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C:\Meus Documentos\Vicente-Backup\Documentos\MERCADO DE TRABALHO\RESENHAS\RESENHA DE EMPREGOS FORMAIS_CAGED\NOVO CAGED\Resenhas de 2025 INFOGRAM\Outubro 2025\"/>
    </mc:Choice>
  </mc:AlternateContent>
  <xr:revisionPtr revIDLastSave="0" documentId="13_ncr:1_{61798B42-DF0D-4E58-A054-B6113FB0B8EC}" xr6:coauthVersionLast="47" xr6:coauthVersionMax="47" xr10:uidLastSave="{00000000-0000-0000-0000-000000000000}"/>
  <bookViews>
    <workbookView xWindow="-120" yWindow="-120" windowWidth="29040" windowHeight="15720" firstSheet="3" activeTab="8" xr2:uid="{00000000-000D-0000-FFFF-FFFF00000000}"/>
  </bookViews>
  <sheets>
    <sheet name="Lista" sheetId="2" state="hidden" r:id="rId1"/>
    <sheet name="Tabela 3" sheetId="28" state="hidden" r:id="rId2"/>
    <sheet name="Tabela 4" sheetId="27" state="hidden" r:id="rId3"/>
    <sheet name="alimentação - Tabela 7.1" sheetId="26" r:id="rId4"/>
    <sheet name="Tabela 7.1" sheetId="29" state="hidden" r:id="rId5"/>
    <sheet name="Gráficos" sheetId="6" state="hidden" r:id="rId6"/>
    <sheet name="Capa" sheetId="19" r:id="rId7"/>
    <sheet name="Sumário" sheetId="7" r:id="rId8"/>
    <sheet name="T1" sheetId="8" r:id="rId9"/>
    <sheet name="T2" sheetId="21" r:id="rId10"/>
    <sheet name="G1" sheetId="10" r:id="rId11"/>
    <sheet name="G2" sheetId="11" r:id="rId12"/>
    <sheet name="G3" sheetId="12" r:id="rId13"/>
  </sheets>
  <definedNames>
    <definedName name="_xlnm._FilterDatabase" localSheetId="3" hidden="1">'alimentação - Tabela 7.1'!$B$5:$S$20748</definedName>
    <definedName name="_xlnm._FilterDatabase" localSheetId="5" hidden="1">Gráficos!$C$67:$C$92</definedName>
    <definedName name="_xlnm._FilterDatabase" localSheetId="1" hidden="1">'Tabela 3'!$A$2:$G$35411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T40" i="26" l="1"/>
  <c r="MS40" i="26"/>
  <c r="MR40" i="26"/>
  <c r="MP40" i="26"/>
  <c r="MO40" i="26"/>
  <c r="MN40" i="26"/>
  <c r="MT39" i="26"/>
  <c r="MU39" i="26" s="1"/>
  <c r="MS39" i="26"/>
  <c r="MR39" i="26"/>
  <c r="MP39" i="26"/>
  <c r="MQ39" i="26" s="1"/>
  <c r="MO39" i="26"/>
  <c r="MN39" i="26"/>
  <c r="MT38" i="26"/>
  <c r="MU38" i="26" s="1"/>
  <c r="MS38" i="26"/>
  <c r="MR38" i="26"/>
  <c r="MP38" i="26"/>
  <c r="MQ38" i="26" s="1"/>
  <c r="MO38" i="26"/>
  <c r="MN38" i="26"/>
  <c r="MT37" i="26"/>
  <c r="MU37" i="26" s="1"/>
  <c r="MS37" i="26"/>
  <c r="MR37" i="26"/>
  <c r="MP37" i="26"/>
  <c r="MQ37" i="26" s="1"/>
  <c r="MO37" i="26"/>
  <c r="MN37" i="26"/>
  <c r="MT36" i="26"/>
  <c r="MU36" i="26" s="1"/>
  <c r="MS36" i="26"/>
  <c r="MR36" i="26"/>
  <c r="MP36" i="26"/>
  <c r="MQ36" i="26" s="1"/>
  <c r="MO36" i="26"/>
  <c r="MN36" i="26"/>
  <c r="MT35" i="26"/>
  <c r="MU35" i="26" s="1"/>
  <c r="MS35" i="26"/>
  <c r="MR35" i="26"/>
  <c r="MQ35" i="26"/>
  <c r="MP35" i="26"/>
  <c r="MO35" i="26"/>
  <c r="MN35" i="26"/>
  <c r="MT34" i="26"/>
  <c r="MU34" i="26" s="1"/>
  <c r="MS34" i="26"/>
  <c r="MR34" i="26"/>
  <c r="MP34" i="26"/>
  <c r="MQ34" i="26" s="1"/>
  <c r="MO34" i="26"/>
  <c r="MN34" i="26"/>
  <c r="MT33" i="26"/>
  <c r="MU33" i="26" s="1"/>
  <c r="MS33" i="26"/>
  <c r="MR33" i="26"/>
  <c r="MP33" i="26"/>
  <c r="MQ33" i="26" s="1"/>
  <c r="MO33" i="26"/>
  <c r="MN33" i="26"/>
  <c r="MU32" i="26"/>
  <c r="MT32" i="26"/>
  <c r="MS32" i="26"/>
  <c r="MR32" i="26"/>
  <c r="MP32" i="26"/>
  <c r="MQ32" i="26" s="1"/>
  <c r="MO32" i="26"/>
  <c r="MN32" i="26"/>
  <c r="MT31" i="26"/>
  <c r="MU31" i="26" s="1"/>
  <c r="MS31" i="26"/>
  <c r="MR31" i="26"/>
  <c r="MP31" i="26"/>
  <c r="MQ31" i="26" s="1"/>
  <c r="MO31" i="26"/>
  <c r="MN31" i="26"/>
  <c r="MT30" i="26"/>
  <c r="MU30" i="26" s="1"/>
  <c r="MS30" i="26"/>
  <c r="MR30" i="26"/>
  <c r="MQ30" i="26"/>
  <c r="MP30" i="26"/>
  <c r="MO30" i="26"/>
  <c r="MN30" i="26"/>
  <c r="MT29" i="26"/>
  <c r="MU29" i="26" s="1"/>
  <c r="MS29" i="26"/>
  <c r="MR29" i="26"/>
  <c r="MP29" i="26"/>
  <c r="MQ29" i="26" s="1"/>
  <c r="MO29" i="26"/>
  <c r="MN29" i="26"/>
  <c r="MT28" i="26"/>
  <c r="MU28" i="26" s="1"/>
  <c r="MS28" i="26"/>
  <c r="MR28" i="26"/>
  <c r="MP28" i="26"/>
  <c r="MQ28" i="26" s="1"/>
  <c r="MO28" i="26"/>
  <c r="MN28" i="26"/>
  <c r="MU27" i="26"/>
  <c r="MT27" i="26"/>
  <c r="MS27" i="26"/>
  <c r="MR27" i="26"/>
  <c r="MP27" i="26"/>
  <c r="MQ27" i="26" s="1"/>
  <c r="MO27" i="26"/>
  <c r="MN27" i="26"/>
  <c r="MT26" i="26"/>
  <c r="MU26" i="26" s="1"/>
  <c r="MS26" i="26"/>
  <c r="MR26" i="26"/>
  <c r="MP26" i="26"/>
  <c r="MQ26" i="26" s="1"/>
  <c r="MO26" i="26"/>
  <c r="MN26" i="26"/>
  <c r="MT25" i="26"/>
  <c r="MU25" i="26" s="1"/>
  <c r="MS25" i="26"/>
  <c r="MR25" i="26"/>
  <c r="MQ25" i="26"/>
  <c r="MP25" i="26"/>
  <c r="MO25" i="26"/>
  <c r="MN25" i="26"/>
  <c r="MT24" i="26"/>
  <c r="MU24" i="26" s="1"/>
  <c r="MS24" i="26"/>
  <c r="MR24" i="26"/>
  <c r="MP24" i="26"/>
  <c r="MQ24" i="26" s="1"/>
  <c r="MO24" i="26"/>
  <c r="MN24" i="26"/>
  <c r="MT23" i="26"/>
  <c r="MU23" i="26" s="1"/>
  <c r="MS23" i="26"/>
  <c r="MR23" i="26"/>
  <c r="MP23" i="26"/>
  <c r="MQ23" i="26" s="1"/>
  <c r="MO23" i="26"/>
  <c r="MN23" i="26"/>
  <c r="MT22" i="26"/>
  <c r="MU22" i="26" s="1"/>
  <c r="MS22" i="26"/>
  <c r="MR22" i="26"/>
  <c r="MP22" i="26"/>
  <c r="MQ22" i="26" s="1"/>
  <c r="MO22" i="26"/>
  <c r="MN22" i="26"/>
  <c r="MT21" i="26"/>
  <c r="MU21" i="26" s="1"/>
  <c r="MS21" i="26"/>
  <c r="MR21" i="26"/>
  <c r="MP21" i="26"/>
  <c r="MQ21" i="26" s="1"/>
  <c r="MO21" i="26"/>
  <c r="MN21" i="26"/>
  <c r="MT20" i="26"/>
  <c r="MU20" i="26" s="1"/>
  <c r="MS20" i="26"/>
  <c r="MR20" i="26"/>
  <c r="MP20" i="26"/>
  <c r="MQ20" i="26" s="1"/>
  <c r="MO20" i="26"/>
  <c r="MN20" i="26"/>
  <c r="MT19" i="26"/>
  <c r="MU19" i="26" s="1"/>
  <c r="MS19" i="26"/>
  <c r="MR19" i="26"/>
  <c r="MP19" i="26"/>
  <c r="MQ19" i="26" s="1"/>
  <c r="MO19" i="26"/>
  <c r="MN19" i="26"/>
  <c r="MT18" i="26"/>
  <c r="MU18" i="26" s="1"/>
  <c r="MS18" i="26"/>
  <c r="MR18" i="26"/>
  <c r="MP18" i="26"/>
  <c r="MQ18" i="26" s="1"/>
  <c r="MO18" i="26"/>
  <c r="MN18" i="26"/>
  <c r="MT17" i="26"/>
  <c r="MU17" i="26" s="1"/>
  <c r="MS17" i="26"/>
  <c r="MR17" i="26"/>
  <c r="MP17" i="26"/>
  <c r="MQ17" i="26" s="1"/>
  <c r="MO17" i="26"/>
  <c r="MN17" i="26"/>
  <c r="MT16" i="26"/>
  <c r="MU16" i="26" s="1"/>
  <c r="MS16" i="26"/>
  <c r="MR16" i="26"/>
  <c r="MP16" i="26"/>
  <c r="MQ16" i="26" s="1"/>
  <c r="MO16" i="26"/>
  <c r="MN16" i="26"/>
  <c r="MT15" i="26"/>
  <c r="MU15" i="26" s="1"/>
  <c r="MS15" i="26"/>
  <c r="MR15" i="26"/>
  <c r="MP15" i="26"/>
  <c r="MQ15" i="26" s="1"/>
  <c r="MO15" i="26"/>
  <c r="MN15" i="26"/>
  <c r="MT14" i="26"/>
  <c r="MU14" i="26" s="1"/>
  <c r="MS14" i="26"/>
  <c r="MR14" i="26"/>
  <c r="MP14" i="26"/>
  <c r="MQ14" i="26" s="1"/>
  <c r="MO14" i="26"/>
  <c r="MN14" i="26"/>
  <c r="MT13" i="26"/>
  <c r="MU13" i="26" s="1"/>
  <c r="MS13" i="26"/>
  <c r="MR13" i="26"/>
  <c r="MP13" i="26"/>
  <c r="MQ13" i="26" s="1"/>
  <c r="MO13" i="26"/>
  <c r="MN13" i="26"/>
  <c r="MT12" i="26"/>
  <c r="MU12" i="26" s="1"/>
  <c r="MS12" i="26"/>
  <c r="MR12" i="26"/>
  <c r="MP12" i="26"/>
  <c r="MQ12" i="26" s="1"/>
  <c r="MO12" i="26"/>
  <c r="MN12" i="26"/>
  <c r="MT11" i="26"/>
  <c r="MU11" i="26" s="1"/>
  <c r="MS11" i="26"/>
  <c r="MR11" i="26"/>
  <c r="MP11" i="26"/>
  <c r="MQ11" i="26" s="1"/>
  <c r="MO11" i="26"/>
  <c r="MN11" i="26"/>
  <c r="MT10" i="26"/>
  <c r="MU10" i="26" s="1"/>
  <c r="MS10" i="26"/>
  <c r="MR10" i="26"/>
  <c r="MP10" i="26"/>
  <c r="MQ10" i="26" s="1"/>
  <c r="MO10" i="26"/>
  <c r="MN10" i="26"/>
  <c r="MT9" i="26"/>
  <c r="MU9" i="26" s="1"/>
  <c r="MS9" i="26"/>
  <c r="MR9" i="26"/>
  <c r="MP9" i="26"/>
  <c r="MQ9" i="26" s="1"/>
  <c r="MO9" i="26"/>
  <c r="MN9" i="26"/>
  <c r="MT8" i="26"/>
  <c r="MU8" i="26" s="1"/>
  <c r="MS8" i="26"/>
  <c r="MR8" i="26"/>
  <c r="MP8" i="26"/>
  <c r="MQ8" i="26" s="1"/>
  <c r="MO8" i="26"/>
  <c r="MN8" i="26"/>
  <c r="MT7" i="26"/>
  <c r="MU7" i="26" s="1"/>
  <c r="MS7" i="26"/>
  <c r="MR7" i="26"/>
  <c r="MP7" i="26"/>
  <c r="MQ7" i="26" s="1"/>
  <c r="MO7" i="26"/>
  <c r="MN7" i="26"/>
  <c r="A3" i="11" l="1"/>
  <c r="A3" i="10"/>
  <c r="C19" i="6" l="1"/>
  <c r="C18" i="6" s="1"/>
  <c r="C17" i="6" l="1"/>
  <c r="C16" i="6" l="1"/>
  <c r="AE1433" i="27"/>
  <c r="AE1432" i="27"/>
  <c r="AE1431" i="27"/>
  <c r="AE1430" i="27"/>
  <c r="AE1429" i="27"/>
  <c r="AE1428" i="27"/>
  <c r="AE1427" i="27"/>
  <c r="AE1426" i="27"/>
  <c r="AE1425" i="27"/>
  <c r="AE1424" i="27"/>
  <c r="AE1423" i="27"/>
  <c r="AE1422" i="27"/>
  <c r="AE1421" i="27"/>
  <c r="AE1420" i="27"/>
  <c r="AE1419" i="27"/>
  <c r="AE1418" i="27"/>
  <c r="AE1417" i="27"/>
  <c r="AE1416" i="27"/>
  <c r="AE1415" i="27"/>
  <c r="AE1414" i="27"/>
  <c r="AE1413" i="27"/>
  <c r="AE1412" i="27"/>
  <c r="AE1411" i="27"/>
  <c r="AE1410" i="27"/>
  <c r="AE1409" i="27"/>
  <c r="AE1408" i="27"/>
  <c r="AE1407" i="27" l="1"/>
  <c r="C15" i="6"/>
  <c r="A1984" i="27"/>
  <c r="A1985" i="27"/>
  <c r="A1986" i="27"/>
  <c r="A1987" i="27"/>
  <c r="A1988" i="27"/>
  <c r="A1989" i="27"/>
  <c r="A1990" i="27"/>
  <c r="A1991" i="27"/>
  <c r="A1992" i="27"/>
  <c r="A1993" i="27"/>
  <c r="A1994" i="27"/>
  <c r="A1995" i="27"/>
  <c r="A1996" i="27"/>
  <c r="A1997" i="27"/>
  <c r="A1998" i="27"/>
  <c r="A1999" i="27"/>
  <c r="A2000" i="27"/>
  <c r="A2001" i="27"/>
  <c r="A2002" i="27"/>
  <c r="A2003" i="27"/>
  <c r="A2004" i="27"/>
  <c r="A2005" i="27"/>
  <c r="A2006" i="27"/>
  <c r="A2007" i="27"/>
  <c r="A2008" i="27"/>
  <c r="A2009" i="27"/>
  <c r="A2010" i="27"/>
  <c r="A2011" i="27"/>
  <c r="A2012" i="27"/>
  <c r="A2013" i="27"/>
  <c r="A2014" i="27"/>
  <c r="A2015" i="27"/>
  <c r="A2016" i="27"/>
  <c r="A2017" i="27"/>
  <c r="A2018" i="27"/>
  <c r="A2019" i="27"/>
  <c r="A2020" i="27"/>
  <c r="A2021" i="27"/>
  <c r="A2022" i="27"/>
  <c r="A2023" i="27"/>
  <c r="A2024" i="27"/>
  <c r="A2025" i="27"/>
  <c r="A2026" i="27"/>
  <c r="A2027" i="27"/>
  <c r="A2028" i="27"/>
  <c r="A2029" i="27"/>
  <c r="A2030" i="27"/>
  <c r="A2031" i="27"/>
  <c r="A2032" i="27"/>
  <c r="A2033" i="27"/>
  <c r="A2034" i="27"/>
  <c r="A2035" i="27"/>
  <c r="A2036" i="27"/>
  <c r="A2037" i="27"/>
  <c r="A2038" i="27"/>
  <c r="A2039" i="27"/>
  <c r="A2040" i="27"/>
  <c r="A2041" i="27"/>
  <c r="A2042" i="27"/>
  <c r="A2043" i="27"/>
  <c r="A2044" i="27"/>
  <c r="A2045" i="27"/>
  <c r="A2046" i="27"/>
  <c r="A2047" i="27"/>
  <c r="A2048" i="27"/>
  <c r="A2049" i="27"/>
  <c r="A2050" i="27"/>
  <c r="A2051" i="27"/>
  <c r="A2052" i="27"/>
  <c r="A2053" i="27"/>
  <c r="A2054" i="27"/>
  <c r="A2055" i="27"/>
  <c r="A2056" i="27"/>
  <c r="A2057" i="27"/>
  <c r="A2058" i="27"/>
  <c r="A2059" i="27"/>
  <c r="A2060" i="27"/>
  <c r="A2061" i="27"/>
  <c r="A2062" i="27"/>
  <c r="A2063" i="27"/>
  <c r="A2064" i="27"/>
  <c r="A2065" i="27"/>
  <c r="A2066" i="27"/>
  <c r="A2067" i="27"/>
  <c r="A2068" i="27"/>
  <c r="A2069" i="27"/>
  <c r="A2070" i="27"/>
  <c r="A2071" i="27"/>
  <c r="A2072" i="27"/>
  <c r="A2073" i="27"/>
  <c r="A2074" i="27"/>
  <c r="A2075" i="27"/>
  <c r="A2076" i="27"/>
  <c r="A2077" i="27"/>
  <c r="A2078" i="27"/>
  <c r="A2079" i="27"/>
  <c r="A2080" i="27"/>
  <c r="A2081" i="27"/>
  <c r="A2082" i="27"/>
  <c r="A2083" i="27"/>
  <c r="A2084" i="27"/>
  <c r="A2085" i="27"/>
  <c r="A2086" i="27"/>
  <c r="A2087" i="27"/>
  <c r="A2088" i="27"/>
  <c r="A2089" i="27"/>
  <c r="A2090" i="27"/>
  <c r="A2091" i="27"/>
  <c r="A2092" i="27"/>
  <c r="A2093" i="27"/>
  <c r="A2094" i="27"/>
  <c r="A2095" i="27"/>
  <c r="A2096" i="27"/>
  <c r="A2097" i="27"/>
  <c r="A2098" i="27"/>
  <c r="A2099" i="27"/>
  <c r="A2100" i="27"/>
  <c r="A2101" i="27"/>
  <c r="A2102" i="27"/>
  <c r="A2103" i="27"/>
  <c r="A2104" i="27"/>
  <c r="A2105" i="27"/>
  <c r="A2106" i="27"/>
  <c r="A2107" i="27"/>
  <c r="A2108" i="27"/>
  <c r="A2109" i="27"/>
  <c r="A2110" i="27"/>
  <c r="A2111" i="27"/>
  <c r="A2112" i="27"/>
  <c r="A2113" i="27"/>
  <c r="A2114" i="27"/>
  <c r="A2115" i="27"/>
  <c r="A2116" i="27"/>
  <c r="A2117" i="27"/>
  <c r="A2118" i="27"/>
  <c r="A2119" i="27"/>
  <c r="A2120" i="27"/>
  <c r="A2121" i="27"/>
  <c r="A2122" i="27"/>
  <c r="A2123" i="27"/>
  <c r="A2124" i="27"/>
  <c r="A2125" i="27"/>
  <c r="A2126" i="27"/>
  <c r="A2127" i="27"/>
  <c r="A2128" i="27"/>
  <c r="A2129" i="27"/>
  <c r="A2130" i="27"/>
  <c r="A2131" i="27"/>
  <c r="A2132" i="27"/>
  <c r="A2133" i="27"/>
  <c r="A2134" i="27"/>
  <c r="A2135" i="27"/>
  <c r="A2136" i="27"/>
  <c r="A2137" i="27"/>
  <c r="A2138" i="27"/>
  <c r="A2139" i="27"/>
  <c r="A2140" i="27"/>
  <c r="A2141" i="27"/>
  <c r="A2142" i="27"/>
  <c r="A2143" i="27"/>
  <c r="A2144" i="27"/>
  <c r="A2145" i="27"/>
  <c r="A2146" i="27"/>
  <c r="A2147" i="27"/>
  <c r="A2148" i="27"/>
  <c r="A2149" i="27"/>
  <c r="A2150" i="27"/>
  <c r="A2151" i="27"/>
  <c r="A2152" i="27"/>
  <c r="A2153" i="27"/>
  <c r="A2154" i="27"/>
  <c r="A2155" i="27"/>
  <c r="A2156" i="27"/>
  <c r="A2157" i="27"/>
  <c r="A2158" i="27"/>
  <c r="A2159" i="27"/>
  <c r="A2160" i="27"/>
  <c r="A2161" i="27"/>
  <c r="A2162" i="27"/>
  <c r="A2163" i="27"/>
  <c r="A2164" i="27"/>
  <c r="A2165" i="27"/>
  <c r="A2166" i="27"/>
  <c r="A2167" i="27"/>
  <c r="A2168" i="27"/>
  <c r="A2169" i="27"/>
  <c r="A2170" i="27"/>
  <c r="A2171" i="27"/>
  <c r="A2172" i="27"/>
  <c r="A2173" i="27"/>
  <c r="A2174" i="27"/>
  <c r="A2175" i="27"/>
  <c r="A2176" i="27"/>
  <c r="A2177" i="27"/>
  <c r="A2178" i="27"/>
  <c r="A2179" i="27"/>
  <c r="A2180" i="27"/>
  <c r="A2181" i="27"/>
  <c r="A2182" i="27"/>
  <c r="A2183" i="27"/>
  <c r="A2184" i="27"/>
  <c r="A2185" i="27"/>
  <c r="A2186" i="27"/>
  <c r="A2187" i="27"/>
  <c r="A2188" i="27"/>
  <c r="A2189" i="27"/>
  <c r="A2190" i="27"/>
  <c r="A2191" i="27"/>
  <c r="A2192" i="27"/>
  <c r="A2193" i="27"/>
  <c r="A2194" i="27"/>
  <c r="A2195" i="27"/>
  <c r="A2196" i="27"/>
  <c r="A2197" i="27"/>
  <c r="A2198" i="27"/>
  <c r="A2199" i="27"/>
  <c r="A2200" i="27"/>
  <c r="A2201" i="27"/>
  <c r="A2202" i="27"/>
  <c r="A2203" i="27"/>
  <c r="A2204" i="27"/>
  <c r="A2205" i="27"/>
  <c r="A2206" i="27"/>
  <c r="A2207" i="27"/>
  <c r="A2208" i="27"/>
  <c r="A2209" i="27"/>
  <c r="A2210" i="27"/>
  <c r="A2211" i="27"/>
  <c r="A2212" i="27"/>
  <c r="A2213" i="27"/>
  <c r="A2214" i="27"/>
  <c r="A2215" i="27"/>
  <c r="A2216" i="27"/>
  <c r="A2217" i="27"/>
  <c r="A2218" i="27"/>
  <c r="A2219" i="27"/>
  <c r="A2220" i="27"/>
  <c r="A2221" i="27"/>
  <c r="A2222" i="27"/>
  <c r="A2223" i="27"/>
  <c r="A2224" i="27"/>
  <c r="A2225" i="27"/>
  <c r="A2226" i="27"/>
  <c r="A2227" i="27"/>
  <c r="A2228" i="27"/>
  <c r="A2229" i="27"/>
  <c r="A2230" i="27"/>
  <c r="A2231" i="27"/>
  <c r="A2232" i="27"/>
  <c r="A2233" i="27"/>
  <c r="A2234" i="27"/>
  <c r="A2235" i="27"/>
  <c r="A2236" i="27"/>
  <c r="A2237" i="27"/>
  <c r="A2238" i="27"/>
  <c r="A2239" i="27"/>
  <c r="A2240" i="27"/>
  <c r="A2241" i="27"/>
  <c r="A2242" i="27"/>
  <c r="A2243" i="27"/>
  <c r="A2244" i="27"/>
  <c r="A2245" i="27"/>
  <c r="A2246" i="27"/>
  <c r="A2247" i="27"/>
  <c r="A2248" i="27"/>
  <c r="A2249" i="27"/>
  <c r="A2250" i="27"/>
  <c r="A2251" i="27"/>
  <c r="A2252" i="27"/>
  <c r="A2253" i="27"/>
  <c r="A2254" i="27"/>
  <c r="A2255" i="27"/>
  <c r="A2256" i="27"/>
  <c r="A2257" i="27"/>
  <c r="A2258" i="27"/>
  <c r="A2259" i="27"/>
  <c r="A2260" i="27"/>
  <c r="A2261" i="27"/>
  <c r="A2262" i="27"/>
  <c r="A2263" i="27"/>
  <c r="A2264" i="27"/>
  <c r="A2265" i="27"/>
  <c r="A2266" i="27"/>
  <c r="A2267" i="27"/>
  <c r="A2268" i="27"/>
  <c r="A2269" i="27"/>
  <c r="A2270" i="27"/>
  <c r="A2271" i="27"/>
  <c r="A2272" i="27"/>
  <c r="A2273" i="27"/>
  <c r="A2274" i="27"/>
  <c r="A2275" i="27"/>
  <c r="A2276" i="27"/>
  <c r="A2277" i="27"/>
  <c r="A2278" i="27"/>
  <c r="A2279" i="27"/>
  <c r="A2280" i="27"/>
  <c r="A2281" i="27"/>
  <c r="A2282" i="27"/>
  <c r="A2283" i="27"/>
  <c r="A2284" i="27"/>
  <c r="A2285" i="27"/>
  <c r="A2286" i="27"/>
  <c r="A2287" i="27"/>
  <c r="A2288" i="27"/>
  <c r="A2289" i="27"/>
  <c r="A2290" i="27"/>
  <c r="A2291" i="27"/>
  <c r="A2292" i="27"/>
  <c r="A2293" i="27"/>
  <c r="A2294" i="27"/>
  <c r="A2295" i="27"/>
  <c r="A2296" i="27"/>
  <c r="A2297" i="27"/>
  <c r="A2298" i="27"/>
  <c r="A2299" i="27"/>
  <c r="A2300" i="27"/>
  <c r="A2301" i="27"/>
  <c r="A2302" i="27"/>
  <c r="A2303" i="27"/>
  <c r="A2304" i="27"/>
  <c r="A2305" i="27"/>
  <c r="A2306" i="27"/>
  <c r="A2307" i="27"/>
  <c r="A2308" i="27"/>
  <c r="A2309" i="27"/>
  <c r="A2310" i="27"/>
  <c r="A2311" i="27"/>
  <c r="A2312" i="27"/>
  <c r="A2313" i="27"/>
  <c r="A2314" i="27"/>
  <c r="A2315" i="27"/>
  <c r="A2316" i="27"/>
  <c r="A2317" i="27"/>
  <c r="A2318" i="27"/>
  <c r="A2319" i="27"/>
  <c r="A2320" i="27"/>
  <c r="A2321" i="27"/>
  <c r="A2322" i="27"/>
  <c r="A2323" i="27"/>
  <c r="A2324" i="27"/>
  <c r="A2325" i="27"/>
  <c r="A2326" i="27"/>
  <c r="A2327" i="27"/>
  <c r="A2328" i="27"/>
  <c r="A2329" i="27"/>
  <c r="A2330" i="27"/>
  <c r="A2331" i="27"/>
  <c r="A2332" i="27"/>
  <c r="A2333" i="27"/>
  <c r="A2334" i="27"/>
  <c r="A2335" i="27"/>
  <c r="A2336" i="27"/>
  <c r="A2337" i="27"/>
  <c r="A2338" i="27"/>
  <c r="A2339" i="27"/>
  <c r="A2340" i="27"/>
  <c r="A2341" i="27"/>
  <c r="A2342" i="27"/>
  <c r="A2343" i="27"/>
  <c r="A2344" i="27"/>
  <c r="A2345" i="27"/>
  <c r="A2346" i="27"/>
  <c r="A2347" i="27"/>
  <c r="A2348" i="27"/>
  <c r="A2349" i="27"/>
  <c r="A2350" i="27"/>
  <c r="A2351" i="27"/>
  <c r="A2352" i="27"/>
  <c r="A2353" i="27"/>
  <c r="A2354" i="27"/>
  <c r="A2355" i="27"/>
  <c r="A2356" i="27"/>
  <c r="A2357" i="27"/>
  <c r="A2358" i="27"/>
  <c r="A2359" i="27"/>
  <c r="A2360" i="27"/>
  <c r="A2361" i="27"/>
  <c r="A2362" i="27"/>
  <c r="A2363" i="27"/>
  <c r="A2364" i="27"/>
  <c r="A2365" i="27"/>
  <c r="A2366" i="27"/>
  <c r="A2367" i="27"/>
  <c r="A2368" i="27"/>
  <c r="A2369" i="27"/>
  <c r="A2370" i="27"/>
  <c r="A2371" i="27"/>
  <c r="A2372" i="27"/>
  <c r="A2373" i="27"/>
  <c r="A2374" i="27"/>
  <c r="A2375" i="27"/>
  <c r="A2376" i="27"/>
  <c r="A2377" i="27"/>
  <c r="A2378" i="27"/>
  <c r="A2379" i="27"/>
  <c r="A2380" i="27"/>
  <c r="A2381" i="27"/>
  <c r="A2382" i="27"/>
  <c r="A2383" i="27"/>
  <c r="A2384" i="27"/>
  <c r="A2385" i="27"/>
  <c r="A2386" i="27"/>
  <c r="A2387" i="27"/>
  <c r="A2388" i="27"/>
  <c r="A2389" i="27"/>
  <c r="A2390" i="27"/>
  <c r="A2391" i="27"/>
  <c r="A2392" i="27"/>
  <c r="A2393" i="27"/>
  <c r="A2394" i="27"/>
  <c r="A2395" i="27"/>
  <c r="A2396" i="27"/>
  <c r="A2397" i="27"/>
  <c r="A2398" i="27"/>
  <c r="A2399" i="27"/>
  <c r="A2400" i="27"/>
  <c r="A2401" i="27"/>
  <c r="A2402" i="27"/>
  <c r="A2403" i="27"/>
  <c r="A2404" i="27"/>
  <c r="A2405" i="27"/>
  <c r="A2406" i="27"/>
  <c r="A2407" i="27"/>
  <c r="A2408" i="27"/>
  <c r="A2409" i="27"/>
  <c r="A2410" i="27"/>
  <c r="A2411" i="27"/>
  <c r="A2412" i="27"/>
  <c r="A2413" i="27"/>
  <c r="A2414" i="27"/>
  <c r="A2415" i="27"/>
  <c r="A2416" i="27"/>
  <c r="A2417" i="27"/>
  <c r="A2418" i="27"/>
  <c r="A2419" i="27"/>
  <c r="A2420" i="27"/>
  <c r="A2421" i="27"/>
  <c r="A2422" i="27"/>
  <c r="A2423" i="27"/>
  <c r="A2424" i="27"/>
  <c r="A2425" i="27"/>
  <c r="A2426" i="27"/>
  <c r="A2427" i="27"/>
  <c r="A2428" i="27"/>
  <c r="A2429" i="27"/>
  <c r="A2430" i="27"/>
  <c r="A2431" i="27"/>
  <c r="A2432" i="27"/>
  <c r="A2433" i="27"/>
  <c r="A2434" i="27"/>
  <c r="A2435" i="27"/>
  <c r="A2436" i="27"/>
  <c r="A2437" i="27"/>
  <c r="A2438" i="27"/>
  <c r="A2439" i="27"/>
  <c r="A2440" i="27"/>
  <c r="A2441" i="27"/>
  <c r="A2442" i="27"/>
  <c r="A2443" i="27"/>
  <c r="A2444" i="27"/>
  <c r="A2445" i="27"/>
  <c r="A2446" i="27"/>
  <c r="A2447" i="27"/>
  <c r="A2448" i="27"/>
  <c r="A2449" i="27"/>
  <c r="A2450" i="27"/>
  <c r="A2451" i="27"/>
  <c r="A2452" i="27"/>
  <c r="A2453" i="27"/>
  <c r="A2454" i="27"/>
  <c r="A2455" i="27"/>
  <c r="A2456" i="27"/>
  <c r="A2457" i="27"/>
  <c r="A2458" i="27"/>
  <c r="A2459" i="27"/>
  <c r="A2460" i="27"/>
  <c r="A2461" i="27"/>
  <c r="A2462" i="27"/>
  <c r="A2463" i="27"/>
  <c r="A2464" i="27"/>
  <c r="A2465" i="27"/>
  <c r="A2466" i="27"/>
  <c r="A2467" i="27"/>
  <c r="A2468" i="27"/>
  <c r="A2469" i="27"/>
  <c r="A2470" i="27"/>
  <c r="A2471" i="27"/>
  <c r="A2472" i="27"/>
  <c r="A2473" i="27"/>
  <c r="A2474" i="27"/>
  <c r="A2475" i="27"/>
  <c r="A2476" i="27"/>
  <c r="A2477" i="27"/>
  <c r="A2478" i="27"/>
  <c r="A2479" i="27"/>
  <c r="A2480" i="27"/>
  <c r="A2481" i="27"/>
  <c r="A2482" i="27"/>
  <c r="A2483" i="27"/>
  <c r="A2484" i="27"/>
  <c r="A2485" i="27"/>
  <c r="A2486" i="27"/>
  <c r="A2487" i="27"/>
  <c r="A2488" i="27"/>
  <c r="A2489" i="27"/>
  <c r="A2490" i="27"/>
  <c r="A2491" i="27"/>
  <c r="A2492" i="27"/>
  <c r="A2493" i="27"/>
  <c r="A2494" i="27"/>
  <c r="A2495" i="27"/>
  <c r="A2496" i="27"/>
  <c r="A2497" i="27"/>
  <c r="A2498" i="27"/>
  <c r="A2499" i="27"/>
  <c r="A2500" i="27"/>
  <c r="A2501" i="27"/>
  <c r="A2502" i="27"/>
  <c r="A2503" i="27"/>
  <c r="A2504" i="27"/>
  <c r="A2505" i="27"/>
  <c r="A2506" i="27"/>
  <c r="A2507" i="27"/>
  <c r="A2508" i="27"/>
  <c r="A2509" i="27"/>
  <c r="A2510" i="27"/>
  <c r="A2511" i="27"/>
  <c r="A2512" i="27"/>
  <c r="A2513" i="27"/>
  <c r="A2514" i="27"/>
  <c r="A2515" i="27"/>
  <c r="A2516" i="27"/>
  <c r="A2517" i="27"/>
  <c r="A2518" i="27"/>
  <c r="A2519" i="27"/>
  <c r="A2520" i="27"/>
  <c r="A2521" i="27"/>
  <c r="A2522" i="27"/>
  <c r="A2523" i="27"/>
  <c r="A2524" i="27"/>
  <c r="A2525" i="27"/>
  <c r="A2526" i="27"/>
  <c r="A2527" i="27"/>
  <c r="A2528" i="27"/>
  <c r="A2529" i="27"/>
  <c r="A2530" i="27"/>
  <c r="A2531" i="27"/>
  <c r="A2532" i="27"/>
  <c r="A2533" i="27"/>
  <c r="A2534" i="27"/>
  <c r="A2535" i="27"/>
  <c r="A2536" i="27"/>
  <c r="A2537" i="27"/>
  <c r="A2538" i="27"/>
  <c r="A2539" i="27"/>
  <c r="A2540" i="27"/>
  <c r="A2541" i="27"/>
  <c r="A2542" i="27"/>
  <c r="A2543" i="27"/>
  <c r="A2544" i="27"/>
  <c r="A2545" i="27"/>
  <c r="A2546" i="27"/>
  <c r="A2547" i="27"/>
  <c r="A2548" i="27"/>
  <c r="A2549" i="27"/>
  <c r="A2550" i="27"/>
  <c r="A2551" i="27"/>
  <c r="A2552" i="27"/>
  <c r="A2553" i="27"/>
  <c r="A2554" i="27"/>
  <c r="A2555" i="27"/>
  <c r="A2556" i="27"/>
  <c r="A2557" i="27"/>
  <c r="A2558" i="27"/>
  <c r="A2559" i="27"/>
  <c r="A2560" i="27"/>
  <c r="A2561" i="27"/>
  <c r="A2562" i="27"/>
  <c r="A2563" i="27"/>
  <c r="A2564" i="27"/>
  <c r="A2565" i="27"/>
  <c r="A2566" i="27"/>
  <c r="A2567" i="27"/>
  <c r="A2568" i="27"/>
  <c r="A2569" i="27"/>
  <c r="A2570" i="27"/>
  <c r="A2571" i="27"/>
  <c r="A2572" i="27"/>
  <c r="A2573" i="27"/>
  <c r="A2574" i="27"/>
  <c r="A2575" i="27"/>
  <c r="A2576" i="27"/>
  <c r="A2577" i="27"/>
  <c r="A2578" i="27"/>
  <c r="A2579" i="27"/>
  <c r="A2580" i="27"/>
  <c r="A2581" i="27"/>
  <c r="A2582" i="27"/>
  <c r="A2583" i="27"/>
  <c r="A2584" i="27"/>
  <c r="A2585" i="27"/>
  <c r="A2586" i="27"/>
  <c r="A2587" i="27"/>
  <c r="A2588" i="27"/>
  <c r="A2589" i="27"/>
  <c r="A2590" i="27"/>
  <c r="A2591" i="27"/>
  <c r="A2592" i="27"/>
  <c r="A2593" i="27"/>
  <c r="A2594" i="27"/>
  <c r="A2595" i="27"/>
  <c r="A2596" i="27"/>
  <c r="A2597" i="27"/>
  <c r="A2598" i="27"/>
  <c r="A2599" i="27"/>
  <c r="A2600" i="27"/>
  <c r="A2601" i="27"/>
  <c r="A2602" i="27"/>
  <c r="A2603" i="27"/>
  <c r="A2604" i="27"/>
  <c r="A2605" i="27"/>
  <c r="A2606" i="27"/>
  <c r="A2607" i="27"/>
  <c r="A2608" i="27"/>
  <c r="A2609" i="27"/>
  <c r="A2610" i="27"/>
  <c r="A2611" i="27"/>
  <c r="A2612" i="27"/>
  <c r="A2613" i="27"/>
  <c r="A2614" i="27"/>
  <c r="A2615" i="27"/>
  <c r="A2616" i="27"/>
  <c r="A2617" i="27"/>
  <c r="A2618" i="27"/>
  <c r="A2619" i="27"/>
  <c r="A2620" i="27"/>
  <c r="A2621" i="27"/>
  <c r="A2622" i="27"/>
  <c r="A2623" i="27"/>
  <c r="A2624" i="27"/>
  <c r="A2625" i="27"/>
  <c r="A2626" i="27"/>
  <c r="A2627" i="27"/>
  <c r="A2628" i="27"/>
  <c r="A2629" i="27"/>
  <c r="A2630" i="27"/>
  <c r="A2631" i="27"/>
  <c r="A2632" i="27"/>
  <c r="A2633" i="27"/>
  <c r="A2634" i="27"/>
  <c r="A2635" i="27"/>
  <c r="A2636" i="27"/>
  <c r="A2637" i="27"/>
  <c r="A2638" i="27"/>
  <c r="A2639" i="27"/>
  <c r="A2640" i="27"/>
  <c r="A2641" i="27"/>
  <c r="A2642" i="27"/>
  <c r="A2643" i="27"/>
  <c r="A2644" i="27"/>
  <c r="A2645" i="27"/>
  <c r="A2646" i="27"/>
  <c r="A2647" i="27"/>
  <c r="A2648" i="27"/>
  <c r="A2649" i="27"/>
  <c r="A2650" i="27"/>
  <c r="A2651" i="27"/>
  <c r="A2652" i="27"/>
  <c r="A2653" i="27"/>
  <c r="A2654" i="27"/>
  <c r="A2655" i="27"/>
  <c r="A2656" i="27"/>
  <c r="A2657" i="27"/>
  <c r="A2658" i="27"/>
  <c r="A2659" i="27"/>
  <c r="A2660" i="27"/>
  <c r="A2661" i="27"/>
  <c r="A2662" i="27"/>
  <c r="A2663" i="27"/>
  <c r="A2664" i="27"/>
  <c r="A2665" i="27"/>
  <c r="A2666" i="27"/>
  <c r="A2667" i="27"/>
  <c r="A2668" i="27"/>
  <c r="A2669" i="27"/>
  <c r="A2670" i="27"/>
  <c r="A2671" i="27"/>
  <c r="A2672" i="27"/>
  <c r="A2673" i="27"/>
  <c r="A2674" i="27"/>
  <c r="A2675" i="27"/>
  <c r="A2676" i="27"/>
  <c r="A2677" i="27"/>
  <c r="A2678" i="27"/>
  <c r="A2679" i="27"/>
  <c r="A2680" i="27"/>
  <c r="A2681" i="27"/>
  <c r="A2682" i="27"/>
  <c r="A2683" i="27"/>
  <c r="A2684" i="27"/>
  <c r="A2685" i="27"/>
  <c r="A2686" i="27"/>
  <c r="A2687" i="27"/>
  <c r="A2688" i="27"/>
  <c r="A2689" i="27"/>
  <c r="A2690" i="27"/>
  <c r="A2691" i="27"/>
  <c r="A2692" i="27"/>
  <c r="A2693" i="27"/>
  <c r="A2694" i="27"/>
  <c r="A2695" i="27"/>
  <c r="A2696" i="27"/>
  <c r="A2697" i="27"/>
  <c r="A2698" i="27"/>
  <c r="A2699" i="27"/>
  <c r="A2700" i="27"/>
  <c r="A2701" i="27"/>
  <c r="A2702" i="27"/>
  <c r="A2703" i="27"/>
  <c r="A2704" i="27"/>
  <c r="A2705" i="27"/>
  <c r="A2706" i="27"/>
  <c r="A2707" i="27"/>
  <c r="A2708" i="27"/>
  <c r="A2709" i="27"/>
  <c r="A2710" i="27"/>
  <c r="A2711" i="27"/>
  <c r="A2712" i="27"/>
  <c r="A2713" i="27"/>
  <c r="A2714" i="27"/>
  <c r="A2715" i="27"/>
  <c r="A2716" i="27"/>
  <c r="A2717" i="27"/>
  <c r="A2718" i="27"/>
  <c r="A2719" i="27"/>
  <c r="A2720" i="27"/>
  <c r="A2721" i="27"/>
  <c r="A2722" i="27"/>
  <c r="A2723" i="27"/>
  <c r="A2724" i="27"/>
  <c r="A2725" i="27"/>
  <c r="A2726" i="27"/>
  <c r="A2727" i="27"/>
  <c r="A2728" i="27"/>
  <c r="A2729" i="27"/>
  <c r="A2730" i="27"/>
  <c r="A2731" i="27"/>
  <c r="A2732" i="27"/>
  <c r="A2733" i="27"/>
  <c r="A2734" i="27"/>
  <c r="A2735" i="27"/>
  <c r="A2736" i="27"/>
  <c r="A2737" i="27"/>
  <c r="A2738" i="27"/>
  <c r="A2739" i="27"/>
  <c r="A2740" i="27"/>
  <c r="A2741" i="27"/>
  <c r="A2742" i="27"/>
  <c r="A2743" i="27"/>
  <c r="A2744" i="27"/>
  <c r="A2745" i="27"/>
  <c r="A2746" i="27"/>
  <c r="A2747" i="27"/>
  <c r="A2748" i="27"/>
  <c r="A2749" i="27"/>
  <c r="A2750" i="27"/>
  <c r="A2751" i="27"/>
  <c r="A2752" i="27"/>
  <c r="A2753" i="27"/>
  <c r="A2754" i="27"/>
  <c r="A2755" i="27"/>
  <c r="A2756" i="27"/>
  <c r="A2757" i="27"/>
  <c r="A2758" i="27"/>
  <c r="A2759" i="27"/>
  <c r="A2760" i="27"/>
  <c r="A2761" i="27"/>
  <c r="A2762" i="27"/>
  <c r="A2763" i="27"/>
  <c r="A2764" i="27"/>
  <c r="A2765" i="27"/>
  <c r="A2766" i="27"/>
  <c r="A2767" i="27"/>
  <c r="A2768" i="27"/>
  <c r="A2769" i="27"/>
  <c r="A2770" i="27"/>
  <c r="A2771" i="27"/>
  <c r="A2772" i="27"/>
  <c r="A2773" i="27"/>
  <c r="A2774" i="27"/>
  <c r="A2775" i="27"/>
  <c r="A2776" i="27"/>
  <c r="A2777" i="27"/>
  <c r="A2778" i="27"/>
  <c r="A2779" i="27"/>
  <c r="A2780" i="27"/>
  <c r="A2781" i="27"/>
  <c r="A2782" i="27"/>
  <c r="A2783" i="27"/>
  <c r="A2784" i="27"/>
  <c r="A2785" i="27"/>
  <c r="A2786" i="27"/>
  <c r="A2787" i="27"/>
  <c r="A2788" i="27"/>
  <c r="A2789" i="27"/>
  <c r="A2790" i="27"/>
  <c r="A2791" i="27"/>
  <c r="A2792" i="27"/>
  <c r="A2793" i="27"/>
  <c r="A2794" i="27"/>
  <c r="A2795" i="27"/>
  <c r="A2796" i="27"/>
  <c r="A2797" i="27"/>
  <c r="A2798" i="27"/>
  <c r="A2799" i="27"/>
  <c r="A2800" i="27"/>
  <c r="A2801" i="27"/>
  <c r="A2802" i="27"/>
  <c r="A2803" i="27"/>
  <c r="A2804" i="27"/>
  <c r="A2805" i="27"/>
  <c r="A2806" i="27"/>
  <c r="A2807" i="27"/>
  <c r="A2808" i="27"/>
  <c r="A2809" i="27"/>
  <c r="A2810" i="27"/>
  <c r="A2811" i="27"/>
  <c r="A2812" i="27"/>
  <c r="A2813" i="27"/>
  <c r="A2814" i="27"/>
  <c r="A2815" i="27"/>
  <c r="A2816" i="27"/>
  <c r="A2817" i="27"/>
  <c r="A2818" i="27"/>
  <c r="A2819" i="27"/>
  <c r="A2820" i="27"/>
  <c r="A2821" i="27"/>
  <c r="A2822" i="27"/>
  <c r="A2823" i="27"/>
  <c r="A2824" i="27"/>
  <c r="A2825" i="27"/>
  <c r="A2826" i="27"/>
  <c r="A2827" i="27"/>
  <c r="A2828" i="27"/>
  <c r="A2829" i="27"/>
  <c r="A2830" i="27"/>
  <c r="A2831" i="27"/>
  <c r="A2832" i="27"/>
  <c r="A2833" i="27"/>
  <c r="A2834" i="27"/>
  <c r="A2835" i="27"/>
  <c r="A2836" i="27"/>
  <c r="A2837" i="27"/>
  <c r="A2838" i="27"/>
  <c r="A2839" i="27"/>
  <c r="A2840" i="27"/>
  <c r="A2841" i="27"/>
  <c r="A2842" i="27"/>
  <c r="A2843" i="27"/>
  <c r="A2844" i="27"/>
  <c r="A2845" i="27"/>
  <c r="A2846" i="27"/>
  <c r="A2847" i="27"/>
  <c r="A2848" i="27"/>
  <c r="A2849" i="27"/>
  <c r="A2850" i="27"/>
  <c r="A2851" i="27"/>
  <c r="A2852" i="27"/>
  <c r="A2853" i="27"/>
  <c r="A2854" i="27"/>
  <c r="A2855" i="27"/>
  <c r="A2856" i="27"/>
  <c r="A2857" i="27"/>
  <c r="A2858" i="27"/>
  <c r="A2859" i="27"/>
  <c r="A2860" i="27"/>
  <c r="A2861" i="27"/>
  <c r="A2862" i="27"/>
  <c r="A2863" i="27"/>
  <c r="A2864" i="27"/>
  <c r="A2865" i="27"/>
  <c r="A2866" i="27"/>
  <c r="A2867" i="27"/>
  <c r="A2868" i="27"/>
  <c r="A2869" i="27"/>
  <c r="A2870" i="27"/>
  <c r="A2871" i="27"/>
  <c r="A2872" i="27"/>
  <c r="A2873" i="27"/>
  <c r="A2874" i="27"/>
  <c r="A2875" i="27"/>
  <c r="A2876" i="27"/>
  <c r="A2877" i="27"/>
  <c r="A2878" i="27"/>
  <c r="A2879" i="27"/>
  <c r="A2880" i="27"/>
  <c r="A2881" i="27"/>
  <c r="A2882" i="27"/>
  <c r="A2883" i="27"/>
  <c r="A2884" i="27"/>
  <c r="A2885" i="27"/>
  <c r="A2886" i="27"/>
  <c r="A2887" i="27"/>
  <c r="A2888" i="27"/>
  <c r="A2889" i="27"/>
  <c r="A2890" i="27"/>
  <c r="A2891" i="27"/>
  <c r="A2892" i="27"/>
  <c r="A2893" i="27"/>
  <c r="A2894" i="27"/>
  <c r="A2895" i="27"/>
  <c r="A2896" i="27"/>
  <c r="A2897" i="27"/>
  <c r="A2898" i="27"/>
  <c r="A2899" i="27"/>
  <c r="A2900" i="27"/>
  <c r="A2901" i="27"/>
  <c r="A2902" i="27"/>
  <c r="A2903" i="27"/>
  <c r="A2904" i="27"/>
  <c r="A2905" i="27"/>
  <c r="A2906" i="27"/>
  <c r="A2907" i="27"/>
  <c r="A2908" i="27"/>
  <c r="A2909" i="27"/>
  <c r="A2910" i="27"/>
  <c r="A2911" i="27"/>
  <c r="A2912" i="27"/>
  <c r="A2913" i="27"/>
  <c r="A2914" i="27"/>
  <c r="A2915" i="27"/>
  <c r="A2916" i="27"/>
  <c r="A2917" i="27"/>
  <c r="A2918" i="27"/>
  <c r="A2919" i="27"/>
  <c r="A2920" i="27"/>
  <c r="A2921" i="27"/>
  <c r="A2922" i="27"/>
  <c r="A2923" i="27"/>
  <c r="A2924" i="27"/>
  <c r="A2925" i="27"/>
  <c r="A2926" i="27"/>
  <c r="A2927" i="27"/>
  <c r="A2928" i="27"/>
  <c r="A2929" i="27"/>
  <c r="A2930" i="27"/>
  <c r="A2931" i="27"/>
  <c r="A2932" i="27"/>
  <c r="A2933" i="27"/>
  <c r="A2934" i="27"/>
  <c r="A2935" i="27"/>
  <c r="A2936" i="27"/>
  <c r="A2937" i="27"/>
  <c r="A2938" i="27"/>
  <c r="A2939" i="27"/>
  <c r="A2940" i="27"/>
  <c r="A2941" i="27"/>
  <c r="A2942" i="27"/>
  <c r="A2943" i="27"/>
  <c r="A2944" i="27"/>
  <c r="A2945" i="27"/>
  <c r="A2946" i="27"/>
  <c r="A2947" i="27"/>
  <c r="A2948" i="27"/>
  <c r="A2949" i="27"/>
  <c r="A2950" i="27"/>
  <c r="A2951" i="27"/>
  <c r="A2952" i="27"/>
  <c r="A2953" i="27"/>
  <c r="A2954" i="27"/>
  <c r="A2955" i="27"/>
  <c r="A2956" i="27"/>
  <c r="A2957" i="27"/>
  <c r="A2958" i="27"/>
  <c r="A2959" i="27"/>
  <c r="A2960" i="27"/>
  <c r="A2961" i="27"/>
  <c r="A2962" i="27"/>
  <c r="A2963" i="27"/>
  <c r="A2964" i="27"/>
  <c r="A2965" i="27"/>
  <c r="A2966" i="27"/>
  <c r="A2967" i="27"/>
  <c r="A2968" i="27"/>
  <c r="A2969" i="27"/>
  <c r="A2970" i="27"/>
  <c r="A2971" i="27"/>
  <c r="A2972" i="27"/>
  <c r="A2973" i="27"/>
  <c r="A2974" i="27"/>
  <c r="A2975" i="27"/>
  <c r="A2976" i="27"/>
  <c r="A2977" i="27"/>
  <c r="A2978" i="27"/>
  <c r="A2979" i="27"/>
  <c r="A2980" i="27"/>
  <c r="A2981" i="27"/>
  <c r="A2982" i="27"/>
  <c r="A2983" i="27"/>
  <c r="A2984" i="27"/>
  <c r="A2985" i="27"/>
  <c r="A2986" i="27"/>
  <c r="A2987" i="27"/>
  <c r="A2988" i="27"/>
  <c r="A2989" i="27"/>
  <c r="A2990" i="27"/>
  <c r="A2991" i="27"/>
  <c r="A2992" i="27"/>
  <c r="A2993" i="27"/>
  <c r="A2994" i="27"/>
  <c r="A2995" i="27"/>
  <c r="A2996" i="27"/>
  <c r="A2997" i="27"/>
  <c r="A2998" i="27"/>
  <c r="A2999" i="27"/>
  <c r="A3000" i="27"/>
  <c r="A3001" i="27"/>
  <c r="A3002" i="27"/>
  <c r="A3003" i="27"/>
  <c r="A3004" i="27"/>
  <c r="A3005" i="27"/>
  <c r="A3006" i="27"/>
  <c r="A3007" i="27"/>
  <c r="A3008" i="27"/>
  <c r="A3009" i="27"/>
  <c r="A3010" i="27"/>
  <c r="A3011" i="27"/>
  <c r="A3012" i="27"/>
  <c r="A3013" i="27"/>
  <c r="A3014" i="27"/>
  <c r="A3015" i="27"/>
  <c r="A3016" i="27"/>
  <c r="A3017" i="27"/>
  <c r="A3018" i="27"/>
  <c r="A3019" i="27"/>
  <c r="A3020" i="27"/>
  <c r="A3021" i="27"/>
  <c r="A3022" i="27"/>
  <c r="A3023" i="27"/>
  <c r="A3024" i="27"/>
  <c r="A3025" i="27"/>
  <c r="A3026" i="27"/>
  <c r="A3027" i="27"/>
  <c r="A3028" i="27"/>
  <c r="A3029" i="27"/>
  <c r="A3030" i="27"/>
  <c r="A3031" i="27"/>
  <c r="A3032" i="27"/>
  <c r="A3033" i="27"/>
  <c r="A3034" i="27"/>
  <c r="A3035" i="27"/>
  <c r="A3036" i="27"/>
  <c r="A3037" i="27"/>
  <c r="A3038" i="27"/>
  <c r="A3039" i="27"/>
  <c r="A3040" i="27"/>
  <c r="A3041" i="27"/>
  <c r="A3042" i="27"/>
  <c r="A3043" i="27"/>
  <c r="A3044" i="27"/>
  <c r="A3045" i="27"/>
  <c r="A3046" i="27"/>
  <c r="A3047" i="27"/>
  <c r="A3048" i="27"/>
  <c r="A3049" i="27"/>
  <c r="A3050" i="27"/>
  <c r="A3051" i="27"/>
  <c r="A3052" i="27"/>
  <c r="A3053" i="27"/>
  <c r="A3054" i="27"/>
  <c r="A3055" i="27"/>
  <c r="A3056" i="27"/>
  <c r="A3057" i="27"/>
  <c r="A3058" i="27"/>
  <c r="A3059" i="27"/>
  <c r="A3060" i="27"/>
  <c r="A3061" i="27"/>
  <c r="A3062" i="27"/>
  <c r="A3063" i="27"/>
  <c r="A3064" i="27"/>
  <c r="A3065" i="27"/>
  <c r="A3066" i="27"/>
  <c r="A3067" i="27"/>
  <c r="A3068" i="27"/>
  <c r="A3069" i="27"/>
  <c r="A3070" i="27"/>
  <c r="A3071" i="27"/>
  <c r="A3072" i="27"/>
  <c r="A3073" i="27"/>
  <c r="A3074" i="27"/>
  <c r="A3075" i="27"/>
  <c r="A3076" i="27"/>
  <c r="A3077" i="27"/>
  <c r="A3078" i="27"/>
  <c r="A3079" i="27"/>
  <c r="A3080" i="27"/>
  <c r="A3081" i="27"/>
  <c r="A3082" i="27"/>
  <c r="A3083" i="27"/>
  <c r="A3084" i="27"/>
  <c r="A3085" i="27"/>
  <c r="A3086" i="27"/>
  <c r="A3087" i="27"/>
  <c r="A3088" i="27"/>
  <c r="A3089" i="27"/>
  <c r="A3090" i="27"/>
  <c r="A3091" i="27"/>
  <c r="A3092" i="27"/>
  <c r="A3093" i="27"/>
  <c r="A3094" i="27"/>
  <c r="A3095" i="27"/>
  <c r="A3096" i="27"/>
  <c r="A3097" i="27"/>
  <c r="A3098" i="27"/>
  <c r="A3099" i="27"/>
  <c r="A3100" i="27"/>
  <c r="A3101" i="27"/>
  <c r="A3102" i="27"/>
  <c r="A3103" i="27"/>
  <c r="A3104" i="27"/>
  <c r="A3105" i="27"/>
  <c r="A3106" i="27"/>
  <c r="A3107" i="27"/>
  <c r="A3108" i="27"/>
  <c r="A3109" i="27"/>
  <c r="A3110" i="27"/>
  <c r="A3111" i="27"/>
  <c r="A3112" i="27"/>
  <c r="A3113" i="27"/>
  <c r="A3114" i="27"/>
  <c r="A3115" i="27"/>
  <c r="A3116" i="27"/>
  <c r="A3117" i="27"/>
  <c r="A3118" i="27"/>
  <c r="A3119" i="27"/>
  <c r="A3120" i="27"/>
  <c r="A3121" i="27"/>
  <c r="A3122" i="27"/>
  <c r="A3123" i="27"/>
  <c r="A3124" i="27"/>
  <c r="A3125" i="27"/>
  <c r="A3126" i="27"/>
  <c r="A3127" i="27"/>
  <c r="A3128" i="27"/>
  <c r="A3129" i="27"/>
  <c r="A3130" i="27"/>
  <c r="A3131" i="27"/>
  <c r="A3132" i="27"/>
  <c r="A3133" i="27"/>
  <c r="A3134" i="27"/>
  <c r="A3135" i="27"/>
  <c r="A3136" i="27"/>
  <c r="A3137" i="27"/>
  <c r="A3138" i="27"/>
  <c r="A3139" i="27"/>
  <c r="A3140" i="27"/>
  <c r="A3141" i="27"/>
  <c r="A3142" i="27"/>
  <c r="A3143" i="27"/>
  <c r="A3144" i="27"/>
  <c r="A3145" i="27"/>
  <c r="A3146" i="27"/>
  <c r="A3147" i="27"/>
  <c r="A3148" i="27"/>
  <c r="A3149" i="27"/>
  <c r="A3150" i="27"/>
  <c r="A3151" i="27"/>
  <c r="A3152" i="27"/>
  <c r="A3153" i="27"/>
  <c r="A3154" i="27"/>
  <c r="A3155" i="27"/>
  <c r="A3156" i="27"/>
  <c r="A3157" i="27"/>
  <c r="A3158" i="27"/>
  <c r="A3159" i="27"/>
  <c r="A3160" i="27"/>
  <c r="A3161" i="27"/>
  <c r="A3162" i="27"/>
  <c r="A3163" i="27"/>
  <c r="A3164" i="27"/>
  <c r="A3165" i="27"/>
  <c r="A3166" i="27"/>
  <c r="A3167" i="27"/>
  <c r="A3168" i="27"/>
  <c r="A3169" i="27"/>
  <c r="A3170" i="27"/>
  <c r="A3171" i="27"/>
  <c r="A3172" i="27"/>
  <c r="A3173" i="27"/>
  <c r="A3174" i="27"/>
  <c r="A3175" i="27"/>
  <c r="A3176" i="27"/>
  <c r="A3177" i="27"/>
  <c r="A3178" i="27"/>
  <c r="A3179" i="27"/>
  <c r="A3180" i="27"/>
  <c r="A3181" i="27"/>
  <c r="A3182" i="27"/>
  <c r="A3183" i="27"/>
  <c r="A3184" i="27"/>
  <c r="A3185" i="27"/>
  <c r="A3186" i="27"/>
  <c r="A3187" i="27"/>
  <c r="A3188" i="27"/>
  <c r="A3189" i="27"/>
  <c r="A3190" i="27"/>
  <c r="A3191" i="27"/>
  <c r="A3192" i="27"/>
  <c r="A3193" i="27"/>
  <c r="A3194" i="27"/>
  <c r="A3195" i="27"/>
  <c r="A3196" i="27"/>
  <c r="A3197" i="27"/>
  <c r="A3198" i="27"/>
  <c r="A3199" i="27"/>
  <c r="A3200" i="27"/>
  <c r="A3201" i="27"/>
  <c r="A3202" i="27"/>
  <c r="A3203" i="27"/>
  <c r="A3204" i="27"/>
  <c r="A3205" i="27"/>
  <c r="A3206" i="27"/>
  <c r="A3207" i="27"/>
  <c r="A3208" i="27"/>
  <c r="A3209" i="27"/>
  <c r="A3210" i="27"/>
  <c r="A3211" i="27"/>
  <c r="A3212" i="27"/>
  <c r="A3213" i="27"/>
  <c r="A3214" i="27"/>
  <c r="A3215" i="27"/>
  <c r="A3216" i="27"/>
  <c r="A3217" i="27"/>
  <c r="A3218" i="27"/>
  <c r="A3219" i="27"/>
  <c r="A3220" i="27"/>
  <c r="A3221" i="27"/>
  <c r="A3222" i="27"/>
  <c r="A3223" i="27"/>
  <c r="A3224" i="27"/>
  <c r="A3225" i="27"/>
  <c r="A3226" i="27"/>
  <c r="A3227" i="27"/>
  <c r="A3228" i="27"/>
  <c r="A3229" i="27"/>
  <c r="A3230" i="27"/>
  <c r="A3231" i="27"/>
  <c r="A3232" i="27"/>
  <c r="A3233" i="27"/>
  <c r="A3234" i="27"/>
  <c r="A3235" i="27"/>
  <c r="A3236" i="27"/>
  <c r="A3237" i="27"/>
  <c r="A3238" i="27"/>
  <c r="A3239" i="27"/>
  <c r="A3240" i="27"/>
  <c r="A3241" i="27"/>
  <c r="A3242" i="27"/>
  <c r="A3243" i="27"/>
  <c r="A3244" i="27"/>
  <c r="A3245" i="27"/>
  <c r="A3246" i="27"/>
  <c r="A3247" i="27"/>
  <c r="A3248" i="27"/>
  <c r="A3249" i="27"/>
  <c r="A3250" i="27"/>
  <c r="A3251" i="27"/>
  <c r="A3252" i="27"/>
  <c r="A3253" i="27"/>
  <c r="A3254" i="27"/>
  <c r="A3255" i="27"/>
  <c r="A3256" i="27"/>
  <c r="A3257" i="27"/>
  <c r="A3258" i="27"/>
  <c r="A3259" i="27"/>
  <c r="A3260" i="27"/>
  <c r="A3261" i="27"/>
  <c r="A3262" i="27"/>
  <c r="A3263" i="27"/>
  <c r="A3264" i="27"/>
  <c r="A3265" i="27"/>
  <c r="A3266" i="27"/>
  <c r="A3267" i="27"/>
  <c r="A3268" i="27"/>
  <c r="A3269" i="27"/>
  <c r="A3270" i="27"/>
  <c r="A3271" i="27"/>
  <c r="A3272" i="27"/>
  <c r="A3273" i="27"/>
  <c r="A3274" i="27"/>
  <c r="A3275" i="27"/>
  <c r="A3276" i="27"/>
  <c r="A3277" i="27"/>
  <c r="A3278" i="27"/>
  <c r="A3279" i="27"/>
  <c r="A3280" i="27"/>
  <c r="A3281" i="27"/>
  <c r="A3282" i="27"/>
  <c r="A3283" i="27"/>
  <c r="A3284" i="27"/>
  <c r="A3285" i="27"/>
  <c r="A3286" i="27"/>
  <c r="A3287" i="27"/>
  <c r="A3288" i="27"/>
  <c r="A3289" i="27"/>
  <c r="A3290" i="27"/>
  <c r="A3291" i="27"/>
  <c r="A3292" i="27"/>
  <c r="A3293" i="27"/>
  <c r="A3294" i="27"/>
  <c r="A3295" i="27"/>
  <c r="A3296" i="27"/>
  <c r="A3297" i="27"/>
  <c r="A3298" i="27"/>
  <c r="A3299" i="27"/>
  <c r="A3300" i="27"/>
  <c r="A3301" i="27"/>
  <c r="A3302" i="27"/>
  <c r="A3303" i="27"/>
  <c r="A3304" i="27"/>
  <c r="A3305" i="27"/>
  <c r="A3306" i="27"/>
  <c r="A3307" i="27"/>
  <c r="A3308" i="27"/>
  <c r="A3309" i="27"/>
  <c r="A3310" i="27"/>
  <c r="A3311" i="27"/>
  <c r="A3312" i="27"/>
  <c r="A3313" i="27"/>
  <c r="A3314" i="27"/>
  <c r="A3315" i="27"/>
  <c r="A3316" i="27"/>
  <c r="A3317" i="27"/>
  <c r="A3318" i="27"/>
  <c r="A3319" i="27"/>
  <c r="A3320" i="27"/>
  <c r="A3321" i="27"/>
  <c r="A3322" i="27"/>
  <c r="A3323" i="27"/>
  <c r="A3324" i="27"/>
  <c r="A3325" i="27"/>
  <c r="A3326" i="27"/>
  <c r="A3327" i="27"/>
  <c r="A3328" i="27"/>
  <c r="A3329" i="27"/>
  <c r="A3330" i="27"/>
  <c r="A3331" i="27"/>
  <c r="A3332" i="27"/>
  <c r="A3333" i="27"/>
  <c r="A3334" i="27"/>
  <c r="A3335" i="27"/>
  <c r="A3336" i="27"/>
  <c r="A3337" i="27"/>
  <c r="A3338" i="27"/>
  <c r="A3339" i="27"/>
  <c r="A3340" i="27"/>
  <c r="A3341" i="27"/>
  <c r="A3342" i="27"/>
  <c r="A3343" i="27"/>
  <c r="A3344" i="27"/>
  <c r="A3345" i="27"/>
  <c r="A3346" i="27"/>
  <c r="A3347" i="27"/>
  <c r="A3348" i="27"/>
  <c r="A3349" i="27"/>
  <c r="A3350" i="27"/>
  <c r="A3351" i="27"/>
  <c r="A3352" i="27"/>
  <c r="A3353" i="27"/>
  <c r="A3354" i="27"/>
  <c r="A3355" i="27"/>
  <c r="A3356" i="27"/>
  <c r="A3357" i="27"/>
  <c r="A3358" i="27"/>
  <c r="A3359" i="27"/>
  <c r="A3360" i="27"/>
  <c r="A3361" i="27"/>
  <c r="A3362" i="27"/>
  <c r="A3363" i="27"/>
  <c r="A3364" i="27"/>
  <c r="A3365" i="27"/>
  <c r="A3366" i="27"/>
  <c r="A3367" i="27"/>
  <c r="A3368" i="27"/>
  <c r="A3369" i="27"/>
  <c r="A3370" i="27"/>
  <c r="A3371" i="27"/>
  <c r="A3372" i="27"/>
  <c r="A3373" i="27"/>
  <c r="A3374" i="27"/>
  <c r="A3375" i="27"/>
  <c r="A3376" i="27"/>
  <c r="A3377" i="27"/>
  <c r="A3378" i="27"/>
  <c r="A3379" i="27"/>
  <c r="A3380" i="27"/>
  <c r="A3381" i="27"/>
  <c r="A3382" i="27"/>
  <c r="A3383" i="27"/>
  <c r="A3384" i="27"/>
  <c r="A3385" i="27"/>
  <c r="A3386" i="27"/>
  <c r="A3387" i="27"/>
  <c r="A3388" i="27"/>
  <c r="A3389" i="27"/>
  <c r="A3390" i="27"/>
  <c r="A3391" i="27"/>
  <c r="A3392" i="27"/>
  <c r="A3393" i="27"/>
  <c r="A3394" i="27"/>
  <c r="A3395" i="27"/>
  <c r="A3396" i="27"/>
  <c r="A3397" i="27"/>
  <c r="A3398" i="27"/>
  <c r="A3399" i="27"/>
  <c r="A3400" i="27"/>
  <c r="A3401" i="27"/>
  <c r="A3402" i="27"/>
  <c r="A3403" i="27"/>
  <c r="A3404" i="27"/>
  <c r="A3405" i="27"/>
  <c r="A3406" i="27"/>
  <c r="A3407" i="27"/>
  <c r="A3408" i="27"/>
  <c r="A3409" i="27"/>
  <c r="A3410" i="27"/>
  <c r="A3411" i="27"/>
  <c r="A3412" i="27"/>
  <c r="A3413" i="27"/>
  <c r="A3414" i="27"/>
  <c r="A3415" i="27"/>
  <c r="A3416" i="27"/>
  <c r="A3417" i="27"/>
  <c r="A3418" i="27"/>
  <c r="A3419" i="27"/>
  <c r="A3420" i="27"/>
  <c r="A3421" i="27"/>
  <c r="A3422" i="27"/>
  <c r="A3423" i="27"/>
  <c r="A3424" i="27"/>
  <c r="A3425" i="27"/>
  <c r="A3426" i="27"/>
  <c r="A3427" i="27"/>
  <c r="A3428" i="27"/>
  <c r="A3429" i="27"/>
  <c r="A3430" i="27"/>
  <c r="A3431" i="27"/>
  <c r="A3432" i="27"/>
  <c r="A3433" i="27"/>
  <c r="A3434" i="27"/>
  <c r="A3435" i="27"/>
  <c r="A3436" i="27"/>
  <c r="A3437" i="27"/>
  <c r="A3438" i="27"/>
  <c r="A3439" i="27"/>
  <c r="A3440" i="27"/>
  <c r="A3441" i="27"/>
  <c r="A3442" i="27"/>
  <c r="A3443" i="27"/>
  <c r="A3444" i="27"/>
  <c r="A3445" i="27"/>
  <c r="A3446" i="27"/>
  <c r="A3447" i="27"/>
  <c r="A3448" i="27"/>
  <c r="A3449" i="27"/>
  <c r="A3450" i="27"/>
  <c r="A3451" i="27"/>
  <c r="A3452" i="27"/>
  <c r="A3453" i="27"/>
  <c r="A3454" i="27"/>
  <c r="A3455" i="27"/>
  <c r="A3456" i="27"/>
  <c r="A3457" i="27"/>
  <c r="A3458" i="27"/>
  <c r="A3459" i="27"/>
  <c r="A3460" i="27"/>
  <c r="A3461" i="27"/>
  <c r="A3462" i="27"/>
  <c r="A3463" i="27"/>
  <c r="A3464" i="27"/>
  <c r="A3465" i="27"/>
  <c r="A3466" i="27"/>
  <c r="A3467" i="27"/>
  <c r="A3468" i="27"/>
  <c r="A3469" i="27"/>
  <c r="A3470" i="27"/>
  <c r="A3471" i="27"/>
  <c r="A3472" i="27"/>
  <c r="A3473" i="27"/>
  <c r="A3474" i="27"/>
  <c r="A3475" i="27"/>
  <c r="A3476" i="27"/>
  <c r="A3477" i="27"/>
  <c r="A3478" i="27"/>
  <c r="A3479" i="27"/>
  <c r="A3480" i="27"/>
  <c r="A3481" i="27"/>
  <c r="A3482" i="27"/>
  <c r="A3483" i="27"/>
  <c r="A3484" i="27"/>
  <c r="A3485" i="27"/>
  <c r="A3486" i="27"/>
  <c r="A3487" i="27"/>
  <c r="A3488" i="27"/>
  <c r="A3489" i="27"/>
  <c r="A3490" i="27"/>
  <c r="A3491" i="27"/>
  <c r="A3492" i="27"/>
  <c r="A3493" i="27"/>
  <c r="A3494" i="27"/>
  <c r="A3495" i="27"/>
  <c r="A3496" i="27"/>
  <c r="A3497" i="27"/>
  <c r="A3498" i="27"/>
  <c r="A3499" i="27"/>
  <c r="A3500" i="27"/>
  <c r="A3501" i="27"/>
  <c r="A3502" i="27"/>
  <c r="A3503" i="27"/>
  <c r="A3504" i="27"/>
  <c r="A3505" i="27"/>
  <c r="A3506" i="27"/>
  <c r="A3507" i="27"/>
  <c r="A3508" i="27"/>
  <c r="A3509" i="27"/>
  <c r="A3510" i="27"/>
  <c r="A3511" i="27"/>
  <c r="A3512" i="27"/>
  <c r="A3513" i="27"/>
  <c r="A3514" i="27"/>
  <c r="A3515" i="27"/>
  <c r="A3516" i="27"/>
  <c r="A3517" i="27"/>
  <c r="A3518" i="27"/>
  <c r="A3519" i="27"/>
  <c r="A3520" i="27"/>
  <c r="A3521" i="27"/>
  <c r="A3522" i="27"/>
  <c r="A3523" i="27"/>
  <c r="A3524" i="27"/>
  <c r="A3525" i="27"/>
  <c r="A3526" i="27"/>
  <c r="A3527" i="27"/>
  <c r="A3528" i="27"/>
  <c r="A3529" i="27"/>
  <c r="A3530" i="27"/>
  <c r="A3531" i="27"/>
  <c r="A3532" i="27"/>
  <c r="A3533" i="27"/>
  <c r="A3534" i="27"/>
  <c r="A3535" i="27"/>
  <c r="A3536" i="27"/>
  <c r="A3537" i="27"/>
  <c r="A3538" i="27"/>
  <c r="A3539" i="27"/>
  <c r="A3540" i="27"/>
  <c r="A3541" i="27"/>
  <c r="A3542" i="27"/>
  <c r="A3543" i="27"/>
  <c r="A3544" i="27"/>
  <c r="A3545" i="27"/>
  <c r="A3546" i="27"/>
  <c r="A3547" i="27"/>
  <c r="A3548" i="27"/>
  <c r="A3549" i="27"/>
  <c r="A3550" i="27"/>
  <c r="A3551" i="27"/>
  <c r="A3552" i="27"/>
  <c r="A3553" i="27"/>
  <c r="A3554" i="27"/>
  <c r="A3555" i="27"/>
  <c r="A3556" i="27"/>
  <c r="A3557" i="27"/>
  <c r="A3558" i="27"/>
  <c r="A3559" i="27"/>
  <c r="A3560" i="27"/>
  <c r="A3561" i="27"/>
  <c r="A3562" i="27"/>
  <c r="A3563" i="27"/>
  <c r="A3564" i="27"/>
  <c r="A3565" i="27"/>
  <c r="A3566" i="27"/>
  <c r="A3567" i="27"/>
  <c r="A3568" i="27"/>
  <c r="A3569" i="27"/>
  <c r="A3570" i="27"/>
  <c r="A3571" i="27"/>
  <c r="A3572" i="27"/>
  <c r="A3573" i="27"/>
  <c r="A3574" i="27"/>
  <c r="A3575" i="27"/>
  <c r="A3576" i="27"/>
  <c r="A3577" i="27"/>
  <c r="A3578" i="27"/>
  <c r="A3579" i="27"/>
  <c r="A3580" i="27"/>
  <c r="A3581" i="27"/>
  <c r="A3582" i="27"/>
  <c r="A3583" i="27"/>
  <c r="A3584" i="27"/>
  <c r="A3585" i="27"/>
  <c r="A3586" i="27"/>
  <c r="A3587" i="27"/>
  <c r="A3588" i="27"/>
  <c r="A3589" i="27"/>
  <c r="A3590" i="27"/>
  <c r="A3591" i="27"/>
  <c r="A3592" i="27"/>
  <c r="A3593" i="27"/>
  <c r="A3594" i="27"/>
  <c r="A3595" i="27"/>
  <c r="A3596" i="27"/>
  <c r="A3597" i="27"/>
  <c r="A3598" i="27"/>
  <c r="A3599" i="27"/>
  <c r="A3600" i="27"/>
  <c r="A3601" i="27"/>
  <c r="A3602" i="27"/>
  <c r="A3603" i="27"/>
  <c r="A3604" i="27"/>
  <c r="A3605" i="27"/>
  <c r="A3606" i="27"/>
  <c r="A3607" i="27"/>
  <c r="A3608" i="27"/>
  <c r="A3609" i="27"/>
  <c r="A3610" i="27"/>
  <c r="A3611" i="27"/>
  <c r="A3612" i="27"/>
  <c r="A3613" i="27"/>
  <c r="A3614" i="27"/>
  <c r="A3615" i="27"/>
  <c r="A3616" i="27"/>
  <c r="A3617" i="27"/>
  <c r="A3618" i="27"/>
  <c r="A3619" i="27"/>
  <c r="A3620" i="27"/>
  <c r="A3621" i="27"/>
  <c r="A3622" i="27"/>
  <c r="A3623" i="27"/>
  <c r="A3624" i="27"/>
  <c r="A3625" i="27"/>
  <c r="A3626" i="27"/>
  <c r="A3627" i="27"/>
  <c r="A3628" i="27"/>
  <c r="A3629" i="27"/>
  <c r="A3630" i="27"/>
  <c r="A3631" i="27"/>
  <c r="A3632" i="27"/>
  <c r="A3633" i="27"/>
  <c r="A3634" i="27"/>
  <c r="A3635" i="27"/>
  <c r="A3636" i="27"/>
  <c r="A3637" i="27"/>
  <c r="A3638" i="27"/>
  <c r="A3639" i="27"/>
  <c r="A3640" i="27"/>
  <c r="A3641" i="27"/>
  <c r="A3642" i="27"/>
  <c r="A3643" i="27"/>
  <c r="A3644" i="27"/>
  <c r="A3645" i="27"/>
  <c r="A3646" i="27"/>
  <c r="A3647" i="27"/>
  <c r="A3648" i="27"/>
  <c r="A3649" i="27"/>
  <c r="A3650" i="27"/>
  <c r="A3651" i="27"/>
  <c r="A3652" i="27"/>
  <c r="A3653" i="27"/>
  <c r="A3654" i="27"/>
  <c r="A3655" i="27"/>
  <c r="A3656" i="27"/>
  <c r="A3657" i="27"/>
  <c r="A3658" i="27"/>
  <c r="A3659" i="27"/>
  <c r="A3660" i="27"/>
  <c r="A3661" i="27"/>
  <c r="A3662" i="27"/>
  <c r="A3663" i="27"/>
  <c r="A3664" i="27"/>
  <c r="A3665" i="27"/>
  <c r="A3666" i="27"/>
  <c r="A3667" i="27"/>
  <c r="A3668" i="27"/>
  <c r="A3669" i="27"/>
  <c r="A3670" i="27"/>
  <c r="A3671" i="27"/>
  <c r="A3672" i="27"/>
  <c r="A3673" i="27"/>
  <c r="A3674" i="27"/>
  <c r="A3675" i="27"/>
  <c r="A3676" i="27"/>
  <c r="A3677" i="27"/>
  <c r="A3678" i="27"/>
  <c r="A3679" i="27"/>
  <c r="A3680" i="27"/>
  <c r="A3681" i="27"/>
  <c r="A3682" i="27"/>
  <c r="A3683" i="27"/>
  <c r="A3684" i="27"/>
  <c r="A3685" i="27"/>
  <c r="A3686" i="27"/>
  <c r="A3687" i="27"/>
  <c r="A3688" i="27"/>
  <c r="A3689" i="27"/>
  <c r="A3690" i="27"/>
  <c r="A3691" i="27"/>
  <c r="A3692" i="27"/>
  <c r="A3693" i="27"/>
  <c r="A3694" i="27"/>
  <c r="A3695" i="27"/>
  <c r="A3696" i="27"/>
  <c r="A3697" i="27"/>
  <c r="A3698" i="27"/>
  <c r="A3699" i="27"/>
  <c r="A3700" i="27"/>
  <c r="A3701" i="27"/>
  <c r="A3702" i="27"/>
  <c r="A3703" i="27"/>
  <c r="A3704" i="27"/>
  <c r="A3705" i="27"/>
  <c r="A3706" i="27"/>
  <c r="A3707" i="27"/>
  <c r="A3708" i="27"/>
  <c r="A3709" i="27"/>
  <c r="A3710" i="27"/>
  <c r="A3711" i="27"/>
  <c r="A3712" i="27"/>
  <c r="A3713" i="27"/>
  <c r="A3714" i="27"/>
  <c r="A3715" i="27"/>
  <c r="A3716" i="27"/>
  <c r="A3717" i="27"/>
  <c r="A3718" i="27"/>
  <c r="A3719" i="27"/>
  <c r="A3720" i="27"/>
  <c r="A3721" i="27"/>
  <c r="A3722" i="27"/>
  <c r="A3723" i="27"/>
  <c r="A3724" i="27"/>
  <c r="A3725" i="27"/>
  <c r="A3726" i="27"/>
  <c r="A3727" i="27"/>
  <c r="A3728" i="27"/>
  <c r="A3729" i="27"/>
  <c r="A3730" i="27"/>
  <c r="A3731" i="27"/>
  <c r="A3732" i="27"/>
  <c r="A3733" i="27"/>
  <c r="A3734" i="27"/>
  <c r="A3735" i="27"/>
  <c r="A3736" i="27"/>
  <c r="A3737" i="27"/>
  <c r="A3738" i="27"/>
  <c r="A3739" i="27"/>
  <c r="A3740" i="27"/>
  <c r="A3741" i="27"/>
  <c r="A3742" i="27"/>
  <c r="A3743" i="27"/>
  <c r="A3744" i="27"/>
  <c r="A3745" i="27"/>
  <c r="A3746" i="27"/>
  <c r="A3747" i="27"/>
  <c r="A3748" i="27"/>
  <c r="A3749" i="27"/>
  <c r="A3750" i="27"/>
  <c r="A3751" i="27"/>
  <c r="A3752" i="27"/>
  <c r="A3753" i="27"/>
  <c r="A3754" i="27"/>
  <c r="A3755" i="27"/>
  <c r="A3756" i="27"/>
  <c r="A3757" i="27"/>
  <c r="A3758" i="27"/>
  <c r="A3759" i="27"/>
  <c r="A3760" i="27"/>
  <c r="A3761" i="27"/>
  <c r="A3762" i="27"/>
  <c r="A3763" i="27"/>
  <c r="A3764" i="27"/>
  <c r="A3765" i="27"/>
  <c r="A3766" i="27"/>
  <c r="A3767" i="27"/>
  <c r="A3768" i="27"/>
  <c r="A3769" i="27"/>
  <c r="A3770" i="27"/>
  <c r="A3771" i="27"/>
  <c r="A3772" i="27"/>
  <c r="A3773" i="27"/>
  <c r="A3774" i="27"/>
  <c r="A3775" i="27"/>
  <c r="A3776" i="27"/>
  <c r="A3777" i="27"/>
  <c r="A3778" i="27"/>
  <c r="A3779" i="27"/>
  <c r="A3780" i="27"/>
  <c r="A3781" i="27"/>
  <c r="A3782" i="27"/>
  <c r="A3783" i="27"/>
  <c r="A3784" i="27"/>
  <c r="A3785" i="27"/>
  <c r="A3786" i="27"/>
  <c r="A3787" i="27"/>
  <c r="A3788" i="27"/>
  <c r="A3789" i="27"/>
  <c r="A3790" i="27"/>
  <c r="A3791" i="27"/>
  <c r="A3792" i="27"/>
  <c r="A3793" i="27"/>
  <c r="A3794" i="27"/>
  <c r="A3795" i="27"/>
  <c r="A3796" i="27"/>
  <c r="A3797" i="27"/>
  <c r="A3798" i="27"/>
  <c r="A3799" i="27"/>
  <c r="A3800" i="27"/>
  <c r="A3801" i="27"/>
  <c r="A3802" i="27"/>
  <c r="A3803" i="27"/>
  <c r="A3804" i="27"/>
  <c r="A3805" i="27"/>
  <c r="A3806" i="27"/>
  <c r="A3807" i="27"/>
  <c r="A3808" i="27"/>
  <c r="A3809" i="27"/>
  <c r="A3810" i="27"/>
  <c r="A3811" i="27"/>
  <c r="A3812" i="27"/>
  <c r="A3813" i="27"/>
  <c r="A3814" i="27"/>
  <c r="A3815" i="27"/>
  <c r="A3816" i="27"/>
  <c r="A3817" i="27"/>
  <c r="A3818" i="27"/>
  <c r="A3819" i="27"/>
  <c r="A3820" i="27"/>
  <c r="A3821" i="27"/>
  <c r="A3822" i="27"/>
  <c r="A3823" i="27"/>
  <c r="A3824" i="27"/>
  <c r="A3825" i="27"/>
  <c r="A3826" i="27"/>
  <c r="A3827" i="27"/>
  <c r="A3828" i="27"/>
  <c r="A3829" i="27"/>
  <c r="A3830" i="27"/>
  <c r="A3831" i="27"/>
  <c r="A3832" i="27"/>
  <c r="A3833" i="27"/>
  <c r="A3834" i="27"/>
  <c r="A3835" i="27"/>
  <c r="A3836" i="27"/>
  <c r="A3837" i="27"/>
  <c r="A3838" i="27"/>
  <c r="A3839" i="27"/>
  <c r="A3840" i="27"/>
  <c r="A3841" i="27"/>
  <c r="A3842" i="27"/>
  <c r="A3843" i="27"/>
  <c r="A3844" i="27"/>
  <c r="A3845" i="27"/>
  <c r="A3846" i="27"/>
  <c r="A3847" i="27"/>
  <c r="A3848" i="27"/>
  <c r="A3849" i="27"/>
  <c r="A3850" i="27"/>
  <c r="A3851" i="27"/>
  <c r="A3852" i="27"/>
  <c r="A3853" i="27"/>
  <c r="A3854" i="27"/>
  <c r="A3855" i="27"/>
  <c r="A3856" i="27"/>
  <c r="A3857" i="27"/>
  <c r="A3858" i="27"/>
  <c r="A3859" i="27"/>
  <c r="A3860" i="27"/>
  <c r="A3861" i="27"/>
  <c r="A3862" i="27"/>
  <c r="A3863" i="27"/>
  <c r="A3864" i="27"/>
  <c r="A3865" i="27"/>
  <c r="A3866" i="27"/>
  <c r="A3867" i="27"/>
  <c r="A3868" i="27"/>
  <c r="A3869" i="27"/>
  <c r="A3870" i="27"/>
  <c r="A3871" i="27"/>
  <c r="A3872" i="27"/>
  <c r="A3873" i="27"/>
  <c r="A3874" i="27"/>
  <c r="A3875" i="27"/>
  <c r="A3876" i="27"/>
  <c r="A3877" i="27"/>
  <c r="A3878" i="27"/>
  <c r="A3879" i="27"/>
  <c r="A3880" i="27"/>
  <c r="A3881" i="27"/>
  <c r="A3882" i="27"/>
  <c r="A3883" i="27"/>
  <c r="A3884" i="27"/>
  <c r="A3885" i="27"/>
  <c r="A3886" i="27"/>
  <c r="A3887" i="27"/>
  <c r="A3888" i="27"/>
  <c r="A3889" i="27"/>
  <c r="A3890" i="27"/>
  <c r="A3891" i="27"/>
  <c r="A3892" i="27"/>
  <c r="A3893" i="27"/>
  <c r="A3894" i="27"/>
  <c r="A3895" i="27"/>
  <c r="A3896" i="27"/>
  <c r="A3897" i="27"/>
  <c r="A3898" i="27"/>
  <c r="A3899" i="27"/>
  <c r="A3900" i="27"/>
  <c r="A3901" i="27"/>
  <c r="A3902" i="27"/>
  <c r="A3903" i="27"/>
  <c r="A3904" i="27"/>
  <c r="A3905" i="27"/>
  <c r="A3906" i="27"/>
  <c r="A3907" i="27"/>
  <c r="A3908" i="27"/>
  <c r="A3909" i="27"/>
  <c r="A3910" i="27"/>
  <c r="A3911" i="27"/>
  <c r="A3912" i="27"/>
  <c r="A3913" i="27"/>
  <c r="A3914" i="27"/>
  <c r="A3915" i="27"/>
  <c r="A3916" i="27"/>
  <c r="A3917" i="27"/>
  <c r="A3918" i="27"/>
  <c r="A3919" i="27"/>
  <c r="A3920" i="27"/>
  <c r="A3921" i="27"/>
  <c r="A3922" i="27"/>
  <c r="A3923" i="27"/>
  <c r="A3924" i="27"/>
  <c r="A3925" i="27"/>
  <c r="A3926" i="27"/>
  <c r="A3927" i="27"/>
  <c r="A3928" i="27"/>
  <c r="A3929" i="27"/>
  <c r="A3930" i="27"/>
  <c r="A3931" i="27"/>
  <c r="A3932" i="27"/>
  <c r="A3933" i="27"/>
  <c r="A3934" i="27"/>
  <c r="A3935" i="27"/>
  <c r="A3936" i="27"/>
  <c r="A3937" i="27"/>
  <c r="A3938" i="27"/>
  <c r="A3939" i="27"/>
  <c r="A3940" i="27"/>
  <c r="A3941" i="27"/>
  <c r="A3942" i="27"/>
  <c r="A3943" i="27"/>
  <c r="A3944" i="27"/>
  <c r="A3945" i="27"/>
  <c r="A3946" i="27"/>
  <c r="A3947" i="27"/>
  <c r="A3948" i="27"/>
  <c r="A3949" i="27"/>
  <c r="A3950" i="27"/>
  <c r="A3951" i="27"/>
  <c r="A3952" i="27"/>
  <c r="A3953" i="27"/>
  <c r="A3954" i="27"/>
  <c r="A3955" i="27"/>
  <c r="A3956" i="27"/>
  <c r="A3957" i="27"/>
  <c r="A3958" i="27"/>
  <c r="A3959" i="27"/>
  <c r="A3960" i="27"/>
  <c r="A3961" i="27"/>
  <c r="A3962" i="27"/>
  <c r="A3963" i="27"/>
  <c r="A3964" i="27"/>
  <c r="A3965" i="27"/>
  <c r="A3966" i="27"/>
  <c r="A3967" i="27"/>
  <c r="A3968" i="27"/>
  <c r="A3969" i="27"/>
  <c r="A3970" i="27"/>
  <c r="A3971" i="27"/>
  <c r="A3972" i="27"/>
  <c r="A3973" i="27"/>
  <c r="A3974" i="27"/>
  <c r="A3975" i="27"/>
  <c r="A3976" i="27"/>
  <c r="A3977" i="27"/>
  <c r="A3978" i="27"/>
  <c r="A3979" i="27"/>
  <c r="A3980" i="27"/>
  <c r="A3981" i="27"/>
  <c r="A3982" i="27"/>
  <c r="A3983" i="27"/>
  <c r="A3984" i="27"/>
  <c r="A3985" i="27"/>
  <c r="A3986" i="27"/>
  <c r="A3987" i="27"/>
  <c r="A3988" i="27"/>
  <c r="A3989" i="27"/>
  <c r="A3990" i="27"/>
  <c r="A3991" i="27"/>
  <c r="A3992" i="27"/>
  <c r="A3993" i="27"/>
  <c r="A3994" i="27"/>
  <c r="A3995" i="27"/>
  <c r="A3996" i="27"/>
  <c r="A3997" i="27"/>
  <c r="A3998" i="27"/>
  <c r="A3999" i="27"/>
  <c r="A4000" i="27"/>
  <c r="A4001" i="27"/>
  <c r="A4002" i="27"/>
  <c r="A4003" i="27"/>
  <c r="A4004" i="27"/>
  <c r="A4005" i="27"/>
  <c r="A4006" i="27"/>
  <c r="A4007" i="27"/>
  <c r="A4008" i="27"/>
  <c r="A4009" i="27"/>
  <c r="A4010" i="27"/>
  <c r="A4011" i="27"/>
  <c r="A4012" i="27"/>
  <c r="A4013" i="27"/>
  <c r="A4014" i="27"/>
  <c r="A4015" i="27"/>
  <c r="A4016" i="27"/>
  <c r="A4017" i="27"/>
  <c r="A4018" i="27"/>
  <c r="A4019" i="27"/>
  <c r="A4020" i="27"/>
  <c r="A4021" i="27"/>
  <c r="A4022" i="27"/>
  <c r="A4023" i="27"/>
  <c r="A4024" i="27"/>
  <c r="A4025" i="27"/>
  <c r="A4026" i="27"/>
  <c r="A4027" i="27"/>
  <c r="A4028" i="27"/>
  <c r="A4029" i="27"/>
  <c r="A4030" i="27"/>
  <c r="A4031" i="27"/>
  <c r="A4032" i="27"/>
  <c r="A4033" i="27"/>
  <c r="A4034" i="27"/>
  <c r="A4035" i="27"/>
  <c r="A4036" i="27"/>
  <c r="A4037" i="27"/>
  <c r="A4038" i="27"/>
  <c r="A4039" i="27"/>
  <c r="A4040" i="27"/>
  <c r="A4041" i="27"/>
  <c r="A4042" i="27"/>
  <c r="A4043" i="27"/>
  <c r="A4044" i="27"/>
  <c r="A4045" i="27"/>
  <c r="A4046" i="27"/>
  <c r="A4047" i="27"/>
  <c r="A4048" i="27"/>
  <c r="A4049" i="27"/>
  <c r="A4050" i="27"/>
  <c r="A4051" i="27"/>
  <c r="A4052" i="27"/>
  <c r="A4053" i="27"/>
  <c r="A4054" i="27"/>
  <c r="A4055" i="27"/>
  <c r="A4056" i="27"/>
  <c r="A4057" i="27"/>
  <c r="A4058" i="27"/>
  <c r="A4059" i="27"/>
  <c r="A4060" i="27"/>
  <c r="A4061" i="27"/>
  <c r="A4062" i="27"/>
  <c r="A4063" i="27"/>
  <c r="A4064" i="27"/>
  <c r="A4065" i="27"/>
  <c r="A4066" i="27"/>
  <c r="A4067" i="27"/>
  <c r="A4068" i="27"/>
  <c r="A4069" i="27"/>
  <c r="A4070" i="27"/>
  <c r="A4071" i="27"/>
  <c r="A4072" i="27"/>
  <c r="A4073" i="27"/>
  <c r="A4074" i="27"/>
  <c r="A4075" i="27"/>
  <c r="A4076" i="27"/>
  <c r="A4077" i="27"/>
  <c r="A4078" i="27"/>
  <c r="A4079" i="27"/>
  <c r="A4080" i="27"/>
  <c r="A4081" i="27"/>
  <c r="A4082" i="27"/>
  <c r="A4083" i="27"/>
  <c r="A4084" i="27"/>
  <c r="A4085" i="27"/>
  <c r="A4086" i="27"/>
  <c r="A4087" i="27"/>
  <c r="A4088" i="27"/>
  <c r="A4089" i="27"/>
  <c r="A4090" i="27"/>
  <c r="A4091" i="27"/>
  <c r="A4092" i="27"/>
  <c r="A4093" i="27"/>
  <c r="A4094" i="27"/>
  <c r="A4095" i="27"/>
  <c r="A4096" i="27"/>
  <c r="A4097" i="27"/>
  <c r="A4098" i="27"/>
  <c r="A4099" i="27"/>
  <c r="A4100" i="27"/>
  <c r="A4101" i="27"/>
  <c r="A4102" i="27"/>
  <c r="A4103" i="27"/>
  <c r="A4104" i="27"/>
  <c r="A4105" i="27"/>
  <c r="A4106" i="27"/>
  <c r="A4107" i="27"/>
  <c r="A4108" i="27"/>
  <c r="A4109" i="27"/>
  <c r="A4110" i="27"/>
  <c r="A4111" i="27"/>
  <c r="A4112" i="27"/>
  <c r="A4113" i="27"/>
  <c r="A4114" i="27"/>
  <c r="A4115" i="27"/>
  <c r="A4116" i="27"/>
  <c r="A4117" i="27"/>
  <c r="A4118" i="27"/>
  <c r="A4119" i="27"/>
  <c r="A4120" i="27"/>
  <c r="A4121" i="27"/>
  <c r="A4122" i="27"/>
  <c r="A4123" i="27"/>
  <c r="A4124" i="27"/>
  <c r="A4125" i="27"/>
  <c r="A4126" i="27"/>
  <c r="A4127" i="27"/>
  <c r="A4128" i="27"/>
  <c r="A4129" i="27"/>
  <c r="A4130" i="27"/>
  <c r="A4131" i="27"/>
  <c r="A4132" i="27"/>
  <c r="A4133" i="27"/>
  <c r="A4134" i="27"/>
  <c r="A4135" i="27"/>
  <c r="A4136" i="27"/>
  <c r="A4137" i="27"/>
  <c r="A4138" i="27"/>
  <c r="A4139" i="27"/>
  <c r="A4140" i="27"/>
  <c r="A4141" i="27"/>
  <c r="A4142" i="27"/>
  <c r="A4143" i="27"/>
  <c r="A4144" i="27"/>
  <c r="A4145" i="27"/>
  <c r="A4146" i="27"/>
  <c r="A4147" i="27"/>
  <c r="A4148" i="27"/>
  <c r="A4149" i="27"/>
  <c r="A4150" i="27"/>
  <c r="A4151" i="27"/>
  <c r="A4152" i="27"/>
  <c r="A4153" i="27"/>
  <c r="A4154" i="27"/>
  <c r="A4155" i="27"/>
  <c r="A4156" i="27"/>
  <c r="A4157" i="27"/>
  <c r="A4158" i="27"/>
  <c r="A4159" i="27"/>
  <c r="A4160" i="27"/>
  <c r="A4161" i="27"/>
  <c r="A4162" i="27"/>
  <c r="A4163" i="27"/>
  <c r="A4164" i="27"/>
  <c r="A4165" i="27"/>
  <c r="A4166" i="27"/>
  <c r="A4167" i="27"/>
  <c r="A4168" i="27"/>
  <c r="A4169" i="27"/>
  <c r="A4170" i="27"/>
  <c r="A4171" i="27"/>
  <c r="A4172" i="27"/>
  <c r="A4173" i="27"/>
  <c r="A4174" i="27"/>
  <c r="A4175" i="27"/>
  <c r="A4176" i="27"/>
  <c r="A4177" i="27"/>
  <c r="A4178" i="27"/>
  <c r="A4179" i="27"/>
  <c r="A4180" i="27"/>
  <c r="A4181" i="27"/>
  <c r="A4182" i="27"/>
  <c r="A4183" i="27"/>
  <c r="A4184" i="27"/>
  <c r="A4185" i="27"/>
  <c r="A4186" i="27"/>
  <c r="A4187" i="27"/>
  <c r="A4188" i="27"/>
  <c r="A4189" i="27"/>
  <c r="A4190" i="27"/>
  <c r="A4191" i="27"/>
  <c r="A4192" i="27"/>
  <c r="A4193" i="27"/>
  <c r="A4194" i="27"/>
  <c r="A4195" i="27"/>
  <c r="A4196" i="27"/>
  <c r="A4197" i="27"/>
  <c r="A4198" i="27"/>
  <c r="A4199" i="27"/>
  <c r="A4200" i="27"/>
  <c r="A4201" i="27"/>
  <c r="A4202" i="27"/>
  <c r="A4203" i="27"/>
  <c r="A4204" i="27"/>
  <c r="A4205" i="27"/>
  <c r="A4206" i="27"/>
  <c r="A4207" i="27"/>
  <c r="A4208" i="27"/>
  <c r="A4209" i="27"/>
  <c r="A4210" i="27"/>
  <c r="A4211" i="27"/>
  <c r="A4212" i="27"/>
  <c r="A4213" i="27"/>
  <c r="A4214" i="27"/>
  <c r="A4215" i="27"/>
  <c r="A4216" i="27"/>
  <c r="A4217" i="27"/>
  <c r="A4218" i="27"/>
  <c r="A4219" i="27"/>
  <c r="A4220" i="27"/>
  <c r="A4221" i="27"/>
  <c r="A4222" i="27"/>
  <c r="A4223" i="27"/>
  <c r="A4224" i="27"/>
  <c r="A4225" i="27"/>
  <c r="A4226" i="27"/>
  <c r="A4227" i="27"/>
  <c r="A4228" i="27"/>
  <c r="A4229" i="27"/>
  <c r="A4230" i="27"/>
  <c r="A4231" i="27"/>
  <c r="A4232" i="27"/>
  <c r="A4233" i="27"/>
  <c r="A4234" i="27"/>
  <c r="A4235" i="27"/>
  <c r="A4236" i="27"/>
  <c r="A4237" i="27"/>
  <c r="A4238" i="27"/>
  <c r="A4239" i="27"/>
  <c r="A4240" i="27"/>
  <c r="A4241" i="27"/>
  <c r="A4242" i="27"/>
  <c r="A4243" i="27"/>
  <c r="A4244" i="27"/>
  <c r="A4245" i="27"/>
  <c r="A4246" i="27"/>
  <c r="A4247" i="27"/>
  <c r="A4248" i="27"/>
  <c r="A4249" i="27"/>
  <c r="A4250" i="27"/>
  <c r="A4251" i="27"/>
  <c r="A4252" i="27"/>
  <c r="A4253" i="27"/>
  <c r="A4254" i="27"/>
  <c r="A4255" i="27"/>
  <c r="A4256" i="27"/>
  <c r="A4257" i="27"/>
  <c r="A4258" i="27"/>
  <c r="A4259" i="27"/>
  <c r="A4260" i="27"/>
  <c r="A4261" i="27"/>
  <c r="A4262" i="27"/>
  <c r="A4263" i="27"/>
  <c r="A4264" i="27"/>
  <c r="A4265" i="27"/>
  <c r="A4266" i="27"/>
  <c r="A4267" i="27"/>
  <c r="A4268" i="27"/>
  <c r="A4269" i="27"/>
  <c r="A4270" i="27"/>
  <c r="A4271" i="27"/>
  <c r="A4272" i="27"/>
  <c r="A4273" i="27"/>
  <c r="A4274" i="27"/>
  <c r="A4275" i="27"/>
  <c r="A4276" i="27"/>
  <c r="A4277" i="27"/>
  <c r="A4278" i="27"/>
  <c r="A4279" i="27"/>
  <c r="A4280" i="27"/>
  <c r="A4281" i="27"/>
  <c r="A4282" i="27"/>
  <c r="A4283" i="27"/>
  <c r="A4284" i="27"/>
  <c r="A4285" i="27"/>
  <c r="A4286" i="27"/>
  <c r="A4287" i="27"/>
  <c r="A4288" i="27"/>
  <c r="A4289" i="27"/>
  <c r="A4290" i="27"/>
  <c r="A4291" i="27"/>
  <c r="A4292" i="27"/>
  <c r="A4293" i="27"/>
  <c r="A4294" i="27"/>
  <c r="A4295" i="27"/>
  <c r="A4296" i="27"/>
  <c r="A4297" i="27"/>
  <c r="A4298" i="27"/>
  <c r="A4299" i="27"/>
  <c r="A4300" i="27"/>
  <c r="A4301" i="27"/>
  <c r="A4302" i="27"/>
  <c r="A4303" i="27"/>
  <c r="A4304" i="27"/>
  <c r="A4305" i="27"/>
  <c r="A4306" i="27"/>
  <c r="A4307" i="27"/>
  <c r="A4308" i="27"/>
  <c r="A4309" i="27"/>
  <c r="A4310" i="27"/>
  <c r="A4311" i="27"/>
  <c r="A4312" i="27"/>
  <c r="A4313" i="27"/>
  <c r="A4314" i="27"/>
  <c r="A4315" i="27"/>
  <c r="A4316" i="27"/>
  <c r="A4317" i="27"/>
  <c r="A4318" i="27"/>
  <c r="A4319" i="27"/>
  <c r="A4320" i="27"/>
  <c r="A4321" i="27"/>
  <c r="A4322" i="27"/>
  <c r="A4323" i="27"/>
  <c r="A4324" i="27"/>
  <c r="A4325" i="27"/>
  <c r="A4326" i="27"/>
  <c r="A4327" i="27"/>
  <c r="A4328" i="27"/>
  <c r="A4329" i="27"/>
  <c r="A4330" i="27"/>
  <c r="A4331" i="27"/>
  <c r="A4332" i="27"/>
  <c r="A4333" i="27"/>
  <c r="A4334" i="27"/>
  <c r="A4335" i="27"/>
  <c r="A4336" i="27"/>
  <c r="A4337" i="27"/>
  <c r="A4338" i="27"/>
  <c r="A4339" i="27"/>
  <c r="A4340" i="27"/>
  <c r="A4341" i="27"/>
  <c r="A4342" i="27"/>
  <c r="A4343" i="27"/>
  <c r="A4344" i="27"/>
  <c r="A4345" i="27"/>
  <c r="A4346" i="27"/>
  <c r="A4347" i="27"/>
  <c r="A4348" i="27"/>
  <c r="A4349" i="27"/>
  <c r="A4350" i="27"/>
  <c r="A4351" i="27"/>
  <c r="A4352" i="27"/>
  <c r="A4353" i="27"/>
  <c r="A4354" i="27"/>
  <c r="A4355" i="27"/>
  <c r="A4356" i="27"/>
  <c r="A4357" i="27"/>
  <c r="A4358" i="27"/>
  <c r="A4359" i="27"/>
  <c r="A4360" i="27"/>
  <c r="A4361" i="27"/>
  <c r="A4362" i="27"/>
  <c r="A4363" i="27"/>
  <c r="A4364" i="27"/>
  <c r="A4365" i="27"/>
  <c r="A4366" i="27"/>
  <c r="A4367" i="27"/>
  <c r="A4368" i="27"/>
  <c r="A4369" i="27"/>
  <c r="A4370" i="27"/>
  <c r="A4371" i="27"/>
  <c r="A4372" i="27"/>
  <c r="A4373" i="27"/>
  <c r="A4374" i="27"/>
  <c r="A4375" i="27"/>
  <c r="A4376" i="27"/>
  <c r="A4377" i="27"/>
  <c r="A4378" i="27"/>
  <c r="A4379" i="27"/>
  <c r="A4380" i="27"/>
  <c r="A4381" i="27"/>
  <c r="A4382" i="27"/>
  <c r="A4383" i="27"/>
  <c r="A4384" i="27"/>
  <c r="A4385" i="27"/>
  <c r="A4386" i="27"/>
  <c r="A4387" i="27"/>
  <c r="A4388" i="27"/>
  <c r="A4389" i="27"/>
  <c r="A4390" i="27"/>
  <c r="A4391" i="27"/>
  <c r="A4392" i="27"/>
  <c r="A4393" i="27"/>
  <c r="A4394" i="27"/>
  <c r="A4395" i="27"/>
  <c r="A4396" i="27"/>
  <c r="A4397" i="27"/>
  <c r="A4398" i="27"/>
  <c r="A4399" i="27"/>
  <c r="A4400" i="27"/>
  <c r="A4401" i="27"/>
  <c r="A4402" i="27"/>
  <c r="A4403" i="27"/>
  <c r="A4404" i="27"/>
  <c r="A4405" i="27"/>
  <c r="A4406" i="27"/>
  <c r="A4407" i="27"/>
  <c r="A4408" i="27"/>
  <c r="A4409" i="27"/>
  <c r="A4410" i="27"/>
  <c r="A4411" i="27"/>
  <c r="A4412" i="27"/>
  <c r="A4413" i="27"/>
  <c r="A4414" i="27"/>
  <c r="A4415" i="27"/>
  <c r="A4416" i="27"/>
  <c r="A4417" i="27"/>
  <c r="A4418" i="27"/>
  <c r="A4419" i="27"/>
  <c r="A4420" i="27"/>
  <c r="A4421" i="27"/>
  <c r="A4422" i="27"/>
  <c r="A4423" i="27"/>
  <c r="A4424" i="27"/>
  <c r="A4425" i="27"/>
  <c r="A4426" i="27"/>
  <c r="A4427" i="27"/>
  <c r="A4428" i="27"/>
  <c r="A4429" i="27"/>
  <c r="A4430" i="27"/>
  <c r="A4431" i="27"/>
  <c r="A4432" i="27"/>
  <c r="A4433" i="27"/>
  <c r="A4434" i="27"/>
  <c r="A4435" i="27"/>
  <c r="A4436" i="27"/>
  <c r="A4437" i="27"/>
  <c r="A4438" i="27"/>
  <c r="A4439" i="27"/>
  <c r="A4440" i="27"/>
  <c r="A4441" i="27"/>
  <c r="A4442" i="27"/>
  <c r="A4443" i="27"/>
  <c r="A4444" i="27"/>
  <c r="A4445" i="27"/>
  <c r="A4446" i="27"/>
  <c r="A4447" i="27"/>
  <c r="A4448" i="27"/>
  <c r="A4449" i="27"/>
  <c r="A4450" i="27"/>
  <c r="A4451" i="27"/>
  <c r="A4452" i="27"/>
  <c r="A4453" i="27"/>
  <c r="A4454" i="27"/>
  <c r="A4455" i="27"/>
  <c r="A4456" i="27"/>
  <c r="A4457" i="27"/>
  <c r="A4458" i="27"/>
  <c r="A4459" i="27"/>
  <c r="A4460" i="27"/>
  <c r="A4461" i="27"/>
  <c r="A4462" i="27"/>
  <c r="A4463" i="27"/>
  <c r="A4464" i="27"/>
  <c r="A4465" i="27"/>
  <c r="A4466" i="27"/>
  <c r="A4467" i="27"/>
  <c r="A4468" i="27"/>
  <c r="A4469" i="27"/>
  <c r="A4470" i="27"/>
  <c r="A4471" i="27"/>
  <c r="A4472" i="27"/>
  <c r="A4473" i="27"/>
  <c r="A4474" i="27"/>
  <c r="A4475" i="27"/>
  <c r="A4476" i="27"/>
  <c r="A4477" i="27"/>
  <c r="A4478" i="27"/>
  <c r="A4479" i="27"/>
  <c r="A4480" i="27"/>
  <c r="A4481" i="27"/>
  <c r="A4482" i="27"/>
  <c r="A4483" i="27"/>
  <c r="A4484" i="27"/>
  <c r="A4485" i="27"/>
  <c r="A4486" i="27"/>
  <c r="A4487" i="27"/>
  <c r="A4488" i="27"/>
  <c r="A4489" i="27"/>
  <c r="A4490" i="27"/>
  <c r="A4491" i="27"/>
  <c r="A4492" i="27"/>
  <c r="A4493" i="27"/>
  <c r="A4494" i="27"/>
  <c r="A4495" i="27"/>
  <c r="A4496" i="27"/>
  <c r="A4497" i="27"/>
  <c r="A4498" i="27"/>
  <c r="A4499" i="27"/>
  <c r="A4500" i="27"/>
  <c r="A4501" i="27"/>
  <c r="A4502" i="27"/>
  <c r="A4503" i="27"/>
  <c r="A4504" i="27"/>
  <c r="A4505" i="27"/>
  <c r="A4506" i="27"/>
  <c r="A4507" i="27"/>
  <c r="A4508" i="27"/>
  <c r="A4509" i="27"/>
  <c r="A4510" i="27"/>
  <c r="A4511" i="27"/>
  <c r="A4512" i="27"/>
  <c r="A4513" i="27"/>
  <c r="A4514" i="27"/>
  <c r="A4515" i="27"/>
  <c r="A4516" i="27"/>
  <c r="A4517" i="27"/>
  <c r="A4518" i="27"/>
  <c r="A4519" i="27"/>
  <c r="A4520" i="27"/>
  <c r="A4521" i="27"/>
  <c r="A4522" i="27"/>
  <c r="A4523" i="27"/>
  <c r="A4524" i="27"/>
  <c r="A4525" i="27"/>
  <c r="A4526" i="27"/>
  <c r="A4527" i="27"/>
  <c r="A4528" i="27"/>
  <c r="A4529" i="27"/>
  <c r="A4530" i="27"/>
  <c r="A4531" i="27"/>
  <c r="A4532" i="27"/>
  <c r="A4533" i="27"/>
  <c r="A4534" i="27"/>
  <c r="A4535" i="27"/>
  <c r="A4536" i="27"/>
  <c r="A4537" i="27"/>
  <c r="A4538" i="27"/>
  <c r="A4539" i="27"/>
  <c r="A4540" i="27"/>
  <c r="A4541" i="27"/>
  <c r="A4542" i="27"/>
  <c r="A4543" i="27"/>
  <c r="A4544" i="27"/>
  <c r="A4545" i="27"/>
  <c r="A4546" i="27"/>
  <c r="A4547" i="27"/>
  <c r="A4548" i="27"/>
  <c r="A4549" i="27"/>
  <c r="A4550" i="27"/>
  <c r="A4551" i="27"/>
  <c r="A4552" i="27"/>
  <c r="A4553" i="27"/>
  <c r="A4554" i="27"/>
  <c r="A4555" i="27"/>
  <c r="A4556" i="27"/>
  <c r="A4557" i="27"/>
  <c r="A4558" i="27"/>
  <c r="A4559" i="27"/>
  <c r="A4560" i="27"/>
  <c r="A4561" i="27"/>
  <c r="A4562" i="27"/>
  <c r="A4563" i="27"/>
  <c r="A4564" i="27"/>
  <c r="A4565" i="27"/>
  <c r="A4566" i="27"/>
  <c r="A4567" i="27"/>
  <c r="A4568" i="27"/>
  <c r="A4569" i="27"/>
  <c r="A4570" i="27"/>
  <c r="A4571" i="27"/>
  <c r="A4572" i="27"/>
  <c r="A4573" i="27"/>
  <c r="A4574" i="27"/>
  <c r="A4575" i="27"/>
  <c r="A4576" i="27"/>
  <c r="A4577" i="27"/>
  <c r="A4578" i="27"/>
  <c r="A4579" i="27"/>
  <c r="A4580" i="27"/>
  <c r="A4581" i="27"/>
  <c r="A4582" i="27"/>
  <c r="A4583" i="27"/>
  <c r="A4584" i="27"/>
  <c r="A4585" i="27"/>
  <c r="A4586" i="27"/>
  <c r="A4587" i="27"/>
  <c r="A4588" i="27"/>
  <c r="A4589" i="27"/>
  <c r="A4590" i="27"/>
  <c r="A4591" i="27"/>
  <c r="A4592" i="27"/>
  <c r="A4593" i="27"/>
  <c r="A4594" i="27"/>
  <c r="A4595" i="27"/>
  <c r="A4596" i="27"/>
  <c r="A4597" i="27"/>
  <c r="A4598" i="27"/>
  <c r="A4599" i="27"/>
  <c r="A4600" i="27"/>
  <c r="A4601" i="27"/>
  <c r="A4602" i="27"/>
  <c r="A4603" i="27"/>
  <c r="A4604" i="27"/>
  <c r="A4605" i="27"/>
  <c r="A4606" i="27"/>
  <c r="A4607" i="27"/>
  <c r="A4608" i="27"/>
  <c r="A4609" i="27"/>
  <c r="A4610" i="27"/>
  <c r="A4611" i="27"/>
  <c r="A4612" i="27"/>
  <c r="A4613" i="27"/>
  <c r="A4614" i="27"/>
  <c r="A4615" i="27"/>
  <c r="A4616" i="27"/>
  <c r="A4617" i="27"/>
  <c r="A4618" i="27"/>
  <c r="A4619" i="27"/>
  <c r="A4620" i="27"/>
  <c r="A4621" i="27"/>
  <c r="A4622" i="27"/>
  <c r="A4623" i="27"/>
  <c r="A4624" i="27"/>
  <c r="A4625" i="27"/>
  <c r="A4626" i="27"/>
  <c r="A4627" i="27"/>
  <c r="A4628" i="27"/>
  <c r="A4629" i="27"/>
  <c r="A4630" i="27"/>
  <c r="A4631" i="27"/>
  <c r="A4632" i="27"/>
  <c r="A4633" i="27"/>
  <c r="A4634" i="27"/>
  <c r="A4635" i="27"/>
  <c r="A4636" i="27"/>
  <c r="A4637" i="27"/>
  <c r="A4638" i="27"/>
  <c r="A4639" i="27"/>
  <c r="A4640" i="27"/>
  <c r="A4641" i="27"/>
  <c r="A4642" i="27"/>
  <c r="A4643" i="27"/>
  <c r="A4644" i="27"/>
  <c r="A4645" i="27"/>
  <c r="A4646" i="27"/>
  <c r="A4647" i="27"/>
  <c r="A4648" i="27"/>
  <c r="A4649" i="27"/>
  <c r="A4650" i="27"/>
  <c r="A4651" i="27"/>
  <c r="A4652" i="27"/>
  <c r="A4653" i="27"/>
  <c r="A4654" i="27"/>
  <c r="A4655" i="27"/>
  <c r="A4656" i="27"/>
  <c r="A4657" i="27"/>
  <c r="A4658" i="27"/>
  <c r="A4659" i="27"/>
  <c r="A4660" i="27"/>
  <c r="A4661" i="27"/>
  <c r="A4662" i="27"/>
  <c r="A4663" i="27"/>
  <c r="A4664" i="27"/>
  <c r="A4665" i="27"/>
  <c r="A4666" i="27"/>
  <c r="A4667" i="27"/>
  <c r="A4668" i="27"/>
  <c r="A4669" i="27"/>
  <c r="A4670" i="27"/>
  <c r="A4671" i="27"/>
  <c r="A4672" i="27"/>
  <c r="A4673" i="27"/>
  <c r="A4674" i="27"/>
  <c r="A4675" i="27"/>
  <c r="A4676" i="27"/>
  <c r="A4677" i="27"/>
  <c r="A4678" i="27"/>
  <c r="A4679" i="27"/>
  <c r="A4680" i="27"/>
  <c r="A4681" i="27"/>
  <c r="A4682" i="27"/>
  <c r="A4683" i="27"/>
  <c r="A4684" i="27"/>
  <c r="A4685" i="27"/>
  <c r="A4686" i="27"/>
  <c r="A4687" i="27"/>
  <c r="A4688" i="27"/>
  <c r="A4689" i="27"/>
  <c r="A4690" i="27"/>
  <c r="A4691" i="27"/>
  <c r="A4692" i="27"/>
  <c r="A4693" i="27"/>
  <c r="A4694" i="27"/>
  <c r="A4695" i="27"/>
  <c r="A4696" i="27"/>
  <c r="A4697" i="27"/>
  <c r="A4698" i="27"/>
  <c r="A4699" i="27"/>
  <c r="A4700" i="27"/>
  <c r="A4701" i="27"/>
  <c r="A4702" i="27"/>
  <c r="A4703" i="27"/>
  <c r="A4704" i="27"/>
  <c r="A4705" i="27"/>
  <c r="A4706" i="27"/>
  <c r="A4707" i="27"/>
  <c r="A4708" i="27"/>
  <c r="A4709" i="27"/>
  <c r="A4710" i="27"/>
  <c r="A4711" i="27"/>
  <c r="A4712" i="27"/>
  <c r="A4713" i="27"/>
  <c r="A4714" i="27"/>
  <c r="A4715" i="27"/>
  <c r="A4716" i="27"/>
  <c r="A4717" i="27"/>
  <c r="A4718" i="27"/>
  <c r="A4719" i="27"/>
  <c r="A4720" i="27"/>
  <c r="A4721" i="27"/>
  <c r="A4722" i="27"/>
  <c r="A4723" i="27"/>
  <c r="A4724" i="27"/>
  <c r="A4725" i="27"/>
  <c r="A4726" i="27"/>
  <c r="A4727" i="27"/>
  <c r="A4728" i="27"/>
  <c r="A4729" i="27"/>
  <c r="A4730" i="27"/>
  <c r="A4731" i="27"/>
  <c r="A4732" i="27"/>
  <c r="A4733" i="27"/>
  <c r="A4734" i="27"/>
  <c r="A4735" i="27"/>
  <c r="A4736" i="27"/>
  <c r="A4737" i="27"/>
  <c r="A4738" i="27"/>
  <c r="A4739" i="27"/>
  <c r="A4740" i="27"/>
  <c r="A4741" i="27"/>
  <c r="A4742" i="27"/>
  <c r="A4743" i="27"/>
  <c r="A4744" i="27"/>
  <c r="A4745" i="27"/>
  <c r="A4746" i="27"/>
  <c r="A4747" i="27"/>
  <c r="A4748" i="27"/>
  <c r="A4749" i="27"/>
  <c r="A4750" i="27"/>
  <c r="A4751" i="27"/>
  <c r="A4752" i="27"/>
  <c r="A4753" i="27"/>
  <c r="A4754" i="27"/>
  <c r="A4755" i="27"/>
  <c r="A4756" i="27"/>
  <c r="A4757" i="27"/>
  <c r="A4758" i="27"/>
  <c r="A4759" i="27"/>
  <c r="A4760" i="27"/>
  <c r="A4761" i="27"/>
  <c r="A4762" i="27"/>
  <c r="A4763" i="27"/>
  <c r="A4764" i="27"/>
  <c r="A4765" i="27"/>
  <c r="A4766" i="27"/>
  <c r="A4767" i="27"/>
  <c r="A4768" i="27"/>
  <c r="A4769" i="27"/>
  <c r="A4770" i="27"/>
  <c r="A4771" i="27"/>
  <c r="A4772" i="27"/>
  <c r="A4773" i="27"/>
  <c r="A4774" i="27"/>
  <c r="A4775" i="27"/>
  <c r="A4776" i="27"/>
  <c r="A4777" i="27"/>
  <c r="A4778" i="27"/>
  <c r="A4779" i="27"/>
  <c r="A4780" i="27"/>
  <c r="A4781" i="27"/>
  <c r="A4782" i="27"/>
  <c r="A4783" i="27"/>
  <c r="A4784" i="27"/>
  <c r="A4785" i="27"/>
  <c r="A4786" i="27"/>
  <c r="A4787" i="27"/>
  <c r="A4788" i="27"/>
  <c r="A4789" i="27"/>
  <c r="A4790" i="27"/>
  <c r="A4791" i="27"/>
  <c r="A4792" i="27"/>
  <c r="A4793" i="27"/>
  <c r="A4794" i="27"/>
  <c r="A4795" i="27"/>
  <c r="A4796" i="27"/>
  <c r="A4797" i="27"/>
  <c r="A4798" i="27"/>
  <c r="A4799" i="27"/>
  <c r="A4800" i="27"/>
  <c r="A4801" i="27"/>
  <c r="A4802" i="27"/>
  <c r="A4803" i="27"/>
  <c r="A4804" i="27"/>
  <c r="A4805" i="27"/>
  <c r="A4806" i="27"/>
  <c r="A4807" i="27"/>
  <c r="A4808" i="27"/>
  <c r="A4809" i="27"/>
  <c r="A4810" i="27"/>
  <c r="A4811" i="27"/>
  <c r="A4812" i="27"/>
  <c r="A4813" i="27"/>
  <c r="A4814" i="27"/>
  <c r="A4815" i="27"/>
  <c r="A4816" i="27"/>
  <c r="A4817" i="27"/>
  <c r="A4818" i="27"/>
  <c r="A4819" i="27"/>
  <c r="A4820" i="27"/>
  <c r="A4821" i="27"/>
  <c r="A4822" i="27"/>
  <c r="A4823" i="27"/>
  <c r="A4824" i="27"/>
  <c r="A4825" i="27"/>
  <c r="A4826" i="27"/>
  <c r="A4827" i="27"/>
  <c r="A4828" i="27"/>
  <c r="A4829" i="27"/>
  <c r="A4830" i="27"/>
  <c r="A4831" i="27"/>
  <c r="A4832" i="27"/>
  <c r="A4833" i="27"/>
  <c r="A4834" i="27"/>
  <c r="A4835" i="27"/>
  <c r="A4836" i="27"/>
  <c r="A4837" i="27"/>
  <c r="A4838" i="27"/>
  <c r="A4839" i="27"/>
  <c r="A4840" i="27"/>
  <c r="A4841" i="27"/>
  <c r="A4842" i="27"/>
  <c r="A4843" i="27"/>
  <c r="A4844" i="27"/>
  <c r="A4845" i="27"/>
  <c r="A4846" i="27"/>
  <c r="A4847" i="27"/>
  <c r="A4848" i="27"/>
  <c r="A4849" i="27"/>
  <c r="A4850" i="27"/>
  <c r="A4851" i="27"/>
  <c r="A4852" i="27"/>
  <c r="A4853" i="27"/>
  <c r="A4854" i="27"/>
  <c r="A4855" i="27"/>
  <c r="A4856" i="27"/>
  <c r="A4857" i="27"/>
  <c r="A4858" i="27"/>
  <c r="A4859" i="27"/>
  <c r="A4860" i="27"/>
  <c r="A4861" i="27"/>
  <c r="A4862" i="27"/>
  <c r="A4863" i="27"/>
  <c r="A4864" i="27"/>
  <c r="A4865" i="27"/>
  <c r="A4866" i="27"/>
  <c r="A4867" i="27"/>
  <c r="A4868" i="27"/>
  <c r="A4869" i="27"/>
  <c r="A4870" i="27"/>
  <c r="A4871" i="27"/>
  <c r="A4872" i="27"/>
  <c r="A4873" i="27"/>
  <c r="A4874" i="27"/>
  <c r="A4875" i="27"/>
  <c r="A4876" i="27"/>
  <c r="A4877" i="27"/>
  <c r="A4878" i="27"/>
  <c r="A4879" i="27"/>
  <c r="A4880" i="27"/>
  <c r="A4881" i="27"/>
  <c r="A4882" i="27"/>
  <c r="A4883" i="27"/>
  <c r="A4884" i="27"/>
  <c r="A4885" i="27"/>
  <c r="A4886" i="27"/>
  <c r="A4887" i="27"/>
  <c r="A4888" i="27"/>
  <c r="A4889" i="27"/>
  <c r="A4890" i="27"/>
  <c r="A4891" i="27"/>
  <c r="A4892" i="27"/>
  <c r="A4893" i="27"/>
  <c r="A4894" i="27"/>
  <c r="A4895" i="27"/>
  <c r="A4896" i="27"/>
  <c r="A4897" i="27"/>
  <c r="A4898" i="27"/>
  <c r="A4899" i="27"/>
  <c r="A4900" i="27"/>
  <c r="A4901" i="27"/>
  <c r="A4902" i="27"/>
  <c r="A4903" i="27"/>
  <c r="A4904" i="27"/>
  <c r="A4905" i="27"/>
  <c r="A4906" i="27"/>
  <c r="A4907" i="27"/>
  <c r="A4908" i="27"/>
  <c r="A4909" i="27"/>
  <c r="A4910" i="27"/>
  <c r="A4911" i="27"/>
  <c r="A4912" i="27"/>
  <c r="A4913" i="27"/>
  <c r="A4914" i="27"/>
  <c r="A4915" i="27"/>
  <c r="A4916" i="27"/>
  <c r="A4917" i="27"/>
  <c r="A4918" i="27"/>
  <c r="A4919" i="27"/>
  <c r="A4920" i="27"/>
  <c r="A4921" i="27"/>
  <c r="A4922" i="27"/>
  <c r="A4923" i="27"/>
  <c r="A4924" i="27"/>
  <c r="A4925" i="27"/>
  <c r="A4926" i="27"/>
  <c r="A4927" i="27"/>
  <c r="A4928" i="27"/>
  <c r="A4929" i="27"/>
  <c r="A4930" i="27"/>
  <c r="A4931" i="27"/>
  <c r="A4932" i="27"/>
  <c r="A4933" i="27"/>
  <c r="A4934" i="27"/>
  <c r="A4935" i="27"/>
  <c r="A4936" i="27"/>
  <c r="A4937" i="27"/>
  <c r="A4938" i="27"/>
  <c r="A4939" i="27"/>
  <c r="A4940" i="27"/>
  <c r="A4941" i="27"/>
  <c r="A4942" i="27"/>
  <c r="A4943" i="27"/>
  <c r="A4944" i="27"/>
  <c r="A4945" i="27"/>
  <c r="A4946" i="27"/>
  <c r="A4947" i="27"/>
  <c r="A4948" i="27"/>
  <c r="A4949" i="27"/>
  <c r="A4950" i="27"/>
  <c r="A4951" i="27"/>
  <c r="A4952" i="27"/>
  <c r="A4953" i="27"/>
  <c r="A4954" i="27"/>
  <c r="A4955" i="27"/>
  <c r="A4956" i="27"/>
  <c r="A4957" i="27"/>
  <c r="A4958" i="27"/>
  <c r="A4959" i="27"/>
  <c r="A4960" i="27"/>
  <c r="A4961" i="27"/>
  <c r="A4962" i="27"/>
  <c r="A4963" i="27"/>
  <c r="A4964" i="27"/>
  <c r="A4965" i="27"/>
  <c r="A4966" i="27"/>
  <c r="A4967" i="27"/>
  <c r="A4968" i="27"/>
  <c r="A4969" i="27"/>
  <c r="A4970" i="27"/>
  <c r="A4971" i="27"/>
  <c r="A4972" i="27"/>
  <c r="A4973" i="27"/>
  <c r="A4974" i="27"/>
  <c r="A4975" i="27"/>
  <c r="A4976" i="27"/>
  <c r="A4977" i="27"/>
  <c r="A4978" i="27"/>
  <c r="A4979" i="27"/>
  <c r="A4980" i="27"/>
  <c r="A4981" i="27"/>
  <c r="A4982" i="27"/>
  <c r="A4983" i="27"/>
  <c r="A4984" i="27"/>
  <c r="A4985" i="27"/>
  <c r="A4986" i="27"/>
  <c r="A4987" i="27"/>
  <c r="A4988" i="27"/>
  <c r="A4989" i="27"/>
  <c r="A4990" i="27"/>
  <c r="A4991" i="27"/>
  <c r="A4992" i="27"/>
  <c r="A4993" i="27"/>
  <c r="A4994" i="27"/>
  <c r="A4995" i="27"/>
  <c r="A4996" i="27"/>
  <c r="A4997" i="27"/>
  <c r="A4998" i="27"/>
  <c r="A4999" i="27"/>
  <c r="A5000" i="27"/>
  <c r="A5001" i="27"/>
  <c r="A5002" i="27"/>
  <c r="A5003" i="27"/>
  <c r="A5004" i="27"/>
  <c r="A5005" i="27"/>
  <c r="A5006" i="27"/>
  <c r="A5007" i="27"/>
  <c r="A5008" i="27"/>
  <c r="A5009" i="27"/>
  <c r="A5010" i="27"/>
  <c r="A5011" i="27"/>
  <c r="A5012" i="27"/>
  <c r="A5013" i="27"/>
  <c r="A5014" i="27"/>
  <c r="A5015" i="27"/>
  <c r="A5016" i="27"/>
  <c r="A5017" i="27"/>
  <c r="A5018" i="27"/>
  <c r="A5019" i="27"/>
  <c r="A5020" i="27"/>
  <c r="A5021" i="27"/>
  <c r="A5022" i="27"/>
  <c r="A5023" i="27"/>
  <c r="A5024" i="27"/>
  <c r="A5025" i="27"/>
  <c r="A5026" i="27"/>
  <c r="A5027" i="27"/>
  <c r="A5028" i="27"/>
  <c r="A5029" i="27"/>
  <c r="A5030" i="27"/>
  <c r="A5031" i="27"/>
  <c r="A5032" i="27"/>
  <c r="A5033" i="27"/>
  <c r="A5034" i="27"/>
  <c r="A5035" i="27"/>
  <c r="A5036" i="27"/>
  <c r="A5037" i="27"/>
  <c r="A5038" i="27"/>
  <c r="A5039" i="27"/>
  <c r="A5040" i="27"/>
  <c r="A5041" i="27"/>
  <c r="A5042" i="27"/>
  <c r="A5043" i="27"/>
  <c r="A5044" i="27"/>
  <c r="A5045" i="27"/>
  <c r="A5046" i="27"/>
  <c r="A5047" i="27"/>
  <c r="A5048" i="27"/>
  <c r="A5049" i="27"/>
  <c r="A5050" i="27"/>
  <c r="A5051" i="27"/>
  <c r="A5052" i="27"/>
  <c r="A5053" i="27"/>
  <c r="A5054" i="27"/>
  <c r="A5055" i="27"/>
  <c r="A5056" i="27"/>
  <c r="A5057" i="27"/>
  <c r="A5058" i="27"/>
  <c r="A5059" i="27"/>
  <c r="A5060" i="27"/>
  <c r="A5061" i="27"/>
  <c r="A5062" i="27"/>
  <c r="A5063" i="27"/>
  <c r="A5064" i="27"/>
  <c r="A5065" i="27"/>
  <c r="A5066" i="27"/>
  <c r="A5067" i="27"/>
  <c r="A5068" i="27"/>
  <c r="A5069" i="27"/>
  <c r="A5070" i="27"/>
  <c r="A5071" i="27"/>
  <c r="A5072" i="27"/>
  <c r="A5073" i="27"/>
  <c r="A5074" i="27"/>
  <c r="A5075" i="27"/>
  <c r="A5076" i="27"/>
  <c r="A5077" i="27"/>
  <c r="A5078" i="27"/>
  <c r="A5079" i="27"/>
  <c r="A5080" i="27"/>
  <c r="A5081" i="27"/>
  <c r="A5082" i="27"/>
  <c r="A5083" i="27"/>
  <c r="A5084" i="27"/>
  <c r="A5085" i="27"/>
  <c r="A5086" i="27"/>
  <c r="A5087" i="27"/>
  <c r="A5088" i="27"/>
  <c r="A5089" i="27"/>
  <c r="A5090" i="27"/>
  <c r="A5091" i="27"/>
  <c r="A5092" i="27"/>
  <c r="A5093" i="27"/>
  <c r="A5094" i="27"/>
  <c r="A5095" i="27"/>
  <c r="A5096" i="27"/>
  <c r="A5097" i="27"/>
  <c r="A5098" i="27"/>
  <c r="A5099" i="27"/>
  <c r="A5100" i="27"/>
  <c r="A5101" i="27"/>
  <c r="A5102" i="27"/>
  <c r="A5103" i="27"/>
  <c r="A5104" i="27"/>
  <c r="A5105" i="27"/>
  <c r="A5106" i="27"/>
  <c r="A5107" i="27"/>
  <c r="A5108" i="27"/>
  <c r="A5109" i="27"/>
  <c r="A5110" i="27"/>
  <c r="A5111" i="27"/>
  <c r="A5112" i="27"/>
  <c r="A5113" i="27"/>
  <c r="A5114" i="27"/>
  <c r="A5115" i="27"/>
  <c r="A5116" i="27"/>
  <c r="A5117" i="27"/>
  <c r="A5118" i="27"/>
  <c r="A5119" i="27"/>
  <c r="A5120" i="27"/>
  <c r="A5121" i="27"/>
  <c r="A5122" i="27"/>
  <c r="A5123" i="27"/>
  <c r="A5124" i="27"/>
  <c r="A5125" i="27"/>
  <c r="A5126" i="27"/>
  <c r="A5127" i="27"/>
  <c r="A5128" i="27"/>
  <c r="A5129" i="27"/>
  <c r="A5130" i="27"/>
  <c r="A5131" i="27"/>
  <c r="A5132" i="27"/>
  <c r="A5133" i="27"/>
  <c r="A5134" i="27"/>
  <c r="A5135" i="27"/>
  <c r="A5136" i="27"/>
  <c r="A5137" i="27"/>
  <c r="A5138" i="27"/>
  <c r="A5139" i="27"/>
  <c r="A5140" i="27"/>
  <c r="A5141" i="27"/>
  <c r="A5142" i="27"/>
  <c r="A5143" i="27"/>
  <c r="A5144" i="27"/>
  <c r="A5145" i="27"/>
  <c r="A5146" i="27"/>
  <c r="A5147" i="27"/>
  <c r="A5148" i="27"/>
  <c r="A5149" i="27"/>
  <c r="A5150" i="27"/>
  <c r="A5151" i="27"/>
  <c r="A5152" i="27"/>
  <c r="A5153" i="27"/>
  <c r="A5154" i="27"/>
  <c r="A5155" i="27"/>
  <c r="A5156" i="27"/>
  <c r="A5157" i="27"/>
  <c r="A5158" i="27"/>
  <c r="A5159" i="27"/>
  <c r="A5160" i="27"/>
  <c r="A5161" i="27"/>
  <c r="A5162" i="27"/>
  <c r="A5163" i="27"/>
  <c r="A5164" i="27"/>
  <c r="A5165" i="27"/>
  <c r="A5166" i="27"/>
  <c r="A5167" i="27"/>
  <c r="A5168" i="27"/>
  <c r="A5169" i="27"/>
  <c r="A5170" i="27"/>
  <c r="A5171" i="27"/>
  <c r="A5172" i="27"/>
  <c r="A5173" i="27"/>
  <c r="A5174" i="27"/>
  <c r="A5175" i="27"/>
  <c r="A5176" i="27"/>
  <c r="A5177" i="27"/>
  <c r="A5178" i="27"/>
  <c r="A5179" i="27"/>
  <c r="A5180" i="27"/>
  <c r="A5181" i="27"/>
  <c r="A5182" i="27"/>
  <c r="A5183" i="27"/>
  <c r="A5184" i="27"/>
  <c r="A5185" i="27"/>
  <c r="A5186" i="27"/>
  <c r="A5187" i="27"/>
  <c r="A5188" i="27"/>
  <c r="A5189" i="27"/>
  <c r="A5190" i="27"/>
  <c r="A5191" i="27"/>
  <c r="A5192" i="27"/>
  <c r="A5193" i="27"/>
  <c r="A5194" i="27"/>
  <c r="A5195" i="27"/>
  <c r="A5196" i="27"/>
  <c r="A5197" i="27"/>
  <c r="A5198" i="27"/>
  <c r="A5199" i="27"/>
  <c r="A5200" i="27"/>
  <c r="A5201" i="27"/>
  <c r="A5202" i="27"/>
  <c r="A5203" i="27"/>
  <c r="A5204" i="27"/>
  <c r="A5205" i="27"/>
  <c r="A5206" i="27"/>
  <c r="A5207" i="27"/>
  <c r="A5208" i="27"/>
  <c r="A5209" i="27"/>
  <c r="A5210" i="27"/>
  <c r="A5211" i="27"/>
  <c r="A5212" i="27"/>
  <c r="A5213" i="27"/>
  <c r="A5214" i="27"/>
  <c r="A5215" i="27"/>
  <c r="A5216" i="27"/>
  <c r="A5217" i="27"/>
  <c r="A5218" i="27"/>
  <c r="A5219" i="27"/>
  <c r="A5220" i="27"/>
  <c r="A5221" i="27"/>
  <c r="A5222" i="27"/>
  <c r="A5223" i="27"/>
  <c r="A5224" i="27"/>
  <c r="A5225" i="27"/>
  <c r="A5226" i="27"/>
  <c r="A5227" i="27"/>
  <c r="A5228" i="27"/>
  <c r="A5229" i="27"/>
  <c r="A5230" i="27"/>
  <c r="A5231" i="27"/>
  <c r="A5232" i="27"/>
  <c r="A5233" i="27"/>
  <c r="A5234" i="27"/>
  <c r="A5235" i="27"/>
  <c r="A5236" i="27"/>
  <c r="A5237" i="27"/>
  <c r="A5238" i="27"/>
  <c r="A5239" i="27"/>
  <c r="A5240" i="27"/>
  <c r="A5241" i="27"/>
  <c r="A5242" i="27"/>
  <c r="A5243" i="27"/>
  <c r="A5244" i="27"/>
  <c r="A5245" i="27"/>
  <c r="A5246" i="27"/>
  <c r="A5247" i="27"/>
  <c r="A5248" i="27"/>
  <c r="A5249" i="27"/>
  <c r="A5250" i="27"/>
  <c r="A5251" i="27"/>
  <c r="A5252" i="27"/>
  <c r="A5253" i="27"/>
  <c r="A5254" i="27"/>
  <c r="A5255" i="27"/>
  <c r="A5256" i="27"/>
  <c r="A5257" i="27"/>
  <c r="A5258" i="27"/>
  <c r="A5259" i="27"/>
  <c r="A5260" i="27"/>
  <c r="A5261" i="27"/>
  <c r="A5262" i="27"/>
  <c r="A5263" i="27"/>
  <c r="A5264" i="27"/>
  <c r="A5265" i="27"/>
  <c r="A5266" i="27"/>
  <c r="A5267" i="27"/>
  <c r="A5268" i="27"/>
  <c r="A5269" i="27"/>
  <c r="A5270" i="27"/>
  <c r="A5271" i="27"/>
  <c r="A5272" i="27"/>
  <c r="A5273" i="27"/>
  <c r="A5274" i="27"/>
  <c r="A5275" i="27"/>
  <c r="A5276" i="27"/>
  <c r="A5277" i="27"/>
  <c r="A5278" i="27"/>
  <c r="A5279" i="27"/>
  <c r="A5280" i="27"/>
  <c r="A5281" i="27"/>
  <c r="A5282" i="27"/>
  <c r="A5283" i="27"/>
  <c r="A5284" i="27"/>
  <c r="A5285" i="27"/>
  <c r="A5286" i="27"/>
  <c r="A5287" i="27"/>
  <c r="A5288" i="27"/>
  <c r="A5289" i="27"/>
  <c r="A5290" i="27"/>
  <c r="A5291" i="27"/>
  <c r="A5292" i="27"/>
  <c r="A5293" i="27"/>
  <c r="A5294" i="27"/>
  <c r="A5295" i="27"/>
  <c r="A5296" i="27"/>
  <c r="A5297" i="27"/>
  <c r="A5298" i="27"/>
  <c r="A5299" i="27"/>
  <c r="A5300" i="27"/>
  <c r="A5301" i="27"/>
  <c r="A5302" i="27"/>
  <c r="A5303" i="27"/>
  <c r="A5304" i="27"/>
  <c r="A5305" i="27"/>
  <c r="A5306" i="27"/>
  <c r="A5307" i="27"/>
  <c r="A5308" i="27"/>
  <c r="A5309" i="27"/>
  <c r="A5310" i="27"/>
  <c r="A5311" i="27"/>
  <c r="A5312" i="27"/>
  <c r="A5313" i="27"/>
  <c r="A5314" i="27"/>
  <c r="A5315" i="27"/>
  <c r="A5316" i="27"/>
  <c r="A5317" i="27"/>
  <c r="A5318" i="27"/>
  <c r="A5319" i="27"/>
  <c r="A5320" i="27"/>
  <c r="A5321" i="27"/>
  <c r="A5322" i="27"/>
  <c r="A5323" i="27"/>
  <c r="A5324" i="27"/>
  <c r="A5325" i="27"/>
  <c r="A5326" i="27"/>
  <c r="A5327" i="27"/>
  <c r="A5328" i="27"/>
  <c r="A5329" i="27"/>
  <c r="A5330" i="27"/>
  <c r="A5331" i="27"/>
  <c r="A5332" i="27"/>
  <c r="A5333" i="27"/>
  <c r="A5334" i="27"/>
  <c r="A5335" i="27"/>
  <c r="A5336" i="27"/>
  <c r="A5337" i="27"/>
  <c r="A5338" i="27"/>
  <c r="A5339" i="27"/>
  <c r="A5340" i="27"/>
  <c r="A5341" i="27"/>
  <c r="A5342" i="27"/>
  <c r="A5343" i="27"/>
  <c r="A5344" i="27"/>
  <c r="A5345" i="27"/>
  <c r="A5346" i="27"/>
  <c r="A5347" i="27"/>
  <c r="A5348" i="27"/>
  <c r="A5349" i="27"/>
  <c r="A5350" i="27"/>
  <c r="A5351" i="27"/>
  <c r="A5352" i="27"/>
  <c r="A5353" i="27"/>
  <c r="A5354" i="27"/>
  <c r="A5355" i="27"/>
  <c r="A5356" i="27"/>
  <c r="A5357" i="27"/>
  <c r="A5358" i="27"/>
  <c r="A5359" i="27"/>
  <c r="A5360" i="27"/>
  <c r="A5361" i="27"/>
  <c r="A5362" i="27"/>
  <c r="A5363" i="27"/>
  <c r="A5364" i="27"/>
  <c r="A5365" i="27"/>
  <c r="A5366" i="27"/>
  <c r="A5367" i="27"/>
  <c r="A5368" i="27"/>
  <c r="A5369" i="27"/>
  <c r="A5370" i="27"/>
  <c r="A5371" i="27"/>
  <c r="A5372" i="27"/>
  <c r="A5373" i="27"/>
  <c r="A5374" i="27"/>
  <c r="A5375" i="27"/>
  <c r="A5376" i="27"/>
  <c r="A5377" i="27"/>
  <c r="A5378" i="27"/>
  <c r="A5379" i="27"/>
  <c r="A5380" i="27"/>
  <c r="A5381" i="27"/>
  <c r="A5382" i="27"/>
  <c r="A5383" i="27"/>
  <c r="A5384" i="27"/>
  <c r="A5385" i="27"/>
  <c r="A5386" i="27"/>
  <c r="A5387" i="27"/>
  <c r="A5388" i="27"/>
  <c r="A5389" i="27"/>
  <c r="A5390" i="27"/>
  <c r="A5391" i="27"/>
  <c r="A5392" i="27"/>
  <c r="A5393" i="27"/>
  <c r="A5394" i="27"/>
  <c r="A5395" i="27"/>
  <c r="A5396" i="27"/>
  <c r="A5397" i="27"/>
  <c r="A5398" i="27"/>
  <c r="A5399" i="27"/>
  <c r="A5400" i="27"/>
  <c r="A5401" i="27"/>
  <c r="A5402" i="27"/>
  <c r="A5403" i="27"/>
  <c r="A5404" i="27"/>
  <c r="A5405" i="27"/>
  <c r="A5406" i="27"/>
  <c r="A5407" i="27"/>
  <c r="A5408" i="27"/>
  <c r="A5409" i="27"/>
  <c r="A5410" i="27"/>
  <c r="A5411" i="27"/>
  <c r="A5412" i="27"/>
  <c r="A5413" i="27"/>
  <c r="A5414" i="27"/>
  <c r="A5415" i="27"/>
  <c r="A5416" i="27"/>
  <c r="A5417" i="27"/>
  <c r="A5418" i="27"/>
  <c r="A5419" i="27"/>
  <c r="A5420" i="27"/>
  <c r="A5421" i="27"/>
  <c r="A5422" i="27"/>
  <c r="A5423" i="27"/>
  <c r="A5424" i="27"/>
  <c r="A5425" i="27"/>
  <c r="A5426" i="27"/>
  <c r="A5427" i="27"/>
  <c r="A5428" i="27"/>
  <c r="A5429" i="27"/>
  <c r="A5430" i="27"/>
  <c r="A5431" i="27"/>
  <c r="A5432" i="27"/>
  <c r="A5433" i="27"/>
  <c r="A5434" i="27"/>
  <c r="A5435" i="27"/>
  <c r="A5436" i="27"/>
  <c r="A5437" i="27"/>
  <c r="A5438" i="27"/>
  <c r="A5439" i="27"/>
  <c r="A5440" i="27"/>
  <c r="A5441" i="27"/>
  <c r="A5442" i="27"/>
  <c r="A5443" i="27"/>
  <c r="A5444" i="27"/>
  <c r="A5445" i="27"/>
  <c r="A5446" i="27"/>
  <c r="A5447" i="27"/>
  <c r="A5448" i="27"/>
  <c r="A5449" i="27"/>
  <c r="A5450" i="27"/>
  <c r="A5451" i="27"/>
  <c r="A5452" i="27"/>
  <c r="A5453" i="27"/>
  <c r="A5454" i="27"/>
  <c r="A5455" i="27"/>
  <c r="A5456" i="27"/>
  <c r="A5457" i="27"/>
  <c r="A5458" i="27"/>
  <c r="A5459" i="27"/>
  <c r="A5460" i="27"/>
  <c r="A5461" i="27"/>
  <c r="A5462" i="27"/>
  <c r="A5463" i="27"/>
  <c r="A5464" i="27"/>
  <c r="A5465" i="27"/>
  <c r="A5466" i="27"/>
  <c r="A5467" i="27"/>
  <c r="A5468" i="27"/>
  <c r="A5469" i="27"/>
  <c r="A5470" i="27"/>
  <c r="A5471" i="27"/>
  <c r="A5472" i="27"/>
  <c r="A5473" i="27"/>
  <c r="A5474" i="27"/>
  <c r="A5475" i="27"/>
  <c r="A5476" i="27"/>
  <c r="A5477" i="27"/>
  <c r="A5478" i="27"/>
  <c r="A5479" i="27"/>
  <c r="A5480" i="27"/>
  <c r="A5481" i="27"/>
  <c r="A5482" i="27"/>
  <c r="A5483" i="27"/>
  <c r="A5484" i="27"/>
  <c r="A5485" i="27"/>
  <c r="A5486" i="27"/>
  <c r="A5487" i="27"/>
  <c r="A5488" i="27"/>
  <c r="A5489" i="27"/>
  <c r="A5490" i="27"/>
  <c r="A5491" i="27"/>
  <c r="A5492" i="27"/>
  <c r="A5493" i="27"/>
  <c r="A5494" i="27"/>
  <c r="A5495" i="27"/>
  <c r="A5496" i="27"/>
  <c r="A5497" i="27"/>
  <c r="A5498" i="27"/>
  <c r="A5499" i="27"/>
  <c r="A5500" i="27"/>
  <c r="A5501" i="27"/>
  <c r="A5502" i="27"/>
  <c r="A5503" i="27"/>
  <c r="A5504" i="27"/>
  <c r="A5505" i="27"/>
  <c r="A5506" i="27"/>
  <c r="A5507" i="27"/>
  <c r="A5508" i="27"/>
  <c r="A5509" i="27"/>
  <c r="A5510" i="27"/>
  <c r="A5511" i="27"/>
  <c r="A5512" i="27"/>
  <c r="A5513" i="27"/>
  <c r="A5514" i="27"/>
  <c r="A5515" i="27"/>
  <c r="A5516" i="27"/>
  <c r="A5517" i="27"/>
  <c r="A5518" i="27"/>
  <c r="A5519" i="27"/>
  <c r="A5520" i="27"/>
  <c r="A5521" i="27"/>
  <c r="A5522" i="27"/>
  <c r="A5523" i="27"/>
  <c r="A5524" i="27"/>
  <c r="A5525" i="27"/>
  <c r="A5526" i="27"/>
  <c r="A5527" i="27"/>
  <c r="A5528" i="27"/>
  <c r="A5529" i="27"/>
  <c r="A5530" i="27"/>
  <c r="A5531" i="27"/>
  <c r="A5532" i="27"/>
  <c r="A5533" i="27"/>
  <c r="A5534" i="27"/>
  <c r="A5535" i="27"/>
  <c r="A5536" i="27"/>
  <c r="A5537" i="27"/>
  <c r="A5538" i="27"/>
  <c r="A5539" i="27"/>
  <c r="A5540" i="27"/>
  <c r="A5541" i="27"/>
  <c r="A5542" i="27"/>
  <c r="A5543" i="27"/>
  <c r="A5544" i="27"/>
  <c r="A5545" i="27"/>
  <c r="A5546" i="27"/>
  <c r="A5547" i="27"/>
  <c r="A5548" i="27"/>
  <c r="A5549" i="27"/>
  <c r="A5550" i="27"/>
  <c r="A5551" i="27"/>
  <c r="A5552" i="27"/>
  <c r="A5553" i="27"/>
  <c r="A5554" i="27"/>
  <c r="A5555" i="27"/>
  <c r="A5556" i="27"/>
  <c r="A5557" i="27"/>
  <c r="A5558" i="27"/>
  <c r="A5559" i="27"/>
  <c r="A5560" i="27"/>
  <c r="A5561" i="27"/>
  <c r="A5562" i="27"/>
  <c r="A5563" i="27"/>
  <c r="A5564" i="27"/>
  <c r="A5565" i="27"/>
  <c r="A5566" i="27"/>
  <c r="A5567" i="27"/>
  <c r="A5568" i="27"/>
  <c r="A5569" i="27"/>
  <c r="A5570" i="27"/>
  <c r="A5571" i="27"/>
  <c r="A5572" i="27"/>
  <c r="A5573" i="27"/>
  <c r="A5574" i="27"/>
  <c r="A5575" i="27"/>
  <c r="A5576" i="27"/>
  <c r="A5577" i="27"/>
  <c r="A5578" i="27"/>
  <c r="A5579" i="27"/>
  <c r="A5580" i="27"/>
  <c r="A5581" i="27"/>
  <c r="A5582" i="27"/>
  <c r="A5583" i="27"/>
  <c r="A5584" i="27"/>
  <c r="A5585" i="27"/>
  <c r="A5586" i="27"/>
  <c r="A5587" i="27"/>
  <c r="A5588" i="27"/>
  <c r="A5589" i="27"/>
  <c r="A5590" i="27"/>
  <c r="A5591" i="27"/>
  <c r="A5592" i="27"/>
  <c r="A5593" i="27"/>
  <c r="A5594" i="27"/>
  <c r="A5595" i="27"/>
  <c r="A5596" i="27"/>
  <c r="A5597" i="27"/>
  <c r="A5598" i="27"/>
  <c r="A5599" i="27"/>
  <c r="A5600" i="27"/>
  <c r="A5601" i="27"/>
  <c r="A5602" i="27"/>
  <c r="A5603" i="27"/>
  <c r="A5604" i="27"/>
  <c r="A5605" i="27"/>
  <c r="A5606" i="27"/>
  <c r="A5607" i="27"/>
  <c r="A5608" i="27"/>
  <c r="A5609" i="27"/>
  <c r="A5610" i="27"/>
  <c r="A5611" i="27"/>
  <c r="A5612" i="27"/>
  <c r="A5613" i="27"/>
  <c r="A5614" i="27"/>
  <c r="A5615" i="27"/>
  <c r="A5616" i="27"/>
  <c r="A5617" i="27"/>
  <c r="A5618" i="27"/>
  <c r="A5619" i="27"/>
  <c r="A5620" i="27"/>
  <c r="A5621" i="27"/>
  <c r="A5622" i="27"/>
  <c r="A5623" i="27"/>
  <c r="A5624" i="27"/>
  <c r="A5625" i="27"/>
  <c r="A5626" i="27"/>
  <c r="A5627" i="27"/>
  <c r="A5628" i="27"/>
  <c r="A5629" i="27"/>
  <c r="A5630" i="27"/>
  <c r="A5631" i="27"/>
  <c r="A5632" i="27"/>
  <c r="A5633" i="27"/>
  <c r="A5634" i="27"/>
  <c r="A5635" i="27"/>
  <c r="A5636" i="27"/>
  <c r="A5637" i="27"/>
  <c r="A5638" i="27"/>
  <c r="A5639" i="27"/>
  <c r="A5640" i="27"/>
  <c r="A5641" i="27"/>
  <c r="A5642" i="27"/>
  <c r="A5643" i="27"/>
  <c r="A5644" i="27"/>
  <c r="A5645" i="27"/>
  <c r="A5646" i="27"/>
  <c r="A5647" i="27"/>
  <c r="A5648" i="27"/>
  <c r="A5649" i="27"/>
  <c r="A5650" i="27"/>
  <c r="A5651" i="27"/>
  <c r="A5652" i="27"/>
  <c r="A5653" i="27"/>
  <c r="A5654" i="27"/>
  <c r="A5655" i="27"/>
  <c r="A5656" i="27"/>
  <c r="A5657" i="27"/>
  <c r="A5658" i="27"/>
  <c r="A5659" i="27"/>
  <c r="A5660" i="27"/>
  <c r="A5661" i="27"/>
  <c r="A5662" i="27"/>
  <c r="A5663" i="27"/>
  <c r="A5664" i="27"/>
  <c r="A5665" i="27"/>
  <c r="A5666" i="27"/>
  <c r="A5667" i="27"/>
  <c r="A5668" i="27"/>
  <c r="A5669" i="27"/>
  <c r="A5670" i="27"/>
  <c r="A5671" i="27"/>
  <c r="A5672" i="27"/>
  <c r="A5673" i="27"/>
  <c r="A5674" i="27"/>
  <c r="A5675" i="27"/>
  <c r="A5676" i="27"/>
  <c r="A5677" i="27"/>
  <c r="A5678" i="27"/>
  <c r="A5679" i="27"/>
  <c r="A5680" i="27"/>
  <c r="A5681" i="27"/>
  <c r="A5682" i="27"/>
  <c r="A5683" i="27"/>
  <c r="A5684" i="27"/>
  <c r="A5685" i="27"/>
  <c r="A5686" i="27"/>
  <c r="A5687" i="27"/>
  <c r="A5688" i="27"/>
  <c r="A5689" i="27"/>
  <c r="A5690" i="27"/>
  <c r="A5691" i="27"/>
  <c r="A5692" i="27"/>
  <c r="A5693" i="27"/>
  <c r="A5694" i="27"/>
  <c r="A5695" i="27"/>
  <c r="A5696" i="27"/>
  <c r="A5697" i="27"/>
  <c r="A5698" i="27"/>
  <c r="A5699" i="27"/>
  <c r="A5700" i="27"/>
  <c r="A5701" i="27"/>
  <c r="A5702" i="27"/>
  <c r="A5703" i="27"/>
  <c r="A5704" i="27"/>
  <c r="A5705" i="27"/>
  <c r="A5706" i="27"/>
  <c r="A5707" i="27"/>
  <c r="A5708" i="27"/>
  <c r="A5709" i="27"/>
  <c r="A5710" i="27"/>
  <c r="A5711" i="27"/>
  <c r="A5712" i="27"/>
  <c r="A5713" i="27"/>
  <c r="A5714" i="27"/>
  <c r="A5715" i="27"/>
  <c r="A5716" i="27"/>
  <c r="A5717" i="27"/>
  <c r="A5718" i="27"/>
  <c r="A5719" i="27"/>
  <c r="A5720" i="27"/>
  <c r="A5721" i="27"/>
  <c r="A5722" i="27"/>
  <c r="A5723" i="27"/>
  <c r="A5724" i="27"/>
  <c r="A5725" i="27"/>
  <c r="A5726" i="27"/>
  <c r="A5727" i="27"/>
  <c r="A5728" i="27"/>
  <c r="A5729" i="27"/>
  <c r="A5730" i="27"/>
  <c r="A5731" i="27"/>
  <c r="A5732" i="27"/>
  <c r="A5733" i="27"/>
  <c r="A5734" i="27"/>
  <c r="A5735" i="27"/>
  <c r="A5736" i="27"/>
  <c r="A5737" i="27"/>
  <c r="A5738" i="27"/>
  <c r="A5739" i="27"/>
  <c r="A5740" i="27"/>
  <c r="A5741" i="27"/>
  <c r="A5742" i="27"/>
  <c r="A5743" i="27"/>
  <c r="A5744" i="27"/>
  <c r="A5745" i="27"/>
  <c r="A5746" i="27"/>
  <c r="A5747" i="27"/>
  <c r="A5748" i="27"/>
  <c r="A5749" i="27"/>
  <c r="A5750" i="27"/>
  <c r="A5751" i="27"/>
  <c r="A5752" i="27"/>
  <c r="A5753" i="27"/>
  <c r="A5754" i="27"/>
  <c r="A5755" i="27"/>
  <c r="A5756" i="27"/>
  <c r="A5757" i="27"/>
  <c r="A5758" i="27"/>
  <c r="A5759" i="27"/>
  <c r="A5760" i="27"/>
  <c r="A5761" i="27"/>
  <c r="A5762" i="27"/>
  <c r="A5763" i="27"/>
  <c r="A5764" i="27"/>
  <c r="A5765" i="27"/>
  <c r="A5766" i="27"/>
  <c r="A5767" i="27"/>
  <c r="A5768" i="27"/>
  <c r="A5769" i="27"/>
  <c r="A5770" i="27"/>
  <c r="A5771" i="27"/>
  <c r="A5772" i="27"/>
  <c r="A5773" i="27"/>
  <c r="A5774" i="27"/>
  <c r="A5775" i="27"/>
  <c r="A5776" i="27"/>
  <c r="A5777" i="27"/>
  <c r="A5778" i="27"/>
  <c r="A5779" i="27"/>
  <c r="A5780" i="27"/>
  <c r="A5781" i="27"/>
  <c r="A5782" i="27"/>
  <c r="A5783" i="27"/>
  <c r="A5784" i="27"/>
  <c r="A5785" i="27"/>
  <c r="A5786" i="27"/>
  <c r="A5787" i="27"/>
  <c r="A5788" i="27"/>
  <c r="A5789" i="27"/>
  <c r="A5790" i="27"/>
  <c r="A5791" i="27"/>
  <c r="A5792" i="27"/>
  <c r="A5793" i="27"/>
  <c r="A5794" i="27"/>
  <c r="A5795" i="27"/>
  <c r="A5796" i="27"/>
  <c r="A5797" i="27"/>
  <c r="A5798" i="27"/>
  <c r="A5799" i="27"/>
  <c r="A5800" i="27"/>
  <c r="A5801" i="27"/>
  <c r="A5802" i="27"/>
  <c r="A5803" i="27"/>
  <c r="A5804" i="27"/>
  <c r="A5805" i="27"/>
  <c r="A5806" i="27"/>
  <c r="A5807" i="27"/>
  <c r="A5808" i="27"/>
  <c r="A5809" i="27"/>
  <c r="A5810" i="27"/>
  <c r="A5811" i="27"/>
  <c r="A5812" i="27"/>
  <c r="A5813" i="27"/>
  <c r="A5814" i="27"/>
  <c r="A5815" i="27"/>
  <c r="A5816" i="27"/>
  <c r="A5817" i="27"/>
  <c r="A5818" i="27"/>
  <c r="A5819" i="27"/>
  <c r="A5820" i="27"/>
  <c r="A5821" i="27"/>
  <c r="A5822" i="27"/>
  <c r="A5823" i="27"/>
  <c r="A5824" i="27"/>
  <c r="A5825" i="27"/>
  <c r="A5826" i="27"/>
  <c r="A5827" i="27"/>
  <c r="A5828" i="27"/>
  <c r="A5829" i="27"/>
  <c r="A5830" i="27"/>
  <c r="A5831" i="27"/>
  <c r="A5832" i="27"/>
  <c r="A5833" i="27"/>
  <c r="A5834" i="27"/>
  <c r="A5835" i="27"/>
  <c r="A5836" i="27"/>
  <c r="A5837" i="27"/>
  <c r="A5838" i="27"/>
  <c r="A5839" i="27"/>
  <c r="A5840" i="27"/>
  <c r="A5841" i="27"/>
  <c r="A5842" i="27"/>
  <c r="A5843" i="27"/>
  <c r="A5844" i="27"/>
  <c r="A5845" i="27"/>
  <c r="A5846" i="27"/>
  <c r="A5847" i="27"/>
  <c r="A5848" i="27"/>
  <c r="A5849" i="27"/>
  <c r="A5850" i="27"/>
  <c r="A5851" i="27"/>
  <c r="A5852" i="27"/>
  <c r="A5853" i="27"/>
  <c r="A5854" i="27"/>
  <c r="A5855" i="27"/>
  <c r="A5856" i="27"/>
  <c r="A5857" i="27"/>
  <c r="A5858" i="27"/>
  <c r="A5859" i="27"/>
  <c r="A5860" i="27"/>
  <c r="A5861" i="27"/>
  <c r="A5862" i="27"/>
  <c r="A5863" i="27"/>
  <c r="A5864" i="27"/>
  <c r="A5865" i="27"/>
  <c r="A5866" i="27"/>
  <c r="A5867" i="27"/>
  <c r="A5868" i="27"/>
  <c r="A5869" i="27"/>
  <c r="A5870" i="27"/>
  <c r="A5871" i="27"/>
  <c r="A5872" i="27"/>
  <c r="A5873" i="27"/>
  <c r="A5874" i="27"/>
  <c r="A5875" i="27"/>
  <c r="A5876" i="27"/>
  <c r="A5877" i="27"/>
  <c r="A5878" i="27"/>
  <c r="A5879" i="27"/>
  <c r="A5880" i="27"/>
  <c r="A5881" i="27"/>
  <c r="A5882" i="27"/>
  <c r="A5883" i="27"/>
  <c r="A5884" i="27"/>
  <c r="A5885" i="27"/>
  <c r="A5886" i="27"/>
  <c r="A5887" i="27"/>
  <c r="A5888" i="27"/>
  <c r="A5889" i="27"/>
  <c r="A5890" i="27"/>
  <c r="A5891" i="27"/>
  <c r="A5892" i="27"/>
  <c r="A5893" i="27"/>
  <c r="A5894" i="27"/>
  <c r="A5895" i="27"/>
  <c r="A5896" i="27"/>
  <c r="A5897" i="27"/>
  <c r="A5898" i="27"/>
  <c r="A5899" i="27"/>
  <c r="A5900" i="27"/>
  <c r="A5901" i="27"/>
  <c r="A5902" i="27"/>
  <c r="A5903" i="27"/>
  <c r="A5904" i="27"/>
  <c r="A5905" i="27"/>
  <c r="A5906" i="27"/>
  <c r="A5907" i="27"/>
  <c r="A5908" i="27"/>
  <c r="A5909" i="27"/>
  <c r="A5910" i="27"/>
  <c r="A5911" i="27"/>
  <c r="A5912" i="27"/>
  <c r="A5913" i="27"/>
  <c r="A5914" i="27"/>
  <c r="A5915" i="27"/>
  <c r="A5916" i="27"/>
  <c r="A5917" i="27"/>
  <c r="A5918" i="27"/>
  <c r="A5919" i="27"/>
  <c r="A5920" i="27"/>
  <c r="A5921" i="27"/>
  <c r="A5922" i="27"/>
  <c r="A5923" i="27"/>
  <c r="A5924" i="27"/>
  <c r="A5925" i="27"/>
  <c r="A5926" i="27"/>
  <c r="A5927" i="27"/>
  <c r="A5928" i="27"/>
  <c r="A5929" i="27"/>
  <c r="A5930" i="27"/>
  <c r="A5931" i="27"/>
  <c r="A5932" i="27"/>
  <c r="A5933" i="27"/>
  <c r="A5934" i="27"/>
  <c r="A5935" i="27"/>
  <c r="A5936" i="27"/>
  <c r="A5937" i="27"/>
  <c r="A5938" i="27"/>
  <c r="A5939" i="27"/>
  <c r="A5940" i="27"/>
  <c r="A5941" i="27"/>
  <c r="A5942" i="27"/>
  <c r="A5943" i="27"/>
  <c r="A5944" i="27"/>
  <c r="A5945" i="27"/>
  <c r="A5946" i="27"/>
  <c r="A5947" i="27"/>
  <c r="A5948" i="27"/>
  <c r="A5949" i="27"/>
  <c r="A5950" i="27"/>
  <c r="A5951" i="27"/>
  <c r="A5952" i="27"/>
  <c r="A5953" i="27"/>
  <c r="A5954" i="27"/>
  <c r="A5955" i="27"/>
  <c r="A5956" i="27"/>
  <c r="A5957" i="27"/>
  <c r="A5958" i="27"/>
  <c r="A5959" i="27"/>
  <c r="A5960" i="27"/>
  <c r="A5961" i="27"/>
  <c r="A5962" i="27"/>
  <c r="A5963" i="27"/>
  <c r="A5964" i="27"/>
  <c r="A5965" i="27"/>
  <c r="A5966" i="27"/>
  <c r="A5967" i="27"/>
  <c r="A5968" i="27"/>
  <c r="A5969" i="27"/>
  <c r="A5970" i="27"/>
  <c r="A5971" i="27"/>
  <c r="A5972" i="27"/>
  <c r="A5973" i="27"/>
  <c r="A5974" i="27"/>
  <c r="A5975" i="27"/>
  <c r="A5976" i="27"/>
  <c r="A5977" i="27"/>
  <c r="A5978" i="27"/>
  <c r="A5979" i="27"/>
  <c r="A5980" i="27"/>
  <c r="A5981" i="27"/>
  <c r="A5982" i="27"/>
  <c r="A5983" i="27"/>
  <c r="A5984" i="27"/>
  <c r="A5985" i="27"/>
  <c r="A5986" i="27"/>
  <c r="A5987" i="27"/>
  <c r="A5988" i="27"/>
  <c r="A5989" i="27"/>
  <c r="A5990" i="27"/>
  <c r="A5991" i="27"/>
  <c r="A5992" i="27"/>
  <c r="A5993" i="27"/>
  <c r="A5994" i="27"/>
  <c r="A5995" i="27"/>
  <c r="A5996" i="27"/>
  <c r="A5997" i="27"/>
  <c r="A5998" i="27"/>
  <c r="A5999" i="27"/>
  <c r="A6000" i="27"/>
  <c r="A6001" i="27"/>
  <c r="A6002" i="27"/>
  <c r="A6003" i="27"/>
  <c r="A6004" i="27"/>
  <c r="A6005" i="27"/>
  <c r="A6006" i="27"/>
  <c r="A6007" i="27"/>
  <c r="A6008" i="27"/>
  <c r="A6009" i="27"/>
  <c r="A6010" i="27"/>
  <c r="A6011" i="27"/>
  <c r="A6012" i="27"/>
  <c r="A6013" i="27"/>
  <c r="A6014" i="27"/>
  <c r="A6015" i="27"/>
  <c r="A6016" i="27"/>
  <c r="A6017" i="27"/>
  <c r="A6018" i="27"/>
  <c r="A6019" i="27"/>
  <c r="A6020" i="27"/>
  <c r="A6021" i="27"/>
  <c r="A6022" i="27"/>
  <c r="A6023" i="27"/>
  <c r="A6024" i="27"/>
  <c r="A6025" i="27"/>
  <c r="A6026" i="27"/>
  <c r="A6027" i="27"/>
  <c r="A6028" i="27"/>
  <c r="A6029" i="27"/>
  <c r="A6030" i="27"/>
  <c r="A6031" i="27"/>
  <c r="A6032" i="27"/>
  <c r="A6033" i="27"/>
  <c r="A6034" i="27"/>
  <c r="A6035" i="27"/>
  <c r="A6036" i="27"/>
  <c r="A6037" i="27"/>
  <c r="A6038" i="27"/>
  <c r="A6039" i="27"/>
  <c r="A6040" i="27"/>
  <c r="A6041" i="27"/>
  <c r="A6042" i="27"/>
  <c r="A6043" i="27"/>
  <c r="A6044" i="27"/>
  <c r="A6045" i="27"/>
  <c r="A6046" i="27"/>
  <c r="A6047" i="27"/>
  <c r="A6048" i="27"/>
  <c r="A6049" i="27"/>
  <c r="A6050" i="27"/>
  <c r="A6051" i="27"/>
  <c r="A6052" i="27"/>
  <c r="A6053" i="27"/>
  <c r="A6054" i="27"/>
  <c r="A6055" i="27"/>
  <c r="A6056" i="27"/>
  <c r="A6057" i="27"/>
  <c r="A6058" i="27"/>
  <c r="A6059" i="27"/>
  <c r="A6060" i="27"/>
  <c r="A6061" i="27"/>
  <c r="A6062" i="27"/>
  <c r="A6063" i="27"/>
  <c r="A6064" i="27"/>
  <c r="A6065" i="27"/>
  <c r="A6066" i="27"/>
  <c r="A6067" i="27"/>
  <c r="A6068" i="27"/>
  <c r="A6069" i="27"/>
  <c r="A6070" i="27"/>
  <c r="A6071" i="27"/>
  <c r="A6072" i="27"/>
  <c r="A6073" i="27"/>
  <c r="A6074" i="27"/>
  <c r="A6075" i="27"/>
  <c r="A6076" i="27"/>
  <c r="A6077" i="27"/>
  <c r="A6078" i="27"/>
  <c r="A6079" i="27"/>
  <c r="A6080" i="27"/>
  <c r="A6081" i="27"/>
  <c r="A6082" i="27"/>
  <c r="A6083" i="27"/>
  <c r="A6084" i="27"/>
  <c r="A6085" i="27"/>
  <c r="A6086" i="27"/>
  <c r="A6087" i="27"/>
  <c r="A6088" i="27"/>
  <c r="A6089" i="27"/>
  <c r="A6090" i="27"/>
  <c r="A6091" i="27"/>
  <c r="A6092" i="27"/>
  <c r="A6093" i="27"/>
  <c r="A6094" i="27"/>
  <c r="A6095" i="27"/>
  <c r="A6096" i="27"/>
  <c r="A6097" i="27"/>
  <c r="A6098" i="27"/>
  <c r="A6099" i="27"/>
  <c r="A6100" i="27"/>
  <c r="A6101" i="27"/>
  <c r="A6102" i="27"/>
  <c r="A6103" i="27"/>
  <c r="A6104" i="27"/>
  <c r="A6105" i="27"/>
  <c r="A6106" i="27"/>
  <c r="A6107" i="27"/>
  <c r="A6108" i="27"/>
  <c r="A6109" i="27"/>
  <c r="A6110" i="27"/>
  <c r="A6111" i="27"/>
  <c r="A6112" i="27"/>
  <c r="A6113" i="27"/>
  <c r="A6114" i="27"/>
  <c r="A6115" i="27"/>
  <c r="A6116" i="27"/>
  <c r="A6117" i="27"/>
  <c r="A6118" i="27"/>
  <c r="A6119" i="27"/>
  <c r="A6120" i="27"/>
  <c r="A6121" i="27"/>
  <c r="A6122" i="27"/>
  <c r="A6123" i="27"/>
  <c r="A6124" i="27"/>
  <c r="A6125" i="27"/>
  <c r="A6126" i="27"/>
  <c r="A6127" i="27"/>
  <c r="A6128" i="27"/>
  <c r="A6129" i="27"/>
  <c r="A6130" i="27"/>
  <c r="A6131" i="27"/>
  <c r="A6132" i="27"/>
  <c r="A6133" i="27"/>
  <c r="A6134" i="27"/>
  <c r="A6135" i="27"/>
  <c r="A6136" i="27"/>
  <c r="A6137" i="27"/>
  <c r="A6138" i="27"/>
  <c r="A6139" i="27"/>
  <c r="A6140" i="27"/>
  <c r="A6141" i="27"/>
  <c r="A6142" i="27"/>
  <c r="A6143" i="27"/>
  <c r="A6144" i="27"/>
  <c r="A6145" i="27"/>
  <c r="A6146" i="27"/>
  <c r="A6147" i="27"/>
  <c r="A6148" i="27"/>
  <c r="A6149" i="27"/>
  <c r="A6150" i="27"/>
  <c r="A6151" i="27"/>
  <c r="A6152" i="27"/>
  <c r="A6153" i="27"/>
  <c r="A6154" i="27"/>
  <c r="A6155" i="27"/>
  <c r="A6156" i="27"/>
  <c r="A6157" i="27"/>
  <c r="A6158" i="27"/>
  <c r="A6159" i="27"/>
  <c r="A6160" i="27"/>
  <c r="A6161" i="27"/>
  <c r="A6162" i="27"/>
  <c r="A6163" i="27"/>
  <c r="A6164" i="27"/>
  <c r="A6165" i="27"/>
  <c r="A6166" i="27"/>
  <c r="A6167" i="27"/>
  <c r="A6168" i="27"/>
  <c r="A6169" i="27"/>
  <c r="A6170" i="27"/>
  <c r="A6171" i="27"/>
  <c r="A6172" i="27"/>
  <c r="A6173" i="27"/>
  <c r="A6174" i="27"/>
  <c r="A6175" i="27"/>
  <c r="A6176" i="27"/>
  <c r="A6177" i="27"/>
  <c r="A6178" i="27"/>
  <c r="A6179" i="27"/>
  <c r="A6180" i="27"/>
  <c r="A6181" i="27"/>
  <c r="A6182" i="27"/>
  <c r="A6183" i="27"/>
  <c r="A6184" i="27"/>
  <c r="A6185" i="27"/>
  <c r="A6186" i="27"/>
  <c r="A6187" i="27"/>
  <c r="A6188" i="27"/>
  <c r="A6189" i="27"/>
  <c r="A6190" i="27"/>
  <c r="A6191" i="27"/>
  <c r="A6192" i="27"/>
  <c r="A6193" i="27"/>
  <c r="A6194" i="27"/>
  <c r="A6195" i="27"/>
  <c r="A6196" i="27"/>
  <c r="A6197" i="27"/>
  <c r="A6198" i="27"/>
  <c r="A6199" i="27"/>
  <c r="A6200" i="27"/>
  <c r="A6201" i="27"/>
  <c r="A6202" i="27"/>
  <c r="A6203" i="27"/>
  <c r="A6204" i="27"/>
  <c r="A6205" i="27"/>
  <c r="A6206" i="27"/>
  <c r="A6207" i="27"/>
  <c r="A6208" i="27"/>
  <c r="A6209" i="27"/>
  <c r="A6210" i="27"/>
  <c r="A6211" i="27"/>
  <c r="A6212" i="27"/>
  <c r="A6213" i="27"/>
  <c r="A6214" i="27"/>
  <c r="A6215" i="27"/>
  <c r="A6216" i="27"/>
  <c r="A6217" i="27"/>
  <c r="A6218" i="27"/>
  <c r="A6219" i="27"/>
  <c r="A6220" i="27"/>
  <c r="A6221" i="27"/>
  <c r="A6222" i="27"/>
  <c r="A6223" i="27"/>
  <c r="A6224" i="27"/>
  <c r="A6225" i="27"/>
  <c r="A6226" i="27"/>
  <c r="A6227" i="27"/>
  <c r="A6228" i="27"/>
  <c r="A6229" i="27"/>
  <c r="A6230" i="27"/>
  <c r="A6231" i="27"/>
  <c r="A6232" i="27"/>
  <c r="A6233" i="27"/>
  <c r="A6234" i="27"/>
  <c r="A6235" i="27"/>
  <c r="A6236" i="27"/>
  <c r="A6237" i="27"/>
  <c r="A6238" i="27"/>
  <c r="A6239" i="27"/>
  <c r="A6240" i="27"/>
  <c r="A6241" i="27"/>
  <c r="A6242" i="27"/>
  <c r="A6243" i="27"/>
  <c r="A6244" i="27"/>
  <c r="A6245" i="27"/>
  <c r="A6246" i="27"/>
  <c r="A6247" i="27"/>
  <c r="A6248" i="27"/>
  <c r="A6249" i="27"/>
  <c r="A6250" i="27"/>
  <c r="A6251" i="27"/>
  <c r="A6252" i="27"/>
  <c r="A6253" i="27"/>
  <c r="A6254" i="27"/>
  <c r="A6255" i="27"/>
  <c r="A6256" i="27"/>
  <c r="A6257" i="27"/>
  <c r="A6258" i="27"/>
  <c r="A6259" i="27"/>
  <c r="A6260" i="27"/>
  <c r="A6261" i="27"/>
  <c r="A6262" i="27"/>
  <c r="A6263" i="27"/>
  <c r="A6264" i="27"/>
  <c r="A6265" i="27"/>
  <c r="A6266" i="27"/>
  <c r="A6267" i="27"/>
  <c r="A6268" i="27"/>
  <c r="A6269" i="27"/>
  <c r="A6270" i="27"/>
  <c r="A6271" i="27"/>
  <c r="A6272" i="27"/>
  <c r="A6273" i="27"/>
  <c r="A6274" i="27"/>
  <c r="A6275" i="27"/>
  <c r="A6276" i="27"/>
  <c r="A6277" i="27"/>
  <c r="A6278" i="27"/>
  <c r="A6279" i="27"/>
  <c r="A6280" i="27"/>
  <c r="A6281" i="27"/>
  <c r="A6282" i="27"/>
  <c r="A6283" i="27"/>
  <c r="A6284" i="27"/>
  <c r="A6285" i="27"/>
  <c r="A6286" i="27"/>
  <c r="A6287" i="27"/>
  <c r="A6288" i="27"/>
  <c r="A6289" i="27"/>
  <c r="A6290" i="27"/>
  <c r="A6291" i="27"/>
  <c r="A6292" i="27"/>
  <c r="A6293" i="27"/>
  <c r="A6294" i="27"/>
  <c r="A6295" i="27"/>
  <c r="A6296" i="27"/>
  <c r="A6297" i="27"/>
  <c r="A6298" i="27"/>
  <c r="A6299" i="27"/>
  <c r="A6300" i="27"/>
  <c r="A6301" i="27"/>
  <c r="A6302" i="27"/>
  <c r="A6303" i="27"/>
  <c r="A6304" i="27"/>
  <c r="A6305" i="27"/>
  <c r="A6306" i="27"/>
  <c r="A6307" i="27"/>
  <c r="A6308" i="27"/>
  <c r="A6309" i="27"/>
  <c r="A6310" i="27"/>
  <c r="A6311" i="27"/>
  <c r="A6312" i="27"/>
  <c r="A6313" i="27"/>
  <c r="A6314" i="27"/>
  <c r="A6315" i="27"/>
  <c r="A6316" i="27"/>
  <c r="A6317" i="27"/>
  <c r="A6318" i="27"/>
  <c r="A6319" i="27"/>
  <c r="A6320" i="27"/>
  <c r="A6321" i="27"/>
  <c r="A6322" i="27"/>
  <c r="A6323" i="27"/>
  <c r="A6324" i="27"/>
  <c r="A6325" i="27"/>
  <c r="A6326" i="27"/>
  <c r="A6327" i="27"/>
  <c r="A6328" i="27"/>
  <c r="A6329" i="27"/>
  <c r="A6330" i="27"/>
  <c r="A6331" i="27"/>
  <c r="A6332" i="27"/>
  <c r="A6333" i="27"/>
  <c r="A6334" i="27"/>
  <c r="A6335" i="27"/>
  <c r="A6336" i="27"/>
  <c r="A6337" i="27"/>
  <c r="A6338" i="27"/>
  <c r="A6339" i="27"/>
  <c r="A6340" i="27"/>
  <c r="A6341" i="27"/>
  <c r="A6342" i="27"/>
  <c r="A6343" i="27"/>
  <c r="A6344" i="27"/>
  <c r="A6345" i="27"/>
  <c r="A6346" i="27"/>
  <c r="A6347" i="27"/>
  <c r="A6348" i="27"/>
  <c r="A6349" i="27"/>
  <c r="A6350" i="27"/>
  <c r="A6351" i="27"/>
  <c r="A6352" i="27"/>
  <c r="A6353" i="27"/>
  <c r="A6354" i="27"/>
  <c r="A6355" i="27"/>
  <c r="A6356" i="27"/>
  <c r="A6357" i="27"/>
  <c r="A6358" i="27"/>
  <c r="A6359" i="27"/>
  <c r="A6360" i="27"/>
  <c r="A6361" i="27"/>
  <c r="A6362" i="27"/>
  <c r="A6363" i="27"/>
  <c r="A6364" i="27"/>
  <c r="A6365" i="27"/>
  <c r="A6366" i="27"/>
  <c r="A6367" i="27"/>
  <c r="A6368" i="27"/>
  <c r="A6369" i="27"/>
  <c r="A6370" i="27"/>
  <c r="A6371" i="27"/>
  <c r="A6372" i="27"/>
  <c r="A6373" i="27"/>
  <c r="A6374" i="27"/>
  <c r="A6375" i="27"/>
  <c r="A6376" i="27"/>
  <c r="A6377" i="27"/>
  <c r="A6378" i="27"/>
  <c r="A6379" i="27"/>
  <c r="A6380" i="27"/>
  <c r="A6381" i="27"/>
  <c r="A6382" i="27"/>
  <c r="A6383" i="27"/>
  <c r="A6384" i="27"/>
  <c r="A6385" i="27"/>
  <c r="A6386" i="27"/>
  <c r="A6387" i="27"/>
  <c r="A6388" i="27"/>
  <c r="A6389" i="27"/>
  <c r="A6390" i="27"/>
  <c r="A6391" i="27"/>
  <c r="A6392" i="27"/>
  <c r="A6393" i="27"/>
  <c r="A6394" i="27"/>
  <c r="A6395" i="27"/>
  <c r="A6396" i="27"/>
  <c r="A6397" i="27"/>
  <c r="A6398" i="27"/>
  <c r="A6399" i="27"/>
  <c r="A6400" i="27"/>
  <c r="A6401" i="27"/>
  <c r="A6402" i="27"/>
  <c r="A6403" i="27"/>
  <c r="A6404" i="27"/>
  <c r="A6405" i="27"/>
  <c r="A6406" i="27"/>
  <c r="A6407" i="27"/>
  <c r="A6408" i="27"/>
  <c r="A6409" i="27"/>
  <c r="A6410" i="27"/>
  <c r="A6411" i="27"/>
  <c r="A6412" i="27"/>
  <c r="A6413" i="27"/>
  <c r="A6414" i="27"/>
  <c r="A6415" i="27"/>
  <c r="A6416" i="27"/>
  <c r="A6417" i="27"/>
  <c r="A6418" i="27"/>
  <c r="A6419" i="27"/>
  <c r="A6420" i="27"/>
  <c r="A6421" i="27"/>
  <c r="A6422" i="27"/>
  <c r="A6423" i="27"/>
  <c r="A6424" i="27"/>
  <c r="A6425" i="27"/>
  <c r="A6426" i="27"/>
  <c r="A6427" i="27"/>
  <c r="A6428" i="27"/>
  <c r="A6429" i="27"/>
  <c r="A6430" i="27"/>
  <c r="A6431" i="27"/>
  <c r="A6432" i="27"/>
  <c r="A6433" i="27"/>
  <c r="A6434" i="27"/>
  <c r="A6435" i="27"/>
  <c r="A6436" i="27"/>
  <c r="A6437" i="27"/>
  <c r="A6438" i="27"/>
  <c r="A6439" i="27"/>
  <c r="A6440" i="27"/>
  <c r="A6441" i="27"/>
  <c r="A6442" i="27"/>
  <c r="A6443" i="27"/>
  <c r="A6444" i="27"/>
  <c r="A6445" i="27"/>
  <c r="A6446" i="27"/>
  <c r="A6447" i="27"/>
  <c r="A6448" i="27"/>
  <c r="A6449" i="27"/>
  <c r="A6450" i="27"/>
  <c r="A6451" i="27"/>
  <c r="A6452" i="27"/>
  <c r="A6453" i="27"/>
  <c r="A6454" i="27"/>
  <c r="A6455" i="27"/>
  <c r="A6456" i="27"/>
  <c r="A6457" i="27"/>
  <c r="A6458" i="27"/>
  <c r="A6459" i="27"/>
  <c r="A6460" i="27"/>
  <c r="A6461" i="27"/>
  <c r="A6462" i="27"/>
  <c r="A6463" i="27"/>
  <c r="A6464" i="27"/>
  <c r="A6465" i="27"/>
  <c r="A6466" i="27"/>
  <c r="A6467" i="27"/>
  <c r="A6468" i="27"/>
  <c r="A6469" i="27"/>
  <c r="A6470" i="27"/>
  <c r="A6471" i="27"/>
  <c r="A6472" i="27"/>
  <c r="A6473" i="27"/>
  <c r="A6474" i="27"/>
  <c r="A6475" i="27"/>
  <c r="A6476" i="27"/>
  <c r="A6477" i="27"/>
  <c r="A6478" i="27"/>
  <c r="A6479" i="27"/>
  <c r="A6480" i="27"/>
  <c r="A6481" i="27"/>
  <c r="A6482" i="27"/>
  <c r="A6483" i="27"/>
  <c r="A6484" i="27"/>
  <c r="A6485" i="27"/>
  <c r="A6486" i="27"/>
  <c r="A6487" i="27"/>
  <c r="A6488" i="27"/>
  <c r="A6489" i="27"/>
  <c r="A6490" i="27"/>
  <c r="A6491" i="27"/>
  <c r="A6492" i="27"/>
  <c r="A6493" i="27"/>
  <c r="A6494" i="27"/>
  <c r="A6495" i="27"/>
  <c r="A6496" i="27"/>
  <c r="A6497" i="27"/>
  <c r="A6498" i="27"/>
  <c r="A6499" i="27"/>
  <c r="A6500" i="27"/>
  <c r="A6501" i="27"/>
  <c r="A6502" i="27"/>
  <c r="A6503" i="27"/>
  <c r="A6504" i="27"/>
  <c r="A6505" i="27"/>
  <c r="A6506" i="27"/>
  <c r="A6507" i="27"/>
  <c r="A6508" i="27"/>
  <c r="A6509" i="27"/>
  <c r="A6510" i="27"/>
  <c r="A6511" i="27"/>
  <c r="A6512" i="27"/>
  <c r="A6513" i="27"/>
  <c r="A6514" i="27"/>
  <c r="A6515" i="27"/>
  <c r="A6516" i="27"/>
  <c r="A6517" i="27"/>
  <c r="A6518" i="27"/>
  <c r="A6519" i="27"/>
  <c r="A6520" i="27"/>
  <c r="A6521" i="27"/>
  <c r="A6522" i="27"/>
  <c r="A6523" i="27"/>
  <c r="A6524" i="27"/>
  <c r="A6525" i="27"/>
  <c r="A6526" i="27"/>
  <c r="A6527" i="27"/>
  <c r="A6528" i="27"/>
  <c r="A6529" i="27"/>
  <c r="A6530" i="27"/>
  <c r="A6531" i="27"/>
  <c r="A6532" i="27"/>
  <c r="A6533" i="27"/>
  <c r="A6534" i="27"/>
  <c r="A6535" i="27"/>
  <c r="A6536" i="27"/>
  <c r="A6537" i="27"/>
  <c r="A6538" i="27"/>
  <c r="A6539" i="27"/>
  <c r="A6540" i="27"/>
  <c r="A6541" i="27"/>
  <c r="A6542" i="27"/>
  <c r="A6543" i="27"/>
  <c r="A6544" i="27"/>
  <c r="A6545" i="27"/>
  <c r="A6546" i="27"/>
  <c r="A6547" i="27"/>
  <c r="A6548" i="27"/>
  <c r="A6549" i="27"/>
  <c r="A6550" i="27"/>
  <c r="A6551" i="27"/>
  <c r="A6552" i="27"/>
  <c r="A6553" i="27"/>
  <c r="A6554" i="27"/>
  <c r="A6555" i="27"/>
  <c r="A6556" i="27"/>
  <c r="A6557" i="27"/>
  <c r="A6558" i="27"/>
  <c r="A6559" i="27"/>
  <c r="A6560" i="27"/>
  <c r="A6561" i="27"/>
  <c r="A6562" i="27"/>
  <c r="A6563" i="27"/>
  <c r="A6564" i="27"/>
  <c r="A6565" i="27"/>
  <c r="A6566" i="27"/>
  <c r="A6567" i="27"/>
  <c r="A6568" i="27"/>
  <c r="A6569" i="27"/>
  <c r="A6570" i="27"/>
  <c r="A6571" i="27"/>
  <c r="A6572" i="27"/>
  <c r="A6573" i="27"/>
  <c r="A6574" i="27"/>
  <c r="A6575" i="27"/>
  <c r="A6576" i="27"/>
  <c r="A6577" i="27"/>
  <c r="A6578" i="27"/>
  <c r="A6579" i="27"/>
  <c r="A6580" i="27"/>
  <c r="A6581" i="27"/>
  <c r="A6582" i="27"/>
  <c r="A6583" i="27"/>
  <c r="A6584" i="27"/>
  <c r="A6585" i="27"/>
  <c r="A6586" i="27"/>
  <c r="A6587" i="27"/>
  <c r="A6588" i="27"/>
  <c r="A6589" i="27"/>
  <c r="A6590" i="27"/>
  <c r="A6591" i="27"/>
  <c r="A6592" i="27"/>
  <c r="A6593" i="27"/>
  <c r="A6594" i="27"/>
  <c r="A6595" i="27"/>
  <c r="A6596" i="27"/>
  <c r="A6597" i="27"/>
  <c r="A6598" i="27"/>
  <c r="A6599" i="27"/>
  <c r="A6600" i="27"/>
  <c r="A6601" i="27"/>
  <c r="A6602" i="27"/>
  <c r="A6603" i="27"/>
  <c r="A6604" i="27"/>
  <c r="A6605" i="27"/>
  <c r="A6606" i="27"/>
  <c r="A6607" i="27"/>
  <c r="A6608" i="27"/>
  <c r="A6609" i="27"/>
  <c r="A6610" i="27"/>
  <c r="A6611" i="27"/>
  <c r="A6612" i="27"/>
  <c r="A6613" i="27"/>
  <c r="A6614" i="27"/>
  <c r="A6615" i="27"/>
  <c r="A6616" i="27"/>
  <c r="A6617" i="27"/>
  <c r="A6618" i="27"/>
  <c r="A6619" i="27"/>
  <c r="A6620" i="27"/>
  <c r="A6621" i="27"/>
  <c r="A6622" i="27"/>
  <c r="A6623" i="27"/>
  <c r="A6624" i="27"/>
  <c r="A6625" i="27"/>
  <c r="A6626" i="27"/>
  <c r="A6627" i="27"/>
  <c r="A6628" i="27"/>
  <c r="A6629" i="27"/>
  <c r="A6630" i="27"/>
  <c r="A6631" i="27"/>
  <c r="A6632" i="27"/>
  <c r="A6633" i="27"/>
  <c r="A6634" i="27"/>
  <c r="A6635" i="27"/>
  <c r="A6636" i="27"/>
  <c r="A6637" i="27"/>
  <c r="A6638" i="27"/>
  <c r="A6639" i="27"/>
  <c r="A6640" i="27"/>
  <c r="A6641" i="27"/>
  <c r="A6642" i="27"/>
  <c r="A6643" i="27"/>
  <c r="A6644" i="27"/>
  <c r="A6645" i="27"/>
  <c r="A6646" i="27"/>
  <c r="A6647" i="27"/>
  <c r="A6648" i="27"/>
  <c r="A6649" i="27"/>
  <c r="A6650" i="27"/>
  <c r="A6651" i="27"/>
  <c r="A6652" i="27"/>
  <c r="A6653" i="27"/>
  <c r="A6654" i="27"/>
  <c r="A6655" i="27"/>
  <c r="A6656" i="27"/>
  <c r="A6657" i="27"/>
  <c r="A6658" i="27"/>
  <c r="A6659" i="27"/>
  <c r="A6660" i="27"/>
  <c r="A6661" i="27"/>
  <c r="A6662" i="27"/>
  <c r="A6663" i="27"/>
  <c r="A6664" i="27"/>
  <c r="A6665" i="27"/>
  <c r="A6666" i="27"/>
  <c r="A6667" i="27"/>
  <c r="A6668" i="27"/>
  <c r="A6669" i="27"/>
  <c r="A6670" i="27"/>
  <c r="A6671" i="27"/>
  <c r="A6672" i="27"/>
  <c r="A6673" i="27"/>
  <c r="A6674" i="27"/>
  <c r="A6675" i="27"/>
  <c r="A6676" i="27"/>
  <c r="A6677" i="27"/>
  <c r="A6678" i="27"/>
  <c r="A6679" i="27"/>
  <c r="A6680" i="27"/>
  <c r="A6681" i="27"/>
  <c r="A6682" i="27"/>
  <c r="A6683" i="27"/>
  <c r="A6684" i="27"/>
  <c r="A6685" i="27"/>
  <c r="A6686" i="27"/>
  <c r="A6687" i="27"/>
  <c r="A6688" i="27"/>
  <c r="A6689" i="27"/>
  <c r="A6690" i="27"/>
  <c r="A6691" i="27"/>
  <c r="A6692" i="27"/>
  <c r="A6693" i="27"/>
  <c r="A6694" i="27"/>
  <c r="A6695" i="27"/>
  <c r="A6696" i="27"/>
  <c r="A6697" i="27"/>
  <c r="A6698" i="27"/>
  <c r="A6699" i="27"/>
  <c r="A6700" i="27"/>
  <c r="A6701" i="27"/>
  <c r="A6702" i="27"/>
  <c r="A6703" i="27"/>
  <c r="A6704" i="27"/>
  <c r="A6705" i="27"/>
  <c r="A6706" i="27"/>
  <c r="A6707" i="27"/>
  <c r="A6708" i="27"/>
  <c r="A6709" i="27"/>
  <c r="A6710" i="27"/>
  <c r="A6711" i="27"/>
  <c r="A6712" i="27"/>
  <c r="A6713" i="27"/>
  <c r="A6714" i="27"/>
  <c r="A6715" i="27"/>
  <c r="A6716" i="27"/>
  <c r="A6717" i="27"/>
  <c r="A6718" i="27"/>
  <c r="A6719" i="27"/>
  <c r="A6720" i="27"/>
  <c r="A6721" i="27"/>
  <c r="A6722" i="27"/>
  <c r="A6723" i="27"/>
  <c r="A6724" i="27"/>
  <c r="A6725" i="27"/>
  <c r="A6726" i="27"/>
  <c r="A6727" i="27"/>
  <c r="A6728" i="27"/>
  <c r="A6729" i="27"/>
  <c r="A6730" i="27"/>
  <c r="A6731" i="27"/>
  <c r="A6732" i="27"/>
  <c r="A6733" i="27"/>
  <c r="A6734" i="27"/>
  <c r="A6735" i="27"/>
  <c r="A6736" i="27"/>
  <c r="A6737" i="27"/>
  <c r="A6738" i="27"/>
  <c r="A6739" i="27"/>
  <c r="A6740" i="27"/>
  <c r="A6741" i="27"/>
  <c r="A6742" i="27"/>
  <c r="A6743" i="27"/>
  <c r="A6744" i="27"/>
  <c r="A6745" i="27"/>
  <c r="A6746" i="27"/>
  <c r="A6747" i="27"/>
  <c r="A6748" i="27"/>
  <c r="A6749" i="27"/>
  <c r="A6750" i="27"/>
  <c r="A6751" i="27"/>
  <c r="A6752" i="27"/>
  <c r="A6753" i="27"/>
  <c r="A6754" i="27"/>
  <c r="A6755" i="27"/>
  <c r="A6756" i="27"/>
  <c r="A6757" i="27"/>
  <c r="A6758" i="27"/>
  <c r="A6759" i="27"/>
  <c r="A6760" i="27"/>
  <c r="A6761" i="27"/>
  <c r="A6762" i="27"/>
  <c r="A6763" i="27"/>
  <c r="A6764" i="27"/>
  <c r="A6765" i="27"/>
  <c r="A6766" i="27"/>
  <c r="A6767" i="27"/>
  <c r="A6768" i="27"/>
  <c r="A6769" i="27"/>
  <c r="A6770" i="27"/>
  <c r="A6771" i="27"/>
  <c r="A6772" i="27"/>
  <c r="A6773" i="27"/>
  <c r="A6774" i="27"/>
  <c r="A6775" i="27"/>
  <c r="A6776" i="27"/>
  <c r="A6777" i="27"/>
  <c r="A6778" i="27"/>
  <c r="A6779" i="27"/>
  <c r="A6780" i="27"/>
  <c r="A6781" i="27"/>
  <c r="A6782" i="27"/>
  <c r="A6783" i="27"/>
  <c r="A6784" i="27"/>
  <c r="A6785" i="27"/>
  <c r="A6786" i="27"/>
  <c r="A6787" i="27"/>
  <c r="A6788" i="27"/>
  <c r="A6789" i="27"/>
  <c r="A6790" i="27"/>
  <c r="A6791" i="27"/>
  <c r="A6792" i="27"/>
  <c r="A6793" i="27"/>
  <c r="A6794" i="27"/>
  <c r="A6795" i="27"/>
  <c r="A6796" i="27"/>
  <c r="A6797" i="27"/>
  <c r="A6798" i="27"/>
  <c r="A6799" i="27"/>
  <c r="A6800" i="27"/>
  <c r="A6801" i="27"/>
  <c r="A6802" i="27"/>
  <c r="A6803" i="27"/>
  <c r="A6804" i="27"/>
  <c r="A6805" i="27"/>
  <c r="A6806" i="27"/>
  <c r="A6807" i="27"/>
  <c r="A6808" i="27"/>
  <c r="A6809" i="27"/>
  <c r="A6810" i="27"/>
  <c r="A6811" i="27"/>
  <c r="A6812" i="27"/>
  <c r="A6813" i="27"/>
  <c r="A6814" i="27"/>
  <c r="A6815" i="27"/>
  <c r="A6816" i="27"/>
  <c r="A6817" i="27"/>
  <c r="A6818" i="27"/>
  <c r="A6819" i="27"/>
  <c r="A6820" i="27"/>
  <c r="A6821" i="27"/>
  <c r="A6822" i="27"/>
  <c r="A6823" i="27"/>
  <c r="A6824" i="27"/>
  <c r="A6825" i="27"/>
  <c r="A6826" i="27"/>
  <c r="A6827" i="27"/>
  <c r="A6828" i="27"/>
  <c r="A6829" i="27"/>
  <c r="A6830" i="27"/>
  <c r="A6831" i="27"/>
  <c r="A6832" i="27"/>
  <c r="A6833" i="27"/>
  <c r="A6834" i="27"/>
  <c r="A6835" i="27"/>
  <c r="A6836" i="27"/>
  <c r="A6837" i="27"/>
  <c r="A6838" i="27"/>
  <c r="A6839" i="27"/>
  <c r="A6840" i="27"/>
  <c r="A6841" i="27"/>
  <c r="A6842" i="27"/>
  <c r="A6843" i="27"/>
  <c r="A6844" i="27"/>
  <c r="A6845" i="27"/>
  <c r="A6846" i="27"/>
  <c r="A6847" i="27"/>
  <c r="A6848" i="27"/>
  <c r="A6849" i="27"/>
  <c r="A6850" i="27"/>
  <c r="A6851" i="27"/>
  <c r="A6852" i="27"/>
  <c r="A6853" i="27"/>
  <c r="A6854" i="27"/>
  <c r="A6855" i="27"/>
  <c r="A6856" i="27"/>
  <c r="A6857" i="27"/>
  <c r="A6858" i="27"/>
  <c r="A6859" i="27"/>
  <c r="A6860" i="27"/>
  <c r="A6861" i="27"/>
  <c r="A6862" i="27"/>
  <c r="A6863" i="27"/>
  <c r="A6864" i="27"/>
  <c r="A6865" i="27"/>
  <c r="A6866" i="27"/>
  <c r="A6867" i="27"/>
  <c r="A6868" i="27"/>
  <c r="A6869" i="27"/>
  <c r="A6870" i="27"/>
  <c r="A6871" i="27"/>
  <c r="A6872" i="27"/>
  <c r="A6873" i="27"/>
  <c r="A6874" i="27"/>
  <c r="A6875" i="27"/>
  <c r="A6876" i="27"/>
  <c r="A6877" i="27"/>
  <c r="A6878" i="27"/>
  <c r="A6879" i="27"/>
  <c r="A6880" i="27"/>
  <c r="A6881" i="27"/>
  <c r="A6882" i="27"/>
  <c r="A6883" i="27"/>
  <c r="A6884" i="27"/>
  <c r="A6885" i="27"/>
  <c r="A6886" i="27"/>
  <c r="A6887" i="27"/>
  <c r="A6888" i="27"/>
  <c r="A6889" i="27"/>
  <c r="A6890" i="27"/>
  <c r="A6891" i="27"/>
  <c r="A6892" i="27"/>
  <c r="A6893" i="27"/>
  <c r="A6894" i="27"/>
  <c r="A6895" i="27"/>
  <c r="A6896" i="27"/>
  <c r="A6897" i="27"/>
  <c r="A6898" i="27"/>
  <c r="A6899" i="27"/>
  <c r="A6900" i="27"/>
  <c r="A6901" i="27"/>
  <c r="A6902" i="27"/>
  <c r="A6903" i="27"/>
  <c r="A6904" i="27"/>
  <c r="A6905" i="27"/>
  <c r="A6906" i="27"/>
  <c r="A6907" i="27"/>
  <c r="A6908" i="27"/>
  <c r="A6909" i="27"/>
  <c r="A6910" i="27"/>
  <c r="A6911" i="27"/>
  <c r="A6912" i="27"/>
  <c r="A6913" i="27"/>
  <c r="A6914" i="27"/>
  <c r="A6915" i="27"/>
  <c r="A6916" i="27"/>
  <c r="A6917" i="27"/>
  <c r="A6918" i="27"/>
  <c r="A6919" i="27"/>
  <c r="A6920" i="27"/>
  <c r="A6921" i="27"/>
  <c r="A6922" i="27"/>
  <c r="A6923" i="27"/>
  <c r="A6924" i="27"/>
  <c r="A6925" i="27"/>
  <c r="A6926" i="27"/>
  <c r="A6927" i="27"/>
  <c r="A6928" i="27"/>
  <c r="A6929" i="27"/>
  <c r="A6930" i="27"/>
  <c r="A6931" i="27"/>
  <c r="A6932" i="27"/>
  <c r="A6933" i="27"/>
  <c r="A6934" i="27"/>
  <c r="A6935" i="27"/>
  <c r="A6936" i="27"/>
  <c r="A6937" i="27"/>
  <c r="A6938" i="27"/>
  <c r="A6939" i="27"/>
  <c r="A6940" i="27"/>
  <c r="A6941" i="27"/>
  <c r="A6942" i="27"/>
  <c r="A6943" i="27"/>
  <c r="A6944" i="27"/>
  <c r="A6945" i="27"/>
  <c r="A6946" i="27"/>
  <c r="A6947" i="27"/>
  <c r="A6948" i="27"/>
  <c r="A6949" i="27"/>
  <c r="A6950" i="27"/>
  <c r="A6951" i="27"/>
  <c r="A6952" i="27"/>
  <c r="A6953" i="27"/>
  <c r="A6954" i="27"/>
  <c r="A6955" i="27"/>
  <c r="A6956" i="27"/>
  <c r="A6957" i="27"/>
  <c r="A6958" i="27"/>
  <c r="A6959" i="27"/>
  <c r="A6960" i="27"/>
  <c r="A6961" i="27"/>
  <c r="A6962" i="27"/>
  <c r="A6963" i="27"/>
  <c r="A6964" i="27"/>
  <c r="A6965" i="27"/>
  <c r="A6966" i="27"/>
  <c r="A6967" i="27"/>
  <c r="A6968" i="27"/>
  <c r="A6969" i="27"/>
  <c r="A6970" i="27"/>
  <c r="A6971" i="27"/>
  <c r="A6972" i="27"/>
  <c r="A6973" i="27"/>
  <c r="A6974" i="27"/>
  <c r="A6975" i="27"/>
  <c r="A6976" i="27"/>
  <c r="A6977" i="27"/>
  <c r="A6978" i="27"/>
  <c r="A6979" i="27"/>
  <c r="A6980" i="27"/>
  <c r="A6981" i="27"/>
  <c r="A6982" i="27"/>
  <c r="A6983" i="27"/>
  <c r="A6984" i="27"/>
  <c r="A6985" i="27"/>
  <c r="A6986" i="27"/>
  <c r="A6987" i="27"/>
  <c r="A6988" i="27"/>
  <c r="A6989" i="27"/>
  <c r="A6990" i="27"/>
  <c r="A6991" i="27"/>
  <c r="A6992" i="27"/>
  <c r="A6993" i="27"/>
  <c r="A6994" i="27"/>
  <c r="A6995" i="27"/>
  <c r="A6996" i="27"/>
  <c r="A6997" i="27"/>
  <c r="A6998" i="27"/>
  <c r="A6999" i="27"/>
  <c r="A7000" i="27"/>
  <c r="A7001" i="27"/>
  <c r="A7002" i="27"/>
  <c r="A7003" i="27"/>
  <c r="A7004" i="27"/>
  <c r="A7005" i="27"/>
  <c r="A7006" i="27"/>
  <c r="A7007" i="27"/>
  <c r="A7008" i="27"/>
  <c r="A7009" i="27"/>
  <c r="A7010" i="27"/>
  <c r="A7011" i="27"/>
  <c r="A7012" i="27"/>
  <c r="A7013" i="27"/>
  <c r="A7014" i="27"/>
  <c r="A7015" i="27"/>
  <c r="A7016" i="27"/>
  <c r="A7017" i="27"/>
  <c r="A7018" i="27"/>
  <c r="A7019" i="27"/>
  <c r="A7020" i="27"/>
  <c r="A7021" i="27"/>
  <c r="A7022" i="27"/>
  <c r="A7023" i="27"/>
  <c r="A7024" i="27"/>
  <c r="A7025" i="27"/>
  <c r="A7026" i="27"/>
  <c r="A7027" i="27"/>
  <c r="A7028" i="27"/>
  <c r="A7029" i="27"/>
  <c r="A7030" i="27"/>
  <c r="A7031" i="27"/>
  <c r="A7032" i="27"/>
  <c r="A7033" i="27"/>
  <c r="A7034" i="27"/>
  <c r="A7035" i="27"/>
  <c r="A7036" i="27"/>
  <c r="A7037" i="27"/>
  <c r="A7038" i="27"/>
  <c r="A7039" i="27"/>
  <c r="A7040" i="27"/>
  <c r="A7041" i="27"/>
  <c r="A7042" i="27"/>
  <c r="A7043" i="27"/>
  <c r="A7044" i="27"/>
  <c r="A7045" i="27"/>
  <c r="A7046" i="27"/>
  <c r="A7047" i="27"/>
  <c r="A7048" i="27"/>
  <c r="A7049" i="27"/>
  <c r="A7050" i="27"/>
  <c r="A7051" i="27"/>
  <c r="A7052" i="27"/>
  <c r="A7053" i="27"/>
  <c r="A7054" i="27"/>
  <c r="A7055" i="27"/>
  <c r="A7056" i="27"/>
  <c r="A7057" i="27"/>
  <c r="A7058" i="27"/>
  <c r="A7059" i="27"/>
  <c r="A7060" i="27"/>
  <c r="A7061" i="27"/>
  <c r="A7062" i="27"/>
  <c r="A7063" i="27"/>
  <c r="A7064" i="27"/>
  <c r="A7065" i="27"/>
  <c r="A7066" i="27"/>
  <c r="A7067" i="27"/>
  <c r="A7068" i="27"/>
  <c r="A7069" i="27"/>
  <c r="A7070" i="27"/>
  <c r="A7071" i="27"/>
  <c r="A7072" i="27"/>
  <c r="A7073" i="27"/>
  <c r="A7074" i="27"/>
  <c r="A7075" i="27"/>
  <c r="A7076" i="27"/>
  <c r="A7077" i="27"/>
  <c r="A7078" i="27"/>
  <c r="A7079" i="27"/>
  <c r="A7080" i="27"/>
  <c r="A7081" i="27"/>
  <c r="A7082" i="27"/>
  <c r="A7083" i="27"/>
  <c r="A7084" i="27"/>
  <c r="A7085" i="27"/>
  <c r="A7086" i="27"/>
  <c r="A7087" i="27"/>
  <c r="A7088" i="27"/>
  <c r="A7089" i="27"/>
  <c r="A7090" i="27"/>
  <c r="A7091" i="27"/>
  <c r="A7092" i="27"/>
  <c r="A7093" i="27"/>
  <c r="A7094" i="27"/>
  <c r="A7095" i="27"/>
  <c r="A7096" i="27"/>
  <c r="A7097" i="27"/>
  <c r="A7098" i="27"/>
  <c r="A7099" i="27"/>
  <c r="A7100" i="27"/>
  <c r="A7101" i="27"/>
  <c r="A7102" i="27"/>
  <c r="A7103" i="27"/>
  <c r="A7104" i="27"/>
  <c r="A7105" i="27"/>
  <c r="A7106" i="27"/>
  <c r="A7107" i="27"/>
  <c r="A7108" i="27"/>
  <c r="A7109" i="27"/>
  <c r="A7110" i="27"/>
  <c r="A7111" i="27"/>
  <c r="A7112" i="27"/>
  <c r="A7113" i="27"/>
  <c r="A7114" i="27"/>
  <c r="A7115" i="27"/>
  <c r="A7116" i="27"/>
  <c r="A7117" i="27"/>
  <c r="A7118" i="27"/>
  <c r="A7119" i="27"/>
  <c r="A7120" i="27"/>
  <c r="A7121" i="27"/>
  <c r="A7122" i="27"/>
  <c r="A7123" i="27"/>
  <c r="A7124" i="27"/>
  <c r="A7125" i="27"/>
  <c r="A7126" i="27"/>
  <c r="A7127" i="27"/>
  <c r="A7128" i="27"/>
  <c r="A7129" i="27"/>
  <c r="A7130" i="27"/>
  <c r="A7131" i="27"/>
  <c r="A7132" i="27"/>
  <c r="A7133" i="27"/>
  <c r="A7134" i="27"/>
  <c r="A7135" i="27"/>
  <c r="A7136" i="27"/>
  <c r="A7137" i="27"/>
  <c r="A7138" i="27"/>
  <c r="A7139" i="27"/>
  <c r="A7140" i="27"/>
  <c r="A7141" i="27"/>
  <c r="A7142" i="27"/>
  <c r="A7143" i="27"/>
  <c r="A7144" i="27"/>
  <c r="A7145" i="27"/>
  <c r="A7146" i="27"/>
  <c r="A7147" i="27"/>
  <c r="A7148" i="27"/>
  <c r="A7149" i="27"/>
  <c r="A7150" i="27"/>
  <c r="A7151" i="27"/>
  <c r="A7152" i="27"/>
  <c r="A7153" i="27"/>
  <c r="A7154" i="27"/>
  <c r="A7155" i="27"/>
  <c r="A7156" i="27"/>
  <c r="A7157" i="27"/>
  <c r="A7158" i="27"/>
  <c r="A7159" i="27"/>
  <c r="A7160" i="27"/>
  <c r="A7161" i="27"/>
  <c r="A7162" i="27"/>
  <c r="A7163" i="27"/>
  <c r="A7164" i="27"/>
  <c r="A7165" i="27"/>
  <c r="A7166" i="27"/>
  <c r="A7167" i="27"/>
  <c r="A7168" i="27"/>
  <c r="A7169" i="27"/>
  <c r="A7170" i="27"/>
  <c r="A7171" i="27"/>
  <c r="A7172" i="27"/>
  <c r="A7173" i="27"/>
  <c r="A7174" i="27"/>
  <c r="A7175" i="27"/>
  <c r="A7176" i="27"/>
  <c r="A7177" i="27"/>
  <c r="A7178" i="27"/>
  <c r="A7179" i="27"/>
  <c r="A7180" i="27"/>
  <c r="A7181" i="27"/>
  <c r="A7182" i="27"/>
  <c r="A7183" i="27"/>
  <c r="A7184" i="27"/>
  <c r="A7185" i="27"/>
  <c r="A7186" i="27"/>
  <c r="A7187" i="27"/>
  <c r="A7188" i="27"/>
  <c r="A7189" i="27"/>
  <c r="A7190" i="27"/>
  <c r="A7191" i="27"/>
  <c r="A7192" i="27"/>
  <c r="A7193" i="27"/>
  <c r="A7194" i="27"/>
  <c r="A7195" i="27"/>
  <c r="A7196" i="27"/>
  <c r="A7197" i="27"/>
  <c r="A7198" i="27"/>
  <c r="A7199" i="27"/>
  <c r="A7200" i="27"/>
  <c r="A7201" i="27"/>
  <c r="A7202" i="27"/>
  <c r="A7203" i="27"/>
  <c r="A7204" i="27"/>
  <c r="A7205" i="27"/>
  <c r="A7206" i="27"/>
  <c r="A7207" i="27"/>
  <c r="A7208" i="27"/>
  <c r="A7209" i="27"/>
  <c r="A7210" i="27"/>
  <c r="A7211" i="27"/>
  <c r="A7212" i="27"/>
  <c r="A7213" i="27"/>
  <c r="A7214" i="27"/>
  <c r="A7215" i="27"/>
  <c r="A7216" i="27"/>
  <c r="A7217" i="27"/>
  <c r="A7218" i="27"/>
  <c r="A7219" i="27"/>
  <c r="A7220" i="27"/>
  <c r="A7221" i="27"/>
  <c r="A7222" i="27"/>
  <c r="A7223" i="27"/>
  <c r="A7224" i="27"/>
  <c r="A7225" i="27"/>
  <c r="A7226" i="27"/>
  <c r="A7227" i="27"/>
  <c r="A7228" i="27"/>
  <c r="A7229" i="27"/>
  <c r="A7230" i="27"/>
  <c r="A7231" i="27"/>
  <c r="A7232" i="27"/>
  <c r="A7233" i="27"/>
  <c r="A7234" i="27"/>
  <c r="A7235" i="27"/>
  <c r="A7236" i="27"/>
  <c r="A7237" i="27"/>
  <c r="A7238" i="27"/>
  <c r="A7239" i="27"/>
  <c r="A7240" i="27"/>
  <c r="A7241" i="27"/>
  <c r="A7242" i="27"/>
  <c r="A7243" i="27"/>
  <c r="A7244" i="27"/>
  <c r="A7245" i="27"/>
  <c r="A7246" i="27"/>
  <c r="A7247" i="27"/>
  <c r="A7248" i="27"/>
  <c r="A7249" i="27"/>
  <c r="A7250" i="27"/>
  <c r="A7251" i="27"/>
  <c r="A7252" i="27"/>
  <c r="A7253" i="27"/>
  <c r="A7254" i="27"/>
  <c r="A7255" i="27"/>
  <c r="A7256" i="27"/>
  <c r="A7257" i="27"/>
  <c r="A7258" i="27"/>
  <c r="A7259" i="27"/>
  <c r="A7260" i="27"/>
  <c r="A7261" i="27"/>
  <c r="A7262" i="27"/>
  <c r="A7263" i="27"/>
  <c r="A7264" i="27"/>
  <c r="A7265" i="27"/>
  <c r="A7266" i="27"/>
  <c r="A7267" i="27"/>
  <c r="A7268" i="27"/>
  <c r="A7269" i="27"/>
  <c r="A7270" i="27"/>
  <c r="A7271" i="27"/>
  <c r="A7272" i="27"/>
  <c r="A7273" i="27"/>
  <c r="A7274" i="27"/>
  <c r="A7275" i="27"/>
  <c r="A7276" i="27"/>
  <c r="A7277" i="27"/>
  <c r="A7278" i="27"/>
  <c r="A7279" i="27"/>
  <c r="A7280" i="27"/>
  <c r="A7281" i="27"/>
  <c r="A7282" i="27"/>
  <c r="A7283" i="27"/>
  <c r="A7284" i="27"/>
  <c r="A7285" i="27"/>
  <c r="A7286" i="27"/>
  <c r="A7287" i="27"/>
  <c r="A7288" i="27"/>
  <c r="A7289" i="27"/>
  <c r="A7290" i="27"/>
  <c r="A7291" i="27"/>
  <c r="A7292" i="27"/>
  <c r="A7293" i="27"/>
  <c r="A7294" i="27"/>
  <c r="A7295" i="27"/>
  <c r="A7296" i="27"/>
  <c r="A7297" i="27"/>
  <c r="A7298" i="27"/>
  <c r="A7299" i="27"/>
  <c r="A7300" i="27"/>
  <c r="A7301" i="27"/>
  <c r="A7302" i="27"/>
  <c r="A7303" i="27"/>
  <c r="A7304" i="27"/>
  <c r="A7305" i="27"/>
  <c r="A7306" i="27"/>
  <c r="A7307" i="27"/>
  <c r="A7308" i="27"/>
  <c r="A7309" i="27"/>
  <c r="A7310" i="27"/>
  <c r="A7311" i="27"/>
  <c r="A7312" i="27"/>
  <c r="A7313" i="27"/>
  <c r="A7314" i="27"/>
  <c r="A7315" i="27"/>
  <c r="A7316" i="27"/>
  <c r="A7317" i="27"/>
  <c r="A7318" i="27"/>
  <c r="A7319" i="27"/>
  <c r="A7320" i="27"/>
  <c r="A7321" i="27"/>
  <c r="A7322" i="27"/>
  <c r="A7323" i="27"/>
  <c r="A7324" i="27"/>
  <c r="A7325" i="27"/>
  <c r="A7326" i="27"/>
  <c r="A7327" i="27"/>
  <c r="A7328" i="27"/>
  <c r="A7329" i="27"/>
  <c r="A7330" i="27"/>
  <c r="A7331" i="27"/>
  <c r="A7332" i="27"/>
  <c r="A7333" i="27"/>
  <c r="A7334" i="27"/>
  <c r="A7335" i="27"/>
  <c r="A7336" i="27"/>
  <c r="A7337" i="27"/>
  <c r="A7338" i="27"/>
  <c r="A7339" i="27"/>
  <c r="A7340" i="27"/>
  <c r="A7341" i="27"/>
  <c r="A7342" i="27"/>
  <c r="A7343" i="27"/>
  <c r="A7344" i="27"/>
  <c r="A7345" i="27"/>
  <c r="A7346" i="27"/>
  <c r="A7347" i="27"/>
  <c r="A7348" i="27"/>
  <c r="A7349" i="27"/>
  <c r="A7350" i="27"/>
  <c r="A7351" i="27"/>
  <c r="A7352" i="27"/>
  <c r="A7353" i="27"/>
  <c r="A7354" i="27"/>
  <c r="A7355" i="27"/>
  <c r="A7356" i="27"/>
  <c r="A7357" i="27"/>
  <c r="A7358" i="27"/>
  <c r="A7359" i="27"/>
  <c r="A7360" i="27"/>
  <c r="A7361" i="27"/>
  <c r="A7362" i="27"/>
  <c r="A7363" i="27"/>
  <c r="A7364" i="27"/>
  <c r="A7365" i="27"/>
  <c r="A7366" i="27"/>
  <c r="A7367" i="27"/>
  <c r="A7368" i="27"/>
  <c r="A7369" i="27"/>
  <c r="A7370" i="27"/>
  <c r="A7371" i="27"/>
  <c r="A7372" i="27"/>
  <c r="A7373" i="27"/>
  <c r="A7374" i="27"/>
  <c r="A7375" i="27"/>
  <c r="A7376" i="27"/>
  <c r="A7377" i="27"/>
  <c r="A7378" i="27"/>
  <c r="A7379" i="27"/>
  <c r="A7380" i="27"/>
  <c r="A7381" i="27"/>
  <c r="A7382" i="27"/>
  <c r="A7383" i="27"/>
  <c r="A7384" i="27"/>
  <c r="A7385" i="27"/>
  <c r="A7386" i="27"/>
  <c r="A7387" i="27"/>
  <c r="A7388" i="27"/>
  <c r="A7389" i="27"/>
  <c r="A7390" i="27"/>
  <c r="A7391" i="27"/>
  <c r="A7392" i="27"/>
  <c r="A7393" i="27"/>
  <c r="A7394" i="27"/>
  <c r="A7395" i="27"/>
  <c r="A7396" i="27"/>
  <c r="A7397" i="27"/>
  <c r="A7398" i="27"/>
  <c r="A7399" i="27"/>
  <c r="A7400" i="27"/>
  <c r="A7401" i="27"/>
  <c r="A7402" i="27"/>
  <c r="A7403" i="27"/>
  <c r="A7404" i="27"/>
  <c r="A7405" i="27"/>
  <c r="A7406" i="27"/>
  <c r="A7407" i="27"/>
  <c r="A7408" i="27"/>
  <c r="A7409" i="27"/>
  <c r="A7410" i="27"/>
  <c r="A7411" i="27"/>
  <c r="A7412" i="27"/>
  <c r="A7413" i="27"/>
  <c r="A7414" i="27"/>
  <c r="A7415" i="27"/>
  <c r="A7416" i="27"/>
  <c r="A7417" i="27"/>
  <c r="A7418" i="27"/>
  <c r="A7419" i="27"/>
  <c r="A7420" i="27"/>
  <c r="A7421" i="27"/>
  <c r="A7422" i="27"/>
  <c r="A7423" i="27"/>
  <c r="A7424" i="27"/>
  <c r="A7425" i="27"/>
  <c r="A7426" i="27"/>
  <c r="A7427" i="27"/>
  <c r="A7428" i="27"/>
  <c r="A7429" i="27"/>
  <c r="A7430" i="27"/>
  <c r="A7431" i="27"/>
  <c r="A7432" i="27"/>
  <c r="A7433" i="27"/>
  <c r="A7434" i="27"/>
  <c r="A7435" i="27"/>
  <c r="A7436" i="27"/>
  <c r="A7437" i="27"/>
  <c r="A7438" i="27"/>
  <c r="A7439" i="27"/>
  <c r="A7440" i="27"/>
  <c r="A7441" i="27"/>
  <c r="A7442" i="27"/>
  <c r="A7443" i="27"/>
  <c r="A7444" i="27"/>
  <c r="A7445" i="27"/>
  <c r="A7446" i="27"/>
  <c r="A7447" i="27"/>
  <c r="A7448" i="27"/>
  <c r="A7449" i="27"/>
  <c r="A7450" i="27"/>
  <c r="A7451" i="27"/>
  <c r="A7452" i="27"/>
  <c r="A7453" i="27"/>
  <c r="A7454" i="27"/>
  <c r="A7455" i="27"/>
  <c r="A7456" i="27"/>
  <c r="A7457" i="27"/>
  <c r="A7458" i="27"/>
  <c r="A7459" i="27"/>
  <c r="A7460" i="27"/>
  <c r="A7461" i="27"/>
  <c r="A7462" i="27"/>
  <c r="A7463" i="27"/>
  <c r="A7464" i="27"/>
  <c r="A7465" i="27"/>
  <c r="A7466" i="27"/>
  <c r="A7467" i="27"/>
  <c r="A7468" i="27"/>
  <c r="A7469" i="27"/>
  <c r="A7470" i="27"/>
  <c r="A7471" i="27"/>
  <c r="A7472" i="27"/>
  <c r="A7473" i="27"/>
  <c r="A7474" i="27"/>
  <c r="A7475" i="27"/>
  <c r="A7476" i="27"/>
  <c r="A7477" i="27"/>
  <c r="A7478" i="27"/>
  <c r="A7479" i="27"/>
  <c r="A7480" i="27"/>
  <c r="A7481" i="27"/>
  <c r="A7482" i="27"/>
  <c r="A7483" i="27"/>
  <c r="A7484" i="27"/>
  <c r="A7485" i="27"/>
  <c r="A7486" i="27"/>
  <c r="A7487" i="27"/>
  <c r="A7488" i="27"/>
  <c r="A7489" i="27"/>
  <c r="A7490" i="27"/>
  <c r="A7491" i="27"/>
  <c r="A7492" i="27"/>
  <c r="A7493" i="27"/>
  <c r="A7494" i="27"/>
  <c r="A7495" i="27"/>
  <c r="A7496" i="27"/>
  <c r="A7497" i="27"/>
  <c r="A7498" i="27"/>
  <c r="A7499" i="27"/>
  <c r="A7500" i="27"/>
  <c r="A7501" i="27"/>
  <c r="A7502" i="27"/>
  <c r="A7503" i="27"/>
  <c r="A7504" i="27"/>
  <c r="A7505" i="27"/>
  <c r="A7506" i="27"/>
  <c r="A7507" i="27"/>
  <c r="A7508" i="27"/>
  <c r="A7509" i="27"/>
  <c r="A7510" i="27"/>
  <c r="A7511" i="27"/>
  <c r="A7512" i="27"/>
  <c r="A7513" i="27"/>
  <c r="A7514" i="27"/>
  <c r="A7515" i="27"/>
  <c r="A7516" i="27"/>
  <c r="A7517" i="27"/>
  <c r="A7518" i="27"/>
  <c r="A7519" i="27"/>
  <c r="A7520" i="27"/>
  <c r="A7521" i="27"/>
  <c r="A7522" i="27"/>
  <c r="A7523" i="27"/>
  <c r="A7524" i="27"/>
  <c r="A7525" i="27"/>
  <c r="A7526" i="27"/>
  <c r="A7527" i="27"/>
  <c r="A7528" i="27"/>
  <c r="A7529" i="27"/>
  <c r="A7530" i="27"/>
  <c r="A7531" i="27"/>
  <c r="A7532" i="27"/>
  <c r="A7533" i="27"/>
  <c r="A7534" i="27"/>
  <c r="A7535" i="27"/>
  <c r="A7536" i="27"/>
  <c r="A7537" i="27"/>
  <c r="A7538" i="27"/>
  <c r="A7539" i="27"/>
  <c r="A7540" i="27"/>
  <c r="A7541" i="27"/>
  <c r="A7542" i="27"/>
  <c r="A7543" i="27"/>
  <c r="A7544" i="27"/>
  <c r="A7545" i="27"/>
  <c r="A7546" i="27"/>
  <c r="A7547" i="27"/>
  <c r="A7548" i="27"/>
  <c r="A7549" i="27"/>
  <c r="A7550" i="27"/>
  <c r="A7551" i="27"/>
  <c r="A7552" i="27"/>
  <c r="A7553" i="27"/>
  <c r="A7554" i="27"/>
  <c r="A7555" i="27"/>
  <c r="A7556" i="27"/>
  <c r="A7557" i="27"/>
  <c r="A7558" i="27"/>
  <c r="A7559" i="27"/>
  <c r="A7560" i="27"/>
  <c r="A7561" i="27"/>
  <c r="A7562" i="27"/>
  <c r="A7563" i="27"/>
  <c r="A7564" i="27"/>
  <c r="A7565" i="27"/>
  <c r="A7566" i="27"/>
  <c r="A7567" i="27"/>
  <c r="A7568" i="27"/>
  <c r="A7569" i="27"/>
  <c r="A7570" i="27"/>
  <c r="A7571" i="27"/>
  <c r="A7572" i="27"/>
  <c r="A7573" i="27"/>
  <c r="A7574" i="27"/>
  <c r="A7575" i="27"/>
  <c r="A7576" i="27"/>
  <c r="A7577" i="27"/>
  <c r="A7578" i="27"/>
  <c r="A7579" i="27"/>
  <c r="A7580" i="27"/>
  <c r="A7581" i="27"/>
  <c r="A7582" i="27"/>
  <c r="A7583" i="27"/>
  <c r="A7584" i="27"/>
  <c r="A7585" i="27"/>
  <c r="A7586" i="27"/>
  <c r="A7587" i="27"/>
  <c r="A7588" i="27"/>
  <c r="A7589" i="27"/>
  <c r="A7590" i="27"/>
  <c r="A7591" i="27"/>
  <c r="A7592" i="27"/>
  <c r="A7593" i="27"/>
  <c r="A7594" i="27"/>
  <c r="A7595" i="27"/>
  <c r="A7596" i="27"/>
  <c r="A7597" i="27"/>
  <c r="A7598" i="27"/>
  <c r="A7599" i="27"/>
  <c r="A7600" i="27"/>
  <c r="A7601" i="27"/>
  <c r="A7602" i="27"/>
  <c r="A7603" i="27"/>
  <c r="A7604" i="27"/>
  <c r="A7605" i="27"/>
  <c r="A7606" i="27"/>
  <c r="A7607" i="27"/>
  <c r="A7608" i="27"/>
  <c r="A7609" i="27"/>
  <c r="A7610" i="27"/>
  <c r="A7611" i="27"/>
  <c r="A7612" i="27"/>
  <c r="A7613" i="27"/>
  <c r="A7614" i="27"/>
  <c r="A7615" i="27"/>
  <c r="A7616" i="27"/>
  <c r="A7617" i="27"/>
  <c r="A7618" i="27"/>
  <c r="A7619" i="27"/>
  <c r="A7620" i="27"/>
  <c r="A7621" i="27"/>
  <c r="A7622" i="27"/>
  <c r="A7623" i="27"/>
  <c r="A7624" i="27"/>
  <c r="A7625" i="27"/>
  <c r="A7626" i="27"/>
  <c r="A7627" i="27"/>
  <c r="A7628" i="27"/>
  <c r="A7629" i="27"/>
  <c r="A7630" i="27"/>
  <c r="A7631" i="27"/>
  <c r="A7632" i="27"/>
  <c r="A7633" i="27"/>
  <c r="A7634" i="27"/>
  <c r="A7635" i="27"/>
  <c r="A7636" i="27"/>
  <c r="A7637" i="27"/>
  <c r="A7638" i="27"/>
  <c r="A7639" i="27"/>
  <c r="A7640" i="27"/>
  <c r="A7641" i="27"/>
  <c r="A7642" i="27"/>
  <c r="A7643" i="27"/>
  <c r="A7644" i="27"/>
  <c r="A7645" i="27"/>
  <c r="A7646" i="27"/>
  <c r="A7647" i="27"/>
  <c r="A7648" i="27"/>
  <c r="A7649" i="27"/>
  <c r="A7650" i="27"/>
  <c r="A7651" i="27"/>
  <c r="A7652" i="27"/>
  <c r="A7653" i="27"/>
  <c r="A7654" i="27"/>
  <c r="A7655" i="27"/>
  <c r="A7656" i="27"/>
  <c r="A7657" i="27"/>
  <c r="A7658" i="27"/>
  <c r="A7659" i="27"/>
  <c r="A7660" i="27"/>
  <c r="A7661" i="27"/>
  <c r="A7662" i="27"/>
  <c r="A7663" i="27"/>
  <c r="A7664" i="27"/>
  <c r="A7665" i="27"/>
  <c r="A7666" i="27"/>
  <c r="A7667" i="27"/>
  <c r="A7668" i="27"/>
  <c r="A7669" i="27"/>
  <c r="A7670" i="27"/>
  <c r="A7671" i="27"/>
  <c r="A7672" i="27"/>
  <c r="A7673" i="27"/>
  <c r="A7674" i="27"/>
  <c r="A7675" i="27"/>
  <c r="A7676" i="27"/>
  <c r="A7677" i="27"/>
  <c r="A7678" i="27"/>
  <c r="A7679" i="27"/>
  <c r="A7680" i="27"/>
  <c r="A7681" i="27"/>
  <c r="A7682" i="27"/>
  <c r="A7683" i="27"/>
  <c r="A7684" i="27"/>
  <c r="A7685" i="27"/>
  <c r="A7686" i="27"/>
  <c r="A7687" i="27"/>
  <c r="A7688" i="27"/>
  <c r="A7689" i="27"/>
  <c r="A7690" i="27"/>
  <c r="A7691" i="27"/>
  <c r="A7692" i="27"/>
  <c r="A7693" i="27"/>
  <c r="A7694" i="27"/>
  <c r="A7695" i="27"/>
  <c r="A7696" i="27"/>
  <c r="A7697" i="27"/>
  <c r="A7698" i="27"/>
  <c r="A7699" i="27"/>
  <c r="A7700" i="27"/>
  <c r="A7701" i="27"/>
  <c r="A7702" i="27"/>
  <c r="A7703" i="27"/>
  <c r="A7704" i="27"/>
  <c r="A7705" i="27"/>
  <c r="A7706" i="27"/>
  <c r="A7707" i="27"/>
  <c r="A7708" i="27"/>
  <c r="A7709" i="27"/>
  <c r="A7710" i="27"/>
  <c r="A7711" i="27"/>
  <c r="A7712" i="27"/>
  <c r="A7713" i="27"/>
  <c r="A7714" i="27"/>
  <c r="A7715" i="27"/>
  <c r="A7716" i="27"/>
  <c r="A7717" i="27"/>
  <c r="A7718" i="27"/>
  <c r="A7719" i="27"/>
  <c r="A7720" i="27"/>
  <c r="A7721" i="27"/>
  <c r="A7722" i="27"/>
  <c r="A7723" i="27"/>
  <c r="A7724" i="27"/>
  <c r="A7725" i="27"/>
  <c r="A7726" i="27"/>
  <c r="A7727" i="27"/>
  <c r="A7728" i="27"/>
  <c r="A7729" i="27"/>
  <c r="A7730" i="27"/>
  <c r="A7731" i="27"/>
  <c r="A7732" i="27"/>
  <c r="A7733" i="27"/>
  <c r="A7734" i="27"/>
  <c r="A7735" i="27"/>
  <c r="A7736" i="27"/>
  <c r="A7737" i="27"/>
  <c r="A7738" i="27"/>
  <c r="A7739" i="27"/>
  <c r="A7740" i="27"/>
  <c r="A7741" i="27"/>
  <c r="A7742" i="27"/>
  <c r="A7743" i="27"/>
  <c r="A7744" i="27"/>
  <c r="A7745" i="27"/>
  <c r="A7746" i="27"/>
  <c r="A7747" i="27"/>
  <c r="A7748" i="27"/>
  <c r="A7749" i="27"/>
  <c r="A7750" i="27"/>
  <c r="A7751" i="27"/>
  <c r="A7752" i="27"/>
  <c r="A7753" i="27"/>
  <c r="A7754" i="27"/>
  <c r="A7755" i="27"/>
  <c r="A7756" i="27"/>
  <c r="A7757" i="27"/>
  <c r="A7758" i="27"/>
  <c r="A7759" i="27"/>
  <c r="A7760" i="27"/>
  <c r="A7761" i="27"/>
  <c r="A7762" i="27"/>
  <c r="A7763" i="27"/>
  <c r="A7764" i="27"/>
  <c r="A7765" i="27"/>
  <c r="A7766" i="27"/>
  <c r="A7767" i="27"/>
  <c r="A7768" i="27"/>
  <c r="A7769" i="27"/>
  <c r="A7770" i="27"/>
  <c r="A7771" i="27"/>
  <c r="A7772" i="27"/>
  <c r="A7773" i="27"/>
  <c r="A7774" i="27"/>
  <c r="A7775" i="27"/>
  <c r="A7776" i="27"/>
  <c r="A7777" i="27"/>
  <c r="A7778" i="27"/>
  <c r="A7779" i="27"/>
  <c r="A7780" i="27"/>
  <c r="A7781" i="27"/>
  <c r="A7782" i="27"/>
  <c r="A7783" i="27"/>
  <c r="A7784" i="27"/>
  <c r="A7785" i="27"/>
  <c r="A7786" i="27"/>
  <c r="A7787" i="27"/>
  <c r="A7788" i="27"/>
  <c r="A7789" i="27"/>
  <c r="A7790" i="27"/>
  <c r="A7791" i="27"/>
  <c r="A7792" i="27"/>
  <c r="A7793" i="27"/>
  <c r="A7794" i="27"/>
  <c r="A7795" i="27"/>
  <c r="A7796" i="27"/>
  <c r="A7797" i="27"/>
  <c r="A7798" i="27"/>
  <c r="A7799" i="27"/>
  <c r="A7800" i="27"/>
  <c r="A7801" i="27"/>
  <c r="A7802" i="27"/>
  <c r="A7803" i="27"/>
  <c r="A7804" i="27"/>
  <c r="A7805" i="27"/>
  <c r="A7806" i="27"/>
  <c r="A7807" i="27"/>
  <c r="A7808" i="27"/>
  <c r="A7809" i="27"/>
  <c r="A7810" i="27"/>
  <c r="A7811" i="27"/>
  <c r="A7812" i="27"/>
  <c r="A7813" i="27"/>
  <c r="A7814" i="27"/>
  <c r="A7815" i="27"/>
  <c r="A7816" i="27"/>
  <c r="A7817" i="27"/>
  <c r="A7818" i="27"/>
  <c r="A7819" i="27"/>
  <c r="A7820" i="27"/>
  <c r="A7821" i="27"/>
  <c r="A7822" i="27"/>
  <c r="A7823" i="27"/>
  <c r="A7824" i="27"/>
  <c r="A7825" i="27"/>
  <c r="A7826" i="27"/>
  <c r="A7827" i="27"/>
  <c r="A7828" i="27"/>
  <c r="A7829" i="27"/>
  <c r="A7830" i="27"/>
  <c r="A7831" i="27"/>
  <c r="A7832" i="27"/>
  <c r="A7833" i="27"/>
  <c r="A7834" i="27"/>
  <c r="A7835" i="27"/>
  <c r="A7836" i="27"/>
  <c r="A7837" i="27"/>
  <c r="A7838" i="27"/>
  <c r="A7839" i="27"/>
  <c r="A7840" i="27"/>
  <c r="A7841" i="27"/>
  <c r="A7842" i="27"/>
  <c r="A7843" i="27"/>
  <c r="A7844" i="27"/>
  <c r="A7845" i="27"/>
  <c r="A7846" i="27"/>
  <c r="A7847" i="27"/>
  <c r="A7848" i="27"/>
  <c r="A7849" i="27"/>
  <c r="A7850" i="27"/>
  <c r="A7851" i="27"/>
  <c r="A7852" i="27"/>
  <c r="A7853" i="27"/>
  <c r="A7854" i="27"/>
  <c r="A7855" i="27"/>
  <c r="A7856" i="27"/>
  <c r="A7857" i="27"/>
  <c r="A7858" i="27"/>
  <c r="A7859" i="27"/>
  <c r="A7860" i="27"/>
  <c r="A7861" i="27"/>
  <c r="A7862" i="27"/>
  <c r="A7863" i="27"/>
  <c r="A7864" i="27"/>
  <c r="A7865" i="27"/>
  <c r="A7866" i="27"/>
  <c r="A7867" i="27"/>
  <c r="A7868" i="27"/>
  <c r="A7869" i="27"/>
  <c r="A7870" i="27"/>
  <c r="A7871" i="27"/>
  <c r="A7872" i="27"/>
  <c r="A7873" i="27"/>
  <c r="A7874" i="27"/>
  <c r="A7875" i="27"/>
  <c r="A7876" i="27"/>
  <c r="A7877" i="27"/>
  <c r="A7878" i="27"/>
  <c r="A7879" i="27"/>
  <c r="A7880" i="27"/>
  <c r="A7881" i="27"/>
  <c r="A7882" i="27"/>
  <c r="A7883" i="27"/>
  <c r="A7884" i="27"/>
  <c r="A7885" i="27"/>
  <c r="A7886" i="27"/>
  <c r="A7887" i="27"/>
  <c r="A7888" i="27"/>
  <c r="A7889" i="27"/>
  <c r="A7890" i="27"/>
  <c r="A7891" i="27"/>
  <c r="A7892" i="27"/>
  <c r="A7893" i="27"/>
  <c r="A7894" i="27"/>
  <c r="A7895" i="27"/>
  <c r="A7896" i="27"/>
  <c r="A7897" i="27"/>
  <c r="A7898" i="27"/>
  <c r="A7899" i="27"/>
  <c r="A7900" i="27"/>
  <c r="A7901" i="27"/>
  <c r="A7902" i="27"/>
  <c r="A7903" i="27"/>
  <c r="A7904" i="27"/>
  <c r="A7905" i="27"/>
  <c r="A7906" i="27"/>
  <c r="A7907" i="27"/>
  <c r="A7908" i="27"/>
  <c r="A7909" i="27"/>
  <c r="A7910" i="27"/>
  <c r="A7911" i="27"/>
  <c r="A7912" i="27"/>
  <c r="A7913" i="27"/>
  <c r="A7914" i="27"/>
  <c r="A7915" i="27"/>
  <c r="A7916" i="27"/>
  <c r="A7917" i="27"/>
  <c r="A7918" i="27"/>
  <c r="A7919" i="27"/>
  <c r="A7920" i="27"/>
  <c r="A7921" i="27"/>
  <c r="A7922" i="27"/>
  <c r="A7923" i="27"/>
  <c r="A7924" i="27"/>
  <c r="A7925" i="27"/>
  <c r="A7926" i="27"/>
  <c r="A7927" i="27"/>
  <c r="A7928" i="27"/>
  <c r="A7929" i="27"/>
  <c r="A7930" i="27"/>
  <c r="A7931" i="27"/>
  <c r="A7932" i="27"/>
  <c r="A7933" i="27"/>
  <c r="A7934" i="27"/>
  <c r="A7935" i="27"/>
  <c r="A7936" i="27"/>
  <c r="A7937" i="27"/>
  <c r="A7938" i="27"/>
  <c r="A7939" i="27"/>
  <c r="A7940" i="27"/>
  <c r="A7941" i="27"/>
  <c r="A7942" i="27"/>
  <c r="A7943" i="27"/>
  <c r="A7944" i="27"/>
  <c r="A7945" i="27"/>
  <c r="A7946" i="27"/>
  <c r="A7947" i="27"/>
  <c r="A7948" i="27"/>
  <c r="A7949" i="27"/>
  <c r="A7950" i="27"/>
  <c r="A7951" i="27"/>
  <c r="A7952" i="27"/>
  <c r="A7953" i="27"/>
  <c r="A7954" i="27"/>
  <c r="A7955" i="27"/>
  <c r="A7956" i="27"/>
  <c r="A7957" i="27"/>
  <c r="A7958" i="27"/>
  <c r="A7959" i="27"/>
  <c r="A7960" i="27"/>
  <c r="A7961" i="27"/>
  <c r="A7962" i="27"/>
  <c r="A7963" i="27"/>
  <c r="A7964" i="27"/>
  <c r="A7965" i="27"/>
  <c r="A7966" i="27"/>
  <c r="A7967" i="27"/>
  <c r="A7968" i="27"/>
  <c r="A7969" i="27"/>
  <c r="A7970" i="27"/>
  <c r="A7971" i="27"/>
  <c r="A7972" i="27"/>
  <c r="A7973" i="27"/>
  <c r="A7974" i="27"/>
  <c r="A7975" i="27"/>
  <c r="A7976" i="27"/>
  <c r="A7977" i="27"/>
  <c r="A7978" i="27"/>
  <c r="A7979" i="27"/>
  <c r="A7980" i="27"/>
  <c r="A7981" i="27"/>
  <c r="A7982" i="27"/>
  <c r="A7983" i="27"/>
  <c r="A7984" i="27"/>
  <c r="A7985" i="27"/>
  <c r="A7986" i="27"/>
  <c r="A7987" i="27"/>
  <c r="A7988" i="27"/>
  <c r="A7989" i="27"/>
  <c r="A7990" i="27"/>
  <c r="A7991" i="27"/>
  <c r="A7992" i="27"/>
  <c r="A7993" i="27"/>
  <c r="A7994" i="27"/>
  <c r="A7995" i="27"/>
  <c r="A7996" i="27"/>
  <c r="A7997" i="27"/>
  <c r="A7998" i="27"/>
  <c r="A7999" i="27"/>
  <c r="A8000" i="27"/>
  <c r="A8001" i="27"/>
  <c r="A8002" i="27"/>
  <c r="A8003" i="27"/>
  <c r="A8004" i="27"/>
  <c r="A8005" i="27"/>
  <c r="A8006" i="27"/>
  <c r="A8007" i="27"/>
  <c r="A8008" i="27"/>
  <c r="A8009" i="27"/>
  <c r="A8010" i="27"/>
  <c r="A8011" i="27"/>
  <c r="A8012" i="27"/>
  <c r="A8013" i="27"/>
  <c r="A8014" i="27"/>
  <c r="A8015" i="27"/>
  <c r="A8016" i="27"/>
  <c r="A8017" i="27"/>
  <c r="A8018" i="27"/>
  <c r="A8019" i="27"/>
  <c r="A8020" i="27"/>
  <c r="A8021" i="27"/>
  <c r="A8022" i="27"/>
  <c r="A8023" i="27"/>
  <c r="A8024" i="27"/>
  <c r="A8025" i="27"/>
  <c r="A8026" i="27"/>
  <c r="A8027" i="27"/>
  <c r="A8028" i="27"/>
  <c r="A8029" i="27"/>
  <c r="A8030" i="27"/>
  <c r="A8031" i="27"/>
  <c r="A8032" i="27"/>
  <c r="A8033" i="27"/>
  <c r="A8034" i="27"/>
  <c r="A8035" i="27"/>
  <c r="A8036" i="27"/>
  <c r="A8037" i="27"/>
  <c r="A8038" i="27"/>
  <c r="A8039" i="27"/>
  <c r="A8040" i="27"/>
  <c r="A8041" i="27"/>
  <c r="A8042" i="27"/>
  <c r="A8043" i="27"/>
  <c r="A8044" i="27"/>
  <c r="A8045" i="27"/>
  <c r="A8046" i="27"/>
  <c r="A8047" i="27"/>
  <c r="A8048" i="27"/>
  <c r="A8049" i="27"/>
  <c r="A8050" i="27"/>
  <c r="A8051" i="27"/>
  <c r="A8052" i="27"/>
  <c r="A8053" i="27"/>
  <c r="A8054" i="27"/>
  <c r="A8055" i="27"/>
  <c r="A8056" i="27"/>
  <c r="A8057" i="27"/>
  <c r="A8058" i="27"/>
  <c r="A8059" i="27"/>
  <c r="A8060" i="27"/>
  <c r="A8061" i="27"/>
  <c r="A8062" i="27"/>
  <c r="A8063" i="27"/>
  <c r="A8064" i="27"/>
  <c r="A8065" i="27"/>
  <c r="A8066" i="27"/>
  <c r="A8067" i="27"/>
  <c r="A8068" i="27"/>
  <c r="A8069" i="27"/>
  <c r="A8070" i="27"/>
  <c r="A8071" i="27"/>
  <c r="A8072" i="27"/>
  <c r="A8073" i="27"/>
  <c r="A8074" i="27"/>
  <c r="A8075" i="27"/>
  <c r="A8076" i="27"/>
  <c r="A8077" i="27"/>
  <c r="A8078" i="27"/>
  <c r="A8079" i="27"/>
  <c r="A8080" i="27"/>
  <c r="A8081" i="27"/>
  <c r="A8082" i="27"/>
  <c r="A8083" i="27"/>
  <c r="A8084" i="27"/>
  <c r="A8085" i="27"/>
  <c r="A8086" i="27"/>
  <c r="A8087" i="27"/>
  <c r="A8088" i="27"/>
  <c r="A8089" i="27"/>
  <c r="A8090" i="27"/>
  <c r="A8091" i="27"/>
  <c r="A8092" i="27"/>
  <c r="A8093" i="27"/>
  <c r="A8094" i="27"/>
  <c r="A8095" i="27"/>
  <c r="A8096" i="27"/>
  <c r="A8097" i="27"/>
  <c r="A8098" i="27"/>
  <c r="A8099" i="27"/>
  <c r="A8100" i="27"/>
  <c r="A8101" i="27"/>
  <c r="A8102" i="27"/>
  <c r="A8103" i="27"/>
  <c r="A8104" i="27"/>
  <c r="A8105" i="27"/>
  <c r="A8106" i="27"/>
  <c r="A8107" i="27"/>
  <c r="A8108" i="27"/>
  <c r="A8109" i="27"/>
  <c r="A8110" i="27"/>
  <c r="A8111" i="27"/>
  <c r="A8112" i="27"/>
  <c r="A8113" i="27"/>
  <c r="A8114" i="27"/>
  <c r="A8115" i="27"/>
  <c r="A8116" i="27"/>
  <c r="A8117" i="27"/>
  <c r="A8118" i="27"/>
  <c r="A8119" i="27"/>
  <c r="A8120" i="27"/>
  <c r="A8121" i="27"/>
  <c r="A8122" i="27"/>
  <c r="A8123" i="27"/>
  <c r="A8124" i="27"/>
  <c r="A8125" i="27"/>
  <c r="A8126" i="27"/>
  <c r="A8127" i="27"/>
  <c r="A8128" i="27"/>
  <c r="A8129" i="27"/>
  <c r="A8130" i="27"/>
  <c r="A8131" i="27"/>
  <c r="A8132" i="27"/>
  <c r="A8133" i="27"/>
  <c r="A8134" i="27"/>
  <c r="A8135" i="27"/>
  <c r="A8136" i="27"/>
  <c r="A8137" i="27"/>
  <c r="A8138" i="27"/>
  <c r="A8139" i="27"/>
  <c r="A8140" i="27"/>
  <c r="A8141" i="27"/>
  <c r="A8142" i="27"/>
  <c r="A8143" i="27"/>
  <c r="A8144" i="27"/>
  <c r="A8145" i="27"/>
  <c r="A8146" i="27"/>
  <c r="A8147" i="27"/>
  <c r="A8148" i="27"/>
  <c r="A8149" i="27"/>
  <c r="A8150" i="27"/>
  <c r="A8151" i="27"/>
  <c r="A8152" i="27"/>
  <c r="A8153" i="27"/>
  <c r="A8154" i="27"/>
  <c r="A8155" i="27"/>
  <c r="A8156" i="27"/>
  <c r="A8157" i="27"/>
  <c r="A8158" i="27"/>
  <c r="A8159" i="27"/>
  <c r="A8160" i="27"/>
  <c r="A8161" i="27"/>
  <c r="A8162" i="27"/>
  <c r="A8163" i="27"/>
  <c r="A8164" i="27"/>
  <c r="A8165" i="27"/>
  <c r="A8166" i="27"/>
  <c r="A8167" i="27"/>
  <c r="A8168" i="27"/>
  <c r="A8169" i="27"/>
  <c r="A8170" i="27"/>
  <c r="A8171" i="27"/>
  <c r="A8172" i="27"/>
  <c r="A8173" i="27"/>
  <c r="A8174" i="27"/>
  <c r="A8175" i="27"/>
  <c r="A8176" i="27"/>
  <c r="A8177" i="27"/>
  <c r="A8178" i="27"/>
  <c r="A8179" i="27"/>
  <c r="A8180" i="27"/>
  <c r="A8181" i="27"/>
  <c r="A8182" i="27"/>
  <c r="A8183" i="27"/>
  <c r="A8184" i="27"/>
  <c r="A8185" i="27"/>
  <c r="A8186" i="27"/>
  <c r="A8187" i="27"/>
  <c r="A8188" i="27"/>
  <c r="A8189" i="27"/>
  <c r="A8190" i="27"/>
  <c r="A8191" i="27"/>
  <c r="A8192" i="27"/>
  <c r="A8193" i="27"/>
  <c r="A8194" i="27"/>
  <c r="A8195" i="27"/>
  <c r="A8196" i="27"/>
  <c r="A8197" i="27"/>
  <c r="A8198" i="27"/>
  <c r="A8199" i="27"/>
  <c r="A8200" i="27"/>
  <c r="A8201" i="27"/>
  <c r="A8202" i="27"/>
  <c r="A8203" i="27"/>
  <c r="A8204" i="27"/>
  <c r="A8205" i="27"/>
  <c r="A8206" i="27"/>
  <c r="A8207" i="27"/>
  <c r="A8208" i="27"/>
  <c r="A8209" i="27"/>
  <c r="A8210" i="27"/>
  <c r="A8211" i="27"/>
  <c r="A8212" i="27"/>
  <c r="A8213" i="27"/>
  <c r="A8214" i="27"/>
  <c r="A8215" i="27"/>
  <c r="A8216" i="27"/>
  <c r="A8217" i="27"/>
  <c r="A8218" i="27"/>
  <c r="A8219" i="27"/>
  <c r="A8220" i="27"/>
  <c r="A8221" i="27"/>
  <c r="A8222" i="27"/>
  <c r="A8223" i="27"/>
  <c r="A8224" i="27"/>
  <c r="A8225" i="27"/>
  <c r="A8226" i="27"/>
  <c r="A8227" i="27"/>
  <c r="A8228" i="27"/>
  <c r="A8229" i="27"/>
  <c r="A8230" i="27"/>
  <c r="A8231" i="27"/>
  <c r="A8232" i="27"/>
  <c r="A8233" i="27"/>
  <c r="A8234" i="27"/>
  <c r="A8235" i="27"/>
  <c r="A8236" i="27"/>
  <c r="A8237" i="27"/>
  <c r="A8238" i="27"/>
  <c r="A8239" i="27"/>
  <c r="A8240" i="27"/>
  <c r="A8241" i="27"/>
  <c r="A8242" i="27"/>
  <c r="A8243" i="27"/>
  <c r="A8244" i="27"/>
  <c r="A8245" i="27"/>
  <c r="A8246" i="27"/>
  <c r="A8247" i="27"/>
  <c r="A8248" i="27"/>
  <c r="A8249" i="27"/>
  <c r="A8250" i="27"/>
  <c r="A8251" i="27"/>
  <c r="A8252" i="27"/>
  <c r="A8253" i="27"/>
  <c r="A8254" i="27"/>
  <c r="A8255" i="27"/>
  <c r="A8256" i="27"/>
  <c r="A8257" i="27"/>
  <c r="A8258" i="27"/>
  <c r="A8259" i="27"/>
  <c r="A8260" i="27"/>
  <c r="A8261" i="27"/>
  <c r="A8262" i="27"/>
  <c r="A8263" i="27"/>
  <c r="A8264" i="27"/>
  <c r="A8265" i="27"/>
  <c r="A8266" i="27"/>
  <c r="A8267" i="27"/>
  <c r="A8268" i="27"/>
  <c r="A8269" i="27"/>
  <c r="A8270" i="27"/>
  <c r="A8271" i="27"/>
  <c r="A8272" i="27"/>
  <c r="A8273" i="27"/>
  <c r="A8274" i="27"/>
  <c r="A8275" i="27"/>
  <c r="A8276" i="27"/>
  <c r="A8277" i="27"/>
  <c r="A8278" i="27"/>
  <c r="A8279" i="27"/>
  <c r="A8280" i="27"/>
  <c r="A8281" i="27"/>
  <c r="A8282" i="27"/>
  <c r="A8283" i="27"/>
  <c r="A8284" i="27"/>
  <c r="A8285" i="27"/>
  <c r="A8286" i="27"/>
  <c r="A8287" i="27"/>
  <c r="A8288" i="27"/>
  <c r="A8289" i="27"/>
  <c r="A8290" i="27"/>
  <c r="A8291" i="27"/>
  <c r="A8292" i="27"/>
  <c r="A8293" i="27"/>
  <c r="A8294" i="27"/>
  <c r="A8295" i="27"/>
  <c r="A8296" i="27"/>
  <c r="A8297" i="27"/>
  <c r="A8298" i="27"/>
  <c r="A8299" i="27"/>
  <c r="A8300" i="27"/>
  <c r="A8301" i="27"/>
  <c r="A8302" i="27"/>
  <c r="A1420" i="27"/>
  <c r="A1421" i="27"/>
  <c r="A1422" i="27"/>
  <c r="A1423" i="27"/>
  <c r="A1424" i="27"/>
  <c r="A1425" i="27"/>
  <c r="A1426" i="27"/>
  <c r="A1427" i="27"/>
  <c r="A1428" i="27"/>
  <c r="A1429" i="27"/>
  <c r="A1430" i="27"/>
  <c r="A1431" i="27"/>
  <c r="A1432" i="27"/>
  <c r="A1433" i="27"/>
  <c r="A1434" i="27"/>
  <c r="A1435" i="27"/>
  <c r="A1436" i="27"/>
  <c r="A1437" i="27"/>
  <c r="A1438" i="27"/>
  <c r="A1439" i="27"/>
  <c r="A1440" i="27"/>
  <c r="A1441" i="27"/>
  <c r="A1442" i="27"/>
  <c r="A1443" i="27"/>
  <c r="A1444" i="27"/>
  <c r="A1445" i="27"/>
  <c r="A1446" i="27"/>
  <c r="A1447" i="27"/>
  <c r="A1448" i="27"/>
  <c r="A1449" i="27"/>
  <c r="A1450" i="27"/>
  <c r="A1451" i="27"/>
  <c r="A1452" i="27"/>
  <c r="A1453" i="27"/>
  <c r="A1454" i="27"/>
  <c r="A1455" i="27"/>
  <c r="A1456" i="27"/>
  <c r="A1457" i="27"/>
  <c r="A1458" i="27"/>
  <c r="A1459" i="27"/>
  <c r="A1460" i="27"/>
  <c r="A1461" i="27"/>
  <c r="A1462" i="27"/>
  <c r="A1463" i="27"/>
  <c r="A1464" i="27"/>
  <c r="A1465" i="27"/>
  <c r="A1466" i="27"/>
  <c r="A1467" i="27"/>
  <c r="A1468" i="27"/>
  <c r="A1469" i="27"/>
  <c r="A1470" i="27"/>
  <c r="A1471" i="27"/>
  <c r="A1472" i="27"/>
  <c r="A1473" i="27"/>
  <c r="A1474" i="27"/>
  <c r="A1475" i="27"/>
  <c r="A1476" i="27"/>
  <c r="A1477" i="27"/>
  <c r="A1478" i="27"/>
  <c r="A1479" i="27"/>
  <c r="A1480" i="27"/>
  <c r="A1481" i="27"/>
  <c r="A1482" i="27"/>
  <c r="A1483" i="27"/>
  <c r="A1484" i="27"/>
  <c r="A1485" i="27"/>
  <c r="A1486" i="27"/>
  <c r="A1487" i="27"/>
  <c r="A1488" i="27"/>
  <c r="A1489" i="27"/>
  <c r="A1490" i="27"/>
  <c r="A1491" i="27"/>
  <c r="A1492" i="27"/>
  <c r="A1493" i="27"/>
  <c r="A1494" i="27"/>
  <c r="A1495" i="27"/>
  <c r="A1496" i="27"/>
  <c r="A1497" i="27"/>
  <c r="A1498" i="27"/>
  <c r="A1499" i="27"/>
  <c r="A1500" i="27"/>
  <c r="A1501" i="27"/>
  <c r="A1502" i="27"/>
  <c r="A1503" i="27"/>
  <c r="A1504" i="27"/>
  <c r="A1505" i="27"/>
  <c r="A1506" i="27"/>
  <c r="A1507" i="27"/>
  <c r="A1508" i="27"/>
  <c r="A1509" i="27"/>
  <c r="A1510" i="27"/>
  <c r="A1511" i="27"/>
  <c r="A1512" i="27"/>
  <c r="A1513" i="27"/>
  <c r="A1514" i="27"/>
  <c r="A1515" i="27"/>
  <c r="A1516" i="27"/>
  <c r="A1517" i="27"/>
  <c r="A1518" i="27"/>
  <c r="A1519" i="27"/>
  <c r="A1520" i="27"/>
  <c r="A1521" i="27"/>
  <c r="A1522" i="27"/>
  <c r="A1523" i="27"/>
  <c r="A1524" i="27"/>
  <c r="A1525" i="27"/>
  <c r="A1526" i="27"/>
  <c r="A1527" i="27"/>
  <c r="A1528" i="27"/>
  <c r="A1529" i="27"/>
  <c r="A1530" i="27"/>
  <c r="A1531" i="27"/>
  <c r="A1532" i="27"/>
  <c r="A1533" i="27"/>
  <c r="A1534" i="27"/>
  <c r="A1535" i="27"/>
  <c r="A1536" i="27"/>
  <c r="A1537" i="27"/>
  <c r="A1538" i="27"/>
  <c r="A1539" i="27"/>
  <c r="A1540" i="27"/>
  <c r="A1541" i="27"/>
  <c r="A1542" i="27"/>
  <c r="A1543" i="27"/>
  <c r="A1544" i="27"/>
  <c r="A1545" i="27"/>
  <c r="A1546" i="27"/>
  <c r="A1547" i="27"/>
  <c r="A1548" i="27"/>
  <c r="A1549" i="27"/>
  <c r="A1550" i="27"/>
  <c r="A1551" i="27"/>
  <c r="A1552" i="27"/>
  <c r="A1553" i="27"/>
  <c r="A1554" i="27"/>
  <c r="A1555" i="27"/>
  <c r="A1556" i="27"/>
  <c r="A1557" i="27"/>
  <c r="A1558" i="27"/>
  <c r="A1559" i="27"/>
  <c r="A1560" i="27"/>
  <c r="A1561" i="27"/>
  <c r="A1562" i="27"/>
  <c r="A1563" i="27"/>
  <c r="A1564" i="27"/>
  <c r="A1565" i="27"/>
  <c r="A1566" i="27"/>
  <c r="A1567" i="27"/>
  <c r="A1568" i="27"/>
  <c r="A1569" i="27"/>
  <c r="A1570" i="27"/>
  <c r="A1571" i="27"/>
  <c r="A1572" i="27"/>
  <c r="A1573" i="27"/>
  <c r="A1574" i="27"/>
  <c r="A1575" i="27"/>
  <c r="A1576" i="27"/>
  <c r="A1577" i="27"/>
  <c r="A1578" i="27"/>
  <c r="A1579" i="27"/>
  <c r="A1580" i="27"/>
  <c r="A1581" i="27"/>
  <c r="A1582" i="27"/>
  <c r="A1583" i="27"/>
  <c r="A1584" i="27"/>
  <c r="A1585" i="27"/>
  <c r="A1586" i="27"/>
  <c r="A1587" i="27"/>
  <c r="A1588" i="27"/>
  <c r="A1589" i="27"/>
  <c r="A1590" i="27"/>
  <c r="A1591" i="27"/>
  <c r="A1592" i="27"/>
  <c r="A1593" i="27"/>
  <c r="A1594" i="27"/>
  <c r="A1595" i="27"/>
  <c r="A1596" i="27"/>
  <c r="A1597" i="27"/>
  <c r="A1598" i="27"/>
  <c r="A1599" i="27"/>
  <c r="A1600" i="27"/>
  <c r="A1601" i="27"/>
  <c r="A1602" i="27"/>
  <c r="A1603" i="27"/>
  <c r="A1604" i="27"/>
  <c r="A1605" i="27"/>
  <c r="A1606" i="27"/>
  <c r="A1607" i="27"/>
  <c r="A1608" i="27"/>
  <c r="A1609" i="27"/>
  <c r="A1610" i="27"/>
  <c r="A1611" i="27"/>
  <c r="A1612" i="27"/>
  <c r="A1613" i="27"/>
  <c r="A1614" i="27"/>
  <c r="A1615" i="27"/>
  <c r="A1616" i="27"/>
  <c r="A1617" i="27"/>
  <c r="A1618" i="27"/>
  <c r="A1619" i="27"/>
  <c r="A1620" i="27"/>
  <c r="A1621" i="27"/>
  <c r="A1622" i="27"/>
  <c r="A1623" i="27"/>
  <c r="A1624" i="27"/>
  <c r="A1625" i="27"/>
  <c r="A1626" i="27"/>
  <c r="A1627" i="27"/>
  <c r="A1628" i="27"/>
  <c r="A1629" i="27"/>
  <c r="A1630" i="27"/>
  <c r="A1631" i="27"/>
  <c r="A1632" i="27"/>
  <c r="A1633" i="27"/>
  <c r="A1634" i="27"/>
  <c r="A1635" i="27"/>
  <c r="A1636" i="27"/>
  <c r="A1637" i="27"/>
  <c r="A1638" i="27"/>
  <c r="A1639" i="27"/>
  <c r="A1640" i="27"/>
  <c r="A1641" i="27"/>
  <c r="A1642" i="27"/>
  <c r="A1643" i="27"/>
  <c r="A1644" i="27"/>
  <c r="A1645" i="27"/>
  <c r="A1646" i="27"/>
  <c r="A1647" i="27"/>
  <c r="A1648" i="27"/>
  <c r="A1649" i="27"/>
  <c r="A1650" i="27"/>
  <c r="A1651" i="27"/>
  <c r="A1652" i="27"/>
  <c r="A1653" i="27"/>
  <c r="A1654" i="27"/>
  <c r="A1655" i="27"/>
  <c r="A1656" i="27"/>
  <c r="A1657" i="27"/>
  <c r="A1658" i="27"/>
  <c r="A1659" i="27"/>
  <c r="A1660" i="27"/>
  <c r="A1661" i="27"/>
  <c r="A1662" i="27"/>
  <c r="A1663" i="27"/>
  <c r="A1664" i="27"/>
  <c r="A1665" i="27"/>
  <c r="A1666" i="27"/>
  <c r="A1667" i="27"/>
  <c r="A1668" i="27"/>
  <c r="A1669" i="27"/>
  <c r="A1670" i="27"/>
  <c r="A1671" i="27"/>
  <c r="A1672" i="27"/>
  <c r="A1673" i="27"/>
  <c r="A1674" i="27"/>
  <c r="A1675" i="27"/>
  <c r="A1676" i="27"/>
  <c r="A1677" i="27"/>
  <c r="A1678" i="27"/>
  <c r="A1679" i="27"/>
  <c r="A1680" i="27"/>
  <c r="A1681" i="27"/>
  <c r="A1682" i="27"/>
  <c r="A1683" i="27"/>
  <c r="A1684" i="27"/>
  <c r="A1685" i="27"/>
  <c r="A1686" i="27"/>
  <c r="A1687" i="27"/>
  <c r="A1688" i="27"/>
  <c r="A1689" i="27"/>
  <c r="A1690" i="27"/>
  <c r="A1691" i="27"/>
  <c r="A1692" i="27"/>
  <c r="A1693" i="27"/>
  <c r="A1694" i="27"/>
  <c r="A1695" i="27"/>
  <c r="A1696" i="27"/>
  <c r="A1697" i="27"/>
  <c r="A1698" i="27"/>
  <c r="A1699" i="27"/>
  <c r="A1700" i="27"/>
  <c r="A1701" i="27"/>
  <c r="A1702" i="27"/>
  <c r="A1703" i="27"/>
  <c r="A1704" i="27"/>
  <c r="A1705" i="27"/>
  <c r="A1706" i="27"/>
  <c r="A1707" i="27"/>
  <c r="A1708" i="27"/>
  <c r="A1709" i="27"/>
  <c r="A1710" i="27"/>
  <c r="A1711" i="27"/>
  <c r="A1712" i="27"/>
  <c r="A1713" i="27"/>
  <c r="A1714" i="27"/>
  <c r="A1715" i="27"/>
  <c r="A1716" i="27"/>
  <c r="A1717" i="27"/>
  <c r="A1718" i="27"/>
  <c r="A1719" i="27"/>
  <c r="A1720" i="27"/>
  <c r="A1721" i="27"/>
  <c r="A1722" i="27"/>
  <c r="A1723" i="27"/>
  <c r="A1724" i="27"/>
  <c r="A1725" i="27"/>
  <c r="A1726" i="27"/>
  <c r="A1727" i="27"/>
  <c r="A1728" i="27"/>
  <c r="A1729" i="27"/>
  <c r="A1730" i="27"/>
  <c r="A1731" i="27"/>
  <c r="A1732" i="27"/>
  <c r="A1733" i="27"/>
  <c r="A1734" i="27"/>
  <c r="A1735" i="27"/>
  <c r="A1736" i="27"/>
  <c r="A1737" i="27"/>
  <c r="A1738" i="27"/>
  <c r="A1739" i="27"/>
  <c r="A1740" i="27"/>
  <c r="A1741" i="27"/>
  <c r="A1742" i="27"/>
  <c r="A1743" i="27"/>
  <c r="A1744" i="27"/>
  <c r="A1745" i="27"/>
  <c r="A1746" i="27"/>
  <c r="A1747" i="27"/>
  <c r="A1748" i="27"/>
  <c r="A1749" i="27"/>
  <c r="A1750" i="27"/>
  <c r="A1751" i="27"/>
  <c r="A1752" i="27"/>
  <c r="A1753" i="27"/>
  <c r="A1754" i="27"/>
  <c r="A1755" i="27"/>
  <c r="A1756" i="27"/>
  <c r="A1757" i="27"/>
  <c r="A1758" i="27"/>
  <c r="A1759" i="27"/>
  <c r="A1760" i="27"/>
  <c r="A1761" i="27"/>
  <c r="A1762" i="27"/>
  <c r="A1763" i="27"/>
  <c r="A1764" i="27"/>
  <c r="A1765" i="27"/>
  <c r="A1766" i="27"/>
  <c r="A1767" i="27"/>
  <c r="A1768" i="27"/>
  <c r="A1769" i="27"/>
  <c r="A1770" i="27"/>
  <c r="A1771" i="27"/>
  <c r="A1772" i="27"/>
  <c r="A1773" i="27"/>
  <c r="A1774" i="27"/>
  <c r="A1775" i="27"/>
  <c r="A1776" i="27"/>
  <c r="A1777" i="27"/>
  <c r="A1778" i="27"/>
  <c r="A1779" i="27"/>
  <c r="A1780" i="27"/>
  <c r="A1781" i="27"/>
  <c r="A1782" i="27"/>
  <c r="A1783" i="27"/>
  <c r="A1784" i="27"/>
  <c r="A1785" i="27"/>
  <c r="A1786" i="27"/>
  <c r="A1787" i="27"/>
  <c r="A1788" i="27"/>
  <c r="A1789" i="27"/>
  <c r="A1790" i="27"/>
  <c r="A1791" i="27"/>
  <c r="A1792" i="27"/>
  <c r="A1793" i="27"/>
  <c r="A1794" i="27"/>
  <c r="A1795" i="27"/>
  <c r="A1796" i="27"/>
  <c r="A1797" i="27"/>
  <c r="A1798" i="27"/>
  <c r="A1799" i="27"/>
  <c r="A1800" i="27"/>
  <c r="A1801" i="27"/>
  <c r="A1802" i="27"/>
  <c r="A1803" i="27"/>
  <c r="A1804" i="27"/>
  <c r="A1805" i="27"/>
  <c r="A1806" i="27"/>
  <c r="A1807" i="27"/>
  <c r="A1808" i="27"/>
  <c r="A1809" i="27"/>
  <c r="A1810" i="27"/>
  <c r="A1811" i="27"/>
  <c r="A1812" i="27"/>
  <c r="A1813" i="27"/>
  <c r="A1814" i="27"/>
  <c r="A1815" i="27"/>
  <c r="A1816" i="27"/>
  <c r="A1817" i="27"/>
  <c r="A1818" i="27"/>
  <c r="A1819" i="27"/>
  <c r="A1820" i="27"/>
  <c r="A1821" i="27"/>
  <c r="A1822" i="27"/>
  <c r="A1823" i="27"/>
  <c r="A1824" i="27"/>
  <c r="A1825" i="27"/>
  <c r="A1826" i="27"/>
  <c r="A1827" i="27"/>
  <c r="A1828" i="27"/>
  <c r="A1829" i="27"/>
  <c r="A1830" i="27"/>
  <c r="A1831" i="27"/>
  <c r="A1832" i="27"/>
  <c r="A1833" i="27"/>
  <c r="A1834" i="27"/>
  <c r="A1835" i="27"/>
  <c r="A1836" i="27"/>
  <c r="A1837" i="27"/>
  <c r="A1838" i="27"/>
  <c r="A1839" i="27"/>
  <c r="A1840" i="27"/>
  <c r="A1841" i="27"/>
  <c r="A1842" i="27"/>
  <c r="A1843" i="27"/>
  <c r="A1844" i="27"/>
  <c r="A1845" i="27"/>
  <c r="A1846" i="27"/>
  <c r="A1847" i="27"/>
  <c r="A1848" i="27"/>
  <c r="A1849" i="27"/>
  <c r="A1850" i="27"/>
  <c r="A1851" i="27"/>
  <c r="A1852" i="27"/>
  <c r="A1853" i="27"/>
  <c r="A1854" i="27"/>
  <c r="A1855" i="27"/>
  <c r="A1856" i="27"/>
  <c r="A1857" i="27"/>
  <c r="A1858" i="27"/>
  <c r="A1859" i="27"/>
  <c r="A1860" i="27"/>
  <c r="A1861" i="27"/>
  <c r="A1862" i="27"/>
  <c r="A1863" i="27"/>
  <c r="A1864" i="27"/>
  <c r="A1865" i="27"/>
  <c r="A1866" i="27"/>
  <c r="A1867" i="27"/>
  <c r="A1868" i="27"/>
  <c r="A1869" i="27"/>
  <c r="A1870" i="27"/>
  <c r="A1871" i="27"/>
  <c r="A1872" i="27"/>
  <c r="A1873" i="27"/>
  <c r="A1874" i="27"/>
  <c r="A1875" i="27"/>
  <c r="A1876" i="27"/>
  <c r="A1877" i="27"/>
  <c r="A1878" i="27"/>
  <c r="A1879" i="27"/>
  <c r="A1880" i="27"/>
  <c r="A1881" i="27"/>
  <c r="A1882" i="27"/>
  <c r="A1883" i="27"/>
  <c r="A1884" i="27"/>
  <c r="A1885" i="27"/>
  <c r="A1886" i="27"/>
  <c r="A1887" i="27"/>
  <c r="A1888" i="27"/>
  <c r="A1889" i="27"/>
  <c r="A1890" i="27"/>
  <c r="A1891" i="27"/>
  <c r="A1892" i="27"/>
  <c r="A1893" i="27"/>
  <c r="A1894" i="27"/>
  <c r="A1895" i="27"/>
  <c r="A1896" i="27"/>
  <c r="A1897" i="27"/>
  <c r="A1898" i="27"/>
  <c r="A1899" i="27"/>
  <c r="A1900" i="27"/>
  <c r="A1901" i="27"/>
  <c r="A1902" i="27"/>
  <c r="A1903" i="27"/>
  <c r="A1904" i="27"/>
  <c r="A1905" i="27"/>
  <c r="A1906" i="27"/>
  <c r="A1907" i="27"/>
  <c r="A1908" i="27"/>
  <c r="A1909" i="27"/>
  <c r="A1910" i="27"/>
  <c r="A1911" i="27"/>
  <c r="A1912" i="27"/>
  <c r="A1913" i="27"/>
  <c r="A1914" i="27"/>
  <c r="A1915" i="27"/>
  <c r="A1916" i="27"/>
  <c r="A1917" i="27"/>
  <c r="A1918" i="27"/>
  <c r="A1919" i="27"/>
  <c r="A1920" i="27"/>
  <c r="A1921" i="27"/>
  <c r="A1922" i="27"/>
  <c r="A1923" i="27"/>
  <c r="A1924" i="27"/>
  <c r="A1925" i="27"/>
  <c r="A1926" i="27"/>
  <c r="A1927" i="27"/>
  <c r="A1928" i="27"/>
  <c r="A1929" i="27"/>
  <c r="A1930" i="27"/>
  <c r="A1931" i="27"/>
  <c r="A1932" i="27"/>
  <c r="A1933" i="27"/>
  <c r="A1934" i="27"/>
  <c r="A1935" i="27"/>
  <c r="A1936" i="27"/>
  <c r="A1937" i="27"/>
  <c r="A1938" i="27"/>
  <c r="A1939" i="27"/>
  <c r="A1940" i="27"/>
  <c r="A1941" i="27"/>
  <c r="A1942" i="27"/>
  <c r="A1943" i="27"/>
  <c r="A1944" i="27"/>
  <c r="A1945" i="27"/>
  <c r="A1946" i="27"/>
  <c r="A1947" i="27"/>
  <c r="A1948" i="27"/>
  <c r="A1949" i="27"/>
  <c r="A1950" i="27"/>
  <c r="A1951" i="27"/>
  <c r="A1952" i="27"/>
  <c r="A1953" i="27"/>
  <c r="A1954" i="27"/>
  <c r="A1955" i="27"/>
  <c r="A1956" i="27"/>
  <c r="A1957" i="27"/>
  <c r="A1958" i="27"/>
  <c r="A1959" i="27"/>
  <c r="A1960" i="27"/>
  <c r="A1961" i="27"/>
  <c r="A1962" i="27"/>
  <c r="A1963" i="27"/>
  <c r="A1964" i="27"/>
  <c r="A1965" i="27"/>
  <c r="A1966" i="27"/>
  <c r="A1967" i="27"/>
  <c r="A1968" i="27"/>
  <c r="A1969" i="27"/>
  <c r="A1970" i="27"/>
  <c r="A1971" i="27"/>
  <c r="A1972" i="27"/>
  <c r="A1973" i="27"/>
  <c r="A1974" i="27"/>
  <c r="A1975" i="27"/>
  <c r="A1976" i="27"/>
  <c r="A1977" i="27"/>
  <c r="A1978" i="27"/>
  <c r="A1979" i="27"/>
  <c r="A1980" i="27"/>
  <c r="A1981" i="27"/>
  <c r="A1982" i="27"/>
  <c r="A1983" i="27"/>
  <c r="A1110" i="27"/>
  <c r="A1111" i="27"/>
  <c r="A1112" i="27"/>
  <c r="A1113" i="27"/>
  <c r="A1114" i="27"/>
  <c r="A1115" i="27"/>
  <c r="A1116" i="27"/>
  <c r="A1117" i="27"/>
  <c r="A1118" i="27"/>
  <c r="A1119" i="27"/>
  <c r="A1120" i="27"/>
  <c r="A1121" i="27"/>
  <c r="A1122" i="27"/>
  <c r="A1123" i="27"/>
  <c r="A1124" i="27"/>
  <c r="A1125" i="27"/>
  <c r="A1126" i="27"/>
  <c r="A1127" i="27"/>
  <c r="A1128" i="27"/>
  <c r="A1129" i="27"/>
  <c r="A1130" i="27"/>
  <c r="A1131" i="27"/>
  <c r="A1132" i="27"/>
  <c r="A1133" i="27"/>
  <c r="A1134" i="27"/>
  <c r="A1135" i="27"/>
  <c r="A1136" i="27"/>
  <c r="A1137" i="27"/>
  <c r="A1138" i="27"/>
  <c r="A1139" i="27"/>
  <c r="A1140" i="27"/>
  <c r="A1141" i="27"/>
  <c r="A1142" i="27"/>
  <c r="A1143" i="27"/>
  <c r="A1144" i="27"/>
  <c r="A1145" i="27"/>
  <c r="A1146" i="27"/>
  <c r="A1147" i="27"/>
  <c r="A1148" i="27"/>
  <c r="A1149" i="27"/>
  <c r="A1150" i="27"/>
  <c r="A1151" i="27"/>
  <c r="A1152" i="27"/>
  <c r="A1153" i="27"/>
  <c r="A1154" i="27"/>
  <c r="A1155" i="27"/>
  <c r="A1156" i="27"/>
  <c r="A1157" i="27"/>
  <c r="A1158" i="27"/>
  <c r="A1159" i="27"/>
  <c r="A1160" i="27"/>
  <c r="A1161" i="27"/>
  <c r="A1162" i="27"/>
  <c r="A1163" i="27"/>
  <c r="A1164" i="27"/>
  <c r="A1165" i="27"/>
  <c r="A1166" i="27"/>
  <c r="A1167" i="27"/>
  <c r="A1168" i="27"/>
  <c r="A1169" i="27"/>
  <c r="A1170" i="27"/>
  <c r="A1171" i="27"/>
  <c r="A1172" i="27"/>
  <c r="A1173" i="27"/>
  <c r="A1174" i="27"/>
  <c r="A1175" i="27"/>
  <c r="A1176" i="27"/>
  <c r="A1177" i="27"/>
  <c r="A1178" i="27"/>
  <c r="A1179" i="27"/>
  <c r="A1180" i="27"/>
  <c r="A1181" i="27"/>
  <c r="A1182" i="27"/>
  <c r="A1183" i="27"/>
  <c r="A1184" i="27"/>
  <c r="A1185" i="27"/>
  <c r="A1186" i="27"/>
  <c r="A1187" i="27"/>
  <c r="A1188" i="27"/>
  <c r="A1189" i="27"/>
  <c r="A1190" i="27"/>
  <c r="A1191" i="27"/>
  <c r="A1192" i="27"/>
  <c r="A1193" i="27"/>
  <c r="A1194" i="27"/>
  <c r="A1195" i="27"/>
  <c r="A1196" i="27"/>
  <c r="A1197" i="27"/>
  <c r="A1198" i="27"/>
  <c r="A1199" i="27"/>
  <c r="A1200" i="27"/>
  <c r="A1201" i="27"/>
  <c r="A1202" i="27"/>
  <c r="A1203" i="27"/>
  <c r="A1204" i="27"/>
  <c r="A1205" i="27"/>
  <c r="A1206" i="27"/>
  <c r="A1207" i="27"/>
  <c r="A1208" i="27"/>
  <c r="A1209" i="27"/>
  <c r="A1210" i="27"/>
  <c r="A1211" i="27"/>
  <c r="A1212" i="27"/>
  <c r="A1213" i="27"/>
  <c r="A1214" i="27"/>
  <c r="A1215" i="27"/>
  <c r="A1216" i="27"/>
  <c r="A1217" i="27"/>
  <c r="A1218" i="27"/>
  <c r="A1219" i="27"/>
  <c r="A1220" i="27"/>
  <c r="A1221" i="27"/>
  <c r="A1222" i="27"/>
  <c r="A1223" i="27"/>
  <c r="A1224" i="27"/>
  <c r="A1225" i="27"/>
  <c r="A1226" i="27"/>
  <c r="A1227" i="27"/>
  <c r="A1228" i="27"/>
  <c r="A1229" i="27"/>
  <c r="A1230" i="27"/>
  <c r="A1231" i="27"/>
  <c r="A1232" i="27"/>
  <c r="A1233" i="27"/>
  <c r="A1234" i="27"/>
  <c r="A1235" i="27"/>
  <c r="A1236" i="27"/>
  <c r="A1237" i="27"/>
  <c r="A1238" i="27"/>
  <c r="A1239" i="27"/>
  <c r="A1240" i="27"/>
  <c r="A1241" i="27"/>
  <c r="A1242" i="27"/>
  <c r="A1243" i="27"/>
  <c r="A1244" i="27"/>
  <c r="A1245" i="27"/>
  <c r="A1246" i="27"/>
  <c r="A1247" i="27"/>
  <c r="A1248" i="27"/>
  <c r="A1249" i="27"/>
  <c r="A1250" i="27"/>
  <c r="A1251" i="27"/>
  <c r="A1252" i="27"/>
  <c r="A1253" i="27"/>
  <c r="A1254" i="27"/>
  <c r="A1255" i="27"/>
  <c r="A1256" i="27"/>
  <c r="A1257" i="27"/>
  <c r="A1258" i="27"/>
  <c r="A1259" i="27"/>
  <c r="A1260" i="27"/>
  <c r="A1261" i="27"/>
  <c r="A1262" i="27"/>
  <c r="A1263" i="27"/>
  <c r="A1264" i="27"/>
  <c r="A1265" i="27"/>
  <c r="A1266" i="27"/>
  <c r="A1267" i="27"/>
  <c r="A1268" i="27"/>
  <c r="A1269" i="27"/>
  <c r="A1270" i="27"/>
  <c r="A1271" i="27"/>
  <c r="A1272" i="27"/>
  <c r="A1273" i="27"/>
  <c r="A1274" i="27"/>
  <c r="A1275" i="27"/>
  <c r="A1276" i="27"/>
  <c r="A1277" i="27"/>
  <c r="A1278" i="27"/>
  <c r="A1279" i="27"/>
  <c r="A1280" i="27"/>
  <c r="A1281" i="27"/>
  <c r="A1282" i="27"/>
  <c r="A1283" i="27"/>
  <c r="A1284" i="27"/>
  <c r="A1285" i="27"/>
  <c r="A1286" i="27"/>
  <c r="A1287" i="27"/>
  <c r="A1288" i="27"/>
  <c r="A1289" i="27"/>
  <c r="A1290" i="27"/>
  <c r="A1291" i="27"/>
  <c r="A1292" i="27"/>
  <c r="A1293" i="27"/>
  <c r="A1294" i="27"/>
  <c r="A1295" i="27"/>
  <c r="A1296" i="27"/>
  <c r="A1297" i="27"/>
  <c r="A1298" i="27"/>
  <c r="A1299" i="27"/>
  <c r="A1300" i="27"/>
  <c r="A1301" i="27"/>
  <c r="A1302" i="27"/>
  <c r="A1303" i="27"/>
  <c r="A1304" i="27"/>
  <c r="A1305" i="27"/>
  <c r="A1306" i="27"/>
  <c r="A1307" i="27"/>
  <c r="A1308" i="27"/>
  <c r="A1309" i="27"/>
  <c r="A1310" i="27"/>
  <c r="A1311" i="27"/>
  <c r="A1312" i="27"/>
  <c r="A1313" i="27"/>
  <c r="A1314" i="27"/>
  <c r="A1315" i="27"/>
  <c r="A1316" i="27"/>
  <c r="A1317" i="27"/>
  <c r="A1318" i="27"/>
  <c r="A1319" i="27"/>
  <c r="A1320" i="27"/>
  <c r="A1321" i="27"/>
  <c r="A1322" i="27"/>
  <c r="A1323" i="27"/>
  <c r="A1324" i="27"/>
  <c r="A1325" i="27"/>
  <c r="A1326" i="27"/>
  <c r="A1327" i="27"/>
  <c r="A1328" i="27"/>
  <c r="A1329" i="27"/>
  <c r="A1330" i="27"/>
  <c r="A1331" i="27"/>
  <c r="A1332" i="27"/>
  <c r="A1333" i="27"/>
  <c r="A1334" i="27"/>
  <c r="A1335" i="27"/>
  <c r="A1336" i="27"/>
  <c r="A1337" i="27"/>
  <c r="A1338" i="27"/>
  <c r="A1339" i="27"/>
  <c r="A1340" i="27"/>
  <c r="A1341" i="27"/>
  <c r="A1342" i="27"/>
  <c r="A1343" i="27"/>
  <c r="A1344" i="27"/>
  <c r="A1345" i="27"/>
  <c r="A1346" i="27"/>
  <c r="A1347" i="27"/>
  <c r="A1348" i="27"/>
  <c r="A1349" i="27"/>
  <c r="A1350" i="27"/>
  <c r="A1351" i="27"/>
  <c r="A1352" i="27"/>
  <c r="A1353" i="27"/>
  <c r="A1354" i="27"/>
  <c r="A1355" i="27"/>
  <c r="A1356" i="27"/>
  <c r="A1357" i="27"/>
  <c r="A1358" i="27"/>
  <c r="A1359" i="27"/>
  <c r="A1360" i="27"/>
  <c r="A1361" i="27"/>
  <c r="A1362" i="27"/>
  <c r="A1363" i="27"/>
  <c r="A1364" i="27"/>
  <c r="A1365" i="27"/>
  <c r="A1366" i="27"/>
  <c r="A1367" i="27"/>
  <c r="A1368" i="27"/>
  <c r="A1369" i="27"/>
  <c r="A1370" i="27"/>
  <c r="A1371" i="27"/>
  <c r="A1372" i="27"/>
  <c r="A1373" i="27"/>
  <c r="A1374" i="27"/>
  <c r="A1375" i="27"/>
  <c r="A1376" i="27"/>
  <c r="A1377" i="27"/>
  <c r="A1378" i="27"/>
  <c r="A1379" i="27"/>
  <c r="A1380" i="27"/>
  <c r="A1381" i="27"/>
  <c r="A1382" i="27"/>
  <c r="A1383" i="27"/>
  <c r="A1384" i="27"/>
  <c r="A1385" i="27"/>
  <c r="A1386" i="27"/>
  <c r="A1387" i="27"/>
  <c r="A1388" i="27"/>
  <c r="A1389" i="27"/>
  <c r="A1390" i="27"/>
  <c r="A1391" i="27"/>
  <c r="A1392" i="27"/>
  <c r="A1393" i="27"/>
  <c r="A1394" i="27"/>
  <c r="A1395" i="27"/>
  <c r="A1396" i="27"/>
  <c r="A1397" i="27"/>
  <c r="A1398" i="27"/>
  <c r="A1399" i="27"/>
  <c r="A1400" i="27"/>
  <c r="A1401" i="27"/>
  <c r="A1402" i="27"/>
  <c r="A1403" i="27"/>
  <c r="A1404" i="27"/>
  <c r="A1405" i="27"/>
  <c r="A1406" i="27"/>
  <c r="A1407" i="27"/>
  <c r="A1408" i="27"/>
  <c r="A1409" i="27"/>
  <c r="A1410" i="27"/>
  <c r="A1411" i="27"/>
  <c r="A1412" i="27"/>
  <c r="A1413" i="27"/>
  <c r="A1414" i="27"/>
  <c r="A1415" i="27"/>
  <c r="A1416" i="27"/>
  <c r="A1417" i="27"/>
  <c r="A1418" i="27"/>
  <c r="A1419" i="27"/>
  <c r="A57" i="27"/>
  <c r="A58" i="27"/>
  <c r="A59" i="27"/>
  <c r="A60" i="27"/>
  <c r="A61" i="27"/>
  <c r="A62" i="27"/>
  <c r="A63" i="27"/>
  <c r="A64" i="27"/>
  <c r="A65" i="27"/>
  <c r="A66" i="27"/>
  <c r="A67" i="27"/>
  <c r="A68" i="27"/>
  <c r="A69" i="27"/>
  <c r="A70" i="27"/>
  <c r="A71" i="27"/>
  <c r="A72" i="27"/>
  <c r="A73" i="27"/>
  <c r="A74" i="27"/>
  <c r="A75" i="27"/>
  <c r="A76" i="27"/>
  <c r="A77" i="27"/>
  <c r="A78" i="27"/>
  <c r="A79" i="27"/>
  <c r="A80" i="27"/>
  <c r="A81" i="27"/>
  <c r="A82" i="27"/>
  <c r="A83" i="27"/>
  <c r="A84" i="27"/>
  <c r="A85" i="27"/>
  <c r="A86" i="27"/>
  <c r="A87" i="27"/>
  <c r="A88" i="27"/>
  <c r="A89" i="27"/>
  <c r="A90" i="27"/>
  <c r="A91" i="27"/>
  <c r="A92" i="27"/>
  <c r="A93" i="27"/>
  <c r="A94" i="27"/>
  <c r="A95" i="27"/>
  <c r="A96" i="27"/>
  <c r="A97" i="27"/>
  <c r="A98" i="27"/>
  <c r="A99" i="27"/>
  <c r="A100" i="27"/>
  <c r="A101" i="27"/>
  <c r="A102" i="27"/>
  <c r="A103" i="27"/>
  <c r="A104" i="27"/>
  <c r="A105" i="27"/>
  <c r="A106" i="27"/>
  <c r="A107" i="27"/>
  <c r="A108" i="27"/>
  <c r="A109" i="27"/>
  <c r="A110" i="27"/>
  <c r="A111" i="27"/>
  <c r="A112" i="27"/>
  <c r="A113" i="27"/>
  <c r="A114" i="27"/>
  <c r="A115" i="27"/>
  <c r="A116" i="27"/>
  <c r="A117" i="27"/>
  <c r="A118" i="27"/>
  <c r="A119" i="27"/>
  <c r="A120" i="27"/>
  <c r="A121" i="27"/>
  <c r="A122" i="27"/>
  <c r="A123" i="27"/>
  <c r="A124" i="27"/>
  <c r="A125" i="27"/>
  <c r="A126" i="27"/>
  <c r="A127" i="27"/>
  <c r="A128" i="27"/>
  <c r="A129" i="27"/>
  <c r="A130" i="27"/>
  <c r="A131" i="27"/>
  <c r="A132" i="27"/>
  <c r="A133" i="27"/>
  <c r="A134" i="27"/>
  <c r="A135" i="27"/>
  <c r="A136" i="27"/>
  <c r="A137" i="27"/>
  <c r="A138" i="27"/>
  <c r="A139" i="27"/>
  <c r="A140" i="27"/>
  <c r="A141" i="27"/>
  <c r="A142" i="27"/>
  <c r="A143" i="27"/>
  <c r="A144" i="27"/>
  <c r="A145" i="27"/>
  <c r="A146" i="27"/>
  <c r="A147" i="27"/>
  <c r="A148" i="27"/>
  <c r="A149" i="27"/>
  <c r="A150" i="27"/>
  <c r="A151" i="27"/>
  <c r="A152" i="27"/>
  <c r="A153" i="27"/>
  <c r="A154" i="27"/>
  <c r="A155" i="27"/>
  <c r="A156" i="27"/>
  <c r="A157" i="27"/>
  <c r="A158" i="27"/>
  <c r="A159" i="27"/>
  <c r="A160" i="27"/>
  <c r="A161" i="27"/>
  <c r="A162" i="27"/>
  <c r="A163" i="27"/>
  <c r="A164" i="27"/>
  <c r="A165" i="27"/>
  <c r="A166" i="27"/>
  <c r="A167" i="27"/>
  <c r="A168" i="27"/>
  <c r="A169" i="27"/>
  <c r="A170" i="27"/>
  <c r="A171" i="27"/>
  <c r="A172" i="27"/>
  <c r="A173" i="27"/>
  <c r="A174" i="27"/>
  <c r="A175" i="27"/>
  <c r="A176" i="27"/>
  <c r="A177" i="27"/>
  <c r="A178" i="27"/>
  <c r="A179" i="27"/>
  <c r="A180" i="27"/>
  <c r="A181" i="27"/>
  <c r="A182" i="27"/>
  <c r="A183" i="27"/>
  <c r="A184" i="27"/>
  <c r="A185" i="27"/>
  <c r="A186" i="27"/>
  <c r="A187" i="27"/>
  <c r="A188" i="27"/>
  <c r="A189" i="27"/>
  <c r="A190" i="27"/>
  <c r="A191" i="27"/>
  <c r="A192" i="27"/>
  <c r="A193" i="27"/>
  <c r="A194" i="27"/>
  <c r="A195" i="27"/>
  <c r="A196" i="27"/>
  <c r="A197" i="27"/>
  <c r="A198" i="27"/>
  <c r="A199" i="27"/>
  <c r="A200" i="27"/>
  <c r="A201" i="27"/>
  <c r="A202" i="27"/>
  <c r="A203" i="27"/>
  <c r="A204" i="27"/>
  <c r="A205" i="27"/>
  <c r="A206" i="27"/>
  <c r="A207" i="27"/>
  <c r="A208" i="27"/>
  <c r="A209" i="27"/>
  <c r="A210" i="27"/>
  <c r="A211" i="27"/>
  <c r="A212" i="27"/>
  <c r="A213" i="27"/>
  <c r="A214" i="27"/>
  <c r="A215" i="27"/>
  <c r="A216" i="27"/>
  <c r="A217" i="27"/>
  <c r="A218" i="27"/>
  <c r="A219" i="27"/>
  <c r="A220" i="27"/>
  <c r="A221" i="27"/>
  <c r="A222" i="27"/>
  <c r="A223" i="27"/>
  <c r="A224" i="27"/>
  <c r="A225" i="27"/>
  <c r="A226" i="27"/>
  <c r="A227" i="27"/>
  <c r="A228" i="27"/>
  <c r="A229" i="27"/>
  <c r="A230" i="27"/>
  <c r="A231" i="27"/>
  <c r="A232" i="27"/>
  <c r="A233" i="27"/>
  <c r="A234" i="27"/>
  <c r="A235" i="27"/>
  <c r="A236" i="27"/>
  <c r="A237" i="27"/>
  <c r="A238" i="27"/>
  <c r="A239" i="27"/>
  <c r="A240" i="27"/>
  <c r="A241" i="27"/>
  <c r="A242" i="27"/>
  <c r="A243" i="27"/>
  <c r="A244" i="27"/>
  <c r="A245" i="27"/>
  <c r="A246" i="27"/>
  <c r="A247" i="27"/>
  <c r="A248" i="27"/>
  <c r="A249" i="27"/>
  <c r="A250" i="27"/>
  <c r="A251" i="27"/>
  <c r="A252" i="27"/>
  <c r="A253" i="27"/>
  <c r="A254" i="27"/>
  <c r="A255" i="27"/>
  <c r="A256" i="27"/>
  <c r="A257" i="27"/>
  <c r="A258" i="27"/>
  <c r="A259" i="27"/>
  <c r="A260" i="27"/>
  <c r="A261" i="27"/>
  <c r="A262" i="27"/>
  <c r="A263" i="27"/>
  <c r="A264" i="27"/>
  <c r="A265" i="27"/>
  <c r="A266" i="27"/>
  <c r="A267" i="27"/>
  <c r="A268" i="27"/>
  <c r="A269" i="27"/>
  <c r="A270" i="27"/>
  <c r="A271" i="27"/>
  <c r="A272" i="27"/>
  <c r="A273" i="27"/>
  <c r="A274" i="27"/>
  <c r="A275" i="27"/>
  <c r="A276" i="27"/>
  <c r="A277" i="27"/>
  <c r="A278" i="27"/>
  <c r="A279" i="27"/>
  <c r="A280" i="27"/>
  <c r="A281" i="27"/>
  <c r="A282" i="27"/>
  <c r="A283" i="27"/>
  <c r="A284" i="27"/>
  <c r="A285" i="27"/>
  <c r="A286" i="27"/>
  <c r="A287" i="27"/>
  <c r="A288" i="27"/>
  <c r="A289" i="27"/>
  <c r="A290" i="27"/>
  <c r="A291" i="27"/>
  <c r="A292" i="27"/>
  <c r="A293" i="27"/>
  <c r="A294" i="27"/>
  <c r="A295" i="27"/>
  <c r="A296" i="27"/>
  <c r="A297" i="27"/>
  <c r="A298" i="27"/>
  <c r="A299" i="27"/>
  <c r="A300" i="27"/>
  <c r="A301" i="27"/>
  <c r="A302" i="27"/>
  <c r="A303" i="27"/>
  <c r="A304" i="27"/>
  <c r="A305" i="27"/>
  <c r="A306" i="27"/>
  <c r="A307" i="27"/>
  <c r="A308" i="27"/>
  <c r="A309" i="27"/>
  <c r="A310" i="27"/>
  <c r="A311" i="27"/>
  <c r="A312" i="27"/>
  <c r="A313" i="27"/>
  <c r="A314" i="27"/>
  <c r="A315" i="27"/>
  <c r="A316" i="27"/>
  <c r="A317" i="27"/>
  <c r="A318" i="27"/>
  <c r="A319" i="27"/>
  <c r="A320" i="27"/>
  <c r="A321" i="27"/>
  <c r="A322" i="27"/>
  <c r="A323" i="27"/>
  <c r="A324" i="27"/>
  <c r="A325" i="27"/>
  <c r="A326" i="27"/>
  <c r="A327" i="27"/>
  <c r="A328" i="27"/>
  <c r="A329" i="27"/>
  <c r="A330" i="27"/>
  <c r="A331" i="27"/>
  <c r="A332" i="27"/>
  <c r="A333" i="27"/>
  <c r="A334" i="27"/>
  <c r="A335" i="27"/>
  <c r="A336" i="27"/>
  <c r="A337" i="27"/>
  <c r="A338" i="27"/>
  <c r="A339" i="27"/>
  <c r="A340" i="27"/>
  <c r="A341" i="27"/>
  <c r="A342" i="27"/>
  <c r="A343" i="27"/>
  <c r="A344" i="27"/>
  <c r="A345" i="27"/>
  <c r="A346" i="27"/>
  <c r="A347" i="27"/>
  <c r="A348" i="27"/>
  <c r="A349" i="27"/>
  <c r="A350" i="27"/>
  <c r="A351" i="27"/>
  <c r="A352" i="27"/>
  <c r="A353" i="27"/>
  <c r="A354" i="27"/>
  <c r="A355" i="27"/>
  <c r="A356" i="27"/>
  <c r="A357" i="27"/>
  <c r="A358" i="27"/>
  <c r="A359" i="27"/>
  <c r="A360" i="27"/>
  <c r="A361" i="27"/>
  <c r="A362" i="27"/>
  <c r="A363" i="27"/>
  <c r="A364" i="27"/>
  <c r="A365" i="27"/>
  <c r="A366" i="27"/>
  <c r="A367" i="27"/>
  <c r="A368" i="27"/>
  <c r="A369" i="27"/>
  <c r="A370" i="27"/>
  <c r="A371" i="27"/>
  <c r="A372" i="27"/>
  <c r="A373" i="27"/>
  <c r="A374" i="27"/>
  <c r="A375" i="27"/>
  <c r="A376" i="27"/>
  <c r="A377" i="27"/>
  <c r="A378" i="27"/>
  <c r="A379" i="27"/>
  <c r="A380" i="27"/>
  <c r="A381" i="27"/>
  <c r="A382" i="27"/>
  <c r="A383" i="27"/>
  <c r="A384" i="27"/>
  <c r="A385" i="27"/>
  <c r="A386" i="27"/>
  <c r="A387" i="27"/>
  <c r="A388" i="27"/>
  <c r="A389" i="27"/>
  <c r="A390" i="27"/>
  <c r="A391" i="27"/>
  <c r="A392" i="27"/>
  <c r="A393" i="27"/>
  <c r="A394" i="27"/>
  <c r="A395" i="27"/>
  <c r="A396" i="27"/>
  <c r="A397" i="27"/>
  <c r="A398" i="27"/>
  <c r="A399" i="27"/>
  <c r="A400" i="27"/>
  <c r="A401" i="27"/>
  <c r="A402" i="27"/>
  <c r="A403" i="27"/>
  <c r="A404" i="27"/>
  <c r="A405" i="27"/>
  <c r="A406" i="27"/>
  <c r="A407" i="27"/>
  <c r="A408" i="27"/>
  <c r="A409" i="27"/>
  <c r="A410" i="27"/>
  <c r="A411" i="27"/>
  <c r="A412" i="27"/>
  <c r="A413" i="27"/>
  <c r="A414" i="27"/>
  <c r="A415" i="27"/>
  <c r="A416" i="27"/>
  <c r="A417" i="27"/>
  <c r="A418" i="27"/>
  <c r="A419" i="27"/>
  <c r="A420" i="27"/>
  <c r="A421" i="27"/>
  <c r="A422" i="27"/>
  <c r="A423" i="27"/>
  <c r="A424" i="27"/>
  <c r="A425" i="27"/>
  <c r="A426" i="27"/>
  <c r="A427" i="27"/>
  <c r="A428" i="27"/>
  <c r="A429" i="27"/>
  <c r="A430" i="27"/>
  <c r="A431" i="27"/>
  <c r="A432" i="27"/>
  <c r="A433" i="27"/>
  <c r="A434" i="27"/>
  <c r="A435" i="27"/>
  <c r="A436" i="27"/>
  <c r="A437" i="27"/>
  <c r="A438" i="27"/>
  <c r="A439" i="27"/>
  <c r="A440" i="27"/>
  <c r="A441" i="27"/>
  <c r="A442" i="27"/>
  <c r="A443" i="27"/>
  <c r="A444" i="27"/>
  <c r="A445" i="27"/>
  <c r="A446" i="27"/>
  <c r="A447" i="27"/>
  <c r="A448" i="27"/>
  <c r="A449" i="27"/>
  <c r="A450" i="27"/>
  <c r="A451" i="27"/>
  <c r="A452" i="27"/>
  <c r="A453" i="27"/>
  <c r="A454" i="27"/>
  <c r="A455" i="27"/>
  <c r="A456" i="27"/>
  <c r="A457" i="27"/>
  <c r="A458" i="27"/>
  <c r="A459" i="27"/>
  <c r="A460" i="27"/>
  <c r="A461" i="27"/>
  <c r="A462" i="27"/>
  <c r="A463" i="27"/>
  <c r="A464" i="27"/>
  <c r="A465" i="27"/>
  <c r="A466" i="27"/>
  <c r="A467" i="27"/>
  <c r="A468" i="27"/>
  <c r="A469" i="27"/>
  <c r="A470" i="27"/>
  <c r="A471" i="27"/>
  <c r="A472" i="27"/>
  <c r="A473" i="27"/>
  <c r="A474" i="27"/>
  <c r="A475" i="27"/>
  <c r="A476" i="27"/>
  <c r="A477" i="27"/>
  <c r="A478" i="27"/>
  <c r="A479" i="27"/>
  <c r="A480" i="27"/>
  <c r="A481" i="27"/>
  <c r="A482" i="27"/>
  <c r="A483" i="27"/>
  <c r="A484" i="27"/>
  <c r="A485" i="27"/>
  <c r="A486" i="27"/>
  <c r="A487" i="27"/>
  <c r="A488" i="27"/>
  <c r="A489" i="27"/>
  <c r="A490" i="27"/>
  <c r="A491" i="27"/>
  <c r="A492" i="27"/>
  <c r="A493" i="27"/>
  <c r="A494" i="27"/>
  <c r="A495" i="27"/>
  <c r="A496" i="27"/>
  <c r="A497" i="27"/>
  <c r="A498" i="27"/>
  <c r="A499" i="27"/>
  <c r="A500" i="27"/>
  <c r="A501" i="27"/>
  <c r="A502" i="27"/>
  <c r="A503" i="27"/>
  <c r="A504" i="27"/>
  <c r="A505" i="27"/>
  <c r="A506" i="27"/>
  <c r="A507" i="27"/>
  <c r="A508" i="27"/>
  <c r="A509" i="27"/>
  <c r="A510" i="27"/>
  <c r="A511" i="27"/>
  <c r="A512" i="27"/>
  <c r="A513" i="27"/>
  <c r="A514" i="27"/>
  <c r="A515" i="27"/>
  <c r="A516" i="27"/>
  <c r="A517" i="27"/>
  <c r="A518" i="27"/>
  <c r="A519" i="27"/>
  <c r="A520" i="27"/>
  <c r="A521" i="27"/>
  <c r="A522" i="27"/>
  <c r="A523" i="27"/>
  <c r="A524" i="27"/>
  <c r="A525" i="27"/>
  <c r="A526" i="27"/>
  <c r="A527" i="27"/>
  <c r="A528" i="27"/>
  <c r="A529" i="27"/>
  <c r="A530" i="27"/>
  <c r="A531" i="27"/>
  <c r="A532" i="27"/>
  <c r="A533" i="27"/>
  <c r="A534" i="27"/>
  <c r="A535" i="27"/>
  <c r="A536" i="27"/>
  <c r="A537" i="27"/>
  <c r="A538" i="27"/>
  <c r="A539" i="27"/>
  <c r="A540" i="27"/>
  <c r="A541" i="27"/>
  <c r="A542" i="27"/>
  <c r="A543" i="27"/>
  <c r="A544" i="27"/>
  <c r="A545" i="27"/>
  <c r="A546" i="27"/>
  <c r="A547" i="27"/>
  <c r="A548" i="27"/>
  <c r="A549" i="27"/>
  <c r="A550" i="27"/>
  <c r="A551" i="27"/>
  <c r="A552" i="27"/>
  <c r="A553" i="27"/>
  <c r="A554" i="27"/>
  <c r="A555" i="27"/>
  <c r="A556" i="27"/>
  <c r="A557" i="27"/>
  <c r="A558" i="27"/>
  <c r="A559" i="27"/>
  <c r="A560" i="27"/>
  <c r="A561" i="27"/>
  <c r="A562" i="27"/>
  <c r="A563" i="27"/>
  <c r="A564" i="27"/>
  <c r="A565" i="27"/>
  <c r="A566" i="27"/>
  <c r="A567" i="27"/>
  <c r="A568" i="27"/>
  <c r="A569" i="27"/>
  <c r="A570" i="27"/>
  <c r="A571" i="27"/>
  <c r="A572" i="27"/>
  <c r="A573" i="27"/>
  <c r="A574" i="27"/>
  <c r="A575" i="27"/>
  <c r="A576" i="27"/>
  <c r="A577" i="27"/>
  <c r="A578" i="27"/>
  <c r="A579" i="27"/>
  <c r="A580" i="27"/>
  <c r="A581" i="27"/>
  <c r="A582" i="27"/>
  <c r="A583" i="27"/>
  <c r="A584" i="27"/>
  <c r="A585" i="27"/>
  <c r="A586" i="27"/>
  <c r="A587" i="27"/>
  <c r="A588" i="27"/>
  <c r="A589" i="27"/>
  <c r="A590" i="27"/>
  <c r="A591" i="27"/>
  <c r="A592" i="27"/>
  <c r="A593" i="27"/>
  <c r="A594" i="27"/>
  <c r="A595" i="27"/>
  <c r="A596" i="27"/>
  <c r="A597" i="27"/>
  <c r="A598" i="27"/>
  <c r="A599" i="27"/>
  <c r="A600" i="27"/>
  <c r="A601" i="27"/>
  <c r="A602" i="27"/>
  <c r="A603" i="27"/>
  <c r="A604" i="27"/>
  <c r="A605" i="27"/>
  <c r="A606" i="27"/>
  <c r="A607" i="27"/>
  <c r="A608" i="27"/>
  <c r="A609" i="27"/>
  <c r="A610" i="27"/>
  <c r="A611" i="27"/>
  <c r="A612" i="27"/>
  <c r="A613" i="27"/>
  <c r="A614" i="27"/>
  <c r="A615" i="27"/>
  <c r="A616" i="27"/>
  <c r="A617" i="27"/>
  <c r="A618" i="27"/>
  <c r="A619" i="27"/>
  <c r="A620" i="27"/>
  <c r="A621" i="27"/>
  <c r="A622" i="27"/>
  <c r="A623" i="27"/>
  <c r="A624" i="27"/>
  <c r="A625" i="27"/>
  <c r="A626" i="27"/>
  <c r="A627" i="27"/>
  <c r="A628" i="27"/>
  <c r="A629" i="27"/>
  <c r="A630" i="27"/>
  <c r="A631" i="27"/>
  <c r="A632" i="27"/>
  <c r="A633" i="27"/>
  <c r="A634" i="27"/>
  <c r="A635" i="27"/>
  <c r="A636" i="27"/>
  <c r="A637" i="27"/>
  <c r="A638" i="27"/>
  <c r="A639" i="27"/>
  <c r="A640" i="27"/>
  <c r="A641" i="27"/>
  <c r="A642" i="27"/>
  <c r="A643" i="27"/>
  <c r="A644" i="27"/>
  <c r="A645" i="27"/>
  <c r="A646" i="27"/>
  <c r="A647" i="27"/>
  <c r="A648" i="27"/>
  <c r="A649" i="27"/>
  <c r="A650" i="27"/>
  <c r="A651" i="27"/>
  <c r="A652" i="27"/>
  <c r="A653" i="27"/>
  <c r="A654" i="27"/>
  <c r="A655" i="27"/>
  <c r="A656" i="27"/>
  <c r="A657" i="27"/>
  <c r="A658" i="27"/>
  <c r="A659" i="27"/>
  <c r="A660" i="27"/>
  <c r="A661" i="27"/>
  <c r="A662" i="27"/>
  <c r="A663" i="27"/>
  <c r="A664" i="27"/>
  <c r="A665" i="27"/>
  <c r="A666" i="27"/>
  <c r="A667" i="27"/>
  <c r="A668" i="27"/>
  <c r="A669" i="27"/>
  <c r="A670" i="27"/>
  <c r="A671" i="27"/>
  <c r="A672" i="27"/>
  <c r="A673" i="27"/>
  <c r="A674" i="27"/>
  <c r="A675" i="27"/>
  <c r="A676" i="27"/>
  <c r="A677" i="27"/>
  <c r="A678" i="27"/>
  <c r="A679" i="27"/>
  <c r="A680" i="27"/>
  <c r="A681" i="27"/>
  <c r="A682" i="27"/>
  <c r="A683" i="27"/>
  <c r="A684" i="27"/>
  <c r="A685" i="27"/>
  <c r="A686" i="27"/>
  <c r="A687" i="27"/>
  <c r="A688" i="27"/>
  <c r="A689" i="27"/>
  <c r="A690" i="27"/>
  <c r="A691" i="27"/>
  <c r="A692" i="27"/>
  <c r="A693" i="27"/>
  <c r="A694" i="27"/>
  <c r="A695" i="27"/>
  <c r="A696" i="27"/>
  <c r="A697" i="27"/>
  <c r="A698" i="27"/>
  <c r="A699" i="27"/>
  <c r="A700" i="27"/>
  <c r="A701" i="27"/>
  <c r="A702" i="27"/>
  <c r="A703" i="27"/>
  <c r="A704" i="27"/>
  <c r="A705" i="27"/>
  <c r="A706" i="27"/>
  <c r="A707" i="27"/>
  <c r="A708" i="27"/>
  <c r="A709" i="27"/>
  <c r="A710" i="27"/>
  <c r="A711" i="27"/>
  <c r="A712" i="27"/>
  <c r="A713" i="27"/>
  <c r="A714" i="27"/>
  <c r="A715" i="27"/>
  <c r="A716" i="27"/>
  <c r="A717" i="27"/>
  <c r="A718" i="27"/>
  <c r="A719" i="27"/>
  <c r="A720" i="27"/>
  <c r="A721" i="27"/>
  <c r="A722" i="27"/>
  <c r="A723" i="27"/>
  <c r="A724" i="27"/>
  <c r="A725" i="27"/>
  <c r="A726" i="27"/>
  <c r="A727" i="27"/>
  <c r="A728" i="27"/>
  <c r="A729" i="27"/>
  <c r="A730" i="27"/>
  <c r="A731" i="27"/>
  <c r="A732" i="27"/>
  <c r="A733" i="27"/>
  <c r="A734" i="27"/>
  <c r="A735" i="27"/>
  <c r="A736" i="27"/>
  <c r="A737" i="27"/>
  <c r="A738" i="27"/>
  <c r="A739" i="27"/>
  <c r="A740" i="27"/>
  <c r="A741" i="27"/>
  <c r="A742" i="27"/>
  <c r="A743" i="27"/>
  <c r="A744" i="27"/>
  <c r="A745" i="27"/>
  <c r="A746" i="27"/>
  <c r="A747" i="27"/>
  <c r="A748" i="27"/>
  <c r="A749" i="27"/>
  <c r="A750" i="27"/>
  <c r="A751" i="27"/>
  <c r="A752" i="27"/>
  <c r="A753" i="27"/>
  <c r="A754" i="27"/>
  <c r="A755" i="27"/>
  <c r="A756" i="27"/>
  <c r="A757" i="27"/>
  <c r="A758" i="27"/>
  <c r="A759" i="27"/>
  <c r="A760" i="27"/>
  <c r="A761" i="27"/>
  <c r="A762" i="27"/>
  <c r="A763" i="27"/>
  <c r="A764" i="27"/>
  <c r="A765" i="27"/>
  <c r="A766" i="27"/>
  <c r="A767" i="27"/>
  <c r="A768" i="27"/>
  <c r="A769" i="27"/>
  <c r="A770" i="27"/>
  <c r="A771" i="27"/>
  <c r="A772" i="27"/>
  <c r="A773" i="27"/>
  <c r="A774" i="27"/>
  <c r="A775" i="27"/>
  <c r="A776" i="27"/>
  <c r="A777" i="27"/>
  <c r="A778" i="27"/>
  <c r="A779" i="27"/>
  <c r="A780" i="27"/>
  <c r="A781" i="27"/>
  <c r="A782" i="27"/>
  <c r="A783" i="27"/>
  <c r="A784" i="27"/>
  <c r="A785" i="27"/>
  <c r="A786" i="27"/>
  <c r="A787" i="27"/>
  <c r="A788" i="27"/>
  <c r="A789" i="27"/>
  <c r="A790" i="27"/>
  <c r="A791" i="27"/>
  <c r="A792" i="27"/>
  <c r="A793" i="27"/>
  <c r="A794" i="27"/>
  <c r="A795" i="27"/>
  <c r="A796" i="27"/>
  <c r="A797" i="27"/>
  <c r="A798" i="27"/>
  <c r="A799" i="27"/>
  <c r="A800" i="27"/>
  <c r="A801" i="27"/>
  <c r="A802" i="27"/>
  <c r="A803" i="27"/>
  <c r="A804" i="27"/>
  <c r="A805" i="27"/>
  <c r="A806" i="27"/>
  <c r="A807" i="27"/>
  <c r="A808" i="27"/>
  <c r="A809" i="27"/>
  <c r="A810" i="27"/>
  <c r="A811" i="27"/>
  <c r="A812" i="27"/>
  <c r="A813" i="27"/>
  <c r="A814" i="27"/>
  <c r="A815" i="27"/>
  <c r="A816" i="27"/>
  <c r="A817" i="27"/>
  <c r="A818" i="27"/>
  <c r="A819" i="27"/>
  <c r="A820" i="27"/>
  <c r="A821" i="27"/>
  <c r="A822" i="27"/>
  <c r="A823" i="27"/>
  <c r="A824" i="27"/>
  <c r="A825" i="27"/>
  <c r="A826" i="27"/>
  <c r="A827" i="27"/>
  <c r="A828" i="27"/>
  <c r="A829" i="27"/>
  <c r="A830" i="27"/>
  <c r="A831" i="27"/>
  <c r="A832" i="27"/>
  <c r="A833" i="27"/>
  <c r="A834" i="27"/>
  <c r="A835" i="27"/>
  <c r="A836" i="27"/>
  <c r="A837" i="27"/>
  <c r="A838" i="27"/>
  <c r="A839" i="27"/>
  <c r="A840" i="27"/>
  <c r="A841" i="27"/>
  <c r="A842" i="27"/>
  <c r="A843" i="27"/>
  <c r="A844" i="27"/>
  <c r="A845" i="27"/>
  <c r="A846" i="27"/>
  <c r="A847" i="27"/>
  <c r="A848" i="27"/>
  <c r="A849" i="27"/>
  <c r="A850" i="27"/>
  <c r="A851" i="27"/>
  <c r="A852" i="27"/>
  <c r="A853" i="27"/>
  <c r="A854" i="27"/>
  <c r="A855" i="27"/>
  <c r="A856" i="27"/>
  <c r="A857" i="27"/>
  <c r="A858" i="27"/>
  <c r="A859" i="27"/>
  <c r="A860" i="27"/>
  <c r="A861" i="27"/>
  <c r="A862" i="27"/>
  <c r="A863" i="27"/>
  <c r="A864" i="27"/>
  <c r="A865" i="27"/>
  <c r="A866" i="27"/>
  <c r="A867" i="27"/>
  <c r="A868" i="27"/>
  <c r="A869" i="27"/>
  <c r="A870" i="27"/>
  <c r="A871" i="27"/>
  <c r="A872" i="27"/>
  <c r="A873" i="27"/>
  <c r="A874" i="27"/>
  <c r="A875" i="27"/>
  <c r="A876" i="27"/>
  <c r="A877" i="27"/>
  <c r="A878" i="27"/>
  <c r="A879" i="27"/>
  <c r="A880" i="27"/>
  <c r="A881" i="27"/>
  <c r="A882" i="27"/>
  <c r="A883" i="27"/>
  <c r="A884" i="27"/>
  <c r="A885" i="27"/>
  <c r="A886" i="27"/>
  <c r="A887" i="27"/>
  <c r="A888" i="27"/>
  <c r="A889" i="27"/>
  <c r="A890" i="27"/>
  <c r="A891" i="27"/>
  <c r="A892" i="27"/>
  <c r="A893" i="27"/>
  <c r="A894" i="27"/>
  <c r="A895" i="27"/>
  <c r="A896" i="27"/>
  <c r="A897" i="27"/>
  <c r="A898" i="27"/>
  <c r="A899" i="27"/>
  <c r="A900" i="27"/>
  <c r="A901" i="27"/>
  <c r="A902" i="27"/>
  <c r="A903" i="27"/>
  <c r="A904" i="27"/>
  <c r="A905" i="27"/>
  <c r="A906" i="27"/>
  <c r="A907" i="27"/>
  <c r="A908" i="27"/>
  <c r="A909" i="27"/>
  <c r="A910" i="27"/>
  <c r="A911" i="27"/>
  <c r="A912" i="27"/>
  <c r="A913" i="27"/>
  <c r="A914" i="27"/>
  <c r="A915" i="27"/>
  <c r="A916" i="27"/>
  <c r="A917" i="27"/>
  <c r="A918" i="27"/>
  <c r="A919" i="27"/>
  <c r="A920" i="27"/>
  <c r="A921" i="27"/>
  <c r="A922" i="27"/>
  <c r="A923" i="27"/>
  <c r="A924" i="27"/>
  <c r="A925" i="27"/>
  <c r="A926" i="27"/>
  <c r="A927" i="27"/>
  <c r="A928" i="27"/>
  <c r="A929" i="27"/>
  <c r="A930" i="27"/>
  <c r="A931" i="27"/>
  <c r="A932" i="27"/>
  <c r="A933" i="27"/>
  <c r="A934" i="27"/>
  <c r="A935" i="27"/>
  <c r="A936" i="27"/>
  <c r="A937" i="27"/>
  <c r="A938" i="27"/>
  <c r="A939" i="27"/>
  <c r="A940" i="27"/>
  <c r="A941" i="27"/>
  <c r="A942" i="27"/>
  <c r="A943" i="27"/>
  <c r="A944" i="27"/>
  <c r="A945" i="27"/>
  <c r="A946" i="27"/>
  <c r="A947" i="27"/>
  <c r="A948" i="27"/>
  <c r="A949" i="27"/>
  <c r="A950" i="27"/>
  <c r="A951" i="27"/>
  <c r="A952" i="27"/>
  <c r="A953" i="27"/>
  <c r="A954" i="27"/>
  <c r="A955" i="27"/>
  <c r="A956" i="27"/>
  <c r="A957" i="27"/>
  <c r="A958" i="27"/>
  <c r="A959" i="27"/>
  <c r="A960" i="27"/>
  <c r="A961" i="27"/>
  <c r="A962" i="27"/>
  <c r="A963" i="27"/>
  <c r="A964" i="27"/>
  <c r="A965" i="27"/>
  <c r="A966" i="27"/>
  <c r="A967" i="27"/>
  <c r="A968" i="27"/>
  <c r="A969" i="27"/>
  <c r="A970" i="27"/>
  <c r="A971" i="27"/>
  <c r="A972" i="27"/>
  <c r="A973" i="27"/>
  <c r="A974" i="27"/>
  <c r="A975" i="27"/>
  <c r="A976" i="27"/>
  <c r="A977" i="27"/>
  <c r="A978" i="27"/>
  <c r="A979" i="27"/>
  <c r="A980" i="27"/>
  <c r="A981" i="27"/>
  <c r="A982" i="27"/>
  <c r="A983" i="27"/>
  <c r="A984" i="27"/>
  <c r="A985" i="27"/>
  <c r="A986" i="27"/>
  <c r="A987" i="27"/>
  <c r="A988" i="27"/>
  <c r="A989" i="27"/>
  <c r="A990" i="27"/>
  <c r="A991" i="27"/>
  <c r="A992" i="27"/>
  <c r="A993" i="27"/>
  <c r="A994" i="27"/>
  <c r="A995" i="27"/>
  <c r="A996" i="27"/>
  <c r="A997" i="27"/>
  <c r="A998" i="27"/>
  <c r="A999" i="27"/>
  <c r="A1000" i="27"/>
  <c r="A1001" i="27"/>
  <c r="A1002" i="27"/>
  <c r="A1003" i="27"/>
  <c r="A1004" i="27"/>
  <c r="A1005" i="27"/>
  <c r="A1006" i="27"/>
  <c r="A1007" i="27"/>
  <c r="A1008" i="27"/>
  <c r="A1009" i="27"/>
  <c r="A1010" i="27"/>
  <c r="A1011" i="27"/>
  <c r="A1012" i="27"/>
  <c r="A1013" i="27"/>
  <c r="A1014" i="27"/>
  <c r="A1015" i="27"/>
  <c r="A1016" i="27"/>
  <c r="A1017" i="27"/>
  <c r="A1018" i="27"/>
  <c r="A1019" i="27"/>
  <c r="A1020" i="27"/>
  <c r="A1021" i="27"/>
  <c r="A1022" i="27"/>
  <c r="A1023" i="27"/>
  <c r="A1024" i="27"/>
  <c r="A1025" i="27"/>
  <c r="A1026" i="27"/>
  <c r="A1027" i="27"/>
  <c r="A1028" i="27"/>
  <c r="A1029" i="27"/>
  <c r="A1030" i="27"/>
  <c r="A1031" i="27"/>
  <c r="A1032" i="27"/>
  <c r="A1033" i="27"/>
  <c r="A1034" i="27"/>
  <c r="A1035" i="27"/>
  <c r="A1036" i="27"/>
  <c r="A1037" i="27"/>
  <c r="A1038" i="27"/>
  <c r="A1039" i="27"/>
  <c r="A1040" i="27"/>
  <c r="A1041" i="27"/>
  <c r="A1042" i="27"/>
  <c r="A1043" i="27"/>
  <c r="A1044" i="27"/>
  <c r="A1045" i="27"/>
  <c r="A1046" i="27"/>
  <c r="A1047" i="27"/>
  <c r="A1048" i="27"/>
  <c r="A1049" i="27"/>
  <c r="A1050" i="27"/>
  <c r="A1051" i="27"/>
  <c r="A1052" i="27"/>
  <c r="A1053" i="27"/>
  <c r="A1054" i="27"/>
  <c r="A1055" i="27"/>
  <c r="A1056" i="27"/>
  <c r="A1057" i="27"/>
  <c r="A1058" i="27"/>
  <c r="A1059" i="27"/>
  <c r="A1060" i="27"/>
  <c r="A1061" i="27"/>
  <c r="A1062" i="27"/>
  <c r="A1063" i="27"/>
  <c r="A1064" i="27"/>
  <c r="A1065" i="27"/>
  <c r="A1066" i="27"/>
  <c r="A1067" i="27"/>
  <c r="A1068" i="27"/>
  <c r="A1069" i="27"/>
  <c r="A1070" i="27"/>
  <c r="A1071" i="27"/>
  <c r="A1072" i="27"/>
  <c r="A1073" i="27"/>
  <c r="A1074" i="27"/>
  <c r="A1075" i="27"/>
  <c r="A1076" i="27"/>
  <c r="A1077" i="27"/>
  <c r="A1078" i="27"/>
  <c r="A1079" i="27"/>
  <c r="A1080" i="27"/>
  <c r="A1081" i="27"/>
  <c r="A1082" i="27"/>
  <c r="A1083" i="27"/>
  <c r="A1084" i="27"/>
  <c r="A1085" i="27"/>
  <c r="A1086" i="27"/>
  <c r="A1087" i="27"/>
  <c r="A1088" i="27"/>
  <c r="A1089" i="27"/>
  <c r="A1090" i="27"/>
  <c r="A1091" i="27"/>
  <c r="A1092" i="27"/>
  <c r="A1093" i="27"/>
  <c r="A1094" i="27"/>
  <c r="A1095" i="27"/>
  <c r="A1096" i="27"/>
  <c r="A1097" i="27"/>
  <c r="A1098" i="27"/>
  <c r="A1099" i="27"/>
  <c r="A1100" i="27"/>
  <c r="A1101" i="27"/>
  <c r="A1102" i="27"/>
  <c r="A1103" i="27"/>
  <c r="A1104" i="27"/>
  <c r="A1105" i="27"/>
  <c r="A1106" i="27"/>
  <c r="A1107" i="27"/>
  <c r="A1108" i="27"/>
  <c r="A1109" i="27"/>
  <c r="A30" i="27"/>
  <c r="A31" i="27"/>
  <c r="A32" i="27"/>
  <c r="A33" i="27"/>
  <c r="A34" i="27"/>
  <c r="A35" i="27"/>
  <c r="A36" i="27"/>
  <c r="A37" i="27"/>
  <c r="A38" i="27"/>
  <c r="A39" i="27"/>
  <c r="A40" i="27"/>
  <c r="A41" i="27"/>
  <c r="A42" i="27"/>
  <c r="A43" i="27"/>
  <c r="A44" i="27"/>
  <c r="A45" i="27"/>
  <c r="A46" i="27"/>
  <c r="A47" i="27"/>
  <c r="A48" i="27"/>
  <c r="A49" i="27"/>
  <c r="A50" i="27"/>
  <c r="A51" i="27"/>
  <c r="A52" i="27"/>
  <c r="A53" i="27"/>
  <c r="A54" i="27"/>
  <c r="A55" i="27"/>
  <c r="A56" i="27"/>
  <c r="A4" i="27"/>
  <c r="A5" i="27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A25" i="27"/>
  <c r="A26" i="27"/>
  <c r="A27" i="27"/>
  <c r="A28" i="27"/>
  <c r="A29" i="27"/>
  <c r="A3" i="27"/>
  <c r="C14" i="6" l="1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A28" i="28"/>
  <c r="A29" i="28"/>
  <c r="A30" i="28"/>
  <c r="A31" i="28"/>
  <c r="A32" i="28"/>
  <c r="A33" i="28"/>
  <c r="A34" i="28"/>
  <c r="A35" i="28"/>
  <c r="A36" i="28"/>
  <c r="A37" i="28"/>
  <c r="A38" i="28"/>
  <c r="A39" i="28"/>
  <c r="A40" i="28"/>
  <c r="A41" i="28"/>
  <c r="A42" i="28"/>
  <c r="A43" i="28"/>
  <c r="A44" i="28"/>
  <c r="A45" i="28"/>
  <c r="A46" i="28"/>
  <c r="A47" i="28"/>
  <c r="A48" i="28"/>
  <c r="A49" i="28"/>
  <c r="A50" i="28"/>
  <c r="A51" i="28"/>
  <c r="A52" i="28"/>
  <c r="A53" i="28"/>
  <c r="A54" i="28"/>
  <c r="A55" i="28"/>
  <c r="A56" i="28"/>
  <c r="A57" i="28"/>
  <c r="A58" i="28"/>
  <c r="A59" i="28"/>
  <c r="A60" i="28"/>
  <c r="A61" i="28"/>
  <c r="A62" i="28"/>
  <c r="A63" i="28"/>
  <c r="A64" i="28"/>
  <c r="A65" i="28"/>
  <c r="A66" i="28"/>
  <c r="A67" i="28"/>
  <c r="A68" i="28"/>
  <c r="A69" i="28"/>
  <c r="A70" i="28"/>
  <c r="A71" i="28"/>
  <c r="A72" i="28"/>
  <c r="A73" i="28"/>
  <c r="A74" i="28"/>
  <c r="A75" i="28"/>
  <c r="A76" i="28"/>
  <c r="A77" i="28"/>
  <c r="A78" i="28"/>
  <c r="A79" i="28"/>
  <c r="A80" i="28"/>
  <c r="A81" i="28"/>
  <c r="A82" i="28"/>
  <c r="A83" i="28"/>
  <c r="A84" i="28"/>
  <c r="A85" i="28"/>
  <c r="A86" i="28"/>
  <c r="A87" i="28"/>
  <c r="A88" i="28"/>
  <c r="A89" i="28"/>
  <c r="A90" i="28"/>
  <c r="A91" i="28"/>
  <c r="A92" i="28"/>
  <c r="A93" i="28"/>
  <c r="A94" i="28"/>
  <c r="A95" i="28"/>
  <c r="A96" i="28"/>
  <c r="A97" i="28"/>
  <c r="A98" i="28"/>
  <c r="A99" i="28"/>
  <c r="A100" i="28"/>
  <c r="A101" i="28"/>
  <c r="A102" i="28"/>
  <c r="A103" i="28"/>
  <c r="A104" i="28"/>
  <c r="A105" i="28"/>
  <c r="A106" i="28"/>
  <c r="A107" i="28"/>
  <c r="A108" i="28"/>
  <c r="A109" i="28"/>
  <c r="A110" i="28"/>
  <c r="A111" i="28"/>
  <c r="A112" i="28"/>
  <c r="A113" i="28"/>
  <c r="A114" i="28"/>
  <c r="A115" i="28"/>
  <c r="A116" i="28"/>
  <c r="A117" i="28"/>
  <c r="A118" i="28"/>
  <c r="A119" i="28"/>
  <c r="A120" i="28"/>
  <c r="A121" i="28"/>
  <c r="A122" i="28"/>
  <c r="A123" i="28"/>
  <c r="A124" i="28"/>
  <c r="A125" i="28"/>
  <c r="A126" i="28"/>
  <c r="A127" i="28"/>
  <c r="A128" i="28"/>
  <c r="A129" i="28"/>
  <c r="A130" i="28"/>
  <c r="A131" i="28"/>
  <c r="A132" i="28"/>
  <c r="A133" i="28"/>
  <c r="A134" i="28"/>
  <c r="A135" i="28"/>
  <c r="A136" i="28"/>
  <c r="A137" i="28"/>
  <c r="A138" i="28"/>
  <c r="A139" i="28"/>
  <c r="A140" i="28"/>
  <c r="A141" i="28"/>
  <c r="A142" i="28"/>
  <c r="A143" i="28"/>
  <c r="A144" i="28"/>
  <c r="A145" i="28"/>
  <c r="A146" i="28"/>
  <c r="A147" i="28"/>
  <c r="A148" i="28"/>
  <c r="A149" i="28"/>
  <c r="A150" i="28"/>
  <c r="A151" i="28"/>
  <c r="A152" i="28"/>
  <c r="A153" i="28"/>
  <c r="A154" i="28"/>
  <c r="A155" i="28"/>
  <c r="A156" i="28"/>
  <c r="A157" i="28"/>
  <c r="A158" i="28"/>
  <c r="A159" i="28"/>
  <c r="A160" i="28"/>
  <c r="A161" i="28"/>
  <c r="A162" i="28"/>
  <c r="A163" i="28"/>
  <c r="A164" i="28"/>
  <c r="A165" i="28"/>
  <c r="A166" i="28"/>
  <c r="A167" i="28"/>
  <c r="A168" i="28"/>
  <c r="A169" i="28"/>
  <c r="A170" i="28"/>
  <c r="A171" i="28"/>
  <c r="A172" i="28"/>
  <c r="A173" i="28"/>
  <c r="A174" i="28"/>
  <c r="A175" i="28"/>
  <c r="A176" i="28"/>
  <c r="A177" i="28"/>
  <c r="A178" i="28"/>
  <c r="A179" i="28"/>
  <c r="A180" i="28"/>
  <c r="A181" i="28"/>
  <c r="A182" i="28"/>
  <c r="A183" i="28"/>
  <c r="A184" i="28"/>
  <c r="A185" i="28"/>
  <c r="A186" i="28"/>
  <c r="A187" i="28"/>
  <c r="A188" i="28"/>
  <c r="A189" i="28"/>
  <c r="A190" i="28"/>
  <c r="A191" i="28"/>
  <c r="A192" i="28"/>
  <c r="A193" i="28"/>
  <c r="A194" i="28"/>
  <c r="A195" i="28"/>
  <c r="A196" i="28"/>
  <c r="A197" i="28"/>
  <c r="A198" i="28"/>
  <c r="A199" i="28"/>
  <c r="A200" i="28"/>
  <c r="A201" i="28"/>
  <c r="A202" i="28"/>
  <c r="A203" i="28"/>
  <c r="A204" i="28"/>
  <c r="A205" i="28"/>
  <c r="A206" i="28"/>
  <c r="A207" i="28"/>
  <c r="A208" i="28"/>
  <c r="A209" i="28"/>
  <c r="A210" i="28"/>
  <c r="A211" i="28"/>
  <c r="A212" i="28"/>
  <c r="A213" i="28"/>
  <c r="A214" i="28"/>
  <c r="A215" i="28"/>
  <c r="A216" i="28"/>
  <c r="A217" i="28"/>
  <c r="A218" i="28"/>
  <c r="A219" i="28"/>
  <c r="A220" i="28"/>
  <c r="A221" i="28"/>
  <c r="A222" i="28"/>
  <c r="A223" i="28"/>
  <c r="A224" i="28"/>
  <c r="A225" i="28"/>
  <c r="A226" i="28"/>
  <c r="A227" i="28"/>
  <c r="A228" i="28"/>
  <c r="A229" i="28"/>
  <c r="A230" i="28"/>
  <c r="A231" i="28"/>
  <c r="A232" i="28"/>
  <c r="A233" i="28"/>
  <c r="A234" i="28"/>
  <c r="A235" i="28"/>
  <c r="A236" i="28"/>
  <c r="A237" i="28"/>
  <c r="A238" i="28"/>
  <c r="A239" i="28"/>
  <c r="A240" i="28"/>
  <c r="A241" i="28"/>
  <c r="A242" i="28"/>
  <c r="A243" i="28"/>
  <c r="A244" i="28"/>
  <c r="A245" i="28"/>
  <c r="A246" i="28"/>
  <c r="A247" i="28"/>
  <c r="A248" i="28"/>
  <c r="A249" i="28"/>
  <c r="A250" i="28"/>
  <c r="A251" i="28"/>
  <c r="A252" i="28"/>
  <c r="A253" i="28"/>
  <c r="A254" i="28"/>
  <c r="A255" i="28"/>
  <c r="A256" i="28"/>
  <c r="A257" i="28"/>
  <c r="A258" i="28"/>
  <c r="A259" i="28"/>
  <c r="A260" i="28"/>
  <c r="A261" i="28"/>
  <c r="A262" i="28"/>
  <c r="A263" i="28"/>
  <c r="A264" i="28"/>
  <c r="A265" i="28"/>
  <c r="A266" i="28"/>
  <c r="A267" i="28"/>
  <c r="A268" i="28"/>
  <c r="A269" i="28"/>
  <c r="A270" i="28"/>
  <c r="A271" i="28"/>
  <c r="A272" i="28"/>
  <c r="A273" i="28"/>
  <c r="A274" i="28"/>
  <c r="A275" i="28"/>
  <c r="A276" i="28"/>
  <c r="A277" i="28"/>
  <c r="A278" i="28"/>
  <c r="A279" i="28"/>
  <c r="A280" i="28"/>
  <c r="A281" i="28"/>
  <c r="A282" i="28"/>
  <c r="A283" i="28"/>
  <c r="A284" i="28"/>
  <c r="A285" i="28"/>
  <c r="A286" i="28"/>
  <c r="A287" i="28"/>
  <c r="A288" i="28"/>
  <c r="A289" i="28"/>
  <c r="A290" i="28"/>
  <c r="A291" i="28"/>
  <c r="A292" i="28"/>
  <c r="A293" i="28"/>
  <c r="A294" i="28"/>
  <c r="A295" i="28"/>
  <c r="A296" i="28"/>
  <c r="A297" i="28"/>
  <c r="A298" i="28"/>
  <c r="A299" i="28"/>
  <c r="A300" i="28"/>
  <c r="A301" i="28"/>
  <c r="A302" i="28"/>
  <c r="A303" i="28"/>
  <c r="A304" i="28"/>
  <c r="A305" i="28"/>
  <c r="A306" i="28"/>
  <c r="A307" i="28"/>
  <c r="A308" i="28"/>
  <c r="A309" i="28"/>
  <c r="A310" i="28"/>
  <c r="A311" i="28"/>
  <c r="A312" i="28"/>
  <c r="A313" i="28"/>
  <c r="A314" i="28"/>
  <c r="A315" i="28"/>
  <c r="A316" i="28"/>
  <c r="A317" i="28"/>
  <c r="A318" i="28"/>
  <c r="A319" i="28"/>
  <c r="A320" i="28"/>
  <c r="A321" i="28"/>
  <c r="A322" i="28"/>
  <c r="A323" i="28"/>
  <c r="A324" i="28"/>
  <c r="A325" i="28"/>
  <c r="A326" i="28"/>
  <c r="A327" i="28"/>
  <c r="A328" i="28"/>
  <c r="A329" i="28"/>
  <c r="A330" i="28"/>
  <c r="A331" i="28"/>
  <c r="A332" i="28"/>
  <c r="A333" i="28"/>
  <c r="A334" i="28"/>
  <c r="A335" i="28"/>
  <c r="A336" i="28"/>
  <c r="A337" i="28"/>
  <c r="A338" i="28"/>
  <c r="A339" i="28"/>
  <c r="A340" i="28"/>
  <c r="A341" i="28"/>
  <c r="A342" i="28"/>
  <c r="A343" i="28"/>
  <c r="A344" i="28"/>
  <c r="A345" i="28"/>
  <c r="A346" i="28"/>
  <c r="A347" i="28"/>
  <c r="A348" i="28"/>
  <c r="A349" i="28"/>
  <c r="A350" i="28"/>
  <c r="A351" i="28"/>
  <c r="A352" i="28"/>
  <c r="A353" i="28"/>
  <c r="A354" i="28"/>
  <c r="A355" i="28"/>
  <c r="A356" i="28"/>
  <c r="A357" i="28"/>
  <c r="A358" i="28"/>
  <c r="A359" i="28"/>
  <c r="A360" i="28"/>
  <c r="A361" i="28"/>
  <c r="A362" i="28"/>
  <c r="A363" i="28"/>
  <c r="A364" i="28"/>
  <c r="A365" i="28"/>
  <c r="A366" i="28"/>
  <c r="A367" i="28"/>
  <c r="A368" i="28"/>
  <c r="A369" i="28"/>
  <c r="A370" i="28"/>
  <c r="A371" i="28"/>
  <c r="A372" i="28"/>
  <c r="A373" i="28"/>
  <c r="A374" i="28"/>
  <c r="A375" i="28"/>
  <c r="A376" i="28"/>
  <c r="A377" i="28"/>
  <c r="A378" i="28"/>
  <c r="A379" i="28"/>
  <c r="A380" i="28"/>
  <c r="A381" i="28"/>
  <c r="A382" i="28"/>
  <c r="A383" i="28"/>
  <c r="A384" i="28"/>
  <c r="A385" i="28"/>
  <c r="A386" i="28"/>
  <c r="A387" i="28"/>
  <c r="A388" i="28"/>
  <c r="A389" i="28"/>
  <c r="A390" i="28"/>
  <c r="A391" i="28"/>
  <c r="A392" i="28"/>
  <c r="A393" i="28"/>
  <c r="A394" i="28"/>
  <c r="A395" i="28"/>
  <c r="A396" i="28"/>
  <c r="A397" i="28"/>
  <c r="A398" i="28"/>
  <c r="A399" i="28"/>
  <c r="A400" i="28"/>
  <c r="A401" i="28"/>
  <c r="A402" i="28"/>
  <c r="A403" i="28"/>
  <c r="A404" i="28"/>
  <c r="A405" i="28"/>
  <c r="A406" i="28"/>
  <c r="A407" i="28"/>
  <c r="A408" i="28"/>
  <c r="A409" i="28"/>
  <c r="A410" i="28"/>
  <c r="A411" i="28"/>
  <c r="A412" i="28"/>
  <c r="A413" i="28"/>
  <c r="A414" i="28"/>
  <c r="A415" i="28"/>
  <c r="A416" i="28"/>
  <c r="A417" i="28"/>
  <c r="A418" i="28"/>
  <c r="A419" i="28"/>
  <c r="A420" i="28"/>
  <c r="A421" i="28"/>
  <c r="A422" i="28"/>
  <c r="A423" i="28"/>
  <c r="A424" i="28"/>
  <c r="A425" i="28"/>
  <c r="A426" i="28"/>
  <c r="A427" i="28"/>
  <c r="A428" i="28"/>
  <c r="A429" i="28"/>
  <c r="A430" i="28"/>
  <c r="A431" i="28"/>
  <c r="A432" i="28"/>
  <c r="A433" i="28"/>
  <c r="A434" i="28"/>
  <c r="A435" i="28"/>
  <c r="A436" i="28"/>
  <c r="A437" i="28"/>
  <c r="A438" i="28"/>
  <c r="A439" i="28"/>
  <c r="A440" i="28"/>
  <c r="A441" i="28"/>
  <c r="A442" i="28"/>
  <c r="A443" i="28"/>
  <c r="A444" i="28"/>
  <c r="A445" i="28"/>
  <c r="A446" i="28"/>
  <c r="A447" i="28"/>
  <c r="A448" i="28"/>
  <c r="A449" i="28"/>
  <c r="A450" i="28"/>
  <c r="A451" i="28"/>
  <c r="A452" i="28"/>
  <c r="A453" i="28"/>
  <c r="A454" i="28"/>
  <c r="A455" i="28"/>
  <c r="A456" i="28"/>
  <c r="A457" i="28"/>
  <c r="A458" i="28"/>
  <c r="A459" i="28"/>
  <c r="A460" i="28"/>
  <c r="A461" i="28"/>
  <c r="A462" i="28"/>
  <c r="A463" i="28"/>
  <c r="A464" i="28"/>
  <c r="A465" i="28"/>
  <c r="A466" i="28"/>
  <c r="A467" i="28"/>
  <c r="A468" i="28"/>
  <c r="A469" i="28"/>
  <c r="A470" i="28"/>
  <c r="A471" i="28"/>
  <c r="A472" i="28"/>
  <c r="A473" i="28"/>
  <c r="A474" i="28"/>
  <c r="A475" i="28"/>
  <c r="A476" i="28"/>
  <c r="A477" i="28"/>
  <c r="A478" i="28"/>
  <c r="A479" i="28"/>
  <c r="A480" i="28"/>
  <c r="A481" i="28"/>
  <c r="A482" i="28"/>
  <c r="A483" i="28"/>
  <c r="A484" i="28"/>
  <c r="A485" i="28"/>
  <c r="A486" i="28"/>
  <c r="A487" i="28"/>
  <c r="A488" i="28"/>
  <c r="A489" i="28"/>
  <c r="A490" i="28"/>
  <c r="A491" i="28"/>
  <c r="A492" i="28"/>
  <c r="A493" i="28"/>
  <c r="A494" i="28"/>
  <c r="A495" i="28"/>
  <c r="A496" i="28"/>
  <c r="A497" i="28"/>
  <c r="A498" i="28"/>
  <c r="A499" i="28"/>
  <c r="A500" i="28"/>
  <c r="A501" i="28"/>
  <c r="A502" i="28"/>
  <c r="A503" i="28"/>
  <c r="A504" i="28"/>
  <c r="A505" i="28"/>
  <c r="A506" i="28"/>
  <c r="A507" i="28"/>
  <c r="A508" i="28"/>
  <c r="A509" i="28"/>
  <c r="A510" i="28"/>
  <c r="A511" i="28"/>
  <c r="A512" i="28"/>
  <c r="A513" i="28"/>
  <c r="A514" i="28"/>
  <c r="A515" i="28"/>
  <c r="A516" i="28"/>
  <c r="A517" i="28"/>
  <c r="A518" i="28"/>
  <c r="A519" i="28"/>
  <c r="A520" i="28"/>
  <c r="A521" i="28"/>
  <c r="A522" i="28"/>
  <c r="A523" i="28"/>
  <c r="A524" i="28"/>
  <c r="A525" i="28"/>
  <c r="A526" i="28"/>
  <c r="A527" i="28"/>
  <c r="A528" i="28"/>
  <c r="A529" i="28"/>
  <c r="A530" i="28"/>
  <c r="A531" i="28"/>
  <c r="A532" i="28"/>
  <c r="A533" i="28"/>
  <c r="A534" i="28"/>
  <c r="A535" i="28"/>
  <c r="A536" i="28"/>
  <c r="A537" i="28"/>
  <c r="A538" i="28"/>
  <c r="A539" i="28"/>
  <c r="A540" i="28"/>
  <c r="A541" i="28"/>
  <c r="A542" i="28"/>
  <c r="A543" i="28"/>
  <c r="A544" i="28"/>
  <c r="A545" i="28"/>
  <c r="A546" i="28"/>
  <c r="A547" i="28"/>
  <c r="A548" i="28"/>
  <c r="A549" i="28"/>
  <c r="A550" i="28"/>
  <c r="A551" i="28"/>
  <c r="A552" i="28"/>
  <c r="A553" i="28"/>
  <c r="A554" i="28"/>
  <c r="A555" i="28"/>
  <c r="A556" i="28"/>
  <c r="A557" i="28"/>
  <c r="A558" i="28"/>
  <c r="A559" i="28"/>
  <c r="A560" i="28"/>
  <c r="A561" i="28"/>
  <c r="A562" i="28"/>
  <c r="A563" i="28"/>
  <c r="A564" i="28"/>
  <c r="A565" i="28"/>
  <c r="A566" i="28"/>
  <c r="A567" i="28"/>
  <c r="A568" i="28"/>
  <c r="A569" i="28"/>
  <c r="A570" i="28"/>
  <c r="A571" i="28"/>
  <c r="A572" i="28"/>
  <c r="A573" i="28"/>
  <c r="A574" i="28"/>
  <c r="A575" i="28"/>
  <c r="A576" i="28"/>
  <c r="A577" i="28"/>
  <c r="A578" i="28"/>
  <c r="A579" i="28"/>
  <c r="A580" i="28"/>
  <c r="A581" i="28"/>
  <c r="A582" i="28"/>
  <c r="A583" i="28"/>
  <c r="A584" i="28"/>
  <c r="A585" i="28"/>
  <c r="A586" i="28"/>
  <c r="A587" i="28"/>
  <c r="A588" i="28"/>
  <c r="A589" i="28"/>
  <c r="A590" i="28"/>
  <c r="A591" i="28"/>
  <c r="A592" i="28"/>
  <c r="A593" i="28"/>
  <c r="A594" i="28"/>
  <c r="A595" i="28"/>
  <c r="A596" i="28"/>
  <c r="A597" i="28"/>
  <c r="A598" i="28"/>
  <c r="A599" i="28"/>
  <c r="A600" i="28"/>
  <c r="A601" i="28"/>
  <c r="A602" i="28"/>
  <c r="A603" i="28"/>
  <c r="A604" i="28"/>
  <c r="A605" i="28"/>
  <c r="A606" i="28"/>
  <c r="A607" i="28"/>
  <c r="A608" i="28"/>
  <c r="A609" i="28"/>
  <c r="A610" i="28"/>
  <c r="A611" i="28"/>
  <c r="A612" i="28"/>
  <c r="A613" i="28"/>
  <c r="A614" i="28"/>
  <c r="A615" i="28"/>
  <c r="A616" i="28"/>
  <c r="A617" i="28"/>
  <c r="A618" i="28"/>
  <c r="A619" i="28"/>
  <c r="A620" i="28"/>
  <c r="A621" i="28"/>
  <c r="A622" i="28"/>
  <c r="A623" i="28"/>
  <c r="A624" i="28"/>
  <c r="A625" i="28"/>
  <c r="A626" i="28"/>
  <c r="A627" i="28"/>
  <c r="A628" i="28"/>
  <c r="A629" i="28"/>
  <c r="A630" i="28"/>
  <c r="A631" i="28"/>
  <c r="A632" i="28"/>
  <c r="A633" i="28"/>
  <c r="A634" i="28"/>
  <c r="A635" i="28"/>
  <c r="A636" i="28"/>
  <c r="A637" i="28"/>
  <c r="A638" i="28"/>
  <c r="A639" i="28"/>
  <c r="A640" i="28"/>
  <c r="A641" i="28"/>
  <c r="A642" i="28"/>
  <c r="A643" i="28"/>
  <c r="A644" i="28"/>
  <c r="A645" i="28"/>
  <c r="A646" i="28"/>
  <c r="A647" i="28"/>
  <c r="A648" i="28"/>
  <c r="A649" i="28"/>
  <c r="A650" i="28"/>
  <c r="A651" i="28"/>
  <c r="A652" i="28"/>
  <c r="A653" i="28"/>
  <c r="A654" i="28"/>
  <c r="A655" i="28"/>
  <c r="A656" i="28"/>
  <c r="A657" i="28"/>
  <c r="A658" i="28"/>
  <c r="A659" i="28"/>
  <c r="A660" i="28"/>
  <c r="A661" i="28"/>
  <c r="A662" i="28"/>
  <c r="A663" i="28"/>
  <c r="A664" i="28"/>
  <c r="A665" i="28"/>
  <c r="A666" i="28"/>
  <c r="A667" i="28"/>
  <c r="A668" i="28"/>
  <c r="A669" i="28"/>
  <c r="A670" i="28"/>
  <c r="A671" i="28"/>
  <c r="A672" i="28"/>
  <c r="A673" i="28"/>
  <c r="A674" i="28"/>
  <c r="A675" i="28"/>
  <c r="A676" i="28"/>
  <c r="A677" i="28"/>
  <c r="A678" i="28"/>
  <c r="A679" i="28"/>
  <c r="A680" i="28"/>
  <c r="A681" i="28"/>
  <c r="A682" i="28"/>
  <c r="A683" i="28"/>
  <c r="A684" i="28"/>
  <c r="A685" i="28"/>
  <c r="A686" i="28"/>
  <c r="A687" i="28"/>
  <c r="A688" i="28"/>
  <c r="A689" i="28"/>
  <c r="A690" i="28"/>
  <c r="A691" i="28"/>
  <c r="A692" i="28"/>
  <c r="A693" i="28"/>
  <c r="A694" i="28"/>
  <c r="A695" i="28"/>
  <c r="A696" i="28"/>
  <c r="A697" i="28"/>
  <c r="A698" i="28"/>
  <c r="A699" i="28"/>
  <c r="A700" i="28"/>
  <c r="A701" i="28"/>
  <c r="A702" i="28"/>
  <c r="A703" i="28"/>
  <c r="A704" i="28"/>
  <c r="A705" i="28"/>
  <c r="A706" i="28"/>
  <c r="A707" i="28"/>
  <c r="A708" i="28"/>
  <c r="A709" i="28"/>
  <c r="A710" i="28"/>
  <c r="A711" i="28"/>
  <c r="A712" i="28"/>
  <c r="A713" i="28"/>
  <c r="A714" i="28"/>
  <c r="A715" i="28"/>
  <c r="A716" i="28"/>
  <c r="A717" i="28"/>
  <c r="A718" i="28"/>
  <c r="A719" i="28"/>
  <c r="A720" i="28"/>
  <c r="A721" i="28"/>
  <c r="A722" i="28"/>
  <c r="A723" i="28"/>
  <c r="A724" i="28"/>
  <c r="A725" i="28"/>
  <c r="A726" i="28"/>
  <c r="A727" i="28"/>
  <c r="A728" i="28"/>
  <c r="A729" i="28"/>
  <c r="A730" i="28"/>
  <c r="A731" i="28"/>
  <c r="A732" i="28"/>
  <c r="A733" i="28"/>
  <c r="A734" i="28"/>
  <c r="A735" i="28"/>
  <c r="A736" i="28"/>
  <c r="A737" i="28"/>
  <c r="A738" i="28"/>
  <c r="A739" i="28"/>
  <c r="A740" i="28"/>
  <c r="A741" i="28"/>
  <c r="A742" i="28"/>
  <c r="A743" i="28"/>
  <c r="A744" i="28"/>
  <c r="A745" i="28"/>
  <c r="A746" i="28"/>
  <c r="A747" i="28"/>
  <c r="A748" i="28"/>
  <c r="A749" i="28"/>
  <c r="A750" i="28"/>
  <c r="A751" i="28"/>
  <c r="A752" i="28"/>
  <c r="A753" i="28"/>
  <c r="A754" i="28"/>
  <c r="A755" i="28"/>
  <c r="A756" i="28"/>
  <c r="A757" i="28"/>
  <c r="A758" i="28"/>
  <c r="A759" i="28"/>
  <c r="A760" i="28"/>
  <c r="A761" i="28"/>
  <c r="A762" i="28"/>
  <c r="A763" i="28"/>
  <c r="A764" i="28"/>
  <c r="A765" i="28"/>
  <c r="A766" i="28"/>
  <c r="A767" i="28"/>
  <c r="A768" i="28"/>
  <c r="A769" i="28"/>
  <c r="A770" i="28"/>
  <c r="A771" i="28"/>
  <c r="A772" i="28"/>
  <c r="A773" i="28"/>
  <c r="A774" i="28"/>
  <c r="A775" i="28"/>
  <c r="A776" i="28"/>
  <c r="A777" i="28"/>
  <c r="A778" i="28"/>
  <c r="A779" i="28"/>
  <c r="A780" i="28"/>
  <c r="A781" i="28"/>
  <c r="A782" i="28"/>
  <c r="A783" i="28"/>
  <c r="A784" i="28"/>
  <c r="A785" i="28"/>
  <c r="A786" i="28"/>
  <c r="A787" i="28"/>
  <c r="A788" i="28"/>
  <c r="A789" i="28"/>
  <c r="A790" i="28"/>
  <c r="A791" i="28"/>
  <c r="A792" i="28"/>
  <c r="A793" i="28"/>
  <c r="A794" i="28"/>
  <c r="A795" i="28"/>
  <c r="A796" i="28"/>
  <c r="A797" i="28"/>
  <c r="A798" i="28"/>
  <c r="A799" i="28"/>
  <c r="A800" i="28"/>
  <c r="A801" i="28"/>
  <c r="A802" i="28"/>
  <c r="A803" i="28"/>
  <c r="A804" i="28"/>
  <c r="A805" i="28"/>
  <c r="A806" i="28"/>
  <c r="A807" i="28"/>
  <c r="A808" i="28"/>
  <c r="A809" i="28"/>
  <c r="A810" i="28"/>
  <c r="A811" i="28"/>
  <c r="A812" i="28"/>
  <c r="A813" i="28"/>
  <c r="A814" i="28"/>
  <c r="A815" i="28"/>
  <c r="A816" i="28"/>
  <c r="A817" i="28"/>
  <c r="A818" i="28"/>
  <c r="A819" i="28"/>
  <c r="A820" i="28"/>
  <c r="A821" i="28"/>
  <c r="A822" i="28"/>
  <c r="A823" i="28"/>
  <c r="A824" i="28"/>
  <c r="A825" i="28"/>
  <c r="A826" i="28"/>
  <c r="A827" i="28"/>
  <c r="A828" i="28"/>
  <c r="A829" i="28"/>
  <c r="A830" i="28"/>
  <c r="A831" i="28"/>
  <c r="A832" i="28"/>
  <c r="A833" i="28"/>
  <c r="A834" i="28"/>
  <c r="A835" i="28"/>
  <c r="A836" i="28"/>
  <c r="A837" i="28"/>
  <c r="A838" i="28"/>
  <c r="A839" i="28"/>
  <c r="A840" i="28"/>
  <c r="A841" i="28"/>
  <c r="A842" i="28"/>
  <c r="A843" i="28"/>
  <c r="A844" i="28"/>
  <c r="A845" i="28"/>
  <c r="A846" i="28"/>
  <c r="A847" i="28"/>
  <c r="A848" i="28"/>
  <c r="A849" i="28"/>
  <c r="A850" i="28"/>
  <c r="A851" i="28"/>
  <c r="A852" i="28"/>
  <c r="A853" i="28"/>
  <c r="A854" i="28"/>
  <c r="A855" i="28"/>
  <c r="A856" i="28"/>
  <c r="A857" i="28"/>
  <c r="A858" i="28"/>
  <c r="A859" i="28"/>
  <c r="A860" i="28"/>
  <c r="A861" i="28"/>
  <c r="A862" i="28"/>
  <c r="A863" i="28"/>
  <c r="A864" i="28"/>
  <c r="A865" i="28"/>
  <c r="A866" i="28"/>
  <c r="A867" i="28"/>
  <c r="A868" i="28"/>
  <c r="A869" i="28"/>
  <c r="A870" i="28"/>
  <c r="A871" i="28"/>
  <c r="A872" i="28"/>
  <c r="A873" i="28"/>
  <c r="A874" i="28"/>
  <c r="A875" i="28"/>
  <c r="A876" i="28"/>
  <c r="A877" i="28"/>
  <c r="A878" i="28"/>
  <c r="A879" i="28"/>
  <c r="A880" i="28"/>
  <c r="A881" i="28"/>
  <c r="A882" i="28"/>
  <c r="A883" i="28"/>
  <c r="A884" i="28"/>
  <c r="A885" i="28"/>
  <c r="A886" i="28"/>
  <c r="A887" i="28"/>
  <c r="A888" i="28"/>
  <c r="A889" i="28"/>
  <c r="A890" i="28"/>
  <c r="A891" i="28"/>
  <c r="A892" i="28"/>
  <c r="A893" i="28"/>
  <c r="A894" i="28"/>
  <c r="A895" i="28"/>
  <c r="A896" i="28"/>
  <c r="A897" i="28"/>
  <c r="A898" i="28"/>
  <c r="A899" i="28"/>
  <c r="A900" i="28"/>
  <c r="A901" i="28"/>
  <c r="A902" i="28"/>
  <c r="A903" i="28"/>
  <c r="A904" i="28"/>
  <c r="A905" i="28"/>
  <c r="A906" i="28"/>
  <c r="A907" i="28"/>
  <c r="A908" i="28"/>
  <c r="A909" i="28"/>
  <c r="A910" i="28"/>
  <c r="A911" i="28"/>
  <c r="A912" i="28"/>
  <c r="A913" i="28"/>
  <c r="A914" i="28"/>
  <c r="A915" i="28"/>
  <c r="A916" i="28"/>
  <c r="A917" i="28"/>
  <c r="A918" i="28"/>
  <c r="A919" i="28"/>
  <c r="A920" i="28"/>
  <c r="A921" i="28"/>
  <c r="A922" i="28"/>
  <c r="A923" i="28"/>
  <c r="A924" i="28"/>
  <c r="A925" i="28"/>
  <c r="A926" i="28"/>
  <c r="A927" i="28"/>
  <c r="A928" i="28"/>
  <c r="A929" i="28"/>
  <c r="A930" i="28"/>
  <c r="A931" i="28"/>
  <c r="A932" i="28"/>
  <c r="A933" i="28"/>
  <c r="A934" i="28"/>
  <c r="A935" i="28"/>
  <c r="A936" i="28"/>
  <c r="A937" i="28"/>
  <c r="A938" i="28"/>
  <c r="A939" i="28"/>
  <c r="A940" i="28"/>
  <c r="A941" i="28"/>
  <c r="A942" i="28"/>
  <c r="A943" i="28"/>
  <c r="A944" i="28"/>
  <c r="A945" i="28"/>
  <c r="A946" i="28"/>
  <c r="A947" i="28"/>
  <c r="A948" i="28"/>
  <c r="A949" i="28"/>
  <c r="A950" i="28"/>
  <c r="A951" i="28"/>
  <c r="A952" i="28"/>
  <c r="A953" i="28"/>
  <c r="A954" i="28"/>
  <c r="A955" i="28"/>
  <c r="A956" i="28"/>
  <c r="A957" i="28"/>
  <c r="A958" i="28"/>
  <c r="A959" i="28"/>
  <c r="A960" i="28"/>
  <c r="A961" i="28"/>
  <c r="A962" i="28"/>
  <c r="A963" i="28"/>
  <c r="A964" i="28"/>
  <c r="A965" i="28"/>
  <c r="A966" i="28"/>
  <c r="A967" i="28"/>
  <c r="A968" i="28"/>
  <c r="A969" i="28"/>
  <c r="A970" i="28"/>
  <c r="A971" i="28"/>
  <c r="A972" i="28"/>
  <c r="A973" i="28"/>
  <c r="A974" i="28"/>
  <c r="A975" i="28"/>
  <c r="A976" i="28"/>
  <c r="A977" i="28"/>
  <c r="A978" i="28"/>
  <c r="A979" i="28"/>
  <c r="A980" i="28"/>
  <c r="A981" i="28"/>
  <c r="A982" i="28"/>
  <c r="A983" i="28"/>
  <c r="A984" i="28"/>
  <c r="A985" i="28"/>
  <c r="A986" i="28"/>
  <c r="A987" i="28"/>
  <c r="A988" i="28"/>
  <c r="A989" i="28"/>
  <c r="A990" i="28"/>
  <c r="A991" i="28"/>
  <c r="A992" i="28"/>
  <c r="A993" i="28"/>
  <c r="A994" i="28"/>
  <c r="A995" i="28"/>
  <c r="A996" i="28"/>
  <c r="A997" i="28"/>
  <c r="A998" i="28"/>
  <c r="A999" i="28"/>
  <c r="A1000" i="28"/>
  <c r="A1001" i="28"/>
  <c r="A1002" i="28"/>
  <c r="A1003" i="28"/>
  <c r="A1004" i="28"/>
  <c r="A1005" i="28"/>
  <c r="A1006" i="28"/>
  <c r="A1007" i="28"/>
  <c r="A1008" i="28"/>
  <c r="A1009" i="28"/>
  <c r="A1010" i="28"/>
  <c r="A1011" i="28"/>
  <c r="A1012" i="28"/>
  <c r="A1013" i="28"/>
  <c r="A1014" i="28"/>
  <c r="A1015" i="28"/>
  <c r="A1016" i="28"/>
  <c r="A1017" i="28"/>
  <c r="A1018" i="28"/>
  <c r="A1019" i="28"/>
  <c r="A1020" i="28"/>
  <c r="A1021" i="28"/>
  <c r="A1022" i="28"/>
  <c r="A1023" i="28"/>
  <c r="A1024" i="28"/>
  <c r="A1025" i="28"/>
  <c r="A1026" i="28"/>
  <c r="A1027" i="28"/>
  <c r="A1028" i="28"/>
  <c r="A1029" i="28"/>
  <c r="A1030" i="28"/>
  <c r="A1031" i="28"/>
  <c r="A1032" i="28"/>
  <c r="A1033" i="28"/>
  <c r="A1034" i="28"/>
  <c r="A1035" i="28"/>
  <c r="A1036" i="28"/>
  <c r="A1037" i="28"/>
  <c r="A1038" i="28"/>
  <c r="A1039" i="28"/>
  <c r="A1040" i="28"/>
  <c r="A1041" i="28"/>
  <c r="A1042" i="28"/>
  <c r="A1043" i="28"/>
  <c r="A1044" i="28"/>
  <c r="A1045" i="28"/>
  <c r="A1046" i="28"/>
  <c r="A1047" i="28"/>
  <c r="A1048" i="28"/>
  <c r="A1049" i="28"/>
  <c r="A1050" i="28"/>
  <c r="A1051" i="28"/>
  <c r="A1052" i="28"/>
  <c r="A1053" i="28"/>
  <c r="A1054" i="28"/>
  <c r="A1055" i="28"/>
  <c r="A1056" i="28"/>
  <c r="A1057" i="28"/>
  <c r="A1058" i="28"/>
  <c r="A1059" i="28"/>
  <c r="A1060" i="28"/>
  <c r="A1061" i="28"/>
  <c r="A1062" i="28"/>
  <c r="A1063" i="28"/>
  <c r="A1064" i="28"/>
  <c r="A1065" i="28"/>
  <c r="A1066" i="28"/>
  <c r="A1067" i="28"/>
  <c r="A1068" i="28"/>
  <c r="A1069" i="28"/>
  <c r="A1070" i="28"/>
  <c r="A1071" i="28"/>
  <c r="A1072" i="28"/>
  <c r="A1073" i="28"/>
  <c r="A1074" i="28"/>
  <c r="A1075" i="28"/>
  <c r="A1076" i="28"/>
  <c r="A1077" i="28"/>
  <c r="A1078" i="28"/>
  <c r="A1079" i="28"/>
  <c r="A1080" i="28"/>
  <c r="A1081" i="28"/>
  <c r="A1082" i="28"/>
  <c r="A1083" i="28"/>
  <c r="A1084" i="28"/>
  <c r="A1085" i="28"/>
  <c r="A1086" i="28"/>
  <c r="A1087" i="28"/>
  <c r="A1088" i="28"/>
  <c r="A1089" i="28"/>
  <c r="A1090" i="28"/>
  <c r="A1091" i="28"/>
  <c r="A1092" i="28"/>
  <c r="A1093" i="28"/>
  <c r="A1094" i="28"/>
  <c r="A1095" i="28"/>
  <c r="A1096" i="28"/>
  <c r="A1097" i="28"/>
  <c r="A1098" i="28"/>
  <c r="A1099" i="28"/>
  <c r="A1100" i="28"/>
  <c r="A1101" i="28"/>
  <c r="A1102" i="28"/>
  <c r="A1103" i="28"/>
  <c r="A1104" i="28"/>
  <c r="A1105" i="28"/>
  <c r="A1106" i="28"/>
  <c r="A1107" i="28"/>
  <c r="A1108" i="28"/>
  <c r="A1109" i="28"/>
  <c r="A1110" i="28"/>
  <c r="A1111" i="28"/>
  <c r="A1112" i="28"/>
  <c r="A1113" i="28"/>
  <c r="A1114" i="28"/>
  <c r="A1115" i="28"/>
  <c r="A1116" i="28"/>
  <c r="A1117" i="28"/>
  <c r="A1118" i="28"/>
  <c r="A1119" i="28"/>
  <c r="A1120" i="28"/>
  <c r="A1121" i="28"/>
  <c r="A1122" i="28"/>
  <c r="A1123" i="28"/>
  <c r="A1124" i="28"/>
  <c r="A1125" i="28"/>
  <c r="A1126" i="28"/>
  <c r="A1127" i="28"/>
  <c r="A1128" i="28"/>
  <c r="A1129" i="28"/>
  <c r="A1130" i="28"/>
  <c r="A1131" i="28"/>
  <c r="A1132" i="28"/>
  <c r="A1133" i="28"/>
  <c r="A1134" i="28"/>
  <c r="A1135" i="28"/>
  <c r="A1136" i="28"/>
  <c r="A1137" i="28"/>
  <c r="A1138" i="28"/>
  <c r="A1139" i="28"/>
  <c r="A1140" i="28"/>
  <c r="A1141" i="28"/>
  <c r="A1142" i="28"/>
  <c r="A1143" i="28"/>
  <c r="A1144" i="28"/>
  <c r="A1145" i="28"/>
  <c r="A1146" i="28"/>
  <c r="A1147" i="28"/>
  <c r="A1148" i="28"/>
  <c r="A1149" i="28"/>
  <c r="A1150" i="28"/>
  <c r="A1151" i="28"/>
  <c r="A1152" i="28"/>
  <c r="A1153" i="28"/>
  <c r="A1154" i="28"/>
  <c r="A1155" i="28"/>
  <c r="A1156" i="28"/>
  <c r="A1157" i="28"/>
  <c r="A1158" i="28"/>
  <c r="A1159" i="28"/>
  <c r="A1160" i="28"/>
  <c r="A1161" i="28"/>
  <c r="A1162" i="28"/>
  <c r="A1163" i="28"/>
  <c r="A1164" i="28"/>
  <c r="A1165" i="28"/>
  <c r="A1166" i="28"/>
  <c r="A1167" i="28"/>
  <c r="A1168" i="28"/>
  <c r="A1169" i="28"/>
  <c r="A1170" i="28"/>
  <c r="A1171" i="28"/>
  <c r="A1172" i="28"/>
  <c r="A1173" i="28"/>
  <c r="A1174" i="28"/>
  <c r="A1175" i="28"/>
  <c r="A1176" i="28"/>
  <c r="A1177" i="28"/>
  <c r="A1178" i="28"/>
  <c r="A1179" i="28"/>
  <c r="A1180" i="28"/>
  <c r="A1181" i="28"/>
  <c r="A1182" i="28"/>
  <c r="A1183" i="28"/>
  <c r="A1184" i="28"/>
  <c r="A1185" i="28"/>
  <c r="A1186" i="28"/>
  <c r="A1187" i="28"/>
  <c r="A1188" i="28"/>
  <c r="A1189" i="28"/>
  <c r="A1190" i="28"/>
  <c r="A1191" i="28"/>
  <c r="A1192" i="28"/>
  <c r="A1193" i="28"/>
  <c r="A1194" i="28"/>
  <c r="A1195" i="28"/>
  <c r="A1196" i="28"/>
  <c r="A1197" i="28"/>
  <c r="A1198" i="28"/>
  <c r="A1199" i="28"/>
  <c r="A1200" i="28"/>
  <c r="A1201" i="28"/>
  <c r="A1202" i="28"/>
  <c r="A1203" i="28"/>
  <c r="A1204" i="28"/>
  <c r="A1205" i="28"/>
  <c r="A1206" i="28"/>
  <c r="A1207" i="28"/>
  <c r="A1208" i="28"/>
  <c r="A1209" i="28"/>
  <c r="A1210" i="28"/>
  <c r="A1211" i="28"/>
  <c r="A1212" i="28"/>
  <c r="A1213" i="28"/>
  <c r="A1214" i="28"/>
  <c r="A1215" i="28"/>
  <c r="A1216" i="28"/>
  <c r="A1217" i="28"/>
  <c r="A1218" i="28"/>
  <c r="A1219" i="28"/>
  <c r="A1220" i="28"/>
  <c r="A1221" i="28"/>
  <c r="A1222" i="28"/>
  <c r="A1223" i="28"/>
  <c r="A1224" i="28"/>
  <c r="A1225" i="28"/>
  <c r="A1226" i="28"/>
  <c r="A1227" i="28"/>
  <c r="A1228" i="28"/>
  <c r="A1229" i="28"/>
  <c r="A1230" i="28"/>
  <c r="A1231" i="28"/>
  <c r="A1232" i="28"/>
  <c r="A1233" i="28"/>
  <c r="A1234" i="28"/>
  <c r="A1235" i="28"/>
  <c r="A1236" i="28"/>
  <c r="A1237" i="28"/>
  <c r="A1238" i="28"/>
  <c r="A1239" i="28"/>
  <c r="A1240" i="28"/>
  <c r="A1241" i="28"/>
  <c r="A1242" i="28"/>
  <c r="A1243" i="28"/>
  <c r="A1244" i="28"/>
  <c r="A1245" i="28"/>
  <c r="A1246" i="28"/>
  <c r="A1247" i="28"/>
  <c r="A1248" i="28"/>
  <c r="A1249" i="28"/>
  <c r="A1250" i="28"/>
  <c r="A1251" i="28"/>
  <c r="A1252" i="28"/>
  <c r="A1253" i="28"/>
  <c r="A1254" i="28"/>
  <c r="A1255" i="28"/>
  <c r="A1256" i="28"/>
  <c r="A1257" i="28"/>
  <c r="A1258" i="28"/>
  <c r="A1259" i="28"/>
  <c r="A1260" i="28"/>
  <c r="A1261" i="28"/>
  <c r="A1262" i="28"/>
  <c r="A1263" i="28"/>
  <c r="A1264" i="28"/>
  <c r="A1265" i="28"/>
  <c r="A1266" i="28"/>
  <c r="A1267" i="28"/>
  <c r="A1268" i="28"/>
  <c r="A1269" i="28"/>
  <c r="A1270" i="28"/>
  <c r="A1271" i="28"/>
  <c r="A1272" i="28"/>
  <c r="A1273" i="28"/>
  <c r="A1274" i="28"/>
  <c r="A1275" i="28"/>
  <c r="A1276" i="28"/>
  <c r="A1277" i="28"/>
  <c r="A1278" i="28"/>
  <c r="A1279" i="28"/>
  <c r="A1280" i="28"/>
  <c r="A1281" i="28"/>
  <c r="A1282" i="28"/>
  <c r="A1283" i="28"/>
  <c r="A1284" i="28"/>
  <c r="A1285" i="28"/>
  <c r="A1286" i="28"/>
  <c r="A1287" i="28"/>
  <c r="A1288" i="28"/>
  <c r="A1289" i="28"/>
  <c r="A1290" i="28"/>
  <c r="A1291" i="28"/>
  <c r="A1292" i="28"/>
  <c r="A1293" i="28"/>
  <c r="A1294" i="28"/>
  <c r="A1295" i="28"/>
  <c r="A1296" i="28"/>
  <c r="A1297" i="28"/>
  <c r="A1298" i="28"/>
  <c r="A1299" i="28"/>
  <c r="A1300" i="28"/>
  <c r="A1301" i="28"/>
  <c r="A1302" i="28"/>
  <c r="A1303" i="28"/>
  <c r="A1304" i="28"/>
  <c r="A1305" i="28"/>
  <c r="A1306" i="28"/>
  <c r="A1307" i="28"/>
  <c r="A1308" i="28"/>
  <c r="A1309" i="28"/>
  <c r="A1310" i="28"/>
  <c r="A1311" i="28"/>
  <c r="A1312" i="28"/>
  <c r="A1313" i="28"/>
  <c r="A1314" i="28"/>
  <c r="A1315" i="28"/>
  <c r="A1316" i="28"/>
  <c r="A1317" i="28"/>
  <c r="A1318" i="28"/>
  <c r="A1319" i="28"/>
  <c r="A1320" i="28"/>
  <c r="A1321" i="28"/>
  <c r="A1322" i="28"/>
  <c r="A1323" i="28"/>
  <c r="A1324" i="28"/>
  <c r="A1325" i="28"/>
  <c r="A1326" i="28"/>
  <c r="A1327" i="28"/>
  <c r="A1328" i="28"/>
  <c r="A1329" i="28"/>
  <c r="A1330" i="28"/>
  <c r="A1331" i="28"/>
  <c r="A1332" i="28"/>
  <c r="A1333" i="28"/>
  <c r="A1334" i="28"/>
  <c r="A1335" i="28"/>
  <c r="A1336" i="28"/>
  <c r="A1337" i="28"/>
  <c r="A1338" i="28"/>
  <c r="A1339" i="28"/>
  <c r="A1340" i="28"/>
  <c r="A1341" i="28"/>
  <c r="A1342" i="28"/>
  <c r="A1343" i="28"/>
  <c r="A1344" i="28"/>
  <c r="A1345" i="28"/>
  <c r="A1346" i="28"/>
  <c r="A1347" i="28"/>
  <c r="A1348" i="28"/>
  <c r="A1349" i="28"/>
  <c r="A1350" i="28"/>
  <c r="A1351" i="28"/>
  <c r="A1352" i="28"/>
  <c r="A1353" i="28"/>
  <c r="A1354" i="28"/>
  <c r="A1355" i="28"/>
  <c r="A1356" i="28"/>
  <c r="A1357" i="28"/>
  <c r="A1358" i="28"/>
  <c r="A1359" i="28"/>
  <c r="A1360" i="28"/>
  <c r="A1361" i="28"/>
  <c r="A1362" i="28"/>
  <c r="A1363" i="28"/>
  <c r="A1364" i="28"/>
  <c r="A1365" i="28"/>
  <c r="A1366" i="28"/>
  <c r="A1367" i="28"/>
  <c r="A1368" i="28"/>
  <c r="A1369" i="28"/>
  <c r="A1370" i="28"/>
  <c r="A1371" i="28"/>
  <c r="A1372" i="28"/>
  <c r="A1373" i="28"/>
  <c r="A1374" i="28"/>
  <c r="A1375" i="28"/>
  <c r="A1376" i="28"/>
  <c r="A1377" i="28"/>
  <c r="A1378" i="28"/>
  <c r="A1379" i="28"/>
  <c r="A1380" i="28"/>
  <c r="A1381" i="28"/>
  <c r="A1382" i="28"/>
  <c r="A1383" i="28"/>
  <c r="A1384" i="28"/>
  <c r="A1385" i="28"/>
  <c r="A1386" i="28"/>
  <c r="A1387" i="28"/>
  <c r="A1388" i="28"/>
  <c r="A1389" i="28"/>
  <c r="A1390" i="28"/>
  <c r="A1391" i="28"/>
  <c r="A1392" i="28"/>
  <c r="A1393" i="28"/>
  <c r="A1394" i="28"/>
  <c r="A1395" i="28"/>
  <c r="A1396" i="28"/>
  <c r="A1397" i="28"/>
  <c r="A1398" i="28"/>
  <c r="A1399" i="28"/>
  <c r="A1400" i="28"/>
  <c r="A1401" i="28"/>
  <c r="A1402" i="28"/>
  <c r="A1403" i="28"/>
  <c r="A1404" i="28"/>
  <c r="A1405" i="28"/>
  <c r="A1406" i="28"/>
  <c r="A1407" i="28"/>
  <c r="A1408" i="28"/>
  <c r="A1409" i="28"/>
  <c r="A1410" i="28"/>
  <c r="A1411" i="28"/>
  <c r="A1412" i="28"/>
  <c r="A1413" i="28"/>
  <c r="A1414" i="28"/>
  <c r="A1415" i="28"/>
  <c r="A1416" i="28"/>
  <c r="A1417" i="28"/>
  <c r="A1418" i="28"/>
  <c r="A1419" i="28"/>
  <c r="A1420" i="28"/>
  <c r="A1421" i="28"/>
  <c r="A1422" i="28"/>
  <c r="A1423" i="28"/>
  <c r="A1424" i="28"/>
  <c r="A1425" i="28"/>
  <c r="A1426" i="28"/>
  <c r="A1427" i="28"/>
  <c r="A1428" i="28"/>
  <c r="A1429" i="28"/>
  <c r="A1430" i="28"/>
  <c r="A1431" i="28"/>
  <c r="A1432" i="28"/>
  <c r="A1433" i="28"/>
  <c r="A1434" i="28"/>
  <c r="A1435" i="28"/>
  <c r="A1436" i="28"/>
  <c r="A1437" i="28"/>
  <c r="A1438" i="28"/>
  <c r="A1439" i="28"/>
  <c r="A1440" i="28"/>
  <c r="A1441" i="28"/>
  <c r="A1442" i="28"/>
  <c r="A1443" i="28"/>
  <c r="A1444" i="28"/>
  <c r="A1445" i="28"/>
  <c r="A1446" i="28"/>
  <c r="A1447" i="28"/>
  <c r="A1448" i="28"/>
  <c r="A1449" i="28"/>
  <c r="A1450" i="28"/>
  <c r="A1451" i="28"/>
  <c r="A1452" i="28"/>
  <c r="A1453" i="28"/>
  <c r="A1454" i="28"/>
  <c r="A1455" i="28"/>
  <c r="A1456" i="28"/>
  <c r="A1457" i="28"/>
  <c r="A1458" i="28"/>
  <c r="A1459" i="28"/>
  <c r="A1460" i="28"/>
  <c r="A1461" i="28"/>
  <c r="A1462" i="28"/>
  <c r="A1463" i="28"/>
  <c r="A1464" i="28"/>
  <c r="A1465" i="28"/>
  <c r="A1466" i="28"/>
  <c r="A1467" i="28"/>
  <c r="A1468" i="28"/>
  <c r="A1469" i="28"/>
  <c r="A1470" i="28"/>
  <c r="A1471" i="28"/>
  <c r="A1472" i="28"/>
  <c r="A1473" i="28"/>
  <c r="A1474" i="28"/>
  <c r="A1475" i="28"/>
  <c r="A1476" i="28"/>
  <c r="A1477" i="28"/>
  <c r="A1478" i="28"/>
  <c r="A1479" i="28"/>
  <c r="A1480" i="28"/>
  <c r="A1481" i="28"/>
  <c r="A1482" i="28"/>
  <c r="A1483" i="28"/>
  <c r="A1484" i="28"/>
  <c r="A1485" i="28"/>
  <c r="A1486" i="28"/>
  <c r="A1487" i="28"/>
  <c r="A1488" i="28"/>
  <c r="A1489" i="28"/>
  <c r="A1490" i="28"/>
  <c r="A1491" i="28"/>
  <c r="A1492" i="28"/>
  <c r="A1493" i="28"/>
  <c r="A1494" i="28"/>
  <c r="A1495" i="28"/>
  <c r="A1496" i="28"/>
  <c r="A1497" i="28"/>
  <c r="A1498" i="28"/>
  <c r="A1499" i="28"/>
  <c r="A1500" i="28"/>
  <c r="A1501" i="28"/>
  <c r="A1502" i="28"/>
  <c r="A1503" i="28"/>
  <c r="A1504" i="28"/>
  <c r="A1505" i="28"/>
  <c r="A1506" i="28"/>
  <c r="A1507" i="28"/>
  <c r="A1508" i="28"/>
  <c r="A1509" i="28"/>
  <c r="A1510" i="28"/>
  <c r="A1511" i="28"/>
  <c r="A1512" i="28"/>
  <c r="A1513" i="28"/>
  <c r="A1514" i="28"/>
  <c r="A1515" i="28"/>
  <c r="A1516" i="28"/>
  <c r="A1517" i="28"/>
  <c r="A1518" i="28"/>
  <c r="A1519" i="28"/>
  <c r="A1520" i="28"/>
  <c r="A1521" i="28"/>
  <c r="A1522" i="28"/>
  <c r="A1523" i="28"/>
  <c r="A1524" i="28"/>
  <c r="A1525" i="28"/>
  <c r="A1526" i="28"/>
  <c r="A1527" i="28"/>
  <c r="A1528" i="28"/>
  <c r="A1529" i="28"/>
  <c r="A1530" i="28"/>
  <c r="A1531" i="28"/>
  <c r="A1532" i="28"/>
  <c r="A1533" i="28"/>
  <c r="A1534" i="28"/>
  <c r="A1535" i="28"/>
  <c r="A1536" i="28"/>
  <c r="A1537" i="28"/>
  <c r="A1538" i="28"/>
  <c r="A1539" i="28"/>
  <c r="A1540" i="28"/>
  <c r="A1541" i="28"/>
  <c r="A1542" i="28"/>
  <c r="A1543" i="28"/>
  <c r="A1544" i="28"/>
  <c r="A1545" i="28"/>
  <c r="A1546" i="28"/>
  <c r="A1547" i="28"/>
  <c r="A1548" i="28"/>
  <c r="A1549" i="28"/>
  <c r="A1550" i="28"/>
  <c r="A1551" i="28"/>
  <c r="A1552" i="28"/>
  <c r="A1553" i="28"/>
  <c r="A1554" i="28"/>
  <c r="A1555" i="28"/>
  <c r="A1556" i="28"/>
  <c r="A1557" i="28"/>
  <c r="A1558" i="28"/>
  <c r="A1559" i="28"/>
  <c r="A1560" i="28"/>
  <c r="A1561" i="28"/>
  <c r="A1562" i="28"/>
  <c r="A1563" i="28"/>
  <c r="A1564" i="28"/>
  <c r="A1565" i="28"/>
  <c r="A1566" i="28"/>
  <c r="A1567" i="28"/>
  <c r="A1568" i="28"/>
  <c r="A1569" i="28"/>
  <c r="A1570" i="28"/>
  <c r="A1571" i="28"/>
  <c r="A1572" i="28"/>
  <c r="A1573" i="28"/>
  <c r="A1574" i="28"/>
  <c r="A1575" i="28"/>
  <c r="A1576" i="28"/>
  <c r="A1577" i="28"/>
  <c r="A1578" i="28"/>
  <c r="A1579" i="28"/>
  <c r="A1580" i="28"/>
  <c r="A1581" i="28"/>
  <c r="A1582" i="28"/>
  <c r="A1583" i="28"/>
  <c r="A1584" i="28"/>
  <c r="A1585" i="28"/>
  <c r="A1586" i="28"/>
  <c r="A1587" i="28"/>
  <c r="A1588" i="28"/>
  <c r="A1589" i="28"/>
  <c r="A1590" i="28"/>
  <c r="A1591" i="28"/>
  <c r="A1592" i="28"/>
  <c r="A1593" i="28"/>
  <c r="A1594" i="28"/>
  <c r="A1595" i="28"/>
  <c r="A1596" i="28"/>
  <c r="A1597" i="28"/>
  <c r="A1598" i="28"/>
  <c r="A1599" i="28"/>
  <c r="A1600" i="28"/>
  <c r="A1601" i="28"/>
  <c r="A1602" i="28"/>
  <c r="A1603" i="28"/>
  <c r="A1604" i="28"/>
  <c r="A1605" i="28"/>
  <c r="A1606" i="28"/>
  <c r="A1607" i="28"/>
  <c r="A1608" i="28"/>
  <c r="A1609" i="28"/>
  <c r="A1610" i="28"/>
  <c r="A1611" i="28"/>
  <c r="A1612" i="28"/>
  <c r="A1613" i="28"/>
  <c r="A1614" i="28"/>
  <c r="A1615" i="28"/>
  <c r="A1616" i="28"/>
  <c r="A1617" i="28"/>
  <c r="A1618" i="28"/>
  <c r="A1619" i="28"/>
  <c r="A1620" i="28"/>
  <c r="A1621" i="28"/>
  <c r="A1622" i="28"/>
  <c r="A1623" i="28"/>
  <c r="A1624" i="28"/>
  <c r="A1625" i="28"/>
  <c r="A1626" i="28"/>
  <c r="A1627" i="28"/>
  <c r="A1628" i="28"/>
  <c r="A1629" i="28"/>
  <c r="A1630" i="28"/>
  <c r="A1631" i="28"/>
  <c r="A1632" i="28"/>
  <c r="A1633" i="28"/>
  <c r="A1634" i="28"/>
  <c r="A1635" i="28"/>
  <c r="A1636" i="28"/>
  <c r="A1637" i="28"/>
  <c r="A1638" i="28"/>
  <c r="A1639" i="28"/>
  <c r="A1640" i="28"/>
  <c r="A1641" i="28"/>
  <c r="A1642" i="28"/>
  <c r="A1643" i="28"/>
  <c r="A1644" i="28"/>
  <c r="A1645" i="28"/>
  <c r="A1646" i="28"/>
  <c r="A1647" i="28"/>
  <c r="A1648" i="28"/>
  <c r="A1649" i="28"/>
  <c r="A1650" i="28"/>
  <c r="A1651" i="28"/>
  <c r="A1652" i="28"/>
  <c r="A1653" i="28"/>
  <c r="A1654" i="28"/>
  <c r="A1655" i="28"/>
  <c r="A1656" i="28"/>
  <c r="A1657" i="28"/>
  <c r="A1658" i="28"/>
  <c r="A1659" i="28"/>
  <c r="A1660" i="28"/>
  <c r="A1661" i="28"/>
  <c r="A1662" i="28"/>
  <c r="A1663" i="28"/>
  <c r="A1664" i="28"/>
  <c r="A1665" i="28"/>
  <c r="A1666" i="28"/>
  <c r="A1667" i="28"/>
  <c r="A1668" i="28"/>
  <c r="A1669" i="28"/>
  <c r="A1670" i="28"/>
  <c r="A1671" i="28"/>
  <c r="A1672" i="28"/>
  <c r="A1673" i="28"/>
  <c r="A1674" i="28"/>
  <c r="A1675" i="28"/>
  <c r="A1676" i="28"/>
  <c r="A1677" i="28"/>
  <c r="A1678" i="28"/>
  <c r="A1679" i="28"/>
  <c r="A1680" i="28"/>
  <c r="A1681" i="28"/>
  <c r="A1682" i="28"/>
  <c r="A1683" i="28"/>
  <c r="A1684" i="28"/>
  <c r="A1685" i="28"/>
  <c r="A1686" i="28"/>
  <c r="A1687" i="28"/>
  <c r="A1688" i="28"/>
  <c r="A1689" i="28"/>
  <c r="A1690" i="28"/>
  <c r="A1691" i="28"/>
  <c r="A1692" i="28"/>
  <c r="A1693" i="28"/>
  <c r="A1694" i="28"/>
  <c r="A1695" i="28"/>
  <c r="A1696" i="28"/>
  <c r="A1697" i="28"/>
  <c r="A1698" i="28"/>
  <c r="A1699" i="28"/>
  <c r="A1700" i="28"/>
  <c r="A1701" i="28"/>
  <c r="A1702" i="28"/>
  <c r="A1703" i="28"/>
  <c r="A1704" i="28"/>
  <c r="A1705" i="28"/>
  <c r="A1706" i="28"/>
  <c r="A1707" i="28"/>
  <c r="A1708" i="28"/>
  <c r="A1709" i="28"/>
  <c r="A1710" i="28"/>
  <c r="A1711" i="28"/>
  <c r="A1712" i="28"/>
  <c r="A1713" i="28"/>
  <c r="A1714" i="28"/>
  <c r="A1715" i="28"/>
  <c r="A1716" i="28"/>
  <c r="A1717" i="28"/>
  <c r="A1718" i="28"/>
  <c r="A1719" i="28"/>
  <c r="A1720" i="28"/>
  <c r="A1721" i="28"/>
  <c r="A1722" i="28"/>
  <c r="A1723" i="28"/>
  <c r="A1724" i="28"/>
  <c r="A1725" i="28"/>
  <c r="A1726" i="28"/>
  <c r="A1727" i="28"/>
  <c r="A1728" i="28"/>
  <c r="A1729" i="28"/>
  <c r="A1730" i="28"/>
  <c r="A1731" i="28"/>
  <c r="A1732" i="28"/>
  <c r="A1733" i="28"/>
  <c r="A1734" i="28"/>
  <c r="A1735" i="28"/>
  <c r="A1736" i="28"/>
  <c r="A1737" i="28"/>
  <c r="A1738" i="28"/>
  <c r="A1739" i="28"/>
  <c r="A1740" i="28"/>
  <c r="A1741" i="28"/>
  <c r="A1742" i="28"/>
  <c r="A1743" i="28"/>
  <c r="A1744" i="28"/>
  <c r="A1745" i="28"/>
  <c r="A1746" i="28"/>
  <c r="A1747" i="28"/>
  <c r="A1748" i="28"/>
  <c r="A1749" i="28"/>
  <c r="A1750" i="28"/>
  <c r="A1751" i="28"/>
  <c r="A1752" i="28"/>
  <c r="A1753" i="28"/>
  <c r="A1754" i="28"/>
  <c r="A1755" i="28"/>
  <c r="A1756" i="28"/>
  <c r="A1757" i="28"/>
  <c r="A1758" i="28"/>
  <c r="A1759" i="28"/>
  <c r="A1760" i="28"/>
  <c r="A1761" i="28"/>
  <c r="A1762" i="28"/>
  <c r="A1763" i="28"/>
  <c r="A1764" i="28"/>
  <c r="A1765" i="28"/>
  <c r="A1766" i="28"/>
  <c r="A1767" i="28"/>
  <c r="A1768" i="28"/>
  <c r="A1769" i="28"/>
  <c r="A1770" i="28"/>
  <c r="A1771" i="28"/>
  <c r="A1772" i="28"/>
  <c r="A1773" i="28"/>
  <c r="A1774" i="28"/>
  <c r="A1775" i="28"/>
  <c r="A1776" i="28"/>
  <c r="A1777" i="28"/>
  <c r="A1778" i="28"/>
  <c r="A1779" i="28"/>
  <c r="A1780" i="28"/>
  <c r="A1781" i="28"/>
  <c r="A1782" i="28"/>
  <c r="A1783" i="28"/>
  <c r="A1784" i="28"/>
  <c r="A1785" i="28"/>
  <c r="A1786" i="28"/>
  <c r="A1787" i="28"/>
  <c r="A1788" i="28"/>
  <c r="A1789" i="28"/>
  <c r="A1790" i="28"/>
  <c r="A1791" i="28"/>
  <c r="A1792" i="28"/>
  <c r="A1793" i="28"/>
  <c r="A1794" i="28"/>
  <c r="A1795" i="28"/>
  <c r="A1796" i="28"/>
  <c r="A1797" i="28"/>
  <c r="A1798" i="28"/>
  <c r="A1799" i="28"/>
  <c r="A1800" i="28"/>
  <c r="A1801" i="28"/>
  <c r="A1802" i="28"/>
  <c r="A1803" i="28"/>
  <c r="A1804" i="28"/>
  <c r="A1805" i="28"/>
  <c r="A1806" i="28"/>
  <c r="A1807" i="28"/>
  <c r="A1808" i="28"/>
  <c r="A1809" i="28"/>
  <c r="A1810" i="28"/>
  <c r="A1811" i="28"/>
  <c r="A1812" i="28"/>
  <c r="A1813" i="28"/>
  <c r="A1814" i="28"/>
  <c r="A1815" i="28"/>
  <c r="A1816" i="28"/>
  <c r="A1817" i="28"/>
  <c r="A1818" i="28"/>
  <c r="A1819" i="28"/>
  <c r="A1820" i="28"/>
  <c r="A1821" i="28"/>
  <c r="A1822" i="28"/>
  <c r="A1823" i="28"/>
  <c r="A1824" i="28"/>
  <c r="A1825" i="28"/>
  <c r="A1826" i="28"/>
  <c r="A1827" i="28"/>
  <c r="A1828" i="28"/>
  <c r="A1829" i="28"/>
  <c r="A1830" i="28"/>
  <c r="A1831" i="28"/>
  <c r="A1832" i="28"/>
  <c r="A1833" i="28"/>
  <c r="A1834" i="28"/>
  <c r="A1835" i="28"/>
  <c r="A1836" i="28"/>
  <c r="A1837" i="28"/>
  <c r="A1838" i="28"/>
  <c r="A1839" i="28"/>
  <c r="A1840" i="28"/>
  <c r="A1841" i="28"/>
  <c r="A1842" i="28"/>
  <c r="A1843" i="28"/>
  <c r="A1844" i="28"/>
  <c r="A1845" i="28"/>
  <c r="A1846" i="28"/>
  <c r="A1847" i="28"/>
  <c r="A1848" i="28"/>
  <c r="A1849" i="28"/>
  <c r="A1850" i="28"/>
  <c r="A1851" i="28"/>
  <c r="A1852" i="28"/>
  <c r="A1853" i="28"/>
  <c r="A1854" i="28"/>
  <c r="A1855" i="28"/>
  <c r="A1856" i="28"/>
  <c r="A1857" i="28"/>
  <c r="A1858" i="28"/>
  <c r="A1859" i="28"/>
  <c r="A1860" i="28"/>
  <c r="A1861" i="28"/>
  <c r="A1862" i="28"/>
  <c r="A1863" i="28"/>
  <c r="A1864" i="28"/>
  <c r="A1865" i="28"/>
  <c r="A1866" i="28"/>
  <c r="A1867" i="28"/>
  <c r="A1868" i="28"/>
  <c r="A1869" i="28"/>
  <c r="A1870" i="28"/>
  <c r="A1871" i="28"/>
  <c r="A1872" i="28"/>
  <c r="A1873" i="28"/>
  <c r="A1874" i="28"/>
  <c r="A1875" i="28"/>
  <c r="A1876" i="28"/>
  <c r="A1877" i="28"/>
  <c r="A1878" i="28"/>
  <c r="A1879" i="28"/>
  <c r="A1880" i="28"/>
  <c r="A1881" i="28"/>
  <c r="A1882" i="28"/>
  <c r="A1883" i="28"/>
  <c r="A1884" i="28"/>
  <c r="A1885" i="28"/>
  <c r="A1886" i="28"/>
  <c r="A1887" i="28"/>
  <c r="A1888" i="28"/>
  <c r="A1889" i="28"/>
  <c r="A1890" i="28"/>
  <c r="A1891" i="28"/>
  <c r="A1892" i="28"/>
  <c r="A1893" i="28"/>
  <c r="A1894" i="28"/>
  <c r="A1895" i="28"/>
  <c r="A1896" i="28"/>
  <c r="A1897" i="28"/>
  <c r="A1898" i="28"/>
  <c r="A1899" i="28"/>
  <c r="A1900" i="28"/>
  <c r="A1901" i="28"/>
  <c r="A1902" i="28"/>
  <c r="A1903" i="28"/>
  <c r="A1904" i="28"/>
  <c r="A1905" i="28"/>
  <c r="A1906" i="28"/>
  <c r="A1907" i="28"/>
  <c r="A1908" i="28"/>
  <c r="A1909" i="28"/>
  <c r="A1910" i="28"/>
  <c r="A1911" i="28"/>
  <c r="A1912" i="28"/>
  <c r="A1913" i="28"/>
  <c r="A1914" i="28"/>
  <c r="A1915" i="28"/>
  <c r="A1916" i="28"/>
  <c r="A1917" i="28"/>
  <c r="A1918" i="28"/>
  <c r="A1919" i="28"/>
  <c r="A1920" i="28"/>
  <c r="A1921" i="28"/>
  <c r="A1922" i="28"/>
  <c r="A1923" i="28"/>
  <c r="A1924" i="28"/>
  <c r="A1925" i="28"/>
  <c r="A1926" i="28"/>
  <c r="A1927" i="28"/>
  <c r="A1928" i="28"/>
  <c r="A1929" i="28"/>
  <c r="A1930" i="28"/>
  <c r="A1931" i="28"/>
  <c r="A1932" i="28"/>
  <c r="A1933" i="28"/>
  <c r="A1934" i="28"/>
  <c r="A1935" i="28"/>
  <c r="A1936" i="28"/>
  <c r="A1937" i="28"/>
  <c r="A1938" i="28"/>
  <c r="A1939" i="28"/>
  <c r="A1940" i="28"/>
  <c r="A1941" i="28"/>
  <c r="A1942" i="28"/>
  <c r="A1943" i="28"/>
  <c r="A1944" i="28"/>
  <c r="A1945" i="28"/>
  <c r="A1946" i="28"/>
  <c r="A1947" i="28"/>
  <c r="A1948" i="28"/>
  <c r="A1949" i="28"/>
  <c r="A1950" i="28"/>
  <c r="A1951" i="28"/>
  <c r="A1952" i="28"/>
  <c r="A1953" i="28"/>
  <c r="A1954" i="28"/>
  <c r="A1955" i="28"/>
  <c r="A1956" i="28"/>
  <c r="A1957" i="28"/>
  <c r="A1958" i="28"/>
  <c r="A1959" i="28"/>
  <c r="A1960" i="28"/>
  <c r="A1961" i="28"/>
  <c r="A1962" i="28"/>
  <c r="A1963" i="28"/>
  <c r="A1964" i="28"/>
  <c r="A1965" i="28"/>
  <c r="A1966" i="28"/>
  <c r="A1967" i="28"/>
  <c r="A1968" i="28"/>
  <c r="A1969" i="28"/>
  <c r="A1970" i="28"/>
  <c r="A1971" i="28"/>
  <c r="A1972" i="28"/>
  <c r="A1973" i="28"/>
  <c r="A1974" i="28"/>
  <c r="A1975" i="28"/>
  <c r="A1976" i="28"/>
  <c r="A1977" i="28"/>
  <c r="A1978" i="28"/>
  <c r="A1979" i="28"/>
  <c r="A1980" i="28"/>
  <c r="A1981" i="28"/>
  <c r="A1982" i="28"/>
  <c r="A1983" i="28"/>
  <c r="A1984" i="28"/>
  <c r="A1985" i="28"/>
  <c r="A1986" i="28"/>
  <c r="A1987" i="28"/>
  <c r="A1988" i="28"/>
  <c r="A1989" i="28"/>
  <c r="A1990" i="28"/>
  <c r="A1991" i="28"/>
  <c r="A1992" i="28"/>
  <c r="A1993" i="28"/>
  <c r="A1994" i="28"/>
  <c r="A1995" i="28"/>
  <c r="A1996" i="28"/>
  <c r="A1997" i="28"/>
  <c r="A1998" i="28"/>
  <c r="A1999" i="28"/>
  <c r="A2000" i="28"/>
  <c r="A2001" i="28"/>
  <c r="A2002" i="28"/>
  <c r="A2003" i="28"/>
  <c r="A2004" i="28"/>
  <c r="A2005" i="28"/>
  <c r="A2006" i="28"/>
  <c r="A2007" i="28"/>
  <c r="A2008" i="28"/>
  <c r="A2009" i="28"/>
  <c r="A2010" i="28"/>
  <c r="A2011" i="28"/>
  <c r="A2012" i="28"/>
  <c r="A2013" i="28"/>
  <c r="A2014" i="28"/>
  <c r="A2015" i="28"/>
  <c r="A2016" i="28"/>
  <c r="A2017" i="28"/>
  <c r="A2018" i="28"/>
  <c r="A2019" i="28"/>
  <c r="A2020" i="28"/>
  <c r="A2021" i="28"/>
  <c r="A2022" i="28"/>
  <c r="A2023" i="28"/>
  <c r="A2024" i="28"/>
  <c r="A2025" i="28"/>
  <c r="A2026" i="28"/>
  <c r="A2027" i="28"/>
  <c r="A2028" i="28"/>
  <c r="A2029" i="28"/>
  <c r="A2030" i="28"/>
  <c r="A2031" i="28"/>
  <c r="A2032" i="28"/>
  <c r="A2033" i="28"/>
  <c r="A2034" i="28"/>
  <c r="A2035" i="28"/>
  <c r="A2036" i="28"/>
  <c r="A2037" i="28"/>
  <c r="A2038" i="28"/>
  <c r="A2039" i="28"/>
  <c r="A2040" i="28"/>
  <c r="A2041" i="28"/>
  <c r="A2042" i="28"/>
  <c r="A2043" i="28"/>
  <c r="A2044" i="28"/>
  <c r="A2045" i="28"/>
  <c r="A2046" i="28"/>
  <c r="A2047" i="28"/>
  <c r="A2048" i="28"/>
  <c r="A2049" i="28"/>
  <c r="A2050" i="28"/>
  <c r="A2051" i="28"/>
  <c r="A2052" i="28"/>
  <c r="A2053" i="28"/>
  <c r="A2054" i="28"/>
  <c r="A2055" i="28"/>
  <c r="A2056" i="28"/>
  <c r="A2057" i="28"/>
  <c r="A2058" i="28"/>
  <c r="A2059" i="28"/>
  <c r="A2060" i="28"/>
  <c r="A2061" i="28"/>
  <c r="A2062" i="28"/>
  <c r="A2063" i="28"/>
  <c r="A2064" i="28"/>
  <c r="A2065" i="28"/>
  <c r="A2066" i="28"/>
  <c r="A2067" i="28"/>
  <c r="A2068" i="28"/>
  <c r="A2069" i="28"/>
  <c r="A2070" i="28"/>
  <c r="A2071" i="28"/>
  <c r="A2072" i="28"/>
  <c r="A2073" i="28"/>
  <c r="A2074" i="28"/>
  <c r="A2075" i="28"/>
  <c r="A2076" i="28"/>
  <c r="A2077" i="28"/>
  <c r="A2078" i="28"/>
  <c r="A2079" i="28"/>
  <c r="A2080" i="28"/>
  <c r="A2081" i="28"/>
  <c r="A2082" i="28"/>
  <c r="A2083" i="28"/>
  <c r="A2084" i="28"/>
  <c r="A2085" i="28"/>
  <c r="A2086" i="28"/>
  <c r="A2087" i="28"/>
  <c r="A2088" i="28"/>
  <c r="A2089" i="28"/>
  <c r="A2090" i="28"/>
  <c r="A2091" i="28"/>
  <c r="A2092" i="28"/>
  <c r="A2093" i="28"/>
  <c r="A2094" i="28"/>
  <c r="A2095" i="28"/>
  <c r="A2096" i="28"/>
  <c r="A2097" i="28"/>
  <c r="A2098" i="28"/>
  <c r="A2099" i="28"/>
  <c r="A2100" i="28"/>
  <c r="A2101" i="28"/>
  <c r="A2102" i="28"/>
  <c r="A2103" i="28"/>
  <c r="A2104" i="28"/>
  <c r="A2105" i="28"/>
  <c r="A2106" i="28"/>
  <c r="A2107" i="28"/>
  <c r="A2108" i="28"/>
  <c r="A2109" i="28"/>
  <c r="A2110" i="28"/>
  <c r="A2111" i="28"/>
  <c r="A2112" i="28"/>
  <c r="A2113" i="28"/>
  <c r="A2114" i="28"/>
  <c r="A2115" i="28"/>
  <c r="A2116" i="28"/>
  <c r="A2117" i="28"/>
  <c r="A2118" i="28"/>
  <c r="A2119" i="28"/>
  <c r="A2120" i="28"/>
  <c r="A2121" i="28"/>
  <c r="A2122" i="28"/>
  <c r="A2123" i="28"/>
  <c r="A2124" i="28"/>
  <c r="A2125" i="28"/>
  <c r="A2126" i="28"/>
  <c r="A2127" i="28"/>
  <c r="A2128" i="28"/>
  <c r="A2129" i="28"/>
  <c r="A2130" i="28"/>
  <c r="A2131" i="28"/>
  <c r="A2132" i="28"/>
  <c r="A2133" i="28"/>
  <c r="A2134" i="28"/>
  <c r="A2135" i="28"/>
  <c r="A2136" i="28"/>
  <c r="A2137" i="28"/>
  <c r="A2138" i="28"/>
  <c r="A2139" i="28"/>
  <c r="A2140" i="28"/>
  <c r="A2141" i="28"/>
  <c r="A2142" i="28"/>
  <c r="A2143" i="28"/>
  <c r="A2144" i="28"/>
  <c r="A2145" i="28"/>
  <c r="A2146" i="28"/>
  <c r="A2147" i="28"/>
  <c r="A2148" i="28"/>
  <c r="A2149" i="28"/>
  <c r="A2150" i="28"/>
  <c r="A2151" i="28"/>
  <c r="A2152" i="28"/>
  <c r="A2153" i="28"/>
  <c r="A2154" i="28"/>
  <c r="A2155" i="28"/>
  <c r="A2156" i="28"/>
  <c r="A2157" i="28"/>
  <c r="A2158" i="28"/>
  <c r="A2159" i="28"/>
  <c r="A2160" i="28"/>
  <c r="A2161" i="28"/>
  <c r="A2162" i="28"/>
  <c r="A2163" i="28"/>
  <c r="A2164" i="28"/>
  <c r="A2165" i="28"/>
  <c r="A2166" i="28"/>
  <c r="A2167" i="28"/>
  <c r="A2168" i="28"/>
  <c r="A2169" i="28"/>
  <c r="A2170" i="28"/>
  <c r="A2171" i="28"/>
  <c r="A2172" i="28"/>
  <c r="A2173" i="28"/>
  <c r="A2174" i="28"/>
  <c r="A2175" i="28"/>
  <c r="A2176" i="28"/>
  <c r="A2177" i="28"/>
  <c r="A2178" i="28"/>
  <c r="A2179" i="28"/>
  <c r="A2180" i="28"/>
  <c r="A2181" i="28"/>
  <c r="A2182" i="28"/>
  <c r="A2183" i="28"/>
  <c r="A2184" i="28"/>
  <c r="A2185" i="28"/>
  <c r="A2186" i="28"/>
  <c r="A2187" i="28"/>
  <c r="A2188" i="28"/>
  <c r="A2189" i="28"/>
  <c r="A2190" i="28"/>
  <c r="A2191" i="28"/>
  <c r="A2192" i="28"/>
  <c r="A2193" i="28"/>
  <c r="A2194" i="28"/>
  <c r="A2195" i="28"/>
  <c r="A2196" i="28"/>
  <c r="A2197" i="28"/>
  <c r="A2198" i="28"/>
  <c r="A2199" i="28"/>
  <c r="A2200" i="28"/>
  <c r="A2201" i="28"/>
  <c r="A2202" i="28"/>
  <c r="A2203" i="28"/>
  <c r="A2204" i="28"/>
  <c r="A2205" i="28"/>
  <c r="A2206" i="28"/>
  <c r="A2207" i="28"/>
  <c r="A2208" i="28"/>
  <c r="A2209" i="28"/>
  <c r="A2210" i="28"/>
  <c r="A2211" i="28"/>
  <c r="A2212" i="28"/>
  <c r="A2213" i="28"/>
  <c r="A2214" i="28"/>
  <c r="A2215" i="28"/>
  <c r="A2216" i="28"/>
  <c r="A2217" i="28"/>
  <c r="A2218" i="28"/>
  <c r="A2219" i="28"/>
  <c r="A2220" i="28"/>
  <c r="A2221" i="28"/>
  <c r="A2222" i="28"/>
  <c r="A2223" i="28"/>
  <c r="A2224" i="28"/>
  <c r="A2225" i="28"/>
  <c r="A2226" i="28"/>
  <c r="A2227" i="28"/>
  <c r="A2228" i="28"/>
  <c r="A2229" i="28"/>
  <c r="A2230" i="28"/>
  <c r="A2231" i="28"/>
  <c r="A2232" i="28"/>
  <c r="A2233" i="28"/>
  <c r="A2234" i="28"/>
  <c r="A2235" i="28"/>
  <c r="A2236" i="28"/>
  <c r="A2237" i="28"/>
  <c r="A2238" i="28"/>
  <c r="A2239" i="28"/>
  <c r="A2240" i="28"/>
  <c r="A2241" i="28"/>
  <c r="A2242" i="28"/>
  <c r="A2243" i="28"/>
  <c r="A2244" i="28"/>
  <c r="A2245" i="28"/>
  <c r="A2246" i="28"/>
  <c r="A2247" i="28"/>
  <c r="A2248" i="28"/>
  <c r="A2249" i="28"/>
  <c r="A2250" i="28"/>
  <c r="A2251" i="28"/>
  <c r="A2252" i="28"/>
  <c r="A2253" i="28"/>
  <c r="A2254" i="28"/>
  <c r="A2255" i="28"/>
  <c r="A2256" i="28"/>
  <c r="A2257" i="28"/>
  <c r="A2258" i="28"/>
  <c r="A2259" i="28"/>
  <c r="A2260" i="28"/>
  <c r="A2261" i="28"/>
  <c r="A2262" i="28"/>
  <c r="A2263" i="28"/>
  <c r="A2264" i="28"/>
  <c r="A2265" i="28"/>
  <c r="A2266" i="28"/>
  <c r="A2267" i="28"/>
  <c r="A2268" i="28"/>
  <c r="A2269" i="28"/>
  <c r="A2270" i="28"/>
  <c r="A2271" i="28"/>
  <c r="A2272" i="28"/>
  <c r="A2273" i="28"/>
  <c r="A2274" i="28"/>
  <c r="A2275" i="28"/>
  <c r="A2276" i="28"/>
  <c r="A2277" i="28"/>
  <c r="A2278" i="28"/>
  <c r="A2279" i="28"/>
  <c r="A2280" i="28"/>
  <c r="A2281" i="28"/>
  <c r="A2282" i="28"/>
  <c r="A2283" i="28"/>
  <c r="A2284" i="28"/>
  <c r="A2285" i="28"/>
  <c r="A2286" i="28"/>
  <c r="A2287" i="28"/>
  <c r="A2288" i="28"/>
  <c r="A2289" i="28"/>
  <c r="A2290" i="28"/>
  <c r="A2291" i="28"/>
  <c r="A2292" i="28"/>
  <c r="A2293" i="28"/>
  <c r="A2294" i="28"/>
  <c r="A2295" i="28"/>
  <c r="A2296" i="28"/>
  <c r="A2297" i="28"/>
  <c r="A2298" i="28"/>
  <c r="A2299" i="28"/>
  <c r="A2300" i="28"/>
  <c r="A2301" i="28"/>
  <c r="A2302" i="28"/>
  <c r="A2303" i="28"/>
  <c r="A2304" i="28"/>
  <c r="A2305" i="28"/>
  <c r="A2306" i="28"/>
  <c r="A2307" i="28"/>
  <c r="A2308" i="28"/>
  <c r="A2309" i="28"/>
  <c r="A2310" i="28"/>
  <c r="A2311" i="28"/>
  <c r="A2312" i="28"/>
  <c r="A2313" i="28"/>
  <c r="A2314" i="28"/>
  <c r="A2315" i="28"/>
  <c r="A2316" i="28"/>
  <c r="A2317" i="28"/>
  <c r="A2318" i="28"/>
  <c r="A2319" i="28"/>
  <c r="A2320" i="28"/>
  <c r="A2321" i="28"/>
  <c r="A2322" i="28"/>
  <c r="A2323" i="28"/>
  <c r="A2324" i="28"/>
  <c r="A2325" i="28"/>
  <c r="A2326" i="28"/>
  <c r="A2327" i="28"/>
  <c r="A2328" i="28"/>
  <c r="A2329" i="28"/>
  <c r="A2330" i="28"/>
  <c r="A2331" i="28"/>
  <c r="A2332" i="28"/>
  <c r="A2333" i="28"/>
  <c r="A2334" i="28"/>
  <c r="A2335" i="28"/>
  <c r="A2336" i="28"/>
  <c r="A2337" i="28"/>
  <c r="A2338" i="28"/>
  <c r="A2339" i="28"/>
  <c r="A2340" i="28"/>
  <c r="A2341" i="28"/>
  <c r="A2342" i="28"/>
  <c r="A2343" i="28"/>
  <c r="A2344" i="28"/>
  <c r="A2345" i="28"/>
  <c r="A2346" i="28"/>
  <c r="A2347" i="28"/>
  <c r="A2348" i="28"/>
  <c r="A2349" i="28"/>
  <c r="A2350" i="28"/>
  <c r="A2351" i="28"/>
  <c r="A2352" i="28"/>
  <c r="A2353" i="28"/>
  <c r="A2354" i="28"/>
  <c r="A2355" i="28"/>
  <c r="A2356" i="28"/>
  <c r="A2357" i="28"/>
  <c r="A2358" i="28"/>
  <c r="A2359" i="28"/>
  <c r="A2360" i="28"/>
  <c r="A2361" i="28"/>
  <c r="A2362" i="28"/>
  <c r="A2363" i="28"/>
  <c r="A2364" i="28"/>
  <c r="A2365" i="28"/>
  <c r="A2366" i="28"/>
  <c r="A2367" i="28"/>
  <c r="A2368" i="28"/>
  <c r="A2369" i="28"/>
  <c r="A2370" i="28"/>
  <c r="A2371" i="28"/>
  <c r="A2372" i="28"/>
  <c r="A2373" i="28"/>
  <c r="A2374" i="28"/>
  <c r="A2375" i="28"/>
  <c r="A2376" i="28"/>
  <c r="A2377" i="28"/>
  <c r="A2378" i="28"/>
  <c r="A2379" i="28"/>
  <c r="A2380" i="28"/>
  <c r="A2381" i="28"/>
  <c r="A2382" i="28"/>
  <c r="A2383" i="28"/>
  <c r="A2384" i="28"/>
  <c r="A2385" i="28"/>
  <c r="A2386" i="28"/>
  <c r="A2387" i="28"/>
  <c r="A2388" i="28"/>
  <c r="A2389" i="28"/>
  <c r="A2390" i="28"/>
  <c r="A2391" i="28"/>
  <c r="A2392" i="28"/>
  <c r="A2393" i="28"/>
  <c r="A2394" i="28"/>
  <c r="A2395" i="28"/>
  <c r="A2396" i="28"/>
  <c r="A2397" i="28"/>
  <c r="A2398" i="28"/>
  <c r="A2399" i="28"/>
  <c r="A2400" i="28"/>
  <c r="A2401" i="28"/>
  <c r="A2402" i="28"/>
  <c r="A2403" i="28"/>
  <c r="A2404" i="28"/>
  <c r="A2405" i="28"/>
  <c r="A2406" i="28"/>
  <c r="A2407" i="28"/>
  <c r="A2408" i="28"/>
  <c r="A2409" i="28"/>
  <c r="A2410" i="28"/>
  <c r="A2411" i="28"/>
  <c r="A2412" i="28"/>
  <c r="A2413" i="28"/>
  <c r="A2414" i="28"/>
  <c r="A2415" i="28"/>
  <c r="A2416" i="28"/>
  <c r="A2417" i="28"/>
  <c r="A2418" i="28"/>
  <c r="A2419" i="28"/>
  <c r="A2420" i="28"/>
  <c r="A2421" i="28"/>
  <c r="A2422" i="28"/>
  <c r="A2423" i="28"/>
  <c r="A2424" i="28"/>
  <c r="A2425" i="28"/>
  <c r="A2426" i="28"/>
  <c r="A2427" i="28"/>
  <c r="A2428" i="28"/>
  <c r="A2429" i="28"/>
  <c r="A2430" i="28"/>
  <c r="A2431" i="28"/>
  <c r="A2432" i="28"/>
  <c r="A2433" i="28"/>
  <c r="A2434" i="28"/>
  <c r="A2435" i="28"/>
  <c r="A2436" i="28"/>
  <c r="A2437" i="28"/>
  <c r="A2438" i="28"/>
  <c r="A2439" i="28"/>
  <c r="A2440" i="28"/>
  <c r="A2441" i="28"/>
  <c r="A2442" i="28"/>
  <c r="A2443" i="28"/>
  <c r="A2444" i="28"/>
  <c r="A2445" i="28"/>
  <c r="A2446" i="28"/>
  <c r="A2447" i="28"/>
  <c r="A2448" i="28"/>
  <c r="A2449" i="28"/>
  <c r="A2450" i="28"/>
  <c r="A2451" i="28"/>
  <c r="A2452" i="28"/>
  <c r="A2453" i="28"/>
  <c r="A2454" i="28"/>
  <c r="A2455" i="28"/>
  <c r="A2456" i="28"/>
  <c r="A2457" i="28"/>
  <c r="A2458" i="28"/>
  <c r="A2459" i="28"/>
  <c r="A2460" i="28"/>
  <c r="A2461" i="28"/>
  <c r="A2462" i="28"/>
  <c r="A2463" i="28"/>
  <c r="A2464" i="28"/>
  <c r="A2465" i="28"/>
  <c r="A2466" i="28"/>
  <c r="A2467" i="28"/>
  <c r="A2468" i="28"/>
  <c r="A2469" i="28"/>
  <c r="A2470" i="28"/>
  <c r="A2471" i="28"/>
  <c r="A2472" i="28"/>
  <c r="A2473" i="28"/>
  <c r="A2474" i="28"/>
  <c r="A2475" i="28"/>
  <c r="A2476" i="28"/>
  <c r="A2477" i="28"/>
  <c r="A2478" i="28"/>
  <c r="A2479" i="28"/>
  <c r="A2480" i="28"/>
  <c r="A2481" i="28"/>
  <c r="A2482" i="28"/>
  <c r="A2483" i="28"/>
  <c r="A2484" i="28"/>
  <c r="A2485" i="28"/>
  <c r="A2486" i="28"/>
  <c r="A2487" i="28"/>
  <c r="A2488" i="28"/>
  <c r="A2489" i="28"/>
  <c r="A2490" i="28"/>
  <c r="A2491" i="28"/>
  <c r="A2492" i="28"/>
  <c r="A2493" i="28"/>
  <c r="A2494" i="28"/>
  <c r="A2495" i="28"/>
  <c r="A2496" i="28"/>
  <c r="A2497" i="28"/>
  <c r="A2498" i="28"/>
  <c r="A2499" i="28"/>
  <c r="A2500" i="28"/>
  <c r="A2501" i="28"/>
  <c r="A2502" i="28"/>
  <c r="A2503" i="28"/>
  <c r="A2504" i="28"/>
  <c r="A2505" i="28"/>
  <c r="A2506" i="28"/>
  <c r="A2507" i="28"/>
  <c r="A2508" i="28"/>
  <c r="A2509" i="28"/>
  <c r="A2510" i="28"/>
  <c r="A2511" i="28"/>
  <c r="A2512" i="28"/>
  <c r="A2513" i="28"/>
  <c r="A2514" i="28"/>
  <c r="A2515" i="28"/>
  <c r="A2516" i="28"/>
  <c r="A2517" i="28"/>
  <c r="A2518" i="28"/>
  <c r="A2519" i="28"/>
  <c r="A2520" i="28"/>
  <c r="A2521" i="28"/>
  <c r="A2522" i="28"/>
  <c r="A2523" i="28"/>
  <c r="A2524" i="28"/>
  <c r="A2525" i="28"/>
  <c r="A2526" i="28"/>
  <c r="A2527" i="28"/>
  <c r="A2528" i="28"/>
  <c r="A2529" i="28"/>
  <c r="A2530" i="28"/>
  <c r="A2531" i="28"/>
  <c r="A2532" i="28"/>
  <c r="A2533" i="28"/>
  <c r="A2534" i="28"/>
  <c r="A2535" i="28"/>
  <c r="A2536" i="28"/>
  <c r="A2537" i="28"/>
  <c r="A2538" i="28"/>
  <c r="A2539" i="28"/>
  <c r="A2540" i="28"/>
  <c r="A2541" i="28"/>
  <c r="A2542" i="28"/>
  <c r="A2543" i="28"/>
  <c r="A2544" i="28"/>
  <c r="A2545" i="28"/>
  <c r="A2546" i="28"/>
  <c r="A2547" i="28"/>
  <c r="A2548" i="28"/>
  <c r="A2549" i="28"/>
  <c r="A2550" i="28"/>
  <c r="A2551" i="28"/>
  <c r="A2552" i="28"/>
  <c r="A2553" i="28"/>
  <c r="A2554" i="28"/>
  <c r="A2555" i="28"/>
  <c r="A2556" i="28"/>
  <c r="A2557" i="28"/>
  <c r="A2558" i="28"/>
  <c r="A2559" i="28"/>
  <c r="A2560" i="28"/>
  <c r="A2561" i="28"/>
  <c r="A2562" i="28"/>
  <c r="A2563" i="28"/>
  <c r="A2564" i="28"/>
  <c r="A2565" i="28"/>
  <c r="A2566" i="28"/>
  <c r="A2567" i="28"/>
  <c r="A2568" i="28"/>
  <c r="A2569" i="28"/>
  <c r="A2570" i="28"/>
  <c r="A2571" i="28"/>
  <c r="A2572" i="28"/>
  <c r="A2573" i="28"/>
  <c r="A2574" i="28"/>
  <c r="A2575" i="28"/>
  <c r="A2576" i="28"/>
  <c r="A2577" i="28"/>
  <c r="A2578" i="28"/>
  <c r="A2579" i="28"/>
  <c r="A2580" i="28"/>
  <c r="A2581" i="28"/>
  <c r="A2582" i="28"/>
  <c r="A2583" i="28"/>
  <c r="A2584" i="28"/>
  <c r="A2585" i="28"/>
  <c r="A2586" i="28"/>
  <c r="A2587" i="28"/>
  <c r="A2588" i="28"/>
  <c r="A2589" i="28"/>
  <c r="A2590" i="28"/>
  <c r="A2591" i="28"/>
  <c r="A2592" i="28"/>
  <c r="A2593" i="28"/>
  <c r="A2594" i="28"/>
  <c r="A2595" i="28"/>
  <c r="A2596" i="28"/>
  <c r="A2597" i="28"/>
  <c r="A2598" i="28"/>
  <c r="A2599" i="28"/>
  <c r="A2600" i="28"/>
  <c r="A2601" i="28"/>
  <c r="A2602" i="28"/>
  <c r="A2603" i="28"/>
  <c r="A2604" i="28"/>
  <c r="A2605" i="28"/>
  <c r="A2606" i="28"/>
  <c r="A2607" i="28"/>
  <c r="A2608" i="28"/>
  <c r="A2609" i="28"/>
  <c r="A2610" i="28"/>
  <c r="A2611" i="28"/>
  <c r="A2612" i="28"/>
  <c r="A2613" i="28"/>
  <c r="A2614" i="28"/>
  <c r="A2615" i="28"/>
  <c r="A2616" i="28"/>
  <c r="A2617" i="28"/>
  <c r="A2618" i="28"/>
  <c r="A2619" i="28"/>
  <c r="A2620" i="28"/>
  <c r="A2621" i="28"/>
  <c r="A2622" i="28"/>
  <c r="A2623" i="28"/>
  <c r="A2624" i="28"/>
  <c r="A2625" i="28"/>
  <c r="A2626" i="28"/>
  <c r="A2627" i="28"/>
  <c r="A2628" i="28"/>
  <c r="A2629" i="28"/>
  <c r="A2630" i="28"/>
  <c r="A2631" i="28"/>
  <c r="A2632" i="28"/>
  <c r="A2633" i="28"/>
  <c r="A2634" i="28"/>
  <c r="A2635" i="28"/>
  <c r="A2636" i="28"/>
  <c r="A2637" i="28"/>
  <c r="A2638" i="28"/>
  <c r="A2639" i="28"/>
  <c r="A2640" i="28"/>
  <c r="A2641" i="28"/>
  <c r="A2642" i="28"/>
  <c r="A2643" i="28"/>
  <c r="A2644" i="28"/>
  <c r="A2645" i="28"/>
  <c r="A2646" i="28"/>
  <c r="A2647" i="28"/>
  <c r="A2648" i="28"/>
  <c r="A2649" i="28"/>
  <c r="A2650" i="28"/>
  <c r="A2651" i="28"/>
  <c r="A2652" i="28"/>
  <c r="A2653" i="28"/>
  <c r="A2654" i="28"/>
  <c r="A2655" i="28"/>
  <c r="A2656" i="28"/>
  <c r="A2657" i="28"/>
  <c r="A2658" i="28"/>
  <c r="A2659" i="28"/>
  <c r="A2660" i="28"/>
  <c r="A2661" i="28"/>
  <c r="A2662" i="28"/>
  <c r="A2663" i="28"/>
  <c r="A2664" i="28"/>
  <c r="A2665" i="28"/>
  <c r="A2666" i="28"/>
  <c r="A2667" i="28"/>
  <c r="A2668" i="28"/>
  <c r="A2669" i="28"/>
  <c r="A2670" i="28"/>
  <c r="A2671" i="28"/>
  <c r="A2672" i="28"/>
  <c r="A2673" i="28"/>
  <c r="A2674" i="28"/>
  <c r="A2675" i="28"/>
  <c r="A2676" i="28"/>
  <c r="A2677" i="28"/>
  <c r="A2678" i="28"/>
  <c r="A2679" i="28"/>
  <c r="A2680" i="28"/>
  <c r="A2681" i="28"/>
  <c r="A2682" i="28"/>
  <c r="A2683" i="28"/>
  <c r="A2684" i="28"/>
  <c r="A2685" i="28"/>
  <c r="A2686" i="28"/>
  <c r="A2687" i="28"/>
  <c r="A2688" i="28"/>
  <c r="A2689" i="28"/>
  <c r="A2690" i="28"/>
  <c r="A2691" i="28"/>
  <c r="A2692" i="28"/>
  <c r="A2693" i="28"/>
  <c r="A2694" i="28"/>
  <c r="A2695" i="28"/>
  <c r="A2696" i="28"/>
  <c r="A2697" i="28"/>
  <c r="A2698" i="28"/>
  <c r="A2699" i="28"/>
  <c r="A2700" i="28"/>
  <c r="A2701" i="28"/>
  <c r="A2702" i="28"/>
  <c r="A2703" i="28"/>
  <c r="A2704" i="28"/>
  <c r="A2705" i="28"/>
  <c r="A2706" i="28"/>
  <c r="A2707" i="28"/>
  <c r="A2708" i="28"/>
  <c r="A2709" i="28"/>
  <c r="A2710" i="28"/>
  <c r="A2711" i="28"/>
  <c r="A2712" i="28"/>
  <c r="A2713" i="28"/>
  <c r="A2714" i="28"/>
  <c r="A2715" i="28"/>
  <c r="A2716" i="28"/>
  <c r="A2717" i="28"/>
  <c r="A2718" i="28"/>
  <c r="A2719" i="28"/>
  <c r="A2720" i="28"/>
  <c r="A2721" i="28"/>
  <c r="A2722" i="28"/>
  <c r="A2723" i="28"/>
  <c r="A2724" i="28"/>
  <c r="A2725" i="28"/>
  <c r="A2726" i="28"/>
  <c r="A2727" i="28"/>
  <c r="A2728" i="28"/>
  <c r="A2729" i="28"/>
  <c r="A2730" i="28"/>
  <c r="A2731" i="28"/>
  <c r="A2732" i="28"/>
  <c r="A2733" i="28"/>
  <c r="A2734" i="28"/>
  <c r="A2735" i="28"/>
  <c r="A2736" i="28"/>
  <c r="A2737" i="28"/>
  <c r="A2738" i="28"/>
  <c r="A2739" i="28"/>
  <c r="A2740" i="28"/>
  <c r="A2741" i="28"/>
  <c r="A2742" i="28"/>
  <c r="A2743" i="28"/>
  <c r="A2744" i="28"/>
  <c r="A2745" i="28"/>
  <c r="A2746" i="28"/>
  <c r="A2747" i="28"/>
  <c r="A2748" i="28"/>
  <c r="A2749" i="28"/>
  <c r="A2750" i="28"/>
  <c r="A2751" i="28"/>
  <c r="A2752" i="28"/>
  <c r="A2753" i="28"/>
  <c r="A2754" i="28"/>
  <c r="A2755" i="28"/>
  <c r="A2756" i="28"/>
  <c r="A2757" i="28"/>
  <c r="A2758" i="28"/>
  <c r="A2759" i="28"/>
  <c r="A2760" i="28"/>
  <c r="A2761" i="28"/>
  <c r="A2762" i="28"/>
  <c r="A2763" i="28"/>
  <c r="A2764" i="28"/>
  <c r="A2765" i="28"/>
  <c r="A2766" i="28"/>
  <c r="A2767" i="28"/>
  <c r="A2768" i="28"/>
  <c r="A2769" i="28"/>
  <c r="A2770" i="28"/>
  <c r="A2771" i="28"/>
  <c r="A2772" i="28"/>
  <c r="A2773" i="28"/>
  <c r="A2774" i="28"/>
  <c r="A2775" i="28"/>
  <c r="A2776" i="28"/>
  <c r="A2777" i="28"/>
  <c r="A2778" i="28"/>
  <c r="A2779" i="28"/>
  <c r="A2780" i="28"/>
  <c r="A2781" i="28"/>
  <c r="A2782" i="28"/>
  <c r="A2783" i="28"/>
  <c r="A2784" i="28"/>
  <c r="A2785" i="28"/>
  <c r="A2786" i="28"/>
  <c r="A2787" i="28"/>
  <c r="A2788" i="28"/>
  <c r="A2789" i="28"/>
  <c r="A2790" i="28"/>
  <c r="A2791" i="28"/>
  <c r="A2792" i="28"/>
  <c r="A2793" i="28"/>
  <c r="A2794" i="28"/>
  <c r="A2795" i="28"/>
  <c r="A2796" i="28"/>
  <c r="A2797" i="28"/>
  <c r="A2798" i="28"/>
  <c r="A2799" i="28"/>
  <c r="A2800" i="28"/>
  <c r="A2801" i="28"/>
  <c r="A2802" i="28"/>
  <c r="A2803" i="28"/>
  <c r="A2804" i="28"/>
  <c r="A2805" i="28"/>
  <c r="A2806" i="28"/>
  <c r="A2807" i="28"/>
  <c r="A2808" i="28"/>
  <c r="A2809" i="28"/>
  <c r="A2810" i="28"/>
  <c r="A2811" i="28"/>
  <c r="A2812" i="28"/>
  <c r="A2813" i="28"/>
  <c r="A2814" i="28"/>
  <c r="A2815" i="28"/>
  <c r="A2816" i="28"/>
  <c r="A2817" i="28"/>
  <c r="A2818" i="28"/>
  <c r="A2819" i="28"/>
  <c r="A2820" i="28"/>
  <c r="A2821" i="28"/>
  <c r="A2822" i="28"/>
  <c r="A2823" i="28"/>
  <c r="A2824" i="28"/>
  <c r="A2825" i="28"/>
  <c r="A2826" i="28"/>
  <c r="A2827" i="28"/>
  <c r="A2828" i="28"/>
  <c r="A2829" i="28"/>
  <c r="A2830" i="28"/>
  <c r="A2831" i="28"/>
  <c r="A2832" i="28"/>
  <c r="A2833" i="28"/>
  <c r="A2834" i="28"/>
  <c r="A2835" i="28"/>
  <c r="A2836" i="28"/>
  <c r="A2837" i="28"/>
  <c r="A2838" i="28"/>
  <c r="A2839" i="28"/>
  <c r="A2840" i="28"/>
  <c r="A2841" i="28"/>
  <c r="A2842" i="28"/>
  <c r="A2843" i="28"/>
  <c r="A2844" i="28"/>
  <c r="A2845" i="28"/>
  <c r="A2846" i="28"/>
  <c r="A2847" i="28"/>
  <c r="A2848" i="28"/>
  <c r="A2849" i="28"/>
  <c r="A2850" i="28"/>
  <c r="A2851" i="28"/>
  <c r="A2852" i="28"/>
  <c r="A2853" i="28"/>
  <c r="A2854" i="28"/>
  <c r="A2855" i="28"/>
  <c r="A2856" i="28"/>
  <c r="A2857" i="28"/>
  <c r="A2858" i="28"/>
  <c r="A2859" i="28"/>
  <c r="A2860" i="28"/>
  <c r="A2861" i="28"/>
  <c r="A2862" i="28"/>
  <c r="A2863" i="28"/>
  <c r="A2864" i="28"/>
  <c r="A2865" i="28"/>
  <c r="A2866" i="28"/>
  <c r="A2867" i="28"/>
  <c r="A2868" i="28"/>
  <c r="A2869" i="28"/>
  <c r="A2870" i="28"/>
  <c r="A2871" i="28"/>
  <c r="A2872" i="28"/>
  <c r="A2873" i="28"/>
  <c r="A2874" i="28"/>
  <c r="A2875" i="28"/>
  <c r="A2876" i="28"/>
  <c r="A2877" i="28"/>
  <c r="A2878" i="28"/>
  <c r="A2879" i="28"/>
  <c r="A2880" i="28"/>
  <c r="A2881" i="28"/>
  <c r="A2882" i="28"/>
  <c r="A2883" i="28"/>
  <c r="A2884" i="28"/>
  <c r="A2885" i="28"/>
  <c r="A2886" i="28"/>
  <c r="A2887" i="28"/>
  <c r="A2888" i="28"/>
  <c r="A2889" i="28"/>
  <c r="A2890" i="28"/>
  <c r="A2891" i="28"/>
  <c r="A2892" i="28"/>
  <c r="A2893" i="28"/>
  <c r="A2894" i="28"/>
  <c r="A2895" i="28"/>
  <c r="A2896" i="28"/>
  <c r="A2897" i="28"/>
  <c r="A2898" i="28"/>
  <c r="A2899" i="28"/>
  <c r="A2900" i="28"/>
  <c r="A2901" i="28"/>
  <c r="A2902" i="28"/>
  <c r="A2903" i="28"/>
  <c r="A2904" i="28"/>
  <c r="A2905" i="28"/>
  <c r="A2906" i="28"/>
  <c r="A2907" i="28"/>
  <c r="A2908" i="28"/>
  <c r="A2909" i="28"/>
  <c r="A2910" i="28"/>
  <c r="A2911" i="28"/>
  <c r="A2912" i="28"/>
  <c r="A2913" i="28"/>
  <c r="A2914" i="28"/>
  <c r="A2915" i="28"/>
  <c r="A2916" i="28"/>
  <c r="A2917" i="28"/>
  <c r="A2918" i="28"/>
  <c r="A2919" i="28"/>
  <c r="A2920" i="28"/>
  <c r="A2921" i="28"/>
  <c r="A2922" i="28"/>
  <c r="A2923" i="28"/>
  <c r="A2924" i="28"/>
  <c r="A2925" i="28"/>
  <c r="A2926" i="28"/>
  <c r="A2927" i="28"/>
  <c r="A2928" i="28"/>
  <c r="A2929" i="28"/>
  <c r="A2930" i="28"/>
  <c r="A2931" i="28"/>
  <c r="A2932" i="28"/>
  <c r="A2933" i="28"/>
  <c r="A2934" i="28"/>
  <c r="A2935" i="28"/>
  <c r="A2936" i="28"/>
  <c r="A2937" i="28"/>
  <c r="A2938" i="28"/>
  <c r="A2939" i="28"/>
  <c r="A2940" i="28"/>
  <c r="A2941" i="28"/>
  <c r="A2942" i="28"/>
  <c r="A2943" i="28"/>
  <c r="A2944" i="28"/>
  <c r="A2945" i="28"/>
  <c r="A2946" i="28"/>
  <c r="A2947" i="28"/>
  <c r="A2948" i="28"/>
  <c r="A2949" i="28"/>
  <c r="A2950" i="28"/>
  <c r="A2951" i="28"/>
  <c r="A2952" i="28"/>
  <c r="A2953" i="28"/>
  <c r="A2954" i="28"/>
  <c r="A2955" i="28"/>
  <c r="A2956" i="28"/>
  <c r="A2957" i="28"/>
  <c r="A2958" i="28"/>
  <c r="A2959" i="28"/>
  <c r="A2960" i="28"/>
  <c r="A2961" i="28"/>
  <c r="A2962" i="28"/>
  <c r="A2963" i="28"/>
  <c r="A2964" i="28"/>
  <c r="A2965" i="28"/>
  <c r="A2966" i="28"/>
  <c r="A2967" i="28"/>
  <c r="A2968" i="28"/>
  <c r="A2969" i="28"/>
  <c r="A2970" i="28"/>
  <c r="A2971" i="28"/>
  <c r="A2972" i="28"/>
  <c r="A2973" i="28"/>
  <c r="A2974" i="28"/>
  <c r="A2975" i="28"/>
  <c r="A2976" i="28"/>
  <c r="A2977" i="28"/>
  <c r="A2978" i="28"/>
  <c r="A2979" i="28"/>
  <c r="A2980" i="28"/>
  <c r="A2981" i="28"/>
  <c r="A2982" i="28"/>
  <c r="A2983" i="28"/>
  <c r="A2984" i="28"/>
  <c r="A2985" i="28"/>
  <c r="A2986" i="28"/>
  <c r="A2987" i="28"/>
  <c r="A2988" i="28"/>
  <c r="A2989" i="28"/>
  <c r="A2990" i="28"/>
  <c r="A2991" i="28"/>
  <c r="A2992" i="28"/>
  <c r="A2993" i="28"/>
  <c r="A2994" i="28"/>
  <c r="A2995" i="28"/>
  <c r="A2996" i="28"/>
  <c r="A2997" i="28"/>
  <c r="A2998" i="28"/>
  <c r="A2999" i="28"/>
  <c r="A3000" i="28"/>
  <c r="A3001" i="28"/>
  <c r="A3002" i="28"/>
  <c r="A3003" i="28"/>
  <c r="A3004" i="28"/>
  <c r="A3005" i="28"/>
  <c r="A3006" i="28"/>
  <c r="A3007" i="28"/>
  <c r="A3008" i="28"/>
  <c r="A3009" i="28"/>
  <c r="A3010" i="28"/>
  <c r="A3011" i="28"/>
  <c r="A3012" i="28"/>
  <c r="A3013" i="28"/>
  <c r="A3014" i="28"/>
  <c r="A3015" i="28"/>
  <c r="A3016" i="28"/>
  <c r="A3017" i="28"/>
  <c r="A3018" i="28"/>
  <c r="A3019" i="28"/>
  <c r="A3020" i="28"/>
  <c r="A3021" i="28"/>
  <c r="A3022" i="28"/>
  <c r="A3023" i="28"/>
  <c r="A3024" i="28"/>
  <c r="A3025" i="28"/>
  <c r="A3026" i="28"/>
  <c r="A3027" i="28"/>
  <c r="A3028" i="28"/>
  <c r="A3029" i="28"/>
  <c r="A3030" i="28"/>
  <c r="A3031" i="28"/>
  <c r="A3032" i="28"/>
  <c r="A3033" i="28"/>
  <c r="A3034" i="28"/>
  <c r="A3035" i="28"/>
  <c r="A3036" i="28"/>
  <c r="A3037" i="28"/>
  <c r="A3038" i="28"/>
  <c r="A3039" i="28"/>
  <c r="A3040" i="28"/>
  <c r="A3041" i="28"/>
  <c r="A3042" i="28"/>
  <c r="A3043" i="28"/>
  <c r="A3044" i="28"/>
  <c r="A3045" i="28"/>
  <c r="A3046" i="28"/>
  <c r="A3047" i="28"/>
  <c r="A3048" i="28"/>
  <c r="A3049" i="28"/>
  <c r="A3050" i="28"/>
  <c r="A3051" i="28"/>
  <c r="A3052" i="28"/>
  <c r="A3053" i="28"/>
  <c r="A3054" i="28"/>
  <c r="A3055" i="28"/>
  <c r="A3056" i="28"/>
  <c r="A3057" i="28"/>
  <c r="A3058" i="28"/>
  <c r="A3059" i="28"/>
  <c r="A3060" i="28"/>
  <c r="A3061" i="28"/>
  <c r="A3062" i="28"/>
  <c r="A3063" i="28"/>
  <c r="A3064" i="28"/>
  <c r="A3065" i="28"/>
  <c r="A3066" i="28"/>
  <c r="A3067" i="28"/>
  <c r="A3068" i="28"/>
  <c r="A3069" i="28"/>
  <c r="A3070" i="28"/>
  <c r="A3071" i="28"/>
  <c r="A3072" i="28"/>
  <c r="A3073" i="28"/>
  <c r="A3074" i="28"/>
  <c r="A3075" i="28"/>
  <c r="A3076" i="28"/>
  <c r="A3077" i="28"/>
  <c r="A3078" i="28"/>
  <c r="A3079" i="28"/>
  <c r="A3080" i="28"/>
  <c r="A3081" i="28"/>
  <c r="A3082" i="28"/>
  <c r="A3083" i="28"/>
  <c r="A3084" i="28"/>
  <c r="A3085" i="28"/>
  <c r="A3086" i="28"/>
  <c r="A3087" i="28"/>
  <c r="A3088" i="28"/>
  <c r="A3089" i="28"/>
  <c r="A3090" i="28"/>
  <c r="A3091" i="28"/>
  <c r="A3092" i="28"/>
  <c r="A3093" i="28"/>
  <c r="A3094" i="28"/>
  <c r="A3095" i="28"/>
  <c r="A3096" i="28"/>
  <c r="A3097" i="28"/>
  <c r="A3098" i="28"/>
  <c r="A3099" i="28"/>
  <c r="A3100" i="28"/>
  <c r="A3101" i="28"/>
  <c r="A3102" i="28"/>
  <c r="A3103" i="28"/>
  <c r="A3104" i="28"/>
  <c r="A3105" i="28"/>
  <c r="A3106" i="28"/>
  <c r="A3107" i="28"/>
  <c r="A3108" i="28"/>
  <c r="A3109" i="28"/>
  <c r="A3110" i="28"/>
  <c r="A3111" i="28"/>
  <c r="A3112" i="28"/>
  <c r="A3113" i="28"/>
  <c r="A3114" i="28"/>
  <c r="A3115" i="28"/>
  <c r="A3116" i="28"/>
  <c r="A3117" i="28"/>
  <c r="A3118" i="28"/>
  <c r="A3119" i="28"/>
  <c r="A3120" i="28"/>
  <c r="A3121" i="28"/>
  <c r="A3122" i="28"/>
  <c r="A3123" i="28"/>
  <c r="A3124" i="28"/>
  <c r="A3125" i="28"/>
  <c r="A3126" i="28"/>
  <c r="A3127" i="28"/>
  <c r="A3128" i="28"/>
  <c r="A3129" i="28"/>
  <c r="A3130" i="28"/>
  <c r="A3131" i="28"/>
  <c r="A3132" i="28"/>
  <c r="A3133" i="28"/>
  <c r="A3134" i="28"/>
  <c r="A3135" i="28"/>
  <c r="A3136" i="28"/>
  <c r="A3137" i="28"/>
  <c r="A3138" i="28"/>
  <c r="A3139" i="28"/>
  <c r="A3140" i="28"/>
  <c r="A3141" i="28"/>
  <c r="A3142" i="28"/>
  <c r="A3143" i="28"/>
  <c r="A3144" i="28"/>
  <c r="A3145" i="28"/>
  <c r="A3146" i="28"/>
  <c r="A3147" i="28"/>
  <c r="A3148" i="28"/>
  <c r="A3149" i="28"/>
  <c r="A3150" i="28"/>
  <c r="A3151" i="28"/>
  <c r="A3152" i="28"/>
  <c r="A3153" i="28"/>
  <c r="A3154" i="28"/>
  <c r="A3155" i="28"/>
  <c r="A3156" i="28"/>
  <c r="A3157" i="28"/>
  <c r="A3158" i="28"/>
  <c r="A3159" i="28"/>
  <c r="A3160" i="28"/>
  <c r="A3161" i="28"/>
  <c r="A3162" i="28"/>
  <c r="A3163" i="28"/>
  <c r="A3164" i="28"/>
  <c r="A3165" i="28"/>
  <c r="A3166" i="28"/>
  <c r="A3167" i="28"/>
  <c r="A3168" i="28"/>
  <c r="A3169" i="28"/>
  <c r="A3170" i="28"/>
  <c r="A3171" i="28"/>
  <c r="A3172" i="28"/>
  <c r="A3173" i="28"/>
  <c r="A3174" i="28"/>
  <c r="A3175" i="28"/>
  <c r="A3176" i="28"/>
  <c r="A3177" i="28"/>
  <c r="A3178" i="28"/>
  <c r="A3179" i="28"/>
  <c r="A3180" i="28"/>
  <c r="A3181" i="28"/>
  <c r="A3182" i="28"/>
  <c r="A3183" i="28"/>
  <c r="A3184" i="28"/>
  <c r="A3185" i="28"/>
  <c r="A3186" i="28"/>
  <c r="A3187" i="28"/>
  <c r="A3188" i="28"/>
  <c r="A3189" i="28"/>
  <c r="A3190" i="28"/>
  <c r="A3191" i="28"/>
  <c r="A3192" i="28"/>
  <c r="A3193" i="28"/>
  <c r="A3194" i="28"/>
  <c r="A3195" i="28"/>
  <c r="A3196" i="28"/>
  <c r="A3197" i="28"/>
  <c r="A3198" i="28"/>
  <c r="A3199" i="28"/>
  <c r="A3200" i="28"/>
  <c r="A3201" i="28"/>
  <c r="A3202" i="28"/>
  <c r="A3203" i="28"/>
  <c r="A3204" i="28"/>
  <c r="A3205" i="28"/>
  <c r="A3206" i="28"/>
  <c r="A3207" i="28"/>
  <c r="A3208" i="28"/>
  <c r="A3209" i="28"/>
  <c r="A3210" i="28"/>
  <c r="A3211" i="28"/>
  <c r="A3212" i="28"/>
  <c r="A3213" i="28"/>
  <c r="A3214" i="28"/>
  <c r="A3215" i="28"/>
  <c r="A3216" i="28"/>
  <c r="A3217" i="28"/>
  <c r="A3218" i="28"/>
  <c r="A3219" i="28"/>
  <c r="A3220" i="28"/>
  <c r="A3221" i="28"/>
  <c r="A3222" i="28"/>
  <c r="A3223" i="28"/>
  <c r="A3224" i="28"/>
  <c r="A3225" i="28"/>
  <c r="A3226" i="28"/>
  <c r="A3227" i="28"/>
  <c r="A3228" i="28"/>
  <c r="A3229" i="28"/>
  <c r="A3230" i="28"/>
  <c r="A3231" i="28"/>
  <c r="A3232" i="28"/>
  <c r="A3233" i="28"/>
  <c r="A3234" i="28"/>
  <c r="A3235" i="28"/>
  <c r="A3236" i="28"/>
  <c r="A3237" i="28"/>
  <c r="A3238" i="28"/>
  <c r="A3239" i="28"/>
  <c r="A3240" i="28"/>
  <c r="A3241" i="28"/>
  <c r="A3242" i="28"/>
  <c r="A3243" i="28"/>
  <c r="A3244" i="28"/>
  <c r="A3245" i="28"/>
  <c r="A3246" i="28"/>
  <c r="A3247" i="28"/>
  <c r="A3248" i="28"/>
  <c r="A3249" i="28"/>
  <c r="A3250" i="28"/>
  <c r="A3251" i="28"/>
  <c r="A3252" i="28"/>
  <c r="A3253" i="28"/>
  <c r="A3254" i="28"/>
  <c r="A3255" i="28"/>
  <c r="A3256" i="28"/>
  <c r="A3257" i="28"/>
  <c r="A3258" i="28"/>
  <c r="A3259" i="28"/>
  <c r="A3260" i="28"/>
  <c r="A3261" i="28"/>
  <c r="A3262" i="28"/>
  <c r="A3263" i="28"/>
  <c r="A3264" i="28"/>
  <c r="A3265" i="28"/>
  <c r="A3266" i="28"/>
  <c r="A3267" i="28"/>
  <c r="A3268" i="28"/>
  <c r="A3269" i="28"/>
  <c r="A3270" i="28"/>
  <c r="A3271" i="28"/>
  <c r="A3272" i="28"/>
  <c r="A3273" i="28"/>
  <c r="A3274" i="28"/>
  <c r="A3275" i="28"/>
  <c r="A3276" i="28"/>
  <c r="A3277" i="28"/>
  <c r="A3278" i="28"/>
  <c r="A3279" i="28"/>
  <c r="A3280" i="28"/>
  <c r="A3281" i="28"/>
  <c r="A3282" i="28"/>
  <c r="A3283" i="28"/>
  <c r="A3284" i="28"/>
  <c r="A3285" i="28"/>
  <c r="A3286" i="28"/>
  <c r="A3287" i="28"/>
  <c r="A3288" i="28"/>
  <c r="A3289" i="28"/>
  <c r="A3290" i="28"/>
  <c r="A3291" i="28"/>
  <c r="A3292" i="28"/>
  <c r="A3293" i="28"/>
  <c r="A3294" i="28"/>
  <c r="A3295" i="28"/>
  <c r="A3296" i="28"/>
  <c r="A3297" i="28"/>
  <c r="A3298" i="28"/>
  <c r="A3299" i="28"/>
  <c r="A3300" i="28"/>
  <c r="A3301" i="28"/>
  <c r="A3302" i="28"/>
  <c r="A3303" i="28"/>
  <c r="A3304" i="28"/>
  <c r="A3305" i="28"/>
  <c r="A3306" i="28"/>
  <c r="A3307" i="28"/>
  <c r="A3308" i="28"/>
  <c r="A3309" i="28"/>
  <c r="A3310" i="28"/>
  <c r="A3311" i="28"/>
  <c r="A3312" i="28"/>
  <c r="A3313" i="28"/>
  <c r="A3314" i="28"/>
  <c r="A3315" i="28"/>
  <c r="A3316" i="28"/>
  <c r="A3317" i="28"/>
  <c r="A3318" i="28"/>
  <c r="A3319" i="28"/>
  <c r="A3320" i="28"/>
  <c r="A3321" i="28"/>
  <c r="A3322" i="28"/>
  <c r="A3323" i="28"/>
  <c r="A3324" i="28"/>
  <c r="A3325" i="28"/>
  <c r="A3326" i="28"/>
  <c r="A3327" i="28"/>
  <c r="A3328" i="28"/>
  <c r="A3329" i="28"/>
  <c r="A3330" i="28"/>
  <c r="A3331" i="28"/>
  <c r="A3332" i="28"/>
  <c r="A3333" i="28"/>
  <c r="A3334" i="28"/>
  <c r="A3335" i="28"/>
  <c r="A3336" i="28"/>
  <c r="A3337" i="28"/>
  <c r="A3338" i="28"/>
  <c r="A3339" i="28"/>
  <c r="A3340" i="28"/>
  <c r="A3341" i="28"/>
  <c r="A3342" i="28"/>
  <c r="A3343" i="28"/>
  <c r="A3344" i="28"/>
  <c r="A3345" i="28"/>
  <c r="A3346" i="28"/>
  <c r="A3347" i="28"/>
  <c r="A3348" i="28"/>
  <c r="A3349" i="28"/>
  <c r="A3350" i="28"/>
  <c r="A3351" i="28"/>
  <c r="A3352" i="28"/>
  <c r="A3353" i="28"/>
  <c r="A3354" i="28"/>
  <c r="A3355" i="28"/>
  <c r="A3356" i="28"/>
  <c r="A3357" i="28"/>
  <c r="A3358" i="28"/>
  <c r="A3359" i="28"/>
  <c r="A3360" i="28"/>
  <c r="A3361" i="28"/>
  <c r="A3362" i="28"/>
  <c r="A3363" i="28"/>
  <c r="A3364" i="28"/>
  <c r="A3365" i="28"/>
  <c r="A3366" i="28"/>
  <c r="A3367" i="28"/>
  <c r="A3368" i="28"/>
  <c r="A3369" i="28"/>
  <c r="A3370" i="28"/>
  <c r="A3371" i="28"/>
  <c r="A3372" i="28"/>
  <c r="A3373" i="28"/>
  <c r="A3374" i="28"/>
  <c r="A3375" i="28"/>
  <c r="A3376" i="28"/>
  <c r="A3377" i="28"/>
  <c r="A3378" i="28"/>
  <c r="A3379" i="28"/>
  <c r="A3380" i="28"/>
  <c r="A3381" i="28"/>
  <c r="A3382" i="28"/>
  <c r="A3383" i="28"/>
  <c r="A3384" i="28"/>
  <c r="A3385" i="28"/>
  <c r="A3386" i="28"/>
  <c r="A3387" i="28"/>
  <c r="A3388" i="28"/>
  <c r="A3389" i="28"/>
  <c r="A3390" i="28"/>
  <c r="A3391" i="28"/>
  <c r="A3392" i="28"/>
  <c r="A3393" i="28"/>
  <c r="A3394" i="28"/>
  <c r="A3395" i="28"/>
  <c r="A3396" i="28"/>
  <c r="A3397" i="28"/>
  <c r="A3398" i="28"/>
  <c r="A3399" i="28"/>
  <c r="A3400" i="28"/>
  <c r="A3401" i="28"/>
  <c r="A3402" i="28"/>
  <c r="A3403" i="28"/>
  <c r="A3404" i="28"/>
  <c r="A3405" i="28"/>
  <c r="A3406" i="28"/>
  <c r="A3407" i="28"/>
  <c r="A3408" i="28"/>
  <c r="A3409" i="28"/>
  <c r="A3410" i="28"/>
  <c r="A3411" i="28"/>
  <c r="A3412" i="28"/>
  <c r="A3413" i="28"/>
  <c r="A3414" i="28"/>
  <c r="A3415" i="28"/>
  <c r="A3416" i="28"/>
  <c r="A3417" i="28"/>
  <c r="A3418" i="28"/>
  <c r="A3419" i="28"/>
  <c r="A3420" i="28"/>
  <c r="A3421" i="28"/>
  <c r="A3422" i="28"/>
  <c r="A3423" i="28"/>
  <c r="A3424" i="28"/>
  <c r="A3425" i="28"/>
  <c r="A3426" i="28"/>
  <c r="A3427" i="28"/>
  <c r="A3428" i="28"/>
  <c r="A3429" i="28"/>
  <c r="A3430" i="28"/>
  <c r="A3431" i="28"/>
  <c r="A3432" i="28"/>
  <c r="A3433" i="28"/>
  <c r="A3434" i="28"/>
  <c r="A3435" i="28"/>
  <c r="A3436" i="28"/>
  <c r="A3437" i="28"/>
  <c r="A3438" i="28"/>
  <c r="A3439" i="28"/>
  <c r="A3440" i="28"/>
  <c r="A3441" i="28"/>
  <c r="A3442" i="28"/>
  <c r="A3443" i="28"/>
  <c r="A3444" i="28"/>
  <c r="A3445" i="28"/>
  <c r="A3446" i="28"/>
  <c r="A3447" i="28"/>
  <c r="A3448" i="28"/>
  <c r="A3449" i="28"/>
  <c r="A3450" i="28"/>
  <c r="A3451" i="28"/>
  <c r="A3452" i="28"/>
  <c r="A3453" i="28"/>
  <c r="A3454" i="28"/>
  <c r="A3455" i="28"/>
  <c r="A3456" i="28"/>
  <c r="A3457" i="28"/>
  <c r="A3458" i="28"/>
  <c r="A3459" i="28"/>
  <c r="A3460" i="28"/>
  <c r="A3461" i="28"/>
  <c r="A3462" i="28"/>
  <c r="A3463" i="28"/>
  <c r="A3464" i="28"/>
  <c r="A3465" i="28"/>
  <c r="A3466" i="28"/>
  <c r="A3467" i="28"/>
  <c r="A3468" i="28"/>
  <c r="A3469" i="28"/>
  <c r="A3470" i="28"/>
  <c r="A3471" i="28"/>
  <c r="A3472" i="28"/>
  <c r="A3473" i="28"/>
  <c r="A3474" i="28"/>
  <c r="A3475" i="28"/>
  <c r="A3476" i="28"/>
  <c r="A3477" i="28"/>
  <c r="A3478" i="28"/>
  <c r="A3479" i="28"/>
  <c r="A3480" i="28"/>
  <c r="A3481" i="28"/>
  <c r="A3482" i="28"/>
  <c r="A3483" i="28"/>
  <c r="A3484" i="28"/>
  <c r="A3485" i="28"/>
  <c r="A3486" i="28"/>
  <c r="A3487" i="28"/>
  <c r="A3488" i="28"/>
  <c r="A3489" i="28"/>
  <c r="A3490" i="28"/>
  <c r="A3491" i="28"/>
  <c r="A3492" i="28"/>
  <c r="A3493" i="28"/>
  <c r="A3494" i="28"/>
  <c r="A3495" i="28"/>
  <c r="A3496" i="28"/>
  <c r="A3497" i="28"/>
  <c r="A3498" i="28"/>
  <c r="A3499" i="28"/>
  <c r="A3500" i="28"/>
  <c r="A3501" i="28"/>
  <c r="A3502" i="28"/>
  <c r="A3503" i="28"/>
  <c r="A3504" i="28"/>
  <c r="A3505" i="28"/>
  <c r="A3506" i="28"/>
  <c r="A3507" i="28"/>
  <c r="A3508" i="28"/>
  <c r="A3509" i="28"/>
  <c r="A3510" i="28"/>
  <c r="A3511" i="28"/>
  <c r="A3512" i="28"/>
  <c r="A3513" i="28"/>
  <c r="A3514" i="28"/>
  <c r="A3515" i="28"/>
  <c r="A3516" i="28"/>
  <c r="A3517" i="28"/>
  <c r="A3518" i="28"/>
  <c r="A3519" i="28"/>
  <c r="A3520" i="28"/>
  <c r="A3521" i="28"/>
  <c r="A3522" i="28"/>
  <c r="A3523" i="28"/>
  <c r="A3524" i="28"/>
  <c r="A3525" i="28"/>
  <c r="A3526" i="28"/>
  <c r="A3527" i="28"/>
  <c r="A3528" i="28"/>
  <c r="A3529" i="28"/>
  <c r="A3530" i="28"/>
  <c r="A3531" i="28"/>
  <c r="A3532" i="28"/>
  <c r="A3533" i="28"/>
  <c r="A3534" i="28"/>
  <c r="A3535" i="28"/>
  <c r="A3536" i="28"/>
  <c r="A3537" i="28"/>
  <c r="A3538" i="28"/>
  <c r="A3539" i="28"/>
  <c r="A3540" i="28"/>
  <c r="A3541" i="28"/>
  <c r="A3542" i="28"/>
  <c r="A3543" i="28"/>
  <c r="A3544" i="28"/>
  <c r="A3545" i="28"/>
  <c r="A3546" i="28"/>
  <c r="A3547" i="28"/>
  <c r="A3548" i="28"/>
  <c r="A3549" i="28"/>
  <c r="A3550" i="28"/>
  <c r="A3551" i="28"/>
  <c r="A3552" i="28"/>
  <c r="A3553" i="28"/>
  <c r="A3554" i="28"/>
  <c r="A3555" i="28"/>
  <c r="A3556" i="28"/>
  <c r="A3557" i="28"/>
  <c r="A3558" i="28"/>
  <c r="A3559" i="28"/>
  <c r="A3560" i="28"/>
  <c r="A3561" i="28"/>
  <c r="A3562" i="28"/>
  <c r="A3563" i="28"/>
  <c r="A3564" i="28"/>
  <c r="A3565" i="28"/>
  <c r="A3566" i="28"/>
  <c r="A3567" i="28"/>
  <c r="A3568" i="28"/>
  <c r="A3569" i="28"/>
  <c r="A3570" i="28"/>
  <c r="A3571" i="28"/>
  <c r="A3572" i="28"/>
  <c r="A3573" i="28"/>
  <c r="A3574" i="28"/>
  <c r="A3575" i="28"/>
  <c r="A3576" i="28"/>
  <c r="A3577" i="28"/>
  <c r="A3578" i="28"/>
  <c r="A3579" i="28"/>
  <c r="A3580" i="28"/>
  <c r="A3581" i="28"/>
  <c r="A3582" i="28"/>
  <c r="A3583" i="28"/>
  <c r="A3584" i="28"/>
  <c r="A3585" i="28"/>
  <c r="A3586" i="28"/>
  <c r="A3587" i="28"/>
  <c r="A3588" i="28"/>
  <c r="A3589" i="28"/>
  <c r="A3590" i="28"/>
  <c r="A3591" i="28"/>
  <c r="A3592" i="28"/>
  <c r="A3593" i="28"/>
  <c r="A3594" i="28"/>
  <c r="A3595" i="28"/>
  <c r="A3596" i="28"/>
  <c r="A3597" i="28"/>
  <c r="A3598" i="28"/>
  <c r="A3599" i="28"/>
  <c r="A3600" i="28"/>
  <c r="A3601" i="28"/>
  <c r="A3602" i="28"/>
  <c r="A3603" i="28"/>
  <c r="A3604" i="28"/>
  <c r="A3605" i="28"/>
  <c r="A3606" i="28"/>
  <c r="A3607" i="28"/>
  <c r="A3608" i="28"/>
  <c r="A3609" i="28"/>
  <c r="A3610" i="28"/>
  <c r="A3611" i="28"/>
  <c r="A3612" i="28"/>
  <c r="A3613" i="28"/>
  <c r="A3614" i="28"/>
  <c r="A3615" i="28"/>
  <c r="A3616" i="28"/>
  <c r="A3617" i="28"/>
  <c r="A3618" i="28"/>
  <c r="A3619" i="28"/>
  <c r="A3620" i="28"/>
  <c r="A3621" i="28"/>
  <c r="A3622" i="28"/>
  <c r="A3623" i="28"/>
  <c r="A3624" i="28"/>
  <c r="A3625" i="28"/>
  <c r="A3626" i="28"/>
  <c r="A3627" i="28"/>
  <c r="A3628" i="28"/>
  <c r="A3629" i="28"/>
  <c r="A3630" i="28"/>
  <c r="A3631" i="28"/>
  <c r="A3632" i="28"/>
  <c r="A3633" i="28"/>
  <c r="A3634" i="28"/>
  <c r="A3635" i="28"/>
  <c r="A3636" i="28"/>
  <c r="A3637" i="28"/>
  <c r="A3638" i="28"/>
  <c r="A3639" i="28"/>
  <c r="A3640" i="28"/>
  <c r="A3641" i="28"/>
  <c r="A3642" i="28"/>
  <c r="A3643" i="28"/>
  <c r="A3644" i="28"/>
  <c r="A3645" i="28"/>
  <c r="A3646" i="28"/>
  <c r="A3647" i="28"/>
  <c r="A3648" i="28"/>
  <c r="A3649" i="28"/>
  <c r="A3650" i="28"/>
  <c r="A3651" i="28"/>
  <c r="A3652" i="28"/>
  <c r="A3653" i="28"/>
  <c r="A3654" i="28"/>
  <c r="A3655" i="28"/>
  <c r="A3656" i="28"/>
  <c r="A3657" i="28"/>
  <c r="A3658" i="28"/>
  <c r="A3659" i="28"/>
  <c r="A3660" i="28"/>
  <c r="A3661" i="28"/>
  <c r="A3662" i="28"/>
  <c r="A3663" i="28"/>
  <c r="A3664" i="28"/>
  <c r="A3665" i="28"/>
  <c r="A3666" i="28"/>
  <c r="A3667" i="28"/>
  <c r="A3668" i="28"/>
  <c r="A3669" i="28"/>
  <c r="A3670" i="28"/>
  <c r="A3671" i="28"/>
  <c r="A3672" i="28"/>
  <c r="A3673" i="28"/>
  <c r="A3674" i="28"/>
  <c r="A3675" i="28"/>
  <c r="A3676" i="28"/>
  <c r="A3677" i="28"/>
  <c r="A3678" i="28"/>
  <c r="A3679" i="28"/>
  <c r="A3680" i="28"/>
  <c r="A3681" i="28"/>
  <c r="A3682" i="28"/>
  <c r="A3683" i="28"/>
  <c r="A3684" i="28"/>
  <c r="A3685" i="28"/>
  <c r="A3686" i="28"/>
  <c r="A3687" i="28"/>
  <c r="A3688" i="28"/>
  <c r="A3689" i="28"/>
  <c r="A3690" i="28"/>
  <c r="A3691" i="28"/>
  <c r="A3692" i="28"/>
  <c r="A3693" i="28"/>
  <c r="A3694" i="28"/>
  <c r="A3695" i="28"/>
  <c r="A3696" i="28"/>
  <c r="A3697" i="28"/>
  <c r="A3698" i="28"/>
  <c r="A3699" i="28"/>
  <c r="A3700" i="28"/>
  <c r="A3701" i="28"/>
  <c r="A3702" i="28"/>
  <c r="A3703" i="28"/>
  <c r="A3704" i="28"/>
  <c r="A3705" i="28"/>
  <c r="A3706" i="28"/>
  <c r="A3707" i="28"/>
  <c r="A3708" i="28"/>
  <c r="A3709" i="28"/>
  <c r="A3710" i="28"/>
  <c r="A3711" i="28"/>
  <c r="A3712" i="28"/>
  <c r="A3713" i="28"/>
  <c r="A3714" i="28"/>
  <c r="A3715" i="28"/>
  <c r="A3716" i="28"/>
  <c r="A3717" i="28"/>
  <c r="A3718" i="28"/>
  <c r="A3719" i="28"/>
  <c r="A3720" i="28"/>
  <c r="A3721" i="28"/>
  <c r="A3722" i="28"/>
  <c r="A3723" i="28"/>
  <c r="A3724" i="28"/>
  <c r="A3725" i="28"/>
  <c r="A3726" i="28"/>
  <c r="A3727" i="28"/>
  <c r="A3728" i="28"/>
  <c r="A3729" i="28"/>
  <c r="A3730" i="28"/>
  <c r="A3731" i="28"/>
  <c r="A3732" i="28"/>
  <c r="A3733" i="28"/>
  <c r="A3734" i="28"/>
  <c r="A3735" i="28"/>
  <c r="A3736" i="28"/>
  <c r="A3737" i="28"/>
  <c r="A3738" i="28"/>
  <c r="A3739" i="28"/>
  <c r="A3740" i="28"/>
  <c r="A3741" i="28"/>
  <c r="A3742" i="28"/>
  <c r="A3743" i="28"/>
  <c r="A3744" i="28"/>
  <c r="A3745" i="28"/>
  <c r="A3746" i="28"/>
  <c r="A3747" i="28"/>
  <c r="A3748" i="28"/>
  <c r="A3749" i="28"/>
  <c r="A3750" i="28"/>
  <c r="A3751" i="28"/>
  <c r="A3752" i="28"/>
  <c r="A3753" i="28"/>
  <c r="A3754" i="28"/>
  <c r="A3755" i="28"/>
  <c r="A3756" i="28"/>
  <c r="A3757" i="28"/>
  <c r="A3758" i="28"/>
  <c r="A3759" i="28"/>
  <c r="A3760" i="28"/>
  <c r="A3761" i="28"/>
  <c r="A3762" i="28"/>
  <c r="A3763" i="28"/>
  <c r="A3764" i="28"/>
  <c r="A3765" i="28"/>
  <c r="A3766" i="28"/>
  <c r="A3767" i="28"/>
  <c r="A3768" i="28"/>
  <c r="A3769" i="28"/>
  <c r="A3770" i="28"/>
  <c r="A3771" i="28"/>
  <c r="A3772" i="28"/>
  <c r="A3773" i="28"/>
  <c r="A3774" i="28"/>
  <c r="A3775" i="28"/>
  <c r="A3776" i="28"/>
  <c r="A3777" i="28"/>
  <c r="A3778" i="28"/>
  <c r="A3779" i="28"/>
  <c r="A3780" i="28"/>
  <c r="A3781" i="28"/>
  <c r="A3782" i="28"/>
  <c r="A3783" i="28"/>
  <c r="A3784" i="28"/>
  <c r="A3785" i="28"/>
  <c r="A3786" i="28"/>
  <c r="A3787" i="28"/>
  <c r="A3788" i="28"/>
  <c r="A3789" i="28"/>
  <c r="A3790" i="28"/>
  <c r="A3791" i="28"/>
  <c r="A3792" i="28"/>
  <c r="A3793" i="28"/>
  <c r="A3794" i="28"/>
  <c r="A3795" i="28"/>
  <c r="A3796" i="28"/>
  <c r="A3797" i="28"/>
  <c r="A3798" i="28"/>
  <c r="A3799" i="28"/>
  <c r="A3800" i="28"/>
  <c r="A3801" i="28"/>
  <c r="A3802" i="28"/>
  <c r="A3803" i="28"/>
  <c r="A3804" i="28"/>
  <c r="A3805" i="28"/>
  <c r="A3806" i="28"/>
  <c r="A3807" i="28"/>
  <c r="A3808" i="28"/>
  <c r="A3809" i="28"/>
  <c r="A3810" i="28"/>
  <c r="A3811" i="28"/>
  <c r="A3812" i="28"/>
  <c r="A3813" i="28"/>
  <c r="A3814" i="28"/>
  <c r="A3815" i="28"/>
  <c r="A3816" i="28"/>
  <c r="A3817" i="28"/>
  <c r="A3818" i="28"/>
  <c r="A3819" i="28"/>
  <c r="A3820" i="28"/>
  <c r="A3821" i="28"/>
  <c r="A3822" i="28"/>
  <c r="A3823" i="28"/>
  <c r="A3824" i="28"/>
  <c r="A3825" i="28"/>
  <c r="A3826" i="28"/>
  <c r="A3827" i="28"/>
  <c r="A3828" i="28"/>
  <c r="A3829" i="28"/>
  <c r="A3830" i="28"/>
  <c r="A3831" i="28"/>
  <c r="A3832" i="28"/>
  <c r="A3833" i="28"/>
  <c r="A3834" i="28"/>
  <c r="A3835" i="28"/>
  <c r="A3836" i="28"/>
  <c r="A3837" i="28"/>
  <c r="A3838" i="28"/>
  <c r="A3839" i="28"/>
  <c r="A3840" i="28"/>
  <c r="A3841" i="28"/>
  <c r="A3842" i="28"/>
  <c r="A3843" i="28"/>
  <c r="A3844" i="28"/>
  <c r="A3845" i="28"/>
  <c r="A3846" i="28"/>
  <c r="A3847" i="28"/>
  <c r="A3848" i="28"/>
  <c r="A3849" i="28"/>
  <c r="A3850" i="28"/>
  <c r="A3851" i="28"/>
  <c r="A3852" i="28"/>
  <c r="A3853" i="28"/>
  <c r="A3854" i="28"/>
  <c r="A3855" i="28"/>
  <c r="A3856" i="28"/>
  <c r="A3857" i="28"/>
  <c r="A3858" i="28"/>
  <c r="A3859" i="28"/>
  <c r="A3860" i="28"/>
  <c r="A3861" i="28"/>
  <c r="A3862" i="28"/>
  <c r="A3863" i="28"/>
  <c r="A3864" i="28"/>
  <c r="A3865" i="28"/>
  <c r="A3866" i="28"/>
  <c r="A3867" i="28"/>
  <c r="A3868" i="28"/>
  <c r="A3869" i="28"/>
  <c r="A3870" i="28"/>
  <c r="A3871" i="28"/>
  <c r="A3872" i="28"/>
  <c r="A3873" i="28"/>
  <c r="A3874" i="28"/>
  <c r="A3875" i="28"/>
  <c r="A3876" i="28"/>
  <c r="A3877" i="28"/>
  <c r="A3878" i="28"/>
  <c r="A3879" i="28"/>
  <c r="A3880" i="28"/>
  <c r="A3881" i="28"/>
  <c r="A3882" i="28"/>
  <c r="A3883" i="28"/>
  <c r="A3884" i="28"/>
  <c r="A3885" i="28"/>
  <c r="A3886" i="28"/>
  <c r="A3887" i="28"/>
  <c r="A3888" i="28"/>
  <c r="A3889" i="28"/>
  <c r="A3890" i="28"/>
  <c r="A3891" i="28"/>
  <c r="A3892" i="28"/>
  <c r="A3893" i="28"/>
  <c r="A3894" i="28"/>
  <c r="A3895" i="28"/>
  <c r="A3896" i="28"/>
  <c r="A3897" i="28"/>
  <c r="A3898" i="28"/>
  <c r="A3899" i="28"/>
  <c r="A3900" i="28"/>
  <c r="A3901" i="28"/>
  <c r="A3902" i="28"/>
  <c r="A3903" i="28"/>
  <c r="A3904" i="28"/>
  <c r="A3905" i="28"/>
  <c r="A3906" i="28"/>
  <c r="A3907" i="28"/>
  <c r="A3908" i="28"/>
  <c r="A3909" i="28"/>
  <c r="A3910" i="28"/>
  <c r="A3911" i="28"/>
  <c r="A3912" i="28"/>
  <c r="A3913" i="28"/>
  <c r="A3914" i="28"/>
  <c r="A3915" i="28"/>
  <c r="A3916" i="28"/>
  <c r="A3917" i="28"/>
  <c r="A3918" i="28"/>
  <c r="A3919" i="28"/>
  <c r="A3920" i="28"/>
  <c r="A3921" i="28"/>
  <c r="A3922" i="28"/>
  <c r="A3923" i="28"/>
  <c r="A3924" i="28"/>
  <c r="A3925" i="28"/>
  <c r="A3926" i="28"/>
  <c r="A3927" i="28"/>
  <c r="A3928" i="28"/>
  <c r="A3929" i="28"/>
  <c r="A3930" i="28"/>
  <c r="A3931" i="28"/>
  <c r="A3932" i="28"/>
  <c r="A3933" i="28"/>
  <c r="A3934" i="28"/>
  <c r="A3935" i="28"/>
  <c r="A3936" i="28"/>
  <c r="A3937" i="28"/>
  <c r="A3938" i="28"/>
  <c r="A3939" i="28"/>
  <c r="A3940" i="28"/>
  <c r="A3941" i="28"/>
  <c r="A3942" i="28"/>
  <c r="A3943" i="28"/>
  <c r="A3944" i="28"/>
  <c r="A3945" i="28"/>
  <c r="A3946" i="28"/>
  <c r="A3947" i="28"/>
  <c r="A3948" i="28"/>
  <c r="A3949" i="28"/>
  <c r="A3950" i="28"/>
  <c r="A3951" i="28"/>
  <c r="A3952" i="28"/>
  <c r="A3953" i="28"/>
  <c r="A3954" i="28"/>
  <c r="A3955" i="28"/>
  <c r="A3956" i="28"/>
  <c r="A3957" i="28"/>
  <c r="A3958" i="28"/>
  <c r="A3959" i="28"/>
  <c r="A3960" i="28"/>
  <c r="A3961" i="28"/>
  <c r="A3962" i="28"/>
  <c r="A3963" i="28"/>
  <c r="A3964" i="28"/>
  <c r="A3965" i="28"/>
  <c r="A3966" i="28"/>
  <c r="A3967" i="28"/>
  <c r="A3968" i="28"/>
  <c r="A3969" i="28"/>
  <c r="A3970" i="28"/>
  <c r="A3971" i="28"/>
  <c r="A3972" i="28"/>
  <c r="A3973" i="28"/>
  <c r="A3974" i="28"/>
  <c r="A3975" i="28"/>
  <c r="A3976" i="28"/>
  <c r="A3977" i="28"/>
  <c r="A3978" i="28"/>
  <c r="A3979" i="28"/>
  <c r="A3980" i="28"/>
  <c r="A3981" i="28"/>
  <c r="A3982" i="28"/>
  <c r="A3983" i="28"/>
  <c r="A3984" i="28"/>
  <c r="A3985" i="28"/>
  <c r="A3986" i="28"/>
  <c r="A3987" i="28"/>
  <c r="A3988" i="28"/>
  <c r="A3989" i="28"/>
  <c r="A3990" i="28"/>
  <c r="A3991" i="28"/>
  <c r="A3992" i="28"/>
  <c r="A3993" i="28"/>
  <c r="A3994" i="28"/>
  <c r="A3995" i="28"/>
  <c r="A3996" i="28"/>
  <c r="A3997" i="28"/>
  <c r="A3998" i="28"/>
  <c r="A3999" i="28"/>
  <c r="A4000" i="28"/>
  <c r="A4001" i="28"/>
  <c r="A4002" i="28"/>
  <c r="A4003" i="28"/>
  <c r="A4004" i="28"/>
  <c r="A4005" i="28"/>
  <c r="A4006" i="28"/>
  <c r="A4007" i="28"/>
  <c r="A4008" i="28"/>
  <c r="A4009" i="28"/>
  <c r="A4010" i="28"/>
  <c r="A4011" i="28"/>
  <c r="A4012" i="28"/>
  <c r="A4013" i="28"/>
  <c r="A4014" i="28"/>
  <c r="A4015" i="28"/>
  <c r="A4016" i="28"/>
  <c r="A4017" i="28"/>
  <c r="A4018" i="28"/>
  <c r="A4019" i="28"/>
  <c r="A4020" i="28"/>
  <c r="A4021" i="28"/>
  <c r="A4022" i="28"/>
  <c r="A4023" i="28"/>
  <c r="A4024" i="28"/>
  <c r="A4025" i="28"/>
  <c r="A4026" i="28"/>
  <c r="A4027" i="28"/>
  <c r="A4028" i="28"/>
  <c r="A4029" i="28"/>
  <c r="A4030" i="28"/>
  <c r="A4031" i="28"/>
  <c r="A4032" i="28"/>
  <c r="A4033" i="28"/>
  <c r="A4034" i="28"/>
  <c r="A4035" i="28"/>
  <c r="A4036" i="28"/>
  <c r="A4037" i="28"/>
  <c r="A4038" i="28"/>
  <c r="A4039" i="28"/>
  <c r="A4040" i="28"/>
  <c r="A4041" i="28"/>
  <c r="A4042" i="28"/>
  <c r="A4043" i="28"/>
  <c r="A4044" i="28"/>
  <c r="A4045" i="28"/>
  <c r="A4046" i="28"/>
  <c r="A4047" i="28"/>
  <c r="A4048" i="28"/>
  <c r="A4049" i="28"/>
  <c r="A4050" i="28"/>
  <c r="A4051" i="28"/>
  <c r="A4052" i="28"/>
  <c r="A4053" i="28"/>
  <c r="A4054" i="28"/>
  <c r="A4055" i="28"/>
  <c r="A4056" i="28"/>
  <c r="A4057" i="28"/>
  <c r="A4058" i="28"/>
  <c r="A4059" i="28"/>
  <c r="A4060" i="28"/>
  <c r="A4061" i="28"/>
  <c r="A4062" i="28"/>
  <c r="A4063" i="28"/>
  <c r="A4064" i="28"/>
  <c r="A4065" i="28"/>
  <c r="A4066" i="28"/>
  <c r="A4067" i="28"/>
  <c r="A4068" i="28"/>
  <c r="A4069" i="28"/>
  <c r="A4070" i="28"/>
  <c r="A4071" i="28"/>
  <c r="A4072" i="28"/>
  <c r="A4073" i="28"/>
  <c r="A4074" i="28"/>
  <c r="A4075" i="28"/>
  <c r="A4076" i="28"/>
  <c r="A4077" i="28"/>
  <c r="A4078" i="28"/>
  <c r="A4079" i="28"/>
  <c r="A4080" i="28"/>
  <c r="A4081" i="28"/>
  <c r="A4082" i="28"/>
  <c r="A4083" i="28"/>
  <c r="A4084" i="28"/>
  <c r="A4085" i="28"/>
  <c r="A4086" i="28"/>
  <c r="A4087" i="28"/>
  <c r="A4088" i="28"/>
  <c r="A4089" i="28"/>
  <c r="A4090" i="28"/>
  <c r="A4091" i="28"/>
  <c r="A4092" i="28"/>
  <c r="A4093" i="28"/>
  <c r="A4094" i="28"/>
  <c r="A4095" i="28"/>
  <c r="A4096" i="28"/>
  <c r="A4097" i="28"/>
  <c r="A4098" i="28"/>
  <c r="A4099" i="28"/>
  <c r="A4100" i="28"/>
  <c r="A4101" i="28"/>
  <c r="A4102" i="28"/>
  <c r="A4103" i="28"/>
  <c r="A4104" i="28"/>
  <c r="A4105" i="28"/>
  <c r="A4106" i="28"/>
  <c r="A4107" i="28"/>
  <c r="A4108" i="28"/>
  <c r="A4109" i="28"/>
  <c r="A4110" i="28"/>
  <c r="A4111" i="28"/>
  <c r="A4112" i="28"/>
  <c r="A4113" i="28"/>
  <c r="A4114" i="28"/>
  <c r="A4115" i="28"/>
  <c r="A4116" i="28"/>
  <c r="A4117" i="28"/>
  <c r="A4118" i="28"/>
  <c r="A4119" i="28"/>
  <c r="A4120" i="28"/>
  <c r="A4121" i="28"/>
  <c r="A4122" i="28"/>
  <c r="A4123" i="28"/>
  <c r="A4124" i="28"/>
  <c r="A4125" i="28"/>
  <c r="A4126" i="28"/>
  <c r="A4127" i="28"/>
  <c r="A4128" i="28"/>
  <c r="A4129" i="28"/>
  <c r="A4130" i="28"/>
  <c r="A4131" i="28"/>
  <c r="A4132" i="28"/>
  <c r="A4133" i="28"/>
  <c r="A4134" i="28"/>
  <c r="A4135" i="28"/>
  <c r="A4136" i="28"/>
  <c r="A4137" i="28"/>
  <c r="A4138" i="28"/>
  <c r="A4139" i="28"/>
  <c r="A4140" i="28"/>
  <c r="A4141" i="28"/>
  <c r="A4142" i="28"/>
  <c r="A4143" i="28"/>
  <c r="A4144" i="28"/>
  <c r="A4145" i="28"/>
  <c r="A4146" i="28"/>
  <c r="A4147" i="28"/>
  <c r="A4148" i="28"/>
  <c r="A4149" i="28"/>
  <c r="A4150" i="28"/>
  <c r="A4151" i="28"/>
  <c r="A4152" i="28"/>
  <c r="A4153" i="28"/>
  <c r="A4154" i="28"/>
  <c r="A4155" i="28"/>
  <c r="A4156" i="28"/>
  <c r="A4157" i="28"/>
  <c r="A4158" i="28"/>
  <c r="A4159" i="28"/>
  <c r="A4160" i="28"/>
  <c r="A4161" i="28"/>
  <c r="A4162" i="28"/>
  <c r="A4163" i="28"/>
  <c r="A4164" i="28"/>
  <c r="A4165" i="28"/>
  <c r="A4166" i="28"/>
  <c r="A4167" i="28"/>
  <c r="A4168" i="28"/>
  <c r="A4169" i="28"/>
  <c r="A4170" i="28"/>
  <c r="A4171" i="28"/>
  <c r="A4172" i="28"/>
  <c r="A4173" i="28"/>
  <c r="A4174" i="28"/>
  <c r="A4175" i="28"/>
  <c r="A4176" i="28"/>
  <c r="A4177" i="28"/>
  <c r="A4178" i="28"/>
  <c r="A4179" i="28"/>
  <c r="A4180" i="28"/>
  <c r="A4181" i="28"/>
  <c r="A4182" i="28"/>
  <c r="A4183" i="28"/>
  <c r="A4184" i="28"/>
  <c r="A4185" i="28"/>
  <c r="A4186" i="28"/>
  <c r="A4187" i="28"/>
  <c r="A4188" i="28"/>
  <c r="A4189" i="28"/>
  <c r="A4190" i="28"/>
  <c r="A4191" i="28"/>
  <c r="A4192" i="28"/>
  <c r="A4193" i="28"/>
  <c r="A4194" i="28"/>
  <c r="A4195" i="28"/>
  <c r="A4196" i="28"/>
  <c r="A4197" i="28"/>
  <c r="A4198" i="28"/>
  <c r="A4199" i="28"/>
  <c r="A4200" i="28"/>
  <c r="A4201" i="28"/>
  <c r="A4202" i="28"/>
  <c r="A4203" i="28"/>
  <c r="A4204" i="28"/>
  <c r="A4205" i="28"/>
  <c r="A4206" i="28"/>
  <c r="A4207" i="28"/>
  <c r="A4208" i="28"/>
  <c r="A4209" i="28"/>
  <c r="A4210" i="28"/>
  <c r="A4211" i="28"/>
  <c r="A4212" i="28"/>
  <c r="A4213" i="28"/>
  <c r="A4214" i="28"/>
  <c r="A4215" i="28"/>
  <c r="A4216" i="28"/>
  <c r="A4217" i="28"/>
  <c r="A4218" i="28"/>
  <c r="A4219" i="28"/>
  <c r="A4220" i="28"/>
  <c r="A4221" i="28"/>
  <c r="A4222" i="28"/>
  <c r="A4223" i="28"/>
  <c r="A4224" i="28"/>
  <c r="A4225" i="28"/>
  <c r="A4226" i="28"/>
  <c r="A4227" i="28"/>
  <c r="A4228" i="28"/>
  <c r="A4229" i="28"/>
  <c r="A4230" i="28"/>
  <c r="A4231" i="28"/>
  <c r="A4232" i="28"/>
  <c r="A4233" i="28"/>
  <c r="A4234" i="28"/>
  <c r="A4235" i="28"/>
  <c r="A4236" i="28"/>
  <c r="A4237" i="28"/>
  <c r="A4238" i="28"/>
  <c r="A4239" i="28"/>
  <c r="A4240" i="28"/>
  <c r="A4241" i="28"/>
  <c r="A4242" i="28"/>
  <c r="A4243" i="28"/>
  <c r="A4244" i="28"/>
  <c r="A4245" i="28"/>
  <c r="A4246" i="28"/>
  <c r="A4247" i="28"/>
  <c r="A4248" i="28"/>
  <c r="A4249" i="28"/>
  <c r="A4250" i="28"/>
  <c r="A4251" i="28"/>
  <c r="A4252" i="28"/>
  <c r="A4253" i="28"/>
  <c r="A4254" i="28"/>
  <c r="A4255" i="28"/>
  <c r="A4256" i="28"/>
  <c r="A4257" i="28"/>
  <c r="A4258" i="28"/>
  <c r="A4259" i="28"/>
  <c r="A4260" i="28"/>
  <c r="A4261" i="28"/>
  <c r="A4262" i="28"/>
  <c r="A4263" i="28"/>
  <c r="A4264" i="28"/>
  <c r="A4265" i="28"/>
  <c r="A4266" i="28"/>
  <c r="A4267" i="28"/>
  <c r="A4268" i="28"/>
  <c r="A4269" i="28"/>
  <c r="A4270" i="28"/>
  <c r="A4271" i="28"/>
  <c r="A4272" i="28"/>
  <c r="A4273" i="28"/>
  <c r="A4274" i="28"/>
  <c r="A4275" i="28"/>
  <c r="A4276" i="28"/>
  <c r="A4277" i="28"/>
  <c r="A4278" i="28"/>
  <c r="A4279" i="28"/>
  <c r="A4280" i="28"/>
  <c r="A4281" i="28"/>
  <c r="A4282" i="28"/>
  <c r="A4283" i="28"/>
  <c r="A4284" i="28"/>
  <c r="A4285" i="28"/>
  <c r="A4286" i="28"/>
  <c r="A4287" i="28"/>
  <c r="A4288" i="28"/>
  <c r="A4289" i="28"/>
  <c r="A4290" i="28"/>
  <c r="A4291" i="28"/>
  <c r="A4292" i="28"/>
  <c r="A4293" i="28"/>
  <c r="A4294" i="28"/>
  <c r="A4295" i="28"/>
  <c r="A4296" i="28"/>
  <c r="A4297" i="28"/>
  <c r="A4298" i="28"/>
  <c r="A4299" i="28"/>
  <c r="A4300" i="28"/>
  <c r="A4301" i="28"/>
  <c r="A4302" i="28"/>
  <c r="A4303" i="28"/>
  <c r="A4304" i="28"/>
  <c r="A4305" i="28"/>
  <c r="A4306" i="28"/>
  <c r="A4307" i="28"/>
  <c r="A4308" i="28"/>
  <c r="A4309" i="28"/>
  <c r="A4310" i="28"/>
  <c r="A4311" i="28"/>
  <c r="A4312" i="28"/>
  <c r="A4313" i="28"/>
  <c r="A4314" i="28"/>
  <c r="A4315" i="28"/>
  <c r="A4316" i="28"/>
  <c r="A4317" i="28"/>
  <c r="A4318" i="28"/>
  <c r="A4319" i="28"/>
  <c r="A4320" i="28"/>
  <c r="A4321" i="28"/>
  <c r="A4322" i="28"/>
  <c r="A4323" i="28"/>
  <c r="A4324" i="28"/>
  <c r="A4325" i="28"/>
  <c r="A4326" i="28"/>
  <c r="A4327" i="28"/>
  <c r="A4328" i="28"/>
  <c r="A4329" i="28"/>
  <c r="A4330" i="28"/>
  <c r="A4331" i="28"/>
  <c r="A4332" i="28"/>
  <c r="A4333" i="28"/>
  <c r="A4334" i="28"/>
  <c r="A4335" i="28"/>
  <c r="A4336" i="28"/>
  <c r="A4337" i="28"/>
  <c r="A4338" i="28"/>
  <c r="A4339" i="28"/>
  <c r="A4340" i="28"/>
  <c r="A4341" i="28"/>
  <c r="A4342" i="28"/>
  <c r="A4343" i="28"/>
  <c r="A4344" i="28"/>
  <c r="A4345" i="28"/>
  <c r="A4346" i="28"/>
  <c r="A4347" i="28"/>
  <c r="A4348" i="28"/>
  <c r="A4349" i="28"/>
  <c r="A4350" i="28"/>
  <c r="A4351" i="28"/>
  <c r="A4352" i="28"/>
  <c r="A4353" i="28"/>
  <c r="A4354" i="28"/>
  <c r="A4355" i="28"/>
  <c r="A4356" i="28"/>
  <c r="A4357" i="28"/>
  <c r="A4358" i="28"/>
  <c r="A4359" i="28"/>
  <c r="A4360" i="28"/>
  <c r="A4361" i="28"/>
  <c r="A4362" i="28"/>
  <c r="A4363" i="28"/>
  <c r="A4364" i="28"/>
  <c r="A4365" i="28"/>
  <c r="A4366" i="28"/>
  <c r="A4367" i="28"/>
  <c r="A4368" i="28"/>
  <c r="A4369" i="28"/>
  <c r="A4370" i="28"/>
  <c r="A4371" i="28"/>
  <c r="A4372" i="28"/>
  <c r="A4373" i="28"/>
  <c r="A4374" i="28"/>
  <c r="A4375" i="28"/>
  <c r="A4376" i="28"/>
  <c r="A4377" i="28"/>
  <c r="A4378" i="28"/>
  <c r="A4379" i="28"/>
  <c r="A4380" i="28"/>
  <c r="A4381" i="28"/>
  <c r="A4382" i="28"/>
  <c r="A4383" i="28"/>
  <c r="A4384" i="28"/>
  <c r="A4385" i="28"/>
  <c r="A4386" i="28"/>
  <c r="A4387" i="28"/>
  <c r="A4388" i="28"/>
  <c r="A4389" i="28"/>
  <c r="A4390" i="28"/>
  <c r="A4391" i="28"/>
  <c r="A4392" i="28"/>
  <c r="A4393" i="28"/>
  <c r="A4394" i="28"/>
  <c r="A4395" i="28"/>
  <c r="A4396" i="28"/>
  <c r="A4397" i="28"/>
  <c r="A4398" i="28"/>
  <c r="A4399" i="28"/>
  <c r="A4400" i="28"/>
  <c r="A4401" i="28"/>
  <c r="A4402" i="28"/>
  <c r="A4403" i="28"/>
  <c r="A4404" i="28"/>
  <c r="A4405" i="28"/>
  <c r="A4406" i="28"/>
  <c r="A4407" i="28"/>
  <c r="A4408" i="28"/>
  <c r="A4409" i="28"/>
  <c r="A4410" i="28"/>
  <c r="A4411" i="28"/>
  <c r="A4412" i="28"/>
  <c r="A4413" i="28"/>
  <c r="A4414" i="28"/>
  <c r="A4415" i="28"/>
  <c r="A4416" i="28"/>
  <c r="A4417" i="28"/>
  <c r="A4418" i="28"/>
  <c r="A4419" i="28"/>
  <c r="A4420" i="28"/>
  <c r="A4421" i="28"/>
  <c r="A4422" i="28"/>
  <c r="A4423" i="28"/>
  <c r="A4424" i="28"/>
  <c r="A4425" i="28"/>
  <c r="A4426" i="28"/>
  <c r="A4427" i="28"/>
  <c r="A4428" i="28"/>
  <c r="A4429" i="28"/>
  <c r="A4430" i="28"/>
  <c r="A4431" i="28"/>
  <c r="A4432" i="28"/>
  <c r="A4433" i="28"/>
  <c r="A4434" i="28"/>
  <c r="A4435" i="28"/>
  <c r="A4436" i="28"/>
  <c r="A4437" i="28"/>
  <c r="A4438" i="28"/>
  <c r="A4439" i="28"/>
  <c r="A4440" i="28"/>
  <c r="A4441" i="28"/>
  <c r="A4442" i="28"/>
  <c r="A4443" i="28"/>
  <c r="A4444" i="28"/>
  <c r="A4445" i="28"/>
  <c r="A4446" i="28"/>
  <c r="A4447" i="28"/>
  <c r="A4448" i="28"/>
  <c r="A4449" i="28"/>
  <c r="A4450" i="28"/>
  <c r="A4451" i="28"/>
  <c r="A4452" i="28"/>
  <c r="A4453" i="28"/>
  <c r="A4454" i="28"/>
  <c r="A4455" i="28"/>
  <c r="A4456" i="28"/>
  <c r="A4457" i="28"/>
  <c r="A4458" i="28"/>
  <c r="A4459" i="28"/>
  <c r="A4460" i="28"/>
  <c r="A4461" i="28"/>
  <c r="A4462" i="28"/>
  <c r="A4463" i="28"/>
  <c r="A4464" i="28"/>
  <c r="A4465" i="28"/>
  <c r="A4466" i="28"/>
  <c r="A4467" i="28"/>
  <c r="A4468" i="28"/>
  <c r="A4469" i="28"/>
  <c r="A4470" i="28"/>
  <c r="A4471" i="28"/>
  <c r="A4472" i="28"/>
  <c r="A4473" i="28"/>
  <c r="A4474" i="28"/>
  <c r="A4475" i="28"/>
  <c r="A4476" i="28"/>
  <c r="A4477" i="28"/>
  <c r="A4478" i="28"/>
  <c r="A4479" i="28"/>
  <c r="A4480" i="28"/>
  <c r="A4481" i="28"/>
  <c r="A4482" i="28"/>
  <c r="A4483" i="28"/>
  <c r="A4484" i="28"/>
  <c r="A4485" i="28"/>
  <c r="A4486" i="28"/>
  <c r="A4487" i="28"/>
  <c r="A4488" i="28"/>
  <c r="A4489" i="28"/>
  <c r="A4490" i="28"/>
  <c r="A4491" i="28"/>
  <c r="A4492" i="28"/>
  <c r="A4493" i="28"/>
  <c r="A4494" i="28"/>
  <c r="A4495" i="28"/>
  <c r="A4496" i="28"/>
  <c r="A4497" i="28"/>
  <c r="A4498" i="28"/>
  <c r="A4499" i="28"/>
  <c r="A4500" i="28"/>
  <c r="A4501" i="28"/>
  <c r="A4502" i="28"/>
  <c r="A4503" i="28"/>
  <c r="A4504" i="28"/>
  <c r="A4505" i="28"/>
  <c r="A4506" i="28"/>
  <c r="A4507" i="28"/>
  <c r="A4508" i="28"/>
  <c r="A4509" i="28"/>
  <c r="A4510" i="28"/>
  <c r="A4511" i="28"/>
  <c r="A4512" i="28"/>
  <c r="A4513" i="28"/>
  <c r="A4514" i="28"/>
  <c r="A4515" i="28"/>
  <c r="A4516" i="28"/>
  <c r="A4517" i="28"/>
  <c r="A4518" i="28"/>
  <c r="A4519" i="28"/>
  <c r="A4520" i="28"/>
  <c r="A4521" i="28"/>
  <c r="A4522" i="28"/>
  <c r="A4523" i="28"/>
  <c r="A4524" i="28"/>
  <c r="A4525" i="28"/>
  <c r="A4526" i="28"/>
  <c r="A4527" i="28"/>
  <c r="A4528" i="28"/>
  <c r="A4529" i="28"/>
  <c r="A4530" i="28"/>
  <c r="A4531" i="28"/>
  <c r="A4532" i="28"/>
  <c r="A4533" i="28"/>
  <c r="A4534" i="28"/>
  <c r="A4535" i="28"/>
  <c r="A4536" i="28"/>
  <c r="A4537" i="28"/>
  <c r="A4538" i="28"/>
  <c r="A4539" i="28"/>
  <c r="A4540" i="28"/>
  <c r="A4541" i="28"/>
  <c r="A4542" i="28"/>
  <c r="A4543" i="28"/>
  <c r="A4544" i="28"/>
  <c r="A4545" i="28"/>
  <c r="A4546" i="28"/>
  <c r="A4547" i="28"/>
  <c r="A4548" i="28"/>
  <c r="A4549" i="28"/>
  <c r="A4550" i="28"/>
  <c r="A4551" i="28"/>
  <c r="A4552" i="28"/>
  <c r="A4553" i="28"/>
  <c r="A4554" i="28"/>
  <c r="A4555" i="28"/>
  <c r="A4556" i="28"/>
  <c r="A4557" i="28"/>
  <c r="A4558" i="28"/>
  <c r="A4559" i="28"/>
  <c r="A4560" i="28"/>
  <c r="A4561" i="28"/>
  <c r="A4562" i="28"/>
  <c r="A4563" i="28"/>
  <c r="A4564" i="28"/>
  <c r="A4565" i="28"/>
  <c r="A4566" i="28"/>
  <c r="A4567" i="28"/>
  <c r="A4568" i="28"/>
  <c r="A4569" i="28"/>
  <c r="A4570" i="28"/>
  <c r="A4571" i="28"/>
  <c r="A4572" i="28"/>
  <c r="A4573" i="28"/>
  <c r="A4574" i="28"/>
  <c r="A4575" i="28"/>
  <c r="A4576" i="28"/>
  <c r="A4577" i="28"/>
  <c r="A4578" i="28"/>
  <c r="A4579" i="28"/>
  <c r="A4580" i="28"/>
  <c r="A4581" i="28"/>
  <c r="A4582" i="28"/>
  <c r="A4583" i="28"/>
  <c r="A4584" i="28"/>
  <c r="A4585" i="28"/>
  <c r="A4586" i="28"/>
  <c r="A4587" i="28"/>
  <c r="A4588" i="28"/>
  <c r="A4589" i="28"/>
  <c r="A4590" i="28"/>
  <c r="A4591" i="28"/>
  <c r="A4592" i="28"/>
  <c r="A4593" i="28"/>
  <c r="A4594" i="28"/>
  <c r="A4595" i="28"/>
  <c r="A4596" i="28"/>
  <c r="A4597" i="28"/>
  <c r="A4598" i="28"/>
  <c r="A4599" i="28"/>
  <c r="A4600" i="28"/>
  <c r="A4601" i="28"/>
  <c r="A4602" i="28"/>
  <c r="A4603" i="28"/>
  <c r="A4604" i="28"/>
  <c r="A4605" i="28"/>
  <c r="A4606" i="28"/>
  <c r="A4607" i="28"/>
  <c r="A4608" i="28"/>
  <c r="A4609" i="28"/>
  <c r="A4610" i="28"/>
  <c r="A4611" i="28"/>
  <c r="A4612" i="28"/>
  <c r="A4613" i="28"/>
  <c r="A4614" i="28"/>
  <c r="A4615" i="28"/>
  <c r="A4616" i="28"/>
  <c r="A4617" i="28"/>
  <c r="A4618" i="28"/>
  <c r="A4619" i="28"/>
  <c r="A4620" i="28"/>
  <c r="A4621" i="28"/>
  <c r="A4622" i="28"/>
  <c r="A4623" i="28"/>
  <c r="A4624" i="28"/>
  <c r="A4625" i="28"/>
  <c r="A4626" i="28"/>
  <c r="A4627" i="28"/>
  <c r="A4628" i="28"/>
  <c r="A4629" i="28"/>
  <c r="A4630" i="28"/>
  <c r="A4631" i="28"/>
  <c r="A4632" i="28"/>
  <c r="A4633" i="28"/>
  <c r="A4634" i="28"/>
  <c r="A4635" i="28"/>
  <c r="A4636" i="28"/>
  <c r="A4637" i="28"/>
  <c r="A4638" i="28"/>
  <c r="A4639" i="28"/>
  <c r="A4640" i="28"/>
  <c r="A4641" i="28"/>
  <c r="A4642" i="28"/>
  <c r="A4643" i="28"/>
  <c r="A4644" i="28"/>
  <c r="A4645" i="28"/>
  <c r="A4646" i="28"/>
  <c r="A4647" i="28"/>
  <c r="A4648" i="28"/>
  <c r="A4649" i="28"/>
  <c r="A4650" i="28"/>
  <c r="A4651" i="28"/>
  <c r="A4652" i="28"/>
  <c r="A4653" i="28"/>
  <c r="A4654" i="28"/>
  <c r="A4655" i="28"/>
  <c r="A4656" i="28"/>
  <c r="A4657" i="28"/>
  <c r="A4658" i="28"/>
  <c r="A4659" i="28"/>
  <c r="A4660" i="28"/>
  <c r="A4661" i="28"/>
  <c r="A4662" i="28"/>
  <c r="A4663" i="28"/>
  <c r="A4664" i="28"/>
  <c r="A4665" i="28"/>
  <c r="A4666" i="28"/>
  <c r="A4667" i="28"/>
  <c r="A4668" i="28"/>
  <c r="A4669" i="28"/>
  <c r="A4670" i="28"/>
  <c r="A4671" i="28"/>
  <c r="A4672" i="28"/>
  <c r="A4673" i="28"/>
  <c r="A4674" i="28"/>
  <c r="A4675" i="28"/>
  <c r="A4676" i="28"/>
  <c r="A4677" i="28"/>
  <c r="A4678" i="28"/>
  <c r="A4679" i="28"/>
  <c r="A4680" i="28"/>
  <c r="A4681" i="28"/>
  <c r="A4682" i="28"/>
  <c r="A4683" i="28"/>
  <c r="A4684" i="28"/>
  <c r="A4685" i="28"/>
  <c r="A4686" i="28"/>
  <c r="A4687" i="28"/>
  <c r="A4688" i="28"/>
  <c r="A4689" i="28"/>
  <c r="A4690" i="28"/>
  <c r="A4691" i="28"/>
  <c r="A4692" i="28"/>
  <c r="A4693" i="28"/>
  <c r="A4694" i="28"/>
  <c r="A4695" i="28"/>
  <c r="A4696" i="28"/>
  <c r="A4697" i="28"/>
  <c r="A4698" i="28"/>
  <c r="A4699" i="28"/>
  <c r="A4700" i="28"/>
  <c r="A4701" i="28"/>
  <c r="A4702" i="28"/>
  <c r="A4703" i="28"/>
  <c r="A4704" i="28"/>
  <c r="A4705" i="28"/>
  <c r="A4706" i="28"/>
  <c r="A4707" i="28"/>
  <c r="A4708" i="28"/>
  <c r="A4709" i="28"/>
  <c r="A4710" i="28"/>
  <c r="A4711" i="28"/>
  <c r="A4712" i="28"/>
  <c r="A4713" i="28"/>
  <c r="A4714" i="28"/>
  <c r="A4715" i="28"/>
  <c r="A4716" i="28"/>
  <c r="A4717" i="28"/>
  <c r="A4718" i="28"/>
  <c r="A4719" i="28"/>
  <c r="A4720" i="28"/>
  <c r="A4721" i="28"/>
  <c r="A4722" i="28"/>
  <c r="A4723" i="28"/>
  <c r="A4724" i="28"/>
  <c r="A4725" i="28"/>
  <c r="A4726" i="28"/>
  <c r="A4727" i="28"/>
  <c r="A4728" i="28"/>
  <c r="A4729" i="28"/>
  <c r="A4730" i="28"/>
  <c r="A4731" i="28"/>
  <c r="A4732" i="28"/>
  <c r="A4733" i="28"/>
  <c r="A4734" i="28"/>
  <c r="A4735" i="28"/>
  <c r="A4736" i="28"/>
  <c r="A4737" i="28"/>
  <c r="A4738" i="28"/>
  <c r="A4739" i="28"/>
  <c r="A4740" i="28"/>
  <c r="A4741" i="28"/>
  <c r="A4742" i="28"/>
  <c r="A4743" i="28"/>
  <c r="A4744" i="28"/>
  <c r="A4745" i="28"/>
  <c r="A4746" i="28"/>
  <c r="A4747" i="28"/>
  <c r="A4748" i="28"/>
  <c r="A4749" i="28"/>
  <c r="A4750" i="28"/>
  <c r="A4751" i="28"/>
  <c r="A4752" i="28"/>
  <c r="A4753" i="28"/>
  <c r="A4754" i="28"/>
  <c r="A4755" i="28"/>
  <c r="A4756" i="28"/>
  <c r="A4757" i="28"/>
  <c r="A4758" i="28"/>
  <c r="A4759" i="28"/>
  <c r="A4760" i="28"/>
  <c r="A4761" i="28"/>
  <c r="A4762" i="28"/>
  <c r="A4763" i="28"/>
  <c r="A4764" i="28"/>
  <c r="A4765" i="28"/>
  <c r="A4766" i="28"/>
  <c r="A4767" i="28"/>
  <c r="A4768" i="28"/>
  <c r="A4769" i="28"/>
  <c r="A4770" i="28"/>
  <c r="A4771" i="28"/>
  <c r="A4772" i="28"/>
  <c r="A4773" i="28"/>
  <c r="A4774" i="28"/>
  <c r="A4775" i="28"/>
  <c r="A4776" i="28"/>
  <c r="A4777" i="28"/>
  <c r="A4778" i="28"/>
  <c r="A4779" i="28"/>
  <c r="A4780" i="28"/>
  <c r="A4781" i="28"/>
  <c r="A4782" i="28"/>
  <c r="A4783" i="28"/>
  <c r="A4784" i="28"/>
  <c r="A4785" i="28"/>
  <c r="A4786" i="28"/>
  <c r="A4787" i="28"/>
  <c r="A4788" i="28"/>
  <c r="A4789" i="28"/>
  <c r="A4790" i="28"/>
  <c r="A4791" i="28"/>
  <c r="A4792" i="28"/>
  <c r="A4793" i="28"/>
  <c r="A4794" i="28"/>
  <c r="A4795" i="28"/>
  <c r="A4796" i="28"/>
  <c r="A4797" i="28"/>
  <c r="A4798" i="28"/>
  <c r="A4799" i="28"/>
  <c r="A4800" i="28"/>
  <c r="A4801" i="28"/>
  <c r="A4802" i="28"/>
  <c r="A4803" i="28"/>
  <c r="A4804" i="28"/>
  <c r="A4805" i="28"/>
  <c r="A4806" i="28"/>
  <c r="A4807" i="28"/>
  <c r="A4808" i="28"/>
  <c r="A4809" i="28"/>
  <c r="A4810" i="28"/>
  <c r="A4811" i="28"/>
  <c r="A4812" i="28"/>
  <c r="A4813" i="28"/>
  <c r="A4814" i="28"/>
  <c r="A4815" i="28"/>
  <c r="A4816" i="28"/>
  <c r="A4817" i="28"/>
  <c r="A4818" i="28"/>
  <c r="A4819" i="28"/>
  <c r="A4820" i="28"/>
  <c r="A4821" i="28"/>
  <c r="A4822" i="28"/>
  <c r="A4823" i="28"/>
  <c r="A4824" i="28"/>
  <c r="A4825" i="28"/>
  <c r="A4826" i="28"/>
  <c r="A4827" i="28"/>
  <c r="A4828" i="28"/>
  <c r="A4829" i="28"/>
  <c r="A4830" i="28"/>
  <c r="A4831" i="28"/>
  <c r="A4832" i="28"/>
  <c r="A4833" i="28"/>
  <c r="A4834" i="28"/>
  <c r="A4835" i="28"/>
  <c r="A4836" i="28"/>
  <c r="A4837" i="28"/>
  <c r="A4838" i="28"/>
  <c r="A4839" i="28"/>
  <c r="A4840" i="28"/>
  <c r="A4841" i="28"/>
  <c r="A4842" i="28"/>
  <c r="A4843" i="28"/>
  <c r="A4844" i="28"/>
  <c r="A4845" i="28"/>
  <c r="A4846" i="28"/>
  <c r="A4847" i="28"/>
  <c r="A4848" i="28"/>
  <c r="A4849" i="28"/>
  <c r="A4850" i="28"/>
  <c r="A4851" i="28"/>
  <c r="A4852" i="28"/>
  <c r="A4853" i="28"/>
  <c r="A4854" i="28"/>
  <c r="A4855" i="28"/>
  <c r="A4856" i="28"/>
  <c r="A4857" i="28"/>
  <c r="A4858" i="28"/>
  <c r="A4859" i="28"/>
  <c r="A4860" i="28"/>
  <c r="A4861" i="28"/>
  <c r="A4862" i="28"/>
  <c r="A4863" i="28"/>
  <c r="A4864" i="28"/>
  <c r="A4865" i="28"/>
  <c r="A4866" i="28"/>
  <c r="A4867" i="28"/>
  <c r="A4868" i="28"/>
  <c r="A4869" i="28"/>
  <c r="A4870" i="28"/>
  <c r="A4871" i="28"/>
  <c r="A4872" i="28"/>
  <c r="A4873" i="28"/>
  <c r="A4874" i="28"/>
  <c r="A4875" i="28"/>
  <c r="A4876" i="28"/>
  <c r="A4877" i="28"/>
  <c r="A4878" i="28"/>
  <c r="A4879" i="28"/>
  <c r="A4880" i="28"/>
  <c r="A4881" i="28"/>
  <c r="A4882" i="28"/>
  <c r="A4883" i="28"/>
  <c r="A4884" i="28"/>
  <c r="A4885" i="28"/>
  <c r="A4886" i="28"/>
  <c r="A4887" i="28"/>
  <c r="A4888" i="28"/>
  <c r="A4889" i="28"/>
  <c r="A4890" i="28"/>
  <c r="A4891" i="28"/>
  <c r="A4892" i="28"/>
  <c r="A4893" i="28"/>
  <c r="A4894" i="28"/>
  <c r="A4895" i="28"/>
  <c r="A4896" i="28"/>
  <c r="A4897" i="28"/>
  <c r="A4898" i="28"/>
  <c r="A4899" i="28"/>
  <c r="A4900" i="28"/>
  <c r="A4901" i="28"/>
  <c r="A4902" i="28"/>
  <c r="A4903" i="28"/>
  <c r="A4904" i="28"/>
  <c r="A4905" i="28"/>
  <c r="A4906" i="28"/>
  <c r="A4907" i="28"/>
  <c r="A4908" i="28"/>
  <c r="A4909" i="28"/>
  <c r="A4910" i="28"/>
  <c r="A4911" i="28"/>
  <c r="A4912" i="28"/>
  <c r="A4913" i="28"/>
  <c r="A4914" i="28"/>
  <c r="A4915" i="28"/>
  <c r="A4916" i="28"/>
  <c r="A4917" i="28"/>
  <c r="A4918" i="28"/>
  <c r="A4919" i="28"/>
  <c r="A4920" i="28"/>
  <c r="A4921" i="28"/>
  <c r="A4922" i="28"/>
  <c r="A4923" i="28"/>
  <c r="A4924" i="28"/>
  <c r="A4925" i="28"/>
  <c r="A4926" i="28"/>
  <c r="A4927" i="28"/>
  <c r="A4928" i="28"/>
  <c r="A4929" i="28"/>
  <c r="A4930" i="28"/>
  <c r="A4931" i="28"/>
  <c r="A4932" i="28"/>
  <c r="A4933" i="28"/>
  <c r="A4934" i="28"/>
  <c r="A4935" i="28"/>
  <c r="A4936" i="28"/>
  <c r="A4937" i="28"/>
  <c r="A4938" i="28"/>
  <c r="A4939" i="28"/>
  <c r="A4940" i="28"/>
  <c r="A4941" i="28"/>
  <c r="A4942" i="28"/>
  <c r="A4943" i="28"/>
  <c r="A4944" i="28"/>
  <c r="A4945" i="28"/>
  <c r="A4946" i="28"/>
  <c r="A4947" i="28"/>
  <c r="A4948" i="28"/>
  <c r="A4949" i="28"/>
  <c r="A4950" i="28"/>
  <c r="A4951" i="28"/>
  <c r="A4952" i="28"/>
  <c r="A4953" i="28"/>
  <c r="A4954" i="28"/>
  <c r="A4955" i="28"/>
  <c r="A4956" i="28"/>
  <c r="A4957" i="28"/>
  <c r="A4958" i="28"/>
  <c r="A4959" i="28"/>
  <c r="A4960" i="28"/>
  <c r="A4961" i="28"/>
  <c r="A4962" i="28"/>
  <c r="A4963" i="28"/>
  <c r="A4964" i="28"/>
  <c r="A4965" i="28"/>
  <c r="A4966" i="28"/>
  <c r="A4967" i="28"/>
  <c r="A4968" i="28"/>
  <c r="A4969" i="28"/>
  <c r="A4970" i="28"/>
  <c r="A4971" i="28"/>
  <c r="A4972" i="28"/>
  <c r="A4973" i="28"/>
  <c r="A4974" i="28"/>
  <c r="A4975" i="28"/>
  <c r="A4976" i="28"/>
  <c r="A4977" i="28"/>
  <c r="A4978" i="28"/>
  <c r="A4979" i="28"/>
  <c r="A4980" i="28"/>
  <c r="A4981" i="28"/>
  <c r="A4982" i="28"/>
  <c r="A4983" i="28"/>
  <c r="A4984" i="28"/>
  <c r="A4985" i="28"/>
  <c r="A4986" i="28"/>
  <c r="A4987" i="28"/>
  <c r="A4988" i="28"/>
  <c r="A4989" i="28"/>
  <c r="A4990" i="28"/>
  <c r="A4991" i="28"/>
  <c r="A4992" i="28"/>
  <c r="A4993" i="28"/>
  <c r="A4994" i="28"/>
  <c r="A4995" i="28"/>
  <c r="A4996" i="28"/>
  <c r="A4997" i="28"/>
  <c r="A4998" i="28"/>
  <c r="A4999" i="28"/>
  <c r="A5000" i="28"/>
  <c r="A5001" i="28"/>
  <c r="A5002" i="28"/>
  <c r="A5003" i="28"/>
  <c r="A5004" i="28"/>
  <c r="A5005" i="28"/>
  <c r="A5006" i="28"/>
  <c r="A5007" i="28"/>
  <c r="A5008" i="28"/>
  <c r="A5009" i="28"/>
  <c r="A5010" i="28"/>
  <c r="A5011" i="28"/>
  <c r="A5012" i="28"/>
  <c r="A5013" i="28"/>
  <c r="A5014" i="28"/>
  <c r="A5015" i="28"/>
  <c r="A5016" i="28"/>
  <c r="A5017" i="28"/>
  <c r="A5018" i="28"/>
  <c r="A5019" i="28"/>
  <c r="A5020" i="28"/>
  <c r="A5021" i="28"/>
  <c r="A5022" i="28"/>
  <c r="A5023" i="28"/>
  <c r="A5024" i="28"/>
  <c r="A5025" i="28"/>
  <c r="A5026" i="28"/>
  <c r="A5027" i="28"/>
  <c r="A5028" i="28"/>
  <c r="A5029" i="28"/>
  <c r="A5030" i="28"/>
  <c r="A5031" i="28"/>
  <c r="A5032" i="28"/>
  <c r="A5033" i="28"/>
  <c r="A5034" i="28"/>
  <c r="A5035" i="28"/>
  <c r="A5036" i="28"/>
  <c r="A5037" i="28"/>
  <c r="A5038" i="28"/>
  <c r="A5039" i="28"/>
  <c r="A5040" i="28"/>
  <c r="A5041" i="28"/>
  <c r="A5042" i="28"/>
  <c r="A5043" i="28"/>
  <c r="A5044" i="28"/>
  <c r="A5045" i="28"/>
  <c r="A5046" i="28"/>
  <c r="A5047" i="28"/>
  <c r="A5048" i="28"/>
  <c r="A5049" i="28"/>
  <c r="A5050" i="28"/>
  <c r="A5051" i="28"/>
  <c r="A5052" i="28"/>
  <c r="A5053" i="28"/>
  <c r="A5054" i="28"/>
  <c r="A5055" i="28"/>
  <c r="A5056" i="28"/>
  <c r="A5057" i="28"/>
  <c r="A5058" i="28"/>
  <c r="A5059" i="28"/>
  <c r="A5060" i="28"/>
  <c r="A5061" i="28"/>
  <c r="A5062" i="28"/>
  <c r="A5063" i="28"/>
  <c r="A5064" i="28"/>
  <c r="A5065" i="28"/>
  <c r="A5066" i="28"/>
  <c r="A5067" i="28"/>
  <c r="A5068" i="28"/>
  <c r="A5069" i="28"/>
  <c r="A5070" i="28"/>
  <c r="A5071" i="28"/>
  <c r="A5072" i="28"/>
  <c r="A5073" i="28"/>
  <c r="A5074" i="28"/>
  <c r="A5075" i="28"/>
  <c r="A5076" i="28"/>
  <c r="A5077" i="28"/>
  <c r="A5078" i="28"/>
  <c r="A5079" i="28"/>
  <c r="A5080" i="28"/>
  <c r="A5081" i="28"/>
  <c r="A5082" i="28"/>
  <c r="A5083" i="28"/>
  <c r="A5084" i="28"/>
  <c r="A5085" i="28"/>
  <c r="A5086" i="28"/>
  <c r="A5087" i="28"/>
  <c r="A5088" i="28"/>
  <c r="A5089" i="28"/>
  <c r="A5090" i="28"/>
  <c r="A5091" i="28"/>
  <c r="A5092" i="28"/>
  <c r="A5093" i="28"/>
  <c r="A5094" i="28"/>
  <c r="A5095" i="28"/>
  <c r="A5096" i="28"/>
  <c r="A5097" i="28"/>
  <c r="A5098" i="28"/>
  <c r="A5099" i="28"/>
  <c r="A5100" i="28"/>
  <c r="A5101" i="28"/>
  <c r="A5102" i="28"/>
  <c r="A5103" i="28"/>
  <c r="A5104" i="28"/>
  <c r="A5105" i="28"/>
  <c r="A5106" i="28"/>
  <c r="A5107" i="28"/>
  <c r="A5108" i="28"/>
  <c r="A5109" i="28"/>
  <c r="A5110" i="28"/>
  <c r="A5111" i="28"/>
  <c r="A5112" i="28"/>
  <c r="A5113" i="28"/>
  <c r="A5114" i="28"/>
  <c r="A5115" i="28"/>
  <c r="A5116" i="28"/>
  <c r="A5117" i="28"/>
  <c r="A5118" i="28"/>
  <c r="A5119" i="28"/>
  <c r="A5120" i="28"/>
  <c r="A5121" i="28"/>
  <c r="A5122" i="28"/>
  <c r="A5123" i="28"/>
  <c r="A5124" i="28"/>
  <c r="A5125" i="28"/>
  <c r="A5126" i="28"/>
  <c r="A5127" i="28"/>
  <c r="A5128" i="28"/>
  <c r="A5129" i="28"/>
  <c r="A5130" i="28"/>
  <c r="A5131" i="28"/>
  <c r="A5132" i="28"/>
  <c r="A5133" i="28"/>
  <c r="A5134" i="28"/>
  <c r="A5135" i="28"/>
  <c r="A5136" i="28"/>
  <c r="A5137" i="28"/>
  <c r="A5138" i="28"/>
  <c r="A5139" i="28"/>
  <c r="A5140" i="28"/>
  <c r="A5141" i="28"/>
  <c r="A5142" i="28"/>
  <c r="A5143" i="28"/>
  <c r="A5144" i="28"/>
  <c r="A5145" i="28"/>
  <c r="A5146" i="28"/>
  <c r="A5147" i="28"/>
  <c r="A5148" i="28"/>
  <c r="A5149" i="28"/>
  <c r="A5150" i="28"/>
  <c r="A5151" i="28"/>
  <c r="A5152" i="28"/>
  <c r="A5153" i="28"/>
  <c r="A5154" i="28"/>
  <c r="A5155" i="28"/>
  <c r="A5156" i="28"/>
  <c r="A5157" i="28"/>
  <c r="A5158" i="28"/>
  <c r="A5159" i="28"/>
  <c r="A5160" i="28"/>
  <c r="A5161" i="28"/>
  <c r="A5162" i="28"/>
  <c r="A5163" i="28"/>
  <c r="A5164" i="28"/>
  <c r="A5165" i="28"/>
  <c r="A5166" i="28"/>
  <c r="A5167" i="28"/>
  <c r="A5168" i="28"/>
  <c r="A5169" i="28"/>
  <c r="A5170" i="28"/>
  <c r="A5171" i="28"/>
  <c r="A5172" i="28"/>
  <c r="A5173" i="28"/>
  <c r="A5174" i="28"/>
  <c r="A5175" i="28"/>
  <c r="A5176" i="28"/>
  <c r="A5177" i="28"/>
  <c r="A5178" i="28"/>
  <c r="A5179" i="28"/>
  <c r="A5180" i="28"/>
  <c r="A5181" i="28"/>
  <c r="A5182" i="28"/>
  <c r="A5183" i="28"/>
  <c r="A5184" i="28"/>
  <c r="A5185" i="28"/>
  <c r="A5186" i="28"/>
  <c r="A5187" i="28"/>
  <c r="A5188" i="28"/>
  <c r="A5189" i="28"/>
  <c r="A5190" i="28"/>
  <c r="A5191" i="28"/>
  <c r="A5192" i="28"/>
  <c r="A5193" i="28"/>
  <c r="A5194" i="28"/>
  <c r="A5195" i="28"/>
  <c r="A5196" i="28"/>
  <c r="A5197" i="28"/>
  <c r="A5198" i="28"/>
  <c r="A5199" i="28"/>
  <c r="A5200" i="28"/>
  <c r="A5201" i="28"/>
  <c r="A5202" i="28"/>
  <c r="A5203" i="28"/>
  <c r="A5204" i="28"/>
  <c r="A5205" i="28"/>
  <c r="A5206" i="28"/>
  <c r="A5207" i="28"/>
  <c r="A5208" i="28"/>
  <c r="A5209" i="28"/>
  <c r="A5210" i="28"/>
  <c r="A5211" i="28"/>
  <c r="A5212" i="28"/>
  <c r="A5213" i="28"/>
  <c r="A5214" i="28"/>
  <c r="A5215" i="28"/>
  <c r="A5216" i="28"/>
  <c r="A5217" i="28"/>
  <c r="A5218" i="28"/>
  <c r="A5219" i="28"/>
  <c r="A5220" i="28"/>
  <c r="A5221" i="28"/>
  <c r="A5222" i="28"/>
  <c r="A5223" i="28"/>
  <c r="A5224" i="28"/>
  <c r="A5225" i="28"/>
  <c r="A5226" i="28"/>
  <c r="A5227" i="28"/>
  <c r="A5228" i="28"/>
  <c r="A5235" i="28"/>
  <c r="A5236" i="28"/>
  <c r="A5237" i="28"/>
  <c r="A5238" i="28"/>
  <c r="A5239" i="28"/>
  <c r="A5240" i="28"/>
  <c r="A5241" i="28"/>
  <c r="A5242" i="28"/>
  <c r="A5243" i="28"/>
  <c r="A5244" i="28"/>
  <c r="A5245" i="28"/>
  <c r="A5246" i="28"/>
  <c r="A5247" i="28"/>
  <c r="A5248" i="28"/>
  <c r="A5249" i="28"/>
  <c r="A5250" i="28"/>
  <c r="A5251" i="28"/>
  <c r="A5252" i="28"/>
  <c r="A5253" i="28"/>
  <c r="A5254" i="28"/>
  <c r="A5255" i="28"/>
  <c r="A5256" i="28"/>
  <c r="A5257" i="28"/>
  <c r="A5258" i="28"/>
  <c r="A5259" i="28"/>
  <c r="A5260" i="28"/>
  <c r="A5261" i="28"/>
  <c r="A5262" i="28"/>
  <c r="A5263" i="28"/>
  <c r="A5264" i="28"/>
  <c r="A5265" i="28"/>
  <c r="A5266" i="28"/>
  <c r="A5267" i="28"/>
  <c r="A5268" i="28"/>
  <c r="A5269" i="28"/>
  <c r="A5270" i="28"/>
  <c r="A5271" i="28"/>
  <c r="A5272" i="28"/>
  <c r="A5273" i="28"/>
  <c r="A5274" i="28"/>
  <c r="A5275" i="28"/>
  <c r="A5276" i="28"/>
  <c r="A5277" i="28"/>
  <c r="A5278" i="28"/>
  <c r="A5279" i="28"/>
  <c r="A5280" i="28"/>
  <c r="A5281" i="28"/>
  <c r="A5282" i="28"/>
  <c r="A5283" i="28"/>
  <c r="A5284" i="28"/>
  <c r="A5285" i="28"/>
  <c r="A5286" i="28"/>
  <c r="A5287" i="28"/>
  <c r="A5288" i="28"/>
  <c r="A5289" i="28"/>
  <c r="A5290" i="28"/>
  <c r="A5291" i="28"/>
  <c r="A5292" i="28"/>
  <c r="A5293" i="28"/>
  <c r="A5294" i="28"/>
  <c r="A5295" i="28"/>
  <c r="A5296" i="28"/>
  <c r="A5297" i="28"/>
  <c r="A5298" i="28"/>
  <c r="A5299" i="28"/>
  <c r="A5300" i="28"/>
  <c r="A5301" i="28"/>
  <c r="A5302" i="28"/>
  <c r="A5303" i="28"/>
  <c r="A5304" i="28"/>
  <c r="A5305" i="28"/>
  <c r="A5306" i="28"/>
  <c r="A5307" i="28"/>
  <c r="A5308" i="28"/>
  <c r="A5309" i="28"/>
  <c r="A5310" i="28"/>
  <c r="A5311" i="28"/>
  <c r="A5312" i="28"/>
  <c r="A5313" i="28"/>
  <c r="A5314" i="28"/>
  <c r="A5315" i="28"/>
  <c r="A5316" i="28"/>
  <c r="A5317" i="28"/>
  <c r="A5318" i="28"/>
  <c r="A5319" i="28"/>
  <c r="A5320" i="28"/>
  <c r="A5321" i="28"/>
  <c r="A5322" i="28"/>
  <c r="A5323" i="28"/>
  <c r="A5324" i="28"/>
  <c r="A5325" i="28"/>
  <c r="A5326" i="28"/>
  <c r="A5327" i="28"/>
  <c r="A5328" i="28"/>
  <c r="A5329" i="28"/>
  <c r="A5330" i="28"/>
  <c r="A5331" i="28"/>
  <c r="A5332" i="28"/>
  <c r="A5333" i="28"/>
  <c r="A5334" i="28"/>
  <c r="A5335" i="28"/>
  <c r="A5336" i="28"/>
  <c r="A5337" i="28"/>
  <c r="A5338" i="28"/>
  <c r="A5339" i="28"/>
  <c r="A5340" i="28"/>
  <c r="A5341" i="28"/>
  <c r="A5342" i="28"/>
  <c r="A5343" i="28"/>
  <c r="A5344" i="28"/>
  <c r="A5345" i="28"/>
  <c r="A5346" i="28"/>
  <c r="A5347" i="28"/>
  <c r="A5348" i="28"/>
  <c r="A5349" i="28"/>
  <c r="A5350" i="28"/>
  <c r="A5351" i="28"/>
  <c r="A5352" i="28"/>
  <c r="A5353" i="28"/>
  <c r="A5354" i="28"/>
  <c r="A5355" i="28"/>
  <c r="A5356" i="28"/>
  <c r="A5357" i="28"/>
  <c r="A5358" i="28"/>
  <c r="A5359" i="28"/>
  <c r="A5360" i="28"/>
  <c r="A5361" i="28"/>
  <c r="A5362" i="28"/>
  <c r="A5363" i="28"/>
  <c r="A5364" i="28"/>
  <c r="A5365" i="28"/>
  <c r="A5366" i="28"/>
  <c r="A5367" i="28"/>
  <c r="A5368" i="28"/>
  <c r="A5369" i="28"/>
  <c r="A5370" i="28"/>
  <c r="A5371" i="28"/>
  <c r="A5372" i="28"/>
  <c r="A5373" i="28"/>
  <c r="A5374" i="28"/>
  <c r="A5375" i="28"/>
  <c r="A5376" i="28"/>
  <c r="A5377" i="28"/>
  <c r="A5378" i="28"/>
  <c r="A5379" i="28"/>
  <c r="A5380" i="28"/>
  <c r="A5381" i="28"/>
  <c r="A5382" i="28"/>
  <c r="A5383" i="28"/>
  <c r="A5384" i="28"/>
  <c r="A5385" i="28"/>
  <c r="A5386" i="28"/>
  <c r="A5387" i="28"/>
  <c r="A5388" i="28"/>
  <c r="A5389" i="28"/>
  <c r="A5390" i="28"/>
  <c r="A5391" i="28"/>
  <c r="A5392" i="28"/>
  <c r="A5393" i="28"/>
  <c r="A5394" i="28"/>
  <c r="A5395" i="28"/>
  <c r="A5396" i="28"/>
  <c r="A5397" i="28"/>
  <c r="A5398" i="28"/>
  <c r="A5399" i="28"/>
  <c r="A5400" i="28"/>
  <c r="A5401" i="28"/>
  <c r="A5402" i="28"/>
  <c r="A5403" i="28"/>
  <c r="A5404" i="28"/>
  <c r="A5405" i="28"/>
  <c r="A5406" i="28"/>
  <c r="A5407" i="28"/>
  <c r="A5408" i="28"/>
  <c r="A5409" i="28"/>
  <c r="A5410" i="28"/>
  <c r="A5411" i="28"/>
  <c r="A5412" i="28"/>
  <c r="A5413" i="28"/>
  <c r="A5414" i="28"/>
  <c r="A5415" i="28"/>
  <c r="A5416" i="28"/>
  <c r="A5417" i="28"/>
  <c r="A5418" i="28"/>
  <c r="A5419" i="28"/>
  <c r="A5420" i="28"/>
  <c r="A5421" i="28"/>
  <c r="A5422" i="28"/>
  <c r="A5423" i="28"/>
  <c r="A5424" i="28"/>
  <c r="A5425" i="28"/>
  <c r="A5426" i="28"/>
  <c r="A5427" i="28"/>
  <c r="A5428" i="28"/>
  <c r="A5429" i="28"/>
  <c r="A5430" i="28"/>
  <c r="A5431" i="28"/>
  <c r="A5432" i="28"/>
  <c r="A5433" i="28"/>
  <c r="A5434" i="28"/>
  <c r="A5435" i="28"/>
  <c r="A5436" i="28"/>
  <c r="A5437" i="28"/>
  <c r="A5438" i="28"/>
  <c r="A5439" i="28"/>
  <c r="A5440" i="28"/>
  <c r="A5441" i="28"/>
  <c r="A5442" i="28"/>
  <c r="A5443" i="28"/>
  <c r="A5444" i="28"/>
  <c r="A5445" i="28"/>
  <c r="A5446" i="28"/>
  <c r="A5447" i="28"/>
  <c r="A5448" i="28"/>
  <c r="A5449" i="28"/>
  <c r="A5450" i="28"/>
  <c r="A5451" i="28"/>
  <c r="A5452" i="28"/>
  <c r="A5453" i="28"/>
  <c r="A5454" i="28"/>
  <c r="A5455" i="28"/>
  <c r="A5456" i="28"/>
  <c r="A5457" i="28"/>
  <c r="A5458" i="28"/>
  <c r="A5459" i="28"/>
  <c r="A5460" i="28"/>
  <c r="A5461" i="28"/>
  <c r="A5462" i="28"/>
  <c r="A5463" i="28"/>
  <c r="A5464" i="28"/>
  <c r="A5465" i="28"/>
  <c r="A5466" i="28"/>
  <c r="A5467" i="28"/>
  <c r="A5468" i="28"/>
  <c r="A5469" i="28"/>
  <c r="A5470" i="28"/>
  <c r="A5471" i="28"/>
  <c r="A5472" i="28"/>
  <c r="A5473" i="28"/>
  <c r="A5474" i="28"/>
  <c r="A5475" i="28"/>
  <c r="A5476" i="28"/>
  <c r="A5477" i="28"/>
  <c r="A5478" i="28"/>
  <c r="A5479" i="28"/>
  <c r="A5480" i="28"/>
  <c r="A5481" i="28"/>
  <c r="A5482" i="28"/>
  <c r="A5483" i="28"/>
  <c r="A5484" i="28"/>
  <c r="A5485" i="28"/>
  <c r="A5486" i="28"/>
  <c r="A5487" i="28"/>
  <c r="A5488" i="28"/>
  <c r="A5489" i="28"/>
  <c r="A5490" i="28"/>
  <c r="A5491" i="28"/>
  <c r="A5492" i="28"/>
  <c r="A5493" i="28"/>
  <c r="A5494" i="28"/>
  <c r="A5495" i="28"/>
  <c r="A5496" i="28"/>
  <c r="A5497" i="28"/>
  <c r="A5498" i="28"/>
  <c r="A5499" i="28"/>
  <c r="A5500" i="28"/>
  <c r="A5501" i="28"/>
  <c r="A5502" i="28"/>
  <c r="A5503" i="28"/>
  <c r="A5504" i="28"/>
  <c r="A5505" i="28"/>
  <c r="A5506" i="28"/>
  <c r="A5507" i="28"/>
  <c r="A5508" i="28"/>
  <c r="A5509" i="28"/>
  <c r="A5510" i="28"/>
  <c r="A5511" i="28"/>
  <c r="A5512" i="28"/>
  <c r="A5513" i="28"/>
  <c r="A5514" i="28"/>
  <c r="A5515" i="28"/>
  <c r="A5516" i="28"/>
  <c r="A5517" i="28"/>
  <c r="A5518" i="28"/>
  <c r="A5519" i="28"/>
  <c r="A5520" i="28"/>
  <c r="A5521" i="28"/>
  <c r="A5522" i="28"/>
  <c r="A5523" i="28"/>
  <c r="A5524" i="28"/>
  <c r="A5525" i="28"/>
  <c r="A5526" i="28"/>
  <c r="A5527" i="28"/>
  <c r="A5528" i="28"/>
  <c r="A5529" i="28"/>
  <c r="A5530" i="28"/>
  <c r="A5531" i="28"/>
  <c r="A5532" i="28"/>
  <c r="A5533" i="28"/>
  <c r="A5534" i="28"/>
  <c r="A5535" i="28"/>
  <c r="A5536" i="28"/>
  <c r="A5537" i="28"/>
  <c r="A5538" i="28"/>
  <c r="A5539" i="28"/>
  <c r="A5540" i="28"/>
  <c r="A5541" i="28"/>
  <c r="A5542" i="28"/>
  <c r="A5543" i="28"/>
  <c r="A5544" i="28"/>
  <c r="A5545" i="28"/>
  <c r="A5546" i="28"/>
  <c r="A5547" i="28"/>
  <c r="A5548" i="28"/>
  <c r="A5549" i="28"/>
  <c r="A5550" i="28"/>
  <c r="A5551" i="28"/>
  <c r="A5552" i="28"/>
  <c r="A5553" i="28"/>
  <c r="A5554" i="28"/>
  <c r="A5555" i="28"/>
  <c r="A5556" i="28"/>
  <c r="A5557" i="28"/>
  <c r="A5558" i="28"/>
  <c r="A5559" i="28"/>
  <c r="A5560" i="28"/>
  <c r="A5561" i="28"/>
  <c r="A5562" i="28"/>
  <c r="A5563" i="28"/>
  <c r="A5564" i="28"/>
  <c r="A5565" i="28"/>
  <c r="A5566" i="28"/>
  <c r="A5567" i="28"/>
  <c r="A5568" i="28"/>
  <c r="A5569" i="28"/>
  <c r="A5570" i="28"/>
  <c r="A5571" i="28"/>
  <c r="A5572" i="28"/>
  <c r="A5573" i="28"/>
  <c r="A5574" i="28"/>
  <c r="A5575" i="28"/>
  <c r="A5576" i="28"/>
  <c r="A5577" i="28"/>
  <c r="A5578" i="28"/>
  <c r="A5579" i="28"/>
  <c r="A5580" i="28"/>
  <c r="A5581" i="28"/>
  <c r="A5582" i="28"/>
  <c r="A5583" i="28"/>
  <c r="A5584" i="28"/>
  <c r="A5585" i="28"/>
  <c r="A5586" i="28"/>
  <c r="A5587" i="28"/>
  <c r="A5588" i="28"/>
  <c r="A5589" i="28"/>
  <c r="A5590" i="28"/>
  <c r="A5591" i="28"/>
  <c r="A5592" i="28"/>
  <c r="A5593" i="28"/>
  <c r="A5594" i="28"/>
  <c r="A5595" i="28"/>
  <c r="A5596" i="28"/>
  <c r="A5597" i="28"/>
  <c r="A5598" i="28"/>
  <c r="A5599" i="28"/>
  <c r="A5600" i="28"/>
  <c r="A5601" i="28"/>
  <c r="A5602" i="28"/>
  <c r="A5603" i="28"/>
  <c r="A5604" i="28"/>
  <c r="A5605" i="28"/>
  <c r="A5606" i="28"/>
  <c r="A5607" i="28"/>
  <c r="A5608" i="28"/>
  <c r="A5609" i="28"/>
  <c r="A5610" i="28"/>
  <c r="A5611" i="28"/>
  <c r="A5612" i="28"/>
  <c r="A5613" i="28"/>
  <c r="A5614" i="28"/>
  <c r="A5615" i="28"/>
  <c r="A5616" i="28"/>
  <c r="A5617" i="28"/>
  <c r="A5618" i="28"/>
  <c r="A5619" i="28"/>
  <c r="A5620" i="28"/>
  <c r="A5621" i="28"/>
  <c r="A5622" i="28"/>
  <c r="A5623" i="28"/>
  <c r="A5624" i="28"/>
  <c r="A5625" i="28"/>
  <c r="A5626" i="28"/>
  <c r="A5627" i="28"/>
  <c r="A5628" i="28"/>
  <c r="A5629" i="28"/>
  <c r="A5630" i="28"/>
  <c r="A5631" i="28"/>
  <c r="A5632" i="28"/>
  <c r="A5633" i="28"/>
  <c r="A5634" i="28"/>
  <c r="A5635" i="28"/>
  <c r="A5636" i="28"/>
  <c r="A5637" i="28"/>
  <c r="A5638" i="28"/>
  <c r="A5639" i="28"/>
  <c r="A5640" i="28"/>
  <c r="A5641" i="28"/>
  <c r="A5642" i="28"/>
  <c r="A5643" i="28"/>
  <c r="A5644" i="28"/>
  <c r="A5645" i="28"/>
  <c r="A5646" i="28"/>
  <c r="A5647" i="28"/>
  <c r="A5648" i="28"/>
  <c r="A5649" i="28"/>
  <c r="A5650" i="28"/>
  <c r="A5651" i="28"/>
  <c r="A5652" i="28"/>
  <c r="A5653" i="28"/>
  <c r="A5654" i="28"/>
  <c r="A5655" i="28"/>
  <c r="A5656" i="28"/>
  <c r="A5657" i="28"/>
  <c r="A5658" i="28"/>
  <c r="A5659" i="28"/>
  <c r="A5660" i="28"/>
  <c r="A5661" i="28"/>
  <c r="A5662" i="28"/>
  <c r="A5663" i="28"/>
  <c r="A5664" i="28"/>
  <c r="A5665" i="28"/>
  <c r="A5666" i="28"/>
  <c r="A5667" i="28"/>
  <c r="A5668" i="28"/>
  <c r="A5669" i="28"/>
  <c r="A5670" i="28"/>
  <c r="A5671" i="28"/>
  <c r="A5672" i="28"/>
  <c r="A5673" i="28"/>
  <c r="A5674" i="28"/>
  <c r="A5675" i="28"/>
  <c r="A5676" i="28"/>
  <c r="A5677" i="28"/>
  <c r="A5678" i="28"/>
  <c r="A5679" i="28"/>
  <c r="A5680" i="28"/>
  <c r="A5681" i="28"/>
  <c r="A5682" i="28"/>
  <c r="A5683" i="28"/>
  <c r="A5684" i="28"/>
  <c r="A5685" i="28"/>
  <c r="A5686" i="28"/>
  <c r="A5687" i="28"/>
  <c r="A5688" i="28"/>
  <c r="A5689" i="28"/>
  <c r="A5690" i="28"/>
  <c r="A5691" i="28"/>
  <c r="A5692" i="28"/>
  <c r="A5693" i="28"/>
  <c r="A5694" i="28"/>
  <c r="A5695" i="28"/>
  <c r="A5696" i="28"/>
  <c r="A5697" i="28"/>
  <c r="A5698" i="28"/>
  <c r="A5699" i="28"/>
  <c r="A5700" i="28"/>
  <c r="A5701" i="28"/>
  <c r="A5702" i="28"/>
  <c r="A5703" i="28"/>
  <c r="A5704" i="28"/>
  <c r="A5705" i="28"/>
  <c r="A5706" i="28"/>
  <c r="A5707" i="28"/>
  <c r="A5708" i="28"/>
  <c r="A5709" i="28"/>
  <c r="A5710" i="28"/>
  <c r="A5711" i="28"/>
  <c r="A5712" i="28"/>
  <c r="A5713" i="28"/>
  <c r="A5714" i="28"/>
  <c r="A5715" i="28"/>
  <c r="A5716" i="28"/>
  <c r="A5717" i="28"/>
  <c r="A5718" i="28"/>
  <c r="A5719" i="28"/>
  <c r="A5720" i="28"/>
  <c r="A5721" i="28"/>
  <c r="A5722" i="28"/>
  <c r="A5723" i="28"/>
  <c r="A5724" i="28"/>
  <c r="A5725" i="28"/>
  <c r="A5726" i="28"/>
  <c r="A5727" i="28"/>
  <c r="A5728" i="28"/>
  <c r="A5729" i="28"/>
  <c r="A5730" i="28"/>
  <c r="A5731" i="28"/>
  <c r="A5732" i="28"/>
  <c r="A5733" i="28"/>
  <c r="A5734" i="28"/>
  <c r="A5735" i="28"/>
  <c r="A5736" i="28"/>
  <c r="A5737" i="28"/>
  <c r="A5738" i="28"/>
  <c r="A5739" i="28"/>
  <c r="A5740" i="28"/>
  <c r="A5741" i="28"/>
  <c r="A5742" i="28"/>
  <c r="A5743" i="28"/>
  <c r="A5744" i="28"/>
  <c r="A5745" i="28"/>
  <c r="A5746" i="28"/>
  <c r="A5747" i="28"/>
  <c r="A5748" i="28"/>
  <c r="A5749" i="28"/>
  <c r="A5750" i="28"/>
  <c r="A5751" i="28"/>
  <c r="A5752" i="28"/>
  <c r="A5753" i="28"/>
  <c r="A5754" i="28"/>
  <c r="A5755" i="28"/>
  <c r="A5756" i="28"/>
  <c r="A5757" i="28"/>
  <c r="A5758" i="28"/>
  <c r="A5759" i="28"/>
  <c r="A5760" i="28"/>
  <c r="A5761" i="28"/>
  <c r="A5762" i="28"/>
  <c r="A5763" i="28"/>
  <c r="A5764" i="28"/>
  <c r="A5765" i="28"/>
  <c r="A5766" i="28"/>
  <c r="A5767" i="28"/>
  <c r="A5768" i="28"/>
  <c r="A5769" i="28"/>
  <c r="A5770" i="28"/>
  <c r="A5771" i="28"/>
  <c r="A5772" i="28"/>
  <c r="A5773" i="28"/>
  <c r="A5774" i="28"/>
  <c r="A5775" i="28"/>
  <c r="A5776" i="28"/>
  <c r="A5777" i="28"/>
  <c r="A5778" i="28"/>
  <c r="A5779" i="28"/>
  <c r="A5780" i="28"/>
  <c r="A5781" i="28"/>
  <c r="A5782" i="28"/>
  <c r="A5783" i="28"/>
  <c r="A5784" i="28"/>
  <c r="A5785" i="28"/>
  <c r="A5786" i="28"/>
  <c r="A5787" i="28"/>
  <c r="A5788" i="28"/>
  <c r="A5789" i="28"/>
  <c r="A5790" i="28"/>
  <c r="A5791" i="28"/>
  <c r="A5792" i="28"/>
  <c r="A5793" i="28"/>
  <c r="A5794" i="28"/>
  <c r="A5795" i="28"/>
  <c r="A5796" i="28"/>
  <c r="A5797" i="28"/>
  <c r="A5798" i="28"/>
  <c r="A5799" i="28"/>
  <c r="A5800" i="28"/>
  <c r="A5801" i="28"/>
  <c r="A5802" i="28"/>
  <c r="A5803" i="28"/>
  <c r="A5804" i="28"/>
  <c r="A5805" i="28"/>
  <c r="A5806" i="28"/>
  <c r="A5807" i="28"/>
  <c r="A5808" i="28"/>
  <c r="A5809" i="28"/>
  <c r="A5810" i="28"/>
  <c r="A5811" i="28"/>
  <c r="A5812" i="28"/>
  <c r="A5813" i="28"/>
  <c r="A5814" i="28"/>
  <c r="A5815" i="28"/>
  <c r="A5816" i="28"/>
  <c r="A5817" i="28"/>
  <c r="A5818" i="28"/>
  <c r="A5819" i="28"/>
  <c r="A5820" i="28"/>
  <c r="A5821" i="28"/>
  <c r="A5822" i="28"/>
  <c r="A5823" i="28"/>
  <c r="A5824" i="28"/>
  <c r="A5825" i="28"/>
  <c r="A5826" i="28"/>
  <c r="A5827" i="28"/>
  <c r="A5828" i="28"/>
  <c r="A5829" i="28"/>
  <c r="A5830" i="28"/>
  <c r="A5831" i="28"/>
  <c r="A5832" i="28"/>
  <c r="A5833" i="28"/>
  <c r="A5834" i="28"/>
  <c r="A5835" i="28"/>
  <c r="A5836" i="28"/>
  <c r="A5837" i="28"/>
  <c r="A5838" i="28"/>
  <c r="A5839" i="28"/>
  <c r="A5840" i="28"/>
  <c r="A5841" i="28"/>
  <c r="A5842" i="28"/>
  <c r="A5843" i="28"/>
  <c r="A5844" i="28"/>
  <c r="A5845" i="28"/>
  <c r="A5846" i="28"/>
  <c r="A5847" i="28"/>
  <c r="A5848" i="28"/>
  <c r="A5849" i="28"/>
  <c r="A5850" i="28"/>
  <c r="A5851" i="28"/>
  <c r="A5852" i="28"/>
  <c r="A5853" i="28"/>
  <c r="A5854" i="28"/>
  <c r="A5855" i="28"/>
  <c r="A5856" i="28"/>
  <c r="A5857" i="28"/>
  <c r="A5858" i="28"/>
  <c r="A5859" i="28"/>
  <c r="A5860" i="28"/>
  <c r="A5861" i="28"/>
  <c r="A5862" i="28"/>
  <c r="A5863" i="28"/>
  <c r="A5864" i="28"/>
  <c r="A5865" i="28"/>
  <c r="A5866" i="28"/>
  <c r="A5867" i="28"/>
  <c r="A5868" i="28"/>
  <c r="A5869" i="28"/>
  <c r="A5870" i="28"/>
  <c r="A5871" i="28"/>
  <c r="A5872" i="28"/>
  <c r="A5873" i="28"/>
  <c r="A5874" i="28"/>
  <c r="A5875" i="28"/>
  <c r="A5876" i="28"/>
  <c r="A5877" i="28"/>
  <c r="A5878" i="28"/>
  <c r="A5879" i="28"/>
  <c r="A5880" i="28"/>
  <c r="A5881" i="28"/>
  <c r="A5882" i="28"/>
  <c r="A5883" i="28"/>
  <c r="A5884" i="28"/>
  <c r="A5885" i="28"/>
  <c r="A5886" i="28"/>
  <c r="A5887" i="28"/>
  <c r="A5888" i="28"/>
  <c r="A5889" i="28"/>
  <c r="A5890" i="28"/>
  <c r="A5891" i="28"/>
  <c r="A5892" i="28"/>
  <c r="A5893" i="28"/>
  <c r="A5894" i="28"/>
  <c r="A5895" i="28"/>
  <c r="A5896" i="28"/>
  <c r="A5897" i="28"/>
  <c r="A5898" i="28"/>
  <c r="A5899" i="28"/>
  <c r="A5900" i="28"/>
  <c r="A5901" i="28"/>
  <c r="A5902" i="28"/>
  <c r="A5903" i="28"/>
  <c r="A5904" i="28"/>
  <c r="A5905" i="28"/>
  <c r="A5906" i="28"/>
  <c r="A5907" i="28"/>
  <c r="A5908" i="28"/>
  <c r="A5909" i="28"/>
  <c r="A5910" i="28"/>
  <c r="A5911" i="28"/>
  <c r="A5912" i="28"/>
  <c r="A5913" i="28"/>
  <c r="A5914" i="28"/>
  <c r="A5915" i="28"/>
  <c r="A5916" i="28"/>
  <c r="A5917" i="28"/>
  <c r="A5918" i="28"/>
  <c r="A5919" i="28"/>
  <c r="A5920" i="28"/>
  <c r="A5921" i="28"/>
  <c r="A5922" i="28"/>
  <c r="A5923" i="28"/>
  <c r="A5924" i="28"/>
  <c r="A5925" i="28"/>
  <c r="A5926" i="28"/>
  <c r="A5927" i="28"/>
  <c r="A5928" i="28"/>
  <c r="A5929" i="28"/>
  <c r="A5930" i="28"/>
  <c r="A5931" i="28"/>
  <c r="A5932" i="28"/>
  <c r="A5933" i="28"/>
  <c r="A5934" i="28"/>
  <c r="A5935" i="28"/>
  <c r="A5936" i="28"/>
  <c r="A5937" i="28"/>
  <c r="A5938" i="28"/>
  <c r="A5939" i="28"/>
  <c r="A5940" i="28"/>
  <c r="A5941" i="28"/>
  <c r="A5942" i="28"/>
  <c r="A5943" i="28"/>
  <c r="A5944" i="28"/>
  <c r="A5945" i="28"/>
  <c r="A5946" i="28"/>
  <c r="A5947" i="28"/>
  <c r="A5948" i="28"/>
  <c r="A5949" i="28"/>
  <c r="A5950" i="28"/>
  <c r="A5951" i="28"/>
  <c r="A5952" i="28"/>
  <c r="A5953" i="28"/>
  <c r="A5954" i="28"/>
  <c r="A5955" i="28"/>
  <c r="A5956" i="28"/>
  <c r="A5957" i="28"/>
  <c r="A5958" i="28"/>
  <c r="A5959" i="28"/>
  <c r="A5960" i="28"/>
  <c r="A5961" i="28"/>
  <c r="A5962" i="28"/>
  <c r="A5963" i="28"/>
  <c r="A5964" i="28"/>
  <c r="A5965" i="28"/>
  <c r="A5966" i="28"/>
  <c r="A5967" i="28"/>
  <c r="A5968" i="28"/>
  <c r="A5969" i="28"/>
  <c r="A5970" i="28"/>
  <c r="A5971" i="28"/>
  <c r="A5972" i="28"/>
  <c r="A5973" i="28"/>
  <c r="A5974" i="28"/>
  <c r="A5975" i="28"/>
  <c r="A5976" i="28"/>
  <c r="A5977" i="28"/>
  <c r="A5978" i="28"/>
  <c r="A5979" i="28"/>
  <c r="A5980" i="28"/>
  <c r="A5981" i="28"/>
  <c r="A5982" i="28"/>
  <c r="A5983" i="28"/>
  <c r="A5984" i="28"/>
  <c r="A5985" i="28"/>
  <c r="A5986" i="28"/>
  <c r="A5987" i="28"/>
  <c r="A5988" i="28"/>
  <c r="A5989" i="28"/>
  <c r="A5990" i="28"/>
  <c r="A5991" i="28"/>
  <c r="A5992" i="28"/>
  <c r="A5993" i="28"/>
  <c r="A5994" i="28"/>
  <c r="A5995" i="28"/>
  <c r="A5996" i="28"/>
  <c r="A5997" i="28"/>
  <c r="A5998" i="28"/>
  <c r="A5999" i="28"/>
  <c r="A6000" i="28"/>
  <c r="A6001" i="28"/>
  <c r="A6002" i="28"/>
  <c r="A6003" i="28"/>
  <c r="A6004" i="28"/>
  <c r="A6005" i="28"/>
  <c r="A6006" i="28"/>
  <c r="A6007" i="28"/>
  <c r="A6008" i="28"/>
  <c r="A6009" i="28"/>
  <c r="A6010" i="28"/>
  <c r="A6011" i="28"/>
  <c r="A6012" i="28"/>
  <c r="A6013" i="28"/>
  <c r="A6014" i="28"/>
  <c r="A6015" i="28"/>
  <c r="A6016" i="28"/>
  <c r="A6017" i="28"/>
  <c r="A6018" i="28"/>
  <c r="A6019" i="28"/>
  <c r="A6020" i="28"/>
  <c r="A6021" i="28"/>
  <c r="A6022" i="28"/>
  <c r="A6023" i="28"/>
  <c r="A6024" i="28"/>
  <c r="A6025" i="28"/>
  <c r="A6026" i="28"/>
  <c r="A6027" i="28"/>
  <c r="A6028" i="28"/>
  <c r="A6029" i="28"/>
  <c r="A6030" i="28"/>
  <c r="A6031" i="28"/>
  <c r="A6032" i="28"/>
  <c r="A6033" i="28"/>
  <c r="A6034" i="28"/>
  <c r="A6035" i="28"/>
  <c r="A6036" i="28"/>
  <c r="A6037" i="28"/>
  <c r="A6038" i="28"/>
  <c r="A6039" i="28"/>
  <c r="A6040" i="28"/>
  <c r="A6041" i="28"/>
  <c r="A6042" i="28"/>
  <c r="A6043" i="28"/>
  <c r="A6044" i="28"/>
  <c r="A6045" i="28"/>
  <c r="A6046" i="28"/>
  <c r="A6047" i="28"/>
  <c r="A6048" i="28"/>
  <c r="A6049" i="28"/>
  <c r="A6050" i="28"/>
  <c r="A6051" i="28"/>
  <c r="A6052" i="28"/>
  <c r="A6053" i="28"/>
  <c r="A6054" i="28"/>
  <c r="A6055" i="28"/>
  <c r="A6056" i="28"/>
  <c r="A6057" i="28"/>
  <c r="A6058" i="28"/>
  <c r="A6059" i="28"/>
  <c r="A6060" i="28"/>
  <c r="A6061" i="28"/>
  <c r="A6062" i="28"/>
  <c r="A6063" i="28"/>
  <c r="A6064" i="28"/>
  <c r="A6065" i="28"/>
  <c r="A6066" i="28"/>
  <c r="A6067" i="28"/>
  <c r="A6068" i="28"/>
  <c r="A6069" i="28"/>
  <c r="A6070" i="28"/>
  <c r="A6071" i="28"/>
  <c r="A6072" i="28"/>
  <c r="A6073" i="28"/>
  <c r="A6074" i="28"/>
  <c r="A6075" i="28"/>
  <c r="A6076" i="28"/>
  <c r="A6077" i="28"/>
  <c r="A6078" i="28"/>
  <c r="A6079" i="28"/>
  <c r="A6080" i="28"/>
  <c r="A6081" i="28"/>
  <c r="A6082" i="28"/>
  <c r="A6083" i="28"/>
  <c r="A6084" i="28"/>
  <c r="A6085" i="28"/>
  <c r="A6086" i="28"/>
  <c r="A6087" i="28"/>
  <c r="A6088" i="28"/>
  <c r="A6089" i="28"/>
  <c r="A6090" i="28"/>
  <c r="A6091" i="28"/>
  <c r="A6092" i="28"/>
  <c r="A6093" i="28"/>
  <c r="A6094" i="28"/>
  <c r="A6095" i="28"/>
  <c r="A6096" i="28"/>
  <c r="A6097" i="28"/>
  <c r="A6098" i="28"/>
  <c r="A6099" i="28"/>
  <c r="A6100" i="28"/>
  <c r="A6101" i="28"/>
  <c r="A6102" i="28"/>
  <c r="A6103" i="28"/>
  <c r="A6104" i="28"/>
  <c r="A6105" i="28"/>
  <c r="A6106" i="28"/>
  <c r="A6107" i="28"/>
  <c r="A6108" i="28"/>
  <c r="A6109" i="28"/>
  <c r="A6110" i="28"/>
  <c r="A6111" i="28"/>
  <c r="A6112" i="28"/>
  <c r="A6113" i="28"/>
  <c r="A6114" i="28"/>
  <c r="A6115" i="28"/>
  <c r="A6116" i="28"/>
  <c r="A6117" i="28"/>
  <c r="A6118" i="28"/>
  <c r="A6119" i="28"/>
  <c r="A6120" i="28"/>
  <c r="A6121" i="28"/>
  <c r="A6122" i="28"/>
  <c r="A6123" i="28"/>
  <c r="A6124" i="28"/>
  <c r="A6125" i="28"/>
  <c r="A6126" i="28"/>
  <c r="A6127" i="28"/>
  <c r="A6128" i="28"/>
  <c r="A6129" i="28"/>
  <c r="A6130" i="28"/>
  <c r="A6131" i="28"/>
  <c r="A6132" i="28"/>
  <c r="A6133" i="28"/>
  <c r="A6134" i="28"/>
  <c r="A6135" i="28"/>
  <c r="A6136" i="28"/>
  <c r="A6137" i="28"/>
  <c r="A6138" i="28"/>
  <c r="A6139" i="28"/>
  <c r="A6140" i="28"/>
  <c r="A6141" i="28"/>
  <c r="A6142" i="28"/>
  <c r="A6143" i="28"/>
  <c r="A6144" i="28"/>
  <c r="A6145" i="28"/>
  <c r="A6146" i="28"/>
  <c r="A6147" i="28"/>
  <c r="A6148" i="28"/>
  <c r="A6149" i="28"/>
  <c r="A6150" i="28"/>
  <c r="A6151" i="28"/>
  <c r="A6152" i="28"/>
  <c r="A6153" i="28"/>
  <c r="A6154" i="28"/>
  <c r="A6155" i="28"/>
  <c r="A6156" i="28"/>
  <c r="A6157" i="28"/>
  <c r="A6158" i="28"/>
  <c r="A6159" i="28"/>
  <c r="A6160" i="28"/>
  <c r="A6161" i="28"/>
  <c r="A6162" i="28"/>
  <c r="A6163" i="28"/>
  <c r="A6164" i="28"/>
  <c r="A6165" i="28"/>
  <c r="A6166" i="28"/>
  <c r="A6167" i="28"/>
  <c r="A6168" i="28"/>
  <c r="A6169" i="28"/>
  <c r="A6170" i="28"/>
  <c r="A6171" i="28"/>
  <c r="A6172" i="28"/>
  <c r="A6173" i="28"/>
  <c r="A6174" i="28"/>
  <c r="A6175" i="28"/>
  <c r="A6176" i="28"/>
  <c r="A6177" i="28"/>
  <c r="A6178" i="28"/>
  <c r="A6179" i="28"/>
  <c r="A6180" i="28"/>
  <c r="A6181" i="28"/>
  <c r="A6182" i="28"/>
  <c r="A6183" i="28"/>
  <c r="A6184" i="28"/>
  <c r="A6185" i="28"/>
  <c r="A6186" i="28"/>
  <c r="A6187" i="28"/>
  <c r="A6188" i="28"/>
  <c r="A6189" i="28"/>
  <c r="A6190" i="28"/>
  <c r="A6191" i="28"/>
  <c r="A6192" i="28"/>
  <c r="A6193" i="28"/>
  <c r="A6194" i="28"/>
  <c r="A6195" i="28"/>
  <c r="A6196" i="28"/>
  <c r="A6197" i="28"/>
  <c r="A6198" i="28"/>
  <c r="A6199" i="28"/>
  <c r="A6200" i="28"/>
  <c r="A6201" i="28"/>
  <c r="A6202" i="28"/>
  <c r="A6203" i="28"/>
  <c r="A6204" i="28"/>
  <c r="A6205" i="28"/>
  <c r="A6206" i="28"/>
  <c r="A6207" i="28"/>
  <c r="A6208" i="28"/>
  <c r="A6209" i="28"/>
  <c r="A6210" i="28"/>
  <c r="A6211" i="28"/>
  <c r="A6212" i="28"/>
  <c r="A6213" i="28"/>
  <c r="A6214" i="28"/>
  <c r="A6215" i="28"/>
  <c r="A6216" i="28"/>
  <c r="A6217" i="28"/>
  <c r="A6218" i="28"/>
  <c r="A6219" i="28"/>
  <c r="A6220" i="28"/>
  <c r="A6221" i="28"/>
  <c r="A6222" i="28"/>
  <c r="A6223" i="28"/>
  <c r="A6224" i="28"/>
  <c r="A6225" i="28"/>
  <c r="A6226" i="28"/>
  <c r="A6227" i="28"/>
  <c r="A6228" i="28"/>
  <c r="A6229" i="28"/>
  <c r="A6230" i="28"/>
  <c r="A6231" i="28"/>
  <c r="A6232" i="28"/>
  <c r="A6233" i="28"/>
  <c r="A6234" i="28"/>
  <c r="A6235" i="28"/>
  <c r="A6236" i="28"/>
  <c r="A6237" i="28"/>
  <c r="A6238" i="28"/>
  <c r="A6239" i="28"/>
  <c r="A6240" i="28"/>
  <c r="A6241" i="28"/>
  <c r="A6242" i="28"/>
  <c r="A6243" i="28"/>
  <c r="A6244" i="28"/>
  <c r="A6245" i="28"/>
  <c r="A6246" i="28"/>
  <c r="A6247" i="28"/>
  <c r="A6248" i="28"/>
  <c r="A6249" i="28"/>
  <c r="A6250" i="28"/>
  <c r="A6251" i="28"/>
  <c r="A6252" i="28"/>
  <c r="A6253" i="28"/>
  <c r="A6254" i="28"/>
  <c r="A6255" i="28"/>
  <c r="A6256" i="28"/>
  <c r="A6257" i="28"/>
  <c r="A6258" i="28"/>
  <c r="A6259" i="28"/>
  <c r="A6260" i="28"/>
  <c r="A6261" i="28"/>
  <c r="A6262" i="28"/>
  <c r="A6263" i="28"/>
  <c r="A6264" i="28"/>
  <c r="A6265" i="28"/>
  <c r="A6266" i="28"/>
  <c r="A6267" i="28"/>
  <c r="A6268" i="28"/>
  <c r="A6269" i="28"/>
  <c r="A6270" i="28"/>
  <c r="A6271" i="28"/>
  <c r="A6272" i="28"/>
  <c r="A6273" i="28"/>
  <c r="A6274" i="28"/>
  <c r="A6275" i="28"/>
  <c r="A6276" i="28"/>
  <c r="A6277" i="28"/>
  <c r="A6278" i="28"/>
  <c r="A6279" i="28"/>
  <c r="A6280" i="28"/>
  <c r="A6281" i="28"/>
  <c r="A6282" i="28"/>
  <c r="A6283" i="28"/>
  <c r="A6284" i="28"/>
  <c r="A6285" i="28"/>
  <c r="A6286" i="28"/>
  <c r="A6287" i="28"/>
  <c r="A6288" i="28"/>
  <c r="A6289" i="28"/>
  <c r="A6290" i="28"/>
  <c r="A6291" i="28"/>
  <c r="A6292" i="28"/>
  <c r="A6293" i="28"/>
  <c r="A6294" i="28"/>
  <c r="A6295" i="28"/>
  <c r="A6296" i="28"/>
  <c r="A6297" i="28"/>
  <c r="A6298" i="28"/>
  <c r="A6299" i="28"/>
  <c r="A6300" i="28"/>
  <c r="A6301" i="28"/>
  <c r="A6302" i="28"/>
  <c r="A6303" i="28"/>
  <c r="A6304" i="28"/>
  <c r="A6305" i="28"/>
  <c r="A6306" i="28"/>
  <c r="A6307" i="28"/>
  <c r="A6308" i="28"/>
  <c r="A6309" i="28"/>
  <c r="A6310" i="28"/>
  <c r="A6311" i="28"/>
  <c r="A6312" i="28"/>
  <c r="A6313" i="28"/>
  <c r="A6314" i="28"/>
  <c r="A6315" i="28"/>
  <c r="A6316" i="28"/>
  <c r="A6317" i="28"/>
  <c r="A6318" i="28"/>
  <c r="A6319" i="28"/>
  <c r="A6320" i="28"/>
  <c r="A6321" i="28"/>
  <c r="A6322" i="28"/>
  <c r="A6323" i="28"/>
  <c r="A6324" i="28"/>
  <c r="A6325" i="28"/>
  <c r="A6326" i="28"/>
  <c r="A6327" i="28"/>
  <c r="A6328" i="28"/>
  <c r="A6329" i="28"/>
  <c r="A6330" i="28"/>
  <c r="A6331" i="28"/>
  <c r="A6332" i="28"/>
  <c r="A6333" i="28"/>
  <c r="A6334" i="28"/>
  <c r="A6335" i="28"/>
  <c r="A6336" i="28"/>
  <c r="A6337" i="28"/>
  <c r="A6338" i="28"/>
  <c r="A6339" i="28"/>
  <c r="A6340" i="28"/>
  <c r="A6341" i="28"/>
  <c r="A6342" i="28"/>
  <c r="A6343" i="28"/>
  <c r="A6344" i="28"/>
  <c r="A6345" i="28"/>
  <c r="A6346" i="28"/>
  <c r="A6347" i="28"/>
  <c r="A6348" i="28"/>
  <c r="A6349" i="28"/>
  <c r="A6350" i="28"/>
  <c r="A6351" i="28"/>
  <c r="A6352" i="28"/>
  <c r="A6353" i="28"/>
  <c r="A6354" i="28"/>
  <c r="A6355" i="28"/>
  <c r="A6356" i="28"/>
  <c r="A6357" i="28"/>
  <c r="A6358" i="28"/>
  <c r="A6359" i="28"/>
  <c r="A6360" i="28"/>
  <c r="A6361" i="28"/>
  <c r="A6362" i="28"/>
  <c r="A6363" i="28"/>
  <c r="A6364" i="28"/>
  <c r="A6365" i="28"/>
  <c r="A6366" i="28"/>
  <c r="A6367" i="28"/>
  <c r="A6368" i="28"/>
  <c r="A6369" i="28"/>
  <c r="A6370" i="28"/>
  <c r="A6371" i="28"/>
  <c r="A6372" i="28"/>
  <c r="A6373" i="28"/>
  <c r="A6374" i="28"/>
  <c r="A6375" i="28"/>
  <c r="A6376" i="28"/>
  <c r="A6377" i="28"/>
  <c r="A6378" i="28"/>
  <c r="A6379" i="28"/>
  <c r="A6380" i="28"/>
  <c r="A6381" i="28"/>
  <c r="A6382" i="28"/>
  <c r="A6383" i="28"/>
  <c r="A6384" i="28"/>
  <c r="A6385" i="28"/>
  <c r="A6386" i="28"/>
  <c r="A6387" i="28"/>
  <c r="A6388" i="28"/>
  <c r="A6389" i="28"/>
  <c r="A6390" i="28"/>
  <c r="A6391" i="28"/>
  <c r="A6392" i="28"/>
  <c r="A6393" i="28"/>
  <c r="A6394" i="28"/>
  <c r="A6395" i="28"/>
  <c r="A6396" i="28"/>
  <c r="A6397" i="28"/>
  <c r="A6398" i="28"/>
  <c r="A6399" i="28"/>
  <c r="A6400" i="28"/>
  <c r="A6401" i="28"/>
  <c r="A6402" i="28"/>
  <c r="A6403" i="28"/>
  <c r="A6404" i="28"/>
  <c r="A6405" i="28"/>
  <c r="A6406" i="28"/>
  <c r="A6407" i="28"/>
  <c r="A6408" i="28"/>
  <c r="A6409" i="28"/>
  <c r="A6410" i="28"/>
  <c r="A6411" i="28"/>
  <c r="A6412" i="28"/>
  <c r="A6413" i="28"/>
  <c r="A6414" i="28"/>
  <c r="A6415" i="28"/>
  <c r="A6416" i="28"/>
  <c r="A6417" i="28"/>
  <c r="A6418" i="28"/>
  <c r="A6419" i="28"/>
  <c r="A6420" i="28"/>
  <c r="A6421" i="28"/>
  <c r="A6422" i="28"/>
  <c r="A6423" i="28"/>
  <c r="A6424" i="28"/>
  <c r="A6425" i="28"/>
  <c r="A6426" i="28"/>
  <c r="A6427" i="28"/>
  <c r="A6428" i="28"/>
  <c r="A6429" i="28"/>
  <c r="A6430" i="28"/>
  <c r="A6431" i="28"/>
  <c r="A6432" i="28"/>
  <c r="A6433" i="28"/>
  <c r="A6434" i="28"/>
  <c r="A6435" i="28"/>
  <c r="A6436" i="28"/>
  <c r="A6437" i="28"/>
  <c r="A6438" i="28"/>
  <c r="A6439" i="28"/>
  <c r="A6440" i="28"/>
  <c r="A6441" i="28"/>
  <c r="A6442" i="28"/>
  <c r="A6443" i="28"/>
  <c r="A6444" i="28"/>
  <c r="A6445" i="28"/>
  <c r="A6446" i="28"/>
  <c r="A6447" i="28"/>
  <c r="A6448" i="28"/>
  <c r="A6449" i="28"/>
  <c r="A6450" i="28"/>
  <c r="A6451" i="28"/>
  <c r="A6452" i="28"/>
  <c r="A6453" i="28"/>
  <c r="A6454" i="28"/>
  <c r="A6455" i="28"/>
  <c r="A6456" i="28"/>
  <c r="A6457" i="28"/>
  <c r="A6458" i="28"/>
  <c r="A6459" i="28"/>
  <c r="A6460" i="28"/>
  <c r="A6461" i="28"/>
  <c r="A6462" i="28"/>
  <c r="A6463" i="28"/>
  <c r="A6464" i="28"/>
  <c r="A6465" i="28"/>
  <c r="A6466" i="28"/>
  <c r="A6467" i="28"/>
  <c r="A6468" i="28"/>
  <c r="A6469" i="28"/>
  <c r="A6470" i="28"/>
  <c r="A6471" i="28"/>
  <c r="A6472" i="28"/>
  <c r="A6473" i="28"/>
  <c r="A6474" i="28"/>
  <c r="A6475" i="28"/>
  <c r="A6476" i="28"/>
  <c r="A6477" i="28"/>
  <c r="A6478" i="28"/>
  <c r="A6479" i="28"/>
  <c r="A6480" i="28"/>
  <c r="A6481" i="28"/>
  <c r="A6482" i="28"/>
  <c r="A6483" i="28"/>
  <c r="A6484" i="28"/>
  <c r="A6485" i="28"/>
  <c r="A6486" i="28"/>
  <c r="A6487" i="28"/>
  <c r="A6488" i="28"/>
  <c r="A6489" i="28"/>
  <c r="A6490" i="28"/>
  <c r="A6491" i="28"/>
  <c r="A6492" i="28"/>
  <c r="A6493" i="28"/>
  <c r="A6494" i="28"/>
  <c r="A6495" i="28"/>
  <c r="A6496" i="28"/>
  <c r="A6497" i="28"/>
  <c r="A6498" i="28"/>
  <c r="A6499" i="28"/>
  <c r="A6500" i="28"/>
  <c r="A6501" i="28"/>
  <c r="A6502" i="28"/>
  <c r="A6503" i="28"/>
  <c r="A6504" i="28"/>
  <c r="A6505" i="28"/>
  <c r="A6506" i="28"/>
  <c r="A6507" i="28"/>
  <c r="A6508" i="28"/>
  <c r="A6509" i="28"/>
  <c r="A6510" i="28"/>
  <c r="A6511" i="28"/>
  <c r="A6512" i="28"/>
  <c r="A6513" i="28"/>
  <c r="A6514" i="28"/>
  <c r="A6515" i="28"/>
  <c r="A6516" i="28"/>
  <c r="A6517" i="28"/>
  <c r="A6518" i="28"/>
  <c r="A6519" i="28"/>
  <c r="A6520" i="28"/>
  <c r="A6521" i="28"/>
  <c r="A6522" i="28"/>
  <c r="A6523" i="28"/>
  <c r="A6524" i="28"/>
  <c r="A6525" i="28"/>
  <c r="A6526" i="28"/>
  <c r="A6527" i="28"/>
  <c r="A6528" i="28"/>
  <c r="A6529" i="28"/>
  <c r="A6530" i="28"/>
  <c r="A6531" i="28"/>
  <c r="A6532" i="28"/>
  <c r="A6533" i="28"/>
  <c r="A6534" i="28"/>
  <c r="A6535" i="28"/>
  <c r="A6536" i="28"/>
  <c r="A6537" i="28"/>
  <c r="A6538" i="28"/>
  <c r="A6539" i="28"/>
  <c r="A6540" i="28"/>
  <c r="A6541" i="28"/>
  <c r="A6542" i="28"/>
  <c r="A6543" i="28"/>
  <c r="A6544" i="28"/>
  <c r="A6545" i="28"/>
  <c r="A6546" i="28"/>
  <c r="A6547" i="28"/>
  <c r="A6548" i="28"/>
  <c r="A6549" i="28"/>
  <c r="A6550" i="28"/>
  <c r="A6551" i="28"/>
  <c r="A6552" i="28"/>
  <c r="A6553" i="28"/>
  <c r="A6554" i="28"/>
  <c r="A6555" i="28"/>
  <c r="A6556" i="28"/>
  <c r="A6557" i="28"/>
  <c r="A6558" i="28"/>
  <c r="A6559" i="28"/>
  <c r="A6560" i="28"/>
  <c r="A6561" i="28"/>
  <c r="A6562" i="28"/>
  <c r="A6563" i="28"/>
  <c r="A6564" i="28"/>
  <c r="A6565" i="28"/>
  <c r="A6566" i="28"/>
  <c r="A6567" i="28"/>
  <c r="A6568" i="28"/>
  <c r="A6569" i="28"/>
  <c r="A6570" i="28"/>
  <c r="A6571" i="28"/>
  <c r="A6572" i="28"/>
  <c r="A6573" i="28"/>
  <c r="A6574" i="28"/>
  <c r="A6575" i="28"/>
  <c r="A6576" i="28"/>
  <c r="A6577" i="28"/>
  <c r="A6578" i="28"/>
  <c r="A6579" i="28"/>
  <c r="A6580" i="28"/>
  <c r="A6581" i="28"/>
  <c r="A6582" i="28"/>
  <c r="A6583" i="28"/>
  <c r="A6584" i="28"/>
  <c r="A6585" i="28"/>
  <c r="A6586" i="28"/>
  <c r="A6587" i="28"/>
  <c r="A6588" i="28"/>
  <c r="A6589" i="28"/>
  <c r="A6590" i="28"/>
  <c r="A6591" i="28"/>
  <c r="A6592" i="28"/>
  <c r="A6593" i="28"/>
  <c r="A6594" i="28"/>
  <c r="A6595" i="28"/>
  <c r="A6596" i="28"/>
  <c r="A6597" i="28"/>
  <c r="A6598" i="28"/>
  <c r="A6599" i="28"/>
  <c r="A6600" i="28"/>
  <c r="A6601" i="28"/>
  <c r="A6602" i="28"/>
  <c r="A6603" i="28"/>
  <c r="A6604" i="28"/>
  <c r="A6605" i="28"/>
  <c r="A6606" i="28"/>
  <c r="A6607" i="28"/>
  <c r="A6608" i="28"/>
  <c r="A6609" i="28"/>
  <c r="A6610" i="28"/>
  <c r="A6611" i="28"/>
  <c r="A6612" i="28"/>
  <c r="A6613" i="28"/>
  <c r="A6614" i="28"/>
  <c r="A6615" i="28"/>
  <c r="A6616" i="28"/>
  <c r="A6617" i="28"/>
  <c r="A6618" i="28"/>
  <c r="A6619" i="28"/>
  <c r="A6620" i="28"/>
  <c r="A6621" i="28"/>
  <c r="A6622" i="28"/>
  <c r="A6623" i="28"/>
  <c r="A6624" i="28"/>
  <c r="A6625" i="28"/>
  <c r="A6626" i="28"/>
  <c r="A6627" i="28"/>
  <c r="A6628" i="28"/>
  <c r="A6629" i="28"/>
  <c r="A6630" i="28"/>
  <c r="A6631" i="28"/>
  <c r="A6632" i="28"/>
  <c r="A6633" i="28"/>
  <c r="A6634" i="28"/>
  <c r="A6635" i="28"/>
  <c r="A6636" i="28"/>
  <c r="A6637" i="28"/>
  <c r="A6638" i="28"/>
  <c r="A6639" i="28"/>
  <c r="A6640" i="28"/>
  <c r="A6641" i="28"/>
  <c r="A6642" i="28"/>
  <c r="A6643" i="28"/>
  <c r="A6644" i="28"/>
  <c r="A6645" i="28"/>
  <c r="A6646" i="28"/>
  <c r="A6647" i="28"/>
  <c r="A6648" i="28"/>
  <c r="A6649" i="28"/>
  <c r="A6650" i="28"/>
  <c r="A6651" i="28"/>
  <c r="A6652" i="28"/>
  <c r="A6653" i="28"/>
  <c r="A6654" i="28"/>
  <c r="A6655" i="28"/>
  <c r="A6656" i="28"/>
  <c r="A6657" i="28"/>
  <c r="A6658" i="28"/>
  <c r="A6659" i="28"/>
  <c r="A6660" i="28"/>
  <c r="A6661" i="28"/>
  <c r="A6662" i="28"/>
  <c r="A6663" i="28"/>
  <c r="A6664" i="28"/>
  <c r="A6665" i="28"/>
  <c r="A6666" i="28"/>
  <c r="A6667" i="28"/>
  <c r="A6668" i="28"/>
  <c r="A6669" i="28"/>
  <c r="A6670" i="28"/>
  <c r="A6671" i="28"/>
  <c r="A6672" i="28"/>
  <c r="A6673" i="28"/>
  <c r="A6674" i="28"/>
  <c r="A6675" i="28"/>
  <c r="A6676" i="28"/>
  <c r="A6677" i="28"/>
  <c r="A6678" i="28"/>
  <c r="A6679" i="28"/>
  <c r="A6680" i="28"/>
  <c r="A6681" i="28"/>
  <c r="A6682" i="28"/>
  <c r="A6683" i="28"/>
  <c r="A6684" i="28"/>
  <c r="A6685" i="28"/>
  <c r="A6686" i="28"/>
  <c r="A6687" i="28"/>
  <c r="A6688" i="28"/>
  <c r="A6689" i="28"/>
  <c r="A6690" i="28"/>
  <c r="A6691" i="28"/>
  <c r="A6692" i="28"/>
  <c r="A6693" i="28"/>
  <c r="A6694" i="28"/>
  <c r="A6695" i="28"/>
  <c r="A6696" i="28"/>
  <c r="A6697" i="28"/>
  <c r="A6698" i="28"/>
  <c r="A6699" i="28"/>
  <c r="A6700" i="28"/>
  <c r="A6701" i="28"/>
  <c r="A6702" i="28"/>
  <c r="A6703" i="28"/>
  <c r="A6704" i="28"/>
  <c r="A6705" i="28"/>
  <c r="A6706" i="28"/>
  <c r="A6707" i="28"/>
  <c r="A6708" i="28"/>
  <c r="A6709" i="28"/>
  <c r="A6710" i="28"/>
  <c r="A6711" i="28"/>
  <c r="A6712" i="28"/>
  <c r="A6713" i="28"/>
  <c r="A6714" i="28"/>
  <c r="A6715" i="28"/>
  <c r="A6716" i="28"/>
  <c r="A6717" i="28"/>
  <c r="A6718" i="28"/>
  <c r="A6719" i="28"/>
  <c r="A6720" i="28"/>
  <c r="A6721" i="28"/>
  <c r="A6722" i="28"/>
  <c r="A6723" i="28"/>
  <c r="A6724" i="28"/>
  <c r="A6725" i="28"/>
  <c r="A6726" i="28"/>
  <c r="A6727" i="28"/>
  <c r="A6728" i="28"/>
  <c r="A6729" i="28"/>
  <c r="A6730" i="28"/>
  <c r="A6731" i="28"/>
  <c r="A6732" i="28"/>
  <c r="A6733" i="28"/>
  <c r="A6734" i="28"/>
  <c r="A6735" i="28"/>
  <c r="A6736" i="28"/>
  <c r="A6737" i="28"/>
  <c r="A6738" i="28"/>
  <c r="A6739" i="28"/>
  <c r="A6740" i="28"/>
  <c r="A6741" i="28"/>
  <c r="A6742" i="28"/>
  <c r="A6743" i="28"/>
  <c r="A6744" i="28"/>
  <c r="A6745" i="28"/>
  <c r="A6746" i="28"/>
  <c r="A6747" i="28"/>
  <c r="A6748" i="28"/>
  <c r="A6749" i="28"/>
  <c r="A6750" i="28"/>
  <c r="A6751" i="28"/>
  <c r="A6752" i="28"/>
  <c r="A6753" i="28"/>
  <c r="A6754" i="28"/>
  <c r="A6755" i="28"/>
  <c r="A6756" i="28"/>
  <c r="A6757" i="28"/>
  <c r="A6758" i="28"/>
  <c r="A6759" i="28"/>
  <c r="A6760" i="28"/>
  <c r="A6761" i="28"/>
  <c r="A6762" i="28"/>
  <c r="A6763" i="28"/>
  <c r="A6764" i="28"/>
  <c r="A6765" i="28"/>
  <c r="A6766" i="28"/>
  <c r="A6767" i="28"/>
  <c r="A6768" i="28"/>
  <c r="A6769" i="28"/>
  <c r="A6770" i="28"/>
  <c r="A6771" i="28"/>
  <c r="A6772" i="28"/>
  <c r="A6773" i="28"/>
  <c r="A6774" i="28"/>
  <c r="A6775" i="28"/>
  <c r="A6776" i="28"/>
  <c r="A6777" i="28"/>
  <c r="A6778" i="28"/>
  <c r="A6779" i="28"/>
  <c r="A6780" i="28"/>
  <c r="A6781" i="28"/>
  <c r="A6782" i="28"/>
  <c r="A6783" i="28"/>
  <c r="A6784" i="28"/>
  <c r="A6785" i="28"/>
  <c r="A6786" i="28"/>
  <c r="A6787" i="28"/>
  <c r="A6788" i="28"/>
  <c r="A6789" i="28"/>
  <c r="A6790" i="28"/>
  <c r="A6791" i="28"/>
  <c r="A6792" i="28"/>
  <c r="A6793" i="28"/>
  <c r="A6794" i="28"/>
  <c r="A6795" i="28"/>
  <c r="A6796" i="28"/>
  <c r="A6797" i="28"/>
  <c r="A6798" i="28"/>
  <c r="A6799" i="28"/>
  <c r="A6800" i="28"/>
  <c r="A6801" i="28"/>
  <c r="A6802" i="28"/>
  <c r="A6803" i="28"/>
  <c r="A6804" i="28"/>
  <c r="A6805" i="28"/>
  <c r="A6806" i="28"/>
  <c r="A6807" i="28"/>
  <c r="A6808" i="28"/>
  <c r="A6809" i="28"/>
  <c r="A6810" i="28"/>
  <c r="A6811" i="28"/>
  <c r="A6812" i="28"/>
  <c r="A6813" i="28"/>
  <c r="A6814" i="28"/>
  <c r="A6815" i="28"/>
  <c r="A6816" i="28"/>
  <c r="A6817" i="28"/>
  <c r="A6818" i="28"/>
  <c r="A6819" i="28"/>
  <c r="A6820" i="28"/>
  <c r="A6821" i="28"/>
  <c r="A6822" i="28"/>
  <c r="A6823" i="28"/>
  <c r="A6824" i="28"/>
  <c r="A6825" i="28"/>
  <c r="A6826" i="28"/>
  <c r="A6827" i="28"/>
  <c r="A6828" i="28"/>
  <c r="A6829" i="28"/>
  <c r="A6830" i="28"/>
  <c r="A6831" i="28"/>
  <c r="A6832" i="28"/>
  <c r="A6833" i="28"/>
  <c r="A6834" i="28"/>
  <c r="A6835" i="28"/>
  <c r="A6836" i="28"/>
  <c r="A6837" i="28"/>
  <c r="A6838" i="28"/>
  <c r="A6839" i="28"/>
  <c r="A6840" i="28"/>
  <c r="A6841" i="28"/>
  <c r="A6842" i="28"/>
  <c r="A6843" i="28"/>
  <c r="A6844" i="28"/>
  <c r="A6845" i="28"/>
  <c r="A6846" i="28"/>
  <c r="A6847" i="28"/>
  <c r="A6848" i="28"/>
  <c r="A6849" i="28"/>
  <c r="A6850" i="28"/>
  <c r="A6851" i="28"/>
  <c r="A6852" i="28"/>
  <c r="A6853" i="28"/>
  <c r="A6854" i="28"/>
  <c r="A6855" i="28"/>
  <c r="A6856" i="28"/>
  <c r="A6857" i="28"/>
  <c r="A6858" i="28"/>
  <c r="A6859" i="28"/>
  <c r="A6860" i="28"/>
  <c r="A6861" i="28"/>
  <c r="A6862" i="28"/>
  <c r="A6863" i="28"/>
  <c r="A6864" i="28"/>
  <c r="A6865" i="28"/>
  <c r="A6866" i="28"/>
  <c r="A6867" i="28"/>
  <c r="A6868" i="28"/>
  <c r="A6869" i="28"/>
  <c r="A6870" i="28"/>
  <c r="A6871" i="28"/>
  <c r="A6872" i="28"/>
  <c r="A6873" i="28"/>
  <c r="A6874" i="28"/>
  <c r="A6875" i="28"/>
  <c r="A6876" i="28"/>
  <c r="A6877" i="28"/>
  <c r="A6878" i="28"/>
  <c r="A6879" i="28"/>
  <c r="A6880" i="28"/>
  <c r="A6881" i="28"/>
  <c r="A6882" i="28"/>
  <c r="A6883" i="28"/>
  <c r="A6884" i="28"/>
  <c r="A6885" i="28"/>
  <c r="A6886" i="28"/>
  <c r="A6887" i="28"/>
  <c r="A6888" i="28"/>
  <c r="A6889" i="28"/>
  <c r="A6890" i="28"/>
  <c r="A6891" i="28"/>
  <c r="A6892" i="28"/>
  <c r="A6893" i="28"/>
  <c r="A6894" i="28"/>
  <c r="A6895" i="28"/>
  <c r="A6896" i="28"/>
  <c r="A6897" i="28"/>
  <c r="A6898" i="28"/>
  <c r="A6899" i="28"/>
  <c r="A6900" i="28"/>
  <c r="A6901" i="28"/>
  <c r="A6902" i="28"/>
  <c r="A6903" i="28"/>
  <c r="A6904" i="28"/>
  <c r="A6905" i="28"/>
  <c r="A6906" i="28"/>
  <c r="A6907" i="28"/>
  <c r="A6908" i="28"/>
  <c r="A6909" i="28"/>
  <c r="A6910" i="28"/>
  <c r="A6911" i="28"/>
  <c r="A6912" i="28"/>
  <c r="A6913" i="28"/>
  <c r="A6914" i="28"/>
  <c r="A6915" i="28"/>
  <c r="A6916" i="28"/>
  <c r="A6917" i="28"/>
  <c r="A6918" i="28"/>
  <c r="A6919" i="28"/>
  <c r="A6920" i="28"/>
  <c r="A6921" i="28"/>
  <c r="A6922" i="28"/>
  <c r="A6923" i="28"/>
  <c r="A6924" i="28"/>
  <c r="A6925" i="28"/>
  <c r="A6926" i="28"/>
  <c r="A6927" i="28"/>
  <c r="A6928" i="28"/>
  <c r="A6929" i="28"/>
  <c r="A6930" i="28"/>
  <c r="A6931" i="28"/>
  <c r="A6932" i="28"/>
  <c r="A6933" i="28"/>
  <c r="A6934" i="28"/>
  <c r="A6935" i="28"/>
  <c r="A6936" i="28"/>
  <c r="A6937" i="28"/>
  <c r="A6938" i="28"/>
  <c r="A6939" i="28"/>
  <c r="A6940" i="28"/>
  <c r="A6941" i="28"/>
  <c r="A6942" i="28"/>
  <c r="A6943" i="28"/>
  <c r="A6944" i="28"/>
  <c r="A6945" i="28"/>
  <c r="A6946" i="28"/>
  <c r="A6947" i="28"/>
  <c r="A6948" i="28"/>
  <c r="A6949" i="28"/>
  <c r="A6950" i="28"/>
  <c r="A6951" i="28"/>
  <c r="A6952" i="28"/>
  <c r="A6953" i="28"/>
  <c r="A6954" i="28"/>
  <c r="A6955" i="28"/>
  <c r="A6956" i="28"/>
  <c r="A6957" i="28"/>
  <c r="A6958" i="28"/>
  <c r="A6959" i="28"/>
  <c r="A6960" i="28"/>
  <c r="A6961" i="28"/>
  <c r="A6962" i="28"/>
  <c r="A6963" i="28"/>
  <c r="A6964" i="28"/>
  <c r="A6965" i="28"/>
  <c r="A6966" i="28"/>
  <c r="A6967" i="28"/>
  <c r="A6968" i="28"/>
  <c r="A6969" i="28"/>
  <c r="A6970" i="28"/>
  <c r="A6971" i="28"/>
  <c r="A6972" i="28"/>
  <c r="A6973" i="28"/>
  <c r="A6974" i="28"/>
  <c r="A6975" i="28"/>
  <c r="A6976" i="28"/>
  <c r="A6977" i="28"/>
  <c r="A6978" i="28"/>
  <c r="A6979" i="28"/>
  <c r="A6980" i="28"/>
  <c r="A6981" i="28"/>
  <c r="A6982" i="28"/>
  <c r="A6983" i="28"/>
  <c r="A6984" i="28"/>
  <c r="A6985" i="28"/>
  <c r="A6986" i="28"/>
  <c r="A6987" i="28"/>
  <c r="A6988" i="28"/>
  <c r="A6989" i="28"/>
  <c r="A6990" i="28"/>
  <c r="A6991" i="28"/>
  <c r="A6992" i="28"/>
  <c r="A6993" i="28"/>
  <c r="A6994" i="28"/>
  <c r="A6995" i="28"/>
  <c r="A6996" i="28"/>
  <c r="A6997" i="28"/>
  <c r="A6998" i="28"/>
  <c r="A6999" i="28"/>
  <c r="A7000" i="28"/>
  <c r="A7001" i="28"/>
  <c r="A7002" i="28"/>
  <c r="A7003" i="28"/>
  <c r="A7004" i="28"/>
  <c r="A7005" i="28"/>
  <c r="A7006" i="28"/>
  <c r="A7007" i="28"/>
  <c r="A7008" i="28"/>
  <c r="A7009" i="28"/>
  <c r="A7010" i="28"/>
  <c r="A7011" i="28"/>
  <c r="A7012" i="28"/>
  <c r="A7013" i="28"/>
  <c r="A7014" i="28"/>
  <c r="A7015" i="28"/>
  <c r="A7016" i="28"/>
  <c r="A7017" i="28"/>
  <c r="A7018" i="28"/>
  <c r="A7019" i="28"/>
  <c r="A7020" i="28"/>
  <c r="A7021" i="28"/>
  <c r="A7022" i="28"/>
  <c r="A7023" i="28"/>
  <c r="A7024" i="28"/>
  <c r="A7025" i="28"/>
  <c r="A7026" i="28"/>
  <c r="A7027" i="28"/>
  <c r="A7028" i="28"/>
  <c r="A7029" i="28"/>
  <c r="A7030" i="28"/>
  <c r="A7031" i="28"/>
  <c r="A7032" i="28"/>
  <c r="A7033" i="28"/>
  <c r="A7034" i="28"/>
  <c r="A7035" i="28"/>
  <c r="A7036" i="28"/>
  <c r="A7037" i="28"/>
  <c r="A7038" i="28"/>
  <c r="A7039" i="28"/>
  <c r="A7040" i="28"/>
  <c r="A7041" i="28"/>
  <c r="A7042" i="28"/>
  <c r="A7043" i="28"/>
  <c r="A7044" i="28"/>
  <c r="A7045" i="28"/>
  <c r="A7046" i="28"/>
  <c r="A7047" i="28"/>
  <c r="A7048" i="28"/>
  <c r="A7049" i="28"/>
  <c r="A7050" i="28"/>
  <c r="A7051" i="28"/>
  <c r="A7052" i="28"/>
  <c r="A7053" i="28"/>
  <c r="A7054" i="28"/>
  <c r="A7055" i="28"/>
  <c r="A7056" i="28"/>
  <c r="A7057" i="28"/>
  <c r="A7058" i="28"/>
  <c r="A7059" i="28"/>
  <c r="A7060" i="28"/>
  <c r="A7061" i="28"/>
  <c r="A7062" i="28"/>
  <c r="A7063" i="28"/>
  <c r="A7064" i="28"/>
  <c r="A7065" i="28"/>
  <c r="A7066" i="28"/>
  <c r="A7067" i="28"/>
  <c r="A7068" i="28"/>
  <c r="A7069" i="28"/>
  <c r="A7070" i="28"/>
  <c r="A7071" i="28"/>
  <c r="A7072" i="28"/>
  <c r="A7073" i="28"/>
  <c r="A7074" i="28"/>
  <c r="A7075" i="28"/>
  <c r="A7076" i="28"/>
  <c r="A7077" i="28"/>
  <c r="A7078" i="28"/>
  <c r="A7079" i="28"/>
  <c r="A7080" i="28"/>
  <c r="A7081" i="28"/>
  <c r="A7082" i="28"/>
  <c r="A7083" i="28"/>
  <c r="A7084" i="28"/>
  <c r="A7085" i="28"/>
  <c r="A7086" i="28"/>
  <c r="A7087" i="28"/>
  <c r="A7088" i="28"/>
  <c r="A7089" i="28"/>
  <c r="A7090" i="28"/>
  <c r="A7091" i="28"/>
  <c r="A7092" i="28"/>
  <c r="A7093" i="28"/>
  <c r="A7094" i="28"/>
  <c r="A7095" i="28"/>
  <c r="A7096" i="28"/>
  <c r="A7097" i="28"/>
  <c r="A7098" i="28"/>
  <c r="A7099" i="28"/>
  <c r="A7100" i="28"/>
  <c r="A7101" i="28"/>
  <c r="A7102" i="28"/>
  <c r="A7103" i="28"/>
  <c r="A7104" i="28"/>
  <c r="A7105" i="28"/>
  <c r="A7106" i="28"/>
  <c r="A7107" i="28"/>
  <c r="A7108" i="28"/>
  <c r="A7109" i="28"/>
  <c r="A7110" i="28"/>
  <c r="A7111" i="28"/>
  <c r="A7112" i="28"/>
  <c r="A7113" i="28"/>
  <c r="A7114" i="28"/>
  <c r="A7115" i="28"/>
  <c r="A7116" i="28"/>
  <c r="A7117" i="28"/>
  <c r="A7118" i="28"/>
  <c r="A7119" i="28"/>
  <c r="A7120" i="28"/>
  <c r="A7121" i="28"/>
  <c r="A7122" i="28"/>
  <c r="A7123" i="28"/>
  <c r="A7124" i="28"/>
  <c r="A7125" i="28"/>
  <c r="A7126" i="28"/>
  <c r="A7127" i="28"/>
  <c r="A7128" i="28"/>
  <c r="A7129" i="28"/>
  <c r="A7130" i="28"/>
  <c r="A7131" i="28"/>
  <c r="A7132" i="28"/>
  <c r="A7133" i="28"/>
  <c r="A7134" i="28"/>
  <c r="A7135" i="28"/>
  <c r="A7136" i="28"/>
  <c r="A7137" i="28"/>
  <c r="A7138" i="28"/>
  <c r="A7139" i="28"/>
  <c r="A7140" i="28"/>
  <c r="A7141" i="28"/>
  <c r="A7142" i="28"/>
  <c r="A7143" i="28"/>
  <c r="A7144" i="28"/>
  <c r="A7145" i="28"/>
  <c r="A7146" i="28"/>
  <c r="A7147" i="28"/>
  <c r="A7148" i="28"/>
  <c r="A7149" i="28"/>
  <c r="A7150" i="28"/>
  <c r="A7151" i="28"/>
  <c r="A7152" i="28"/>
  <c r="A7153" i="28"/>
  <c r="A7154" i="28"/>
  <c r="A7155" i="28"/>
  <c r="A7156" i="28"/>
  <c r="A7157" i="28"/>
  <c r="A7158" i="28"/>
  <c r="A7159" i="28"/>
  <c r="A7160" i="28"/>
  <c r="A7161" i="28"/>
  <c r="A7162" i="28"/>
  <c r="A7163" i="28"/>
  <c r="A7164" i="28"/>
  <c r="A7165" i="28"/>
  <c r="A7166" i="28"/>
  <c r="A7167" i="28"/>
  <c r="A7168" i="28"/>
  <c r="A7169" i="28"/>
  <c r="A7170" i="28"/>
  <c r="A7171" i="28"/>
  <c r="A7172" i="28"/>
  <c r="A7173" i="28"/>
  <c r="A7174" i="28"/>
  <c r="A7175" i="28"/>
  <c r="A7176" i="28"/>
  <c r="A7177" i="28"/>
  <c r="A7178" i="28"/>
  <c r="A7179" i="28"/>
  <c r="A7180" i="28"/>
  <c r="A7181" i="28"/>
  <c r="A7182" i="28"/>
  <c r="A7183" i="28"/>
  <c r="A7184" i="28"/>
  <c r="A7185" i="28"/>
  <c r="A7186" i="28"/>
  <c r="A7187" i="28"/>
  <c r="A7188" i="28"/>
  <c r="A7189" i="28"/>
  <c r="A7190" i="28"/>
  <c r="A7191" i="28"/>
  <c r="A7192" i="28"/>
  <c r="A7193" i="28"/>
  <c r="A7194" i="28"/>
  <c r="A7195" i="28"/>
  <c r="A7196" i="28"/>
  <c r="A7197" i="28"/>
  <c r="A7198" i="28"/>
  <c r="A7199" i="28"/>
  <c r="A7200" i="28"/>
  <c r="A7201" i="28"/>
  <c r="A7202" i="28"/>
  <c r="A7203" i="28"/>
  <c r="A7204" i="28"/>
  <c r="A7205" i="28"/>
  <c r="A7206" i="28"/>
  <c r="A7207" i="28"/>
  <c r="A7208" i="28"/>
  <c r="A7209" i="28"/>
  <c r="A7210" i="28"/>
  <c r="A7211" i="28"/>
  <c r="A7212" i="28"/>
  <c r="A7213" i="28"/>
  <c r="A7214" i="28"/>
  <c r="A7215" i="28"/>
  <c r="A7216" i="28"/>
  <c r="A7217" i="28"/>
  <c r="A7218" i="28"/>
  <c r="A7219" i="28"/>
  <c r="A7220" i="28"/>
  <c r="A7221" i="28"/>
  <c r="A7222" i="28"/>
  <c r="A7223" i="28"/>
  <c r="A7224" i="28"/>
  <c r="A7225" i="28"/>
  <c r="A7226" i="28"/>
  <c r="A7227" i="28"/>
  <c r="A7228" i="28"/>
  <c r="A7229" i="28"/>
  <c r="A7230" i="28"/>
  <c r="A7231" i="28"/>
  <c r="A7232" i="28"/>
  <c r="A7233" i="28"/>
  <c r="A7234" i="28"/>
  <c r="A7235" i="28"/>
  <c r="A7236" i="28"/>
  <c r="A7237" i="28"/>
  <c r="A7238" i="28"/>
  <c r="A7239" i="28"/>
  <c r="A7240" i="28"/>
  <c r="A7241" i="28"/>
  <c r="A7242" i="28"/>
  <c r="A7243" i="28"/>
  <c r="A7244" i="28"/>
  <c r="A7245" i="28"/>
  <c r="A7246" i="28"/>
  <c r="A7247" i="28"/>
  <c r="A7248" i="28"/>
  <c r="A7249" i="28"/>
  <c r="A7250" i="28"/>
  <c r="A7251" i="28"/>
  <c r="A7252" i="28"/>
  <c r="A7253" i="28"/>
  <c r="A7254" i="28"/>
  <c r="A7255" i="28"/>
  <c r="A7256" i="28"/>
  <c r="A7257" i="28"/>
  <c r="A7258" i="28"/>
  <c r="A7259" i="28"/>
  <c r="A7260" i="28"/>
  <c r="A7261" i="28"/>
  <c r="A7262" i="28"/>
  <c r="A7263" i="28"/>
  <c r="A7264" i="28"/>
  <c r="A7265" i="28"/>
  <c r="A7266" i="28"/>
  <c r="A7267" i="28"/>
  <c r="A7268" i="28"/>
  <c r="A7269" i="28"/>
  <c r="A7270" i="28"/>
  <c r="A7271" i="28"/>
  <c r="A7272" i="28"/>
  <c r="A7273" i="28"/>
  <c r="A7274" i="28"/>
  <c r="A7275" i="28"/>
  <c r="A7276" i="28"/>
  <c r="A7277" i="28"/>
  <c r="A7278" i="28"/>
  <c r="A7279" i="28"/>
  <c r="A7280" i="28"/>
  <c r="A7281" i="28"/>
  <c r="A7282" i="28"/>
  <c r="A7283" i="28"/>
  <c r="A7284" i="28"/>
  <c r="A7285" i="28"/>
  <c r="A7286" i="28"/>
  <c r="A7287" i="28"/>
  <c r="A7288" i="28"/>
  <c r="A7289" i="28"/>
  <c r="A7290" i="28"/>
  <c r="A7291" i="28"/>
  <c r="A7292" i="28"/>
  <c r="A7293" i="28"/>
  <c r="A7294" i="28"/>
  <c r="A7295" i="28"/>
  <c r="A7296" i="28"/>
  <c r="A7297" i="28"/>
  <c r="A7298" i="28"/>
  <c r="A7299" i="28"/>
  <c r="A7300" i="28"/>
  <c r="A7301" i="28"/>
  <c r="A7302" i="28"/>
  <c r="A7303" i="28"/>
  <c r="A7304" i="28"/>
  <c r="A7305" i="28"/>
  <c r="A7306" i="28"/>
  <c r="A7307" i="28"/>
  <c r="A7308" i="28"/>
  <c r="A7309" i="28"/>
  <c r="A7310" i="28"/>
  <c r="A7311" i="28"/>
  <c r="A7312" i="28"/>
  <c r="A7313" i="28"/>
  <c r="A7314" i="28"/>
  <c r="A7315" i="28"/>
  <c r="A7316" i="28"/>
  <c r="A7317" i="28"/>
  <c r="A7318" i="28"/>
  <c r="A7319" i="28"/>
  <c r="A7320" i="28"/>
  <c r="A7321" i="28"/>
  <c r="A7322" i="28"/>
  <c r="A7323" i="28"/>
  <c r="A7324" i="28"/>
  <c r="A7325" i="28"/>
  <c r="A7326" i="28"/>
  <c r="A7327" i="28"/>
  <c r="A7328" i="28"/>
  <c r="A7329" i="28"/>
  <c r="A7330" i="28"/>
  <c r="A7331" i="28"/>
  <c r="A7332" i="28"/>
  <c r="A7333" i="28"/>
  <c r="A7334" i="28"/>
  <c r="A7335" i="28"/>
  <c r="A7336" i="28"/>
  <c r="A7337" i="28"/>
  <c r="A7338" i="28"/>
  <c r="A7339" i="28"/>
  <c r="A7340" i="28"/>
  <c r="A7341" i="28"/>
  <c r="A7342" i="28"/>
  <c r="A7343" i="28"/>
  <c r="A7344" i="28"/>
  <c r="A7345" i="28"/>
  <c r="A7346" i="28"/>
  <c r="A7347" i="28"/>
  <c r="A7348" i="28"/>
  <c r="A7349" i="28"/>
  <c r="A7350" i="28"/>
  <c r="A7351" i="28"/>
  <c r="A7352" i="28"/>
  <c r="A7353" i="28"/>
  <c r="A7354" i="28"/>
  <c r="A7355" i="28"/>
  <c r="A7356" i="28"/>
  <c r="A7357" i="28"/>
  <c r="A7358" i="28"/>
  <c r="A7359" i="28"/>
  <c r="A7360" i="28"/>
  <c r="A7361" i="28"/>
  <c r="A7362" i="28"/>
  <c r="A7363" i="28"/>
  <c r="A7364" i="28"/>
  <c r="A7365" i="28"/>
  <c r="A7366" i="28"/>
  <c r="A7367" i="28"/>
  <c r="A7368" i="28"/>
  <c r="A7369" i="28"/>
  <c r="A7370" i="28"/>
  <c r="A7371" i="28"/>
  <c r="A7372" i="28"/>
  <c r="A7373" i="28"/>
  <c r="A7374" i="28"/>
  <c r="A7375" i="28"/>
  <c r="A7376" i="28"/>
  <c r="A7377" i="28"/>
  <c r="A7378" i="28"/>
  <c r="A7379" i="28"/>
  <c r="A7380" i="28"/>
  <c r="A7381" i="28"/>
  <c r="A7382" i="28"/>
  <c r="A7383" i="28"/>
  <c r="A7384" i="28"/>
  <c r="A7385" i="28"/>
  <c r="A7386" i="28"/>
  <c r="A7387" i="28"/>
  <c r="A7388" i="28"/>
  <c r="A7389" i="28"/>
  <c r="A7390" i="28"/>
  <c r="A7391" i="28"/>
  <c r="A7392" i="28"/>
  <c r="A7393" i="28"/>
  <c r="A7394" i="28"/>
  <c r="A7395" i="28"/>
  <c r="A7396" i="28"/>
  <c r="A7397" i="28"/>
  <c r="A7398" i="28"/>
  <c r="A7399" i="28"/>
  <c r="A7400" i="28"/>
  <c r="A7401" i="28"/>
  <c r="A7402" i="28"/>
  <c r="A7403" i="28"/>
  <c r="A7404" i="28"/>
  <c r="A7405" i="28"/>
  <c r="A7406" i="28"/>
  <c r="A7407" i="28"/>
  <c r="A7408" i="28"/>
  <c r="A7409" i="28"/>
  <c r="A7410" i="28"/>
  <c r="A7411" i="28"/>
  <c r="A7412" i="28"/>
  <c r="A7413" i="28"/>
  <c r="A7414" i="28"/>
  <c r="A7415" i="28"/>
  <c r="A7416" i="28"/>
  <c r="A7417" i="28"/>
  <c r="A7418" i="28"/>
  <c r="A7419" i="28"/>
  <c r="A7420" i="28"/>
  <c r="A7421" i="28"/>
  <c r="A7422" i="28"/>
  <c r="A7423" i="28"/>
  <c r="A7424" i="28"/>
  <c r="A7425" i="28"/>
  <c r="A7426" i="28"/>
  <c r="A7427" i="28"/>
  <c r="A7428" i="28"/>
  <c r="A7429" i="28"/>
  <c r="A7430" i="28"/>
  <c r="A7431" i="28"/>
  <c r="A7432" i="28"/>
  <c r="A7433" i="28"/>
  <c r="A7434" i="28"/>
  <c r="A7435" i="28"/>
  <c r="A7436" i="28"/>
  <c r="A7437" i="28"/>
  <c r="A7438" i="28"/>
  <c r="A7439" i="28"/>
  <c r="A7440" i="28"/>
  <c r="A7441" i="28"/>
  <c r="A7442" i="28"/>
  <c r="A7443" i="28"/>
  <c r="A7444" i="28"/>
  <c r="A7445" i="28"/>
  <c r="A7446" i="28"/>
  <c r="A7447" i="28"/>
  <c r="A7448" i="28"/>
  <c r="A7449" i="28"/>
  <c r="A7450" i="28"/>
  <c r="A7451" i="28"/>
  <c r="A7452" i="28"/>
  <c r="A7453" i="28"/>
  <c r="A7454" i="28"/>
  <c r="A7455" i="28"/>
  <c r="A7456" i="28"/>
  <c r="A7457" i="28"/>
  <c r="A7458" i="28"/>
  <c r="A7459" i="28"/>
  <c r="A7460" i="28"/>
  <c r="A7461" i="28"/>
  <c r="A7462" i="28"/>
  <c r="A7463" i="28"/>
  <c r="A7464" i="28"/>
  <c r="A7465" i="28"/>
  <c r="A7466" i="28"/>
  <c r="A7467" i="28"/>
  <c r="A7468" i="28"/>
  <c r="A7469" i="28"/>
  <c r="A7470" i="28"/>
  <c r="A7471" i="28"/>
  <c r="A7472" i="28"/>
  <c r="A7473" i="28"/>
  <c r="A7474" i="28"/>
  <c r="A7475" i="28"/>
  <c r="A7476" i="28"/>
  <c r="A7477" i="28"/>
  <c r="A7478" i="28"/>
  <c r="A7479" i="28"/>
  <c r="A7480" i="28"/>
  <c r="A7481" i="28"/>
  <c r="A7482" i="28"/>
  <c r="A7483" i="28"/>
  <c r="A7484" i="28"/>
  <c r="A7485" i="28"/>
  <c r="A7486" i="28"/>
  <c r="A7487" i="28"/>
  <c r="A7488" i="28"/>
  <c r="A7489" i="28"/>
  <c r="A7490" i="28"/>
  <c r="A7491" i="28"/>
  <c r="A7492" i="28"/>
  <c r="A7493" i="28"/>
  <c r="A7494" i="28"/>
  <c r="A7495" i="28"/>
  <c r="A7496" i="28"/>
  <c r="A7497" i="28"/>
  <c r="A7498" i="28"/>
  <c r="A7499" i="28"/>
  <c r="A7500" i="28"/>
  <c r="A7501" i="28"/>
  <c r="A7502" i="28"/>
  <c r="A7503" i="28"/>
  <c r="A7504" i="28"/>
  <c r="A7505" i="28"/>
  <c r="A7506" i="28"/>
  <c r="A7507" i="28"/>
  <c r="A7508" i="28"/>
  <c r="A7509" i="28"/>
  <c r="A7510" i="28"/>
  <c r="A7511" i="28"/>
  <c r="A7512" i="28"/>
  <c r="A7513" i="28"/>
  <c r="A7514" i="28"/>
  <c r="A7515" i="28"/>
  <c r="A7516" i="28"/>
  <c r="A7517" i="28"/>
  <c r="A7518" i="28"/>
  <c r="A7519" i="28"/>
  <c r="A7520" i="28"/>
  <c r="A7521" i="28"/>
  <c r="A7522" i="28"/>
  <c r="A7523" i="28"/>
  <c r="A7524" i="28"/>
  <c r="A7525" i="28"/>
  <c r="A7526" i="28"/>
  <c r="A7527" i="28"/>
  <c r="A7528" i="28"/>
  <c r="A7529" i="28"/>
  <c r="A7530" i="28"/>
  <c r="A7531" i="28"/>
  <c r="A7532" i="28"/>
  <c r="A7533" i="28"/>
  <c r="A7534" i="28"/>
  <c r="A7535" i="28"/>
  <c r="A7536" i="28"/>
  <c r="A7537" i="28"/>
  <c r="A7538" i="28"/>
  <c r="A7539" i="28"/>
  <c r="A7540" i="28"/>
  <c r="A7541" i="28"/>
  <c r="A7542" i="28"/>
  <c r="A7543" i="28"/>
  <c r="A7544" i="28"/>
  <c r="A7545" i="28"/>
  <c r="A7546" i="28"/>
  <c r="A7547" i="28"/>
  <c r="A7548" i="28"/>
  <c r="A7549" i="28"/>
  <c r="A7550" i="28"/>
  <c r="A7551" i="28"/>
  <c r="A7552" i="28"/>
  <c r="A7553" i="28"/>
  <c r="A7554" i="28"/>
  <c r="A7555" i="28"/>
  <c r="A7556" i="28"/>
  <c r="A7557" i="28"/>
  <c r="A7558" i="28"/>
  <c r="A7559" i="28"/>
  <c r="A7560" i="28"/>
  <c r="A7561" i="28"/>
  <c r="A7562" i="28"/>
  <c r="A7563" i="28"/>
  <c r="A7564" i="28"/>
  <c r="A7565" i="28"/>
  <c r="A7566" i="28"/>
  <c r="A7567" i="28"/>
  <c r="A7568" i="28"/>
  <c r="A7569" i="28"/>
  <c r="A7570" i="28"/>
  <c r="A7571" i="28"/>
  <c r="A7572" i="28"/>
  <c r="A7573" i="28"/>
  <c r="A7574" i="28"/>
  <c r="A7575" i="28"/>
  <c r="A7576" i="28"/>
  <c r="A7577" i="28"/>
  <c r="A7578" i="28"/>
  <c r="A7579" i="28"/>
  <c r="A7580" i="28"/>
  <c r="A7581" i="28"/>
  <c r="A7582" i="28"/>
  <c r="A7583" i="28"/>
  <c r="A7584" i="28"/>
  <c r="A7585" i="28"/>
  <c r="A7586" i="28"/>
  <c r="A7587" i="28"/>
  <c r="A7588" i="28"/>
  <c r="A7589" i="28"/>
  <c r="A7590" i="28"/>
  <c r="A7591" i="28"/>
  <c r="A7592" i="28"/>
  <c r="A7593" i="28"/>
  <c r="A7594" i="28"/>
  <c r="A7595" i="28"/>
  <c r="A7596" i="28"/>
  <c r="A7597" i="28"/>
  <c r="A7598" i="28"/>
  <c r="A7599" i="28"/>
  <c r="A7600" i="28"/>
  <c r="A7601" i="28"/>
  <c r="A7602" i="28"/>
  <c r="A7603" i="28"/>
  <c r="A7604" i="28"/>
  <c r="A7605" i="28"/>
  <c r="A7606" i="28"/>
  <c r="A7607" i="28"/>
  <c r="A7608" i="28"/>
  <c r="A7609" i="28"/>
  <c r="A7610" i="28"/>
  <c r="A7611" i="28"/>
  <c r="A7612" i="28"/>
  <c r="A7613" i="28"/>
  <c r="A7614" i="28"/>
  <c r="A7615" i="28"/>
  <c r="A7616" i="28"/>
  <c r="A7617" i="28"/>
  <c r="A7618" i="28"/>
  <c r="A7619" i="28"/>
  <c r="A7620" i="28"/>
  <c r="A7621" i="28"/>
  <c r="A7622" i="28"/>
  <c r="A7623" i="28"/>
  <c r="A7624" i="28"/>
  <c r="A7625" i="28"/>
  <c r="A7626" i="28"/>
  <c r="A7627" i="28"/>
  <c r="A7628" i="28"/>
  <c r="A7629" i="28"/>
  <c r="A7630" i="28"/>
  <c r="A7631" i="28"/>
  <c r="A7632" i="28"/>
  <c r="A7633" i="28"/>
  <c r="A7634" i="28"/>
  <c r="A7635" i="28"/>
  <c r="A7636" i="28"/>
  <c r="A7637" i="28"/>
  <c r="A7638" i="28"/>
  <c r="A7639" i="28"/>
  <c r="A7640" i="28"/>
  <c r="A7641" i="28"/>
  <c r="A7642" i="28"/>
  <c r="A7643" i="28"/>
  <c r="A7644" i="28"/>
  <c r="A7645" i="28"/>
  <c r="A7646" i="28"/>
  <c r="A7647" i="28"/>
  <c r="A7648" i="28"/>
  <c r="A7649" i="28"/>
  <c r="A7650" i="28"/>
  <c r="A7651" i="28"/>
  <c r="A7652" i="28"/>
  <c r="A7653" i="28"/>
  <c r="A7654" i="28"/>
  <c r="A7655" i="28"/>
  <c r="A7656" i="28"/>
  <c r="A7657" i="28"/>
  <c r="A7658" i="28"/>
  <c r="A7659" i="28"/>
  <c r="A7660" i="28"/>
  <c r="A7661" i="28"/>
  <c r="A7662" i="28"/>
  <c r="A7663" i="28"/>
  <c r="A7664" i="28"/>
  <c r="A7665" i="28"/>
  <c r="A7666" i="28"/>
  <c r="A7667" i="28"/>
  <c r="A7668" i="28"/>
  <c r="A7669" i="28"/>
  <c r="A7670" i="28"/>
  <c r="A7671" i="28"/>
  <c r="A7672" i="28"/>
  <c r="A7673" i="28"/>
  <c r="A7674" i="28"/>
  <c r="A7675" i="28"/>
  <c r="A7676" i="28"/>
  <c r="A7677" i="28"/>
  <c r="A7678" i="28"/>
  <c r="A7679" i="28"/>
  <c r="A7680" i="28"/>
  <c r="A7681" i="28"/>
  <c r="A7682" i="28"/>
  <c r="A7683" i="28"/>
  <c r="A7684" i="28"/>
  <c r="A7685" i="28"/>
  <c r="A7686" i="28"/>
  <c r="A7687" i="28"/>
  <c r="A7688" i="28"/>
  <c r="A7689" i="28"/>
  <c r="A7690" i="28"/>
  <c r="A7691" i="28"/>
  <c r="A7692" i="28"/>
  <c r="A7693" i="28"/>
  <c r="A7694" i="28"/>
  <c r="A7695" i="28"/>
  <c r="A7696" i="28"/>
  <c r="A7697" i="28"/>
  <c r="A7698" i="28"/>
  <c r="A7699" i="28"/>
  <c r="A7700" i="28"/>
  <c r="A7701" i="28"/>
  <c r="A7702" i="28"/>
  <c r="A7703" i="28"/>
  <c r="A7704" i="28"/>
  <c r="A7705" i="28"/>
  <c r="A7706" i="28"/>
  <c r="A7707" i="28"/>
  <c r="A7708" i="28"/>
  <c r="A7709" i="28"/>
  <c r="A7710" i="28"/>
  <c r="A7711" i="28"/>
  <c r="A7712" i="28"/>
  <c r="A7713" i="28"/>
  <c r="A7714" i="28"/>
  <c r="A7715" i="28"/>
  <c r="A7716" i="28"/>
  <c r="A7717" i="28"/>
  <c r="A7718" i="28"/>
  <c r="A7719" i="28"/>
  <c r="A7720" i="28"/>
  <c r="A7721" i="28"/>
  <c r="A7722" i="28"/>
  <c r="A7723" i="28"/>
  <c r="A7724" i="28"/>
  <c r="A7725" i="28"/>
  <c r="A7726" i="28"/>
  <c r="A7727" i="28"/>
  <c r="A7728" i="28"/>
  <c r="A7729" i="28"/>
  <c r="A7730" i="28"/>
  <c r="A7731" i="28"/>
  <c r="A7732" i="28"/>
  <c r="A7733" i="28"/>
  <c r="A7734" i="28"/>
  <c r="A7735" i="28"/>
  <c r="A7736" i="28"/>
  <c r="A7737" i="28"/>
  <c r="A7738" i="28"/>
  <c r="A7739" i="28"/>
  <c r="A7740" i="28"/>
  <c r="A7741" i="28"/>
  <c r="A7742" i="28"/>
  <c r="A7743" i="28"/>
  <c r="A7744" i="28"/>
  <c r="A7745" i="28"/>
  <c r="A7746" i="28"/>
  <c r="A7747" i="28"/>
  <c r="A7748" i="28"/>
  <c r="A7749" i="28"/>
  <c r="A7750" i="28"/>
  <c r="A7751" i="28"/>
  <c r="A7752" i="28"/>
  <c r="A7753" i="28"/>
  <c r="A7754" i="28"/>
  <c r="A7755" i="28"/>
  <c r="A7756" i="28"/>
  <c r="A7757" i="28"/>
  <c r="A7758" i="28"/>
  <c r="A7759" i="28"/>
  <c r="A7760" i="28"/>
  <c r="A7761" i="28"/>
  <c r="A7762" i="28"/>
  <c r="A7763" i="28"/>
  <c r="A7764" i="28"/>
  <c r="A7765" i="28"/>
  <c r="A7766" i="28"/>
  <c r="A7767" i="28"/>
  <c r="A7768" i="28"/>
  <c r="A7769" i="28"/>
  <c r="A7770" i="28"/>
  <c r="A7771" i="28"/>
  <c r="A7772" i="28"/>
  <c r="A7773" i="28"/>
  <c r="A7774" i="28"/>
  <c r="A7775" i="28"/>
  <c r="A7776" i="28"/>
  <c r="A7777" i="28"/>
  <c r="A7778" i="28"/>
  <c r="A7779" i="28"/>
  <c r="A7780" i="28"/>
  <c r="A7781" i="28"/>
  <c r="A7782" i="28"/>
  <c r="A7783" i="28"/>
  <c r="A7784" i="28"/>
  <c r="A7785" i="28"/>
  <c r="A7786" i="28"/>
  <c r="A7787" i="28"/>
  <c r="A7788" i="28"/>
  <c r="A7789" i="28"/>
  <c r="A7790" i="28"/>
  <c r="A7791" i="28"/>
  <c r="A7792" i="28"/>
  <c r="A7793" i="28"/>
  <c r="A7794" i="28"/>
  <c r="A7795" i="28"/>
  <c r="A7796" i="28"/>
  <c r="A7797" i="28"/>
  <c r="A7798" i="28"/>
  <c r="A7799" i="28"/>
  <c r="A7800" i="28"/>
  <c r="A7801" i="28"/>
  <c r="A7802" i="28"/>
  <c r="A7803" i="28"/>
  <c r="A7804" i="28"/>
  <c r="A7805" i="28"/>
  <c r="A7806" i="28"/>
  <c r="A7807" i="28"/>
  <c r="A7808" i="28"/>
  <c r="A7809" i="28"/>
  <c r="A7810" i="28"/>
  <c r="A7811" i="28"/>
  <c r="A7812" i="28"/>
  <c r="A7813" i="28"/>
  <c r="A7814" i="28"/>
  <c r="A7815" i="28"/>
  <c r="A7816" i="28"/>
  <c r="A7817" i="28"/>
  <c r="A7818" i="28"/>
  <c r="A7819" i="28"/>
  <c r="A7820" i="28"/>
  <c r="A7821" i="28"/>
  <c r="A7822" i="28"/>
  <c r="A7823" i="28"/>
  <c r="A7824" i="28"/>
  <c r="A7825" i="28"/>
  <c r="A7826" i="28"/>
  <c r="A7827" i="28"/>
  <c r="A7828" i="28"/>
  <c r="A7829" i="28"/>
  <c r="A7830" i="28"/>
  <c r="A7831" i="28"/>
  <c r="A7832" i="28"/>
  <c r="A7833" i="28"/>
  <c r="A7834" i="28"/>
  <c r="A7835" i="28"/>
  <c r="A7836" i="28"/>
  <c r="A7837" i="28"/>
  <c r="A7838" i="28"/>
  <c r="A7839" i="28"/>
  <c r="A7840" i="28"/>
  <c r="A7841" i="28"/>
  <c r="A7842" i="28"/>
  <c r="A7843" i="28"/>
  <c r="A7844" i="28"/>
  <c r="A7845" i="28"/>
  <c r="A7846" i="28"/>
  <c r="A7847" i="28"/>
  <c r="A7848" i="28"/>
  <c r="A7849" i="28"/>
  <c r="A7850" i="28"/>
  <c r="A7851" i="28"/>
  <c r="A7852" i="28"/>
  <c r="A7853" i="28"/>
  <c r="A7854" i="28"/>
  <c r="A7855" i="28"/>
  <c r="A7856" i="28"/>
  <c r="A7857" i="28"/>
  <c r="A7858" i="28"/>
  <c r="A7859" i="28"/>
  <c r="A7860" i="28"/>
  <c r="A7861" i="28"/>
  <c r="A7862" i="28"/>
  <c r="A7863" i="28"/>
  <c r="A7864" i="28"/>
  <c r="A7865" i="28"/>
  <c r="A7866" i="28"/>
  <c r="A7867" i="28"/>
  <c r="A7868" i="28"/>
  <c r="A7869" i="28"/>
  <c r="A7870" i="28"/>
  <c r="A7871" i="28"/>
  <c r="A7872" i="28"/>
  <c r="A7873" i="28"/>
  <c r="A7874" i="28"/>
  <c r="A7875" i="28"/>
  <c r="A7876" i="28"/>
  <c r="A7877" i="28"/>
  <c r="A7878" i="28"/>
  <c r="A7879" i="28"/>
  <c r="A7880" i="28"/>
  <c r="A7881" i="28"/>
  <c r="A7882" i="28"/>
  <c r="A7883" i="28"/>
  <c r="A7884" i="28"/>
  <c r="A7885" i="28"/>
  <c r="A7886" i="28"/>
  <c r="A7887" i="28"/>
  <c r="A7888" i="28"/>
  <c r="A7889" i="28"/>
  <c r="A7890" i="28"/>
  <c r="A7891" i="28"/>
  <c r="A7892" i="28"/>
  <c r="A7893" i="28"/>
  <c r="A7894" i="28"/>
  <c r="A7895" i="28"/>
  <c r="A7896" i="28"/>
  <c r="A7897" i="28"/>
  <c r="A7898" i="28"/>
  <c r="A7899" i="28"/>
  <c r="A7900" i="28"/>
  <c r="A7901" i="28"/>
  <c r="A7902" i="28"/>
  <c r="A7903" i="28"/>
  <c r="A7904" i="28"/>
  <c r="A7905" i="28"/>
  <c r="A7906" i="28"/>
  <c r="A7907" i="28"/>
  <c r="A7908" i="28"/>
  <c r="A7909" i="28"/>
  <c r="A7910" i="28"/>
  <c r="A7911" i="28"/>
  <c r="A7912" i="28"/>
  <c r="A7913" i="28"/>
  <c r="A7914" i="28"/>
  <c r="A7915" i="28"/>
  <c r="A7916" i="28"/>
  <c r="A7917" i="28"/>
  <c r="A7918" i="28"/>
  <c r="A7919" i="28"/>
  <c r="A7920" i="28"/>
  <c r="A7921" i="28"/>
  <c r="A7922" i="28"/>
  <c r="A7923" i="28"/>
  <c r="A7924" i="28"/>
  <c r="A7925" i="28"/>
  <c r="A7926" i="28"/>
  <c r="A7927" i="28"/>
  <c r="A7928" i="28"/>
  <c r="A7929" i="28"/>
  <c r="A7930" i="28"/>
  <c r="A7931" i="28"/>
  <c r="A7932" i="28"/>
  <c r="A7933" i="28"/>
  <c r="A7934" i="28"/>
  <c r="A7935" i="28"/>
  <c r="A7936" i="28"/>
  <c r="A7937" i="28"/>
  <c r="A7938" i="28"/>
  <c r="A7939" i="28"/>
  <c r="A7940" i="28"/>
  <c r="A7941" i="28"/>
  <c r="A7942" i="28"/>
  <c r="A7943" i="28"/>
  <c r="A7944" i="28"/>
  <c r="A7945" i="28"/>
  <c r="A7946" i="28"/>
  <c r="A7947" i="28"/>
  <c r="A7948" i="28"/>
  <c r="A7949" i="28"/>
  <c r="A7950" i="28"/>
  <c r="A7951" i="28"/>
  <c r="A7952" i="28"/>
  <c r="A7953" i="28"/>
  <c r="A7954" i="28"/>
  <c r="A7955" i="28"/>
  <c r="A7956" i="28"/>
  <c r="A7957" i="28"/>
  <c r="A7958" i="28"/>
  <c r="A7959" i="28"/>
  <c r="A7960" i="28"/>
  <c r="A7961" i="28"/>
  <c r="A7962" i="28"/>
  <c r="A7963" i="28"/>
  <c r="A7964" i="28"/>
  <c r="A7965" i="28"/>
  <c r="A7966" i="28"/>
  <c r="A7967" i="28"/>
  <c r="A7968" i="28"/>
  <c r="A7969" i="28"/>
  <c r="A7970" i="28"/>
  <c r="A7971" i="28"/>
  <c r="A7972" i="28"/>
  <c r="A7973" i="28"/>
  <c r="A7974" i="28"/>
  <c r="A7975" i="28"/>
  <c r="A7976" i="28"/>
  <c r="A7977" i="28"/>
  <c r="A7978" i="28"/>
  <c r="A7979" i="28"/>
  <c r="A7980" i="28"/>
  <c r="A7981" i="28"/>
  <c r="A7982" i="28"/>
  <c r="A7983" i="28"/>
  <c r="A7984" i="28"/>
  <c r="A7985" i="28"/>
  <c r="A7986" i="28"/>
  <c r="A7987" i="28"/>
  <c r="A7988" i="28"/>
  <c r="A7989" i="28"/>
  <c r="A7990" i="28"/>
  <c r="A7991" i="28"/>
  <c r="A7992" i="28"/>
  <c r="A7993" i="28"/>
  <c r="A7994" i="28"/>
  <c r="A7995" i="28"/>
  <c r="A7996" i="28"/>
  <c r="A7997" i="28"/>
  <c r="A7998" i="28"/>
  <c r="A7999" i="28"/>
  <c r="A8000" i="28"/>
  <c r="A8001" i="28"/>
  <c r="A8002" i="28"/>
  <c r="A8003" i="28"/>
  <c r="A8004" i="28"/>
  <c r="A8005" i="28"/>
  <c r="A8006" i="28"/>
  <c r="A8007" i="28"/>
  <c r="A8008" i="28"/>
  <c r="A8009" i="28"/>
  <c r="A8010" i="28"/>
  <c r="A8011" i="28"/>
  <c r="A8012" i="28"/>
  <c r="A8013" i="28"/>
  <c r="A8014" i="28"/>
  <c r="A8015" i="28"/>
  <c r="A8016" i="28"/>
  <c r="A8017" i="28"/>
  <c r="A8018" i="28"/>
  <c r="A8019" i="28"/>
  <c r="A8020" i="28"/>
  <c r="A8021" i="28"/>
  <c r="A8022" i="28"/>
  <c r="A8023" i="28"/>
  <c r="A8024" i="28"/>
  <c r="A8025" i="28"/>
  <c r="A8026" i="28"/>
  <c r="A8027" i="28"/>
  <c r="A8028" i="28"/>
  <c r="A8029" i="28"/>
  <c r="A8030" i="28"/>
  <c r="A8031" i="28"/>
  <c r="A8032" i="28"/>
  <c r="A8033" i="28"/>
  <c r="A8034" i="28"/>
  <c r="A8035" i="28"/>
  <c r="A8036" i="28"/>
  <c r="A8037" i="28"/>
  <c r="A8038" i="28"/>
  <c r="A8039" i="28"/>
  <c r="A8040" i="28"/>
  <c r="A8041" i="28"/>
  <c r="A8042" i="28"/>
  <c r="A8043" i="28"/>
  <c r="A8044" i="28"/>
  <c r="A8045" i="28"/>
  <c r="A8046" i="28"/>
  <c r="A8047" i="28"/>
  <c r="A8048" i="28"/>
  <c r="A8049" i="28"/>
  <c r="A8050" i="28"/>
  <c r="A8051" i="28"/>
  <c r="A8052" i="28"/>
  <c r="A8053" i="28"/>
  <c r="A8054" i="28"/>
  <c r="A8055" i="28"/>
  <c r="A8056" i="28"/>
  <c r="A8057" i="28"/>
  <c r="A8058" i="28"/>
  <c r="A8059" i="28"/>
  <c r="A8060" i="28"/>
  <c r="A8061" i="28"/>
  <c r="A8062" i="28"/>
  <c r="A8063" i="28"/>
  <c r="A8064" i="28"/>
  <c r="A8065" i="28"/>
  <c r="A8066" i="28"/>
  <c r="A8067" i="28"/>
  <c r="A8068" i="28"/>
  <c r="A8069" i="28"/>
  <c r="A8070" i="28"/>
  <c r="A8071" i="28"/>
  <c r="A8072" i="28"/>
  <c r="A8073" i="28"/>
  <c r="A8074" i="28"/>
  <c r="A8075" i="28"/>
  <c r="A8076" i="28"/>
  <c r="A8077" i="28"/>
  <c r="A8078" i="28"/>
  <c r="A8079" i="28"/>
  <c r="A8080" i="28"/>
  <c r="A8081" i="28"/>
  <c r="A8082" i="28"/>
  <c r="A8083" i="28"/>
  <c r="A8084" i="28"/>
  <c r="A8085" i="28"/>
  <c r="A8086" i="28"/>
  <c r="A8087" i="28"/>
  <c r="A8088" i="28"/>
  <c r="A8089" i="28"/>
  <c r="A8090" i="28"/>
  <c r="A8091" i="28"/>
  <c r="A8092" i="28"/>
  <c r="A8093" i="28"/>
  <c r="A8094" i="28"/>
  <c r="A8095" i="28"/>
  <c r="A8096" i="28"/>
  <c r="A8097" i="28"/>
  <c r="A8098" i="28"/>
  <c r="A8099" i="28"/>
  <c r="A8100" i="28"/>
  <c r="A8101" i="28"/>
  <c r="A8102" i="28"/>
  <c r="A8103" i="28"/>
  <c r="A8104" i="28"/>
  <c r="A8105" i="28"/>
  <c r="A8106" i="28"/>
  <c r="A8107" i="28"/>
  <c r="A8108" i="28"/>
  <c r="A8109" i="28"/>
  <c r="A8110" i="28"/>
  <c r="A8111" i="28"/>
  <c r="A8112" i="28"/>
  <c r="A8113" i="28"/>
  <c r="A8114" i="28"/>
  <c r="A8115" i="28"/>
  <c r="A8116" i="28"/>
  <c r="A8117" i="28"/>
  <c r="A8118" i="28"/>
  <c r="A8119" i="28"/>
  <c r="A8120" i="28"/>
  <c r="A8121" i="28"/>
  <c r="A8122" i="28"/>
  <c r="A8123" i="28"/>
  <c r="A8124" i="28"/>
  <c r="A8125" i="28"/>
  <c r="A8126" i="28"/>
  <c r="A8127" i="28"/>
  <c r="A8128" i="28"/>
  <c r="A8129" i="28"/>
  <c r="A8130" i="28"/>
  <c r="A8131" i="28"/>
  <c r="A8132" i="28"/>
  <c r="A8133" i="28"/>
  <c r="A8134" i="28"/>
  <c r="A8135" i="28"/>
  <c r="A8136" i="28"/>
  <c r="A8137" i="28"/>
  <c r="A8138" i="28"/>
  <c r="A8139" i="28"/>
  <c r="A8140" i="28"/>
  <c r="A8141" i="28"/>
  <c r="A8142" i="28"/>
  <c r="A8143" i="28"/>
  <c r="A8144" i="28"/>
  <c r="A8145" i="28"/>
  <c r="A8146" i="28"/>
  <c r="A8147" i="28"/>
  <c r="A8148" i="28"/>
  <c r="A8149" i="28"/>
  <c r="A8150" i="28"/>
  <c r="A8151" i="28"/>
  <c r="A8152" i="28"/>
  <c r="A8153" i="28"/>
  <c r="A8154" i="28"/>
  <c r="A8155" i="28"/>
  <c r="A8156" i="28"/>
  <c r="A8157" i="28"/>
  <c r="A8158" i="28"/>
  <c r="A8159" i="28"/>
  <c r="A8160" i="28"/>
  <c r="A8161" i="28"/>
  <c r="A8162" i="28"/>
  <c r="A8163" i="28"/>
  <c r="A8164" i="28"/>
  <c r="A8165" i="28"/>
  <c r="A8166" i="28"/>
  <c r="A8167" i="28"/>
  <c r="A8168" i="28"/>
  <c r="A8169" i="28"/>
  <c r="A8170" i="28"/>
  <c r="A8171" i="28"/>
  <c r="A8172" i="28"/>
  <c r="A8173" i="28"/>
  <c r="A8174" i="28"/>
  <c r="A8175" i="28"/>
  <c r="A8176" i="28"/>
  <c r="A8177" i="28"/>
  <c r="A8178" i="28"/>
  <c r="A8179" i="28"/>
  <c r="A8180" i="28"/>
  <c r="A8181" i="28"/>
  <c r="A8182" i="28"/>
  <c r="A8183" i="28"/>
  <c r="A8184" i="28"/>
  <c r="A8185" i="28"/>
  <c r="A8186" i="28"/>
  <c r="A8187" i="28"/>
  <c r="A8188" i="28"/>
  <c r="A8189" i="28"/>
  <c r="A8190" i="28"/>
  <c r="A8191" i="28"/>
  <c r="A8192" i="28"/>
  <c r="A8193" i="28"/>
  <c r="A8194" i="28"/>
  <c r="A8195" i="28"/>
  <c r="A8196" i="28"/>
  <c r="A8197" i="28"/>
  <c r="A8198" i="28"/>
  <c r="A8199" i="28"/>
  <c r="A8200" i="28"/>
  <c r="A8201" i="28"/>
  <c r="A8202" i="28"/>
  <c r="A8203" i="28"/>
  <c r="A8204" i="28"/>
  <c r="A8205" i="28"/>
  <c r="A8206" i="28"/>
  <c r="A8207" i="28"/>
  <c r="A8208" i="28"/>
  <c r="A8209" i="28"/>
  <c r="A8210" i="28"/>
  <c r="A8211" i="28"/>
  <c r="A8212" i="28"/>
  <c r="A8213" i="28"/>
  <c r="A8214" i="28"/>
  <c r="A8215" i="28"/>
  <c r="A8216" i="28"/>
  <c r="A8217" i="28"/>
  <c r="A8218" i="28"/>
  <c r="A8219" i="28"/>
  <c r="A8220" i="28"/>
  <c r="A8221" i="28"/>
  <c r="A8222" i="28"/>
  <c r="A8223" i="28"/>
  <c r="A8224" i="28"/>
  <c r="A8225" i="28"/>
  <c r="A8226" i="28"/>
  <c r="A8227" i="28"/>
  <c r="A8228" i="28"/>
  <c r="A8229" i="28"/>
  <c r="A8230" i="28"/>
  <c r="A8231" i="28"/>
  <c r="A8232" i="28"/>
  <c r="A8233" i="28"/>
  <c r="A8234" i="28"/>
  <c r="A8235" i="28"/>
  <c r="A8236" i="28"/>
  <c r="A8237" i="28"/>
  <c r="A8238" i="28"/>
  <c r="A8239" i="28"/>
  <c r="A8240" i="28"/>
  <c r="A8241" i="28"/>
  <c r="A8242" i="28"/>
  <c r="A8243" i="28"/>
  <c r="A8244" i="28"/>
  <c r="A8245" i="28"/>
  <c r="A8246" i="28"/>
  <c r="A8247" i="28"/>
  <c r="A8248" i="28"/>
  <c r="A8249" i="28"/>
  <c r="A8250" i="28"/>
  <c r="A8251" i="28"/>
  <c r="A8252" i="28"/>
  <c r="A8253" i="28"/>
  <c r="A8254" i="28"/>
  <c r="A8255" i="28"/>
  <c r="A8256" i="28"/>
  <c r="A8257" i="28"/>
  <c r="A8258" i="28"/>
  <c r="A8259" i="28"/>
  <c r="A8260" i="28"/>
  <c r="A8261" i="28"/>
  <c r="A8262" i="28"/>
  <c r="A8263" i="28"/>
  <c r="A8264" i="28"/>
  <c r="A8265" i="28"/>
  <c r="A8266" i="28"/>
  <c r="A8267" i="28"/>
  <c r="A8268" i="28"/>
  <c r="A8269" i="28"/>
  <c r="A8270" i="28"/>
  <c r="A8271" i="28"/>
  <c r="A8272" i="28"/>
  <c r="A8273" i="28"/>
  <c r="A8274" i="28"/>
  <c r="A8275" i="28"/>
  <c r="A8276" i="28"/>
  <c r="A8277" i="28"/>
  <c r="A8278" i="28"/>
  <c r="A8279" i="28"/>
  <c r="A8280" i="28"/>
  <c r="A8281" i="28"/>
  <c r="A8282" i="28"/>
  <c r="A8283" i="28"/>
  <c r="A8284" i="28"/>
  <c r="A8285" i="28"/>
  <c r="A8286" i="28"/>
  <c r="A8287" i="28"/>
  <c r="A8288" i="28"/>
  <c r="A8289" i="28"/>
  <c r="A8290" i="28"/>
  <c r="A8291" i="28"/>
  <c r="A8292" i="28"/>
  <c r="A8293" i="28"/>
  <c r="A8294" i="28"/>
  <c r="A8295" i="28"/>
  <c r="A8296" i="28"/>
  <c r="A8297" i="28"/>
  <c r="A8298" i="28"/>
  <c r="A8299" i="28"/>
  <c r="A8300" i="28"/>
  <c r="A8301" i="28"/>
  <c r="A8302" i="28"/>
  <c r="A8303" i="28"/>
  <c r="A8304" i="28"/>
  <c r="A8305" i="28"/>
  <c r="A8306" i="28"/>
  <c r="A8307" i="28"/>
  <c r="A8308" i="28"/>
  <c r="A8309" i="28"/>
  <c r="A8310" i="28"/>
  <c r="A8311" i="28"/>
  <c r="A8312" i="28"/>
  <c r="A8313" i="28"/>
  <c r="A8314" i="28"/>
  <c r="A8315" i="28"/>
  <c r="A8316" i="28"/>
  <c r="A8317" i="28"/>
  <c r="A8318" i="28"/>
  <c r="A8319" i="28"/>
  <c r="A8320" i="28"/>
  <c r="A8321" i="28"/>
  <c r="A8322" i="28"/>
  <c r="A8323" i="28"/>
  <c r="A8324" i="28"/>
  <c r="A8325" i="28"/>
  <c r="A8326" i="28"/>
  <c r="A8327" i="28"/>
  <c r="A8328" i="28"/>
  <c r="A8329" i="28"/>
  <c r="A8330" i="28"/>
  <c r="A8331" i="28"/>
  <c r="A8332" i="28"/>
  <c r="A8333" i="28"/>
  <c r="A8334" i="28"/>
  <c r="A8335" i="28"/>
  <c r="A8336" i="28"/>
  <c r="A8337" i="28"/>
  <c r="A8338" i="28"/>
  <c r="A8339" i="28"/>
  <c r="A8340" i="28"/>
  <c r="A8341" i="28"/>
  <c r="A8342" i="28"/>
  <c r="A8343" i="28"/>
  <c r="A8344" i="28"/>
  <c r="A8345" i="28"/>
  <c r="A8346" i="28"/>
  <c r="A8347" i="28"/>
  <c r="A8348" i="28"/>
  <c r="A8349" i="28"/>
  <c r="A8350" i="28"/>
  <c r="A8351" i="28"/>
  <c r="A8352" i="28"/>
  <c r="A8353" i="28"/>
  <c r="A8354" i="28"/>
  <c r="A8355" i="28"/>
  <c r="A8356" i="28"/>
  <c r="A8357" i="28"/>
  <c r="A8358" i="28"/>
  <c r="A8359" i="28"/>
  <c r="A8360" i="28"/>
  <c r="A8361" i="28"/>
  <c r="A8362" i="28"/>
  <c r="A8363" i="28"/>
  <c r="A8364" i="28"/>
  <c r="A8365" i="28"/>
  <c r="A8366" i="28"/>
  <c r="A8367" i="28"/>
  <c r="A8368" i="28"/>
  <c r="A8369" i="28"/>
  <c r="A8370" i="28"/>
  <c r="A8371" i="28"/>
  <c r="A8372" i="28"/>
  <c r="A8373" i="28"/>
  <c r="A8374" i="28"/>
  <c r="A8375" i="28"/>
  <c r="A8376" i="28"/>
  <c r="A8377" i="28"/>
  <c r="A8378" i="28"/>
  <c r="A8379" i="28"/>
  <c r="A8380" i="28"/>
  <c r="A8381" i="28"/>
  <c r="A8382" i="28"/>
  <c r="A8383" i="28"/>
  <c r="A8384" i="28"/>
  <c r="A8385" i="28"/>
  <c r="A8386" i="28"/>
  <c r="A8387" i="28"/>
  <c r="A8388" i="28"/>
  <c r="A8389" i="28"/>
  <c r="A8390" i="28"/>
  <c r="A8391" i="28"/>
  <c r="A8392" i="28"/>
  <c r="A8393" i="28"/>
  <c r="A8394" i="28"/>
  <c r="A8395" i="28"/>
  <c r="A8396" i="28"/>
  <c r="A8397" i="28"/>
  <c r="A8398" i="28"/>
  <c r="A8399" i="28"/>
  <c r="A8400" i="28"/>
  <c r="A8401" i="28"/>
  <c r="A8402" i="28"/>
  <c r="A8403" i="28"/>
  <c r="A8404" i="28"/>
  <c r="A8405" i="28"/>
  <c r="A8406" i="28"/>
  <c r="A8407" i="28"/>
  <c r="A8408" i="28"/>
  <c r="A8409" i="28"/>
  <c r="A8410" i="28"/>
  <c r="A8411" i="28"/>
  <c r="A8412" i="28"/>
  <c r="A8413" i="28"/>
  <c r="A8414" i="28"/>
  <c r="A8415" i="28"/>
  <c r="A8416" i="28"/>
  <c r="A8417" i="28"/>
  <c r="A8418" i="28"/>
  <c r="A8419" i="28"/>
  <c r="A8420" i="28"/>
  <c r="A8421" i="28"/>
  <c r="A8422" i="28"/>
  <c r="A8423" i="28"/>
  <c r="A8424" i="28"/>
  <c r="A8425" i="28"/>
  <c r="A8426" i="28"/>
  <c r="A8427" i="28"/>
  <c r="A8428" i="28"/>
  <c r="A8429" i="28"/>
  <c r="A8430" i="28"/>
  <c r="A8431" i="28"/>
  <c r="A8432" i="28"/>
  <c r="A8433" i="28"/>
  <c r="A8434" i="28"/>
  <c r="A8435" i="28"/>
  <c r="A8436" i="28"/>
  <c r="A8437" i="28"/>
  <c r="A8438" i="28"/>
  <c r="A8439" i="28"/>
  <c r="A8440" i="28"/>
  <c r="A8441" i="28"/>
  <c r="A8442" i="28"/>
  <c r="A8443" i="28"/>
  <c r="A8444" i="28"/>
  <c r="A8445" i="28"/>
  <c r="A8446" i="28"/>
  <c r="A8447" i="28"/>
  <c r="A8448" i="28"/>
  <c r="A8449" i="28"/>
  <c r="A8450" i="28"/>
  <c r="A8451" i="28"/>
  <c r="A8452" i="28"/>
  <c r="A8453" i="28"/>
  <c r="A8454" i="28"/>
  <c r="A8455" i="28"/>
  <c r="A8456" i="28"/>
  <c r="A8457" i="28"/>
  <c r="A8458" i="28"/>
  <c r="A8459" i="28"/>
  <c r="A8460" i="28"/>
  <c r="A8461" i="28"/>
  <c r="A8462" i="28"/>
  <c r="A8463" i="28"/>
  <c r="A8464" i="28"/>
  <c r="A8465" i="28"/>
  <c r="A8466" i="28"/>
  <c r="A8467" i="28"/>
  <c r="A8468" i="28"/>
  <c r="A8469" i="28"/>
  <c r="A8470" i="28"/>
  <c r="A8471" i="28"/>
  <c r="A8472" i="28"/>
  <c r="A8473" i="28"/>
  <c r="A8474" i="28"/>
  <c r="A8475" i="28"/>
  <c r="A8476" i="28"/>
  <c r="A8477" i="28"/>
  <c r="A8478" i="28"/>
  <c r="A8479" i="28"/>
  <c r="A8480" i="28"/>
  <c r="A8481" i="28"/>
  <c r="A8482" i="28"/>
  <c r="A8483" i="28"/>
  <c r="A8484" i="28"/>
  <c r="A8485" i="28"/>
  <c r="A8486" i="28"/>
  <c r="A8487" i="28"/>
  <c r="A8488" i="28"/>
  <c r="A8489" i="28"/>
  <c r="A8490" i="28"/>
  <c r="A8491" i="28"/>
  <c r="A8492" i="28"/>
  <c r="A8493" i="28"/>
  <c r="A8494" i="28"/>
  <c r="A8495" i="28"/>
  <c r="A8496" i="28"/>
  <c r="A8497" i="28"/>
  <c r="A8498" i="28"/>
  <c r="A8499" i="28"/>
  <c r="A8500" i="28"/>
  <c r="A8501" i="28"/>
  <c r="A8502" i="28"/>
  <c r="A8503" i="28"/>
  <c r="A8504" i="28"/>
  <c r="A8505" i="28"/>
  <c r="A8506" i="28"/>
  <c r="A8507" i="28"/>
  <c r="A8508" i="28"/>
  <c r="A8509" i="28"/>
  <c r="A8510" i="28"/>
  <c r="A8511" i="28"/>
  <c r="A8512" i="28"/>
  <c r="A8513" i="28"/>
  <c r="A8514" i="28"/>
  <c r="A8515" i="28"/>
  <c r="A8516" i="28"/>
  <c r="A8517" i="28"/>
  <c r="A8518" i="28"/>
  <c r="A8519" i="28"/>
  <c r="A8520" i="28"/>
  <c r="A8521" i="28"/>
  <c r="A8522" i="28"/>
  <c r="A8523" i="28"/>
  <c r="A8524" i="28"/>
  <c r="A8525" i="28"/>
  <c r="A8526" i="28"/>
  <c r="A8527" i="28"/>
  <c r="A8528" i="28"/>
  <c r="A8529" i="28"/>
  <c r="A8530" i="28"/>
  <c r="A8531" i="28"/>
  <c r="A8532" i="28"/>
  <c r="A8533" i="28"/>
  <c r="A8534" i="28"/>
  <c r="A8535" i="28"/>
  <c r="A8536" i="28"/>
  <c r="A8537" i="28"/>
  <c r="A8538" i="28"/>
  <c r="A8539" i="28"/>
  <c r="A8540" i="28"/>
  <c r="A8541" i="28"/>
  <c r="A8542" i="28"/>
  <c r="A8543" i="28"/>
  <c r="A8544" i="28"/>
  <c r="A8545" i="28"/>
  <c r="A8546" i="28"/>
  <c r="A8547" i="28"/>
  <c r="A8548" i="28"/>
  <c r="A8549" i="28"/>
  <c r="A8550" i="28"/>
  <c r="A8551" i="28"/>
  <c r="A8552" i="28"/>
  <c r="A8553" i="28"/>
  <c r="A8554" i="28"/>
  <c r="A8555" i="28"/>
  <c r="A8556" i="28"/>
  <c r="A8557" i="28"/>
  <c r="A8558" i="28"/>
  <c r="A8559" i="28"/>
  <c r="A8560" i="28"/>
  <c r="A8561" i="28"/>
  <c r="A8562" i="28"/>
  <c r="A8563" i="28"/>
  <c r="A8564" i="28"/>
  <c r="A8565" i="28"/>
  <c r="A8566" i="28"/>
  <c r="A8567" i="28"/>
  <c r="A8568" i="28"/>
  <c r="A8569" i="28"/>
  <c r="A8570" i="28"/>
  <c r="A8571" i="28"/>
  <c r="A8572" i="28"/>
  <c r="A8573" i="28"/>
  <c r="A8574" i="28"/>
  <c r="A8575" i="28"/>
  <c r="A8576" i="28"/>
  <c r="A8577" i="28"/>
  <c r="A8578" i="28"/>
  <c r="A8579" i="28"/>
  <c r="A8580" i="28"/>
  <c r="A8581" i="28"/>
  <c r="A8582" i="28"/>
  <c r="A8583" i="28"/>
  <c r="A8584" i="28"/>
  <c r="A8585" i="28"/>
  <c r="A8586" i="28"/>
  <c r="A8587" i="28"/>
  <c r="A8588" i="28"/>
  <c r="A8589" i="28"/>
  <c r="A8590" i="28"/>
  <c r="A8591" i="28"/>
  <c r="A8592" i="28"/>
  <c r="A8593" i="28"/>
  <c r="A8594" i="28"/>
  <c r="A8595" i="28"/>
  <c r="A8596" i="28"/>
  <c r="A8597" i="28"/>
  <c r="A8598" i="28"/>
  <c r="A8599" i="28"/>
  <c r="A8600" i="28"/>
  <c r="A8601" i="28"/>
  <c r="A8602" i="28"/>
  <c r="A8603" i="28"/>
  <c r="A8604" i="28"/>
  <c r="A8605" i="28"/>
  <c r="A8606" i="28"/>
  <c r="A8607" i="28"/>
  <c r="A8608" i="28"/>
  <c r="A8609" i="28"/>
  <c r="A8610" i="28"/>
  <c r="A8611" i="28"/>
  <c r="A8612" i="28"/>
  <c r="A8613" i="28"/>
  <c r="A8614" i="28"/>
  <c r="A8615" i="28"/>
  <c r="A8616" i="28"/>
  <c r="A8617" i="28"/>
  <c r="A8618" i="28"/>
  <c r="A8619" i="28"/>
  <c r="A8620" i="28"/>
  <c r="A8621" i="28"/>
  <c r="A8622" i="28"/>
  <c r="A8623" i="28"/>
  <c r="A8624" i="28"/>
  <c r="A8625" i="28"/>
  <c r="A8626" i="28"/>
  <c r="A8627" i="28"/>
  <c r="A8628" i="28"/>
  <c r="A8629" i="28"/>
  <c r="A8630" i="28"/>
  <c r="A8631" i="28"/>
  <c r="A8632" i="28"/>
  <c r="A8633" i="28"/>
  <c r="A8634" i="28"/>
  <c r="A8635" i="28"/>
  <c r="A8636" i="28"/>
  <c r="A8637" i="28"/>
  <c r="A8638" i="28"/>
  <c r="A8639" i="28"/>
  <c r="A8640" i="28"/>
  <c r="A8641" i="28"/>
  <c r="A8642" i="28"/>
  <c r="A8643" i="28"/>
  <c r="A8644" i="28"/>
  <c r="A8645" i="28"/>
  <c r="A8646" i="28"/>
  <c r="A8647" i="28"/>
  <c r="A8648" i="28"/>
  <c r="A8649" i="28"/>
  <c r="A8650" i="28"/>
  <c r="A8651" i="28"/>
  <c r="A8652" i="28"/>
  <c r="A8653" i="28"/>
  <c r="A8654" i="28"/>
  <c r="A8655" i="28"/>
  <c r="A8656" i="28"/>
  <c r="A8657" i="28"/>
  <c r="A8658" i="28"/>
  <c r="A8659" i="28"/>
  <c r="A8660" i="28"/>
  <c r="A8661" i="28"/>
  <c r="A8662" i="28"/>
  <c r="A8663" i="28"/>
  <c r="A8664" i="28"/>
  <c r="A8665" i="28"/>
  <c r="A8666" i="28"/>
  <c r="A8667" i="28"/>
  <c r="A8668" i="28"/>
  <c r="A8669" i="28"/>
  <c r="A8670" i="28"/>
  <c r="A8671" i="28"/>
  <c r="A8672" i="28"/>
  <c r="A8673" i="28"/>
  <c r="A8674" i="28"/>
  <c r="A8675" i="28"/>
  <c r="A8676" i="28"/>
  <c r="A8677" i="28"/>
  <c r="A8678" i="28"/>
  <c r="A8679" i="28"/>
  <c r="A8680" i="28"/>
  <c r="A8681" i="28"/>
  <c r="A8682" i="28"/>
  <c r="A8683" i="28"/>
  <c r="A8684" i="28"/>
  <c r="A8685" i="28"/>
  <c r="A8686" i="28"/>
  <c r="A8687" i="28"/>
  <c r="A8688" i="28"/>
  <c r="A8689" i="28"/>
  <c r="A8690" i="28"/>
  <c r="A8691" i="28"/>
  <c r="A8692" i="28"/>
  <c r="A8693" i="28"/>
  <c r="A8694" i="28"/>
  <c r="A8695" i="28"/>
  <c r="A8696" i="28"/>
  <c r="A8697" i="28"/>
  <c r="A8698" i="28"/>
  <c r="A8699" i="28"/>
  <c r="A8700" i="28"/>
  <c r="A8701" i="28"/>
  <c r="A8702" i="28"/>
  <c r="A8703" i="28"/>
  <c r="A8704" i="28"/>
  <c r="A8705" i="28"/>
  <c r="A8706" i="28"/>
  <c r="A8707" i="28"/>
  <c r="A8708" i="28"/>
  <c r="A8709" i="28"/>
  <c r="A8710" i="28"/>
  <c r="A8711" i="28"/>
  <c r="A8712" i="28"/>
  <c r="A8713" i="28"/>
  <c r="A8714" i="28"/>
  <c r="A8715" i="28"/>
  <c r="A8716" i="28"/>
  <c r="A8717" i="28"/>
  <c r="A8718" i="28"/>
  <c r="A8719" i="28"/>
  <c r="A8720" i="28"/>
  <c r="A8721" i="28"/>
  <c r="A8722" i="28"/>
  <c r="A8723" i="28"/>
  <c r="A8724" i="28"/>
  <c r="A8725" i="28"/>
  <c r="A8726" i="28"/>
  <c r="A8727" i="28"/>
  <c r="A8728" i="28"/>
  <c r="A8729" i="28"/>
  <c r="A8730" i="28"/>
  <c r="A8731" i="28"/>
  <c r="A8732" i="28"/>
  <c r="A8733" i="28"/>
  <c r="A8734" i="28"/>
  <c r="A8735" i="28"/>
  <c r="A8736" i="28"/>
  <c r="A8737" i="28"/>
  <c r="A8738" i="28"/>
  <c r="A8739" i="28"/>
  <c r="A8740" i="28"/>
  <c r="A8741" i="28"/>
  <c r="A8742" i="28"/>
  <c r="A8743" i="28"/>
  <c r="A8744" i="28"/>
  <c r="A8745" i="28"/>
  <c r="A8746" i="28"/>
  <c r="A8747" i="28"/>
  <c r="A8748" i="28"/>
  <c r="A8749" i="28"/>
  <c r="A8750" i="28"/>
  <c r="A8751" i="28"/>
  <c r="A8752" i="28"/>
  <c r="A8753" i="28"/>
  <c r="A8754" i="28"/>
  <c r="A8755" i="28"/>
  <c r="A8756" i="28"/>
  <c r="A8757" i="28"/>
  <c r="A8758" i="28"/>
  <c r="A8759" i="28"/>
  <c r="A8760" i="28"/>
  <c r="A8761" i="28"/>
  <c r="A8762" i="28"/>
  <c r="A8763" i="28"/>
  <c r="A8764" i="28"/>
  <c r="A8765" i="28"/>
  <c r="A8766" i="28"/>
  <c r="A8767" i="28"/>
  <c r="A8768" i="28"/>
  <c r="A8769" i="28"/>
  <c r="A8770" i="28"/>
  <c r="A8771" i="28"/>
  <c r="A8772" i="28"/>
  <c r="A8773" i="28"/>
  <c r="A8774" i="28"/>
  <c r="A8775" i="28"/>
  <c r="A8776" i="28"/>
  <c r="A8777" i="28"/>
  <c r="A8778" i="28"/>
  <c r="A8779" i="28"/>
  <c r="A8780" i="28"/>
  <c r="A8781" i="28"/>
  <c r="A8782" i="28"/>
  <c r="A8783" i="28"/>
  <c r="A8784" i="28"/>
  <c r="A8785" i="28"/>
  <c r="A8786" i="28"/>
  <c r="A8787" i="28"/>
  <c r="A8788" i="28"/>
  <c r="A8789" i="28"/>
  <c r="A8790" i="28"/>
  <c r="A8791" i="28"/>
  <c r="A8792" i="28"/>
  <c r="A8793" i="28"/>
  <c r="A8794" i="28"/>
  <c r="A8795" i="28"/>
  <c r="A8796" i="28"/>
  <c r="A8797" i="28"/>
  <c r="A8798" i="28"/>
  <c r="A8799" i="28"/>
  <c r="A8800" i="28"/>
  <c r="A8801" i="28"/>
  <c r="A8802" i="28"/>
  <c r="A8803" i="28"/>
  <c r="A8804" i="28"/>
  <c r="A8805" i="28"/>
  <c r="A8806" i="28"/>
  <c r="A8807" i="28"/>
  <c r="A8808" i="28"/>
  <c r="A8809" i="28"/>
  <c r="A8810" i="28"/>
  <c r="A8811" i="28"/>
  <c r="A8812" i="28"/>
  <c r="A8813" i="28"/>
  <c r="A8814" i="28"/>
  <c r="A8815" i="28"/>
  <c r="A8816" i="28"/>
  <c r="A8817" i="28"/>
  <c r="A8818" i="28"/>
  <c r="A8819" i="28"/>
  <c r="A8820" i="28"/>
  <c r="A8821" i="28"/>
  <c r="A8822" i="28"/>
  <c r="A8823" i="28"/>
  <c r="A8824" i="28"/>
  <c r="A8825" i="28"/>
  <c r="A8826" i="28"/>
  <c r="A8827" i="28"/>
  <c r="A8828" i="28"/>
  <c r="A8829" i="28"/>
  <c r="A8830" i="28"/>
  <c r="A8831" i="28"/>
  <c r="A8832" i="28"/>
  <c r="A8833" i="28"/>
  <c r="A8834" i="28"/>
  <c r="A8835" i="28"/>
  <c r="A8836" i="28"/>
  <c r="A8837" i="28"/>
  <c r="A8838" i="28"/>
  <c r="A8839" i="28"/>
  <c r="A8840" i="28"/>
  <c r="A8841" i="28"/>
  <c r="A8842" i="28"/>
  <c r="A8843" i="28"/>
  <c r="A8844" i="28"/>
  <c r="A8845" i="28"/>
  <c r="A8846" i="28"/>
  <c r="A8847" i="28"/>
  <c r="A8848" i="28"/>
  <c r="A8849" i="28"/>
  <c r="A8850" i="28"/>
  <c r="A8851" i="28"/>
  <c r="A8852" i="28"/>
  <c r="A8853" i="28"/>
  <c r="A8854" i="28"/>
  <c r="A8855" i="28"/>
  <c r="A8856" i="28"/>
  <c r="A8857" i="28"/>
  <c r="A8858" i="28"/>
  <c r="A8859" i="28"/>
  <c r="A8860" i="28"/>
  <c r="A8861" i="28"/>
  <c r="A8862" i="28"/>
  <c r="A8863" i="28"/>
  <c r="A8864" i="28"/>
  <c r="A8865" i="28"/>
  <c r="A8866" i="28"/>
  <c r="A8867" i="28"/>
  <c r="A8868" i="28"/>
  <c r="A8869" i="28"/>
  <c r="A8870" i="28"/>
  <c r="A8871" i="28"/>
  <c r="A8872" i="28"/>
  <c r="A8873" i="28"/>
  <c r="A8874" i="28"/>
  <c r="A8875" i="28"/>
  <c r="A8876" i="28"/>
  <c r="A8877" i="28"/>
  <c r="A8878" i="28"/>
  <c r="A8879" i="28"/>
  <c r="A8880" i="28"/>
  <c r="A8881" i="28"/>
  <c r="A8882" i="28"/>
  <c r="A8883" i="28"/>
  <c r="A8884" i="28"/>
  <c r="A8885" i="28"/>
  <c r="A8886" i="28"/>
  <c r="A8887" i="28"/>
  <c r="A8888" i="28"/>
  <c r="A8889" i="28"/>
  <c r="A8890" i="28"/>
  <c r="A8891" i="28"/>
  <c r="A8892" i="28"/>
  <c r="A8893" i="28"/>
  <c r="A8894" i="28"/>
  <c r="A8895" i="28"/>
  <c r="A8896" i="28"/>
  <c r="A8897" i="28"/>
  <c r="A8898" i="28"/>
  <c r="A8899" i="28"/>
  <c r="A8900" i="28"/>
  <c r="A8901" i="28"/>
  <c r="A8902" i="28"/>
  <c r="A8903" i="28"/>
  <c r="A8904" i="28"/>
  <c r="A8905" i="28"/>
  <c r="A8906" i="28"/>
  <c r="A8907" i="28"/>
  <c r="A8908" i="28"/>
  <c r="A8909" i="28"/>
  <c r="A8910" i="28"/>
  <c r="A8911" i="28"/>
  <c r="A8912" i="28"/>
  <c r="A8913" i="28"/>
  <c r="A8914" i="28"/>
  <c r="A8915" i="28"/>
  <c r="A8916" i="28"/>
  <c r="A8917" i="28"/>
  <c r="A8918" i="28"/>
  <c r="A8919" i="28"/>
  <c r="A8920" i="28"/>
  <c r="A8921" i="28"/>
  <c r="A8922" i="28"/>
  <c r="A8923" i="28"/>
  <c r="A8924" i="28"/>
  <c r="A8925" i="28"/>
  <c r="A8926" i="28"/>
  <c r="A8927" i="28"/>
  <c r="A8928" i="28"/>
  <c r="A8929" i="28"/>
  <c r="A8930" i="28"/>
  <c r="A8931" i="28"/>
  <c r="A8932" i="28"/>
  <c r="A8933" i="28"/>
  <c r="A8934" i="28"/>
  <c r="A8935" i="28"/>
  <c r="A8936" i="28"/>
  <c r="A8937" i="28"/>
  <c r="A8938" i="28"/>
  <c r="A8939" i="28"/>
  <c r="A8940" i="28"/>
  <c r="A8941" i="28"/>
  <c r="A8942" i="28"/>
  <c r="A8943" i="28"/>
  <c r="A8944" i="28"/>
  <c r="A8945" i="28"/>
  <c r="A8946" i="28"/>
  <c r="A8947" i="28"/>
  <c r="A8948" i="28"/>
  <c r="A8949" i="28"/>
  <c r="A8950" i="28"/>
  <c r="A8951" i="28"/>
  <c r="A8952" i="28"/>
  <c r="A8953" i="28"/>
  <c r="A8954" i="28"/>
  <c r="A8955" i="28"/>
  <c r="A8956" i="28"/>
  <c r="A8957" i="28"/>
  <c r="A8958" i="28"/>
  <c r="A8959" i="28"/>
  <c r="A8960" i="28"/>
  <c r="A8961" i="28"/>
  <c r="A8962" i="28"/>
  <c r="A8963" i="28"/>
  <c r="A8964" i="28"/>
  <c r="A8965" i="28"/>
  <c r="A8966" i="28"/>
  <c r="A8967" i="28"/>
  <c r="A8968" i="28"/>
  <c r="A8969" i="28"/>
  <c r="A8970" i="28"/>
  <c r="A8971" i="28"/>
  <c r="A8972" i="28"/>
  <c r="A8973" i="28"/>
  <c r="A8974" i="28"/>
  <c r="A8975" i="28"/>
  <c r="A8976" i="28"/>
  <c r="A8977" i="28"/>
  <c r="A8978" i="28"/>
  <c r="A8979" i="28"/>
  <c r="A8980" i="28"/>
  <c r="A8981" i="28"/>
  <c r="A8982" i="28"/>
  <c r="A8983" i="28"/>
  <c r="A8984" i="28"/>
  <c r="A8985" i="28"/>
  <c r="A8986" i="28"/>
  <c r="A8987" i="28"/>
  <c r="A8988" i="28"/>
  <c r="A8989" i="28"/>
  <c r="A8990" i="28"/>
  <c r="A8991" i="28"/>
  <c r="A8992" i="28"/>
  <c r="A8993" i="28"/>
  <c r="A8994" i="28"/>
  <c r="A8995" i="28"/>
  <c r="A8996" i="28"/>
  <c r="A8997" i="28"/>
  <c r="A8998" i="28"/>
  <c r="A8999" i="28"/>
  <c r="A9000" i="28"/>
  <c r="A9001" i="28"/>
  <c r="A9002" i="28"/>
  <c r="A9003" i="28"/>
  <c r="A9004" i="28"/>
  <c r="A9005" i="28"/>
  <c r="A9006" i="28"/>
  <c r="A9007" i="28"/>
  <c r="A9008" i="28"/>
  <c r="A9009" i="28"/>
  <c r="A9010" i="28"/>
  <c r="A9011" i="28"/>
  <c r="A9012" i="28"/>
  <c r="A9013" i="28"/>
  <c r="A9014" i="28"/>
  <c r="A9015" i="28"/>
  <c r="A9016" i="28"/>
  <c r="A9017" i="28"/>
  <c r="A9018" i="28"/>
  <c r="A9019" i="28"/>
  <c r="A9020" i="28"/>
  <c r="A9021" i="28"/>
  <c r="A9022" i="28"/>
  <c r="A9023" i="28"/>
  <c r="A9024" i="28"/>
  <c r="A9025" i="28"/>
  <c r="A9026" i="28"/>
  <c r="A9027" i="28"/>
  <c r="A9028" i="28"/>
  <c r="A9029" i="28"/>
  <c r="A9030" i="28"/>
  <c r="A9031" i="28"/>
  <c r="A9032" i="28"/>
  <c r="A9033" i="28"/>
  <c r="A9034" i="28"/>
  <c r="A9035" i="28"/>
  <c r="A9036" i="28"/>
  <c r="A9037" i="28"/>
  <c r="A9038" i="28"/>
  <c r="A9039" i="28"/>
  <c r="A9040" i="28"/>
  <c r="A9041" i="28"/>
  <c r="A9042" i="28"/>
  <c r="A9043" i="28"/>
  <c r="A9044" i="28"/>
  <c r="A9045" i="28"/>
  <c r="A9046" i="28"/>
  <c r="A9047" i="28"/>
  <c r="A9048" i="28"/>
  <c r="A9049" i="28"/>
  <c r="A9050" i="28"/>
  <c r="A9051" i="28"/>
  <c r="A9052" i="28"/>
  <c r="A9053" i="28"/>
  <c r="A9054" i="28"/>
  <c r="A9055" i="28"/>
  <c r="A9056" i="28"/>
  <c r="A9057" i="28"/>
  <c r="A9058" i="28"/>
  <c r="A9059" i="28"/>
  <c r="A9060" i="28"/>
  <c r="A9061" i="28"/>
  <c r="A9062" i="28"/>
  <c r="A9063" i="28"/>
  <c r="A9064" i="28"/>
  <c r="A9065" i="28"/>
  <c r="A9066" i="28"/>
  <c r="A9067" i="28"/>
  <c r="A9068" i="28"/>
  <c r="A9069" i="28"/>
  <c r="A9070" i="28"/>
  <c r="A9071" i="28"/>
  <c r="A9072" i="28"/>
  <c r="A9073" i="28"/>
  <c r="A9074" i="28"/>
  <c r="A9075" i="28"/>
  <c r="A9076" i="28"/>
  <c r="A9077" i="28"/>
  <c r="A9078" i="28"/>
  <c r="A9079" i="28"/>
  <c r="A9080" i="28"/>
  <c r="A9081" i="28"/>
  <c r="A9082" i="28"/>
  <c r="A9083" i="28"/>
  <c r="A9084" i="28"/>
  <c r="A9085" i="28"/>
  <c r="A9086" i="28"/>
  <c r="A9087" i="28"/>
  <c r="A9088" i="28"/>
  <c r="A9089" i="28"/>
  <c r="A9090" i="28"/>
  <c r="A9091" i="28"/>
  <c r="A9092" i="28"/>
  <c r="A9093" i="28"/>
  <c r="A9094" i="28"/>
  <c r="A9095" i="28"/>
  <c r="A9096" i="28"/>
  <c r="A9097" i="28"/>
  <c r="A9098" i="28"/>
  <c r="A9099" i="28"/>
  <c r="A9100" i="28"/>
  <c r="A9101" i="28"/>
  <c r="A9102" i="28"/>
  <c r="A9103" i="28"/>
  <c r="A9104" i="28"/>
  <c r="A9105" i="28"/>
  <c r="A9106" i="28"/>
  <c r="A9107" i="28"/>
  <c r="A9108" i="28"/>
  <c r="A9109" i="28"/>
  <c r="A9110" i="28"/>
  <c r="A9111" i="28"/>
  <c r="A9112" i="28"/>
  <c r="A9113" i="28"/>
  <c r="A9114" i="28"/>
  <c r="A9115" i="28"/>
  <c r="A9116" i="28"/>
  <c r="A9117" i="28"/>
  <c r="A9118" i="28"/>
  <c r="A9119" i="28"/>
  <c r="A9120" i="28"/>
  <c r="A9121" i="28"/>
  <c r="A9122" i="28"/>
  <c r="A9123" i="28"/>
  <c r="A9124" i="28"/>
  <c r="A9125" i="28"/>
  <c r="A9126" i="28"/>
  <c r="A9127" i="28"/>
  <c r="A9128" i="28"/>
  <c r="A9129" i="28"/>
  <c r="A9130" i="28"/>
  <c r="A9131" i="28"/>
  <c r="A9132" i="28"/>
  <c r="A9133" i="28"/>
  <c r="A9134" i="28"/>
  <c r="A9135" i="28"/>
  <c r="A9136" i="28"/>
  <c r="A9137" i="28"/>
  <c r="A9138" i="28"/>
  <c r="A9139" i="28"/>
  <c r="A9140" i="28"/>
  <c r="A9141" i="28"/>
  <c r="A9142" i="28"/>
  <c r="A9143" i="28"/>
  <c r="A9144" i="28"/>
  <c r="A9145" i="28"/>
  <c r="A9146" i="28"/>
  <c r="A9147" i="28"/>
  <c r="A9148" i="28"/>
  <c r="A9149" i="28"/>
  <c r="A9150" i="28"/>
  <c r="A9151" i="28"/>
  <c r="A9152" i="28"/>
  <c r="A9153" i="28"/>
  <c r="A9154" i="28"/>
  <c r="A9155" i="28"/>
  <c r="A9156" i="28"/>
  <c r="A9157" i="28"/>
  <c r="A9158" i="28"/>
  <c r="A9159" i="28"/>
  <c r="A9160" i="28"/>
  <c r="A9161" i="28"/>
  <c r="A9162" i="28"/>
  <c r="A9163" i="28"/>
  <c r="A9164" i="28"/>
  <c r="A9165" i="28"/>
  <c r="A9166" i="28"/>
  <c r="A9167" i="28"/>
  <c r="A9168" i="28"/>
  <c r="A9169" i="28"/>
  <c r="A9170" i="28"/>
  <c r="A9171" i="28"/>
  <c r="A9172" i="28"/>
  <c r="A9173" i="28"/>
  <c r="A9174" i="28"/>
  <c r="A9175" i="28"/>
  <c r="A9176" i="28"/>
  <c r="A9177" i="28"/>
  <c r="A9178" i="28"/>
  <c r="A9179" i="28"/>
  <c r="A9180" i="28"/>
  <c r="A9181" i="28"/>
  <c r="A9182" i="28"/>
  <c r="A9183" i="28"/>
  <c r="A9184" i="28"/>
  <c r="A9185" i="28"/>
  <c r="A9186" i="28"/>
  <c r="A9187" i="28"/>
  <c r="A9188" i="28"/>
  <c r="A9189" i="28"/>
  <c r="A9190" i="28"/>
  <c r="A9191" i="28"/>
  <c r="A9192" i="28"/>
  <c r="A9193" i="28"/>
  <c r="A9194" i="28"/>
  <c r="A9195" i="28"/>
  <c r="A9196" i="28"/>
  <c r="A9197" i="28"/>
  <c r="A9198" i="28"/>
  <c r="A9199" i="28"/>
  <c r="A9200" i="28"/>
  <c r="A9201" i="28"/>
  <c r="A9202" i="28"/>
  <c r="A9203" i="28"/>
  <c r="A9204" i="28"/>
  <c r="A9205" i="28"/>
  <c r="A9206" i="28"/>
  <c r="A9207" i="28"/>
  <c r="A9208" i="28"/>
  <c r="A9209" i="28"/>
  <c r="A9210" i="28"/>
  <c r="A9211" i="28"/>
  <c r="A9212" i="28"/>
  <c r="A9213" i="28"/>
  <c r="A9214" i="28"/>
  <c r="A9215" i="28"/>
  <c r="A9216" i="28"/>
  <c r="A9217" i="28"/>
  <c r="A9218" i="28"/>
  <c r="A9219" i="28"/>
  <c r="A9220" i="28"/>
  <c r="A9221" i="28"/>
  <c r="A9222" i="28"/>
  <c r="A9223" i="28"/>
  <c r="A9224" i="28"/>
  <c r="A9225" i="28"/>
  <c r="A9226" i="28"/>
  <c r="A9227" i="28"/>
  <c r="A9228" i="28"/>
  <c r="A9229" i="28"/>
  <c r="A9230" i="28"/>
  <c r="A9231" i="28"/>
  <c r="A9232" i="28"/>
  <c r="A9233" i="28"/>
  <c r="A9234" i="28"/>
  <c r="A9235" i="28"/>
  <c r="A9236" i="28"/>
  <c r="A9237" i="28"/>
  <c r="A9238" i="28"/>
  <c r="A9239" i="28"/>
  <c r="A9240" i="28"/>
  <c r="A9241" i="28"/>
  <c r="A9242" i="28"/>
  <c r="A9243" i="28"/>
  <c r="A9244" i="28"/>
  <c r="A9245" i="28"/>
  <c r="A9246" i="28"/>
  <c r="A9247" i="28"/>
  <c r="A9248" i="28"/>
  <c r="A9249" i="28"/>
  <c r="A9250" i="28"/>
  <c r="A9251" i="28"/>
  <c r="A9252" i="28"/>
  <c r="A9253" i="28"/>
  <c r="A9254" i="28"/>
  <c r="A9255" i="28"/>
  <c r="A9256" i="28"/>
  <c r="A9257" i="28"/>
  <c r="A9258" i="28"/>
  <c r="A9259" i="28"/>
  <c r="A9260" i="28"/>
  <c r="A9261" i="28"/>
  <c r="A9262" i="28"/>
  <c r="A9263" i="28"/>
  <c r="A9264" i="28"/>
  <c r="A9265" i="28"/>
  <c r="A9266" i="28"/>
  <c r="A9267" i="28"/>
  <c r="A9268" i="28"/>
  <c r="A9269" i="28"/>
  <c r="A9270" i="28"/>
  <c r="A9271" i="28"/>
  <c r="A9272" i="28"/>
  <c r="A9273" i="28"/>
  <c r="A9274" i="28"/>
  <c r="A9275" i="28"/>
  <c r="A9276" i="28"/>
  <c r="A9277" i="28"/>
  <c r="A9278" i="28"/>
  <c r="A9279" i="28"/>
  <c r="A9280" i="28"/>
  <c r="A9281" i="28"/>
  <c r="A9282" i="28"/>
  <c r="A9283" i="28"/>
  <c r="A9284" i="28"/>
  <c r="A9285" i="28"/>
  <c r="A9286" i="28"/>
  <c r="A9287" i="28"/>
  <c r="A9288" i="28"/>
  <c r="A9289" i="28"/>
  <c r="A9290" i="28"/>
  <c r="A9291" i="28"/>
  <c r="A9292" i="28"/>
  <c r="A9293" i="28"/>
  <c r="A9294" i="28"/>
  <c r="A9295" i="28"/>
  <c r="A9296" i="28"/>
  <c r="A9297" i="28"/>
  <c r="A9298" i="28"/>
  <c r="A9299" i="28"/>
  <c r="A9300" i="28"/>
  <c r="A9301" i="28"/>
  <c r="A9302" i="28"/>
  <c r="A9303" i="28"/>
  <c r="A9304" i="28"/>
  <c r="A9305" i="28"/>
  <c r="A9306" i="28"/>
  <c r="A9307" i="28"/>
  <c r="A9308" i="28"/>
  <c r="A9309" i="28"/>
  <c r="A9310" i="28"/>
  <c r="A9311" i="28"/>
  <c r="A9312" i="28"/>
  <c r="A9313" i="28"/>
  <c r="A9314" i="28"/>
  <c r="A9315" i="28"/>
  <c r="A9316" i="28"/>
  <c r="A9317" i="28"/>
  <c r="A9318" i="28"/>
  <c r="A9319" i="28"/>
  <c r="A9320" i="28"/>
  <c r="A9321" i="28"/>
  <c r="A9322" i="28"/>
  <c r="A9323" i="28"/>
  <c r="A9324" i="28"/>
  <c r="A9325" i="28"/>
  <c r="A9326" i="28"/>
  <c r="A9327" i="28"/>
  <c r="A9328" i="28"/>
  <c r="A9329" i="28"/>
  <c r="A9330" i="28"/>
  <c r="A9331" i="28"/>
  <c r="A9332" i="28"/>
  <c r="A9333" i="28"/>
  <c r="A9334" i="28"/>
  <c r="A9335" i="28"/>
  <c r="A9336" i="28"/>
  <c r="A9337" i="28"/>
  <c r="A9338" i="28"/>
  <c r="A9339" i="28"/>
  <c r="A9340" i="28"/>
  <c r="A9341" i="28"/>
  <c r="A9342" i="28"/>
  <c r="A9343" i="28"/>
  <c r="A9344" i="28"/>
  <c r="A9345" i="28"/>
  <c r="A9346" i="28"/>
  <c r="A9347" i="28"/>
  <c r="A9348" i="28"/>
  <c r="A9349" i="28"/>
  <c r="A9350" i="28"/>
  <c r="A9351" i="28"/>
  <c r="A9352" i="28"/>
  <c r="A9353" i="28"/>
  <c r="A9354" i="28"/>
  <c r="A9355" i="28"/>
  <c r="A9356" i="28"/>
  <c r="A9357" i="28"/>
  <c r="A9358" i="28"/>
  <c r="A9359" i="28"/>
  <c r="A9360" i="28"/>
  <c r="A9361" i="28"/>
  <c r="A9362" i="28"/>
  <c r="A9363" i="28"/>
  <c r="A9364" i="28"/>
  <c r="A9365" i="28"/>
  <c r="A9366" i="28"/>
  <c r="A9367" i="28"/>
  <c r="A9368" i="28"/>
  <c r="A9369" i="28"/>
  <c r="A9370" i="28"/>
  <c r="A9371" i="28"/>
  <c r="A9372" i="28"/>
  <c r="A9373" i="28"/>
  <c r="A9374" i="28"/>
  <c r="A9375" i="28"/>
  <c r="A9376" i="28"/>
  <c r="A9377" i="28"/>
  <c r="A9378" i="28"/>
  <c r="A9379" i="28"/>
  <c r="A9380" i="28"/>
  <c r="A9381" i="28"/>
  <c r="A9382" i="28"/>
  <c r="A9383" i="28"/>
  <c r="A9384" i="28"/>
  <c r="A9385" i="28"/>
  <c r="A9386" i="28"/>
  <c r="A9387" i="28"/>
  <c r="A9388" i="28"/>
  <c r="A9389" i="28"/>
  <c r="A9390" i="28"/>
  <c r="A9391" i="28"/>
  <c r="A9392" i="28"/>
  <c r="A9393" i="28"/>
  <c r="A9394" i="28"/>
  <c r="A9395" i="28"/>
  <c r="A9396" i="28"/>
  <c r="A9397" i="28"/>
  <c r="A9398" i="28"/>
  <c r="A9399" i="28"/>
  <c r="A9400" i="28"/>
  <c r="A9401" i="28"/>
  <c r="A9402" i="28"/>
  <c r="A9403" i="28"/>
  <c r="A9404" i="28"/>
  <c r="A9405" i="28"/>
  <c r="A9406" i="28"/>
  <c r="A9407" i="28"/>
  <c r="A9408" i="28"/>
  <c r="A9409" i="28"/>
  <c r="A9410" i="28"/>
  <c r="A9411" i="28"/>
  <c r="A9412" i="28"/>
  <c r="A9413" i="28"/>
  <c r="A9414" i="28"/>
  <c r="A9415" i="28"/>
  <c r="A9416" i="28"/>
  <c r="A9417" i="28"/>
  <c r="A9418" i="28"/>
  <c r="A9419" i="28"/>
  <c r="A9420" i="28"/>
  <c r="A9421" i="28"/>
  <c r="A9422" i="28"/>
  <c r="A9423" i="28"/>
  <c r="A9424" i="28"/>
  <c r="A9425" i="28"/>
  <c r="A9426" i="28"/>
  <c r="A9427" i="28"/>
  <c r="A9428" i="28"/>
  <c r="A9429" i="28"/>
  <c r="A9430" i="28"/>
  <c r="A9431" i="28"/>
  <c r="A9432" i="28"/>
  <c r="A9433" i="28"/>
  <c r="A9434" i="28"/>
  <c r="A9435" i="28"/>
  <c r="A9436" i="28"/>
  <c r="A9437" i="28"/>
  <c r="A9438" i="28"/>
  <c r="A9439" i="28"/>
  <c r="A9440" i="28"/>
  <c r="A9441" i="28"/>
  <c r="A9442" i="28"/>
  <c r="A9443" i="28"/>
  <c r="A9444" i="28"/>
  <c r="A9445" i="28"/>
  <c r="A9446" i="28"/>
  <c r="A9447" i="28"/>
  <c r="A9448" i="28"/>
  <c r="A9449" i="28"/>
  <c r="A9450" i="28"/>
  <c r="A9451" i="28"/>
  <c r="A9452" i="28"/>
  <c r="A9453" i="28"/>
  <c r="A9454" i="28"/>
  <c r="A9455" i="28"/>
  <c r="A9456" i="28"/>
  <c r="A9457" i="28"/>
  <c r="A9458" i="28"/>
  <c r="A9459" i="28"/>
  <c r="A9460" i="28"/>
  <c r="A9461" i="28"/>
  <c r="A9462" i="28"/>
  <c r="A9463" i="28"/>
  <c r="A9464" i="28"/>
  <c r="A9465" i="28"/>
  <c r="A9466" i="28"/>
  <c r="A9467" i="28"/>
  <c r="A9468" i="28"/>
  <c r="A9469" i="28"/>
  <c r="A9470" i="28"/>
  <c r="A9471" i="28"/>
  <c r="A9472" i="28"/>
  <c r="A9473" i="28"/>
  <c r="A9474" i="28"/>
  <c r="A9475" i="28"/>
  <c r="A9476" i="28"/>
  <c r="A9477" i="28"/>
  <c r="A9478" i="28"/>
  <c r="A9479" i="28"/>
  <c r="A9480" i="28"/>
  <c r="A9481" i="28"/>
  <c r="A9482" i="28"/>
  <c r="A9483" i="28"/>
  <c r="A9484" i="28"/>
  <c r="A9485" i="28"/>
  <c r="A9486" i="28"/>
  <c r="A9487" i="28"/>
  <c r="A9488" i="28"/>
  <c r="A9489" i="28"/>
  <c r="A9490" i="28"/>
  <c r="A9491" i="28"/>
  <c r="A9492" i="28"/>
  <c r="A9493" i="28"/>
  <c r="A9494" i="28"/>
  <c r="A9495" i="28"/>
  <c r="A9496" i="28"/>
  <c r="A9497" i="28"/>
  <c r="A9498" i="28"/>
  <c r="A9499" i="28"/>
  <c r="A9500" i="28"/>
  <c r="A9501" i="28"/>
  <c r="A9502" i="28"/>
  <c r="A9503" i="28"/>
  <c r="A9504" i="28"/>
  <c r="A9505" i="28"/>
  <c r="A9506" i="28"/>
  <c r="A9507" i="28"/>
  <c r="A9508" i="28"/>
  <c r="A9509" i="28"/>
  <c r="A9510" i="28"/>
  <c r="A9511" i="28"/>
  <c r="A9512" i="28"/>
  <c r="A9513" i="28"/>
  <c r="A9514" i="28"/>
  <c r="A9515" i="28"/>
  <c r="A9516" i="28"/>
  <c r="A9517" i="28"/>
  <c r="A9518" i="28"/>
  <c r="A9519" i="28"/>
  <c r="A9520" i="28"/>
  <c r="A9521" i="28"/>
  <c r="A9522" i="28"/>
  <c r="A9523" i="28"/>
  <c r="A9524" i="28"/>
  <c r="A9525" i="28"/>
  <c r="A9526" i="28"/>
  <c r="A9527" i="28"/>
  <c r="A9528" i="28"/>
  <c r="A9529" i="28"/>
  <c r="A9530" i="28"/>
  <c r="A9531" i="28"/>
  <c r="A9532" i="28"/>
  <c r="A9533" i="28"/>
  <c r="A9534" i="28"/>
  <c r="A9535" i="28"/>
  <c r="A9536" i="28"/>
  <c r="A9537" i="28"/>
  <c r="A9538" i="28"/>
  <c r="A9539" i="28"/>
  <c r="A9540" i="28"/>
  <c r="A9541" i="28"/>
  <c r="A9542" i="28"/>
  <c r="A9543" i="28"/>
  <c r="A9544" i="28"/>
  <c r="A9545" i="28"/>
  <c r="A9546" i="28"/>
  <c r="A9547" i="28"/>
  <c r="A9548" i="28"/>
  <c r="A9549" i="28"/>
  <c r="A9550" i="28"/>
  <c r="A9551" i="28"/>
  <c r="A9552" i="28"/>
  <c r="A9553" i="28"/>
  <c r="A9554" i="28"/>
  <c r="A9555" i="28"/>
  <c r="A9556" i="28"/>
  <c r="A9557" i="28"/>
  <c r="A9558" i="28"/>
  <c r="A9559" i="28"/>
  <c r="A9560" i="28"/>
  <c r="A9561" i="28"/>
  <c r="A9562" i="28"/>
  <c r="A9563" i="28"/>
  <c r="A9564" i="28"/>
  <c r="A9565" i="28"/>
  <c r="A9566" i="28"/>
  <c r="A9567" i="28"/>
  <c r="A9568" i="28"/>
  <c r="A9569" i="28"/>
  <c r="A9570" i="28"/>
  <c r="A9571" i="28"/>
  <c r="A9572" i="28"/>
  <c r="A9573" i="28"/>
  <c r="A9574" i="28"/>
  <c r="A9575" i="28"/>
  <c r="A9576" i="28"/>
  <c r="A9577" i="28"/>
  <c r="A9578" i="28"/>
  <c r="A9579" i="28"/>
  <c r="A9580" i="28"/>
  <c r="A9581" i="28"/>
  <c r="A9582" i="28"/>
  <c r="A9583" i="28"/>
  <c r="A9584" i="28"/>
  <c r="A9585" i="28"/>
  <c r="A9586" i="28"/>
  <c r="A9587" i="28"/>
  <c r="A9588" i="28"/>
  <c r="A9589" i="28"/>
  <c r="A9590" i="28"/>
  <c r="A9591" i="28"/>
  <c r="A9592" i="28"/>
  <c r="A9593" i="28"/>
  <c r="A9594" i="28"/>
  <c r="A9595" i="28"/>
  <c r="A9596" i="28"/>
  <c r="A9597" i="28"/>
  <c r="A9598" i="28"/>
  <c r="A9599" i="28"/>
  <c r="A9600" i="28"/>
  <c r="A9601" i="28"/>
  <c r="A9602" i="28"/>
  <c r="A9603" i="28"/>
  <c r="A9604" i="28"/>
  <c r="A9605" i="28"/>
  <c r="A9606" i="28"/>
  <c r="A9607" i="28"/>
  <c r="A9608" i="28"/>
  <c r="A9609" i="28"/>
  <c r="A9610" i="28"/>
  <c r="A9611" i="28"/>
  <c r="A9612" i="28"/>
  <c r="A9613" i="28"/>
  <c r="A9614" i="28"/>
  <c r="A9615" i="28"/>
  <c r="A9616" i="28"/>
  <c r="A9617" i="28"/>
  <c r="A9618" i="28"/>
  <c r="A9619" i="28"/>
  <c r="A9620" i="28"/>
  <c r="A9621" i="28"/>
  <c r="A9622" i="28"/>
  <c r="A9623" i="28"/>
  <c r="A9624" i="28"/>
  <c r="A9625" i="28"/>
  <c r="A9626" i="28"/>
  <c r="A9627" i="28"/>
  <c r="A9628" i="28"/>
  <c r="A9629" i="28"/>
  <c r="A9630" i="28"/>
  <c r="A9631" i="28"/>
  <c r="A9632" i="28"/>
  <c r="A9633" i="28"/>
  <c r="A9634" i="28"/>
  <c r="A9635" i="28"/>
  <c r="A9636" i="28"/>
  <c r="A9637" i="28"/>
  <c r="A9638" i="28"/>
  <c r="A9639" i="28"/>
  <c r="A9640" i="28"/>
  <c r="A9641" i="28"/>
  <c r="A9642" i="28"/>
  <c r="A9643" i="28"/>
  <c r="A9644" i="28"/>
  <c r="A9645" i="28"/>
  <c r="A9646" i="28"/>
  <c r="A9647" i="28"/>
  <c r="A9648" i="28"/>
  <c r="A9649" i="28"/>
  <c r="A9650" i="28"/>
  <c r="A9651" i="28"/>
  <c r="A9652" i="28"/>
  <c r="A9653" i="28"/>
  <c r="A9654" i="28"/>
  <c r="A9655" i="28"/>
  <c r="A9656" i="28"/>
  <c r="A9657" i="28"/>
  <c r="A9658" i="28"/>
  <c r="A9659" i="28"/>
  <c r="A9660" i="28"/>
  <c r="A9661" i="28"/>
  <c r="A9662" i="28"/>
  <c r="A9663" i="28"/>
  <c r="A9664" i="28"/>
  <c r="A9665" i="28"/>
  <c r="A9666" i="28"/>
  <c r="A9667" i="28"/>
  <c r="A9668" i="28"/>
  <c r="A9669" i="28"/>
  <c r="A9670" i="28"/>
  <c r="A9671" i="28"/>
  <c r="A9672" i="28"/>
  <c r="A9673" i="28"/>
  <c r="A9674" i="28"/>
  <c r="A9675" i="28"/>
  <c r="A9676" i="28"/>
  <c r="A9677" i="28"/>
  <c r="A9678" i="28"/>
  <c r="A9679" i="28"/>
  <c r="A9680" i="28"/>
  <c r="A9681" i="28"/>
  <c r="A9682" i="28"/>
  <c r="A9683" i="28"/>
  <c r="A9684" i="28"/>
  <c r="A9685" i="28"/>
  <c r="A9686" i="28"/>
  <c r="A9687" i="28"/>
  <c r="A9688" i="28"/>
  <c r="A9689" i="28"/>
  <c r="A9690" i="28"/>
  <c r="A9691" i="28"/>
  <c r="A9692" i="28"/>
  <c r="A9693" i="28"/>
  <c r="A9694" i="28"/>
  <c r="A9695" i="28"/>
  <c r="A9696" i="28"/>
  <c r="A9697" i="28"/>
  <c r="A9698" i="28"/>
  <c r="A9699" i="28"/>
  <c r="A9700" i="28"/>
  <c r="A9701" i="28"/>
  <c r="A9702" i="28"/>
  <c r="A9703" i="28"/>
  <c r="A9704" i="28"/>
  <c r="A9705" i="28"/>
  <c r="A9706" i="28"/>
  <c r="A9707" i="28"/>
  <c r="A9708" i="28"/>
  <c r="A9709" i="28"/>
  <c r="A9710" i="28"/>
  <c r="A9711" i="28"/>
  <c r="A9712" i="28"/>
  <c r="A9713" i="28"/>
  <c r="A9714" i="28"/>
  <c r="A9715" i="28"/>
  <c r="A9716" i="28"/>
  <c r="A9717" i="28"/>
  <c r="A9718" i="28"/>
  <c r="A9719" i="28"/>
  <c r="A9720" i="28"/>
  <c r="A9721" i="28"/>
  <c r="A9722" i="28"/>
  <c r="A9723" i="28"/>
  <c r="A9724" i="28"/>
  <c r="A9725" i="28"/>
  <c r="A9726" i="28"/>
  <c r="A9727" i="28"/>
  <c r="A9728" i="28"/>
  <c r="A9729" i="28"/>
  <c r="A9730" i="28"/>
  <c r="A9731" i="28"/>
  <c r="A9732" i="28"/>
  <c r="A9733" i="28"/>
  <c r="A9734" i="28"/>
  <c r="A9735" i="28"/>
  <c r="A9736" i="28"/>
  <c r="A9737" i="28"/>
  <c r="A9738" i="28"/>
  <c r="A9739" i="28"/>
  <c r="A9740" i="28"/>
  <c r="A9741" i="28"/>
  <c r="A9742" i="28"/>
  <c r="A9743" i="28"/>
  <c r="A9744" i="28"/>
  <c r="A9745" i="28"/>
  <c r="A9746" i="28"/>
  <c r="A9747" i="28"/>
  <c r="A9748" i="28"/>
  <c r="A9749" i="28"/>
  <c r="A9750" i="28"/>
  <c r="A9751" i="28"/>
  <c r="A9752" i="28"/>
  <c r="A9753" i="28"/>
  <c r="A9754" i="28"/>
  <c r="A9755" i="28"/>
  <c r="A9756" i="28"/>
  <c r="A9757" i="28"/>
  <c r="A9758" i="28"/>
  <c r="A9759" i="28"/>
  <c r="A9760" i="28"/>
  <c r="A9761" i="28"/>
  <c r="A9762" i="28"/>
  <c r="A9763" i="28"/>
  <c r="A9764" i="28"/>
  <c r="A9765" i="28"/>
  <c r="A9766" i="28"/>
  <c r="A9767" i="28"/>
  <c r="A9768" i="28"/>
  <c r="A9769" i="28"/>
  <c r="A9770" i="28"/>
  <c r="A9771" i="28"/>
  <c r="A9772" i="28"/>
  <c r="A9773" i="28"/>
  <c r="A9774" i="28"/>
  <c r="A9775" i="28"/>
  <c r="A9776" i="28"/>
  <c r="A9777" i="28"/>
  <c r="A9778" i="28"/>
  <c r="A9779" i="28"/>
  <c r="A9780" i="28"/>
  <c r="A9781" i="28"/>
  <c r="A9782" i="28"/>
  <c r="A9783" i="28"/>
  <c r="A9784" i="28"/>
  <c r="A9785" i="28"/>
  <c r="A9786" i="28"/>
  <c r="A9787" i="28"/>
  <c r="A9788" i="28"/>
  <c r="A9789" i="28"/>
  <c r="A9790" i="28"/>
  <c r="A9791" i="28"/>
  <c r="A9792" i="28"/>
  <c r="A9793" i="28"/>
  <c r="A9794" i="28"/>
  <c r="A9795" i="28"/>
  <c r="A9796" i="28"/>
  <c r="A9797" i="28"/>
  <c r="A9798" i="28"/>
  <c r="A9799" i="28"/>
  <c r="A9800" i="28"/>
  <c r="A9801" i="28"/>
  <c r="A9802" i="28"/>
  <c r="A9803" i="28"/>
  <c r="A9804" i="28"/>
  <c r="A9805" i="28"/>
  <c r="A9806" i="28"/>
  <c r="A9807" i="28"/>
  <c r="A9808" i="28"/>
  <c r="A9809" i="28"/>
  <c r="A9810" i="28"/>
  <c r="A9811" i="28"/>
  <c r="A9812" i="28"/>
  <c r="A9813" i="28"/>
  <c r="A9814" i="28"/>
  <c r="A9815" i="28"/>
  <c r="A9816" i="28"/>
  <c r="A9817" i="28"/>
  <c r="A9818" i="28"/>
  <c r="A9819" i="28"/>
  <c r="A9820" i="28"/>
  <c r="A9821" i="28"/>
  <c r="A9822" i="28"/>
  <c r="A9823" i="28"/>
  <c r="A9824" i="28"/>
  <c r="A9825" i="28"/>
  <c r="A9826" i="28"/>
  <c r="A9827" i="28"/>
  <c r="A9828" i="28"/>
  <c r="A9829" i="28"/>
  <c r="A9830" i="28"/>
  <c r="A9831" i="28"/>
  <c r="A9832" i="28"/>
  <c r="A9833" i="28"/>
  <c r="A9834" i="28"/>
  <c r="A9835" i="28"/>
  <c r="A9836" i="28"/>
  <c r="A9837" i="28"/>
  <c r="A9838" i="28"/>
  <c r="A9839" i="28"/>
  <c r="A9840" i="28"/>
  <c r="A9841" i="28"/>
  <c r="A9842" i="28"/>
  <c r="A9843" i="28"/>
  <c r="A9844" i="28"/>
  <c r="A9845" i="28"/>
  <c r="A9846" i="28"/>
  <c r="A9847" i="28"/>
  <c r="A9848" i="28"/>
  <c r="A9849" i="28"/>
  <c r="A9850" i="28"/>
  <c r="A9851" i="28"/>
  <c r="A9852" i="28"/>
  <c r="A9853" i="28"/>
  <c r="A9854" i="28"/>
  <c r="A9855" i="28"/>
  <c r="A9856" i="28"/>
  <c r="A9857" i="28"/>
  <c r="A9858" i="28"/>
  <c r="A9859" i="28"/>
  <c r="A9860" i="28"/>
  <c r="A9861" i="28"/>
  <c r="A9862" i="28"/>
  <c r="A9863" i="28"/>
  <c r="A9864" i="28"/>
  <c r="A9865" i="28"/>
  <c r="A9866" i="28"/>
  <c r="A9867" i="28"/>
  <c r="A9868" i="28"/>
  <c r="A9869" i="28"/>
  <c r="A9870" i="28"/>
  <c r="A9871" i="28"/>
  <c r="A9872" i="28"/>
  <c r="A9873" i="28"/>
  <c r="A9874" i="28"/>
  <c r="A9875" i="28"/>
  <c r="A9876" i="28"/>
  <c r="A9877" i="28"/>
  <c r="A9878" i="28"/>
  <c r="A9879" i="28"/>
  <c r="A9880" i="28"/>
  <c r="A9881" i="28"/>
  <c r="A9882" i="28"/>
  <c r="A9883" i="28"/>
  <c r="A9884" i="28"/>
  <c r="A9885" i="28"/>
  <c r="A9886" i="28"/>
  <c r="A9887" i="28"/>
  <c r="A9888" i="28"/>
  <c r="A9889" i="28"/>
  <c r="A9890" i="28"/>
  <c r="A9891" i="28"/>
  <c r="A9892" i="28"/>
  <c r="A9893" i="28"/>
  <c r="A9894" i="28"/>
  <c r="A9895" i="28"/>
  <c r="A9896" i="28"/>
  <c r="A9897" i="28"/>
  <c r="A9898" i="28"/>
  <c r="A9899" i="28"/>
  <c r="A9900" i="28"/>
  <c r="A9901" i="28"/>
  <c r="A9902" i="28"/>
  <c r="A9903" i="28"/>
  <c r="A9904" i="28"/>
  <c r="A9905" i="28"/>
  <c r="A9906" i="28"/>
  <c r="A9907" i="28"/>
  <c r="A9908" i="28"/>
  <c r="A9909" i="28"/>
  <c r="A9910" i="28"/>
  <c r="A9911" i="28"/>
  <c r="A9912" i="28"/>
  <c r="A9913" i="28"/>
  <c r="A9914" i="28"/>
  <c r="A9915" i="28"/>
  <c r="A9916" i="28"/>
  <c r="A9917" i="28"/>
  <c r="A9918" i="28"/>
  <c r="A9919" i="28"/>
  <c r="A9920" i="28"/>
  <c r="A9921" i="28"/>
  <c r="A9922" i="28"/>
  <c r="A9923" i="28"/>
  <c r="A9924" i="28"/>
  <c r="A9925" i="28"/>
  <c r="A9926" i="28"/>
  <c r="A9927" i="28"/>
  <c r="A9928" i="28"/>
  <c r="A9929" i="28"/>
  <c r="A9930" i="28"/>
  <c r="A9931" i="28"/>
  <c r="A9932" i="28"/>
  <c r="A9933" i="28"/>
  <c r="A9934" i="28"/>
  <c r="A9935" i="28"/>
  <c r="A9936" i="28"/>
  <c r="A9937" i="28"/>
  <c r="A9938" i="28"/>
  <c r="A9939" i="28"/>
  <c r="A9940" i="28"/>
  <c r="A9941" i="28"/>
  <c r="A9942" i="28"/>
  <c r="A9943" i="28"/>
  <c r="A9944" i="28"/>
  <c r="A9945" i="28"/>
  <c r="A9946" i="28"/>
  <c r="A9947" i="28"/>
  <c r="A9948" i="28"/>
  <c r="A9949" i="28"/>
  <c r="A9950" i="28"/>
  <c r="A9951" i="28"/>
  <c r="A9952" i="28"/>
  <c r="A9953" i="28"/>
  <c r="A9954" i="28"/>
  <c r="A9955" i="28"/>
  <c r="A9956" i="28"/>
  <c r="A9957" i="28"/>
  <c r="A9958" i="28"/>
  <c r="A9959" i="28"/>
  <c r="A9960" i="28"/>
  <c r="A9961" i="28"/>
  <c r="A9962" i="28"/>
  <c r="A9963" i="28"/>
  <c r="A9964" i="28"/>
  <c r="A9965" i="28"/>
  <c r="A9966" i="28"/>
  <c r="A9967" i="28"/>
  <c r="A9968" i="28"/>
  <c r="A9969" i="28"/>
  <c r="A9970" i="28"/>
  <c r="A9971" i="28"/>
  <c r="A9972" i="28"/>
  <c r="A9973" i="28"/>
  <c r="A9974" i="28"/>
  <c r="A9975" i="28"/>
  <c r="A9976" i="28"/>
  <c r="A9977" i="28"/>
  <c r="A9978" i="28"/>
  <c r="A9979" i="28"/>
  <c r="A9980" i="28"/>
  <c r="A9981" i="28"/>
  <c r="A9982" i="28"/>
  <c r="A9983" i="28"/>
  <c r="A9984" i="28"/>
  <c r="A9985" i="28"/>
  <c r="A9986" i="28"/>
  <c r="A9987" i="28"/>
  <c r="A9988" i="28"/>
  <c r="A9989" i="28"/>
  <c r="A9990" i="28"/>
  <c r="A9991" i="28"/>
  <c r="A9992" i="28"/>
  <c r="A9993" i="28"/>
  <c r="A9994" i="28"/>
  <c r="A9995" i="28"/>
  <c r="A9996" i="28"/>
  <c r="A9997" i="28"/>
  <c r="A9998" i="28"/>
  <c r="A9999" i="28"/>
  <c r="A10000" i="28"/>
  <c r="A10001" i="28"/>
  <c r="A10002" i="28"/>
  <c r="A10003" i="28"/>
  <c r="A10004" i="28"/>
  <c r="A10005" i="28"/>
  <c r="A10006" i="28"/>
  <c r="A10007" i="28"/>
  <c r="A10008" i="28"/>
  <c r="A10009" i="28"/>
  <c r="A10010" i="28"/>
  <c r="A10011" i="28"/>
  <c r="A10012" i="28"/>
  <c r="A10013" i="28"/>
  <c r="A10014" i="28"/>
  <c r="A10015" i="28"/>
  <c r="A10016" i="28"/>
  <c r="A10017" i="28"/>
  <c r="A10018" i="28"/>
  <c r="A10019" i="28"/>
  <c r="A10020" i="28"/>
  <c r="A10021" i="28"/>
  <c r="A10022" i="28"/>
  <c r="A10023" i="28"/>
  <c r="A10024" i="28"/>
  <c r="A10025" i="28"/>
  <c r="A10026" i="28"/>
  <c r="A10027" i="28"/>
  <c r="A10028" i="28"/>
  <c r="A10029" i="28"/>
  <c r="A10030" i="28"/>
  <c r="A10031" i="28"/>
  <c r="A10032" i="28"/>
  <c r="A10033" i="28"/>
  <c r="A10034" i="28"/>
  <c r="A10035" i="28"/>
  <c r="A10036" i="28"/>
  <c r="A10037" i="28"/>
  <c r="A10038" i="28"/>
  <c r="A10039" i="28"/>
  <c r="A10040" i="28"/>
  <c r="A10041" i="28"/>
  <c r="A10042" i="28"/>
  <c r="A10043" i="28"/>
  <c r="A10044" i="28"/>
  <c r="A10045" i="28"/>
  <c r="A10046" i="28"/>
  <c r="A10047" i="28"/>
  <c r="A10048" i="28"/>
  <c r="A10049" i="28"/>
  <c r="A10050" i="28"/>
  <c r="A10051" i="28"/>
  <c r="A10052" i="28"/>
  <c r="A10053" i="28"/>
  <c r="A10054" i="28"/>
  <c r="A10055" i="28"/>
  <c r="A10056" i="28"/>
  <c r="A10057" i="28"/>
  <c r="A10058" i="28"/>
  <c r="A10059" i="28"/>
  <c r="A10060" i="28"/>
  <c r="A10061" i="28"/>
  <c r="A10062" i="28"/>
  <c r="A10063" i="28"/>
  <c r="A10064" i="28"/>
  <c r="A10065" i="28"/>
  <c r="A10066" i="28"/>
  <c r="A10067" i="28"/>
  <c r="A10068" i="28"/>
  <c r="A10069" i="28"/>
  <c r="A10070" i="28"/>
  <c r="A10071" i="28"/>
  <c r="A10072" i="28"/>
  <c r="A10073" i="28"/>
  <c r="A10074" i="28"/>
  <c r="A10075" i="28"/>
  <c r="A10076" i="28"/>
  <c r="A10077" i="28"/>
  <c r="A10078" i="28"/>
  <c r="A10079" i="28"/>
  <c r="A10080" i="28"/>
  <c r="A10081" i="28"/>
  <c r="A10082" i="28"/>
  <c r="A10083" i="28"/>
  <c r="A10084" i="28"/>
  <c r="A10085" i="28"/>
  <c r="A10086" i="28"/>
  <c r="A10087" i="28"/>
  <c r="A10088" i="28"/>
  <c r="A10089" i="28"/>
  <c r="A10090" i="28"/>
  <c r="A10091" i="28"/>
  <c r="A10092" i="28"/>
  <c r="A10093" i="28"/>
  <c r="A10094" i="28"/>
  <c r="A10095" i="28"/>
  <c r="A10096" i="28"/>
  <c r="A10097" i="28"/>
  <c r="A10098" i="28"/>
  <c r="A10099" i="28"/>
  <c r="A10100" i="28"/>
  <c r="A10101" i="28"/>
  <c r="A10102" i="28"/>
  <c r="A10103" i="28"/>
  <c r="A10104" i="28"/>
  <c r="A10105" i="28"/>
  <c r="A10106" i="28"/>
  <c r="A10107" i="28"/>
  <c r="A10108" i="28"/>
  <c r="A10109" i="28"/>
  <c r="A10110" i="28"/>
  <c r="A10111" i="28"/>
  <c r="A10112" i="28"/>
  <c r="A10113" i="28"/>
  <c r="A10114" i="28"/>
  <c r="A10115" i="28"/>
  <c r="A10116" i="28"/>
  <c r="A10117" i="28"/>
  <c r="A10118" i="28"/>
  <c r="A10119" i="28"/>
  <c r="A10120" i="28"/>
  <c r="A10121" i="28"/>
  <c r="A10122" i="28"/>
  <c r="A10123" i="28"/>
  <c r="A10124" i="28"/>
  <c r="A10125" i="28"/>
  <c r="A10126" i="28"/>
  <c r="A10127" i="28"/>
  <c r="A10128" i="28"/>
  <c r="A10129" i="28"/>
  <c r="A10130" i="28"/>
  <c r="A10131" i="28"/>
  <c r="A10132" i="28"/>
  <c r="A10133" i="28"/>
  <c r="A10134" i="28"/>
  <c r="A10135" i="28"/>
  <c r="A10136" i="28"/>
  <c r="A10137" i="28"/>
  <c r="A10138" i="28"/>
  <c r="A10139" i="28"/>
  <c r="A10140" i="28"/>
  <c r="A10141" i="28"/>
  <c r="A10142" i="28"/>
  <c r="A10143" i="28"/>
  <c r="A10144" i="28"/>
  <c r="A10145" i="28"/>
  <c r="A10146" i="28"/>
  <c r="A10147" i="28"/>
  <c r="A10148" i="28"/>
  <c r="A10149" i="28"/>
  <c r="A10150" i="28"/>
  <c r="A10151" i="28"/>
  <c r="A10152" i="28"/>
  <c r="A10153" i="28"/>
  <c r="A10154" i="28"/>
  <c r="A10155" i="28"/>
  <c r="A10156" i="28"/>
  <c r="A10157" i="28"/>
  <c r="A10158" i="28"/>
  <c r="A10159" i="28"/>
  <c r="A10160" i="28"/>
  <c r="A10161" i="28"/>
  <c r="A10162" i="28"/>
  <c r="A10163" i="28"/>
  <c r="A10164" i="28"/>
  <c r="A10165" i="28"/>
  <c r="A10166" i="28"/>
  <c r="A10167" i="28"/>
  <c r="A10168" i="28"/>
  <c r="A10169" i="28"/>
  <c r="A10170" i="28"/>
  <c r="A10171" i="28"/>
  <c r="A10172" i="28"/>
  <c r="A10173" i="28"/>
  <c r="A10174" i="28"/>
  <c r="A10175" i="28"/>
  <c r="A10176" i="28"/>
  <c r="A10177" i="28"/>
  <c r="A10178" i="28"/>
  <c r="A10179" i="28"/>
  <c r="A10180" i="28"/>
  <c r="A10181" i="28"/>
  <c r="A10182" i="28"/>
  <c r="A10183" i="28"/>
  <c r="A10184" i="28"/>
  <c r="A10185" i="28"/>
  <c r="A10186" i="28"/>
  <c r="A10187" i="28"/>
  <c r="A10188" i="28"/>
  <c r="A10189" i="28"/>
  <c r="A10190" i="28"/>
  <c r="A10191" i="28"/>
  <c r="A10192" i="28"/>
  <c r="A10193" i="28"/>
  <c r="A10194" i="28"/>
  <c r="A10195" i="28"/>
  <c r="A10196" i="28"/>
  <c r="A10197" i="28"/>
  <c r="A10198" i="28"/>
  <c r="A10199" i="28"/>
  <c r="A10200" i="28"/>
  <c r="A10201" i="28"/>
  <c r="A10202" i="28"/>
  <c r="A10203" i="28"/>
  <c r="A10204" i="28"/>
  <c r="A10205" i="28"/>
  <c r="A10206" i="28"/>
  <c r="A10207" i="28"/>
  <c r="A10208" i="28"/>
  <c r="A10209" i="28"/>
  <c r="A10210" i="28"/>
  <c r="A10211" i="28"/>
  <c r="A10212" i="28"/>
  <c r="A10213" i="28"/>
  <c r="A10214" i="28"/>
  <c r="A10215" i="28"/>
  <c r="A10216" i="28"/>
  <c r="A10217" i="28"/>
  <c r="A10218" i="28"/>
  <c r="A10219" i="28"/>
  <c r="A10220" i="28"/>
  <c r="A10221" i="28"/>
  <c r="A10222" i="28"/>
  <c r="A10223" i="28"/>
  <c r="A10224" i="28"/>
  <c r="A10225" i="28"/>
  <c r="A10226" i="28"/>
  <c r="A10227" i="28"/>
  <c r="A10228" i="28"/>
  <c r="A10229" i="28"/>
  <c r="A10230" i="28"/>
  <c r="A10231" i="28"/>
  <c r="A10232" i="28"/>
  <c r="A10233" i="28"/>
  <c r="A10234" i="28"/>
  <c r="A10235" i="28"/>
  <c r="A10236" i="28"/>
  <c r="A10237" i="28"/>
  <c r="A10238" i="28"/>
  <c r="A10239" i="28"/>
  <c r="A10240" i="28"/>
  <c r="A10241" i="28"/>
  <c r="A10242" i="28"/>
  <c r="A10243" i="28"/>
  <c r="A10244" i="28"/>
  <c r="A10245" i="28"/>
  <c r="A10246" i="28"/>
  <c r="A10247" i="28"/>
  <c r="A10248" i="28"/>
  <c r="A10249" i="28"/>
  <c r="A10250" i="28"/>
  <c r="A10251" i="28"/>
  <c r="A10252" i="28"/>
  <c r="A10253" i="28"/>
  <c r="A10254" i="28"/>
  <c r="A10255" i="28"/>
  <c r="A10256" i="28"/>
  <c r="A10257" i="28"/>
  <c r="A10258" i="28"/>
  <c r="A10259" i="28"/>
  <c r="A10260" i="28"/>
  <c r="A10261" i="28"/>
  <c r="A10262" i="28"/>
  <c r="A10263" i="28"/>
  <c r="A10264" i="28"/>
  <c r="A10265" i="28"/>
  <c r="A10266" i="28"/>
  <c r="A10267" i="28"/>
  <c r="A10268" i="28"/>
  <c r="A10269" i="28"/>
  <c r="A10270" i="28"/>
  <c r="A10271" i="28"/>
  <c r="A10272" i="28"/>
  <c r="A10273" i="28"/>
  <c r="A10274" i="28"/>
  <c r="A10275" i="28"/>
  <c r="A10276" i="28"/>
  <c r="A10277" i="28"/>
  <c r="A10278" i="28"/>
  <c r="A10279" i="28"/>
  <c r="A10280" i="28"/>
  <c r="A10281" i="28"/>
  <c r="A10282" i="28"/>
  <c r="A10283" i="28"/>
  <c r="A10284" i="28"/>
  <c r="A10285" i="28"/>
  <c r="A10286" i="28"/>
  <c r="A10287" i="28"/>
  <c r="A10288" i="28"/>
  <c r="A10289" i="28"/>
  <c r="A10290" i="28"/>
  <c r="A10291" i="28"/>
  <c r="A10292" i="28"/>
  <c r="A10293" i="28"/>
  <c r="A10294" i="28"/>
  <c r="A10295" i="28"/>
  <c r="A10296" i="28"/>
  <c r="A10297" i="28"/>
  <c r="A10298" i="28"/>
  <c r="A10299" i="28"/>
  <c r="A10300" i="28"/>
  <c r="A10301" i="28"/>
  <c r="A10302" i="28"/>
  <c r="A10303" i="28"/>
  <c r="A10304" i="28"/>
  <c r="A10305" i="28"/>
  <c r="A10306" i="28"/>
  <c r="A10307" i="28"/>
  <c r="A10308" i="28"/>
  <c r="A10309" i="28"/>
  <c r="A10310" i="28"/>
  <c r="A10311" i="28"/>
  <c r="A10312" i="28"/>
  <c r="A10313" i="28"/>
  <c r="A10314" i="28"/>
  <c r="A10315" i="28"/>
  <c r="A10316" i="28"/>
  <c r="A10317" i="28"/>
  <c r="A10318" i="28"/>
  <c r="A10319" i="28"/>
  <c r="A10320" i="28"/>
  <c r="A10321" i="28"/>
  <c r="A10322" i="28"/>
  <c r="A10323" i="28"/>
  <c r="A10324" i="28"/>
  <c r="A10325" i="28"/>
  <c r="A10326" i="28"/>
  <c r="A10327" i="28"/>
  <c r="A10328" i="28"/>
  <c r="A10329" i="28"/>
  <c r="A10330" i="28"/>
  <c r="A10331" i="28"/>
  <c r="A10332" i="28"/>
  <c r="A10333" i="28"/>
  <c r="A10334" i="28"/>
  <c r="A10335" i="28"/>
  <c r="A10336" i="28"/>
  <c r="A10337" i="28"/>
  <c r="A10338" i="28"/>
  <c r="A10339" i="28"/>
  <c r="A10340" i="28"/>
  <c r="A10341" i="28"/>
  <c r="A10342" i="28"/>
  <c r="A10343" i="28"/>
  <c r="A10344" i="28"/>
  <c r="A10345" i="28"/>
  <c r="A10346" i="28"/>
  <c r="A10347" i="28"/>
  <c r="A10348" i="28"/>
  <c r="A10349" i="28"/>
  <c r="A10350" i="28"/>
  <c r="A10351" i="28"/>
  <c r="A10352" i="28"/>
  <c r="A10353" i="28"/>
  <c r="A10354" i="28"/>
  <c r="A10355" i="28"/>
  <c r="A10356" i="28"/>
  <c r="A10357" i="28"/>
  <c r="A10358" i="28"/>
  <c r="A10359" i="28"/>
  <c r="A10360" i="28"/>
  <c r="A10361" i="28"/>
  <c r="A10362" i="28"/>
  <c r="A10363" i="28"/>
  <c r="A10364" i="28"/>
  <c r="A10365" i="28"/>
  <c r="A10366" i="28"/>
  <c r="A10367" i="28"/>
  <c r="A10368" i="28"/>
  <c r="A10369" i="28"/>
  <c r="A10370" i="28"/>
  <c r="A10371" i="28"/>
  <c r="A10372" i="28"/>
  <c r="A10373" i="28"/>
  <c r="A10374" i="28"/>
  <c r="A10375" i="28"/>
  <c r="A10376" i="28"/>
  <c r="A10377" i="28"/>
  <c r="A10378" i="28"/>
  <c r="A10379" i="28"/>
  <c r="A10380" i="28"/>
  <c r="A10381" i="28"/>
  <c r="A10382" i="28"/>
  <c r="A10383" i="28"/>
  <c r="A10384" i="28"/>
  <c r="A10385" i="28"/>
  <c r="A10386" i="28"/>
  <c r="A10387" i="28"/>
  <c r="A10388" i="28"/>
  <c r="A10389" i="28"/>
  <c r="A10390" i="28"/>
  <c r="A10391" i="28"/>
  <c r="A10392" i="28"/>
  <c r="A10393" i="28"/>
  <c r="A10394" i="28"/>
  <c r="A10395" i="28"/>
  <c r="A10396" i="28"/>
  <c r="A10397" i="28"/>
  <c r="A10398" i="28"/>
  <c r="A10399" i="28"/>
  <c r="A10400" i="28"/>
  <c r="A10401" i="28"/>
  <c r="A10402" i="28"/>
  <c r="A10403" i="28"/>
  <c r="A10404" i="28"/>
  <c r="A10405" i="28"/>
  <c r="A10406" i="28"/>
  <c r="A10407" i="28"/>
  <c r="A10408" i="28"/>
  <c r="A10409" i="28"/>
  <c r="A10410" i="28"/>
  <c r="A10411" i="28"/>
  <c r="A10412" i="28"/>
  <c r="A10413" i="28"/>
  <c r="A10414" i="28"/>
  <c r="A10415" i="28"/>
  <c r="A10416" i="28"/>
  <c r="A10417" i="28"/>
  <c r="A10418" i="28"/>
  <c r="A10419" i="28"/>
  <c r="A10420" i="28"/>
  <c r="A10421" i="28"/>
  <c r="A10422" i="28"/>
  <c r="A10423" i="28"/>
  <c r="A10424" i="28"/>
  <c r="A10425" i="28"/>
  <c r="A10426" i="28"/>
  <c r="A10427" i="28"/>
  <c r="A10428" i="28"/>
  <c r="A10429" i="28"/>
  <c r="A10430" i="28"/>
  <c r="A10431" i="28"/>
  <c r="A10432" i="28"/>
  <c r="A10433" i="28"/>
  <c r="A10434" i="28"/>
  <c r="A10435" i="28"/>
  <c r="A10436" i="28"/>
  <c r="A10437" i="28"/>
  <c r="A10438" i="28"/>
  <c r="A10439" i="28"/>
  <c r="A10440" i="28"/>
  <c r="A10441" i="28"/>
  <c r="A10442" i="28"/>
  <c r="A10443" i="28"/>
  <c r="A10444" i="28"/>
  <c r="A10445" i="28"/>
  <c r="A10446" i="28"/>
  <c r="A10447" i="28"/>
  <c r="A10448" i="28"/>
  <c r="A10449" i="28"/>
  <c r="A10450" i="28"/>
  <c r="A10451" i="28"/>
  <c r="A10452" i="28"/>
  <c r="A10453" i="28"/>
  <c r="A10454" i="28"/>
  <c r="A10455" i="28"/>
  <c r="A10456" i="28"/>
  <c r="A10457" i="28"/>
  <c r="A10458" i="28"/>
  <c r="A10459" i="28"/>
  <c r="A10460" i="28"/>
  <c r="A10461" i="28"/>
  <c r="A10462" i="28"/>
  <c r="A10463" i="28"/>
  <c r="A10464" i="28"/>
  <c r="A10465" i="28"/>
  <c r="A10466" i="28"/>
  <c r="A10467" i="28"/>
  <c r="A10468" i="28"/>
  <c r="A10469" i="28"/>
  <c r="A10470" i="28"/>
  <c r="A10471" i="28"/>
  <c r="A10472" i="28"/>
  <c r="A10473" i="28"/>
  <c r="A10474" i="28"/>
  <c r="A10475" i="28"/>
  <c r="A10476" i="28"/>
  <c r="A10477" i="28"/>
  <c r="A10478" i="28"/>
  <c r="A10479" i="28"/>
  <c r="A10480" i="28"/>
  <c r="A10481" i="28"/>
  <c r="A10482" i="28"/>
  <c r="A10483" i="28"/>
  <c r="A10484" i="28"/>
  <c r="A10485" i="28"/>
  <c r="A10486" i="28"/>
  <c r="A10487" i="28"/>
  <c r="A10488" i="28"/>
  <c r="A10489" i="28"/>
  <c r="A10490" i="28"/>
  <c r="A10491" i="28"/>
  <c r="A10492" i="28"/>
  <c r="A10493" i="28"/>
  <c r="A10494" i="28"/>
  <c r="A10495" i="28"/>
  <c r="A10496" i="28"/>
  <c r="A10497" i="28"/>
  <c r="A10498" i="28"/>
  <c r="A10499" i="28"/>
  <c r="A10500" i="28"/>
  <c r="A10501" i="28"/>
  <c r="A10502" i="28"/>
  <c r="A10503" i="28"/>
  <c r="A10504" i="28"/>
  <c r="A10505" i="28"/>
  <c r="A10506" i="28"/>
  <c r="A10507" i="28"/>
  <c r="A10508" i="28"/>
  <c r="A10509" i="28"/>
  <c r="A10510" i="28"/>
  <c r="A10511" i="28"/>
  <c r="A10512" i="28"/>
  <c r="A10513" i="28"/>
  <c r="A10514" i="28"/>
  <c r="A10515" i="28"/>
  <c r="A10516" i="28"/>
  <c r="A10517" i="28"/>
  <c r="A10518" i="28"/>
  <c r="A10519" i="28"/>
  <c r="A10520" i="28"/>
  <c r="A10521" i="28"/>
  <c r="A10522" i="28"/>
  <c r="A10523" i="28"/>
  <c r="A10524" i="28"/>
  <c r="A10525" i="28"/>
  <c r="A10526" i="28"/>
  <c r="A10527" i="28"/>
  <c r="A10528" i="28"/>
  <c r="A10529" i="28"/>
  <c r="A10530" i="28"/>
  <c r="A10531" i="28"/>
  <c r="A10532" i="28"/>
  <c r="A10533" i="28"/>
  <c r="A10534" i="28"/>
  <c r="A10535" i="28"/>
  <c r="A10536" i="28"/>
  <c r="A10537" i="28"/>
  <c r="A10538" i="28"/>
  <c r="A10539" i="28"/>
  <c r="A10540" i="28"/>
  <c r="A10541" i="28"/>
  <c r="A10542" i="28"/>
  <c r="A10543" i="28"/>
  <c r="A10544" i="28"/>
  <c r="A10545" i="28"/>
  <c r="A10546" i="28"/>
  <c r="A10547" i="28"/>
  <c r="A10548" i="28"/>
  <c r="A10549" i="28"/>
  <c r="A10550" i="28"/>
  <c r="A10551" i="28"/>
  <c r="A10552" i="28"/>
  <c r="A10553" i="28"/>
  <c r="A10554" i="28"/>
  <c r="A10555" i="28"/>
  <c r="A10556" i="28"/>
  <c r="A10557" i="28"/>
  <c r="A10558" i="28"/>
  <c r="A10559" i="28"/>
  <c r="A10560" i="28"/>
  <c r="A10561" i="28"/>
  <c r="A10562" i="28"/>
  <c r="A10563" i="28"/>
  <c r="A10564" i="28"/>
  <c r="A10565" i="28"/>
  <c r="A10566" i="28"/>
  <c r="A10567" i="28"/>
  <c r="A10568" i="28"/>
  <c r="A10569" i="28"/>
  <c r="A10570" i="28"/>
  <c r="A10571" i="28"/>
  <c r="A10572" i="28"/>
  <c r="A10573" i="28"/>
  <c r="A10574" i="28"/>
  <c r="A10575" i="28"/>
  <c r="A10576" i="28"/>
  <c r="A10577" i="28"/>
  <c r="A10578" i="28"/>
  <c r="A10579" i="28"/>
  <c r="A10580" i="28"/>
  <c r="A10581" i="28"/>
  <c r="A10582" i="28"/>
  <c r="A10583" i="28"/>
  <c r="A10584" i="28"/>
  <c r="A10585" i="28"/>
  <c r="A10586" i="28"/>
  <c r="A10587" i="28"/>
  <c r="A10588" i="28"/>
  <c r="A10589" i="28"/>
  <c r="A10590" i="28"/>
  <c r="A10591" i="28"/>
  <c r="A10592" i="28"/>
  <c r="A10593" i="28"/>
  <c r="A10594" i="28"/>
  <c r="A10595" i="28"/>
  <c r="A10596" i="28"/>
  <c r="A10597" i="28"/>
  <c r="A10598" i="28"/>
  <c r="A10599" i="28"/>
  <c r="A10600" i="28"/>
  <c r="A10601" i="28"/>
  <c r="A10602" i="28"/>
  <c r="A10603" i="28"/>
  <c r="A10604" i="28"/>
  <c r="A10605" i="28"/>
  <c r="A10606" i="28"/>
  <c r="A10607" i="28"/>
  <c r="A10608" i="28"/>
  <c r="A10609" i="28"/>
  <c r="A10610" i="28"/>
  <c r="A10611" i="28"/>
  <c r="A10612" i="28"/>
  <c r="A10613" i="28"/>
  <c r="A10614" i="28"/>
  <c r="A10615" i="28"/>
  <c r="A10616" i="28"/>
  <c r="A10617" i="28"/>
  <c r="A10618" i="28"/>
  <c r="A10619" i="28"/>
  <c r="A10620" i="28"/>
  <c r="A10621" i="28"/>
  <c r="A10622" i="28"/>
  <c r="A10623" i="28"/>
  <c r="A10624" i="28"/>
  <c r="A10625" i="28"/>
  <c r="A10626" i="28"/>
  <c r="A10627" i="28"/>
  <c r="A10628" i="28"/>
  <c r="A10629" i="28"/>
  <c r="A10630" i="28"/>
  <c r="A10631" i="28"/>
  <c r="A10632" i="28"/>
  <c r="A10633" i="28"/>
  <c r="A10634" i="28"/>
  <c r="A10635" i="28"/>
  <c r="A10636" i="28"/>
  <c r="A10637" i="28"/>
  <c r="A10638" i="28"/>
  <c r="A10639" i="28"/>
  <c r="A10640" i="28"/>
  <c r="A10641" i="28"/>
  <c r="A10642" i="28"/>
  <c r="A10643" i="28"/>
  <c r="A10644" i="28"/>
  <c r="A10645" i="28"/>
  <c r="A10646" i="28"/>
  <c r="A10647" i="28"/>
  <c r="A10648" i="28"/>
  <c r="A10649" i="28"/>
  <c r="A10650" i="28"/>
  <c r="A10651" i="28"/>
  <c r="A10652" i="28"/>
  <c r="A10653" i="28"/>
  <c r="A10654" i="28"/>
  <c r="A10655" i="28"/>
  <c r="A10656" i="28"/>
  <c r="A10657" i="28"/>
  <c r="A10658" i="28"/>
  <c r="A10659" i="28"/>
  <c r="A10660" i="28"/>
  <c r="A10661" i="28"/>
  <c r="A10662" i="28"/>
  <c r="A10663" i="28"/>
  <c r="A10664" i="28"/>
  <c r="A10665" i="28"/>
  <c r="A10666" i="28"/>
  <c r="A10667" i="28"/>
  <c r="A10668" i="28"/>
  <c r="A10669" i="28"/>
  <c r="A10670" i="28"/>
  <c r="A10671" i="28"/>
  <c r="A10672" i="28"/>
  <c r="A10673" i="28"/>
  <c r="A10674" i="28"/>
  <c r="A10675" i="28"/>
  <c r="A10676" i="28"/>
  <c r="A10677" i="28"/>
  <c r="A10678" i="28"/>
  <c r="A10679" i="28"/>
  <c r="A10680" i="28"/>
  <c r="A10681" i="28"/>
  <c r="A10682" i="28"/>
  <c r="A10683" i="28"/>
  <c r="A10684" i="28"/>
  <c r="A10685" i="28"/>
  <c r="A10686" i="28"/>
  <c r="A10687" i="28"/>
  <c r="A10688" i="28"/>
  <c r="A10689" i="28"/>
  <c r="A10690" i="28"/>
  <c r="A10691" i="28"/>
  <c r="A10692" i="28"/>
  <c r="A10693" i="28"/>
  <c r="A10694" i="28"/>
  <c r="A10695" i="28"/>
  <c r="A10696" i="28"/>
  <c r="A10697" i="28"/>
  <c r="A10698" i="28"/>
  <c r="A10699" i="28"/>
  <c r="A10700" i="28"/>
  <c r="A10701" i="28"/>
  <c r="A10702" i="28"/>
  <c r="A10703" i="28"/>
  <c r="A10704" i="28"/>
  <c r="A10705" i="28"/>
  <c r="A10706" i="28"/>
  <c r="A10707" i="28"/>
  <c r="A10708" i="28"/>
  <c r="A10709" i="28"/>
  <c r="A10710" i="28"/>
  <c r="A10711" i="28"/>
  <c r="A10712" i="28"/>
  <c r="A10713" i="28"/>
  <c r="A10714" i="28"/>
  <c r="A10715" i="28"/>
  <c r="A10716" i="28"/>
  <c r="A10717" i="28"/>
  <c r="A10718" i="28"/>
  <c r="A10719" i="28"/>
  <c r="A10720" i="28"/>
  <c r="A10721" i="28"/>
  <c r="A10722" i="28"/>
  <c r="A10723" i="28"/>
  <c r="A10724" i="28"/>
  <c r="A10725" i="28"/>
  <c r="A10726" i="28"/>
  <c r="A10727" i="28"/>
  <c r="A10728" i="28"/>
  <c r="A10729" i="28"/>
  <c r="A10730" i="28"/>
  <c r="A10731" i="28"/>
  <c r="A10732" i="28"/>
  <c r="A10733" i="28"/>
  <c r="A10734" i="28"/>
  <c r="A10735" i="28"/>
  <c r="A10736" i="28"/>
  <c r="A10737" i="28"/>
  <c r="A10738" i="28"/>
  <c r="A10739" i="28"/>
  <c r="A10740" i="28"/>
  <c r="A10741" i="28"/>
  <c r="A10742" i="28"/>
  <c r="A10743" i="28"/>
  <c r="A10744" i="28"/>
  <c r="A10745" i="28"/>
  <c r="A10746" i="28"/>
  <c r="A10747" i="28"/>
  <c r="A10748" i="28"/>
  <c r="A10749" i="28"/>
  <c r="A10750" i="28"/>
  <c r="A10751" i="28"/>
  <c r="A10752" i="28"/>
  <c r="A10753" i="28"/>
  <c r="A10754" i="28"/>
  <c r="A10755" i="28"/>
  <c r="A10756" i="28"/>
  <c r="A10757" i="28"/>
  <c r="A10758" i="28"/>
  <c r="A10759" i="28"/>
  <c r="A10760" i="28"/>
  <c r="A10761" i="28"/>
  <c r="A10762" i="28"/>
  <c r="A10763" i="28"/>
  <c r="A10764" i="28"/>
  <c r="A10765" i="28"/>
  <c r="A10766" i="28"/>
  <c r="A10767" i="28"/>
  <c r="A10768" i="28"/>
  <c r="A10769" i="28"/>
  <c r="A10770" i="28"/>
  <c r="A10771" i="28"/>
  <c r="A10772" i="28"/>
  <c r="A10773" i="28"/>
  <c r="A10774" i="28"/>
  <c r="A10775" i="28"/>
  <c r="A10776" i="28"/>
  <c r="A10777" i="28"/>
  <c r="A10778" i="28"/>
  <c r="A10779" i="28"/>
  <c r="A10780" i="28"/>
  <c r="A10781" i="28"/>
  <c r="A10782" i="28"/>
  <c r="A10783" i="28"/>
  <c r="A10784" i="28"/>
  <c r="A10785" i="28"/>
  <c r="A10786" i="28"/>
  <c r="A10787" i="28"/>
  <c r="A10788" i="28"/>
  <c r="A10789" i="28"/>
  <c r="A10790" i="28"/>
  <c r="A10791" i="28"/>
  <c r="A10792" i="28"/>
  <c r="A10793" i="28"/>
  <c r="A10794" i="28"/>
  <c r="A10795" i="28"/>
  <c r="A10796" i="28"/>
  <c r="A10797" i="28"/>
  <c r="A10798" i="28"/>
  <c r="A10799" i="28"/>
  <c r="A10800" i="28"/>
  <c r="A10801" i="28"/>
  <c r="A10802" i="28"/>
  <c r="A10803" i="28"/>
  <c r="A10804" i="28"/>
  <c r="A10805" i="28"/>
  <c r="A10806" i="28"/>
  <c r="A10807" i="28"/>
  <c r="A10808" i="28"/>
  <c r="A10809" i="28"/>
  <c r="A10810" i="28"/>
  <c r="A10811" i="28"/>
  <c r="A10812" i="28"/>
  <c r="A10813" i="28"/>
  <c r="A10814" i="28"/>
  <c r="A10815" i="28"/>
  <c r="A10816" i="28"/>
  <c r="A10817" i="28"/>
  <c r="A10818" i="28"/>
  <c r="A10819" i="28"/>
  <c r="A10820" i="28"/>
  <c r="A10821" i="28"/>
  <c r="A10822" i="28"/>
  <c r="A10823" i="28"/>
  <c r="A10824" i="28"/>
  <c r="A10825" i="28"/>
  <c r="A10826" i="28"/>
  <c r="A10827" i="28"/>
  <c r="A10828" i="28"/>
  <c r="A10829" i="28"/>
  <c r="A10830" i="28"/>
  <c r="A10831" i="28"/>
  <c r="A10832" i="28"/>
  <c r="A10833" i="28"/>
  <c r="A10834" i="28"/>
  <c r="A10835" i="28"/>
  <c r="A10836" i="28"/>
  <c r="A10837" i="28"/>
  <c r="A10838" i="28"/>
  <c r="A10839" i="28"/>
  <c r="A10840" i="28"/>
  <c r="A10841" i="28"/>
  <c r="A10842" i="28"/>
  <c r="A10843" i="28"/>
  <c r="A10844" i="28"/>
  <c r="A10845" i="28"/>
  <c r="A10846" i="28"/>
  <c r="A10847" i="28"/>
  <c r="A10848" i="28"/>
  <c r="A10849" i="28"/>
  <c r="A10850" i="28"/>
  <c r="A10851" i="28"/>
  <c r="A10852" i="28"/>
  <c r="A10853" i="28"/>
  <c r="A10854" i="28"/>
  <c r="A10855" i="28"/>
  <c r="A10856" i="28"/>
  <c r="A10857" i="28"/>
  <c r="A10858" i="28"/>
  <c r="A10859" i="28"/>
  <c r="A10860" i="28"/>
  <c r="A10861" i="28"/>
  <c r="A10862" i="28"/>
  <c r="A10863" i="28"/>
  <c r="A10864" i="28"/>
  <c r="A10865" i="28"/>
  <c r="A10866" i="28"/>
  <c r="A10867" i="28"/>
  <c r="A10868" i="28"/>
  <c r="A10869" i="28"/>
  <c r="A10870" i="28"/>
  <c r="A10871" i="28"/>
  <c r="A10872" i="28"/>
  <c r="A10873" i="28"/>
  <c r="A10874" i="28"/>
  <c r="A10875" i="28"/>
  <c r="A10876" i="28"/>
  <c r="A10877" i="28"/>
  <c r="A10878" i="28"/>
  <c r="A10879" i="28"/>
  <c r="A10880" i="28"/>
  <c r="A10881" i="28"/>
  <c r="A10882" i="28"/>
  <c r="A10883" i="28"/>
  <c r="A10884" i="28"/>
  <c r="A10885" i="28"/>
  <c r="A10886" i="28"/>
  <c r="A10887" i="28"/>
  <c r="A10888" i="28"/>
  <c r="A10889" i="28"/>
  <c r="A10890" i="28"/>
  <c r="A10891" i="28"/>
  <c r="A10892" i="28"/>
  <c r="A10893" i="28"/>
  <c r="A10894" i="28"/>
  <c r="A10895" i="28"/>
  <c r="A10896" i="28"/>
  <c r="A10897" i="28"/>
  <c r="A10898" i="28"/>
  <c r="A10899" i="28"/>
  <c r="A10900" i="28"/>
  <c r="A10901" i="28"/>
  <c r="A10902" i="28"/>
  <c r="A10903" i="28"/>
  <c r="A10904" i="28"/>
  <c r="A10905" i="28"/>
  <c r="A10906" i="28"/>
  <c r="A10907" i="28"/>
  <c r="A10908" i="28"/>
  <c r="A10909" i="28"/>
  <c r="A10910" i="28"/>
  <c r="A10911" i="28"/>
  <c r="A10912" i="28"/>
  <c r="A10913" i="28"/>
  <c r="A10914" i="28"/>
  <c r="A10915" i="28"/>
  <c r="A10916" i="28"/>
  <c r="A10917" i="28"/>
  <c r="A10918" i="28"/>
  <c r="A10919" i="28"/>
  <c r="A10920" i="28"/>
  <c r="A10921" i="28"/>
  <c r="A10922" i="28"/>
  <c r="A10923" i="28"/>
  <c r="A10924" i="28"/>
  <c r="A10925" i="28"/>
  <c r="A10926" i="28"/>
  <c r="A10927" i="28"/>
  <c r="A10928" i="28"/>
  <c r="A10929" i="28"/>
  <c r="A10930" i="28"/>
  <c r="A10931" i="28"/>
  <c r="A10932" i="28"/>
  <c r="A10933" i="28"/>
  <c r="A10934" i="28"/>
  <c r="A10935" i="28"/>
  <c r="A10936" i="28"/>
  <c r="A10937" i="28"/>
  <c r="A10938" i="28"/>
  <c r="A10939" i="28"/>
  <c r="A10940" i="28"/>
  <c r="A10941" i="28"/>
  <c r="A10942" i="28"/>
  <c r="A10943" i="28"/>
  <c r="A10944" i="28"/>
  <c r="A10945" i="28"/>
  <c r="A10946" i="28"/>
  <c r="A10947" i="28"/>
  <c r="A10948" i="28"/>
  <c r="A10949" i="28"/>
  <c r="A10950" i="28"/>
  <c r="A10951" i="28"/>
  <c r="A10952" i="28"/>
  <c r="A10953" i="28"/>
  <c r="A10954" i="28"/>
  <c r="A10955" i="28"/>
  <c r="A10956" i="28"/>
  <c r="A10957" i="28"/>
  <c r="A10958" i="28"/>
  <c r="A10959" i="28"/>
  <c r="A10960" i="28"/>
  <c r="A10961" i="28"/>
  <c r="A10962" i="28"/>
  <c r="A10963" i="28"/>
  <c r="A10964" i="28"/>
  <c r="A10965" i="28"/>
  <c r="A10966" i="28"/>
  <c r="A10967" i="28"/>
  <c r="A10968" i="28"/>
  <c r="A10969" i="28"/>
  <c r="A10970" i="28"/>
  <c r="A10971" i="28"/>
  <c r="A10972" i="28"/>
  <c r="A10973" i="28"/>
  <c r="A10974" i="28"/>
  <c r="A10975" i="28"/>
  <c r="A10976" i="28"/>
  <c r="A10977" i="28"/>
  <c r="A10978" i="28"/>
  <c r="A10979" i="28"/>
  <c r="A10980" i="28"/>
  <c r="A10981" i="28"/>
  <c r="A10982" i="28"/>
  <c r="A10983" i="28"/>
  <c r="A10984" i="28"/>
  <c r="A10985" i="28"/>
  <c r="A10986" i="28"/>
  <c r="A10987" i="28"/>
  <c r="A10988" i="28"/>
  <c r="A10989" i="28"/>
  <c r="A10990" i="28"/>
  <c r="A10991" i="28"/>
  <c r="A10992" i="28"/>
  <c r="A10993" i="28"/>
  <c r="A10994" i="28"/>
  <c r="A10995" i="28"/>
  <c r="A10996" i="28"/>
  <c r="A10997" i="28"/>
  <c r="A10998" i="28"/>
  <c r="A10999" i="28"/>
  <c r="A11000" i="28"/>
  <c r="A11001" i="28"/>
  <c r="A11002" i="28"/>
  <c r="A11003" i="28"/>
  <c r="A11004" i="28"/>
  <c r="A11005" i="28"/>
  <c r="A11006" i="28"/>
  <c r="A11007" i="28"/>
  <c r="A11008" i="28"/>
  <c r="A11009" i="28"/>
  <c r="A11010" i="28"/>
  <c r="A11011" i="28"/>
  <c r="A11012" i="28"/>
  <c r="A11013" i="28"/>
  <c r="A11014" i="28"/>
  <c r="A11015" i="28"/>
  <c r="A11016" i="28"/>
  <c r="A11017" i="28"/>
  <c r="A11018" i="28"/>
  <c r="A11019" i="28"/>
  <c r="A11020" i="28"/>
  <c r="A11021" i="28"/>
  <c r="A11022" i="28"/>
  <c r="A11023" i="28"/>
  <c r="A11024" i="28"/>
  <c r="A11025" i="28"/>
  <c r="A11026" i="28"/>
  <c r="A11027" i="28"/>
  <c r="A11028" i="28"/>
  <c r="A11029" i="28"/>
  <c r="A11030" i="28"/>
  <c r="A11031" i="28"/>
  <c r="A11032" i="28"/>
  <c r="A11033" i="28"/>
  <c r="A11034" i="28"/>
  <c r="A11035" i="28"/>
  <c r="A11036" i="28"/>
  <c r="A11037" i="28"/>
  <c r="A11038" i="28"/>
  <c r="A11039" i="28"/>
  <c r="A11040" i="28"/>
  <c r="A11041" i="28"/>
  <c r="A11042" i="28"/>
  <c r="A11043" i="28"/>
  <c r="A11044" i="28"/>
  <c r="A11045" i="28"/>
  <c r="A11046" i="28"/>
  <c r="A11047" i="28"/>
  <c r="A11048" i="28"/>
  <c r="A11049" i="28"/>
  <c r="A11050" i="28"/>
  <c r="A11051" i="28"/>
  <c r="A11052" i="28"/>
  <c r="A11053" i="28"/>
  <c r="A11054" i="28"/>
  <c r="A11055" i="28"/>
  <c r="A11056" i="28"/>
  <c r="A11057" i="28"/>
  <c r="A11058" i="28"/>
  <c r="A11059" i="28"/>
  <c r="A11060" i="28"/>
  <c r="A11061" i="28"/>
  <c r="A11062" i="28"/>
  <c r="A11063" i="28"/>
  <c r="A11064" i="28"/>
  <c r="A11065" i="28"/>
  <c r="A11066" i="28"/>
  <c r="A11067" i="28"/>
  <c r="A11068" i="28"/>
  <c r="A11069" i="28"/>
  <c r="A11070" i="28"/>
  <c r="A11071" i="28"/>
  <c r="A11072" i="28"/>
  <c r="A11073" i="28"/>
  <c r="A11074" i="28"/>
  <c r="A11075" i="28"/>
  <c r="A11076" i="28"/>
  <c r="A11077" i="28"/>
  <c r="A11078" i="28"/>
  <c r="A11079" i="28"/>
  <c r="A11080" i="28"/>
  <c r="A11081" i="28"/>
  <c r="A11082" i="28"/>
  <c r="A11083" i="28"/>
  <c r="A11084" i="28"/>
  <c r="A11085" i="28"/>
  <c r="A11086" i="28"/>
  <c r="A11087" i="28"/>
  <c r="A11088" i="28"/>
  <c r="A11089" i="28"/>
  <c r="A11090" i="28"/>
  <c r="A11091" i="28"/>
  <c r="A11092" i="28"/>
  <c r="A11093" i="28"/>
  <c r="A11094" i="28"/>
  <c r="A11095" i="28"/>
  <c r="A11096" i="28"/>
  <c r="A11097" i="28"/>
  <c r="A11098" i="28"/>
  <c r="A11099" i="28"/>
  <c r="A11100" i="28"/>
  <c r="A11101" i="28"/>
  <c r="A11102" i="28"/>
  <c r="A11103" i="28"/>
  <c r="A11104" i="28"/>
  <c r="A11105" i="28"/>
  <c r="A11106" i="28"/>
  <c r="A11107" i="28"/>
  <c r="A11108" i="28"/>
  <c r="A11109" i="28"/>
  <c r="A11110" i="28"/>
  <c r="A11111" i="28"/>
  <c r="A11112" i="28"/>
  <c r="A11113" i="28"/>
  <c r="A11114" i="28"/>
  <c r="A11115" i="28"/>
  <c r="A11116" i="28"/>
  <c r="A11117" i="28"/>
  <c r="A11118" i="28"/>
  <c r="A11119" i="28"/>
  <c r="A11120" i="28"/>
  <c r="A11121" i="28"/>
  <c r="A11122" i="28"/>
  <c r="A11123" i="28"/>
  <c r="A11124" i="28"/>
  <c r="A11125" i="28"/>
  <c r="A11126" i="28"/>
  <c r="A11127" i="28"/>
  <c r="A11128" i="28"/>
  <c r="A11129" i="28"/>
  <c r="A11130" i="28"/>
  <c r="A11131" i="28"/>
  <c r="A11132" i="28"/>
  <c r="A11133" i="28"/>
  <c r="A11134" i="28"/>
  <c r="A11135" i="28"/>
  <c r="A11136" i="28"/>
  <c r="A11137" i="28"/>
  <c r="A11138" i="28"/>
  <c r="A11139" i="28"/>
  <c r="A11140" i="28"/>
  <c r="A11141" i="28"/>
  <c r="A11142" i="28"/>
  <c r="A11143" i="28"/>
  <c r="A11144" i="28"/>
  <c r="A11145" i="28"/>
  <c r="A11146" i="28"/>
  <c r="A11147" i="28"/>
  <c r="A11148" i="28"/>
  <c r="A11149" i="28"/>
  <c r="A11150" i="28"/>
  <c r="A11151" i="28"/>
  <c r="A11152" i="28"/>
  <c r="A11153" i="28"/>
  <c r="A11154" i="28"/>
  <c r="A11155" i="28"/>
  <c r="A11156" i="28"/>
  <c r="A11157" i="28"/>
  <c r="A11158" i="28"/>
  <c r="A11159" i="28"/>
  <c r="A11160" i="28"/>
  <c r="A11161" i="28"/>
  <c r="A11162" i="28"/>
  <c r="A11163" i="28"/>
  <c r="A11164" i="28"/>
  <c r="A11165" i="28"/>
  <c r="A11166" i="28"/>
  <c r="A11167" i="28"/>
  <c r="A11168" i="28"/>
  <c r="A11169" i="28"/>
  <c r="A11170" i="28"/>
  <c r="A11171" i="28"/>
  <c r="A11172" i="28"/>
  <c r="A11173" i="28"/>
  <c r="A11174" i="28"/>
  <c r="A11175" i="28"/>
  <c r="A11176" i="28"/>
  <c r="A11177" i="28"/>
  <c r="A11178" i="28"/>
  <c r="A11179" i="28"/>
  <c r="A11180" i="28"/>
  <c r="A11181" i="28"/>
  <c r="A11182" i="28"/>
  <c r="A11183" i="28"/>
  <c r="A11184" i="28"/>
  <c r="A11185" i="28"/>
  <c r="A11186" i="28"/>
  <c r="A11187" i="28"/>
  <c r="A11188" i="28"/>
  <c r="A11189" i="28"/>
  <c r="A11190" i="28"/>
  <c r="A11191" i="28"/>
  <c r="A11192" i="28"/>
  <c r="A11193" i="28"/>
  <c r="A11194" i="28"/>
  <c r="A11195" i="28"/>
  <c r="A11196" i="28"/>
  <c r="A11197" i="28"/>
  <c r="A11198" i="28"/>
  <c r="A11199" i="28"/>
  <c r="A11200" i="28"/>
  <c r="A11201" i="28"/>
  <c r="A11202" i="28"/>
  <c r="A11203" i="28"/>
  <c r="A11204" i="28"/>
  <c r="A11205" i="28"/>
  <c r="A11206" i="28"/>
  <c r="A11207" i="28"/>
  <c r="A11208" i="28"/>
  <c r="A11209" i="28"/>
  <c r="A11210" i="28"/>
  <c r="A11211" i="28"/>
  <c r="A11212" i="28"/>
  <c r="A11213" i="28"/>
  <c r="A11214" i="28"/>
  <c r="A11215" i="28"/>
  <c r="A11216" i="28"/>
  <c r="A11217" i="28"/>
  <c r="A11218" i="28"/>
  <c r="A11219" i="28"/>
  <c r="A11220" i="28"/>
  <c r="A11221" i="28"/>
  <c r="A11222" i="28"/>
  <c r="A11223" i="28"/>
  <c r="A11224" i="28"/>
  <c r="A11225" i="28"/>
  <c r="A11226" i="28"/>
  <c r="A11227" i="28"/>
  <c r="A11228" i="28"/>
  <c r="A11229" i="28"/>
  <c r="A11230" i="28"/>
  <c r="A11231" i="28"/>
  <c r="A11232" i="28"/>
  <c r="A11233" i="28"/>
  <c r="A11234" i="28"/>
  <c r="A11235" i="28"/>
  <c r="A11236" i="28"/>
  <c r="A11237" i="28"/>
  <c r="A11238" i="28"/>
  <c r="A11239" i="28"/>
  <c r="A11240" i="28"/>
  <c r="A11241" i="28"/>
  <c r="A11242" i="28"/>
  <c r="A11243" i="28"/>
  <c r="A11244" i="28"/>
  <c r="A11245" i="28"/>
  <c r="A11246" i="28"/>
  <c r="A11247" i="28"/>
  <c r="A11248" i="28"/>
  <c r="A11249" i="28"/>
  <c r="A11250" i="28"/>
  <c r="A11251" i="28"/>
  <c r="A11252" i="28"/>
  <c r="A11253" i="28"/>
  <c r="A11254" i="28"/>
  <c r="A11255" i="28"/>
  <c r="A11256" i="28"/>
  <c r="A11257" i="28"/>
  <c r="A11258" i="28"/>
  <c r="A11259" i="28"/>
  <c r="A11260" i="28"/>
  <c r="A11261" i="28"/>
  <c r="A11262" i="28"/>
  <c r="A11263" i="28"/>
  <c r="A11264" i="28"/>
  <c r="A11265" i="28"/>
  <c r="A11266" i="28"/>
  <c r="A11267" i="28"/>
  <c r="A11268" i="28"/>
  <c r="A11269" i="28"/>
  <c r="A11270" i="28"/>
  <c r="A11271" i="28"/>
  <c r="A11272" i="28"/>
  <c r="A11273" i="28"/>
  <c r="A11274" i="28"/>
  <c r="A11275" i="28"/>
  <c r="A11276" i="28"/>
  <c r="A11277" i="28"/>
  <c r="A11278" i="28"/>
  <c r="A11279" i="28"/>
  <c r="A11280" i="28"/>
  <c r="A11281" i="28"/>
  <c r="A11282" i="28"/>
  <c r="A11283" i="28"/>
  <c r="A11284" i="28"/>
  <c r="A11285" i="28"/>
  <c r="A11286" i="28"/>
  <c r="A11287" i="28"/>
  <c r="A11288" i="28"/>
  <c r="A11289" i="28"/>
  <c r="A11290" i="28"/>
  <c r="A11291" i="28"/>
  <c r="A11292" i="28"/>
  <c r="A11293" i="28"/>
  <c r="A11294" i="28"/>
  <c r="A11295" i="28"/>
  <c r="A11296" i="28"/>
  <c r="A11297" i="28"/>
  <c r="A11298" i="28"/>
  <c r="A11299" i="28"/>
  <c r="A11300" i="28"/>
  <c r="A11301" i="28"/>
  <c r="A11302" i="28"/>
  <c r="A11303" i="28"/>
  <c r="A11304" i="28"/>
  <c r="A11305" i="28"/>
  <c r="A11306" i="28"/>
  <c r="A11307" i="28"/>
  <c r="A11308" i="28"/>
  <c r="A11309" i="28"/>
  <c r="A11310" i="28"/>
  <c r="A11311" i="28"/>
  <c r="A11312" i="28"/>
  <c r="A11313" i="28"/>
  <c r="A11314" i="28"/>
  <c r="A11315" i="28"/>
  <c r="A11316" i="28"/>
  <c r="A11317" i="28"/>
  <c r="A11318" i="28"/>
  <c r="A11319" i="28"/>
  <c r="A11320" i="28"/>
  <c r="A11321" i="28"/>
  <c r="A11322" i="28"/>
  <c r="A11323" i="28"/>
  <c r="A11324" i="28"/>
  <c r="A11325" i="28"/>
  <c r="A11326" i="28"/>
  <c r="A11327" i="28"/>
  <c r="A11328" i="28"/>
  <c r="A11329" i="28"/>
  <c r="A11330" i="28"/>
  <c r="A11331" i="28"/>
  <c r="A11332" i="28"/>
  <c r="A11333" i="28"/>
  <c r="A11334" i="28"/>
  <c r="A11335" i="28"/>
  <c r="A11336" i="28"/>
  <c r="A11337" i="28"/>
  <c r="A11338" i="28"/>
  <c r="A11339" i="28"/>
  <c r="A11340" i="28"/>
  <c r="A11341" i="28"/>
  <c r="A11342" i="28"/>
  <c r="A11343" i="28"/>
  <c r="A11344" i="28"/>
  <c r="A11345" i="28"/>
  <c r="A11346" i="28"/>
  <c r="A11347" i="28"/>
  <c r="A11348" i="28"/>
  <c r="A11349" i="28"/>
  <c r="A11350" i="28"/>
  <c r="A11351" i="28"/>
  <c r="A11352" i="28"/>
  <c r="A11353" i="28"/>
  <c r="A11354" i="28"/>
  <c r="A11355" i="28"/>
  <c r="A11356" i="28"/>
  <c r="A11357" i="28"/>
  <c r="A11358" i="28"/>
  <c r="A11359" i="28"/>
  <c r="A11360" i="28"/>
  <c r="A11361" i="28"/>
  <c r="A11362" i="28"/>
  <c r="A11363" i="28"/>
  <c r="A11364" i="28"/>
  <c r="A11365" i="28"/>
  <c r="A11366" i="28"/>
  <c r="A11367" i="28"/>
  <c r="A11368" i="28"/>
  <c r="A11369" i="28"/>
  <c r="A11370" i="28"/>
  <c r="A11371" i="28"/>
  <c r="A11372" i="28"/>
  <c r="A11373" i="28"/>
  <c r="A11374" i="28"/>
  <c r="A11375" i="28"/>
  <c r="A11376" i="28"/>
  <c r="A11377" i="28"/>
  <c r="A11378" i="28"/>
  <c r="A11379" i="28"/>
  <c r="A11380" i="28"/>
  <c r="A11381" i="28"/>
  <c r="A11382" i="28"/>
  <c r="A11383" i="28"/>
  <c r="A11384" i="28"/>
  <c r="A11385" i="28"/>
  <c r="A11386" i="28"/>
  <c r="A11387" i="28"/>
  <c r="A11388" i="28"/>
  <c r="A11389" i="28"/>
  <c r="A11390" i="28"/>
  <c r="A11391" i="28"/>
  <c r="A11392" i="28"/>
  <c r="A11393" i="28"/>
  <c r="A11394" i="28"/>
  <c r="A11395" i="28"/>
  <c r="A11396" i="28"/>
  <c r="A11397" i="28"/>
  <c r="A11398" i="28"/>
  <c r="A11399" i="28"/>
  <c r="A11400" i="28"/>
  <c r="A11401" i="28"/>
  <c r="A11402" i="28"/>
  <c r="A11403" i="28"/>
  <c r="A11404" i="28"/>
  <c r="A11405" i="28"/>
  <c r="A11406" i="28"/>
  <c r="A11407" i="28"/>
  <c r="A11408" i="28"/>
  <c r="A11409" i="28"/>
  <c r="A11410" i="28"/>
  <c r="A11411" i="28"/>
  <c r="A11412" i="28"/>
  <c r="A11413" i="28"/>
  <c r="A11414" i="28"/>
  <c r="A11415" i="28"/>
  <c r="A11416" i="28"/>
  <c r="A11417" i="28"/>
  <c r="A11418" i="28"/>
  <c r="A11419" i="28"/>
  <c r="A11420" i="28"/>
  <c r="A11421" i="28"/>
  <c r="A11422" i="28"/>
  <c r="A11423" i="28"/>
  <c r="A11424" i="28"/>
  <c r="A11425" i="28"/>
  <c r="A11426" i="28"/>
  <c r="A11427" i="28"/>
  <c r="A11428" i="28"/>
  <c r="A11429" i="28"/>
  <c r="A11430" i="28"/>
  <c r="A11431" i="28"/>
  <c r="A11432" i="28"/>
  <c r="A11433" i="28"/>
  <c r="A11434" i="28"/>
  <c r="A11435" i="28"/>
  <c r="A11436" i="28"/>
  <c r="A11437" i="28"/>
  <c r="A11438" i="28"/>
  <c r="A11439" i="28"/>
  <c r="A11440" i="28"/>
  <c r="A11441" i="28"/>
  <c r="A11442" i="28"/>
  <c r="A11443" i="28"/>
  <c r="A11444" i="28"/>
  <c r="A11445" i="28"/>
  <c r="A11446" i="28"/>
  <c r="A11447" i="28"/>
  <c r="A11448" i="28"/>
  <c r="A11449" i="28"/>
  <c r="A11450" i="28"/>
  <c r="A11451" i="28"/>
  <c r="A11452" i="28"/>
  <c r="A11453" i="28"/>
  <c r="A11454" i="28"/>
  <c r="A11455" i="28"/>
  <c r="A11456" i="28"/>
  <c r="A11457" i="28"/>
  <c r="A11458" i="28"/>
  <c r="A11459" i="28"/>
  <c r="A11460" i="28"/>
  <c r="A11461" i="28"/>
  <c r="A11462" i="28"/>
  <c r="A11463" i="28"/>
  <c r="A11464" i="28"/>
  <c r="A11465" i="28"/>
  <c r="A11466" i="28"/>
  <c r="A11467" i="28"/>
  <c r="A11468" i="28"/>
  <c r="A11469" i="28"/>
  <c r="A11470" i="28"/>
  <c r="A11471" i="28"/>
  <c r="A11472" i="28"/>
  <c r="A11473" i="28"/>
  <c r="A11474" i="28"/>
  <c r="A11475" i="28"/>
  <c r="A11476" i="28"/>
  <c r="A11477" i="28"/>
  <c r="A11478" i="28"/>
  <c r="A11479" i="28"/>
  <c r="A11480" i="28"/>
  <c r="A11481" i="28"/>
  <c r="A11482" i="28"/>
  <c r="A11483" i="28"/>
  <c r="A11484" i="28"/>
  <c r="A11485" i="28"/>
  <c r="A11486" i="28"/>
  <c r="A11487" i="28"/>
  <c r="A11488" i="28"/>
  <c r="A11489" i="28"/>
  <c r="A11490" i="28"/>
  <c r="A11491" i="28"/>
  <c r="A11492" i="28"/>
  <c r="A11493" i="28"/>
  <c r="A11494" i="28"/>
  <c r="A11495" i="28"/>
  <c r="A11496" i="28"/>
  <c r="A11497" i="28"/>
  <c r="A11498" i="28"/>
  <c r="A11499" i="28"/>
  <c r="A11500" i="28"/>
  <c r="A11501" i="28"/>
  <c r="A11502" i="28"/>
  <c r="A11503" i="28"/>
  <c r="A11504" i="28"/>
  <c r="A11505" i="28"/>
  <c r="A11506" i="28"/>
  <c r="A11507" i="28"/>
  <c r="A11508" i="28"/>
  <c r="A11509" i="28"/>
  <c r="A11510" i="28"/>
  <c r="A11511" i="28"/>
  <c r="A11512" i="28"/>
  <c r="A11513" i="28"/>
  <c r="A11514" i="28"/>
  <c r="A11515" i="28"/>
  <c r="A11516" i="28"/>
  <c r="A11517" i="28"/>
  <c r="A11518" i="28"/>
  <c r="A11519" i="28"/>
  <c r="A11520" i="28"/>
  <c r="A11521" i="28"/>
  <c r="A11522" i="28"/>
  <c r="A11523" i="28"/>
  <c r="A11524" i="28"/>
  <c r="A11525" i="28"/>
  <c r="A11526" i="28"/>
  <c r="A11527" i="28"/>
  <c r="A11528" i="28"/>
  <c r="A11529" i="28"/>
  <c r="A11530" i="28"/>
  <c r="A11531" i="28"/>
  <c r="A11532" i="28"/>
  <c r="A11533" i="28"/>
  <c r="A11534" i="28"/>
  <c r="A11535" i="28"/>
  <c r="A11536" i="28"/>
  <c r="A11537" i="28"/>
  <c r="A11538" i="28"/>
  <c r="A11539" i="28"/>
  <c r="A11540" i="28"/>
  <c r="A11541" i="28"/>
  <c r="A11542" i="28"/>
  <c r="A11543" i="28"/>
  <c r="A11544" i="28"/>
  <c r="A11545" i="28"/>
  <c r="A11546" i="28"/>
  <c r="A11547" i="28"/>
  <c r="A11548" i="28"/>
  <c r="A11549" i="28"/>
  <c r="A11550" i="28"/>
  <c r="A11551" i="28"/>
  <c r="A11552" i="28"/>
  <c r="A11553" i="28"/>
  <c r="A11554" i="28"/>
  <c r="A11555" i="28"/>
  <c r="A11556" i="28"/>
  <c r="A11557" i="28"/>
  <c r="A11558" i="28"/>
  <c r="A11559" i="28"/>
  <c r="A11560" i="28"/>
  <c r="A11561" i="28"/>
  <c r="A11562" i="28"/>
  <c r="A11563" i="28"/>
  <c r="A11564" i="28"/>
  <c r="A11565" i="28"/>
  <c r="A11566" i="28"/>
  <c r="A11567" i="28"/>
  <c r="A11568" i="28"/>
  <c r="A11569" i="28"/>
  <c r="A11570" i="28"/>
  <c r="A11571" i="28"/>
  <c r="A11572" i="28"/>
  <c r="A11573" i="28"/>
  <c r="A11574" i="28"/>
  <c r="A11575" i="28"/>
  <c r="A11576" i="28"/>
  <c r="A11577" i="28"/>
  <c r="A11578" i="28"/>
  <c r="A11579" i="28"/>
  <c r="A11580" i="28"/>
  <c r="A11581" i="28"/>
  <c r="A11582" i="28"/>
  <c r="A11583" i="28"/>
  <c r="A11584" i="28"/>
  <c r="A11585" i="28"/>
  <c r="A11586" i="28"/>
  <c r="A11587" i="28"/>
  <c r="A11588" i="28"/>
  <c r="A11589" i="28"/>
  <c r="A11590" i="28"/>
  <c r="A11591" i="28"/>
  <c r="A11592" i="28"/>
  <c r="A11593" i="28"/>
  <c r="A11594" i="28"/>
  <c r="A11595" i="28"/>
  <c r="A11596" i="28"/>
  <c r="A11597" i="28"/>
  <c r="A11598" i="28"/>
  <c r="A11599" i="28"/>
  <c r="A11600" i="28"/>
  <c r="A11601" i="28"/>
  <c r="A11602" i="28"/>
  <c r="A11603" i="28"/>
  <c r="A11604" i="28"/>
  <c r="A11605" i="28"/>
  <c r="A11606" i="28"/>
  <c r="A11607" i="28"/>
  <c r="A11608" i="28"/>
  <c r="A11609" i="28"/>
  <c r="A11610" i="28"/>
  <c r="A11611" i="28"/>
  <c r="A11612" i="28"/>
  <c r="A11613" i="28"/>
  <c r="A11614" i="28"/>
  <c r="A11615" i="28"/>
  <c r="A11616" i="28"/>
  <c r="A11617" i="28"/>
  <c r="A11618" i="28"/>
  <c r="A11619" i="28"/>
  <c r="A11620" i="28"/>
  <c r="A11621" i="28"/>
  <c r="A11622" i="28"/>
  <c r="A11623" i="28"/>
  <c r="A11624" i="28"/>
  <c r="A11625" i="28"/>
  <c r="A11626" i="28"/>
  <c r="A11627" i="28"/>
  <c r="A11628" i="28"/>
  <c r="A11629" i="28"/>
  <c r="A11630" i="28"/>
  <c r="A11631" i="28"/>
  <c r="A11632" i="28"/>
  <c r="A11633" i="28"/>
  <c r="A11634" i="28"/>
  <c r="A11635" i="28"/>
  <c r="A11636" i="28"/>
  <c r="A11637" i="28"/>
  <c r="A11638" i="28"/>
  <c r="A11639" i="28"/>
  <c r="A11640" i="28"/>
  <c r="A11641" i="28"/>
  <c r="A11642" i="28"/>
  <c r="A11643" i="28"/>
  <c r="A11644" i="28"/>
  <c r="A11645" i="28"/>
  <c r="A11646" i="28"/>
  <c r="A11647" i="28"/>
  <c r="A11648" i="28"/>
  <c r="A11649" i="28"/>
  <c r="A11650" i="28"/>
  <c r="A11651" i="28"/>
  <c r="A11652" i="28"/>
  <c r="A11653" i="28"/>
  <c r="A11654" i="28"/>
  <c r="A11655" i="28"/>
  <c r="A11656" i="28"/>
  <c r="A11657" i="28"/>
  <c r="A11658" i="28"/>
  <c r="A11659" i="28"/>
  <c r="A11660" i="28"/>
  <c r="A11661" i="28"/>
  <c r="A11662" i="28"/>
  <c r="A11663" i="28"/>
  <c r="A11664" i="28"/>
  <c r="A11665" i="28"/>
  <c r="A11666" i="28"/>
  <c r="A11667" i="28"/>
  <c r="A11668" i="28"/>
  <c r="A11669" i="28"/>
  <c r="A11670" i="28"/>
  <c r="A11671" i="28"/>
  <c r="A11672" i="28"/>
  <c r="A11673" i="28"/>
  <c r="A11674" i="28"/>
  <c r="A11675" i="28"/>
  <c r="A11676" i="28"/>
  <c r="A11677" i="28"/>
  <c r="A11678" i="28"/>
  <c r="A11679" i="28"/>
  <c r="A11680" i="28"/>
  <c r="A11681" i="28"/>
  <c r="A11682" i="28"/>
  <c r="A11683" i="28"/>
  <c r="A11684" i="28"/>
  <c r="A11685" i="28"/>
  <c r="A11686" i="28"/>
  <c r="A11687" i="28"/>
  <c r="A11688" i="28"/>
  <c r="A11689" i="28"/>
  <c r="A11690" i="28"/>
  <c r="A11691" i="28"/>
  <c r="A11692" i="28"/>
  <c r="A11693" i="28"/>
  <c r="A11694" i="28"/>
  <c r="A11695" i="28"/>
  <c r="A11696" i="28"/>
  <c r="A11697" i="28"/>
  <c r="A11698" i="28"/>
  <c r="A11699" i="28"/>
  <c r="A11700" i="28"/>
  <c r="A11701" i="28"/>
  <c r="A11702" i="28"/>
  <c r="A11703" i="28"/>
  <c r="A11704" i="28"/>
  <c r="A11705" i="28"/>
  <c r="A11706" i="28"/>
  <c r="A11707" i="28"/>
  <c r="A11708" i="28"/>
  <c r="A11709" i="28"/>
  <c r="A11710" i="28"/>
  <c r="A11711" i="28"/>
  <c r="A11712" i="28"/>
  <c r="A11713" i="28"/>
  <c r="A11714" i="28"/>
  <c r="A11715" i="28"/>
  <c r="A11716" i="28"/>
  <c r="A11717" i="28"/>
  <c r="A11718" i="28"/>
  <c r="A11719" i="28"/>
  <c r="A11720" i="28"/>
  <c r="A11721" i="28"/>
  <c r="A11722" i="28"/>
  <c r="A11723" i="28"/>
  <c r="A11724" i="28"/>
  <c r="A11725" i="28"/>
  <c r="A11726" i="28"/>
  <c r="A11727" i="28"/>
  <c r="A11728" i="28"/>
  <c r="A11729" i="28"/>
  <c r="A11730" i="28"/>
  <c r="A11731" i="28"/>
  <c r="A11732" i="28"/>
  <c r="A11733" i="28"/>
  <c r="A11734" i="28"/>
  <c r="A11735" i="28"/>
  <c r="A11736" i="28"/>
  <c r="A11737" i="28"/>
  <c r="A11738" i="28"/>
  <c r="A11739" i="28"/>
  <c r="A11740" i="28"/>
  <c r="A11741" i="28"/>
  <c r="A11742" i="28"/>
  <c r="A11743" i="28"/>
  <c r="A11744" i="28"/>
  <c r="A11745" i="28"/>
  <c r="A11746" i="28"/>
  <c r="A11747" i="28"/>
  <c r="A11748" i="28"/>
  <c r="A11749" i="28"/>
  <c r="A11750" i="28"/>
  <c r="A11751" i="28"/>
  <c r="A11752" i="28"/>
  <c r="A11753" i="28"/>
  <c r="A11754" i="28"/>
  <c r="A11755" i="28"/>
  <c r="A11756" i="28"/>
  <c r="A11757" i="28"/>
  <c r="A11758" i="28"/>
  <c r="A11759" i="28"/>
  <c r="A11760" i="28"/>
  <c r="A11761" i="28"/>
  <c r="A11762" i="28"/>
  <c r="A11763" i="28"/>
  <c r="A11764" i="28"/>
  <c r="A11765" i="28"/>
  <c r="A11766" i="28"/>
  <c r="A11767" i="28"/>
  <c r="A11768" i="28"/>
  <c r="A11769" i="28"/>
  <c r="A11770" i="28"/>
  <c r="A11771" i="28"/>
  <c r="A11772" i="28"/>
  <c r="A11773" i="28"/>
  <c r="A11774" i="28"/>
  <c r="A11775" i="28"/>
  <c r="A11776" i="28"/>
  <c r="A11777" i="28"/>
  <c r="A11778" i="28"/>
  <c r="A11779" i="28"/>
  <c r="A11780" i="28"/>
  <c r="A11781" i="28"/>
  <c r="A11782" i="28"/>
  <c r="A11783" i="28"/>
  <c r="A11784" i="28"/>
  <c r="A11785" i="28"/>
  <c r="A11786" i="28"/>
  <c r="A11787" i="28"/>
  <c r="A11788" i="28"/>
  <c r="A11789" i="28"/>
  <c r="A11790" i="28"/>
  <c r="A11791" i="28"/>
  <c r="A11792" i="28"/>
  <c r="A11793" i="28"/>
  <c r="A11794" i="28"/>
  <c r="A11795" i="28"/>
  <c r="A11796" i="28"/>
  <c r="A11797" i="28"/>
  <c r="A11798" i="28"/>
  <c r="A11799" i="28"/>
  <c r="A11800" i="28"/>
  <c r="A11801" i="28"/>
  <c r="A11802" i="28"/>
  <c r="A11803" i="28"/>
  <c r="A11804" i="28"/>
  <c r="A11805" i="28"/>
  <c r="A11806" i="28"/>
  <c r="A11807" i="28"/>
  <c r="A11808" i="28"/>
  <c r="A11809" i="28"/>
  <c r="A11810" i="28"/>
  <c r="A11811" i="28"/>
  <c r="A11812" i="28"/>
  <c r="A11813" i="28"/>
  <c r="A11814" i="28"/>
  <c r="A11815" i="28"/>
  <c r="A11816" i="28"/>
  <c r="A11817" i="28"/>
  <c r="A11818" i="28"/>
  <c r="A11819" i="28"/>
  <c r="A11820" i="28"/>
  <c r="A11821" i="28"/>
  <c r="A11822" i="28"/>
  <c r="A11823" i="28"/>
  <c r="A11824" i="28"/>
  <c r="A11825" i="28"/>
  <c r="A11826" i="28"/>
  <c r="A11827" i="28"/>
  <c r="A11828" i="28"/>
  <c r="A11829" i="28"/>
  <c r="A11830" i="28"/>
  <c r="A11831" i="28"/>
  <c r="A11832" i="28"/>
  <c r="A11833" i="28"/>
  <c r="A11834" i="28"/>
  <c r="A11835" i="28"/>
  <c r="A11836" i="28"/>
  <c r="A11837" i="28"/>
  <c r="A11838" i="28"/>
  <c r="A11839" i="28"/>
  <c r="A11840" i="28"/>
  <c r="A11841" i="28"/>
  <c r="A11842" i="28"/>
  <c r="A11843" i="28"/>
  <c r="A11844" i="28"/>
  <c r="A11845" i="28"/>
  <c r="A11846" i="28"/>
  <c r="A11847" i="28"/>
  <c r="A11848" i="28"/>
  <c r="A11849" i="28"/>
  <c r="A11850" i="28"/>
  <c r="A11851" i="28"/>
  <c r="A11852" i="28"/>
  <c r="A11853" i="28"/>
  <c r="A11854" i="28"/>
  <c r="A11855" i="28"/>
  <c r="A11856" i="28"/>
  <c r="A11857" i="28"/>
  <c r="A11858" i="28"/>
  <c r="A11859" i="28"/>
  <c r="A11860" i="28"/>
  <c r="A11861" i="28"/>
  <c r="A11862" i="28"/>
  <c r="A11863" i="28"/>
  <c r="A11864" i="28"/>
  <c r="A11865" i="28"/>
  <c r="A11866" i="28"/>
  <c r="A11867" i="28"/>
  <c r="A11868" i="28"/>
  <c r="A11869" i="28"/>
  <c r="A11870" i="28"/>
  <c r="A11871" i="28"/>
  <c r="A11872" i="28"/>
  <c r="A11873" i="28"/>
  <c r="A11874" i="28"/>
  <c r="A11875" i="28"/>
  <c r="A11876" i="28"/>
  <c r="A11877" i="28"/>
  <c r="A11878" i="28"/>
  <c r="A11879" i="28"/>
  <c r="A11880" i="28"/>
  <c r="A11881" i="28"/>
  <c r="A11882" i="28"/>
  <c r="A11883" i="28"/>
  <c r="A11884" i="28"/>
  <c r="A11885" i="28"/>
  <c r="A11886" i="28"/>
  <c r="A11887" i="28"/>
  <c r="A11888" i="28"/>
  <c r="A11889" i="28"/>
  <c r="A11890" i="28"/>
  <c r="A11891" i="28"/>
  <c r="A11892" i="28"/>
  <c r="A11893" i="28"/>
  <c r="A11894" i="28"/>
  <c r="A11895" i="28"/>
  <c r="A11896" i="28"/>
  <c r="A11897" i="28"/>
  <c r="A11898" i="28"/>
  <c r="A11899" i="28"/>
  <c r="A11900" i="28"/>
  <c r="A11901" i="28"/>
  <c r="A11902" i="28"/>
  <c r="A11903" i="28"/>
  <c r="A11904" i="28"/>
  <c r="A11905" i="28"/>
  <c r="A11906" i="28"/>
  <c r="A11907" i="28"/>
  <c r="A11908" i="28"/>
  <c r="A11909" i="28"/>
  <c r="A11910" i="28"/>
  <c r="A11911" i="28"/>
  <c r="A11912" i="28"/>
  <c r="A11913" i="28"/>
  <c r="A11914" i="28"/>
  <c r="A11915" i="28"/>
  <c r="A11916" i="28"/>
  <c r="A11917" i="28"/>
  <c r="A11918" i="28"/>
  <c r="A11919" i="28"/>
  <c r="A11920" i="28"/>
  <c r="A11921" i="28"/>
  <c r="A11922" i="28"/>
  <c r="A11923" i="28"/>
  <c r="A11924" i="28"/>
  <c r="A11925" i="28"/>
  <c r="A11926" i="28"/>
  <c r="A11927" i="28"/>
  <c r="A11928" i="28"/>
  <c r="A11929" i="28"/>
  <c r="A11930" i="28"/>
  <c r="A11931" i="28"/>
  <c r="A11932" i="28"/>
  <c r="A11933" i="28"/>
  <c r="A11934" i="28"/>
  <c r="A11935" i="28"/>
  <c r="A11936" i="28"/>
  <c r="A11937" i="28"/>
  <c r="A11938" i="28"/>
  <c r="A11939" i="28"/>
  <c r="A11940" i="28"/>
  <c r="A11941" i="28"/>
  <c r="A11942" i="28"/>
  <c r="A11943" i="28"/>
  <c r="A11944" i="28"/>
  <c r="A11945" i="28"/>
  <c r="A11946" i="28"/>
  <c r="A11947" i="28"/>
  <c r="A11948" i="28"/>
  <c r="A11949" i="28"/>
  <c r="A11950" i="28"/>
  <c r="A11951" i="28"/>
  <c r="A11952" i="28"/>
  <c r="A11953" i="28"/>
  <c r="A11954" i="28"/>
  <c r="A11955" i="28"/>
  <c r="A11956" i="28"/>
  <c r="A11957" i="28"/>
  <c r="A11958" i="28"/>
  <c r="A11959" i="28"/>
  <c r="A11960" i="28"/>
  <c r="A11961" i="28"/>
  <c r="A11962" i="28"/>
  <c r="A11963" i="28"/>
  <c r="A11964" i="28"/>
  <c r="A11965" i="28"/>
  <c r="A11966" i="28"/>
  <c r="A11967" i="28"/>
  <c r="A11968" i="28"/>
  <c r="A11969" i="28"/>
  <c r="A11970" i="28"/>
  <c r="A11971" i="28"/>
  <c r="A11972" i="28"/>
  <c r="A11973" i="28"/>
  <c r="A11974" i="28"/>
  <c r="A11975" i="28"/>
  <c r="A11976" i="28"/>
  <c r="A11977" i="28"/>
  <c r="A11978" i="28"/>
  <c r="A11979" i="28"/>
  <c r="A11980" i="28"/>
  <c r="A11981" i="28"/>
  <c r="A11982" i="28"/>
  <c r="A11983" i="28"/>
  <c r="A11984" i="28"/>
  <c r="A11985" i="28"/>
  <c r="A11986" i="28"/>
  <c r="A11987" i="28"/>
  <c r="A11988" i="28"/>
  <c r="A11989" i="28"/>
  <c r="A11990" i="28"/>
  <c r="A11991" i="28"/>
  <c r="A11992" i="28"/>
  <c r="A11993" i="28"/>
  <c r="A11994" i="28"/>
  <c r="A11995" i="28"/>
  <c r="A11996" i="28"/>
  <c r="A11997" i="28"/>
  <c r="A11998" i="28"/>
  <c r="A11999" i="28"/>
  <c r="A12000" i="28"/>
  <c r="A12001" i="28"/>
  <c r="A12002" i="28"/>
  <c r="A12003" i="28"/>
  <c r="A12004" i="28"/>
  <c r="A12005" i="28"/>
  <c r="A12006" i="28"/>
  <c r="A12007" i="28"/>
  <c r="A12008" i="28"/>
  <c r="A12009" i="28"/>
  <c r="A12010" i="28"/>
  <c r="A12011" i="28"/>
  <c r="A12012" i="28"/>
  <c r="A12013" i="28"/>
  <c r="A12014" i="28"/>
  <c r="A12015" i="28"/>
  <c r="A12016" i="28"/>
  <c r="A12017" i="28"/>
  <c r="A12018" i="28"/>
  <c r="A12019" i="28"/>
  <c r="A12020" i="28"/>
  <c r="A12021" i="28"/>
  <c r="A12022" i="28"/>
  <c r="A12023" i="28"/>
  <c r="A12024" i="28"/>
  <c r="A12025" i="28"/>
  <c r="A12026" i="28"/>
  <c r="A12027" i="28"/>
  <c r="A12028" i="28"/>
  <c r="A12029" i="28"/>
  <c r="A12030" i="28"/>
  <c r="A12031" i="28"/>
  <c r="A12032" i="28"/>
  <c r="A12033" i="28"/>
  <c r="A12034" i="28"/>
  <c r="A12035" i="28"/>
  <c r="A12036" i="28"/>
  <c r="A12037" i="28"/>
  <c r="A12038" i="28"/>
  <c r="A12039" i="28"/>
  <c r="A12040" i="28"/>
  <c r="A12041" i="28"/>
  <c r="A12042" i="28"/>
  <c r="A12043" i="28"/>
  <c r="A12044" i="28"/>
  <c r="A12045" i="28"/>
  <c r="A12046" i="28"/>
  <c r="A12047" i="28"/>
  <c r="A12048" i="28"/>
  <c r="A12049" i="28"/>
  <c r="A12050" i="28"/>
  <c r="A12051" i="28"/>
  <c r="A12052" i="28"/>
  <c r="A12053" i="28"/>
  <c r="A12054" i="28"/>
  <c r="A12055" i="28"/>
  <c r="A12056" i="28"/>
  <c r="A12057" i="28"/>
  <c r="A12058" i="28"/>
  <c r="A12059" i="28"/>
  <c r="A12060" i="28"/>
  <c r="A12061" i="28"/>
  <c r="A12062" i="28"/>
  <c r="A12063" i="28"/>
  <c r="A12064" i="28"/>
  <c r="A12065" i="28"/>
  <c r="A12066" i="28"/>
  <c r="A12067" i="28"/>
  <c r="A12068" i="28"/>
  <c r="A12069" i="28"/>
  <c r="A12070" i="28"/>
  <c r="A12071" i="28"/>
  <c r="A12072" i="28"/>
  <c r="A12073" i="28"/>
  <c r="A12074" i="28"/>
  <c r="A12075" i="28"/>
  <c r="A12076" i="28"/>
  <c r="A12077" i="28"/>
  <c r="A12078" i="28"/>
  <c r="A12079" i="28"/>
  <c r="A12080" i="28"/>
  <c r="A12081" i="28"/>
  <c r="A12082" i="28"/>
  <c r="A12083" i="28"/>
  <c r="A12084" i="28"/>
  <c r="A12085" i="28"/>
  <c r="A12086" i="28"/>
  <c r="A12087" i="28"/>
  <c r="A12088" i="28"/>
  <c r="A12089" i="28"/>
  <c r="A12090" i="28"/>
  <c r="A12091" i="28"/>
  <c r="A12092" i="28"/>
  <c r="A12093" i="28"/>
  <c r="A12094" i="28"/>
  <c r="A12095" i="28"/>
  <c r="A12096" i="28"/>
  <c r="A12097" i="28"/>
  <c r="A12098" i="28"/>
  <c r="A12099" i="28"/>
  <c r="A12100" i="28"/>
  <c r="A12101" i="28"/>
  <c r="A12102" i="28"/>
  <c r="A12103" i="28"/>
  <c r="A12104" i="28"/>
  <c r="A12105" i="28"/>
  <c r="A12106" i="28"/>
  <c r="A12107" i="28"/>
  <c r="A12108" i="28"/>
  <c r="A12109" i="28"/>
  <c r="A12110" i="28"/>
  <c r="A12111" i="28"/>
  <c r="A12112" i="28"/>
  <c r="A12113" i="28"/>
  <c r="A12114" i="28"/>
  <c r="A12115" i="28"/>
  <c r="A12116" i="28"/>
  <c r="A12117" i="28"/>
  <c r="A12118" i="28"/>
  <c r="A12119" i="28"/>
  <c r="A12120" i="28"/>
  <c r="A12121" i="28"/>
  <c r="A12122" i="28"/>
  <c r="A12123" i="28"/>
  <c r="A12124" i="28"/>
  <c r="A12125" i="28"/>
  <c r="A12126" i="28"/>
  <c r="A12127" i="28"/>
  <c r="A12128" i="28"/>
  <c r="A12129" i="28"/>
  <c r="A12130" i="28"/>
  <c r="A12131" i="28"/>
  <c r="A12132" i="28"/>
  <c r="A12133" i="28"/>
  <c r="A12134" i="28"/>
  <c r="A12135" i="28"/>
  <c r="A12136" i="28"/>
  <c r="A12137" i="28"/>
  <c r="A12138" i="28"/>
  <c r="A12139" i="28"/>
  <c r="A12140" i="28"/>
  <c r="A12141" i="28"/>
  <c r="A12142" i="28"/>
  <c r="A12143" i="28"/>
  <c r="A12144" i="28"/>
  <c r="A12145" i="28"/>
  <c r="A12146" i="28"/>
  <c r="A12147" i="28"/>
  <c r="A12148" i="28"/>
  <c r="A12149" i="28"/>
  <c r="A12150" i="28"/>
  <c r="A12151" i="28"/>
  <c r="A12152" i="28"/>
  <c r="A12153" i="28"/>
  <c r="A12154" i="28"/>
  <c r="A12155" i="28"/>
  <c r="A12156" i="28"/>
  <c r="A12157" i="28"/>
  <c r="A12158" i="28"/>
  <c r="A12159" i="28"/>
  <c r="A12160" i="28"/>
  <c r="A12161" i="28"/>
  <c r="A12162" i="28"/>
  <c r="A12163" i="28"/>
  <c r="A12164" i="28"/>
  <c r="A12165" i="28"/>
  <c r="A12166" i="28"/>
  <c r="A12167" i="28"/>
  <c r="A12168" i="28"/>
  <c r="A12169" i="28"/>
  <c r="A12170" i="28"/>
  <c r="A12171" i="28"/>
  <c r="A12172" i="28"/>
  <c r="A12173" i="28"/>
  <c r="A12174" i="28"/>
  <c r="A12175" i="28"/>
  <c r="A12176" i="28"/>
  <c r="A12177" i="28"/>
  <c r="A12178" i="28"/>
  <c r="A12179" i="28"/>
  <c r="A12180" i="28"/>
  <c r="A12181" i="28"/>
  <c r="A12182" i="28"/>
  <c r="A12183" i="28"/>
  <c r="A12184" i="28"/>
  <c r="A12185" i="28"/>
  <c r="A12186" i="28"/>
  <c r="A12187" i="28"/>
  <c r="A12188" i="28"/>
  <c r="A12189" i="28"/>
  <c r="A12190" i="28"/>
  <c r="A12191" i="28"/>
  <c r="A12192" i="28"/>
  <c r="A12193" i="28"/>
  <c r="A12194" i="28"/>
  <c r="A12195" i="28"/>
  <c r="A12196" i="28"/>
  <c r="A12197" i="28"/>
  <c r="A12198" i="28"/>
  <c r="A12199" i="28"/>
  <c r="A12200" i="28"/>
  <c r="A12201" i="28"/>
  <c r="A12202" i="28"/>
  <c r="A12203" i="28"/>
  <c r="A12204" i="28"/>
  <c r="A12205" i="28"/>
  <c r="A12206" i="28"/>
  <c r="A12207" i="28"/>
  <c r="A12208" i="28"/>
  <c r="A12209" i="28"/>
  <c r="A12210" i="28"/>
  <c r="A12211" i="28"/>
  <c r="A12212" i="28"/>
  <c r="A12213" i="28"/>
  <c r="A12214" i="28"/>
  <c r="A12215" i="28"/>
  <c r="A12216" i="28"/>
  <c r="A12217" i="28"/>
  <c r="A12218" i="28"/>
  <c r="A12219" i="28"/>
  <c r="A12220" i="28"/>
  <c r="A12221" i="28"/>
  <c r="A12222" i="28"/>
  <c r="A12223" i="28"/>
  <c r="A12224" i="28"/>
  <c r="A12225" i="28"/>
  <c r="A12226" i="28"/>
  <c r="A12227" i="28"/>
  <c r="A12228" i="28"/>
  <c r="A12229" i="28"/>
  <c r="A12230" i="28"/>
  <c r="A12231" i="28"/>
  <c r="A12232" i="28"/>
  <c r="A12233" i="28"/>
  <c r="A12234" i="28"/>
  <c r="A12235" i="28"/>
  <c r="A12236" i="28"/>
  <c r="A12237" i="28"/>
  <c r="A12238" i="28"/>
  <c r="A12239" i="28"/>
  <c r="A12240" i="28"/>
  <c r="A12241" i="28"/>
  <c r="A12242" i="28"/>
  <c r="A12243" i="28"/>
  <c r="A12244" i="28"/>
  <c r="A12245" i="28"/>
  <c r="A12246" i="28"/>
  <c r="A12247" i="28"/>
  <c r="A12248" i="28"/>
  <c r="A12249" i="28"/>
  <c r="A12250" i="28"/>
  <c r="A12251" i="28"/>
  <c r="A12252" i="28"/>
  <c r="A12253" i="28"/>
  <c r="A12254" i="28"/>
  <c r="A12255" i="28"/>
  <c r="A12256" i="28"/>
  <c r="A12257" i="28"/>
  <c r="A12258" i="28"/>
  <c r="A12259" i="28"/>
  <c r="A12260" i="28"/>
  <c r="A12261" i="28"/>
  <c r="A12262" i="28"/>
  <c r="A12263" i="28"/>
  <c r="A12264" i="28"/>
  <c r="A12265" i="28"/>
  <c r="A12266" i="28"/>
  <c r="A12267" i="28"/>
  <c r="A12268" i="28"/>
  <c r="A12269" i="28"/>
  <c r="A12270" i="28"/>
  <c r="A12271" i="28"/>
  <c r="A12272" i="28"/>
  <c r="A12273" i="28"/>
  <c r="A12274" i="28"/>
  <c r="A12275" i="28"/>
  <c r="A12276" i="28"/>
  <c r="A12277" i="28"/>
  <c r="A12278" i="28"/>
  <c r="A12279" i="28"/>
  <c r="A12280" i="28"/>
  <c r="A12281" i="28"/>
  <c r="A12282" i="28"/>
  <c r="A12283" i="28"/>
  <c r="A12284" i="28"/>
  <c r="A12285" i="28"/>
  <c r="A12286" i="28"/>
  <c r="A12287" i="28"/>
  <c r="A12288" i="28"/>
  <c r="A12289" i="28"/>
  <c r="A12290" i="28"/>
  <c r="A12291" i="28"/>
  <c r="A12292" i="28"/>
  <c r="A12293" i="28"/>
  <c r="A12294" i="28"/>
  <c r="A12295" i="28"/>
  <c r="A12296" i="28"/>
  <c r="A12297" i="28"/>
  <c r="A12298" i="28"/>
  <c r="A12299" i="28"/>
  <c r="A12300" i="28"/>
  <c r="A12301" i="28"/>
  <c r="A12302" i="28"/>
  <c r="A12303" i="28"/>
  <c r="A12304" i="28"/>
  <c r="A12305" i="28"/>
  <c r="A12306" i="28"/>
  <c r="A12307" i="28"/>
  <c r="A12308" i="28"/>
  <c r="A12309" i="28"/>
  <c r="A12310" i="28"/>
  <c r="A12311" i="28"/>
  <c r="A12312" i="28"/>
  <c r="A12313" i="28"/>
  <c r="A12314" i="28"/>
  <c r="A12315" i="28"/>
  <c r="A12316" i="28"/>
  <c r="A12317" i="28"/>
  <c r="A12318" i="28"/>
  <c r="A12319" i="28"/>
  <c r="A12320" i="28"/>
  <c r="A12321" i="28"/>
  <c r="A12322" i="28"/>
  <c r="A12323" i="28"/>
  <c r="A12324" i="28"/>
  <c r="A12325" i="28"/>
  <c r="A12326" i="28"/>
  <c r="A12327" i="28"/>
  <c r="A12328" i="28"/>
  <c r="A12329" i="28"/>
  <c r="A12330" i="28"/>
  <c r="A12331" i="28"/>
  <c r="A12332" i="28"/>
  <c r="A12333" i="28"/>
  <c r="A12334" i="28"/>
  <c r="A12335" i="28"/>
  <c r="A12336" i="28"/>
  <c r="A12337" i="28"/>
  <c r="A12338" i="28"/>
  <c r="A12339" i="28"/>
  <c r="A12340" i="28"/>
  <c r="A12341" i="28"/>
  <c r="A12342" i="28"/>
  <c r="A12343" i="28"/>
  <c r="A12344" i="28"/>
  <c r="A12345" i="28"/>
  <c r="A12346" i="28"/>
  <c r="A12347" i="28"/>
  <c r="A12348" i="28"/>
  <c r="A12349" i="28"/>
  <c r="A12350" i="28"/>
  <c r="A12351" i="28"/>
  <c r="A12352" i="28"/>
  <c r="A12353" i="28"/>
  <c r="A12354" i="28"/>
  <c r="A12355" i="28"/>
  <c r="A12356" i="28"/>
  <c r="A12357" i="28"/>
  <c r="A12358" i="28"/>
  <c r="A12359" i="28"/>
  <c r="A12360" i="28"/>
  <c r="A12361" i="28"/>
  <c r="A12362" i="28"/>
  <c r="A12363" i="28"/>
  <c r="A12364" i="28"/>
  <c r="A12365" i="28"/>
  <c r="A12366" i="28"/>
  <c r="A12367" i="28"/>
  <c r="A12368" i="28"/>
  <c r="A12369" i="28"/>
  <c r="A12370" i="28"/>
  <c r="A12371" i="28"/>
  <c r="A12372" i="28"/>
  <c r="A12373" i="28"/>
  <c r="A12374" i="28"/>
  <c r="A12375" i="28"/>
  <c r="A12376" i="28"/>
  <c r="A12377" i="28"/>
  <c r="A12378" i="28"/>
  <c r="A12379" i="28"/>
  <c r="A12380" i="28"/>
  <c r="A12381" i="28"/>
  <c r="A12382" i="28"/>
  <c r="A12383" i="28"/>
  <c r="A12384" i="28"/>
  <c r="A12385" i="28"/>
  <c r="A12386" i="28"/>
  <c r="A12387" i="28"/>
  <c r="A12388" i="28"/>
  <c r="A12389" i="28"/>
  <c r="A12390" i="28"/>
  <c r="A12391" i="28"/>
  <c r="A12392" i="28"/>
  <c r="A12393" i="28"/>
  <c r="A12394" i="28"/>
  <c r="A12395" i="28"/>
  <c r="A12396" i="28"/>
  <c r="A12397" i="28"/>
  <c r="A12398" i="28"/>
  <c r="A12399" i="28"/>
  <c r="A12400" i="28"/>
  <c r="A12401" i="28"/>
  <c r="A12402" i="28"/>
  <c r="A12403" i="28"/>
  <c r="A12404" i="28"/>
  <c r="A12405" i="28"/>
  <c r="A12406" i="28"/>
  <c r="A12407" i="28"/>
  <c r="A12408" i="28"/>
  <c r="A12409" i="28"/>
  <c r="A12410" i="28"/>
  <c r="A12411" i="28"/>
  <c r="A12412" i="28"/>
  <c r="A12413" i="28"/>
  <c r="A12414" i="28"/>
  <c r="A12415" i="28"/>
  <c r="A12416" i="28"/>
  <c r="A12417" i="28"/>
  <c r="A12418" i="28"/>
  <c r="A12419" i="28"/>
  <c r="A12420" i="28"/>
  <c r="A12421" i="28"/>
  <c r="A12422" i="28"/>
  <c r="A12423" i="28"/>
  <c r="A12424" i="28"/>
  <c r="A12425" i="28"/>
  <c r="A12426" i="28"/>
  <c r="A12427" i="28"/>
  <c r="A12428" i="28"/>
  <c r="A12429" i="28"/>
  <c r="A12430" i="28"/>
  <c r="A12431" i="28"/>
  <c r="A12432" i="28"/>
  <c r="A12433" i="28"/>
  <c r="A12434" i="28"/>
  <c r="A12435" i="28"/>
  <c r="A12436" i="28"/>
  <c r="A12437" i="28"/>
  <c r="A12438" i="28"/>
  <c r="A12439" i="28"/>
  <c r="A12440" i="28"/>
  <c r="A12441" i="28"/>
  <c r="A12442" i="28"/>
  <c r="A12443" i="28"/>
  <c r="A12444" i="28"/>
  <c r="A12445" i="28"/>
  <c r="A12446" i="28"/>
  <c r="A12447" i="28"/>
  <c r="A12448" i="28"/>
  <c r="A12449" i="28"/>
  <c r="A12450" i="28"/>
  <c r="A12451" i="28"/>
  <c r="A12452" i="28"/>
  <c r="A12453" i="28"/>
  <c r="A12454" i="28"/>
  <c r="A12455" i="28"/>
  <c r="A12456" i="28"/>
  <c r="A12457" i="28"/>
  <c r="A12458" i="28"/>
  <c r="A12459" i="28"/>
  <c r="A12460" i="28"/>
  <c r="A12461" i="28"/>
  <c r="A12462" i="28"/>
  <c r="A12463" i="28"/>
  <c r="A12464" i="28"/>
  <c r="A12465" i="28"/>
  <c r="A12466" i="28"/>
  <c r="A12467" i="28"/>
  <c r="A12468" i="28"/>
  <c r="A12469" i="28"/>
  <c r="A12470" i="28"/>
  <c r="A12471" i="28"/>
  <c r="A12472" i="28"/>
  <c r="A12473" i="28"/>
  <c r="A12474" i="28"/>
  <c r="A12475" i="28"/>
  <c r="A12476" i="28"/>
  <c r="A12477" i="28"/>
  <c r="A12478" i="28"/>
  <c r="A12479" i="28"/>
  <c r="A12480" i="28"/>
  <c r="A12481" i="28"/>
  <c r="A12482" i="28"/>
  <c r="A12483" i="28"/>
  <c r="A12484" i="28"/>
  <c r="A12485" i="28"/>
  <c r="A12486" i="28"/>
  <c r="A12487" i="28"/>
  <c r="A12488" i="28"/>
  <c r="A12489" i="28"/>
  <c r="A12490" i="28"/>
  <c r="A12491" i="28"/>
  <c r="A12492" i="28"/>
  <c r="A12493" i="28"/>
  <c r="A12494" i="28"/>
  <c r="A12495" i="28"/>
  <c r="A12496" i="28"/>
  <c r="A12497" i="28"/>
  <c r="A12498" i="28"/>
  <c r="A12499" i="28"/>
  <c r="A12500" i="28"/>
  <c r="A12501" i="28"/>
  <c r="A12502" i="28"/>
  <c r="A12503" i="28"/>
  <c r="A12504" i="28"/>
  <c r="A12505" i="28"/>
  <c r="A12506" i="28"/>
  <c r="A12507" i="28"/>
  <c r="A12508" i="28"/>
  <c r="A12509" i="28"/>
  <c r="A12510" i="28"/>
  <c r="A12511" i="28"/>
  <c r="A12512" i="28"/>
  <c r="A12513" i="28"/>
  <c r="A12514" i="28"/>
  <c r="A12515" i="28"/>
  <c r="A12516" i="28"/>
  <c r="A12517" i="28"/>
  <c r="A12518" i="28"/>
  <c r="A12519" i="28"/>
  <c r="A12520" i="28"/>
  <c r="A12521" i="28"/>
  <c r="A12522" i="28"/>
  <c r="A12523" i="28"/>
  <c r="A12524" i="28"/>
  <c r="A12525" i="28"/>
  <c r="A12526" i="28"/>
  <c r="A12527" i="28"/>
  <c r="A12528" i="28"/>
  <c r="A12529" i="28"/>
  <c r="A12530" i="28"/>
  <c r="A12531" i="28"/>
  <c r="A12532" i="28"/>
  <c r="A12533" i="28"/>
  <c r="A12534" i="28"/>
  <c r="A12535" i="28"/>
  <c r="A12536" i="28"/>
  <c r="A12537" i="28"/>
  <c r="A12538" i="28"/>
  <c r="A12539" i="28"/>
  <c r="A12540" i="28"/>
  <c r="A12541" i="28"/>
  <c r="A12542" i="28"/>
  <c r="A12543" i="28"/>
  <c r="A12544" i="28"/>
  <c r="A12545" i="28"/>
  <c r="A12546" i="28"/>
  <c r="A12547" i="28"/>
  <c r="A12548" i="28"/>
  <c r="A12549" i="28"/>
  <c r="A12550" i="28"/>
  <c r="A12551" i="28"/>
  <c r="A12552" i="28"/>
  <c r="A12553" i="28"/>
  <c r="A12554" i="28"/>
  <c r="A12555" i="28"/>
  <c r="A12556" i="28"/>
  <c r="A12557" i="28"/>
  <c r="A12558" i="28"/>
  <c r="A12559" i="28"/>
  <c r="A12560" i="28"/>
  <c r="A12561" i="28"/>
  <c r="A12562" i="28"/>
  <c r="A12563" i="28"/>
  <c r="A12564" i="28"/>
  <c r="A12565" i="28"/>
  <c r="A12566" i="28"/>
  <c r="A12567" i="28"/>
  <c r="A12568" i="28"/>
  <c r="A12569" i="28"/>
  <c r="A12570" i="28"/>
  <c r="A12571" i="28"/>
  <c r="A12572" i="28"/>
  <c r="A12573" i="28"/>
  <c r="A12574" i="28"/>
  <c r="A12575" i="28"/>
  <c r="A12576" i="28"/>
  <c r="A12577" i="28"/>
  <c r="A12578" i="28"/>
  <c r="A12579" i="28"/>
  <c r="A12580" i="28"/>
  <c r="A12581" i="28"/>
  <c r="A12582" i="28"/>
  <c r="A12583" i="28"/>
  <c r="A12584" i="28"/>
  <c r="A12585" i="28"/>
  <c r="A12586" i="28"/>
  <c r="A12587" i="28"/>
  <c r="A12588" i="28"/>
  <c r="A12589" i="28"/>
  <c r="A12590" i="28"/>
  <c r="A12591" i="28"/>
  <c r="A12592" i="28"/>
  <c r="A12593" i="28"/>
  <c r="A12594" i="28"/>
  <c r="A12595" i="28"/>
  <c r="A12596" i="28"/>
  <c r="A12597" i="28"/>
  <c r="A12598" i="28"/>
  <c r="A12599" i="28"/>
  <c r="A12600" i="28"/>
  <c r="A12601" i="28"/>
  <c r="A12602" i="28"/>
  <c r="A12603" i="28"/>
  <c r="A12604" i="28"/>
  <c r="A12605" i="28"/>
  <c r="A12606" i="28"/>
  <c r="A12607" i="28"/>
  <c r="A12608" i="28"/>
  <c r="A12609" i="28"/>
  <c r="A12610" i="28"/>
  <c r="A12611" i="28"/>
  <c r="A12612" i="28"/>
  <c r="A12613" i="28"/>
  <c r="A12614" i="28"/>
  <c r="A12615" i="28"/>
  <c r="A12616" i="28"/>
  <c r="A12617" i="28"/>
  <c r="A12618" i="28"/>
  <c r="A12619" i="28"/>
  <c r="A12620" i="28"/>
  <c r="A12621" i="28"/>
  <c r="A12622" i="28"/>
  <c r="A12623" i="28"/>
  <c r="A12624" i="28"/>
  <c r="A12625" i="28"/>
  <c r="A12626" i="28"/>
  <c r="A12627" i="28"/>
  <c r="A12628" i="28"/>
  <c r="A12629" i="28"/>
  <c r="A12630" i="28"/>
  <c r="A12631" i="28"/>
  <c r="A12632" i="28"/>
  <c r="A12633" i="28"/>
  <c r="A12634" i="28"/>
  <c r="A12635" i="28"/>
  <c r="A12636" i="28"/>
  <c r="A12637" i="28"/>
  <c r="A12638" i="28"/>
  <c r="A12639" i="28"/>
  <c r="A12640" i="28"/>
  <c r="A12641" i="28"/>
  <c r="A12642" i="28"/>
  <c r="A12643" i="28"/>
  <c r="A12644" i="28"/>
  <c r="A12645" i="28"/>
  <c r="A12646" i="28"/>
  <c r="A12647" i="28"/>
  <c r="A12648" i="28"/>
  <c r="A12649" i="28"/>
  <c r="A12650" i="28"/>
  <c r="A12651" i="28"/>
  <c r="A12652" i="28"/>
  <c r="A12653" i="28"/>
  <c r="A12654" i="28"/>
  <c r="A12655" i="28"/>
  <c r="A12656" i="28"/>
  <c r="A12657" i="28"/>
  <c r="A12658" i="28"/>
  <c r="A12659" i="28"/>
  <c r="A12660" i="28"/>
  <c r="A12661" i="28"/>
  <c r="A12662" i="28"/>
  <c r="A12663" i="28"/>
  <c r="A12664" i="28"/>
  <c r="A12665" i="28"/>
  <c r="A12666" i="28"/>
  <c r="A12667" i="28"/>
  <c r="A12668" i="28"/>
  <c r="A12669" i="28"/>
  <c r="A12670" i="28"/>
  <c r="A12671" i="28"/>
  <c r="A12672" i="28"/>
  <c r="A12673" i="28"/>
  <c r="A12674" i="28"/>
  <c r="A12675" i="28"/>
  <c r="A12676" i="28"/>
  <c r="A12677" i="28"/>
  <c r="A12678" i="28"/>
  <c r="A12679" i="28"/>
  <c r="A12680" i="28"/>
  <c r="A12681" i="28"/>
  <c r="A12682" i="28"/>
  <c r="A12683" i="28"/>
  <c r="A12684" i="28"/>
  <c r="A12685" i="28"/>
  <c r="A12686" i="28"/>
  <c r="A12687" i="28"/>
  <c r="A12688" i="28"/>
  <c r="A12689" i="28"/>
  <c r="A12690" i="28"/>
  <c r="A12691" i="28"/>
  <c r="A12692" i="28"/>
  <c r="A12693" i="28"/>
  <c r="A12694" i="28"/>
  <c r="A12695" i="28"/>
  <c r="A12696" i="28"/>
  <c r="A12697" i="28"/>
  <c r="A12698" i="28"/>
  <c r="A12699" i="28"/>
  <c r="A12700" i="28"/>
  <c r="A12701" i="28"/>
  <c r="A12702" i="28"/>
  <c r="A12703" i="28"/>
  <c r="A12704" i="28"/>
  <c r="A12705" i="28"/>
  <c r="A12706" i="28"/>
  <c r="A12707" i="28"/>
  <c r="A12708" i="28"/>
  <c r="A12709" i="28"/>
  <c r="A12710" i="28"/>
  <c r="A12711" i="28"/>
  <c r="A12712" i="28"/>
  <c r="A12713" i="28"/>
  <c r="A12714" i="28"/>
  <c r="A12715" i="28"/>
  <c r="A12716" i="28"/>
  <c r="A12717" i="28"/>
  <c r="A12718" i="28"/>
  <c r="A12719" i="28"/>
  <c r="A12720" i="28"/>
  <c r="A12721" i="28"/>
  <c r="A12722" i="28"/>
  <c r="A12723" i="28"/>
  <c r="A12724" i="28"/>
  <c r="A12725" i="28"/>
  <c r="A12726" i="28"/>
  <c r="A12727" i="28"/>
  <c r="A12728" i="28"/>
  <c r="A12729" i="28"/>
  <c r="A12730" i="28"/>
  <c r="A12731" i="28"/>
  <c r="A12732" i="28"/>
  <c r="A12733" i="28"/>
  <c r="A12734" i="28"/>
  <c r="A12735" i="28"/>
  <c r="A12736" i="28"/>
  <c r="A12737" i="28"/>
  <c r="A12738" i="28"/>
  <c r="A12739" i="28"/>
  <c r="A12740" i="28"/>
  <c r="A12741" i="28"/>
  <c r="A12742" i="28"/>
  <c r="A12743" i="28"/>
  <c r="A12744" i="28"/>
  <c r="A12745" i="28"/>
  <c r="A12746" i="28"/>
  <c r="A12747" i="28"/>
  <c r="A12748" i="28"/>
  <c r="A12749" i="28"/>
  <c r="A12750" i="28"/>
  <c r="A12751" i="28"/>
  <c r="A12752" i="28"/>
  <c r="A12753" i="28"/>
  <c r="A12754" i="28"/>
  <c r="A12755" i="28"/>
  <c r="A12756" i="28"/>
  <c r="A12757" i="28"/>
  <c r="A12758" i="28"/>
  <c r="A12759" i="28"/>
  <c r="A12760" i="28"/>
  <c r="A12761" i="28"/>
  <c r="A12762" i="28"/>
  <c r="A12763" i="28"/>
  <c r="A12764" i="28"/>
  <c r="A12765" i="28"/>
  <c r="A12766" i="28"/>
  <c r="A12767" i="28"/>
  <c r="A12768" i="28"/>
  <c r="A12769" i="28"/>
  <c r="A12770" i="28"/>
  <c r="A12771" i="28"/>
  <c r="A12772" i="28"/>
  <c r="A12773" i="28"/>
  <c r="A12774" i="28"/>
  <c r="A12775" i="28"/>
  <c r="A12776" i="28"/>
  <c r="A12777" i="28"/>
  <c r="A12778" i="28"/>
  <c r="A12779" i="28"/>
  <c r="A12780" i="28"/>
  <c r="A12781" i="28"/>
  <c r="A12782" i="28"/>
  <c r="A12783" i="28"/>
  <c r="A12784" i="28"/>
  <c r="A12785" i="28"/>
  <c r="A12786" i="28"/>
  <c r="A12787" i="28"/>
  <c r="A12788" i="28"/>
  <c r="A12789" i="28"/>
  <c r="A12790" i="28"/>
  <c r="A12791" i="28"/>
  <c r="A12792" i="28"/>
  <c r="A12793" i="28"/>
  <c r="A12794" i="28"/>
  <c r="A12795" i="28"/>
  <c r="A12796" i="28"/>
  <c r="A12797" i="28"/>
  <c r="A12798" i="28"/>
  <c r="A12799" i="28"/>
  <c r="A12800" i="28"/>
  <c r="A12801" i="28"/>
  <c r="A12802" i="28"/>
  <c r="A12803" i="28"/>
  <c r="A12804" i="28"/>
  <c r="A12805" i="28"/>
  <c r="A12806" i="28"/>
  <c r="A12807" i="28"/>
  <c r="A12808" i="28"/>
  <c r="A12809" i="28"/>
  <c r="A12810" i="28"/>
  <c r="A12811" i="28"/>
  <c r="A12812" i="28"/>
  <c r="A12813" i="28"/>
  <c r="A12814" i="28"/>
  <c r="A12815" i="28"/>
  <c r="A12816" i="28"/>
  <c r="A12817" i="28"/>
  <c r="A12818" i="28"/>
  <c r="A12819" i="28"/>
  <c r="A12820" i="28"/>
  <c r="A12821" i="28"/>
  <c r="A12822" i="28"/>
  <c r="A12823" i="28"/>
  <c r="A12824" i="28"/>
  <c r="A12825" i="28"/>
  <c r="A12826" i="28"/>
  <c r="A12827" i="28"/>
  <c r="A12828" i="28"/>
  <c r="A12829" i="28"/>
  <c r="A12830" i="28"/>
  <c r="A12831" i="28"/>
  <c r="A12832" i="28"/>
  <c r="A12833" i="28"/>
  <c r="A12834" i="28"/>
  <c r="A12835" i="28"/>
  <c r="A12836" i="28"/>
  <c r="A12837" i="28"/>
  <c r="A12838" i="28"/>
  <c r="A12839" i="28"/>
  <c r="A12840" i="28"/>
  <c r="A12841" i="28"/>
  <c r="A12842" i="28"/>
  <c r="A12843" i="28"/>
  <c r="A12844" i="28"/>
  <c r="A12845" i="28"/>
  <c r="A12846" i="28"/>
  <c r="A12847" i="28"/>
  <c r="A12848" i="28"/>
  <c r="A12849" i="28"/>
  <c r="A12850" i="28"/>
  <c r="A12851" i="28"/>
  <c r="A12852" i="28"/>
  <c r="A12853" i="28"/>
  <c r="A12854" i="28"/>
  <c r="A12855" i="28"/>
  <c r="A12856" i="28"/>
  <c r="A12857" i="28"/>
  <c r="A12858" i="28"/>
  <c r="A12859" i="28"/>
  <c r="A12860" i="28"/>
  <c r="A12861" i="28"/>
  <c r="A12862" i="28"/>
  <c r="A12863" i="28"/>
  <c r="A12864" i="28"/>
  <c r="A12865" i="28"/>
  <c r="A12866" i="28"/>
  <c r="A12867" i="28"/>
  <c r="A12868" i="28"/>
  <c r="A12869" i="28"/>
  <c r="A12870" i="28"/>
  <c r="A12871" i="28"/>
  <c r="A12872" i="28"/>
  <c r="A12873" i="28"/>
  <c r="A12874" i="28"/>
  <c r="A12875" i="28"/>
  <c r="A12876" i="28"/>
  <c r="A12877" i="28"/>
  <c r="A12878" i="28"/>
  <c r="A12879" i="28"/>
  <c r="A12880" i="28"/>
  <c r="A12881" i="28"/>
  <c r="A12882" i="28"/>
  <c r="A12883" i="28"/>
  <c r="A12884" i="28"/>
  <c r="A12885" i="28"/>
  <c r="A12886" i="28"/>
  <c r="A12887" i="28"/>
  <c r="A12888" i="28"/>
  <c r="A12889" i="28"/>
  <c r="A12890" i="28"/>
  <c r="A12891" i="28"/>
  <c r="A12892" i="28"/>
  <c r="A12893" i="28"/>
  <c r="A12894" i="28"/>
  <c r="A12895" i="28"/>
  <c r="A12896" i="28"/>
  <c r="A12897" i="28"/>
  <c r="A12898" i="28"/>
  <c r="A12899" i="28"/>
  <c r="A12900" i="28"/>
  <c r="A12901" i="28"/>
  <c r="A12902" i="28"/>
  <c r="A12903" i="28"/>
  <c r="A12904" i="28"/>
  <c r="A12905" i="28"/>
  <c r="A12906" i="28"/>
  <c r="A12907" i="28"/>
  <c r="A12908" i="28"/>
  <c r="A12909" i="28"/>
  <c r="A12910" i="28"/>
  <c r="A12911" i="28"/>
  <c r="A12912" i="28"/>
  <c r="A12913" i="28"/>
  <c r="A12914" i="28"/>
  <c r="A12915" i="28"/>
  <c r="A12916" i="28"/>
  <c r="A12917" i="28"/>
  <c r="A12918" i="28"/>
  <c r="A12919" i="28"/>
  <c r="A12920" i="28"/>
  <c r="A12921" i="28"/>
  <c r="A12922" i="28"/>
  <c r="A12923" i="28"/>
  <c r="A12924" i="28"/>
  <c r="A12925" i="28"/>
  <c r="A12926" i="28"/>
  <c r="A12927" i="28"/>
  <c r="A12928" i="28"/>
  <c r="A12929" i="28"/>
  <c r="A12930" i="28"/>
  <c r="A12931" i="28"/>
  <c r="A12932" i="28"/>
  <c r="A12933" i="28"/>
  <c r="A12934" i="28"/>
  <c r="A12935" i="28"/>
  <c r="A12936" i="28"/>
  <c r="A12937" i="28"/>
  <c r="A12938" i="28"/>
  <c r="A12939" i="28"/>
  <c r="A12940" i="28"/>
  <c r="A12941" i="28"/>
  <c r="A12942" i="28"/>
  <c r="A12943" i="28"/>
  <c r="A12944" i="28"/>
  <c r="A12945" i="28"/>
  <c r="A12946" i="28"/>
  <c r="A12947" i="28"/>
  <c r="A12948" i="28"/>
  <c r="A12949" i="28"/>
  <c r="A12950" i="28"/>
  <c r="A12951" i="28"/>
  <c r="A12952" i="28"/>
  <c r="A12953" i="28"/>
  <c r="A12954" i="28"/>
  <c r="A12955" i="28"/>
  <c r="A12956" i="28"/>
  <c r="A12957" i="28"/>
  <c r="A12958" i="28"/>
  <c r="A12959" i="28"/>
  <c r="A12960" i="28"/>
  <c r="A12961" i="28"/>
  <c r="A12962" i="28"/>
  <c r="A12963" i="28"/>
  <c r="A12964" i="28"/>
  <c r="A12965" i="28"/>
  <c r="A12966" i="28"/>
  <c r="A12967" i="28"/>
  <c r="A12968" i="28"/>
  <c r="A12969" i="28"/>
  <c r="A12970" i="28"/>
  <c r="A12971" i="28"/>
  <c r="A12972" i="28"/>
  <c r="A12973" i="28"/>
  <c r="A12974" i="28"/>
  <c r="A12975" i="28"/>
  <c r="A12976" i="28"/>
  <c r="A12977" i="28"/>
  <c r="A12978" i="28"/>
  <c r="A12979" i="28"/>
  <c r="A12980" i="28"/>
  <c r="A12981" i="28"/>
  <c r="A12982" i="28"/>
  <c r="A12983" i="28"/>
  <c r="A12984" i="28"/>
  <c r="A12985" i="28"/>
  <c r="A12986" i="28"/>
  <c r="A12987" i="28"/>
  <c r="A12988" i="28"/>
  <c r="A12989" i="28"/>
  <c r="A12990" i="28"/>
  <c r="A12991" i="28"/>
  <c r="A12992" i="28"/>
  <c r="A12993" i="28"/>
  <c r="A12994" i="28"/>
  <c r="A12995" i="28"/>
  <c r="A12996" i="28"/>
  <c r="A12997" i="28"/>
  <c r="A12998" i="28"/>
  <c r="A12999" i="28"/>
  <c r="A13000" i="28"/>
  <c r="A13001" i="28"/>
  <c r="A13002" i="28"/>
  <c r="A13003" i="28"/>
  <c r="A13004" i="28"/>
  <c r="A13005" i="28"/>
  <c r="A13006" i="28"/>
  <c r="A13007" i="28"/>
  <c r="A13008" i="28"/>
  <c r="A13009" i="28"/>
  <c r="A13010" i="28"/>
  <c r="A13011" i="28"/>
  <c r="A13012" i="28"/>
  <c r="A13013" i="28"/>
  <c r="A13014" i="28"/>
  <c r="A13015" i="28"/>
  <c r="A13016" i="28"/>
  <c r="A13017" i="28"/>
  <c r="A13018" i="28"/>
  <c r="A13019" i="28"/>
  <c r="A13020" i="28"/>
  <c r="A13021" i="28"/>
  <c r="A13022" i="28"/>
  <c r="A13023" i="28"/>
  <c r="A13024" i="28"/>
  <c r="A13025" i="28"/>
  <c r="A13026" i="28"/>
  <c r="A13027" i="28"/>
  <c r="A13028" i="28"/>
  <c r="A13029" i="28"/>
  <c r="A13030" i="28"/>
  <c r="A13031" i="28"/>
  <c r="A13032" i="28"/>
  <c r="A13033" i="28"/>
  <c r="A13034" i="28"/>
  <c r="A13035" i="28"/>
  <c r="A13036" i="28"/>
  <c r="A13037" i="28"/>
  <c r="A13038" i="28"/>
  <c r="A13039" i="28"/>
  <c r="A13040" i="28"/>
  <c r="A13041" i="28"/>
  <c r="A13042" i="28"/>
  <c r="A13043" i="28"/>
  <c r="A13044" i="28"/>
  <c r="A13045" i="28"/>
  <c r="A13046" i="28"/>
  <c r="A13047" i="28"/>
  <c r="A13048" i="28"/>
  <c r="A13049" i="28"/>
  <c r="A13050" i="28"/>
  <c r="A13051" i="28"/>
  <c r="A13052" i="28"/>
  <c r="A13053" i="28"/>
  <c r="A13054" i="28"/>
  <c r="A13055" i="28"/>
  <c r="A13056" i="28"/>
  <c r="A13057" i="28"/>
  <c r="A13058" i="28"/>
  <c r="A13059" i="28"/>
  <c r="A13060" i="28"/>
  <c r="A13061" i="28"/>
  <c r="A13062" i="28"/>
  <c r="A13063" i="28"/>
  <c r="A13064" i="28"/>
  <c r="A13065" i="28"/>
  <c r="A13066" i="28"/>
  <c r="A13067" i="28"/>
  <c r="A13068" i="28"/>
  <c r="A13069" i="28"/>
  <c r="A13070" i="28"/>
  <c r="A13071" i="28"/>
  <c r="A13072" i="28"/>
  <c r="A13073" i="28"/>
  <c r="A13074" i="28"/>
  <c r="A13075" i="28"/>
  <c r="A13076" i="28"/>
  <c r="A13077" i="28"/>
  <c r="A13078" i="28"/>
  <c r="A13079" i="28"/>
  <c r="A13080" i="28"/>
  <c r="A13081" i="28"/>
  <c r="A13082" i="28"/>
  <c r="A13083" i="28"/>
  <c r="A13084" i="28"/>
  <c r="A13085" i="28"/>
  <c r="A13086" i="28"/>
  <c r="A13087" i="28"/>
  <c r="A13088" i="28"/>
  <c r="A13089" i="28"/>
  <c r="A13090" i="28"/>
  <c r="A13091" i="28"/>
  <c r="A13092" i="28"/>
  <c r="A13093" i="28"/>
  <c r="A13094" i="28"/>
  <c r="A13095" i="28"/>
  <c r="A13096" i="28"/>
  <c r="A13097" i="28"/>
  <c r="A13098" i="28"/>
  <c r="A13099" i="28"/>
  <c r="A13100" i="28"/>
  <c r="A13101" i="28"/>
  <c r="A13102" i="28"/>
  <c r="A13103" i="28"/>
  <c r="A13104" i="28"/>
  <c r="A13105" i="28"/>
  <c r="A13106" i="28"/>
  <c r="A13107" i="28"/>
  <c r="A13108" i="28"/>
  <c r="A13109" i="28"/>
  <c r="A13110" i="28"/>
  <c r="A13111" i="28"/>
  <c r="A13112" i="28"/>
  <c r="A13113" i="28"/>
  <c r="A13114" i="28"/>
  <c r="A13115" i="28"/>
  <c r="A13116" i="28"/>
  <c r="A13117" i="28"/>
  <c r="A13118" i="28"/>
  <c r="A13119" i="28"/>
  <c r="A13120" i="28"/>
  <c r="A13121" i="28"/>
  <c r="A13122" i="28"/>
  <c r="A13123" i="28"/>
  <c r="A13124" i="28"/>
  <c r="A13125" i="28"/>
  <c r="A13126" i="28"/>
  <c r="A13127" i="28"/>
  <c r="A13128" i="28"/>
  <c r="A13129" i="28"/>
  <c r="A13130" i="28"/>
  <c r="A13131" i="28"/>
  <c r="A13132" i="28"/>
  <c r="A13133" i="28"/>
  <c r="A13134" i="28"/>
  <c r="A13135" i="28"/>
  <c r="A13136" i="28"/>
  <c r="A13137" i="28"/>
  <c r="A13138" i="28"/>
  <c r="A13139" i="28"/>
  <c r="A13140" i="28"/>
  <c r="A13141" i="28"/>
  <c r="A13142" i="28"/>
  <c r="A13143" i="28"/>
  <c r="A13144" i="28"/>
  <c r="A13145" i="28"/>
  <c r="A13146" i="28"/>
  <c r="A13147" i="28"/>
  <c r="A13148" i="28"/>
  <c r="A13149" i="28"/>
  <c r="A13150" i="28"/>
  <c r="A13151" i="28"/>
  <c r="A13152" i="28"/>
  <c r="A13153" i="28"/>
  <c r="A13154" i="28"/>
  <c r="A13155" i="28"/>
  <c r="A13156" i="28"/>
  <c r="A13157" i="28"/>
  <c r="A13158" i="28"/>
  <c r="A13159" i="28"/>
  <c r="A13160" i="28"/>
  <c r="A13161" i="28"/>
  <c r="A13162" i="28"/>
  <c r="A13163" i="28"/>
  <c r="A13164" i="28"/>
  <c r="A13165" i="28"/>
  <c r="A13166" i="28"/>
  <c r="A13167" i="28"/>
  <c r="A13168" i="28"/>
  <c r="A13169" i="28"/>
  <c r="A13170" i="28"/>
  <c r="A13171" i="28"/>
  <c r="A13172" i="28"/>
  <c r="A13173" i="28"/>
  <c r="A13174" i="28"/>
  <c r="A13175" i="28"/>
  <c r="A13176" i="28"/>
  <c r="A13177" i="28"/>
  <c r="A13178" i="28"/>
  <c r="A13179" i="28"/>
  <c r="A13180" i="28"/>
  <c r="A13181" i="28"/>
  <c r="A13182" i="28"/>
  <c r="A13183" i="28"/>
  <c r="A13184" i="28"/>
  <c r="A13185" i="28"/>
  <c r="A13186" i="28"/>
  <c r="A13187" i="28"/>
  <c r="A13188" i="28"/>
  <c r="A13189" i="28"/>
  <c r="A13190" i="28"/>
  <c r="A13191" i="28"/>
  <c r="A13192" i="28"/>
  <c r="A13193" i="28"/>
  <c r="A13194" i="28"/>
  <c r="A13195" i="28"/>
  <c r="A13196" i="28"/>
  <c r="A13197" i="28"/>
  <c r="A13198" i="28"/>
  <c r="A13199" i="28"/>
  <c r="A13200" i="28"/>
  <c r="A13201" i="28"/>
  <c r="A13202" i="28"/>
  <c r="A13203" i="28"/>
  <c r="A13204" i="28"/>
  <c r="A13205" i="28"/>
  <c r="A13206" i="28"/>
  <c r="A13207" i="28"/>
  <c r="A13208" i="28"/>
  <c r="A13209" i="28"/>
  <c r="A13210" i="28"/>
  <c r="A13211" i="28"/>
  <c r="A13212" i="28"/>
  <c r="A13213" i="28"/>
  <c r="A13214" i="28"/>
  <c r="A13215" i="28"/>
  <c r="A13216" i="28"/>
  <c r="A13217" i="28"/>
  <c r="A13218" i="28"/>
  <c r="A13219" i="28"/>
  <c r="A13220" i="28"/>
  <c r="A13221" i="28"/>
  <c r="A13222" i="28"/>
  <c r="A13223" i="28"/>
  <c r="A13224" i="28"/>
  <c r="A13225" i="28"/>
  <c r="A13226" i="28"/>
  <c r="A13227" i="28"/>
  <c r="A13228" i="28"/>
  <c r="A13229" i="28"/>
  <c r="A13230" i="28"/>
  <c r="A13231" i="28"/>
  <c r="A13232" i="28"/>
  <c r="A13233" i="28"/>
  <c r="A13234" i="28"/>
  <c r="A13235" i="28"/>
  <c r="A13236" i="28"/>
  <c r="A13237" i="28"/>
  <c r="A13238" i="28"/>
  <c r="A13239" i="28"/>
  <c r="A13240" i="28"/>
  <c r="A13241" i="28"/>
  <c r="A13242" i="28"/>
  <c r="A13243" i="28"/>
  <c r="A13244" i="28"/>
  <c r="A13245" i="28"/>
  <c r="A13246" i="28"/>
  <c r="A13247" i="28"/>
  <c r="A13248" i="28"/>
  <c r="A13249" i="28"/>
  <c r="A13250" i="28"/>
  <c r="A13251" i="28"/>
  <c r="A13252" i="28"/>
  <c r="A13253" i="28"/>
  <c r="A13254" i="28"/>
  <c r="A13255" i="28"/>
  <c r="A13256" i="28"/>
  <c r="A13257" i="28"/>
  <c r="A13258" i="28"/>
  <c r="A13259" i="28"/>
  <c r="A13260" i="28"/>
  <c r="A13261" i="28"/>
  <c r="A13262" i="28"/>
  <c r="A13263" i="28"/>
  <c r="A13264" i="28"/>
  <c r="A13265" i="28"/>
  <c r="A13266" i="28"/>
  <c r="A13267" i="28"/>
  <c r="A13268" i="28"/>
  <c r="A13269" i="28"/>
  <c r="A13270" i="28"/>
  <c r="A13271" i="28"/>
  <c r="A13272" i="28"/>
  <c r="A13273" i="28"/>
  <c r="A13274" i="28"/>
  <c r="A13275" i="28"/>
  <c r="A13276" i="28"/>
  <c r="A13277" i="28"/>
  <c r="A13278" i="28"/>
  <c r="A13279" i="28"/>
  <c r="A13280" i="28"/>
  <c r="A13281" i="28"/>
  <c r="A13282" i="28"/>
  <c r="A13283" i="28"/>
  <c r="A13284" i="28"/>
  <c r="A13285" i="28"/>
  <c r="A13286" i="28"/>
  <c r="A13287" i="28"/>
  <c r="A13288" i="28"/>
  <c r="A13289" i="28"/>
  <c r="A13290" i="28"/>
  <c r="A13291" i="28"/>
  <c r="A13292" i="28"/>
  <c r="A13293" i="28"/>
  <c r="A13294" i="28"/>
  <c r="A13295" i="28"/>
  <c r="A13296" i="28"/>
  <c r="A13297" i="28"/>
  <c r="A13298" i="28"/>
  <c r="A13299" i="28"/>
  <c r="A13300" i="28"/>
  <c r="A13301" i="28"/>
  <c r="A13302" i="28"/>
  <c r="A13303" i="28"/>
  <c r="A13304" i="28"/>
  <c r="A13305" i="28"/>
  <c r="A13306" i="28"/>
  <c r="A13307" i="28"/>
  <c r="A13308" i="28"/>
  <c r="A13309" i="28"/>
  <c r="A13310" i="28"/>
  <c r="A13311" i="28"/>
  <c r="A13312" i="28"/>
  <c r="A13313" i="28"/>
  <c r="A13314" i="28"/>
  <c r="A13315" i="28"/>
  <c r="A13316" i="28"/>
  <c r="A13317" i="28"/>
  <c r="A13318" i="28"/>
  <c r="A13319" i="28"/>
  <c r="A13320" i="28"/>
  <c r="A13321" i="28"/>
  <c r="A13322" i="28"/>
  <c r="A13323" i="28"/>
  <c r="A13324" i="28"/>
  <c r="A13325" i="28"/>
  <c r="A13326" i="28"/>
  <c r="A13327" i="28"/>
  <c r="A13328" i="28"/>
  <c r="A13329" i="28"/>
  <c r="A13330" i="28"/>
  <c r="A13331" i="28"/>
  <c r="A13332" i="28"/>
  <c r="A13333" i="28"/>
  <c r="A13334" i="28"/>
  <c r="A13335" i="28"/>
  <c r="A13336" i="28"/>
  <c r="A13337" i="28"/>
  <c r="A13338" i="28"/>
  <c r="A13339" i="28"/>
  <c r="A13340" i="28"/>
  <c r="A13341" i="28"/>
  <c r="A13342" i="28"/>
  <c r="A13343" i="28"/>
  <c r="A13344" i="28"/>
  <c r="A13345" i="28"/>
  <c r="A13346" i="28"/>
  <c r="A13347" i="28"/>
  <c r="A13348" i="28"/>
  <c r="A13349" i="28"/>
  <c r="A13350" i="28"/>
  <c r="A13351" i="28"/>
  <c r="A13352" i="28"/>
  <c r="A13353" i="28"/>
  <c r="A13354" i="28"/>
  <c r="A13355" i="28"/>
  <c r="A13356" i="28"/>
  <c r="A13357" i="28"/>
  <c r="A13358" i="28"/>
  <c r="A13359" i="28"/>
  <c r="A13360" i="28"/>
  <c r="A13361" i="28"/>
  <c r="A13362" i="28"/>
  <c r="A13363" i="28"/>
  <c r="A13364" i="28"/>
  <c r="A13365" i="28"/>
  <c r="A13366" i="28"/>
  <c r="A13367" i="28"/>
  <c r="A13368" i="28"/>
  <c r="A13369" i="28"/>
  <c r="A13370" i="28"/>
  <c r="A13371" i="28"/>
  <c r="A13372" i="28"/>
  <c r="A13373" i="28"/>
  <c r="A13374" i="28"/>
  <c r="A13375" i="28"/>
  <c r="A13376" i="28"/>
  <c r="A13377" i="28"/>
  <c r="A13378" i="28"/>
  <c r="A13379" i="28"/>
  <c r="A13380" i="28"/>
  <c r="A13381" i="28"/>
  <c r="A13382" i="28"/>
  <c r="A13383" i="28"/>
  <c r="A13384" i="28"/>
  <c r="A13385" i="28"/>
  <c r="A13386" i="28"/>
  <c r="A13387" i="28"/>
  <c r="A13388" i="28"/>
  <c r="A13389" i="28"/>
  <c r="A13390" i="28"/>
  <c r="A13391" i="28"/>
  <c r="A13392" i="28"/>
  <c r="A13393" i="28"/>
  <c r="A13394" i="28"/>
  <c r="A13395" i="28"/>
  <c r="A13396" i="28"/>
  <c r="A13397" i="28"/>
  <c r="A13398" i="28"/>
  <c r="A13399" i="28"/>
  <c r="A13400" i="28"/>
  <c r="A13401" i="28"/>
  <c r="A13402" i="28"/>
  <c r="A13403" i="28"/>
  <c r="A13404" i="28"/>
  <c r="A13405" i="28"/>
  <c r="A13406" i="28"/>
  <c r="A13407" i="28"/>
  <c r="A13408" i="28"/>
  <c r="A13409" i="28"/>
  <c r="A13410" i="28"/>
  <c r="A13411" i="28"/>
  <c r="A13412" i="28"/>
  <c r="A13413" i="28"/>
  <c r="A13414" i="28"/>
  <c r="A13415" i="28"/>
  <c r="A13416" i="28"/>
  <c r="A13417" i="28"/>
  <c r="A13418" i="28"/>
  <c r="A13419" i="28"/>
  <c r="A13420" i="28"/>
  <c r="A13421" i="28"/>
  <c r="A13422" i="28"/>
  <c r="A13423" i="28"/>
  <c r="A13424" i="28"/>
  <c r="A13425" i="28"/>
  <c r="A13426" i="28"/>
  <c r="A13427" i="28"/>
  <c r="A13428" i="28"/>
  <c r="A13429" i="28"/>
  <c r="A13430" i="28"/>
  <c r="A13431" i="28"/>
  <c r="A13432" i="28"/>
  <c r="A13433" i="28"/>
  <c r="A13434" i="28"/>
  <c r="A13435" i="28"/>
  <c r="A13436" i="28"/>
  <c r="A13437" i="28"/>
  <c r="A13438" i="28"/>
  <c r="A13439" i="28"/>
  <c r="A13440" i="28"/>
  <c r="A13441" i="28"/>
  <c r="A13442" i="28"/>
  <c r="A13443" i="28"/>
  <c r="A13444" i="28"/>
  <c r="A13445" i="28"/>
  <c r="A13446" i="28"/>
  <c r="A13447" i="28"/>
  <c r="A13448" i="28"/>
  <c r="A13449" i="28"/>
  <c r="A13450" i="28"/>
  <c r="A13451" i="28"/>
  <c r="A13452" i="28"/>
  <c r="A13453" i="28"/>
  <c r="A13454" i="28"/>
  <c r="A13455" i="28"/>
  <c r="A13456" i="28"/>
  <c r="A13457" i="28"/>
  <c r="A13458" i="28"/>
  <c r="A13459" i="28"/>
  <c r="A13460" i="28"/>
  <c r="A13461" i="28"/>
  <c r="A13462" i="28"/>
  <c r="A13463" i="28"/>
  <c r="A13464" i="28"/>
  <c r="A13465" i="28"/>
  <c r="A13466" i="28"/>
  <c r="A13467" i="28"/>
  <c r="A13468" i="28"/>
  <c r="A13469" i="28"/>
  <c r="A13470" i="28"/>
  <c r="A13471" i="28"/>
  <c r="A13472" i="28"/>
  <c r="A13473" i="28"/>
  <c r="A13474" i="28"/>
  <c r="A13475" i="28"/>
  <c r="A13476" i="28"/>
  <c r="A13477" i="28"/>
  <c r="A13478" i="28"/>
  <c r="A13479" i="28"/>
  <c r="A13480" i="28"/>
  <c r="A13481" i="28"/>
  <c r="A13482" i="28"/>
  <c r="A13483" i="28"/>
  <c r="A13484" i="28"/>
  <c r="A13485" i="28"/>
  <c r="A13486" i="28"/>
  <c r="A13487" i="28"/>
  <c r="A13488" i="28"/>
  <c r="A13489" i="28"/>
  <c r="A13490" i="28"/>
  <c r="A13491" i="28"/>
  <c r="A13492" i="28"/>
  <c r="A13493" i="28"/>
  <c r="A13494" i="28"/>
  <c r="A13495" i="28"/>
  <c r="A13496" i="28"/>
  <c r="A13497" i="28"/>
  <c r="A13498" i="28"/>
  <c r="A13499" i="28"/>
  <c r="A13500" i="28"/>
  <c r="A13501" i="28"/>
  <c r="A13502" i="28"/>
  <c r="A13503" i="28"/>
  <c r="A13504" i="28"/>
  <c r="A13505" i="28"/>
  <c r="A13506" i="28"/>
  <c r="A13507" i="28"/>
  <c r="A13508" i="28"/>
  <c r="A13509" i="28"/>
  <c r="A13510" i="28"/>
  <c r="A13511" i="28"/>
  <c r="A13512" i="28"/>
  <c r="A13513" i="28"/>
  <c r="A13514" i="28"/>
  <c r="A13515" i="28"/>
  <c r="A13516" i="28"/>
  <c r="A13517" i="28"/>
  <c r="A13518" i="28"/>
  <c r="A13519" i="28"/>
  <c r="A13520" i="28"/>
  <c r="A13521" i="28"/>
  <c r="A13522" i="28"/>
  <c r="A13523" i="28"/>
  <c r="A13524" i="28"/>
  <c r="A13525" i="28"/>
  <c r="A13526" i="28"/>
  <c r="A13527" i="28"/>
  <c r="A13528" i="28"/>
  <c r="A13529" i="28"/>
  <c r="A13530" i="28"/>
  <c r="A13531" i="28"/>
  <c r="A13532" i="28"/>
  <c r="A13533" i="28"/>
  <c r="A13534" i="28"/>
  <c r="A13535" i="28"/>
  <c r="A13536" i="28"/>
  <c r="A13537" i="28"/>
  <c r="A13538" i="28"/>
  <c r="A13539" i="28"/>
  <c r="A13540" i="28"/>
  <c r="A13541" i="28"/>
  <c r="A13542" i="28"/>
  <c r="A13543" i="28"/>
  <c r="A13544" i="28"/>
  <c r="A13545" i="28"/>
  <c r="A13546" i="28"/>
  <c r="A13547" i="28"/>
  <c r="A13548" i="28"/>
  <c r="A13549" i="28"/>
  <c r="A13550" i="28"/>
  <c r="A13551" i="28"/>
  <c r="A13552" i="28"/>
  <c r="A13553" i="28"/>
  <c r="A13554" i="28"/>
  <c r="A13555" i="28"/>
  <c r="A13556" i="28"/>
  <c r="A13557" i="28"/>
  <c r="A13558" i="28"/>
  <c r="A13559" i="28"/>
  <c r="A13560" i="28"/>
  <c r="A13561" i="28"/>
  <c r="A13562" i="28"/>
  <c r="A13563" i="28"/>
  <c r="A13564" i="28"/>
  <c r="A13565" i="28"/>
  <c r="A13566" i="28"/>
  <c r="A13567" i="28"/>
  <c r="A13568" i="28"/>
  <c r="A13569" i="28"/>
  <c r="A13570" i="28"/>
  <c r="A13571" i="28"/>
  <c r="A13572" i="28"/>
  <c r="A13573" i="28"/>
  <c r="A13574" i="28"/>
  <c r="A13575" i="28"/>
  <c r="A13576" i="28"/>
  <c r="A13577" i="28"/>
  <c r="A13578" i="28"/>
  <c r="A13579" i="28"/>
  <c r="A13580" i="28"/>
  <c r="A13581" i="28"/>
  <c r="A13582" i="28"/>
  <c r="A13583" i="28"/>
  <c r="A13584" i="28"/>
  <c r="A13585" i="28"/>
  <c r="A13586" i="28"/>
  <c r="A13587" i="28"/>
  <c r="A13588" i="28"/>
  <c r="A13589" i="28"/>
  <c r="A13590" i="28"/>
  <c r="A13591" i="28"/>
  <c r="A13592" i="28"/>
  <c r="A13593" i="28"/>
  <c r="A13594" i="28"/>
  <c r="A13595" i="28"/>
  <c r="A13596" i="28"/>
  <c r="A13597" i="28"/>
  <c r="A13598" i="28"/>
  <c r="A13599" i="28"/>
  <c r="A13600" i="28"/>
  <c r="A13601" i="28"/>
  <c r="A13602" i="28"/>
  <c r="A13603" i="28"/>
  <c r="A13604" i="28"/>
  <c r="A13605" i="28"/>
  <c r="A13606" i="28"/>
  <c r="A13607" i="28"/>
  <c r="A13608" i="28"/>
  <c r="A13609" i="28"/>
  <c r="A13610" i="28"/>
  <c r="A13611" i="28"/>
  <c r="A13612" i="28"/>
  <c r="A13613" i="28"/>
  <c r="A13614" i="28"/>
  <c r="A13615" i="28"/>
  <c r="A13616" i="28"/>
  <c r="A13617" i="28"/>
  <c r="A13618" i="28"/>
  <c r="A13619" i="28"/>
  <c r="A13620" i="28"/>
  <c r="A13621" i="28"/>
  <c r="A13622" i="28"/>
  <c r="A13623" i="28"/>
  <c r="A13624" i="28"/>
  <c r="A13625" i="28"/>
  <c r="A13626" i="28"/>
  <c r="A13627" i="28"/>
  <c r="A13628" i="28"/>
  <c r="A13629" i="28"/>
  <c r="A13630" i="28"/>
  <c r="A13631" i="28"/>
  <c r="A13632" i="28"/>
  <c r="A13633" i="28"/>
  <c r="A13634" i="28"/>
  <c r="A13635" i="28"/>
  <c r="A13636" i="28"/>
  <c r="A13637" i="28"/>
  <c r="A13638" i="28"/>
  <c r="A13639" i="28"/>
  <c r="A13640" i="28"/>
  <c r="A13641" i="28"/>
  <c r="A13642" i="28"/>
  <c r="A13643" i="28"/>
  <c r="A13644" i="28"/>
  <c r="A13645" i="28"/>
  <c r="A13646" i="28"/>
  <c r="A13647" i="28"/>
  <c r="A13648" i="28"/>
  <c r="A13649" i="28"/>
  <c r="A13650" i="28"/>
  <c r="A13651" i="28"/>
  <c r="A13652" i="28"/>
  <c r="A13653" i="28"/>
  <c r="A13654" i="28"/>
  <c r="A13655" i="28"/>
  <c r="A13656" i="28"/>
  <c r="A13657" i="28"/>
  <c r="A13658" i="28"/>
  <c r="A13659" i="28"/>
  <c r="A13660" i="28"/>
  <c r="A13661" i="28"/>
  <c r="A13662" i="28"/>
  <c r="A13663" i="28"/>
  <c r="A13664" i="28"/>
  <c r="A13665" i="28"/>
  <c r="A13666" i="28"/>
  <c r="A13667" i="28"/>
  <c r="A13668" i="28"/>
  <c r="A13669" i="28"/>
  <c r="A13670" i="28"/>
  <c r="A13671" i="28"/>
  <c r="A13672" i="28"/>
  <c r="A13673" i="28"/>
  <c r="A13674" i="28"/>
  <c r="A13675" i="28"/>
  <c r="A13676" i="28"/>
  <c r="A13677" i="28"/>
  <c r="A13678" i="28"/>
  <c r="A13679" i="28"/>
  <c r="A13680" i="28"/>
  <c r="A13681" i="28"/>
  <c r="A13682" i="28"/>
  <c r="A13683" i="28"/>
  <c r="A13684" i="28"/>
  <c r="A13685" i="28"/>
  <c r="A13686" i="28"/>
  <c r="A13687" i="28"/>
  <c r="A13688" i="28"/>
  <c r="A13689" i="28"/>
  <c r="A13690" i="28"/>
  <c r="A13691" i="28"/>
  <c r="A13692" i="28"/>
  <c r="A13693" i="28"/>
  <c r="A13694" i="28"/>
  <c r="A13695" i="28"/>
  <c r="A13696" i="28"/>
  <c r="A13697" i="28"/>
  <c r="A13698" i="28"/>
  <c r="A13699" i="28"/>
  <c r="A13700" i="28"/>
  <c r="A13701" i="28"/>
  <c r="A13702" i="28"/>
  <c r="A13703" i="28"/>
  <c r="A13704" i="28"/>
  <c r="A13705" i="28"/>
  <c r="A13706" i="28"/>
  <c r="A13707" i="28"/>
  <c r="A13708" i="28"/>
  <c r="A13709" i="28"/>
  <c r="A13710" i="28"/>
  <c r="A13711" i="28"/>
  <c r="A13712" i="28"/>
  <c r="A13713" i="28"/>
  <c r="A13714" i="28"/>
  <c r="A13715" i="28"/>
  <c r="A13716" i="28"/>
  <c r="A13717" i="28"/>
  <c r="A13718" i="28"/>
  <c r="A13719" i="28"/>
  <c r="A13720" i="28"/>
  <c r="A13721" i="28"/>
  <c r="A13722" i="28"/>
  <c r="A13723" i="28"/>
  <c r="A13724" i="28"/>
  <c r="A13725" i="28"/>
  <c r="A13726" i="28"/>
  <c r="A13727" i="28"/>
  <c r="A13728" i="28"/>
  <c r="A13729" i="28"/>
  <c r="A13730" i="28"/>
  <c r="A13731" i="28"/>
  <c r="A13732" i="28"/>
  <c r="A13733" i="28"/>
  <c r="A13734" i="28"/>
  <c r="A13735" i="28"/>
  <c r="A13736" i="28"/>
  <c r="A13737" i="28"/>
  <c r="A13738" i="28"/>
  <c r="A13739" i="28"/>
  <c r="A13740" i="28"/>
  <c r="A13741" i="28"/>
  <c r="A13742" i="28"/>
  <c r="A13743" i="28"/>
  <c r="A13744" i="28"/>
  <c r="A13745" i="28"/>
  <c r="A13746" i="28"/>
  <c r="A13747" i="28"/>
  <c r="A13748" i="28"/>
  <c r="A13749" i="28"/>
  <c r="A13750" i="28"/>
  <c r="A13751" i="28"/>
  <c r="A13752" i="28"/>
  <c r="A13753" i="28"/>
  <c r="A13754" i="28"/>
  <c r="A13755" i="28"/>
  <c r="A13756" i="28"/>
  <c r="A13757" i="28"/>
  <c r="A13758" i="28"/>
  <c r="A13759" i="28"/>
  <c r="A13760" i="28"/>
  <c r="A13761" i="28"/>
  <c r="A13762" i="28"/>
  <c r="A13763" i="28"/>
  <c r="A13764" i="28"/>
  <c r="A13765" i="28"/>
  <c r="A13766" i="28"/>
  <c r="A13767" i="28"/>
  <c r="A13768" i="28"/>
  <c r="A13769" i="28"/>
  <c r="A13770" i="28"/>
  <c r="A13771" i="28"/>
  <c r="A13772" i="28"/>
  <c r="A13773" i="28"/>
  <c r="A13774" i="28"/>
  <c r="A13775" i="28"/>
  <c r="A13776" i="28"/>
  <c r="A13777" i="28"/>
  <c r="A13778" i="28"/>
  <c r="A13779" i="28"/>
  <c r="A13780" i="28"/>
  <c r="A13781" i="28"/>
  <c r="A13782" i="28"/>
  <c r="A13783" i="28"/>
  <c r="A13784" i="28"/>
  <c r="A13785" i="28"/>
  <c r="A13786" i="28"/>
  <c r="A13787" i="28"/>
  <c r="A13788" i="28"/>
  <c r="A13789" i="28"/>
  <c r="A13790" i="28"/>
  <c r="A13791" i="28"/>
  <c r="A13792" i="28"/>
  <c r="A13793" i="28"/>
  <c r="A13794" i="28"/>
  <c r="A13795" i="28"/>
  <c r="A13796" i="28"/>
  <c r="A13797" i="28"/>
  <c r="A13798" i="28"/>
  <c r="A13799" i="28"/>
  <c r="A13800" i="28"/>
  <c r="A13801" i="28"/>
  <c r="A13802" i="28"/>
  <c r="A13803" i="28"/>
  <c r="A13804" i="28"/>
  <c r="A13805" i="28"/>
  <c r="A13806" i="28"/>
  <c r="A13807" i="28"/>
  <c r="A13808" i="28"/>
  <c r="A13809" i="28"/>
  <c r="A13810" i="28"/>
  <c r="A13811" i="28"/>
  <c r="A13812" i="28"/>
  <c r="A13813" i="28"/>
  <c r="A13814" i="28"/>
  <c r="A13815" i="28"/>
  <c r="A13816" i="28"/>
  <c r="A13817" i="28"/>
  <c r="A13818" i="28"/>
  <c r="A13819" i="28"/>
  <c r="A13820" i="28"/>
  <c r="A13821" i="28"/>
  <c r="A13822" i="28"/>
  <c r="A13823" i="28"/>
  <c r="A13824" i="28"/>
  <c r="A13825" i="28"/>
  <c r="A13826" i="28"/>
  <c r="A13827" i="28"/>
  <c r="A13828" i="28"/>
  <c r="A13829" i="28"/>
  <c r="A13830" i="28"/>
  <c r="A13831" i="28"/>
  <c r="A13832" i="28"/>
  <c r="A13833" i="28"/>
  <c r="A13834" i="28"/>
  <c r="A13835" i="28"/>
  <c r="A13836" i="28"/>
  <c r="A13837" i="28"/>
  <c r="A13838" i="28"/>
  <c r="A13839" i="28"/>
  <c r="A13840" i="28"/>
  <c r="A13841" i="28"/>
  <c r="A13842" i="28"/>
  <c r="A13843" i="28"/>
  <c r="A13844" i="28"/>
  <c r="A13845" i="28"/>
  <c r="A13846" i="28"/>
  <c r="A13847" i="28"/>
  <c r="A13848" i="28"/>
  <c r="A13849" i="28"/>
  <c r="A13850" i="28"/>
  <c r="A13851" i="28"/>
  <c r="A13852" i="28"/>
  <c r="A13853" i="28"/>
  <c r="A13854" i="28"/>
  <c r="A13855" i="28"/>
  <c r="A13856" i="28"/>
  <c r="A13857" i="28"/>
  <c r="A13858" i="28"/>
  <c r="A13859" i="28"/>
  <c r="A13860" i="28"/>
  <c r="A13861" i="28"/>
  <c r="A13862" i="28"/>
  <c r="A13863" i="28"/>
  <c r="A13864" i="28"/>
  <c r="A13865" i="28"/>
  <c r="A13866" i="28"/>
  <c r="A13867" i="28"/>
  <c r="A13868" i="28"/>
  <c r="A13869" i="28"/>
  <c r="A13870" i="28"/>
  <c r="A13871" i="28"/>
  <c r="A13872" i="28"/>
  <c r="A13873" i="28"/>
  <c r="A13874" i="28"/>
  <c r="A13875" i="28"/>
  <c r="A13876" i="28"/>
  <c r="A13877" i="28"/>
  <c r="A13878" i="28"/>
  <c r="A13879" i="28"/>
  <c r="A13880" i="28"/>
  <c r="A13881" i="28"/>
  <c r="A13882" i="28"/>
  <c r="A13883" i="28"/>
  <c r="A13884" i="28"/>
  <c r="A13885" i="28"/>
  <c r="A13886" i="28"/>
  <c r="A13887" i="28"/>
  <c r="A13888" i="28"/>
  <c r="A13889" i="28"/>
  <c r="A13890" i="28"/>
  <c r="A13891" i="28"/>
  <c r="A13892" i="28"/>
  <c r="A13893" i="28"/>
  <c r="A13894" i="28"/>
  <c r="A13895" i="28"/>
  <c r="A13896" i="28"/>
  <c r="A13897" i="28"/>
  <c r="A13898" i="28"/>
  <c r="A13899" i="28"/>
  <c r="A13900" i="28"/>
  <c r="A13901" i="28"/>
  <c r="A13902" i="28"/>
  <c r="A13903" i="28"/>
  <c r="A13904" i="28"/>
  <c r="A13905" i="28"/>
  <c r="A13906" i="28"/>
  <c r="A13907" i="28"/>
  <c r="A13908" i="28"/>
  <c r="A13909" i="28"/>
  <c r="A13910" i="28"/>
  <c r="A13911" i="28"/>
  <c r="A13912" i="28"/>
  <c r="A13913" i="28"/>
  <c r="A13914" i="28"/>
  <c r="A13915" i="28"/>
  <c r="A13916" i="28"/>
  <c r="A13917" i="28"/>
  <c r="A13918" i="28"/>
  <c r="A13919" i="28"/>
  <c r="A13920" i="28"/>
  <c r="A13921" i="28"/>
  <c r="A13922" i="28"/>
  <c r="A13923" i="28"/>
  <c r="A13924" i="28"/>
  <c r="A13925" i="28"/>
  <c r="A13926" i="28"/>
  <c r="A13927" i="28"/>
  <c r="A13928" i="28"/>
  <c r="A13929" i="28"/>
  <c r="A13930" i="28"/>
  <c r="A13931" i="28"/>
  <c r="A13932" i="28"/>
  <c r="A13933" i="28"/>
  <c r="A13934" i="28"/>
  <c r="A13935" i="28"/>
  <c r="A13936" i="28"/>
  <c r="A13937" i="28"/>
  <c r="A13938" i="28"/>
  <c r="A13939" i="28"/>
  <c r="A13940" i="28"/>
  <c r="A13941" i="28"/>
  <c r="A13942" i="28"/>
  <c r="A13943" i="28"/>
  <c r="A13944" i="28"/>
  <c r="A13945" i="28"/>
  <c r="A13946" i="28"/>
  <c r="A13947" i="28"/>
  <c r="A13948" i="28"/>
  <c r="A13949" i="28"/>
  <c r="A13950" i="28"/>
  <c r="A13951" i="28"/>
  <c r="A13952" i="28"/>
  <c r="A13953" i="28"/>
  <c r="A13954" i="28"/>
  <c r="A13955" i="28"/>
  <c r="A13956" i="28"/>
  <c r="A13957" i="28"/>
  <c r="A13958" i="28"/>
  <c r="A13959" i="28"/>
  <c r="A13960" i="28"/>
  <c r="A13961" i="28"/>
  <c r="A13962" i="28"/>
  <c r="A13963" i="28"/>
  <c r="A13964" i="28"/>
  <c r="A13965" i="28"/>
  <c r="A13966" i="28"/>
  <c r="A13967" i="28"/>
  <c r="A13968" i="28"/>
  <c r="A13969" i="28"/>
  <c r="A13970" i="28"/>
  <c r="A13971" i="28"/>
  <c r="A13972" i="28"/>
  <c r="A13973" i="28"/>
  <c r="A13974" i="28"/>
  <c r="A13975" i="28"/>
  <c r="A13976" i="28"/>
  <c r="A13977" i="28"/>
  <c r="A13978" i="28"/>
  <c r="A13979" i="28"/>
  <c r="A13980" i="28"/>
  <c r="A13981" i="28"/>
  <c r="A13982" i="28"/>
  <c r="A13983" i="28"/>
  <c r="A13984" i="28"/>
  <c r="A13985" i="28"/>
  <c r="A13986" i="28"/>
  <c r="A13987" i="28"/>
  <c r="A13988" i="28"/>
  <c r="A13989" i="28"/>
  <c r="A13990" i="28"/>
  <c r="A13991" i="28"/>
  <c r="A13992" i="28"/>
  <c r="A13993" i="28"/>
  <c r="A13994" i="28"/>
  <c r="A13995" i="28"/>
  <c r="A13996" i="28"/>
  <c r="A13997" i="28"/>
  <c r="A13998" i="28"/>
  <c r="A13999" i="28"/>
  <c r="A14000" i="28"/>
  <c r="A14001" i="28"/>
  <c r="A14002" i="28"/>
  <c r="A14003" i="28"/>
  <c r="A14004" i="28"/>
  <c r="A14005" i="28"/>
  <c r="A14006" i="28"/>
  <c r="A14007" i="28"/>
  <c r="A14008" i="28"/>
  <c r="A14009" i="28"/>
  <c r="A14010" i="28"/>
  <c r="A14011" i="28"/>
  <c r="A14012" i="28"/>
  <c r="A14013" i="28"/>
  <c r="A14014" i="28"/>
  <c r="A14015" i="28"/>
  <c r="A14016" i="28"/>
  <c r="A14017" i="28"/>
  <c r="A14018" i="28"/>
  <c r="A14019" i="28"/>
  <c r="A14020" i="28"/>
  <c r="A14021" i="28"/>
  <c r="A14022" i="28"/>
  <c r="A14023" i="28"/>
  <c r="A14024" i="28"/>
  <c r="A14025" i="28"/>
  <c r="A14026" i="28"/>
  <c r="A14027" i="28"/>
  <c r="A14028" i="28"/>
  <c r="A14029" i="28"/>
  <c r="A14030" i="28"/>
  <c r="A14031" i="28"/>
  <c r="A14032" i="28"/>
  <c r="A14033" i="28"/>
  <c r="A14034" i="28"/>
  <c r="A14035" i="28"/>
  <c r="A14036" i="28"/>
  <c r="A14037" i="28"/>
  <c r="A14038" i="28"/>
  <c r="A14039" i="28"/>
  <c r="A14040" i="28"/>
  <c r="A14041" i="28"/>
  <c r="A14042" i="28"/>
  <c r="A14043" i="28"/>
  <c r="A14044" i="28"/>
  <c r="A14045" i="28"/>
  <c r="A14046" i="28"/>
  <c r="A14047" i="28"/>
  <c r="A14048" i="28"/>
  <c r="A14049" i="28"/>
  <c r="A14050" i="28"/>
  <c r="A14051" i="28"/>
  <c r="A14052" i="28"/>
  <c r="A14053" i="28"/>
  <c r="A14054" i="28"/>
  <c r="A14055" i="28"/>
  <c r="A14056" i="28"/>
  <c r="A14057" i="28"/>
  <c r="A14058" i="28"/>
  <c r="A14059" i="28"/>
  <c r="A14060" i="28"/>
  <c r="A14061" i="28"/>
  <c r="A14062" i="28"/>
  <c r="A14063" i="28"/>
  <c r="A14064" i="28"/>
  <c r="A14065" i="28"/>
  <c r="A14066" i="28"/>
  <c r="A14067" i="28"/>
  <c r="A14068" i="28"/>
  <c r="A14069" i="28"/>
  <c r="A14070" i="28"/>
  <c r="A14071" i="28"/>
  <c r="A14072" i="28"/>
  <c r="A14073" i="28"/>
  <c r="A14074" i="28"/>
  <c r="A14075" i="28"/>
  <c r="A14076" i="28"/>
  <c r="A14077" i="28"/>
  <c r="A14078" i="28"/>
  <c r="A14079" i="28"/>
  <c r="A14080" i="28"/>
  <c r="A14081" i="28"/>
  <c r="A14082" i="28"/>
  <c r="A14083" i="28"/>
  <c r="A14084" i="28"/>
  <c r="A14085" i="28"/>
  <c r="A14086" i="28"/>
  <c r="A14087" i="28"/>
  <c r="A14088" i="28"/>
  <c r="A14089" i="28"/>
  <c r="A14090" i="28"/>
  <c r="A14091" i="28"/>
  <c r="A14092" i="28"/>
  <c r="A14093" i="28"/>
  <c r="A14094" i="28"/>
  <c r="A14095" i="28"/>
  <c r="A14096" i="28"/>
  <c r="A14097" i="28"/>
  <c r="A14098" i="28"/>
  <c r="A14099" i="28"/>
  <c r="A14100" i="28"/>
  <c r="A14101" i="28"/>
  <c r="A14102" i="28"/>
  <c r="A14103" i="28"/>
  <c r="A14104" i="28"/>
  <c r="A14105" i="28"/>
  <c r="A14106" i="28"/>
  <c r="A14107" i="28"/>
  <c r="A14108" i="28"/>
  <c r="A14109" i="28"/>
  <c r="A14110" i="28"/>
  <c r="A14111" i="28"/>
  <c r="A14112" i="28"/>
  <c r="A14113" i="28"/>
  <c r="A14114" i="28"/>
  <c r="A14115" i="28"/>
  <c r="A14116" i="28"/>
  <c r="A14117" i="28"/>
  <c r="A14118" i="28"/>
  <c r="A14119" i="28"/>
  <c r="A14120" i="28"/>
  <c r="A14121" i="28"/>
  <c r="A14122" i="28"/>
  <c r="A14123" i="28"/>
  <c r="A14124" i="28"/>
  <c r="A14125" i="28"/>
  <c r="A14126" i="28"/>
  <c r="A14127" i="28"/>
  <c r="A14128" i="28"/>
  <c r="A14129" i="28"/>
  <c r="A14130" i="28"/>
  <c r="A14131" i="28"/>
  <c r="A14132" i="28"/>
  <c r="A14133" i="28"/>
  <c r="A14134" i="28"/>
  <c r="A14135" i="28"/>
  <c r="A14136" i="28"/>
  <c r="A14137" i="28"/>
  <c r="A14138" i="28"/>
  <c r="A14139" i="28"/>
  <c r="A14140" i="28"/>
  <c r="A14141" i="28"/>
  <c r="A14142" i="28"/>
  <c r="A14143" i="28"/>
  <c r="A14144" i="28"/>
  <c r="A14145" i="28"/>
  <c r="A14146" i="28"/>
  <c r="A14147" i="28"/>
  <c r="A14148" i="28"/>
  <c r="A14149" i="28"/>
  <c r="A14150" i="28"/>
  <c r="A14151" i="28"/>
  <c r="A14152" i="28"/>
  <c r="A14153" i="28"/>
  <c r="A14154" i="28"/>
  <c r="A14155" i="28"/>
  <c r="A14156" i="28"/>
  <c r="A14157" i="28"/>
  <c r="A14158" i="28"/>
  <c r="A14159" i="28"/>
  <c r="A14160" i="28"/>
  <c r="A14161" i="28"/>
  <c r="A14162" i="28"/>
  <c r="A14163" i="28"/>
  <c r="A14164" i="28"/>
  <c r="A14165" i="28"/>
  <c r="A14166" i="28"/>
  <c r="A14167" i="28"/>
  <c r="A14168" i="28"/>
  <c r="A14169" i="28"/>
  <c r="A14170" i="28"/>
  <c r="A14171" i="28"/>
  <c r="A14172" i="28"/>
  <c r="A14173" i="28"/>
  <c r="A14174" i="28"/>
  <c r="A14175" i="28"/>
  <c r="A14176" i="28"/>
  <c r="A14177" i="28"/>
  <c r="A14178" i="28"/>
  <c r="A14179" i="28"/>
  <c r="A14180" i="28"/>
  <c r="A14181" i="28"/>
  <c r="A14182" i="28"/>
  <c r="A14183" i="28"/>
  <c r="A14184" i="28"/>
  <c r="A14185" i="28"/>
  <c r="A14186" i="28"/>
  <c r="A14187" i="28"/>
  <c r="A14188" i="28"/>
  <c r="A14189" i="28"/>
  <c r="A14190" i="28"/>
  <c r="A14191" i="28"/>
  <c r="A14192" i="28"/>
  <c r="A14193" i="28"/>
  <c r="A14194" i="28"/>
  <c r="A14195" i="28"/>
  <c r="A14196" i="28"/>
  <c r="A14197" i="28"/>
  <c r="A14198" i="28"/>
  <c r="A14199" i="28"/>
  <c r="A14200" i="28"/>
  <c r="A14201" i="28"/>
  <c r="A14202" i="28"/>
  <c r="A14203" i="28"/>
  <c r="A14204" i="28"/>
  <c r="A14205" i="28"/>
  <c r="A14206" i="28"/>
  <c r="A14207" i="28"/>
  <c r="A14208" i="28"/>
  <c r="A14209" i="28"/>
  <c r="A14210" i="28"/>
  <c r="A14211" i="28"/>
  <c r="A14212" i="28"/>
  <c r="A14213" i="28"/>
  <c r="A14214" i="28"/>
  <c r="A14215" i="28"/>
  <c r="A14216" i="28"/>
  <c r="A14217" i="28"/>
  <c r="A14218" i="28"/>
  <c r="A14219" i="28"/>
  <c r="A14220" i="28"/>
  <c r="A14221" i="28"/>
  <c r="A14222" i="28"/>
  <c r="A14223" i="28"/>
  <c r="A14224" i="28"/>
  <c r="A14225" i="28"/>
  <c r="A14226" i="28"/>
  <c r="A14227" i="28"/>
  <c r="A14228" i="28"/>
  <c r="A14229" i="28"/>
  <c r="A14230" i="28"/>
  <c r="A14231" i="28"/>
  <c r="A14232" i="28"/>
  <c r="A14233" i="28"/>
  <c r="A14234" i="28"/>
  <c r="A14235" i="28"/>
  <c r="A14236" i="28"/>
  <c r="A14237" i="28"/>
  <c r="A14238" i="28"/>
  <c r="A14239" i="28"/>
  <c r="A14240" i="28"/>
  <c r="A14241" i="28"/>
  <c r="A14242" i="28"/>
  <c r="A14243" i="28"/>
  <c r="A14244" i="28"/>
  <c r="A14245" i="28"/>
  <c r="A14246" i="28"/>
  <c r="A14247" i="28"/>
  <c r="A14248" i="28"/>
  <c r="A14249" i="28"/>
  <c r="A14250" i="28"/>
  <c r="A14251" i="28"/>
  <c r="A14252" i="28"/>
  <c r="A14253" i="28"/>
  <c r="A14254" i="28"/>
  <c r="A14255" i="28"/>
  <c r="A14256" i="28"/>
  <c r="A14257" i="28"/>
  <c r="A14258" i="28"/>
  <c r="A14259" i="28"/>
  <c r="A14260" i="28"/>
  <c r="A14261" i="28"/>
  <c r="A14262" i="28"/>
  <c r="A14263" i="28"/>
  <c r="A14264" i="28"/>
  <c r="A14265" i="28"/>
  <c r="A14266" i="28"/>
  <c r="A14267" i="28"/>
  <c r="A14268" i="28"/>
  <c r="A14269" i="28"/>
  <c r="A14270" i="28"/>
  <c r="A14271" i="28"/>
  <c r="A14272" i="28"/>
  <c r="A14273" i="28"/>
  <c r="A14274" i="28"/>
  <c r="A14275" i="28"/>
  <c r="A14276" i="28"/>
  <c r="A14277" i="28"/>
  <c r="A14278" i="28"/>
  <c r="A14279" i="28"/>
  <c r="A14280" i="28"/>
  <c r="A14281" i="28"/>
  <c r="A14282" i="28"/>
  <c r="A14283" i="28"/>
  <c r="A14284" i="28"/>
  <c r="A14285" i="28"/>
  <c r="A14286" i="28"/>
  <c r="A14287" i="28"/>
  <c r="A14288" i="28"/>
  <c r="A14289" i="28"/>
  <c r="A14290" i="28"/>
  <c r="A14291" i="28"/>
  <c r="A14292" i="28"/>
  <c r="A14293" i="28"/>
  <c r="A14294" i="28"/>
  <c r="A14295" i="28"/>
  <c r="A14296" i="28"/>
  <c r="A14297" i="28"/>
  <c r="A14298" i="28"/>
  <c r="A14299" i="28"/>
  <c r="A14300" i="28"/>
  <c r="A14301" i="28"/>
  <c r="A14302" i="28"/>
  <c r="A14303" i="28"/>
  <c r="A14304" i="28"/>
  <c r="A14305" i="28"/>
  <c r="A14306" i="28"/>
  <c r="A14307" i="28"/>
  <c r="A14308" i="28"/>
  <c r="A14309" i="28"/>
  <c r="A14310" i="28"/>
  <c r="A14311" i="28"/>
  <c r="A14312" i="28"/>
  <c r="A14313" i="28"/>
  <c r="A14314" i="28"/>
  <c r="A14315" i="28"/>
  <c r="A14316" i="28"/>
  <c r="A14317" i="28"/>
  <c r="A14318" i="28"/>
  <c r="A14319" i="28"/>
  <c r="A14320" i="28"/>
  <c r="A14321" i="28"/>
  <c r="A14322" i="28"/>
  <c r="A14323" i="28"/>
  <c r="A14324" i="28"/>
  <c r="A14325" i="28"/>
  <c r="A14326" i="28"/>
  <c r="A14327" i="28"/>
  <c r="A14328" i="28"/>
  <c r="A14329" i="28"/>
  <c r="A14330" i="28"/>
  <c r="A14331" i="28"/>
  <c r="A14332" i="28"/>
  <c r="A14333" i="28"/>
  <c r="A14334" i="28"/>
  <c r="A14335" i="28"/>
  <c r="A14336" i="28"/>
  <c r="A14337" i="28"/>
  <c r="A14338" i="28"/>
  <c r="A14339" i="28"/>
  <c r="A14340" i="28"/>
  <c r="A14341" i="28"/>
  <c r="A14342" i="28"/>
  <c r="A14343" i="28"/>
  <c r="A14344" i="28"/>
  <c r="A14345" i="28"/>
  <c r="A14346" i="28"/>
  <c r="A14347" i="28"/>
  <c r="A14348" i="28"/>
  <c r="A14349" i="28"/>
  <c r="A14350" i="28"/>
  <c r="A14351" i="28"/>
  <c r="A14352" i="28"/>
  <c r="A14353" i="28"/>
  <c r="A14354" i="28"/>
  <c r="A14355" i="28"/>
  <c r="A14356" i="28"/>
  <c r="A14357" i="28"/>
  <c r="A14358" i="28"/>
  <c r="A14359" i="28"/>
  <c r="A14360" i="28"/>
  <c r="A14361" i="28"/>
  <c r="A14362" i="28"/>
  <c r="A14363" i="28"/>
  <c r="A14364" i="28"/>
  <c r="A14365" i="28"/>
  <c r="A14366" i="28"/>
  <c r="A14367" i="28"/>
  <c r="A14368" i="28"/>
  <c r="A14369" i="28"/>
  <c r="A14370" i="28"/>
  <c r="A14371" i="28"/>
  <c r="A14372" i="28"/>
  <c r="A14373" i="28"/>
  <c r="A14374" i="28"/>
  <c r="A14375" i="28"/>
  <c r="A14376" i="28"/>
  <c r="A14377" i="28"/>
  <c r="A14378" i="28"/>
  <c r="A14379" i="28"/>
  <c r="A14380" i="28"/>
  <c r="A14381" i="28"/>
  <c r="A14382" i="28"/>
  <c r="A14383" i="28"/>
  <c r="A14384" i="28"/>
  <c r="A14385" i="28"/>
  <c r="A14386" i="28"/>
  <c r="A14387" i="28"/>
  <c r="A14388" i="28"/>
  <c r="A14389" i="28"/>
  <c r="A14390" i="28"/>
  <c r="A14391" i="28"/>
  <c r="A14392" i="28"/>
  <c r="A14393" i="28"/>
  <c r="A14394" i="28"/>
  <c r="A14395" i="28"/>
  <c r="A14396" i="28"/>
  <c r="A14397" i="28"/>
  <c r="A14398" i="28"/>
  <c r="A14399" i="28"/>
  <c r="A14400" i="28"/>
  <c r="A14401" i="28"/>
  <c r="A14402" i="28"/>
  <c r="A14403" i="28"/>
  <c r="A14404" i="28"/>
  <c r="A14405" i="28"/>
  <c r="A14406" i="28"/>
  <c r="A14407" i="28"/>
  <c r="A14408" i="28"/>
  <c r="A14409" i="28"/>
  <c r="A14410" i="28"/>
  <c r="A14411" i="28"/>
  <c r="A14412" i="28"/>
  <c r="A14413" i="28"/>
  <c r="A14414" i="28"/>
  <c r="A14415" i="28"/>
  <c r="A14416" i="28"/>
  <c r="A14417" i="28"/>
  <c r="A14418" i="28"/>
  <c r="A14419" i="28"/>
  <c r="A14420" i="28"/>
  <c r="A14421" i="28"/>
  <c r="A14422" i="28"/>
  <c r="A14423" i="28"/>
  <c r="A14424" i="28"/>
  <c r="A14425" i="28"/>
  <c r="A14426" i="28"/>
  <c r="A14427" i="28"/>
  <c r="A14428" i="28"/>
  <c r="A14429" i="28"/>
  <c r="A14430" i="28"/>
  <c r="A14431" i="28"/>
  <c r="A14432" i="28"/>
  <c r="A14433" i="28"/>
  <c r="A14434" i="28"/>
  <c r="A14435" i="28"/>
  <c r="A14436" i="28"/>
  <c r="A14437" i="28"/>
  <c r="A14438" i="28"/>
  <c r="A14439" i="28"/>
  <c r="A14440" i="28"/>
  <c r="A14441" i="28"/>
  <c r="A14442" i="28"/>
  <c r="A14443" i="28"/>
  <c r="A14444" i="28"/>
  <c r="A14445" i="28"/>
  <c r="A14446" i="28"/>
  <c r="A14447" i="28"/>
  <c r="A14448" i="28"/>
  <c r="A14449" i="28"/>
  <c r="A14450" i="28"/>
  <c r="A14451" i="28"/>
  <c r="A14452" i="28"/>
  <c r="A14453" i="28"/>
  <c r="A14454" i="28"/>
  <c r="A14455" i="28"/>
  <c r="A14456" i="28"/>
  <c r="A14457" i="28"/>
  <c r="A14458" i="28"/>
  <c r="A14459" i="28"/>
  <c r="A14460" i="28"/>
  <c r="A14461" i="28"/>
  <c r="A14462" i="28"/>
  <c r="A14463" i="28"/>
  <c r="A14464" i="28"/>
  <c r="A14465" i="28"/>
  <c r="A14466" i="28"/>
  <c r="A14467" i="28"/>
  <c r="A14468" i="28"/>
  <c r="A14469" i="28"/>
  <c r="A14470" i="28"/>
  <c r="A14471" i="28"/>
  <c r="A14472" i="28"/>
  <c r="A14473" i="28"/>
  <c r="A14474" i="28"/>
  <c r="A14475" i="28"/>
  <c r="A14476" i="28"/>
  <c r="A14477" i="28"/>
  <c r="A14478" i="28"/>
  <c r="A14479" i="28"/>
  <c r="A14480" i="28"/>
  <c r="A14481" i="28"/>
  <c r="A14482" i="28"/>
  <c r="A14483" i="28"/>
  <c r="A14484" i="28"/>
  <c r="A14485" i="28"/>
  <c r="A14486" i="28"/>
  <c r="A14487" i="28"/>
  <c r="A14488" i="28"/>
  <c r="A14489" i="28"/>
  <c r="A14490" i="28"/>
  <c r="A14491" i="28"/>
  <c r="A14492" i="28"/>
  <c r="A14493" i="28"/>
  <c r="A14494" i="28"/>
  <c r="A14495" i="28"/>
  <c r="A14496" i="28"/>
  <c r="A14497" i="28"/>
  <c r="A14498" i="28"/>
  <c r="A14499" i="28"/>
  <c r="A14500" i="28"/>
  <c r="A14501" i="28"/>
  <c r="A14502" i="28"/>
  <c r="A14503" i="28"/>
  <c r="A14504" i="28"/>
  <c r="A14505" i="28"/>
  <c r="A14506" i="28"/>
  <c r="A14507" i="28"/>
  <c r="A14508" i="28"/>
  <c r="A14509" i="28"/>
  <c r="A14510" i="28"/>
  <c r="A14511" i="28"/>
  <c r="A14512" i="28"/>
  <c r="A14513" i="28"/>
  <c r="A14514" i="28"/>
  <c r="A14515" i="28"/>
  <c r="A14516" i="28"/>
  <c r="A14517" i="28"/>
  <c r="A14518" i="28"/>
  <c r="A14519" i="28"/>
  <c r="A14520" i="28"/>
  <c r="A14521" i="28"/>
  <c r="A14522" i="28"/>
  <c r="A14523" i="28"/>
  <c r="A14524" i="28"/>
  <c r="A14525" i="28"/>
  <c r="A14526" i="28"/>
  <c r="A14527" i="28"/>
  <c r="A14528" i="28"/>
  <c r="A14529" i="28"/>
  <c r="A14530" i="28"/>
  <c r="A14531" i="28"/>
  <c r="A14532" i="28"/>
  <c r="A14533" i="28"/>
  <c r="A14534" i="28"/>
  <c r="A14535" i="28"/>
  <c r="A14536" i="28"/>
  <c r="A14537" i="28"/>
  <c r="A14538" i="28"/>
  <c r="A14539" i="28"/>
  <c r="A14540" i="28"/>
  <c r="A14541" i="28"/>
  <c r="A14542" i="28"/>
  <c r="A14543" i="28"/>
  <c r="A14544" i="28"/>
  <c r="A14545" i="28"/>
  <c r="A14546" i="28"/>
  <c r="A14547" i="28"/>
  <c r="A14548" i="28"/>
  <c r="A14549" i="28"/>
  <c r="A14550" i="28"/>
  <c r="A14551" i="28"/>
  <c r="A14552" i="28"/>
  <c r="A14553" i="28"/>
  <c r="A14554" i="28"/>
  <c r="A14555" i="28"/>
  <c r="A14556" i="28"/>
  <c r="A14557" i="28"/>
  <c r="A14558" i="28"/>
  <c r="A14559" i="28"/>
  <c r="A14560" i="28"/>
  <c r="A14561" i="28"/>
  <c r="A14562" i="28"/>
  <c r="A14563" i="28"/>
  <c r="A14564" i="28"/>
  <c r="A14565" i="28"/>
  <c r="A14566" i="28"/>
  <c r="A14567" i="28"/>
  <c r="A14568" i="28"/>
  <c r="A14569" i="28"/>
  <c r="A14570" i="28"/>
  <c r="A14571" i="28"/>
  <c r="A14572" i="28"/>
  <c r="A14573" i="28"/>
  <c r="A14574" i="28"/>
  <c r="A14575" i="28"/>
  <c r="A14576" i="28"/>
  <c r="A14577" i="28"/>
  <c r="A14578" i="28"/>
  <c r="A14579" i="28"/>
  <c r="A14580" i="28"/>
  <c r="A14581" i="28"/>
  <c r="A14582" i="28"/>
  <c r="A14583" i="28"/>
  <c r="A14584" i="28"/>
  <c r="A14585" i="28"/>
  <c r="A14586" i="28"/>
  <c r="A14587" i="28"/>
  <c r="A14588" i="28"/>
  <c r="A14589" i="28"/>
  <c r="A14590" i="28"/>
  <c r="A14591" i="28"/>
  <c r="A14592" i="28"/>
  <c r="A14593" i="28"/>
  <c r="A14594" i="28"/>
  <c r="A14595" i="28"/>
  <c r="A14596" i="28"/>
  <c r="A14597" i="28"/>
  <c r="A14598" i="28"/>
  <c r="A14599" i="28"/>
  <c r="A14600" i="28"/>
  <c r="A14601" i="28"/>
  <c r="A14602" i="28"/>
  <c r="A14603" i="28"/>
  <c r="A14604" i="28"/>
  <c r="A14605" i="28"/>
  <c r="A14606" i="28"/>
  <c r="A14607" i="28"/>
  <c r="A14608" i="28"/>
  <c r="A14609" i="28"/>
  <c r="A14610" i="28"/>
  <c r="A14611" i="28"/>
  <c r="A14612" i="28"/>
  <c r="A14613" i="28"/>
  <c r="A14614" i="28"/>
  <c r="A14615" i="28"/>
  <c r="A14616" i="28"/>
  <c r="A14617" i="28"/>
  <c r="A14618" i="28"/>
  <c r="A14619" i="28"/>
  <c r="A14620" i="28"/>
  <c r="A14621" i="28"/>
  <c r="A14622" i="28"/>
  <c r="A14623" i="28"/>
  <c r="A14624" i="28"/>
  <c r="A14625" i="28"/>
  <c r="A14626" i="28"/>
  <c r="A14627" i="28"/>
  <c r="A14628" i="28"/>
  <c r="A14629" i="28"/>
  <c r="A14630" i="28"/>
  <c r="A14631" i="28"/>
  <c r="A14632" i="28"/>
  <c r="A14633" i="28"/>
  <c r="A14634" i="28"/>
  <c r="A14635" i="28"/>
  <c r="A14636" i="28"/>
  <c r="A14637" i="28"/>
  <c r="A14638" i="28"/>
  <c r="A14639" i="28"/>
  <c r="A14640" i="28"/>
  <c r="A14641" i="28"/>
  <c r="A14642" i="28"/>
  <c r="A14643" i="28"/>
  <c r="A14644" i="28"/>
  <c r="A14645" i="28"/>
  <c r="A14646" i="28"/>
  <c r="A14647" i="28"/>
  <c r="A14648" i="28"/>
  <c r="A14649" i="28"/>
  <c r="A14650" i="28"/>
  <c r="A14651" i="28"/>
  <c r="A14652" i="28"/>
  <c r="A14653" i="28"/>
  <c r="A14654" i="28"/>
  <c r="A14655" i="28"/>
  <c r="A14656" i="28"/>
  <c r="A14657" i="28"/>
  <c r="A14658" i="28"/>
  <c r="A14659" i="28"/>
  <c r="A14660" i="28"/>
  <c r="A14661" i="28"/>
  <c r="A14662" i="28"/>
  <c r="A14663" i="28"/>
  <c r="A14664" i="28"/>
  <c r="A14665" i="28"/>
  <c r="A14666" i="28"/>
  <c r="A14667" i="28"/>
  <c r="A14668" i="28"/>
  <c r="A14669" i="28"/>
  <c r="A14670" i="28"/>
  <c r="A14671" i="28"/>
  <c r="A14672" i="28"/>
  <c r="A14673" i="28"/>
  <c r="A14674" i="28"/>
  <c r="A14675" i="28"/>
  <c r="A14676" i="28"/>
  <c r="A14677" i="28"/>
  <c r="A14678" i="28"/>
  <c r="A14679" i="28"/>
  <c r="A14680" i="28"/>
  <c r="A14681" i="28"/>
  <c r="A14682" i="28"/>
  <c r="A14683" i="28"/>
  <c r="A14684" i="28"/>
  <c r="A14685" i="28"/>
  <c r="A14686" i="28"/>
  <c r="A14687" i="28"/>
  <c r="A14688" i="28"/>
  <c r="A14689" i="28"/>
  <c r="A14690" i="28"/>
  <c r="A14691" i="28"/>
  <c r="A14692" i="28"/>
  <c r="A14693" i="28"/>
  <c r="A14694" i="28"/>
  <c r="A14695" i="28"/>
  <c r="A14696" i="28"/>
  <c r="A14697" i="28"/>
  <c r="A14698" i="28"/>
  <c r="A14699" i="28"/>
  <c r="A14700" i="28"/>
  <c r="A14701" i="28"/>
  <c r="A14702" i="28"/>
  <c r="A14703" i="28"/>
  <c r="A14704" i="28"/>
  <c r="A14705" i="28"/>
  <c r="A14706" i="28"/>
  <c r="A14707" i="28"/>
  <c r="A14708" i="28"/>
  <c r="A14709" i="28"/>
  <c r="A14710" i="28"/>
  <c r="A14711" i="28"/>
  <c r="A14712" i="28"/>
  <c r="A14713" i="28"/>
  <c r="A14714" i="28"/>
  <c r="A14715" i="28"/>
  <c r="A14716" i="28"/>
  <c r="A14717" i="28"/>
  <c r="A14718" i="28"/>
  <c r="A14719" i="28"/>
  <c r="A14720" i="28"/>
  <c r="A14721" i="28"/>
  <c r="A14722" i="28"/>
  <c r="A14723" i="28"/>
  <c r="A14724" i="28"/>
  <c r="A14725" i="28"/>
  <c r="A14726" i="28"/>
  <c r="A14727" i="28"/>
  <c r="A14728" i="28"/>
  <c r="A14729" i="28"/>
  <c r="A14730" i="28"/>
  <c r="A14731" i="28"/>
  <c r="A14732" i="28"/>
  <c r="A14733" i="28"/>
  <c r="A14734" i="28"/>
  <c r="A14735" i="28"/>
  <c r="A14736" i="28"/>
  <c r="A14737" i="28"/>
  <c r="A14738" i="28"/>
  <c r="A14739" i="28"/>
  <c r="A14740" i="28"/>
  <c r="A14741" i="28"/>
  <c r="A14742" i="28"/>
  <c r="A14743" i="28"/>
  <c r="A14744" i="28"/>
  <c r="A14745" i="28"/>
  <c r="A14746" i="28"/>
  <c r="A14747" i="28"/>
  <c r="A14748" i="28"/>
  <c r="A14749" i="28"/>
  <c r="A14750" i="28"/>
  <c r="A14751" i="28"/>
  <c r="A14752" i="28"/>
  <c r="A14753" i="28"/>
  <c r="A14754" i="28"/>
  <c r="A14755" i="28"/>
  <c r="A14756" i="28"/>
  <c r="A14757" i="28"/>
  <c r="A14758" i="28"/>
  <c r="A14759" i="28"/>
  <c r="A14760" i="28"/>
  <c r="A14761" i="28"/>
  <c r="A14762" i="28"/>
  <c r="A14763" i="28"/>
  <c r="A14764" i="28"/>
  <c r="A14765" i="28"/>
  <c r="A14766" i="28"/>
  <c r="A14767" i="28"/>
  <c r="A14768" i="28"/>
  <c r="A14769" i="28"/>
  <c r="A14770" i="28"/>
  <c r="A14771" i="28"/>
  <c r="A14772" i="28"/>
  <c r="A14773" i="28"/>
  <c r="A14774" i="28"/>
  <c r="A14775" i="28"/>
  <c r="A14776" i="28"/>
  <c r="A14777" i="28"/>
  <c r="A14778" i="28"/>
  <c r="A14779" i="28"/>
  <c r="A14780" i="28"/>
  <c r="A14781" i="28"/>
  <c r="A14782" i="28"/>
  <c r="A14783" i="28"/>
  <c r="A14784" i="28"/>
  <c r="A14785" i="28"/>
  <c r="A14786" i="28"/>
  <c r="A14787" i="28"/>
  <c r="A14788" i="28"/>
  <c r="A14789" i="28"/>
  <c r="A14790" i="28"/>
  <c r="A14791" i="28"/>
  <c r="A14792" i="28"/>
  <c r="A14793" i="28"/>
  <c r="A14794" i="28"/>
  <c r="A14795" i="28"/>
  <c r="A14796" i="28"/>
  <c r="A14797" i="28"/>
  <c r="A14798" i="28"/>
  <c r="A14799" i="28"/>
  <c r="A14800" i="28"/>
  <c r="A14801" i="28"/>
  <c r="A14802" i="28"/>
  <c r="A14803" i="28"/>
  <c r="A14804" i="28"/>
  <c r="A14805" i="28"/>
  <c r="A14806" i="28"/>
  <c r="A14807" i="28"/>
  <c r="A14808" i="28"/>
  <c r="A14809" i="28"/>
  <c r="A14810" i="28"/>
  <c r="A14811" i="28"/>
  <c r="A14812" i="28"/>
  <c r="A14813" i="28"/>
  <c r="A14814" i="28"/>
  <c r="A14815" i="28"/>
  <c r="A14816" i="28"/>
  <c r="A14817" i="28"/>
  <c r="A14818" i="28"/>
  <c r="A14819" i="28"/>
  <c r="A14820" i="28"/>
  <c r="A14821" i="28"/>
  <c r="A14822" i="28"/>
  <c r="A14823" i="28"/>
  <c r="A14824" i="28"/>
  <c r="A14825" i="28"/>
  <c r="A14826" i="28"/>
  <c r="A14827" i="28"/>
  <c r="A14828" i="28"/>
  <c r="A14829" i="28"/>
  <c r="A14830" i="28"/>
  <c r="A14831" i="28"/>
  <c r="A14832" i="28"/>
  <c r="A14833" i="28"/>
  <c r="A14834" i="28"/>
  <c r="A14835" i="28"/>
  <c r="A14836" i="28"/>
  <c r="A14837" i="28"/>
  <c r="A14838" i="28"/>
  <c r="A14839" i="28"/>
  <c r="A14840" i="28"/>
  <c r="A14841" i="28"/>
  <c r="A14842" i="28"/>
  <c r="A14843" i="28"/>
  <c r="A14844" i="28"/>
  <c r="A14845" i="28"/>
  <c r="A14846" i="28"/>
  <c r="A14847" i="28"/>
  <c r="A14848" i="28"/>
  <c r="A14849" i="28"/>
  <c r="A14850" i="28"/>
  <c r="A14851" i="28"/>
  <c r="A14852" i="28"/>
  <c r="A14853" i="28"/>
  <c r="A14854" i="28"/>
  <c r="A14855" i="28"/>
  <c r="A14856" i="28"/>
  <c r="A14857" i="28"/>
  <c r="A14858" i="28"/>
  <c r="A14859" i="28"/>
  <c r="A14860" i="28"/>
  <c r="A14861" i="28"/>
  <c r="A14862" i="28"/>
  <c r="A14863" i="28"/>
  <c r="A14864" i="28"/>
  <c r="A14865" i="28"/>
  <c r="A14866" i="28"/>
  <c r="A14867" i="28"/>
  <c r="A14868" i="28"/>
  <c r="A14869" i="28"/>
  <c r="A14870" i="28"/>
  <c r="A14871" i="28"/>
  <c r="A14872" i="28"/>
  <c r="A14873" i="28"/>
  <c r="A14874" i="28"/>
  <c r="A14875" i="28"/>
  <c r="A14876" i="28"/>
  <c r="A14877" i="28"/>
  <c r="A14878" i="28"/>
  <c r="A14879" i="28"/>
  <c r="A14880" i="28"/>
  <c r="A14881" i="28"/>
  <c r="A14882" i="28"/>
  <c r="A14883" i="28"/>
  <c r="A14884" i="28"/>
  <c r="A14885" i="28"/>
  <c r="A14886" i="28"/>
  <c r="A14887" i="28"/>
  <c r="A14888" i="28"/>
  <c r="A14889" i="28"/>
  <c r="A14890" i="28"/>
  <c r="A14891" i="28"/>
  <c r="A14892" i="28"/>
  <c r="A14893" i="28"/>
  <c r="A14894" i="28"/>
  <c r="A14895" i="28"/>
  <c r="A14896" i="28"/>
  <c r="A14897" i="28"/>
  <c r="A14898" i="28"/>
  <c r="A14899" i="28"/>
  <c r="A14900" i="28"/>
  <c r="A14901" i="28"/>
  <c r="A14902" i="28"/>
  <c r="A14903" i="28"/>
  <c r="A14904" i="28"/>
  <c r="A14905" i="28"/>
  <c r="A14906" i="28"/>
  <c r="A14907" i="28"/>
  <c r="A14908" i="28"/>
  <c r="A14909" i="28"/>
  <c r="A14910" i="28"/>
  <c r="A14911" i="28"/>
  <c r="A14912" i="28"/>
  <c r="A14913" i="28"/>
  <c r="A14914" i="28"/>
  <c r="A14915" i="28"/>
  <c r="A14916" i="28"/>
  <c r="A14917" i="28"/>
  <c r="A14918" i="28"/>
  <c r="A14919" i="28"/>
  <c r="A14920" i="28"/>
  <c r="A14921" i="28"/>
  <c r="A14922" i="28"/>
  <c r="A14923" i="28"/>
  <c r="A14924" i="28"/>
  <c r="A14925" i="28"/>
  <c r="A14926" i="28"/>
  <c r="A14927" i="28"/>
  <c r="A14928" i="28"/>
  <c r="A14929" i="28"/>
  <c r="A14930" i="28"/>
  <c r="A14931" i="28"/>
  <c r="A14932" i="28"/>
  <c r="A14933" i="28"/>
  <c r="A14934" i="28"/>
  <c r="A14935" i="28"/>
  <c r="A14936" i="28"/>
  <c r="A14937" i="28"/>
  <c r="A14938" i="28"/>
  <c r="A14939" i="28"/>
  <c r="A14940" i="28"/>
  <c r="A14941" i="28"/>
  <c r="A14942" i="28"/>
  <c r="A14943" i="28"/>
  <c r="A14944" i="28"/>
  <c r="A14945" i="28"/>
  <c r="A14946" i="28"/>
  <c r="A14947" i="28"/>
  <c r="A14948" i="28"/>
  <c r="A14949" i="28"/>
  <c r="A14950" i="28"/>
  <c r="A14951" i="28"/>
  <c r="A14952" i="28"/>
  <c r="A14953" i="28"/>
  <c r="A14954" i="28"/>
  <c r="A14955" i="28"/>
  <c r="A14956" i="28"/>
  <c r="A14957" i="28"/>
  <c r="A14958" i="28"/>
  <c r="A14959" i="28"/>
  <c r="A14960" i="28"/>
  <c r="A14961" i="28"/>
  <c r="A14962" i="28"/>
  <c r="A14963" i="28"/>
  <c r="A14964" i="28"/>
  <c r="A14965" i="28"/>
  <c r="A14966" i="28"/>
  <c r="A14967" i="28"/>
  <c r="A14968" i="28"/>
  <c r="A14969" i="28"/>
  <c r="A14970" i="28"/>
  <c r="A14971" i="28"/>
  <c r="A14972" i="28"/>
  <c r="A14973" i="28"/>
  <c r="A14974" i="28"/>
  <c r="A14975" i="28"/>
  <c r="A14976" i="28"/>
  <c r="A14977" i="28"/>
  <c r="A14978" i="28"/>
  <c r="A14979" i="28"/>
  <c r="A14980" i="28"/>
  <c r="A14981" i="28"/>
  <c r="A14982" i="28"/>
  <c r="A14983" i="28"/>
  <c r="A14984" i="28"/>
  <c r="A14985" i="28"/>
  <c r="A14986" i="28"/>
  <c r="A14987" i="28"/>
  <c r="A14988" i="28"/>
  <c r="A14989" i="28"/>
  <c r="A14990" i="28"/>
  <c r="A14991" i="28"/>
  <c r="A14992" i="28"/>
  <c r="A14993" i="28"/>
  <c r="A14994" i="28"/>
  <c r="A14995" i="28"/>
  <c r="A14996" i="28"/>
  <c r="A14997" i="28"/>
  <c r="A14998" i="28"/>
  <c r="A14999" i="28"/>
  <c r="A15000" i="28"/>
  <c r="A15001" i="28"/>
  <c r="A15002" i="28"/>
  <c r="A15003" i="28"/>
  <c r="A15004" i="28"/>
  <c r="A15005" i="28"/>
  <c r="A15006" i="28"/>
  <c r="A15007" i="28"/>
  <c r="A15008" i="28"/>
  <c r="A15009" i="28"/>
  <c r="A15010" i="28"/>
  <c r="A15011" i="28"/>
  <c r="A15012" i="28"/>
  <c r="A15013" i="28"/>
  <c r="A15014" i="28"/>
  <c r="A15015" i="28"/>
  <c r="A15016" i="28"/>
  <c r="A15017" i="28"/>
  <c r="A15018" i="28"/>
  <c r="A15019" i="28"/>
  <c r="A15020" i="28"/>
  <c r="A15021" i="28"/>
  <c r="A15022" i="28"/>
  <c r="A15023" i="28"/>
  <c r="A15024" i="28"/>
  <c r="A15025" i="28"/>
  <c r="A15026" i="28"/>
  <c r="A15027" i="28"/>
  <c r="A15028" i="28"/>
  <c r="A15029" i="28"/>
  <c r="A15030" i="28"/>
  <c r="A15031" i="28"/>
  <c r="A15032" i="28"/>
  <c r="A15033" i="28"/>
  <c r="A15034" i="28"/>
  <c r="A15035" i="28"/>
  <c r="A15036" i="28"/>
  <c r="A15037" i="28"/>
  <c r="A15038" i="28"/>
  <c r="A15039" i="28"/>
  <c r="A15040" i="28"/>
  <c r="A15041" i="28"/>
  <c r="A15042" i="28"/>
  <c r="A15043" i="28"/>
  <c r="A15044" i="28"/>
  <c r="A15045" i="28"/>
  <c r="A15046" i="28"/>
  <c r="A15047" i="28"/>
  <c r="A15048" i="28"/>
  <c r="A15049" i="28"/>
  <c r="A15050" i="28"/>
  <c r="A15051" i="28"/>
  <c r="A15052" i="28"/>
  <c r="A15053" i="28"/>
  <c r="A15054" i="28"/>
  <c r="A15055" i="28"/>
  <c r="A15056" i="28"/>
  <c r="A15057" i="28"/>
  <c r="A15058" i="28"/>
  <c r="A15059" i="28"/>
  <c r="A15060" i="28"/>
  <c r="A15061" i="28"/>
  <c r="A15062" i="28"/>
  <c r="A15063" i="28"/>
  <c r="A15064" i="28"/>
  <c r="A15065" i="28"/>
  <c r="A15066" i="28"/>
  <c r="A15067" i="28"/>
  <c r="A15068" i="28"/>
  <c r="A15069" i="28"/>
  <c r="A15070" i="28"/>
  <c r="A15071" i="28"/>
  <c r="A15072" i="28"/>
  <c r="A15073" i="28"/>
  <c r="A15074" i="28"/>
  <c r="A15075" i="28"/>
  <c r="A15076" i="28"/>
  <c r="A15077" i="28"/>
  <c r="A15078" i="28"/>
  <c r="A15079" i="28"/>
  <c r="A15080" i="28"/>
  <c r="A15081" i="28"/>
  <c r="A15082" i="28"/>
  <c r="A15083" i="28"/>
  <c r="A15084" i="28"/>
  <c r="A15085" i="28"/>
  <c r="A15086" i="28"/>
  <c r="A15087" i="28"/>
  <c r="A15088" i="28"/>
  <c r="A15089" i="28"/>
  <c r="A15090" i="28"/>
  <c r="A15091" i="28"/>
  <c r="A15092" i="28"/>
  <c r="A15093" i="28"/>
  <c r="A15094" i="28"/>
  <c r="A15095" i="28"/>
  <c r="A15096" i="28"/>
  <c r="A15097" i="28"/>
  <c r="A15098" i="28"/>
  <c r="A15099" i="28"/>
  <c r="A15100" i="28"/>
  <c r="A15101" i="28"/>
  <c r="A15102" i="28"/>
  <c r="A15103" i="28"/>
  <c r="A15104" i="28"/>
  <c r="A15105" i="28"/>
  <c r="A15106" i="28"/>
  <c r="A15107" i="28"/>
  <c r="A15108" i="28"/>
  <c r="A15109" i="28"/>
  <c r="A15110" i="28"/>
  <c r="A15111" i="28"/>
  <c r="A15112" i="28"/>
  <c r="A15113" i="28"/>
  <c r="A15114" i="28"/>
  <c r="A15115" i="28"/>
  <c r="A15116" i="28"/>
  <c r="A15117" i="28"/>
  <c r="A15118" i="28"/>
  <c r="A15119" i="28"/>
  <c r="A15120" i="28"/>
  <c r="A15121" i="28"/>
  <c r="A15122" i="28"/>
  <c r="A15123" i="28"/>
  <c r="A15124" i="28"/>
  <c r="A15125" i="28"/>
  <c r="A15126" i="28"/>
  <c r="A15127" i="28"/>
  <c r="A15128" i="28"/>
  <c r="A15129" i="28"/>
  <c r="A15130" i="28"/>
  <c r="A15131" i="28"/>
  <c r="A15132" i="28"/>
  <c r="A15133" i="28"/>
  <c r="A15134" i="28"/>
  <c r="A15135" i="28"/>
  <c r="A15136" i="28"/>
  <c r="A15137" i="28"/>
  <c r="A15138" i="28"/>
  <c r="A15139" i="28"/>
  <c r="A15140" i="28"/>
  <c r="A15141" i="28"/>
  <c r="A15142" i="28"/>
  <c r="A15143" i="28"/>
  <c r="A15144" i="28"/>
  <c r="A15145" i="28"/>
  <c r="A15146" i="28"/>
  <c r="A15147" i="28"/>
  <c r="A15148" i="28"/>
  <c r="A15149" i="28"/>
  <c r="A15150" i="28"/>
  <c r="A15151" i="28"/>
  <c r="A15152" i="28"/>
  <c r="A15153" i="28"/>
  <c r="A15154" i="28"/>
  <c r="A15155" i="28"/>
  <c r="A15156" i="28"/>
  <c r="A15157" i="28"/>
  <c r="A15158" i="28"/>
  <c r="A15159" i="28"/>
  <c r="A15160" i="28"/>
  <c r="A15161" i="28"/>
  <c r="A15162" i="28"/>
  <c r="A15163" i="28"/>
  <c r="A15164" i="28"/>
  <c r="A15165" i="28"/>
  <c r="A15166" i="28"/>
  <c r="A15167" i="28"/>
  <c r="A15168" i="28"/>
  <c r="A15169" i="28"/>
  <c r="A15170" i="28"/>
  <c r="A15171" i="28"/>
  <c r="A15172" i="28"/>
  <c r="A15173" i="28"/>
  <c r="A15174" i="28"/>
  <c r="A15175" i="28"/>
  <c r="A15176" i="28"/>
  <c r="A15177" i="28"/>
  <c r="A15178" i="28"/>
  <c r="A15179" i="28"/>
  <c r="A15180" i="28"/>
  <c r="A15181" i="28"/>
  <c r="A15182" i="28"/>
  <c r="A15183" i="28"/>
  <c r="A15184" i="28"/>
  <c r="A15185" i="28"/>
  <c r="A15186" i="28"/>
  <c r="A15187" i="28"/>
  <c r="A15188" i="28"/>
  <c r="A15189" i="28"/>
  <c r="A15190" i="28"/>
  <c r="A15191" i="28"/>
  <c r="A15192" i="28"/>
  <c r="A15193" i="28"/>
  <c r="A15194" i="28"/>
  <c r="A15195" i="28"/>
  <c r="A15196" i="28"/>
  <c r="A15197" i="28"/>
  <c r="A15198" i="28"/>
  <c r="A15199" i="28"/>
  <c r="A15200" i="28"/>
  <c r="A15201" i="28"/>
  <c r="A15202" i="28"/>
  <c r="A15203" i="28"/>
  <c r="A15204" i="28"/>
  <c r="A15205" i="28"/>
  <c r="A15206" i="28"/>
  <c r="A15207" i="28"/>
  <c r="A15208" i="28"/>
  <c r="A15209" i="28"/>
  <c r="A15210" i="28"/>
  <c r="A15211" i="28"/>
  <c r="A15212" i="28"/>
  <c r="A15213" i="28"/>
  <c r="A15214" i="28"/>
  <c r="A15215" i="28"/>
  <c r="A15216" i="28"/>
  <c r="A15217" i="28"/>
  <c r="A15218" i="28"/>
  <c r="A15219" i="28"/>
  <c r="A15220" i="28"/>
  <c r="A15221" i="28"/>
  <c r="A15222" i="28"/>
  <c r="A15223" i="28"/>
  <c r="A15224" i="28"/>
  <c r="A15225" i="28"/>
  <c r="A15226" i="28"/>
  <c r="A15227" i="28"/>
  <c r="A15228" i="28"/>
  <c r="A15229" i="28"/>
  <c r="A15230" i="28"/>
  <c r="A15231" i="28"/>
  <c r="A15232" i="28"/>
  <c r="A15233" i="28"/>
  <c r="A15234" i="28"/>
  <c r="A15235" i="28"/>
  <c r="A15236" i="28"/>
  <c r="A15237" i="28"/>
  <c r="A15238" i="28"/>
  <c r="A15239" i="28"/>
  <c r="A15240" i="28"/>
  <c r="A15241" i="28"/>
  <c r="A15242" i="28"/>
  <c r="A15243" i="28"/>
  <c r="A15244" i="28"/>
  <c r="A15245" i="28"/>
  <c r="A15246" i="28"/>
  <c r="A15247" i="28"/>
  <c r="A15248" i="28"/>
  <c r="A15249" i="28"/>
  <c r="A15250" i="28"/>
  <c r="A15251" i="28"/>
  <c r="A15252" i="28"/>
  <c r="A15253" i="28"/>
  <c r="A15254" i="28"/>
  <c r="A15255" i="28"/>
  <c r="A15256" i="28"/>
  <c r="A15257" i="28"/>
  <c r="A15258" i="28"/>
  <c r="A15259" i="28"/>
  <c r="A15260" i="28"/>
  <c r="A15261" i="28"/>
  <c r="A15262" i="28"/>
  <c r="A15263" i="28"/>
  <c r="A15264" i="28"/>
  <c r="A15265" i="28"/>
  <c r="A15266" i="28"/>
  <c r="A15267" i="28"/>
  <c r="A15268" i="28"/>
  <c r="A15269" i="28"/>
  <c r="A15270" i="28"/>
  <c r="A15271" i="28"/>
  <c r="A15272" i="28"/>
  <c r="A15273" i="28"/>
  <c r="A15274" i="28"/>
  <c r="A15275" i="28"/>
  <c r="A15276" i="28"/>
  <c r="A15277" i="28"/>
  <c r="A15278" i="28"/>
  <c r="A15279" i="28"/>
  <c r="A15280" i="28"/>
  <c r="A15281" i="28"/>
  <c r="A15282" i="28"/>
  <c r="A15283" i="28"/>
  <c r="A15284" i="28"/>
  <c r="A15285" i="28"/>
  <c r="A15286" i="28"/>
  <c r="A15287" i="28"/>
  <c r="A15288" i="28"/>
  <c r="A15289" i="28"/>
  <c r="A15290" i="28"/>
  <c r="A15291" i="28"/>
  <c r="A15292" i="28"/>
  <c r="A15293" i="28"/>
  <c r="A15294" i="28"/>
  <c r="A15295" i="28"/>
  <c r="A15296" i="28"/>
  <c r="A15297" i="28"/>
  <c r="A15298" i="28"/>
  <c r="A15299" i="28"/>
  <c r="A15300" i="28"/>
  <c r="A15301" i="28"/>
  <c r="A15302" i="28"/>
  <c r="A15303" i="28"/>
  <c r="A15304" i="28"/>
  <c r="A15305" i="28"/>
  <c r="A15306" i="28"/>
  <c r="A15307" i="28"/>
  <c r="A15308" i="28"/>
  <c r="A15309" i="28"/>
  <c r="A15310" i="28"/>
  <c r="A15311" i="28"/>
  <c r="A15312" i="28"/>
  <c r="A15313" i="28"/>
  <c r="A15314" i="28"/>
  <c r="A15315" i="28"/>
  <c r="A15316" i="28"/>
  <c r="A15317" i="28"/>
  <c r="A15318" i="28"/>
  <c r="A15319" i="28"/>
  <c r="A15320" i="28"/>
  <c r="A15321" i="28"/>
  <c r="A15322" i="28"/>
  <c r="A15323" i="28"/>
  <c r="A15324" i="28"/>
  <c r="A15325" i="28"/>
  <c r="A15326" i="28"/>
  <c r="A15327" i="28"/>
  <c r="A15328" i="28"/>
  <c r="A15329" i="28"/>
  <c r="A15330" i="28"/>
  <c r="A15331" i="28"/>
  <c r="A15332" i="28"/>
  <c r="A15333" i="28"/>
  <c r="A15334" i="28"/>
  <c r="A15335" i="28"/>
  <c r="A15336" i="28"/>
  <c r="A15337" i="28"/>
  <c r="A15338" i="28"/>
  <c r="A15339" i="28"/>
  <c r="A15340" i="28"/>
  <c r="A15341" i="28"/>
  <c r="A15342" i="28"/>
  <c r="A15343" i="28"/>
  <c r="A15344" i="28"/>
  <c r="A15345" i="28"/>
  <c r="A15346" i="28"/>
  <c r="A15347" i="28"/>
  <c r="A15348" i="28"/>
  <c r="A15349" i="28"/>
  <c r="A15350" i="28"/>
  <c r="A15351" i="28"/>
  <c r="A15352" i="28"/>
  <c r="A15353" i="28"/>
  <c r="A15354" i="28"/>
  <c r="A15355" i="28"/>
  <c r="A15356" i="28"/>
  <c r="A15357" i="28"/>
  <c r="A15358" i="28"/>
  <c r="A15359" i="28"/>
  <c r="A15360" i="28"/>
  <c r="A15361" i="28"/>
  <c r="A15362" i="28"/>
  <c r="A15363" i="28"/>
  <c r="A15364" i="28"/>
  <c r="A15365" i="28"/>
  <c r="A15366" i="28"/>
  <c r="A15367" i="28"/>
  <c r="A15368" i="28"/>
  <c r="A15369" i="28"/>
  <c r="A15370" i="28"/>
  <c r="A15371" i="28"/>
  <c r="A15372" i="28"/>
  <c r="A15373" i="28"/>
  <c r="A15374" i="28"/>
  <c r="A15375" i="28"/>
  <c r="A15376" i="28"/>
  <c r="A15377" i="28"/>
  <c r="A15378" i="28"/>
  <c r="A15379" i="28"/>
  <c r="A15380" i="28"/>
  <c r="A15381" i="28"/>
  <c r="A15382" i="28"/>
  <c r="A15383" i="28"/>
  <c r="A15384" i="28"/>
  <c r="A15385" i="28"/>
  <c r="A15386" i="28"/>
  <c r="A15387" i="28"/>
  <c r="A15388" i="28"/>
  <c r="A15389" i="28"/>
  <c r="A15390" i="28"/>
  <c r="A15391" i="28"/>
  <c r="A15392" i="28"/>
  <c r="A15393" i="28"/>
  <c r="A15394" i="28"/>
  <c r="A15395" i="28"/>
  <c r="A15396" i="28"/>
  <c r="A15397" i="28"/>
  <c r="A15398" i="28"/>
  <c r="A15399" i="28"/>
  <c r="A15400" i="28"/>
  <c r="A15401" i="28"/>
  <c r="A15402" i="28"/>
  <c r="A15403" i="28"/>
  <c r="A15404" i="28"/>
  <c r="A15405" i="28"/>
  <c r="A15406" i="28"/>
  <c r="A15407" i="28"/>
  <c r="A15408" i="28"/>
  <c r="A15409" i="28"/>
  <c r="A15410" i="28"/>
  <c r="A15411" i="28"/>
  <c r="A15412" i="28"/>
  <c r="A15413" i="28"/>
  <c r="A15414" i="28"/>
  <c r="A15415" i="28"/>
  <c r="A15416" i="28"/>
  <c r="A15417" i="28"/>
  <c r="A15418" i="28"/>
  <c r="A15419" i="28"/>
  <c r="A15420" i="28"/>
  <c r="A15421" i="28"/>
  <c r="A15422" i="28"/>
  <c r="A15423" i="28"/>
  <c r="A15424" i="28"/>
  <c r="A15425" i="28"/>
  <c r="A15426" i="28"/>
  <c r="A15427" i="28"/>
  <c r="A15428" i="28"/>
  <c r="A15429" i="28"/>
  <c r="A15430" i="28"/>
  <c r="A15431" i="28"/>
  <c r="A15432" i="28"/>
  <c r="A15433" i="28"/>
  <c r="A15434" i="28"/>
  <c r="A15435" i="28"/>
  <c r="A15436" i="28"/>
  <c r="A15437" i="28"/>
  <c r="A15438" i="28"/>
  <c r="A15439" i="28"/>
  <c r="A15440" i="28"/>
  <c r="A15441" i="28"/>
  <c r="A15442" i="28"/>
  <c r="A15443" i="28"/>
  <c r="A15444" i="28"/>
  <c r="A15445" i="28"/>
  <c r="A15446" i="28"/>
  <c r="A15447" i="28"/>
  <c r="A15448" i="28"/>
  <c r="A15449" i="28"/>
  <c r="A15450" i="28"/>
  <c r="A15451" i="28"/>
  <c r="A15452" i="28"/>
  <c r="A15453" i="28"/>
  <c r="A15454" i="28"/>
  <c r="A15455" i="28"/>
  <c r="A15456" i="28"/>
  <c r="A15457" i="28"/>
  <c r="A15458" i="28"/>
  <c r="A15459" i="28"/>
  <c r="A15460" i="28"/>
  <c r="A15461" i="28"/>
  <c r="A15462" i="28"/>
  <c r="A15463" i="28"/>
  <c r="A15464" i="28"/>
  <c r="A15465" i="28"/>
  <c r="A15466" i="28"/>
  <c r="A15467" i="28"/>
  <c r="A15468" i="28"/>
  <c r="A15469" i="28"/>
  <c r="A15470" i="28"/>
  <c r="A15471" i="28"/>
  <c r="A15472" i="28"/>
  <c r="A15473" i="28"/>
  <c r="A15474" i="28"/>
  <c r="A15475" i="28"/>
  <c r="A15476" i="28"/>
  <c r="A15477" i="28"/>
  <c r="A15478" i="28"/>
  <c r="A15479" i="28"/>
  <c r="A15480" i="28"/>
  <c r="A15481" i="28"/>
  <c r="A15482" i="28"/>
  <c r="A15483" i="28"/>
  <c r="A15484" i="28"/>
  <c r="A15485" i="28"/>
  <c r="A15486" i="28"/>
  <c r="A15487" i="28"/>
  <c r="A15488" i="28"/>
  <c r="A15489" i="28"/>
  <c r="A15490" i="28"/>
  <c r="A15491" i="28"/>
  <c r="A15492" i="28"/>
  <c r="A15493" i="28"/>
  <c r="A15494" i="28"/>
  <c r="A15495" i="28"/>
  <c r="A15496" i="28"/>
  <c r="A15497" i="28"/>
  <c r="A15498" i="28"/>
  <c r="A15499" i="28"/>
  <c r="A15500" i="28"/>
  <c r="A15501" i="28"/>
  <c r="A15502" i="28"/>
  <c r="A15503" i="28"/>
  <c r="A15504" i="28"/>
  <c r="A15505" i="28"/>
  <c r="A15506" i="28"/>
  <c r="A15507" i="28"/>
  <c r="A15508" i="28"/>
  <c r="A15509" i="28"/>
  <c r="A15510" i="28"/>
  <c r="A15511" i="28"/>
  <c r="A15512" i="28"/>
  <c r="A15513" i="28"/>
  <c r="A15514" i="28"/>
  <c r="A15515" i="28"/>
  <c r="A15516" i="28"/>
  <c r="A15517" i="28"/>
  <c r="A15518" i="28"/>
  <c r="A15519" i="28"/>
  <c r="A15520" i="28"/>
  <c r="A15521" i="28"/>
  <c r="A15522" i="28"/>
  <c r="A15523" i="28"/>
  <c r="A15524" i="28"/>
  <c r="A15525" i="28"/>
  <c r="A15526" i="28"/>
  <c r="A15527" i="28"/>
  <c r="A15528" i="28"/>
  <c r="A15529" i="28"/>
  <c r="A15530" i="28"/>
  <c r="A15531" i="28"/>
  <c r="A15532" i="28"/>
  <c r="A15533" i="28"/>
  <c r="A15534" i="28"/>
  <c r="A15535" i="28"/>
  <c r="A15536" i="28"/>
  <c r="A15537" i="28"/>
  <c r="A15538" i="28"/>
  <c r="A15539" i="28"/>
  <c r="A15540" i="28"/>
  <c r="A15541" i="28"/>
  <c r="A15542" i="28"/>
  <c r="A15543" i="28"/>
  <c r="A15544" i="28"/>
  <c r="A15545" i="28"/>
  <c r="A15546" i="28"/>
  <c r="A15547" i="28"/>
  <c r="A15548" i="28"/>
  <c r="A15549" i="28"/>
  <c r="A15550" i="28"/>
  <c r="A15551" i="28"/>
  <c r="A15552" i="28"/>
  <c r="A15553" i="28"/>
  <c r="A15554" i="28"/>
  <c r="A15555" i="28"/>
  <c r="A15556" i="28"/>
  <c r="A15557" i="28"/>
  <c r="A15558" i="28"/>
  <c r="A15559" i="28"/>
  <c r="A15560" i="28"/>
  <c r="A15561" i="28"/>
  <c r="A15562" i="28"/>
  <c r="A15563" i="28"/>
  <c r="A15564" i="28"/>
  <c r="A15565" i="28"/>
  <c r="A15566" i="28"/>
  <c r="A15567" i="28"/>
  <c r="A15568" i="28"/>
  <c r="A15569" i="28"/>
  <c r="A15570" i="28"/>
  <c r="A15571" i="28"/>
  <c r="A15572" i="28"/>
  <c r="A15573" i="28"/>
  <c r="A15574" i="28"/>
  <c r="A15575" i="28"/>
  <c r="A15576" i="28"/>
  <c r="A15577" i="28"/>
  <c r="A15578" i="28"/>
  <c r="A15579" i="28"/>
  <c r="A15580" i="28"/>
  <c r="A15581" i="28"/>
  <c r="A15582" i="28"/>
  <c r="A15583" i="28"/>
  <c r="A15584" i="28"/>
  <c r="A15585" i="28"/>
  <c r="A15586" i="28"/>
  <c r="A15587" i="28"/>
  <c r="A15588" i="28"/>
  <c r="A15589" i="28"/>
  <c r="A15590" i="28"/>
  <c r="A15591" i="28"/>
  <c r="A15592" i="28"/>
  <c r="A15593" i="28"/>
  <c r="A15594" i="28"/>
  <c r="A15595" i="28"/>
  <c r="A15596" i="28"/>
  <c r="A15597" i="28"/>
  <c r="A15598" i="28"/>
  <c r="A15599" i="28"/>
  <c r="A15600" i="28"/>
  <c r="A15601" i="28"/>
  <c r="A15602" i="28"/>
  <c r="A15603" i="28"/>
  <c r="A15604" i="28"/>
  <c r="A15605" i="28"/>
  <c r="A15606" i="28"/>
  <c r="A15607" i="28"/>
  <c r="A15608" i="28"/>
  <c r="A15609" i="28"/>
  <c r="A15610" i="28"/>
  <c r="A15611" i="28"/>
  <c r="A15612" i="28"/>
  <c r="A15613" i="28"/>
  <c r="A15614" i="28"/>
  <c r="A15615" i="28"/>
  <c r="A15616" i="28"/>
  <c r="A15617" i="28"/>
  <c r="A15618" i="28"/>
  <c r="A15619" i="28"/>
  <c r="A15620" i="28"/>
  <c r="A15621" i="28"/>
  <c r="A15622" i="28"/>
  <c r="A15623" i="28"/>
  <c r="A15624" i="28"/>
  <c r="A15625" i="28"/>
  <c r="A15626" i="28"/>
  <c r="A15627" i="28"/>
  <c r="A15628" i="28"/>
  <c r="A15629" i="28"/>
  <c r="A15630" i="28"/>
  <c r="A15631" i="28"/>
  <c r="A15632" i="28"/>
  <c r="A15633" i="28"/>
  <c r="A15634" i="28"/>
  <c r="A15635" i="28"/>
  <c r="A15636" i="28"/>
  <c r="A15637" i="28"/>
  <c r="A15638" i="28"/>
  <c r="A15639" i="28"/>
  <c r="A15640" i="28"/>
  <c r="A15641" i="28"/>
  <c r="A15642" i="28"/>
  <c r="A15643" i="28"/>
  <c r="A15644" i="28"/>
  <c r="A15645" i="28"/>
  <c r="A15646" i="28"/>
  <c r="A15647" i="28"/>
  <c r="A15648" i="28"/>
  <c r="A15649" i="28"/>
  <c r="A15650" i="28"/>
  <c r="A15651" i="28"/>
  <c r="A15652" i="28"/>
  <c r="A15653" i="28"/>
  <c r="A15654" i="28"/>
  <c r="A15655" i="28"/>
  <c r="A15656" i="28"/>
  <c r="A15657" i="28"/>
  <c r="A15658" i="28"/>
  <c r="A15659" i="28"/>
  <c r="A15660" i="28"/>
  <c r="A15661" i="28"/>
  <c r="A15662" i="28"/>
  <c r="A15663" i="28"/>
  <c r="A15664" i="28"/>
  <c r="A15665" i="28"/>
  <c r="A15666" i="28"/>
  <c r="A15667" i="28"/>
  <c r="A15668" i="28"/>
  <c r="A15669" i="28"/>
  <c r="A15670" i="28"/>
  <c r="A15671" i="28"/>
  <c r="A15672" i="28"/>
  <c r="A15673" i="28"/>
  <c r="A15674" i="28"/>
  <c r="A15675" i="28"/>
  <c r="A15676" i="28"/>
  <c r="A15677" i="28"/>
  <c r="A15678" i="28"/>
  <c r="A15679" i="28"/>
  <c r="A15680" i="28"/>
  <c r="A15681" i="28"/>
  <c r="A15682" i="28"/>
  <c r="A15683" i="28"/>
  <c r="A15684" i="28"/>
  <c r="A15685" i="28"/>
  <c r="A15686" i="28"/>
  <c r="A15687" i="28"/>
  <c r="A15688" i="28"/>
  <c r="A15689" i="28"/>
  <c r="A15690" i="28"/>
  <c r="A15691" i="28"/>
  <c r="A15692" i="28"/>
  <c r="A15693" i="28"/>
  <c r="A15694" i="28"/>
  <c r="A15695" i="28"/>
  <c r="A15696" i="28"/>
  <c r="A15697" i="28"/>
  <c r="A15698" i="28"/>
  <c r="A15699" i="28"/>
  <c r="A15700" i="28"/>
  <c r="A15701" i="28"/>
  <c r="A15702" i="28"/>
  <c r="A15703" i="28"/>
  <c r="A15704" i="28"/>
  <c r="A15705" i="28"/>
  <c r="A15706" i="28"/>
  <c r="A15707" i="28"/>
  <c r="A15708" i="28"/>
  <c r="A15709" i="28"/>
  <c r="A15710" i="28"/>
  <c r="A15711" i="28"/>
  <c r="A15712" i="28"/>
  <c r="A15713" i="28"/>
  <c r="A15714" i="28"/>
  <c r="A15715" i="28"/>
  <c r="A15716" i="28"/>
  <c r="A15717" i="28"/>
  <c r="A15718" i="28"/>
  <c r="A15719" i="28"/>
  <c r="A15720" i="28"/>
  <c r="A15721" i="28"/>
  <c r="A15722" i="28"/>
  <c r="A15723" i="28"/>
  <c r="A15724" i="28"/>
  <c r="A15725" i="28"/>
  <c r="A15726" i="28"/>
  <c r="A15727" i="28"/>
  <c r="A15728" i="28"/>
  <c r="A15729" i="28"/>
  <c r="A15730" i="28"/>
  <c r="A15731" i="28"/>
  <c r="A15732" i="28"/>
  <c r="A15733" i="28"/>
  <c r="A15734" i="28"/>
  <c r="A15735" i="28"/>
  <c r="A15736" i="28"/>
  <c r="A15737" i="28"/>
  <c r="A15738" i="28"/>
  <c r="A15739" i="28"/>
  <c r="A15740" i="28"/>
  <c r="A15741" i="28"/>
  <c r="A15742" i="28"/>
  <c r="A15743" i="28"/>
  <c r="A15744" i="28"/>
  <c r="A15745" i="28"/>
  <c r="A15746" i="28"/>
  <c r="A15747" i="28"/>
  <c r="A15748" i="28"/>
  <c r="A15749" i="28"/>
  <c r="A15750" i="28"/>
  <c r="A15751" i="28"/>
  <c r="A15752" i="28"/>
  <c r="A15753" i="28"/>
  <c r="A15754" i="28"/>
  <c r="A15755" i="28"/>
  <c r="A15756" i="28"/>
  <c r="A15757" i="28"/>
  <c r="A15758" i="28"/>
  <c r="A15759" i="28"/>
  <c r="A15760" i="28"/>
  <c r="A15761" i="28"/>
  <c r="A15762" i="28"/>
  <c r="A15763" i="28"/>
  <c r="A15764" i="28"/>
  <c r="A15765" i="28"/>
  <c r="A15766" i="28"/>
  <c r="A15767" i="28"/>
  <c r="A15768" i="28"/>
  <c r="A15769" i="28"/>
  <c r="A15770" i="28"/>
  <c r="A15771" i="28"/>
  <c r="A15772" i="28"/>
  <c r="A15773" i="28"/>
  <c r="A15774" i="28"/>
  <c r="A15775" i="28"/>
  <c r="A15776" i="28"/>
  <c r="A15777" i="28"/>
  <c r="A15778" i="28"/>
  <c r="A15779" i="28"/>
  <c r="A15780" i="28"/>
  <c r="A15781" i="28"/>
  <c r="A15782" i="28"/>
  <c r="A15783" i="28"/>
  <c r="A15784" i="28"/>
  <c r="A15785" i="28"/>
  <c r="A15786" i="28"/>
  <c r="A15787" i="28"/>
  <c r="A15788" i="28"/>
  <c r="A15789" i="28"/>
  <c r="A15790" i="28"/>
  <c r="A15791" i="28"/>
  <c r="A15792" i="28"/>
  <c r="A15793" i="28"/>
  <c r="A15794" i="28"/>
  <c r="A15795" i="28"/>
  <c r="A15796" i="28"/>
  <c r="A15797" i="28"/>
  <c r="A15798" i="28"/>
  <c r="A15799" i="28"/>
  <c r="A15800" i="28"/>
  <c r="A15801" i="28"/>
  <c r="A15802" i="28"/>
  <c r="A15803" i="28"/>
  <c r="A15804" i="28"/>
  <c r="A15805" i="28"/>
  <c r="A15806" i="28"/>
  <c r="A15807" i="28"/>
  <c r="A15808" i="28"/>
  <c r="A15809" i="28"/>
  <c r="A15810" i="28"/>
  <c r="A15811" i="28"/>
  <c r="A15812" i="28"/>
  <c r="A15813" i="28"/>
  <c r="A15814" i="28"/>
  <c r="A15815" i="28"/>
  <c r="A15816" i="28"/>
  <c r="A15817" i="28"/>
  <c r="A15818" i="28"/>
  <c r="A15819" i="28"/>
  <c r="A15820" i="28"/>
  <c r="A15821" i="28"/>
  <c r="A15822" i="28"/>
  <c r="A15823" i="28"/>
  <c r="A15824" i="28"/>
  <c r="A15825" i="28"/>
  <c r="A15826" i="28"/>
  <c r="A15827" i="28"/>
  <c r="A15828" i="28"/>
  <c r="A15829" i="28"/>
  <c r="A15830" i="28"/>
  <c r="A15831" i="28"/>
  <c r="A15832" i="28"/>
  <c r="A15833" i="28"/>
  <c r="A15834" i="28"/>
  <c r="A15835" i="28"/>
  <c r="A15836" i="28"/>
  <c r="A15837" i="28"/>
  <c r="A15838" i="28"/>
  <c r="A15839" i="28"/>
  <c r="A15840" i="28"/>
  <c r="A15841" i="28"/>
  <c r="A15842" i="28"/>
  <c r="A15843" i="28"/>
  <c r="A15844" i="28"/>
  <c r="A15845" i="28"/>
  <c r="A15846" i="28"/>
  <c r="A15847" i="28"/>
  <c r="A15848" i="28"/>
  <c r="A15849" i="28"/>
  <c r="A15850" i="28"/>
  <c r="A15851" i="28"/>
  <c r="A15852" i="28"/>
  <c r="A15853" i="28"/>
  <c r="A15854" i="28"/>
  <c r="A15855" i="28"/>
  <c r="A15856" i="28"/>
  <c r="A15857" i="28"/>
  <c r="A15858" i="28"/>
  <c r="A15859" i="28"/>
  <c r="A15860" i="28"/>
  <c r="A15861" i="28"/>
  <c r="A15862" i="28"/>
  <c r="A15863" i="28"/>
  <c r="A15864" i="28"/>
  <c r="A15865" i="28"/>
  <c r="A15866" i="28"/>
  <c r="A15867" i="28"/>
  <c r="A15868" i="28"/>
  <c r="A15869" i="28"/>
  <c r="A15870" i="28"/>
  <c r="A15871" i="28"/>
  <c r="A15872" i="28"/>
  <c r="A15873" i="28"/>
  <c r="A15874" i="28"/>
  <c r="A15875" i="28"/>
  <c r="A15876" i="28"/>
  <c r="A15877" i="28"/>
  <c r="A15878" i="28"/>
  <c r="A15879" i="28"/>
  <c r="A15880" i="28"/>
  <c r="A15881" i="28"/>
  <c r="A15882" i="28"/>
  <c r="A15883" i="28"/>
  <c r="A15884" i="28"/>
  <c r="A15885" i="28"/>
  <c r="A15886" i="28"/>
  <c r="A15887" i="28"/>
  <c r="A15888" i="28"/>
  <c r="A15889" i="28"/>
  <c r="A15890" i="28"/>
  <c r="A15891" i="28"/>
  <c r="A15892" i="28"/>
  <c r="A15893" i="28"/>
  <c r="A15894" i="28"/>
  <c r="A15895" i="28"/>
  <c r="A15896" i="28"/>
  <c r="A15897" i="28"/>
  <c r="A15898" i="28"/>
  <c r="A15899" i="28"/>
  <c r="A15900" i="28"/>
  <c r="A15901" i="28"/>
  <c r="A15902" i="28"/>
  <c r="A15903" i="28"/>
  <c r="A15904" i="28"/>
  <c r="A15905" i="28"/>
  <c r="A15906" i="28"/>
  <c r="A15907" i="28"/>
  <c r="A15908" i="28"/>
  <c r="A15909" i="28"/>
  <c r="A15910" i="28"/>
  <c r="A15911" i="28"/>
  <c r="A15912" i="28"/>
  <c r="A15913" i="28"/>
  <c r="A15914" i="28"/>
  <c r="A15915" i="28"/>
  <c r="A15916" i="28"/>
  <c r="A15917" i="28"/>
  <c r="A15918" i="28"/>
  <c r="A15919" i="28"/>
  <c r="A15920" i="28"/>
  <c r="A15921" i="28"/>
  <c r="A15922" i="28"/>
  <c r="A15923" i="28"/>
  <c r="A15924" i="28"/>
  <c r="A15925" i="28"/>
  <c r="A15926" i="28"/>
  <c r="A15927" i="28"/>
  <c r="A15928" i="28"/>
  <c r="A15929" i="28"/>
  <c r="A15930" i="28"/>
  <c r="A15931" i="28"/>
  <c r="A15932" i="28"/>
  <c r="A15933" i="28"/>
  <c r="A15934" i="28"/>
  <c r="A15935" i="28"/>
  <c r="A15936" i="28"/>
  <c r="A15937" i="28"/>
  <c r="A15938" i="28"/>
  <c r="A15939" i="28"/>
  <c r="A15940" i="28"/>
  <c r="A15941" i="28"/>
  <c r="A15942" i="28"/>
  <c r="A15943" i="28"/>
  <c r="A15944" i="28"/>
  <c r="A15945" i="28"/>
  <c r="A15946" i="28"/>
  <c r="A15947" i="28"/>
  <c r="A15948" i="28"/>
  <c r="A15949" i="28"/>
  <c r="A15950" i="28"/>
  <c r="A15951" i="28"/>
  <c r="A15952" i="28"/>
  <c r="A15953" i="28"/>
  <c r="A15954" i="28"/>
  <c r="A15955" i="28"/>
  <c r="A15956" i="28"/>
  <c r="A15957" i="28"/>
  <c r="A15958" i="28"/>
  <c r="A15959" i="28"/>
  <c r="A15960" i="28"/>
  <c r="A15961" i="28"/>
  <c r="A15962" i="28"/>
  <c r="A15963" i="28"/>
  <c r="A15964" i="28"/>
  <c r="A15965" i="28"/>
  <c r="A15966" i="28"/>
  <c r="A15967" i="28"/>
  <c r="A15968" i="28"/>
  <c r="A15969" i="28"/>
  <c r="A15970" i="28"/>
  <c r="A15971" i="28"/>
  <c r="A15972" i="28"/>
  <c r="A15973" i="28"/>
  <c r="A15974" i="28"/>
  <c r="A15975" i="28"/>
  <c r="A15976" i="28"/>
  <c r="A15977" i="28"/>
  <c r="A15978" i="28"/>
  <c r="A15979" i="28"/>
  <c r="A15980" i="28"/>
  <c r="A15981" i="28"/>
  <c r="A15982" i="28"/>
  <c r="A15983" i="28"/>
  <c r="A15984" i="28"/>
  <c r="A15985" i="28"/>
  <c r="A15986" i="28"/>
  <c r="A15987" i="28"/>
  <c r="A15988" i="28"/>
  <c r="A15989" i="28"/>
  <c r="A15990" i="28"/>
  <c r="A15991" i="28"/>
  <c r="A15992" i="28"/>
  <c r="A15993" i="28"/>
  <c r="A15994" i="28"/>
  <c r="A15995" i="28"/>
  <c r="A15996" i="28"/>
  <c r="A15997" i="28"/>
  <c r="A15998" i="28"/>
  <c r="A15999" i="28"/>
  <c r="A16000" i="28"/>
  <c r="A16001" i="28"/>
  <c r="A16002" i="28"/>
  <c r="A16003" i="28"/>
  <c r="A16004" i="28"/>
  <c r="A16005" i="28"/>
  <c r="A16006" i="28"/>
  <c r="A16007" i="28"/>
  <c r="A16008" i="28"/>
  <c r="A16009" i="28"/>
  <c r="A16010" i="28"/>
  <c r="A16011" i="28"/>
  <c r="A16012" i="28"/>
  <c r="A16013" i="28"/>
  <c r="A16014" i="28"/>
  <c r="A16015" i="28"/>
  <c r="A16016" i="28"/>
  <c r="A16017" i="28"/>
  <c r="A16018" i="28"/>
  <c r="A16019" i="28"/>
  <c r="A16020" i="28"/>
  <c r="A16021" i="28"/>
  <c r="A16022" i="28"/>
  <c r="A16023" i="28"/>
  <c r="A16024" i="28"/>
  <c r="A16025" i="28"/>
  <c r="A16026" i="28"/>
  <c r="A16027" i="28"/>
  <c r="A16028" i="28"/>
  <c r="A16029" i="28"/>
  <c r="A16030" i="28"/>
  <c r="A16031" i="28"/>
  <c r="A16032" i="28"/>
  <c r="A16033" i="28"/>
  <c r="A16034" i="28"/>
  <c r="A16035" i="28"/>
  <c r="A16036" i="28"/>
  <c r="A16037" i="28"/>
  <c r="A16038" i="28"/>
  <c r="A16039" i="28"/>
  <c r="A16040" i="28"/>
  <c r="A16041" i="28"/>
  <c r="A16042" i="28"/>
  <c r="A16043" i="28"/>
  <c r="A16044" i="28"/>
  <c r="A16045" i="28"/>
  <c r="A16046" i="28"/>
  <c r="A16047" i="28"/>
  <c r="A16048" i="28"/>
  <c r="A16049" i="28"/>
  <c r="A16050" i="28"/>
  <c r="A16051" i="28"/>
  <c r="A16052" i="28"/>
  <c r="A16053" i="28"/>
  <c r="A16054" i="28"/>
  <c r="A16055" i="28"/>
  <c r="A16056" i="28"/>
  <c r="A16057" i="28"/>
  <c r="A16058" i="28"/>
  <c r="A16059" i="28"/>
  <c r="A16060" i="28"/>
  <c r="A16061" i="28"/>
  <c r="A16062" i="28"/>
  <c r="A16063" i="28"/>
  <c r="A16064" i="28"/>
  <c r="A16065" i="28"/>
  <c r="A16066" i="28"/>
  <c r="A16067" i="28"/>
  <c r="A16068" i="28"/>
  <c r="A16069" i="28"/>
  <c r="A16070" i="28"/>
  <c r="A16071" i="28"/>
  <c r="A16072" i="28"/>
  <c r="A16073" i="28"/>
  <c r="A16074" i="28"/>
  <c r="A16075" i="28"/>
  <c r="A16076" i="28"/>
  <c r="A16077" i="28"/>
  <c r="A16078" i="28"/>
  <c r="A16079" i="28"/>
  <c r="A16080" i="28"/>
  <c r="A16081" i="28"/>
  <c r="A16082" i="28"/>
  <c r="A16083" i="28"/>
  <c r="A16084" i="28"/>
  <c r="A16085" i="28"/>
  <c r="A16086" i="28"/>
  <c r="A16087" i="28"/>
  <c r="A16088" i="28"/>
  <c r="A16089" i="28"/>
  <c r="A16090" i="28"/>
  <c r="A16091" i="28"/>
  <c r="A16092" i="28"/>
  <c r="A16093" i="28"/>
  <c r="A16094" i="28"/>
  <c r="A16095" i="28"/>
  <c r="A16096" i="28"/>
  <c r="A16097" i="28"/>
  <c r="A16098" i="28"/>
  <c r="A16099" i="28"/>
  <c r="A16100" i="28"/>
  <c r="A16101" i="28"/>
  <c r="A16102" i="28"/>
  <c r="A16103" i="28"/>
  <c r="A16104" i="28"/>
  <c r="A16105" i="28"/>
  <c r="A16106" i="28"/>
  <c r="A16107" i="28"/>
  <c r="A16108" i="28"/>
  <c r="A16109" i="28"/>
  <c r="A16110" i="28"/>
  <c r="A16111" i="28"/>
  <c r="A16112" i="28"/>
  <c r="A16113" i="28"/>
  <c r="A16114" i="28"/>
  <c r="A16115" i="28"/>
  <c r="A16116" i="28"/>
  <c r="A16117" i="28"/>
  <c r="A16118" i="28"/>
  <c r="A16119" i="28"/>
  <c r="A16120" i="28"/>
  <c r="A16121" i="28"/>
  <c r="A16122" i="28"/>
  <c r="A16123" i="28"/>
  <c r="A16124" i="28"/>
  <c r="A16125" i="28"/>
  <c r="A16126" i="28"/>
  <c r="A16127" i="28"/>
  <c r="A16128" i="28"/>
  <c r="A16129" i="28"/>
  <c r="A16130" i="28"/>
  <c r="A16131" i="28"/>
  <c r="A16132" i="28"/>
  <c r="A16133" i="28"/>
  <c r="A16134" i="28"/>
  <c r="A16135" i="28"/>
  <c r="A16136" i="28"/>
  <c r="A16137" i="28"/>
  <c r="A16138" i="28"/>
  <c r="A16139" i="28"/>
  <c r="A16140" i="28"/>
  <c r="A16141" i="28"/>
  <c r="A16142" i="28"/>
  <c r="A16143" i="28"/>
  <c r="A16144" i="28"/>
  <c r="A16145" i="28"/>
  <c r="A16146" i="28"/>
  <c r="A16147" i="28"/>
  <c r="A16148" i="28"/>
  <c r="A16149" i="28"/>
  <c r="A16150" i="28"/>
  <c r="A16151" i="28"/>
  <c r="A16152" i="28"/>
  <c r="A16153" i="28"/>
  <c r="A16154" i="28"/>
  <c r="A16155" i="28"/>
  <c r="A16156" i="28"/>
  <c r="A16157" i="28"/>
  <c r="A16158" i="28"/>
  <c r="A16159" i="28"/>
  <c r="A16160" i="28"/>
  <c r="A16161" i="28"/>
  <c r="A16162" i="28"/>
  <c r="A16163" i="28"/>
  <c r="A16164" i="28"/>
  <c r="A16165" i="28"/>
  <c r="A16166" i="28"/>
  <c r="A16167" i="28"/>
  <c r="A16168" i="28"/>
  <c r="A16169" i="28"/>
  <c r="A16170" i="28"/>
  <c r="A16171" i="28"/>
  <c r="A16172" i="28"/>
  <c r="A16173" i="28"/>
  <c r="A16174" i="28"/>
  <c r="A16175" i="28"/>
  <c r="A16176" i="28"/>
  <c r="A16177" i="28"/>
  <c r="A16178" i="28"/>
  <c r="A16179" i="28"/>
  <c r="A16180" i="28"/>
  <c r="A16181" i="28"/>
  <c r="A16182" i="28"/>
  <c r="A16183" i="28"/>
  <c r="A16184" i="28"/>
  <c r="A16185" i="28"/>
  <c r="A16186" i="28"/>
  <c r="A16187" i="28"/>
  <c r="A16188" i="28"/>
  <c r="A16189" i="28"/>
  <c r="A16190" i="28"/>
  <c r="A16191" i="28"/>
  <c r="A16192" i="28"/>
  <c r="A16193" i="28"/>
  <c r="A16194" i="28"/>
  <c r="A16195" i="28"/>
  <c r="A16196" i="28"/>
  <c r="A16197" i="28"/>
  <c r="A16198" i="28"/>
  <c r="A16199" i="28"/>
  <c r="A16200" i="28"/>
  <c r="A16201" i="28"/>
  <c r="A16202" i="28"/>
  <c r="A16203" i="28"/>
  <c r="A16204" i="28"/>
  <c r="A16205" i="28"/>
  <c r="A16206" i="28"/>
  <c r="A16207" i="28"/>
  <c r="A16208" i="28"/>
  <c r="A16209" i="28"/>
  <c r="A16210" i="28"/>
  <c r="A16211" i="28"/>
  <c r="A16212" i="28"/>
  <c r="A16213" i="28"/>
  <c r="A16214" i="28"/>
  <c r="A16215" i="28"/>
  <c r="A16216" i="28"/>
  <c r="A16217" i="28"/>
  <c r="A16218" i="28"/>
  <c r="A16219" i="28"/>
  <c r="A16220" i="28"/>
  <c r="A16221" i="28"/>
  <c r="A16222" i="28"/>
  <c r="A16223" i="28"/>
  <c r="A16224" i="28"/>
  <c r="A16225" i="28"/>
  <c r="A16226" i="28"/>
  <c r="A16227" i="28"/>
  <c r="A16228" i="28"/>
  <c r="A16229" i="28"/>
  <c r="A16230" i="28"/>
  <c r="A16231" i="28"/>
  <c r="A16232" i="28"/>
  <c r="A16233" i="28"/>
  <c r="A16234" i="28"/>
  <c r="A16235" i="28"/>
  <c r="A16236" i="28"/>
  <c r="A16237" i="28"/>
  <c r="A16238" i="28"/>
  <c r="A16239" i="28"/>
  <c r="A16240" i="28"/>
  <c r="A16241" i="28"/>
  <c r="A16242" i="28"/>
  <c r="A16243" i="28"/>
  <c r="A16244" i="28"/>
  <c r="A16245" i="28"/>
  <c r="A16246" i="28"/>
  <c r="A16247" i="28"/>
  <c r="A16248" i="28"/>
  <c r="A16249" i="28"/>
  <c r="A16250" i="28"/>
  <c r="A16251" i="28"/>
  <c r="A16252" i="28"/>
  <c r="A16253" i="28"/>
  <c r="A16254" i="28"/>
  <c r="A16255" i="28"/>
  <c r="A16256" i="28"/>
  <c r="A16257" i="28"/>
  <c r="A16258" i="28"/>
  <c r="A16259" i="28"/>
  <c r="A16260" i="28"/>
  <c r="A16261" i="28"/>
  <c r="A16262" i="28"/>
  <c r="A16263" i="28"/>
  <c r="A16264" i="28"/>
  <c r="A16265" i="28"/>
  <c r="A16266" i="28"/>
  <c r="A16267" i="28"/>
  <c r="A16268" i="28"/>
  <c r="A16269" i="28"/>
  <c r="A16270" i="28"/>
  <c r="A16271" i="28"/>
  <c r="A16272" i="28"/>
  <c r="A16273" i="28"/>
  <c r="A16274" i="28"/>
  <c r="A16275" i="28"/>
  <c r="A16276" i="28"/>
  <c r="A16277" i="28"/>
  <c r="A16278" i="28"/>
  <c r="A16279" i="28"/>
  <c r="A16280" i="28"/>
  <c r="A16281" i="28"/>
  <c r="A16282" i="28"/>
  <c r="A16283" i="28"/>
  <c r="A16284" i="28"/>
  <c r="A16285" i="28"/>
  <c r="A16286" i="28"/>
  <c r="A16287" i="28"/>
  <c r="A16288" i="28"/>
  <c r="A16289" i="28"/>
  <c r="A16290" i="28"/>
  <c r="A16291" i="28"/>
  <c r="A16292" i="28"/>
  <c r="A16293" i="28"/>
  <c r="A16294" i="28"/>
  <c r="A16295" i="28"/>
  <c r="A16296" i="28"/>
  <c r="A16297" i="28"/>
  <c r="A16298" i="28"/>
  <c r="A16299" i="28"/>
  <c r="A16300" i="28"/>
  <c r="A16301" i="28"/>
  <c r="A16302" i="28"/>
  <c r="A16303" i="28"/>
  <c r="A16304" i="28"/>
  <c r="A16305" i="28"/>
  <c r="A16306" i="28"/>
  <c r="A16307" i="28"/>
  <c r="A16308" i="28"/>
  <c r="A16309" i="28"/>
  <c r="A16310" i="28"/>
  <c r="A16311" i="28"/>
  <c r="A16312" i="28"/>
  <c r="A16313" i="28"/>
  <c r="A16314" i="28"/>
  <c r="A16315" i="28"/>
  <c r="A16316" i="28"/>
  <c r="A16317" i="28"/>
  <c r="A16318" i="28"/>
  <c r="A16319" i="28"/>
  <c r="A16320" i="28"/>
  <c r="A16321" i="28"/>
  <c r="A16322" i="28"/>
  <c r="A16323" i="28"/>
  <c r="A16324" i="28"/>
  <c r="A16325" i="28"/>
  <c r="A16326" i="28"/>
  <c r="A16327" i="28"/>
  <c r="A16328" i="28"/>
  <c r="A16329" i="28"/>
  <c r="A16330" i="28"/>
  <c r="A16331" i="28"/>
  <c r="A16332" i="28"/>
  <c r="A16333" i="28"/>
  <c r="A16334" i="28"/>
  <c r="A16335" i="28"/>
  <c r="A16336" i="28"/>
  <c r="A16337" i="28"/>
  <c r="A16338" i="28"/>
  <c r="A16339" i="28"/>
  <c r="A16340" i="28"/>
  <c r="A16341" i="28"/>
  <c r="A16342" i="28"/>
  <c r="A16343" i="28"/>
  <c r="A16344" i="28"/>
  <c r="A16345" i="28"/>
  <c r="A16346" i="28"/>
  <c r="A16347" i="28"/>
  <c r="A16348" i="28"/>
  <c r="A16349" i="28"/>
  <c r="A16350" i="28"/>
  <c r="A16351" i="28"/>
  <c r="A16352" i="28"/>
  <c r="A16353" i="28"/>
  <c r="A16354" i="28"/>
  <c r="A16355" i="28"/>
  <c r="A16356" i="28"/>
  <c r="A16357" i="28"/>
  <c r="A16358" i="28"/>
  <c r="A16359" i="28"/>
  <c r="A16360" i="28"/>
  <c r="A16361" i="28"/>
  <c r="A16362" i="28"/>
  <c r="A16363" i="28"/>
  <c r="A16364" i="28"/>
  <c r="A16365" i="28"/>
  <c r="A16366" i="28"/>
  <c r="A16367" i="28"/>
  <c r="A16368" i="28"/>
  <c r="A16369" i="28"/>
  <c r="A16370" i="28"/>
  <c r="A16371" i="28"/>
  <c r="A16372" i="28"/>
  <c r="A16373" i="28"/>
  <c r="A16374" i="28"/>
  <c r="A16375" i="28"/>
  <c r="A16376" i="28"/>
  <c r="A16377" i="28"/>
  <c r="A16378" i="28"/>
  <c r="A16379" i="28"/>
  <c r="A16380" i="28"/>
  <c r="A16381" i="28"/>
  <c r="A16382" i="28"/>
  <c r="A16383" i="28"/>
  <c r="A16384" i="28"/>
  <c r="A16385" i="28"/>
  <c r="A16386" i="28"/>
  <c r="A16387" i="28"/>
  <c r="A16388" i="28"/>
  <c r="A16389" i="28"/>
  <c r="A16390" i="28"/>
  <c r="A16391" i="28"/>
  <c r="A16392" i="28"/>
  <c r="A16393" i="28"/>
  <c r="A16394" i="28"/>
  <c r="A16395" i="28"/>
  <c r="A16396" i="28"/>
  <c r="A16397" i="28"/>
  <c r="A16398" i="28"/>
  <c r="A16399" i="28"/>
  <c r="A16400" i="28"/>
  <c r="A16401" i="28"/>
  <c r="A16402" i="28"/>
  <c r="A16403" i="28"/>
  <c r="A16404" i="28"/>
  <c r="A16405" i="28"/>
  <c r="A16406" i="28"/>
  <c r="A16407" i="28"/>
  <c r="A16408" i="28"/>
  <c r="A16409" i="28"/>
  <c r="A16410" i="28"/>
  <c r="A16411" i="28"/>
  <c r="A16412" i="28"/>
  <c r="A16413" i="28"/>
  <c r="A16414" i="28"/>
  <c r="A16415" i="28"/>
  <c r="A16416" i="28"/>
  <c r="A16417" i="28"/>
  <c r="A16418" i="28"/>
  <c r="A16419" i="28"/>
  <c r="A16420" i="28"/>
  <c r="A16421" i="28"/>
  <c r="A16422" i="28"/>
  <c r="A16423" i="28"/>
  <c r="A16424" i="28"/>
  <c r="A16425" i="28"/>
  <c r="A16426" i="28"/>
  <c r="A16427" i="28"/>
  <c r="A16428" i="28"/>
  <c r="A16429" i="28"/>
  <c r="A16430" i="28"/>
  <c r="A16431" i="28"/>
  <c r="A16432" i="28"/>
  <c r="A16433" i="28"/>
  <c r="A16434" i="28"/>
  <c r="A16435" i="28"/>
  <c r="A16436" i="28"/>
  <c r="A16437" i="28"/>
  <c r="A16438" i="28"/>
  <c r="A16439" i="28"/>
  <c r="A16440" i="28"/>
  <c r="A16441" i="28"/>
  <c r="A16442" i="28"/>
  <c r="A16443" i="28"/>
  <c r="A16444" i="28"/>
  <c r="A16445" i="28"/>
  <c r="A16446" i="28"/>
  <c r="A16447" i="28"/>
  <c r="A16448" i="28"/>
  <c r="A16449" i="28"/>
  <c r="A16450" i="28"/>
  <c r="A16451" i="28"/>
  <c r="A16452" i="28"/>
  <c r="A16453" i="28"/>
  <c r="A16454" i="28"/>
  <c r="A16455" i="28"/>
  <c r="A16456" i="28"/>
  <c r="A16457" i="28"/>
  <c r="A16458" i="28"/>
  <c r="A16459" i="28"/>
  <c r="A16460" i="28"/>
  <c r="A16461" i="28"/>
  <c r="A16462" i="28"/>
  <c r="A16463" i="28"/>
  <c r="A16464" i="28"/>
  <c r="A16465" i="28"/>
  <c r="A16466" i="28"/>
  <c r="A16467" i="28"/>
  <c r="A16468" i="28"/>
  <c r="A16469" i="28"/>
  <c r="A16470" i="28"/>
  <c r="A16471" i="28"/>
  <c r="A16472" i="28"/>
  <c r="A16473" i="28"/>
  <c r="A16474" i="28"/>
  <c r="A16475" i="28"/>
  <c r="A16476" i="28"/>
  <c r="A16477" i="28"/>
  <c r="A16478" i="28"/>
  <c r="A16479" i="28"/>
  <c r="A16480" i="28"/>
  <c r="A16481" i="28"/>
  <c r="A16482" i="28"/>
  <c r="A16483" i="28"/>
  <c r="A16484" i="28"/>
  <c r="A16485" i="28"/>
  <c r="A16486" i="28"/>
  <c r="A16487" i="28"/>
  <c r="A16488" i="28"/>
  <c r="A16489" i="28"/>
  <c r="A16490" i="28"/>
  <c r="A16491" i="28"/>
  <c r="A16492" i="28"/>
  <c r="A16493" i="28"/>
  <c r="A16494" i="28"/>
  <c r="A16495" i="28"/>
  <c r="A16496" i="28"/>
  <c r="A16497" i="28"/>
  <c r="A16498" i="28"/>
  <c r="A16499" i="28"/>
  <c r="A16500" i="28"/>
  <c r="A16501" i="28"/>
  <c r="A16502" i="28"/>
  <c r="A16503" i="28"/>
  <c r="A16504" i="28"/>
  <c r="A16505" i="28"/>
  <c r="A16506" i="28"/>
  <c r="A16507" i="28"/>
  <c r="A16508" i="28"/>
  <c r="A16509" i="28"/>
  <c r="A16510" i="28"/>
  <c r="A16511" i="28"/>
  <c r="A16512" i="28"/>
  <c r="A16513" i="28"/>
  <c r="A16514" i="28"/>
  <c r="A16515" i="28"/>
  <c r="A16516" i="28"/>
  <c r="A16517" i="28"/>
  <c r="A16518" i="28"/>
  <c r="A16519" i="28"/>
  <c r="A16520" i="28"/>
  <c r="A16521" i="28"/>
  <c r="A16522" i="28"/>
  <c r="A16523" i="28"/>
  <c r="A16524" i="28"/>
  <c r="A16525" i="28"/>
  <c r="A16526" i="28"/>
  <c r="A16527" i="28"/>
  <c r="A16528" i="28"/>
  <c r="A16529" i="28"/>
  <c r="A16530" i="28"/>
  <c r="A16531" i="28"/>
  <c r="A16532" i="28"/>
  <c r="A16533" i="28"/>
  <c r="A16534" i="28"/>
  <c r="A16535" i="28"/>
  <c r="A16536" i="28"/>
  <c r="A16537" i="28"/>
  <c r="A16538" i="28"/>
  <c r="A16539" i="28"/>
  <c r="A16540" i="28"/>
  <c r="A16541" i="28"/>
  <c r="A16542" i="28"/>
  <c r="A16543" i="28"/>
  <c r="A16544" i="28"/>
  <c r="A16545" i="28"/>
  <c r="A16546" i="28"/>
  <c r="A16547" i="28"/>
  <c r="A16548" i="28"/>
  <c r="A16549" i="28"/>
  <c r="A16550" i="28"/>
  <c r="A16551" i="28"/>
  <c r="A16552" i="28"/>
  <c r="A16553" i="28"/>
  <c r="A16554" i="28"/>
  <c r="A16555" i="28"/>
  <c r="A16556" i="28"/>
  <c r="A16557" i="28"/>
  <c r="A16558" i="28"/>
  <c r="A16559" i="28"/>
  <c r="A16560" i="28"/>
  <c r="A16561" i="28"/>
  <c r="A16562" i="28"/>
  <c r="A16563" i="28"/>
  <c r="A16564" i="28"/>
  <c r="A16565" i="28"/>
  <c r="A16566" i="28"/>
  <c r="A16567" i="28"/>
  <c r="A16568" i="28"/>
  <c r="A16569" i="28"/>
  <c r="A16570" i="28"/>
  <c r="A16571" i="28"/>
  <c r="A16572" i="28"/>
  <c r="A16573" i="28"/>
  <c r="A16574" i="28"/>
  <c r="A16575" i="28"/>
  <c r="A16576" i="28"/>
  <c r="A16577" i="28"/>
  <c r="A16578" i="28"/>
  <c r="A16579" i="28"/>
  <c r="A16580" i="28"/>
  <c r="A16581" i="28"/>
  <c r="A16582" i="28"/>
  <c r="A16583" i="28"/>
  <c r="A16584" i="28"/>
  <c r="A16585" i="28"/>
  <c r="A16586" i="28"/>
  <c r="A16587" i="28"/>
  <c r="A16588" i="28"/>
  <c r="A16589" i="28"/>
  <c r="A16590" i="28"/>
  <c r="A16591" i="28"/>
  <c r="A16592" i="28"/>
  <c r="A16593" i="28"/>
  <c r="A16594" i="28"/>
  <c r="A16595" i="28"/>
  <c r="A16596" i="28"/>
  <c r="A16597" i="28"/>
  <c r="A16598" i="28"/>
  <c r="A16599" i="28"/>
  <c r="A16600" i="28"/>
  <c r="A16601" i="28"/>
  <c r="A16602" i="28"/>
  <c r="A16603" i="28"/>
  <c r="A16604" i="28"/>
  <c r="A16605" i="28"/>
  <c r="A16606" i="28"/>
  <c r="A16607" i="28"/>
  <c r="A16608" i="28"/>
  <c r="A16609" i="28"/>
  <c r="A16610" i="28"/>
  <c r="A16611" i="28"/>
  <c r="A16612" i="28"/>
  <c r="A16613" i="28"/>
  <c r="A16614" i="28"/>
  <c r="A16615" i="28"/>
  <c r="A16616" i="28"/>
  <c r="A16617" i="28"/>
  <c r="A16618" i="28"/>
  <c r="A16619" i="28"/>
  <c r="A16620" i="28"/>
  <c r="A16621" i="28"/>
  <c r="A16622" i="28"/>
  <c r="A16623" i="28"/>
  <c r="A16624" i="28"/>
  <c r="A16625" i="28"/>
  <c r="A16626" i="28"/>
  <c r="A16627" i="28"/>
  <c r="A16628" i="28"/>
  <c r="A16629" i="28"/>
  <c r="A16630" i="28"/>
  <c r="A16631" i="28"/>
  <c r="A16632" i="28"/>
  <c r="A16633" i="28"/>
  <c r="A16634" i="28"/>
  <c r="A16635" i="28"/>
  <c r="A16636" i="28"/>
  <c r="A16637" i="28"/>
  <c r="A16638" i="28"/>
  <c r="A16639" i="28"/>
  <c r="A16640" i="28"/>
  <c r="A16641" i="28"/>
  <c r="A16642" i="28"/>
  <c r="A16643" i="28"/>
  <c r="A16644" i="28"/>
  <c r="A16645" i="28"/>
  <c r="A16646" i="28"/>
  <c r="A16647" i="28"/>
  <c r="A16648" i="28"/>
  <c r="A16649" i="28"/>
  <c r="A16650" i="28"/>
  <c r="A16651" i="28"/>
  <c r="A16652" i="28"/>
  <c r="A16653" i="28"/>
  <c r="A16654" i="28"/>
  <c r="A16655" i="28"/>
  <c r="A16656" i="28"/>
  <c r="A16657" i="28"/>
  <c r="A16658" i="28"/>
  <c r="A16659" i="28"/>
  <c r="A16660" i="28"/>
  <c r="A16661" i="28"/>
  <c r="A16662" i="28"/>
  <c r="A16663" i="28"/>
  <c r="A16664" i="28"/>
  <c r="A16665" i="28"/>
  <c r="A16666" i="28"/>
  <c r="A16667" i="28"/>
  <c r="A16668" i="28"/>
  <c r="A16669" i="28"/>
  <c r="A16670" i="28"/>
  <c r="A16671" i="28"/>
  <c r="A16672" i="28"/>
  <c r="A16673" i="28"/>
  <c r="A16674" i="28"/>
  <c r="A16675" i="28"/>
  <c r="A16676" i="28"/>
  <c r="A16677" i="28"/>
  <c r="A16678" i="28"/>
  <c r="A16679" i="28"/>
  <c r="A16680" i="28"/>
  <c r="A16681" i="28"/>
  <c r="A16682" i="28"/>
  <c r="A16683" i="28"/>
  <c r="A16684" i="28"/>
  <c r="A16685" i="28"/>
  <c r="A16686" i="28"/>
  <c r="A16687" i="28"/>
  <c r="A16688" i="28"/>
  <c r="A16689" i="28"/>
  <c r="A16690" i="28"/>
  <c r="A16691" i="28"/>
  <c r="A16692" i="28"/>
  <c r="A16693" i="28"/>
  <c r="A16694" i="28"/>
  <c r="A16695" i="28"/>
  <c r="A16696" i="28"/>
  <c r="A16697" i="28"/>
  <c r="A16698" i="28"/>
  <c r="A16699" i="28"/>
  <c r="A16700" i="28"/>
  <c r="A16701" i="28"/>
  <c r="A16702" i="28"/>
  <c r="A16703" i="28"/>
  <c r="A16704" i="28"/>
  <c r="A16705" i="28"/>
  <c r="A16706" i="28"/>
  <c r="A16707" i="28"/>
  <c r="A16708" i="28"/>
  <c r="A16709" i="28"/>
  <c r="A16710" i="28"/>
  <c r="A16711" i="28"/>
  <c r="A16712" i="28"/>
  <c r="A16713" i="28"/>
  <c r="A16714" i="28"/>
  <c r="A16715" i="28"/>
  <c r="A16716" i="28"/>
  <c r="A16717" i="28"/>
  <c r="A16718" i="28"/>
  <c r="A16719" i="28"/>
  <c r="A16720" i="28"/>
  <c r="A16721" i="28"/>
  <c r="A16722" i="28"/>
  <c r="A16723" i="28"/>
  <c r="A16724" i="28"/>
  <c r="A16725" i="28"/>
  <c r="A16726" i="28"/>
  <c r="A16727" i="28"/>
  <c r="A16728" i="28"/>
  <c r="A16729" i="28"/>
  <c r="A16730" i="28"/>
  <c r="A16731" i="28"/>
  <c r="A16732" i="28"/>
  <c r="A16733" i="28"/>
  <c r="A16734" i="28"/>
  <c r="A16735" i="28"/>
  <c r="A16736" i="28"/>
  <c r="A16737" i="28"/>
  <c r="A16738" i="28"/>
  <c r="A16739" i="28"/>
  <c r="A16740" i="28"/>
  <c r="A16741" i="28"/>
  <c r="A16742" i="28"/>
  <c r="A16743" i="28"/>
  <c r="A16744" i="28"/>
  <c r="A16745" i="28"/>
  <c r="A16746" i="28"/>
  <c r="A16747" i="28"/>
  <c r="A16748" i="28"/>
  <c r="A16749" i="28"/>
  <c r="A16750" i="28"/>
  <c r="A16751" i="28"/>
  <c r="A16752" i="28"/>
  <c r="A16753" i="28"/>
  <c r="A16754" i="28"/>
  <c r="A16755" i="28"/>
  <c r="A16756" i="28"/>
  <c r="A16757" i="28"/>
  <c r="A16758" i="28"/>
  <c r="A16759" i="28"/>
  <c r="A16760" i="28"/>
  <c r="A16761" i="28"/>
  <c r="A16762" i="28"/>
  <c r="A16763" i="28"/>
  <c r="A16764" i="28"/>
  <c r="A16765" i="28"/>
  <c r="A16766" i="28"/>
  <c r="A16767" i="28"/>
  <c r="A16768" i="28"/>
  <c r="A16769" i="28"/>
  <c r="A16770" i="28"/>
  <c r="A16771" i="28"/>
  <c r="A16772" i="28"/>
  <c r="A16773" i="28"/>
  <c r="A16774" i="28"/>
  <c r="A16775" i="28"/>
  <c r="A16776" i="28"/>
  <c r="A16777" i="28"/>
  <c r="A16778" i="28"/>
  <c r="A16779" i="28"/>
  <c r="A16780" i="28"/>
  <c r="A16781" i="28"/>
  <c r="A16782" i="28"/>
  <c r="A16783" i="28"/>
  <c r="A16784" i="28"/>
  <c r="A16785" i="28"/>
  <c r="A16786" i="28"/>
  <c r="A16787" i="28"/>
  <c r="A16788" i="28"/>
  <c r="A16789" i="28"/>
  <c r="A16790" i="28"/>
  <c r="A16791" i="28"/>
  <c r="A16792" i="28"/>
  <c r="A16793" i="28"/>
  <c r="A16794" i="28"/>
  <c r="A16795" i="28"/>
  <c r="A16796" i="28"/>
  <c r="A16797" i="28"/>
  <c r="A16798" i="28"/>
  <c r="A16799" i="28"/>
  <c r="A16800" i="28"/>
  <c r="A16801" i="28"/>
  <c r="A16802" i="28"/>
  <c r="A16803" i="28"/>
  <c r="A16804" i="28"/>
  <c r="A16805" i="28"/>
  <c r="A16806" i="28"/>
  <c r="A16807" i="28"/>
  <c r="A16808" i="28"/>
  <c r="A16809" i="28"/>
  <c r="A16810" i="28"/>
  <c r="A16811" i="28"/>
  <c r="A16812" i="28"/>
  <c r="A16813" i="28"/>
  <c r="A16814" i="28"/>
  <c r="A16815" i="28"/>
  <c r="A16816" i="28"/>
  <c r="A16817" i="28"/>
  <c r="A16818" i="28"/>
  <c r="A16819" i="28"/>
  <c r="A16820" i="28"/>
  <c r="A16821" i="28"/>
  <c r="A16822" i="28"/>
  <c r="A16823" i="28"/>
  <c r="A16824" i="28"/>
  <c r="A16825" i="28"/>
  <c r="A16826" i="28"/>
  <c r="A16827" i="28"/>
  <c r="A16828" i="28"/>
  <c r="A16829" i="28"/>
  <c r="A16830" i="28"/>
  <c r="A16831" i="28"/>
  <c r="A16832" i="28"/>
  <c r="A16833" i="28"/>
  <c r="A16834" i="28"/>
  <c r="A16835" i="28"/>
  <c r="A16836" i="28"/>
  <c r="A16837" i="28"/>
  <c r="A16838" i="28"/>
  <c r="A16839" i="28"/>
  <c r="A16840" i="28"/>
  <c r="A16841" i="28"/>
  <c r="A16842" i="28"/>
  <c r="A16843" i="28"/>
  <c r="A16844" i="28"/>
  <c r="A16845" i="28"/>
  <c r="A16846" i="28"/>
  <c r="A16847" i="28"/>
  <c r="A16848" i="28"/>
  <c r="A16849" i="28"/>
  <c r="A16850" i="28"/>
  <c r="A16851" i="28"/>
  <c r="A16852" i="28"/>
  <c r="A16853" i="28"/>
  <c r="A16854" i="28"/>
  <c r="A16855" i="28"/>
  <c r="A16856" i="28"/>
  <c r="A16857" i="28"/>
  <c r="A16858" i="28"/>
  <c r="A16859" i="28"/>
  <c r="A16860" i="28"/>
  <c r="A16861" i="28"/>
  <c r="A16862" i="28"/>
  <c r="A16863" i="28"/>
  <c r="A16864" i="28"/>
  <c r="A16865" i="28"/>
  <c r="A16866" i="28"/>
  <c r="A16867" i="28"/>
  <c r="A16868" i="28"/>
  <c r="A16869" i="28"/>
  <c r="A16870" i="28"/>
  <c r="A16871" i="28"/>
  <c r="A16872" i="28"/>
  <c r="A16873" i="28"/>
  <c r="A16874" i="28"/>
  <c r="A16875" i="28"/>
  <c r="A16876" i="28"/>
  <c r="A16877" i="28"/>
  <c r="A16878" i="28"/>
  <c r="A16879" i="28"/>
  <c r="A16880" i="28"/>
  <c r="A16881" i="28"/>
  <c r="A16882" i="28"/>
  <c r="A16883" i="28"/>
  <c r="A16884" i="28"/>
  <c r="A16885" i="28"/>
  <c r="A16886" i="28"/>
  <c r="A16887" i="28"/>
  <c r="A16888" i="28"/>
  <c r="A16889" i="28"/>
  <c r="A16890" i="28"/>
  <c r="A16891" i="28"/>
  <c r="A16892" i="28"/>
  <c r="A16893" i="28"/>
  <c r="A16894" i="28"/>
  <c r="A16895" i="28"/>
  <c r="A16896" i="28"/>
  <c r="A16897" i="28"/>
  <c r="A16898" i="28"/>
  <c r="A16899" i="28"/>
  <c r="A16900" i="28"/>
  <c r="A16901" i="28"/>
  <c r="A16902" i="28"/>
  <c r="A16903" i="28"/>
  <c r="A16904" i="28"/>
  <c r="A16905" i="28"/>
  <c r="A16906" i="28"/>
  <c r="A16907" i="28"/>
  <c r="A16908" i="28"/>
  <c r="A16909" i="28"/>
  <c r="A16910" i="28"/>
  <c r="A16911" i="28"/>
  <c r="A16912" i="28"/>
  <c r="A16913" i="28"/>
  <c r="A16914" i="28"/>
  <c r="A16915" i="28"/>
  <c r="A16916" i="28"/>
  <c r="A16917" i="28"/>
  <c r="A16918" i="28"/>
  <c r="A16919" i="28"/>
  <c r="A16920" i="28"/>
  <c r="A16921" i="28"/>
  <c r="A16922" i="28"/>
  <c r="A16923" i="28"/>
  <c r="A16924" i="28"/>
  <c r="A16925" i="28"/>
  <c r="A16926" i="28"/>
  <c r="A16927" i="28"/>
  <c r="A16928" i="28"/>
  <c r="A16929" i="28"/>
  <c r="A16930" i="28"/>
  <c r="A16931" i="28"/>
  <c r="A16932" i="28"/>
  <c r="A16933" i="28"/>
  <c r="A16934" i="28"/>
  <c r="A16935" i="28"/>
  <c r="A16936" i="28"/>
  <c r="A16937" i="28"/>
  <c r="A16938" i="28"/>
  <c r="A16939" i="28"/>
  <c r="A16940" i="28"/>
  <c r="A16941" i="28"/>
  <c r="A16942" i="28"/>
  <c r="A16943" i="28"/>
  <c r="A16944" i="28"/>
  <c r="A16945" i="28"/>
  <c r="A16946" i="28"/>
  <c r="A16947" i="28"/>
  <c r="A16948" i="28"/>
  <c r="A16949" i="28"/>
  <c r="A16950" i="28"/>
  <c r="A16951" i="28"/>
  <c r="A16952" i="28"/>
  <c r="A16953" i="28"/>
  <c r="A16954" i="28"/>
  <c r="A16955" i="28"/>
  <c r="A16956" i="28"/>
  <c r="A16957" i="28"/>
  <c r="A16958" i="28"/>
  <c r="A16959" i="28"/>
  <c r="A16960" i="28"/>
  <c r="A16961" i="28"/>
  <c r="A16962" i="28"/>
  <c r="A16963" i="28"/>
  <c r="A16964" i="28"/>
  <c r="A16965" i="28"/>
  <c r="A16966" i="28"/>
  <c r="A16967" i="28"/>
  <c r="A16968" i="28"/>
  <c r="A16969" i="28"/>
  <c r="A16970" i="28"/>
  <c r="A16971" i="28"/>
  <c r="A16972" i="28"/>
  <c r="A16973" i="28"/>
  <c r="A16974" i="28"/>
  <c r="A16975" i="28"/>
  <c r="A16976" i="28"/>
  <c r="A16977" i="28"/>
  <c r="A16978" i="28"/>
  <c r="A16979" i="28"/>
  <c r="A16980" i="28"/>
  <c r="A16981" i="28"/>
  <c r="A16982" i="28"/>
  <c r="A16983" i="28"/>
  <c r="A16984" i="28"/>
  <c r="A16985" i="28"/>
  <c r="A16986" i="28"/>
  <c r="A16987" i="28"/>
  <c r="A16988" i="28"/>
  <c r="A16989" i="28"/>
  <c r="A16990" i="28"/>
  <c r="A16991" i="28"/>
  <c r="A16992" i="28"/>
  <c r="A16993" i="28"/>
  <c r="A16994" i="28"/>
  <c r="A16995" i="28"/>
  <c r="A16996" i="28"/>
  <c r="A16997" i="28"/>
  <c r="A16998" i="28"/>
  <c r="A16999" i="28"/>
  <c r="A17000" i="28"/>
  <c r="A17001" i="28"/>
  <c r="A17002" i="28"/>
  <c r="A17003" i="28"/>
  <c r="A17004" i="28"/>
  <c r="A17005" i="28"/>
  <c r="A17006" i="28"/>
  <c r="A17007" i="28"/>
  <c r="A17008" i="28"/>
  <c r="A17009" i="28"/>
  <c r="A17010" i="28"/>
  <c r="A17011" i="28"/>
  <c r="A17012" i="28"/>
  <c r="A17013" i="28"/>
  <c r="A17014" i="28"/>
  <c r="A17015" i="28"/>
  <c r="A17016" i="28"/>
  <c r="A17017" i="28"/>
  <c r="A17018" i="28"/>
  <c r="A17019" i="28"/>
  <c r="A17020" i="28"/>
  <c r="A17021" i="28"/>
  <c r="A17022" i="28"/>
  <c r="A17023" i="28"/>
  <c r="A17024" i="28"/>
  <c r="A17025" i="28"/>
  <c r="A17026" i="28"/>
  <c r="A17027" i="28"/>
  <c r="A17028" i="28"/>
  <c r="A17029" i="28"/>
  <c r="A17030" i="28"/>
  <c r="A17031" i="28"/>
  <c r="A17032" i="28"/>
  <c r="A17033" i="28"/>
  <c r="A17034" i="28"/>
  <c r="A17035" i="28"/>
  <c r="A17036" i="28"/>
  <c r="A17037" i="28"/>
  <c r="A17038" i="28"/>
  <c r="A17039" i="28"/>
  <c r="A17040" i="28"/>
  <c r="A17041" i="28"/>
  <c r="A17042" i="28"/>
  <c r="A17043" i="28"/>
  <c r="A17044" i="28"/>
  <c r="A17045" i="28"/>
  <c r="A17046" i="28"/>
  <c r="A17047" i="28"/>
  <c r="A17048" i="28"/>
  <c r="A17049" i="28"/>
  <c r="A17050" i="28"/>
  <c r="A17051" i="28"/>
  <c r="A17052" i="28"/>
  <c r="A17053" i="28"/>
  <c r="A17054" i="28"/>
  <c r="A17055" i="28"/>
  <c r="A17056" i="28"/>
  <c r="A17057" i="28"/>
  <c r="A17058" i="28"/>
  <c r="A17059" i="28"/>
  <c r="A17060" i="28"/>
  <c r="A17061" i="28"/>
  <c r="A17062" i="28"/>
  <c r="A17063" i="28"/>
  <c r="A17064" i="28"/>
  <c r="A17065" i="28"/>
  <c r="A17066" i="28"/>
  <c r="A17067" i="28"/>
  <c r="A17068" i="28"/>
  <c r="A17069" i="28"/>
  <c r="A17070" i="28"/>
  <c r="A17071" i="28"/>
  <c r="A17072" i="28"/>
  <c r="A17073" i="28"/>
  <c r="A17074" i="28"/>
  <c r="A17075" i="28"/>
  <c r="A17076" i="28"/>
  <c r="A17077" i="28"/>
  <c r="A17078" i="28"/>
  <c r="A17079" i="28"/>
  <c r="A17080" i="28"/>
  <c r="A17081" i="28"/>
  <c r="A17082" i="28"/>
  <c r="A17083" i="28"/>
  <c r="A17084" i="28"/>
  <c r="A17085" i="28"/>
  <c r="A17086" i="28"/>
  <c r="A17087" i="28"/>
  <c r="A17088" i="28"/>
  <c r="A17089" i="28"/>
  <c r="A17090" i="28"/>
  <c r="A17091" i="28"/>
  <c r="A17092" i="28"/>
  <c r="A17093" i="28"/>
  <c r="A17094" i="28"/>
  <c r="A17095" i="28"/>
  <c r="A17096" i="28"/>
  <c r="A17097" i="28"/>
  <c r="A17098" i="28"/>
  <c r="A17099" i="28"/>
  <c r="A17100" i="28"/>
  <c r="A17101" i="28"/>
  <c r="A17102" i="28"/>
  <c r="A17103" i="28"/>
  <c r="A17104" i="28"/>
  <c r="A17105" i="28"/>
  <c r="A17106" i="28"/>
  <c r="A17107" i="28"/>
  <c r="A17108" i="28"/>
  <c r="A17109" i="28"/>
  <c r="A17110" i="28"/>
  <c r="A17111" i="28"/>
  <c r="A17112" i="28"/>
  <c r="A17113" i="28"/>
  <c r="A17114" i="28"/>
  <c r="A17115" i="28"/>
  <c r="A17116" i="28"/>
  <c r="A17117" i="28"/>
  <c r="A17118" i="28"/>
  <c r="A17119" i="28"/>
  <c r="A17120" i="28"/>
  <c r="A17121" i="28"/>
  <c r="A17122" i="28"/>
  <c r="A17123" i="28"/>
  <c r="A17124" i="28"/>
  <c r="A17125" i="28"/>
  <c r="A17126" i="28"/>
  <c r="A17127" i="28"/>
  <c r="A17128" i="28"/>
  <c r="A17129" i="28"/>
  <c r="A17130" i="28"/>
  <c r="A17131" i="28"/>
  <c r="A17132" i="28"/>
  <c r="A17133" i="28"/>
  <c r="A17134" i="28"/>
  <c r="A17135" i="28"/>
  <c r="A17136" i="28"/>
  <c r="A17137" i="28"/>
  <c r="A17138" i="28"/>
  <c r="A17139" i="28"/>
  <c r="A17140" i="28"/>
  <c r="A17141" i="28"/>
  <c r="A17142" i="28"/>
  <c r="A17143" i="28"/>
  <c r="A17144" i="28"/>
  <c r="A17145" i="28"/>
  <c r="A17146" i="28"/>
  <c r="A17147" i="28"/>
  <c r="A17148" i="28"/>
  <c r="A17149" i="28"/>
  <c r="A17150" i="28"/>
  <c r="A17151" i="28"/>
  <c r="A17152" i="28"/>
  <c r="A17153" i="28"/>
  <c r="A17154" i="28"/>
  <c r="A17155" i="28"/>
  <c r="A17156" i="28"/>
  <c r="A17157" i="28"/>
  <c r="A17158" i="28"/>
  <c r="A17159" i="28"/>
  <c r="A17160" i="28"/>
  <c r="A17161" i="28"/>
  <c r="A17162" i="28"/>
  <c r="A17163" i="28"/>
  <c r="A17164" i="28"/>
  <c r="A17165" i="28"/>
  <c r="A17166" i="28"/>
  <c r="A17167" i="28"/>
  <c r="A17168" i="28"/>
  <c r="A17169" i="28"/>
  <c r="A17170" i="28"/>
  <c r="A17171" i="28"/>
  <c r="A17172" i="28"/>
  <c r="A17173" i="28"/>
  <c r="A17174" i="28"/>
  <c r="A17175" i="28"/>
  <c r="A17176" i="28"/>
  <c r="A17177" i="28"/>
  <c r="A17178" i="28"/>
  <c r="A17179" i="28"/>
  <c r="A17180" i="28"/>
  <c r="A17181" i="28"/>
  <c r="A17182" i="28"/>
  <c r="A17183" i="28"/>
  <c r="A17184" i="28"/>
  <c r="A17185" i="28"/>
  <c r="A17186" i="28"/>
  <c r="A17187" i="28"/>
  <c r="A17188" i="28"/>
  <c r="A17189" i="28"/>
  <c r="A17190" i="28"/>
  <c r="A17191" i="28"/>
  <c r="A17192" i="28"/>
  <c r="A17193" i="28"/>
  <c r="A17194" i="28"/>
  <c r="A17195" i="28"/>
  <c r="A17196" i="28"/>
  <c r="A17197" i="28"/>
  <c r="A17198" i="28"/>
  <c r="A17199" i="28"/>
  <c r="A17200" i="28"/>
  <c r="A17201" i="28"/>
  <c r="A17202" i="28"/>
  <c r="A17203" i="28"/>
  <c r="A17204" i="28"/>
  <c r="A17205" i="28"/>
  <c r="A17206" i="28"/>
  <c r="A17207" i="28"/>
  <c r="A17208" i="28"/>
  <c r="A17209" i="28"/>
  <c r="A17210" i="28"/>
  <c r="A17211" i="28"/>
  <c r="A17212" i="28"/>
  <c r="A17213" i="28"/>
  <c r="A17214" i="28"/>
  <c r="A17215" i="28"/>
  <c r="A17216" i="28"/>
  <c r="A17217" i="28"/>
  <c r="A17218" i="28"/>
  <c r="A17219" i="28"/>
  <c r="A17220" i="28"/>
  <c r="A17221" i="28"/>
  <c r="A17222" i="28"/>
  <c r="A17223" i="28"/>
  <c r="A17224" i="28"/>
  <c r="A17225" i="28"/>
  <c r="A17226" i="28"/>
  <c r="A17227" i="28"/>
  <c r="A17228" i="28"/>
  <c r="A17229" i="28"/>
  <c r="A17230" i="28"/>
  <c r="A17231" i="28"/>
  <c r="A17232" i="28"/>
  <c r="A17233" i="28"/>
  <c r="A17234" i="28"/>
  <c r="A17235" i="28"/>
  <c r="A17236" i="28"/>
  <c r="A17237" i="28"/>
  <c r="A17238" i="28"/>
  <c r="A17239" i="28"/>
  <c r="A17240" i="28"/>
  <c r="A17241" i="28"/>
  <c r="A17242" i="28"/>
  <c r="A17243" i="28"/>
  <c r="A17244" i="28"/>
  <c r="A17245" i="28"/>
  <c r="A17246" i="28"/>
  <c r="A17247" i="28"/>
  <c r="A17248" i="28"/>
  <c r="A17249" i="28"/>
  <c r="A17250" i="28"/>
  <c r="A17251" i="28"/>
  <c r="A17252" i="28"/>
  <c r="A17253" i="28"/>
  <c r="A17254" i="28"/>
  <c r="A17255" i="28"/>
  <c r="A17256" i="28"/>
  <c r="A17257" i="28"/>
  <c r="A17258" i="28"/>
  <c r="A17259" i="28"/>
  <c r="A17260" i="28"/>
  <c r="A17261" i="28"/>
  <c r="A17262" i="28"/>
  <c r="A17263" i="28"/>
  <c r="A17264" i="28"/>
  <c r="A17265" i="28"/>
  <c r="A17266" i="28"/>
  <c r="A17267" i="28"/>
  <c r="A17268" i="28"/>
  <c r="A17269" i="28"/>
  <c r="A17270" i="28"/>
  <c r="A17271" i="28"/>
  <c r="A17272" i="28"/>
  <c r="A17273" i="28"/>
  <c r="A17274" i="28"/>
  <c r="A17275" i="28"/>
  <c r="A17276" i="28"/>
  <c r="A17277" i="28"/>
  <c r="A17278" i="28"/>
  <c r="A17279" i="28"/>
  <c r="A17280" i="28"/>
  <c r="A17281" i="28"/>
  <c r="A17282" i="28"/>
  <c r="A17283" i="28"/>
  <c r="A17284" i="28"/>
  <c r="A17285" i="28"/>
  <c r="A17286" i="28"/>
  <c r="A17287" i="28"/>
  <c r="A17288" i="28"/>
  <c r="A17289" i="28"/>
  <c r="A17290" i="28"/>
  <c r="A17291" i="28"/>
  <c r="A17292" i="28"/>
  <c r="A17293" i="28"/>
  <c r="A17294" i="28"/>
  <c r="A17295" i="28"/>
  <c r="A17296" i="28"/>
  <c r="A17297" i="28"/>
  <c r="A17298" i="28"/>
  <c r="A17299" i="28"/>
  <c r="A17300" i="28"/>
  <c r="A17301" i="28"/>
  <c r="A17302" i="28"/>
  <c r="A17303" i="28"/>
  <c r="A17304" i="28"/>
  <c r="A17305" i="28"/>
  <c r="A17306" i="28"/>
  <c r="A17307" i="28"/>
  <c r="A17308" i="28"/>
  <c r="A17309" i="28"/>
  <c r="A17310" i="28"/>
  <c r="A17311" i="28"/>
  <c r="A17312" i="28"/>
  <c r="A17313" i="28"/>
  <c r="A17314" i="28"/>
  <c r="A17315" i="28"/>
  <c r="A17316" i="28"/>
  <c r="A17317" i="28"/>
  <c r="A17318" i="28"/>
  <c r="A17319" i="28"/>
  <c r="A17320" i="28"/>
  <c r="A17321" i="28"/>
  <c r="A17322" i="28"/>
  <c r="A17323" i="28"/>
  <c r="A17324" i="28"/>
  <c r="A17325" i="28"/>
  <c r="A17326" i="28"/>
  <c r="A17327" i="28"/>
  <c r="A17328" i="28"/>
  <c r="A17329" i="28"/>
  <c r="A17330" i="28"/>
  <c r="A17331" i="28"/>
  <c r="A17332" i="28"/>
  <c r="A17333" i="28"/>
  <c r="A17334" i="28"/>
  <c r="A17335" i="28"/>
  <c r="A17336" i="28"/>
  <c r="A17337" i="28"/>
  <c r="A17338" i="28"/>
  <c r="A17339" i="28"/>
  <c r="A17340" i="28"/>
  <c r="A17341" i="28"/>
  <c r="A17342" i="28"/>
  <c r="A17343" i="28"/>
  <c r="A17344" i="28"/>
  <c r="A17345" i="28"/>
  <c r="A17346" i="28"/>
  <c r="A17347" i="28"/>
  <c r="A17348" i="28"/>
  <c r="A17349" i="28"/>
  <c r="A17350" i="28"/>
  <c r="A17351" i="28"/>
  <c r="A17352" i="28"/>
  <c r="A17353" i="28"/>
  <c r="A17354" i="28"/>
  <c r="A17355" i="28"/>
  <c r="A17356" i="28"/>
  <c r="A17357" i="28"/>
  <c r="A17358" i="28"/>
  <c r="A17359" i="28"/>
  <c r="A17360" i="28"/>
  <c r="A17361" i="28"/>
  <c r="A17362" i="28"/>
  <c r="A17363" i="28"/>
  <c r="A17364" i="28"/>
  <c r="A17365" i="28"/>
  <c r="A17366" i="28"/>
  <c r="A17367" i="28"/>
  <c r="A17368" i="28"/>
  <c r="A17369" i="28"/>
  <c r="A17370" i="28"/>
  <c r="A17371" i="28"/>
  <c r="A17372" i="28"/>
  <c r="A17373" i="28"/>
  <c r="A17374" i="28"/>
  <c r="A17375" i="28"/>
  <c r="A17376" i="28"/>
  <c r="A17377" i="28"/>
  <c r="A17378" i="28"/>
  <c r="A17379" i="28"/>
  <c r="A17380" i="28"/>
  <c r="A17381" i="28"/>
  <c r="A17382" i="28"/>
  <c r="A17383" i="28"/>
  <c r="A17384" i="28"/>
  <c r="A17385" i="28"/>
  <c r="A17386" i="28"/>
  <c r="A17387" i="28"/>
  <c r="A17388" i="28"/>
  <c r="A17389" i="28"/>
  <c r="A17390" i="28"/>
  <c r="A17391" i="28"/>
  <c r="A17392" i="28"/>
  <c r="A17393" i="28"/>
  <c r="A17394" i="28"/>
  <c r="A17395" i="28"/>
  <c r="A17396" i="28"/>
  <c r="A17397" i="28"/>
  <c r="A17398" i="28"/>
  <c r="A17399" i="28"/>
  <c r="A17400" i="28"/>
  <c r="A17401" i="28"/>
  <c r="A17402" i="28"/>
  <c r="A17403" i="28"/>
  <c r="A17404" i="28"/>
  <c r="A17405" i="28"/>
  <c r="A17406" i="28"/>
  <c r="A17407" i="28"/>
  <c r="A17408" i="28"/>
  <c r="A17409" i="28"/>
  <c r="A17410" i="28"/>
  <c r="A17411" i="28"/>
  <c r="A17412" i="28"/>
  <c r="A17413" i="28"/>
  <c r="A17414" i="28"/>
  <c r="A17415" i="28"/>
  <c r="A17416" i="28"/>
  <c r="A17417" i="28"/>
  <c r="A17418" i="28"/>
  <c r="A17419" i="28"/>
  <c r="A17420" i="28"/>
  <c r="A17421" i="28"/>
  <c r="A17422" i="28"/>
  <c r="A17423" i="28"/>
  <c r="A17424" i="28"/>
  <c r="A17425" i="28"/>
  <c r="A17426" i="28"/>
  <c r="A17427" i="28"/>
  <c r="A17428" i="28"/>
  <c r="A17429" i="28"/>
  <c r="A17430" i="28"/>
  <c r="A17431" i="28"/>
  <c r="A17432" i="28"/>
  <c r="A17433" i="28"/>
  <c r="A17434" i="28"/>
  <c r="A17435" i="28"/>
  <c r="A17436" i="28"/>
  <c r="A17437" i="28"/>
  <c r="A17438" i="28"/>
  <c r="A17439" i="28"/>
  <c r="A17440" i="28"/>
  <c r="A17441" i="28"/>
  <c r="A17442" i="28"/>
  <c r="A17443" i="28"/>
  <c r="A17444" i="28"/>
  <c r="A17445" i="28"/>
  <c r="A17446" i="28"/>
  <c r="A17447" i="28"/>
  <c r="A17448" i="28"/>
  <c r="A17449" i="28"/>
  <c r="A17450" i="28"/>
  <c r="A17451" i="28"/>
  <c r="A17452" i="28"/>
  <c r="A17453" i="28"/>
  <c r="A17454" i="28"/>
  <c r="A17455" i="28"/>
  <c r="A17456" i="28"/>
  <c r="A17457" i="28"/>
  <c r="A17458" i="28"/>
  <c r="A17459" i="28"/>
  <c r="A17460" i="28"/>
  <c r="A17461" i="28"/>
  <c r="A17462" i="28"/>
  <c r="A17463" i="28"/>
  <c r="A17464" i="28"/>
  <c r="A17465" i="28"/>
  <c r="A17466" i="28"/>
  <c r="A17467" i="28"/>
  <c r="A17468" i="28"/>
  <c r="A17469" i="28"/>
  <c r="A17470" i="28"/>
  <c r="A17471" i="28"/>
  <c r="A17472" i="28"/>
  <c r="A17473" i="28"/>
  <c r="A17474" i="28"/>
  <c r="A17475" i="28"/>
  <c r="A17476" i="28"/>
  <c r="A17477" i="28"/>
  <c r="A17478" i="28"/>
  <c r="A17479" i="28"/>
  <c r="A17480" i="28"/>
  <c r="A17481" i="28"/>
  <c r="A17482" i="28"/>
  <c r="A17483" i="28"/>
  <c r="A17484" i="28"/>
  <c r="A17485" i="28"/>
  <c r="A17486" i="28"/>
  <c r="A17487" i="28"/>
  <c r="A17488" i="28"/>
  <c r="A17489" i="28"/>
  <c r="A17490" i="28"/>
  <c r="A17491" i="28"/>
  <c r="A17492" i="28"/>
  <c r="A17493" i="28"/>
  <c r="A17494" i="28"/>
  <c r="A17495" i="28"/>
  <c r="A17496" i="28"/>
  <c r="A17497" i="28"/>
  <c r="A17498" i="28"/>
  <c r="A17499" i="28"/>
  <c r="A17500" i="28"/>
  <c r="A17501" i="28"/>
  <c r="A17502" i="28"/>
  <c r="A17503" i="28"/>
  <c r="A17504" i="28"/>
  <c r="A17505" i="28"/>
  <c r="A17506" i="28"/>
  <c r="A17507" i="28"/>
  <c r="A17508" i="28"/>
  <c r="A17509" i="28"/>
  <c r="A17510" i="28"/>
  <c r="A17511" i="28"/>
  <c r="A17512" i="28"/>
  <c r="A17513" i="28"/>
  <c r="A17514" i="28"/>
  <c r="A17515" i="28"/>
  <c r="A17516" i="28"/>
  <c r="A17517" i="28"/>
  <c r="A17518" i="28"/>
  <c r="A17519" i="28"/>
  <c r="A17520" i="28"/>
  <c r="A17521" i="28"/>
  <c r="A17522" i="28"/>
  <c r="A17523" i="28"/>
  <c r="A17524" i="28"/>
  <c r="A17525" i="28"/>
  <c r="A17526" i="28"/>
  <c r="A17527" i="28"/>
  <c r="A17528" i="28"/>
  <c r="A17529" i="28"/>
  <c r="A17530" i="28"/>
  <c r="A17531" i="28"/>
  <c r="A17532" i="28"/>
  <c r="A17533" i="28"/>
  <c r="A17534" i="28"/>
  <c r="A17535" i="28"/>
  <c r="A17536" i="28"/>
  <c r="A17537" i="28"/>
  <c r="A17538" i="28"/>
  <c r="A17539" i="28"/>
  <c r="A17540" i="28"/>
  <c r="A17541" i="28"/>
  <c r="A17542" i="28"/>
  <c r="A17543" i="28"/>
  <c r="A17544" i="28"/>
  <c r="A17545" i="28"/>
  <c r="A17546" i="28"/>
  <c r="A17547" i="28"/>
  <c r="A17548" i="28"/>
  <c r="A17549" i="28"/>
  <c r="A17550" i="28"/>
  <c r="A17551" i="28"/>
  <c r="A17552" i="28"/>
  <c r="A17553" i="28"/>
  <c r="A17554" i="28"/>
  <c r="A17555" i="28"/>
  <c r="A17556" i="28"/>
  <c r="A17557" i="28"/>
  <c r="A17558" i="28"/>
  <c r="A17559" i="28"/>
  <c r="A17560" i="28"/>
  <c r="A17561" i="28"/>
  <c r="A17562" i="28"/>
  <c r="A17563" i="28"/>
  <c r="A17564" i="28"/>
  <c r="A17565" i="28"/>
  <c r="A17566" i="28"/>
  <c r="A17567" i="28"/>
  <c r="A17568" i="28"/>
  <c r="A17569" i="28"/>
  <c r="A17570" i="28"/>
  <c r="A17571" i="28"/>
  <c r="A17572" i="28"/>
  <c r="A17573" i="28"/>
  <c r="A17574" i="28"/>
  <c r="A17575" i="28"/>
  <c r="A17576" i="28"/>
  <c r="A17577" i="28"/>
  <c r="A17578" i="28"/>
  <c r="A17579" i="28"/>
  <c r="A17580" i="28"/>
  <c r="A17581" i="28"/>
  <c r="A17582" i="28"/>
  <c r="A17583" i="28"/>
  <c r="A17584" i="28"/>
  <c r="A17585" i="28"/>
  <c r="A17586" i="28"/>
  <c r="A17587" i="28"/>
  <c r="A17588" i="28"/>
  <c r="A17589" i="28"/>
  <c r="A17590" i="28"/>
  <c r="A17591" i="28"/>
  <c r="A17592" i="28"/>
  <c r="A17593" i="28"/>
  <c r="A17594" i="28"/>
  <c r="A17595" i="28"/>
  <c r="A17596" i="28"/>
  <c r="A17597" i="28"/>
  <c r="A17598" i="28"/>
  <c r="A17599" i="28"/>
  <c r="A17600" i="28"/>
  <c r="A17601" i="28"/>
  <c r="A17602" i="28"/>
  <c r="A17603" i="28"/>
  <c r="A17604" i="28"/>
  <c r="A17605" i="28"/>
  <c r="A17606" i="28"/>
  <c r="A17607" i="28"/>
  <c r="A17608" i="28"/>
  <c r="A17609" i="28"/>
  <c r="A17610" i="28"/>
  <c r="A17611" i="28"/>
  <c r="A17612" i="28"/>
  <c r="A17613" i="28"/>
  <c r="A17614" i="28"/>
  <c r="A17615" i="28"/>
  <c r="A17616" i="28"/>
  <c r="A17617" i="28"/>
  <c r="A17618" i="28"/>
  <c r="A17619" i="28"/>
  <c r="A17620" i="28"/>
  <c r="A17621" i="28"/>
  <c r="A17622" i="28"/>
  <c r="A17623" i="28"/>
  <c r="A17624" i="28"/>
  <c r="A17625" i="28"/>
  <c r="A17626" i="28"/>
  <c r="A17627" i="28"/>
  <c r="A17628" i="28"/>
  <c r="A17629" i="28"/>
  <c r="A17630" i="28"/>
  <c r="A17631" i="28"/>
  <c r="A17632" i="28"/>
  <c r="A17633" i="28"/>
  <c r="A17634" i="28"/>
  <c r="A17635" i="28"/>
  <c r="A17636" i="28"/>
  <c r="A17637" i="28"/>
  <c r="A17638" i="28"/>
  <c r="A17639" i="28"/>
  <c r="A17640" i="28"/>
  <c r="A17641" i="28"/>
  <c r="A17642" i="28"/>
  <c r="A17643" i="28"/>
  <c r="A17644" i="28"/>
  <c r="A17645" i="28"/>
  <c r="A17646" i="28"/>
  <c r="A17647" i="28"/>
  <c r="A17648" i="28"/>
  <c r="A17649" i="28"/>
  <c r="A17650" i="28"/>
  <c r="A17651" i="28"/>
  <c r="A17652" i="28"/>
  <c r="A17653" i="28"/>
  <c r="A17654" i="28"/>
  <c r="A17655" i="28"/>
  <c r="A17656" i="28"/>
  <c r="A17657" i="28"/>
  <c r="A17658" i="28"/>
  <c r="A17659" i="28"/>
  <c r="A17660" i="28"/>
  <c r="A17661" i="28"/>
  <c r="A17662" i="28"/>
  <c r="A17663" i="28"/>
  <c r="A17664" i="28"/>
  <c r="A17665" i="28"/>
  <c r="A17666" i="28"/>
  <c r="A17667" i="28"/>
  <c r="A17668" i="28"/>
  <c r="A17669" i="28"/>
  <c r="A17670" i="28"/>
  <c r="A17671" i="28"/>
  <c r="A17672" i="28"/>
  <c r="A17673" i="28"/>
  <c r="A17674" i="28"/>
  <c r="A17675" i="28"/>
  <c r="A17676" i="28"/>
  <c r="A17677" i="28"/>
  <c r="A17678" i="28"/>
  <c r="A17679" i="28"/>
  <c r="A17680" i="28"/>
  <c r="A17681" i="28"/>
  <c r="A17682" i="28"/>
  <c r="A17683" i="28"/>
  <c r="A17684" i="28"/>
  <c r="A17685" i="28"/>
  <c r="A17686" i="28"/>
  <c r="A17687" i="28"/>
  <c r="A17688" i="28"/>
  <c r="A17689" i="28"/>
  <c r="A17690" i="28"/>
  <c r="A17691" i="28"/>
  <c r="A17692" i="28"/>
  <c r="A17693" i="28"/>
  <c r="A17694" i="28"/>
  <c r="A17695" i="28"/>
  <c r="A17696" i="28"/>
  <c r="A17697" i="28"/>
  <c r="A17698" i="28"/>
  <c r="A17699" i="28"/>
  <c r="A17700" i="28"/>
  <c r="A17701" i="28"/>
  <c r="A17702" i="28"/>
  <c r="A17703" i="28"/>
  <c r="A17704" i="28"/>
  <c r="A17705" i="28"/>
  <c r="A17706" i="28"/>
  <c r="A17707" i="28"/>
  <c r="A17708" i="28"/>
  <c r="A17709" i="28"/>
  <c r="A17710" i="28"/>
  <c r="A17711" i="28"/>
  <c r="A17712" i="28"/>
  <c r="A17713" i="28"/>
  <c r="A17714" i="28"/>
  <c r="A17715" i="28"/>
  <c r="A17716" i="28"/>
  <c r="A17717" i="28"/>
  <c r="A17718" i="28"/>
  <c r="A17719" i="28"/>
  <c r="A17720" i="28"/>
  <c r="A17721" i="28"/>
  <c r="A17722" i="28"/>
  <c r="A17723" i="28"/>
  <c r="A17724" i="28"/>
  <c r="A17725" i="28"/>
  <c r="A17726" i="28"/>
  <c r="A17727" i="28"/>
  <c r="A17728" i="28"/>
  <c r="A17729" i="28"/>
  <c r="A17730" i="28"/>
  <c r="A17731" i="28"/>
  <c r="A17732" i="28"/>
  <c r="A17733" i="28"/>
  <c r="A17734" i="28"/>
  <c r="A17735" i="28"/>
  <c r="A17736" i="28"/>
  <c r="A17737" i="28"/>
  <c r="A17738" i="28"/>
  <c r="A17739" i="28"/>
  <c r="A17740" i="28"/>
  <c r="A17741" i="28"/>
  <c r="A17742" i="28"/>
  <c r="A17743" i="28"/>
  <c r="A17744" i="28"/>
  <c r="A17745" i="28"/>
  <c r="A17746" i="28"/>
  <c r="A17747" i="28"/>
  <c r="A17748" i="28"/>
  <c r="A17749" i="28"/>
  <c r="A17750" i="28"/>
  <c r="A17751" i="28"/>
  <c r="A17752" i="28"/>
  <c r="A17753" i="28"/>
  <c r="A17754" i="28"/>
  <c r="A17755" i="28"/>
  <c r="A17756" i="28"/>
  <c r="A17757" i="28"/>
  <c r="A17758" i="28"/>
  <c r="A17759" i="28"/>
  <c r="A17760" i="28"/>
  <c r="A17761" i="28"/>
  <c r="A17762" i="28"/>
  <c r="A17763" i="28"/>
  <c r="A17764" i="28"/>
  <c r="A17765" i="28"/>
  <c r="A17766" i="28"/>
  <c r="A17767" i="28"/>
  <c r="A17768" i="28"/>
  <c r="A17769" i="28"/>
  <c r="A17770" i="28"/>
  <c r="A17771" i="28"/>
  <c r="A17772" i="28"/>
  <c r="A17773" i="28"/>
  <c r="A17774" i="28"/>
  <c r="A17775" i="28"/>
  <c r="A17776" i="28"/>
  <c r="A17777" i="28"/>
  <c r="A17778" i="28"/>
  <c r="A17779" i="28"/>
  <c r="A17780" i="28"/>
  <c r="A17781" i="28"/>
  <c r="A17782" i="28"/>
  <c r="A17783" i="28"/>
  <c r="A17784" i="28"/>
  <c r="A17785" i="28"/>
  <c r="A17786" i="28"/>
  <c r="A17787" i="28"/>
  <c r="A17788" i="28"/>
  <c r="A17789" i="28"/>
  <c r="A17790" i="28"/>
  <c r="A17791" i="28"/>
  <c r="A17792" i="28"/>
  <c r="A17793" i="28"/>
  <c r="A17794" i="28"/>
  <c r="A17795" i="28"/>
  <c r="A17796" i="28"/>
  <c r="A17797" i="28"/>
  <c r="A17798" i="28"/>
  <c r="A17799" i="28"/>
  <c r="A17800" i="28"/>
  <c r="A17801" i="28"/>
  <c r="A17802" i="28"/>
  <c r="A17803" i="28"/>
  <c r="A17804" i="28"/>
  <c r="A17805" i="28"/>
  <c r="A17806" i="28"/>
  <c r="A17807" i="28"/>
  <c r="A17808" i="28"/>
  <c r="A17809" i="28"/>
  <c r="A17810" i="28"/>
  <c r="A17811" i="28"/>
  <c r="A17812" i="28"/>
  <c r="A17813" i="28"/>
  <c r="A17814" i="28"/>
  <c r="A17815" i="28"/>
  <c r="A17816" i="28"/>
  <c r="A17817" i="28"/>
  <c r="A17818" i="28"/>
  <c r="A17819" i="28"/>
  <c r="A17820" i="28"/>
  <c r="A17821" i="28"/>
  <c r="A17822" i="28"/>
  <c r="A17823" i="28"/>
  <c r="A17824" i="28"/>
  <c r="A17825" i="28"/>
  <c r="A17826" i="28"/>
  <c r="A17827" i="28"/>
  <c r="A17828" i="28"/>
  <c r="A17829" i="28"/>
  <c r="A17830" i="28"/>
  <c r="A17831" i="28"/>
  <c r="A17832" i="28"/>
  <c r="A17833" i="28"/>
  <c r="A17834" i="28"/>
  <c r="A17835" i="28"/>
  <c r="A17836" i="28"/>
  <c r="A17837" i="28"/>
  <c r="A17838" i="28"/>
  <c r="A17839" i="28"/>
  <c r="A17840" i="28"/>
  <c r="A17841" i="28"/>
  <c r="A17842" i="28"/>
  <c r="A17843" i="28"/>
  <c r="A17844" i="28"/>
  <c r="A17845" i="28"/>
  <c r="A17846" i="28"/>
  <c r="A17847" i="28"/>
  <c r="A17848" i="28"/>
  <c r="A17849" i="28"/>
  <c r="A17850" i="28"/>
  <c r="A17851" i="28"/>
  <c r="A17852" i="28"/>
  <c r="A17853" i="28"/>
  <c r="A17854" i="28"/>
  <c r="A17855" i="28"/>
  <c r="A17856" i="28"/>
  <c r="A17857" i="28"/>
  <c r="A17858" i="28"/>
  <c r="A17859" i="28"/>
  <c r="A17860" i="28"/>
  <c r="A17861" i="28"/>
  <c r="A17862" i="28"/>
  <c r="A17863" i="28"/>
  <c r="A17864" i="28"/>
  <c r="A17865" i="28"/>
  <c r="A17866" i="28"/>
  <c r="A17867" i="28"/>
  <c r="A17868" i="28"/>
  <c r="A17869" i="28"/>
  <c r="A17870" i="28"/>
  <c r="A17871" i="28"/>
  <c r="A17872" i="28"/>
  <c r="A17873" i="28"/>
  <c r="A17874" i="28"/>
  <c r="A17875" i="28"/>
  <c r="A17876" i="28"/>
  <c r="A17877" i="28"/>
  <c r="A17878" i="28"/>
  <c r="A17879" i="28"/>
  <c r="A17880" i="28"/>
  <c r="A17881" i="28"/>
  <c r="A17882" i="28"/>
  <c r="A17883" i="28"/>
  <c r="A17884" i="28"/>
  <c r="A17885" i="28"/>
  <c r="A17886" i="28"/>
  <c r="A17887" i="28"/>
  <c r="A17888" i="28"/>
  <c r="A17889" i="28"/>
  <c r="A17890" i="28"/>
  <c r="A17891" i="28"/>
  <c r="A17892" i="28"/>
  <c r="A17893" i="28"/>
  <c r="A17894" i="28"/>
  <c r="A17895" i="28"/>
  <c r="A17896" i="28"/>
  <c r="A17897" i="28"/>
  <c r="A17898" i="28"/>
  <c r="A17899" i="28"/>
  <c r="A17900" i="28"/>
  <c r="A17901" i="28"/>
  <c r="A17902" i="28"/>
  <c r="A17903" i="28"/>
  <c r="A17904" i="28"/>
  <c r="A17905" i="28"/>
  <c r="A17906" i="28"/>
  <c r="A17907" i="28"/>
  <c r="A17908" i="28"/>
  <c r="A17909" i="28"/>
  <c r="A17910" i="28"/>
  <c r="A17911" i="28"/>
  <c r="A17912" i="28"/>
  <c r="A17913" i="28"/>
  <c r="A17914" i="28"/>
  <c r="A17915" i="28"/>
  <c r="A17916" i="28"/>
  <c r="A17917" i="28"/>
  <c r="A17918" i="28"/>
  <c r="A17919" i="28"/>
  <c r="A17920" i="28"/>
  <c r="A17921" i="28"/>
  <c r="A17922" i="28"/>
  <c r="A17923" i="28"/>
  <c r="A17924" i="28"/>
  <c r="A17925" i="28"/>
  <c r="A17926" i="28"/>
  <c r="A17927" i="28"/>
  <c r="A17928" i="28"/>
  <c r="A17929" i="28"/>
  <c r="A17930" i="28"/>
  <c r="A17931" i="28"/>
  <c r="A17932" i="28"/>
  <c r="A17933" i="28"/>
  <c r="A17934" i="28"/>
  <c r="A17935" i="28"/>
  <c r="A17936" i="28"/>
  <c r="A17937" i="28"/>
  <c r="A17938" i="28"/>
  <c r="A17939" i="28"/>
  <c r="A17940" i="28"/>
  <c r="A17941" i="28"/>
  <c r="A17942" i="28"/>
  <c r="A17943" i="28"/>
  <c r="A17944" i="28"/>
  <c r="A17945" i="28"/>
  <c r="A17946" i="28"/>
  <c r="A17947" i="28"/>
  <c r="A17948" i="28"/>
  <c r="A17949" i="28"/>
  <c r="A17950" i="28"/>
  <c r="A17951" i="28"/>
  <c r="A17952" i="28"/>
  <c r="A17953" i="28"/>
  <c r="A17954" i="28"/>
  <c r="A17955" i="28"/>
  <c r="A17956" i="28"/>
  <c r="A17957" i="28"/>
  <c r="A17958" i="28"/>
  <c r="A17959" i="28"/>
  <c r="A17960" i="28"/>
  <c r="A17961" i="28"/>
  <c r="A17962" i="28"/>
  <c r="A17963" i="28"/>
  <c r="A17964" i="28"/>
  <c r="A17965" i="28"/>
  <c r="A17966" i="28"/>
  <c r="A17967" i="28"/>
  <c r="A17968" i="28"/>
  <c r="A17969" i="28"/>
  <c r="A17970" i="28"/>
  <c r="A17971" i="28"/>
  <c r="A17972" i="28"/>
  <c r="A17973" i="28"/>
  <c r="A17974" i="28"/>
  <c r="A17975" i="28"/>
  <c r="A17976" i="28"/>
  <c r="A17977" i="28"/>
  <c r="A17978" i="28"/>
  <c r="A17979" i="28"/>
  <c r="A17980" i="28"/>
  <c r="A17981" i="28"/>
  <c r="A17982" i="28"/>
  <c r="A17983" i="28"/>
  <c r="A17984" i="28"/>
  <c r="A17985" i="28"/>
  <c r="A17986" i="28"/>
  <c r="A17987" i="28"/>
  <c r="A17988" i="28"/>
  <c r="A17989" i="28"/>
  <c r="A17990" i="28"/>
  <c r="A17991" i="28"/>
  <c r="A17992" i="28"/>
  <c r="A17993" i="28"/>
  <c r="A17994" i="28"/>
  <c r="A17995" i="28"/>
  <c r="A17996" i="28"/>
  <c r="A17997" i="28"/>
  <c r="A17998" i="28"/>
  <c r="A17999" i="28"/>
  <c r="A18000" i="28"/>
  <c r="A18001" i="28"/>
  <c r="A18002" i="28"/>
  <c r="A18003" i="28"/>
  <c r="A18004" i="28"/>
  <c r="A18005" i="28"/>
  <c r="A18006" i="28"/>
  <c r="A18007" i="28"/>
  <c r="A18008" i="28"/>
  <c r="A18009" i="28"/>
  <c r="A18010" i="28"/>
  <c r="A18011" i="28"/>
  <c r="A18012" i="28"/>
  <c r="A18013" i="28"/>
  <c r="A18014" i="28"/>
  <c r="A18015" i="28"/>
  <c r="A18016" i="28"/>
  <c r="A18017" i="28"/>
  <c r="A18018" i="28"/>
  <c r="A18019" i="28"/>
  <c r="A18020" i="28"/>
  <c r="A18021" i="28"/>
  <c r="A18022" i="28"/>
  <c r="A18023" i="28"/>
  <c r="A18024" i="28"/>
  <c r="A18025" i="28"/>
  <c r="A18026" i="28"/>
  <c r="A18027" i="28"/>
  <c r="A18028" i="28"/>
  <c r="A18029" i="28"/>
  <c r="A18030" i="28"/>
  <c r="A18031" i="28"/>
  <c r="A18032" i="28"/>
  <c r="A18033" i="28"/>
  <c r="A18034" i="28"/>
  <c r="A18035" i="28"/>
  <c r="A18036" i="28"/>
  <c r="A18037" i="28"/>
  <c r="A18038" i="28"/>
  <c r="A18039" i="28"/>
  <c r="A18040" i="28"/>
  <c r="A18041" i="28"/>
  <c r="A18042" i="28"/>
  <c r="A18043" i="28"/>
  <c r="A18044" i="28"/>
  <c r="A18045" i="28"/>
  <c r="A18046" i="28"/>
  <c r="A18047" i="28"/>
  <c r="A18048" i="28"/>
  <c r="A18049" i="28"/>
  <c r="A18050" i="28"/>
  <c r="A18051" i="28"/>
  <c r="A18052" i="28"/>
  <c r="A18053" i="28"/>
  <c r="A18054" i="28"/>
  <c r="A18055" i="28"/>
  <c r="A18056" i="28"/>
  <c r="A18057" i="28"/>
  <c r="A18058" i="28"/>
  <c r="A18059" i="28"/>
  <c r="A18060" i="28"/>
  <c r="A18061" i="28"/>
  <c r="A18062" i="28"/>
  <c r="A18063" i="28"/>
  <c r="A18064" i="28"/>
  <c r="A18065" i="28"/>
  <c r="A18066" i="28"/>
  <c r="A18067" i="28"/>
  <c r="A18068" i="28"/>
  <c r="A18069" i="28"/>
  <c r="A18070" i="28"/>
  <c r="A18071" i="28"/>
  <c r="A18072" i="28"/>
  <c r="A18073" i="28"/>
  <c r="A18074" i="28"/>
  <c r="A18075" i="28"/>
  <c r="A18076" i="28"/>
  <c r="A18077" i="28"/>
  <c r="A18078" i="28"/>
  <c r="A18079" i="28"/>
  <c r="A18080" i="28"/>
  <c r="A18081" i="28"/>
  <c r="A18082" i="28"/>
  <c r="A18083" i="28"/>
  <c r="A18084" i="28"/>
  <c r="A18085" i="28"/>
  <c r="A18086" i="28"/>
  <c r="A18087" i="28"/>
  <c r="A18088" i="28"/>
  <c r="A18089" i="28"/>
  <c r="A18090" i="28"/>
  <c r="A18091" i="28"/>
  <c r="A18092" i="28"/>
  <c r="A18093" i="28"/>
  <c r="A18094" i="28"/>
  <c r="A18095" i="28"/>
  <c r="A18096" i="28"/>
  <c r="A18097" i="28"/>
  <c r="A18098" i="28"/>
  <c r="A18099" i="28"/>
  <c r="A18100" i="28"/>
  <c r="A18101" i="28"/>
  <c r="A18102" i="28"/>
  <c r="A18103" i="28"/>
  <c r="A18104" i="28"/>
  <c r="A18105" i="28"/>
  <c r="A18106" i="28"/>
  <c r="A18107" i="28"/>
  <c r="A18108" i="28"/>
  <c r="A18109" i="28"/>
  <c r="A18110" i="28"/>
  <c r="A18111" i="28"/>
  <c r="A18112" i="28"/>
  <c r="A18113" i="28"/>
  <c r="A18114" i="28"/>
  <c r="A18115" i="28"/>
  <c r="A18116" i="28"/>
  <c r="A18117" i="28"/>
  <c r="A18118" i="28"/>
  <c r="A18119" i="28"/>
  <c r="A18120" i="28"/>
  <c r="A18121" i="28"/>
  <c r="A18122" i="28"/>
  <c r="A18123" i="28"/>
  <c r="A18124" i="28"/>
  <c r="A18125" i="28"/>
  <c r="A18126" i="28"/>
  <c r="A18127" i="28"/>
  <c r="A18128" i="28"/>
  <c r="A18129" i="28"/>
  <c r="A18130" i="28"/>
  <c r="A18131" i="28"/>
  <c r="A18132" i="28"/>
  <c r="A18133" i="28"/>
  <c r="A18134" i="28"/>
  <c r="A18135" i="28"/>
  <c r="A18136" i="28"/>
  <c r="A18137" i="28"/>
  <c r="A18138" i="28"/>
  <c r="A18139" i="28"/>
  <c r="A18140" i="28"/>
  <c r="A18141" i="28"/>
  <c r="A18142" i="28"/>
  <c r="A18143" i="28"/>
  <c r="A18144" i="28"/>
  <c r="A18145" i="28"/>
  <c r="A18146" i="28"/>
  <c r="A18147" i="28"/>
  <c r="A18148" i="28"/>
  <c r="A18149" i="28"/>
  <c r="A18150" i="28"/>
  <c r="A18151" i="28"/>
  <c r="A18152" i="28"/>
  <c r="A18153" i="28"/>
  <c r="A18154" i="28"/>
  <c r="A18155" i="28"/>
  <c r="A18156" i="28"/>
  <c r="A18157" i="28"/>
  <c r="A18158" i="28"/>
  <c r="A18159" i="28"/>
  <c r="A18160" i="28"/>
  <c r="A18161" i="28"/>
  <c r="A18162" i="28"/>
  <c r="A18163" i="28"/>
  <c r="A18164" i="28"/>
  <c r="A18165" i="28"/>
  <c r="A18166" i="28"/>
  <c r="A18167" i="28"/>
  <c r="A18168" i="28"/>
  <c r="A18169" i="28"/>
  <c r="A18170" i="28"/>
  <c r="A18171" i="28"/>
  <c r="A18172" i="28"/>
  <c r="A18173" i="28"/>
  <c r="A18174" i="28"/>
  <c r="A18175" i="28"/>
  <c r="A18176" i="28"/>
  <c r="A18177" i="28"/>
  <c r="A18178" i="28"/>
  <c r="A18179" i="28"/>
  <c r="A18180" i="28"/>
  <c r="A18181" i="28"/>
  <c r="A18182" i="28"/>
  <c r="A18183" i="28"/>
  <c r="A18184" i="28"/>
  <c r="A18185" i="28"/>
  <c r="A18186" i="28"/>
  <c r="A18187" i="28"/>
  <c r="A18188" i="28"/>
  <c r="A18189" i="28"/>
  <c r="A18190" i="28"/>
  <c r="A18191" i="28"/>
  <c r="A18192" i="28"/>
  <c r="A18193" i="28"/>
  <c r="A18194" i="28"/>
  <c r="A18195" i="28"/>
  <c r="A18196" i="28"/>
  <c r="A18197" i="28"/>
  <c r="A18198" i="28"/>
  <c r="A18199" i="28"/>
  <c r="A18200" i="28"/>
  <c r="A18201" i="28"/>
  <c r="A18202" i="28"/>
  <c r="A18203" i="28"/>
  <c r="A18204" i="28"/>
  <c r="A18205" i="28"/>
  <c r="A18206" i="28"/>
  <c r="A18207" i="28"/>
  <c r="A18208" i="28"/>
  <c r="A18209" i="28"/>
  <c r="A18210" i="28"/>
  <c r="A18211" i="28"/>
  <c r="A18212" i="28"/>
  <c r="A18213" i="28"/>
  <c r="A18214" i="28"/>
  <c r="A18215" i="28"/>
  <c r="A18216" i="28"/>
  <c r="A18217" i="28"/>
  <c r="A18218" i="28"/>
  <c r="A18219" i="28"/>
  <c r="A18220" i="28"/>
  <c r="A18221" i="28"/>
  <c r="A18222" i="28"/>
  <c r="A18223" i="28"/>
  <c r="A18224" i="28"/>
  <c r="A18225" i="28"/>
  <c r="A18226" i="28"/>
  <c r="A18227" i="28"/>
  <c r="A18228" i="28"/>
  <c r="A18229" i="28"/>
  <c r="A18230" i="28"/>
  <c r="A18231" i="28"/>
  <c r="A18232" i="28"/>
  <c r="A18233" i="28"/>
  <c r="A18234" i="28"/>
  <c r="A18235" i="28"/>
  <c r="A18236" i="28"/>
  <c r="A18237" i="28"/>
  <c r="A18238" i="28"/>
  <c r="A18239" i="28"/>
  <c r="A18240" i="28"/>
  <c r="A18241" i="28"/>
  <c r="A18242" i="28"/>
  <c r="A18243" i="28"/>
  <c r="A18244" i="28"/>
  <c r="A18245" i="28"/>
  <c r="A18246" i="28"/>
  <c r="A18247" i="28"/>
  <c r="A18248" i="28"/>
  <c r="A18249" i="28"/>
  <c r="A18250" i="28"/>
  <c r="A18251" i="28"/>
  <c r="A18252" i="28"/>
  <c r="A18253" i="28"/>
  <c r="A18254" i="28"/>
  <c r="A18255" i="28"/>
  <c r="A18256" i="28"/>
  <c r="A18257" i="28"/>
  <c r="A18258" i="28"/>
  <c r="A18259" i="28"/>
  <c r="A18260" i="28"/>
  <c r="A18261" i="28"/>
  <c r="A18262" i="28"/>
  <c r="A18263" i="28"/>
  <c r="A18264" i="28"/>
  <c r="A18265" i="28"/>
  <c r="A18266" i="28"/>
  <c r="A18267" i="28"/>
  <c r="A18268" i="28"/>
  <c r="A18269" i="28"/>
  <c r="A18270" i="28"/>
  <c r="A18271" i="28"/>
  <c r="A18272" i="28"/>
  <c r="A18273" i="28"/>
  <c r="A18274" i="28"/>
  <c r="A18275" i="28"/>
  <c r="A18276" i="28"/>
  <c r="A18277" i="28"/>
  <c r="A18278" i="28"/>
  <c r="A18279" i="28"/>
  <c r="A18280" i="28"/>
  <c r="A18281" i="28"/>
  <c r="A18282" i="28"/>
  <c r="A18283" i="28"/>
  <c r="A18284" i="28"/>
  <c r="A18285" i="28"/>
  <c r="A18286" i="28"/>
  <c r="A18287" i="28"/>
  <c r="A18288" i="28"/>
  <c r="A18289" i="28"/>
  <c r="A18290" i="28"/>
  <c r="A18291" i="28"/>
  <c r="A18292" i="28"/>
  <c r="A18293" i="28"/>
  <c r="A18294" i="28"/>
  <c r="A18295" i="28"/>
  <c r="A18296" i="28"/>
  <c r="A18297" i="28"/>
  <c r="A18298" i="28"/>
  <c r="A18299" i="28"/>
  <c r="A18300" i="28"/>
  <c r="A18301" i="28"/>
  <c r="A18302" i="28"/>
  <c r="A18303" i="28"/>
  <c r="A18304" i="28"/>
  <c r="A18305" i="28"/>
  <c r="A18306" i="28"/>
  <c r="A18307" i="28"/>
  <c r="A18308" i="28"/>
  <c r="A18309" i="28"/>
  <c r="A18310" i="28"/>
  <c r="A18311" i="28"/>
  <c r="A18312" i="28"/>
  <c r="A18313" i="28"/>
  <c r="A18314" i="28"/>
  <c r="A18315" i="28"/>
  <c r="A18316" i="28"/>
  <c r="A18317" i="28"/>
  <c r="A18318" i="28"/>
  <c r="A18319" i="28"/>
  <c r="A18320" i="28"/>
  <c r="A18321" i="28"/>
  <c r="A18322" i="28"/>
  <c r="A18323" i="28"/>
  <c r="A18324" i="28"/>
  <c r="A18325" i="28"/>
  <c r="A18326" i="28"/>
  <c r="A18327" i="28"/>
  <c r="A18328" i="28"/>
  <c r="A18329" i="28"/>
  <c r="A18330" i="28"/>
  <c r="A18331" i="28"/>
  <c r="A18332" i="28"/>
  <c r="A18333" i="28"/>
  <c r="A18334" i="28"/>
  <c r="A18335" i="28"/>
  <c r="A18336" i="28"/>
  <c r="A18337" i="28"/>
  <c r="A18338" i="28"/>
  <c r="A18339" i="28"/>
  <c r="A18340" i="28"/>
  <c r="A18341" i="28"/>
  <c r="A18342" i="28"/>
  <c r="A18343" i="28"/>
  <c r="A18344" i="28"/>
  <c r="A18345" i="28"/>
  <c r="A18346" i="28"/>
  <c r="A18347" i="28"/>
  <c r="A18348" i="28"/>
  <c r="A18349" i="28"/>
  <c r="A18350" i="28"/>
  <c r="A18351" i="28"/>
  <c r="A18352" i="28"/>
  <c r="A18353" i="28"/>
  <c r="A18354" i="28"/>
  <c r="A18355" i="28"/>
  <c r="A18356" i="28"/>
  <c r="A18357" i="28"/>
  <c r="A18358" i="28"/>
  <c r="A18359" i="28"/>
  <c r="A18360" i="28"/>
  <c r="A18361" i="28"/>
  <c r="A18362" i="28"/>
  <c r="A18363" i="28"/>
  <c r="A18364" i="28"/>
  <c r="A18365" i="28"/>
  <c r="A18366" i="28"/>
  <c r="A18367" i="28"/>
  <c r="A18368" i="28"/>
  <c r="A18369" i="28"/>
  <c r="A18370" i="28"/>
  <c r="A18371" i="28"/>
  <c r="A18372" i="28"/>
  <c r="A18373" i="28"/>
  <c r="A18374" i="28"/>
  <c r="A18375" i="28"/>
  <c r="A18376" i="28"/>
  <c r="A18377" i="28"/>
  <c r="A18378" i="28"/>
  <c r="A18379" i="28"/>
  <c r="A18380" i="28"/>
  <c r="A18381" i="28"/>
  <c r="A18382" i="28"/>
  <c r="A18383" i="28"/>
  <c r="A18384" i="28"/>
  <c r="A18385" i="28"/>
  <c r="A18386" i="28"/>
  <c r="A18387" i="28"/>
  <c r="A18388" i="28"/>
  <c r="A18389" i="28"/>
  <c r="A18390" i="28"/>
  <c r="A18391" i="28"/>
  <c r="A18392" i="28"/>
  <c r="A18393" i="28"/>
  <c r="A18394" i="28"/>
  <c r="A18395" i="28"/>
  <c r="A18396" i="28"/>
  <c r="A18397" i="28"/>
  <c r="A18398" i="28"/>
  <c r="A18399" i="28"/>
  <c r="A18400" i="28"/>
  <c r="A18401" i="28"/>
  <c r="A18402" i="28"/>
  <c r="A18403" i="28"/>
  <c r="A18404" i="28"/>
  <c r="A18405" i="28"/>
  <c r="A18406" i="28"/>
  <c r="A18407" i="28"/>
  <c r="A18408" i="28"/>
  <c r="A18409" i="28"/>
  <c r="A18410" i="28"/>
  <c r="A18411" i="28"/>
  <c r="A18412" i="28"/>
  <c r="A18413" i="28"/>
  <c r="A18414" i="28"/>
  <c r="A18415" i="28"/>
  <c r="A18416" i="28"/>
  <c r="A18417" i="28"/>
  <c r="A18418" i="28"/>
  <c r="A18419" i="28"/>
  <c r="A18420" i="28"/>
  <c r="A18421" i="28"/>
  <c r="A18422" i="28"/>
  <c r="A18423" i="28"/>
  <c r="A18424" i="28"/>
  <c r="A18425" i="28"/>
  <c r="A18426" i="28"/>
  <c r="A18427" i="28"/>
  <c r="A18428" i="28"/>
  <c r="A18429" i="28"/>
  <c r="A18430" i="28"/>
  <c r="A18431" i="28"/>
  <c r="A18432" i="28"/>
  <c r="A18433" i="28"/>
  <c r="A18434" i="28"/>
  <c r="A18435" i="28"/>
  <c r="A18436" i="28"/>
  <c r="A18437" i="28"/>
  <c r="A18438" i="28"/>
  <c r="A18439" i="28"/>
  <c r="A18440" i="28"/>
  <c r="A18441" i="28"/>
  <c r="A18442" i="28"/>
  <c r="A18443" i="28"/>
  <c r="A18444" i="28"/>
  <c r="A18445" i="28"/>
  <c r="A18446" i="28"/>
  <c r="A18447" i="28"/>
  <c r="A18448" i="28"/>
  <c r="A18449" i="28"/>
  <c r="A18450" i="28"/>
  <c r="A18451" i="28"/>
  <c r="A18452" i="28"/>
  <c r="A18453" i="28"/>
  <c r="A18454" i="28"/>
  <c r="A18455" i="28"/>
  <c r="A18456" i="28"/>
  <c r="A18457" i="28"/>
  <c r="A18458" i="28"/>
  <c r="A18459" i="28"/>
  <c r="A18460" i="28"/>
  <c r="A18461" i="28"/>
  <c r="A18462" i="28"/>
  <c r="A18463" i="28"/>
  <c r="A18464" i="28"/>
  <c r="A18465" i="28"/>
  <c r="A18466" i="28"/>
  <c r="A18467" i="28"/>
  <c r="A18468" i="28"/>
  <c r="A18469" i="28"/>
  <c r="A18470" i="28"/>
  <c r="A18471" i="28"/>
  <c r="A18472" i="28"/>
  <c r="A18473" i="28"/>
  <c r="A18474" i="28"/>
  <c r="A18475" i="28"/>
  <c r="A18476" i="28"/>
  <c r="A18477" i="28"/>
  <c r="A18478" i="28"/>
  <c r="A18479" i="28"/>
  <c r="A18480" i="28"/>
  <c r="A18481" i="28"/>
  <c r="A18482" i="28"/>
  <c r="A18483" i="28"/>
  <c r="A18484" i="28"/>
  <c r="A18485" i="28"/>
  <c r="A18486" i="28"/>
  <c r="A18487" i="28"/>
  <c r="A18488" i="28"/>
  <c r="A18489" i="28"/>
  <c r="A18490" i="28"/>
  <c r="A18491" i="28"/>
  <c r="A18492" i="28"/>
  <c r="A18493" i="28"/>
  <c r="A18494" i="28"/>
  <c r="A18495" i="28"/>
  <c r="A18496" i="28"/>
  <c r="A18497" i="28"/>
  <c r="A18498" i="28"/>
  <c r="A18499" i="28"/>
  <c r="A18500" i="28"/>
  <c r="A18501" i="28"/>
  <c r="A18502" i="28"/>
  <c r="A18503" i="28"/>
  <c r="A18504" i="28"/>
  <c r="A18505" i="28"/>
  <c r="A18506" i="28"/>
  <c r="A18507" i="28"/>
  <c r="A18508" i="28"/>
  <c r="A18509" i="28"/>
  <c r="A18510" i="28"/>
  <c r="A18511" i="28"/>
  <c r="A18512" i="28"/>
  <c r="A18513" i="28"/>
  <c r="A18514" i="28"/>
  <c r="A18515" i="28"/>
  <c r="A18516" i="28"/>
  <c r="A18517" i="28"/>
  <c r="A18518" i="28"/>
  <c r="A18519" i="28"/>
  <c r="A18520" i="28"/>
  <c r="A18521" i="28"/>
  <c r="A18522" i="28"/>
  <c r="A18523" i="28"/>
  <c r="A18524" i="28"/>
  <c r="A18525" i="28"/>
  <c r="A18526" i="28"/>
  <c r="A18527" i="28"/>
  <c r="A18528" i="28"/>
  <c r="A18529" i="28"/>
  <c r="A18530" i="28"/>
  <c r="A18531" i="28"/>
  <c r="A18532" i="28"/>
  <c r="A18533" i="28"/>
  <c r="A18534" i="28"/>
  <c r="A18535" i="28"/>
  <c r="A18536" i="28"/>
  <c r="A18537" i="28"/>
  <c r="A18538" i="28"/>
  <c r="A18539" i="28"/>
  <c r="A18540" i="28"/>
  <c r="A18541" i="28"/>
  <c r="A18542" i="28"/>
  <c r="A18543" i="28"/>
  <c r="A18544" i="28"/>
  <c r="A18545" i="28"/>
  <c r="A18546" i="28"/>
  <c r="A18547" i="28"/>
  <c r="A18548" i="28"/>
  <c r="A18549" i="28"/>
  <c r="A18550" i="28"/>
  <c r="A18551" i="28"/>
  <c r="A18552" i="28"/>
  <c r="A18553" i="28"/>
  <c r="A18554" i="28"/>
  <c r="A18555" i="28"/>
  <c r="A18556" i="28"/>
  <c r="A18557" i="28"/>
  <c r="A18558" i="28"/>
  <c r="A18559" i="28"/>
  <c r="A18560" i="28"/>
  <c r="A18561" i="28"/>
  <c r="A18562" i="28"/>
  <c r="A18563" i="28"/>
  <c r="A18564" i="28"/>
  <c r="A18565" i="28"/>
  <c r="A18566" i="28"/>
  <c r="A18567" i="28"/>
  <c r="A18568" i="28"/>
  <c r="A18569" i="28"/>
  <c r="A18570" i="28"/>
  <c r="A18571" i="28"/>
  <c r="A18572" i="28"/>
  <c r="A18573" i="28"/>
  <c r="A18574" i="28"/>
  <c r="A18575" i="28"/>
  <c r="A18576" i="28"/>
  <c r="A18577" i="28"/>
  <c r="A18578" i="28"/>
  <c r="A18579" i="28"/>
  <c r="A18580" i="28"/>
  <c r="A18581" i="28"/>
  <c r="A18582" i="28"/>
  <c r="A18583" i="28"/>
  <c r="A18584" i="28"/>
  <c r="A18585" i="28"/>
  <c r="A18586" i="28"/>
  <c r="A18587" i="28"/>
  <c r="A18588" i="28"/>
  <c r="A18589" i="28"/>
  <c r="A18590" i="28"/>
  <c r="A18591" i="28"/>
  <c r="A18592" i="28"/>
  <c r="A18593" i="28"/>
  <c r="A18594" i="28"/>
  <c r="A18595" i="28"/>
  <c r="A18596" i="28"/>
  <c r="A18597" i="28"/>
  <c r="A18598" i="28"/>
  <c r="A18599" i="28"/>
  <c r="A18600" i="28"/>
  <c r="A18601" i="28"/>
  <c r="A18602" i="28"/>
  <c r="A18603" i="28"/>
  <c r="A18604" i="28"/>
  <c r="A18605" i="28"/>
  <c r="A18606" i="28"/>
  <c r="A18607" i="28"/>
  <c r="A18608" i="28"/>
  <c r="A18609" i="28"/>
  <c r="A18610" i="28"/>
  <c r="A18611" i="28"/>
  <c r="A18612" i="28"/>
  <c r="A18613" i="28"/>
  <c r="A18614" i="28"/>
  <c r="A18615" i="28"/>
  <c r="A18616" i="28"/>
  <c r="A18617" i="28"/>
  <c r="A18618" i="28"/>
  <c r="A18619" i="28"/>
  <c r="A18620" i="28"/>
  <c r="A18621" i="28"/>
  <c r="A18622" i="28"/>
  <c r="A18623" i="28"/>
  <c r="A18624" i="28"/>
  <c r="A18625" i="28"/>
  <c r="A18626" i="28"/>
  <c r="A18627" i="28"/>
  <c r="A18628" i="28"/>
  <c r="A18629" i="28"/>
  <c r="A18630" i="28"/>
  <c r="A18631" i="28"/>
  <c r="A18632" i="28"/>
  <c r="A18633" i="28"/>
  <c r="A18634" i="28"/>
  <c r="A18635" i="28"/>
  <c r="A18636" i="28"/>
  <c r="A18637" i="28"/>
  <c r="A18638" i="28"/>
  <c r="A18639" i="28"/>
  <c r="A18640" i="28"/>
  <c r="A18641" i="28"/>
  <c r="A18642" i="28"/>
  <c r="A18643" i="28"/>
  <c r="A18644" i="28"/>
  <c r="A18645" i="28"/>
  <c r="A18646" i="28"/>
  <c r="A18647" i="28"/>
  <c r="A18648" i="28"/>
  <c r="A18649" i="28"/>
  <c r="A18650" i="28"/>
  <c r="A18651" i="28"/>
  <c r="A18652" i="28"/>
  <c r="A18653" i="28"/>
  <c r="A18654" i="28"/>
  <c r="A18655" i="28"/>
  <c r="A18656" i="28"/>
  <c r="A18657" i="28"/>
  <c r="A18658" i="28"/>
  <c r="A18659" i="28"/>
  <c r="A18660" i="28"/>
  <c r="A18661" i="28"/>
  <c r="A18662" i="28"/>
  <c r="A18663" i="28"/>
  <c r="A18664" i="28"/>
  <c r="A18665" i="28"/>
  <c r="A18666" i="28"/>
  <c r="A18667" i="28"/>
  <c r="A18668" i="28"/>
  <c r="A18669" i="28"/>
  <c r="A18670" i="28"/>
  <c r="A18671" i="28"/>
  <c r="A18672" i="28"/>
  <c r="A18673" i="28"/>
  <c r="A18674" i="28"/>
  <c r="A18675" i="28"/>
  <c r="A18676" i="28"/>
  <c r="A18677" i="28"/>
  <c r="A18678" i="28"/>
  <c r="A18679" i="28"/>
  <c r="A18680" i="28"/>
  <c r="A18681" i="28"/>
  <c r="A18682" i="28"/>
  <c r="A18683" i="28"/>
  <c r="A18684" i="28"/>
  <c r="A18685" i="28"/>
  <c r="A18686" i="28"/>
  <c r="A18687" i="28"/>
  <c r="A18688" i="28"/>
  <c r="A18689" i="28"/>
  <c r="A18690" i="28"/>
  <c r="A18691" i="28"/>
  <c r="A18692" i="28"/>
  <c r="A18693" i="28"/>
  <c r="A18694" i="28"/>
  <c r="A18695" i="28"/>
  <c r="A18696" i="28"/>
  <c r="A18697" i="28"/>
  <c r="A18698" i="28"/>
  <c r="A18699" i="28"/>
  <c r="A18700" i="28"/>
  <c r="A18701" i="28"/>
  <c r="A18702" i="28"/>
  <c r="A18703" i="28"/>
  <c r="A18704" i="28"/>
  <c r="A18705" i="28"/>
  <c r="A18706" i="28"/>
  <c r="A18707" i="28"/>
  <c r="A18708" i="28"/>
  <c r="A18709" i="28"/>
  <c r="A18710" i="28"/>
  <c r="A18711" i="28"/>
  <c r="A18712" i="28"/>
  <c r="A18713" i="28"/>
  <c r="A18714" i="28"/>
  <c r="A18715" i="28"/>
  <c r="A18716" i="28"/>
  <c r="A18717" i="28"/>
  <c r="A18718" i="28"/>
  <c r="A18719" i="28"/>
  <c r="A18720" i="28"/>
  <c r="A18721" i="28"/>
  <c r="A18722" i="28"/>
  <c r="A18723" i="28"/>
  <c r="A18724" i="28"/>
  <c r="A18725" i="28"/>
  <c r="A18726" i="28"/>
  <c r="A18727" i="28"/>
  <c r="A18728" i="28"/>
  <c r="A18729" i="28"/>
  <c r="A18730" i="28"/>
  <c r="A18731" i="28"/>
  <c r="A18732" i="28"/>
  <c r="A18733" i="28"/>
  <c r="A18734" i="28"/>
  <c r="A18735" i="28"/>
  <c r="A18736" i="28"/>
  <c r="A18737" i="28"/>
  <c r="A18738" i="28"/>
  <c r="A18739" i="28"/>
  <c r="A18740" i="28"/>
  <c r="A18741" i="28"/>
  <c r="A18742" i="28"/>
  <c r="A18743" i="28"/>
  <c r="A18744" i="28"/>
  <c r="A18745" i="28"/>
  <c r="A18746" i="28"/>
  <c r="A18747" i="28"/>
  <c r="A18748" i="28"/>
  <c r="A18749" i="28"/>
  <c r="A18750" i="28"/>
  <c r="A18751" i="28"/>
  <c r="A18752" i="28"/>
  <c r="A18753" i="28"/>
  <c r="A18754" i="28"/>
  <c r="A18755" i="28"/>
  <c r="A18756" i="28"/>
  <c r="A18757" i="28"/>
  <c r="A18758" i="28"/>
  <c r="A18759" i="28"/>
  <c r="A18760" i="28"/>
  <c r="A18761" i="28"/>
  <c r="A18762" i="28"/>
  <c r="A18763" i="28"/>
  <c r="A18764" i="28"/>
  <c r="A18765" i="28"/>
  <c r="A18766" i="28"/>
  <c r="A18767" i="28"/>
  <c r="A18768" i="28"/>
  <c r="A18769" i="28"/>
  <c r="A18770" i="28"/>
  <c r="A18771" i="28"/>
  <c r="A18772" i="28"/>
  <c r="A18773" i="28"/>
  <c r="A18774" i="28"/>
  <c r="A18775" i="28"/>
  <c r="A18776" i="28"/>
  <c r="A18777" i="28"/>
  <c r="A18778" i="28"/>
  <c r="A18779" i="28"/>
  <c r="A18780" i="28"/>
  <c r="A18781" i="28"/>
  <c r="A18782" i="28"/>
  <c r="A18783" i="28"/>
  <c r="A18784" i="28"/>
  <c r="A18785" i="28"/>
  <c r="A18786" i="28"/>
  <c r="A18787" i="28"/>
  <c r="A18788" i="28"/>
  <c r="A18789" i="28"/>
  <c r="A18790" i="28"/>
  <c r="A18791" i="28"/>
  <c r="A18792" i="28"/>
  <c r="A18793" i="28"/>
  <c r="A18794" i="28"/>
  <c r="A18795" i="28"/>
  <c r="A18796" i="28"/>
  <c r="A18797" i="28"/>
  <c r="A18798" i="28"/>
  <c r="A18799" i="28"/>
  <c r="A18800" i="28"/>
  <c r="A18801" i="28"/>
  <c r="A18802" i="28"/>
  <c r="A18803" i="28"/>
  <c r="A18804" i="28"/>
  <c r="A18805" i="28"/>
  <c r="A18806" i="28"/>
  <c r="A18807" i="28"/>
  <c r="A18808" i="28"/>
  <c r="A18809" i="28"/>
  <c r="A18810" i="28"/>
  <c r="A18811" i="28"/>
  <c r="A18812" i="28"/>
  <c r="A18813" i="28"/>
  <c r="A18814" i="28"/>
  <c r="A18815" i="28"/>
  <c r="A18816" i="28"/>
  <c r="A18817" i="28"/>
  <c r="A18818" i="28"/>
  <c r="A18819" i="28"/>
  <c r="A18820" i="28"/>
  <c r="A18821" i="28"/>
  <c r="A18822" i="28"/>
  <c r="A18823" i="28"/>
  <c r="A18824" i="28"/>
  <c r="A18825" i="28"/>
  <c r="A18826" i="28"/>
  <c r="A18827" i="28"/>
  <c r="A18828" i="28"/>
  <c r="A18829" i="28"/>
  <c r="A18830" i="28"/>
  <c r="A18831" i="28"/>
  <c r="A18832" i="28"/>
  <c r="A18833" i="28"/>
  <c r="A18834" i="28"/>
  <c r="A18835" i="28"/>
  <c r="A18836" i="28"/>
  <c r="A18837" i="28"/>
  <c r="A18838" i="28"/>
  <c r="A18839" i="28"/>
  <c r="A18840" i="28"/>
  <c r="A18841" i="28"/>
  <c r="A18842" i="28"/>
  <c r="A18843" i="28"/>
  <c r="A18844" i="28"/>
  <c r="A18845" i="28"/>
  <c r="A18846" i="28"/>
  <c r="A18847" i="28"/>
  <c r="A18848" i="28"/>
  <c r="A18849" i="28"/>
  <c r="A18850" i="28"/>
  <c r="A18851" i="28"/>
  <c r="A18852" i="28"/>
  <c r="A18853" i="28"/>
  <c r="A18854" i="28"/>
  <c r="A18855" i="28"/>
  <c r="A18856" i="28"/>
  <c r="A18857" i="28"/>
  <c r="A18858" i="28"/>
  <c r="A18859" i="28"/>
  <c r="A18860" i="28"/>
  <c r="A18861" i="28"/>
  <c r="A18862" i="28"/>
  <c r="A18863" i="28"/>
  <c r="A18864" i="28"/>
  <c r="A18865" i="28"/>
  <c r="A18866" i="28"/>
  <c r="A18867" i="28"/>
  <c r="A18868" i="28"/>
  <c r="A18869" i="28"/>
  <c r="A18870" i="28"/>
  <c r="A18871" i="28"/>
  <c r="A18872" i="28"/>
  <c r="A18873" i="28"/>
  <c r="A18874" i="28"/>
  <c r="A18875" i="28"/>
  <c r="A18876" i="28"/>
  <c r="A18877" i="28"/>
  <c r="A18878" i="28"/>
  <c r="A18879" i="28"/>
  <c r="A18880" i="28"/>
  <c r="A18881" i="28"/>
  <c r="A18882" i="28"/>
  <c r="A18883" i="28"/>
  <c r="A18884" i="28"/>
  <c r="A18885" i="28"/>
  <c r="A18886" i="28"/>
  <c r="A18887" i="28"/>
  <c r="A18888" i="28"/>
  <c r="A18889" i="28"/>
  <c r="A18890" i="28"/>
  <c r="A18891" i="28"/>
  <c r="A18892" i="28"/>
  <c r="A18893" i="28"/>
  <c r="A18894" i="28"/>
  <c r="A18895" i="28"/>
  <c r="A18896" i="28"/>
  <c r="A18897" i="28"/>
  <c r="A18898" i="28"/>
  <c r="A18899" i="28"/>
  <c r="A18900" i="28"/>
  <c r="A18901" i="28"/>
  <c r="A18902" i="28"/>
  <c r="A18903" i="28"/>
  <c r="A18904" i="28"/>
  <c r="A18905" i="28"/>
  <c r="A18906" i="28"/>
  <c r="A18907" i="28"/>
  <c r="A18908" i="28"/>
  <c r="A18909" i="28"/>
  <c r="A18910" i="28"/>
  <c r="A18911" i="28"/>
  <c r="A18912" i="28"/>
  <c r="A18913" i="28"/>
  <c r="A18914" i="28"/>
  <c r="A18915" i="28"/>
  <c r="A18916" i="28"/>
  <c r="A18917" i="28"/>
  <c r="A18918" i="28"/>
  <c r="A18919" i="28"/>
  <c r="A18920" i="28"/>
  <c r="A18921" i="28"/>
  <c r="A18922" i="28"/>
  <c r="A18923" i="28"/>
  <c r="A18924" i="28"/>
  <c r="A18925" i="28"/>
  <c r="A18926" i="28"/>
  <c r="A18927" i="28"/>
  <c r="A18928" i="28"/>
  <c r="A18929" i="28"/>
  <c r="A18930" i="28"/>
  <c r="A18931" i="28"/>
  <c r="A18932" i="28"/>
  <c r="A18933" i="28"/>
  <c r="A18934" i="28"/>
  <c r="A18935" i="28"/>
  <c r="A18936" i="28"/>
  <c r="A18937" i="28"/>
  <c r="A18938" i="28"/>
  <c r="A18939" i="28"/>
  <c r="A18940" i="28"/>
  <c r="A18941" i="28"/>
  <c r="A18942" i="28"/>
  <c r="A18943" i="28"/>
  <c r="A18944" i="28"/>
  <c r="A18945" i="28"/>
  <c r="A18946" i="28"/>
  <c r="A18947" i="28"/>
  <c r="A18948" i="28"/>
  <c r="A18949" i="28"/>
  <c r="A18950" i="28"/>
  <c r="A18951" i="28"/>
  <c r="A18952" i="28"/>
  <c r="A18953" i="28"/>
  <c r="A18954" i="28"/>
  <c r="A18955" i="28"/>
  <c r="A18956" i="28"/>
  <c r="A18957" i="28"/>
  <c r="A18958" i="28"/>
  <c r="A18959" i="28"/>
  <c r="A18960" i="28"/>
  <c r="A18961" i="28"/>
  <c r="A18962" i="28"/>
  <c r="A18963" i="28"/>
  <c r="A18964" i="28"/>
  <c r="A18965" i="28"/>
  <c r="A18966" i="28"/>
  <c r="A18967" i="28"/>
  <c r="A18968" i="28"/>
  <c r="A18969" i="28"/>
  <c r="A18970" i="28"/>
  <c r="A18971" i="28"/>
  <c r="A18972" i="28"/>
  <c r="A18973" i="28"/>
  <c r="A18974" i="28"/>
  <c r="A18975" i="28"/>
  <c r="A18976" i="28"/>
  <c r="A18977" i="28"/>
  <c r="A18978" i="28"/>
  <c r="A18979" i="28"/>
  <c r="A18980" i="28"/>
  <c r="A18981" i="28"/>
  <c r="A18982" i="28"/>
  <c r="A18983" i="28"/>
  <c r="A18984" i="28"/>
  <c r="A18985" i="28"/>
  <c r="A18986" i="28"/>
  <c r="A18987" i="28"/>
  <c r="A18988" i="28"/>
  <c r="A18989" i="28"/>
  <c r="A18990" i="28"/>
  <c r="A18991" i="28"/>
  <c r="A18992" i="28"/>
  <c r="A18993" i="28"/>
  <c r="A18994" i="28"/>
  <c r="A18995" i="28"/>
  <c r="A18996" i="28"/>
  <c r="A18997" i="28"/>
  <c r="A18998" i="28"/>
  <c r="A18999" i="28"/>
  <c r="A19000" i="28"/>
  <c r="A19001" i="28"/>
  <c r="A19002" i="28"/>
  <c r="A19003" i="28"/>
  <c r="A19004" i="28"/>
  <c r="A19005" i="28"/>
  <c r="A19006" i="28"/>
  <c r="A19007" i="28"/>
  <c r="A19008" i="28"/>
  <c r="A19009" i="28"/>
  <c r="A19010" i="28"/>
  <c r="A19011" i="28"/>
  <c r="A19012" i="28"/>
  <c r="A19013" i="28"/>
  <c r="A19014" i="28"/>
  <c r="A19015" i="28"/>
  <c r="A19016" i="28"/>
  <c r="A19017" i="28"/>
  <c r="A19018" i="28"/>
  <c r="A19019" i="28"/>
  <c r="A19020" i="28"/>
  <c r="A19021" i="28"/>
  <c r="A19022" i="28"/>
  <c r="A19023" i="28"/>
  <c r="A19024" i="28"/>
  <c r="A19025" i="28"/>
  <c r="A19026" i="28"/>
  <c r="A19027" i="28"/>
  <c r="A19028" i="28"/>
  <c r="A19029" i="28"/>
  <c r="A19030" i="28"/>
  <c r="A19031" i="28"/>
  <c r="A19032" i="28"/>
  <c r="A19033" i="28"/>
  <c r="A19034" i="28"/>
  <c r="A19035" i="28"/>
  <c r="A19036" i="28"/>
  <c r="A19037" i="28"/>
  <c r="A19038" i="28"/>
  <c r="A19039" i="28"/>
  <c r="A19040" i="28"/>
  <c r="A19041" i="28"/>
  <c r="A19042" i="28"/>
  <c r="A19043" i="28"/>
  <c r="A19044" i="28"/>
  <c r="A19045" i="28"/>
  <c r="A19046" i="28"/>
  <c r="A19047" i="28"/>
  <c r="A19048" i="28"/>
  <c r="A19049" i="28"/>
  <c r="A19050" i="28"/>
  <c r="A19051" i="28"/>
  <c r="A19052" i="28"/>
  <c r="A19053" i="28"/>
  <c r="A19054" i="28"/>
  <c r="A19055" i="28"/>
  <c r="A19056" i="28"/>
  <c r="A19057" i="28"/>
  <c r="A19058" i="28"/>
  <c r="A19059" i="28"/>
  <c r="A19060" i="28"/>
  <c r="A19061" i="28"/>
  <c r="A19062" i="28"/>
  <c r="A19063" i="28"/>
  <c r="A19064" i="28"/>
  <c r="A19065" i="28"/>
  <c r="A19066" i="28"/>
  <c r="A19067" i="28"/>
  <c r="A19068" i="28"/>
  <c r="A19069" i="28"/>
  <c r="A19070" i="28"/>
  <c r="A19071" i="28"/>
  <c r="A19072" i="28"/>
  <c r="A19073" i="28"/>
  <c r="A19074" i="28"/>
  <c r="A19075" i="28"/>
  <c r="A19076" i="28"/>
  <c r="A19077" i="28"/>
  <c r="A19078" i="28"/>
  <c r="A19079" i="28"/>
  <c r="A19080" i="28"/>
  <c r="A19081" i="28"/>
  <c r="A19082" i="28"/>
  <c r="A19083" i="28"/>
  <c r="A19084" i="28"/>
  <c r="A19085" i="28"/>
  <c r="A19086" i="28"/>
  <c r="A19087" i="28"/>
  <c r="A19088" i="28"/>
  <c r="A19089" i="28"/>
  <c r="A19090" i="28"/>
  <c r="A19091" i="28"/>
  <c r="A19092" i="28"/>
  <c r="A19093" i="28"/>
  <c r="A19094" i="28"/>
  <c r="A19095" i="28"/>
  <c r="A19096" i="28"/>
  <c r="A19097" i="28"/>
  <c r="A19098" i="28"/>
  <c r="A19099" i="28"/>
  <c r="A19100" i="28"/>
  <c r="A19101" i="28"/>
  <c r="A19102" i="28"/>
  <c r="A19103" i="28"/>
  <c r="A19104" i="28"/>
  <c r="A19105" i="28"/>
  <c r="A19106" i="28"/>
  <c r="A19107" i="28"/>
  <c r="A19108" i="28"/>
  <c r="A19109" i="28"/>
  <c r="A19110" i="28"/>
  <c r="A19111" i="28"/>
  <c r="A19112" i="28"/>
  <c r="A19113" i="28"/>
  <c r="A19114" i="28"/>
  <c r="A19115" i="28"/>
  <c r="A19116" i="28"/>
  <c r="A19117" i="28"/>
  <c r="A19118" i="28"/>
  <c r="A19119" i="28"/>
  <c r="A19120" i="28"/>
  <c r="A19121" i="28"/>
  <c r="A19122" i="28"/>
  <c r="A19123" i="28"/>
  <c r="A19124" i="28"/>
  <c r="A19125" i="28"/>
  <c r="A19126" i="28"/>
  <c r="A19127" i="28"/>
  <c r="A19128" i="28"/>
  <c r="A19129" i="28"/>
  <c r="A19130" i="28"/>
  <c r="A19131" i="28"/>
  <c r="A19132" i="28"/>
  <c r="A19133" i="28"/>
  <c r="A19134" i="28"/>
  <c r="A19135" i="28"/>
  <c r="A19136" i="28"/>
  <c r="A19137" i="28"/>
  <c r="A19138" i="28"/>
  <c r="A19139" i="28"/>
  <c r="A19140" i="28"/>
  <c r="A19141" i="28"/>
  <c r="A19142" i="28"/>
  <c r="A19143" i="28"/>
  <c r="A19144" i="28"/>
  <c r="A19145" i="28"/>
  <c r="A19146" i="28"/>
  <c r="A19147" i="28"/>
  <c r="A19148" i="28"/>
  <c r="A19149" i="28"/>
  <c r="A19150" i="28"/>
  <c r="A19151" i="28"/>
  <c r="A19152" i="28"/>
  <c r="A19153" i="28"/>
  <c r="A19154" i="28"/>
  <c r="A19155" i="28"/>
  <c r="A19156" i="28"/>
  <c r="A19157" i="28"/>
  <c r="A19158" i="28"/>
  <c r="A19159" i="28"/>
  <c r="A19160" i="28"/>
  <c r="A19161" i="28"/>
  <c r="A19162" i="28"/>
  <c r="A19163" i="28"/>
  <c r="A19164" i="28"/>
  <c r="A19165" i="28"/>
  <c r="A19166" i="28"/>
  <c r="A19167" i="28"/>
  <c r="A19168" i="28"/>
  <c r="A19169" i="28"/>
  <c r="A19170" i="28"/>
  <c r="A19171" i="28"/>
  <c r="A19172" i="28"/>
  <c r="A19173" i="28"/>
  <c r="A19174" i="28"/>
  <c r="A19175" i="28"/>
  <c r="A19176" i="28"/>
  <c r="A19177" i="28"/>
  <c r="A19178" i="28"/>
  <c r="A19179" i="28"/>
  <c r="A19180" i="28"/>
  <c r="A19181" i="28"/>
  <c r="A19182" i="28"/>
  <c r="A19183" i="28"/>
  <c r="A19184" i="28"/>
  <c r="A19185" i="28"/>
  <c r="A19186" i="28"/>
  <c r="A19187" i="28"/>
  <c r="A19188" i="28"/>
  <c r="A19189" i="28"/>
  <c r="A19190" i="28"/>
  <c r="A19191" i="28"/>
  <c r="A19192" i="28"/>
  <c r="A19193" i="28"/>
  <c r="A19194" i="28"/>
  <c r="A19195" i="28"/>
  <c r="A19196" i="28"/>
  <c r="A19197" i="28"/>
  <c r="A19198" i="28"/>
  <c r="A19199" i="28"/>
  <c r="A19200" i="28"/>
  <c r="A19201" i="28"/>
  <c r="A19202" i="28"/>
  <c r="A19203" i="28"/>
  <c r="A19204" i="28"/>
  <c r="A19205" i="28"/>
  <c r="A19206" i="28"/>
  <c r="A19207" i="28"/>
  <c r="A19208" i="28"/>
  <c r="A19209" i="28"/>
  <c r="A19210" i="28"/>
  <c r="A19211" i="28"/>
  <c r="A19212" i="28"/>
  <c r="A19213" i="28"/>
  <c r="A19214" i="28"/>
  <c r="A19215" i="28"/>
  <c r="A19216" i="28"/>
  <c r="A19217" i="28"/>
  <c r="A19218" i="28"/>
  <c r="A19219" i="28"/>
  <c r="A19220" i="28"/>
  <c r="A19221" i="28"/>
  <c r="A19222" i="28"/>
  <c r="A19223" i="28"/>
  <c r="A19224" i="28"/>
  <c r="A19225" i="28"/>
  <c r="A19226" i="28"/>
  <c r="A19227" i="28"/>
  <c r="A19228" i="28"/>
  <c r="A19229" i="28"/>
  <c r="A19230" i="28"/>
  <c r="A19231" i="28"/>
  <c r="A19232" i="28"/>
  <c r="A19233" i="28"/>
  <c r="A19234" i="28"/>
  <c r="A19235" i="28"/>
  <c r="A19236" i="28"/>
  <c r="A19237" i="28"/>
  <c r="A19238" i="28"/>
  <c r="A19239" i="28"/>
  <c r="A19240" i="28"/>
  <c r="A19241" i="28"/>
  <c r="A19242" i="28"/>
  <c r="A19243" i="28"/>
  <c r="A19244" i="28"/>
  <c r="A19245" i="28"/>
  <c r="A19246" i="28"/>
  <c r="A19247" i="28"/>
  <c r="A19248" i="28"/>
  <c r="A19249" i="28"/>
  <c r="A19250" i="28"/>
  <c r="A19251" i="28"/>
  <c r="A19252" i="28"/>
  <c r="A19253" i="28"/>
  <c r="A19254" i="28"/>
  <c r="A19255" i="28"/>
  <c r="A19256" i="28"/>
  <c r="A19257" i="28"/>
  <c r="A19258" i="28"/>
  <c r="A19259" i="28"/>
  <c r="A19260" i="28"/>
  <c r="A19261" i="28"/>
  <c r="A19262" i="28"/>
  <c r="A19263" i="28"/>
  <c r="A19264" i="28"/>
  <c r="A19265" i="28"/>
  <c r="A19266" i="28"/>
  <c r="A19267" i="28"/>
  <c r="A19268" i="28"/>
  <c r="A19269" i="28"/>
  <c r="A19270" i="28"/>
  <c r="A19271" i="28"/>
  <c r="A19272" i="28"/>
  <c r="A19273" i="28"/>
  <c r="A19274" i="28"/>
  <c r="A19275" i="28"/>
  <c r="A19276" i="28"/>
  <c r="A19277" i="28"/>
  <c r="A19278" i="28"/>
  <c r="A19279" i="28"/>
  <c r="A19280" i="28"/>
  <c r="A19281" i="28"/>
  <c r="A19282" i="28"/>
  <c r="A19283" i="28"/>
  <c r="A19284" i="28"/>
  <c r="A19285" i="28"/>
  <c r="A19286" i="28"/>
  <c r="A19287" i="28"/>
  <c r="A19288" i="28"/>
  <c r="A19289" i="28"/>
  <c r="A19290" i="28"/>
  <c r="A19291" i="28"/>
  <c r="A19292" i="28"/>
  <c r="A19293" i="28"/>
  <c r="A19294" i="28"/>
  <c r="A19295" i="28"/>
  <c r="A19296" i="28"/>
  <c r="A19297" i="28"/>
  <c r="A19298" i="28"/>
  <c r="A19299" i="28"/>
  <c r="A19300" i="28"/>
  <c r="A19301" i="28"/>
  <c r="A19302" i="28"/>
  <c r="A19303" i="28"/>
  <c r="A19304" i="28"/>
  <c r="A19305" i="28"/>
  <c r="A19306" i="28"/>
  <c r="A19307" i="28"/>
  <c r="A19308" i="28"/>
  <c r="A19309" i="28"/>
  <c r="A19310" i="28"/>
  <c r="A19311" i="28"/>
  <c r="A19312" i="28"/>
  <c r="A19313" i="28"/>
  <c r="A19314" i="28"/>
  <c r="A19315" i="28"/>
  <c r="A19316" i="28"/>
  <c r="A19317" i="28"/>
  <c r="A19318" i="28"/>
  <c r="A19319" i="28"/>
  <c r="A19320" i="28"/>
  <c r="A19321" i="28"/>
  <c r="A19322" i="28"/>
  <c r="A19323" i="28"/>
  <c r="A19324" i="28"/>
  <c r="A19325" i="28"/>
  <c r="A19326" i="28"/>
  <c r="A19327" i="28"/>
  <c r="A19328" i="28"/>
  <c r="A19329" i="28"/>
  <c r="A19330" i="28"/>
  <c r="A19331" i="28"/>
  <c r="A19332" i="28"/>
  <c r="A19333" i="28"/>
  <c r="A19334" i="28"/>
  <c r="A19335" i="28"/>
  <c r="A19336" i="28"/>
  <c r="A19337" i="28"/>
  <c r="A19338" i="28"/>
  <c r="A19339" i="28"/>
  <c r="A19340" i="28"/>
  <c r="A19341" i="28"/>
  <c r="A19342" i="28"/>
  <c r="A19343" i="28"/>
  <c r="A19344" i="28"/>
  <c r="A19345" i="28"/>
  <c r="A19346" i="28"/>
  <c r="A19347" i="28"/>
  <c r="A19348" i="28"/>
  <c r="A19349" i="28"/>
  <c r="A19350" i="28"/>
  <c r="A19351" i="28"/>
  <c r="A19352" i="28"/>
  <c r="A19353" i="28"/>
  <c r="A19354" i="28"/>
  <c r="A19355" i="28"/>
  <c r="A19356" i="28"/>
  <c r="A19357" i="28"/>
  <c r="A19358" i="28"/>
  <c r="A19359" i="28"/>
  <c r="A19360" i="28"/>
  <c r="A19361" i="28"/>
  <c r="A19362" i="28"/>
  <c r="A19363" i="28"/>
  <c r="A19364" i="28"/>
  <c r="A19365" i="28"/>
  <c r="A19366" i="28"/>
  <c r="A19367" i="28"/>
  <c r="A19368" i="28"/>
  <c r="A19369" i="28"/>
  <c r="A19370" i="28"/>
  <c r="A19371" i="28"/>
  <c r="A19372" i="28"/>
  <c r="A19373" i="28"/>
  <c r="A19374" i="28"/>
  <c r="A19375" i="28"/>
  <c r="A19376" i="28"/>
  <c r="A19377" i="28"/>
  <c r="A19378" i="28"/>
  <c r="A19379" i="28"/>
  <c r="A19380" i="28"/>
  <c r="A19381" i="28"/>
  <c r="A19382" i="28"/>
  <c r="A19383" i="28"/>
  <c r="A19384" i="28"/>
  <c r="A19385" i="28"/>
  <c r="A19386" i="28"/>
  <c r="A19387" i="28"/>
  <c r="A19388" i="28"/>
  <c r="A19389" i="28"/>
  <c r="A19390" i="28"/>
  <c r="A19391" i="28"/>
  <c r="A19392" i="28"/>
  <c r="A19393" i="28"/>
  <c r="A19394" i="28"/>
  <c r="A19395" i="28"/>
  <c r="A19396" i="28"/>
  <c r="A19397" i="28"/>
  <c r="A19398" i="28"/>
  <c r="A19399" i="28"/>
  <c r="A19400" i="28"/>
  <c r="A19401" i="28"/>
  <c r="A19402" i="28"/>
  <c r="A19403" i="28"/>
  <c r="A19404" i="28"/>
  <c r="A19405" i="28"/>
  <c r="A19406" i="28"/>
  <c r="A19407" i="28"/>
  <c r="A19408" i="28"/>
  <c r="A19409" i="28"/>
  <c r="A19410" i="28"/>
  <c r="A19411" i="28"/>
  <c r="A19412" i="28"/>
  <c r="A19413" i="28"/>
  <c r="A19414" i="28"/>
  <c r="A19415" i="28"/>
  <c r="A19416" i="28"/>
  <c r="A19417" i="28"/>
  <c r="A19418" i="28"/>
  <c r="A19419" i="28"/>
  <c r="A19420" i="28"/>
  <c r="A19421" i="28"/>
  <c r="A19422" i="28"/>
  <c r="A19423" i="28"/>
  <c r="A19424" i="28"/>
  <c r="A19425" i="28"/>
  <c r="A19426" i="28"/>
  <c r="A19427" i="28"/>
  <c r="A19428" i="28"/>
  <c r="A19429" i="28"/>
  <c r="A19430" i="28"/>
  <c r="A19431" i="28"/>
  <c r="A19432" i="28"/>
  <c r="A19433" i="28"/>
  <c r="A19434" i="28"/>
  <c r="A19435" i="28"/>
  <c r="A19436" i="28"/>
  <c r="A19437" i="28"/>
  <c r="A19438" i="28"/>
  <c r="A19439" i="28"/>
  <c r="A19440" i="28"/>
  <c r="A19441" i="28"/>
  <c r="A19442" i="28"/>
  <c r="A19443" i="28"/>
  <c r="A19444" i="28"/>
  <c r="A19445" i="28"/>
  <c r="A19446" i="28"/>
  <c r="A19447" i="28"/>
  <c r="A19448" i="28"/>
  <c r="A19449" i="28"/>
  <c r="A19450" i="28"/>
  <c r="A19451" i="28"/>
  <c r="A19452" i="28"/>
  <c r="A19453" i="28"/>
  <c r="A19454" i="28"/>
  <c r="A19455" i="28"/>
  <c r="A19456" i="28"/>
  <c r="A19457" i="28"/>
  <c r="A19458" i="28"/>
  <c r="A19459" i="28"/>
  <c r="A19460" i="28"/>
  <c r="A19461" i="28"/>
  <c r="A19462" i="28"/>
  <c r="A19463" i="28"/>
  <c r="A19464" i="28"/>
  <c r="A19465" i="28"/>
  <c r="A19466" i="28"/>
  <c r="A19467" i="28"/>
  <c r="A19468" i="28"/>
  <c r="A19469" i="28"/>
  <c r="A19470" i="28"/>
  <c r="A19471" i="28"/>
  <c r="A19472" i="28"/>
  <c r="A19473" i="28"/>
  <c r="A19474" i="28"/>
  <c r="A19475" i="28"/>
  <c r="A19476" i="28"/>
  <c r="A19477" i="28"/>
  <c r="A19478" i="28"/>
  <c r="A19479" i="28"/>
  <c r="A19480" i="28"/>
  <c r="A19481" i="28"/>
  <c r="A19482" i="28"/>
  <c r="A19483" i="28"/>
  <c r="A19484" i="28"/>
  <c r="A19485" i="28"/>
  <c r="A19486" i="28"/>
  <c r="A19487" i="28"/>
  <c r="A19488" i="28"/>
  <c r="A19489" i="28"/>
  <c r="A19490" i="28"/>
  <c r="A19491" i="28"/>
  <c r="A19492" i="28"/>
  <c r="A19493" i="28"/>
  <c r="A19494" i="28"/>
  <c r="A19495" i="28"/>
  <c r="A19496" i="28"/>
  <c r="A19497" i="28"/>
  <c r="A19498" i="28"/>
  <c r="A19499" i="28"/>
  <c r="A19500" i="28"/>
  <c r="A19501" i="28"/>
  <c r="A19502" i="28"/>
  <c r="A19503" i="28"/>
  <c r="A19504" i="28"/>
  <c r="A19505" i="28"/>
  <c r="A19506" i="28"/>
  <c r="A19507" i="28"/>
  <c r="A19508" i="28"/>
  <c r="A19509" i="28"/>
  <c r="A19510" i="28"/>
  <c r="A19511" i="28"/>
  <c r="A19512" i="28"/>
  <c r="A19513" i="28"/>
  <c r="A19514" i="28"/>
  <c r="A19515" i="28"/>
  <c r="A19516" i="28"/>
  <c r="A19517" i="28"/>
  <c r="A19518" i="28"/>
  <c r="A19519" i="28"/>
  <c r="A19520" i="28"/>
  <c r="A19521" i="28"/>
  <c r="A19522" i="28"/>
  <c r="A19523" i="28"/>
  <c r="A19524" i="28"/>
  <c r="A19525" i="28"/>
  <c r="A19526" i="28"/>
  <c r="A19527" i="28"/>
  <c r="A19528" i="28"/>
  <c r="A19529" i="28"/>
  <c r="A19530" i="28"/>
  <c r="A19531" i="28"/>
  <c r="A19532" i="28"/>
  <c r="A19533" i="28"/>
  <c r="A19534" i="28"/>
  <c r="A19535" i="28"/>
  <c r="A19536" i="28"/>
  <c r="A19537" i="28"/>
  <c r="A19538" i="28"/>
  <c r="A19539" i="28"/>
  <c r="A19540" i="28"/>
  <c r="A19541" i="28"/>
  <c r="A19542" i="28"/>
  <c r="A19543" i="28"/>
  <c r="A19544" i="28"/>
  <c r="A19545" i="28"/>
  <c r="A19546" i="28"/>
  <c r="A19547" i="28"/>
  <c r="A19548" i="28"/>
  <c r="A19549" i="28"/>
  <c r="A19550" i="28"/>
  <c r="A19551" i="28"/>
  <c r="A19552" i="28"/>
  <c r="A19553" i="28"/>
  <c r="A19554" i="28"/>
  <c r="A19555" i="28"/>
  <c r="A19556" i="28"/>
  <c r="A19557" i="28"/>
  <c r="A19558" i="28"/>
  <c r="A19559" i="28"/>
  <c r="A19560" i="28"/>
  <c r="A19561" i="28"/>
  <c r="A19562" i="28"/>
  <c r="A19563" i="28"/>
  <c r="A19564" i="28"/>
  <c r="A19565" i="28"/>
  <c r="A19566" i="28"/>
  <c r="A19567" i="28"/>
  <c r="A19568" i="28"/>
  <c r="A19569" i="28"/>
  <c r="A19570" i="28"/>
  <c r="A19571" i="28"/>
  <c r="A19572" i="28"/>
  <c r="A19573" i="28"/>
  <c r="A19574" i="28"/>
  <c r="A19575" i="28"/>
  <c r="A19576" i="28"/>
  <c r="A19577" i="28"/>
  <c r="A19578" i="28"/>
  <c r="A19579" i="28"/>
  <c r="A19580" i="28"/>
  <c r="A19581" i="28"/>
  <c r="A19582" i="28"/>
  <c r="A19583" i="28"/>
  <c r="A19584" i="28"/>
  <c r="A19585" i="28"/>
  <c r="A19586" i="28"/>
  <c r="A19587" i="28"/>
  <c r="A19588" i="28"/>
  <c r="A19589" i="28"/>
  <c r="A19590" i="28"/>
  <c r="A19591" i="28"/>
  <c r="A19592" i="28"/>
  <c r="A19593" i="28"/>
  <c r="A19594" i="28"/>
  <c r="A19595" i="28"/>
  <c r="A19596" i="28"/>
  <c r="A19597" i="28"/>
  <c r="A19598" i="28"/>
  <c r="A19599" i="28"/>
  <c r="A19600" i="28"/>
  <c r="A19601" i="28"/>
  <c r="A19602" i="28"/>
  <c r="A19603" i="28"/>
  <c r="A19604" i="28"/>
  <c r="A19605" i="28"/>
  <c r="A19606" i="28"/>
  <c r="A19607" i="28"/>
  <c r="A19608" i="28"/>
  <c r="A19609" i="28"/>
  <c r="A19610" i="28"/>
  <c r="A19611" i="28"/>
  <c r="A19612" i="28"/>
  <c r="A19613" i="28"/>
  <c r="A19614" i="28"/>
  <c r="A19615" i="28"/>
  <c r="A19616" i="28"/>
  <c r="A19617" i="28"/>
  <c r="A19618" i="28"/>
  <c r="A19619" i="28"/>
  <c r="A19620" i="28"/>
  <c r="A19621" i="28"/>
  <c r="A19622" i="28"/>
  <c r="A19623" i="28"/>
  <c r="A19624" i="28"/>
  <c r="A19625" i="28"/>
  <c r="A19626" i="28"/>
  <c r="A19627" i="28"/>
  <c r="A19628" i="28"/>
  <c r="A19629" i="28"/>
  <c r="A19630" i="28"/>
  <c r="A19631" i="28"/>
  <c r="A19632" i="28"/>
  <c r="A19633" i="28"/>
  <c r="A19634" i="28"/>
  <c r="A19635" i="28"/>
  <c r="A19636" i="28"/>
  <c r="A19637" i="28"/>
  <c r="A19638" i="28"/>
  <c r="A19639" i="28"/>
  <c r="A19640" i="28"/>
  <c r="A19641" i="28"/>
  <c r="A19642" i="28"/>
  <c r="A19643" i="28"/>
  <c r="A19644" i="28"/>
  <c r="A19645" i="28"/>
  <c r="A19646" i="28"/>
  <c r="A19647" i="28"/>
  <c r="A19648" i="28"/>
  <c r="A19649" i="28"/>
  <c r="A19650" i="28"/>
  <c r="A19651" i="28"/>
  <c r="A19652" i="28"/>
  <c r="A19653" i="28"/>
  <c r="A19654" i="28"/>
  <c r="A19655" i="28"/>
  <c r="A19656" i="28"/>
  <c r="A19657" i="28"/>
  <c r="A19658" i="28"/>
  <c r="A19659" i="28"/>
  <c r="A19660" i="28"/>
  <c r="A19661" i="28"/>
  <c r="A19662" i="28"/>
  <c r="A19663" i="28"/>
  <c r="A19664" i="28"/>
  <c r="A19665" i="28"/>
  <c r="A19666" i="28"/>
  <c r="A19667" i="28"/>
  <c r="A19668" i="28"/>
  <c r="A19669" i="28"/>
  <c r="A19670" i="28"/>
  <c r="A19671" i="28"/>
  <c r="A19672" i="28"/>
  <c r="A19673" i="28"/>
  <c r="A19674" i="28"/>
  <c r="A19675" i="28"/>
  <c r="A19676" i="28"/>
  <c r="A19677" i="28"/>
  <c r="A19678" i="28"/>
  <c r="A19679" i="28"/>
  <c r="A19680" i="28"/>
  <c r="A19681" i="28"/>
  <c r="A19682" i="28"/>
  <c r="A19683" i="28"/>
  <c r="A19684" i="28"/>
  <c r="A19685" i="28"/>
  <c r="A19686" i="28"/>
  <c r="A19687" i="28"/>
  <c r="A19688" i="28"/>
  <c r="A19689" i="28"/>
  <c r="A19690" i="28"/>
  <c r="A19691" i="28"/>
  <c r="A19692" i="28"/>
  <c r="A19693" i="28"/>
  <c r="A19694" i="28"/>
  <c r="A19695" i="28"/>
  <c r="A19696" i="28"/>
  <c r="A19697" i="28"/>
  <c r="A19698" i="28"/>
  <c r="A19699" i="28"/>
  <c r="A19700" i="28"/>
  <c r="A19701" i="28"/>
  <c r="A19702" i="28"/>
  <c r="A19703" i="28"/>
  <c r="A19704" i="28"/>
  <c r="A19705" i="28"/>
  <c r="A19706" i="28"/>
  <c r="A19707" i="28"/>
  <c r="A19708" i="28"/>
  <c r="A19709" i="28"/>
  <c r="A19710" i="28"/>
  <c r="A19711" i="28"/>
  <c r="A19712" i="28"/>
  <c r="A19713" i="28"/>
  <c r="A19714" i="28"/>
  <c r="A19715" i="28"/>
  <c r="A19716" i="28"/>
  <c r="A19717" i="28"/>
  <c r="A19718" i="28"/>
  <c r="A19719" i="28"/>
  <c r="A19720" i="28"/>
  <c r="A19721" i="28"/>
  <c r="A19722" i="28"/>
  <c r="A19723" i="28"/>
  <c r="A19724" i="28"/>
  <c r="A19725" i="28"/>
  <c r="A19726" i="28"/>
  <c r="A19727" i="28"/>
  <c r="A19728" i="28"/>
  <c r="A19729" i="28"/>
  <c r="A19730" i="28"/>
  <c r="A19731" i="28"/>
  <c r="A19732" i="28"/>
  <c r="A19733" i="28"/>
  <c r="A19734" i="28"/>
  <c r="A19735" i="28"/>
  <c r="A19736" i="28"/>
  <c r="A19737" i="28"/>
  <c r="A19738" i="28"/>
  <c r="A19739" i="28"/>
  <c r="A19740" i="28"/>
  <c r="A19741" i="28"/>
  <c r="A19742" i="28"/>
  <c r="A19743" i="28"/>
  <c r="A19744" i="28"/>
  <c r="A19745" i="28"/>
  <c r="A19746" i="28"/>
  <c r="A19747" i="28"/>
  <c r="A19748" i="28"/>
  <c r="A19749" i="28"/>
  <c r="A19750" i="28"/>
  <c r="A19751" i="28"/>
  <c r="A19752" i="28"/>
  <c r="A19753" i="28"/>
  <c r="A19754" i="28"/>
  <c r="A19755" i="28"/>
  <c r="A19756" i="28"/>
  <c r="A19757" i="28"/>
  <c r="A19758" i="28"/>
  <c r="A19759" i="28"/>
  <c r="A19760" i="28"/>
  <c r="A19761" i="28"/>
  <c r="A19762" i="28"/>
  <c r="A19763" i="28"/>
  <c r="A19764" i="28"/>
  <c r="A19765" i="28"/>
  <c r="A19766" i="28"/>
  <c r="A19767" i="28"/>
  <c r="A19768" i="28"/>
  <c r="A19769" i="28"/>
  <c r="A19770" i="28"/>
  <c r="A19771" i="28"/>
  <c r="A19772" i="28"/>
  <c r="A19773" i="28"/>
  <c r="A19774" i="28"/>
  <c r="A19775" i="28"/>
  <c r="A19776" i="28"/>
  <c r="A19777" i="28"/>
  <c r="A19778" i="28"/>
  <c r="A19779" i="28"/>
  <c r="A19780" i="28"/>
  <c r="A19781" i="28"/>
  <c r="A19782" i="28"/>
  <c r="A19783" i="28"/>
  <c r="A19784" i="28"/>
  <c r="A19785" i="28"/>
  <c r="A19786" i="28"/>
  <c r="A19787" i="28"/>
  <c r="A19788" i="28"/>
  <c r="A19789" i="28"/>
  <c r="A19790" i="28"/>
  <c r="A19791" i="28"/>
  <c r="A19792" i="28"/>
  <c r="A19793" i="28"/>
  <c r="A19794" i="28"/>
  <c r="A19795" i="28"/>
  <c r="A19796" i="28"/>
  <c r="A19797" i="28"/>
  <c r="A19798" i="28"/>
  <c r="A19799" i="28"/>
  <c r="A19800" i="28"/>
  <c r="A19801" i="28"/>
  <c r="A19802" i="28"/>
  <c r="A19803" i="28"/>
  <c r="A19804" i="28"/>
  <c r="A19805" i="28"/>
  <c r="A19806" i="28"/>
  <c r="A19807" i="28"/>
  <c r="A19808" i="28"/>
  <c r="A19809" i="28"/>
  <c r="A19810" i="28"/>
  <c r="A19811" i="28"/>
  <c r="A19812" i="28"/>
  <c r="A19813" i="28"/>
  <c r="A19814" i="28"/>
  <c r="A19815" i="28"/>
  <c r="A19816" i="28"/>
  <c r="A19817" i="28"/>
  <c r="A19818" i="28"/>
  <c r="A19819" i="28"/>
  <c r="A19820" i="28"/>
  <c r="A19821" i="28"/>
  <c r="A19822" i="28"/>
  <c r="A19823" i="28"/>
  <c r="A19824" i="28"/>
  <c r="A19825" i="28"/>
  <c r="A19826" i="28"/>
  <c r="A19827" i="28"/>
  <c r="A19828" i="28"/>
  <c r="A19829" i="28"/>
  <c r="A19830" i="28"/>
  <c r="A19831" i="28"/>
  <c r="A19832" i="28"/>
  <c r="A19833" i="28"/>
  <c r="A19834" i="28"/>
  <c r="A19835" i="28"/>
  <c r="A19836" i="28"/>
  <c r="A19837" i="28"/>
  <c r="A19838" i="28"/>
  <c r="A19839" i="28"/>
  <c r="A19840" i="28"/>
  <c r="A19841" i="28"/>
  <c r="A19842" i="28"/>
  <c r="A19843" i="28"/>
  <c r="A19844" i="28"/>
  <c r="A19845" i="28"/>
  <c r="A19846" i="28"/>
  <c r="A19847" i="28"/>
  <c r="A19848" i="28"/>
  <c r="A19849" i="28"/>
  <c r="A19850" i="28"/>
  <c r="A19851" i="28"/>
  <c r="A19852" i="28"/>
  <c r="A19853" i="28"/>
  <c r="A19854" i="28"/>
  <c r="A19855" i="28"/>
  <c r="A19856" i="28"/>
  <c r="A19857" i="28"/>
  <c r="A19858" i="28"/>
  <c r="A19859" i="28"/>
  <c r="A19860" i="28"/>
  <c r="A19861" i="28"/>
  <c r="A19862" i="28"/>
  <c r="A19863" i="28"/>
  <c r="A19864" i="28"/>
  <c r="A19865" i="28"/>
  <c r="A19866" i="28"/>
  <c r="A19867" i="28"/>
  <c r="A19868" i="28"/>
  <c r="A19869" i="28"/>
  <c r="A19870" i="28"/>
  <c r="A19871" i="28"/>
  <c r="A19872" i="28"/>
  <c r="A19873" i="28"/>
  <c r="A19874" i="28"/>
  <c r="A19875" i="28"/>
  <c r="A19876" i="28"/>
  <c r="A19877" i="28"/>
  <c r="A19878" i="28"/>
  <c r="A19879" i="28"/>
  <c r="A19880" i="28"/>
  <c r="A19881" i="28"/>
  <c r="A19882" i="28"/>
  <c r="A19883" i="28"/>
  <c r="A19884" i="28"/>
  <c r="A19885" i="28"/>
  <c r="A19886" i="28"/>
  <c r="A19887" i="28"/>
  <c r="A19888" i="28"/>
  <c r="A19889" i="28"/>
  <c r="A19890" i="28"/>
  <c r="A19891" i="28"/>
  <c r="A19892" i="28"/>
  <c r="A19893" i="28"/>
  <c r="A19894" i="28"/>
  <c r="A19895" i="28"/>
  <c r="A19896" i="28"/>
  <c r="A19897" i="28"/>
  <c r="A19898" i="28"/>
  <c r="A19899" i="28"/>
  <c r="A19900" i="28"/>
  <c r="A19901" i="28"/>
  <c r="A19902" i="28"/>
  <c r="A19903" i="28"/>
  <c r="A19904" i="28"/>
  <c r="A19905" i="28"/>
  <c r="A19906" i="28"/>
  <c r="A19907" i="28"/>
  <c r="A19908" i="28"/>
  <c r="A19909" i="28"/>
  <c r="A19910" i="28"/>
  <c r="A19911" i="28"/>
  <c r="A19912" i="28"/>
  <c r="A19913" i="28"/>
  <c r="A19914" i="28"/>
  <c r="A19915" i="28"/>
  <c r="A19916" i="28"/>
  <c r="A19917" i="28"/>
  <c r="A19918" i="28"/>
  <c r="A19919" i="28"/>
  <c r="A19920" i="28"/>
  <c r="A19921" i="28"/>
  <c r="A19922" i="28"/>
  <c r="A19923" i="28"/>
  <c r="A19924" i="28"/>
  <c r="A19925" i="28"/>
  <c r="A19926" i="28"/>
  <c r="A19927" i="28"/>
  <c r="A19928" i="28"/>
  <c r="A19929" i="28"/>
  <c r="A19930" i="28"/>
  <c r="A19931" i="28"/>
  <c r="A19932" i="28"/>
  <c r="A19933" i="28"/>
  <c r="A19934" i="28"/>
  <c r="A19935" i="28"/>
  <c r="A19936" i="28"/>
  <c r="A19937" i="28"/>
  <c r="A19938" i="28"/>
  <c r="A19939" i="28"/>
  <c r="A19940" i="28"/>
  <c r="A19941" i="28"/>
  <c r="A19942" i="28"/>
  <c r="A19943" i="28"/>
  <c r="A19944" i="28"/>
  <c r="A19945" i="28"/>
  <c r="A19946" i="28"/>
  <c r="A19947" i="28"/>
  <c r="A19948" i="28"/>
  <c r="A19949" i="28"/>
  <c r="A19950" i="28"/>
  <c r="A19951" i="28"/>
  <c r="A19952" i="28"/>
  <c r="A19953" i="28"/>
  <c r="A19954" i="28"/>
  <c r="A19955" i="28"/>
  <c r="A19956" i="28"/>
  <c r="A19957" i="28"/>
  <c r="A19958" i="28"/>
  <c r="A19959" i="28"/>
  <c r="A19960" i="28"/>
  <c r="A19961" i="28"/>
  <c r="A19962" i="28"/>
  <c r="A19963" i="28"/>
  <c r="A19964" i="28"/>
  <c r="A19965" i="28"/>
  <c r="A19966" i="28"/>
  <c r="A19967" i="28"/>
  <c r="A19968" i="28"/>
  <c r="A19969" i="28"/>
  <c r="A19970" i="28"/>
  <c r="A19971" i="28"/>
  <c r="A19972" i="28"/>
  <c r="A19973" i="28"/>
  <c r="A19974" i="28"/>
  <c r="A19975" i="28"/>
  <c r="A19976" i="28"/>
  <c r="A19977" i="28"/>
  <c r="A19978" i="28"/>
  <c r="A19979" i="28"/>
  <c r="A19980" i="28"/>
  <c r="A19981" i="28"/>
  <c r="A19982" i="28"/>
  <c r="A19983" i="28"/>
  <c r="A19984" i="28"/>
  <c r="A19985" i="28"/>
  <c r="A19986" i="28"/>
  <c r="A19987" i="28"/>
  <c r="A19988" i="28"/>
  <c r="A19989" i="28"/>
  <c r="A19990" i="28"/>
  <c r="A19991" i="28"/>
  <c r="A19992" i="28"/>
  <c r="A19993" i="28"/>
  <c r="A19994" i="28"/>
  <c r="A19995" i="28"/>
  <c r="A19996" i="28"/>
  <c r="A19997" i="28"/>
  <c r="A19998" i="28"/>
  <c r="A19999" i="28"/>
  <c r="A20000" i="28"/>
  <c r="A20001" i="28"/>
  <c r="A20002" i="28"/>
  <c r="A20003" i="28"/>
  <c r="A20004" i="28"/>
  <c r="A20005" i="28"/>
  <c r="A20006" i="28"/>
  <c r="A20007" i="28"/>
  <c r="A20008" i="28"/>
  <c r="A20009" i="28"/>
  <c r="A20010" i="28"/>
  <c r="A20011" i="28"/>
  <c r="A20012" i="28"/>
  <c r="A20013" i="28"/>
  <c r="A20014" i="28"/>
  <c r="A20015" i="28"/>
  <c r="A20016" i="28"/>
  <c r="A20017" i="28"/>
  <c r="A20018" i="28"/>
  <c r="A20019" i="28"/>
  <c r="A20020" i="28"/>
  <c r="A20021" i="28"/>
  <c r="A20022" i="28"/>
  <c r="A20023" i="28"/>
  <c r="A20024" i="28"/>
  <c r="A20025" i="28"/>
  <c r="A20026" i="28"/>
  <c r="A20027" i="28"/>
  <c r="A20028" i="28"/>
  <c r="A20029" i="28"/>
  <c r="A20030" i="28"/>
  <c r="A20031" i="28"/>
  <c r="A20032" i="28"/>
  <c r="A20033" i="28"/>
  <c r="A20034" i="28"/>
  <c r="A20035" i="28"/>
  <c r="A20036" i="28"/>
  <c r="A20037" i="28"/>
  <c r="A20038" i="28"/>
  <c r="A20039" i="28"/>
  <c r="A20040" i="28"/>
  <c r="A20041" i="28"/>
  <c r="A20042" i="28"/>
  <c r="A20043" i="28"/>
  <c r="A20044" i="28"/>
  <c r="A20045" i="28"/>
  <c r="A20046" i="28"/>
  <c r="A20047" i="28"/>
  <c r="A20048" i="28"/>
  <c r="A20049" i="28"/>
  <c r="A20050" i="28"/>
  <c r="A20051" i="28"/>
  <c r="A20052" i="28"/>
  <c r="A20053" i="28"/>
  <c r="A20054" i="28"/>
  <c r="A20055" i="28"/>
  <c r="A20056" i="28"/>
  <c r="A20057" i="28"/>
  <c r="A20058" i="28"/>
  <c r="A20059" i="28"/>
  <c r="A20060" i="28"/>
  <c r="A20061" i="28"/>
  <c r="A20062" i="28"/>
  <c r="A20063" i="28"/>
  <c r="A20064" i="28"/>
  <c r="A20065" i="28"/>
  <c r="A20066" i="28"/>
  <c r="A20067" i="28"/>
  <c r="A20068" i="28"/>
  <c r="A20069" i="28"/>
  <c r="A20070" i="28"/>
  <c r="A20071" i="28"/>
  <c r="A20072" i="28"/>
  <c r="A20073" i="28"/>
  <c r="A20074" i="28"/>
  <c r="A20075" i="28"/>
  <c r="A20076" i="28"/>
  <c r="A20077" i="28"/>
  <c r="A20078" i="28"/>
  <c r="A20079" i="28"/>
  <c r="A20080" i="28"/>
  <c r="A20081" i="28"/>
  <c r="A20082" i="28"/>
  <c r="A20083" i="28"/>
  <c r="A20084" i="28"/>
  <c r="A20085" i="28"/>
  <c r="A20086" i="28"/>
  <c r="A20087" i="28"/>
  <c r="A20088" i="28"/>
  <c r="A20089" i="28"/>
  <c r="A20090" i="28"/>
  <c r="A20091" i="28"/>
  <c r="A20092" i="28"/>
  <c r="A20093" i="28"/>
  <c r="A20094" i="28"/>
  <c r="A20095" i="28"/>
  <c r="A20096" i="28"/>
  <c r="A20097" i="28"/>
  <c r="A20098" i="28"/>
  <c r="A20099" i="28"/>
  <c r="A20100" i="28"/>
  <c r="A20101" i="28"/>
  <c r="A20102" i="28"/>
  <c r="A20103" i="28"/>
  <c r="A20104" i="28"/>
  <c r="A20105" i="28"/>
  <c r="A20106" i="28"/>
  <c r="A20107" i="28"/>
  <c r="A20108" i="28"/>
  <c r="A20109" i="28"/>
  <c r="A20110" i="28"/>
  <c r="A20111" i="28"/>
  <c r="A20112" i="28"/>
  <c r="A20113" i="28"/>
  <c r="A20114" i="28"/>
  <c r="A20115" i="28"/>
  <c r="A20116" i="28"/>
  <c r="A20117" i="28"/>
  <c r="A20118" i="28"/>
  <c r="A20119" i="28"/>
  <c r="A20120" i="28"/>
  <c r="A20121" i="28"/>
  <c r="A20122" i="28"/>
  <c r="A20123" i="28"/>
  <c r="A20124" i="28"/>
  <c r="A20125" i="28"/>
  <c r="A20126" i="28"/>
  <c r="A20127" i="28"/>
  <c r="A20128" i="28"/>
  <c r="A20129" i="28"/>
  <c r="A20130" i="28"/>
  <c r="A20131" i="28"/>
  <c r="A20132" i="28"/>
  <c r="A20133" i="28"/>
  <c r="A20134" i="28"/>
  <c r="A20135" i="28"/>
  <c r="A20136" i="28"/>
  <c r="A20137" i="28"/>
  <c r="A20138" i="28"/>
  <c r="A20139" i="28"/>
  <c r="A20140" i="28"/>
  <c r="A20141" i="28"/>
  <c r="A20142" i="28"/>
  <c r="A20143" i="28"/>
  <c r="A20144" i="28"/>
  <c r="A20145" i="28"/>
  <c r="A20146" i="28"/>
  <c r="A20147" i="28"/>
  <c r="A20148" i="28"/>
  <c r="A20149" i="28"/>
  <c r="A20150" i="28"/>
  <c r="A20151" i="28"/>
  <c r="A20152" i="28"/>
  <c r="A20153" i="28"/>
  <c r="A20154" i="28"/>
  <c r="A20155" i="28"/>
  <c r="A20156" i="28"/>
  <c r="A20157" i="28"/>
  <c r="A20158" i="28"/>
  <c r="A20159" i="28"/>
  <c r="A20160" i="28"/>
  <c r="A20161" i="28"/>
  <c r="A20162" i="28"/>
  <c r="A20163" i="28"/>
  <c r="A20164" i="28"/>
  <c r="A20165" i="28"/>
  <c r="A20166" i="28"/>
  <c r="A20167" i="28"/>
  <c r="A20168" i="28"/>
  <c r="A20169" i="28"/>
  <c r="A20170" i="28"/>
  <c r="A20171" i="28"/>
  <c r="A20172" i="28"/>
  <c r="A20173" i="28"/>
  <c r="A20174" i="28"/>
  <c r="A20175" i="28"/>
  <c r="A20176" i="28"/>
  <c r="A20177" i="28"/>
  <c r="A20178" i="28"/>
  <c r="A20179" i="28"/>
  <c r="A20180" i="28"/>
  <c r="A20181" i="28"/>
  <c r="A20182" i="28"/>
  <c r="A20183" i="28"/>
  <c r="A20184" i="28"/>
  <c r="A20185" i="28"/>
  <c r="A20186" i="28"/>
  <c r="A20187" i="28"/>
  <c r="A20188" i="28"/>
  <c r="A20189" i="28"/>
  <c r="A20190" i="28"/>
  <c r="A20191" i="28"/>
  <c r="A20192" i="28"/>
  <c r="A20193" i="28"/>
  <c r="A20194" i="28"/>
  <c r="A20195" i="28"/>
  <c r="A20196" i="28"/>
  <c r="A20197" i="28"/>
  <c r="A20198" i="28"/>
  <c r="A20199" i="28"/>
  <c r="A20200" i="28"/>
  <c r="A20201" i="28"/>
  <c r="A20202" i="28"/>
  <c r="A20203" i="28"/>
  <c r="A20204" i="28"/>
  <c r="A20205" i="28"/>
  <c r="A20206" i="28"/>
  <c r="A20207" i="28"/>
  <c r="A20208" i="28"/>
  <c r="A20209" i="28"/>
  <c r="A20210" i="28"/>
  <c r="A20211" i="28"/>
  <c r="A20212" i="28"/>
  <c r="A20213" i="28"/>
  <c r="A20214" i="28"/>
  <c r="A20215" i="28"/>
  <c r="A20216" i="28"/>
  <c r="A20217" i="28"/>
  <c r="A20218" i="28"/>
  <c r="A20219" i="28"/>
  <c r="A20220" i="28"/>
  <c r="A20221" i="28"/>
  <c r="A20222" i="28"/>
  <c r="A20223" i="28"/>
  <c r="A20224" i="28"/>
  <c r="A20225" i="28"/>
  <c r="A20226" i="28"/>
  <c r="A20227" i="28"/>
  <c r="A20228" i="28"/>
  <c r="A20229" i="28"/>
  <c r="A20230" i="28"/>
  <c r="A20231" i="28"/>
  <c r="A20232" i="28"/>
  <c r="A20233" i="28"/>
  <c r="A20234" i="28"/>
  <c r="A20235" i="28"/>
  <c r="A20236" i="28"/>
  <c r="A20237" i="28"/>
  <c r="A20238" i="28"/>
  <c r="A20239" i="28"/>
  <c r="A20240" i="28"/>
  <c r="A20241" i="28"/>
  <c r="A20242" i="28"/>
  <c r="A20243" i="28"/>
  <c r="A20244" i="28"/>
  <c r="A20245" i="28"/>
  <c r="A20246" i="28"/>
  <c r="A20247" i="28"/>
  <c r="A20248" i="28"/>
  <c r="A20249" i="28"/>
  <c r="A20250" i="28"/>
  <c r="A20251" i="28"/>
  <c r="A20252" i="28"/>
  <c r="A20253" i="28"/>
  <c r="A20254" i="28"/>
  <c r="A20255" i="28"/>
  <c r="A20256" i="28"/>
  <c r="A20257" i="28"/>
  <c r="A20258" i="28"/>
  <c r="A20259" i="28"/>
  <c r="A20260" i="28"/>
  <c r="A20261" i="28"/>
  <c r="A20262" i="28"/>
  <c r="A20263" i="28"/>
  <c r="A20264" i="28"/>
  <c r="A20265" i="28"/>
  <c r="A20266" i="28"/>
  <c r="A20267" i="28"/>
  <c r="A20268" i="28"/>
  <c r="A20269" i="28"/>
  <c r="A20270" i="28"/>
  <c r="A20271" i="28"/>
  <c r="A20272" i="28"/>
  <c r="A20273" i="28"/>
  <c r="A20274" i="28"/>
  <c r="A20275" i="28"/>
  <c r="A20276" i="28"/>
  <c r="A20277" i="28"/>
  <c r="A20278" i="28"/>
  <c r="A20279" i="28"/>
  <c r="A20280" i="28"/>
  <c r="A20281" i="28"/>
  <c r="A20282" i="28"/>
  <c r="A20283" i="28"/>
  <c r="A20284" i="28"/>
  <c r="A20285" i="28"/>
  <c r="A20286" i="28"/>
  <c r="A20287" i="28"/>
  <c r="A20288" i="28"/>
  <c r="A20289" i="28"/>
  <c r="A20290" i="28"/>
  <c r="A20291" i="28"/>
  <c r="A20292" i="28"/>
  <c r="A20293" i="28"/>
  <c r="A20294" i="28"/>
  <c r="A20295" i="28"/>
  <c r="A20296" i="28"/>
  <c r="A20297" i="28"/>
  <c r="A20298" i="28"/>
  <c r="A20299" i="28"/>
  <c r="A20300" i="28"/>
  <c r="A20301" i="28"/>
  <c r="A20302" i="28"/>
  <c r="A20303" i="28"/>
  <c r="A20304" i="28"/>
  <c r="A20305" i="28"/>
  <c r="A20306" i="28"/>
  <c r="A20307" i="28"/>
  <c r="A20308" i="28"/>
  <c r="A20309" i="28"/>
  <c r="A20310" i="28"/>
  <c r="A20311" i="28"/>
  <c r="A20312" i="28"/>
  <c r="A20313" i="28"/>
  <c r="A20314" i="28"/>
  <c r="A20315" i="28"/>
  <c r="A20316" i="28"/>
  <c r="A20317" i="28"/>
  <c r="A20318" i="28"/>
  <c r="A20319" i="28"/>
  <c r="A20320" i="28"/>
  <c r="A20321" i="28"/>
  <c r="A20322" i="28"/>
  <c r="A20323" i="28"/>
  <c r="A20324" i="28"/>
  <c r="A20325" i="28"/>
  <c r="A20326" i="28"/>
  <c r="A20327" i="28"/>
  <c r="A20328" i="28"/>
  <c r="A20329" i="28"/>
  <c r="A20330" i="28"/>
  <c r="A20331" i="28"/>
  <c r="A20332" i="28"/>
  <c r="A20333" i="28"/>
  <c r="A20334" i="28"/>
  <c r="A20335" i="28"/>
  <c r="A20336" i="28"/>
  <c r="A20337" i="28"/>
  <c r="A20338" i="28"/>
  <c r="A20339" i="28"/>
  <c r="A20340" i="28"/>
  <c r="A20341" i="28"/>
  <c r="A20342" i="28"/>
  <c r="A20343" i="28"/>
  <c r="A20344" i="28"/>
  <c r="A20345" i="28"/>
  <c r="A20346" i="28"/>
  <c r="A20347" i="28"/>
  <c r="A20348" i="28"/>
  <c r="A20349" i="28"/>
  <c r="A20350" i="28"/>
  <c r="A20351" i="28"/>
  <c r="A20352" i="28"/>
  <c r="A20353" i="28"/>
  <c r="A20354" i="28"/>
  <c r="A20355" i="28"/>
  <c r="A20356" i="28"/>
  <c r="A20357" i="28"/>
  <c r="A20358" i="28"/>
  <c r="A20359" i="28"/>
  <c r="A20360" i="28"/>
  <c r="A20361" i="28"/>
  <c r="A20362" i="28"/>
  <c r="A20363" i="28"/>
  <c r="A20364" i="28"/>
  <c r="A20365" i="28"/>
  <c r="A20366" i="28"/>
  <c r="A20367" i="28"/>
  <c r="A20368" i="28"/>
  <c r="A20369" i="28"/>
  <c r="A20370" i="28"/>
  <c r="A20371" i="28"/>
  <c r="A20372" i="28"/>
  <c r="A20373" i="28"/>
  <c r="A20374" i="28"/>
  <c r="A20375" i="28"/>
  <c r="A20376" i="28"/>
  <c r="A20377" i="28"/>
  <c r="A20378" i="28"/>
  <c r="A20379" i="28"/>
  <c r="A20380" i="28"/>
  <c r="A20381" i="28"/>
  <c r="A20382" i="28"/>
  <c r="A20383" i="28"/>
  <c r="A20384" i="28"/>
  <c r="A20385" i="28"/>
  <c r="A20386" i="28"/>
  <c r="A20387" i="28"/>
  <c r="A20388" i="28"/>
  <c r="A20389" i="28"/>
  <c r="A20390" i="28"/>
  <c r="A20391" i="28"/>
  <c r="A20392" i="28"/>
  <c r="A20393" i="28"/>
  <c r="A20394" i="28"/>
  <c r="A20395" i="28"/>
  <c r="A20396" i="28"/>
  <c r="A20397" i="28"/>
  <c r="A20398" i="28"/>
  <c r="A20399" i="28"/>
  <c r="A20400" i="28"/>
  <c r="A20401" i="28"/>
  <c r="A20402" i="28"/>
  <c r="A20403" i="28"/>
  <c r="A20404" i="28"/>
  <c r="A20405" i="28"/>
  <c r="A20406" i="28"/>
  <c r="A20407" i="28"/>
  <c r="A20408" i="28"/>
  <c r="A20409" i="28"/>
  <c r="A20410" i="28"/>
  <c r="A20411" i="28"/>
  <c r="A20412" i="28"/>
  <c r="A20413" i="28"/>
  <c r="A20414" i="28"/>
  <c r="A20415" i="28"/>
  <c r="A20416" i="28"/>
  <c r="A20417" i="28"/>
  <c r="A20418" i="28"/>
  <c r="A20419" i="28"/>
  <c r="A20420" i="28"/>
  <c r="A20421" i="28"/>
  <c r="A20422" i="28"/>
  <c r="A20423" i="28"/>
  <c r="A20424" i="28"/>
  <c r="A20425" i="28"/>
  <c r="A20426" i="28"/>
  <c r="A20427" i="28"/>
  <c r="A20428" i="28"/>
  <c r="A20429" i="28"/>
  <c r="A20430" i="28"/>
  <c r="A20431" i="28"/>
  <c r="A20432" i="28"/>
  <c r="A20433" i="28"/>
  <c r="A20434" i="28"/>
  <c r="A20435" i="28"/>
  <c r="A20436" i="28"/>
  <c r="A20437" i="28"/>
  <c r="A20438" i="28"/>
  <c r="A20439" i="28"/>
  <c r="A20440" i="28"/>
  <c r="A20441" i="28"/>
  <c r="A20442" i="28"/>
  <c r="A20443" i="28"/>
  <c r="A20444" i="28"/>
  <c r="A20445" i="28"/>
  <c r="A20446" i="28"/>
  <c r="A20447" i="28"/>
  <c r="A20448" i="28"/>
  <c r="A20449" i="28"/>
  <c r="A20450" i="28"/>
  <c r="A20451" i="28"/>
  <c r="A20452" i="28"/>
  <c r="A20453" i="28"/>
  <c r="A20454" i="28"/>
  <c r="A20455" i="28"/>
  <c r="A20456" i="28"/>
  <c r="A20457" i="28"/>
  <c r="A20458" i="28"/>
  <c r="A20459" i="28"/>
  <c r="A20460" i="28"/>
  <c r="A20461" i="28"/>
  <c r="A20462" i="28"/>
  <c r="A20463" i="28"/>
  <c r="A20464" i="28"/>
  <c r="A20465" i="28"/>
  <c r="A20466" i="28"/>
  <c r="A20467" i="28"/>
  <c r="A20468" i="28"/>
  <c r="A20469" i="28"/>
  <c r="A20470" i="28"/>
  <c r="A20471" i="28"/>
  <c r="A20472" i="28"/>
  <c r="A20473" i="28"/>
  <c r="A20474" i="28"/>
  <c r="A20475" i="28"/>
  <c r="A20476" i="28"/>
  <c r="A20477" i="28"/>
  <c r="A20478" i="28"/>
  <c r="A20479" i="28"/>
  <c r="A20480" i="28"/>
  <c r="A20481" i="28"/>
  <c r="A20482" i="28"/>
  <c r="A20483" i="28"/>
  <c r="A20484" i="28"/>
  <c r="A20485" i="28"/>
  <c r="A20486" i="28"/>
  <c r="A20487" i="28"/>
  <c r="A20488" i="28"/>
  <c r="A20489" i="28"/>
  <c r="A20490" i="28"/>
  <c r="A20491" i="28"/>
  <c r="A20492" i="28"/>
  <c r="A20493" i="28"/>
  <c r="A20494" i="28"/>
  <c r="A20495" i="28"/>
  <c r="A20496" i="28"/>
  <c r="A20497" i="28"/>
  <c r="A20498" i="28"/>
  <c r="A20499" i="28"/>
  <c r="A20500" i="28"/>
  <c r="A20501" i="28"/>
  <c r="A20502" i="28"/>
  <c r="A20503" i="28"/>
  <c r="A20504" i="28"/>
  <c r="A20505" i="28"/>
  <c r="A20506" i="28"/>
  <c r="A20507" i="28"/>
  <c r="A20508" i="28"/>
  <c r="A20509" i="28"/>
  <c r="A20510" i="28"/>
  <c r="A20511" i="28"/>
  <c r="A20512" i="28"/>
  <c r="A20513" i="28"/>
  <c r="A20514" i="28"/>
  <c r="A20515" i="28"/>
  <c r="A20516" i="28"/>
  <c r="A20517" i="28"/>
  <c r="A20518" i="28"/>
  <c r="A20519" i="28"/>
  <c r="A20520" i="28"/>
  <c r="A20521" i="28"/>
  <c r="A20522" i="28"/>
  <c r="A20523" i="28"/>
  <c r="A20524" i="28"/>
  <c r="A20525" i="28"/>
  <c r="A20526" i="28"/>
  <c r="A20527" i="28"/>
  <c r="A20528" i="28"/>
  <c r="A20529" i="28"/>
  <c r="A20530" i="28"/>
  <c r="A20531" i="28"/>
  <c r="A20532" i="28"/>
  <c r="A20533" i="28"/>
  <c r="A20534" i="28"/>
  <c r="A20535" i="28"/>
  <c r="A20536" i="28"/>
  <c r="A20537" i="28"/>
  <c r="A20538" i="28"/>
  <c r="A20539" i="28"/>
  <c r="A20540" i="28"/>
  <c r="A20541" i="28"/>
  <c r="A20542" i="28"/>
  <c r="A20543" i="28"/>
  <c r="A20544" i="28"/>
  <c r="A20545" i="28"/>
  <c r="A20546" i="28"/>
  <c r="A20547" i="28"/>
  <c r="A20548" i="28"/>
  <c r="A20549" i="28"/>
  <c r="A20550" i="28"/>
  <c r="A20551" i="28"/>
  <c r="A20552" i="28"/>
  <c r="A20553" i="28"/>
  <c r="A20554" i="28"/>
  <c r="A20555" i="28"/>
  <c r="A20556" i="28"/>
  <c r="A20557" i="28"/>
  <c r="A20558" i="28"/>
  <c r="A20559" i="28"/>
  <c r="A20560" i="28"/>
  <c r="A20561" i="28"/>
  <c r="A20562" i="28"/>
  <c r="A20563" i="28"/>
  <c r="A20564" i="28"/>
  <c r="A20565" i="28"/>
  <c r="A20566" i="28"/>
  <c r="A20567" i="28"/>
  <c r="A20568" i="28"/>
  <c r="A20569" i="28"/>
  <c r="A20570" i="28"/>
  <c r="A20571" i="28"/>
  <c r="A20572" i="28"/>
  <c r="A20573" i="28"/>
  <c r="A20574" i="28"/>
  <c r="A20575" i="28"/>
  <c r="A20576" i="28"/>
  <c r="A20577" i="28"/>
  <c r="A20578" i="28"/>
  <c r="A20579" i="28"/>
  <c r="A20580" i="28"/>
  <c r="A20581" i="28"/>
  <c r="A20582" i="28"/>
  <c r="A20583" i="28"/>
  <c r="A20584" i="28"/>
  <c r="A20585" i="28"/>
  <c r="A20586" i="28"/>
  <c r="A20587" i="28"/>
  <c r="A20588" i="28"/>
  <c r="A20589" i="28"/>
  <c r="A20590" i="28"/>
  <c r="A20591" i="28"/>
  <c r="A20592" i="28"/>
  <c r="A20593" i="28"/>
  <c r="A20594" i="28"/>
  <c r="A20595" i="28"/>
  <c r="A20596" i="28"/>
  <c r="A20597" i="28"/>
  <c r="A20598" i="28"/>
  <c r="A20599" i="28"/>
  <c r="A20600" i="28"/>
  <c r="A20601" i="28"/>
  <c r="A20602" i="28"/>
  <c r="A20603" i="28"/>
  <c r="A20604" i="28"/>
  <c r="A20605" i="28"/>
  <c r="A20606" i="28"/>
  <c r="A20607" i="28"/>
  <c r="A20608" i="28"/>
  <c r="A20609" i="28"/>
  <c r="A20610" i="28"/>
  <c r="A20611" i="28"/>
  <c r="A20612" i="28"/>
  <c r="A20613" i="28"/>
  <c r="A20614" i="28"/>
  <c r="A20615" i="28"/>
  <c r="A20616" i="28"/>
  <c r="A20617" i="28"/>
  <c r="A20618" i="28"/>
  <c r="A20619" i="28"/>
  <c r="A20620" i="28"/>
  <c r="A20621" i="28"/>
  <c r="A20622" i="28"/>
  <c r="A20623" i="28"/>
  <c r="A20624" i="28"/>
  <c r="A20625" i="28"/>
  <c r="A20626" i="28"/>
  <c r="A20627" i="28"/>
  <c r="A20628" i="28"/>
  <c r="A20629" i="28"/>
  <c r="A20630" i="28"/>
  <c r="A20631" i="28"/>
  <c r="A20632" i="28"/>
  <c r="A20633" i="28"/>
  <c r="A20634" i="28"/>
  <c r="A20635" i="28"/>
  <c r="A20636" i="28"/>
  <c r="A20637" i="28"/>
  <c r="A20638" i="28"/>
  <c r="A20639" i="28"/>
  <c r="A20640" i="28"/>
  <c r="A20641" i="28"/>
  <c r="A20642" i="28"/>
  <c r="A20643" i="28"/>
  <c r="A20644" i="28"/>
  <c r="A20645" i="28"/>
  <c r="A20646" i="28"/>
  <c r="A20647" i="28"/>
  <c r="A20648" i="28"/>
  <c r="A20649" i="28"/>
  <c r="A20650" i="28"/>
  <c r="A20651" i="28"/>
  <c r="A20652" i="28"/>
  <c r="A20653" i="28"/>
  <c r="A20654" i="28"/>
  <c r="A20655" i="28"/>
  <c r="A20656" i="28"/>
  <c r="A20657" i="28"/>
  <c r="A20658" i="28"/>
  <c r="A20659" i="28"/>
  <c r="A20660" i="28"/>
  <c r="A20661" i="28"/>
  <c r="A20662" i="28"/>
  <c r="A20663" i="28"/>
  <c r="A20664" i="28"/>
  <c r="A20665" i="28"/>
  <c r="A20666" i="28"/>
  <c r="A20667" i="28"/>
  <c r="A20668" i="28"/>
  <c r="A20669" i="28"/>
  <c r="A20670" i="28"/>
  <c r="A20671" i="28"/>
  <c r="A20672" i="28"/>
  <c r="A20673" i="28"/>
  <c r="A20674" i="28"/>
  <c r="A20675" i="28"/>
  <c r="A20676" i="28"/>
  <c r="A20677" i="28"/>
  <c r="A20678" i="28"/>
  <c r="A20679" i="28"/>
  <c r="A20680" i="28"/>
  <c r="A20681" i="28"/>
  <c r="A20682" i="28"/>
  <c r="A20683" i="28"/>
  <c r="A20684" i="28"/>
  <c r="A20685" i="28"/>
  <c r="A20686" i="28"/>
  <c r="A20687" i="28"/>
  <c r="A20688" i="28"/>
  <c r="A20689" i="28"/>
  <c r="A20690" i="28"/>
  <c r="A20691" i="28"/>
  <c r="A20692" i="28"/>
  <c r="A20693" i="28"/>
  <c r="A20694" i="28"/>
  <c r="A20695" i="28"/>
  <c r="A20696" i="28"/>
  <c r="A20697" i="28"/>
  <c r="A20698" i="28"/>
  <c r="A20699" i="28"/>
  <c r="A20700" i="28"/>
  <c r="A20701" i="28"/>
  <c r="A20702" i="28"/>
  <c r="A20703" i="28"/>
  <c r="A20704" i="28"/>
  <c r="A20705" i="28"/>
  <c r="A20706" i="28"/>
  <c r="A20707" i="28"/>
  <c r="A20708" i="28"/>
  <c r="A20709" i="28"/>
  <c r="A20710" i="28"/>
  <c r="A20711" i="28"/>
  <c r="A20712" i="28"/>
  <c r="A20713" i="28"/>
  <c r="A20714" i="28"/>
  <c r="A20715" i="28"/>
  <c r="A20716" i="28"/>
  <c r="A20717" i="28"/>
  <c r="A20718" i="28"/>
  <c r="A20719" i="28"/>
  <c r="A20720" i="28"/>
  <c r="A20721" i="28"/>
  <c r="A20722" i="28"/>
  <c r="A20723" i="28"/>
  <c r="A20724" i="28"/>
  <c r="A20725" i="28"/>
  <c r="A20726" i="28"/>
  <c r="A20727" i="28"/>
  <c r="A20728" i="28"/>
  <c r="A20729" i="28"/>
  <c r="A20730" i="28"/>
  <c r="A20731" i="28"/>
  <c r="A20732" i="28"/>
  <c r="A20733" i="28"/>
  <c r="A20734" i="28"/>
  <c r="A20735" i="28"/>
  <c r="A20736" i="28"/>
  <c r="A20737" i="28"/>
  <c r="A20738" i="28"/>
  <c r="A20739" i="28"/>
  <c r="A20740" i="28"/>
  <c r="A20741" i="28"/>
  <c r="A20742" i="28"/>
  <c r="A20743" i="28"/>
  <c r="A20744" i="28"/>
  <c r="A20745" i="28"/>
  <c r="A20746" i="28"/>
  <c r="A20747" i="28"/>
  <c r="A20748" i="28"/>
  <c r="A20749" i="28"/>
  <c r="A20750" i="28"/>
  <c r="A20751" i="28"/>
  <c r="A20752" i="28"/>
  <c r="A20753" i="28"/>
  <c r="A20754" i="28"/>
  <c r="A20755" i="28"/>
  <c r="A20756" i="28"/>
  <c r="A20757" i="28"/>
  <c r="A20758" i="28"/>
  <c r="A20759" i="28"/>
  <c r="A20760" i="28"/>
  <c r="A20761" i="28"/>
  <c r="A20762" i="28"/>
  <c r="A20763" i="28"/>
  <c r="A20764" i="28"/>
  <c r="A20765" i="28"/>
  <c r="A20766" i="28"/>
  <c r="A20767" i="28"/>
  <c r="A20768" i="28"/>
  <c r="A20769" i="28"/>
  <c r="A20770" i="28"/>
  <c r="A20771" i="28"/>
  <c r="A20772" i="28"/>
  <c r="A20773" i="28"/>
  <c r="A20774" i="28"/>
  <c r="A20775" i="28"/>
  <c r="A20776" i="28"/>
  <c r="A20777" i="28"/>
  <c r="A20778" i="28"/>
  <c r="A20779" i="28"/>
  <c r="A20780" i="28"/>
  <c r="A20781" i="28"/>
  <c r="A20782" i="28"/>
  <c r="A20783" i="28"/>
  <c r="A20784" i="28"/>
  <c r="A20785" i="28"/>
  <c r="A20786" i="28"/>
  <c r="A20787" i="28"/>
  <c r="A20788" i="28"/>
  <c r="A20789" i="28"/>
  <c r="A20790" i="28"/>
  <c r="A20791" i="28"/>
  <c r="A20792" i="28"/>
  <c r="A20793" i="28"/>
  <c r="A20794" i="28"/>
  <c r="A20795" i="28"/>
  <c r="A20796" i="28"/>
  <c r="A20797" i="28"/>
  <c r="A20798" i="28"/>
  <c r="A20799" i="28"/>
  <c r="A20800" i="28"/>
  <c r="A20801" i="28"/>
  <c r="A20802" i="28"/>
  <c r="A20803" i="28"/>
  <c r="A20804" i="28"/>
  <c r="A20805" i="28"/>
  <c r="A20806" i="28"/>
  <c r="A20807" i="28"/>
  <c r="A20808" i="28"/>
  <c r="A20809" i="28"/>
  <c r="A20810" i="28"/>
  <c r="A20811" i="28"/>
  <c r="A20812" i="28"/>
  <c r="A20813" i="28"/>
  <c r="A20814" i="28"/>
  <c r="A20815" i="28"/>
  <c r="A20816" i="28"/>
  <c r="A20817" i="28"/>
  <c r="A20818" i="28"/>
  <c r="A20819" i="28"/>
  <c r="A20820" i="28"/>
  <c r="A20821" i="28"/>
  <c r="A20822" i="28"/>
  <c r="A20823" i="28"/>
  <c r="A20824" i="28"/>
  <c r="A20825" i="28"/>
  <c r="A20826" i="28"/>
  <c r="A20827" i="28"/>
  <c r="A20828" i="28"/>
  <c r="A20829" i="28"/>
  <c r="A20830" i="28"/>
  <c r="A20831" i="28"/>
  <c r="A20832" i="28"/>
  <c r="A20833" i="28"/>
  <c r="A20834" i="28"/>
  <c r="A20835" i="28"/>
  <c r="A20836" i="28"/>
  <c r="A20837" i="28"/>
  <c r="A20838" i="28"/>
  <c r="A20839" i="28"/>
  <c r="A20840" i="28"/>
  <c r="A20841" i="28"/>
  <c r="A20842" i="28"/>
  <c r="A20843" i="28"/>
  <c r="A20844" i="28"/>
  <c r="A20845" i="28"/>
  <c r="A20846" i="28"/>
  <c r="A20847" i="28"/>
  <c r="A20848" i="28"/>
  <c r="A20849" i="28"/>
  <c r="A20850" i="28"/>
  <c r="A20851" i="28"/>
  <c r="A20852" i="28"/>
  <c r="A20853" i="28"/>
  <c r="A20854" i="28"/>
  <c r="A20855" i="28"/>
  <c r="A20856" i="28"/>
  <c r="A20857" i="28"/>
  <c r="A20858" i="28"/>
  <c r="A20859" i="28"/>
  <c r="A20860" i="28"/>
  <c r="A20861" i="28"/>
  <c r="A20862" i="28"/>
  <c r="A20863" i="28"/>
  <c r="A20864" i="28"/>
  <c r="A20865" i="28"/>
  <c r="A20866" i="28"/>
  <c r="A20867" i="28"/>
  <c r="A20868" i="28"/>
  <c r="A20869" i="28"/>
  <c r="A20870" i="28"/>
  <c r="A20871" i="28"/>
  <c r="A20872" i="28"/>
  <c r="A20873" i="28"/>
  <c r="A20874" i="28"/>
  <c r="A20875" i="28"/>
  <c r="A20876" i="28"/>
  <c r="A20877" i="28"/>
  <c r="A20878" i="28"/>
  <c r="A20879" i="28"/>
  <c r="A20880" i="28"/>
  <c r="A20881" i="28"/>
  <c r="A20882" i="28"/>
  <c r="A20883" i="28"/>
  <c r="A20884" i="28"/>
  <c r="A20885" i="28"/>
  <c r="A20886" i="28"/>
  <c r="A20887" i="28"/>
  <c r="A20888" i="28"/>
  <c r="A20889" i="28"/>
  <c r="A20890" i="28"/>
  <c r="A20891" i="28"/>
  <c r="A20892" i="28"/>
  <c r="A20893" i="28"/>
  <c r="A20894" i="28"/>
  <c r="A20895" i="28"/>
  <c r="A20896" i="28"/>
  <c r="A20897" i="28"/>
  <c r="A20898" i="28"/>
  <c r="A20899" i="28"/>
  <c r="A20900" i="28"/>
  <c r="A20901" i="28"/>
  <c r="A20902" i="28"/>
  <c r="A20903" i="28"/>
  <c r="A20904" i="28"/>
  <c r="A20905" i="28"/>
  <c r="A20906" i="28"/>
  <c r="A20907" i="28"/>
  <c r="A20908" i="28"/>
  <c r="A20909" i="28"/>
  <c r="A20910" i="28"/>
  <c r="A20911" i="28"/>
  <c r="A20912" i="28"/>
  <c r="A20913" i="28"/>
  <c r="A20914" i="28"/>
  <c r="A20915" i="28"/>
  <c r="A20916" i="28"/>
  <c r="A20917" i="28"/>
  <c r="A20918" i="28"/>
  <c r="A20919" i="28"/>
  <c r="A20920" i="28"/>
  <c r="A20921" i="28"/>
  <c r="A20922" i="28"/>
  <c r="A20923" i="28"/>
  <c r="A20924" i="28"/>
  <c r="A20925" i="28"/>
  <c r="A20926" i="28"/>
  <c r="A20927" i="28"/>
  <c r="A20928" i="28"/>
  <c r="A20929" i="28"/>
  <c r="A20930" i="28"/>
  <c r="A20931" i="28"/>
  <c r="A20932" i="28"/>
  <c r="A20933" i="28"/>
  <c r="A20934" i="28"/>
  <c r="A20935" i="28"/>
  <c r="A20936" i="28"/>
  <c r="A20937" i="28"/>
  <c r="A20938" i="28"/>
  <c r="A20939" i="28"/>
  <c r="A20940" i="28"/>
  <c r="A20941" i="28"/>
  <c r="A20942" i="28"/>
  <c r="A20943" i="28"/>
  <c r="A20944" i="28"/>
  <c r="A20945" i="28"/>
  <c r="A20946" i="28"/>
  <c r="A20947" i="28"/>
  <c r="A20948" i="28"/>
  <c r="A20949" i="28"/>
  <c r="A20950" i="28"/>
  <c r="A20951" i="28"/>
  <c r="A20952" i="28"/>
  <c r="A20953" i="28"/>
  <c r="A20954" i="28"/>
  <c r="A20955" i="28"/>
  <c r="A20956" i="28"/>
  <c r="A20957" i="28"/>
  <c r="A20958" i="28"/>
  <c r="A20959" i="28"/>
  <c r="A20960" i="28"/>
  <c r="A20961" i="28"/>
  <c r="A20962" i="28"/>
  <c r="A20963" i="28"/>
  <c r="A20964" i="28"/>
  <c r="A20965" i="28"/>
  <c r="A20966" i="28"/>
  <c r="A20967" i="28"/>
  <c r="A20968" i="28"/>
  <c r="A20969" i="28"/>
  <c r="A20970" i="28"/>
  <c r="A20971" i="28"/>
  <c r="A20972" i="28"/>
  <c r="A20973" i="28"/>
  <c r="A20974" i="28"/>
  <c r="A20975" i="28"/>
  <c r="A20976" i="28"/>
  <c r="A20977" i="28"/>
  <c r="A20978" i="28"/>
  <c r="A20979" i="28"/>
  <c r="A20980" i="28"/>
  <c r="A20981" i="28"/>
  <c r="A20982" i="28"/>
  <c r="A20983" i="28"/>
  <c r="A20984" i="28"/>
  <c r="A20985" i="28"/>
  <c r="A20986" i="28"/>
  <c r="A20987" i="28"/>
  <c r="A20988" i="28"/>
  <c r="A20989" i="28"/>
  <c r="A20990" i="28"/>
  <c r="A20991" i="28"/>
  <c r="A20992" i="28"/>
  <c r="A20993" i="28"/>
  <c r="A20994" i="28"/>
  <c r="A20995" i="28"/>
  <c r="A20996" i="28"/>
  <c r="A20997" i="28"/>
  <c r="A20998" i="28"/>
  <c r="A20999" i="28"/>
  <c r="A21000" i="28"/>
  <c r="A21001" i="28"/>
  <c r="A21002" i="28"/>
  <c r="A21003" i="28"/>
  <c r="A21004" i="28"/>
  <c r="A21005" i="28"/>
  <c r="A21006" i="28"/>
  <c r="A21007" i="28"/>
  <c r="A21008" i="28"/>
  <c r="A21009" i="28"/>
  <c r="A21010" i="28"/>
  <c r="A21011" i="28"/>
  <c r="A21012" i="28"/>
  <c r="A21013" i="28"/>
  <c r="A21014" i="28"/>
  <c r="A21015" i="28"/>
  <c r="A21016" i="28"/>
  <c r="A21017" i="28"/>
  <c r="A21018" i="28"/>
  <c r="A21019" i="28"/>
  <c r="A21020" i="28"/>
  <c r="A21021" i="28"/>
  <c r="A21022" i="28"/>
  <c r="A21023" i="28"/>
  <c r="A21024" i="28"/>
  <c r="A21025" i="28"/>
  <c r="A21026" i="28"/>
  <c r="A21027" i="28"/>
  <c r="A21028" i="28"/>
  <c r="A21029" i="28"/>
  <c r="A21030" i="28"/>
  <c r="A21031" i="28"/>
  <c r="A21032" i="28"/>
  <c r="A21033" i="28"/>
  <c r="A21034" i="28"/>
  <c r="A21035" i="28"/>
  <c r="A21036" i="28"/>
  <c r="A21037" i="28"/>
  <c r="A21038" i="28"/>
  <c r="A21039" i="28"/>
  <c r="A21040" i="28"/>
  <c r="A21041" i="28"/>
  <c r="A21042" i="28"/>
  <c r="A21043" i="28"/>
  <c r="A21044" i="28"/>
  <c r="A21045" i="28"/>
  <c r="A21046" i="28"/>
  <c r="A21047" i="28"/>
  <c r="A21048" i="28"/>
  <c r="A21049" i="28"/>
  <c r="A21050" i="28"/>
  <c r="A21051" i="28"/>
  <c r="A21052" i="28"/>
  <c r="A21053" i="28"/>
  <c r="A21054" i="28"/>
  <c r="A21055" i="28"/>
  <c r="A21056" i="28"/>
  <c r="A21057" i="28"/>
  <c r="A21058" i="28"/>
  <c r="A21059" i="28"/>
  <c r="A21060" i="28"/>
  <c r="A21061" i="28"/>
  <c r="A21062" i="28"/>
  <c r="A21063" i="28"/>
  <c r="A21064" i="28"/>
  <c r="A21065" i="28"/>
  <c r="A21066" i="28"/>
  <c r="A21067" i="28"/>
  <c r="A21068" i="28"/>
  <c r="A21069" i="28"/>
  <c r="A21070" i="28"/>
  <c r="A21071" i="28"/>
  <c r="A21072" i="28"/>
  <c r="A21073" i="28"/>
  <c r="A21074" i="28"/>
  <c r="A21075" i="28"/>
  <c r="A21076" i="28"/>
  <c r="A21077" i="28"/>
  <c r="A21078" i="28"/>
  <c r="A21079" i="28"/>
  <c r="A21080" i="28"/>
  <c r="A21081" i="28"/>
  <c r="A21082" i="28"/>
  <c r="A21083" i="28"/>
  <c r="A21084" i="28"/>
  <c r="A21085" i="28"/>
  <c r="A21086" i="28"/>
  <c r="A21087" i="28"/>
  <c r="A21088" i="28"/>
  <c r="A21089" i="28"/>
  <c r="A21090" i="28"/>
  <c r="A21091" i="28"/>
  <c r="A21092" i="28"/>
  <c r="A21093" i="28"/>
  <c r="A21094" i="28"/>
  <c r="A21095" i="28"/>
  <c r="A21096" i="28"/>
  <c r="A21097" i="28"/>
  <c r="A21098" i="28"/>
  <c r="A21099" i="28"/>
  <c r="A21100" i="28"/>
  <c r="A21101" i="28"/>
  <c r="A21102" i="28"/>
  <c r="A21103" i="28"/>
  <c r="A21104" i="28"/>
  <c r="A21105" i="28"/>
  <c r="A21106" i="28"/>
  <c r="A21107" i="28"/>
  <c r="A21108" i="28"/>
  <c r="A21109" i="28"/>
  <c r="A21110" i="28"/>
  <c r="A21111" i="28"/>
  <c r="A21112" i="28"/>
  <c r="A21113" i="28"/>
  <c r="A21114" i="28"/>
  <c r="A21115" i="28"/>
  <c r="A21116" i="28"/>
  <c r="A21117" i="28"/>
  <c r="A21118" i="28"/>
  <c r="A21119" i="28"/>
  <c r="A21120" i="28"/>
  <c r="A21121" i="28"/>
  <c r="A21122" i="28"/>
  <c r="A21123" i="28"/>
  <c r="A21124" i="28"/>
  <c r="A21125" i="28"/>
  <c r="A21126" i="28"/>
  <c r="A21127" i="28"/>
  <c r="A21128" i="28"/>
  <c r="A21129" i="28"/>
  <c r="A21130" i="28"/>
  <c r="A21131" i="28"/>
  <c r="A21132" i="28"/>
  <c r="A21133" i="28"/>
  <c r="A21134" i="28"/>
  <c r="A21135" i="28"/>
  <c r="A21136" i="28"/>
  <c r="A21137" i="28"/>
  <c r="A21138" i="28"/>
  <c r="A21139" i="28"/>
  <c r="A21140" i="28"/>
  <c r="A21141" i="28"/>
  <c r="A21142" i="28"/>
  <c r="A21143" i="28"/>
  <c r="A21144" i="28"/>
  <c r="A21145" i="28"/>
  <c r="A21146" i="28"/>
  <c r="A21147" i="28"/>
  <c r="A21148" i="28"/>
  <c r="A21149" i="28"/>
  <c r="A21150" i="28"/>
  <c r="A21151" i="28"/>
  <c r="A21152" i="28"/>
  <c r="A21153" i="28"/>
  <c r="A21154" i="28"/>
  <c r="A21155" i="28"/>
  <c r="A21156" i="28"/>
  <c r="A21157" i="28"/>
  <c r="A21158" i="28"/>
  <c r="A21159" i="28"/>
  <c r="A21160" i="28"/>
  <c r="A21161" i="28"/>
  <c r="A21162" i="28"/>
  <c r="A21163" i="28"/>
  <c r="A21164" i="28"/>
  <c r="A21165" i="28"/>
  <c r="A21166" i="28"/>
  <c r="A21167" i="28"/>
  <c r="A21168" i="28"/>
  <c r="A21169" i="28"/>
  <c r="A21170" i="28"/>
  <c r="A21171" i="28"/>
  <c r="A21172" i="28"/>
  <c r="A21173" i="28"/>
  <c r="A21174" i="28"/>
  <c r="A21175" i="28"/>
  <c r="A21176" i="28"/>
  <c r="A21177" i="28"/>
  <c r="A21178" i="28"/>
  <c r="A21179" i="28"/>
  <c r="A21180" i="28"/>
  <c r="A21181" i="28"/>
  <c r="A21182" i="28"/>
  <c r="A21183" i="28"/>
  <c r="A21184" i="28"/>
  <c r="A21185" i="28"/>
  <c r="A21186" i="28"/>
  <c r="A21187" i="28"/>
  <c r="A21188" i="28"/>
  <c r="A21189" i="28"/>
  <c r="A21190" i="28"/>
  <c r="A21191" i="28"/>
  <c r="A21192" i="28"/>
  <c r="A21193" i="28"/>
  <c r="A21194" i="28"/>
  <c r="A21195" i="28"/>
  <c r="A21196" i="28"/>
  <c r="A21197" i="28"/>
  <c r="A21198" i="28"/>
  <c r="A21199" i="28"/>
  <c r="A21200" i="28"/>
  <c r="A21201" i="28"/>
  <c r="A21202" i="28"/>
  <c r="A21203" i="28"/>
  <c r="A21204" i="28"/>
  <c r="A21205" i="28"/>
  <c r="A21206" i="28"/>
  <c r="A21207" i="28"/>
  <c r="A21208" i="28"/>
  <c r="A21209" i="28"/>
  <c r="A21210" i="28"/>
  <c r="A21211" i="28"/>
  <c r="A21212" i="28"/>
  <c r="A21213" i="28"/>
  <c r="A21214" i="28"/>
  <c r="A21215" i="28"/>
  <c r="A21216" i="28"/>
  <c r="A21217" i="28"/>
  <c r="A21218" i="28"/>
  <c r="A21219" i="28"/>
  <c r="A21220" i="28"/>
  <c r="A21221" i="28"/>
  <c r="A21222" i="28"/>
  <c r="A21223" i="28"/>
  <c r="A21224" i="28"/>
  <c r="A21225" i="28"/>
  <c r="A21226" i="28"/>
  <c r="A21227" i="28"/>
  <c r="A21228" i="28"/>
  <c r="A21229" i="28"/>
  <c r="A21230" i="28"/>
  <c r="A21231" i="28"/>
  <c r="A21232" i="28"/>
  <c r="A21233" i="28"/>
  <c r="A21234" i="28"/>
  <c r="A21235" i="28"/>
  <c r="A21236" i="28"/>
  <c r="A21237" i="28"/>
  <c r="A21238" i="28"/>
  <c r="A21239" i="28"/>
  <c r="A21240" i="28"/>
  <c r="A21241" i="28"/>
  <c r="A21242" i="28"/>
  <c r="A21243" i="28"/>
  <c r="A21244" i="28"/>
  <c r="A21245" i="28"/>
  <c r="A21246" i="28"/>
  <c r="A21247" i="28"/>
  <c r="A21248" i="28"/>
  <c r="A21249" i="28"/>
  <c r="A21250" i="28"/>
  <c r="A21251" i="28"/>
  <c r="A21252" i="28"/>
  <c r="A21253" i="28"/>
  <c r="A21254" i="28"/>
  <c r="A21255" i="28"/>
  <c r="A21256" i="28"/>
  <c r="A21257" i="28"/>
  <c r="A21258" i="28"/>
  <c r="A21259" i="28"/>
  <c r="A21260" i="28"/>
  <c r="A21261" i="28"/>
  <c r="A21262" i="28"/>
  <c r="A21263" i="28"/>
  <c r="A21264" i="28"/>
  <c r="A21265" i="28"/>
  <c r="A21266" i="28"/>
  <c r="A21267" i="28"/>
  <c r="A21268" i="28"/>
  <c r="A21269" i="28"/>
  <c r="A21270" i="28"/>
  <c r="A21271" i="28"/>
  <c r="A21272" i="28"/>
  <c r="A21273" i="28"/>
  <c r="A21274" i="28"/>
  <c r="A21275" i="28"/>
  <c r="A21276" i="28"/>
  <c r="A21277" i="28"/>
  <c r="A21278" i="28"/>
  <c r="A21279" i="28"/>
  <c r="A21280" i="28"/>
  <c r="A21281" i="28"/>
  <c r="A21282" i="28"/>
  <c r="A21283" i="28"/>
  <c r="A21284" i="28"/>
  <c r="A21285" i="28"/>
  <c r="A21286" i="28"/>
  <c r="A21287" i="28"/>
  <c r="A21288" i="28"/>
  <c r="A21289" i="28"/>
  <c r="A21290" i="28"/>
  <c r="A21291" i="28"/>
  <c r="A21292" i="28"/>
  <c r="A21293" i="28"/>
  <c r="A21294" i="28"/>
  <c r="A21295" i="28"/>
  <c r="A21296" i="28"/>
  <c r="A21297" i="28"/>
  <c r="A21298" i="28"/>
  <c r="A21299" i="28"/>
  <c r="A21300" i="28"/>
  <c r="A21301" i="28"/>
  <c r="A21302" i="28"/>
  <c r="A21303" i="28"/>
  <c r="A21304" i="28"/>
  <c r="A21305" i="28"/>
  <c r="A21306" i="28"/>
  <c r="A21307" i="28"/>
  <c r="A21308" i="28"/>
  <c r="A21309" i="28"/>
  <c r="A21310" i="28"/>
  <c r="A21311" i="28"/>
  <c r="A21312" i="28"/>
  <c r="A21313" i="28"/>
  <c r="A21314" i="28"/>
  <c r="A21315" i="28"/>
  <c r="A21316" i="28"/>
  <c r="A21317" i="28"/>
  <c r="A21318" i="28"/>
  <c r="A21319" i="28"/>
  <c r="A21320" i="28"/>
  <c r="A21321" i="28"/>
  <c r="A21322" i="28"/>
  <c r="A21323" i="28"/>
  <c r="A21324" i="28"/>
  <c r="A21325" i="28"/>
  <c r="A21326" i="28"/>
  <c r="A21327" i="28"/>
  <c r="A21328" i="28"/>
  <c r="A21329" i="28"/>
  <c r="A21330" i="28"/>
  <c r="A21331" i="28"/>
  <c r="A21332" i="28"/>
  <c r="A21333" i="28"/>
  <c r="A21334" i="28"/>
  <c r="A21335" i="28"/>
  <c r="A21336" i="28"/>
  <c r="A21337" i="28"/>
  <c r="A21338" i="28"/>
  <c r="A21339" i="28"/>
  <c r="A21340" i="28"/>
  <c r="A21341" i="28"/>
  <c r="A21342" i="28"/>
  <c r="A21343" i="28"/>
  <c r="A21344" i="28"/>
  <c r="A21345" i="28"/>
  <c r="A21346" i="28"/>
  <c r="A21347" i="28"/>
  <c r="A21348" i="28"/>
  <c r="A21349" i="28"/>
  <c r="A21350" i="28"/>
  <c r="A21351" i="28"/>
  <c r="A21352" i="28"/>
  <c r="A21353" i="28"/>
  <c r="A21354" i="28"/>
  <c r="A21355" i="28"/>
  <c r="A21356" i="28"/>
  <c r="A21357" i="28"/>
  <c r="A21358" i="28"/>
  <c r="A21359" i="28"/>
  <c r="A21360" i="28"/>
  <c r="A21361" i="28"/>
  <c r="A21362" i="28"/>
  <c r="A21363" i="28"/>
  <c r="A21364" i="28"/>
  <c r="A21365" i="28"/>
  <c r="A21366" i="28"/>
  <c r="A21367" i="28"/>
  <c r="A21368" i="28"/>
  <c r="A21369" i="28"/>
  <c r="A21370" i="28"/>
  <c r="A21371" i="28"/>
  <c r="A21372" i="28"/>
  <c r="A21373" i="28"/>
  <c r="A21374" i="28"/>
  <c r="A21375" i="28"/>
  <c r="A21376" i="28"/>
  <c r="A21377" i="28"/>
  <c r="A21378" i="28"/>
  <c r="A21379" i="28"/>
  <c r="A21380" i="28"/>
  <c r="A21381" i="28"/>
  <c r="A21382" i="28"/>
  <c r="A21383" i="28"/>
  <c r="A21384" i="28"/>
  <c r="A21385" i="28"/>
  <c r="A21386" i="28"/>
  <c r="A21387" i="28"/>
  <c r="A21388" i="28"/>
  <c r="A21389" i="28"/>
  <c r="A21390" i="28"/>
  <c r="A21391" i="28"/>
  <c r="A21392" i="28"/>
  <c r="A21393" i="28"/>
  <c r="A21394" i="28"/>
  <c r="A21395" i="28"/>
  <c r="A21396" i="28"/>
  <c r="A21397" i="28"/>
  <c r="A21398" i="28"/>
  <c r="A21399" i="28"/>
  <c r="A21400" i="28"/>
  <c r="A21401" i="28"/>
  <c r="A21402" i="28"/>
  <c r="A21403" i="28"/>
  <c r="A21404" i="28"/>
  <c r="A21405" i="28"/>
  <c r="A21406" i="28"/>
  <c r="A21407" i="28"/>
  <c r="A21408" i="28"/>
  <c r="A21409" i="28"/>
  <c r="A21410" i="28"/>
  <c r="A21411" i="28"/>
  <c r="A21412" i="28"/>
  <c r="A21413" i="28"/>
  <c r="A21414" i="28"/>
  <c r="A21415" i="28"/>
  <c r="A21416" i="28"/>
  <c r="A21417" i="28"/>
  <c r="A21418" i="28"/>
  <c r="A21419" i="28"/>
  <c r="A21420" i="28"/>
  <c r="A21421" i="28"/>
  <c r="A21422" i="28"/>
  <c r="A21423" i="28"/>
  <c r="A21424" i="28"/>
  <c r="A21425" i="28"/>
  <c r="A21426" i="28"/>
  <c r="A21427" i="28"/>
  <c r="A21428" i="28"/>
  <c r="A21429" i="28"/>
  <c r="A21430" i="28"/>
  <c r="A21431" i="28"/>
  <c r="A21432" i="28"/>
  <c r="A21433" i="28"/>
  <c r="A21434" i="28"/>
  <c r="A21435" i="28"/>
  <c r="A21436" i="28"/>
  <c r="A21437" i="28"/>
  <c r="A21438" i="28"/>
  <c r="A21439" i="28"/>
  <c r="A21440" i="28"/>
  <c r="A21441" i="28"/>
  <c r="A21442" i="28"/>
  <c r="A21443" i="28"/>
  <c r="A21444" i="28"/>
  <c r="A21445" i="28"/>
  <c r="A21446" i="28"/>
  <c r="A21447" i="28"/>
  <c r="A21448" i="28"/>
  <c r="A21449" i="28"/>
  <c r="A21450" i="28"/>
  <c r="A21451" i="28"/>
  <c r="A21452" i="28"/>
  <c r="A21453" i="28"/>
  <c r="A21454" i="28"/>
  <c r="A21455" i="28"/>
  <c r="A21456" i="28"/>
  <c r="A21457" i="28"/>
  <c r="A21458" i="28"/>
  <c r="A21459" i="28"/>
  <c r="A21460" i="28"/>
  <c r="A21461" i="28"/>
  <c r="A21462" i="28"/>
  <c r="A21463" i="28"/>
  <c r="A21464" i="28"/>
  <c r="A21465" i="28"/>
  <c r="A21466" i="28"/>
  <c r="A21467" i="28"/>
  <c r="A21468" i="28"/>
  <c r="A21469" i="28"/>
  <c r="A21470" i="28"/>
  <c r="A21471" i="28"/>
  <c r="A21472" i="28"/>
  <c r="A21473" i="28"/>
  <c r="A21474" i="28"/>
  <c r="A21475" i="28"/>
  <c r="A21476" i="28"/>
  <c r="A21477" i="28"/>
  <c r="A21478" i="28"/>
  <c r="A21479" i="28"/>
  <c r="A21480" i="28"/>
  <c r="A21481" i="28"/>
  <c r="A21482" i="28"/>
  <c r="A21483" i="28"/>
  <c r="A21484" i="28"/>
  <c r="A21485" i="28"/>
  <c r="A21486" i="28"/>
  <c r="A21487" i="28"/>
  <c r="A21488" i="28"/>
  <c r="A21489" i="28"/>
  <c r="A21490" i="28"/>
  <c r="A21491" i="28"/>
  <c r="A21492" i="28"/>
  <c r="A21493" i="28"/>
  <c r="A21494" i="28"/>
  <c r="A21495" i="28"/>
  <c r="A21496" i="28"/>
  <c r="A21497" i="28"/>
  <c r="A21498" i="28"/>
  <c r="A21499" i="28"/>
  <c r="A21500" i="28"/>
  <c r="A21501" i="28"/>
  <c r="A21502" i="28"/>
  <c r="A21503" i="28"/>
  <c r="A21504" i="28"/>
  <c r="A21505" i="28"/>
  <c r="A21506" i="28"/>
  <c r="A21507" i="28"/>
  <c r="A21508" i="28"/>
  <c r="A21509" i="28"/>
  <c r="A21510" i="28"/>
  <c r="A21511" i="28"/>
  <c r="A21512" i="28"/>
  <c r="A21513" i="28"/>
  <c r="A21514" i="28"/>
  <c r="A21515" i="28"/>
  <c r="A21516" i="28"/>
  <c r="A21517" i="28"/>
  <c r="A21518" i="28"/>
  <c r="A21519" i="28"/>
  <c r="A21520" i="28"/>
  <c r="A21521" i="28"/>
  <c r="A21522" i="28"/>
  <c r="A21523" i="28"/>
  <c r="A21524" i="28"/>
  <c r="A21525" i="28"/>
  <c r="A21526" i="28"/>
  <c r="A21527" i="28"/>
  <c r="A21528" i="28"/>
  <c r="A21529" i="28"/>
  <c r="A21530" i="28"/>
  <c r="A21531" i="28"/>
  <c r="A21532" i="28"/>
  <c r="A21533" i="28"/>
  <c r="A21534" i="28"/>
  <c r="A21535" i="28"/>
  <c r="A21536" i="28"/>
  <c r="A21537" i="28"/>
  <c r="A21538" i="28"/>
  <c r="A21539" i="28"/>
  <c r="A21540" i="28"/>
  <c r="A21541" i="28"/>
  <c r="A21542" i="28"/>
  <c r="A21543" i="28"/>
  <c r="A21544" i="28"/>
  <c r="A21545" i="28"/>
  <c r="A21546" i="28"/>
  <c r="A21547" i="28"/>
  <c r="A21548" i="28"/>
  <c r="A21549" i="28"/>
  <c r="A21550" i="28"/>
  <c r="A21551" i="28"/>
  <c r="A21552" i="28"/>
  <c r="A21553" i="28"/>
  <c r="A21554" i="28"/>
  <c r="A21555" i="28"/>
  <c r="A21556" i="28"/>
  <c r="A21557" i="28"/>
  <c r="A21558" i="28"/>
  <c r="A21559" i="28"/>
  <c r="A21560" i="28"/>
  <c r="A21561" i="28"/>
  <c r="A21562" i="28"/>
  <c r="A21563" i="28"/>
  <c r="A21564" i="28"/>
  <c r="A21565" i="28"/>
  <c r="A21566" i="28"/>
  <c r="A21567" i="28"/>
  <c r="A21568" i="28"/>
  <c r="A21569" i="28"/>
  <c r="A21570" i="28"/>
  <c r="A21571" i="28"/>
  <c r="A21572" i="28"/>
  <c r="A21573" i="28"/>
  <c r="A21574" i="28"/>
  <c r="A21575" i="28"/>
  <c r="A21576" i="28"/>
  <c r="A21577" i="28"/>
  <c r="A21578" i="28"/>
  <c r="A21579" i="28"/>
  <c r="A21580" i="28"/>
  <c r="A21581" i="28"/>
  <c r="A21582" i="28"/>
  <c r="A21583" i="28"/>
  <c r="A21584" i="28"/>
  <c r="A21585" i="28"/>
  <c r="A21586" i="28"/>
  <c r="A21587" i="28"/>
  <c r="A21588" i="28"/>
  <c r="A21589" i="28"/>
  <c r="A21590" i="28"/>
  <c r="A21591" i="28"/>
  <c r="A21592" i="28"/>
  <c r="A21593" i="28"/>
  <c r="A21594" i="28"/>
  <c r="A21595" i="28"/>
  <c r="A21596" i="28"/>
  <c r="A21597" i="28"/>
  <c r="A21598" i="28"/>
  <c r="A21599" i="28"/>
  <c r="A21600" i="28"/>
  <c r="A21601" i="28"/>
  <c r="A21602" i="28"/>
  <c r="A21603" i="28"/>
  <c r="A21604" i="28"/>
  <c r="A21605" i="28"/>
  <c r="A21606" i="28"/>
  <c r="A21607" i="28"/>
  <c r="A21608" i="28"/>
  <c r="A21609" i="28"/>
  <c r="A21610" i="28"/>
  <c r="A21611" i="28"/>
  <c r="A21612" i="28"/>
  <c r="A21613" i="28"/>
  <c r="A21614" i="28"/>
  <c r="A21615" i="28"/>
  <c r="A21616" i="28"/>
  <c r="A21617" i="28"/>
  <c r="A21618" i="28"/>
  <c r="A21619" i="28"/>
  <c r="A21620" i="28"/>
  <c r="A21621" i="28"/>
  <c r="A21622" i="28"/>
  <c r="A21623" i="28"/>
  <c r="A21624" i="28"/>
  <c r="A21625" i="28"/>
  <c r="A21626" i="28"/>
  <c r="A21627" i="28"/>
  <c r="A21628" i="28"/>
  <c r="A21629" i="28"/>
  <c r="A21630" i="28"/>
  <c r="A21631" i="28"/>
  <c r="A21632" i="28"/>
  <c r="A21633" i="28"/>
  <c r="A21634" i="28"/>
  <c r="A21635" i="28"/>
  <c r="A21636" i="28"/>
  <c r="A21637" i="28"/>
  <c r="A21638" i="28"/>
  <c r="A21639" i="28"/>
  <c r="A21640" i="28"/>
  <c r="A21641" i="28"/>
  <c r="A21642" i="28"/>
  <c r="A21643" i="28"/>
  <c r="A21644" i="28"/>
  <c r="A21645" i="28"/>
  <c r="A21646" i="28"/>
  <c r="A21647" i="28"/>
  <c r="A21648" i="28"/>
  <c r="A21649" i="28"/>
  <c r="A21650" i="28"/>
  <c r="A21651" i="28"/>
  <c r="A21652" i="28"/>
  <c r="A21653" i="28"/>
  <c r="A21654" i="28"/>
  <c r="A21655" i="28"/>
  <c r="A21656" i="28"/>
  <c r="A21657" i="28"/>
  <c r="A21658" i="28"/>
  <c r="A21659" i="28"/>
  <c r="A21660" i="28"/>
  <c r="A21661" i="28"/>
  <c r="A21662" i="28"/>
  <c r="A21663" i="28"/>
  <c r="A21664" i="28"/>
  <c r="A21665" i="28"/>
  <c r="A21666" i="28"/>
  <c r="A21667" i="28"/>
  <c r="A21668" i="28"/>
  <c r="A21669" i="28"/>
  <c r="A21670" i="28"/>
  <c r="A21671" i="28"/>
  <c r="A21672" i="28"/>
  <c r="A21673" i="28"/>
  <c r="A21674" i="28"/>
  <c r="A21675" i="28"/>
  <c r="A21676" i="28"/>
  <c r="A21677" i="28"/>
  <c r="A21678" i="28"/>
  <c r="A21679" i="28"/>
  <c r="A21680" i="28"/>
  <c r="A21681" i="28"/>
  <c r="A21682" i="28"/>
  <c r="A21683" i="28"/>
  <c r="A21684" i="28"/>
  <c r="A21685" i="28"/>
  <c r="A21686" i="28"/>
  <c r="A21687" i="28"/>
  <c r="A21688" i="28"/>
  <c r="A21689" i="28"/>
  <c r="A21690" i="28"/>
  <c r="A21691" i="28"/>
  <c r="A21692" i="28"/>
  <c r="A21693" i="28"/>
  <c r="A21694" i="28"/>
  <c r="A21695" i="28"/>
  <c r="A21696" i="28"/>
  <c r="A21697" i="28"/>
  <c r="A21698" i="28"/>
  <c r="A21699" i="28"/>
  <c r="A21700" i="28"/>
  <c r="A21701" i="28"/>
  <c r="A21702" i="28"/>
  <c r="A21703" i="28"/>
  <c r="A21704" i="28"/>
  <c r="A21705" i="28"/>
  <c r="A21706" i="28"/>
  <c r="A21707" i="28"/>
  <c r="A21708" i="28"/>
  <c r="A21709" i="28"/>
  <c r="A21710" i="28"/>
  <c r="A21711" i="28"/>
  <c r="A21712" i="28"/>
  <c r="A21713" i="28"/>
  <c r="A21714" i="28"/>
  <c r="A21715" i="28"/>
  <c r="A21716" i="28"/>
  <c r="A21717" i="28"/>
  <c r="A21718" i="28"/>
  <c r="A21719" i="28"/>
  <c r="A21720" i="28"/>
  <c r="A21721" i="28"/>
  <c r="A21722" i="28"/>
  <c r="A21723" i="28"/>
  <c r="A21724" i="28"/>
  <c r="A21725" i="28"/>
  <c r="A21726" i="28"/>
  <c r="A21727" i="28"/>
  <c r="A21728" i="28"/>
  <c r="A21729" i="28"/>
  <c r="A21730" i="28"/>
  <c r="A21731" i="28"/>
  <c r="A21732" i="28"/>
  <c r="A21733" i="28"/>
  <c r="A21734" i="28"/>
  <c r="A21735" i="28"/>
  <c r="A21736" i="28"/>
  <c r="A21737" i="28"/>
  <c r="A21738" i="28"/>
  <c r="A21739" i="28"/>
  <c r="A21740" i="28"/>
  <c r="A21741" i="28"/>
  <c r="A21742" i="28"/>
  <c r="A21743" i="28"/>
  <c r="A21744" i="28"/>
  <c r="A21745" i="28"/>
  <c r="A21746" i="28"/>
  <c r="A21747" i="28"/>
  <c r="A21748" i="28"/>
  <c r="A21749" i="28"/>
  <c r="A21750" i="28"/>
  <c r="A21751" i="28"/>
  <c r="A21752" i="28"/>
  <c r="A21753" i="28"/>
  <c r="A21754" i="28"/>
  <c r="A21755" i="28"/>
  <c r="A21756" i="28"/>
  <c r="A21757" i="28"/>
  <c r="A21758" i="28"/>
  <c r="A21759" i="28"/>
  <c r="A21760" i="28"/>
  <c r="A21761" i="28"/>
  <c r="A21762" i="28"/>
  <c r="A21763" i="28"/>
  <c r="A21764" i="28"/>
  <c r="A21765" i="28"/>
  <c r="A21766" i="28"/>
  <c r="A21767" i="28"/>
  <c r="A21768" i="28"/>
  <c r="A21769" i="28"/>
  <c r="A21770" i="28"/>
  <c r="A21771" i="28"/>
  <c r="A21772" i="28"/>
  <c r="A21773" i="28"/>
  <c r="A21774" i="28"/>
  <c r="A21775" i="28"/>
  <c r="A21776" i="28"/>
  <c r="A21777" i="28"/>
  <c r="A21778" i="28"/>
  <c r="A21779" i="28"/>
  <c r="A21780" i="28"/>
  <c r="A21781" i="28"/>
  <c r="A21782" i="28"/>
  <c r="A21783" i="28"/>
  <c r="A21784" i="28"/>
  <c r="A21785" i="28"/>
  <c r="A21786" i="28"/>
  <c r="A21787" i="28"/>
  <c r="A21788" i="28"/>
  <c r="A21789" i="28"/>
  <c r="A21790" i="28"/>
  <c r="A21791" i="28"/>
  <c r="A21792" i="28"/>
  <c r="A21793" i="28"/>
  <c r="A21794" i="28"/>
  <c r="A21795" i="28"/>
  <c r="A21796" i="28"/>
  <c r="A21797" i="28"/>
  <c r="A21798" i="28"/>
  <c r="A21799" i="28"/>
  <c r="A21800" i="28"/>
  <c r="A21801" i="28"/>
  <c r="A21802" i="28"/>
  <c r="A21803" i="28"/>
  <c r="A21804" i="28"/>
  <c r="A21805" i="28"/>
  <c r="A21806" i="28"/>
  <c r="A21807" i="28"/>
  <c r="A21808" i="28"/>
  <c r="A21809" i="28"/>
  <c r="A21810" i="28"/>
  <c r="A21811" i="28"/>
  <c r="A21812" i="28"/>
  <c r="A21813" i="28"/>
  <c r="A21814" i="28"/>
  <c r="A21815" i="28"/>
  <c r="A21816" i="28"/>
  <c r="A21817" i="28"/>
  <c r="A21818" i="28"/>
  <c r="A21819" i="28"/>
  <c r="A21820" i="28"/>
  <c r="A21821" i="28"/>
  <c r="A21822" i="28"/>
  <c r="A21823" i="28"/>
  <c r="A21824" i="28"/>
  <c r="A21825" i="28"/>
  <c r="A21826" i="28"/>
  <c r="A21827" i="28"/>
  <c r="A21828" i="28"/>
  <c r="A21829" i="28"/>
  <c r="A21830" i="28"/>
  <c r="A21831" i="28"/>
  <c r="A21832" i="28"/>
  <c r="A21833" i="28"/>
  <c r="A21834" i="28"/>
  <c r="A21835" i="28"/>
  <c r="A21836" i="28"/>
  <c r="A21837" i="28"/>
  <c r="A21838" i="28"/>
  <c r="A21839" i="28"/>
  <c r="A21840" i="28"/>
  <c r="A21841" i="28"/>
  <c r="A21842" i="28"/>
  <c r="A21843" i="28"/>
  <c r="A21844" i="28"/>
  <c r="A21845" i="28"/>
  <c r="A21846" i="28"/>
  <c r="A21847" i="28"/>
  <c r="A21848" i="28"/>
  <c r="A21849" i="28"/>
  <c r="A21850" i="28"/>
  <c r="A21851" i="28"/>
  <c r="A21852" i="28"/>
  <c r="A21853" i="28"/>
  <c r="A21854" i="28"/>
  <c r="A21855" i="28"/>
  <c r="A21856" i="28"/>
  <c r="A21857" i="28"/>
  <c r="A21858" i="28"/>
  <c r="A21859" i="28"/>
  <c r="A21860" i="28"/>
  <c r="A21861" i="28"/>
  <c r="A21862" i="28"/>
  <c r="A21863" i="28"/>
  <c r="A21864" i="28"/>
  <c r="A21865" i="28"/>
  <c r="A21866" i="28"/>
  <c r="A21867" i="28"/>
  <c r="A21868" i="28"/>
  <c r="A21869" i="28"/>
  <c r="A21870" i="28"/>
  <c r="A21871" i="28"/>
  <c r="A21872" i="28"/>
  <c r="A21873" i="28"/>
  <c r="A21874" i="28"/>
  <c r="A21875" i="28"/>
  <c r="A21876" i="28"/>
  <c r="A21877" i="28"/>
  <c r="A21878" i="28"/>
  <c r="A21879" i="28"/>
  <c r="A21880" i="28"/>
  <c r="A21881" i="28"/>
  <c r="A21882" i="28"/>
  <c r="A21883" i="28"/>
  <c r="A21884" i="28"/>
  <c r="A21885" i="28"/>
  <c r="A21886" i="28"/>
  <c r="A21887" i="28"/>
  <c r="A21888" i="28"/>
  <c r="A21889" i="28"/>
  <c r="A21890" i="28"/>
  <c r="A21891" i="28"/>
  <c r="A21892" i="28"/>
  <c r="A21893" i="28"/>
  <c r="A21894" i="28"/>
  <c r="A21895" i="28"/>
  <c r="A21896" i="28"/>
  <c r="A21897" i="28"/>
  <c r="A21898" i="28"/>
  <c r="A21899" i="28"/>
  <c r="A21900" i="28"/>
  <c r="A21901" i="28"/>
  <c r="A21902" i="28"/>
  <c r="A21903" i="28"/>
  <c r="A21904" i="28"/>
  <c r="A21905" i="28"/>
  <c r="A21906" i="28"/>
  <c r="A21907" i="28"/>
  <c r="A21908" i="28"/>
  <c r="A21909" i="28"/>
  <c r="A21910" i="28"/>
  <c r="A21911" i="28"/>
  <c r="A21912" i="28"/>
  <c r="A21913" i="28"/>
  <c r="A21914" i="28"/>
  <c r="A21915" i="28"/>
  <c r="A21916" i="28"/>
  <c r="A21917" i="28"/>
  <c r="A21918" i="28"/>
  <c r="A21919" i="28"/>
  <c r="A21920" i="28"/>
  <c r="A21921" i="28"/>
  <c r="A21922" i="28"/>
  <c r="A21923" i="28"/>
  <c r="A21924" i="28"/>
  <c r="A21925" i="28"/>
  <c r="A21926" i="28"/>
  <c r="A21927" i="28"/>
  <c r="A21928" i="28"/>
  <c r="A21929" i="28"/>
  <c r="A21930" i="28"/>
  <c r="A21931" i="28"/>
  <c r="A21932" i="28"/>
  <c r="A21933" i="28"/>
  <c r="A21934" i="28"/>
  <c r="A21935" i="28"/>
  <c r="A21936" i="28"/>
  <c r="A21937" i="28"/>
  <c r="A21938" i="28"/>
  <c r="A21939" i="28"/>
  <c r="A21940" i="28"/>
  <c r="A21941" i="28"/>
  <c r="A21942" i="28"/>
  <c r="A21943" i="28"/>
  <c r="A21944" i="28"/>
  <c r="A21945" i="28"/>
  <c r="A21946" i="28"/>
  <c r="A21947" i="28"/>
  <c r="A21948" i="28"/>
  <c r="A21949" i="28"/>
  <c r="A21950" i="28"/>
  <c r="A21951" i="28"/>
  <c r="A21952" i="28"/>
  <c r="A21953" i="28"/>
  <c r="A21954" i="28"/>
  <c r="A21955" i="28"/>
  <c r="A21956" i="28"/>
  <c r="A21957" i="28"/>
  <c r="A21958" i="28"/>
  <c r="A21959" i="28"/>
  <c r="A21960" i="28"/>
  <c r="A21961" i="28"/>
  <c r="A21962" i="28"/>
  <c r="A21963" i="28"/>
  <c r="A21964" i="28"/>
  <c r="A21965" i="28"/>
  <c r="A21966" i="28"/>
  <c r="A21967" i="28"/>
  <c r="A21968" i="28"/>
  <c r="A21969" i="28"/>
  <c r="A21970" i="28"/>
  <c r="A21971" i="28"/>
  <c r="A21972" i="28"/>
  <c r="A21973" i="28"/>
  <c r="A21974" i="28"/>
  <c r="A21975" i="28"/>
  <c r="A21976" i="28"/>
  <c r="A21977" i="28"/>
  <c r="A21978" i="28"/>
  <c r="A21979" i="28"/>
  <c r="A21980" i="28"/>
  <c r="A21981" i="28"/>
  <c r="A21982" i="28"/>
  <c r="A21983" i="28"/>
  <c r="A21984" i="28"/>
  <c r="A21985" i="28"/>
  <c r="A21986" i="28"/>
  <c r="A21987" i="28"/>
  <c r="A21988" i="28"/>
  <c r="A21989" i="28"/>
  <c r="A21990" i="28"/>
  <c r="A21991" i="28"/>
  <c r="A21992" i="28"/>
  <c r="A21993" i="28"/>
  <c r="A21994" i="28"/>
  <c r="A21995" i="28"/>
  <c r="A21996" i="28"/>
  <c r="A21997" i="28"/>
  <c r="A21998" i="28"/>
  <c r="A21999" i="28"/>
  <c r="A22000" i="28"/>
  <c r="A22001" i="28"/>
  <c r="A22002" i="28"/>
  <c r="A22003" i="28"/>
  <c r="A22004" i="28"/>
  <c r="A22005" i="28"/>
  <c r="A22006" i="28"/>
  <c r="A22007" i="28"/>
  <c r="A22008" i="28"/>
  <c r="A22009" i="28"/>
  <c r="A22010" i="28"/>
  <c r="A22011" i="28"/>
  <c r="A22012" i="28"/>
  <c r="A22013" i="28"/>
  <c r="A22014" i="28"/>
  <c r="A22015" i="28"/>
  <c r="A22016" i="28"/>
  <c r="A22017" i="28"/>
  <c r="A22018" i="28"/>
  <c r="A22019" i="28"/>
  <c r="A22020" i="28"/>
  <c r="A22021" i="28"/>
  <c r="A22022" i="28"/>
  <c r="A22023" i="28"/>
  <c r="A22024" i="28"/>
  <c r="A22025" i="28"/>
  <c r="A22026" i="28"/>
  <c r="A22027" i="28"/>
  <c r="A22028" i="28"/>
  <c r="A22029" i="28"/>
  <c r="A22030" i="28"/>
  <c r="A22031" i="28"/>
  <c r="A22032" i="28"/>
  <c r="A22033" i="28"/>
  <c r="A22034" i="28"/>
  <c r="A22035" i="28"/>
  <c r="A22036" i="28"/>
  <c r="A22037" i="28"/>
  <c r="A22038" i="28"/>
  <c r="A22039" i="28"/>
  <c r="A22040" i="28"/>
  <c r="A22041" i="28"/>
  <c r="A22042" i="28"/>
  <c r="A22043" i="28"/>
  <c r="A22044" i="28"/>
  <c r="A22045" i="28"/>
  <c r="A22046" i="28"/>
  <c r="A22047" i="28"/>
  <c r="A22048" i="28"/>
  <c r="A22049" i="28"/>
  <c r="A22050" i="28"/>
  <c r="A22051" i="28"/>
  <c r="A22052" i="28"/>
  <c r="A22053" i="28"/>
  <c r="A22054" i="28"/>
  <c r="A22055" i="28"/>
  <c r="A22056" i="28"/>
  <c r="A22057" i="28"/>
  <c r="A22058" i="28"/>
  <c r="A22059" i="28"/>
  <c r="A22060" i="28"/>
  <c r="A22061" i="28"/>
  <c r="A22062" i="28"/>
  <c r="A22063" i="28"/>
  <c r="A22064" i="28"/>
  <c r="A22065" i="28"/>
  <c r="A22066" i="28"/>
  <c r="A22067" i="28"/>
  <c r="A22068" i="28"/>
  <c r="A22069" i="28"/>
  <c r="A22070" i="28"/>
  <c r="A22071" i="28"/>
  <c r="A22072" i="28"/>
  <c r="A22073" i="28"/>
  <c r="A22074" i="28"/>
  <c r="A22075" i="28"/>
  <c r="A22076" i="28"/>
  <c r="A22077" i="28"/>
  <c r="A22078" i="28"/>
  <c r="A22079" i="28"/>
  <c r="A22080" i="28"/>
  <c r="A22081" i="28"/>
  <c r="A22082" i="28"/>
  <c r="A22083" i="28"/>
  <c r="A22084" i="28"/>
  <c r="A22085" i="28"/>
  <c r="A22086" i="28"/>
  <c r="A22087" i="28"/>
  <c r="A22088" i="28"/>
  <c r="A22089" i="28"/>
  <c r="A22090" i="28"/>
  <c r="A22091" i="28"/>
  <c r="A22092" i="28"/>
  <c r="A22093" i="28"/>
  <c r="A22094" i="28"/>
  <c r="A22095" i="28"/>
  <c r="A22096" i="28"/>
  <c r="A22097" i="28"/>
  <c r="A22098" i="28"/>
  <c r="A22099" i="28"/>
  <c r="A22100" i="28"/>
  <c r="A22101" i="28"/>
  <c r="A22102" i="28"/>
  <c r="A22103" i="28"/>
  <c r="A22104" i="28"/>
  <c r="A22105" i="28"/>
  <c r="A22106" i="28"/>
  <c r="A22107" i="28"/>
  <c r="A22108" i="28"/>
  <c r="A22109" i="28"/>
  <c r="A22110" i="28"/>
  <c r="A22111" i="28"/>
  <c r="A22112" i="28"/>
  <c r="A22113" i="28"/>
  <c r="A22114" i="28"/>
  <c r="A22115" i="28"/>
  <c r="A22116" i="28"/>
  <c r="A22117" i="28"/>
  <c r="A22118" i="28"/>
  <c r="A22119" i="28"/>
  <c r="A22120" i="28"/>
  <c r="A22121" i="28"/>
  <c r="A22122" i="28"/>
  <c r="A22123" i="28"/>
  <c r="A22124" i="28"/>
  <c r="A22125" i="28"/>
  <c r="A22126" i="28"/>
  <c r="A22127" i="28"/>
  <c r="A22128" i="28"/>
  <c r="A22129" i="28"/>
  <c r="A22130" i="28"/>
  <c r="A22131" i="28"/>
  <c r="A22132" i="28"/>
  <c r="A22133" i="28"/>
  <c r="A22134" i="28"/>
  <c r="A22135" i="28"/>
  <c r="A22136" i="28"/>
  <c r="A22137" i="28"/>
  <c r="A22138" i="28"/>
  <c r="A22139" i="28"/>
  <c r="A22140" i="28"/>
  <c r="A22141" i="28"/>
  <c r="A22142" i="28"/>
  <c r="A22143" i="28"/>
  <c r="A22144" i="28"/>
  <c r="A22145" i="28"/>
  <c r="A22146" i="28"/>
  <c r="A22147" i="28"/>
  <c r="A22148" i="28"/>
  <c r="A22149" i="28"/>
  <c r="A22150" i="28"/>
  <c r="A22151" i="28"/>
  <c r="A22152" i="28"/>
  <c r="A22153" i="28"/>
  <c r="A22154" i="28"/>
  <c r="A22155" i="28"/>
  <c r="A22156" i="28"/>
  <c r="A22157" i="28"/>
  <c r="A22158" i="28"/>
  <c r="A22159" i="28"/>
  <c r="A22160" i="28"/>
  <c r="A22161" i="28"/>
  <c r="A22162" i="28"/>
  <c r="A22163" i="28"/>
  <c r="A22164" i="28"/>
  <c r="A22165" i="28"/>
  <c r="A22166" i="28"/>
  <c r="A22167" i="28"/>
  <c r="A22168" i="28"/>
  <c r="A22169" i="28"/>
  <c r="A22170" i="28"/>
  <c r="A22171" i="28"/>
  <c r="A22172" i="28"/>
  <c r="A22173" i="28"/>
  <c r="A22174" i="28"/>
  <c r="A22175" i="28"/>
  <c r="A22176" i="28"/>
  <c r="A22177" i="28"/>
  <c r="A22178" i="28"/>
  <c r="A22179" i="28"/>
  <c r="A22180" i="28"/>
  <c r="A22181" i="28"/>
  <c r="A22182" i="28"/>
  <c r="A22183" i="28"/>
  <c r="A22184" i="28"/>
  <c r="A22185" i="28"/>
  <c r="A22186" i="28"/>
  <c r="A22187" i="28"/>
  <c r="A22188" i="28"/>
  <c r="A22189" i="28"/>
  <c r="A22190" i="28"/>
  <c r="A22191" i="28"/>
  <c r="A22192" i="28"/>
  <c r="A22193" i="28"/>
  <c r="A22194" i="28"/>
  <c r="A22195" i="28"/>
  <c r="A22196" i="28"/>
  <c r="A22197" i="28"/>
  <c r="A22198" i="28"/>
  <c r="A22199" i="28"/>
  <c r="A22200" i="28"/>
  <c r="A22201" i="28"/>
  <c r="A22202" i="28"/>
  <c r="A22203" i="28"/>
  <c r="A22204" i="28"/>
  <c r="A22205" i="28"/>
  <c r="A22206" i="28"/>
  <c r="A22207" i="28"/>
  <c r="A22208" i="28"/>
  <c r="A22209" i="28"/>
  <c r="A22210" i="28"/>
  <c r="A22211" i="28"/>
  <c r="A22212" i="28"/>
  <c r="A22213" i="28"/>
  <c r="A22214" i="28"/>
  <c r="A22215" i="28"/>
  <c r="A22216" i="28"/>
  <c r="A22217" i="28"/>
  <c r="A22218" i="28"/>
  <c r="A22219" i="28"/>
  <c r="A22220" i="28"/>
  <c r="A22221" i="28"/>
  <c r="A22222" i="28"/>
  <c r="A22223" i="28"/>
  <c r="A22224" i="28"/>
  <c r="A22225" i="28"/>
  <c r="A22226" i="28"/>
  <c r="A22227" i="28"/>
  <c r="A22228" i="28"/>
  <c r="A22229" i="28"/>
  <c r="A22230" i="28"/>
  <c r="A22231" i="28"/>
  <c r="A22232" i="28"/>
  <c r="A22233" i="28"/>
  <c r="A22234" i="28"/>
  <c r="A22235" i="28"/>
  <c r="A22236" i="28"/>
  <c r="A22237" i="28"/>
  <c r="A22238" i="28"/>
  <c r="A22239" i="28"/>
  <c r="A22240" i="28"/>
  <c r="A22241" i="28"/>
  <c r="A22242" i="28"/>
  <c r="A22243" i="28"/>
  <c r="A22244" i="28"/>
  <c r="A22245" i="28"/>
  <c r="A22246" i="28"/>
  <c r="A22247" i="28"/>
  <c r="A22248" i="28"/>
  <c r="A22249" i="28"/>
  <c r="A22250" i="28"/>
  <c r="A22251" i="28"/>
  <c r="A22252" i="28"/>
  <c r="A22253" i="28"/>
  <c r="A22254" i="28"/>
  <c r="A22255" i="28"/>
  <c r="A22256" i="28"/>
  <c r="A22257" i="28"/>
  <c r="A22258" i="28"/>
  <c r="A22259" i="28"/>
  <c r="A22260" i="28"/>
  <c r="A22261" i="28"/>
  <c r="A22262" i="28"/>
  <c r="A22263" i="28"/>
  <c r="A22264" i="28"/>
  <c r="A22265" i="28"/>
  <c r="A22266" i="28"/>
  <c r="A22267" i="28"/>
  <c r="A22268" i="28"/>
  <c r="A22269" i="28"/>
  <c r="A22270" i="28"/>
  <c r="A22271" i="28"/>
  <c r="A22272" i="28"/>
  <c r="A22273" i="28"/>
  <c r="A22274" i="28"/>
  <c r="A22275" i="28"/>
  <c r="A22276" i="28"/>
  <c r="A22277" i="28"/>
  <c r="A22278" i="28"/>
  <c r="A22279" i="28"/>
  <c r="A22280" i="28"/>
  <c r="A22281" i="28"/>
  <c r="A22282" i="28"/>
  <c r="A22283" i="28"/>
  <c r="A22284" i="28"/>
  <c r="A22285" i="28"/>
  <c r="A22286" i="28"/>
  <c r="A22287" i="28"/>
  <c r="A22288" i="28"/>
  <c r="A22289" i="28"/>
  <c r="A22290" i="28"/>
  <c r="A22291" i="28"/>
  <c r="A22292" i="28"/>
  <c r="A22293" i="28"/>
  <c r="A22294" i="28"/>
  <c r="A22295" i="28"/>
  <c r="A22296" i="28"/>
  <c r="A22297" i="28"/>
  <c r="A22298" i="28"/>
  <c r="A22299" i="28"/>
  <c r="A22300" i="28"/>
  <c r="A22301" i="28"/>
  <c r="A22302" i="28"/>
  <c r="A22303" i="28"/>
  <c r="A22304" i="28"/>
  <c r="A22305" i="28"/>
  <c r="A22306" i="28"/>
  <c r="A22307" i="28"/>
  <c r="A22308" i="28"/>
  <c r="A22309" i="28"/>
  <c r="A22310" i="28"/>
  <c r="A22311" i="28"/>
  <c r="A22312" i="28"/>
  <c r="A22313" i="28"/>
  <c r="A22314" i="28"/>
  <c r="A22315" i="28"/>
  <c r="A22316" i="28"/>
  <c r="A22317" i="28"/>
  <c r="A22318" i="28"/>
  <c r="A22319" i="28"/>
  <c r="A22320" i="28"/>
  <c r="A22321" i="28"/>
  <c r="A22322" i="28"/>
  <c r="A22323" i="28"/>
  <c r="A22324" i="28"/>
  <c r="A22325" i="28"/>
  <c r="A22326" i="28"/>
  <c r="A22327" i="28"/>
  <c r="A22328" i="28"/>
  <c r="A22329" i="28"/>
  <c r="A22330" i="28"/>
  <c r="A22331" i="28"/>
  <c r="A22332" i="28"/>
  <c r="A22333" i="28"/>
  <c r="A22334" i="28"/>
  <c r="A22335" i="28"/>
  <c r="A22336" i="28"/>
  <c r="A22337" i="28"/>
  <c r="A22338" i="28"/>
  <c r="A22339" i="28"/>
  <c r="A22340" i="28"/>
  <c r="A22341" i="28"/>
  <c r="A22342" i="28"/>
  <c r="A22343" i="28"/>
  <c r="A22344" i="28"/>
  <c r="A22345" i="28"/>
  <c r="A22346" i="28"/>
  <c r="A22347" i="28"/>
  <c r="A22348" i="28"/>
  <c r="A22349" i="28"/>
  <c r="A22350" i="28"/>
  <c r="A22351" i="28"/>
  <c r="A22352" i="28"/>
  <c r="A22353" i="28"/>
  <c r="A22354" i="28"/>
  <c r="A22355" i="28"/>
  <c r="A22356" i="28"/>
  <c r="A22357" i="28"/>
  <c r="A22358" i="28"/>
  <c r="A22359" i="28"/>
  <c r="A22360" i="28"/>
  <c r="A22361" i="28"/>
  <c r="A22362" i="28"/>
  <c r="A22363" i="28"/>
  <c r="A22364" i="28"/>
  <c r="A22365" i="28"/>
  <c r="A22366" i="28"/>
  <c r="A22367" i="28"/>
  <c r="A22368" i="28"/>
  <c r="A22369" i="28"/>
  <c r="A22370" i="28"/>
  <c r="A22371" i="28"/>
  <c r="A22372" i="28"/>
  <c r="A22373" i="28"/>
  <c r="A22374" i="28"/>
  <c r="A22375" i="28"/>
  <c r="A22376" i="28"/>
  <c r="A22377" i="28"/>
  <c r="A22378" i="28"/>
  <c r="A22379" i="28"/>
  <c r="A22380" i="28"/>
  <c r="A22381" i="28"/>
  <c r="A22382" i="28"/>
  <c r="A22383" i="28"/>
  <c r="A22384" i="28"/>
  <c r="A22385" i="28"/>
  <c r="A22386" i="28"/>
  <c r="A22387" i="28"/>
  <c r="A22388" i="28"/>
  <c r="A22389" i="28"/>
  <c r="A22390" i="28"/>
  <c r="A22391" i="28"/>
  <c r="A22392" i="28"/>
  <c r="A22393" i="28"/>
  <c r="A22394" i="28"/>
  <c r="A22395" i="28"/>
  <c r="A22396" i="28"/>
  <c r="A22397" i="28"/>
  <c r="A22398" i="28"/>
  <c r="A22399" i="28"/>
  <c r="A22400" i="28"/>
  <c r="A22401" i="28"/>
  <c r="A22402" i="28"/>
  <c r="A22403" i="28"/>
  <c r="A22404" i="28"/>
  <c r="A22405" i="28"/>
  <c r="A22406" i="28"/>
  <c r="A22407" i="28"/>
  <c r="A22408" i="28"/>
  <c r="A22409" i="28"/>
  <c r="A22410" i="28"/>
  <c r="A22411" i="28"/>
  <c r="A22412" i="28"/>
  <c r="A22413" i="28"/>
  <c r="A22414" i="28"/>
  <c r="A22415" i="28"/>
  <c r="A22416" i="28"/>
  <c r="A22417" i="28"/>
  <c r="A22418" i="28"/>
  <c r="A22419" i="28"/>
  <c r="A22420" i="28"/>
  <c r="A22421" i="28"/>
  <c r="A22422" i="28"/>
  <c r="A22423" i="28"/>
  <c r="A22424" i="28"/>
  <c r="A22425" i="28"/>
  <c r="A22426" i="28"/>
  <c r="A22427" i="28"/>
  <c r="A22428" i="28"/>
  <c r="A22429" i="28"/>
  <c r="A22430" i="28"/>
  <c r="A22431" i="28"/>
  <c r="A22432" i="28"/>
  <c r="A22433" i="28"/>
  <c r="A22434" i="28"/>
  <c r="A22435" i="28"/>
  <c r="A22436" i="28"/>
  <c r="A22437" i="28"/>
  <c r="A22438" i="28"/>
  <c r="A22439" i="28"/>
  <c r="A22440" i="28"/>
  <c r="A22441" i="28"/>
  <c r="A22442" i="28"/>
  <c r="A22443" i="28"/>
  <c r="A22444" i="28"/>
  <c r="A22445" i="28"/>
  <c r="A22446" i="28"/>
  <c r="A22447" i="28"/>
  <c r="A22448" i="28"/>
  <c r="A22449" i="28"/>
  <c r="A22450" i="28"/>
  <c r="A22451" i="28"/>
  <c r="A22452" i="28"/>
  <c r="A22453" i="28"/>
  <c r="A22454" i="28"/>
  <c r="A22455" i="28"/>
  <c r="A22456" i="28"/>
  <c r="A22457" i="28"/>
  <c r="A22458" i="28"/>
  <c r="A22459" i="28"/>
  <c r="A22460" i="28"/>
  <c r="A22461" i="28"/>
  <c r="A22462" i="28"/>
  <c r="A22463" i="28"/>
  <c r="A22464" i="28"/>
  <c r="A22465" i="28"/>
  <c r="A22466" i="28"/>
  <c r="A22467" i="28"/>
  <c r="A22468" i="28"/>
  <c r="A22469" i="28"/>
  <c r="A22470" i="28"/>
  <c r="A22471" i="28"/>
  <c r="A22472" i="28"/>
  <c r="A22473" i="28"/>
  <c r="A22474" i="28"/>
  <c r="A22475" i="28"/>
  <c r="A22476" i="28"/>
  <c r="A22477" i="28"/>
  <c r="A22478" i="28"/>
  <c r="A22479" i="28"/>
  <c r="A22480" i="28"/>
  <c r="A22481" i="28"/>
  <c r="A22482" i="28"/>
  <c r="A22483" i="28"/>
  <c r="A22484" i="28"/>
  <c r="A22485" i="28"/>
  <c r="A22486" i="28"/>
  <c r="A22487" i="28"/>
  <c r="A22488" i="28"/>
  <c r="A22489" i="28"/>
  <c r="A22490" i="28"/>
  <c r="A22491" i="28"/>
  <c r="A22492" i="28"/>
  <c r="A22493" i="28"/>
  <c r="A22494" i="28"/>
  <c r="A22495" i="28"/>
  <c r="A22496" i="28"/>
  <c r="A22497" i="28"/>
  <c r="A22498" i="28"/>
  <c r="A22499" i="28"/>
  <c r="A22500" i="28"/>
  <c r="A22501" i="28"/>
  <c r="A22502" i="28"/>
  <c r="A22503" i="28"/>
  <c r="A22504" i="28"/>
  <c r="A22505" i="28"/>
  <c r="A22506" i="28"/>
  <c r="A22507" i="28"/>
  <c r="A22508" i="28"/>
  <c r="A22509" i="28"/>
  <c r="A22510" i="28"/>
  <c r="A22511" i="28"/>
  <c r="A22512" i="28"/>
  <c r="A22513" i="28"/>
  <c r="A22514" i="28"/>
  <c r="A22515" i="28"/>
  <c r="A22516" i="28"/>
  <c r="A22517" i="28"/>
  <c r="A22518" i="28"/>
  <c r="A22519" i="28"/>
  <c r="A22520" i="28"/>
  <c r="A22521" i="28"/>
  <c r="A22522" i="28"/>
  <c r="A22523" i="28"/>
  <c r="A22524" i="28"/>
  <c r="A22525" i="28"/>
  <c r="A22526" i="28"/>
  <c r="A22527" i="28"/>
  <c r="A22528" i="28"/>
  <c r="A22529" i="28"/>
  <c r="A22530" i="28"/>
  <c r="A22531" i="28"/>
  <c r="A22532" i="28"/>
  <c r="A22533" i="28"/>
  <c r="A22534" i="28"/>
  <c r="A22535" i="28"/>
  <c r="A22536" i="28"/>
  <c r="A22537" i="28"/>
  <c r="A22538" i="28"/>
  <c r="A22539" i="28"/>
  <c r="A22540" i="28"/>
  <c r="A22541" i="28"/>
  <c r="A22542" i="28"/>
  <c r="A22543" i="28"/>
  <c r="A22544" i="28"/>
  <c r="A22545" i="28"/>
  <c r="A22546" i="28"/>
  <c r="A22547" i="28"/>
  <c r="A22548" i="28"/>
  <c r="A22549" i="28"/>
  <c r="A22550" i="28"/>
  <c r="A22551" i="28"/>
  <c r="A22552" i="28"/>
  <c r="A22553" i="28"/>
  <c r="A22554" i="28"/>
  <c r="A22555" i="28"/>
  <c r="A22556" i="28"/>
  <c r="A22557" i="28"/>
  <c r="A22558" i="28"/>
  <c r="A22559" i="28"/>
  <c r="A22560" i="28"/>
  <c r="A22561" i="28"/>
  <c r="A22562" i="28"/>
  <c r="A22563" i="28"/>
  <c r="A22564" i="28"/>
  <c r="A22565" i="28"/>
  <c r="A22566" i="28"/>
  <c r="A22567" i="28"/>
  <c r="A22568" i="28"/>
  <c r="A22569" i="28"/>
  <c r="A22570" i="28"/>
  <c r="A22571" i="28"/>
  <c r="A22572" i="28"/>
  <c r="A22573" i="28"/>
  <c r="A22574" i="28"/>
  <c r="A22575" i="28"/>
  <c r="A22576" i="28"/>
  <c r="A22577" i="28"/>
  <c r="A22578" i="28"/>
  <c r="A22579" i="28"/>
  <c r="A22580" i="28"/>
  <c r="A22581" i="28"/>
  <c r="A22582" i="28"/>
  <c r="A22583" i="28"/>
  <c r="A22584" i="28"/>
  <c r="A22585" i="28"/>
  <c r="A22586" i="28"/>
  <c r="A22587" i="28"/>
  <c r="A22588" i="28"/>
  <c r="A22589" i="28"/>
  <c r="A22590" i="28"/>
  <c r="A22591" i="28"/>
  <c r="A22592" i="28"/>
  <c r="A22593" i="28"/>
  <c r="A22594" i="28"/>
  <c r="A22595" i="28"/>
  <c r="A22596" i="28"/>
  <c r="A22597" i="28"/>
  <c r="A22598" i="28"/>
  <c r="A22599" i="28"/>
  <c r="A22600" i="28"/>
  <c r="A22601" i="28"/>
  <c r="A22602" i="28"/>
  <c r="A22603" i="28"/>
  <c r="A22604" i="28"/>
  <c r="A22605" i="28"/>
  <c r="A22606" i="28"/>
  <c r="A22607" i="28"/>
  <c r="A22608" i="28"/>
  <c r="A22609" i="28"/>
  <c r="A22610" i="28"/>
  <c r="A22611" i="28"/>
  <c r="A22612" i="28"/>
  <c r="A22613" i="28"/>
  <c r="A22614" i="28"/>
  <c r="A22615" i="28"/>
  <c r="A22616" i="28"/>
  <c r="A22617" i="28"/>
  <c r="A22618" i="28"/>
  <c r="A22619" i="28"/>
  <c r="A22620" i="28"/>
  <c r="A22621" i="28"/>
  <c r="A22622" i="28"/>
  <c r="A22623" i="28"/>
  <c r="A22624" i="28"/>
  <c r="A22625" i="28"/>
  <c r="A22626" i="28"/>
  <c r="A22627" i="28"/>
  <c r="A22628" i="28"/>
  <c r="A22629" i="28"/>
  <c r="A22630" i="28"/>
  <c r="A22631" i="28"/>
  <c r="A22632" i="28"/>
  <c r="A22633" i="28"/>
  <c r="A22634" i="28"/>
  <c r="A22635" i="28"/>
  <c r="A22636" i="28"/>
  <c r="A22637" i="28"/>
  <c r="A22638" i="28"/>
  <c r="A22639" i="28"/>
  <c r="A22640" i="28"/>
  <c r="A22641" i="28"/>
  <c r="A22642" i="28"/>
  <c r="A22643" i="28"/>
  <c r="A22644" i="28"/>
  <c r="A22645" i="28"/>
  <c r="A22646" i="28"/>
  <c r="A22647" i="28"/>
  <c r="A22648" i="28"/>
  <c r="A22649" i="28"/>
  <c r="A22650" i="28"/>
  <c r="A22651" i="28"/>
  <c r="A22652" i="28"/>
  <c r="A22653" i="28"/>
  <c r="A22654" i="28"/>
  <c r="A22655" i="28"/>
  <c r="A22656" i="28"/>
  <c r="A22657" i="28"/>
  <c r="A22658" i="28"/>
  <c r="A22659" i="28"/>
  <c r="A22660" i="28"/>
  <c r="A22661" i="28"/>
  <c r="A22662" i="28"/>
  <c r="A22663" i="28"/>
  <c r="A22664" i="28"/>
  <c r="A22665" i="28"/>
  <c r="A22666" i="28"/>
  <c r="A22667" i="28"/>
  <c r="A22668" i="28"/>
  <c r="A22669" i="28"/>
  <c r="A22670" i="28"/>
  <c r="A22671" i="28"/>
  <c r="A22672" i="28"/>
  <c r="A22673" i="28"/>
  <c r="A22674" i="28"/>
  <c r="A22675" i="28"/>
  <c r="A22676" i="28"/>
  <c r="A22677" i="28"/>
  <c r="A22678" i="28"/>
  <c r="A22679" i="28"/>
  <c r="A22680" i="28"/>
  <c r="A22681" i="28"/>
  <c r="A22682" i="28"/>
  <c r="A22683" i="28"/>
  <c r="A22684" i="28"/>
  <c r="A22685" i="28"/>
  <c r="A22686" i="28"/>
  <c r="A22687" i="28"/>
  <c r="A22688" i="28"/>
  <c r="A22689" i="28"/>
  <c r="A22690" i="28"/>
  <c r="A22691" i="28"/>
  <c r="A22692" i="28"/>
  <c r="A22693" i="28"/>
  <c r="A22694" i="28"/>
  <c r="A22695" i="28"/>
  <c r="A22696" i="28"/>
  <c r="A22697" i="28"/>
  <c r="A22698" i="28"/>
  <c r="A22699" i="28"/>
  <c r="A22700" i="28"/>
  <c r="A22701" i="28"/>
  <c r="A22702" i="28"/>
  <c r="A22703" i="28"/>
  <c r="A22704" i="28"/>
  <c r="A22705" i="28"/>
  <c r="A22706" i="28"/>
  <c r="A22707" i="28"/>
  <c r="A22708" i="28"/>
  <c r="A22709" i="28"/>
  <c r="A22710" i="28"/>
  <c r="A22711" i="28"/>
  <c r="A22712" i="28"/>
  <c r="A22713" i="28"/>
  <c r="A22714" i="28"/>
  <c r="A22715" i="28"/>
  <c r="A22716" i="28"/>
  <c r="A22717" i="28"/>
  <c r="A22718" i="28"/>
  <c r="A22719" i="28"/>
  <c r="A22720" i="28"/>
  <c r="A22721" i="28"/>
  <c r="A22722" i="28"/>
  <c r="A22723" i="28"/>
  <c r="A22724" i="28"/>
  <c r="A22725" i="28"/>
  <c r="A22726" i="28"/>
  <c r="A22727" i="28"/>
  <c r="A22728" i="28"/>
  <c r="A22729" i="28"/>
  <c r="A22730" i="28"/>
  <c r="A22731" i="28"/>
  <c r="A22732" i="28"/>
  <c r="A22733" i="28"/>
  <c r="A22734" i="28"/>
  <c r="A22735" i="28"/>
  <c r="A22736" i="28"/>
  <c r="A22737" i="28"/>
  <c r="A22738" i="28"/>
  <c r="A22739" i="28"/>
  <c r="A22740" i="28"/>
  <c r="A22741" i="28"/>
  <c r="A22742" i="28"/>
  <c r="A22743" i="28"/>
  <c r="A22744" i="28"/>
  <c r="A22745" i="28"/>
  <c r="A22746" i="28"/>
  <c r="A22747" i="28"/>
  <c r="A22748" i="28"/>
  <c r="A22749" i="28"/>
  <c r="A22750" i="28"/>
  <c r="A22751" i="28"/>
  <c r="A22752" i="28"/>
  <c r="A22753" i="28"/>
  <c r="A22754" i="28"/>
  <c r="A22755" i="28"/>
  <c r="A22756" i="28"/>
  <c r="A22757" i="28"/>
  <c r="A22758" i="28"/>
  <c r="A22759" i="28"/>
  <c r="A22760" i="28"/>
  <c r="A22761" i="28"/>
  <c r="A22762" i="28"/>
  <c r="A22763" i="28"/>
  <c r="A22764" i="28"/>
  <c r="A22765" i="28"/>
  <c r="A22766" i="28"/>
  <c r="A22767" i="28"/>
  <c r="A22768" i="28"/>
  <c r="A22769" i="28"/>
  <c r="A22770" i="28"/>
  <c r="A22771" i="28"/>
  <c r="A22772" i="28"/>
  <c r="A22773" i="28"/>
  <c r="A22774" i="28"/>
  <c r="A22775" i="28"/>
  <c r="A22776" i="28"/>
  <c r="A22777" i="28"/>
  <c r="A22778" i="28"/>
  <c r="A22779" i="28"/>
  <c r="A22780" i="28"/>
  <c r="A22781" i="28"/>
  <c r="A22782" i="28"/>
  <c r="A22783" i="28"/>
  <c r="A22784" i="28"/>
  <c r="A22785" i="28"/>
  <c r="A22786" i="28"/>
  <c r="A22787" i="28"/>
  <c r="A22788" i="28"/>
  <c r="A22789" i="28"/>
  <c r="A22790" i="28"/>
  <c r="A22791" i="28"/>
  <c r="A22792" i="28"/>
  <c r="A22793" i="28"/>
  <c r="A22794" i="28"/>
  <c r="A22795" i="28"/>
  <c r="A22796" i="28"/>
  <c r="A22797" i="28"/>
  <c r="A22798" i="28"/>
  <c r="A22799" i="28"/>
  <c r="A22800" i="28"/>
  <c r="A22801" i="28"/>
  <c r="A22802" i="28"/>
  <c r="A22803" i="28"/>
  <c r="A22804" i="28"/>
  <c r="A22805" i="28"/>
  <c r="A22806" i="28"/>
  <c r="A22807" i="28"/>
  <c r="A22808" i="28"/>
  <c r="A22809" i="28"/>
  <c r="A22810" i="28"/>
  <c r="A22811" i="28"/>
  <c r="A22812" i="28"/>
  <c r="A22813" i="28"/>
  <c r="A22814" i="28"/>
  <c r="A22815" i="28"/>
  <c r="A22816" i="28"/>
  <c r="A22817" i="28"/>
  <c r="A22818" i="28"/>
  <c r="A22819" i="28"/>
  <c r="A22820" i="28"/>
  <c r="A22821" i="28"/>
  <c r="A22822" i="28"/>
  <c r="A22823" i="28"/>
  <c r="A22824" i="28"/>
  <c r="A22825" i="28"/>
  <c r="A22826" i="28"/>
  <c r="A22827" i="28"/>
  <c r="A22828" i="28"/>
  <c r="A22829" i="28"/>
  <c r="A22830" i="28"/>
  <c r="A22831" i="28"/>
  <c r="A22832" i="28"/>
  <c r="A22833" i="28"/>
  <c r="A22834" i="28"/>
  <c r="A22835" i="28"/>
  <c r="A22836" i="28"/>
  <c r="A22837" i="28"/>
  <c r="A22838" i="28"/>
  <c r="A22839" i="28"/>
  <c r="A22840" i="28"/>
  <c r="A22841" i="28"/>
  <c r="A22842" i="28"/>
  <c r="A22843" i="28"/>
  <c r="A22844" i="28"/>
  <c r="A22845" i="28"/>
  <c r="A22846" i="28"/>
  <c r="A22847" i="28"/>
  <c r="A22848" i="28"/>
  <c r="A22849" i="28"/>
  <c r="A22850" i="28"/>
  <c r="A22851" i="28"/>
  <c r="A22852" i="28"/>
  <c r="A22853" i="28"/>
  <c r="A22854" i="28"/>
  <c r="A22855" i="28"/>
  <c r="A22856" i="28"/>
  <c r="A22857" i="28"/>
  <c r="A22858" i="28"/>
  <c r="A22859" i="28"/>
  <c r="A22860" i="28"/>
  <c r="A22861" i="28"/>
  <c r="A22862" i="28"/>
  <c r="A22863" i="28"/>
  <c r="A22864" i="28"/>
  <c r="A22865" i="28"/>
  <c r="A22866" i="28"/>
  <c r="A22867" i="28"/>
  <c r="A22868" i="28"/>
  <c r="A22869" i="28"/>
  <c r="A22870" i="28"/>
  <c r="A22871" i="28"/>
  <c r="A22872" i="28"/>
  <c r="A22873" i="28"/>
  <c r="A22874" i="28"/>
  <c r="A22875" i="28"/>
  <c r="A22876" i="28"/>
  <c r="A22877" i="28"/>
  <c r="A22878" i="28"/>
  <c r="A22879" i="28"/>
  <c r="A22880" i="28"/>
  <c r="A22881" i="28"/>
  <c r="A22882" i="28"/>
  <c r="A22883" i="28"/>
  <c r="A22884" i="28"/>
  <c r="A22885" i="28"/>
  <c r="A22886" i="28"/>
  <c r="A22887" i="28"/>
  <c r="A22888" i="28"/>
  <c r="A22889" i="28"/>
  <c r="A22890" i="28"/>
  <c r="A22891" i="28"/>
  <c r="A22892" i="28"/>
  <c r="A22893" i="28"/>
  <c r="A22894" i="28"/>
  <c r="A22895" i="28"/>
  <c r="A22896" i="28"/>
  <c r="A22897" i="28"/>
  <c r="A22898" i="28"/>
  <c r="A22899" i="28"/>
  <c r="A22900" i="28"/>
  <c r="A22901" i="28"/>
  <c r="A22902" i="28"/>
  <c r="A22903" i="28"/>
  <c r="A22904" i="28"/>
  <c r="A22905" i="28"/>
  <c r="A22906" i="28"/>
  <c r="A22907" i="28"/>
  <c r="A22908" i="28"/>
  <c r="A22909" i="28"/>
  <c r="A22910" i="28"/>
  <c r="A22911" i="28"/>
  <c r="A22912" i="28"/>
  <c r="A22913" i="28"/>
  <c r="A22914" i="28"/>
  <c r="A22915" i="28"/>
  <c r="A22916" i="28"/>
  <c r="A22917" i="28"/>
  <c r="A22918" i="28"/>
  <c r="A22919" i="28"/>
  <c r="A22920" i="28"/>
  <c r="A22921" i="28"/>
  <c r="A22922" i="28"/>
  <c r="A22923" i="28"/>
  <c r="A22924" i="28"/>
  <c r="A22925" i="28"/>
  <c r="A22926" i="28"/>
  <c r="A22927" i="28"/>
  <c r="A22928" i="28"/>
  <c r="A22929" i="28"/>
  <c r="A22930" i="28"/>
  <c r="A22931" i="28"/>
  <c r="A22932" i="28"/>
  <c r="A22933" i="28"/>
  <c r="A22934" i="28"/>
  <c r="A22935" i="28"/>
  <c r="A22936" i="28"/>
  <c r="A22937" i="28"/>
  <c r="A22938" i="28"/>
  <c r="A22939" i="28"/>
  <c r="A22940" i="28"/>
  <c r="A22941" i="28"/>
  <c r="A22942" i="28"/>
  <c r="A22943" i="28"/>
  <c r="A22944" i="28"/>
  <c r="A22945" i="28"/>
  <c r="A22946" i="28"/>
  <c r="A22947" i="28"/>
  <c r="A22948" i="28"/>
  <c r="A22949" i="28"/>
  <c r="A22950" i="28"/>
  <c r="A22951" i="28"/>
  <c r="A22952" i="28"/>
  <c r="A22953" i="28"/>
  <c r="A22954" i="28"/>
  <c r="A22955" i="28"/>
  <c r="A22956" i="28"/>
  <c r="A22957" i="28"/>
  <c r="A22958" i="28"/>
  <c r="A22959" i="28"/>
  <c r="A22960" i="28"/>
  <c r="A22961" i="28"/>
  <c r="A22962" i="28"/>
  <c r="A22963" i="28"/>
  <c r="A22964" i="28"/>
  <c r="A22965" i="28"/>
  <c r="A22966" i="28"/>
  <c r="A22967" i="28"/>
  <c r="A22968" i="28"/>
  <c r="A22969" i="28"/>
  <c r="A22970" i="28"/>
  <c r="A22971" i="28"/>
  <c r="A22972" i="28"/>
  <c r="A22973" i="28"/>
  <c r="A22974" i="28"/>
  <c r="A22975" i="28"/>
  <c r="A22976" i="28"/>
  <c r="A22977" i="28"/>
  <c r="A22978" i="28"/>
  <c r="A22979" i="28"/>
  <c r="A22980" i="28"/>
  <c r="A22981" i="28"/>
  <c r="A22982" i="28"/>
  <c r="A22983" i="28"/>
  <c r="A22984" i="28"/>
  <c r="A22985" i="28"/>
  <c r="A22986" i="28"/>
  <c r="A22987" i="28"/>
  <c r="A22988" i="28"/>
  <c r="A22989" i="28"/>
  <c r="A22990" i="28"/>
  <c r="A22991" i="28"/>
  <c r="A22992" i="28"/>
  <c r="A22993" i="28"/>
  <c r="A22994" i="28"/>
  <c r="A22995" i="28"/>
  <c r="A22996" i="28"/>
  <c r="A22997" i="28"/>
  <c r="A22998" i="28"/>
  <c r="A22999" i="28"/>
  <c r="A23000" i="28"/>
  <c r="A23001" i="28"/>
  <c r="A23002" i="28"/>
  <c r="A23003" i="28"/>
  <c r="A23004" i="28"/>
  <c r="A23005" i="28"/>
  <c r="A23006" i="28"/>
  <c r="A23007" i="28"/>
  <c r="A23008" i="28"/>
  <c r="A23009" i="28"/>
  <c r="A23010" i="28"/>
  <c r="A23011" i="28"/>
  <c r="A23012" i="28"/>
  <c r="A23013" i="28"/>
  <c r="A23014" i="28"/>
  <c r="A23015" i="28"/>
  <c r="A23016" i="28"/>
  <c r="A23017" i="28"/>
  <c r="A23018" i="28"/>
  <c r="A23019" i="28"/>
  <c r="A23020" i="28"/>
  <c r="A23021" i="28"/>
  <c r="A23022" i="28"/>
  <c r="A23023" i="28"/>
  <c r="A23024" i="28"/>
  <c r="A23025" i="28"/>
  <c r="A23026" i="28"/>
  <c r="A23027" i="28"/>
  <c r="A23028" i="28"/>
  <c r="A23029" i="28"/>
  <c r="A23030" i="28"/>
  <c r="A23031" i="28"/>
  <c r="A23032" i="28"/>
  <c r="A23033" i="28"/>
  <c r="A23034" i="28"/>
  <c r="A23035" i="28"/>
  <c r="A23036" i="28"/>
  <c r="A23037" i="28"/>
  <c r="A23038" i="28"/>
  <c r="A23039" i="28"/>
  <c r="A23040" i="28"/>
  <c r="A23041" i="28"/>
  <c r="A23042" i="28"/>
  <c r="A23043" i="28"/>
  <c r="A23044" i="28"/>
  <c r="A23045" i="28"/>
  <c r="A23046" i="28"/>
  <c r="A23047" i="28"/>
  <c r="A23048" i="28"/>
  <c r="A23049" i="28"/>
  <c r="A23050" i="28"/>
  <c r="A23051" i="28"/>
  <c r="A23052" i="28"/>
  <c r="A23053" i="28"/>
  <c r="A23054" i="28"/>
  <c r="A23055" i="28"/>
  <c r="A23056" i="28"/>
  <c r="A23057" i="28"/>
  <c r="A23058" i="28"/>
  <c r="A23059" i="28"/>
  <c r="A23060" i="28"/>
  <c r="A23061" i="28"/>
  <c r="A23062" i="28"/>
  <c r="A23063" i="28"/>
  <c r="A23064" i="28"/>
  <c r="A23065" i="28"/>
  <c r="A23066" i="28"/>
  <c r="A23067" i="28"/>
  <c r="A23068" i="28"/>
  <c r="A23069" i="28"/>
  <c r="A23070" i="28"/>
  <c r="A23071" i="28"/>
  <c r="A23072" i="28"/>
  <c r="A23073" i="28"/>
  <c r="A23074" i="28"/>
  <c r="A23075" i="28"/>
  <c r="A23076" i="28"/>
  <c r="A23077" i="28"/>
  <c r="A23078" i="28"/>
  <c r="A23079" i="28"/>
  <c r="A23080" i="28"/>
  <c r="A23081" i="28"/>
  <c r="A23082" i="28"/>
  <c r="A23083" i="28"/>
  <c r="A23084" i="28"/>
  <c r="A23085" i="28"/>
  <c r="A23086" i="28"/>
  <c r="A23087" i="28"/>
  <c r="A23088" i="28"/>
  <c r="A23089" i="28"/>
  <c r="A23090" i="28"/>
  <c r="A23091" i="28"/>
  <c r="A23092" i="28"/>
  <c r="A23093" i="28"/>
  <c r="A23094" i="28"/>
  <c r="A23095" i="28"/>
  <c r="A23096" i="28"/>
  <c r="A23097" i="28"/>
  <c r="A23098" i="28"/>
  <c r="A23099" i="28"/>
  <c r="A23100" i="28"/>
  <c r="A23101" i="28"/>
  <c r="A23102" i="28"/>
  <c r="A23103" i="28"/>
  <c r="A23104" i="28"/>
  <c r="A23105" i="28"/>
  <c r="A23106" i="28"/>
  <c r="A23107" i="28"/>
  <c r="A23108" i="28"/>
  <c r="A23109" i="28"/>
  <c r="A23110" i="28"/>
  <c r="A23111" i="28"/>
  <c r="A23112" i="28"/>
  <c r="A23113" i="28"/>
  <c r="A23114" i="28"/>
  <c r="A23115" i="28"/>
  <c r="A23116" i="28"/>
  <c r="A23117" i="28"/>
  <c r="A23118" i="28"/>
  <c r="A23119" i="28"/>
  <c r="A23120" i="28"/>
  <c r="A23121" i="28"/>
  <c r="A23122" i="28"/>
  <c r="A23123" i="28"/>
  <c r="A23124" i="28"/>
  <c r="A23125" i="28"/>
  <c r="A23126" i="28"/>
  <c r="A23127" i="28"/>
  <c r="A23128" i="28"/>
  <c r="A23129" i="28"/>
  <c r="A23130" i="28"/>
  <c r="A23131" i="28"/>
  <c r="A23132" i="28"/>
  <c r="A23133" i="28"/>
  <c r="A23134" i="28"/>
  <c r="A23135" i="28"/>
  <c r="A23136" i="28"/>
  <c r="A23137" i="28"/>
  <c r="A23138" i="28"/>
  <c r="A23139" i="28"/>
  <c r="A23140" i="28"/>
  <c r="A23141" i="28"/>
  <c r="A23142" i="28"/>
  <c r="A23143" i="28"/>
  <c r="A23144" i="28"/>
  <c r="A23145" i="28"/>
  <c r="A23146" i="28"/>
  <c r="A23147" i="28"/>
  <c r="A23148" i="28"/>
  <c r="A23149" i="28"/>
  <c r="A23150" i="28"/>
  <c r="A23151" i="28"/>
  <c r="A23152" i="28"/>
  <c r="A23153" i="28"/>
  <c r="A23154" i="28"/>
  <c r="A23155" i="28"/>
  <c r="A23156" i="28"/>
  <c r="A23157" i="28"/>
  <c r="A23158" i="28"/>
  <c r="A23159" i="28"/>
  <c r="A23160" i="28"/>
  <c r="A23161" i="28"/>
  <c r="A23162" i="28"/>
  <c r="A23163" i="28"/>
  <c r="A23164" i="28"/>
  <c r="A23165" i="28"/>
  <c r="A23166" i="28"/>
  <c r="A23167" i="28"/>
  <c r="A23168" i="28"/>
  <c r="A23169" i="28"/>
  <c r="A23170" i="28"/>
  <c r="A23171" i="28"/>
  <c r="A23172" i="28"/>
  <c r="A23173" i="28"/>
  <c r="A23174" i="28"/>
  <c r="A23175" i="28"/>
  <c r="A23176" i="28"/>
  <c r="A23177" i="28"/>
  <c r="A23178" i="28"/>
  <c r="A23179" i="28"/>
  <c r="A23180" i="28"/>
  <c r="A23181" i="28"/>
  <c r="A23182" i="28"/>
  <c r="A23183" i="28"/>
  <c r="A23184" i="28"/>
  <c r="A23185" i="28"/>
  <c r="A23186" i="28"/>
  <c r="A23187" i="28"/>
  <c r="A23188" i="28"/>
  <c r="A23189" i="28"/>
  <c r="A23190" i="28"/>
  <c r="A23191" i="28"/>
  <c r="A23192" i="28"/>
  <c r="A23193" i="28"/>
  <c r="A23194" i="28"/>
  <c r="A23195" i="28"/>
  <c r="A23196" i="28"/>
  <c r="A23197" i="28"/>
  <c r="A23198" i="28"/>
  <c r="A23199" i="28"/>
  <c r="A23200" i="28"/>
  <c r="A23201" i="28"/>
  <c r="A23202" i="28"/>
  <c r="A23203" i="28"/>
  <c r="A23204" i="28"/>
  <c r="A23205" i="28"/>
  <c r="A23206" i="28"/>
  <c r="A23207" i="28"/>
  <c r="A23208" i="28"/>
  <c r="A23209" i="28"/>
  <c r="A23210" i="28"/>
  <c r="A23211" i="28"/>
  <c r="A23212" i="28"/>
  <c r="A23213" i="28"/>
  <c r="A23214" i="28"/>
  <c r="A23215" i="28"/>
  <c r="A23216" i="28"/>
  <c r="A23217" i="28"/>
  <c r="A23218" i="28"/>
  <c r="A23219" i="28"/>
  <c r="A23220" i="28"/>
  <c r="A23221" i="28"/>
  <c r="A23222" i="28"/>
  <c r="A23223" i="28"/>
  <c r="A23224" i="28"/>
  <c r="A23225" i="28"/>
  <c r="A23226" i="28"/>
  <c r="A23227" i="28"/>
  <c r="A23228" i="28"/>
  <c r="A23229" i="28"/>
  <c r="A23230" i="28"/>
  <c r="A23231" i="28"/>
  <c r="A23232" i="28"/>
  <c r="A23233" i="28"/>
  <c r="A23234" i="28"/>
  <c r="A23235" i="28"/>
  <c r="A23236" i="28"/>
  <c r="A23237" i="28"/>
  <c r="A23238" i="28"/>
  <c r="A23239" i="28"/>
  <c r="A23240" i="28"/>
  <c r="A23241" i="28"/>
  <c r="A23242" i="28"/>
  <c r="A23243" i="28"/>
  <c r="A23244" i="28"/>
  <c r="A23245" i="28"/>
  <c r="A23246" i="28"/>
  <c r="A23247" i="28"/>
  <c r="A23248" i="28"/>
  <c r="A23249" i="28"/>
  <c r="A23250" i="28"/>
  <c r="A23251" i="28"/>
  <c r="A23252" i="28"/>
  <c r="A23253" i="28"/>
  <c r="A23254" i="28"/>
  <c r="A23255" i="28"/>
  <c r="A23256" i="28"/>
  <c r="A23257" i="28"/>
  <c r="A23258" i="28"/>
  <c r="A23259" i="28"/>
  <c r="A23260" i="28"/>
  <c r="A23261" i="28"/>
  <c r="A23262" i="28"/>
  <c r="A23263" i="28"/>
  <c r="A23264" i="28"/>
  <c r="A23265" i="28"/>
  <c r="A23266" i="28"/>
  <c r="A23267" i="28"/>
  <c r="A23268" i="28"/>
  <c r="A23269" i="28"/>
  <c r="A23270" i="28"/>
  <c r="A23271" i="28"/>
  <c r="A23272" i="28"/>
  <c r="A23273" i="28"/>
  <c r="A23274" i="28"/>
  <c r="A23275" i="28"/>
  <c r="A23276" i="28"/>
  <c r="A23277" i="28"/>
  <c r="A23278" i="28"/>
  <c r="A23279" i="28"/>
  <c r="A23280" i="28"/>
  <c r="A23281" i="28"/>
  <c r="A23282" i="28"/>
  <c r="A23283" i="28"/>
  <c r="A23284" i="28"/>
  <c r="A23285" i="28"/>
  <c r="A23286" i="28"/>
  <c r="A23287" i="28"/>
  <c r="A23288" i="28"/>
  <c r="A23289" i="28"/>
  <c r="A23290" i="28"/>
  <c r="A23291" i="28"/>
  <c r="A23292" i="28"/>
  <c r="A23293" i="28"/>
  <c r="A23294" i="28"/>
  <c r="A23295" i="28"/>
  <c r="A23296" i="28"/>
  <c r="A23297" i="28"/>
  <c r="A23298" i="28"/>
  <c r="A23299" i="28"/>
  <c r="A23300" i="28"/>
  <c r="A23301" i="28"/>
  <c r="A23302" i="28"/>
  <c r="A23303" i="28"/>
  <c r="A23304" i="28"/>
  <c r="A23305" i="28"/>
  <c r="A23306" i="28"/>
  <c r="A23307" i="28"/>
  <c r="A23308" i="28"/>
  <c r="A23309" i="28"/>
  <c r="A23310" i="28"/>
  <c r="A23311" i="28"/>
  <c r="A23312" i="28"/>
  <c r="A23313" i="28"/>
  <c r="A23314" i="28"/>
  <c r="A23315" i="28"/>
  <c r="A23316" i="28"/>
  <c r="A23317" i="28"/>
  <c r="A23318" i="28"/>
  <c r="A23319" i="28"/>
  <c r="A23320" i="28"/>
  <c r="A23321" i="28"/>
  <c r="A23322" i="28"/>
  <c r="A23323" i="28"/>
  <c r="A23324" i="28"/>
  <c r="A23325" i="28"/>
  <c r="A23326" i="28"/>
  <c r="A23327" i="28"/>
  <c r="A23328" i="28"/>
  <c r="A23329" i="28"/>
  <c r="A23330" i="28"/>
  <c r="A23331" i="28"/>
  <c r="A23332" i="28"/>
  <c r="A23333" i="28"/>
  <c r="A23334" i="28"/>
  <c r="A23335" i="28"/>
  <c r="A23336" i="28"/>
  <c r="A23337" i="28"/>
  <c r="A23338" i="28"/>
  <c r="A23339" i="28"/>
  <c r="A23340" i="28"/>
  <c r="A23341" i="28"/>
  <c r="A23342" i="28"/>
  <c r="A23343" i="28"/>
  <c r="A23344" i="28"/>
  <c r="A23345" i="28"/>
  <c r="A23346" i="28"/>
  <c r="A23347" i="28"/>
  <c r="A23348" i="28"/>
  <c r="A23349" i="28"/>
  <c r="A23350" i="28"/>
  <c r="A23351" i="28"/>
  <c r="A23352" i="28"/>
  <c r="A23353" i="28"/>
  <c r="A23354" i="28"/>
  <c r="A23355" i="28"/>
  <c r="A23356" i="28"/>
  <c r="A23357" i="28"/>
  <c r="A23358" i="28"/>
  <c r="A23359" i="28"/>
  <c r="A23360" i="28"/>
  <c r="A23361" i="28"/>
  <c r="A23362" i="28"/>
  <c r="A23363" i="28"/>
  <c r="A23364" i="28"/>
  <c r="A23365" i="28"/>
  <c r="A23366" i="28"/>
  <c r="A23367" i="28"/>
  <c r="A23368" i="28"/>
  <c r="A23369" i="28"/>
  <c r="A23370" i="28"/>
  <c r="A23371" i="28"/>
  <c r="A23372" i="28"/>
  <c r="A23373" i="28"/>
  <c r="A23374" i="28"/>
  <c r="A23375" i="28"/>
  <c r="A23376" i="28"/>
  <c r="A23377" i="28"/>
  <c r="A23378" i="28"/>
  <c r="A23379" i="28"/>
  <c r="A23380" i="28"/>
  <c r="A23381" i="28"/>
  <c r="A23382" i="28"/>
  <c r="A23383" i="28"/>
  <c r="A23384" i="28"/>
  <c r="A23385" i="28"/>
  <c r="A23386" i="28"/>
  <c r="A23387" i="28"/>
  <c r="A23388" i="28"/>
  <c r="A23389" i="28"/>
  <c r="A23390" i="28"/>
  <c r="A23391" i="28"/>
  <c r="A23392" i="28"/>
  <c r="A23393" i="28"/>
  <c r="A23394" i="28"/>
  <c r="A23395" i="28"/>
  <c r="A23396" i="28"/>
  <c r="A23397" i="28"/>
  <c r="A23398" i="28"/>
  <c r="A23399" i="28"/>
  <c r="A23400" i="28"/>
  <c r="A23401" i="28"/>
  <c r="A23402" i="28"/>
  <c r="A23403" i="28"/>
  <c r="A23404" i="28"/>
  <c r="A23405" i="28"/>
  <c r="A23406" i="28"/>
  <c r="A23407" i="28"/>
  <c r="A23408" i="28"/>
  <c r="A23409" i="28"/>
  <c r="A23410" i="28"/>
  <c r="A23411" i="28"/>
  <c r="A23412" i="28"/>
  <c r="A23413" i="28"/>
  <c r="A23414" i="28"/>
  <c r="A23415" i="28"/>
  <c r="A23416" i="28"/>
  <c r="A23417" i="28"/>
  <c r="A23418" i="28"/>
  <c r="A23419" i="28"/>
  <c r="A23420" i="28"/>
  <c r="A23421" i="28"/>
  <c r="A23422" i="28"/>
  <c r="A23423" i="28"/>
  <c r="A23424" i="28"/>
  <c r="A23425" i="28"/>
  <c r="A23426" i="28"/>
  <c r="A23427" i="28"/>
  <c r="A23428" i="28"/>
  <c r="A23429" i="28"/>
  <c r="A23430" i="28"/>
  <c r="A23431" i="28"/>
  <c r="A23432" i="28"/>
  <c r="A23433" i="28"/>
  <c r="A23434" i="28"/>
  <c r="A23435" i="28"/>
  <c r="A23436" i="28"/>
  <c r="A23437" i="28"/>
  <c r="A23438" i="28"/>
  <c r="A23439" i="28"/>
  <c r="A23440" i="28"/>
  <c r="A23441" i="28"/>
  <c r="A23442" i="28"/>
  <c r="A23443" i="28"/>
  <c r="A23444" i="28"/>
  <c r="A23445" i="28"/>
  <c r="A23446" i="28"/>
  <c r="A23447" i="28"/>
  <c r="A23448" i="28"/>
  <c r="A23449" i="28"/>
  <c r="A23450" i="28"/>
  <c r="A23451" i="28"/>
  <c r="A23452" i="28"/>
  <c r="A23453" i="28"/>
  <c r="A23454" i="28"/>
  <c r="A23455" i="28"/>
  <c r="A23456" i="28"/>
  <c r="A23457" i="28"/>
  <c r="A23458" i="28"/>
  <c r="A23459" i="28"/>
  <c r="A23460" i="28"/>
  <c r="A23461" i="28"/>
  <c r="A23462" i="28"/>
  <c r="A23463" i="28"/>
  <c r="A23464" i="28"/>
  <c r="A23465" i="28"/>
  <c r="A23466" i="28"/>
  <c r="A23467" i="28"/>
  <c r="A23468" i="28"/>
  <c r="A23469" i="28"/>
  <c r="A23470" i="28"/>
  <c r="A23471" i="28"/>
  <c r="A23472" i="28"/>
  <c r="A23473" i="28"/>
  <c r="A23474" i="28"/>
  <c r="A23475" i="28"/>
  <c r="A23476" i="28"/>
  <c r="A23477" i="28"/>
  <c r="A23478" i="28"/>
  <c r="A23479" i="28"/>
  <c r="A23480" i="28"/>
  <c r="A23481" i="28"/>
  <c r="A23482" i="28"/>
  <c r="A23483" i="28"/>
  <c r="A23484" i="28"/>
  <c r="A23485" i="28"/>
  <c r="A23486" i="28"/>
  <c r="A23487" i="28"/>
  <c r="A23488" i="28"/>
  <c r="A23489" i="28"/>
  <c r="A23490" i="28"/>
  <c r="A23491" i="28"/>
  <c r="A23492" i="28"/>
  <c r="A23493" i="28"/>
  <c r="A23494" i="28"/>
  <c r="A23495" i="28"/>
  <c r="A23496" i="28"/>
  <c r="A23497" i="28"/>
  <c r="A23498" i="28"/>
  <c r="A23499" i="28"/>
  <c r="A23500" i="28"/>
  <c r="A23501" i="28"/>
  <c r="A23502" i="28"/>
  <c r="A23503" i="28"/>
  <c r="A23504" i="28"/>
  <c r="A23505" i="28"/>
  <c r="A23506" i="28"/>
  <c r="A23507" i="28"/>
  <c r="A23508" i="28"/>
  <c r="A23509" i="28"/>
  <c r="A23510" i="28"/>
  <c r="A23511" i="28"/>
  <c r="A23512" i="28"/>
  <c r="A23513" i="28"/>
  <c r="A23514" i="28"/>
  <c r="A23515" i="28"/>
  <c r="A23516" i="28"/>
  <c r="A23517" i="28"/>
  <c r="A23518" i="28"/>
  <c r="A23519" i="28"/>
  <c r="A23520" i="28"/>
  <c r="A23521" i="28"/>
  <c r="A23522" i="28"/>
  <c r="A23523" i="28"/>
  <c r="A23524" i="28"/>
  <c r="A23525" i="28"/>
  <c r="A23526" i="28"/>
  <c r="A23527" i="28"/>
  <c r="A23528" i="28"/>
  <c r="A23529" i="28"/>
  <c r="A23530" i="28"/>
  <c r="A23531" i="28"/>
  <c r="A23532" i="28"/>
  <c r="A23533" i="28"/>
  <c r="A23534" i="28"/>
  <c r="A23535" i="28"/>
  <c r="A23536" i="28"/>
  <c r="A23537" i="28"/>
  <c r="A23538" i="28"/>
  <c r="A23539" i="28"/>
  <c r="A23540" i="28"/>
  <c r="A23541" i="28"/>
  <c r="A23542" i="28"/>
  <c r="A23543" i="28"/>
  <c r="A23544" i="28"/>
  <c r="A23545" i="28"/>
  <c r="A23546" i="28"/>
  <c r="A23547" i="28"/>
  <c r="A23548" i="28"/>
  <c r="A23549" i="28"/>
  <c r="A23550" i="28"/>
  <c r="A23551" i="28"/>
  <c r="A23552" i="28"/>
  <c r="A23553" i="28"/>
  <c r="A23554" i="28"/>
  <c r="A23555" i="28"/>
  <c r="A23556" i="28"/>
  <c r="A23557" i="28"/>
  <c r="A23558" i="28"/>
  <c r="A23559" i="28"/>
  <c r="A23560" i="28"/>
  <c r="A23561" i="28"/>
  <c r="A23562" i="28"/>
  <c r="A23563" i="28"/>
  <c r="A23564" i="28"/>
  <c r="A23565" i="28"/>
  <c r="A23566" i="28"/>
  <c r="A23567" i="28"/>
  <c r="A23568" i="28"/>
  <c r="A23569" i="28"/>
  <c r="A23570" i="28"/>
  <c r="A23571" i="28"/>
  <c r="A23572" i="28"/>
  <c r="A23573" i="28"/>
  <c r="A23574" i="28"/>
  <c r="A23575" i="28"/>
  <c r="A23576" i="28"/>
  <c r="A23577" i="28"/>
  <c r="A23578" i="28"/>
  <c r="A23579" i="28"/>
  <c r="A23580" i="28"/>
  <c r="A23581" i="28"/>
  <c r="A23582" i="28"/>
  <c r="A23583" i="28"/>
  <c r="A23584" i="28"/>
  <c r="A23585" i="28"/>
  <c r="A23586" i="28"/>
  <c r="A23587" i="28"/>
  <c r="A23588" i="28"/>
  <c r="A23589" i="28"/>
  <c r="A23590" i="28"/>
  <c r="A23591" i="28"/>
  <c r="A23592" i="28"/>
  <c r="A23593" i="28"/>
  <c r="A23594" i="28"/>
  <c r="A23595" i="28"/>
  <c r="A23596" i="28"/>
  <c r="A23597" i="28"/>
  <c r="A23598" i="28"/>
  <c r="A23599" i="28"/>
  <c r="A23600" i="28"/>
  <c r="A23601" i="28"/>
  <c r="A23602" i="28"/>
  <c r="A23603" i="28"/>
  <c r="A23604" i="28"/>
  <c r="A23605" i="28"/>
  <c r="A23606" i="28"/>
  <c r="A23607" i="28"/>
  <c r="A23608" i="28"/>
  <c r="A23609" i="28"/>
  <c r="A23610" i="28"/>
  <c r="A23611" i="28"/>
  <c r="A23612" i="28"/>
  <c r="A23613" i="28"/>
  <c r="A23614" i="28"/>
  <c r="A23615" i="28"/>
  <c r="A23616" i="28"/>
  <c r="A23617" i="28"/>
  <c r="A23618" i="28"/>
  <c r="A23619" i="28"/>
  <c r="A23620" i="28"/>
  <c r="A23621" i="28"/>
  <c r="A23622" i="28"/>
  <c r="A23623" i="28"/>
  <c r="A23624" i="28"/>
  <c r="A23625" i="28"/>
  <c r="A23626" i="28"/>
  <c r="A23627" i="28"/>
  <c r="A23628" i="28"/>
  <c r="A23629" i="28"/>
  <c r="A23630" i="28"/>
  <c r="A23631" i="28"/>
  <c r="A23632" i="28"/>
  <c r="A23633" i="28"/>
  <c r="A23634" i="28"/>
  <c r="A23635" i="28"/>
  <c r="A23636" i="28"/>
  <c r="A23637" i="28"/>
  <c r="A23638" i="28"/>
  <c r="A23639" i="28"/>
  <c r="A23640" i="28"/>
  <c r="A23641" i="28"/>
  <c r="A23642" i="28"/>
  <c r="A23643" i="28"/>
  <c r="A23644" i="28"/>
  <c r="A23645" i="28"/>
  <c r="A23646" i="28"/>
  <c r="A23647" i="28"/>
  <c r="A23648" i="28"/>
  <c r="A23649" i="28"/>
  <c r="A23650" i="28"/>
  <c r="A23651" i="28"/>
  <c r="A23652" i="28"/>
  <c r="A23653" i="28"/>
  <c r="A23654" i="28"/>
  <c r="A23655" i="28"/>
  <c r="A23656" i="28"/>
  <c r="A23657" i="28"/>
  <c r="A23658" i="28"/>
  <c r="A23659" i="28"/>
  <c r="A23660" i="28"/>
  <c r="A23661" i="28"/>
  <c r="A23662" i="28"/>
  <c r="A23663" i="28"/>
  <c r="A23664" i="28"/>
  <c r="A23665" i="28"/>
  <c r="A23666" i="28"/>
  <c r="A23667" i="28"/>
  <c r="A23668" i="28"/>
  <c r="A23669" i="28"/>
  <c r="A23670" i="28"/>
  <c r="A23671" i="28"/>
  <c r="A23672" i="28"/>
  <c r="A23673" i="28"/>
  <c r="A23674" i="28"/>
  <c r="A23675" i="28"/>
  <c r="A23676" i="28"/>
  <c r="A23677" i="28"/>
  <c r="A23678" i="28"/>
  <c r="A23679" i="28"/>
  <c r="A23680" i="28"/>
  <c r="A23681" i="28"/>
  <c r="A23682" i="28"/>
  <c r="A23683" i="28"/>
  <c r="A23684" i="28"/>
  <c r="A23685" i="28"/>
  <c r="A23686" i="28"/>
  <c r="A23687" i="28"/>
  <c r="A23688" i="28"/>
  <c r="A23689" i="28"/>
  <c r="A23690" i="28"/>
  <c r="A23691" i="28"/>
  <c r="A23692" i="28"/>
  <c r="A23693" i="28"/>
  <c r="A23694" i="28"/>
  <c r="A23695" i="28"/>
  <c r="A23696" i="28"/>
  <c r="A23697" i="28"/>
  <c r="A23698" i="28"/>
  <c r="A23699" i="28"/>
  <c r="A23700" i="28"/>
  <c r="A23701" i="28"/>
  <c r="A23702" i="28"/>
  <c r="A23703" i="28"/>
  <c r="A23704" i="28"/>
  <c r="A23705" i="28"/>
  <c r="A23706" i="28"/>
  <c r="A23707" i="28"/>
  <c r="A23708" i="28"/>
  <c r="A23709" i="28"/>
  <c r="A23710" i="28"/>
  <c r="A23711" i="28"/>
  <c r="A23712" i="28"/>
  <c r="A23713" i="28"/>
  <c r="A23714" i="28"/>
  <c r="A23715" i="28"/>
  <c r="A23716" i="28"/>
  <c r="A23717" i="28"/>
  <c r="A23718" i="28"/>
  <c r="A23719" i="28"/>
  <c r="A23720" i="28"/>
  <c r="A23721" i="28"/>
  <c r="A23722" i="28"/>
  <c r="A23723" i="28"/>
  <c r="A23724" i="28"/>
  <c r="A23725" i="28"/>
  <c r="A23726" i="28"/>
  <c r="A23727" i="28"/>
  <c r="A23728" i="28"/>
  <c r="A23729" i="28"/>
  <c r="A23730" i="28"/>
  <c r="A23731" i="28"/>
  <c r="A23732" i="28"/>
  <c r="A23733" i="28"/>
  <c r="A23734" i="28"/>
  <c r="A23735" i="28"/>
  <c r="A23736" i="28"/>
  <c r="A23737" i="28"/>
  <c r="A23738" i="28"/>
  <c r="A23739" i="28"/>
  <c r="A23740" i="28"/>
  <c r="A23741" i="28"/>
  <c r="A23742" i="28"/>
  <c r="A23743" i="28"/>
  <c r="A23744" i="28"/>
  <c r="A23745" i="28"/>
  <c r="A23746" i="28"/>
  <c r="A23747" i="28"/>
  <c r="A23748" i="28"/>
  <c r="A23749" i="28"/>
  <c r="A23750" i="28"/>
  <c r="A23751" i="28"/>
  <c r="A23752" i="28"/>
  <c r="A23753" i="28"/>
  <c r="A23754" i="28"/>
  <c r="A23755" i="28"/>
  <c r="A23756" i="28"/>
  <c r="A23757" i="28"/>
  <c r="A23758" i="28"/>
  <c r="A23759" i="28"/>
  <c r="A23760" i="28"/>
  <c r="A23761" i="28"/>
  <c r="A23762" i="28"/>
  <c r="A23763" i="28"/>
  <c r="A23764" i="28"/>
  <c r="A23765" i="28"/>
  <c r="A23766" i="28"/>
  <c r="A23767" i="28"/>
  <c r="A23768" i="28"/>
  <c r="A23769" i="28"/>
  <c r="A23770" i="28"/>
  <c r="A23771" i="28"/>
  <c r="A23772" i="28"/>
  <c r="A23773" i="28"/>
  <c r="A23774" i="28"/>
  <c r="A23775" i="28"/>
  <c r="A23776" i="28"/>
  <c r="A23777" i="28"/>
  <c r="A23778" i="28"/>
  <c r="A23779" i="28"/>
  <c r="A23780" i="28"/>
  <c r="A23781" i="28"/>
  <c r="A23782" i="28"/>
  <c r="A23783" i="28"/>
  <c r="A23784" i="28"/>
  <c r="A23785" i="28"/>
  <c r="A23786" i="28"/>
  <c r="A23787" i="28"/>
  <c r="A23788" i="28"/>
  <c r="A23789" i="28"/>
  <c r="A23790" i="28"/>
  <c r="A23791" i="28"/>
  <c r="A23792" i="28"/>
  <c r="A23793" i="28"/>
  <c r="A23794" i="28"/>
  <c r="A23795" i="28"/>
  <c r="A23796" i="28"/>
  <c r="A23797" i="28"/>
  <c r="A23798" i="28"/>
  <c r="A23799" i="28"/>
  <c r="A23800" i="28"/>
  <c r="A23801" i="28"/>
  <c r="A23802" i="28"/>
  <c r="A23803" i="28"/>
  <c r="A23804" i="28"/>
  <c r="A23805" i="28"/>
  <c r="A23806" i="28"/>
  <c r="A23807" i="28"/>
  <c r="A23808" i="28"/>
  <c r="A23809" i="28"/>
  <c r="A23810" i="28"/>
  <c r="A23811" i="28"/>
  <c r="A23812" i="28"/>
  <c r="A23813" i="28"/>
  <c r="A23814" i="28"/>
  <c r="A23815" i="28"/>
  <c r="A23816" i="28"/>
  <c r="A23817" i="28"/>
  <c r="A23818" i="28"/>
  <c r="A23819" i="28"/>
  <c r="A23820" i="28"/>
  <c r="A23821" i="28"/>
  <c r="A23822" i="28"/>
  <c r="A23823" i="28"/>
  <c r="A23824" i="28"/>
  <c r="A23825" i="28"/>
  <c r="A23826" i="28"/>
  <c r="A23827" i="28"/>
  <c r="A23828" i="28"/>
  <c r="A23829" i="28"/>
  <c r="A23830" i="28"/>
  <c r="A23831" i="28"/>
  <c r="A23832" i="28"/>
  <c r="A23833" i="28"/>
  <c r="A23834" i="28"/>
  <c r="A23835" i="28"/>
  <c r="A23836" i="28"/>
  <c r="A23837" i="28"/>
  <c r="A23838" i="28"/>
  <c r="A23839" i="28"/>
  <c r="A23840" i="28"/>
  <c r="A23841" i="28"/>
  <c r="A23842" i="28"/>
  <c r="A23843" i="28"/>
  <c r="A23844" i="28"/>
  <c r="A23845" i="28"/>
  <c r="A23846" i="28"/>
  <c r="A23847" i="28"/>
  <c r="A23848" i="28"/>
  <c r="A23849" i="28"/>
  <c r="A23850" i="28"/>
  <c r="A23851" i="28"/>
  <c r="A23852" i="28"/>
  <c r="A23853" i="28"/>
  <c r="A23854" i="28"/>
  <c r="A23855" i="28"/>
  <c r="A23856" i="28"/>
  <c r="A23857" i="28"/>
  <c r="A23858" i="28"/>
  <c r="A23859" i="28"/>
  <c r="A23860" i="28"/>
  <c r="A23861" i="28"/>
  <c r="A23862" i="28"/>
  <c r="A23863" i="28"/>
  <c r="A23864" i="28"/>
  <c r="A23865" i="28"/>
  <c r="A23866" i="28"/>
  <c r="A23867" i="28"/>
  <c r="A23868" i="28"/>
  <c r="A23869" i="28"/>
  <c r="A23870" i="28"/>
  <c r="A23871" i="28"/>
  <c r="A23872" i="28"/>
  <c r="A23873" i="28"/>
  <c r="A23874" i="28"/>
  <c r="A23875" i="28"/>
  <c r="A23876" i="28"/>
  <c r="A23877" i="28"/>
  <c r="A23878" i="28"/>
  <c r="A23879" i="28"/>
  <c r="A23880" i="28"/>
  <c r="A23881" i="28"/>
  <c r="A23882" i="28"/>
  <c r="A23883" i="28"/>
  <c r="A23884" i="28"/>
  <c r="A23885" i="28"/>
  <c r="A23886" i="28"/>
  <c r="A23887" i="28"/>
  <c r="A23888" i="28"/>
  <c r="A23889" i="28"/>
  <c r="A23890" i="28"/>
  <c r="A23891" i="28"/>
  <c r="A23892" i="28"/>
  <c r="A23893" i="28"/>
  <c r="A23894" i="28"/>
  <c r="A23895" i="28"/>
  <c r="A23896" i="28"/>
  <c r="A23897" i="28"/>
  <c r="A23898" i="28"/>
  <c r="A23899" i="28"/>
  <c r="A23900" i="28"/>
  <c r="A23901" i="28"/>
  <c r="A23902" i="28"/>
  <c r="A23903" i="28"/>
  <c r="A23904" i="28"/>
  <c r="A23905" i="28"/>
  <c r="A23906" i="28"/>
  <c r="A23907" i="28"/>
  <c r="A23908" i="28"/>
  <c r="A23909" i="28"/>
  <c r="A23910" i="28"/>
  <c r="A23911" i="28"/>
  <c r="A23912" i="28"/>
  <c r="A23913" i="28"/>
  <c r="A23914" i="28"/>
  <c r="A23915" i="28"/>
  <c r="A23916" i="28"/>
  <c r="A23917" i="28"/>
  <c r="A23918" i="28"/>
  <c r="A23919" i="28"/>
  <c r="A23920" i="28"/>
  <c r="A23921" i="28"/>
  <c r="A23922" i="28"/>
  <c r="A23923" i="28"/>
  <c r="A23924" i="28"/>
  <c r="A23925" i="28"/>
  <c r="A23926" i="28"/>
  <c r="A23927" i="28"/>
  <c r="A23928" i="28"/>
  <c r="A23929" i="28"/>
  <c r="A23930" i="28"/>
  <c r="A23931" i="28"/>
  <c r="A23932" i="28"/>
  <c r="A23933" i="28"/>
  <c r="A23934" i="28"/>
  <c r="A23935" i="28"/>
  <c r="A23936" i="28"/>
  <c r="A23937" i="28"/>
  <c r="A23938" i="28"/>
  <c r="A23939" i="28"/>
  <c r="A23940" i="28"/>
  <c r="A23941" i="28"/>
  <c r="A23942" i="28"/>
  <c r="A23943" i="28"/>
  <c r="A23944" i="28"/>
  <c r="A23945" i="28"/>
  <c r="A23946" i="28"/>
  <c r="A23947" i="28"/>
  <c r="A23948" i="28"/>
  <c r="A23949" i="28"/>
  <c r="A23950" i="28"/>
  <c r="A23951" i="28"/>
  <c r="A23952" i="28"/>
  <c r="A23953" i="28"/>
  <c r="A23954" i="28"/>
  <c r="A23955" i="28"/>
  <c r="A23956" i="28"/>
  <c r="A23957" i="28"/>
  <c r="A23958" i="28"/>
  <c r="A23959" i="28"/>
  <c r="A23960" i="28"/>
  <c r="A23961" i="28"/>
  <c r="A23962" i="28"/>
  <c r="A23963" i="28"/>
  <c r="A23964" i="28"/>
  <c r="A23965" i="28"/>
  <c r="A23966" i="28"/>
  <c r="A23967" i="28"/>
  <c r="A23968" i="28"/>
  <c r="A23969" i="28"/>
  <c r="A23970" i="28"/>
  <c r="A23971" i="28"/>
  <c r="A23972" i="28"/>
  <c r="A23973" i="28"/>
  <c r="A23974" i="28"/>
  <c r="A23975" i="28"/>
  <c r="A23976" i="28"/>
  <c r="A23977" i="28"/>
  <c r="A23978" i="28"/>
  <c r="A23979" i="28"/>
  <c r="A23980" i="28"/>
  <c r="A23981" i="28"/>
  <c r="A23982" i="28"/>
  <c r="A23983" i="28"/>
  <c r="A23984" i="28"/>
  <c r="A23985" i="28"/>
  <c r="A23986" i="28"/>
  <c r="A23987" i="28"/>
  <c r="A23988" i="28"/>
  <c r="A23989" i="28"/>
  <c r="A23990" i="28"/>
  <c r="A23991" i="28"/>
  <c r="A23992" i="28"/>
  <c r="A23993" i="28"/>
  <c r="A23994" i="28"/>
  <c r="A23995" i="28"/>
  <c r="A23996" i="28"/>
  <c r="A23997" i="28"/>
  <c r="A23998" i="28"/>
  <c r="A23999" i="28"/>
  <c r="A24000" i="28"/>
  <c r="A24001" i="28"/>
  <c r="A24002" i="28"/>
  <c r="A24003" i="28"/>
  <c r="A24004" i="28"/>
  <c r="A24005" i="28"/>
  <c r="A24006" i="28"/>
  <c r="A24007" i="28"/>
  <c r="A24008" i="28"/>
  <c r="A24009" i="28"/>
  <c r="A24010" i="28"/>
  <c r="A24011" i="28"/>
  <c r="A24012" i="28"/>
  <c r="A24013" i="28"/>
  <c r="A24014" i="28"/>
  <c r="A24015" i="28"/>
  <c r="A24016" i="28"/>
  <c r="A24017" i="28"/>
  <c r="A24018" i="28"/>
  <c r="A24019" i="28"/>
  <c r="A24020" i="28"/>
  <c r="A24021" i="28"/>
  <c r="A24022" i="28"/>
  <c r="A24023" i="28"/>
  <c r="A24024" i="28"/>
  <c r="A24025" i="28"/>
  <c r="A24026" i="28"/>
  <c r="A24027" i="28"/>
  <c r="A24028" i="28"/>
  <c r="A24029" i="28"/>
  <c r="A24030" i="28"/>
  <c r="A24031" i="28"/>
  <c r="A24032" i="28"/>
  <c r="A24033" i="28"/>
  <c r="A24034" i="28"/>
  <c r="A24035" i="28"/>
  <c r="A24036" i="28"/>
  <c r="A24037" i="28"/>
  <c r="A24038" i="28"/>
  <c r="A24039" i="28"/>
  <c r="A24040" i="28"/>
  <c r="A24041" i="28"/>
  <c r="A24042" i="28"/>
  <c r="A24043" i="28"/>
  <c r="A24044" i="28"/>
  <c r="A24045" i="28"/>
  <c r="A24046" i="28"/>
  <c r="A24047" i="28"/>
  <c r="A24048" i="28"/>
  <c r="A24049" i="28"/>
  <c r="A24050" i="28"/>
  <c r="A24051" i="28"/>
  <c r="A24052" i="28"/>
  <c r="A24053" i="28"/>
  <c r="A24054" i="28"/>
  <c r="A24055" i="28"/>
  <c r="A24056" i="28"/>
  <c r="A24057" i="28"/>
  <c r="A24058" i="28"/>
  <c r="A24059" i="28"/>
  <c r="A24060" i="28"/>
  <c r="A24061" i="28"/>
  <c r="A24062" i="28"/>
  <c r="A24063" i="28"/>
  <c r="A24064" i="28"/>
  <c r="A24065" i="28"/>
  <c r="A24066" i="28"/>
  <c r="A24067" i="28"/>
  <c r="A24068" i="28"/>
  <c r="A24069" i="28"/>
  <c r="A24070" i="28"/>
  <c r="A24071" i="28"/>
  <c r="A24072" i="28"/>
  <c r="A24073" i="28"/>
  <c r="A24074" i="28"/>
  <c r="A24075" i="28"/>
  <c r="A24076" i="28"/>
  <c r="A24077" i="28"/>
  <c r="A24078" i="28"/>
  <c r="A24079" i="28"/>
  <c r="A24080" i="28"/>
  <c r="A24081" i="28"/>
  <c r="A24082" i="28"/>
  <c r="A24083" i="28"/>
  <c r="A24084" i="28"/>
  <c r="A24085" i="28"/>
  <c r="A24086" i="28"/>
  <c r="A24087" i="28"/>
  <c r="A24088" i="28"/>
  <c r="A24089" i="28"/>
  <c r="A24090" i="28"/>
  <c r="A24091" i="28"/>
  <c r="A24092" i="28"/>
  <c r="A24093" i="28"/>
  <c r="A24094" i="28"/>
  <c r="A24095" i="28"/>
  <c r="A24096" i="28"/>
  <c r="A24097" i="28"/>
  <c r="A24098" i="28"/>
  <c r="A24099" i="28"/>
  <c r="A24100" i="28"/>
  <c r="A24101" i="28"/>
  <c r="A24102" i="28"/>
  <c r="A24103" i="28"/>
  <c r="A24104" i="28"/>
  <c r="A24105" i="28"/>
  <c r="A24106" i="28"/>
  <c r="A24107" i="28"/>
  <c r="A24108" i="28"/>
  <c r="A24109" i="28"/>
  <c r="A24110" i="28"/>
  <c r="A24111" i="28"/>
  <c r="A24112" i="28"/>
  <c r="A24113" i="28"/>
  <c r="A24114" i="28"/>
  <c r="A24115" i="28"/>
  <c r="A24116" i="28"/>
  <c r="A24117" i="28"/>
  <c r="A24118" i="28"/>
  <c r="A24119" i="28"/>
  <c r="A24120" i="28"/>
  <c r="A24121" i="28"/>
  <c r="A24122" i="28"/>
  <c r="A24123" i="28"/>
  <c r="A24124" i="28"/>
  <c r="A24125" i="28"/>
  <c r="A24126" i="28"/>
  <c r="A24127" i="28"/>
  <c r="A24128" i="28"/>
  <c r="A24129" i="28"/>
  <c r="A24130" i="28"/>
  <c r="A24131" i="28"/>
  <c r="A24132" i="28"/>
  <c r="A24133" i="28"/>
  <c r="A24134" i="28"/>
  <c r="A24135" i="28"/>
  <c r="A24136" i="28"/>
  <c r="A24137" i="28"/>
  <c r="A24138" i="28"/>
  <c r="A24139" i="28"/>
  <c r="A24140" i="28"/>
  <c r="A24141" i="28"/>
  <c r="A24142" i="28"/>
  <c r="A24143" i="28"/>
  <c r="A24144" i="28"/>
  <c r="A24145" i="28"/>
  <c r="A24146" i="28"/>
  <c r="A24147" i="28"/>
  <c r="A24148" i="28"/>
  <c r="A24149" i="28"/>
  <c r="A24150" i="28"/>
  <c r="A24151" i="28"/>
  <c r="A24152" i="28"/>
  <c r="A24153" i="28"/>
  <c r="A24154" i="28"/>
  <c r="A24155" i="28"/>
  <c r="A24156" i="28"/>
  <c r="A24157" i="28"/>
  <c r="A24158" i="28"/>
  <c r="A24159" i="28"/>
  <c r="A24160" i="28"/>
  <c r="A24161" i="28"/>
  <c r="A24162" i="28"/>
  <c r="A24163" i="28"/>
  <c r="A24164" i="28"/>
  <c r="A24165" i="28"/>
  <c r="A24166" i="28"/>
  <c r="A24167" i="28"/>
  <c r="A24168" i="28"/>
  <c r="A24169" i="28"/>
  <c r="A24170" i="28"/>
  <c r="A24171" i="28"/>
  <c r="A24172" i="28"/>
  <c r="A24173" i="28"/>
  <c r="A24174" i="28"/>
  <c r="A24175" i="28"/>
  <c r="A24176" i="28"/>
  <c r="A24177" i="28"/>
  <c r="A24178" i="28"/>
  <c r="A24179" i="28"/>
  <c r="A24180" i="28"/>
  <c r="A24181" i="28"/>
  <c r="A24182" i="28"/>
  <c r="A24183" i="28"/>
  <c r="A24184" i="28"/>
  <c r="A24185" i="28"/>
  <c r="A24186" i="28"/>
  <c r="A24187" i="28"/>
  <c r="A24188" i="28"/>
  <c r="A24189" i="28"/>
  <c r="A24190" i="28"/>
  <c r="A24191" i="28"/>
  <c r="A24192" i="28"/>
  <c r="A24193" i="28"/>
  <c r="A24194" i="28"/>
  <c r="A24195" i="28"/>
  <c r="A24196" i="28"/>
  <c r="A24197" i="28"/>
  <c r="A24198" i="28"/>
  <c r="A24199" i="28"/>
  <c r="A24200" i="28"/>
  <c r="A24201" i="28"/>
  <c r="A24202" i="28"/>
  <c r="A24203" i="28"/>
  <c r="A24204" i="28"/>
  <c r="A24205" i="28"/>
  <c r="A24206" i="28"/>
  <c r="A24207" i="28"/>
  <c r="A24208" i="28"/>
  <c r="A24209" i="28"/>
  <c r="A24210" i="28"/>
  <c r="A24211" i="28"/>
  <c r="A24212" i="28"/>
  <c r="A24213" i="28"/>
  <c r="A24214" i="28"/>
  <c r="A24215" i="28"/>
  <c r="A24216" i="28"/>
  <c r="A24217" i="28"/>
  <c r="A24218" i="28"/>
  <c r="A24219" i="28"/>
  <c r="A24220" i="28"/>
  <c r="A24221" i="28"/>
  <c r="A24222" i="28"/>
  <c r="A24223" i="28"/>
  <c r="A24224" i="28"/>
  <c r="A24225" i="28"/>
  <c r="A24226" i="28"/>
  <c r="A24227" i="28"/>
  <c r="A24228" i="28"/>
  <c r="A24229" i="28"/>
  <c r="A24230" i="28"/>
  <c r="A24231" i="28"/>
  <c r="A24232" i="28"/>
  <c r="A24233" i="28"/>
  <c r="A24234" i="28"/>
  <c r="A24235" i="28"/>
  <c r="A24236" i="28"/>
  <c r="A24237" i="28"/>
  <c r="A24238" i="28"/>
  <c r="A24239" i="28"/>
  <c r="A24240" i="28"/>
  <c r="A24241" i="28"/>
  <c r="A24242" i="28"/>
  <c r="A24243" i="28"/>
  <c r="A24244" i="28"/>
  <c r="A24245" i="28"/>
  <c r="A24246" i="28"/>
  <c r="A24247" i="28"/>
  <c r="A24248" i="28"/>
  <c r="A24249" i="28"/>
  <c r="A24250" i="28"/>
  <c r="A24251" i="28"/>
  <c r="A24252" i="28"/>
  <c r="A24253" i="28"/>
  <c r="A24254" i="28"/>
  <c r="A24255" i="28"/>
  <c r="A24256" i="28"/>
  <c r="A24257" i="28"/>
  <c r="A24258" i="28"/>
  <c r="A24259" i="28"/>
  <c r="A24260" i="28"/>
  <c r="A24261" i="28"/>
  <c r="A24262" i="28"/>
  <c r="A24263" i="28"/>
  <c r="A24264" i="28"/>
  <c r="A24265" i="28"/>
  <c r="A24266" i="28"/>
  <c r="A24267" i="28"/>
  <c r="A24268" i="28"/>
  <c r="A24269" i="28"/>
  <c r="A24270" i="28"/>
  <c r="A24271" i="28"/>
  <c r="A24272" i="28"/>
  <c r="A24273" i="28"/>
  <c r="A24274" i="28"/>
  <c r="A24275" i="28"/>
  <c r="A24276" i="28"/>
  <c r="A24277" i="28"/>
  <c r="A24278" i="28"/>
  <c r="A24279" i="28"/>
  <c r="A24280" i="28"/>
  <c r="A24281" i="28"/>
  <c r="A24282" i="28"/>
  <c r="A24283" i="28"/>
  <c r="A24284" i="28"/>
  <c r="A24285" i="28"/>
  <c r="A24286" i="28"/>
  <c r="A24287" i="28"/>
  <c r="A24288" i="28"/>
  <c r="A24289" i="28"/>
  <c r="A24290" i="28"/>
  <c r="A24291" i="28"/>
  <c r="A24292" i="28"/>
  <c r="A24293" i="28"/>
  <c r="A24294" i="28"/>
  <c r="A24295" i="28"/>
  <c r="A24296" i="28"/>
  <c r="A24297" i="28"/>
  <c r="A24298" i="28"/>
  <c r="A24299" i="28"/>
  <c r="A24300" i="28"/>
  <c r="A24301" i="28"/>
  <c r="A24302" i="28"/>
  <c r="A24303" i="28"/>
  <c r="A24304" i="28"/>
  <c r="A24305" i="28"/>
  <c r="A24306" i="28"/>
  <c r="A24307" i="28"/>
  <c r="A24308" i="28"/>
  <c r="A24309" i="28"/>
  <c r="A24310" i="28"/>
  <c r="A24311" i="28"/>
  <c r="A24312" i="28"/>
  <c r="A24313" i="28"/>
  <c r="A24314" i="28"/>
  <c r="A24315" i="28"/>
  <c r="A24316" i="28"/>
  <c r="A24317" i="28"/>
  <c r="A24318" i="28"/>
  <c r="A24319" i="28"/>
  <c r="A24320" i="28"/>
  <c r="A24321" i="28"/>
  <c r="A24322" i="28"/>
  <c r="A24323" i="28"/>
  <c r="A24324" i="28"/>
  <c r="A24325" i="28"/>
  <c r="A24326" i="28"/>
  <c r="A24327" i="28"/>
  <c r="A24328" i="28"/>
  <c r="A24329" i="28"/>
  <c r="A24330" i="28"/>
  <c r="A24331" i="28"/>
  <c r="A24332" i="28"/>
  <c r="A24333" i="28"/>
  <c r="A24334" i="28"/>
  <c r="A24335" i="28"/>
  <c r="A24336" i="28"/>
  <c r="A24337" i="28"/>
  <c r="A24338" i="28"/>
  <c r="A24339" i="28"/>
  <c r="A24340" i="28"/>
  <c r="A24341" i="28"/>
  <c r="A24342" i="28"/>
  <c r="A24343" i="28"/>
  <c r="A24344" i="28"/>
  <c r="A24345" i="28"/>
  <c r="A24346" i="28"/>
  <c r="A24347" i="28"/>
  <c r="A24348" i="28"/>
  <c r="A24349" i="28"/>
  <c r="A24350" i="28"/>
  <c r="A24351" i="28"/>
  <c r="A24352" i="28"/>
  <c r="A24353" i="28"/>
  <c r="A24354" i="28"/>
  <c r="A24355" i="28"/>
  <c r="A24356" i="28"/>
  <c r="A24357" i="28"/>
  <c r="A24358" i="28"/>
  <c r="A24359" i="28"/>
  <c r="A24360" i="28"/>
  <c r="A24361" i="28"/>
  <c r="A24362" i="28"/>
  <c r="A24363" i="28"/>
  <c r="A24364" i="28"/>
  <c r="A24365" i="28"/>
  <c r="A24366" i="28"/>
  <c r="A24367" i="28"/>
  <c r="A24368" i="28"/>
  <c r="A24369" i="28"/>
  <c r="A24370" i="28"/>
  <c r="A24371" i="28"/>
  <c r="A24372" i="28"/>
  <c r="A24373" i="28"/>
  <c r="A24374" i="28"/>
  <c r="A24375" i="28"/>
  <c r="A24376" i="28"/>
  <c r="A24377" i="28"/>
  <c r="A24378" i="28"/>
  <c r="A24379" i="28"/>
  <c r="A24380" i="28"/>
  <c r="A24381" i="28"/>
  <c r="A24382" i="28"/>
  <c r="A24383" i="28"/>
  <c r="A24384" i="28"/>
  <c r="A24385" i="28"/>
  <c r="A24386" i="28"/>
  <c r="A24387" i="28"/>
  <c r="A24388" i="28"/>
  <c r="A24389" i="28"/>
  <c r="A24390" i="28"/>
  <c r="A24391" i="28"/>
  <c r="A24392" i="28"/>
  <c r="A24393" i="28"/>
  <c r="A24394" i="28"/>
  <c r="A24395" i="28"/>
  <c r="A24396" i="28"/>
  <c r="A24397" i="28"/>
  <c r="A24398" i="28"/>
  <c r="A24399" i="28"/>
  <c r="A24400" i="28"/>
  <c r="A24401" i="28"/>
  <c r="A24402" i="28"/>
  <c r="A24403" i="28"/>
  <c r="A24404" i="28"/>
  <c r="A24405" i="28"/>
  <c r="A24406" i="28"/>
  <c r="A24407" i="28"/>
  <c r="A24408" i="28"/>
  <c r="A24409" i="28"/>
  <c r="A24410" i="28"/>
  <c r="A24411" i="28"/>
  <c r="A24412" i="28"/>
  <c r="A24413" i="28"/>
  <c r="A24414" i="28"/>
  <c r="A24415" i="28"/>
  <c r="A24416" i="28"/>
  <c r="A24417" i="28"/>
  <c r="A24418" i="28"/>
  <c r="A24419" i="28"/>
  <c r="A24420" i="28"/>
  <c r="A24421" i="28"/>
  <c r="A24422" i="28"/>
  <c r="A24423" i="28"/>
  <c r="A24424" i="28"/>
  <c r="A24425" i="28"/>
  <c r="A24426" i="28"/>
  <c r="A24427" i="28"/>
  <c r="A24428" i="28"/>
  <c r="A24429" i="28"/>
  <c r="A24430" i="28"/>
  <c r="A24431" i="28"/>
  <c r="A24432" i="28"/>
  <c r="A24433" i="28"/>
  <c r="A24434" i="28"/>
  <c r="A24435" i="28"/>
  <c r="A24436" i="28"/>
  <c r="A24437" i="28"/>
  <c r="A24438" i="28"/>
  <c r="A24439" i="28"/>
  <c r="A24440" i="28"/>
  <c r="A24441" i="28"/>
  <c r="A24442" i="28"/>
  <c r="A24443" i="28"/>
  <c r="A24444" i="28"/>
  <c r="A24445" i="28"/>
  <c r="A24446" i="28"/>
  <c r="A24447" i="28"/>
  <c r="A24448" i="28"/>
  <c r="A24449" i="28"/>
  <c r="A24450" i="28"/>
  <c r="A24451" i="28"/>
  <c r="A24452" i="28"/>
  <c r="A24453" i="28"/>
  <c r="A24454" i="28"/>
  <c r="A24455" i="28"/>
  <c r="A24456" i="28"/>
  <c r="A24457" i="28"/>
  <c r="A24458" i="28"/>
  <c r="A24459" i="28"/>
  <c r="A24460" i="28"/>
  <c r="A24461" i="28"/>
  <c r="A24462" i="28"/>
  <c r="A24463" i="28"/>
  <c r="A24464" i="28"/>
  <c r="A24465" i="28"/>
  <c r="A24466" i="28"/>
  <c r="A24467" i="28"/>
  <c r="A24468" i="28"/>
  <c r="A24469" i="28"/>
  <c r="A24470" i="28"/>
  <c r="A24471" i="28"/>
  <c r="A24472" i="28"/>
  <c r="A24473" i="28"/>
  <c r="A24474" i="28"/>
  <c r="A24475" i="28"/>
  <c r="A24476" i="28"/>
  <c r="A24477" i="28"/>
  <c r="A24478" i="28"/>
  <c r="A24479" i="28"/>
  <c r="A24480" i="28"/>
  <c r="A24481" i="28"/>
  <c r="A24482" i="28"/>
  <c r="A24483" i="28"/>
  <c r="A24484" i="28"/>
  <c r="A24485" i="28"/>
  <c r="A24486" i="28"/>
  <c r="A24487" i="28"/>
  <c r="A24488" i="28"/>
  <c r="A24489" i="28"/>
  <c r="A24490" i="28"/>
  <c r="A24491" i="28"/>
  <c r="A24492" i="28"/>
  <c r="A24493" i="28"/>
  <c r="A24494" i="28"/>
  <c r="A24495" i="28"/>
  <c r="A24496" i="28"/>
  <c r="A24497" i="28"/>
  <c r="A24498" i="28"/>
  <c r="A24499" i="28"/>
  <c r="A24500" i="28"/>
  <c r="A24501" i="28"/>
  <c r="A24502" i="28"/>
  <c r="A24503" i="28"/>
  <c r="A24504" i="28"/>
  <c r="A24505" i="28"/>
  <c r="A24506" i="28"/>
  <c r="A24507" i="28"/>
  <c r="A24508" i="28"/>
  <c r="A24509" i="28"/>
  <c r="A24510" i="28"/>
  <c r="A24511" i="28"/>
  <c r="A24512" i="28"/>
  <c r="A24513" i="28"/>
  <c r="A24514" i="28"/>
  <c r="A24515" i="28"/>
  <c r="A24516" i="28"/>
  <c r="A24517" i="28"/>
  <c r="A24518" i="28"/>
  <c r="A24519" i="28"/>
  <c r="A24520" i="28"/>
  <c r="A24521" i="28"/>
  <c r="A24522" i="28"/>
  <c r="A24523" i="28"/>
  <c r="A24524" i="28"/>
  <c r="A24525" i="28"/>
  <c r="A24526" i="28"/>
  <c r="A24527" i="28"/>
  <c r="A24528" i="28"/>
  <c r="A24529" i="28"/>
  <c r="A24530" i="28"/>
  <c r="A24531" i="28"/>
  <c r="A24532" i="28"/>
  <c r="A24533" i="28"/>
  <c r="A24534" i="28"/>
  <c r="A24535" i="28"/>
  <c r="A24536" i="28"/>
  <c r="A24537" i="28"/>
  <c r="A24538" i="28"/>
  <c r="A24539" i="28"/>
  <c r="A24540" i="28"/>
  <c r="A24541" i="28"/>
  <c r="A24542" i="28"/>
  <c r="A24543" i="28"/>
  <c r="A24544" i="28"/>
  <c r="A24545" i="28"/>
  <c r="A24546" i="28"/>
  <c r="A24547" i="28"/>
  <c r="A24548" i="28"/>
  <c r="A24549" i="28"/>
  <c r="A24550" i="28"/>
  <c r="A24551" i="28"/>
  <c r="A24552" i="28"/>
  <c r="A24553" i="28"/>
  <c r="A24554" i="28"/>
  <c r="A24555" i="28"/>
  <c r="A24556" i="28"/>
  <c r="A24557" i="28"/>
  <c r="A24558" i="28"/>
  <c r="A24559" i="28"/>
  <c r="A24560" i="28"/>
  <c r="A24561" i="28"/>
  <c r="A24562" i="28"/>
  <c r="A24563" i="28"/>
  <c r="A24564" i="28"/>
  <c r="A24565" i="28"/>
  <c r="A24566" i="28"/>
  <c r="A24567" i="28"/>
  <c r="A24568" i="28"/>
  <c r="A24569" i="28"/>
  <c r="A24570" i="28"/>
  <c r="A24571" i="28"/>
  <c r="A24572" i="28"/>
  <c r="A24573" i="28"/>
  <c r="A24574" i="28"/>
  <c r="A24575" i="28"/>
  <c r="A24576" i="28"/>
  <c r="A24577" i="28"/>
  <c r="A24578" i="28"/>
  <c r="A24579" i="28"/>
  <c r="A24580" i="28"/>
  <c r="A24581" i="28"/>
  <c r="A24582" i="28"/>
  <c r="A24583" i="28"/>
  <c r="A24584" i="28"/>
  <c r="A24585" i="28"/>
  <c r="A24586" i="28"/>
  <c r="A24587" i="28"/>
  <c r="A24588" i="28"/>
  <c r="A24589" i="28"/>
  <c r="A24590" i="28"/>
  <c r="A24591" i="28"/>
  <c r="A24592" i="28"/>
  <c r="A24593" i="28"/>
  <c r="A24594" i="28"/>
  <c r="A24595" i="28"/>
  <c r="A24596" i="28"/>
  <c r="A24597" i="28"/>
  <c r="A24598" i="28"/>
  <c r="A24599" i="28"/>
  <c r="A24600" i="28"/>
  <c r="A24601" i="28"/>
  <c r="A24602" i="28"/>
  <c r="A24603" i="28"/>
  <c r="A24604" i="28"/>
  <c r="A24605" i="28"/>
  <c r="A24606" i="28"/>
  <c r="A24607" i="28"/>
  <c r="A24608" i="28"/>
  <c r="A24609" i="28"/>
  <c r="A24610" i="28"/>
  <c r="A24611" i="28"/>
  <c r="A24612" i="28"/>
  <c r="A24613" i="28"/>
  <c r="A24614" i="28"/>
  <c r="A24615" i="28"/>
  <c r="A24616" i="28"/>
  <c r="A24617" i="28"/>
  <c r="A24618" i="28"/>
  <c r="A24619" i="28"/>
  <c r="A24620" i="28"/>
  <c r="A24621" i="28"/>
  <c r="A24622" i="28"/>
  <c r="A24623" i="28"/>
  <c r="A24624" i="28"/>
  <c r="A24625" i="28"/>
  <c r="A24626" i="28"/>
  <c r="A24627" i="28"/>
  <c r="A24628" i="28"/>
  <c r="A24629" i="28"/>
  <c r="A24630" i="28"/>
  <c r="A24631" i="28"/>
  <c r="A24632" i="28"/>
  <c r="A24633" i="28"/>
  <c r="A24634" i="28"/>
  <c r="A24635" i="28"/>
  <c r="A24636" i="28"/>
  <c r="A24637" i="28"/>
  <c r="A24638" i="28"/>
  <c r="A24639" i="28"/>
  <c r="A24640" i="28"/>
  <c r="A24641" i="28"/>
  <c r="A24642" i="28"/>
  <c r="A24643" i="28"/>
  <c r="A24644" i="28"/>
  <c r="A24645" i="28"/>
  <c r="A24646" i="28"/>
  <c r="A24647" i="28"/>
  <c r="A24648" i="28"/>
  <c r="A24649" i="28"/>
  <c r="A24650" i="28"/>
  <c r="A24651" i="28"/>
  <c r="A24652" i="28"/>
  <c r="A24653" i="28"/>
  <c r="A24654" i="28"/>
  <c r="A24655" i="28"/>
  <c r="A24656" i="28"/>
  <c r="A24657" i="28"/>
  <c r="A24658" i="28"/>
  <c r="A24659" i="28"/>
  <c r="A24660" i="28"/>
  <c r="A24661" i="28"/>
  <c r="A24662" i="28"/>
  <c r="A24663" i="28"/>
  <c r="A24664" i="28"/>
  <c r="A24665" i="28"/>
  <c r="A24666" i="28"/>
  <c r="A24667" i="28"/>
  <c r="A24668" i="28"/>
  <c r="A24669" i="28"/>
  <c r="A24670" i="28"/>
  <c r="A24671" i="28"/>
  <c r="A24672" i="28"/>
  <c r="A24673" i="28"/>
  <c r="A24674" i="28"/>
  <c r="A24675" i="28"/>
  <c r="A24676" i="28"/>
  <c r="A24677" i="28"/>
  <c r="A24678" i="28"/>
  <c r="A24679" i="28"/>
  <c r="A24680" i="28"/>
  <c r="A24681" i="28"/>
  <c r="A24682" i="28"/>
  <c r="A24683" i="28"/>
  <c r="A24684" i="28"/>
  <c r="A24685" i="28"/>
  <c r="A24686" i="28"/>
  <c r="A24687" i="28"/>
  <c r="A24688" i="28"/>
  <c r="A24689" i="28"/>
  <c r="A24690" i="28"/>
  <c r="A24691" i="28"/>
  <c r="A24692" i="28"/>
  <c r="A24693" i="28"/>
  <c r="A24694" i="28"/>
  <c r="A24695" i="28"/>
  <c r="A24696" i="28"/>
  <c r="A24697" i="28"/>
  <c r="A24698" i="28"/>
  <c r="A24699" i="28"/>
  <c r="A24700" i="28"/>
  <c r="A24701" i="28"/>
  <c r="A24702" i="28"/>
  <c r="A24703" i="28"/>
  <c r="A24704" i="28"/>
  <c r="A24705" i="28"/>
  <c r="A24706" i="28"/>
  <c r="A24707" i="28"/>
  <c r="A24708" i="28"/>
  <c r="A24709" i="28"/>
  <c r="A24710" i="28"/>
  <c r="A24711" i="28"/>
  <c r="A24712" i="28"/>
  <c r="A24713" i="28"/>
  <c r="A24714" i="28"/>
  <c r="A24715" i="28"/>
  <c r="A24716" i="28"/>
  <c r="A24717" i="28"/>
  <c r="A24718" i="28"/>
  <c r="A24719" i="28"/>
  <c r="A24720" i="28"/>
  <c r="A24721" i="28"/>
  <c r="A24722" i="28"/>
  <c r="A24723" i="28"/>
  <c r="A24724" i="28"/>
  <c r="A24725" i="28"/>
  <c r="A24726" i="28"/>
  <c r="A24727" i="28"/>
  <c r="A24728" i="28"/>
  <c r="A24729" i="28"/>
  <c r="A24730" i="28"/>
  <c r="A24731" i="28"/>
  <c r="A24732" i="28"/>
  <c r="A24733" i="28"/>
  <c r="A24734" i="28"/>
  <c r="A24735" i="28"/>
  <c r="A24736" i="28"/>
  <c r="A24737" i="28"/>
  <c r="A24738" i="28"/>
  <c r="A24739" i="28"/>
  <c r="A24740" i="28"/>
  <c r="A24741" i="28"/>
  <c r="A24742" i="28"/>
  <c r="A24743" i="28"/>
  <c r="A24744" i="28"/>
  <c r="A24745" i="28"/>
  <c r="A24746" i="28"/>
  <c r="A24747" i="28"/>
  <c r="A24748" i="28"/>
  <c r="A24749" i="28"/>
  <c r="A24750" i="28"/>
  <c r="A24751" i="28"/>
  <c r="A24752" i="28"/>
  <c r="A24753" i="28"/>
  <c r="A24754" i="28"/>
  <c r="A24755" i="28"/>
  <c r="A24756" i="28"/>
  <c r="A24757" i="28"/>
  <c r="A24758" i="28"/>
  <c r="A24759" i="28"/>
  <c r="A24760" i="28"/>
  <c r="A24761" i="28"/>
  <c r="A24762" i="28"/>
  <c r="A24763" i="28"/>
  <c r="A24764" i="28"/>
  <c r="A24765" i="28"/>
  <c r="A24766" i="28"/>
  <c r="A24767" i="28"/>
  <c r="A24768" i="28"/>
  <c r="A24769" i="28"/>
  <c r="A24770" i="28"/>
  <c r="A24771" i="28"/>
  <c r="A24772" i="28"/>
  <c r="A24773" i="28"/>
  <c r="A24774" i="28"/>
  <c r="A24775" i="28"/>
  <c r="A24776" i="28"/>
  <c r="A24777" i="28"/>
  <c r="A24778" i="28"/>
  <c r="A24779" i="28"/>
  <c r="A24780" i="28"/>
  <c r="A24781" i="28"/>
  <c r="A24782" i="28"/>
  <c r="A24783" i="28"/>
  <c r="A24784" i="28"/>
  <c r="A24785" i="28"/>
  <c r="A24786" i="28"/>
  <c r="A24787" i="28"/>
  <c r="A24788" i="28"/>
  <c r="A24789" i="28"/>
  <c r="A24790" i="28"/>
  <c r="A24791" i="28"/>
  <c r="A24792" i="28"/>
  <c r="A24793" i="28"/>
  <c r="A24794" i="28"/>
  <c r="A24795" i="28"/>
  <c r="A24796" i="28"/>
  <c r="A24797" i="28"/>
  <c r="A24798" i="28"/>
  <c r="A24799" i="28"/>
  <c r="A24800" i="28"/>
  <c r="A24801" i="28"/>
  <c r="A24802" i="28"/>
  <c r="A24803" i="28"/>
  <c r="A24804" i="28"/>
  <c r="A24805" i="28"/>
  <c r="A24806" i="28"/>
  <c r="A24807" i="28"/>
  <c r="A24808" i="28"/>
  <c r="A24809" i="28"/>
  <c r="A24810" i="28"/>
  <c r="A24811" i="28"/>
  <c r="A24812" i="28"/>
  <c r="A24813" i="28"/>
  <c r="A24814" i="28"/>
  <c r="A24815" i="28"/>
  <c r="A24816" i="28"/>
  <c r="A24817" i="28"/>
  <c r="A24818" i="28"/>
  <c r="A24819" i="28"/>
  <c r="A24820" i="28"/>
  <c r="A24821" i="28"/>
  <c r="A24822" i="28"/>
  <c r="A24823" i="28"/>
  <c r="A24824" i="28"/>
  <c r="A24825" i="28"/>
  <c r="A24826" i="28"/>
  <c r="A24827" i="28"/>
  <c r="A24828" i="28"/>
  <c r="A24829" i="28"/>
  <c r="A24830" i="28"/>
  <c r="A24831" i="28"/>
  <c r="A24832" i="28"/>
  <c r="A24833" i="28"/>
  <c r="A24834" i="28"/>
  <c r="A24835" i="28"/>
  <c r="A24836" i="28"/>
  <c r="A24837" i="28"/>
  <c r="A24838" i="28"/>
  <c r="A24839" i="28"/>
  <c r="A24840" i="28"/>
  <c r="A24841" i="28"/>
  <c r="A24842" i="28"/>
  <c r="A24843" i="28"/>
  <c r="A24844" i="28"/>
  <c r="A24845" i="28"/>
  <c r="A24846" i="28"/>
  <c r="A24847" i="28"/>
  <c r="A24848" i="28"/>
  <c r="A24849" i="28"/>
  <c r="A24850" i="28"/>
  <c r="A24851" i="28"/>
  <c r="A24852" i="28"/>
  <c r="A24853" i="28"/>
  <c r="A24854" i="28"/>
  <c r="A24855" i="28"/>
  <c r="A24856" i="28"/>
  <c r="A24857" i="28"/>
  <c r="A24858" i="28"/>
  <c r="A24859" i="28"/>
  <c r="A24860" i="28"/>
  <c r="A24861" i="28"/>
  <c r="A24862" i="28"/>
  <c r="A24863" i="28"/>
  <c r="A24864" i="28"/>
  <c r="A24865" i="28"/>
  <c r="A24866" i="28"/>
  <c r="A24867" i="28"/>
  <c r="A24868" i="28"/>
  <c r="A24869" i="28"/>
  <c r="A24870" i="28"/>
  <c r="A24871" i="28"/>
  <c r="A24872" i="28"/>
  <c r="A24873" i="28"/>
  <c r="A24874" i="28"/>
  <c r="A24875" i="28"/>
  <c r="A24876" i="28"/>
  <c r="A24877" i="28"/>
  <c r="A24878" i="28"/>
  <c r="A24879" i="28"/>
  <c r="A24880" i="28"/>
  <c r="A24881" i="28"/>
  <c r="A24882" i="28"/>
  <c r="A24883" i="28"/>
  <c r="A24884" i="28"/>
  <c r="A24885" i="28"/>
  <c r="A24886" i="28"/>
  <c r="A24887" i="28"/>
  <c r="A24888" i="28"/>
  <c r="A24889" i="28"/>
  <c r="A24890" i="28"/>
  <c r="A24891" i="28"/>
  <c r="A24892" i="28"/>
  <c r="A24893" i="28"/>
  <c r="A24894" i="28"/>
  <c r="A24895" i="28"/>
  <c r="A24896" i="28"/>
  <c r="A24897" i="28"/>
  <c r="A24898" i="28"/>
  <c r="A24899" i="28"/>
  <c r="A24900" i="28"/>
  <c r="A24901" i="28"/>
  <c r="A24902" i="28"/>
  <c r="A24903" i="28"/>
  <c r="A24904" i="28"/>
  <c r="A24905" i="28"/>
  <c r="A24906" i="28"/>
  <c r="A24907" i="28"/>
  <c r="A24908" i="28"/>
  <c r="A24909" i="28"/>
  <c r="A24910" i="28"/>
  <c r="A24911" i="28"/>
  <c r="A24912" i="28"/>
  <c r="A24913" i="28"/>
  <c r="A24914" i="28"/>
  <c r="A24915" i="28"/>
  <c r="A24916" i="28"/>
  <c r="A24917" i="28"/>
  <c r="A24918" i="28"/>
  <c r="A24919" i="28"/>
  <c r="A24920" i="28"/>
  <c r="A24921" i="28"/>
  <c r="A24922" i="28"/>
  <c r="A24923" i="28"/>
  <c r="A24924" i="28"/>
  <c r="A24925" i="28"/>
  <c r="A24926" i="28"/>
  <c r="A24927" i="28"/>
  <c r="A24928" i="28"/>
  <c r="A24929" i="28"/>
  <c r="A24930" i="28"/>
  <c r="A24931" i="28"/>
  <c r="A24932" i="28"/>
  <c r="A24933" i="28"/>
  <c r="A24934" i="28"/>
  <c r="A24935" i="28"/>
  <c r="A24936" i="28"/>
  <c r="A24937" i="28"/>
  <c r="A24938" i="28"/>
  <c r="A24939" i="28"/>
  <c r="A24940" i="28"/>
  <c r="A24941" i="28"/>
  <c r="A24942" i="28"/>
  <c r="A24943" i="28"/>
  <c r="A24944" i="28"/>
  <c r="A24945" i="28"/>
  <c r="A24946" i="28"/>
  <c r="A24947" i="28"/>
  <c r="A24948" i="28"/>
  <c r="A24949" i="28"/>
  <c r="A24950" i="28"/>
  <c r="A24951" i="28"/>
  <c r="A24952" i="28"/>
  <c r="A24953" i="28"/>
  <c r="A24954" i="28"/>
  <c r="A24955" i="28"/>
  <c r="A24956" i="28"/>
  <c r="A24957" i="28"/>
  <c r="A24958" i="28"/>
  <c r="A24959" i="28"/>
  <c r="A24960" i="28"/>
  <c r="A24961" i="28"/>
  <c r="A24962" i="28"/>
  <c r="A24963" i="28"/>
  <c r="A24964" i="28"/>
  <c r="A24965" i="28"/>
  <c r="A24966" i="28"/>
  <c r="A24967" i="28"/>
  <c r="A24968" i="28"/>
  <c r="A24969" i="28"/>
  <c r="A24970" i="28"/>
  <c r="A24971" i="28"/>
  <c r="A24972" i="28"/>
  <c r="A24973" i="28"/>
  <c r="A24974" i="28"/>
  <c r="A24975" i="28"/>
  <c r="A24976" i="28"/>
  <c r="A24977" i="28"/>
  <c r="A24978" i="28"/>
  <c r="A24979" i="28"/>
  <c r="A24980" i="28"/>
  <c r="A24981" i="28"/>
  <c r="A24982" i="28"/>
  <c r="A24983" i="28"/>
  <c r="A24984" i="28"/>
  <c r="A24985" i="28"/>
  <c r="A24986" i="28"/>
  <c r="A24987" i="28"/>
  <c r="A24988" i="28"/>
  <c r="A24989" i="28"/>
  <c r="A24990" i="28"/>
  <c r="A24991" i="28"/>
  <c r="A24992" i="28"/>
  <c r="A24993" i="28"/>
  <c r="A24994" i="28"/>
  <c r="A24995" i="28"/>
  <c r="A24996" i="28"/>
  <c r="A24997" i="28"/>
  <c r="A24998" i="28"/>
  <c r="A24999" i="28"/>
  <c r="A25000" i="28"/>
  <c r="A25001" i="28"/>
  <c r="A25002" i="28"/>
  <c r="A25003" i="28"/>
  <c r="A25004" i="28"/>
  <c r="A25005" i="28"/>
  <c r="A25006" i="28"/>
  <c r="A25007" i="28"/>
  <c r="A25008" i="28"/>
  <c r="A25009" i="28"/>
  <c r="A25010" i="28"/>
  <c r="A25011" i="28"/>
  <c r="A25012" i="28"/>
  <c r="A25013" i="28"/>
  <c r="A25014" i="28"/>
  <c r="A25015" i="28"/>
  <c r="A25016" i="28"/>
  <c r="A25017" i="28"/>
  <c r="A25018" i="28"/>
  <c r="A25019" i="28"/>
  <c r="A25020" i="28"/>
  <c r="A25021" i="28"/>
  <c r="A25022" i="28"/>
  <c r="A25023" i="28"/>
  <c r="A25024" i="28"/>
  <c r="A25025" i="28"/>
  <c r="A25026" i="28"/>
  <c r="A25027" i="28"/>
  <c r="A25028" i="28"/>
  <c r="A25029" i="28"/>
  <c r="A25030" i="28"/>
  <c r="A25031" i="28"/>
  <c r="A25032" i="28"/>
  <c r="A25033" i="28"/>
  <c r="A25034" i="28"/>
  <c r="A25035" i="28"/>
  <c r="A25036" i="28"/>
  <c r="A25037" i="28"/>
  <c r="A25038" i="28"/>
  <c r="A25039" i="28"/>
  <c r="A25040" i="28"/>
  <c r="A25041" i="28"/>
  <c r="A25042" i="28"/>
  <c r="A25043" i="28"/>
  <c r="A25044" i="28"/>
  <c r="A25045" i="28"/>
  <c r="A25046" i="28"/>
  <c r="A25047" i="28"/>
  <c r="A25048" i="28"/>
  <c r="A25049" i="28"/>
  <c r="A25050" i="28"/>
  <c r="A25051" i="28"/>
  <c r="A25052" i="28"/>
  <c r="A25053" i="28"/>
  <c r="A25054" i="28"/>
  <c r="A25055" i="28"/>
  <c r="A25056" i="28"/>
  <c r="A25057" i="28"/>
  <c r="A25058" i="28"/>
  <c r="A25059" i="28"/>
  <c r="A25060" i="28"/>
  <c r="A25061" i="28"/>
  <c r="A25062" i="28"/>
  <c r="A25063" i="28"/>
  <c r="A25064" i="28"/>
  <c r="A25065" i="28"/>
  <c r="A25066" i="28"/>
  <c r="A25067" i="28"/>
  <c r="A25068" i="28"/>
  <c r="A25069" i="28"/>
  <c r="A25070" i="28"/>
  <c r="A25071" i="28"/>
  <c r="A25072" i="28"/>
  <c r="A25073" i="28"/>
  <c r="A25074" i="28"/>
  <c r="A25075" i="28"/>
  <c r="A25076" i="28"/>
  <c r="A25077" i="28"/>
  <c r="A25078" i="28"/>
  <c r="A25079" i="28"/>
  <c r="A25080" i="28"/>
  <c r="A25081" i="28"/>
  <c r="A25082" i="28"/>
  <c r="A25083" i="28"/>
  <c r="A25084" i="28"/>
  <c r="A25085" i="28"/>
  <c r="A25086" i="28"/>
  <c r="A25087" i="28"/>
  <c r="A25088" i="28"/>
  <c r="A25089" i="28"/>
  <c r="A25090" i="28"/>
  <c r="A25091" i="28"/>
  <c r="A25092" i="28"/>
  <c r="A25093" i="28"/>
  <c r="A25094" i="28"/>
  <c r="A25095" i="28"/>
  <c r="A25096" i="28"/>
  <c r="A25097" i="28"/>
  <c r="A25098" i="28"/>
  <c r="A25099" i="28"/>
  <c r="A25100" i="28"/>
  <c r="A25101" i="28"/>
  <c r="A25102" i="28"/>
  <c r="A25103" i="28"/>
  <c r="A25104" i="28"/>
  <c r="A25105" i="28"/>
  <c r="A25106" i="28"/>
  <c r="A25107" i="28"/>
  <c r="A25108" i="28"/>
  <c r="A25109" i="28"/>
  <c r="A25110" i="28"/>
  <c r="A25111" i="28"/>
  <c r="A25112" i="28"/>
  <c r="A25113" i="28"/>
  <c r="A25114" i="28"/>
  <c r="A25115" i="28"/>
  <c r="A25116" i="28"/>
  <c r="A25117" i="28"/>
  <c r="A25118" i="28"/>
  <c r="A25119" i="28"/>
  <c r="A25120" i="28"/>
  <c r="A25121" i="28"/>
  <c r="A25122" i="28"/>
  <c r="A25123" i="28"/>
  <c r="A25124" i="28"/>
  <c r="A25125" i="28"/>
  <c r="A25126" i="28"/>
  <c r="A25127" i="28"/>
  <c r="A25128" i="28"/>
  <c r="A25129" i="28"/>
  <c r="A25130" i="28"/>
  <c r="A25131" i="28"/>
  <c r="A25132" i="28"/>
  <c r="A25133" i="28"/>
  <c r="A25134" i="28"/>
  <c r="A25135" i="28"/>
  <c r="A25136" i="28"/>
  <c r="A25137" i="28"/>
  <c r="A25138" i="28"/>
  <c r="A25139" i="28"/>
  <c r="A25140" i="28"/>
  <c r="A25141" i="28"/>
  <c r="A25142" i="28"/>
  <c r="A25143" i="28"/>
  <c r="A25144" i="28"/>
  <c r="A25145" i="28"/>
  <c r="A25146" i="28"/>
  <c r="A25147" i="28"/>
  <c r="A25148" i="28"/>
  <c r="A25149" i="28"/>
  <c r="A25150" i="28"/>
  <c r="A25151" i="28"/>
  <c r="A25152" i="28"/>
  <c r="A25153" i="28"/>
  <c r="A25154" i="28"/>
  <c r="A25155" i="28"/>
  <c r="A25156" i="28"/>
  <c r="A25157" i="28"/>
  <c r="A25158" i="28"/>
  <c r="A25159" i="28"/>
  <c r="A25160" i="28"/>
  <c r="A25161" i="28"/>
  <c r="A25162" i="28"/>
  <c r="A25163" i="28"/>
  <c r="A25164" i="28"/>
  <c r="A25165" i="28"/>
  <c r="A25166" i="28"/>
  <c r="A25167" i="28"/>
  <c r="A25168" i="28"/>
  <c r="A25169" i="28"/>
  <c r="A25170" i="28"/>
  <c r="A25171" i="28"/>
  <c r="A25172" i="28"/>
  <c r="A25173" i="28"/>
  <c r="A25174" i="28"/>
  <c r="A25175" i="28"/>
  <c r="A25176" i="28"/>
  <c r="A25177" i="28"/>
  <c r="A25178" i="28"/>
  <c r="A25179" i="28"/>
  <c r="A25180" i="28"/>
  <c r="A25181" i="28"/>
  <c r="A25182" i="28"/>
  <c r="A25183" i="28"/>
  <c r="A25184" i="28"/>
  <c r="A25185" i="28"/>
  <c r="A25186" i="28"/>
  <c r="A25187" i="28"/>
  <c r="A25188" i="28"/>
  <c r="A25189" i="28"/>
  <c r="A25190" i="28"/>
  <c r="A25191" i="28"/>
  <c r="A25192" i="28"/>
  <c r="A25193" i="28"/>
  <c r="A25194" i="28"/>
  <c r="A25195" i="28"/>
  <c r="A25196" i="28"/>
  <c r="A25197" i="28"/>
  <c r="A25198" i="28"/>
  <c r="A25199" i="28"/>
  <c r="A25200" i="28"/>
  <c r="A25201" i="28"/>
  <c r="A25202" i="28"/>
  <c r="A25203" i="28"/>
  <c r="A25204" i="28"/>
  <c r="A25205" i="28"/>
  <c r="A25206" i="28"/>
  <c r="A25207" i="28"/>
  <c r="A25208" i="28"/>
  <c r="A25209" i="28"/>
  <c r="A25210" i="28"/>
  <c r="A25211" i="28"/>
  <c r="A25212" i="28"/>
  <c r="A25213" i="28"/>
  <c r="A25214" i="28"/>
  <c r="A25215" i="28"/>
  <c r="A25216" i="28"/>
  <c r="A25217" i="28"/>
  <c r="A25218" i="28"/>
  <c r="A25219" i="28"/>
  <c r="A25220" i="28"/>
  <c r="A25221" i="28"/>
  <c r="A25222" i="28"/>
  <c r="A25223" i="28"/>
  <c r="A25224" i="28"/>
  <c r="A25225" i="28"/>
  <c r="A25226" i="28"/>
  <c r="A25227" i="28"/>
  <c r="A25228" i="28"/>
  <c r="A25229" i="28"/>
  <c r="A25230" i="28"/>
  <c r="A25231" i="28"/>
  <c r="A25232" i="28"/>
  <c r="A25233" i="28"/>
  <c r="A25234" i="28"/>
  <c r="A25235" i="28"/>
  <c r="A25236" i="28"/>
  <c r="A25237" i="28"/>
  <c r="A25238" i="28"/>
  <c r="A25239" i="28"/>
  <c r="A25240" i="28"/>
  <c r="A25241" i="28"/>
  <c r="A25242" i="28"/>
  <c r="A25243" i="28"/>
  <c r="A25244" i="28"/>
  <c r="A25245" i="28"/>
  <c r="A25246" i="28"/>
  <c r="A25247" i="28"/>
  <c r="A25248" i="28"/>
  <c r="A25249" i="28"/>
  <c r="A25250" i="28"/>
  <c r="A25251" i="28"/>
  <c r="A25252" i="28"/>
  <c r="A25253" i="28"/>
  <c r="A25254" i="28"/>
  <c r="A25255" i="28"/>
  <c r="A25256" i="28"/>
  <c r="A25257" i="28"/>
  <c r="A25258" i="28"/>
  <c r="A25259" i="28"/>
  <c r="A25260" i="28"/>
  <c r="A25261" i="28"/>
  <c r="A25262" i="28"/>
  <c r="A25263" i="28"/>
  <c r="A25264" i="28"/>
  <c r="A25265" i="28"/>
  <c r="A25266" i="28"/>
  <c r="A25267" i="28"/>
  <c r="A25268" i="28"/>
  <c r="A25269" i="28"/>
  <c r="A25270" i="28"/>
  <c r="A25271" i="28"/>
  <c r="A25272" i="28"/>
  <c r="A25273" i="28"/>
  <c r="A25274" i="28"/>
  <c r="A25275" i="28"/>
  <c r="A25276" i="28"/>
  <c r="A25277" i="28"/>
  <c r="A25278" i="28"/>
  <c r="A25279" i="28"/>
  <c r="A25280" i="28"/>
  <c r="A25281" i="28"/>
  <c r="A25282" i="28"/>
  <c r="A25283" i="28"/>
  <c r="A25284" i="28"/>
  <c r="A25285" i="28"/>
  <c r="A25286" i="28"/>
  <c r="A25287" i="28"/>
  <c r="A25288" i="28"/>
  <c r="A25289" i="28"/>
  <c r="A25290" i="28"/>
  <c r="A25291" i="28"/>
  <c r="A25292" i="28"/>
  <c r="A25293" i="28"/>
  <c r="A25294" i="28"/>
  <c r="A25295" i="28"/>
  <c r="A25296" i="28"/>
  <c r="A25297" i="28"/>
  <c r="A25298" i="28"/>
  <c r="A25299" i="28"/>
  <c r="A25300" i="28"/>
  <c r="A25301" i="28"/>
  <c r="A25302" i="28"/>
  <c r="A25303" i="28"/>
  <c r="A25304" i="28"/>
  <c r="A25305" i="28"/>
  <c r="A25306" i="28"/>
  <c r="A25307" i="28"/>
  <c r="A25308" i="28"/>
  <c r="A25309" i="28"/>
  <c r="A25310" i="28"/>
  <c r="A25311" i="28"/>
  <c r="A25312" i="28"/>
  <c r="A25313" i="28"/>
  <c r="A25314" i="28"/>
  <c r="A25315" i="28"/>
  <c r="A25316" i="28"/>
  <c r="A25317" i="28"/>
  <c r="A25318" i="28"/>
  <c r="A25319" i="28"/>
  <c r="A25320" i="28"/>
  <c r="A25321" i="28"/>
  <c r="A25322" i="28"/>
  <c r="A25323" i="28"/>
  <c r="A25324" i="28"/>
  <c r="A25325" i="28"/>
  <c r="A25326" i="28"/>
  <c r="A25327" i="28"/>
  <c r="A25328" i="28"/>
  <c r="A25329" i="28"/>
  <c r="A25330" i="28"/>
  <c r="A25331" i="28"/>
  <c r="A25332" i="28"/>
  <c r="A25333" i="28"/>
  <c r="A25334" i="28"/>
  <c r="A25335" i="28"/>
  <c r="A25336" i="28"/>
  <c r="A25337" i="28"/>
  <c r="A25338" i="28"/>
  <c r="A25339" i="28"/>
  <c r="A25340" i="28"/>
  <c r="A25341" i="28"/>
  <c r="A25342" i="28"/>
  <c r="A25343" i="28"/>
  <c r="A25344" i="28"/>
  <c r="A25345" i="28"/>
  <c r="A25346" i="28"/>
  <c r="A25347" i="28"/>
  <c r="A25348" i="28"/>
  <c r="A25349" i="28"/>
  <c r="A25350" i="28"/>
  <c r="A25351" i="28"/>
  <c r="A25352" i="28"/>
  <c r="A25353" i="28"/>
  <c r="A25354" i="28"/>
  <c r="A25355" i="28"/>
  <c r="A25356" i="28"/>
  <c r="A25357" i="28"/>
  <c r="A25358" i="28"/>
  <c r="A25359" i="28"/>
  <c r="A25360" i="28"/>
  <c r="A25361" i="28"/>
  <c r="A25362" i="28"/>
  <c r="A25363" i="28"/>
  <c r="A25364" i="28"/>
  <c r="A25365" i="28"/>
  <c r="A25366" i="28"/>
  <c r="A25367" i="28"/>
  <c r="A25368" i="28"/>
  <c r="A25369" i="28"/>
  <c r="A25370" i="28"/>
  <c r="A25371" i="28"/>
  <c r="A25372" i="28"/>
  <c r="A25373" i="28"/>
  <c r="A25374" i="28"/>
  <c r="A25375" i="28"/>
  <c r="A25376" i="28"/>
  <c r="A25377" i="28"/>
  <c r="A25378" i="28"/>
  <c r="A25379" i="28"/>
  <c r="A25380" i="28"/>
  <c r="A25381" i="28"/>
  <c r="A25382" i="28"/>
  <c r="A25383" i="28"/>
  <c r="A25384" i="28"/>
  <c r="A25385" i="28"/>
  <c r="A25386" i="28"/>
  <c r="A25387" i="28"/>
  <c r="A25388" i="28"/>
  <c r="A25389" i="28"/>
  <c r="A25390" i="28"/>
  <c r="A25391" i="28"/>
  <c r="A25392" i="28"/>
  <c r="A25393" i="28"/>
  <c r="A25394" i="28"/>
  <c r="A25395" i="28"/>
  <c r="A25396" i="28"/>
  <c r="A25397" i="28"/>
  <c r="A25398" i="28"/>
  <c r="A25399" i="28"/>
  <c r="A25400" i="28"/>
  <c r="A25401" i="28"/>
  <c r="A25402" i="28"/>
  <c r="A25403" i="28"/>
  <c r="A25404" i="28"/>
  <c r="A25405" i="28"/>
  <c r="A25406" i="28"/>
  <c r="A25407" i="28"/>
  <c r="A25408" i="28"/>
  <c r="A25409" i="28"/>
  <c r="A25410" i="28"/>
  <c r="A25411" i="28"/>
  <c r="A25412" i="28"/>
  <c r="A25413" i="28"/>
  <c r="A25414" i="28"/>
  <c r="A25415" i="28"/>
  <c r="A25416" i="28"/>
  <c r="A25417" i="28"/>
  <c r="A25418" i="28"/>
  <c r="A25419" i="28"/>
  <c r="A25420" i="28"/>
  <c r="A25421" i="28"/>
  <c r="A25422" i="28"/>
  <c r="A25423" i="28"/>
  <c r="A25424" i="28"/>
  <c r="A25425" i="28"/>
  <c r="A25426" i="28"/>
  <c r="A25427" i="28"/>
  <c r="A25428" i="28"/>
  <c r="A25429" i="28"/>
  <c r="A25430" i="28"/>
  <c r="A25431" i="28"/>
  <c r="A25432" i="28"/>
  <c r="A25433" i="28"/>
  <c r="A25434" i="28"/>
  <c r="A25435" i="28"/>
  <c r="A25436" i="28"/>
  <c r="A25437" i="28"/>
  <c r="A25438" i="28"/>
  <c r="A25439" i="28"/>
  <c r="A25440" i="28"/>
  <c r="A25441" i="28"/>
  <c r="A25442" i="28"/>
  <c r="A25443" i="28"/>
  <c r="A25444" i="28"/>
  <c r="A25445" i="28"/>
  <c r="A25446" i="28"/>
  <c r="A25447" i="28"/>
  <c r="A25448" i="28"/>
  <c r="A25449" i="28"/>
  <c r="A25450" i="28"/>
  <c r="A25451" i="28"/>
  <c r="A25452" i="28"/>
  <c r="A25453" i="28"/>
  <c r="A25454" i="28"/>
  <c r="A25455" i="28"/>
  <c r="A25456" i="28"/>
  <c r="A25457" i="28"/>
  <c r="A25458" i="28"/>
  <c r="A25459" i="28"/>
  <c r="A25460" i="28"/>
  <c r="A25461" i="28"/>
  <c r="A25462" i="28"/>
  <c r="A25463" i="28"/>
  <c r="A25464" i="28"/>
  <c r="A25465" i="28"/>
  <c r="A25466" i="28"/>
  <c r="A25467" i="28"/>
  <c r="A25468" i="28"/>
  <c r="A25469" i="28"/>
  <c r="A25470" i="28"/>
  <c r="A25471" i="28"/>
  <c r="A25472" i="28"/>
  <c r="A25473" i="28"/>
  <c r="A25474" i="28"/>
  <c r="A25475" i="28"/>
  <c r="A25476" i="28"/>
  <c r="A25477" i="28"/>
  <c r="A25478" i="28"/>
  <c r="A25479" i="28"/>
  <c r="A25480" i="28"/>
  <c r="A25481" i="28"/>
  <c r="A25482" i="28"/>
  <c r="A25483" i="28"/>
  <c r="A25484" i="28"/>
  <c r="A25485" i="28"/>
  <c r="A25486" i="28"/>
  <c r="A25487" i="28"/>
  <c r="A25488" i="28"/>
  <c r="A25489" i="28"/>
  <c r="A25490" i="28"/>
  <c r="A25491" i="28"/>
  <c r="A25492" i="28"/>
  <c r="A25493" i="28"/>
  <c r="A25494" i="28"/>
  <c r="A25495" i="28"/>
  <c r="A25496" i="28"/>
  <c r="A25497" i="28"/>
  <c r="A25498" i="28"/>
  <c r="A25499" i="28"/>
  <c r="A25500" i="28"/>
  <c r="A25501" i="28"/>
  <c r="A25502" i="28"/>
  <c r="A25503" i="28"/>
  <c r="A25504" i="28"/>
  <c r="A25505" i="28"/>
  <c r="A25506" i="28"/>
  <c r="A25507" i="28"/>
  <c r="A25508" i="28"/>
  <c r="A25509" i="28"/>
  <c r="A25510" i="28"/>
  <c r="A25511" i="28"/>
  <c r="A25512" i="28"/>
  <c r="A25513" i="28"/>
  <c r="A25514" i="28"/>
  <c r="A25515" i="28"/>
  <c r="A25516" i="28"/>
  <c r="A25517" i="28"/>
  <c r="A25518" i="28"/>
  <c r="A25519" i="28"/>
  <c r="A25520" i="28"/>
  <c r="A25521" i="28"/>
  <c r="A25522" i="28"/>
  <c r="A25523" i="28"/>
  <c r="A25524" i="28"/>
  <c r="A25525" i="28"/>
  <c r="A25526" i="28"/>
  <c r="A25527" i="28"/>
  <c r="A25528" i="28"/>
  <c r="A25529" i="28"/>
  <c r="A25530" i="28"/>
  <c r="A25531" i="28"/>
  <c r="A25532" i="28"/>
  <c r="A25533" i="28"/>
  <c r="A25534" i="28"/>
  <c r="A25535" i="28"/>
  <c r="A25536" i="28"/>
  <c r="A25537" i="28"/>
  <c r="A25538" i="28"/>
  <c r="A25539" i="28"/>
  <c r="A25540" i="28"/>
  <c r="A25541" i="28"/>
  <c r="A25542" i="28"/>
  <c r="A25543" i="28"/>
  <c r="A25544" i="28"/>
  <c r="A25545" i="28"/>
  <c r="A25546" i="28"/>
  <c r="A25547" i="28"/>
  <c r="A25548" i="28"/>
  <c r="A25549" i="28"/>
  <c r="A25550" i="28"/>
  <c r="A25551" i="28"/>
  <c r="A25552" i="28"/>
  <c r="A25553" i="28"/>
  <c r="A25554" i="28"/>
  <c r="A25555" i="28"/>
  <c r="A25556" i="28"/>
  <c r="A25557" i="28"/>
  <c r="A25558" i="28"/>
  <c r="A25559" i="28"/>
  <c r="A25560" i="28"/>
  <c r="A25561" i="28"/>
  <c r="A25562" i="28"/>
  <c r="A25563" i="28"/>
  <c r="A25564" i="28"/>
  <c r="A25565" i="28"/>
  <c r="A25566" i="28"/>
  <c r="A25567" i="28"/>
  <c r="A25568" i="28"/>
  <c r="A25569" i="28"/>
  <c r="A25570" i="28"/>
  <c r="A25571" i="28"/>
  <c r="A25572" i="28"/>
  <c r="A25573" i="28"/>
  <c r="A25574" i="28"/>
  <c r="A25575" i="28"/>
  <c r="A25576" i="28"/>
  <c r="A25577" i="28"/>
  <c r="A25578" i="28"/>
  <c r="A25579" i="28"/>
  <c r="A25580" i="28"/>
  <c r="A25581" i="28"/>
  <c r="A25582" i="28"/>
  <c r="A25583" i="28"/>
  <c r="A25584" i="28"/>
  <c r="A25585" i="28"/>
  <c r="A25586" i="28"/>
  <c r="A25587" i="28"/>
  <c r="A25588" i="28"/>
  <c r="A25589" i="28"/>
  <c r="A25590" i="28"/>
  <c r="A25591" i="28"/>
  <c r="A25592" i="28"/>
  <c r="A25593" i="28"/>
  <c r="A25594" i="28"/>
  <c r="A25595" i="28"/>
  <c r="A25596" i="28"/>
  <c r="A25597" i="28"/>
  <c r="A25598" i="28"/>
  <c r="A25599" i="28"/>
  <c r="A25600" i="28"/>
  <c r="A25601" i="28"/>
  <c r="A25602" i="28"/>
  <c r="A25603" i="28"/>
  <c r="A25604" i="28"/>
  <c r="A25605" i="28"/>
  <c r="A25606" i="28"/>
  <c r="A25607" i="28"/>
  <c r="A25608" i="28"/>
  <c r="A25609" i="28"/>
  <c r="A25610" i="28"/>
  <c r="A25611" i="28"/>
  <c r="A25612" i="28"/>
  <c r="A25613" i="28"/>
  <c r="A25614" i="28"/>
  <c r="A25615" i="28"/>
  <c r="A25616" i="28"/>
  <c r="A25617" i="28"/>
  <c r="A25618" i="28"/>
  <c r="A25619" i="28"/>
  <c r="A25620" i="28"/>
  <c r="A25621" i="28"/>
  <c r="A25622" i="28"/>
  <c r="A25623" i="28"/>
  <c r="A25624" i="28"/>
  <c r="A25625" i="28"/>
  <c r="A25626" i="28"/>
  <c r="A25627" i="28"/>
  <c r="A25628" i="28"/>
  <c r="A25629" i="28"/>
  <c r="A25630" i="28"/>
  <c r="A25631" i="28"/>
  <c r="A25632" i="28"/>
  <c r="A25633" i="28"/>
  <c r="A25634" i="28"/>
  <c r="A25635" i="28"/>
  <c r="A25636" i="28"/>
  <c r="A25637" i="28"/>
  <c r="A25638" i="28"/>
  <c r="A25639" i="28"/>
  <c r="A25640" i="28"/>
  <c r="A25641" i="28"/>
  <c r="A25642" i="28"/>
  <c r="A25643" i="28"/>
  <c r="A25644" i="28"/>
  <c r="A25645" i="28"/>
  <c r="A25646" i="28"/>
  <c r="A25647" i="28"/>
  <c r="A25648" i="28"/>
  <c r="A25649" i="28"/>
  <c r="A25650" i="28"/>
  <c r="A25651" i="28"/>
  <c r="A25652" i="28"/>
  <c r="A25653" i="28"/>
  <c r="A25654" i="28"/>
  <c r="A25655" i="28"/>
  <c r="A25656" i="28"/>
  <c r="A25657" i="28"/>
  <c r="A25658" i="28"/>
  <c r="A25659" i="28"/>
  <c r="A25660" i="28"/>
  <c r="A25661" i="28"/>
  <c r="A25662" i="28"/>
  <c r="A25663" i="28"/>
  <c r="A25664" i="28"/>
  <c r="A25665" i="28"/>
  <c r="A25666" i="28"/>
  <c r="A25667" i="28"/>
  <c r="A25668" i="28"/>
  <c r="A25669" i="28"/>
  <c r="A25670" i="28"/>
  <c r="A25671" i="28"/>
  <c r="A25672" i="28"/>
  <c r="A25673" i="28"/>
  <c r="A25674" i="28"/>
  <c r="A25675" i="28"/>
  <c r="A25676" i="28"/>
  <c r="A25677" i="28"/>
  <c r="A25678" i="28"/>
  <c r="A25679" i="28"/>
  <c r="A25680" i="28"/>
  <c r="A25681" i="28"/>
  <c r="A25682" i="28"/>
  <c r="A25683" i="28"/>
  <c r="A25684" i="28"/>
  <c r="A25685" i="28"/>
  <c r="A25686" i="28"/>
  <c r="A25687" i="28"/>
  <c r="A25688" i="28"/>
  <c r="A25689" i="28"/>
  <c r="A25690" i="28"/>
  <c r="A25691" i="28"/>
  <c r="A25692" i="28"/>
  <c r="A25693" i="28"/>
  <c r="A25694" i="28"/>
  <c r="A25695" i="28"/>
  <c r="A25696" i="28"/>
  <c r="A25697" i="28"/>
  <c r="A25698" i="28"/>
  <c r="A25699" i="28"/>
  <c r="A25700" i="28"/>
  <c r="A25701" i="28"/>
  <c r="A25702" i="28"/>
  <c r="A25703" i="28"/>
  <c r="A25704" i="28"/>
  <c r="A25705" i="28"/>
  <c r="A25706" i="28"/>
  <c r="A25707" i="28"/>
  <c r="A25708" i="28"/>
  <c r="A25709" i="28"/>
  <c r="A25710" i="28"/>
  <c r="A25711" i="28"/>
  <c r="A25712" i="28"/>
  <c r="A25713" i="28"/>
  <c r="A25714" i="28"/>
  <c r="A25715" i="28"/>
  <c r="A25716" i="28"/>
  <c r="A25717" i="28"/>
  <c r="A25718" i="28"/>
  <c r="A25719" i="28"/>
  <c r="A25720" i="28"/>
  <c r="A25721" i="28"/>
  <c r="A25722" i="28"/>
  <c r="A25723" i="28"/>
  <c r="A25724" i="28"/>
  <c r="A25725" i="28"/>
  <c r="A25726" i="28"/>
  <c r="A25727" i="28"/>
  <c r="A25728" i="28"/>
  <c r="A25729" i="28"/>
  <c r="A25730" i="28"/>
  <c r="A25731" i="28"/>
  <c r="A25732" i="28"/>
  <c r="A25733" i="28"/>
  <c r="A25734" i="28"/>
  <c r="A25735" i="28"/>
  <c r="A25736" i="28"/>
  <c r="A25737" i="28"/>
  <c r="A25738" i="28"/>
  <c r="A25739" i="28"/>
  <c r="A25740" i="28"/>
  <c r="A25741" i="28"/>
  <c r="A25742" i="28"/>
  <c r="A25743" i="28"/>
  <c r="A25744" i="28"/>
  <c r="A25745" i="28"/>
  <c r="A25746" i="28"/>
  <c r="A25747" i="28"/>
  <c r="A25748" i="28"/>
  <c r="A25749" i="28"/>
  <c r="A25750" i="28"/>
  <c r="A25751" i="28"/>
  <c r="A25752" i="28"/>
  <c r="A25753" i="28"/>
  <c r="A25754" i="28"/>
  <c r="A25755" i="28"/>
  <c r="A25756" i="28"/>
  <c r="A25757" i="28"/>
  <c r="A25758" i="28"/>
  <c r="A25759" i="28"/>
  <c r="A25760" i="28"/>
  <c r="A25761" i="28"/>
  <c r="A25762" i="28"/>
  <c r="A25763" i="28"/>
  <c r="A25764" i="28"/>
  <c r="A25765" i="28"/>
  <c r="A25766" i="28"/>
  <c r="A25767" i="28"/>
  <c r="A25768" i="28"/>
  <c r="A25769" i="28"/>
  <c r="A25770" i="28"/>
  <c r="A25771" i="28"/>
  <c r="A25772" i="28"/>
  <c r="A25773" i="28"/>
  <c r="A25774" i="28"/>
  <c r="A25775" i="28"/>
  <c r="A25776" i="28"/>
  <c r="A25777" i="28"/>
  <c r="A25778" i="28"/>
  <c r="A25779" i="28"/>
  <c r="A25780" i="28"/>
  <c r="A25781" i="28"/>
  <c r="A25782" i="28"/>
  <c r="A25783" i="28"/>
  <c r="A25784" i="28"/>
  <c r="A25785" i="28"/>
  <c r="A25786" i="28"/>
  <c r="A25787" i="28"/>
  <c r="A25788" i="28"/>
  <c r="A25789" i="28"/>
  <c r="A25790" i="28"/>
  <c r="A25791" i="28"/>
  <c r="A25792" i="28"/>
  <c r="A25793" i="28"/>
  <c r="A25794" i="28"/>
  <c r="A25795" i="28"/>
  <c r="A25796" i="28"/>
  <c r="A25797" i="28"/>
  <c r="A25798" i="28"/>
  <c r="A25799" i="28"/>
  <c r="A25800" i="28"/>
  <c r="A25801" i="28"/>
  <c r="A25802" i="28"/>
  <c r="A25803" i="28"/>
  <c r="A25804" i="28"/>
  <c r="A25805" i="28"/>
  <c r="A25806" i="28"/>
  <c r="A25807" i="28"/>
  <c r="A25808" i="28"/>
  <c r="A25809" i="28"/>
  <c r="A25810" i="28"/>
  <c r="A25811" i="28"/>
  <c r="A25812" i="28"/>
  <c r="A25813" i="28"/>
  <c r="A25814" i="28"/>
  <c r="A25815" i="28"/>
  <c r="A25816" i="28"/>
  <c r="A25817" i="28"/>
  <c r="A25818" i="28"/>
  <c r="A25819" i="28"/>
  <c r="A25820" i="28"/>
  <c r="A25821" i="28"/>
  <c r="A25822" i="28"/>
  <c r="A25823" i="28"/>
  <c r="A25824" i="28"/>
  <c r="A25825" i="28"/>
  <c r="A25826" i="28"/>
  <c r="A25827" i="28"/>
  <c r="A25828" i="28"/>
  <c r="A25829" i="28"/>
  <c r="A25830" i="28"/>
  <c r="A25831" i="28"/>
  <c r="A25832" i="28"/>
  <c r="A25833" i="28"/>
  <c r="A25834" i="28"/>
  <c r="A25835" i="28"/>
  <c r="A25836" i="28"/>
  <c r="A25837" i="28"/>
  <c r="A25838" i="28"/>
  <c r="A25839" i="28"/>
  <c r="A25840" i="28"/>
  <c r="A25841" i="28"/>
  <c r="A25842" i="28"/>
  <c r="A25843" i="28"/>
  <c r="A25844" i="28"/>
  <c r="A25845" i="28"/>
  <c r="A25846" i="28"/>
  <c r="A25847" i="28"/>
  <c r="A25848" i="28"/>
  <c r="A25849" i="28"/>
  <c r="A25850" i="28"/>
  <c r="A25851" i="28"/>
  <c r="A25852" i="28"/>
  <c r="A25853" i="28"/>
  <c r="A25854" i="28"/>
  <c r="A25855" i="28"/>
  <c r="A25856" i="28"/>
  <c r="A25857" i="28"/>
  <c r="A25858" i="28"/>
  <c r="A25859" i="28"/>
  <c r="A25860" i="28"/>
  <c r="A25861" i="28"/>
  <c r="A25862" i="28"/>
  <c r="A25863" i="28"/>
  <c r="A25864" i="28"/>
  <c r="A25865" i="28"/>
  <c r="A25866" i="28"/>
  <c r="A25867" i="28"/>
  <c r="A25868" i="28"/>
  <c r="A25869" i="28"/>
  <c r="A25870" i="28"/>
  <c r="A25871" i="28"/>
  <c r="A25872" i="28"/>
  <c r="A25873" i="28"/>
  <c r="A25874" i="28"/>
  <c r="A25875" i="28"/>
  <c r="A25876" i="28"/>
  <c r="A25877" i="28"/>
  <c r="A25878" i="28"/>
  <c r="A25879" i="28"/>
  <c r="A25880" i="28"/>
  <c r="A25881" i="28"/>
  <c r="A25882" i="28"/>
  <c r="A25883" i="28"/>
  <c r="A25884" i="28"/>
  <c r="A25885" i="28"/>
  <c r="A25886" i="28"/>
  <c r="A25887" i="28"/>
  <c r="A25888" i="28"/>
  <c r="A25889" i="28"/>
  <c r="A25890" i="28"/>
  <c r="A25891" i="28"/>
  <c r="A25892" i="28"/>
  <c r="A25893" i="28"/>
  <c r="A25894" i="28"/>
  <c r="A25895" i="28"/>
  <c r="A25896" i="28"/>
  <c r="A25897" i="28"/>
  <c r="A25898" i="28"/>
  <c r="A25899" i="28"/>
  <c r="A25900" i="28"/>
  <c r="A25901" i="28"/>
  <c r="A25902" i="28"/>
  <c r="A25903" i="28"/>
  <c r="A25904" i="28"/>
  <c r="A25905" i="28"/>
  <c r="A25906" i="28"/>
  <c r="A25907" i="28"/>
  <c r="A25908" i="28"/>
  <c r="A25909" i="28"/>
  <c r="A25910" i="28"/>
  <c r="A25911" i="28"/>
  <c r="A25912" i="28"/>
  <c r="A25913" i="28"/>
  <c r="A25914" i="28"/>
  <c r="A25915" i="28"/>
  <c r="A25916" i="28"/>
  <c r="A25917" i="28"/>
  <c r="A25918" i="28"/>
  <c r="A25919" i="28"/>
  <c r="A25920" i="28"/>
  <c r="A25921" i="28"/>
  <c r="A25922" i="28"/>
  <c r="A25923" i="28"/>
  <c r="A25924" i="28"/>
  <c r="A25925" i="28"/>
  <c r="A25926" i="28"/>
  <c r="A25927" i="28"/>
  <c r="A25928" i="28"/>
  <c r="A25929" i="28"/>
  <c r="A25930" i="28"/>
  <c r="A25931" i="28"/>
  <c r="A25932" i="28"/>
  <c r="A25933" i="28"/>
  <c r="A25934" i="28"/>
  <c r="A25935" i="28"/>
  <c r="A25936" i="28"/>
  <c r="A25937" i="28"/>
  <c r="A25938" i="28"/>
  <c r="A25939" i="28"/>
  <c r="A25940" i="28"/>
  <c r="A25941" i="28"/>
  <c r="A25942" i="28"/>
  <c r="A25943" i="28"/>
  <c r="A25944" i="28"/>
  <c r="A25945" i="28"/>
  <c r="A25946" i="28"/>
  <c r="A25947" i="28"/>
  <c r="A25948" i="28"/>
  <c r="A25949" i="28"/>
  <c r="A25950" i="28"/>
  <c r="A25951" i="28"/>
  <c r="A25952" i="28"/>
  <c r="A25953" i="28"/>
  <c r="A25954" i="28"/>
  <c r="A25955" i="28"/>
  <c r="A25956" i="28"/>
  <c r="A25957" i="28"/>
  <c r="A25958" i="28"/>
  <c r="A25959" i="28"/>
  <c r="A25960" i="28"/>
  <c r="A25961" i="28"/>
  <c r="A25962" i="28"/>
  <c r="A25963" i="28"/>
  <c r="A25964" i="28"/>
  <c r="A25965" i="28"/>
  <c r="A25966" i="28"/>
  <c r="A25967" i="28"/>
  <c r="A25968" i="28"/>
  <c r="A25969" i="28"/>
  <c r="A25970" i="28"/>
  <c r="A25971" i="28"/>
  <c r="A25972" i="28"/>
  <c r="A25973" i="28"/>
  <c r="A25974" i="28"/>
  <c r="A25975" i="28"/>
  <c r="A25976" i="28"/>
  <c r="A25977" i="28"/>
  <c r="A25978" i="28"/>
  <c r="A25979" i="28"/>
  <c r="A25980" i="28"/>
  <c r="A25981" i="28"/>
  <c r="A25982" i="28"/>
  <c r="A25983" i="28"/>
  <c r="A25984" i="28"/>
  <c r="A25985" i="28"/>
  <c r="A25986" i="28"/>
  <c r="A25987" i="28"/>
  <c r="A25988" i="28"/>
  <c r="A25989" i="28"/>
  <c r="A25990" i="28"/>
  <c r="A25991" i="28"/>
  <c r="A25992" i="28"/>
  <c r="A25993" i="28"/>
  <c r="A25994" i="28"/>
  <c r="A25995" i="28"/>
  <c r="A25996" i="28"/>
  <c r="A25997" i="28"/>
  <c r="A25998" i="28"/>
  <c r="A25999" i="28"/>
  <c r="A26000" i="28"/>
  <c r="A26001" i="28"/>
  <c r="A26002" i="28"/>
  <c r="A26003" i="28"/>
  <c r="A26004" i="28"/>
  <c r="A26005" i="28"/>
  <c r="A26006" i="28"/>
  <c r="A26007" i="28"/>
  <c r="A26008" i="28"/>
  <c r="A26009" i="28"/>
  <c r="A26010" i="28"/>
  <c r="A26011" i="28"/>
  <c r="A26012" i="28"/>
  <c r="A26013" i="28"/>
  <c r="A26014" i="28"/>
  <c r="A26015" i="28"/>
  <c r="A26016" i="28"/>
  <c r="A26017" i="28"/>
  <c r="A26018" i="28"/>
  <c r="A26019" i="28"/>
  <c r="A26020" i="28"/>
  <c r="A26021" i="28"/>
  <c r="A26022" i="28"/>
  <c r="A26023" i="28"/>
  <c r="A26024" i="28"/>
  <c r="A26025" i="28"/>
  <c r="A26026" i="28"/>
  <c r="A26027" i="28"/>
  <c r="A26028" i="28"/>
  <c r="A26029" i="28"/>
  <c r="A26030" i="28"/>
  <c r="A26031" i="28"/>
  <c r="A26032" i="28"/>
  <c r="A26033" i="28"/>
  <c r="A26034" i="28"/>
  <c r="A26035" i="28"/>
  <c r="A26036" i="28"/>
  <c r="A26037" i="28"/>
  <c r="A26038" i="28"/>
  <c r="A26039" i="28"/>
  <c r="A26040" i="28"/>
  <c r="A26041" i="28"/>
  <c r="A26042" i="28"/>
  <c r="A26043" i="28"/>
  <c r="A26044" i="28"/>
  <c r="A26045" i="28"/>
  <c r="A26046" i="28"/>
  <c r="A26047" i="28"/>
  <c r="A26048" i="28"/>
  <c r="A26049" i="28"/>
  <c r="A26050" i="28"/>
  <c r="A26051" i="28"/>
  <c r="A26052" i="28"/>
  <c r="A26053" i="28"/>
  <c r="A26054" i="28"/>
  <c r="A26055" i="28"/>
  <c r="A26056" i="28"/>
  <c r="A26057" i="28"/>
  <c r="A26058" i="28"/>
  <c r="A26059" i="28"/>
  <c r="A26060" i="28"/>
  <c r="A26061" i="28"/>
  <c r="A26062" i="28"/>
  <c r="A26063" i="28"/>
  <c r="A26064" i="28"/>
  <c r="A26065" i="28"/>
  <c r="A26066" i="28"/>
  <c r="A26067" i="28"/>
  <c r="A26068" i="28"/>
  <c r="A26069" i="28"/>
  <c r="A26070" i="28"/>
  <c r="A26071" i="28"/>
  <c r="A26072" i="28"/>
  <c r="A26073" i="28"/>
  <c r="A26074" i="28"/>
  <c r="A26075" i="28"/>
  <c r="A26076" i="28"/>
  <c r="A26077" i="28"/>
  <c r="A26078" i="28"/>
  <c r="A26079" i="28"/>
  <c r="A26080" i="28"/>
  <c r="A26081" i="28"/>
  <c r="A26082" i="28"/>
  <c r="A26083" i="28"/>
  <c r="A26084" i="28"/>
  <c r="A26085" i="28"/>
  <c r="A26086" i="28"/>
  <c r="A26087" i="28"/>
  <c r="A26088" i="28"/>
  <c r="A26089" i="28"/>
  <c r="A26090" i="28"/>
  <c r="A26091" i="28"/>
  <c r="A26092" i="28"/>
  <c r="A26093" i="28"/>
  <c r="A26094" i="28"/>
  <c r="A26095" i="28"/>
  <c r="A26096" i="28"/>
  <c r="A26097" i="28"/>
  <c r="A26098" i="28"/>
  <c r="A26099" i="28"/>
  <c r="A26100" i="28"/>
  <c r="A26101" i="28"/>
  <c r="A26102" i="28"/>
  <c r="A26103" i="28"/>
  <c r="A26104" i="28"/>
  <c r="A26105" i="28"/>
  <c r="A26106" i="28"/>
  <c r="A26107" i="28"/>
  <c r="A26108" i="28"/>
  <c r="A26109" i="28"/>
  <c r="A26110" i="28"/>
  <c r="A26111" i="28"/>
  <c r="A26112" i="28"/>
  <c r="A26113" i="28"/>
  <c r="A26114" i="28"/>
  <c r="A26115" i="28"/>
  <c r="A26116" i="28"/>
  <c r="A26117" i="28"/>
  <c r="A26118" i="28"/>
  <c r="A26119" i="28"/>
  <c r="A26120" i="28"/>
  <c r="A26121" i="28"/>
  <c r="A26122" i="28"/>
  <c r="A26123" i="28"/>
  <c r="A26124" i="28"/>
  <c r="A26125" i="28"/>
  <c r="A26126" i="28"/>
  <c r="A26127" i="28"/>
  <c r="A26128" i="28"/>
  <c r="A26129" i="28"/>
  <c r="A26130" i="28"/>
  <c r="A26131" i="28"/>
  <c r="A26132" i="28"/>
  <c r="A26133" i="28"/>
  <c r="A26134" i="28"/>
  <c r="A26135" i="28"/>
  <c r="A26136" i="28"/>
  <c r="A26137" i="28"/>
  <c r="A26138" i="28"/>
  <c r="A26139" i="28"/>
  <c r="A26140" i="28"/>
  <c r="A26141" i="28"/>
  <c r="A26142" i="28"/>
  <c r="A26143" i="28"/>
  <c r="A26144" i="28"/>
  <c r="A26145" i="28"/>
  <c r="A26146" i="28"/>
  <c r="A26147" i="28"/>
  <c r="A26148" i="28"/>
  <c r="A26149" i="28"/>
  <c r="A26150" i="28"/>
  <c r="A26151" i="28"/>
  <c r="A26152" i="28"/>
  <c r="A26153" i="28"/>
  <c r="A26154" i="28"/>
  <c r="A26155" i="28"/>
  <c r="A26156" i="28"/>
  <c r="A26157" i="28"/>
  <c r="A26158" i="28"/>
  <c r="A26159" i="28"/>
  <c r="A26160" i="28"/>
  <c r="A26161" i="28"/>
  <c r="A26162" i="28"/>
  <c r="A26163" i="28"/>
  <c r="A26164" i="28"/>
  <c r="A26165" i="28"/>
  <c r="A26166" i="28"/>
  <c r="A26167" i="28"/>
  <c r="A26168" i="28"/>
  <c r="A26169" i="28"/>
  <c r="A26170" i="28"/>
  <c r="A26171" i="28"/>
  <c r="A26172" i="28"/>
  <c r="A26173" i="28"/>
  <c r="A26174" i="28"/>
  <c r="A26175" i="28"/>
  <c r="A26176" i="28"/>
  <c r="A26177" i="28"/>
  <c r="A26178" i="28"/>
  <c r="A26179" i="28"/>
  <c r="A26180" i="28"/>
  <c r="A26181" i="28"/>
  <c r="A26182" i="28"/>
  <c r="A26183" i="28"/>
  <c r="A26184" i="28"/>
  <c r="A26185" i="28"/>
  <c r="A26186" i="28"/>
  <c r="A26187" i="28"/>
  <c r="A26188" i="28"/>
  <c r="A26189" i="28"/>
  <c r="A26190" i="28"/>
  <c r="A26191" i="28"/>
  <c r="A26192" i="28"/>
  <c r="A26193" i="28"/>
  <c r="A26194" i="28"/>
  <c r="A26195" i="28"/>
  <c r="A26196" i="28"/>
  <c r="A26197" i="28"/>
  <c r="A26198" i="28"/>
  <c r="A26199" i="28"/>
  <c r="A26200" i="28"/>
  <c r="A26201" i="28"/>
  <c r="A26202" i="28"/>
  <c r="A26203" i="28"/>
  <c r="A26204" i="28"/>
  <c r="A26205" i="28"/>
  <c r="A26206" i="28"/>
  <c r="A26207" i="28"/>
  <c r="A26208" i="28"/>
  <c r="A26209" i="28"/>
  <c r="A26210" i="28"/>
  <c r="A26211" i="28"/>
  <c r="A26212" i="28"/>
  <c r="A26213" i="28"/>
  <c r="A26214" i="28"/>
  <c r="A26215" i="28"/>
  <c r="A26216" i="28"/>
  <c r="A26217" i="28"/>
  <c r="A26218" i="28"/>
  <c r="A26219" i="28"/>
  <c r="A26220" i="28"/>
  <c r="A26221" i="28"/>
  <c r="A26222" i="28"/>
  <c r="A26223" i="28"/>
  <c r="A26224" i="28"/>
  <c r="A26225" i="28"/>
  <c r="A26226" i="28"/>
  <c r="A26227" i="28"/>
  <c r="A26228" i="28"/>
  <c r="A26229" i="28"/>
  <c r="A26230" i="28"/>
  <c r="A26231" i="28"/>
  <c r="A26232" i="28"/>
  <c r="A26233" i="28"/>
  <c r="A26234" i="28"/>
  <c r="A26235" i="28"/>
  <c r="A26236" i="28"/>
  <c r="A26237" i="28"/>
  <c r="A26238" i="28"/>
  <c r="A26239" i="28"/>
  <c r="A26240" i="28"/>
  <c r="A26241" i="28"/>
  <c r="A26242" i="28"/>
  <c r="A26243" i="28"/>
  <c r="A26244" i="28"/>
  <c r="A26245" i="28"/>
  <c r="A26246" i="28"/>
  <c r="A26247" i="28"/>
  <c r="A26248" i="28"/>
  <c r="A26249" i="28"/>
  <c r="A26250" i="28"/>
  <c r="A26251" i="28"/>
  <c r="A26252" i="28"/>
  <c r="A26253" i="28"/>
  <c r="A26254" i="28"/>
  <c r="A26255" i="28"/>
  <c r="A26256" i="28"/>
  <c r="A26257" i="28"/>
  <c r="A26258" i="28"/>
  <c r="A26259" i="28"/>
  <c r="A26260" i="28"/>
  <c r="A26261" i="28"/>
  <c r="A26262" i="28"/>
  <c r="A26263" i="28"/>
  <c r="A26264" i="28"/>
  <c r="A26265" i="28"/>
  <c r="A26266" i="28"/>
  <c r="A26267" i="28"/>
  <c r="A26268" i="28"/>
  <c r="A26269" i="28"/>
  <c r="A26270" i="28"/>
  <c r="A26271" i="28"/>
  <c r="A26272" i="28"/>
  <c r="A26273" i="28"/>
  <c r="A26274" i="28"/>
  <c r="A26275" i="28"/>
  <c r="A26276" i="28"/>
  <c r="A26277" i="28"/>
  <c r="A26278" i="28"/>
  <c r="A26279" i="28"/>
  <c r="A26280" i="28"/>
  <c r="A26281" i="28"/>
  <c r="A26282" i="28"/>
  <c r="A26283" i="28"/>
  <c r="A26284" i="28"/>
  <c r="A26285" i="28"/>
  <c r="A26286" i="28"/>
  <c r="A26287" i="28"/>
  <c r="A26288" i="28"/>
  <c r="A26289" i="28"/>
  <c r="A26290" i="28"/>
  <c r="A26291" i="28"/>
  <c r="A26292" i="28"/>
  <c r="A26293" i="28"/>
  <c r="A26294" i="28"/>
  <c r="A26295" i="28"/>
  <c r="A26296" i="28"/>
  <c r="A26297" i="28"/>
  <c r="A26298" i="28"/>
  <c r="A26299" i="28"/>
  <c r="A26300" i="28"/>
  <c r="A26301" i="28"/>
  <c r="A26302" i="28"/>
  <c r="A26303" i="28"/>
  <c r="A26304" i="28"/>
  <c r="A26305" i="28"/>
  <c r="A26306" i="28"/>
  <c r="A26307" i="28"/>
  <c r="A26308" i="28"/>
  <c r="A26309" i="28"/>
  <c r="A26310" i="28"/>
  <c r="A26311" i="28"/>
  <c r="A26312" i="28"/>
  <c r="A26313" i="28"/>
  <c r="A26314" i="28"/>
  <c r="A26315" i="28"/>
  <c r="A26316" i="28"/>
  <c r="A26317" i="28"/>
  <c r="A26318" i="28"/>
  <c r="A26319" i="28"/>
  <c r="A26320" i="28"/>
  <c r="A26321" i="28"/>
  <c r="A26322" i="28"/>
  <c r="A26323" i="28"/>
  <c r="A26324" i="28"/>
  <c r="A26325" i="28"/>
  <c r="A26326" i="28"/>
  <c r="A26327" i="28"/>
  <c r="A26328" i="28"/>
  <c r="A26329" i="28"/>
  <c r="A26330" i="28"/>
  <c r="A26331" i="28"/>
  <c r="A26332" i="28"/>
  <c r="A26333" i="28"/>
  <c r="A26334" i="28"/>
  <c r="A26335" i="28"/>
  <c r="A26336" i="28"/>
  <c r="A26337" i="28"/>
  <c r="A26338" i="28"/>
  <c r="A26339" i="28"/>
  <c r="A26340" i="28"/>
  <c r="A26341" i="28"/>
  <c r="A26342" i="28"/>
  <c r="A26343" i="28"/>
  <c r="A26344" i="28"/>
  <c r="A26345" i="28"/>
  <c r="A26346" i="28"/>
  <c r="A26347" i="28"/>
  <c r="A26348" i="28"/>
  <c r="A26349" i="28"/>
  <c r="A26350" i="28"/>
  <c r="A26351" i="28"/>
  <c r="A26352" i="28"/>
  <c r="A26353" i="28"/>
  <c r="A26354" i="28"/>
  <c r="A26355" i="28"/>
  <c r="A26356" i="28"/>
  <c r="A26357" i="28"/>
  <c r="A26358" i="28"/>
  <c r="A26359" i="28"/>
  <c r="A26360" i="28"/>
  <c r="A26361" i="28"/>
  <c r="A26362" i="28"/>
  <c r="A26363" i="28"/>
  <c r="A26364" i="28"/>
  <c r="A26365" i="28"/>
  <c r="A26366" i="28"/>
  <c r="A26367" i="28"/>
  <c r="A26368" i="28"/>
  <c r="A26369" i="28"/>
  <c r="A26370" i="28"/>
  <c r="A26371" i="28"/>
  <c r="A26372" i="28"/>
  <c r="A26373" i="28"/>
  <c r="A26374" i="28"/>
  <c r="A26375" i="28"/>
  <c r="A26376" i="28"/>
  <c r="A26377" i="28"/>
  <c r="A26378" i="28"/>
  <c r="A26379" i="28"/>
  <c r="A26380" i="28"/>
  <c r="A26381" i="28"/>
  <c r="A26382" i="28"/>
  <c r="A26383" i="28"/>
  <c r="A26384" i="28"/>
  <c r="A26385" i="28"/>
  <c r="A26386" i="28"/>
  <c r="A26387" i="28"/>
  <c r="A26388" i="28"/>
  <c r="A26389" i="28"/>
  <c r="A26390" i="28"/>
  <c r="A26391" i="28"/>
  <c r="A26392" i="28"/>
  <c r="A26393" i="28"/>
  <c r="A26394" i="28"/>
  <c r="A26395" i="28"/>
  <c r="A26396" i="28"/>
  <c r="A26397" i="28"/>
  <c r="A26398" i="28"/>
  <c r="A26399" i="28"/>
  <c r="A26400" i="28"/>
  <c r="A26401" i="28"/>
  <c r="A26402" i="28"/>
  <c r="A26403" i="28"/>
  <c r="A26404" i="28"/>
  <c r="A26405" i="28"/>
  <c r="A26406" i="28"/>
  <c r="A26407" i="28"/>
  <c r="A26408" i="28"/>
  <c r="A26409" i="28"/>
  <c r="A26410" i="28"/>
  <c r="A26411" i="28"/>
  <c r="A26412" i="28"/>
  <c r="A26413" i="28"/>
  <c r="A26414" i="28"/>
  <c r="A26415" i="28"/>
  <c r="A26416" i="28"/>
  <c r="A26417" i="28"/>
  <c r="A26418" i="28"/>
  <c r="A26419" i="28"/>
  <c r="A26420" i="28"/>
  <c r="A26421" i="28"/>
  <c r="A26422" i="28"/>
  <c r="A26423" i="28"/>
  <c r="A26424" i="28"/>
  <c r="A26425" i="28"/>
  <c r="A26426" i="28"/>
  <c r="A26427" i="28"/>
  <c r="A26428" i="28"/>
  <c r="A26429" i="28"/>
  <c r="A26430" i="28"/>
  <c r="A26431" i="28"/>
  <c r="A26432" i="28"/>
  <c r="A26433" i="28"/>
  <c r="A26434" i="28"/>
  <c r="A26435" i="28"/>
  <c r="A26436" i="28"/>
  <c r="A26437" i="28"/>
  <c r="A26438" i="28"/>
  <c r="A26439" i="28"/>
  <c r="A26440" i="28"/>
  <c r="A26441" i="28"/>
  <c r="A26442" i="28"/>
  <c r="A26443" i="28"/>
  <c r="A26444" i="28"/>
  <c r="A26445" i="28"/>
  <c r="A26446" i="28"/>
  <c r="A26447" i="28"/>
  <c r="A26448" i="28"/>
  <c r="A26449" i="28"/>
  <c r="A26450" i="28"/>
  <c r="A26451" i="28"/>
  <c r="A26452" i="28"/>
  <c r="A26453" i="28"/>
  <c r="A26454" i="28"/>
  <c r="A26455" i="28"/>
  <c r="A26456" i="28"/>
  <c r="A26457" i="28"/>
  <c r="A26458" i="28"/>
  <c r="A26459" i="28"/>
  <c r="A26460" i="28"/>
  <c r="A26461" i="28"/>
  <c r="A26462" i="28"/>
  <c r="A26463" i="28"/>
  <c r="A26464" i="28"/>
  <c r="A26465" i="28"/>
  <c r="A26466" i="28"/>
  <c r="A26467" i="28"/>
  <c r="A26468" i="28"/>
  <c r="A26469" i="28"/>
  <c r="A26470" i="28"/>
  <c r="A26471" i="28"/>
  <c r="A26472" i="28"/>
  <c r="A26473" i="28"/>
  <c r="A26474" i="28"/>
  <c r="A26475" i="28"/>
  <c r="A26476" i="28"/>
  <c r="A26477" i="28"/>
  <c r="A26478" i="28"/>
  <c r="A26479" i="28"/>
  <c r="A26480" i="28"/>
  <c r="A26481" i="28"/>
  <c r="A26482" i="28"/>
  <c r="A26483" i="28"/>
  <c r="A26484" i="28"/>
  <c r="A26485" i="28"/>
  <c r="A26486" i="28"/>
  <c r="A26487" i="28"/>
  <c r="A26488" i="28"/>
  <c r="A26489" i="28"/>
  <c r="A26490" i="28"/>
  <c r="A26491" i="28"/>
  <c r="A26492" i="28"/>
  <c r="A26493" i="28"/>
  <c r="A26494" i="28"/>
  <c r="A26495" i="28"/>
  <c r="A26496" i="28"/>
  <c r="A26497" i="28"/>
  <c r="A26498" i="28"/>
  <c r="A26499" i="28"/>
  <c r="A26500" i="28"/>
  <c r="A26501" i="28"/>
  <c r="A26502" i="28"/>
  <c r="A26503" i="28"/>
  <c r="A26504" i="28"/>
  <c r="A26505" i="28"/>
  <c r="A26506" i="28"/>
  <c r="A26507" i="28"/>
  <c r="A26508" i="28"/>
  <c r="A26509" i="28"/>
  <c r="A26510" i="28"/>
  <c r="A26511" i="28"/>
  <c r="A26512" i="28"/>
  <c r="A26513" i="28"/>
  <c r="A26514" i="28"/>
  <c r="A26515" i="28"/>
  <c r="A26516" i="28"/>
  <c r="A26517" i="28"/>
  <c r="A26518" i="28"/>
  <c r="A26519" i="28"/>
  <c r="A26520" i="28"/>
  <c r="A26521" i="28"/>
  <c r="A26522" i="28"/>
  <c r="A26523" i="28"/>
  <c r="A26524" i="28"/>
  <c r="A26525" i="28"/>
  <c r="A26526" i="28"/>
  <c r="A26527" i="28"/>
  <c r="A26528" i="28"/>
  <c r="A26529" i="28"/>
  <c r="A26530" i="28"/>
  <c r="A26531" i="28"/>
  <c r="A26532" i="28"/>
  <c r="A26533" i="28"/>
  <c r="A26534" i="28"/>
  <c r="A26535" i="28"/>
  <c r="A26536" i="28"/>
  <c r="A26537" i="28"/>
  <c r="A26538" i="28"/>
  <c r="A26539" i="28"/>
  <c r="A26540" i="28"/>
  <c r="A26541" i="28"/>
  <c r="A26542" i="28"/>
  <c r="A26543" i="28"/>
  <c r="A26544" i="28"/>
  <c r="A26545" i="28"/>
  <c r="A26546" i="28"/>
  <c r="A26547" i="28"/>
  <c r="A26548" i="28"/>
  <c r="A26549" i="28"/>
  <c r="A26550" i="28"/>
  <c r="A26551" i="28"/>
  <c r="A26552" i="28"/>
  <c r="A26553" i="28"/>
  <c r="A26554" i="28"/>
  <c r="A26555" i="28"/>
  <c r="A26556" i="28"/>
  <c r="A26557" i="28"/>
  <c r="A26558" i="28"/>
  <c r="A26559" i="28"/>
  <c r="A26560" i="28"/>
  <c r="A26561" i="28"/>
  <c r="A26562" i="28"/>
  <c r="A26563" i="28"/>
  <c r="A26564" i="28"/>
  <c r="A26565" i="28"/>
  <c r="A26566" i="28"/>
  <c r="A26567" i="28"/>
  <c r="A26568" i="28"/>
  <c r="A26569" i="28"/>
  <c r="A26570" i="28"/>
  <c r="A26571" i="28"/>
  <c r="A26572" i="28"/>
  <c r="A26573" i="28"/>
  <c r="A26574" i="28"/>
  <c r="A26575" i="28"/>
  <c r="A26576" i="28"/>
  <c r="A26577" i="28"/>
  <c r="A26578" i="28"/>
  <c r="A26579" i="28"/>
  <c r="A26580" i="28"/>
  <c r="A26581" i="28"/>
  <c r="A26582" i="28"/>
  <c r="A26583" i="28"/>
  <c r="A26584" i="28"/>
  <c r="A26585" i="28"/>
  <c r="A26586" i="28"/>
  <c r="A26587" i="28"/>
  <c r="A26588" i="28"/>
  <c r="A26589" i="28"/>
  <c r="A26590" i="28"/>
  <c r="A26591" i="28"/>
  <c r="A26592" i="28"/>
  <c r="A26593" i="28"/>
  <c r="A26594" i="28"/>
  <c r="A26595" i="28"/>
  <c r="A26596" i="28"/>
  <c r="A26597" i="28"/>
  <c r="A26598" i="28"/>
  <c r="A26599" i="28"/>
  <c r="A26600" i="28"/>
  <c r="A26601" i="28"/>
  <c r="A26602" i="28"/>
  <c r="A26603" i="28"/>
  <c r="A26604" i="28"/>
  <c r="A26605" i="28"/>
  <c r="A26606" i="28"/>
  <c r="A26607" i="28"/>
  <c r="A26608" i="28"/>
  <c r="A26609" i="28"/>
  <c r="A26610" i="28"/>
  <c r="A26611" i="28"/>
  <c r="A26612" i="28"/>
  <c r="A26613" i="28"/>
  <c r="A26614" i="28"/>
  <c r="A26615" i="28"/>
  <c r="A26616" i="28"/>
  <c r="A26617" i="28"/>
  <c r="A26618" i="28"/>
  <c r="A26619" i="28"/>
  <c r="A26620" i="28"/>
  <c r="A26621" i="28"/>
  <c r="A26622" i="28"/>
  <c r="A26623" i="28"/>
  <c r="A26624" i="28"/>
  <c r="A26625" i="28"/>
  <c r="A26626" i="28"/>
  <c r="A26627" i="28"/>
  <c r="A26628" i="28"/>
  <c r="A26629" i="28"/>
  <c r="A26630" i="28"/>
  <c r="A26631" i="28"/>
  <c r="A26632" i="28"/>
  <c r="A26633" i="28"/>
  <c r="A26634" i="28"/>
  <c r="A26635" i="28"/>
  <c r="A26636" i="28"/>
  <c r="A26637" i="28"/>
  <c r="A26638" i="28"/>
  <c r="A26639" i="28"/>
  <c r="A26640" i="28"/>
  <c r="A26641" i="28"/>
  <c r="A26642" i="28"/>
  <c r="A26643" i="28"/>
  <c r="A26644" i="28"/>
  <c r="A26645" i="28"/>
  <c r="A26646" i="28"/>
  <c r="A26647" i="28"/>
  <c r="A26648" i="28"/>
  <c r="A26649" i="28"/>
  <c r="A26650" i="28"/>
  <c r="A26651" i="28"/>
  <c r="A26652" i="28"/>
  <c r="A26653" i="28"/>
  <c r="A26654" i="28"/>
  <c r="A26655" i="28"/>
  <c r="A26656" i="28"/>
  <c r="A26657" i="28"/>
  <c r="A26658" i="28"/>
  <c r="A26659" i="28"/>
  <c r="A26660" i="28"/>
  <c r="A26661" i="28"/>
  <c r="A26662" i="28"/>
  <c r="A26663" i="28"/>
  <c r="A26664" i="28"/>
  <c r="A26665" i="28"/>
  <c r="A26666" i="28"/>
  <c r="A26667" i="28"/>
  <c r="A26668" i="28"/>
  <c r="A26669" i="28"/>
  <c r="A26670" i="28"/>
  <c r="A26671" i="28"/>
  <c r="A26672" i="28"/>
  <c r="A26673" i="28"/>
  <c r="A26674" i="28"/>
  <c r="A26675" i="28"/>
  <c r="A26676" i="28"/>
  <c r="A26677" i="28"/>
  <c r="A26678" i="28"/>
  <c r="A26679" i="28"/>
  <c r="A26680" i="28"/>
  <c r="A26681" i="28"/>
  <c r="A26682" i="28"/>
  <c r="A26683" i="28"/>
  <c r="A26684" i="28"/>
  <c r="A26685" i="28"/>
  <c r="A26686" i="28"/>
  <c r="A26687" i="28"/>
  <c r="A26688" i="28"/>
  <c r="A26689" i="28"/>
  <c r="A26690" i="28"/>
  <c r="A26691" i="28"/>
  <c r="A26692" i="28"/>
  <c r="A26693" i="28"/>
  <c r="A26694" i="28"/>
  <c r="A26695" i="28"/>
  <c r="A26696" i="28"/>
  <c r="A26697" i="28"/>
  <c r="A26698" i="28"/>
  <c r="A26699" i="28"/>
  <c r="A26700" i="28"/>
  <c r="A26701" i="28"/>
  <c r="A26702" i="28"/>
  <c r="A26703" i="28"/>
  <c r="A26704" i="28"/>
  <c r="A26705" i="28"/>
  <c r="A26706" i="28"/>
  <c r="A26707" i="28"/>
  <c r="A26708" i="28"/>
  <c r="A26709" i="28"/>
  <c r="A26710" i="28"/>
  <c r="A26711" i="28"/>
  <c r="A26712" i="28"/>
  <c r="A26713" i="28"/>
  <c r="A26714" i="28"/>
  <c r="A26715" i="28"/>
  <c r="A26716" i="28"/>
  <c r="A26717" i="28"/>
  <c r="A26718" i="28"/>
  <c r="A26719" i="28"/>
  <c r="A26720" i="28"/>
  <c r="A26721" i="28"/>
  <c r="A26722" i="28"/>
  <c r="A26723" i="28"/>
  <c r="A26724" i="28"/>
  <c r="A26725" i="28"/>
  <c r="A26726" i="28"/>
  <c r="A26727" i="28"/>
  <c r="A26728" i="28"/>
  <c r="A26729" i="28"/>
  <c r="A26730" i="28"/>
  <c r="A26731" i="28"/>
  <c r="A26732" i="28"/>
  <c r="A26733" i="28"/>
  <c r="A26734" i="28"/>
  <c r="A26735" i="28"/>
  <c r="A26736" i="28"/>
  <c r="A26737" i="28"/>
  <c r="A26738" i="28"/>
  <c r="A26739" i="28"/>
  <c r="A26740" i="28"/>
  <c r="A26741" i="28"/>
  <c r="A26742" i="28"/>
  <c r="A26743" i="28"/>
  <c r="A26744" i="28"/>
  <c r="A26745" i="28"/>
  <c r="A26746" i="28"/>
  <c r="A26747" i="28"/>
  <c r="A26748" i="28"/>
  <c r="A26749" i="28"/>
  <c r="A26750" i="28"/>
  <c r="A26751" i="28"/>
  <c r="A26752" i="28"/>
  <c r="A26753" i="28"/>
  <c r="A26754" i="28"/>
  <c r="A26755" i="28"/>
  <c r="A26756" i="28"/>
  <c r="A26757" i="28"/>
  <c r="A26758" i="28"/>
  <c r="A26759" i="28"/>
  <c r="A26760" i="28"/>
  <c r="A26761" i="28"/>
  <c r="A26762" i="28"/>
  <c r="A26763" i="28"/>
  <c r="A26764" i="28"/>
  <c r="A26765" i="28"/>
  <c r="A26766" i="28"/>
  <c r="A26767" i="28"/>
  <c r="A26768" i="28"/>
  <c r="A26769" i="28"/>
  <c r="A26770" i="28"/>
  <c r="A26771" i="28"/>
  <c r="A26772" i="28"/>
  <c r="A26773" i="28"/>
  <c r="A26774" i="28"/>
  <c r="A26775" i="28"/>
  <c r="A26776" i="28"/>
  <c r="A26777" i="28"/>
  <c r="A26778" i="28"/>
  <c r="A26779" i="28"/>
  <c r="A26780" i="28"/>
  <c r="A26781" i="28"/>
  <c r="A26782" i="28"/>
  <c r="A26783" i="28"/>
  <c r="A26784" i="28"/>
  <c r="A26785" i="28"/>
  <c r="A26786" i="28"/>
  <c r="A26787" i="28"/>
  <c r="A26788" i="28"/>
  <c r="A26789" i="28"/>
  <c r="A26790" i="28"/>
  <c r="A26791" i="28"/>
  <c r="A26792" i="28"/>
  <c r="A26793" i="28"/>
  <c r="A26794" i="28"/>
  <c r="A26795" i="28"/>
  <c r="A26796" i="28"/>
  <c r="A26797" i="28"/>
  <c r="A26798" i="28"/>
  <c r="A26799" i="28"/>
  <c r="A26800" i="28"/>
  <c r="A26801" i="28"/>
  <c r="A26802" i="28"/>
  <c r="A26803" i="28"/>
  <c r="A26804" i="28"/>
  <c r="A26805" i="28"/>
  <c r="A26806" i="28"/>
  <c r="A26807" i="28"/>
  <c r="A26808" i="28"/>
  <c r="A26809" i="28"/>
  <c r="A26810" i="28"/>
  <c r="A26811" i="28"/>
  <c r="A26812" i="28"/>
  <c r="A26813" i="28"/>
  <c r="A26814" i="28"/>
  <c r="A26815" i="28"/>
  <c r="A26816" i="28"/>
  <c r="A26817" i="28"/>
  <c r="A26818" i="28"/>
  <c r="A26819" i="28"/>
  <c r="A26820" i="28"/>
  <c r="A26821" i="28"/>
  <c r="A26822" i="28"/>
  <c r="A26823" i="28"/>
  <c r="A26824" i="28"/>
  <c r="A26825" i="28"/>
  <c r="A26826" i="28"/>
  <c r="A26827" i="28"/>
  <c r="A26828" i="28"/>
  <c r="A26829" i="28"/>
  <c r="A26830" i="28"/>
  <c r="A26831" i="28"/>
  <c r="A26832" i="28"/>
  <c r="A26833" i="28"/>
  <c r="A26834" i="28"/>
  <c r="A26835" i="28"/>
  <c r="A26836" i="28"/>
  <c r="A26837" i="28"/>
  <c r="A26838" i="28"/>
  <c r="A26839" i="28"/>
  <c r="A26840" i="28"/>
  <c r="A26841" i="28"/>
  <c r="A26842" i="28"/>
  <c r="A26843" i="28"/>
  <c r="A26844" i="28"/>
  <c r="A26845" i="28"/>
  <c r="A26846" i="28"/>
  <c r="A26847" i="28"/>
  <c r="A26848" i="28"/>
  <c r="A26849" i="28"/>
  <c r="A26850" i="28"/>
  <c r="A26851" i="28"/>
  <c r="A26852" i="28"/>
  <c r="A26853" i="28"/>
  <c r="A26854" i="28"/>
  <c r="A26855" i="28"/>
  <c r="A26856" i="28"/>
  <c r="A26857" i="28"/>
  <c r="A26858" i="28"/>
  <c r="A26859" i="28"/>
  <c r="A26860" i="28"/>
  <c r="A26861" i="28"/>
  <c r="A26862" i="28"/>
  <c r="A26863" i="28"/>
  <c r="A26864" i="28"/>
  <c r="A26865" i="28"/>
  <c r="A26866" i="28"/>
  <c r="A26867" i="28"/>
  <c r="A26868" i="28"/>
  <c r="A26869" i="28"/>
  <c r="A26870" i="28"/>
  <c r="A26871" i="28"/>
  <c r="A26872" i="28"/>
  <c r="A26873" i="28"/>
  <c r="A26874" i="28"/>
  <c r="A26875" i="28"/>
  <c r="A26876" i="28"/>
  <c r="A26877" i="28"/>
  <c r="A26878" i="28"/>
  <c r="A26879" i="28"/>
  <c r="A26880" i="28"/>
  <c r="A26881" i="28"/>
  <c r="A26882" i="28"/>
  <c r="A26883" i="28"/>
  <c r="A26884" i="28"/>
  <c r="A26885" i="28"/>
  <c r="A26886" i="28"/>
  <c r="A26887" i="28"/>
  <c r="A26888" i="28"/>
  <c r="A26889" i="28"/>
  <c r="A26890" i="28"/>
  <c r="A26891" i="28"/>
  <c r="A26892" i="28"/>
  <c r="A26893" i="28"/>
  <c r="A26894" i="28"/>
  <c r="A26895" i="28"/>
  <c r="A26896" i="28"/>
  <c r="A26897" i="28"/>
  <c r="A26898" i="28"/>
  <c r="A26899" i="28"/>
  <c r="A26900" i="28"/>
  <c r="A26901" i="28"/>
  <c r="A26902" i="28"/>
  <c r="A26903" i="28"/>
  <c r="A26904" i="28"/>
  <c r="A26905" i="28"/>
  <c r="A26906" i="28"/>
  <c r="A26907" i="28"/>
  <c r="A26908" i="28"/>
  <c r="A26909" i="28"/>
  <c r="A26910" i="28"/>
  <c r="A26911" i="28"/>
  <c r="A26912" i="28"/>
  <c r="A26913" i="28"/>
  <c r="A26914" i="28"/>
  <c r="A26915" i="28"/>
  <c r="A26916" i="28"/>
  <c r="A26917" i="28"/>
  <c r="A26918" i="28"/>
  <c r="A26919" i="28"/>
  <c r="A26920" i="28"/>
  <c r="A26921" i="28"/>
  <c r="A26922" i="28"/>
  <c r="A26923" i="28"/>
  <c r="A26924" i="28"/>
  <c r="A26925" i="28"/>
  <c r="A26926" i="28"/>
  <c r="A26927" i="28"/>
  <c r="A26928" i="28"/>
  <c r="A26929" i="28"/>
  <c r="A26930" i="28"/>
  <c r="A26931" i="28"/>
  <c r="A26932" i="28"/>
  <c r="A26933" i="28"/>
  <c r="A26934" i="28"/>
  <c r="A26935" i="28"/>
  <c r="A26936" i="28"/>
  <c r="A26937" i="28"/>
  <c r="A26938" i="28"/>
  <c r="A26939" i="28"/>
  <c r="A26940" i="28"/>
  <c r="A26941" i="28"/>
  <c r="A26942" i="28"/>
  <c r="A26943" i="28"/>
  <c r="A26944" i="28"/>
  <c r="A26945" i="28"/>
  <c r="A26946" i="28"/>
  <c r="A26947" i="28"/>
  <c r="A26948" i="28"/>
  <c r="A26949" i="28"/>
  <c r="A26950" i="28"/>
  <c r="A26951" i="28"/>
  <c r="A26952" i="28"/>
  <c r="A26953" i="28"/>
  <c r="A26954" i="28"/>
  <c r="A26955" i="28"/>
  <c r="A26956" i="28"/>
  <c r="A26957" i="28"/>
  <c r="A26958" i="28"/>
  <c r="A26959" i="28"/>
  <c r="A26960" i="28"/>
  <c r="A26961" i="28"/>
  <c r="A26962" i="28"/>
  <c r="A26963" i="28"/>
  <c r="A26964" i="28"/>
  <c r="A26965" i="28"/>
  <c r="A26966" i="28"/>
  <c r="A26967" i="28"/>
  <c r="A26968" i="28"/>
  <c r="A26969" i="28"/>
  <c r="A26970" i="28"/>
  <c r="A26971" i="28"/>
  <c r="A26972" i="28"/>
  <c r="A26973" i="28"/>
  <c r="A26974" i="28"/>
  <c r="A26975" i="28"/>
  <c r="A26976" i="28"/>
  <c r="A26977" i="28"/>
  <c r="A26978" i="28"/>
  <c r="A26979" i="28"/>
  <c r="A26980" i="28"/>
  <c r="A26981" i="28"/>
  <c r="A26982" i="28"/>
  <c r="A26983" i="28"/>
  <c r="A26984" i="28"/>
  <c r="A26985" i="28"/>
  <c r="A26986" i="28"/>
  <c r="A26987" i="28"/>
  <c r="A26988" i="28"/>
  <c r="A26989" i="28"/>
  <c r="A26990" i="28"/>
  <c r="A26991" i="28"/>
  <c r="A26992" i="28"/>
  <c r="A26993" i="28"/>
  <c r="A26994" i="28"/>
  <c r="A26995" i="28"/>
  <c r="A26996" i="28"/>
  <c r="A26997" i="28"/>
  <c r="A26998" i="28"/>
  <c r="A26999" i="28"/>
  <c r="A27000" i="28"/>
  <c r="A27001" i="28"/>
  <c r="A27002" i="28"/>
  <c r="A27003" i="28"/>
  <c r="A27004" i="28"/>
  <c r="A27005" i="28"/>
  <c r="A27006" i="28"/>
  <c r="A27007" i="28"/>
  <c r="A27008" i="28"/>
  <c r="A27009" i="28"/>
  <c r="A27010" i="28"/>
  <c r="A27011" i="28"/>
  <c r="A27012" i="28"/>
  <c r="A27013" i="28"/>
  <c r="A27014" i="28"/>
  <c r="A27015" i="28"/>
  <c r="A27016" i="28"/>
  <c r="A27017" i="28"/>
  <c r="A27018" i="28"/>
  <c r="A27019" i="28"/>
  <c r="A27020" i="28"/>
  <c r="A27021" i="28"/>
  <c r="A27022" i="28"/>
  <c r="A27023" i="28"/>
  <c r="A27024" i="28"/>
  <c r="A27025" i="28"/>
  <c r="A27026" i="28"/>
  <c r="A27027" i="28"/>
  <c r="A27028" i="28"/>
  <c r="A27029" i="28"/>
  <c r="A27030" i="28"/>
  <c r="A27031" i="28"/>
  <c r="A27032" i="28"/>
  <c r="A27033" i="28"/>
  <c r="A27034" i="28"/>
  <c r="A27035" i="28"/>
  <c r="A27036" i="28"/>
  <c r="A27037" i="28"/>
  <c r="A27038" i="28"/>
  <c r="A27039" i="28"/>
  <c r="A27040" i="28"/>
  <c r="A27041" i="28"/>
  <c r="A27042" i="28"/>
  <c r="A27043" i="28"/>
  <c r="A27044" i="28"/>
  <c r="A27045" i="28"/>
  <c r="A27046" i="28"/>
  <c r="A27047" i="28"/>
  <c r="A27048" i="28"/>
  <c r="A27049" i="28"/>
  <c r="A27050" i="28"/>
  <c r="A27051" i="28"/>
  <c r="A27052" i="28"/>
  <c r="A27053" i="28"/>
  <c r="A27054" i="28"/>
  <c r="A27055" i="28"/>
  <c r="A27056" i="28"/>
  <c r="A27057" i="28"/>
  <c r="A27058" i="28"/>
  <c r="A27059" i="28"/>
  <c r="A27060" i="28"/>
  <c r="A27061" i="28"/>
  <c r="A27062" i="28"/>
  <c r="A27063" i="28"/>
  <c r="A27064" i="28"/>
  <c r="A27065" i="28"/>
  <c r="A27066" i="28"/>
  <c r="A27067" i="28"/>
  <c r="A27068" i="28"/>
  <c r="A27069" i="28"/>
  <c r="A27070" i="28"/>
  <c r="A27071" i="28"/>
  <c r="A27072" i="28"/>
  <c r="A27073" i="28"/>
  <c r="A27074" i="28"/>
  <c r="A27075" i="28"/>
  <c r="A27076" i="28"/>
  <c r="A27077" i="28"/>
  <c r="A27078" i="28"/>
  <c r="A27079" i="28"/>
  <c r="A27080" i="28"/>
  <c r="A27081" i="28"/>
  <c r="A27082" i="28"/>
  <c r="A27083" i="28"/>
  <c r="A27084" i="28"/>
  <c r="A27085" i="28"/>
  <c r="A27086" i="28"/>
  <c r="A27087" i="28"/>
  <c r="A27088" i="28"/>
  <c r="A27089" i="28"/>
  <c r="A27090" i="28"/>
  <c r="A27091" i="28"/>
  <c r="A27092" i="28"/>
  <c r="A27093" i="28"/>
  <c r="A27094" i="28"/>
  <c r="A27095" i="28"/>
  <c r="A27096" i="28"/>
  <c r="A27097" i="28"/>
  <c r="A27098" i="28"/>
  <c r="A27099" i="28"/>
  <c r="A27100" i="28"/>
  <c r="A27101" i="28"/>
  <c r="A27102" i="28"/>
  <c r="A27103" i="28"/>
  <c r="A27104" i="28"/>
  <c r="A27105" i="28"/>
  <c r="A27106" i="28"/>
  <c r="A27107" i="28"/>
  <c r="A27108" i="28"/>
  <c r="A27109" i="28"/>
  <c r="A27110" i="28"/>
  <c r="A27111" i="28"/>
  <c r="A27112" i="28"/>
  <c r="A27113" i="28"/>
  <c r="A27114" i="28"/>
  <c r="A27115" i="28"/>
  <c r="A27116" i="28"/>
  <c r="A27117" i="28"/>
  <c r="A27118" i="28"/>
  <c r="A27119" i="28"/>
  <c r="A27120" i="28"/>
  <c r="A27121" i="28"/>
  <c r="A27122" i="28"/>
  <c r="A27123" i="28"/>
  <c r="A27124" i="28"/>
  <c r="A27125" i="28"/>
  <c r="A27126" i="28"/>
  <c r="A27127" i="28"/>
  <c r="A27128" i="28"/>
  <c r="A27129" i="28"/>
  <c r="A27130" i="28"/>
  <c r="A27131" i="28"/>
  <c r="A27132" i="28"/>
  <c r="A27133" i="28"/>
  <c r="A27134" i="28"/>
  <c r="A27135" i="28"/>
  <c r="A27136" i="28"/>
  <c r="A27137" i="28"/>
  <c r="A27138" i="28"/>
  <c r="A27139" i="28"/>
  <c r="A27140" i="28"/>
  <c r="A27141" i="28"/>
  <c r="A27142" i="28"/>
  <c r="A27143" i="28"/>
  <c r="A27144" i="28"/>
  <c r="A27145" i="28"/>
  <c r="A27146" i="28"/>
  <c r="A27147" i="28"/>
  <c r="A27148" i="28"/>
  <c r="A27149" i="28"/>
  <c r="A27150" i="28"/>
  <c r="A27151" i="28"/>
  <c r="A27152" i="28"/>
  <c r="A27153" i="28"/>
  <c r="A27154" i="28"/>
  <c r="A27155" i="28"/>
  <c r="A27156" i="28"/>
  <c r="A27157" i="28"/>
  <c r="A27158" i="28"/>
  <c r="A27159" i="28"/>
  <c r="A27160" i="28"/>
  <c r="A27161" i="28"/>
  <c r="A27162" i="28"/>
  <c r="A27163" i="28"/>
  <c r="A27164" i="28"/>
  <c r="A27165" i="28"/>
  <c r="A27166" i="28"/>
  <c r="A27167" i="28"/>
  <c r="A27168" i="28"/>
  <c r="A27169" i="28"/>
  <c r="A27170" i="28"/>
  <c r="A27171" i="28"/>
  <c r="A27172" i="28"/>
  <c r="A27173" i="28"/>
  <c r="A27174" i="28"/>
  <c r="A27175" i="28"/>
  <c r="A27176" i="28"/>
  <c r="A27177" i="28"/>
  <c r="A27178" i="28"/>
  <c r="A27179" i="28"/>
  <c r="A27180" i="28"/>
  <c r="A27181" i="28"/>
  <c r="A27182" i="28"/>
  <c r="A27183" i="28"/>
  <c r="A27184" i="28"/>
  <c r="A27185" i="28"/>
  <c r="A27186" i="28"/>
  <c r="A27187" i="28"/>
  <c r="A27188" i="28"/>
  <c r="A27189" i="28"/>
  <c r="A27190" i="28"/>
  <c r="A27191" i="28"/>
  <c r="A27192" i="28"/>
  <c r="A27193" i="28"/>
  <c r="A27194" i="28"/>
  <c r="A27195" i="28"/>
  <c r="A27196" i="28"/>
  <c r="A27197" i="28"/>
  <c r="A27198" i="28"/>
  <c r="A27199" i="28"/>
  <c r="A27200" i="28"/>
  <c r="A27201" i="28"/>
  <c r="A27202" i="28"/>
  <c r="A27203" i="28"/>
  <c r="A27204" i="28"/>
  <c r="A27205" i="28"/>
  <c r="A27206" i="28"/>
  <c r="A27207" i="28"/>
  <c r="A27208" i="28"/>
  <c r="A27209" i="28"/>
  <c r="A27210" i="28"/>
  <c r="A27211" i="28"/>
  <c r="A27212" i="28"/>
  <c r="A27213" i="28"/>
  <c r="A27214" i="28"/>
  <c r="A27215" i="28"/>
  <c r="A27216" i="28"/>
  <c r="A27217" i="28"/>
  <c r="A27218" i="28"/>
  <c r="A27219" i="28"/>
  <c r="A27220" i="28"/>
  <c r="A27221" i="28"/>
  <c r="A27222" i="28"/>
  <c r="A27223" i="28"/>
  <c r="A27224" i="28"/>
  <c r="A27225" i="28"/>
  <c r="A27226" i="28"/>
  <c r="A27227" i="28"/>
  <c r="A27228" i="28"/>
  <c r="A27229" i="28"/>
  <c r="A27230" i="28"/>
  <c r="A27231" i="28"/>
  <c r="A27232" i="28"/>
  <c r="A27233" i="28"/>
  <c r="A27234" i="28"/>
  <c r="A27235" i="28"/>
  <c r="A27236" i="28"/>
  <c r="A27237" i="28"/>
  <c r="A27238" i="28"/>
  <c r="A27239" i="28"/>
  <c r="A27240" i="28"/>
  <c r="A27241" i="28"/>
  <c r="A27242" i="28"/>
  <c r="A27243" i="28"/>
  <c r="A27244" i="28"/>
  <c r="A27245" i="28"/>
  <c r="A27246" i="28"/>
  <c r="A27247" i="28"/>
  <c r="A27248" i="28"/>
  <c r="A27249" i="28"/>
  <c r="A27250" i="28"/>
  <c r="A27251" i="28"/>
  <c r="A27252" i="28"/>
  <c r="A27253" i="28"/>
  <c r="A27254" i="28"/>
  <c r="A27255" i="28"/>
  <c r="A27256" i="28"/>
  <c r="A27257" i="28"/>
  <c r="A27258" i="28"/>
  <c r="A27259" i="28"/>
  <c r="A27260" i="28"/>
  <c r="A27261" i="28"/>
  <c r="A27262" i="28"/>
  <c r="A27263" i="28"/>
  <c r="A27264" i="28"/>
  <c r="A27265" i="28"/>
  <c r="A27266" i="28"/>
  <c r="A27267" i="28"/>
  <c r="A27268" i="28"/>
  <c r="A27269" i="28"/>
  <c r="A27270" i="28"/>
  <c r="A27271" i="28"/>
  <c r="A27272" i="28"/>
  <c r="A27273" i="28"/>
  <c r="A27274" i="28"/>
  <c r="A27275" i="28"/>
  <c r="A27276" i="28"/>
  <c r="A27277" i="28"/>
  <c r="A27278" i="28"/>
  <c r="A27279" i="28"/>
  <c r="A27280" i="28"/>
  <c r="A27281" i="28"/>
  <c r="A27282" i="28"/>
  <c r="A27283" i="28"/>
  <c r="A27284" i="28"/>
  <c r="A27285" i="28"/>
  <c r="A27286" i="28"/>
  <c r="A27287" i="28"/>
  <c r="A27288" i="28"/>
  <c r="A27289" i="28"/>
  <c r="A27290" i="28"/>
  <c r="A27291" i="28"/>
  <c r="A27292" i="28"/>
  <c r="A27293" i="28"/>
  <c r="A27294" i="28"/>
  <c r="A27295" i="28"/>
  <c r="A27296" i="28"/>
  <c r="A27297" i="28"/>
  <c r="A27298" i="28"/>
  <c r="A27299" i="28"/>
  <c r="A27300" i="28"/>
  <c r="A27301" i="28"/>
  <c r="A27302" i="28"/>
  <c r="A27303" i="28"/>
  <c r="A27304" i="28"/>
  <c r="A27305" i="28"/>
  <c r="A27306" i="28"/>
  <c r="A27307" i="28"/>
  <c r="A27308" i="28"/>
  <c r="A27309" i="28"/>
  <c r="A27310" i="28"/>
  <c r="A27311" i="28"/>
  <c r="A27312" i="28"/>
  <c r="A27313" i="28"/>
  <c r="A27314" i="28"/>
  <c r="A27315" i="28"/>
  <c r="A27316" i="28"/>
  <c r="A27317" i="28"/>
  <c r="A27318" i="28"/>
  <c r="A27319" i="28"/>
  <c r="A27320" i="28"/>
  <c r="A27321" i="28"/>
  <c r="A27322" i="28"/>
  <c r="A27323" i="28"/>
  <c r="A27324" i="28"/>
  <c r="A27325" i="28"/>
  <c r="A27326" i="28"/>
  <c r="A27327" i="28"/>
  <c r="A27328" i="28"/>
  <c r="A27329" i="28"/>
  <c r="A27330" i="28"/>
  <c r="A27331" i="28"/>
  <c r="A27332" i="28"/>
  <c r="A27333" i="28"/>
  <c r="A27334" i="28"/>
  <c r="A27335" i="28"/>
  <c r="A27336" i="28"/>
  <c r="A27337" i="28"/>
  <c r="A27338" i="28"/>
  <c r="A27339" i="28"/>
  <c r="A27340" i="28"/>
  <c r="A27341" i="28"/>
  <c r="A27342" i="28"/>
  <c r="A27343" i="28"/>
  <c r="A27344" i="28"/>
  <c r="A27345" i="28"/>
  <c r="A27346" i="28"/>
  <c r="A27347" i="28"/>
  <c r="A27348" i="28"/>
  <c r="A27349" i="28"/>
  <c r="A27350" i="28"/>
  <c r="A27351" i="28"/>
  <c r="A27352" i="28"/>
  <c r="A27353" i="28"/>
  <c r="A27354" i="28"/>
  <c r="A27355" i="28"/>
  <c r="A27356" i="28"/>
  <c r="A27357" i="28"/>
  <c r="A27358" i="28"/>
  <c r="A27359" i="28"/>
  <c r="A27360" i="28"/>
  <c r="A27361" i="28"/>
  <c r="A27362" i="28"/>
  <c r="A27363" i="28"/>
  <c r="A27364" i="28"/>
  <c r="A27365" i="28"/>
  <c r="A27366" i="28"/>
  <c r="A27367" i="28"/>
  <c r="A27368" i="28"/>
  <c r="A27369" i="28"/>
  <c r="A27370" i="28"/>
  <c r="A27371" i="28"/>
  <c r="A27372" i="28"/>
  <c r="A27373" i="28"/>
  <c r="A27374" i="28"/>
  <c r="A27375" i="28"/>
  <c r="A27376" i="28"/>
  <c r="A27377" i="28"/>
  <c r="A27378" i="28"/>
  <c r="A27379" i="28"/>
  <c r="A27380" i="28"/>
  <c r="A27381" i="28"/>
  <c r="A27382" i="28"/>
  <c r="A27383" i="28"/>
  <c r="A27384" i="28"/>
  <c r="A27385" i="28"/>
  <c r="A27386" i="28"/>
  <c r="A27387" i="28"/>
  <c r="A27388" i="28"/>
  <c r="A27389" i="28"/>
  <c r="A27390" i="28"/>
  <c r="A27391" i="28"/>
  <c r="A27392" i="28"/>
  <c r="A27393" i="28"/>
  <c r="A27394" i="28"/>
  <c r="A27395" i="28"/>
  <c r="A27396" i="28"/>
  <c r="A27397" i="28"/>
  <c r="A27398" i="28"/>
  <c r="A27399" i="28"/>
  <c r="A27400" i="28"/>
  <c r="A27401" i="28"/>
  <c r="A27402" i="28"/>
  <c r="A27403" i="28"/>
  <c r="A27404" i="28"/>
  <c r="A27405" i="28"/>
  <c r="A27406" i="28"/>
  <c r="A27407" i="28"/>
  <c r="A27408" i="28"/>
  <c r="A27409" i="28"/>
  <c r="A27410" i="28"/>
  <c r="A27411" i="28"/>
  <c r="A27412" i="28"/>
  <c r="A27413" i="28"/>
  <c r="A27414" i="28"/>
  <c r="A27415" i="28"/>
  <c r="A27416" i="28"/>
  <c r="A27417" i="28"/>
  <c r="A27418" i="28"/>
  <c r="A27419" i="28"/>
  <c r="A27420" i="28"/>
  <c r="A27421" i="28"/>
  <c r="A27422" i="28"/>
  <c r="A27423" i="28"/>
  <c r="A27424" i="28"/>
  <c r="A27425" i="28"/>
  <c r="A27426" i="28"/>
  <c r="A27427" i="28"/>
  <c r="A27428" i="28"/>
  <c r="A27429" i="28"/>
  <c r="A27430" i="28"/>
  <c r="A27431" i="28"/>
  <c r="A27432" i="28"/>
  <c r="A27433" i="28"/>
  <c r="A27434" i="28"/>
  <c r="A27435" i="28"/>
  <c r="A27436" i="28"/>
  <c r="A27437" i="28"/>
  <c r="A27438" i="28"/>
  <c r="A27439" i="28"/>
  <c r="A27440" i="28"/>
  <c r="A27441" i="28"/>
  <c r="A27442" i="28"/>
  <c r="A27443" i="28"/>
  <c r="A27444" i="28"/>
  <c r="A27445" i="28"/>
  <c r="A27446" i="28"/>
  <c r="A27447" i="28"/>
  <c r="A27448" i="28"/>
  <c r="A27449" i="28"/>
  <c r="A27450" i="28"/>
  <c r="A27451" i="28"/>
  <c r="A27452" i="28"/>
  <c r="A27453" i="28"/>
  <c r="A27454" i="28"/>
  <c r="A27455" i="28"/>
  <c r="A27456" i="28"/>
  <c r="A27457" i="28"/>
  <c r="A27458" i="28"/>
  <c r="A27459" i="28"/>
  <c r="A27460" i="28"/>
  <c r="A27461" i="28"/>
  <c r="A27462" i="28"/>
  <c r="A27463" i="28"/>
  <c r="A27464" i="28"/>
  <c r="A27465" i="28"/>
  <c r="A27466" i="28"/>
  <c r="A27467" i="28"/>
  <c r="A27468" i="28"/>
  <c r="A27469" i="28"/>
  <c r="A27470" i="28"/>
  <c r="A27471" i="28"/>
  <c r="A27472" i="28"/>
  <c r="A27473" i="28"/>
  <c r="A27474" i="28"/>
  <c r="A27475" i="28"/>
  <c r="A27476" i="28"/>
  <c r="A27477" i="28"/>
  <c r="A27478" i="28"/>
  <c r="A27479" i="28"/>
  <c r="A27480" i="28"/>
  <c r="A27481" i="28"/>
  <c r="A27482" i="28"/>
  <c r="A27483" i="28"/>
  <c r="A27484" i="28"/>
  <c r="A27485" i="28"/>
  <c r="A27486" i="28"/>
  <c r="A27487" i="28"/>
  <c r="A27488" i="28"/>
  <c r="A27489" i="28"/>
  <c r="A27490" i="28"/>
  <c r="A27491" i="28"/>
  <c r="A27492" i="28"/>
  <c r="A27493" i="28"/>
  <c r="A27494" i="28"/>
  <c r="A27495" i="28"/>
  <c r="A27496" i="28"/>
  <c r="A27497" i="28"/>
  <c r="A27498" i="28"/>
  <c r="A27499" i="28"/>
  <c r="A27500" i="28"/>
  <c r="A27501" i="28"/>
  <c r="A27502" i="28"/>
  <c r="A27503" i="28"/>
  <c r="A27504" i="28"/>
  <c r="A27505" i="28"/>
  <c r="A27506" i="28"/>
  <c r="A27507" i="28"/>
  <c r="A27508" i="28"/>
  <c r="A27509" i="28"/>
  <c r="A27510" i="28"/>
  <c r="A27511" i="28"/>
  <c r="A27512" i="28"/>
  <c r="A27513" i="28"/>
  <c r="A27514" i="28"/>
  <c r="A27515" i="28"/>
  <c r="A27516" i="28"/>
  <c r="A27517" i="28"/>
  <c r="A27518" i="28"/>
  <c r="A27519" i="28"/>
  <c r="A27520" i="28"/>
  <c r="A27521" i="28"/>
  <c r="A27522" i="28"/>
  <c r="A27523" i="28"/>
  <c r="A27524" i="28"/>
  <c r="A27525" i="28"/>
  <c r="A27526" i="28"/>
  <c r="A27527" i="28"/>
  <c r="A27528" i="28"/>
  <c r="A27529" i="28"/>
  <c r="A27530" i="28"/>
  <c r="A27531" i="28"/>
  <c r="A27532" i="28"/>
  <c r="A27533" i="28"/>
  <c r="A27534" i="28"/>
  <c r="A27535" i="28"/>
  <c r="A27536" i="28"/>
  <c r="A27537" i="28"/>
  <c r="A27538" i="28"/>
  <c r="A27539" i="28"/>
  <c r="A27540" i="28"/>
  <c r="A27541" i="28"/>
  <c r="A27542" i="28"/>
  <c r="A27543" i="28"/>
  <c r="A27544" i="28"/>
  <c r="A27545" i="28"/>
  <c r="A27546" i="28"/>
  <c r="A27547" i="28"/>
  <c r="A27548" i="28"/>
  <c r="A27549" i="28"/>
  <c r="A27550" i="28"/>
  <c r="A27551" i="28"/>
  <c r="A27552" i="28"/>
  <c r="A27553" i="28"/>
  <c r="A27554" i="28"/>
  <c r="A27555" i="28"/>
  <c r="A27556" i="28"/>
  <c r="A27557" i="28"/>
  <c r="A27558" i="28"/>
  <c r="A27559" i="28"/>
  <c r="A27560" i="28"/>
  <c r="A27561" i="28"/>
  <c r="A27562" i="28"/>
  <c r="A27563" i="28"/>
  <c r="A27564" i="28"/>
  <c r="A27565" i="28"/>
  <c r="A27566" i="28"/>
  <c r="A27567" i="28"/>
  <c r="A27568" i="28"/>
  <c r="A27569" i="28"/>
  <c r="A27570" i="28"/>
  <c r="A27571" i="28"/>
  <c r="A27572" i="28"/>
  <c r="A27573" i="28"/>
  <c r="A27574" i="28"/>
  <c r="A27575" i="28"/>
  <c r="A27576" i="28"/>
  <c r="A27577" i="28"/>
  <c r="A27578" i="28"/>
  <c r="A27579" i="28"/>
  <c r="A27580" i="28"/>
  <c r="A27581" i="28"/>
  <c r="A27582" i="28"/>
  <c r="A27583" i="28"/>
  <c r="A27584" i="28"/>
  <c r="A27585" i="28"/>
  <c r="A27586" i="28"/>
  <c r="A27587" i="28"/>
  <c r="A27588" i="28"/>
  <c r="A27589" i="28"/>
  <c r="A27590" i="28"/>
  <c r="A27591" i="28"/>
  <c r="A27592" i="28"/>
  <c r="A27593" i="28"/>
  <c r="A27594" i="28"/>
  <c r="A27595" i="28"/>
  <c r="A27596" i="28"/>
  <c r="A27597" i="28"/>
  <c r="A27598" i="28"/>
  <c r="A27599" i="28"/>
  <c r="A27600" i="28"/>
  <c r="A27601" i="28"/>
  <c r="A27602" i="28"/>
  <c r="A27603" i="28"/>
  <c r="A27604" i="28"/>
  <c r="A27605" i="28"/>
  <c r="A27606" i="28"/>
  <c r="A27607" i="28"/>
  <c r="A27608" i="28"/>
  <c r="A27609" i="28"/>
  <c r="A27610" i="28"/>
  <c r="A27611" i="28"/>
  <c r="A27612" i="28"/>
  <c r="A27613" i="28"/>
  <c r="A27614" i="28"/>
  <c r="A27615" i="28"/>
  <c r="A27616" i="28"/>
  <c r="A27617" i="28"/>
  <c r="A27618" i="28"/>
  <c r="A27619" i="28"/>
  <c r="A27620" i="28"/>
  <c r="A27621" i="28"/>
  <c r="A27622" i="28"/>
  <c r="A27623" i="28"/>
  <c r="A27624" i="28"/>
  <c r="A27625" i="28"/>
  <c r="A27626" i="28"/>
  <c r="A27627" i="28"/>
  <c r="A27628" i="28"/>
  <c r="A27629" i="28"/>
  <c r="A27630" i="28"/>
  <c r="A27631" i="28"/>
  <c r="A27632" i="28"/>
  <c r="A27633" i="28"/>
  <c r="A27634" i="28"/>
  <c r="A27635" i="28"/>
  <c r="A27636" i="28"/>
  <c r="A27637" i="28"/>
  <c r="A27638" i="28"/>
  <c r="A27639" i="28"/>
  <c r="A27640" i="28"/>
  <c r="A27641" i="28"/>
  <c r="A27642" i="28"/>
  <c r="A27643" i="28"/>
  <c r="A27644" i="28"/>
  <c r="A27645" i="28"/>
  <c r="A27646" i="28"/>
  <c r="A27647" i="28"/>
  <c r="A27648" i="28"/>
  <c r="A27649" i="28"/>
  <c r="A27650" i="28"/>
  <c r="A27651" i="28"/>
  <c r="A27652" i="28"/>
  <c r="A27653" i="28"/>
  <c r="A27654" i="28"/>
  <c r="A27655" i="28"/>
  <c r="A27656" i="28"/>
  <c r="A27657" i="28"/>
  <c r="A27658" i="28"/>
  <c r="A27659" i="28"/>
  <c r="A27660" i="28"/>
  <c r="A27661" i="28"/>
  <c r="A27662" i="28"/>
  <c r="A27663" i="28"/>
  <c r="A27664" i="28"/>
  <c r="A27665" i="28"/>
  <c r="A27666" i="28"/>
  <c r="A27667" i="28"/>
  <c r="A27668" i="28"/>
  <c r="A27669" i="28"/>
  <c r="A27670" i="28"/>
  <c r="A27671" i="28"/>
  <c r="A27672" i="28"/>
  <c r="A27673" i="28"/>
  <c r="A27674" i="28"/>
  <c r="A27675" i="28"/>
  <c r="A27676" i="28"/>
  <c r="A27677" i="28"/>
  <c r="A27678" i="28"/>
  <c r="A27679" i="28"/>
  <c r="A27680" i="28"/>
  <c r="A27681" i="28"/>
  <c r="A27682" i="28"/>
  <c r="A27683" i="28"/>
  <c r="A27684" i="28"/>
  <c r="A27685" i="28"/>
  <c r="A27686" i="28"/>
  <c r="A27687" i="28"/>
  <c r="A27688" i="28"/>
  <c r="A27689" i="28"/>
  <c r="A27690" i="28"/>
  <c r="A27691" i="28"/>
  <c r="A27692" i="28"/>
  <c r="A27693" i="28"/>
  <c r="A27694" i="28"/>
  <c r="A27695" i="28"/>
  <c r="A27696" i="28"/>
  <c r="A27697" i="28"/>
  <c r="A27698" i="28"/>
  <c r="A27699" i="28"/>
  <c r="A27700" i="28"/>
  <c r="A27701" i="28"/>
  <c r="A27702" i="28"/>
  <c r="A27703" i="28"/>
  <c r="A27704" i="28"/>
  <c r="A27705" i="28"/>
  <c r="A27706" i="28"/>
  <c r="A27707" i="28"/>
  <c r="A27708" i="28"/>
  <c r="A27709" i="28"/>
  <c r="A27710" i="28"/>
  <c r="A27711" i="28"/>
  <c r="A27712" i="28"/>
  <c r="A27713" i="28"/>
  <c r="A27714" i="28"/>
  <c r="A27715" i="28"/>
  <c r="A27716" i="28"/>
  <c r="A27717" i="28"/>
  <c r="A27718" i="28"/>
  <c r="A27719" i="28"/>
  <c r="A27720" i="28"/>
  <c r="A27721" i="28"/>
  <c r="A27722" i="28"/>
  <c r="A27723" i="28"/>
  <c r="A27724" i="28"/>
  <c r="A27725" i="28"/>
  <c r="A27726" i="28"/>
  <c r="A27727" i="28"/>
  <c r="A27728" i="28"/>
  <c r="A27729" i="28"/>
  <c r="A27730" i="28"/>
  <c r="A27731" i="28"/>
  <c r="A27732" i="28"/>
  <c r="A27733" i="28"/>
  <c r="A27734" i="28"/>
  <c r="A27735" i="28"/>
  <c r="A27736" i="28"/>
  <c r="A27737" i="28"/>
  <c r="A27738" i="28"/>
  <c r="A27739" i="28"/>
  <c r="A27740" i="28"/>
  <c r="A27741" i="28"/>
  <c r="A27742" i="28"/>
  <c r="A27743" i="28"/>
  <c r="A27744" i="28"/>
  <c r="A27745" i="28"/>
  <c r="A27746" i="28"/>
  <c r="A27747" i="28"/>
  <c r="A27748" i="28"/>
  <c r="A27749" i="28"/>
  <c r="A27750" i="28"/>
  <c r="A27751" i="28"/>
  <c r="A27752" i="28"/>
  <c r="A27753" i="28"/>
  <c r="A27754" i="28"/>
  <c r="A27755" i="28"/>
  <c r="A27756" i="28"/>
  <c r="A27757" i="28"/>
  <c r="A27758" i="28"/>
  <c r="A27759" i="28"/>
  <c r="A27760" i="28"/>
  <c r="A27761" i="28"/>
  <c r="A27762" i="28"/>
  <c r="A27763" i="28"/>
  <c r="A27764" i="28"/>
  <c r="A27765" i="28"/>
  <c r="A27766" i="28"/>
  <c r="A27767" i="28"/>
  <c r="A27768" i="28"/>
  <c r="A27769" i="28"/>
  <c r="A27770" i="28"/>
  <c r="A27771" i="28"/>
  <c r="A27772" i="28"/>
  <c r="A27773" i="28"/>
  <c r="A27774" i="28"/>
  <c r="A27775" i="28"/>
  <c r="A27776" i="28"/>
  <c r="A27777" i="28"/>
  <c r="A27778" i="28"/>
  <c r="A27779" i="28"/>
  <c r="A27780" i="28"/>
  <c r="A27781" i="28"/>
  <c r="A27782" i="28"/>
  <c r="A27783" i="28"/>
  <c r="A27784" i="28"/>
  <c r="A27785" i="28"/>
  <c r="A27786" i="28"/>
  <c r="A27787" i="28"/>
  <c r="A27788" i="28"/>
  <c r="A27789" i="28"/>
  <c r="A27790" i="28"/>
  <c r="A27791" i="28"/>
  <c r="A27792" i="28"/>
  <c r="A27793" i="28"/>
  <c r="A27794" i="28"/>
  <c r="A27795" i="28"/>
  <c r="A27796" i="28"/>
  <c r="A27797" i="28"/>
  <c r="A27798" i="28"/>
  <c r="A27799" i="28"/>
  <c r="A27800" i="28"/>
  <c r="A27801" i="28"/>
  <c r="A27802" i="28"/>
  <c r="A27803" i="28"/>
  <c r="A27804" i="28"/>
  <c r="A27805" i="28"/>
  <c r="A27806" i="28"/>
  <c r="A27807" i="28"/>
  <c r="A27808" i="28"/>
  <c r="A27809" i="28"/>
  <c r="A27810" i="28"/>
  <c r="A27811" i="28"/>
  <c r="A27812" i="28"/>
  <c r="A27813" i="28"/>
  <c r="A27814" i="28"/>
  <c r="A27815" i="28"/>
  <c r="A27816" i="28"/>
  <c r="A27817" i="28"/>
  <c r="A27818" i="28"/>
  <c r="A27819" i="28"/>
  <c r="A27820" i="28"/>
  <c r="A27821" i="28"/>
  <c r="A27822" i="28"/>
  <c r="A27823" i="28"/>
  <c r="A27824" i="28"/>
  <c r="A27825" i="28"/>
  <c r="A27826" i="28"/>
  <c r="A27827" i="28"/>
  <c r="A27828" i="28"/>
  <c r="A27829" i="28"/>
  <c r="A27830" i="28"/>
  <c r="A27831" i="28"/>
  <c r="A27832" i="28"/>
  <c r="A27833" i="28"/>
  <c r="A27834" i="28"/>
  <c r="A27835" i="28"/>
  <c r="A27836" i="28"/>
  <c r="A27837" i="28"/>
  <c r="A27838" i="28"/>
  <c r="A27839" i="28"/>
  <c r="A27840" i="28"/>
  <c r="A27841" i="28"/>
  <c r="A27842" i="28"/>
  <c r="A27843" i="28"/>
  <c r="A27844" i="28"/>
  <c r="A27845" i="28"/>
  <c r="A27846" i="28"/>
  <c r="A27847" i="28"/>
  <c r="A27848" i="28"/>
  <c r="A27849" i="28"/>
  <c r="A27850" i="28"/>
  <c r="A27851" i="28"/>
  <c r="A27852" i="28"/>
  <c r="A27853" i="28"/>
  <c r="A27854" i="28"/>
  <c r="A27855" i="28"/>
  <c r="A27856" i="28"/>
  <c r="A27857" i="28"/>
  <c r="A27858" i="28"/>
  <c r="A27859" i="28"/>
  <c r="A27860" i="28"/>
  <c r="A27861" i="28"/>
  <c r="A27862" i="28"/>
  <c r="A27863" i="28"/>
  <c r="A27864" i="28"/>
  <c r="A27865" i="28"/>
  <c r="A27866" i="28"/>
  <c r="A27867" i="28"/>
  <c r="A27868" i="28"/>
  <c r="A27869" i="28"/>
  <c r="A27870" i="28"/>
  <c r="A27871" i="28"/>
  <c r="A27872" i="28"/>
  <c r="A27873" i="28"/>
  <c r="A27874" i="28"/>
  <c r="A27875" i="28"/>
  <c r="A27876" i="28"/>
  <c r="A27877" i="28"/>
  <c r="A27878" i="28"/>
  <c r="A27879" i="28"/>
  <c r="A27880" i="28"/>
  <c r="A27881" i="28"/>
  <c r="A27882" i="28"/>
  <c r="A27883" i="28"/>
  <c r="A27884" i="28"/>
  <c r="A27885" i="28"/>
  <c r="A27886" i="28"/>
  <c r="A27887" i="28"/>
  <c r="A27888" i="28"/>
  <c r="A27889" i="28"/>
  <c r="A27890" i="28"/>
  <c r="A27891" i="28"/>
  <c r="A27892" i="28"/>
  <c r="A27893" i="28"/>
  <c r="A27894" i="28"/>
  <c r="A27895" i="28"/>
  <c r="A27896" i="28"/>
  <c r="A27897" i="28"/>
  <c r="A27898" i="28"/>
  <c r="A27899" i="28"/>
  <c r="A27900" i="28"/>
  <c r="A27901" i="28"/>
  <c r="A27902" i="28"/>
  <c r="A27903" i="28"/>
  <c r="A27904" i="28"/>
  <c r="A27905" i="28"/>
  <c r="A27906" i="28"/>
  <c r="A27907" i="28"/>
  <c r="A27908" i="28"/>
  <c r="A27909" i="28"/>
  <c r="A27910" i="28"/>
  <c r="A27911" i="28"/>
  <c r="A27912" i="28"/>
  <c r="A27913" i="28"/>
  <c r="A27914" i="28"/>
  <c r="A27915" i="28"/>
  <c r="A27916" i="28"/>
  <c r="A27917" i="28"/>
  <c r="A27918" i="28"/>
  <c r="A27919" i="28"/>
  <c r="A27920" i="28"/>
  <c r="A27921" i="28"/>
  <c r="A27922" i="28"/>
  <c r="A27923" i="28"/>
  <c r="A27924" i="28"/>
  <c r="A27925" i="28"/>
  <c r="A27926" i="28"/>
  <c r="A27927" i="28"/>
  <c r="A27928" i="28"/>
  <c r="A27929" i="28"/>
  <c r="A27930" i="28"/>
  <c r="A27931" i="28"/>
  <c r="A27932" i="28"/>
  <c r="A27933" i="28"/>
  <c r="A27934" i="28"/>
  <c r="A27935" i="28"/>
  <c r="A27936" i="28"/>
  <c r="A27937" i="28"/>
  <c r="A27938" i="28"/>
  <c r="A27939" i="28"/>
  <c r="A27940" i="28"/>
  <c r="A27941" i="28"/>
  <c r="A27942" i="28"/>
  <c r="A27943" i="28"/>
  <c r="A27944" i="28"/>
  <c r="A27945" i="28"/>
  <c r="A27946" i="28"/>
  <c r="A27947" i="28"/>
  <c r="A27948" i="28"/>
  <c r="A27949" i="28"/>
  <c r="A27950" i="28"/>
  <c r="A27951" i="28"/>
  <c r="A27952" i="28"/>
  <c r="A27953" i="28"/>
  <c r="A27954" i="28"/>
  <c r="A27955" i="28"/>
  <c r="A27956" i="28"/>
  <c r="A27957" i="28"/>
  <c r="A27958" i="28"/>
  <c r="A27959" i="28"/>
  <c r="A27960" i="28"/>
  <c r="A27961" i="28"/>
  <c r="A27962" i="28"/>
  <c r="A27963" i="28"/>
  <c r="A27964" i="28"/>
  <c r="A27965" i="28"/>
  <c r="A27966" i="28"/>
  <c r="A27967" i="28"/>
  <c r="A27968" i="28"/>
  <c r="A27969" i="28"/>
  <c r="A27970" i="28"/>
  <c r="A27971" i="28"/>
  <c r="A27972" i="28"/>
  <c r="A27973" i="28"/>
  <c r="A27974" i="28"/>
  <c r="A27975" i="28"/>
  <c r="A27976" i="28"/>
  <c r="A27977" i="28"/>
  <c r="A27978" i="28"/>
  <c r="A27979" i="28"/>
  <c r="A27980" i="28"/>
  <c r="A27981" i="28"/>
  <c r="A27982" i="28"/>
  <c r="A27983" i="28"/>
  <c r="A27984" i="28"/>
  <c r="A27985" i="28"/>
  <c r="A27986" i="28"/>
  <c r="A27987" i="28"/>
  <c r="A27988" i="28"/>
  <c r="A27989" i="28"/>
  <c r="A27990" i="28"/>
  <c r="A27991" i="28"/>
  <c r="A27992" i="28"/>
  <c r="A27993" i="28"/>
  <c r="A27994" i="28"/>
  <c r="A27995" i="28"/>
  <c r="A27996" i="28"/>
  <c r="A27997" i="28"/>
  <c r="A27998" i="28"/>
  <c r="A27999" i="28"/>
  <c r="A28000" i="28"/>
  <c r="A28001" i="28"/>
  <c r="A28002" i="28"/>
  <c r="A28003" i="28"/>
  <c r="A28004" i="28"/>
  <c r="A28005" i="28"/>
  <c r="A28006" i="28"/>
  <c r="A28007" i="28"/>
  <c r="A28008" i="28"/>
  <c r="A28009" i="28"/>
  <c r="A28010" i="28"/>
  <c r="A28011" i="28"/>
  <c r="A28012" i="28"/>
  <c r="A28013" i="28"/>
  <c r="A28014" i="28"/>
  <c r="A28015" i="28"/>
  <c r="A28016" i="28"/>
  <c r="A28017" i="28"/>
  <c r="A28018" i="28"/>
  <c r="A28019" i="28"/>
  <c r="A28020" i="28"/>
  <c r="A28021" i="28"/>
  <c r="A28022" i="28"/>
  <c r="A28023" i="28"/>
  <c r="A28024" i="28"/>
  <c r="A28025" i="28"/>
  <c r="A28026" i="28"/>
  <c r="A28027" i="28"/>
  <c r="A28028" i="28"/>
  <c r="A28029" i="28"/>
  <c r="A28030" i="28"/>
  <c r="A28031" i="28"/>
  <c r="A28032" i="28"/>
  <c r="A28033" i="28"/>
  <c r="A28034" i="28"/>
  <c r="A28035" i="28"/>
  <c r="A28036" i="28"/>
  <c r="A28037" i="28"/>
  <c r="A28038" i="28"/>
  <c r="A28039" i="28"/>
  <c r="A28040" i="28"/>
  <c r="A28041" i="28"/>
  <c r="A28042" i="28"/>
  <c r="A28043" i="28"/>
  <c r="A28044" i="28"/>
  <c r="A28045" i="28"/>
  <c r="A28046" i="28"/>
  <c r="A28047" i="28"/>
  <c r="A28048" i="28"/>
  <c r="A28049" i="28"/>
  <c r="A28050" i="28"/>
  <c r="A28051" i="28"/>
  <c r="A28052" i="28"/>
  <c r="A28053" i="28"/>
  <c r="A28054" i="28"/>
  <c r="A28055" i="28"/>
  <c r="A28056" i="28"/>
  <c r="A28057" i="28"/>
  <c r="A28058" i="28"/>
  <c r="A28059" i="28"/>
  <c r="A28060" i="28"/>
  <c r="A28061" i="28"/>
  <c r="A28062" i="28"/>
  <c r="A28063" i="28"/>
  <c r="A28064" i="28"/>
  <c r="A28065" i="28"/>
  <c r="A28066" i="28"/>
  <c r="A28067" i="28"/>
  <c r="A28068" i="28"/>
  <c r="A28069" i="28"/>
  <c r="A28070" i="28"/>
  <c r="A28071" i="28"/>
  <c r="A28072" i="28"/>
  <c r="A28073" i="28"/>
  <c r="A28074" i="28"/>
  <c r="A28075" i="28"/>
  <c r="A28076" i="28"/>
  <c r="A28077" i="28"/>
  <c r="A28078" i="28"/>
  <c r="A28079" i="28"/>
  <c r="A28080" i="28"/>
  <c r="A28081" i="28"/>
  <c r="A28082" i="28"/>
  <c r="A28083" i="28"/>
  <c r="A28084" i="28"/>
  <c r="A28085" i="28"/>
  <c r="A28086" i="28"/>
  <c r="A28087" i="28"/>
  <c r="A28088" i="28"/>
  <c r="A28089" i="28"/>
  <c r="A28090" i="28"/>
  <c r="A28091" i="28"/>
  <c r="A28092" i="28"/>
  <c r="A28093" i="28"/>
  <c r="A28094" i="28"/>
  <c r="A28095" i="28"/>
  <c r="A28096" i="28"/>
  <c r="A28097" i="28"/>
  <c r="A28098" i="28"/>
  <c r="A28099" i="28"/>
  <c r="A28100" i="28"/>
  <c r="A28101" i="28"/>
  <c r="A28102" i="28"/>
  <c r="A28103" i="28"/>
  <c r="A28104" i="28"/>
  <c r="A28105" i="28"/>
  <c r="A28106" i="28"/>
  <c r="A28107" i="28"/>
  <c r="A28108" i="28"/>
  <c r="A28109" i="28"/>
  <c r="A28110" i="28"/>
  <c r="A28111" i="28"/>
  <c r="A28112" i="28"/>
  <c r="A28113" i="28"/>
  <c r="A28114" i="28"/>
  <c r="A28115" i="28"/>
  <c r="A28116" i="28"/>
  <c r="A28117" i="28"/>
  <c r="A28118" i="28"/>
  <c r="A28119" i="28"/>
  <c r="A28120" i="28"/>
  <c r="A28121" i="28"/>
  <c r="A28122" i="28"/>
  <c r="A28123" i="28"/>
  <c r="A28124" i="28"/>
  <c r="A28125" i="28"/>
  <c r="A28126" i="28"/>
  <c r="A28127" i="28"/>
  <c r="A28128" i="28"/>
  <c r="A28129" i="28"/>
  <c r="A28130" i="28"/>
  <c r="A28131" i="28"/>
  <c r="A28132" i="28"/>
  <c r="A28133" i="28"/>
  <c r="A28134" i="28"/>
  <c r="A28135" i="28"/>
  <c r="A28136" i="28"/>
  <c r="A28137" i="28"/>
  <c r="A28138" i="28"/>
  <c r="A28139" i="28"/>
  <c r="A28140" i="28"/>
  <c r="A28141" i="28"/>
  <c r="A28142" i="28"/>
  <c r="A28143" i="28"/>
  <c r="A28144" i="28"/>
  <c r="A28145" i="28"/>
  <c r="A28146" i="28"/>
  <c r="A28147" i="28"/>
  <c r="A28148" i="28"/>
  <c r="A28149" i="28"/>
  <c r="A28150" i="28"/>
  <c r="A28151" i="28"/>
  <c r="A28152" i="28"/>
  <c r="A28153" i="28"/>
  <c r="A28154" i="28"/>
  <c r="A28155" i="28"/>
  <c r="A28156" i="28"/>
  <c r="A28157" i="28"/>
  <c r="A28158" i="28"/>
  <c r="A28159" i="28"/>
  <c r="A28160" i="28"/>
  <c r="A28161" i="28"/>
  <c r="A28162" i="28"/>
  <c r="A28163" i="28"/>
  <c r="A28164" i="28"/>
  <c r="A28165" i="28"/>
  <c r="A28166" i="28"/>
  <c r="A28167" i="28"/>
  <c r="A28168" i="28"/>
  <c r="A28169" i="28"/>
  <c r="A28170" i="28"/>
  <c r="A28171" i="28"/>
  <c r="A28172" i="28"/>
  <c r="A28173" i="28"/>
  <c r="A28174" i="28"/>
  <c r="A28175" i="28"/>
  <c r="A28176" i="28"/>
  <c r="A28177" i="28"/>
  <c r="A28178" i="28"/>
  <c r="A28179" i="28"/>
  <c r="A28180" i="28"/>
  <c r="A28181" i="28"/>
  <c r="A28182" i="28"/>
  <c r="A28183" i="28"/>
  <c r="A28184" i="28"/>
  <c r="A28185" i="28"/>
  <c r="A28186" i="28"/>
  <c r="A28187" i="28"/>
  <c r="A28188" i="28"/>
  <c r="A28189" i="28"/>
  <c r="A28190" i="28"/>
  <c r="A28191" i="28"/>
  <c r="A28192" i="28"/>
  <c r="A28193" i="28"/>
  <c r="A28194" i="28"/>
  <c r="A28195" i="28"/>
  <c r="A28196" i="28"/>
  <c r="A28197" i="28"/>
  <c r="A28198" i="28"/>
  <c r="A28199" i="28"/>
  <c r="A28200" i="28"/>
  <c r="A28201" i="28"/>
  <c r="A28202" i="28"/>
  <c r="A28203" i="28"/>
  <c r="A28204" i="28"/>
  <c r="A28205" i="28"/>
  <c r="A28206" i="28"/>
  <c r="A28207" i="28"/>
  <c r="A28208" i="28"/>
  <c r="A28209" i="28"/>
  <c r="A28210" i="28"/>
  <c r="A28211" i="28"/>
  <c r="A28212" i="28"/>
  <c r="A28213" i="28"/>
  <c r="A28214" i="28"/>
  <c r="A28215" i="28"/>
  <c r="A28216" i="28"/>
  <c r="A28217" i="28"/>
  <c r="A28218" i="28"/>
  <c r="A28219" i="28"/>
  <c r="A28220" i="28"/>
  <c r="A28221" i="28"/>
  <c r="A28222" i="28"/>
  <c r="A28223" i="28"/>
  <c r="A28224" i="28"/>
  <c r="A28225" i="28"/>
  <c r="A28226" i="28"/>
  <c r="A28227" i="28"/>
  <c r="A28228" i="28"/>
  <c r="A28229" i="28"/>
  <c r="A28230" i="28"/>
  <c r="A28231" i="28"/>
  <c r="A28232" i="28"/>
  <c r="A28233" i="28"/>
  <c r="A28234" i="28"/>
  <c r="A28235" i="28"/>
  <c r="A28236" i="28"/>
  <c r="A28237" i="28"/>
  <c r="A28238" i="28"/>
  <c r="A28239" i="28"/>
  <c r="A28240" i="28"/>
  <c r="A28241" i="28"/>
  <c r="A28242" i="28"/>
  <c r="A28243" i="28"/>
  <c r="A28244" i="28"/>
  <c r="A28245" i="28"/>
  <c r="A28246" i="28"/>
  <c r="A28247" i="28"/>
  <c r="A28248" i="28"/>
  <c r="A28249" i="28"/>
  <c r="A28250" i="28"/>
  <c r="A28251" i="28"/>
  <c r="A28252" i="28"/>
  <c r="A28253" i="28"/>
  <c r="A28254" i="28"/>
  <c r="A28255" i="28"/>
  <c r="A28256" i="28"/>
  <c r="A28257" i="28"/>
  <c r="A28258" i="28"/>
  <c r="A28259" i="28"/>
  <c r="A28260" i="28"/>
  <c r="A28261" i="28"/>
  <c r="A28262" i="28"/>
  <c r="A28263" i="28"/>
  <c r="A28264" i="28"/>
  <c r="A28265" i="28"/>
  <c r="A28266" i="28"/>
  <c r="A28267" i="28"/>
  <c r="A28268" i="28"/>
  <c r="A28269" i="28"/>
  <c r="A28270" i="28"/>
  <c r="A28271" i="28"/>
  <c r="A28272" i="28"/>
  <c r="A28273" i="28"/>
  <c r="A28274" i="28"/>
  <c r="A28275" i="28"/>
  <c r="A28276" i="28"/>
  <c r="A28277" i="28"/>
  <c r="A28278" i="28"/>
  <c r="A28279" i="28"/>
  <c r="A28280" i="28"/>
  <c r="A28281" i="28"/>
  <c r="A28282" i="28"/>
  <c r="A28283" i="28"/>
  <c r="A28284" i="28"/>
  <c r="A28285" i="28"/>
  <c r="A28286" i="28"/>
  <c r="A28287" i="28"/>
  <c r="A28288" i="28"/>
  <c r="A28289" i="28"/>
  <c r="A28290" i="28"/>
  <c r="A28291" i="28"/>
  <c r="A28292" i="28"/>
  <c r="A28293" i="28"/>
  <c r="A28294" i="28"/>
  <c r="A28295" i="28"/>
  <c r="A28296" i="28"/>
  <c r="A28297" i="28"/>
  <c r="A28298" i="28"/>
  <c r="A28299" i="28"/>
  <c r="A28300" i="28"/>
  <c r="A28301" i="28"/>
  <c r="A28302" i="28"/>
  <c r="A28303" i="28"/>
  <c r="A28304" i="28"/>
  <c r="A28305" i="28"/>
  <c r="A28306" i="28"/>
  <c r="A28307" i="28"/>
  <c r="A28308" i="28"/>
  <c r="A28309" i="28"/>
  <c r="A28310" i="28"/>
  <c r="A28311" i="28"/>
  <c r="A28312" i="28"/>
  <c r="A28313" i="28"/>
  <c r="A28314" i="28"/>
  <c r="A28315" i="28"/>
  <c r="A28316" i="28"/>
  <c r="A28317" i="28"/>
  <c r="A28318" i="28"/>
  <c r="A28319" i="28"/>
  <c r="A28320" i="28"/>
  <c r="A28321" i="28"/>
  <c r="A28322" i="28"/>
  <c r="A28323" i="28"/>
  <c r="A28324" i="28"/>
  <c r="A28325" i="28"/>
  <c r="A28326" i="28"/>
  <c r="A28327" i="28"/>
  <c r="A28328" i="28"/>
  <c r="A28329" i="28"/>
  <c r="A28330" i="28"/>
  <c r="A28331" i="28"/>
  <c r="A28332" i="28"/>
  <c r="A28333" i="28"/>
  <c r="A28334" i="28"/>
  <c r="A28335" i="28"/>
  <c r="A28336" i="28"/>
  <c r="A28337" i="28"/>
  <c r="A28338" i="28"/>
  <c r="A28339" i="28"/>
  <c r="A28340" i="28"/>
  <c r="A28341" i="28"/>
  <c r="A28342" i="28"/>
  <c r="A28343" i="28"/>
  <c r="A28344" i="28"/>
  <c r="A28345" i="28"/>
  <c r="A28346" i="28"/>
  <c r="A28347" i="28"/>
  <c r="A28348" i="28"/>
  <c r="A28349" i="28"/>
  <c r="A28350" i="28"/>
  <c r="A28351" i="28"/>
  <c r="A28352" i="28"/>
  <c r="A28353" i="28"/>
  <c r="A28354" i="28"/>
  <c r="A28355" i="28"/>
  <c r="A28356" i="28"/>
  <c r="A28357" i="28"/>
  <c r="A28358" i="28"/>
  <c r="A28359" i="28"/>
  <c r="A28360" i="28"/>
  <c r="A28361" i="28"/>
  <c r="A28362" i="28"/>
  <c r="A28363" i="28"/>
  <c r="A28364" i="28"/>
  <c r="A28365" i="28"/>
  <c r="A28366" i="28"/>
  <c r="A28367" i="28"/>
  <c r="A28368" i="28"/>
  <c r="A28369" i="28"/>
  <c r="A28370" i="28"/>
  <c r="A28371" i="28"/>
  <c r="A28372" i="28"/>
  <c r="A28373" i="28"/>
  <c r="A28374" i="28"/>
  <c r="A28375" i="28"/>
  <c r="A28376" i="28"/>
  <c r="A28377" i="28"/>
  <c r="A28378" i="28"/>
  <c r="A28379" i="28"/>
  <c r="A28380" i="28"/>
  <c r="A28381" i="28"/>
  <c r="A28382" i="28"/>
  <c r="A28383" i="28"/>
  <c r="A28384" i="28"/>
  <c r="A28385" i="28"/>
  <c r="A28386" i="28"/>
  <c r="A28387" i="28"/>
  <c r="A28388" i="28"/>
  <c r="A28389" i="28"/>
  <c r="A28390" i="28"/>
  <c r="A28391" i="28"/>
  <c r="A28392" i="28"/>
  <c r="A28393" i="28"/>
  <c r="A28394" i="28"/>
  <c r="A28395" i="28"/>
  <c r="A28396" i="28"/>
  <c r="A28397" i="28"/>
  <c r="A28398" i="28"/>
  <c r="A28399" i="28"/>
  <c r="A28400" i="28"/>
  <c r="A28401" i="28"/>
  <c r="A28402" i="28"/>
  <c r="A28403" i="28"/>
  <c r="A28404" i="28"/>
  <c r="A28405" i="28"/>
  <c r="A28406" i="28"/>
  <c r="A28407" i="28"/>
  <c r="A28408" i="28"/>
  <c r="A28409" i="28"/>
  <c r="A28410" i="28"/>
  <c r="A28411" i="28"/>
  <c r="A28412" i="28"/>
  <c r="A28413" i="28"/>
  <c r="A28414" i="28"/>
  <c r="A28415" i="28"/>
  <c r="A28416" i="28"/>
  <c r="A28417" i="28"/>
  <c r="A28418" i="28"/>
  <c r="A28419" i="28"/>
  <c r="A28420" i="28"/>
  <c r="A28421" i="28"/>
  <c r="A28422" i="28"/>
  <c r="A28423" i="28"/>
  <c r="A28424" i="28"/>
  <c r="A28425" i="28"/>
  <c r="A28426" i="28"/>
  <c r="A28427" i="28"/>
  <c r="A28428" i="28"/>
  <c r="A28429" i="28"/>
  <c r="A28430" i="28"/>
  <c r="A28431" i="28"/>
  <c r="A28432" i="28"/>
  <c r="A28433" i="28"/>
  <c r="A28434" i="28"/>
  <c r="A28435" i="28"/>
  <c r="A28436" i="28"/>
  <c r="A28437" i="28"/>
  <c r="A28438" i="28"/>
  <c r="A28439" i="28"/>
  <c r="A28440" i="28"/>
  <c r="A28441" i="28"/>
  <c r="A28442" i="28"/>
  <c r="A28443" i="28"/>
  <c r="A28444" i="28"/>
  <c r="A28445" i="28"/>
  <c r="A28446" i="28"/>
  <c r="A28447" i="28"/>
  <c r="A28448" i="28"/>
  <c r="A28449" i="28"/>
  <c r="A28450" i="28"/>
  <c r="A28451" i="28"/>
  <c r="A28452" i="28"/>
  <c r="A28453" i="28"/>
  <c r="A28454" i="28"/>
  <c r="A28455" i="28"/>
  <c r="A28456" i="28"/>
  <c r="A28457" i="28"/>
  <c r="A28458" i="28"/>
  <c r="A28459" i="28"/>
  <c r="A28460" i="28"/>
  <c r="A28461" i="28"/>
  <c r="A28462" i="28"/>
  <c r="A28463" i="28"/>
  <c r="A28464" i="28"/>
  <c r="A28465" i="28"/>
  <c r="A28466" i="28"/>
  <c r="A28467" i="28"/>
  <c r="A28468" i="28"/>
  <c r="A28469" i="28"/>
  <c r="A28470" i="28"/>
  <c r="A28471" i="28"/>
  <c r="A28472" i="28"/>
  <c r="A28473" i="28"/>
  <c r="A28474" i="28"/>
  <c r="A28475" i="28"/>
  <c r="A28476" i="28"/>
  <c r="A28477" i="28"/>
  <c r="A28478" i="28"/>
  <c r="A28479" i="28"/>
  <c r="A28480" i="28"/>
  <c r="A28481" i="28"/>
  <c r="A28482" i="28"/>
  <c r="A28483" i="28"/>
  <c r="A28484" i="28"/>
  <c r="A28485" i="28"/>
  <c r="A28486" i="28"/>
  <c r="A28487" i="28"/>
  <c r="A28488" i="28"/>
  <c r="A28489" i="28"/>
  <c r="A28490" i="28"/>
  <c r="A28491" i="28"/>
  <c r="A28492" i="28"/>
  <c r="A28493" i="28"/>
  <c r="A28494" i="28"/>
  <c r="A28495" i="28"/>
  <c r="A28496" i="28"/>
  <c r="A28497" i="28"/>
  <c r="A28498" i="28"/>
  <c r="A28499" i="28"/>
  <c r="A28500" i="28"/>
  <c r="A28501" i="28"/>
  <c r="A28502" i="28"/>
  <c r="A28503" i="28"/>
  <c r="A28504" i="28"/>
  <c r="A28505" i="28"/>
  <c r="A28506" i="28"/>
  <c r="A28507" i="28"/>
  <c r="A28508" i="28"/>
  <c r="A28509" i="28"/>
  <c r="A28510" i="28"/>
  <c r="A28511" i="28"/>
  <c r="A28512" i="28"/>
  <c r="A28513" i="28"/>
  <c r="A28514" i="28"/>
  <c r="A28515" i="28"/>
  <c r="A28516" i="28"/>
  <c r="A28517" i="28"/>
  <c r="A28518" i="28"/>
  <c r="A28519" i="28"/>
  <c r="A28520" i="28"/>
  <c r="A28521" i="28"/>
  <c r="A28522" i="28"/>
  <c r="A28523" i="28"/>
  <c r="A28524" i="28"/>
  <c r="A28525" i="28"/>
  <c r="A28526" i="28"/>
  <c r="A28527" i="28"/>
  <c r="A28528" i="28"/>
  <c r="A28529" i="28"/>
  <c r="A28530" i="28"/>
  <c r="A28531" i="28"/>
  <c r="A28532" i="28"/>
  <c r="A28533" i="28"/>
  <c r="A28534" i="28"/>
  <c r="A28535" i="28"/>
  <c r="A28536" i="28"/>
  <c r="A28537" i="28"/>
  <c r="A28538" i="28"/>
  <c r="A28539" i="28"/>
  <c r="A28540" i="28"/>
  <c r="A28541" i="28"/>
  <c r="A28542" i="28"/>
  <c r="A28543" i="28"/>
  <c r="A28544" i="28"/>
  <c r="A28545" i="28"/>
  <c r="A28546" i="28"/>
  <c r="A28547" i="28"/>
  <c r="A28548" i="28"/>
  <c r="A28549" i="28"/>
  <c r="A28550" i="28"/>
  <c r="A28551" i="28"/>
  <c r="A28552" i="28"/>
  <c r="A28553" i="28"/>
  <c r="A28554" i="28"/>
  <c r="A28555" i="28"/>
  <c r="A28556" i="28"/>
  <c r="A28557" i="28"/>
  <c r="A28558" i="28"/>
  <c r="A28559" i="28"/>
  <c r="A28560" i="28"/>
  <c r="A28561" i="28"/>
  <c r="A28562" i="28"/>
  <c r="A28563" i="28"/>
  <c r="A28564" i="28"/>
  <c r="A28565" i="28"/>
  <c r="A28566" i="28"/>
  <c r="A28567" i="28"/>
  <c r="A28568" i="28"/>
  <c r="A28569" i="28"/>
  <c r="A28570" i="28"/>
  <c r="A28571" i="28"/>
  <c r="A28572" i="28"/>
  <c r="A28573" i="28"/>
  <c r="A28574" i="28"/>
  <c r="A28575" i="28"/>
  <c r="A28576" i="28"/>
  <c r="A28577" i="28"/>
  <c r="A28578" i="28"/>
  <c r="A28579" i="28"/>
  <c r="A28580" i="28"/>
  <c r="A28581" i="28"/>
  <c r="A28582" i="28"/>
  <c r="A28583" i="28"/>
  <c r="A28584" i="28"/>
  <c r="A28585" i="28"/>
  <c r="A28586" i="28"/>
  <c r="A28587" i="28"/>
  <c r="A28588" i="28"/>
  <c r="A28589" i="28"/>
  <c r="A28590" i="28"/>
  <c r="A28591" i="28"/>
  <c r="A28592" i="28"/>
  <c r="A28593" i="28"/>
  <c r="A28594" i="28"/>
  <c r="A28595" i="28"/>
  <c r="A28596" i="28"/>
  <c r="A28597" i="28"/>
  <c r="A28598" i="28"/>
  <c r="A28599" i="28"/>
  <c r="A28600" i="28"/>
  <c r="A28601" i="28"/>
  <c r="A28602" i="28"/>
  <c r="A28603" i="28"/>
  <c r="A28604" i="28"/>
  <c r="A28605" i="28"/>
  <c r="A28606" i="28"/>
  <c r="A28607" i="28"/>
  <c r="A28608" i="28"/>
  <c r="A28609" i="28"/>
  <c r="A28610" i="28"/>
  <c r="A28611" i="28"/>
  <c r="A28612" i="28"/>
  <c r="A28613" i="28"/>
  <c r="A28614" i="28"/>
  <c r="A28615" i="28"/>
  <c r="A28616" i="28"/>
  <c r="A28617" i="28"/>
  <c r="A28618" i="28"/>
  <c r="A28619" i="28"/>
  <c r="A28620" i="28"/>
  <c r="A28621" i="28"/>
  <c r="A28622" i="28"/>
  <c r="A28623" i="28"/>
  <c r="A28624" i="28"/>
  <c r="A28625" i="28"/>
  <c r="A28626" i="28"/>
  <c r="A28627" i="28"/>
  <c r="A28628" i="28"/>
  <c r="A28629" i="28"/>
  <c r="A28630" i="28"/>
  <c r="A28631" i="28"/>
  <c r="A28632" i="28"/>
  <c r="A28633" i="28"/>
  <c r="A28634" i="28"/>
  <c r="A28635" i="28"/>
  <c r="A28636" i="28"/>
  <c r="A28637" i="28"/>
  <c r="A28638" i="28"/>
  <c r="A28639" i="28"/>
  <c r="A28640" i="28"/>
  <c r="A28641" i="28"/>
  <c r="A28642" i="28"/>
  <c r="A28643" i="28"/>
  <c r="A28644" i="28"/>
  <c r="A28645" i="28"/>
  <c r="A28646" i="28"/>
  <c r="A28647" i="28"/>
  <c r="A28648" i="28"/>
  <c r="A28649" i="28"/>
  <c r="A28650" i="28"/>
  <c r="A28651" i="28"/>
  <c r="A28652" i="28"/>
  <c r="A28653" i="28"/>
  <c r="A28654" i="28"/>
  <c r="A28655" i="28"/>
  <c r="A28656" i="28"/>
  <c r="A28657" i="28"/>
  <c r="A28658" i="28"/>
  <c r="A28659" i="28"/>
  <c r="A28660" i="28"/>
  <c r="A28661" i="28"/>
  <c r="A28662" i="28"/>
  <c r="A28663" i="28"/>
  <c r="A28664" i="28"/>
  <c r="A28665" i="28"/>
  <c r="A28666" i="28"/>
  <c r="A28667" i="28"/>
  <c r="A28668" i="28"/>
  <c r="A28669" i="28"/>
  <c r="A28670" i="28"/>
  <c r="A28671" i="28"/>
  <c r="A28672" i="28"/>
  <c r="A28673" i="28"/>
  <c r="A28674" i="28"/>
  <c r="A28675" i="28"/>
  <c r="A28676" i="28"/>
  <c r="A28677" i="28"/>
  <c r="A28678" i="28"/>
  <c r="A28679" i="28"/>
  <c r="A28680" i="28"/>
  <c r="A28681" i="28"/>
  <c r="A28682" i="28"/>
  <c r="A28683" i="28"/>
  <c r="A28684" i="28"/>
  <c r="A28685" i="28"/>
  <c r="A28686" i="28"/>
  <c r="A28687" i="28"/>
  <c r="A28688" i="28"/>
  <c r="A28689" i="28"/>
  <c r="A28690" i="28"/>
  <c r="A28691" i="28"/>
  <c r="A28692" i="28"/>
  <c r="A28693" i="28"/>
  <c r="A28694" i="28"/>
  <c r="A28695" i="28"/>
  <c r="A28696" i="28"/>
  <c r="A28697" i="28"/>
  <c r="A28698" i="28"/>
  <c r="A28699" i="28"/>
  <c r="A28700" i="28"/>
  <c r="A28701" i="28"/>
  <c r="A28702" i="28"/>
  <c r="A28703" i="28"/>
  <c r="A28704" i="28"/>
  <c r="A28705" i="28"/>
  <c r="A28706" i="28"/>
  <c r="A28707" i="28"/>
  <c r="A28708" i="28"/>
  <c r="A28709" i="28"/>
  <c r="A28710" i="28"/>
  <c r="A28711" i="28"/>
  <c r="A28712" i="28"/>
  <c r="A28713" i="28"/>
  <c r="A28714" i="28"/>
  <c r="A28715" i="28"/>
  <c r="A28716" i="28"/>
  <c r="A28717" i="28"/>
  <c r="A28718" i="28"/>
  <c r="A28719" i="28"/>
  <c r="A28720" i="28"/>
  <c r="A28721" i="28"/>
  <c r="A28722" i="28"/>
  <c r="A28723" i="28"/>
  <c r="A28724" i="28"/>
  <c r="A28725" i="28"/>
  <c r="A28726" i="28"/>
  <c r="A28727" i="28"/>
  <c r="A28728" i="28"/>
  <c r="A28729" i="28"/>
  <c r="A28730" i="28"/>
  <c r="A28731" i="28"/>
  <c r="A28732" i="28"/>
  <c r="A28733" i="28"/>
  <c r="A28734" i="28"/>
  <c r="A28735" i="28"/>
  <c r="A28736" i="28"/>
  <c r="A28737" i="28"/>
  <c r="A28738" i="28"/>
  <c r="A28739" i="28"/>
  <c r="A28740" i="28"/>
  <c r="A28741" i="28"/>
  <c r="A28742" i="28"/>
  <c r="A28743" i="28"/>
  <c r="A28744" i="28"/>
  <c r="A28745" i="28"/>
  <c r="A28746" i="28"/>
  <c r="A28747" i="28"/>
  <c r="A28748" i="28"/>
  <c r="A28749" i="28"/>
  <c r="A28750" i="28"/>
  <c r="A28751" i="28"/>
  <c r="A28752" i="28"/>
  <c r="A28753" i="28"/>
  <c r="A28754" i="28"/>
  <c r="A28755" i="28"/>
  <c r="A28756" i="28"/>
  <c r="A28757" i="28"/>
  <c r="A28758" i="28"/>
  <c r="A28759" i="28"/>
  <c r="A28760" i="28"/>
  <c r="A28761" i="28"/>
  <c r="A28762" i="28"/>
  <c r="A28763" i="28"/>
  <c r="A28764" i="28"/>
  <c r="A28765" i="28"/>
  <c r="A28766" i="28"/>
  <c r="A28767" i="28"/>
  <c r="A28768" i="28"/>
  <c r="A28769" i="28"/>
  <c r="A28770" i="28"/>
  <c r="A28771" i="28"/>
  <c r="A28772" i="28"/>
  <c r="A28773" i="28"/>
  <c r="A28774" i="28"/>
  <c r="A28775" i="28"/>
  <c r="A28776" i="28"/>
  <c r="A28777" i="28"/>
  <c r="A28778" i="28"/>
  <c r="A28779" i="28"/>
  <c r="A28780" i="28"/>
  <c r="A28781" i="28"/>
  <c r="A28782" i="28"/>
  <c r="A28783" i="28"/>
  <c r="A28784" i="28"/>
  <c r="A28785" i="28"/>
  <c r="A28786" i="28"/>
  <c r="A28787" i="28"/>
  <c r="A28788" i="28"/>
  <c r="A28789" i="28"/>
  <c r="A28790" i="28"/>
  <c r="A28791" i="28"/>
  <c r="A28792" i="28"/>
  <c r="A28793" i="28"/>
  <c r="A28794" i="28"/>
  <c r="A28795" i="28"/>
  <c r="A28796" i="28"/>
  <c r="A28797" i="28"/>
  <c r="A28798" i="28"/>
  <c r="A28799" i="28"/>
  <c r="A28800" i="28"/>
  <c r="A28801" i="28"/>
  <c r="A28802" i="28"/>
  <c r="A28803" i="28"/>
  <c r="A28804" i="28"/>
  <c r="A28805" i="28"/>
  <c r="A28806" i="28"/>
  <c r="A28807" i="28"/>
  <c r="A28808" i="28"/>
  <c r="A28809" i="28"/>
  <c r="A28810" i="28"/>
  <c r="A28811" i="28"/>
  <c r="A28812" i="28"/>
  <c r="A28813" i="28"/>
  <c r="A28814" i="28"/>
  <c r="A28815" i="28"/>
  <c r="A28816" i="28"/>
  <c r="A28817" i="28"/>
  <c r="A28818" i="28"/>
  <c r="A28819" i="28"/>
  <c r="A28820" i="28"/>
  <c r="A28821" i="28"/>
  <c r="A28822" i="28"/>
  <c r="A28823" i="28"/>
  <c r="A28824" i="28"/>
  <c r="A28825" i="28"/>
  <c r="A28826" i="28"/>
  <c r="A28827" i="28"/>
  <c r="A28828" i="28"/>
  <c r="A28829" i="28"/>
  <c r="A28830" i="28"/>
  <c r="A28831" i="28"/>
  <c r="A28832" i="28"/>
  <c r="A28833" i="28"/>
  <c r="A28834" i="28"/>
  <c r="A28835" i="28"/>
  <c r="A28836" i="28"/>
  <c r="A28837" i="28"/>
  <c r="A28838" i="28"/>
  <c r="A28839" i="28"/>
  <c r="A28840" i="28"/>
  <c r="A28841" i="28"/>
  <c r="A28842" i="28"/>
  <c r="A28843" i="28"/>
  <c r="A28844" i="28"/>
  <c r="A28845" i="28"/>
  <c r="A28846" i="28"/>
  <c r="A28847" i="28"/>
  <c r="A28848" i="28"/>
  <c r="A28849" i="28"/>
  <c r="A28850" i="28"/>
  <c r="A28851" i="28"/>
  <c r="A28852" i="28"/>
  <c r="A28853" i="28"/>
  <c r="A28854" i="28"/>
  <c r="A28855" i="28"/>
  <c r="A28856" i="28"/>
  <c r="A28857" i="28"/>
  <c r="A28858" i="28"/>
  <c r="A28859" i="28"/>
  <c r="A28860" i="28"/>
  <c r="A28861" i="28"/>
  <c r="A28862" i="28"/>
  <c r="A28863" i="28"/>
  <c r="A28864" i="28"/>
  <c r="A28865" i="28"/>
  <c r="A28866" i="28"/>
  <c r="A28867" i="28"/>
  <c r="A28868" i="28"/>
  <c r="A28869" i="28"/>
  <c r="A28870" i="28"/>
  <c r="A28871" i="28"/>
  <c r="A28872" i="28"/>
  <c r="A28873" i="28"/>
  <c r="A28874" i="28"/>
  <c r="A28875" i="28"/>
  <c r="A28876" i="28"/>
  <c r="A28877" i="28"/>
  <c r="A28878" i="28"/>
  <c r="A28879" i="28"/>
  <c r="A28880" i="28"/>
  <c r="A28881" i="28"/>
  <c r="A28882" i="28"/>
  <c r="A28883" i="28"/>
  <c r="A28884" i="28"/>
  <c r="A28885" i="28"/>
  <c r="A28886" i="28"/>
  <c r="A28887" i="28"/>
  <c r="A28888" i="28"/>
  <c r="A28889" i="28"/>
  <c r="A28890" i="28"/>
  <c r="A28891" i="28"/>
  <c r="A28892" i="28"/>
  <c r="A28893" i="28"/>
  <c r="A28894" i="28"/>
  <c r="A28895" i="28"/>
  <c r="A28896" i="28"/>
  <c r="A28897" i="28"/>
  <c r="A28898" i="28"/>
  <c r="A28899" i="28"/>
  <c r="A28900" i="28"/>
  <c r="A28901" i="28"/>
  <c r="A28902" i="28"/>
  <c r="A28903" i="28"/>
  <c r="A28904" i="28"/>
  <c r="A28905" i="28"/>
  <c r="A28906" i="28"/>
  <c r="A28907" i="28"/>
  <c r="A28908" i="28"/>
  <c r="A28909" i="28"/>
  <c r="A28910" i="28"/>
  <c r="A28911" i="28"/>
  <c r="A28912" i="28"/>
  <c r="A28913" i="28"/>
  <c r="A28914" i="28"/>
  <c r="A28915" i="28"/>
  <c r="A28916" i="28"/>
  <c r="A28917" i="28"/>
  <c r="A28918" i="28"/>
  <c r="A28919" i="28"/>
  <c r="A28920" i="28"/>
  <c r="A28921" i="28"/>
  <c r="A28922" i="28"/>
  <c r="A28923" i="28"/>
  <c r="A28924" i="28"/>
  <c r="A28925" i="28"/>
  <c r="A28926" i="28"/>
  <c r="A28927" i="28"/>
  <c r="A28928" i="28"/>
  <c r="A28929" i="28"/>
  <c r="A28930" i="28"/>
  <c r="A28931" i="28"/>
  <c r="A28932" i="28"/>
  <c r="A28933" i="28"/>
  <c r="A28934" i="28"/>
  <c r="A28935" i="28"/>
  <c r="A28936" i="28"/>
  <c r="A28937" i="28"/>
  <c r="A28938" i="28"/>
  <c r="A28939" i="28"/>
  <c r="A28940" i="28"/>
  <c r="A28941" i="28"/>
  <c r="A28942" i="28"/>
  <c r="A28943" i="28"/>
  <c r="A28944" i="28"/>
  <c r="A28945" i="28"/>
  <c r="A28946" i="28"/>
  <c r="A28947" i="28"/>
  <c r="A28948" i="28"/>
  <c r="A28949" i="28"/>
  <c r="A28950" i="28"/>
  <c r="A28951" i="28"/>
  <c r="A28952" i="28"/>
  <c r="A28953" i="28"/>
  <c r="A28954" i="28"/>
  <c r="A28955" i="28"/>
  <c r="A28956" i="28"/>
  <c r="A28957" i="28"/>
  <c r="A28958" i="28"/>
  <c r="A28959" i="28"/>
  <c r="A28960" i="28"/>
  <c r="A28961" i="28"/>
  <c r="A28962" i="28"/>
  <c r="A28963" i="28"/>
  <c r="A28964" i="28"/>
  <c r="A28965" i="28"/>
  <c r="A28966" i="28"/>
  <c r="A28967" i="28"/>
  <c r="A28968" i="28"/>
  <c r="A28969" i="28"/>
  <c r="A28970" i="28"/>
  <c r="A28971" i="28"/>
  <c r="A28972" i="28"/>
  <c r="A28973" i="28"/>
  <c r="A28974" i="28"/>
  <c r="A28975" i="28"/>
  <c r="A28976" i="28"/>
  <c r="A28977" i="28"/>
  <c r="A28978" i="28"/>
  <c r="A28979" i="28"/>
  <c r="A28980" i="28"/>
  <c r="A28981" i="28"/>
  <c r="A28982" i="28"/>
  <c r="A28983" i="28"/>
  <c r="A28984" i="28"/>
  <c r="A28985" i="28"/>
  <c r="A28986" i="28"/>
  <c r="A28987" i="28"/>
  <c r="A28988" i="28"/>
  <c r="A28989" i="28"/>
  <c r="A28990" i="28"/>
  <c r="A28991" i="28"/>
  <c r="A28992" i="28"/>
  <c r="A28993" i="28"/>
  <c r="A28994" i="28"/>
  <c r="A28995" i="28"/>
  <c r="A28996" i="28"/>
  <c r="A28997" i="28"/>
  <c r="A28998" i="28"/>
  <c r="A28999" i="28"/>
  <c r="A29000" i="28"/>
  <c r="A29001" i="28"/>
  <c r="A29002" i="28"/>
  <c r="A29003" i="28"/>
  <c r="A29004" i="28"/>
  <c r="A29005" i="28"/>
  <c r="A29006" i="28"/>
  <c r="A29007" i="28"/>
  <c r="A29008" i="28"/>
  <c r="A29009" i="28"/>
  <c r="A29010" i="28"/>
  <c r="A29011" i="28"/>
  <c r="A29012" i="28"/>
  <c r="A29013" i="28"/>
  <c r="A29014" i="28"/>
  <c r="A29015" i="28"/>
  <c r="A29016" i="28"/>
  <c r="A29017" i="28"/>
  <c r="A29018" i="28"/>
  <c r="A29019" i="28"/>
  <c r="A29020" i="28"/>
  <c r="A29021" i="28"/>
  <c r="A29022" i="28"/>
  <c r="A29023" i="28"/>
  <c r="A29024" i="28"/>
  <c r="A29025" i="28"/>
  <c r="A29026" i="28"/>
  <c r="A29027" i="28"/>
  <c r="A29028" i="28"/>
  <c r="A29029" i="28"/>
  <c r="A29030" i="28"/>
  <c r="A29031" i="28"/>
  <c r="A29032" i="28"/>
  <c r="A29033" i="28"/>
  <c r="A29034" i="28"/>
  <c r="A29035" i="28"/>
  <c r="A29036" i="28"/>
  <c r="A29037" i="28"/>
  <c r="A29038" i="28"/>
  <c r="A29039" i="28"/>
  <c r="A29040" i="28"/>
  <c r="A29041" i="28"/>
  <c r="A29042" i="28"/>
  <c r="A29043" i="28"/>
  <c r="A29044" i="28"/>
  <c r="A29045" i="28"/>
  <c r="A29046" i="28"/>
  <c r="A29047" i="28"/>
  <c r="A29048" i="28"/>
  <c r="A29049" i="28"/>
  <c r="A29050" i="28"/>
  <c r="A29051" i="28"/>
  <c r="A29052" i="28"/>
  <c r="A29053" i="28"/>
  <c r="A29054" i="28"/>
  <c r="A29055" i="28"/>
  <c r="A29056" i="28"/>
  <c r="A29057" i="28"/>
  <c r="A29058" i="28"/>
  <c r="A29059" i="28"/>
  <c r="A29060" i="28"/>
  <c r="A29061" i="28"/>
  <c r="A29062" i="28"/>
  <c r="A29063" i="28"/>
  <c r="A29064" i="28"/>
  <c r="A29065" i="28"/>
  <c r="A29066" i="28"/>
  <c r="A29067" i="28"/>
  <c r="A29068" i="28"/>
  <c r="A29069" i="28"/>
  <c r="A29070" i="28"/>
  <c r="A29071" i="28"/>
  <c r="A29072" i="28"/>
  <c r="A29073" i="28"/>
  <c r="A29074" i="28"/>
  <c r="A29075" i="28"/>
  <c r="A29076" i="28"/>
  <c r="A29077" i="28"/>
  <c r="A29078" i="28"/>
  <c r="A29079" i="28"/>
  <c r="A29080" i="28"/>
  <c r="A29081" i="28"/>
  <c r="A29082" i="28"/>
  <c r="A29083" i="28"/>
  <c r="A29084" i="28"/>
  <c r="A29085" i="28"/>
  <c r="A29086" i="28"/>
  <c r="A29087" i="28"/>
  <c r="A29088" i="28"/>
  <c r="A29089" i="28"/>
  <c r="A29090" i="28"/>
  <c r="A29091" i="28"/>
  <c r="A29092" i="28"/>
  <c r="A29093" i="28"/>
  <c r="A29094" i="28"/>
  <c r="A29095" i="28"/>
  <c r="A29096" i="28"/>
  <c r="A29097" i="28"/>
  <c r="A29098" i="28"/>
  <c r="A29099" i="28"/>
  <c r="A29100" i="28"/>
  <c r="A29101" i="28"/>
  <c r="A29102" i="28"/>
  <c r="A29103" i="28"/>
  <c r="A29104" i="28"/>
  <c r="A29105" i="28"/>
  <c r="A29106" i="28"/>
  <c r="A29107" i="28"/>
  <c r="A29108" i="28"/>
  <c r="A29109" i="28"/>
  <c r="A29110" i="28"/>
  <c r="A29111" i="28"/>
  <c r="A29112" i="28"/>
  <c r="A29113" i="28"/>
  <c r="A29114" i="28"/>
  <c r="A29115" i="28"/>
  <c r="A29116" i="28"/>
  <c r="A29117" i="28"/>
  <c r="A29118" i="28"/>
  <c r="A29119" i="28"/>
  <c r="A29120" i="28"/>
  <c r="A29121" i="28"/>
  <c r="A29122" i="28"/>
  <c r="A29123" i="28"/>
  <c r="A29124" i="28"/>
  <c r="A29125" i="28"/>
  <c r="A29126" i="28"/>
  <c r="A29127" i="28"/>
  <c r="A29128" i="28"/>
  <c r="A29129" i="28"/>
  <c r="A29130" i="28"/>
  <c r="A29131" i="28"/>
  <c r="A29132" i="28"/>
  <c r="A29133" i="28"/>
  <c r="A29134" i="28"/>
  <c r="A29135" i="28"/>
  <c r="A29136" i="28"/>
  <c r="A29137" i="28"/>
  <c r="A29138" i="28"/>
  <c r="A29139" i="28"/>
  <c r="A29140" i="28"/>
  <c r="A29141" i="28"/>
  <c r="A29142" i="28"/>
  <c r="A29143" i="28"/>
  <c r="A29144" i="28"/>
  <c r="A29145" i="28"/>
  <c r="A29146" i="28"/>
  <c r="A29147" i="28"/>
  <c r="A29148" i="28"/>
  <c r="A29149" i="28"/>
  <c r="A29150" i="28"/>
  <c r="A29151" i="28"/>
  <c r="A29152" i="28"/>
  <c r="A29153" i="28"/>
  <c r="A29154" i="28"/>
  <c r="A29155" i="28"/>
  <c r="A29156" i="28"/>
  <c r="A29157" i="28"/>
  <c r="A29158" i="28"/>
  <c r="A29159" i="28"/>
  <c r="A29160" i="28"/>
  <c r="A29161" i="28"/>
  <c r="A29162" i="28"/>
  <c r="A29163" i="28"/>
  <c r="A29164" i="28"/>
  <c r="A29165" i="28"/>
  <c r="A29166" i="28"/>
  <c r="A29167" i="28"/>
  <c r="A29168" i="28"/>
  <c r="A29169" i="28"/>
  <c r="A29170" i="28"/>
  <c r="A29171" i="28"/>
  <c r="A29172" i="28"/>
  <c r="A29173" i="28"/>
  <c r="A29174" i="28"/>
  <c r="A29175" i="28"/>
  <c r="A29176" i="28"/>
  <c r="A29177" i="28"/>
  <c r="A29178" i="28"/>
  <c r="A29179" i="28"/>
  <c r="A29180" i="28"/>
  <c r="A29181" i="28"/>
  <c r="A29182" i="28"/>
  <c r="A29183" i="28"/>
  <c r="A29184" i="28"/>
  <c r="A29185" i="28"/>
  <c r="A29186" i="28"/>
  <c r="A29187" i="28"/>
  <c r="A29188" i="28"/>
  <c r="A29189" i="28"/>
  <c r="A29190" i="28"/>
  <c r="A29191" i="28"/>
  <c r="A29192" i="28"/>
  <c r="A29193" i="28"/>
  <c r="A29194" i="28"/>
  <c r="A29195" i="28"/>
  <c r="A29196" i="28"/>
  <c r="A29197" i="28"/>
  <c r="A29198" i="28"/>
  <c r="A29199" i="28"/>
  <c r="A29200" i="28"/>
  <c r="A29201" i="28"/>
  <c r="A29202" i="28"/>
  <c r="A29203" i="28"/>
  <c r="A29204" i="28"/>
  <c r="A29205" i="28"/>
  <c r="A29206" i="28"/>
  <c r="A29207" i="28"/>
  <c r="A29208" i="28"/>
  <c r="A29209" i="28"/>
  <c r="A29210" i="28"/>
  <c r="A29211" i="28"/>
  <c r="A29212" i="28"/>
  <c r="A29213" i="28"/>
  <c r="A29214" i="28"/>
  <c r="A29215" i="28"/>
  <c r="A29216" i="28"/>
  <c r="A29217" i="28"/>
  <c r="A29218" i="28"/>
  <c r="A29219" i="28"/>
  <c r="A29220" i="28"/>
  <c r="A29221" i="28"/>
  <c r="A29222" i="28"/>
  <c r="A29223" i="28"/>
  <c r="A29224" i="28"/>
  <c r="A29225" i="28"/>
  <c r="A29226" i="28"/>
  <c r="A29227" i="28"/>
  <c r="A29228" i="28"/>
  <c r="A29229" i="28"/>
  <c r="A29230" i="28"/>
  <c r="A29231" i="28"/>
  <c r="A29232" i="28"/>
  <c r="A29233" i="28"/>
  <c r="A29234" i="28"/>
  <c r="A29235" i="28"/>
  <c r="A29236" i="28"/>
  <c r="A29237" i="28"/>
  <c r="A29238" i="28"/>
  <c r="A29239" i="28"/>
  <c r="A29240" i="28"/>
  <c r="A29241" i="28"/>
  <c r="A29242" i="28"/>
  <c r="A29243" i="28"/>
  <c r="A29244" i="28"/>
  <c r="A29245" i="28"/>
  <c r="A29246" i="28"/>
  <c r="A29247" i="28"/>
  <c r="A29248" i="28"/>
  <c r="A29249" i="28"/>
  <c r="A29250" i="28"/>
  <c r="A29251" i="28"/>
  <c r="A29252" i="28"/>
  <c r="A29253" i="28"/>
  <c r="A29254" i="28"/>
  <c r="A29255" i="28"/>
  <c r="A29256" i="28"/>
  <c r="A29257" i="28"/>
  <c r="A29258" i="28"/>
  <c r="A29259" i="28"/>
  <c r="A29260" i="28"/>
  <c r="A29261" i="28"/>
  <c r="A29262" i="28"/>
  <c r="A29263" i="28"/>
  <c r="A29264" i="28"/>
  <c r="A29265" i="28"/>
  <c r="A29266" i="28"/>
  <c r="A29267" i="28"/>
  <c r="A29268" i="28"/>
  <c r="A29269" i="28"/>
  <c r="A29270" i="28"/>
  <c r="A29271" i="28"/>
  <c r="A29272" i="28"/>
  <c r="A29273" i="28"/>
  <c r="A29274" i="28"/>
  <c r="A29275" i="28"/>
  <c r="A29276" i="28"/>
  <c r="A29277" i="28"/>
  <c r="A29278" i="28"/>
  <c r="A29279" i="28"/>
  <c r="A29280" i="28"/>
  <c r="A29281" i="28"/>
  <c r="A29282" i="28"/>
  <c r="A29283" i="28"/>
  <c r="A29284" i="28"/>
  <c r="A29285" i="28"/>
  <c r="A29286" i="28"/>
  <c r="A29287" i="28"/>
  <c r="A29288" i="28"/>
  <c r="A29289" i="28"/>
  <c r="A29290" i="28"/>
  <c r="A29291" i="28"/>
  <c r="A29292" i="28"/>
  <c r="A29293" i="28"/>
  <c r="A29294" i="28"/>
  <c r="A29295" i="28"/>
  <c r="A29296" i="28"/>
  <c r="A29297" i="28"/>
  <c r="A29298" i="28"/>
  <c r="A29299" i="28"/>
  <c r="A29300" i="28"/>
  <c r="A29301" i="28"/>
  <c r="A29302" i="28"/>
  <c r="A29303" i="28"/>
  <c r="A29304" i="28"/>
  <c r="A29305" i="28"/>
  <c r="A29306" i="28"/>
  <c r="A29307" i="28"/>
  <c r="A29308" i="28"/>
  <c r="A29309" i="28"/>
  <c r="A29310" i="28"/>
  <c r="A29311" i="28"/>
  <c r="A29312" i="28"/>
  <c r="A29313" i="28"/>
  <c r="A29314" i="28"/>
  <c r="A29315" i="28"/>
  <c r="A29316" i="28"/>
  <c r="A29317" i="28"/>
  <c r="A29318" i="28"/>
  <c r="A29319" i="28"/>
  <c r="A29320" i="28"/>
  <c r="A29321" i="28"/>
  <c r="A29322" i="28"/>
  <c r="A29323" i="28"/>
  <c r="A29324" i="28"/>
  <c r="A29325" i="28"/>
  <c r="A29326" i="28"/>
  <c r="A29327" i="28"/>
  <c r="A29328" i="28"/>
  <c r="A29329" i="28"/>
  <c r="A29330" i="28"/>
  <c r="A29331" i="28"/>
  <c r="A29332" i="28"/>
  <c r="A29333" i="28"/>
  <c r="A29334" i="28"/>
  <c r="A29335" i="28"/>
  <c r="A29336" i="28"/>
  <c r="A29337" i="28"/>
  <c r="A29338" i="28"/>
  <c r="A29339" i="28"/>
  <c r="A29340" i="28"/>
  <c r="A29341" i="28"/>
  <c r="A29342" i="28"/>
  <c r="A29343" i="28"/>
  <c r="A29344" i="28"/>
  <c r="A29345" i="28"/>
  <c r="A29346" i="28"/>
  <c r="A29347" i="28"/>
  <c r="A29348" i="28"/>
  <c r="A29349" i="28"/>
  <c r="A29350" i="28"/>
  <c r="A29351" i="28"/>
  <c r="A29352" i="28"/>
  <c r="A29353" i="28"/>
  <c r="A29354" i="28"/>
  <c r="A29355" i="28"/>
  <c r="A29356" i="28"/>
  <c r="A29357" i="28"/>
  <c r="A29358" i="28"/>
  <c r="A29359" i="28"/>
  <c r="A29360" i="28"/>
  <c r="A29361" i="28"/>
  <c r="A29362" i="28"/>
  <c r="A29363" i="28"/>
  <c r="A29364" i="28"/>
  <c r="A29365" i="28"/>
  <c r="A29366" i="28"/>
  <c r="A29367" i="28"/>
  <c r="A29368" i="28"/>
  <c r="A29369" i="28"/>
  <c r="A29370" i="28"/>
  <c r="A29371" i="28"/>
  <c r="A29372" i="28"/>
  <c r="A29373" i="28"/>
  <c r="A29374" i="28"/>
  <c r="A29375" i="28"/>
  <c r="A29376" i="28"/>
  <c r="A29377" i="28"/>
  <c r="A29378" i="28"/>
  <c r="A29379" i="28"/>
  <c r="A29380" i="28"/>
  <c r="A29381" i="28"/>
  <c r="A29382" i="28"/>
  <c r="A29383" i="28"/>
  <c r="A29384" i="28"/>
  <c r="A29385" i="28"/>
  <c r="A29386" i="28"/>
  <c r="A29387" i="28"/>
  <c r="A29388" i="28"/>
  <c r="A29389" i="28"/>
  <c r="A29390" i="28"/>
  <c r="A29391" i="28"/>
  <c r="A29392" i="28"/>
  <c r="A29393" i="28"/>
  <c r="A29394" i="28"/>
  <c r="A29395" i="28"/>
  <c r="A29396" i="28"/>
  <c r="A29397" i="28"/>
  <c r="A29398" i="28"/>
  <c r="A29399" i="28"/>
  <c r="A29400" i="28"/>
  <c r="A29401" i="28"/>
  <c r="A29402" i="28"/>
  <c r="A29403" i="28"/>
  <c r="A29404" i="28"/>
  <c r="A29405" i="28"/>
  <c r="A29406" i="28"/>
  <c r="A29407" i="28"/>
  <c r="A29408" i="28"/>
  <c r="A29409" i="28"/>
  <c r="A29410" i="28"/>
  <c r="A29411" i="28"/>
  <c r="A29412" i="28"/>
  <c r="A29413" i="28"/>
  <c r="A29414" i="28"/>
  <c r="A29415" i="28"/>
  <c r="A29416" i="28"/>
  <c r="A29417" i="28"/>
  <c r="A29418" i="28"/>
  <c r="A29419" i="28"/>
  <c r="A29420" i="28"/>
  <c r="A29421" i="28"/>
  <c r="A29422" i="28"/>
  <c r="A29423" i="28"/>
  <c r="A29424" i="28"/>
  <c r="A29425" i="28"/>
  <c r="A29426" i="28"/>
  <c r="A29427" i="28"/>
  <c r="A29428" i="28"/>
  <c r="A29429" i="28"/>
  <c r="A29430" i="28"/>
  <c r="A29431" i="28"/>
  <c r="A29432" i="28"/>
  <c r="A29433" i="28"/>
  <c r="A29434" i="28"/>
  <c r="A29435" i="28"/>
  <c r="A29436" i="28"/>
  <c r="A29437" i="28"/>
  <c r="A29438" i="28"/>
  <c r="A29439" i="28"/>
  <c r="A29440" i="28"/>
  <c r="A29441" i="28"/>
  <c r="A29442" i="28"/>
  <c r="A29443" i="28"/>
  <c r="A29444" i="28"/>
  <c r="A29445" i="28"/>
  <c r="A29446" i="28"/>
  <c r="A29447" i="28"/>
  <c r="A29448" i="28"/>
  <c r="A29449" i="28"/>
  <c r="A29450" i="28"/>
  <c r="A29451" i="28"/>
  <c r="A29452" i="28"/>
  <c r="A29453" i="28"/>
  <c r="A29454" i="28"/>
  <c r="A29455" i="28"/>
  <c r="A29456" i="28"/>
  <c r="A29457" i="28"/>
  <c r="A29458" i="28"/>
  <c r="A29459" i="28"/>
  <c r="A29460" i="28"/>
  <c r="A29461" i="28"/>
  <c r="A29462" i="28"/>
  <c r="A29463" i="28"/>
  <c r="A29464" i="28"/>
  <c r="A29465" i="28"/>
  <c r="A29466" i="28"/>
  <c r="A29467" i="28"/>
  <c r="A29468" i="28"/>
  <c r="A29469" i="28"/>
  <c r="A29470" i="28"/>
  <c r="A29471" i="28"/>
  <c r="A29472" i="28"/>
  <c r="A29473" i="28"/>
  <c r="A29474" i="28"/>
  <c r="A29475" i="28"/>
  <c r="A29476" i="28"/>
  <c r="A29477" i="28"/>
  <c r="A29478" i="28"/>
  <c r="A29479" i="28"/>
  <c r="A29480" i="28"/>
  <c r="A29481" i="28"/>
  <c r="A29482" i="28"/>
  <c r="A29483" i="28"/>
  <c r="A29484" i="28"/>
  <c r="A29485" i="28"/>
  <c r="A29486" i="28"/>
  <c r="A29487" i="28"/>
  <c r="A29488" i="28"/>
  <c r="A29489" i="28"/>
  <c r="A29490" i="28"/>
  <c r="A29491" i="28"/>
  <c r="A29492" i="28"/>
  <c r="A29493" i="28"/>
  <c r="A29494" i="28"/>
  <c r="A29495" i="28"/>
  <c r="A29496" i="28"/>
  <c r="A29497" i="28"/>
  <c r="A29498" i="28"/>
  <c r="A29499" i="28"/>
  <c r="A29500" i="28"/>
  <c r="A29501" i="28"/>
  <c r="A29502" i="28"/>
  <c r="A29503" i="28"/>
  <c r="A29504" i="28"/>
  <c r="A29505" i="28"/>
  <c r="A29506" i="28"/>
  <c r="A29507" i="28"/>
  <c r="A29508" i="28"/>
  <c r="A29509" i="28"/>
  <c r="A29510" i="28"/>
  <c r="A29511" i="28"/>
  <c r="A29512" i="28"/>
  <c r="A29513" i="28"/>
  <c r="A29514" i="28"/>
  <c r="A29515" i="28"/>
  <c r="A29516" i="28"/>
  <c r="A29517" i="28"/>
  <c r="A29518" i="28"/>
  <c r="A29519" i="28"/>
  <c r="A29520" i="28"/>
  <c r="A29521" i="28"/>
  <c r="A29522" i="28"/>
  <c r="A29523" i="28"/>
  <c r="A29524" i="28"/>
  <c r="A29525" i="28"/>
  <c r="A29526" i="28"/>
  <c r="A29527" i="28"/>
  <c r="A29528" i="28"/>
  <c r="A29529" i="28"/>
  <c r="A29530" i="28"/>
  <c r="A29531" i="28"/>
  <c r="A29532" i="28"/>
  <c r="A29533" i="28"/>
  <c r="A29534" i="28"/>
  <c r="A29535" i="28"/>
  <c r="A29536" i="28"/>
  <c r="A29537" i="28"/>
  <c r="A29538" i="28"/>
  <c r="A29539" i="28"/>
  <c r="A29540" i="28"/>
  <c r="A29541" i="28"/>
  <c r="A29542" i="28"/>
  <c r="A29543" i="28"/>
  <c r="A29544" i="28"/>
  <c r="A29545" i="28"/>
  <c r="A29546" i="28"/>
  <c r="A29547" i="28"/>
  <c r="A29548" i="28"/>
  <c r="A29549" i="28"/>
  <c r="A29550" i="28"/>
  <c r="A29551" i="28"/>
  <c r="A29552" i="28"/>
  <c r="A29553" i="28"/>
  <c r="A29554" i="28"/>
  <c r="A29555" i="28"/>
  <c r="A29556" i="28"/>
  <c r="A29557" i="28"/>
  <c r="A29558" i="28"/>
  <c r="A29559" i="28"/>
  <c r="A29560" i="28"/>
  <c r="A29561" i="28"/>
  <c r="A29562" i="28"/>
  <c r="A29563" i="28"/>
  <c r="A29564" i="28"/>
  <c r="A29565" i="28"/>
  <c r="A29566" i="28"/>
  <c r="A29567" i="28"/>
  <c r="A29568" i="28"/>
  <c r="A29569" i="28"/>
  <c r="A29570" i="28"/>
  <c r="A29571" i="28"/>
  <c r="A29572" i="28"/>
  <c r="A29573" i="28"/>
  <c r="A29574" i="28"/>
  <c r="A29575" i="28"/>
  <c r="A29576" i="28"/>
  <c r="A29577" i="28"/>
  <c r="A29578" i="28"/>
  <c r="A29579" i="28"/>
  <c r="A29580" i="28"/>
  <c r="A29581" i="28"/>
  <c r="A29582" i="28"/>
  <c r="A29583" i="28"/>
  <c r="A29584" i="28"/>
  <c r="A29585" i="28"/>
  <c r="A29586" i="28"/>
  <c r="A29587" i="28"/>
  <c r="A29588" i="28"/>
  <c r="A29589" i="28"/>
  <c r="A29590" i="28"/>
  <c r="A29591" i="28"/>
  <c r="A29592" i="28"/>
  <c r="A29593" i="28"/>
  <c r="A29594" i="28"/>
  <c r="A29595" i="28"/>
  <c r="A29596" i="28"/>
  <c r="A29597" i="28"/>
  <c r="A29598" i="28"/>
  <c r="A29599" i="28"/>
  <c r="A29600" i="28"/>
  <c r="A29601" i="28"/>
  <c r="A29602" i="28"/>
  <c r="A29603" i="28"/>
  <c r="A29604" i="28"/>
  <c r="A29605" i="28"/>
  <c r="A29606" i="28"/>
  <c r="A29607" i="28"/>
  <c r="A29608" i="28"/>
  <c r="A29609" i="28"/>
  <c r="A29610" i="28"/>
  <c r="A29611" i="28"/>
  <c r="A29612" i="28"/>
  <c r="A29613" i="28"/>
  <c r="A29614" i="28"/>
  <c r="A29615" i="28"/>
  <c r="A29616" i="28"/>
  <c r="A29617" i="28"/>
  <c r="A29618" i="28"/>
  <c r="A29619" i="28"/>
  <c r="A29620" i="28"/>
  <c r="A29621" i="28"/>
  <c r="A29622" i="28"/>
  <c r="A29623" i="28"/>
  <c r="A29624" i="28"/>
  <c r="A29625" i="28"/>
  <c r="A29626" i="28"/>
  <c r="A29627" i="28"/>
  <c r="A29628" i="28"/>
  <c r="A29629" i="28"/>
  <c r="A29630" i="28"/>
  <c r="A29631" i="28"/>
  <c r="A29632" i="28"/>
  <c r="A29633" i="28"/>
  <c r="A29634" i="28"/>
  <c r="A29635" i="28"/>
  <c r="A29636" i="28"/>
  <c r="A29637" i="28"/>
  <c r="A29638" i="28"/>
  <c r="A29639" i="28"/>
  <c r="A29640" i="28"/>
  <c r="A29641" i="28"/>
  <c r="A29642" i="28"/>
  <c r="A29643" i="28"/>
  <c r="A29644" i="28"/>
  <c r="A29645" i="28"/>
  <c r="A29646" i="28"/>
  <c r="A29647" i="28"/>
  <c r="A29648" i="28"/>
  <c r="A29649" i="28"/>
  <c r="A29650" i="28"/>
  <c r="A29651" i="28"/>
  <c r="A29652" i="28"/>
  <c r="A29653" i="28"/>
  <c r="A29654" i="28"/>
  <c r="A29655" i="28"/>
  <c r="A29656" i="28"/>
  <c r="A29657" i="28"/>
  <c r="A29658" i="28"/>
  <c r="A29659" i="28"/>
  <c r="A29660" i="28"/>
  <c r="A29661" i="28"/>
  <c r="A29662" i="28"/>
  <c r="A29663" i="28"/>
  <c r="A29664" i="28"/>
  <c r="A29665" i="28"/>
  <c r="A29666" i="28"/>
  <c r="A29667" i="28"/>
  <c r="A29668" i="28"/>
  <c r="A29669" i="28"/>
  <c r="A29670" i="28"/>
  <c r="A29671" i="28"/>
  <c r="A29672" i="28"/>
  <c r="A29673" i="28"/>
  <c r="A29674" i="28"/>
  <c r="A29675" i="28"/>
  <c r="A29676" i="28"/>
  <c r="A29677" i="28"/>
  <c r="A29678" i="28"/>
  <c r="A29679" i="28"/>
  <c r="A29680" i="28"/>
  <c r="A29681" i="28"/>
  <c r="A29682" i="28"/>
  <c r="A29683" i="28"/>
  <c r="A29684" i="28"/>
  <c r="A29685" i="28"/>
  <c r="A29686" i="28"/>
  <c r="A29687" i="28"/>
  <c r="A29688" i="28"/>
  <c r="A29689" i="28"/>
  <c r="A29690" i="28"/>
  <c r="A29691" i="28"/>
  <c r="A29692" i="28"/>
  <c r="A29693" i="28"/>
  <c r="A29694" i="28"/>
  <c r="A29695" i="28"/>
  <c r="A29696" i="28"/>
  <c r="A29697" i="28"/>
  <c r="A29698" i="28"/>
  <c r="A29699" i="28"/>
  <c r="A29700" i="28"/>
  <c r="A29701" i="28"/>
  <c r="A29702" i="28"/>
  <c r="A29703" i="28"/>
  <c r="A29704" i="28"/>
  <c r="A29705" i="28"/>
  <c r="A29706" i="28"/>
  <c r="A29707" i="28"/>
  <c r="A29708" i="28"/>
  <c r="A29709" i="28"/>
  <c r="A29710" i="28"/>
  <c r="A29711" i="28"/>
  <c r="A29712" i="28"/>
  <c r="A29713" i="28"/>
  <c r="A29714" i="28"/>
  <c r="A29715" i="28"/>
  <c r="A29716" i="28"/>
  <c r="A29717" i="28"/>
  <c r="A29718" i="28"/>
  <c r="A29719" i="28"/>
  <c r="A29720" i="28"/>
  <c r="A29721" i="28"/>
  <c r="A29722" i="28"/>
  <c r="A29723" i="28"/>
  <c r="A29724" i="28"/>
  <c r="A29725" i="28"/>
  <c r="A29726" i="28"/>
  <c r="A29727" i="28"/>
  <c r="A29728" i="28"/>
  <c r="A29729" i="28"/>
  <c r="A29730" i="28"/>
  <c r="A29731" i="28"/>
  <c r="A29732" i="28"/>
  <c r="A29733" i="28"/>
  <c r="A29734" i="28"/>
  <c r="A29735" i="28"/>
  <c r="A29736" i="28"/>
  <c r="A29737" i="28"/>
  <c r="A29738" i="28"/>
  <c r="A29739" i="28"/>
  <c r="A29740" i="28"/>
  <c r="A29741" i="28"/>
  <c r="A29742" i="28"/>
  <c r="A29743" i="28"/>
  <c r="A29744" i="28"/>
  <c r="A29745" i="28"/>
  <c r="A29746" i="28"/>
  <c r="A29747" i="28"/>
  <c r="A29748" i="28"/>
  <c r="A29749" i="28"/>
  <c r="A29750" i="28"/>
  <c r="A29751" i="28"/>
  <c r="A29752" i="28"/>
  <c r="A29753" i="28"/>
  <c r="A29754" i="28"/>
  <c r="A29755" i="28"/>
  <c r="A29756" i="28"/>
  <c r="A29757" i="28"/>
  <c r="A29758" i="28"/>
  <c r="A29759" i="28"/>
  <c r="A29760" i="28"/>
  <c r="A29761" i="28"/>
  <c r="A29762" i="28"/>
  <c r="A29763" i="28"/>
  <c r="A29764" i="28"/>
  <c r="A29765" i="28"/>
  <c r="A29766" i="28"/>
  <c r="A29767" i="28"/>
  <c r="A29768" i="28"/>
  <c r="A29769" i="28"/>
  <c r="A29770" i="28"/>
  <c r="A29771" i="28"/>
  <c r="A29772" i="28"/>
  <c r="A29773" i="28"/>
  <c r="A29774" i="28"/>
  <c r="A29775" i="28"/>
  <c r="A29776" i="28"/>
  <c r="A29777" i="28"/>
  <c r="A29778" i="28"/>
  <c r="A29779" i="28"/>
  <c r="A29780" i="28"/>
  <c r="A29781" i="28"/>
  <c r="A29782" i="28"/>
  <c r="A29783" i="28"/>
  <c r="A29784" i="28"/>
  <c r="A29785" i="28"/>
  <c r="A29786" i="28"/>
  <c r="A29787" i="28"/>
  <c r="A29788" i="28"/>
  <c r="A29789" i="28"/>
  <c r="A29790" i="28"/>
  <c r="A29791" i="28"/>
  <c r="A29792" i="28"/>
  <c r="A29793" i="28"/>
  <c r="A29794" i="28"/>
  <c r="A29795" i="28"/>
  <c r="A29796" i="28"/>
  <c r="A29797" i="28"/>
  <c r="A29798" i="28"/>
  <c r="A29799" i="28"/>
  <c r="A29800" i="28"/>
  <c r="A29801" i="28"/>
  <c r="A29802" i="28"/>
  <c r="A29803" i="28"/>
  <c r="A29804" i="28"/>
  <c r="A29805" i="28"/>
  <c r="A29806" i="28"/>
  <c r="A29807" i="28"/>
  <c r="A29808" i="28"/>
  <c r="A29809" i="28"/>
  <c r="A29810" i="28"/>
  <c r="A29811" i="28"/>
  <c r="A29812" i="28"/>
  <c r="A29813" i="28"/>
  <c r="A29814" i="28"/>
  <c r="A29815" i="28"/>
  <c r="A29816" i="28"/>
  <c r="A29817" i="28"/>
  <c r="A29818" i="28"/>
  <c r="A29819" i="28"/>
  <c r="A29820" i="28"/>
  <c r="A29821" i="28"/>
  <c r="A29822" i="28"/>
  <c r="A29823" i="28"/>
  <c r="A29824" i="28"/>
  <c r="A29825" i="28"/>
  <c r="A29826" i="28"/>
  <c r="A29827" i="28"/>
  <c r="A29828" i="28"/>
  <c r="A29829" i="28"/>
  <c r="A29830" i="28"/>
  <c r="A29831" i="28"/>
  <c r="A29832" i="28"/>
  <c r="A29833" i="28"/>
  <c r="A29834" i="28"/>
  <c r="A29835" i="28"/>
  <c r="A29836" i="28"/>
  <c r="A29837" i="28"/>
  <c r="A29838" i="28"/>
  <c r="A29839" i="28"/>
  <c r="A29840" i="28"/>
  <c r="A29841" i="28"/>
  <c r="A29842" i="28"/>
  <c r="A29843" i="28"/>
  <c r="A29844" i="28"/>
  <c r="A29845" i="28"/>
  <c r="A29846" i="28"/>
  <c r="A29847" i="28"/>
  <c r="A29848" i="28"/>
  <c r="A29849" i="28"/>
  <c r="A29850" i="28"/>
  <c r="A29851" i="28"/>
  <c r="A29852" i="28"/>
  <c r="A29853" i="28"/>
  <c r="A29854" i="28"/>
  <c r="A29855" i="28"/>
  <c r="A29856" i="28"/>
  <c r="A29857" i="28"/>
  <c r="A29858" i="28"/>
  <c r="A29859" i="28"/>
  <c r="A29860" i="28"/>
  <c r="A29861" i="28"/>
  <c r="A29862" i="28"/>
  <c r="A29863" i="28"/>
  <c r="A29864" i="28"/>
  <c r="A29865" i="28"/>
  <c r="A29866" i="28"/>
  <c r="A29867" i="28"/>
  <c r="A29868" i="28"/>
  <c r="A29869" i="28"/>
  <c r="A29870" i="28"/>
  <c r="A29871" i="28"/>
  <c r="A29872" i="28"/>
  <c r="A29873" i="28"/>
  <c r="A29874" i="28"/>
  <c r="A29875" i="28"/>
  <c r="A29876" i="28"/>
  <c r="A29877" i="28"/>
  <c r="A29878" i="28"/>
  <c r="A29879" i="28"/>
  <c r="A29880" i="28"/>
  <c r="A29881" i="28"/>
  <c r="A29882" i="28"/>
  <c r="A29883" i="28"/>
  <c r="A29884" i="28"/>
  <c r="A29885" i="28"/>
  <c r="A29886" i="28"/>
  <c r="A29887" i="28"/>
  <c r="A29888" i="28"/>
  <c r="A29889" i="28"/>
  <c r="A29890" i="28"/>
  <c r="A29891" i="28"/>
  <c r="A29892" i="28"/>
  <c r="A29893" i="28"/>
  <c r="A29894" i="28"/>
  <c r="A29895" i="28"/>
  <c r="A29896" i="28"/>
  <c r="A29897" i="28"/>
  <c r="A29898" i="28"/>
  <c r="A29899" i="28"/>
  <c r="A29900" i="28"/>
  <c r="A29901" i="28"/>
  <c r="A29902" i="28"/>
  <c r="A29903" i="28"/>
  <c r="A29904" i="28"/>
  <c r="A29905" i="28"/>
  <c r="A29906" i="28"/>
  <c r="A29907" i="28"/>
  <c r="A29908" i="28"/>
  <c r="A29909" i="28"/>
  <c r="A29910" i="28"/>
  <c r="A29911" i="28"/>
  <c r="A29912" i="28"/>
  <c r="A29913" i="28"/>
  <c r="A29914" i="28"/>
  <c r="A29915" i="28"/>
  <c r="A29916" i="28"/>
  <c r="A29917" i="28"/>
  <c r="A29918" i="28"/>
  <c r="A29919" i="28"/>
  <c r="A29920" i="28"/>
  <c r="A29921" i="28"/>
  <c r="A29922" i="28"/>
  <c r="A29923" i="28"/>
  <c r="A29924" i="28"/>
  <c r="A29925" i="28"/>
  <c r="A29926" i="28"/>
  <c r="A29927" i="28"/>
  <c r="A29928" i="28"/>
  <c r="A29929" i="28"/>
  <c r="A29930" i="28"/>
  <c r="A29931" i="28"/>
  <c r="A29932" i="28"/>
  <c r="A29933" i="28"/>
  <c r="A29934" i="28"/>
  <c r="A29935" i="28"/>
  <c r="A29936" i="28"/>
  <c r="A29937" i="28"/>
  <c r="A29938" i="28"/>
  <c r="A29939" i="28"/>
  <c r="A29940" i="28"/>
  <c r="A29941" i="28"/>
  <c r="A29942" i="28"/>
  <c r="A29943" i="28"/>
  <c r="A29944" i="28"/>
  <c r="A29945" i="28"/>
  <c r="A29946" i="28"/>
  <c r="A29947" i="28"/>
  <c r="A29948" i="28"/>
  <c r="A29949" i="28"/>
  <c r="A29950" i="28"/>
  <c r="A29951" i="28"/>
  <c r="A29952" i="28"/>
  <c r="A29953" i="28"/>
  <c r="A29954" i="28"/>
  <c r="A29955" i="28"/>
  <c r="A29956" i="28"/>
  <c r="A29957" i="28"/>
  <c r="A29958" i="28"/>
  <c r="A29959" i="28"/>
  <c r="A29960" i="28"/>
  <c r="A29961" i="28"/>
  <c r="A29962" i="28"/>
  <c r="A29963" i="28"/>
  <c r="A29964" i="28"/>
  <c r="A29965" i="28"/>
  <c r="A29966" i="28"/>
  <c r="A29967" i="28"/>
  <c r="A29968" i="28"/>
  <c r="A29969" i="28"/>
  <c r="A29970" i="28"/>
  <c r="A29971" i="28"/>
  <c r="A29972" i="28"/>
  <c r="A29973" i="28"/>
  <c r="A29974" i="28"/>
  <c r="A29975" i="28"/>
  <c r="A29976" i="28"/>
  <c r="A29977" i="28"/>
  <c r="A29978" i="28"/>
  <c r="A29979" i="28"/>
  <c r="A29980" i="28"/>
  <c r="A29981" i="28"/>
  <c r="A29982" i="28"/>
  <c r="A29983" i="28"/>
  <c r="A29984" i="28"/>
  <c r="A29985" i="28"/>
  <c r="A29986" i="28"/>
  <c r="A29987" i="28"/>
  <c r="A29988" i="28"/>
  <c r="A29989" i="28"/>
  <c r="A29990" i="28"/>
  <c r="A29991" i="28"/>
  <c r="A29992" i="28"/>
  <c r="A29993" i="28"/>
  <c r="A29994" i="28"/>
  <c r="A29995" i="28"/>
  <c r="A29996" i="28"/>
  <c r="A29997" i="28"/>
  <c r="A29998" i="28"/>
  <c r="A29999" i="28"/>
  <c r="A30000" i="28"/>
  <c r="A30001" i="28"/>
  <c r="A30002" i="28"/>
  <c r="A30003" i="28"/>
  <c r="A30004" i="28"/>
  <c r="A30005" i="28"/>
  <c r="A30006" i="28"/>
  <c r="A30007" i="28"/>
  <c r="A30008" i="28"/>
  <c r="A30009" i="28"/>
  <c r="A30010" i="28"/>
  <c r="A30011" i="28"/>
  <c r="A30012" i="28"/>
  <c r="A30013" i="28"/>
  <c r="A30014" i="28"/>
  <c r="A30015" i="28"/>
  <c r="A30016" i="28"/>
  <c r="A30017" i="28"/>
  <c r="A30018" i="28"/>
  <c r="A30019" i="28"/>
  <c r="A30020" i="28"/>
  <c r="A30021" i="28"/>
  <c r="A30022" i="28"/>
  <c r="A30023" i="28"/>
  <c r="A30024" i="28"/>
  <c r="A30025" i="28"/>
  <c r="A30026" i="28"/>
  <c r="A30027" i="28"/>
  <c r="A30028" i="28"/>
  <c r="A30029" i="28"/>
  <c r="A30030" i="28"/>
  <c r="A30031" i="28"/>
  <c r="A30032" i="28"/>
  <c r="A30033" i="28"/>
  <c r="A30034" i="28"/>
  <c r="A30035" i="28"/>
  <c r="A30036" i="28"/>
  <c r="A30037" i="28"/>
  <c r="A30038" i="28"/>
  <c r="A30039" i="28"/>
  <c r="A30040" i="28"/>
  <c r="A30041" i="28"/>
  <c r="A30042" i="28"/>
  <c r="A30043" i="28"/>
  <c r="A30044" i="28"/>
  <c r="A30045" i="28"/>
  <c r="A30046" i="28"/>
  <c r="A30047" i="28"/>
  <c r="A30048" i="28"/>
  <c r="A30049" i="28"/>
  <c r="A30050" i="28"/>
  <c r="A30051" i="28"/>
  <c r="A30052" i="28"/>
  <c r="A30053" i="28"/>
  <c r="A30054" i="28"/>
  <c r="A30055" i="28"/>
  <c r="A30056" i="28"/>
  <c r="A30057" i="28"/>
  <c r="A30058" i="28"/>
  <c r="A30059" i="28"/>
  <c r="A30060" i="28"/>
  <c r="A30061" i="28"/>
  <c r="A30062" i="28"/>
  <c r="A30063" i="28"/>
  <c r="A30064" i="28"/>
  <c r="A30065" i="28"/>
  <c r="A30066" i="28"/>
  <c r="A30067" i="28"/>
  <c r="A30068" i="28"/>
  <c r="A30069" i="28"/>
  <c r="A30070" i="28"/>
  <c r="A30071" i="28"/>
  <c r="A30072" i="28"/>
  <c r="A30073" i="28"/>
  <c r="A30074" i="28"/>
  <c r="A30075" i="28"/>
  <c r="A30076" i="28"/>
  <c r="A30077" i="28"/>
  <c r="A30078" i="28"/>
  <c r="A30079" i="28"/>
  <c r="A30080" i="28"/>
  <c r="A30081" i="28"/>
  <c r="A30082" i="28"/>
  <c r="A30083" i="28"/>
  <c r="A30084" i="28"/>
  <c r="A30085" i="28"/>
  <c r="A30086" i="28"/>
  <c r="A30087" i="28"/>
  <c r="A30088" i="28"/>
  <c r="A30089" i="28"/>
  <c r="A30090" i="28"/>
  <c r="A30091" i="28"/>
  <c r="A30092" i="28"/>
  <c r="A30093" i="28"/>
  <c r="A30094" i="28"/>
  <c r="A30095" i="28"/>
  <c r="A30096" i="28"/>
  <c r="A30097" i="28"/>
  <c r="A30098" i="28"/>
  <c r="A30099" i="28"/>
  <c r="A30100" i="28"/>
  <c r="A30101" i="28"/>
  <c r="A30102" i="28"/>
  <c r="A30103" i="28"/>
  <c r="A30104" i="28"/>
  <c r="A30105" i="28"/>
  <c r="A30106" i="28"/>
  <c r="A30107" i="28"/>
  <c r="A30108" i="28"/>
  <c r="A30109" i="28"/>
  <c r="A30110" i="28"/>
  <c r="A30111" i="28"/>
  <c r="A30112" i="28"/>
  <c r="A30113" i="28"/>
  <c r="A30114" i="28"/>
  <c r="A30115" i="28"/>
  <c r="A30116" i="28"/>
  <c r="A30117" i="28"/>
  <c r="A30118" i="28"/>
  <c r="A30119" i="28"/>
  <c r="A30120" i="28"/>
  <c r="A30121" i="28"/>
  <c r="A30122" i="28"/>
  <c r="A30123" i="28"/>
  <c r="A30124" i="28"/>
  <c r="A30125" i="28"/>
  <c r="A30126" i="28"/>
  <c r="A30127" i="28"/>
  <c r="A30128" i="28"/>
  <c r="A30129" i="28"/>
  <c r="A30130" i="28"/>
  <c r="A30131" i="28"/>
  <c r="A30132" i="28"/>
  <c r="A30133" i="28"/>
  <c r="A30134" i="28"/>
  <c r="A30135" i="28"/>
  <c r="A30136" i="28"/>
  <c r="A30137" i="28"/>
  <c r="A30138" i="28"/>
  <c r="A30139" i="28"/>
  <c r="A30140" i="28"/>
  <c r="A30141" i="28"/>
  <c r="A30142" i="28"/>
  <c r="A30143" i="28"/>
  <c r="A30144" i="28"/>
  <c r="A30145" i="28"/>
  <c r="A30146" i="28"/>
  <c r="A30147" i="28"/>
  <c r="A30148" i="28"/>
  <c r="A30149" i="28"/>
  <c r="A30150" i="28"/>
  <c r="A30151" i="28"/>
  <c r="A30152" i="28"/>
  <c r="A30153" i="28"/>
  <c r="A30154" i="28"/>
  <c r="A30155" i="28"/>
  <c r="A30156" i="28"/>
  <c r="A30157" i="28"/>
  <c r="A30158" i="28"/>
  <c r="A30159" i="28"/>
  <c r="A30160" i="28"/>
  <c r="A30161" i="28"/>
  <c r="A30162" i="28"/>
  <c r="A30163" i="28"/>
  <c r="A30164" i="28"/>
  <c r="A30165" i="28"/>
  <c r="A30166" i="28"/>
  <c r="A30167" i="28"/>
  <c r="A30168" i="28"/>
  <c r="A30169" i="28"/>
  <c r="A30170" i="28"/>
  <c r="A30171" i="28"/>
  <c r="A30172" i="28"/>
  <c r="A30173" i="28"/>
  <c r="A30174" i="28"/>
  <c r="A30175" i="28"/>
  <c r="A30176" i="28"/>
  <c r="A30177" i="28"/>
  <c r="A30178" i="28"/>
  <c r="A30179" i="28"/>
  <c r="A30180" i="28"/>
  <c r="A30181" i="28"/>
  <c r="A30182" i="28"/>
  <c r="A30183" i="28"/>
  <c r="A30184" i="28"/>
  <c r="A30185" i="28"/>
  <c r="A30186" i="28"/>
  <c r="A30187" i="28"/>
  <c r="A30188" i="28"/>
  <c r="A30189" i="28"/>
  <c r="A30190" i="28"/>
  <c r="A30191" i="28"/>
  <c r="A30192" i="28"/>
  <c r="A30193" i="28"/>
  <c r="A30194" i="28"/>
  <c r="A30195" i="28"/>
  <c r="A30196" i="28"/>
  <c r="A30197" i="28"/>
  <c r="A30198" i="28"/>
  <c r="A30199" i="28"/>
  <c r="A30200" i="28"/>
  <c r="A30201" i="28"/>
  <c r="A30202" i="28"/>
  <c r="A30203" i="28"/>
  <c r="A30204" i="28"/>
  <c r="A30205" i="28"/>
  <c r="A30206" i="28"/>
  <c r="A30207" i="28"/>
  <c r="A30208" i="28"/>
  <c r="A30209" i="28"/>
  <c r="A30210" i="28"/>
  <c r="A30211" i="28"/>
  <c r="A30212" i="28"/>
  <c r="A30213" i="28"/>
  <c r="A30214" i="28"/>
  <c r="A30215" i="28"/>
  <c r="A30216" i="28"/>
  <c r="A30217" i="28"/>
  <c r="A30218" i="28"/>
  <c r="A30219" i="28"/>
  <c r="A30220" i="28"/>
  <c r="A30221" i="28"/>
  <c r="A30222" i="28"/>
  <c r="A30223" i="28"/>
  <c r="A30224" i="28"/>
  <c r="A30225" i="28"/>
  <c r="A30226" i="28"/>
  <c r="A30227" i="28"/>
  <c r="A30228" i="28"/>
  <c r="A30229" i="28"/>
  <c r="A30230" i="28"/>
  <c r="A30231" i="28"/>
  <c r="A30232" i="28"/>
  <c r="A30233" i="28"/>
  <c r="A30234" i="28"/>
  <c r="A30235" i="28"/>
  <c r="A30236" i="28"/>
  <c r="A30237" i="28"/>
  <c r="A30238" i="28"/>
  <c r="A30239" i="28"/>
  <c r="A30240" i="28"/>
  <c r="A30241" i="28"/>
  <c r="A30242" i="28"/>
  <c r="A30243" i="28"/>
  <c r="A30244" i="28"/>
  <c r="A30245" i="28"/>
  <c r="A30246" i="28"/>
  <c r="A30247" i="28"/>
  <c r="A30248" i="28"/>
  <c r="A30249" i="28"/>
  <c r="A30250" i="28"/>
  <c r="A30251" i="28"/>
  <c r="A30252" i="28"/>
  <c r="A30253" i="28"/>
  <c r="A30254" i="28"/>
  <c r="A30255" i="28"/>
  <c r="A30256" i="28"/>
  <c r="A30257" i="28"/>
  <c r="A30258" i="28"/>
  <c r="A30259" i="28"/>
  <c r="A30260" i="28"/>
  <c r="A30261" i="28"/>
  <c r="A30262" i="28"/>
  <c r="A30263" i="28"/>
  <c r="A30264" i="28"/>
  <c r="A30265" i="28"/>
  <c r="A30266" i="28"/>
  <c r="A30267" i="28"/>
  <c r="A30268" i="28"/>
  <c r="A30269" i="28"/>
  <c r="A30270" i="28"/>
  <c r="A30271" i="28"/>
  <c r="A30272" i="28"/>
  <c r="A30273" i="28"/>
  <c r="A30274" i="28"/>
  <c r="A30275" i="28"/>
  <c r="A30276" i="28"/>
  <c r="A30277" i="28"/>
  <c r="A30278" i="28"/>
  <c r="A30279" i="28"/>
  <c r="A30280" i="28"/>
  <c r="A30281" i="28"/>
  <c r="A30282" i="28"/>
  <c r="A30283" i="28"/>
  <c r="A30284" i="28"/>
  <c r="A30285" i="28"/>
  <c r="A30286" i="28"/>
  <c r="A30287" i="28"/>
  <c r="A30288" i="28"/>
  <c r="A30289" i="28"/>
  <c r="A30290" i="28"/>
  <c r="A30291" i="28"/>
  <c r="A30292" i="28"/>
  <c r="A30293" i="28"/>
  <c r="A30294" i="28"/>
  <c r="A30295" i="28"/>
  <c r="A30296" i="28"/>
  <c r="A30297" i="28"/>
  <c r="A30298" i="28"/>
  <c r="A30299" i="28"/>
  <c r="A30300" i="28"/>
  <c r="A30301" i="28"/>
  <c r="A30302" i="28"/>
  <c r="A30303" i="28"/>
  <c r="A30304" i="28"/>
  <c r="A30305" i="28"/>
  <c r="A30306" i="28"/>
  <c r="A30307" i="28"/>
  <c r="A30308" i="28"/>
  <c r="A30309" i="28"/>
  <c r="A30310" i="28"/>
  <c r="A30311" i="28"/>
  <c r="A30312" i="28"/>
  <c r="A30313" i="28"/>
  <c r="A30314" i="28"/>
  <c r="A30315" i="28"/>
  <c r="A30316" i="28"/>
  <c r="A30317" i="28"/>
  <c r="A30318" i="28"/>
  <c r="A30319" i="28"/>
  <c r="A30320" i="28"/>
  <c r="A30321" i="28"/>
  <c r="A30322" i="28"/>
  <c r="A30323" i="28"/>
  <c r="A30324" i="28"/>
  <c r="A30325" i="28"/>
  <c r="A30326" i="28"/>
  <c r="A30327" i="28"/>
  <c r="A30328" i="28"/>
  <c r="A30329" i="28"/>
  <c r="A30330" i="28"/>
  <c r="A30331" i="28"/>
  <c r="A30332" i="28"/>
  <c r="A30333" i="28"/>
  <c r="A30334" i="28"/>
  <c r="A30335" i="28"/>
  <c r="A30336" i="28"/>
  <c r="A30337" i="28"/>
  <c r="A30338" i="28"/>
  <c r="A30339" i="28"/>
  <c r="A30340" i="28"/>
  <c r="A30341" i="28"/>
  <c r="A30342" i="28"/>
  <c r="A30343" i="28"/>
  <c r="A30344" i="28"/>
  <c r="A30345" i="28"/>
  <c r="A30346" i="28"/>
  <c r="A30347" i="28"/>
  <c r="A30348" i="28"/>
  <c r="A30349" i="28"/>
  <c r="A30350" i="28"/>
  <c r="A30351" i="28"/>
  <c r="A30352" i="28"/>
  <c r="A30353" i="28"/>
  <c r="A30354" i="28"/>
  <c r="A30355" i="28"/>
  <c r="A30356" i="28"/>
  <c r="A30357" i="28"/>
  <c r="A30358" i="28"/>
  <c r="A30359" i="28"/>
  <c r="A30360" i="28"/>
  <c r="A30361" i="28"/>
  <c r="A30362" i="28"/>
  <c r="A30363" i="28"/>
  <c r="A30364" i="28"/>
  <c r="A30365" i="28"/>
  <c r="A30366" i="28"/>
  <c r="A30367" i="28"/>
  <c r="A30368" i="28"/>
  <c r="A30369" i="28"/>
  <c r="A30370" i="28"/>
  <c r="A30371" i="28"/>
  <c r="A30372" i="28"/>
  <c r="A30373" i="28"/>
  <c r="A30374" i="28"/>
  <c r="A30375" i="28"/>
  <c r="A30376" i="28"/>
  <c r="A30377" i="28"/>
  <c r="A30378" i="28"/>
  <c r="A30379" i="28"/>
  <c r="A30380" i="28"/>
  <c r="A30381" i="28"/>
  <c r="A30382" i="28"/>
  <c r="A30383" i="28"/>
  <c r="A30384" i="28"/>
  <c r="A30385" i="28"/>
  <c r="A30386" i="28"/>
  <c r="A30387" i="28"/>
  <c r="A30388" i="28"/>
  <c r="A30389" i="28"/>
  <c r="A30390" i="28"/>
  <c r="A30391" i="28"/>
  <c r="A30392" i="28"/>
  <c r="A30393" i="28"/>
  <c r="A30394" i="28"/>
  <c r="A30395" i="28"/>
  <c r="A30396" i="28"/>
  <c r="A30397" i="28"/>
  <c r="A30398" i="28"/>
  <c r="A30399" i="28"/>
  <c r="A30400" i="28"/>
  <c r="A30401" i="28"/>
  <c r="A30402" i="28"/>
  <c r="A30403" i="28"/>
  <c r="A30404" i="28"/>
  <c r="A30405" i="28"/>
  <c r="A30406" i="28"/>
  <c r="A30407" i="28"/>
  <c r="A30408" i="28"/>
  <c r="A30409" i="28"/>
  <c r="A30410" i="28"/>
  <c r="A30411" i="28"/>
  <c r="A30412" i="28"/>
  <c r="A30413" i="28"/>
  <c r="A30414" i="28"/>
  <c r="A30415" i="28"/>
  <c r="A30416" i="28"/>
  <c r="A30417" i="28"/>
  <c r="A30418" i="28"/>
  <c r="A30419" i="28"/>
  <c r="A30420" i="28"/>
  <c r="A30421" i="28"/>
  <c r="A30422" i="28"/>
  <c r="A30423" i="28"/>
  <c r="A30424" i="28"/>
  <c r="A30425" i="28"/>
  <c r="A30426" i="28"/>
  <c r="A30427" i="28"/>
  <c r="A30428" i="28"/>
  <c r="A30429" i="28"/>
  <c r="A30430" i="28"/>
  <c r="A30431" i="28"/>
  <c r="A30432" i="28"/>
  <c r="A30433" i="28"/>
  <c r="A30434" i="28"/>
  <c r="A30435" i="28"/>
  <c r="A30436" i="28"/>
  <c r="A30437" i="28"/>
  <c r="A30438" i="28"/>
  <c r="A30439" i="28"/>
  <c r="A30440" i="28"/>
  <c r="A30441" i="28"/>
  <c r="A30442" i="28"/>
  <c r="A30443" i="28"/>
  <c r="A30444" i="28"/>
  <c r="A30445" i="28"/>
  <c r="A30446" i="28"/>
  <c r="A30447" i="28"/>
  <c r="A30448" i="28"/>
  <c r="A30449" i="28"/>
  <c r="A30450" i="28"/>
  <c r="A30451" i="28"/>
  <c r="A30452" i="28"/>
  <c r="A30453" i="28"/>
  <c r="A30454" i="28"/>
  <c r="A30455" i="28"/>
  <c r="A30456" i="28"/>
  <c r="A30457" i="28"/>
  <c r="A30458" i="28"/>
  <c r="A30459" i="28"/>
  <c r="A30460" i="28"/>
  <c r="A30461" i="28"/>
  <c r="A30462" i="28"/>
  <c r="A30463" i="28"/>
  <c r="A30464" i="28"/>
  <c r="A30465" i="28"/>
  <c r="A30466" i="28"/>
  <c r="A30467" i="28"/>
  <c r="A30468" i="28"/>
  <c r="A30469" i="28"/>
  <c r="A30470" i="28"/>
  <c r="A30471" i="28"/>
  <c r="A30472" i="28"/>
  <c r="A30473" i="28"/>
  <c r="A30474" i="28"/>
  <c r="A30475" i="28"/>
  <c r="A30476" i="28"/>
  <c r="A30477" i="28"/>
  <c r="A30478" i="28"/>
  <c r="A30479" i="28"/>
  <c r="A30480" i="28"/>
  <c r="A30481" i="28"/>
  <c r="A30482" i="28"/>
  <c r="A30483" i="28"/>
  <c r="A30484" i="28"/>
  <c r="A30485" i="28"/>
  <c r="A30486" i="28"/>
  <c r="A30487" i="28"/>
  <c r="A30488" i="28"/>
  <c r="A30489" i="28"/>
  <c r="A30490" i="28"/>
  <c r="A30491" i="28"/>
  <c r="A30492" i="28"/>
  <c r="A30493" i="28"/>
  <c r="A30494" i="28"/>
  <c r="A30495" i="28"/>
  <c r="A30496" i="28"/>
  <c r="A30497" i="28"/>
  <c r="A30498" i="28"/>
  <c r="A30499" i="28"/>
  <c r="A30500" i="28"/>
  <c r="A30501" i="28"/>
  <c r="A30502" i="28"/>
  <c r="A30503" i="28"/>
  <c r="A30504" i="28"/>
  <c r="A30505" i="28"/>
  <c r="A30506" i="28"/>
  <c r="A30507" i="28"/>
  <c r="A30508" i="28"/>
  <c r="A30509" i="28"/>
  <c r="A30510" i="28"/>
  <c r="A30511" i="28"/>
  <c r="A30512" i="28"/>
  <c r="A30513" i="28"/>
  <c r="A30514" i="28"/>
  <c r="A30515" i="28"/>
  <c r="A30516" i="28"/>
  <c r="A30517" i="28"/>
  <c r="A30518" i="28"/>
  <c r="A30519" i="28"/>
  <c r="A30520" i="28"/>
  <c r="A30521" i="28"/>
  <c r="A30522" i="28"/>
  <c r="A30523" i="28"/>
  <c r="A30524" i="28"/>
  <c r="A30525" i="28"/>
  <c r="A30526" i="28"/>
  <c r="A30527" i="28"/>
  <c r="A30528" i="28"/>
  <c r="A30529" i="28"/>
  <c r="A30530" i="28"/>
  <c r="A30531" i="28"/>
  <c r="A30532" i="28"/>
  <c r="A30533" i="28"/>
  <c r="A30534" i="28"/>
  <c r="A30535" i="28"/>
  <c r="A30536" i="28"/>
  <c r="A30537" i="28"/>
  <c r="A30538" i="28"/>
  <c r="A30539" i="28"/>
  <c r="A30540" i="28"/>
  <c r="A30541" i="28"/>
  <c r="A30542" i="28"/>
  <c r="A30543" i="28"/>
  <c r="A30544" i="28"/>
  <c r="A30545" i="28"/>
  <c r="A30546" i="28"/>
  <c r="A30547" i="28"/>
  <c r="A30548" i="28"/>
  <c r="A30549" i="28"/>
  <c r="A30550" i="28"/>
  <c r="A30551" i="28"/>
  <c r="A30552" i="28"/>
  <c r="A30553" i="28"/>
  <c r="A30554" i="28"/>
  <c r="A30555" i="28"/>
  <c r="A30556" i="28"/>
  <c r="A30557" i="28"/>
  <c r="A30558" i="28"/>
  <c r="A30559" i="28"/>
  <c r="A30560" i="28"/>
  <c r="A30561" i="28"/>
  <c r="A30562" i="28"/>
  <c r="A30563" i="28"/>
  <c r="A30564" i="28"/>
  <c r="A30565" i="28"/>
  <c r="A30566" i="28"/>
  <c r="A30567" i="28"/>
  <c r="A30568" i="28"/>
  <c r="A30569" i="28"/>
  <c r="A30570" i="28"/>
  <c r="A30571" i="28"/>
  <c r="A30572" i="28"/>
  <c r="A30573" i="28"/>
  <c r="A30574" i="28"/>
  <c r="A30575" i="28"/>
  <c r="A30576" i="28"/>
  <c r="A30577" i="28"/>
  <c r="A30578" i="28"/>
  <c r="A30579" i="28"/>
  <c r="A30580" i="28"/>
  <c r="A30581" i="28"/>
  <c r="A30582" i="28"/>
  <c r="A30583" i="28"/>
  <c r="A30584" i="28"/>
  <c r="A30585" i="28"/>
  <c r="A30586" i="28"/>
  <c r="A30587" i="28"/>
  <c r="A30588" i="28"/>
  <c r="A30589" i="28"/>
  <c r="A30590" i="28"/>
  <c r="A30591" i="28"/>
  <c r="A30592" i="28"/>
  <c r="A30593" i="28"/>
  <c r="A30594" i="28"/>
  <c r="A30595" i="28"/>
  <c r="A30596" i="28"/>
  <c r="A30597" i="28"/>
  <c r="A30598" i="28"/>
  <c r="A30599" i="28"/>
  <c r="A30600" i="28"/>
  <c r="A30601" i="28"/>
  <c r="A30602" i="28"/>
  <c r="A30603" i="28"/>
  <c r="A30604" i="28"/>
  <c r="A30605" i="28"/>
  <c r="A30606" i="28"/>
  <c r="A30607" i="28"/>
  <c r="A30608" i="28"/>
  <c r="A30609" i="28"/>
  <c r="A30610" i="28"/>
  <c r="A30611" i="28"/>
  <c r="A30612" i="28"/>
  <c r="A30613" i="28"/>
  <c r="A30614" i="28"/>
  <c r="A30615" i="28"/>
  <c r="A30616" i="28"/>
  <c r="A30617" i="28"/>
  <c r="A30618" i="28"/>
  <c r="A30619" i="28"/>
  <c r="A30620" i="28"/>
  <c r="A30621" i="28"/>
  <c r="A30622" i="28"/>
  <c r="A30623" i="28"/>
  <c r="A30624" i="28"/>
  <c r="A30625" i="28"/>
  <c r="A30626" i="28"/>
  <c r="A30627" i="28"/>
  <c r="A30628" i="28"/>
  <c r="A30629" i="28"/>
  <c r="A30630" i="28"/>
  <c r="A30631" i="28"/>
  <c r="A30632" i="28"/>
  <c r="A30633" i="28"/>
  <c r="A30634" i="28"/>
  <c r="A30635" i="28"/>
  <c r="A30636" i="28"/>
  <c r="A30637" i="28"/>
  <c r="A30638" i="28"/>
  <c r="A30639" i="28"/>
  <c r="A30640" i="28"/>
  <c r="A30641" i="28"/>
  <c r="A30642" i="28"/>
  <c r="A30643" i="28"/>
  <c r="A30644" i="28"/>
  <c r="A30645" i="28"/>
  <c r="A30646" i="28"/>
  <c r="A30647" i="28"/>
  <c r="A30648" i="28"/>
  <c r="A30649" i="28"/>
  <c r="A30650" i="28"/>
  <c r="A30651" i="28"/>
  <c r="A30652" i="28"/>
  <c r="A30653" i="28"/>
  <c r="A30654" i="28"/>
  <c r="A30655" i="28"/>
  <c r="A30656" i="28"/>
  <c r="A30657" i="28"/>
  <c r="A30658" i="28"/>
  <c r="A30659" i="28"/>
  <c r="A30660" i="28"/>
  <c r="A30661" i="28"/>
  <c r="A30662" i="28"/>
  <c r="A30663" i="28"/>
  <c r="A30664" i="28"/>
  <c r="A30665" i="28"/>
  <c r="A30666" i="28"/>
  <c r="A30667" i="28"/>
  <c r="A30668" i="28"/>
  <c r="A30669" i="28"/>
  <c r="A30670" i="28"/>
  <c r="A30671" i="28"/>
  <c r="A30672" i="28"/>
  <c r="A30673" i="28"/>
  <c r="A30674" i="28"/>
  <c r="A30675" i="28"/>
  <c r="A30676" i="28"/>
  <c r="A30677" i="28"/>
  <c r="A30678" i="28"/>
  <c r="A30679" i="28"/>
  <c r="A30680" i="28"/>
  <c r="A30681" i="28"/>
  <c r="A30682" i="28"/>
  <c r="A30683" i="28"/>
  <c r="A30684" i="28"/>
  <c r="A30685" i="28"/>
  <c r="A30686" i="28"/>
  <c r="A30687" i="28"/>
  <c r="A30688" i="28"/>
  <c r="A30689" i="28"/>
  <c r="A30690" i="28"/>
  <c r="A30691" i="28"/>
  <c r="A30692" i="28"/>
  <c r="A30693" i="28"/>
  <c r="A30694" i="28"/>
  <c r="A30695" i="28"/>
  <c r="A30696" i="28"/>
  <c r="A30697" i="28"/>
  <c r="A30698" i="28"/>
  <c r="A30699" i="28"/>
  <c r="A30700" i="28"/>
  <c r="A30701" i="28"/>
  <c r="A30702" i="28"/>
  <c r="A30703" i="28"/>
  <c r="A30704" i="28"/>
  <c r="A30705" i="28"/>
  <c r="A30706" i="28"/>
  <c r="A30707" i="28"/>
  <c r="A30708" i="28"/>
  <c r="A30709" i="28"/>
  <c r="A30710" i="28"/>
  <c r="A30711" i="28"/>
  <c r="A30712" i="28"/>
  <c r="A30713" i="28"/>
  <c r="A30714" i="28"/>
  <c r="A30715" i="28"/>
  <c r="A30716" i="28"/>
  <c r="A30717" i="28"/>
  <c r="A30718" i="28"/>
  <c r="A30719" i="28"/>
  <c r="A30720" i="28"/>
  <c r="A30721" i="28"/>
  <c r="A30722" i="28"/>
  <c r="A30723" i="28"/>
  <c r="A30724" i="28"/>
  <c r="A30725" i="28"/>
  <c r="A30726" i="28"/>
  <c r="A30727" i="28"/>
  <c r="A30728" i="28"/>
  <c r="A30729" i="28"/>
  <c r="A30730" i="28"/>
  <c r="A30731" i="28"/>
  <c r="A30732" i="28"/>
  <c r="A30733" i="28"/>
  <c r="A30734" i="28"/>
  <c r="A30735" i="28"/>
  <c r="A30736" i="28"/>
  <c r="A30737" i="28"/>
  <c r="A30738" i="28"/>
  <c r="A30739" i="28"/>
  <c r="A30740" i="28"/>
  <c r="A30741" i="28"/>
  <c r="A30742" i="28"/>
  <c r="A30743" i="28"/>
  <c r="A30744" i="28"/>
  <c r="A30745" i="28"/>
  <c r="A30746" i="28"/>
  <c r="A30747" i="28"/>
  <c r="A30748" i="28"/>
  <c r="A30749" i="28"/>
  <c r="A30750" i="28"/>
  <c r="A30751" i="28"/>
  <c r="A30752" i="28"/>
  <c r="A30753" i="28"/>
  <c r="A30754" i="28"/>
  <c r="A30755" i="28"/>
  <c r="A30756" i="28"/>
  <c r="A30757" i="28"/>
  <c r="A30758" i="28"/>
  <c r="A30759" i="28"/>
  <c r="A30760" i="28"/>
  <c r="A30761" i="28"/>
  <c r="A30762" i="28"/>
  <c r="A30763" i="28"/>
  <c r="A30764" i="28"/>
  <c r="A30765" i="28"/>
  <c r="A30766" i="28"/>
  <c r="A30767" i="28"/>
  <c r="A30768" i="28"/>
  <c r="A30769" i="28"/>
  <c r="A30770" i="28"/>
  <c r="A30771" i="28"/>
  <c r="A30772" i="28"/>
  <c r="A30773" i="28"/>
  <c r="A30774" i="28"/>
  <c r="A30775" i="28"/>
  <c r="A30776" i="28"/>
  <c r="A30777" i="28"/>
  <c r="A30778" i="28"/>
  <c r="A30779" i="28"/>
  <c r="A30780" i="28"/>
  <c r="A30781" i="28"/>
  <c r="A30782" i="28"/>
  <c r="A30783" i="28"/>
  <c r="A30784" i="28"/>
  <c r="A30785" i="28"/>
  <c r="A30786" i="28"/>
  <c r="A30787" i="28"/>
  <c r="A30788" i="28"/>
  <c r="A30789" i="28"/>
  <c r="A30790" i="28"/>
  <c r="A30791" i="28"/>
  <c r="A30792" i="28"/>
  <c r="A30793" i="28"/>
  <c r="A30794" i="28"/>
  <c r="A30795" i="28"/>
  <c r="A30796" i="28"/>
  <c r="A30797" i="28"/>
  <c r="A30798" i="28"/>
  <c r="A30799" i="28"/>
  <c r="A30800" i="28"/>
  <c r="A30801" i="28"/>
  <c r="A30802" i="28"/>
  <c r="A30803" i="28"/>
  <c r="A30804" i="28"/>
  <c r="A30805" i="28"/>
  <c r="A30806" i="28"/>
  <c r="A30807" i="28"/>
  <c r="A30808" i="28"/>
  <c r="A30809" i="28"/>
  <c r="A30810" i="28"/>
  <c r="A30811" i="28"/>
  <c r="A30812" i="28"/>
  <c r="A30813" i="28"/>
  <c r="A30814" i="28"/>
  <c r="A30815" i="28"/>
  <c r="A30816" i="28"/>
  <c r="A30817" i="28"/>
  <c r="A30818" i="28"/>
  <c r="A30819" i="28"/>
  <c r="A30820" i="28"/>
  <c r="A30821" i="28"/>
  <c r="A30822" i="28"/>
  <c r="A30823" i="28"/>
  <c r="A30824" i="28"/>
  <c r="A30825" i="28"/>
  <c r="A30826" i="28"/>
  <c r="A30827" i="28"/>
  <c r="A30828" i="28"/>
  <c r="A30829" i="28"/>
  <c r="A30830" i="28"/>
  <c r="A30831" i="28"/>
  <c r="A30832" i="28"/>
  <c r="A30833" i="28"/>
  <c r="A30834" i="28"/>
  <c r="A30835" i="28"/>
  <c r="A30836" i="28"/>
  <c r="A30837" i="28"/>
  <c r="A30838" i="28"/>
  <c r="A30839" i="28"/>
  <c r="A30840" i="28"/>
  <c r="A30841" i="28"/>
  <c r="A30842" i="28"/>
  <c r="A30843" i="28"/>
  <c r="A30844" i="28"/>
  <c r="A30845" i="28"/>
  <c r="A30846" i="28"/>
  <c r="A30847" i="28"/>
  <c r="A30848" i="28"/>
  <c r="A30849" i="28"/>
  <c r="A30850" i="28"/>
  <c r="A30851" i="28"/>
  <c r="A30852" i="28"/>
  <c r="A30853" i="28"/>
  <c r="A30854" i="28"/>
  <c r="A30855" i="28"/>
  <c r="A30856" i="28"/>
  <c r="A30857" i="28"/>
  <c r="A30858" i="28"/>
  <c r="A30859" i="28"/>
  <c r="A30860" i="28"/>
  <c r="A30861" i="28"/>
  <c r="A30862" i="28"/>
  <c r="A30863" i="28"/>
  <c r="A30864" i="28"/>
  <c r="A30865" i="28"/>
  <c r="A30866" i="28"/>
  <c r="A30867" i="28"/>
  <c r="A30868" i="28"/>
  <c r="A30869" i="28"/>
  <c r="A30870" i="28"/>
  <c r="A30871" i="28"/>
  <c r="A30872" i="28"/>
  <c r="A30873" i="28"/>
  <c r="A30874" i="28"/>
  <c r="A30875" i="28"/>
  <c r="A30876" i="28"/>
  <c r="A30877" i="28"/>
  <c r="A30878" i="28"/>
  <c r="A30879" i="28"/>
  <c r="A30880" i="28"/>
  <c r="A30881" i="28"/>
  <c r="A30882" i="28"/>
  <c r="A30883" i="28"/>
  <c r="A30884" i="28"/>
  <c r="A30885" i="28"/>
  <c r="A30886" i="28"/>
  <c r="A30887" i="28"/>
  <c r="A30888" i="28"/>
  <c r="A30889" i="28"/>
  <c r="A30890" i="28"/>
  <c r="A30891" i="28"/>
  <c r="A30892" i="28"/>
  <c r="A30893" i="28"/>
  <c r="A30894" i="28"/>
  <c r="A30895" i="28"/>
  <c r="A30896" i="28"/>
  <c r="A30897" i="28"/>
  <c r="A30898" i="28"/>
  <c r="A30899" i="28"/>
  <c r="A30900" i="28"/>
  <c r="A30901" i="28"/>
  <c r="A30902" i="28"/>
  <c r="A30903" i="28"/>
  <c r="A30904" i="28"/>
  <c r="A30905" i="28"/>
  <c r="A30906" i="28"/>
  <c r="A30907" i="28"/>
  <c r="A30908" i="28"/>
  <c r="A30909" i="28"/>
  <c r="A30910" i="28"/>
  <c r="A30911" i="28"/>
  <c r="A30912" i="28"/>
  <c r="A30913" i="28"/>
  <c r="A30914" i="28"/>
  <c r="A30915" i="28"/>
  <c r="A30916" i="28"/>
  <c r="A30917" i="28"/>
  <c r="A30918" i="28"/>
  <c r="A30919" i="28"/>
  <c r="A30920" i="28"/>
  <c r="A30921" i="28"/>
  <c r="A30922" i="28"/>
  <c r="A30923" i="28"/>
  <c r="A30924" i="28"/>
  <c r="A30925" i="28"/>
  <c r="A30926" i="28"/>
  <c r="A30927" i="28"/>
  <c r="A30928" i="28"/>
  <c r="A30929" i="28"/>
  <c r="A30930" i="28"/>
  <c r="A30931" i="28"/>
  <c r="A30932" i="28"/>
  <c r="A30933" i="28"/>
  <c r="A30934" i="28"/>
  <c r="A30935" i="28"/>
  <c r="A30936" i="28"/>
  <c r="A30937" i="28"/>
  <c r="A30938" i="28"/>
  <c r="A30939" i="28"/>
  <c r="A30940" i="28"/>
  <c r="A30941" i="28"/>
  <c r="A30942" i="28"/>
  <c r="A30943" i="28"/>
  <c r="A30944" i="28"/>
  <c r="A30945" i="28"/>
  <c r="A30946" i="28"/>
  <c r="A30947" i="28"/>
  <c r="A30948" i="28"/>
  <c r="A30949" i="28"/>
  <c r="A30950" i="28"/>
  <c r="A30951" i="28"/>
  <c r="A30952" i="28"/>
  <c r="A30953" i="28"/>
  <c r="A30954" i="28"/>
  <c r="A30955" i="28"/>
  <c r="A30956" i="28"/>
  <c r="A30957" i="28"/>
  <c r="A30958" i="28"/>
  <c r="A30959" i="28"/>
  <c r="A30960" i="28"/>
  <c r="A30961" i="28"/>
  <c r="A30962" i="28"/>
  <c r="A30963" i="28"/>
  <c r="A30964" i="28"/>
  <c r="A30965" i="28"/>
  <c r="A30966" i="28"/>
  <c r="A30967" i="28"/>
  <c r="A30968" i="28"/>
  <c r="A30969" i="28"/>
  <c r="A30970" i="28"/>
  <c r="A30971" i="28"/>
  <c r="A30972" i="28"/>
  <c r="A30973" i="28"/>
  <c r="A30974" i="28"/>
  <c r="A30975" i="28"/>
  <c r="A30976" i="28"/>
  <c r="A30977" i="28"/>
  <c r="A30978" i="28"/>
  <c r="A30979" i="28"/>
  <c r="A30980" i="28"/>
  <c r="A30981" i="28"/>
  <c r="A30982" i="28"/>
  <c r="A30983" i="28"/>
  <c r="A30984" i="28"/>
  <c r="A30985" i="28"/>
  <c r="A30986" i="28"/>
  <c r="A30987" i="28"/>
  <c r="A30988" i="28"/>
  <c r="A30989" i="28"/>
  <c r="A30990" i="28"/>
  <c r="A30991" i="28"/>
  <c r="A30992" i="28"/>
  <c r="A30993" i="28"/>
  <c r="A30994" i="28"/>
  <c r="A30995" i="28"/>
  <c r="A30996" i="28"/>
  <c r="A30997" i="28"/>
  <c r="A30998" i="28"/>
  <c r="A30999" i="28"/>
  <c r="A31000" i="28"/>
  <c r="A31001" i="28"/>
  <c r="A31002" i="28"/>
  <c r="A31003" i="28"/>
  <c r="A31004" i="28"/>
  <c r="A31005" i="28"/>
  <c r="A31006" i="28"/>
  <c r="A31007" i="28"/>
  <c r="A31008" i="28"/>
  <c r="A31009" i="28"/>
  <c r="A31010" i="28"/>
  <c r="A31011" i="28"/>
  <c r="A31012" i="28"/>
  <c r="A31013" i="28"/>
  <c r="A31014" i="28"/>
  <c r="A31015" i="28"/>
  <c r="A31016" i="28"/>
  <c r="A31017" i="28"/>
  <c r="A31018" i="28"/>
  <c r="A31019" i="28"/>
  <c r="A31020" i="28"/>
  <c r="A31021" i="28"/>
  <c r="A31022" i="28"/>
  <c r="A31023" i="28"/>
  <c r="A31024" i="28"/>
  <c r="A31025" i="28"/>
  <c r="A31026" i="28"/>
  <c r="A31027" i="28"/>
  <c r="A31028" i="28"/>
  <c r="A31029" i="28"/>
  <c r="A31030" i="28"/>
  <c r="A31031" i="28"/>
  <c r="A31032" i="28"/>
  <c r="A31033" i="28"/>
  <c r="A31034" i="28"/>
  <c r="A31035" i="28"/>
  <c r="A31036" i="28"/>
  <c r="A31037" i="28"/>
  <c r="A31038" i="28"/>
  <c r="A31039" i="28"/>
  <c r="A31040" i="28"/>
  <c r="A31041" i="28"/>
  <c r="A31042" i="28"/>
  <c r="A31043" i="28"/>
  <c r="A31044" i="28"/>
  <c r="A31045" i="28"/>
  <c r="A31046" i="28"/>
  <c r="A31047" i="28"/>
  <c r="A31048" i="28"/>
  <c r="A31049" i="28"/>
  <c r="A31050" i="28"/>
  <c r="A31051" i="28"/>
  <c r="A31052" i="28"/>
  <c r="A31053" i="28"/>
  <c r="A31054" i="28"/>
  <c r="A31055" i="28"/>
  <c r="A31056" i="28"/>
  <c r="A31057" i="28"/>
  <c r="A31058" i="28"/>
  <c r="A31059" i="28"/>
  <c r="A31060" i="28"/>
  <c r="A31061" i="28"/>
  <c r="A31062" i="28"/>
  <c r="A31063" i="28"/>
  <c r="A31064" i="28"/>
  <c r="A31065" i="28"/>
  <c r="A31066" i="28"/>
  <c r="A31067" i="28"/>
  <c r="A31068" i="28"/>
  <c r="A31069" i="28"/>
  <c r="A31070" i="28"/>
  <c r="A31071" i="28"/>
  <c r="A31072" i="28"/>
  <c r="A31073" i="28"/>
  <c r="A31074" i="28"/>
  <c r="A31075" i="28"/>
  <c r="A31076" i="28"/>
  <c r="A31077" i="28"/>
  <c r="A31078" i="28"/>
  <c r="A31079" i="28"/>
  <c r="A31080" i="28"/>
  <c r="A31081" i="28"/>
  <c r="A31082" i="28"/>
  <c r="A31083" i="28"/>
  <c r="A31084" i="28"/>
  <c r="A31085" i="28"/>
  <c r="A31086" i="28"/>
  <c r="A31087" i="28"/>
  <c r="A31088" i="28"/>
  <c r="A31089" i="28"/>
  <c r="A31090" i="28"/>
  <c r="A31091" i="28"/>
  <c r="A31092" i="28"/>
  <c r="A31093" i="28"/>
  <c r="A31094" i="28"/>
  <c r="A31095" i="28"/>
  <c r="A31096" i="28"/>
  <c r="A31097" i="28"/>
  <c r="A31098" i="28"/>
  <c r="A31099" i="28"/>
  <c r="A31100" i="28"/>
  <c r="A31101" i="28"/>
  <c r="A31102" i="28"/>
  <c r="A31103" i="28"/>
  <c r="A31104" i="28"/>
  <c r="A31105" i="28"/>
  <c r="A31106" i="28"/>
  <c r="A31107" i="28"/>
  <c r="A31108" i="28"/>
  <c r="A31109" i="28"/>
  <c r="A31110" i="28"/>
  <c r="A31111" i="28"/>
  <c r="A31112" i="28"/>
  <c r="A31113" i="28"/>
  <c r="A31114" i="28"/>
  <c r="A31115" i="28"/>
  <c r="A31116" i="28"/>
  <c r="A31117" i="28"/>
  <c r="A31118" i="28"/>
  <c r="A31119" i="28"/>
  <c r="A31120" i="28"/>
  <c r="A31121" i="28"/>
  <c r="A31122" i="28"/>
  <c r="A31123" i="28"/>
  <c r="A31124" i="28"/>
  <c r="A31125" i="28"/>
  <c r="A31126" i="28"/>
  <c r="A31127" i="28"/>
  <c r="A31128" i="28"/>
  <c r="A31129" i="28"/>
  <c r="A31130" i="28"/>
  <c r="A31131" i="28"/>
  <c r="A31132" i="28"/>
  <c r="A31133" i="28"/>
  <c r="A31134" i="28"/>
  <c r="A31135" i="28"/>
  <c r="A31136" i="28"/>
  <c r="A31137" i="28"/>
  <c r="A31138" i="28"/>
  <c r="A31139" i="28"/>
  <c r="A31140" i="28"/>
  <c r="A31141" i="28"/>
  <c r="A31142" i="28"/>
  <c r="A31143" i="28"/>
  <c r="A31144" i="28"/>
  <c r="A31145" i="28"/>
  <c r="A31146" i="28"/>
  <c r="A31147" i="28"/>
  <c r="A31148" i="28"/>
  <c r="A31149" i="28"/>
  <c r="A31150" i="28"/>
  <c r="A31151" i="28"/>
  <c r="A31152" i="28"/>
  <c r="A31153" i="28"/>
  <c r="A31154" i="28"/>
  <c r="A31155" i="28"/>
  <c r="A31156" i="28"/>
  <c r="A31157" i="28"/>
  <c r="A31158" i="28"/>
  <c r="A31159" i="28"/>
  <c r="A31160" i="28"/>
  <c r="A31161" i="28"/>
  <c r="A31162" i="28"/>
  <c r="A31163" i="28"/>
  <c r="A31164" i="28"/>
  <c r="A31165" i="28"/>
  <c r="A31166" i="28"/>
  <c r="A31167" i="28"/>
  <c r="A31168" i="28"/>
  <c r="A31169" i="28"/>
  <c r="A31170" i="28"/>
  <c r="A31171" i="28"/>
  <c r="A31172" i="28"/>
  <c r="A31173" i="28"/>
  <c r="A31174" i="28"/>
  <c r="A31175" i="28"/>
  <c r="A31176" i="28"/>
  <c r="A31177" i="28"/>
  <c r="A31178" i="28"/>
  <c r="A31179" i="28"/>
  <c r="A31180" i="28"/>
  <c r="A31181" i="28"/>
  <c r="A31182" i="28"/>
  <c r="A31183" i="28"/>
  <c r="A31184" i="28"/>
  <c r="A31185" i="28"/>
  <c r="A31186" i="28"/>
  <c r="A31187" i="28"/>
  <c r="A31188" i="28"/>
  <c r="A31189" i="28"/>
  <c r="A31190" i="28"/>
  <c r="A31191" i="28"/>
  <c r="A31192" i="28"/>
  <c r="A31193" i="28"/>
  <c r="A31194" i="28"/>
  <c r="A31195" i="28"/>
  <c r="A31196" i="28"/>
  <c r="A31197" i="28"/>
  <c r="A31198" i="28"/>
  <c r="A31199" i="28"/>
  <c r="A31200" i="28"/>
  <c r="A31201" i="28"/>
  <c r="A31202" i="28"/>
  <c r="A31203" i="28"/>
  <c r="A31204" i="28"/>
  <c r="A31205" i="28"/>
  <c r="A31206" i="28"/>
  <c r="A31207" i="28"/>
  <c r="A31208" i="28"/>
  <c r="A31209" i="28"/>
  <c r="A31210" i="28"/>
  <c r="A31211" i="28"/>
  <c r="A31212" i="28"/>
  <c r="A31213" i="28"/>
  <c r="A31214" i="28"/>
  <c r="A31215" i="28"/>
  <c r="A31216" i="28"/>
  <c r="A31217" i="28"/>
  <c r="A31218" i="28"/>
  <c r="A31219" i="28"/>
  <c r="A31220" i="28"/>
  <c r="A31221" i="28"/>
  <c r="A31222" i="28"/>
  <c r="A31223" i="28"/>
  <c r="A31224" i="28"/>
  <c r="A31225" i="28"/>
  <c r="A31226" i="28"/>
  <c r="A31227" i="28"/>
  <c r="A31228" i="28"/>
  <c r="A31229" i="28"/>
  <c r="A31230" i="28"/>
  <c r="A31231" i="28"/>
  <c r="A31232" i="28"/>
  <c r="A31233" i="28"/>
  <c r="A31234" i="28"/>
  <c r="A31235" i="28"/>
  <c r="A31236" i="28"/>
  <c r="A31237" i="28"/>
  <c r="A31238" i="28"/>
  <c r="A31239" i="28"/>
  <c r="A31240" i="28"/>
  <c r="A31241" i="28"/>
  <c r="A31242" i="28"/>
  <c r="A31243" i="28"/>
  <c r="A31244" i="28"/>
  <c r="A31245" i="28"/>
  <c r="A31246" i="28"/>
  <c r="A31247" i="28"/>
  <c r="A31248" i="28"/>
  <c r="A31249" i="28"/>
  <c r="A31250" i="28"/>
  <c r="A31251" i="28"/>
  <c r="A31252" i="28"/>
  <c r="A31253" i="28"/>
  <c r="A31254" i="28"/>
  <c r="A31255" i="28"/>
  <c r="A31256" i="28"/>
  <c r="A31257" i="28"/>
  <c r="A31258" i="28"/>
  <c r="A31259" i="28"/>
  <c r="A31260" i="28"/>
  <c r="A31261" i="28"/>
  <c r="A31262" i="28"/>
  <c r="A31263" i="28"/>
  <c r="A31264" i="28"/>
  <c r="A31265" i="28"/>
  <c r="A31266" i="28"/>
  <c r="A31267" i="28"/>
  <c r="A31268" i="28"/>
  <c r="A31269" i="28"/>
  <c r="A31270" i="28"/>
  <c r="A31271" i="28"/>
  <c r="A31272" i="28"/>
  <c r="A31273" i="28"/>
  <c r="A31274" i="28"/>
  <c r="A31275" i="28"/>
  <c r="A31276" i="28"/>
  <c r="A31277" i="28"/>
  <c r="A31278" i="28"/>
  <c r="A31279" i="28"/>
  <c r="A31280" i="28"/>
  <c r="A31281" i="28"/>
  <c r="A31282" i="28"/>
  <c r="A31283" i="28"/>
  <c r="A31284" i="28"/>
  <c r="A31285" i="28"/>
  <c r="A31286" i="28"/>
  <c r="A31287" i="28"/>
  <c r="A31288" i="28"/>
  <c r="A31289" i="28"/>
  <c r="A31290" i="28"/>
  <c r="A31291" i="28"/>
  <c r="A31292" i="28"/>
  <c r="A31293" i="28"/>
  <c r="A31294" i="28"/>
  <c r="A31295" i="28"/>
  <c r="A31296" i="28"/>
  <c r="A31297" i="28"/>
  <c r="A31298" i="28"/>
  <c r="A31299" i="28"/>
  <c r="A31300" i="28"/>
  <c r="A31301" i="28"/>
  <c r="A31302" i="28"/>
  <c r="A31303" i="28"/>
  <c r="A31304" i="28"/>
  <c r="A31305" i="28"/>
  <c r="A31306" i="28"/>
  <c r="A31307" i="28"/>
  <c r="A31308" i="28"/>
  <c r="A31309" i="28"/>
  <c r="A31310" i="28"/>
  <c r="A31311" i="28"/>
  <c r="A31312" i="28"/>
  <c r="A31313" i="28"/>
  <c r="A31314" i="28"/>
  <c r="A31315" i="28"/>
  <c r="A31316" i="28"/>
  <c r="A31317" i="28"/>
  <c r="A31318" i="28"/>
  <c r="A31319" i="28"/>
  <c r="A31320" i="28"/>
  <c r="A31321" i="28"/>
  <c r="A31322" i="28"/>
  <c r="A31323" i="28"/>
  <c r="A31324" i="28"/>
  <c r="A31325" i="28"/>
  <c r="A31326" i="28"/>
  <c r="A31327" i="28"/>
  <c r="A31328" i="28"/>
  <c r="A31329" i="28"/>
  <c r="A31330" i="28"/>
  <c r="A31331" i="28"/>
  <c r="A31332" i="28"/>
  <c r="A31333" i="28"/>
  <c r="A31334" i="28"/>
  <c r="A31335" i="28"/>
  <c r="A31336" i="28"/>
  <c r="A31337" i="28"/>
  <c r="A31338" i="28"/>
  <c r="A31339" i="28"/>
  <c r="A31340" i="28"/>
  <c r="A31341" i="28"/>
  <c r="A31342" i="28"/>
  <c r="A31343" i="28"/>
  <c r="A31344" i="28"/>
  <c r="A31345" i="28"/>
  <c r="A31346" i="28"/>
  <c r="A31347" i="28"/>
  <c r="A31348" i="28"/>
  <c r="A31349" i="28"/>
  <c r="A31350" i="28"/>
  <c r="A31351" i="28"/>
  <c r="A31352" i="28"/>
  <c r="A31353" i="28"/>
  <c r="A31354" i="28"/>
  <c r="A31355" i="28"/>
  <c r="A31356" i="28"/>
  <c r="A31357" i="28"/>
  <c r="A31358" i="28"/>
  <c r="A31359" i="28"/>
  <c r="A31360" i="28"/>
  <c r="A31361" i="28"/>
  <c r="A31362" i="28"/>
  <c r="A31363" i="28"/>
  <c r="A31364" i="28"/>
  <c r="A31365" i="28"/>
  <c r="A31366" i="28"/>
  <c r="A31367" i="28"/>
  <c r="A31368" i="28"/>
  <c r="A31369" i="28"/>
  <c r="A31370" i="28"/>
  <c r="A31371" i="28"/>
  <c r="A31372" i="28"/>
  <c r="A31373" i="28"/>
  <c r="A31374" i="28"/>
  <c r="A31375" i="28"/>
  <c r="A31376" i="28"/>
  <c r="A31377" i="28"/>
  <c r="A31378" i="28"/>
  <c r="A31379" i="28"/>
  <c r="A31380" i="28"/>
  <c r="A31381" i="28"/>
  <c r="A31382" i="28"/>
  <c r="A31383" i="28"/>
  <c r="A31384" i="28"/>
  <c r="A31385" i="28"/>
  <c r="A31386" i="28"/>
  <c r="A31387" i="28"/>
  <c r="A31388" i="28"/>
  <c r="A31389" i="28"/>
  <c r="A31390" i="28"/>
  <c r="A31391" i="28"/>
  <c r="A31392" i="28"/>
  <c r="A31393" i="28"/>
  <c r="A31394" i="28"/>
  <c r="A31395" i="28"/>
  <c r="A31396" i="28"/>
  <c r="A31397" i="28"/>
  <c r="A31398" i="28"/>
  <c r="A31399" i="28"/>
  <c r="A31400" i="28"/>
  <c r="A31401" i="28"/>
  <c r="A31402" i="28"/>
  <c r="A31403" i="28"/>
  <c r="A31404" i="28"/>
  <c r="A31405" i="28"/>
  <c r="A31406" i="28"/>
  <c r="A31407" i="28"/>
  <c r="A31408" i="28"/>
  <c r="A31409" i="28"/>
  <c r="A31410" i="28"/>
  <c r="A31411" i="28"/>
  <c r="A31412" i="28"/>
  <c r="A31413" i="28"/>
  <c r="A31414" i="28"/>
  <c r="A31415" i="28"/>
  <c r="A31416" i="28"/>
  <c r="A31417" i="28"/>
  <c r="A31418" i="28"/>
  <c r="A31419" i="28"/>
  <c r="A31420" i="28"/>
  <c r="A31421" i="28"/>
  <c r="A31422" i="28"/>
  <c r="A31423" i="28"/>
  <c r="A31424" i="28"/>
  <c r="A31425" i="28"/>
  <c r="A31426" i="28"/>
  <c r="A31427" i="28"/>
  <c r="A31428" i="28"/>
  <c r="A31429" i="28"/>
  <c r="A31430" i="28"/>
  <c r="A31431" i="28"/>
  <c r="A31432" i="28"/>
  <c r="A31433" i="28"/>
  <c r="A31434" i="28"/>
  <c r="A31435" i="28"/>
  <c r="A31436" i="28"/>
  <c r="A31437" i="28"/>
  <c r="A31438" i="28"/>
  <c r="A31439" i="28"/>
  <c r="A31440" i="28"/>
  <c r="A31441" i="28"/>
  <c r="A31442" i="28"/>
  <c r="A31443" i="28"/>
  <c r="A31444" i="28"/>
  <c r="A31445" i="28"/>
  <c r="A31446" i="28"/>
  <c r="A31447" i="28"/>
  <c r="A31448" i="28"/>
  <c r="A31449" i="28"/>
  <c r="A31450" i="28"/>
  <c r="A31451" i="28"/>
  <c r="A31452" i="28"/>
  <c r="A31453" i="28"/>
  <c r="A31454" i="28"/>
  <c r="A31455" i="28"/>
  <c r="A31456" i="28"/>
  <c r="A31457" i="28"/>
  <c r="A31458" i="28"/>
  <c r="A31459" i="28"/>
  <c r="A31460" i="28"/>
  <c r="A31461" i="28"/>
  <c r="A31462" i="28"/>
  <c r="A31463" i="28"/>
  <c r="A31464" i="28"/>
  <c r="A31465" i="28"/>
  <c r="A31466" i="28"/>
  <c r="A31467" i="28"/>
  <c r="A31468" i="28"/>
  <c r="A31469" i="28"/>
  <c r="A31470" i="28"/>
  <c r="A31471" i="28"/>
  <c r="A31472" i="28"/>
  <c r="A31473" i="28"/>
  <c r="A31474" i="28"/>
  <c r="A31475" i="28"/>
  <c r="A31476" i="28"/>
  <c r="A31477" i="28"/>
  <c r="A31478" i="28"/>
  <c r="A31479" i="28"/>
  <c r="A31480" i="28"/>
  <c r="A31481" i="28"/>
  <c r="A31482" i="28"/>
  <c r="A31483" i="28"/>
  <c r="A31484" i="28"/>
  <c r="A31485" i="28"/>
  <c r="A31486" i="28"/>
  <c r="A31487" i="28"/>
  <c r="A31488" i="28"/>
  <c r="A31489" i="28"/>
  <c r="A31490" i="28"/>
  <c r="A31491" i="28"/>
  <c r="A31492" i="28"/>
  <c r="A31493" i="28"/>
  <c r="A31494" i="28"/>
  <c r="A31495" i="28"/>
  <c r="A31496" i="28"/>
  <c r="A31497" i="28"/>
  <c r="A31498" i="28"/>
  <c r="A31499" i="28"/>
  <c r="A31500" i="28"/>
  <c r="A31501" i="28"/>
  <c r="A31502" i="28"/>
  <c r="A31503" i="28"/>
  <c r="A31504" i="28"/>
  <c r="A31505" i="28"/>
  <c r="A31506" i="28"/>
  <c r="A31507" i="28"/>
  <c r="A31508" i="28"/>
  <c r="A31509" i="28"/>
  <c r="A31510" i="28"/>
  <c r="A31511" i="28"/>
  <c r="A31512" i="28"/>
  <c r="A31513" i="28"/>
  <c r="A31514" i="28"/>
  <c r="A31515" i="28"/>
  <c r="A31516" i="28"/>
  <c r="A31517" i="28"/>
  <c r="A31518" i="28"/>
  <c r="A31519" i="28"/>
  <c r="A31520" i="28"/>
  <c r="A31521" i="28"/>
  <c r="A31522" i="28"/>
  <c r="A31523" i="28"/>
  <c r="A31524" i="28"/>
  <c r="A31525" i="28"/>
  <c r="A31526" i="28"/>
  <c r="A31527" i="28"/>
  <c r="A31528" i="28"/>
  <c r="A31529" i="28"/>
  <c r="A31530" i="28"/>
  <c r="A31531" i="28"/>
  <c r="A31532" i="28"/>
  <c r="A31533" i="28"/>
  <c r="A31534" i="28"/>
  <c r="A31535" i="28"/>
  <c r="A31536" i="28"/>
  <c r="A31537" i="28"/>
  <c r="A31538" i="28"/>
  <c r="A31539" i="28"/>
  <c r="A31540" i="28"/>
  <c r="A31541" i="28"/>
  <c r="A31542" i="28"/>
  <c r="A31543" i="28"/>
  <c r="A31544" i="28"/>
  <c r="A31545" i="28"/>
  <c r="A31546" i="28"/>
  <c r="A31547" i="28"/>
  <c r="A31548" i="28"/>
  <c r="A31549" i="28"/>
  <c r="A31550" i="28"/>
  <c r="A31551" i="28"/>
  <c r="A31552" i="28"/>
  <c r="A31553" i="28"/>
  <c r="A31554" i="28"/>
  <c r="A31555" i="28"/>
  <c r="A31556" i="28"/>
  <c r="A31557" i="28"/>
  <c r="A31558" i="28"/>
  <c r="A31559" i="28"/>
  <c r="A31560" i="28"/>
  <c r="A31561" i="28"/>
  <c r="A31562" i="28"/>
  <c r="A31563" i="28"/>
  <c r="A31564" i="28"/>
  <c r="A31565" i="28"/>
  <c r="A31566" i="28"/>
  <c r="A31567" i="28"/>
  <c r="A31568" i="28"/>
  <c r="A31569" i="28"/>
  <c r="A31570" i="28"/>
  <c r="A31571" i="28"/>
  <c r="A31572" i="28"/>
  <c r="A31573" i="28"/>
  <c r="A31574" i="28"/>
  <c r="A31575" i="28"/>
  <c r="A31576" i="28"/>
  <c r="A31577" i="28"/>
  <c r="A31578" i="28"/>
  <c r="A31579" i="28"/>
  <c r="A31580" i="28"/>
  <c r="A31581" i="28"/>
  <c r="A31582" i="28"/>
  <c r="A31583" i="28"/>
  <c r="A31584" i="28"/>
  <c r="A31585" i="28"/>
  <c r="A31586" i="28"/>
  <c r="A31587" i="28"/>
  <c r="A31588" i="28"/>
  <c r="A31589" i="28"/>
  <c r="A31590" i="28"/>
  <c r="A31591" i="28"/>
  <c r="A31592" i="28"/>
  <c r="A31593" i="28"/>
  <c r="A31594" i="28"/>
  <c r="A31595" i="28"/>
  <c r="A31596" i="28"/>
  <c r="A31597" i="28"/>
  <c r="A31598" i="28"/>
  <c r="A31599" i="28"/>
  <c r="A31600" i="28"/>
  <c r="A31601" i="28"/>
  <c r="A31602" i="28"/>
  <c r="A31603" i="28"/>
  <c r="A31604" i="28"/>
  <c r="A31605" i="28"/>
  <c r="A31606" i="28"/>
  <c r="A31607" i="28"/>
  <c r="A31608" i="28"/>
  <c r="A31609" i="28"/>
  <c r="A31610" i="28"/>
  <c r="A31611" i="28"/>
  <c r="A31612" i="28"/>
  <c r="A31613" i="28"/>
  <c r="A31614" i="28"/>
  <c r="A31615" i="28"/>
  <c r="A31616" i="28"/>
  <c r="A31617" i="28"/>
  <c r="A31618" i="28"/>
  <c r="A31619" i="28"/>
  <c r="A31620" i="28"/>
  <c r="A31621" i="28"/>
  <c r="A31622" i="28"/>
  <c r="A31623" i="28"/>
  <c r="A31624" i="28"/>
  <c r="A31625" i="28"/>
  <c r="A31626" i="28"/>
  <c r="A31627" i="28"/>
  <c r="A31628" i="28"/>
  <c r="A31629" i="28"/>
  <c r="A31630" i="28"/>
  <c r="A31631" i="28"/>
  <c r="A31632" i="28"/>
  <c r="A31633" i="28"/>
  <c r="A31634" i="28"/>
  <c r="A31635" i="28"/>
  <c r="A31636" i="28"/>
  <c r="A31637" i="28"/>
  <c r="A31638" i="28"/>
  <c r="A31639" i="28"/>
  <c r="A31640" i="28"/>
  <c r="A31641" i="28"/>
  <c r="A31642" i="28"/>
  <c r="A31643" i="28"/>
  <c r="A31644" i="28"/>
  <c r="A31645" i="28"/>
  <c r="A31646" i="28"/>
  <c r="A31647" i="28"/>
  <c r="A31648" i="28"/>
  <c r="A31649" i="28"/>
  <c r="A31650" i="28"/>
  <c r="A31651" i="28"/>
  <c r="A31652" i="28"/>
  <c r="A31653" i="28"/>
  <c r="A31654" i="28"/>
  <c r="A31655" i="28"/>
  <c r="A31656" i="28"/>
  <c r="A31657" i="28"/>
  <c r="A31658" i="28"/>
  <c r="A31659" i="28"/>
  <c r="A31660" i="28"/>
  <c r="A31661" i="28"/>
  <c r="A31662" i="28"/>
  <c r="A31663" i="28"/>
  <c r="A31664" i="28"/>
  <c r="A31665" i="28"/>
  <c r="A31666" i="28"/>
  <c r="A31667" i="28"/>
  <c r="A31668" i="28"/>
  <c r="A31669" i="28"/>
  <c r="A31670" i="28"/>
  <c r="A31671" i="28"/>
  <c r="A31672" i="28"/>
  <c r="A31673" i="28"/>
  <c r="A31674" i="28"/>
  <c r="A31675" i="28"/>
  <c r="A31676" i="28"/>
  <c r="A31677" i="28"/>
  <c r="A31678" i="28"/>
  <c r="A31679" i="28"/>
  <c r="A31680" i="28"/>
  <c r="A31681" i="28"/>
  <c r="A31682" i="28"/>
  <c r="A31683" i="28"/>
  <c r="A31684" i="28"/>
  <c r="A31685" i="28"/>
  <c r="A31686" i="28"/>
  <c r="A31687" i="28"/>
  <c r="A31688" i="28"/>
  <c r="A31689" i="28"/>
  <c r="A31690" i="28"/>
  <c r="A31691" i="28"/>
  <c r="A31692" i="28"/>
  <c r="A31693" i="28"/>
  <c r="A31694" i="28"/>
  <c r="A31695" i="28"/>
  <c r="A31696" i="28"/>
  <c r="A31697" i="28"/>
  <c r="A31698" i="28"/>
  <c r="A31699" i="28"/>
  <c r="A31700" i="28"/>
  <c r="A31701" i="28"/>
  <c r="A31702" i="28"/>
  <c r="A31703" i="28"/>
  <c r="A31704" i="28"/>
  <c r="A31705" i="28"/>
  <c r="A31706" i="28"/>
  <c r="A31707" i="28"/>
  <c r="A31708" i="28"/>
  <c r="A31709" i="28"/>
  <c r="A31710" i="28"/>
  <c r="A31711" i="28"/>
  <c r="A31712" i="28"/>
  <c r="A31713" i="28"/>
  <c r="A31714" i="28"/>
  <c r="A31715" i="28"/>
  <c r="A31716" i="28"/>
  <c r="A31717" i="28"/>
  <c r="A31718" i="28"/>
  <c r="A31719" i="28"/>
  <c r="A31720" i="28"/>
  <c r="A31721" i="28"/>
  <c r="A31722" i="28"/>
  <c r="A31723" i="28"/>
  <c r="A31724" i="28"/>
  <c r="A31725" i="28"/>
  <c r="A31726" i="28"/>
  <c r="A31727" i="28"/>
  <c r="A31728" i="28"/>
  <c r="A31729" i="28"/>
  <c r="A31730" i="28"/>
  <c r="A31731" i="28"/>
  <c r="A31732" i="28"/>
  <c r="A31733" i="28"/>
  <c r="A31734" i="28"/>
  <c r="A31735" i="28"/>
  <c r="A31736" i="28"/>
  <c r="A31737" i="28"/>
  <c r="A31738" i="28"/>
  <c r="A31739" i="28"/>
  <c r="A31740" i="28"/>
  <c r="A31741" i="28"/>
  <c r="A31742" i="28"/>
  <c r="A31743" i="28"/>
  <c r="A31744" i="28"/>
  <c r="A31745" i="28"/>
  <c r="A31746" i="28"/>
  <c r="A31747" i="28"/>
  <c r="A31748" i="28"/>
  <c r="A31749" i="28"/>
  <c r="A31750" i="28"/>
  <c r="A31751" i="28"/>
  <c r="A31752" i="28"/>
  <c r="A31753" i="28"/>
  <c r="A31754" i="28"/>
  <c r="A31755" i="28"/>
  <c r="A31756" i="28"/>
  <c r="A31757" i="28"/>
  <c r="A31758" i="28"/>
  <c r="A31759" i="28"/>
  <c r="A31760" i="28"/>
  <c r="A31761" i="28"/>
  <c r="A31762" i="28"/>
  <c r="A31763" i="28"/>
  <c r="A31764" i="28"/>
  <c r="A31765" i="28"/>
  <c r="A31766" i="28"/>
  <c r="A31767" i="28"/>
  <c r="A31768" i="28"/>
  <c r="A31769" i="28"/>
  <c r="A31770" i="28"/>
  <c r="A31771" i="28"/>
  <c r="A31772" i="28"/>
  <c r="A31773" i="28"/>
  <c r="A31774" i="28"/>
  <c r="A31775" i="28"/>
  <c r="A31776" i="28"/>
  <c r="A31777" i="28"/>
  <c r="A31778" i="28"/>
  <c r="A31779" i="28"/>
  <c r="A31780" i="28"/>
  <c r="A31781" i="28"/>
  <c r="A31782" i="28"/>
  <c r="A31783" i="28"/>
  <c r="A31784" i="28"/>
  <c r="A31785" i="28"/>
  <c r="A31786" i="28"/>
  <c r="A31787" i="28"/>
  <c r="A31788" i="28"/>
  <c r="A31789" i="28"/>
  <c r="A31790" i="28"/>
  <c r="A31791" i="28"/>
  <c r="A31792" i="28"/>
  <c r="A31793" i="28"/>
  <c r="A31794" i="28"/>
  <c r="A31795" i="28"/>
  <c r="A31796" i="28"/>
  <c r="A31797" i="28"/>
  <c r="A31798" i="28"/>
  <c r="A31799" i="28"/>
  <c r="A31800" i="28"/>
  <c r="A31801" i="28"/>
  <c r="A31802" i="28"/>
  <c r="A31803" i="28"/>
  <c r="A31804" i="28"/>
  <c r="A31805" i="28"/>
  <c r="A31806" i="28"/>
  <c r="A31807" i="28"/>
  <c r="A31808" i="28"/>
  <c r="A31809" i="28"/>
  <c r="A31810" i="28"/>
  <c r="A31811" i="28"/>
  <c r="A31812" i="28"/>
  <c r="A31813" i="28"/>
  <c r="A31814" i="28"/>
  <c r="A31815" i="28"/>
  <c r="A31816" i="28"/>
  <c r="A31817" i="28"/>
  <c r="A31818" i="28"/>
  <c r="A31819" i="28"/>
  <c r="A31820" i="28"/>
  <c r="A31821" i="28"/>
  <c r="A31822" i="28"/>
  <c r="A31823" i="28"/>
  <c r="A31824" i="28"/>
  <c r="A31825" i="28"/>
  <c r="A31826" i="28"/>
  <c r="A31827" i="28"/>
  <c r="A31828" i="28"/>
  <c r="A31829" i="28"/>
  <c r="A31830" i="28"/>
  <c r="A31831" i="28"/>
  <c r="A31832" i="28"/>
  <c r="A31833" i="28"/>
  <c r="A31834" i="28"/>
  <c r="A31835" i="28"/>
  <c r="A31836" i="28"/>
  <c r="A31837" i="28"/>
  <c r="A31838" i="28"/>
  <c r="A31839" i="28"/>
  <c r="A31840" i="28"/>
  <c r="A31841" i="28"/>
  <c r="A31842" i="28"/>
  <c r="A31843" i="28"/>
  <c r="A31844" i="28"/>
  <c r="A31845" i="28"/>
  <c r="A31846" i="28"/>
  <c r="A31847" i="28"/>
  <c r="A31848" i="28"/>
  <c r="A31849" i="28"/>
  <c r="A31850" i="28"/>
  <c r="A31851" i="28"/>
  <c r="A31852" i="28"/>
  <c r="A31853" i="28"/>
  <c r="A31854" i="28"/>
  <c r="A31855" i="28"/>
  <c r="A31856" i="28"/>
  <c r="A31857" i="28"/>
  <c r="A31858" i="28"/>
  <c r="A31859" i="28"/>
  <c r="A31860" i="28"/>
  <c r="A31861" i="28"/>
  <c r="A31862" i="28"/>
  <c r="A31863" i="28"/>
  <c r="A31864" i="28"/>
  <c r="A31865" i="28"/>
  <c r="A31866" i="28"/>
  <c r="A31867" i="28"/>
  <c r="A31868" i="28"/>
  <c r="A31869" i="28"/>
  <c r="A31870" i="28"/>
  <c r="A31871" i="28"/>
  <c r="A31872" i="28"/>
  <c r="A31873" i="28"/>
  <c r="A31874" i="28"/>
  <c r="A31875" i="28"/>
  <c r="A31876" i="28"/>
  <c r="A31877" i="28"/>
  <c r="A31878" i="28"/>
  <c r="A31879" i="28"/>
  <c r="A31880" i="28"/>
  <c r="A31881" i="28"/>
  <c r="A31882" i="28"/>
  <c r="A31883" i="28"/>
  <c r="A31884" i="28"/>
  <c r="A31885" i="28"/>
  <c r="A31886" i="28"/>
  <c r="A31887" i="28"/>
  <c r="A31888" i="28"/>
  <c r="A31889" i="28"/>
  <c r="A31890" i="28"/>
  <c r="A31891" i="28"/>
  <c r="A31892" i="28"/>
  <c r="A31893" i="28"/>
  <c r="A31894" i="28"/>
  <c r="A31895" i="28"/>
  <c r="A31896" i="28"/>
  <c r="A31897" i="28"/>
  <c r="A31898" i="28"/>
  <c r="A31899" i="28"/>
  <c r="A31900" i="28"/>
  <c r="A31901" i="28"/>
  <c r="A31902" i="28"/>
  <c r="A31903" i="28"/>
  <c r="A31904" i="28"/>
  <c r="A31905" i="28"/>
  <c r="A31906" i="28"/>
  <c r="A31907" i="28"/>
  <c r="A31908" i="28"/>
  <c r="A31909" i="28"/>
  <c r="A31910" i="28"/>
  <c r="A31911" i="28"/>
  <c r="A31912" i="28"/>
  <c r="A31913" i="28"/>
  <c r="A31914" i="28"/>
  <c r="A31915" i="28"/>
  <c r="A31916" i="28"/>
  <c r="A31917" i="28"/>
  <c r="A31918" i="28"/>
  <c r="A31919" i="28"/>
  <c r="A31920" i="28"/>
  <c r="A31921" i="28"/>
  <c r="A31922" i="28"/>
  <c r="A31923" i="28"/>
  <c r="A31924" i="28"/>
  <c r="A31925" i="28"/>
  <c r="A31926" i="28"/>
  <c r="A31927" i="28"/>
  <c r="A31928" i="28"/>
  <c r="A31929" i="28"/>
  <c r="A31930" i="28"/>
  <c r="A31931" i="28"/>
  <c r="A31932" i="28"/>
  <c r="A31933" i="28"/>
  <c r="A31934" i="28"/>
  <c r="A31935" i="28"/>
  <c r="A31936" i="28"/>
  <c r="A31937" i="28"/>
  <c r="A31938" i="28"/>
  <c r="A31939" i="28"/>
  <c r="A31940" i="28"/>
  <c r="A31941" i="28"/>
  <c r="A31942" i="28"/>
  <c r="A31943" i="28"/>
  <c r="A31944" i="28"/>
  <c r="A31945" i="28"/>
  <c r="A31946" i="28"/>
  <c r="A31947" i="28"/>
  <c r="A31948" i="28"/>
  <c r="A31949" i="28"/>
  <c r="A31950" i="28"/>
  <c r="A31951" i="28"/>
  <c r="A31952" i="28"/>
  <c r="A31953" i="28"/>
  <c r="A31954" i="28"/>
  <c r="A31955" i="28"/>
  <c r="A31956" i="28"/>
  <c r="A31957" i="28"/>
  <c r="A31958" i="28"/>
  <c r="A31959" i="28"/>
  <c r="A31960" i="28"/>
  <c r="A31961" i="28"/>
  <c r="A31962" i="28"/>
  <c r="A31963" i="28"/>
  <c r="A31964" i="28"/>
  <c r="A31965" i="28"/>
  <c r="A31966" i="28"/>
  <c r="A31967" i="28"/>
  <c r="A31968" i="28"/>
  <c r="A31969" i="28"/>
  <c r="A31970" i="28"/>
  <c r="A31971" i="28"/>
  <c r="A31972" i="28"/>
  <c r="A31973" i="28"/>
  <c r="A31974" i="28"/>
  <c r="A31975" i="28"/>
  <c r="A31976" i="28"/>
  <c r="A31977" i="28"/>
  <c r="A31978" i="28"/>
  <c r="A31979" i="28"/>
  <c r="A31980" i="28"/>
  <c r="A31981" i="28"/>
  <c r="A31982" i="28"/>
  <c r="A31983" i="28"/>
  <c r="A31984" i="28"/>
  <c r="A31985" i="28"/>
  <c r="A31986" i="28"/>
  <c r="A31987" i="28"/>
  <c r="A31988" i="28"/>
  <c r="A31989" i="28"/>
  <c r="A31990" i="28"/>
  <c r="A31991" i="28"/>
  <c r="A31992" i="28"/>
  <c r="A31993" i="28"/>
  <c r="A31994" i="28"/>
  <c r="A31995" i="28"/>
  <c r="A31996" i="28"/>
  <c r="A31997" i="28"/>
  <c r="A31998" i="28"/>
  <c r="A31999" i="28"/>
  <c r="A32000" i="28"/>
  <c r="A32001" i="28"/>
  <c r="A32002" i="28"/>
  <c r="A32003" i="28"/>
  <c r="A32004" i="28"/>
  <c r="A32005" i="28"/>
  <c r="A32006" i="28"/>
  <c r="A32007" i="28"/>
  <c r="A32008" i="28"/>
  <c r="A32009" i="28"/>
  <c r="A32010" i="28"/>
  <c r="A32011" i="28"/>
  <c r="A32012" i="28"/>
  <c r="A32013" i="28"/>
  <c r="A32014" i="28"/>
  <c r="A32015" i="28"/>
  <c r="A32016" i="28"/>
  <c r="A32017" i="28"/>
  <c r="A32018" i="28"/>
  <c r="A32019" i="28"/>
  <c r="A32020" i="28"/>
  <c r="A32021" i="28"/>
  <c r="A32022" i="28"/>
  <c r="A32023" i="28"/>
  <c r="A32024" i="28"/>
  <c r="A32025" i="28"/>
  <c r="A32026" i="28"/>
  <c r="A32027" i="28"/>
  <c r="A32028" i="28"/>
  <c r="A32029" i="28"/>
  <c r="A32030" i="28"/>
  <c r="A32031" i="28"/>
  <c r="A32032" i="28"/>
  <c r="A32033" i="28"/>
  <c r="A32034" i="28"/>
  <c r="A32035" i="28"/>
  <c r="A32036" i="28"/>
  <c r="A32037" i="28"/>
  <c r="A32038" i="28"/>
  <c r="A32039" i="28"/>
  <c r="A32040" i="28"/>
  <c r="A32041" i="28"/>
  <c r="A32042" i="28"/>
  <c r="A32043" i="28"/>
  <c r="A32044" i="28"/>
  <c r="A32045" i="28"/>
  <c r="A32046" i="28"/>
  <c r="A32047" i="28"/>
  <c r="A32048" i="28"/>
  <c r="A32049" i="28"/>
  <c r="A32050" i="28"/>
  <c r="A32051" i="28"/>
  <c r="A32052" i="28"/>
  <c r="A32053" i="28"/>
  <c r="A32054" i="28"/>
  <c r="A32055" i="28"/>
  <c r="A32056" i="28"/>
  <c r="A32057" i="28"/>
  <c r="A32058" i="28"/>
  <c r="A32059" i="28"/>
  <c r="A32060" i="28"/>
  <c r="A32061" i="28"/>
  <c r="A32062" i="28"/>
  <c r="A32063" i="28"/>
  <c r="A32064" i="28"/>
  <c r="A32065" i="28"/>
  <c r="A32066" i="28"/>
  <c r="A32067" i="28"/>
  <c r="A32068" i="28"/>
  <c r="A32069" i="28"/>
  <c r="A32070" i="28"/>
  <c r="A32071" i="28"/>
  <c r="A32072" i="28"/>
  <c r="A32073" i="28"/>
  <c r="A32074" i="28"/>
  <c r="A32075" i="28"/>
  <c r="A32076" i="28"/>
  <c r="A32077" i="28"/>
  <c r="A32078" i="28"/>
  <c r="A32079" i="28"/>
  <c r="A32080" i="28"/>
  <c r="A32081" i="28"/>
  <c r="A32082" i="28"/>
  <c r="A32083" i="28"/>
  <c r="A32084" i="28"/>
  <c r="A32085" i="28"/>
  <c r="A32086" i="28"/>
  <c r="A32087" i="28"/>
  <c r="A32088" i="28"/>
  <c r="A32089" i="28"/>
  <c r="A32090" i="28"/>
  <c r="A32091" i="28"/>
  <c r="A32092" i="28"/>
  <c r="A32093" i="28"/>
  <c r="A32094" i="28"/>
  <c r="A32095" i="28"/>
  <c r="A32096" i="28"/>
  <c r="A32097" i="28"/>
  <c r="A32098" i="28"/>
  <c r="A32099" i="28"/>
  <c r="A32100" i="28"/>
  <c r="A32101" i="28"/>
  <c r="A32102" i="28"/>
  <c r="A32103" i="28"/>
  <c r="A32104" i="28"/>
  <c r="A32105" i="28"/>
  <c r="A32106" i="28"/>
  <c r="A32107" i="28"/>
  <c r="A32108" i="28"/>
  <c r="A32109" i="28"/>
  <c r="A32110" i="28"/>
  <c r="A32111" i="28"/>
  <c r="A32112" i="28"/>
  <c r="A32113" i="28"/>
  <c r="A32114" i="28"/>
  <c r="A32115" i="28"/>
  <c r="A32116" i="28"/>
  <c r="A32117" i="28"/>
  <c r="A32118" i="28"/>
  <c r="A32119" i="28"/>
  <c r="A32120" i="28"/>
  <c r="A32121" i="28"/>
  <c r="A32122" i="28"/>
  <c r="A32123" i="28"/>
  <c r="A32124" i="28"/>
  <c r="A32125" i="28"/>
  <c r="A32126" i="28"/>
  <c r="A32127" i="28"/>
  <c r="A32128" i="28"/>
  <c r="A32129" i="28"/>
  <c r="A32130" i="28"/>
  <c r="A32131" i="28"/>
  <c r="A32132" i="28"/>
  <c r="A32133" i="28"/>
  <c r="A32134" i="28"/>
  <c r="A32135" i="28"/>
  <c r="A32136" i="28"/>
  <c r="A32137" i="28"/>
  <c r="A32138" i="28"/>
  <c r="A32139" i="28"/>
  <c r="A32140" i="28"/>
  <c r="A32141" i="28"/>
  <c r="A32142" i="28"/>
  <c r="A32143" i="28"/>
  <c r="A32144" i="28"/>
  <c r="A32145" i="28"/>
  <c r="A32146" i="28"/>
  <c r="A32147" i="28"/>
  <c r="A32148" i="28"/>
  <c r="A32149" i="28"/>
  <c r="A32150" i="28"/>
  <c r="A32151" i="28"/>
  <c r="A32152" i="28"/>
  <c r="A32153" i="28"/>
  <c r="A32154" i="28"/>
  <c r="A32155" i="28"/>
  <c r="A32156" i="28"/>
  <c r="A32157" i="28"/>
  <c r="A32158" i="28"/>
  <c r="A32159" i="28"/>
  <c r="A32160" i="28"/>
  <c r="A32161" i="28"/>
  <c r="A32162" i="28"/>
  <c r="A32163" i="28"/>
  <c r="A32164" i="28"/>
  <c r="A32165" i="28"/>
  <c r="A32166" i="28"/>
  <c r="A32167" i="28"/>
  <c r="A32168" i="28"/>
  <c r="A32169" i="28"/>
  <c r="A32170" i="28"/>
  <c r="A32171" i="28"/>
  <c r="A32172" i="28"/>
  <c r="A32173" i="28"/>
  <c r="A32174" i="28"/>
  <c r="A32175" i="28"/>
  <c r="A32176" i="28"/>
  <c r="A32177" i="28"/>
  <c r="A32178" i="28"/>
  <c r="A32179" i="28"/>
  <c r="A32180" i="28"/>
  <c r="A32181" i="28"/>
  <c r="A32182" i="28"/>
  <c r="A32183" i="28"/>
  <c r="A32184" i="28"/>
  <c r="A32185" i="28"/>
  <c r="A32186" i="28"/>
  <c r="A32187" i="28"/>
  <c r="A32188" i="28"/>
  <c r="A32189" i="28"/>
  <c r="A32190" i="28"/>
  <c r="A32191" i="28"/>
  <c r="A32192" i="28"/>
  <c r="A32193" i="28"/>
  <c r="A32194" i="28"/>
  <c r="A32195" i="28"/>
  <c r="A32196" i="28"/>
  <c r="A32197" i="28"/>
  <c r="A32198" i="28"/>
  <c r="A32199" i="28"/>
  <c r="A32200" i="28"/>
  <c r="A32201" i="28"/>
  <c r="A32202" i="28"/>
  <c r="A32203" i="28"/>
  <c r="A32204" i="28"/>
  <c r="A32205" i="28"/>
  <c r="A32206" i="28"/>
  <c r="A32207" i="28"/>
  <c r="A32208" i="28"/>
  <c r="A32209" i="28"/>
  <c r="A32210" i="28"/>
  <c r="A32211" i="28"/>
  <c r="A32212" i="28"/>
  <c r="A32213" i="28"/>
  <c r="A32214" i="28"/>
  <c r="A32215" i="28"/>
  <c r="A32216" i="28"/>
  <c r="A32217" i="28"/>
  <c r="A32218" i="28"/>
  <c r="A32219" i="28"/>
  <c r="A32220" i="28"/>
  <c r="A32221" i="28"/>
  <c r="A32222" i="28"/>
  <c r="A32223" i="28"/>
  <c r="A32224" i="28"/>
  <c r="A32225" i="28"/>
  <c r="A32226" i="28"/>
  <c r="A32227" i="28"/>
  <c r="A32228" i="28"/>
  <c r="A32229" i="28"/>
  <c r="A32230" i="28"/>
  <c r="A32231" i="28"/>
  <c r="A32232" i="28"/>
  <c r="A32233" i="28"/>
  <c r="A32234" i="28"/>
  <c r="A32235" i="28"/>
  <c r="A32236" i="28"/>
  <c r="A32237" i="28"/>
  <c r="A32238" i="28"/>
  <c r="A32239" i="28"/>
  <c r="A32240" i="28"/>
  <c r="A32241" i="28"/>
  <c r="A32242" i="28"/>
  <c r="A32243" i="28"/>
  <c r="A32244" i="28"/>
  <c r="A32245" i="28"/>
  <c r="A32246" i="28"/>
  <c r="A32247" i="28"/>
  <c r="A32248" i="28"/>
  <c r="A32249" i="28"/>
  <c r="A32250" i="28"/>
  <c r="A32251" i="28"/>
  <c r="A32252" i="28"/>
  <c r="A32253" i="28"/>
  <c r="A32254" i="28"/>
  <c r="A32255" i="28"/>
  <c r="A32256" i="28"/>
  <c r="A32257" i="28"/>
  <c r="A32258" i="28"/>
  <c r="A32259" i="28"/>
  <c r="A32260" i="28"/>
  <c r="A32261" i="28"/>
  <c r="A32262" i="28"/>
  <c r="A32263" i="28"/>
  <c r="A32264" i="28"/>
  <c r="A32265" i="28"/>
  <c r="A32266" i="28"/>
  <c r="A32267" i="28"/>
  <c r="A32268" i="28"/>
  <c r="A32269" i="28"/>
  <c r="A32270" i="28"/>
  <c r="A32271" i="28"/>
  <c r="A32272" i="28"/>
  <c r="A32273" i="28"/>
  <c r="A32274" i="28"/>
  <c r="A32275" i="28"/>
  <c r="A32276" i="28"/>
  <c r="A32277" i="28"/>
  <c r="A32278" i="28"/>
  <c r="A32279" i="28"/>
  <c r="A32280" i="28"/>
  <c r="A32281" i="28"/>
  <c r="A32282" i="28"/>
  <c r="A32283" i="28"/>
  <c r="A32284" i="28"/>
  <c r="A32285" i="28"/>
  <c r="A32286" i="28"/>
  <c r="A32287" i="28"/>
  <c r="A32288" i="28"/>
  <c r="A32289" i="28"/>
  <c r="A32290" i="28"/>
  <c r="A32291" i="28"/>
  <c r="A32292" i="28"/>
  <c r="A32293" i="28"/>
  <c r="A32294" i="28"/>
  <c r="A32295" i="28"/>
  <c r="A32296" i="28"/>
  <c r="A32297" i="28"/>
  <c r="A32298" i="28"/>
  <c r="A32299" i="28"/>
  <c r="A32300" i="28"/>
  <c r="A32301" i="28"/>
  <c r="A32302" i="28"/>
  <c r="A32303" i="28"/>
  <c r="A32304" i="28"/>
  <c r="A32305" i="28"/>
  <c r="A32306" i="28"/>
  <c r="A32307" i="28"/>
  <c r="A32308" i="28"/>
  <c r="A32309" i="28"/>
  <c r="A32310" i="28"/>
  <c r="A32311" i="28"/>
  <c r="A32312" i="28"/>
  <c r="A32313" i="28"/>
  <c r="A32314" i="28"/>
  <c r="A32315" i="28"/>
  <c r="A32316" i="28"/>
  <c r="A32317" i="28"/>
  <c r="A32318" i="28"/>
  <c r="A32319" i="28"/>
  <c r="A32320" i="28"/>
  <c r="A32321" i="28"/>
  <c r="A32322" i="28"/>
  <c r="A32323" i="28"/>
  <c r="A32324" i="28"/>
  <c r="A32325" i="28"/>
  <c r="A32326" i="28"/>
  <c r="A32327" i="28"/>
  <c r="A32328" i="28"/>
  <c r="A32329" i="28"/>
  <c r="A32330" i="28"/>
  <c r="A32331" i="28"/>
  <c r="A32332" i="28"/>
  <c r="A32333" i="28"/>
  <c r="A32334" i="28"/>
  <c r="A32335" i="28"/>
  <c r="A32336" i="28"/>
  <c r="A32337" i="28"/>
  <c r="A32338" i="28"/>
  <c r="A32339" i="28"/>
  <c r="A32340" i="28"/>
  <c r="A32341" i="28"/>
  <c r="A32342" i="28"/>
  <c r="A32343" i="28"/>
  <c r="A32344" i="28"/>
  <c r="A32345" i="28"/>
  <c r="A32346" i="28"/>
  <c r="A32347" i="28"/>
  <c r="A32348" i="28"/>
  <c r="A32349" i="28"/>
  <c r="A32350" i="28"/>
  <c r="A32351" i="28"/>
  <c r="A32352" i="28"/>
  <c r="A32353" i="28"/>
  <c r="A32354" i="28"/>
  <c r="A32355" i="28"/>
  <c r="A32356" i="28"/>
  <c r="A32357" i="28"/>
  <c r="A32358" i="28"/>
  <c r="A32359" i="28"/>
  <c r="A32360" i="28"/>
  <c r="A32361" i="28"/>
  <c r="A32362" i="28"/>
  <c r="A32363" i="28"/>
  <c r="A32364" i="28"/>
  <c r="A32365" i="28"/>
  <c r="A32366" i="28"/>
  <c r="A32367" i="28"/>
  <c r="A32368" i="28"/>
  <c r="A32369" i="28"/>
  <c r="A32370" i="28"/>
  <c r="A32371" i="28"/>
  <c r="A32372" i="28"/>
  <c r="A32373" i="28"/>
  <c r="A32374" i="28"/>
  <c r="A32375" i="28"/>
  <c r="A32376" i="28"/>
  <c r="A32377" i="28"/>
  <c r="A32378" i="28"/>
  <c r="A32379" i="28"/>
  <c r="A32380" i="28"/>
  <c r="A32381" i="28"/>
  <c r="A32382" i="28"/>
  <c r="A32383" i="28"/>
  <c r="A32384" i="28"/>
  <c r="A32385" i="28"/>
  <c r="A32386" i="28"/>
  <c r="A32387" i="28"/>
  <c r="A32388" i="28"/>
  <c r="A32389" i="28"/>
  <c r="A32390" i="28"/>
  <c r="A32391" i="28"/>
  <c r="A32392" i="28"/>
  <c r="A32393" i="28"/>
  <c r="A32394" i="28"/>
  <c r="A32395" i="28"/>
  <c r="A32396" i="28"/>
  <c r="A32397" i="28"/>
  <c r="A32398" i="28"/>
  <c r="A32399" i="28"/>
  <c r="A32400" i="28"/>
  <c r="A32401" i="28"/>
  <c r="A32402" i="28"/>
  <c r="A32403" i="28"/>
  <c r="A32404" i="28"/>
  <c r="A32405" i="28"/>
  <c r="A32406" i="28"/>
  <c r="A32407" i="28"/>
  <c r="A32408" i="28"/>
  <c r="A32409" i="28"/>
  <c r="A32410" i="28"/>
  <c r="A32411" i="28"/>
  <c r="A32412" i="28"/>
  <c r="A32413" i="28"/>
  <c r="A32414" i="28"/>
  <c r="A32415" i="28"/>
  <c r="A32416" i="28"/>
  <c r="A32417" i="28"/>
  <c r="A32418" i="28"/>
  <c r="A32419" i="28"/>
  <c r="A32420" i="28"/>
  <c r="A32421" i="28"/>
  <c r="A32422" i="28"/>
  <c r="A32423" i="28"/>
  <c r="A32424" i="28"/>
  <c r="A32425" i="28"/>
  <c r="A32426" i="28"/>
  <c r="A32427" i="28"/>
  <c r="A32428" i="28"/>
  <c r="A32429" i="28"/>
  <c r="A32430" i="28"/>
  <c r="A32431" i="28"/>
  <c r="A32432" i="28"/>
  <c r="A32433" i="28"/>
  <c r="A32434" i="28"/>
  <c r="A32435" i="28"/>
  <c r="A32436" i="28"/>
  <c r="A32437" i="28"/>
  <c r="A32438" i="28"/>
  <c r="A32439" i="28"/>
  <c r="A32440" i="28"/>
  <c r="A32441" i="28"/>
  <c r="A32442" i="28"/>
  <c r="A32443" i="28"/>
  <c r="A32444" i="28"/>
  <c r="A32445" i="28"/>
  <c r="A32446" i="28"/>
  <c r="A32447" i="28"/>
  <c r="A32448" i="28"/>
  <c r="A32449" i="28"/>
  <c r="A32450" i="28"/>
  <c r="A32451" i="28"/>
  <c r="A32452" i="28"/>
  <c r="A32453" i="28"/>
  <c r="A32454" i="28"/>
  <c r="A32455" i="28"/>
  <c r="A32456" i="28"/>
  <c r="A32457" i="28"/>
  <c r="A32458" i="28"/>
  <c r="A32459" i="28"/>
  <c r="A32460" i="28"/>
  <c r="A32461" i="28"/>
  <c r="A32462" i="28"/>
  <c r="A32463" i="28"/>
  <c r="A32464" i="28"/>
  <c r="A32465" i="28"/>
  <c r="A32466" i="28"/>
  <c r="A32467" i="28"/>
  <c r="A32468" i="28"/>
  <c r="A32469" i="28"/>
  <c r="A32470" i="28"/>
  <c r="A32471" i="28"/>
  <c r="A32472" i="28"/>
  <c r="A32473" i="28"/>
  <c r="A32474" i="28"/>
  <c r="A32475" i="28"/>
  <c r="A32476" i="28"/>
  <c r="A32477" i="28"/>
  <c r="A32478" i="28"/>
  <c r="A32479" i="28"/>
  <c r="A32480" i="28"/>
  <c r="A32481" i="28"/>
  <c r="A32482" i="28"/>
  <c r="A32483" i="28"/>
  <c r="A32484" i="28"/>
  <c r="A32485" i="28"/>
  <c r="A32486" i="28"/>
  <c r="A32487" i="28"/>
  <c r="A32488" i="28"/>
  <c r="A32489" i="28"/>
  <c r="A32490" i="28"/>
  <c r="A32491" i="28"/>
  <c r="A32492" i="28"/>
  <c r="A32493" i="28"/>
  <c r="A32494" i="28"/>
  <c r="A32495" i="28"/>
  <c r="A32496" i="28"/>
  <c r="A32497" i="28"/>
  <c r="A32498" i="28"/>
  <c r="A32499" i="28"/>
  <c r="A32500" i="28"/>
  <c r="A32501" i="28"/>
  <c r="A32502" i="28"/>
  <c r="A32503" i="28"/>
  <c r="A32504" i="28"/>
  <c r="A32505" i="28"/>
  <c r="A32506" i="28"/>
  <c r="A32507" i="28"/>
  <c r="A32508" i="28"/>
  <c r="A32509" i="28"/>
  <c r="A32510" i="28"/>
  <c r="A32511" i="28"/>
  <c r="A32512" i="28"/>
  <c r="A32513" i="28"/>
  <c r="A32514" i="28"/>
  <c r="A32515" i="28"/>
  <c r="A32516" i="28"/>
  <c r="A32517" i="28"/>
  <c r="A32518" i="28"/>
  <c r="A32519" i="28"/>
  <c r="A32520" i="28"/>
  <c r="A32521" i="28"/>
  <c r="A32522" i="28"/>
  <c r="A32523" i="28"/>
  <c r="A32524" i="28"/>
  <c r="A32525" i="28"/>
  <c r="A32526" i="28"/>
  <c r="A32527" i="28"/>
  <c r="A32528" i="28"/>
  <c r="A32529" i="28"/>
  <c r="A32530" i="28"/>
  <c r="A32531" i="28"/>
  <c r="A32532" i="28"/>
  <c r="A32533" i="28"/>
  <c r="A32534" i="28"/>
  <c r="A32535" i="28"/>
  <c r="A32536" i="28"/>
  <c r="A32537" i="28"/>
  <c r="A32538" i="28"/>
  <c r="A32539" i="28"/>
  <c r="A32540" i="28"/>
  <c r="A32541" i="28"/>
  <c r="A32542" i="28"/>
  <c r="A32543" i="28"/>
  <c r="A32544" i="28"/>
  <c r="A32545" i="28"/>
  <c r="A32546" i="28"/>
  <c r="A32547" i="28"/>
  <c r="A32548" i="28"/>
  <c r="A32549" i="28"/>
  <c r="A32550" i="28"/>
  <c r="A32551" i="28"/>
  <c r="A32552" i="28"/>
  <c r="A32553" i="28"/>
  <c r="A32554" i="28"/>
  <c r="A32555" i="28"/>
  <c r="A32556" i="28"/>
  <c r="A32557" i="28"/>
  <c r="A32558" i="28"/>
  <c r="A32559" i="28"/>
  <c r="A32560" i="28"/>
  <c r="A32561" i="28"/>
  <c r="A32562" i="28"/>
  <c r="A32563" i="28"/>
  <c r="A32564" i="28"/>
  <c r="A32565" i="28"/>
  <c r="A32566" i="28"/>
  <c r="A32567" i="28"/>
  <c r="A32568" i="28"/>
  <c r="A32569" i="28"/>
  <c r="A32570" i="28"/>
  <c r="A32571" i="28"/>
  <c r="A32572" i="28"/>
  <c r="A32573" i="28"/>
  <c r="A32574" i="28"/>
  <c r="A32575" i="28"/>
  <c r="A32576" i="28"/>
  <c r="A32577" i="28"/>
  <c r="A32578" i="28"/>
  <c r="A32579" i="28"/>
  <c r="A32580" i="28"/>
  <c r="A32581" i="28"/>
  <c r="A32582" i="28"/>
  <c r="A32583" i="28"/>
  <c r="A32584" i="28"/>
  <c r="A32585" i="28"/>
  <c r="A32586" i="28"/>
  <c r="A32587" i="28"/>
  <c r="A32588" i="28"/>
  <c r="A32589" i="28"/>
  <c r="A32590" i="28"/>
  <c r="A32591" i="28"/>
  <c r="A32592" i="28"/>
  <c r="A32593" i="28"/>
  <c r="A32594" i="28"/>
  <c r="A32595" i="28"/>
  <c r="A32596" i="28"/>
  <c r="A32597" i="28"/>
  <c r="A32598" i="28"/>
  <c r="A32599" i="28"/>
  <c r="A32600" i="28"/>
  <c r="A32601" i="28"/>
  <c r="A32602" i="28"/>
  <c r="A32603" i="28"/>
  <c r="A32604" i="28"/>
  <c r="A32605" i="28"/>
  <c r="A32606" i="28"/>
  <c r="A32607" i="28"/>
  <c r="A32608" i="28"/>
  <c r="A32609" i="28"/>
  <c r="A32610" i="28"/>
  <c r="A32611" i="28"/>
  <c r="A32612" i="28"/>
  <c r="A32613" i="28"/>
  <c r="A32614" i="28"/>
  <c r="A32615" i="28"/>
  <c r="A32616" i="28"/>
  <c r="A32617" i="28"/>
  <c r="A32618" i="28"/>
  <c r="A32619" i="28"/>
  <c r="A32620" i="28"/>
  <c r="A32621" i="28"/>
  <c r="A32622" i="28"/>
  <c r="A32623" i="28"/>
  <c r="A32624" i="28"/>
  <c r="A32625" i="28"/>
  <c r="A32626" i="28"/>
  <c r="A32627" i="28"/>
  <c r="A32628" i="28"/>
  <c r="A32629" i="28"/>
  <c r="A32630" i="28"/>
  <c r="A32631" i="28"/>
  <c r="A32632" i="28"/>
  <c r="A32633" i="28"/>
  <c r="A32634" i="28"/>
  <c r="A32635" i="28"/>
  <c r="A32636" i="28"/>
  <c r="A32637" i="28"/>
  <c r="A32638" i="28"/>
  <c r="A32639" i="28"/>
  <c r="A32640" i="28"/>
  <c r="A32641" i="28"/>
  <c r="A32642" i="28"/>
  <c r="A32643" i="28"/>
  <c r="A32644" i="28"/>
  <c r="A32645" i="28"/>
  <c r="A32646" i="28"/>
  <c r="A32647" i="28"/>
  <c r="A32648" i="28"/>
  <c r="A32649" i="28"/>
  <c r="A32650" i="28"/>
  <c r="A32651" i="28"/>
  <c r="A32652" i="28"/>
  <c r="A32653" i="28"/>
  <c r="A32654" i="28"/>
  <c r="A32655" i="28"/>
  <c r="A32656" i="28"/>
  <c r="A32657" i="28"/>
  <c r="A32658" i="28"/>
  <c r="A32659" i="28"/>
  <c r="A32660" i="28"/>
  <c r="A32661" i="28"/>
  <c r="A32662" i="28"/>
  <c r="A32663" i="28"/>
  <c r="A32664" i="28"/>
  <c r="A32665" i="28"/>
  <c r="A32666" i="28"/>
  <c r="A32667" i="28"/>
  <c r="A32668" i="28"/>
  <c r="A32669" i="28"/>
  <c r="A32670" i="28"/>
  <c r="A32671" i="28"/>
  <c r="A32672" i="28"/>
  <c r="A32673" i="28"/>
  <c r="A32674" i="28"/>
  <c r="A32675" i="28"/>
  <c r="A32676" i="28"/>
  <c r="A32677" i="28"/>
  <c r="A32678" i="28"/>
  <c r="A32679" i="28"/>
  <c r="A32680" i="28"/>
  <c r="A32681" i="28"/>
  <c r="A32682" i="28"/>
  <c r="A32683" i="28"/>
  <c r="A32684" i="28"/>
  <c r="A32685" i="28"/>
  <c r="A32686" i="28"/>
  <c r="A32687" i="28"/>
  <c r="A32688" i="28"/>
  <c r="A32689" i="28"/>
  <c r="A32690" i="28"/>
  <c r="A32691" i="28"/>
  <c r="A32692" i="28"/>
  <c r="A32693" i="28"/>
  <c r="A32694" i="28"/>
  <c r="A32695" i="28"/>
  <c r="A32696" i="28"/>
  <c r="A32697" i="28"/>
  <c r="A32698" i="28"/>
  <c r="A32699" i="28"/>
  <c r="A32700" i="28"/>
  <c r="A32701" i="28"/>
  <c r="A32702" i="28"/>
  <c r="A32703" i="28"/>
  <c r="A32704" i="28"/>
  <c r="A32705" i="28"/>
  <c r="A32706" i="28"/>
  <c r="A32707" i="28"/>
  <c r="A32708" i="28"/>
  <c r="A32709" i="28"/>
  <c r="A32710" i="28"/>
  <c r="A32711" i="28"/>
  <c r="A32712" i="28"/>
  <c r="A32713" i="28"/>
  <c r="A32714" i="28"/>
  <c r="A32715" i="28"/>
  <c r="A32716" i="28"/>
  <c r="A32717" i="28"/>
  <c r="A32718" i="28"/>
  <c r="A32719" i="28"/>
  <c r="A32720" i="28"/>
  <c r="A32721" i="28"/>
  <c r="A32722" i="28"/>
  <c r="A32723" i="28"/>
  <c r="A32724" i="28"/>
  <c r="A32725" i="28"/>
  <c r="A32726" i="28"/>
  <c r="A32727" i="28"/>
  <c r="A32728" i="28"/>
  <c r="A32729" i="28"/>
  <c r="A32730" i="28"/>
  <c r="A32731" i="28"/>
  <c r="A32732" i="28"/>
  <c r="A32733" i="28"/>
  <c r="A32734" i="28"/>
  <c r="A32735" i="28"/>
  <c r="A32736" i="28"/>
  <c r="A32737" i="28"/>
  <c r="A32738" i="28"/>
  <c r="A32739" i="28"/>
  <c r="A32740" i="28"/>
  <c r="A32741" i="28"/>
  <c r="A32742" i="28"/>
  <c r="A32743" i="28"/>
  <c r="A32744" i="28"/>
  <c r="A32745" i="28"/>
  <c r="A32746" i="28"/>
  <c r="A32747" i="28"/>
  <c r="A32748" i="28"/>
  <c r="A32749" i="28"/>
  <c r="A32750" i="28"/>
  <c r="A32751" i="28"/>
  <c r="A32752" i="28"/>
  <c r="A32753" i="28"/>
  <c r="A32754" i="28"/>
  <c r="A32755" i="28"/>
  <c r="A32756" i="28"/>
  <c r="A32757" i="28"/>
  <c r="A32758" i="28"/>
  <c r="A32759" i="28"/>
  <c r="A32760" i="28"/>
  <c r="A32761" i="28"/>
  <c r="A32762" i="28"/>
  <c r="A32763" i="28"/>
  <c r="A32764" i="28"/>
  <c r="A32765" i="28"/>
  <c r="A32766" i="28"/>
  <c r="A32767" i="28"/>
  <c r="A32768" i="28"/>
  <c r="A32769" i="28"/>
  <c r="A32770" i="28"/>
  <c r="A32771" i="28"/>
  <c r="A32772" i="28"/>
  <c r="A32773" i="28"/>
  <c r="A32774" i="28"/>
  <c r="A32775" i="28"/>
  <c r="A32776" i="28"/>
  <c r="A32777" i="28"/>
  <c r="A32778" i="28"/>
  <c r="A32779" i="28"/>
  <c r="A32780" i="28"/>
  <c r="A32781" i="28"/>
  <c r="A32782" i="28"/>
  <c r="A32783" i="28"/>
  <c r="A32784" i="28"/>
  <c r="A32785" i="28"/>
  <c r="A32786" i="28"/>
  <c r="A32787" i="28"/>
  <c r="A32788" i="28"/>
  <c r="A32789" i="28"/>
  <c r="A32790" i="28"/>
  <c r="A32791" i="28"/>
  <c r="A32792" i="28"/>
  <c r="A32793" i="28"/>
  <c r="A32794" i="28"/>
  <c r="A32795" i="28"/>
  <c r="A32796" i="28"/>
  <c r="A32797" i="28"/>
  <c r="A32798" i="28"/>
  <c r="A32799" i="28"/>
  <c r="A32800" i="28"/>
  <c r="A32801" i="28"/>
  <c r="A32802" i="28"/>
  <c r="A32803" i="28"/>
  <c r="A32804" i="28"/>
  <c r="A32805" i="28"/>
  <c r="A32806" i="28"/>
  <c r="A32807" i="28"/>
  <c r="A32808" i="28"/>
  <c r="A32809" i="28"/>
  <c r="A32810" i="28"/>
  <c r="A32811" i="28"/>
  <c r="A32812" i="28"/>
  <c r="A32813" i="28"/>
  <c r="A32814" i="28"/>
  <c r="A32815" i="28"/>
  <c r="A32816" i="28"/>
  <c r="A32817" i="28"/>
  <c r="A32818" i="28"/>
  <c r="A32819" i="28"/>
  <c r="A32820" i="28"/>
  <c r="A32821" i="28"/>
  <c r="A32822" i="28"/>
  <c r="A32823" i="28"/>
  <c r="A32824" i="28"/>
  <c r="A32825" i="28"/>
  <c r="A32826" i="28"/>
  <c r="A32827" i="28"/>
  <c r="A32828" i="28"/>
  <c r="A32829" i="28"/>
  <c r="A32830" i="28"/>
  <c r="A32831" i="28"/>
  <c r="A32832" i="28"/>
  <c r="A32833" i="28"/>
  <c r="A32834" i="28"/>
  <c r="A32835" i="28"/>
  <c r="A32836" i="28"/>
  <c r="A32837" i="28"/>
  <c r="A32838" i="28"/>
  <c r="A32839" i="28"/>
  <c r="A32840" i="28"/>
  <c r="A32841" i="28"/>
  <c r="A32842" i="28"/>
  <c r="A32843" i="28"/>
  <c r="A32844" i="28"/>
  <c r="A32845" i="28"/>
  <c r="A32846" i="28"/>
  <c r="A32847" i="28"/>
  <c r="A32848" i="28"/>
  <c r="A32849" i="28"/>
  <c r="A32850" i="28"/>
  <c r="A32851" i="28"/>
  <c r="A32852" i="28"/>
  <c r="A32853" i="28"/>
  <c r="A32854" i="28"/>
  <c r="A32855" i="28"/>
  <c r="A32856" i="28"/>
  <c r="A32857" i="28"/>
  <c r="A32858" i="28"/>
  <c r="A32859" i="28"/>
  <c r="A32860" i="28"/>
  <c r="A32861" i="28"/>
  <c r="A32862" i="28"/>
  <c r="A32863" i="28"/>
  <c r="A32864" i="28"/>
  <c r="A32865" i="28"/>
  <c r="A32866" i="28"/>
  <c r="A32867" i="28"/>
  <c r="A32868" i="28"/>
  <c r="A32869" i="28"/>
  <c r="A32870" i="28"/>
  <c r="A32871" i="28"/>
  <c r="A32872" i="28"/>
  <c r="A32873" i="28"/>
  <c r="A32874" i="28"/>
  <c r="A32875" i="28"/>
  <c r="A32876" i="28"/>
  <c r="A32877" i="28"/>
  <c r="A32878" i="28"/>
  <c r="A32879" i="28"/>
  <c r="A32880" i="28"/>
  <c r="A32881" i="28"/>
  <c r="A32882" i="28"/>
  <c r="A32883" i="28"/>
  <c r="A32884" i="28"/>
  <c r="A32885" i="28"/>
  <c r="A32886" i="28"/>
  <c r="A32887" i="28"/>
  <c r="A32888" i="28"/>
  <c r="A32889" i="28"/>
  <c r="A32890" i="28"/>
  <c r="A32891" i="28"/>
  <c r="A32892" i="28"/>
  <c r="A32893" i="28"/>
  <c r="A32894" i="28"/>
  <c r="A32895" i="28"/>
  <c r="A32896" i="28"/>
  <c r="A32897" i="28"/>
  <c r="A32898" i="28"/>
  <c r="A32899" i="28"/>
  <c r="A32900" i="28"/>
  <c r="A32901" i="28"/>
  <c r="A32902" i="28"/>
  <c r="A32903" i="28"/>
  <c r="A32904" i="28"/>
  <c r="A32905" i="28"/>
  <c r="A32906" i="28"/>
  <c r="A32907" i="28"/>
  <c r="A32908" i="28"/>
  <c r="A32909" i="28"/>
  <c r="A32910" i="28"/>
  <c r="A32911" i="28"/>
  <c r="A32912" i="28"/>
  <c r="A32913" i="28"/>
  <c r="A32914" i="28"/>
  <c r="A32915" i="28"/>
  <c r="A32916" i="28"/>
  <c r="A32917" i="28"/>
  <c r="A32918" i="28"/>
  <c r="A32919" i="28"/>
  <c r="A32920" i="28"/>
  <c r="A32921" i="28"/>
  <c r="A32922" i="28"/>
  <c r="A32923" i="28"/>
  <c r="A32924" i="28"/>
  <c r="A32925" i="28"/>
  <c r="A32926" i="28"/>
  <c r="A32927" i="28"/>
  <c r="A32928" i="28"/>
  <c r="A32929" i="28"/>
  <c r="A32930" i="28"/>
  <c r="A32931" i="28"/>
  <c r="A32932" i="28"/>
  <c r="A32933" i="28"/>
  <c r="A32934" i="28"/>
  <c r="A32935" i="28"/>
  <c r="A32936" i="28"/>
  <c r="A32937" i="28"/>
  <c r="A32938" i="28"/>
  <c r="A32939" i="28"/>
  <c r="A32940" i="28"/>
  <c r="A32941" i="28"/>
  <c r="A32942" i="28"/>
  <c r="A32943" i="28"/>
  <c r="A32944" i="28"/>
  <c r="A32945" i="28"/>
  <c r="A32946" i="28"/>
  <c r="A32947" i="28"/>
  <c r="A32948" i="28"/>
  <c r="A32949" i="28"/>
  <c r="A32950" i="28"/>
  <c r="A32951" i="28"/>
  <c r="A32952" i="28"/>
  <c r="A32953" i="28"/>
  <c r="A32954" i="28"/>
  <c r="A32955" i="28"/>
  <c r="A32956" i="28"/>
  <c r="A32957" i="28"/>
  <c r="A32958" i="28"/>
  <c r="A32959" i="28"/>
  <c r="A32960" i="28"/>
  <c r="A32961" i="28"/>
  <c r="A32962" i="28"/>
  <c r="A32963" i="28"/>
  <c r="A32964" i="28"/>
  <c r="A32965" i="28"/>
  <c r="A32966" i="28"/>
  <c r="A32967" i="28"/>
  <c r="A32968" i="28"/>
  <c r="A32969" i="28"/>
  <c r="A32970" i="28"/>
  <c r="A32971" i="28"/>
  <c r="A32972" i="28"/>
  <c r="A32973" i="28"/>
  <c r="A32974" i="28"/>
  <c r="A32975" i="28"/>
  <c r="A32976" i="28"/>
  <c r="A32977" i="28"/>
  <c r="A32978" i="28"/>
  <c r="A32979" i="28"/>
  <c r="A32980" i="28"/>
  <c r="A32981" i="28"/>
  <c r="A32982" i="28"/>
  <c r="A32983" i="28"/>
  <c r="A32984" i="28"/>
  <c r="A32985" i="28"/>
  <c r="A32986" i="28"/>
  <c r="A32987" i="28"/>
  <c r="A32988" i="28"/>
  <c r="A32989" i="28"/>
  <c r="A32990" i="28"/>
  <c r="A32991" i="28"/>
  <c r="A32992" i="28"/>
  <c r="A32993" i="28"/>
  <c r="A32994" i="28"/>
  <c r="A32995" i="28"/>
  <c r="A32996" i="28"/>
  <c r="A32997" i="28"/>
  <c r="A32998" i="28"/>
  <c r="A32999" i="28"/>
  <c r="A33000" i="28"/>
  <c r="A33001" i="28"/>
  <c r="A33002" i="28"/>
  <c r="A33003" i="28"/>
  <c r="A33004" i="28"/>
  <c r="A33005" i="28"/>
  <c r="A33006" i="28"/>
  <c r="A33007" i="28"/>
  <c r="A33008" i="28"/>
  <c r="A33009" i="28"/>
  <c r="A33010" i="28"/>
  <c r="A33011" i="28"/>
  <c r="A33012" i="28"/>
  <c r="A33013" i="28"/>
  <c r="A33014" i="28"/>
  <c r="A33015" i="28"/>
  <c r="A33016" i="28"/>
  <c r="A33017" i="28"/>
  <c r="A33018" i="28"/>
  <c r="A33019" i="28"/>
  <c r="A33020" i="28"/>
  <c r="A33021" i="28"/>
  <c r="A33022" i="28"/>
  <c r="A33023" i="28"/>
  <c r="A33024" i="28"/>
  <c r="A33025" i="28"/>
  <c r="A33026" i="28"/>
  <c r="A33027" i="28"/>
  <c r="A33028" i="28"/>
  <c r="A33029" i="28"/>
  <c r="A33030" i="28"/>
  <c r="A33031" i="28"/>
  <c r="A33032" i="28"/>
  <c r="A33033" i="28"/>
  <c r="A33034" i="28"/>
  <c r="A33035" i="28"/>
  <c r="A33036" i="28"/>
  <c r="A33037" i="28"/>
  <c r="A33038" i="28"/>
  <c r="A33039" i="28"/>
  <c r="A33040" i="28"/>
  <c r="A33041" i="28"/>
  <c r="A33042" i="28"/>
  <c r="A33043" i="28"/>
  <c r="A33044" i="28"/>
  <c r="A33045" i="28"/>
  <c r="A33046" i="28"/>
  <c r="A33047" i="28"/>
  <c r="A33048" i="28"/>
  <c r="A33049" i="28"/>
  <c r="A33050" i="28"/>
  <c r="A33051" i="28"/>
  <c r="A33052" i="28"/>
  <c r="A33053" i="28"/>
  <c r="A33054" i="28"/>
  <c r="A33055" i="28"/>
  <c r="A33056" i="28"/>
  <c r="A33057" i="28"/>
  <c r="A33058" i="28"/>
  <c r="A33059" i="28"/>
  <c r="A33060" i="28"/>
  <c r="A33061" i="28"/>
  <c r="A33062" i="28"/>
  <c r="A33063" i="28"/>
  <c r="A33064" i="28"/>
  <c r="A33065" i="28"/>
  <c r="A33066" i="28"/>
  <c r="A33067" i="28"/>
  <c r="A33068" i="28"/>
  <c r="A33069" i="28"/>
  <c r="A33070" i="28"/>
  <c r="A33071" i="28"/>
  <c r="A33072" i="28"/>
  <c r="A33073" i="28"/>
  <c r="A33074" i="28"/>
  <c r="A33075" i="28"/>
  <c r="A33076" i="28"/>
  <c r="A33077" i="28"/>
  <c r="A33078" i="28"/>
  <c r="A33079" i="28"/>
  <c r="A33080" i="28"/>
  <c r="A33081" i="28"/>
  <c r="A33082" i="28"/>
  <c r="A33083" i="28"/>
  <c r="A33084" i="28"/>
  <c r="A33085" i="28"/>
  <c r="A33086" i="28"/>
  <c r="A33087" i="28"/>
  <c r="A33088" i="28"/>
  <c r="A33089" i="28"/>
  <c r="A33090" i="28"/>
  <c r="A33091" i="28"/>
  <c r="A33092" i="28"/>
  <c r="A33093" i="28"/>
  <c r="A33094" i="28"/>
  <c r="A33095" i="28"/>
  <c r="A33096" i="28"/>
  <c r="A33097" i="28"/>
  <c r="A33098" i="28"/>
  <c r="A33099" i="28"/>
  <c r="A33100" i="28"/>
  <c r="A33101" i="28"/>
  <c r="A33102" i="28"/>
  <c r="A33103" i="28"/>
  <c r="A33104" i="28"/>
  <c r="A33105" i="28"/>
  <c r="A33106" i="28"/>
  <c r="A33107" i="28"/>
  <c r="A33108" i="28"/>
  <c r="A33109" i="28"/>
  <c r="A33110" i="28"/>
  <c r="A33111" i="28"/>
  <c r="A33112" i="28"/>
  <c r="A33113" i="28"/>
  <c r="A33114" i="28"/>
  <c r="A33115" i="28"/>
  <c r="A33116" i="28"/>
  <c r="A33117" i="28"/>
  <c r="A33118" i="28"/>
  <c r="A33119" i="28"/>
  <c r="A33120" i="28"/>
  <c r="A33121" i="28"/>
  <c r="A33122" i="28"/>
  <c r="A33123" i="28"/>
  <c r="A33124" i="28"/>
  <c r="A33125" i="28"/>
  <c r="A33126" i="28"/>
  <c r="A33127" i="28"/>
  <c r="A33128" i="28"/>
  <c r="A33129" i="28"/>
  <c r="A33130" i="28"/>
  <c r="A33131" i="28"/>
  <c r="A33132" i="28"/>
  <c r="A33133" i="28"/>
  <c r="A33134" i="28"/>
  <c r="A33135" i="28"/>
  <c r="A33136" i="28"/>
  <c r="A33137" i="28"/>
  <c r="A33138" i="28"/>
  <c r="A33139" i="28"/>
  <c r="A33140" i="28"/>
  <c r="A33141" i="28"/>
  <c r="A33142" i="28"/>
  <c r="A33143" i="28"/>
  <c r="A33144" i="28"/>
  <c r="A33145" i="28"/>
  <c r="A33146" i="28"/>
  <c r="A33147" i="28"/>
  <c r="A33148" i="28"/>
  <c r="A33149" i="28"/>
  <c r="A33150" i="28"/>
  <c r="A33151" i="28"/>
  <c r="A33152" i="28"/>
  <c r="A33153" i="28"/>
  <c r="A33154" i="28"/>
  <c r="A33155" i="28"/>
  <c r="A33156" i="28"/>
  <c r="A33157" i="28"/>
  <c r="A33158" i="28"/>
  <c r="A33159" i="28"/>
  <c r="A33160" i="28"/>
  <c r="A33161" i="28"/>
  <c r="A33162" i="28"/>
  <c r="A33163" i="28"/>
  <c r="A33164" i="28"/>
  <c r="A33165" i="28"/>
  <c r="A33166" i="28"/>
  <c r="A33167" i="28"/>
  <c r="A33168" i="28"/>
  <c r="A33169" i="28"/>
  <c r="A33170" i="28"/>
  <c r="A33171" i="28"/>
  <c r="A33172" i="28"/>
  <c r="A33173" i="28"/>
  <c r="A33174" i="28"/>
  <c r="A33175" i="28"/>
  <c r="A33176" i="28"/>
  <c r="A33177" i="28"/>
  <c r="A33178" i="28"/>
  <c r="A33179" i="28"/>
  <c r="A33180" i="28"/>
  <c r="A33181" i="28"/>
  <c r="A33182" i="28"/>
  <c r="A33183" i="28"/>
  <c r="A33184" i="28"/>
  <c r="A33185" i="28"/>
  <c r="A33186" i="28"/>
  <c r="A33187" i="28"/>
  <c r="A33188" i="28"/>
  <c r="A33189" i="28"/>
  <c r="A33190" i="28"/>
  <c r="A33191" i="28"/>
  <c r="A33192" i="28"/>
  <c r="A33193" i="28"/>
  <c r="A33194" i="28"/>
  <c r="A33195" i="28"/>
  <c r="A33196" i="28"/>
  <c r="A33197" i="28"/>
  <c r="A33198" i="28"/>
  <c r="A33199" i="28"/>
  <c r="A33200" i="28"/>
  <c r="A33201" i="28"/>
  <c r="A33202" i="28"/>
  <c r="A33203" i="28"/>
  <c r="A33204" i="28"/>
  <c r="A33205" i="28"/>
  <c r="A33206" i="28"/>
  <c r="A33207" i="28"/>
  <c r="A33208" i="28"/>
  <c r="A33209" i="28"/>
  <c r="A33210" i="28"/>
  <c r="A33211" i="28"/>
  <c r="A33212" i="28"/>
  <c r="A33213" i="28"/>
  <c r="A33214" i="28"/>
  <c r="A33215" i="28"/>
  <c r="A33216" i="28"/>
  <c r="A33217" i="28"/>
  <c r="A33218" i="28"/>
  <c r="A33219" i="28"/>
  <c r="A33220" i="28"/>
  <c r="A33221" i="28"/>
  <c r="A33222" i="28"/>
  <c r="A33223" i="28"/>
  <c r="A33224" i="28"/>
  <c r="A33225" i="28"/>
  <c r="A33226" i="28"/>
  <c r="A33227" i="28"/>
  <c r="A33228" i="28"/>
  <c r="A33229" i="28"/>
  <c r="A33230" i="28"/>
  <c r="A33231" i="28"/>
  <c r="A33232" i="28"/>
  <c r="A33233" i="28"/>
  <c r="A33234" i="28"/>
  <c r="A33235" i="28"/>
  <c r="A33236" i="28"/>
  <c r="A33237" i="28"/>
  <c r="A33238" i="28"/>
  <c r="A33239" i="28"/>
  <c r="A33240" i="28"/>
  <c r="A33241" i="28"/>
  <c r="A33242" i="28"/>
  <c r="A33243" i="28"/>
  <c r="A33244" i="28"/>
  <c r="A33245" i="28"/>
  <c r="A33246" i="28"/>
  <c r="A33247" i="28"/>
  <c r="A33248" i="28"/>
  <c r="A33249" i="28"/>
  <c r="A33250" i="28"/>
  <c r="A33251" i="28"/>
  <c r="A33252" i="28"/>
  <c r="A33253" i="28"/>
  <c r="A33254" i="28"/>
  <c r="A33255" i="28"/>
  <c r="A33256" i="28"/>
  <c r="A33257" i="28"/>
  <c r="A33258" i="28"/>
  <c r="A33259" i="28"/>
  <c r="A33260" i="28"/>
  <c r="A33261" i="28"/>
  <c r="A33262" i="28"/>
  <c r="A33263" i="28"/>
  <c r="A33264" i="28"/>
  <c r="A33265" i="28"/>
  <c r="A33266" i="28"/>
  <c r="A33267" i="28"/>
  <c r="A33268" i="28"/>
  <c r="A33269" i="28"/>
  <c r="A33270" i="28"/>
  <c r="A33271" i="28"/>
  <c r="A33272" i="28"/>
  <c r="A33273" i="28"/>
  <c r="A33274" i="28"/>
  <c r="A33275" i="28"/>
  <c r="A33276" i="28"/>
  <c r="A33277" i="28"/>
  <c r="A33278" i="28"/>
  <c r="A33279" i="28"/>
  <c r="A33280" i="28"/>
  <c r="A33281" i="28"/>
  <c r="A33282" i="28"/>
  <c r="A33283" i="28"/>
  <c r="A33284" i="28"/>
  <c r="A33285" i="28"/>
  <c r="A33286" i="28"/>
  <c r="A33287" i="28"/>
  <c r="A33288" i="28"/>
  <c r="A33289" i="28"/>
  <c r="A33290" i="28"/>
  <c r="A33291" i="28"/>
  <c r="A33292" i="28"/>
  <c r="A33293" i="28"/>
  <c r="A33294" i="28"/>
  <c r="A33295" i="28"/>
  <c r="A33296" i="28"/>
  <c r="A33297" i="28"/>
  <c r="A33298" i="28"/>
  <c r="A33299" i="28"/>
  <c r="A33300" i="28"/>
  <c r="A33301" i="28"/>
  <c r="A33302" i="28"/>
  <c r="A33303" i="28"/>
  <c r="A33304" i="28"/>
  <c r="A33305" i="28"/>
  <c r="A33306" i="28"/>
  <c r="A33307" i="28"/>
  <c r="A33308" i="28"/>
  <c r="A33309" i="28"/>
  <c r="A33310" i="28"/>
  <c r="A33311" i="28"/>
  <c r="A33312" i="28"/>
  <c r="A33313" i="28"/>
  <c r="A33314" i="28"/>
  <c r="A33315" i="28"/>
  <c r="A33316" i="28"/>
  <c r="A33317" i="28"/>
  <c r="A33318" i="28"/>
  <c r="A33319" i="28"/>
  <c r="A33320" i="28"/>
  <c r="A33321" i="28"/>
  <c r="A33322" i="28"/>
  <c r="A33323" i="28"/>
  <c r="A33324" i="28"/>
  <c r="A33325" i="28"/>
  <c r="A33326" i="28"/>
  <c r="A33327" i="28"/>
  <c r="A33328" i="28"/>
  <c r="A33329" i="28"/>
  <c r="A33330" i="28"/>
  <c r="A33331" i="28"/>
  <c r="A33332" i="28"/>
  <c r="A33333" i="28"/>
  <c r="A33334" i="28"/>
  <c r="A33335" i="28"/>
  <c r="A33336" i="28"/>
  <c r="A33337" i="28"/>
  <c r="A33338" i="28"/>
  <c r="A33339" i="28"/>
  <c r="A33340" i="28"/>
  <c r="A33341" i="28"/>
  <c r="A33342" i="28"/>
  <c r="A33343" i="28"/>
  <c r="A33344" i="28"/>
  <c r="A33345" i="28"/>
  <c r="A33346" i="28"/>
  <c r="A33347" i="28"/>
  <c r="A33348" i="28"/>
  <c r="A33349" i="28"/>
  <c r="A33350" i="28"/>
  <c r="A33351" i="28"/>
  <c r="A33352" i="28"/>
  <c r="A33353" i="28"/>
  <c r="A33354" i="28"/>
  <c r="A33355" i="28"/>
  <c r="A33356" i="28"/>
  <c r="A33357" i="28"/>
  <c r="A33358" i="28"/>
  <c r="A33359" i="28"/>
  <c r="A33360" i="28"/>
  <c r="A33361" i="28"/>
  <c r="A33362" i="28"/>
  <c r="A33363" i="28"/>
  <c r="A33364" i="28"/>
  <c r="A33365" i="28"/>
  <c r="A33366" i="28"/>
  <c r="A33367" i="28"/>
  <c r="A33368" i="28"/>
  <c r="A33369" i="28"/>
  <c r="A33370" i="28"/>
  <c r="A33371" i="28"/>
  <c r="A33372" i="28"/>
  <c r="A33373" i="28"/>
  <c r="A33374" i="28"/>
  <c r="A33375" i="28"/>
  <c r="A33376" i="28"/>
  <c r="A33377" i="28"/>
  <c r="A33378" i="28"/>
  <c r="A33379" i="28"/>
  <c r="A33380" i="28"/>
  <c r="A33381" i="28"/>
  <c r="A33382" i="28"/>
  <c r="A33383" i="28"/>
  <c r="A33384" i="28"/>
  <c r="A33385" i="28"/>
  <c r="A33386" i="28"/>
  <c r="A33387" i="28"/>
  <c r="A33388" i="28"/>
  <c r="A33389" i="28"/>
  <c r="A33390" i="28"/>
  <c r="A33391" i="28"/>
  <c r="A33392" i="28"/>
  <c r="A33393" i="28"/>
  <c r="A33394" i="28"/>
  <c r="A33395" i="28"/>
  <c r="A33396" i="28"/>
  <c r="A33397" i="28"/>
  <c r="A33398" i="28"/>
  <c r="A33399" i="28"/>
  <c r="A33400" i="28"/>
  <c r="A33401" i="28"/>
  <c r="A33402" i="28"/>
  <c r="A33403" i="28"/>
  <c r="A33404" i="28"/>
  <c r="A33405" i="28"/>
  <c r="A33406" i="28"/>
  <c r="A33407" i="28"/>
  <c r="A33408" i="28"/>
  <c r="A33409" i="28"/>
  <c r="A33410" i="28"/>
  <c r="A33411" i="28"/>
  <c r="A33412" i="28"/>
  <c r="A33413" i="28"/>
  <c r="A33414" i="28"/>
  <c r="A33415" i="28"/>
  <c r="A33416" i="28"/>
  <c r="A33417" i="28"/>
  <c r="A33418" i="28"/>
  <c r="A33419" i="28"/>
  <c r="A33420" i="28"/>
  <c r="A33421" i="28"/>
  <c r="A33422" i="28"/>
  <c r="A33423" i="28"/>
  <c r="A33424" i="28"/>
  <c r="A33425" i="28"/>
  <c r="A33426" i="28"/>
  <c r="A33427" i="28"/>
  <c r="A33428" i="28"/>
  <c r="A33429" i="28"/>
  <c r="A33430" i="28"/>
  <c r="A33431" i="28"/>
  <c r="A33432" i="28"/>
  <c r="A33433" i="28"/>
  <c r="A33434" i="28"/>
  <c r="A33435" i="28"/>
  <c r="A33436" i="28"/>
  <c r="A33437" i="28"/>
  <c r="A33438" i="28"/>
  <c r="A33439" i="28"/>
  <c r="A33440" i="28"/>
  <c r="A33441" i="28"/>
  <c r="A33442" i="28"/>
  <c r="A33443" i="28"/>
  <c r="A33444" i="28"/>
  <c r="A33445" i="28"/>
  <c r="A33446" i="28"/>
  <c r="A33447" i="28"/>
  <c r="A33448" i="28"/>
  <c r="A33449" i="28"/>
  <c r="A33450" i="28"/>
  <c r="A33451" i="28"/>
  <c r="A33452" i="28"/>
  <c r="A33453" i="28"/>
  <c r="A33454" i="28"/>
  <c r="A33455" i="28"/>
  <c r="A33456" i="28"/>
  <c r="A33457" i="28"/>
  <c r="A33458" i="28"/>
  <c r="A33459" i="28"/>
  <c r="A33460" i="28"/>
  <c r="A33461" i="28"/>
  <c r="A33462" i="28"/>
  <c r="A33463" i="28"/>
  <c r="A33464" i="28"/>
  <c r="A33465" i="28"/>
  <c r="A33466" i="28"/>
  <c r="A33467" i="28"/>
  <c r="A33468" i="28"/>
  <c r="A33469" i="28"/>
  <c r="A33470" i="28"/>
  <c r="A33471" i="28"/>
  <c r="A33472" i="28"/>
  <c r="A33473" i="28"/>
  <c r="A33474" i="28"/>
  <c r="A33475" i="28"/>
  <c r="A33476" i="28"/>
  <c r="A33477" i="28"/>
  <c r="A33478" i="28"/>
  <c r="A33479" i="28"/>
  <c r="A33480" i="28"/>
  <c r="A33481" i="28"/>
  <c r="A33482" i="28"/>
  <c r="A33483" i="28"/>
  <c r="A33484" i="28"/>
  <c r="A33485" i="28"/>
  <c r="A33486" i="28"/>
  <c r="A33487" i="28"/>
  <c r="A33488" i="28"/>
  <c r="A33489" i="28"/>
  <c r="A33490" i="28"/>
  <c r="A33491" i="28"/>
  <c r="A33492" i="28"/>
  <c r="A33493" i="28"/>
  <c r="A33494" i="28"/>
  <c r="A33495" i="28"/>
  <c r="A33496" i="28"/>
  <c r="A33497" i="28"/>
  <c r="A33498" i="28"/>
  <c r="A33499" i="28"/>
  <c r="A33500" i="28"/>
  <c r="A33501" i="28"/>
  <c r="A33502" i="28"/>
  <c r="A33503" i="28"/>
  <c r="A33504" i="28"/>
  <c r="A33505" i="28"/>
  <c r="A33506" i="28"/>
  <c r="A33507" i="28"/>
  <c r="A33508" i="28"/>
  <c r="A33509" i="28"/>
  <c r="A33510" i="28"/>
  <c r="A33511" i="28"/>
  <c r="A33512" i="28"/>
  <c r="A33513" i="28"/>
  <c r="A33514" i="28"/>
  <c r="A33515" i="28"/>
  <c r="A33516" i="28"/>
  <c r="A33517" i="28"/>
  <c r="A33518" i="28"/>
  <c r="A33519" i="28"/>
  <c r="A33520" i="28"/>
  <c r="A33521" i="28"/>
  <c r="A33522" i="28"/>
  <c r="A33523" i="28"/>
  <c r="A33524" i="28"/>
  <c r="A33525" i="28"/>
  <c r="A33526" i="28"/>
  <c r="A33527" i="28"/>
  <c r="A33528" i="28"/>
  <c r="A33529" i="28"/>
  <c r="A33530" i="28"/>
  <c r="A33531" i="28"/>
  <c r="A33532" i="28"/>
  <c r="A33533" i="28"/>
  <c r="A33534" i="28"/>
  <c r="A33535" i="28"/>
  <c r="A33536" i="28"/>
  <c r="A33537" i="28"/>
  <c r="A33538" i="28"/>
  <c r="A33539" i="28"/>
  <c r="A33540" i="28"/>
  <c r="A33541" i="28"/>
  <c r="A33542" i="28"/>
  <c r="A33543" i="28"/>
  <c r="A33544" i="28"/>
  <c r="A33545" i="28"/>
  <c r="A33546" i="28"/>
  <c r="A33547" i="28"/>
  <c r="A33548" i="28"/>
  <c r="A33549" i="28"/>
  <c r="A33550" i="28"/>
  <c r="A33551" i="28"/>
  <c r="A33552" i="28"/>
  <c r="A33553" i="28"/>
  <c r="A33554" i="28"/>
  <c r="A33555" i="28"/>
  <c r="A33556" i="28"/>
  <c r="A33557" i="28"/>
  <c r="A33558" i="28"/>
  <c r="A33559" i="28"/>
  <c r="A33560" i="28"/>
  <c r="A33561" i="28"/>
  <c r="A33562" i="28"/>
  <c r="A33563" i="28"/>
  <c r="A33564" i="28"/>
  <c r="A33565" i="28"/>
  <c r="A33566" i="28"/>
  <c r="A33567" i="28"/>
  <c r="A33568" i="28"/>
  <c r="A33569" i="28"/>
  <c r="A33570" i="28"/>
  <c r="A33571" i="28"/>
  <c r="A33572" i="28"/>
  <c r="A33573" i="28"/>
  <c r="A33574" i="28"/>
  <c r="A33575" i="28"/>
  <c r="A33576" i="28"/>
  <c r="A33577" i="28"/>
  <c r="A33578" i="28"/>
  <c r="A33579" i="28"/>
  <c r="A33580" i="28"/>
  <c r="A33581" i="28"/>
  <c r="A33582" i="28"/>
  <c r="A33583" i="28"/>
  <c r="A33584" i="28"/>
  <c r="A33585" i="28"/>
  <c r="A33586" i="28"/>
  <c r="A33587" i="28"/>
  <c r="A33588" i="28"/>
  <c r="A33589" i="28"/>
  <c r="A33590" i="28"/>
  <c r="A33591" i="28"/>
  <c r="A33592" i="28"/>
  <c r="A33593" i="28"/>
  <c r="A33594" i="28"/>
  <c r="A33595" i="28"/>
  <c r="A33596" i="28"/>
  <c r="A33597" i="28"/>
  <c r="A33598" i="28"/>
  <c r="A33599" i="28"/>
  <c r="A33600" i="28"/>
  <c r="A33601" i="28"/>
  <c r="A33602" i="28"/>
  <c r="A33603" i="28"/>
  <c r="A33604" i="28"/>
  <c r="A33605" i="28"/>
  <c r="A33606" i="28"/>
  <c r="A33607" i="28"/>
  <c r="A33608" i="28"/>
  <c r="A33609" i="28"/>
  <c r="A33610" i="28"/>
  <c r="A33611" i="28"/>
  <c r="A33612" i="28"/>
  <c r="A33613" i="28"/>
  <c r="A33614" i="28"/>
  <c r="A33615" i="28"/>
  <c r="A33616" i="28"/>
  <c r="A33617" i="28"/>
  <c r="A33618" i="28"/>
  <c r="A33619" i="28"/>
  <c r="A33620" i="28"/>
  <c r="A33621" i="28"/>
  <c r="A33622" i="28"/>
  <c r="A33623" i="28"/>
  <c r="A33624" i="28"/>
  <c r="A33625" i="28"/>
  <c r="A33626" i="28"/>
  <c r="A33627" i="28"/>
  <c r="A33628" i="28"/>
  <c r="A33629" i="28"/>
  <c r="A33630" i="28"/>
  <c r="A33631" i="28"/>
  <c r="A33632" i="28"/>
  <c r="A33633" i="28"/>
  <c r="A33634" i="28"/>
  <c r="A33635" i="28"/>
  <c r="A33636" i="28"/>
  <c r="A33637" i="28"/>
  <c r="A33638" i="28"/>
  <c r="A33639" i="28"/>
  <c r="A33640" i="28"/>
  <c r="A33641" i="28"/>
  <c r="A33642" i="28"/>
  <c r="A33643" i="28"/>
  <c r="A33644" i="28"/>
  <c r="A33645" i="28"/>
  <c r="A33646" i="28"/>
  <c r="A33647" i="28"/>
  <c r="A33648" i="28"/>
  <c r="A33649" i="28"/>
  <c r="A33650" i="28"/>
  <c r="A33651" i="28"/>
  <c r="A33652" i="28"/>
  <c r="A33653" i="28"/>
  <c r="A33654" i="28"/>
  <c r="A33655" i="28"/>
  <c r="A33656" i="28"/>
  <c r="A33657" i="28"/>
  <c r="A33658" i="28"/>
  <c r="A33659" i="28"/>
  <c r="A33660" i="28"/>
  <c r="A33661" i="28"/>
  <c r="A33662" i="28"/>
  <c r="A33663" i="28"/>
  <c r="A33664" i="28"/>
  <c r="A33665" i="28"/>
  <c r="A33666" i="28"/>
  <c r="A33667" i="28"/>
  <c r="A33668" i="28"/>
  <c r="A33669" i="28"/>
  <c r="A33670" i="28"/>
  <c r="A33671" i="28"/>
  <c r="A33672" i="28"/>
  <c r="A33673" i="28"/>
  <c r="A33674" i="28"/>
  <c r="A33675" i="28"/>
  <c r="A33676" i="28"/>
  <c r="A33677" i="28"/>
  <c r="A33678" i="28"/>
  <c r="A33679" i="28"/>
  <c r="A33680" i="28"/>
  <c r="A33681" i="28"/>
  <c r="A33682" i="28"/>
  <c r="A33683" i="28"/>
  <c r="A33684" i="28"/>
  <c r="A33685" i="28"/>
  <c r="A33686" i="28"/>
  <c r="A33687" i="28"/>
  <c r="A33688" i="28"/>
  <c r="A33689" i="28"/>
  <c r="A33690" i="28"/>
  <c r="A33691" i="28"/>
  <c r="A33692" i="28"/>
  <c r="A33693" i="28"/>
  <c r="A33694" i="28"/>
  <c r="A33695" i="28"/>
  <c r="A33696" i="28"/>
  <c r="A33697" i="28"/>
  <c r="A33698" i="28"/>
  <c r="A33699" i="28"/>
  <c r="A33700" i="28"/>
  <c r="A33701" i="28"/>
  <c r="A33702" i="28"/>
  <c r="A33703" i="28"/>
  <c r="A33704" i="28"/>
  <c r="A33705" i="28"/>
  <c r="A33706" i="28"/>
  <c r="A33707" i="28"/>
  <c r="A33708" i="28"/>
  <c r="A33709" i="28"/>
  <c r="A33710" i="28"/>
  <c r="A33711" i="28"/>
  <c r="A33712" i="28"/>
  <c r="A33713" i="28"/>
  <c r="A33714" i="28"/>
  <c r="A33715" i="28"/>
  <c r="A33716" i="28"/>
  <c r="A33717" i="28"/>
  <c r="A33718" i="28"/>
  <c r="A33719" i="28"/>
  <c r="A33720" i="28"/>
  <c r="A33721" i="28"/>
  <c r="A33722" i="28"/>
  <c r="A33723" i="28"/>
  <c r="A33724" i="28"/>
  <c r="A33725" i="28"/>
  <c r="A33726" i="28"/>
  <c r="A33727" i="28"/>
  <c r="A33728" i="28"/>
  <c r="A33729" i="28"/>
  <c r="A33730" i="28"/>
  <c r="A33731" i="28"/>
  <c r="A33732" i="28"/>
  <c r="A33733" i="28"/>
  <c r="A33734" i="28"/>
  <c r="A33735" i="28"/>
  <c r="A33736" i="28"/>
  <c r="A33737" i="28"/>
  <c r="A33738" i="28"/>
  <c r="A33739" i="28"/>
  <c r="A33740" i="28"/>
  <c r="A33741" i="28"/>
  <c r="A33742" i="28"/>
  <c r="A33743" i="28"/>
  <c r="A33744" i="28"/>
  <c r="A33745" i="28"/>
  <c r="A33746" i="28"/>
  <c r="A33747" i="28"/>
  <c r="A33748" i="28"/>
  <c r="A33749" i="28"/>
  <c r="A33750" i="28"/>
  <c r="A33751" i="28"/>
  <c r="A33752" i="28"/>
  <c r="A33753" i="28"/>
  <c r="A33754" i="28"/>
  <c r="A33755" i="28"/>
  <c r="A33756" i="28"/>
  <c r="A33757" i="28"/>
  <c r="A33758" i="28"/>
  <c r="A33759" i="28"/>
  <c r="A33760" i="28"/>
  <c r="A33761" i="28"/>
  <c r="A33762" i="28"/>
  <c r="A33763" i="28"/>
  <c r="A33764" i="28"/>
  <c r="A33765" i="28"/>
  <c r="A33766" i="28"/>
  <c r="A33767" i="28"/>
  <c r="A33768" i="28"/>
  <c r="A33769" i="28"/>
  <c r="A33770" i="28"/>
  <c r="A33771" i="28"/>
  <c r="A33772" i="28"/>
  <c r="A33773" i="28"/>
  <c r="A33774" i="28"/>
  <c r="A33775" i="28"/>
  <c r="A33776" i="28"/>
  <c r="A33777" i="28"/>
  <c r="A33778" i="28"/>
  <c r="A33779" i="28"/>
  <c r="A33780" i="28"/>
  <c r="A33781" i="28"/>
  <c r="A33782" i="28"/>
  <c r="A33783" i="28"/>
  <c r="A33784" i="28"/>
  <c r="A33785" i="28"/>
  <c r="A33786" i="28"/>
  <c r="A33787" i="28"/>
  <c r="A33788" i="28"/>
  <c r="A33789" i="28"/>
  <c r="A33790" i="28"/>
  <c r="A33791" i="28"/>
  <c r="A33792" i="28"/>
  <c r="A33793" i="28"/>
  <c r="A33794" i="28"/>
  <c r="A33795" i="28"/>
  <c r="A33796" i="28"/>
  <c r="A33797" i="28"/>
  <c r="A33798" i="28"/>
  <c r="A33799" i="28"/>
  <c r="A33800" i="28"/>
  <c r="A33801" i="28"/>
  <c r="A33802" i="28"/>
  <c r="A33803" i="28"/>
  <c r="A33804" i="28"/>
  <c r="A33805" i="28"/>
  <c r="A33806" i="28"/>
  <c r="A33807" i="28"/>
  <c r="A33808" i="28"/>
  <c r="A33809" i="28"/>
  <c r="A33810" i="28"/>
  <c r="A33811" i="28"/>
  <c r="A33812" i="28"/>
  <c r="A33813" i="28"/>
  <c r="A33814" i="28"/>
  <c r="A33815" i="28"/>
  <c r="A33816" i="28"/>
  <c r="A33817" i="28"/>
  <c r="A33818" i="28"/>
  <c r="A33819" i="28"/>
  <c r="A33820" i="28"/>
  <c r="A33821" i="28"/>
  <c r="A33822" i="28"/>
  <c r="A33823" i="28"/>
  <c r="A33824" i="28"/>
  <c r="A33825" i="28"/>
  <c r="A33826" i="28"/>
  <c r="A33827" i="28"/>
  <c r="A33828" i="28"/>
  <c r="A33829" i="28"/>
  <c r="A33830" i="28"/>
  <c r="A33831" i="28"/>
  <c r="A33832" i="28"/>
  <c r="A33833" i="28"/>
  <c r="A33834" i="28"/>
  <c r="A33835" i="28"/>
  <c r="A33836" i="28"/>
  <c r="A33837" i="28"/>
  <c r="A33838" i="28"/>
  <c r="A33839" i="28"/>
  <c r="A33840" i="28"/>
  <c r="A33841" i="28"/>
  <c r="A33842" i="28"/>
  <c r="A33843" i="28"/>
  <c r="A33844" i="28"/>
  <c r="A33845" i="28"/>
  <c r="A33846" i="28"/>
  <c r="A33847" i="28"/>
  <c r="A33848" i="28"/>
  <c r="A33849" i="28"/>
  <c r="A33850" i="28"/>
  <c r="A33851" i="28"/>
  <c r="A33852" i="28"/>
  <c r="A33853" i="28"/>
  <c r="A33854" i="28"/>
  <c r="A33855" i="28"/>
  <c r="A33856" i="28"/>
  <c r="A33857" i="28"/>
  <c r="A33858" i="28"/>
  <c r="A33859" i="28"/>
  <c r="A33860" i="28"/>
  <c r="A33861" i="28"/>
  <c r="A33862" i="28"/>
  <c r="A33863" i="28"/>
  <c r="A33864" i="28"/>
  <c r="A33865" i="28"/>
  <c r="A33866" i="28"/>
  <c r="A33867" i="28"/>
  <c r="A33868" i="28"/>
  <c r="A33869" i="28"/>
  <c r="A33870" i="28"/>
  <c r="A33871" i="28"/>
  <c r="A33872" i="28"/>
  <c r="A33873" i="28"/>
  <c r="A33874" i="28"/>
  <c r="A33875" i="28"/>
  <c r="A33876" i="28"/>
  <c r="A33877" i="28"/>
  <c r="A33878" i="28"/>
  <c r="A33879" i="28"/>
  <c r="A33880" i="28"/>
  <c r="A33881" i="28"/>
  <c r="A33882" i="28"/>
  <c r="A33883" i="28"/>
  <c r="A33884" i="28"/>
  <c r="A33885" i="28"/>
  <c r="A33886" i="28"/>
  <c r="A33887" i="28"/>
  <c r="A33888" i="28"/>
  <c r="A33889" i="28"/>
  <c r="A33890" i="28"/>
  <c r="A33891" i="28"/>
  <c r="A33892" i="28"/>
  <c r="A33893" i="28"/>
  <c r="A33894" i="28"/>
  <c r="A33895" i="28"/>
  <c r="A33896" i="28"/>
  <c r="A33897" i="28"/>
  <c r="A33898" i="28"/>
  <c r="A33899" i="28"/>
  <c r="A33900" i="28"/>
  <c r="A33901" i="28"/>
  <c r="A33902" i="28"/>
  <c r="A33903" i="28"/>
  <c r="A33904" i="28"/>
  <c r="A33905" i="28"/>
  <c r="A33906" i="28"/>
  <c r="A33907" i="28"/>
  <c r="A33908" i="28"/>
  <c r="A33909" i="28"/>
  <c r="A33910" i="28"/>
  <c r="A33911" i="28"/>
  <c r="A33912" i="28"/>
  <c r="A33913" i="28"/>
  <c r="A33914" i="28"/>
  <c r="A33915" i="28"/>
  <c r="A33916" i="28"/>
  <c r="A33917" i="28"/>
  <c r="A33918" i="28"/>
  <c r="A33919" i="28"/>
  <c r="A33920" i="28"/>
  <c r="A33921" i="28"/>
  <c r="A33922" i="28"/>
  <c r="A33923" i="28"/>
  <c r="A33924" i="28"/>
  <c r="A33925" i="28"/>
  <c r="A33926" i="28"/>
  <c r="A33927" i="28"/>
  <c r="A33928" i="28"/>
  <c r="A33929" i="28"/>
  <c r="A33930" i="28"/>
  <c r="A33931" i="28"/>
  <c r="A33932" i="28"/>
  <c r="A33933" i="28"/>
  <c r="A33934" i="28"/>
  <c r="A33935" i="28"/>
  <c r="A33936" i="28"/>
  <c r="A33937" i="28"/>
  <c r="A33938" i="28"/>
  <c r="A33939" i="28"/>
  <c r="A33940" i="28"/>
  <c r="A33941" i="28"/>
  <c r="A33942" i="28"/>
  <c r="A33943" i="28"/>
  <c r="A33944" i="28"/>
  <c r="A33945" i="28"/>
  <c r="A33946" i="28"/>
  <c r="A33947" i="28"/>
  <c r="A33948" i="28"/>
  <c r="A33949" i="28"/>
  <c r="A33950" i="28"/>
  <c r="A33951" i="28"/>
  <c r="A33952" i="28"/>
  <c r="A33953" i="28"/>
  <c r="A33954" i="28"/>
  <c r="A33955" i="28"/>
  <c r="A33956" i="28"/>
  <c r="A33957" i="28"/>
  <c r="A33958" i="28"/>
  <c r="A33959" i="28"/>
  <c r="A33960" i="28"/>
  <c r="A33961" i="28"/>
  <c r="A33962" i="28"/>
  <c r="A33963" i="28"/>
  <c r="A33964" i="28"/>
  <c r="A33965" i="28"/>
  <c r="A33966" i="28"/>
  <c r="A33967" i="28"/>
  <c r="A33968" i="28"/>
  <c r="A33969" i="28"/>
  <c r="A33970" i="28"/>
  <c r="A33971" i="28"/>
  <c r="A33972" i="28"/>
  <c r="A33973" i="28"/>
  <c r="A33974" i="28"/>
  <c r="A33975" i="28"/>
  <c r="A33976" i="28"/>
  <c r="A33977" i="28"/>
  <c r="A33978" i="28"/>
  <c r="A33979" i="28"/>
  <c r="A33980" i="28"/>
  <c r="A33981" i="28"/>
  <c r="A33982" i="28"/>
  <c r="A33983" i="28"/>
  <c r="A33984" i="28"/>
  <c r="A33985" i="28"/>
  <c r="A33986" i="28"/>
  <c r="A33987" i="28"/>
  <c r="A33988" i="28"/>
  <c r="A33989" i="28"/>
  <c r="A33990" i="28"/>
  <c r="A33991" i="28"/>
  <c r="A33992" i="28"/>
  <c r="A33993" i="28"/>
  <c r="A33994" i="28"/>
  <c r="A33995" i="28"/>
  <c r="A33996" i="28"/>
  <c r="A33997" i="28"/>
  <c r="A33998" i="28"/>
  <c r="A33999" i="28"/>
  <c r="A34000" i="28"/>
  <c r="A34001" i="28"/>
  <c r="A34002" i="28"/>
  <c r="A34003" i="28"/>
  <c r="A34004" i="28"/>
  <c r="A34005" i="28"/>
  <c r="A34006" i="28"/>
  <c r="A34007" i="28"/>
  <c r="A34008" i="28"/>
  <c r="A34009" i="28"/>
  <c r="A34010" i="28"/>
  <c r="A34011" i="28"/>
  <c r="A34012" i="28"/>
  <c r="A34013" i="28"/>
  <c r="A34014" i="28"/>
  <c r="A34015" i="28"/>
  <c r="A34016" i="28"/>
  <c r="A34017" i="28"/>
  <c r="A34018" i="28"/>
  <c r="A34019" i="28"/>
  <c r="A34020" i="28"/>
  <c r="A34021" i="28"/>
  <c r="A34022" i="28"/>
  <c r="A34023" i="28"/>
  <c r="A34024" i="28"/>
  <c r="A34025" i="28"/>
  <c r="A34026" i="28"/>
  <c r="A34027" i="28"/>
  <c r="A34028" i="28"/>
  <c r="A34029" i="28"/>
  <c r="A34030" i="28"/>
  <c r="A34031" i="28"/>
  <c r="A34032" i="28"/>
  <c r="A34033" i="28"/>
  <c r="A34034" i="28"/>
  <c r="A34035" i="28"/>
  <c r="A34036" i="28"/>
  <c r="A34037" i="28"/>
  <c r="A34038" i="28"/>
  <c r="A34039" i="28"/>
  <c r="A34040" i="28"/>
  <c r="A34041" i="28"/>
  <c r="A34042" i="28"/>
  <c r="A34043" i="28"/>
  <c r="A34044" i="28"/>
  <c r="A34045" i="28"/>
  <c r="A34046" i="28"/>
  <c r="A34047" i="28"/>
  <c r="A34048" i="28"/>
  <c r="A34049" i="28"/>
  <c r="A34050" i="28"/>
  <c r="A34051" i="28"/>
  <c r="A34052" i="28"/>
  <c r="A34053" i="28"/>
  <c r="A34054" i="28"/>
  <c r="A34055" i="28"/>
  <c r="A34056" i="28"/>
  <c r="A34057" i="28"/>
  <c r="A34058" i="28"/>
  <c r="A34059" i="28"/>
  <c r="A34060" i="28"/>
  <c r="A34061" i="28"/>
  <c r="A34062" i="28"/>
  <c r="A34063" i="28"/>
  <c r="A34064" i="28"/>
  <c r="A34065" i="28"/>
  <c r="A34066" i="28"/>
  <c r="A34067" i="28"/>
  <c r="A34068" i="28"/>
  <c r="A34069" i="28"/>
  <c r="A34070" i="28"/>
  <c r="A34071" i="28"/>
  <c r="A34072" i="28"/>
  <c r="A34073" i="28"/>
  <c r="A34074" i="28"/>
  <c r="A34075" i="28"/>
  <c r="A34076" i="28"/>
  <c r="A34077" i="28"/>
  <c r="A34078" i="28"/>
  <c r="A34079" i="28"/>
  <c r="A34080" i="28"/>
  <c r="A34081" i="28"/>
  <c r="A34082" i="28"/>
  <c r="A34083" i="28"/>
  <c r="A34084" i="28"/>
  <c r="A34085" i="28"/>
  <c r="A34086" i="28"/>
  <c r="A34087" i="28"/>
  <c r="A34088" i="28"/>
  <c r="A34089" i="28"/>
  <c r="A34090" i="28"/>
  <c r="A34091" i="28"/>
  <c r="A34092" i="28"/>
  <c r="A34093" i="28"/>
  <c r="A34094" i="28"/>
  <c r="A34095" i="28"/>
  <c r="A34096" i="28"/>
  <c r="A34097" i="28"/>
  <c r="A34098" i="28"/>
  <c r="A34099" i="28"/>
  <c r="A34100" i="28"/>
  <c r="A34101" i="28"/>
  <c r="A34102" i="28"/>
  <c r="A34103" i="28"/>
  <c r="A34104" i="28"/>
  <c r="A34105" i="28"/>
  <c r="A34106" i="28"/>
  <c r="A34107" i="28"/>
  <c r="A34108" i="28"/>
  <c r="A34109" i="28"/>
  <c r="A34110" i="28"/>
  <c r="A34111" i="28"/>
  <c r="A34112" i="28"/>
  <c r="A34113" i="28"/>
  <c r="A34114" i="28"/>
  <c r="A34115" i="28"/>
  <c r="A34116" i="28"/>
  <c r="A34117" i="28"/>
  <c r="A34118" i="28"/>
  <c r="A34119" i="28"/>
  <c r="A34120" i="28"/>
  <c r="A34121" i="28"/>
  <c r="A34122" i="28"/>
  <c r="A34123" i="28"/>
  <c r="A34124" i="28"/>
  <c r="A34125" i="28"/>
  <c r="A34126" i="28"/>
  <c r="A34127" i="28"/>
  <c r="A34128" i="28"/>
  <c r="A34129" i="28"/>
  <c r="A34130" i="28"/>
  <c r="A34131" i="28"/>
  <c r="A34132" i="28"/>
  <c r="A34133" i="28"/>
  <c r="A34134" i="28"/>
  <c r="A34135" i="28"/>
  <c r="A34136" i="28"/>
  <c r="A34137" i="28"/>
  <c r="A34138" i="28"/>
  <c r="A34139" i="28"/>
  <c r="A34140" i="28"/>
  <c r="A34141" i="28"/>
  <c r="A34142" i="28"/>
  <c r="A34143" i="28"/>
  <c r="A34144" i="28"/>
  <c r="A34145" i="28"/>
  <c r="A34146" i="28"/>
  <c r="A34147" i="28"/>
  <c r="A34148" i="28"/>
  <c r="A34149" i="28"/>
  <c r="A34150" i="28"/>
  <c r="A34151" i="28"/>
  <c r="A34152" i="28"/>
  <c r="A34153" i="28"/>
  <c r="A34154" i="28"/>
  <c r="A34155" i="28"/>
  <c r="A34156" i="28"/>
  <c r="A34157" i="28"/>
  <c r="A34158" i="28"/>
  <c r="A34159" i="28"/>
  <c r="A34160" i="28"/>
  <c r="A34161" i="28"/>
  <c r="A34162" i="28"/>
  <c r="A34163" i="28"/>
  <c r="A34164" i="28"/>
  <c r="A34165" i="28"/>
  <c r="A34166" i="28"/>
  <c r="A34167" i="28"/>
  <c r="A34168" i="28"/>
  <c r="A34169" i="28"/>
  <c r="A34170" i="28"/>
  <c r="A34171" i="28"/>
  <c r="A34172" i="28"/>
  <c r="A34173" i="28"/>
  <c r="A34174" i="28"/>
  <c r="A34175" i="28"/>
  <c r="A34176" i="28"/>
  <c r="A34177" i="28"/>
  <c r="A34178" i="28"/>
  <c r="A34179" i="28"/>
  <c r="A34180" i="28"/>
  <c r="A34181" i="28"/>
  <c r="A34182" i="28"/>
  <c r="A34183" i="28"/>
  <c r="A34184" i="28"/>
  <c r="A34185" i="28"/>
  <c r="A34186" i="28"/>
  <c r="A34187" i="28"/>
  <c r="A34188" i="28"/>
  <c r="A34189" i="28"/>
  <c r="A34190" i="28"/>
  <c r="A34191" i="28"/>
  <c r="A34192" i="28"/>
  <c r="A34193" i="28"/>
  <c r="A34194" i="28"/>
  <c r="A34195" i="28"/>
  <c r="A34196" i="28"/>
  <c r="A34197" i="28"/>
  <c r="A34198" i="28"/>
  <c r="A34199" i="28"/>
  <c r="A34200" i="28"/>
  <c r="A34201" i="28"/>
  <c r="A34202" i="28"/>
  <c r="A34203" i="28"/>
  <c r="A34204" i="28"/>
  <c r="A34205" i="28"/>
  <c r="A34206" i="28"/>
  <c r="A34207" i="28"/>
  <c r="A34208" i="28"/>
  <c r="A34209" i="28"/>
  <c r="A34210" i="28"/>
  <c r="A34211" i="28"/>
  <c r="A34212" i="28"/>
  <c r="A34213" i="28"/>
  <c r="A34214" i="28"/>
  <c r="A34215" i="28"/>
  <c r="A34216" i="28"/>
  <c r="A34217" i="28"/>
  <c r="A34218" i="28"/>
  <c r="A34219" i="28"/>
  <c r="A34220" i="28"/>
  <c r="A34221" i="28"/>
  <c r="A34222" i="28"/>
  <c r="A34223" i="28"/>
  <c r="A34224" i="28"/>
  <c r="A34225" i="28"/>
  <c r="A34226" i="28"/>
  <c r="A34227" i="28"/>
  <c r="A34228" i="28"/>
  <c r="A34229" i="28"/>
  <c r="A34230" i="28"/>
  <c r="A34231" i="28"/>
  <c r="A34232" i="28"/>
  <c r="A34233" i="28"/>
  <c r="A34234" i="28"/>
  <c r="A34235" i="28"/>
  <c r="A34236" i="28"/>
  <c r="A34237" i="28"/>
  <c r="A34238" i="28"/>
  <c r="A34239" i="28"/>
  <c r="A34240" i="28"/>
  <c r="A34241" i="28"/>
  <c r="A34242" i="28"/>
  <c r="A34243" i="28"/>
  <c r="A34244" i="28"/>
  <c r="A34245" i="28"/>
  <c r="A34246" i="28"/>
  <c r="A34247" i="28"/>
  <c r="A34248" i="28"/>
  <c r="A34249" i="28"/>
  <c r="A34250" i="28"/>
  <c r="A34251" i="28"/>
  <c r="A34252" i="28"/>
  <c r="A34253" i="28"/>
  <c r="A34254" i="28"/>
  <c r="A34255" i="28"/>
  <c r="A34256" i="28"/>
  <c r="A34257" i="28"/>
  <c r="A34258" i="28"/>
  <c r="A34259" i="28"/>
  <c r="A34260" i="28"/>
  <c r="A34261" i="28"/>
  <c r="A34262" i="28"/>
  <c r="A34263" i="28"/>
  <c r="A34264" i="28"/>
  <c r="A34265" i="28"/>
  <c r="A34266" i="28"/>
  <c r="A34267" i="28"/>
  <c r="A34268" i="28"/>
  <c r="A34269" i="28"/>
  <c r="A34270" i="28"/>
  <c r="A34271" i="28"/>
  <c r="A34272" i="28"/>
  <c r="A34273" i="28"/>
  <c r="A34274" i="28"/>
  <c r="A34275" i="28"/>
  <c r="A34276" i="28"/>
  <c r="A34277" i="28"/>
  <c r="A34278" i="28"/>
  <c r="A34279" i="28"/>
  <c r="A34280" i="28"/>
  <c r="A34281" i="28"/>
  <c r="A34282" i="28"/>
  <c r="A34283" i="28"/>
  <c r="A34284" i="28"/>
  <c r="A34285" i="28"/>
  <c r="A34286" i="28"/>
  <c r="A34287" i="28"/>
  <c r="A34288" i="28"/>
  <c r="A34289" i="28"/>
  <c r="A34290" i="28"/>
  <c r="A34291" i="28"/>
  <c r="A34292" i="28"/>
  <c r="A34293" i="28"/>
  <c r="A34294" i="28"/>
  <c r="A34295" i="28"/>
  <c r="A34296" i="28"/>
  <c r="A34297" i="28"/>
  <c r="A34298" i="28"/>
  <c r="A34299" i="28"/>
  <c r="A34300" i="28"/>
  <c r="A34301" i="28"/>
  <c r="A34302" i="28"/>
  <c r="A34303" i="28"/>
  <c r="A34304" i="28"/>
  <c r="A34305" i="28"/>
  <c r="A34306" i="28"/>
  <c r="A34307" i="28"/>
  <c r="A34308" i="28"/>
  <c r="A34309" i="28"/>
  <c r="A34310" i="28"/>
  <c r="A34311" i="28"/>
  <c r="A34312" i="28"/>
  <c r="A34313" i="28"/>
  <c r="A34314" i="28"/>
  <c r="A34315" i="28"/>
  <c r="A34316" i="28"/>
  <c r="A34317" i="28"/>
  <c r="A34318" i="28"/>
  <c r="A34319" i="28"/>
  <c r="A34320" i="28"/>
  <c r="A34321" i="28"/>
  <c r="A34322" i="28"/>
  <c r="A34323" i="28"/>
  <c r="A34324" i="28"/>
  <c r="A34325" i="28"/>
  <c r="A34326" i="28"/>
  <c r="A34327" i="28"/>
  <c r="A34328" i="28"/>
  <c r="A34329" i="28"/>
  <c r="A34330" i="28"/>
  <c r="A34331" i="28"/>
  <c r="A34332" i="28"/>
  <c r="A34333" i="28"/>
  <c r="A34334" i="28"/>
  <c r="A34335" i="28"/>
  <c r="A34336" i="28"/>
  <c r="A34337" i="28"/>
  <c r="A34338" i="28"/>
  <c r="A34339" i="28"/>
  <c r="A34340" i="28"/>
  <c r="A34341" i="28"/>
  <c r="A34342" i="28"/>
  <c r="A34343" i="28"/>
  <c r="A34344" i="28"/>
  <c r="A34345" i="28"/>
  <c r="A34346" i="28"/>
  <c r="A34347" i="28"/>
  <c r="A34348" i="28"/>
  <c r="A34349" i="28"/>
  <c r="A34350" i="28"/>
  <c r="A34351" i="28"/>
  <c r="A34352" i="28"/>
  <c r="A34353" i="28"/>
  <c r="A34354" i="28"/>
  <c r="A34355" i="28"/>
  <c r="A34356" i="28"/>
  <c r="A34357" i="28"/>
  <c r="A34358" i="28"/>
  <c r="A34359" i="28"/>
  <c r="A34360" i="28"/>
  <c r="A34361" i="28"/>
  <c r="A34362" i="28"/>
  <c r="A34363" i="28"/>
  <c r="A34364" i="28"/>
  <c r="A34365" i="28"/>
  <c r="A34366" i="28"/>
  <c r="A34367" i="28"/>
  <c r="A34368" i="28"/>
  <c r="A34369" i="28"/>
  <c r="A34370" i="28"/>
  <c r="A34371" i="28"/>
  <c r="A34372" i="28"/>
  <c r="A34373" i="28"/>
  <c r="A34374" i="28"/>
  <c r="A34375" i="28"/>
  <c r="A34376" i="28"/>
  <c r="A34377" i="28"/>
  <c r="A34378" i="28"/>
  <c r="A34379" i="28"/>
  <c r="A34380" i="28"/>
  <c r="A34381" i="28"/>
  <c r="A34382" i="28"/>
  <c r="A34383" i="28"/>
  <c r="A34384" i="28"/>
  <c r="A34385" i="28"/>
  <c r="A34386" i="28"/>
  <c r="A34387" i="28"/>
  <c r="A34388" i="28"/>
  <c r="A34389" i="28"/>
  <c r="A34390" i="28"/>
  <c r="A34391" i="28"/>
  <c r="A34392" i="28"/>
  <c r="A34393" i="28"/>
  <c r="A34394" i="28"/>
  <c r="A34395" i="28"/>
  <c r="A34396" i="28"/>
  <c r="A34397" i="28"/>
  <c r="A34398" i="28"/>
  <c r="A34399" i="28"/>
  <c r="A34400" i="28"/>
  <c r="A34401" i="28"/>
  <c r="A34402" i="28"/>
  <c r="A34403" i="28"/>
  <c r="A34404" i="28"/>
  <c r="A34405" i="28"/>
  <c r="A34406" i="28"/>
  <c r="A34407" i="28"/>
  <c r="A34408" i="28"/>
  <c r="A34409" i="28"/>
  <c r="A34410" i="28"/>
  <c r="A34411" i="28"/>
  <c r="A34412" i="28"/>
  <c r="A34413" i="28"/>
  <c r="A34414" i="28"/>
  <c r="A34415" i="28"/>
  <c r="A34416" i="28"/>
  <c r="A34417" i="28"/>
  <c r="A34418" i="28"/>
  <c r="A34419" i="28"/>
  <c r="A34420" i="28"/>
  <c r="A34421" i="28"/>
  <c r="A34422" i="28"/>
  <c r="A34423" i="28"/>
  <c r="A34424" i="28"/>
  <c r="A34425" i="28"/>
  <c r="A34426" i="28"/>
  <c r="A34427" i="28"/>
  <c r="A34428" i="28"/>
  <c r="A34429" i="28"/>
  <c r="A34430" i="28"/>
  <c r="A34431" i="28"/>
  <c r="A34432" i="28"/>
  <c r="A34433" i="28"/>
  <c r="A34434" i="28"/>
  <c r="A34435" i="28"/>
  <c r="A34436" i="28"/>
  <c r="A34437" i="28"/>
  <c r="A34438" i="28"/>
  <c r="A34439" i="28"/>
  <c r="A34440" i="28"/>
  <c r="A34441" i="28"/>
  <c r="A34442" i="28"/>
  <c r="A34443" i="28"/>
  <c r="A34444" i="28"/>
  <c r="A34445" i="28"/>
  <c r="A34446" i="28"/>
  <c r="A34447" i="28"/>
  <c r="A34448" i="28"/>
  <c r="A34449" i="28"/>
  <c r="A34450" i="28"/>
  <c r="A34451" i="28"/>
  <c r="A34452" i="28"/>
  <c r="A34453" i="28"/>
  <c r="A34454" i="28"/>
  <c r="A34455" i="28"/>
  <c r="A34456" i="28"/>
  <c r="A34457" i="28"/>
  <c r="A34458" i="28"/>
  <c r="A34459" i="28"/>
  <c r="A34460" i="28"/>
  <c r="A34461" i="28"/>
  <c r="A34462" i="28"/>
  <c r="A34463" i="28"/>
  <c r="A34464" i="28"/>
  <c r="A34465" i="28"/>
  <c r="A34466" i="28"/>
  <c r="A34467" i="28"/>
  <c r="A34468" i="28"/>
  <c r="A34469" i="28"/>
  <c r="A34470" i="28"/>
  <c r="A34471" i="28"/>
  <c r="A34472" i="28"/>
  <c r="A34473" i="28"/>
  <c r="A34474" i="28"/>
  <c r="A34475" i="28"/>
  <c r="A34476" i="28"/>
  <c r="A34477" i="28"/>
  <c r="A34478" i="28"/>
  <c r="A34479" i="28"/>
  <c r="A34480" i="28"/>
  <c r="A34481" i="28"/>
  <c r="A34482" i="28"/>
  <c r="A34483" i="28"/>
  <c r="A34484" i="28"/>
  <c r="A34485" i="28"/>
  <c r="A34486" i="28"/>
  <c r="A34487" i="28"/>
  <c r="A34488" i="28"/>
  <c r="A34489" i="28"/>
  <c r="A34490" i="28"/>
  <c r="A34491" i="28"/>
  <c r="A34492" i="28"/>
  <c r="A34493" i="28"/>
  <c r="A34494" i="28"/>
  <c r="A34495" i="28"/>
  <c r="A34496" i="28"/>
  <c r="A34497" i="28"/>
  <c r="A34498" i="28"/>
  <c r="A34499" i="28"/>
  <c r="A34500" i="28"/>
  <c r="A34501" i="28"/>
  <c r="A34502" i="28"/>
  <c r="A34503" i="28"/>
  <c r="A34504" i="28"/>
  <c r="A34505" i="28"/>
  <c r="A34506" i="28"/>
  <c r="A34507" i="28"/>
  <c r="A34508" i="28"/>
  <c r="A34509" i="28"/>
  <c r="A34510" i="28"/>
  <c r="A34511" i="28"/>
  <c r="A34512" i="28"/>
  <c r="A34513" i="28"/>
  <c r="A34514" i="28"/>
  <c r="A34515" i="28"/>
  <c r="A34516" i="28"/>
  <c r="A34517" i="28"/>
  <c r="A34518" i="28"/>
  <c r="A34519" i="28"/>
  <c r="A34520" i="28"/>
  <c r="A34521" i="28"/>
  <c r="A34522" i="28"/>
  <c r="A34523" i="28"/>
  <c r="A34524" i="28"/>
  <c r="A34525" i="28"/>
  <c r="A34526" i="28"/>
  <c r="A34527" i="28"/>
  <c r="A34528" i="28"/>
  <c r="A34529" i="28"/>
  <c r="A34530" i="28"/>
  <c r="A34531" i="28"/>
  <c r="A34532" i="28"/>
  <c r="A34533" i="28"/>
  <c r="A34534" i="28"/>
  <c r="A34535" i="28"/>
  <c r="A34536" i="28"/>
  <c r="A34537" i="28"/>
  <c r="A34538" i="28"/>
  <c r="A34539" i="28"/>
  <c r="A34540" i="28"/>
  <c r="A34541" i="28"/>
  <c r="A34542" i="28"/>
  <c r="A34543" i="28"/>
  <c r="A34544" i="28"/>
  <c r="A34545" i="28"/>
  <c r="A34546" i="28"/>
  <c r="A34547" i="28"/>
  <c r="A34548" i="28"/>
  <c r="A34549" i="28"/>
  <c r="A34550" i="28"/>
  <c r="A34551" i="28"/>
  <c r="A34552" i="28"/>
  <c r="A34553" i="28"/>
  <c r="A34554" i="28"/>
  <c r="A34555" i="28"/>
  <c r="A34556" i="28"/>
  <c r="A34557" i="28"/>
  <c r="A34558" i="28"/>
  <c r="A34559" i="28"/>
  <c r="A34560" i="28"/>
  <c r="A34561" i="28"/>
  <c r="A34562" i="28"/>
  <c r="A34563" i="28"/>
  <c r="A34564" i="28"/>
  <c r="A34565" i="28"/>
  <c r="A34566" i="28"/>
  <c r="A34567" i="28"/>
  <c r="A34568" i="28"/>
  <c r="A34569" i="28"/>
  <c r="A34570" i="28"/>
  <c r="A34571" i="28"/>
  <c r="A34572" i="28"/>
  <c r="A34573" i="28"/>
  <c r="A34574" i="28"/>
  <c r="A34575" i="28"/>
  <c r="A34576" i="28"/>
  <c r="A34577" i="28"/>
  <c r="A34578" i="28"/>
  <c r="A34579" i="28"/>
  <c r="A34580" i="28"/>
  <c r="A34581" i="28"/>
  <c r="A34582" i="28"/>
  <c r="A34583" i="28"/>
  <c r="A34584" i="28"/>
  <c r="A34585" i="28"/>
  <c r="A34586" i="28"/>
  <c r="A34587" i="28"/>
  <c r="A34588" i="28"/>
  <c r="A34589" i="28"/>
  <c r="A34590" i="28"/>
  <c r="A34591" i="28"/>
  <c r="A34592" i="28"/>
  <c r="A34593" i="28"/>
  <c r="A34594" i="28"/>
  <c r="A34595" i="28"/>
  <c r="A34596" i="28"/>
  <c r="A34597" i="28"/>
  <c r="A34598" i="28"/>
  <c r="A34599" i="28"/>
  <c r="A34600" i="28"/>
  <c r="A34601" i="28"/>
  <c r="A34602" i="28"/>
  <c r="A34603" i="28"/>
  <c r="A34604" i="28"/>
  <c r="A34605" i="28"/>
  <c r="A34606" i="28"/>
  <c r="A34607" i="28"/>
  <c r="A34608" i="28"/>
  <c r="A34609" i="28"/>
  <c r="A34610" i="28"/>
  <c r="A34611" i="28"/>
  <c r="A34612" i="28"/>
  <c r="A34613" i="28"/>
  <c r="A34614" i="28"/>
  <c r="A34615" i="28"/>
  <c r="A34616" i="28"/>
  <c r="A34617" i="28"/>
  <c r="A34618" i="28"/>
  <c r="A34619" i="28"/>
  <c r="A34620" i="28"/>
  <c r="A34621" i="28"/>
  <c r="A34622" i="28"/>
  <c r="A34623" i="28"/>
  <c r="A34624" i="28"/>
  <c r="A34625" i="28"/>
  <c r="A34626" i="28"/>
  <c r="A34627" i="28"/>
  <c r="A34628" i="28"/>
  <c r="A34629" i="28"/>
  <c r="A34630" i="28"/>
  <c r="A34631" i="28"/>
  <c r="A34632" i="28"/>
  <c r="A34633" i="28"/>
  <c r="A34634" i="28"/>
  <c r="A34635" i="28"/>
  <c r="A34636" i="28"/>
  <c r="A34637" i="28"/>
  <c r="A34638" i="28"/>
  <c r="A34639" i="28"/>
  <c r="A34640" i="28"/>
  <c r="A34641" i="28"/>
  <c r="A34642" i="28"/>
  <c r="A34643" i="28"/>
  <c r="A34644" i="28"/>
  <c r="A34645" i="28"/>
  <c r="A34646" i="28"/>
  <c r="A34647" i="28"/>
  <c r="A34648" i="28"/>
  <c r="A34649" i="28"/>
  <c r="A34650" i="28"/>
  <c r="A34651" i="28"/>
  <c r="A34652" i="28"/>
  <c r="A34653" i="28"/>
  <c r="A34654" i="28"/>
  <c r="A34655" i="28"/>
  <c r="A34656" i="28"/>
  <c r="A34657" i="28"/>
  <c r="A34658" i="28"/>
  <c r="A34659" i="28"/>
  <c r="A34660" i="28"/>
  <c r="A34661" i="28"/>
  <c r="A34662" i="28"/>
  <c r="A34663" i="28"/>
  <c r="A34664" i="28"/>
  <c r="A34665" i="28"/>
  <c r="A34666" i="28"/>
  <c r="A34667" i="28"/>
  <c r="A34668" i="28"/>
  <c r="A34669" i="28"/>
  <c r="A34670" i="28"/>
  <c r="A34671" i="28"/>
  <c r="A34672" i="28"/>
  <c r="A34673" i="28"/>
  <c r="A34674" i="28"/>
  <c r="A34675" i="28"/>
  <c r="A34676" i="28"/>
  <c r="A34677" i="28"/>
  <c r="A34678" i="28"/>
  <c r="A34679" i="28"/>
  <c r="A34680" i="28"/>
  <c r="A34681" i="28"/>
  <c r="A34682" i="28"/>
  <c r="A34683" i="28"/>
  <c r="A34684" i="28"/>
  <c r="A34685" i="28"/>
  <c r="A34686" i="28"/>
  <c r="A34687" i="28"/>
  <c r="A34688" i="28"/>
  <c r="A34689" i="28"/>
  <c r="A34690" i="28"/>
  <c r="A34691" i="28"/>
  <c r="A34692" i="28"/>
  <c r="A34693" i="28"/>
  <c r="A34694" i="28"/>
  <c r="A34695" i="28"/>
  <c r="A34696" i="28"/>
  <c r="A34697" i="28"/>
  <c r="A34698" i="28"/>
  <c r="A34699" i="28"/>
  <c r="A34700" i="28"/>
  <c r="A34701" i="28"/>
  <c r="A34702" i="28"/>
  <c r="A34703" i="28"/>
  <c r="A34704" i="28"/>
  <c r="A34705" i="28"/>
  <c r="A34706" i="28"/>
  <c r="A34707" i="28"/>
  <c r="A34708" i="28"/>
  <c r="A34709" i="28"/>
  <c r="A34710" i="28"/>
  <c r="A34711" i="28"/>
  <c r="A34712" i="28"/>
  <c r="A34713" i="28"/>
  <c r="A34714" i="28"/>
  <c r="A34715" i="28"/>
  <c r="A34716" i="28"/>
  <c r="A34717" i="28"/>
  <c r="A34718" i="28"/>
  <c r="A34719" i="28"/>
  <c r="A34720" i="28"/>
  <c r="A34721" i="28"/>
  <c r="A34722" i="28"/>
  <c r="A34723" i="28"/>
  <c r="A34724" i="28"/>
  <c r="A34725" i="28"/>
  <c r="A34726" i="28"/>
  <c r="A34727" i="28"/>
  <c r="A34728" i="28"/>
  <c r="A34729" i="28"/>
  <c r="A34730" i="28"/>
  <c r="A34731" i="28"/>
  <c r="A34732" i="28"/>
  <c r="A34733" i="28"/>
  <c r="A34734" i="28"/>
  <c r="A34735" i="28"/>
  <c r="A34736" i="28"/>
  <c r="A34737" i="28"/>
  <c r="A34738" i="28"/>
  <c r="A34739" i="28"/>
  <c r="A34740" i="28"/>
  <c r="A34741" i="28"/>
  <c r="A34742" i="28"/>
  <c r="A34743" i="28"/>
  <c r="A34744" i="28"/>
  <c r="A34745" i="28"/>
  <c r="A34746" i="28"/>
  <c r="A34747" i="28"/>
  <c r="A34748" i="28"/>
  <c r="A34749" i="28"/>
  <c r="A34750" i="28"/>
  <c r="A34751" i="28"/>
  <c r="A34752" i="28"/>
  <c r="A34753" i="28"/>
  <c r="A34754" i="28"/>
  <c r="A34755" i="28"/>
  <c r="A34756" i="28"/>
  <c r="A34757" i="28"/>
  <c r="A34758" i="28"/>
  <c r="A34759" i="28"/>
  <c r="A34760" i="28"/>
  <c r="A34761" i="28"/>
  <c r="A34762" i="28"/>
  <c r="A34763" i="28"/>
  <c r="A34764" i="28"/>
  <c r="A34765" i="28"/>
  <c r="A34766" i="28"/>
  <c r="A34767" i="28"/>
  <c r="A34768" i="28"/>
  <c r="A34769" i="28"/>
  <c r="A34770" i="28"/>
  <c r="A34771" i="28"/>
  <c r="A34772" i="28"/>
  <c r="A34773" i="28"/>
  <c r="A34774" i="28"/>
  <c r="A34775" i="28"/>
  <c r="A34776" i="28"/>
  <c r="A34777" i="28"/>
  <c r="A34778" i="28"/>
  <c r="A34779" i="28"/>
  <c r="A34780" i="28"/>
  <c r="A34781" i="28"/>
  <c r="A34782" i="28"/>
  <c r="A34783" i="28"/>
  <c r="A34784" i="28"/>
  <c r="A34785" i="28"/>
  <c r="A34786" i="28"/>
  <c r="A34787" i="28"/>
  <c r="A34788" i="28"/>
  <c r="A34789" i="28"/>
  <c r="A34790" i="28"/>
  <c r="A34791" i="28"/>
  <c r="A34792" i="28"/>
  <c r="A34793" i="28"/>
  <c r="A34794" i="28"/>
  <c r="A34795" i="28"/>
  <c r="A34796" i="28"/>
  <c r="A34797" i="28"/>
  <c r="A34798" i="28"/>
  <c r="A34799" i="28"/>
  <c r="A34800" i="28"/>
  <c r="A34801" i="28"/>
  <c r="A34802" i="28"/>
  <c r="A34803" i="28"/>
  <c r="A34804" i="28"/>
  <c r="A34805" i="28"/>
  <c r="A34806" i="28"/>
  <c r="A34807" i="28"/>
  <c r="A34808" i="28"/>
  <c r="A34809" i="28"/>
  <c r="A34810" i="28"/>
  <c r="A34811" i="28"/>
  <c r="A34812" i="28"/>
  <c r="A34813" i="28"/>
  <c r="A34814" i="28"/>
  <c r="A34815" i="28"/>
  <c r="A34816" i="28"/>
  <c r="A34817" i="28"/>
  <c r="A34818" i="28"/>
  <c r="A34819" i="28"/>
  <c r="A34820" i="28"/>
  <c r="A34821" i="28"/>
  <c r="A34822" i="28"/>
  <c r="A34823" i="28"/>
  <c r="A34824" i="28"/>
  <c r="A34825" i="28"/>
  <c r="A34826" i="28"/>
  <c r="A34827" i="28"/>
  <c r="A34828" i="28"/>
  <c r="A34829" i="28"/>
  <c r="A34830" i="28"/>
  <c r="A34831" i="28"/>
  <c r="A34832" i="28"/>
  <c r="A34833" i="28"/>
  <c r="A34834" i="28"/>
  <c r="A34835" i="28"/>
  <c r="A34836" i="28"/>
  <c r="A34837" i="28"/>
  <c r="A34838" i="28"/>
  <c r="A34839" i="28"/>
  <c r="A34840" i="28"/>
  <c r="A34841" i="28"/>
  <c r="A34842" i="28"/>
  <c r="A34843" i="28"/>
  <c r="A34844" i="28"/>
  <c r="A34845" i="28"/>
  <c r="A34846" i="28"/>
  <c r="A34847" i="28"/>
  <c r="A34848" i="28"/>
  <c r="A34849" i="28"/>
  <c r="A34850" i="28"/>
  <c r="A34851" i="28"/>
  <c r="A34852" i="28"/>
  <c r="A34853" i="28"/>
  <c r="A34854" i="28"/>
  <c r="A34855" i="28"/>
  <c r="A34856" i="28"/>
  <c r="A34857" i="28"/>
  <c r="A34858" i="28"/>
  <c r="A34859" i="28"/>
  <c r="A34860" i="28"/>
  <c r="A34861" i="28"/>
  <c r="A34862" i="28"/>
  <c r="A34863" i="28"/>
  <c r="A34864" i="28"/>
  <c r="A34865" i="28"/>
  <c r="A34866" i="28"/>
  <c r="A34867" i="28"/>
  <c r="A34868" i="28"/>
  <c r="A34869" i="28"/>
  <c r="A34870" i="28"/>
  <c r="A34871" i="28"/>
  <c r="A34872" i="28"/>
  <c r="A34873" i="28"/>
  <c r="A34874" i="28"/>
  <c r="A34875" i="28"/>
  <c r="A34876" i="28"/>
  <c r="A34877" i="28"/>
  <c r="A34878" i="28"/>
  <c r="A34879" i="28"/>
  <c r="A34880" i="28"/>
  <c r="A34881" i="28"/>
  <c r="A34882" i="28"/>
  <c r="A34883" i="28"/>
  <c r="A34884" i="28"/>
  <c r="A34885" i="28"/>
  <c r="A34886" i="28"/>
  <c r="A34887" i="28"/>
  <c r="A34888" i="28"/>
  <c r="A34889" i="28"/>
  <c r="A34890" i="28"/>
  <c r="A34891" i="28"/>
  <c r="A34892" i="28"/>
  <c r="A34893" i="28"/>
  <c r="A34894" i="28"/>
  <c r="A34895" i="28"/>
  <c r="A34896" i="28"/>
  <c r="A34897" i="28"/>
  <c r="A34898" i="28"/>
  <c r="A34899" i="28"/>
  <c r="A34900" i="28"/>
  <c r="A34901" i="28"/>
  <c r="A34902" i="28"/>
  <c r="A34903" i="28"/>
  <c r="A34904" i="28"/>
  <c r="A34905" i="28"/>
  <c r="A34906" i="28"/>
  <c r="A34907" i="28"/>
  <c r="A34908" i="28"/>
  <c r="A34909" i="28"/>
  <c r="A34910" i="28"/>
  <c r="A34911" i="28"/>
  <c r="A34912" i="28"/>
  <c r="A34913" i="28"/>
  <c r="A34914" i="28"/>
  <c r="A34915" i="28"/>
  <c r="A34916" i="28"/>
  <c r="A34917" i="28"/>
  <c r="A34918" i="28"/>
  <c r="A34919" i="28"/>
  <c r="A34920" i="28"/>
  <c r="A34921" i="28"/>
  <c r="A34922" i="28"/>
  <c r="A34923" i="28"/>
  <c r="A34924" i="28"/>
  <c r="A34925" i="28"/>
  <c r="A34926" i="28"/>
  <c r="A34927" i="28"/>
  <c r="A34928" i="28"/>
  <c r="A34929" i="28"/>
  <c r="A34930" i="28"/>
  <c r="A34931" i="28"/>
  <c r="A34932" i="28"/>
  <c r="A34933" i="28"/>
  <c r="A34934" i="28"/>
  <c r="A34935" i="28"/>
  <c r="A34936" i="28"/>
  <c r="A34937" i="28"/>
  <c r="A34938" i="28"/>
  <c r="A34939" i="28"/>
  <c r="A34940" i="28"/>
  <c r="A34941" i="28"/>
  <c r="A34942" i="28"/>
  <c r="A34943" i="28"/>
  <c r="A34944" i="28"/>
  <c r="A34945" i="28"/>
  <c r="A34946" i="28"/>
  <c r="A34947" i="28"/>
  <c r="A34948" i="28"/>
  <c r="A34949" i="28"/>
  <c r="A34950" i="28"/>
  <c r="A34951" i="28"/>
  <c r="A34952" i="28"/>
  <c r="A34953" i="28"/>
  <c r="A34954" i="28"/>
  <c r="A34955" i="28"/>
  <c r="A34956" i="28"/>
  <c r="A34957" i="28"/>
  <c r="A34958" i="28"/>
  <c r="A34959" i="28"/>
  <c r="A34960" i="28"/>
  <c r="A34961" i="28"/>
  <c r="A34962" i="28"/>
  <c r="A34963" i="28"/>
  <c r="A34964" i="28"/>
  <c r="A34965" i="28"/>
  <c r="A34966" i="28"/>
  <c r="A34967" i="28"/>
  <c r="A34968" i="28"/>
  <c r="A34969" i="28"/>
  <c r="A34970" i="28"/>
  <c r="A34971" i="28"/>
  <c r="A34972" i="28"/>
  <c r="A34973" i="28"/>
  <c r="A34974" i="28"/>
  <c r="A34975" i="28"/>
  <c r="A34976" i="28"/>
  <c r="A34977" i="28"/>
  <c r="A34978" i="28"/>
  <c r="A34979" i="28"/>
  <c r="A34980" i="28"/>
  <c r="A34981" i="28"/>
  <c r="A34982" i="28"/>
  <c r="A34983" i="28"/>
  <c r="A34984" i="28"/>
  <c r="A34985" i="28"/>
  <c r="A34986" i="28"/>
  <c r="A34987" i="28"/>
  <c r="A34988" i="28"/>
  <c r="A34989" i="28"/>
  <c r="A34990" i="28"/>
  <c r="A34991" i="28"/>
  <c r="A34992" i="28"/>
  <c r="A34993" i="28"/>
  <c r="A34994" i="28"/>
  <c r="A34995" i="28"/>
  <c r="A34996" i="28"/>
  <c r="A34997" i="28"/>
  <c r="A34998" i="28"/>
  <c r="A34999" i="28"/>
  <c r="A35000" i="28"/>
  <c r="A35001" i="28"/>
  <c r="A35002" i="28"/>
  <c r="A35003" i="28"/>
  <c r="A35004" i="28"/>
  <c r="A35005" i="28"/>
  <c r="A35006" i="28"/>
  <c r="A35007" i="28"/>
  <c r="A35008" i="28"/>
  <c r="A35009" i="28"/>
  <c r="A35010" i="28"/>
  <c r="A35011" i="28"/>
  <c r="A35012" i="28"/>
  <c r="A35013" i="28"/>
  <c r="A35014" i="28"/>
  <c r="A35015" i="28"/>
  <c r="A35016" i="28"/>
  <c r="A35017" i="28"/>
  <c r="A35018" i="28"/>
  <c r="A35019" i="28"/>
  <c r="A35020" i="28"/>
  <c r="A35021" i="28"/>
  <c r="A35022" i="28"/>
  <c r="A35023" i="28"/>
  <c r="A35024" i="28"/>
  <c r="A35025" i="28"/>
  <c r="A35026" i="28"/>
  <c r="A35027" i="28"/>
  <c r="A35028" i="28"/>
  <c r="A35029" i="28"/>
  <c r="A35030" i="28"/>
  <c r="A35031" i="28"/>
  <c r="A35032" i="28"/>
  <c r="A35033" i="28"/>
  <c r="A35034" i="28"/>
  <c r="A35035" i="28"/>
  <c r="A35036" i="28"/>
  <c r="A35037" i="28"/>
  <c r="A35038" i="28"/>
  <c r="A35039" i="28"/>
  <c r="A35040" i="28"/>
  <c r="A35041" i="28"/>
  <c r="A35042" i="28"/>
  <c r="A35043" i="28"/>
  <c r="A35044" i="28"/>
  <c r="A35045" i="28"/>
  <c r="A35046" i="28"/>
  <c r="A35047" i="28"/>
  <c r="A35048" i="28"/>
  <c r="A35049" i="28"/>
  <c r="A35050" i="28"/>
  <c r="A35051" i="28"/>
  <c r="A35052" i="28"/>
  <c r="A35053" i="28"/>
  <c r="A35054" i="28"/>
  <c r="A35055" i="28"/>
  <c r="A35056" i="28"/>
  <c r="A35057" i="28"/>
  <c r="A35058" i="28"/>
  <c r="A35059" i="28"/>
  <c r="A35060" i="28"/>
  <c r="A35061" i="28"/>
  <c r="A35062" i="28"/>
  <c r="A35063" i="28"/>
  <c r="A35064" i="28"/>
  <c r="A35065" i="28"/>
  <c r="A35066" i="28"/>
  <c r="A35067" i="28"/>
  <c r="A35068" i="28"/>
  <c r="A35069" i="28"/>
  <c r="A35070" i="28"/>
  <c r="A35071" i="28"/>
  <c r="A35072" i="28"/>
  <c r="A35073" i="28"/>
  <c r="A35074" i="28"/>
  <c r="A35075" i="28"/>
  <c r="A35076" i="28"/>
  <c r="A35077" i="28"/>
  <c r="A35078" i="28"/>
  <c r="A35079" i="28"/>
  <c r="A35080" i="28"/>
  <c r="A35081" i="28"/>
  <c r="A35082" i="28"/>
  <c r="A35083" i="28"/>
  <c r="A35084" i="28"/>
  <c r="A35085" i="28"/>
  <c r="A35086" i="28"/>
  <c r="A35087" i="28"/>
  <c r="A35088" i="28"/>
  <c r="A35089" i="28"/>
  <c r="A35090" i="28"/>
  <c r="A35091" i="28"/>
  <c r="A35092" i="28"/>
  <c r="A35093" i="28"/>
  <c r="A35094" i="28"/>
  <c r="A35095" i="28"/>
  <c r="A35096" i="28"/>
  <c r="A35097" i="28"/>
  <c r="A35098" i="28"/>
  <c r="A35099" i="28"/>
  <c r="A35100" i="28"/>
  <c r="A35101" i="28"/>
  <c r="A35102" i="28"/>
  <c r="A35103" i="28"/>
  <c r="A35104" i="28"/>
  <c r="A35105" i="28"/>
  <c r="A35106" i="28"/>
  <c r="A35107" i="28"/>
  <c r="A35108" i="28"/>
  <c r="A35109" i="28"/>
  <c r="A35110" i="28"/>
  <c r="A35111" i="28"/>
  <c r="A35112" i="28"/>
  <c r="A35113" i="28"/>
  <c r="A35114" i="28"/>
  <c r="A35115" i="28"/>
  <c r="A35116" i="28"/>
  <c r="A35117" i="28"/>
  <c r="A35118" i="28"/>
  <c r="A35119" i="28"/>
  <c r="A35120" i="28"/>
  <c r="A35121" i="28"/>
  <c r="A35122" i="28"/>
  <c r="A35123" i="28"/>
  <c r="A35124" i="28"/>
  <c r="A35125" i="28"/>
  <c r="A35126" i="28"/>
  <c r="A35127" i="28"/>
  <c r="A35128" i="28"/>
  <c r="A35129" i="28"/>
  <c r="A35130" i="28"/>
  <c r="A35131" i="28"/>
  <c r="A35132" i="28"/>
  <c r="A35133" i="28"/>
  <c r="A35134" i="28"/>
  <c r="A35135" i="28"/>
  <c r="A35136" i="28"/>
  <c r="A35137" i="28"/>
  <c r="A35138" i="28"/>
  <c r="A35139" i="28"/>
  <c r="A35140" i="28"/>
  <c r="A35141" i="28"/>
  <c r="A35142" i="28"/>
  <c r="A35143" i="28"/>
  <c r="A35144" i="28"/>
  <c r="A35145" i="28"/>
  <c r="A35146" i="28"/>
  <c r="A35147" i="28"/>
  <c r="A35148" i="28"/>
  <c r="A35149" i="28"/>
  <c r="A35150" i="28"/>
  <c r="A35151" i="28"/>
  <c r="A35152" i="28"/>
  <c r="A35153" i="28"/>
  <c r="A35154" i="28"/>
  <c r="A35155" i="28"/>
  <c r="A35156" i="28"/>
  <c r="A35157" i="28"/>
  <c r="A35158" i="28"/>
  <c r="A35159" i="28"/>
  <c r="A35160" i="28"/>
  <c r="A35161" i="28"/>
  <c r="A35162" i="28"/>
  <c r="A35163" i="28"/>
  <c r="A35164" i="28"/>
  <c r="A35165" i="28"/>
  <c r="A35166" i="28"/>
  <c r="A35167" i="28"/>
  <c r="A35168" i="28"/>
  <c r="A35169" i="28"/>
  <c r="A35170" i="28"/>
  <c r="A35171" i="28"/>
  <c r="A35172" i="28"/>
  <c r="A35173" i="28"/>
  <c r="A35174" i="28"/>
  <c r="A35175" i="28"/>
  <c r="A35176" i="28"/>
  <c r="A35177" i="28"/>
  <c r="A35178" i="28"/>
  <c r="A35179" i="28"/>
  <c r="A35180" i="28"/>
  <c r="A35181" i="28"/>
  <c r="A35182" i="28"/>
  <c r="A35183" i="28"/>
  <c r="A35184" i="28"/>
  <c r="A35185" i="28"/>
  <c r="A35186" i="28"/>
  <c r="A35187" i="28"/>
  <c r="A35188" i="28"/>
  <c r="A35189" i="28"/>
  <c r="A35190" i="28"/>
  <c r="A35191" i="28"/>
  <c r="A35192" i="28"/>
  <c r="A35193" i="28"/>
  <c r="A35194" i="28"/>
  <c r="A35195" i="28"/>
  <c r="A35196" i="28"/>
  <c r="A35197" i="28"/>
  <c r="A35198" i="28"/>
  <c r="A35199" i="28"/>
  <c r="A35200" i="28"/>
  <c r="A35201" i="28"/>
  <c r="A35202" i="28"/>
  <c r="A35203" i="28"/>
  <c r="A35204" i="28"/>
  <c r="A35205" i="28"/>
  <c r="A35206" i="28"/>
  <c r="A35207" i="28"/>
  <c r="A35208" i="28"/>
  <c r="A35209" i="28"/>
  <c r="A35210" i="28"/>
  <c r="A35211" i="28"/>
  <c r="A35212" i="28"/>
  <c r="A35213" i="28"/>
  <c r="A35214" i="28"/>
  <c r="A35215" i="28"/>
  <c r="A35216" i="28"/>
  <c r="A35217" i="28"/>
  <c r="A35218" i="28"/>
  <c r="A35219" i="28"/>
  <c r="A35220" i="28"/>
  <c r="A35221" i="28"/>
  <c r="A35222" i="28"/>
  <c r="A35223" i="28"/>
  <c r="A35224" i="28"/>
  <c r="A35225" i="28"/>
  <c r="A35226" i="28"/>
  <c r="A35227" i="28"/>
  <c r="A35228" i="28"/>
  <c r="A35229" i="28"/>
  <c r="A35230" i="28"/>
  <c r="A35231" i="28"/>
  <c r="A35232" i="28"/>
  <c r="A35233" i="28"/>
  <c r="A35234" i="28"/>
  <c r="A35235" i="28"/>
  <c r="A35236" i="28"/>
  <c r="A35237" i="28"/>
  <c r="A35238" i="28"/>
  <c r="A35239" i="28"/>
  <c r="A35240" i="28"/>
  <c r="A35241" i="28"/>
  <c r="A35242" i="28"/>
  <c r="A35243" i="28"/>
  <c r="A35244" i="28"/>
  <c r="A35245" i="28"/>
  <c r="A35246" i="28"/>
  <c r="A35247" i="28"/>
  <c r="A35248" i="28"/>
  <c r="A35249" i="28"/>
  <c r="A35250" i="28"/>
  <c r="A35251" i="28"/>
  <c r="A35252" i="28"/>
  <c r="A35253" i="28"/>
  <c r="A35254" i="28"/>
  <c r="A35255" i="28"/>
  <c r="A35256" i="28"/>
  <c r="A35257" i="28"/>
  <c r="A35258" i="28"/>
  <c r="A35259" i="28"/>
  <c r="A35260" i="28"/>
  <c r="A35261" i="28"/>
  <c r="A35262" i="28"/>
  <c r="A35263" i="28"/>
  <c r="A35264" i="28"/>
  <c r="A35265" i="28"/>
  <c r="A35266" i="28"/>
  <c r="A35267" i="28"/>
  <c r="A35268" i="28"/>
  <c r="A35269" i="28"/>
  <c r="A35270" i="28"/>
  <c r="A35271" i="28"/>
  <c r="A35272" i="28"/>
  <c r="A35273" i="28"/>
  <c r="A35274" i="28"/>
  <c r="A35275" i="28"/>
  <c r="A35276" i="28"/>
  <c r="A35277" i="28"/>
  <c r="A35278" i="28"/>
  <c r="A35279" i="28"/>
  <c r="A35280" i="28"/>
  <c r="A35281" i="28"/>
  <c r="A35282" i="28"/>
  <c r="A35283" i="28"/>
  <c r="A35284" i="28"/>
  <c r="A35285" i="28"/>
  <c r="A35286" i="28"/>
  <c r="A35287" i="28"/>
  <c r="A35288" i="28"/>
  <c r="A35289" i="28"/>
  <c r="A35290" i="28"/>
  <c r="A35291" i="28"/>
  <c r="A35292" i="28"/>
  <c r="A35293" i="28"/>
  <c r="A35294" i="28"/>
  <c r="A35295" i="28"/>
  <c r="A35296" i="28"/>
  <c r="A35297" i="28"/>
  <c r="A35298" i="28"/>
  <c r="A35299" i="28"/>
  <c r="A35300" i="28"/>
  <c r="A35301" i="28"/>
  <c r="A35302" i="28"/>
  <c r="A35303" i="28"/>
  <c r="A35304" i="28"/>
  <c r="A35305" i="28"/>
  <c r="A35306" i="28"/>
  <c r="A35307" i="28"/>
  <c r="A35308" i="28"/>
  <c r="A35309" i="28"/>
  <c r="A35310" i="28"/>
  <c r="A35311" i="28"/>
  <c r="A35312" i="28"/>
  <c r="A35313" i="28"/>
  <c r="A35314" i="28"/>
  <c r="A35315" i="28"/>
  <c r="A35316" i="28"/>
  <c r="A35317" i="28"/>
  <c r="A35318" i="28"/>
  <c r="A35319" i="28"/>
  <c r="A35320" i="28"/>
  <c r="A35321" i="28"/>
  <c r="A35322" i="28"/>
  <c r="A35323" i="28"/>
  <c r="A35324" i="28"/>
  <c r="A35325" i="28"/>
  <c r="A35326" i="28"/>
  <c r="A35327" i="28"/>
  <c r="A35328" i="28"/>
  <c r="A35329" i="28"/>
  <c r="A35330" i="28"/>
  <c r="A35331" i="28"/>
  <c r="A35332" i="28"/>
  <c r="A35333" i="28"/>
  <c r="A35334" i="28"/>
  <c r="A35335" i="28"/>
  <c r="A35336" i="28"/>
  <c r="A35337" i="28"/>
  <c r="A35338" i="28"/>
  <c r="A35339" i="28"/>
  <c r="A35340" i="28"/>
  <c r="A35341" i="28"/>
  <c r="A35342" i="28"/>
  <c r="A35343" i="28"/>
  <c r="A35344" i="28"/>
  <c r="A35345" i="28"/>
  <c r="A35346" i="28"/>
  <c r="A35347" i="28"/>
  <c r="A35348" i="28"/>
  <c r="A35349" i="28"/>
  <c r="A35350" i="28"/>
  <c r="A35351" i="28"/>
  <c r="A35352" i="28"/>
  <c r="A35353" i="28"/>
  <c r="A35354" i="28"/>
  <c r="A35355" i="28"/>
  <c r="A35356" i="28"/>
  <c r="A35357" i="28"/>
  <c r="A35358" i="28"/>
  <c r="A35359" i="28"/>
  <c r="A35360" i="28"/>
  <c r="A35361" i="28"/>
  <c r="A35362" i="28"/>
  <c r="A35363" i="28"/>
  <c r="A35364" i="28"/>
  <c r="A35365" i="28"/>
  <c r="A35366" i="28"/>
  <c r="A35367" i="28"/>
  <c r="A35368" i="28"/>
  <c r="A35369" i="28"/>
  <c r="A35370" i="28"/>
  <c r="A35371" i="28"/>
  <c r="A35372" i="28"/>
  <c r="A35373" i="28"/>
  <c r="A35374" i="28"/>
  <c r="A35375" i="28"/>
  <c r="A35376" i="28"/>
  <c r="A35377" i="28"/>
  <c r="A35378" i="28"/>
  <c r="A35379" i="28"/>
  <c r="A35380" i="28"/>
  <c r="A35381" i="28"/>
  <c r="A35382" i="28"/>
  <c r="A35383" i="28"/>
  <c r="A35384" i="28"/>
  <c r="A35385" i="28"/>
  <c r="A35386" i="28"/>
  <c r="A35387" i="28"/>
  <c r="A35388" i="28"/>
  <c r="A35389" i="28"/>
  <c r="A35390" i="28"/>
  <c r="A35391" i="28"/>
  <c r="A35392" i="28"/>
  <c r="A35393" i="28"/>
  <c r="A35394" i="28"/>
  <c r="A35395" i="28"/>
  <c r="A35396" i="28"/>
  <c r="A35397" i="28"/>
  <c r="A35398" i="28"/>
  <c r="A35399" i="28"/>
  <c r="A35400" i="28"/>
  <c r="A35401" i="28"/>
  <c r="A35402" i="28"/>
  <c r="A35403" i="28"/>
  <c r="A35404" i="28"/>
  <c r="A35405" i="28"/>
  <c r="A35406" i="28"/>
  <c r="A35407" i="28"/>
  <c r="A35408" i="28"/>
  <c r="A35409" i="28"/>
  <c r="A35410" i="28"/>
  <c r="A35411" i="28"/>
  <c r="A5230" i="28"/>
  <c r="A5231" i="28"/>
  <c r="A5232" i="28"/>
  <c r="A5233" i="28"/>
  <c r="A5234" i="28"/>
  <c r="A5229" i="28"/>
  <c r="A1" i="2" l="1"/>
  <c r="A2" i="2" s="1"/>
  <c r="A3" i="2" s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C13" i="6"/>
  <c r="F2215" i="29"/>
  <c r="E2217" i="29"/>
  <c r="C2220" i="29"/>
  <c r="C2221" i="29"/>
  <c r="C2222" i="29"/>
  <c r="C2224" i="29"/>
  <c r="D2225" i="29"/>
  <c r="G2227" i="29"/>
  <c r="C2228" i="29"/>
  <c r="E2229" i="29"/>
  <c r="C2231" i="29"/>
  <c r="D2233" i="29"/>
  <c r="F2234" i="29"/>
  <c r="D2236" i="29"/>
  <c r="D2237" i="29"/>
  <c r="G2239" i="29"/>
  <c r="C2240" i="29"/>
  <c r="E2241" i="29"/>
  <c r="C2243" i="29"/>
  <c r="D2245" i="29"/>
  <c r="A2247" i="29"/>
  <c r="B2247" i="29" s="1"/>
  <c r="A2248" i="29"/>
  <c r="D2248" i="29" s="1"/>
  <c r="A2249" i="29"/>
  <c r="D2249" i="29" s="1"/>
  <c r="A2250" i="29"/>
  <c r="B2250" i="29" s="1"/>
  <c r="A2251" i="29"/>
  <c r="G2251" i="29" s="1"/>
  <c r="A2252" i="29"/>
  <c r="C2252" i="29" s="1"/>
  <c r="A2253" i="29"/>
  <c r="E2253" i="29" s="1"/>
  <c r="A2254" i="29"/>
  <c r="B2254" i="29" s="1"/>
  <c r="A2255" i="29"/>
  <c r="C2255" i="29" s="1"/>
  <c r="A2256" i="29"/>
  <c r="C2256" i="29" s="1"/>
  <c r="A2257" i="29"/>
  <c r="D2257" i="29" s="1"/>
  <c r="A2258" i="29"/>
  <c r="B2258" i="29" s="1"/>
  <c r="A2259" i="29"/>
  <c r="B2259" i="29" s="1"/>
  <c r="A2260" i="29"/>
  <c r="D2260" i="29" s="1"/>
  <c r="A2261" i="29"/>
  <c r="D2261" i="29" s="1"/>
  <c r="A2262" i="29"/>
  <c r="B2262" i="29" s="1"/>
  <c r="A2263" i="29"/>
  <c r="G2263" i="29" s="1"/>
  <c r="A2264" i="29"/>
  <c r="C2264" i="29" s="1"/>
  <c r="A2265" i="29"/>
  <c r="E2265" i="29" s="1"/>
  <c r="A2266" i="29"/>
  <c r="B2266" i="29" s="1"/>
  <c r="A2267" i="29"/>
  <c r="C2267" i="29" s="1"/>
  <c r="A2268" i="29"/>
  <c r="C2268" i="29" s="1"/>
  <c r="A2269" i="29"/>
  <c r="D2269" i="29" s="1"/>
  <c r="A2270" i="29"/>
  <c r="C2270" i="29" s="1"/>
  <c r="A2271" i="29"/>
  <c r="B2271" i="29" s="1"/>
  <c r="A2272" i="29"/>
  <c r="D2272" i="29" s="1"/>
  <c r="A2273" i="29"/>
  <c r="D2273" i="29" s="1"/>
  <c r="A2274" i="29"/>
  <c r="B2274" i="29" s="1"/>
  <c r="A2275" i="29"/>
  <c r="G2275" i="29" s="1"/>
  <c r="A2276" i="29"/>
  <c r="C2276" i="29" s="1"/>
  <c r="A2277" i="29"/>
  <c r="E2277" i="29" s="1"/>
  <c r="A2278" i="29"/>
  <c r="B2278" i="29" s="1"/>
  <c r="A2279" i="29"/>
  <c r="C2279" i="29" s="1"/>
  <c r="A2280" i="29"/>
  <c r="A2281" i="29"/>
  <c r="A2282" i="29"/>
  <c r="A2283" i="29"/>
  <c r="A2284" i="29"/>
  <c r="A2285" i="29"/>
  <c r="A2286" i="29"/>
  <c r="A2287" i="29"/>
  <c r="A2288" i="29"/>
  <c r="A2289" i="29"/>
  <c r="A2290" i="29"/>
  <c r="A2291" i="29"/>
  <c r="A2292" i="29"/>
  <c r="A2293" i="29"/>
  <c r="A2294" i="29"/>
  <c r="A2295" i="29"/>
  <c r="A2296" i="29"/>
  <c r="A2297" i="29"/>
  <c r="A2298" i="29"/>
  <c r="A2299" i="29"/>
  <c r="A2300" i="29"/>
  <c r="A2301" i="29"/>
  <c r="A2302" i="29"/>
  <c r="A2303" i="29"/>
  <c r="A2304" i="29"/>
  <c r="A2305" i="29"/>
  <c r="A2306" i="29"/>
  <c r="A2307" i="29"/>
  <c r="A2308" i="29"/>
  <c r="A2309" i="29"/>
  <c r="A2310" i="29"/>
  <c r="A2311" i="29"/>
  <c r="A2312" i="29"/>
  <c r="A2313" i="29"/>
  <c r="A2314" i="29"/>
  <c r="A2315" i="29"/>
  <c r="A2316" i="29"/>
  <c r="A2317" i="29"/>
  <c r="A2318" i="29"/>
  <c r="A2319" i="29"/>
  <c r="A2320" i="29"/>
  <c r="A2321" i="29"/>
  <c r="A2322" i="29"/>
  <c r="A2323" i="29"/>
  <c r="A2324" i="29"/>
  <c r="A2325" i="29"/>
  <c r="A2326" i="29"/>
  <c r="A2327" i="29"/>
  <c r="A2328" i="29"/>
  <c r="A2329" i="29"/>
  <c r="A2330" i="29"/>
  <c r="A2331" i="29"/>
  <c r="A2332" i="29"/>
  <c r="A2333" i="29"/>
  <c r="A2334" i="29"/>
  <c r="A2335" i="29"/>
  <c r="A2336" i="29"/>
  <c r="A2337" i="29"/>
  <c r="A2338" i="29"/>
  <c r="A2339" i="29"/>
  <c r="A2340" i="29"/>
  <c r="A2341" i="29"/>
  <c r="A2342" i="29"/>
  <c r="A2343" i="29"/>
  <c r="A2344" i="29"/>
  <c r="A2345" i="29"/>
  <c r="A2346" i="29"/>
  <c r="A2347" i="29"/>
  <c r="A2348" i="29"/>
  <c r="A2349" i="29"/>
  <c r="A2350" i="29"/>
  <c r="A2351" i="29"/>
  <c r="A2352" i="29"/>
  <c r="A2353" i="29"/>
  <c r="A2354" i="29"/>
  <c r="A2355" i="29"/>
  <c r="A2356" i="29"/>
  <c r="A2357" i="29"/>
  <c r="A2358" i="29"/>
  <c r="A2359" i="29"/>
  <c r="A2360" i="29"/>
  <c r="A2361" i="29"/>
  <c r="A2362" i="29"/>
  <c r="A2363" i="29"/>
  <c r="A2364" i="29"/>
  <c r="A2365" i="29"/>
  <c r="A2366" i="29"/>
  <c r="A2367" i="29"/>
  <c r="A2368" i="29"/>
  <c r="A2369" i="29"/>
  <c r="A2370" i="29"/>
  <c r="A2371" i="29"/>
  <c r="A2372" i="29"/>
  <c r="A2373" i="29"/>
  <c r="A2374" i="29"/>
  <c r="A2375" i="29"/>
  <c r="A2376" i="29"/>
  <c r="A2377" i="29"/>
  <c r="A2378" i="29"/>
  <c r="A2379" i="29"/>
  <c r="A2380" i="29"/>
  <c r="A2381" i="29"/>
  <c r="A2382" i="29"/>
  <c r="A2383" i="29"/>
  <c r="A2384" i="29"/>
  <c r="A2385" i="29"/>
  <c r="A2386" i="29"/>
  <c r="A2387" i="29"/>
  <c r="A2388" i="29"/>
  <c r="A2389" i="29"/>
  <c r="A2390" i="29"/>
  <c r="A2391" i="29"/>
  <c r="A2392" i="29"/>
  <c r="A2393" i="29"/>
  <c r="A2394" i="29"/>
  <c r="A2395" i="29"/>
  <c r="A2396" i="29"/>
  <c r="A2397" i="29"/>
  <c r="A2398" i="29"/>
  <c r="A2399" i="29"/>
  <c r="A2400" i="29"/>
  <c r="A2401" i="29"/>
  <c r="A2402" i="29"/>
  <c r="A2403" i="29"/>
  <c r="A2404" i="29"/>
  <c r="A2405" i="29"/>
  <c r="A2406" i="29"/>
  <c r="A2407" i="29"/>
  <c r="A2408" i="29"/>
  <c r="A2409" i="29"/>
  <c r="A2410" i="29"/>
  <c r="A2411" i="29"/>
  <c r="A2412" i="29"/>
  <c r="A2413" i="29"/>
  <c r="A2414" i="29"/>
  <c r="A2415" i="29"/>
  <c r="A2416" i="29"/>
  <c r="A2417" i="29"/>
  <c r="A2418" i="29"/>
  <c r="A2419" i="29"/>
  <c r="A2420" i="29"/>
  <c r="A2421" i="29"/>
  <c r="A2422" i="29"/>
  <c r="A2423" i="29"/>
  <c r="A2424" i="29"/>
  <c r="A2425" i="29"/>
  <c r="A2426" i="29"/>
  <c r="A2427" i="29"/>
  <c r="A2428" i="29"/>
  <c r="A2429" i="29"/>
  <c r="A2430" i="29"/>
  <c r="A2431" i="29"/>
  <c r="A2432" i="29"/>
  <c r="A2433" i="29"/>
  <c r="A2434" i="29"/>
  <c r="A2435" i="29"/>
  <c r="A2436" i="29"/>
  <c r="A2437" i="29"/>
  <c r="A2438" i="29"/>
  <c r="A2439" i="29"/>
  <c r="A2440" i="29"/>
  <c r="A2441" i="29"/>
  <c r="A2442" i="29"/>
  <c r="A2443" i="29"/>
  <c r="A2444" i="29"/>
  <c r="A2445" i="29"/>
  <c r="A2446" i="29"/>
  <c r="A2447" i="29"/>
  <c r="A2448" i="29"/>
  <c r="A2449" i="29"/>
  <c r="A2450" i="29"/>
  <c r="A2451" i="29"/>
  <c r="A2452" i="29"/>
  <c r="A2453" i="29"/>
  <c r="A2454" i="29"/>
  <c r="A2455" i="29"/>
  <c r="A2456" i="29"/>
  <c r="A2457" i="29"/>
  <c r="A2458" i="29"/>
  <c r="A2459" i="29"/>
  <c r="A2460" i="29"/>
  <c r="A2461" i="29"/>
  <c r="A2462" i="29"/>
  <c r="A2463" i="29"/>
  <c r="A2464" i="29"/>
  <c r="A2465" i="29"/>
  <c r="A2466" i="29"/>
  <c r="A2467" i="29"/>
  <c r="A2468" i="29"/>
  <c r="A2469" i="29"/>
  <c r="A2470" i="29"/>
  <c r="A2471" i="29"/>
  <c r="A2472" i="29"/>
  <c r="A2473" i="29"/>
  <c r="A2474" i="29"/>
  <c r="A2475" i="29"/>
  <c r="A2476" i="29"/>
  <c r="A2477" i="29"/>
  <c r="A2478" i="29"/>
  <c r="A2479" i="29"/>
  <c r="A2480" i="29"/>
  <c r="A2481" i="29"/>
  <c r="A2482" i="29"/>
  <c r="A2483" i="29"/>
  <c r="A2484" i="29"/>
  <c r="A2485" i="29"/>
  <c r="A2486" i="29"/>
  <c r="A2487" i="29"/>
  <c r="A2488" i="29"/>
  <c r="A2489" i="29"/>
  <c r="A2490" i="29"/>
  <c r="A2491" i="29"/>
  <c r="A2492" i="29"/>
  <c r="A2493" i="29"/>
  <c r="A2494" i="29"/>
  <c r="A2495" i="29"/>
  <c r="A2496" i="29"/>
  <c r="A2497" i="29"/>
  <c r="A2498" i="29"/>
  <c r="A2499" i="29"/>
  <c r="A2500" i="29"/>
  <c r="A2501" i="29"/>
  <c r="A2502" i="29"/>
  <c r="A2503" i="29"/>
  <c r="A2504" i="29"/>
  <c r="A2505" i="29"/>
  <c r="A2506" i="29"/>
  <c r="A2507" i="29"/>
  <c r="A2508" i="29"/>
  <c r="A2509" i="29"/>
  <c r="A2510" i="29"/>
  <c r="A2511" i="29"/>
  <c r="A2512" i="29"/>
  <c r="A2513" i="29"/>
  <c r="A2514" i="29"/>
  <c r="A2515" i="29"/>
  <c r="D2515" i="29" s="1"/>
  <c r="A2516" i="29"/>
  <c r="A2517" i="29"/>
  <c r="C2517" i="29" s="1"/>
  <c r="A2518" i="29"/>
  <c r="B2518" i="29" s="1"/>
  <c r="A2519" i="29"/>
  <c r="D2519" i="29" s="1"/>
  <c r="A2520" i="29"/>
  <c r="D2520" i="29" s="1"/>
  <c r="A2521" i="29"/>
  <c r="G2521" i="29" s="1"/>
  <c r="A2522" i="29"/>
  <c r="C2522" i="29" s="1"/>
  <c r="A2523" i="29"/>
  <c r="E2523" i="29" s="1"/>
  <c r="A2524" i="29"/>
  <c r="G2524" i="29" s="1"/>
  <c r="A2525" i="29"/>
  <c r="B2525" i="29" s="1"/>
  <c r="A2526" i="29"/>
  <c r="D2526" i="29" s="1"/>
  <c r="A2527" i="29"/>
  <c r="D2527" i="29" s="1"/>
  <c r="A2528" i="29"/>
  <c r="B2528" i="29" s="1"/>
  <c r="A2529" i="29"/>
  <c r="C2529" i="29" s="1"/>
  <c r="A2530" i="29"/>
  <c r="G2530" i="29" s="1"/>
  <c r="A2531" i="29"/>
  <c r="E2531" i="29" s="1"/>
  <c r="A2532" i="29"/>
  <c r="E2532" i="29" s="1"/>
  <c r="A2533" i="29"/>
  <c r="C2533" i="29" s="1"/>
  <c r="A2534" i="29"/>
  <c r="C2534" i="29" s="1"/>
  <c r="A2535" i="29"/>
  <c r="F2535" i="29" s="1"/>
  <c r="A2536" i="29"/>
  <c r="E2536" i="29" s="1"/>
  <c r="A2537" i="29"/>
  <c r="F2537" i="29" s="1"/>
  <c r="A2538" i="29"/>
  <c r="B2538" i="29" s="1"/>
  <c r="A2539" i="29"/>
  <c r="E2539" i="29" s="1"/>
  <c r="A2540" i="29"/>
  <c r="B2540" i="29" s="1"/>
  <c r="A2541" i="29"/>
  <c r="E2541" i="29" s="1"/>
  <c r="A2542" i="29"/>
  <c r="B2542" i="29" s="1"/>
  <c r="A2543" i="29"/>
  <c r="C2543" i="29" s="1"/>
  <c r="A2544" i="29"/>
  <c r="F2544" i="29" s="1"/>
  <c r="A2545" i="29"/>
  <c r="A2546" i="29"/>
  <c r="D2546" i="29" s="1"/>
  <c r="A2547" i="29"/>
  <c r="A2548" i="29"/>
  <c r="B2548" i="29" s="1"/>
  <c r="A2549" i="29"/>
  <c r="B2549" i="29" s="1"/>
  <c r="A2550" i="29"/>
  <c r="B2550" i="29" s="1"/>
  <c r="A2551" i="29"/>
  <c r="E2551" i="29" s="1"/>
  <c r="A2552" i="29"/>
  <c r="A2553" i="29"/>
  <c r="E2553" i="29" s="1"/>
  <c r="A2554" i="29"/>
  <c r="B2554" i="29" s="1"/>
  <c r="A2555" i="29"/>
  <c r="C2555" i="29" s="1"/>
  <c r="A2556" i="29"/>
  <c r="A2557" i="29"/>
  <c r="C2557" i="29" s="1"/>
  <c r="A2558" i="29"/>
  <c r="A2559" i="29"/>
  <c r="G2559" i="29" s="1"/>
  <c r="A2560" i="29"/>
  <c r="B2560" i="29" s="1"/>
  <c r="A2561" i="29"/>
  <c r="G2561" i="29" s="1"/>
  <c r="A2562" i="29"/>
  <c r="B2562" i="29" s="1"/>
  <c r="A2563" i="29"/>
  <c r="A2564" i="29"/>
  <c r="B2564" i="29" s="1"/>
  <c r="A2565" i="29"/>
  <c r="E2565" i="29" s="1"/>
  <c r="A2566" i="29"/>
  <c r="B2566" i="29" s="1"/>
  <c r="A2567" i="29"/>
  <c r="C2567" i="29" s="1"/>
  <c r="A2568" i="29"/>
  <c r="F2568" i="29" s="1"/>
  <c r="A2569" i="29"/>
  <c r="C2569" i="29" s="1"/>
  <c r="A2570" i="29"/>
  <c r="D2570" i="29" s="1"/>
  <c r="A2571" i="29"/>
  <c r="G2571" i="29" s="1"/>
  <c r="A2572" i="29"/>
  <c r="B2572" i="29" s="1"/>
  <c r="A2573" i="29"/>
  <c r="G2573" i="29" s="1"/>
  <c r="A2574" i="29"/>
  <c r="B2574" i="29" s="1"/>
  <c r="A2575" i="29"/>
  <c r="E2575" i="29" s="1"/>
  <c r="A2576" i="29"/>
  <c r="B2576" i="29" s="1"/>
  <c r="A2577" i="29"/>
  <c r="E2577" i="29" s="1"/>
  <c r="A2578" i="29"/>
  <c r="B2578" i="29" s="1"/>
  <c r="A2579" i="29"/>
  <c r="A2580" i="29"/>
  <c r="F2580" i="29" s="1"/>
  <c r="A2581" i="29"/>
  <c r="C2581" i="29" s="1"/>
  <c r="A2582" i="29"/>
  <c r="D2582" i="29" s="1"/>
  <c r="A2583" i="29"/>
  <c r="G2583" i="29" s="1"/>
  <c r="A2584" i="29"/>
  <c r="B2584" i="29" s="1"/>
  <c r="A2585" i="29"/>
  <c r="F2585" i="29" s="1"/>
  <c r="A2586" i="29"/>
  <c r="A2587" i="29"/>
  <c r="E2587" i="29" s="1"/>
  <c r="A2588" i="29"/>
  <c r="B2588" i="29" s="1"/>
  <c r="A2589" i="29"/>
  <c r="E2589" i="29" s="1"/>
  <c r="A2590" i="29"/>
  <c r="A2591" i="29"/>
  <c r="C2591" i="29" s="1"/>
  <c r="A2592" i="29"/>
  <c r="F2592" i="29" s="1"/>
  <c r="A2593" i="29"/>
  <c r="C2593" i="29" s="1"/>
  <c r="A2594" i="29"/>
  <c r="D2594" i="29" s="1"/>
  <c r="A2595" i="29"/>
  <c r="G2595" i="29" s="1"/>
  <c r="A2596" i="29"/>
  <c r="B2596" i="29" s="1"/>
  <c r="A2597" i="29"/>
  <c r="A2598" i="29"/>
  <c r="B2598" i="29" s="1"/>
  <c r="A2599" i="29"/>
  <c r="E2599" i="29" s="1"/>
  <c r="A2600" i="29"/>
  <c r="A2601" i="29"/>
  <c r="E2601" i="29" s="1"/>
  <c r="A2602" i="29"/>
  <c r="B2602" i="29" s="1"/>
  <c r="A2603" i="29"/>
  <c r="C2603" i="29" s="1"/>
  <c r="A2604" i="29"/>
  <c r="F2604" i="29" s="1"/>
  <c r="A2605" i="29"/>
  <c r="C2605" i="29" s="1"/>
  <c r="A2606" i="29"/>
  <c r="D2606" i="29" s="1"/>
  <c r="A2607" i="29"/>
  <c r="D2607" i="29" s="1"/>
  <c r="A2608" i="29"/>
  <c r="B2608" i="29" s="1"/>
  <c r="A2609" i="29"/>
  <c r="G2609" i="29" s="1"/>
  <c r="A2610" i="29"/>
  <c r="B2610" i="29" s="1"/>
  <c r="A2611" i="29"/>
  <c r="A2612" i="29"/>
  <c r="D2612" i="29" s="1"/>
  <c r="A2613" i="29"/>
  <c r="C2613" i="29" s="1"/>
  <c r="A2614" i="29"/>
  <c r="B2614" i="29" s="1"/>
  <c r="A2615" i="29"/>
  <c r="C2615" i="29" s="1"/>
  <c r="A2616" i="29"/>
  <c r="F2616" i="29" s="1"/>
  <c r="A2617" i="29"/>
  <c r="B2617" i="29" s="1"/>
  <c r="A2618" i="29"/>
  <c r="D2618" i="29" s="1"/>
  <c r="A2619" i="29"/>
  <c r="F2619" i="29" s="1"/>
  <c r="A2620" i="29"/>
  <c r="B2620" i="29" s="1"/>
  <c r="A2621" i="29"/>
  <c r="G2621" i="29" s="1"/>
  <c r="A2622" i="29"/>
  <c r="B2622" i="29" s="1"/>
  <c r="A2623" i="29"/>
  <c r="E2623" i="29" s="1"/>
  <c r="A2624" i="29"/>
  <c r="F2624" i="29" s="1"/>
  <c r="A2625" i="29"/>
  <c r="C2625" i="29" s="1"/>
  <c r="A2626" i="29"/>
  <c r="A2627" i="29"/>
  <c r="C2627" i="29" s="1"/>
  <c r="A2628" i="29"/>
  <c r="A2629" i="29"/>
  <c r="C2629" i="29" s="1"/>
  <c r="A2630" i="29"/>
  <c r="D2630" i="29" s="1"/>
  <c r="A2631" i="29"/>
  <c r="G2631" i="29" s="1"/>
  <c r="A2632" i="29"/>
  <c r="B2632" i="29" s="1"/>
  <c r="A2633" i="29"/>
  <c r="G2633" i="29" s="1"/>
  <c r="A2634" i="29"/>
  <c r="B2634" i="29" s="1"/>
  <c r="A2635" i="29"/>
  <c r="E2635" i="29" s="1"/>
  <c r="A2636" i="29"/>
  <c r="B2636" i="29" s="1"/>
  <c r="A2637" i="29"/>
  <c r="D2637" i="29" s="1"/>
  <c r="A2638" i="29"/>
  <c r="A2639" i="29"/>
  <c r="F2639" i="29" s="1"/>
  <c r="A2640" i="29"/>
  <c r="F2640" i="29" s="1"/>
  <c r="A2641" i="29"/>
  <c r="C2641" i="29" s="1"/>
  <c r="A2642" i="29"/>
  <c r="D2642" i="29" s="1"/>
  <c r="A2643" i="29"/>
  <c r="C2643" i="29" s="1"/>
  <c r="A2644" i="29"/>
  <c r="B2644" i="29" s="1"/>
  <c r="A2645" i="29"/>
  <c r="G2645" i="29" s="1"/>
  <c r="A2646" i="29"/>
  <c r="B2646" i="29" s="1"/>
  <c r="A2647" i="29"/>
  <c r="A2648" i="29"/>
  <c r="B2648" i="29" s="1"/>
  <c r="A2649" i="29"/>
  <c r="C2649" i="29" s="1"/>
  <c r="A2650" i="29"/>
  <c r="B2650" i="29" s="1"/>
  <c r="A2651" i="29"/>
  <c r="B2651" i="29" s="1"/>
  <c r="A2652" i="29"/>
  <c r="F2652" i="29" s="1"/>
  <c r="A2653" i="29"/>
  <c r="C2653" i="29" s="1"/>
  <c r="A2654" i="29"/>
  <c r="D2654" i="29" s="1"/>
  <c r="A2655" i="29"/>
  <c r="C2655" i="29" s="1"/>
  <c r="A2656" i="29"/>
  <c r="B2656" i="29" s="1"/>
  <c r="A2657" i="29"/>
  <c r="G2657" i="29" s="1"/>
  <c r="A2658" i="29"/>
  <c r="G2658" i="29" s="1"/>
  <c r="A2659" i="29"/>
  <c r="E2659" i="29" s="1"/>
  <c r="A2660" i="29"/>
  <c r="F2660" i="29" s="1"/>
  <c r="A2661" i="29"/>
  <c r="D2661" i="29" s="1"/>
  <c r="A2662" i="29"/>
  <c r="B2662" i="29" s="1"/>
  <c r="A2663" i="29"/>
  <c r="G2663" i="29" s="1"/>
  <c r="A2664" i="29"/>
  <c r="A2665" i="29"/>
  <c r="C2665" i="29" s="1"/>
  <c r="A2666" i="29"/>
  <c r="D2666" i="29" s="1"/>
  <c r="A2667" i="29"/>
  <c r="B2667" i="29" s="1"/>
  <c r="A2668" i="29"/>
  <c r="G2668" i="29" s="1"/>
  <c r="A2669" i="29"/>
  <c r="F2669" i="29" s="1"/>
  <c r="A2670" i="29"/>
  <c r="E2670" i="29" s="1"/>
  <c r="A2671" i="29"/>
  <c r="A2672" i="29"/>
  <c r="B2672" i="29" s="1"/>
  <c r="A2673" i="29"/>
  <c r="C2673" i="29" s="1"/>
  <c r="A2674" i="29"/>
  <c r="C2674" i="29" s="1"/>
  <c r="A2675" i="29"/>
  <c r="C2675" i="29" s="1"/>
  <c r="A2676" i="29"/>
  <c r="B2676" i="29" s="1"/>
  <c r="A2677" i="29"/>
  <c r="C2677" i="29" s="1"/>
  <c r="A2678" i="29"/>
  <c r="D2678" i="29" s="1"/>
  <c r="A2679" i="29"/>
  <c r="D2679" i="29" s="1"/>
  <c r="A2680" i="29"/>
  <c r="G2680" i="29" s="1"/>
  <c r="A2681" i="29"/>
  <c r="G2681" i="29" s="1"/>
  <c r="A2682" i="29"/>
  <c r="F2682" i="29" s="1"/>
  <c r="A2683" i="29"/>
  <c r="D2683" i="29" s="1"/>
  <c r="A2684" i="29"/>
  <c r="D2684" i="29" s="1"/>
  <c r="A2685" i="29"/>
  <c r="F2685" i="29" s="1"/>
  <c r="A2686" i="29"/>
  <c r="B2686" i="29" s="1"/>
  <c r="A2687" i="29"/>
  <c r="B2687" i="29" s="1"/>
  <c r="A2688" i="29"/>
  <c r="B2688" i="29" s="1"/>
  <c r="A2689" i="29"/>
  <c r="B2689" i="29" s="1"/>
  <c r="A2690" i="29"/>
  <c r="D2690" i="29" s="1"/>
  <c r="A2691" i="29"/>
  <c r="E2691" i="29" s="1"/>
  <c r="A2692" i="29"/>
  <c r="D2692" i="29" s="1"/>
  <c r="A2693" i="29"/>
  <c r="F2693" i="29" s="1"/>
  <c r="A2694" i="29"/>
  <c r="D2694" i="29" s="1"/>
  <c r="A2695" i="29"/>
  <c r="D2695" i="29" s="1"/>
  <c r="A2696" i="29"/>
  <c r="G2696" i="29" s="1"/>
  <c r="A2697" i="29"/>
  <c r="C2697" i="29" s="1"/>
  <c r="A2698" i="29"/>
  <c r="F2698" i="29" s="1"/>
  <c r="A2699" i="29"/>
  <c r="B2699" i="29" s="1"/>
  <c r="A2700" i="29"/>
  <c r="C2700" i="29" s="1"/>
  <c r="A2701" i="29"/>
  <c r="B2701" i="29" s="1"/>
  <c r="A2702" i="29"/>
  <c r="D2702" i="29" s="1"/>
  <c r="A2703" i="29"/>
  <c r="F2703" i="29" s="1"/>
  <c r="A2704" i="29"/>
  <c r="C2704" i="29" s="1"/>
  <c r="A2705" i="29"/>
  <c r="D2705" i="29" s="1"/>
  <c r="A2706" i="29"/>
  <c r="D2706" i="29" s="1"/>
  <c r="A2707" i="29"/>
  <c r="B2707" i="29" s="1"/>
  <c r="A2708" i="29"/>
  <c r="G2708" i="29" s="1"/>
  <c r="A2709" i="29"/>
  <c r="E2709" i="29" s="1"/>
  <c r="A2710" i="29"/>
  <c r="E2710" i="29" s="1"/>
  <c r="A2711" i="29"/>
  <c r="B2711" i="29" s="1"/>
  <c r="A2712" i="29"/>
  <c r="C2712" i="29" s="1"/>
  <c r="A2713" i="29"/>
  <c r="B2713" i="29" s="1"/>
  <c r="A2714" i="29"/>
  <c r="B2714" i="29" s="1"/>
  <c r="A2715" i="29"/>
  <c r="F2715" i="29" s="1"/>
  <c r="A2716" i="29"/>
  <c r="C2716" i="29" s="1"/>
  <c r="A2717" i="29"/>
  <c r="F2717" i="29" s="1"/>
  <c r="A2718" i="29"/>
  <c r="C2718" i="29" s="1"/>
  <c r="A2719" i="29"/>
  <c r="B2719" i="29" s="1"/>
  <c r="A2720" i="29"/>
  <c r="G2720" i="29" s="1"/>
  <c r="A2721" i="29"/>
  <c r="D2721" i="29" s="1"/>
  <c r="A2722" i="29"/>
  <c r="E2722" i="29" s="1"/>
  <c r="A2723" i="29"/>
  <c r="B2723" i="29" s="1"/>
  <c r="A2724" i="29"/>
  <c r="C2724" i="29" s="1"/>
  <c r="A2725" i="29"/>
  <c r="B2725" i="29" s="1"/>
  <c r="A2726" i="29"/>
  <c r="B2726" i="29" s="1"/>
  <c r="A2727" i="29"/>
  <c r="F2727" i="29" s="1"/>
  <c r="A2728" i="29"/>
  <c r="C2728" i="29" s="1"/>
  <c r="A2729" i="29"/>
  <c r="D2729" i="29" s="1"/>
  <c r="A2730" i="29"/>
  <c r="C2730" i="29" s="1"/>
  <c r="A2731" i="29"/>
  <c r="B2731" i="29" s="1"/>
  <c r="A2732" i="29"/>
  <c r="G2732" i="29" s="1"/>
  <c r="A2733" i="29"/>
  <c r="D2733" i="29" s="1"/>
  <c r="A2734" i="29"/>
  <c r="A2735" i="29"/>
  <c r="B2735" i="29" s="1"/>
  <c r="A2736" i="29"/>
  <c r="C2736" i="29" s="1"/>
  <c r="A2737" i="29"/>
  <c r="B2737" i="29" s="1"/>
  <c r="A2738" i="29"/>
  <c r="B2738" i="29" s="1"/>
  <c r="A2739" i="29"/>
  <c r="F2739" i="29" s="1"/>
  <c r="A2740" i="29"/>
  <c r="C2740" i="29" s="1"/>
  <c r="A2741" i="29"/>
  <c r="D2741" i="29" s="1"/>
  <c r="A2742" i="29"/>
  <c r="D2742" i="29" s="1"/>
  <c r="A2743" i="29"/>
  <c r="B2743" i="29" s="1"/>
  <c r="A2744" i="29"/>
  <c r="G2744" i="29" s="1"/>
  <c r="A2745" i="29"/>
  <c r="D2745" i="29" s="1"/>
  <c r="A2746" i="29"/>
  <c r="G2746" i="29" s="1"/>
  <c r="A2747" i="29"/>
  <c r="B2747" i="29" s="1"/>
  <c r="A2748" i="29"/>
  <c r="C2748" i="29" s="1"/>
  <c r="A2749" i="29"/>
  <c r="B2749" i="29" s="1"/>
  <c r="A2750" i="29"/>
  <c r="B2750" i="29" s="1"/>
  <c r="A2751" i="29"/>
  <c r="F2751" i="29" s="1"/>
  <c r="A2752" i="29"/>
  <c r="C2752" i="29" s="1"/>
  <c r="A2753" i="29"/>
  <c r="G2753" i="29" s="1"/>
  <c r="A2754" i="29"/>
  <c r="C2754" i="29" s="1"/>
  <c r="A2755" i="29"/>
  <c r="B2755" i="29" s="1"/>
  <c r="A2756" i="29"/>
  <c r="G2756" i="29" s="1"/>
  <c r="A2757" i="29"/>
  <c r="B2757" i="29" s="1"/>
  <c r="A2758" i="29"/>
  <c r="G2758" i="29" s="1"/>
  <c r="A2759" i="29"/>
  <c r="B2759" i="29" s="1"/>
  <c r="A2760" i="29"/>
  <c r="C2760" i="29" s="1"/>
  <c r="A2761" i="29"/>
  <c r="B2761" i="29" s="1"/>
  <c r="A2762" i="29"/>
  <c r="C2762" i="29" s="1"/>
  <c r="A2763" i="29"/>
  <c r="F2763" i="29" s="1"/>
  <c r="A2764" i="29"/>
  <c r="B2764" i="29" s="1"/>
  <c r="A2765" i="29"/>
  <c r="D2765" i="29" s="1"/>
  <c r="A2766" i="29"/>
  <c r="C2766" i="29" s="1"/>
  <c r="A2767" i="29"/>
  <c r="B2767" i="29" s="1"/>
  <c r="A2768" i="29"/>
  <c r="G2768" i="29" s="1"/>
  <c r="A2769" i="29"/>
  <c r="B2769" i="29" s="1"/>
  <c r="A2770" i="29"/>
  <c r="E2770" i="29" s="1"/>
  <c r="A2771" i="29"/>
  <c r="B2771" i="29" s="1"/>
  <c r="A2772" i="29"/>
  <c r="C2772" i="29" s="1"/>
  <c r="A2773" i="29"/>
  <c r="B2773" i="29" s="1"/>
  <c r="A2774" i="29"/>
  <c r="C2774" i="29" s="1"/>
  <c r="A2775" i="29"/>
  <c r="F2775" i="29" s="1"/>
  <c r="A2776" i="29"/>
  <c r="C2776" i="29" s="1"/>
  <c r="A2777" i="29"/>
  <c r="D2777" i="29" s="1"/>
  <c r="A2778" i="29"/>
  <c r="C2778" i="29" s="1"/>
  <c r="A2779" i="29"/>
  <c r="D2779" i="29" s="1"/>
  <c r="A2780" i="29"/>
  <c r="G2780" i="29" s="1"/>
  <c r="A2781" i="29"/>
  <c r="B2781" i="29" s="1"/>
  <c r="A2782" i="29"/>
  <c r="E2782" i="29" s="1"/>
  <c r="A2783" i="29"/>
  <c r="B2783" i="29" s="1"/>
  <c r="A2784" i="29"/>
  <c r="C2784" i="29" s="1"/>
  <c r="A2785" i="29"/>
  <c r="B2785" i="29" s="1"/>
  <c r="A2786" i="29"/>
  <c r="B2786" i="29" s="1"/>
  <c r="A2787" i="29"/>
  <c r="F2787" i="29" s="1"/>
  <c r="A2788" i="29"/>
  <c r="C2788" i="29" s="1"/>
  <c r="A2789" i="29"/>
  <c r="D2789" i="29" s="1"/>
  <c r="A2790" i="29"/>
  <c r="C2790" i="29" s="1"/>
  <c r="A2791" i="29"/>
  <c r="C2791" i="29" s="1"/>
  <c r="A2792" i="29"/>
  <c r="G2792" i="29" s="1"/>
  <c r="A2793" i="29"/>
  <c r="B2793" i="29" s="1"/>
  <c r="A2794" i="29"/>
  <c r="E2794" i="29" s="1"/>
  <c r="A2795" i="29"/>
  <c r="B2795" i="29" s="1"/>
  <c r="A2796" i="29"/>
  <c r="C2796" i="29" s="1"/>
  <c r="A2797" i="29"/>
  <c r="B2797" i="29" s="1"/>
  <c r="A2798" i="29"/>
  <c r="E2798" i="29" s="1"/>
  <c r="A2799" i="29"/>
  <c r="F2799" i="29" s="1"/>
  <c r="A2800" i="29"/>
  <c r="C2800" i="29" s="1"/>
  <c r="A2801" i="29"/>
  <c r="D2801" i="29" s="1"/>
  <c r="A2802" i="29"/>
  <c r="C2802" i="29" s="1"/>
  <c r="A2803" i="29"/>
  <c r="B2803" i="29" s="1"/>
  <c r="A2804" i="29"/>
  <c r="G2804" i="29" s="1"/>
  <c r="A2805" i="29"/>
  <c r="B2805" i="29" s="1"/>
  <c r="A2806" i="29"/>
  <c r="E2806" i="29" s="1"/>
  <c r="A2807" i="29"/>
  <c r="B2807" i="29" s="1"/>
  <c r="A2808" i="29"/>
  <c r="C2808" i="29" s="1"/>
  <c r="A2809" i="29"/>
  <c r="B2809" i="29" s="1"/>
  <c r="A2810" i="29"/>
  <c r="E2810" i="29" s="1"/>
  <c r="A2811" i="29"/>
  <c r="F2811" i="29" s="1"/>
  <c r="A2812" i="29"/>
  <c r="C2812" i="29" s="1"/>
  <c r="A2813" i="29"/>
  <c r="D2813" i="29" s="1"/>
  <c r="A2814" i="29"/>
  <c r="C2814" i="29" s="1"/>
  <c r="A2815" i="29"/>
  <c r="B2815" i="29" s="1"/>
  <c r="A2816" i="29"/>
  <c r="G2816" i="29" s="1"/>
  <c r="A2817" i="29"/>
  <c r="B2817" i="29" s="1"/>
  <c r="A2818" i="29"/>
  <c r="E2818" i="29" s="1"/>
  <c r="A2819" i="29"/>
  <c r="A2820" i="29"/>
  <c r="C2820" i="29" s="1"/>
  <c r="A2821" i="29"/>
  <c r="B2821" i="29" s="1"/>
  <c r="A2822" i="29"/>
  <c r="E2822" i="29" s="1"/>
  <c r="A2823" i="29"/>
  <c r="F2823" i="29" s="1"/>
  <c r="A2824" i="29"/>
  <c r="C2824" i="29" s="1"/>
  <c r="A2825" i="29"/>
  <c r="D2825" i="29" s="1"/>
  <c r="A2826" i="29"/>
  <c r="C2826" i="29" s="1"/>
  <c r="A2827" i="29"/>
  <c r="B2827" i="29" s="1"/>
  <c r="A2828" i="29"/>
  <c r="G2828" i="29" s="1"/>
  <c r="A2829" i="29"/>
  <c r="B2829" i="29" s="1"/>
  <c r="A2830" i="29"/>
  <c r="E2830" i="29" s="1"/>
  <c r="A2831" i="29"/>
  <c r="E2831" i="29" s="1"/>
  <c r="A2832" i="29"/>
  <c r="C2832" i="29" s="1"/>
  <c r="A2833" i="29"/>
  <c r="B2833" i="29" s="1"/>
  <c r="A2834" i="29"/>
  <c r="E2834" i="29" s="1"/>
  <c r="A2835" i="29"/>
  <c r="A2836" i="29"/>
  <c r="C2836" i="29" s="1"/>
  <c r="A2837" i="29"/>
  <c r="D2837" i="29" s="1"/>
  <c r="A2838" i="29"/>
  <c r="C2838" i="29" s="1"/>
  <c r="A2839" i="29"/>
  <c r="B2839" i="29" s="1"/>
  <c r="A2840" i="29"/>
  <c r="G2840" i="29" s="1"/>
  <c r="A2841" i="29"/>
  <c r="D2841" i="29" s="1"/>
  <c r="A2842" i="29"/>
  <c r="E2842" i="29" s="1"/>
  <c r="A2843" i="29"/>
  <c r="C2843" i="29" s="1"/>
  <c r="A2844" i="29"/>
  <c r="C2844" i="29" s="1"/>
  <c r="A2845" i="29"/>
  <c r="C2845" i="29" s="1"/>
  <c r="A2846" i="29"/>
  <c r="E2846" i="29" s="1"/>
  <c r="A2847" i="29"/>
  <c r="C2847" i="29" s="1"/>
  <c r="A2848" i="29"/>
  <c r="B2848" i="29" s="1"/>
  <c r="A2849" i="29"/>
  <c r="F2849" i="29" s="1"/>
  <c r="A2850" i="29"/>
  <c r="C2850" i="29" s="1"/>
  <c r="A2851" i="29"/>
  <c r="B2851" i="29" s="1"/>
  <c r="A2852" i="29"/>
  <c r="G2852" i="29" s="1"/>
  <c r="A2853" i="29"/>
  <c r="B2853" i="29" s="1"/>
  <c r="A2854" i="29"/>
  <c r="E2854" i="29" s="1"/>
  <c r="A2855" i="29"/>
  <c r="C2855" i="29" s="1"/>
  <c r="A2856" i="29"/>
  <c r="C2856" i="29" s="1"/>
  <c r="A2857" i="29"/>
  <c r="G2857" i="29" s="1"/>
  <c r="A2858" i="29"/>
  <c r="B2858" i="29" s="1"/>
  <c r="A2859" i="29"/>
  <c r="E2859" i="29" s="1"/>
  <c r="A2860" i="29"/>
  <c r="B2860" i="29" s="1"/>
  <c r="A2861" i="29"/>
  <c r="C2861" i="29" s="1"/>
  <c r="A2862" i="29"/>
  <c r="B2862" i="29" s="1"/>
  <c r="A2863" i="29"/>
  <c r="B2863" i="29" s="1"/>
  <c r="A2864" i="29"/>
  <c r="B2864" i="29" s="1"/>
  <c r="A2865" i="29"/>
  <c r="B2865" i="29" s="1"/>
  <c r="A2866" i="29"/>
  <c r="B2866" i="29" s="1"/>
  <c r="A2867" i="29"/>
  <c r="B2867" i="29" s="1"/>
  <c r="A2868" i="29"/>
  <c r="B2868" i="29" s="1"/>
  <c r="A2869" i="29"/>
  <c r="B2869" i="29" s="1"/>
  <c r="A2870" i="29"/>
  <c r="B2870" i="29" s="1"/>
  <c r="A2871" i="29"/>
  <c r="B2871" i="29" s="1"/>
  <c r="A2872" i="29"/>
  <c r="E2872" i="29" s="1"/>
  <c r="A2873" i="29"/>
  <c r="B2873" i="29" s="1"/>
  <c r="A2874" i="29"/>
  <c r="B2874" i="29" s="1"/>
  <c r="A2875" i="29"/>
  <c r="B2875" i="29" s="1"/>
  <c r="A2876" i="29"/>
  <c r="B2876" i="29" s="1"/>
  <c r="A2877" i="29"/>
  <c r="B2877" i="29" s="1"/>
  <c r="A2878" i="29"/>
  <c r="B2878" i="29" s="1"/>
  <c r="A2879" i="29"/>
  <c r="B2879" i="29" s="1"/>
  <c r="A2880" i="29"/>
  <c r="B2880" i="29" s="1"/>
  <c r="A2881" i="29"/>
  <c r="B2881" i="29" s="1"/>
  <c r="A2882" i="29"/>
  <c r="B2882" i="29" s="1"/>
  <c r="A2883" i="29"/>
  <c r="E2883" i="29" s="1"/>
  <c r="A2884" i="29"/>
  <c r="E2884" i="29" s="1"/>
  <c r="A2885" i="29"/>
  <c r="B2885" i="29" s="1"/>
  <c r="A2886" i="29"/>
  <c r="B2886" i="29" s="1"/>
  <c r="A2887" i="29"/>
  <c r="B2887" i="29" s="1"/>
  <c r="A2888" i="29"/>
  <c r="B2888" i="29" s="1"/>
  <c r="A2889" i="29"/>
  <c r="B2889" i="29" s="1"/>
  <c r="A2890" i="29"/>
  <c r="B2890" i="29" s="1"/>
  <c r="A2891" i="29"/>
  <c r="B2891" i="29" s="1"/>
  <c r="A2892" i="29"/>
  <c r="B2892" i="29" s="1"/>
  <c r="A2893" i="29"/>
  <c r="B2893" i="29" s="1"/>
  <c r="A2894" i="29"/>
  <c r="B2894" i="29" s="1"/>
  <c r="A2895" i="29"/>
  <c r="B2895" i="29" s="1"/>
  <c r="A2896" i="29"/>
  <c r="E2896" i="29" s="1"/>
  <c r="A2897" i="29"/>
  <c r="B2897" i="29" s="1"/>
  <c r="A2898" i="29"/>
  <c r="B2898" i="29" s="1"/>
  <c r="A2899" i="29"/>
  <c r="B2899" i="29" s="1"/>
  <c r="A2900" i="29"/>
  <c r="B2900" i="29" s="1"/>
  <c r="A2901" i="29"/>
  <c r="B2901" i="29" s="1"/>
  <c r="A2902" i="29"/>
  <c r="C2902" i="29" s="1"/>
  <c r="A2903" i="29"/>
  <c r="B2903" i="29" s="1"/>
  <c r="A2904" i="29"/>
  <c r="B2904" i="29" s="1"/>
  <c r="A2905" i="29"/>
  <c r="B2905" i="29" s="1"/>
  <c r="A2906" i="29"/>
  <c r="B2906" i="29" s="1"/>
  <c r="A2907" i="29"/>
  <c r="A2908" i="29"/>
  <c r="B2908" i="29" s="1"/>
  <c r="A2909" i="29"/>
  <c r="B2909" i="29" s="1"/>
  <c r="A2910" i="29"/>
  <c r="B2910" i="29" s="1"/>
  <c r="A2911" i="29"/>
  <c r="B2911" i="29" s="1"/>
  <c r="A2912" i="29"/>
  <c r="B2912" i="29" s="1"/>
  <c r="A2913" i="29"/>
  <c r="A2914" i="29"/>
  <c r="C2914" i="29" s="1"/>
  <c r="A2915" i="29"/>
  <c r="A2916" i="29"/>
  <c r="B2916" i="29" s="1"/>
  <c r="A2917" i="29"/>
  <c r="B2917" i="29" s="1"/>
  <c r="A2918" i="29"/>
  <c r="B2918" i="29" s="1"/>
  <c r="A2919" i="29"/>
  <c r="C2919" i="29" s="1"/>
  <c r="A2920" i="29"/>
  <c r="A2921" i="29"/>
  <c r="B2921" i="29" s="1"/>
  <c r="A2922" i="29"/>
  <c r="B2922" i="29" s="1"/>
  <c r="A2923" i="29"/>
  <c r="B2923" i="29" s="1"/>
  <c r="A2924" i="29"/>
  <c r="B2924" i="29" s="1"/>
  <c r="A2925" i="29"/>
  <c r="B2925" i="29" s="1"/>
  <c r="A2926" i="29"/>
  <c r="C2926" i="29" s="1"/>
  <c r="A2927" i="29"/>
  <c r="B2927" i="29" s="1"/>
  <c r="A2928" i="29"/>
  <c r="B2928" i="29" s="1"/>
  <c r="A2929" i="29"/>
  <c r="B2929" i="29" s="1"/>
  <c r="A2930" i="29"/>
  <c r="A2931" i="29"/>
  <c r="C2931" i="29" s="1"/>
  <c r="A2932" i="29"/>
  <c r="G2932" i="29" s="1"/>
  <c r="A2933" i="29"/>
  <c r="B2933" i="29" s="1"/>
  <c r="A2934" i="29"/>
  <c r="A2935" i="29"/>
  <c r="B2935" i="29" s="1"/>
  <c r="A2936" i="29"/>
  <c r="B2936" i="29" s="1"/>
  <c r="A2937" i="29"/>
  <c r="A2938" i="29"/>
  <c r="C2938" i="29" s="1"/>
  <c r="A2939" i="29"/>
  <c r="B2939" i="29" s="1"/>
  <c r="A2940" i="29"/>
  <c r="B2940" i="29" s="1"/>
  <c r="A2941" i="29"/>
  <c r="A2942" i="29"/>
  <c r="B2942" i="29" s="1"/>
  <c r="A2943" i="29"/>
  <c r="B2943" i="29" s="1"/>
  <c r="A2944" i="29"/>
  <c r="E2944" i="29" s="1"/>
  <c r="A2945" i="29"/>
  <c r="B2945" i="29" s="1"/>
  <c r="A2946" i="29"/>
  <c r="E2946" i="29" s="1"/>
  <c r="A2947" i="29"/>
  <c r="B2947" i="29" s="1"/>
  <c r="A2948" i="29"/>
  <c r="G2948" i="29" s="1"/>
  <c r="A2949" i="29"/>
  <c r="B2949" i="29" s="1"/>
  <c r="A2950" i="29"/>
  <c r="C2950" i="29" s="1"/>
  <c r="A2951" i="29"/>
  <c r="F2951" i="29" s="1"/>
  <c r="A2952" i="29"/>
  <c r="B2952" i="29" s="1"/>
  <c r="A2953" i="29"/>
  <c r="G2953" i="29" s="1"/>
  <c r="A2954" i="29"/>
  <c r="B2954" i="29" s="1"/>
  <c r="A2955" i="29"/>
  <c r="D2955" i="29" s="1"/>
  <c r="A2956" i="29"/>
  <c r="E2956" i="29" s="1"/>
  <c r="A2957" i="29"/>
  <c r="B2957" i="29" s="1"/>
  <c r="A2958" i="29"/>
  <c r="E2958" i="29" s="1"/>
  <c r="A2959" i="29"/>
  <c r="B2959" i="29" s="1"/>
  <c r="A2960" i="29"/>
  <c r="A2961" i="29"/>
  <c r="D2961" i="29" s="1"/>
  <c r="A2962" i="29"/>
  <c r="C2962" i="29" s="1"/>
  <c r="A2963" i="29"/>
  <c r="F2963" i="29" s="1"/>
  <c r="A2964" i="29"/>
  <c r="B2964" i="29" s="1"/>
  <c r="A2965" i="29"/>
  <c r="B2965" i="29" s="1"/>
  <c r="A2966" i="29"/>
  <c r="B2966" i="29" s="1"/>
  <c r="A2967" i="29"/>
  <c r="D2967" i="29" s="1"/>
  <c r="A2968" i="29"/>
  <c r="D2968" i="29" s="1"/>
  <c r="A2969" i="29"/>
  <c r="B2969" i="29" s="1"/>
  <c r="A2970" i="29"/>
  <c r="E2970" i="29" s="1"/>
  <c r="A2971" i="29"/>
  <c r="B2971" i="29" s="1"/>
  <c r="A2972" i="29"/>
  <c r="F2972" i="29" s="1"/>
  <c r="A2973" i="29"/>
  <c r="A2974" i="29"/>
  <c r="A2975" i="29"/>
  <c r="F2975" i="29" s="1"/>
  <c r="A2976" i="29"/>
  <c r="B2976" i="29" s="1"/>
  <c r="A2977" i="29"/>
  <c r="E2977" i="29" s="1"/>
  <c r="A2978" i="29"/>
  <c r="C2978" i="29" s="1"/>
  <c r="A2979" i="29"/>
  <c r="E2979" i="29" s="1"/>
  <c r="A2980" i="29"/>
  <c r="C2980" i="29" s="1"/>
  <c r="A2981" i="29"/>
  <c r="B2981" i="29" s="1"/>
  <c r="A2982" i="29"/>
  <c r="G2982" i="29" s="1"/>
  <c r="A2983" i="29"/>
  <c r="B2983" i="29" s="1"/>
  <c r="A2984" i="29"/>
  <c r="B2984" i="29" s="1"/>
  <c r="A2985" i="29"/>
  <c r="B2985" i="29" s="1"/>
  <c r="A2986" i="29"/>
  <c r="C2986" i="29" s="1"/>
  <c r="A2987" i="29"/>
  <c r="F2987" i="29" s="1"/>
  <c r="A2988" i="29"/>
  <c r="B2988" i="29" s="1"/>
  <c r="A2989" i="29"/>
  <c r="B2989" i="29" s="1"/>
  <c r="A2990" i="29"/>
  <c r="C2990" i="29" s="1"/>
  <c r="A2991" i="29"/>
  <c r="C2991" i="29" s="1"/>
  <c r="A2992" i="29"/>
  <c r="E2992" i="29" s="1"/>
  <c r="A2993" i="29"/>
  <c r="B2993" i="29" s="1"/>
  <c r="A2994" i="29"/>
  <c r="E2994" i="29" s="1"/>
  <c r="A2995" i="29"/>
  <c r="B2995" i="29" s="1"/>
  <c r="A2996" i="29"/>
  <c r="B2996" i="29" s="1"/>
  <c r="A2997" i="29"/>
  <c r="B2997" i="29" s="1"/>
  <c r="A2998" i="29"/>
  <c r="E2998" i="29" s="1"/>
  <c r="A2999" i="29"/>
  <c r="B2999" i="29" s="1"/>
  <c r="A3000" i="29"/>
  <c r="B3000" i="29" s="1"/>
  <c r="A3001" i="29"/>
  <c r="B3001" i="29" s="1"/>
  <c r="A3002" i="29"/>
  <c r="D3002" i="29" s="1"/>
  <c r="A3003" i="29"/>
  <c r="D3003" i="29" s="1"/>
  <c r="A3004" i="29"/>
  <c r="B3004" i="29" s="1"/>
  <c r="A3005" i="29"/>
  <c r="B3005" i="29" s="1"/>
  <c r="A3006" i="29"/>
  <c r="E3006" i="29" s="1"/>
  <c r="A3007" i="29"/>
  <c r="E3007" i="29" s="1"/>
  <c r="A3008" i="29"/>
  <c r="B3008" i="29" s="1"/>
  <c r="A3009" i="29"/>
  <c r="B3009" i="29" s="1"/>
  <c r="A3010" i="29"/>
  <c r="B3010" i="29" s="1"/>
  <c r="A3011" i="29"/>
  <c r="B3011" i="29" s="1"/>
  <c r="A3012" i="29"/>
  <c r="B3012" i="29" s="1"/>
  <c r="A3013" i="29"/>
  <c r="E3013" i="29" s="1"/>
  <c r="A3014" i="29"/>
  <c r="A3015" i="29"/>
  <c r="B3015" i="29" s="1"/>
  <c r="A3016" i="29"/>
  <c r="E3016" i="29" s="1"/>
  <c r="A3017" i="29"/>
  <c r="F3017" i="29" s="1"/>
  <c r="A3018" i="29"/>
  <c r="B3018" i="29" s="1"/>
  <c r="A3019" i="29"/>
  <c r="D3019" i="29" s="1"/>
  <c r="A3020" i="29"/>
  <c r="C3020" i="29" s="1"/>
  <c r="A3021" i="29"/>
  <c r="G3021" i="29" s="1"/>
  <c r="A3022" i="29"/>
  <c r="B3022" i="29" s="1"/>
  <c r="A3023" i="29"/>
  <c r="E3023" i="29" s="1"/>
  <c r="A3024" i="29"/>
  <c r="B3024" i="29" s="1"/>
  <c r="A3025" i="29"/>
  <c r="C3025" i="29" s="1"/>
  <c r="A3026" i="29"/>
  <c r="A3027" i="29"/>
  <c r="F3027" i="29" s="1"/>
  <c r="A3028" i="29"/>
  <c r="G3028" i="29" s="1"/>
  <c r="A3029" i="29"/>
  <c r="B3029" i="29" s="1"/>
  <c r="A3030" i="29"/>
  <c r="E3030" i="29" s="1"/>
  <c r="A3031" i="29"/>
  <c r="A3032" i="29"/>
  <c r="C3032" i="29" s="1"/>
  <c r="A3033" i="29"/>
  <c r="D3033" i="29" s="1"/>
  <c r="A3034" i="29"/>
  <c r="B3034" i="29" s="1"/>
  <c r="A3035" i="29"/>
  <c r="E3035" i="29" s="1"/>
  <c r="A3036" i="29"/>
  <c r="A3037" i="29"/>
  <c r="D3037" i="29" s="1"/>
  <c r="A3038" i="29"/>
  <c r="B3038" i="29" s="1"/>
  <c r="A3039" i="29"/>
  <c r="B3039" i="29" s="1"/>
  <c r="A3040" i="29"/>
  <c r="G3040" i="29" s="1"/>
  <c r="A3041" i="29"/>
  <c r="B3041" i="29" s="1"/>
  <c r="A3042" i="29"/>
  <c r="A3043" i="29"/>
  <c r="B3043" i="29" s="1"/>
  <c r="A3044" i="29"/>
  <c r="C3044" i="29" s="1"/>
  <c r="A3045" i="29"/>
  <c r="C3045" i="29" s="1"/>
  <c r="A3046" i="29"/>
  <c r="C3046" i="29" s="1"/>
  <c r="A3047" i="29"/>
  <c r="E3047" i="29" s="1"/>
  <c r="A3048" i="29"/>
  <c r="C3048" i="29" s="1"/>
  <c r="A3049" i="29"/>
  <c r="D3049" i="29" s="1"/>
  <c r="A3050" i="29"/>
  <c r="B3050" i="29" s="1"/>
  <c r="A3051" i="29"/>
  <c r="D3051" i="29" s="1"/>
  <c r="A3052" i="29"/>
  <c r="C3052" i="29" s="1"/>
  <c r="A3053" i="29"/>
  <c r="B3053" i="29" s="1"/>
  <c r="A3054" i="29"/>
  <c r="E3054" i="29" s="1"/>
  <c r="A3055" i="29"/>
  <c r="B3055" i="29" s="1"/>
  <c r="A3056" i="29"/>
  <c r="E3056" i="29" s="1"/>
  <c r="A3057" i="29"/>
  <c r="C3057" i="29" s="1"/>
  <c r="A3058" i="29"/>
  <c r="F3058" i="29" s="1"/>
  <c r="A3059" i="29"/>
  <c r="C3059" i="29" s="1"/>
  <c r="A3060" i="29"/>
  <c r="C3060" i="29" s="1"/>
  <c r="A3061" i="29"/>
  <c r="D3061" i="29" s="1"/>
  <c r="A3062" i="29"/>
  <c r="B3062" i="29" s="1"/>
  <c r="A3063" i="29"/>
  <c r="B3063" i="29" s="1"/>
  <c r="A3064" i="29"/>
  <c r="G3064" i="29" s="1"/>
  <c r="A3065" i="29"/>
  <c r="B3065" i="29" s="1"/>
  <c r="A3066" i="29"/>
  <c r="E3066" i="29" s="1"/>
  <c r="A3067" i="29"/>
  <c r="A3068" i="29"/>
  <c r="C3068" i="29" s="1"/>
  <c r="A3069" i="29"/>
  <c r="C3069" i="29" s="1"/>
  <c r="A3070" i="29"/>
  <c r="C3070" i="29" s="1"/>
  <c r="A3071" i="29"/>
  <c r="B3071" i="29" s="1"/>
  <c r="A3072" i="29"/>
  <c r="B3072" i="29" s="1"/>
  <c r="A3073" i="29"/>
  <c r="D3073" i="29" s="1"/>
  <c r="A3074" i="29"/>
  <c r="B3074" i="29" s="1"/>
  <c r="A3075" i="29"/>
  <c r="F3075" i="29" s="1"/>
  <c r="A3076" i="29"/>
  <c r="G3076" i="29" s="1"/>
  <c r="A3077" i="29"/>
  <c r="B3077" i="29" s="1"/>
  <c r="A3078" i="29"/>
  <c r="E3078" i="29" s="1"/>
  <c r="A3079" i="29"/>
  <c r="B3079" i="29" s="1"/>
  <c r="A3080" i="29"/>
  <c r="A3081" i="29"/>
  <c r="D3081" i="29" s="1"/>
  <c r="A3082" i="29"/>
  <c r="B3082" i="29" s="1"/>
  <c r="A3083" i="29"/>
  <c r="G3083" i="29" s="1"/>
  <c r="A3084" i="29"/>
  <c r="C3084" i="29" s="1"/>
  <c r="A3085" i="29"/>
  <c r="D3085" i="29" s="1"/>
  <c r="A3086" i="29"/>
  <c r="B3086" i="29" s="1"/>
  <c r="A3087" i="29"/>
  <c r="B3087" i="29" s="1"/>
  <c r="A3088" i="29"/>
  <c r="G3088" i="29" s="1"/>
  <c r="A3089" i="29"/>
  <c r="B3089" i="29" s="1"/>
  <c r="A3090" i="29"/>
  <c r="A3091" i="29"/>
  <c r="B3091" i="29" s="1"/>
  <c r="A3092" i="29"/>
  <c r="D3092" i="29" s="1"/>
  <c r="A3093" i="29"/>
  <c r="A3094" i="29"/>
  <c r="D3094" i="29" s="1"/>
  <c r="A3095" i="29"/>
  <c r="B3095" i="29" s="1"/>
  <c r="A3096" i="29"/>
  <c r="B3096" i="29" s="1"/>
  <c r="A3097" i="29"/>
  <c r="D3097" i="29" s="1"/>
  <c r="A3098" i="29"/>
  <c r="B3098" i="29" s="1"/>
  <c r="A3099" i="29"/>
  <c r="A3100" i="29"/>
  <c r="D3100" i="29" s="1"/>
  <c r="A3101" i="29"/>
  <c r="B3101" i="29" s="1"/>
  <c r="A3102" i="29"/>
  <c r="E3102" i="29" s="1"/>
  <c r="A3103" i="29"/>
  <c r="B3103" i="29" s="1"/>
  <c r="A3104" i="29"/>
  <c r="D3104" i="29" s="1"/>
  <c r="A3105" i="29"/>
  <c r="B3105" i="29" s="1"/>
  <c r="A3106" i="29"/>
  <c r="A3107" i="29"/>
  <c r="C3107" i="29" s="1"/>
  <c r="A3108" i="29"/>
  <c r="C3108" i="29" s="1"/>
  <c r="A3109" i="29"/>
  <c r="D3109" i="29" s="1"/>
  <c r="A3110" i="29"/>
  <c r="B3110" i="29" s="1"/>
  <c r="A3111" i="29"/>
  <c r="C3111" i="29" s="1"/>
  <c r="A3112" i="29"/>
  <c r="D3112" i="29" s="1"/>
  <c r="A3113" i="29"/>
  <c r="B3113" i="29" s="1"/>
  <c r="A3114" i="29"/>
  <c r="E3114" i="29" s="1"/>
  <c r="A3115" i="29"/>
  <c r="F3115" i="29" s="1"/>
  <c r="A3116" i="29"/>
  <c r="C3116" i="29" s="1"/>
  <c r="A3117" i="29"/>
  <c r="B3117" i="29" s="1"/>
  <c r="A3118" i="29"/>
  <c r="F3118" i="29" s="1"/>
  <c r="A3119" i="29"/>
  <c r="E3119" i="29" s="1"/>
  <c r="A3120" i="29"/>
  <c r="B3120" i="29" s="1"/>
  <c r="A3121" i="29"/>
  <c r="D3121" i="29" s="1"/>
  <c r="A3122" i="29"/>
  <c r="B3122" i="29" s="1"/>
  <c r="A3123" i="29"/>
  <c r="B3123" i="29" s="1"/>
  <c r="A3124" i="29"/>
  <c r="A3125" i="29"/>
  <c r="B3125" i="29" s="1"/>
  <c r="A3126" i="29"/>
  <c r="A3127" i="29"/>
  <c r="B3127" i="29" s="1"/>
  <c r="A3128" i="29"/>
  <c r="D3128" i="29" s="1"/>
  <c r="A3129" i="29"/>
  <c r="F3129" i="29" s="1"/>
  <c r="A3130" i="29"/>
  <c r="B3130" i="29" s="1"/>
  <c r="A3131" i="29"/>
  <c r="D3131" i="29" s="1"/>
  <c r="A3132" i="29"/>
  <c r="B3132" i="29" s="1"/>
  <c r="A3133" i="29"/>
  <c r="D3133" i="29" s="1"/>
  <c r="A3134" i="29"/>
  <c r="B3134" i="29" s="1"/>
  <c r="A3135" i="29"/>
  <c r="D3135" i="29" s="1"/>
  <c r="A3136" i="29"/>
  <c r="G3136" i="29" s="1"/>
  <c r="A3137" i="29"/>
  <c r="B3137" i="29" s="1"/>
  <c r="A3138" i="29"/>
  <c r="A3139" i="29"/>
  <c r="A3140" i="29"/>
  <c r="F3140" i="29" s="1"/>
  <c r="A3141" i="29"/>
  <c r="G3141" i="29" s="1"/>
  <c r="A3142" i="29"/>
  <c r="C3142" i="29" s="1"/>
  <c r="A3143" i="29"/>
  <c r="B3143" i="29" s="1"/>
  <c r="A3144" i="29"/>
  <c r="B3144" i="29" s="1"/>
  <c r="A3145" i="29"/>
  <c r="D3145" i="29" s="1"/>
  <c r="A3146" i="29"/>
  <c r="B3146" i="29" s="1"/>
  <c r="A3147" i="29"/>
  <c r="C3147" i="29" s="1"/>
  <c r="A3148" i="29"/>
  <c r="D3148" i="29" s="1"/>
  <c r="A3149" i="29"/>
  <c r="B3149" i="29" s="1"/>
  <c r="A3150" i="29"/>
  <c r="E3150" i="29" s="1"/>
  <c r="A3151" i="29"/>
  <c r="B3151" i="29" s="1"/>
  <c r="A3152" i="29"/>
  <c r="D3152" i="29" s="1"/>
  <c r="A3153" i="29"/>
  <c r="C3153" i="29" s="1"/>
  <c r="A3154" i="29"/>
  <c r="B3154" i="29" s="1"/>
  <c r="A3155" i="29"/>
  <c r="B3155" i="29" s="1"/>
  <c r="A3156" i="29"/>
  <c r="B3156" i="29" s="1"/>
  <c r="A3157" i="29"/>
  <c r="D3157" i="29" s="1"/>
  <c r="A3158" i="29"/>
  <c r="B3158" i="29" s="1"/>
  <c r="A3159" i="29"/>
  <c r="C3159" i="29" s="1"/>
  <c r="A3160" i="29"/>
  <c r="C3160" i="29" s="1"/>
  <c r="A3161" i="29"/>
  <c r="B3161" i="29" s="1"/>
  <c r="A3162" i="29"/>
  <c r="E3162" i="29" s="1"/>
  <c r="A3163" i="29"/>
  <c r="A3164" i="29"/>
  <c r="C3164" i="29" s="1"/>
  <c r="A3165" i="29"/>
  <c r="B3165" i="29" s="1"/>
  <c r="A3166" i="29"/>
  <c r="B3166" i="29" s="1"/>
  <c r="A3167" i="29"/>
  <c r="A3168" i="29"/>
  <c r="B3168" i="29" s="1"/>
  <c r="A3169" i="29"/>
  <c r="D3169" i="29" s="1"/>
  <c r="A3170" i="29"/>
  <c r="B3170" i="29" s="1"/>
  <c r="A3171" i="29"/>
  <c r="A3172" i="29"/>
  <c r="G3172" i="29" s="1"/>
  <c r="A3173" i="29"/>
  <c r="A3174" i="29"/>
  <c r="B3174" i="29" s="1"/>
  <c r="A3175" i="29"/>
  <c r="C3175" i="29" s="1"/>
  <c r="A3176" i="29"/>
  <c r="E3176" i="29" s="1"/>
  <c r="A3177" i="29"/>
  <c r="A3178" i="29"/>
  <c r="B3178" i="29" s="1"/>
  <c r="A3179" i="29"/>
  <c r="G3179" i="29" s="1"/>
  <c r="A3180" i="29"/>
  <c r="D3180" i="29" s="1"/>
  <c r="A3181" i="29"/>
  <c r="A3182" i="29"/>
  <c r="E3182" i="29" s="1"/>
  <c r="A3183" i="29"/>
  <c r="C3183" i="29" s="1"/>
  <c r="A3184" i="29"/>
  <c r="G3184" i="29" s="1"/>
  <c r="A3185" i="29"/>
  <c r="B3185" i="29" s="1"/>
  <c r="A3186" i="29"/>
  <c r="B3186" i="29" s="1"/>
  <c r="A3187" i="29"/>
  <c r="B3187" i="29" s="1"/>
  <c r="A3188" i="29"/>
  <c r="C3188" i="29" s="1"/>
  <c r="A3189" i="29"/>
  <c r="B3189" i="29" s="1"/>
  <c r="A3190" i="29"/>
  <c r="A3191" i="29"/>
  <c r="F3191" i="29" s="1"/>
  <c r="A3192" i="29"/>
  <c r="B3192" i="29" s="1"/>
  <c r="A3193" i="29"/>
  <c r="E3193" i="29" s="1"/>
  <c r="A3194" i="29"/>
  <c r="E3194" i="29" s="1"/>
  <c r="A3195" i="29"/>
  <c r="A3196" i="29"/>
  <c r="G3196" i="29" s="1"/>
  <c r="A3197" i="29"/>
  <c r="E3197" i="29" s="1"/>
  <c r="A3198" i="29"/>
  <c r="B3198" i="29" s="1"/>
  <c r="A3199" i="29"/>
  <c r="C3199" i="29" s="1"/>
  <c r="A3200" i="29"/>
  <c r="E3200" i="29" s="1"/>
  <c r="A3201" i="29"/>
  <c r="G3201" i="29" s="1"/>
  <c r="A3202" i="29"/>
  <c r="F3202" i="29" s="1"/>
  <c r="A3203" i="29"/>
  <c r="E3203" i="29" s="1"/>
  <c r="A3204" i="29"/>
  <c r="D3204" i="29" s="1"/>
  <c r="A3205" i="29"/>
  <c r="C3205" i="29" s="1"/>
  <c r="A3206" i="29"/>
  <c r="A3207" i="29"/>
  <c r="A3208" i="29"/>
  <c r="F3208" i="29" s="1"/>
  <c r="A3209" i="29"/>
  <c r="E3209" i="29" s="1"/>
  <c r="A3210" i="29"/>
  <c r="D3210" i="29" s="1"/>
  <c r="A3211" i="29"/>
  <c r="C3211" i="29" s="1"/>
  <c r="A3212" i="29"/>
  <c r="B3212" i="29" s="1"/>
  <c r="A3213" i="29"/>
  <c r="B3213" i="29" s="1"/>
  <c r="A3214" i="29"/>
  <c r="B3214" i="29" s="1"/>
  <c r="A3215" i="29"/>
  <c r="E3215" i="29" s="1"/>
  <c r="A3216" i="29"/>
  <c r="C3216" i="29" s="1"/>
  <c r="A3217" i="29"/>
  <c r="E3217" i="29" s="1"/>
  <c r="A3218" i="29"/>
  <c r="A3219" i="29"/>
  <c r="B3219" i="29" s="1"/>
  <c r="A3220" i="29"/>
  <c r="F3220" i="29" s="1"/>
  <c r="A3221" i="29"/>
  <c r="C3221" i="29" s="1"/>
  <c r="A3222" i="29"/>
  <c r="D3222" i="29" s="1"/>
  <c r="A3223" i="29"/>
  <c r="C3223" i="29" s="1"/>
  <c r="A3224" i="29"/>
  <c r="B3224" i="29" s="1"/>
  <c r="A3225" i="29"/>
  <c r="G3225" i="29" s="1"/>
  <c r="A3226" i="29"/>
  <c r="E3226" i="29" s="1"/>
  <c r="A3227" i="29"/>
  <c r="F3227" i="29" s="1"/>
  <c r="A3228" i="29"/>
  <c r="B3228" i="29" s="1"/>
  <c r="A3229" i="29"/>
  <c r="C3229" i="29" s="1"/>
  <c r="A3230" i="29"/>
  <c r="C3230" i="29" s="1"/>
  <c r="A3231" i="29"/>
  <c r="A3232" i="29"/>
  <c r="B3232" i="29" s="1"/>
  <c r="A3233" i="29"/>
  <c r="F3233" i="29" s="1"/>
  <c r="A3234" i="29"/>
  <c r="B3234" i="29" s="1"/>
  <c r="A3235" i="29"/>
  <c r="B3235" i="29" s="1"/>
  <c r="A3236" i="29"/>
  <c r="B3236" i="29" s="1"/>
  <c r="A3237" i="29"/>
  <c r="B3237" i="29" s="1"/>
  <c r="A3238" i="29"/>
  <c r="F3238" i="29" s="1"/>
  <c r="A3239" i="29"/>
  <c r="C3239" i="29" s="1"/>
  <c r="A3240" i="29"/>
  <c r="E3240" i="29" s="1"/>
  <c r="A3241" i="29"/>
  <c r="C3241" i="29" s="1"/>
  <c r="A3242" i="29"/>
  <c r="C3242" i="29" s="1"/>
  <c r="A3243" i="29"/>
  <c r="A3244" i="29"/>
  <c r="B3244" i="29" s="1"/>
  <c r="A3245" i="29"/>
  <c r="F3245" i="29" s="1"/>
  <c r="A3246" i="29"/>
  <c r="B3246" i="29" s="1"/>
  <c r="A3247" i="29"/>
  <c r="C3247" i="29" s="1"/>
  <c r="A3248" i="29"/>
  <c r="B3248" i="29" s="1"/>
  <c r="A3249" i="29"/>
  <c r="G3249" i="29" s="1"/>
  <c r="A3250" i="29"/>
  <c r="E3250" i="29" s="1"/>
  <c r="A3251" i="29"/>
  <c r="C3251" i="29" s="1"/>
  <c r="A3252" i="29"/>
  <c r="E3252" i="29" s="1"/>
  <c r="A3253" i="29"/>
  <c r="E3253" i="29" s="1"/>
  <c r="A3254" i="29"/>
  <c r="C3254" i="29" s="1"/>
  <c r="A3255" i="29"/>
  <c r="G3255" i="29" s="1"/>
  <c r="A3256" i="29"/>
  <c r="A3257" i="29"/>
  <c r="F3257" i="29" s="1"/>
  <c r="A3258" i="29"/>
  <c r="B3258" i="29" s="1"/>
  <c r="A3259" i="29"/>
  <c r="A3260" i="29"/>
  <c r="B3260" i="29" s="1"/>
  <c r="A3261" i="29"/>
  <c r="A3262" i="29"/>
  <c r="D3262" i="29" s="1"/>
  <c r="A3263" i="29"/>
  <c r="D3263" i="29" s="1"/>
  <c r="A3264" i="29"/>
  <c r="E3264" i="29" s="1"/>
  <c r="A3265" i="29"/>
  <c r="C3265" i="29" s="1"/>
  <c r="A3266" i="29"/>
  <c r="C3266" i="29" s="1"/>
  <c r="A3267" i="29"/>
  <c r="C3267" i="29" s="1"/>
  <c r="A3268" i="29"/>
  <c r="B3268" i="29" s="1"/>
  <c r="A3269" i="29"/>
  <c r="F3269" i="29" s="1"/>
  <c r="A3270" i="29"/>
  <c r="A3271" i="29"/>
  <c r="B3271" i="29" s="1"/>
  <c r="A3272" i="29"/>
  <c r="A3273" i="29"/>
  <c r="G3273" i="29" s="1"/>
  <c r="A3274" i="29"/>
  <c r="C3274" i="29" s="1"/>
  <c r="A3275" i="29"/>
  <c r="C3275" i="29" s="1"/>
  <c r="A3276" i="29"/>
  <c r="E3276" i="29" s="1"/>
  <c r="A3277" i="29"/>
  <c r="C3277" i="29" s="1"/>
  <c r="A3278" i="29"/>
  <c r="C3278" i="29" s="1"/>
  <c r="A3279" i="29"/>
  <c r="B3279" i="29" s="1"/>
  <c r="A3280" i="29"/>
  <c r="A3281" i="29"/>
  <c r="A3282" i="29"/>
  <c r="B3282" i="29" s="1"/>
  <c r="A3283" i="29"/>
  <c r="F3283" i="29" s="1"/>
  <c r="A3284" i="29"/>
  <c r="A3285" i="29"/>
  <c r="G3285" i="29" s="1"/>
  <c r="A3286" i="29"/>
  <c r="D3286" i="29" s="1"/>
  <c r="A3287" i="29"/>
  <c r="A3288" i="29"/>
  <c r="E3288" i="29" s="1"/>
  <c r="A3289" i="29"/>
  <c r="C3289" i="29" s="1"/>
  <c r="A3290" i="29"/>
  <c r="A3291" i="29"/>
  <c r="C3291" i="29" s="1"/>
  <c r="A3292" i="29"/>
  <c r="F3292" i="29" s="1"/>
  <c r="A3293" i="29"/>
  <c r="F3293" i="29" s="1"/>
  <c r="A3294" i="29"/>
  <c r="B3294" i="29" s="1"/>
  <c r="A3295" i="29"/>
  <c r="B3295" i="29" s="1"/>
  <c r="A3296" i="29"/>
  <c r="B3296" i="29" s="1"/>
  <c r="A3297" i="29"/>
  <c r="A3298" i="29"/>
  <c r="B3298" i="29" s="1"/>
  <c r="A3299" i="29"/>
  <c r="C3299" i="29" s="1"/>
  <c r="A3300" i="29"/>
  <c r="G3300" i="29" s="1"/>
  <c r="A3301" i="29"/>
  <c r="C3301" i="29" s="1"/>
  <c r="A3302" i="29"/>
  <c r="C3302" i="29" s="1"/>
  <c r="A3303" i="29"/>
  <c r="B3303" i="29" s="1"/>
  <c r="A3304" i="29"/>
  <c r="B3304" i="29" s="1"/>
  <c r="A3305" i="29"/>
  <c r="F3305" i="29" s="1"/>
  <c r="A3306" i="29"/>
  <c r="F3306" i="29" s="1"/>
  <c r="A3307" i="29"/>
  <c r="C3307" i="29" s="1"/>
  <c r="A3308" i="29"/>
  <c r="D3308" i="29" s="1"/>
  <c r="A3309" i="29"/>
  <c r="F3309" i="29" s="1"/>
  <c r="A3310" i="29"/>
  <c r="D3310" i="29" s="1"/>
  <c r="A3311" i="29"/>
  <c r="E3311" i="29" s="1"/>
  <c r="A3312" i="29"/>
  <c r="E3312" i="29" s="1"/>
  <c r="A3313" i="29"/>
  <c r="A3314" i="29"/>
  <c r="E3314" i="29" s="1"/>
  <c r="A3315" i="29"/>
  <c r="B3315" i="29" s="1"/>
  <c r="A3316" i="29"/>
  <c r="D3316" i="29" s="1"/>
  <c r="A3317" i="29"/>
  <c r="B3317" i="29" s="1"/>
  <c r="A3318" i="29"/>
  <c r="B3318" i="29" s="1"/>
  <c r="A3319" i="29"/>
  <c r="C3319" i="29" s="1"/>
  <c r="A3320" i="29"/>
  <c r="E3320" i="29" s="1"/>
  <c r="A3321" i="29"/>
  <c r="C3321" i="29" s="1"/>
  <c r="A3322" i="29"/>
  <c r="F3322" i="29" s="1"/>
  <c r="A3323" i="29"/>
  <c r="D3323" i="29" s="1"/>
  <c r="A3324" i="29"/>
  <c r="F3324" i="29" s="1"/>
  <c r="A3325" i="29"/>
  <c r="B3325" i="29" s="1"/>
  <c r="A3326" i="29"/>
  <c r="F3326" i="29" s="1"/>
  <c r="A3327" i="29"/>
  <c r="A3328" i="29"/>
  <c r="C3328" i="29" s="1"/>
  <c r="A3329" i="29"/>
  <c r="B3329" i="29" s="1"/>
  <c r="A3330" i="29"/>
  <c r="B3330" i="29" s="1"/>
  <c r="A3331" i="29"/>
  <c r="B3331" i="29" s="1"/>
  <c r="A3332" i="29"/>
  <c r="G3332" i="29" s="1"/>
  <c r="A3333" i="29"/>
  <c r="D3333" i="29" s="1"/>
  <c r="A3334" i="29"/>
  <c r="A3335" i="29"/>
  <c r="B3335" i="29" s="1"/>
  <c r="A3336" i="29"/>
  <c r="C3336" i="29" s="1"/>
  <c r="A3337" i="29"/>
  <c r="B3337" i="29" s="1"/>
  <c r="A3338" i="29"/>
  <c r="B3338" i="29" s="1"/>
  <c r="A3339" i="29"/>
  <c r="E3339" i="29" s="1"/>
  <c r="A3340" i="29"/>
  <c r="B3340" i="29" s="1"/>
  <c r="A3341" i="29"/>
  <c r="B3341" i="29" s="1"/>
  <c r="A3342" i="29"/>
  <c r="G3342" i="29" s="1"/>
  <c r="A3343" i="29"/>
  <c r="G3343" i="29" s="1"/>
  <c r="A3344" i="29"/>
  <c r="D3344" i="29" s="1"/>
  <c r="A3345" i="29"/>
  <c r="G3345" i="29" s="1"/>
  <c r="A3346" i="29"/>
  <c r="B3346" i="29" s="1"/>
  <c r="A3347" i="29"/>
  <c r="B3347" i="29" s="1"/>
  <c r="A3348" i="29"/>
  <c r="B3348" i="29" s="1"/>
  <c r="A3349" i="29"/>
  <c r="E3349" i="29" s="1"/>
  <c r="A3350" i="29"/>
  <c r="B3350" i="29" s="1"/>
  <c r="A3351" i="29"/>
  <c r="B3351" i="29" s="1"/>
  <c r="A3352" i="29"/>
  <c r="C3352" i="29" s="1"/>
  <c r="A3353" i="29"/>
  <c r="A3354" i="29"/>
  <c r="F3354" i="29" s="1"/>
  <c r="A3355" i="29"/>
  <c r="A3356" i="29"/>
  <c r="G3356" i="29" s="1"/>
  <c r="A3357" i="29"/>
  <c r="G3357" i="29" s="1"/>
  <c r="A3358" i="29"/>
  <c r="A3359" i="29"/>
  <c r="A3360" i="29"/>
  <c r="F3360" i="29" s="1"/>
  <c r="A3361" i="29"/>
  <c r="D3361" i="29" s="1"/>
  <c r="A3362" i="29"/>
  <c r="B3362" i="29" s="1"/>
  <c r="A3363" i="29"/>
  <c r="D3363" i="29" s="1"/>
  <c r="A3364" i="29"/>
  <c r="F3364" i="29" s="1"/>
  <c r="A3365" i="29"/>
  <c r="B3365" i="29" s="1"/>
  <c r="A3366" i="29"/>
  <c r="D3366" i="29" s="1"/>
  <c r="A3367" i="29"/>
  <c r="D3367" i="29" s="1"/>
  <c r="A3368" i="29"/>
  <c r="A3369" i="29"/>
  <c r="B3369" i="29" s="1"/>
  <c r="A3370" i="29"/>
  <c r="D3370" i="29" s="1"/>
  <c r="A3371" i="29"/>
  <c r="E3371" i="29" s="1"/>
  <c r="A3372" i="29"/>
  <c r="B3372" i="29" s="1"/>
  <c r="A3373" i="29"/>
  <c r="B3373" i="29" s="1"/>
  <c r="A3374" i="29"/>
  <c r="A3375" i="29"/>
  <c r="A3376" i="29"/>
  <c r="E3376" i="29" s="1"/>
  <c r="A3377" i="29"/>
  <c r="G3377" i="29" s="1"/>
  <c r="A3378" i="29"/>
  <c r="C3378" i="29" s="1"/>
  <c r="A3379" i="29"/>
  <c r="B3379" i="29" s="1"/>
  <c r="A3380" i="29"/>
  <c r="G3380" i="29" s="1"/>
  <c r="A3381" i="29"/>
  <c r="B3381" i="29" s="1"/>
  <c r="A3382" i="29"/>
  <c r="E3382" i="29" s="1"/>
  <c r="A3383" i="29"/>
  <c r="D3383" i="29" s="1"/>
  <c r="A3384" i="29"/>
  <c r="B3384" i="29" s="1"/>
  <c r="A3385" i="29"/>
  <c r="E3385" i="29" s="1"/>
  <c r="A3386" i="29"/>
  <c r="G3386" i="29" s="1"/>
  <c r="A3387" i="29"/>
  <c r="B3387" i="29" s="1"/>
  <c r="A3388" i="29"/>
  <c r="F3388" i="29" s="1"/>
  <c r="A3389" i="29"/>
  <c r="B3389" i="29" s="1"/>
  <c r="A3390" i="29"/>
  <c r="C3390" i="29" s="1"/>
  <c r="A3391" i="29"/>
  <c r="C3391" i="29" s="1"/>
  <c r="A3392" i="29"/>
  <c r="D3392" i="29" s="1"/>
  <c r="A3393" i="29"/>
  <c r="C3393" i="29" s="1"/>
  <c r="A3394" i="29"/>
  <c r="B3394" i="29" s="1"/>
  <c r="A3395" i="29"/>
  <c r="D3395" i="29" s="1"/>
  <c r="A3396" i="29"/>
  <c r="B3396" i="29" s="1"/>
  <c r="A3397" i="29"/>
  <c r="E3397" i="29" s="1"/>
  <c r="A3398" i="29"/>
  <c r="D3398" i="29" s="1"/>
  <c r="A3399" i="29"/>
  <c r="A3400" i="29"/>
  <c r="E3400" i="29" s="1"/>
  <c r="A3401" i="29"/>
  <c r="C3401" i="29" s="1"/>
  <c r="A3402" i="29"/>
  <c r="A3403" i="29"/>
  <c r="B3403" i="29" s="1"/>
  <c r="A3404" i="29"/>
  <c r="F3404" i="29" s="1"/>
  <c r="A3405" i="29"/>
  <c r="C3405" i="29" s="1"/>
  <c r="A3406" i="29"/>
  <c r="D3406" i="29" s="1"/>
  <c r="A3407" i="29"/>
  <c r="D3407" i="29" s="1"/>
  <c r="A3408" i="29"/>
  <c r="A3409" i="29"/>
  <c r="B3409" i="29" s="1"/>
  <c r="A3410" i="29"/>
  <c r="E3410" i="29" s="1"/>
  <c r="A3411" i="29"/>
  <c r="B3411" i="29" s="1"/>
  <c r="A3412" i="29"/>
  <c r="C3412" i="29" s="1"/>
  <c r="A3413" i="29"/>
  <c r="C3413" i="29" s="1"/>
  <c r="A3414" i="29"/>
  <c r="C3414" i="29" s="1"/>
  <c r="A3415" i="29"/>
  <c r="C3415" i="29" s="1"/>
  <c r="A3416" i="29"/>
  <c r="C3416" i="29" s="1"/>
  <c r="A3417" i="29"/>
  <c r="G3417" i="29" s="1"/>
  <c r="A3418" i="29"/>
  <c r="C3418" i="29" s="1"/>
  <c r="A3419" i="29"/>
  <c r="D3419" i="29" s="1"/>
  <c r="A3420" i="29"/>
  <c r="A3421" i="29"/>
  <c r="B3421" i="29" s="1"/>
  <c r="A3422" i="29"/>
  <c r="G3422" i="29" s="1"/>
  <c r="A3423" i="29"/>
  <c r="A3424" i="29"/>
  <c r="E3424" i="29" s="1"/>
  <c r="A3425" i="29"/>
  <c r="B3425" i="29" s="1"/>
  <c r="A3426" i="29"/>
  <c r="A3427" i="29"/>
  <c r="B3427" i="29" s="1"/>
  <c r="A3428" i="29"/>
  <c r="G3428" i="29" s="1"/>
  <c r="A3429" i="29"/>
  <c r="D3429" i="29" s="1"/>
  <c r="A3430" i="29"/>
  <c r="B3430" i="29" s="1"/>
  <c r="A3431" i="29"/>
  <c r="D3431" i="29" s="1"/>
  <c r="A3432" i="29"/>
  <c r="G3432" i="29" s="1"/>
  <c r="A3433" i="29"/>
  <c r="E3433" i="29" s="1"/>
  <c r="A3434" i="29"/>
  <c r="G3434" i="29" s="1"/>
  <c r="A3435" i="29"/>
  <c r="A3436" i="29"/>
  <c r="E3436" i="29" s="1"/>
  <c r="A3437" i="29"/>
  <c r="B3437" i="29" s="1"/>
  <c r="A3438" i="29"/>
  <c r="D3438" i="29" s="1"/>
  <c r="A3439" i="29"/>
  <c r="F3439" i="29" s="1"/>
  <c r="A3440" i="29"/>
  <c r="E3440" i="29" s="1"/>
  <c r="A3441" i="29"/>
  <c r="F3441" i="29" s="1"/>
  <c r="A3442" i="29"/>
  <c r="B3442" i="29" s="1"/>
  <c r="A3443" i="29"/>
  <c r="B3443" i="29" s="1"/>
  <c r="A3444" i="29"/>
  <c r="F3444" i="29" s="1"/>
  <c r="A3445" i="29"/>
  <c r="B3445" i="29" s="1"/>
  <c r="A3446" i="29"/>
  <c r="G3446" i="29" s="1"/>
  <c r="A3447" i="29"/>
  <c r="D3447" i="29" s="1"/>
  <c r="A3448" i="29"/>
  <c r="C3448" i="29" s="1"/>
  <c r="A3449" i="29"/>
  <c r="C3449" i="29" s="1"/>
  <c r="A3450" i="29"/>
  <c r="D3450" i="29" s="1"/>
  <c r="A3451" i="29"/>
  <c r="E3451" i="29" s="1"/>
  <c r="A3452" i="29"/>
  <c r="A3453" i="29"/>
  <c r="F3453" i="29" s="1"/>
  <c r="A3454" i="29"/>
  <c r="B3454" i="29" s="1"/>
  <c r="A3455" i="29"/>
  <c r="B3455" i="29" s="1"/>
  <c r="A3456" i="29"/>
  <c r="B3456" i="29" s="1"/>
  <c r="A3457" i="29"/>
  <c r="C3457" i="29" s="1"/>
  <c r="A3458" i="29"/>
  <c r="G3458" i="29" s="1"/>
  <c r="A3459" i="29"/>
  <c r="D3459" i="29" s="1"/>
  <c r="A3460" i="29"/>
  <c r="A3461" i="29"/>
  <c r="B3461" i="29" s="1"/>
  <c r="A3462" i="29"/>
  <c r="D3462" i="29" s="1"/>
  <c r="A3463" i="29"/>
  <c r="E3463" i="29" s="1"/>
  <c r="A3464" i="29"/>
  <c r="F3464" i="29" s="1"/>
  <c r="A3465" i="29"/>
  <c r="F3465" i="29" s="1"/>
  <c r="A3466" i="29"/>
  <c r="B3466" i="29" s="1"/>
  <c r="A3467" i="29"/>
  <c r="B3467" i="29" s="1"/>
  <c r="A3468" i="29"/>
  <c r="C3468" i="29" s="1"/>
  <c r="A3469" i="29"/>
  <c r="B3469" i="29" s="1"/>
  <c r="A3470" i="29"/>
  <c r="B3470" i="29" s="1"/>
  <c r="A3471" i="29"/>
  <c r="B3471" i="29" s="1"/>
  <c r="A3472" i="29"/>
  <c r="E3472" i="29" s="1"/>
  <c r="A3473" i="29"/>
  <c r="F3473" i="29" s="1"/>
  <c r="A3474" i="29"/>
  <c r="D3474" i="29" s="1"/>
  <c r="A3475" i="29"/>
  <c r="C3475" i="29" s="1"/>
  <c r="A3476" i="29"/>
  <c r="B3476" i="29" s="1"/>
  <c r="A3477" i="29"/>
  <c r="D3477" i="29" s="1"/>
  <c r="A3478" i="29"/>
  <c r="D3478" i="29" s="1"/>
  <c r="A3479" i="29"/>
  <c r="E3479" i="29" s="1"/>
  <c r="A3480" i="29"/>
  <c r="E3480" i="29" s="1"/>
  <c r="A3481" i="29"/>
  <c r="A3482" i="29"/>
  <c r="E3482" i="29" s="1"/>
  <c r="A3483" i="29"/>
  <c r="B3483" i="29" s="1"/>
  <c r="A3484" i="29"/>
  <c r="E3484" i="29" s="1"/>
  <c r="A3485" i="29"/>
  <c r="B3485" i="29" s="1"/>
  <c r="A3486" i="29"/>
  <c r="C3486" i="29" s="1"/>
  <c r="A3487" i="29"/>
  <c r="B3487" i="29" s="1"/>
  <c r="A3488" i="29"/>
  <c r="C3488" i="29" s="1"/>
  <c r="A3489" i="29"/>
  <c r="F3489" i="29" s="1"/>
  <c r="A3490" i="29"/>
  <c r="B3490" i="29" s="1"/>
  <c r="A3491" i="29"/>
  <c r="D3491" i="29" s="1"/>
  <c r="A3492" i="29"/>
  <c r="B3492" i="29" s="1"/>
  <c r="A3493" i="29"/>
  <c r="B3493" i="29" s="1"/>
  <c r="A3494" i="29"/>
  <c r="G3494" i="29" s="1"/>
  <c r="A3495" i="29"/>
  <c r="D3495" i="29" s="1"/>
  <c r="A3496" i="29"/>
  <c r="E3496" i="29" s="1"/>
  <c r="A3497" i="29"/>
  <c r="C3497" i="29" s="1"/>
  <c r="A3498" i="29"/>
  <c r="C3498" i="29" s="1"/>
  <c r="A3499" i="29"/>
  <c r="B3499" i="29" s="1"/>
  <c r="A3500" i="29"/>
  <c r="C3500" i="29" s="1"/>
  <c r="A3501" i="29"/>
  <c r="D3501" i="29" s="1"/>
  <c r="A3502" i="29"/>
  <c r="F3502" i="29" s="1"/>
  <c r="A3503" i="29"/>
  <c r="D3503" i="29" s="1"/>
  <c r="A3504" i="29"/>
  <c r="E3504" i="29" s="1"/>
  <c r="A3505" i="29"/>
  <c r="B3505" i="29" s="1"/>
  <c r="A3506" i="29"/>
  <c r="B3506" i="29" s="1"/>
  <c r="A3507" i="29"/>
  <c r="B3507" i="29" s="1"/>
  <c r="A3508" i="29"/>
  <c r="E3508" i="29" s="1"/>
  <c r="A3509" i="29"/>
  <c r="B3509" i="29" s="1"/>
  <c r="A3510" i="29"/>
  <c r="B3510" i="29" s="1"/>
  <c r="A3511" i="29"/>
  <c r="C3511" i="29" s="1"/>
  <c r="A3512" i="29"/>
  <c r="C3512" i="29" s="1"/>
  <c r="A3513" i="29"/>
  <c r="E3513" i="29" s="1"/>
  <c r="A3514" i="29"/>
  <c r="B3514" i="29" s="1"/>
  <c r="A3515" i="29"/>
  <c r="C3515" i="29" s="1"/>
  <c r="A3516" i="29"/>
  <c r="B3516" i="29" s="1"/>
  <c r="A3517" i="29"/>
  <c r="C3517" i="29" s="1"/>
  <c r="A3518" i="29"/>
  <c r="F3518" i="29" s="1"/>
  <c r="A3519" i="29"/>
  <c r="E3519" i="29" s="1"/>
  <c r="A3520" i="29"/>
  <c r="D3520" i="29" s="1"/>
  <c r="A3521" i="29"/>
  <c r="B3521" i="29" s="1"/>
  <c r="A3522" i="29"/>
  <c r="B3522" i="29" s="1"/>
  <c r="A3523" i="29"/>
  <c r="D3523" i="29" s="1"/>
  <c r="A3524" i="29"/>
  <c r="B3524" i="29" s="1"/>
  <c r="A3525" i="29"/>
  <c r="E3525" i="29" s="1"/>
  <c r="A3526" i="29"/>
  <c r="B3526" i="29" s="1"/>
  <c r="A3527" i="29"/>
  <c r="C3527" i="29" s="1"/>
  <c r="A3528" i="29"/>
  <c r="B3528" i="29" s="1"/>
  <c r="A3529" i="29"/>
  <c r="G3529" i="29" s="1"/>
  <c r="A3530" i="29"/>
  <c r="D3530" i="29" s="1"/>
  <c r="A3531" i="29"/>
  <c r="E3531" i="29" s="1"/>
  <c r="A3532" i="29"/>
  <c r="D3532" i="29" s="1"/>
  <c r="A3533" i="29"/>
  <c r="B3533" i="29" s="1"/>
  <c r="A3534" i="29"/>
  <c r="B3534" i="29" s="1"/>
  <c r="A3535" i="29"/>
  <c r="B3535" i="29" s="1"/>
  <c r="A3536" i="29"/>
  <c r="B3536" i="29" s="1"/>
  <c r="A3537" i="29"/>
  <c r="E3537" i="29" s="1"/>
  <c r="A3538" i="29"/>
  <c r="B3538" i="29" s="1"/>
  <c r="A3539" i="29"/>
  <c r="F3539" i="29" s="1"/>
  <c r="A3540" i="29"/>
  <c r="B3540" i="29" s="1"/>
  <c r="A3541" i="29"/>
  <c r="G3541" i="29" s="1"/>
  <c r="A3542" i="29"/>
  <c r="F3542" i="29" s="1"/>
  <c r="A3543" i="29"/>
  <c r="C3543" i="29" s="1"/>
  <c r="A3544" i="29"/>
  <c r="D3544" i="29" s="1"/>
  <c r="A3545" i="29"/>
  <c r="B3545" i="29" s="1"/>
  <c r="A3546" i="29"/>
  <c r="B3546" i="29" s="1"/>
  <c r="A3547" i="29"/>
  <c r="C3547" i="29" s="1"/>
  <c r="A3548" i="29"/>
  <c r="B3548" i="29" s="1"/>
  <c r="A3549" i="29"/>
  <c r="E3549" i="29" s="1"/>
  <c r="A3550" i="29"/>
  <c r="B3550" i="29" s="1"/>
  <c r="A3551" i="29"/>
  <c r="C3551" i="29" s="1"/>
  <c r="A3552" i="29"/>
  <c r="D3552" i="29" s="1"/>
  <c r="A3553" i="29"/>
  <c r="G3553" i="29" s="1"/>
  <c r="A3554" i="29"/>
  <c r="F3554" i="29" s="1"/>
  <c r="A3555" i="29"/>
  <c r="B3555" i="29" s="1"/>
  <c r="A3556" i="29"/>
  <c r="D3556" i="29" s="1"/>
  <c r="A3557" i="29"/>
  <c r="B3557" i="29" s="1"/>
  <c r="A3558" i="29"/>
  <c r="B3558" i="29" s="1"/>
  <c r="A3559" i="29"/>
  <c r="F3559" i="29" s="1"/>
  <c r="A3560" i="29"/>
  <c r="C3560" i="29" s="1"/>
  <c r="A3561" i="29"/>
  <c r="E3561" i="29" s="1"/>
  <c r="A3562" i="29"/>
  <c r="B3562" i="29" s="1"/>
  <c r="A3563" i="29"/>
  <c r="C3563" i="29" s="1"/>
  <c r="A3564" i="29"/>
  <c r="B3564" i="29" s="1"/>
  <c r="A3565" i="29"/>
  <c r="B3565" i="29" s="1"/>
  <c r="A3566" i="29"/>
  <c r="F3566" i="29" s="1"/>
  <c r="A3567" i="29"/>
  <c r="E3567" i="29" s="1"/>
  <c r="A3568" i="29"/>
  <c r="D3568" i="29" s="1"/>
  <c r="A3569" i="29"/>
  <c r="B3569" i="29" s="1"/>
  <c r="A3570" i="29"/>
  <c r="B3570" i="29" s="1"/>
  <c r="A3571" i="29"/>
  <c r="B3571" i="29" s="1"/>
  <c r="A3572" i="29"/>
  <c r="B3572" i="29" s="1"/>
  <c r="A3573" i="29"/>
  <c r="E3573" i="29" s="1"/>
  <c r="A3574" i="29"/>
  <c r="B3574" i="29" s="1"/>
  <c r="A3575" i="29"/>
  <c r="C3575" i="29" s="1"/>
  <c r="A3576" i="29"/>
  <c r="B3576" i="29" s="1"/>
  <c r="A3577" i="29"/>
  <c r="G3577" i="29" s="1"/>
  <c r="A3578" i="29"/>
  <c r="F3578" i="29" s="1"/>
  <c r="A3579" i="29"/>
  <c r="E3579" i="29" s="1"/>
  <c r="A3580" i="29"/>
  <c r="D3580" i="29" s="1"/>
  <c r="A3581" i="29"/>
  <c r="B3581" i="29" s="1"/>
  <c r="A3582" i="29"/>
  <c r="B3582" i="29" s="1"/>
  <c r="A3583" i="29"/>
  <c r="E3583" i="29" s="1"/>
  <c r="A3584" i="29"/>
  <c r="B3584" i="29" s="1"/>
  <c r="A3585" i="29"/>
  <c r="E3585" i="29" s="1"/>
  <c r="A3586" i="29"/>
  <c r="B3586" i="29" s="1"/>
  <c r="A3587" i="29"/>
  <c r="A3588" i="29"/>
  <c r="B3588" i="29" s="1"/>
  <c r="A3589" i="29"/>
  <c r="C3589" i="29" s="1"/>
  <c r="A3590" i="29"/>
  <c r="F3590" i="29" s="1"/>
  <c r="A3591" i="29"/>
  <c r="E3591" i="29" s="1"/>
  <c r="A3592" i="29"/>
  <c r="D3592" i="29" s="1"/>
  <c r="A3593" i="29"/>
  <c r="B3593" i="29" s="1"/>
  <c r="A3594" i="29"/>
  <c r="B3594" i="29" s="1"/>
  <c r="A3595" i="29"/>
  <c r="D3595" i="29" s="1"/>
  <c r="A3596" i="29"/>
  <c r="B3596" i="29" s="1"/>
  <c r="A3597" i="29"/>
  <c r="E3597" i="29" s="1"/>
  <c r="A3598" i="29"/>
  <c r="B3598" i="29" s="1"/>
  <c r="A3599" i="29"/>
  <c r="A3600" i="29"/>
  <c r="B3600" i="29" s="1"/>
  <c r="A3601" i="29"/>
  <c r="C3601" i="29" s="1"/>
  <c r="A3602" i="29"/>
  <c r="F3602" i="29" s="1"/>
  <c r="A3603" i="29"/>
  <c r="E3603" i="29" s="1"/>
  <c r="A3604" i="29"/>
  <c r="D3604" i="29" s="1"/>
  <c r="A3605" i="29"/>
  <c r="B3605" i="29" s="1"/>
  <c r="A3606" i="29"/>
  <c r="B3606" i="29" s="1"/>
  <c r="A3607" i="29"/>
  <c r="F3607" i="29" s="1"/>
  <c r="A3608" i="29"/>
  <c r="B3608" i="29" s="1"/>
  <c r="A3609" i="29"/>
  <c r="E3609" i="29" s="1"/>
  <c r="A3610" i="29"/>
  <c r="C3610" i="29" s="1"/>
  <c r="A3611" i="29"/>
  <c r="A3612" i="29"/>
  <c r="B3612" i="29" s="1"/>
  <c r="A3613" i="29"/>
  <c r="C3613" i="29" s="1"/>
  <c r="A3614" i="29"/>
  <c r="F3614" i="29" s="1"/>
  <c r="A3615" i="29"/>
  <c r="E3615" i="29" s="1"/>
  <c r="A3616" i="29"/>
  <c r="D3616" i="29" s="1"/>
  <c r="A3617" i="29"/>
  <c r="B3617" i="29" s="1"/>
  <c r="A3618" i="29"/>
  <c r="B3618" i="29" s="1"/>
  <c r="A3619" i="29"/>
  <c r="D3619" i="29" s="1"/>
  <c r="A3620" i="29"/>
  <c r="B3620" i="29" s="1"/>
  <c r="A3621" i="29"/>
  <c r="E3621" i="29" s="1"/>
  <c r="A3622" i="29"/>
  <c r="B3622" i="29" s="1"/>
  <c r="A3623" i="29"/>
  <c r="F3623" i="29" s="1"/>
  <c r="A3624" i="29"/>
  <c r="B3624" i="29" s="1"/>
  <c r="A3625" i="29"/>
  <c r="C3625" i="29" s="1"/>
  <c r="A3626" i="29"/>
  <c r="F3626" i="29" s="1"/>
  <c r="A3627" i="29"/>
  <c r="E3627" i="29" s="1"/>
  <c r="A3628" i="29"/>
  <c r="D3628" i="29" s="1"/>
  <c r="A3629" i="29"/>
  <c r="B3629" i="29" s="1"/>
  <c r="A3630" i="29"/>
  <c r="B3630" i="29" s="1"/>
  <c r="A3631" i="29"/>
  <c r="B3631" i="29" s="1"/>
  <c r="A3632" i="29"/>
  <c r="B3632" i="29" s="1"/>
  <c r="A3633" i="29"/>
  <c r="E3633" i="29" s="1"/>
  <c r="A3634" i="29"/>
  <c r="A3635" i="29"/>
  <c r="F3635" i="29" s="1"/>
  <c r="A3636" i="29"/>
  <c r="B3636" i="29" s="1"/>
  <c r="A3637" i="29"/>
  <c r="C3637" i="29" s="1"/>
  <c r="A3638" i="29"/>
  <c r="F3638" i="29" s="1"/>
  <c r="A3639" i="29"/>
  <c r="E3639" i="29" s="1"/>
  <c r="A3640" i="29"/>
  <c r="D3640" i="29" s="1"/>
  <c r="A3641" i="29"/>
  <c r="F3641" i="29" s="1"/>
  <c r="A3642" i="29"/>
  <c r="B3642" i="29" s="1"/>
  <c r="A3643" i="29"/>
  <c r="E3643" i="29" s="1"/>
  <c r="A3644" i="29"/>
  <c r="B3644" i="29" s="1"/>
  <c r="A3645" i="29"/>
  <c r="E3645" i="29" s="1"/>
  <c r="A3646" i="29"/>
  <c r="B3646" i="29" s="1"/>
  <c r="A3647" i="29"/>
  <c r="B3647" i="29" s="1"/>
  <c r="A3648" i="29"/>
  <c r="B3648" i="29" s="1"/>
  <c r="A3649" i="29"/>
  <c r="C3649" i="29" s="1"/>
  <c r="A3650" i="29"/>
  <c r="F3650" i="29" s="1"/>
  <c r="A3651" i="29"/>
  <c r="E3651" i="29" s="1"/>
  <c r="A3652" i="29"/>
  <c r="C3652" i="29" s="1"/>
  <c r="A3653" i="29"/>
  <c r="F3653" i="29" s="1"/>
  <c r="A3654" i="29"/>
  <c r="F3654" i="29" s="1"/>
  <c r="A3655" i="29"/>
  <c r="B3655" i="29" s="1"/>
  <c r="A3656" i="29"/>
  <c r="B3656" i="29" s="1"/>
  <c r="A3657" i="29"/>
  <c r="E3657" i="29" s="1"/>
  <c r="A3658" i="29"/>
  <c r="B3658" i="29" s="1"/>
  <c r="A3659" i="29"/>
  <c r="B3659" i="29" s="1"/>
  <c r="A3660" i="29"/>
  <c r="B3660" i="29" s="1"/>
  <c r="A3661" i="29"/>
  <c r="C3661" i="29" s="1"/>
  <c r="A3662" i="29"/>
  <c r="F3662" i="29" s="1"/>
  <c r="A3663" i="29"/>
  <c r="E3663" i="29" s="1"/>
  <c r="A3664" i="29"/>
  <c r="C3664" i="29" s="1"/>
  <c r="A3665" i="29"/>
  <c r="B3665" i="29" s="1"/>
  <c r="A3666" i="29"/>
  <c r="C3666" i="29" s="1"/>
  <c r="A3667" i="29"/>
  <c r="C3667" i="29" s="1"/>
  <c r="A3668" i="29"/>
  <c r="C3668" i="29" s="1"/>
  <c r="A3669" i="29"/>
  <c r="E3669" i="29" s="1"/>
  <c r="A3670" i="29"/>
  <c r="C3670" i="29" s="1"/>
  <c r="A3671" i="29"/>
  <c r="B3671" i="29" s="1"/>
  <c r="A3672" i="29"/>
  <c r="G3672" i="29" s="1"/>
  <c r="A3673" i="29"/>
  <c r="C3673" i="29" s="1"/>
  <c r="A3674" i="29"/>
  <c r="F3674" i="29" s="1"/>
  <c r="A3675" i="29"/>
  <c r="E3675" i="29" s="1"/>
  <c r="A3676" i="29"/>
  <c r="B3676" i="29" s="1"/>
  <c r="A3677" i="29"/>
  <c r="C3677" i="29" s="1"/>
  <c r="A3678" i="29"/>
  <c r="B3678" i="29" s="1"/>
  <c r="A3679" i="29"/>
  <c r="B3679" i="29" s="1"/>
  <c r="A3680" i="29"/>
  <c r="F3680" i="29" s="1"/>
  <c r="A3681" i="29"/>
  <c r="E3681" i="29" s="1"/>
  <c r="A3682" i="29"/>
  <c r="D3682" i="29" s="1"/>
  <c r="A3683" i="29"/>
  <c r="C3683" i="29" s="1"/>
  <c r="A3684" i="29"/>
  <c r="B3684" i="29" s="1"/>
  <c r="A3685" i="29"/>
  <c r="G3685" i="29" s="1"/>
  <c r="A3686" i="29"/>
  <c r="B3686" i="29" s="1"/>
  <c r="A3687" i="29"/>
  <c r="E3687" i="29" s="1"/>
  <c r="A3688" i="29"/>
  <c r="B3688" i="29" s="1"/>
  <c r="A3689" i="29"/>
  <c r="C3689" i="29" s="1"/>
  <c r="A3690" i="29"/>
  <c r="C3690" i="29" s="1"/>
  <c r="A3691" i="29"/>
  <c r="F3691" i="29" s="1"/>
  <c r="A3692" i="29"/>
  <c r="F3692" i="29" s="1"/>
  <c r="A3693" i="29"/>
  <c r="B3693" i="29" s="1"/>
  <c r="A3694" i="29"/>
  <c r="D3694" i="29" s="1"/>
  <c r="A3695" i="29"/>
  <c r="C3695" i="29" s="1"/>
  <c r="A3696" i="29"/>
  <c r="B3696" i="29" s="1"/>
  <c r="A3697" i="29"/>
  <c r="G3697" i="29" s="1"/>
  <c r="A3698" i="29"/>
  <c r="F3698" i="29" s="1"/>
  <c r="A3699" i="29"/>
  <c r="E3699" i="29" s="1"/>
  <c r="A3700" i="29"/>
  <c r="E3700" i="29" s="1"/>
  <c r="A3701" i="29"/>
  <c r="C3701" i="29" s="1"/>
  <c r="A3702" i="29"/>
  <c r="D3702" i="29" s="1"/>
  <c r="A3703" i="29"/>
  <c r="B3703" i="29" s="1"/>
  <c r="A3704" i="29"/>
  <c r="F3704" i="29" s="1"/>
  <c r="A3705" i="29"/>
  <c r="F3705" i="29" s="1"/>
  <c r="A3706" i="29"/>
  <c r="D3706" i="29" s="1"/>
  <c r="A3707" i="29"/>
  <c r="G3707" i="29" s="1"/>
  <c r="A3708" i="29"/>
  <c r="B3708" i="29" s="1"/>
  <c r="A3709" i="29"/>
  <c r="G3709" i="29" s="1"/>
  <c r="A3710" i="29"/>
  <c r="B3710" i="29" s="1"/>
  <c r="A3711" i="29"/>
  <c r="E3711" i="29" s="1"/>
  <c r="A3712" i="29"/>
  <c r="B3712" i="29" s="1"/>
  <c r="A3713" i="29"/>
  <c r="C3713" i="29" s="1"/>
  <c r="A3714" i="29"/>
  <c r="B3714" i="29" s="1"/>
  <c r="A3715" i="29"/>
  <c r="D3715" i="29" s="1"/>
  <c r="A3716" i="29"/>
  <c r="F3716" i="29" s="1"/>
  <c r="A3717" i="29"/>
  <c r="B3717" i="29" s="1"/>
  <c r="A3718" i="29"/>
  <c r="D3718" i="29" s="1"/>
  <c r="A3719" i="29"/>
  <c r="C3719" i="29" s="1"/>
  <c r="A3720" i="29"/>
  <c r="B3720" i="29" s="1"/>
  <c r="A3721" i="29"/>
  <c r="G3721" i="29" s="1"/>
  <c r="A3722" i="29"/>
  <c r="F3722" i="29" s="1"/>
  <c r="A3723" i="29"/>
  <c r="E3723" i="29" s="1"/>
  <c r="A3724" i="29"/>
  <c r="E3724" i="29" s="1"/>
  <c r="A3725" i="29"/>
  <c r="C3725" i="29" s="1"/>
  <c r="A3726" i="29"/>
  <c r="D3726" i="29" s="1"/>
  <c r="A3727" i="29"/>
  <c r="D3727" i="29" s="1"/>
  <c r="A3728" i="29"/>
  <c r="F3728" i="29" s="1"/>
  <c r="A3729" i="29"/>
  <c r="F3729" i="29" s="1"/>
  <c r="A3730" i="29"/>
  <c r="D3730" i="29" s="1"/>
  <c r="A3731" i="29"/>
  <c r="G3731" i="29" s="1"/>
  <c r="A3732" i="29"/>
  <c r="B3732" i="29" s="1"/>
  <c r="A3733" i="29"/>
  <c r="G3733" i="29" s="1"/>
  <c r="A3734" i="29"/>
  <c r="B3734" i="29" s="1"/>
  <c r="A3735" i="29"/>
  <c r="E3735" i="29" s="1"/>
  <c r="A3736" i="29"/>
  <c r="B3736" i="29" s="1"/>
  <c r="A3737" i="29"/>
  <c r="C3737" i="29" s="1"/>
  <c r="A3738" i="29"/>
  <c r="B3738" i="29" s="1"/>
  <c r="A3739" i="29"/>
  <c r="B3739" i="29" s="1"/>
  <c r="A3740" i="29"/>
  <c r="F3740" i="29" s="1"/>
  <c r="A3741" i="29"/>
  <c r="C3741" i="29" s="1"/>
  <c r="A3742" i="29"/>
  <c r="F3742" i="29" s="1"/>
  <c r="A3743" i="29"/>
  <c r="B3743" i="29" s="1"/>
  <c r="A3744" i="29"/>
  <c r="F3744" i="29" s="1"/>
  <c r="A3745" i="29"/>
  <c r="G3745" i="29" s="1"/>
  <c r="A3746" i="29"/>
  <c r="E3746" i="29" s="1"/>
  <c r="A3747" i="29"/>
  <c r="G3747" i="29" s="1"/>
  <c r="A3748" i="29"/>
  <c r="B3748" i="29" s="1"/>
  <c r="A3749" i="29"/>
  <c r="E3749" i="29" s="1"/>
  <c r="A3750" i="29"/>
  <c r="B3750" i="29" s="1"/>
  <c r="A3751" i="29"/>
  <c r="D3751" i="29" s="1"/>
  <c r="A3752" i="29"/>
  <c r="A3753" i="29"/>
  <c r="C3753" i="29" s="1"/>
  <c r="A3754" i="29"/>
  <c r="F3754" i="29" s="1"/>
  <c r="A3755" i="29"/>
  <c r="B3755" i="29" s="1"/>
  <c r="A3756" i="29"/>
  <c r="F3756" i="29" s="1"/>
  <c r="A3757" i="29"/>
  <c r="G3757" i="29" s="1"/>
  <c r="A3758" i="29"/>
  <c r="E3758" i="29" s="1"/>
  <c r="A3759" i="29"/>
  <c r="G3759" i="29" s="1"/>
  <c r="A3760" i="29"/>
  <c r="B3760" i="29" s="1"/>
  <c r="A3761" i="29"/>
  <c r="A3762" i="29"/>
  <c r="D3762" i="29" s="1"/>
  <c r="A3763" i="29"/>
  <c r="C3763" i="29" s="1"/>
  <c r="A3764" i="29"/>
  <c r="F3764" i="29" s="1"/>
  <c r="A3765" i="29"/>
  <c r="A3766" i="29"/>
  <c r="F3766" i="29" s="1"/>
  <c r="A3767" i="29"/>
  <c r="B3767" i="29" s="1"/>
  <c r="A3768" i="29"/>
  <c r="F3768" i="29" s="1"/>
  <c r="A3769" i="29"/>
  <c r="G3769" i="29" s="1"/>
  <c r="A3770" i="29"/>
  <c r="B3770" i="29" s="1"/>
  <c r="A3771" i="29"/>
  <c r="C3771" i="29" s="1"/>
  <c r="A3772" i="29"/>
  <c r="B3772" i="29" s="1"/>
  <c r="A3773" i="29"/>
  <c r="A3774" i="29"/>
  <c r="B3774" i="29" s="1"/>
  <c r="A3775" i="29"/>
  <c r="D3775" i="29" s="1"/>
  <c r="A3776" i="29"/>
  <c r="F3776" i="29" s="1"/>
  <c r="A3777" i="29"/>
  <c r="C3777" i="29" s="1"/>
  <c r="A3778" i="29"/>
  <c r="F3778" i="29" s="1"/>
  <c r="A3779" i="29"/>
  <c r="B3779" i="29" s="1"/>
  <c r="A3780" i="29"/>
  <c r="F3780" i="29" s="1"/>
  <c r="A3781" i="29"/>
  <c r="G3781" i="29" s="1"/>
  <c r="A3782" i="29"/>
  <c r="B3782" i="29" s="1"/>
  <c r="A3783" i="29"/>
  <c r="C3783" i="29" s="1"/>
  <c r="A3784" i="29"/>
  <c r="B3784" i="29" s="1"/>
  <c r="A3785" i="29"/>
  <c r="F3785" i="29" s="1"/>
  <c r="A3786" i="29"/>
  <c r="B3786" i="29" s="1"/>
  <c r="A3787" i="29"/>
  <c r="B3787" i="29" s="1"/>
  <c r="A3788" i="29"/>
  <c r="E3788" i="29" s="1"/>
  <c r="A3789" i="29"/>
  <c r="C3789" i="29" s="1"/>
  <c r="A3790" i="29"/>
  <c r="F3790" i="29" s="1"/>
  <c r="A3791" i="29"/>
  <c r="B3791" i="29" s="1"/>
  <c r="A3792" i="29"/>
  <c r="A3793" i="29"/>
  <c r="G3793" i="29" s="1"/>
  <c r="A3794" i="29"/>
  <c r="B3794" i="29" s="1"/>
  <c r="A3795" i="29"/>
  <c r="C3795" i="29" s="1"/>
  <c r="A3796" i="29"/>
  <c r="F3796" i="29" s="1"/>
  <c r="A3797" i="29"/>
  <c r="F3797" i="29" s="1"/>
  <c r="A3798" i="29"/>
  <c r="A3799" i="29"/>
  <c r="G3799" i="29" s="1"/>
  <c r="A3800" i="29"/>
  <c r="E3800" i="29" s="1"/>
  <c r="A3801" i="29"/>
  <c r="B3801" i="29" s="1"/>
  <c r="A3802" i="29"/>
  <c r="F3802" i="29" s="1"/>
  <c r="A3803" i="29"/>
  <c r="B3803" i="29" s="1"/>
  <c r="A3804" i="29"/>
  <c r="G3804" i="29" s="1"/>
  <c r="A3805" i="29"/>
  <c r="B3805" i="29" s="1"/>
  <c r="A3806" i="29"/>
  <c r="B3806" i="29" s="1"/>
  <c r="A3807" i="29"/>
  <c r="C3807" i="29" s="1"/>
  <c r="A3808" i="29"/>
  <c r="F3808" i="29" s="1"/>
  <c r="A3809" i="29"/>
  <c r="F3809" i="29" s="1"/>
  <c r="A3810" i="29"/>
  <c r="B3810" i="29" s="1"/>
  <c r="A3811" i="29"/>
  <c r="G3811" i="29" s="1"/>
  <c r="A3812" i="29"/>
  <c r="E3812" i="29" s="1"/>
  <c r="A3813" i="29"/>
  <c r="C3813" i="29" s="1"/>
  <c r="A3814" i="29"/>
  <c r="F3814" i="29" s="1"/>
  <c r="A3815" i="29"/>
  <c r="E3815" i="29" s="1"/>
  <c r="A3816" i="29"/>
  <c r="G3816" i="29" s="1"/>
  <c r="A3817" i="29"/>
  <c r="G3817" i="29" s="1"/>
  <c r="A3818" i="29"/>
  <c r="B3818" i="29" s="1"/>
  <c r="A3819" i="29"/>
  <c r="C3819" i="29" s="1"/>
  <c r="A3820" i="29"/>
  <c r="F3820" i="29" s="1"/>
  <c r="A3821" i="29"/>
  <c r="F3821" i="29" s="1"/>
  <c r="A3822" i="29"/>
  <c r="B3822" i="29" s="1"/>
  <c r="A3823" i="29"/>
  <c r="A3824" i="29"/>
  <c r="E3824" i="29" s="1"/>
  <c r="A3825" i="29"/>
  <c r="C3825" i="29" s="1"/>
  <c r="A3826" i="29"/>
  <c r="F3826" i="29" s="1"/>
  <c r="A3827" i="29"/>
  <c r="B3827" i="29" s="1"/>
  <c r="A3828" i="29"/>
  <c r="B3828" i="29" s="1"/>
  <c r="A3829" i="29"/>
  <c r="G3829" i="29" s="1"/>
  <c r="A3830" i="29"/>
  <c r="B3830" i="29" s="1"/>
  <c r="A3831" i="29"/>
  <c r="F3831" i="29" s="1"/>
  <c r="A3832" i="29"/>
  <c r="F3832" i="29" s="1"/>
  <c r="A3833" i="29"/>
  <c r="D3833" i="29" s="1"/>
  <c r="A3834" i="29"/>
  <c r="A3835" i="29"/>
  <c r="G3835" i="29" s="1"/>
  <c r="A3836" i="29"/>
  <c r="E3836" i="29" s="1"/>
  <c r="A3837" i="29"/>
  <c r="C3837" i="29" s="1"/>
  <c r="A3838" i="29"/>
  <c r="A3839" i="29"/>
  <c r="A3840" i="29"/>
  <c r="A3841" i="29"/>
  <c r="B3841" i="29" s="1"/>
  <c r="A3842" i="29"/>
  <c r="C3842" i="29" s="1"/>
  <c r="A3843" i="29"/>
  <c r="F3843" i="29" s="1"/>
  <c r="A3844" i="29"/>
  <c r="G3844" i="29" s="1"/>
  <c r="A3845" i="29"/>
  <c r="D3845" i="29" s="1"/>
  <c r="A3846" i="29"/>
  <c r="A3847" i="29"/>
  <c r="G3847" i="29" s="1"/>
  <c r="A3848" i="29"/>
  <c r="A3849" i="29"/>
  <c r="A3850" i="29"/>
  <c r="A3851" i="29"/>
  <c r="B3851" i="29" s="1"/>
  <c r="A3852" i="29"/>
  <c r="B3852" i="29" s="1"/>
  <c r="A3853" i="29"/>
  <c r="A3854" i="29"/>
  <c r="C3854" i="29" s="1"/>
  <c r="A3855" i="29"/>
  <c r="B3855" i="29" s="1"/>
  <c r="A3856" i="29"/>
  <c r="G3856" i="29" s="1"/>
  <c r="A3857" i="29"/>
  <c r="A3858" i="29"/>
  <c r="A3859" i="29"/>
  <c r="G3859" i="29" s="1"/>
  <c r="A3860" i="29"/>
  <c r="E3860" i="29" s="1"/>
  <c r="A3861" i="29"/>
  <c r="C3861" i="29" s="1"/>
  <c r="A3862" i="29"/>
  <c r="B3862" i="29" s="1"/>
  <c r="A3863" i="29"/>
  <c r="A3864" i="29"/>
  <c r="A3865" i="29"/>
  <c r="C3865" i="29" s="1"/>
  <c r="A3866" i="29"/>
  <c r="C3866" i="29" s="1"/>
  <c r="A3867" i="29"/>
  <c r="C3867" i="29" s="1"/>
  <c r="A3868" i="29"/>
  <c r="G3868" i="29" s="1"/>
  <c r="A3869" i="29"/>
  <c r="D3869" i="29" s="1"/>
  <c r="A3870" i="29"/>
  <c r="B3870" i="29" s="1"/>
  <c r="A3871" i="29"/>
  <c r="G3871" i="29" s="1"/>
  <c r="A3872" i="29"/>
  <c r="B3872" i="29" s="1"/>
  <c r="A3873" i="29"/>
  <c r="C3873" i="29" s="1"/>
  <c r="A3874" i="29"/>
  <c r="E3874" i="29" s="1"/>
  <c r="A3875" i="29"/>
  <c r="A3876" i="29"/>
  <c r="C3876" i="29" s="1"/>
  <c r="A3877" i="29"/>
  <c r="B3877" i="29" s="1"/>
  <c r="A3878" i="29"/>
  <c r="B3878" i="29" s="1"/>
  <c r="A3879" i="29"/>
  <c r="A3880" i="29"/>
  <c r="B3880" i="29" s="1"/>
  <c r="A3881" i="29"/>
  <c r="D3881" i="29" s="1"/>
  <c r="A3882" i="29"/>
  <c r="A3883" i="29"/>
  <c r="E3883" i="29" s="1"/>
  <c r="A3884" i="29"/>
  <c r="B3884" i="29" s="1"/>
  <c r="A3885" i="29"/>
  <c r="B3885" i="29" s="1"/>
  <c r="A3886" i="29"/>
  <c r="F3886" i="29" s="1"/>
  <c r="A3887" i="29"/>
  <c r="A3888" i="29"/>
  <c r="F3888" i="29" s="1"/>
  <c r="A3889" i="29"/>
  <c r="B3889" i="29" s="1"/>
  <c r="A3890" i="29"/>
  <c r="C3890" i="29" s="1"/>
  <c r="A3891" i="29"/>
  <c r="B3891" i="29" s="1"/>
  <c r="A3892" i="29"/>
  <c r="G3892" i="29" s="1"/>
  <c r="A3893" i="29"/>
  <c r="A3894" i="29"/>
  <c r="D3894" i="29" s="1"/>
  <c r="A3895" i="29"/>
  <c r="C3895" i="29" s="1"/>
  <c r="A3896" i="29"/>
  <c r="D3896" i="29" s="1"/>
  <c r="A3897" i="29"/>
  <c r="E3897" i="29" s="1"/>
  <c r="A3898" i="29"/>
  <c r="A3899" i="29"/>
  <c r="B3899" i="29" s="1"/>
  <c r="A3900" i="29"/>
  <c r="F3900" i="29" s="1"/>
  <c r="A3901" i="29"/>
  <c r="B3901" i="29" s="1"/>
  <c r="A3902" i="29"/>
  <c r="E3902" i="29" s="1"/>
  <c r="A3903" i="29"/>
  <c r="E3903" i="29" s="1"/>
  <c r="A3904" i="29"/>
  <c r="A3905" i="29"/>
  <c r="C3905" i="29" s="1"/>
  <c r="A3906" i="29"/>
  <c r="B3906" i="29" s="1"/>
  <c r="A3907" i="29"/>
  <c r="A3908" i="29"/>
  <c r="A3909" i="29"/>
  <c r="E3909" i="29" s="1"/>
  <c r="A3910" i="29"/>
  <c r="B3910" i="29" s="1"/>
  <c r="A3911" i="29"/>
  <c r="C3911" i="29" s="1"/>
  <c r="A3912" i="29"/>
  <c r="A3913" i="29"/>
  <c r="B3913" i="29" s="1"/>
  <c r="A3914" i="29"/>
  <c r="E3914" i="29" s="1"/>
  <c r="A3915" i="29"/>
  <c r="E3915" i="29" s="1"/>
  <c r="A3916" i="29"/>
  <c r="B3916" i="29" s="1"/>
  <c r="A3917" i="29"/>
  <c r="B3917" i="29" s="1"/>
  <c r="A3918" i="29"/>
  <c r="G3918" i="29" s="1"/>
  <c r="A3919" i="29"/>
  <c r="B3919" i="29" s="1"/>
  <c r="A3920" i="29"/>
  <c r="G3920" i="29" s="1"/>
  <c r="A3921" i="29"/>
  <c r="B3921" i="29" s="1"/>
  <c r="A3922" i="29"/>
  <c r="A3923" i="29"/>
  <c r="B3923" i="29" s="1"/>
  <c r="A3924" i="29"/>
  <c r="B3924" i="29" s="1"/>
  <c r="A3925" i="29"/>
  <c r="D3925" i="29" s="1"/>
  <c r="A3926" i="29"/>
  <c r="E3926" i="29" s="1"/>
  <c r="A3927" i="29"/>
  <c r="A3928" i="29"/>
  <c r="D3928" i="29" s="1"/>
  <c r="A3929" i="29"/>
  <c r="A3930" i="29"/>
  <c r="G3930" i="29" s="1"/>
  <c r="A3931" i="29"/>
  <c r="B3931" i="29" s="1"/>
  <c r="A3932" i="29"/>
  <c r="C3932" i="29" s="1"/>
  <c r="A3933" i="29"/>
  <c r="B3933" i="29" s="1"/>
  <c r="A3934" i="29"/>
  <c r="A3935" i="29"/>
  <c r="B3935" i="29" s="1"/>
  <c r="A3936" i="29"/>
  <c r="A3937" i="29"/>
  <c r="C3937" i="29" s="1"/>
  <c r="A3938" i="29"/>
  <c r="A3939" i="29"/>
  <c r="B3939" i="29" s="1"/>
  <c r="A3940" i="29"/>
  <c r="D3940" i="29" s="1"/>
  <c r="A3941" i="29"/>
  <c r="A3942" i="29"/>
  <c r="G3942" i="29" s="1"/>
  <c r="A3943" i="29"/>
  <c r="C3943" i="29" s="1"/>
  <c r="A3944" i="29"/>
  <c r="G3944" i="29" s="1"/>
  <c r="A3945" i="29"/>
  <c r="B3945" i="29" s="1"/>
  <c r="A3946" i="29"/>
  <c r="A3947" i="29"/>
  <c r="B3947" i="29" s="1"/>
  <c r="A3948" i="29"/>
  <c r="B3948" i="29" s="1"/>
  <c r="A3949" i="29"/>
  <c r="G3949" i="29" s="1"/>
  <c r="A3950" i="29"/>
  <c r="B3950" i="29" s="1"/>
  <c r="A3951" i="29"/>
  <c r="B3951" i="29" s="1"/>
  <c r="A3952" i="29"/>
  <c r="D3952" i="29" s="1"/>
  <c r="A3953" i="29"/>
  <c r="A3954" i="29"/>
  <c r="A3955" i="29"/>
  <c r="A3956" i="29"/>
  <c r="C3956" i="29" s="1"/>
  <c r="A3957" i="29"/>
  <c r="B3957" i="29" s="1"/>
  <c r="A3958" i="29"/>
  <c r="A3959" i="29"/>
  <c r="B3959" i="29" s="1"/>
  <c r="A3960" i="29"/>
  <c r="D3960" i="29" s="1"/>
  <c r="A3961" i="29"/>
  <c r="F3961" i="29" s="1"/>
  <c r="A3962" i="29"/>
  <c r="C3962" i="29" s="1"/>
  <c r="A3963" i="29"/>
  <c r="A3964" i="29"/>
  <c r="D3964" i="29" s="1"/>
  <c r="A3965" i="29"/>
  <c r="E3965" i="29" s="1"/>
  <c r="A3966" i="29"/>
  <c r="G3966" i="29" s="1"/>
  <c r="A3967" i="29"/>
  <c r="B3967" i="29" s="1"/>
  <c r="A3968" i="29"/>
  <c r="F3968" i="29" s="1"/>
  <c r="A3969" i="29"/>
  <c r="B3969" i="29" s="1"/>
  <c r="A3970" i="29"/>
  <c r="A3971" i="29"/>
  <c r="B3971" i="29" s="1"/>
  <c r="A3972" i="29"/>
  <c r="A3973" i="29"/>
  <c r="B3973" i="29" s="1"/>
  <c r="A3974" i="29"/>
  <c r="D3974" i="29" s="1"/>
  <c r="A3975" i="29"/>
  <c r="D3975" i="29" s="1"/>
  <c r="A3976" i="29"/>
  <c r="D3976" i="29" s="1"/>
  <c r="A3977" i="29"/>
  <c r="B3977" i="29" s="1"/>
  <c r="A3978" i="29"/>
  <c r="A3979" i="29"/>
  <c r="B3979" i="29" s="1"/>
  <c r="A3980" i="29"/>
  <c r="G3980" i="29" s="1"/>
  <c r="A3981" i="29"/>
  <c r="B3981" i="29" s="1"/>
  <c r="A3982" i="29"/>
  <c r="F3982" i="29" s="1"/>
  <c r="A3983" i="29"/>
  <c r="B3983" i="29" s="1"/>
  <c r="A3984" i="29"/>
  <c r="A3985" i="29"/>
  <c r="C3985" i="29" s="1"/>
  <c r="A3986" i="29"/>
  <c r="C3986" i="29" s="1"/>
  <c r="A3987" i="29"/>
  <c r="C3987" i="29" s="1"/>
  <c r="A3988" i="29"/>
  <c r="D3988" i="29" s="1"/>
  <c r="A3989" i="29"/>
  <c r="C3989" i="29" s="1"/>
  <c r="A3990" i="29"/>
  <c r="G3990" i="29" s="1"/>
  <c r="A3991" i="29"/>
  <c r="B3991" i="29" s="1"/>
  <c r="A3992" i="29"/>
  <c r="G3992" i="29" s="1"/>
  <c r="A3993" i="29"/>
  <c r="A3994" i="29"/>
  <c r="A3995" i="29"/>
  <c r="B3995" i="29" s="1"/>
  <c r="A3996" i="29"/>
  <c r="B3996" i="29" s="1"/>
  <c r="A3997" i="29"/>
  <c r="C3997" i="29" s="1"/>
  <c r="A3998" i="29"/>
  <c r="C3998" i="29" s="1"/>
  <c r="A3999" i="29"/>
  <c r="G3999" i="29" s="1"/>
  <c r="A4000" i="29"/>
  <c r="C4000" i="29" s="1"/>
  <c r="A4001" i="29"/>
  <c r="A4002" i="29"/>
  <c r="A4003" i="29"/>
  <c r="B4003" i="29" s="1"/>
  <c r="A4004" i="29"/>
  <c r="A4005" i="29"/>
  <c r="C4005" i="29" s="1"/>
  <c r="A4006" i="29"/>
  <c r="F4006" i="29" s="1"/>
  <c r="A4007" i="29"/>
  <c r="A4008" i="29"/>
  <c r="B4008" i="29" s="1"/>
  <c r="A4009" i="29"/>
  <c r="B4009" i="29" s="1"/>
  <c r="A4010" i="29"/>
  <c r="A4011" i="29"/>
  <c r="D4011" i="29" s="1"/>
  <c r="A4012" i="29"/>
  <c r="B4012" i="29" s="1"/>
  <c r="A4013" i="29"/>
  <c r="A4014" i="29"/>
  <c r="E4014" i="29" s="1"/>
  <c r="A4015" i="29"/>
  <c r="B4015" i="29" s="1"/>
  <c r="A4016" i="29"/>
  <c r="C4016" i="29" s="1"/>
  <c r="A4017" i="29"/>
  <c r="D4017" i="29" s="1"/>
  <c r="A4018" i="29"/>
  <c r="A4019" i="29"/>
  <c r="B4019" i="29" s="1"/>
  <c r="A4020" i="29"/>
  <c r="A4021" i="29"/>
  <c r="A4022" i="29"/>
  <c r="C4022" i="29" s="1"/>
  <c r="A4023" i="29"/>
  <c r="A4024" i="29"/>
  <c r="B4024" i="29" s="1"/>
  <c r="A4025" i="29"/>
  <c r="A4026" i="29"/>
  <c r="E4026" i="29" s="1"/>
  <c r="A4027" i="29"/>
  <c r="E4027" i="29" s="1"/>
  <c r="A4028" i="29"/>
  <c r="G4028" i="29" s="1"/>
  <c r="A4029" i="29"/>
  <c r="C4029" i="29" s="1"/>
  <c r="A4030" i="29"/>
  <c r="B4030" i="29" s="1"/>
  <c r="A4031" i="29"/>
  <c r="A4032" i="29"/>
  <c r="A4033" i="29"/>
  <c r="C4033" i="29" s="1"/>
  <c r="A4034" i="29"/>
  <c r="C4034" i="29" s="1"/>
  <c r="A4035" i="29"/>
  <c r="A4036" i="29"/>
  <c r="A4037" i="29"/>
  <c r="B4037" i="29" s="1"/>
  <c r="A4038" i="29"/>
  <c r="G4038" i="29" s="1"/>
  <c r="A4039" i="29"/>
  <c r="B4039" i="29" s="1"/>
  <c r="A4040" i="29"/>
  <c r="E4040" i="29" s="1"/>
  <c r="A4041" i="29"/>
  <c r="B4041" i="29" s="1"/>
  <c r="A4042" i="29"/>
  <c r="E4042" i="29" s="1"/>
  <c r="A4043" i="29"/>
  <c r="A4044" i="29"/>
  <c r="C4044" i="29" s="1"/>
  <c r="A4045" i="29"/>
  <c r="C4045" i="29" s="1"/>
  <c r="A4046" i="29"/>
  <c r="F4046" i="29" s="1"/>
  <c r="A4047" i="29"/>
  <c r="B4047" i="29" s="1"/>
  <c r="A4048" i="29"/>
  <c r="B4048" i="29" s="1"/>
  <c r="A4049" i="29"/>
  <c r="D4049" i="29" s="1"/>
  <c r="A4050" i="29"/>
  <c r="C4050" i="29" s="1"/>
  <c r="A4051" i="29"/>
  <c r="G4051" i="29" s="1"/>
  <c r="A4052" i="29"/>
  <c r="B4052" i="29" s="1"/>
  <c r="A4053" i="29"/>
  <c r="E4053" i="29" s="1"/>
  <c r="A4054" i="29"/>
  <c r="B4054" i="29" s="1"/>
  <c r="A4055" i="29"/>
  <c r="C4055" i="29" s="1"/>
  <c r="A4056" i="29"/>
  <c r="B4056" i="29" s="1"/>
  <c r="A4057" i="29"/>
  <c r="B4057" i="29" s="1"/>
  <c r="A4058" i="29"/>
  <c r="B4058" i="29" s="1"/>
  <c r="A4059" i="29"/>
  <c r="A4060" i="29"/>
  <c r="B4060" i="29" s="1"/>
  <c r="A4061" i="29"/>
  <c r="B4061" i="29" s="1"/>
  <c r="A4062" i="29"/>
  <c r="A4063" i="29"/>
  <c r="B4063" i="29" s="1"/>
  <c r="A4064" i="29"/>
  <c r="F4064" i="29" s="1"/>
  <c r="A4065" i="29"/>
  <c r="B4065" i="29" s="1"/>
  <c r="A4066" i="29"/>
  <c r="D4066" i="29" s="1"/>
  <c r="A4067" i="29"/>
  <c r="B4067" i="29" s="1"/>
  <c r="A4068" i="29"/>
  <c r="B4068" i="29" s="1"/>
  <c r="A4069" i="29"/>
  <c r="G4069" i="29" s="1"/>
  <c r="A4070" i="29"/>
  <c r="B4070" i="29" s="1"/>
  <c r="A4071" i="29"/>
  <c r="A4072" i="29"/>
  <c r="B4072" i="29" s="1"/>
  <c r="A4073" i="29"/>
  <c r="B4073" i="29" s="1"/>
  <c r="A4074" i="29"/>
  <c r="B4074" i="29" s="1"/>
  <c r="A4075" i="29"/>
  <c r="B4075" i="29" s="1"/>
  <c r="A4076" i="29"/>
  <c r="A4077" i="29"/>
  <c r="B4077" i="29" s="1"/>
  <c r="A4078" i="29"/>
  <c r="D4078" i="29" s="1"/>
  <c r="A4079" i="29"/>
  <c r="B4079" i="29" s="1"/>
  <c r="A4080" i="29"/>
  <c r="B4080" i="29" s="1"/>
  <c r="A4081" i="29"/>
  <c r="G4081" i="29" s="1"/>
  <c r="A4082" i="29"/>
  <c r="B4082" i="29" s="1"/>
  <c r="A4083" i="29"/>
  <c r="D4083" i="29" s="1"/>
  <c r="A4084" i="29"/>
  <c r="B4084" i="29" s="1"/>
  <c r="A4085" i="29"/>
  <c r="B4085" i="29" s="1"/>
  <c r="A4086" i="29"/>
  <c r="A4087" i="29"/>
  <c r="D4087" i="29" s="1"/>
  <c r="A4088" i="29"/>
  <c r="C4088" i="29" s="1"/>
  <c r="A4089" i="29"/>
  <c r="A4090" i="29"/>
  <c r="D4090" i="29" s="1"/>
  <c r="A4091" i="29"/>
  <c r="B4091" i="29" s="1"/>
  <c r="A4092" i="29"/>
  <c r="B4092" i="29" s="1"/>
  <c r="A4093" i="29"/>
  <c r="A4094" i="29"/>
  <c r="B4094" i="29" s="1"/>
  <c r="A4095" i="29"/>
  <c r="A4096" i="29"/>
  <c r="E4096" i="29" s="1"/>
  <c r="A4097" i="29"/>
  <c r="B4097" i="29" s="1"/>
  <c r="A4098" i="29"/>
  <c r="B4098" i="29" s="1"/>
  <c r="A4099" i="29"/>
  <c r="E4099" i="29" s="1"/>
  <c r="A4100" i="29"/>
  <c r="F4100" i="29" s="1"/>
  <c r="A4101" i="29"/>
  <c r="B4101" i="29" s="1"/>
  <c r="A4102" i="29"/>
  <c r="D4102" i="29" s="1"/>
  <c r="A4103" i="29"/>
  <c r="B4103" i="29" s="1"/>
  <c r="A4104" i="29"/>
  <c r="B4104" i="29" s="1"/>
  <c r="A4105" i="29"/>
  <c r="A4106" i="29"/>
  <c r="B4106" i="29" s="1"/>
  <c r="A4107" i="29"/>
  <c r="A4108" i="29"/>
  <c r="F4108" i="29" s="1"/>
  <c r="A4109" i="29"/>
  <c r="B4109" i="29" s="1"/>
  <c r="A4110" i="29"/>
  <c r="B4110" i="29" s="1"/>
  <c r="A4111" i="29"/>
  <c r="E4111" i="29" s="1"/>
  <c r="A4112" i="29"/>
  <c r="F4112" i="29" s="1"/>
  <c r="A4113" i="29"/>
  <c r="A4114" i="29"/>
  <c r="D4114" i="29" s="1"/>
  <c r="A4115" i="29"/>
  <c r="C4115" i="29" s="1"/>
  <c r="A4116" i="29"/>
  <c r="B4116" i="29" s="1"/>
  <c r="A4117" i="29"/>
  <c r="G4117" i="29" s="1"/>
  <c r="A4118" i="29"/>
  <c r="B4118" i="29" s="1"/>
  <c r="A4119" i="29"/>
  <c r="E4119" i="29" s="1"/>
  <c r="A4120" i="29"/>
  <c r="B4120" i="29" s="1"/>
  <c r="A4121" i="29"/>
  <c r="B4121" i="29" s="1"/>
  <c r="A4122" i="29"/>
  <c r="B4122" i="29" s="1"/>
  <c r="A4123" i="29"/>
  <c r="F4123" i="29" s="1"/>
  <c r="A4124" i="29"/>
  <c r="F4124" i="29" s="1"/>
  <c r="A4125" i="29"/>
  <c r="A4126" i="29"/>
  <c r="A4127" i="29"/>
  <c r="A4128" i="29"/>
  <c r="B4128" i="29" s="1"/>
  <c r="A4129" i="29"/>
  <c r="A4130" i="29"/>
  <c r="B4130" i="29" s="1"/>
  <c r="A4131" i="29"/>
  <c r="E4131" i="29" s="1"/>
  <c r="A4132" i="29"/>
  <c r="A4133" i="29"/>
  <c r="B4133" i="29" s="1"/>
  <c r="A4134" i="29"/>
  <c r="B4134" i="29" s="1"/>
  <c r="A4135" i="29"/>
  <c r="A4136" i="29"/>
  <c r="G4136" i="29" s="1"/>
  <c r="A4137" i="29"/>
  <c r="A4138" i="29"/>
  <c r="D4138" i="29" s="1"/>
  <c r="A4139" i="29"/>
  <c r="B4139" i="29" s="1"/>
  <c r="A4140" i="29"/>
  <c r="B4140" i="29" s="1"/>
  <c r="A4141" i="29"/>
  <c r="G4141" i="29" s="1"/>
  <c r="A4142" i="29"/>
  <c r="B4142" i="29" s="1"/>
  <c r="A4143" i="29"/>
  <c r="A4144" i="29"/>
  <c r="A4145" i="29"/>
  <c r="B4145" i="29" s="1"/>
  <c r="A4146" i="29"/>
  <c r="A4147" i="29"/>
  <c r="B4147" i="29" s="1"/>
  <c r="A4148" i="29"/>
  <c r="B4148" i="29" s="1"/>
  <c r="A4149" i="29"/>
  <c r="G4149" i="29" s="1"/>
  <c r="A4150" i="29"/>
  <c r="D4150" i="29" s="1"/>
  <c r="A4151" i="29"/>
  <c r="B4151" i="29" s="1"/>
  <c r="A4152" i="29"/>
  <c r="B4152" i="29" s="1"/>
  <c r="A4153" i="29"/>
  <c r="G4153" i="29" s="1"/>
  <c r="A4154" i="29"/>
  <c r="B4154" i="29" s="1"/>
  <c r="A4155" i="29"/>
  <c r="E4155" i="29" s="1"/>
  <c r="A4156" i="29"/>
  <c r="C4156" i="29" s="1"/>
  <c r="A4157" i="29"/>
  <c r="B4157" i="29" s="1"/>
  <c r="A4158" i="29"/>
  <c r="B4158" i="29" s="1"/>
  <c r="A4159" i="29"/>
  <c r="D4159" i="29" s="1"/>
  <c r="A4160" i="29"/>
  <c r="F4160" i="29" s="1"/>
  <c r="A4161" i="29"/>
  <c r="B4161" i="29" s="1"/>
  <c r="A4162" i="29"/>
  <c r="E4162" i="29" s="1"/>
  <c r="A4163" i="29"/>
  <c r="B4163" i="29" s="1"/>
  <c r="A4164" i="29"/>
  <c r="B4164" i="29" s="1"/>
  <c r="A4165" i="29"/>
  <c r="G4165" i="29" s="1"/>
  <c r="A4166" i="29"/>
  <c r="B4166" i="29" s="1"/>
  <c r="A4167" i="29"/>
  <c r="E4167" i="29" s="1"/>
  <c r="A4168" i="29"/>
  <c r="C4168" i="29" s="1"/>
  <c r="A4169" i="29"/>
  <c r="B4169" i="29" s="1"/>
  <c r="A4170" i="29"/>
  <c r="B4170" i="29" s="1"/>
  <c r="A4171" i="29"/>
  <c r="C4171" i="29" s="1"/>
  <c r="A4172" i="29"/>
  <c r="A4173" i="29"/>
  <c r="B4173" i="29" s="1"/>
  <c r="A4174" i="29"/>
  <c r="D4174" i="29" s="1"/>
  <c r="A4175" i="29"/>
  <c r="B4175" i="29" s="1"/>
  <c r="A4176" i="29"/>
  <c r="B4176" i="29" s="1"/>
  <c r="A4177" i="29"/>
  <c r="G4177" i="29" s="1"/>
  <c r="A4178" i="29"/>
  <c r="B4178" i="29" s="1"/>
  <c r="A4179" i="29"/>
  <c r="E4179" i="29" s="1"/>
  <c r="A4180" i="29"/>
  <c r="A4181" i="29"/>
  <c r="B4181" i="29" s="1"/>
  <c r="A4182" i="29"/>
  <c r="B4182" i="29" s="1"/>
  <c r="A4183" i="29"/>
  <c r="B4183" i="29" s="1"/>
  <c r="A4184" i="29"/>
  <c r="D4184" i="29" s="1"/>
  <c r="A4185" i="29"/>
  <c r="B4185" i="29" s="1"/>
  <c r="A4186" i="29"/>
  <c r="B4186" i="29" s="1"/>
  <c r="A4187" i="29"/>
  <c r="B4187" i="29" s="1"/>
  <c r="A4188" i="29"/>
  <c r="B4188" i="29" s="1"/>
  <c r="A4189" i="29"/>
  <c r="A4190" i="29"/>
  <c r="A4191" i="29"/>
  <c r="C4191" i="29" s="1"/>
  <c r="A4192" i="29"/>
  <c r="E4192" i="29" s="1"/>
  <c r="A4193" i="29"/>
  <c r="B4193" i="29" s="1"/>
  <c r="A4194" i="29"/>
  <c r="B4194" i="29" s="1"/>
  <c r="A4195" i="29"/>
  <c r="B4195" i="29" s="1"/>
  <c r="A4196" i="29"/>
  <c r="F4196" i="29" s="1"/>
  <c r="A4197" i="29"/>
  <c r="B4197" i="29" s="1"/>
  <c r="A4198" i="29"/>
  <c r="A4199" i="29"/>
  <c r="B4199" i="29" s="1"/>
  <c r="A4200" i="29"/>
  <c r="B4200" i="29" s="1"/>
  <c r="A4201" i="29"/>
  <c r="F4201" i="29" s="1"/>
  <c r="A4202" i="29"/>
  <c r="B4202" i="29" s="1"/>
  <c r="A4203" i="29"/>
  <c r="E4203" i="29" s="1"/>
  <c r="A4204" i="29"/>
  <c r="B4204" i="29" s="1"/>
  <c r="A4205" i="29"/>
  <c r="B4205" i="29" s="1"/>
  <c r="A4206" i="29"/>
  <c r="B4206" i="29" s="1"/>
  <c r="A4207" i="29"/>
  <c r="B4207" i="29" s="1"/>
  <c r="A4208" i="29"/>
  <c r="F4208" i="29" s="1"/>
  <c r="A4209" i="29"/>
  <c r="B4209" i="29" s="1"/>
  <c r="A4210" i="29"/>
  <c r="D4210" i="29" s="1"/>
  <c r="A4211" i="29"/>
  <c r="B4211" i="29" s="1"/>
  <c r="A4212" i="29"/>
  <c r="B4212" i="29" s="1"/>
  <c r="A4213" i="29"/>
  <c r="F4213" i="29" s="1"/>
  <c r="A4214" i="29"/>
  <c r="B4214" i="29" s="1"/>
  <c r="A4215" i="29"/>
  <c r="E4215" i="29" s="1"/>
  <c r="A4216" i="29"/>
  <c r="D4216" i="29" s="1"/>
  <c r="A4217" i="29"/>
  <c r="B4217" i="29" s="1"/>
  <c r="A4218" i="29"/>
  <c r="F4218" i="29" s="1"/>
  <c r="A4219" i="29"/>
  <c r="B4219" i="29" s="1"/>
  <c r="A4220" i="29"/>
  <c r="F4220" i="29" s="1"/>
  <c r="A4221" i="29"/>
  <c r="B4221" i="29" s="1"/>
  <c r="A4222" i="29"/>
  <c r="D4222" i="29" s="1"/>
  <c r="A4223" i="29"/>
  <c r="B4223" i="29" s="1"/>
  <c r="A4224" i="29"/>
  <c r="B4224" i="29" s="1"/>
  <c r="A4225" i="29"/>
  <c r="E4225" i="29" s="1"/>
  <c r="A4226" i="29"/>
  <c r="A4227" i="29"/>
  <c r="E4227" i="29" s="1"/>
  <c r="A4228" i="29"/>
  <c r="B4228" i="29" s="1"/>
  <c r="A4229" i="29"/>
  <c r="B4229" i="29" s="1"/>
  <c r="A4230" i="29"/>
  <c r="C4230" i="29" s="1"/>
  <c r="A4231" i="29"/>
  <c r="E4231" i="29" s="1"/>
  <c r="A4232" i="29"/>
  <c r="C4232" i="29" s="1"/>
  <c r="A4233" i="29"/>
  <c r="B4233" i="29" s="1"/>
  <c r="A4234" i="29"/>
  <c r="A4235" i="29"/>
  <c r="B4235" i="29" s="1"/>
  <c r="A4236" i="29"/>
  <c r="B4236" i="29" s="1"/>
  <c r="A4237" i="29"/>
  <c r="E4237" i="29" s="1"/>
  <c r="A4238" i="29"/>
  <c r="B4238" i="29" s="1"/>
  <c r="A4239" i="29"/>
  <c r="E4239" i="29" s="1"/>
  <c r="A4240" i="29"/>
  <c r="G4240" i="29" s="1"/>
  <c r="A4241" i="29"/>
  <c r="B4241" i="29" s="1"/>
  <c r="A4242" i="29"/>
  <c r="C4242" i="29" s="1"/>
  <c r="A4243" i="29"/>
  <c r="A4244" i="29"/>
  <c r="F4244" i="29" s="1"/>
  <c r="A4245" i="29"/>
  <c r="B4245" i="29" s="1"/>
  <c r="A4246" i="29"/>
  <c r="B4246" i="29" s="1"/>
  <c r="A4247" i="29"/>
  <c r="B4247" i="29" s="1"/>
  <c r="A4248" i="29"/>
  <c r="B4248" i="29" s="1"/>
  <c r="A4249" i="29"/>
  <c r="E4249" i="29" s="1"/>
  <c r="A4250" i="29"/>
  <c r="B4250" i="29" s="1"/>
  <c r="A4251" i="29"/>
  <c r="E4251" i="29" s="1"/>
  <c r="A4252" i="29"/>
  <c r="A4253" i="29"/>
  <c r="B4253" i="29" s="1"/>
  <c r="A4254" i="29"/>
  <c r="C4254" i="29" s="1"/>
  <c r="A4255" i="29"/>
  <c r="D4255" i="29" s="1"/>
  <c r="A4256" i="29"/>
  <c r="A4257" i="29"/>
  <c r="B4257" i="29" s="1"/>
  <c r="A4258" i="29"/>
  <c r="D4258" i="29" s="1"/>
  <c r="A4259" i="29"/>
  <c r="B4259" i="29" s="1"/>
  <c r="A4260" i="29"/>
  <c r="B4260" i="29" s="1"/>
  <c r="A4261" i="29"/>
  <c r="F4261" i="29" s="1"/>
  <c r="A4262" i="29"/>
  <c r="B4262" i="29" s="1"/>
  <c r="A4263" i="29"/>
  <c r="E4263" i="29" s="1"/>
  <c r="A4264" i="29"/>
  <c r="B4264" i="29" s="1"/>
  <c r="A4265" i="29"/>
  <c r="A4266" i="29"/>
  <c r="C4266" i="29" s="1"/>
  <c r="A4267" i="29"/>
  <c r="C4267" i="29" s="1"/>
  <c r="A4268" i="29"/>
  <c r="F4268" i="29" s="1"/>
  <c r="A4269" i="29"/>
  <c r="G4269" i="29" s="1"/>
  <c r="A4270" i="29"/>
  <c r="D4270" i="29" s="1"/>
  <c r="A4271" i="29"/>
  <c r="B4271" i="29" s="1"/>
  <c r="A4272" i="29"/>
  <c r="B4272" i="29" s="1"/>
  <c r="A4273" i="29"/>
  <c r="E4273" i="29" s="1"/>
  <c r="A4274" i="29"/>
  <c r="B4274" i="29" s="1"/>
  <c r="A4275" i="29"/>
  <c r="E4275" i="29" s="1"/>
  <c r="A4276" i="29"/>
  <c r="B4276" i="29" s="1"/>
  <c r="A4277" i="29"/>
  <c r="A4278" i="29"/>
  <c r="G4278" i="29" s="1"/>
  <c r="A4279" i="29"/>
  <c r="B4279" i="29" s="1"/>
  <c r="A4280" i="29"/>
  <c r="F4280" i="29" s="1"/>
  <c r="A4281" i="29"/>
  <c r="E4281" i="29" s="1"/>
  <c r="A4282" i="29"/>
  <c r="D4282" i="29" s="1"/>
  <c r="A4283" i="29"/>
  <c r="B4283" i="29" s="1"/>
  <c r="A4284" i="29"/>
  <c r="B4284" i="29" s="1"/>
  <c r="A4285" i="29"/>
  <c r="E4285" i="29" s="1"/>
  <c r="A4286" i="29"/>
  <c r="B4286" i="29" s="1"/>
  <c r="A4287" i="29"/>
  <c r="E4287" i="29" s="1"/>
  <c r="A4288" i="29"/>
  <c r="B4288" i="29" s="1"/>
  <c r="A4289" i="29"/>
  <c r="B4289" i="29" s="1"/>
  <c r="A4290" i="29"/>
  <c r="C4290" i="29" s="1"/>
  <c r="A4291" i="29"/>
  <c r="A4292" i="29"/>
  <c r="F4292" i="29" s="1"/>
  <c r="A4293" i="29"/>
  <c r="B4293" i="29" s="1"/>
  <c r="A4294" i="29"/>
  <c r="D4294" i="29" s="1"/>
  <c r="A4295" i="29"/>
  <c r="B4295" i="29" s="1"/>
  <c r="A4296" i="29"/>
  <c r="G4296" i="29" s="1"/>
  <c r="A4297" i="29"/>
  <c r="C4297" i="29" s="1"/>
  <c r="A4298" i="29"/>
  <c r="A4299" i="29"/>
  <c r="C4299" i="29" s="1"/>
  <c r="A4300" i="29"/>
  <c r="B4300" i="29" s="1"/>
  <c r="A4301" i="29"/>
  <c r="A4302" i="29"/>
  <c r="D4302" i="29" s="1"/>
  <c r="A4303" i="29"/>
  <c r="E4303" i="29" s="1"/>
  <c r="A4304" i="29"/>
  <c r="F4304" i="29" s="1"/>
  <c r="A4305" i="29"/>
  <c r="E4305" i="29" s="1"/>
  <c r="A4306" i="29"/>
  <c r="A4307" i="29"/>
  <c r="B4307" i="29" s="1"/>
  <c r="A4308" i="29"/>
  <c r="C4308" i="29" s="1"/>
  <c r="A4309" i="29"/>
  <c r="E4309" i="29" s="1"/>
  <c r="A4310" i="29"/>
  <c r="E4310" i="29" s="1"/>
  <c r="A4311" i="29"/>
  <c r="C4311" i="29" s="1"/>
  <c r="A4312" i="29"/>
  <c r="E4312" i="29" s="1"/>
  <c r="A4313" i="29"/>
  <c r="D4313" i="29" s="1"/>
  <c r="A4314" i="29"/>
  <c r="B4314" i="29" s="1"/>
  <c r="A4315" i="29"/>
  <c r="D4315" i="29" s="1"/>
  <c r="A4316" i="29"/>
  <c r="A4317" i="29"/>
  <c r="A4318" i="29"/>
  <c r="A4319" i="29"/>
  <c r="A4320" i="29"/>
  <c r="F4320" i="29" s="1"/>
  <c r="A4321" i="29"/>
  <c r="C4321" i="29" s="1"/>
  <c r="A4322" i="29"/>
  <c r="D4322" i="29" s="1"/>
  <c r="A4323" i="29"/>
  <c r="A4324" i="29"/>
  <c r="C4324" i="29" s="1"/>
  <c r="A4325" i="29"/>
  <c r="A4326" i="29"/>
  <c r="B4326" i="29" s="1"/>
  <c r="A4327" i="29"/>
  <c r="C4327" i="29" s="1"/>
  <c r="A4328" i="29"/>
  <c r="F4328" i="29" s="1"/>
  <c r="A4329" i="29"/>
  <c r="C4329" i="29" s="1"/>
  <c r="A4330" i="29"/>
  <c r="A4331" i="29"/>
  <c r="D4331" i="29" s="1"/>
  <c r="A4332" i="29"/>
  <c r="C4332" i="29" s="1"/>
  <c r="A4333" i="29"/>
  <c r="C4333" i="29" s="1"/>
  <c r="A4334" i="29"/>
  <c r="A4335" i="29"/>
  <c r="E4335" i="29" s="1"/>
  <c r="A4336" i="29"/>
  <c r="A4337" i="29"/>
  <c r="A4338" i="29"/>
  <c r="E4338" i="29" s="1"/>
  <c r="A4339" i="29"/>
  <c r="B4339" i="29" s="1"/>
  <c r="A4340" i="29"/>
  <c r="A4341" i="29"/>
  <c r="C4341" i="29" s="1"/>
  <c r="A4342" i="29"/>
  <c r="A4343" i="29"/>
  <c r="A4344" i="29"/>
  <c r="G4344" i="29" s="1"/>
  <c r="A4345" i="29"/>
  <c r="D4345" i="29" s="1"/>
  <c r="A4346" i="29"/>
  <c r="A4347" i="29"/>
  <c r="E4347" i="29" s="1"/>
  <c r="A4348" i="29"/>
  <c r="D4348" i="29" s="1"/>
  <c r="A4349" i="29"/>
  <c r="B4349" i="29" s="1"/>
  <c r="A4350" i="29"/>
  <c r="C4350" i="29" s="1"/>
  <c r="A4351" i="29"/>
  <c r="A4352" i="29"/>
  <c r="A4353" i="29"/>
  <c r="B4353" i="29" s="1"/>
  <c r="A4354" i="29"/>
  <c r="B4354" i="29" s="1"/>
  <c r="A4355" i="29"/>
  <c r="A4356" i="29"/>
  <c r="C4356" i="29" s="1"/>
  <c r="A4357" i="29"/>
  <c r="A4358" i="29"/>
  <c r="C4358" i="29" s="1"/>
  <c r="A4359" i="29"/>
  <c r="E4359" i="29" s="1"/>
  <c r="A4360" i="29"/>
  <c r="C4360" i="29" s="1"/>
  <c r="A4361" i="29"/>
  <c r="C4361" i="29" s="1"/>
  <c r="A4362" i="29"/>
  <c r="B4362" i="29" s="1"/>
  <c r="A4363" i="29"/>
  <c r="B4363" i="29" s="1"/>
  <c r="A4364" i="29"/>
  <c r="B4364" i="29" s="1"/>
  <c r="A4365" i="29"/>
  <c r="B4365" i="29" s="1"/>
  <c r="A4366" i="29"/>
  <c r="A4367" i="29"/>
  <c r="A4368" i="29"/>
  <c r="A4369" i="29"/>
  <c r="G4369" i="29" s="1"/>
  <c r="A4370" i="29"/>
  <c r="B4370" i="29" s="1"/>
  <c r="A4371" i="29"/>
  <c r="E4371" i="29" s="1"/>
  <c r="A4372" i="29"/>
  <c r="B4372" i="29" s="1"/>
  <c r="A4373" i="29"/>
  <c r="C4373" i="29" s="1"/>
  <c r="A4374" i="29"/>
  <c r="B4374" i="29" s="1"/>
  <c r="A4375" i="29"/>
  <c r="G4375" i="29" s="1"/>
  <c r="A4376" i="29"/>
  <c r="B4376" i="29" s="1"/>
  <c r="A4377" i="29"/>
  <c r="F4377" i="29" s="1"/>
  <c r="A4378" i="29"/>
  <c r="C4378" i="29" s="1"/>
  <c r="A4379" i="29"/>
  <c r="B4379" i="29" s="1"/>
  <c r="A4380" i="29"/>
  <c r="A4381" i="29"/>
  <c r="F4381" i="29" s="1"/>
  <c r="A4382" i="29"/>
  <c r="F4382" i="29" s="1"/>
  <c r="A4383" i="29"/>
  <c r="A4384" i="29"/>
  <c r="B4384" i="29" s="1"/>
  <c r="A4385" i="29"/>
  <c r="F4385" i="29" s="1"/>
  <c r="A4386" i="29"/>
  <c r="B4386" i="29" s="1"/>
  <c r="A4387" i="29"/>
  <c r="G4387" i="29" s="1"/>
  <c r="A4388" i="29"/>
  <c r="A4389" i="29"/>
  <c r="B4389" i="29" s="1"/>
  <c r="A4390" i="29"/>
  <c r="A4391" i="29"/>
  <c r="B4391" i="29" s="1"/>
  <c r="A4392" i="29"/>
  <c r="A4393" i="29"/>
  <c r="G4393" i="29" s="1"/>
  <c r="A4394" i="29"/>
  <c r="B4394" i="29" s="1"/>
  <c r="A4395" i="29"/>
  <c r="A4396" i="29"/>
  <c r="B4396" i="29" s="1"/>
  <c r="A4397" i="29"/>
  <c r="C4397" i="29" s="1"/>
  <c r="A4398" i="29"/>
  <c r="B4398" i="29" s="1"/>
  <c r="A4399" i="29"/>
  <c r="C4399" i="29" s="1"/>
  <c r="A4400" i="29"/>
  <c r="B4400" i="29" s="1"/>
  <c r="A4401" i="29"/>
  <c r="G4401" i="29" s="1"/>
  <c r="A4402" i="29"/>
  <c r="G4402" i="29" s="1"/>
  <c r="A4403" i="29"/>
  <c r="B4403" i="29" s="1"/>
  <c r="A4404" i="29"/>
  <c r="E4404" i="29" s="1"/>
  <c r="A4405" i="29"/>
  <c r="B4405" i="29" s="1"/>
  <c r="A4406" i="29"/>
  <c r="B4406" i="29" s="1"/>
  <c r="A4407" i="29"/>
  <c r="B4407" i="29" s="1"/>
  <c r="A4408" i="29"/>
  <c r="C4408" i="29" s="1"/>
  <c r="A4409" i="29"/>
  <c r="C4409" i="29" s="1"/>
  <c r="A4410" i="29"/>
  <c r="B4410" i="29" s="1"/>
  <c r="A4411" i="29"/>
  <c r="C4411" i="29" s="1"/>
  <c r="A4412" i="29"/>
  <c r="B4412" i="29" s="1"/>
  <c r="A4413" i="29"/>
  <c r="B4413" i="29" s="1"/>
  <c r="A4414" i="29"/>
  <c r="C4414" i="29" s="1"/>
  <c r="A4415" i="29"/>
  <c r="B4415" i="29" s="1"/>
  <c r="A4416" i="29"/>
  <c r="E4416" i="29" s="1"/>
  <c r="A4417" i="29"/>
  <c r="C4417" i="29" s="1"/>
  <c r="A4418" i="29"/>
  <c r="B4418" i="29" s="1"/>
  <c r="A4419" i="29"/>
  <c r="B4419" i="29" s="1"/>
  <c r="A4420" i="29"/>
  <c r="C4420" i="29" s="1"/>
  <c r="A4421" i="29"/>
  <c r="A4422" i="29"/>
  <c r="B4422" i="29" s="1"/>
  <c r="A4423" i="29"/>
  <c r="G4423" i="29" s="1"/>
  <c r="A4424" i="29"/>
  <c r="B4424" i="29" s="1"/>
  <c r="A4425" i="29"/>
  <c r="B4425" i="29" s="1"/>
  <c r="A4426" i="29"/>
  <c r="G4426" i="29" s="1"/>
  <c r="A4427" i="29"/>
  <c r="B4427" i="29" s="1"/>
  <c r="A4428" i="29"/>
  <c r="B4428" i="29" s="1"/>
  <c r="A4429" i="29"/>
  <c r="E4429" i="29" s="1"/>
  <c r="A4430" i="29"/>
  <c r="D4430" i="29" s="1"/>
  <c r="A4431" i="29"/>
  <c r="B4431" i="29" s="1"/>
  <c r="A4432" i="29"/>
  <c r="C4432" i="29" s="1"/>
  <c r="A4433" i="29"/>
  <c r="G4433" i="29" s="1"/>
  <c r="A4434" i="29"/>
  <c r="B4434" i="29" s="1"/>
  <c r="A4435" i="29"/>
  <c r="G4435" i="29" s="1"/>
  <c r="A4436" i="29"/>
  <c r="B4436" i="29" s="1"/>
  <c r="A4437" i="29"/>
  <c r="B4437" i="29" s="1"/>
  <c r="A4438" i="29"/>
  <c r="B4438" i="29" s="1"/>
  <c r="A4439" i="29"/>
  <c r="B4439" i="29" s="1"/>
  <c r="A4440" i="29"/>
  <c r="F4440" i="29" s="1"/>
  <c r="A4441" i="29"/>
  <c r="E4441" i="29" s="1"/>
  <c r="A4442" i="29"/>
  <c r="B4442" i="29" s="1"/>
  <c r="A4443" i="29"/>
  <c r="B4443" i="29" s="1"/>
  <c r="A4444" i="29"/>
  <c r="E4444" i="29" s="1"/>
  <c r="A4445" i="29"/>
  <c r="C4445" i="29" s="1"/>
  <c r="A4446" i="29"/>
  <c r="B4446" i="29" s="1"/>
  <c r="A4447" i="29"/>
  <c r="D4447" i="29" s="1"/>
  <c r="A4448" i="29"/>
  <c r="B4448" i="29" s="1"/>
  <c r="A4449" i="29"/>
  <c r="B4449" i="29" s="1"/>
  <c r="A4450" i="29"/>
  <c r="A4451" i="29"/>
  <c r="B4451" i="29" s="1"/>
  <c r="A4452" i="29"/>
  <c r="G4452" i="29" s="1"/>
  <c r="A4453" i="29"/>
  <c r="E4453" i="29" s="1"/>
  <c r="A4454" i="29"/>
  <c r="B4454" i="29" s="1"/>
  <c r="A4455" i="29"/>
  <c r="B4455" i="29" s="1"/>
  <c r="A4456" i="29"/>
  <c r="C4456" i="29" s="1"/>
  <c r="A4457" i="29"/>
  <c r="B4457" i="29" s="1"/>
  <c r="A4458" i="29"/>
  <c r="B4458" i="29" s="1"/>
  <c r="A4459" i="29"/>
  <c r="A4460" i="29"/>
  <c r="B4460" i="29" s="1"/>
  <c r="A4461" i="29"/>
  <c r="C4461" i="29" s="1"/>
  <c r="A4462" i="29"/>
  <c r="D4462" i="29" s="1"/>
  <c r="A4463" i="29"/>
  <c r="A4464" i="29"/>
  <c r="G4464" i="29" s="1"/>
  <c r="A4465" i="29"/>
  <c r="B4465" i="29" s="1"/>
  <c r="A4466" i="29"/>
  <c r="D4466" i="29" s="1"/>
  <c r="A4467" i="29"/>
  <c r="A4468" i="29"/>
  <c r="C4468" i="29" s="1"/>
  <c r="A4469" i="29"/>
  <c r="A4470" i="29"/>
  <c r="B4470" i="29" s="1"/>
  <c r="A4471" i="29"/>
  <c r="G4471" i="29" s="1"/>
  <c r="A4472" i="29"/>
  <c r="B4472" i="29" s="1"/>
  <c r="A4473" i="29"/>
  <c r="E4473" i="29" s="1"/>
  <c r="A4474" i="29"/>
  <c r="D4474" i="29" s="1"/>
  <c r="A4475" i="29"/>
  <c r="B4475" i="29" s="1"/>
  <c r="A4476" i="29"/>
  <c r="G4476" i="29" s="1"/>
  <c r="A4477" i="29"/>
  <c r="C4477" i="29" s="1"/>
  <c r="A4478" i="29"/>
  <c r="D4478" i="29" s="1"/>
  <c r="A4479" i="29"/>
  <c r="B4479" i="29" s="1"/>
  <c r="A4480" i="29"/>
  <c r="E4480" i="29" s="1"/>
  <c r="A4481" i="29"/>
  <c r="B4481" i="29" s="1"/>
  <c r="A4482" i="29"/>
  <c r="B4482" i="29" s="1"/>
  <c r="A4483" i="29"/>
  <c r="G4483" i="29" s="1"/>
  <c r="A4484" i="29"/>
  <c r="B4484" i="29" s="1"/>
  <c r="A4485" i="29"/>
  <c r="D4485" i="29" s="1"/>
  <c r="A4486" i="29"/>
  <c r="C4486" i="29" s="1"/>
  <c r="A4487" i="29"/>
  <c r="B4487" i="29" s="1"/>
  <c r="A4488" i="29"/>
  <c r="A4489" i="29"/>
  <c r="D4489" i="29" s="1"/>
  <c r="A4490" i="29"/>
  <c r="B4490" i="29" s="1"/>
  <c r="A4491" i="29"/>
  <c r="B4491" i="29" s="1"/>
  <c r="A4492" i="29"/>
  <c r="C4492" i="29" s="1"/>
  <c r="A4493" i="29"/>
  <c r="C4493" i="29" s="1"/>
  <c r="A4494" i="29"/>
  <c r="A4495" i="29"/>
  <c r="G4495" i="29" s="1"/>
  <c r="A4496" i="29"/>
  <c r="B4496" i="29" s="1"/>
  <c r="A4497" i="29"/>
  <c r="E4497" i="29" s="1"/>
  <c r="A4498" i="29"/>
  <c r="G4498" i="29" s="1"/>
  <c r="A4499" i="29"/>
  <c r="B4499" i="29" s="1"/>
  <c r="A4500" i="29"/>
  <c r="G4500" i="29" s="1"/>
  <c r="A4501" i="29"/>
  <c r="G4501" i="29" s="1"/>
  <c r="A4502" i="29"/>
  <c r="D4502" i="29" s="1"/>
  <c r="A4503" i="29"/>
  <c r="B4503" i="29" s="1"/>
  <c r="A4504" i="29"/>
  <c r="C4504" i="29" s="1"/>
  <c r="A4505" i="29"/>
  <c r="C4505" i="29" s="1"/>
  <c r="A4506" i="29"/>
  <c r="B4506" i="29" s="1"/>
  <c r="A4507" i="29"/>
  <c r="F4507" i="29" s="1"/>
  <c r="A4508" i="29"/>
  <c r="B4508" i="29" s="1"/>
  <c r="A4509" i="29"/>
  <c r="E4509" i="29" s="1"/>
  <c r="A4510" i="29"/>
  <c r="D4510" i="29" s="1"/>
  <c r="A4511" i="29"/>
  <c r="B4511" i="29" s="1"/>
  <c r="A4512" i="29"/>
  <c r="G4512" i="29" s="1"/>
  <c r="A4513" i="29"/>
  <c r="B4513" i="29" s="1"/>
  <c r="A4514" i="29"/>
  <c r="F4514" i="29" s="1"/>
  <c r="A4515" i="29"/>
  <c r="B4515" i="29" s="1"/>
  <c r="A4516" i="29"/>
  <c r="C4516" i="29" s="1"/>
  <c r="A4517" i="29"/>
  <c r="C4517" i="29" s="1"/>
  <c r="A4518" i="29"/>
  <c r="B4518" i="29" s="1"/>
  <c r="A4519" i="29"/>
  <c r="G4519" i="29" s="1"/>
  <c r="A4520" i="29"/>
  <c r="C4520" i="29" s="1"/>
  <c r="A4521" i="29"/>
  <c r="E4521" i="29" s="1"/>
  <c r="A4522" i="29"/>
  <c r="D4522" i="29" s="1"/>
  <c r="A4523" i="29"/>
  <c r="B4523" i="29" s="1"/>
  <c r="A4524" i="29"/>
  <c r="G4524" i="29" s="1"/>
  <c r="A4525" i="29"/>
  <c r="B4525" i="29" s="1"/>
  <c r="A4526" i="29"/>
  <c r="D4526" i="29" s="1"/>
  <c r="A4527" i="29"/>
  <c r="B4527" i="29" s="1"/>
  <c r="A4528" i="29"/>
  <c r="C4528" i="29" s="1"/>
  <c r="A4529" i="29"/>
  <c r="C4529" i="29" s="1"/>
  <c r="A4530" i="29"/>
  <c r="B4530" i="29" s="1"/>
  <c r="A4531" i="29"/>
  <c r="G4531" i="29" s="1"/>
  <c r="A4532" i="29"/>
  <c r="C4532" i="29" s="1"/>
  <c r="A4533" i="29"/>
  <c r="E4533" i="29" s="1"/>
  <c r="A4534" i="29"/>
  <c r="D4534" i="29" s="1"/>
  <c r="A4535" i="29"/>
  <c r="B4535" i="29" s="1"/>
  <c r="A4536" i="29"/>
  <c r="G4536" i="29" s="1"/>
  <c r="A4537" i="29"/>
  <c r="B4537" i="29" s="1"/>
  <c r="A4538" i="29"/>
  <c r="D4538" i="29" s="1"/>
  <c r="A4539" i="29"/>
  <c r="B4539" i="29" s="1"/>
  <c r="A4540" i="29"/>
  <c r="C4540" i="29" s="1"/>
  <c r="A4541" i="29"/>
  <c r="C4541" i="29" s="1"/>
  <c r="A4542" i="29"/>
  <c r="B4542" i="29" s="1"/>
  <c r="A4543" i="29"/>
  <c r="G4543" i="29" s="1"/>
  <c r="A4544" i="29"/>
  <c r="C4544" i="29" s="1"/>
  <c r="A4545" i="29"/>
  <c r="E4545" i="29" s="1"/>
  <c r="A4546" i="29"/>
  <c r="E4546" i="29" s="1"/>
  <c r="A4547" i="29"/>
  <c r="B4547" i="29" s="1"/>
  <c r="A4548" i="29"/>
  <c r="G4548" i="29" s="1"/>
  <c r="A4549" i="29"/>
  <c r="B4549" i="29" s="1"/>
  <c r="A4550" i="29"/>
  <c r="C4550" i="29" s="1"/>
  <c r="A4551" i="29"/>
  <c r="A4552" i="29"/>
  <c r="C4552" i="29" s="1"/>
  <c r="A4553" i="29"/>
  <c r="G4553" i="29" s="1"/>
  <c r="A4554" i="29"/>
  <c r="B4554" i="29" s="1"/>
  <c r="A4555" i="29"/>
  <c r="G4555" i="29" s="1"/>
  <c r="A4556" i="29"/>
  <c r="C4556" i="29" s="1"/>
  <c r="A4557" i="29"/>
  <c r="E4557" i="29" s="1"/>
  <c r="A4558" i="29"/>
  <c r="A4559" i="29"/>
  <c r="B4559" i="29" s="1"/>
  <c r="A4560" i="29"/>
  <c r="G4560" i="29" s="1"/>
  <c r="A4561" i="29"/>
  <c r="B4561" i="29" s="1"/>
  <c r="A4562" i="29"/>
  <c r="C4562" i="29" s="1"/>
  <c r="A4563" i="29"/>
  <c r="A4564" i="29"/>
  <c r="C4564" i="29" s="1"/>
  <c r="A4565" i="29"/>
  <c r="G4565" i="29" s="1"/>
  <c r="A4566" i="29"/>
  <c r="B4566" i="29" s="1"/>
  <c r="A4567" i="29"/>
  <c r="G4567" i="29" s="1"/>
  <c r="A4568" i="29"/>
  <c r="B4568" i="29" s="1"/>
  <c r="A4569" i="29"/>
  <c r="E4569" i="29" s="1"/>
  <c r="A4570" i="29"/>
  <c r="E4570" i="29" s="1"/>
  <c r="A4571" i="29"/>
  <c r="A4572" i="29"/>
  <c r="G4572" i="29" s="1"/>
  <c r="A4573" i="29"/>
  <c r="A4574" i="29"/>
  <c r="D4574" i="29" s="1"/>
  <c r="A4575" i="29"/>
  <c r="C4575" i="29" s="1"/>
  <c r="A4576" i="29"/>
  <c r="A4577" i="29"/>
  <c r="A4578" i="29"/>
  <c r="B4578" i="29" s="1"/>
  <c r="A4579" i="29"/>
  <c r="G4579" i="29" s="1"/>
  <c r="A4580" i="29"/>
  <c r="B4580" i="29" s="1"/>
  <c r="A4581" i="29"/>
  <c r="E4581" i="29" s="1"/>
  <c r="A4582" i="29"/>
  <c r="C4582" i="29" s="1"/>
  <c r="A4583" i="29"/>
  <c r="D4583" i="29" s="1"/>
  <c r="A4584" i="29"/>
  <c r="G4584" i="29" s="1"/>
  <c r="A4585" i="29"/>
  <c r="B4585" i="29" s="1"/>
  <c r="A4586" i="29"/>
  <c r="F4586" i="29" s="1"/>
  <c r="A4587" i="29"/>
  <c r="C4587" i="29" s="1"/>
  <c r="A4588" i="29"/>
  <c r="C4588" i="29" s="1"/>
  <c r="A4589" i="29"/>
  <c r="G4589" i="29" s="1"/>
  <c r="A4590" i="29"/>
  <c r="B4590" i="29" s="1"/>
  <c r="A4591" i="29"/>
  <c r="G4591" i="29" s="1"/>
  <c r="A4592" i="29"/>
  <c r="B4592" i="29" s="1"/>
  <c r="A4593" i="29"/>
  <c r="G4593" i="29" s="1"/>
  <c r="A4594" i="29"/>
  <c r="E4594" i="29" s="1"/>
  <c r="A4595" i="29"/>
  <c r="E4595" i="29" s="1"/>
  <c r="A4596" i="29"/>
  <c r="G4596" i="29" s="1"/>
  <c r="A4597" i="29"/>
  <c r="B4597" i="29" s="1"/>
  <c r="A4598" i="29"/>
  <c r="C4598" i="29" s="1"/>
  <c r="A4599" i="29"/>
  <c r="A4600" i="29"/>
  <c r="A4601" i="29"/>
  <c r="B4601" i="29" s="1"/>
  <c r="A4602" i="29"/>
  <c r="A4603" i="29"/>
  <c r="G4603" i="29" s="1"/>
  <c r="A4604" i="29"/>
  <c r="B4604" i="29" s="1"/>
  <c r="A4605" i="29"/>
  <c r="E4605" i="29" s="1"/>
  <c r="A4606" i="29"/>
  <c r="A4607" i="29"/>
  <c r="A4608" i="29"/>
  <c r="E4608" i="29" s="1"/>
  <c r="A4609" i="29"/>
  <c r="A4610" i="29"/>
  <c r="C4610" i="29" s="1"/>
  <c r="A4611" i="29"/>
  <c r="D4611" i="29" s="1"/>
  <c r="A4612" i="29"/>
  <c r="F4612" i="29" s="1"/>
  <c r="A4613" i="29"/>
  <c r="B4613" i="29" s="1"/>
  <c r="A4614" i="29"/>
  <c r="C4614" i="29" s="1"/>
  <c r="A4615" i="29"/>
  <c r="A4616" i="29"/>
  <c r="B4616" i="29" s="1"/>
  <c r="A4617" i="29"/>
  <c r="E4617" i="29" s="1"/>
  <c r="A4618" i="29"/>
  <c r="D4618" i="29" s="1"/>
  <c r="A4619" i="29"/>
  <c r="A4620" i="29"/>
  <c r="E4620" i="29" s="1"/>
  <c r="A4621" i="29"/>
  <c r="D4621" i="29" s="1"/>
  <c r="A4622" i="29"/>
  <c r="C4622" i="29" s="1"/>
  <c r="A4623" i="29"/>
  <c r="C4623" i="29" s="1"/>
  <c r="A4624" i="29"/>
  <c r="B4624" i="29" s="1"/>
  <c r="A4625" i="29"/>
  <c r="B4625" i="29" s="1"/>
  <c r="A4626" i="29"/>
  <c r="C4626" i="29" s="1"/>
  <c r="A4627" i="29"/>
  <c r="G4627" i="29" s="1"/>
  <c r="A4628" i="29"/>
  <c r="B4628" i="29" s="1"/>
  <c r="A4629" i="29"/>
  <c r="E4629" i="29" s="1"/>
  <c r="A4630" i="29"/>
  <c r="E4630" i="29" s="1"/>
  <c r="A4631" i="29"/>
  <c r="A4632" i="29"/>
  <c r="E4632" i="29" s="1"/>
  <c r="A4633" i="29"/>
  <c r="D4633" i="29" s="1"/>
  <c r="A4634" i="29"/>
  <c r="B4634" i="29" s="1"/>
  <c r="A4635" i="29"/>
  <c r="C4635" i="29" s="1"/>
  <c r="A4636" i="29"/>
  <c r="B4636" i="29" s="1"/>
  <c r="A4637" i="29"/>
  <c r="F4637" i="29" s="1"/>
  <c r="A4638" i="29"/>
  <c r="C4638" i="29" s="1"/>
  <c r="A4639" i="29"/>
  <c r="G4639" i="29" s="1"/>
  <c r="A4640" i="29"/>
  <c r="B4640" i="29" s="1"/>
  <c r="A4641" i="29"/>
  <c r="E4641" i="29" s="1"/>
  <c r="A4642" i="29"/>
  <c r="A4643" i="29"/>
  <c r="A4644" i="29"/>
  <c r="C4644" i="29" s="1"/>
  <c r="A4645" i="29"/>
  <c r="D4645" i="29" s="1"/>
  <c r="A4646" i="29"/>
  <c r="C4646" i="29" s="1"/>
  <c r="A4647" i="29"/>
  <c r="A4648" i="29"/>
  <c r="B4648" i="29" s="1"/>
  <c r="A4649" i="29"/>
  <c r="D4649" i="29" s="1"/>
  <c r="A4650" i="29"/>
  <c r="D4650" i="29" s="1"/>
  <c r="A4651" i="29"/>
  <c r="D4651" i="29" s="1"/>
  <c r="A4652" i="29"/>
  <c r="A4653" i="29"/>
  <c r="E4653" i="29" s="1"/>
  <c r="A4654" i="29"/>
  <c r="E4654" i="29" s="1"/>
  <c r="A4655" i="29"/>
  <c r="B4655" i="29" s="1"/>
  <c r="A4656" i="29"/>
  <c r="C4656" i="29" s="1"/>
  <c r="A4657" i="29"/>
  <c r="D4657" i="29" s="1"/>
  <c r="A4658" i="29"/>
  <c r="F4658" i="29" s="1"/>
  <c r="A4659" i="29"/>
  <c r="C4659" i="29" s="1"/>
  <c r="A4660" i="29"/>
  <c r="A4661" i="29"/>
  <c r="C4661" i="29" s="1"/>
  <c r="A4662" i="29"/>
  <c r="A4663" i="29"/>
  <c r="B4663" i="29" s="1"/>
  <c r="A4664" i="29"/>
  <c r="A4665" i="29"/>
  <c r="B4665" i="29" s="1"/>
  <c r="A4666" i="29"/>
  <c r="A4667" i="29"/>
  <c r="C4667" i="29" s="1"/>
  <c r="A4668" i="29"/>
  <c r="C4668" i="29" s="1"/>
  <c r="A4669" i="29"/>
  <c r="G4669" i="29" s="1"/>
  <c r="A4670" i="29"/>
  <c r="B4670" i="29" s="1"/>
  <c r="A4671" i="29"/>
  <c r="A4672" i="29"/>
  <c r="F4672" i="29" s="1"/>
  <c r="A4673" i="29"/>
  <c r="D4673" i="29" s="1"/>
  <c r="A4674" i="29"/>
  <c r="A4675" i="29"/>
  <c r="A4676" i="29"/>
  <c r="G4676" i="29" s="1"/>
  <c r="A4677" i="29"/>
  <c r="B4677" i="29" s="1"/>
  <c r="A4678" i="29"/>
  <c r="F4678" i="29" s="1"/>
  <c r="A4679" i="29"/>
  <c r="B4679" i="29" s="1"/>
  <c r="A4680" i="29"/>
  <c r="A4681" i="29"/>
  <c r="C4681" i="29" s="1"/>
  <c r="A4682" i="29"/>
  <c r="B4682" i="29" s="1"/>
  <c r="A4683" i="29"/>
  <c r="G4683" i="29" s="1"/>
  <c r="A4684" i="29"/>
  <c r="B4684" i="29" s="1"/>
  <c r="A4685" i="29"/>
  <c r="D4685" i="29" s="1"/>
  <c r="A4686" i="29"/>
  <c r="B4686" i="29" s="1"/>
  <c r="A4687" i="29"/>
  <c r="A4688" i="29"/>
  <c r="G4688" i="29" s="1"/>
  <c r="A4689" i="29"/>
  <c r="B4689" i="29" s="1"/>
  <c r="A4690" i="29"/>
  <c r="F4690" i="29" s="1"/>
  <c r="A4691" i="29"/>
  <c r="C4691" i="29" s="1"/>
  <c r="A4692" i="29"/>
  <c r="C4692" i="29" s="1"/>
  <c r="A4693" i="29"/>
  <c r="C4693" i="29" s="1"/>
  <c r="A4694" i="29"/>
  <c r="B4694" i="29" s="1"/>
  <c r="A4695" i="29"/>
  <c r="G4695" i="29" s="1"/>
  <c r="A4696" i="29"/>
  <c r="B4696" i="29" s="1"/>
  <c r="A4697" i="29"/>
  <c r="D4697" i="29" s="1"/>
  <c r="A4698" i="29"/>
  <c r="B4698" i="29" s="1"/>
  <c r="A4699" i="29"/>
  <c r="A4700" i="29"/>
  <c r="G4700" i="29" s="1"/>
  <c r="A4701" i="29"/>
  <c r="B4701" i="29" s="1"/>
  <c r="A4702" i="29"/>
  <c r="C4702" i="29" s="1"/>
  <c r="A4703" i="29"/>
  <c r="G4703" i="29" s="1"/>
  <c r="A4704" i="29"/>
  <c r="C4704" i="29" s="1"/>
  <c r="A4705" i="29"/>
  <c r="A4706" i="29"/>
  <c r="B4706" i="29" s="1"/>
  <c r="A4707" i="29"/>
  <c r="G4707" i="29" s="1"/>
  <c r="A4708" i="29"/>
  <c r="B4708" i="29" s="1"/>
  <c r="A4709" i="29"/>
  <c r="D4709" i="29" s="1"/>
  <c r="A4710" i="29"/>
  <c r="B4710" i="29" s="1"/>
  <c r="A4711" i="29"/>
  <c r="A4712" i="29"/>
  <c r="G4712" i="29" s="1"/>
  <c r="A4713" i="29"/>
  <c r="B4713" i="29" s="1"/>
  <c r="A4714" i="29"/>
  <c r="B4714" i="29" s="1"/>
  <c r="A4715" i="29"/>
  <c r="F4715" i="29" s="1"/>
  <c r="A4716" i="29"/>
  <c r="C4716" i="29" s="1"/>
  <c r="A4717" i="29"/>
  <c r="C4717" i="29" s="1"/>
  <c r="A4718" i="29"/>
  <c r="B4718" i="29" s="1"/>
  <c r="A4719" i="29"/>
  <c r="E4719" i="29" s="1"/>
  <c r="A4720" i="29"/>
  <c r="B4720" i="29" s="1"/>
  <c r="A4721" i="29"/>
  <c r="D4721" i="29" s="1"/>
  <c r="A4722" i="29"/>
  <c r="B4722" i="29" s="1"/>
  <c r="A4723" i="29"/>
  <c r="A4724" i="29"/>
  <c r="A4725" i="29"/>
  <c r="A4726" i="29"/>
  <c r="G4726" i="29" s="1"/>
  <c r="A4727" i="29"/>
  <c r="B4727" i="29" s="1"/>
  <c r="A4728" i="29"/>
  <c r="C4728" i="29" s="1"/>
  <c r="A4729" i="29"/>
  <c r="C4729" i="29" s="1"/>
  <c r="A4730" i="29"/>
  <c r="B4730" i="29" s="1"/>
  <c r="A4731" i="29"/>
  <c r="G4731" i="29" s="1"/>
  <c r="A4732" i="29"/>
  <c r="A4733" i="29"/>
  <c r="D4733" i="29" s="1"/>
  <c r="A4734" i="29"/>
  <c r="B4734" i="29" s="1"/>
  <c r="A4735" i="29"/>
  <c r="A4736" i="29"/>
  <c r="G4736" i="29" s="1"/>
  <c r="A4737" i="29"/>
  <c r="F4737" i="29" s="1"/>
  <c r="A4738" i="29"/>
  <c r="G4738" i="29" s="1"/>
  <c r="A4739" i="29"/>
  <c r="D4739" i="29" s="1"/>
  <c r="A4740" i="29"/>
  <c r="G4740" i="29" s="1"/>
  <c r="A4741" i="29"/>
  <c r="C4741" i="29" s="1"/>
  <c r="A4742" i="29"/>
  <c r="B4742" i="29" s="1"/>
  <c r="A4743" i="29"/>
  <c r="D4743" i="29" s="1"/>
  <c r="A4744" i="29"/>
  <c r="B4744" i="29" s="1"/>
  <c r="A4745" i="29"/>
  <c r="D4745" i="29" s="1"/>
  <c r="A4746" i="29"/>
  <c r="B4746" i="29" s="1"/>
  <c r="A4747" i="29"/>
  <c r="A4748" i="29"/>
  <c r="G4748" i="29" s="1"/>
  <c r="A4749" i="29"/>
  <c r="D4749" i="29" s="1"/>
  <c r="A4750" i="29"/>
  <c r="G4750" i="29" s="1"/>
  <c r="A4751" i="29"/>
  <c r="B4751" i="29" s="1"/>
  <c r="A4752" i="29"/>
  <c r="B4752" i="29" s="1"/>
  <c r="A4753" i="29"/>
  <c r="G4753" i="29" s="1"/>
  <c r="A4754" i="29"/>
  <c r="B4754" i="29" s="1"/>
  <c r="A4755" i="29"/>
  <c r="F4755" i="29" s="1"/>
  <c r="A4756" i="29"/>
  <c r="C4756" i="29" s="1"/>
  <c r="A4757" i="29"/>
  <c r="D4757" i="29" s="1"/>
  <c r="A4758" i="29"/>
  <c r="B4758" i="29" s="1"/>
  <c r="A4759" i="29"/>
  <c r="A4760" i="29"/>
  <c r="G4760" i="29" s="1"/>
  <c r="A4761" i="29"/>
  <c r="B4761" i="29" s="1"/>
  <c r="A4762" i="29"/>
  <c r="B4762" i="29" s="1"/>
  <c r="A4763" i="29"/>
  <c r="E4763" i="29" s="1"/>
  <c r="A4764" i="29"/>
  <c r="C4764" i="29" s="1"/>
  <c r="A4765" i="29"/>
  <c r="B4765" i="29" s="1"/>
  <c r="A4766" i="29"/>
  <c r="F4766" i="29" s="1"/>
  <c r="A4767" i="29"/>
  <c r="F4767" i="29" s="1"/>
  <c r="A4768" i="29"/>
  <c r="B4768" i="29" s="1"/>
  <c r="A4769" i="29"/>
  <c r="D4769" i="29" s="1"/>
  <c r="A4770" i="29"/>
  <c r="B4770" i="29" s="1"/>
  <c r="A4771" i="29"/>
  <c r="A4772" i="29"/>
  <c r="A4773" i="29"/>
  <c r="G4773" i="29" s="1"/>
  <c r="A4774" i="29"/>
  <c r="B4774" i="29" s="1"/>
  <c r="A4775" i="29"/>
  <c r="C4775" i="29" s="1"/>
  <c r="A4776" i="29"/>
  <c r="C4776" i="29" s="1"/>
  <c r="A4777" i="29"/>
  <c r="B4777" i="29" s="1"/>
  <c r="A4778" i="29"/>
  <c r="B4778" i="29" s="1"/>
  <c r="A4779" i="29"/>
  <c r="F4779" i="29" s="1"/>
  <c r="A4780" i="29"/>
  <c r="B4780" i="29" s="1"/>
  <c r="A4781" i="29"/>
  <c r="D4781" i="29" s="1"/>
  <c r="A4782" i="29"/>
  <c r="A4783" i="29"/>
  <c r="F4783" i="29" s="1"/>
  <c r="A4784" i="29"/>
  <c r="F4784" i="29" s="1"/>
  <c r="A4785" i="29"/>
  <c r="B4785" i="29" s="1"/>
  <c r="A4786" i="29"/>
  <c r="B4786" i="29" s="1"/>
  <c r="A4787" i="29"/>
  <c r="G4787" i="29" s="1"/>
  <c r="A4788" i="29"/>
  <c r="G4788" i="29" s="1"/>
  <c r="A4789" i="29"/>
  <c r="B4789" i="29" s="1"/>
  <c r="A4790" i="29"/>
  <c r="F4790" i="29" s="1"/>
  <c r="A4791" i="29"/>
  <c r="C4791" i="29" s="1"/>
  <c r="A4792" i="29"/>
  <c r="B4792" i="29" s="1"/>
  <c r="A4793" i="29"/>
  <c r="D4793" i="29" s="1"/>
  <c r="A4794" i="29"/>
  <c r="C4794" i="29" s="1"/>
  <c r="A4795" i="29"/>
  <c r="F4795" i="29" s="1"/>
  <c r="A4796" i="29"/>
  <c r="F4796" i="29" s="1"/>
  <c r="A4797" i="29"/>
  <c r="D4797" i="29" s="1"/>
  <c r="A4798" i="29"/>
  <c r="C4798" i="29" s="1"/>
  <c r="A4799" i="29"/>
  <c r="E4799" i="29" s="1"/>
  <c r="A4800" i="29"/>
  <c r="B4800" i="29" s="1"/>
  <c r="A4801" i="29"/>
  <c r="E4801" i="29" s="1"/>
  <c r="A4802" i="29"/>
  <c r="A4803" i="29"/>
  <c r="D4803" i="29" s="1"/>
  <c r="A4804" i="29"/>
  <c r="C4804" i="29" s="1"/>
  <c r="A4805" i="29"/>
  <c r="D4805" i="29" s="1"/>
  <c r="A4806" i="29"/>
  <c r="C4806" i="29" s="1"/>
  <c r="A4807" i="29"/>
  <c r="F4807" i="29" s="1"/>
  <c r="A4808" i="29"/>
  <c r="A4809" i="29"/>
  <c r="B4809" i="29" s="1"/>
  <c r="A4810" i="29"/>
  <c r="C4810" i="29" s="1"/>
  <c r="A4811" i="29"/>
  <c r="B4811" i="29" s="1"/>
  <c r="A4812" i="29"/>
  <c r="C4812" i="29" s="1"/>
  <c r="A4813" i="29"/>
  <c r="B4813" i="29" s="1"/>
  <c r="A4814" i="29"/>
  <c r="A4815" i="29"/>
  <c r="C4815" i="29" s="1"/>
  <c r="A4816" i="29"/>
  <c r="C4816" i="29" s="1"/>
  <c r="A4817" i="29"/>
  <c r="B4817" i="29" s="1"/>
  <c r="A4818" i="29"/>
  <c r="C4818" i="29" s="1"/>
  <c r="A4819" i="29"/>
  <c r="F4819" i="29" s="1"/>
  <c r="A4820" i="29"/>
  <c r="D4820" i="29" s="1"/>
  <c r="A4821" i="29"/>
  <c r="B4821" i="29" s="1"/>
  <c r="A4822" i="29"/>
  <c r="B4822" i="29" s="1"/>
  <c r="A4823" i="29"/>
  <c r="F4823" i="29" s="1"/>
  <c r="A4824" i="29"/>
  <c r="G4824" i="29" s="1"/>
  <c r="A4825" i="29"/>
  <c r="C4825" i="29" s="1"/>
  <c r="A4826" i="29"/>
  <c r="C4826" i="29" s="1"/>
  <c r="A4827" i="29"/>
  <c r="F4827" i="29" s="1"/>
  <c r="A4828" i="29"/>
  <c r="B4828" i="29" s="1"/>
  <c r="A4829" i="29"/>
  <c r="C4829" i="29" s="1"/>
  <c r="A4830" i="29"/>
  <c r="C4830" i="29" s="1"/>
  <c r="A4831" i="29"/>
  <c r="C4831" i="29" s="1"/>
  <c r="A4832" i="29"/>
  <c r="E4832" i="29" s="1"/>
  <c r="A4833" i="29"/>
  <c r="F4833" i="29" s="1"/>
  <c r="A4834" i="29"/>
  <c r="G4834" i="29" s="1"/>
  <c r="A4835" i="29"/>
  <c r="F4835" i="29" s="1"/>
  <c r="A4836" i="29"/>
  <c r="B4836" i="29" s="1"/>
  <c r="A4837" i="29"/>
  <c r="D4837" i="29" s="1"/>
  <c r="A4838" i="29"/>
  <c r="B4838" i="29" s="1"/>
  <c r="A4839" i="29"/>
  <c r="B4839" i="29" s="1"/>
  <c r="A4840" i="29"/>
  <c r="D4840" i="29" s="1"/>
  <c r="A4841" i="29"/>
  <c r="A4842" i="29"/>
  <c r="E4842" i="29" s="1"/>
  <c r="A4843" i="29"/>
  <c r="C4843" i="29" s="1"/>
  <c r="A4844" i="29"/>
  <c r="C4844" i="29" s="1"/>
  <c r="A4845" i="29"/>
  <c r="F4845" i="29" s="1"/>
  <c r="A4846" i="29"/>
  <c r="B4846" i="29" s="1"/>
  <c r="A4847" i="29"/>
  <c r="E4847" i="29" s="1"/>
  <c r="A4848" i="29"/>
  <c r="E4848" i="29" s="1"/>
  <c r="A4849" i="29"/>
  <c r="F4849" i="29" s="1"/>
  <c r="A4850" i="29"/>
  <c r="C4850" i="29" s="1"/>
  <c r="A4851" i="29"/>
  <c r="E4851" i="29" s="1"/>
  <c r="A4852" i="29"/>
  <c r="A4853" i="29"/>
  <c r="F4853" i="29" s="1"/>
  <c r="A4854" i="29"/>
  <c r="A4855" i="29"/>
  <c r="D4855" i="29" s="1"/>
  <c r="A4856" i="29"/>
  <c r="B4856" i="29" s="1"/>
  <c r="A4857" i="29"/>
  <c r="A4858" i="29"/>
  <c r="D4858" i="29" s="1"/>
  <c r="A4859" i="29"/>
  <c r="B4859" i="29" s="1"/>
  <c r="A4860" i="29"/>
  <c r="E4860" i="29" s="1"/>
  <c r="A4861" i="29"/>
  <c r="C4861" i="29" s="1"/>
  <c r="A4862" i="29"/>
  <c r="B4862" i="29" s="1"/>
  <c r="A4863" i="29"/>
  <c r="B4863" i="29" s="1"/>
  <c r="A4864" i="29"/>
  <c r="D4864" i="29" s="1"/>
  <c r="A4865" i="29"/>
  <c r="B4865" i="29" s="1"/>
  <c r="A4866" i="29"/>
  <c r="B4866" i="29" s="1"/>
  <c r="A4867" i="29"/>
  <c r="B4867" i="29" s="1"/>
  <c r="A4868" i="29"/>
  <c r="C4868" i="29" s="1"/>
  <c r="A4869" i="29"/>
  <c r="E4869" i="29" s="1"/>
  <c r="A4870" i="29"/>
  <c r="D4870" i="29" s="1"/>
  <c r="A4871" i="29"/>
  <c r="C4871" i="29" s="1"/>
  <c r="A4872" i="29"/>
  <c r="B4872" i="29" s="1"/>
  <c r="A4873" i="29"/>
  <c r="B4873" i="29" s="1"/>
  <c r="A4874" i="29"/>
  <c r="B4874" i="29" s="1"/>
  <c r="A4875" i="29"/>
  <c r="B4875" i="29" s="1"/>
  <c r="A4876" i="29"/>
  <c r="D4876" i="29" s="1"/>
  <c r="A4877" i="29"/>
  <c r="D4877" i="29" s="1"/>
  <c r="A4878" i="29"/>
  <c r="B4878" i="29" s="1"/>
  <c r="A4879" i="29"/>
  <c r="B4879" i="29" s="1"/>
  <c r="A4880" i="29"/>
  <c r="C4880" i="29" s="1"/>
  <c r="A4881" i="29"/>
  <c r="E4881" i="29" s="1"/>
  <c r="A4882" i="29"/>
  <c r="B4882" i="29" s="1"/>
  <c r="A4883" i="29"/>
  <c r="C4883" i="29" s="1"/>
  <c r="A4884" i="29"/>
  <c r="B4884" i="29" s="1"/>
  <c r="A4885" i="29"/>
  <c r="B4885" i="29" s="1"/>
  <c r="A4886" i="29"/>
  <c r="G4886" i="29" s="1"/>
  <c r="A4887" i="29"/>
  <c r="B4887" i="29" s="1"/>
  <c r="A4888" i="29"/>
  <c r="D4888" i="29" s="1"/>
  <c r="A4889" i="29"/>
  <c r="B4889" i="29" s="1"/>
  <c r="A4890" i="29"/>
  <c r="B4890" i="29" s="1"/>
  <c r="A4891" i="29"/>
  <c r="B4891" i="29" s="1"/>
  <c r="A4892" i="29"/>
  <c r="C4892" i="29" s="1"/>
  <c r="A4893" i="29"/>
  <c r="E4893" i="29" s="1"/>
  <c r="A4894" i="29"/>
  <c r="D4894" i="29" s="1"/>
  <c r="A4895" i="29"/>
  <c r="C4895" i="29" s="1"/>
  <c r="A4896" i="29"/>
  <c r="B4896" i="29" s="1"/>
  <c r="A4897" i="29"/>
  <c r="B4897" i="29" s="1"/>
  <c r="A4898" i="29"/>
  <c r="A4899" i="29"/>
  <c r="B4899" i="29" s="1"/>
  <c r="A4900" i="29"/>
  <c r="D4900" i="29" s="1"/>
  <c r="A4901" i="29"/>
  <c r="E4901" i="29" s="1"/>
  <c r="A4902" i="29"/>
  <c r="B4902" i="29" s="1"/>
  <c r="A4903" i="29"/>
  <c r="A4904" i="29"/>
  <c r="A4905" i="29"/>
  <c r="E4905" i="29" s="1"/>
  <c r="A4906" i="29"/>
  <c r="C4906" i="29" s="1"/>
  <c r="A4907" i="29"/>
  <c r="C4907" i="29" s="1"/>
  <c r="A4908" i="29"/>
  <c r="B4908" i="29" s="1"/>
  <c r="A4909" i="29"/>
  <c r="B4909" i="29" s="1"/>
  <c r="A4910" i="29"/>
  <c r="G4910" i="29" s="1"/>
  <c r="A4911" i="29"/>
  <c r="A4912" i="29"/>
  <c r="A4913" i="29"/>
  <c r="B4913" i="29" s="1"/>
  <c r="A4914" i="29"/>
  <c r="B4914" i="29" s="1"/>
  <c r="A4915" i="29"/>
  <c r="A4916" i="29"/>
  <c r="C4916" i="29" s="1"/>
  <c r="A4917" i="29"/>
  <c r="E4917" i="29" s="1"/>
  <c r="A4918" i="29"/>
  <c r="B4918" i="29" s="1"/>
  <c r="A4919" i="29"/>
  <c r="C4919" i="29" s="1"/>
  <c r="A4920" i="29"/>
  <c r="B4920" i="29" s="1"/>
  <c r="A4921" i="29"/>
  <c r="B4921" i="29" s="1"/>
  <c r="A4922" i="29"/>
  <c r="G4922" i="29" s="1"/>
  <c r="A4923" i="29"/>
  <c r="B4923" i="29" s="1"/>
  <c r="A4924" i="29"/>
  <c r="D4924" i="29" s="1"/>
  <c r="A4925" i="29"/>
  <c r="A4926" i="29"/>
  <c r="B4926" i="29" s="1"/>
  <c r="A4927" i="29"/>
  <c r="B4927" i="29" s="1"/>
  <c r="A4928" i="29"/>
  <c r="C4928" i="29" s="1"/>
  <c r="A4929" i="29"/>
  <c r="E4929" i="29" s="1"/>
  <c r="A4930" i="29"/>
  <c r="A4931" i="29"/>
  <c r="C4931" i="29" s="1"/>
  <c r="A4932" i="29"/>
  <c r="F4932" i="29" s="1"/>
  <c r="A4933" i="29"/>
  <c r="B4933" i="29" s="1"/>
  <c r="A4934" i="29"/>
  <c r="G4934" i="29" s="1"/>
  <c r="A4935" i="29"/>
  <c r="B4935" i="29" s="1"/>
  <c r="A4936" i="29"/>
  <c r="D4936" i="29" s="1"/>
  <c r="A4937" i="29"/>
  <c r="B4937" i="29" s="1"/>
  <c r="A4938" i="29"/>
  <c r="B4938" i="29" s="1"/>
  <c r="A4939" i="29"/>
  <c r="A4940" i="29"/>
  <c r="A4941" i="29"/>
  <c r="E4941" i="29" s="1"/>
  <c r="A4942" i="29"/>
  <c r="D4942" i="29" s="1"/>
  <c r="A4943" i="29"/>
  <c r="C4943" i="29" s="1"/>
  <c r="A4944" i="29"/>
  <c r="D4944" i="29" s="1"/>
  <c r="A4945" i="29"/>
  <c r="B4945" i="29" s="1"/>
  <c r="A4946" i="29"/>
  <c r="G4946" i="29" s="1"/>
  <c r="A4947" i="29"/>
  <c r="B4947" i="29" s="1"/>
  <c r="A4948" i="29"/>
  <c r="D4948" i="29" s="1"/>
  <c r="A4949" i="29"/>
  <c r="D4949" i="29" s="1"/>
  <c r="A4950" i="29"/>
  <c r="B4950" i="29" s="1"/>
  <c r="A4951" i="29"/>
  <c r="B4951" i="29" s="1"/>
  <c r="A4952" i="29"/>
  <c r="A4953" i="29"/>
  <c r="E4953" i="29" s="1"/>
  <c r="A4954" i="29"/>
  <c r="C4954" i="29" s="1"/>
  <c r="A4955" i="29"/>
  <c r="C4955" i="29" s="1"/>
  <c r="A4956" i="29"/>
  <c r="B4956" i="29" s="1"/>
  <c r="A4957" i="29"/>
  <c r="B4957" i="29" s="1"/>
  <c r="A4958" i="29"/>
  <c r="A4959" i="29"/>
  <c r="B4959" i="29" s="1"/>
  <c r="A4960" i="29"/>
  <c r="D4960" i="29" s="1"/>
  <c r="A4961" i="29"/>
  <c r="B4961" i="29" s="1"/>
  <c r="A4962" i="29"/>
  <c r="B4962" i="29" s="1"/>
  <c r="A4963" i="29"/>
  <c r="B4963" i="29" s="1"/>
  <c r="A4964" i="29"/>
  <c r="A4965" i="29"/>
  <c r="E4965" i="29" s="1"/>
  <c r="A4966" i="29"/>
  <c r="C4966" i="29" s="1"/>
  <c r="A4967" i="29"/>
  <c r="C4967" i="29" s="1"/>
  <c r="A4968" i="29"/>
  <c r="B4968" i="29" s="1"/>
  <c r="A4969" i="29"/>
  <c r="B4969" i="29" s="1"/>
  <c r="A4970" i="29"/>
  <c r="A4971" i="29"/>
  <c r="A4972" i="29"/>
  <c r="A4973" i="29"/>
  <c r="A4974" i="29"/>
  <c r="B4974" i="29" s="1"/>
  <c r="A4975" i="29"/>
  <c r="B4975" i="29" s="1"/>
  <c r="A4976" i="29"/>
  <c r="C4976" i="29" s="1"/>
  <c r="A4977" i="29"/>
  <c r="E4977" i="29" s="1"/>
  <c r="A4978" i="29"/>
  <c r="A4979" i="29"/>
  <c r="C4979" i="29" s="1"/>
  <c r="A4980" i="29"/>
  <c r="A4981" i="29"/>
  <c r="B4981" i="29" s="1"/>
  <c r="A4982" i="29"/>
  <c r="D4982" i="29" s="1"/>
  <c r="A4983" i="29"/>
  <c r="B4983" i="29" s="1"/>
  <c r="A4984" i="29"/>
  <c r="D4984" i="29" s="1"/>
  <c r="A4985" i="29"/>
  <c r="D4985" i="29" s="1"/>
  <c r="A4986" i="29"/>
  <c r="B4986" i="29" s="1"/>
  <c r="A4987" i="29"/>
  <c r="C4987" i="29" s="1"/>
  <c r="A4988" i="29"/>
  <c r="C4988" i="29" s="1"/>
  <c r="A4989" i="29"/>
  <c r="E4989" i="29" s="1"/>
  <c r="A4990" i="29"/>
  <c r="B4990" i="29" s="1"/>
  <c r="A4991" i="29"/>
  <c r="C4991" i="29" s="1"/>
  <c r="A4992" i="29"/>
  <c r="B4992" i="29" s="1"/>
  <c r="A4993" i="29"/>
  <c r="B4993" i="29" s="1"/>
  <c r="A4994" i="29"/>
  <c r="G4994" i="29" s="1"/>
  <c r="A4995" i="29"/>
  <c r="B4995" i="29" s="1"/>
  <c r="A4996" i="29"/>
  <c r="E4996" i="29" s="1"/>
  <c r="A4997" i="29"/>
  <c r="D4997" i="29" s="1"/>
  <c r="A4998" i="29"/>
  <c r="B4998" i="29" s="1"/>
  <c r="A4999" i="29"/>
  <c r="B4999" i="29" s="1"/>
  <c r="A5000" i="29"/>
  <c r="C5000" i="29" s="1"/>
  <c r="A5001" i="29"/>
  <c r="A5002" i="29"/>
  <c r="A5003" i="29"/>
  <c r="C5003" i="29" s="1"/>
  <c r="A5004" i="29"/>
  <c r="A5005" i="29"/>
  <c r="B5005" i="29" s="1"/>
  <c r="A5006" i="29"/>
  <c r="G5006" i="29" s="1"/>
  <c r="A5007" i="29"/>
  <c r="B5007" i="29" s="1"/>
  <c r="A5008" i="29"/>
  <c r="E5008" i="29" s="1"/>
  <c r="A5009" i="29"/>
  <c r="E5009" i="29" s="1"/>
  <c r="A5010" i="29"/>
  <c r="C5010" i="29" s="1"/>
  <c r="A5011" i="29"/>
  <c r="A5012" i="29"/>
  <c r="C5012" i="29" s="1"/>
  <c r="A5013" i="29"/>
  <c r="C5013" i="29" s="1"/>
  <c r="A5014" i="29"/>
  <c r="B5014" i="29" s="1"/>
  <c r="A5015" i="29"/>
  <c r="A5016" i="29"/>
  <c r="A5017" i="29"/>
  <c r="B5017" i="29" s="1"/>
  <c r="A5018" i="29"/>
  <c r="G5018" i="29" s="1"/>
  <c r="A5019" i="29"/>
  <c r="B5019" i="29" s="1"/>
  <c r="A5020" i="29"/>
  <c r="A5021" i="29"/>
  <c r="C5021" i="29" s="1"/>
  <c r="A5022" i="29"/>
  <c r="C5022" i="29" s="1"/>
  <c r="A5023" i="29"/>
  <c r="A5024" i="29"/>
  <c r="C5024" i="29" s="1"/>
  <c r="A5025" i="29"/>
  <c r="C5025" i="29" s="1"/>
  <c r="A5026" i="29"/>
  <c r="A5027" i="29"/>
  <c r="A5028" i="29"/>
  <c r="B5028" i="29" s="1"/>
  <c r="A5029" i="29"/>
  <c r="B5029" i="29" s="1"/>
  <c r="A5030" i="29"/>
  <c r="D5030" i="29" s="1"/>
  <c r="A5031" i="29"/>
  <c r="B5031" i="29" s="1"/>
  <c r="A5032" i="29"/>
  <c r="A5033" i="29"/>
  <c r="B5033" i="29" s="1"/>
  <c r="A5034" i="29"/>
  <c r="A5035" i="29"/>
  <c r="B5035" i="29" s="1"/>
  <c r="A5036" i="29"/>
  <c r="C5036" i="29" s="1"/>
  <c r="A5037" i="29"/>
  <c r="C5037" i="29" s="1"/>
  <c r="A5038" i="29"/>
  <c r="E5038" i="29" s="1"/>
  <c r="A5039" i="29"/>
  <c r="A5040" i="29"/>
  <c r="B5040" i="29" s="1"/>
  <c r="A5041" i="29"/>
  <c r="B5041" i="29" s="1"/>
  <c r="A5042" i="29"/>
  <c r="F5042" i="29" s="1"/>
  <c r="A5043" i="29"/>
  <c r="B5043" i="29" s="1"/>
  <c r="A5044" i="29"/>
  <c r="E5044" i="29" s="1"/>
  <c r="A5045" i="29"/>
  <c r="E5045" i="29" s="1"/>
  <c r="A5046" i="29"/>
  <c r="C5046" i="29" s="1"/>
  <c r="A5047" i="29"/>
  <c r="E5047" i="29" s="1"/>
  <c r="A5048" i="29"/>
  <c r="A5049" i="29"/>
  <c r="C5049" i="29" s="1"/>
  <c r="A5050" i="29"/>
  <c r="D5050" i="29" s="1"/>
  <c r="A5051" i="29"/>
  <c r="A5052" i="29"/>
  <c r="A5053" i="29"/>
  <c r="B5053" i="29" s="1"/>
  <c r="A5054" i="29"/>
  <c r="G5054" i="29" s="1"/>
  <c r="A5055" i="29"/>
  <c r="B5055" i="29" s="1"/>
  <c r="A5056" i="29"/>
  <c r="E5056" i="29" s="1"/>
  <c r="A5057" i="29"/>
  <c r="C5057" i="29" s="1"/>
  <c r="A5058" i="29"/>
  <c r="C5058" i="29" s="1"/>
  <c r="A5059" i="29"/>
  <c r="A5060" i="29"/>
  <c r="B5060" i="29" s="1"/>
  <c r="A5061" i="29"/>
  <c r="C5061" i="29" s="1"/>
  <c r="A5062" i="29"/>
  <c r="E5062" i="29" s="1"/>
  <c r="A5063" i="29"/>
  <c r="C5063" i="29" s="1"/>
  <c r="A5064" i="29"/>
  <c r="B5064" i="29" s="1"/>
  <c r="A5065" i="29"/>
  <c r="A5066" i="29"/>
  <c r="G5066" i="29" s="1"/>
  <c r="A5067" i="29"/>
  <c r="A5068" i="29"/>
  <c r="E5068" i="29" s="1"/>
  <c r="A5069" i="29"/>
  <c r="E5069" i="29" s="1"/>
  <c r="A5070" i="29"/>
  <c r="A5071" i="29"/>
  <c r="D5071" i="29" s="1"/>
  <c r="A5072" i="29"/>
  <c r="B5072" i="29" s="1"/>
  <c r="A5073" i="29"/>
  <c r="C5073" i="29" s="1"/>
  <c r="A5074" i="29"/>
  <c r="D5074" i="29" s="1"/>
  <c r="A5075" i="29"/>
  <c r="C5075" i="29" s="1"/>
  <c r="A5076" i="29"/>
  <c r="B5076" i="29" s="1"/>
  <c r="A5077" i="29"/>
  <c r="A5078" i="29"/>
  <c r="D5078" i="29" s="1"/>
  <c r="A5079" i="29"/>
  <c r="B5079" i="29" s="1"/>
  <c r="A5080" i="29"/>
  <c r="E5080" i="29" s="1"/>
  <c r="A5081" i="29"/>
  <c r="A5082" i="29"/>
  <c r="A5083" i="29"/>
  <c r="B5083" i="29" s="1"/>
  <c r="A5084" i="29"/>
  <c r="B5084" i="29" s="1"/>
  <c r="A5085" i="29"/>
  <c r="C5085" i="29" s="1"/>
  <c r="A5086" i="29"/>
  <c r="B5086" i="29" s="1"/>
  <c r="A5087" i="29"/>
  <c r="C5087" i="29" s="1"/>
  <c r="A5088" i="29"/>
  <c r="D5088" i="29" s="1"/>
  <c r="A5089" i="29"/>
  <c r="A5090" i="29"/>
  <c r="A5091" i="29"/>
  <c r="B5091" i="29" s="1"/>
  <c r="A5092" i="29"/>
  <c r="E5092" i="29" s="1"/>
  <c r="A5093" i="29"/>
  <c r="B5093" i="29" s="1"/>
  <c r="A5094" i="29"/>
  <c r="B5094" i="29" s="1"/>
  <c r="A5095" i="29"/>
  <c r="E5095" i="29" s="1"/>
  <c r="A5096" i="29"/>
  <c r="B5096" i="29" s="1"/>
  <c r="A5097" i="29"/>
  <c r="A5098" i="29"/>
  <c r="C5098" i="29" s="1"/>
  <c r="A5099" i="29"/>
  <c r="B5099" i="29" s="1"/>
  <c r="A5100" i="29"/>
  <c r="A5101" i="29"/>
  <c r="B5101" i="29" s="1"/>
  <c r="A5102" i="29"/>
  <c r="B5102" i="29" s="1"/>
  <c r="A5103" i="29"/>
  <c r="B5103" i="29" s="1"/>
  <c r="A5104" i="29"/>
  <c r="G5104" i="29" s="1"/>
  <c r="A5105" i="29"/>
  <c r="D5105" i="29" s="1"/>
  <c r="A5106" i="29"/>
  <c r="A5107" i="29"/>
  <c r="A5108" i="29"/>
  <c r="B5108" i="29" s="1"/>
  <c r="A5109" i="29"/>
  <c r="B5109" i="29" s="1"/>
  <c r="A5110" i="29"/>
  <c r="A5111" i="29"/>
  <c r="B5111" i="29" s="1"/>
  <c r="A5112" i="29"/>
  <c r="A5113" i="29"/>
  <c r="B5113" i="29" s="1"/>
  <c r="A5114" i="29"/>
  <c r="D5114" i="29" s="1"/>
  <c r="A5115" i="29"/>
  <c r="F5115" i="29" s="1"/>
  <c r="A5116" i="29"/>
  <c r="G5116" i="29" s="1"/>
  <c r="A5117" i="29"/>
  <c r="C5117" i="29" s="1"/>
  <c r="A5118" i="29"/>
  <c r="A5119" i="29"/>
  <c r="A5120" i="29"/>
  <c r="A5121" i="29"/>
  <c r="A5122" i="29"/>
  <c r="A5123" i="29"/>
  <c r="B5123" i="29" s="1"/>
  <c r="A5124" i="29"/>
  <c r="E5124" i="29" s="1"/>
  <c r="A5125" i="29"/>
  <c r="B5125" i="29" s="1"/>
  <c r="A5126" i="29"/>
  <c r="E5126" i="29" s="1"/>
  <c r="A5127" i="29"/>
  <c r="D5127" i="29" s="1"/>
  <c r="A5128" i="29"/>
  <c r="G5128" i="29" s="1"/>
  <c r="A5129" i="29"/>
  <c r="F5129" i="29" s="1"/>
  <c r="A5130" i="29"/>
  <c r="B5130" i="29" s="1"/>
  <c r="A5131" i="29"/>
  <c r="B5131" i="29" s="1"/>
  <c r="A5132" i="29"/>
  <c r="B5132" i="29" s="1"/>
  <c r="A5133" i="29"/>
  <c r="B5133" i="29" s="1"/>
  <c r="A5134" i="29"/>
  <c r="E5134" i="29" s="1"/>
  <c r="A5135" i="29"/>
  <c r="B5135" i="29" s="1"/>
  <c r="A5136" i="29"/>
  <c r="D5136" i="29" s="1"/>
  <c r="A5137" i="29"/>
  <c r="A5138" i="29"/>
  <c r="D5138" i="29" s="1"/>
  <c r="A5139" i="29"/>
  <c r="D5139" i="29" s="1"/>
  <c r="A5140" i="29"/>
  <c r="G5140" i="29" s="1"/>
  <c r="A5141" i="29"/>
  <c r="B5141" i="29" s="1"/>
  <c r="A5142" i="29"/>
  <c r="A5143" i="29"/>
  <c r="A5144" i="29"/>
  <c r="B5144" i="29" s="1"/>
  <c r="A5145" i="29"/>
  <c r="B5145" i="29" s="1"/>
  <c r="A5146" i="29"/>
  <c r="G5146" i="29" s="1"/>
  <c r="A5147" i="29"/>
  <c r="A5148" i="29"/>
  <c r="E5148" i="29" s="1"/>
  <c r="A5149" i="29"/>
  <c r="B5149" i="29" s="1"/>
  <c r="A5150" i="29"/>
  <c r="A5151" i="29"/>
  <c r="D5151" i="29" s="1"/>
  <c r="A5152" i="29"/>
  <c r="A5153" i="29"/>
  <c r="B5153" i="29" s="1"/>
  <c r="A5154" i="29"/>
  <c r="A5155" i="29"/>
  <c r="B5155" i="29" s="1"/>
  <c r="A5156" i="29"/>
  <c r="C5156" i="29" s="1"/>
  <c r="A5157" i="29"/>
  <c r="G5157" i="29" s="1"/>
  <c r="A5158" i="29"/>
  <c r="D5158" i="29" s="1"/>
  <c r="A5159" i="29"/>
  <c r="F5159" i="29" s="1"/>
  <c r="A5160" i="29"/>
  <c r="B5160" i="29" s="1"/>
  <c r="A5161" i="29"/>
  <c r="D5161" i="29" s="1"/>
  <c r="A5162" i="29"/>
  <c r="A5163" i="29"/>
  <c r="B5163" i="29" s="1"/>
  <c r="A5164" i="29"/>
  <c r="G5164" i="29" s="1"/>
  <c r="A5165" i="29"/>
  <c r="C5165" i="29" s="1"/>
  <c r="A5166" i="29"/>
  <c r="E5166" i="29" s="1"/>
  <c r="A5167" i="29"/>
  <c r="D5167" i="29" s="1"/>
  <c r="A5168" i="29"/>
  <c r="C5168" i="29" s="1"/>
  <c r="A5169" i="29"/>
  <c r="B5169" i="29" s="1"/>
  <c r="A5170" i="29"/>
  <c r="B5170" i="29" s="1"/>
  <c r="A5171" i="29"/>
  <c r="F5171" i="29" s="1"/>
  <c r="A5172" i="29"/>
  <c r="A5173" i="29"/>
  <c r="D5173" i="29" s="1"/>
  <c r="A5174" i="29"/>
  <c r="D5174" i="29" s="1"/>
  <c r="A5175" i="29"/>
  <c r="A5176" i="29"/>
  <c r="G5176" i="29" s="1"/>
  <c r="A5177" i="29"/>
  <c r="G5177" i="29" s="1"/>
  <c r="A5178" i="29"/>
  <c r="E5178" i="29" s="1"/>
  <c r="A5179" i="29"/>
  <c r="B5179" i="29" s="1"/>
  <c r="A5180" i="29"/>
  <c r="B5180" i="29" s="1"/>
  <c r="A5181" i="29"/>
  <c r="C5181" i="29" s="1"/>
  <c r="A5182" i="29"/>
  <c r="B5182" i="29" s="1"/>
  <c r="A5183" i="29"/>
  <c r="D5183" i="29" s="1"/>
  <c r="A5184" i="29"/>
  <c r="A5185" i="29"/>
  <c r="D5185" i="29" s="1"/>
  <c r="A5186" i="29"/>
  <c r="G5186" i="29" s="1"/>
  <c r="A5187" i="29"/>
  <c r="D5187" i="29" s="1"/>
  <c r="A5188" i="29"/>
  <c r="B5188" i="29" s="1"/>
  <c r="A5189" i="29"/>
  <c r="B5189" i="29" s="1"/>
  <c r="A5190" i="29"/>
  <c r="C5190" i="29" s="1"/>
  <c r="A5191" i="29"/>
  <c r="B5191" i="29" s="1"/>
  <c r="A5192" i="29"/>
  <c r="E5192" i="29" s="1"/>
  <c r="A5193" i="29"/>
  <c r="F5193" i="29" s="1"/>
  <c r="A5194" i="29"/>
  <c r="A5195" i="29"/>
  <c r="D5195" i="29" s="1"/>
  <c r="A5196" i="29"/>
  <c r="B5196" i="29" s="1"/>
  <c r="A5197" i="29"/>
  <c r="G5197" i="29" s="1"/>
  <c r="A5198" i="29"/>
  <c r="C5198" i="29" s="1"/>
  <c r="A5199" i="29"/>
  <c r="B5199" i="29" s="1"/>
  <c r="A5200" i="29"/>
  <c r="E5200" i="29" s="1"/>
  <c r="A5201" i="29"/>
  <c r="B5201" i="29" s="1"/>
  <c r="A5202" i="29"/>
  <c r="A5203" i="29"/>
  <c r="B5203" i="29" s="1"/>
  <c r="A5204" i="29"/>
  <c r="D5204" i="29" s="1"/>
  <c r="A5205" i="29"/>
  <c r="B5205" i="29" s="1"/>
  <c r="A5206" i="29"/>
  <c r="A5207" i="29"/>
  <c r="D5207" i="29" s="1"/>
  <c r="A5208" i="29"/>
  <c r="B5208" i="29" s="1"/>
  <c r="A5209" i="29"/>
  <c r="B5209" i="29" s="1"/>
  <c r="A5210" i="29"/>
  <c r="G5210" i="29" s="1"/>
  <c r="A5211" i="29"/>
  <c r="B5211" i="29" s="1"/>
  <c r="A5212" i="29"/>
  <c r="B5212" i="29" s="1"/>
  <c r="A5213" i="29"/>
  <c r="A5214" i="29"/>
  <c r="A5215" i="29"/>
  <c r="A5216" i="29"/>
  <c r="E5216" i="29" s="1"/>
  <c r="A5217" i="29"/>
  <c r="F5217" i="29" s="1"/>
  <c r="A5218" i="29"/>
  <c r="A5219" i="29"/>
  <c r="D5219" i="29" s="1"/>
  <c r="A5220" i="29"/>
  <c r="B5220" i="29" s="1"/>
  <c r="A5221" i="29"/>
  <c r="D5221" i="29" s="1"/>
  <c r="A5222" i="29"/>
  <c r="G5222" i="29" s="1"/>
  <c r="A5223" i="29"/>
  <c r="C5223" i="29" s="1"/>
  <c r="A5224" i="29"/>
  <c r="C5224" i="29" s="1"/>
  <c r="A5225" i="29"/>
  <c r="A5226" i="29"/>
  <c r="C5226" i="29" s="1"/>
  <c r="A5227" i="29"/>
  <c r="B5227" i="29" s="1"/>
  <c r="A5228" i="29"/>
  <c r="E5228" i="29" s="1"/>
  <c r="A5229" i="29"/>
  <c r="D5229" i="29" s="1"/>
  <c r="A5230" i="29"/>
  <c r="C5230" i="29" s="1"/>
  <c r="A5231" i="29"/>
  <c r="D5231" i="29" s="1"/>
  <c r="A5232" i="29"/>
  <c r="B5232" i="29" s="1"/>
  <c r="A5233" i="29"/>
  <c r="G5233" i="29" s="1"/>
  <c r="A5234" i="29"/>
  <c r="G5234" i="29" s="1"/>
  <c r="A5235" i="29"/>
  <c r="D5235" i="29" s="1"/>
  <c r="A5236" i="29"/>
  <c r="E5236" i="29" s="1"/>
  <c r="A5237" i="29"/>
  <c r="B5237" i="29" s="1"/>
  <c r="A5238" i="29"/>
  <c r="C5238" i="29" s="1"/>
  <c r="A5239" i="29"/>
  <c r="F5239" i="29" s="1"/>
  <c r="A5240" i="29"/>
  <c r="A5241" i="29"/>
  <c r="D5241" i="29" s="1"/>
  <c r="A5242" i="29"/>
  <c r="C5242" i="29" s="1"/>
  <c r="A5243" i="29"/>
  <c r="D5243" i="29" s="1"/>
  <c r="A5244" i="29"/>
  <c r="B5244" i="29" s="1"/>
  <c r="A5245" i="29"/>
  <c r="B5245" i="29" s="1"/>
  <c r="A5246" i="29"/>
  <c r="G5246" i="29" s="1"/>
  <c r="A5247" i="29"/>
  <c r="D5247" i="29" s="1"/>
  <c r="A5248" i="29"/>
  <c r="E5248" i="29" s="1"/>
  <c r="A5249" i="29"/>
  <c r="B5249" i="29" s="1"/>
  <c r="A5250" i="29"/>
  <c r="C5250" i="29" s="1"/>
  <c r="A5251" i="29"/>
  <c r="F5251" i="29" s="1"/>
  <c r="A5252" i="29"/>
  <c r="D5252" i="29" s="1"/>
  <c r="A5253" i="29"/>
  <c r="F5253" i="29" s="1"/>
  <c r="A5254" i="29"/>
  <c r="C5254" i="29" s="1"/>
  <c r="A5255" i="29"/>
  <c r="D5255" i="29" s="1"/>
  <c r="A5256" i="29"/>
  <c r="B5256" i="29" s="1"/>
  <c r="A5257" i="29"/>
  <c r="E5257" i="29" s="1"/>
  <c r="A5258" i="29"/>
  <c r="G5258" i="29" s="1"/>
  <c r="A5259" i="29"/>
  <c r="D5259" i="29" s="1"/>
  <c r="A5260" i="29"/>
  <c r="E5260" i="29" s="1"/>
  <c r="A5261" i="29"/>
  <c r="B5261" i="29" s="1"/>
  <c r="A5262" i="29"/>
  <c r="C5262" i="29" s="1"/>
  <c r="A5263" i="29"/>
  <c r="C5263" i="29" s="1"/>
  <c r="A5264" i="29"/>
  <c r="C5264" i="29" s="1"/>
  <c r="A5265" i="29"/>
  <c r="F5265" i="29" s="1"/>
  <c r="A5266" i="29"/>
  <c r="C5266" i="29" s="1"/>
  <c r="A5267" i="29"/>
  <c r="D5267" i="29" s="1"/>
  <c r="A5268" i="29"/>
  <c r="B5268" i="29" s="1"/>
  <c r="A5269" i="29"/>
  <c r="D5269" i="29" s="1"/>
  <c r="A5270" i="29"/>
  <c r="G5270" i="29" s="1"/>
  <c r="A5271" i="29"/>
  <c r="E5271" i="29" s="1"/>
  <c r="A5272" i="29"/>
  <c r="E5272" i="29" s="1"/>
  <c r="A5273" i="29"/>
  <c r="B5273" i="29" s="1"/>
  <c r="A5274" i="29"/>
  <c r="C5274" i="29" s="1"/>
  <c r="A5275" i="29"/>
  <c r="B5275" i="29" s="1"/>
  <c r="A5276" i="29"/>
  <c r="B5276" i="29" s="1"/>
  <c r="A5277" i="29"/>
  <c r="B5277" i="29" s="1"/>
  <c r="A5278" i="29"/>
  <c r="C5278" i="29" s="1"/>
  <c r="A5279" i="29"/>
  <c r="A5280" i="29"/>
  <c r="B5280" i="29" s="1"/>
  <c r="A5281" i="29"/>
  <c r="B5281" i="29" s="1"/>
  <c r="A5282" i="29"/>
  <c r="G5282" i="29" s="1"/>
  <c r="A5283" i="29"/>
  <c r="D5283" i="29" s="1"/>
  <c r="A5284" i="29"/>
  <c r="B5284" i="29" s="1"/>
  <c r="A5285" i="29"/>
  <c r="B5285" i="29" s="1"/>
  <c r="A5286" i="29"/>
  <c r="A5287" i="29"/>
  <c r="B5287" i="29" s="1"/>
  <c r="A5288" i="29"/>
  <c r="E5288" i="29" s="1"/>
  <c r="A5289" i="29"/>
  <c r="F5289" i="29" s="1"/>
  <c r="A5290" i="29"/>
  <c r="C5290" i="29" s="1"/>
  <c r="A5291" i="29"/>
  <c r="A5292" i="29"/>
  <c r="B5292" i="29" s="1"/>
  <c r="A5293" i="29"/>
  <c r="D5293" i="29" s="1"/>
  <c r="A5294" i="29"/>
  <c r="G5294" i="29" s="1"/>
  <c r="A5295" i="29"/>
  <c r="G5295" i="29" s="1"/>
  <c r="A5296" i="29"/>
  <c r="B5296" i="29" s="1"/>
  <c r="A5297" i="29"/>
  <c r="B5297" i="29" s="1"/>
  <c r="A5298" i="29"/>
  <c r="F5298" i="29" s="1"/>
  <c r="A5299" i="29"/>
  <c r="C5299" i="29" s="1"/>
  <c r="A5300" i="29"/>
  <c r="C5300" i="29" s="1"/>
  <c r="A5301" i="29"/>
  <c r="C5301" i="29" s="1"/>
  <c r="A5302" i="29"/>
  <c r="C5302" i="29" s="1"/>
  <c r="A5303" i="29"/>
  <c r="A5304" i="29"/>
  <c r="B5304" i="29" s="1"/>
  <c r="A5305" i="29"/>
  <c r="F5305" i="29" s="1"/>
  <c r="A5306" i="29"/>
  <c r="G5306" i="29" s="1"/>
  <c r="A5307" i="29"/>
  <c r="B5307" i="29" s="1"/>
  <c r="A5308" i="29"/>
  <c r="E5308" i="29" s="1"/>
  <c r="A5309" i="29"/>
  <c r="B5309" i="29" s="1"/>
  <c r="A5310" i="29"/>
  <c r="C5310" i="29" s="1"/>
  <c r="A5311" i="29"/>
  <c r="C5311" i="29" s="1"/>
  <c r="A5312" i="29"/>
  <c r="G5312" i="29" s="1"/>
  <c r="A5313" i="29"/>
  <c r="F5313" i="29" s="1"/>
  <c r="A5314" i="29"/>
  <c r="C5314" i="29" s="1"/>
  <c r="A5315" i="29"/>
  <c r="A5316" i="29"/>
  <c r="B5316" i="29" s="1"/>
  <c r="A5317" i="29"/>
  <c r="B5317" i="29" s="1"/>
  <c r="A5318" i="29"/>
  <c r="A5319" i="29"/>
  <c r="E5319" i="29" s="1"/>
  <c r="A5320" i="29"/>
  <c r="E5320" i="29" s="1"/>
  <c r="A5321" i="29"/>
  <c r="B5321" i="29" s="1"/>
  <c r="A5322" i="29"/>
  <c r="E5322" i="29" s="1"/>
  <c r="A5323" i="29"/>
  <c r="C5323" i="29" s="1"/>
  <c r="A5324" i="29"/>
  <c r="B5324" i="29" s="1"/>
  <c r="A5325" i="29"/>
  <c r="F5325" i="29" s="1"/>
  <c r="A5326" i="29"/>
  <c r="C5326" i="29" s="1"/>
  <c r="A5327" i="29"/>
  <c r="A5328" i="29"/>
  <c r="B5328" i="29" s="1"/>
  <c r="A5329" i="29"/>
  <c r="B5329" i="29" s="1"/>
  <c r="A5330" i="29"/>
  <c r="G5330" i="29" s="1"/>
  <c r="A5331" i="29"/>
  <c r="B5331" i="29" s="1"/>
  <c r="A5332" i="29"/>
  <c r="E5332" i="29" s="1"/>
  <c r="A5333" i="29"/>
  <c r="B5333" i="29" s="1"/>
  <c r="A5334" i="29"/>
  <c r="C5334" i="29" s="1"/>
  <c r="A5335" i="29"/>
  <c r="C5335" i="29" s="1"/>
  <c r="A5336" i="29"/>
  <c r="E5336" i="29" s="1"/>
  <c r="A5337" i="29"/>
  <c r="F5337" i="29" s="1"/>
  <c r="A5338" i="29"/>
  <c r="C5338" i="29" s="1"/>
  <c r="A5339" i="29"/>
  <c r="G5339" i="29" s="1"/>
  <c r="A5340" i="29"/>
  <c r="B5340" i="29" s="1"/>
  <c r="A5341" i="29"/>
  <c r="B5341" i="29" s="1"/>
  <c r="A5342" i="29"/>
  <c r="G5342" i="29" s="1"/>
  <c r="A5343" i="29"/>
  <c r="B5343" i="29" s="1"/>
  <c r="A5344" i="29"/>
  <c r="E5344" i="29" s="1"/>
  <c r="A5345" i="29"/>
  <c r="A5346" i="29"/>
  <c r="C5346" i="29" s="1"/>
  <c r="A5347" i="29"/>
  <c r="C5347" i="29" s="1"/>
  <c r="A5348" i="29"/>
  <c r="B5348" i="29" s="1"/>
  <c r="A5349" i="29"/>
  <c r="F5349" i="29" s="1"/>
  <c r="A5350" i="29"/>
  <c r="C5350" i="29" s="1"/>
  <c r="A5351" i="29"/>
  <c r="F5351" i="29" s="1"/>
  <c r="A5352" i="29"/>
  <c r="B5352" i="29" s="1"/>
  <c r="A5353" i="29"/>
  <c r="B5353" i="29" s="1"/>
  <c r="A5354" i="29"/>
  <c r="G5354" i="29" s="1"/>
  <c r="A5355" i="29"/>
  <c r="B5355" i="29" s="1"/>
  <c r="A5356" i="29"/>
  <c r="E5356" i="29" s="1"/>
  <c r="A5357" i="29"/>
  <c r="G5357" i="29" s="1"/>
  <c r="A5358" i="29"/>
  <c r="C5358" i="29" s="1"/>
  <c r="A5359" i="29"/>
  <c r="C5359" i="29" s="1"/>
  <c r="A5360" i="29"/>
  <c r="B5360" i="29" s="1"/>
  <c r="A5361" i="29"/>
  <c r="F5361" i="29" s="1"/>
  <c r="A5362" i="29"/>
  <c r="B5362" i="29" s="1"/>
  <c r="A5363" i="29"/>
  <c r="F5363" i="29" s="1"/>
  <c r="A5364" i="29"/>
  <c r="B5364" i="29" s="1"/>
  <c r="A5365" i="29"/>
  <c r="B5365" i="29" s="1"/>
  <c r="A5366" i="29"/>
  <c r="G5366" i="29" s="1"/>
  <c r="A5367" i="29"/>
  <c r="E5367" i="29" s="1"/>
  <c r="A5368" i="29"/>
  <c r="E5368" i="29" s="1"/>
  <c r="A5369" i="29"/>
  <c r="D5369" i="29" s="1"/>
  <c r="A5370" i="29"/>
  <c r="C5370" i="29" s="1"/>
  <c r="A5371" i="29"/>
  <c r="C5371" i="29" s="1"/>
  <c r="A5372" i="29"/>
  <c r="C5372" i="29" s="1"/>
  <c r="A5373" i="29"/>
  <c r="F5373" i="29" s="1"/>
  <c r="A5374" i="29"/>
  <c r="E5374" i="29" s="1"/>
  <c r="A5375" i="29"/>
  <c r="A5376" i="29"/>
  <c r="C5376" i="29" s="1"/>
  <c r="A5377" i="29"/>
  <c r="B5377" i="29" s="1"/>
  <c r="A5378" i="29"/>
  <c r="D5378" i="29" s="1"/>
  <c r="A5379" i="29"/>
  <c r="B5379" i="29" s="1"/>
  <c r="A5380" i="29"/>
  <c r="E5380" i="29" s="1"/>
  <c r="A5381" i="29"/>
  <c r="B5381" i="29" s="1"/>
  <c r="A5382" i="29"/>
  <c r="E5382" i="29" s="1"/>
  <c r="A5383" i="29"/>
  <c r="C5383" i="29" s="1"/>
  <c r="A5384" i="29"/>
  <c r="F5384" i="29" s="1"/>
  <c r="A5385" i="29"/>
  <c r="F5385" i="29" s="1"/>
  <c r="A5386" i="29"/>
  <c r="C5386" i="29" s="1"/>
  <c r="A5387" i="29"/>
  <c r="B5387" i="29" s="1"/>
  <c r="A5388" i="29"/>
  <c r="G5388" i="29" s="1"/>
  <c r="A5389" i="29"/>
  <c r="B5389" i="29" s="1"/>
  <c r="A5390" i="29"/>
  <c r="D5390" i="29" s="1"/>
  <c r="A5391" i="29"/>
  <c r="B5391" i="29" s="1"/>
  <c r="A5392" i="29"/>
  <c r="E5392" i="29" s="1"/>
  <c r="A5393" i="29"/>
  <c r="B5393" i="29" s="1"/>
  <c r="A5394" i="29"/>
  <c r="E5394" i="29" s="1"/>
  <c r="A5395" i="29"/>
  <c r="C5395" i="29" s="1"/>
  <c r="A5396" i="29"/>
  <c r="D5396" i="29" s="1"/>
  <c r="A5397" i="29"/>
  <c r="F5397" i="29" s="1"/>
  <c r="A5398" i="29"/>
  <c r="B5398" i="29" s="1"/>
  <c r="A5399" i="29"/>
  <c r="B5399" i="29" s="1"/>
  <c r="A5400" i="29"/>
  <c r="B5400" i="29" s="1"/>
  <c r="A5401" i="29"/>
  <c r="B5401" i="29" s="1"/>
  <c r="A5402" i="29"/>
  <c r="E5402" i="29" s="1"/>
  <c r="A5403" i="29"/>
  <c r="D5403" i="29" s="1"/>
  <c r="A5404" i="29"/>
  <c r="E5404" i="29" s="1"/>
  <c r="A5405" i="29"/>
  <c r="E5405" i="29" s="1"/>
  <c r="A5406" i="29"/>
  <c r="E5406" i="29" s="1"/>
  <c r="A5407" i="29"/>
  <c r="B5407" i="29" s="1"/>
  <c r="A5408" i="29"/>
  <c r="C5408" i="29" s="1"/>
  <c r="A5409" i="29"/>
  <c r="F5409" i="29" s="1"/>
  <c r="A5410" i="29"/>
  <c r="D5410" i="29" s="1"/>
  <c r="A5411" i="29"/>
  <c r="G5411" i="29" s="1"/>
  <c r="A5412" i="29"/>
  <c r="E5412" i="29" s="1"/>
  <c r="A5413" i="29"/>
  <c r="B5413" i="29" s="1"/>
  <c r="A5414" i="29"/>
  <c r="B5414" i="29" s="1"/>
  <c r="A5415" i="29"/>
  <c r="G5415" i="29" s="1"/>
  <c r="A5416" i="29"/>
  <c r="B5416" i="29" s="1"/>
  <c r="A5417" i="29"/>
  <c r="B5417" i="29" s="1"/>
  <c r="A5418" i="29"/>
  <c r="F5418" i="29" s="1"/>
  <c r="A5419" i="29"/>
  <c r="G5419" i="29" s="1"/>
  <c r="A5420" i="29"/>
  <c r="G5420" i="29" s="1"/>
  <c r="A5421" i="29"/>
  <c r="B5421" i="29" s="1"/>
  <c r="A5422" i="29"/>
  <c r="B5422" i="29" s="1"/>
  <c r="A5423" i="29"/>
  <c r="G5423" i="29" s="1"/>
  <c r="A5424" i="29"/>
  <c r="D5424" i="29" s="1"/>
  <c r="A5425" i="29"/>
  <c r="B5425" i="29" s="1"/>
  <c r="A5426" i="29"/>
  <c r="B5426" i="29" s="1"/>
  <c r="A5427" i="29"/>
  <c r="B5427" i="29" s="1"/>
  <c r="A5428" i="29"/>
  <c r="B5428" i="29" s="1"/>
  <c r="A5429" i="29"/>
  <c r="C5429" i="29" s="1"/>
  <c r="A5430" i="29"/>
  <c r="D5430" i="29" s="1"/>
  <c r="A5431" i="29"/>
  <c r="G5431" i="29" s="1"/>
  <c r="A5432" i="29"/>
  <c r="C5432" i="29" s="1"/>
  <c r="A5433" i="29"/>
  <c r="D5433" i="29" s="1"/>
  <c r="A5434" i="29"/>
  <c r="C5434" i="29" s="1"/>
  <c r="A5435" i="29"/>
  <c r="E5435" i="29" s="1"/>
  <c r="A5436" i="29"/>
  <c r="C5436" i="29" s="1"/>
  <c r="A5437" i="29"/>
  <c r="B5437" i="29" s="1"/>
  <c r="A5438" i="29"/>
  <c r="B5438" i="29" s="1"/>
  <c r="A5439" i="29"/>
  <c r="C5439" i="29" s="1"/>
  <c r="A5440" i="29"/>
  <c r="B5440" i="29" s="1"/>
  <c r="A5441" i="29"/>
  <c r="C5441" i="29" s="1"/>
  <c r="A5442" i="29"/>
  <c r="D5442" i="29" s="1"/>
  <c r="A5443" i="29"/>
  <c r="G5443" i="29" s="1"/>
  <c r="A5444" i="29"/>
  <c r="B5444" i="29" s="1"/>
  <c r="A5445" i="29"/>
  <c r="C5445" i="29" s="1"/>
  <c r="A5446" i="29"/>
  <c r="C5446" i="29" s="1"/>
  <c r="A5447" i="29"/>
  <c r="E5447" i="29" s="1"/>
  <c r="A5448" i="29"/>
  <c r="C5448" i="29" s="1"/>
  <c r="A5449" i="29"/>
  <c r="B5449" i="29" s="1"/>
  <c r="A5450" i="29"/>
  <c r="G5450" i="29" s="1"/>
  <c r="A5451" i="29"/>
  <c r="B5451" i="29" s="1"/>
  <c r="A5452" i="29"/>
  <c r="E5452" i="29" s="1"/>
  <c r="A5453" i="29"/>
  <c r="D5453" i="29" s="1"/>
  <c r="A5454" i="29"/>
  <c r="C5454" i="29" s="1"/>
  <c r="A5455" i="29"/>
  <c r="B5455" i="29" s="1"/>
  <c r="A5456" i="29"/>
  <c r="B5456" i="29" s="1"/>
  <c r="A5457" i="29"/>
  <c r="F5457" i="29" s="1"/>
  <c r="A5458" i="29"/>
  <c r="D5458" i="29" s="1"/>
  <c r="A5459" i="29"/>
  <c r="D5459" i="29" s="1"/>
  <c r="A5460" i="29"/>
  <c r="C5460" i="29" s="1"/>
  <c r="A5461" i="29"/>
  <c r="B5461" i="29" s="1"/>
  <c r="A5462" i="29"/>
  <c r="G5462" i="29" s="1"/>
  <c r="A5463" i="29"/>
  <c r="B5463" i="29" s="1"/>
  <c r="A5464" i="29"/>
  <c r="C5464" i="29" s="1"/>
  <c r="A5465" i="29"/>
  <c r="F5465" i="29" s="1"/>
  <c r="A5466" i="29"/>
  <c r="B5466" i="29" s="1"/>
  <c r="A5467" i="29"/>
  <c r="D5467" i="29" s="1"/>
  <c r="A5468" i="29"/>
  <c r="C5468" i="29" s="1"/>
  <c r="A5469" i="29"/>
  <c r="B5469" i="29" s="1"/>
  <c r="A5470" i="29"/>
  <c r="G5470" i="29" s="1"/>
  <c r="A5471" i="29"/>
  <c r="B5471" i="29" s="1"/>
  <c r="A5472" i="29"/>
  <c r="E5472" i="29" s="1"/>
  <c r="A5473" i="29"/>
  <c r="C5473" i="29" s="1"/>
  <c r="A5474" i="29"/>
  <c r="C5474" i="29" s="1"/>
  <c r="A5475" i="29"/>
  <c r="B5475" i="29" s="1"/>
  <c r="A5476" i="29"/>
  <c r="C5476" i="29" s="1"/>
  <c r="A5477" i="29"/>
  <c r="F5477" i="29" s="1"/>
  <c r="A5478" i="29"/>
  <c r="B5478" i="29" s="1"/>
  <c r="A5479" i="29"/>
  <c r="D5479" i="29" s="1"/>
  <c r="A5480" i="29"/>
  <c r="C5480" i="29" s="1"/>
  <c r="A5481" i="29"/>
  <c r="B5481" i="29" s="1"/>
  <c r="A5482" i="29"/>
  <c r="G5482" i="29" s="1"/>
  <c r="A5483" i="29"/>
  <c r="B5483" i="29" s="1"/>
  <c r="A5484" i="29"/>
  <c r="E5484" i="29" s="1"/>
  <c r="A5485" i="29"/>
  <c r="F5485" i="29" s="1"/>
  <c r="A5486" i="29"/>
  <c r="C5486" i="29" s="1"/>
  <c r="A5487" i="29"/>
  <c r="B5487" i="29" s="1"/>
  <c r="A5488" i="29"/>
  <c r="C5488" i="29" s="1"/>
  <c r="A5489" i="29"/>
  <c r="F5489" i="29" s="1"/>
  <c r="A5490" i="29"/>
  <c r="B5490" i="29" s="1"/>
  <c r="A5491" i="29"/>
  <c r="D5491" i="29" s="1"/>
  <c r="A5492" i="29"/>
  <c r="C5492" i="29" s="1"/>
  <c r="A5493" i="29"/>
  <c r="B5493" i="29" s="1"/>
  <c r="A5494" i="29"/>
  <c r="G5494" i="29" s="1"/>
  <c r="A5495" i="29"/>
  <c r="B5495" i="29" s="1"/>
  <c r="A5496" i="29"/>
  <c r="E5496" i="29" s="1"/>
  <c r="A5497" i="29"/>
  <c r="D5497" i="29" s="1"/>
  <c r="A5498" i="29"/>
  <c r="C5498" i="29" s="1"/>
  <c r="A5499" i="29"/>
  <c r="B5499" i="29" s="1"/>
  <c r="A5500" i="29"/>
  <c r="C5500" i="29" s="1"/>
  <c r="A5501" i="29"/>
  <c r="F5501" i="29" s="1"/>
  <c r="A5502" i="29"/>
  <c r="B5502" i="29" s="1"/>
  <c r="A5503" i="29"/>
  <c r="D5503" i="29" s="1"/>
  <c r="A5504" i="29"/>
  <c r="C5504" i="29" s="1"/>
  <c r="A5505" i="29"/>
  <c r="B5505" i="29" s="1"/>
  <c r="A5506" i="29"/>
  <c r="G5506" i="29" s="1"/>
  <c r="A5507" i="29"/>
  <c r="B5507" i="29" s="1"/>
  <c r="A5508" i="29"/>
  <c r="E5508" i="29" s="1"/>
  <c r="A5509" i="29"/>
  <c r="B5509" i="29" s="1"/>
  <c r="A5510" i="29"/>
  <c r="C5510" i="29" s="1"/>
  <c r="A5511" i="29"/>
  <c r="B5511" i="29" s="1"/>
  <c r="A5512" i="29"/>
  <c r="C5512" i="29" s="1"/>
  <c r="A5513" i="29"/>
  <c r="F5513" i="29" s="1"/>
  <c r="A5514" i="29"/>
  <c r="B5514" i="29" s="1"/>
  <c r="A5515" i="29"/>
  <c r="D5515" i="29" s="1"/>
  <c r="A5516" i="29"/>
  <c r="C5516" i="29" s="1"/>
  <c r="A5517" i="29"/>
  <c r="B5517" i="29" s="1"/>
  <c r="A5518" i="29"/>
  <c r="G5518" i="29" s="1"/>
  <c r="A5519" i="29"/>
  <c r="B5519" i="29" s="1"/>
  <c r="A5520" i="29"/>
  <c r="E5520" i="29" s="1"/>
  <c r="A5521" i="29"/>
  <c r="B5521" i="29" s="1"/>
  <c r="A5522" i="29"/>
  <c r="C5522" i="29" s="1"/>
  <c r="A5523" i="29"/>
  <c r="B5523" i="29" s="1"/>
  <c r="A5524" i="29"/>
  <c r="C5524" i="29" s="1"/>
  <c r="A5525" i="29"/>
  <c r="F5525" i="29" s="1"/>
  <c r="A5526" i="29"/>
  <c r="B5526" i="29" s="1"/>
  <c r="A5527" i="29"/>
  <c r="D5527" i="29" s="1"/>
  <c r="A5528" i="29"/>
  <c r="C5528" i="29" s="1"/>
  <c r="A5529" i="29"/>
  <c r="B5529" i="29" s="1"/>
  <c r="A5530" i="29"/>
  <c r="G5530" i="29" s="1"/>
  <c r="A5531" i="29"/>
  <c r="B5531" i="29" s="1"/>
  <c r="A5532" i="29"/>
  <c r="E5532" i="29" s="1"/>
  <c r="A5533" i="29"/>
  <c r="B5533" i="29" s="1"/>
  <c r="A5534" i="29"/>
  <c r="C5534" i="29" s="1"/>
  <c r="A5535" i="29"/>
  <c r="B5535" i="29" s="1"/>
  <c r="A5536" i="29"/>
  <c r="C5536" i="29" s="1"/>
  <c r="A5537" i="29"/>
  <c r="F5537" i="29" s="1"/>
  <c r="A5538" i="29"/>
  <c r="B5538" i="29" s="1"/>
  <c r="A5539" i="29"/>
  <c r="D5539" i="29" s="1"/>
  <c r="A5540" i="29"/>
  <c r="C5540" i="29" s="1"/>
  <c r="A5541" i="29"/>
  <c r="B5541" i="29" s="1"/>
  <c r="A5542" i="29"/>
  <c r="G5542" i="29" s="1"/>
  <c r="A5543" i="29"/>
  <c r="B5543" i="29" s="1"/>
  <c r="A5544" i="29"/>
  <c r="E5544" i="29" s="1"/>
  <c r="A5545" i="29"/>
  <c r="E5545" i="29" s="1"/>
  <c r="A5546" i="29"/>
  <c r="C5546" i="29" s="1"/>
  <c r="A5547" i="29"/>
  <c r="B5547" i="29" s="1"/>
  <c r="A5548" i="29"/>
  <c r="C5548" i="29" s="1"/>
  <c r="A5549" i="29"/>
  <c r="F5549" i="29" s="1"/>
  <c r="A5550" i="29"/>
  <c r="B5550" i="29" s="1"/>
  <c r="A5551" i="29"/>
  <c r="D5551" i="29" s="1"/>
  <c r="A5552" i="29"/>
  <c r="C5552" i="29" s="1"/>
  <c r="A5553" i="29"/>
  <c r="B5553" i="29" s="1"/>
  <c r="A5554" i="29"/>
  <c r="G5554" i="29" s="1"/>
  <c r="A5555" i="29"/>
  <c r="B5555" i="29" s="1"/>
  <c r="A5556" i="29"/>
  <c r="E5556" i="29" s="1"/>
  <c r="A5557" i="29"/>
  <c r="D5557" i="29" s="1"/>
  <c r="A5558" i="29"/>
  <c r="C5558" i="29" s="1"/>
  <c r="A5559" i="29"/>
  <c r="B5559" i="29" s="1"/>
  <c r="A5560" i="29"/>
  <c r="C5560" i="29" s="1"/>
  <c r="A5561" i="29"/>
  <c r="F5561" i="29" s="1"/>
  <c r="A5562" i="29"/>
  <c r="B5562" i="29" s="1"/>
  <c r="A5563" i="29"/>
  <c r="D5563" i="29" s="1"/>
  <c r="A5564" i="29"/>
  <c r="C5564" i="29" s="1"/>
  <c r="A5565" i="29"/>
  <c r="B5565" i="29" s="1"/>
  <c r="A5566" i="29"/>
  <c r="G5566" i="29" s="1"/>
  <c r="A5567" i="29"/>
  <c r="B5567" i="29" s="1"/>
  <c r="A5568" i="29"/>
  <c r="E5568" i="29" s="1"/>
  <c r="A5569" i="29"/>
  <c r="C5569" i="29" s="1"/>
  <c r="A5570" i="29"/>
  <c r="C5570" i="29" s="1"/>
  <c r="A5571" i="29"/>
  <c r="B5571" i="29" s="1"/>
  <c r="A5572" i="29"/>
  <c r="C5572" i="29" s="1"/>
  <c r="A5573" i="29"/>
  <c r="F5573" i="29" s="1"/>
  <c r="A5574" i="29"/>
  <c r="B5574" i="29" s="1"/>
  <c r="A5575" i="29"/>
  <c r="D5575" i="29" s="1"/>
  <c r="A5576" i="29"/>
  <c r="C5576" i="29" s="1"/>
  <c r="A5577" i="29"/>
  <c r="B5577" i="29" s="1"/>
  <c r="A5578" i="29"/>
  <c r="G5578" i="29" s="1"/>
  <c r="A5579" i="29"/>
  <c r="B5579" i="29" s="1"/>
  <c r="A5580" i="29"/>
  <c r="E5580" i="29" s="1"/>
  <c r="A5581" i="29"/>
  <c r="D5581" i="29" s="1"/>
  <c r="A5582" i="29"/>
  <c r="C5582" i="29" s="1"/>
  <c r="A5583" i="29"/>
  <c r="B5583" i="29" s="1"/>
  <c r="A5584" i="29"/>
  <c r="C5584" i="29" s="1"/>
  <c r="A5585" i="29"/>
  <c r="F5585" i="29" s="1"/>
  <c r="A5586" i="29"/>
  <c r="A5587" i="29"/>
  <c r="D5587" i="29" s="1"/>
  <c r="A5588" i="29"/>
  <c r="C5588" i="29" s="1"/>
  <c r="A5589" i="29"/>
  <c r="B5589" i="29" s="1"/>
  <c r="A5590" i="29"/>
  <c r="G5590" i="29" s="1"/>
  <c r="A5591" i="29"/>
  <c r="B5591" i="29" s="1"/>
  <c r="A5592" i="29"/>
  <c r="E5592" i="29" s="1"/>
  <c r="A5593" i="29"/>
  <c r="D5593" i="29" s="1"/>
  <c r="A5594" i="29"/>
  <c r="C5594" i="29" s="1"/>
  <c r="A5595" i="29"/>
  <c r="A5596" i="29"/>
  <c r="C5596" i="29" s="1"/>
  <c r="A5597" i="29"/>
  <c r="F5597" i="29" s="1"/>
  <c r="A5598" i="29"/>
  <c r="B5598" i="29" s="1"/>
  <c r="A5599" i="29"/>
  <c r="A5600" i="29"/>
  <c r="C5600" i="29" s="1"/>
  <c r="A5601" i="29"/>
  <c r="B5601" i="29" s="1"/>
  <c r="A5602" i="29"/>
  <c r="G5602" i="29" s="1"/>
  <c r="A5603" i="29"/>
  <c r="B5603" i="29" s="1"/>
  <c r="A5604" i="29"/>
  <c r="A5605" i="29"/>
  <c r="D5605" i="29" s="1"/>
  <c r="A5606" i="29"/>
  <c r="C5606" i="29" s="1"/>
  <c r="A5607" i="29"/>
  <c r="B5607" i="29" s="1"/>
  <c r="A5608" i="29"/>
  <c r="C5608" i="29" s="1"/>
  <c r="A5609" i="29"/>
  <c r="F5609" i="29" s="1"/>
  <c r="A5610" i="29"/>
  <c r="B5610" i="29" s="1"/>
  <c r="A5611" i="29"/>
  <c r="D5611" i="29" s="1"/>
  <c r="A5612" i="29"/>
  <c r="A5613" i="29"/>
  <c r="B5613" i="29" s="1"/>
  <c r="A5614" i="29"/>
  <c r="G5614" i="29" s="1"/>
  <c r="A5615" i="29"/>
  <c r="B5615" i="29" s="1"/>
  <c r="A5616" i="29"/>
  <c r="E5616" i="29" s="1"/>
  <c r="A5617" i="29"/>
  <c r="D5617" i="29" s="1"/>
  <c r="A5618" i="29"/>
  <c r="C5618" i="29" s="1"/>
  <c r="A5619" i="29"/>
  <c r="B5619" i="29" s="1"/>
  <c r="A5620" i="29"/>
  <c r="C5620" i="29" s="1"/>
  <c r="A5621" i="29"/>
  <c r="A5622" i="29"/>
  <c r="B5622" i="29" s="1"/>
  <c r="A5623" i="29"/>
  <c r="D5623" i="29" s="1"/>
  <c r="A5624" i="29"/>
  <c r="C5624" i="29" s="1"/>
  <c r="A5625" i="29"/>
  <c r="A5626" i="29"/>
  <c r="G5626" i="29" s="1"/>
  <c r="A5627" i="29"/>
  <c r="B5627" i="29" s="1"/>
  <c r="A5628" i="29"/>
  <c r="E5628" i="29" s="1"/>
  <c r="A5629" i="29"/>
  <c r="D5629" i="29" s="1"/>
  <c r="A5630" i="29"/>
  <c r="C5630" i="29" s="1"/>
  <c r="A5631" i="29"/>
  <c r="B5631" i="29" s="1"/>
  <c r="A5632" i="29"/>
  <c r="C5632" i="29" s="1"/>
  <c r="A5633" i="29"/>
  <c r="F5633" i="29" s="1"/>
  <c r="A5634" i="29"/>
  <c r="B5634" i="29" s="1"/>
  <c r="A5635" i="29"/>
  <c r="D5635" i="29" s="1"/>
  <c r="A5636" i="29"/>
  <c r="C5636" i="29" s="1"/>
  <c r="A5637" i="29"/>
  <c r="B5637" i="29" s="1"/>
  <c r="A5638" i="29"/>
  <c r="A5639" i="29"/>
  <c r="B5639" i="29" s="1"/>
  <c r="A5640" i="29"/>
  <c r="E5640" i="29" s="1"/>
  <c r="A5641" i="29"/>
  <c r="D5641" i="29" s="1"/>
  <c r="A5642" i="29"/>
  <c r="A5643" i="29"/>
  <c r="B5643" i="29" s="1"/>
  <c r="A5644" i="29"/>
  <c r="C5644" i="29" s="1"/>
  <c r="A5645" i="29"/>
  <c r="F5645" i="29" s="1"/>
  <c r="A5646" i="29"/>
  <c r="A5647" i="29"/>
  <c r="D5647" i="29" s="1"/>
  <c r="A5648" i="29"/>
  <c r="C5648" i="29" s="1"/>
  <c r="A5649" i="29"/>
  <c r="B5649" i="29" s="1"/>
  <c r="A5650" i="29"/>
  <c r="G5650" i="29" s="1"/>
  <c r="A5651" i="29"/>
  <c r="B5651" i="29" s="1"/>
  <c r="A5652" i="29"/>
  <c r="E5652" i="29" s="1"/>
  <c r="A5653" i="29"/>
  <c r="D5653" i="29" s="1"/>
  <c r="A5654" i="29"/>
  <c r="A5655" i="29"/>
  <c r="B5655" i="29" s="1"/>
  <c r="A5656" i="29"/>
  <c r="C5656" i="29" s="1"/>
  <c r="A5657" i="29"/>
  <c r="F5657" i="29" s="1"/>
  <c r="A5658" i="29"/>
  <c r="B5658" i="29" s="1"/>
  <c r="A5659" i="29"/>
  <c r="D5659" i="29" s="1"/>
  <c r="A5660" i="29"/>
  <c r="C5660" i="29" s="1"/>
  <c r="A5661" i="29"/>
  <c r="B5661" i="29" s="1"/>
  <c r="A5662" i="29"/>
  <c r="G5662" i="29" s="1"/>
  <c r="A5663" i="29"/>
  <c r="B5663" i="29" s="1"/>
  <c r="A5664" i="29"/>
  <c r="E5664" i="29" s="1"/>
  <c r="A5665" i="29"/>
  <c r="D5665" i="29" s="1"/>
  <c r="A5666" i="29"/>
  <c r="A5667" i="29"/>
  <c r="F5667" i="29" s="1"/>
  <c r="A5668" i="29"/>
  <c r="C5668" i="29" s="1"/>
  <c r="A5669" i="29"/>
  <c r="F5669" i="29" s="1"/>
  <c r="A5670" i="29"/>
  <c r="E5670" i="29" s="1"/>
  <c r="A5671" i="29"/>
  <c r="D5671" i="29" s="1"/>
  <c r="A5672" i="29"/>
  <c r="C5672" i="29" s="1"/>
  <c r="A5673" i="29"/>
  <c r="B5673" i="29" s="1"/>
  <c r="A5674" i="29"/>
  <c r="G5674" i="29" s="1"/>
  <c r="A5675" i="29"/>
  <c r="B5675" i="29" s="1"/>
  <c r="A5676" i="29"/>
  <c r="E5676" i="29" s="1"/>
  <c r="A5677" i="29"/>
  <c r="D5677" i="29" s="1"/>
  <c r="A5678" i="29"/>
  <c r="A5679" i="29"/>
  <c r="F5679" i="29" s="1"/>
  <c r="A5680" i="29"/>
  <c r="A5681" i="29"/>
  <c r="F5681" i="29" s="1"/>
  <c r="A5682" i="29"/>
  <c r="E5682" i="29" s="1"/>
  <c r="A5683" i="29"/>
  <c r="A5684" i="29"/>
  <c r="C5684" i="29" s="1"/>
  <c r="A5685" i="29"/>
  <c r="B5685" i="29" s="1"/>
  <c r="A5686" i="29"/>
  <c r="G5686" i="29" s="1"/>
  <c r="A5687" i="29"/>
  <c r="B5687" i="29" s="1"/>
  <c r="A5688" i="29"/>
  <c r="E5688" i="29" s="1"/>
  <c r="A5689" i="29"/>
  <c r="D5689" i="29" s="1"/>
  <c r="A5690" i="29"/>
  <c r="D5690" i="29" s="1"/>
  <c r="A5691" i="29"/>
  <c r="F5691" i="29" s="1"/>
  <c r="A5692" i="29"/>
  <c r="C5692" i="29" s="1"/>
  <c r="A5693" i="29"/>
  <c r="F5693" i="29" s="1"/>
  <c r="A5694" i="29"/>
  <c r="E5694" i="29" s="1"/>
  <c r="A5695" i="29"/>
  <c r="D5695" i="29" s="1"/>
  <c r="A5696" i="29"/>
  <c r="C5696" i="29" s="1"/>
  <c r="A5697" i="29"/>
  <c r="B5697" i="29" s="1"/>
  <c r="A5698" i="29"/>
  <c r="G5698" i="29" s="1"/>
  <c r="A5699" i="29"/>
  <c r="E5699" i="29" s="1"/>
  <c r="A5700" i="29"/>
  <c r="E5700" i="29" s="1"/>
  <c r="A5701" i="29"/>
  <c r="D5701" i="29" s="1"/>
  <c r="A5702" i="29"/>
  <c r="D5702" i="29" s="1"/>
  <c r="A5703" i="29"/>
  <c r="F5703" i="29" s="1"/>
  <c r="A5704" i="29"/>
  <c r="C5704" i="29" s="1"/>
  <c r="A5705" i="29"/>
  <c r="F5705" i="29" s="1"/>
  <c r="A5706" i="29"/>
  <c r="E5706" i="29" s="1"/>
  <c r="A5707" i="29"/>
  <c r="D5707" i="29" s="1"/>
  <c r="A5708" i="29"/>
  <c r="C5708" i="29" s="1"/>
  <c r="A5709" i="29"/>
  <c r="B5709" i="29" s="1"/>
  <c r="A5710" i="29"/>
  <c r="G5710" i="29" s="1"/>
  <c r="A5711" i="29"/>
  <c r="D5711" i="29" s="1"/>
  <c r="A5712" i="29"/>
  <c r="E5712" i="29" s="1"/>
  <c r="A5713" i="29"/>
  <c r="D5713" i="29" s="1"/>
  <c r="A5714" i="29"/>
  <c r="G5714" i="29" s="1"/>
  <c r="A5715" i="29"/>
  <c r="F5715" i="29" s="1"/>
  <c r="A5716" i="29"/>
  <c r="C5716" i="29" s="1"/>
  <c r="A5717" i="29"/>
  <c r="A5718" i="29"/>
  <c r="E5718" i="29" s="1"/>
  <c r="A5719" i="29"/>
  <c r="D5719" i="29" s="1"/>
  <c r="A5720" i="29"/>
  <c r="F5720" i="29" s="1"/>
  <c r="A5721" i="29"/>
  <c r="C5721" i="29" s="1"/>
  <c r="A5722" i="29"/>
  <c r="G5722" i="29" s="1"/>
  <c r="A5723" i="29"/>
  <c r="D5723" i="29" s="1"/>
  <c r="A5724" i="29"/>
  <c r="E5724" i="29" s="1"/>
  <c r="A5725" i="29"/>
  <c r="D5725" i="29" s="1"/>
  <c r="A5726" i="29"/>
  <c r="B5726" i="29" s="1"/>
  <c r="A5727" i="29"/>
  <c r="E5727" i="29" s="1"/>
  <c r="A5728" i="29"/>
  <c r="C5728" i="29" s="1"/>
  <c r="A5729" i="29"/>
  <c r="F5729" i="29" s="1"/>
  <c r="A5730" i="29"/>
  <c r="E5730" i="29" s="1"/>
  <c r="A5731" i="29"/>
  <c r="B5731" i="29" s="1"/>
  <c r="A5732" i="29"/>
  <c r="D5732" i="29" s="1"/>
  <c r="A5733" i="29"/>
  <c r="C5733" i="29" s="1"/>
  <c r="A5734" i="29"/>
  <c r="G5734" i="29" s="1"/>
  <c r="A5735" i="29"/>
  <c r="D5735" i="29" s="1"/>
  <c r="A5736" i="29"/>
  <c r="E5736" i="29" s="1"/>
  <c r="A5737" i="29"/>
  <c r="D5737" i="29" s="1"/>
  <c r="A5738" i="29"/>
  <c r="A5739" i="29"/>
  <c r="C5739" i="29" s="1"/>
  <c r="A5740" i="29"/>
  <c r="C5740" i="29" s="1"/>
  <c r="A5741" i="29"/>
  <c r="D5741" i="29" s="1"/>
  <c r="A5742" i="29"/>
  <c r="E5742" i="29" s="1"/>
  <c r="A5743" i="29"/>
  <c r="B5743" i="29" s="1"/>
  <c r="A5744" i="29"/>
  <c r="D5744" i="29" s="1"/>
  <c r="A5745" i="29"/>
  <c r="C5745" i="29" s="1"/>
  <c r="A5746" i="29"/>
  <c r="G5746" i="29" s="1"/>
  <c r="A5747" i="29"/>
  <c r="D5747" i="29" s="1"/>
  <c r="A5748" i="29"/>
  <c r="E5748" i="29" s="1"/>
  <c r="A5749" i="29"/>
  <c r="D5749" i="29" s="1"/>
  <c r="A5750" i="29"/>
  <c r="B5750" i="29" s="1"/>
  <c r="A5751" i="29"/>
  <c r="B5751" i="29" s="1"/>
  <c r="A5752" i="29"/>
  <c r="A5753" i="29"/>
  <c r="F5753" i="29" s="1"/>
  <c r="A5754" i="29"/>
  <c r="E5754" i="29" s="1"/>
  <c r="A5755" i="29"/>
  <c r="B5755" i="29" s="1"/>
  <c r="A5756" i="29"/>
  <c r="C5756" i="29" s="1"/>
  <c r="A5757" i="29"/>
  <c r="E5757" i="29" s="1"/>
  <c r="A5758" i="29"/>
  <c r="A5759" i="29"/>
  <c r="C5759" i="29" s="1"/>
  <c r="A5760" i="29"/>
  <c r="B5760" i="29" s="1"/>
  <c r="A5761" i="29"/>
  <c r="D5761" i="29" s="1"/>
  <c r="A5762" i="29"/>
  <c r="F5762" i="29" s="1"/>
  <c r="A5763" i="29"/>
  <c r="B5763" i="29" s="1"/>
  <c r="A5764" i="29"/>
  <c r="C5764" i="29" s="1"/>
  <c r="A5765" i="29"/>
  <c r="F5765" i="29" s="1"/>
  <c r="A5766" i="29"/>
  <c r="E5766" i="29" s="1"/>
  <c r="A5767" i="29"/>
  <c r="D5767" i="29" s="1"/>
  <c r="A5768" i="29"/>
  <c r="C5768" i="29" s="1"/>
  <c r="A5769" i="29"/>
  <c r="B5769" i="29" s="1"/>
  <c r="A5770" i="29"/>
  <c r="G5770" i="29" s="1"/>
  <c r="A5771" i="29"/>
  <c r="F5771" i="29" s="1"/>
  <c r="A5772" i="29"/>
  <c r="E5772" i="29" s="1"/>
  <c r="A5773" i="29"/>
  <c r="D5773" i="29" s="1"/>
  <c r="A5774" i="29"/>
  <c r="C5774" i="29" s="1"/>
  <c r="A5775" i="29"/>
  <c r="B5775" i="29" s="1"/>
  <c r="A5776" i="29"/>
  <c r="G5776" i="29" s="1"/>
  <c r="A5777" i="29"/>
  <c r="B5777" i="29" s="1"/>
  <c r="A5778" i="29"/>
  <c r="E5778" i="29" s="1"/>
  <c r="A5779" i="29"/>
  <c r="A5780" i="29"/>
  <c r="B5780" i="29" s="1"/>
  <c r="A5781" i="29"/>
  <c r="G5781" i="29" s="1"/>
  <c r="A5782" i="29"/>
  <c r="F5782" i="29" s="1"/>
  <c r="A5783" i="29"/>
  <c r="G5783" i="29" s="1"/>
  <c r="A5784" i="29"/>
  <c r="B5784" i="29" s="1"/>
  <c r="A5785" i="29"/>
  <c r="C5785" i="29" s="1"/>
  <c r="A5786" i="29"/>
  <c r="B5786" i="29" s="1"/>
  <c r="A5787" i="29"/>
  <c r="E5787" i="29" s="1"/>
  <c r="A5788" i="29"/>
  <c r="F5788" i="29" s="1"/>
  <c r="A5789" i="29"/>
  <c r="A5790" i="29"/>
  <c r="D5790" i="29" s="1"/>
  <c r="A5791" i="29"/>
  <c r="B5791" i="29" s="1"/>
  <c r="A5792" i="29"/>
  <c r="B5792" i="29" s="1"/>
  <c r="A5793" i="29"/>
  <c r="B5793" i="29" s="1"/>
  <c r="A5794" i="29"/>
  <c r="B5794" i="29" s="1"/>
  <c r="A5795" i="29"/>
  <c r="E5795" i="29" s="1"/>
  <c r="A5796" i="29"/>
  <c r="B5796" i="29" s="1"/>
  <c r="A5797" i="29"/>
  <c r="C5797" i="29" s="1"/>
  <c r="A5798" i="29"/>
  <c r="B5798" i="29" s="1"/>
  <c r="A5799" i="29"/>
  <c r="F5799" i="29" s="1"/>
  <c r="A5800" i="29"/>
  <c r="F5800" i="29" s="1"/>
  <c r="A5801" i="29"/>
  <c r="E5801" i="29" s="1"/>
  <c r="A5802" i="29"/>
  <c r="D5802" i="29" s="1"/>
  <c r="A5803" i="29"/>
  <c r="B5803" i="29" s="1"/>
  <c r="A5804" i="29"/>
  <c r="B5804" i="29" s="1"/>
  <c r="A5805" i="29"/>
  <c r="G5805" i="29" s="1"/>
  <c r="A5806" i="29"/>
  <c r="C5806" i="29" s="1"/>
  <c r="A5807" i="29"/>
  <c r="B5807" i="29" s="1"/>
  <c r="A5808" i="29"/>
  <c r="B5808" i="29" s="1"/>
  <c r="A5809" i="29"/>
  <c r="A5810" i="29"/>
  <c r="B5810" i="29" s="1"/>
  <c r="A5811" i="29"/>
  <c r="B5811" i="29" s="1"/>
  <c r="A5812" i="29"/>
  <c r="A5813" i="29"/>
  <c r="E5813" i="29" s="1"/>
  <c r="A5814" i="29"/>
  <c r="D5814" i="29" s="1"/>
  <c r="A5815" i="29"/>
  <c r="B5815" i="29" s="1"/>
  <c r="A5816" i="29"/>
  <c r="B5816" i="29" s="1"/>
  <c r="A5817" i="29"/>
  <c r="B5817" i="29" s="1"/>
  <c r="A5818" i="29"/>
  <c r="B5818" i="29" s="1"/>
  <c r="A5819" i="29"/>
  <c r="E5819" i="29" s="1"/>
  <c r="A5820" i="29"/>
  <c r="B5820" i="29" s="1"/>
  <c r="A5821" i="29"/>
  <c r="F5821" i="29" s="1"/>
  <c r="A5822" i="29"/>
  <c r="B5822" i="29" s="1"/>
  <c r="A5823" i="29"/>
  <c r="A5824" i="29"/>
  <c r="F5824" i="29" s="1"/>
  <c r="A5825" i="29"/>
  <c r="C5825" i="29" s="1"/>
  <c r="A5826" i="29"/>
  <c r="D5826" i="29" s="1"/>
  <c r="A5827" i="29"/>
  <c r="B5827" i="29" s="1"/>
  <c r="A5828" i="29"/>
  <c r="B5828" i="29" s="1"/>
  <c r="A5829" i="29"/>
  <c r="G5829" i="29" s="1"/>
  <c r="A5830" i="29"/>
  <c r="G5830" i="29" s="1"/>
  <c r="A5831" i="29"/>
  <c r="E5831" i="29" s="1"/>
  <c r="A5832" i="29"/>
  <c r="B5832" i="29" s="1"/>
  <c r="A5833" i="29"/>
  <c r="C5833" i="29" s="1"/>
  <c r="A5834" i="29"/>
  <c r="B5834" i="29" s="1"/>
  <c r="A5835" i="29"/>
  <c r="B5835" i="29" s="1"/>
  <c r="A5836" i="29"/>
  <c r="F5836" i="29" s="1"/>
  <c r="A5837" i="29"/>
  <c r="D5837" i="29" s="1"/>
  <c r="A5838" i="29"/>
  <c r="D5838" i="29" s="1"/>
  <c r="A5839" i="29"/>
  <c r="B5839" i="29" s="1"/>
  <c r="A5840" i="29"/>
  <c r="F5840" i="29" s="1"/>
  <c r="A5841" i="29"/>
  <c r="G5841" i="29" s="1"/>
  <c r="A5842" i="29"/>
  <c r="B5842" i="29" s="1"/>
  <c r="A5843" i="29"/>
  <c r="G5843" i="29" s="1"/>
  <c r="A5844" i="29"/>
  <c r="B5844" i="29" s="1"/>
  <c r="A5845" i="29"/>
  <c r="C5845" i="29" s="1"/>
  <c r="A5846" i="29"/>
  <c r="B5846" i="29" s="1"/>
  <c r="A5847" i="29"/>
  <c r="B5847" i="29" s="1"/>
  <c r="A5848" i="29"/>
  <c r="F5848" i="29" s="1"/>
  <c r="A5849" i="29"/>
  <c r="B5849" i="29" s="1"/>
  <c r="A5850" i="29"/>
  <c r="D5850" i="29" s="1"/>
  <c r="A5851" i="29"/>
  <c r="A5852" i="29"/>
  <c r="B5852" i="29" s="1"/>
  <c r="A5853" i="29"/>
  <c r="E5853" i="29" s="1"/>
  <c r="A5854" i="29"/>
  <c r="F5854" i="29" s="1"/>
  <c r="A5855" i="29"/>
  <c r="E5855" i="29" s="1"/>
  <c r="A5856" i="29"/>
  <c r="B5856" i="29" s="1"/>
  <c r="A5857" i="29"/>
  <c r="A5858" i="29"/>
  <c r="B5858" i="29" s="1"/>
  <c r="A5859" i="29"/>
  <c r="F5859" i="29" s="1"/>
  <c r="A5860" i="29"/>
  <c r="F5860" i="29" s="1"/>
  <c r="A5861" i="29"/>
  <c r="C5861" i="29" s="1"/>
  <c r="A5862" i="29"/>
  <c r="D5862" i="29" s="1"/>
  <c r="A5863" i="29"/>
  <c r="A5864" i="29"/>
  <c r="B5864" i="29" s="1"/>
  <c r="A5865" i="29"/>
  <c r="G5865" i="29" s="1"/>
  <c r="A5866" i="29"/>
  <c r="D5866" i="29" s="1"/>
  <c r="A5867" i="29"/>
  <c r="E5867" i="29" s="1"/>
  <c r="A5868" i="29"/>
  <c r="B5868" i="29" s="1"/>
  <c r="A5869" i="29"/>
  <c r="C5869" i="29" s="1"/>
  <c r="A5870" i="29"/>
  <c r="B5870" i="29" s="1"/>
  <c r="A5871" i="29"/>
  <c r="B5871" i="29" s="1"/>
  <c r="A5872" i="29"/>
  <c r="F5872" i="29" s="1"/>
  <c r="A5873" i="29"/>
  <c r="E5873" i="29" s="1"/>
  <c r="A5874" i="29"/>
  <c r="D5874" i="29" s="1"/>
  <c r="A5875" i="29"/>
  <c r="B5875" i="29" s="1"/>
  <c r="A5876" i="29"/>
  <c r="G5876" i="29" s="1"/>
  <c r="A5877" i="29"/>
  <c r="G5877" i="29" s="1"/>
  <c r="A5878" i="29"/>
  <c r="B5878" i="29" s="1"/>
  <c r="A5879" i="29"/>
  <c r="A5880" i="29"/>
  <c r="A5881" i="29"/>
  <c r="C5881" i="29" s="1"/>
  <c r="A5882" i="29"/>
  <c r="B5882" i="29" s="1"/>
  <c r="A5883" i="29"/>
  <c r="E5883" i="29" s="1"/>
  <c r="A5884" i="29"/>
  <c r="F5884" i="29" s="1"/>
  <c r="A5885" i="29"/>
  <c r="F5885" i="29" s="1"/>
  <c r="A5886" i="29"/>
  <c r="D5886" i="29" s="1"/>
  <c r="A5887" i="29"/>
  <c r="B5887" i="29" s="1"/>
  <c r="A5888" i="29"/>
  <c r="B5888" i="29" s="1"/>
  <c r="A5889" i="29"/>
  <c r="G5889" i="29" s="1"/>
  <c r="A5890" i="29"/>
  <c r="F5890" i="29" s="1"/>
  <c r="A5891" i="29"/>
  <c r="E5891" i="29" s="1"/>
  <c r="A5892" i="29"/>
  <c r="B5892" i="29" s="1"/>
  <c r="A5893" i="29"/>
  <c r="A5894" i="29"/>
  <c r="B5894" i="29" s="1"/>
  <c r="A5895" i="29"/>
  <c r="G5895" i="29" s="1"/>
  <c r="A5896" i="29"/>
  <c r="F5896" i="29" s="1"/>
  <c r="A5897" i="29"/>
  <c r="E5897" i="29" s="1"/>
  <c r="A5898" i="29"/>
  <c r="D5898" i="29" s="1"/>
  <c r="A5899" i="29"/>
  <c r="B5899" i="29" s="1"/>
  <c r="A5900" i="29"/>
  <c r="F5900" i="29" s="1"/>
  <c r="A5901" i="29"/>
  <c r="G5901" i="29" s="1"/>
  <c r="A5902" i="29"/>
  <c r="C5902" i="29" s="1"/>
  <c r="A5903" i="29"/>
  <c r="G5903" i="29" s="1"/>
  <c r="A5904" i="29"/>
  <c r="A5905" i="29"/>
  <c r="C5905" i="29" s="1"/>
  <c r="A5906" i="29"/>
  <c r="B5906" i="29" s="1"/>
  <c r="A5907" i="29"/>
  <c r="G5907" i="29" s="1"/>
  <c r="A5908" i="29"/>
  <c r="A5909" i="29"/>
  <c r="D5909" i="29" s="1"/>
  <c r="A5910" i="29"/>
  <c r="D5910" i="29" s="1"/>
  <c r="A5911" i="29"/>
  <c r="B5911" i="29" s="1"/>
  <c r="A5912" i="29"/>
  <c r="C5912" i="29" s="1"/>
  <c r="A5913" i="29"/>
  <c r="A5914" i="29"/>
  <c r="F5914" i="29" s="1"/>
  <c r="A5915" i="29"/>
  <c r="E5915" i="29" s="1"/>
  <c r="A5916" i="29"/>
  <c r="B5916" i="29" s="1"/>
  <c r="A5917" i="29"/>
  <c r="C5917" i="29" s="1"/>
  <c r="A5918" i="29"/>
  <c r="B5918" i="29" s="1"/>
  <c r="A5919" i="29"/>
  <c r="A5920" i="29"/>
  <c r="F5920" i="29" s="1"/>
  <c r="A5921" i="29"/>
  <c r="C5921" i="29" s="1"/>
  <c r="A5922" i="29"/>
  <c r="D5922" i="29" s="1"/>
  <c r="A5923" i="29"/>
  <c r="B5923" i="29" s="1"/>
  <c r="A5924" i="29"/>
  <c r="D5924" i="29" s="1"/>
  <c r="A5925" i="29"/>
  <c r="B5925" i="29" s="1"/>
  <c r="A5926" i="29"/>
  <c r="G5926" i="29" s="1"/>
  <c r="A5927" i="29"/>
  <c r="C5927" i="29" s="1"/>
  <c r="A5928" i="29"/>
  <c r="B5928" i="29" s="1"/>
  <c r="A5929" i="29"/>
  <c r="C5929" i="29" s="1"/>
  <c r="A5930" i="29"/>
  <c r="A5931" i="29"/>
  <c r="F5931" i="29" s="1"/>
  <c r="A5932" i="29"/>
  <c r="A5933" i="29"/>
  <c r="B5933" i="29" s="1"/>
  <c r="A5934" i="29"/>
  <c r="D5934" i="29" s="1"/>
  <c r="A5935" i="29"/>
  <c r="A5936" i="29"/>
  <c r="B5936" i="29" s="1"/>
  <c r="A5937" i="29"/>
  <c r="G5937" i="29" s="1"/>
  <c r="A5938" i="29"/>
  <c r="D5938" i="29" s="1"/>
  <c r="A5939" i="29"/>
  <c r="E5939" i="29" s="1"/>
  <c r="A5940" i="29"/>
  <c r="B5940" i="29" s="1"/>
  <c r="A5941" i="29"/>
  <c r="C5941" i="29" s="1"/>
  <c r="A5942" i="29"/>
  <c r="B5942" i="29" s="1"/>
  <c r="A5943" i="29"/>
  <c r="D5943" i="29" s="1"/>
  <c r="A5944" i="29"/>
  <c r="A5945" i="29"/>
  <c r="E5945" i="29" s="1"/>
  <c r="A5946" i="29"/>
  <c r="D5946" i="29" s="1"/>
  <c r="A5947" i="29"/>
  <c r="B5947" i="29" s="1"/>
  <c r="A5948" i="29"/>
  <c r="C5948" i="29" s="1"/>
  <c r="A5949" i="29"/>
  <c r="D5949" i="29" s="1"/>
  <c r="A5950" i="29"/>
  <c r="B5950" i="29" s="1"/>
  <c r="A5951" i="29"/>
  <c r="A5952" i="29"/>
  <c r="B5952" i="29" s="1"/>
  <c r="A5953" i="29"/>
  <c r="A5954" i="29"/>
  <c r="B5954" i="29" s="1"/>
  <c r="A5955" i="29"/>
  <c r="G5955" i="29" s="1"/>
  <c r="A5956" i="29"/>
  <c r="F5956" i="29" s="1"/>
  <c r="A5957" i="29"/>
  <c r="D5957" i="29" s="1"/>
  <c r="A5958" i="29"/>
  <c r="D5958" i="29" s="1"/>
  <c r="A5959" i="29"/>
  <c r="B5959" i="29" s="1"/>
  <c r="A5960" i="29"/>
  <c r="D5960" i="29" s="1"/>
  <c r="A5961" i="29"/>
  <c r="D5961" i="29" s="1"/>
  <c r="A5962" i="29"/>
  <c r="B5962" i="29" s="1"/>
  <c r="A5963" i="29"/>
  <c r="E5963" i="29" s="1"/>
  <c r="A5964" i="29"/>
  <c r="A5965" i="29"/>
  <c r="C5965" i="29" s="1"/>
  <c r="A5966" i="29"/>
  <c r="F5966" i="29" s="1"/>
  <c r="A5967" i="29"/>
  <c r="F5967" i="29" s="1"/>
  <c r="A5968" i="29"/>
  <c r="F5968" i="29" s="1"/>
  <c r="A5969" i="29"/>
  <c r="D5969" i="29" s="1"/>
  <c r="A5970" i="29"/>
  <c r="D5970" i="29" s="1"/>
  <c r="A5971" i="29"/>
  <c r="A5972" i="29"/>
  <c r="B5972" i="29" s="1"/>
  <c r="A5973" i="29"/>
  <c r="G5973" i="29" s="1"/>
  <c r="A5974" i="29"/>
  <c r="B5974" i="29" s="1"/>
  <c r="A5975" i="29"/>
  <c r="E5975" i="29" s="1"/>
  <c r="A5976" i="29"/>
  <c r="B5976" i="29" s="1"/>
  <c r="A5977" i="29"/>
  <c r="C5977" i="29" s="1"/>
  <c r="A5978" i="29"/>
  <c r="B5978" i="29" s="1"/>
  <c r="A5979" i="29"/>
  <c r="D5979" i="29" s="1"/>
  <c r="A5980" i="29"/>
  <c r="F5980" i="29" s="1"/>
  <c r="A5981" i="29"/>
  <c r="D5981" i="29" s="1"/>
  <c r="A5982" i="29"/>
  <c r="D5982" i="29" s="1"/>
  <c r="A5983" i="29"/>
  <c r="B5983" i="29" s="1"/>
  <c r="A5984" i="29"/>
  <c r="G5984" i="29" s="1"/>
  <c r="A5985" i="29"/>
  <c r="G5985" i="29" s="1"/>
  <c r="A5986" i="29"/>
  <c r="B5986" i="29" s="1"/>
  <c r="A5987" i="29"/>
  <c r="E5987" i="29" s="1"/>
  <c r="A5988" i="29"/>
  <c r="B5988" i="29" s="1"/>
  <c r="A5989" i="29"/>
  <c r="C5989" i="29" s="1"/>
  <c r="A5990" i="29"/>
  <c r="B5990" i="29" s="1"/>
  <c r="A5991" i="29"/>
  <c r="B5991" i="29" s="1"/>
  <c r="A5992" i="29"/>
  <c r="F5992" i="29" s="1"/>
  <c r="A5993" i="29"/>
  <c r="D5993" i="29" s="1"/>
  <c r="A5994" i="29"/>
  <c r="D5994" i="29" s="1"/>
  <c r="A5995" i="29"/>
  <c r="A5996" i="29"/>
  <c r="B5996" i="29" s="1"/>
  <c r="A5997" i="29"/>
  <c r="G5997" i="29" s="1"/>
  <c r="A5998" i="29"/>
  <c r="B5998" i="29" s="1"/>
  <c r="A5999" i="29"/>
  <c r="E5999" i="29" s="1"/>
  <c r="A6000" i="29"/>
  <c r="B6000" i="29" s="1"/>
  <c r="A6001" i="29"/>
  <c r="C6001" i="29" s="1"/>
  <c r="A6002" i="29"/>
  <c r="F6002" i="29" s="1"/>
  <c r="A6003" i="29"/>
  <c r="C6003" i="29" s="1"/>
  <c r="A6004" i="29"/>
  <c r="F6004" i="29" s="1"/>
  <c r="A6005" i="29"/>
  <c r="D6005" i="29" s="1"/>
  <c r="A6006" i="29"/>
  <c r="G6006" i="29" s="1"/>
  <c r="A6007" i="29"/>
  <c r="B6007" i="29" s="1"/>
  <c r="A6008" i="29"/>
  <c r="B6008" i="29" s="1"/>
  <c r="A6009" i="29"/>
  <c r="E6009" i="29" s="1"/>
  <c r="A6010" i="29"/>
  <c r="B6010" i="29" s="1"/>
  <c r="A6011" i="29"/>
  <c r="E6011" i="29" s="1"/>
  <c r="A6012" i="29"/>
  <c r="G6012" i="29" s="1"/>
  <c r="A6013" i="29"/>
  <c r="C6013" i="29" s="1"/>
  <c r="A6014" i="29"/>
  <c r="A6015" i="29"/>
  <c r="F6015" i="29" s="1"/>
  <c r="A6016" i="29"/>
  <c r="F6016" i="29" s="1"/>
  <c r="A6017" i="29"/>
  <c r="D6017" i="29" s="1"/>
  <c r="A6018" i="29"/>
  <c r="G6018" i="29" s="1"/>
  <c r="A6019" i="29"/>
  <c r="B6019" i="29" s="1"/>
  <c r="A6020" i="29"/>
  <c r="A6021" i="29"/>
  <c r="G6021" i="29" s="1"/>
  <c r="A6022" i="29"/>
  <c r="A6023" i="29"/>
  <c r="G6023" i="29" s="1"/>
  <c r="A6024" i="29"/>
  <c r="G6024" i="29" s="1"/>
  <c r="A6025" i="29"/>
  <c r="C6025" i="29" s="1"/>
  <c r="A6026" i="29"/>
  <c r="B6026" i="29" s="1"/>
  <c r="A6027" i="29"/>
  <c r="G6027" i="29" s="1"/>
  <c r="A6028" i="29"/>
  <c r="F6028" i="29" s="1"/>
  <c r="A6029" i="29"/>
  <c r="D6029" i="29" s="1"/>
  <c r="A6030" i="29"/>
  <c r="G6030" i="29" s="1"/>
  <c r="A6031" i="29"/>
  <c r="B6031" i="29" s="1"/>
  <c r="A6032" i="29"/>
  <c r="B6032" i="29" s="1"/>
  <c r="A6033" i="29"/>
  <c r="G6033" i="29" s="1"/>
  <c r="A6034" i="29"/>
  <c r="C6034" i="29" s="1"/>
  <c r="A6035" i="29"/>
  <c r="E6035" i="29" s="1"/>
  <c r="A6036" i="29"/>
  <c r="G6036" i="29" s="1"/>
  <c r="A6037" i="29"/>
  <c r="C6037" i="29" s="1"/>
  <c r="A6038" i="29"/>
  <c r="B6038" i="29" s="1"/>
  <c r="A6039" i="29"/>
  <c r="A6040" i="29"/>
  <c r="A6041" i="29"/>
  <c r="D6041" i="29" s="1"/>
  <c r="A6042" i="29"/>
  <c r="A6043" i="29"/>
  <c r="B6043" i="29" s="1"/>
  <c r="A6044" i="29"/>
  <c r="B6044" i="29" s="1"/>
  <c r="A6045" i="29"/>
  <c r="G6045" i="29" s="1"/>
  <c r="A6046" i="29"/>
  <c r="B6046" i="29" s="1"/>
  <c r="A6047" i="29"/>
  <c r="E6047" i="29" s="1"/>
  <c r="A6048" i="29"/>
  <c r="B6048" i="29" s="1"/>
  <c r="A6049" i="29"/>
  <c r="F6049" i="29" s="1"/>
  <c r="A6050" i="29"/>
  <c r="B6050" i="29" s="1"/>
  <c r="A6051" i="29"/>
  <c r="B6051" i="29" s="1"/>
  <c r="A6052" i="29"/>
  <c r="C6052" i="29" s="1"/>
  <c r="A6053" i="29"/>
  <c r="D6053" i="29" s="1"/>
  <c r="A6054" i="29"/>
  <c r="B6054" i="29" s="1"/>
  <c r="A6055" i="29"/>
  <c r="D6055" i="29" s="1"/>
  <c r="A6056" i="29"/>
  <c r="D6056" i="29" s="1"/>
  <c r="A6057" i="29"/>
  <c r="A6058" i="29"/>
  <c r="D6058" i="29" s="1"/>
  <c r="A6059" i="29"/>
  <c r="E6059" i="29" s="1"/>
  <c r="A6060" i="29"/>
  <c r="B6060" i="29" s="1"/>
  <c r="A6061" i="29"/>
  <c r="D6061" i="29" s="1"/>
  <c r="A6062" i="29"/>
  <c r="B6062" i="29" s="1"/>
  <c r="A6063" i="29"/>
  <c r="B6063" i="29" s="1"/>
  <c r="A6064" i="29"/>
  <c r="C6064" i="29" s="1"/>
  <c r="A6065" i="29"/>
  <c r="B6065" i="29" s="1"/>
  <c r="A6066" i="29"/>
  <c r="A6067" i="29"/>
  <c r="B6067" i="29" s="1"/>
  <c r="A6068" i="29"/>
  <c r="B6068" i="29" s="1"/>
  <c r="A6069" i="29"/>
  <c r="G6069" i="29" s="1"/>
  <c r="A6070" i="29"/>
  <c r="F6070" i="29" s="1"/>
  <c r="A6071" i="29"/>
  <c r="E6071" i="29" s="1"/>
  <c r="A6072" i="29"/>
  <c r="C6072" i="29" s="1"/>
  <c r="A6073" i="29"/>
  <c r="C6073" i="29" s="1"/>
  <c r="A6074" i="29"/>
  <c r="C6074" i="29" s="1"/>
  <c r="A6075" i="29"/>
  <c r="F6075" i="29" s="1"/>
  <c r="A6076" i="29"/>
  <c r="C6076" i="29" s="1"/>
  <c r="A6077" i="29"/>
  <c r="D6077" i="29" s="1"/>
  <c r="A6078" i="29"/>
  <c r="D6078" i="29" s="1"/>
  <c r="A6079" i="29"/>
  <c r="B6079" i="29" s="1"/>
  <c r="A6080" i="29"/>
  <c r="B6080" i="29" s="1"/>
  <c r="A6081" i="29"/>
  <c r="G6081" i="29" s="1"/>
  <c r="A6082" i="29"/>
  <c r="D6082" i="29" s="1"/>
  <c r="A6083" i="29"/>
  <c r="E6083" i="29" s="1"/>
  <c r="A6084" i="29"/>
  <c r="F6084" i="29" s="1"/>
  <c r="A6085" i="29"/>
  <c r="C6085" i="29" s="1"/>
  <c r="A6086" i="29"/>
  <c r="C6086" i="29" s="1"/>
  <c r="A6087" i="29"/>
  <c r="G6087" i="29" s="1"/>
  <c r="A6088" i="29"/>
  <c r="F6088" i="29" s="1"/>
  <c r="A6089" i="29"/>
  <c r="G6089" i="29" s="1"/>
  <c r="A6090" i="29"/>
  <c r="D6090" i="29" s="1"/>
  <c r="A6091" i="29"/>
  <c r="F6091" i="29" s="1"/>
  <c r="A6092" i="29"/>
  <c r="B6092" i="29" s="1"/>
  <c r="A6093" i="29"/>
  <c r="G6093" i="29" s="1"/>
  <c r="A6094" i="29"/>
  <c r="B6094" i="29" s="1"/>
  <c r="A6095" i="29"/>
  <c r="E6095" i="29" s="1"/>
  <c r="A6096" i="29"/>
  <c r="B6096" i="29" s="1"/>
  <c r="A6097" i="29"/>
  <c r="C6097" i="29" s="1"/>
  <c r="A6098" i="29"/>
  <c r="B6098" i="29" s="1"/>
  <c r="A6099" i="29"/>
  <c r="A6100" i="29"/>
  <c r="B6100" i="29" s="1"/>
  <c r="A6101" i="29"/>
  <c r="E6101" i="29" s="1"/>
  <c r="A6102" i="29"/>
  <c r="D6102" i="29" s="1"/>
  <c r="A6103" i="29"/>
  <c r="B6103" i="29" s="1"/>
  <c r="A6104" i="29"/>
  <c r="B6104" i="29" s="1"/>
  <c r="A6105" i="29"/>
  <c r="G6105" i="29" s="1"/>
  <c r="A6106" i="29"/>
  <c r="A6107" i="29"/>
  <c r="E6107" i="29" s="1"/>
  <c r="A6108" i="29"/>
  <c r="D6108" i="29" s="1"/>
  <c r="A6109" i="29"/>
  <c r="C6109" i="29" s="1"/>
  <c r="A6110" i="29"/>
  <c r="C6110" i="29" s="1"/>
  <c r="A6111" i="29"/>
  <c r="B6111" i="29" s="1"/>
  <c r="A6112" i="29"/>
  <c r="F6112" i="29" s="1"/>
  <c r="A6113" i="29"/>
  <c r="G6113" i="29" s="1"/>
  <c r="A6114" i="29"/>
  <c r="D6114" i="29" s="1"/>
  <c r="A6115" i="29"/>
  <c r="F6115" i="29" s="1"/>
  <c r="A6116" i="29"/>
  <c r="B6116" i="29" s="1"/>
  <c r="A6117" i="29"/>
  <c r="G6117" i="29" s="1"/>
  <c r="A6118" i="29"/>
  <c r="B6118" i="29" s="1"/>
  <c r="A6119" i="29"/>
  <c r="E6119" i="29" s="1"/>
  <c r="A6120" i="29"/>
  <c r="B6120" i="29" s="1"/>
  <c r="A6121" i="29"/>
  <c r="C6121" i="29" s="1"/>
  <c r="A6122" i="29"/>
  <c r="B6122" i="29" s="1"/>
  <c r="A6123" i="29"/>
  <c r="E6123" i="29" s="1"/>
  <c r="A6124" i="29"/>
  <c r="G6124" i="29" s="1"/>
  <c r="A6125" i="29"/>
  <c r="B6125" i="29" s="1"/>
  <c r="A6126" i="29"/>
  <c r="E6126" i="29" s="1"/>
  <c r="A6127" i="29"/>
  <c r="B6127" i="29" s="1"/>
  <c r="A6128" i="29"/>
  <c r="C6128" i="29" s="1"/>
  <c r="A6129" i="29"/>
  <c r="C6129" i="29" s="1"/>
  <c r="A6130" i="29"/>
  <c r="E6130" i="29" s="1"/>
  <c r="A6131" i="29"/>
  <c r="F6131" i="29" s="1"/>
  <c r="A6132" i="29"/>
  <c r="B6132" i="29" s="1"/>
  <c r="A6133" i="29"/>
  <c r="D6133" i="29" s="1"/>
  <c r="A6134" i="29"/>
  <c r="B6134" i="29" s="1"/>
  <c r="A6135" i="29"/>
  <c r="B6135" i="29" s="1"/>
  <c r="A6136" i="29"/>
  <c r="A6137" i="29"/>
  <c r="B6137" i="29" s="1"/>
  <c r="A6138" i="29"/>
  <c r="C6138" i="29" s="1"/>
  <c r="A6139" i="29"/>
  <c r="B6139" i="29" s="1"/>
  <c r="A6140" i="29"/>
  <c r="C6140" i="29" s="1"/>
  <c r="A6141" i="29"/>
  <c r="A6142" i="29"/>
  <c r="E6142" i="29" s="1"/>
  <c r="A6143" i="29"/>
  <c r="F6143" i="29" s="1"/>
  <c r="A6144" i="29"/>
  <c r="B6144" i="29" s="1"/>
  <c r="A6145" i="29"/>
  <c r="D6145" i="29" s="1"/>
  <c r="A6146" i="29"/>
  <c r="B6146" i="29" s="1"/>
  <c r="A6147" i="29"/>
  <c r="A6148" i="29"/>
  <c r="G6148" i="29" s="1"/>
  <c r="A6149" i="29"/>
  <c r="B6149" i="29" s="1"/>
  <c r="A6150" i="29"/>
  <c r="E6150" i="29" s="1"/>
  <c r="A6151" i="29"/>
  <c r="B6151" i="29" s="1"/>
  <c r="A6152" i="29"/>
  <c r="C6152" i="29" s="1"/>
  <c r="A6153" i="29"/>
  <c r="G6153" i="29" s="1"/>
  <c r="A6154" i="29"/>
  <c r="E6154" i="29" s="1"/>
  <c r="A6155" i="29"/>
  <c r="F6155" i="29" s="1"/>
  <c r="A6156" i="29"/>
  <c r="B6156" i="29" s="1"/>
  <c r="A6157" i="29"/>
  <c r="D6157" i="29" s="1"/>
  <c r="A6158" i="29"/>
  <c r="D6158" i="29" s="1"/>
  <c r="A6159" i="29"/>
  <c r="B6159" i="29" s="1"/>
  <c r="A6160" i="29"/>
  <c r="G6160" i="29" s="1"/>
  <c r="A6161" i="29"/>
  <c r="B6161" i="29" s="1"/>
  <c r="A6162" i="29"/>
  <c r="A6163" i="29"/>
  <c r="B6163" i="29" s="1"/>
  <c r="A6164" i="29"/>
  <c r="C6164" i="29" s="1"/>
  <c r="A6165" i="29"/>
  <c r="G6165" i="29" s="1"/>
  <c r="A6166" i="29"/>
  <c r="C6166" i="29" s="1"/>
  <c r="A6167" i="29"/>
  <c r="F6167" i="29" s="1"/>
  <c r="A6168" i="29"/>
  <c r="B6168" i="29" s="1"/>
  <c r="A6169" i="29"/>
  <c r="A6170" i="29"/>
  <c r="A6171" i="29"/>
  <c r="B6171" i="29" s="1"/>
  <c r="A6172" i="29"/>
  <c r="G6172" i="29" s="1"/>
  <c r="A6173" i="29"/>
  <c r="B6173" i="29" s="1"/>
  <c r="A6174" i="29"/>
  <c r="E6174" i="29" s="1"/>
  <c r="A6175" i="29"/>
  <c r="A6176" i="29"/>
  <c r="C6176" i="29" s="1"/>
  <c r="A6177" i="29"/>
  <c r="E6177" i="29" s="1"/>
  <c r="A6178" i="29"/>
  <c r="E6178" i="29" s="1"/>
  <c r="A6179" i="29"/>
  <c r="F6179" i="29" s="1"/>
  <c r="A6180" i="29"/>
  <c r="B6180" i="29" s="1"/>
  <c r="A6181" i="29"/>
  <c r="D6181" i="29" s="1"/>
  <c r="A6182" i="29"/>
  <c r="B6182" i="29" s="1"/>
  <c r="A6183" i="29"/>
  <c r="D6183" i="29" s="1"/>
  <c r="A6184" i="29"/>
  <c r="E6184" i="29" s="1"/>
  <c r="A6185" i="29"/>
  <c r="B6185" i="29" s="1"/>
  <c r="A6186" i="29"/>
  <c r="E6186" i="29" s="1"/>
  <c r="A6187" i="29"/>
  <c r="B6187" i="29" s="1"/>
  <c r="A6188" i="29"/>
  <c r="C6188" i="29" s="1"/>
  <c r="A6189" i="29"/>
  <c r="G6189" i="29" s="1"/>
  <c r="A6190" i="29"/>
  <c r="E6190" i="29" s="1"/>
  <c r="A6191" i="29"/>
  <c r="F6191" i="29" s="1"/>
  <c r="A6192" i="29"/>
  <c r="B6192" i="29" s="1"/>
  <c r="A6193" i="29"/>
  <c r="E6193" i="29" s="1"/>
  <c r="A6194" i="29"/>
  <c r="B6194" i="29" s="1"/>
  <c r="A6195" i="29"/>
  <c r="B6195" i="29" s="1"/>
  <c r="A6196" i="29"/>
  <c r="G6196" i="29" s="1"/>
  <c r="A6197" i="29"/>
  <c r="B6197" i="29" s="1"/>
  <c r="A6198" i="29"/>
  <c r="C6198" i="29" s="1"/>
  <c r="A6199" i="29"/>
  <c r="B6199" i="29" s="1"/>
  <c r="A6200" i="29"/>
  <c r="C6200" i="29" s="1"/>
  <c r="A6201" i="29"/>
  <c r="G6201" i="29" s="1"/>
  <c r="A6202" i="29"/>
  <c r="E6202" i="29" s="1"/>
  <c r="A6203" i="29"/>
  <c r="F6203" i="29" s="1"/>
  <c r="A6204" i="29"/>
  <c r="B6204" i="29" s="1"/>
  <c r="A6205" i="29"/>
  <c r="D6205" i="29" s="1"/>
  <c r="A6206" i="29"/>
  <c r="B6206" i="29" s="1"/>
  <c r="A6207" i="29"/>
  <c r="D6207" i="29" s="1"/>
  <c r="A6208" i="29"/>
  <c r="G6208" i="29" s="1"/>
  <c r="A6209" i="29"/>
  <c r="B6209" i="29" s="1"/>
  <c r="A6210" i="29"/>
  <c r="E6210" i="29" s="1"/>
  <c r="A6211" i="29"/>
  <c r="B6211" i="29" s="1"/>
  <c r="A6212" i="29"/>
  <c r="C6212" i="29" s="1"/>
  <c r="A6213" i="29"/>
  <c r="G6213" i="29" s="1"/>
  <c r="A6214" i="29"/>
  <c r="E6214" i="29" s="1"/>
  <c r="A6215" i="29"/>
  <c r="F6215" i="29" s="1"/>
  <c r="A6216" i="29"/>
  <c r="B6216" i="29" s="1"/>
  <c r="A6217" i="29"/>
  <c r="D6217" i="29" s="1"/>
  <c r="A6218" i="29"/>
  <c r="B6218" i="29" s="1"/>
  <c r="A6219" i="29"/>
  <c r="A6220" i="29"/>
  <c r="A6221" i="29"/>
  <c r="B6221" i="29" s="1"/>
  <c r="A6222" i="29"/>
  <c r="E6222" i="29" s="1"/>
  <c r="A6223" i="29"/>
  <c r="B6223" i="29" s="1"/>
  <c r="A6224" i="29"/>
  <c r="C6224" i="29" s="1"/>
  <c r="A6225" i="29"/>
  <c r="G6225" i="29" s="1"/>
  <c r="A6226" i="29"/>
  <c r="E6226" i="29" s="1"/>
  <c r="A6227" i="29"/>
  <c r="A6228" i="29"/>
  <c r="B6228" i="29" s="1"/>
  <c r="A6229" i="29"/>
  <c r="D6229" i="29" s="1"/>
  <c r="A6230" i="29"/>
  <c r="B6230" i="29" s="1"/>
  <c r="A6231" i="29"/>
  <c r="C6231" i="29" s="1"/>
  <c r="A6232" i="29"/>
  <c r="G6232" i="29" s="1"/>
  <c r="A6233" i="29"/>
  <c r="B6233" i="29" s="1"/>
  <c r="A6234" i="29"/>
  <c r="F6234" i="29" s="1"/>
  <c r="A6235" i="29"/>
  <c r="B6235" i="29" s="1"/>
  <c r="A6236" i="29"/>
  <c r="A6237" i="29"/>
  <c r="G6237" i="29" s="1"/>
  <c r="A6238" i="29"/>
  <c r="E6238" i="29" s="1"/>
  <c r="A6239" i="29"/>
  <c r="F6239" i="29" s="1"/>
  <c r="A6240" i="29"/>
  <c r="B6240" i="29" s="1"/>
  <c r="A6241" i="29"/>
  <c r="A6242" i="29"/>
  <c r="D6242" i="29" s="1"/>
  <c r="A6243" i="29"/>
  <c r="F6243" i="29" s="1"/>
  <c r="A6244" i="29"/>
  <c r="G6244" i="29" s="1"/>
  <c r="A6245" i="29"/>
  <c r="B6245" i="29" s="1"/>
  <c r="A6246" i="29"/>
  <c r="A6247" i="29"/>
  <c r="B6247" i="29" s="1"/>
  <c r="A6248" i="29"/>
  <c r="A6249" i="29"/>
  <c r="D6249" i="29" s="1"/>
  <c r="A6250" i="29"/>
  <c r="E6250" i="29" s="1"/>
  <c r="A6251" i="29"/>
  <c r="F6251" i="29" s="1"/>
  <c r="A6252" i="29"/>
  <c r="B6252" i="29" s="1"/>
  <c r="A6253" i="29"/>
  <c r="D6253" i="29" s="1"/>
  <c r="A6254" i="29"/>
  <c r="B6254" i="29" s="1"/>
  <c r="A6255" i="29"/>
  <c r="B6255" i="29" s="1"/>
  <c r="A6256" i="29"/>
  <c r="G6256" i="29" s="1"/>
  <c r="A6257" i="29"/>
  <c r="B6257" i="29" s="1"/>
  <c r="A6258" i="29"/>
  <c r="E6258" i="29" s="1"/>
  <c r="A6259" i="29"/>
  <c r="B6259" i="29" s="1"/>
  <c r="A6260" i="29"/>
  <c r="A6261" i="29"/>
  <c r="D6261" i="29" s="1"/>
  <c r="A6262" i="29"/>
  <c r="E6262" i="29" s="1"/>
  <c r="A6263" i="29"/>
  <c r="F6263" i="29" s="1"/>
  <c r="A6264" i="29"/>
  <c r="B6264" i="29" s="1"/>
  <c r="A6265" i="29"/>
  <c r="D6265" i="29" s="1"/>
  <c r="A6266" i="29"/>
  <c r="B6266" i="29" s="1"/>
  <c r="A6267" i="29"/>
  <c r="C6267" i="29" s="1"/>
  <c r="A6268" i="29"/>
  <c r="G6268" i="29" s="1"/>
  <c r="A6269" i="29"/>
  <c r="B6269" i="29" s="1"/>
  <c r="A6270" i="29"/>
  <c r="E6270" i="29" s="1"/>
  <c r="A6271" i="29"/>
  <c r="B6271" i="29" s="1"/>
  <c r="A6272" i="29"/>
  <c r="A6273" i="29"/>
  <c r="A6274" i="29"/>
  <c r="B6274" i="29" s="1"/>
  <c r="A6275" i="29"/>
  <c r="F6275" i="29" s="1"/>
  <c r="A6276" i="29"/>
  <c r="B6276" i="29" s="1"/>
  <c r="A6277" i="29"/>
  <c r="D6277" i="29" s="1"/>
  <c r="A6278" i="29"/>
  <c r="A6279" i="29"/>
  <c r="C6279" i="29" s="1"/>
  <c r="A6280" i="29"/>
  <c r="G6280" i="29" s="1"/>
  <c r="A6281" i="29"/>
  <c r="B6281" i="29" s="1"/>
  <c r="A6282" i="29"/>
  <c r="E6282" i="29" s="1"/>
  <c r="A6283" i="29"/>
  <c r="B6283" i="29" s="1"/>
  <c r="A6284" i="29"/>
  <c r="D6284" i="29" s="1"/>
  <c r="A6285" i="29"/>
  <c r="A6286" i="29"/>
  <c r="E6286" i="29" s="1"/>
  <c r="A6287" i="29"/>
  <c r="A6288" i="29"/>
  <c r="B6288" i="29" s="1"/>
  <c r="A6289" i="29"/>
  <c r="A6290" i="29"/>
  <c r="B6290" i="29" s="1"/>
  <c r="A6291" i="29"/>
  <c r="C6291" i="29" s="1"/>
  <c r="A6292" i="29"/>
  <c r="G6292" i="29" s="1"/>
  <c r="A6293" i="29"/>
  <c r="A6294" i="29"/>
  <c r="E6294" i="29" s="1"/>
  <c r="A6295" i="29"/>
  <c r="E6295" i="29" s="1"/>
  <c r="A6296" i="29"/>
  <c r="D6296" i="29" s="1"/>
  <c r="A6297" i="29"/>
  <c r="G6297" i="29" s="1"/>
  <c r="A6298" i="29"/>
  <c r="F6298" i="29" s="1"/>
  <c r="A6299" i="29"/>
  <c r="D6299" i="29" s="1"/>
  <c r="A6300" i="29"/>
  <c r="B6300" i="29" s="1"/>
  <c r="A6301" i="29"/>
  <c r="D6301" i="29" s="1"/>
  <c r="A6302" i="29"/>
  <c r="B6302" i="29" s="1"/>
  <c r="A6303" i="29"/>
  <c r="B6303" i="29" s="1"/>
  <c r="A6304" i="29"/>
  <c r="A6305" i="29"/>
  <c r="G6305" i="29" s="1"/>
  <c r="A6306" i="29"/>
  <c r="E6306" i="29" s="1"/>
  <c r="A6307" i="29"/>
  <c r="B6307" i="29" s="1"/>
  <c r="A6308" i="29"/>
  <c r="D6308" i="29" s="1"/>
  <c r="A6309" i="29"/>
  <c r="D6309" i="29" s="1"/>
  <c r="A6310" i="29"/>
  <c r="F6310" i="29" s="1"/>
  <c r="A6311" i="29"/>
  <c r="B6311" i="29" s="1"/>
  <c r="A6312" i="29"/>
  <c r="F6312" i="29" s="1"/>
  <c r="A6313" i="29"/>
  <c r="A6314" i="29"/>
  <c r="A6315" i="29"/>
  <c r="D6315" i="29" s="1"/>
  <c r="A6316" i="29"/>
  <c r="G6316" i="29" s="1"/>
  <c r="A6317" i="29"/>
  <c r="G6317" i="29" s="1"/>
  <c r="A6318" i="29"/>
  <c r="B6318" i="29" s="1"/>
  <c r="A6319" i="29"/>
  <c r="B6319" i="29" s="1"/>
  <c r="A6320" i="29"/>
  <c r="D6320" i="29" s="1"/>
  <c r="A6321" i="29"/>
  <c r="C6321" i="29" s="1"/>
  <c r="A6322" i="29"/>
  <c r="F6322" i="29" s="1"/>
  <c r="A6323" i="29"/>
  <c r="B6323" i="29" s="1"/>
  <c r="A6324" i="29"/>
  <c r="F6324" i="29" s="1"/>
  <c r="A6325" i="29"/>
  <c r="B6325" i="29" s="1"/>
  <c r="A6326" i="29"/>
  <c r="E6326" i="29" s="1"/>
  <c r="A6327" i="29"/>
  <c r="A6328" i="29"/>
  <c r="G6328" i="29" s="1"/>
  <c r="A6329" i="29"/>
  <c r="B6329" i="29" s="1"/>
  <c r="A6330" i="29"/>
  <c r="B6330" i="29" s="1"/>
  <c r="A6331" i="29"/>
  <c r="B6331" i="29" s="1"/>
  <c r="A6332" i="29"/>
  <c r="D6332" i="29" s="1"/>
  <c r="A6333" i="29"/>
  <c r="G6333" i="29" s="1"/>
  <c r="A6334" i="29"/>
  <c r="B6334" i="29" s="1"/>
  <c r="A6335" i="29"/>
  <c r="B6335" i="29" s="1"/>
  <c r="A6336" i="29"/>
  <c r="B6336" i="29" s="1"/>
  <c r="A6337" i="29"/>
  <c r="A6338" i="29"/>
  <c r="B6338" i="29" s="1"/>
  <c r="A6339" i="29"/>
  <c r="C6339" i="29" s="1"/>
  <c r="A6340" i="29"/>
  <c r="G6340" i="29" s="1"/>
  <c r="A6341" i="29"/>
  <c r="C6341" i="29" s="1"/>
  <c r="A6342" i="29"/>
  <c r="B6342" i="29" s="1"/>
  <c r="A6343" i="29"/>
  <c r="E6343" i="29" s="1"/>
  <c r="A6344" i="29"/>
  <c r="D6344" i="29" s="1"/>
  <c r="A6345" i="29"/>
  <c r="G6345" i="29" s="1"/>
  <c r="A6346" i="29"/>
  <c r="F6346" i="29" s="1"/>
  <c r="A6347" i="29"/>
  <c r="B6347" i="29" s="1"/>
  <c r="A6348" i="29"/>
  <c r="A6349" i="29"/>
  <c r="A6350" i="29"/>
  <c r="A6351" i="29"/>
  <c r="D6351" i="29" s="1"/>
  <c r="A6352" i="29"/>
  <c r="G6352" i="29" s="1"/>
  <c r="A6353" i="29"/>
  <c r="E6353" i="29" s="1"/>
  <c r="A6354" i="29"/>
  <c r="B6354" i="29" s="1"/>
  <c r="A6355" i="29"/>
  <c r="C6355" i="29" s="1"/>
  <c r="A6356" i="29"/>
  <c r="D6356" i="29" s="1"/>
  <c r="A6357" i="29"/>
  <c r="D6357" i="29" s="1"/>
  <c r="A6358" i="29"/>
  <c r="F6358" i="29" s="1"/>
  <c r="A6359" i="29"/>
  <c r="B6359" i="29" s="1"/>
  <c r="A6360" i="29"/>
  <c r="B6360" i="29" s="1"/>
  <c r="A6361" i="29"/>
  <c r="E6361" i="29" s="1"/>
  <c r="A6362" i="29"/>
  <c r="B6362" i="29" s="1"/>
  <c r="A6363" i="29"/>
  <c r="A6364" i="29"/>
  <c r="D6364" i="29" s="1"/>
  <c r="A6365" i="29"/>
  <c r="E6365" i="29" s="1"/>
  <c r="A6366" i="29"/>
  <c r="C6366" i="29" s="1"/>
  <c r="A6367" i="29"/>
  <c r="C6367" i="29" s="1"/>
  <c r="A6368" i="29"/>
  <c r="D6368" i="29" s="1"/>
  <c r="A6369" i="29"/>
  <c r="G6369" i="29" s="1"/>
  <c r="A6370" i="29"/>
  <c r="D6370" i="29" s="1"/>
  <c r="A6371" i="29"/>
  <c r="B6371" i="29" s="1"/>
  <c r="A6372" i="29"/>
  <c r="C6372" i="29" s="1"/>
  <c r="A6373" i="29"/>
  <c r="C6373" i="29" s="1"/>
  <c r="A6374" i="29"/>
  <c r="B6374" i="29" s="1"/>
  <c r="A6375" i="29"/>
  <c r="F6375" i="29" s="1"/>
  <c r="A6376" i="29"/>
  <c r="F6376" i="29" s="1"/>
  <c r="A6377" i="29"/>
  <c r="F6377" i="29" s="1"/>
  <c r="A6378" i="29"/>
  <c r="D6378" i="29" s="1"/>
  <c r="A6379" i="29"/>
  <c r="E6379" i="29" s="1"/>
  <c r="A6380" i="29"/>
  <c r="D6380" i="29" s="1"/>
  <c r="A6381" i="29"/>
  <c r="B6381" i="29" s="1"/>
  <c r="A6382" i="29"/>
  <c r="B6382" i="29" s="1"/>
  <c r="A6383" i="29"/>
  <c r="E6383" i="29" s="1"/>
  <c r="A6384" i="29"/>
  <c r="E6384" i="29" s="1"/>
  <c r="A6385" i="29"/>
  <c r="A6386" i="29"/>
  <c r="C6386" i="29" s="1"/>
  <c r="A6387" i="29"/>
  <c r="A6388" i="29"/>
  <c r="F6388" i="29" s="1"/>
  <c r="A6389" i="29"/>
  <c r="B6389" i="29" s="1"/>
  <c r="A6390" i="29"/>
  <c r="D6390" i="29" s="1"/>
  <c r="A6391" i="29"/>
  <c r="B6391" i="29" s="1"/>
  <c r="A6392" i="29"/>
  <c r="B6392" i="29" s="1"/>
  <c r="A6393" i="29"/>
  <c r="G6393" i="29" s="1"/>
  <c r="A6394" i="29"/>
  <c r="D6394" i="29" s="1"/>
  <c r="A6395" i="29"/>
  <c r="D6395" i="29" s="1"/>
  <c r="A6396" i="29"/>
  <c r="C6396" i="29" s="1"/>
  <c r="A6397" i="29"/>
  <c r="C6397" i="29" s="1"/>
  <c r="A6398" i="29"/>
  <c r="B6398" i="29" s="1"/>
  <c r="A6399" i="29"/>
  <c r="F6399" i="29" s="1"/>
  <c r="A6400" i="29"/>
  <c r="F6400" i="29" s="1"/>
  <c r="A6401" i="29"/>
  <c r="F6401" i="29" s="1"/>
  <c r="A6402" i="29"/>
  <c r="D6402" i="29" s="1"/>
  <c r="A6403" i="29"/>
  <c r="E6403" i="29" s="1"/>
  <c r="A6404" i="29"/>
  <c r="B6404" i="29" s="1"/>
  <c r="A6405" i="29"/>
  <c r="G6405" i="29" s="1"/>
  <c r="A6406" i="29"/>
  <c r="E6406" i="29" s="1"/>
  <c r="A6407" i="29"/>
  <c r="E6407" i="29" s="1"/>
  <c r="A6408" i="29"/>
  <c r="C6408" i="29" s="1"/>
  <c r="A6409" i="29"/>
  <c r="C6409" i="29" s="1"/>
  <c r="A6410" i="29"/>
  <c r="B6410" i="29" s="1"/>
  <c r="A6411" i="29"/>
  <c r="B6411" i="29" s="1"/>
  <c r="A6412" i="29"/>
  <c r="F6412" i="29" s="1"/>
  <c r="A6413" i="29"/>
  <c r="B6413" i="29" s="1"/>
  <c r="A6414" i="29"/>
  <c r="D6414" i="29" s="1"/>
  <c r="A6415" i="29"/>
  <c r="C6415" i="29" s="1"/>
  <c r="A6416" i="29"/>
  <c r="B6416" i="29" s="1"/>
  <c r="A6417" i="29"/>
  <c r="G6417" i="29" s="1"/>
  <c r="A6418" i="29"/>
  <c r="C6418" i="29" s="1"/>
  <c r="A6419" i="29"/>
  <c r="B6419" i="29" s="1"/>
  <c r="A6420" i="29"/>
  <c r="B6420" i="29" s="1"/>
  <c r="A6421" i="29"/>
  <c r="C6421" i="29" s="1"/>
  <c r="A6422" i="29"/>
  <c r="B6422" i="29" s="1"/>
  <c r="A6423" i="29"/>
  <c r="A6424" i="29"/>
  <c r="F6424" i="29" s="1"/>
  <c r="A6425" i="29"/>
  <c r="B6425" i="29" s="1"/>
  <c r="A6426" i="29"/>
  <c r="D6426" i="29" s="1"/>
  <c r="A6427" i="29"/>
  <c r="A6428" i="29"/>
  <c r="B6428" i="29" s="1"/>
  <c r="A6429" i="29"/>
  <c r="C6429" i="29" s="1"/>
  <c r="A6430" i="29"/>
  <c r="C6430" i="29" s="1"/>
  <c r="A6431" i="29"/>
  <c r="E6431" i="29" s="1"/>
  <c r="A6432" i="29"/>
  <c r="B6432" i="29" s="1"/>
  <c r="A6433" i="29"/>
  <c r="C6433" i="29" s="1"/>
  <c r="A6434" i="29"/>
  <c r="B6434" i="29" s="1"/>
  <c r="A6435" i="29"/>
  <c r="C6435" i="29" s="1"/>
  <c r="A6436" i="29"/>
  <c r="F6436" i="29" s="1"/>
  <c r="A6437" i="29"/>
  <c r="B6437" i="29" s="1"/>
  <c r="A6438" i="29"/>
  <c r="B6438" i="29" s="1"/>
  <c r="A6439" i="29"/>
  <c r="C6439" i="29" s="1"/>
  <c r="A6440" i="29"/>
  <c r="B6440" i="29" s="1"/>
  <c r="A6441" i="29"/>
  <c r="G6441" i="29" s="1"/>
  <c r="A6442" i="29"/>
  <c r="A6443" i="29"/>
  <c r="A6444" i="29"/>
  <c r="B6444" i="29" s="1"/>
  <c r="A6445" i="29"/>
  <c r="C6445" i="29" s="1"/>
  <c r="A6446" i="29"/>
  <c r="B6446" i="29" s="1"/>
  <c r="A6447" i="29"/>
  <c r="C6447" i="29" s="1"/>
  <c r="A6448" i="29"/>
  <c r="F6448" i="29" s="1"/>
  <c r="A6449" i="29"/>
  <c r="B6449" i="29" s="1"/>
  <c r="A6450" i="29"/>
  <c r="D6450" i="29" s="1"/>
  <c r="A6451" i="29"/>
  <c r="B6451" i="29" s="1"/>
  <c r="A6452" i="29"/>
  <c r="A6453" i="29"/>
  <c r="G6453" i="29" s="1"/>
  <c r="A6454" i="29"/>
  <c r="C6454" i="29" s="1"/>
  <c r="A6455" i="29"/>
  <c r="B6455" i="29" s="1"/>
  <c r="A6456" i="29"/>
  <c r="B6456" i="29" s="1"/>
  <c r="A6457" i="29"/>
  <c r="C6457" i="29" s="1"/>
  <c r="A6458" i="29"/>
  <c r="F6458" i="29" s="1"/>
  <c r="A6459" i="29"/>
  <c r="G6459" i="29" s="1"/>
  <c r="A6460" i="29"/>
  <c r="F6460" i="29" s="1"/>
  <c r="A6461" i="29"/>
  <c r="B6461" i="29" s="1"/>
  <c r="A6462" i="29"/>
  <c r="D6462" i="29" s="1"/>
  <c r="A6463" i="29"/>
  <c r="C6463" i="29" s="1"/>
  <c r="A6464" i="29"/>
  <c r="B6464" i="29" s="1"/>
  <c r="A6465" i="29"/>
  <c r="C6465" i="29" s="1"/>
  <c r="A6466" i="29"/>
  <c r="D6466" i="29" s="1"/>
  <c r="A6467" i="29"/>
  <c r="E6467" i="29" s="1"/>
  <c r="A6468" i="29"/>
  <c r="G6468" i="29" s="1"/>
  <c r="A6469" i="29"/>
  <c r="C6469" i="29" s="1"/>
  <c r="A6470" i="29"/>
  <c r="B6470" i="29" s="1"/>
  <c r="A6471" i="29"/>
  <c r="F6471" i="29" s="1"/>
  <c r="A6472" i="29"/>
  <c r="F6472" i="29" s="1"/>
  <c r="A6473" i="29"/>
  <c r="B6473" i="29" s="1"/>
  <c r="A6474" i="29"/>
  <c r="D6474" i="29" s="1"/>
  <c r="A6475" i="29"/>
  <c r="C6475" i="29" s="1"/>
  <c r="A6476" i="29"/>
  <c r="B6476" i="29" s="1"/>
  <c r="A6477" i="29"/>
  <c r="A6478" i="29"/>
  <c r="B6478" i="29" s="1"/>
  <c r="A6479" i="29"/>
  <c r="E6479" i="29" s="1"/>
  <c r="A6480" i="29"/>
  <c r="B6480" i="29" s="1"/>
  <c r="A6481" i="29"/>
  <c r="C6481" i="29" s="1"/>
  <c r="A6482" i="29"/>
  <c r="E6482" i="29" s="1"/>
  <c r="A6483" i="29"/>
  <c r="E6483" i="29" s="1"/>
  <c r="A6484" i="29"/>
  <c r="F6484" i="29" s="1"/>
  <c r="A6485" i="29"/>
  <c r="B6485" i="29" s="1"/>
  <c r="A6486" i="29"/>
  <c r="D6486" i="29" s="1"/>
  <c r="A6487" i="29"/>
  <c r="B6487" i="29" s="1"/>
  <c r="A6488" i="29"/>
  <c r="A6489" i="29"/>
  <c r="G6489" i="29" s="1"/>
  <c r="A6490" i="29"/>
  <c r="B6490" i="29" s="1"/>
  <c r="A6491" i="29"/>
  <c r="G6491" i="29" s="1"/>
  <c r="A6492" i="29"/>
  <c r="C6492" i="29" s="1"/>
  <c r="A6493" i="29"/>
  <c r="C6493" i="29" s="1"/>
  <c r="A6494" i="29"/>
  <c r="C6494" i="29" s="1"/>
  <c r="A6495" i="29"/>
  <c r="G6495" i="29" s="1"/>
  <c r="A6496" i="29"/>
  <c r="F6496" i="29" s="1"/>
  <c r="A6497" i="29"/>
  <c r="B6497" i="29" s="1"/>
  <c r="A6498" i="29"/>
  <c r="D6498" i="29" s="1"/>
  <c r="A6499" i="29"/>
  <c r="F6499" i="29" s="1"/>
  <c r="A6500" i="29"/>
  <c r="A6501" i="29"/>
  <c r="G6501" i="29" s="1"/>
  <c r="A6502" i="29"/>
  <c r="E6502" i="29" s="1"/>
  <c r="A6503" i="29"/>
  <c r="E6503" i="29" s="1"/>
  <c r="A6504" i="29"/>
  <c r="G6504" i="29" s="1"/>
  <c r="A6505" i="29"/>
  <c r="C6505" i="29" s="1"/>
  <c r="A6506" i="29"/>
  <c r="B6506" i="29" s="1"/>
  <c r="A6507" i="29"/>
  <c r="B6507" i="29" s="1"/>
  <c r="A6508" i="29"/>
  <c r="F6508" i="29" s="1"/>
  <c r="A6509" i="29"/>
  <c r="B6509" i="29" s="1"/>
  <c r="A6510" i="29"/>
  <c r="D6510" i="29" s="1"/>
  <c r="A6511" i="29"/>
  <c r="F6511" i="29" s="1"/>
  <c r="A6512" i="29"/>
  <c r="D6512" i="29" s="1"/>
  <c r="A6513" i="29"/>
  <c r="B6513" i="29" s="1"/>
  <c r="A6514" i="29"/>
  <c r="E6514" i="29" s="1"/>
  <c r="A6515" i="29"/>
  <c r="A6516" i="29"/>
  <c r="G6516" i="29" s="1"/>
  <c r="A6517" i="29"/>
  <c r="C6517" i="29" s="1"/>
  <c r="A6518" i="29"/>
  <c r="B6518" i="29" s="1"/>
  <c r="A6519" i="29"/>
  <c r="F6519" i="29" s="1"/>
  <c r="A6520" i="29"/>
  <c r="F6520" i="29" s="1"/>
  <c r="A6521" i="29"/>
  <c r="B6521" i="29" s="1"/>
  <c r="A6522" i="29"/>
  <c r="F6522" i="29" s="1"/>
  <c r="A6523" i="29"/>
  <c r="B6523" i="29" s="1"/>
  <c r="A6524" i="29"/>
  <c r="B6524" i="29" s="1"/>
  <c r="A6525" i="29"/>
  <c r="C6525" i="29" s="1"/>
  <c r="A6526" i="29"/>
  <c r="C6526" i="29" s="1"/>
  <c r="A6527" i="29"/>
  <c r="E6527" i="29" s="1"/>
  <c r="A6528" i="29"/>
  <c r="C6528" i="29" s="1"/>
  <c r="A6529" i="29"/>
  <c r="C6529" i="29" s="1"/>
  <c r="A6530" i="29"/>
  <c r="A6531" i="29"/>
  <c r="B6531" i="29" s="1"/>
  <c r="A6532" i="29"/>
  <c r="F6532" i="29" s="1"/>
  <c r="A6533" i="29"/>
  <c r="B6533" i="29" s="1"/>
  <c r="A6534" i="29"/>
  <c r="D6534" i="29" s="1"/>
  <c r="A6535" i="29"/>
  <c r="G6535" i="29" s="1"/>
  <c r="A6536" i="29"/>
  <c r="B6536" i="29" s="1"/>
  <c r="A6537" i="29"/>
  <c r="G6537" i="29" s="1"/>
  <c r="A6538" i="29"/>
  <c r="B6538" i="29" s="1"/>
  <c r="A6539" i="29"/>
  <c r="E6539" i="29" s="1"/>
  <c r="A6540" i="29"/>
  <c r="A6541" i="29"/>
  <c r="C6541" i="29" s="1"/>
  <c r="A6542" i="29"/>
  <c r="B6542" i="29" s="1"/>
  <c r="A6543" i="29"/>
  <c r="C6543" i="29" s="1"/>
  <c r="A6544" i="29"/>
  <c r="F6544" i="29" s="1"/>
  <c r="A6545" i="29"/>
  <c r="B6545" i="29" s="1"/>
  <c r="A6546" i="29"/>
  <c r="D6546" i="29" s="1"/>
  <c r="A6547" i="29"/>
  <c r="B6547" i="29" s="1"/>
  <c r="A6548" i="29"/>
  <c r="D6548" i="29" s="1"/>
  <c r="A6549" i="29"/>
  <c r="G6549" i="29" s="1"/>
  <c r="A6550" i="29"/>
  <c r="E6550" i="29" s="1"/>
  <c r="A6551" i="29"/>
  <c r="B6551" i="29" s="1"/>
  <c r="A6552" i="29"/>
  <c r="B6552" i="29" s="1"/>
  <c r="A6553" i="29"/>
  <c r="C6553" i="29" s="1"/>
  <c r="A6554" i="29"/>
  <c r="B6554" i="29" s="1"/>
  <c r="A6555" i="29"/>
  <c r="G6555" i="29" s="1"/>
  <c r="A6556" i="29"/>
  <c r="F6556" i="29" s="1"/>
  <c r="A6557" i="29"/>
  <c r="B6557" i="29" s="1"/>
  <c r="A6558" i="29"/>
  <c r="D6558" i="29" s="1"/>
  <c r="A6559" i="29"/>
  <c r="B6559" i="29" s="1"/>
  <c r="A6560" i="29"/>
  <c r="B6560" i="29" s="1"/>
  <c r="A6561" i="29"/>
  <c r="B6561" i="29" s="1"/>
  <c r="A6562" i="29"/>
  <c r="E6562" i="29" s="1"/>
  <c r="A6563" i="29"/>
  <c r="E6563" i="29" s="1"/>
  <c r="A6564" i="29"/>
  <c r="A6565" i="29"/>
  <c r="C6565" i="29" s="1"/>
  <c r="A6566" i="29"/>
  <c r="C6566" i="29" s="1"/>
  <c r="A6567" i="29"/>
  <c r="B6567" i="29" s="1"/>
  <c r="A6568" i="29"/>
  <c r="F6568" i="29" s="1"/>
  <c r="A6569" i="29"/>
  <c r="B6569" i="29" s="1"/>
  <c r="A6570" i="29"/>
  <c r="F6570" i="29" s="1"/>
  <c r="A6571" i="29"/>
  <c r="B6571" i="29" s="1"/>
  <c r="A6572" i="29"/>
  <c r="B6572" i="29" s="1"/>
  <c r="A6573" i="29"/>
  <c r="G6573" i="29" s="1"/>
  <c r="A6574" i="29"/>
  <c r="E6574" i="29" s="1"/>
  <c r="A6575" i="29"/>
  <c r="E6575" i="29" s="1"/>
  <c r="A6576" i="29"/>
  <c r="B6576" i="29" s="1"/>
  <c r="A6577" i="29"/>
  <c r="C6577" i="29" s="1"/>
  <c r="A6578" i="29"/>
  <c r="C6578" i="29" s="1"/>
  <c r="A6579" i="29"/>
  <c r="E6579" i="29" s="1"/>
  <c r="A6580" i="29"/>
  <c r="F6580" i="29" s="1"/>
  <c r="A6581" i="29"/>
  <c r="B6581" i="29" s="1"/>
  <c r="A6582" i="29"/>
  <c r="D6582" i="29" s="1"/>
  <c r="A6583" i="29"/>
  <c r="G6583" i="29" s="1"/>
  <c r="A6584" i="29"/>
  <c r="B6584" i="29" s="1"/>
  <c r="A6585" i="29"/>
  <c r="G6585" i="29" s="1"/>
  <c r="A6586" i="29"/>
  <c r="B6586" i="29" s="1"/>
  <c r="A6587" i="29"/>
  <c r="E6587" i="29" s="1"/>
  <c r="A6588" i="29"/>
  <c r="B6588" i="29" s="1"/>
  <c r="A6589" i="29"/>
  <c r="C6589" i="29" s="1"/>
  <c r="A6590" i="29"/>
  <c r="A6591" i="29"/>
  <c r="C6591" i="29" s="1"/>
  <c r="A6592" i="29"/>
  <c r="F6592" i="29" s="1"/>
  <c r="A6593" i="29"/>
  <c r="A6594" i="29"/>
  <c r="F6594" i="29" s="1"/>
  <c r="A6595" i="29"/>
  <c r="D6595" i="29" s="1"/>
  <c r="A6596" i="29"/>
  <c r="B6596" i="29" s="1"/>
  <c r="A6597" i="29"/>
  <c r="G6597" i="29" s="1"/>
  <c r="A6598" i="29"/>
  <c r="E6598" i="29" s="1"/>
  <c r="A6599" i="29"/>
  <c r="E6599" i="29" s="1"/>
  <c r="A6600" i="29"/>
  <c r="B6600" i="29" s="1"/>
  <c r="A6601" i="29"/>
  <c r="C6601" i="29" s="1"/>
  <c r="A6602" i="29"/>
  <c r="B6602" i="29" s="1"/>
  <c r="A6603" i="29"/>
  <c r="C6603" i="29" s="1"/>
  <c r="A6604" i="29"/>
  <c r="A6605" i="29"/>
  <c r="C6605" i="29" s="1"/>
  <c r="A6606" i="29"/>
  <c r="D6606" i="29" s="1"/>
  <c r="A6607" i="29"/>
  <c r="B6607" i="29" s="1"/>
  <c r="A6608" i="29"/>
  <c r="D6608" i="29" s="1"/>
  <c r="A6609" i="29"/>
  <c r="G6609" i="29" s="1"/>
  <c r="A6610" i="29"/>
  <c r="E6610" i="29" s="1"/>
  <c r="A6611" i="29"/>
  <c r="F6611" i="29" s="1"/>
  <c r="A6612" i="29"/>
  <c r="B6612" i="29" s="1"/>
  <c r="A6613" i="29"/>
  <c r="C6613" i="29" s="1"/>
  <c r="A6614" i="29"/>
  <c r="B6614" i="29" s="1"/>
  <c r="A6615" i="29"/>
  <c r="D6615" i="29" s="1"/>
  <c r="A6616" i="29"/>
  <c r="F6616" i="29" s="1"/>
  <c r="A6617" i="29"/>
  <c r="C6617" i="29" s="1"/>
  <c r="A6618" i="29"/>
  <c r="D6618" i="29" s="1"/>
  <c r="A6619" i="29"/>
  <c r="B6619" i="29" s="1"/>
  <c r="A6620" i="29"/>
  <c r="E6620" i="29" s="1"/>
  <c r="A6621" i="29"/>
  <c r="G6621" i="29" s="1"/>
  <c r="A6622" i="29"/>
  <c r="E6622" i="29" s="1"/>
  <c r="A6623" i="29"/>
  <c r="D6623" i="29" s="1"/>
  <c r="A6624" i="29"/>
  <c r="B6624" i="29" s="1"/>
  <c r="A6625" i="29"/>
  <c r="C6625" i="29" s="1"/>
  <c r="A6626" i="29"/>
  <c r="B6626" i="29" s="1"/>
  <c r="A6627" i="29"/>
  <c r="A6628" i="29"/>
  <c r="F6628" i="29" s="1"/>
  <c r="A6629" i="29"/>
  <c r="C6629" i="29" s="1"/>
  <c r="A6630" i="29"/>
  <c r="A6631" i="29"/>
  <c r="B6631" i="29" s="1"/>
  <c r="A6632" i="29"/>
  <c r="C6632" i="29" s="1"/>
  <c r="A6633" i="29"/>
  <c r="A6634" i="29"/>
  <c r="E6634" i="29" s="1"/>
  <c r="A6635" i="29"/>
  <c r="B6635" i="29" s="1"/>
  <c r="A6636" i="29"/>
  <c r="B6636" i="29" s="1"/>
  <c r="A6637" i="29"/>
  <c r="C6637" i="29" s="1"/>
  <c r="A6638" i="29"/>
  <c r="B6638" i="29" s="1"/>
  <c r="A6639" i="29"/>
  <c r="F6639" i="29" s="1"/>
  <c r="A6640" i="29"/>
  <c r="F6640" i="29" s="1"/>
  <c r="A6641" i="29"/>
  <c r="C6641" i="29" s="1"/>
  <c r="A6642" i="29"/>
  <c r="G6642" i="29" s="1"/>
  <c r="A6643" i="29"/>
  <c r="B6643" i="29" s="1"/>
  <c r="A6644" i="29"/>
  <c r="C6644" i="29" s="1"/>
  <c r="A6645" i="29"/>
  <c r="G6645" i="29" s="1"/>
  <c r="A6646" i="29"/>
  <c r="E6646" i="29" s="1"/>
  <c r="A6647" i="29"/>
  <c r="G6647" i="29" s="1"/>
  <c r="A6648" i="29"/>
  <c r="B6648" i="29" s="1"/>
  <c r="A6649" i="29"/>
  <c r="A6650" i="29"/>
  <c r="B6650" i="29" s="1"/>
  <c r="A6651" i="29"/>
  <c r="G6651" i="29" s="1"/>
  <c r="A6652" i="29"/>
  <c r="F6652" i="29" s="1"/>
  <c r="A6653" i="29"/>
  <c r="C6653" i="29" s="1"/>
  <c r="A6654" i="29"/>
  <c r="D6654" i="29" s="1"/>
  <c r="A6655" i="29"/>
  <c r="B6655" i="29" s="1"/>
  <c r="A6656" i="29"/>
  <c r="B6656" i="29" s="1"/>
  <c r="A6657" i="29"/>
  <c r="C6657" i="29" s="1"/>
  <c r="A6658" i="29"/>
  <c r="E6658" i="29" s="1"/>
  <c r="A6659" i="29"/>
  <c r="E6659" i="29" s="1"/>
  <c r="A6660" i="29"/>
  <c r="B6660" i="29" s="1"/>
  <c r="A6661" i="29"/>
  <c r="C6661" i="29" s="1"/>
  <c r="A6662" i="29"/>
  <c r="B6662" i="29" s="1"/>
  <c r="A6663" i="29"/>
  <c r="G6663" i="29" s="1"/>
  <c r="A6664" i="29"/>
  <c r="F6664" i="29" s="1"/>
  <c r="A6665" i="29"/>
  <c r="A6666" i="29"/>
  <c r="D6666" i="29" s="1"/>
  <c r="A6667" i="29"/>
  <c r="B6667" i="29" s="1"/>
  <c r="A6668" i="29"/>
  <c r="A6669" i="29"/>
  <c r="G6669" i="29" s="1"/>
  <c r="A6670" i="29"/>
  <c r="B6670" i="29" s="1"/>
  <c r="A6671" i="29"/>
  <c r="E6671" i="29" s="1"/>
  <c r="A6672" i="29"/>
  <c r="B6672" i="29" s="1"/>
  <c r="A6673" i="29"/>
  <c r="C6673" i="29" s="1"/>
  <c r="A6674" i="29"/>
  <c r="B6674" i="29" s="1"/>
  <c r="A6675" i="29"/>
  <c r="G6675" i="29" s="1"/>
  <c r="A6676" i="29"/>
  <c r="F6676" i="29" s="1"/>
  <c r="A6677" i="29"/>
  <c r="C6677" i="29" s="1"/>
  <c r="A6678" i="29"/>
  <c r="D6678" i="29" s="1"/>
  <c r="A6679" i="29"/>
  <c r="G6679" i="29" s="1"/>
  <c r="A6680" i="29"/>
  <c r="B6680" i="29" s="1"/>
  <c r="A6681" i="29"/>
  <c r="G6681" i="29" s="1"/>
  <c r="A6682" i="29"/>
  <c r="E6682" i="29" s="1"/>
  <c r="A6683" i="29"/>
  <c r="E6683" i="29" s="1"/>
  <c r="A6684" i="29"/>
  <c r="A6685" i="29"/>
  <c r="C6685" i="29" s="1"/>
  <c r="A6686" i="29"/>
  <c r="F6686" i="29" s="1"/>
  <c r="A6687" i="29"/>
  <c r="C6687" i="29" s="1"/>
  <c r="A6688" i="29"/>
  <c r="F6688" i="29" s="1"/>
  <c r="A6689" i="29"/>
  <c r="C6689" i="29" s="1"/>
  <c r="A6690" i="29"/>
  <c r="D6690" i="29" s="1"/>
  <c r="A6691" i="29"/>
  <c r="B6691" i="29" s="1"/>
  <c r="A6692" i="29"/>
  <c r="B6692" i="29" s="1"/>
  <c r="A6693" i="29"/>
  <c r="B6693" i="29" s="1"/>
  <c r="A6694" i="29"/>
  <c r="E6694" i="29" s="1"/>
  <c r="A6695" i="29"/>
  <c r="E6695" i="29" s="1"/>
  <c r="A6696" i="29"/>
  <c r="A6697" i="29"/>
  <c r="C6697" i="29" s="1"/>
  <c r="A6698" i="29"/>
  <c r="B6698" i="29" s="1"/>
  <c r="A6699" i="29"/>
  <c r="G6699" i="29" s="1"/>
  <c r="A6700" i="29"/>
  <c r="F6700" i="29" s="1"/>
  <c r="A6701" i="29"/>
  <c r="C6701" i="29" s="1"/>
  <c r="A6702" i="29"/>
  <c r="D6702" i="29" s="1"/>
  <c r="A6703" i="29"/>
  <c r="B6703" i="29" s="1"/>
  <c r="A6704" i="29"/>
  <c r="B6704" i="29" s="1"/>
  <c r="A6705" i="29"/>
  <c r="G6705" i="29" s="1"/>
  <c r="A6706" i="29"/>
  <c r="E6706" i="29" s="1"/>
  <c r="A6707" i="29"/>
  <c r="E6707" i="29" s="1"/>
  <c r="A6708" i="29"/>
  <c r="A6709" i="29"/>
  <c r="A6710" i="29"/>
  <c r="B6710" i="29" s="1"/>
  <c r="A6711" i="29"/>
  <c r="G6711" i="29" s="1"/>
  <c r="A6712" i="29"/>
  <c r="F6712" i="29" s="1"/>
  <c r="A6713" i="29"/>
  <c r="C6713" i="29" s="1"/>
  <c r="A6714" i="29"/>
  <c r="D6714" i="29" s="1"/>
  <c r="A6715" i="29"/>
  <c r="B6715" i="29" s="1"/>
  <c r="A6716" i="29"/>
  <c r="A6717" i="29"/>
  <c r="A6718" i="29"/>
  <c r="E6718" i="29" s="1"/>
  <c r="A6719" i="29"/>
  <c r="B6719" i="29" s="1"/>
  <c r="A6720" i="29"/>
  <c r="A6721" i="29"/>
  <c r="C6721" i="29" s="1"/>
  <c r="A6722" i="29"/>
  <c r="B6722" i="29" s="1"/>
  <c r="A6723" i="29"/>
  <c r="A6724" i="29"/>
  <c r="F6724" i="29" s="1"/>
  <c r="A6725" i="29"/>
  <c r="A6726" i="29"/>
  <c r="D6726" i="29" s="1"/>
  <c r="A6727" i="29"/>
  <c r="B6727" i="29" s="1"/>
  <c r="A6728" i="29"/>
  <c r="B6728" i="29" s="1"/>
  <c r="A6729" i="29"/>
  <c r="G6729" i="29" s="1"/>
  <c r="A6730" i="29"/>
  <c r="C6730" i="29" s="1"/>
  <c r="A6731" i="29"/>
  <c r="E6731" i="29" s="1"/>
  <c r="A6732" i="29"/>
  <c r="A6733" i="29"/>
  <c r="C6733" i="29" s="1"/>
  <c r="A6734" i="29"/>
  <c r="B6734" i="29" s="1"/>
  <c r="A6735" i="29"/>
  <c r="G6735" i="29" s="1"/>
  <c r="A6736" i="29"/>
  <c r="F6736" i="29" s="1"/>
  <c r="A6737" i="29"/>
  <c r="B6737" i="29" s="1"/>
  <c r="A6738" i="29"/>
  <c r="D6738" i="29" s="1"/>
  <c r="A6739" i="29"/>
  <c r="B6739" i="29" s="1"/>
  <c r="A6740" i="29"/>
  <c r="B6740" i="29" s="1"/>
  <c r="A6741" i="29"/>
  <c r="G6741" i="29" s="1"/>
  <c r="A6742" i="29"/>
  <c r="E6742" i="29" s="1"/>
  <c r="A6743" i="29"/>
  <c r="C6743" i="29" s="1"/>
  <c r="A6744" i="29"/>
  <c r="B6744" i="29" s="1"/>
  <c r="A6745" i="29"/>
  <c r="G6745" i="29" s="1"/>
  <c r="A6746" i="29"/>
  <c r="B6746" i="29" s="1"/>
  <c r="A6747" i="29"/>
  <c r="B6747" i="29" s="1"/>
  <c r="A6748" i="29"/>
  <c r="D6748" i="29" s="1"/>
  <c r="A6749" i="29"/>
  <c r="B6749" i="29" s="1"/>
  <c r="A6750" i="29"/>
  <c r="D6750" i="29" s="1"/>
  <c r="A6751" i="29"/>
  <c r="D6751" i="29" s="1"/>
  <c r="A6752" i="29"/>
  <c r="B6752" i="29" s="1"/>
  <c r="A6753" i="29"/>
  <c r="G6753" i="29" s="1"/>
  <c r="A6754" i="29"/>
  <c r="E6754" i="29" s="1"/>
  <c r="A6755" i="29"/>
  <c r="A6756" i="29"/>
  <c r="B6756" i="29" s="1"/>
  <c r="A6757" i="29"/>
  <c r="E6757" i="29" s="1"/>
  <c r="A6758" i="29"/>
  <c r="B6758" i="29" s="1"/>
  <c r="A6759" i="29"/>
  <c r="G6759" i="29" s="1"/>
  <c r="A6760" i="29"/>
  <c r="C6760" i="29" s="1"/>
  <c r="A6761" i="29"/>
  <c r="A6762" i="29"/>
  <c r="A6763" i="29"/>
  <c r="A6764" i="29"/>
  <c r="B6764" i="29" s="1"/>
  <c r="A6765" i="29"/>
  <c r="G6765" i="29" s="1"/>
  <c r="A6766" i="29"/>
  <c r="B6766" i="29" s="1"/>
  <c r="A6767" i="29"/>
  <c r="A6768" i="29"/>
  <c r="B6768" i="29" s="1"/>
  <c r="A6769" i="29"/>
  <c r="E6769" i="29" s="1"/>
  <c r="A6770" i="29"/>
  <c r="B6770" i="29" s="1"/>
  <c r="A6771" i="29"/>
  <c r="A6772" i="29"/>
  <c r="A6773" i="29"/>
  <c r="B6773" i="29" s="1"/>
  <c r="A6774" i="29"/>
  <c r="A6775" i="29"/>
  <c r="D6775" i="29" s="1"/>
  <c r="A6776" i="29"/>
  <c r="B6776" i="29" s="1"/>
  <c r="A6777" i="29"/>
  <c r="F6777" i="29" s="1"/>
  <c r="A6778" i="29"/>
  <c r="E6778" i="29" s="1"/>
  <c r="A6779" i="29"/>
  <c r="E6779" i="29" s="1"/>
  <c r="A6780" i="29"/>
  <c r="A6781" i="29"/>
  <c r="D6781" i="29" s="1"/>
  <c r="A6782" i="29"/>
  <c r="B6782" i="29" s="1"/>
  <c r="A6783" i="29"/>
  <c r="G6783" i="29" s="1"/>
  <c r="A6784" i="29"/>
  <c r="B6784" i="29" s="1"/>
  <c r="A6785" i="29"/>
  <c r="B6785" i="29" s="1"/>
  <c r="A6786" i="29"/>
  <c r="B6786" i="29" s="1"/>
  <c r="A6787" i="29"/>
  <c r="A6788" i="29"/>
  <c r="B6788" i="29" s="1"/>
  <c r="A6789" i="29"/>
  <c r="B6789" i="29" s="1"/>
  <c r="A6790" i="29"/>
  <c r="B6790" i="29" s="1"/>
  <c r="A6791" i="29"/>
  <c r="B6791" i="29" s="1"/>
  <c r="A6792" i="29"/>
  <c r="B6792" i="29" s="1"/>
  <c r="A6793" i="29"/>
  <c r="E6793" i="29" s="1"/>
  <c r="A6794" i="29"/>
  <c r="B6794" i="29" s="1"/>
  <c r="A6795" i="29"/>
  <c r="D6795" i="29" s="1"/>
  <c r="A6796" i="29"/>
  <c r="A6797" i="29"/>
  <c r="B6797" i="29" s="1"/>
  <c r="A6798" i="29"/>
  <c r="B6798" i="29" s="1"/>
  <c r="A6799" i="29"/>
  <c r="A6800" i="29"/>
  <c r="C6800" i="29" s="1"/>
  <c r="A6801" i="29"/>
  <c r="B6801" i="29" s="1"/>
  <c r="A6802" i="29"/>
  <c r="C6802" i="29" s="1"/>
  <c r="A6803" i="29"/>
  <c r="E6803" i="29" s="1"/>
  <c r="A6804" i="29"/>
  <c r="D6804" i="29" s="1"/>
  <c r="A6805" i="29"/>
  <c r="D6805" i="29" s="1"/>
  <c r="A6806" i="29"/>
  <c r="B6806" i="29" s="1"/>
  <c r="A6807" i="29"/>
  <c r="B6807" i="29" s="1"/>
  <c r="A6808" i="29"/>
  <c r="F6808" i="29" s="1"/>
  <c r="A6809" i="29"/>
  <c r="A6810" i="29"/>
  <c r="D6810" i="29" s="1"/>
  <c r="A6811" i="29"/>
  <c r="F6811" i="29" s="1"/>
  <c r="A6812" i="29"/>
  <c r="B6812" i="29" s="1"/>
  <c r="A6813" i="29"/>
  <c r="B6813" i="29" s="1"/>
  <c r="A6814" i="29"/>
  <c r="F6814" i="29" s="1"/>
  <c r="A6815" i="29"/>
  <c r="E6815" i="29" s="1"/>
  <c r="A6816" i="29"/>
  <c r="D6816" i="29" s="1"/>
  <c r="A6817" i="29"/>
  <c r="E6817" i="29" s="1"/>
  <c r="A6818" i="29"/>
  <c r="B6818" i="29" s="1"/>
  <c r="A6819" i="29"/>
  <c r="G6819" i="29" s="1"/>
  <c r="A6820" i="29"/>
  <c r="F6820" i="29" s="1"/>
  <c r="A6821" i="29"/>
  <c r="E6821" i="29" s="1"/>
  <c r="A6822" i="29"/>
  <c r="D6822" i="29" s="1"/>
  <c r="A6823" i="29"/>
  <c r="C6823" i="29" s="1"/>
  <c r="A6824" i="29"/>
  <c r="B6824" i="29" s="1"/>
  <c r="A6825" i="29"/>
  <c r="B6825" i="29" s="1"/>
  <c r="A6826" i="29"/>
  <c r="D6826" i="29" s="1"/>
  <c r="A6827" i="29"/>
  <c r="G6827" i="29" s="1"/>
  <c r="A6828" i="29"/>
  <c r="D6828" i="29" s="1"/>
  <c r="A6829" i="29"/>
  <c r="A6830" i="29"/>
  <c r="B6830" i="29" s="1"/>
  <c r="A6831" i="29"/>
  <c r="C6831" i="29" s="1"/>
  <c r="A6832" i="29"/>
  <c r="E6832" i="29" s="1"/>
  <c r="A6833" i="29"/>
  <c r="E6833" i="29" s="1"/>
  <c r="A6834" i="29"/>
  <c r="D6834" i="29" s="1"/>
  <c r="A6835" i="29"/>
  <c r="D6835" i="29" s="1"/>
  <c r="A6836" i="29"/>
  <c r="B6836" i="29" s="1"/>
  <c r="A6837" i="29"/>
  <c r="B6837" i="29" s="1"/>
  <c r="A6838" i="29"/>
  <c r="G6838" i="29" s="1"/>
  <c r="A6839" i="29"/>
  <c r="F6839" i="29" s="1"/>
  <c r="A6840" i="29"/>
  <c r="A6841" i="29"/>
  <c r="G6841" i="29" s="1"/>
  <c r="A6842" i="29"/>
  <c r="B6842" i="29" s="1"/>
  <c r="A6843" i="29"/>
  <c r="B6843" i="29" s="1"/>
  <c r="A6844" i="29"/>
  <c r="G6844" i="29" s="1"/>
  <c r="A6845" i="29"/>
  <c r="B6845" i="29" s="1"/>
  <c r="A6846" i="29"/>
  <c r="E6846" i="29" s="1"/>
  <c r="A6847" i="29"/>
  <c r="E6847" i="29" s="1"/>
  <c r="A6848" i="29"/>
  <c r="B6848" i="29" s="1"/>
  <c r="A6849" i="29"/>
  <c r="C6849" i="29" s="1"/>
  <c r="A6850" i="29"/>
  <c r="B6850" i="29" s="1"/>
  <c r="A6851" i="29"/>
  <c r="F6851" i="29" s="1"/>
  <c r="A6852" i="29"/>
  <c r="B6852" i="29" s="1"/>
  <c r="A6853" i="29"/>
  <c r="D6853" i="29" s="1"/>
  <c r="A6854" i="29"/>
  <c r="B6854" i="29" s="1"/>
  <c r="A6855" i="29"/>
  <c r="B6855" i="29" s="1"/>
  <c r="A6856" i="29"/>
  <c r="G6856" i="29" s="1"/>
  <c r="A6857" i="29"/>
  <c r="A6858" i="29"/>
  <c r="A6859" i="29"/>
  <c r="A6860" i="29"/>
  <c r="B6860" i="29" s="1"/>
  <c r="A6861" i="29"/>
  <c r="B6861" i="29" s="1"/>
  <c r="A6862" i="29"/>
  <c r="G6862" i="29" s="1"/>
  <c r="A6863" i="29"/>
  <c r="F6863" i="29" s="1"/>
  <c r="A6864" i="29"/>
  <c r="A6865" i="29"/>
  <c r="D6865" i="29" s="1"/>
  <c r="A6866" i="29"/>
  <c r="A6867" i="29"/>
  <c r="B6867" i="29" s="1"/>
  <c r="A6868" i="29"/>
  <c r="A6869" i="29"/>
  <c r="C6869" i="29" s="1"/>
  <c r="A6870" i="29"/>
  <c r="E6870" i="29" s="1"/>
  <c r="A6871" i="29"/>
  <c r="D6871" i="29" s="1"/>
  <c r="A6872" i="29"/>
  <c r="C6872" i="29" s="1"/>
  <c r="A6873" i="29"/>
  <c r="G6873" i="29" s="1"/>
  <c r="A6874" i="29"/>
  <c r="D6874" i="29" s="1"/>
  <c r="A6875" i="29"/>
  <c r="F6875" i="29" s="1"/>
  <c r="A6876" i="29"/>
  <c r="B6876" i="29" s="1"/>
  <c r="A6877" i="29"/>
  <c r="C6877" i="29" s="1"/>
  <c r="A6878" i="29"/>
  <c r="A6879" i="29"/>
  <c r="B6879" i="29" s="1"/>
  <c r="A6880" i="29"/>
  <c r="G6880" i="29" s="1"/>
  <c r="A6881" i="29"/>
  <c r="F6881" i="29" s="1"/>
  <c r="A6882" i="29"/>
  <c r="E6882" i="29" s="1"/>
  <c r="A6883" i="29"/>
  <c r="C6883" i="29" s="1"/>
  <c r="A6884" i="29"/>
  <c r="B6884" i="29" s="1"/>
  <c r="A6885" i="29"/>
  <c r="E6885" i="29" s="1"/>
  <c r="A6886" i="29"/>
  <c r="D6886" i="29" s="1"/>
  <c r="A6887" i="29"/>
  <c r="F6887" i="29" s="1"/>
  <c r="A6888" i="29"/>
  <c r="A6889" i="29"/>
  <c r="G6889" i="29" s="1"/>
  <c r="A6890" i="29"/>
  <c r="B6890" i="29" s="1"/>
  <c r="A6891" i="29"/>
  <c r="F6891" i="29" s="1"/>
  <c r="A6892" i="29"/>
  <c r="G6892" i="29" s="1"/>
  <c r="A6893" i="29"/>
  <c r="B6893" i="29" s="1"/>
  <c r="A6894" i="29"/>
  <c r="E6894" i="29" s="1"/>
  <c r="A6895" i="29"/>
  <c r="B6895" i="29" s="1"/>
  <c r="A6896" i="29"/>
  <c r="B6896" i="29" s="1"/>
  <c r="A6897" i="29"/>
  <c r="G6897" i="29" s="1"/>
  <c r="A6898" i="29"/>
  <c r="B6898" i="29" s="1"/>
  <c r="A6899" i="29"/>
  <c r="F6899" i="29" s="1"/>
  <c r="A6900" i="29"/>
  <c r="B6900" i="29" s="1"/>
  <c r="A6901" i="29"/>
  <c r="G6901" i="29" s="1"/>
  <c r="A6902" i="29"/>
  <c r="B6902" i="29" s="1"/>
  <c r="A6903" i="29"/>
  <c r="A6904" i="29"/>
  <c r="A6905" i="29"/>
  <c r="B6905" i="29" s="1"/>
  <c r="A6906" i="29"/>
  <c r="E6906" i="29" s="1"/>
  <c r="A6907" i="29"/>
  <c r="C6907" i="29" s="1"/>
  <c r="A6908" i="29"/>
  <c r="B6908" i="29" s="1"/>
  <c r="A6909" i="29"/>
  <c r="D6909" i="29" s="1"/>
  <c r="A6910" i="29"/>
  <c r="D6910" i="29" s="1"/>
  <c r="A6911" i="29"/>
  <c r="F6911" i="29" s="1"/>
  <c r="A6912" i="29"/>
  <c r="B6912" i="29" s="1"/>
  <c r="A6913" i="29"/>
  <c r="G6913" i="29" s="1"/>
  <c r="A6914" i="29"/>
  <c r="B6914" i="29" s="1"/>
  <c r="A6915" i="29"/>
  <c r="B6915" i="29" s="1"/>
  <c r="A6916" i="29"/>
  <c r="G6916" i="29" s="1"/>
  <c r="A6917" i="29"/>
  <c r="B6917" i="29" s="1"/>
  <c r="A6918" i="29"/>
  <c r="E6918" i="29" s="1"/>
  <c r="A6919" i="29"/>
  <c r="A6920" i="29"/>
  <c r="F6920" i="29" s="1"/>
  <c r="A6921" i="29"/>
  <c r="B6921" i="29" s="1"/>
  <c r="A6922" i="29"/>
  <c r="D6922" i="29" s="1"/>
  <c r="A6923" i="29"/>
  <c r="F6923" i="29" s="1"/>
  <c r="A6924" i="29"/>
  <c r="B6924" i="29" s="1"/>
  <c r="A6925" i="29"/>
  <c r="C6925" i="29" s="1"/>
  <c r="A6926" i="29"/>
  <c r="B6926" i="29" s="1"/>
  <c r="A6927" i="29"/>
  <c r="B6927" i="29" s="1"/>
  <c r="A6928" i="29"/>
  <c r="G6928" i="29" s="1"/>
  <c r="A6929" i="29"/>
  <c r="B6929" i="29" s="1"/>
  <c r="A6930" i="29"/>
  <c r="E6930" i="29" s="1"/>
  <c r="A6931" i="29"/>
  <c r="D6931" i="29" s="1"/>
  <c r="A6932" i="29"/>
  <c r="F6932" i="29" s="1"/>
  <c r="A6933" i="29"/>
  <c r="F6933" i="29" s="1"/>
  <c r="A6934" i="29"/>
  <c r="A6935" i="29"/>
  <c r="F6935" i="29" s="1"/>
  <c r="A6936" i="29"/>
  <c r="B6936" i="29" s="1"/>
  <c r="A6937" i="29"/>
  <c r="G6937" i="29" s="1"/>
  <c r="A6938" i="29"/>
  <c r="A6939" i="29"/>
  <c r="F6939" i="29" s="1"/>
  <c r="A6940" i="29"/>
  <c r="G6940" i="29" s="1"/>
  <c r="A6941" i="29"/>
  <c r="B6941" i="29" s="1"/>
  <c r="A6942" i="29"/>
  <c r="E6942" i="29" s="1"/>
  <c r="A6943" i="29"/>
  <c r="D6943" i="29" s="1"/>
  <c r="A6944" i="29"/>
  <c r="F6944" i="29" s="1"/>
  <c r="A6945" i="29"/>
  <c r="F6945" i="29" s="1"/>
  <c r="A6946" i="29"/>
  <c r="A6947" i="29"/>
  <c r="F6947" i="29" s="1"/>
  <c r="A6948" i="29"/>
  <c r="B6948" i="29" s="1"/>
  <c r="A6949" i="29"/>
  <c r="G6949" i="29" s="1"/>
  <c r="A6950" i="29"/>
  <c r="B6950" i="29" s="1"/>
  <c r="A6951" i="29"/>
  <c r="A6952" i="29"/>
  <c r="G6952" i="29" s="1"/>
  <c r="A6953" i="29"/>
  <c r="B6953" i="29" s="1"/>
  <c r="A6954" i="29"/>
  <c r="A6955" i="29"/>
  <c r="C6955" i="29" s="1"/>
  <c r="A6956" i="29"/>
  <c r="C6956" i="29" s="1"/>
  <c r="A6957" i="29"/>
  <c r="G6957" i="29" s="1"/>
  <c r="A6958" i="29"/>
  <c r="A6959" i="29"/>
  <c r="F6959" i="29" s="1"/>
  <c r="A6960" i="29"/>
  <c r="B6960" i="29" s="1"/>
  <c r="A6961" i="29"/>
  <c r="G6961" i="29" s="1"/>
  <c r="A6962" i="29"/>
  <c r="B6962" i="29" s="1"/>
  <c r="A6963" i="29"/>
  <c r="B6963" i="29" s="1"/>
  <c r="A6964" i="29"/>
  <c r="G6964" i="29" s="1"/>
  <c r="A6965" i="29"/>
  <c r="B6965" i="29" s="1"/>
  <c r="A6966" i="29"/>
  <c r="E6966" i="29" s="1"/>
  <c r="A6967" i="29"/>
  <c r="B6967" i="29" s="1"/>
  <c r="A6968" i="29"/>
  <c r="C6968" i="29" s="1"/>
  <c r="A6969" i="29"/>
  <c r="E6969" i="29" s="1"/>
  <c r="A6970" i="29"/>
  <c r="D6970" i="29" s="1"/>
  <c r="A6971" i="29"/>
  <c r="F6971" i="29" s="1"/>
  <c r="A6972" i="29"/>
  <c r="B6972" i="29" s="1"/>
  <c r="A6973" i="29"/>
  <c r="A6974" i="29"/>
  <c r="B6974" i="29" s="1"/>
  <c r="A6975" i="29"/>
  <c r="B6975" i="29" s="1"/>
  <c r="A6976" i="29"/>
  <c r="A6977" i="29"/>
  <c r="C6977" i="29" s="1"/>
  <c r="A6978" i="29"/>
  <c r="E6978" i="29" s="1"/>
  <c r="A6979" i="29"/>
  <c r="C6979" i="29" s="1"/>
  <c r="A6980" i="29"/>
  <c r="C6980" i="29" s="1"/>
  <c r="A6981" i="29"/>
  <c r="C6981" i="29" s="1"/>
  <c r="A6982" i="29"/>
  <c r="D6982" i="29" s="1"/>
  <c r="A6983" i="29"/>
  <c r="F6983" i="29" s="1"/>
  <c r="A6984" i="29"/>
  <c r="B6984" i="29" s="1"/>
  <c r="A6985" i="29"/>
  <c r="G6985" i="29" s="1"/>
  <c r="A6986" i="29"/>
  <c r="A6987" i="29"/>
  <c r="B6987" i="29" s="1"/>
  <c r="A6988" i="29"/>
  <c r="G6988" i="29" s="1"/>
  <c r="A6989" i="29"/>
  <c r="C6989" i="29" s="1"/>
  <c r="A6990" i="29"/>
  <c r="E6990" i="29" s="1"/>
  <c r="A6991" i="29"/>
  <c r="C6991" i="29" s="1"/>
  <c r="A6992" i="29"/>
  <c r="A6993" i="29"/>
  <c r="E6993" i="29" s="1"/>
  <c r="A6994" i="29"/>
  <c r="C6994" i="29" s="1"/>
  <c r="A6995" i="29"/>
  <c r="F6995" i="29" s="1"/>
  <c r="A6996" i="29"/>
  <c r="B6996" i="29" s="1"/>
  <c r="A6997" i="29"/>
  <c r="G6997" i="29" s="1"/>
  <c r="A6998" i="29"/>
  <c r="B6998" i="29" s="1"/>
  <c r="A6999" i="29"/>
  <c r="B6999" i="29" s="1"/>
  <c r="A7000" i="29"/>
  <c r="G7000" i="29" s="1"/>
  <c r="A7001" i="29"/>
  <c r="C7001" i="29" s="1"/>
  <c r="A7002" i="29"/>
  <c r="E7002" i="29" s="1"/>
  <c r="A7003" i="29"/>
  <c r="C7003" i="29" s="1"/>
  <c r="A7004" i="29"/>
  <c r="C7004" i="29" s="1"/>
  <c r="A7005" i="29"/>
  <c r="B7005" i="29" s="1"/>
  <c r="A7006" i="29"/>
  <c r="D7006" i="29" s="1"/>
  <c r="A7007" i="29"/>
  <c r="F7007" i="29" s="1"/>
  <c r="A7008" i="29"/>
  <c r="B7008" i="29" s="1"/>
  <c r="A7009" i="29"/>
  <c r="G7009" i="29" s="1"/>
  <c r="A7010" i="29"/>
  <c r="B7010" i="29" s="1"/>
  <c r="A7011" i="29"/>
  <c r="B7011" i="29" s="1"/>
  <c r="A7012" i="29"/>
  <c r="G7012" i="29" s="1"/>
  <c r="A7013" i="29"/>
  <c r="C7013" i="29" s="1"/>
  <c r="A7014" i="29"/>
  <c r="E7014" i="29" s="1"/>
  <c r="A7015" i="29"/>
  <c r="C7015" i="29" s="1"/>
  <c r="A7016" i="29"/>
  <c r="A7017" i="29"/>
  <c r="D7017" i="29" s="1"/>
  <c r="A7018" i="29"/>
  <c r="D7018" i="29" s="1"/>
  <c r="A7019" i="29"/>
  <c r="F7019" i="29" s="1"/>
  <c r="A7020" i="29"/>
  <c r="B7020" i="29" s="1"/>
  <c r="A7021" i="29"/>
  <c r="G7021" i="29" s="1"/>
  <c r="A7022" i="29"/>
  <c r="B7022" i="29" s="1"/>
  <c r="A7023" i="29"/>
  <c r="B7023" i="29" s="1"/>
  <c r="A7024" i="29"/>
  <c r="A7025" i="29"/>
  <c r="C7025" i="29" s="1"/>
  <c r="A7026" i="29"/>
  <c r="E7026" i="29" s="1"/>
  <c r="A7027" i="29"/>
  <c r="C7027" i="29" s="1"/>
  <c r="A7028" i="29"/>
  <c r="C7028" i="29" s="1"/>
  <c r="A7029" i="29"/>
  <c r="F7029" i="29" s="1"/>
  <c r="A7030" i="29"/>
  <c r="D7030" i="29" s="1"/>
  <c r="A7031" i="29"/>
  <c r="F7031" i="29" s="1"/>
  <c r="A7032" i="29"/>
  <c r="B7032" i="29" s="1"/>
  <c r="A7033" i="29"/>
  <c r="G7033" i="29" s="1"/>
  <c r="A7034" i="29"/>
  <c r="B7034" i="29" s="1"/>
  <c r="A7035" i="29"/>
  <c r="B7035" i="29" s="1"/>
  <c r="A7036" i="29"/>
  <c r="G7036" i="29" s="1"/>
  <c r="A7037" i="29"/>
  <c r="C7037" i="29" s="1"/>
  <c r="A7038" i="29"/>
  <c r="E7038" i="29" s="1"/>
  <c r="A7039" i="29"/>
  <c r="C7039" i="29" s="1"/>
  <c r="A7040" i="29"/>
  <c r="E7040" i="29" s="1"/>
  <c r="A7041" i="29"/>
  <c r="B7041" i="29" s="1"/>
  <c r="A7042" i="29"/>
  <c r="C7042" i="29" s="1"/>
  <c r="A7043" i="29"/>
  <c r="F7043" i="29" s="1"/>
  <c r="A7044" i="29"/>
  <c r="B7044" i="29" s="1"/>
  <c r="A7045" i="29"/>
  <c r="G7045" i="29" s="1"/>
  <c r="A7046" i="29"/>
  <c r="B7046" i="29" s="1"/>
  <c r="A7047" i="29"/>
  <c r="B7047" i="29" s="1"/>
  <c r="A7048" i="29"/>
  <c r="G7048" i="29" s="1"/>
  <c r="A7049" i="29"/>
  <c r="C7049" i="29" s="1"/>
  <c r="A7050" i="29"/>
  <c r="E7050" i="29" s="1"/>
  <c r="A7051" i="29"/>
  <c r="C7051" i="29" s="1"/>
  <c r="A7052" i="29"/>
  <c r="C7052" i="29" s="1"/>
  <c r="A7053" i="29"/>
  <c r="B7053" i="29" s="1"/>
  <c r="A7054" i="29"/>
  <c r="A7055" i="29"/>
  <c r="F7055" i="29" s="1"/>
  <c r="A7056" i="29"/>
  <c r="B7056" i="29" s="1"/>
  <c r="A7057" i="29"/>
  <c r="G7057" i="29" s="1"/>
  <c r="A7058" i="29"/>
  <c r="B7058" i="29" s="1"/>
  <c r="A7059" i="29"/>
  <c r="C7059" i="29" s="1"/>
  <c r="A7060" i="29"/>
  <c r="A7061" i="29"/>
  <c r="C7061" i="29" s="1"/>
  <c r="A7062" i="29"/>
  <c r="E7062" i="29" s="1"/>
  <c r="A7063" i="29"/>
  <c r="A7064" i="29"/>
  <c r="G7064" i="29" s="1"/>
  <c r="A7065" i="29"/>
  <c r="B7065" i="29" s="1"/>
  <c r="A7066" i="29"/>
  <c r="C7066" i="29" s="1"/>
  <c r="A7067" i="29"/>
  <c r="F7067" i="29" s="1"/>
  <c r="A7068" i="29"/>
  <c r="B7068" i="29" s="1"/>
  <c r="A7069" i="29"/>
  <c r="G7069" i="29" s="1"/>
  <c r="A7070" i="29"/>
  <c r="B7070" i="29" s="1"/>
  <c r="A7071" i="29"/>
  <c r="A7072" i="29"/>
  <c r="G7072" i="29" s="1"/>
  <c r="A7073" i="29"/>
  <c r="C7073" i="29" s="1"/>
  <c r="A7074" i="29"/>
  <c r="E7074" i="29" s="1"/>
  <c r="A7075" i="29"/>
  <c r="C7075" i="29" s="1"/>
  <c r="A7076" i="29"/>
  <c r="C7076" i="29" s="1"/>
  <c r="A7077" i="29"/>
  <c r="B7077" i="29" s="1"/>
  <c r="A7078" i="29"/>
  <c r="D7078" i="29" s="1"/>
  <c r="A7079" i="29"/>
  <c r="F7079" i="29" s="1"/>
  <c r="A7080" i="29"/>
  <c r="B7080" i="29" s="1"/>
  <c r="A7081" i="29"/>
  <c r="G7081" i="29" s="1"/>
  <c r="A7082" i="29"/>
  <c r="B7082" i="29" s="1"/>
  <c r="A7083" i="29"/>
  <c r="B7083" i="29" s="1"/>
  <c r="A7084" i="29"/>
  <c r="G7084" i="29" s="1"/>
  <c r="A7085" i="29"/>
  <c r="C7085" i="29" s="1"/>
  <c r="A7086" i="29"/>
  <c r="E7086" i="29" s="1"/>
  <c r="A7087" i="29"/>
  <c r="C7087" i="29" s="1"/>
  <c r="A7088" i="29"/>
  <c r="C7088" i="29" s="1"/>
  <c r="A7089" i="29"/>
  <c r="C7089" i="29" s="1"/>
  <c r="A7090" i="29"/>
  <c r="A7091" i="29"/>
  <c r="F7091" i="29" s="1"/>
  <c r="A7092" i="29"/>
  <c r="B7092" i="29" s="1"/>
  <c r="A7093" i="29"/>
  <c r="G7093" i="29" s="1"/>
  <c r="A7094" i="29"/>
  <c r="B7094" i="29" s="1"/>
  <c r="A7095" i="29"/>
  <c r="D7095" i="29" s="1"/>
  <c r="A7096" i="29"/>
  <c r="A7097" i="29"/>
  <c r="C7097" i="29" s="1"/>
  <c r="A7098" i="29"/>
  <c r="E7098" i="29" s="1"/>
  <c r="A7099" i="29"/>
  <c r="D7099" i="29" s="1"/>
  <c r="A7100" i="29"/>
  <c r="C7100" i="29" s="1"/>
  <c r="A7101" i="29"/>
  <c r="A7102" i="29"/>
  <c r="D7102" i="29" s="1"/>
  <c r="A7103" i="29"/>
  <c r="F7103" i="29" s="1"/>
  <c r="A7104" i="29"/>
  <c r="B7104" i="29" s="1"/>
  <c r="A7105" i="29"/>
  <c r="G7105" i="29" s="1"/>
  <c r="A7106" i="29"/>
  <c r="B7106" i="29" s="1"/>
  <c r="A7107" i="29"/>
  <c r="C7107" i="29" s="1"/>
  <c r="A7108" i="29"/>
  <c r="B7108" i="29" s="1"/>
  <c r="A7109" i="29"/>
  <c r="C7109" i="29" s="1"/>
  <c r="A7110" i="29"/>
  <c r="E7110" i="29" s="1"/>
  <c r="A7111" i="29"/>
  <c r="C7111" i="29" s="1"/>
  <c r="A7112" i="29"/>
  <c r="D7112" i="29" s="1"/>
  <c r="A7113" i="29"/>
  <c r="B7113" i="29" s="1"/>
  <c r="A7114" i="29"/>
  <c r="C7114" i="29" s="1"/>
  <c r="A7115" i="29"/>
  <c r="F7115" i="29" s="1"/>
  <c r="A7116" i="29"/>
  <c r="B7116" i="29" s="1"/>
  <c r="A7117" i="29"/>
  <c r="G7117" i="29" s="1"/>
  <c r="A7118" i="29"/>
  <c r="B7118" i="29" s="1"/>
  <c r="A7119" i="29"/>
  <c r="E7119" i="29" s="1"/>
  <c r="A7120" i="29"/>
  <c r="A7121" i="29"/>
  <c r="C7121" i="29" s="1"/>
  <c r="A7122" i="29"/>
  <c r="E7122" i="29" s="1"/>
  <c r="A7123" i="29"/>
  <c r="C7123" i="29" s="1"/>
  <c r="A7124" i="29"/>
  <c r="D7124" i="29" s="1"/>
  <c r="A7125" i="29"/>
  <c r="E7125" i="29" s="1"/>
  <c r="A7126" i="29"/>
  <c r="D7126" i="29" s="1"/>
  <c r="A7127" i="29"/>
  <c r="F7127" i="29" s="1"/>
  <c r="A7128" i="29"/>
  <c r="B7128" i="29" s="1"/>
  <c r="A7129" i="29"/>
  <c r="G7129" i="29" s="1"/>
  <c r="A7130" i="29"/>
  <c r="B7130" i="29" s="1"/>
  <c r="A7131" i="29"/>
  <c r="A7132" i="29"/>
  <c r="G7132" i="29" s="1"/>
  <c r="A7133" i="29"/>
  <c r="C7133" i="29" s="1"/>
  <c r="A7134" i="29"/>
  <c r="E7134" i="29" s="1"/>
  <c r="A7135" i="29"/>
  <c r="B7135" i="29" s="1"/>
  <c r="A7136" i="29"/>
  <c r="C7136" i="29" s="1"/>
  <c r="A7137" i="29"/>
  <c r="E7137" i="29" s="1"/>
  <c r="A7138" i="29"/>
  <c r="D7138" i="29" s="1"/>
  <c r="A7139" i="29"/>
  <c r="F7139" i="29" s="1"/>
  <c r="A7140" i="29"/>
  <c r="B7140" i="29" s="1"/>
  <c r="A7141" i="29"/>
  <c r="F7141" i="29" s="1"/>
  <c r="A7142" i="29"/>
  <c r="B7142" i="29" s="1"/>
  <c r="A7143" i="29"/>
  <c r="A7144" i="29"/>
  <c r="G7144" i="29" s="1"/>
  <c r="A7145" i="29"/>
  <c r="C7145" i="29" s="1"/>
  <c r="A7146" i="29"/>
  <c r="A7147" i="29"/>
  <c r="B7147" i="29" s="1"/>
  <c r="A7148" i="29"/>
  <c r="C7148" i="29" s="1"/>
  <c r="A7149" i="29"/>
  <c r="F7149" i="29" s="1"/>
  <c r="A7150" i="29"/>
  <c r="C7150" i="29" s="1"/>
  <c r="A7151" i="29"/>
  <c r="F7151" i="29" s="1"/>
  <c r="A7152" i="29"/>
  <c r="B7152" i="29" s="1"/>
  <c r="A7153" i="29"/>
  <c r="G7153" i="29" s="1"/>
  <c r="A7154" i="29"/>
  <c r="B7154" i="29" s="1"/>
  <c r="A7155" i="29"/>
  <c r="C7155" i="29" s="1"/>
  <c r="A7156" i="29"/>
  <c r="G7156" i="29" s="1"/>
  <c r="A7157" i="29"/>
  <c r="G7157" i="29" s="1"/>
  <c r="A7158" i="29"/>
  <c r="F7158" i="29" s="1"/>
  <c r="A7159" i="29"/>
  <c r="G7159" i="29" s="1"/>
  <c r="A7160" i="29"/>
  <c r="C7160" i="29" s="1"/>
  <c r="A7161" i="29"/>
  <c r="B7161" i="29" s="1"/>
  <c r="A7162" i="29"/>
  <c r="B7162" i="29" s="1"/>
  <c r="A7163" i="29"/>
  <c r="F7163" i="29" s="1"/>
  <c r="A7164" i="29"/>
  <c r="B7164" i="29" s="1"/>
  <c r="A7165" i="29"/>
  <c r="G7165" i="29" s="1"/>
  <c r="A7166" i="29"/>
  <c r="B7166" i="29" s="1"/>
  <c r="A7167" i="29"/>
  <c r="E7167" i="29" s="1"/>
  <c r="A7168" i="29"/>
  <c r="C7168" i="29" s="1"/>
  <c r="A7169" i="29"/>
  <c r="B7169" i="29" s="1"/>
  <c r="A7170" i="29"/>
  <c r="E7170" i="29" s="1"/>
  <c r="A7171" i="29"/>
  <c r="B7171" i="29" s="1"/>
  <c r="A7172" i="29"/>
  <c r="C7172" i="29" s="1"/>
  <c r="A7173" i="29"/>
  <c r="E7173" i="29" s="1"/>
  <c r="A7174" i="29"/>
  <c r="D7174" i="29" s="1"/>
  <c r="A7175" i="29"/>
  <c r="F7175" i="29" s="1"/>
  <c r="A7176" i="29"/>
  <c r="B7176" i="29" s="1"/>
  <c r="A7177" i="29"/>
  <c r="G7177" i="29" s="1"/>
  <c r="A7178" i="29"/>
  <c r="B7178" i="29" s="1"/>
  <c r="A7179" i="29"/>
  <c r="E7179" i="29" s="1"/>
  <c r="A7180" i="29"/>
  <c r="G7180" i="29" s="1"/>
  <c r="A7181" i="29"/>
  <c r="C7181" i="29" s="1"/>
  <c r="A7182" i="29"/>
  <c r="G7182" i="29" s="1"/>
  <c r="A7183" i="29"/>
  <c r="B7183" i="29" s="1"/>
  <c r="A7184" i="29"/>
  <c r="C7184" i="29" s="1"/>
  <c r="A7185" i="29"/>
  <c r="E7185" i="29" s="1"/>
  <c r="A7186" i="29"/>
  <c r="D7186" i="29" s="1"/>
  <c r="A7187" i="29"/>
  <c r="F7187" i="29" s="1"/>
  <c r="A7188" i="29"/>
  <c r="B7188" i="29" s="1"/>
  <c r="A7189" i="29"/>
  <c r="F7189" i="29" s="1"/>
  <c r="A7190" i="29"/>
  <c r="B7190" i="29" s="1"/>
  <c r="A7191" i="29"/>
  <c r="E7191" i="29" s="1"/>
  <c r="A7192" i="29"/>
  <c r="B7192" i="29" s="1"/>
  <c r="A7193" i="29"/>
  <c r="C7193" i="29" s="1"/>
  <c r="A7194" i="29"/>
  <c r="E7194" i="29" s="1"/>
  <c r="A7195" i="29"/>
  <c r="B7195" i="29" s="1"/>
  <c r="A7196" i="29"/>
  <c r="C7196" i="29" s="1"/>
  <c r="A7197" i="29"/>
  <c r="E7197" i="29" s="1"/>
  <c r="A7198" i="29"/>
  <c r="D7198" i="29" s="1"/>
  <c r="A7199" i="29"/>
  <c r="F7199" i="29" s="1"/>
  <c r="A7200" i="29"/>
  <c r="B7200" i="29" s="1"/>
  <c r="A7201" i="29"/>
  <c r="A7202" i="29"/>
  <c r="B7202" i="29" s="1"/>
  <c r="A7203" i="29"/>
  <c r="E7203" i="29" s="1"/>
  <c r="A7204" i="29"/>
  <c r="G7204" i="29" s="1"/>
  <c r="A7205" i="29"/>
  <c r="G7205" i="29" s="1"/>
  <c r="A7206" i="29"/>
  <c r="E7206" i="29" s="1"/>
  <c r="A7207" i="29"/>
  <c r="C7207" i="29" s="1"/>
  <c r="A7208" i="29"/>
  <c r="C7208" i="29" s="1"/>
  <c r="A7209" i="29"/>
  <c r="E7209" i="29" s="1"/>
  <c r="A7210" i="29"/>
  <c r="B7210" i="29" s="1"/>
  <c r="A7211" i="29"/>
  <c r="F7211" i="29" s="1"/>
  <c r="A7212" i="29"/>
  <c r="B7212" i="29" s="1"/>
  <c r="A7213" i="29"/>
  <c r="B7213" i="29" s="1"/>
  <c r="A7214" i="29"/>
  <c r="B7214" i="29" s="1"/>
  <c r="A7215" i="29"/>
  <c r="E7215" i="29" s="1"/>
  <c r="A7216" i="29"/>
  <c r="B7216" i="29" s="1"/>
  <c r="A7217" i="29"/>
  <c r="C7217" i="29" s="1"/>
  <c r="A7218" i="29"/>
  <c r="E7218" i="29" s="1"/>
  <c r="A7219" i="29"/>
  <c r="D7219" i="29" s="1"/>
  <c r="A7220" i="29"/>
  <c r="C7220" i="29" s="1"/>
  <c r="A7221" i="29"/>
  <c r="B7221" i="29" s="1"/>
  <c r="A7222" i="29"/>
  <c r="C7222" i="29" s="1"/>
  <c r="A7223" i="29"/>
  <c r="F7223" i="29" s="1"/>
  <c r="A7224" i="29"/>
  <c r="B7224" i="29" s="1"/>
  <c r="A7225" i="29"/>
  <c r="G7225" i="29" s="1"/>
  <c r="A7226" i="29"/>
  <c r="D7226" i="29" s="1"/>
  <c r="A7227" i="29"/>
  <c r="B7227" i="29" s="1"/>
  <c r="A7228" i="29"/>
  <c r="G7228" i="29" s="1"/>
  <c r="A7229" i="29"/>
  <c r="C7229" i="29" s="1"/>
  <c r="A7230" i="29"/>
  <c r="E7230" i="29" s="1"/>
  <c r="A7231" i="29"/>
  <c r="D7231" i="29" s="1"/>
  <c r="A7232" i="29"/>
  <c r="C7232" i="29" s="1"/>
  <c r="A7233" i="29"/>
  <c r="A7234" i="29"/>
  <c r="D7234" i="29" s="1"/>
  <c r="A7235" i="29"/>
  <c r="F7235" i="29" s="1"/>
  <c r="A7236" i="29"/>
  <c r="B7236" i="29" s="1"/>
  <c r="A7237" i="29"/>
  <c r="G7237" i="29" s="1"/>
  <c r="A7238" i="29"/>
  <c r="D7238" i="29" s="1"/>
  <c r="A7239" i="29"/>
  <c r="E7239" i="29" s="1"/>
  <c r="A7240" i="29"/>
  <c r="G7240" i="29" s="1"/>
  <c r="A7241" i="29"/>
  <c r="C7241" i="29" s="1"/>
  <c r="A7242" i="29"/>
  <c r="E7242" i="29" s="1"/>
  <c r="A7243" i="29"/>
  <c r="B7243" i="29" s="1"/>
  <c r="A7244" i="29"/>
  <c r="C7244" i="29" s="1"/>
  <c r="A7245" i="29"/>
  <c r="E7245" i="29" s="1"/>
  <c r="A7246" i="29"/>
  <c r="D7246" i="29" s="1"/>
  <c r="A7247" i="29"/>
  <c r="F7247" i="29" s="1"/>
  <c r="A7248" i="29"/>
  <c r="B7248" i="29" s="1"/>
  <c r="A7249" i="29"/>
  <c r="G7249" i="29" s="1"/>
  <c r="A7250" i="29"/>
  <c r="B7250" i="29" s="1"/>
  <c r="A7251" i="29"/>
  <c r="E7251" i="29" s="1"/>
  <c r="A7252" i="29"/>
  <c r="C7252" i="29" s="1"/>
  <c r="A7253" i="29"/>
  <c r="C7253" i="29" s="1"/>
  <c r="A7254" i="29"/>
  <c r="E7254" i="29" s="1"/>
  <c r="A7255" i="29"/>
  <c r="C7255" i="29" s="1"/>
  <c r="A7256" i="29"/>
  <c r="C7256" i="29" s="1"/>
  <c r="A7257" i="29"/>
  <c r="E7257" i="29" s="1"/>
  <c r="A7258" i="29"/>
  <c r="D7258" i="29" s="1"/>
  <c r="A7259" i="29"/>
  <c r="F7259" i="29" s="1"/>
  <c r="A7260" i="29"/>
  <c r="B7260" i="29" s="1"/>
  <c r="A7261" i="29"/>
  <c r="G7261" i="29" s="1"/>
  <c r="B2504" i="29" l="1"/>
  <c r="E2504" i="29"/>
  <c r="F2504" i="29"/>
  <c r="G2504" i="29"/>
  <c r="D2504" i="29"/>
  <c r="C2504" i="29"/>
  <c r="G2484" i="29"/>
  <c r="B2484" i="29"/>
  <c r="C2484" i="29"/>
  <c r="D2484" i="29"/>
  <c r="F2484" i="29"/>
  <c r="E2484" i="29"/>
  <c r="C2464" i="29"/>
  <c r="D2464" i="29"/>
  <c r="E2464" i="29"/>
  <c r="G2464" i="29"/>
  <c r="B2464" i="29"/>
  <c r="F2464" i="29"/>
  <c r="C2444" i="29"/>
  <c r="D2444" i="29"/>
  <c r="B2444" i="29"/>
  <c r="F2444" i="29"/>
  <c r="G2444" i="29"/>
  <c r="E2444" i="29"/>
  <c r="B2424" i="29"/>
  <c r="C2424" i="29"/>
  <c r="E2424" i="29"/>
  <c r="D2424" i="29"/>
  <c r="F2424" i="29"/>
  <c r="G2424" i="29"/>
  <c r="C2404" i="29"/>
  <c r="D2404" i="29"/>
  <c r="B2404" i="29"/>
  <c r="F2404" i="29"/>
  <c r="E2404" i="29"/>
  <c r="G2404" i="29"/>
  <c r="E2384" i="29"/>
  <c r="F2384" i="29"/>
  <c r="G2384" i="29"/>
  <c r="C2384" i="29"/>
  <c r="D2384" i="29"/>
  <c r="B2384" i="29"/>
  <c r="B2364" i="29"/>
  <c r="F2364" i="29"/>
  <c r="G2364" i="29"/>
  <c r="D2364" i="29"/>
  <c r="C2364" i="29"/>
  <c r="E2364" i="29"/>
  <c r="G2344" i="29"/>
  <c r="B2344" i="29"/>
  <c r="D2344" i="29"/>
  <c r="E2344" i="29"/>
  <c r="F2344" i="29"/>
  <c r="C2344" i="29"/>
  <c r="G2324" i="29"/>
  <c r="C2324" i="29"/>
  <c r="D2324" i="29"/>
  <c r="E2324" i="29"/>
  <c r="F2324" i="29"/>
  <c r="B2324" i="29"/>
  <c r="C2304" i="29"/>
  <c r="D2304" i="29"/>
  <c r="G2304" i="29"/>
  <c r="B2304" i="29"/>
  <c r="E2304" i="29"/>
  <c r="F2304" i="29"/>
  <c r="C2284" i="29"/>
  <c r="D2284" i="29"/>
  <c r="E2284" i="29"/>
  <c r="F2284" i="29"/>
  <c r="G2284" i="29"/>
  <c r="B2284" i="29"/>
  <c r="D2503" i="29"/>
  <c r="G2503" i="29"/>
  <c r="C2503" i="29"/>
  <c r="E2503" i="29"/>
  <c r="B2503" i="29"/>
  <c r="F2503" i="29"/>
  <c r="D2483" i="29"/>
  <c r="B2483" i="29"/>
  <c r="F2483" i="29"/>
  <c r="G2483" i="29"/>
  <c r="C2483" i="29"/>
  <c r="E2483" i="29"/>
  <c r="D2463" i="29"/>
  <c r="G2463" i="29"/>
  <c r="C2463" i="29"/>
  <c r="B2463" i="29"/>
  <c r="E2463" i="29"/>
  <c r="F2463" i="29"/>
  <c r="D2443" i="29"/>
  <c r="C2443" i="29"/>
  <c r="B2443" i="29"/>
  <c r="F2443" i="29"/>
  <c r="G2443" i="29"/>
  <c r="E2443" i="29"/>
  <c r="D2423" i="29"/>
  <c r="B2423" i="29"/>
  <c r="C2423" i="29"/>
  <c r="E2423" i="29"/>
  <c r="F2423" i="29"/>
  <c r="G2423" i="29"/>
  <c r="D2403" i="29"/>
  <c r="C2403" i="29"/>
  <c r="E2403" i="29"/>
  <c r="B2403" i="29"/>
  <c r="F2403" i="29"/>
  <c r="G2403" i="29"/>
  <c r="D2383" i="29"/>
  <c r="E2383" i="29"/>
  <c r="F2383" i="29"/>
  <c r="B2383" i="29"/>
  <c r="C2383" i="29"/>
  <c r="G2383" i="29"/>
  <c r="D2363" i="29"/>
  <c r="E2363" i="29"/>
  <c r="F2363" i="29"/>
  <c r="G2363" i="29"/>
  <c r="B2363" i="29"/>
  <c r="C2363" i="29"/>
  <c r="D2343" i="29"/>
  <c r="C2343" i="29"/>
  <c r="E2343" i="29"/>
  <c r="F2343" i="29"/>
  <c r="G2343" i="29"/>
  <c r="B2343" i="29"/>
  <c r="D2323" i="29"/>
  <c r="E2323" i="29"/>
  <c r="B2323" i="29"/>
  <c r="C2323" i="29"/>
  <c r="F2323" i="29"/>
  <c r="G2323" i="29"/>
  <c r="D2303" i="29"/>
  <c r="E2303" i="29"/>
  <c r="B2303" i="29"/>
  <c r="C2303" i="29"/>
  <c r="G2303" i="29"/>
  <c r="F2303" i="29"/>
  <c r="D2283" i="29"/>
  <c r="E2283" i="29"/>
  <c r="C2283" i="29"/>
  <c r="F2283" i="29"/>
  <c r="G2283" i="29"/>
  <c r="B2283" i="29"/>
  <c r="C2502" i="29"/>
  <c r="D2502" i="29"/>
  <c r="E2502" i="29"/>
  <c r="G2502" i="29"/>
  <c r="F2502" i="29"/>
  <c r="B2502" i="29"/>
  <c r="F2482" i="29"/>
  <c r="G2482" i="29"/>
  <c r="C2482" i="29"/>
  <c r="D2482" i="29"/>
  <c r="E2482" i="29"/>
  <c r="B2482" i="29"/>
  <c r="B2462" i="29"/>
  <c r="C2462" i="29"/>
  <c r="G2462" i="29"/>
  <c r="D2462" i="29"/>
  <c r="E2462" i="29"/>
  <c r="F2462" i="29"/>
  <c r="B2442" i="29"/>
  <c r="C2442" i="29"/>
  <c r="D2442" i="29"/>
  <c r="E2442" i="29"/>
  <c r="F2442" i="29"/>
  <c r="G2442" i="29"/>
  <c r="D2422" i="29"/>
  <c r="E2422" i="29"/>
  <c r="F2422" i="29"/>
  <c r="B2422" i="29"/>
  <c r="G2422" i="29"/>
  <c r="C2422" i="29"/>
  <c r="B2402" i="29"/>
  <c r="C2402" i="29"/>
  <c r="D2402" i="29"/>
  <c r="G2402" i="29"/>
  <c r="F2402" i="29"/>
  <c r="E2402" i="29"/>
  <c r="C2382" i="29"/>
  <c r="D2382" i="29"/>
  <c r="E2382" i="29"/>
  <c r="F2382" i="29"/>
  <c r="B2382" i="29"/>
  <c r="G2382" i="29"/>
  <c r="B2362" i="29"/>
  <c r="F2362" i="29"/>
  <c r="G2362" i="29"/>
  <c r="D2362" i="29"/>
  <c r="E2362" i="29"/>
  <c r="C2362" i="29"/>
  <c r="D2342" i="29"/>
  <c r="E2342" i="29"/>
  <c r="F2342" i="29"/>
  <c r="B2342" i="29"/>
  <c r="C2342" i="29"/>
  <c r="G2342" i="29"/>
  <c r="B2322" i="29"/>
  <c r="D2322" i="29"/>
  <c r="C2322" i="29"/>
  <c r="F2322" i="29"/>
  <c r="E2322" i="29"/>
  <c r="G2322" i="29"/>
  <c r="E2302" i="29"/>
  <c r="F2302" i="29"/>
  <c r="G2302" i="29"/>
  <c r="C2302" i="29"/>
  <c r="D2302" i="29"/>
  <c r="B2302" i="29"/>
  <c r="C2282" i="29"/>
  <c r="D2282" i="29"/>
  <c r="B2282" i="29"/>
  <c r="E2282" i="29"/>
  <c r="F2282" i="29"/>
  <c r="G2282" i="29"/>
  <c r="B2501" i="29"/>
  <c r="G2501" i="29"/>
  <c r="C2501" i="29"/>
  <c r="D2501" i="29"/>
  <c r="E2501" i="29"/>
  <c r="F2501" i="29"/>
  <c r="B2481" i="29"/>
  <c r="C2481" i="29"/>
  <c r="D2481" i="29"/>
  <c r="G2481" i="29"/>
  <c r="E2481" i="29"/>
  <c r="F2481" i="29"/>
  <c r="F2461" i="29"/>
  <c r="G2461" i="29"/>
  <c r="D2461" i="29"/>
  <c r="E2461" i="29"/>
  <c r="C2461" i="29"/>
  <c r="B2461" i="29"/>
  <c r="D2441" i="29"/>
  <c r="E2441" i="29"/>
  <c r="F2441" i="29"/>
  <c r="G2441" i="29"/>
  <c r="B2441" i="29"/>
  <c r="C2441" i="29"/>
  <c r="C2421" i="29"/>
  <c r="B2421" i="29"/>
  <c r="D2421" i="29"/>
  <c r="E2421" i="29"/>
  <c r="F2421" i="29"/>
  <c r="G2421" i="29"/>
  <c r="C2401" i="29"/>
  <c r="D2401" i="29"/>
  <c r="E2401" i="29"/>
  <c r="F2401" i="29"/>
  <c r="G2401" i="29"/>
  <c r="B2401" i="29"/>
  <c r="B2381" i="29"/>
  <c r="C2381" i="29"/>
  <c r="D2381" i="29"/>
  <c r="F2381" i="29"/>
  <c r="E2381" i="29"/>
  <c r="G2381" i="29"/>
  <c r="E2361" i="29"/>
  <c r="F2361" i="29"/>
  <c r="G2361" i="29"/>
  <c r="B2361" i="29"/>
  <c r="C2361" i="29"/>
  <c r="D2361" i="29"/>
  <c r="B2341" i="29"/>
  <c r="C2341" i="29"/>
  <c r="D2341" i="29"/>
  <c r="E2341" i="29"/>
  <c r="F2341" i="29"/>
  <c r="G2341" i="29"/>
  <c r="C2321" i="29"/>
  <c r="D2321" i="29"/>
  <c r="E2321" i="29"/>
  <c r="F2321" i="29"/>
  <c r="G2321" i="29"/>
  <c r="B2321" i="29"/>
  <c r="B2301" i="29"/>
  <c r="C2301" i="29"/>
  <c r="D2301" i="29"/>
  <c r="F2301" i="29"/>
  <c r="G2301" i="29"/>
  <c r="E2301" i="29"/>
  <c r="B2281" i="29"/>
  <c r="C2281" i="29"/>
  <c r="D2281" i="29"/>
  <c r="E2281" i="29"/>
  <c r="G2281" i="29"/>
  <c r="F2281" i="29"/>
  <c r="B2500" i="29"/>
  <c r="D2500" i="29"/>
  <c r="E2500" i="29"/>
  <c r="F2500" i="29"/>
  <c r="G2500" i="29"/>
  <c r="C2500" i="29"/>
  <c r="B2480" i="29"/>
  <c r="C2480" i="29"/>
  <c r="D2480" i="29"/>
  <c r="E2480" i="29"/>
  <c r="F2480" i="29"/>
  <c r="G2480" i="29"/>
  <c r="B2460" i="29"/>
  <c r="C2460" i="29"/>
  <c r="D2460" i="29"/>
  <c r="E2460" i="29"/>
  <c r="G2460" i="29"/>
  <c r="F2460" i="29"/>
  <c r="B2440" i="29"/>
  <c r="F2440" i="29"/>
  <c r="G2440" i="29"/>
  <c r="C2440" i="29"/>
  <c r="E2440" i="29"/>
  <c r="D2440" i="29"/>
  <c r="B2420" i="29"/>
  <c r="C2420" i="29"/>
  <c r="G2420" i="29"/>
  <c r="D2420" i="29"/>
  <c r="E2420" i="29"/>
  <c r="F2420" i="29"/>
  <c r="B2400" i="29"/>
  <c r="C2400" i="29"/>
  <c r="D2400" i="29"/>
  <c r="E2400" i="29"/>
  <c r="G2400" i="29"/>
  <c r="F2400" i="29"/>
  <c r="B2380" i="29"/>
  <c r="C2380" i="29"/>
  <c r="D2380" i="29"/>
  <c r="E2380" i="29"/>
  <c r="G2380" i="29"/>
  <c r="F2380" i="29"/>
  <c r="B2360" i="29"/>
  <c r="C2360" i="29"/>
  <c r="D2360" i="29"/>
  <c r="F2360" i="29"/>
  <c r="G2360" i="29"/>
  <c r="E2360" i="29"/>
  <c r="B2340" i="29"/>
  <c r="G2340" i="29"/>
  <c r="F2340" i="29"/>
  <c r="E2340" i="29"/>
  <c r="C2340" i="29"/>
  <c r="D2340" i="29"/>
  <c r="B2320" i="29"/>
  <c r="C2320" i="29"/>
  <c r="D2320" i="29"/>
  <c r="E2320" i="29"/>
  <c r="G2320" i="29"/>
  <c r="F2320" i="29"/>
  <c r="B2300" i="29"/>
  <c r="C2300" i="29"/>
  <c r="F2300" i="29"/>
  <c r="G2300" i="29"/>
  <c r="D2300" i="29"/>
  <c r="E2300" i="29"/>
  <c r="B2280" i="29"/>
  <c r="C2280" i="29"/>
  <c r="E2280" i="29"/>
  <c r="D2280" i="29"/>
  <c r="F2280" i="29"/>
  <c r="G2280" i="29"/>
  <c r="D2499" i="29"/>
  <c r="E2499" i="29"/>
  <c r="F2499" i="29"/>
  <c r="B2499" i="29"/>
  <c r="G2499" i="29"/>
  <c r="C2499" i="29"/>
  <c r="C2479" i="29"/>
  <c r="D2479" i="29"/>
  <c r="B2479" i="29"/>
  <c r="E2479" i="29"/>
  <c r="F2479" i="29"/>
  <c r="G2479" i="29"/>
  <c r="B2459" i="29"/>
  <c r="D2459" i="29"/>
  <c r="E2459" i="29"/>
  <c r="F2459" i="29"/>
  <c r="G2459" i="29"/>
  <c r="C2459" i="29"/>
  <c r="D2439" i="29"/>
  <c r="B2439" i="29"/>
  <c r="E2439" i="29"/>
  <c r="F2439" i="29"/>
  <c r="G2439" i="29"/>
  <c r="C2439" i="29"/>
  <c r="E2419" i="29"/>
  <c r="F2419" i="29"/>
  <c r="B2419" i="29"/>
  <c r="C2419" i="29"/>
  <c r="D2419" i="29"/>
  <c r="G2419" i="29"/>
  <c r="B2399" i="29"/>
  <c r="C2399" i="29"/>
  <c r="D2399" i="29"/>
  <c r="G2399" i="29"/>
  <c r="E2399" i="29"/>
  <c r="F2399" i="29"/>
  <c r="D2379" i="29"/>
  <c r="E2379" i="29"/>
  <c r="B2379" i="29"/>
  <c r="C2379" i="29"/>
  <c r="F2379" i="29"/>
  <c r="G2379" i="29"/>
  <c r="G2359" i="29"/>
  <c r="B2359" i="29"/>
  <c r="D2359" i="29"/>
  <c r="C2359" i="29"/>
  <c r="E2359" i="29"/>
  <c r="F2359" i="29"/>
  <c r="B2339" i="29"/>
  <c r="C2339" i="29"/>
  <c r="D2339" i="29"/>
  <c r="E2339" i="29"/>
  <c r="G2339" i="29"/>
  <c r="F2339" i="29"/>
  <c r="F2319" i="29"/>
  <c r="G2319" i="29"/>
  <c r="B2319" i="29"/>
  <c r="C2319" i="29"/>
  <c r="D2319" i="29"/>
  <c r="E2319" i="29"/>
  <c r="B2299" i="29"/>
  <c r="C2299" i="29"/>
  <c r="F2299" i="29"/>
  <c r="G2299" i="29"/>
  <c r="D2299" i="29"/>
  <c r="E2299" i="29"/>
  <c r="B2498" i="29"/>
  <c r="F2498" i="29"/>
  <c r="G2498" i="29"/>
  <c r="D2498" i="29"/>
  <c r="C2498" i="29"/>
  <c r="E2498" i="29"/>
  <c r="D2478" i="29"/>
  <c r="C2478" i="29"/>
  <c r="B2478" i="29"/>
  <c r="E2478" i="29"/>
  <c r="F2478" i="29"/>
  <c r="G2478" i="29"/>
  <c r="C2458" i="29"/>
  <c r="D2458" i="29"/>
  <c r="B2458" i="29"/>
  <c r="G2458" i="29"/>
  <c r="E2458" i="29"/>
  <c r="F2458" i="29"/>
  <c r="C2438" i="29"/>
  <c r="D2438" i="29"/>
  <c r="E2438" i="29"/>
  <c r="F2438" i="29"/>
  <c r="B2438" i="29"/>
  <c r="G2438" i="29"/>
  <c r="E2418" i="29"/>
  <c r="F2418" i="29"/>
  <c r="G2418" i="29"/>
  <c r="B2418" i="29"/>
  <c r="D2418" i="29"/>
  <c r="C2418" i="29"/>
  <c r="E2398" i="29"/>
  <c r="F2398" i="29"/>
  <c r="G2398" i="29"/>
  <c r="D2398" i="29"/>
  <c r="B2398" i="29"/>
  <c r="C2398" i="29"/>
  <c r="C2378" i="29"/>
  <c r="D2378" i="29"/>
  <c r="E2378" i="29"/>
  <c r="F2378" i="29"/>
  <c r="B2378" i="29"/>
  <c r="G2378" i="29"/>
  <c r="B2358" i="29"/>
  <c r="F2358" i="29"/>
  <c r="G2358" i="29"/>
  <c r="D2358" i="29"/>
  <c r="C2358" i="29"/>
  <c r="E2358" i="29"/>
  <c r="G2338" i="29"/>
  <c r="B2338" i="29"/>
  <c r="C2338" i="29"/>
  <c r="D2338" i="29"/>
  <c r="F2338" i="29"/>
  <c r="E2338" i="29"/>
  <c r="G2318" i="29"/>
  <c r="B2318" i="29"/>
  <c r="C2318" i="29"/>
  <c r="D2318" i="29"/>
  <c r="E2318" i="29"/>
  <c r="F2318" i="29"/>
  <c r="G2298" i="29"/>
  <c r="B2298" i="29"/>
  <c r="C2298" i="29"/>
  <c r="D2298" i="29"/>
  <c r="E2298" i="29"/>
  <c r="F2298" i="29"/>
  <c r="B2497" i="29"/>
  <c r="C2497" i="29"/>
  <c r="E2497" i="29"/>
  <c r="F2497" i="29"/>
  <c r="D2497" i="29"/>
  <c r="G2497" i="29"/>
  <c r="C2477" i="29"/>
  <c r="D2477" i="29"/>
  <c r="E2477" i="29"/>
  <c r="B2477" i="29"/>
  <c r="F2477" i="29"/>
  <c r="G2477" i="29"/>
  <c r="E2457" i="29"/>
  <c r="F2457" i="29"/>
  <c r="G2457" i="29"/>
  <c r="B2457" i="29"/>
  <c r="C2457" i="29"/>
  <c r="D2457" i="29"/>
  <c r="C2437" i="29"/>
  <c r="D2437" i="29"/>
  <c r="F2437" i="29"/>
  <c r="B2437" i="29"/>
  <c r="E2437" i="29"/>
  <c r="G2437" i="29"/>
  <c r="D2417" i="29"/>
  <c r="F2417" i="29"/>
  <c r="G2417" i="29"/>
  <c r="B2417" i="29"/>
  <c r="C2417" i="29"/>
  <c r="E2417" i="29"/>
  <c r="B2397" i="29"/>
  <c r="D2397" i="29"/>
  <c r="E2397" i="29"/>
  <c r="F2397" i="29"/>
  <c r="C2397" i="29"/>
  <c r="G2397" i="29"/>
  <c r="E2377" i="29"/>
  <c r="F2377" i="29"/>
  <c r="G2377" i="29"/>
  <c r="B2377" i="29"/>
  <c r="C2377" i="29"/>
  <c r="D2377" i="29"/>
  <c r="E2357" i="29"/>
  <c r="F2357" i="29"/>
  <c r="G2357" i="29"/>
  <c r="B2357" i="29"/>
  <c r="D2357" i="29"/>
  <c r="C2357" i="29"/>
  <c r="B2337" i="29"/>
  <c r="C2337" i="29"/>
  <c r="D2337" i="29"/>
  <c r="E2337" i="29"/>
  <c r="F2337" i="29"/>
  <c r="G2337" i="29"/>
  <c r="E2317" i="29"/>
  <c r="F2317" i="29"/>
  <c r="G2317" i="29"/>
  <c r="B2317" i="29"/>
  <c r="C2317" i="29"/>
  <c r="D2317" i="29"/>
  <c r="C2297" i="29"/>
  <c r="G2297" i="29"/>
  <c r="B2297" i="29"/>
  <c r="D2297" i="29"/>
  <c r="E2297" i="29"/>
  <c r="F2297" i="29"/>
  <c r="F2496" i="29"/>
  <c r="G2496" i="29"/>
  <c r="D2496" i="29"/>
  <c r="E2496" i="29"/>
  <c r="B2496" i="29"/>
  <c r="C2496" i="29"/>
  <c r="F2476" i="29"/>
  <c r="B2476" i="29"/>
  <c r="C2476" i="29"/>
  <c r="D2476" i="29"/>
  <c r="E2476" i="29"/>
  <c r="G2476" i="29"/>
  <c r="F2456" i="29"/>
  <c r="B2456" i="29"/>
  <c r="C2456" i="29"/>
  <c r="G2456" i="29"/>
  <c r="D2456" i="29"/>
  <c r="E2456" i="29"/>
  <c r="F2436" i="29"/>
  <c r="B2436" i="29"/>
  <c r="C2436" i="29"/>
  <c r="D2436" i="29"/>
  <c r="E2436" i="29"/>
  <c r="G2436" i="29"/>
  <c r="F2416" i="29"/>
  <c r="B2416" i="29"/>
  <c r="C2416" i="29"/>
  <c r="D2416" i="29"/>
  <c r="E2416" i="29"/>
  <c r="G2416" i="29"/>
  <c r="F2396" i="29"/>
  <c r="B2396" i="29"/>
  <c r="C2396" i="29"/>
  <c r="D2396" i="29"/>
  <c r="E2396" i="29"/>
  <c r="G2396" i="29"/>
  <c r="F2376" i="29"/>
  <c r="D2376" i="29"/>
  <c r="B2376" i="29"/>
  <c r="C2376" i="29"/>
  <c r="E2376" i="29"/>
  <c r="G2376" i="29"/>
  <c r="F2356" i="29"/>
  <c r="D2356" i="29"/>
  <c r="E2356" i="29"/>
  <c r="G2356" i="29"/>
  <c r="B2356" i="29"/>
  <c r="C2356" i="29"/>
  <c r="F2336" i="29"/>
  <c r="G2336" i="29"/>
  <c r="E2336" i="29"/>
  <c r="B2336" i="29"/>
  <c r="C2336" i="29"/>
  <c r="D2336" i="29"/>
  <c r="F2316" i="29"/>
  <c r="G2316" i="29"/>
  <c r="B2316" i="29"/>
  <c r="C2316" i="29"/>
  <c r="D2316" i="29"/>
  <c r="E2316" i="29"/>
  <c r="F2296" i="29"/>
  <c r="G2296" i="29"/>
  <c r="C2296" i="29"/>
  <c r="D2296" i="29"/>
  <c r="E2296" i="29"/>
  <c r="B2296" i="29"/>
  <c r="B2495" i="29"/>
  <c r="C2495" i="29"/>
  <c r="F2495" i="29"/>
  <c r="G2495" i="29"/>
  <c r="E2495" i="29"/>
  <c r="D2495" i="29"/>
  <c r="F2475" i="29"/>
  <c r="G2475" i="29"/>
  <c r="C2475" i="29"/>
  <c r="D2475" i="29"/>
  <c r="E2475" i="29"/>
  <c r="B2475" i="29"/>
  <c r="C2455" i="29"/>
  <c r="D2455" i="29"/>
  <c r="E2455" i="29"/>
  <c r="F2455" i="29"/>
  <c r="B2455" i="29"/>
  <c r="G2455" i="29"/>
  <c r="E2435" i="29"/>
  <c r="B2435" i="29"/>
  <c r="G2435" i="29"/>
  <c r="C2435" i="29"/>
  <c r="D2435" i="29"/>
  <c r="F2435" i="29"/>
  <c r="B2415" i="29"/>
  <c r="C2415" i="29"/>
  <c r="G2415" i="29"/>
  <c r="D2415" i="29"/>
  <c r="E2415" i="29"/>
  <c r="F2415" i="29"/>
  <c r="B2395" i="29"/>
  <c r="C2395" i="29"/>
  <c r="D2395" i="29"/>
  <c r="E2395" i="29"/>
  <c r="F2395" i="29"/>
  <c r="G2395" i="29"/>
  <c r="D2375" i="29"/>
  <c r="E2375" i="29"/>
  <c r="B2375" i="29"/>
  <c r="F2375" i="29"/>
  <c r="C2375" i="29"/>
  <c r="G2375" i="29"/>
  <c r="B2355" i="29"/>
  <c r="C2355" i="29"/>
  <c r="D2355" i="29"/>
  <c r="E2355" i="29"/>
  <c r="F2355" i="29"/>
  <c r="G2355" i="29"/>
  <c r="D2335" i="29"/>
  <c r="E2335" i="29"/>
  <c r="F2335" i="29"/>
  <c r="B2335" i="29"/>
  <c r="C2335" i="29"/>
  <c r="G2335" i="29"/>
  <c r="E2315" i="29"/>
  <c r="F2315" i="29"/>
  <c r="G2315" i="29"/>
  <c r="B2315" i="29"/>
  <c r="D2315" i="29"/>
  <c r="C2315" i="29"/>
  <c r="C2295" i="29"/>
  <c r="D2295" i="29"/>
  <c r="E2295" i="29"/>
  <c r="B2295" i="29"/>
  <c r="F2295" i="29"/>
  <c r="G2295" i="29"/>
  <c r="D2514" i="29"/>
  <c r="E2514" i="29"/>
  <c r="C2514" i="29"/>
  <c r="F2514" i="29"/>
  <c r="G2514" i="29"/>
  <c r="B2514" i="29"/>
  <c r="C2494" i="29"/>
  <c r="B2494" i="29"/>
  <c r="D2494" i="29"/>
  <c r="G2494" i="29"/>
  <c r="E2494" i="29"/>
  <c r="F2494" i="29"/>
  <c r="E2474" i="29"/>
  <c r="B2474" i="29"/>
  <c r="D2474" i="29"/>
  <c r="F2474" i="29"/>
  <c r="G2474" i="29"/>
  <c r="C2474" i="29"/>
  <c r="F2454" i="29"/>
  <c r="G2454" i="29"/>
  <c r="B2454" i="29"/>
  <c r="C2454" i="29"/>
  <c r="D2454" i="29"/>
  <c r="E2454" i="29"/>
  <c r="D2434" i="29"/>
  <c r="E2434" i="29"/>
  <c r="F2434" i="29"/>
  <c r="G2434" i="29"/>
  <c r="B2434" i="29"/>
  <c r="C2434" i="29"/>
  <c r="F2414" i="29"/>
  <c r="G2414" i="29"/>
  <c r="B2414" i="29"/>
  <c r="E2414" i="29"/>
  <c r="C2414" i="29"/>
  <c r="D2414" i="29"/>
  <c r="D2394" i="29"/>
  <c r="E2394" i="29"/>
  <c r="F2394" i="29"/>
  <c r="G2394" i="29"/>
  <c r="C2394" i="29"/>
  <c r="B2394" i="29"/>
  <c r="B2374" i="29"/>
  <c r="C2374" i="29"/>
  <c r="D2374" i="29"/>
  <c r="E2374" i="29"/>
  <c r="F2374" i="29"/>
  <c r="G2374" i="29"/>
  <c r="B2354" i="29"/>
  <c r="F2354" i="29"/>
  <c r="G2354" i="29"/>
  <c r="D2354" i="29"/>
  <c r="C2354" i="29"/>
  <c r="E2354" i="29"/>
  <c r="B2334" i="29"/>
  <c r="C2334" i="29"/>
  <c r="D2334" i="29"/>
  <c r="F2334" i="29"/>
  <c r="E2334" i="29"/>
  <c r="G2334" i="29"/>
  <c r="B2314" i="29"/>
  <c r="C2314" i="29"/>
  <c r="D2314" i="29"/>
  <c r="F2314" i="29"/>
  <c r="G2314" i="29"/>
  <c r="E2314" i="29"/>
  <c r="B2294" i="29"/>
  <c r="C2294" i="29"/>
  <c r="D2294" i="29"/>
  <c r="E2294" i="29"/>
  <c r="F2294" i="29"/>
  <c r="G2294" i="29"/>
  <c r="D2513" i="29"/>
  <c r="E2513" i="29"/>
  <c r="C2513" i="29"/>
  <c r="B2513" i="29"/>
  <c r="F2513" i="29"/>
  <c r="G2513" i="29"/>
  <c r="D2493" i="29"/>
  <c r="C2493" i="29"/>
  <c r="E2493" i="29"/>
  <c r="B2493" i="29"/>
  <c r="F2493" i="29"/>
  <c r="G2493" i="29"/>
  <c r="D2473" i="29"/>
  <c r="C2473" i="29"/>
  <c r="E2473" i="29"/>
  <c r="F2473" i="29"/>
  <c r="B2473" i="29"/>
  <c r="G2473" i="29"/>
  <c r="D2453" i="29"/>
  <c r="F2453" i="29"/>
  <c r="G2453" i="29"/>
  <c r="B2453" i="29"/>
  <c r="E2453" i="29"/>
  <c r="C2453" i="29"/>
  <c r="D2433" i="29"/>
  <c r="F2433" i="29"/>
  <c r="G2433" i="29"/>
  <c r="B2433" i="29"/>
  <c r="C2433" i="29"/>
  <c r="E2433" i="29"/>
  <c r="D2413" i="29"/>
  <c r="B2413" i="29"/>
  <c r="C2413" i="29"/>
  <c r="F2413" i="29"/>
  <c r="G2413" i="29"/>
  <c r="E2413" i="29"/>
  <c r="D2393" i="29"/>
  <c r="B2393" i="29"/>
  <c r="G2393" i="29"/>
  <c r="E2393" i="29"/>
  <c r="C2393" i="29"/>
  <c r="F2393" i="29"/>
  <c r="D2373" i="29"/>
  <c r="F2373" i="29"/>
  <c r="G2373" i="29"/>
  <c r="B2373" i="29"/>
  <c r="E2373" i="29"/>
  <c r="C2373" i="29"/>
  <c r="D2353" i="29"/>
  <c r="B2353" i="29"/>
  <c r="C2353" i="29"/>
  <c r="E2353" i="29"/>
  <c r="F2353" i="29"/>
  <c r="G2353" i="29"/>
  <c r="D2333" i="29"/>
  <c r="B2333" i="29"/>
  <c r="C2333" i="29"/>
  <c r="E2333" i="29"/>
  <c r="F2333" i="29"/>
  <c r="G2333" i="29"/>
  <c r="D2313" i="29"/>
  <c r="E2313" i="29"/>
  <c r="G2313" i="29"/>
  <c r="B2313" i="29"/>
  <c r="C2313" i="29"/>
  <c r="F2313" i="29"/>
  <c r="D2293" i="29"/>
  <c r="E2293" i="29"/>
  <c r="G2293" i="29"/>
  <c r="F2293" i="29"/>
  <c r="B2293" i="29"/>
  <c r="C2293" i="29"/>
  <c r="C2512" i="29"/>
  <c r="D2512" i="29"/>
  <c r="E2512" i="29"/>
  <c r="G2512" i="29"/>
  <c r="B2512" i="29"/>
  <c r="F2512" i="29"/>
  <c r="E2492" i="29"/>
  <c r="F2492" i="29"/>
  <c r="G2492" i="29"/>
  <c r="B2492" i="29"/>
  <c r="C2492" i="29"/>
  <c r="D2492" i="29"/>
  <c r="C2472" i="29"/>
  <c r="D2472" i="29"/>
  <c r="F2472" i="29"/>
  <c r="G2472" i="29"/>
  <c r="B2472" i="29"/>
  <c r="E2472" i="29"/>
  <c r="B2452" i="29"/>
  <c r="C2452" i="29"/>
  <c r="G2452" i="29"/>
  <c r="D2452" i="29"/>
  <c r="E2452" i="29"/>
  <c r="F2452" i="29"/>
  <c r="E2432" i="29"/>
  <c r="G2432" i="29"/>
  <c r="B2432" i="29"/>
  <c r="C2432" i="29"/>
  <c r="D2432" i="29"/>
  <c r="F2432" i="29"/>
  <c r="E2412" i="29"/>
  <c r="F2412" i="29"/>
  <c r="B2412" i="29"/>
  <c r="C2412" i="29"/>
  <c r="G2412" i="29"/>
  <c r="D2412" i="29"/>
  <c r="B2392" i="29"/>
  <c r="C2392" i="29"/>
  <c r="D2392" i="29"/>
  <c r="E2392" i="29"/>
  <c r="F2392" i="29"/>
  <c r="G2392" i="29"/>
  <c r="D2372" i="29"/>
  <c r="E2372" i="29"/>
  <c r="F2372" i="29"/>
  <c r="G2372" i="29"/>
  <c r="B2372" i="29"/>
  <c r="C2372" i="29"/>
  <c r="G2352" i="29"/>
  <c r="D2352" i="29"/>
  <c r="B2352" i="29"/>
  <c r="C2352" i="29"/>
  <c r="E2352" i="29"/>
  <c r="F2352" i="29"/>
  <c r="B2332" i="29"/>
  <c r="C2332" i="29"/>
  <c r="F2332" i="29"/>
  <c r="G2332" i="29"/>
  <c r="E2332" i="29"/>
  <c r="D2332" i="29"/>
  <c r="E2312" i="29"/>
  <c r="F2312" i="29"/>
  <c r="G2312" i="29"/>
  <c r="B2312" i="29"/>
  <c r="C2312" i="29"/>
  <c r="D2312" i="29"/>
  <c r="D2292" i="29"/>
  <c r="B2292" i="29"/>
  <c r="C2292" i="29"/>
  <c r="E2292" i="29"/>
  <c r="F2292" i="29"/>
  <c r="G2292" i="29"/>
  <c r="B2511" i="29"/>
  <c r="E2511" i="29"/>
  <c r="D2511" i="29"/>
  <c r="C2511" i="29"/>
  <c r="G2511" i="29"/>
  <c r="F2511" i="29"/>
  <c r="C2491" i="29"/>
  <c r="F2491" i="29"/>
  <c r="B2491" i="29"/>
  <c r="D2491" i="29"/>
  <c r="E2491" i="29"/>
  <c r="G2491" i="29"/>
  <c r="B2471" i="29"/>
  <c r="C2471" i="29"/>
  <c r="D2471" i="29"/>
  <c r="E2471" i="29"/>
  <c r="G2471" i="29"/>
  <c r="F2471" i="29"/>
  <c r="C2451" i="29"/>
  <c r="D2451" i="29"/>
  <c r="B2451" i="29"/>
  <c r="E2451" i="29"/>
  <c r="F2451" i="29"/>
  <c r="G2451" i="29"/>
  <c r="B2431" i="29"/>
  <c r="F2431" i="29"/>
  <c r="E2431" i="29"/>
  <c r="D2431" i="29"/>
  <c r="C2431" i="29"/>
  <c r="G2431" i="29"/>
  <c r="B2411" i="29"/>
  <c r="C2411" i="29"/>
  <c r="D2411" i="29"/>
  <c r="G2411" i="29"/>
  <c r="E2411" i="29"/>
  <c r="F2411" i="29"/>
  <c r="E2391" i="29"/>
  <c r="F2391" i="29"/>
  <c r="G2391" i="29"/>
  <c r="B2391" i="29"/>
  <c r="C2391" i="29"/>
  <c r="D2391" i="29"/>
  <c r="D2371" i="29"/>
  <c r="E2371" i="29"/>
  <c r="B2371" i="29"/>
  <c r="C2371" i="29"/>
  <c r="F2371" i="29"/>
  <c r="G2371" i="29"/>
  <c r="B2351" i="29"/>
  <c r="C2351" i="29"/>
  <c r="D2351" i="29"/>
  <c r="F2351" i="29"/>
  <c r="E2351" i="29"/>
  <c r="G2351" i="29"/>
  <c r="G2331" i="29"/>
  <c r="B2331" i="29"/>
  <c r="C2331" i="29"/>
  <c r="D2331" i="29"/>
  <c r="E2331" i="29"/>
  <c r="F2331" i="29"/>
  <c r="D2311" i="29"/>
  <c r="E2311" i="29"/>
  <c r="F2311" i="29"/>
  <c r="G2311" i="29"/>
  <c r="B2311" i="29"/>
  <c r="C2311" i="29"/>
  <c r="E2291" i="29"/>
  <c r="F2291" i="29"/>
  <c r="G2291" i="29"/>
  <c r="B2291" i="29"/>
  <c r="C2291" i="29"/>
  <c r="D2291" i="29"/>
  <c r="B2510" i="29"/>
  <c r="G2510" i="29"/>
  <c r="E2510" i="29"/>
  <c r="F2510" i="29"/>
  <c r="C2510" i="29"/>
  <c r="D2510" i="29"/>
  <c r="B2490" i="29"/>
  <c r="D2490" i="29"/>
  <c r="C2490" i="29"/>
  <c r="E2490" i="29"/>
  <c r="F2490" i="29"/>
  <c r="G2490" i="29"/>
  <c r="B2470" i="29"/>
  <c r="F2470" i="29"/>
  <c r="C2470" i="29"/>
  <c r="E2470" i="29"/>
  <c r="G2470" i="29"/>
  <c r="D2470" i="29"/>
  <c r="B2450" i="29"/>
  <c r="C2450" i="29"/>
  <c r="D2450" i="29"/>
  <c r="E2450" i="29"/>
  <c r="F2450" i="29"/>
  <c r="G2450" i="29"/>
  <c r="B2430" i="29"/>
  <c r="C2430" i="29"/>
  <c r="D2430" i="29"/>
  <c r="E2430" i="29"/>
  <c r="F2430" i="29"/>
  <c r="G2430" i="29"/>
  <c r="B2410" i="29"/>
  <c r="G2410" i="29"/>
  <c r="C2410" i="29"/>
  <c r="D2410" i="29"/>
  <c r="E2410" i="29"/>
  <c r="F2410" i="29"/>
  <c r="B2390" i="29"/>
  <c r="D2390" i="29"/>
  <c r="E2390" i="29"/>
  <c r="F2390" i="29"/>
  <c r="G2390" i="29"/>
  <c r="C2390" i="29"/>
  <c r="B2370" i="29"/>
  <c r="E2370" i="29"/>
  <c r="F2370" i="29"/>
  <c r="G2370" i="29"/>
  <c r="C2370" i="29"/>
  <c r="D2370" i="29"/>
  <c r="B2350" i="29"/>
  <c r="F2350" i="29"/>
  <c r="G2350" i="29"/>
  <c r="C2350" i="29"/>
  <c r="D2350" i="29"/>
  <c r="E2350" i="29"/>
  <c r="B2330" i="29"/>
  <c r="C2330" i="29"/>
  <c r="F2330" i="29"/>
  <c r="D2330" i="29"/>
  <c r="E2330" i="29"/>
  <c r="G2330" i="29"/>
  <c r="B2310" i="29"/>
  <c r="C2310" i="29"/>
  <c r="D2310" i="29"/>
  <c r="E2310" i="29"/>
  <c r="G2310" i="29"/>
  <c r="F2310" i="29"/>
  <c r="B2290" i="29"/>
  <c r="C2290" i="29"/>
  <c r="G2290" i="29"/>
  <c r="D2290" i="29"/>
  <c r="E2290" i="29"/>
  <c r="F2290" i="29"/>
  <c r="E2509" i="29"/>
  <c r="D2509" i="29"/>
  <c r="F2509" i="29"/>
  <c r="G2509" i="29"/>
  <c r="B2509" i="29"/>
  <c r="C2509" i="29"/>
  <c r="F2489" i="29"/>
  <c r="G2489" i="29"/>
  <c r="B2489" i="29"/>
  <c r="C2489" i="29"/>
  <c r="D2489" i="29"/>
  <c r="E2489" i="29"/>
  <c r="D2469" i="29"/>
  <c r="E2469" i="29"/>
  <c r="F2469" i="29"/>
  <c r="C2469" i="29"/>
  <c r="G2469" i="29"/>
  <c r="B2469" i="29"/>
  <c r="F2449" i="29"/>
  <c r="G2449" i="29"/>
  <c r="B2449" i="29"/>
  <c r="D2449" i="29"/>
  <c r="E2449" i="29"/>
  <c r="C2449" i="29"/>
  <c r="B2429" i="29"/>
  <c r="C2429" i="29"/>
  <c r="E2429" i="29"/>
  <c r="F2429" i="29"/>
  <c r="D2429" i="29"/>
  <c r="G2429" i="29"/>
  <c r="B2409" i="29"/>
  <c r="C2409" i="29"/>
  <c r="F2409" i="29"/>
  <c r="D2409" i="29"/>
  <c r="E2409" i="29"/>
  <c r="G2409" i="29"/>
  <c r="F2389" i="29"/>
  <c r="G2389" i="29"/>
  <c r="B2389" i="29"/>
  <c r="C2389" i="29"/>
  <c r="D2389" i="29"/>
  <c r="E2389" i="29"/>
  <c r="E2369" i="29"/>
  <c r="F2369" i="29"/>
  <c r="G2369" i="29"/>
  <c r="B2369" i="29"/>
  <c r="D2369" i="29"/>
  <c r="C2369" i="29"/>
  <c r="D2349" i="29"/>
  <c r="E2349" i="29"/>
  <c r="F2349" i="29"/>
  <c r="B2349" i="29"/>
  <c r="C2349" i="29"/>
  <c r="G2349" i="29"/>
  <c r="B2329" i="29"/>
  <c r="C2329" i="29"/>
  <c r="G2329" i="29"/>
  <c r="E2329" i="29"/>
  <c r="D2329" i="29"/>
  <c r="F2329" i="29"/>
  <c r="G2309" i="29"/>
  <c r="B2309" i="29"/>
  <c r="D2309" i="29"/>
  <c r="C2309" i="29"/>
  <c r="F2309" i="29"/>
  <c r="E2309" i="29"/>
  <c r="D2289" i="29"/>
  <c r="E2289" i="29"/>
  <c r="F2289" i="29"/>
  <c r="G2289" i="29"/>
  <c r="C2289" i="29"/>
  <c r="B2289" i="29"/>
  <c r="D2508" i="29"/>
  <c r="E2508" i="29"/>
  <c r="F2508" i="29"/>
  <c r="C2508" i="29"/>
  <c r="G2508" i="29"/>
  <c r="B2508" i="29"/>
  <c r="F2488" i="29"/>
  <c r="G2488" i="29"/>
  <c r="E2488" i="29"/>
  <c r="D2488" i="29"/>
  <c r="B2488" i="29"/>
  <c r="C2488" i="29"/>
  <c r="F2468" i="29"/>
  <c r="G2468" i="29"/>
  <c r="E2468" i="29"/>
  <c r="B2468" i="29"/>
  <c r="C2468" i="29"/>
  <c r="D2468" i="29"/>
  <c r="D2448" i="29"/>
  <c r="F2448" i="29"/>
  <c r="G2448" i="29"/>
  <c r="B2448" i="29"/>
  <c r="C2448" i="29"/>
  <c r="E2448" i="29"/>
  <c r="C2428" i="29"/>
  <c r="D2428" i="29"/>
  <c r="E2428" i="29"/>
  <c r="G2428" i="29"/>
  <c r="F2428" i="29"/>
  <c r="B2428" i="29"/>
  <c r="C2408" i="29"/>
  <c r="B2408" i="29"/>
  <c r="E2408" i="29"/>
  <c r="F2408" i="29"/>
  <c r="G2408" i="29"/>
  <c r="D2408" i="29"/>
  <c r="B2388" i="29"/>
  <c r="C2388" i="29"/>
  <c r="D2388" i="29"/>
  <c r="F2388" i="29"/>
  <c r="G2388" i="29"/>
  <c r="E2388" i="29"/>
  <c r="B2368" i="29"/>
  <c r="D2368" i="29"/>
  <c r="E2368" i="29"/>
  <c r="F2368" i="29"/>
  <c r="G2368" i="29"/>
  <c r="C2368" i="29"/>
  <c r="G2348" i="29"/>
  <c r="D2348" i="29"/>
  <c r="E2348" i="29"/>
  <c r="F2348" i="29"/>
  <c r="B2348" i="29"/>
  <c r="C2348" i="29"/>
  <c r="D2328" i="29"/>
  <c r="E2328" i="29"/>
  <c r="F2328" i="29"/>
  <c r="C2328" i="29"/>
  <c r="G2328" i="29"/>
  <c r="B2328" i="29"/>
  <c r="D2308" i="29"/>
  <c r="E2308" i="29"/>
  <c r="B2308" i="29"/>
  <c r="F2308" i="29"/>
  <c r="G2308" i="29"/>
  <c r="C2308" i="29"/>
  <c r="B2288" i="29"/>
  <c r="C2288" i="29"/>
  <c r="D2288" i="29"/>
  <c r="E2288" i="29"/>
  <c r="F2288" i="29"/>
  <c r="G2288" i="29"/>
  <c r="D2507" i="29"/>
  <c r="E2507" i="29"/>
  <c r="B2507" i="29"/>
  <c r="C2507" i="29"/>
  <c r="F2507" i="29"/>
  <c r="G2507" i="29"/>
  <c r="D2487" i="29"/>
  <c r="E2487" i="29"/>
  <c r="F2487" i="29"/>
  <c r="G2487" i="29"/>
  <c r="B2487" i="29"/>
  <c r="C2487" i="29"/>
  <c r="F2467" i="29"/>
  <c r="G2467" i="29"/>
  <c r="B2467" i="29"/>
  <c r="C2467" i="29"/>
  <c r="D2467" i="29"/>
  <c r="E2467" i="29"/>
  <c r="F2447" i="29"/>
  <c r="G2447" i="29"/>
  <c r="C2447" i="29"/>
  <c r="B2447" i="29"/>
  <c r="D2447" i="29"/>
  <c r="E2447" i="29"/>
  <c r="B2427" i="29"/>
  <c r="C2427" i="29"/>
  <c r="G2427" i="29"/>
  <c r="F2427" i="29"/>
  <c r="E2427" i="29"/>
  <c r="D2427" i="29"/>
  <c r="B2407" i="29"/>
  <c r="C2407" i="29"/>
  <c r="D2407" i="29"/>
  <c r="E2407" i="29"/>
  <c r="F2407" i="29"/>
  <c r="G2407" i="29"/>
  <c r="E2387" i="29"/>
  <c r="F2387" i="29"/>
  <c r="C2387" i="29"/>
  <c r="B2387" i="29"/>
  <c r="D2387" i="29"/>
  <c r="G2387" i="29"/>
  <c r="B2367" i="29"/>
  <c r="C2367" i="29"/>
  <c r="D2367" i="29"/>
  <c r="E2367" i="29"/>
  <c r="F2367" i="29"/>
  <c r="G2367" i="29"/>
  <c r="D2347" i="29"/>
  <c r="B2347" i="29"/>
  <c r="E2347" i="29"/>
  <c r="F2347" i="29"/>
  <c r="C2347" i="29"/>
  <c r="G2347" i="29"/>
  <c r="B2327" i="29"/>
  <c r="C2327" i="29"/>
  <c r="D2327" i="29"/>
  <c r="F2327" i="29"/>
  <c r="E2327" i="29"/>
  <c r="G2327" i="29"/>
  <c r="C2307" i="29"/>
  <c r="D2307" i="29"/>
  <c r="E2307" i="29"/>
  <c r="F2307" i="29"/>
  <c r="B2307" i="29"/>
  <c r="G2307" i="29"/>
  <c r="G2287" i="29"/>
  <c r="F2287" i="29"/>
  <c r="D2287" i="29"/>
  <c r="B2287" i="29"/>
  <c r="C2287" i="29"/>
  <c r="E2287" i="29"/>
  <c r="F2506" i="29"/>
  <c r="B2506" i="29"/>
  <c r="C2506" i="29"/>
  <c r="D2506" i="29"/>
  <c r="E2506" i="29"/>
  <c r="G2506" i="29"/>
  <c r="F2486" i="29"/>
  <c r="C2486" i="29"/>
  <c r="D2486" i="29"/>
  <c r="B2486" i="29"/>
  <c r="E2486" i="29"/>
  <c r="G2486" i="29"/>
  <c r="F2466" i="29"/>
  <c r="B2466" i="29"/>
  <c r="G2466" i="29"/>
  <c r="C2466" i="29"/>
  <c r="D2466" i="29"/>
  <c r="E2466" i="29"/>
  <c r="F2446" i="29"/>
  <c r="B2446" i="29"/>
  <c r="C2446" i="29"/>
  <c r="D2446" i="29"/>
  <c r="E2446" i="29"/>
  <c r="G2446" i="29"/>
  <c r="F2426" i="29"/>
  <c r="E2426" i="29"/>
  <c r="G2426" i="29"/>
  <c r="C2426" i="29"/>
  <c r="D2426" i="29"/>
  <c r="B2426" i="29"/>
  <c r="F2406" i="29"/>
  <c r="E2406" i="29"/>
  <c r="G2406" i="29"/>
  <c r="B2406" i="29"/>
  <c r="C2406" i="29"/>
  <c r="D2406" i="29"/>
  <c r="F2386" i="29"/>
  <c r="C2386" i="29"/>
  <c r="D2386" i="29"/>
  <c r="E2386" i="29"/>
  <c r="G2386" i="29"/>
  <c r="B2386" i="29"/>
  <c r="F2366" i="29"/>
  <c r="B2366" i="29"/>
  <c r="G2366" i="29"/>
  <c r="D2366" i="29"/>
  <c r="E2366" i="29"/>
  <c r="C2366" i="29"/>
  <c r="F2346" i="29"/>
  <c r="B2346" i="29"/>
  <c r="C2346" i="29"/>
  <c r="E2346" i="29"/>
  <c r="G2346" i="29"/>
  <c r="D2346" i="29"/>
  <c r="F2326" i="29"/>
  <c r="B2326" i="29"/>
  <c r="C2326" i="29"/>
  <c r="D2326" i="29"/>
  <c r="E2326" i="29"/>
  <c r="G2326" i="29"/>
  <c r="F2306" i="29"/>
  <c r="G2306" i="29"/>
  <c r="C2306" i="29"/>
  <c r="D2306" i="29"/>
  <c r="E2306" i="29"/>
  <c r="B2306" i="29"/>
  <c r="F2286" i="29"/>
  <c r="G2286" i="29"/>
  <c r="D2286" i="29"/>
  <c r="E2286" i="29"/>
  <c r="B2286" i="29"/>
  <c r="C2286" i="29"/>
  <c r="F2505" i="29"/>
  <c r="B2505" i="29"/>
  <c r="C2505" i="29"/>
  <c r="D2505" i="29"/>
  <c r="E2505" i="29"/>
  <c r="G2505" i="29"/>
  <c r="B2485" i="29"/>
  <c r="C2485" i="29"/>
  <c r="D2485" i="29"/>
  <c r="E2485" i="29"/>
  <c r="G2485" i="29"/>
  <c r="F2485" i="29"/>
  <c r="C2465" i="29"/>
  <c r="D2465" i="29"/>
  <c r="E2465" i="29"/>
  <c r="F2465" i="29"/>
  <c r="G2465" i="29"/>
  <c r="B2465" i="29"/>
  <c r="G2445" i="29"/>
  <c r="B2445" i="29"/>
  <c r="C2445" i="29"/>
  <c r="F2445" i="29"/>
  <c r="D2445" i="29"/>
  <c r="E2445" i="29"/>
  <c r="D2425" i="29"/>
  <c r="E2425" i="29"/>
  <c r="F2425" i="29"/>
  <c r="G2425" i="29"/>
  <c r="C2425" i="29"/>
  <c r="B2425" i="29"/>
  <c r="E2405" i="29"/>
  <c r="F2405" i="29"/>
  <c r="G2405" i="29"/>
  <c r="B2405" i="29"/>
  <c r="C2405" i="29"/>
  <c r="D2405" i="29"/>
  <c r="B2385" i="29"/>
  <c r="C2385" i="29"/>
  <c r="D2385" i="29"/>
  <c r="F2385" i="29"/>
  <c r="G2385" i="29"/>
  <c r="E2385" i="29"/>
  <c r="E2365" i="29"/>
  <c r="F2365" i="29"/>
  <c r="G2365" i="29"/>
  <c r="B2365" i="29"/>
  <c r="C2365" i="29"/>
  <c r="D2365" i="29"/>
  <c r="G2345" i="29"/>
  <c r="B2345" i="29"/>
  <c r="C2345" i="29"/>
  <c r="D2345" i="29"/>
  <c r="F2345" i="29"/>
  <c r="E2345" i="29"/>
  <c r="B2325" i="29"/>
  <c r="C2325" i="29"/>
  <c r="G2325" i="29"/>
  <c r="E2325" i="29"/>
  <c r="F2325" i="29"/>
  <c r="D2325" i="29"/>
  <c r="G2305" i="29"/>
  <c r="B2305" i="29"/>
  <c r="D2305" i="29"/>
  <c r="E2305" i="29"/>
  <c r="F2305" i="29"/>
  <c r="C2305" i="29"/>
  <c r="C2285" i="29"/>
  <c r="D2285" i="29"/>
  <c r="E2285" i="29"/>
  <c r="F2285" i="29"/>
  <c r="B2285" i="29"/>
  <c r="G2285" i="29"/>
  <c r="C2803" i="29"/>
  <c r="C5966" i="29"/>
  <c r="F5787" i="29"/>
  <c r="D4101" i="29"/>
  <c r="C5066" i="29"/>
  <c r="E7156" i="29"/>
  <c r="E6913" i="29"/>
  <c r="C6794" i="29"/>
  <c r="G5478" i="29"/>
  <c r="G5166" i="29"/>
  <c r="C6658" i="29"/>
  <c r="G5557" i="29"/>
  <c r="C6740" i="29"/>
  <c r="F3532" i="29"/>
  <c r="G4489" i="29"/>
  <c r="C4696" i="29"/>
  <c r="G4123" i="29"/>
  <c r="G5840" i="29"/>
  <c r="G2987" i="29"/>
  <c r="C7219" i="29"/>
  <c r="E3642" i="29"/>
  <c r="G6444" i="29"/>
  <c r="F5847" i="29"/>
  <c r="G4559" i="29"/>
  <c r="C7132" i="29"/>
  <c r="D3027" i="29"/>
  <c r="E5914" i="29"/>
  <c r="G4055" i="29"/>
  <c r="D6740" i="29"/>
  <c r="D6658" i="29"/>
  <c r="C6186" i="29"/>
  <c r="C5514" i="29"/>
  <c r="E5324" i="29"/>
  <c r="G4968" i="29"/>
  <c r="D3320" i="29"/>
  <c r="D3285" i="29"/>
  <c r="G5806" i="29"/>
  <c r="F5616" i="29"/>
  <c r="F3472" i="29"/>
  <c r="C6782" i="29"/>
  <c r="D6275" i="29"/>
  <c r="F5047" i="29"/>
  <c r="C4786" i="29"/>
  <c r="B4610" i="29"/>
  <c r="B4445" i="29"/>
  <c r="D4123" i="29"/>
  <c r="B3078" i="29"/>
  <c r="E4726" i="29"/>
  <c r="G7217" i="29"/>
  <c r="E6945" i="29"/>
  <c r="E4879" i="29"/>
  <c r="C4726" i="29"/>
  <c r="C6579" i="29"/>
  <c r="F5574" i="29"/>
  <c r="G5528" i="29"/>
  <c r="D4096" i="29"/>
  <c r="G6186" i="29"/>
  <c r="D7142" i="29"/>
  <c r="E6740" i="29"/>
  <c r="B6279" i="29"/>
  <c r="F6186" i="29"/>
  <c r="D5925" i="29"/>
  <c r="E3712" i="29"/>
  <c r="D3356" i="29"/>
  <c r="B2834" i="29"/>
  <c r="F6206" i="29"/>
  <c r="G4348" i="29"/>
  <c r="F2936" i="29"/>
  <c r="G7102" i="29"/>
  <c r="F6803" i="29"/>
  <c r="D6206" i="29"/>
  <c r="D5465" i="29"/>
  <c r="F4966" i="29"/>
  <c r="E4348" i="29"/>
  <c r="E4102" i="29"/>
  <c r="G4060" i="29"/>
  <c r="D3824" i="29"/>
  <c r="B3511" i="29"/>
  <c r="F3170" i="29"/>
  <c r="F3044" i="29"/>
  <c r="C6113" i="29"/>
  <c r="D5847" i="29"/>
  <c r="G4641" i="29"/>
  <c r="C4315" i="29"/>
  <c r="D4300" i="29"/>
  <c r="G4192" i="29"/>
  <c r="E6340" i="29"/>
  <c r="B6143" i="29"/>
  <c r="C5367" i="29"/>
  <c r="G5134" i="29"/>
  <c r="G4716" i="29"/>
  <c r="G4594" i="29"/>
  <c r="C4454" i="29"/>
  <c r="C4300" i="29"/>
  <c r="C4269" i="29"/>
  <c r="C3852" i="29"/>
  <c r="E2745" i="29"/>
  <c r="G5598" i="29"/>
  <c r="F4821" i="29"/>
  <c r="G3584" i="29"/>
  <c r="G3228" i="29"/>
  <c r="B2665" i="29"/>
  <c r="F6680" i="29"/>
  <c r="B6262" i="29"/>
  <c r="D6111" i="29"/>
  <c r="B4498" i="29"/>
  <c r="F3228" i="29"/>
  <c r="F2774" i="29"/>
  <c r="C5271" i="29"/>
  <c r="F4668" i="29"/>
  <c r="D4267" i="29"/>
  <c r="G7170" i="29"/>
  <c r="E6782" i="29"/>
  <c r="E6752" i="29"/>
  <c r="C6274" i="29"/>
  <c r="E5687" i="29"/>
  <c r="F5656" i="29"/>
  <c r="F5066" i="29"/>
  <c r="B4726" i="29"/>
  <c r="E4696" i="29"/>
  <c r="E3942" i="29"/>
  <c r="B3380" i="29"/>
  <c r="C2896" i="29"/>
  <c r="G2566" i="29"/>
  <c r="E6794" i="29"/>
  <c r="G6395" i="29"/>
  <c r="D4064" i="29"/>
  <c r="B7198" i="29"/>
  <c r="G4799" i="29"/>
  <c r="C4064" i="29"/>
  <c r="D3578" i="29"/>
  <c r="G3486" i="29"/>
  <c r="E3392" i="29"/>
  <c r="E6933" i="29"/>
  <c r="F6486" i="29"/>
  <c r="D6440" i="29"/>
  <c r="G5778" i="29"/>
  <c r="D5514" i="29"/>
  <c r="G5296" i="29"/>
  <c r="C5187" i="29"/>
  <c r="F3781" i="29"/>
  <c r="B3500" i="29"/>
  <c r="G7089" i="29"/>
  <c r="C6563" i="29"/>
  <c r="G6206" i="29"/>
  <c r="F5806" i="29"/>
  <c r="F4937" i="29"/>
  <c r="D4149" i="29"/>
  <c r="E7102" i="29"/>
  <c r="F7089" i="29"/>
  <c r="D5047" i="29"/>
  <c r="E7142" i="29"/>
  <c r="B7102" i="29"/>
  <c r="B7089" i="29"/>
  <c r="D6688" i="29"/>
  <c r="F6675" i="29"/>
  <c r="B6574" i="29"/>
  <c r="E6453" i="29"/>
  <c r="G5914" i="29"/>
  <c r="D5787" i="29"/>
  <c r="G5353" i="29"/>
  <c r="F5324" i="29"/>
  <c r="G5187" i="29"/>
  <c r="C5047" i="29"/>
  <c r="C4910" i="29"/>
  <c r="D4511" i="29"/>
  <c r="G4466" i="29"/>
  <c r="E4362" i="29"/>
  <c r="F4348" i="29"/>
  <c r="F4204" i="29"/>
  <c r="G3851" i="29"/>
  <c r="G3326" i="29"/>
  <c r="E3237" i="29"/>
  <c r="F3071" i="29"/>
  <c r="E2936" i="29"/>
  <c r="F2786" i="29"/>
  <c r="F5069" i="29"/>
  <c r="F2667" i="29"/>
  <c r="D2575" i="29"/>
  <c r="C7210" i="29"/>
  <c r="F6615" i="29"/>
  <c r="D6154" i="29"/>
  <c r="B6095" i="29"/>
  <c r="C5914" i="29"/>
  <c r="B5708" i="29"/>
  <c r="B5617" i="29"/>
  <c r="D5574" i="29"/>
  <c r="D5485" i="29"/>
  <c r="F5395" i="29"/>
  <c r="G5380" i="29"/>
  <c r="G5336" i="29"/>
  <c r="B5187" i="29"/>
  <c r="D5069" i="29"/>
  <c r="E4894" i="29"/>
  <c r="G4867" i="29"/>
  <c r="G4776" i="29"/>
  <c r="B4348" i="29"/>
  <c r="B4114" i="29"/>
  <c r="D4060" i="29"/>
  <c r="F3892" i="29"/>
  <c r="B3663" i="29"/>
  <c r="B3311" i="29"/>
  <c r="E2978" i="29"/>
  <c r="E7180" i="29"/>
  <c r="G7087" i="29"/>
  <c r="C6964" i="29"/>
  <c r="B6874" i="29"/>
  <c r="C6645" i="29"/>
  <c r="D6362" i="29"/>
  <c r="F5692" i="29"/>
  <c r="B5662" i="29"/>
  <c r="D5544" i="29"/>
  <c r="B5380" i="29"/>
  <c r="C5069" i="29"/>
  <c r="E4908" i="29"/>
  <c r="B4894" i="29"/>
  <c r="B4776" i="29"/>
  <c r="C4406" i="29"/>
  <c r="D4290" i="29"/>
  <c r="D4202" i="29"/>
  <c r="E3997" i="29"/>
  <c r="G3468" i="29"/>
  <c r="F3454" i="29"/>
  <c r="B2978" i="29"/>
  <c r="D2888" i="29"/>
  <c r="F2770" i="29"/>
  <c r="G7086" i="29"/>
  <c r="B6977" i="29"/>
  <c r="D6933" i="29"/>
  <c r="F6740" i="29"/>
  <c r="B6510" i="29"/>
  <c r="D6046" i="29"/>
  <c r="C5939" i="29"/>
  <c r="B5557" i="29"/>
  <c r="B5126" i="29"/>
  <c r="D5054" i="29"/>
  <c r="D4966" i="29"/>
  <c r="D4879" i="29"/>
  <c r="F4703" i="29"/>
  <c r="C4462" i="29"/>
  <c r="B4315" i="29"/>
  <c r="F4300" i="29"/>
  <c r="G3964" i="29"/>
  <c r="D3890" i="29"/>
  <c r="C3614" i="29"/>
  <c r="D3584" i="29"/>
  <c r="C3480" i="29"/>
  <c r="G3406" i="29"/>
  <c r="C3322" i="29"/>
  <c r="B3233" i="29"/>
  <c r="F3110" i="29"/>
  <c r="F2694" i="29"/>
  <c r="B2633" i="29"/>
  <c r="B7150" i="29"/>
  <c r="E6886" i="29"/>
  <c r="D6670" i="29"/>
  <c r="D6524" i="29"/>
  <c r="B5999" i="29"/>
  <c r="F5436" i="29"/>
  <c r="B4994" i="29"/>
  <c r="B4966" i="29"/>
  <c r="F4433" i="29"/>
  <c r="E4300" i="29"/>
  <c r="G4244" i="29"/>
  <c r="B3964" i="29"/>
  <c r="F3874" i="29"/>
  <c r="G3705" i="29"/>
  <c r="F3493" i="29"/>
  <c r="C3406" i="29"/>
  <c r="B3292" i="29"/>
  <c r="B3094" i="29"/>
  <c r="G2886" i="29"/>
  <c r="C2781" i="29"/>
  <c r="C5718" i="29"/>
  <c r="G5332" i="29"/>
  <c r="B4816" i="29"/>
  <c r="D4287" i="29"/>
  <c r="E4244" i="29"/>
  <c r="D3948" i="29"/>
  <c r="C3465" i="29"/>
  <c r="B3406" i="29"/>
  <c r="F2824" i="29"/>
  <c r="G2721" i="29"/>
  <c r="E7148" i="29"/>
  <c r="B7121" i="29"/>
  <c r="G6869" i="29"/>
  <c r="C6766" i="29"/>
  <c r="C6694" i="29"/>
  <c r="F6551" i="29"/>
  <c r="F6370" i="29"/>
  <c r="E6206" i="29"/>
  <c r="E6133" i="29"/>
  <c r="D6027" i="29"/>
  <c r="G5950" i="29"/>
  <c r="E5806" i="29"/>
  <c r="C5403" i="29"/>
  <c r="C4889" i="29"/>
  <c r="E4136" i="29"/>
  <c r="G3519" i="29"/>
  <c r="F3376" i="29"/>
  <c r="D2896" i="29"/>
  <c r="F2598" i="29"/>
  <c r="F6869" i="29"/>
  <c r="G5859" i="29"/>
  <c r="D5806" i="29"/>
  <c r="F5180" i="29"/>
  <c r="E4269" i="29"/>
  <c r="B3448" i="29"/>
  <c r="B3376" i="29"/>
  <c r="B3274" i="29"/>
  <c r="B2956" i="29"/>
  <c r="C7173" i="29"/>
  <c r="D7081" i="29"/>
  <c r="D6869" i="29"/>
  <c r="G6738" i="29"/>
  <c r="D6652" i="29"/>
  <c r="F6591" i="29"/>
  <c r="G6550" i="29"/>
  <c r="B6429" i="29"/>
  <c r="B6369" i="29"/>
  <c r="C5859" i="29"/>
  <c r="E5846" i="29"/>
  <c r="B5806" i="29"/>
  <c r="F5432" i="29"/>
  <c r="D5270" i="29"/>
  <c r="E5180" i="29"/>
  <c r="F5166" i="29"/>
  <c r="F5074" i="29"/>
  <c r="F4738" i="29"/>
  <c r="G4562" i="29"/>
  <c r="D4429" i="29"/>
  <c r="E6591" i="29"/>
  <c r="E4738" i="29"/>
  <c r="E7228" i="29"/>
  <c r="C7228" i="29"/>
  <c r="B7048" i="29"/>
  <c r="C6804" i="29"/>
  <c r="D6591" i="29"/>
  <c r="G6338" i="29"/>
  <c r="E6291" i="29"/>
  <c r="B6069" i="29"/>
  <c r="G5845" i="29"/>
  <c r="F5608" i="29"/>
  <c r="G5047" i="29"/>
  <c r="G4751" i="29"/>
  <c r="B4738" i="29"/>
  <c r="F4696" i="29"/>
  <c r="D4455" i="29"/>
  <c r="E4077" i="29"/>
  <c r="D3852" i="29"/>
  <c r="B3683" i="29"/>
  <c r="B3401" i="29"/>
  <c r="B3343" i="29"/>
  <c r="B3196" i="29"/>
  <c r="C3088" i="29"/>
  <c r="D2997" i="29"/>
  <c r="D2864" i="29"/>
  <c r="G2803" i="29"/>
  <c r="F2745" i="29"/>
  <c r="F2700" i="29"/>
  <c r="F4870" i="29"/>
  <c r="D4570" i="29"/>
  <c r="E4559" i="29"/>
  <c r="C4473" i="29"/>
  <c r="E4406" i="29"/>
  <c r="D4178" i="29"/>
  <c r="E4009" i="29"/>
  <c r="F3956" i="29"/>
  <c r="B3874" i="29"/>
  <c r="B3763" i="29"/>
  <c r="E3692" i="29"/>
  <c r="C3608" i="29"/>
  <c r="G3593" i="29"/>
  <c r="E3470" i="29"/>
  <c r="B3391" i="29"/>
  <c r="B3277" i="29"/>
  <c r="E3166" i="29"/>
  <c r="C3135" i="29"/>
  <c r="C3034" i="29"/>
  <c r="F2967" i="29"/>
  <c r="C2895" i="29"/>
  <c r="E2856" i="29"/>
  <c r="D2812" i="29"/>
  <c r="B2744" i="29"/>
  <c r="G6802" i="29"/>
  <c r="E6710" i="29"/>
  <c r="B6658" i="29"/>
  <c r="D6463" i="29"/>
  <c r="F6230" i="29"/>
  <c r="G5976" i="29"/>
  <c r="F5911" i="29"/>
  <c r="G5868" i="29"/>
  <c r="D5664" i="29"/>
  <c r="G5581" i="29"/>
  <c r="C5544" i="29"/>
  <c r="C5260" i="29"/>
  <c r="B5058" i="29"/>
  <c r="B5021" i="29"/>
  <c r="C5009" i="29"/>
  <c r="C3914" i="29"/>
  <c r="G3662" i="29"/>
  <c r="G3495" i="29"/>
  <c r="G3429" i="29"/>
  <c r="F3377" i="29"/>
  <c r="B3352" i="29"/>
  <c r="E3338" i="29"/>
  <c r="D3311" i="29"/>
  <c r="D3302" i="29"/>
  <c r="F3119" i="29"/>
  <c r="G2992" i="29"/>
  <c r="C2979" i="29"/>
  <c r="F2712" i="29"/>
  <c r="E7216" i="29"/>
  <c r="D6927" i="29"/>
  <c r="D6913" i="29"/>
  <c r="B6886" i="29"/>
  <c r="F6801" i="29"/>
  <c r="E6788" i="29"/>
  <c r="E6435" i="29"/>
  <c r="E6393" i="29"/>
  <c r="C6379" i="29"/>
  <c r="C6340" i="29"/>
  <c r="F6201" i="29"/>
  <c r="C6177" i="29"/>
  <c r="G6109" i="29"/>
  <c r="E6069" i="29"/>
  <c r="C5960" i="29"/>
  <c r="B5830" i="29"/>
  <c r="B5706" i="29"/>
  <c r="F5650" i="29"/>
  <c r="E5608" i="29"/>
  <c r="F5580" i="29"/>
  <c r="B5432" i="29"/>
  <c r="C5336" i="29"/>
  <c r="D5300" i="29"/>
  <c r="F5259" i="29"/>
  <c r="B5069" i="29"/>
  <c r="E5057" i="29"/>
  <c r="E7160" i="29"/>
  <c r="D6722" i="29"/>
  <c r="E6693" i="29"/>
  <c r="G6475" i="29"/>
  <c r="F6404" i="29"/>
  <c r="F6351" i="29"/>
  <c r="B6340" i="29"/>
  <c r="F6187" i="29"/>
  <c r="B6177" i="29"/>
  <c r="F6109" i="29"/>
  <c r="D5580" i="29"/>
  <c r="F5348" i="29"/>
  <c r="E5186" i="29"/>
  <c r="G4358" i="29"/>
  <c r="E4148" i="29"/>
  <c r="B4123" i="29"/>
  <c r="D3926" i="29"/>
  <c r="C3817" i="29"/>
  <c r="F3787" i="29"/>
  <c r="D3744" i="29"/>
  <c r="G3715" i="29"/>
  <c r="G3617" i="29"/>
  <c r="G3310" i="29"/>
  <c r="F3286" i="29"/>
  <c r="E3232" i="29"/>
  <c r="G2864" i="29"/>
  <c r="G2622" i="29"/>
  <c r="G2266" i="29"/>
  <c r="B2253" i="29"/>
  <c r="D7160" i="29"/>
  <c r="G7134" i="29"/>
  <c r="G7121" i="29"/>
  <c r="F7069" i="29"/>
  <c r="E6997" i="29"/>
  <c r="E6841" i="29"/>
  <c r="F6734" i="29"/>
  <c r="G6514" i="29"/>
  <c r="B6503" i="29"/>
  <c r="F6446" i="29"/>
  <c r="D6404" i="29"/>
  <c r="C6351" i="29"/>
  <c r="D6280" i="29"/>
  <c r="D5997" i="29"/>
  <c r="F5983" i="29"/>
  <c r="G5852" i="29"/>
  <c r="B5746" i="29"/>
  <c r="F5716" i="29"/>
  <c r="B5580" i="29"/>
  <c r="C5348" i="29"/>
  <c r="F5311" i="29"/>
  <c r="D5186" i="29"/>
  <c r="D5056" i="29"/>
  <c r="F5018" i="29"/>
  <c r="C4879" i="29"/>
  <c r="E4867" i="29"/>
  <c r="G4837" i="29"/>
  <c r="C4758" i="29"/>
  <c r="E4731" i="29"/>
  <c r="C4621" i="29"/>
  <c r="D4580" i="29"/>
  <c r="D4566" i="29"/>
  <c r="E4523" i="29"/>
  <c r="G4268" i="29"/>
  <c r="C4186" i="29"/>
  <c r="G4134" i="29"/>
  <c r="C4112" i="29"/>
  <c r="C3940" i="29"/>
  <c r="F3870" i="29"/>
  <c r="F3715" i="29"/>
  <c r="E3630" i="29"/>
  <c r="G3439" i="29"/>
  <c r="C3360" i="29"/>
  <c r="E3310" i="29"/>
  <c r="G3299" i="29"/>
  <c r="B3286" i="29"/>
  <c r="E3244" i="29"/>
  <c r="C3232" i="29"/>
  <c r="E3058" i="29"/>
  <c r="F2864" i="29"/>
  <c r="F2836" i="29"/>
  <c r="C2767" i="29"/>
  <c r="F2622" i="29"/>
  <c r="B2567" i="29"/>
  <c r="F2266" i="29"/>
  <c r="E7214" i="29"/>
  <c r="F6937" i="29"/>
  <c r="D6841" i="29"/>
  <c r="D6734" i="29"/>
  <c r="B6351" i="29"/>
  <c r="F6339" i="29"/>
  <c r="B6280" i="29"/>
  <c r="E6268" i="29"/>
  <c r="B6256" i="29"/>
  <c r="C6160" i="29"/>
  <c r="F5918" i="29"/>
  <c r="F5852" i="29"/>
  <c r="F5828" i="29"/>
  <c r="D5716" i="29"/>
  <c r="E5323" i="29"/>
  <c r="D5076" i="29"/>
  <c r="C5018" i="29"/>
  <c r="F4837" i="29"/>
  <c r="G4825" i="29"/>
  <c r="G4812" i="29"/>
  <c r="D4798" i="29"/>
  <c r="C4566" i="29"/>
  <c r="G4315" i="29"/>
  <c r="B4302" i="29"/>
  <c r="F4279" i="29"/>
  <c r="C4268" i="29"/>
  <c r="F4134" i="29"/>
  <c r="F4122" i="29"/>
  <c r="B4049" i="29"/>
  <c r="E3962" i="29"/>
  <c r="C3951" i="29"/>
  <c r="E3870" i="29"/>
  <c r="F3816" i="29"/>
  <c r="F3786" i="29"/>
  <c r="E3715" i="29"/>
  <c r="D3588" i="29"/>
  <c r="C3561" i="29"/>
  <c r="G3503" i="29"/>
  <c r="C3439" i="29"/>
  <c r="B3360" i="29"/>
  <c r="C3310" i="29"/>
  <c r="F3273" i="29"/>
  <c r="E3220" i="29"/>
  <c r="C3015" i="29"/>
  <c r="E2864" i="29"/>
  <c r="B2709" i="29"/>
  <c r="D2593" i="29"/>
  <c r="G2522" i="29"/>
  <c r="B2252" i="29"/>
  <c r="G7253" i="29"/>
  <c r="E7039" i="29"/>
  <c r="B7025" i="29"/>
  <c r="D7010" i="29"/>
  <c r="C6841" i="29"/>
  <c r="C6502" i="29"/>
  <c r="C6458" i="29"/>
  <c r="E6390" i="29"/>
  <c r="D6268" i="29"/>
  <c r="F6146" i="29"/>
  <c r="B5943" i="29"/>
  <c r="F5891" i="29"/>
  <c r="E5828" i="29"/>
  <c r="B5551" i="29"/>
  <c r="D5495" i="29"/>
  <c r="B5323" i="29"/>
  <c r="F5310" i="29"/>
  <c r="F5268" i="29"/>
  <c r="B5224" i="29"/>
  <c r="E5146" i="29"/>
  <c r="G5103" i="29"/>
  <c r="B5018" i="29"/>
  <c r="F4946" i="29"/>
  <c r="C4837" i="29"/>
  <c r="C4769" i="29"/>
  <c r="D4507" i="29"/>
  <c r="G4454" i="29"/>
  <c r="B4385" i="29"/>
  <c r="D4344" i="29"/>
  <c r="C4279" i="29"/>
  <c r="C4240" i="29"/>
  <c r="B4210" i="29"/>
  <c r="B4156" i="29"/>
  <c r="E4033" i="29"/>
  <c r="E4003" i="29"/>
  <c r="D3962" i="29"/>
  <c r="D3870" i="29"/>
  <c r="E3786" i="29"/>
  <c r="C3657" i="29"/>
  <c r="B3503" i="29"/>
  <c r="F6524" i="29"/>
  <c r="F6512" i="29"/>
  <c r="D6146" i="29"/>
  <c r="C5981" i="29"/>
  <c r="G5028" i="29"/>
  <c r="D4946" i="29"/>
  <c r="E4184" i="29"/>
  <c r="F2576" i="29"/>
  <c r="B2264" i="29"/>
  <c r="F6948" i="29"/>
  <c r="C6908" i="29"/>
  <c r="D6783" i="29"/>
  <c r="B6690" i="29"/>
  <c r="D6538" i="29"/>
  <c r="E6524" i="29"/>
  <c r="E6196" i="29"/>
  <c r="C6146" i="29"/>
  <c r="G6091" i="29"/>
  <c r="F6077" i="29"/>
  <c r="B5981" i="29"/>
  <c r="F5927" i="29"/>
  <c r="B5861" i="29"/>
  <c r="C5757" i="29"/>
  <c r="B5671" i="29"/>
  <c r="G5550" i="29"/>
  <c r="E5494" i="29"/>
  <c r="G5384" i="29"/>
  <c r="C5193" i="29"/>
  <c r="E5170" i="29"/>
  <c r="F5158" i="29"/>
  <c r="E5102" i="29"/>
  <c r="G5074" i="29"/>
  <c r="D5028" i="29"/>
  <c r="B4946" i="29"/>
  <c r="B4864" i="29"/>
  <c r="E4768" i="29"/>
  <c r="C4630" i="29"/>
  <c r="F4618" i="29"/>
  <c r="C4506" i="29"/>
  <c r="G4300" i="29"/>
  <c r="E4209" i="29"/>
  <c r="F4155" i="29"/>
  <c r="G4120" i="29"/>
  <c r="G3961" i="29"/>
  <c r="D3573" i="29"/>
  <c r="F3475" i="29"/>
  <c r="E3308" i="29"/>
  <c r="C2998" i="29"/>
  <c r="B2986" i="29"/>
  <c r="E2576" i="29"/>
  <c r="C2565" i="29"/>
  <c r="F2550" i="29"/>
  <c r="D6196" i="29"/>
  <c r="D6091" i="29"/>
  <c r="C6077" i="29"/>
  <c r="B6035" i="29"/>
  <c r="C5954" i="29"/>
  <c r="B5903" i="29"/>
  <c r="C5657" i="29"/>
  <c r="D5602" i="29"/>
  <c r="G5480" i="29"/>
  <c r="F5437" i="29"/>
  <c r="C5396" i="29"/>
  <c r="E5355" i="29"/>
  <c r="D5331" i="29"/>
  <c r="B5158" i="29"/>
  <c r="C4835" i="29"/>
  <c r="D4768" i="29"/>
  <c r="D4690" i="29"/>
  <c r="B4630" i="29"/>
  <c r="F4453" i="29"/>
  <c r="B4441" i="29"/>
  <c r="C4222" i="29"/>
  <c r="D4155" i="29"/>
  <c r="E4120" i="29"/>
  <c r="D4108" i="29"/>
  <c r="F4098" i="29"/>
  <c r="D3961" i="29"/>
  <c r="E3739" i="29"/>
  <c r="B3357" i="29"/>
  <c r="G3186" i="29"/>
  <c r="G3096" i="29"/>
  <c r="G2958" i="29"/>
  <c r="C2576" i="29"/>
  <c r="C6047" i="29"/>
  <c r="E5926" i="29"/>
  <c r="D5873" i="29"/>
  <c r="E5798" i="29"/>
  <c r="F5770" i="29"/>
  <c r="D5712" i="29"/>
  <c r="D5506" i="29"/>
  <c r="C5437" i="29"/>
  <c r="F5425" i="29"/>
  <c r="B5396" i="29"/>
  <c r="E5040" i="29"/>
  <c r="C4985" i="29"/>
  <c r="C4874" i="29"/>
  <c r="B4835" i="29"/>
  <c r="F4714" i="29"/>
  <c r="C4453" i="29"/>
  <c r="F4288" i="29"/>
  <c r="C4120" i="29"/>
  <c r="C4108" i="29"/>
  <c r="G4000" i="29"/>
  <c r="F3867" i="29"/>
  <c r="G3824" i="29"/>
  <c r="C3739" i="29"/>
  <c r="E3612" i="29"/>
  <c r="G6183" i="29"/>
  <c r="C6004" i="29"/>
  <c r="E5979" i="29"/>
  <c r="B5319" i="29"/>
  <c r="C5204" i="29"/>
  <c r="E4714" i="29"/>
  <c r="F4700" i="29"/>
  <c r="F4476" i="29"/>
  <c r="B4453" i="29"/>
  <c r="F4141" i="29"/>
  <c r="B4108" i="29"/>
  <c r="C4057" i="29"/>
  <c r="F3947" i="29"/>
  <c r="B3867" i="29"/>
  <c r="D3624" i="29"/>
  <c r="D3228" i="29"/>
  <c r="G3024" i="29"/>
  <c r="E2886" i="29"/>
  <c r="F2871" i="29"/>
  <c r="G2601" i="29"/>
  <c r="B7261" i="29"/>
  <c r="B7219" i="29"/>
  <c r="D7046" i="29"/>
  <c r="C7033" i="29"/>
  <c r="D6889" i="29"/>
  <c r="C6602" i="29"/>
  <c r="B6370" i="29"/>
  <c r="D6286" i="29"/>
  <c r="G6262" i="29"/>
  <c r="C6154" i="29"/>
  <c r="D6100" i="29"/>
  <c r="C6046" i="29"/>
  <c r="C5978" i="29"/>
  <c r="C5885" i="29"/>
  <c r="G5624" i="29"/>
  <c r="E5611" i="29"/>
  <c r="G5490" i="29"/>
  <c r="F5478" i="29"/>
  <c r="F5464" i="29"/>
  <c r="E5353" i="29"/>
  <c r="F5304" i="29"/>
  <c r="F5262" i="29"/>
  <c r="D5180" i="29"/>
  <c r="G5083" i="29"/>
  <c r="F4627" i="29"/>
  <c r="B4502" i="29"/>
  <c r="C4489" i="29"/>
  <c r="B4192" i="29"/>
  <c r="C4096" i="29"/>
  <c r="F3983" i="29"/>
  <c r="B3902" i="29"/>
  <c r="B3651" i="29"/>
  <c r="C3417" i="29"/>
  <c r="E3304" i="29"/>
  <c r="D3250" i="29"/>
  <c r="D3035" i="29"/>
  <c r="D3008" i="29"/>
  <c r="B2896" i="29"/>
  <c r="F2772" i="29"/>
  <c r="B2745" i="29"/>
  <c r="G2614" i="29"/>
  <c r="D7159" i="29"/>
  <c r="E6795" i="29"/>
  <c r="D6735" i="29"/>
  <c r="B6675" i="29"/>
  <c r="F6415" i="29"/>
  <c r="C6297" i="29"/>
  <c r="E6261" i="29"/>
  <c r="F6183" i="29"/>
  <c r="E6015" i="29"/>
  <c r="D5391" i="29"/>
  <c r="C4881" i="29"/>
  <c r="D4823" i="29"/>
  <c r="C4437" i="29"/>
  <c r="F4425" i="29"/>
  <c r="C4283" i="29"/>
  <c r="G3997" i="29"/>
  <c r="G3905" i="29"/>
  <c r="C3793" i="29"/>
  <c r="B3753" i="29"/>
  <c r="G3739" i="29"/>
  <c r="D3677" i="29"/>
  <c r="E3625" i="29"/>
  <c r="G3533" i="29"/>
  <c r="C3311" i="29"/>
  <c r="E3291" i="29"/>
  <c r="B3255" i="29"/>
  <c r="B3107" i="29"/>
  <c r="G2975" i="29"/>
  <c r="B2685" i="29"/>
  <c r="F2615" i="29"/>
  <c r="F2603" i="29"/>
  <c r="C2541" i="29"/>
  <c r="D6015" i="29"/>
  <c r="C4823" i="29"/>
  <c r="G4397" i="29"/>
  <c r="D3291" i="29"/>
  <c r="D2615" i="29"/>
  <c r="G6833" i="29"/>
  <c r="B7193" i="29"/>
  <c r="F6957" i="29"/>
  <c r="B6945" i="29"/>
  <c r="G6933" i="29"/>
  <c r="F6843" i="29"/>
  <c r="F6833" i="29"/>
  <c r="C6783" i="29"/>
  <c r="E6351" i="29"/>
  <c r="G6155" i="29"/>
  <c r="D6131" i="29"/>
  <c r="C6015" i="29"/>
  <c r="B5939" i="29"/>
  <c r="E5841" i="29"/>
  <c r="C5661" i="29"/>
  <c r="E5415" i="29"/>
  <c r="D5325" i="29"/>
  <c r="E5191" i="29"/>
  <c r="D4893" i="29"/>
  <c r="B4823" i="29"/>
  <c r="D4491" i="29"/>
  <c r="F4397" i="29"/>
  <c r="G4371" i="29"/>
  <c r="F4179" i="29"/>
  <c r="C4049" i="29"/>
  <c r="D3739" i="29"/>
  <c r="G3545" i="29"/>
  <c r="G3493" i="29"/>
  <c r="B3291" i="29"/>
  <c r="E3279" i="29"/>
  <c r="D3161" i="29"/>
  <c r="C3009" i="29"/>
  <c r="F2697" i="29"/>
  <c r="B2615" i="29"/>
  <c r="F2565" i="29"/>
  <c r="E7015" i="29"/>
  <c r="B6957" i="29"/>
  <c r="D6843" i="29"/>
  <c r="D6833" i="29"/>
  <c r="E6399" i="29"/>
  <c r="D6373" i="29"/>
  <c r="F6181" i="29"/>
  <c r="B6015" i="29"/>
  <c r="D5841" i="29"/>
  <c r="F5815" i="29"/>
  <c r="F5535" i="29"/>
  <c r="D5507" i="29"/>
  <c r="G5481" i="29"/>
  <c r="G5261" i="29"/>
  <c r="E5157" i="29"/>
  <c r="C4963" i="29"/>
  <c r="C4757" i="29"/>
  <c r="B4397" i="29"/>
  <c r="D4215" i="29"/>
  <c r="G7193" i="29"/>
  <c r="B3817" i="29"/>
  <c r="G3803" i="29"/>
  <c r="B3685" i="29"/>
  <c r="C3493" i="29"/>
  <c r="G3381" i="29"/>
  <c r="F3345" i="29"/>
  <c r="F3265" i="29"/>
  <c r="G3187" i="29"/>
  <c r="B2565" i="29"/>
  <c r="B7253" i="29"/>
  <c r="C7167" i="29"/>
  <c r="C7069" i="29"/>
  <c r="B6933" i="29"/>
  <c r="B6869" i="29"/>
  <c r="D6681" i="29"/>
  <c r="F6645" i="29"/>
  <c r="G6503" i="29"/>
  <c r="B6491" i="29"/>
  <c r="F6129" i="29"/>
  <c r="D5765" i="29"/>
  <c r="G5725" i="29"/>
  <c r="E4633" i="29"/>
  <c r="F3673" i="29"/>
  <c r="G3441" i="29"/>
  <c r="B7155" i="29"/>
  <c r="B7069" i="29"/>
  <c r="D6879" i="29"/>
  <c r="D6815" i="29"/>
  <c r="C6681" i="29"/>
  <c r="E6645" i="29"/>
  <c r="D6579" i="29"/>
  <c r="D6525" i="29"/>
  <c r="C6503" i="29"/>
  <c r="B6361" i="29"/>
  <c r="B6165" i="29"/>
  <c r="D6129" i="29"/>
  <c r="D6035" i="29"/>
  <c r="B5961" i="29"/>
  <c r="D5885" i="29"/>
  <c r="C5765" i="29"/>
  <c r="F5751" i="29"/>
  <c r="C5725" i="29"/>
  <c r="E5647" i="29"/>
  <c r="C5557" i="29"/>
  <c r="E5437" i="29"/>
  <c r="C5397" i="29"/>
  <c r="E4985" i="29"/>
  <c r="B4829" i="29"/>
  <c r="D4755" i="29"/>
  <c r="B4741" i="29"/>
  <c r="C4633" i="29"/>
  <c r="E4621" i="29"/>
  <c r="E4489" i="29"/>
  <c r="D4477" i="29"/>
  <c r="B4381" i="29"/>
  <c r="G4057" i="29"/>
  <c r="G4047" i="29"/>
  <c r="F4003" i="29"/>
  <c r="E3901" i="29"/>
  <c r="G3777" i="29"/>
  <c r="E3673" i="29"/>
  <c r="D3441" i="29"/>
  <c r="D3215" i="29"/>
  <c r="G3127" i="29"/>
  <c r="G3075" i="29"/>
  <c r="F2803" i="29"/>
  <c r="F2665" i="29"/>
  <c r="D2599" i="29"/>
  <c r="F7137" i="29"/>
  <c r="G5811" i="29"/>
  <c r="F5593" i="29"/>
  <c r="B4985" i="29"/>
  <c r="C4865" i="29"/>
  <c r="B4621" i="29"/>
  <c r="D4595" i="29"/>
  <c r="B4489" i="29"/>
  <c r="E4465" i="29"/>
  <c r="C4405" i="29"/>
  <c r="G4079" i="29"/>
  <c r="D4065" i="29"/>
  <c r="E3991" i="29"/>
  <c r="G3977" i="29"/>
  <c r="B3825" i="29"/>
  <c r="E3787" i="29"/>
  <c r="B3719" i="29"/>
  <c r="C3619" i="29"/>
  <c r="F3235" i="29"/>
  <c r="F3111" i="29"/>
  <c r="F7173" i="29"/>
  <c r="D7129" i="29"/>
  <c r="C6889" i="29"/>
  <c r="C6801" i="29"/>
  <c r="C6789" i="29"/>
  <c r="C6779" i="29"/>
  <c r="B6591" i="29"/>
  <c r="B6537" i="29"/>
  <c r="F5811" i="29"/>
  <c r="G5749" i="29"/>
  <c r="G5645" i="29"/>
  <c r="C5593" i="29"/>
  <c r="C3607" i="29"/>
  <c r="D3111" i="29"/>
  <c r="D7261" i="29"/>
  <c r="D7173" i="29"/>
  <c r="F6901" i="29"/>
  <c r="F6765" i="29"/>
  <c r="D6739" i="29"/>
  <c r="E6729" i="29"/>
  <c r="G6643" i="29"/>
  <c r="E6601" i="29"/>
  <c r="F6563" i="29"/>
  <c r="F6487" i="29"/>
  <c r="F5895" i="29"/>
  <c r="D5811" i="29"/>
  <c r="B5801" i="29"/>
  <c r="G5787" i="29"/>
  <c r="C5749" i="29"/>
  <c r="D5645" i="29"/>
  <c r="B5593" i="29"/>
  <c r="E5555" i="29"/>
  <c r="F5021" i="29"/>
  <c r="E4849" i="29"/>
  <c r="C4763" i="29"/>
  <c r="B4581" i="29"/>
  <c r="D4441" i="29"/>
  <c r="G4173" i="29"/>
  <c r="E4101" i="29"/>
  <c r="G3873" i="29"/>
  <c r="B3837" i="29"/>
  <c r="B3643" i="29"/>
  <c r="B3607" i="29"/>
  <c r="B3567" i="29"/>
  <c r="E3439" i="29"/>
  <c r="F3307" i="29"/>
  <c r="B3111" i="29"/>
  <c r="B2967" i="29"/>
  <c r="C2745" i="29"/>
  <c r="E7171" i="29"/>
  <c r="F2989" i="29"/>
  <c r="E2559" i="29"/>
  <c r="F7221" i="29"/>
  <c r="G7231" i="29"/>
  <c r="D7221" i="29"/>
  <c r="G6431" i="29"/>
  <c r="G5867" i="29"/>
  <c r="G5367" i="29"/>
  <c r="G4835" i="29"/>
  <c r="E4825" i="29"/>
  <c r="D4605" i="29"/>
  <c r="F4473" i="29"/>
  <c r="C4101" i="29"/>
  <c r="B4011" i="29"/>
  <c r="F3897" i="29"/>
  <c r="E3705" i="29"/>
  <c r="F3679" i="29"/>
  <c r="C3655" i="29"/>
  <c r="E3473" i="29"/>
  <c r="B3439" i="29"/>
  <c r="F3425" i="29"/>
  <c r="B3339" i="29"/>
  <c r="D3071" i="29"/>
  <c r="D2989" i="29"/>
  <c r="G2661" i="29"/>
  <c r="F2631" i="29"/>
  <c r="C2559" i="29"/>
  <c r="E6937" i="29"/>
  <c r="F6847" i="29"/>
  <c r="C7231" i="29"/>
  <c r="D6937" i="29"/>
  <c r="D6847" i="29"/>
  <c r="D6611" i="29"/>
  <c r="C6431" i="29"/>
  <c r="G6123" i="29"/>
  <c r="B5867" i="29"/>
  <c r="E5747" i="29"/>
  <c r="F5653" i="29"/>
  <c r="F5643" i="29"/>
  <c r="F5367" i="29"/>
  <c r="D5307" i="29"/>
  <c r="G5223" i="29"/>
  <c r="E4835" i="29"/>
  <c r="F4761" i="29"/>
  <c r="B4605" i="29"/>
  <c r="B4485" i="29"/>
  <c r="D4473" i="29"/>
  <c r="G4413" i="29"/>
  <c r="F4375" i="29"/>
  <c r="E4183" i="29"/>
  <c r="C4063" i="29"/>
  <c r="E3999" i="29"/>
  <c r="D3973" i="29"/>
  <c r="F3871" i="29"/>
  <c r="E3835" i="29"/>
  <c r="D3705" i="29"/>
  <c r="B3691" i="29"/>
  <c r="E3679" i="29"/>
  <c r="C3627" i="29"/>
  <c r="C3535" i="29"/>
  <c r="C3473" i="29"/>
  <c r="B2515" i="29"/>
  <c r="B6711" i="29"/>
  <c r="C6611" i="29"/>
  <c r="B6431" i="29"/>
  <c r="E6367" i="29"/>
  <c r="C6249" i="29"/>
  <c r="G6015" i="29"/>
  <c r="C5653" i="29"/>
  <c r="G5091" i="29"/>
  <c r="G3861" i="29"/>
  <c r="E3589" i="29"/>
  <c r="F3385" i="29"/>
  <c r="G3311" i="29"/>
  <c r="D3095" i="29"/>
  <c r="G2879" i="29"/>
  <c r="E4823" i="29"/>
  <c r="D3793" i="29"/>
  <c r="G3291" i="29"/>
  <c r="F3255" i="29"/>
  <c r="G2615" i="29"/>
  <c r="B2593" i="29"/>
  <c r="C2527" i="29"/>
  <c r="D7154" i="29"/>
  <c r="B7125" i="29"/>
  <c r="F7003" i="29"/>
  <c r="B6993" i="29"/>
  <c r="F6981" i="29"/>
  <c r="F6918" i="29"/>
  <c r="F6907" i="29"/>
  <c r="B6819" i="29"/>
  <c r="E6807" i="29"/>
  <c r="E6755" i="29"/>
  <c r="F6755" i="29"/>
  <c r="B6515" i="29"/>
  <c r="C6515" i="29"/>
  <c r="E6981" i="29"/>
  <c r="E6907" i="29"/>
  <c r="E6743" i="29"/>
  <c r="G6743" i="29"/>
  <c r="E6670" i="29"/>
  <c r="C6670" i="29"/>
  <c r="B6590" i="29"/>
  <c r="E6590" i="29"/>
  <c r="C6504" i="29"/>
  <c r="B6504" i="29"/>
  <c r="F7225" i="29"/>
  <c r="D7057" i="29"/>
  <c r="F7021" i="29"/>
  <c r="G7002" i="29"/>
  <c r="D6981" i="29"/>
  <c r="G6970" i="29"/>
  <c r="D6907" i="29"/>
  <c r="G6742" i="29"/>
  <c r="B6679" i="29"/>
  <c r="D6679" i="29"/>
  <c r="F6657" i="29"/>
  <c r="D6647" i="29"/>
  <c r="B6647" i="29"/>
  <c r="C6575" i="29"/>
  <c r="G6273" i="29"/>
  <c r="B6273" i="29"/>
  <c r="E7225" i="29"/>
  <c r="E7210" i="29"/>
  <c r="E7198" i="29"/>
  <c r="C7174" i="29"/>
  <c r="F7167" i="29"/>
  <c r="E7089" i="29"/>
  <c r="B7057" i="29"/>
  <c r="E7021" i="29"/>
  <c r="B7012" i="29"/>
  <c r="F7002" i="29"/>
  <c r="D6991" i="29"/>
  <c r="B6981" i="29"/>
  <c r="E6970" i="29"/>
  <c r="B6907" i="29"/>
  <c r="F6885" i="29"/>
  <c r="E6862" i="29"/>
  <c r="E6766" i="29"/>
  <c r="D6766" i="29"/>
  <c r="F6752" i="29"/>
  <c r="B6742" i="29"/>
  <c r="C6698" i="29"/>
  <c r="B6668" i="29"/>
  <c r="D6668" i="29"/>
  <c r="D6646" i="29"/>
  <c r="G6657" i="29"/>
  <c r="B6657" i="29"/>
  <c r="D6657" i="29"/>
  <c r="C6427" i="29"/>
  <c r="F6427" i="29"/>
  <c r="C6363" i="29"/>
  <c r="F6363" i="29"/>
  <c r="G6363" i="29"/>
  <c r="E6363" i="29"/>
  <c r="B7217" i="29"/>
  <c r="B7167" i="29"/>
  <c r="C7159" i="29"/>
  <c r="F7011" i="29"/>
  <c r="E6980" i="29"/>
  <c r="E6957" i="29"/>
  <c r="G6945" i="29"/>
  <c r="C6927" i="29"/>
  <c r="G6884" i="29"/>
  <c r="G6815" i="29"/>
  <c r="B6804" i="29"/>
  <c r="D6776" i="29"/>
  <c r="E6765" i="29"/>
  <c r="G6687" i="29"/>
  <c r="F6687" i="29"/>
  <c r="F6656" i="29"/>
  <c r="D6634" i="29"/>
  <c r="C6620" i="29"/>
  <c r="D6596" i="29"/>
  <c r="G6562" i="29"/>
  <c r="D6549" i="29"/>
  <c r="B6477" i="29"/>
  <c r="D6477" i="29"/>
  <c r="F6387" i="29"/>
  <c r="G6387" i="29"/>
  <c r="C6709" i="29"/>
  <c r="F6709" i="29"/>
  <c r="C6665" i="29"/>
  <c r="B6665" i="29"/>
  <c r="B6686" i="29"/>
  <c r="E6686" i="29"/>
  <c r="G6633" i="29"/>
  <c r="B6633" i="29"/>
  <c r="E6633" i="29"/>
  <c r="G7242" i="29"/>
  <c r="D7208" i="29"/>
  <c r="B7173" i="29"/>
  <c r="E7165" i="29"/>
  <c r="B7149" i="29"/>
  <c r="F7129" i="29"/>
  <c r="D7087" i="29"/>
  <c r="F7041" i="29"/>
  <c r="G7017" i="29"/>
  <c r="D6998" i="29"/>
  <c r="D6987" i="29"/>
  <c r="F6978" i="29"/>
  <c r="B6823" i="29"/>
  <c r="C6803" i="29"/>
  <c r="F6783" i="29"/>
  <c r="B6731" i="29"/>
  <c r="G6719" i="29"/>
  <c r="C6663" i="29"/>
  <c r="B6511" i="29"/>
  <c r="G6511" i="29"/>
  <c r="B6423" i="29"/>
  <c r="F6423" i="29"/>
  <c r="E6371" i="29"/>
  <c r="G6371" i="29"/>
  <c r="D7165" i="29"/>
  <c r="G7137" i="29"/>
  <c r="E7129" i="29"/>
  <c r="D7041" i="29"/>
  <c r="E7017" i="29"/>
  <c r="C7009" i="29"/>
  <c r="D6793" i="29"/>
  <c r="D6594" i="29"/>
  <c r="B6594" i="29"/>
  <c r="F6337" i="29"/>
  <c r="E6337" i="29"/>
  <c r="D6241" i="29"/>
  <c r="B6241" i="29"/>
  <c r="G6141" i="29"/>
  <c r="F6141" i="29"/>
  <c r="E6719" i="29"/>
  <c r="C6719" i="29"/>
  <c r="D6630" i="29"/>
  <c r="B6630" i="29"/>
  <c r="F6604" i="29"/>
  <c r="D6604" i="29"/>
  <c r="C6593" i="29"/>
  <c r="B6593" i="29"/>
  <c r="D6570" i="29"/>
  <c r="B6570" i="29"/>
  <c r="G6531" i="29"/>
  <c r="F7215" i="29"/>
  <c r="C7215" i="29"/>
  <c r="D7137" i="29"/>
  <c r="E7105" i="29"/>
  <c r="E6901" i="29"/>
  <c r="F6855" i="29"/>
  <c r="D6746" i="29"/>
  <c r="E6730" i="29"/>
  <c r="D6730" i="29"/>
  <c r="C6531" i="29"/>
  <c r="G6304" i="29"/>
  <c r="C6304" i="29"/>
  <c r="B6304" i="29"/>
  <c r="B6278" i="29"/>
  <c r="G6278" i="29"/>
  <c r="B7215" i="29"/>
  <c r="B7137" i="29"/>
  <c r="D7117" i="29"/>
  <c r="D7105" i="29"/>
  <c r="C7072" i="29"/>
  <c r="B7061" i="29"/>
  <c r="F7039" i="29"/>
  <c r="F7015" i="29"/>
  <c r="C6963" i="29"/>
  <c r="G6932" i="29"/>
  <c r="C6901" i="29"/>
  <c r="D6855" i="29"/>
  <c r="D6770" i="29"/>
  <c r="G6717" i="29"/>
  <c r="D6717" i="29"/>
  <c r="G6703" i="29"/>
  <c r="G6693" i="29"/>
  <c r="C6693" i="29"/>
  <c r="C6671" i="29"/>
  <c r="E6651" i="29"/>
  <c r="B6458" i="29"/>
  <c r="E6458" i="29"/>
  <c r="D6932" i="29"/>
  <c r="F6819" i="29"/>
  <c r="B6716" i="29"/>
  <c r="D6716" i="29"/>
  <c r="D6642" i="29"/>
  <c r="F6642" i="29"/>
  <c r="E6627" i="29"/>
  <c r="D6627" i="29"/>
  <c r="C6530" i="29"/>
  <c r="F6530" i="29"/>
  <c r="B6099" i="29"/>
  <c r="F6099" i="29"/>
  <c r="G6099" i="29"/>
  <c r="C6099" i="29"/>
  <c r="D6099" i="29"/>
  <c r="C7161" i="29"/>
  <c r="E7136" i="29"/>
  <c r="D7083" i="29"/>
  <c r="D7015" i="29"/>
  <c r="C6982" i="29"/>
  <c r="C6932" i="29"/>
  <c r="D6854" i="29"/>
  <c r="E6819" i="29"/>
  <c r="G6789" i="29"/>
  <c r="G6702" i="29"/>
  <c r="G6670" i="29"/>
  <c r="F6613" i="29"/>
  <c r="F6601" i="29"/>
  <c r="C6495" i="29"/>
  <c r="G6483" i="29"/>
  <c r="D7227" i="29"/>
  <c r="C7227" i="29"/>
  <c r="F7219" i="29"/>
  <c r="F7261" i="29"/>
  <c r="G7250" i="29"/>
  <c r="E7219" i="29"/>
  <c r="D7177" i="29"/>
  <c r="E7154" i="29"/>
  <c r="C7125" i="29"/>
  <c r="C7083" i="29"/>
  <c r="D7047" i="29"/>
  <c r="B7015" i="29"/>
  <c r="F6993" i="29"/>
  <c r="C6961" i="29"/>
  <c r="F6949" i="29"/>
  <c r="G6918" i="29"/>
  <c r="G6907" i="29"/>
  <c r="G6886" i="29"/>
  <c r="F6876" i="29"/>
  <c r="D6819" i="29"/>
  <c r="F6807" i="29"/>
  <c r="F6789" i="29"/>
  <c r="F6743" i="29"/>
  <c r="C6649" i="29"/>
  <c r="F6649" i="29"/>
  <c r="B6566" i="29"/>
  <c r="E6566" i="29"/>
  <c r="B6540" i="29"/>
  <c r="G6540" i="29"/>
  <c r="B6403" i="29"/>
  <c r="E6315" i="29"/>
  <c r="F6194" i="29"/>
  <c r="G6174" i="29"/>
  <c r="F6151" i="29"/>
  <c r="E6075" i="29"/>
  <c r="C6032" i="29"/>
  <c r="B6021" i="29"/>
  <c r="D5931" i="29"/>
  <c r="C5890" i="29"/>
  <c r="D5883" i="29"/>
  <c r="C5860" i="29"/>
  <c r="C5795" i="29"/>
  <c r="B5724" i="29"/>
  <c r="D5681" i="29"/>
  <c r="F5658" i="29"/>
  <c r="B5644" i="29"/>
  <c r="F5631" i="29"/>
  <c r="F5590" i="29"/>
  <c r="F5572" i="29"/>
  <c r="C5554" i="29"/>
  <c r="C5533" i="29"/>
  <c r="F5508" i="29"/>
  <c r="G5497" i="29"/>
  <c r="C5489" i="29"/>
  <c r="G5457" i="29"/>
  <c r="G5446" i="29"/>
  <c r="B5213" i="29"/>
  <c r="G5213" i="29"/>
  <c r="E5006" i="29"/>
  <c r="E4961" i="29"/>
  <c r="E4775" i="29"/>
  <c r="B4652" i="29"/>
  <c r="E4652" i="29"/>
  <c r="C4609" i="29"/>
  <c r="D4609" i="29"/>
  <c r="G4609" i="29"/>
  <c r="D4598" i="29"/>
  <c r="E4593" i="29"/>
  <c r="F4593" i="29"/>
  <c r="E4558" i="29"/>
  <c r="C4558" i="29"/>
  <c r="D4330" i="29"/>
  <c r="E4330" i="29"/>
  <c r="D4234" i="29"/>
  <c r="E4234" i="29"/>
  <c r="G3907" i="29"/>
  <c r="F3907" i="29"/>
  <c r="B5963" i="29"/>
  <c r="B5890" i="29"/>
  <c r="G5804" i="29"/>
  <c r="G5742" i="29"/>
  <c r="B5668" i="29"/>
  <c r="D5658" i="29"/>
  <c r="D5590" i="29"/>
  <c r="B5572" i="29"/>
  <c r="C5508" i="29"/>
  <c r="F5446" i="29"/>
  <c r="F5400" i="29"/>
  <c r="G5358" i="29"/>
  <c r="B5225" i="29"/>
  <c r="G5225" i="29"/>
  <c r="G5200" i="29"/>
  <c r="B5024" i="29"/>
  <c r="C5006" i="29"/>
  <c r="D4961" i="29"/>
  <c r="C4877" i="29"/>
  <c r="G4818" i="29"/>
  <c r="E4666" i="29"/>
  <c r="D4666" i="29"/>
  <c r="B4598" i="29"/>
  <c r="C4557" i="29"/>
  <c r="G4529" i="29"/>
  <c r="C4518" i="29"/>
  <c r="B4393" i="29"/>
  <c r="F4316" i="29"/>
  <c r="C4316" i="29"/>
  <c r="D4246" i="29"/>
  <c r="C4246" i="29"/>
  <c r="E4168" i="29"/>
  <c r="C5286" i="29"/>
  <c r="G5286" i="29"/>
  <c r="C4680" i="29"/>
  <c r="B4680" i="29"/>
  <c r="G4405" i="29"/>
  <c r="E4405" i="29"/>
  <c r="F4405" i="29"/>
  <c r="D4180" i="29"/>
  <c r="G4180" i="29"/>
  <c r="B3984" i="29"/>
  <c r="D3984" i="29"/>
  <c r="F3984" i="29"/>
  <c r="G6574" i="29"/>
  <c r="D6401" i="29"/>
  <c r="G6392" i="29"/>
  <c r="C6328" i="29"/>
  <c r="G6302" i="29"/>
  <c r="E6271" i="29"/>
  <c r="D6239" i="29"/>
  <c r="F6211" i="29"/>
  <c r="E6183" i="29"/>
  <c r="E6073" i="29"/>
  <c r="F5989" i="29"/>
  <c r="D5972" i="29"/>
  <c r="D5950" i="29"/>
  <c r="C5920" i="29"/>
  <c r="D5889" i="29"/>
  <c r="D5859" i="29"/>
  <c r="G5847" i="29"/>
  <c r="C5830" i="29"/>
  <c r="E5822" i="29"/>
  <c r="E5811" i="29"/>
  <c r="C5782" i="29"/>
  <c r="E5770" i="29"/>
  <c r="B5749" i="29"/>
  <c r="G5729" i="29"/>
  <c r="C5712" i="29"/>
  <c r="C5689" i="29"/>
  <c r="D5657" i="29"/>
  <c r="D5650" i="29"/>
  <c r="F5629" i="29"/>
  <c r="G5617" i="29"/>
  <c r="D5608" i="29"/>
  <c r="D5598" i="29"/>
  <c r="C5580" i="29"/>
  <c r="F5571" i="29"/>
  <c r="F5559" i="29"/>
  <c r="E5507" i="29"/>
  <c r="E5495" i="29"/>
  <c r="D5478" i="29"/>
  <c r="G5465" i="29"/>
  <c r="F5434" i="29"/>
  <c r="D5425" i="29"/>
  <c r="F5389" i="29"/>
  <c r="D5348" i="29"/>
  <c r="F5336" i="29"/>
  <c r="F5250" i="29"/>
  <c r="B5236" i="29"/>
  <c r="G5189" i="29"/>
  <c r="G5180" i="29"/>
  <c r="C5158" i="29"/>
  <c r="C5074" i="29"/>
  <c r="D5066" i="29"/>
  <c r="B5047" i="29"/>
  <c r="E5035" i="29"/>
  <c r="G5014" i="29"/>
  <c r="G4966" i="29"/>
  <c r="B4960" i="29"/>
  <c r="G4951" i="29"/>
  <c r="B4825" i="29"/>
  <c r="F4780" i="29"/>
  <c r="F4701" i="29"/>
  <c r="E4691" i="29"/>
  <c r="E4634" i="29"/>
  <c r="E4618" i="29"/>
  <c r="G4618" i="29"/>
  <c r="G4597" i="29"/>
  <c r="D4590" i="29"/>
  <c r="C4578" i="29"/>
  <c r="B4556" i="29"/>
  <c r="G4541" i="29"/>
  <c r="F4528" i="29"/>
  <c r="F4380" i="29"/>
  <c r="G4380" i="29"/>
  <c r="B4367" i="29"/>
  <c r="D4367" i="29"/>
  <c r="E6302" i="29"/>
  <c r="E6050" i="29"/>
  <c r="E5938" i="29"/>
  <c r="E5792" i="29"/>
  <c r="E5729" i="29"/>
  <c r="C5650" i="29"/>
  <c r="C5629" i="29"/>
  <c r="F5454" i="29"/>
  <c r="D5389" i="29"/>
  <c r="E5296" i="29"/>
  <c r="C5296" i="29"/>
  <c r="D5014" i="29"/>
  <c r="C4951" i="29"/>
  <c r="E4780" i="29"/>
  <c r="C4753" i="29"/>
  <c r="E4753" i="29"/>
  <c r="F4730" i="29"/>
  <c r="G4714" i="29"/>
  <c r="D4714" i="29"/>
  <c r="E4701" i="29"/>
  <c r="B4691" i="29"/>
  <c r="E4624" i="29"/>
  <c r="G4605" i="29"/>
  <c r="E4597" i="29"/>
  <c r="B4541" i="29"/>
  <c r="E4528" i="29"/>
  <c r="F4516" i="29"/>
  <c r="F4352" i="29"/>
  <c r="E4352" i="29"/>
  <c r="B4327" i="29"/>
  <c r="D4327" i="29"/>
  <c r="F4327" i="29"/>
  <c r="B4281" i="29"/>
  <c r="C4281" i="29"/>
  <c r="B4190" i="29"/>
  <c r="D4190" i="29"/>
  <c r="D6675" i="29"/>
  <c r="D6563" i="29"/>
  <c r="G6379" i="29"/>
  <c r="D6302" i="29"/>
  <c r="B6291" i="29"/>
  <c r="C6270" i="29"/>
  <c r="F6249" i="29"/>
  <c r="C6210" i="29"/>
  <c r="E6201" i="29"/>
  <c r="G6158" i="29"/>
  <c r="F6117" i="29"/>
  <c r="C6050" i="29"/>
  <c r="B6017" i="29"/>
  <c r="B6009" i="29"/>
  <c r="C5999" i="29"/>
  <c r="G5988" i="29"/>
  <c r="F5979" i="29"/>
  <c r="B5938" i="29"/>
  <c r="G5927" i="29"/>
  <c r="D5888" i="29"/>
  <c r="C5867" i="29"/>
  <c r="E5847" i="29"/>
  <c r="D5801" i="29"/>
  <c r="D5792" i="29"/>
  <c r="D5781" i="29"/>
  <c r="D5729" i="29"/>
  <c r="B5720" i="29"/>
  <c r="B5650" i="29"/>
  <c r="B5629" i="29"/>
  <c r="F5607" i="29"/>
  <c r="G5516" i="29"/>
  <c r="G5485" i="29"/>
  <c r="E5454" i="29"/>
  <c r="C5433" i="29"/>
  <c r="D5397" i="29"/>
  <c r="C5389" i="29"/>
  <c r="C5380" i="29"/>
  <c r="F5355" i="29"/>
  <c r="B5313" i="29"/>
  <c r="E5295" i="29"/>
  <c r="E5283" i="29"/>
  <c r="E5235" i="29"/>
  <c r="B5223" i="29"/>
  <c r="F5168" i="29"/>
  <c r="F5146" i="29"/>
  <c r="C5134" i="29"/>
  <c r="F5054" i="29"/>
  <c r="G5021" i="29"/>
  <c r="C4990" i="29"/>
  <c r="G4959" i="29"/>
  <c r="D4874" i="29"/>
  <c r="E4865" i="29"/>
  <c r="B4739" i="29"/>
  <c r="E4730" i="29"/>
  <c r="G4720" i="29"/>
  <c r="F4713" i="29"/>
  <c r="D4597" i="29"/>
  <c r="B4528" i="29"/>
  <c r="E4516" i="29"/>
  <c r="F4450" i="29"/>
  <c r="B4450" i="29"/>
  <c r="B4426" i="29"/>
  <c r="F4256" i="29"/>
  <c r="C4256" i="29"/>
  <c r="G4189" i="29"/>
  <c r="E4189" i="29"/>
  <c r="F4189" i="29"/>
  <c r="E4107" i="29"/>
  <c r="D4107" i="29"/>
  <c r="E5829" i="29"/>
  <c r="G4780" i="29"/>
  <c r="C4780" i="29"/>
  <c r="D4378" i="29"/>
  <c r="G4378" i="29"/>
  <c r="F4340" i="29"/>
  <c r="B4340" i="29"/>
  <c r="E4340" i="29"/>
  <c r="B4243" i="29"/>
  <c r="G4243" i="29"/>
  <c r="E4059" i="29"/>
  <c r="C4059" i="29"/>
  <c r="F4059" i="29"/>
  <c r="C6399" i="29"/>
  <c r="C6390" i="29"/>
  <c r="B6310" i="29"/>
  <c r="B6301" i="29"/>
  <c r="F6290" i="29"/>
  <c r="B6249" i="29"/>
  <c r="E6146" i="29"/>
  <c r="G6070" i="29"/>
  <c r="C6027" i="29"/>
  <c r="C6016" i="29"/>
  <c r="G6008" i="29"/>
  <c r="B5987" i="29"/>
  <c r="F5969" i="29"/>
  <c r="F5947" i="29"/>
  <c r="C5895" i="29"/>
  <c r="F5887" i="29"/>
  <c r="D5877" i="29"/>
  <c r="C5847" i="29"/>
  <c r="D5829" i="29"/>
  <c r="G5737" i="29"/>
  <c r="C5709" i="29"/>
  <c r="E5639" i="29"/>
  <c r="G5585" i="29"/>
  <c r="F5568" i="29"/>
  <c r="F5557" i="29"/>
  <c r="F5550" i="29"/>
  <c r="F5528" i="29"/>
  <c r="E5464" i="29"/>
  <c r="G5432" i="29"/>
  <c r="C5388" i="29"/>
  <c r="D5355" i="29"/>
  <c r="G5346" i="29"/>
  <c r="C5324" i="29"/>
  <c r="G5324" i="29"/>
  <c r="C5312" i="29"/>
  <c r="D5294" i="29"/>
  <c r="C5259" i="29"/>
  <c r="F5247" i="29"/>
  <c r="F5187" i="29"/>
  <c r="D5146" i="29"/>
  <c r="C5092" i="29"/>
  <c r="E5071" i="29"/>
  <c r="F5064" i="29"/>
  <c r="C5054" i="29"/>
  <c r="E5021" i="29"/>
  <c r="F4840" i="29"/>
  <c r="F4787" i="29"/>
  <c r="C4770" i="29"/>
  <c r="D4761" i="29"/>
  <c r="G4729" i="29"/>
  <c r="C4690" i="29"/>
  <c r="G4622" i="29"/>
  <c r="E4456" i="29"/>
  <c r="B4388" i="29"/>
  <c r="E4388" i="29"/>
  <c r="B4125" i="29"/>
  <c r="G4125" i="29"/>
  <c r="G4105" i="29"/>
  <c r="D4105" i="29"/>
  <c r="B6167" i="29"/>
  <c r="B6070" i="29"/>
  <c r="F6035" i="29"/>
  <c r="F5978" i="29"/>
  <c r="C5969" i="29"/>
  <c r="E5936" i="29"/>
  <c r="C5837" i="29"/>
  <c r="B5829" i="29"/>
  <c r="C5800" i="29"/>
  <c r="F5766" i="29"/>
  <c r="E5746" i="29"/>
  <c r="C5737" i="29"/>
  <c r="G5727" i="29"/>
  <c r="D5718" i="29"/>
  <c r="E5686" i="29"/>
  <c r="E5674" i="29"/>
  <c r="C5605" i="29"/>
  <c r="G5577" i="29"/>
  <c r="C5568" i="29"/>
  <c r="B5528" i="29"/>
  <c r="G5493" i="29"/>
  <c r="D5484" i="29"/>
  <c r="B5464" i="29"/>
  <c r="C5355" i="29"/>
  <c r="G5156" i="29"/>
  <c r="F5078" i="29"/>
  <c r="B5071" i="29"/>
  <c r="G5043" i="29"/>
  <c r="C4949" i="29"/>
  <c r="B4949" i="29"/>
  <c r="G4865" i="29"/>
  <c r="D4865" i="29"/>
  <c r="B4840" i="29"/>
  <c r="E4787" i="29"/>
  <c r="G4778" i="29"/>
  <c r="F4729" i="29"/>
  <c r="B4622" i="29"/>
  <c r="G4411" i="29"/>
  <c r="D4411" i="29"/>
  <c r="E4411" i="29"/>
  <c r="B4324" i="29"/>
  <c r="D4324" i="29"/>
  <c r="B4226" i="29"/>
  <c r="D4226" i="29"/>
  <c r="F4226" i="29"/>
  <c r="B4137" i="29"/>
  <c r="C4137" i="29"/>
  <c r="D5746" i="29"/>
  <c r="F5300" i="29"/>
  <c r="C5205" i="29"/>
  <c r="E5156" i="29"/>
  <c r="E5078" i="29"/>
  <c r="G4956" i="29"/>
  <c r="E4864" i="29"/>
  <c r="C4787" i="29"/>
  <c r="F4778" i="29"/>
  <c r="G4717" i="29"/>
  <c r="B4252" i="29"/>
  <c r="D4252" i="29"/>
  <c r="F6431" i="29"/>
  <c r="G6397" i="29"/>
  <c r="D6256" i="29"/>
  <c r="F6133" i="29"/>
  <c r="F6123" i="29"/>
  <c r="D6113" i="29"/>
  <c r="F6069" i="29"/>
  <c r="C6035" i="29"/>
  <c r="B5997" i="29"/>
  <c r="B5985" i="29"/>
  <c r="B5926" i="29"/>
  <c r="B5915" i="29"/>
  <c r="G5864" i="29"/>
  <c r="C5836" i="29"/>
  <c r="G5828" i="29"/>
  <c r="E5765" i="29"/>
  <c r="C5746" i="29"/>
  <c r="C5736" i="29"/>
  <c r="C5685" i="29"/>
  <c r="G5653" i="29"/>
  <c r="E5593" i="29"/>
  <c r="B5404" i="29"/>
  <c r="E5300" i="29"/>
  <c r="F5292" i="29"/>
  <c r="D5257" i="29"/>
  <c r="D5156" i="29"/>
  <c r="C5116" i="29"/>
  <c r="E5020" i="29"/>
  <c r="D5020" i="29"/>
  <c r="G5009" i="29"/>
  <c r="E4987" i="29"/>
  <c r="G4987" i="29"/>
  <c r="G4963" i="29"/>
  <c r="F4956" i="29"/>
  <c r="G4947" i="29"/>
  <c r="C4864" i="29"/>
  <c r="B4787" i="29"/>
  <c r="E4778" i="29"/>
  <c r="F4748" i="29"/>
  <c r="B4717" i="29"/>
  <c r="B4657" i="29"/>
  <c r="D4630" i="29"/>
  <c r="G4621" i="29"/>
  <c r="C4611" i="29"/>
  <c r="G4445" i="29"/>
  <c r="F4322" i="29"/>
  <c r="E6355" i="29"/>
  <c r="D6335" i="29"/>
  <c r="G6307" i="29"/>
  <c r="G6298" i="29"/>
  <c r="B6267" i="29"/>
  <c r="G5892" i="29"/>
  <c r="F5547" i="29"/>
  <c r="F5449" i="29"/>
  <c r="G5078" i="29"/>
  <c r="B5078" i="29"/>
  <c r="B4571" i="29"/>
  <c r="D4571" i="29"/>
  <c r="B4113" i="29"/>
  <c r="E4113" i="29"/>
  <c r="B3953" i="29"/>
  <c r="E3953" i="29"/>
  <c r="B3887" i="29"/>
  <c r="E3887" i="29"/>
  <c r="F3887" i="29"/>
  <c r="G6122" i="29"/>
  <c r="C4600" i="29"/>
  <c r="F4600" i="29"/>
  <c r="G4488" i="29"/>
  <c r="F4488" i="29"/>
  <c r="B4421" i="29"/>
  <c r="F4421" i="29"/>
  <c r="C4001" i="29"/>
  <c r="E4001" i="29"/>
  <c r="F3963" i="29"/>
  <c r="B3963" i="29"/>
  <c r="E6122" i="29"/>
  <c r="E5692" i="29"/>
  <c r="E5581" i="29"/>
  <c r="D5490" i="29"/>
  <c r="G5448" i="29"/>
  <c r="D5437" i="29"/>
  <c r="B5403" i="29"/>
  <c r="E5384" i="29"/>
  <c r="B5299" i="29"/>
  <c r="F5276" i="29"/>
  <c r="G5192" i="29"/>
  <c r="E5154" i="29"/>
  <c r="F5154" i="29"/>
  <c r="D5102" i="29"/>
  <c r="C5102" i="29"/>
  <c r="F5076" i="29"/>
  <c r="D5040" i="29"/>
  <c r="G4954" i="29"/>
  <c r="C4934" i="29"/>
  <c r="C4869" i="29"/>
  <c r="D4821" i="29"/>
  <c r="F4809" i="29"/>
  <c r="C4768" i="29"/>
  <c r="D4593" i="29"/>
  <c r="E4582" i="29"/>
  <c r="F4582" i="29"/>
  <c r="D4347" i="29"/>
  <c r="B3898" i="29"/>
  <c r="F3898" i="29"/>
  <c r="G6254" i="29"/>
  <c r="G6214" i="29"/>
  <c r="D6122" i="29"/>
  <c r="F6053" i="29"/>
  <c r="E6021" i="29"/>
  <c r="F6003" i="29"/>
  <c r="F5975" i="29"/>
  <c r="G5931" i="29"/>
  <c r="G5833" i="29"/>
  <c r="D5724" i="29"/>
  <c r="D5692" i="29"/>
  <c r="G5670" i="29"/>
  <c r="C5652" i="29"/>
  <c r="F5610" i="29"/>
  <c r="G5601" i="29"/>
  <c r="C5581" i="29"/>
  <c r="B5563" i="29"/>
  <c r="F5554" i="29"/>
  <c r="F5545" i="29"/>
  <c r="C5490" i="29"/>
  <c r="F5468" i="29"/>
  <c r="D5384" i="29"/>
  <c r="B5254" i="29"/>
  <c r="E5227" i="29"/>
  <c r="E4994" i="29"/>
  <c r="G4961" i="29"/>
  <c r="F4954" i="29"/>
  <c r="G4715" i="29"/>
  <c r="E4609" i="29"/>
  <c r="G4598" i="29"/>
  <c r="C4593" i="29"/>
  <c r="F4558" i="29"/>
  <c r="D4306" i="29"/>
  <c r="B4306" i="29"/>
  <c r="C4306" i="29"/>
  <c r="E4306" i="29"/>
  <c r="F6384" i="29"/>
  <c r="B6352" i="29"/>
  <c r="D6254" i="29"/>
  <c r="C6214" i="29"/>
  <c r="G6194" i="29"/>
  <c r="B6142" i="29"/>
  <c r="C6122" i="29"/>
  <c r="B6053" i="29"/>
  <c r="D6021" i="29"/>
  <c r="B6003" i="29"/>
  <c r="B5975" i="29"/>
  <c r="E5931" i="29"/>
  <c r="D5901" i="29"/>
  <c r="D5890" i="29"/>
  <c r="F5833" i="29"/>
  <c r="G5795" i="29"/>
  <c r="C5763" i="29"/>
  <c r="G5750" i="29"/>
  <c r="C5743" i="29"/>
  <c r="F5732" i="29"/>
  <c r="C5724" i="29"/>
  <c r="B5692" i="29"/>
  <c r="E5681" i="29"/>
  <c r="G5658" i="29"/>
  <c r="B5652" i="29"/>
  <c r="D5644" i="29"/>
  <c r="B5581" i="29"/>
  <c r="E5554" i="29"/>
  <c r="B5545" i="29"/>
  <c r="D5533" i="29"/>
  <c r="B5468" i="29"/>
  <c r="D5427" i="29"/>
  <c r="C5384" i="29"/>
  <c r="E5359" i="29"/>
  <c r="E5307" i="29"/>
  <c r="G5298" i="29"/>
  <c r="B5288" i="29"/>
  <c r="E5275" i="29"/>
  <c r="B5192" i="29"/>
  <c r="D5192" i="29"/>
  <c r="F5006" i="29"/>
  <c r="C4994" i="29"/>
  <c r="F4961" i="29"/>
  <c r="B4954" i="29"/>
  <c r="B4868" i="29"/>
  <c r="B4861" i="29"/>
  <c r="B4847" i="29"/>
  <c r="G4826" i="29"/>
  <c r="B4733" i="29"/>
  <c r="E4715" i="29"/>
  <c r="B4609" i="29"/>
  <c r="F4598" i="29"/>
  <c r="B4593" i="29"/>
  <c r="B4558" i="29"/>
  <c r="G4485" i="29"/>
  <c r="G4462" i="29"/>
  <c r="G4382" i="29"/>
  <c r="G4305" i="29"/>
  <c r="E4246" i="29"/>
  <c r="F4076" i="29"/>
  <c r="D4076" i="29"/>
  <c r="E3345" i="29"/>
  <c r="B3310" i="29"/>
  <c r="F3271" i="29"/>
  <c r="C3204" i="29"/>
  <c r="C3180" i="29"/>
  <c r="G3144" i="29"/>
  <c r="B3119" i="29"/>
  <c r="B3069" i="29"/>
  <c r="D3058" i="29"/>
  <c r="C3035" i="29"/>
  <c r="F2958" i="29"/>
  <c r="G2946" i="29"/>
  <c r="C2888" i="29"/>
  <c r="D2856" i="29"/>
  <c r="F2842" i="29"/>
  <c r="F2806" i="29"/>
  <c r="G2794" i="29"/>
  <c r="D2774" i="29"/>
  <c r="F2726" i="29"/>
  <c r="F2691" i="29"/>
  <c r="D2665" i="29"/>
  <c r="B2641" i="29"/>
  <c r="E2629" i="29"/>
  <c r="E2605" i="29"/>
  <c r="C2535" i="29"/>
  <c r="C2266" i="29"/>
  <c r="G2253" i="29"/>
  <c r="G4049" i="29"/>
  <c r="E4011" i="29"/>
  <c r="E3951" i="29"/>
  <c r="G3885" i="29"/>
  <c r="D3776" i="29"/>
  <c r="G3416" i="29"/>
  <c r="D3345" i="29"/>
  <c r="F3249" i="29"/>
  <c r="G2908" i="29"/>
  <c r="B2774" i="29"/>
  <c r="D2691" i="29"/>
  <c r="E2581" i="29"/>
  <c r="E4123" i="29"/>
  <c r="E4065" i="29"/>
  <c r="F4049" i="29"/>
  <c r="C4011" i="29"/>
  <c r="D3951" i="29"/>
  <c r="C3885" i="29"/>
  <c r="G3786" i="29"/>
  <c r="C3776" i="29"/>
  <c r="G3763" i="29"/>
  <c r="G3751" i="29"/>
  <c r="G3719" i="29"/>
  <c r="F3667" i="29"/>
  <c r="D3644" i="29"/>
  <c r="G3612" i="29"/>
  <c r="F3606" i="29"/>
  <c r="F3583" i="29"/>
  <c r="E3535" i="29"/>
  <c r="G3469" i="29"/>
  <c r="D3439" i="29"/>
  <c r="B3416" i="29"/>
  <c r="F3406" i="29"/>
  <c r="B3345" i="29"/>
  <c r="B3249" i="29"/>
  <c r="B3216" i="29"/>
  <c r="G3203" i="29"/>
  <c r="B3191" i="29"/>
  <c r="C3179" i="29"/>
  <c r="B3118" i="29"/>
  <c r="D3088" i="29"/>
  <c r="G3044" i="29"/>
  <c r="E3034" i="29"/>
  <c r="F3012" i="29"/>
  <c r="E2989" i="29"/>
  <c r="C2967" i="29"/>
  <c r="D2918" i="29"/>
  <c r="E2908" i="29"/>
  <c r="G2815" i="29"/>
  <c r="C2793" i="29"/>
  <c r="F2782" i="29"/>
  <c r="D2581" i="29"/>
  <c r="D2571" i="29"/>
  <c r="B2543" i="29"/>
  <c r="F2240" i="29"/>
  <c r="D3583" i="29"/>
  <c r="F2815" i="29"/>
  <c r="G2562" i="29"/>
  <c r="D3980" i="29"/>
  <c r="F3914" i="29"/>
  <c r="C3775" i="29"/>
  <c r="E3740" i="29"/>
  <c r="C3583" i="29"/>
  <c r="G3500" i="29"/>
  <c r="G3415" i="29"/>
  <c r="E3268" i="29"/>
  <c r="D3141" i="29"/>
  <c r="D3044" i="29"/>
  <c r="G2917" i="29"/>
  <c r="E2815" i="29"/>
  <c r="F2733" i="29"/>
  <c r="F2562" i="29"/>
  <c r="F2522" i="29"/>
  <c r="G4098" i="29"/>
  <c r="E4064" i="29"/>
  <c r="E3990" i="29"/>
  <c r="C3980" i="29"/>
  <c r="D3968" i="29"/>
  <c r="D3914" i="29"/>
  <c r="C3902" i="29"/>
  <c r="F3793" i="29"/>
  <c r="B3775" i="29"/>
  <c r="D3740" i="29"/>
  <c r="B3730" i="29"/>
  <c r="G3695" i="29"/>
  <c r="F3630" i="29"/>
  <c r="F3589" i="29"/>
  <c r="B3583" i="29"/>
  <c r="F3500" i="29"/>
  <c r="F3415" i="29"/>
  <c r="B3395" i="29"/>
  <c r="C3268" i="29"/>
  <c r="B3247" i="29"/>
  <c r="E3201" i="29"/>
  <c r="E3153" i="29"/>
  <c r="B3141" i="29"/>
  <c r="F3116" i="29"/>
  <c r="G3107" i="29"/>
  <c r="G3095" i="29"/>
  <c r="B3054" i="29"/>
  <c r="E2966" i="29"/>
  <c r="B2955" i="29"/>
  <c r="D2917" i="29"/>
  <c r="G2895" i="29"/>
  <c r="D2838" i="29"/>
  <c r="D2815" i="29"/>
  <c r="E2791" i="29"/>
  <c r="C2733" i="29"/>
  <c r="F2673" i="29"/>
  <c r="F2649" i="29"/>
  <c r="E2592" i="29"/>
  <c r="E2562" i="29"/>
  <c r="D2551" i="29"/>
  <c r="D2541" i="29"/>
  <c r="D3609" i="29"/>
  <c r="D3589" i="29"/>
  <c r="G3404" i="29"/>
  <c r="D3307" i="29"/>
  <c r="E3296" i="29"/>
  <c r="G3286" i="29"/>
  <c r="B3267" i="29"/>
  <c r="E3255" i="29"/>
  <c r="C3095" i="29"/>
  <c r="C3063" i="29"/>
  <c r="G3019" i="29"/>
  <c r="E2965" i="29"/>
  <c r="C2884" i="29"/>
  <c r="B2790" i="29"/>
  <c r="F2779" i="29"/>
  <c r="G2770" i="29"/>
  <c r="E2721" i="29"/>
  <c r="C2709" i="29"/>
  <c r="C2601" i="29"/>
  <c r="F2567" i="29"/>
  <c r="G2550" i="29"/>
  <c r="B2541" i="29"/>
  <c r="E2271" i="29"/>
  <c r="G2261" i="29"/>
  <c r="B2249" i="29"/>
  <c r="G4187" i="29"/>
  <c r="G4103" i="29"/>
  <c r="B4064" i="29"/>
  <c r="D4047" i="29"/>
  <c r="D4008" i="29"/>
  <c r="D3998" i="29"/>
  <c r="G3988" i="29"/>
  <c r="F3901" i="29"/>
  <c r="G3837" i="29"/>
  <c r="F3815" i="29"/>
  <c r="E3803" i="29"/>
  <c r="B3793" i="29"/>
  <c r="C3746" i="29"/>
  <c r="G3629" i="29"/>
  <c r="B3609" i="29"/>
  <c r="B3589" i="29"/>
  <c r="G3569" i="29"/>
  <c r="G3532" i="29"/>
  <c r="G3465" i="29"/>
  <c r="C3453" i="29"/>
  <c r="D3422" i="29"/>
  <c r="F3413" i="29"/>
  <c r="E3404" i="29"/>
  <c r="E3351" i="29"/>
  <c r="C3342" i="29"/>
  <c r="B3307" i="29"/>
  <c r="D3255" i="29"/>
  <c r="F3151" i="29"/>
  <c r="G3071" i="29"/>
  <c r="B2926" i="29"/>
  <c r="B2914" i="29"/>
  <c r="C2883" i="29"/>
  <c r="D2871" i="29"/>
  <c r="D2836" i="29"/>
  <c r="D2730" i="29"/>
  <c r="E2646" i="29"/>
  <c r="E2550" i="29"/>
  <c r="G2527" i="29"/>
  <c r="E2270" i="29"/>
  <c r="C2248" i="29"/>
  <c r="F3920" i="29"/>
  <c r="F3859" i="29"/>
  <c r="F3745" i="29"/>
  <c r="G3159" i="29"/>
  <c r="F2777" i="29"/>
  <c r="F2527" i="29"/>
  <c r="G4502" i="29"/>
  <c r="C4375" i="29"/>
  <c r="F4362" i="29"/>
  <c r="G4350" i="29"/>
  <c r="C4244" i="29"/>
  <c r="G4219" i="29"/>
  <c r="D4208" i="29"/>
  <c r="D4120" i="29"/>
  <c r="C4102" i="29"/>
  <c r="F4081" i="29"/>
  <c r="F3997" i="29"/>
  <c r="B3976" i="29"/>
  <c r="C3964" i="29"/>
  <c r="E3920" i="29"/>
  <c r="E3859" i="29"/>
  <c r="C3824" i="29"/>
  <c r="E3745" i="29"/>
  <c r="C3715" i="29"/>
  <c r="G3691" i="29"/>
  <c r="D3673" i="29"/>
  <c r="G3650" i="29"/>
  <c r="G3638" i="29"/>
  <c r="F3627" i="29"/>
  <c r="E3578" i="29"/>
  <c r="G3567" i="29"/>
  <c r="F3531" i="29"/>
  <c r="C3441" i="29"/>
  <c r="D3411" i="29"/>
  <c r="D3380" i="29"/>
  <c r="F3285" i="29"/>
  <c r="E3265" i="29"/>
  <c r="D3196" i="29"/>
  <c r="F3159" i="29"/>
  <c r="G3111" i="29"/>
  <c r="G3103" i="29"/>
  <c r="B3060" i="29"/>
  <c r="E3027" i="29"/>
  <c r="C2984" i="29"/>
  <c r="G2936" i="29"/>
  <c r="E2900" i="29"/>
  <c r="D2882" i="29"/>
  <c r="C2858" i="29"/>
  <c r="E2777" i="29"/>
  <c r="G2729" i="29"/>
  <c r="D2718" i="29"/>
  <c r="G2538" i="29"/>
  <c r="E2527" i="29"/>
  <c r="G4108" i="29"/>
  <c r="E4081" i="29"/>
  <c r="D3920" i="29"/>
  <c r="D3859" i="29"/>
  <c r="G3812" i="29"/>
  <c r="C3745" i="29"/>
  <c r="D3738" i="29"/>
  <c r="B3715" i="29"/>
  <c r="E3691" i="29"/>
  <c r="G3681" i="29"/>
  <c r="D3638" i="29"/>
  <c r="G3607" i="29"/>
  <c r="F3567" i="29"/>
  <c r="D3531" i="29"/>
  <c r="G3370" i="29"/>
  <c r="G3339" i="29"/>
  <c r="G3319" i="29"/>
  <c r="E3159" i="29"/>
  <c r="F4489" i="29"/>
  <c r="G4175" i="29"/>
  <c r="B4162" i="29"/>
  <c r="E4108" i="29"/>
  <c r="G4101" i="29"/>
  <c r="C4081" i="29"/>
  <c r="D4069" i="29"/>
  <c r="E4028" i="29"/>
  <c r="E3931" i="29"/>
  <c r="C3920" i="29"/>
  <c r="E3876" i="29"/>
  <c r="C3859" i="29"/>
  <c r="D3812" i="29"/>
  <c r="G3800" i="29"/>
  <c r="G3754" i="29"/>
  <c r="B3745" i="29"/>
  <c r="G3723" i="29"/>
  <c r="D3691" i="29"/>
  <c r="F3681" i="29"/>
  <c r="G3659" i="29"/>
  <c r="E3607" i="29"/>
  <c r="C3578" i="29"/>
  <c r="D3567" i="29"/>
  <c r="C3531" i="29"/>
  <c r="G3449" i="29"/>
  <c r="D3440" i="29"/>
  <c r="F3370" i="29"/>
  <c r="F3339" i="29"/>
  <c r="F3319" i="29"/>
  <c r="F3310" i="29"/>
  <c r="D3273" i="29"/>
  <c r="B3220" i="29"/>
  <c r="D3159" i="29"/>
  <c r="E3111" i="29"/>
  <c r="F3092" i="29"/>
  <c r="G3079" i="29"/>
  <c r="D3070" i="29"/>
  <c r="D3047" i="29"/>
  <c r="B3027" i="29"/>
  <c r="B2992" i="29"/>
  <c r="E2948" i="29"/>
  <c r="D2844" i="29"/>
  <c r="B2728" i="29"/>
  <c r="F2705" i="29"/>
  <c r="E2631" i="29"/>
  <c r="D2565" i="29"/>
  <c r="G2557" i="29"/>
  <c r="B2527" i="29"/>
  <c r="B3859" i="29"/>
  <c r="C3691" i="29"/>
  <c r="F3659" i="29"/>
  <c r="D3614" i="29"/>
  <c r="D3607" i="29"/>
  <c r="C3567" i="29"/>
  <c r="B3531" i="29"/>
  <c r="D3471" i="29"/>
  <c r="D3461" i="29"/>
  <c r="F3449" i="29"/>
  <c r="C3440" i="29"/>
  <c r="B3400" i="29"/>
  <c r="B3370" i="29"/>
  <c r="C3357" i="29"/>
  <c r="D3339" i="29"/>
  <c r="B3328" i="29"/>
  <c r="B3319" i="29"/>
  <c r="B3159" i="29"/>
  <c r="F3134" i="29"/>
  <c r="B3070" i="29"/>
  <c r="B3047" i="29"/>
  <c r="F3035" i="29"/>
  <c r="B3003" i="29"/>
  <c r="G2910" i="29"/>
  <c r="F2898" i="29"/>
  <c r="F2888" i="29"/>
  <c r="F2856" i="29"/>
  <c r="C2833" i="29"/>
  <c r="B2716" i="29"/>
  <c r="F2655" i="29"/>
  <c r="C2642" i="29"/>
  <c r="F2574" i="29"/>
  <c r="E2557" i="29"/>
  <c r="C2546" i="29"/>
  <c r="B2536" i="29"/>
  <c r="B2279" i="29"/>
  <c r="C7204" i="29"/>
  <c r="E7184" i="29"/>
  <c r="E7107" i="29"/>
  <c r="F7107" i="29"/>
  <c r="G7024" i="29"/>
  <c r="C7024" i="29"/>
  <c r="G6976" i="29"/>
  <c r="B6976" i="29"/>
  <c r="E6954" i="29"/>
  <c r="F6954" i="29"/>
  <c r="G6954" i="29"/>
  <c r="B6903" i="29"/>
  <c r="D6903" i="29"/>
  <c r="F6903" i="29"/>
  <c r="F7254" i="29"/>
  <c r="B7245" i="29"/>
  <c r="B7204" i="29"/>
  <c r="G7194" i="29"/>
  <c r="D7184" i="29"/>
  <c r="C7171" i="29"/>
  <c r="D7171" i="29"/>
  <c r="E7143" i="29"/>
  <c r="B7143" i="29"/>
  <c r="G7096" i="29"/>
  <c r="B7096" i="29"/>
  <c r="C7096" i="29"/>
  <c r="D7066" i="29"/>
  <c r="E7066" i="29"/>
  <c r="E7034" i="29"/>
  <c r="D6994" i="29"/>
  <c r="G6994" i="29"/>
  <c r="C6859" i="29"/>
  <c r="B6859" i="29"/>
  <c r="D6859" i="29"/>
  <c r="E6859" i="29"/>
  <c r="G6859" i="29"/>
  <c r="C6881" i="29"/>
  <c r="B6881" i="29"/>
  <c r="D6881" i="29"/>
  <c r="G6881" i="29"/>
  <c r="E6858" i="29"/>
  <c r="G6858" i="29"/>
  <c r="E7232" i="29"/>
  <c r="G7216" i="29"/>
  <c r="C7216" i="29"/>
  <c r="D7210" i="29"/>
  <c r="G7210" i="29"/>
  <c r="D7203" i="29"/>
  <c r="E7183" i="29"/>
  <c r="G7174" i="29"/>
  <c r="F7170" i="29"/>
  <c r="E7162" i="29"/>
  <c r="D7150" i="29"/>
  <c r="E7150" i="29"/>
  <c r="E7114" i="29"/>
  <c r="B7095" i="29"/>
  <c r="F7095" i="29"/>
  <c r="B7073" i="29"/>
  <c r="D7054" i="29"/>
  <c r="B7054" i="29"/>
  <c r="E7054" i="29"/>
  <c r="G6973" i="29"/>
  <c r="C6973" i="29"/>
  <c r="E6973" i="29"/>
  <c r="B6951" i="29"/>
  <c r="D6951" i="29"/>
  <c r="F6951" i="29"/>
  <c r="B6857" i="29"/>
  <c r="F6857" i="29"/>
  <c r="G6857" i="29"/>
  <c r="D7222" i="29"/>
  <c r="E7222" i="29"/>
  <c r="E7158" i="29"/>
  <c r="G7158" i="29"/>
  <c r="E7227" i="29"/>
  <c r="G7227" i="29"/>
  <c r="D7232" i="29"/>
  <c r="G7226" i="29"/>
  <c r="E7221" i="29"/>
  <c r="C7221" i="29"/>
  <c r="G7215" i="29"/>
  <c r="D7209" i="29"/>
  <c r="B7203" i="29"/>
  <c r="C7183" i="29"/>
  <c r="E7174" i="29"/>
  <c r="C7157" i="29"/>
  <c r="B7157" i="29"/>
  <c r="C7124" i="29"/>
  <c r="G7124" i="29"/>
  <c r="C7064" i="29"/>
  <c r="D7064" i="29"/>
  <c r="E7064" i="29"/>
  <c r="D7042" i="29"/>
  <c r="E7042" i="29"/>
  <c r="E6909" i="29"/>
  <c r="B6909" i="29"/>
  <c r="C6909" i="29"/>
  <c r="F6909" i="29"/>
  <c r="E7220" i="29"/>
  <c r="C7209" i="29"/>
  <c r="D7162" i="29"/>
  <c r="G7162" i="29"/>
  <c r="D7114" i="29"/>
  <c r="G7114" i="29"/>
  <c r="C7063" i="29"/>
  <c r="E7063" i="29"/>
  <c r="C6992" i="29"/>
  <c r="D6992" i="29"/>
  <c r="E6992" i="29"/>
  <c r="B6939" i="29"/>
  <c r="C6939" i="29"/>
  <c r="D6939" i="29"/>
  <c r="C6919" i="29"/>
  <c r="B6919" i="29"/>
  <c r="D6919" i="29"/>
  <c r="B6888" i="29"/>
  <c r="F6888" i="29"/>
  <c r="B7222" i="29"/>
  <c r="E7233" i="29"/>
  <c r="D7233" i="29"/>
  <c r="F7233" i="29"/>
  <c r="B7226" i="29"/>
  <c r="E7226" i="29"/>
  <c r="D7220" i="29"/>
  <c r="B7209" i="29"/>
  <c r="D7183" i="29"/>
  <c r="F7183" i="29"/>
  <c r="G7183" i="29"/>
  <c r="C7169" i="29"/>
  <c r="G7169" i="29"/>
  <c r="C7156" i="29"/>
  <c r="E7149" i="29"/>
  <c r="C7149" i="29"/>
  <c r="D7149" i="29"/>
  <c r="G7141" i="29"/>
  <c r="D7141" i="29"/>
  <c r="E7141" i="29"/>
  <c r="G7122" i="29"/>
  <c r="F7051" i="29"/>
  <c r="G7201" i="29"/>
  <c r="B7201" i="29"/>
  <c r="F7201" i="29"/>
  <c r="G7192" i="29"/>
  <c r="E7192" i="29"/>
  <c r="B7131" i="29"/>
  <c r="C7131" i="29"/>
  <c r="B7071" i="29"/>
  <c r="D7071" i="29"/>
  <c r="G6868" i="29"/>
  <c r="B6868" i="29"/>
  <c r="E7182" i="29"/>
  <c r="F7182" i="29"/>
  <c r="G7168" i="29"/>
  <c r="B7168" i="29"/>
  <c r="E7161" i="29"/>
  <c r="F7161" i="29"/>
  <c r="D7148" i="29"/>
  <c r="C7112" i="29"/>
  <c r="E7112" i="29"/>
  <c r="G7112" i="29"/>
  <c r="D7090" i="29"/>
  <c r="B7090" i="29"/>
  <c r="G7254" i="29"/>
  <c r="D7245" i="29"/>
  <c r="F7257" i="29"/>
  <c r="G7238" i="29"/>
  <c r="C7040" i="29"/>
  <c r="D7040" i="29"/>
  <c r="G7040" i="29"/>
  <c r="B6989" i="29"/>
  <c r="D6958" i="29"/>
  <c r="B6958" i="29"/>
  <c r="G7252" i="29"/>
  <c r="B7252" i="29"/>
  <c r="B7241" i="29"/>
  <c r="C7258" i="29"/>
  <c r="C7257" i="29"/>
  <c r="B7231" i="29"/>
  <c r="F7231" i="29"/>
  <c r="D7225" i="29"/>
  <c r="G7060" i="29"/>
  <c r="B7060" i="29"/>
  <c r="C7060" i="29"/>
  <c r="B7257" i="29"/>
  <c r="G7230" i="29"/>
  <c r="B7225" i="29"/>
  <c r="D7207" i="29"/>
  <c r="E7155" i="29"/>
  <c r="D7155" i="29"/>
  <c r="F7155" i="29"/>
  <c r="F7110" i="29"/>
  <c r="D6946" i="29"/>
  <c r="B6946" i="29"/>
  <c r="C6946" i="29"/>
  <c r="E6946" i="29"/>
  <c r="G6946" i="29"/>
  <c r="E6897" i="29"/>
  <c r="C6897" i="29"/>
  <c r="B7238" i="29"/>
  <c r="E7238" i="29"/>
  <c r="D7213" i="29"/>
  <c r="B7207" i="29"/>
  <c r="G7189" i="29"/>
  <c r="E7189" i="29"/>
  <c r="D7147" i="29"/>
  <c r="C7147" i="29"/>
  <c r="G7147" i="29"/>
  <c r="G7120" i="29"/>
  <c r="C7120" i="29"/>
  <c r="C7101" i="29"/>
  <c r="B7101" i="29"/>
  <c r="B7059" i="29"/>
  <c r="F7059" i="29"/>
  <c r="G7026" i="29"/>
  <c r="D6967" i="29"/>
  <c r="B6864" i="29"/>
  <c r="F6864" i="29"/>
  <c r="F7237" i="29"/>
  <c r="F7159" i="29"/>
  <c r="E7146" i="29"/>
  <c r="G7146" i="29"/>
  <c r="E7058" i="29"/>
  <c r="F7026" i="29"/>
  <c r="F7017" i="29"/>
  <c r="B7017" i="29"/>
  <c r="C7017" i="29"/>
  <c r="F7245" i="29"/>
  <c r="E7237" i="29"/>
  <c r="G7213" i="29"/>
  <c r="F7213" i="29"/>
  <c r="C7197" i="29"/>
  <c r="D7178" i="29"/>
  <c r="G7171" i="29"/>
  <c r="E7159" i="29"/>
  <c r="G7145" i="29"/>
  <c r="D7118" i="29"/>
  <c r="C7016" i="29"/>
  <c r="D7016" i="29"/>
  <c r="E7016" i="29"/>
  <c r="G7016" i="29"/>
  <c r="C6967" i="29"/>
  <c r="G6967" i="29"/>
  <c r="D6934" i="29"/>
  <c r="B6934" i="29"/>
  <c r="C6934" i="29"/>
  <c r="F7171" i="29"/>
  <c r="B7145" i="29"/>
  <c r="G7108" i="29"/>
  <c r="C7108" i="29"/>
  <c r="C7099" i="29"/>
  <c r="F7099" i="29"/>
  <c r="B6986" i="29"/>
  <c r="D6986" i="29"/>
  <c r="E6873" i="29"/>
  <c r="B6873" i="29"/>
  <c r="D6873" i="29"/>
  <c r="B6840" i="29"/>
  <c r="F6840" i="29"/>
  <c r="C7205" i="29"/>
  <c r="B7205" i="29"/>
  <c r="G7066" i="29"/>
  <c r="G6904" i="29"/>
  <c r="B6904" i="29"/>
  <c r="E6758" i="29"/>
  <c r="F6704" i="29"/>
  <c r="E6669" i="29"/>
  <c r="F6614" i="29"/>
  <c r="B6546" i="29"/>
  <c r="G6528" i="29"/>
  <c r="D6501" i="29"/>
  <c r="C6434" i="29"/>
  <c r="F6422" i="29"/>
  <c r="G6389" i="29"/>
  <c r="G6367" i="29"/>
  <c r="C6345" i="29"/>
  <c r="D6316" i="29"/>
  <c r="C6294" i="29"/>
  <c r="C6250" i="29"/>
  <c r="C6243" i="29"/>
  <c r="F6198" i="29"/>
  <c r="G6136" i="29"/>
  <c r="D6136" i="29"/>
  <c r="B6022" i="29"/>
  <c r="C6022" i="29"/>
  <c r="G6022" i="29"/>
  <c r="D6758" i="29"/>
  <c r="F6717" i="29"/>
  <c r="D6704" i="29"/>
  <c r="B6669" i="29"/>
  <c r="G6634" i="29"/>
  <c r="E6621" i="29"/>
  <c r="E6614" i="29"/>
  <c r="D6598" i="29"/>
  <c r="G6576" i="29"/>
  <c r="F6572" i="29"/>
  <c r="B6528" i="29"/>
  <c r="C6501" i="29"/>
  <c r="F6450" i="29"/>
  <c r="C6441" i="29"/>
  <c r="G6427" i="29"/>
  <c r="E6422" i="29"/>
  <c r="F6367" i="29"/>
  <c r="E6352" i="29"/>
  <c r="B6345" i="29"/>
  <c r="B6316" i="29"/>
  <c r="B6294" i="29"/>
  <c r="F6288" i="29"/>
  <c r="C6256" i="29"/>
  <c r="B6250" i="29"/>
  <c r="B6243" i="29"/>
  <c r="B6207" i="29"/>
  <c r="C6207" i="29"/>
  <c r="B6190" i="29"/>
  <c r="C6174" i="29"/>
  <c r="E6162" i="29"/>
  <c r="C6162" i="29"/>
  <c r="F6162" i="29"/>
  <c r="G6162" i="29"/>
  <c r="E6065" i="29"/>
  <c r="C6065" i="29"/>
  <c r="F6065" i="29"/>
  <c r="F5977" i="29"/>
  <c r="E6234" i="29"/>
  <c r="C6234" i="29"/>
  <c r="E6198" i="29"/>
  <c r="G6198" i="29"/>
  <c r="E6106" i="29"/>
  <c r="F6106" i="29"/>
  <c r="C6106" i="29"/>
  <c r="B6042" i="29"/>
  <c r="G6042" i="29"/>
  <c r="B5995" i="29"/>
  <c r="F5995" i="29"/>
  <c r="C5893" i="29"/>
  <c r="F5893" i="29"/>
  <c r="D7089" i="29"/>
  <c r="F7057" i="29"/>
  <c r="E7033" i="29"/>
  <c r="D6993" i="29"/>
  <c r="D6957" i="29"/>
  <c r="D6945" i="29"/>
  <c r="B6833" i="29"/>
  <c r="D6821" i="29"/>
  <c r="E6789" i="29"/>
  <c r="C6776" i="29"/>
  <c r="G6757" i="29"/>
  <c r="C6752" i="29"/>
  <c r="B6743" i="29"/>
  <c r="F6738" i="29"/>
  <c r="F6722" i="29"/>
  <c r="C6717" i="29"/>
  <c r="D6710" i="29"/>
  <c r="E6687" i="29"/>
  <c r="C6634" i="29"/>
  <c r="F6582" i="29"/>
  <c r="G6575" i="29"/>
  <c r="D6527" i="29"/>
  <c r="D6519" i="29"/>
  <c r="F6483" i="29"/>
  <c r="C6477" i="29"/>
  <c r="G6466" i="29"/>
  <c r="D6427" i="29"/>
  <c r="D6367" i="29"/>
  <c r="G6315" i="29"/>
  <c r="F6307" i="29"/>
  <c r="F6278" i="29"/>
  <c r="E6242" i="29"/>
  <c r="C6225" i="29"/>
  <c r="B6014" i="29"/>
  <c r="F6014" i="29"/>
  <c r="E6014" i="29"/>
  <c r="B5984" i="29"/>
  <c r="F5984" i="29"/>
  <c r="D5967" i="29"/>
  <c r="B5967" i="29"/>
  <c r="C5967" i="29"/>
  <c r="G5967" i="29"/>
  <c r="B5955" i="29"/>
  <c r="F7081" i="29"/>
  <c r="E7057" i="29"/>
  <c r="C7048" i="29"/>
  <c r="D7033" i="29"/>
  <c r="C6993" i="29"/>
  <c r="F6987" i="29"/>
  <c r="G6980" i="29"/>
  <c r="C6957" i="29"/>
  <c r="C6945" i="29"/>
  <c r="C6933" i="29"/>
  <c r="C6886" i="29"/>
  <c r="G6847" i="29"/>
  <c r="B6821" i="29"/>
  <c r="F6794" i="29"/>
  <c r="D6789" i="29"/>
  <c r="F6782" i="29"/>
  <c r="B6738" i="29"/>
  <c r="E6722" i="29"/>
  <c r="B6717" i="29"/>
  <c r="F6693" i="29"/>
  <c r="D6687" i="29"/>
  <c r="B6634" i="29"/>
  <c r="G6627" i="29"/>
  <c r="E6596" i="29"/>
  <c r="F6590" i="29"/>
  <c r="B6582" i="29"/>
  <c r="F6575" i="29"/>
  <c r="G6543" i="29"/>
  <c r="B6527" i="29"/>
  <c r="B6519" i="29"/>
  <c r="C6466" i="29"/>
  <c r="D6448" i="29"/>
  <c r="B6427" i="29"/>
  <c r="F6379" i="29"/>
  <c r="D6371" i="29"/>
  <c r="B6367" i="29"/>
  <c r="G6351" i="29"/>
  <c r="F6315" i="29"/>
  <c r="E6307" i="29"/>
  <c r="B6292" i="29"/>
  <c r="G6286" i="29"/>
  <c r="E6278" i="29"/>
  <c r="D6232" i="29"/>
  <c r="B6225" i="29"/>
  <c r="D6214" i="29"/>
  <c r="D6051" i="29"/>
  <c r="G6051" i="29"/>
  <c r="C6051" i="29"/>
  <c r="F6040" i="29"/>
  <c r="C6040" i="29"/>
  <c r="F5993" i="29"/>
  <c r="B6242" i="29"/>
  <c r="F6242" i="29"/>
  <c r="C6039" i="29"/>
  <c r="B6039" i="29"/>
  <c r="B6020" i="29"/>
  <c r="E6020" i="29"/>
  <c r="F6020" i="29"/>
  <c r="G6020" i="29"/>
  <c r="D6020" i="29"/>
  <c r="F5932" i="29"/>
  <c r="C5932" i="29"/>
  <c r="C7057" i="29"/>
  <c r="C7000" i="29"/>
  <c r="C6987" i="29"/>
  <c r="D6980" i="29"/>
  <c r="E6925" i="29"/>
  <c r="D6908" i="29"/>
  <c r="D6902" i="29"/>
  <c r="F6893" i="29"/>
  <c r="B6856" i="29"/>
  <c r="D6794" i="29"/>
  <c r="D6782" i="29"/>
  <c r="G6755" i="29"/>
  <c r="D6742" i="29"/>
  <c r="F6737" i="29"/>
  <c r="C6722" i="29"/>
  <c r="F6716" i="29"/>
  <c r="F6702" i="29"/>
  <c r="D6693" i="29"/>
  <c r="B6687" i="29"/>
  <c r="D6680" i="29"/>
  <c r="F6666" i="29"/>
  <c r="E6657" i="29"/>
  <c r="E6649" i="29"/>
  <c r="F6633" i="29"/>
  <c r="C6627" i="29"/>
  <c r="F6618" i="29"/>
  <c r="G6611" i="29"/>
  <c r="B6575" i="29"/>
  <c r="C6562" i="29"/>
  <c r="C6551" i="29"/>
  <c r="D6532" i="29"/>
  <c r="C6518" i="29"/>
  <c r="D6503" i="29"/>
  <c r="B6498" i="29"/>
  <c r="D6489" i="29"/>
  <c r="F6482" i="29"/>
  <c r="E6476" i="29"/>
  <c r="D6455" i="29"/>
  <c r="D6431" i="29"/>
  <c r="F6426" i="29"/>
  <c r="G6399" i="29"/>
  <c r="C6393" i="29"/>
  <c r="B6379" i="29"/>
  <c r="F6366" i="29"/>
  <c r="B6358" i="29"/>
  <c r="B6333" i="29"/>
  <c r="C6315" i="29"/>
  <c r="G6291" i="29"/>
  <c r="F6277" i="29"/>
  <c r="G6231" i="29"/>
  <c r="C6196" i="29"/>
  <c r="G6179" i="29"/>
  <c r="B6170" i="29"/>
  <c r="C6170" i="29"/>
  <c r="F6170" i="29"/>
  <c r="E6148" i="29"/>
  <c r="B6002" i="29"/>
  <c r="E6002" i="29"/>
  <c r="G6956" i="29"/>
  <c r="E6944" i="29"/>
  <c r="B6618" i="29"/>
  <c r="F6589" i="29"/>
  <c r="D6580" i="29"/>
  <c r="B6562" i="29"/>
  <c r="E6525" i="29"/>
  <c r="F6510" i="29"/>
  <c r="B6489" i="29"/>
  <c r="B6426" i="29"/>
  <c r="F6417" i="29"/>
  <c r="G6384" i="29"/>
  <c r="G6370" i="29"/>
  <c r="B6315" i="29"/>
  <c r="F6291" i="29"/>
  <c r="B6277" i="29"/>
  <c r="G6261" i="29"/>
  <c r="F6261" i="29"/>
  <c r="G6249" i="29"/>
  <c r="E6249" i="29"/>
  <c r="F6231" i="29"/>
  <c r="E6223" i="29"/>
  <c r="B6196" i="29"/>
  <c r="D6179" i="29"/>
  <c r="D6169" i="29"/>
  <c r="B6169" i="29"/>
  <c r="C6148" i="29"/>
  <c r="C6078" i="29"/>
  <c r="F6979" i="29"/>
  <c r="D6956" i="29"/>
  <c r="C6944" i="29"/>
  <c r="G6870" i="29"/>
  <c r="D6837" i="29"/>
  <c r="F6788" i="29"/>
  <c r="B6755" i="29"/>
  <c r="C6729" i="29"/>
  <c r="F6721" i="29"/>
  <c r="C6716" i="29"/>
  <c r="C6707" i="29"/>
  <c r="B6701" i="29"/>
  <c r="F6253" i="29"/>
  <c r="E6231" i="29"/>
  <c r="B6158" i="29"/>
  <c r="F6158" i="29"/>
  <c r="B6148" i="29"/>
  <c r="G6000" i="29"/>
  <c r="G5913" i="29"/>
  <c r="B5913" i="29"/>
  <c r="D5913" i="29"/>
  <c r="G6579" i="29"/>
  <c r="D6574" i="29"/>
  <c r="G6567" i="29"/>
  <c r="C6550" i="29"/>
  <c r="E6531" i="29"/>
  <c r="D6496" i="29"/>
  <c r="B6463" i="29"/>
  <c r="E6446" i="29"/>
  <c r="G6435" i="29"/>
  <c r="D6416" i="29"/>
  <c r="B6405" i="29"/>
  <c r="B6399" i="29"/>
  <c r="C6392" i="29"/>
  <c r="D6384" i="29"/>
  <c r="E6370" i="29"/>
  <c r="F6331" i="29"/>
  <c r="D6291" i="29"/>
  <c r="F6259" i="29"/>
  <c r="E6253" i="29"/>
  <c r="D6231" i="29"/>
  <c r="G6222" i="29"/>
  <c r="D6130" i="29"/>
  <c r="B6058" i="29"/>
  <c r="G6058" i="29"/>
  <c r="C5951" i="29"/>
  <c r="G5951" i="29"/>
  <c r="B5951" i="29"/>
  <c r="B7133" i="29"/>
  <c r="B7117" i="29"/>
  <c r="E7093" i="29"/>
  <c r="B7087" i="29"/>
  <c r="D7077" i="29"/>
  <c r="D7039" i="29"/>
  <c r="G7029" i="29"/>
  <c r="D7021" i="29"/>
  <c r="G6991" i="29"/>
  <c r="G6978" i="29"/>
  <c r="E6961" i="29"/>
  <c r="F6955" i="29"/>
  <c r="F6943" i="29"/>
  <c r="C6937" i="29"/>
  <c r="B6932" i="29"/>
  <c r="G6922" i="29"/>
  <c r="C6913" i="29"/>
  <c r="D6901" i="29"/>
  <c r="D6890" i="29"/>
  <c r="E6860" i="29"/>
  <c r="G6836" i="29"/>
  <c r="C6819" i="29"/>
  <c r="G6808" i="29"/>
  <c r="D6801" i="29"/>
  <c r="D6788" i="29"/>
  <c r="E6770" i="29"/>
  <c r="E6746" i="29"/>
  <c r="C6728" i="29"/>
  <c r="B6706" i="29"/>
  <c r="D6700" i="29"/>
  <c r="D6692" i="29"/>
  <c r="C6647" i="29"/>
  <c r="D6632" i="29"/>
  <c r="D6616" i="29"/>
  <c r="D6610" i="29"/>
  <c r="C6587" i="29"/>
  <c r="F6579" i="29"/>
  <c r="C6574" i="29"/>
  <c r="D6567" i="29"/>
  <c r="D6560" i="29"/>
  <c r="C6539" i="29"/>
  <c r="D6531" i="29"/>
  <c r="F6515" i="29"/>
  <c r="G6502" i="29"/>
  <c r="G6487" i="29"/>
  <c r="G6480" i="29"/>
  <c r="F6453" i="29"/>
  <c r="C6446" i="29"/>
  <c r="F6435" i="29"/>
  <c r="B6430" i="29"/>
  <c r="D6424" i="29"/>
  <c r="C6384" i="29"/>
  <c r="C6370" i="29"/>
  <c r="G6355" i="29"/>
  <c r="E6331" i="29"/>
  <c r="G6319" i="29"/>
  <c r="G6275" i="29"/>
  <c r="E6259" i="29"/>
  <c r="B6253" i="29"/>
  <c r="B6231" i="29"/>
  <c r="C6222" i="29"/>
  <c r="E6147" i="29"/>
  <c r="B6147" i="29"/>
  <c r="C6147" i="29"/>
  <c r="D6147" i="29"/>
  <c r="G6147" i="29"/>
  <c r="C6130" i="29"/>
  <c r="F6100" i="29"/>
  <c r="E6100" i="29"/>
  <c r="G6057" i="29"/>
  <c r="D6057" i="29"/>
  <c r="G6009" i="29"/>
  <c r="D6009" i="29"/>
  <c r="B5930" i="29"/>
  <c r="F5930" i="29"/>
  <c r="E5930" i="29"/>
  <c r="C7077" i="29"/>
  <c r="B7039" i="29"/>
  <c r="E7029" i="29"/>
  <c r="B7021" i="29"/>
  <c r="E7006" i="29"/>
  <c r="F6991" i="29"/>
  <c r="G6969" i="29"/>
  <c r="E6955" i="29"/>
  <c r="E6943" i="29"/>
  <c r="G6883" i="29"/>
  <c r="D6836" i="29"/>
  <c r="G6792" i="29"/>
  <c r="F6753" i="29"/>
  <c r="F6685" i="29"/>
  <c r="G6678" i="29"/>
  <c r="G6599" i="29"/>
  <c r="G6375" i="29"/>
  <c r="G6303" i="29"/>
  <c r="E6138" i="29"/>
  <c r="F6138" i="29"/>
  <c r="E6991" i="29"/>
  <c r="C6969" i="29"/>
  <c r="D6955" i="29"/>
  <c r="B6943" i="29"/>
  <c r="E6931" i="29"/>
  <c r="F6912" i="29"/>
  <c r="F6883" i="29"/>
  <c r="E6792" i="29"/>
  <c r="B6779" i="29"/>
  <c r="E6759" i="29"/>
  <c r="E6753" i="29"/>
  <c r="C6746" i="29"/>
  <c r="E6705" i="29"/>
  <c r="E6685" i="29"/>
  <c r="F6678" i="29"/>
  <c r="G6631" i="29"/>
  <c r="G6615" i="29"/>
  <c r="F6599" i="29"/>
  <c r="D6586" i="29"/>
  <c r="D6507" i="29"/>
  <c r="B6502" i="29"/>
  <c r="B6495" i="29"/>
  <c r="G6479" i="29"/>
  <c r="B6453" i="29"/>
  <c r="D6435" i="29"/>
  <c r="G6423" i="29"/>
  <c r="D6415" i="29"/>
  <c r="D6355" i="29"/>
  <c r="C6318" i="29"/>
  <c r="F6303" i="29"/>
  <c r="B6297" i="29"/>
  <c r="F6258" i="29"/>
  <c r="F6252" i="29"/>
  <c r="F6237" i="29"/>
  <c r="E6166" i="29"/>
  <c r="G6166" i="29"/>
  <c r="B6056" i="29"/>
  <c r="C6056" i="29"/>
  <c r="E6056" i="29"/>
  <c r="B5971" i="29"/>
  <c r="F5971" i="29"/>
  <c r="D6883" i="29"/>
  <c r="D6759" i="29"/>
  <c r="D6753" i="29"/>
  <c r="G6726" i="29"/>
  <c r="D6705" i="29"/>
  <c r="G6622" i="29"/>
  <c r="D6599" i="29"/>
  <c r="E6573" i="29"/>
  <c r="F6479" i="29"/>
  <c r="F6397" i="29"/>
  <c r="G6382" i="29"/>
  <c r="E6303" i="29"/>
  <c r="G6243" i="29"/>
  <c r="G6184" i="29"/>
  <c r="D6184" i="29"/>
  <c r="G6177" i="29"/>
  <c r="D6177" i="29"/>
  <c r="E6136" i="29"/>
  <c r="C5919" i="29"/>
  <c r="B5919" i="29"/>
  <c r="D5919" i="29"/>
  <c r="E5919" i="29"/>
  <c r="F5919" i="29"/>
  <c r="G5919" i="29"/>
  <c r="E7004" i="29"/>
  <c r="B6991" i="29"/>
  <c r="F6942" i="29"/>
  <c r="F6930" i="29"/>
  <c r="G6911" i="29"/>
  <c r="B6883" i="29"/>
  <c r="E6874" i="29"/>
  <c r="F6852" i="29"/>
  <c r="G6823" i="29"/>
  <c r="C6791" i="29"/>
  <c r="G6778" i="29"/>
  <c r="C6759" i="29"/>
  <c r="C6753" i="29"/>
  <c r="F6733" i="29"/>
  <c r="B6726" i="29"/>
  <c r="E6711" i="29"/>
  <c r="B6705" i="29"/>
  <c r="B6677" i="29"/>
  <c r="C6646" i="29"/>
  <c r="G6630" i="29"/>
  <c r="C6622" i="29"/>
  <c r="B6615" i="29"/>
  <c r="C6599" i="29"/>
  <c r="G6591" i="29"/>
  <c r="F6585" i="29"/>
  <c r="F6578" i="29"/>
  <c r="D6573" i="29"/>
  <c r="C6514" i="29"/>
  <c r="F6506" i="29"/>
  <c r="F6501" i="29"/>
  <c r="E6494" i="29"/>
  <c r="B6486" i="29"/>
  <c r="D6479" i="29"/>
  <c r="C6459" i="29"/>
  <c r="F6434" i="29"/>
  <c r="D6423" i="29"/>
  <c r="F6414" i="29"/>
  <c r="G6403" i="29"/>
  <c r="D6397" i="29"/>
  <c r="B6390" i="29"/>
  <c r="E6382" i="29"/>
  <c r="G6373" i="29"/>
  <c r="D6363" i="29"/>
  <c r="C6354" i="29"/>
  <c r="G6346" i="29"/>
  <c r="F6338" i="29"/>
  <c r="E6328" i="29"/>
  <c r="D6303" i="29"/>
  <c r="D6290" i="29"/>
  <c r="F6265" i="29"/>
  <c r="D6251" i="29"/>
  <c r="E6243" i="29"/>
  <c r="F6229" i="29"/>
  <c r="D6193" i="29"/>
  <c r="F6193" i="29"/>
  <c r="B6193" i="29"/>
  <c r="C6136" i="29"/>
  <c r="B6066" i="29"/>
  <c r="F6066" i="29"/>
  <c r="E6023" i="29"/>
  <c r="F6023" i="29"/>
  <c r="F5908" i="29"/>
  <c r="C5908" i="29"/>
  <c r="C6874" i="29"/>
  <c r="E6823" i="29"/>
  <c r="D6778" i="29"/>
  <c r="B6753" i="29"/>
  <c r="G6739" i="29"/>
  <c r="E6733" i="29"/>
  <c r="D6718" i="29"/>
  <c r="C6711" i="29"/>
  <c r="G6683" i="29"/>
  <c r="F6669" i="29"/>
  <c r="F6630" i="29"/>
  <c r="B6622" i="29"/>
  <c r="G6606" i="29"/>
  <c r="B6599" i="29"/>
  <c r="C6585" i="29"/>
  <c r="C6573" i="29"/>
  <c r="D6556" i="29"/>
  <c r="D6537" i="29"/>
  <c r="E6506" i="29"/>
  <c r="E6501" i="29"/>
  <c r="C6479" i="29"/>
  <c r="D6451" i="29"/>
  <c r="E6434" i="29"/>
  <c r="D6428" i="29"/>
  <c r="B6414" i="29"/>
  <c r="F6403" i="29"/>
  <c r="C6382" i="29"/>
  <c r="F6373" i="29"/>
  <c r="D6328" i="29"/>
  <c r="E6316" i="29"/>
  <c r="C6303" i="29"/>
  <c r="E6279" i="29"/>
  <c r="D6273" i="29"/>
  <c r="E6256" i="29"/>
  <c r="D6243" i="29"/>
  <c r="F6235" i="29"/>
  <c r="E6207" i="29"/>
  <c r="B6175" i="29"/>
  <c r="F6175" i="29"/>
  <c r="B6136" i="29"/>
  <c r="G6129" i="29"/>
  <c r="E6129" i="29"/>
  <c r="C6075" i="29"/>
  <c r="D6075" i="29"/>
  <c r="G6075" i="29"/>
  <c r="D6065" i="29"/>
  <c r="B6034" i="29"/>
  <c r="G6034" i="29"/>
  <c r="D6034" i="29"/>
  <c r="D6022" i="29"/>
  <c r="G6146" i="29"/>
  <c r="E6113" i="29"/>
  <c r="E5997" i="29"/>
  <c r="G5979" i="29"/>
  <c r="C5943" i="29"/>
  <c r="G5936" i="29"/>
  <c r="E5901" i="29"/>
  <c r="F5830" i="29"/>
  <c r="D5816" i="29"/>
  <c r="F5792" i="29"/>
  <c r="G5785" i="29"/>
  <c r="G5763" i="29"/>
  <c r="B5754" i="29"/>
  <c r="C5741" i="29"/>
  <c r="B5734" i="29"/>
  <c r="F5712" i="29"/>
  <c r="C5706" i="29"/>
  <c r="B5700" i="29"/>
  <c r="G5685" i="29"/>
  <c r="D5662" i="29"/>
  <c r="E5657" i="29"/>
  <c r="B5636" i="29"/>
  <c r="D5622" i="29"/>
  <c r="C5614" i="29"/>
  <c r="E5591" i="29"/>
  <c r="B5569" i="29"/>
  <c r="D5562" i="29"/>
  <c r="F5548" i="29"/>
  <c r="D5542" i="29"/>
  <c r="E5533" i="29"/>
  <c r="G5525" i="29"/>
  <c r="E5519" i="29"/>
  <c r="F5511" i="29"/>
  <c r="B5504" i="29"/>
  <c r="B5482" i="29"/>
  <c r="C5477" i="29"/>
  <c r="G5468" i="29"/>
  <c r="B5453" i="29"/>
  <c r="D5444" i="29"/>
  <c r="D5429" i="29"/>
  <c r="B5424" i="29"/>
  <c r="B5412" i="29"/>
  <c r="E5396" i="29"/>
  <c r="E5389" i="29"/>
  <c r="E5383" i="29"/>
  <c r="C5373" i="29"/>
  <c r="D5365" i="29"/>
  <c r="E5335" i="29"/>
  <c r="E5329" i="29"/>
  <c r="F5316" i="29"/>
  <c r="G5310" i="29"/>
  <c r="B5302" i="29"/>
  <c r="B5289" i="29"/>
  <c r="G5281" i="29"/>
  <c r="B5265" i="29"/>
  <c r="D5258" i="29"/>
  <c r="G5248" i="29"/>
  <c r="B5240" i="29"/>
  <c r="E5240" i="29"/>
  <c r="D5222" i="29"/>
  <c r="B5112" i="29"/>
  <c r="E5112" i="29"/>
  <c r="F5112" i="29"/>
  <c r="G5112" i="29"/>
  <c r="C5090" i="29"/>
  <c r="F5090" i="29"/>
  <c r="G5090" i="29"/>
  <c r="B5004" i="29"/>
  <c r="E5004" i="29"/>
  <c r="F5004" i="29"/>
  <c r="G5004" i="29"/>
  <c r="B4971" i="29"/>
  <c r="G4971" i="29"/>
  <c r="G4852" i="29"/>
  <c r="D4852" i="29"/>
  <c r="E4852" i="29"/>
  <c r="F4852" i="29"/>
  <c r="B4852" i="29"/>
  <c r="C4852" i="29"/>
  <c r="D5628" i="29"/>
  <c r="G5597" i="29"/>
  <c r="B5576" i="29"/>
  <c r="C5562" i="29"/>
  <c r="C5542" i="29"/>
  <c r="E5525" i="29"/>
  <c r="C5444" i="29"/>
  <c r="B5373" i="29"/>
  <c r="G5356" i="29"/>
  <c r="D5342" i="29"/>
  <c r="B5335" i="29"/>
  <c r="D5329" i="29"/>
  <c r="F5281" i="29"/>
  <c r="C5248" i="29"/>
  <c r="G5228" i="29"/>
  <c r="B5185" i="29"/>
  <c r="G5185" i="29"/>
  <c r="B5100" i="29"/>
  <c r="G5100" i="29"/>
  <c r="B5052" i="29"/>
  <c r="D5052" i="29"/>
  <c r="F4982" i="29"/>
  <c r="G4970" i="29"/>
  <c r="D4970" i="29"/>
  <c r="E4970" i="29"/>
  <c r="F4970" i="29"/>
  <c r="D5936" i="29"/>
  <c r="F5907" i="29"/>
  <c r="D5776" i="29"/>
  <c r="E5740" i="29"/>
  <c r="C5628" i="29"/>
  <c r="D5597" i="29"/>
  <c r="D5525" i="29"/>
  <c r="F5476" i="29"/>
  <c r="F5411" i="29"/>
  <c r="G5288" i="29"/>
  <c r="E5281" i="29"/>
  <c r="F5228" i="29"/>
  <c r="F5190" i="29"/>
  <c r="C5123" i="29"/>
  <c r="E5123" i="29"/>
  <c r="G5972" i="29"/>
  <c r="E5950" i="29"/>
  <c r="E5942" i="29"/>
  <c r="C5936" i="29"/>
  <c r="D5914" i="29"/>
  <c r="B5907" i="29"/>
  <c r="C5900" i="29"/>
  <c r="E5877" i="29"/>
  <c r="D5836" i="29"/>
  <c r="C5783" i="29"/>
  <c r="C5776" i="29"/>
  <c r="G5766" i="29"/>
  <c r="D5740" i="29"/>
  <c r="G5732" i="29"/>
  <c r="E5725" i="29"/>
  <c r="C5719" i="29"/>
  <c r="D5705" i="29"/>
  <c r="G5689" i="29"/>
  <c r="F5674" i="29"/>
  <c r="G5661" i="29"/>
  <c r="E5650" i="29"/>
  <c r="C5634" i="29"/>
  <c r="B5628" i="29"/>
  <c r="F5620" i="29"/>
  <c r="C5597" i="29"/>
  <c r="E5590" i="29"/>
  <c r="F5581" i="29"/>
  <c r="B5575" i="29"/>
  <c r="D5568" i="29"/>
  <c r="E5561" i="29"/>
  <c r="D5554" i="29"/>
  <c r="C5525" i="29"/>
  <c r="G5502" i="29"/>
  <c r="E5476" i="29"/>
  <c r="G5451" i="29"/>
  <c r="G5434" i="29"/>
  <c r="F5427" i="29"/>
  <c r="B5411" i="29"/>
  <c r="B5372" i="29"/>
  <c r="G5363" i="29"/>
  <c r="G5355" i="29"/>
  <c r="D5349" i="29"/>
  <c r="E5341" i="29"/>
  <c r="E5334" i="29"/>
  <c r="B5314" i="29"/>
  <c r="G5309" i="29"/>
  <c r="G5300" i="29"/>
  <c r="F5288" i="29"/>
  <c r="D5281" i="29"/>
  <c r="G5271" i="29"/>
  <c r="B5263" i="29"/>
  <c r="G5247" i="29"/>
  <c r="E5190" i="29"/>
  <c r="G5144" i="29"/>
  <c r="D5122" i="29"/>
  <c r="B5122" i="29"/>
  <c r="C5122" i="29"/>
  <c r="F5122" i="29"/>
  <c r="G5122" i="29"/>
  <c r="B5088" i="29"/>
  <c r="E5088" i="29"/>
  <c r="F5088" i="29"/>
  <c r="G5088" i="29"/>
  <c r="G5042" i="29"/>
  <c r="B5042" i="29"/>
  <c r="G4982" i="29"/>
  <c r="B4982" i="29"/>
  <c r="E4982" i="29"/>
  <c r="C4904" i="29"/>
  <c r="E4904" i="29"/>
  <c r="E5172" i="29"/>
  <c r="G5172" i="29"/>
  <c r="G5097" i="29"/>
  <c r="F5097" i="29"/>
  <c r="C5059" i="29"/>
  <c r="B5059" i="29"/>
  <c r="F5059" i="29"/>
  <c r="G5059" i="29"/>
  <c r="C5050" i="29"/>
  <c r="B5050" i="29"/>
  <c r="G5030" i="29"/>
  <c r="E5030" i="29"/>
  <c r="F5030" i="29"/>
  <c r="C5030" i="29"/>
  <c r="C5011" i="29"/>
  <c r="B5011" i="29"/>
  <c r="D5011" i="29"/>
  <c r="B4903" i="29"/>
  <c r="C4903" i="29"/>
  <c r="D4903" i="29"/>
  <c r="F4903" i="29"/>
  <c r="E6111" i="29"/>
  <c r="E5978" i="29"/>
  <c r="C5972" i="29"/>
  <c r="B5957" i="29"/>
  <c r="C5950" i="29"/>
  <c r="B5914" i="29"/>
  <c r="E5906" i="29"/>
  <c r="C5891" i="29"/>
  <c r="B5877" i="29"/>
  <c r="B5813" i="29"/>
  <c r="G5782" i="29"/>
  <c r="D5766" i="29"/>
  <c r="F5739" i="29"/>
  <c r="B5732" i="29"/>
  <c r="B5725" i="29"/>
  <c r="F5710" i="29"/>
  <c r="F5704" i="29"/>
  <c r="G5696" i="29"/>
  <c r="B5689" i="29"/>
  <c r="G5682" i="29"/>
  <c r="F5665" i="29"/>
  <c r="E5656" i="29"/>
  <c r="G5633" i="29"/>
  <c r="F5619" i="29"/>
  <c r="E5603" i="29"/>
  <c r="B5596" i="29"/>
  <c r="B5590" i="29"/>
  <c r="B5554" i="29"/>
  <c r="G5545" i="29"/>
  <c r="E5531" i="29"/>
  <c r="F5524" i="29"/>
  <c r="F5516" i="29"/>
  <c r="D5508" i="29"/>
  <c r="G5501" i="29"/>
  <c r="E5485" i="29"/>
  <c r="F5480" i="29"/>
  <c r="C5457" i="29"/>
  <c r="E5434" i="29"/>
  <c r="C5427" i="29"/>
  <c r="E5420" i="29"/>
  <c r="E5395" i="29"/>
  <c r="B5371" i="29"/>
  <c r="B5326" i="29"/>
  <c r="B5271" i="29"/>
  <c r="B5197" i="29"/>
  <c r="F5197" i="29"/>
  <c r="B5143" i="29"/>
  <c r="G5143" i="29"/>
  <c r="B4980" i="29"/>
  <c r="E4980" i="29"/>
  <c r="F4980" i="29"/>
  <c r="C4952" i="29"/>
  <c r="E4952" i="29"/>
  <c r="B4932" i="29"/>
  <c r="E4932" i="29"/>
  <c r="G4932" i="29"/>
  <c r="G5842" i="29"/>
  <c r="G5819" i="29"/>
  <c r="G5797" i="29"/>
  <c r="E5782" i="29"/>
  <c r="C5766" i="29"/>
  <c r="C5710" i="29"/>
  <c r="E5704" i="29"/>
  <c r="D5682" i="29"/>
  <c r="E5665" i="29"/>
  <c r="G5660" i="29"/>
  <c r="E5633" i="29"/>
  <c r="F5626" i="29"/>
  <c r="E5524" i="29"/>
  <c r="C5409" i="29"/>
  <c r="F5196" i="29"/>
  <c r="B5119" i="29"/>
  <c r="D5119" i="29"/>
  <c r="B4944" i="29"/>
  <c r="F4944" i="29"/>
  <c r="B4915" i="29"/>
  <c r="F4915" i="29"/>
  <c r="F5939" i="29"/>
  <c r="F5905" i="29"/>
  <c r="F5897" i="29"/>
  <c r="G5890" i="29"/>
  <c r="E5859" i="29"/>
  <c r="D5842" i="29"/>
  <c r="E5834" i="29"/>
  <c r="C5819" i="29"/>
  <c r="F5797" i="29"/>
  <c r="C5788" i="29"/>
  <c r="D5782" i="29"/>
  <c r="B5766" i="29"/>
  <c r="D5759" i="29"/>
  <c r="G5744" i="29"/>
  <c r="F5724" i="29"/>
  <c r="B5710" i="29"/>
  <c r="B5704" i="29"/>
  <c r="E5695" i="29"/>
  <c r="C5688" i="29"/>
  <c r="C5682" i="29"/>
  <c r="G5672" i="29"/>
  <c r="C5665" i="29"/>
  <c r="B5660" i="29"/>
  <c r="F5655" i="29"/>
  <c r="F5641" i="29"/>
  <c r="D5633" i="29"/>
  <c r="B5626" i="29"/>
  <c r="F5602" i="29"/>
  <c r="G5589" i="29"/>
  <c r="D5566" i="29"/>
  <c r="D5545" i="29"/>
  <c r="G5537" i="29"/>
  <c r="B5524" i="29"/>
  <c r="B5515" i="29"/>
  <c r="B5508" i="29"/>
  <c r="E5500" i="29"/>
  <c r="C5485" i="29"/>
  <c r="F5473" i="29"/>
  <c r="E5465" i="29"/>
  <c r="E5456" i="29"/>
  <c r="F5419" i="29"/>
  <c r="B5409" i="29"/>
  <c r="C5400" i="29"/>
  <c r="G5360" i="29"/>
  <c r="G5319" i="29"/>
  <c r="F5312" i="29"/>
  <c r="G5245" i="29"/>
  <c r="F5141" i="29"/>
  <c r="C5118" i="29"/>
  <c r="B5118" i="29"/>
  <c r="F4997" i="29"/>
  <c r="D4978" i="29"/>
  <c r="E4978" i="29"/>
  <c r="F4978" i="29"/>
  <c r="G4978" i="29"/>
  <c r="B4978" i="29"/>
  <c r="C4978" i="29"/>
  <c r="C5897" i="29"/>
  <c r="F5875" i="29"/>
  <c r="C5842" i="29"/>
  <c r="B5819" i="29"/>
  <c r="D5805" i="29"/>
  <c r="B5730" i="29"/>
  <c r="B5695" i="29"/>
  <c r="B5682" i="29"/>
  <c r="B5665" i="29"/>
  <c r="G5649" i="29"/>
  <c r="E5641" i="29"/>
  <c r="G5609" i="29"/>
  <c r="C5566" i="29"/>
  <c r="C5545" i="29"/>
  <c r="D5537" i="29"/>
  <c r="G5529" i="29"/>
  <c r="B5500" i="29"/>
  <c r="B5485" i="29"/>
  <c r="E5473" i="29"/>
  <c r="C5337" i="29"/>
  <c r="G5331" i="29"/>
  <c r="C5325" i="29"/>
  <c r="F5319" i="29"/>
  <c r="E5312" i="29"/>
  <c r="F5299" i="29"/>
  <c r="E5293" i="29"/>
  <c r="C5277" i="29"/>
  <c r="F5245" i="29"/>
  <c r="B5215" i="29"/>
  <c r="F5215" i="29"/>
  <c r="F5205" i="29"/>
  <c r="D5205" i="29"/>
  <c r="D5170" i="29"/>
  <c r="C5170" i="29"/>
  <c r="B5159" i="29"/>
  <c r="D5141" i="29"/>
  <c r="G5129" i="29"/>
  <c r="B5105" i="29"/>
  <c r="G5105" i="29"/>
  <c r="C5093" i="29"/>
  <c r="D5473" i="29"/>
  <c r="E5425" i="29"/>
  <c r="B5408" i="29"/>
  <c r="F5359" i="29"/>
  <c r="D5354" i="29"/>
  <c r="F5331" i="29"/>
  <c r="C5319" i="29"/>
  <c r="D5312" i="29"/>
  <c r="D5306" i="29"/>
  <c r="E5299" i="29"/>
  <c r="G5285" i="29"/>
  <c r="F5269" i="29"/>
  <c r="G5260" i="29"/>
  <c r="C5252" i="29"/>
  <c r="E5245" i="29"/>
  <c r="C5194" i="29"/>
  <c r="B5194" i="29"/>
  <c r="B4997" i="29"/>
  <c r="C4997" i="29"/>
  <c r="E4997" i="29"/>
  <c r="G4997" i="29"/>
  <c r="D4912" i="29"/>
  <c r="B4912" i="29"/>
  <c r="C5150" i="29"/>
  <c r="G5150" i="29"/>
  <c r="G5141" i="29"/>
  <c r="C5141" i="29"/>
  <c r="E5141" i="29"/>
  <c r="B5129" i="29"/>
  <c r="C5129" i="29"/>
  <c r="D5129" i="29"/>
  <c r="E5129" i="29"/>
  <c r="D5093" i="29"/>
  <c r="E5093" i="29"/>
  <c r="C5082" i="29"/>
  <c r="B5082" i="29"/>
  <c r="B5038" i="29"/>
  <c r="F5038" i="29"/>
  <c r="G5038" i="29"/>
  <c r="D5038" i="29"/>
  <c r="E5026" i="29"/>
  <c r="G5026" i="29"/>
  <c r="F4975" i="29"/>
  <c r="G4958" i="29"/>
  <c r="B4958" i="29"/>
  <c r="D4958" i="29"/>
  <c r="C4940" i="29"/>
  <c r="B4940" i="29"/>
  <c r="B6155" i="29"/>
  <c r="F5864" i="29"/>
  <c r="C5478" i="29"/>
  <c r="C5391" i="29"/>
  <c r="F5376" i="29"/>
  <c r="F5346" i="29"/>
  <c r="C5331" i="29"/>
  <c r="D5305" i="29"/>
  <c r="F5232" i="29"/>
  <c r="F5179" i="29"/>
  <c r="E5168" i="29"/>
  <c r="B4857" i="29"/>
  <c r="G4857" i="29"/>
  <c r="G5975" i="29"/>
  <c r="B5969" i="29"/>
  <c r="C5962" i="29"/>
  <c r="E5864" i="29"/>
  <c r="C5811" i="29"/>
  <c r="C5787" i="29"/>
  <c r="D5780" i="29"/>
  <c r="D5770" i="29"/>
  <c r="C5748" i="29"/>
  <c r="F5742" i="29"/>
  <c r="B5736" i="29"/>
  <c r="G5701" i="29"/>
  <c r="D5686" i="29"/>
  <c r="F5670" i="29"/>
  <c r="E5663" i="29"/>
  <c r="E5623" i="29"/>
  <c r="D5616" i="29"/>
  <c r="F5520" i="29"/>
  <c r="G5424" i="29"/>
  <c r="C4975" i="29"/>
  <c r="D4975" i="29"/>
  <c r="E4975" i="29"/>
  <c r="G4975" i="29"/>
  <c r="C4964" i="29"/>
  <c r="B4964" i="29"/>
  <c r="B4925" i="29"/>
  <c r="E4925" i="29"/>
  <c r="F4925" i="29"/>
  <c r="G4925" i="29"/>
  <c r="C4925" i="29"/>
  <c r="D4925" i="29"/>
  <c r="B6178" i="29"/>
  <c r="G6154" i="29"/>
  <c r="G6115" i="29"/>
  <c r="G6107" i="29"/>
  <c r="E6099" i="29"/>
  <c r="E6089" i="29"/>
  <c r="B6077" i="29"/>
  <c r="E6026" i="29"/>
  <c r="D5998" i="29"/>
  <c r="C5931" i="29"/>
  <c r="G5902" i="29"/>
  <c r="B5895" i="29"/>
  <c r="G5881" i="29"/>
  <c r="C5872" i="29"/>
  <c r="D5864" i="29"/>
  <c r="G5831" i="29"/>
  <c r="G5816" i="29"/>
  <c r="B5787" i="29"/>
  <c r="C5770" i="29"/>
  <c r="F5764" i="29"/>
  <c r="B5748" i="29"/>
  <c r="D5742" i="29"/>
  <c r="F5722" i="29"/>
  <c r="B5707" i="29"/>
  <c r="E5701" i="29"/>
  <c r="C5686" i="29"/>
  <c r="D5670" i="29"/>
  <c r="C5658" i="29"/>
  <c r="B5623" i="29"/>
  <c r="C5616" i="29"/>
  <c r="B5608" i="29"/>
  <c r="D5585" i="29"/>
  <c r="D5550" i="29"/>
  <c r="C5520" i="29"/>
  <c r="F5512" i="29"/>
  <c r="C5506" i="29"/>
  <c r="C5497" i="29"/>
  <c r="F5482" i="29"/>
  <c r="G5477" i="29"/>
  <c r="B5470" i="29"/>
  <c r="G5453" i="29"/>
  <c r="B5446" i="29"/>
  <c r="F5424" i="29"/>
  <c r="B5384" i="29"/>
  <c r="F5358" i="29"/>
  <c r="D5353" i="29"/>
  <c r="B5336" i="29"/>
  <c r="D5324" i="29"/>
  <c r="G5317" i="29"/>
  <c r="E5311" i="29"/>
  <c r="E5250" i="29"/>
  <c r="B5242" i="29"/>
  <c r="D5223" i="29"/>
  <c r="E5212" i="29"/>
  <c r="C5212" i="29"/>
  <c r="G5201" i="29"/>
  <c r="B5016" i="29"/>
  <c r="D5016" i="29"/>
  <c r="C4841" i="29"/>
  <c r="B4841" i="29"/>
  <c r="C6026" i="29"/>
  <c r="C5998" i="29"/>
  <c r="C5975" i="29"/>
  <c r="C5968" i="29"/>
  <c r="G5943" i="29"/>
  <c r="B5937" i="29"/>
  <c r="C5915" i="29"/>
  <c r="D5902" i="29"/>
  <c r="E5888" i="29"/>
  <c r="F5881" i="29"/>
  <c r="C5864" i="29"/>
  <c r="C5831" i="29"/>
  <c r="B5825" i="29"/>
  <c r="F5816" i="29"/>
  <c r="B5770" i="29"/>
  <c r="E5764" i="29"/>
  <c r="G5754" i="29"/>
  <c r="B5742" i="29"/>
  <c r="B5722" i="29"/>
  <c r="B5713" i="29"/>
  <c r="B5686" i="29"/>
  <c r="B5670" i="29"/>
  <c r="F5662" i="29"/>
  <c r="G5637" i="29"/>
  <c r="D5592" i="29"/>
  <c r="G5562" i="29"/>
  <c r="G5533" i="29"/>
  <c r="B5520" i="29"/>
  <c r="E5512" i="29"/>
  <c r="B5497" i="29"/>
  <c r="D5489" i="29"/>
  <c r="E5482" i="29"/>
  <c r="E5477" i="29"/>
  <c r="F5453" i="29"/>
  <c r="G5436" i="29"/>
  <c r="E5424" i="29"/>
  <c r="C5404" i="29"/>
  <c r="G5396" i="29"/>
  <c r="G5389" i="29"/>
  <c r="C5374" i="29"/>
  <c r="E5358" i="29"/>
  <c r="G5329" i="29"/>
  <c r="F5317" i="29"/>
  <c r="B5311" i="29"/>
  <c r="C5298" i="29"/>
  <c r="E5298" i="29"/>
  <c r="D5289" i="29"/>
  <c r="D5282" i="29"/>
  <c r="G5274" i="29"/>
  <c r="B5266" i="29"/>
  <c r="D5211" i="29"/>
  <c r="B5167" i="29"/>
  <c r="C5167" i="29"/>
  <c r="F5167" i="29"/>
  <c r="D5112" i="29"/>
  <c r="C4973" i="29"/>
  <c r="E4973" i="29"/>
  <c r="F4973" i="29"/>
  <c r="G4973" i="29"/>
  <c r="B4973" i="29"/>
  <c r="D4973" i="29"/>
  <c r="C4854" i="29"/>
  <c r="E4854" i="29"/>
  <c r="G4854" i="29"/>
  <c r="C4814" i="29"/>
  <c r="B4814" i="29"/>
  <c r="E4814" i="29"/>
  <c r="F4814" i="29"/>
  <c r="G4814" i="29"/>
  <c r="F5943" i="29"/>
  <c r="E5816" i="29"/>
  <c r="C5754" i="29"/>
  <c r="E5734" i="29"/>
  <c r="G5706" i="29"/>
  <c r="F5700" i="29"/>
  <c r="E5662" i="29"/>
  <c r="G5657" i="29"/>
  <c r="F5622" i="29"/>
  <c r="F5569" i="29"/>
  <c r="F5562" i="29"/>
  <c r="E5542" i="29"/>
  <c r="F5533" i="29"/>
  <c r="C5482" i="29"/>
  <c r="D5477" i="29"/>
  <c r="C5453" i="29"/>
  <c r="C5424" i="29"/>
  <c r="F5396" i="29"/>
  <c r="F5383" i="29"/>
  <c r="G5365" i="29"/>
  <c r="G5343" i="29"/>
  <c r="F5335" i="29"/>
  <c r="F5329" i="29"/>
  <c r="C5289" i="29"/>
  <c r="F5274" i="29"/>
  <c r="B5259" i="29"/>
  <c r="G5259" i="29"/>
  <c r="C5211" i="29"/>
  <c r="F5176" i="29"/>
  <c r="C5112" i="29"/>
  <c r="B5090" i="29"/>
  <c r="C5034" i="29"/>
  <c r="B5034" i="29"/>
  <c r="D4972" i="29"/>
  <c r="B4972" i="29"/>
  <c r="F4785" i="29"/>
  <c r="F4763" i="29"/>
  <c r="G4727" i="29"/>
  <c r="D4708" i="29"/>
  <c r="G4666" i="29"/>
  <c r="E4645" i="29"/>
  <c r="E4547" i="29"/>
  <c r="E4540" i="29"/>
  <c r="F4493" i="29"/>
  <c r="B4291" i="29"/>
  <c r="C4291" i="29"/>
  <c r="B4062" i="29"/>
  <c r="F4062" i="29"/>
  <c r="B4023" i="29"/>
  <c r="D4023" i="29"/>
  <c r="F4023" i="29"/>
  <c r="B3929" i="29"/>
  <c r="G3929" i="29"/>
  <c r="B3875" i="29"/>
  <c r="F3875" i="29"/>
  <c r="G3875" i="29"/>
  <c r="E3875" i="29"/>
  <c r="E3846" i="29"/>
  <c r="D3846" i="29"/>
  <c r="D4833" i="29"/>
  <c r="D4791" i="29"/>
  <c r="D4785" i="29"/>
  <c r="D4763" i="29"/>
  <c r="E4755" i="29"/>
  <c r="E4727" i="29"/>
  <c r="C4708" i="29"/>
  <c r="F4688" i="29"/>
  <c r="G4682" i="29"/>
  <c r="F4666" i="29"/>
  <c r="B4645" i="29"/>
  <c r="F4634" i="29"/>
  <c r="E4588" i="29"/>
  <c r="D4547" i="29"/>
  <c r="B4540" i="29"/>
  <c r="B4493" i="29"/>
  <c r="C4470" i="29"/>
  <c r="F4462" i="29"/>
  <c r="E4454" i="29"/>
  <c r="C4447" i="29"/>
  <c r="D4439" i="29"/>
  <c r="D4431" i="29"/>
  <c r="B4417" i="29"/>
  <c r="B4408" i="29"/>
  <c r="B4401" i="29"/>
  <c r="D4375" i="29"/>
  <c r="E4365" i="29"/>
  <c r="G4360" i="29"/>
  <c r="B4347" i="29"/>
  <c r="C4330" i="29"/>
  <c r="B4298" i="29"/>
  <c r="D4298" i="29"/>
  <c r="G4290" i="29"/>
  <c r="G4281" i="29"/>
  <c r="D4276" i="29"/>
  <c r="E4268" i="29"/>
  <c r="C4252" i="29"/>
  <c r="D4238" i="29"/>
  <c r="G4228" i="29"/>
  <c r="B4222" i="29"/>
  <c r="B4144" i="29"/>
  <c r="E4144" i="29"/>
  <c r="B4089" i="29"/>
  <c r="D4089" i="29"/>
  <c r="C4010" i="29"/>
  <c r="B4010" i="29"/>
  <c r="D4010" i="29"/>
  <c r="E4010" i="29"/>
  <c r="B3941" i="29"/>
  <c r="E3941" i="29"/>
  <c r="G3941" i="29"/>
  <c r="F4360" i="29"/>
  <c r="G4339" i="29"/>
  <c r="B4305" i="29"/>
  <c r="D4305" i="29"/>
  <c r="F4228" i="29"/>
  <c r="F4180" i="29"/>
  <c r="E4143" i="29"/>
  <c r="C4143" i="29"/>
  <c r="C4099" i="29"/>
  <c r="B4099" i="29"/>
  <c r="F4099" i="29"/>
  <c r="G4099" i="29"/>
  <c r="C4021" i="29"/>
  <c r="B4021" i="29"/>
  <c r="E4021" i="29"/>
  <c r="F4021" i="29"/>
  <c r="G4021" i="29"/>
  <c r="C3927" i="29"/>
  <c r="B3927" i="29"/>
  <c r="D3927" i="29"/>
  <c r="E3927" i="29"/>
  <c r="G3927" i="29"/>
  <c r="G5158" i="29"/>
  <c r="D5134" i="29"/>
  <c r="G5126" i="29"/>
  <c r="D5092" i="29"/>
  <c r="C5078" i="29"/>
  <c r="C5071" i="29"/>
  <c r="F5057" i="29"/>
  <c r="D5021" i="29"/>
  <c r="E5014" i="29"/>
  <c r="D5006" i="29"/>
  <c r="E4966" i="29"/>
  <c r="E4946" i="29"/>
  <c r="C4894" i="29"/>
  <c r="G4887" i="29"/>
  <c r="E4870" i="29"/>
  <c r="F4856" i="29"/>
  <c r="D4845" i="29"/>
  <c r="E4837" i="29"/>
  <c r="B4832" i="29"/>
  <c r="F4816" i="29"/>
  <c r="D4809" i="29"/>
  <c r="C4799" i="29"/>
  <c r="B4763" i="29"/>
  <c r="C4755" i="29"/>
  <c r="C4739" i="29"/>
  <c r="F4731" i="29"/>
  <c r="F4726" i="29"/>
  <c r="C4714" i="29"/>
  <c r="C4707" i="29"/>
  <c r="B4692" i="29"/>
  <c r="B4681" i="29"/>
  <c r="B4666" i="29"/>
  <c r="D4634" i="29"/>
  <c r="D4627" i="29"/>
  <c r="F4621" i="29"/>
  <c r="F4605" i="29"/>
  <c r="E4598" i="29"/>
  <c r="C4570" i="29"/>
  <c r="F4560" i="29"/>
  <c r="F4554" i="29"/>
  <c r="B4546" i="29"/>
  <c r="B4529" i="29"/>
  <c r="E4507" i="29"/>
  <c r="F4485" i="29"/>
  <c r="B4462" i="29"/>
  <c r="C4446" i="29"/>
  <c r="G4430" i="29"/>
  <c r="F4423" i="29"/>
  <c r="D4407" i="29"/>
  <c r="D4364" i="29"/>
  <c r="E4360" i="29"/>
  <c r="D4352" i="29"/>
  <c r="F4339" i="29"/>
  <c r="G4304" i="29"/>
  <c r="B4290" i="29"/>
  <c r="D4281" i="29"/>
  <c r="B4268" i="29"/>
  <c r="C4251" i="29"/>
  <c r="D4244" i="29"/>
  <c r="E4228" i="29"/>
  <c r="F4214" i="29"/>
  <c r="G4194" i="29"/>
  <c r="F4172" i="29"/>
  <c r="D4172" i="29"/>
  <c r="F4088" i="29"/>
  <c r="G4088" i="29"/>
  <c r="C4078" i="29"/>
  <c r="B4043" i="29"/>
  <c r="F4043" i="29"/>
  <c r="B4031" i="29"/>
  <c r="F4031" i="29"/>
  <c r="D4020" i="29"/>
  <c r="G4020" i="29"/>
  <c r="G3989" i="29"/>
  <c r="E4856" i="29"/>
  <c r="E4777" i="29"/>
  <c r="D4554" i="29"/>
  <c r="E4468" i="29"/>
  <c r="D4423" i="29"/>
  <c r="D4360" i="29"/>
  <c r="C4339" i="29"/>
  <c r="B4329" i="29"/>
  <c r="G4329" i="29"/>
  <c r="D4228" i="29"/>
  <c r="C4220" i="29"/>
  <c r="D4203" i="29"/>
  <c r="E4180" i="29"/>
  <c r="C4180" i="29"/>
  <c r="F4171" i="29"/>
  <c r="E4132" i="29"/>
  <c r="G4132" i="29"/>
  <c r="B3949" i="29"/>
  <c r="D5193" i="29"/>
  <c r="G5064" i="29"/>
  <c r="G5035" i="29"/>
  <c r="E5028" i="29"/>
  <c r="C4946" i="29"/>
  <c r="G4937" i="29"/>
  <c r="E4877" i="29"/>
  <c r="D4869" i="29"/>
  <c r="D4856" i="29"/>
  <c r="G4849" i="29"/>
  <c r="B4844" i="29"/>
  <c r="E4798" i="29"/>
  <c r="E4754" i="29"/>
  <c r="C4746" i="29"/>
  <c r="D4731" i="29"/>
  <c r="D4726" i="29"/>
  <c r="F4717" i="29"/>
  <c r="G4706" i="29"/>
  <c r="G4691" i="29"/>
  <c r="C4685" i="29"/>
  <c r="G4680" i="29"/>
  <c r="F4633" i="29"/>
  <c r="C4605" i="29"/>
  <c r="C4586" i="29"/>
  <c r="D4578" i="29"/>
  <c r="C4569" i="29"/>
  <c r="C4554" i="29"/>
  <c r="C4498" i="29"/>
  <c r="B4468" i="29"/>
  <c r="F4461" i="29"/>
  <c r="C4423" i="29"/>
  <c r="G4373" i="29"/>
  <c r="G4363" i="29"/>
  <c r="B4360" i="29"/>
  <c r="F4344" i="29"/>
  <c r="D4328" i="29"/>
  <c r="E4267" i="29"/>
  <c r="G4256" i="29"/>
  <c r="D4250" i="29"/>
  <c r="C4228" i="29"/>
  <c r="B4220" i="29"/>
  <c r="E4213" i="29"/>
  <c r="C4203" i="29"/>
  <c r="D4162" i="29"/>
  <c r="C4162" i="29"/>
  <c r="B4087" i="29"/>
  <c r="C4087" i="29"/>
  <c r="E4087" i="29"/>
  <c r="F4087" i="29"/>
  <c r="G4087" i="29"/>
  <c r="D4041" i="29"/>
  <c r="G3978" i="29"/>
  <c r="E3978" i="29"/>
  <c r="F4363" i="29"/>
  <c r="E4339" i="29"/>
  <c r="D4339" i="29"/>
  <c r="G4171" i="29"/>
  <c r="B4171" i="29"/>
  <c r="E4171" i="29"/>
  <c r="G4111" i="29"/>
  <c r="B4086" i="29"/>
  <c r="G4086" i="29"/>
  <c r="C4041" i="29"/>
  <c r="B3863" i="29"/>
  <c r="F3863" i="29"/>
  <c r="G3863" i="29"/>
  <c r="G3853" i="29"/>
  <c r="C3853" i="29"/>
  <c r="D3853" i="29"/>
  <c r="F3853" i="29"/>
  <c r="B3853" i="29"/>
  <c r="B5124" i="29"/>
  <c r="D5083" i="29"/>
  <c r="G5069" i="29"/>
  <c r="E5064" i="29"/>
  <c r="B5056" i="29"/>
  <c r="D5035" i="29"/>
  <c r="B5020" i="29"/>
  <c r="C4996" i="29"/>
  <c r="E4937" i="29"/>
  <c r="G4920" i="29"/>
  <c r="C4893" i="29"/>
  <c r="G4884" i="29"/>
  <c r="B4877" i="29"/>
  <c r="B4855" i="29"/>
  <c r="D4849" i="29"/>
  <c r="G4684" i="29"/>
  <c r="G4670" i="29"/>
  <c r="G4663" i="29"/>
  <c r="F4641" i="29"/>
  <c r="C4585" i="29"/>
  <c r="F4543" i="29"/>
  <c r="E4535" i="29"/>
  <c r="F4435" i="29"/>
  <c r="E4363" i="29"/>
  <c r="C4344" i="29"/>
  <c r="G4327" i="29"/>
  <c r="C4320" i="29"/>
  <c r="D4310" i="29"/>
  <c r="D4293" i="29"/>
  <c r="G4279" i="29"/>
  <c r="G4271" i="29"/>
  <c r="B4267" i="29"/>
  <c r="D4243" i="29"/>
  <c r="C4234" i="29"/>
  <c r="D4227" i="29"/>
  <c r="F4192" i="29"/>
  <c r="G4129" i="29"/>
  <c r="E4129" i="29"/>
  <c r="F4129" i="29"/>
  <c r="B3839" i="29"/>
  <c r="F3839" i="29"/>
  <c r="G3839" i="29"/>
  <c r="G5040" i="29"/>
  <c r="D4937" i="29"/>
  <c r="F4920" i="29"/>
  <c r="G4901" i="29"/>
  <c r="F4884" i="29"/>
  <c r="C4849" i="29"/>
  <c r="F4744" i="29"/>
  <c r="G4704" i="29"/>
  <c r="F4684" i="29"/>
  <c r="F4679" i="29"/>
  <c r="F4670" i="29"/>
  <c r="F4663" i="29"/>
  <c r="C4641" i="29"/>
  <c r="E4543" i="29"/>
  <c r="D4497" i="29"/>
  <c r="E4435" i="29"/>
  <c r="G4428" i="29"/>
  <c r="F4387" i="29"/>
  <c r="D4363" i="29"/>
  <c r="G4255" i="29"/>
  <c r="B4234" i="29"/>
  <c r="D4219" i="29"/>
  <c r="D4192" i="29"/>
  <c r="D4186" i="29"/>
  <c r="E4186" i="29"/>
  <c r="B4149" i="29"/>
  <c r="E4149" i="29"/>
  <c r="E4138" i="29"/>
  <c r="G4016" i="29"/>
  <c r="F4016" i="29"/>
  <c r="F5192" i="29"/>
  <c r="F5040" i="29"/>
  <c r="C4937" i="29"/>
  <c r="E4920" i="29"/>
  <c r="C4901" i="29"/>
  <c r="E4884" i="29"/>
  <c r="B4849" i="29"/>
  <c r="D4835" i="29"/>
  <c r="F4804" i="29"/>
  <c r="D4787" i="29"/>
  <c r="D4780" i="29"/>
  <c r="D4744" i="29"/>
  <c r="B4704" i="29"/>
  <c r="G4696" i="29"/>
  <c r="E4690" i="29"/>
  <c r="E4684" i="29"/>
  <c r="E4679" i="29"/>
  <c r="D4670" i="29"/>
  <c r="C4663" i="29"/>
  <c r="F4650" i="29"/>
  <c r="B4641" i="29"/>
  <c r="E4603" i="29"/>
  <c r="F4597" i="29"/>
  <c r="F4584" i="29"/>
  <c r="F4566" i="29"/>
  <c r="D4558" i="29"/>
  <c r="D4543" i="29"/>
  <c r="B4534" i="29"/>
  <c r="E4504" i="29"/>
  <c r="C4497" i="29"/>
  <c r="F4481" i="29"/>
  <c r="B4473" i="29"/>
  <c r="C4466" i="29"/>
  <c r="D4435" i="29"/>
  <c r="F4428" i="29"/>
  <c r="D4387" i="29"/>
  <c r="B4371" i="29"/>
  <c r="C4363" i="29"/>
  <c r="B4358" i="29"/>
  <c r="E4327" i="29"/>
  <c r="G4292" i="29"/>
  <c r="E4279" i="29"/>
  <c r="C4270" i="29"/>
  <c r="G4266" i="29"/>
  <c r="C4255" i="29"/>
  <c r="G4242" i="29"/>
  <c r="C4192" i="29"/>
  <c r="E4177" i="29"/>
  <c r="G4168" i="29"/>
  <c r="B4159" i="29"/>
  <c r="G4159" i="29"/>
  <c r="G4148" i="29"/>
  <c r="B4127" i="29"/>
  <c r="G4127" i="29"/>
  <c r="G4040" i="29"/>
  <c r="C4040" i="29"/>
  <c r="F4040" i="29"/>
  <c r="F4004" i="29"/>
  <c r="D4004" i="29"/>
  <c r="B3912" i="29"/>
  <c r="D3912" i="29"/>
  <c r="D4767" i="29"/>
  <c r="C4710" i="29"/>
  <c r="D4684" i="29"/>
  <c r="C4679" i="29"/>
  <c r="G4550" i="29"/>
  <c r="B4504" i="29"/>
  <c r="B4497" i="29"/>
  <c r="F4452" i="29"/>
  <c r="C4435" i="29"/>
  <c r="E4428" i="29"/>
  <c r="B4420" i="29"/>
  <c r="C4387" i="29"/>
  <c r="B4292" i="29"/>
  <c r="F4286" i="29"/>
  <c r="D4279" i="29"/>
  <c r="B4270" i="29"/>
  <c r="F4266" i="29"/>
  <c r="B4255" i="29"/>
  <c r="E4233" i="29"/>
  <c r="G4201" i="29"/>
  <c r="E4201" i="29"/>
  <c r="D4126" i="29"/>
  <c r="C4126" i="29"/>
  <c r="E4095" i="29"/>
  <c r="F4095" i="29"/>
  <c r="E4083" i="29"/>
  <c r="C4083" i="29"/>
  <c r="F4083" i="29"/>
  <c r="B4025" i="29"/>
  <c r="G4025" i="29"/>
  <c r="B3955" i="29"/>
  <c r="E3955" i="29"/>
  <c r="F3955" i="29"/>
  <c r="C4218" i="29"/>
  <c r="B4218" i="29"/>
  <c r="D4168" i="29"/>
  <c r="D4148" i="29"/>
  <c r="E3975" i="29"/>
  <c r="C3975" i="29"/>
  <c r="G3975" i="29"/>
  <c r="C5186" i="29"/>
  <c r="G5178" i="29"/>
  <c r="G5169" i="29"/>
  <c r="G5163" i="29"/>
  <c r="G5095" i="29"/>
  <c r="D5080" i="29"/>
  <c r="G4889" i="29"/>
  <c r="G4847" i="29"/>
  <c r="F4826" i="29"/>
  <c r="C4793" i="29"/>
  <c r="F4751" i="29"/>
  <c r="G4742" i="29"/>
  <c r="B4729" i="29"/>
  <c r="D4715" i="29"/>
  <c r="D4703" i="29"/>
  <c r="D4696" i="29"/>
  <c r="B4690" i="29"/>
  <c r="F4683" i="29"/>
  <c r="G4668" i="29"/>
  <c r="F4622" i="29"/>
  <c r="C4597" i="29"/>
  <c r="F4590" i="29"/>
  <c r="G4549" i="29"/>
  <c r="F4471" i="29"/>
  <c r="D4465" i="29"/>
  <c r="B4456" i="29"/>
  <c r="C4441" i="29"/>
  <c r="C4434" i="29"/>
  <c r="D4427" i="29"/>
  <c r="B4378" i="29"/>
  <c r="G4362" i="29"/>
  <c r="G4356" i="29"/>
  <c r="C4348" i="29"/>
  <c r="G4340" i="29"/>
  <c r="G4316" i="29"/>
  <c r="G4291" i="29"/>
  <c r="G4199" i="29"/>
  <c r="F4184" i="29"/>
  <c r="G4184" i="29"/>
  <c r="G4093" i="29"/>
  <c r="E4093" i="29"/>
  <c r="D4057" i="29"/>
  <c r="F4057" i="29"/>
  <c r="F4047" i="29"/>
  <c r="D4024" i="29"/>
  <c r="G4024" i="29"/>
  <c r="F5169" i="29"/>
  <c r="C5146" i="29"/>
  <c r="F4968" i="29"/>
  <c r="F4942" i="29"/>
  <c r="F4934" i="29"/>
  <c r="F4889" i="29"/>
  <c r="F4847" i="29"/>
  <c r="F4834" i="29"/>
  <c r="E4826" i="29"/>
  <c r="G4801" i="29"/>
  <c r="E4779" i="29"/>
  <c r="F4742" i="29"/>
  <c r="C4721" i="29"/>
  <c r="C4715" i="29"/>
  <c r="G4708" i="29"/>
  <c r="C4703" i="29"/>
  <c r="E4683" i="29"/>
  <c r="F4677" i="29"/>
  <c r="E4622" i="29"/>
  <c r="F4531" i="29"/>
  <c r="E4471" i="29"/>
  <c r="G4418" i="29"/>
  <c r="F4393" i="29"/>
  <c r="F4291" i="29"/>
  <c r="F4232" i="29"/>
  <c r="G4232" i="29"/>
  <c r="F4216" i="29"/>
  <c r="E4191" i="29"/>
  <c r="D4191" i="29"/>
  <c r="B4168" i="29"/>
  <c r="F4168" i="29"/>
  <c r="F4148" i="29"/>
  <c r="C4148" i="29"/>
  <c r="E4071" i="29"/>
  <c r="C4071" i="29"/>
  <c r="F4071" i="29"/>
  <c r="D4036" i="29"/>
  <c r="B4036" i="29"/>
  <c r="C4036" i="29"/>
  <c r="G4023" i="29"/>
  <c r="G4002" i="29"/>
  <c r="E4002" i="29"/>
  <c r="F3908" i="29"/>
  <c r="B3908" i="29"/>
  <c r="E3908" i="29"/>
  <c r="G3877" i="29"/>
  <c r="C3877" i="29"/>
  <c r="D3877" i="29"/>
  <c r="E3877" i="29"/>
  <c r="F3877" i="29"/>
  <c r="C3849" i="29"/>
  <c r="B3849" i="29"/>
  <c r="G3849" i="29"/>
  <c r="C5169" i="29"/>
  <c r="E5155" i="29"/>
  <c r="B5146" i="29"/>
  <c r="F5103" i="29"/>
  <c r="G5079" i="29"/>
  <c r="B5074" i="29"/>
  <c r="C4984" i="29"/>
  <c r="D4968" i="29"/>
  <c r="B4948" i="29"/>
  <c r="B4942" i="29"/>
  <c r="E4934" i="29"/>
  <c r="E4916" i="29"/>
  <c r="E4906" i="29"/>
  <c r="E4889" i="29"/>
  <c r="F4865" i="29"/>
  <c r="D4847" i="29"/>
  <c r="D4834" i="29"/>
  <c r="B4826" i="29"/>
  <c r="F4801" i="29"/>
  <c r="G4792" i="29"/>
  <c r="C4779" i="29"/>
  <c r="F4773" i="29"/>
  <c r="E4750" i="29"/>
  <c r="E4742" i="29"/>
  <c r="B4728" i="29"/>
  <c r="B4721" i="29"/>
  <c r="B4715" i="29"/>
  <c r="F4708" i="29"/>
  <c r="B4703" i="29"/>
  <c r="E4689" i="29"/>
  <c r="D4683" i="29"/>
  <c r="E4677" i="29"/>
  <c r="D4622" i="29"/>
  <c r="B4600" i="29"/>
  <c r="F4596" i="29"/>
  <c r="C4590" i="29"/>
  <c r="B4582" i="29"/>
  <c r="G4571" i="29"/>
  <c r="B4557" i="29"/>
  <c r="F4548" i="29"/>
  <c r="E4531" i="29"/>
  <c r="D4523" i="29"/>
  <c r="E4502" i="29"/>
  <c r="C4478" i="29"/>
  <c r="D4471" i="29"/>
  <c r="D4418" i="29"/>
  <c r="F4409" i="29"/>
  <c r="E4393" i="29"/>
  <c r="D4340" i="29"/>
  <c r="E4291" i="29"/>
  <c r="G4252" i="29"/>
  <c r="D4245" i="29"/>
  <c r="D4240" i="29"/>
  <c r="F4240" i="29"/>
  <c r="C4216" i="29"/>
  <c r="D4198" i="29"/>
  <c r="B4198" i="29"/>
  <c r="E4174" i="29"/>
  <c r="F4136" i="29"/>
  <c r="B4136" i="29"/>
  <c r="B4035" i="29"/>
  <c r="G4035" i="29"/>
  <c r="E4023" i="29"/>
  <c r="G4992" i="29"/>
  <c r="B4984" i="29"/>
  <c r="D4934" i="29"/>
  <c r="B4916" i="29"/>
  <c r="E4896" i="29"/>
  <c r="D4889" i="29"/>
  <c r="F4858" i="29"/>
  <c r="C4847" i="29"/>
  <c r="C4834" i="29"/>
  <c r="C4811" i="29"/>
  <c r="E4792" i="29"/>
  <c r="G4785" i="29"/>
  <c r="G4763" i="29"/>
  <c r="C4750" i="29"/>
  <c r="C4733" i="29"/>
  <c r="E4708" i="29"/>
  <c r="F4695" i="29"/>
  <c r="D4689" i="29"/>
  <c r="C4683" i="29"/>
  <c r="D4677" i="29"/>
  <c r="F4645" i="29"/>
  <c r="C4629" i="29"/>
  <c r="C4617" i="29"/>
  <c r="E4571" i="29"/>
  <c r="F4540" i="29"/>
  <c r="D4531" i="29"/>
  <c r="C4502" i="29"/>
  <c r="G4493" i="29"/>
  <c r="D4487" i="29"/>
  <c r="C4471" i="29"/>
  <c r="B4409" i="29"/>
  <c r="B4402" i="29"/>
  <c r="C4393" i="29"/>
  <c r="F4354" i="29"/>
  <c r="F4347" i="29"/>
  <c r="C4340" i="29"/>
  <c r="F4330" i="29"/>
  <c r="D4291" i="29"/>
  <c r="C4278" i="29"/>
  <c r="F4278" i="29"/>
  <c r="B4269" i="29"/>
  <c r="D4269" i="29"/>
  <c r="F4252" i="29"/>
  <c r="C4245" i="29"/>
  <c r="D4239" i="29"/>
  <c r="E4222" i="29"/>
  <c r="B4216" i="29"/>
  <c r="E4197" i="29"/>
  <c r="C4174" i="29"/>
  <c r="B4146" i="29"/>
  <c r="G4146" i="29"/>
  <c r="B4135" i="29"/>
  <c r="F4135" i="29"/>
  <c r="E4090" i="29"/>
  <c r="F4069" i="29"/>
  <c r="G4062" i="29"/>
  <c r="C4047" i="29"/>
  <c r="E4047" i="29"/>
  <c r="C4023" i="29"/>
  <c r="B3972" i="29"/>
  <c r="D3972" i="29"/>
  <c r="F3972" i="29"/>
  <c r="E3929" i="29"/>
  <c r="C3828" i="29"/>
  <c r="B3799" i="29"/>
  <c r="F3791" i="29"/>
  <c r="B3769" i="29"/>
  <c r="D3672" i="29"/>
  <c r="B3633" i="29"/>
  <c r="C3620" i="29"/>
  <c r="D3547" i="29"/>
  <c r="E3499" i="29"/>
  <c r="B3481" i="29"/>
  <c r="G3481" i="29"/>
  <c r="C3409" i="29"/>
  <c r="C3366" i="29"/>
  <c r="F3358" i="29"/>
  <c r="E3358" i="29"/>
  <c r="D3334" i="29"/>
  <c r="C3334" i="29"/>
  <c r="C3306" i="29"/>
  <c r="F3281" i="29"/>
  <c r="B3281" i="29"/>
  <c r="B3272" i="29"/>
  <c r="E3272" i="29"/>
  <c r="B3245" i="29"/>
  <c r="F3190" i="29"/>
  <c r="D3190" i="29"/>
  <c r="B3190" i="29"/>
  <c r="G3297" i="29"/>
  <c r="D3297" i="29"/>
  <c r="F3280" i="29"/>
  <c r="D3280" i="29"/>
  <c r="C3099" i="29"/>
  <c r="E3099" i="29"/>
  <c r="B3099" i="29"/>
  <c r="C4147" i="29"/>
  <c r="D4137" i="29"/>
  <c r="C4123" i="29"/>
  <c r="B4096" i="29"/>
  <c r="C4065" i="29"/>
  <c r="D4046" i="29"/>
  <c r="E4038" i="29"/>
  <c r="E4022" i="29"/>
  <c r="E3977" i="29"/>
  <c r="G3953" i="29"/>
  <c r="F3948" i="29"/>
  <c r="B3940" i="29"/>
  <c r="G3928" i="29"/>
  <c r="B3914" i="29"/>
  <c r="B3907" i="29"/>
  <c r="B3890" i="29"/>
  <c r="G3827" i="29"/>
  <c r="B3776" i="29"/>
  <c r="B3695" i="29"/>
  <c r="D3679" i="29"/>
  <c r="B3657" i="29"/>
  <c r="C3644" i="29"/>
  <c r="E3638" i="29"/>
  <c r="C3632" i="29"/>
  <c r="D3627" i="29"/>
  <c r="E3619" i="29"/>
  <c r="F3612" i="29"/>
  <c r="E3532" i="29"/>
  <c r="G3498" i="29"/>
  <c r="G3488" i="29"/>
  <c r="D3465" i="29"/>
  <c r="B3440" i="29"/>
  <c r="E3422" i="29"/>
  <c r="E3415" i="29"/>
  <c r="G3401" i="29"/>
  <c r="F3392" i="29"/>
  <c r="C3392" i="29"/>
  <c r="C3316" i="29"/>
  <c r="D3271" i="29"/>
  <c r="D3212" i="29"/>
  <c r="F4072" i="29"/>
  <c r="C3928" i="29"/>
  <c r="F3827" i="29"/>
  <c r="G3750" i="29"/>
  <c r="G3729" i="29"/>
  <c r="F3670" i="29"/>
  <c r="E3323" i="29"/>
  <c r="G3323" i="29"/>
  <c r="G3305" i="29"/>
  <c r="B3305" i="29"/>
  <c r="C3263" i="29"/>
  <c r="G3263" i="29"/>
  <c r="B3263" i="29"/>
  <c r="C3253" i="29"/>
  <c r="B3253" i="29"/>
  <c r="F3253" i="29"/>
  <c r="F3178" i="29"/>
  <c r="C3178" i="29"/>
  <c r="D3178" i="29"/>
  <c r="E3178" i="29"/>
  <c r="D4081" i="29"/>
  <c r="C4072" i="29"/>
  <c r="G4064" i="29"/>
  <c r="D4059" i="29"/>
  <c r="E4045" i="29"/>
  <c r="E4037" i="29"/>
  <c r="F3991" i="29"/>
  <c r="G3976" i="29"/>
  <c r="E3961" i="29"/>
  <c r="B3928" i="29"/>
  <c r="F3913" i="29"/>
  <c r="E3827" i="29"/>
  <c r="C3818" i="29"/>
  <c r="F3803" i="29"/>
  <c r="B3788" i="29"/>
  <c r="F3750" i="29"/>
  <c r="B3729" i="29"/>
  <c r="F3713" i="29"/>
  <c r="C3694" i="29"/>
  <c r="B3670" i="29"/>
  <c r="B3662" i="29"/>
  <c r="D3656" i="29"/>
  <c r="B3650" i="29"/>
  <c r="C3643" i="29"/>
  <c r="C3638" i="29"/>
  <c r="G3631" i="29"/>
  <c r="B3627" i="29"/>
  <c r="B3619" i="29"/>
  <c r="G3536" i="29"/>
  <c r="G3531" i="29"/>
  <c r="C3513" i="29"/>
  <c r="E3503" i="29"/>
  <c r="F3487" i="29"/>
  <c r="G3478" i="29"/>
  <c r="B3472" i="29"/>
  <c r="D3454" i="29"/>
  <c r="E3446" i="29"/>
  <c r="G3414" i="29"/>
  <c r="C3381" i="29"/>
  <c r="E3373" i="29"/>
  <c r="D3332" i="29"/>
  <c r="E3332" i="29"/>
  <c r="E3322" i="29"/>
  <c r="F3315" i="29"/>
  <c r="E3295" i="29"/>
  <c r="C3271" i="29"/>
  <c r="G3271" i="29"/>
  <c r="F3154" i="29"/>
  <c r="D3154" i="29"/>
  <c r="G3952" i="29"/>
  <c r="E3913" i="29"/>
  <c r="F3811" i="29"/>
  <c r="E3780" i="29"/>
  <c r="G3743" i="29"/>
  <c r="F3631" i="29"/>
  <c r="D3572" i="29"/>
  <c r="F3555" i="29"/>
  <c r="F3544" i="29"/>
  <c r="C3503" i="29"/>
  <c r="F3478" i="29"/>
  <c r="C3454" i="29"/>
  <c r="D3446" i="29"/>
  <c r="E3421" i="29"/>
  <c r="G3390" i="29"/>
  <c r="D3331" i="29"/>
  <c r="D3322" i="29"/>
  <c r="E3315" i="29"/>
  <c r="B3270" i="29"/>
  <c r="G3270" i="29"/>
  <c r="G3251" i="29"/>
  <c r="B3221" i="29"/>
  <c r="E3221" i="29"/>
  <c r="G4011" i="29"/>
  <c r="B3999" i="29"/>
  <c r="C3991" i="29"/>
  <c r="C3952" i="29"/>
  <c r="D3913" i="29"/>
  <c r="G3887" i="29"/>
  <c r="E3851" i="29"/>
  <c r="C3841" i="29"/>
  <c r="G3826" i="29"/>
  <c r="D3817" i="29"/>
  <c r="E3811" i="29"/>
  <c r="G3787" i="29"/>
  <c r="D3780" i="29"/>
  <c r="E3764" i="29"/>
  <c r="F3743" i="29"/>
  <c r="C3717" i="29"/>
  <c r="G3712" i="29"/>
  <c r="E3703" i="29"/>
  <c r="C3693" i="29"/>
  <c r="F3669" i="29"/>
  <c r="F3661" i="29"/>
  <c r="G3655" i="29"/>
  <c r="F3649" i="29"/>
  <c r="E3631" i="29"/>
  <c r="F3618" i="29"/>
  <c r="B3610" i="29"/>
  <c r="G3581" i="29"/>
  <c r="C3572" i="29"/>
  <c r="F3565" i="29"/>
  <c r="D3555" i="29"/>
  <c r="C3544" i="29"/>
  <c r="G3535" i="29"/>
  <c r="G3523" i="29"/>
  <c r="G3427" i="29"/>
  <c r="F3381" i="29"/>
  <c r="D3381" i="29"/>
  <c r="F3361" i="29"/>
  <c r="C3315" i="29"/>
  <c r="C3295" i="29"/>
  <c r="D3295" i="29"/>
  <c r="F3295" i="29"/>
  <c r="G3295" i="29"/>
  <c r="E3231" i="29"/>
  <c r="B3231" i="29"/>
  <c r="C3231" i="29"/>
  <c r="C3128" i="29"/>
  <c r="F3128" i="29"/>
  <c r="G3128" i="29"/>
  <c r="D4112" i="29"/>
  <c r="F4011" i="29"/>
  <c r="B3952" i="29"/>
  <c r="C3919" i="29"/>
  <c r="C3913" i="29"/>
  <c r="C3896" i="29"/>
  <c r="C3830" i="29"/>
  <c r="D3811" i="29"/>
  <c r="C3780" i="29"/>
  <c r="D3764" i="29"/>
  <c r="E3743" i="29"/>
  <c r="F3737" i="29"/>
  <c r="G3727" i="29"/>
  <c r="F3712" i="29"/>
  <c r="E3676" i="29"/>
  <c r="E3661" i="29"/>
  <c r="F3655" i="29"/>
  <c r="E3649" i="29"/>
  <c r="F3642" i="29"/>
  <c r="G3636" i="29"/>
  <c r="D3631" i="29"/>
  <c r="F3625" i="29"/>
  <c r="E3588" i="29"/>
  <c r="E3565" i="29"/>
  <c r="B3544" i="29"/>
  <c r="F3535" i="29"/>
  <c r="G3477" i="29"/>
  <c r="F3462" i="29"/>
  <c r="D3453" i="29"/>
  <c r="F3427" i="29"/>
  <c r="B3399" i="29"/>
  <c r="D3399" i="29"/>
  <c r="G3389" i="29"/>
  <c r="C3331" i="29"/>
  <c r="F3331" i="29"/>
  <c r="C3811" i="29"/>
  <c r="C3764" i="29"/>
  <c r="E3756" i="29"/>
  <c r="C3747" i="29"/>
  <c r="E3716" i="29"/>
  <c r="D3661" i="29"/>
  <c r="E3655" i="29"/>
  <c r="D3649" i="29"/>
  <c r="F3636" i="29"/>
  <c r="C3631" i="29"/>
  <c r="C3604" i="29"/>
  <c r="C3477" i="29"/>
  <c r="D3427" i="29"/>
  <c r="F3412" i="29"/>
  <c r="C3361" i="29"/>
  <c r="G3361" i="29"/>
  <c r="G3315" i="29"/>
  <c r="D3315" i="29"/>
  <c r="D3275" i="29"/>
  <c r="G3207" i="29"/>
  <c r="B3207" i="29"/>
  <c r="D3184" i="29"/>
  <c r="B3173" i="29"/>
  <c r="D3173" i="29"/>
  <c r="B3139" i="29"/>
  <c r="F3139" i="29"/>
  <c r="G3139" i="29"/>
  <c r="F4120" i="29"/>
  <c r="F3980" i="29"/>
  <c r="F3951" i="29"/>
  <c r="F3856" i="29"/>
  <c r="F3829" i="29"/>
  <c r="B3811" i="29"/>
  <c r="E3793" i="29"/>
  <c r="E3779" i="29"/>
  <c r="B3764" i="29"/>
  <c r="D3756" i="29"/>
  <c r="B3747" i="29"/>
  <c r="G3742" i="29"/>
  <c r="E3736" i="29"/>
  <c r="D3716" i="29"/>
  <c r="G3701" i="29"/>
  <c r="C3675" i="29"/>
  <c r="G3667" i="29"/>
  <c r="B3661" i="29"/>
  <c r="D3655" i="29"/>
  <c r="B3649" i="29"/>
  <c r="E3636" i="29"/>
  <c r="C3609" i="29"/>
  <c r="B3604" i="29"/>
  <c r="D3535" i="29"/>
  <c r="G3521" i="29"/>
  <c r="B3477" i="29"/>
  <c r="G3461" i="29"/>
  <c r="G3405" i="29"/>
  <c r="G3398" i="29"/>
  <c r="E3398" i="29"/>
  <c r="E3337" i="29"/>
  <c r="G3321" i="29"/>
  <c r="F3321" i="29"/>
  <c r="G3309" i="29"/>
  <c r="C3309" i="29"/>
  <c r="B3301" i="29"/>
  <c r="B3275" i="29"/>
  <c r="B3257" i="29"/>
  <c r="C3184" i="29"/>
  <c r="B3829" i="29"/>
  <c r="B3742" i="29"/>
  <c r="C3716" i="29"/>
  <c r="F3701" i="29"/>
  <c r="C3452" i="29"/>
  <c r="F3452" i="29"/>
  <c r="E3427" i="29"/>
  <c r="C3427" i="29"/>
  <c r="E3412" i="29"/>
  <c r="B3412" i="29"/>
  <c r="D3387" i="29"/>
  <c r="B3314" i="29"/>
  <c r="C3314" i="29"/>
  <c r="D3314" i="29"/>
  <c r="G3314" i="29"/>
  <c r="B3218" i="29"/>
  <c r="E3218" i="29"/>
  <c r="B3195" i="29"/>
  <c r="C3195" i="29"/>
  <c r="D3195" i="29"/>
  <c r="E3195" i="29"/>
  <c r="F3195" i="29"/>
  <c r="G3195" i="29"/>
  <c r="E3171" i="29"/>
  <c r="B3171" i="29"/>
  <c r="C3171" i="29"/>
  <c r="D3171" i="29"/>
  <c r="G3171" i="29"/>
  <c r="B3667" i="29"/>
  <c r="F3615" i="29"/>
  <c r="G3591" i="29"/>
  <c r="F3569" i="29"/>
  <c r="F3541" i="29"/>
  <c r="C3313" i="29"/>
  <c r="E3313" i="29"/>
  <c r="B3284" i="29"/>
  <c r="E3284" i="29"/>
  <c r="G3124" i="29"/>
  <c r="D3124" i="29"/>
  <c r="G3828" i="29"/>
  <c r="F3799" i="29"/>
  <c r="F3769" i="29"/>
  <c r="F3763" i="29"/>
  <c r="G3639" i="29"/>
  <c r="F3591" i="29"/>
  <c r="F3529" i="29"/>
  <c r="F3481" i="29"/>
  <c r="E3461" i="29"/>
  <c r="C3461" i="29"/>
  <c r="F3417" i="29"/>
  <c r="D3417" i="29"/>
  <c r="C3343" i="29"/>
  <c r="F3343" i="29"/>
  <c r="F3266" i="29"/>
  <c r="G3237" i="29"/>
  <c r="C3237" i="29"/>
  <c r="F3237" i="29"/>
  <c r="C4017" i="29"/>
  <c r="C4003" i="29"/>
  <c r="B3997" i="29"/>
  <c r="B3988" i="29"/>
  <c r="F3979" i="29"/>
  <c r="G3914" i="29"/>
  <c r="C3892" i="29"/>
  <c r="B3861" i="29"/>
  <c r="E3847" i="29"/>
  <c r="F3828" i="29"/>
  <c r="B3824" i="29"/>
  <c r="E3799" i="29"/>
  <c r="D3786" i="29"/>
  <c r="E3769" i="29"/>
  <c r="E3763" i="29"/>
  <c r="B3733" i="29"/>
  <c r="F3723" i="29"/>
  <c r="F3639" i="29"/>
  <c r="F3633" i="29"/>
  <c r="E3601" i="29"/>
  <c r="D3591" i="29"/>
  <c r="B3568" i="29"/>
  <c r="C3549" i="29"/>
  <c r="G3540" i="29"/>
  <c r="D3529" i="29"/>
  <c r="E3481" i="29"/>
  <c r="C3404" i="29"/>
  <c r="D3358" i="29"/>
  <c r="G3350" i="29"/>
  <c r="G3334" i="29"/>
  <c r="C3283" i="29"/>
  <c r="G3283" i="29"/>
  <c r="C3093" i="29"/>
  <c r="F3093" i="29"/>
  <c r="E3093" i="29"/>
  <c r="C3080" i="29"/>
  <c r="E3080" i="29"/>
  <c r="F3080" i="29"/>
  <c r="G3080" i="29"/>
  <c r="E3828" i="29"/>
  <c r="G3814" i="29"/>
  <c r="D3799" i="29"/>
  <c r="G3776" i="29"/>
  <c r="D3769" i="29"/>
  <c r="D3763" i="29"/>
  <c r="G3652" i="29"/>
  <c r="F3645" i="29"/>
  <c r="D3639" i="29"/>
  <c r="D3633" i="29"/>
  <c r="D3601" i="29"/>
  <c r="C3591" i="29"/>
  <c r="G3560" i="29"/>
  <c r="F3540" i="29"/>
  <c r="C3529" i="29"/>
  <c r="E3506" i="29"/>
  <c r="G3499" i="29"/>
  <c r="D3481" i="29"/>
  <c r="C3424" i="29"/>
  <c r="F3409" i="29"/>
  <c r="C3377" i="29"/>
  <c r="B3377" i="29"/>
  <c r="D3368" i="29"/>
  <c r="B3368" i="29"/>
  <c r="G3368" i="29"/>
  <c r="C3358" i="29"/>
  <c r="D3350" i="29"/>
  <c r="E3334" i="29"/>
  <c r="F3298" i="29"/>
  <c r="G3282" i="29"/>
  <c r="E3227" i="29"/>
  <c r="B3227" i="29"/>
  <c r="G4096" i="29"/>
  <c r="F3891" i="29"/>
  <c r="F3868" i="29"/>
  <c r="G3860" i="29"/>
  <c r="D3828" i="29"/>
  <c r="B3814" i="29"/>
  <c r="C3806" i="29"/>
  <c r="C3799" i="29"/>
  <c r="G3791" i="29"/>
  <c r="E3776" i="29"/>
  <c r="C3769" i="29"/>
  <c r="D3745" i="29"/>
  <c r="B3706" i="29"/>
  <c r="G3679" i="29"/>
  <c r="G3658" i="29"/>
  <c r="B3652" i="29"/>
  <c r="B3645" i="29"/>
  <c r="B3639" i="29"/>
  <c r="C3633" i="29"/>
  <c r="D3620" i="29"/>
  <c r="B3601" i="29"/>
  <c r="B3591" i="29"/>
  <c r="D3576" i="29"/>
  <c r="D3540" i="29"/>
  <c r="B3529" i="29"/>
  <c r="B3517" i="29"/>
  <c r="F3499" i="29"/>
  <c r="C3490" i="29"/>
  <c r="C3481" i="29"/>
  <c r="F3440" i="29"/>
  <c r="B3424" i="29"/>
  <c r="E3409" i="29"/>
  <c r="D3403" i="29"/>
  <c r="B3358" i="29"/>
  <c r="G3341" i="29"/>
  <c r="B3334" i="29"/>
  <c r="B3326" i="29"/>
  <c r="C3326" i="29"/>
  <c r="E3298" i="29"/>
  <c r="B3202" i="29"/>
  <c r="F3167" i="29"/>
  <c r="C3167" i="29"/>
  <c r="G3167" i="29"/>
  <c r="B3167" i="29"/>
  <c r="E3406" i="29"/>
  <c r="C3400" i="29"/>
  <c r="D3360" i="29"/>
  <c r="C3345" i="29"/>
  <c r="C3339" i="29"/>
  <c r="F3291" i="29"/>
  <c r="E3285" i="29"/>
  <c r="F3279" i="29"/>
  <c r="E3273" i="29"/>
  <c r="D3268" i="29"/>
  <c r="C3255" i="29"/>
  <c r="D3249" i="29"/>
  <c r="G3151" i="29"/>
  <c r="G3116" i="29"/>
  <c r="C3047" i="29"/>
  <c r="D3034" i="29"/>
  <c r="G3027" i="29"/>
  <c r="D3001" i="29"/>
  <c r="C2992" i="29"/>
  <c r="C2956" i="29"/>
  <c r="F2948" i="29"/>
  <c r="C2924" i="29"/>
  <c r="F2908" i="29"/>
  <c r="G2900" i="29"/>
  <c r="E2893" i="29"/>
  <c r="C2876" i="29"/>
  <c r="D2869" i="29"/>
  <c r="D2852" i="29"/>
  <c r="C2827" i="29"/>
  <c r="F2818" i="29"/>
  <c r="F2813" i="29"/>
  <c r="E2803" i="29"/>
  <c r="D2784" i="29"/>
  <c r="D2760" i="29"/>
  <c r="D2707" i="29"/>
  <c r="G2689" i="29"/>
  <c r="G2649" i="29"/>
  <c r="B2643" i="29"/>
  <c r="D2635" i="29"/>
  <c r="G2629" i="29"/>
  <c r="B2609" i="29"/>
  <c r="E2571" i="29"/>
  <c r="B2561" i="29"/>
  <c r="G2554" i="29"/>
  <c r="D2525" i="29"/>
  <c r="D2270" i="29"/>
  <c r="E2279" i="29"/>
  <c r="B2270" i="29"/>
  <c r="F2224" i="29"/>
  <c r="G3391" i="29"/>
  <c r="C3285" i="29"/>
  <c r="C3273" i="29"/>
  <c r="F3262" i="29"/>
  <c r="D3172" i="29"/>
  <c r="F3123" i="29"/>
  <c r="D3107" i="29"/>
  <c r="F3098" i="29"/>
  <c r="E3075" i="29"/>
  <c r="D3040" i="29"/>
  <c r="D2948" i="29"/>
  <c r="G2939" i="29"/>
  <c r="D2908" i="29"/>
  <c r="G2851" i="29"/>
  <c r="F2834" i="29"/>
  <c r="C2817" i="29"/>
  <c r="B2730" i="29"/>
  <c r="B2721" i="29"/>
  <c r="G2695" i="29"/>
  <c r="G2678" i="29"/>
  <c r="D2673" i="29"/>
  <c r="D2655" i="29"/>
  <c r="D2649" i="29"/>
  <c r="G2634" i="29"/>
  <c r="D2629" i="29"/>
  <c r="C2571" i="29"/>
  <c r="D2553" i="29"/>
  <c r="E2544" i="29"/>
  <c r="F2538" i="29"/>
  <c r="F2517" i="29"/>
  <c r="G2242" i="29"/>
  <c r="F2230" i="29"/>
  <c r="D3391" i="29"/>
  <c r="C3376" i="29"/>
  <c r="F3338" i="29"/>
  <c r="D3319" i="29"/>
  <c r="B3285" i="29"/>
  <c r="E3278" i="29"/>
  <c r="B3273" i="29"/>
  <c r="G3267" i="29"/>
  <c r="C3262" i="29"/>
  <c r="G3254" i="29"/>
  <c r="E3248" i="29"/>
  <c r="E3238" i="29"/>
  <c r="F3216" i="29"/>
  <c r="C3172" i="29"/>
  <c r="D3123" i="29"/>
  <c r="E3098" i="29"/>
  <c r="F3081" i="29"/>
  <c r="D3075" i="29"/>
  <c r="G3060" i="29"/>
  <c r="C3040" i="29"/>
  <c r="C3027" i="29"/>
  <c r="D3009" i="29"/>
  <c r="F2964" i="29"/>
  <c r="G2955" i="29"/>
  <c r="C2948" i="29"/>
  <c r="F2939" i="29"/>
  <c r="F2922" i="29"/>
  <c r="C2908" i="29"/>
  <c r="F2891" i="29"/>
  <c r="F2874" i="29"/>
  <c r="F2858" i="29"/>
  <c r="E2851" i="29"/>
  <c r="C2834" i="29"/>
  <c r="D2802" i="29"/>
  <c r="G2782" i="29"/>
  <c r="F2776" i="29"/>
  <c r="C2769" i="29"/>
  <c r="G2705" i="29"/>
  <c r="D2687" i="29"/>
  <c r="B2673" i="29"/>
  <c r="B2655" i="29"/>
  <c r="B2649" i="29"/>
  <c r="E2634" i="29"/>
  <c r="B2629" i="29"/>
  <c r="C2607" i="29"/>
  <c r="G2591" i="29"/>
  <c r="F2583" i="29"/>
  <c r="B2571" i="29"/>
  <c r="F2559" i="29"/>
  <c r="C2553" i="29"/>
  <c r="E2538" i="29"/>
  <c r="B2531" i="29"/>
  <c r="G2523" i="29"/>
  <c r="G2269" i="29"/>
  <c r="F3267" i="29"/>
  <c r="F3165" i="29"/>
  <c r="G3140" i="29"/>
  <c r="G3091" i="29"/>
  <c r="E3081" i="29"/>
  <c r="C3075" i="29"/>
  <c r="D2990" i="29"/>
  <c r="G2912" i="29"/>
  <c r="E2858" i="29"/>
  <c r="D2851" i="29"/>
  <c r="D2816" i="29"/>
  <c r="D2776" i="29"/>
  <c r="G2677" i="29"/>
  <c r="F2663" i="29"/>
  <c r="F2641" i="29"/>
  <c r="F2591" i="29"/>
  <c r="E2583" i="29"/>
  <c r="F2523" i="29"/>
  <c r="C2269" i="29"/>
  <c r="F2261" i="29"/>
  <c r="G2229" i="29"/>
  <c r="E2222" i="29"/>
  <c r="G3302" i="29"/>
  <c r="F3277" i="29"/>
  <c r="E3267" i="29"/>
  <c r="F3247" i="29"/>
  <c r="D3223" i="29"/>
  <c r="C3165" i="29"/>
  <c r="D3140" i="29"/>
  <c r="E3129" i="29"/>
  <c r="F3091" i="29"/>
  <c r="B3075" i="29"/>
  <c r="F3045" i="29"/>
  <c r="G3032" i="29"/>
  <c r="G3016" i="29"/>
  <c r="B2990" i="29"/>
  <c r="G2963" i="29"/>
  <c r="B2938" i="29"/>
  <c r="F2929" i="29"/>
  <c r="F2912" i="29"/>
  <c r="D2865" i="29"/>
  <c r="D2858" i="29"/>
  <c r="C2851" i="29"/>
  <c r="B2816" i="29"/>
  <c r="D2810" i="29"/>
  <c r="B2776" i="29"/>
  <c r="F2738" i="29"/>
  <c r="G2719" i="29"/>
  <c r="F2677" i="29"/>
  <c r="D2663" i="29"/>
  <c r="F2648" i="29"/>
  <c r="D2641" i="29"/>
  <c r="F2633" i="29"/>
  <c r="D2591" i="29"/>
  <c r="C2583" i="29"/>
  <c r="C2570" i="29"/>
  <c r="D2559" i="29"/>
  <c r="D2523" i="29"/>
  <c r="G2515" i="29"/>
  <c r="B2269" i="29"/>
  <c r="C2261" i="29"/>
  <c r="D2229" i="29"/>
  <c r="G3068" i="29"/>
  <c r="E3045" i="29"/>
  <c r="F3032" i="29"/>
  <c r="C3016" i="29"/>
  <c r="E2954" i="29"/>
  <c r="D2912" i="29"/>
  <c r="G2872" i="29"/>
  <c r="G2755" i="29"/>
  <c r="F2719" i="29"/>
  <c r="E2677" i="29"/>
  <c r="G2653" i="29"/>
  <c r="E2648" i="29"/>
  <c r="G2627" i="29"/>
  <c r="G2613" i="29"/>
  <c r="F2564" i="29"/>
  <c r="G2536" i="29"/>
  <c r="C2523" i="29"/>
  <c r="G2221" i="29"/>
  <c r="G3230" i="29"/>
  <c r="B3203" i="29"/>
  <c r="F3074" i="29"/>
  <c r="F3068" i="29"/>
  <c r="G3051" i="29"/>
  <c r="D3045" i="29"/>
  <c r="E3032" i="29"/>
  <c r="G3025" i="29"/>
  <c r="B3016" i="29"/>
  <c r="G2989" i="29"/>
  <c r="G2970" i="29"/>
  <c r="D2954" i="29"/>
  <c r="F2919" i="29"/>
  <c r="C2912" i="29"/>
  <c r="F2896" i="29"/>
  <c r="G2888" i="29"/>
  <c r="B2872" i="29"/>
  <c r="D2850" i="29"/>
  <c r="D2840" i="29"/>
  <c r="F2822" i="29"/>
  <c r="F2755" i="29"/>
  <c r="E2719" i="29"/>
  <c r="G2710" i="29"/>
  <c r="D2677" i="29"/>
  <c r="G2662" i="29"/>
  <c r="F2653" i="29"/>
  <c r="C2648" i="29"/>
  <c r="F2627" i="29"/>
  <c r="F2613" i="29"/>
  <c r="C2582" i="29"/>
  <c r="F2569" i="29"/>
  <c r="E2564" i="29"/>
  <c r="F2541" i="29"/>
  <c r="D2536" i="29"/>
  <c r="G2528" i="29"/>
  <c r="B2523" i="29"/>
  <c r="F2275" i="29"/>
  <c r="B2268" i="29"/>
  <c r="G3119" i="29"/>
  <c r="E3104" i="29"/>
  <c r="E3074" i="29"/>
  <c r="E3068" i="29"/>
  <c r="G3058" i="29"/>
  <c r="B3051" i="29"/>
  <c r="B3045" i="29"/>
  <c r="D3032" i="29"/>
  <c r="F3025" i="29"/>
  <c r="G2996" i="29"/>
  <c r="G2927" i="29"/>
  <c r="B2919" i="29"/>
  <c r="E2905" i="29"/>
  <c r="B2850" i="29"/>
  <c r="B2840" i="29"/>
  <c r="D2822" i="29"/>
  <c r="F2798" i="29"/>
  <c r="B2780" i="29"/>
  <c r="E2755" i="29"/>
  <c r="F2736" i="29"/>
  <c r="D2719" i="29"/>
  <c r="C2684" i="29"/>
  <c r="B2677" i="29"/>
  <c r="E2653" i="29"/>
  <c r="D2627" i="29"/>
  <c r="D2619" i="29"/>
  <c r="D2613" i="29"/>
  <c r="E2604" i="29"/>
  <c r="F2589" i="29"/>
  <c r="G2574" i="29"/>
  <c r="B2569" i="29"/>
  <c r="D2564" i="29"/>
  <c r="C2536" i="29"/>
  <c r="F2228" i="29"/>
  <c r="D3068" i="29"/>
  <c r="C2996" i="29"/>
  <c r="B2944" i="29"/>
  <c r="F2927" i="29"/>
  <c r="D2905" i="29"/>
  <c r="B2822" i="29"/>
  <c r="C2798" i="29"/>
  <c r="D2788" i="29"/>
  <c r="F2765" i="29"/>
  <c r="D2755" i="29"/>
  <c r="B2653" i="29"/>
  <c r="B2627" i="29"/>
  <c r="C2589" i="29"/>
  <c r="G2257" i="29"/>
  <c r="F2943" i="29"/>
  <c r="D2936" i="29"/>
  <c r="F2910" i="29"/>
  <c r="C2864" i="29"/>
  <c r="C2815" i="29"/>
  <c r="E2779" i="29"/>
  <c r="D2754" i="29"/>
  <c r="B2718" i="29"/>
  <c r="B2691" i="29"/>
  <c r="E2682" i="29"/>
  <c r="G2675" i="29"/>
  <c r="E2667" i="29"/>
  <c r="E2652" i="29"/>
  <c r="D2631" i="29"/>
  <c r="D2603" i="29"/>
  <c r="D2588" i="29"/>
  <c r="B2581" i="29"/>
  <c r="F2573" i="29"/>
  <c r="G2567" i="29"/>
  <c r="B2557" i="29"/>
  <c r="E2535" i="29"/>
  <c r="D2522" i="29"/>
  <c r="C2257" i="29"/>
  <c r="E3292" i="29"/>
  <c r="C3286" i="29"/>
  <c r="E3274" i="29"/>
  <c r="G3250" i="29"/>
  <c r="C3244" i="29"/>
  <c r="E3228" i="29"/>
  <c r="D3220" i="29"/>
  <c r="G3183" i="29"/>
  <c r="B3153" i="29"/>
  <c r="G3143" i="29"/>
  <c r="F3127" i="29"/>
  <c r="D3118" i="29"/>
  <c r="D3087" i="29"/>
  <c r="F3057" i="29"/>
  <c r="B3048" i="29"/>
  <c r="E3044" i="29"/>
  <c r="B3035" i="29"/>
  <c r="G3003" i="29"/>
  <c r="F2994" i="29"/>
  <c r="B2950" i="29"/>
  <c r="D2943" i="29"/>
  <c r="C2936" i="29"/>
  <c r="E2910" i="29"/>
  <c r="F2903" i="29"/>
  <c r="D2870" i="29"/>
  <c r="G2847" i="29"/>
  <c r="D2828" i="29"/>
  <c r="D2820" i="29"/>
  <c r="E2796" i="29"/>
  <c r="C2779" i="29"/>
  <c r="B2754" i="29"/>
  <c r="F2675" i="29"/>
  <c r="C2631" i="29"/>
  <c r="G2625" i="29"/>
  <c r="G2610" i="29"/>
  <c r="B2603" i="29"/>
  <c r="F2593" i="29"/>
  <c r="B2573" i="29"/>
  <c r="F2540" i="29"/>
  <c r="D2535" i="29"/>
  <c r="B2522" i="29"/>
  <c r="E3183" i="29"/>
  <c r="F3143" i="29"/>
  <c r="E3057" i="29"/>
  <c r="D3028" i="29"/>
  <c r="F2814" i="29"/>
  <c r="G2707" i="29"/>
  <c r="G2690" i="29"/>
  <c r="F2681" i="29"/>
  <c r="D2675" i="29"/>
  <c r="F2625" i="29"/>
  <c r="E2616" i="29"/>
  <c r="E2610" i="29"/>
  <c r="E2593" i="29"/>
  <c r="D2587" i="29"/>
  <c r="E2580" i="29"/>
  <c r="E2540" i="29"/>
  <c r="C2245" i="29"/>
  <c r="G2225" i="29"/>
  <c r="F2216" i="29"/>
  <c r="B3183" i="29"/>
  <c r="F3152" i="29"/>
  <c r="D3057" i="29"/>
  <c r="F3047" i="29"/>
  <c r="F3034" i="29"/>
  <c r="C3028" i="29"/>
  <c r="B3021" i="29"/>
  <c r="D2949" i="29"/>
  <c r="E2942" i="29"/>
  <c r="F2924" i="29"/>
  <c r="F2886" i="29"/>
  <c r="F2876" i="29"/>
  <c r="G2869" i="29"/>
  <c r="E2862" i="29"/>
  <c r="B2846" i="29"/>
  <c r="F2827" i="29"/>
  <c r="D2814" i="29"/>
  <c r="B2778" i="29"/>
  <c r="F2743" i="29"/>
  <c r="G2722" i="29"/>
  <c r="D2716" i="29"/>
  <c r="F2707" i="29"/>
  <c r="F2690" i="29"/>
  <c r="B2681" i="29"/>
  <c r="B2675" i="29"/>
  <c r="G2650" i="29"/>
  <c r="F2643" i="29"/>
  <c r="F2636" i="29"/>
  <c r="C2630" i="29"/>
  <c r="B2625" i="29"/>
  <c r="G2602" i="29"/>
  <c r="B2555" i="29"/>
  <c r="D2540" i="29"/>
  <c r="B2535" i="29"/>
  <c r="F2270" i="29"/>
  <c r="G2232" i="29"/>
  <c r="F2225" i="29"/>
  <c r="E2924" i="29"/>
  <c r="E2876" i="29"/>
  <c r="E2869" i="29"/>
  <c r="E2827" i="29"/>
  <c r="G2818" i="29"/>
  <c r="E2760" i="29"/>
  <c r="E2707" i="29"/>
  <c r="E2643" i="29"/>
  <c r="F2609" i="29"/>
  <c r="F2571" i="29"/>
  <c r="F2561" i="29"/>
  <c r="E2225" i="29"/>
  <c r="D7214" i="29"/>
  <c r="D7257" i="29"/>
  <c r="D7250" i="29"/>
  <c r="C7245" i="29"/>
  <c r="G7241" i="29"/>
  <c r="B7233" i="29"/>
  <c r="B7229" i="29"/>
  <c r="E7213" i="29"/>
  <c r="E7208" i="29"/>
  <c r="E7204" i="29"/>
  <c r="D7201" i="29"/>
  <c r="D7196" i="29"/>
  <c r="C7192" i="29"/>
  <c r="B7189" i="29"/>
  <c r="B7180" i="29"/>
  <c r="D7167" i="29"/>
  <c r="C7162" i="29"/>
  <c r="B7159" i="29"/>
  <c r="F7146" i="29"/>
  <c r="C7137" i="29"/>
  <c r="G7133" i="29"/>
  <c r="B7129" i="29"/>
  <c r="E7124" i="29"/>
  <c r="B7120" i="29"/>
  <c r="D7107" i="29"/>
  <c r="C7102" i="29"/>
  <c r="E7099" i="29"/>
  <c r="D7094" i="29"/>
  <c r="F7086" i="29"/>
  <c r="B7081" i="29"/>
  <c r="G7076" i="29"/>
  <c r="B7072" i="29"/>
  <c r="D7059" i="29"/>
  <c r="C7054" i="29"/>
  <c r="E7051" i="29"/>
  <c r="E7046" i="29"/>
  <c r="G7041" i="29"/>
  <c r="F7033" i="29"/>
  <c r="D7029" i="29"/>
  <c r="C7021" i="29"/>
  <c r="C7012" i="29"/>
  <c r="D7004" i="29"/>
  <c r="F6999" i="29"/>
  <c r="E6994" i="29"/>
  <c r="G6981" i="29"/>
  <c r="B6979" i="29"/>
  <c r="F6973" i="29"/>
  <c r="D6969" i="29"/>
  <c r="F6966" i="29"/>
  <c r="B6961" i="29"/>
  <c r="B6952" i="29"/>
  <c r="B6944" i="29"/>
  <c r="G6930" i="29"/>
  <c r="F6924" i="29"/>
  <c r="D6920" i="29"/>
  <c r="F6915" i="29"/>
  <c r="E6910" i="29"/>
  <c r="D6897" i="29"/>
  <c r="G6893" i="29"/>
  <c r="F6879" i="29"/>
  <c r="D6842" i="29"/>
  <c r="D6831" i="29"/>
  <c r="G6771" i="29"/>
  <c r="C6771" i="29"/>
  <c r="D6771" i="29"/>
  <c r="F6771" i="29"/>
  <c r="E6747" i="29"/>
  <c r="C7233" i="29"/>
  <c r="G7229" i="29"/>
  <c r="G7111" i="29"/>
  <c r="E7076" i="29"/>
  <c r="G7063" i="29"/>
  <c r="D7051" i="29"/>
  <c r="G7038" i="29"/>
  <c r="C7029" i="29"/>
  <c r="D6999" i="29"/>
  <c r="B6938" i="29"/>
  <c r="D6938" i="29"/>
  <c r="C6920" i="29"/>
  <c r="D6915" i="29"/>
  <c r="C6910" i="29"/>
  <c r="F6884" i="29"/>
  <c r="D6884" i="29"/>
  <c r="G6853" i="29"/>
  <c r="C6853" i="29"/>
  <c r="E6853" i="29"/>
  <c r="F6848" i="29"/>
  <c r="C6848" i="29"/>
  <c r="G6848" i="29"/>
  <c r="C6817" i="29"/>
  <c r="B6817" i="29"/>
  <c r="E6809" i="29"/>
  <c r="C6809" i="29"/>
  <c r="F6809" i="29"/>
  <c r="C6761" i="29"/>
  <c r="B6761" i="29"/>
  <c r="F7218" i="29"/>
  <c r="G7195" i="29"/>
  <c r="F7179" i="29"/>
  <c r="F7119" i="29"/>
  <c r="F7111" i="29"/>
  <c r="B7107" i="29"/>
  <c r="B7099" i="29"/>
  <c r="F7093" i="29"/>
  <c r="B7085" i="29"/>
  <c r="D7076" i="29"/>
  <c r="F7071" i="29"/>
  <c r="F7063" i="29"/>
  <c r="B7051" i="29"/>
  <c r="E7041" i="29"/>
  <c r="F7038" i="29"/>
  <c r="B7029" i="29"/>
  <c r="G7006" i="29"/>
  <c r="G7003" i="29"/>
  <c r="C6999" i="29"/>
  <c r="B6994" i="29"/>
  <c r="D6973" i="29"/>
  <c r="B6969" i="29"/>
  <c r="F6960" i="29"/>
  <c r="E6956" i="29"/>
  <c r="B6920" i="29"/>
  <c r="C6915" i="29"/>
  <c r="B6910" i="29"/>
  <c r="B6897" i="29"/>
  <c r="B6862" i="29"/>
  <c r="C6862" i="29"/>
  <c r="G6831" i="29"/>
  <c r="B6831" i="29"/>
  <c r="E6831" i="29"/>
  <c r="F6831" i="29"/>
  <c r="G6747" i="29"/>
  <c r="C6747" i="29"/>
  <c r="D6747" i="29"/>
  <c r="F6747" i="29"/>
  <c r="B7185" i="29"/>
  <c r="B7181" i="29"/>
  <c r="D7172" i="29"/>
  <c r="E7249" i="29"/>
  <c r="E7244" i="29"/>
  <c r="E7240" i="29"/>
  <c r="D7237" i="29"/>
  <c r="G7207" i="29"/>
  <c r="F7195" i="29"/>
  <c r="G7191" i="29"/>
  <c r="G7123" i="29"/>
  <c r="D7119" i="29"/>
  <c r="E7111" i="29"/>
  <c r="F7045" i="29"/>
  <c r="F6985" i="29"/>
  <c r="C6893" i="29"/>
  <c r="D6893" i="29"/>
  <c r="B6878" i="29"/>
  <c r="D6878" i="29"/>
  <c r="C6873" i="29"/>
  <c r="F6873" i="29"/>
  <c r="G6861" i="29"/>
  <c r="F6836" i="29"/>
  <c r="C6836" i="29"/>
  <c r="E6836" i="29"/>
  <c r="B6802" i="29"/>
  <c r="F7242" i="29"/>
  <c r="D7179" i="29"/>
  <c r="G7101" i="29"/>
  <c r="G7053" i="29"/>
  <c r="E7261" i="29"/>
  <c r="E7256" i="29"/>
  <c r="E7252" i="29"/>
  <c r="D7249" i="29"/>
  <c r="D7244" i="29"/>
  <c r="C7240" i="29"/>
  <c r="B7237" i="29"/>
  <c r="B7228" i="29"/>
  <c r="G7219" i="29"/>
  <c r="F7207" i="29"/>
  <c r="G7203" i="29"/>
  <c r="E7195" i="29"/>
  <c r="F7191" i="29"/>
  <c r="G7186" i="29"/>
  <c r="C7179" i="29"/>
  <c r="B7174" i="29"/>
  <c r="E7166" i="29"/>
  <c r="D7161" i="29"/>
  <c r="F7153" i="29"/>
  <c r="B7141" i="29"/>
  <c r="D7136" i="29"/>
  <c r="B7132" i="29"/>
  <c r="G7126" i="29"/>
  <c r="F7123" i="29"/>
  <c r="C7119" i="29"/>
  <c r="B7114" i="29"/>
  <c r="D7111" i="29"/>
  <c r="E7106" i="29"/>
  <c r="F7101" i="29"/>
  <c r="G7098" i="29"/>
  <c r="D7093" i="29"/>
  <c r="C7084" i="29"/>
  <c r="G7078" i="29"/>
  <c r="G7075" i="29"/>
  <c r="C7071" i="29"/>
  <c r="B7066" i="29"/>
  <c r="D7063" i="29"/>
  <c r="D7058" i="29"/>
  <c r="F7053" i="29"/>
  <c r="G7050" i="29"/>
  <c r="E7045" i="29"/>
  <c r="C7041" i="29"/>
  <c r="B7037" i="29"/>
  <c r="B7033" i="29"/>
  <c r="G7028" i="29"/>
  <c r="B7024" i="29"/>
  <c r="D7011" i="29"/>
  <c r="C7006" i="29"/>
  <c r="E7003" i="29"/>
  <c r="E6998" i="29"/>
  <c r="G6993" i="29"/>
  <c r="E6985" i="29"/>
  <c r="B6973" i="29"/>
  <c r="G6968" i="29"/>
  <c r="B6964" i="29"/>
  <c r="B6956" i="29"/>
  <c r="C6951" i="29"/>
  <c r="B6928" i="29"/>
  <c r="E6922" i="29"/>
  <c r="G6919" i="29"/>
  <c r="D6914" i="29"/>
  <c r="G6909" i="29"/>
  <c r="E6896" i="29"/>
  <c r="B6892" i="29"/>
  <c r="F6877" i="29"/>
  <c r="G6872" i="29"/>
  <c r="F6861" i="29"/>
  <c r="C6829" i="29"/>
  <c r="G6829" i="29"/>
  <c r="G6795" i="29"/>
  <c r="B6795" i="29"/>
  <c r="C6795" i="29"/>
  <c r="F6795" i="29"/>
  <c r="B7197" i="29"/>
  <c r="E7250" i="29"/>
  <c r="F7249" i="29"/>
  <c r="D7256" i="29"/>
  <c r="B7249" i="29"/>
  <c r="B7240" i="29"/>
  <c r="E7207" i="29"/>
  <c r="F7203" i="29"/>
  <c r="G7198" i="29"/>
  <c r="D7195" i="29"/>
  <c r="D7191" i="29"/>
  <c r="E7186" i="29"/>
  <c r="B7179" i="29"/>
  <c r="D7166" i="29"/>
  <c r="E7153" i="29"/>
  <c r="E7144" i="29"/>
  <c r="E7126" i="29"/>
  <c r="E7123" i="29"/>
  <c r="B7119" i="29"/>
  <c r="B7111" i="29"/>
  <c r="D7106" i="29"/>
  <c r="E7101" i="29"/>
  <c r="F7098" i="29"/>
  <c r="B7093" i="29"/>
  <c r="G7088" i="29"/>
  <c r="B7084" i="29"/>
  <c r="E7078" i="29"/>
  <c r="F7075" i="29"/>
  <c r="B7063" i="29"/>
  <c r="E7053" i="29"/>
  <c r="F7050" i="29"/>
  <c r="D7045" i="29"/>
  <c r="E7028" i="29"/>
  <c r="G7018" i="29"/>
  <c r="G7015" i="29"/>
  <c r="C7011" i="29"/>
  <c r="B7006" i="29"/>
  <c r="D7003" i="29"/>
  <c r="G6990" i="29"/>
  <c r="D6985" i="29"/>
  <c r="E6968" i="29"/>
  <c r="G6958" i="29"/>
  <c r="C6922" i="29"/>
  <c r="F6919" i="29"/>
  <c r="D6896" i="29"/>
  <c r="D6877" i="29"/>
  <c r="E6872" i="29"/>
  <c r="D6861" i="29"/>
  <c r="G6850" i="29"/>
  <c r="C6835" i="29"/>
  <c r="E6835" i="29"/>
  <c r="F6835" i="29"/>
  <c r="G6777" i="29"/>
  <c r="B6777" i="29"/>
  <c r="C6777" i="29"/>
  <c r="D6777" i="29"/>
  <c r="E6777" i="29"/>
  <c r="G7243" i="29"/>
  <c r="D7153" i="29"/>
  <c r="C7144" i="29"/>
  <c r="G7113" i="29"/>
  <c r="D7101" i="29"/>
  <c r="E7088" i="29"/>
  <c r="C7078" i="29"/>
  <c r="E7075" i="29"/>
  <c r="E7070" i="29"/>
  <c r="G7065" i="29"/>
  <c r="D7053" i="29"/>
  <c r="C7045" i="29"/>
  <c r="C7036" i="29"/>
  <c r="D7028" i="29"/>
  <c r="F7023" i="29"/>
  <c r="E7018" i="29"/>
  <c r="B7003" i="29"/>
  <c r="F6990" i="29"/>
  <c r="C6985" i="29"/>
  <c r="D6968" i="29"/>
  <c r="F6963" i="29"/>
  <c r="E6958" i="29"/>
  <c r="G6955" i="29"/>
  <c r="D6950" i="29"/>
  <c r="C6943" i="29"/>
  <c r="G6943" i="29"/>
  <c r="E6932" i="29"/>
  <c r="F6927" i="29"/>
  <c r="B6922" i="29"/>
  <c r="E6919" i="29"/>
  <c r="F6913" i="29"/>
  <c r="G6906" i="29"/>
  <c r="F6900" i="29"/>
  <c r="C6896" i="29"/>
  <c r="D6872" i="29"/>
  <c r="F6867" i="29"/>
  <c r="E6850" i="29"/>
  <c r="C6847" i="29"/>
  <c r="B6847" i="29"/>
  <c r="E6834" i="29"/>
  <c r="E6814" i="29"/>
  <c r="C6807" i="29"/>
  <c r="E6767" i="29"/>
  <c r="B6767" i="29"/>
  <c r="C6767" i="29"/>
  <c r="F6767" i="29"/>
  <c r="G6767" i="29"/>
  <c r="C7195" i="29"/>
  <c r="C7191" i="29"/>
  <c r="C7186" i="29"/>
  <c r="G7135" i="29"/>
  <c r="F7131" i="29"/>
  <c r="C7126" i="29"/>
  <c r="D7123" i="29"/>
  <c r="G7255" i="29"/>
  <c r="F7243" i="29"/>
  <c r="G7239" i="29"/>
  <c r="E7231" i="29"/>
  <c r="F7227" i="29"/>
  <c r="G7222" i="29"/>
  <c r="D7215" i="29"/>
  <c r="C7203" i="29"/>
  <c r="C7198" i="29"/>
  <c r="B7191" i="29"/>
  <c r="B7186" i="29"/>
  <c r="E7178" i="29"/>
  <c r="F7165" i="29"/>
  <c r="B7153" i="29"/>
  <c r="B7144" i="29"/>
  <c r="F7135" i="29"/>
  <c r="D7131" i="29"/>
  <c r="B7126" i="29"/>
  <c r="B7123" i="29"/>
  <c r="E7118" i="29"/>
  <c r="F7113" i="29"/>
  <c r="G7110" i="29"/>
  <c r="F7105" i="29"/>
  <c r="B7097" i="29"/>
  <c r="D7088" i="29"/>
  <c r="F7083" i="29"/>
  <c r="B7078" i="29"/>
  <c r="D7075" i="29"/>
  <c r="D7070" i="29"/>
  <c r="F7065" i="29"/>
  <c r="G7062" i="29"/>
  <c r="C7053" i="29"/>
  <c r="B7049" i="29"/>
  <c r="B7045" i="29"/>
  <c r="B7036" i="29"/>
  <c r="D7023" i="29"/>
  <c r="C7018" i="29"/>
  <c r="E7010" i="29"/>
  <c r="G7005" i="29"/>
  <c r="F6997" i="29"/>
  <c r="B6985" i="29"/>
  <c r="C6976" i="29"/>
  <c r="B6968" i="29"/>
  <c r="D6963" i="29"/>
  <c r="C6958" i="29"/>
  <c r="G6942" i="29"/>
  <c r="F6936" i="29"/>
  <c r="F6906" i="29"/>
  <c r="B6891" i="29"/>
  <c r="D6891" i="29"/>
  <c r="G6885" i="29"/>
  <c r="G6882" i="29"/>
  <c r="G6877" i="29"/>
  <c r="E6877" i="29"/>
  <c r="D6867" i="29"/>
  <c r="C6861" i="29"/>
  <c r="E6861" i="29"/>
  <c r="C6857" i="29"/>
  <c r="D6857" i="29"/>
  <c r="C6850" i="29"/>
  <c r="G6846" i="29"/>
  <c r="E6827" i="29"/>
  <c r="F6827" i="29"/>
  <c r="G7138" i="29"/>
  <c r="E7135" i="29"/>
  <c r="B7075" i="29"/>
  <c r="E7065" i="29"/>
  <c r="F7062" i="29"/>
  <c r="G7030" i="29"/>
  <c r="G7027" i="29"/>
  <c r="C7023" i="29"/>
  <c r="B7018" i="29"/>
  <c r="F7005" i="29"/>
  <c r="G6921" i="29"/>
  <c r="F6896" i="29"/>
  <c r="G6896" i="29"/>
  <c r="F6872" i="29"/>
  <c r="B6872" i="29"/>
  <c r="G6834" i="29"/>
  <c r="C6834" i="29"/>
  <c r="F6834" i="29"/>
  <c r="F6813" i="29"/>
  <c r="G6807" i="29"/>
  <c r="D6807" i="29"/>
  <c r="B7255" i="29"/>
  <c r="B7251" i="29"/>
  <c r="B7246" i="29"/>
  <c r="B7177" i="29"/>
  <c r="E7255" i="29"/>
  <c r="F7251" i="29"/>
  <c r="G7246" i="29"/>
  <c r="D7243" i="29"/>
  <c r="D7239" i="29"/>
  <c r="E7234" i="29"/>
  <c r="G7190" i="29"/>
  <c r="F7185" i="29"/>
  <c r="G7125" i="29"/>
  <c r="G7090" i="29"/>
  <c r="G7077" i="29"/>
  <c r="F7035" i="29"/>
  <c r="E7030" i="29"/>
  <c r="F7027" i="29"/>
  <c r="E7005" i="29"/>
  <c r="D6997" i="29"/>
  <c r="E6949" i="29"/>
  <c r="F6921" i="29"/>
  <c r="G6898" i="29"/>
  <c r="F6895" i="29"/>
  <c r="D6885" i="29"/>
  <c r="G6871" i="29"/>
  <c r="B6866" i="29"/>
  <c r="D6866" i="29"/>
  <c r="D6860" i="29"/>
  <c r="G6849" i="29"/>
  <c r="F6845" i="29"/>
  <c r="F6826" i="29"/>
  <c r="G6826" i="29"/>
  <c r="E6813" i="29"/>
  <c r="F6800" i="29"/>
  <c r="F7255" i="29"/>
  <c r="G7251" i="29"/>
  <c r="E7113" i="29"/>
  <c r="D7113" i="29"/>
  <c r="D7065" i="29"/>
  <c r="G7258" i="29"/>
  <c r="D7255" i="29"/>
  <c r="D7251" i="29"/>
  <c r="E7246" i="29"/>
  <c r="C7243" i="29"/>
  <c r="C7239" i="29"/>
  <c r="C7234" i="29"/>
  <c r="G7206" i="29"/>
  <c r="G7202" i="29"/>
  <c r="F7197" i="29"/>
  <c r="F7194" i="29"/>
  <c r="E7190" i="29"/>
  <c r="D7185" i="29"/>
  <c r="F7177" i="29"/>
  <c r="B7165" i="29"/>
  <c r="B7156" i="29"/>
  <c r="E7147" i="29"/>
  <c r="D7143" i="29"/>
  <c r="C7138" i="29"/>
  <c r="C7135" i="29"/>
  <c r="E7130" i="29"/>
  <c r="F7125" i="29"/>
  <c r="F7122" i="29"/>
  <c r="F7117" i="29"/>
  <c r="C7113" i="29"/>
  <c r="B7109" i="29"/>
  <c r="B7105" i="29"/>
  <c r="G7100" i="29"/>
  <c r="E7090" i="29"/>
  <c r="F7087" i="29"/>
  <c r="F7077" i="29"/>
  <c r="G7074" i="29"/>
  <c r="E7069" i="29"/>
  <c r="C7065" i="29"/>
  <c r="G7052" i="29"/>
  <c r="D7035" i="29"/>
  <c r="C7030" i="29"/>
  <c r="E7027" i="29"/>
  <c r="E7022" i="29"/>
  <c r="F7009" i="29"/>
  <c r="D7005" i="29"/>
  <c r="C6997" i="29"/>
  <c r="C6988" i="29"/>
  <c r="B6980" i="29"/>
  <c r="F6975" i="29"/>
  <c r="C6970" i="29"/>
  <c r="F6967" i="29"/>
  <c r="D6962" i="29"/>
  <c r="B6955" i="29"/>
  <c r="D6949" i="29"/>
  <c r="G6934" i="29"/>
  <c r="D6926" i="29"/>
  <c r="E6921" i="29"/>
  <c r="E6898" i="29"/>
  <c r="E6895" i="29"/>
  <c r="F6889" i="29"/>
  <c r="C6885" i="29"/>
  <c r="F6871" i="29"/>
  <c r="E6865" i="29"/>
  <c r="C6860" i="29"/>
  <c r="E6849" i="29"/>
  <c r="B6838" i="29"/>
  <c r="C6838" i="29"/>
  <c r="E6838" i="29"/>
  <c r="E6825" i="29"/>
  <c r="C6813" i="29"/>
  <c r="E6800" i="29"/>
  <c r="G6793" i="29"/>
  <c r="E7243" i="29"/>
  <c r="F7239" i="29"/>
  <c r="G7234" i="29"/>
  <c r="F7147" i="29"/>
  <c r="F7143" i="29"/>
  <c r="E7138" i="29"/>
  <c r="D7135" i="29"/>
  <c r="E7258" i="29"/>
  <c r="C7251" i="29"/>
  <c r="C7246" i="29"/>
  <c r="B7239" i="29"/>
  <c r="B7234" i="29"/>
  <c r="G7218" i="29"/>
  <c r="G7214" i="29"/>
  <c r="F7209" i="29"/>
  <c r="F7206" i="29"/>
  <c r="E7202" i="29"/>
  <c r="D7197" i="29"/>
  <c r="D7190" i="29"/>
  <c r="C7185" i="29"/>
  <c r="G7181" i="29"/>
  <c r="E7177" i="29"/>
  <c r="E7172" i="29"/>
  <c r="E7168" i="29"/>
  <c r="G7150" i="29"/>
  <c r="C7143" i="29"/>
  <c r="B7138" i="29"/>
  <c r="D7130" i="29"/>
  <c r="D7125" i="29"/>
  <c r="E7117" i="29"/>
  <c r="E7100" i="29"/>
  <c r="C7090" i="29"/>
  <c r="E7087" i="29"/>
  <c r="D7082" i="29"/>
  <c r="E7077" i="29"/>
  <c r="F7074" i="29"/>
  <c r="D7069" i="29"/>
  <c r="E7052" i="29"/>
  <c r="G7042" i="29"/>
  <c r="G7039" i="29"/>
  <c r="C7035" i="29"/>
  <c r="B7030" i="29"/>
  <c r="D7027" i="29"/>
  <c r="D7022" i="29"/>
  <c r="G7014" i="29"/>
  <c r="E7009" i="29"/>
  <c r="C7005" i="29"/>
  <c r="B7001" i="29"/>
  <c r="B6997" i="29"/>
  <c r="G6992" i="29"/>
  <c r="B6988" i="29"/>
  <c r="G6982" i="29"/>
  <c r="D6975" i="29"/>
  <c r="B6970" i="29"/>
  <c r="E6967" i="29"/>
  <c r="C6949" i="29"/>
  <c r="B6940" i="29"/>
  <c r="E6934" i="29"/>
  <c r="G6931" i="29"/>
  <c r="D6921" i="29"/>
  <c r="G6908" i="29"/>
  <c r="D6895" i="29"/>
  <c r="E6889" i="29"/>
  <c r="B6885" i="29"/>
  <c r="D6849" i="29"/>
  <c r="C6845" i="29"/>
  <c r="D6845" i="29"/>
  <c r="G6845" i="29"/>
  <c r="G6837" i="29"/>
  <c r="D6825" i="29"/>
  <c r="C6805" i="29"/>
  <c r="F6805" i="29"/>
  <c r="B6774" i="29"/>
  <c r="F6774" i="29"/>
  <c r="G6774" i="29"/>
  <c r="G6723" i="29"/>
  <c r="B6723" i="29"/>
  <c r="C6723" i="29"/>
  <c r="D6723" i="29"/>
  <c r="E6723" i="29"/>
  <c r="F6723" i="29"/>
  <c r="D7100" i="29"/>
  <c r="D7052" i="29"/>
  <c r="F7047" i="29"/>
  <c r="B7027" i="29"/>
  <c r="F7014" i="29"/>
  <c r="D7009" i="29"/>
  <c r="E6982" i="29"/>
  <c r="G6979" i="29"/>
  <c r="C6975" i="29"/>
  <c r="F6961" i="29"/>
  <c r="G6944" i="29"/>
  <c r="F6931" i="29"/>
  <c r="F6925" i="29"/>
  <c r="C6921" i="29"/>
  <c r="D6898" i="29"/>
  <c r="C6898" i="29"/>
  <c r="C6871" i="29"/>
  <c r="B6871" i="29"/>
  <c r="E6871" i="29"/>
  <c r="G6865" i="29"/>
  <c r="C6865" i="29"/>
  <c r="F6865" i="29"/>
  <c r="F6860" i="29"/>
  <c r="G6860" i="29"/>
  <c r="E6837" i="29"/>
  <c r="D6813" i="29"/>
  <c r="G6813" i="29"/>
  <c r="B6800" i="29"/>
  <c r="D6800" i="29"/>
  <c r="D7202" i="29"/>
  <c r="C6895" i="29"/>
  <c r="G6895" i="29"/>
  <c r="F6849" i="29"/>
  <c r="B6849" i="29"/>
  <c r="C6825" i="29"/>
  <c r="F6825" i="29"/>
  <c r="G6825" i="29"/>
  <c r="D6799" i="29"/>
  <c r="E6799" i="29"/>
  <c r="B7258" i="29"/>
  <c r="F7134" i="29"/>
  <c r="G7099" i="29"/>
  <c r="C7095" i="29"/>
  <c r="E7081" i="29"/>
  <c r="G7054" i="29"/>
  <c r="G7051" i="29"/>
  <c r="C7047" i="29"/>
  <c r="B7042" i="29"/>
  <c r="D7034" i="29"/>
  <c r="B7013" i="29"/>
  <c r="B7009" i="29"/>
  <c r="G7004" i="29"/>
  <c r="B7000" i="29"/>
  <c r="B6982" i="29"/>
  <c r="E6979" i="29"/>
  <c r="D6974" i="29"/>
  <c r="F6969" i="29"/>
  <c r="D6961" i="29"/>
  <c r="D6944" i="29"/>
  <c r="G6920" i="29"/>
  <c r="B6916" i="29"/>
  <c r="F6897" i="29"/>
  <c r="G6894" i="29"/>
  <c r="E6884" i="29"/>
  <c r="B6880" i="29"/>
  <c r="E6848" i="29"/>
  <c r="G6832" i="29"/>
  <c r="E6798" i="29"/>
  <c r="E6771" i="29"/>
  <c r="F7230" i="29"/>
  <c r="E7201" i="29"/>
  <c r="E7196" i="29"/>
  <c r="D7189" i="29"/>
  <c r="C7180" i="29"/>
  <c r="D6979" i="29"/>
  <c r="G6966" i="29"/>
  <c r="C6931" i="29"/>
  <c r="B6931" i="29"/>
  <c r="G6925" i="29"/>
  <c r="D6925" i="29"/>
  <c r="E6920" i="29"/>
  <c r="G6910" i="29"/>
  <c r="F6908" i="29"/>
  <c r="E6908" i="29"/>
  <c r="C6884" i="29"/>
  <c r="F6853" i="29"/>
  <c r="D6848" i="29"/>
  <c r="C6837" i="29"/>
  <c r="F6837" i="29"/>
  <c r="G6817" i="29"/>
  <c r="C6811" i="29"/>
  <c r="D6811" i="29"/>
  <c r="E6786" i="29"/>
  <c r="B6771" i="29"/>
  <c r="F6763" i="29"/>
  <c r="D6763" i="29"/>
  <c r="G6763" i="29"/>
  <c r="G6806" i="29"/>
  <c r="G6801" i="29"/>
  <c r="C6788" i="29"/>
  <c r="C6773" i="29"/>
  <c r="F6764" i="29"/>
  <c r="B6759" i="29"/>
  <c r="D6754" i="29"/>
  <c r="G6750" i="29"/>
  <c r="E6741" i="29"/>
  <c r="D6729" i="29"/>
  <c r="D6724" i="29"/>
  <c r="F6711" i="29"/>
  <c r="F6707" i="29"/>
  <c r="E6704" i="29"/>
  <c r="E6699" i="29"/>
  <c r="B6695" i="29"/>
  <c r="C6692" i="29"/>
  <c r="G6682" i="29"/>
  <c r="G6666" i="29"/>
  <c r="C6662" i="29"/>
  <c r="B6654" i="29"/>
  <c r="D6645" i="29"/>
  <c r="D6640" i="29"/>
  <c r="G6635" i="29"/>
  <c r="F6632" i="29"/>
  <c r="E6623" i="29"/>
  <c r="C6623" i="29"/>
  <c r="G6619" i="29"/>
  <c r="B6610" i="29"/>
  <c r="B6606" i="29"/>
  <c r="E6597" i="29"/>
  <c r="F6571" i="29"/>
  <c r="F6561" i="29"/>
  <c r="B6500" i="29"/>
  <c r="F6500" i="29"/>
  <c r="E6471" i="29"/>
  <c r="C6442" i="29"/>
  <c r="G6442" i="29"/>
  <c r="F6419" i="29"/>
  <c r="B6394" i="29"/>
  <c r="C6375" i="29"/>
  <c r="F6282" i="29"/>
  <c r="E6764" i="29"/>
  <c r="C6754" i="29"/>
  <c r="F6750" i="29"/>
  <c r="F6745" i="29"/>
  <c r="D6741" i="29"/>
  <c r="D6699" i="29"/>
  <c r="D6682" i="29"/>
  <c r="F6674" i="29"/>
  <c r="F6635" i="29"/>
  <c r="D6597" i="29"/>
  <c r="G6587" i="29"/>
  <c r="F6584" i="29"/>
  <c r="E6561" i="29"/>
  <c r="B6548" i="29"/>
  <c r="E6548" i="29"/>
  <c r="F6542" i="29"/>
  <c r="E6538" i="29"/>
  <c r="G6538" i="29"/>
  <c r="B6514" i="29"/>
  <c r="G6492" i="29"/>
  <c r="D6471" i="29"/>
  <c r="F6459" i="29"/>
  <c r="E6455" i="29"/>
  <c r="F6455" i="29"/>
  <c r="F6441" i="29"/>
  <c r="D6419" i="29"/>
  <c r="G6381" i="29"/>
  <c r="F6381" i="29"/>
  <c r="B6375" i="29"/>
  <c r="E6364" i="29"/>
  <c r="B6364" i="29"/>
  <c r="C6364" i="29"/>
  <c r="E6334" i="29"/>
  <c r="B6327" i="29"/>
  <c r="C6327" i="29"/>
  <c r="D6327" i="29"/>
  <c r="E6327" i="29"/>
  <c r="F6327" i="29"/>
  <c r="G6327" i="29"/>
  <c r="C6282" i="29"/>
  <c r="E6883" i="29"/>
  <c r="G6821" i="29"/>
  <c r="E6801" i="29"/>
  <c r="D6764" i="29"/>
  <c r="F6758" i="29"/>
  <c r="B6754" i="29"/>
  <c r="B6750" i="29"/>
  <c r="E6745" i="29"/>
  <c r="C6741" i="29"/>
  <c r="B6729" i="29"/>
  <c r="F6719" i="29"/>
  <c r="E6716" i="29"/>
  <c r="D6711" i="29"/>
  <c r="B6707" i="29"/>
  <c r="C6704" i="29"/>
  <c r="C6699" i="29"/>
  <c r="G6694" i="29"/>
  <c r="G6691" i="29"/>
  <c r="C6682" i="29"/>
  <c r="E6674" i="29"/>
  <c r="B6666" i="29"/>
  <c r="F6661" i="29"/>
  <c r="B6653" i="29"/>
  <c r="B6645" i="29"/>
  <c r="G6639" i="29"/>
  <c r="C6635" i="29"/>
  <c r="B6627" i="29"/>
  <c r="D6622" i="29"/>
  <c r="G6618" i="29"/>
  <c r="C6614" i="29"/>
  <c r="F6609" i="29"/>
  <c r="B6605" i="29"/>
  <c r="C6597" i="29"/>
  <c r="D6592" i="29"/>
  <c r="F6587" i="29"/>
  <c r="E6584" i="29"/>
  <c r="B6579" i="29"/>
  <c r="D6561" i="29"/>
  <c r="F6555" i="29"/>
  <c r="G6547" i="29"/>
  <c r="E6542" i="29"/>
  <c r="F6537" i="29"/>
  <c r="G6527" i="29"/>
  <c r="F6518" i="29"/>
  <c r="F6507" i="29"/>
  <c r="B6499" i="29"/>
  <c r="G6499" i="29"/>
  <c r="E6492" i="29"/>
  <c r="B6488" i="29"/>
  <c r="F6488" i="29"/>
  <c r="D6488" i="29"/>
  <c r="E6488" i="29"/>
  <c r="B6482" i="29"/>
  <c r="C6482" i="29"/>
  <c r="C6471" i="29"/>
  <c r="D6465" i="29"/>
  <c r="E6459" i="29"/>
  <c r="G6454" i="29"/>
  <c r="E6441" i="29"/>
  <c r="C6419" i="29"/>
  <c r="B6406" i="29"/>
  <c r="G6406" i="29"/>
  <c r="E6380" i="29"/>
  <c r="G6357" i="29"/>
  <c r="B6357" i="29"/>
  <c r="C6357" i="29"/>
  <c r="E6357" i="29"/>
  <c r="F6357" i="29"/>
  <c r="C6334" i="29"/>
  <c r="C6764" i="29"/>
  <c r="B6741" i="29"/>
  <c r="D6736" i="29"/>
  <c r="B6699" i="29"/>
  <c r="D6694" i="29"/>
  <c r="D6691" i="29"/>
  <c r="B6682" i="29"/>
  <c r="C6674" i="29"/>
  <c r="E6661" i="29"/>
  <c r="E6639" i="29"/>
  <c r="B6632" i="29"/>
  <c r="E6632" i="29"/>
  <c r="E6609" i="29"/>
  <c r="B6597" i="29"/>
  <c r="D6587" i="29"/>
  <c r="D6584" i="29"/>
  <c r="E6555" i="29"/>
  <c r="E6551" i="29"/>
  <c r="D6551" i="29"/>
  <c r="F6547" i="29"/>
  <c r="C6542" i="29"/>
  <c r="E6537" i="29"/>
  <c r="F6527" i="29"/>
  <c r="E6518" i="29"/>
  <c r="F6513" i="29"/>
  <c r="E6507" i="29"/>
  <c r="F6498" i="29"/>
  <c r="B6492" i="29"/>
  <c r="G6477" i="29"/>
  <c r="F6477" i="29"/>
  <c r="B6471" i="29"/>
  <c r="D6459" i="29"/>
  <c r="B6454" i="29"/>
  <c r="D6441" i="29"/>
  <c r="D6399" i="29"/>
  <c r="B6326" i="29"/>
  <c r="D6326" i="29"/>
  <c r="F6326" i="29"/>
  <c r="G6326" i="29"/>
  <c r="G6309" i="29"/>
  <c r="B6309" i="29"/>
  <c r="C6309" i="29"/>
  <c r="E6309" i="29"/>
  <c r="F6309" i="29"/>
  <c r="F6295" i="29"/>
  <c r="G6731" i="29"/>
  <c r="F6728" i="29"/>
  <c r="G6706" i="29"/>
  <c r="E6644" i="29"/>
  <c r="D6639" i="29"/>
  <c r="E6635" i="29"/>
  <c r="D6635" i="29"/>
  <c r="F6626" i="29"/>
  <c r="D6609" i="29"/>
  <c r="B6564" i="29"/>
  <c r="G6564" i="29"/>
  <c r="G6561" i="29"/>
  <c r="C6561" i="29"/>
  <c r="D6555" i="29"/>
  <c r="G6523" i="29"/>
  <c r="D6513" i="29"/>
  <c r="G6465" i="29"/>
  <c r="B6465" i="29"/>
  <c r="E6465" i="29"/>
  <c r="F6465" i="29"/>
  <c r="E6419" i="29"/>
  <c r="G6419" i="29"/>
  <c r="B6386" i="29"/>
  <c r="E6386" i="29"/>
  <c r="F6386" i="29"/>
  <c r="B6380" i="29"/>
  <c r="F6380" i="29"/>
  <c r="B6350" i="29"/>
  <c r="D6350" i="29"/>
  <c r="E6350" i="29"/>
  <c r="F6350" i="29"/>
  <c r="G6350" i="29"/>
  <c r="F6334" i="29"/>
  <c r="D6334" i="29"/>
  <c r="G6334" i="29"/>
  <c r="B6844" i="29"/>
  <c r="B6815" i="29"/>
  <c r="G6804" i="29"/>
  <c r="F6785" i="29"/>
  <c r="G6779" i="29"/>
  <c r="F6776" i="29"/>
  <c r="G6766" i="29"/>
  <c r="C6758" i="29"/>
  <c r="F6735" i="29"/>
  <c r="F6731" i="29"/>
  <c r="E6728" i="29"/>
  <c r="D6706" i="29"/>
  <c r="D6703" i="29"/>
  <c r="F6698" i="29"/>
  <c r="B6694" i="29"/>
  <c r="G6690" i="29"/>
  <c r="C6686" i="29"/>
  <c r="F6681" i="29"/>
  <c r="B6678" i="29"/>
  <c r="F6673" i="29"/>
  <c r="D6669" i="29"/>
  <c r="D6644" i="29"/>
  <c r="C6639" i="29"/>
  <c r="E6626" i="29"/>
  <c r="E6613" i="29"/>
  <c r="C6609" i="29"/>
  <c r="F6596" i="29"/>
  <c r="B6587" i="29"/>
  <c r="F6573" i="29"/>
  <c r="G6563" i="29"/>
  <c r="F6560" i="29"/>
  <c r="C6555" i="29"/>
  <c r="D6550" i="29"/>
  <c r="F6546" i="29"/>
  <c r="C6537" i="29"/>
  <c r="F6531" i="29"/>
  <c r="C6527" i="29"/>
  <c r="F6523" i="29"/>
  <c r="D6502" i="29"/>
  <c r="E6480" i="29"/>
  <c r="D6476" i="29"/>
  <c r="E6464" i="29"/>
  <c r="B6459" i="29"/>
  <c r="B6447" i="29"/>
  <c r="D6447" i="29"/>
  <c r="E6447" i="29"/>
  <c r="F6447" i="29"/>
  <c r="G6447" i="29"/>
  <c r="B6441" i="29"/>
  <c r="G6418" i="29"/>
  <c r="C6385" i="29"/>
  <c r="E6385" i="29"/>
  <c r="E6349" i="29"/>
  <c r="F6349" i="29"/>
  <c r="B6295" i="29"/>
  <c r="G6295" i="29"/>
  <c r="E6246" i="29"/>
  <c r="C6246" i="29"/>
  <c r="F6246" i="29"/>
  <c r="G6246" i="29"/>
  <c r="E6804" i="29"/>
  <c r="F6779" i="29"/>
  <c r="E6776" i="29"/>
  <c r="E6735" i="29"/>
  <c r="C6731" i="29"/>
  <c r="D6728" i="29"/>
  <c r="G6718" i="29"/>
  <c r="G6715" i="29"/>
  <c r="F6710" i="29"/>
  <c r="C6706" i="29"/>
  <c r="E6698" i="29"/>
  <c r="F6690" i="29"/>
  <c r="E6681" i="29"/>
  <c r="E6673" i="29"/>
  <c r="C6669" i="29"/>
  <c r="D6664" i="29"/>
  <c r="G6659" i="29"/>
  <c r="F6651" i="29"/>
  <c r="B6639" i="29"/>
  <c r="C6626" i="29"/>
  <c r="F6621" i="29"/>
  <c r="B6617" i="29"/>
  <c r="B6609" i="29"/>
  <c r="G6603" i="29"/>
  <c r="B6583" i="29"/>
  <c r="F6583" i="29"/>
  <c r="B6578" i="29"/>
  <c r="E6578" i="29"/>
  <c r="D6568" i="29"/>
  <c r="E6560" i="29"/>
  <c r="B6555" i="29"/>
  <c r="G6513" i="29"/>
  <c r="E6513" i="29"/>
  <c r="C6513" i="29"/>
  <c r="C6507" i="29"/>
  <c r="G6507" i="29"/>
  <c r="D6464" i="29"/>
  <c r="G6429" i="29"/>
  <c r="D6429" i="29"/>
  <c r="E6429" i="29"/>
  <c r="F6429" i="29"/>
  <c r="E6423" i="29"/>
  <c r="B6418" i="29"/>
  <c r="B6348" i="29"/>
  <c r="G6348" i="29"/>
  <c r="D6289" i="29"/>
  <c r="B6289" i="29"/>
  <c r="E6289" i="29"/>
  <c r="F6659" i="29"/>
  <c r="B6644" i="29"/>
  <c r="F6644" i="29"/>
  <c r="F6603" i="29"/>
  <c r="B6550" i="29"/>
  <c r="E6491" i="29"/>
  <c r="F6491" i="29"/>
  <c r="C6491" i="29"/>
  <c r="D6491" i="29"/>
  <c r="C6411" i="29"/>
  <c r="D6411" i="29"/>
  <c r="E6411" i="29"/>
  <c r="F6411" i="29"/>
  <c r="G6411" i="29"/>
  <c r="E6274" i="29"/>
  <c r="D6274" i="29"/>
  <c r="G6274" i="29"/>
  <c r="C6735" i="29"/>
  <c r="C6718" i="29"/>
  <c r="G6714" i="29"/>
  <c r="F6663" i="29"/>
  <c r="D6659" i="29"/>
  <c r="E6656" i="29"/>
  <c r="D6651" i="29"/>
  <c r="E6647" i="29"/>
  <c r="F6647" i="29"/>
  <c r="F6638" i="29"/>
  <c r="F6625" i="29"/>
  <c r="D6621" i="29"/>
  <c r="F6608" i="29"/>
  <c r="E6603" i="29"/>
  <c r="C6586" i="29"/>
  <c r="F6554" i="29"/>
  <c r="G6539" i="29"/>
  <c r="F6536" i="29"/>
  <c r="G6526" i="29"/>
  <c r="D6522" i="29"/>
  <c r="B6522" i="29"/>
  <c r="C6516" i="29"/>
  <c r="B6516" i="29"/>
  <c r="G6490" i="29"/>
  <c r="B6468" i="29"/>
  <c r="E6468" i="29"/>
  <c r="G6463" i="29"/>
  <c r="C6423" i="29"/>
  <c r="F6410" i="29"/>
  <c r="B6339" i="29"/>
  <c r="D6339" i="29"/>
  <c r="E6339" i="29"/>
  <c r="G6339" i="29"/>
  <c r="F6321" i="29"/>
  <c r="E6783" i="29"/>
  <c r="F6770" i="29"/>
  <c r="B6735" i="29"/>
  <c r="G6730" i="29"/>
  <c r="G6727" i="29"/>
  <c r="B6718" i="29"/>
  <c r="F6714" i="29"/>
  <c r="C6710" i="29"/>
  <c r="F6705" i="29"/>
  <c r="B6702" i="29"/>
  <c r="F6697" i="29"/>
  <c r="B6689" i="29"/>
  <c r="B6681" i="29"/>
  <c r="D6676" i="29"/>
  <c r="G6671" i="29"/>
  <c r="F6668" i="29"/>
  <c r="E6663" i="29"/>
  <c r="C6659" i="29"/>
  <c r="D6656" i="29"/>
  <c r="C6651" i="29"/>
  <c r="G6646" i="29"/>
  <c r="E6638" i="29"/>
  <c r="E6625" i="29"/>
  <c r="C6621" i="29"/>
  <c r="E6608" i="29"/>
  <c r="D6603" i="29"/>
  <c r="F6595" i="29"/>
  <c r="B6573" i="29"/>
  <c r="F6567" i="29"/>
  <c r="B6563" i="29"/>
  <c r="G6559" i="29"/>
  <c r="E6554" i="29"/>
  <c r="F6549" i="29"/>
  <c r="D6544" i="29"/>
  <c r="F6539" i="29"/>
  <c r="E6536" i="29"/>
  <c r="D6526" i="29"/>
  <c r="G6515" i="29"/>
  <c r="B6512" i="29"/>
  <c r="E6512" i="29"/>
  <c r="C6506" i="29"/>
  <c r="C6490" i="29"/>
  <c r="F6474" i="29"/>
  <c r="G6467" i="29"/>
  <c r="F6463" i="29"/>
  <c r="B6452" i="29"/>
  <c r="D6452" i="29"/>
  <c r="G6432" i="29"/>
  <c r="E6410" i="29"/>
  <c r="F6287" i="29"/>
  <c r="D6287" i="29"/>
  <c r="G6287" i="29"/>
  <c r="B6714" i="29"/>
  <c r="E6697" i="29"/>
  <c r="F6671" i="29"/>
  <c r="E6668" i="29"/>
  <c r="D6663" i="29"/>
  <c r="B6659" i="29"/>
  <c r="C6656" i="29"/>
  <c r="B6651" i="29"/>
  <c r="C6638" i="29"/>
  <c r="B6629" i="29"/>
  <c r="B6621" i="29"/>
  <c r="B6603" i="29"/>
  <c r="G6598" i="29"/>
  <c r="E6586" i="29"/>
  <c r="G6586" i="29"/>
  <c r="E6567" i="29"/>
  <c r="F6559" i="29"/>
  <c r="C6554" i="29"/>
  <c r="E6549" i="29"/>
  <c r="D6539" i="29"/>
  <c r="D6536" i="29"/>
  <c r="D6520" i="29"/>
  <c r="D6484" i="29"/>
  <c r="F6467" i="29"/>
  <c r="F6451" i="29"/>
  <c r="E6432" i="29"/>
  <c r="C6410" i="29"/>
  <c r="G6321" i="29"/>
  <c r="B6321" i="29"/>
  <c r="D6321" i="29"/>
  <c r="E6321" i="29"/>
  <c r="G6220" i="29"/>
  <c r="B6220" i="29"/>
  <c r="C6220" i="29"/>
  <c r="D6220" i="29"/>
  <c r="E6220" i="29"/>
  <c r="B6608" i="29"/>
  <c r="C6608" i="29"/>
  <c r="B6595" i="29"/>
  <c r="G6595" i="29"/>
  <c r="E6526" i="29"/>
  <c r="B6526" i="29"/>
  <c r="E6490" i="29"/>
  <c r="D6490" i="29"/>
  <c r="D6467" i="29"/>
  <c r="D6438" i="29"/>
  <c r="F6438" i="29"/>
  <c r="E6360" i="29"/>
  <c r="B6314" i="29"/>
  <c r="D6314" i="29"/>
  <c r="E6314" i="29"/>
  <c r="F6314" i="29"/>
  <c r="G6314" i="29"/>
  <c r="B6219" i="29"/>
  <c r="C6219" i="29"/>
  <c r="D6219" i="29"/>
  <c r="E6219" i="29"/>
  <c r="F6219" i="29"/>
  <c r="G6219" i="29"/>
  <c r="G6874" i="29"/>
  <c r="F6859" i="29"/>
  <c r="F6841" i="29"/>
  <c r="B6783" i="29"/>
  <c r="C6778" i="29"/>
  <c r="C6770" i="29"/>
  <c r="D6765" i="29"/>
  <c r="F6759" i="29"/>
  <c r="C6755" i="29"/>
  <c r="D6752" i="29"/>
  <c r="F6746" i="29"/>
  <c r="C6742" i="29"/>
  <c r="E6734" i="29"/>
  <c r="B6730" i="29"/>
  <c r="F6726" i="29"/>
  <c r="E6717" i="29"/>
  <c r="B6713" i="29"/>
  <c r="E6709" i="29"/>
  <c r="C6705" i="29"/>
  <c r="F6683" i="29"/>
  <c r="E6680" i="29"/>
  <c r="E6675" i="29"/>
  <c r="B6671" i="29"/>
  <c r="C6668" i="29"/>
  <c r="B6663" i="29"/>
  <c r="G6658" i="29"/>
  <c r="G6655" i="29"/>
  <c r="F6650" i="29"/>
  <c r="B6646" i="29"/>
  <c r="B6642" i="29"/>
  <c r="F6637" i="29"/>
  <c r="D6633" i="29"/>
  <c r="D6628" i="29"/>
  <c r="G6623" i="29"/>
  <c r="F6620" i="29"/>
  <c r="E6615" i="29"/>
  <c r="E6611" i="29"/>
  <c r="B6611" i="29"/>
  <c r="G6607" i="29"/>
  <c r="F6602" i="29"/>
  <c r="C6598" i="29"/>
  <c r="G6594" i="29"/>
  <c r="C6590" i="29"/>
  <c r="E6585" i="29"/>
  <c r="D6575" i="29"/>
  <c r="E6572" i="29"/>
  <c r="C6567" i="29"/>
  <c r="D6562" i="29"/>
  <c r="F6558" i="29"/>
  <c r="C6549" i="29"/>
  <c r="F6543" i="29"/>
  <c r="B6539" i="29"/>
  <c r="G6519" i="29"/>
  <c r="F6495" i="29"/>
  <c r="D6495" i="29"/>
  <c r="E6495" i="29"/>
  <c r="F6489" i="29"/>
  <c r="C6478" i="29"/>
  <c r="D6472" i="29"/>
  <c r="C6467" i="29"/>
  <c r="E6444" i="29"/>
  <c r="G6415" i="29"/>
  <c r="F6409" i="29"/>
  <c r="F6313" i="29"/>
  <c r="B6313" i="29"/>
  <c r="E6313" i="29"/>
  <c r="F6299" i="29"/>
  <c r="G6299" i="29"/>
  <c r="B6778" i="29"/>
  <c r="C6765" i="29"/>
  <c r="G6695" i="29"/>
  <c r="F6692" i="29"/>
  <c r="C6683" i="29"/>
  <c r="E6650" i="29"/>
  <c r="E6637" i="29"/>
  <c r="C6633" i="29"/>
  <c r="F6623" i="29"/>
  <c r="C6615" i="29"/>
  <c r="G6610" i="29"/>
  <c r="E6602" i="29"/>
  <c r="B6598" i="29"/>
  <c r="D6585" i="29"/>
  <c r="D6572" i="29"/>
  <c r="B6558" i="29"/>
  <c r="G6552" i="29"/>
  <c r="B6549" i="29"/>
  <c r="E6543" i="29"/>
  <c r="B6535" i="29"/>
  <c r="F6535" i="29"/>
  <c r="B6530" i="29"/>
  <c r="E6530" i="29"/>
  <c r="E6519" i="29"/>
  <c r="E6515" i="29"/>
  <c r="D6515" i="29"/>
  <c r="E6489" i="29"/>
  <c r="B6467" i="29"/>
  <c r="G6455" i="29"/>
  <c r="C6451" i="29"/>
  <c r="G6451" i="29"/>
  <c r="D6436" i="29"/>
  <c r="E6409" i="29"/>
  <c r="D6360" i="29"/>
  <c r="C6360" i="29"/>
  <c r="G6360" i="29"/>
  <c r="G6285" i="29"/>
  <c r="B6285" i="29"/>
  <c r="C6285" i="29"/>
  <c r="D6285" i="29"/>
  <c r="E6285" i="29"/>
  <c r="F6285" i="29"/>
  <c r="B6765" i="29"/>
  <c r="C6734" i="29"/>
  <c r="F6729" i="29"/>
  <c r="E6721" i="29"/>
  <c r="D6712" i="29"/>
  <c r="F6695" i="29"/>
  <c r="E6692" i="29"/>
  <c r="B6683" i="29"/>
  <c r="C6680" i="29"/>
  <c r="C6675" i="29"/>
  <c r="G6667" i="29"/>
  <c r="F6662" i="29"/>
  <c r="G6654" i="29"/>
  <c r="C6650" i="29"/>
  <c r="B6641" i="29"/>
  <c r="D6543" i="29"/>
  <c r="F6534" i="29"/>
  <c r="E6500" i="29"/>
  <c r="D6478" i="29"/>
  <c r="G6478" i="29"/>
  <c r="G6471" i="29"/>
  <c r="E6443" i="29"/>
  <c r="G6443" i="29"/>
  <c r="B6443" i="29"/>
  <c r="C6443" i="29"/>
  <c r="D6443" i="29"/>
  <c r="F6443" i="29"/>
  <c r="E6375" i="29"/>
  <c r="B6312" i="29"/>
  <c r="G6312" i="29"/>
  <c r="F6227" i="29"/>
  <c r="D6227" i="29"/>
  <c r="G6227" i="29"/>
  <c r="G6754" i="29"/>
  <c r="F6741" i="29"/>
  <c r="G6707" i="29"/>
  <c r="F6699" i="29"/>
  <c r="C6695" i="29"/>
  <c r="E6662" i="29"/>
  <c r="F6654" i="29"/>
  <c r="F6627" i="29"/>
  <c r="B6623" i="29"/>
  <c r="B6620" i="29"/>
  <c r="D6620" i="29"/>
  <c r="C6610" i="29"/>
  <c r="F6606" i="29"/>
  <c r="F6597" i="29"/>
  <c r="B6585" i="29"/>
  <c r="G6571" i="29"/>
  <c r="F6566" i="29"/>
  <c r="G6551" i="29"/>
  <c r="F6548" i="29"/>
  <c r="B6543" i="29"/>
  <c r="C6538" i="29"/>
  <c r="B6534" i="29"/>
  <c r="G6525" i="29"/>
  <c r="B6525" i="29"/>
  <c r="F6525" i="29"/>
  <c r="C6519" i="29"/>
  <c r="D6514" i="29"/>
  <c r="D6500" i="29"/>
  <c r="B6494" i="29"/>
  <c r="F6494" i="29"/>
  <c r="C6489" i="29"/>
  <c r="D6483" i="29"/>
  <c r="B6483" i="29"/>
  <c r="C6483" i="29"/>
  <c r="E6477" i="29"/>
  <c r="D6460" i="29"/>
  <c r="C6455" i="29"/>
  <c r="B6450" i="29"/>
  <c r="B6442" i="29"/>
  <c r="B6415" i="29"/>
  <c r="B6400" i="29"/>
  <c r="E6395" i="29"/>
  <c r="B6395" i="29"/>
  <c r="D6388" i="29"/>
  <c r="D6375" i="29"/>
  <c r="F6343" i="29"/>
  <c r="G6343" i="29"/>
  <c r="D6475" i="29"/>
  <c r="E6470" i="29"/>
  <c r="B6462" i="29"/>
  <c r="C6453" i="29"/>
  <c r="G6439" i="29"/>
  <c r="B6435" i="29"/>
  <c r="G6430" i="29"/>
  <c r="D6417" i="29"/>
  <c r="F6408" i="29"/>
  <c r="C6403" i="29"/>
  <c r="D6398" i="29"/>
  <c r="E6387" i="29"/>
  <c r="D6374" i="29"/>
  <c r="B6363" i="29"/>
  <c r="E6358" i="29"/>
  <c r="D6346" i="29"/>
  <c r="D6338" i="29"/>
  <c r="E6333" i="29"/>
  <c r="E6319" i="29"/>
  <c r="E6310" i="29"/>
  <c r="F6306" i="29"/>
  <c r="D6298" i="29"/>
  <c r="G6290" i="29"/>
  <c r="B6286" i="29"/>
  <c r="E6280" i="29"/>
  <c r="E6273" i="29"/>
  <c r="B6268" i="29"/>
  <c r="B6265" i="29"/>
  <c r="B6261" i="29"/>
  <c r="G6255" i="29"/>
  <c r="D6226" i="29"/>
  <c r="F6218" i="29"/>
  <c r="D6208" i="29"/>
  <c r="F6205" i="29"/>
  <c r="C6201" i="29"/>
  <c r="G6195" i="29"/>
  <c r="C6183" i="29"/>
  <c r="G6178" i="29"/>
  <c r="F6145" i="29"/>
  <c r="D6141" i="29"/>
  <c r="G6135" i="29"/>
  <c r="D6123" i="29"/>
  <c r="F6119" i="29"/>
  <c r="D6109" i="29"/>
  <c r="C6093" i="29"/>
  <c r="F6087" i="29"/>
  <c r="F6083" i="29"/>
  <c r="F6078" i="29"/>
  <c r="B6075" i="29"/>
  <c r="E6062" i="29"/>
  <c r="G6047" i="29"/>
  <c r="E6044" i="29"/>
  <c r="F6032" i="29"/>
  <c r="F6027" i="29"/>
  <c r="C6023" i="29"/>
  <c r="D6010" i="29"/>
  <c r="F6005" i="29"/>
  <c r="G5987" i="29"/>
  <c r="D5984" i="29"/>
  <c r="C5979" i="29"/>
  <c r="G5974" i="29"/>
  <c r="B5966" i="29"/>
  <c r="E5966" i="29"/>
  <c r="G5960" i="29"/>
  <c r="E5955" i="29"/>
  <c r="D5945" i="29"/>
  <c r="G5925" i="29"/>
  <c r="E5925" i="29"/>
  <c r="E5909" i="29"/>
  <c r="B5909" i="29"/>
  <c r="C5909" i="29"/>
  <c r="F5909" i="29"/>
  <c r="E5903" i="29"/>
  <c r="C5903" i="29"/>
  <c r="F5903" i="29"/>
  <c r="G5878" i="29"/>
  <c r="B5873" i="29"/>
  <c r="B5855" i="29"/>
  <c r="E5842" i="29"/>
  <c r="F5621" i="29"/>
  <c r="C5621" i="29"/>
  <c r="D5621" i="29"/>
  <c r="E5621" i="29"/>
  <c r="G5621" i="29"/>
  <c r="F6503" i="29"/>
  <c r="B6475" i="29"/>
  <c r="C6470" i="29"/>
  <c r="G6456" i="29"/>
  <c r="F6439" i="29"/>
  <c r="C6417" i="29"/>
  <c r="D6408" i="29"/>
  <c r="D6387" i="29"/>
  <c r="D6358" i="29"/>
  <c r="G6354" i="29"/>
  <c r="C6346" i="29"/>
  <c r="D6333" i="29"/>
  <c r="G6322" i="29"/>
  <c r="D6310" i="29"/>
  <c r="C6306" i="29"/>
  <c r="C6298" i="29"/>
  <c r="F6255" i="29"/>
  <c r="F6247" i="29"/>
  <c r="G6234" i="29"/>
  <c r="C6226" i="29"/>
  <c r="E6218" i="29"/>
  <c r="F6213" i="29"/>
  <c r="C6208" i="29"/>
  <c r="E6205" i="29"/>
  <c r="B6201" i="29"/>
  <c r="F6195" i="29"/>
  <c r="G6191" i="29"/>
  <c r="B6183" i="29"/>
  <c r="D6178" i="29"/>
  <c r="E6170" i="29"/>
  <c r="B6166" i="29"/>
  <c r="E6160" i="29"/>
  <c r="C6158" i="29"/>
  <c r="F6153" i="29"/>
  <c r="E6145" i="29"/>
  <c r="C6141" i="29"/>
  <c r="F6135" i="29"/>
  <c r="C6123" i="29"/>
  <c r="B6119" i="29"/>
  <c r="D6112" i="29"/>
  <c r="G6101" i="29"/>
  <c r="G6098" i="29"/>
  <c r="E6087" i="29"/>
  <c r="D6083" i="29"/>
  <c r="E6078" i="29"/>
  <c r="C6062" i="29"/>
  <c r="F6057" i="29"/>
  <c r="F6047" i="29"/>
  <c r="D6044" i="29"/>
  <c r="G6035" i="29"/>
  <c r="E6032" i="29"/>
  <c r="E6027" i="29"/>
  <c r="B6023" i="29"/>
  <c r="F6019" i="29"/>
  <c r="C6010" i="29"/>
  <c r="C6005" i="29"/>
  <c r="F6001" i="29"/>
  <c r="G5991" i="29"/>
  <c r="F5987" i="29"/>
  <c r="C5984" i="29"/>
  <c r="B5979" i="29"/>
  <c r="D5974" i="29"/>
  <c r="F5965" i="29"/>
  <c r="E5960" i="29"/>
  <c r="D5955" i="29"/>
  <c r="C5945" i="29"/>
  <c r="G5924" i="29"/>
  <c r="C5878" i="29"/>
  <c r="E5866" i="29"/>
  <c r="C5818" i="29"/>
  <c r="D5818" i="29"/>
  <c r="E5818" i="29"/>
  <c r="F5818" i="29"/>
  <c r="G5818" i="29"/>
  <c r="C5752" i="29"/>
  <c r="B5752" i="29"/>
  <c r="D5752" i="29"/>
  <c r="E5752" i="29"/>
  <c r="F5752" i="29"/>
  <c r="C5612" i="29"/>
  <c r="B5612" i="29"/>
  <c r="G5612" i="29"/>
  <c r="E6456" i="29"/>
  <c r="D6439" i="29"/>
  <c r="G6420" i="29"/>
  <c r="B6417" i="29"/>
  <c r="B6408" i="29"/>
  <c r="C6387" i="29"/>
  <c r="E6362" i="29"/>
  <c r="C6358" i="29"/>
  <c r="F6354" i="29"/>
  <c r="B6346" i="29"/>
  <c r="D6340" i="29"/>
  <c r="C6333" i="29"/>
  <c r="E6322" i="29"/>
  <c r="G6318" i="29"/>
  <c r="C6310" i="29"/>
  <c r="B6306" i="29"/>
  <c r="F6302" i="29"/>
  <c r="B6298" i="29"/>
  <c r="E6290" i="29"/>
  <c r="C6280" i="29"/>
  <c r="E6277" i="29"/>
  <c r="C6273" i="29"/>
  <c r="G6267" i="29"/>
  <c r="F6264" i="29"/>
  <c r="E6255" i="29"/>
  <c r="G6251" i="29"/>
  <c r="E6247" i="29"/>
  <c r="G6238" i="29"/>
  <c r="G6230" i="29"/>
  <c r="B6226" i="29"/>
  <c r="D6218" i="29"/>
  <c r="E6213" i="29"/>
  <c r="B6208" i="29"/>
  <c r="B6205" i="29"/>
  <c r="E6195" i="29"/>
  <c r="D6191" i="29"/>
  <c r="C6178" i="29"/>
  <c r="D6170" i="29"/>
  <c r="D6160" i="29"/>
  <c r="E6153" i="29"/>
  <c r="B6145" i="29"/>
  <c r="B6141" i="29"/>
  <c r="E6135" i="29"/>
  <c r="G6131" i="29"/>
  <c r="F6127" i="29"/>
  <c r="B6123" i="29"/>
  <c r="C6112" i="29"/>
  <c r="E6108" i="29"/>
  <c r="D6101" i="29"/>
  <c r="F6098" i="29"/>
  <c r="G6092" i="29"/>
  <c r="D6087" i="29"/>
  <c r="C6083" i="29"/>
  <c r="E6057" i="29"/>
  <c r="D6047" i="29"/>
  <c r="C6044" i="29"/>
  <c r="G6039" i="29"/>
  <c r="D6032" i="29"/>
  <c r="D6019" i="29"/>
  <c r="B6005" i="29"/>
  <c r="G5996" i="29"/>
  <c r="F5991" i="29"/>
  <c r="C5987" i="29"/>
  <c r="C5974" i="29"/>
  <c r="C5955" i="29"/>
  <c r="B5945" i="29"/>
  <c r="B5935" i="29"/>
  <c r="F5935" i="29"/>
  <c r="F5929" i="29"/>
  <c r="F5924" i="29"/>
  <c r="E5902" i="29"/>
  <c r="E5861" i="29"/>
  <c r="D5861" i="29"/>
  <c r="F5861" i="29"/>
  <c r="E5825" i="29"/>
  <c r="D5825" i="29"/>
  <c r="E5783" i="29"/>
  <c r="B5783" i="29"/>
  <c r="D5683" i="29"/>
  <c r="B5683" i="29"/>
  <c r="E5683" i="29"/>
  <c r="E5604" i="29"/>
  <c r="B5604" i="29"/>
  <c r="C5604" i="29"/>
  <c r="D5604" i="29"/>
  <c r="F5604" i="29"/>
  <c r="B6439" i="29"/>
  <c r="E6420" i="29"/>
  <c r="F6391" i="29"/>
  <c r="B6387" i="29"/>
  <c r="G6378" i="29"/>
  <c r="F6369" i="29"/>
  <c r="G6365" i="29"/>
  <c r="D6322" i="29"/>
  <c r="F6267" i="29"/>
  <c r="D6255" i="29"/>
  <c r="D6238" i="29"/>
  <c r="D6213" i="29"/>
  <c r="D6195" i="29"/>
  <c r="G6182" i="29"/>
  <c r="E6172" i="29"/>
  <c r="F6165" i="29"/>
  <c r="F6157" i="29"/>
  <c r="D6153" i="29"/>
  <c r="D6135" i="29"/>
  <c r="B6112" i="29"/>
  <c r="B6108" i="29"/>
  <c r="C6101" i="29"/>
  <c r="E6098" i="29"/>
  <c r="C6087" i="29"/>
  <c r="B6083" i="29"/>
  <c r="B6078" i="29"/>
  <c r="G6061" i="29"/>
  <c r="F6039" i="29"/>
  <c r="F5996" i="29"/>
  <c r="E5991" i="29"/>
  <c r="B5964" i="29"/>
  <c r="G5964" i="29"/>
  <c r="E5924" i="29"/>
  <c r="F5878" i="29"/>
  <c r="D5878" i="29"/>
  <c r="E5878" i="29"/>
  <c r="B5866" i="29"/>
  <c r="C5866" i="29"/>
  <c r="F5866" i="29"/>
  <c r="G5866" i="29"/>
  <c r="G5854" i="29"/>
  <c r="B5854" i="29"/>
  <c r="C5854" i="29"/>
  <c r="D5854" i="29"/>
  <c r="E5854" i="29"/>
  <c r="F5835" i="29"/>
  <c r="D5824" i="29"/>
  <c r="G5817" i="29"/>
  <c r="D5817" i="29"/>
  <c r="E5817" i="29"/>
  <c r="E5789" i="29"/>
  <c r="B5789" i="29"/>
  <c r="C5789" i="29"/>
  <c r="D5789" i="29"/>
  <c r="E6369" i="29"/>
  <c r="F6365" i="29"/>
  <c r="F6345" i="29"/>
  <c r="C6322" i="29"/>
  <c r="F6297" i="29"/>
  <c r="E6292" i="29"/>
  <c r="E6267" i="29"/>
  <c r="G6263" i="29"/>
  <c r="C6255" i="29"/>
  <c r="C6238" i="29"/>
  <c r="E6230" i="29"/>
  <c r="F6225" i="29"/>
  <c r="F6217" i="29"/>
  <c r="C6213" i="29"/>
  <c r="G6207" i="29"/>
  <c r="F6199" i="29"/>
  <c r="C6195" i="29"/>
  <c r="G6190" i="29"/>
  <c r="F6182" i="29"/>
  <c r="D6172" i="29"/>
  <c r="E6165" i="29"/>
  <c r="B6160" i="29"/>
  <c r="E6157" i="29"/>
  <c r="C6153" i="29"/>
  <c r="F6147" i="29"/>
  <c r="C6135" i="29"/>
  <c r="B6131" i="29"/>
  <c r="F6126" i="29"/>
  <c r="B6101" i="29"/>
  <c r="D6098" i="29"/>
  <c r="B6087" i="29"/>
  <c r="D6069" i="29"/>
  <c r="F6061" i="29"/>
  <c r="B6057" i="29"/>
  <c r="F6051" i="29"/>
  <c r="B6047" i="29"/>
  <c r="G6043" i="29"/>
  <c r="E6039" i="29"/>
  <c r="B6027" i="29"/>
  <c r="C6014" i="29"/>
  <c r="E5996" i="29"/>
  <c r="D5991" i="29"/>
  <c r="E5973" i="29"/>
  <c r="G5963" i="29"/>
  <c r="B5960" i="29"/>
  <c r="F5960" i="29"/>
  <c r="F5944" i="29"/>
  <c r="C5944" i="29"/>
  <c r="D5933" i="29"/>
  <c r="G5928" i="29"/>
  <c r="E5907" i="29"/>
  <c r="E5890" i="29"/>
  <c r="E5885" i="29"/>
  <c r="B5885" i="29"/>
  <c r="G5871" i="29"/>
  <c r="E5865" i="29"/>
  <c r="E5835" i="29"/>
  <c r="D5830" i="29"/>
  <c r="E5830" i="29"/>
  <c r="C5824" i="29"/>
  <c r="F5803" i="29"/>
  <c r="G6390" i="29"/>
  <c r="D6377" i="29"/>
  <c r="D6369" i="29"/>
  <c r="C6365" i="29"/>
  <c r="G6361" i="29"/>
  <c r="B6353" i="29"/>
  <c r="E6345" i="29"/>
  <c r="G6336" i="29"/>
  <c r="B6322" i="29"/>
  <c r="B6317" i="29"/>
  <c r="E6304" i="29"/>
  <c r="E6297" i="29"/>
  <c r="D6292" i="29"/>
  <c r="G6279" i="29"/>
  <c r="F6276" i="29"/>
  <c r="D6267" i="29"/>
  <c r="D6263" i="29"/>
  <c r="G6250" i="29"/>
  <c r="G6242" i="29"/>
  <c r="B6238" i="29"/>
  <c r="D6230" i="29"/>
  <c r="E6225" i="29"/>
  <c r="E6217" i="29"/>
  <c r="B6213" i="29"/>
  <c r="F6207" i="29"/>
  <c r="G6203" i="29"/>
  <c r="D6190" i="29"/>
  <c r="E6182" i="29"/>
  <c r="F6177" i="29"/>
  <c r="C6172" i="29"/>
  <c r="F6169" i="29"/>
  <c r="D6165" i="29"/>
  <c r="B6157" i="29"/>
  <c r="B6153" i="29"/>
  <c r="G6143" i="29"/>
  <c r="F6139" i="29"/>
  <c r="C6126" i="29"/>
  <c r="F6122" i="29"/>
  <c r="C6117" i="29"/>
  <c r="G6111" i="29"/>
  <c r="C6098" i="29"/>
  <c r="E6082" i="29"/>
  <c r="E6072" i="29"/>
  <c r="E6051" i="29"/>
  <c r="F6043" i="29"/>
  <c r="D6039" i="29"/>
  <c r="F6031" i="29"/>
  <c r="F6017" i="29"/>
  <c r="G5999" i="29"/>
  <c r="D5996" i="29"/>
  <c r="C5991" i="29"/>
  <c r="G5986" i="29"/>
  <c r="D5973" i="29"/>
  <c r="F5963" i="29"/>
  <c r="F5959" i="29"/>
  <c r="F5954" i="29"/>
  <c r="E5949" i="29"/>
  <c r="C5933" i="29"/>
  <c r="B5924" i="29"/>
  <c r="C5924" i="29"/>
  <c r="D5907" i="29"/>
  <c r="F5902" i="29"/>
  <c r="B5902" i="29"/>
  <c r="D5865" i="29"/>
  <c r="G5853" i="29"/>
  <c r="B5853" i="29"/>
  <c r="D5853" i="29"/>
  <c r="B5738" i="29"/>
  <c r="G5738" i="29"/>
  <c r="B5595" i="29"/>
  <c r="F5595" i="29"/>
  <c r="C6369" i="29"/>
  <c r="F6361" i="29"/>
  <c r="D6345" i="29"/>
  <c r="G6331" i="29"/>
  <c r="D6304" i="29"/>
  <c r="E6301" i="29"/>
  <c r="D6297" i="29"/>
  <c r="C6292" i="29"/>
  <c r="F6279" i="29"/>
  <c r="F6271" i="29"/>
  <c r="G6258" i="29"/>
  <c r="D6250" i="29"/>
  <c r="E6232" i="29"/>
  <c r="D6225" i="29"/>
  <c r="B6217" i="29"/>
  <c r="D6203" i="29"/>
  <c r="C6190" i="29"/>
  <c r="D6182" i="29"/>
  <c r="B6172" i="29"/>
  <c r="E6169" i="29"/>
  <c r="C6165" i="29"/>
  <c r="G6159" i="29"/>
  <c r="D6143" i="29"/>
  <c r="G6130" i="29"/>
  <c r="F6111" i="29"/>
  <c r="B6082" i="29"/>
  <c r="B6072" i="29"/>
  <c r="F6056" i="29"/>
  <c r="G6046" i="29"/>
  <c r="D6043" i="29"/>
  <c r="D6031" i="29"/>
  <c r="F6026" i="29"/>
  <c r="C6017" i="29"/>
  <c r="F6013" i="29"/>
  <c r="G6003" i="29"/>
  <c r="F5999" i="29"/>
  <c r="C5996" i="29"/>
  <c r="D5986" i="29"/>
  <c r="F5981" i="29"/>
  <c r="B5973" i="29"/>
  <c r="C5963" i="29"/>
  <c r="D5959" i="29"/>
  <c r="E5954" i="29"/>
  <c r="F5923" i="29"/>
  <c r="F5917" i="29"/>
  <c r="C5907" i="29"/>
  <c r="C5871" i="29"/>
  <c r="D5871" i="29"/>
  <c r="E5871" i="29"/>
  <c r="F5871" i="29"/>
  <c r="B5865" i="29"/>
  <c r="C5835" i="29"/>
  <c r="D5835" i="29"/>
  <c r="G5835" i="29"/>
  <c r="G5823" i="29"/>
  <c r="B5823" i="29"/>
  <c r="C5823" i="29"/>
  <c r="D5823" i="29"/>
  <c r="E5823" i="29"/>
  <c r="F5823" i="29"/>
  <c r="C5809" i="29"/>
  <c r="F5809" i="29"/>
  <c r="G5809" i="29"/>
  <c r="G5802" i="29"/>
  <c r="F5717" i="29"/>
  <c r="C5717" i="29"/>
  <c r="D5717" i="29"/>
  <c r="E5717" i="29"/>
  <c r="G5717" i="29"/>
  <c r="F6159" i="29"/>
  <c r="G6134" i="29"/>
  <c r="G6085" i="29"/>
  <c r="G6068" i="29"/>
  <c r="G6059" i="29"/>
  <c r="C5986" i="29"/>
  <c r="G5949" i="29"/>
  <c r="B5949" i="29"/>
  <c r="E5933" i="29"/>
  <c r="F5933" i="29"/>
  <c r="F5912" i="29"/>
  <c r="G5758" i="29"/>
  <c r="B5758" i="29"/>
  <c r="C5758" i="29"/>
  <c r="D5758" i="29"/>
  <c r="E5758" i="29"/>
  <c r="F5758" i="29"/>
  <c r="B5625" i="29"/>
  <c r="G5625" i="29"/>
  <c r="D6352" i="29"/>
  <c r="D6279" i="29"/>
  <c r="D6262" i="29"/>
  <c r="C6258" i="29"/>
  <c r="F6254" i="29"/>
  <c r="E6237" i="29"/>
  <c r="C6232" i="29"/>
  <c r="E6229" i="29"/>
  <c r="G6202" i="29"/>
  <c r="G6171" i="29"/>
  <c r="E6159" i="29"/>
  <c r="F6134" i="29"/>
  <c r="E6124" i="29"/>
  <c r="F6085" i="29"/>
  <c r="F6081" i="29"/>
  <c r="G6071" i="29"/>
  <c r="F6068" i="29"/>
  <c r="G6063" i="29"/>
  <c r="F6059" i="29"/>
  <c r="F6008" i="29"/>
  <c r="E6003" i="29"/>
  <c r="F5990" i="29"/>
  <c r="G5948" i="29"/>
  <c r="F5938" i="29"/>
  <c r="C5938" i="29"/>
  <c r="G5938" i="29"/>
  <c r="E5912" i="29"/>
  <c r="D5895" i="29"/>
  <c r="E5895" i="29"/>
  <c r="B5883" i="29"/>
  <c r="C5883" i="29"/>
  <c r="F5883" i="29"/>
  <c r="G5883" i="29"/>
  <c r="G5869" i="29"/>
  <c r="E5852" i="29"/>
  <c r="G5794" i="29"/>
  <c r="C6371" i="29"/>
  <c r="C6352" i="29"/>
  <c r="C6316" i="29"/>
  <c r="F6300" i="29"/>
  <c r="F6283" i="29"/>
  <c r="F6270" i="29"/>
  <c r="G6266" i="29"/>
  <c r="C6262" i="29"/>
  <c r="E6254" i="29"/>
  <c r="E6244" i="29"/>
  <c r="D6237" i="29"/>
  <c r="B6232" i="29"/>
  <c r="B6229" i="29"/>
  <c r="G6215" i="29"/>
  <c r="D6202" i="29"/>
  <c r="E6194" i="29"/>
  <c r="F6189" i="29"/>
  <c r="C6184" i="29"/>
  <c r="E6181" i="29"/>
  <c r="F6171" i="29"/>
  <c r="D6159" i="29"/>
  <c r="D6155" i="29"/>
  <c r="G6142" i="29"/>
  <c r="E6134" i="29"/>
  <c r="B6130" i="29"/>
  <c r="D6124" i="29"/>
  <c r="D6115" i="29"/>
  <c r="C6111" i="29"/>
  <c r="G6096" i="29"/>
  <c r="D6089" i="29"/>
  <c r="E6085" i="29"/>
  <c r="E6081" i="29"/>
  <c r="F6071" i="29"/>
  <c r="E6068" i="29"/>
  <c r="F6063" i="29"/>
  <c r="D6059" i="29"/>
  <c r="F6038" i="29"/>
  <c r="F6029" i="29"/>
  <c r="G6011" i="29"/>
  <c r="E6008" i="29"/>
  <c r="D6003" i="29"/>
  <c r="E5990" i="29"/>
  <c r="E5985" i="29"/>
  <c r="F5972" i="29"/>
  <c r="E5967" i="29"/>
  <c r="G5962" i="29"/>
  <c r="F5957" i="29"/>
  <c r="C5953" i="29"/>
  <c r="F5953" i="29"/>
  <c r="F5948" i="29"/>
  <c r="E5937" i="29"/>
  <c r="E5927" i="29"/>
  <c r="B5927" i="29"/>
  <c r="D5921" i="29"/>
  <c r="G5915" i="29"/>
  <c r="D5912" i="29"/>
  <c r="G5900" i="29"/>
  <c r="F5894" i="29"/>
  <c r="E5882" i="29"/>
  <c r="B5876" i="29"/>
  <c r="C5876" i="29"/>
  <c r="D5876" i="29"/>
  <c r="E5876" i="29"/>
  <c r="F5876" i="29"/>
  <c r="F5869" i="29"/>
  <c r="D5852" i="29"/>
  <c r="B5840" i="29"/>
  <c r="D5840" i="29"/>
  <c r="E5840" i="29"/>
  <c r="E5807" i="29"/>
  <c r="C5807" i="29"/>
  <c r="G5807" i="29"/>
  <c r="B5586" i="29"/>
  <c r="C5586" i="29"/>
  <c r="D5586" i="29"/>
  <c r="F5586" i="29"/>
  <c r="G5586" i="29"/>
  <c r="E6283" i="29"/>
  <c r="F6266" i="29"/>
  <c r="D6244" i="29"/>
  <c r="F6241" i="29"/>
  <c r="C6237" i="29"/>
  <c r="D6215" i="29"/>
  <c r="G6210" i="29"/>
  <c r="C6202" i="29"/>
  <c r="D6194" i="29"/>
  <c r="E6189" i="29"/>
  <c r="B6184" i="29"/>
  <c r="B6181" i="29"/>
  <c r="E6171" i="29"/>
  <c r="G6167" i="29"/>
  <c r="F6163" i="29"/>
  <c r="C6159" i="29"/>
  <c r="F6150" i="29"/>
  <c r="D6142" i="29"/>
  <c r="D6134" i="29"/>
  <c r="C6124" i="29"/>
  <c r="D6085" i="29"/>
  <c r="D6081" i="29"/>
  <c r="D6071" i="29"/>
  <c r="D6068" i="29"/>
  <c r="E6063" i="29"/>
  <c r="C6059" i="29"/>
  <c r="F6050" i="29"/>
  <c r="F6045" i="29"/>
  <c r="E6038" i="29"/>
  <c r="C6029" i="29"/>
  <c r="F6025" i="29"/>
  <c r="F6011" i="29"/>
  <c r="D6008" i="29"/>
  <c r="G5998" i="29"/>
  <c r="C5990" i="29"/>
  <c r="D5985" i="29"/>
  <c r="C5980" i="29"/>
  <c r="E5972" i="29"/>
  <c r="D5962" i="29"/>
  <c r="G5952" i="29"/>
  <c r="F5942" i="29"/>
  <c r="D5937" i="29"/>
  <c r="F5915" i="29"/>
  <c r="E5894" i="29"/>
  <c r="E5858" i="29"/>
  <c r="F5839" i="29"/>
  <c r="C5821" i="29"/>
  <c r="G5821" i="29"/>
  <c r="C5794" i="29"/>
  <c r="D5794" i="29"/>
  <c r="E5794" i="29"/>
  <c r="F5794" i="29"/>
  <c r="E6266" i="29"/>
  <c r="C6244" i="29"/>
  <c r="E6241" i="29"/>
  <c r="B6237" i="29"/>
  <c r="F6223" i="29"/>
  <c r="F6210" i="29"/>
  <c r="B6202" i="29"/>
  <c r="D6189" i="29"/>
  <c r="D6171" i="29"/>
  <c r="D6167" i="29"/>
  <c r="C6150" i="29"/>
  <c r="C6142" i="29"/>
  <c r="C6134" i="29"/>
  <c r="B6124" i="29"/>
  <c r="G6120" i="29"/>
  <c r="G6104" i="29"/>
  <c r="F6095" i="29"/>
  <c r="G6088" i="29"/>
  <c r="B6085" i="29"/>
  <c r="B6081" i="29"/>
  <c r="C6071" i="29"/>
  <c r="C6068" i="29"/>
  <c r="D6063" i="29"/>
  <c r="B6059" i="29"/>
  <c r="F6055" i="29"/>
  <c r="E6045" i="29"/>
  <c r="F6041" i="29"/>
  <c r="C6038" i="29"/>
  <c r="E6033" i="29"/>
  <c r="B6029" i="29"/>
  <c r="D6011" i="29"/>
  <c r="C6008" i="29"/>
  <c r="B5948" i="29"/>
  <c r="D5948" i="29"/>
  <c r="E5948" i="29"/>
  <c r="E5921" i="29"/>
  <c r="B5921" i="29"/>
  <c r="F5921" i="29"/>
  <c r="B5912" i="29"/>
  <c r="G5912" i="29"/>
  <c r="B5851" i="29"/>
  <c r="F5851" i="29"/>
  <c r="C5680" i="29"/>
  <c r="B5680" i="29"/>
  <c r="D5680" i="29"/>
  <c r="E5680" i="29"/>
  <c r="F5680" i="29"/>
  <c r="B5646" i="29"/>
  <c r="C5646" i="29"/>
  <c r="D5646" i="29"/>
  <c r="F5646" i="29"/>
  <c r="G5646" i="29"/>
  <c r="G5638" i="29"/>
  <c r="B5638" i="29"/>
  <c r="C5638" i="29"/>
  <c r="D5638" i="29"/>
  <c r="E5638" i="29"/>
  <c r="F5638" i="29"/>
  <c r="D5599" i="29"/>
  <c r="B5599" i="29"/>
  <c r="E5599" i="29"/>
  <c r="D6266" i="29"/>
  <c r="B6244" i="29"/>
  <c r="C6189" i="29"/>
  <c r="C6171" i="29"/>
  <c r="F6120" i="29"/>
  <c r="D6104" i="29"/>
  <c r="D6088" i="29"/>
  <c r="B6071" i="29"/>
  <c r="C6063" i="29"/>
  <c r="D6045" i="29"/>
  <c r="C6041" i="29"/>
  <c r="D6033" i="29"/>
  <c r="C6011" i="29"/>
  <c r="C5993" i="29"/>
  <c r="E5957" i="29"/>
  <c r="C5957" i="29"/>
  <c r="B5900" i="29"/>
  <c r="D5900" i="29"/>
  <c r="E5900" i="29"/>
  <c r="C5857" i="29"/>
  <c r="F5857" i="29"/>
  <c r="G5857" i="29"/>
  <c r="G5793" i="29"/>
  <c r="D5793" i="29"/>
  <c r="B5779" i="29"/>
  <c r="F5779" i="29"/>
  <c r="B6189" i="29"/>
  <c r="E6120" i="29"/>
  <c r="B6088" i="29"/>
  <c r="D6084" i="29"/>
  <c r="E6080" i="29"/>
  <c r="F6067" i="29"/>
  <c r="B6045" i="29"/>
  <c r="B6041" i="29"/>
  <c r="F6037" i="29"/>
  <c r="B6033" i="29"/>
  <c r="C6028" i="29"/>
  <c r="B6011" i="29"/>
  <c r="F6007" i="29"/>
  <c r="B5993" i="29"/>
  <c r="C5956" i="29"/>
  <c r="F5941" i="29"/>
  <c r="F5926" i="29"/>
  <c r="C5926" i="29"/>
  <c r="D5926" i="29"/>
  <c r="B5904" i="29"/>
  <c r="G5904" i="29"/>
  <c r="F5899" i="29"/>
  <c r="F5873" i="29"/>
  <c r="E5843" i="29"/>
  <c r="B5843" i="29"/>
  <c r="C5843" i="29"/>
  <c r="F5827" i="29"/>
  <c r="B5880" i="29"/>
  <c r="G5880" i="29"/>
  <c r="B5863" i="29"/>
  <c r="F5863" i="29"/>
  <c r="G5855" i="29"/>
  <c r="E5849" i="29"/>
  <c r="C5849" i="29"/>
  <c r="D5849" i="29"/>
  <c r="F5849" i="29"/>
  <c r="F5812" i="29"/>
  <c r="C5812" i="29"/>
  <c r="D5812" i="29"/>
  <c r="B5799" i="29"/>
  <c r="C5799" i="29"/>
  <c r="D5799" i="29"/>
  <c r="E5799" i="29"/>
  <c r="G5799" i="29"/>
  <c r="D6508" i="29"/>
  <c r="B6501" i="29"/>
  <c r="B6479" i="29"/>
  <c r="F6475" i="29"/>
  <c r="F6470" i="29"/>
  <c r="B6466" i="29"/>
  <c r="F6462" i="29"/>
  <c r="D6453" i="29"/>
  <c r="C6422" i="29"/>
  <c r="E6417" i="29"/>
  <c r="D6412" i="29"/>
  <c r="G6408" i="29"/>
  <c r="D6403" i="29"/>
  <c r="G6398" i="29"/>
  <c r="B6384" i="29"/>
  <c r="D6379" i="29"/>
  <c r="G6374" i="29"/>
  <c r="G6358" i="29"/>
  <c r="B6355" i="29"/>
  <c r="E6346" i="29"/>
  <c r="B6341" i="29"/>
  <c r="E6338" i="29"/>
  <c r="F6333" i="29"/>
  <c r="B6328" i="29"/>
  <c r="G6323" i="29"/>
  <c r="F6319" i="29"/>
  <c r="G6310" i="29"/>
  <c r="E6298" i="29"/>
  <c r="F6294" i="29"/>
  <c r="C6286" i="29"/>
  <c r="D6278" i="29"/>
  <c r="F6273" i="29"/>
  <c r="C6268" i="29"/>
  <c r="E6265" i="29"/>
  <c r="C6261" i="29"/>
  <c r="G6239" i="29"/>
  <c r="E6235" i="29"/>
  <c r="G6226" i="29"/>
  <c r="F6222" i="29"/>
  <c r="G6218" i="29"/>
  <c r="B6214" i="29"/>
  <c r="E6208" i="29"/>
  <c r="D6201" i="29"/>
  <c r="F6174" i="29"/>
  <c r="G6170" i="29"/>
  <c r="D6166" i="29"/>
  <c r="E6158" i="29"/>
  <c r="B6154" i="29"/>
  <c r="D6148" i="29"/>
  <c r="E6141" i="29"/>
  <c r="B6133" i="29"/>
  <c r="B6129" i="29"/>
  <c r="G6119" i="29"/>
  <c r="B6113" i="29"/>
  <c r="E6109" i="29"/>
  <c r="E6102" i="29"/>
  <c r="F6093" i="29"/>
  <c r="G6083" i="29"/>
  <c r="D6070" i="29"/>
  <c r="G6066" i="29"/>
  <c r="F6062" i="29"/>
  <c r="C6058" i="29"/>
  <c r="C6053" i="29"/>
  <c r="F6044" i="29"/>
  <c r="D6040" i="29"/>
  <c r="G6032" i="29"/>
  <c r="D6023" i="29"/>
  <c r="C6020" i="29"/>
  <c r="G6010" i="29"/>
  <c r="C6002" i="29"/>
  <c r="C5992" i="29"/>
  <c r="E5984" i="29"/>
  <c r="G5961" i="29"/>
  <c r="E5961" i="29"/>
  <c r="F5955" i="29"/>
  <c r="E5951" i="29"/>
  <c r="F5951" i="29"/>
  <c r="F5945" i="29"/>
  <c r="G5940" i="29"/>
  <c r="E5879" i="29"/>
  <c r="B5879" i="29"/>
  <c r="C5879" i="29"/>
  <c r="F5879" i="29"/>
  <c r="G5879" i="29"/>
  <c r="C5873" i="29"/>
  <c r="C5855" i="29"/>
  <c r="F5842" i="29"/>
  <c r="E5837" i="29"/>
  <c r="B5837" i="29"/>
  <c r="G5694" i="29"/>
  <c r="G5677" i="29"/>
  <c r="C5674" i="29"/>
  <c r="D5620" i="29"/>
  <c r="F5494" i="29"/>
  <c r="B5473" i="29"/>
  <c r="D5457" i="29"/>
  <c r="B5454" i="29"/>
  <c r="G5449" i="29"/>
  <c r="B5434" i="29"/>
  <c r="G5428" i="29"/>
  <c r="F5420" i="29"/>
  <c r="F5415" i="29"/>
  <c r="B5392" i="29"/>
  <c r="G5379" i="29"/>
  <c r="E5371" i="29"/>
  <c r="D5367" i="29"/>
  <c r="B5349" i="29"/>
  <c r="F5341" i="29"/>
  <c r="D5336" i="29"/>
  <c r="B5332" i="29"/>
  <c r="F5328" i="29"/>
  <c r="F5323" i="29"/>
  <c r="D5319" i="29"/>
  <c r="C5313" i="29"/>
  <c r="F5295" i="29"/>
  <c r="E5286" i="29"/>
  <c r="C5276" i="29"/>
  <c r="D5271" i="29"/>
  <c r="C5265" i="29"/>
  <c r="G5249" i="29"/>
  <c r="E5238" i="29"/>
  <c r="B5233" i="29"/>
  <c r="E5233" i="29"/>
  <c r="F5233" i="29"/>
  <c r="E5226" i="29"/>
  <c r="E5209" i="29"/>
  <c r="E5203" i="29"/>
  <c r="B5110" i="29"/>
  <c r="C5110" i="29"/>
  <c r="D5110" i="29"/>
  <c r="F5110" i="29"/>
  <c r="B5897" i="29"/>
  <c r="B5889" i="29"/>
  <c r="C5884" i="29"/>
  <c r="E5810" i="29"/>
  <c r="G5777" i="29"/>
  <c r="F5760" i="29"/>
  <c r="B5737" i="29"/>
  <c r="F5728" i="29"/>
  <c r="B5719" i="29"/>
  <c r="B5716" i="29"/>
  <c r="F5698" i="29"/>
  <c r="F5694" i="29"/>
  <c r="F5677" i="29"/>
  <c r="B5674" i="29"/>
  <c r="B5653" i="29"/>
  <c r="C5649" i="29"/>
  <c r="C5645" i="29"/>
  <c r="F5640" i="29"/>
  <c r="G5636" i="29"/>
  <c r="F5632" i="29"/>
  <c r="B5620" i="29"/>
  <c r="E5615" i="29"/>
  <c r="G5610" i="29"/>
  <c r="E5602" i="29"/>
  <c r="C5598" i="29"/>
  <c r="C5585" i="29"/>
  <c r="E5567" i="29"/>
  <c r="G5549" i="29"/>
  <c r="G5541" i="29"/>
  <c r="C5537" i="29"/>
  <c r="F5532" i="29"/>
  <c r="G5401" i="29"/>
  <c r="F5379" i="29"/>
  <c r="B5221" i="29"/>
  <c r="E5221" i="29"/>
  <c r="F5221" i="29"/>
  <c r="C5214" i="29"/>
  <c r="E5214" i="29"/>
  <c r="F5214" i="29"/>
  <c r="D5209" i="29"/>
  <c r="C5148" i="29"/>
  <c r="F5148" i="29"/>
  <c r="B5117" i="29"/>
  <c r="D5117" i="29"/>
  <c r="E5117" i="29"/>
  <c r="F5117" i="29"/>
  <c r="G5117" i="29"/>
  <c r="B4939" i="29"/>
  <c r="C4939" i="29"/>
  <c r="D4939" i="29"/>
  <c r="E4939" i="29"/>
  <c r="F4939" i="29"/>
  <c r="G4939" i="29"/>
  <c r="D5760" i="29"/>
  <c r="E5728" i="29"/>
  <c r="E5698" i="29"/>
  <c r="D5694" i="29"/>
  <c r="E5677" i="29"/>
  <c r="G5669" i="29"/>
  <c r="D5640" i="29"/>
  <c r="E5632" i="29"/>
  <c r="E5549" i="29"/>
  <c r="D5532" i="29"/>
  <c r="F5502" i="29"/>
  <c r="F5497" i="29"/>
  <c r="D5494" i="29"/>
  <c r="F5472" i="29"/>
  <c r="B5457" i="29"/>
  <c r="E5449" i="29"/>
  <c r="G5444" i="29"/>
  <c r="G5427" i="29"/>
  <c r="D5420" i="29"/>
  <c r="D5415" i="29"/>
  <c r="C5405" i="29"/>
  <c r="F5401" i="29"/>
  <c r="G5391" i="29"/>
  <c r="E5379" i="29"/>
  <c r="B5374" i="29"/>
  <c r="B5367" i="29"/>
  <c r="D5361" i="29"/>
  <c r="G5348" i="29"/>
  <c r="G5344" i="29"/>
  <c r="D5341" i="29"/>
  <c r="B5305" i="29"/>
  <c r="E5305" i="29"/>
  <c r="D5295" i="29"/>
  <c r="F5220" i="29"/>
  <c r="C5202" i="29"/>
  <c r="E5202" i="29"/>
  <c r="F5202" i="29"/>
  <c r="B5147" i="29"/>
  <c r="D5147" i="29"/>
  <c r="E5147" i="29"/>
  <c r="E5943" i="29"/>
  <c r="B5931" i="29"/>
  <c r="E5918" i="29"/>
  <c r="B5901" i="29"/>
  <c r="C5896" i="29"/>
  <c r="G5888" i="29"/>
  <c r="B5859" i="29"/>
  <c r="F5845" i="29"/>
  <c r="B5841" i="29"/>
  <c r="B5831" i="29"/>
  <c r="D5828" i="29"/>
  <c r="D5813" i="29"/>
  <c r="B5805" i="29"/>
  <c r="B5795" i="29"/>
  <c r="B5782" i="29"/>
  <c r="F5776" i="29"/>
  <c r="B5765" i="29"/>
  <c r="C5760" i="29"/>
  <c r="F5754" i="29"/>
  <c r="F5749" i="29"/>
  <c r="F5736" i="29"/>
  <c r="D5728" i="29"/>
  <c r="G5718" i="29"/>
  <c r="E5710" i="29"/>
  <c r="F5706" i="29"/>
  <c r="D5698" i="29"/>
  <c r="C5694" i="29"/>
  <c r="F5689" i="29"/>
  <c r="C5677" i="29"/>
  <c r="G5673" i="29"/>
  <c r="E5669" i="29"/>
  <c r="F5652" i="29"/>
  <c r="G5648" i="29"/>
  <c r="F5644" i="29"/>
  <c r="C5640" i="29"/>
  <c r="D5632" i="29"/>
  <c r="F5614" i="29"/>
  <c r="D5610" i="29"/>
  <c r="G5605" i="29"/>
  <c r="C5602" i="29"/>
  <c r="F5584" i="29"/>
  <c r="F5566" i="29"/>
  <c r="E5557" i="29"/>
  <c r="D5549" i="29"/>
  <c r="G5540" i="29"/>
  <c r="F5536" i="29"/>
  <c r="C5532" i="29"/>
  <c r="G5514" i="29"/>
  <c r="F5506" i="29"/>
  <c r="D5502" i="29"/>
  <c r="E5497" i="29"/>
  <c r="C5494" i="29"/>
  <c r="G5489" i="29"/>
  <c r="D5472" i="29"/>
  <c r="D5449" i="29"/>
  <c r="F5444" i="29"/>
  <c r="C5420" i="29"/>
  <c r="C5415" i="29"/>
  <c r="E5401" i="29"/>
  <c r="F5391" i="29"/>
  <c r="G5387" i="29"/>
  <c r="D5379" i="29"/>
  <c r="G5370" i="29"/>
  <c r="C5361" i="29"/>
  <c r="C5344" i="29"/>
  <c r="G5308" i="29"/>
  <c r="C5295" i="29"/>
  <c r="G5264" i="29"/>
  <c r="D5253" i="29"/>
  <c r="G5236" i="29"/>
  <c r="F5208" i="29"/>
  <c r="B5162" i="29"/>
  <c r="G5162" i="29"/>
  <c r="B5107" i="29"/>
  <c r="C5107" i="29"/>
  <c r="D5107" i="29"/>
  <c r="E5107" i="29"/>
  <c r="F5107" i="29"/>
  <c r="G5107" i="29"/>
  <c r="C5070" i="29"/>
  <c r="B5070" i="29"/>
  <c r="E5913" i="29"/>
  <c r="G5891" i="29"/>
  <c r="F5888" i="29"/>
  <c r="C5813" i="29"/>
  <c r="F5791" i="29"/>
  <c r="E5786" i="29"/>
  <c r="E5776" i="29"/>
  <c r="D5754" i="29"/>
  <c r="E5749" i="29"/>
  <c r="F5740" i="29"/>
  <c r="D5736" i="29"/>
  <c r="B5728" i="29"/>
  <c r="F5718" i="29"/>
  <c r="D5714" i="29"/>
  <c r="D5710" i="29"/>
  <c r="D5706" i="29"/>
  <c r="C5698" i="29"/>
  <c r="B5694" i="29"/>
  <c r="E5689" i="29"/>
  <c r="G5681" i="29"/>
  <c r="B5677" i="29"/>
  <c r="C5673" i="29"/>
  <c r="D5669" i="29"/>
  <c r="D5652" i="29"/>
  <c r="B5648" i="29"/>
  <c r="E5644" i="29"/>
  <c r="B5640" i="29"/>
  <c r="E5635" i="29"/>
  <c r="B5632" i="29"/>
  <c r="E5627" i="29"/>
  <c r="G5622" i="29"/>
  <c r="E5614" i="29"/>
  <c r="C5610" i="29"/>
  <c r="F5605" i="29"/>
  <c r="B5602" i="29"/>
  <c r="E5597" i="29"/>
  <c r="G5588" i="29"/>
  <c r="E5584" i="29"/>
  <c r="G5574" i="29"/>
  <c r="E5566" i="29"/>
  <c r="C5549" i="29"/>
  <c r="F5544" i="29"/>
  <c r="F5540" i="29"/>
  <c r="E5536" i="29"/>
  <c r="B5532" i="29"/>
  <c r="B5527" i="29"/>
  <c r="F5523" i="29"/>
  <c r="F5514" i="29"/>
  <c r="G5509" i="29"/>
  <c r="E5506" i="29"/>
  <c r="C5502" i="29"/>
  <c r="B5494" i="29"/>
  <c r="E5489" i="29"/>
  <c r="C5472" i="29"/>
  <c r="G5456" i="29"/>
  <c r="E5453" i="29"/>
  <c r="C5449" i="29"/>
  <c r="E5444" i="29"/>
  <c r="E5427" i="29"/>
  <c r="B5420" i="29"/>
  <c r="B5415" i="29"/>
  <c r="D5409" i="29"/>
  <c r="G5404" i="29"/>
  <c r="D5401" i="29"/>
  <c r="E5391" i="29"/>
  <c r="F5387" i="29"/>
  <c r="C5379" i="29"/>
  <c r="D5373" i="29"/>
  <c r="F5370" i="29"/>
  <c r="D5366" i="29"/>
  <c r="B5361" i="29"/>
  <c r="F5353" i="29"/>
  <c r="E5348" i="29"/>
  <c r="B5344" i="29"/>
  <c r="F5340" i="29"/>
  <c r="E5331" i="29"/>
  <c r="G5322" i="29"/>
  <c r="G5318" i="29"/>
  <c r="D5318" i="29"/>
  <c r="C5308" i="29"/>
  <c r="B5295" i="29"/>
  <c r="G5284" i="29"/>
  <c r="F5280" i="29"/>
  <c r="C5275" i="29"/>
  <c r="F5275" i="29"/>
  <c r="D5264" i="29"/>
  <c r="E5259" i="29"/>
  <c r="C5253" i="29"/>
  <c r="C5236" i="29"/>
  <c r="B5230" i="29"/>
  <c r="G5212" i="29"/>
  <c r="B5177" i="29"/>
  <c r="F5177" i="29"/>
  <c r="C5106" i="29"/>
  <c r="B5106" i="29"/>
  <c r="C5048" i="29"/>
  <c r="B5048" i="29"/>
  <c r="B5714" i="29"/>
  <c r="B5698" i="29"/>
  <c r="C5669" i="29"/>
  <c r="F5664" i="29"/>
  <c r="B5635" i="29"/>
  <c r="D5614" i="29"/>
  <c r="E5605" i="29"/>
  <c r="F5592" i="29"/>
  <c r="B5588" i="29"/>
  <c r="B5584" i="29"/>
  <c r="E5579" i="29"/>
  <c r="G5569" i="29"/>
  <c r="G5561" i="29"/>
  <c r="G5553" i="29"/>
  <c r="B5540" i="29"/>
  <c r="B5536" i="29"/>
  <c r="F5518" i="29"/>
  <c r="F5509" i="29"/>
  <c r="F5484" i="29"/>
  <c r="B5472" i="29"/>
  <c r="B5467" i="29"/>
  <c r="F5456" i="29"/>
  <c r="C5401" i="29"/>
  <c r="E5370" i="29"/>
  <c r="B5308" i="29"/>
  <c r="B5253" i="29"/>
  <c r="C5218" i="29"/>
  <c r="B5218" i="29"/>
  <c r="B5184" i="29"/>
  <c r="F5184" i="29"/>
  <c r="B5098" i="29"/>
  <c r="D5098" i="29"/>
  <c r="E5098" i="29"/>
  <c r="F5098" i="29"/>
  <c r="G5098" i="29"/>
  <c r="B4911" i="29"/>
  <c r="G4911" i="29"/>
  <c r="F5804" i="29"/>
  <c r="F5767" i="29"/>
  <c r="G5730" i="29"/>
  <c r="G5693" i="29"/>
  <c r="F5676" i="29"/>
  <c r="G5526" i="29"/>
  <c r="E5518" i="29"/>
  <c r="E5509" i="29"/>
  <c r="C5322" i="29"/>
  <c r="F5322" i="29"/>
  <c r="E5284" i="29"/>
  <c r="C5284" i="29"/>
  <c r="B5264" i="29"/>
  <c r="E5264" i="29"/>
  <c r="F5264" i="29"/>
  <c r="F5241" i="29"/>
  <c r="B5241" i="29"/>
  <c r="C5241" i="29"/>
  <c r="E5224" i="29"/>
  <c r="G5224" i="29"/>
  <c r="D5217" i="29"/>
  <c r="C5206" i="29"/>
  <c r="B5206" i="29"/>
  <c r="B4930" i="29"/>
  <c r="C4930" i="29"/>
  <c r="D4930" i="29"/>
  <c r="E4930" i="29"/>
  <c r="F4930" i="29"/>
  <c r="G4930" i="29"/>
  <c r="G5916" i="29"/>
  <c r="B5891" i="29"/>
  <c r="C5888" i="29"/>
  <c r="E5870" i="29"/>
  <c r="C5848" i="29"/>
  <c r="E5804" i="29"/>
  <c r="F5785" i="29"/>
  <c r="G5780" i="29"/>
  <c r="B5776" i="29"/>
  <c r="C5767" i="29"/>
  <c r="D5764" i="29"/>
  <c r="F5744" i="29"/>
  <c r="B5740" i="29"/>
  <c r="F5730" i="29"/>
  <c r="F5727" i="29"/>
  <c r="E5722" i="29"/>
  <c r="B5718" i="29"/>
  <c r="G5713" i="29"/>
  <c r="C5701" i="29"/>
  <c r="G5697" i="29"/>
  <c r="E5693" i="29"/>
  <c r="C5681" i="29"/>
  <c r="D5676" i="29"/>
  <c r="B5672" i="29"/>
  <c r="F5668" i="29"/>
  <c r="C5664" i="29"/>
  <c r="D5656" i="29"/>
  <c r="B5647" i="29"/>
  <c r="G5634" i="29"/>
  <c r="E5626" i="29"/>
  <c r="C5622" i="29"/>
  <c r="F5617" i="29"/>
  <c r="B5614" i="29"/>
  <c r="E5609" i="29"/>
  <c r="B5605" i="29"/>
  <c r="C5592" i="29"/>
  <c r="B5587" i="29"/>
  <c r="F5583" i="29"/>
  <c r="F5578" i="29"/>
  <c r="C5574" i="29"/>
  <c r="E5569" i="29"/>
  <c r="B5566" i="29"/>
  <c r="D5561" i="29"/>
  <c r="G5552" i="29"/>
  <c r="E5548" i="29"/>
  <c r="B5544" i="29"/>
  <c r="B5539" i="29"/>
  <c r="F5526" i="29"/>
  <c r="G5521" i="29"/>
  <c r="D5518" i="29"/>
  <c r="D5509" i="29"/>
  <c r="B5506" i="29"/>
  <c r="E5501" i="29"/>
  <c r="C5484" i="29"/>
  <c r="B5480" i="29"/>
  <c r="B5476" i="29"/>
  <c r="E5471" i="29"/>
  <c r="G5466" i="29"/>
  <c r="D5456" i="29"/>
  <c r="F5448" i="29"/>
  <c r="E5436" i="29"/>
  <c r="E5432" i="29"/>
  <c r="D5419" i="29"/>
  <c r="G5413" i="29"/>
  <c r="G5400" i="29"/>
  <c r="E5386" i="29"/>
  <c r="B5383" i="29"/>
  <c r="B5369" i="29"/>
  <c r="F5365" i="29"/>
  <c r="F5360" i="29"/>
  <c r="C5356" i="29"/>
  <c r="F5343" i="29"/>
  <c r="B5338" i="29"/>
  <c r="B5325" i="29"/>
  <c r="G5321" i="29"/>
  <c r="E5317" i="29"/>
  <c r="B5312" i="29"/>
  <c r="G5307" i="29"/>
  <c r="D5288" i="29"/>
  <c r="G5283" i="29"/>
  <c r="B5278" i="29"/>
  <c r="E5269" i="29"/>
  <c r="F5263" i="29"/>
  <c r="G5252" i="29"/>
  <c r="E5247" i="29"/>
  <c r="G5240" i="29"/>
  <c r="G5235" i="29"/>
  <c r="F5229" i="29"/>
  <c r="B5229" i="29"/>
  <c r="C5229" i="29"/>
  <c r="C5217" i="29"/>
  <c r="G5199" i="29"/>
  <c r="B5175" i="29"/>
  <c r="G5175" i="29"/>
  <c r="D5153" i="29"/>
  <c r="D5804" i="29"/>
  <c r="F5780" i="29"/>
  <c r="B5767" i="29"/>
  <c r="B5764" i="29"/>
  <c r="F5748" i="29"/>
  <c r="D5730" i="29"/>
  <c r="D5722" i="29"/>
  <c r="E5713" i="29"/>
  <c r="G5709" i="29"/>
  <c r="G5705" i="29"/>
  <c r="B5701" i="29"/>
  <c r="C5697" i="29"/>
  <c r="D5693" i="29"/>
  <c r="F5688" i="29"/>
  <c r="G5684" i="29"/>
  <c r="C5676" i="29"/>
  <c r="E5668" i="29"/>
  <c r="B5664" i="29"/>
  <c r="E5659" i="29"/>
  <c r="B5656" i="29"/>
  <c r="E5651" i="29"/>
  <c r="F5634" i="29"/>
  <c r="D5626" i="29"/>
  <c r="E5617" i="29"/>
  <c r="D5609" i="29"/>
  <c r="G5600" i="29"/>
  <c r="F5596" i="29"/>
  <c r="B5592" i="29"/>
  <c r="E5578" i="29"/>
  <c r="D5569" i="29"/>
  <c r="C5561" i="29"/>
  <c r="F5556" i="29"/>
  <c r="B5552" i="29"/>
  <c r="B5548" i="29"/>
  <c r="F5530" i="29"/>
  <c r="D5526" i="29"/>
  <c r="F5521" i="29"/>
  <c r="C5518" i="29"/>
  <c r="G5513" i="29"/>
  <c r="C5509" i="29"/>
  <c r="D5501" i="29"/>
  <c r="F5496" i="29"/>
  <c r="G5492" i="29"/>
  <c r="F5488" i="29"/>
  <c r="B5484" i="29"/>
  <c r="F5466" i="29"/>
  <c r="C5456" i="29"/>
  <c r="G5452" i="29"/>
  <c r="B5448" i="29"/>
  <c r="B5436" i="29"/>
  <c r="D5432" i="29"/>
  <c r="F5423" i="29"/>
  <c r="C5419" i="29"/>
  <c r="F5413" i="29"/>
  <c r="G5408" i="29"/>
  <c r="G5403" i="29"/>
  <c r="B5386" i="29"/>
  <c r="G5377" i="29"/>
  <c r="G5372" i="29"/>
  <c r="E5365" i="29"/>
  <c r="E5360" i="29"/>
  <c r="B5356" i="29"/>
  <c r="F5352" i="29"/>
  <c r="E5343" i="29"/>
  <c r="G5334" i="29"/>
  <c r="D5317" i="29"/>
  <c r="F5307" i="29"/>
  <c r="D5301" i="29"/>
  <c r="F5293" i="29"/>
  <c r="C5288" i="29"/>
  <c r="F5283" i="29"/>
  <c r="G5273" i="29"/>
  <c r="E5263" i="29"/>
  <c r="F5240" i="29"/>
  <c r="F5235" i="29"/>
  <c r="B5217" i="29"/>
  <c r="G5211" i="29"/>
  <c r="F5199" i="29"/>
  <c r="E5188" i="29"/>
  <c r="C5188" i="29"/>
  <c r="G5188" i="29"/>
  <c r="B5137" i="29"/>
  <c r="G5137" i="29"/>
  <c r="B5081" i="29"/>
  <c r="C5081" i="29"/>
  <c r="D5081" i="29"/>
  <c r="E5081" i="29"/>
  <c r="F5081" i="29"/>
  <c r="G5081" i="29"/>
  <c r="B5062" i="29"/>
  <c r="C5062" i="29"/>
  <c r="D5062" i="29"/>
  <c r="F5062" i="29"/>
  <c r="G5062" i="29"/>
  <c r="E5780" i="29"/>
  <c r="D5748" i="29"/>
  <c r="G5739" i="29"/>
  <c r="F5734" i="29"/>
  <c r="C5730" i="29"/>
  <c r="C5722" i="29"/>
  <c r="C5713" i="29"/>
  <c r="F5709" i="29"/>
  <c r="E5705" i="29"/>
  <c r="C5693" i="29"/>
  <c r="D5688" i="29"/>
  <c r="B5684" i="29"/>
  <c r="B5676" i="29"/>
  <c r="E5671" i="29"/>
  <c r="D5668" i="29"/>
  <c r="B5659" i="29"/>
  <c r="D5634" i="29"/>
  <c r="G5629" i="29"/>
  <c r="C5626" i="29"/>
  <c r="C5617" i="29"/>
  <c r="G5613" i="29"/>
  <c r="C5609" i="29"/>
  <c r="B5600" i="29"/>
  <c r="E5596" i="29"/>
  <c r="D5578" i="29"/>
  <c r="G5573" i="29"/>
  <c r="G5565" i="29"/>
  <c r="D5556" i="29"/>
  <c r="E5543" i="29"/>
  <c r="G5538" i="29"/>
  <c r="E5530" i="29"/>
  <c r="C5526" i="29"/>
  <c r="E5521" i="29"/>
  <c r="B5518" i="29"/>
  <c r="E5513" i="29"/>
  <c r="G5505" i="29"/>
  <c r="C5501" i="29"/>
  <c r="D5496" i="29"/>
  <c r="F5492" i="29"/>
  <c r="E5488" i="29"/>
  <c r="B5479" i="29"/>
  <c r="F5470" i="29"/>
  <c r="D5466" i="29"/>
  <c r="G5459" i="29"/>
  <c r="F5452" i="29"/>
  <c r="E5426" i="29"/>
  <c r="B5423" i="29"/>
  <c r="B5419" i="29"/>
  <c r="E5413" i="29"/>
  <c r="F5408" i="29"/>
  <c r="F5403" i="29"/>
  <c r="F5382" i="29"/>
  <c r="F5377" i="29"/>
  <c r="F5372" i="29"/>
  <c r="G5368" i="29"/>
  <c r="D5360" i="29"/>
  <c r="F5347" i="29"/>
  <c r="D5343" i="29"/>
  <c r="D5337" i="29"/>
  <c r="F5334" i="29"/>
  <c r="D5330" i="29"/>
  <c r="G5320" i="29"/>
  <c r="G5297" i="29"/>
  <c r="B5269" i="29"/>
  <c r="G5269" i="29"/>
  <c r="B5247" i="29"/>
  <c r="C5247" i="29"/>
  <c r="E5199" i="29"/>
  <c r="F5181" i="29"/>
  <c r="B5181" i="29"/>
  <c r="D5181" i="29"/>
  <c r="C5153" i="29"/>
  <c r="E5153" i="29"/>
  <c r="F5153" i="29"/>
  <c r="G5153" i="29"/>
  <c r="C5578" i="29"/>
  <c r="E5573" i="29"/>
  <c r="F5560" i="29"/>
  <c r="C5556" i="29"/>
  <c r="F5538" i="29"/>
  <c r="D5530" i="29"/>
  <c r="D5521" i="29"/>
  <c r="D5513" i="29"/>
  <c r="C5496" i="29"/>
  <c r="B5492" i="29"/>
  <c r="B5488" i="29"/>
  <c r="E5483" i="29"/>
  <c r="E5470" i="29"/>
  <c r="C5466" i="29"/>
  <c r="B5459" i="29"/>
  <c r="D5452" i="29"/>
  <c r="D5413" i="29"/>
  <c r="E5408" i="29"/>
  <c r="E5403" i="29"/>
  <c r="B5395" i="29"/>
  <c r="D5385" i="29"/>
  <c r="E5377" i="29"/>
  <c r="E5372" i="29"/>
  <c r="C5368" i="29"/>
  <c r="C5365" i="29"/>
  <c r="C5360" i="29"/>
  <c r="E5347" i="29"/>
  <c r="C5343" i="29"/>
  <c r="C5320" i="29"/>
  <c r="F5301" i="29"/>
  <c r="B5301" i="29"/>
  <c r="C5283" i="29"/>
  <c r="G5272" i="29"/>
  <c r="B5252" i="29"/>
  <c r="E5252" i="29"/>
  <c r="F5252" i="29"/>
  <c r="D5246" i="29"/>
  <c r="D5240" i="29"/>
  <c r="G5216" i="29"/>
  <c r="D5199" i="29"/>
  <c r="G5152" i="29"/>
  <c r="E5152" i="29"/>
  <c r="F5152" i="29"/>
  <c r="C5121" i="29"/>
  <c r="B5121" i="29"/>
  <c r="D5121" i="29"/>
  <c r="F5121" i="29"/>
  <c r="G5121" i="29"/>
  <c r="E5032" i="29"/>
  <c r="B5032" i="29"/>
  <c r="C5032" i="29"/>
  <c r="D5032" i="29"/>
  <c r="B5002" i="29"/>
  <c r="C5002" i="29"/>
  <c r="D5002" i="29"/>
  <c r="E5002" i="29"/>
  <c r="F5002" i="29"/>
  <c r="G5002" i="29"/>
  <c r="D5734" i="29"/>
  <c r="C5705" i="29"/>
  <c r="D5700" i="29"/>
  <c r="B5696" i="29"/>
  <c r="B5688" i="29"/>
  <c r="E5675" i="29"/>
  <c r="G5641" i="29"/>
  <c r="E5629" i="29"/>
  <c r="B5578" i="29"/>
  <c r="D5573" i="29"/>
  <c r="G5564" i="29"/>
  <c r="E5560" i="29"/>
  <c r="B5556" i="29"/>
  <c r="F5542" i="29"/>
  <c r="D5538" i="29"/>
  <c r="C5530" i="29"/>
  <c r="C5521" i="29"/>
  <c r="G5517" i="29"/>
  <c r="C5513" i="29"/>
  <c r="G5504" i="29"/>
  <c r="F5500" i="29"/>
  <c r="B5496" i="29"/>
  <c r="D5483" i="29"/>
  <c r="G5473" i="29"/>
  <c r="D5470" i="29"/>
  <c r="E5455" i="29"/>
  <c r="C5452" i="29"/>
  <c r="G5425" i="29"/>
  <c r="E5422" i="29"/>
  <c r="E5418" i="29"/>
  <c r="C5413" i="29"/>
  <c r="D5408" i="29"/>
  <c r="C5385" i="29"/>
  <c r="D5377" i="29"/>
  <c r="D5372" i="29"/>
  <c r="B5368" i="29"/>
  <c r="B5347" i="29"/>
  <c r="B5337" i="29"/>
  <c r="B5320" i="29"/>
  <c r="C5307" i="29"/>
  <c r="B5293" i="29"/>
  <c r="G5293" i="29"/>
  <c r="F5287" i="29"/>
  <c r="B5283" i="29"/>
  <c r="F5277" i="29"/>
  <c r="D5277" i="29"/>
  <c r="C5272" i="29"/>
  <c r="F5257" i="29"/>
  <c r="C5240" i="29"/>
  <c r="B5235" i="29"/>
  <c r="C5235" i="29"/>
  <c r="B5228" i="29"/>
  <c r="C5228" i="29"/>
  <c r="D5228" i="29"/>
  <c r="E5223" i="29"/>
  <c r="F5223" i="29"/>
  <c r="F5216" i="29"/>
  <c r="E5204" i="29"/>
  <c r="C5199" i="29"/>
  <c r="E5120" i="29"/>
  <c r="B5120" i="29"/>
  <c r="G4898" i="29"/>
  <c r="B4898" i="29"/>
  <c r="C4898" i="29"/>
  <c r="D4898" i="29"/>
  <c r="E4898" i="29"/>
  <c r="F4898" i="29"/>
  <c r="C5734" i="29"/>
  <c r="G5708" i="29"/>
  <c r="C5700" i="29"/>
  <c r="C5573" i="29"/>
  <c r="B5564" i="29"/>
  <c r="B5560" i="29"/>
  <c r="C5538" i="29"/>
  <c r="B5530" i="29"/>
  <c r="F5504" i="29"/>
  <c r="B5491" i="29"/>
  <c r="C5470" i="29"/>
  <c r="B5458" i="29"/>
  <c r="D5422" i="29"/>
  <c r="B5385" i="29"/>
  <c r="C5377" i="29"/>
  <c r="F5364" i="29"/>
  <c r="B5350" i="29"/>
  <c r="G5333" i="29"/>
  <c r="G5276" i="29"/>
  <c r="B5272" i="29"/>
  <c r="C5251" i="29"/>
  <c r="B5251" i="29"/>
  <c r="E5251" i="29"/>
  <c r="D5234" i="29"/>
  <c r="F5227" i="29"/>
  <c r="E5222" i="29"/>
  <c r="E5211" i="29"/>
  <c r="F5211" i="29"/>
  <c r="B5067" i="29"/>
  <c r="G5067" i="29"/>
  <c r="B5023" i="29"/>
  <c r="C5023" i="29"/>
  <c r="D5023" i="29"/>
  <c r="E5023" i="29"/>
  <c r="F5023" i="29"/>
  <c r="G5023" i="29"/>
  <c r="C5287" i="29"/>
  <c r="E5287" i="29"/>
  <c r="B5216" i="29"/>
  <c r="C5216" i="29"/>
  <c r="D5216" i="29"/>
  <c r="C5641" i="29"/>
  <c r="G5392" i="29"/>
  <c r="E5276" i="29"/>
  <c r="B5257" i="29"/>
  <c r="G5257" i="29"/>
  <c r="C5239" i="29"/>
  <c r="B5239" i="29"/>
  <c r="E5239" i="29"/>
  <c r="G5209" i="29"/>
  <c r="B5204" i="29"/>
  <c r="F5204" i="29"/>
  <c r="G5204" i="29"/>
  <c r="B5142" i="29"/>
  <c r="D5142" i="29"/>
  <c r="G5142" i="29"/>
  <c r="G5110" i="29"/>
  <c r="B5045" i="29"/>
  <c r="C5045" i="29"/>
  <c r="D5045" i="29"/>
  <c r="F5045" i="29"/>
  <c r="G5045" i="29"/>
  <c r="G5939" i="29"/>
  <c r="F5936" i="29"/>
  <c r="F5906" i="29"/>
  <c r="D5897" i="29"/>
  <c r="G5893" i="29"/>
  <c r="E5889" i="29"/>
  <c r="F5867" i="29"/>
  <c r="C5801" i="29"/>
  <c r="G5792" i="29"/>
  <c r="F5778" i="29"/>
  <c r="F5761" i="29"/>
  <c r="F5746" i="29"/>
  <c r="C5742" i="29"/>
  <c r="E5737" i="29"/>
  <c r="G5733" i="29"/>
  <c r="C5729" i="29"/>
  <c r="E5719" i="29"/>
  <c r="E5716" i="29"/>
  <c r="B5712" i="29"/>
  <c r="E5707" i="29"/>
  <c r="D5704" i="29"/>
  <c r="F5686" i="29"/>
  <c r="F5682" i="29"/>
  <c r="D5674" i="29"/>
  <c r="C5670" i="29"/>
  <c r="G5665" i="29"/>
  <c r="C5662" i="29"/>
  <c r="E5653" i="29"/>
  <c r="E5645" i="29"/>
  <c r="B5641" i="29"/>
  <c r="C5637" i="29"/>
  <c r="C5633" i="29"/>
  <c r="F5628" i="29"/>
  <c r="B5624" i="29"/>
  <c r="E5620" i="29"/>
  <c r="B5616" i="29"/>
  <c r="B5611" i="29"/>
  <c r="F5598" i="29"/>
  <c r="G5593" i="29"/>
  <c r="C5590" i="29"/>
  <c r="E5585" i="29"/>
  <c r="G5576" i="29"/>
  <c r="E5572" i="29"/>
  <c r="B5568" i="29"/>
  <c r="C5550" i="29"/>
  <c r="B5542" i="29"/>
  <c r="E5537" i="29"/>
  <c r="D5520" i="29"/>
  <c r="B5516" i="29"/>
  <c r="B5512" i="29"/>
  <c r="B5503" i="29"/>
  <c r="F5490" i="29"/>
  <c r="D5482" i="29"/>
  <c r="G5469" i="29"/>
  <c r="C5465" i="29"/>
  <c r="E5457" i="29"/>
  <c r="D5454" i="29"/>
  <c r="G5437" i="29"/>
  <c r="D5434" i="29"/>
  <c r="C5425" i="29"/>
  <c r="F5407" i="29"/>
  <c r="D5402" i="29"/>
  <c r="B5397" i="29"/>
  <c r="C5392" i="29"/>
  <c r="F5371" i="29"/>
  <c r="B5359" i="29"/>
  <c r="C5349" i="29"/>
  <c r="E5346" i="29"/>
  <c r="G5341" i="29"/>
  <c r="C5332" i="29"/>
  <c r="D5313" i="29"/>
  <c r="E5310" i="29"/>
  <c r="G5305" i="29"/>
  <c r="B5300" i="29"/>
  <c r="B5290" i="29"/>
  <c r="F5286" i="29"/>
  <c r="D5276" i="29"/>
  <c r="F5271" i="29"/>
  <c r="D5265" i="29"/>
  <c r="D5245" i="29"/>
  <c r="F5238" i="29"/>
  <c r="D5233" i="29"/>
  <c r="F5226" i="29"/>
  <c r="G5221" i="29"/>
  <c r="E5215" i="29"/>
  <c r="F5209" i="29"/>
  <c r="F5203" i="29"/>
  <c r="G5198" i="29"/>
  <c r="D5198" i="29"/>
  <c r="E5198" i="29"/>
  <c r="G5148" i="29"/>
  <c r="E5110" i="29"/>
  <c r="D5100" i="29"/>
  <c r="D5095" i="29"/>
  <c r="B5057" i="29"/>
  <c r="E5052" i="29"/>
  <c r="D5026" i="29"/>
  <c r="D5009" i="29"/>
  <c r="D4996" i="29"/>
  <c r="D4992" i="29"/>
  <c r="D4987" i="29"/>
  <c r="E4964" i="29"/>
  <c r="D4951" i="29"/>
  <c r="C4942" i="29"/>
  <c r="B4928" i="29"/>
  <c r="B4924" i="29"/>
  <c r="C4915" i="29"/>
  <c r="D4910" i="29"/>
  <c r="B4906" i="29"/>
  <c r="D4901" i="29"/>
  <c r="F4896" i="29"/>
  <c r="B4892" i="29"/>
  <c r="B4888" i="29"/>
  <c r="E4861" i="29"/>
  <c r="B4848" i="29"/>
  <c r="E4845" i="29"/>
  <c r="C4840" i="29"/>
  <c r="D4832" i="29"/>
  <c r="C4827" i="29"/>
  <c r="C4802" i="29"/>
  <c r="E4802" i="29"/>
  <c r="G4802" i="29"/>
  <c r="B4725" i="29"/>
  <c r="F4725" i="29"/>
  <c r="D4725" i="29"/>
  <c r="E4725" i="29"/>
  <c r="C4705" i="29"/>
  <c r="B4705" i="29"/>
  <c r="G4705" i="29"/>
  <c r="F4671" i="29"/>
  <c r="B4671" i="29"/>
  <c r="C4671" i="29"/>
  <c r="D4671" i="29"/>
  <c r="E4671" i="29"/>
  <c r="G4615" i="29"/>
  <c r="D4615" i="29"/>
  <c r="E4615" i="29"/>
  <c r="F4615" i="29"/>
  <c r="E5179" i="29"/>
  <c r="C5172" i="29"/>
  <c r="F5164" i="29"/>
  <c r="D5154" i="29"/>
  <c r="F5150" i="29"/>
  <c r="C5095" i="29"/>
  <c r="G5086" i="29"/>
  <c r="C5026" i="29"/>
  <c r="G4999" i="29"/>
  <c r="G4918" i="29"/>
  <c r="G4882" i="29"/>
  <c r="C4813" i="29"/>
  <c r="E4813" i="29"/>
  <c r="G4813" i="29"/>
  <c r="B4797" i="29"/>
  <c r="F4797" i="29"/>
  <c r="B4790" i="29"/>
  <c r="E4790" i="29"/>
  <c r="G4790" i="29"/>
  <c r="B4756" i="29"/>
  <c r="D4756" i="29"/>
  <c r="E4756" i="29"/>
  <c r="F4756" i="29"/>
  <c r="B4737" i="29"/>
  <c r="D4737" i="29"/>
  <c r="G4724" i="29"/>
  <c r="F4724" i="29"/>
  <c r="B5172" i="29"/>
  <c r="C5154" i="29"/>
  <c r="E5150" i="29"/>
  <c r="B5134" i="29"/>
  <c r="B5095" i="29"/>
  <c r="F5086" i="29"/>
  <c r="B5026" i="29"/>
  <c r="B5012" i="29"/>
  <c r="B5009" i="29"/>
  <c r="F4999" i="29"/>
  <c r="B4996" i="29"/>
  <c r="B4987" i="29"/>
  <c r="G4927" i="29"/>
  <c r="G4923" i="29"/>
  <c r="F4918" i="29"/>
  <c r="B4910" i="29"/>
  <c r="B4901" i="29"/>
  <c r="D4896" i="29"/>
  <c r="G4891" i="29"/>
  <c r="F4882" i="29"/>
  <c r="F4789" i="29"/>
  <c r="G4786" i="29"/>
  <c r="E4786" i="29"/>
  <c r="F4775" i="29"/>
  <c r="B4775" i="29"/>
  <c r="D4775" i="29"/>
  <c r="E4642" i="29"/>
  <c r="B4642" i="29"/>
  <c r="C4642" i="29"/>
  <c r="D4642" i="29"/>
  <c r="F4642" i="29"/>
  <c r="G4642" i="29"/>
  <c r="E5086" i="29"/>
  <c r="G5033" i="29"/>
  <c r="E4999" i="29"/>
  <c r="G4990" i="29"/>
  <c r="F4927" i="29"/>
  <c r="E4918" i="29"/>
  <c r="G4913" i="29"/>
  <c r="F4891" i="29"/>
  <c r="E4882" i="29"/>
  <c r="G4874" i="29"/>
  <c r="F4874" i="29"/>
  <c r="G4860" i="29"/>
  <c r="G4844" i="29"/>
  <c r="D4839" i="29"/>
  <c r="D4816" i="29"/>
  <c r="B4812" i="29"/>
  <c r="E4789" i="29"/>
  <c r="C4774" i="29"/>
  <c r="F4768" i="29"/>
  <c r="G4768" i="29"/>
  <c r="F4762" i="29"/>
  <c r="E5274" i="29"/>
  <c r="B5260" i="29"/>
  <c r="F5256" i="29"/>
  <c r="G5237" i="29"/>
  <c r="E5210" i="29"/>
  <c r="C5200" i="29"/>
  <c r="E5197" i="29"/>
  <c r="C5192" i="29"/>
  <c r="E5187" i="29"/>
  <c r="F5178" i="29"/>
  <c r="D5168" i="29"/>
  <c r="F5163" i="29"/>
  <c r="D5157" i="29"/>
  <c r="G5149" i="29"/>
  <c r="E5090" i="29"/>
  <c r="D5086" i="29"/>
  <c r="D5064" i="29"/>
  <c r="E5059" i="29"/>
  <c r="G5050" i="29"/>
  <c r="E5042" i="29"/>
  <c r="C5038" i="29"/>
  <c r="F5033" i="29"/>
  <c r="B5030" i="29"/>
  <c r="G5016" i="29"/>
  <c r="G5011" i="29"/>
  <c r="D5008" i="29"/>
  <c r="D5004" i="29"/>
  <c r="D4999" i="29"/>
  <c r="G4995" i="29"/>
  <c r="F4990" i="29"/>
  <c r="C4982" i="29"/>
  <c r="E4968" i="29"/>
  <c r="F4963" i="29"/>
  <c r="E4954" i="29"/>
  <c r="G4949" i="29"/>
  <c r="E4940" i="29"/>
  <c r="D4932" i="29"/>
  <c r="E4927" i="29"/>
  <c r="F4922" i="29"/>
  <c r="D4918" i="29"/>
  <c r="F4913" i="29"/>
  <c r="B4904" i="29"/>
  <c r="B4900" i="29"/>
  <c r="E4891" i="29"/>
  <c r="F4886" i="29"/>
  <c r="D4882" i="29"/>
  <c r="E4868" i="29"/>
  <c r="D4860" i="29"/>
  <c r="E4855" i="29"/>
  <c r="F4844" i="29"/>
  <c r="C4839" i="29"/>
  <c r="E4822" i="29"/>
  <c r="C4805" i="29"/>
  <c r="C4801" i="29"/>
  <c r="B4801" i="29"/>
  <c r="B4749" i="29"/>
  <c r="F4749" i="29"/>
  <c r="C4734" i="29"/>
  <c r="C4651" i="29"/>
  <c r="E4651" i="29"/>
  <c r="F4651" i="29"/>
  <c r="D5210" i="29"/>
  <c r="B5200" i="29"/>
  <c r="D5197" i="29"/>
  <c r="D5178" i="29"/>
  <c r="G5170" i="29"/>
  <c r="C5157" i="29"/>
  <c r="F5149" i="29"/>
  <c r="G5145" i="29"/>
  <c r="C5111" i="29"/>
  <c r="G5102" i="29"/>
  <c r="G5093" i="29"/>
  <c r="D5090" i="29"/>
  <c r="C5086" i="29"/>
  <c r="G5071" i="29"/>
  <c r="D5068" i="29"/>
  <c r="D5059" i="29"/>
  <c r="G5055" i="29"/>
  <c r="F5050" i="29"/>
  <c r="B5046" i="29"/>
  <c r="D5042" i="29"/>
  <c r="E5033" i="29"/>
  <c r="F5016" i="29"/>
  <c r="F5011" i="29"/>
  <c r="C5008" i="29"/>
  <c r="C4999" i="29"/>
  <c r="E4990" i="29"/>
  <c r="G4985" i="29"/>
  <c r="E4963" i="29"/>
  <c r="F4958" i="29"/>
  <c r="D4954" i="29"/>
  <c r="F4949" i="29"/>
  <c r="D4927" i="29"/>
  <c r="E4922" i="29"/>
  <c r="C4918" i="29"/>
  <c r="E4913" i="29"/>
  <c r="G4908" i="29"/>
  <c r="G4894" i="29"/>
  <c r="D4891" i="29"/>
  <c r="E4886" i="29"/>
  <c r="C4882" i="29"/>
  <c r="G4877" i="29"/>
  <c r="G4872" i="29"/>
  <c r="G4864" i="29"/>
  <c r="C4860" i="29"/>
  <c r="C4851" i="29"/>
  <c r="C4822" i="29"/>
  <c r="E4811" i="29"/>
  <c r="C4789" i="29"/>
  <c r="G4789" i="29"/>
  <c r="G4774" i="29"/>
  <c r="D4774" i="29"/>
  <c r="E4774" i="29"/>
  <c r="F4774" i="29"/>
  <c r="G4762" i="29"/>
  <c r="C4762" i="29"/>
  <c r="D4762" i="29"/>
  <c r="E4762" i="29"/>
  <c r="F5191" i="29"/>
  <c r="F5170" i="29"/>
  <c r="G5167" i="29"/>
  <c r="G5124" i="29"/>
  <c r="F5102" i="29"/>
  <c r="F5093" i="29"/>
  <c r="G5076" i="29"/>
  <c r="F5071" i="29"/>
  <c r="B5068" i="29"/>
  <c r="E5050" i="29"/>
  <c r="C5042" i="29"/>
  <c r="D5033" i="29"/>
  <c r="E5016" i="29"/>
  <c r="E5011" i="29"/>
  <c r="B5008" i="29"/>
  <c r="F4994" i="29"/>
  <c r="D4990" i="29"/>
  <c r="F4985" i="29"/>
  <c r="B4976" i="29"/>
  <c r="D4963" i="29"/>
  <c r="E4958" i="29"/>
  <c r="E4949" i="29"/>
  <c r="G4944" i="29"/>
  <c r="B4936" i="29"/>
  <c r="C4927" i="29"/>
  <c r="D4922" i="29"/>
  <c r="D4913" i="29"/>
  <c r="F4908" i="29"/>
  <c r="G4903" i="29"/>
  <c r="G4899" i="29"/>
  <c r="F4894" i="29"/>
  <c r="C4891" i="29"/>
  <c r="D4886" i="29"/>
  <c r="F4877" i="29"/>
  <c r="F4872" i="29"/>
  <c r="F4864" i="29"/>
  <c r="B4860" i="29"/>
  <c r="B4851" i="29"/>
  <c r="G4838" i="29"/>
  <c r="E4816" i="29"/>
  <c r="G4816" i="29"/>
  <c r="D4811" i="29"/>
  <c r="G4804" i="29"/>
  <c r="C4800" i="29"/>
  <c r="G4800" i="29"/>
  <c r="C5033" i="29"/>
  <c r="C4922" i="29"/>
  <c r="C4913" i="29"/>
  <c r="C4886" i="29"/>
  <c r="E4872" i="29"/>
  <c r="E4838" i="29"/>
  <c r="G4828" i="29"/>
  <c r="G4822" i="29"/>
  <c r="D4822" i="29"/>
  <c r="F4822" i="29"/>
  <c r="E4815" i="29"/>
  <c r="C4788" i="29"/>
  <c r="B4788" i="29"/>
  <c r="B4766" i="29"/>
  <c r="E4766" i="29"/>
  <c r="G4766" i="29"/>
  <c r="C4740" i="29"/>
  <c r="B4740" i="29"/>
  <c r="D4661" i="29"/>
  <c r="B4661" i="29"/>
  <c r="F4661" i="29"/>
  <c r="G4661" i="29"/>
  <c r="C4576" i="29"/>
  <c r="B4576" i="29"/>
  <c r="E4576" i="29"/>
  <c r="F4576" i="29"/>
  <c r="E5167" i="29"/>
  <c r="F5156" i="29"/>
  <c r="E5076" i="29"/>
  <c r="E5054" i="29"/>
  <c r="B5036" i="29"/>
  <c r="F5028" i="29"/>
  <c r="C5020" i="29"/>
  <c r="G5007" i="29"/>
  <c r="D4994" i="29"/>
  <c r="G4980" i="29"/>
  <c r="C4958" i="29"/>
  <c r="E4944" i="29"/>
  <c r="G4935" i="29"/>
  <c r="B4922" i="29"/>
  <c r="D4908" i="29"/>
  <c r="E4903" i="29"/>
  <c r="B4886" i="29"/>
  <c r="D4881" i="29"/>
  <c r="D4872" i="29"/>
  <c r="F4867" i="29"/>
  <c r="F4854" i="29"/>
  <c r="F4843" i="29"/>
  <c r="B4843" i="29"/>
  <c r="E4834" i="29"/>
  <c r="F4828" i="29"/>
  <c r="F4825" i="29"/>
  <c r="E4804" i="29"/>
  <c r="F4792" i="29"/>
  <c r="B4773" i="29"/>
  <c r="D4773" i="29"/>
  <c r="E4846" i="29"/>
  <c r="C4838" i="29"/>
  <c r="F4838" i="29"/>
  <c r="E4828" i="29"/>
  <c r="F4815" i="29"/>
  <c r="D4815" i="29"/>
  <c r="F4811" i="29"/>
  <c r="G4811" i="29"/>
  <c r="G4772" i="29"/>
  <c r="F4772" i="29"/>
  <c r="C4765" i="29"/>
  <c r="E4765" i="29"/>
  <c r="F4765" i="29"/>
  <c r="G4765" i="29"/>
  <c r="B4732" i="29"/>
  <c r="E4732" i="29"/>
  <c r="F4732" i="29"/>
  <c r="G4732" i="29"/>
  <c r="C4732" i="29"/>
  <c r="D4732" i="29"/>
  <c r="B4602" i="29"/>
  <c r="C4602" i="29"/>
  <c r="D4602" i="29"/>
  <c r="F4602" i="29"/>
  <c r="G4602" i="29"/>
  <c r="G5119" i="29"/>
  <c r="D4867" i="29"/>
  <c r="E4858" i="29"/>
  <c r="D4854" i="29"/>
  <c r="D4846" i="29"/>
  <c r="D4828" i="29"/>
  <c r="F4810" i="29"/>
  <c r="B4804" i="29"/>
  <c r="D4804" i="29"/>
  <c r="B4799" i="29"/>
  <c r="D4799" i="29"/>
  <c r="F4799" i="29"/>
  <c r="D4792" i="29"/>
  <c r="B4782" i="29"/>
  <c r="C4782" i="29"/>
  <c r="G4764" i="29"/>
  <c r="G4719" i="29"/>
  <c r="D4719" i="29"/>
  <c r="F4719" i="29"/>
  <c r="G4702" i="29"/>
  <c r="B4702" i="29"/>
  <c r="D4702" i="29"/>
  <c r="E4702" i="29"/>
  <c r="F4702" i="29"/>
  <c r="B4573" i="29"/>
  <c r="C4573" i="29"/>
  <c r="D4573" i="29"/>
  <c r="E4573" i="29"/>
  <c r="F4573" i="29"/>
  <c r="G4573" i="29"/>
  <c r="B5156" i="29"/>
  <c r="E5135" i="29"/>
  <c r="F5119" i="29"/>
  <c r="F5105" i="29"/>
  <c r="F5083" i="29"/>
  <c r="B5080" i="29"/>
  <c r="E5066" i="29"/>
  <c r="G5057" i="29"/>
  <c r="B5054" i="29"/>
  <c r="F5035" i="29"/>
  <c r="G5019" i="29"/>
  <c r="F5014" i="29"/>
  <c r="B5010" i="29"/>
  <c r="B4988" i="29"/>
  <c r="D4980" i="29"/>
  <c r="B4952" i="29"/>
  <c r="G4906" i="29"/>
  <c r="E4880" i="29"/>
  <c r="G4870" i="29"/>
  <c r="C4867" i="29"/>
  <c r="B4854" i="29"/>
  <c r="C4846" i="29"/>
  <c r="B4834" i="29"/>
  <c r="C4828" i="29"/>
  <c r="E4810" i="29"/>
  <c r="E4803" i="29"/>
  <c r="F4798" i="29"/>
  <c r="C4792" i="29"/>
  <c r="C4777" i="29"/>
  <c r="F4777" i="29"/>
  <c r="G4777" i="29"/>
  <c r="B4764" i="29"/>
  <c r="E4739" i="29"/>
  <c r="F4739" i="29"/>
  <c r="G4739" i="29"/>
  <c r="B4646" i="29"/>
  <c r="D4646" i="29"/>
  <c r="E4646" i="29"/>
  <c r="F4646" i="29"/>
  <c r="G4646" i="29"/>
  <c r="E5119" i="29"/>
  <c r="E5105" i="29"/>
  <c r="E5083" i="29"/>
  <c r="G4942" i="29"/>
  <c r="G4915" i="29"/>
  <c r="F4906" i="29"/>
  <c r="B4880" i="29"/>
  <c r="B4876" i="29"/>
  <c r="G4858" i="29"/>
  <c r="C4858" i="29"/>
  <c r="G4840" i="29"/>
  <c r="B4824" i="29"/>
  <c r="C4752" i="29"/>
  <c r="G4752" i="29"/>
  <c r="G4637" i="29"/>
  <c r="B4637" i="29"/>
  <c r="G4846" i="29"/>
  <c r="F4846" i="29"/>
  <c r="G4810" i="29"/>
  <c r="B4810" i="29"/>
  <c r="D4810" i="29"/>
  <c r="F4803" i="29"/>
  <c r="C4803" i="29"/>
  <c r="B4674" i="29"/>
  <c r="C4674" i="29"/>
  <c r="E5262" i="29"/>
  <c r="B5248" i="29"/>
  <c r="F5244" i="29"/>
  <c r="B5193" i="29"/>
  <c r="F5185" i="29"/>
  <c r="C5180" i="29"/>
  <c r="E5169" i="29"/>
  <c r="E5158" i="29"/>
  <c r="G5151" i="29"/>
  <c r="F5134" i="29"/>
  <c r="E5122" i="29"/>
  <c r="C5119" i="29"/>
  <c r="E5109" i="29"/>
  <c r="C5105" i="29"/>
  <c r="F5100" i="29"/>
  <c r="F5095" i="29"/>
  <c r="B5092" i="29"/>
  <c r="C5083" i="29"/>
  <c r="E5074" i="29"/>
  <c r="B5066" i="29"/>
  <c r="E5061" i="29"/>
  <c r="D5057" i="29"/>
  <c r="G5052" i="29"/>
  <c r="D5044" i="29"/>
  <c r="C5035" i="29"/>
  <c r="G5031" i="29"/>
  <c r="F5026" i="29"/>
  <c r="B5022" i="29"/>
  <c r="E5018" i="29"/>
  <c r="C5014" i="29"/>
  <c r="F5009" i="29"/>
  <c r="B5006" i="29"/>
  <c r="F4992" i="29"/>
  <c r="F4987" i="29"/>
  <c r="C4970" i="29"/>
  <c r="C4961" i="29"/>
  <c r="E4956" i="29"/>
  <c r="F4951" i="29"/>
  <c r="E4942" i="29"/>
  <c r="B4934" i="29"/>
  <c r="D4920" i="29"/>
  <c r="E4915" i="29"/>
  <c r="F4910" i="29"/>
  <c r="D4906" i="29"/>
  <c r="F4901" i="29"/>
  <c r="D4884" i="29"/>
  <c r="G4879" i="29"/>
  <c r="C4870" i="29"/>
  <c r="C4862" i="29"/>
  <c r="D4862" i="29"/>
  <c r="D4857" i="29"/>
  <c r="G4845" i="29"/>
  <c r="E4840" i="29"/>
  <c r="B4837" i="29"/>
  <c r="E4827" i="29"/>
  <c r="G4823" i="29"/>
  <c r="F4818" i="29"/>
  <c r="F4802" i="29"/>
  <c r="F4786" i="29"/>
  <c r="E5185" i="29"/>
  <c r="D5169" i="29"/>
  <c r="F5165" i="29"/>
  <c r="G5154" i="29"/>
  <c r="B5128" i="29"/>
  <c r="E5100" i="29"/>
  <c r="B5087" i="29"/>
  <c r="F5052" i="29"/>
  <c r="B5044" i="29"/>
  <c r="D5018" i="29"/>
  <c r="B5000" i="29"/>
  <c r="E4992" i="29"/>
  <c r="G4983" i="29"/>
  <c r="B4970" i="29"/>
  <c r="D4956" i="29"/>
  <c r="E4951" i="29"/>
  <c r="E4928" i="29"/>
  <c r="D4915" i="29"/>
  <c r="E4910" i="29"/>
  <c r="G4896" i="29"/>
  <c r="E4892" i="29"/>
  <c r="F4879" i="29"/>
  <c r="E4874" i="29"/>
  <c r="B4870" i="29"/>
  <c r="G4861" i="29"/>
  <c r="F4848" i="29"/>
  <c r="F4832" i="29"/>
  <c r="D4827" i="29"/>
  <c r="F4813" i="29"/>
  <c r="B4802" i="29"/>
  <c r="G4798" i="29"/>
  <c r="B4798" i="29"/>
  <c r="F4791" i="29"/>
  <c r="E4791" i="29"/>
  <c r="D4786" i="29"/>
  <c r="G4775" i="29"/>
  <c r="G4756" i="29"/>
  <c r="F4743" i="29"/>
  <c r="E4743" i="29"/>
  <c r="F4705" i="29"/>
  <c r="E4606" i="29"/>
  <c r="B4606" i="29"/>
  <c r="C4606" i="29"/>
  <c r="D4606" i="29"/>
  <c r="F4606" i="29"/>
  <c r="G4606" i="29"/>
  <c r="E4707" i="29"/>
  <c r="C4678" i="29"/>
  <c r="E4672" i="29"/>
  <c r="E4658" i="29"/>
  <c r="C4654" i="29"/>
  <c r="C4649" i="29"/>
  <c r="G4630" i="29"/>
  <c r="F4617" i="29"/>
  <c r="E4591" i="29"/>
  <c r="E4586" i="29"/>
  <c r="C4574" i="29"/>
  <c r="G4570" i="29"/>
  <c r="B4562" i="29"/>
  <c r="B4550" i="29"/>
  <c r="D4546" i="29"/>
  <c r="D4542" i="29"/>
  <c r="C4538" i="29"/>
  <c r="F4534" i="29"/>
  <c r="D4530" i="29"/>
  <c r="C4526" i="29"/>
  <c r="F4522" i="29"/>
  <c r="C4514" i="29"/>
  <c r="C4510" i="29"/>
  <c r="G4505" i="29"/>
  <c r="F4501" i="29"/>
  <c r="B4492" i="29"/>
  <c r="D4483" i="29"/>
  <c r="C4469" i="29"/>
  <c r="B4469" i="29"/>
  <c r="G4459" i="29"/>
  <c r="D4459" i="29"/>
  <c r="C4438" i="29"/>
  <c r="G4429" i="29"/>
  <c r="C4429" i="29"/>
  <c r="B4351" i="29"/>
  <c r="C4351" i="29"/>
  <c r="D4351" i="29"/>
  <c r="F4351" i="29"/>
  <c r="G4351" i="29"/>
  <c r="F4750" i="29"/>
  <c r="G4744" i="29"/>
  <c r="F4712" i="29"/>
  <c r="D4707" i="29"/>
  <c r="E4703" i="29"/>
  <c r="G4694" i="29"/>
  <c r="G4681" i="29"/>
  <c r="B4678" i="29"/>
  <c r="D4672" i="29"/>
  <c r="F4669" i="29"/>
  <c r="D4658" i="29"/>
  <c r="B4654" i="29"/>
  <c r="B4649" i="29"/>
  <c r="F4639" i="29"/>
  <c r="G4634" i="29"/>
  <c r="F4630" i="29"/>
  <c r="D4617" i="29"/>
  <c r="F4603" i="29"/>
  <c r="D4591" i="29"/>
  <c r="D4586" i="29"/>
  <c r="D4582" i="29"/>
  <c r="F4578" i="29"/>
  <c r="B4574" i="29"/>
  <c r="F4570" i="29"/>
  <c r="C4546" i="29"/>
  <c r="C4542" i="29"/>
  <c r="B4538" i="29"/>
  <c r="C4534" i="29"/>
  <c r="C4530" i="29"/>
  <c r="B4526" i="29"/>
  <c r="C4522" i="29"/>
  <c r="D4518" i="29"/>
  <c r="B4514" i="29"/>
  <c r="B4510" i="29"/>
  <c r="F4505" i="29"/>
  <c r="E4501" i="29"/>
  <c r="C4483" i="29"/>
  <c r="B4478" i="29"/>
  <c r="B4463" i="29"/>
  <c r="D4463" i="29"/>
  <c r="C4458" i="29"/>
  <c r="E4449" i="29"/>
  <c r="C4449" i="29"/>
  <c r="G4442" i="29"/>
  <c r="G4399" i="29"/>
  <c r="F4399" i="29"/>
  <c r="B4392" i="29"/>
  <c r="G4392" i="29"/>
  <c r="E4392" i="29"/>
  <c r="F4392" i="29"/>
  <c r="C4345" i="29"/>
  <c r="E4345" i="29"/>
  <c r="F4694" i="29"/>
  <c r="C4672" i="29"/>
  <c r="C4658" i="29"/>
  <c r="E4639" i="29"/>
  <c r="G4561" i="29"/>
  <c r="B4522" i="29"/>
  <c r="B4505" i="29"/>
  <c r="D4501" i="29"/>
  <c r="D4442" i="29"/>
  <c r="D4438" i="29"/>
  <c r="G4438" i="29"/>
  <c r="C4433" i="29"/>
  <c r="B4433" i="29"/>
  <c r="G4417" i="29"/>
  <c r="D4417" i="29"/>
  <c r="E4417" i="29"/>
  <c r="F4417" i="29"/>
  <c r="C4385" i="29"/>
  <c r="G4385" i="29"/>
  <c r="C4369" i="29"/>
  <c r="F4753" i="29"/>
  <c r="D4750" i="29"/>
  <c r="E4744" i="29"/>
  <c r="F4727" i="29"/>
  <c r="C4698" i="29"/>
  <c r="E4694" i="29"/>
  <c r="B4672" i="29"/>
  <c r="B4658" i="29"/>
  <c r="G4653" i="29"/>
  <c r="D4639" i="29"/>
  <c r="B4617" i="29"/>
  <c r="D4603" i="29"/>
  <c r="F4594" i="29"/>
  <c r="B4586" i="29"/>
  <c r="F4561" i="29"/>
  <c r="F4549" i="29"/>
  <c r="G4537" i="29"/>
  <c r="G4525" i="29"/>
  <c r="G4513" i="29"/>
  <c r="G4509" i="29"/>
  <c r="C4501" i="29"/>
  <c r="C4482" i="29"/>
  <c r="F4477" i="29"/>
  <c r="G4457" i="29"/>
  <c r="F4447" i="29"/>
  <c r="C4442" i="29"/>
  <c r="F4437" i="29"/>
  <c r="E4432" i="29"/>
  <c r="G4416" i="29"/>
  <c r="D4390" i="29"/>
  <c r="B4390" i="29"/>
  <c r="C4390" i="29"/>
  <c r="G4390" i="29"/>
  <c r="E4377" i="29"/>
  <c r="B4377" i="29"/>
  <c r="C4377" i="29"/>
  <c r="D4377" i="29"/>
  <c r="G4377" i="29"/>
  <c r="B4369" i="29"/>
  <c r="G4610" i="29"/>
  <c r="D4594" i="29"/>
  <c r="B4570" i="29"/>
  <c r="E4561" i="29"/>
  <c r="E4549" i="29"/>
  <c r="G4545" i="29"/>
  <c r="F4541" i="29"/>
  <c r="F4537" i="29"/>
  <c r="G4533" i="29"/>
  <c r="F4529" i="29"/>
  <c r="F4525" i="29"/>
  <c r="G4521" i="29"/>
  <c r="G4517" i="29"/>
  <c r="F4513" i="29"/>
  <c r="F4509" i="29"/>
  <c r="B4501" i="29"/>
  <c r="G4490" i="29"/>
  <c r="G4486" i="29"/>
  <c r="E4477" i="29"/>
  <c r="B4467" i="29"/>
  <c r="D4467" i="29"/>
  <c r="G4453" i="29"/>
  <c r="D4453" i="29"/>
  <c r="D4437" i="29"/>
  <c r="B4432" i="29"/>
  <c r="G4389" i="29"/>
  <c r="B4383" i="29"/>
  <c r="D4383" i="29"/>
  <c r="E4376" i="29"/>
  <c r="D4323" i="29"/>
  <c r="C4323" i="29"/>
  <c r="C4781" i="29"/>
  <c r="B4753" i="29"/>
  <c r="B4750" i="29"/>
  <c r="C4744" i="29"/>
  <c r="F4736" i="29"/>
  <c r="D4727" i="29"/>
  <c r="G4718" i="29"/>
  <c r="F4706" i="29"/>
  <c r="C4697" i="29"/>
  <c r="G4693" i="29"/>
  <c r="G4657" i="29"/>
  <c r="F4638" i="29"/>
  <c r="C4634" i="29"/>
  <c r="F4610" i="29"/>
  <c r="C4594" i="29"/>
  <c r="G4585" i="29"/>
  <c r="G4581" i="29"/>
  <c r="D4561" i="29"/>
  <c r="G4557" i="29"/>
  <c r="D4549" i="29"/>
  <c r="F4545" i="29"/>
  <c r="E4537" i="29"/>
  <c r="F4533" i="29"/>
  <c r="E4525" i="29"/>
  <c r="F4521" i="29"/>
  <c r="F4517" i="29"/>
  <c r="E4513" i="29"/>
  <c r="D4509" i="29"/>
  <c r="F4495" i="29"/>
  <c r="F4490" i="29"/>
  <c r="F4486" i="29"/>
  <c r="C4457" i="29"/>
  <c r="F4457" i="29"/>
  <c r="F4442" i="29"/>
  <c r="E4442" i="29"/>
  <c r="B4416" i="29"/>
  <c r="F4416" i="29"/>
  <c r="B4404" i="29"/>
  <c r="F4404" i="29"/>
  <c r="G4404" i="29"/>
  <c r="F4389" i="29"/>
  <c r="B4368" i="29"/>
  <c r="D4368" i="29"/>
  <c r="G4357" i="29"/>
  <c r="B4357" i="29"/>
  <c r="C4727" i="29"/>
  <c r="C4722" i="29"/>
  <c r="F4718" i="29"/>
  <c r="C4709" i="29"/>
  <c r="E4706" i="29"/>
  <c r="B4693" i="29"/>
  <c r="C4684" i="29"/>
  <c r="G4667" i="29"/>
  <c r="F4657" i="29"/>
  <c r="D4638" i="29"/>
  <c r="G4629" i="29"/>
  <c r="E4610" i="29"/>
  <c r="B4594" i="29"/>
  <c r="F4585" i="29"/>
  <c r="F4581" i="29"/>
  <c r="G4569" i="29"/>
  <c r="F4564" i="29"/>
  <c r="C4561" i="29"/>
  <c r="F4557" i="29"/>
  <c r="F4552" i="29"/>
  <c r="C4549" i="29"/>
  <c r="D4545" i="29"/>
  <c r="D4537" i="29"/>
  <c r="D4533" i="29"/>
  <c r="D4525" i="29"/>
  <c r="D4521" i="29"/>
  <c r="B4517" i="29"/>
  <c r="D4513" i="29"/>
  <c r="C4509" i="29"/>
  <c r="F4500" i="29"/>
  <c r="E4495" i="29"/>
  <c r="E4490" i="29"/>
  <c r="E4466" i="29"/>
  <c r="G4447" i="29"/>
  <c r="E4447" i="29"/>
  <c r="D4389" i="29"/>
  <c r="G4730" i="29"/>
  <c r="E4718" i="29"/>
  <c r="B4709" i="29"/>
  <c r="F4689" i="29"/>
  <c r="G4679" i="29"/>
  <c r="F4676" i="29"/>
  <c r="B4667" i="29"/>
  <c r="E4657" i="29"/>
  <c r="F4629" i="29"/>
  <c r="D4610" i="29"/>
  <c r="E4585" i="29"/>
  <c r="D4581" i="29"/>
  <c r="F4569" i="29"/>
  <c r="E4564" i="29"/>
  <c r="D4557" i="29"/>
  <c r="E4552" i="29"/>
  <c r="C4545" i="29"/>
  <c r="C4537" i="29"/>
  <c r="C4533" i="29"/>
  <c r="C4525" i="29"/>
  <c r="C4521" i="29"/>
  <c r="C4513" i="29"/>
  <c r="B4509" i="29"/>
  <c r="D4503" i="29"/>
  <c r="D4495" i="29"/>
  <c r="D4490" i="29"/>
  <c r="D4486" i="29"/>
  <c r="B4486" i="29"/>
  <c r="C4481" i="29"/>
  <c r="G4481" i="29"/>
  <c r="B4477" i="29"/>
  <c r="G4477" i="29"/>
  <c r="G4461" i="29"/>
  <c r="D4451" i="29"/>
  <c r="E4437" i="29"/>
  <c r="G4437" i="29"/>
  <c r="C4421" i="29"/>
  <c r="G4421" i="29"/>
  <c r="D4343" i="29"/>
  <c r="B4343" i="29"/>
  <c r="C4338" i="29"/>
  <c r="B4338" i="29"/>
  <c r="D4338" i="29"/>
  <c r="G4338" i="29"/>
  <c r="G4692" i="29"/>
  <c r="C4657" i="29"/>
  <c r="G4633" i="29"/>
  <c r="D4629" i="29"/>
  <c r="F4588" i="29"/>
  <c r="D4585" i="29"/>
  <c r="C4581" i="29"/>
  <c r="D4569" i="29"/>
  <c r="B4564" i="29"/>
  <c r="B4552" i="29"/>
  <c r="B4545" i="29"/>
  <c r="B4533" i="29"/>
  <c r="B4521" i="29"/>
  <c r="D4499" i="29"/>
  <c r="C4495" i="29"/>
  <c r="C4490" i="29"/>
  <c r="D4414" i="29"/>
  <c r="G4414" i="29"/>
  <c r="B4414" i="29"/>
  <c r="B4395" i="29"/>
  <c r="D4395" i="29"/>
  <c r="E4389" i="29"/>
  <c r="C4389" i="29"/>
  <c r="D4366" i="29"/>
  <c r="G4366" i="29"/>
  <c r="B4366" i="29"/>
  <c r="C4366" i="29"/>
  <c r="E4366" i="29"/>
  <c r="C4355" i="29"/>
  <c r="B4355" i="29"/>
  <c r="B4342" i="29"/>
  <c r="C4342" i="29"/>
  <c r="E4342" i="29"/>
  <c r="D4337" i="29"/>
  <c r="B4337" i="29"/>
  <c r="C4480" i="29"/>
  <c r="B4480" i="29"/>
  <c r="F4466" i="29"/>
  <c r="B4466" i="29"/>
  <c r="D4461" i="29"/>
  <c r="G4450" i="29"/>
  <c r="E4430" i="29"/>
  <c r="D4426" i="29"/>
  <c r="C4426" i="29"/>
  <c r="F4426" i="29"/>
  <c r="D4402" i="29"/>
  <c r="C4402" i="29"/>
  <c r="G4394" i="29"/>
  <c r="G4381" i="29"/>
  <c r="C4381" i="29"/>
  <c r="D4381" i="29"/>
  <c r="E4381" i="29"/>
  <c r="E4336" i="29"/>
  <c r="F4336" i="29"/>
  <c r="G4336" i="29"/>
  <c r="B4336" i="29"/>
  <c r="C4336" i="29"/>
  <c r="D4336" i="29"/>
  <c r="D4679" i="29"/>
  <c r="B4629" i="29"/>
  <c r="B4588" i="29"/>
  <c r="F4572" i="29"/>
  <c r="B4569" i="29"/>
  <c r="B4544" i="29"/>
  <c r="F4536" i="29"/>
  <c r="B4532" i="29"/>
  <c r="F4524" i="29"/>
  <c r="B4520" i="29"/>
  <c r="B4516" i="29"/>
  <c r="F4512" i="29"/>
  <c r="F4502" i="29"/>
  <c r="B4494" i="29"/>
  <c r="C4494" i="29"/>
  <c r="D4479" i="29"/>
  <c r="D4475" i="29"/>
  <c r="F4465" i="29"/>
  <c r="F4445" i="29"/>
  <c r="G4441" i="29"/>
  <c r="F4441" i="29"/>
  <c r="G4425" i="29"/>
  <c r="D4419" i="29"/>
  <c r="G4406" i="29"/>
  <c r="B4319" i="29"/>
  <c r="G4319" i="29"/>
  <c r="B4301" i="29"/>
  <c r="G4301" i="29"/>
  <c r="E4461" i="29"/>
  <c r="B4461" i="29"/>
  <c r="F4430" i="29"/>
  <c r="B4430" i="29"/>
  <c r="C4430" i="29"/>
  <c r="E4413" i="29"/>
  <c r="C4413" i="29"/>
  <c r="D4413" i="29"/>
  <c r="F4413" i="29"/>
  <c r="F4394" i="29"/>
  <c r="C4394" i="29"/>
  <c r="D4394" i="29"/>
  <c r="E4394" i="29"/>
  <c r="D4318" i="29"/>
  <c r="B4318" i="29"/>
  <c r="C4318" i="29"/>
  <c r="E4318" i="29"/>
  <c r="E4751" i="29"/>
  <c r="F4720" i="29"/>
  <c r="F4691" i="29"/>
  <c r="C4673" i="29"/>
  <c r="E4670" i="29"/>
  <c r="C4666" i="29"/>
  <c r="G4650" i="29"/>
  <c r="G4645" i="29"/>
  <c r="D4641" i="29"/>
  <c r="F4636" i="29"/>
  <c r="B4633" i="29"/>
  <c r="E4628" i="29"/>
  <c r="C4618" i="29"/>
  <c r="F4609" i="29"/>
  <c r="E4600" i="29"/>
  <c r="G4574" i="29"/>
  <c r="F4562" i="29"/>
  <c r="F4550" i="29"/>
  <c r="G4538" i="29"/>
  <c r="G4526" i="29"/>
  <c r="F4519" i="29"/>
  <c r="E4485" i="29"/>
  <c r="C4485" i="29"/>
  <c r="G4478" i="29"/>
  <c r="G4474" i="29"/>
  <c r="D4450" i="29"/>
  <c r="C4450" i="29"/>
  <c r="B4440" i="29"/>
  <c r="G4440" i="29"/>
  <c r="F4429" i="29"/>
  <c r="C4425" i="29"/>
  <c r="E4412" i="29"/>
  <c r="E4401" i="29"/>
  <c r="F4401" i="29"/>
  <c r="C4401" i="29"/>
  <c r="D4401" i="29"/>
  <c r="B4380" i="29"/>
  <c r="E4380" i="29"/>
  <c r="C4364" i="29"/>
  <c r="B4317" i="29"/>
  <c r="C4317" i="29"/>
  <c r="D4317" i="29"/>
  <c r="E4317" i="29"/>
  <c r="G4317" i="29"/>
  <c r="E4767" i="29"/>
  <c r="F4760" i="29"/>
  <c r="D4751" i="29"/>
  <c r="E4720" i="29"/>
  <c r="G4654" i="29"/>
  <c r="B4618" i="29"/>
  <c r="E4612" i="29"/>
  <c r="F4579" i="29"/>
  <c r="F4574" i="29"/>
  <c r="F4567" i="29"/>
  <c r="E4562" i="29"/>
  <c r="D4559" i="29"/>
  <c r="F4555" i="29"/>
  <c r="E4550" i="29"/>
  <c r="F4538" i="29"/>
  <c r="D4535" i="29"/>
  <c r="F4526" i="29"/>
  <c r="E4519" i="29"/>
  <c r="G4514" i="29"/>
  <c r="G4507" i="29"/>
  <c r="C4507" i="29"/>
  <c r="D4498" i="29"/>
  <c r="F4498" i="29"/>
  <c r="F4478" i="29"/>
  <c r="F4474" i="29"/>
  <c r="F4459" i="29"/>
  <c r="G4449" i="29"/>
  <c r="G4754" i="29"/>
  <c r="C4751" i="29"/>
  <c r="G4741" i="29"/>
  <c r="D4738" i="29"/>
  <c r="D4720" i="29"/>
  <c r="B4716" i="29"/>
  <c r="E4713" i="29"/>
  <c r="D4701" i="29"/>
  <c r="E4695" i="29"/>
  <c r="D4691" i="29"/>
  <c r="C4686" i="29"/>
  <c r="F4682" i="29"/>
  <c r="E4678" i="29"/>
  <c r="G4672" i="29"/>
  <c r="C4670" i="29"/>
  <c r="G4658" i="29"/>
  <c r="F4654" i="29"/>
  <c r="C4650" i="29"/>
  <c r="D4635" i="29"/>
  <c r="C4612" i="29"/>
  <c r="G4586" i="29"/>
  <c r="E4579" i="29"/>
  <c r="E4574" i="29"/>
  <c r="E4567" i="29"/>
  <c r="D4562" i="29"/>
  <c r="E4555" i="29"/>
  <c r="D4550" i="29"/>
  <c r="G4546" i="29"/>
  <c r="E4538" i="29"/>
  <c r="E4526" i="29"/>
  <c r="D4519" i="29"/>
  <c r="E4514" i="29"/>
  <c r="G4510" i="29"/>
  <c r="G4497" i="29"/>
  <c r="F4483" i="29"/>
  <c r="E4478" i="29"/>
  <c r="C4474" i="29"/>
  <c r="G4469" i="29"/>
  <c r="G4465" i="29"/>
  <c r="C4465" i="29"/>
  <c r="E4459" i="29"/>
  <c r="F4449" i="29"/>
  <c r="C4444" i="29"/>
  <c r="B4444" i="29"/>
  <c r="E4425" i="29"/>
  <c r="D4425" i="29"/>
  <c r="F4406" i="29"/>
  <c r="D4406" i="29"/>
  <c r="E4399" i="29"/>
  <c r="F4364" i="29"/>
  <c r="E4364" i="29"/>
  <c r="B4346" i="29"/>
  <c r="F4346" i="29"/>
  <c r="D4779" i="29"/>
  <c r="C4767" i="29"/>
  <c r="F4754" i="29"/>
  <c r="C4745" i="29"/>
  <c r="F4741" i="29"/>
  <c r="C4738" i="29"/>
  <c r="G4728" i="29"/>
  <c r="C4720" i="29"/>
  <c r="D4713" i="29"/>
  <c r="F4707" i="29"/>
  <c r="D4695" i="29"/>
  <c r="E4682" i="29"/>
  <c r="D4678" i="29"/>
  <c r="C4665" i="29"/>
  <c r="D4654" i="29"/>
  <c r="C4645" i="29"/>
  <c r="E4627" i="29"/>
  <c r="G4617" i="29"/>
  <c r="B4612" i="29"/>
  <c r="F4591" i="29"/>
  <c r="G4582" i="29"/>
  <c r="D4579" i="29"/>
  <c r="D4567" i="29"/>
  <c r="G4558" i="29"/>
  <c r="D4555" i="29"/>
  <c r="F4546" i="29"/>
  <c r="G4534" i="29"/>
  <c r="G4522" i="29"/>
  <c r="C4519" i="29"/>
  <c r="D4514" i="29"/>
  <c r="F4510" i="29"/>
  <c r="F4497" i="29"/>
  <c r="E4492" i="29"/>
  <c r="E4483" i="29"/>
  <c r="B4474" i="29"/>
  <c r="F4469" i="29"/>
  <c r="F4464" i="29"/>
  <c r="C4459" i="29"/>
  <c r="F4454" i="29"/>
  <c r="D4454" i="29"/>
  <c r="D4449" i="29"/>
  <c r="D4443" i="29"/>
  <c r="F4438" i="29"/>
  <c r="B4429" i="29"/>
  <c r="F4418" i="29"/>
  <c r="E4418" i="29"/>
  <c r="C4418" i="29"/>
  <c r="D4399" i="29"/>
  <c r="E4351" i="29"/>
  <c r="F4345" i="29"/>
  <c r="C4382" i="29"/>
  <c r="D4312" i="29"/>
  <c r="D4303" i="29"/>
  <c r="D4231" i="29"/>
  <c r="E4221" i="29"/>
  <c r="D4196" i="29"/>
  <c r="F4167" i="29"/>
  <c r="E4161" i="29"/>
  <c r="D4132" i="29"/>
  <c r="F4119" i="29"/>
  <c r="D4111" i="29"/>
  <c r="C4013" i="29"/>
  <c r="B4013" i="29"/>
  <c r="E3985" i="29"/>
  <c r="C3938" i="29"/>
  <c r="B3938" i="29"/>
  <c r="D3938" i="29"/>
  <c r="E3938" i="29"/>
  <c r="D3904" i="29"/>
  <c r="B3904" i="29"/>
  <c r="G3904" i="29"/>
  <c r="B3864" i="29"/>
  <c r="C3864" i="29"/>
  <c r="E3864" i="29"/>
  <c r="F3864" i="29"/>
  <c r="G3864" i="29"/>
  <c r="B3858" i="29"/>
  <c r="F3858" i="29"/>
  <c r="D3858" i="29"/>
  <c r="E3858" i="29"/>
  <c r="B3834" i="29"/>
  <c r="F3834" i="29"/>
  <c r="E4423" i="29"/>
  <c r="G4409" i="29"/>
  <c r="D4405" i="29"/>
  <c r="E4387" i="29"/>
  <c r="B4382" i="29"/>
  <c r="F4373" i="29"/>
  <c r="E4329" i="29"/>
  <c r="B4316" i="29"/>
  <c r="C4312" i="29"/>
  <c r="C4303" i="29"/>
  <c r="F4298" i="29"/>
  <c r="C4293" i="29"/>
  <c r="F4290" i="29"/>
  <c r="D4286" i="29"/>
  <c r="B4278" i="29"/>
  <c r="D4268" i="29"/>
  <c r="G4264" i="29"/>
  <c r="G4259" i="29"/>
  <c r="B4256" i="29"/>
  <c r="E4252" i="29"/>
  <c r="F4243" i="29"/>
  <c r="B4240" i="29"/>
  <c r="C4231" i="29"/>
  <c r="C4227" i="29"/>
  <c r="D4221" i="29"/>
  <c r="G4218" i="29"/>
  <c r="D4214" i="29"/>
  <c r="G4208" i="29"/>
  <c r="C4196" i="29"/>
  <c r="G4183" i="29"/>
  <c r="B4180" i="29"/>
  <c r="B4174" i="29"/>
  <c r="D4171" i="29"/>
  <c r="D4167" i="29"/>
  <c r="D4161" i="29"/>
  <c r="G4158" i="29"/>
  <c r="F4153" i="29"/>
  <c r="G4144" i="29"/>
  <c r="G4139" i="29"/>
  <c r="C4132" i="29"/>
  <c r="B4126" i="29"/>
  <c r="D4119" i="29"/>
  <c r="C4111" i="29"/>
  <c r="C4107" i="29"/>
  <c r="C4089" i="29"/>
  <c r="F4086" i="29"/>
  <c r="G4076" i="29"/>
  <c r="C4069" i="29"/>
  <c r="F4060" i="29"/>
  <c r="G4045" i="29"/>
  <c r="D4033" i="29"/>
  <c r="F4027" i="29"/>
  <c r="C4012" i="29"/>
  <c r="D4009" i="29"/>
  <c r="D3985" i="29"/>
  <c r="E3979" i="29"/>
  <c r="B3960" i="29"/>
  <c r="F3960" i="29"/>
  <c r="C3949" i="29"/>
  <c r="E3949" i="29"/>
  <c r="D3949" i="29"/>
  <c r="G3937" i="29"/>
  <c r="C3931" i="29"/>
  <c r="D3889" i="29"/>
  <c r="E3884" i="29"/>
  <c r="D3884" i="29"/>
  <c r="G3884" i="29"/>
  <c r="C3884" i="29"/>
  <c r="E3850" i="29"/>
  <c r="B3850" i="29"/>
  <c r="G3850" i="29"/>
  <c r="G3805" i="29"/>
  <c r="D3805" i="29"/>
  <c r="E3805" i="29"/>
  <c r="F3805" i="29"/>
  <c r="D4329" i="29"/>
  <c r="B4312" i="29"/>
  <c r="B4303" i="29"/>
  <c r="E4298" i="29"/>
  <c r="G4280" i="29"/>
  <c r="F4264" i="29"/>
  <c r="C4259" i="29"/>
  <c r="E4243" i="29"/>
  <c r="G4233" i="29"/>
  <c r="B4231" i="29"/>
  <c r="C4221" i="29"/>
  <c r="E4208" i="29"/>
  <c r="G4204" i="29"/>
  <c r="B4196" i="29"/>
  <c r="F4183" i="29"/>
  <c r="C4167" i="29"/>
  <c r="C4161" i="29"/>
  <c r="F4158" i="29"/>
  <c r="E4153" i="29"/>
  <c r="F4144" i="29"/>
  <c r="G4135" i="29"/>
  <c r="B4132" i="29"/>
  <c r="C4119" i="29"/>
  <c r="G4113" i="29"/>
  <c r="B4111" i="29"/>
  <c r="F4093" i="29"/>
  <c r="E4076" i="29"/>
  <c r="G4072" i="29"/>
  <c r="E4060" i="29"/>
  <c r="F4045" i="29"/>
  <c r="D4040" i="29"/>
  <c r="B4033" i="29"/>
  <c r="E3998" i="29"/>
  <c r="F3992" i="29"/>
  <c r="C3988" i="29"/>
  <c r="B3985" i="29"/>
  <c r="C3979" i="29"/>
  <c r="B3975" i="29"/>
  <c r="G3963" i="29"/>
  <c r="F3959" i="29"/>
  <c r="F3937" i="29"/>
  <c r="B3876" i="29"/>
  <c r="D3876" i="29"/>
  <c r="F3876" i="29"/>
  <c r="G3876" i="29"/>
  <c r="G3841" i="29"/>
  <c r="D3841" i="29"/>
  <c r="E3841" i="29"/>
  <c r="F3841" i="29"/>
  <c r="B3798" i="29"/>
  <c r="D3798" i="29"/>
  <c r="E3798" i="29"/>
  <c r="F3798" i="29"/>
  <c r="C3782" i="29"/>
  <c r="E4280" i="29"/>
  <c r="E4264" i="29"/>
  <c r="B4027" i="29"/>
  <c r="C4027" i="29"/>
  <c r="D4012" i="29"/>
  <c r="G4012" i="29"/>
  <c r="C4009" i="29"/>
  <c r="F4009" i="29"/>
  <c r="E3992" i="29"/>
  <c r="E3963" i="29"/>
  <c r="E3937" i="29"/>
  <c r="G3889" i="29"/>
  <c r="C3889" i="29"/>
  <c r="E3889" i="29"/>
  <c r="F3889" i="29"/>
  <c r="G3883" i="29"/>
  <c r="B3883" i="29"/>
  <c r="C3883" i="29"/>
  <c r="D3883" i="29"/>
  <c r="F3883" i="29"/>
  <c r="B3840" i="29"/>
  <c r="E3840" i="29"/>
  <c r="F3840" i="29"/>
  <c r="G3840" i="29"/>
  <c r="C3840" i="29"/>
  <c r="D3840" i="29"/>
  <c r="E4400" i="29"/>
  <c r="G4324" i="29"/>
  <c r="F4315" i="29"/>
  <c r="E4292" i="29"/>
  <c r="F4284" i="29"/>
  <c r="D4280" i="29"/>
  <c r="G4276" i="29"/>
  <c r="C4271" i="29"/>
  <c r="D4264" i="29"/>
  <c r="E4258" i="29"/>
  <c r="F4255" i="29"/>
  <c r="C4243" i="29"/>
  <c r="C4239" i="29"/>
  <c r="D4233" i="29"/>
  <c r="G4230" i="29"/>
  <c r="G4220" i="29"/>
  <c r="C4208" i="29"/>
  <c r="E4204" i="29"/>
  <c r="G4195" i="29"/>
  <c r="D4183" i="29"/>
  <c r="D4179" i="29"/>
  <c r="E4173" i="29"/>
  <c r="G4160" i="29"/>
  <c r="D4144" i="29"/>
  <c r="C4138" i="29"/>
  <c r="E4135" i="29"/>
  <c r="F4131" i="29"/>
  <c r="E4125" i="29"/>
  <c r="D4113" i="29"/>
  <c r="G4110" i="29"/>
  <c r="F4105" i="29"/>
  <c r="D4093" i="29"/>
  <c r="E4088" i="29"/>
  <c r="G4084" i="29"/>
  <c r="C4076" i="29"/>
  <c r="E4072" i="29"/>
  <c r="G4067" i="29"/>
  <c r="C4060" i="29"/>
  <c r="D4045" i="29"/>
  <c r="F4035" i="29"/>
  <c r="D4032" i="29"/>
  <c r="G4032" i="29"/>
  <c r="G4026" i="29"/>
  <c r="D4022" i="29"/>
  <c r="E4016" i="29"/>
  <c r="G4008" i="29"/>
  <c r="B3998" i="29"/>
  <c r="D3992" i="29"/>
  <c r="E3974" i="29"/>
  <c r="D3963" i="29"/>
  <c r="D3937" i="29"/>
  <c r="C3926" i="29"/>
  <c r="G3926" i="29"/>
  <c r="B3926" i="29"/>
  <c r="F3926" i="29"/>
  <c r="E3896" i="29"/>
  <c r="B3896" i="29"/>
  <c r="G3896" i="29"/>
  <c r="G3888" i="29"/>
  <c r="D3882" i="29"/>
  <c r="E3882" i="29"/>
  <c r="F3752" i="29"/>
  <c r="B3752" i="29"/>
  <c r="C3752" i="29"/>
  <c r="D3752" i="29"/>
  <c r="E3752" i="29"/>
  <c r="G4328" i="29"/>
  <c r="F4324" i="29"/>
  <c r="E4315" i="29"/>
  <c r="F4310" i="29"/>
  <c r="C4305" i="29"/>
  <c r="D4292" i="29"/>
  <c r="C4280" i="29"/>
  <c r="F4276" i="29"/>
  <c r="G4267" i="29"/>
  <c r="C4264" i="29"/>
  <c r="C4258" i="29"/>
  <c r="E4255" i="29"/>
  <c r="G4245" i="29"/>
  <c r="C4233" i="29"/>
  <c r="F4230" i="29"/>
  <c r="E4220" i="29"/>
  <c r="B4208" i="29"/>
  <c r="D4204" i="29"/>
  <c r="E4198" i="29"/>
  <c r="F4195" i="29"/>
  <c r="C4183" i="29"/>
  <c r="C4179" i="29"/>
  <c r="D4173" i="29"/>
  <c r="G4170" i="29"/>
  <c r="F4165" i="29"/>
  <c r="E4160" i="29"/>
  <c r="G4156" i="29"/>
  <c r="G4151" i="29"/>
  <c r="C4144" i="29"/>
  <c r="B4138" i="29"/>
  <c r="D4135" i="29"/>
  <c r="D4131" i="29"/>
  <c r="D4125" i="29"/>
  <c r="G4122" i="29"/>
  <c r="F4117" i="29"/>
  <c r="C4113" i="29"/>
  <c r="F4110" i="29"/>
  <c r="E4105" i="29"/>
  <c r="G4100" i="29"/>
  <c r="C4093" i="29"/>
  <c r="D4088" i="29"/>
  <c r="F4084" i="29"/>
  <c r="B4076" i="29"/>
  <c r="D4072" i="29"/>
  <c r="G4063" i="29"/>
  <c r="B4045" i="29"/>
  <c r="F4039" i="29"/>
  <c r="E4035" i="29"/>
  <c r="G4031" i="29"/>
  <c r="B4022" i="29"/>
  <c r="D4016" i="29"/>
  <c r="F4008" i="29"/>
  <c r="G4001" i="29"/>
  <c r="C3992" i="29"/>
  <c r="G3987" i="29"/>
  <c r="G3968" i="29"/>
  <c r="C3968" i="29"/>
  <c r="E3968" i="29"/>
  <c r="C3963" i="29"/>
  <c r="G3940" i="29"/>
  <c r="B3937" i="29"/>
  <c r="E3918" i="29"/>
  <c r="F3902" i="29"/>
  <c r="D3902" i="29"/>
  <c r="G3902" i="29"/>
  <c r="E3881" i="29"/>
  <c r="E3848" i="29"/>
  <c r="D3848" i="29"/>
  <c r="G3848" i="29"/>
  <c r="B3848" i="29"/>
  <c r="C3848" i="29"/>
  <c r="G4473" i="29"/>
  <c r="E4328" i="29"/>
  <c r="E4324" i="29"/>
  <c r="F4296" i="29"/>
  <c r="C4292" i="29"/>
  <c r="G4288" i="29"/>
  <c r="G4283" i="29"/>
  <c r="B4280" i="29"/>
  <c r="E4276" i="29"/>
  <c r="E4270" i="29"/>
  <c r="F4267" i="29"/>
  <c r="B4258" i="29"/>
  <c r="D4251" i="29"/>
  <c r="E4245" i="29"/>
  <c r="F4238" i="29"/>
  <c r="B4230" i="29"/>
  <c r="D4220" i="29"/>
  <c r="G4216" i="29"/>
  <c r="G4211" i="29"/>
  <c r="C4204" i="29"/>
  <c r="C4198" i="29"/>
  <c r="E4195" i="29"/>
  <c r="F4191" i="29"/>
  <c r="G4185" i="29"/>
  <c r="C4173" i="29"/>
  <c r="F4170" i="29"/>
  <c r="E4165" i="29"/>
  <c r="D4160" i="29"/>
  <c r="F4156" i="29"/>
  <c r="G4147" i="29"/>
  <c r="C4135" i="29"/>
  <c r="C4131" i="29"/>
  <c r="C4125" i="29"/>
  <c r="E4117" i="29"/>
  <c r="E4100" i="29"/>
  <c r="E4084" i="29"/>
  <c r="E4066" i="29"/>
  <c r="F4063" i="29"/>
  <c r="E4039" i="29"/>
  <c r="D4035" i="29"/>
  <c r="F3987" i="29"/>
  <c r="C3974" i="29"/>
  <c r="B3974" i="29"/>
  <c r="F3967" i="29"/>
  <c r="B3925" i="29"/>
  <c r="E3925" i="29"/>
  <c r="F3925" i="29"/>
  <c r="G3925" i="29"/>
  <c r="G3895" i="29"/>
  <c r="B3895" i="29"/>
  <c r="D3895" i="29"/>
  <c r="E3895" i="29"/>
  <c r="F3895" i="29"/>
  <c r="B3888" i="29"/>
  <c r="D3888" i="29"/>
  <c r="E3888" i="29"/>
  <c r="C3888" i="29"/>
  <c r="B3762" i="29"/>
  <c r="E3762" i="29"/>
  <c r="F3762" i="29"/>
  <c r="G3762" i="29"/>
  <c r="G4207" i="29"/>
  <c r="D4195" i="29"/>
  <c r="E4185" i="29"/>
  <c r="C4160" i="29"/>
  <c r="E4156" i="29"/>
  <c r="E4150" i="29"/>
  <c r="F4147" i="29"/>
  <c r="G4137" i="29"/>
  <c r="D4117" i="29"/>
  <c r="G4112" i="29"/>
  <c r="C4105" i="29"/>
  <c r="D4100" i="29"/>
  <c r="F4096" i="29"/>
  <c r="B4088" i="29"/>
  <c r="D4084" i="29"/>
  <c r="G4075" i="29"/>
  <c r="C4066" i="29"/>
  <c r="E4063" i="29"/>
  <c r="E4044" i="29"/>
  <c r="D4039" i="29"/>
  <c r="C4035" i="29"/>
  <c r="E4025" i="29"/>
  <c r="B4001" i="29"/>
  <c r="E3987" i="29"/>
  <c r="F3973" i="29"/>
  <c r="E3967" i="29"/>
  <c r="B3936" i="29"/>
  <c r="F3936" i="29"/>
  <c r="D3936" i="29"/>
  <c r="F3924" i="29"/>
  <c r="G3917" i="29"/>
  <c r="F3838" i="29"/>
  <c r="B3838" i="29"/>
  <c r="E3838" i="29"/>
  <c r="G3838" i="29"/>
  <c r="G4331" i="29"/>
  <c r="C4328" i="29"/>
  <c r="E4304" i="29"/>
  <c r="E4288" i="29"/>
  <c r="C4276" i="29"/>
  <c r="D4263" i="29"/>
  <c r="G4257" i="29"/>
  <c r="F4242" i="29"/>
  <c r="E4232" i="29"/>
  <c r="G4223" i="29"/>
  <c r="E4216" i="29"/>
  <c r="E4210" i="29"/>
  <c r="F4207" i="29"/>
  <c r="C4195" i="29"/>
  <c r="D4185" i="29"/>
  <c r="G4182" i="29"/>
  <c r="G4172" i="29"/>
  <c r="B4160" i="29"/>
  <c r="D4156" i="29"/>
  <c r="C4150" i="29"/>
  <c r="E4147" i="29"/>
  <c r="F4143" i="29"/>
  <c r="E4137" i="29"/>
  <c r="G4124" i="29"/>
  <c r="C4117" i="29"/>
  <c r="E4112" i="29"/>
  <c r="C4100" i="29"/>
  <c r="G4091" i="29"/>
  <c r="C4084" i="29"/>
  <c r="E4078" i="29"/>
  <c r="F4075" i="29"/>
  <c r="B4066" i="29"/>
  <c r="D4063" i="29"/>
  <c r="C4052" i="29"/>
  <c r="C4039" i="29"/>
  <c r="F4030" i="29"/>
  <c r="F4015" i="29"/>
  <c r="E3973" i="29"/>
  <c r="C3967" i="29"/>
  <c r="G3956" i="29"/>
  <c r="E3956" i="29"/>
  <c r="D3956" i="29"/>
  <c r="F3935" i="29"/>
  <c r="D3924" i="29"/>
  <c r="E3917" i="29"/>
  <c r="F3906" i="29"/>
  <c r="C3765" i="29"/>
  <c r="B3765" i="29"/>
  <c r="G3765" i="29"/>
  <c r="F4331" i="29"/>
  <c r="B4328" i="29"/>
  <c r="C4309" i="29"/>
  <c r="D4304" i="29"/>
  <c r="D4288" i="29"/>
  <c r="E4282" i="29"/>
  <c r="C4263" i="29"/>
  <c r="E4257" i="29"/>
  <c r="F4250" i="29"/>
  <c r="B4242" i="29"/>
  <c r="D4232" i="29"/>
  <c r="C4223" i="29"/>
  <c r="C4210" i="29"/>
  <c r="E4207" i="29"/>
  <c r="F4203" i="29"/>
  <c r="G4197" i="29"/>
  <c r="C4185" i="29"/>
  <c r="F4182" i="29"/>
  <c r="F4177" i="29"/>
  <c r="E4172" i="29"/>
  <c r="G4163" i="29"/>
  <c r="B4150" i="29"/>
  <c r="D4147" i="29"/>
  <c r="D4143" i="29"/>
  <c r="E4124" i="29"/>
  <c r="B4100" i="29"/>
  <c r="E4075" i="29"/>
  <c r="E4015" i="29"/>
  <c r="B3987" i="29"/>
  <c r="D3987" i="29"/>
  <c r="F3950" i="29"/>
  <c r="F3944" i="29"/>
  <c r="G3939" i="29"/>
  <c r="D3906" i="29"/>
  <c r="G3901" i="29"/>
  <c r="D3901" i="29"/>
  <c r="C3901" i="29"/>
  <c r="C3801" i="29"/>
  <c r="G3801" i="29"/>
  <c r="C4304" i="29"/>
  <c r="E4294" i="29"/>
  <c r="C4288" i="29"/>
  <c r="C4282" i="29"/>
  <c r="D4257" i="29"/>
  <c r="G4254" i="29"/>
  <c r="D4207" i="29"/>
  <c r="D4124" i="29"/>
  <c r="B4078" i="29"/>
  <c r="D4075" i="29"/>
  <c r="D4071" i="29"/>
  <c r="G4065" i="29"/>
  <c r="E4051" i="29"/>
  <c r="F4038" i="29"/>
  <c r="E4034" i="29"/>
  <c r="D4029" i="29"/>
  <c r="C4024" i="29"/>
  <c r="D4021" i="29"/>
  <c r="C4015" i="29"/>
  <c r="E3986" i="29"/>
  <c r="C3976" i="29"/>
  <c r="E3966" i="29"/>
  <c r="E3950" i="29"/>
  <c r="E3944" i="29"/>
  <c r="F3939" i="29"/>
  <c r="F3923" i="29"/>
  <c r="C3906" i="29"/>
  <c r="B3846" i="29"/>
  <c r="F3846" i="29"/>
  <c r="F4411" i="29"/>
  <c r="D4393" i="29"/>
  <c r="E4375" i="29"/>
  <c r="G4352" i="29"/>
  <c r="B4313" i="29"/>
  <c r="B4304" i="29"/>
  <c r="C4294" i="29"/>
  <c r="B4282" i="29"/>
  <c r="D4275" i="29"/>
  <c r="F4262" i="29"/>
  <c r="C4257" i="29"/>
  <c r="F4254" i="29"/>
  <c r="G4235" i="29"/>
  <c r="B4232" i="29"/>
  <c r="F4219" i="29"/>
  <c r="C4207" i="29"/>
  <c r="D4197" i="29"/>
  <c r="C4172" i="29"/>
  <c r="F4159" i="29"/>
  <c r="C4124" i="29"/>
  <c r="G4115" i="29"/>
  <c r="B4112" i="29"/>
  <c r="C4090" i="29"/>
  <c r="C4075" i="29"/>
  <c r="G4046" i="29"/>
  <c r="C4042" i="29"/>
  <c r="D4034" i="29"/>
  <c r="D4000" i="29"/>
  <c r="B4000" i="29"/>
  <c r="F3996" i="29"/>
  <c r="D3986" i="29"/>
  <c r="C3973" i="29"/>
  <c r="G3973" i="29"/>
  <c r="D3950" i="29"/>
  <c r="D3944" i="29"/>
  <c r="E3939" i="29"/>
  <c r="D3916" i="29"/>
  <c r="G3916" i="29"/>
  <c r="C3916" i="29"/>
  <c r="B3900" i="29"/>
  <c r="C3900" i="29"/>
  <c r="D3900" i="29"/>
  <c r="E3900" i="29"/>
  <c r="G3900" i="29"/>
  <c r="B3815" i="29"/>
  <c r="G3815" i="29"/>
  <c r="E4307" i="29"/>
  <c r="B4294" i="29"/>
  <c r="C4275" i="29"/>
  <c r="D4262" i="29"/>
  <c r="B4254" i="29"/>
  <c r="C4235" i="29"/>
  <c r="E4219" i="29"/>
  <c r="G4209" i="29"/>
  <c r="C4197" i="29"/>
  <c r="F4194" i="29"/>
  <c r="B4172" i="29"/>
  <c r="E4159" i="29"/>
  <c r="B4124" i="29"/>
  <c r="B4115" i="29"/>
  <c r="B4090" i="29"/>
  <c r="G4077" i="29"/>
  <c r="E4046" i="29"/>
  <c r="B4034" i="29"/>
  <c r="F4028" i="29"/>
  <c r="G4014" i="29"/>
  <c r="F3999" i="29"/>
  <c r="D3996" i="29"/>
  <c r="B3986" i="29"/>
  <c r="E3980" i="29"/>
  <c r="G3954" i="29"/>
  <c r="E3954" i="29"/>
  <c r="C3944" i="29"/>
  <c r="D3932" i="29"/>
  <c r="F3927" i="29"/>
  <c r="F3911" i="29"/>
  <c r="E3886" i="29"/>
  <c r="B3886" i="29"/>
  <c r="G3886" i="29"/>
  <c r="D3872" i="29"/>
  <c r="G3823" i="29"/>
  <c r="F3823" i="29"/>
  <c r="B3823" i="29"/>
  <c r="C3823" i="29"/>
  <c r="D3823" i="29"/>
  <c r="E3823" i="29"/>
  <c r="G3778" i="29"/>
  <c r="G4312" i="29"/>
  <c r="G4303" i="29"/>
  <c r="G4231" i="29"/>
  <c r="B3965" i="29"/>
  <c r="G3965" i="29"/>
  <c r="C3950" i="29"/>
  <c r="G3950" i="29"/>
  <c r="D3939" i="29"/>
  <c r="C3939" i="29"/>
  <c r="F3915" i="29"/>
  <c r="B3915" i="29"/>
  <c r="C3915" i="29"/>
  <c r="D3915" i="29"/>
  <c r="G3915" i="29"/>
  <c r="C3899" i="29"/>
  <c r="G3899" i="29"/>
  <c r="B3778" i="29"/>
  <c r="E4382" i="29"/>
  <c r="C4352" i="29"/>
  <c r="B4330" i="29"/>
  <c r="E4316" i="29"/>
  <c r="F4312" i="29"/>
  <c r="F4303" i="29"/>
  <c r="G4293" i="29"/>
  <c r="C4287" i="29"/>
  <c r="F4274" i="29"/>
  <c r="B4266" i="29"/>
  <c r="E4261" i="29"/>
  <c r="E4256" i="29"/>
  <c r="G4247" i="29"/>
  <c r="B4244" i="29"/>
  <c r="E4240" i="29"/>
  <c r="F4231" i="29"/>
  <c r="C4219" i="29"/>
  <c r="C4215" i="29"/>
  <c r="D4209" i="29"/>
  <c r="G4206" i="29"/>
  <c r="G4196" i="29"/>
  <c r="C4184" i="29"/>
  <c r="C4159" i="29"/>
  <c r="C4155" i="29"/>
  <c r="C4149" i="29"/>
  <c r="F4146" i="29"/>
  <c r="E4141" i="29"/>
  <c r="D4136" i="29"/>
  <c r="F4132" i="29"/>
  <c r="E4114" i="29"/>
  <c r="F4111" i="29"/>
  <c r="B4102" i="29"/>
  <c r="D4099" i="29"/>
  <c r="D4095" i="29"/>
  <c r="G4089" i="29"/>
  <c r="D4077" i="29"/>
  <c r="G4074" i="29"/>
  <c r="E4057" i="29"/>
  <c r="C4046" i="29"/>
  <c r="G4033" i="29"/>
  <c r="D4028" i="29"/>
  <c r="G4013" i="29"/>
  <c r="G4004" i="29"/>
  <c r="C4004" i="29"/>
  <c r="E4004" i="29"/>
  <c r="D3999" i="29"/>
  <c r="F3995" i="29"/>
  <c r="E3989" i="29"/>
  <c r="G3985" i="29"/>
  <c r="F3975" i="29"/>
  <c r="G3938" i="29"/>
  <c r="G3932" i="29"/>
  <c r="E3932" i="29"/>
  <c r="F3932" i="29"/>
  <c r="G3910" i="29"/>
  <c r="F3904" i="29"/>
  <c r="E3872" i="29"/>
  <c r="C3872" i="29"/>
  <c r="G3872" i="29"/>
  <c r="G3865" i="29"/>
  <c r="F3865" i="29"/>
  <c r="B3865" i="29"/>
  <c r="D3865" i="29"/>
  <c r="E3865" i="29"/>
  <c r="B3843" i="29"/>
  <c r="C3843" i="29"/>
  <c r="E3834" i="29"/>
  <c r="F3792" i="29"/>
  <c r="C3792" i="29"/>
  <c r="D3792" i="29"/>
  <c r="E3792" i="29"/>
  <c r="D4382" i="29"/>
  <c r="B4352" i="29"/>
  <c r="D4316" i="29"/>
  <c r="D4299" i="29"/>
  <c r="E4293" i="29"/>
  <c r="D4274" i="29"/>
  <c r="D4256" i="29"/>
  <c r="C4247" i="29"/>
  <c r="G4221" i="29"/>
  <c r="C4209" i="29"/>
  <c r="F4206" i="29"/>
  <c r="E4196" i="29"/>
  <c r="B4184" i="29"/>
  <c r="G4161" i="29"/>
  <c r="C4136" i="29"/>
  <c r="E4126" i="29"/>
  <c r="C4114" i="29"/>
  <c r="F4107" i="29"/>
  <c r="C4095" i="29"/>
  <c r="E4089" i="29"/>
  <c r="C4077" i="29"/>
  <c r="F4074" i="29"/>
  <c r="E4069" i="29"/>
  <c r="E4049" i="29"/>
  <c r="B4046" i="29"/>
  <c r="G4036" i="29"/>
  <c r="F4033" i="29"/>
  <c r="C4028" i="29"/>
  <c r="E4013" i="29"/>
  <c r="G4009" i="29"/>
  <c r="C3999" i="29"/>
  <c r="B3989" i="29"/>
  <c r="F3985" i="29"/>
  <c r="F3971" i="29"/>
  <c r="C3961" i="29"/>
  <c r="B3961" i="29"/>
  <c r="F3949" i="29"/>
  <c r="B3943" i="29"/>
  <c r="F3943" i="29"/>
  <c r="E3943" i="29"/>
  <c r="F3938" i="29"/>
  <c r="F3931" i="29"/>
  <c r="E3910" i="29"/>
  <c r="C3904" i="29"/>
  <c r="D3864" i="29"/>
  <c r="D3834" i="29"/>
  <c r="C3805" i="29"/>
  <c r="G3951" i="29"/>
  <c r="G3913" i="29"/>
  <c r="G3874" i="29"/>
  <c r="B3871" i="29"/>
  <c r="E3852" i="29"/>
  <c r="F3844" i="29"/>
  <c r="C3836" i="29"/>
  <c r="C3831" i="29"/>
  <c r="G3813" i="29"/>
  <c r="D3810" i="29"/>
  <c r="C3804" i="29"/>
  <c r="B3790" i="29"/>
  <c r="B3781" i="29"/>
  <c r="D3774" i="29"/>
  <c r="E3755" i="29"/>
  <c r="C3751" i="29"/>
  <c r="F3738" i="29"/>
  <c r="B3731" i="29"/>
  <c r="C3727" i="29"/>
  <c r="C3704" i="29"/>
  <c r="F3690" i="29"/>
  <c r="D3685" i="29"/>
  <c r="F3675" i="29"/>
  <c r="F3672" i="29"/>
  <c r="B3669" i="29"/>
  <c r="D3663" i="29"/>
  <c r="F3660" i="29"/>
  <c r="D3651" i="29"/>
  <c r="F3648" i="29"/>
  <c r="D3643" i="29"/>
  <c r="D3626" i="29"/>
  <c r="C3621" i="29"/>
  <c r="B3613" i="29"/>
  <c r="F3603" i="29"/>
  <c r="E3600" i="29"/>
  <c r="C3595" i="29"/>
  <c r="D3590" i="29"/>
  <c r="C3585" i="29"/>
  <c r="F3581" i="29"/>
  <c r="E3577" i="29"/>
  <c r="G3572" i="29"/>
  <c r="G3564" i="29"/>
  <c r="E3559" i="29"/>
  <c r="E3554" i="29"/>
  <c r="E3544" i="29"/>
  <c r="B3541" i="29"/>
  <c r="D3528" i="29"/>
  <c r="C3523" i="29"/>
  <c r="B3519" i="29"/>
  <c r="G3508" i="29"/>
  <c r="E3501" i="29"/>
  <c r="D3492" i="29"/>
  <c r="B3488" i="29"/>
  <c r="E3464" i="29"/>
  <c r="E3460" i="29"/>
  <c r="C3460" i="29"/>
  <c r="G3453" i="29"/>
  <c r="C3442" i="29"/>
  <c r="E3428" i="29"/>
  <c r="F3424" i="29"/>
  <c r="F3403" i="29"/>
  <c r="D3386" i="29"/>
  <c r="E3363" i="29"/>
  <c r="B3836" i="29"/>
  <c r="B3813" i="29"/>
  <c r="G3767" i="29"/>
  <c r="D3758" i="29"/>
  <c r="B3751" i="29"/>
  <c r="B3741" i="29"/>
  <c r="E3738" i="29"/>
  <c r="B3727" i="29"/>
  <c r="C3720" i="29"/>
  <c r="G3699" i="29"/>
  <c r="F3693" i="29"/>
  <c r="E3690" i="29"/>
  <c r="C3685" i="29"/>
  <c r="D3675" i="29"/>
  <c r="E3672" i="29"/>
  <c r="C3663" i="29"/>
  <c r="E3660" i="29"/>
  <c r="C3651" i="29"/>
  <c r="E3648" i="29"/>
  <c r="C3626" i="29"/>
  <c r="B3621" i="29"/>
  <c r="B3616" i="29"/>
  <c r="D3603" i="29"/>
  <c r="D3600" i="29"/>
  <c r="B3595" i="29"/>
  <c r="C3590" i="29"/>
  <c r="B3585" i="29"/>
  <c r="D3577" i="29"/>
  <c r="F3564" i="29"/>
  <c r="D3559" i="29"/>
  <c r="D3554" i="29"/>
  <c r="G3548" i="29"/>
  <c r="B3523" i="29"/>
  <c r="D3513" i="29"/>
  <c r="D3464" i="29"/>
  <c r="D3428" i="29"/>
  <c r="D3418" i="29"/>
  <c r="B3418" i="29"/>
  <c r="E3403" i="29"/>
  <c r="B3375" i="29"/>
  <c r="D3375" i="29"/>
  <c r="F3369" i="29"/>
  <c r="G3369" i="29"/>
  <c r="C3351" i="29"/>
  <c r="D3351" i="29"/>
  <c r="F3351" i="29"/>
  <c r="G3351" i="29"/>
  <c r="G3789" i="29"/>
  <c r="F3767" i="29"/>
  <c r="C3758" i="29"/>
  <c r="G3703" i="29"/>
  <c r="F3699" i="29"/>
  <c r="D3690" i="29"/>
  <c r="C3603" i="29"/>
  <c r="C3580" i="29"/>
  <c r="C3577" i="29"/>
  <c r="E3564" i="29"/>
  <c r="C3559" i="29"/>
  <c r="D3548" i="29"/>
  <c r="F3527" i="29"/>
  <c r="E3518" i="29"/>
  <c r="F3501" i="29"/>
  <c r="C3501" i="29"/>
  <c r="E3492" i="29"/>
  <c r="C3492" i="29"/>
  <c r="C3464" i="29"/>
  <c r="E3458" i="29"/>
  <c r="D3442" i="29"/>
  <c r="E3442" i="29"/>
  <c r="B3433" i="29"/>
  <c r="C3433" i="29"/>
  <c r="F3433" i="29"/>
  <c r="C3428" i="29"/>
  <c r="B3397" i="29"/>
  <c r="C3397" i="29"/>
  <c r="F3397" i="29"/>
  <c r="G3374" i="29"/>
  <c r="D3374" i="29"/>
  <c r="E3374" i="29"/>
  <c r="B3363" i="29"/>
  <c r="C3363" i="29"/>
  <c r="G3363" i="29"/>
  <c r="B3206" i="29"/>
  <c r="E3206" i="29"/>
  <c r="F3847" i="29"/>
  <c r="F3835" i="29"/>
  <c r="B3789" i="29"/>
  <c r="F3772" i="29"/>
  <c r="E3767" i="29"/>
  <c r="B3758" i="29"/>
  <c r="B3754" i="29"/>
  <c r="E3726" i="29"/>
  <c r="B3709" i="29"/>
  <c r="F3703" i="29"/>
  <c r="C3699" i="29"/>
  <c r="B3690" i="29"/>
  <c r="B3675" i="29"/>
  <c r="G3615" i="29"/>
  <c r="B3603" i="29"/>
  <c r="B3580" i="29"/>
  <c r="B3577" i="29"/>
  <c r="D3564" i="29"/>
  <c r="B3559" i="29"/>
  <c r="F3553" i="29"/>
  <c r="C3548" i="29"/>
  <c r="B3527" i="29"/>
  <c r="D3518" i="29"/>
  <c r="C3491" i="29"/>
  <c r="D3473" i="29"/>
  <c r="B3473" i="29"/>
  <c r="E3468" i="29"/>
  <c r="D3468" i="29"/>
  <c r="B3464" i="29"/>
  <c r="D3458" i="29"/>
  <c r="E3448" i="29"/>
  <c r="F3448" i="29"/>
  <c r="F3432" i="29"/>
  <c r="B3428" i="29"/>
  <c r="C3403" i="29"/>
  <c r="C3380" i="29"/>
  <c r="E3380" i="29"/>
  <c r="F3373" i="29"/>
  <c r="G3671" i="29"/>
  <c r="G3571" i="29"/>
  <c r="E3553" i="29"/>
  <c r="G3543" i="29"/>
  <c r="B3423" i="29"/>
  <c r="D3423" i="29"/>
  <c r="B3385" i="29"/>
  <c r="C3385" i="29"/>
  <c r="E3379" i="29"/>
  <c r="E3362" i="29"/>
  <c r="C3362" i="29"/>
  <c r="F3362" i="29"/>
  <c r="C3303" i="29"/>
  <c r="D3303" i="29"/>
  <c r="E3303" i="29"/>
  <c r="F3303" i="29"/>
  <c r="G3303" i="29"/>
  <c r="D3997" i="29"/>
  <c r="C3955" i="29"/>
  <c r="E3907" i="29"/>
  <c r="G3903" i="29"/>
  <c r="B3873" i="29"/>
  <c r="D3860" i="29"/>
  <c r="F3851" i="29"/>
  <c r="D3847" i="29"/>
  <c r="E3839" i="29"/>
  <c r="D3835" i="29"/>
  <c r="E3829" i="29"/>
  <c r="B3826" i="29"/>
  <c r="F3822" i="29"/>
  <c r="E3816" i="29"/>
  <c r="C3812" i="29"/>
  <c r="G3788" i="29"/>
  <c r="G3766" i="29"/>
  <c r="F3757" i="29"/>
  <c r="E3750" i="29"/>
  <c r="C3740" i="29"/>
  <c r="E3729" i="29"/>
  <c r="G3725" i="29"/>
  <c r="D3703" i="29"/>
  <c r="G3698" i="29"/>
  <c r="D3692" i="29"/>
  <c r="F3689" i="29"/>
  <c r="G3683" i="29"/>
  <c r="C3679" i="29"/>
  <c r="G3674" i="29"/>
  <c r="F3671" i="29"/>
  <c r="E3667" i="29"/>
  <c r="E3662" i="29"/>
  <c r="E3650" i="29"/>
  <c r="D3625" i="29"/>
  <c r="D3615" i="29"/>
  <c r="D3612" i="29"/>
  <c r="E3602" i="29"/>
  <c r="D3597" i="29"/>
  <c r="C3584" i="29"/>
  <c r="G3579" i="29"/>
  <c r="G3576" i="29"/>
  <c r="F3571" i="29"/>
  <c r="D3553" i="29"/>
  <c r="G3547" i="29"/>
  <c r="F3543" i="29"/>
  <c r="E3517" i="29"/>
  <c r="B3512" i="29"/>
  <c r="D3512" i="29"/>
  <c r="G3506" i="29"/>
  <c r="F3506" i="29"/>
  <c r="E3500" i="29"/>
  <c r="F3495" i="29"/>
  <c r="G3490" i="29"/>
  <c r="F3486" i="29"/>
  <c r="G3476" i="29"/>
  <c r="C3472" i="29"/>
  <c r="G3466" i="29"/>
  <c r="B3463" i="29"/>
  <c r="G3457" i="29"/>
  <c r="E3452" i="29"/>
  <c r="F3437" i="29"/>
  <c r="B3431" i="29"/>
  <c r="C3402" i="29"/>
  <c r="G3402" i="29"/>
  <c r="E3391" i="29"/>
  <c r="F3391" i="29"/>
  <c r="C3373" i="29"/>
  <c r="F3368" i="29"/>
  <c r="C3368" i="29"/>
  <c r="E3368" i="29"/>
  <c r="G3261" i="29"/>
  <c r="B3261" i="29"/>
  <c r="C3261" i="29"/>
  <c r="D3261" i="29"/>
  <c r="E3261" i="29"/>
  <c r="F3261" i="29"/>
  <c r="F3919" i="29"/>
  <c r="D3907" i="29"/>
  <c r="C3860" i="29"/>
  <c r="C3847" i="29"/>
  <c r="C3835" i="29"/>
  <c r="D3829" i="29"/>
  <c r="E3822" i="29"/>
  <c r="D3816" i="29"/>
  <c r="B3812" i="29"/>
  <c r="G3802" i="29"/>
  <c r="D3788" i="29"/>
  <c r="G3779" i="29"/>
  <c r="G3775" i="29"/>
  <c r="C3770" i="29"/>
  <c r="B3766" i="29"/>
  <c r="E3757" i="29"/>
  <c r="D3750" i="29"/>
  <c r="B3740" i="29"/>
  <c r="G3736" i="29"/>
  <c r="D3729" i="29"/>
  <c r="F3725" i="29"/>
  <c r="C3718" i="29"/>
  <c r="G3714" i="29"/>
  <c r="C3707" i="29"/>
  <c r="C3703" i="29"/>
  <c r="B3698" i="29"/>
  <c r="B3692" i="29"/>
  <c r="F3683" i="29"/>
  <c r="E3674" i="29"/>
  <c r="D3671" i="29"/>
  <c r="D3667" i="29"/>
  <c r="D3662" i="29"/>
  <c r="D3650" i="29"/>
  <c r="D3645" i="29"/>
  <c r="F3637" i="29"/>
  <c r="G3628" i="29"/>
  <c r="B3625" i="29"/>
  <c r="G3619" i="29"/>
  <c r="C3615" i="29"/>
  <c r="D3602" i="29"/>
  <c r="C3597" i="29"/>
  <c r="C3592" i="29"/>
  <c r="F3579" i="29"/>
  <c r="F3576" i="29"/>
  <c r="E3571" i="29"/>
  <c r="G3557" i="29"/>
  <c r="C3553" i="29"/>
  <c r="F3547" i="29"/>
  <c r="D3543" i="29"/>
  <c r="D3525" i="29"/>
  <c r="G3520" i="29"/>
  <c r="D3517" i="29"/>
  <c r="G3511" i="29"/>
  <c r="D3500" i="29"/>
  <c r="E3495" i="29"/>
  <c r="E3490" i="29"/>
  <c r="E3486" i="29"/>
  <c r="F3476" i="29"/>
  <c r="F3466" i="29"/>
  <c r="F3457" i="29"/>
  <c r="D3452" i="29"/>
  <c r="D3437" i="29"/>
  <c r="F3394" i="29"/>
  <c r="E3383" i="29"/>
  <c r="C3379" i="29"/>
  <c r="D3379" i="29"/>
  <c r="F3379" i="29"/>
  <c r="G3379" i="29"/>
  <c r="G3367" i="29"/>
  <c r="C3290" i="29"/>
  <c r="D3290" i="29"/>
  <c r="E3290" i="29"/>
  <c r="F3290" i="29"/>
  <c r="G3290" i="29"/>
  <c r="E3919" i="29"/>
  <c r="F3912" i="29"/>
  <c r="C3907" i="29"/>
  <c r="B3860" i="29"/>
  <c r="B3847" i="29"/>
  <c r="B3835" i="29"/>
  <c r="C3829" i="29"/>
  <c r="G3825" i="29"/>
  <c r="D3822" i="29"/>
  <c r="C3816" i="29"/>
  <c r="B3802" i="29"/>
  <c r="C3788" i="29"/>
  <c r="F3784" i="29"/>
  <c r="F3779" i="29"/>
  <c r="F3775" i="29"/>
  <c r="D3757" i="29"/>
  <c r="E3744" i="29"/>
  <c r="F3736" i="29"/>
  <c r="C3729" i="29"/>
  <c r="E3725" i="29"/>
  <c r="F3714" i="29"/>
  <c r="G3688" i="29"/>
  <c r="D3683" i="29"/>
  <c r="D3674" i="29"/>
  <c r="C3662" i="29"/>
  <c r="E3654" i="29"/>
  <c r="C3650" i="29"/>
  <c r="C3645" i="29"/>
  <c r="E3637" i="29"/>
  <c r="D3632" i="29"/>
  <c r="B3628" i="29"/>
  <c r="F3619" i="29"/>
  <c r="B3615" i="29"/>
  <c r="C3602" i="29"/>
  <c r="B3597" i="29"/>
  <c r="B3592" i="29"/>
  <c r="G3583" i="29"/>
  <c r="D3579" i="29"/>
  <c r="E3576" i="29"/>
  <c r="D3571" i="29"/>
  <c r="E3566" i="29"/>
  <c r="D3561" i="29"/>
  <c r="F3557" i="29"/>
  <c r="B3553" i="29"/>
  <c r="E3547" i="29"/>
  <c r="C3539" i="29"/>
  <c r="B3539" i="29"/>
  <c r="F3530" i="29"/>
  <c r="E3530" i="29"/>
  <c r="C3525" i="29"/>
  <c r="F3520" i="29"/>
  <c r="F3511" i="29"/>
  <c r="C3504" i="29"/>
  <c r="B3495" i="29"/>
  <c r="D3490" i="29"/>
  <c r="D3486" i="29"/>
  <c r="E3476" i="29"/>
  <c r="E3466" i="29"/>
  <c r="G3440" i="29"/>
  <c r="G3430" i="29"/>
  <c r="B3383" i="29"/>
  <c r="G3378" i="29"/>
  <c r="D3348" i="29"/>
  <c r="F3348" i="29"/>
  <c r="C3259" i="29"/>
  <c r="B3259" i="29"/>
  <c r="D3259" i="29"/>
  <c r="E3259" i="29"/>
  <c r="F3259" i="29"/>
  <c r="G3259" i="29"/>
  <c r="E3775" i="29"/>
  <c r="C3757" i="29"/>
  <c r="E3714" i="29"/>
  <c r="F3688" i="29"/>
  <c r="F3678" i="29"/>
  <c r="C3674" i="29"/>
  <c r="F3657" i="29"/>
  <c r="G3640" i="29"/>
  <c r="D3637" i="29"/>
  <c r="G3624" i="29"/>
  <c r="G3588" i="29"/>
  <c r="C3579" i="29"/>
  <c r="C3571" i="29"/>
  <c r="D3566" i="29"/>
  <c r="E3543" i="29"/>
  <c r="B3543" i="29"/>
  <c r="E3520" i="29"/>
  <c r="E3511" i="29"/>
  <c r="G3479" i="29"/>
  <c r="D3476" i="29"/>
  <c r="D3466" i="29"/>
  <c r="B3457" i="29"/>
  <c r="E3457" i="29"/>
  <c r="B3452" i="29"/>
  <c r="G3452" i="29"/>
  <c r="F3445" i="29"/>
  <c r="C3437" i="29"/>
  <c r="G3437" i="29"/>
  <c r="F3430" i="29"/>
  <c r="D3394" i="29"/>
  <c r="C3394" i="29"/>
  <c r="E3394" i="29"/>
  <c r="G3394" i="29"/>
  <c r="B3367" i="29"/>
  <c r="C3367" i="29"/>
  <c r="E3367" i="29"/>
  <c r="F3367" i="29"/>
  <c r="C3355" i="29"/>
  <c r="E3355" i="29"/>
  <c r="E3853" i="29"/>
  <c r="B3757" i="29"/>
  <c r="F3739" i="29"/>
  <c r="D3714" i="29"/>
  <c r="E3702" i="29"/>
  <c r="G3696" i="29"/>
  <c r="E3688" i="29"/>
  <c r="C3678" i="29"/>
  <c r="B3674" i="29"/>
  <c r="G3670" i="29"/>
  <c r="D3657" i="29"/>
  <c r="G3653" i="29"/>
  <c r="B3640" i="29"/>
  <c r="B3637" i="29"/>
  <c r="G3627" i="29"/>
  <c r="F3624" i="29"/>
  <c r="E3614" i="29"/>
  <c r="F3601" i="29"/>
  <c r="D3596" i="29"/>
  <c r="F3588" i="29"/>
  <c r="B3579" i="29"/>
  <c r="C3566" i="29"/>
  <c r="B3561" i="29"/>
  <c r="B3556" i="29"/>
  <c r="G3552" i="29"/>
  <c r="B3547" i="29"/>
  <c r="E3542" i="29"/>
  <c r="D3537" i="29"/>
  <c r="E3529" i="29"/>
  <c r="D3524" i="29"/>
  <c r="C3520" i="29"/>
  <c r="G3517" i="29"/>
  <c r="F3517" i="29"/>
  <c r="D3511" i="29"/>
  <c r="G3485" i="29"/>
  <c r="B3479" i="29"/>
  <c r="C3476" i="29"/>
  <c r="C3466" i="29"/>
  <c r="E3445" i="29"/>
  <c r="F3436" i="29"/>
  <c r="E3430" i="29"/>
  <c r="F3416" i="29"/>
  <c r="D3416" i="29"/>
  <c r="E3416" i="29"/>
  <c r="G3393" i="29"/>
  <c r="D3371" i="29"/>
  <c r="B3371" i="29"/>
  <c r="G3366" i="29"/>
  <c r="C3354" i="29"/>
  <c r="E3346" i="29"/>
  <c r="C3287" i="29"/>
  <c r="B3287" i="29"/>
  <c r="D3287" i="29"/>
  <c r="G3287" i="29"/>
  <c r="C3728" i="29"/>
  <c r="C3696" i="29"/>
  <c r="C3688" i="29"/>
  <c r="E3624" i="29"/>
  <c r="G3605" i="29"/>
  <c r="C3596" i="29"/>
  <c r="D3542" i="29"/>
  <c r="C3537" i="29"/>
  <c r="C3524" i="29"/>
  <c r="B3520" i="29"/>
  <c r="G3516" i="29"/>
  <c r="D3489" i="29"/>
  <c r="B3451" i="29"/>
  <c r="F3451" i="29"/>
  <c r="C3445" i="29"/>
  <c r="C3436" i="29"/>
  <c r="F3405" i="29"/>
  <c r="D3405" i="29"/>
  <c r="D3393" i="29"/>
  <c r="C3389" i="29"/>
  <c r="F3389" i="29"/>
  <c r="D3382" i="29"/>
  <c r="B3382" i="29"/>
  <c r="C3382" i="29"/>
  <c r="F3382" i="29"/>
  <c r="G3382" i="29"/>
  <c r="F3366" i="29"/>
  <c r="B3354" i="29"/>
  <c r="B3552" i="29"/>
  <c r="F3552" i="29"/>
  <c r="F3516" i="29"/>
  <c r="B3436" i="29"/>
  <c r="D3430" i="29"/>
  <c r="C3430" i="29"/>
  <c r="C3426" i="29"/>
  <c r="G3426" i="29"/>
  <c r="B3419" i="29"/>
  <c r="G3410" i="29"/>
  <c r="D3410" i="29"/>
  <c r="C3346" i="29"/>
  <c r="D3346" i="29"/>
  <c r="F3346" i="29"/>
  <c r="G3346" i="29"/>
  <c r="B3256" i="29"/>
  <c r="C3256" i="29"/>
  <c r="D3256" i="29"/>
  <c r="E3256" i="29"/>
  <c r="G3177" i="29"/>
  <c r="B3177" i="29"/>
  <c r="C3177" i="29"/>
  <c r="D3177" i="29"/>
  <c r="E3177" i="29"/>
  <c r="F3177" i="29"/>
  <c r="G3595" i="29"/>
  <c r="F3393" i="29"/>
  <c r="B3393" i="29"/>
  <c r="E3388" i="29"/>
  <c r="B3388" i="29"/>
  <c r="C3388" i="29"/>
  <c r="E3353" i="29"/>
  <c r="B3353" i="29"/>
  <c r="C3353" i="29"/>
  <c r="F3353" i="29"/>
  <c r="G3353" i="29"/>
  <c r="B3327" i="29"/>
  <c r="C3327" i="29"/>
  <c r="D3327" i="29"/>
  <c r="E3327" i="29"/>
  <c r="F3327" i="29"/>
  <c r="G3327" i="29"/>
  <c r="E3871" i="29"/>
  <c r="E3863" i="29"/>
  <c r="F3845" i="29"/>
  <c r="F3804" i="29"/>
  <c r="D3800" i="29"/>
  <c r="E3791" i="29"/>
  <c r="D3787" i="29"/>
  <c r="E3781" i="29"/>
  <c r="G3774" i="29"/>
  <c r="F3760" i="29"/>
  <c r="F3751" i="29"/>
  <c r="D3746" i="29"/>
  <c r="F3727" i="29"/>
  <c r="G3722" i="29"/>
  <c r="B3716" i="29"/>
  <c r="C3705" i="29"/>
  <c r="E3701" i="29"/>
  <c r="C3681" i="29"/>
  <c r="G3643" i="29"/>
  <c r="F3613" i="29"/>
  <c r="F3595" i="29"/>
  <c r="C3573" i="29"/>
  <c r="C3565" i="29"/>
  <c r="B3560" i="29"/>
  <c r="D3560" i="29"/>
  <c r="C3555" i="29"/>
  <c r="E3541" i="29"/>
  <c r="D3536" i="29"/>
  <c r="C3532" i="29"/>
  <c r="F3523" i="29"/>
  <c r="F3519" i="29"/>
  <c r="F3515" i="29"/>
  <c r="D3499" i="29"/>
  <c r="F3488" i="29"/>
  <c r="F3482" i="29"/>
  <c r="E3478" i="29"/>
  <c r="F3469" i="29"/>
  <c r="B3435" i="29"/>
  <c r="D3435" i="29"/>
  <c r="D3425" i="29"/>
  <c r="G3418" i="29"/>
  <c r="D3415" i="29"/>
  <c r="E3359" i="29"/>
  <c r="D3359" i="29"/>
  <c r="D3871" i="29"/>
  <c r="G3852" i="29"/>
  <c r="G3836" i="29"/>
  <c r="F3817" i="29"/>
  <c r="F3810" i="29"/>
  <c r="E3804" i="29"/>
  <c r="C3800" i="29"/>
  <c r="C3787" i="29"/>
  <c r="D3781" i="29"/>
  <c r="B3777" i="29"/>
  <c r="F3774" i="29"/>
  <c r="E3768" i="29"/>
  <c r="G3755" i="29"/>
  <c r="E3751" i="29"/>
  <c r="E3727" i="29"/>
  <c r="B3722" i="29"/>
  <c r="B3705" i="29"/>
  <c r="B3701" i="29"/>
  <c r="F3685" i="29"/>
  <c r="B3681" i="29"/>
  <c r="B3673" i="29"/>
  <c r="D3669" i="29"/>
  <c r="G3663" i="29"/>
  <c r="C3656" i="29"/>
  <c r="G3651" i="29"/>
  <c r="F3643" i="29"/>
  <c r="C3639" i="29"/>
  <c r="D3636" i="29"/>
  <c r="E3613" i="29"/>
  <c r="D3608" i="29"/>
  <c r="G3600" i="29"/>
  <c r="E3595" i="29"/>
  <c r="B3573" i="29"/>
  <c r="G3559" i="29"/>
  <c r="D3549" i="29"/>
  <c r="G3544" i="29"/>
  <c r="D3541" i="29"/>
  <c r="C3536" i="29"/>
  <c r="B3532" i="29"/>
  <c r="G3528" i="29"/>
  <c r="E3523" i="29"/>
  <c r="D3519" i="29"/>
  <c r="B3515" i="29"/>
  <c r="G3509" i="29"/>
  <c r="D3502" i="29"/>
  <c r="C3499" i="29"/>
  <c r="G3492" i="29"/>
  <c r="E3488" i="29"/>
  <c r="C3478" i="29"/>
  <c r="G3475" i="29"/>
  <c r="D3475" i="29"/>
  <c r="E3469" i="29"/>
  <c r="F3460" i="29"/>
  <c r="D3449" i="29"/>
  <c r="G3442" i="29"/>
  <c r="E3434" i="29"/>
  <c r="F3429" i="29"/>
  <c r="C3429" i="29"/>
  <c r="F3418" i="29"/>
  <c r="B3415" i="29"/>
  <c r="D3369" i="29"/>
  <c r="B3243" i="29"/>
  <c r="C3243" i="29"/>
  <c r="D3243" i="29"/>
  <c r="E3243" i="29"/>
  <c r="F3243" i="29"/>
  <c r="G3243" i="29"/>
  <c r="B3962" i="29"/>
  <c r="E3930" i="29"/>
  <c r="G3909" i="29"/>
  <c r="B3892" i="29"/>
  <c r="C3871" i="29"/>
  <c r="G3862" i="29"/>
  <c r="F3852" i="29"/>
  <c r="D3836" i="29"/>
  <c r="E3817" i="29"/>
  <c r="E3810" i="29"/>
  <c r="D3804" i="29"/>
  <c r="B3800" i="29"/>
  <c r="C3794" i="29"/>
  <c r="G3790" i="29"/>
  <c r="C3781" i="29"/>
  <c r="E3774" i="29"/>
  <c r="D3768" i="29"/>
  <c r="C3759" i="29"/>
  <c r="F3755" i="29"/>
  <c r="B3746" i="29"/>
  <c r="G3738" i="29"/>
  <c r="C3731" i="29"/>
  <c r="G3690" i="29"/>
  <c r="E3685" i="29"/>
  <c r="G3675" i="29"/>
  <c r="C3669" i="29"/>
  <c r="F3663" i="29"/>
  <c r="G3660" i="29"/>
  <c r="F3651" i="29"/>
  <c r="G3648" i="29"/>
  <c r="E3626" i="29"/>
  <c r="D3621" i="29"/>
  <c r="D3613" i="29"/>
  <c r="G3603" i="29"/>
  <c r="F3600" i="29"/>
  <c r="E3590" i="29"/>
  <c r="D3585" i="29"/>
  <c r="F3577" i="29"/>
  <c r="G3565" i="29"/>
  <c r="D3565" i="29"/>
  <c r="E3555" i="29"/>
  <c r="G3555" i="29"/>
  <c r="C3541" i="29"/>
  <c r="F3528" i="29"/>
  <c r="C3519" i="29"/>
  <c r="F3492" i="29"/>
  <c r="D3488" i="29"/>
  <c r="G3482" i="29"/>
  <c r="B3482" i="29"/>
  <c r="B3478" i="29"/>
  <c r="C3469" i="29"/>
  <c r="G3464" i="29"/>
  <c r="B3460" i="29"/>
  <c r="E3454" i="29"/>
  <c r="G3454" i="29"/>
  <c r="B3449" i="29"/>
  <c r="F3442" i="29"/>
  <c r="D3434" i="29"/>
  <c r="F3428" i="29"/>
  <c r="C3425" i="29"/>
  <c r="G3425" i="29"/>
  <c r="E3418" i="29"/>
  <c r="G3403" i="29"/>
  <c r="E3386" i="29"/>
  <c r="C3369" i="29"/>
  <c r="F3363" i="29"/>
  <c r="G3333" i="29"/>
  <c r="B3333" i="29"/>
  <c r="C3333" i="29"/>
  <c r="E3333" i="29"/>
  <c r="F3333" i="29"/>
  <c r="C3163" i="29"/>
  <c r="F3163" i="29"/>
  <c r="E3126" i="29"/>
  <c r="B3126" i="29"/>
  <c r="E3042" i="29"/>
  <c r="B3042" i="29"/>
  <c r="B2973" i="29"/>
  <c r="C2973" i="29"/>
  <c r="D2973" i="29"/>
  <c r="B2915" i="29"/>
  <c r="F2915" i="29"/>
  <c r="B3321" i="29"/>
  <c r="B3309" i="29"/>
  <c r="C3304" i="29"/>
  <c r="C3297" i="29"/>
  <c r="D3292" i="29"/>
  <c r="F3289" i="29"/>
  <c r="D3278" i="29"/>
  <c r="E3266" i="29"/>
  <c r="B3262" i="29"/>
  <c r="G3258" i="29"/>
  <c r="F3254" i="29"/>
  <c r="C3250" i="29"/>
  <c r="G3242" i="29"/>
  <c r="D3238" i="29"/>
  <c r="C3235" i="29"/>
  <c r="G3235" i="29"/>
  <c r="F3230" i="29"/>
  <c r="G3210" i="29"/>
  <c r="B3205" i="29"/>
  <c r="D3201" i="29"/>
  <c r="C3190" i="29"/>
  <c r="B3180" i="29"/>
  <c r="G3176" i="29"/>
  <c r="F3171" i="29"/>
  <c r="C3166" i="29"/>
  <c r="G3155" i="29"/>
  <c r="F3146" i="29"/>
  <c r="C3141" i="29"/>
  <c r="G3135" i="29"/>
  <c r="E3130" i="29"/>
  <c r="D3125" i="29"/>
  <c r="E2982" i="29"/>
  <c r="F2982" i="29"/>
  <c r="E2932" i="29"/>
  <c r="B2932" i="29"/>
  <c r="C2932" i="29"/>
  <c r="D2932" i="29"/>
  <c r="B3297" i="29"/>
  <c r="C3292" i="29"/>
  <c r="B3289" i="29"/>
  <c r="E3280" i="29"/>
  <c r="B3269" i="29"/>
  <c r="E3254" i="29"/>
  <c r="B3250" i="29"/>
  <c r="G3246" i="29"/>
  <c r="F3242" i="29"/>
  <c r="C3238" i="29"/>
  <c r="G3234" i="29"/>
  <c r="E3230" i="29"/>
  <c r="G3219" i="29"/>
  <c r="G3215" i="29"/>
  <c r="C3210" i="29"/>
  <c r="C3201" i="29"/>
  <c r="F3176" i="29"/>
  <c r="F3155" i="29"/>
  <c r="C3152" i="29"/>
  <c r="E3152" i="29"/>
  <c r="F3135" i="29"/>
  <c r="D3130" i="29"/>
  <c r="B3115" i="29"/>
  <c r="G3115" i="29"/>
  <c r="G3108" i="29"/>
  <c r="C3104" i="29"/>
  <c r="F3104" i="29"/>
  <c r="C3092" i="29"/>
  <c r="E3092" i="29"/>
  <c r="G3092" i="29"/>
  <c r="G3084" i="29"/>
  <c r="D3015" i="29"/>
  <c r="E3015" i="29"/>
  <c r="F3015" i="29"/>
  <c r="B2972" i="29"/>
  <c r="C2972" i="29"/>
  <c r="D2972" i="29"/>
  <c r="E2972" i="29"/>
  <c r="G2972" i="29"/>
  <c r="E3242" i="29"/>
  <c r="B3238" i="29"/>
  <c r="D3230" i="29"/>
  <c r="G3223" i="29"/>
  <c r="F3219" i="29"/>
  <c r="F3215" i="29"/>
  <c r="E3204" i="29"/>
  <c r="B3201" i="29"/>
  <c r="F3166" i="29"/>
  <c r="D3166" i="29"/>
  <c r="E3135" i="29"/>
  <c r="B3114" i="29"/>
  <c r="B3108" i="29"/>
  <c r="B3084" i="29"/>
  <c r="C3014" i="29"/>
  <c r="D3014" i="29"/>
  <c r="E3014" i="29"/>
  <c r="F3014" i="29"/>
  <c r="B3014" i="29"/>
  <c r="E3004" i="29"/>
  <c r="C3004" i="29"/>
  <c r="D3004" i="29"/>
  <c r="G3004" i="29"/>
  <c r="B2930" i="29"/>
  <c r="D2930" i="29"/>
  <c r="E2930" i="29"/>
  <c r="B2913" i="29"/>
  <c r="D2913" i="29"/>
  <c r="C3323" i="29"/>
  <c r="D3299" i="29"/>
  <c r="C3280" i="29"/>
  <c r="E3219" i="29"/>
  <c r="F3189" i="29"/>
  <c r="C3176" i="29"/>
  <c r="D3176" i="29"/>
  <c r="D3155" i="29"/>
  <c r="C3155" i="29"/>
  <c r="F3130" i="29"/>
  <c r="C3130" i="29"/>
  <c r="C3072" i="29"/>
  <c r="G3072" i="29"/>
  <c r="B3067" i="29"/>
  <c r="G3067" i="29"/>
  <c r="E3059" i="29"/>
  <c r="F3059" i="29"/>
  <c r="G3059" i="29"/>
  <c r="B3059" i="29"/>
  <c r="D3059" i="29"/>
  <c r="F3046" i="29"/>
  <c r="E3046" i="29"/>
  <c r="G3046" i="29"/>
  <c r="B3046" i="29"/>
  <c r="D3046" i="29"/>
  <c r="G3020" i="29"/>
  <c r="E2980" i="29"/>
  <c r="B2980" i="29"/>
  <c r="D2980" i="29"/>
  <c r="G2980" i="29"/>
  <c r="B3361" i="29"/>
  <c r="F3357" i="29"/>
  <c r="B3349" i="29"/>
  <c r="F3334" i="29"/>
  <c r="G3331" i="29"/>
  <c r="B3323" i="29"/>
  <c r="G3307" i="29"/>
  <c r="B3299" i="29"/>
  <c r="B3280" i="29"/>
  <c r="B3265" i="29"/>
  <c r="E3249" i="29"/>
  <c r="F3241" i="29"/>
  <c r="F3229" i="29"/>
  <c r="B3223" i="29"/>
  <c r="D3219" i="29"/>
  <c r="B3215" i="29"/>
  <c r="G3208" i="29"/>
  <c r="G3200" i="29"/>
  <c r="E3189" i="29"/>
  <c r="F3179" i="29"/>
  <c r="B3179" i="29"/>
  <c r="G3175" i="29"/>
  <c r="E3165" i="29"/>
  <c r="G3160" i="29"/>
  <c r="D3160" i="29"/>
  <c r="E3154" i="29"/>
  <c r="B3135" i="29"/>
  <c r="G3123" i="29"/>
  <c r="E3118" i="29"/>
  <c r="D3113" i="29"/>
  <c r="B3066" i="29"/>
  <c r="G3052" i="29"/>
  <c r="D3052" i="29"/>
  <c r="G3039" i="29"/>
  <c r="B3013" i="29"/>
  <c r="D3013" i="29"/>
  <c r="F3013" i="29"/>
  <c r="G3013" i="29"/>
  <c r="F2920" i="29"/>
  <c r="G2920" i="29"/>
  <c r="B2920" i="29"/>
  <c r="C2920" i="29"/>
  <c r="D2920" i="29"/>
  <c r="E2920" i="29"/>
  <c r="E3357" i="29"/>
  <c r="E3241" i="29"/>
  <c r="C3219" i="29"/>
  <c r="C3208" i="29"/>
  <c r="F3200" i="29"/>
  <c r="C3189" i="29"/>
  <c r="F3175" i="29"/>
  <c r="E3090" i="29"/>
  <c r="B3090" i="29"/>
  <c r="E3083" i="29"/>
  <c r="C3083" i="29"/>
  <c r="D3083" i="29"/>
  <c r="F3083" i="29"/>
  <c r="B3083" i="29"/>
  <c r="D3076" i="29"/>
  <c r="C3039" i="29"/>
  <c r="B3020" i="29"/>
  <c r="D3020" i="29"/>
  <c r="E3020" i="29"/>
  <c r="F3020" i="29"/>
  <c r="B2937" i="29"/>
  <c r="C2937" i="29"/>
  <c r="D2937" i="29"/>
  <c r="F2907" i="29"/>
  <c r="G2907" i="29"/>
  <c r="B2907" i="29"/>
  <c r="C2907" i="29"/>
  <c r="D2907" i="29"/>
  <c r="E2907" i="29"/>
  <c r="G3392" i="29"/>
  <c r="G3360" i="29"/>
  <c r="D3357" i="29"/>
  <c r="E3331" i="29"/>
  <c r="G3322" i="29"/>
  <c r="E3319" i="29"/>
  <c r="F3314" i="29"/>
  <c r="E3307" i="29"/>
  <c r="G3298" i="29"/>
  <c r="G3279" i="29"/>
  <c r="G3275" i="29"/>
  <c r="C3249" i="29"/>
  <c r="D3244" i="29"/>
  <c r="B3241" i="29"/>
  <c r="D3237" i="29"/>
  <c r="D3232" i="29"/>
  <c r="B3222" i="29"/>
  <c r="G3214" i="29"/>
  <c r="B3208" i="29"/>
  <c r="F3183" i="29"/>
  <c r="B3175" i="29"/>
  <c r="C3154" i="29"/>
  <c r="D3149" i="29"/>
  <c r="C3140" i="29"/>
  <c r="E3140" i="29"/>
  <c r="C3129" i="29"/>
  <c r="B3129" i="29"/>
  <c r="D3129" i="29"/>
  <c r="E3123" i="29"/>
  <c r="C3118" i="29"/>
  <c r="C3076" i="29"/>
  <c r="C3033" i="29"/>
  <c r="F3033" i="29"/>
  <c r="B3033" i="29"/>
  <c r="E3033" i="29"/>
  <c r="B2961" i="29"/>
  <c r="C2961" i="29"/>
  <c r="C3200" i="29"/>
  <c r="D3200" i="29"/>
  <c r="G3189" i="29"/>
  <c r="D3189" i="29"/>
  <c r="G3165" i="29"/>
  <c r="D3165" i="29"/>
  <c r="G3112" i="29"/>
  <c r="C3112" i="29"/>
  <c r="G3100" i="29"/>
  <c r="C3100" i="29"/>
  <c r="C3082" i="29"/>
  <c r="D3082" i="29"/>
  <c r="D3039" i="29"/>
  <c r="E3039" i="29"/>
  <c r="F3039" i="29"/>
  <c r="C3002" i="29"/>
  <c r="B3002" i="29"/>
  <c r="E3002" i="29"/>
  <c r="E2968" i="29"/>
  <c r="B2968" i="29"/>
  <c r="C2968" i="29"/>
  <c r="G2968" i="29"/>
  <c r="G2960" i="29"/>
  <c r="D2960" i="29"/>
  <c r="E2960" i="29"/>
  <c r="F2960" i="29"/>
  <c r="C2960" i="29"/>
  <c r="B2953" i="29"/>
  <c r="D2953" i="29"/>
  <c r="E2953" i="29"/>
  <c r="F2953" i="29"/>
  <c r="E3260" i="29"/>
  <c r="F3213" i="29"/>
  <c r="F3207" i="29"/>
  <c r="G3202" i="29"/>
  <c r="G3188" i="29"/>
  <c r="D3183" i="29"/>
  <c r="G3168" i="29"/>
  <c r="G3164" i="29"/>
  <c r="D3143" i="29"/>
  <c r="C3143" i="29"/>
  <c r="C3123" i="29"/>
  <c r="E3107" i="29"/>
  <c r="F3107" i="29"/>
  <c r="G3099" i="29"/>
  <c r="E3095" i="29"/>
  <c r="F3095" i="29"/>
  <c r="E3071" i="29"/>
  <c r="C3071" i="29"/>
  <c r="F3063" i="29"/>
  <c r="F3050" i="29"/>
  <c r="D3298" i="29"/>
  <c r="E3283" i="29"/>
  <c r="D3279" i="29"/>
  <c r="D3251" i="29"/>
  <c r="G3239" i="29"/>
  <c r="G3231" i="29"/>
  <c r="D3213" i="29"/>
  <c r="E3207" i="29"/>
  <c r="E3202" i="29"/>
  <c r="F3188" i="29"/>
  <c r="E3174" i="29"/>
  <c r="F3174" i="29"/>
  <c r="C3168" i="29"/>
  <c r="F3164" i="29"/>
  <c r="F3153" i="29"/>
  <c r="G3148" i="29"/>
  <c r="C3148" i="29"/>
  <c r="E3142" i="29"/>
  <c r="G3132" i="29"/>
  <c r="E3128" i="29"/>
  <c r="F3117" i="29"/>
  <c r="F3106" i="29"/>
  <c r="C3106" i="29"/>
  <c r="D3106" i="29"/>
  <c r="E3106" i="29"/>
  <c r="B3106" i="29"/>
  <c r="F3099" i="29"/>
  <c r="D3063" i="29"/>
  <c r="B3026" i="29"/>
  <c r="E3026" i="29"/>
  <c r="F3026" i="29"/>
  <c r="B3392" i="29"/>
  <c r="E3370" i="29"/>
  <c r="F3356" i="29"/>
  <c r="E3343" i="29"/>
  <c r="G3330" i="29"/>
  <c r="E3326" i="29"/>
  <c r="B3322" i="29"/>
  <c r="F3302" i="29"/>
  <c r="C3298" i="29"/>
  <c r="E3286" i="29"/>
  <c r="D3283" i="29"/>
  <c r="C3279" i="29"/>
  <c r="G3274" i="29"/>
  <c r="D3267" i="29"/>
  <c r="B3251" i="29"/>
  <c r="D3239" i="29"/>
  <c r="E3236" i="29"/>
  <c r="F3231" i="29"/>
  <c r="F3217" i="29"/>
  <c r="C3213" i="29"/>
  <c r="D3207" i="29"/>
  <c r="D3202" i="29"/>
  <c r="G3197" i="29"/>
  <c r="G3191" i="29"/>
  <c r="E3188" i="29"/>
  <c r="E3164" i="29"/>
  <c r="G3147" i="29"/>
  <c r="D3142" i="29"/>
  <c r="E3138" i="29"/>
  <c r="B3138" i="29"/>
  <c r="E3117" i="29"/>
  <c r="E3105" i="29"/>
  <c r="C3036" i="29"/>
  <c r="B3036" i="29"/>
  <c r="B2977" i="29"/>
  <c r="D2977" i="29"/>
  <c r="F2977" i="29"/>
  <c r="G2977" i="29"/>
  <c r="F3421" i="29"/>
  <c r="G3413" i="29"/>
  <c r="D3404" i="29"/>
  <c r="F3400" i="29"/>
  <c r="C3370" i="29"/>
  <c r="E3356" i="29"/>
  <c r="D3343" i="29"/>
  <c r="D3326" i="29"/>
  <c r="F3313" i="29"/>
  <c r="E3302" i="29"/>
  <c r="G3294" i="29"/>
  <c r="B3283" i="29"/>
  <c r="F3274" i="29"/>
  <c r="E3271" i="29"/>
  <c r="G3262" i="29"/>
  <c r="G3247" i="29"/>
  <c r="B3239" i="29"/>
  <c r="D3231" i="29"/>
  <c r="G3227" i="29"/>
  <c r="G3220" i="29"/>
  <c r="C3207" i="29"/>
  <c r="C3202" i="29"/>
  <c r="C3197" i="29"/>
  <c r="C3191" i="29"/>
  <c r="D3188" i="29"/>
  <c r="D3164" i="29"/>
  <c r="F3147" i="29"/>
  <c r="D3137" i="29"/>
  <c r="G3131" i="29"/>
  <c r="F3122" i="29"/>
  <c r="D3105" i="29"/>
  <c r="D3099" i="29"/>
  <c r="E3094" i="29"/>
  <c r="C3094" i="29"/>
  <c r="C3081" i="29"/>
  <c r="B3081" i="29"/>
  <c r="G2991" i="29"/>
  <c r="C3217" i="29"/>
  <c r="G3217" i="29"/>
  <c r="G3213" i="29"/>
  <c r="E3213" i="29"/>
  <c r="E3147" i="29"/>
  <c r="F3142" i="29"/>
  <c r="B3142" i="29"/>
  <c r="F3131" i="29"/>
  <c r="C3117" i="29"/>
  <c r="D3117" i="29"/>
  <c r="F3087" i="29"/>
  <c r="G3087" i="29"/>
  <c r="C3087" i="29"/>
  <c r="E3087" i="29"/>
  <c r="E3063" i="29"/>
  <c r="G3063" i="29"/>
  <c r="B3031" i="29"/>
  <c r="G3031" i="29"/>
  <c r="C3421" i="29"/>
  <c r="B3413" i="29"/>
  <c r="B3407" i="29"/>
  <c r="B3404" i="29"/>
  <c r="G3358" i="29"/>
  <c r="C3338" i="29"/>
  <c r="D3328" i="29"/>
  <c r="E3321" i="29"/>
  <c r="B3313" i="29"/>
  <c r="E3309" i="29"/>
  <c r="F3297" i="29"/>
  <c r="B3293" i="29"/>
  <c r="G3278" i="29"/>
  <c r="D3274" i="29"/>
  <c r="E3262" i="29"/>
  <c r="F3250" i="29"/>
  <c r="E3247" i="29"/>
  <c r="G3238" i="29"/>
  <c r="E3235" i="29"/>
  <c r="G3163" i="29"/>
  <c r="G3153" i="29"/>
  <c r="D3153" i="29"/>
  <c r="D3147" i="29"/>
  <c r="F3141" i="29"/>
  <c r="D3136" i="29"/>
  <c r="C3131" i="29"/>
  <c r="C3105" i="29"/>
  <c r="F3105" i="29"/>
  <c r="F3086" i="29"/>
  <c r="C3056" i="29"/>
  <c r="G3056" i="29"/>
  <c r="D3056" i="29"/>
  <c r="F3056" i="29"/>
  <c r="B3030" i="29"/>
  <c r="B2991" i="29"/>
  <c r="D2991" i="29"/>
  <c r="E2991" i="29"/>
  <c r="F2991" i="29"/>
  <c r="E2934" i="29"/>
  <c r="F2934" i="29"/>
  <c r="G2934" i="29"/>
  <c r="D3321" i="29"/>
  <c r="D3309" i="29"/>
  <c r="F3301" i="29"/>
  <c r="E3297" i="29"/>
  <c r="F3278" i="29"/>
  <c r="G3266" i="29"/>
  <c r="D3247" i="29"/>
  <c r="D3235" i="29"/>
  <c r="C3220" i="29"/>
  <c r="E3216" i="29"/>
  <c r="F3201" i="29"/>
  <c r="C3196" i="29"/>
  <c r="E3190" i="29"/>
  <c r="G3180" i="29"/>
  <c r="B3163" i="29"/>
  <c r="G3156" i="29"/>
  <c r="G3152" i="29"/>
  <c r="B3147" i="29"/>
  <c r="E3141" i="29"/>
  <c r="C3136" i="29"/>
  <c r="B3131" i="29"/>
  <c r="G3120" i="29"/>
  <c r="G3104" i="29"/>
  <c r="E3086" i="29"/>
  <c r="G3055" i="29"/>
  <c r="G3015" i="29"/>
  <c r="C2974" i="29"/>
  <c r="B2974" i="29"/>
  <c r="B2941" i="29"/>
  <c r="E2941" i="29"/>
  <c r="F2941" i="29"/>
  <c r="G2941" i="29"/>
  <c r="D2941" i="29"/>
  <c r="G2915" i="29"/>
  <c r="D3069" i="29"/>
  <c r="C3051" i="29"/>
  <c r="E3008" i="29"/>
  <c r="C3003" i="29"/>
  <c r="D2998" i="29"/>
  <c r="D2984" i="29"/>
  <c r="D2979" i="29"/>
  <c r="F2965" i="29"/>
  <c r="C2955" i="29"/>
  <c r="C2944" i="29"/>
  <c r="B2931" i="29"/>
  <c r="D2925" i="29"/>
  <c r="E2917" i="29"/>
  <c r="B2902" i="29"/>
  <c r="G2896" i="29"/>
  <c r="F2893" i="29"/>
  <c r="D2883" i="29"/>
  <c r="D2877" i="29"/>
  <c r="C2872" i="29"/>
  <c r="F2862" i="29"/>
  <c r="G2856" i="29"/>
  <c r="F2851" i="29"/>
  <c r="C2846" i="29"/>
  <c r="B2841" i="29"/>
  <c r="F2837" i="29"/>
  <c r="D2832" i="29"/>
  <c r="D2827" i="29"/>
  <c r="C2822" i="29"/>
  <c r="F2812" i="29"/>
  <c r="G2806" i="29"/>
  <c r="F2802" i="29"/>
  <c r="F2791" i="29"/>
  <c r="B2768" i="29"/>
  <c r="C2757" i="29"/>
  <c r="B2752" i="29"/>
  <c r="B2740" i="29"/>
  <c r="D2714" i="29"/>
  <c r="C2692" i="29"/>
  <c r="B2692" i="29"/>
  <c r="F2687" i="29"/>
  <c r="B2657" i="29"/>
  <c r="C2639" i="29"/>
  <c r="B2639" i="29"/>
  <c r="G2585" i="29"/>
  <c r="B2585" i="29"/>
  <c r="C2764" i="29"/>
  <c r="F2764" i="29"/>
  <c r="B2670" i="29"/>
  <c r="G2670" i="29"/>
  <c r="C2651" i="29"/>
  <c r="D2651" i="29"/>
  <c r="G2651" i="29"/>
  <c r="B2638" i="29"/>
  <c r="G2638" i="29"/>
  <c r="B2626" i="29"/>
  <c r="G2626" i="29"/>
  <c r="B2600" i="29"/>
  <c r="C2600" i="29"/>
  <c r="D2600" i="29"/>
  <c r="E2600" i="29"/>
  <c r="F2600" i="29"/>
  <c r="C2545" i="29"/>
  <c r="B2545" i="29"/>
  <c r="D2545" i="29"/>
  <c r="E2545" i="29"/>
  <c r="F2545" i="29"/>
  <c r="G2545" i="29"/>
  <c r="G3035" i="29"/>
  <c r="G3022" i="29"/>
  <c r="D3016" i="29"/>
  <c r="C3008" i="29"/>
  <c r="B2998" i="29"/>
  <c r="D2992" i="29"/>
  <c r="B2979" i="29"/>
  <c r="D2965" i="29"/>
  <c r="C2949" i="29"/>
  <c r="G2924" i="29"/>
  <c r="D2901" i="29"/>
  <c r="D2893" i="29"/>
  <c r="B2883" i="29"/>
  <c r="G2876" i="29"/>
  <c r="G2867" i="29"/>
  <c r="B2812" i="29"/>
  <c r="B2806" i="29"/>
  <c r="B2802" i="29"/>
  <c r="F2796" i="29"/>
  <c r="C2786" i="29"/>
  <c r="D2786" i="29"/>
  <c r="G2767" i="29"/>
  <c r="B2756" i="29"/>
  <c r="G2731" i="29"/>
  <c r="D2726" i="29"/>
  <c r="E2698" i="29"/>
  <c r="G2698" i="29"/>
  <c r="G2619" i="29"/>
  <c r="B2619" i="29"/>
  <c r="C2619" i="29"/>
  <c r="E2619" i="29"/>
  <c r="G2607" i="29"/>
  <c r="B2607" i="29"/>
  <c r="F2607" i="29"/>
  <c r="G2943" i="29"/>
  <c r="G2871" i="29"/>
  <c r="F2867" i="29"/>
  <c r="G2830" i="29"/>
  <c r="F2826" i="29"/>
  <c r="B2791" i="29"/>
  <c r="D2791" i="29"/>
  <c r="F2767" i="29"/>
  <c r="F2762" i="29"/>
  <c r="F2750" i="29"/>
  <c r="F2731" i="29"/>
  <c r="C2706" i="29"/>
  <c r="B2706" i="29"/>
  <c r="C2687" i="29"/>
  <c r="G2687" i="29"/>
  <c r="G2669" i="29"/>
  <c r="B2669" i="29"/>
  <c r="C2663" i="29"/>
  <c r="B2663" i="29"/>
  <c r="C2637" i="29"/>
  <c r="B2637" i="29"/>
  <c r="F2637" i="29"/>
  <c r="G2637" i="29"/>
  <c r="F2612" i="29"/>
  <c r="G2860" i="29"/>
  <c r="F2844" i="29"/>
  <c r="B2836" i="29"/>
  <c r="F2830" i="29"/>
  <c r="D2826" i="29"/>
  <c r="F2820" i="29"/>
  <c r="G2805" i="29"/>
  <c r="G2801" i="29"/>
  <c r="D2796" i="29"/>
  <c r="F2790" i="29"/>
  <c r="F2784" i="29"/>
  <c r="B2779" i="29"/>
  <c r="G2779" i="29"/>
  <c r="E2767" i="29"/>
  <c r="D2762" i="29"/>
  <c r="D2750" i="29"/>
  <c r="D2738" i="29"/>
  <c r="E2731" i="29"/>
  <c r="E2679" i="29"/>
  <c r="E2612" i="29"/>
  <c r="B2552" i="29"/>
  <c r="C2552" i="29"/>
  <c r="D2552" i="29"/>
  <c r="E2552" i="29"/>
  <c r="F2552" i="29"/>
  <c r="E2516" i="29"/>
  <c r="C2516" i="29"/>
  <c r="D2516" i="29"/>
  <c r="D2978" i="29"/>
  <c r="G2967" i="29"/>
  <c r="E2943" i="29"/>
  <c r="G2929" i="29"/>
  <c r="D2924" i="29"/>
  <c r="G2919" i="29"/>
  <c r="D2906" i="29"/>
  <c r="F2900" i="29"/>
  <c r="G2891" i="29"/>
  <c r="D2876" i="29"/>
  <c r="E2871" i="29"/>
  <c r="F2860" i="29"/>
  <c r="B2855" i="29"/>
  <c r="F2850" i="29"/>
  <c r="E2844" i="29"/>
  <c r="G2839" i="29"/>
  <c r="B2830" i="29"/>
  <c r="B2826" i="29"/>
  <c r="E2820" i="29"/>
  <c r="F2810" i="29"/>
  <c r="C2805" i="29"/>
  <c r="F2801" i="29"/>
  <c r="D2790" i="29"/>
  <c r="E2784" i="29"/>
  <c r="D2778" i="29"/>
  <c r="D2767" i="29"/>
  <c r="B2762" i="29"/>
  <c r="G2743" i="29"/>
  <c r="D2731" i="29"/>
  <c r="F2724" i="29"/>
  <c r="B2697" i="29"/>
  <c r="E2697" i="29"/>
  <c r="G2691" i="29"/>
  <c r="C2691" i="29"/>
  <c r="C2617" i="29"/>
  <c r="D2617" i="29"/>
  <c r="E2617" i="29"/>
  <c r="F2617" i="29"/>
  <c r="G2617" i="29"/>
  <c r="G2881" i="29"/>
  <c r="F2839" i="29"/>
  <c r="C2679" i="29"/>
  <c r="B2679" i="29"/>
  <c r="B2612" i="29"/>
  <c r="C2612" i="29"/>
  <c r="G2597" i="29"/>
  <c r="B2597" i="29"/>
  <c r="F2597" i="29"/>
  <c r="B2590" i="29"/>
  <c r="G2590" i="29"/>
  <c r="F3062" i="29"/>
  <c r="C3058" i="29"/>
  <c r="G3001" i="29"/>
  <c r="F2996" i="29"/>
  <c r="E2967" i="29"/>
  <c r="G2956" i="29"/>
  <c r="C2943" i="29"/>
  <c r="E2929" i="29"/>
  <c r="E2919" i="29"/>
  <c r="G2905" i="29"/>
  <c r="D2900" i="29"/>
  <c r="F2895" i="29"/>
  <c r="G2884" i="29"/>
  <c r="F2881" i="29"/>
  <c r="C2871" i="29"/>
  <c r="G2854" i="29"/>
  <c r="E2839" i="29"/>
  <c r="G2829" i="29"/>
  <c r="G2825" i="29"/>
  <c r="C2810" i="29"/>
  <c r="D2804" i="29"/>
  <c r="F2800" i="29"/>
  <c r="E2772" i="29"/>
  <c r="F2748" i="29"/>
  <c r="E2743" i="29"/>
  <c r="D2704" i="29"/>
  <c r="C2685" i="29"/>
  <c r="D2685" i="29"/>
  <c r="B2624" i="29"/>
  <c r="C2624" i="29"/>
  <c r="E2624" i="29"/>
  <c r="E2611" i="29"/>
  <c r="D2611" i="29"/>
  <c r="D2558" i="29"/>
  <c r="C2558" i="29"/>
  <c r="E3062" i="29"/>
  <c r="B3058" i="29"/>
  <c r="G3047" i="29"/>
  <c r="G3034" i="29"/>
  <c r="F3001" i="29"/>
  <c r="E2996" i="29"/>
  <c r="B2962" i="29"/>
  <c r="D2956" i="29"/>
  <c r="D2929" i="29"/>
  <c r="D2919" i="29"/>
  <c r="F2905" i="29"/>
  <c r="C2900" i="29"/>
  <c r="E2895" i="29"/>
  <c r="F2884" i="29"/>
  <c r="E2881" i="29"/>
  <c r="G2858" i="29"/>
  <c r="F2854" i="29"/>
  <c r="D2839" i="29"/>
  <c r="D2834" i="29"/>
  <c r="C2829" i="29"/>
  <c r="F2825" i="29"/>
  <c r="B2810" i="29"/>
  <c r="B2804" i="29"/>
  <c r="D2800" i="29"/>
  <c r="F2794" i="29"/>
  <c r="G2789" i="29"/>
  <c r="G2777" i="29"/>
  <c r="D2772" i="29"/>
  <c r="D2766" i="29"/>
  <c r="F2760" i="29"/>
  <c r="E2748" i="29"/>
  <c r="D2743" i="29"/>
  <c r="B2704" i="29"/>
  <c r="F2684" i="29"/>
  <c r="C2678" i="29"/>
  <c r="C2667" i="29"/>
  <c r="D2667" i="29"/>
  <c r="C2661" i="29"/>
  <c r="B2661" i="29"/>
  <c r="F2661" i="29"/>
  <c r="E3001" i="29"/>
  <c r="D2996" i="29"/>
  <c r="D2986" i="29"/>
  <c r="G2922" i="29"/>
  <c r="D2895" i="29"/>
  <c r="D2889" i="29"/>
  <c r="D2884" i="29"/>
  <c r="D2881" i="29"/>
  <c r="G2874" i="29"/>
  <c r="B2854" i="29"/>
  <c r="E2849" i="29"/>
  <c r="G2842" i="29"/>
  <c r="C2839" i="29"/>
  <c r="B2800" i="29"/>
  <c r="F2789" i="29"/>
  <c r="B2766" i="29"/>
  <c r="B2695" i="29"/>
  <c r="E2695" i="29"/>
  <c r="B2690" i="29"/>
  <c r="C2690" i="29"/>
  <c r="E2690" i="29"/>
  <c r="C2666" i="29"/>
  <c r="C2594" i="29"/>
  <c r="E2563" i="29"/>
  <c r="D2563" i="29"/>
  <c r="E2734" i="29"/>
  <c r="G2734" i="29"/>
  <c r="D2717" i="29"/>
  <c r="G2717" i="29"/>
  <c r="B2660" i="29"/>
  <c r="C2660" i="29"/>
  <c r="E2660" i="29"/>
  <c r="F2952" i="29"/>
  <c r="F2946" i="29"/>
  <c r="D2942" i="29"/>
  <c r="G2931" i="29"/>
  <c r="E2922" i="29"/>
  <c r="G2898" i="29"/>
  <c r="B2884" i="29"/>
  <c r="E2874" i="29"/>
  <c r="B2842" i="29"/>
  <c r="F2838" i="29"/>
  <c r="B2828" i="29"/>
  <c r="B2824" i="29"/>
  <c r="B2818" i="29"/>
  <c r="B2814" i="29"/>
  <c r="F2808" i="29"/>
  <c r="F2788" i="29"/>
  <c r="G2765" i="29"/>
  <c r="C2742" i="29"/>
  <c r="B2742" i="29"/>
  <c r="G2733" i="29"/>
  <c r="F2729" i="29"/>
  <c r="F2721" i="29"/>
  <c r="D2709" i="29"/>
  <c r="F2709" i="29"/>
  <c r="F2689" i="29"/>
  <c r="B2684" i="29"/>
  <c r="E2684" i="29"/>
  <c r="F2672" i="29"/>
  <c r="D2659" i="29"/>
  <c r="F2628" i="29"/>
  <c r="E2628" i="29"/>
  <c r="F2931" i="29"/>
  <c r="E2808" i="29"/>
  <c r="D2792" i="29"/>
  <c r="E2746" i="29"/>
  <c r="F2746" i="29"/>
  <c r="G2741" i="29"/>
  <c r="B2702" i="29"/>
  <c r="F2702" i="29"/>
  <c r="C2694" i="29"/>
  <c r="B2694" i="29"/>
  <c r="D2689" i="29"/>
  <c r="E2672" i="29"/>
  <c r="F2621" i="29"/>
  <c r="F2556" i="29"/>
  <c r="E2556" i="29"/>
  <c r="G2549" i="29"/>
  <c r="F2549" i="29"/>
  <c r="C3124" i="29"/>
  <c r="D3119" i="29"/>
  <c r="E3116" i="29"/>
  <c r="D3093" i="29"/>
  <c r="D3080" i="29"/>
  <c r="D3064" i="29"/>
  <c r="B3057" i="29"/>
  <c r="F3051" i="29"/>
  <c r="F3038" i="29"/>
  <c r="E3025" i="29"/>
  <c r="B3019" i="29"/>
  <c r="F3003" i="29"/>
  <c r="G2999" i="29"/>
  <c r="G2994" i="29"/>
  <c r="E2990" i="29"/>
  <c r="G2984" i="29"/>
  <c r="G2979" i="29"/>
  <c r="F2970" i="29"/>
  <c r="D2966" i="29"/>
  <c r="F2955" i="29"/>
  <c r="G2951" i="29"/>
  <c r="E2931" i="29"/>
  <c r="E2912" i="29"/>
  <c r="G2903" i="29"/>
  <c r="E2898" i="29"/>
  <c r="D2894" i="29"/>
  <c r="E2888" i="29"/>
  <c r="G2883" i="29"/>
  <c r="F2879" i="29"/>
  <c r="F2869" i="29"/>
  <c r="B2852" i="29"/>
  <c r="G2841" i="29"/>
  <c r="B2838" i="29"/>
  <c r="G2827" i="29"/>
  <c r="G2817" i="29"/>
  <c r="G2813" i="29"/>
  <c r="D2808" i="29"/>
  <c r="D2803" i="29"/>
  <c r="D2798" i="29"/>
  <c r="B2792" i="29"/>
  <c r="B2788" i="29"/>
  <c r="E2765" i="29"/>
  <c r="D2753" i="29"/>
  <c r="F2753" i="29"/>
  <c r="G2745" i="29"/>
  <c r="F2741" i="29"/>
  <c r="E2733" i="29"/>
  <c r="D2728" i="29"/>
  <c r="C2721" i="29"/>
  <c r="C2672" i="29"/>
  <c r="E2647" i="29"/>
  <c r="D2647" i="29"/>
  <c r="G2639" i="29"/>
  <c r="B2621" i="29"/>
  <c r="C3119" i="29"/>
  <c r="D3116" i="29"/>
  <c r="B3102" i="29"/>
  <c r="B3093" i="29"/>
  <c r="F3069" i="29"/>
  <c r="C3064" i="29"/>
  <c r="E3051" i="29"/>
  <c r="G3043" i="29"/>
  <c r="G3008" i="29"/>
  <c r="E3003" i="29"/>
  <c r="F2999" i="29"/>
  <c r="F2984" i="29"/>
  <c r="F2979" i="29"/>
  <c r="E2955" i="29"/>
  <c r="G2944" i="29"/>
  <c r="D2931" i="29"/>
  <c r="F2883" i="29"/>
  <c r="F2846" i="29"/>
  <c r="E2841" i="29"/>
  <c r="F2832" i="29"/>
  <c r="E2758" i="29"/>
  <c r="F2758" i="29"/>
  <c r="F2752" i="29"/>
  <c r="D2693" i="29"/>
  <c r="G2693" i="29"/>
  <c r="C2689" i="29"/>
  <c r="E2689" i="29"/>
  <c r="B2658" i="29"/>
  <c r="E2658" i="29"/>
  <c r="B2586" i="29"/>
  <c r="E2586" i="29"/>
  <c r="F2586" i="29"/>
  <c r="G2586" i="29"/>
  <c r="C2579" i="29"/>
  <c r="B2579" i="29"/>
  <c r="F2579" i="29"/>
  <c r="G2579" i="29"/>
  <c r="G2547" i="29"/>
  <c r="B2547" i="29"/>
  <c r="C2547" i="29"/>
  <c r="D2547" i="29"/>
  <c r="E2547" i="29"/>
  <c r="F2547" i="29"/>
  <c r="E3069" i="29"/>
  <c r="F3008" i="29"/>
  <c r="E2984" i="29"/>
  <c r="G2965" i="29"/>
  <c r="D2944" i="29"/>
  <c r="F2917" i="29"/>
  <c r="G2893" i="29"/>
  <c r="D2872" i="29"/>
  <c r="G2862" i="29"/>
  <c r="D2846" i="29"/>
  <c r="C2841" i="29"/>
  <c r="G2837" i="29"/>
  <c r="E2832" i="29"/>
  <c r="B2798" i="29"/>
  <c r="G2791" i="29"/>
  <c r="D2764" i="29"/>
  <c r="E2757" i="29"/>
  <c r="D2752" i="29"/>
  <c r="D2740" i="29"/>
  <c r="B2733" i="29"/>
  <c r="F2714" i="29"/>
  <c r="B2682" i="29"/>
  <c r="G2682" i="29"/>
  <c r="E2671" i="29"/>
  <c r="D2671" i="29"/>
  <c r="F2664" i="29"/>
  <c r="E2664" i="29"/>
  <c r="F2657" i="29"/>
  <c r="F2651" i="29"/>
  <c r="D2639" i="29"/>
  <c r="E2607" i="29"/>
  <c r="G2543" i="29"/>
  <c r="G2535" i="29"/>
  <c r="F2524" i="29"/>
  <c r="E2515" i="29"/>
  <c r="G2278" i="29"/>
  <c r="G2273" i="29"/>
  <c r="E2234" i="29"/>
  <c r="C2606" i="29"/>
  <c r="E2598" i="29"/>
  <c r="B2589" i="29"/>
  <c r="D2557" i="29"/>
  <c r="F2543" i="29"/>
  <c r="D2539" i="29"/>
  <c r="E2524" i="29"/>
  <c r="F2521" i="29"/>
  <c r="C2515" i="29"/>
  <c r="F2278" i="29"/>
  <c r="F2273" i="29"/>
  <c r="B2261" i="29"/>
  <c r="B2257" i="29"/>
  <c r="E2243" i="29"/>
  <c r="F2239" i="29"/>
  <c r="D2234" i="29"/>
  <c r="D2230" i="29"/>
  <c r="C2225" i="29"/>
  <c r="G2220" i="29"/>
  <c r="D2524" i="29"/>
  <c r="E2521" i="29"/>
  <c r="D2278" i="29"/>
  <c r="E2273" i="29"/>
  <c r="G2265" i="29"/>
  <c r="F2252" i="29"/>
  <c r="C2234" i="29"/>
  <c r="C2230" i="29"/>
  <c r="F2220" i="29"/>
  <c r="G2605" i="29"/>
  <c r="F2601" i="29"/>
  <c r="F2588" i="29"/>
  <c r="C2524" i="29"/>
  <c r="D2521" i="29"/>
  <c r="C2278" i="29"/>
  <c r="C2273" i="29"/>
  <c r="F2269" i="29"/>
  <c r="D2265" i="29"/>
  <c r="F2260" i="29"/>
  <c r="G2256" i="29"/>
  <c r="E2252" i="29"/>
  <c r="G2246" i="29"/>
  <c r="D2220" i="29"/>
  <c r="C2681" i="29"/>
  <c r="G2665" i="29"/>
  <c r="G2641" i="29"/>
  <c r="F2610" i="29"/>
  <c r="F2605" i="29"/>
  <c r="D2601" i="29"/>
  <c r="E2588" i="29"/>
  <c r="D2583" i="29"/>
  <c r="G2569" i="29"/>
  <c r="G2542" i="29"/>
  <c r="B2524" i="29"/>
  <c r="B2521" i="29"/>
  <c r="B2273" i="29"/>
  <c r="B2265" i="29"/>
  <c r="C2260" i="29"/>
  <c r="B2256" i="29"/>
  <c r="F2246" i="29"/>
  <c r="G2237" i="29"/>
  <c r="G2277" i="29"/>
  <c r="E2246" i="29"/>
  <c r="F2242" i="29"/>
  <c r="F2237" i="29"/>
  <c r="G2233" i="29"/>
  <c r="E2665" i="29"/>
  <c r="E2655" i="29"/>
  <c r="G2646" i="29"/>
  <c r="E2641" i="29"/>
  <c r="D2623" i="29"/>
  <c r="C2618" i="29"/>
  <c r="D2605" i="29"/>
  <c r="B2601" i="29"/>
  <c r="C2588" i="29"/>
  <c r="B2583" i="29"/>
  <c r="G2578" i="29"/>
  <c r="E2574" i="29"/>
  <c r="E2569" i="29"/>
  <c r="G2555" i="29"/>
  <c r="D2277" i="29"/>
  <c r="F2272" i="29"/>
  <c r="F2264" i="29"/>
  <c r="E2255" i="29"/>
  <c r="F2251" i="29"/>
  <c r="D2246" i="29"/>
  <c r="D2242" i="29"/>
  <c r="E2237" i="29"/>
  <c r="F2233" i="29"/>
  <c r="B2605" i="29"/>
  <c r="F2595" i="29"/>
  <c r="D2569" i="29"/>
  <c r="F2555" i="29"/>
  <c r="E2537" i="29"/>
  <c r="G2526" i="29"/>
  <c r="B2277" i="29"/>
  <c r="C2272" i="29"/>
  <c r="G2268" i="29"/>
  <c r="E2264" i="29"/>
  <c r="G2258" i="29"/>
  <c r="B2255" i="29"/>
  <c r="C2246" i="29"/>
  <c r="C2242" i="29"/>
  <c r="C2237" i="29"/>
  <c r="C2233" i="29"/>
  <c r="G2222" i="29"/>
  <c r="F2218" i="29"/>
  <c r="E2595" i="29"/>
  <c r="F2577" i="29"/>
  <c r="F2526" i="29"/>
  <c r="F2258" i="29"/>
  <c r="F2222" i="29"/>
  <c r="D2218" i="29"/>
  <c r="F2645" i="29"/>
  <c r="E2636" i="29"/>
  <c r="D2595" i="29"/>
  <c r="D2577" i="29"/>
  <c r="E2526" i="29"/>
  <c r="F2276" i="29"/>
  <c r="E2258" i="29"/>
  <c r="G2254" i="29"/>
  <c r="G2249" i="29"/>
  <c r="G2241" i="29"/>
  <c r="C2654" i="29"/>
  <c r="B2645" i="29"/>
  <c r="E2640" i="29"/>
  <c r="C2636" i="29"/>
  <c r="B2631" i="29"/>
  <c r="E2622" i="29"/>
  <c r="B2613" i="29"/>
  <c r="C2595" i="29"/>
  <c r="B2591" i="29"/>
  <c r="G2581" i="29"/>
  <c r="C2577" i="29"/>
  <c r="E2568" i="29"/>
  <c r="C2564" i="29"/>
  <c r="B2559" i="29"/>
  <c r="F2536" i="29"/>
  <c r="C2526" i="29"/>
  <c r="E2276" i="29"/>
  <c r="E2267" i="29"/>
  <c r="F2263" i="29"/>
  <c r="D2258" i="29"/>
  <c r="F2254" i="29"/>
  <c r="F2249" i="29"/>
  <c r="G2245" i="29"/>
  <c r="D2241" i="29"/>
  <c r="F2236" i="29"/>
  <c r="D2222" i="29"/>
  <c r="F2217" i="29"/>
  <c r="G2603" i="29"/>
  <c r="B2595" i="29"/>
  <c r="F2581" i="29"/>
  <c r="B2577" i="29"/>
  <c r="G2540" i="29"/>
  <c r="B2526" i="29"/>
  <c r="B2276" i="29"/>
  <c r="G2270" i="29"/>
  <c r="B2267" i="29"/>
  <c r="C2258" i="29"/>
  <c r="D2254" i="29"/>
  <c r="E2249" i="29"/>
  <c r="F2245" i="29"/>
  <c r="C2236" i="29"/>
  <c r="F2227" i="29"/>
  <c r="D2217" i="29"/>
  <c r="F2553" i="29"/>
  <c r="C2254" i="29"/>
  <c r="C2249" i="29"/>
  <c r="E2231" i="29"/>
  <c r="E2240" i="29"/>
  <c r="G2234" i="29"/>
  <c r="F2221" i="29"/>
  <c r="D2653" i="29"/>
  <c r="D2643" i="29"/>
  <c r="F2634" i="29"/>
  <c r="F2629" i="29"/>
  <c r="D2625" i="29"/>
  <c r="G2598" i="29"/>
  <c r="G2593" i="29"/>
  <c r="D2589" i="29"/>
  <c r="D2576" i="29"/>
  <c r="F2557" i="29"/>
  <c r="B2553" i="29"/>
  <c r="C2540" i="29"/>
  <c r="C2528" i="29"/>
  <c r="F2515" i="29"/>
  <c r="D2266" i="29"/>
  <c r="E2261" i="29"/>
  <c r="F2257" i="29"/>
  <c r="D2253" i="29"/>
  <c r="F2248" i="29"/>
  <c r="G2244" i="29"/>
  <c r="G2230" i="29"/>
  <c r="C12" i="6"/>
  <c r="C7261" i="29"/>
  <c r="E7259" i="29"/>
  <c r="G7257" i="29"/>
  <c r="B7256" i="29"/>
  <c r="D7254" i="29"/>
  <c r="F7252" i="29"/>
  <c r="C7249" i="29"/>
  <c r="E7247" i="29"/>
  <c r="G7245" i="29"/>
  <c r="B7244" i="29"/>
  <c r="D7242" i="29"/>
  <c r="F7240" i="29"/>
  <c r="C7237" i="29"/>
  <c r="E7235" i="29"/>
  <c r="G7233" i="29"/>
  <c r="B7232" i="29"/>
  <c r="D7230" i="29"/>
  <c r="F7228" i="29"/>
  <c r="C7225" i="29"/>
  <c r="E7223" i="29"/>
  <c r="G7221" i="29"/>
  <c r="B7220" i="29"/>
  <c r="D7218" i="29"/>
  <c r="F7216" i="29"/>
  <c r="C7213" i="29"/>
  <c r="E7211" i="29"/>
  <c r="G7209" i="29"/>
  <c r="B7208" i="29"/>
  <c r="D7206" i="29"/>
  <c r="F7204" i="29"/>
  <c r="C7201" i="29"/>
  <c r="E7199" i="29"/>
  <c r="G7197" i="29"/>
  <c r="B7196" i="29"/>
  <c r="D7194" i="29"/>
  <c r="F7192" i="29"/>
  <c r="C7189" i="29"/>
  <c r="E7187" i="29"/>
  <c r="G7185" i="29"/>
  <c r="B7184" i="29"/>
  <c r="D7182" i="29"/>
  <c r="F7180" i="29"/>
  <c r="C7177" i="29"/>
  <c r="E7175" i="29"/>
  <c r="G7173" i="29"/>
  <c r="B7172" i="29"/>
  <c r="D7170" i="29"/>
  <c r="F7168" i="29"/>
  <c r="C7165" i="29"/>
  <c r="E7163" i="29"/>
  <c r="G7161" i="29"/>
  <c r="B7160" i="29"/>
  <c r="D7158" i="29"/>
  <c r="F7156" i="29"/>
  <c r="C7153" i="29"/>
  <c r="E7151" i="29"/>
  <c r="G7149" i="29"/>
  <c r="B7148" i="29"/>
  <c r="D7146" i="29"/>
  <c r="F7144" i="29"/>
  <c r="C7141" i="29"/>
  <c r="E7139" i="29"/>
  <c r="B7136" i="29"/>
  <c r="D7134" i="29"/>
  <c r="F7132" i="29"/>
  <c r="C7129" i="29"/>
  <c r="E7127" i="29"/>
  <c r="B7124" i="29"/>
  <c r="D7122" i="29"/>
  <c r="F7120" i="29"/>
  <c r="C7117" i="29"/>
  <c r="E7115" i="29"/>
  <c r="B7112" i="29"/>
  <c r="D7110" i="29"/>
  <c r="F7108" i="29"/>
  <c r="C7105" i="29"/>
  <c r="E7103" i="29"/>
  <c r="B7100" i="29"/>
  <c r="D7098" i="29"/>
  <c r="F7096" i="29"/>
  <c r="C7093" i="29"/>
  <c r="E7091" i="29"/>
  <c r="B7088" i="29"/>
  <c r="D7086" i="29"/>
  <c r="F7084" i="29"/>
  <c r="C7081" i="29"/>
  <c r="E7079" i="29"/>
  <c r="B7076" i="29"/>
  <c r="D7074" i="29"/>
  <c r="F7072" i="29"/>
  <c r="E7067" i="29"/>
  <c r="B7064" i="29"/>
  <c r="D7062" i="29"/>
  <c r="F7060" i="29"/>
  <c r="E7055" i="29"/>
  <c r="B7052" i="29"/>
  <c r="D7050" i="29"/>
  <c r="F7048" i="29"/>
  <c r="E7043" i="29"/>
  <c r="B7040" i="29"/>
  <c r="D7038" i="29"/>
  <c r="F7036" i="29"/>
  <c r="E7031" i="29"/>
  <c r="B7028" i="29"/>
  <c r="D7026" i="29"/>
  <c r="F7024" i="29"/>
  <c r="E7019" i="29"/>
  <c r="B7016" i="29"/>
  <c r="D7014" i="29"/>
  <c r="F7012" i="29"/>
  <c r="E7007" i="29"/>
  <c r="B7004" i="29"/>
  <c r="D7002" i="29"/>
  <c r="F7000" i="29"/>
  <c r="E6995" i="29"/>
  <c r="B6992" i="29"/>
  <c r="D6990" i="29"/>
  <c r="F6988" i="29"/>
  <c r="E6983" i="29"/>
  <c r="D6978" i="29"/>
  <c r="F6976" i="29"/>
  <c r="E6971" i="29"/>
  <c r="D6966" i="29"/>
  <c r="F6964" i="29"/>
  <c r="E6959" i="29"/>
  <c r="D6954" i="29"/>
  <c r="F6952" i="29"/>
  <c r="E6947" i="29"/>
  <c r="D6942" i="29"/>
  <c r="F6940" i="29"/>
  <c r="E6935" i="29"/>
  <c r="D6930" i="29"/>
  <c r="F6928" i="29"/>
  <c r="E6923" i="29"/>
  <c r="D6918" i="29"/>
  <c r="F6916" i="29"/>
  <c r="E6911" i="29"/>
  <c r="D6906" i="29"/>
  <c r="F6904" i="29"/>
  <c r="E6899" i="29"/>
  <c r="D6894" i="29"/>
  <c r="F6892" i="29"/>
  <c r="E6887" i="29"/>
  <c r="D6882" i="29"/>
  <c r="F6880" i="29"/>
  <c r="E6875" i="29"/>
  <c r="D6870" i="29"/>
  <c r="F6868" i="29"/>
  <c r="E6863" i="29"/>
  <c r="D6858" i="29"/>
  <c r="F6856" i="29"/>
  <c r="E6851" i="29"/>
  <c r="D6846" i="29"/>
  <c r="F6844" i="29"/>
  <c r="E6839" i="29"/>
  <c r="D6832" i="29"/>
  <c r="E6830" i="29"/>
  <c r="E6828" i="29"/>
  <c r="F6824" i="29"/>
  <c r="F6822" i="29"/>
  <c r="E6820" i="29"/>
  <c r="F6818" i="29"/>
  <c r="F6816" i="29"/>
  <c r="G6812" i="29"/>
  <c r="G6810" i="29"/>
  <c r="F6796" i="29"/>
  <c r="E6796" i="29"/>
  <c r="B6787" i="29"/>
  <c r="C6787" i="29"/>
  <c r="D6784" i="29"/>
  <c r="C6780" i="29"/>
  <c r="D6780" i="29"/>
  <c r="F6772" i="29"/>
  <c r="G6772" i="29"/>
  <c r="B6772" i="29"/>
  <c r="E6772" i="29"/>
  <c r="G6769" i="29"/>
  <c r="D6762" i="29"/>
  <c r="E6762" i="29"/>
  <c r="C6762" i="29"/>
  <c r="E6756" i="29"/>
  <c r="G6751" i="29"/>
  <c r="C6725" i="29"/>
  <c r="D6725" i="29"/>
  <c r="E6725" i="29"/>
  <c r="F6725" i="29"/>
  <c r="G6725" i="29"/>
  <c r="D7259" i="29"/>
  <c r="C7254" i="29"/>
  <c r="D7247" i="29"/>
  <c r="C7242" i="29"/>
  <c r="D7235" i="29"/>
  <c r="C7230" i="29"/>
  <c r="D7223" i="29"/>
  <c r="C7218" i="29"/>
  <c r="D7211" i="29"/>
  <c r="C7206" i="29"/>
  <c r="D7199" i="29"/>
  <c r="C7194" i="29"/>
  <c r="D7187" i="29"/>
  <c r="C7182" i="29"/>
  <c r="G7178" i="29"/>
  <c r="D7175" i="29"/>
  <c r="C7170" i="29"/>
  <c r="G7166" i="29"/>
  <c r="D7163" i="29"/>
  <c r="C7158" i="29"/>
  <c r="G7154" i="29"/>
  <c r="D7151" i="29"/>
  <c r="C7146" i="29"/>
  <c r="G7142" i="29"/>
  <c r="D7139" i="29"/>
  <c r="C7134" i="29"/>
  <c r="E7132" i="29"/>
  <c r="G7130" i="29"/>
  <c r="D7127" i="29"/>
  <c r="C7122" i="29"/>
  <c r="E7120" i="29"/>
  <c r="G7118" i="29"/>
  <c r="D7115" i="29"/>
  <c r="C7110" i="29"/>
  <c r="E7108" i="29"/>
  <c r="G7106" i="29"/>
  <c r="D7103" i="29"/>
  <c r="C7098" i="29"/>
  <c r="E7096" i="29"/>
  <c r="G7094" i="29"/>
  <c r="D7091" i="29"/>
  <c r="C7086" i="29"/>
  <c r="E7084" i="29"/>
  <c r="G7082" i="29"/>
  <c r="D7079" i="29"/>
  <c r="C7074" i="29"/>
  <c r="E7072" i="29"/>
  <c r="G7070" i="29"/>
  <c r="D7067" i="29"/>
  <c r="C7062" i="29"/>
  <c r="E7060" i="29"/>
  <c r="G7058" i="29"/>
  <c r="D7055" i="29"/>
  <c r="C7050" i="29"/>
  <c r="E7048" i="29"/>
  <c r="G7046" i="29"/>
  <c r="D7043" i="29"/>
  <c r="C7038" i="29"/>
  <c r="E7036" i="29"/>
  <c r="G7034" i="29"/>
  <c r="D7031" i="29"/>
  <c r="C7026" i="29"/>
  <c r="E7024" i="29"/>
  <c r="G7022" i="29"/>
  <c r="D7019" i="29"/>
  <c r="C7014" i="29"/>
  <c r="E7012" i="29"/>
  <c r="G7010" i="29"/>
  <c r="D7007" i="29"/>
  <c r="C7002" i="29"/>
  <c r="E7000" i="29"/>
  <c r="G6998" i="29"/>
  <c r="D6995" i="29"/>
  <c r="C6990" i="29"/>
  <c r="E6988" i="29"/>
  <c r="G6986" i="29"/>
  <c r="D6983" i="29"/>
  <c r="C6978" i="29"/>
  <c r="E6976" i="29"/>
  <c r="G6974" i="29"/>
  <c r="D6971" i="29"/>
  <c r="C6966" i="29"/>
  <c r="E6964" i="29"/>
  <c r="G6962" i="29"/>
  <c r="D6959" i="29"/>
  <c r="C6954" i="29"/>
  <c r="E6952" i="29"/>
  <c r="G6950" i="29"/>
  <c r="B6949" i="29"/>
  <c r="D6947" i="29"/>
  <c r="C6942" i="29"/>
  <c r="E6940" i="29"/>
  <c r="G6938" i="29"/>
  <c r="B6937" i="29"/>
  <c r="D6935" i="29"/>
  <c r="C6930" i="29"/>
  <c r="E6928" i="29"/>
  <c r="G6926" i="29"/>
  <c r="B6925" i="29"/>
  <c r="D6923" i="29"/>
  <c r="C6918" i="29"/>
  <c r="E6916" i="29"/>
  <c r="G6914" i="29"/>
  <c r="B6913" i="29"/>
  <c r="D6911" i="29"/>
  <c r="C6906" i="29"/>
  <c r="E6904" i="29"/>
  <c r="G6902" i="29"/>
  <c r="B6901" i="29"/>
  <c r="D6899" i="29"/>
  <c r="C6894" i="29"/>
  <c r="E6892" i="29"/>
  <c r="G6890" i="29"/>
  <c r="B6889" i="29"/>
  <c r="D6887" i="29"/>
  <c r="C6882" i="29"/>
  <c r="E6880" i="29"/>
  <c r="G6878" i="29"/>
  <c r="B6877" i="29"/>
  <c r="D6875" i="29"/>
  <c r="C6870" i="29"/>
  <c r="E6868" i="29"/>
  <c r="G6866" i="29"/>
  <c r="B6865" i="29"/>
  <c r="D6863" i="29"/>
  <c r="C6858" i="29"/>
  <c r="E6856" i="29"/>
  <c r="G6854" i="29"/>
  <c r="B6853" i="29"/>
  <c r="D6851" i="29"/>
  <c r="C6846" i="29"/>
  <c r="E6844" i="29"/>
  <c r="G6842" i="29"/>
  <c r="B6841" i="29"/>
  <c r="D6839" i="29"/>
  <c r="B6834" i="29"/>
  <c r="C6832" i="29"/>
  <c r="D6830" i="29"/>
  <c r="C6828" i="29"/>
  <c r="C6826" i="29"/>
  <c r="E6824" i="29"/>
  <c r="E6822" i="29"/>
  <c r="D6820" i="29"/>
  <c r="E6818" i="29"/>
  <c r="E6816" i="29"/>
  <c r="D6814" i="29"/>
  <c r="F6812" i="29"/>
  <c r="F6810" i="29"/>
  <c r="E6808" i="29"/>
  <c r="F6806" i="29"/>
  <c r="F6804" i="29"/>
  <c r="D6802" i="29"/>
  <c r="F6793" i="29"/>
  <c r="G6786" i="29"/>
  <c r="C6784" i="29"/>
  <c r="B6775" i="29"/>
  <c r="C6775" i="29"/>
  <c r="E6775" i="29"/>
  <c r="F6769" i="29"/>
  <c r="F6761" i="29"/>
  <c r="F6751" i="29"/>
  <c r="F6748" i="29"/>
  <c r="G6748" i="29"/>
  <c r="B6748" i="29"/>
  <c r="C6748" i="29"/>
  <c r="E6748" i="29"/>
  <c r="B6696" i="29"/>
  <c r="C6696" i="29"/>
  <c r="D6696" i="29"/>
  <c r="E6696" i="29"/>
  <c r="F6696" i="29"/>
  <c r="G6696" i="29"/>
  <c r="G7259" i="29"/>
  <c r="C7259" i="29"/>
  <c r="B7254" i="29"/>
  <c r="D7252" i="29"/>
  <c r="F7250" i="29"/>
  <c r="C7247" i="29"/>
  <c r="B7242" i="29"/>
  <c r="D7240" i="29"/>
  <c r="F7238" i="29"/>
  <c r="C7235" i="29"/>
  <c r="B7230" i="29"/>
  <c r="D7228" i="29"/>
  <c r="F7226" i="29"/>
  <c r="C7223" i="29"/>
  <c r="B7218" i="29"/>
  <c r="D7216" i="29"/>
  <c r="F7214" i="29"/>
  <c r="C7211" i="29"/>
  <c r="B7206" i="29"/>
  <c r="D7204" i="29"/>
  <c r="F7202" i="29"/>
  <c r="C7199" i="29"/>
  <c r="B7194" i="29"/>
  <c r="D7192" i="29"/>
  <c r="F7190" i="29"/>
  <c r="C7187" i="29"/>
  <c r="B7182" i="29"/>
  <c r="D7180" i="29"/>
  <c r="F7178" i="29"/>
  <c r="C7175" i="29"/>
  <c r="B7170" i="29"/>
  <c r="D7168" i="29"/>
  <c r="F7166" i="29"/>
  <c r="C7163" i="29"/>
  <c r="B7158" i="29"/>
  <c r="D7156" i="29"/>
  <c r="F7154" i="29"/>
  <c r="C7151" i="29"/>
  <c r="B7146" i="29"/>
  <c r="D7144" i="29"/>
  <c r="F7142" i="29"/>
  <c r="C7139" i="29"/>
  <c r="B7134" i="29"/>
  <c r="D7132" i="29"/>
  <c r="F7130" i="29"/>
  <c r="C7127" i="29"/>
  <c r="B7122" i="29"/>
  <c r="D7120" i="29"/>
  <c r="F7118" i="29"/>
  <c r="C7115" i="29"/>
  <c r="B7110" i="29"/>
  <c r="D7108" i="29"/>
  <c r="F7106" i="29"/>
  <c r="C7103" i="29"/>
  <c r="B7098" i="29"/>
  <c r="D7096" i="29"/>
  <c r="F7094" i="29"/>
  <c r="C7091" i="29"/>
  <c r="B7086" i="29"/>
  <c r="D7084" i="29"/>
  <c r="F7082" i="29"/>
  <c r="C7079" i="29"/>
  <c r="B7074" i="29"/>
  <c r="D7072" i="29"/>
  <c r="F7070" i="29"/>
  <c r="C7067" i="29"/>
  <c r="B7062" i="29"/>
  <c r="D7060" i="29"/>
  <c r="F7058" i="29"/>
  <c r="C7055" i="29"/>
  <c r="B7050" i="29"/>
  <c r="D7048" i="29"/>
  <c r="F7046" i="29"/>
  <c r="C7043" i="29"/>
  <c r="B7038" i="29"/>
  <c r="D7036" i="29"/>
  <c r="F7034" i="29"/>
  <c r="C7031" i="29"/>
  <c r="B7026" i="29"/>
  <c r="D7024" i="29"/>
  <c r="F7022" i="29"/>
  <c r="C7019" i="29"/>
  <c r="B7014" i="29"/>
  <c r="D7012" i="29"/>
  <c r="F7010" i="29"/>
  <c r="C7007" i="29"/>
  <c r="B7002" i="29"/>
  <c r="D7000" i="29"/>
  <c r="F6998" i="29"/>
  <c r="C6995" i="29"/>
  <c r="B6990" i="29"/>
  <c r="D6988" i="29"/>
  <c r="F6986" i="29"/>
  <c r="C6983" i="29"/>
  <c r="B6978" i="29"/>
  <c r="D6976" i="29"/>
  <c r="F6974" i="29"/>
  <c r="C6971" i="29"/>
  <c r="B6966" i="29"/>
  <c r="D6964" i="29"/>
  <c r="F6962" i="29"/>
  <c r="C6959" i="29"/>
  <c r="B6954" i="29"/>
  <c r="D6952" i="29"/>
  <c r="F6950" i="29"/>
  <c r="C6947" i="29"/>
  <c r="B6942" i="29"/>
  <c r="D6940" i="29"/>
  <c r="F6938" i="29"/>
  <c r="C6935" i="29"/>
  <c r="B6930" i="29"/>
  <c r="D6928" i="29"/>
  <c r="F6926" i="29"/>
  <c r="C6923" i="29"/>
  <c r="B6918" i="29"/>
  <c r="D6916" i="29"/>
  <c r="F6914" i="29"/>
  <c r="C6911" i="29"/>
  <c r="B6906" i="29"/>
  <c r="D6904" i="29"/>
  <c r="F6902" i="29"/>
  <c r="C6899" i="29"/>
  <c r="B6894" i="29"/>
  <c r="D6892" i="29"/>
  <c r="F6890" i="29"/>
  <c r="C6887" i="29"/>
  <c r="B6882" i="29"/>
  <c r="D6880" i="29"/>
  <c r="F6878" i="29"/>
  <c r="C6875" i="29"/>
  <c r="B6870" i="29"/>
  <c r="D6868" i="29"/>
  <c r="F6866" i="29"/>
  <c r="C6863" i="29"/>
  <c r="B6858" i="29"/>
  <c r="D6856" i="29"/>
  <c r="F6854" i="29"/>
  <c r="C6851" i="29"/>
  <c r="B6846" i="29"/>
  <c r="D6844" i="29"/>
  <c r="F6842" i="29"/>
  <c r="C6839" i="29"/>
  <c r="G6835" i="29"/>
  <c r="B6832" i="29"/>
  <c r="C6830" i="29"/>
  <c r="B6828" i="29"/>
  <c r="B6826" i="29"/>
  <c r="D6824" i="29"/>
  <c r="C6822" i="29"/>
  <c r="C6820" i="29"/>
  <c r="D6818" i="29"/>
  <c r="C6816" i="29"/>
  <c r="C6814" i="29"/>
  <c r="E6812" i="29"/>
  <c r="E6810" i="29"/>
  <c r="D6808" i="29"/>
  <c r="E6806" i="29"/>
  <c r="D6798" i="29"/>
  <c r="C6798" i="29"/>
  <c r="E6791" i="29"/>
  <c r="D6791" i="29"/>
  <c r="F6786" i="29"/>
  <c r="C6756" i="29"/>
  <c r="D6756" i="29"/>
  <c r="F6756" i="29"/>
  <c r="C6737" i="29"/>
  <c r="D6737" i="29"/>
  <c r="E6737" i="29"/>
  <c r="G6737" i="29"/>
  <c r="G7260" i="29"/>
  <c r="B7259" i="29"/>
  <c r="G7248" i="29"/>
  <c r="B7247" i="29"/>
  <c r="G7236" i="29"/>
  <c r="B7235" i="29"/>
  <c r="G7224" i="29"/>
  <c r="B7223" i="29"/>
  <c r="G7212" i="29"/>
  <c r="B7211" i="29"/>
  <c r="G7200" i="29"/>
  <c r="B7199" i="29"/>
  <c r="G7188" i="29"/>
  <c r="B7187" i="29"/>
  <c r="G7176" i="29"/>
  <c r="B7175" i="29"/>
  <c r="G7164" i="29"/>
  <c r="B7163" i="29"/>
  <c r="G7152" i="29"/>
  <c r="B7151" i="29"/>
  <c r="G7140" i="29"/>
  <c r="B7139" i="29"/>
  <c r="G7128" i="29"/>
  <c r="B7127" i="29"/>
  <c r="G7116" i="29"/>
  <c r="B7115" i="29"/>
  <c r="G7104" i="29"/>
  <c r="B7103" i="29"/>
  <c r="E7094" i="29"/>
  <c r="G7092" i="29"/>
  <c r="B7091" i="29"/>
  <c r="E7082" i="29"/>
  <c r="G7080" i="29"/>
  <c r="B7079" i="29"/>
  <c r="G7068" i="29"/>
  <c r="B7067" i="29"/>
  <c r="G7056" i="29"/>
  <c r="B7055" i="29"/>
  <c r="G7044" i="29"/>
  <c r="B7043" i="29"/>
  <c r="G7032" i="29"/>
  <c r="B7031" i="29"/>
  <c r="G7020" i="29"/>
  <c r="B7019" i="29"/>
  <c r="G7008" i="29"/>
  <c r="B7007" i="29"/>
  <c r="G6996" i="29"/>
  <c r="B6995" i="29"/>
  <c r="E6986" i="29"/>
  <c r="G6984" i="29"/>
  <c r="B6983" i="29"/>
  <c r="E6974" i="29"/>
  <c r="G6972" i="29"/>
  <c r="B6971" i="29"/>
  <c r="E6962" i="29"/>
  <c r="G6960" i="29"/>
  <c r="B6959" i="29"/>
  <c r="C6952" i="29"/>
  <c r="E6950" i="29"/>
  <c r="G6948" i="29"/>
  <c r="B6947" i="29"/>
  <c r="C6940" i="29"/>
  <c r="E6938" i="29"/>
  <c r="G6936" i="29"/>
  <c r="B6935" i="29"/>
  <c r="C6928" i="29"/>
  <c r="E6926" i="29"/>
  <c r="G6924" i="29"/>
  <c r="B6923" i="29"/>
  <c r="C6916" i="29"/>
  <c r="E6914" i="29"/>
  <c r="G6912" i="29"/>
  <c r="B6911" i="29"/>
  <c r="C6904" i="29"/>
  <c r="E6902" i="29"/>
  <c r="G6900" i="29"/>
  <c r="B6899" i="29"/>
  <c r="C6892" i="29"/>
  <c r="E6890" i="29"/>
  <c r="G6888" i="29"/>
  <c r="B6887" i="29"/>
  <c r="C6880" i="29"/>
  <c r="E6878" i="29"/>
  <c r="G6876" i="29"/>
  <c r="B6875" i="29"/>
  <c r="C6868" i="29"/>
  <c r="E6866" i="29"/>
  <c r="G6864" i="29"/>
  <c r="B6863" i="29"/>
  <c r="C6856" i="29"/>
  <c r="E6854" i="29"/>
  <c r="G6852" i="29"/>
  <c r="B6851" i="29"/>
  <c r="C6844" i="29"/>
  <c r="E6842" i="29"/>
  <c r="G6840" i="29"/>
  <c r="B6839" i="29"/>
  <c r="C6824" i="29"/>
  <c r="B6822" i="29"/>
  <c r="B6820" i="29"/>
  <c r="C6818" i="29"/>
  <c r="B6816" i="29"/>
  <c r="B6814" i="29"/>
  <c r="D6812" i="29"/>
  <c r="C6810" i="29"/>
  <c r="C6808" i="29"/>
  <c r="D6806" i="29"/>
  <c r="G6797" i="29"/>
  <c r="G6790" i="29"/>
  <c r="F6784" i="29"/>
  <c r="E6784" i="29"/>
  <c r="G6781" i="29"/>
  <c r="C6769" i="29"/>
  <c r="D6769" i="29"/>
  <c r="B6769" i="29"/>
  <c r="B6751" i="29"/>
  <c r="C6751" i="29"/>
  <c r="E6751" i="29"/>
  <c r="B6708" i="29"/>
  <c r="C6708" i="29"/>
  <c r="D6708" i="29"/>
  <c r="E6708" i="29"/>
  <c r="F6708" i="29"/>
  <c r="G6708" i="29"/>
  <c r="F7248" i="29"/>
  <c r="F7224" i="29"/>
  <c r="F7212" i="29"/>
  <c r="F7200" i="29"/>
  <c r="F7188" i="29"/>
  <c r="F7176" i="29"/>
  <c r="F7164" i="29"/>
  <c r="F7152" i="29"/>
  <c r="F7140" i="29"/>
  <c r="F7128" i="29"/>
  <c r="F7116" i="29"/>
  <c r="G7109" i="29"/>
  <c r="F7104" i="29"/>
  <c r="G7097" i="29"/>
  <c r="F7092" i="29"/>
  <c r="G7085" i="29"/>
  <c r="F7080" i="29"/>
  <c r="G7073" i="29"/>
  <c r="F7068" i="29"/>
  <c r="G7061" i="29"/>
  <c r="F7056" i="29"/>
  <c r="G7049" i="29"/>
  <c r="F7044" i="29"/>
  <c r="G7037" i="29"/>
  <c r="F7032" i="29"/>
  <c r="G7025" i="29"/>
  <c r="F7020" i="29"/>
  <c r="G7013" i="29"/>
  <c r="F7008" i="29"/>
  <c r="G7001" i="29"/>
  <c r="F6996" i="29"/>
  <c r="G6989" i="29"/>
  <c r="F6984" i="29"/>
  <c r="G6977" i="29"/>
  <c r="F6972" i="29"/>
  <c r="G6965" i="29"/>
  <c r="G6953" i="29"/>
  <c r="G6941" i="29"/>
  <c r="G6929" i="29"/>
  <c r="G6917" i="29"/>
  <c r="G6905" i="29"/>
  <c r="C6812" i="29"/>
  <c r="B6810" i="29"/>
  <c r="B6808" i="29"/>
  <c r="C6806" i="29"/>
  <c r="E6802" i="29"/>
  <c r="F6802" i="29"/>
  <c r="F6797" i="29"/>
  <c r="C6793" i="29"/>
  <c r="B6793" i="29"/>
  <c r="D6790" i="29"/>
  <c r="F6781" i="29"/>
  <c r="G6768" i="29"/>
  <c r="D6761" i="29"/>
  <c r="E6761" i="29"/>
  <c r="G6761" i="29"/>
  <c r="C6745" i="29"/>
  <c r="D6745" i="29"/>
  <c r="B6745" i="29"/>
  <c r="F7260" i="29"/>
  <c r="F7236" i="29"/>
  <c r="E7260" i="29"/>
  <c r="F7253" i="29"/>
  <c r="C7250" i="29"/>
  <c r="E7248" i="29"/>
  <c r="F7241" i="29"/>
  <c r="C7238" i="29"/>
  <c r="E7236" i="29"/>
  <c r="F7229" i="29"/>
  <c r="C7226" i="29"/>
  <c r="E7224" i="29"/>
  <c r="F7217" i="29"/>
  <c r="C7214" i="29"/>
  <c r="E7212" i="29"/>
  <c r="F7205" i="29"/>
  <c r="C7202" i="29"/>
  <c r="E7200" i="29"/>
  <c r="F7193" i="29"/>
  <c r="C7190" i="29"/>
  <c r="E7188" i="29"/>
  <c r="F7181" i="29"/>
  <c r="C7178" i="29"/>
  <c r="E7176" i="29"/>
  <c r="F7169" i="29"/>
  <c r="C7166" i="29"/>
  <c r="E7164" i="29"/>
  <c r="F7157" i="29"/>
  <c r="C7154" i="29"/>
  <c r="E7152" i="29"/>
  <c r="F7145" i="29"/>
  <c r="C7142" i="29"/>
  <c r="E7140" i="29"/>
  <c r="F7133" i="29"/>
  <c r="C7130" i="29"/>
  <c r="E7128" i="29"/>
  <c r="F7121" i="29"/>
  <c r="C7118" i="29"/>
  <c r="E7116" i="29"/>
  <c r="F7109" i="29"/>
  <c r="C7106" i="29"/>
  <c r="E7104" i="29"/>
  <c r="F7097" i="29"/>
  <c r="C7094" i="29"/>
  <c r="E7092" i="29"/>
  <c r="F7085" i="29"/>
  <c r="C7082" i="29"/>
  <c r="E7080" i="29"/>
  <c r="F7073" i="29"/>
  <c r="C7070" i="29"/>
  <c r="E7068" i="29"/>
  <c r="F7061" i="29"/>
  <c r="C7058" i="29"/>
  <c r="E7056" i="29"/>
  <c r="F7049" i="29"/>
  <c r="C7046" i="29"/>
  <c r="E7044" i="29"/>
  <c r="F7037" i="29"/>
  <c r="C7034" i="29"/>
  <c r="E7032" i="29"/>
  <c r="F7025" i="29"/>
  <c r="C7022" i="29"/>
  <c r="E7020" i="29"/>
  <c r="F7013" i="29"/>
  <c r="C7010" i="29"/>
  <c r="E7008" i="29"/>
  <c r="F7001" i="29"/>
  <c r="C6998" i="29"/>
  <c r="E6996" i="29"/>
  <c r="F6989" i="29"/>
  <c r="C6986" i="29"/>
  <c r="E6984" i="29"/>
  <c r="F6977" i="29"/>
  <c r="C6974" i="29"/>
  <c r="E6972" i="29"/>
  <c r="F6965" i="29"/>
  <c r="C6962" i="29"/>
  <c r="E6960" i="29"/>
  <c r="F6953" i="29"/>
  <c r="C6950" i="29"/>
  <c r="E6948" i="29"/>
  <c r="F6941" i="29"/>
  <c r="C6938" i="29"/>
  <c r="E6936" i="29"/>
  <c r="F6929" i="29"/>
  <c r="C6926" i="29"/>
  <c r="E6924" i="29"/>
  <c r="F6917" i="29"/>
  <c r="C6914" i="29"/>
  <c r="E6912" i="29"/>
  <c r="F6905" i="29"/>
  <c r="C6902" i="29"/>
  <c r="E6900" i="29"/>
  <c r="C6890" i="29"/>
  <c r="E6888" i="29"/>
  <c r="C6878" i="29"/>
  <c r="E6876" i="29"/>
  <c r="C6866" i="29"/>
  <c r="E6864" i="29"/>
  <c r="C6854" i="29"/>
  <c r="E6852" i="29"/>
  <c r="C6842" i="29"/>
  <c r="E6840" i="29"/>
  <c r="F6829" i="29"/>
  <c r="G6799" i="29"/>
  <c r="C6797" i="29"/>
  <c r="C6790" i="29"/>
  <c r="D6786" i="29"/>
  <c r="C6786" i="29"/>
  <c r="E6781" i="29"/>
  <c r="D6774" i="29"/>
  <c r="E6774" i="29"/>
  <c r="C6774" i="29"/>
  <c r="E6768" i="29"/>
  <c r="D6760" i="29"/>
  <c r="E6744" i="29"/>
  <c r="B6720" i="29"/>
  <c r="C6720" i="29"/>
  <c r="D6720" i="29"/>
  <c r="E6720" i="29"/>
  <c r="F6720" i="29"/>
  <c r="G6720" i="29"/>
  <c r="D7260" i="29"/>
  <c r="F7258" i="29"/>
  <c r="E7253" i="29"/>
  <c r="D7248" i="29"/>
  <c r="F7246" i="29"/>
  <c r="E7241" i="29"/>
  <c r="D7236" i="29"/>
  <c r="F7234" i="29"/>
  <c r="E7229" i="29"/>
  <c r="D7224" i="29"/>
  <c r="F7222" i="29"/>
  <c r="E7217" i="29"/>
  <c r="D7212" i="29"/>
  <c r="F7210" i="29"/>
  <c r="E7205" i="29"/>
  <c r="D7200" i="29"/>
  <c r="F7198" i="29"/>
  <c r="E7193" i="29"/>
  <c r="D7188" i="29"/>
  <c r="F7186" i="29"/>
  <c r="E7181" i="29"/>
  <c r="G7179" i="29"/>
  <c r="D7176" i="29"/>
  <c r="F7174" i="29"/>
  <c r="E7169" i="29"/>
  <c r="G7167" i="29"/>
  <c r="D7164" i="29"/>
  <c r="F7162" i="29"/>
  <c r="E7157" i="29"/>
  <c r="G7155" i="29"/>
  <c r="D7152" i="29"/>
  <c r="F7150" i="29"/>
  <c r="E7145" i="29"/>
  <c r="G7143" i="29"/>
  <c r="D7140" i="29"/>
  <c r="F7138" i="29"/>
  <c r="E7133" i="29"/>
  <c r="G7131" i="29"/>
  <c r="D7128" i="29"/>
  <c r="F7126" i="29"/>
  <c r="E7121" i="29"/>
  <c r="G7119" i="29"/>
  <c r="D7116" i="29"/>
  <c r="F7114" i="29"/>
  <c r="E7109" i="29"/>
  <c r="G7107" i="29"/>
  <c r="D7104" i="29"/>
  <c r="F7102" i="29"/>
  <c r="E7097" i="29"/>
  <c r="G7095" i="29"/>
  <c r="D7092" i="29"/>
  <c r="F7090" i="29"/>
  <c r="E7085" i="29"/>
  <c r="G7083" i="29"/>
  <c r="D7080" i="29"/>
  <c r="F7078" i="29"/>
  <c r="E7073" i="29"/>
  <c r="G7071" i="29"/>
  <c r="D7068" i="29"/>
  <c r="F7066" i="29"/>
  <c r="E7061" i="29"/>
  <c r="G7059" i="29"/>
  <c r="D7056" i="29"/>
  <c r="F7054" i="29"/>
  <c r="E7049" i="29"/>
  <c r="G7047" i="29"/>
  <c r="D7044" i="29"/>
  <c r="F7042" i="29"/>
  <c r="E7037" i="29"/>
  <c r="G7035" i="29"/>
  <c r="D7032" i="29"/>
  <c r="F7030" i="29"/>
  <c r="E7025" i="29"/>
  <c r="G7023" i="29"/>
  <c r="D7020" i="29"/>
  <c r="F7018" i="29"/>
  <c r="E7013" i="29"/>
  <c r="G7011" i="29"/>
  <c r="D7008" i="29"/>
  <c r="F7006" i="29"/>
  <c r="E7001" i="29"/>
  <c r="G6999" i="29"/>
  <c r="D6996" i="29"/>
  <c r="F6994" i="29"/>
  <c r="E6989" i="29"/>
  <c r="G6987" i="29"/>
  <c r="D6984" i="29"/>
  <c r="F6982" i="29"/>
  <c r="E6977" i="29"/>
  <c r="G6975" i="29"/>
  <c r="D6972" i="29"/>
  <c r="F6970" i="29"/>
  <c r="E6965" i="29"/>
  <c r="G6963" i="29"/>
  <c r="D6960" i="29"/>
  <c r="F6958" i="29"/>
  <c r="E6953" i="29"/>
  <c r="G6951" i="29"/>
  <c r="D6948" i="29"/>
  <c r="F6946" i="29"/>
  <c r="E6941" i="29"/>
  <c r="G6939" i="29"/>
  <c r="D6936" i="29"/>
  <c r="F6934" i="29"/>
  <c r="E6929" i="29"/>
  <c r="G6927" i="29"/>
  <c r="D6924" i="29"/>
  <c r="F6922" i="29"/>
  <c r="E6917" i="29"/>
  <c r="G6915" i="29"/>
  <c r="D6912" i="29"/>
  <c r="F6910" i="29"/>
  <c r="E6905" i="29"/>
  <c r="G6903" i="29"/>
  <c r="D6900" i="29"/>
  <c r="F6898" i="29"/>
  <c r="E6893" i="29"/>
  <c r="G6891" i="29"/>
  <c r="D6888" i="29"/>
  <c r="F6886" i="29"/>
  <c r="E6881" i="29"/>
  <c r="G6879" i="29"/>
  <c r="D6876" i="29"/>
  <c r="F6874" i="29"/>
  <c r="E6869" i="29"/>
  <c r="G6867" i="29"/>
  <c r="D6864" i="29"/>
  <c r="F6862" i="29"/>
  <c r="E6857" i="29"/>
  <c r="G6855" i="29"/>
  <c r="D6852" i="29"/>
  <c r="F6850" i="29"/>
  <c r="E6845" i="29"/>
  <c r="G6843" i="29"/>
  <c r="D6840" i="29"/>
  <c r="F6838" i="29"/>
  <c r="B6835" i="29"/>
  <c r="C6833" i="29"/>
  <c r="E6829" i="29"/>
  <c r="D6827" i="29"/>
  <c r="F6823" i="29"/>
  <c r="F6821" i="29"/>
  <c r="F6817" i="29"/>
  <c r="F6815" i="29"/>
  <c r="G6811" i="29"/>
  <c r="G6809" i="29"/>
  <c r="G6805" i="29"/>
  <c r="G6803" i="29"/>
  <c r="F6799" i="29"/>
  <c r="F6792" i="29"/>
  <c r="G6785" i="29"/>
  <c r="F6773" i="29"/>
  <c r="C7260" i="29"/>
  <c r="G7256" i="29"/>
  <c r="D7253" i="29"/>
  <c r="C7248" i="29"/>
  <c r="G7244" i="29"/>
  <c r="D7241" i="29"/>
  <c r="C7236" i="29"/>
  <c r="G7232" i="29"/>
  <c r="D7229" i="29"/>
  <c r="C7224" i="29"/>
  <c r="G7220" i="29"/>
  <c r="D7217" i="29"/>
  <c r="C7212" i="29"/>
  <c r="G7208" i="29"/>
  <c r="D7205" i="29"/>
  <c r="C7200" i="29"/>
  <c r="G7196" i="29"/>
  <c r="D7193" i="29"/>
  <c r="C7188" i="29"/>
  <c r="G7184" i="29"/>
  <c r="D7181" i="29"/>
  <c r="C7176" i="29"/>
  <c r="G7172" i="29"/>
  <c r="D7169" i="29"/>
  <c r="C7164" i="29"/>
  <c r="G7160" i="29"/>
  <c r="D7157" i="29"/>
  <c r="C7152" i="29"/>
  <c r="G7148" i="29"/>
  <c r="D7145" i="29"/>
  <c r="C7140" i="29"/>
  <c r="G7136" i="29"/>
  <c r="D7133" i="29"/>
  <c r="C7128" i="29"/>
  <c r="D7121" i="29"/>
  <c r="C7116" i="29"/>
  <c r="D7109" i="29"/>
  <c r="C7104" i="29"/>
  <c r="D7097" i="29"/>
  <c r="C7092" i="29"/>
  <c r="D7085" i="29"/>
  <c r="C7080" i="29"/>
  <c r="D7073" i="29"/>
  <c r="C7068" i="29"/>
  <c r="D7061" i="29"/>
  <c r="C7056" i="29"/>
  <c r="D7049" i="29"/>
  <c r="C7044" i="29"/>
  <c r="D7037" i="29"/>
  <c r="C7032" i="29"/>
  <c r="D7025" i="29"/>
  <c r="C7020" i="29"/>
  <c r="D7013" i="29"/>
  <c r="C7008" i="29"/>
  <c r="D7001" i="29"/>
  <c r="C6996" i="29"/>
  <c r="D6989" i="29"/>
  <c r="C6984" i="29"/>
  <c r="D6977" i="29"/>
  <c r="C6972" i="29"/>
  <c r="D6965" i="29"/>
  <c r="C6960" i="29"/>
  <c r="D6953" i="29"/>
  <c r="C6948" i="29"/>
  <c r="D6941" i="29"/>
  <c r="C6936" i="29"/>
  <c r="D6929" i="29"/>
  <c r="C6924" i="29"/>
  <c r="D6917" i="29"/>
  <c r="C6912" i="29"/>
  <c r="D6905" i="29"/>
  <c r="C6900" i="29"/>
  <c r="C6888" i="29"/>
  <c r="C6876" i="29"/>
  <c r="C6864" i="29"/>
  <c r="C6852" i="29"/>
  <c r="C6840" i="29"/>
  <c r="D6829" i="29"/>
  <c r="C6827" i="29"/>
  <c r="D6797" i="29"/>
  <c r="E6797" i="29"/>
  <c r="E6790" i="29"/>
  <c r="F6790" i="29"/>
  <c r="C6781" i="29"/>
  <c r="B6781" i="29"/>
  <c r="C6768" i="29"/>
  <c r="D6768" i="29"/>
  <c r="F6768" i="29"/>
  <c r="F6760" i="29"/>
  <c r="G6760" i="29"/>
  <c r="B6760" i="29"/>
  <c r="E6760" i="29"/>
  <c r="C6744" i="29"/>
  <c r="D6744" i="29"/>
  <c r="F6744" i="29"/>
  <c r="G6744" i="29"/>
  <c r="B6732" i="29"/>
  <c r="C6732" i="29"/>
  <c r="D6732" i="29"/>
  <c r="E6732" i="29"/>
  <c r="F6732" i="29"/>
  <c r="G6732" i="29"/>
  <c r="F7256" i="29"/>
  <c r="F7244" i="29"/>
  <c r="F7232" i="29"/>
  <c r="F7220" i="29"/>
  <c r="F7208" i="29"/>
  <c r="F7196" i="29"/>
  <c r="F7184" i="29"/>
  <c r="F7172" i="29"/>
  <c r="F7160" i="29"/>
  <c r="F7148" i="29"/>
  <c r="F7136" i="29"/>
  <c r="E7131" i="29"/>
  <c r="F7124" i="29"/>
  <c r="F7112" i="29"/>
  <c r="F7100" i="29"/>
  <c r="E7095" i="29"/>
  <c r="F7088" i="29"/>
  <c r="E7083" i="29"/>
  <c r="F7076" i="29"/>
  <c r="E7071" i="29"/>
  <c r="F7064" i="29"/>
  <c r="E7059" i="29"/>
  <c r="F7052" i="29"/>
  <c r="E7047" i="29"/>
  <c r="F7040" i="29"/>
  <c r="E7035" i="29"/>
  <c r="F7028" i="29"/>
  <c r="E7023" i="29"/>
  <c r="F7016" i="29"/>
  <c r="E7011" i="29"/>
  <c r="F7004" i="29"/>
  <c r="E6999" i="29"/>
  <c r="F6992" i="29"/>
  <c r="E6987" i="29"/>
  <c r="F6980" i="29"/>
  <c r="E6975" i="29"/>
  <c r="F6968" i="29"/>
  <c r="C6965" i="29"/>
  <c r="E6963" i="29"/>
  <c r="F6956" i="29"/>
  <c r="C6953" i="29"/>
  <c r="E6951" i="29"/>
  <c r="C6941" i="29"/>
  <c r="E6939" i="29"/>
  <c r="C6929" i="29"/>
  <c r="E6927" i="29"/>
  <c r="C6917" i="29"/>
  <c r="E6915" i="29"/>
  <c r="C6905" i="29"/>
  <c r="E6903" i="29"/>
  <c r="E6891" i="29"/>
  <c r="E6879" i="29"/>
  <c r="E6867" i="29"/>
  <c r="D6862" i="29"/>
  <c r="E6855" i="29"/>
  <c r="D6850" i="29"/>
  <c r="E6843" i="29"/>
  <c r="D6838" i="29"/>
  <c r="B6829" i="29"/>
  <c r="B6827" i="29"/>
  <c r="D6823" i="29"/>
  <c r="C6821" i="29"/>
  <c r="D6817" i="29"/>
  <c r="C6815" i="29"/>
  <c r="E6811" i="29"/>
  <c r="D6809" i="29"/>
  <c r="E6805" i="29"/>
  <c r="D6803" i="29"/>
  <c r="G6796" i="29"/>
  <c r="G6787" i="29"/>
  <c r="C6785" i="29"/>
  <c r="G6780" i="29"/>
  <c r="B6763" i="29"/>
  <c r="C6763" i="29"/>
  <c r="E6763" i="29"/>
  <c r="F6757" i="29"/>
  <c r="F6749" i="29"/>
  <c r="B6799" i="29"/>
  <c r="C6799" i="29"/>
  <c r="D6796" i="29"/>
  <c r="C6792" i="29"/>
  <c r="D6792" i="29"/>
  <c r="F6787" i="29"/>
  <c r="F6780" i="29"/>
  <c r="D6773" i="29"/>
  <c r="E6773" i="29"/>
  <c r="G6773" i="29"/>
  <c r="G6762" i="29"/>
  <c r="C6749" i="29"/>
  <c r="G7247" i="29"/>
  <c r="G7235" i="29"/>
  <c r="G7223" i="29"/>
  <c r="G7211" i="29"/>
  <c r="G7199" i="29"/>
  <c r="G7187" i="29"/>
  <c r="G7175" i="29"/>
  <c r="G7163" i="29"/>
  <c r="G7151" i="29"/>
  <c r="G7139" i="29"/>
  <c r="G7127" i="29"/>
  <c r="G7115" i="29"/>
  <c r="G7103" i="29"/>
  <c r="G7091" i="29"/>
  <c r="G7079" i="29"/>
  <c r="G7067" i="29"/>
  <c r="G7055" i="29"/>
  <c r="G7043" i="29"/>
  <c r="G7031" i="29"/>
  <c r="G7019" i="29"/>
  <c r="G7007" i="29"/>
  <c r="G6995" i="29"/>
  <c r="G6983" i="29"/>
  <c r="G6971" i="29"/>
  <c r="G6959" i="29"/>
  <c r="G6947" i="29"/>
  <c r="G6935" i="29"/>
  <c r="G6923" i="29"/>
  <c r="C6903" i="29"/>
  <c r="G6899" i="29"/>
  <c r="F6894" i="29"/>
  <c r="C6891" i="29"/>
  <c r="G6887" i="29"/>
  <c r="F6882" i="29"/>
  <c r="C6879" i="29"/>
  <c r="G6875" i="29"/>
  <c r="F6870" i="29"/>
  <c r="C6867" i="29"/>
  <c r="G6863" i="29"/>
  <c r="F6858" i="29"/>
  <c r="C6855" i="29"/>
  <c r="G6851" i="29"/>
  <c r="F6846" i="29"/>
  <c r="C6843" i="29"/>
  <c r="G6839" i="29"/>
  <c r="F6832" i="29"/>
  <c r="G6830" i="29"/>
  <c r="G6828" i="29"/>
  <c r="B6811" i="29"/>
  <c r="B6809" i="29"/>
  <c r="B6805" i="29"/>
  <c r="B6803" i="29"/>
  <c r="G6798" i="29"/>
  <c r="C6796" i="29"/>
  <c r="G6791" i="29"/>
  <c r="E6787" i="29"/>
  <c r="D6785" i="29"/>
  <c r="E6785" i="29"/>
  <c r="E6780" i="29"/>
  <c r="G6775" i="29"/>
  <c r="D6772" i="29"/>
  <c r="F6762" i="29"/>
  <c r="C6757" i="29"/>
  <c r="D6757" i="29"/>
  <c r="B6757" i="29"/>
  <c r="F6830" i="29"/>
  <c r="F6828" i="29"/>
  <c r="E6826" i="29"/>
  <c r="G6824" i="29"/>
  <c r="G6822" i="29"/>
  <c r="G6820" i="29"/>
  <c r="G6818" i="29"/>
  <c r="G6816" i="29"/>
  <c r="G6814" i="29"/>
  <c r="F6798" i="29"/>
  <c r="B6796" i="29"/>
  <c r="F6791" i="29"/>
  <c r="D6787" i="29"/>
  <c r="G6784" i="29"/>
  <c r="B6780" i="29"/>
  <c r="F6775" i="29"/>
  <c r="C6772" i="29"/>
  <c r="B6762" i="29"/>
  <c r="G6756" i="29"/>
  <c r="D6749" i="29"/>
  <c r="E6749" i="29"/>
  <c r="G6749" i="29"/>
  <c r="B6725" i="29"/>
  <c r="B6684" i="29"/>
  <c r="C6684" i="29"/>
  <c r="D6684" i="29"/>
  <c r="E6684" i="29"/>
  <c r="F6684" i="29"/>
  <c r="G6684" i="29"/>
  <c r="G6794" i="29"/>
  <c r="G6782" i="29"/>
  <c r="D6779" i="29"/>
  <c r="G6770" i="29"/>
  <c r="D6767" i="29"/>
  <c r="G6758" i="29"/>
  <c r="D6755" i="29"/>
  <c r="C6750" i="29"/>
  <c r="G6746" i="29"/>
  <c r="D6743" i="29"/>
  <c r="C6738" i="29"/>
  <c r="E6736" i="29"/>
  <c r="G6734" i="29"/>
  <c r="B6733" i="29"/>
  <c r="D6731" i="29"/>
  <c r="C6726" i="29"/>
  <c r="E6724" i="29"/>
  <c r="G6722" i="29"/>
  <c r="B6721" i="29"/>
  <c r="D6719" i="29"/>
  <c r="C6714" i="29"/>
  <c r="E6712" i="29"/>
  <c r="G6710" i="29"/>
  <c r="B6709" i="29"/>
  <c r="D6707" i="29"/>
  <c r="C6702" i="29"/>
  <c r="E6700" i="29"/>
  <c r="G6698" i="29"/>
  <c r="B6697" i="29"/>
  <c r="D6695" i="29"/>
  <c r="C6690" i="29"/>
  <c r="E6688" i="29"/>
  <c r="G6686" i="29"/>
  <c r="B6685" i="29"/>
  <c r="D6683" i="29"/>
  <c r="C6678" i="29"/>
  <c r="E6676" i="29"/>
  <c r="G6674" i="29"/>
  <c r="B6673" i="29"/>
  <c r="D6671" i="29"/>
  <c r="C6666" i="29"/>
  <c r="E6664" i="29"/>
  <c r="G6662" i="29"/>
  <c r="B6661" i="29"/>
  <c r="C6654" i="29"/>
  <c r="E6652" i="29"/>
  <c r="G6650" i="29"/>
  <c r="B6649" i="29"/>
  <c r="C6642" i="29"/>
  <c r="E6640" i="29"/>
  <c r="G6638" i="29"/>
  <c r="B6637" i="29"/>
  <c r="C6630" i="29"/>
  <c r="E6628" i="29"/>
  <c r="G6626" i="29"/>
  <c r="B6625" i="29"/>
  <c r="C6618" i="29"/>
  <c r="E6616" i="29"/>
  <c r="G6614" i="29"/>
  <c r="B6613" i="29"/>
  <c r="C6606" i="29"/>
  <c r="E6604" i="29"/>
  <c r="G6602" i="29"/>
  <c r="B6601" i="29"/>
  <c r="C6594" i="29"/>
  <c r="E6592" i="29"/>
  <c r="G6590" i="29"/>
  <c r="B6589" i="29"/>
  <c r="C6582" i="29"/>
  <c r="E6580" i="29"/>
  <c r="G6578" i="29"/>
  <c r="B6577" i="29"/>
  <c r="C6570" i="29"/>
  <c r="E6568" i="29"/>
  <c r="G6566" i="29"/>
  <c r="B6565" i="29"/>
  <c r="C6558" i="29"/>
  <c r="E6556" i="29"/>
  <c r="G6554" i="29"/>
  <c r="B6553" i="29"/>
  <c r="C6546" i="29"/>
  <c r="E6544" i="29"/>
  <c r="G6542" i="29"/>
  <c r="B6541" i="29"/>
  <c r="C6534" i="29"/>
  <c r="E6532" i="29"/>
  <c r="G6530" i="29"/>
  <c r="B6529" i="29"/>
  <c r="C6522" i="29"/>
  <c r="E6520" i="29"/>
  <c r="G6518" i="29"/>
  <c r="B6517" i="29"/>
  <c r="C6510" i="29"/>
  <c r="E6508" i="29"/>
  <c r="G6506" i="29"/>
  <c r="B6505" i="29"/>
  <c r="C6498" i="29"/>
  <c r="E6496" i="29"/>
  <c r="G6494" i="29"/>
  <c r="B6493" i="29"/>
  <c r="C6486" i="29"/>
  <c r="E6484" i="29"/>
  <c r="G6482" i="29"/>
  <c r="B6481" i="29"/>
  <c r="C6474" i="29"/>
  <c r="E6472" i="29"/>
  <c r="G6470" i="29"/>
  <c r="B6469" i="29"/>
  <c r="C6462" i="29"/>
  <c r="E6460" i="29"/>
  <c r="G6458" i="29"/>
  <c r="B6457" i="29"/>
  <c r="C6450" i="29"/>
  <c r="E6448" i="29"/>
  <c r="G6446" i="29"/>
  <c r="B6445" i="29"/>
  <c r="C6438" i="29"/>
  <c r="E6436" i="29"/>
  <c r="G6434" i="29"/>
  <c r="B6433" i="29"/>
  <c r="C6426" i="29"/>
  <c r="E6424" i="29"/>
  <c r="G6422" i="29"/>
  <c r="B6421" i="29"/>
  <c r="C6414" i="29"/>
  <c r="E6412" i="29"/>
  <c r="G6410" i="29"/>
  <c r="B6407" i="29"/>
  <c r="C6405" i="29"/>
  <c r="E6401" i="29"/>
  <c r="B6396" i="29"/>
  <c r="C6394" i="29"/>
  <c r="D6392" i="29"/>
  <c r="E6388" i="29"/>
  <c r="G6386" i="29"/>
  <c r="B6383" i="29"/>
  <c r="C6381" i="29"/>
  <c r="E6377" i="29"/>
  <c r="B6372" i="29"/>
  <c r="E6366" i="29"/>
  <c r="D6366" i="29"/>
  <c r="G6359" i="29"/>
  <c r="C6353" i="29"/>
  <c r="D6349" i="29"/>
  <c r="C6349" i="29"/>
  <c r="D6337" i="29"/>
  <c r="C6337" i="29"/>
  <c r="C6311" i="29"/>
  <c r="B6474" i="29"/>
  <c r="C6368" i="29"/>
  <c r="B6368" i="29"/>
  <c r="D6359" i="29"/>
  <c r="C6344" i="29"/>
  <c r="G6344" i="29"/>
  <c r="B6344" i="29"/>
  <c r="C6332" i="29"/>
  <c r="G6332" i="29"/>
  <c r="B6332" i="29"/>
  <c r="C6329" i="29"/>
  <c r="D6329" i="29"/>
  <c r="E6329" i="29"/>
  <c r="F6329" i="29"/>
  <c r="B6324" i="29"/>
  <c r="C6324" i="29"/>
  <c r="D6324" i="29"/>
  <c r="E6324" i="29"/>
  <c r="C6272" i="29"/>
  <c r="D6272" i="29"/>
  <c r="E6272" i="29"/>
  <c r="F6272" i="29"/>
  <c r="G6272" i="29"/>
  <c r="B6272" i="29"/>
  <c r="F6739" i="29"/>
  <c r="C6736" i="29"/>
  <c r="F6727" i="29"/>
  <c r="C6724" i="29"/>
  <c r="F6715" i="29"/>
  <c r="C6712" i="29"/>
  <c r="F6703" i="29"/>
  <c r="C6700" i="29"/>
  <c r="F6691" i="29"/>
  <c r="C6688" i="29"/>
  <c r="F6679" i="29"/>
  <c r="C6676" i="29"/>
  <c r="G6672" i="29"/>
  <c r="F6667" i="29"/>
  <c r="C6664" i="29"/>
  <c r="G6660" i="29"/>
  <c r="F6655" i="29"/>
  <c r="C6652" i="29"/>
  <c r="G6648" i="29"/>
  <c r="F6643" i="29"/>
  <c r="C6640" i="29"/>
  <c r="G6636" i="29"/>
  <c r="F6631" i="29"/>
  <c r="C6628" i="29"/>
  <c r="G6624" i="29"/>
  <c r="F6619" i="29"/>
  <c r="C6616" i="29"/>
  <c r="G6612" i="29"/>
  <c r="F6607" i="29"/>
  <c r="C6604" i="29"/>
  <c r="G6600" i="29"/>
  <c r="C6592" i="29"/>
  <c r="G6588" i="29"/>
  <c r="C6580" i="29"/>
  <c r="C6568" i="29"/>
  <c r="C6556" i="29"/>
  <c r="C6544" i="29"/>
  <c r="C6532" i="29"/>
  <c r="C6520" i="29"/>
  <c r="C6508" i="29"/>
  <c r="C6496" i="29"/>
  <c r="C6484" i="29"/>
  <c r="C6472" i="29"/>
  <c r="C6460" i="29"/>
  <c r="C6448" i="29"/>
  <c r="C6436" i="29"/>
  <c r="C6424" i="29"/>
  <c r="C6412" i="29"/>
  <c r="C6401" i="29"/>
  <c r="C6388" i="29"/>
  <c r="C6377" i="29"/>
  <c r="C6359" i="29"/>
  <c r="F6348" i="29"/>
  <c r="D6341" i="29"/>
  <c r="E6341" i="29"/>
  <c r="F6341" i="29"/>
  <c r="F6336" i="29"/>
  <c r="F6311" i="29"/>
  <c r="E6311" i="29"/>
  <c r="B6305" i="29"/>
  <c r="C6305" i="29"/>
  <c r="D6305" i="29"/>
  <c r="E6305" i="29"/>
  <c r="F6305" i="29"/>
  <c r="B6293" i="29"/>
  <c r="C6293" i="29"/>
  <c r="D6293" i="29"/>
  <c r="E6293" i="29"/>
  <c r="F6293" i="29"/>
  <c r="G6293" i="29"/>
  <c r="E6739" i="29"/>
  <c r="B6736" i="29"/>
  <c r="E6727" i="29"/>
  <c r="B6724" i="29"/>
  <c r="E6715" i="29"/>
  <c r="G6713" i="29"/>
  <c r="B6712" i="29"/>
  <c r="E6703" i="29"/>
  <c r="G6701" i="29"/>
  <c r="B6700" i="29"/>
  <c r="D6698" i="29"/>
  <c r="E6691" i="29"/>
  <c r="G6689" i="29"/>
  <c r="B6688" i="29"/>
  <c r="D6686" i="29"/>
  <c r="E6679" i="29"/>
  <c r="G6677" i="29"/>
  <c r="B6676" i="29"/>
  <c r="D6674" i="29"/>
  <c r="F6672" i="29"/>
  <c r="E6667" i="29"/>
  <c r="G6665" i="29"/>
  <c r="B6664" i="29"/>
  <c r="D6662" i="29"/>
  <c r="F6660" i="29"/>
  <c r="E6655" i="29"/>
  <c r="G6653" i="29"/>
  <c r="B6652" i="29"/>
  <c r="D6650" i="29"/>
  <c r="F6648" i="29"/>
  <c r="E6643" i="29"/>
  <c r="G6641" i="29"/>
  <c r="B6640" i="29"/>
  <c r="D6638" i="29"/>
  <c r="F6636" i="29"/>
  <c r="E6631" i="29"/>
  <c r="G6629" i="29"/>
  <c r="B6628" i="29"/>
  <c r="D6626" i="29"/>
  <c r="F6624" i="29"/>
  <c r="E6619" i="29"/>
  <c r="G6617" i="29"/>
  <c r="B6616" i="29"/>
  <c r="D6614" i="29"/>
  <c r="F6612" i="29"/>
  <c r="E6607" i="29"/>
  <c r="G6605" i="29"/>
  <c r="B6604" i="29"/>
  <c r="D6602" i="29"/>
  <c r="F6600" i="29"/>
  <c r="E6595" i="29"/>
  <c r="G6593" i="29"/>
  <c r="B6592" i="29"/>
  <c r="D6590" i="29"/>
  <c r="F6588" i="29"/>
  <c r="E6583" i="29"/>
  <c r="G6581" i="29"/>
  <c r="B6580" i="29"/>
  <c r="D6578" i="29"/>
  <c r="F6576" i="29"/>
  <c r="E6571" i="29"/>
  <c r="G6569" i="29"/>
  <c r="B6568" i="29"/>
  <c r="D6566" i="29"/>
  <c r="F6564" i="29"/>
  <c r="E6559" i="29"/>
  <c r="G6557" i="29"/>
  <c r="B6556" i="29"/>
  <c r="D6554" i="29"/>
  <c r="F6552" i="29"/>
  <c r="E6547" i="29"/>
  <c r="G6545" i="29"/>
  <c r="B6544" i="29"/>
  <c r="D6542" i="29"/>
  <c r="F6540" i="29"/>
  <c r="E6535" i="29"/>
  <c r="G6533" i="29"/>
  <c r="B6532" i="29"/>
  <c r="D6530" i="29"/>
  <c r="F6528" i="29"/>
  <c r="E6523" i="29"/>
  <c r="G6521" i="29"/>
  <c r="B6520" i="29"/>
  <c r="D6518" i="29"/>
  <c r="F6516" i="29"/>
  <c r="E6511" i="29"/>
  <c r="G6509" i="29"/>
  <c r="B6508" i="29"/>
  <c r="D6506" i="29"/>
  <c r="F6504" i="29"/>
  <c r="E6499" i="29"/>
  <c r="G6497" i="29"/>
  <c r="B6496" i="29"/>
  <c r="D6494" i="29"/>
  <c r="F6492" i="29"/>
  <c r="E6487" i="29"/>
  <c r="G6485" i="29"/>
  <c r="B6484" i="29"/>
  <c r="D6482" i="29"/>
  <c r="F6480" i="29"/>
  <c r="E6475" i="29"/>
  <c r="G6473" i="29"/>
  <c r="B6472" i="29"/>
  <c r="D6470" i="29"/>
  <c r="F6468" i="29"/>
  <c r="E6463" i="29"/>
  <c r="G6461" i="29"/>
  <c r="B6460" i="29"/>
  <c r="D6458" i="29"/>
  <c r="F6456" i="29"/>
  <c r="E6451" i="29"/>
  <c r="G6449" i="29"/>
  <c r="B6448" i="29"/>
  <c r="D6446" i="29"/>
  <c r="F6444" i="29"/>
  <c r="E6439" i="29"/>
  <c r="G6437" i="29"/>
  <c r="B6436" i="29"/>
  <c r="D6434" i="29"/>
  <c r="F6432" i="29"/>
  <c r="E6427" i="29"/>
  <c r="G6425" i="29"/>
  <c r="B6424" i="29"/>
  <c r="D6422" i="29"/>
  <c r="F6420" i="29"/>
  <c r="E6415" i="29"/>
  <c r="G6413" i="29"/>
  <c r="B6412" i="29"/>
  <c r="D6410" i="29"/>
  <c r="E6408" i="29"/>
  <c r="F6406" i="29"/>
  <c r="G6404" i="29"/>
  <c r="B6401" i="29"/>
  <c r="E6397" i="29"/>
  <c r="F6395" i="29"/>
  <c r="F6393" i="29"/>
  <c r="G6391" i="29"/>
  <c r="B6388" i="29"/>
  <c r="D6386" i="29"/>
  <c r="F6382" i="29"/>
  <c r="G6380" i="29"/>
  <c r="B6377" i="29"/>
  <c r="E6373" i="29"/>
  <c r="F6371" i="29"/>
  <c r="D6365" i="29"/>
  <c r="D6323" i="29"/>
  <c r="F6318" i="29"/>
  <c r="D6727" i="29"/>
  <c r="D6715" i="29"/>
  <c r="F6713" i="29"/>
  <c r="F6701" i="29"/>
  <c r="F6689" i="29"/>
  <c r="F6677" i="29"/>
  <c r="E6672" i="29"/>
  <c r="D6667" i="29"/>
  <c r="F6665" i="29"/>
  <c r="E6660" i="29"/>
  <c r="D6655" i="29"/>
  <c r="F6653" i="29"/>
  <c r="E6648" i="29"/>
  <c r="D6643" i="29"/>
  <c r="F6641" i="29"/>
  <c r="E6636" i="29"/>
  <c r="D6631" i="29"/>
  <c r="F6629" i="29"/>
  <c r="E6624" i="29"/>
  <c r="D6619" i="29"/>
  <c r="F6617" i="29"/>
  <c r="E6612" i="29"/>
  <c r="D6607" i="29"/>
  <c r="F6605" i="29"/>
  <c r="E6600" i="29"/>
  <c r="F6593" i="29"/>
  <c r="E6588" i="29"/>
  <c r="D6583" i="29"/>
  <c r="F6581" i="29"/>
  <c r="E6576" i="29"/>
  <c r="D6571" i="29"/>
  <c r="F6569" i="29"/>
  <c r="E6564" i="29"/>
  <c r="D6559" i="29"/>
  <c r="F6557" i="29"/>
  <c r="E6552" i="29"/>
  <c r="D6547" i="29"/>
  <c r="F6545" i="29"/>
  <c r="E6540" i="29"/>
  <c r="D6535" i="29"/>
  <c r="F6533" i="29"/>
  <c r="E6528" i="29"/>
  <c r="D6523" i="29"/>
  <c r="F6521" i="29"/>
  <c r="E6516" i="29"/>
  <c r="D6511" i="29"/>
  <c r="F6509" i="29"/>
  <c r="E6504" i="29"/>
  <c r="D6499" i="29"/>
  <c r="F6497" i="29"/>
  <c r="D6487" i="29"/>
  <c r="F6485" i="29"/>
  <c r="F6473" i="29"/>
  <c r="F6461" i="29"/>
  <c r="F6449" i="29"/>
  <c r="F6437" i="29"/>
  <c r="F6425" i="29"/>
  <c r="F6413" i="29"/>
  <c r="G6402" i="29"/>
  <c r="F6359" i="29"/>
  <c r="E6359" i="29"/>
  <c r="C6348" i="29"/>
  <c r="D6348" i="29"/>
  <c r="E6348" i="29"/>
  <c r="C6336" i="29"/>
  <c r="D6336" i="29"/>
  <c r="E6336" i="29"/>
  <c r="C6323" i="29"/>
  <c r="C6308" i="29"/>
  <c r="E6308" i="29"/>
  <c r="F6308" i="29"/>
  <c r="G6308" i="29"/>
  <c r="B6308" i="29"/>
  <c r="C6284" i="29"/>
  <c r="E6284" i="29"/>
  <c r="F6284" i="29"/>
  <c r="G6284" i="29"/>
  <c r="B6284" i="29"/>
  <c r="F6778" i="29"/>
  <c r="F6766" i="29"/>
  <c r="F6754" i="29"/>
  <c r="F6742" i="29"/>
  <c r="C6739" i="29"/>
  <c r="F6730" i="29"/>
  <c r="C6727" i="29"/>
  <c r="F6718" i="29"/>
  <c r="C6715" i="29"/>
  <c r="E6713" i="29"/>
  <c r="F6706" i="29"/>
  <c r="C6703" i="29"/>
  <c r="E6701" i="29"/>
  <c r="F6694" i="29"/>
  <c r="C6691" i="29"/>
  <c r="E6689" i="29"/>
  <c r="F6682" i="29"/>
  <c r="C6679" i="29"/>
  <c r="E6677" i="29"/>
  <c r="D6672" i="29"/>
  <c r="F6670" i="29"/>
  <c r="C6667" i="29"/>
  <c r="E6665" i="29"/>
  <c r="D6660" i="29"/>
  <c r="F6658" i="29"/>
  <c r="C6655" i="29"/>
  <c r="E6653" i="29"/>
  <c r="D6648" i="29"/>
  <c r="F6646" i="29"/>
  <c r="C6643" i="29"/>
  <c r="E6641" i="29"/>
  <c r="D6636" i="29"/>
  <c r="F6634" i="29"/>
  <c r="C6631" i="29"/>
  <c r="E6629" i="29"/>
  <c r="D6624" i="29"/>
  <c r="F6622" i="29"/>
  <c r="C6619" i="29"/>
  <c r="E6617" i="29"/>
  <c r="D6612" i="29"/>
  <c r="F6610" i="29"/>
  <c r="C6607" i="29"/>
  <c r="E6605" i="29"/>
  <c r="D6600" i="29"/>
  <c r="F6598" i="29"/>
  <c r="C6595" i="29"/>
  <c r="E6593" i="29"/>
  <c r="D6588" i="29"/>
  <c r="F6586" i="29"/>
  <c r="C6583" i="29"/>
  <c r="E6581" i="29"/>
  <c r="D6576" i="29"/>
  <c r="F6574" i="29"/>
  <c r="C6571" i="29"/>
  <c r="E6569" i="29"/>
  <c r="D6564" i="29"/>
  <c r="F6562" i="29"/>
  <c r="C6559" i="29"/>
  <c r="E6557" i="29"/>
  <c r="D6552" i="29"/>
  <c r="F6550" i="29"/>
  <c r="C6547" i="29"/>
  <c r="E6545" i="29"/>
  <c r="D6540" i="29"/>
  <c r="F6538" i="29"/>
  <c r="C6535" i="29"/>
  <c r="E6533" i="29"/>
  <c r="D6528" i="29"/>
  <c r="F6526" i="29"/>
  <c r="C6523" i="29"/>
  <c r="E6521" i="29"/>
  <c r="D6516" i="29"/>
  <c r="F6514" i="29"/>
  <c r="C6511" i="29"/>
  <c r="E6509" i="29"/>
  <c r="D6504" i="29"/>
  <c r="F6502" i="29"/>
  <c r="C6499" i="29"/>
  <c r="E6497" i="29"/>
  <c r="D6492" i="29"/>
  <c r="F6490" i="29"/>
  <c r="C6487" i="29"/>
  <c r="E6485" i="29"/>
  <c r="D6480" i="29"/>
  <c r="F6478" i="29"/>
  <c r="E6473" i="29"/>
  <c r="D6468" i="29"/>
  <c r="F6466" i="29"/>
  <c r="E6461" i="29"/>
  <c r="D6456" i="29"/>
  <c r="F6454" i="29"/>
  <c r="E6449" i="29"/>
  <c r="D6444" i="29"/>
  <c r="F6442" i="29"/>
  <c r="E6437" i="29"/>
  <c r="D6432" i="29"/>
  <c r="F6430" i="29"/>
  <c r="E6425" i="29"/>
  <c r="D6420" i="29"/>
  <c r="F6418" i="29"/>
  <c r="E6413" i="29"/>
  <c r="D6406" i="29"/>
  <c r="E6404" i="29"/>
  <c r="F6402" i="29"/>
  <c r="G6400" i="29"/>
  <c r="B6397" i="29"/>
  <c r="C6395" i="29"/>
  <c r="D6393" i="29"/>
  <c r="E6391" i="29"/>
  <c r="F6389" i="29"/>
  <c r="D6382" i="29"/>
  <c r="F6378" i="29"/>
  <c r="G6376" i="29"/>
  <c r="B6373" i="29"/>
  <c r="B6365" i="29"/>
  <c r="D6361" i="29"/>
  <c r="C6361" i="29"/>
  <c r="G6356" i="29"/>
  <c r="G6347" i="29"/>
  <c r="B6343" i="29"/>
  <c r="C6343" i="29"/>
  <c r="D6343" i="29"/>
  <c r="G6335" i="29"/>
  <c r="C6296" i="29"/>
  <c r="E6296" i="29"/>
  <c r="F6296" i="29"/>
  <c r="G6296" i="29"/>
  <c r="B6296" i="29"/>
  <c r="C6236" i="29"/>
  <c r="D6236" i="29"/>
  <c r="E6236" i="29"/>
  <c r="F6236" i="29"/>
  <c r="G6236" i="29"/>
  <c r="B6236" i="29"/>
  <c r="G6800" i="29"/>
  <c r="G6788" i="29"/>
  <c r="G6776" i="29"/>
  <c r="G6764" i="29"/>
  <c r="G6752" i="29"/>
  <c r="G6740" i="29"/>
  <c r="G6728" i="29"/>
  <c r="G6716" i="29"/>
  <c r="D6713" i="29"/>
  <c r="G6704" i="29"/>
  <c r="D6701" i="29"/>
  <c r="G6692" i="29"/>
  <c r="D6689" i="29"/>
  <c r="G6680" i="29"/>
  <c r="D6677" i="29"/>
  <c r="C6672" i="29"/>
  <c r="G6668" i="29"/>
  <c r="D6665" i="29"/>
  <c r="C6660" i="29"/>
  <c r="G6656" i="29"/>
  <c r="D6653" i="29"/>
  <c r="C6648" i="29"/>
  <c r="G6644" i="29"/>
  <c r="D6641" i="29"/>
  <c r="C6636" i="29"/>
  <c r="G6632" i="29"/>
  <c r="D6629" i="29"/>
  <c r="C6624" i="29"/>
  <c r="G6620" i="29"/>
  <c r="D6617" i="29"/>
  <c r="C6612" i="29"/>
  <c r="G6608" i="29"/>
  <c r="D6605" i="29"/>
  <c r="C6600" i="29"/>
  <c r="G6596" i="29"/>
  <c r="D6593" i="29"/>
  <c r="C6588" i="29"/>
  <c r="G6584" i="29"/>
  <c r="D6581" i="29"/>
  <c r="C6576" i="29"/>
  <c r="G6572" i="29"/>
  <c r="D6569" i="29"/>
  <c r="C6564" i="29"/>
  <c r="G6560" i="29"/>
  <c r="D6557" i="29"/>
  <c r="C6552" i="29"/>
  <c r="G6548" i="29"/>
  <c r="D6545" i="29"/>
  <c r="C6540" i="29"/>
  <c r="G6536" i="29"/>
  <c r="D6533" i="29"/>
  <c r="G6524" i="29"/>
  <c r="D6521" i="29"/>
  <c r="G6512" i="29"/>
  <c r="D6509" i="29"/>
  <c r="G6500" i="29"/>
  <c r="D6497" i="29"/>
  <c r="G6488" i="29"/>
  <c r="D6485" i="29"/>
  <c r="C6480" i="29"/>
  <c r="E6478" i="29"/>
  <c r="G6476" i="29"/>
  <c r="D6473" i="29"/>
  <c r="C6468" i="29"/>
  <c r="E6466" i="29"/>
  <c r="G6464" i="29"/>
  <c r="D6461" i="29"/>
  <c r="C6456" i="29"/>
  <c r="E6454" i="29"/>
  <c r="G6452" i="29"/>
  <c r="D6449" i="29"/>
  <c r="C6444" i="29"/>
  <c r="E6442" i="29"/>
  <c r="G6440" i="29"/>
  <c r="D6437" i="29"/>
  <c r="C6432" i="29"/>
  <c r="E6430" i="29"/>
  <c r="G6428" i="29"/>
  <c r="D6425" i="29"/>
  <c r="C6420" i="29"/>
  <c r="E6418" i="29"/>
  <c r="G6416" i="29"/>
  <c r="D6413" i="29"/>
  <c r="C6406" i="29"/>
  <c r="E6402" i="29"/>
  <c r="E6400" i="29"/>
  <c r="D6391" i="29"/>
  <c r="E6389" i="29"/>
  <c r="E6378" i="29"/>
  <c r="E6376" i="29"/>
  <c r="F6356" i="29"/>
  <c r="D6347" i="29"/>
  <c r="G6342" i="29"/>
  <c r="G6330" i="29"/>
  <c r="F6323" i="29"/>
  <c r="E6323" i="29"/>
  <c r="E6318" i="29"/>
  <c r="D6318" i="29"/>
  <c r="D6313" i="29"/>
  <c r="G6313" i="29"/>
  <c r="C6313" i="29"/>
  <c r="G6733" i="29"/>
  <c r="G6721" i="29"/>
  <c r="G6709" i="29"/>
  <c r="G6697" i="29"/>
  <c r="G6685" i="29"/>
  <c r="G6673" i="29"/>
  <c r="G6661" i="29"/>
  <c r="G6649" i="29"/>
  <c r="G6637" i="29"/>
  <c r="G6625" i="29"/>
  <c r="G6613" i="29"/>
  <c r="G6601" i="29"/>
  <c r="G6589" i="29"/>
  <c r="C6581" i="29"/>
  <c r="G6577" i="29"/>
  <c r="C6569" i="29"/>
  <c r="G6565" i="29"/>
  <c r="C6557" i="29"/>
  <c r="G6553" i="29"/>
  <c r="C6545" i="29"/>
  <c r="G6541" i="29"/>
  <c r="C6533" i="29"/>
  <c r="G6529" i="29"/>
  <c r="C6521" i="29"/>
  <c r="G6517" i="29"/>
  <c r="C6509" i="29"/>
  <c r="G6505" i="29"/>
  <c r="C6497" i="29"/>
  <c r="G6493" i="29"/>
  <c r="C6485" i="29"/>
  <c r="G6481" i="29"/>
  <c r="F6476" i="29"/>
  <c r="C6473" i="29"/>
  <c r="G6469" i="29"/>
  <c r="F6464" i="29"/>
  <c r="C6461" i="29"/>
  <c r="G6457" i="29"/>
  <c r="D6454" i="29"/>
  <c r="F6452" i="29"/>
  <c r="C6449" i="29"/>
  <c r="G6445" i="29"/>
  <c r="D6442" i="29"/>
  <c r="F6440" i="29"/>
  <c r="C6437" i="29"/>
  <c r="G6433" i="29"/>
  <c r="D6430" i="29"/>
  <c r="F6428" i="29"/>
  <c r="C6425" i="29"/>
  <c r="G6421" i="29"/>
  <c r="D6418" i="29"/>
  <c r="F6416" i="29"/>
  <c r="C6413" i="29"/>
  <c r="G6409" i="29"/>
  <c r="C6404" i="29"/>
  <c r="C6402" i="29"/>
  <c r="D6400" i="29"/>
  <c r="F6398" i="29"/>
  <c r="G6396" i="29"/>
  <c r="B6393" i="29"/>
  <c r="C6391" i="29"/>
  <c r="D6389" i="29"/>
  <c r="G6385" i="29"/>
  <c r="C6380" i="29"/>
  <c r="C6378" i="29"/>
  <c r="D6376" i="29"/>
  <c r="F6374" i="29"/>
  <c r="G6372" i="29"/>
  <c r="G6362" i="29"/>
  <c r="F6360" i="29"/>
  <c r="E6356" i="29"/>
  <c r="C6347" i="29"/>
  <c r="F6342" i="29"/>
  <c r="C6335" i="29"/>
  <c r="F6330" i="29"/>
  <c r="F6325" i="29"/>
  <c r="E6320" i="29"/>
  <c r="G6582" i="29"/>
  <c r="F6577" i="29"/>
  <c r="G6570" i="29"/>
  <c r="F6565" i="29"/>
  <c r="G6558" i="29"/>
  <c r="F6553" i="29"/>
  <c r="G6546" i="29"/>
  <c r="F6541" i="29"/>
  <c r="G6534" i="29"/>
  <c r="F6529" i="29"/>
  <c r="G6522" i="29"/>
  <c r="F6517" i="29"/>
  <c r="G6510" i="29"/>
  <c r="F6505" i="29"/>
  <c r="G6498" i="29"/>
  <c r="F6493" i="29"/>
  <c r="G6486" i="29"/>
  <c r="F6481" i="29"/>
  <c r="G6474" i="29"/>
  <c r="F6469" i="29"/>
  <c r="G6462" i="29"/>
  <c r="F6457" i="29"/>
  <c r="E6452" i="29"/>
  <c r="G6450" i="29"/>
  <c r="F6445" i="29"/>
  <c r="E6440" i="29"/>
  <c r="G6438" i="29"/>
  <c r="F6433" i="29"/>
  <c r="E6428" i="29"/>
  <c r="G6426" i="29"/>
  <c r="F6421" i="29"/>
  <c r="E6416" i="29"/>
  <c r="G6414" i="29"/>
  <c r="G6407" i="29"/>
  <c r="B6402" i="29"/>
  <c r="C6400" i="29"/>
  <c r="E6398" i="29"/>
  <c r="F6396" i="29"/>
  <c r="G6394" i="29"/>
  <c r="C6389" i="29"/>
  <c r="F6385" i="29"/>
  <c r="G6383" i="29"/>
  <c r="B6378" i="29"/>
  <c r="C6376" i="29"/>
  <c r="E6374" i="29"/>
  <c r="F6372" i="29"/>
  <c r="G6366" i="29"/>
  <c r="F6362" i="29"/>
  <c r="E6354" i="29"/>
  <c r="D6354" i="29"/>
  <c r="G6349" i="29"/>
  <c r="C6342" i="29"/>
  <c r="G6337" i="29"/>
  <c r="C6330" i="29"/>
  <c r="E6325" i="29"/>
  <c r="C6248" i="29"/>
  <c r="D6248" i="29"/>
  <c r="E6248" i="29"/>
  <c r="F6248" i="29"/>
  <c r="G6248" i="29"/>
  <c r="B6248" i="29"/>
  <c r="E6589" i="29"/>
  <c r="E6577" i="29"/>
  <c r="E6565" i="29"/>
  <c r="E6553" i="29"/>
  <c r="E6541" i="29"/>
  <c r="E6529" i="29"/>
  <c r="E6517" i="29"/>
  <c r="E6505" i="29"/>
  <c r="E6493" i="29"/>
  <c r="E6481" i="29"/>
  <c r="E6469" i="29"/>
  <c r="E6457" i="29"/>
  <c r="E6445" i="29"/>
  <c r="E6433" i="29"/>
  <c r="E6421" i="29"/>
  <c r="F6407" i="29"/>
  <c r="F6405" i="29"/>
  <c r="E6396" i="29"/>
  <c r="F6394" i="29"/>
  <c r="F6383" i="29"/>
  <c r="B6376" i="29"/>
  <c r="E6372" i="29"/>
  <c r="G6368" i="29"/>
  <c r="C6356" i="29"/>
  <c r="B6356" i="29"/>
  <c r="G6353" i="29"/>
  <c r="F6347" i="29"/>
  <c r="E6347" i="29"/>
  <c r="F6335" i="29"/>
  <c r="E6335" i="29"/>
  <c r="C6320" i="29"/>
  <c r="F6320" i="29"/>
  <c r="G6320" i="29"/>
  <c r="B6320" i="29"/>
  <c r="C6317" i="29"/>
  <c r="D6317" i="29"/>
  <c r="E6317" i="29"/>
  <c r="F6317" i="29"/>
  <c r="E6750" i="29"/>
  <c r="E6738" i="29"/>
  <c r="G6736" i="29"/>
  <c r="D6733" i="29"/>
  <c r="E6726" i="29"/>
  <c r="G6724" i="29"/>
  <c r="D6721" i="29"/>
  <c r="E6714" i="29"/>
  <c r="G6712" i="29"/>
  <c r="D6709" i="29"/>
  <c r="E6702" i="29"/>
  <c r="G6700" i="29"/>
  <c r="D6697" i="29"/>
  <c r="E6690" i="29"/>
  <c r="G6688" i="29"/>
  <c r="D6685" i="29"/>
  <c r="E6678" i="29"/>
  <c r="G6676" i="29"/>
  <c r="D6673" i="29"/>
  <c r="E6666" i="29"/>
  <c r="G6664" i="29"/>
  <c r="D6661" i="29"/>
  <c r="E6654" i="29"/>
  <c r="G6652" i="29"/>
  <c r="D6649" i="29"/>
  <c r="E6642" i="29"/>
  <c r="G6640" i="29"/>
  <c r="D6637" i="29"/>
  <c r="E6630" i="29"/>
  <c r="G6628" i="29"/>
  <c r="D6625" i="29"/>
  <c r="E6618" i="29"/>
  <c r="G6616" i="29"/>
  <c r="D6613" i="29"/>
  <c r="E6606" i="29"/>
  <c r="G6604" i="29"/>
  <c r="D6601" i="29"/>
  <c r="C6596" i="29"/>
  <c r="E6594" i="29"/>
  <c r="G6592" i="29"/>
  <c r="D6589" i="29"/>
  <c r="C6584" i="29"/>
  <c r="E6582" i="29"/>
  <c r="G6580" i="29"/>
  <c r="D6577" i="29"/>
  <c r="C6572" i="29"/>
  <c r="E6570" i="29"/>
  <c r="G6568" i="29"/>
  <c r="D6565" i="29"/>
  <c r="C6560" i="29"/>
  <c r="E6558" i="29"/>
  <c r="G6556" i="29"/>
  <c r="D6553" i="29"/>
  <c r="C6548" i="29"/>
  <c r="E6546" i="29"/>
  <c r="G6544" i="29"/>
  <c r="D6541" i="29"/>
  <c r="C6536" i="29"/>
  <c r="E6534" i="29"/>
  <c r="G6532" i="29"/>
  <c r="D6529" i="29"/>
  <c r="C6524" i="29"/>
  <c r="E6522" i="29"/>
  <c r="G6520" i="29"/>
  <c r="D6517" i="29"/>
  <c r="C6512" i="29"/>
  <c r="E6510" i="29"/>
  <c r="G6508" i="29"/>
  <c r="D6505" i="29"/>
  <c r="C6500" i="29"/>
  <c r="E6498" i="29"/>
  <c r="G6496" i="29"/>
  <c r="D6493" i="29"/>
  <c r="C6488" i="29"/>
  <c r="E6486" i="29"/>
  <c r="G6484" i="29"/>
  <c r="D6481" i="29"/>
  <c r="C6476" i="29"/>
  <c r="E6474" i="29"/>
  <c r="G6472" i="29"/>
  <c r="D6469" i="29"/>
  <c r="C6464" i="29"/>
  <c r="E6462" i="29"/>
  <c r="G6460" i="29"/>
  <c r="D6457" i="29"/>
  <c r="C6452" i="29"/>
  <c r="E6450" i="29"/>
  <c r="G6448" i="29"/>
  <c r="D6445" i="29"/>
  <c r="C6440" i="29"/>
  <c r="E6438" i="29"/>
  <c r="G6436" i="29"/>
  <c r="D6433" i="29"/>
  <c r="C6428" i="29"/>
  <c r="E6426" i="29"/>
  <c r="G6424" i="29"/>
  <c r="D6421" i="29"/>
  <c r="C6416" i="29"/>
  <c r="E6414" i="29"/>
  <c r="G6412" i="29"/>
  <c r="D6409" i="29"/>
  <c r="D6407" i="29"/>
  <c r="E6405" i="29"/>
  <c r="G6401" i="29"/>
  <c r="C6398" i="29"/>
  <c r="D6396" i="29"/>
  <c r="E6394" i="29"/>
  <c r="F6392" i="29"/>
  <c r="D6385" i="29"/>
  <c r="D6383" i="29"/>
  <c r="E6381" i="29"/>
  <c r="G6377" i="29"/>
  <c r="C6374" i="29"/>
  <c r="D6372" i="29"/>
  <c r="F6368" i="29"/>
  <c r="F6353" i="29"/>
  <c r="F6344" i="29"/>
  <c r="E6342" i="29"/>
  <c r="D6342" i="29"/>
  <c r="F6332" i="29"/>
  <c r="E6330" i="29"/>
  <c r="D6330" i="29"/>
  <c r="D6325" i="29"/>
  <c r="G6325" i="29"/>
  <c r="C6325" i="29"/>
  <c r="G6311" i="29"/>
  <c r="C6260" i="29"/>
  <c r="D6260" i="29"/>
  <c r="E6260" i="29"/>
  <c r="F6260" i="29"/>
  <c r="G6260" i="29"/>
  <c r="B6260" i="29"/>
  <c r="B6409" i="29"/>
  <c r="C6407" i="29"/>
  <c r="D6405" i="29"/>
  <c r="E6392" i="29"/>
  <c r="F6390" i="29"/>
  <c r="G6388" i="29"/>
  <c r="B6385" i="29"/>
  <c r="C6383" i="29"/>
  <c r="D6381" i="29"/>
  <c r="E6368" i="29"/>
  <c r="B6366" i="29"/>
  <c r="G6364" i="29"/>
  <c r="F6364" i="29"/>
  <c r="C6362" i="29"/>
  <c r="F6355" i="29"/>
  <c r="D6353" i="29"/>
  <c r="B6349" i="29"/>
  <c r="E6344" i="29"/>
  <c r="G6341" i="29"/>
  <c r="B6337" i="29"/>
  <c r="E6332" i="29"/>
  <c r="G6329" i="29"/>
  <c r="G6324" i="29"/>
  <c r="D6311" i="29"/>
  <c r="F6352" i="29"/>
  <c r="F6340" i="29"/>
  <c r="F6328" i="29"/>
  <c r="F6316" i="29"/>
  <c r="D6306" i="29"/>
  <c r="F6304" i="29"/>
  <c r="C6301" i="29"/>
  <c r="E6299" i="29"/>
  <c r="D6294" i="29"/>
  <c r="F6292" i="29"/>
  <c r="C6289" i="29"/>
  <c r="E6287" i="29"/>
  <c r="D6282" i="29"/>
  <c r="F6280" i="29"/>
  <c r="C6277" i="29"/>
  <c r="E6275" i="29"/>
  <c r="D6270" i="29"/>
  <c r="F6268" i="29"/>
  <c r="C6265" i="29"/>
  <c r="E6263" i="29"/>
  <c r="D6258" i="29"/>
  <c r="F6256" i="29"/>
  <c r="C6253" i="29"/>
  <c r="E6251" i="29"/>
  <c r="D6246" i="29"/>
  <c r="F6244" i="29"/>
  <c r="C6241" i="29"/>
  <c r="E6239" i="29"/>
  <c r="D6234" i="29"/>
  <c r="F6232" i="29"/>
  <c r="C6229" i="29"/>
  <c r="E6227" i="29"/>
  <c r="B6224" i="29"/>
  <c r="D6222" i="29"/>
  <c r="F6220" i="29"/>
  <c r="C6217" i="29"/>
  <c r="E6215" i="29"/>
  <c r="B6212" i="29"/>
  <c r="D6210" i="29"/>
  <c r="F6208" i="29"/>
  <c r="C6205" i="29"/>
  <c r="E6203" i="29"/>
  <c r="B6200" i="29"/>
  <c r="D6198" i="29"/>
  <c r="F6196" i="29"/>
  <c r="C6193" i="29"/>
  <c r="E6191" i="29"/>
  <c r="B6188" i="29"/>
  <c r="D6186" i="29"/>
  <c r="F6184" i="29"/>
  <c r="C6181" i="29"/>
  <c r="E6179" i="29"/>
  <c r="B6176" i="29"/>
  <c r="D6174" i="29"/>
  <c r="F6172" i="29"/>
  <c r="C6169" i="29"/>
  <c r="E6167" i="29"/>
  <c r="B6164" i="29"/>
  <c r="D6162" i="29"/>
  <c r="F6160" i="29"/>
  <c r="C6157" i="29"/>
  <c r="E6155" i="29"/>
  <c r="B6152" i="29"/>
  <c r="D6150" i="29"/>
  <c r="F6148" i="29"/>
  <c r="C6145" i="29"/>
  <c r="E6143" i="29"/>
  <c r="B6140" i="29"/>
  <c r="D6138" i="29"/>
  <c r="F6136" i="29"/>
  <c r="C6133" i="29"/>
  <c r="E6131" i="29"/>
  <c r="B6128" i="29"/>
  <c r="D6126" i="29"/>
  <c r="F6124" i="29"/>
  <c r="B6121" i="29"/>
  <c r="C6119" i="29"/>
  <c r="D6117" i="29"/>
  <c r="E6115" i="29"/>
  <c r="F6113" i="29"/>
  <c r="B6110" i="29"/>
  <c r="C6108" i="29"/>
  <c r="D6106" i="29"/>
  <c r="E6104" i="29"/>
  <c r="F6102" i="29"/>
  <c r="G6100" i="29"/>
  <c r="B6097" i="29"/>
  <c r="C6095" i="29"/>
  <c r="D6093" i="29"/>
  <c r="E6091" i="29"/>
  <c r="F6089" i="29"/>
  <c r="B6086" i="29"/>
  <c r="B6084" i="29"/>
  <c r="C6082" i="29"/>
  <c r="C6080" i="29"/>
  <c r="F6073" i="29"/>
  <c r="G6064" i="29"/>
  <c r="E6048" i="29"/>
  <c r="C6067" i="29"/>
  <c r="E6067" i="29"/>
  <c r="D6064" i="29"/>
  <c r="D6054" i="29"/>
  <c r="E6054" i="29"/>
  <c r="F6054" i="29"/>
  <c r="C6054" i="29"/>
  <c r="B6024" i="29"/>
  <c r="C6024" i="29"/>
  <c r="D6024" i="29"/>
  <c r="E6024" i="29"/>
  <c r="F6024" i="29"/>
  <c r="C6299" i="29"/>
  <c r="C6287" i="29"/>
  <c r="G6283" i="29"/>
  <c r="B6282" i="29"/>
  <c r="C6275" i="29"/>
  <c r="G6271" i="29"/>
  <c r="B6270" i="29"/>
  <c r="C6263" i="29"/>
  <c r="G6259" i="29"/>
  <c r="B6258" i="29"/>
  <c r="C6251" i="29"/>
  <c r="G6247" i="29"/>
  <c r="B6246" i="29"/>
  <c r="C6239" i="29"/>
  <c r="G6235" i="29"/>
  <c r="B6234" i="29"/>
  <c r="C6227" i="29"/>
  <c r="G6223" i="29"/>
  <c r="B6222" i="29"/>
  <c r="C6215" i="29"/>
  <c r="G6211" i="29"/>
  <c r="B6210" i="29"/>
  <c r="C6203" i="29"/>
  <c r="G6199" i="29"/>
  <c r="B6198" i="29"/>
  <c r="C6191" i="29"/>
  <c r="G6187" i="29"/>
  <c r="B6186" i="29"/>
  <c r="C6179" i="29"/>
  <c r="G6175" i="29"/>
  <c r="B6174" i="29"/>
  <c r="C6167" i="29"/>
  <c r="G6163" i="29"/>
  <c r="B6162" i="29"/>
  <c r="C6155" i="29"/>
  <c r="G6151" i="29"/>
  <c r="B6150" i="29"/>
  <c r="C6143" i="29"/>
  <c r="G6139" i="29"/>
  <c r="B6138" i="29"/>
  <c r="C6131" i="29"/>
  <c r="G6127" i="29"/>
  <c r="B6126" i="29"/>
  <c r="B6117" i="29"/>
  <c r="C6115" i="29"/>
  <c r="B6106" i="29"/>
  <c r="C6104" i="29"/>
  <c r="C6102" i="29"/>
  <c r="B6093" i="29"/>
  <c r="C6091" i="29"/>
  <c r="G6079" i="29"/>
  <c r="D6073" i="29"/>
  <c r="C6048" i="29"/>
  <c r="D6048" i="29"/>
  <c r="F6048" i="29"/>
  <c r="D6018" i="29"/>
  <c r="E6018" i="29"/>
  <c r="F6018" i="29"/>
  <c r="B6018" i="29"/>
  <c r="C6018" i="29"/>
  <c r="G6300" i="29"/>
  <c r="B6299" i="29"/>
  <c r="G6288" i="29"/>
  <c r="B6287" i="29"/>
  <c r="G6276" i="29"/>
  <c r="B6275" i="29"/>
  <c r="G6264" i="29"/>
  <c r="B6263" i="29"/>
  <c r="G6252" i="29"/>
  <c r="B6251" i="29"/>
  <c r="G6240" i="29"/>
  <c r="B6239" i="29"/>
  <c r="G6228" i="29"/>
  <c r="B6227" i="29"/>
  <c r="G6216" i="29"/>
  <c r="B6215" i="29"/>
  <c r="G6204" i="29"/>
  <c r="B6203" i="29"/>
  <c r="G6192" i="29"/>
  <c r="B6191" i="29"/>
  <c r="G6180" i="29"/>
  <c r="B6179" i="29"/>
  <c r="G6168" i="29"/>
  <c r="G6156" i="29"/>
  <c r="G6144" i="29"/>
  <c r="G6132" i="29"/>
  <c r="G6118" i="29"/>
  <c r="B6115" i="29"/>
  <c r="B6102" i="29"/>
  <c r="C6100" i="29"/>
  <c r="F6096" i="29"/>
  <c r="G6094" i="29"/>
  <c r="B6091" i="29"/>
  <c r="C6089" i="29"/>
  <c r="F6079" i="29"/>
  <c r="B6073" i="29"/>
  <c r="F6064" i="29"/>
  <c r="B6064" i="29"/>
  <c r="E6064" i="29"/>
  <c r="B6036" i="29"/>
  <c r="C6036" i="29"/>
  <c r="D6036" i="29"/>
  <c r="E6036" i="29"/>
  <c r="F6036" i="29"/>
  <c r="G6281" i="29"/>
  <c r="G6269" i="29"/>
  <c r="G6257" i="29"/>
  <c r="G6245" i="29"/>
  <c r="F6240" i="29"/>
  <c r="G6233" i="29"/>
  <c r="F6228" i="29"/>
  <c r="G6221" i="29"/>
  <c r="F6216" i="29"/>
  <c r="E6211" i="29"/>
  <c r="G6209" i="29"/>
  <c r="F6204" i="29"/>
  <c r="E6199" i="29"/>
  <c r="G6197" i="29"/>
  <c r="F6192" i="29"/>
  <c r="E6187" i="29"/>
  <c r="G6185" i="29"/>
  <c r="F6180" i="29"/>
  <c r="E6175" i="29"/>
  <c r="G6173" i="29"/>
  <c r="F6168" i="29"/>
  <c r="E6163" i="29"/>
  <c r="G6161" i="29"/>
  <c r="F6156" i="29"/>
  <c r="E6151" i="29"/>
  <c r="G6149" i="29"/>
  <c r="F6144" i="29"/>
  <c r="E6139" i="29"/>
  <c r="G6137" i="29"/>
  <c r="F6132" i="29"/>
  <c r="E6127" i="29"/>
  <c r="G6125" i="29"/>
  <c r="F6118" i="29"/>
  <c r="G6116" i="29"/>
  <c r="F6107" i="29"/>
  <c r="F6105" i="29"/>
  <c r="G6103" i="29"/>
  <c r="E6096" i="29"/>
  <c r="F6094" i="29"/>
  <c r="B6089" i="29"/>
  <c r="D6079" i="29"/>
  <c r="E6066" i="29"/>
  <c r="D6030" i="29"/>
  <c r="E6030" i="29"/>
  <c r="F6030" i="29"/>
  <c r="B6030" i="29"/>
  <c r="C6030" i="29"/>
  <c r="C6350" i="29"/>
  <c r="C6338" i="29"/>
  <c r="D6331" i="29"/>
  <c r="C6326" i="29"/>
  <c r="D6319" i="29"/>
  <c r="C6314" i="29"/>
  <c r="E6312" i="29"/>
  <c r="D6307" i="29"/>
  <c r="C6302" i="29"/>
  <c r="E6300" i="29"/>
  <c r="D6295" i="29"/>
  <c r="C6290" i="29"/>
  <c r="E6288" i="29"/>
  <c r="D6283" i="29"/>
  <c r="F6281" i="29"/>
  <c r="C6278" i="29"/>
  <c r="E6276" i="29"/>
  <c r="D6271" i="29"/>
  <c r="F6269" i="29"/>
  <c r="C6266" i="29"/>
  <c r="E6264" i="29"/>
  <c r="D6259" i="29"/>
  <c r="F6257" i="29"/>
  <c r="C6254" i="29"/>
  <c r="E6252" i="29"/>
  <c r="D6247" i="29"/>
  <c r="F6245" i="29"/>
  <c r="C6242" i="29"/>
  <c r="E6240" i="29"/>
  <c r="D6235" i="29"/>
  <c r="F6233" i="29"/>
  <c r="C6230" i="29"/>
  <c r="E6228" i="29"/>
  <c r="D6223" i="29"/>
  <c r="F6221" i="29"/>
  <c r="C6218" i="29"/>
  <c r="E6216" i="29"/>
  <c r="D6211" i="29"/>
  <c r="F6209" i="29"/>
  <c r="C6206" i="29"/>
  <c r="E6204" i="29"/>
  <c r="D6199" i="29"/>
  <c r="F6197" i="29"/>
  <c r="C6194" i="29"/>
  <c r="E6192" i="29"/>
  <c r="D6187" i="29"/>
  <c r="F6185" i="29"/>
  <c r="C6182" i="29"/>
  <c r="E6180" i="29"/>
  <c r="D6175" i="29"/>
  <c r="F6173" i="29"/>
  <c r="E6168" i="29"/>
  <c r="D6163" i="29"/>
  <c r="F6161" i="29"/>
  <c r="E6156" i="29"/>
  <c r="D6151" i="29"/>
  <c r="F6149" i="29"/>
  <c r="E6144" i="29"/>
  <c r="D6139" i="29"/>
  <c r="F6137" i="29"/>
  <c r="E6132" i="29"/>
  <c r="D6127" i="29"/>
  <c r="F6125" i="29"/>
  <c r="D6120" i="29"/>
  <c r="E6118" i="29"/>
  <c r="F6116" i="29"/>
  <c r="G6114" i="29"/>
  <c r="D6107" i="29"/>
  <c r="E6105" i="29"/>
  <c r="F6103" i="29"/>
  <c r="D6096" i="29"/>
  <c r="E6094" i="29"/>
  <c r="F6092" i="29"/>
  <c r="G6090" i="29"/>
  <c r="E6077" i="29"/>
  <c r="G6077" i="29"/>
  <c r="G6072" i="29"/>
  <c r="E6070" i="29"/>
  <c r="D6042" i="29"/>
  <c r="E6042" i="29"/>
  <c r="F6042" i="29"/>
  <c r="C6042" i="29"/>
  <c r="C6331" i="29"/>
  <c r="C6319" i="29"/>
  <c r="D6312" i="29"/>
  <c r="C6307" i="29"/>
  <c r="D6300" i="29"/>
  <c r="C6295" i="29"/>
  <c r="D6288" i="29"/>
  <c r="F6286" i="29"/>
  <c r="C6283" i="29"/>
  <c r="E6281" i="29"/>
  <c r="D6276" i="29"/>
  <c r="F6274" i="29"/>
  <c r="C6271" i="29"/>
  <c r="E6269" i="29"/>
  <c r="D6264" i="29"/>
  <c r="F6262" i="29"/>
  <c r="C6259" i="29"/>
  <c r="E6257" i="29"/>
  <c r="D6252" i="29"/>
  <c r="F6250" i="29"/>
  <c r="C6247" i="29"/>
  <c r="E6245" i="29"/>
  <c r="D6240" i="29"/>
  <c r="F6238" i="29"/>
  <c r="C6235" i="29"/>
  <c r="E6233" i="29"/>
  <c r="D6228" i="29"/>
  <c r="F6226" i="29"/>
  <c r="C6223" i="29"/>
  <c r="E6221" i="29"/>
  <c r="D6216" i="29"/>
  <c r="F6214" i="29"/>
  <c r="C6211" i="29"/>
  <c r="E6209" i="29"/>
  <c r="D6204" i="29"/>
  <c r="F6202" i="29"/>
  <c r="C6199" i="29"/>
  <c r="E6197" i="29"/>
  <c r="D6192" i="29"/>
  <c r="F6190" i="29"/>
  <c r="C6187" i="29"/>
  <c r="E6185" i="29"/>
  <c r="D6180" i="29"/>
  <c r="F6178" i="29"/>
  <c r="C6175" i="29"/>
  <c r="E6173" i="29"/>
  <c r="D6168" i="29"/>
  <c r="F6166" i="29"/>
  <c r="C6163" i="29"/>
  <c r="E6161" i="29"/>
  <c r="D6156" i="29"/>
  <c r="F6154" i="29"/>
  <c r="C6151" i="29"/>
  <c r="E6149" i="29"/>
  <c r="D6144" i="29"/>
  <c r="F6142" i="29"/>
  <c r="C6139" i="29"/>
  <c r="E6137" i="29"/>
  <c r="D6132" i="29"/>
  <c r="F6130" i="29"/>
  <c r="C6127" i="29"/>
  <c r="E6125" i="29"/>
  <c r="C6120" i="29"/>
  <c r="D6118" i="29"/>
  <c r="E6116" i="29"/>
  <c r="F6114" i="29"/>
  <c r="G6112" i="29"/>
  <c r="B6109" i="29"/>
  <c r="C6107" i="29"/>
  <c r="D6105" i="29"/>
  <c r="E6103" i="29"/>
  <c r="F6101" i="29"/>
  <c r="C6096" i="29"/>
  <c r="D6094" i="29"/>
  <c r="E6092" i="29"/>
  <c r="F6090" i="29"/>
  <c r="C6079" i="29"/>
  <c r="E6079" i="29"/>
  <c r="G6076" i="29"/>
  <c r="G6074" i="29"/>
  <c r="D6066" i="29"/>
  <c r="C6066" i="29"/>
  <c r="C6061" i="29"/>
  <c r="E6061" i="29"/>
  <c r="B6061" i="29"/>
  <c r="D6052" i="29"/>
  <c r="C6312" i="29"/>
  <c r="C6300" i="29"/>
  <c r="C6288" i="29"/>
  <c r="D6281" i="29"/>
  <c r="C6276" i="29"/>
  <c r="D6269" i="29"/>
  <c r="C6264" i="29"/>
  <c r="D6257" i="29"/>
  <c r="C6252" i="29"/>
  <c r="D6245" i="29"/>
  <c r="C6240" i="29"/>
  <c r="D6233" i="29"/>
  <c r="C6228" i="29"/>
  <c r="G6224" i="29"/>
  <c r="D6221" i="29"/>
  <c r="C6216" i="29"/>
  <c r="G6212" i="29"/>
  <c r="D6209" i="29"/>
  <c r="C6204" i="29"/>
  <c r="G6200" i="29"/>
  <c r="D6197" i="29"/>
  <c r="C6192" i="29"/>
  <c r="G6188" i="29"/>
  <c r="D6185" i="29"/>
  <c r="C6180" i="29"/>
  <c r="G6176" i="29"/>
  <c r="D6173" i="29"/>
  <c r="C6168" i="29"/>
  <c r="G6164" i="29"/>
  <c r="D6161" i="29"/>
  <c r="C6156" i="29"/>
  <c r="G6152" i="29"/>
  <c r="D6149" i="29"/>
  <c r="C6144" i="29"/>
  <c r="G6140" i="29"/>
  <c r="D6137" i="29"/>
  <c r="C6132" i="29"/>
  <c r="G6128" i="29"/>
  <c r="D6125" i="29"/>
  <c r="C6118" i="29"/>
  <c r="D6116" i="29"/>
  <c r="E6114" i="29"/>
  <c r="E6112" i="29"/>
  <c r="G6110" i="29"/>
  <c r="B6107" i="29"/>
  <c r="C6105" i="29"/>
  <c r="D6103" i="29"/>
  <c r="C6094" i="29"/>
  <c r="D6092" i="29"/>
  <c r="E6090" i="29"/>
  <c r="E6088" i="29"/>
  <c r="G6086" i="29"/>
  <c r="G6078" i="29"/>
  <c r="E6076" i="29"/>
  <c r="F6074" i="29"/>
  <c r="C6070" i="29"/>
  <c r="G6060" i="29"/>
  <c r="G6055" i="29"/>
  <c r="G6301" i="29"/>
  <c r="G6289" i="29"/>
  <c r="C6281" i="29"/>
  <c r="G6277" i="29"/>
  <c r="C6269" i="29"/>
  <c r="G6265" i="29"/>
  <c r="C6257" i="29"/>
  <c r="G6253" i="29"/>
  <c r="C6245" i="29"/>
  <c r="G6241" i="29"/>
  <c r="C6233" i="29"/>
  <c r="G6229" i="29"/>
  <c r="F6224" i="29"/>
  <c r="C6221" i="29"/>
  <c r="G6217" i="29"/>
  <c r="F6212" i="29"/>
  <c r="C6209" i="29"/>
  <c r="G6205" i="29"/>
  <c r="F6200" i="29"/>
  <c r="C6197" i="29"/>
  <c r="G6193" i="29"/>
  <c r="F6188" i="29"/>
  <c r="C6185" i="29"/>
  <c r="G6181" i="29"/>
  <c r="F6176" i="29"/>
  <c r="C6173" i="29"/>
  <c r="G6169" i="29"/>
  <c r="F6164" i="29"/>
  <c r="C6161" i="29"/>
  <c r="G6157" i="29"/>
  <c r="F6152" i="29"/>
  <c r="C6149" i="29"/>
  <c r="G6145" i="29"/>
  <c r="F6140" i="29"/>
  <c r="C6137" i="29"/>
  <c r="G6133" i="29"/>
  <c r="F6128" i="29"/>
  <c r="C6125" i="29"/>
  <c r="G6121" i="29"/>
  <c r="C6116" i="29"/>
  <c r="C6114" i="29"/>
  <c r="F6110" i="29"/>
  <c r="G6108" i="29"/>
  <c r="B6105" i="29"/>
  <c r="C6103" i="29"/>
  <c r="G6097" i="29"/>
  <c r="C6092" i="29"/>
  <c r="C6090" i="29"/>
  <c r="F6086" i="29"/>
  <c r="G6084" i="29"/>
  <c r="G6082" i="29"/>
  <c r="G6080" i="29"/>
  <c r="D6076" i="29"/>
  <c r="E6074" i="29"/>
  <c r="E6060" i="29"/>
  <c r="F6052" i="29"/>
  <c r="G6052" i="29"/>
  <c r="B6052" i="29"/>
  <c r="E6052" i="29"/>
  <c r="G6049" i="29"/>
  <c r="G6306" i="29"/>
  <c r="F6301" i="29"/>
  <c r="G6294" i="29"/>
  <c r="F6289" i="29"/>
  <c r="G6282" i="29"/>
  <c r="G6270" i="29"/>
  <c r="E6224" i="29"/>
  <c r="E6212" i="29"/>
  <c r="E6200" i="29"/>
  <c r="E6188" i="29"/>
  <c r="E6176" i="29"/>
  <c r="E6164" i="29"/>
  <c r="E6152" i="29"/>
  <c r="G6150" i="29"/>
  <c r="E6140" i="29"/>
  <c r="G6138" i="29"/>
  <c r="E6128" i="29"/>
  <c r="G6126" i="29"/>
  <c r="F6121" i="29"/>
  <c r="B6114" i="29"/>
  <c r="E6110" i="29"/>
  <c r="F6108" i="29"/>
  <c r="G6106" i="29"/>
  <c r="F6097" i="29"/>
  <c r="G6095" i="29"/>
  <c r="B6090" i="29"/>
  <c r="C6088" i="29"/>
  <c r="E6086" i="29"/>
  <c r="E6084" i="29"/>
  <c r="F6082" i="29"/>
  <c r="F6080" i="29"/>
  <c r="D6072" i="29"/>
  <c r="F6072" i="29"/>
  <c r="G6067" i="29"/>
  <c r="D6224" i="29"/>
  <c r="D6212" i="29"/>
  <c r="D6200" i="29"/>
  <c r="D6188" i="29"/>
  <c r="D6176" i="29"/>
  <c r="D6164" i="29"/>
  <c r="D6152" i="29"/>
  <c r="D6140" i="29"/>
  <c r="D6128" i="29"/>
  <c r="E6121" i="29"/>
  <c r="D6110" i="29"/>
  <c r="E6097" i="29"/>
  <c r="D6086" i="29"/>
  <c r="F6076" i="29"/>
  <c r="B6076" i="29"/>
  <c r="B6074" i="29"/>
  <c r="D6074" i="29"/>
  <c r="C6060" i="29"/>
  <c r="D6060" i="29"/>
  <c r="F6060" i="29"/>
  <c r="B6055" i="29"/>
  <c r="C6055" i="29"/>
  <c r="E6055" i="29"/>
  <c r="C6049" i="29"/>
  <c r="D6049" i="29"/>
  <c r="E6049" i="29"/>
  <c r="B6049" i="29"/>
  <c r="D6121" i="29"/>
  <c r="D6119" i="29"/>
  <c r="E6117" i="29"/>
  <c r="F6104" i="29"/>
  <c r="G6102" i="29"/>
  <c r="D6097" i="29"/>
  <c r="D6095" i="29"/>
  <c r="E6093" i="29"/>
  <c r="C6084" i="29"/>
  <c r="D6080" i="29"/>
  <c r="G6073" i="29"/>
  <c r="D6067" i="29"/>
  <c r="G6054" i="29"/>
  <c r="G6048" i="29"/>
  <c r="B6012" i="29"/>
  <c r="C6012" i="29"/>
  <c r="D6012" i="29"/>
  <c r="E6012" i="29"/>
  <c r="F6012" i="29"/>
  <c r="D6006" i="29"/>
  <c r="E6006" i="29"/>
  <c r="F6006" i="29"/>
  <c r="B6006" i="29"/>
  <c r="C6006" i="29"/>
  <c r="G6062" i="29"/>
  <c r="G6050" i="29"/>
  <c r="E6040" i="29"/>
  <c r="G6038" i="29"/>
  <c r="B6037" i="29"/>
  <c r="F6033" i="29"/>
  <c r="E6028" i="29"/>
  <c r="G6026" i="29"/>
  <c r="B6025" i="29"/>
  <c r="F6021" i="29"/>
  <c r="E6016" i="29"/>
  <c r="G6014" i="29"/>
  <c r="B6013" i="29"/>
  <c r="F6009" i="29"/>
  <c r="E6004" i="29"/>
  <c r="G6002" i="29"/>
  <c r="B6001" i="29"/>
  <c r="D5999" i="29"/>
  <c r="F5997" i="29"/>
  <c r="C5994" i="29"/>
  <c r="E5992" i="29"/>
  <c r="G5990" i="29"/>
  <c r="B5989" i="29"/>
  <c r="D5987" i="29"/>
  <c r="F5985" i="29"/>
  <c r="C5982" i="29"/>
  <c r="E5980" i="29"/>
  <c r="G5978" i="29"/>
  <c r="B5977" i="29"/>
  <c r="D5975" i="29"/>
  <c r="F5973" i="29"/>
  <c r="C5970" i="29"/>
  <c r="E5968" i="29"/>
  <c r="G5966" i="29"/>
  <c r="B5965" i="29"/>
  <c r="D5963" i="29"/>
  <c r="F5961" i="29"/>
  <c r="C5958" i="29"/>
  <c r="E5956" i="29"/>
  <c r="G5954" i="29"/>
  <c r="B5953" i="29"/>
  <c r="D5951" i="29"/>
  <c r="F5949" i="29"/>
  <c r="C5946" i="29"/>
  <c r="E5944" i="29"/>
  <c r="G5942" i="29"/>
  <c r="B5941" i="29"/>
  <c r="D5939" i="29"/>
  <c r="F5937" i="29"/>
  <c r="C5934" i="29"/>
  <c r="E5932" i="29"/>
  <c r="G5930" i="29"/>
  <c r="B5929" i="29"/>
  <c r="D5927" i="29"/>
  <c r="F5925" i="29"/>
  <c r="C5922" i="29"/>
  <c r="E5920" i="29"/>
  <c r="G5918" i="29"/>
  <c r="B5917" i="29"/>
  <c r="D5915" i="29"/>
  <c r="F5913" i="29"/>
  <c r="C5910" i="29"/>
  <c r="E5908" i="29"/>
  <c r="G5906" i="29"/>
  <c r="B5905" i="29"/>
  <c r="D5903" i="29"/>
  <c r="F5901" i="29"/>
  <c r="C5898" i="29"/>
  <c r="E5896" i="29"/>
  <c r="G5894" i="29"/>
  <c r="B5893" i="29"/>
  <c r="D5891" i="29"/>
  <c r="F5889" i="29"/>
  <c r="C5886" i="29"/>
  <c r="E5884" i="29"/>
  <c r="G5882" i="29"/>
  <c r="B5881" i="29"/>
  <c r="D5879" i="29"/>
  <c r="F5877" i="29"/>
  <c r="C5874" i="29"/>
  <c r="E5872" i="29"/>
  <c r="G5870" i="29"/>
  <c r="B5869" i="29"/>
  <c r="D5867" i="29"/>
  <c r="F5865" i="29"/>
  <c r="C5862" i="29"/>
  <c r="E5860" i="29"/>
  <c r="G5858" i="29"/>
  <c r="B5857" i="29"/>
  <c r="D5855" i="29"/>
  <c r="F5853" i="29"/>
  <c r="C5850" i="29"/>
  <c r="E5848" i="29"/>
  <c r="G5846" i="29"/>
  <c r="B5845" i="29"/>
  <c r="D5843" i="29"/>
  <c r="F5841" i="29"/>
  <c r="C5838" i="29"/>
  <c r="E5836" i="29"/>
  <c r="G5834" i="29"/>
  <c r="B5833" i="29"/>
  <c r="D5831" i="29"/>
  <c r="F5829" i="29"/>
  <c r="C5826" i="29"/>
  <c r="E5824" i="29"/>
  <c r="G5822" i="29"/>
  <c r="B5821" i="29"/>
  <c r="D5819" i="29"/>
  <c r="F5817" i="29"/>
  <c r="C5814" i="29"/>
  <c r="E5812" i="29"/>
  <c r="G5810" i="29"/>
  <c r="B5809" i="29"/>
  <c r="D5807" i="29"/>
  <c r="F5805" i="29"/>
  <c r="C5802" i="29"/>
  <c r="E5800" i="29"/>
  <c r="G5798" i="29"/>
  <c r="B5797" i="29"/>
  <c r="D5795" i="29"/>
  <c r="F5793" i="29"/>
  <c r="C5790" i="29"/>
  <c r="E5788" i="29"/>
  <c r="G5786" i="29"/>
  <c r="B5785" i="29"/>
  <c r="D5783" i="29"/>
  <c r="F5781" i="29"/>
  <c r="B5778" i="29"/>
  <c r="D5774" i="29"/>
  <c r="C5772" i="29"/>
  <c r="D5768" i="29"/>
  <c r="C5762" i="29"/>
  <c r="E5762" i="29"/>
  <c r="G5759" i="29"/>
  <c r="F5757" i="29"/>
  <c r="C5755" i="29"/>
  <c r="C5753" i="29"/>
  <c r="C5751" i="29"/>
  <c r="C5744" i="29"/>
  <c r="E5744" i="29"/>
  <c r="E5741" i="29"/>
  <c r="C5731" i="29"/>
  <c r="D5726" i="29"/>
  <c r="G6031" i="29"/>
  <c r="D6028" i="29"/>
  <c r="G6019" i="29"/>
  <c r="D6016" i="29"/>
  <c r="G6007" i="29"/>
  <c r="D6004" i="29"/>
  <c r="G5995" i="29"/>
  <c r="B5994" i="29"/>
  <c r="D5992" i="29"/>
  <c r="G5983" i="29"/>
  <c r="B5982" i="29"/>
  <c r="D5980" i="29"/>
  <c r="G5971" i="29"/>
  <c r="B5970" i="29"/>
  <c r="D5968" i="29"/>
  <c r="G5959" i="29"/>
  <c r="B5958" i="29"/>
  <c r="D5956" i="29"/>
  <c r="G5947" i="29"/>
  <c r="B5946" i="29"/>
  <c r="D5944" i="29"/>
  <c r="G5935" i="29"/>
  <c r="B5934" i="29"/>
  <c r="D5932" i="29"/>
  <c r="G5923" i="29"/>
  <c r="B5922" i="29"/>
  <c r="D5920" i="29"/>
  <c r="G5911" i="29"/>
  <c r="B5910" i="29"/>
  <c r="D5908" i="29"/>
  <c r="G5899" i="29"/>
  <c r="B5898" i="29"/>
  <c r="D5896" i="29"/>
  <c r="G5887" i="29"/>
  <c r="B5886" i="29"/>
  <c r="D5884" i="29"/>
  <c r="F5882" i="29"/>
  <c r="G5875" i="29"/>
  <c r="B5874" i="29"/>
  <c r="D5872" i="29"/>
  <c r="F5870" i="29"/>
  <c r="G5863" i="29"/>
  <c r="B5862" i="29"/>
  <c r="D5860" i="29"/>
  <c r="F5858" i="29"/>
  <c r="G5851" i="29"/>
  <c r="B5850" i="29"/>
  <c r="D5848" i="29"/>
  <c r="F5846" i="29"/>
  <c r="G5839" i="29"/>
  <c r="B5838" i="29"/>
  <c r="F5834" i="29"/>
  <c r="G5827" i="29"/>
  <c r="B5826" i="29"/>
  <c r="F5822" i="29"/>
  <c r="G5815" i="29"/>
  <c r="B5814" i="29"/>
  <c r="F5810" i="29"/>
  <c r="E5805" i="29"/>
  <c r="G5803" i="29"/>
  <c r="B5802" i="29"/>
  <c r="D5800" i="29"/>
  <c r="F5798" i="29"/>
  <c r="E5793" i="29"/>
  <c r="G5791" i="29"/>
  <c r="B5790" i="29"/>
  <c r="D5788" i="29"/>
  <c r="F5786" i="29"/>
  <c r="E5781" i="29"/>
  <c r="G5779" i="29"/>
  <c r="B5774" i="29"/>
  <c r="B5772" i="29"/>
  <c r="B5768" i="29"/>
  <c r="G5761" i="29"/>
  <c r="E5759" i="29"/>
  <c r="B5753" i="29"/>
  <c r="E5743" i="29"/>
  <c r="B5739" i="29"/>
  <c r="D5739" i="29"/>
  <c r="E5723" i="29"/>
  <c r="B5721" i="29"/>
  <c r="D5721" i="29"/>
  <c r="E5721" i="29"/>
  <c r="G5856" i="29"/>
  <c r="G5844" i="29"/>
  <c r="G5832" i="29"/>
  <c r="G5820" i="29"/>
  <c r="G5808" i="29"/>
  <c r="G5796" i="29"/>
  <c r="G5784" i="29"/>
  <c r="D5755" i="29"/>
  <c r="F5755" i="29"/>
  <c r="D5731" i="29"/>
  <c r="F5731" i="29"/>
  <c r="G5731" i="29"/>
  <c r="C5726" i="29"/>
  <c r="E5726" i="29"/>
  <c r="F5726" i="29"/>
  <c r="G5720" i="29"/>
  <c r="G5715" i="29"/>
  <c r="C5642" i="29"/>
  <c r="D5642" i="29"/>
  <c r="E5642" i="29"/>
  <c r="F5642" i="29"/>
  <c r="G5642" i="29"/>
  <c r="B5642" i="29"/>
  <c r="C6081" i="29"/>
  <c r="C6069" i="29"/>
  <c r="G6065" i="29"/>
  <c r="D6062" i="29"/>
  <c r="C6057" i="29"/>
  <c r="G6053" i="29"/>
  <c r="D6050" i="29"/>
  <c r="C6045" i="29"/>
  <c r="E6043" i="29"/>
  <c r="G6041" i="29"/>
  <c r="B6040" i="29"/>
  <c r="D6038" i="29"/>
  <c r="C6033" i="29"/>
  <c r="E6031" i="29"/>
  <c r="G6029" i="29"/>
  <c r="B6028" i="29"/>
  <c r="D6026" i="29"/>
  <c r="C6021" i="29"/>
  <c r="E6019" i="29"/>
  <c r="G6017" i="29"/>
  <c r="B6016" i="29"/>
  <c r="D6014" i="29"/>
  <c r="C6009" i="29"/>
  <c r="E6007" i="29"/>
  <c r="G6005" i="29"/>
  <c r="B6004" i="29"/>
  <c r="D6002" i="29"/>
  <c r="F6000" i="29"/>
  <c r="C5997" i="29"/>
  <c r="E5995" i="29"/>
  <c r="G5993" i="29"/>
  <c r="B5992" i="29"/>
  <c r="D5990" i="29"/>
  <c r="F5988" i="29"/>
  <c r="C5985" i="29"/>
  <c r="E5983" i="29"/>
  <c r="G5981" i="29"/>
  <c r="B5980" i="29"/>
  <c r="D5978" i="29"/>
  <c r="F5976" i="29"/>
  <c r="C5973" i="29"/>
  <c r="E5971" i="29"/>
  <c r="G5969" i="29"/>
  <c r="B5968" i="29"/>
  <c r="D5966" i="29"/>
  <c r="F5964" i="29"/>
  <c r="C5961" i="29"/>
  <c r="E5959" i="29"/>
  <c r="G5957" i="29"/>
  <c r="B5956" i="29"/>
  <c r="D5954" i="29"/>
  <c r="F5952" i="29"/>
  <c r="C5949" i="29"/>
  <c r="E5947" i="29"/>
  <c r="G5945" i="29"/>
  <c r="B5944" i="29"/>
  <c r="D5942" i="29"/>
  <c r="F5940" i="29"/>
  <c r="C5937" i="29"/>
  <c r="E5935" i="29"/>
  <c r="G5933" i="29"/>
  <c r="B5932" i="29"/>
  <c r="D5930" i="29"/>
  <c r="F5928" i="29"/>
  <c r="C5925" i="29"/>
  <c r="E5923" i="29"/>
  <c r="G5921" i="29"/>
  <c r="B5920" i="29"/>
  <c r="D5918" i="29"/>
  <c r="F5916" i="29"/>
  <c r="C5913" i="29"/>
  <c r="E5911" i="29"/>
  <c r="G5909" i="29"/>
  <c r="B5908" i="29"/>
  <c r="D5906" i="29"/>
  <c r="F5904" i="29"/>
  <c r="C5901" i="29"/>
  <c r="E5899" i="29"/>
  <c r="G5897" i="29"/>
  <c r="B5896" i="29"/>
  <c r="D5894" i="29"/>
  <c r="F5892" i="29"/>
  <c r="C5889" i="29"/>
  <c r="E5887" i="29"/>
  <c r="G5885" i="29"/>
  <c r="B5884" i="29"/>
  <c r="D5882" i="29"/>
  <c r="F5880" i="29"/>
  <c r="C5877" i="29"/>
  <c r="E5875" i="29"/>
  <c r="G5873" i="29"/>
  <c r="B5872" i="29"/>
  <c r="D5870" i="29"/>
  <c r="F5868" i="29"/>
  <c r="C5865" i="29"/>
  <c r="E5863" i="29"/>
  <c r="G5861" i="29"/>
  <c r="B5860" i="29"/>
  <c r="D5858" i="29"/>
  <c r="F5856" i="29"/>
  <c r="C5853" i="29"/>
  <c r="E5851" i="29"/>
  <c r="G5849" i="29"/>
  <c r="B5848" i="29"/>
  <c r="D5846" i="29"/>
  <c r="F5844" i="29"/>
  <c r="C5841" i="29"/>
  <c r="E5839" i="29"/>
  <c r="G5837" i="29"/>
  <c r="B5836" i="29"/>
  <c r="D5834" i="29"/>
  <c r="F5832" i="29"/>
  <c r="C5829" i="29"/>
  <c r="E5827" i="29"/>
  <c r="G5825" i="29"/>
  <c r="B5824" i="29"/>
  <c r="D5822" i="29"/>
  <c r="F5820" i="29"/>
  <c r="C5817" i="29"/>
  <c r="E5815" i="29"/>
  <c r="G5813" i="29"/>
  <c r="B5812" i="29"/>
  <c r="D5810" i="29"/>
  <c r="F5808" i="29"/>
  <c r="C5805" i="29"/>
  <c r="E5803" i="29"/>
  <c r="G5801" i="29"/>
  <c r="B5800" i="29"/>
  <c r="D5798" i="29"/>
  <c r="F5796" i="29"/>
  <c r="C5793" i="29"/>
  <c r="E5791" i="29"/>
  <c r="G5789" i="29"/>
  <c r="B5788" i="29"/>
  <c r="D5786" i="29"/>
  <c r="F5784" i="29"/>
  <c r="C5781" i="29"/>
  <c r="E5779" i="29"/>
  <c r="F5777" i="29"/>
  <c r="G5775" i="29"/>
  <c r="G5773" i="29"/>
  <c r="G5771" i="29"/>
  <c r="G5769" i="29"/>
  <c r="G5767" i="29"/>
  <c r="G5765" i="29"/>
  <c r="F5763" i="29"/>
  <c r="E5761" i="29"/>
  <c r="B5757" i="29"/>
  <c r="D5757" i="29"/>
  <c r="F5750" i="29"/>
  <c r="F5741" i="29"/>
  <c r="B5741" i="29"/>
  <c r="D5738" i="29"/>
  <c r="F5733" i="29"/>
  <c r="B5723" i="29"/>
  <c r="C5723" i="29"/>
  <c r="F5723" i="29"/>
  <c r="G5723" i="29"/>
  <c r="D6007" i="29"/>
  <c r="E6000" i="29"/>
  <c r="D5995" i="29"/>
  <c r="E5988" i="29"/>
  <c r="D5983" i="29"/>
  <c r="E5976" i="29"/>
  <c r="D5971" i="29"/>
  <c r="E5964" i="29"/>
  <c r="E5952" i="29"/>
  <c r="D5947" i="29"/>
  <c r="C5942" i="29"/>
  <c r="E5940" i="29"/>
  <c r="D5935" i="29"/>
  <c r="C5930" i="29"/>
  <c r="E5928" i="29"/>
  <c r="D5923" i="29"/>
  <c r="C5918" i="29"/>
  <c r="E5916" i="29"/>
  <c r="D5911" i="29"/>
  <c r="C5906" i="29"/>
  <c r="E5904" i="29"/>
  <c r="D5899" i="29"/>
  <c r="C5894" i="29"/>
  <c r="E5892" i="29"/>
  <c r="D5887" i="29"/>
  <c r="C5882" i="29"/>
  <c r="E5880" i="29"/>
  <c r="D5875" i="29"/>
  <c r="C5870" i="29"/>
  <c r="E5868" i="29"/>
  <c r="D5863" i="29"/>
  <c r="C5858" i="29"/>
  <c r="E5856" i="29"/>
  <c r="D5851" i="29"/>
  <c r="C5846" i="29"/>
  <c r="E5844" i="29"/>
  <c r="D5839" i="29"/>
  <c r="F5837" i="29"/>
  <c r="C5834" i="29"/>
  <c r="E5832" i="29"/>
  <c r="D5827" i="29"/>
  <c r="F5825" i="29"/>
  <c r="C5822" i="29"/>
  <c r="E5820" i="29"/>
  <c r="D5815" i="29"/>
  <c r="F5813" i="29"/>
  <c r="C5810" i="29"/>
  <c r="E5808" i="29"/>
  <c r="D5803" i="29"/>
  <c r="F5801" i="29"/>
  <c r="C5798" i="29"/>
  <c r="E5796" i="29"/>
  <c r="D5791" i="29"/>
  <c r="F5789" i="29"/>
  <c r="C5786" i="29"/>
  <c r="E5784" i="29"/>
  <c r="B5781" i="29"/>
  <c r="D5779" i="29"/>
  <c r="E5777" i="29"/>
  <c r="F5775" i="29"/>
  <c r="F5773" i="29"/>
  <c r="E5771" i="29"/>
  <c r="F5769" i="29"/>
  <c r="E5763" i="29"/>
  <c r="C5761" i="29"/>
  <c r="B5759" i="29"/>
  <c r="F5759" i="29"/>
  <c r="G5756" i="29"/>
  <c r="D5750" i="29"/>
  <c r="G5745" i="29"/>
  <c r="D5743" i="29"/>
  <c r="F5743" i="29"/>
  <c r="G5743" i="29"/>
  <c r="G5735" i="29"/>
  <c r="B5715" i="29"/>
  <c r="C5715" i="29"/>
  <c r="D5715" i="29"/>
  <c r="E5715" i="29"/>
  <c r="C5654" i="29"/>
  <c r="D5654" i="29"/>
  <c r="E5654" i="29"/>
  <c r="F5654" i="29"/>
  <c r="G5654" i="29"/>
  <c r="B5654" i="29"/>
  <c r="F6058" i="29"/>
  <c r="E6053" i="29"/>
  <c r="F6046" i="29"/>
  <c r="C6043" i="29"/>
  <c r="E6041" i="29"/>
  <c r="F6034" i="29"/>
  <c r="C6031" i="29"/>
  <c r="E6029" i="29"/>
  <c r="F6022" i="29"/>
  <c r="C6019" i="29"/>
  <c r="E6017" i="29"/>
  <c r="F6010" i="29"/>
  <c r="C6007" i="29"/>
  <c r="E6005" i="29"/>
  <c r="D6000" i="29"/>
  <c r="F5998" i="29"/>
  <c r="C5995" i="29"/>
  <c r="E5993" i="29"/>
  <c r="D5988" i="29"/>
  <c r="F5986" i="29"/>
  <c r="C5983" i="29"/>
  <c r="E5981" i="29"/>
  <c r="D5976" i="29"/>
  <c r="F5974" i="29"/>
  <c r="C5971" i="29"/>
  <c r="E5969" i="29"/>
  <c r="D5964" i="29"/>
  <c r="F5962" i="29"/>
  <c r="C5959" i="29"/>
  <c r="D5952" i="29"/>
  <c r="F5950" i="29"/>
  <c r="C5947" i="29"/>
  <c r="D5940" i="29"/>
  <c r="C5935" i="29"/>
  <c r="D5928" i="29"/>
  <c r="C5923" i="29"/>
  <c r="D5916" i="29"/>
  <c r="C5911" i="29"/>
  <c r="D5904" i="29"/>
  <c r="C5899" i="29"/>
  <c r="D5892" i="29"/>
  <c r="C5887" i="29"/>
  <c r="D5880" i="29"/>
  <c r="C5875" i="29"/>
  <c r="D5868" i="29"/>
  <c r="C5863" i="29"/>
  <c r="D5856" i="29"/>
  <c r="C5851" i="29"/>
  <c r="D5844" i="29"/>
  <c r="C5839" i="29"/>
  <c r="D5832" i="29"/>
  <c r="C5827" i="29"/>
  <c r="D5820" i="29"/>
  <c r="C5815" i="29"/>
  <c r="D5808" i="29"/>
  <c r="C5803" i="29"/>
  <c r="D5796" i="29"/>
  <c r="C5791" i="29"/>
  <c r="D5784" i="29"/>
  <c r="C5779" i="29"/>
  <c r="D5777" i="29"/>
  <c r="E5775" i="29"/>
  <c r="E5773" i="29"/>
  <c r="D5771" i="29"/>
  <c r="E5769" i="29"/>
  <c r="E5767" i="29"/>
  <c r="D5763" i="29"/>
  <c r="B5761" i="29"/>
  <c r="F5756" i="29"/>
  <c r="F5745" i="29"/>
  <c r="C5738" i="29"/>
  <c r="E5738" i="29"/>
  <c r="F5738" i="29"/>
  <c r="E5735" i="29"/>
  <c r="B5733" i="29"/>
  <c r="D5733" i="29"/>
  <c r="E5733" i="29"/>
  <c r="C5720" i="29"/>
  <c r="D5720" i="29"/>
  <c r="E5720" i="29"/>
  <c r="B5667" i="29"/>
  <c r="C5667" i="29"/>
  <c r="D5667" i="29"/>
  <c r="E5667" i="29"/>
  <c r="G5667" i="29"/>
  <c r="E6058" i="29"/>
  <c r="G6056" i="29"/>
  <c r="E6046" i="29"/>
  <c r="G6044" i="29"/>
  <c r="E6034" i="29"/>
  <c r="E6022" i="29"/>
  <c r="E6010" i="29"/>
  <c r="C6000" i="29"/>
  <c r="E5998" i="29"/>
  <c r="C5988" i="29"/>
  <c r="E5986" i="29"/>
  <c r="C5976" i="29"/>
  <c r="E5974" i="29"/>
  <c r="C5964" i="29"/>
  <c r="E5962" i="29"/>
  <c r="C5952" i="29"/>
  <c r="C5940" i="29"/>
  <c r="C5928" i="29"/>
  <c r="C5916" i="29"/>
  <c r="C5904" i="29"/>
  <c r="C5892" i="29"/>
  <c r="C5880" i="29"/>
  <c r="C5868" i="29"/>
  <c r="C5856" i="29"/>
  <c r="C5844" i="29"/>
  <c r="C5832" i="29"/>
  <c r="C5820" i="29"/>
  <c r="C5808" i="29"/>
  <c r="C5796" i="29"/>
  <c r="C5784" i="29"/>
  <c r="C5777" i="29"/>
  <c r="D5775" i="29"/>
  <c r="C5773" i="29"/>
  <c r="C5771" i="29"/>
  <c r="D5769" i="29"/>
  <c r="E5756" i="29"/>
  <c r="C5750" i="29"/>
  <c r="E5750" i="29"/>
  <c r="G5747" i="29"/>
  <c r="B5691" i="29"/>
  <c r="C5691" i="29"/>
  <c r="D5691" i="29"/>
  <c r="E5691" i="29"/>
  <c r="G5691" i="29"/>
  <c r="B5679" i="29"/>
  <c r="C5679" i="29"/>
  <c r="D5679" i="29"/>
  <c r="E5679" i="29"/>
  <c r="G5679" i="29"/>
  <c r="C5666" i="29"/>
  <c r="D5666" i="29"/>
  <c r="E5666" i="29"/>
  <c r="F5666" i="29"/>
  <c r="G5666" i="29"/>
  <c r="B5666" i="29"/>
  <c r="G6037" i="29"/>
  <c r="G6025" i="29"/>
  <c r="G6013" i="29"/>
  <c r="G6001" i="29"/>
  <c r="G5989" i="29"/>
  <c r="G5977" i="29"/>
  <c r="G5965" i="29"/>
  <c r="G5953" i="29"/>
  <c r="G5941" i="29"/>
  <c r="G5929" i="29"/>
  <c r="G5917" i="29"/>
  <c r="G5905" i="29"/>
  <c r="C5775" i="29"/>
  <c r="B5773" i="29"/>
  <c r="B5771" i="29"/>
  <c r="C5769" i="29"/>
  <c r="D5756" i="29"/>
  <c r="B5745" i="29"/>
  <c r="D5745" i="29"/>
  <c r="E5745" i="29"/>
  <c r="B5735" i="29"/>
  <c r="C5735" i="29"/>
  <c r="F5735" i="29"/>
  <c r="E5711" i="29"/>
  <c r="B5703" i="29"/>
  <c r="C5703" i="29"/>
  <c r="D5703" i="29"/>
  <c r="E5703" i="29"/>
  <c r="G5703" i="29"/>
  <c r="C5678" i="29"/>
  <c r="D5678" i="29"/>
  <c r="E5678" i="29"/>
  <c r="F5678" i="29"/>
  <c r="G5678" i="29"/>
  <c r="B5678" i="29"/>
  <c r="G5994" i="29"/>
  <c r="G5982" i="29"/>
  <c r="G5970" i="29"/>
  <c r="G5958" i="29"/>
  <c r="G5946" i="29"/>
  <c r="G5934" i="29"/>
  <c r="G5922" i="29"/>
  <c r="G5910" i="29"/>
  <c r="G5898" i="29"/>
  <c r="G5886" i="29"/>
  <c r="G5874" i="29"/>
  <c r="G5862" i="29"/>
  <c r="G5850" i="29"/>
  <c r="G5838" i="29"/>
  <c r="G5826" i="29"/>
  <c r="G5814" i="29"/>
  <c r="G5790" i="29"/>
  <c r="G5762" i="29"/>
  <c r="B5756" i="29"/>
  <c r="G5751" i="29"/>
  <c r="C5714" i="29"/>
  <c r="E5714" i="29"/>
  <c r="F5714" i="29"/>
  <c r="C5690" i="29"/>
  <c r="E5690" i="29"/>
  <c r="F5690" i="29"/>
  <c r="G5690" i="29"/>
  <c r="B5690" i="29"/>
  <c r="E6037" i="29"/>
  <c r="E6025" i="29"/>
  <c r="E6013" i="29"/>
  <c r="E6001" i="29"/>
  <c r="F5994" i="29"/>
  <c r="E5989" i="29"/>
  <c r="F5982" i="29"/>
  <c r="E5977" i="29"/>
  <c r="F5970" i="29"/>
  <c r="E5965" i="29"/>
  <c r="F5958" i="29"/>
  <c r="E5953" i="29"/>
  <c r="F5946" i="29"/>
  <c r="E5941" i="29"/>
  <c r="F5934" i="29"/>
  <c r="E5929" i="29"/>
  <c r="F5922" i="29"/>
  <c r="E5917" i="29"/>
  <c r="F5910" i="29"/>
  <c r="E5905" i="29"/>
  <c r="F5898" i="29"/>
  <c r="E5893" i="29"/>
  <c r="F5886" i="29"/>
  <c r="E5881" i="29"/>
  <c r="F5874" i="29"/>
  <c r="E5869" i="29"/>
  <c r="F5862" i="29"/>
  <c r="E5857" i="29"/>
  <c r="F5850" i="29"/>
  <c r="E5845" i="29"/>
  <c r="F5838" i="29"/>
  <c r="E5833" i="29"/>
  <c r="F5826" i="29"/>
  <c r="E5821" i="29"/>
  <c r="F5814" i="29"/>
  <c r="E5809" i="29"/>
  <c r="F5802" i="29"/>
  <c r="E5797" i="29"/>
  <c r="F5790" i="29"/>
  <c r="E5785" i="29"/>
  <c r="G5774" i="29"/>
  <c r="G5772" i="29"/>
  <c r="G5768" i="29"/>
  <c r="G5753" i="29"/>
  <c r="B5747" i="29"/>
  <c r="C5747" i="29"/>
  <c r="F5747" i="29"/>
  <c r="B5711" i="29"/>
  <c r="C5711" i="29"/>
  <c r="F5711" i="29"/>
  <c r="G5711" i="29"/>
  <c r="C5702" i="29"/>
  <c r="E5702" i="29"/>
  <c r="F5702" i="29"/>
  <c r="G5702" i="29"/>
  <c r="B5702" i="29"/>
  <c r="B5699" i="29"/>
  <c r="C5699" i="29"/>
  <c r="D5699" i="29"/>
  <c r="F5699" i="29"/>
  <c r="G5699" i="29"/>
  <c r="G6040" i="29"/>
  <c r="D6037" i="29"/>
  <c r="G6028" i="29"/>
  <c r="D6025" i="29"/>
  <c r="G6016" i="29"/>
  <c r="D6013" i="29"/>
  <c r="G6004" i="29"/>
  <c r="D6001" i="29"/>
  <c r="E5994" i="29"/>
  <c r="G5992" i="29"/>
  <c r="D5989" i="29"/>
  <c r="E5982" i="29"/>
  <c r="G5980" i="29"/>
  <c r="D5977" i="29"/>
  <c r="E5970" i="29"/>
  <c r="G5968" i="29"/>
  <c r="D5965" i="29"/>
  <c r="E5958" i="29"/>
  <c r="G5956" i="29"/>
  <c r="D5953" i="29"/>
  <c r="E5946" i="29"/>
  <c r="G5944" i="29"/>
  <c r="D5941" i="29"/>
  <c r="E5934" i="29"/>
  <c r="G5932" i="29"/>
  <c r="D5929" i="29"/>
  <c r="E5922" i="29"/>
  <c r="G5920" i="29"/>
  <c r="D5917" i="29"/>
  <c r="E5910" i="29"/>
  <c r="G5908" i="29"/>
  <c r="D5905" i="29"/>
  <c r="E5898" i="29"/>
  <c r="G5896" i="29"/>
  <c r="D5893" i="29"/>
  <c r="E5886" i="29"/>
  <c r="G5884" i="29"/>
  <c r="D5881" i="29"/>
  <c r="E5874" i="29"/>
  <c r="G5872" i="29"/>
  <c r="D5869" i="29"/>
  <c r="E5862" i="29"/>
  <c r="G5860" i="29"/>
  <c r="D5857" i="29"/>
  <c r="F5855" i="29"/>
  <c r="C5852" i="29"/>
  <c r="E5850" i="29"/>
  <c r="G5848" i="29"/>
  <c r="D5845" i="29"/>
  <c r="F5843" i="29"/>
  <c r="C5840" i="29"/>
  <c r="E5838" i="29"/>
  <c r="G5836" i="29"/>
  <c r="D5833" i="29"/>
  <c r="F5831" i="29"/>
  <c r="C5828" i="29"/>
  <c r="E5826" i="29"/>
  <c r="G5824" i="29"/>
  <c r="D5821" i="29"/>
  <c r="F5819" i="29"/>
  <c r="C5816" i="29"/>
  <c r="E5814" i="29"/>
  <c r="G5812" i="29"/>
  <c r="D5809" i="29"/>
  <c r="F5807" i="29"/>
  <c r="C5804" i="29"/>
  <c r="E5802" i="29"/>
  <c r="G5800" i="29"/>
  <c r="D5797" i="29"/>
  <c r="F5795" i="29"/>
  <c r="C5792" i="29"/>
  <c r="E5790" i="29"/>
  <c r="G5788" i="29"/>
  <c r="D5785" i="29"/>
  <c r="F5783" i="29"/>
  <c r="C5780" i="29"/>
  <c r="D5778" i="29"/>
  <c r="F5774" i="29"/>
  <c r="F5772" i="29"/>
  <c r="F5768" i="29"/>
  <c r="D5762" i="29"/>
  <c r="G5755" i="29"/>
  <c r="E5753" i="29"/>
  <c r="E5751" i="29"/>
  <c r="C5732" i="29"/>
  <c r="E5732" i="29"/>
  <c r="B5727" i="29"/>
  <c r="C5727" i="29"/>
  <c r="D5727" i="29"/>
  <c r="G5721" i="29"/>
  <c r="C5778" i="29"/>
  <c r="E5774" i="29"/>
  <c r="D5772" i="29"/>
  <c r="E5768" i="29"/>
  <c r="B5762" i="29"/>
  <c r="E5760" i="29"/>
  <c r="G5760" i="29"/>
  <c r="G5757" i="29"/>
  <c r="E5755" i="29"/>
  <c r="D5753" i="29"/>
  <c r="D5751" i="29"/>
  <c r="B5744" i="29"/>
  <c r="G5741" i="29"/>
  <c r="E5739" i="29"/>
  <c r="E5731" i="29"/>
  <c r="G5726" i="29"/>
  <c r="F5721" i="29"/>
  <c r="C5707" i="29"/>
  <c r="C5695" i="29"/>
  <c r="C5683" i="29"/>
  <c r="C5671" i="29"/>
  <c r="C5659" i="29"/>
  <c r="G5655" i="29"/>
  <c r="C5647" i="29"/>
  <c r="G5643" i="29"/>
  <c r="C5635" i="29"/>
  <c r="G5631" i="29"/>
  <c r="B5630" i="29"/>
  <c r="C5623" i="29"/>
  <c r="G5619" i="29"/>
  <c r="B5618" i="29"/>
  <c r="C5611" i="29"/>
  <c r="G5607" i="29"/>
  <c r="B5606" i="29"/>
  <c r="C5599" i="29"/>
  <c r="G5595" i="29"/>
  <c r="B5594" i="29"/>
  <c r="C5587" i="29"/>
  <c r="G5583" i="29"/>
  <c r="B5582" i="29"/>
  <c r="C5575" i="29"/>
  <c r="G5571" i="29"/>
  <c r="B5570" i="29"/>
  <c r="C5563" i="29"/>
  <c r="G5559" i="29"/>
  <c r="B5558" i="29"/>
  <c r="C5551" i="29"/>
  <c r="G5547" i="29"/>
  <c r="B5546" i="29"/>
  <c r="C5539" i="29"/>
  <c r="G5535" i="29"/>
  <c r="B5534" i="29"/>
  <c r="C5527" i="29"/>
  <c r="G5523" i="29"/>
  <c r="B5522" i="29"/>
  <c r="C5515" i="29"/>
  <c r="G5511" i="29"/>
  <c r="B5510" i="29"/>
  <c r="C5503" i="29"/>
  <c r="G5499" i="29"/>
  <c r="B5498" i="29"/>
  <c r="C5491" i="29"/>
  <c r="G5487" i="29"/>
  <c r="B5486" i="29"/>
  <c r="C5479" i="29"/>
  <c r="G5475" i="29"/>
  <c r="B5474" i="29"/>
  <c r="C5467" i="29"/>
  <c r="G5463" i="29"/>
  <c r="B5460" i="29"/>
  <c r="C5458" i="29"/>
  <c r="D5447" i="29"/>
  <c r="C5447" i="29"/>
  <c r="F5445" i="29"/>
  <c r="E5445" i="29"/>
  <c r="B5443" i="29"/>
  <c r="B5441" i="29"/>
  <c r="B5439" i="29"/>
  <c r="D5435" i="29"/>
  <c r="C5435" i="29"/>
  <c r="F5433" i="29"/>
  <c r="E5433" i="29"/>
  <c r="B5431" i="29"/>
  <c r="B5429" i="29"/>
  <c r="G5422" i="29"/>
  <c r="G5418" i="29"/>
  <c r="C5416" i="29"/>
  <c r="C5414" i="29"/>
  <c r="D5412" i="29"/>
  <c r="C5410" i="29"/>
  <c r="F5405" i="29"/>
  <c r="C5398" i="29"/>
  <c r="D5375" i="29"/>
  <c r="E5375" i="29"/>
  <c r="C5375" i="29"/>
  <c r="G5369" i="29"/>
  <c r="B5345" i="29"/>
  <c r="C5345" i="29"/>
  <c r="D5345" i="29"/>
  <c r="E5345" i="29"/>
  <c r="F5345" i="29"/>
  <c r="F5499" i="29"/>
  <c r="F5487" i="29"/>
  <c r="F5475" i="29"/>
  <c r="F5463" i="29"/>
  <c r="G5461" i="29"/>
  <c r="F5450" i="29"/>
  <c r="F5422" i="29"/>
  <c r="C5412" i="29"/>
  <c r="B5410" i="29"/>
  <c r="D5405" i="29"/>
  <c r="C5393" i="29"/>
  <c r="E5393" i="29"/>
  <c r="F5393" i="29"/>
  <c r="E5390" i="29"/>
  <c r="B5388" i="29"/>
  <c r="D5388" i="29"/>
  <c r="E5388" i="29"/>
  <c r="G5382" i="29"/>
  <c r="D5351" i="29"/>
  <c r="E5351" i="29"/>
  <c r="B5351" i="29"/>
  <c r="C5351" i="29"/>
  <c r="F5708" i="29"/>
  <c r="F5696" i="29"/>
  <c r="F5684" i="29"/>
  <c r="F5672" i="29"/>
  <c r="F5660" i="29"/>
  <c r="E5655" i="29"/>
  <c r="F5648" i="29"/>
  <c r="E5643" i="29"/>
  <c r="F5636" i="29"/>
  <c r="E5631" i="29"/>
  <c r="F5624" i="29"/>
  <c r="E5619" i="29"/>
  <c r="F5612" i="29"/>
  <c r="E5607" i="29"/>
  <c r="F5600" i="29"/>
  <c r="E5595" i="29"/>
  <c r="F5588" i="29"/>
  <c r="E5583" i="29"/>
  <c r="F5576" i="29"/>
  <c r="E5571" i="29"/>
  <c r="F5564" i="29"/>
  <c r="E5559" i="29"/>
  <c r="F5552" i="29"/>
  <c r="E5547" i="29"/>
  <c r="E5535" i="29"/>
  <c r="E5523" i="29"/>
  <c r="E5511" i="29"/>
  <c r="E5499" i="29"/>
  <c r="E5487" i="29"/>
  <c r="E5475" i="29"/>
  <c r="E5463" i="29"/>
  <c r="F5461" i="29"/>
  <c r="E5450" i="29"/>
  <c r="G5442" i="29"/>
  <c r="G5440" i="29"/>
  <c r="E5438" i="29"/>
  <c r="G5430" i="29"/>
  <c r="E5416" i="29"/>
  <c r="F5416" i="29"/>
  <c r="D5416" i="29"/>
  <c r="G5414" i="29"/>
  <c r="F5414" i="29"/>
  <c r="F5398" i="29"/>
  <c r="G5398" i="29"/>
  <c r="B5357" i="29"/>
  <c r="C5357" i="29"/>
  <c r="D5357" i="29"/>
  <c r="E5357" i="29"/>
  <c r="F5357" i="29"/>
  <c r="D5315" i="29"/>
  <c r="E5315" i="29"/>
  <c r="F5315" i="29"/>
  <c r="G5315" i="29"/>
  <c r="B5315" i="29"/>
  <c r="C5315" i="29"/>
  <c r="D5279" i="29"/>
  <c r="E5279" i="29"/>
  <c r="F5279" i="29"/>
  <c r="G5279" i="29"/>
  <c r="B5279" i="29"/>
  <c r="C5279" i="29"/>
  <c r="F5737" i="29"/>
  <c r="B5729" i="29"/>
  <c r="F5725" i="29"/>
  <c r="B5717" i="29"/>
  <c r="F5713" i="29"/>
  <c r="E5708" i="29"/>
  <c r="B5705" i="29"/>
  <c r="F5701" i="29"/>
  <c r="E5696" i="29"/>
  <c r="B5693" i="29"/>
  <c r="E5684" i="29"/>
  <c r="B5681" i="29"/>
  <c r="E5672" i="29"/>
  <c r="B5669" i="29"/>
  <c r="E5660" i="29"/>
  <c r="B5657" i="29"/>
  <c r="D5655" i="29"/>
  <c r="E5648" i="29"/>
  <c r="B5645" i="29"/>
  <c r="D5643" i="29"/>
  <c r="E5636" i="29"/>
  <c r="B5633" i="29"/>
  <c r="D5631" i="29"/>
  <c r="E5624" i="29"/>
  <c r="B5621" i="29"/>
  <c r="D5619" i="29"/>
  <c r="E5612" i="29"/>
  <c r="B5609" i="29"/>
  <c r="D5607" i="29"/>
  <c r="E5600" i="29"/>
  <c r="B5597" i="29"/>
  <c r="D5595" i="29"/>
  <c r="E5588" i="29"/>
  <c r="B5585" i="29"/>
  <c r="D5583" i="29"/>
  <c r="E5576" i="29"/>
  <c r="B5573" i="29"/>
  <c r="D5571" i="29"/>
  <c r="E5564" i="29"/>
  <c r="B5561" i="29"/>
  <c r="D5559" i="29"/>
  <c r="E5552" i="29"/>
  <c r="B5549" i="29"/>
  <c r="D5547" i="29"/>
  <c r="E5540" i="29"/>
  <c r="B5537" i="29"/>
  <c r="D5535" i="29"/>
  <c r="E5528" i="29"/>
  <c r="B5525" i="29"/>
  <c r="D5523" i="29"/>
  <c r="E5516" i="29"/>
  <c r="B5513" i="29"/>
  <c r="D5511" i="29"/>
  <c r="E5504" i="29"/>
  <c r="B5501" i="29"/>
  <c r="D5499" i="29"/>
  <c r="E5492" i="29"/>
  <c r="B5489" i="29"/>
  <c r="D5487" i="29"/>
  <c r="E5480" i="29"/>
  <c r="B5477" i="29"/>
  <c r="D5475" i="29"/>
  <c r="E5468" i="29"/>
  <c r="B5465" i="29"/>
  <c r="D5463" i="29"/>
  <c r="E5461" i="29"/>
  <c r="F5459" i="29"/>
  <c r="D5450" i="29"/>
  <c r="E5448" i="29"/>
  <c r="E5446" i="29"/>
  <c r="F5442" i="29"/>
  <c r="F5440" i="29"/>
  <c r="D5438" i="29"/>
  <c r="F5430" i="29"/>
  <c r="F5428" i="29"/>
  <c r="D5426" i="29"/>
  <c r="C5418" i="29"/>
  <c r="D5418" i="29"/>
  <c r="B5418" i="29"/>
  <c r="E5407" i="29"/>
  <c r="B5405" i="29"/>
  <c r="G5390" i="29"/>
  <c r="B5390" i="29"/>
  <c r="C5390" i="29"/>
  <c r="F5390" i="29"/>
  <c r="C5369" i="29"/>
  <c r="E5369" i="29"/>
  <c r="F5369" i="29"/>
  <c r="D5363" i="29"/>
  <c r="E5363" i="29"/>
  <c r="B5363" i="29"/>
  <c r="C5363" i="29"/>
  <c r="D5708" i="29"/>
  <c r="D5696" i="29"/>
  <c r="G5687" i="29"/>
  <c r="D5684" i="29"/>
  <c r="G5675" i="29"/>
  <c r="D5672" i="29"/>
  <c r="G5663" i="29"/>
  <c r="D5660" i="29"/>
  <c r="C5655" i="29"/>
  <c r="G5651" i="29"/>
  <c r="D5648" i="29"/>
  <c r="C5643" i="29"/>
  <c r="G5639" i="29"/>
  <c r="D5636" i="29"/>
  <c r="C5631" i="29"/>
  <c r="G5627" i="29"/>
  <c r="D5624" i="29"/>
  <c r="C5619" i="29"/>
  <c r="G5615" i="29"/>
  <c r="D5612" i="29"/>
  <c r="C5607" i="29"/>
  <c r="G5603" i="29"/>
  <c r="D5600" i="29"/>
  <c r="C5595" i="29"/>
  <c r="G5591" i="29"/>
  <c r="D5588" i="29"/>
  <c r="C5583" i="29"/>
  <c r="G5579" i="29"/>
  <c r="D5576" i="29"/>
  <c r="C5571" i="29"/>
  <c r="G5567" i="29"/>
  <c r="D5564" i="29"/>
  <c r="C5559" i="29"/>
  <c r="G5555" i="29"/>
  <c r="D5552" i="29"/>
  <c r="C5547" i="29"/>
  <c r="G5543" i="29"/>
  <c r="D5540" i="29"/>
  <c r="C5535" i="29"/>
  <c r="G5531" i="29"/>
  <c r="D5528" i="29"/>
  <c r="C5523" i="29"/>
  <c r="G5519" i="29"/>
  <c r="D5516" i="29"/>
  <c r="C5511" i="29"/>
  <c r="G5507" i="29"/>
  <c r="D5504" i="29"/>
  <c r="C5499" i="29"/>
  <c r="G5495" i="29"/>
  <c r="D5492" i="29"/>
  <c r="C5487" i="29"/>
  <c r="G5483" i="29"/>
  <c r="D5480" i="29"/>
  <c r="C5475" i="29"/>
  <c r="G5471" i="29"/>
  <c r="D5468" i="29"/>
  <c r="C5463" i="29"/>
  <c r="D5461" i="29"/>
  <c r="E5459" i="29"/>
  <c r="G5455" i="29"/>
  <c r="B5452" i="29"/>
  <c r="C5450" i="29"/>
  <c r="D5448" i="29"/>
  <c r="D5446" i="29"/>
  <c r="E5442" i="29"/>
  <c r="C5440" i="29"/>
  <c r="C5438" i="29"/>
  <c r="D5436" i="29"/>
  <c r="E5430" i="29"/>
  <c r="C5428" i="29"/>
  <c r="C5426" i="29"/>
  <c r="C5422" i="29"/>
  <c r="G5417" i="29"/>
  <c r="D5407" i="29"/>
  <c r="C5382" i="29"/>
  <c r="D5382" i="29"/>
  <c r="B5382" i="29"/>
  <c r="D5374" i="29"/>
  <c r="F5374" i="29"/>
  <c r="G5374" i="29"/>
  <c r="G5764" i="29"/>
  <c r="G5752" i="29"/>
  <c r="G5740" i="29"/>
  <c r="G5728" i="29"/>
  <c r="G5716" i="29"/>
  <c r="G5704" i="29"/>
  <c r="G5692" i="29"/>
  <c r="F5687" i="29"/>
  <c r="G5680" i="29"/>
  <c r="F5675" i="29"/>
  <c r="G5668" i="29"/>
  <c r="F5663" i="29"/>
  <c r="E5658" i="29"/>
  <c r="G5656" i="29"/>
  <c r="F5651" i="29"/>
  <c r="E5646" i="29"/>
  <c r="G5644" i="29"/>
  <c r="F5639" i="29"/>
  <c r="E5634" i="29"/>
  <c r="G5632" i="29"/>
  <c r="F5627" i="29"/>
  <c r="E5622" i="29"/>
  <c r="G5620" i="29"/>
  <c r="F5615" i="29"/>
  <c r="E5610" i="29"/>
  <c r="G5608" i="29"/>
  <c r="F5603" i="29"/>
  <c r="E5598" i="29"/>
  <c r="G5596" i="29"/>
  <c r="F5591" i="29"/>
  <c r="E5586" i="29"/>
  <c r="G5584" i="29"/>
  <c r="F5579" i="29"/>
  <c r="E5574" i="29"/>
  <c r="G5572" i="29"/>
  <c r="F5567" i="29"/>
  <c r="E5562" i="29"/>
  <c r="G5560" i="29"/>
  <c r="F5555" i="29"/>
  <c r="E5550" i="29"/>
  <c r="G5548" i="29"/>
  <c r="F5543" i="29"/>
  <c r="E5538" i="29"/>
  <c r="G5536" i="29"/>
  <c r="F5531" i="29"/>
  <c r="E5526" i="29"/>
  <c r="G5524" i="29"/>
  <c r="F5519" i="29"/>
  <c r="E5514" i="29"/>
  <c r="G5512" i="29"/>
  <c r="F5507" i="29"/>
  <c r="E5502" i="29"/>
  <c r="G5500" i="29"/>
  <c r="F5495" i="29"/>
  <c r="E5490" i="29"/>
  <c r="G5488" i="29"/>
  <c r="F5483" i="29"/>
  <c r="E5478" i="29"/>
  <c r="G5476" i="29"/>
  <c r="F5471" i="29"/>
  <c r="E5466" i="29"/>
  <c r="G5464" i="29"/>
  <c r="C5461" i="29"/>
  <c r="C5459" i="29"/>
  <c r="F5455" i="29"/>
  <c r="B5450" i="29"/>
  <c r="F5417" i="29"/>
  <c r="D5400" i="29"/>
  <c r="E5400" i="29"/>
  <c r="D5387" i="29"/>
  <c r="E5387" i="29"/>
  <c r="C5387" i="29"/>
  <c r="G5381" i="29"/>
  <c r="G5376" i="29"/>
  <c r="C5362" i="29"/>
  <c r="D5362" i="29"/>
  <c r="E5362" i="29"/>
  <c r="F5362" i="29"/>
  <c r="G5362" i="29"/>
  <c r="C5442" i="29"/>
  <c r="B5442" i="29"/>
  <c r="E5440" i="29"/>
  <c r="D5440" i="29"/>
  <c r="G5438" i="29"/>
  <c r="F5438" i="29"/>
  <c r="C5430" i="29"/>
  <c r="B5430" i="29"/>
  <c r="E5428" i="29"/>
  <c r="D5428" i="29"/>
  <c r="G5426" i="29"/>
  <c r="F5426" i="29"/>
  <c r="E5417" i="29"/>
  <c r="C5407" i="29"/>
  <c r="G5407" i="29"/>
  <c r="G5402" i="29"/>
  <c r="B5402" i="29"/>
  <c r="C5402" i="29"/>
  <c r="F5402" i="29"/>
  <c r="G5399" i="29"/>
  <c r="G5394" i="29"/>
  <c r="D5381" i="29"/>
  <c r="D5327" i="29"/>
  <c r="E5327" i="29"/>
  <c r="F5327" i="29"/>
  <c r="G5327" i="29"/>
  <c r="B5327" i="29"/>
  <c r="C5327" i="29"/>
  <c r="D5291" i="29"/>
  <c r="E5291" i="29"/>
  <c r="F5291" i="29"/>
  <c r="G5291" i="29"/>
  <c r="B5291" i="29"/>
  <c r="C5291" i="29"/>
  <c r="F5697" i="29"/>
  <c r="D5687" i="29"/>
  <c r="F5685" i="29"/>
  <c r="D5675" i="29"/>
  <c r="F5673" i="29"/>
  <c r="D5663" i="29"/>
  <c r="F5661" i="29"/>
  <c r="D5651" i="29"/>
  <c r="F5649" i="29"/>
  <c r="D5639" i="29"/>
  <c r="F5637" i="29"/>
  <c r="G5630" i="29"/>
  <c r="D5627" i="29"/>
  <c r="F5625" i="29"/>
  <c r="G5618" i="29"/>
  <c r="D5615" i="29"/>
  <c r="F5613" i="29"/>
  <c r="G5606" i="29"/>
  <c r="D5603" i="29"/>
  <c r="F5601" i="29"/>
  <c r="G5594" i="29"/>
  <c r="D5591" i="29"/>
  <c r="F5589" i="29"/>
  <c r="G5582" i="29"/>
  <c r="D5579" i="29"/>
  <c r="F5577" i="29"/>
  <c r="G5570" i="29"/>
  <c r="D5567" i="29"/>
  <c r="F5565" i="29"/>
  <c r="G5558" i="29"/>
  <c r="D5555" i="29"/>
  <c r="F5553" i="29"/>
  <c r="G5546" i="29"/>
  <c r="D5543" i="29"/>
  <c r="F5541" i="29"/>
  <c r="G5534" i="29"/>
  <c r="D5531" i="29"/>
  <c r="F5529" i="29"/>
  <c r="G5522" i="29"/>
  <c r="D5519" i="29"/>
  <c r="F5517" i="29"/>
  <c r="G5510" i="29"/>
  <c r="F5505" i="29"/>
  <c r="G5498" i="29"/>
  <c r="F5493" i="29"/>
  <c r="G5486" i="29"/>
  <c r="F5481" i="29"/>
  <c r="G5474" i="29"/>
  <c r="D5471" i="29"/>
  <c r="F5469" i="29"/>
  <c r="F5462" i="29"/>
  <c r="G5460" i="29"/>
  <c r="D5455" i="29"/>
  <c r="F5451" i="29"/>
  <c r="G5441" i="29"/>
  <c r="G5439" i="29"/>
  <c r="G5429" i="29"/>
  <c r="D5421" i="29"/>
  <c r="E5419" i="29"/>
  <c r="D5417" i="29"/>
  <c r="D5411" i="29"/>
  <c r="E5411" i="29"/>
  <c r="C5411" i="29"/>
  <c r="G5406" i="29"/>
  <c r="F5399" i="29"/>
  <c r="F5394" i="29"/>
  <c r="G5719" i="29"/>
  <c r="E5709" i="29"/>
  <c r="G5707" i="29"/>
  <c r="E5697" i="29"/>
  <c r="G5695" i="29"/>
  <c r="C5687" i="29"/>
  <c r="E5685" i="29"/>
  <c r="G5683" i="29"/>
  <c r="C5675" i="29"/>
  <c r="E5673" i="29"/>
  <c r="G5671" i="29"/>
  <c r="C5663" i="29"/>
  <c r="E5661" i="29"/>
  <c r="G5659" i="29"/>
  <c r="C5651" i="29"/>
  <c r="E5649" i="29"/>
  <c r="G5647" i="29"/>
  <c r="C5639" i="29"/>
  <c r="E5637" i="29"/>
  <c r="G5635" i="29"/>
  <c r="F5630" i="29"/>
  <c r="C5627" i="29"/>
  <c r="E5625" i="29"/>
  <c r="G5623" i="29"/>
  <c r="F5618" i="29"/>
  <c r="C5615" i="29"/>
  <c r="E5613" i="29"/>
  <c r="G5611" i="29"/>
  <c r="F5606" i="29"/>
  <c r="C5603" i="29"/>
  <c r="E5601" i="29"/>
  <c r="G5599" i="29"/>
  <c r="D5596" i="29"/>
  <c r="F5594" i="29"/>
  <c r="C5591" i="29"/>
  <c r="E5589" i="29"/>
  <c r="G5587" i="29"/>
  <c r="D5584" i="29"/>
  <c r="F5582" i="29"/>
  <c r="C5579" i="29"/>
  <c r="E5577" i="29"/>
  <c r="G5575" i="29"/>
  <c r="D5572" i="29"/>
  <c r="F5570" i="29"/>
  <c r="C5567" i="29"/>
  <c r="E5565" i="29"/>
  <c r="G5563" i="29"/>
  <c r="D5560" i="29"/>
  <c r="F5558" i="29"/>
  <c r="C5555" i="29"/>
  <c r="E5553" i="29"/>
  <c r="G5551" i="29"/>
  <c r="D5548" i="29"/>
  <c r="F5546" i="29"/>
  <c r="C5543" i="29"/>
  <c r="E5541" i="29"/>
  <c r="G5539" i="29"/>
  <c r="D5536" i="29"/>
  <c r="F5534" i="29"/>
  <c r="C5531" i="29"/>
  <c r="E5529" i="29"/>
  <c r="G5527" i="29"/>
  <c r="D5524" i="29"/>
  <c r="F5522" i="29"/>
  <c r="C5519" i="29"/>
  <c r="E5517" i="29"/>
  <c r="G5515" i="29"/>
  <c r="D5512" i="29"/>
  <c r="F5510" i="29"/>
  <c r="C5507" i="29"/>
  <c r="E5505" i="29"/>
  <c r="G5503" i="29"/>
  <c r="D5500" i="29"/>
  <c r="F5498" i="29"/>
  <c r="C5495" i="29"/>
  <c r="E5493" i="29"/>
  <c r="G5491" i="29"/>
  <c r="D5488" i="29"/>
  <c r="F5486" i="29"/>
  <c r="C5483" i="29"/>
  <c r="E5481" i="29"/>
  <c r="G5479" i="29"/>
  <c r="D5476" i="29"/>
  <c r="F5474" i="29"/>
  <c r="C5471" i="29"/>
  <c r="E5469" i="29"/>
  <c r="G5467" i="29"/>
  <c r="D5464" i="29"/>
  <c r="E5462" i="29"/>
  <c r="F5460" i="29"/>
  <c r="G5458" i="29"/>
  <c r="C5455" i="29"/>
  <c r="E5451" i="29"/>
  <c r="G5447" i="29"/>
  <c r="G5445" i="29"/>
  <c r="F5443" i="29"/>
  <c r="F5441" i="29"/>
  <c r="F5439" i="29"/>
  <c r="G5435" i="29"/>
  <c r="G5433" i="29"/>
  <c r="F5431" i="29"/>
  <c r="F5429" i="29"/>
  <c r="C5421" i="29"/>
  <c r="C5417" i="29"/>
  <c r="G5410" i="29"/>
  <c r="F5406" i="29"/>
  <c r="C5381" i="29"/>
  <c r="E5381" i="29"/>
  <c r="F5381" i="29"/>
  <c r="E5378" i="29"/>
  <c r="B5376" i="29"/>
  <c r="D5376" i="29"/>
  <c r="E5376" i="29"/>
  <c r="G5748" i="29"/>
  <c r="G5736" i="29"/>
  <c r="G5724" i="29"/>
  <c r="F5719" i="29"/>
  <c r="G5712" i="29"/>
  <c r="D5709" i="29"/>
  <c r="F5707" i="29"/>
  <c r="G5700" i="29"/>
  <c r="D5697" i="29"/>
  <c r="F5695" i="29"/>
  <c r="G5688" i="29"/>
  <c r="D5685" i="29"/>
  <c r="F5683" i="29"/>
  <c r="G5676" i="29"/>
  <c r="D5673" i="29"/>
  <c r="F5671" i="29"/>
  <c r="G5664" i="29"/>
  <c r="D5661" i="29"/>
  <c r="F5659" i="29"/>
  <c r="G5652" i="29"/>
  <c r="D5649" i="29"/>
  <c r="F5647" i="29"/>
  <c r="G5640" i="29"/>
  <c r="D5637" i="29"/>
  <c r="F5635" i="29"/>
  <c r="E5630" i="29"/>
  <c r="G5628" i="29"/>
  <c r="D5625" i="29"/>
  <c r="F5623" i="29"/>
  <c r="E5618" i="29"/>
  <c r="G5616" i="29"/>
  <c r="D5613" i="29"/>
  <c r="F5611" i="29"/>
  <c r="E5606" i="29"/>
  <c r="G5604" i="29"/>
  <c r="D5601" i="29"/>
  <c r="F5599" i="29"/>
  <c r="E5594" i="29"/>
  <c r="G5592" i="29"/>
  <c r="D5589" i="29"/>
  <c r="F5587" i="29"/>
  <c r="E5582" i="29"/>
  <c r="G5580" i="29"/>
  <c r="D5577" i="29"/>
  <c r="F5575" i="29"/>
  <c r="E5570" i="29"/>
  <c r="G5568" i="29"/>
  <c r="D5565" i="29"/>
  <c r="F5563" i="29"/>
  <c r="E5558" i="29"/>
  <c r="G5556" i="29"/>
  <c r="D5553" i="29"/>
  <c r="F5551" i="29"/>
  <c r="E5546" i="29"/>
  <c r="G5544" i="29"/>
  <c r="D5541" i="29"/>
  <c r="F5539" i="29"/>
  <c r="E5534" i="29"/>
  <c r="G5532" i="29"/>
  <c r="D5529" i="29"/>
  <c r="F5527" i="29"/>
  <c r="E5522" i="29"/>
  <c r="G5520" i="29"/>
  <c r="D5517" i="29"/>
  <c r="F5515" i="29"/>
  <c r="E5510" i="29"/>
  <c r="G5508" i="29"/>
  <c r="D5505" i="29"/>
  <c r="F5503" i="29"/>
  <c r="E5498" i="29"/>
  <c r="G5496" i="29"/>
  <c r="D5493" i="29"/>
  <c r="F5491" i="29"/>
  <c r="E5486" i="29"/>
  <c r="G5484" i="29"/>
  <c r="D5481" i="29"/>
  <c r="F5479" i="29"/>
  <c r="E5474" i="29"/>
  <c r="G5472" i="29"/>
  <c r="D5469" i="29"/>
  <c r="F5467" i="29"/>
  <c r="D5462" i="29"/>
  <c r="E5460" i="29"/>
  <c r="F5458" i="29"/>
  <c r="D5451" i="29"/>
  <c r="F5447" i="29"/>
  <c r="D5445" i="29"/>
  <c r="E5443" i="29"/>
  <c r="E5441" i="29"/>
  <c r="E5439" i="29"/>
  <c r="F5435" i="29"/>
  <c r="E5431" i="29"/>
  <c r="E5429" i="29"/>
  <c r="G5412" i="29"/>
  <c r="F5410" i="29"/>
  <c r="D5399" i="29"/>
  <c r="E5399" i="29"/>
  <c r="C5399" i="29"/>
  <c r="C5394" i="29"/>
  <c r="D5394" i="29"/>
  <c r="B5394" i="29"/>
  <c r="D5386" i="29"/>
  <c r="F5386" i="29"/>
  <c r="G5386" i="29"/>
  <c r="G5375" i="29"/>
  <c r="D5630" i="29"/>
  <c r="C5625" i="29"/>
  <c r="D5618" i="29"/>
  <c r="C5613" i="29"/>
  <c r="D5606" i="29"/>
  <c r="C5601" i="29"/>
  <c r="D5594" i="29"/>
  <c r="C5589" i="29"/>
  <c r="E5587" i="29"/>
  <c r="D5582" i="29"/>
  <c r="C5577" i="29"/>
  <c r="E5575" i="29"/>
  <c r="D5570" i="29"/>
  <c r="C5565" i="29"/>
  <c r="E5563" i="29"/>
  <c r="D5558" i="29"/>
  <c r="C5553" i="29"/>
  <c r="E5551" i="29"/>
  <c r="D5546" i="29"/>
  <c r="C5541" i="29"/>
  <c r="E5539" i="29"/>
  <c r="D5534" i="29"/>
  <c r="C5529" i="29"/>
  <c r="E5527" i="29"/>
  <c r="D5522" i="29"/>
  <c r="C5517" i="29"/>
  <c r="E5515" i="29"/>
  <c r="D5510" i="29"/>
  <c r="C5505" i="29"/>
  <c r="E5503" i="29"/>
  <c r="D5498" i="29"/>
  <c r="C5493" i="29"/>
  <c r="E5491" i="29"/>
  <c r="D5486" i="29"/>
  <c r="C5481" i="29"/>
  <c r="E5479" i="29"/>
  <c r="D5474" i="29"/>
  <c r="C5469" i="29"/>
  <c r="E5467" i="29"/>
  <c r="C5462" i="29"/>
  <c r="D5460" i="29"/>
  <c r="E5458" i="29"/>
  <c r="C5451" i="29"/>
  <c r="D5443" i="29"/>
  <c r="D5441" i="29"/>
  <c r="D5439" i="29"/>
  <c r="D5431" i="29"/>
  <c r="F5421" i="29"/>
  <c r="G5421" i="29"/>
  <c r="E5421" i="29"/>
  <c r="E5414" i="29"/>
  <c r="F5412" i="29"/>
  <c r="E5410" i="29"/>
  <c r="C5406" i="29"/>
  <c r="D5406" i="29"/>
  <c r="B5406" i="29"/>
  <c r="E5398" i="29"/>
  <c r="G5393" i="29"/>
  <c r="G5378" i="29"/>
  <c r="B5378" i="29"/>
  <c r="C5378" i="29"/>
  <c r="F5378" i="29"/>
  <c r="F5375" i="29"/>
  <c r="D5339" i="29"/>
  <c r="E5339" i="29"/>
  <c r="F5339" i="29"/>
  <c r="B5339" i="29"/>
  <c r="C5339" i="29"/>
  <c r="D5303" i="29"/>
  <c r="E5303" i="29"/>
  <c r="F5303" i="29"/>
  <c r="G5303" i="29"/>
  <c r="B5303" i="29"/>
  <c r="C5303" i="29"/>
  <c r="B5462" i="29"/>
  <c r="G5454" i="29"/>
  <c r="B5447" i="29"/>
  <c r="B5445" i="29"/>
  <c r="C5443" i="29"/>
  <c r="B5435" i="29"/>
  <c r="B5433" i="29"/>
  <c r="C5431" i="29"/>
  <c r="D5423" i="29"/>
  <c r="E5423" i="29"/>
  <c r="C5423" i="29"/>
  <c r="G5416" i="29"/>
  <c r="D5414" i="29"/>
  <c r="G5405" i="29"/>
  <c r="D5398" i="29"/>
  <c r="D5393" i="29"/>
  <c r="F5388" i="29"/>
  <c r="B5375" i="29"/>
  <c r="G5351" i="29"/>
  <c r="G5345" i="29"/>
  <c r="E5409" i="29"/>
  <c r="D5404" i="29"/>
  <c r="E5397" i="29"/>
  <c r="G5395" i="29"/>
  <c r="D5392" i="29"/>
  <c r="E5385" i="29"/>
  <c r="G5383" i="29"/>
  <c r="D5380" i="29"/>
  <c r="E5373" i="29"/>
  <c r="G5371" i="29"/>
  <c r="B5370" i="29"/>
  <c r="D5368" i="29"/>
  <c r="F5366" i="29"/>
  <c r="E5361" i="29"/>
  <c r="G5359" i="29"/>
  <c r="B5358" i="29"/>
  <c r="D5356" i="29"/>
  <c r="F5354" i="29"/>
  <c r="E5349" i="29"/>
  <c r="G5347" i="29"/>
  <c r="B5346" i="29"/>
  <c r="D5344" i="29"/>
  <c r="F5342" i="29"/>
  <c r="E5337" i="29"/>
  <c r="G5335" i="29"/>
  <c r="B5334" i="29"/>
  <c r="D5332" i="29"/>
  <c r="F5330" i="29"/>
  <c r="E5325" i="29"/>
  <c r="G5323" i="29"/>
  <c r="B5322" i="29"/>
  <c r="D5320" i="29"/>
  <c r="F5318" i="29"/>
  <c r="E5313" i="29"/>
  <c r="G5311" i="29"/>
  <c r="B5310" i="29"/>
  <c r="D5308" i="29"/>
  <c r="F5306" i="29"/>
  <c r="E5301" i="29"/>
  <c r="G5299" i="29"/>
  <c r="B5298" i="29"/>
  <c r="D5296" i="29"/>
  <c r="F5294" i="29"/>
  <c r="E5289" i="29"/>
  <c r="G5287" i="29"/>
  <c r="B5286" i="29"/>
  <c r="D5284" i="29"/>
  <c r="F5282" i="29"/>
  <c r="E5277" i="29"/>
  <c r="G5275" i="29"/>
  <c r="B5274" i="29"/>
  <c r="D5272" i="29"/>
  <c r="F5270" i="29"/>
  <c r="C5267" i="29"/>
  <c r="E5265" i="29"/>
  <c r="G5263" i="29"/>
  <c r="B5262" i="29"/>
  <c r="D5260" i="29"/>
  <c r="F5258" i="29"/>
  <c r="C5255" i="29"/>
  <c r="E5253" i="29"/>
  <c r="G5251" i="29"/>
  <c r="B5250" i="29"/>
  <c r="D5248" i="29"/>
  <c r="F5246" i="29"/>
  <c r="C5243" i="29"/>
  <c r="E5241" i="29"/>
  <c r="G5239" i="29"/>
  <c r="B5238" i="29"/>
  <c r="D5236" i="29"/>
  <c r="F5234" i="29"/>
  <c r="C5231" i="29"/>
  <c r="E5229" i="29"/>
  <c r="G5227" i="29"/>
  <c r="B5226" i="29"/>
  <c r="D5224" i="29"/>
  <c r="F5222" i="29"/>
  <c r="C5219" i="29"/>
  <c r="E5217" i="29"/>
  <c r="G5215" i="29"/>
  <c r="B5214" i="29"/>
  <c r="D5212" i="29"/>
  <c r="F5210" i="29"/>
  <c r="C5207" i="29"/>
  <c r="E5205" i="29"/>
  <c r="G5203" i="29"/>
  <c r="B5202" i="29"/>
  <c r="D5200" i="29"/>
  <c r="F5198" i="29"/>
  <c r="C5195" i="29"/>
  <c r="E5193" i="29"/>
  <c r="G5191" i="29"/>
  <c r="B5190" i="29"/>
  <c r="D5188" i="29"/>
  <c r="F5186" i="29"/>
  <c r="C5183" i="29"/>
  <c r="E5181" i="29"/>
  <c r="G5179" i="29"/>
  <c r="B5176" i="29"/>
  <c r="C5174" i="29"/>
  <c r="D5172" i="29"/>
  <c r="G5168" i="29"/>
  <c r="B5165" i="29"/>
  <c r="C5163" i="29"/>
  <c r="C5161" i="29"/>
  <c r="D5159" i="29"/>
  <c r="F5157" i="29"/>
  <c r="G5155" i="29"/>
  <c r="B5152" i="29"/>
  <c r="B5150" i="29"/>
  <c r="B5148" i="29"/>
  <c r="C5140" i="29"/>
  <c r="C5138" i="29"/>
  <c r="C5136" i="29"/>
  <c r="E5132" i="29"/>
  <c r="C5130" i="29"/>
  <c r="D5128" i="29"/>
  <c r="D5126" i="29"/>
  <c r="D5124" i="29"/>
  <c r="F5120" i="29"/>
  <c r="D5118" i="29"/>
  <c r="E5116" i="29"/>
  <c r="C5114" i="29"/>
  <c r="E5111" i="29"/>
  <c r="G5109" i="29"/>
  <c r="B5065" i="29"/>
  <c r="C5065" i="29"/>
  <c r="D5065" i="29"/>
  <c r="E5065" i="29"/>
  <c r="F5065" i="29"/>
  <c r="G5065" i="29"/>
  <c r="E5366" i="29"/>
  <c r="G5364" i="29"/>
  <c r="E5354" i="29"/>
  <c r="G5352" i="29"/>
  <c r="E5342" i="29"/>
  <c r="G5340" i="29"/>
  <c r="E5330" i="29"/>
  <c r="G5328" i="29"/>
  <c r="E5318" i="29"/>
  <c r="G5316" i="29"/>
  <c r="E5306" i="29"/>
  <c r="G5304" i="29"/>
  <c r="E5294" i="29"/>
  <c r="G5292" i="29"/>
  <c r="E5282" i="29"/>
  <c r="G5280" i="29"/>
  <c r="E5270" i="29"/>
  <c r="G5268" i="29"/>
  <c r="B5267" i="29"/>
  <c r="E5258" i="29"/>
  <c r="G5256" i="29"/>
  <c r="B5255" i="29"/>
  <c r="E5246" i="29"/>
  <c r="G5244" i="29"/>
  <c r="B5243" i="29"/>
  <c r="E5234" i="29"/>
  <c r="G5232" i="29"/>
  <c r="B5231" i="29"/>
  <c r="G5220" i="29"/>
  <c r="B5219" i="29"/>
  <c r="G5208" i="29"/>
  <c r="B5207" i="29"/>
  <c r="G5196" i="29"/>
  <c r="B5195" i="29"/>
  <c r="G5184" i="29"/>
  <c r="B5183" i="29"/>
  <c r="B5174" i="29"/>
  <c r="B5161" i="29"/>
  <c r="C5159" i="29"/>
  <c r="F5155" i="29"/>
  <c r="C5144" i="29"/>
  <c r="D5144" i="29"/>
  <c r="E5142" i="29"/>
  <c r="F5142" i="29"/>
  <c r="B5140" i="29"/>
  <c r="B5138" i="29"/>
  <c r="B5136" i="29"/>
  <c r="C5128" i="29"/>
  <c r="C5126" i="29"/>
  <c r="C5124" i="29"/>
  <c r="D5116" i="29"/>
  <c r="B5114" i="29"/>
  <c r="D5111" i="29"/>
  <c r="F5109" i="29"/>
  <c r="E5049" i="29"/>
  <c r="F5049" i="29"/>
  <c r="G5049" i="29"/>
  <c r="B5049" i="29"/>
  <c r="D5049" i="29"/>
  <c r="C5039" i="29"/>
  <c r="D5039" i="29"/>
  <c r="E5039" i="29"/>
  <c r="F5039" i="29"/>
  <c r="G5039" i="29"/>
  <c r="B5039" i="29"/>
  <c r="C5132" i="29"/>
  <c r="D5132" i="29"/>
  <c r="E5130" i="29"/>
  <c r="F5130" i="29"/>
  <c r="B5089" i="29"/>
  <c r="C5089" i="29"/>
  <c r="D5089" i="29"/>
  <c r="E5089" i="29"/>
  <c r="F5089" i="29"/>
  <c r="G5089" i="29"/>
  <c r="B5077" i="29"/>
  <c r="C5077" i="29"/>
  <c r="D5077" i="29"/>
  <c r="E5077" i="29"/>
  <c r="F5077" i="29"/>
  <c r="G5077" i="29"/>
  <c r="D5395" i="29"/>
  <c r="D5383" i="29"/>
  <c r="D5371" i="29"/>
  <c r="C5366" i="29"/>
  <c r="E5364" i="29"/>
  <c r="D5359" i="29"/>
  <c r="C5354" i="29"/>
  <c r="E5352" i="29"/>
  <c r="G5350" i="29"/>
  <c r="D5347" i="29"/>
  <c r="C5342" i="29"/>
  <c r="E5340" i="29"/>
  <c r="G5338" i="29"/>
  <c r="D5335" i="29"/>
  <c r="F5333" i="29"/>
  <c r="C5330" i="29"/>
  <c r="E5328" i="29"/>
  <c r="G5326" i="29"/>
  <c r="D5323" i="29"/>
  <c r="F5321" i="29"/>
  <c r="C5318" i="29"/>
  <c r="E5316" i="29"/>
  <c r="G5314" i="29"/>
  <c r="D5311" i="29"/>
  <c r="F5309" i="29"/>
  <c r="C5306" i="29"/>
  <c r="E5304" i="29"/>
  <c r="G5302" i="29"/>
  <c r="D5299" i="29"/>
  <c r="F5297" i="29"/>
  <c r="C5294" i="29"/>
  <c r="E5292" i="29"/>
  <c r="G5290" i="29"/>
  <c r="D5287" i="29"/>
  <c r="F5285" i="29"/>
  <c r="C5282" i="29"/>
  <c r="E5280" i="29"/>
  <c r="G5278" i="29"/>
  <c r="D5275" i="29"/>
  <c r="F5273" i="29"/>
  <c r="C5270" i="29"/>
  <c r="E5268" i="29"/>
  <c r="G5266" i="29"/>
  <c r="D5263" i="29"/>
  <c r="F5261" i="29"/>
  <c r="C5258" i="29"/>
  <c r="E5256" i="29"/>
  <c r="G5254" i="29"/>
  <c r="D5251" i="29"/>
  <c r="F5249" i="29"/>
  <c r="C5246" i="29"/>
  <c r="E5244" i="29"/>
  <c r="G5242" i="29"/>
  <c r="D5239" i="29"/>
  <c r="F5237" i="29"/>
  <c r="C5234" i="29"/>
  <c r="E5232" i="29"/>
  <c r="G5230" i="29"/>
  <c r="D5227" i="29"/>
  <c r="F5225" i="29"/>
  <c r="C5222" i="29"/>
  <c r="E5220" i="29"/>
  <c r="G5218" i="29"/>
  <c r="D5215" i="29"/>
  <c r="F5213" i="29"/>
  <c r="C5210" i="29"/>
  <c r="E5208" i="29"/>
  <c r="G5206" i="29"/>
  <c r="D5203" i="29"/>
  <c r="F5201" i="29"/>
  <c r="E5196" i="29"/>
  <c r="G5194" i="29"/>
  <c r="D5191" i="29"/>
  <c r="F5189" i="29"/>
  <c r="E5184" i="29"/>
  <c r="G5182" i="29"/>
  <c r="D5179" i="29"/>
  <c r="E5177" i="29"/>
  <c r="F5175" i="29"/>
  <c r="G5173" i="29"/>
  <c r="D5166" i="29"/>
  <c r="E5164" i="29"/>
  <c r="F5162" i="29"/>
  <c r="G5160" i="29"/>
  <c r="D5155" i="29"/>
  <c r="F5151" i="29"/>
  <c r="F5145" i="29"/>
  <c r="F5143" i="29"/>
  <c r="G5139" i="29"/>
  <c r="G5133" i="29"/>
  <c r="G5131" i="29"/>
  <c r="C5120" i="29"/>
  <c r="D5120" i="29"/>
  <c r="E5118" i="29"/>
  <c r="F5118" i="29"/>
  <c r="B5116" i="29"/>
  <c r="C5113" i="29"/>
  <c r="D5109" i="29"/>
  <c r="D5099" i="29"/>
  <c r="E5097" i="29"/>
  <c r="E5001" i="29"/>
  <c r="F5001" i="29"/>
  <c r="G5001" i="29"/>
  <c r="B5001" i="29"/>
  <c r="C5001" i="29"/>
  <c r="D5001" i="29"/>
  <c r="B5366" i="29"/>
  <c r="D5364" i="29"/>
  <c r="B5354" i="29"/>
  <c r="D5352" i="29"/>
  <c r="F5350" i="29"/>
  <c r="B5342" i="29"/>
  <c r="D5340" i="29"/>
  <c r="F5338" i="29"/>
  <c r="E5333" i="29"/>
  <c r="B5330" i="29"/>
  <c r="D5328" i="29"/>
  <c r="F5326" i="29"/>
  <c r="E5321" i="29"/>
  <c r="B5318" i="29"/>
  <c r="D5316" i="29"/>
  <c r="F5314" i="29"/>
  <c r="E5309" i="29"/>
  <c r="B5306" i="29"/>
  <c r="D5304" i="29"/>
  <c r="F5302" i="29"/>
  <c r="E5297" i="29"/>
  <c r="B5294" i="29"/>
  <c r="D5292" i="29"/>
  <c r="F5290" i="29"/>
  <c r="E5285" i="29"/>
  <c r="B5282" i="29"/>
  <c r="D5280" i="29"/>
  <c r="F5278" i="29"/>
  <c r="E5273" i="29"/>
  <c r="B5270" i="29"/>
  <c r="D5268" i="29"/>
  <c r="F5266" i="29"/>
  <c r="E5261" i="29"/>
  <c r="B5258" i="29"/>
  <c r="D5256" i="29"/>
  <c r="F5254" i="29"/>
  <c r="E5249" i="29"/>
  <c r="B5246" i="29"/>
  <c r="D5244" i="29"/>
  <c r="F5242" i="29"/>
  <c r="E5237" i="29"/>
  <c r="B5234" i="29"/>
  <c r="D5232" i="29"/>
  <c r="F5230" i="29"/>
  <c r="C5227" i="29"/>
  <c r="E5225" i="29"/>
  <c r="B5222" i="29"/>
  <c r="D5220" i="29"/>
  <c r="F5218" i="29"/>
  <c r="C5215" i="29"/>
  <c r="E5213" i="29"/>
  <c r="B5210" i="29"/>
  <c r="D5208" i="29"/>
  <c r="F5206" i="29"/>
  <c r="C5203" i="29"/>
  <c r="E5201" i="29"/>
  <c r="B5198" i="29"/>
  <c r="D5196" i="29"/>
  <c r="F5194" i="29"/>
  <c r="C5191" i="29"/>
  <c r="E5189" i="29"/>
  <c r="B5186" i="29"/>
  <c r="D5184" i="29"/>
  <c r="F5182" i="29"/>
  <c r="C5179" i="29"/>
  <c r="D5177" i="29"/>
  <c r="E5175" i="29"/>
  <c r="F5173" i="29"/>
  <c r="G5171" i="29"/>
  <c r="B5168" i="29"/>
  <c r="C5166" i="29"/>
  <c r="D5164" i="29"/>
  <c r="E5162" i="29"/>
  <c r="F5160" i="29"/>
  <c r="B5157" i="29"/>
  <c r="C5155" i="29"/>
  <c r="E5151" i="29"/>
  <c r="C5149" i="29"/>
  <c r="C5147" i="29"/>
  <c r="E5145" i="29"/>
  <c r="E5143" i="29"/>
  <c r="F5139" i="29"/>
  <c r="F5137" i="29"/>
  <c r="D5135" i="29"/>
  <c r="F5133" i="29"/>
  <c r="F5131" i="29"/>
  <c r="G5127" i="29"/>
  <c r="G5125" i="29"/>
  <c r="F5111" i="29"/>
  <c r="G5111" i="29"/>
  <c r="C5109" i="29"/>
  <c r="F5104" i="29"/>
  <c r="C5099" i="29"/>
  <c r="D5097" i="29"/>
  <c r="C5051" i="29"/>
  <c r="D5051" i="29"/>
  <c r="E5051" i="29"/>
  <c r="F5051" i="29"/>
  <c r="G5051" i="29"/>
  <c r="B5051" i="29"/>
  <c r="C5364" i="29"/>
  <c r="C5352" i="29"/>
  <c r="E5350" i="29"/>
  <c r="C5340" i="29"/>
  <c r="E5338" i="29"/>
  <c r="D5333" i="29"/>
  <c r="C5328" i="29"/>
  <c r="E5326" i="29"/>
  <c r="D5321" i="29"/>
  <c r="C5316" i="29"/>
  <c r="E5314" i="29"/>
  <c r="D5309" i="29"/>
  <c r="C5304" i="29"/>
  <c r="E5302" i="29"/>
  <c r="D5297" i="29"/>
  <c r="C5292" i="29"/>
  <c r="E5290" i="29"/>
  <c r="D5285" i="29"/>
  <c r="C5280" i="29"/>
  <c r="E5278" i="29"/>
  <c r="D5273" i="29"/>
  <c r="C5268" i="29"/>
  <c r="E5266" i="29"/>
  <c r="D5261" i="29"/>
  <c r="C5256" i="29"/>
  <c r="E5254" i="29"/>
  <c r="D5249" i="29"/>
  <c r="C5244" i="29"/>
  <c r="E5242" i="29"/>
  <c r="D5237" i="29"/>
  <c r="C5232" i="29"/>
  <c r="E5230" i="29"/>
  <c r="D5225" i="29"/>
  <c r="C5220" i="29"/>
  <c r="E5218" i="29"/>
  <c r="D5213" i="29"/>
  <c r="C5208" i="29"/>
  <c r="E5206" i="29"/>
  <c r="D5201" i="29"/>
  <c r="C5196" i="29"/>
  <c r="E5194" i="29"/>
  <c r="D5189" i="29"/>
  <c r="C5184" i="29"/>
  <c r="E5182" i="29"/>
  <c r="C5177" i="29"/>
  <c r="D5175" i="29"/>
  <c r="E5173" i="29"/>
  <c r="E5171" i="29"/>
  <c r="B5166" i="29"/>
  <c r="C5164" i="29"/>
  <c r="D5162" i="29"/>
  <c r="E5160" i="29"/>
  <c r="D5145" i="29"/>
  <c r="D5143" i="29"/>
  <c r="E5139" i="29"/>
  <c r="C5137" i="29"/>
  <c r="C5135" i="29"/>
  <c r="E5133" i="29"/>
  <c r="E5131" i="29"/>
  <c r="F5127" i="29"/>
  <c r="F5125" i="29"/>
  <c r="D5123" i="29"/>
  <c r="G5115" i="29"/>
  <c r="D5113" i="29"/>
  <c r="E5113" i="29"/>
  <c r="F5113" i="29"/>
  <c r="G5113" i="29"/>
  <c r="D5106" i="29"/>
  <c r="E5104" i="29"/>
  <c r="C5097" i="29"/>
  <c r="C5094" i="29"/>
  <c r="D5094" i="29"/>
  <c r="E5094" i="29"/>
  <c r="F5094" i="29"/>
  <c r="G5094" i="29"/>
  <c r="E5073" i="29"/>
  <c r="F5061" i="29"/>
  <c r="G5061" i="29"/>
  <c r="B5061" i="29"/>
  <c r="D5061" i="29"/>
  <c r="D5350" i="29"/>
  <c r="D5338" i="29"/>
  <c r="C5333" i="29"/>
  <c r="D5326" i="29"/>
  <c r="C5321" i="29"/>
  <c r="D5314" i="29"/>
  <c r="C5309" i="29"/>
  <c r="D5302" i="29"/>
  <c r="C5297" i="29"/>
  <c r="D5290" i="29"/>
  <c r="C5285" i="29"/>
  <c r="D5278" i="29"/>
  <c r="C5273" i="29"/>
  <c r="D5266" i="29"/>
  <c r="C5261" i="29"/>
  <c r="D5254" i="29"/>
  <c r="C5249" i="29"/>
  <c r="D5242" i="29"/>
  <c r="C5237" i="29"/>
  <c r="D5230" i="29"/>
  <c r="C5225" i="29"/>
  <c r="D5218" i="29"/>
  <c r="C5213" i="29"/>
  <c r="D5206" i="29"/>
  <c r="C5201" i="29"/>
  <c r="D5194" i="29"/>
  <c r="C5189" i="29"/>
  <c r="D5182" i="29"/>
  <c r="C5175" i="29"/>
  <c r="C5173" i="29"/>
  <c r="D5171" i="29"/>
  <c r="B5164" i="29"/>
  <c r="C5162" i="29"/>
  <c r="D5160" i="29"/>
  <c r="B5151" i="29"/>
  <c r="C5151" i="29"/>
  <c r="D5149" i="29"/>
  <c r="E5149" i="29"/>
  <c r="F5147" i="29"/>
  <c r="G5147" i="29"/>
  <c r="C5145" i="29"/>
  <c r="C5143" i="29"/>
  <c r="D5133" i="29"/>
  <c r="D5131" i="29"/>
  <c r="E5127" i="29"/>
  <c r="C5125" i="29"/>
  <c r="E5121" i="29"/>
  <c r="D5104" i="29"/>
  <c r="E5099" i="29"/>
  <c r="F5099" i="29"/>
  <c r="G5099" i="29"/>
  <c r="B5097" i="29"/>
  <c r="E5085" i="29"/>
  <c r="E5013" i="29"/>
  <c r="F5013" i="29"/>
  <c r="G5013" i="29"/>
  <c r="B5013" i="29"/>
  <c r="D5013" i="29"/>
  <c r="G5262" i="29"/>
  <c r="G5250" i="29"/>
  <c r="G5238" i="29"/>
  <c r="G5226" i="29"/>
  <c r="G5214" i="29"/>
  <c r="G5202" i="29"/>
  <c r="G5190" i="29"/>
  <c r="C5182" i="29"/>
  <c r="B5173" i="29"/>
  <c r="C5171" i="29"/>
  <c r="G5165" i="29"/>
  <c r="C5160" i="29"/>
  <c r="B5139" i="29"/>
  <c r="C5139" i="29"/>
  <c r="D5137" i="29"/>
  <c r="E5137" i="29"/>
  <c r="F5135" i="29"/>
  <c r="G5135" i="29"/>
  <c r="C5133" i="29"/>
  <c r="C5131" i="29"/>
  <c r="B5115" i="29"/>
  <c r="C5115" i="29"/>
  <c r="D5115" i="29"/>
  <c r="E5115" i="29"/>
  <c r="G5108" i="29"/>
  <c r="C5104" i="29"/>
  <c r="D5085" i="29"/>
  <c r="F5073" i="29"/>
  <c r="G5073" i="29"/>
  <c r="B5073" i="29"/>
  <c r="D5073" i="29"/>
  <c r="D5063" i="29"/>
  <c r="E5063" i="29"/>
  <c r="F5063" i="29"/>
  <c r="G5063" i="29"/>
  <c r="B5063" i="29"/>
  <c r="G5267" i="29"/>
  <c r="G5255" i="29"/>
  <c r="G5243" i="29"/>
  <c r="G5231" i="29"/>
  <c r="G5219" i="29"/>
  <c r="G5207" i="29"/>
  <c r="G5195" i="29"/>
  <c r="G5183" i="29"/>
  <c r="G5174" i="29"/>
  <c r="B5171" i="29"/>
  <c r="G5138" i="29"/>
  <c r="G5136" i="29"/>
  <c r="B5127" i="29"/>
  <c r="C5127" i="29"/>
  <c r="D5125" i="29"/>
  <c r="E5125" i="29"/>
  <c r="F5123" i="29"/>
  <c r="G5123" i="29"/>
  <c r="G5114" i="29"/>
  <c r="E5106" i="29"/>
  <c r="F5106" i="29"/>
  <c r="G5106" i="29"/>
  <c r="B5104" i="29"/>
  <c r="E5025" i="29"/>
  <c r="F5025" i="29"/>
  <c r="G5025" i="29"/>
  <c r="B5025" i="29"/>
  <c r="D5025" i="29"/>
  <c r="F5267" i="29"/>
  <c r="F5255" i="29"/>
  <c r="F5243" i="29"/>
  <c r="F5231" i="29"/>
  <c r="F5219" i="29"/>
  <c r="F5207" i="29"/>
  <c r="F5195" i="29"/>
  <c r="F5183" i="29"/>
  <c r="E5176" i="29"/>
  <c r="F5174" i="29"/>
  <c r="E5165" i="29"/>
  <c r="G5161" i="29"/>
  <c r="F5140" i="29"/>
  <c r="F5138" i="29"/>
  <c r="F5136" i="29"/>
  <c r="F5114" i="29"/>
  <c r="C5108" i="29"/>
  <c r="D5108" i="29"/>
  <c r="E5108" i="29"/>
  <c r="F5108" i="29"/>
  <c r="C5101" i="29"/>
  <c r="D5101" i="29"/>
  <c r="E5101" i="29"/>
  <c r="F5101" i="29"/>
  <c r="G5101" i="29"/>
  <c r="F5085" i="29"/>
  <c r="G5085" i="29"/>
  <c r="B5085" i="29"/>
  <c r="D5075" i="29"/>
  <c r="E5075" i="29"/>
  <c r="F5075" i="29"/>
  <c r="G5075" i="29"/>
  <c r="B5075" i="29"/>
  <c r="C5015" i="29"/>
  <c r="D5015" i="29"/>
  <c r="E5015" i="29"/>
  <c r="F5015" i="29"/>
  <c r="G5015" i="29"/>
  <c r="B5015" i="29"/>
  <c r="G5409" i="29"/>
  <c r="F5404" i="29"/>
  <c r="G5397" i="29"/>
  <c r="F5392" i="29"/>
  <c r="G5385" i="29"/>
  <c r="F5380" i="29"/>
  <c r="G5373" i="29"/>
  <c r="D5370" i="29"/>
  <c r="F5368" i="29"/>
  <c r="G5361" i="29"/>
  <c r="D5358" i="29"/>
  <c r="F5356" i="29"/>
  <c r="C5353" i="29"/>
  <c r="G5349" i="29"/>
  <c r="D5346" i="29"/>
  <c r="F5344" i="29"/>
  <c r="C5341" i="29"/>
  <c r="G5337" i="29"/>
  <c r="D5334" i="29"/>
  <c r="F5332" i="29"/>
  <c r="C5329" i="29"/>
  <c r="G5325" i="29"/>
  <c r="D5322" i="29"/>
  <c r="F5320" i="29"/>
  <c r="C5317" i="29"/>
  <c r="G5313" i="29"/>
  <c r="D5310" i="29"/>
  <c r="F5308" i="29"/>
  <c r="C5305" i="29"/>
  <c r="G5301" i="29"/>
  <c r="D5298" i="29"/>
  <c r="F5296" i="29"/>
  <c r="C5293" i="29"/>
  <c r="G5289" i="29"/>
  <c r="D5286" i="29"/>
  <c r="F5284" i="29"/>
  <c r="C5281" i="29"/>
  <c r="G5277" i="29"/>
  <c r="D5274" i="29"/>
  <c r="F5272" i="29"/>
  <c r="C5269" i="29"/>
  <c r="E5267" i="29"/>
  <c r="G5265" i="29"/>
  <c r="D5262" i="29"/>
  <c r="F5260" i="29"/>
  <c r="C5257" i="29"/>
  <c r="E5255" i="29"/>
  <c r="G5253" i="29"/>
  <c r="D5250" i="29"/>
  <c r="F5248" i="29"/>
  <c r="C5245" i="29"/>
  <c r="E5243" i="29"/>
  <c r="G5241" i="29"/>
  <c r="D5238" i="29"/>
  <c r="F5236" i="29"/>
  <c r="C5233" i="29"/>
  <c r="E5231" i="29"/>
  <c r="G5229" i="29"/>
  <c r="D5226" i="29"/>
  <c r="F5224" i="29"/>
  <c r="C5221" i="29"/>
  <c r="E5219" i="29"/>
  <c r="G5217" i="29"/>
  <c r="D5214" i="29"/>
  <c r="F5212" i="29"/>
  <c r="C5209" i="29"/>
  <c r="E5207" i="29"/>
  <c r="G5205" i="29"/>
  <c r="D5202" i="29"/>
  <c r="F5200" i="29"/>
  <c r="C5197" i="29"/>
  <c r="E5195" i="29"/>
  <c r="G5193" i="29"/>
  <c r="D5190" i="29"/>
  <c r="F5188" i="29"/>
  <c r="C5185" i="29"/>
  <c r="E5183" i="29"/>
  <c r="G5181" i="29"/>
  <c r="C5178" i="29"/>
  <c r="D5176" i="29"/>
  <c r="E5174" i="29"/>
  <c r="F5172" i="29"/>
  <c r="D5165" i="29"/>
  <c r="E5163" i="29"/>
  <c r="F5161" i="29"/>
  <c r="G5159" i="29"/>
  <c r="D5152" i="29"/>
  <c r="D5150" i="29"/>
  <c r="D5148" i="29"/>
  <c r="F5144" i="29"/>
  <c r="E5140" i="29"/>
  <c r="E5138" i="29"/>
  <c r="E5136" i="29"/>
  <c r="G5132" i="29"/>
  <c r="G5130" i="29"/>
  <c r="F5128" i="29"/>
  <c r="F5126" i="29"/>
  <c r="F5124" i="29"/>
  <c r="E5114" i="29"/>
  <c r="D5087" i="29"/>
  <c r="E5087" i="29"/>
  <c r="F5087" i="29"/>
  <c r="G5087" i="29"/>
  <c r="E5037" i="29"/>
  <c r="F5037" i="29"/>
  <c r="G5037" i="29"/>
  <c r="B5037" i="29"/>
  <c r="D5037" i="29"/>
  <c r="B5178" i="29"/>
  <c r="C5176" i="29"/>
  <c r="D5163" i="29"/>
  <c r="E5161" i="29"/>
  <c r="E5159" i="29"/>
  <c r="B5154" i="29"/>
  <c r="C5152" i="29"/>
  <c r="E5144" i="29"/>
  <c r="C5142" i="29"/>
  <c r="D5140" i="29"/>
  <c r="F5132" i="29"/>
  <c r="D5130" i="29"/>
  <c r="E5128" i="29"/>
  <c r="G5120" i="29"/>
  <c r="G5118" i="29"/>
  <c r="F5116" i="29"/>
  <c r="C5027" i="29"/>
  <c r="D5027" i="29"/>
  <c r="E5027" i="29"/>
  <c r="F5027" i="29"/>
  <c r="G5027" i="29"/>
  <c r="B5027" i="29"/>
  <c r="C5080" i="29"/>
  <c r="C5068" i="29"/>
  <c r="C5056" i="29"/>
  <c r="C5044" i="29"/>
  <c r="B5003" i="29"/>
  <c r="B4991" i="29"/>
  <c r="D4989" i="29"/>
  <c r="B4979" i="29"/>
  <c r="D4977" i="29"/>
  <c r="C4972" i="29"/>
  <c r="B4967" i="29"/>
  <c r="D4965" i="29"/>
  <c r="C4960" i="29"/>
  <c r="B4955" i="29"/>
  <c r="D4953" i="29"/>
  <c r="C4948" i="29"/>
  <c r="B4943" i="29"/>
  <c r="D4941" i="29"/>
  <c r="C4936" i="29"/>
  <c r="B4931" i="29"/>
  <c r="D4929" i="29"/>
  <c r="C4924" i="29"/>
  <c r="B4919" i="29"/>
  <c r="D4917" i="29"/>
  <c r="C4912" i="29"/>
  <c r="B4907" i="29"/>
  <c r="D4905" i="29"/>
  <c r="C4900" i="29"/>
  <c r="B4895" i="29"/>
  <c r="C4888" i="29"/>
  <c r="B4883" i="29"/>
  <c r="C4876" i="29"/>
  <c r="B4871" i="29"/>
  <c r="E4862" i="29"/>
  <c r="F4860" i="29"/>
  <c r="G4856" i="29"/>
  <c r="B4853" i="29"/>
  <c r="D4851" i="29"/>
  <c r="E4839" i="29"/>
  <c r="G4808" i="29"/>
  <c r="B4808" i="29"/>
  <c r="C4808" i="29"/>
  <c r="E4808" i="29"/>
  <c r="B4759" i="29"/>
  <c r="C4759" i="29"/>
  <c r="D4759" i="29"/>
  <c r="E4759" i="29"/>
  <c r="F4759" i="29"/>
  <c r="G4759" i="29"/>
  <c r="B4711" i="29"/>
  <c r="C4711" i="29"/>
  <c r="D4711" i="29"/>
  <c r="E4711" i="29"/>
  <c r="F4711" i="29"/>
  <c r="G4711" i="29"/>
  <c r="C4989" i="29"/>
  <c r="C4977" i="29"/>
  <c r="C4965" i="29"/>
  <c r="C4953" i="29"/>
  <c r="C4941" i="29"/>
  <c r="C4929" i="29"/>
  <c r="C4917" i="29"/>
  <c r="C4905" i="29"/>
  <c r="G4796" i="29"/>
  <c r="B4796" i="29"/>
  <c r="C4796" i="29"/>
  <c r="D4796" i="29"/>
  <c r="E4796" i="29"/>
  <c r="G4784" i="29"/>
  <c r="B4784" i="29"/>
  <c r="C4784" i="29"/>
  <c r="D4784" i="29"/>
  <c r="E4784" i="29"/>
  <c r="B4989" i="29"/>
  <c r="B4977" i="29"/>
  <c r="B4965" i="29"/>
  <c r="B4953" i="29"/>
  <c r="B4941" i="29"/>
  <c r="B4929" i="29"/>
  <c r="B4917" i="29"/>
  <c r="B4905" i="29"/>
  <c r="B4893" i="29"/>
  <c r="B4881" i="29"/>
  <c r="B4869" i="29"/>
  <c r="F4841" i="29"/>
  <c r="G4841" i="29"/>
  <c r="D4829" i="29"/>
  <c r="E4829" i="29"/>
  <c r="F4829" i="29"/>
  <c r="G4829" i="29"/>
  <c r="C4824" i="29"/>
  <c r="D4824" i="29"/>
  <c r="E4824" i="29"/>
  <c r="F4824" i="29"/>
  <c r="B4807" i="29"/>
  <c r="C4807" i="29"/>
  <c r="D4807" i="29"/>
  <c r="E4807" i="29"/>
  <c r="G4807" i="29"/>
  <c r="B4771" i="29"/>
  <c r="C4771" i="29"/>
  <c r="D4771" i="29"/>
  <c r="E4771" i="29"/>
  <c r="F4771" i="29"/>
  <c r="G4771" i="29"/>
  <c r="B4723" i="29"/>
  <c r="C4723" i="29"/>
  <c r="D4723" i="29"/>
  <c r="E4723" i="29"/>
  <c r="F4723" i="29"/>
  <c r="G4723" i="29"/>
  <c r="B4675" i="29"/>
  <c r="C4675" i="29"/>
  <c r="D4675" i="29"/>
  <c r="E4675" i="29"/>
  <c r="F4675" i="29"/>
  <c r="G4675" i="29"/>
  <c r="G4875" i="29"/>
  <c r="G4863" i="29"/>
  <c r="D4843" i="29"/>
  <c r="E4843" i="29"/>
  <c r="G4836" i="29"/>
  <c r="G4832" i="29"/>
  <c r="C4832" i="29"/>
  <c r="B4818" i="29"/>
  <c r="D4818" i="29"/>
  <c r="E4818" i="29"/>
  <c r="F4806" i="29"/>
  <c r="B4795" i="29"/>
  <c r="C4795" i="29"/>
  <c r="D4795" i="29"/>
  <c r="E4795" i="29"/>
  <c r="G4795" i="29"/>
  <c r="B4783" i="29"/>
  <c r="C4783" i="29"/>
  <c r="D4783" i="29"/>
  <c r="E4783" i="29"/>
  <c r="G4783" i="29"/>
  <c r="C5100" i="29"/>
  <c r="G5096" i="29"/>
  <c r="F5091" i="29"/>
  <c r="C5088" i="29"/>
  <c r="G5084" i="29"/>
  <c r="F5079" i="29"/>
  <c r="C5076" i="29"/>
  <c r="G5072" i="29"/>
  <c r="F5067" i="29"/>
  <c r="C5064" i="29"/>
  <c r="G5060" i="29"/>
  <c r="F5055" i="29"/>
  <c r="C5052" i="29"/>
  <c r="G5048" i="29"/>
  <c r="F5043" i="29"/>
  <c r="C5040" i="29"/>
  <c r="G5036" i="29"/>
  <c r="F5031" i="29"/>
  <c r="C5028" i="29"/>
  <c r="G5024" i="29"/>
  <c r="F5019" i="29"/>
  <c r="C5016" i="29"/>
  <c r="G5012" i="29"/>
  <c r="F5007" i="29"/>
  <c r="C5004" i="29"/>
  <c r="G5000" i="29"/>
  <c r="F4995" i="29"/>
  <c r="C4992" i="29"/>
  <c r="G4988" i="29"/>
  <c r="F4983" i="29"/>
  <c r="C4980" i="29"/>
  <c r="G4976" i="29"/>
  <c r="F4971" i="29"/>
  <c r="C4968" i="29"/>
  <c r="G4964" i="29"/>
  <c r="F4959" i="29"/>
  <c r="C4956" i="29"/>
  <c r="G4952" i="29"/>
  <c r="F4947" i="29"/>
  <c r="C4944" i="29"/>
  <c r="G4940" i="29"/>
  <c r="F4935" i="29"/>
  <c r="C4932" i="29"/>
  <c r="G4928" i="29"/>
  <c r="F4923" i="29"/>
  <c r="C4920" i="29"/>
  <c r="G4916" i="29"/>
  <c r="F4911" i="29"/>
  <c r="C4908" i="29"/>
  <c r="G4904" i="29"/>
  <c r="F4899" i="29"/>
  <c r="C4896" i="29"/>
  <c r="G4892" i="29"/>
  <c r="F4887" i="29"/>
  <c r="C4884" i="29"/>
  <c r="G4880" i="29"/>
  <c r="F4875" i="29"/>
  <c r="C4872" i="29"/>
  <c r="G4868" i="29"/>
  <c r="F4863" i="29"/>
  <c r="B4858" i="29"/>
  <c r="C4856" i="29"/>
  <c r="G4850" i="29"/>
  <c r="B4845" i="29"/>
  <c r="C4845" i="29"/>
  <c r="G4842" i="29"/>
  <c r="D4836" i="29"/>
  <c r="F4831" i="29"/>
  <c r="C4817" i="29"/>
  <c r="B4735" i="29"/>
  <c r="C4735" i="29"/>
  <c r="D4735" i="29"/>
  <c r="E4735" i="29"/>
  <c r="F4735" i="29"/>
  <c r="G4735" i="29"/>
  <c r="E5103" i="29"/>
  <c r="F5096" i="29"/>
  <c r="E5091" i="29"/>
  <c r="F5084" i="29"/>
  <c r="E5079" i="29"/>
  <c r="F5072" i="29"/>
  <c r="E5067" i="29"/>
  <c r="F5060" i="29"/>
  <c r="E5055" i="29"/>
  <c r="G5053" i="29"/>
  <c r="F5048" i="29"/>
  <c r="E5043" i="29"/>
  <c r="G5041" i="29"/>
  <c r="F5036" i="29"/>
  <c r="E5031" i="29"/>
  <c r="G5029" i="29"/>
  <c r="F5024" i="29"/>
  <c r="E5019" i="29"/>
  <c r="G5017" i="29"/>
  <c r="F5012" i="29"/>
  <c r="E5007" i="29"/>
  <c r="G5005" i="29"/>
  <c r="F5000" i="29"/>
  <c r="E4995" i="29"/>
  <c r="G4993" i="29"/>
  <c r="F4988" i="29"/>
  <c r="E4983" i="29"/>
  <c r="G4981" i="29"/>
  <c r="F4976" i="29"/>
  <c r="E4971" i="29"/>
  <c r="G4969" i="29"/>
  <c r="F4964" i="29"/>
  <c r="E4959" i="29"/>
  <c r="G4957" i="29"/>
  <c r="F4952" i="29"/>
  <c r="E4947" i="29"/>
  <c r="G4945" i="29"/>
  <c r="F4940" i="29"/>
  <c r="E4935" i="29"/>
  <c r="G4933" i="29"/>
  <c r="F4928" i="29"/>
  <c r="E4923" i="29"/>
  <c r="G4921" i="29"/>
  <c r="F4916" i="29"/>
  <c r="E4911" i="29"/>
  <c r="G4909" i="29"/>
  <c r="F4904" i="29"/>
  <c r="E4899" i="29"/>
  <c r="G4897" i="29"/>
  <c r="F4892" i="29"/>
  <c r="E4887" i="29"/>
  <c r="G4885" i="29"/>
  <c r="F4880" i="29"/>
  <c r="E4875" i="29"/>
  <c r="G4873" i="29"/>
  <c r="F4868" i="29"/>
  <c r="E4863" i="29"/>
  <c r="F4861" i="29"/>
  <c r="G4859" i="29"/>
  <c r="F4850" i="29"/>
  <c r="G4848" i="29"/>
  <c r="F4842" i="29"/>
  <c r="B4806" i="29"/>
  <c r="D4806" i="29"/>
  <c r="E4806" i="29"/>
  <c r="G4806" i="29"/>
  <c r="B4794" i="29"/>
  <c r="D4794" i="29"/>
  <c r="E4794" i="29"/>
  <c r="F4794" i="29"/>
  <c r="G4794" i="29"/>
  <c r="G4660" i="29"/>
  <c r="B4660" i="29"/>
  <c r="C4660" i="29"/>
  <c r="D4660" i="29"/>
  <c r="E4660" i="29"/>
  <c r="F4660" i="29"/>
  <c r="D5103" i="29"/>
  <c r="E5096" i="29"/>
  <c r="D5091" i="29"/>
  <c r="E5084" i="29"/>
  <c r="G5082" i="29"/>
  <c r="D5079" i="29"/>
  <c r="E5072" i="29"/>
  <c r="G5070" i="29"/>
  <c r="D5067" i="29"/>
  <c r="E5060" i="29"/>
  <c r="G5058" i="29"/>
  <c r="D5055" i="29"/>
  <c r="F5053" i="29"/>
  <c r="E5048" i="29"/>
  <c r="G5046" i="29"/>
  <c r="D5043" i="29"/>
  <c r="F5041" i="29"/>
  <c r="E5036" i="29"/>
  <c r="G5034" i="29"/>
  <c r="D5031" i="29"/>
  <c r="F5029" i="29"/>
  <c r="E5024" i="29"/>
  <c r="G5022" i="29"/>
  <c r="D5019" i="29"/>
  <c r="F5017" i="29"/>
  <c r="E5012" i="29"/>
  <c r="G5010" i="29"/>
  <c r="D5007" i="29"/>
  <c r="F5005" i="29"/>
  <c r="E5000" i="29"/>
  <c r="G4998" i="29"/>
  <c r="D4995" i="29"/>
  <c r="F4993" i="29"/>
  <c r="E4988" i="29"/>
  <c r="G4986" i="29"/>
  <c r="D4983" i="29"/>
  <c r="F4981" i="29"/>
  <c r="E4976" i="29"/>
  <c r="G4974" i="29"/>
  <c r="D4971" i="29"/>
  <c r="F4969" i="29"/>
  <c r="G4962" i="29"/>
  <c r="D4959" i="29"/>
  <c r="F4957" i="29"/>
  <c r="G4950" i="29"/>
  <c r="D4947" i="29"/>
  <c r="F4945" i="29"/>
  <c r="G4938" i="29"/>
  <c r="D4935" i="29"/>
  <c r="F4933" i="29"/>
  <c r="G4926" i="29"/>
  <c r="D4923" i="29"/>
  <c r="F4921" i="29"/>
  <c r="G4914" i="29"/>
  <c r="D4911" i="29"/>
  <c r="F4909" i="29"/>
  <c r="G4902" i="29"/>
  <c r="D4899" i="29"/>
  <c r="F4897" i="29"/>
  <c r="G4890" i="29"/>
  <c r="D4887" i="29"/>
  <c r="F4885" i="29"/>
  <c r="G4878" i="29"/>
  <c r="D4875" i="29"/>
  <c r="F4873" i="29"/>
  <c r="G4866" i="29"/>
  <c r="D4863" i="29"/>
  <c r="F4859" i="29"/>
  <c r="E4850" i="29"/>
  <c r="D4842" i="29"/>
  <c r="C4836" i="29"/>
  <c r="E4836" i="29"/>
  <c r="F4836" i="29"/>
  <c r="B4831" i="29"/>
  <c r="D4831" i="29"/>
  <c r="E4831" i="29"/>
  <c r="G4831" i="29"/>
  <c r="F4820" i="29"/>
  <c r="D4817" i="29"/>
  <c r="E4817" i="29"/>
  <c r="F4817" i="29"/>
  <c r="G4817" i="29"/>
  <c r="B4687" i="29"/>
  <c r="C4687" i="29"/>
  <c r="D4687" i="29"/>
  <c r="E4687" i="29"/>
  <c r="F4687" i="29"/>
  <c r="G4687" i="29"/>
  <c r="C4664" i="29"/>
  <c r="G4664" i="29"/>
  <c r="B4664" i="29"/>
  <c r="D4664" i="29"/>
  <c r="E4664" i="29"/>
  <c r="F4664" i="29"/>
  <c r="C5103" i="29"/>
  <c r="D5096" i="29"/>
  <c r="C5091" i="29"/>
  <c r="D5084" i="29"/>
  <c r="F5082" i="29"/>
  <c r="C5079" i="29"/>
  <c r="D5072" i="29"/>
  <c r="F5070" i="29"/>
  <c r="C5067" i="29"/>
  <c r="D5060" i="29"/>
  <c r="F5058" i="29"/>
  <c r="C5055" i="29"/>
  <c r="E5053" i="29"/>
  <c r="D5048" i="29"/>
  <c r="F5046" i="29"/>
  <c r="C5043" i="29"/>
  <c r="E5041" i="29"/>
  <c r="D5036" i="29"/>
  <c r="F5034" i="29"/>
  <c r="C5031" i="29"/>
  <c r="E5029" i="29"/>
  <c r="D5024" i="29"/>
  <c r="F5022" i="29"/>
  <c r="C5019" i="29"/>
  <c r="E5017" i="29"/>
  <c r="D5012" i="29"/>
  <c r="F5010" i="29"/>
  <c r="C5007" i="29"/>
  <c r="E5005" i="29"/>
  <c r="G5003" i="29"/>
  <c r="D5000" i="29"/>
  <c r="F4998" i="29"/>
  <c r="C4995" i="29"/>
  <c r="E4993" i="29"/>
  <c r="G4991" i="29"/>
  <c r="D4988" i="29"/>
  <c r="F4986" i="29"/>
  <c r="C4983" i="29"/>
  <c r="E4981" i="29"/>
  <c r="G4979" i="29"/>
  <c r="D4976" i="29"/>
  <c r="F4974" i="29"/>
  <c r="C4971" i="29"/>
  <c r="E4969" i="29"/>
  <c r="G4967" i="29"/>
  <c r="D4964" i="29"/>
  <c r="F4962" i="29"/>
  <c r="C4959" i="29"/>
  <c r="E4957" i="29"/>
  <c r="G4955" i="29"/>
  <c r="D4952" i="29"/>
  <c r="F4950" i="29"/>
  <c r="C4947" i="29"/>
  <c r="E4945" i="29"/>
  <c r="G4943" i="29"/>
  <c r="D4940" i="29"/>
  <c r="F4938" i="29"/>
  <c r="C4935" i="29"/>
  <c r="E4933" i="29"/>
  <c r="G4931" i="29"/>
  <c r="D4928" i="29"/>
  <c r="F4926" i="29"/>
  <c r="C4923" i="29"/>
  <c r="E4921" i="29"/>
  <c r="G4919" i="29"/>
  <c r="D4916" i="29"/>
  <c r="F4914" i="29"/>
  <c r="C4911" i="29"/>
  <c r="E4909" i="29"/>
  <c r="G4907" i="29"/>
  <c r="D4904" i="29"/>
  <c r="F4902" i="29"/>
  <c r="C4899" i="29"/>
  <c r="E4897" i="29"/>
  <c r="G4895" i="29"/>
  <c r="D4892" i="29"/>
  <c r="F4890" i="29"/>
  <c r="C4887" i="29"/>
  <c r="E4885" i="29"/>
  <c r="G4883" i="29"/>
  <c r="D4880" i="29"/>
  <c r="F4878" i="29"/>
  <c r="C4875" i="29"/>
  <c r="E4873" i="29"/>
  <c r="G4871" i="29"/>
  <c r="D4868" i="29"/>
  <c r="F4866" i="29"/>
  <c r="C4863" i="29"/>
  <c r="D4861" i="29"/>
  <c r="E4859" i="29"/>
  <c r="F4857" i="29"/>
  <c r="G4855" i="29"/>
  <c r="D4850" i="29"/>
  <c r="D4848" i="29"/>
  <c r="E4844" i="29"/>
  <c r="C4842" i="29"/>
  <c r="G4833" i="29"/>
  <c r="G4830" i="29"/>
  <c r="E4820" i="29"/>
  <c r="C5096" i="29"/>
  <c r="G5092" i="29"/>
  <c r="C5084" i="29"/>
  <c r="E5082" i="29"/>
  <c r="G5080" i="29"/>
  <c r="C5072" i="29"/>
  <c r="E5070" i="29"/>
  <c r="G5068" i="29"/>
  <c r="C5060" i="29"/>
  <c r="E5058" i="29"/>
  <c r="G5056" i="29"/>
  <c r="D5053" i="29"/>
  <c r="E5046" i="29"/>
  <c r="G5044" i="29"/>
  <c r="D5041" i="29"/>
  <c r="E5034" i="29"/>
  <c r="G5032" i="29"/>
  <c r="D5029" i="29"/>
  <c r="E5022" i="29"/>
  <c r="G5020" i="29"/>
  <c r="D5017" i="29"/>
  <c r="E5010" i="29"/>
  <c r="G5008" i="29"/>
  <c r="D5005" i="29"/>
  <c r="F5003" i="29"/>
  <c r="E4998" i="29"/>
  <c r="G4996" i="29"/>
  <c r="D4993" i="29"/>
  <c r="F4991" i="29"/>
  <c r="E4986" i="29"/>
  <c r="G4984" i="29"/>
  <c r="D4981" i="29"/>
  <c r="F4979" i="29"/>
  <c r="E4974" i="29"/>
  <c r="G4972" i="29"/>
  <c r="D4969" i="29"/>
  <c r="F4967" i="29"/>
  <c r="E4962" i="29"/>
  <c r="G4960" i="29"/>
  <c r="D4957" i="29"/>
  <c r="F4955" i="29"/>
  <c r="E4950" i="29"/>
  <c r="G4948" i="29"/>
  <c r="D4945" i="29"/>
  <c r="F4943" i="29"/>
  <c r="E4938" i="29"/>
  <c r="G4936" i="29"/>
  <c r="D4933" i="29"/>
  <c r="F4931" i="29"/>
  <c r="E4926" i="29"/>
  <c r="G4924" i="29"/>
  <c r="D4921" i="29"/>
  <c r="F4919" i="29"/>
  <c r="E4914" i="29"/>
  <c r="G4912" i="29"/>
  <c r="D4909" i="29"/>
  <c r="F4907" i="29"/>
  <c r="E4902" i="29"/>
  <c r="G4900" i="29"/>
  <c r="D4897" i="29"/>
  <c r="F4895" i="29"/>
  <c r="E4890" i="29"/>
  <c r="G4888" i="29"/>
  <c r="D4885" i="29"/>
  <c r="F4883" i="29"/>
  <c r="E4878" i="29"/>
  <c r="G4876" i="29"/>
  <c r="D4873" i="29"/>
  <c r="F4871" i="29"/>
  <c r="E4866" i="29"/>
  <c r="D4859" i="29"/>
  <c r="E4857" i="29"/>
  <c r="F4855" i="29"/>
  <c r="G4853" i="29"/>
  <c r="B4850" i="29"/>
  <c r="C4848" i="29"/>
  <c r="D4844" i="29"/>
  <c r="B4842" i="29"/>
  <c r="F4830" i="29"/>
  <c r="F5092" i="29"/>
  <c r="D5082" i="29"/>
  <c r="F5080" i="29"/>
  <c r="D5070" i="29"/>
  <c r="F5068" i="29"/>
  <c r="D5058" i="29"/>
  <c r="F5056" i="29"/>
  <c r="C5053" i="29"/>
  <c r="D5046" i="29"/>
  <c r="F5044" i="29"/>
  <c r="C5041" i="29"/>
  <c r="D5034" i="29"/>
  <c r="F5032" i="29"/>
  <c r="C5029" i="29"/>
  <c r="D5022" i="29"/>
  <c r="F5020" i="29"/>
  <c r="C5017" i="29"/>
  <c r="D5010" i="29"/>
  <c r="F5008" i="29"/>
  <c r="C5005" i="29"/>
  <c r="E5003" i="29"/>
  <c r="D4998" i="29"/>
  <c r="F4996" i="29"/>
  <c r="C4993" i="29"/>
  <c r="E4991" i="29"/>
  <c r="G4989" i="29"/>
  <c r="D4986" i="29"/>
  <c r="F4984" i="29"/>
  <c r="C4981" i="29"/>
  <c r="E4979" i="29"/>
  <c r="G4977" i="29"/>
  <c r="D4974" i="29"/>
  <c r="F4972" i="29"/>
  <c r="C4969" i="29"/>
  <c r="E4967" i="29"/>
  <c r="G4965" i="29"/>
  <c r="D4962" i="29"/>
  <c r="F4960" i="29"/>
  <c r="C4957" i="29"/>
  <c r="E4955" i="29"/>
  <c r="G4953" i="29"/>
  <c r="D4950" i="29"/>
  <c r="F4948" i="29"/>
  <c r="C4945" i="29"/>
  <c r="E4943" i="29"/>
  <c r="G4941" i="29"/>
  <c r="D4938" i="29"/>
  <c r="F4936" i="29"/>
  <c r="C4933" i="29"/>
  <c r="E4931" i="29"/>
  <c r="G4929" i="29"/>
  <c r="D4926" i="29"/>
  <c r="F4924" i="29"/>
  <c r="C4921" i="29"/>
  <c r="E4919" i="29"/>
  <c r="G4917" i="29"/>
  <c r="D4914" i="29"/>
  <c r="F4912" i="29"/>
  <c r="C4909" i="29"/>
  <c r="E4907" i="29"/>
  <c r="G4905" i="29"/>
  <c r="D4902" i="29"/>
  <c r="F4900" i="29"/>
  <c r="C4897" i="29"/>
  <c r="E4895" i="29"/>
  <c r="G4893" i="29"/>
  <c r="D4890" i="29"/>
  <c r="F4888" i="29"/>
  <c r="C4885" i="29"/>
  <c r="E4883" i="29"/>
  <c r="G4881" i="29"/>
  <c r="D4878" i="29"/>
  <c r="F4876" i="29"/>
  <c r="C4873" i="29"/>
  <c r="E4871" i="29"/>
  <c r="G4869" i="29"/>
  <c r="D4866" i="29"/>
  <c r="C4859" i="29"/>
  <c r="E4853" i="29"/>
  <c r="G4851" i="29"/>
  <c r="D4830" i="29"/>
  <c r="G4820" i="29"/>
  <c r="B4820" i="29"/>
  <c r="C4820" i="29"/>
  <c r="B4747" i="29"/>
  <c r="C4747" i="29"/>
  <c r="D4747" i="29"/>
  <c r="E4747" i="29"/>
  <c r="F4747" i="29"/>
  <c r="G4747" i="29"/>
  <c r="D5003" i="29"/>
  <c r="C4998" i="29"/>
  <c r="D4991" i="29"/>
  <c r="F4989" i="29"/>
  <c r="C4986" i="29"/>
  <c r="E4984" i="29"/>
  <c r="D4979" i="29"/>
  <c r="F4977" i="29"/>
  <c r="C4974" i="29"/>
  <c r="E4972" i="29"/>
  <c r="D4967" i="29"/>
  <c r="F4965" i="29"/>
  <c r="C4962" i="29"/>
  <c r="E4960" i="29"/>
  <c r="D4955" i="29"/>
  <c r="F4953" i="29"/>
  <c r="C4950" i="29"/>
  <c r="E4948" i="29"/>
  <c r="D4943" i="29"/>
  <c r="F4941" i="29"/>
  <c r="C4938" i="29"/>
  <c r="E4936" i="29"/>
  <c r="D4931" i="29"/>
  <c r="F4929" i="29"/>
  <c r="C4926" i="29"/>
  <c r="E4924" i="29"/>
  <c r="D4919" i="29"/>
  <c r="F4917" i="29"/>
  <c r="C4914" i="29"/>
  <c r="E4912" i="29"/>
  <c r="D4907" i="29"/>
  <c r="F4905" i="29"/>
  <c r="C4902" i="29"/>
  <c r="E4900" i="29"/>
  <c r="D4895" i="29"/>
  <c r="F4893" i="29"/>
  <c r="C4890" i="29"/>
  <c r="E4888" i="29"/>
  <c r="D4883" i="29"/>
  <c r="F4881" i="29"/>
  <c r="C4878" i="29"/>
  <c r="E4876" i="29"/>
  <c r="D4871" i="29"/>
  <c r="F4869" i="29"/>
  <c r="C4866" i="29"/>
  <c r="G4862" i="29"/>
  <c r="C4857" i="29"/>
  <c r="C4855" i="29"/>
  <c r="D4853" i="29"/>
  <c r="F4851" i="29"/>
  <c r="E4841" i="29"/>
  <c r="G4839" i="29"/>
  <c r="B4833" i="29"/>
  <c r="C4833" i="29"/>
  <c r="E4833" i="29"/>
  <c r="F4808" i="29"/>
  <c r="F4862" i="29"/>
  <c r="C4853" i="29"/>
  <c r="G4843" i="29"/>
  <c r="D4841" i="29"/>
  <c r="F4839" i="29"/>
  <c r="B4830" i="29"/>
  <c r="E4830" i="29"/>
  <c r="B4819" i="29"/>
  <c r="C4819" i="29"/>
  <c r="D4819" i="29"/>
  <c r="E4819" i="29"/>
  <c r="G4819" i="29"/>
  <c r="D4808" i="29"/>
  <c r="B4699" i="29"/>
  <c r="C4699" i="29"/>
  <c r="D4699" i="29"/>
  <c r="E4699" i="29"/>
  <c r="F4699" i="29"/>
  <c r="G4699" i="29"/>
  <c r="E4662" i="29"/>
  <c r="B4662" i="29"/>
  <c r="C4662" i="29"/>
  <c r="D4662" i="29"/>
  <c r="F4662" i="29"/>
  <c r="G4662" i="29"/>
  <c r="B4647" i="29"/>
  <c r="F4647" i="29"/>
  <c r="C4643" i="29"/>
  <c r="F4643" i="29"/>
  <c r="C4631" i="29"/>
  <c r="F4631" i="29"/>
  <c r="C4619" i="29"/>
  <c r="F4619" i="29"/>
  <c r="C4607" i="29"/>
  <c r="F4607" i="29"/>
  <c r="B4599" i="29"/>
  <c r="E4599" i="29"/>
  <c r="F4599" i="29"/>
  <c r="G4599" i="29"/>
  <c r="B4577" i="29"/>
  <c r="C4577" i="29"/>
  <c r="D4577" i="29"/>
  <c r="E4577" i="29"/>
  <c r="F4577" i="29"/>
  <c r="B4805" i="29"/>
  <c r="B4793" i="29"/>
  <c r="G4782" i="29"/>
  <c r="B4781" i="29"/>
  <c r="E4772" i="29"/>
  <c r="G4770" i="29"/>
  <c r="B4769" i="29"/>
  <c r="E4760" i="29"/>
  <c r="G4758" i="29"/>
  <c r="B4757" i="29"/>
  <c r="E4748" i="29"/>
  <c r="G4746" i="29"/>
  <c r="B4745" i="29"/>
  <c r="E4736" i="29"/>
  <c r="G4734" i="29"/>
  <c r="E4724" i="29"/>
  <c r="G4722" i="29"/>
  <c r="E4712" i="29"/>
  <c r="G4710" i="29"/>
  <c r="E4700" i="29"/>
  <c r="G4698" i="29"/>
  <c r="B4697" i="29"/>
  <c r="F4693" i="29"/>
  <c r="E4688" i="29"/>
  <c r="G4686" i="29"/>
  <c r="B4685" i="29"/>
  <c r="F4681" i="29"/>
  <c r="E4676" i="29"/>
  <c r="G4674" i="29"/>
  <c r="B4673" i="29"/>
  <c r="E4669" i="29"/>
  <c r="F4667" i="29"/>
  <c r="G4665" i="29"/>
  <c r="G4659" i="29"/>
  <c r="G4655" i="29"/>
  <c r="F4653" i="29"/>
  <c r="F4640" i="29"/>
  <c r="B4626" i="29"/>
  <c r="E4626" i="29"/>
  <c r="B4623" i="29"/>
  <c r="E4623" i="29"/>
  <c r="F4623" i="29"/>
  <c r="G4623" i="29"/>
  <c r="E4616" i="29"/>
  <c r="B4614" i="29"/>
  <c r="E4614" i="29"/>
  <c r="B4611" i="29"/>
  <c r="E4611" i="29"/>
  <c r="F4611" i="29"/>
  <c r="G4611" i="29"/>
  <c r="E4604" i="29"/>
  <c r="F4782" i="29"/>
  <c r="D4772" i="29"/>
  <c r="F4770" i="29"/>
  <c r="D4760" i="29"/>
  <c r="F4758" i="29"/>
  <c r="D4748" i="29"/>
  <c r="F4746" i="29"/>
  <c r="C4743" i="29"/>
  <c r="E4741" i="29"/>
  <c r="D4736" i="29"/>
  <c r="F4734" i="29"/>
  <c r="C4731" i="29"/>
  <c r="E4729" i="29"/>
  <c r="D4724" i="29"/>
  <c r="F4722" i="29"/>
  <c r="C4719" i="29"/>
  <c r="E4717" i="29"/>
  <c r="D4712" i="29"/>
  <c r="F4710" i="29"/>
  <c r="E4705" i="29"/>
  <c r="D4700" i="29"/>
  <c r="F4698" i="29"/>
  <c r="C4695" i="29"/>
  <c r="E4693" i="29"/>
  <c r="D4688" i="29"/>
  <c r="F4686" i="29"/>
  <c r="E4681" i="29"/>
  <c r="D4676" i="29"/>
  <c r="F4674" i="29"/>
  <c r="D4669" i="29"/>
  <c r="E4667" i="29"/>
  <c r="F4665" i="29"/>
  <c r="E4659" i="29"/>
  <c r="E4655" i="29"/>
  <c r="D4653" i="29"/>
  <c r="G4644" i="29"/>
  <c r="E4640" i="29"/>
  <c r="B4638" i="29"/>
  <c r="E4638" i="29"/>
  <c r="B4635" i="29"/>
  <c r="E4635" i="29"/>
  <c r="F4635" i="29"/>
  <c r="G4635" i="29"/>
  <c r="D4628" i="29"/>
  <c r="G4625" i="29"/>
  <c r="D4616" i="29"/>
  <c r="G4613" i="29"/>
  <c r="D4604" i="29"/>
  <c r="G4601" i="29"/>
  <c r="C4580" i="29"/>
  <c r="E4580" i="29"/>
  <c r="F4580" i="29"/>
  <c r="G4580" i="29"/>
  <c r="B4827" i="29"/>
  <c r="D4825" i="29"/>
  <c r="B4815" i="29"/>
  <c r="D4813" i="29"/>
  <c r="B4803" i="29"/>
  <c r="D4801" i="29"/>
  <c r="B4791" i="29"/>
  <c r="D4789" i="29"/>
  <c r="E4782" i="29"/>
  <c r="B4779" i="29"/>
  <c r="D4777" i="29"/>
  <c r="C4772" i="29"/>
  <c r="E4770" i="29"/>
  <c r="B4767" i="29"/>
  <c r="D4765" i="29"/>
  <c r="C4760" i="29"/>
  <c r="E4758" i="29"/>
  <c r="B4755" i="29"/>
  <c r="D4753" i="29"/>
  <c r="C4748" i="29"/>
  <c r="E4746" i="29"/>
  <c r="B4743" i="29"/>
  <c r="D4741" i="29"/>
  <c r="C4736" i="29"/>
  <c r="E4734" i="29"/>
  <c r="B4731" i="29"/>
  <c r="D4729" i="29"/>
  <c r="C4724" i="29"/>
  <c r="E4722" i="29"/>
  <c r="B4719" i="29"/>
  <c r="D4717" i="29"/>
  <c r="C4712" i="29"/>
  <c r="E4710" i="29"/>
  <c r="B4707" i="29"/>
  <c r="D4705" i="29"/>
  <c r="C4700" i="29"/>
  <c r="E4698" i="29"/>
  <c r="B4695" i="29"/>
  <c r="D4693" i="29"/>
  <c r="C4688" i="29"/>
  <c r="E4686" i="29"/>
  <c r="B4683" i="29"/>
  <c r="D4681" i="29"/>
  <c r="C4676" i="29"/>
  <c r="E4674" i="29"/>
  <c r="C4669" i="29"/>
  <c r="D4667" i="29"/>
  <c r="E4665" i="29"/>
  <c r="E4663" i="29"/>
  <c r="E4661" i="29"/>
  <c r="D4659" i="29"/>
  <c r="D4655" i="29"/>
  <c r="C4653" i="29"/>
  <c r="G4651" i="29"/>
  <c r="B4651" i="29"/>
  <c r="F4648" i="29"/>
  <c r="F4644" i="29"/>
  <c r="D4640" i="29"/>
  <c r="F4625" i="29"/>
  <c r="F4613" i="29"/>
  <c r="F4601" i="29"/>
  <c r="B4587" i="29"/>
  <c r="D4587" i="29"/>
  <c r="E4587" i="29"/>
  <c r="F4587" i="29"/>
  <c r="G4587" i="29"/>
  <c r="D4568" i="29"/>
  <c r="G4821" i="29"/>
  <c r="G4809" i="29"/>
  <c r="G4797" i="29"/>
  <c r="D4782" i="29"/>
  <c r="B4772" i="29"/>
  <c r="D4770" i="29"/>
  <c r="G4761" i="29"/>
  <c r="B4760" i="29"/>
  <c r="D4758" i="29"/>
  <c r="G4749" i="29"/>
  <c r="B4748" i="29"/>
  <c r="D4746" i="29"/>
  <c r="G4737" i="29"/>
  <c r="B4736" i="29"/>
  <c r="D4734" i="29"/>
  <c r="G4725" i="29"/>
  <c r="B4724" i="29"/>
  <c r="D4722" i="29"/>
  <c r="G4713" i="29"/>
  <c r="B4712" i="29"/>
  <c r="D4710" i="29"/>
  <c r="G4701" i="29"/>
  <c r="B4700" i="29"/>
  <c r="D4698" i="29"/>
  <c r="G4689" i="29"/>
  <c r="B4688" i="29"/>
  <c r="D4686" i="29"/>
  <c r="G4677" i="29"/>
  <c r="B4676" i="29"/>
  <c r="D4674" i="29"/>
  <c r="B4669" i="29"/>
  <c r="D4665" i="29"/>
  <c r="D4663" i="29"/>
  <c r="B4653" i="29"/>
  <c r="E4648" i="29"/>
  <c r="E4644" i="29"/>
  <c r="G4632" i="29"/>
  <c r="C4628" i="29"/>
  <c r="F4628" i="29"/>
  <c r="G4628" i="29"/>
  <c r="G4620" i="29"/>
  <c r="C4616" i="29"/>
  <c r="F4616" i="29"/>
  <c r="G4616" i="29"/>
  <c r="G4608" i="29"/>
  <c r="C4604" i="29"/>
  <c r="F4604" i="29"/>
  <c r="G4604" i="29"/>
  <c r="B4659" i="29"/>
  <c r="F4659" i="29"/>
  <c r="C4655" i="29"/>
  <c r="F4655" i="29"/>
  <c r="C4648" i="29"/>
  <c r="D4644" i="29"/>
  <c r="C4640" i="29"/>
  <c r="G4640" i="29"/>
  <c r="F4632" i="29"/>
  <c r="C4625" i="29"/>
  <c r="D4625" i="29"/>
  <c r="E4625" i="29"/>
  <c r="F4620" i="29"/>
  <c r="C4613" i="29"/>
  <c r="D4613" i="29"/>
  <c r="E4613" i="29"/>
  <c r="F4608" i="29"/>
  <c r="C4601" i="29"/>
  <c r="D4601" i="29"/>
  <c r="E4601" i="29"/>
  <c r="G4595" i="29"/>
  <c r="C4568" i="29"/>
  <c r="E4568" i="29"/>
  <c r="F4568" i="29"/>
  <c r="G4568" i="29"/>
  <c r="E4821" i="29"/>
  <c r="E4809" i="29"/>
  <c r="E4797" i="29"/>
  <c r="E4785" i="29"/>
  <c r="E4773" i="29"/>
  <c r="E4761" i="29"/>
  <c r="E4749" i="29"/>
  <c r="E4737" i="29"/>
  <c r="F4652" i="29"/>
  <c r="B4644" i="29"/>
  <c r="C4637" i="29"/>
  <c r="D4637" i="29"/>
  <c r="E4637" i="29"/>
  <c r="F4624" i="29"/>
  <c r="B4575" i="29"/>
  <c r="D4575" i="29"/>
  <c r="E4575" i="29"/>
  <c r="F4575" i="29"/>
  <c r="G4575" i="29"/>
  <c r="G4656" i="29"/>
  <c r="D4648" i="29"/>
  <c r="G4648" i="29"/>
  <c r="B4632" i="29"/>
  <c r="C4632" i="29"/>
  <c r="D4632" i="29"/>
  <c r="B4620" i="29"/>
  <c r="C4620" i="29"/>
  <c r="D4620" i="29"/>
  <c r="B4608" i="29"/>
  <c r="C4608" i="29"/>
  <c r="D4608" i="29"/>
  <c r="B4563" i="29"/>
  <c r="C4563" i="29"/>
  <c r="D4563" i="29"/>
  <c r="E4563" i="29"/>
  <c r="F4563" i="29"/>
  <c r="G4563" i="29"/>
  <c r="B4551" i="29"/>
  <c r="C4551" i="29"/>
  <c r="D4551" i="29"/>
  <c r="E4551" i="29"/>
  <c r="F4551" i="29"/>
  <c r="G4551" i="29"/>
  <c r="D4838" i="29"/>
  <c r="D4826" i="29"/>
  <c r="C4821" i="29"/>
  <c r="D4814" i="29"/>
  <c r="F4812" i="29"/>
  <c r="C4809" i="29"/>
  <c r="G4805" i="29"/>
  <c r="D4802" i="29"/>
  <c r="F4800" i="29"/>
  <c r="C4797" i="29"/>
  <c r="G4793" i="29"/>
  <c r="D4790" i="29"/>
  <c r="F4788" i="29"/>
  <c r="C4785" i="29"/>
  <c r="G4781" i="29"/>
  <c r="D4778" i="29"/>
  <c r="F4776" i="29"/>
  <c r="C4773" i="29"/>
  <c r="G4769" i="29"/>
  <c r="D4766" i="29"/>
  <c r="F4764" i="29"/>
  <c r="C4761" i="29"/>
  <c r="G4757" i="29"/>
  <c r="D4754" i="29"/>
  <c r="F4752" i="29"/>
  <c r="C4749" i="29"/>
  <c r="G4745" i="29"/>
  <c r="D4742" i="29"/>
  <c r="F4740" i="29"/>
  <c r="C4737" i="29"/>
  <c r="G4733" i="29"/>
  <c r="D4730" i="29"/>
  <c r="F4728" i="29"/>
  <c r="C4725" i="29"/>
  <c r="G4721" i="29"/>
  <c r="D4718" i="29"/>
  <c r="F4716" i="29"/>
  <c r="C4713" i="29"/>
  <c r="G4709" i="29"/>
  <c r="D4706" i="29"/>
  <c r="F4704" i="29"/>
  <c r="C4701" i="29"/>
  <c r="G4697" i="29"/>
  <c r="D4694" i="29"/>
  <c r="F4692" i="29"/>
  <c r="C4689" i="29"/>
  <c r="G4685" i="29"/>
  <c r="D4682" i="29"/>
  <c r="F4680" i="29"/>
  <c r="C4677" i="29"/>
  <c r="G4673" i="29"/>
  <c r="E4668" i="29"/>
  <c r="F4656" i="29"/>
  <c r="D4652" i="29"/>
  <c r="B4650" i="29"/>
  <c r="E4650" i="29"/>
  <c r="G4647" i="29"/>
  <c r="G4643" i="29"/>
  <c r="E4636" i="29"/>
  <c r="G4631" i="29"/>
  <c r="C4624" i="29"/>
  <c r="G4619" i="29"/>
  <c r="G4607" i="29"/>
  <c r="B4595" i="29"/>
  <c r="C4595" i="29"/>
  <c r="F4595" i="29"/>
  <c r="G4583" i="29"/>
  <c r="E4812" i="29"/>
  <c r="F4805" i="29"/>
  <c r="E4800" i="29"/>
  <c r="F4793" i="29"/>
  <c r="C4790" i="29"/>
  <c r="E4788" i="29"/>
  <c r="F4781" i="29"/>
  <c r="C4778" i="29"/>
  <c r="E4776" i="29"/>
  <c r="F4769" i="29"/>
  <c r="C4766" i="29"/>
  <c r="E4764" i="29"/>
  <c r="F4757" i="29"/>
  <c r="C4754" i="29"/>
  <c r="E4752" i="29"/>
  <c r="F4745" i="29"/>
  <c r="C4742" i="29"/>
  <c r="E4740" i="29"/>
  <c r="F4733" i="29"/>
  <c r="C4730" i="29"/>
  <c r="E4728" i="29"/>
  <c r="F4721" i="29"/>
  <c r="C4718" i="29"/>
  <c r="E4716" i="29"/>
  <c r="F4709" i="29"/>
  <c r="C4706" i="29"/>
  <c r="E4704" i="29"/>
  <c r="F4697" i="29"/>
  <c r="C4694" i="29"/>
  <c r="E4692" i="29"/>
  <c r="G4690" i="29"/>
  <c r="F4685" i="29"/>
  <c r="C4682" i="29"/>
  <c r="E4680" i="29"/>
  <c r="G4678" i="29"/>
  <c r="F4673" i="29"/>
  <c r="D4668" i="29"/>
  <c r="E4656" i="29"/>
  <c r="G4649" i="29"/>
  <c r="E4647" i="29"/>
  <c r="E4643" i="29"/>
  <c r="C4636" i="29"/>
  <c r="E4631" i="29"/>
  <c r="G4626" i="29"/>
  <c r="E4619" i="29"/>
  <c r="G4614" i="29"/>
  <c r="E4607" i="29"/>
  <c r="D4592" i="29"/>
  <c r="B4589" i="29"/>
  <c r="C4589" i="29"/>
  <c r="D4589" i="29"/>
  <c r="E4589" i="29"/>
  <c r="F4589" i="29"/>
  <c r="E4583" i="29"/>
  <c r="G4827" i="29"/>
  <c r="G4815" i="29"/>
  <c r="D4812" i="29"/>
  <c r="E4805" i="29"/>
  <c r="G4803" i="29"/>
  <c r="D4800" i="29"/>
  <c r="E4793" i="29"/>
  <c r="G4791" i="29"/>
  <c r="D4788" i="29"/>
  <c r="E4781" i="29"/>
  <c r="G4779" i="29"/>
  <c r="D4776" i="29"/>
  <c r="E4769" i="29"/>
  <c r="G4767" i="29"/>
  <c r="D4764" i="29"/>
  <c r="E4757" i="29"/>
  <c r="G4755" i="29"/>
  <c r="D4752" i="29"/>
  <c r="E4745" i="29"/>
  <c r="G4743" i="29"/>
  <c r="D4740" i="29"/>
  <c r="E4733" i="29"/>
  <c r="D4728" i="29"/>
  <c r="E4721" i="29"/>
  <c r="D4716" i="29"/>
  <c r="E4709" i="29"/>
  <c r="D4704" i="29"/>
  <c r="E4697" i="29"/>
  <c r="D4692" i="29"/>
  <c r="E4685" i="29"/>
  <c r="D4680" i="29"/>
  <c r="E4673" i="29"/>
  <c r="G4671" i="29"/>
  <c r="B4668" i="29"/>
  <c r="D4656" i="29"/>
  <c r="C4652" i="29"/>
  <c r="G4652" i="29"/>
  <c r="F4649" i="29"/>
  <c r="D4647" i="29"/>
  <c r="D4643" i="29"/>
  <c r="G4638" i="29"/>
  <c r="D4631" i="29"/>
  <c r="F4626" i="29"/>
  <c r="D4624" i="29"/>
  <c r="G4624" i="29"/>
  <c r="D4619" i="29"/>
  <c r="F4614" i="29"/>
  <c r="D4612" i="29"/>
  <c r="G4612" i="29"/>
  <c r="D4607" i="29"/>
  <c r="D4599" i="29"/>
  <c r="B4656" i="29"/>
  <c r="E4649" i="29"/>
  <c r="C4647" i="29"/>
  <c r="B4643" i="29"/>
  <c r="D4636" i="29"/>
  <c r="G4636" i="29"/>
  <c r="B4631" i="29"/>
  <c r="D4626" i="29"/>
  <c r="D4623" i="29"/>
  <c r="B4619" i="29"/>
  <c r="D4614" i="29"/>
  <c r="B4607" i="29"/>
  <c r="C4599" i="29"/>
  <c r="C4592" i="29"/>
  <c r="E4592" i="29"/>
  <c r="F4592" i="29"/>
  <c r="G4592" i="29"/>
  <c r="B4583" i="29"/>
  <c r="C4583" i="29"/>
  <c r="F4583" i="29"/>
  <c r="G4577" i="29"/>
  <c r="E4596" i="29"/>
  <c r="E4584" i="29"/>
  <c r="E4572" i="29"/>
  <c r="F4565" i="29"/>
  <c r="E4560" i="29"/>
  <c r="F4553" i="29"/>
  <c r="E4548" i="29"/>
  <c r="E4536" i="29"/>
  <c r="E4524" i="29"/>
  <c r="E4512" i="29"/>
  <c r="E4500" i="29"/>
  <c r="E4488" i="29"/>
  <c r="E4476" i="29"/>
  <c r="E4464" i="29"/>
  <c r="E4452" i="29"/>
  <c r="E4440" i="29"/>
  <c r="C4334" i="29"/>
  <c r="G4334" i="29"/>
  <c r="C4325" i="29"/>
  <c r="E4325" i="29"/>
  <c r="F4325" i="29"/>
  <c r="C4639" i="29"/>
  <c r="C4627" i="29"/>
  <c r="C4615" i="29"/>
  <c r="C4603" i="29"/>
  <c r="D4596" i="29"/>
  <c r="C4591" i="29"/>
  <c r="D4584" i="29"/>
  <c r="C4579" i="29"/>
  <c r="D4572" i="29"/>
  <c r="C4567" i="29"/>
  <c r="E4565" i="29"/>
  <c r="D4560" i="29"/>
  <c r="C4555" i="29"/>
  <c r="E4553" i="29"/>
  <c r="D4548" i="29"/>
  <c r="C4543" i="29"/>
  <c r="E4541" i="29"/>
  <c r="G4539" i="29"/>
  <c r="D4536" i="29"/>
  <c r="C4531" i="29"/>
  <c r="E4529" i="29"/>
  <c r="G4527" i="29"/>
  <c r="D4524" i="29"/>
  <c r="E4517" i="29"/>
  <c r="G4515" i="29"/>
  <c r="D4512" i="29"/>
  <c r="E4505" i="29"/>
  <c r="G4503" i="29"/>
  <c r="D4500" i="29"/>
  <c r="E4493" i="29"/>
  <c r="G4491" i="29"/>
  <c r="D4488" i="29"/>
  <c r="E4481" i="29"/>
  <c r="G4479" i="29"/>
  <c r="D4476" i="29"/>
  <c r="E4469" i="29"/>
  <c r="G4467" i="29"/>
  <c r="D4464" i="29"/>
  <c r="E4457" i="29"/>
  <c r="G4455" i="29"/>
  <c r="D4452" i="29"/>
  <c r="E4445" i="29"/>
  <c r="G4443" i="29"/>
  <c r="D4440" i="29"/>
  <c r="E4433" i="29"/>
  <c r="G4431" i="29"/>
  <c r="D4428" i="29"/>
  <c r="E4421" i="29"/>
  <c r="G4419" i="29"/>
  <c r="D4416" i="29"/>
  <c r="F4414" i="29"/>
  <c r="E4409" i="29"/>
  <c r="G4407" i="29"/>
  <c r="D4404" i="29"/>
  <c r="F4402" i="29"/>
  <c r="E4397" i="29"/>
  <c r="G4395" i="29"/>
  <c r="D4392" i="29"/>
  <c r="F4390" i="29"/>
  <c r="E4385" i="29"/>
  <c r="G4383" i="29"/>
  <c r="D4380" i="29"/>
  <c r="F4378" i="29"/>
  <c r="E4373" i="29"/>
  <c r="F4371" i="29"/>
  <c r="F4369" i="29"/>
  <c r="G4367" i="29"/>
  <c r="D4362" i="29"/>
  <c r="F4358" i="29"/>
  <c r="F4356" i="29"/>
  <c r="E4354" i="29"/>
  <c r="F4350" i="29"/>
  <c r="E4346" i="29"/>
  <c r="D4342" i="29"/>
  <c r="G4342" i="29"/>
  <c r="F4333" i="29"/>
  <c r="E4331" i="29"/>
  <c r="E4322" i="29"/>
  <c r="E4319" i="29"/>
  <c r="C4307" i="29"/>
  <c r="D4295" i="29"/>
  <c r="F4295" i="29"/>
  <c r="B4639" i="29"/>
  <c r="B4627" i="29"/>
  <c r="B4615" i="29"/>
  <c r="B4603" i="29"/>
  <c r="C4596" i="29"/>
  <c r="B4591" i="29"/>
  <c r="C4584" i="29"/>
  <c r="B4579" i="29"/>
  <c r="C4572" i="29"/>
  <c r="B4567" i="29"/>
  <c r="D4565" i="29"/>
  <c r="C4560" i="29"/>
  <c r="G4556" i="29"/>
  <c r="B4555" i="29"/>
  <c r="D4553" i="29"/>
  <c r="C4548" i="29"/>
  <c r="G4544" i="29"/>
  <c r="B4543" i="29"/>
  <c r="D4541" i="29"/>
  <c r="F4539" i="29"/>
  <c r="C4536" i="29"/>
  <c r="E4534" i="29"/>
  <c r="G4532" i="29"/>
  <c r="B4531" i="29"/>
  <c r="D4529" i="29"/>
  <c r="F4527" i="29"/>
  <c r="C4524" i="29"/>
  <c r="E4522" i="29"/>
  <c r="G4520" i="29"/>
  <c r="B4519" i="29"/>
  <c r="D4517" i="29"/>
  <c r="F4515" i="29"/>
  <c r="C4512" i="29"/>
  <c r="E4510" i="29"/>
  <c r="G4508" i="29"/>
  <c r="B4507" i="29"/>
  <c r="D4505" i="29"/>
  <c r="F4503" i="29"/>
  <c r="C4500" i="29"/>
  <c r="E4498" i="29"/>
  <c r="G4496" i="29"/>
  <c r="B4495" i="29"/>
  <c r="D4493" i="29"/>
  <c r="F4491" i="29"/>
  <c r="C4488" i="29"/>
  <c r="E4486" i="29"/>
  <c r="G4484" i="29"/>
  <c r="B4483" i="29"/>
  <c r="D4481" i="29"/>
  <c r="F4479" i="29"/>
  <c r="C4476" i="29"/>
  <c r="E4474" i="29"/>
  <c r="G4472" i="29"/>
  <c r="B4471" i="29"/>
  <c r="D4469" i="29"/>
  <c r="F4467" i="29"/>
  <c r="C4464" i="29"/>
  <c r="E4462" i="29"/>
  <c r="G4460" i="29"/>
  <c r="B4459" i="29"/>
  <c r="D4457" i="29"/>
  <c r="F4455" i="29"/>
  <c r="C4452" i="29"/>
  <c r="E4450" i="29"/>
  <c r="G4448" i="29"/>
  <c r="B4447" i="29"/>
  <c r="D4445" i="29"/>
  <c r="F4443" i="29"/>
  <c r="C4440" i="29"/>
  <c r="E4438" i="29"/>
  <c r="G4436" i="29"/>
  <c r="B4435" i="29"/>
  <c r="D4433" i="29"/>
  <c r="F4431" i="29"/>
  <c r="C4428" i="29"/>
  <c r="E4426" i="29"/>
  <c r="G4424" i="29"/>
  <c r="B4423" i="29"/>
  <c r="D4421" i="29"/>
  <c r="F4419" i="29"/>
  <c r="C4416" i="29"/>
  <c r="E4414" i="29"/>
  <c r="G4412" i="29"/>
  <c r="B4411" i="29"/>
  <c r="D4409" i="29"/>
  <c r="F4407" i="29"/>
  <c r="C4404" i="29"/>
  <c r="E4402" i="29"/>
  <c r="G4400" i="29"/>
  <c r="B4399" i="29"/>
  <c r="D4397" i="29"/>
  <c r="F4395" i="29"/>
  <c r="C4392" i="29"/>
  <c r="E4390" i="29"/>
  <c r="G4388" i="29"/>
  <c r="B4387" i="29"/>
  <c r="D4385" i="29"/>
  <c r="F4383" i="29"/>
  <c r="C4380" i="29"/>
  <c r="E4378" i="29"/>
  <c r="G4376" i="29"/>
  <c r="B4375" i="29"/>
  <c r="D4373" i="29"/>
  <c r="D4371" i="29"/>
  <c r="E4369" i="29"/>
  <c r="F4367" i="29"/>
  <c r="G4365" i="29"/>
  <c r="C4362" i="29"/>
  <c r="E4358" i="29"/>
  <c r="D4356" i="29"/>
  <c r="C4354" i="29"/>
  <c r="E4350" i="29"/>
  <c r="D4346" i="29"/>
  <c r="B4344" i="29"/>
  <c r="E4344" i="29"/>
  <c r="G4341" i="29"/>
  <c r="G4337" i="29"/>
  <c r="G4335" i="29"/>
  <c r="E4333" i="29"/>
  <c r="C4331" i="29"/>
  <c r="C4319" i="29"/>
  <c r="B4310" i="29"/>
  <c r="C4310" i="29"/>
  <c r="G4310" i="29"/>
  <c r="G4302" i="29"/>
  <c r="F4297" i="29"/>
  <c r="B4596" i="29"/>
  <c r="B4584" i="29"/>
  <c r="B4572" i="29"/>
  <c r="C4565" i="29"/>
  <c r="B4560" i="29"/>
  <c r="F4556" i="29"/>
  <c r="C4553" i="29"/>
  <c r="B4548" i="29"/>
  <c r="F4544" i="29"/>
  <c r="E4539" i="29"/>
  <c r="B4536" i="29"/>
  <c r="F4532" i="29"/>
  <c r="E4527" i="29"/>
  <c r="B4524" i="29"/>
  <c r="F4520" i="29"/>
  <c r="E4515" i="29"/>
  <c r="B4512" i="29"/>
  <c r="F4508" i="29"/>
  <c r="E4503" i="29"/>
  <c r="B4500" i="29"/>
  <c r="F4496" i="29"/>
  <c r="E4491" i="29"/>
  <c r="B4488" i="29"/>
  <c r="F4484" i="29"/>
  <c r="E4479" i="29"/>
  <c r="B4476" i="29"/>
  <c r="F4472" i="29"/>
  <c r="E4467" i="29"/>
  <c r="B4464" i="29"/>
  <c r="F4460" i="29"/>
  <c r="E4455" i="29"/>
  <c r="B4452" i="29"/>
  <c r="F4448" i="29"/>
  <c r="E4443" i="29"/>
  <c r="F4436" i="29"/>
  <c r="E4431" i="29"/>
  <c r="F4424" i="29"/>
  <c r="E4419" i="29"/>
  <c r="F4412" i="29"/>
  <c r="E4407" i="29"/>
  <c r="F4400" i="29"/>
  <c r="E4395" i="29"/>
  <c r="F4388" i="29"/>
  <c r="E4383" i="29"/>
  <c r="F4376" i="29"/>
  <c r="B4373" i="29"/>
  <c r="C4371" i="29"/>
  <c r="D4369" i="29"/>
  <c r="E4367" i="29"/>
  <c r="F4365" i="29"/>
  <c r="D4358" i="29"/>
  <c r="D4350" i="29"/>
  <c r="G4343" i="29"/>
  <c r="E4341" i="29"/>
  <c r="E4337" i="29"/>
  <c r="F4335" i="29"/>
  <c r="D4333" i="29"/>
  <c r="B4331" i="29"/>
  <c r="B4322" i="29"/>
  <c r="C4322" i="29"/>
  <c r="G4322" i="29"/>
  <c r="G4314" i="29"/>
  <c r="F4309" i="29"/>
  <c r="D4307" i="29"/>
  <c r="F4307" i="29"/>
  <c r="F4302" i="29"/>
  <c r="E4297" i="29"/>
  <c r="G4590" i="29"/>
  <c r="G4578" i="29"/>
  <c r="G4566" i="29"/>
  <c r="B4565" i="29"/>
  <c r="E4556" i="29"/>
  <c r="G4554" i="29"/>
  <c r="B4553" i="29"/>
  <c r="E4544" i="29"/>
  <c r="G4542" i="29"/>
  <c r="D4539" i="29"/>
  <c r="E4532" i="29"/>
  <c r="G4530" i="29"/>
  <c r="D4527" i="29"/>
  <c r="E4520" i="29"/>
  <c r="G4518" i="29"/>
  <c r="D4515" i="29"/>
  <c r="E4508" i="29"/>
  <c r="G4506" i="29"/>
  <c r="E4496" i="29"/>
  <c r="G4494" i="29"/>
  <c r="E4484" i="29"/>
  <c r="G4482" i="29"/>
  <c r="E4472" i="29"/>
  <c r="G4470" i="29"/>
  <c r="E4460" i="29"/>
  <c r="G4458" i="29"/>
  <c r="E4448" i="29"/>
  <c r="G4446" i="29"/>
  <c r="E4436" i="29"/>
  <c r="G4434" i="29"/>
  <c r="E4424" i="29"/>
  <c r="G4422" i="29"/>
  <c r="G4410" i="29"/>
  <c r="G4398" i="29"/>
  <c r="G4386" i="29"/>
  <c r="G4374" i="29"/>
  <c r="B4356" i="29"/>
  <c r="E4356" i="29"/>
  <c r="D4354" i="29"/>
  <c r="G4354" i="29"/>
  <c r="B4350" i="29"/>
  <c r="C4346" i="29"/>
  <c r="G4346" i="29"/>
  <c r="F4343" i="29"/>
  <c r="D4341" i="29"/>
  <c r="D4335" i="29"/>
  <c r="G4326" i="29"/>
  <c r="F4321" i="29"/>
  <c r="D4319" i="29"/>
  <c r="F4319" i="29"/>
  <c r="F4314" i="29"/>
  <c r="D4556" i="29"/>
  <c r="G4547" i="29"/>
  <c r="D4544" i="29"/>
  <c r="F4542" i="29"/>
  <c r="C4539" i="29"/>
  <c r="G4535" i="29"/>
  <c r="D4532" i="29"/>
  <c r="F4530" i="29"/>
  <c r="C4527" i="29"/>
  <c r="G4523" i="29"/>
  <c r="D4520" i="29"/>
  <c r="F4518" i="29"/>
  <c r="C4515" i="29"/>
  <c r="G4511" i="29"/>
  <c r="D4508" i="29"/>
  <c r="F4506" i="29"/>
  <c r="C4503" i="29"/>
  <c r="G4499" i="29"/>
  <c r="D4496" i="29"/>
  <c r="F4494" i="29"/>
  <c r="C4491" i="29"/>
  <c r="G4487" i="29"/>
  <c r="D4484" i="29"/>
  <c r="F4482" i="29"/>
  <c r="C4479" i="29"/>
  <c r="G4475" i="29"/>
  <c r="D4472" i="29"/>
  <c r="F4470" i="29"/>
  <c r="C4467" i="29"/>
  <c r="G4463" i="29"/>
  <c r="D4460" i="29"/>
  <c r="F4458" i="29"/>
  <c r="C4455" i="29"/>
  <c r="G4451" i="29"/>
  <c r="D4448" i="29"/>
  <c r="F4446" i="29"/>
  <c r="C4443" i="29"/>
  <c r="G4439" i="29"/>
  <c r="D4436" i="29"/>
  <c r="F4434" i="29"/>
  <c r="C4431" i="29"/>
  <c r="G4427" i="29"/>
  <c r="D4424" i="29"/>
  <c r="F4422" i="29"/>
  <c r="C4419" i="29"/>
  <c r="G4415" i="29"/>
  <c r="D4412" i="29"/>
  <c r="F4410" i="29"/>
  <c r="C4407" i="29"/>
  <c r="G4403" i="29"/>
  <c r="D4400" i="29"/>
  <c r="F4398" i="29"/>
  <c r="C4395" i="29"/>
  <c r="G4391" i="29"/>
  <c r="D4388" i="29"/>
  <c r="F4386" i="29"/>
  <c r="C4383" i="29"/>
  <c r="G4379" i="29"/>
  <c r="D4376" i="29"/>
  <c r="F4374" i="29"/>
  <c r="G4372" i="29"/>
  <c r="C4367" i="29"/>
  <c r="D4365" i="29"/>
  <c r="G4361" i="29"/>
  <c r="G4355" i="29"/>
  <c r="G4353" i="29"/>
  <c r="E4343" i="29"/>
  <c r="C4335" i="29"/>
  <c r="G4333" i="29"/>
  <c r="B4333" i="29"/>
  <c r="F4326" i="29"/>
  <c r="E4321" i="29"/>
  <c r="D4314" i="29"/>
  <c r="G4297" i="29"/>
  <c r="B4297" i="29"/>
  <c r="D4297" i="29"/>
  <c r="G4289" i="29"/>
  <c r="B4265" i="29"/>
  <c r="C4265" i="29"/>
  <c r="D4265" i="29"/>
  <c r="E4265" i="29"/>
  <c r="F4265" i="29"/>
  <c r="G4265" i="29"/>
  <c r="E4602" i="29"/>
  <c r="G4600" i="29"/>
  <c r="E4590" i="29"/>
  <c r="G4588" i="29"/>
  <c r="E4578" i="29"/>
  <c r="G4576" i="29"/>
  <c r="F4571" i="29"/>
  <c r="E4566" i="29"/>
  <c r="G4564" i="29"/>
  <c r="F4559" i="29"/>
  <c r="E4554" i="29"/>
  <c r="G4552" i="29"/>
  <c r="F4547" i="29"/>
  <c r="E4542" i="29"/>
  <c r="G4540" i="29"/>
  <c r="F4535" i="29"/>
  <c r="E4530" i="29"/>
  <c r="G4528" i="29"/>
  <c r="F4523" i="29"/>
  <c r="E4518" i="29"/>
  <c r="G4516" i="29"/>
  <c r="F4511" i="29"/>
  <c r="C4508" i="29"/>
  <c r="E4506" i="29"/>
  <c r="G4504" i="29"/>
  <c r="F4499" i="29"/>
  <c r="C4496" i="29"/>
  <c r="E4494" i="29"/>
  <c r="G4492" i="29"/>
  <c r="F4487" i="29"/>
  <c r="C4484" i="29"/>
  <c r="E4482" i="29"/>
  <c r="G4480" i="29"/>
  <c r="F4475" i="29"/>
  <c r="C4472" i="29"/>
  <c r="E4470" i="29"/>
  <c r="G4468" i="29"/>
  <c r="F4463" i="29"/>
  <c r="C4460" i="29"/>
  <c r="E4458" i="29"/>
  <c r="G4456" i="29"/>
  <c r="F4451" i="29"/>
  <c r="C4448" i="29"/>
  <c r="E4446" i="29"/>
  <c r="G4444" i="29"/>
  <c r="F4439" i="29"/>
  <c r="C4436" i="29"/>
  <c r="E4434" i="29"/>
  <c r="G4432" i="29"/>
  <c r="F4427" i="29"/>
  <c r="C4424" i="29"/>
  <c r="E4422" i="29"/>
  <c r="G4420" i="29"/>
  <c r="F4415" i="29"/>
  <c r="C4412" i="29"/>
  <c r="E4410" i="29"/>
  <c r="G4408" i="29"/>
  <c r="F4403" i="29"/>
  <c r="C4400" i="29"/>
  <c r="E4398" i="29"/>
  <c r="G4396" i="29"/>
  <c r="F4391" i="29"/>
  <c r="C4388" i="29"/>
  <c r="E4386" i="29"/>
  <c r="G4384" i="29"/>
  <c r="F4379" i="29"/>
  <c r="C4376" i="29"/>
  <c r="E4374" i="29"/>
  <c r="F4372" i="29"/>
  <c r="G4370" i="29"/>
  <c r="C4365" i="29"/>
  <c r="F4361" i="29"/>
  <c r="G4359" i="29"/>
  <c r="F4357" i="29"/>
  <c r="F4355" i="29"/>
  <c r="F4353" i="29"/>
  <c r="G4349" i="29"/>
  <c r="G4347" i="29"/>
  <c r="C4343" i="29"/>
  <c r="B4341" i="29"/>
  <c r="F4341" i="29"/>
  <c r="C4337" i="29"/>
  <c r="F4337" i="29"/>
  <c r="B4335" i="29"/>
  <c r="G4332" i="29"/>
  <c r="D4326" i="29"/>
  <c r="G4309" i="29"/>
  <c r="B4309" i="29"/>
  <c r="D4309" i="29"/>
  <c r="C4302" i="29"/>
  <c r="E4302" i="29"/>
  <c r="F4299" i="29"/>
  <c r="E4511" i="29"/>
  <c r="D4506" i="29"/>
  <c r="F4504" i="29"/>
  <c r="E4499" i="29"/>
  <c r="D4494" i="29"/>
  <c r="F4492" i="29"/>
  <c r="E4487" i="29"/>
  <c r="D4482" i="29"/>
  <c r="F4480" i="29"/>
  <c r="E4475" i="29"/>
  <c r="D4470" i="29"/>
  <c r="F4468" i="29"/>
  <c r="E4463" i="29"/>
  <c r="D4458" i="29"/>
  <c r="F4456" i="29"/>
  <c r="E4451" i="29"/>
  <c r="D4446" i="29"/>
  <c r="F4444" i="29"/>
  <c r="E4439" i="29"/>
  <c r="D4434" i="29"/>
  <c r="F4432" i="29"/>
  <c r="E4427" i="29"/>
  <c r="D4422" i="29"/>
  <c r="F4420" i="29"/>
  <c r="E4415" i="29"/>
  <c r="D4410" i="29"/>
  <c r="F4408" i="29"/>
  <c r="E4403" i="29"/>
  <c r="D4398" i="29"/>
  <c r="F4396" i="29"/>
  <c r="E4391" i="29"/>
  <c r="D4386" i="29"/>
  <c r="F4384" i="29"/>
  <c r="E4379" i="29"/>
  <c r="D4374" i="29"/>
  <c r="E4372" i="29"/>
  <c r="F4370" i="29"/>
  <c r="G4368" i="29"/>
  <c r="E4361" i="29"/>
  <c r="F4359" i="29"/>
  <c r="E4357" i="29"/>
  <c r="E4355" i="29"/>
  <c r="E4353" i="29"/>
  <c r="E4349" i="29"/>
  <c r="F4332" i="29"/>
  <c r="G4321" i="29"/>
  <c r="B4321" i="29"/>
  <c r="D4321" i="29"/>
  <c r="C4314" i="29"/>
  <c r="E4314" i="29"/>
  <c r="F4311" i="29"/>
  <c r="G4308" i="29"/>
  <c r="C4289" i="29"/>
  <c r="D4289" i="29"/>
  <c r="E4289" i="29"/>
  <c r="F4289" i="29"/>
  <c r="B4277" i="29"/>
  <c r="C4277" i="29"/>
  <c r="D4277" i="29"/>
  <c r="E4277" i="29"/>
  <c r="F4277" i="29"/>
  <c r="G4277" i="29"/>
  <c r="C4422" i="29"/>
  <c r="E4420" i="29"/>
  <c r="D4415" i="29"/>
  <c r="C4410" i="29"/>
  <c r="E4408" i="29"/>
  <c r="D4403" i="29"/>
  <c r="C4398" i="29"/>
  <c r="E4396" i="29"/>
  <c r="D4391" i="29"/>
  <c r="C4386" i="29"/>
  <c r="E4384" i="29"/>
  <c r="D4379" i="29"/>
  <c r="C4374" i="29"/>
  <c r="D4372" i="29"/>
  <c r="E4370" i="29"/>
  <c r="F4368" i="29"/>
  <c r="D4361" i="29"/>
  <c r="D4359" i="29"/>
  <c r="D4357" i="29"/>
  <c r="D4355" i="29"/>
  <c r="D4353" i="29"/>
  <c r="D4349" i="29"/>
  <c r="F4334" i="29"/>
  <c r="D4332" i="29"/>
  <c r="C4326" i="29"/>
  <c r="E4326" i="29"/>
  <c r="F4323" i="29"/>
  <c r="G4320" i="29"/>
  <c r="G4313" i="29"/>
  <c r="D4311" i="29"/>
  <c r="F4308" i="29"/>
  <c r="D4301" i="29"/>
  <c r="B4296" i="29"/>
  <c r="C4296" i="29"/>
  <c r="D4296" i="29"/>
  <c r="E4296" i="29"/>
  <c r="D4600" i="29"/>
  <c r="D4588" i="29"/>
  <c r="D4576" i="29"/>
  <c r="C4571" i="29"/>
  <c r="D4564" i="29"/>
  <c r="C4559" i="29"/>
  <c r="D4552" i="29"/>
  <c r="C4547" i="29"/>
  <c r="D4540" i="29"/>
  <c r="C4535" i="29"/>
  <c r="D4528" i="29"/>
  <c r="C4523" i="29"/>
  <c r="D4516" i="29"/>
  <c r="C4511" i="29"/>
  <c r="D4504" i="29"/>
  <c r="C4499" i="29"/>
  <c r="D4492" i="29"/>
  <c r="C4487" i="29"/>
  <c r="D4480" i="29"/>
  <c r="C4475" i="29"/>
  <c r="D4468" i="29"/>
  <c r="C4463" i="29"/>
  <c r="D4456" i="29"/>
  <c r="C4451" i="29"/>
  <c r="D4444" i="29"/>
  <c r="C4439" i="29"/>
  <c r="D4432" i="29"/>
  <c r="C4427" i="29"/>
  <c r="D4420" i="29"/>
  <c r="C4415" i="29"/>
  <c r="D4408" i="29"/>
  <c r="C4403" i="29"/>
  <c r="D4396" i="29"/>
  <c r="C4391" i="29"/>
  <c r="D4384" i="29"/>
  <c r="C4379" i="29"/>
  <c r="C4372" i="29"/>
  <c r="D4370" i="29"/>
  <c r="E4368" i="29"/>
  <c r="F4366" i="29"/>
  <c r="G4364" i="29"/>
  <c r="B4361" i="29"/>
  <c r="C4359" i="29"/>
  <c r="C4357" i="29"/>
  <c r="C4353" i="29"/>
  <c r="C4347" i="29"/>
  <c r="G4345" i="29"/>
  <c r="B4345" i="29"/>
  <c r="F4342" i="29"/>
  <c r="F4338" i="29"/>
  <c r="E4334" i="29"/>
  <c r="G4325" i="29"/>
  <c r="E4299" i="29"/>
  <c r="G4299" i="29"/>
  <c r="B4299" i="29"/>
  <c r="G4295" i="29"/>
  <c r="F4285" i="29"/>
  <c r="C4396" i="29"/>
  <c r="C4384" i="29"/>
  <c r="C4370" i="29"/>
  <c r="B4359" i="29"/>
  <c r="C4349" i="29"/>
  <c r="F4349" i="29"/>
  <c r="D4334" i="29"/>
  <c r="B4332" i="29"/>
  <c r="E4332" i="29"/>
  <c r="D4325" i="29"/>
  <c r="E4311" i="29"/>
  <c r="G4311" i="29"/>
  <c r="B4311" i="29"/>
  <c r="B4308" i="29"/>
  <c r="D4308" i="29"/>
  <c r="E4308" i="29"/>
  <c r="C4301" i="29"/>
  <c r="E4301" i="29"/>
  <c r="F4301" i="29"/>
  <c r="E4295" i="29"/>
  <c r="F4273" i="29"/>
  <c r="G4273" i="29"/>
  <c r="B4273" i="29"/>
  <c r="C4273" i="29"/>
  <c r="D4273" i="29"/>
  <c r="C4368" i="29"/>
  <c r="B4334" i="29"/>
  <c r="B4325" i="29"/>
  <c r="E4323" i="29"/>
  <c r="G4323" i="29"/>
  <c r="B4323" i="29"/>
  <c r="B4320" i="29"/>
  <c r="D4320" i="29"/>
  <c r="E4320" i="29"/>
  <c r="C4313" i="29"/>
  <c r="E4313" i="29"/>
  <c r="F4313" i="29"/>
  <c r="G4307" i="29"/>
  <c r="C4295" i="29"/>
  <c r="G4285" i="29"/>
  <c r="B4285" i="29"/>
  <c r="C4285" i="29"/>
  <c r="D4285" i="29"/>
  <c r="E4290" i="29"/>
  <c r="B4287" i="29"/>
  <c r="F4283" i="29"/>
  <c r="E4278" i="29"/>
  <c r="B4275" i="29"/>
  <c r="F4271" i="29"/>
  <c r="E4266" i="29"/>
  <c r="B4263" i="29"/>
  <c r="D4261" i="29"/>
  <c r="F4259" i="29"/>
  <c r="E4254" i="29"/>
  <c r="B4251" i="29"/>
  <c r="D4249" i="29"/>
  <c r="F4247" i="29"/>
  <c r="E4242" i="29"/>
  <c r="B4239" i="29"/>
  <c r="D4237" i="29"/>
  <c r="F4235" i="29"/>
  <c r="E4230" i="29"/>
  <c r="B4227" i="29"/>
  <c r="D4225" i="29"/>
  <c r="F4223" i="29"/>
  <c r="E4218" i="29"/>
  <c r="B4215" i="29"/>
  <c r="D4213" i="29"/>
  <c r="F4211" i="29"/>
  <c r="E4206" i="29"/>
  <c r="B4203" i="29"/>
  <c r="D4201" i="29"/>
  <c r="F4199" i="29"/>
  <c r="E4194" i="29"/>
  <c r="B4191" i="29"/>
  <c r="D4189" i="29"/>
  <c r="F4187" i="29"/>
  <c r="E4182" i="29"/>
  <c r="B4179" i="29"/>
  <c r="D4177" i="29"/>
  <c r="F4175" i="29"/>
  <c r="E4170" i="29"/>
  <c r="B4167" i="29"/>
  <c r="D4165" i="29"/>
  <c r="F4163" i="29"/>
  <c r="E4158" i="29"/>
  <c r="B4155" i="29"/>
  <c r="D4153" i="29"/>
  <c r="F4151" i="29"/>
  <c r="E4146" i="29"/>
  <c r="B4143" i="29"/>
  <c r="D4141" i="29"/>
  <c r="F4139" i="29"/>
  <c r="E4134" i="29"/>
  <c r="B4131" i="29"/>
  <c r="D4129" i="29"/>
  <c r="F4127" i="29"/>
  <c r="E4122" i="29"/>
  <c r="B4119" i="29"/>
  <c r="F4115" i="29"/>
  <c r="E4110" i="29"/>
  <c r="B4107" i="29"/>
  <c r="F4103" i="29"/>
  <c r="E4098" i="29"/>
  <c r="B4095" i="29"/>
  <c r="F4091" i="29"/>
  <c r="E4086" i="29"/>
  <c r="B4083" i="29"/>
  <c r="F4079" i="29"/>
  <c r="E4074" i="29"/>
  <c r="B4071" i="29"/>
  <c r="F4067" i="29"/>
  <c r="E4062" i="29"/>
  <c r="B4059" i="29"/>
  <c r="F4055" i="29"/>
  <c r="G4053" i="29"/>
  <c r="F4051" i="29"/>
  <c r="G4043" i="29"/>
  <c r="D4018" i="29"/>
  <c r="E4018" i="29"/>
  <c r="G4018" i="29"/>
  <c r="C4007" i="29"/>
  <c r="D4007" i="29"/>
  <c r="E4007" i="29"/>
  <c r="G4007" i="29"/>
  <c r="C3994" i="29"/>
  <c r="D3994" i="29"/>
  <c r="E3994" i="29"/>
  <c r="G3994" i="29"/>
  <c r="B3994" i="29"/>
  <c r="C3934" i="29"/>
  <c r="D3934" i="29"/>
  <c r="E3934" i="29"/>
  <c r="F3934" i="29"/>
  <c r="G3934" i="29"/>
  <c r="B3934" i="29"/>
  <c r="E4283" i="29"/>
  <c r="D4278" i="29"/>
  <c r="E4271" i="29"/>
  <c r="D4266" i="29"/>
  <c r="C4261" i="29"/>
  <c r="E4259" i="29"/>
  <c r="D4254" i="29"/>
  <c r="C4249" i="29"/>
  <c r="E4247" i="29"/>
  <c r="D4242" i="29"/>
  <c r="C4237" i="29"/>
  <c r="E4235" i="29"/>
  <c r="D4230" i="29"/>
  <c r="C4225" i="29"/>
  <c r="E4223" i="29"/>
  <c r="D4218" i="29"/>
  <c r="C4213" i="29"/>
  <c r="E4211" i="29"/>
  <c r="D4206" i="29"/>
  <c r="C4201" i="29"/>
  <c r="E4199" i="29"/>
  <c r="D4194" i="29"/>
  <c r="C4189" i="29"/>
  <c r="E4187" i="29"/>
  <c r="D4182" i="29"/>
  <c r="C4177" i="29"/>
  <c r="E4175" i="29"/>
  <c r="D4170" i="29"/>
  <c r="C4165" i="29"/>
  <c r="E4163" i="29"/>
  <c r="D4158" i="29"/>
  <c r="C4153" i="29"/>
  <c r="E4151" i="29"/>
  <c r="D4146" i="29"/>
  <c r="C4141" i="29"/>
  <c r="E4139" i="29"/>
  <c r="D4134" i="29"/>
  <c r="C4129" i="29"/>
  <c r="E4127" i="29"/>
  <c r="D4122" i="29"/>
  <c r="E4115" i="29"/>
  <c r="D4110" i="29"/>
  <c r="E4103" i="29"/>
  <c r="D4098" i="29"/>
  <c r="E4091" i="29"/>
  <c r="D4086" i="29"/>
  <c r="E4079" i="29"/>
  <c r="D4074" i="29"/>
  <c r="E4067" i="29"/>
  <c r="D4062" i="29"/>
  <c r="E4055" i="29"/>
  <c r="F4053" i="29"/>
  <c r="B3993" i="29"/>
  <c r="C3993" i="29"/>
  <c r="D3993" i="29"/>
  <c r="E3993" i="29"/>
  <c r="F3993" i="29"/>
  <c r="G3993" i="29"/>
  <c r="F4329" i="29"/>
  <c r="F4317" i="29"/>
  <c r="F4305" i="29"/>
  <c r="G4298" i="29"/>
  <c r="F4293" i="29"/>
  <c r="G4286" i="29"/>
  <c r="D4283" i="29"/>
  <c r="F4281" i="29"/>
  <c r="G4274" i="29"/>
  <c r="D4271" i="29"/>
  <c r="F4269" i="29"/>
  <c r="G4262" i="29"/>
  <c r="B4261" i="29"/>
  <c r="D4259" i="29"/>
  <c r="F4257" i="29"/>
  <c r="G4250" i="29"/>
  <c r="B4249" i="29"/>
  <c r="D4247" i="29"/>
  <c r="F4245" i="29"/>
  <c r="G4238" i="29"/>
  <c r="B4237" i="29"/>
  <c r="D4235" i="29"/>
  <c r="F4233" i="29"/>
  <c r="G4226" i="29"/>
  <c r="B4225" i="29"/>
  <c r="D4223" i="29"/>
  <c r="F4221" i="29"/>
  <c r="G4214" i="29"/>
  <c r="B4213" i="29"/>
  <c r="D4211" i="29"/>
  <c r="F4209" i="29"/>
  <c r="C4206" i="29"/>
  <c r="G4202" i="29"/>
  <c r="B4201" i="29"/>
  <c r="D4199" i="29"/>
  <c r="F4197" i="29"/>
  <c r="C4194" i="29"/>
  <c r="G4190" i="29"/>
  <c r="B4189" i="29"/>
  <c r="D4187" i="29"/>
  <c r="F4185" i="29"/>
  <c r="C4182" i="29"/>
  <c r="G4178" i="29"/>
  <c r="B4177" i="29"/>
  <c r="D4175" i="29"/>
  <c r="F4173" i="29"/>
  <c r="C4170" i="29"/>
  <c r="G4166" i="29"/>
  <c r="B4165" i="29"/>
  <c r="D4163" i="29"/>
  <c r="F4161" i="29"/>
  <c r="C4158" i="29"/>
  <c r="G4154" i="29"/>
  <c r="B4153" i="29"/>
  <c r="D4151" i="29"/>
  <c r="F4149" i="29"/>
  <c r="C4146" i="29"/>
  <c r="G4142" i="29"/>
  <c r="B4141" i="29"/>
  <c r="D4139" i="29"/>
  <c r="F4137" i="29"/>
  <c r="C4134" i="29"/>
  <c r="G4130" i="29"/>
  <c r="B4129" i="29"/>
  <c r="D4127" i="29"/>
  <c r="F4125" i="29"/>
  <c r="C4122" i="29"/>
  <c r="G4118" i="29"/>
  <c r="B4117" i="29"/>
  <c r="D4115" i="29"/>
  <c r="F4113" i="29"/>
  <c r="C4110" i="29"/>
  <c r="G4106" i="29"/>
  <c r="B4105" i="29"/>
  <c r="D4103" i="29"/>
  <c r="F4101" i="29"/>
  <c r="C4098" i="29"/>
  <c r="G4094" i="29"/>
  <c r="B4093" i="29"/>
  <c r="D4091" i="29"/>
  <c r="F4089" i="29"/>
  <c r="C4086" i="29"/>
  <c r="G4082" i="29"/>
  <c r="B4081" i="29"/>
  <c r="D4079" i="29"/>
  <c r="F4077" i="29"/>
  <c r="C4074" i="29"/>
  <c r="G4070" i="29"/>
  <c r="B4069" i="29"/>
  <c r="D4067" i="29"/>
  <c r="F4065" i="29"/>
  <c r="C4062" i="29"/>
  <c r="G4058" i="29"/>
  <c r="D4055" i="29"/>
  <c r="D4053" i="29"/>
  <c r="D4051" i="29"/>
  <c r="D4043" i="29"/>
  <c r="F4020" i="29"/>
  <c r="F4014" i="29"/>
  <c r="C4006" i="29"/>
  <c r="D4006" i="29"/>
  <c r="E4006" i="29"/>
  <c r="G4006" i="29"/>
  <c r="B4006" i="29"/>
  <c r="C3970" i="29"/>
  <c r="D3970" i="29"/>
  <c r="E3970" i="29"/>
  <c r="F3970" i="29"/>
  <c r="G3970" i="29"/>
  <c r="B3970" i="29"/>
  <c r="C4211" i="29"/>
  <c r="F4202" i="29"/>
  <c r="C4199" i="29"/>
  <c r="F4190" i="29"/>
  <c r="C4187" i="29"/>
  <c r="F4178" i="29"/>
  <c r="C4175" i="29"/>
  <c r="F4166" i="29"/>
  <c r="C4163" i="29"/>
  <c r="F4154" i="29"/>
  <c r="C4151" i="29"/>
  <c r="F4142" i="29"/>
  <c r="C4139" i="29"/>
  <c r="F4130" i="29"/>
  <c r="C4127" i="29"/>
  <c r="F4118" i="29"/>
  <c r="F4106" i="29"/>
  <c r="C4103" i="29"/>
  <c r="F4094" i="29"/>
  <c r="C4091" i="29"/>
  <c r="F4082" i="29"/>
  <c r="C4079" i="29"/>
  <c r="F4070" i="29"/>
  <c r="C4067" i="29"/>
  <c r="F4058" i="29"/>
  <c r="B4055" i="29"/>
  <c r="C4053" i="29"/>
  <c r="C4051" i="29"/>
  <c r="E4041" i="29"/>
  <c r="G4041" i="29"/>
  <c r="C4031" i="29"/>
  <c r="D4031" i="29"/>
  <c r="E4031" i="29"/>
  <c r="C4025" i="29"/>
  <c r="D4025" i="29"/>
  <c r="F4025" i="29"/>
  <c r="B4017" i="29"/>
  <c r="E4017" i="29"/>
  <c r="F4017" i="29"/>
  <c r="G4017" i="29"/>
  <c r="D4005" i="29"/>
  <c r="E4286" i="29"/>
  <c r="G4284" i="29"/>
  <c r="E4274" i="29"/>
  <c r="G4272" i="29"/>
  <c r="E4262" i="29"/>
  <c r="G4260" i="29"/>
  <c r="E4250" i="29"/>
  <c r="G4248" i="29"/>
  <c r="E4238" i="29"/>
  <c r="G4236" i="29"/>
  <c r="E4226" i="29"/>
  <c r="G4224" i="29"/>
  <c r="E4214" i="29"/>
  <c r="G4212" i="29"/>
  <c r="E4202" i="29"/>
  <c r="G4200" i="29"/>
  <c r="E4190" i="29"/>
  <c r="G4188" i="29"/>
  <c r="E4178" i="29"/>
  <c r="G4176" i="29"/>
  <c r="E4166" i="29"/>
  <c r="G4164" i="29"/>
  <c r="E4154" i="29"/>
  <c r="G4152" i="29"/>
  <c r="E4142" i="29"/>
  <c r="G4140" i="29"/>
  <c r="E4130" i="29"/>
  <c r="G4128" i="29"/>
  <c r="E4118" i="29"/>
  <c r="G4116" i="29"/>
  <c r="E4106" i="29"/>
  <c r="G4104" i="29"/>
  <c r="E4094" i="29"/>
  <c r="G4092" i="29"/>
  <c r="E4082" i="29"/>
  <c r="G4080" i="29"/>
  <c r="E4070" i="29"/>
  <c r="G4068" i="29"/>
  <c r="E4058" i="29"/>
  <c r="G4056" i="29"/>
  <c r="B4053" i="29"/>
  <c r="B4051" i="29"/>
  <c r="C4043" i="29"/>
  <c r="E4043" i="29"/>
  <c r="B4020" i="29"/>
  <c r="C4020" i="29"/>
  <c r="E4020" i="29"/>
  <c r="B4014" i="29"/>
  <c r="C4014" i="29"/>
  <c r="D4014" i="29"/>
  <c r="C3946" i="29"/>
  <c r="D3946" i="29"/>
  <c r="E3946" i="29"/>
  <c r="F3946" i="29"/>
  <c r="G3946" i="29"/>
  <c r="B3946" i="29"/>
  <c r="F4272" i="29"/>
  <c r="F4260" i="29"/>
  <c r="G4253" i="29"/>
  <c r="F4248" i="29"/>
  <c r="G4241" i="29"/>
  <c r="F4236" i="29"/>
  <c r="G4229" i="29"/>
  <c r="F4224" i="29"/>
  <c r="G4217" i="29"/>
  <c r="F4212" i="29"/>
  <c r="G4205" i="29"/>
  <c r="F4200" i="29"/>
  <c r="G4193" i="29"/>
  <c r="F4188" i="29"/>
  <c r="G4181" i="29"/>
  <c r="F4176" i="29"/>
  <c r="G4169" i="29"/>
  <c r="D4166" i="29"/>
  <c r="F4164" i="29"/>
  <c r="G4157" i="29"/>
  <c r="D4154" i="29"/>
  <c r="F4152" i="29"/>
  <c r="G4145" i="29"/>
  <c r="D4142" i="29"/>
  <c r="F4140" i="29"/>
  <c r="G4133" i="29"/>
  <c r="D4130" i="29"/>
  <c r="F4128" i="29"/>
  <c r="G4121" i="29"/>
  <c r="D4118" i="29"/>
  <c r="F4116" i="29"/>
  <c r="G4109" i="29"/>
  <c r="D4106" i="29"/>
  <c r="F4104" i="29"/>
  <c r="G4097" i="29"/>
  <c r="D4094" i="29"/>
  <c r="F4092" i="29"/>
  <c r="G4085" i="29"/>
  <c r="D4082" i="29"/>
  <c r="F4080" i="29"/>
  <c r="G4073" i="29"/>
  <c r="D4070" i="29"/>
  <c r="F4068" i="29"/>
  <c r="G4061" i="29"/>
  <c r="D4058" i="29"/>
  <c r="F4056" i="29"/>
  <c r="G4054" i="29"/>
  <c r="G4042" i="29"/>
  <c r="B4038" i="29"/>
  <c r="C4038" i="29"/>
  <c r="D4038" i="29"/>
  <c r="C4030" i="29"/>
  <c r="G4019" i="29"/>
  <c r="B4005" i="29"/>
  <c r="E4005" i="29"/>
  <c r="F4005" i="29"/>
  <c r="G4005" i="29"/>
  <c r="G4330" i="29"/>
  <c r="G4318" i="29"/>
  <c r="G4306" i="29"/>
  <c r="C4298" i="29"/>
  <c r="G4294" i="29"/>
  <c r="C4286" i="29"/>
  <c r="E4284" i="29"/>
  <c r="G4282" i="29"/>
  <c r="C4274" i="29"/>
  <c r="E4272" i="29"/>
  <c r="G4270" i="29"/>
  <c r="C4262" i="29"/>
  <c r="E4260" i="29"/>
  <c r="G4258" i="29"/>
  <c r="F4253" i="29"/>
  <c r="C4250" i="29"/>
  <c r="E4248" i="29"/>
  <c r="G4246" i="29"/>
  <c r="F4241" i="29"/>
  <c r="C4238" i="29"/>
  <c r="E4236" i="29"/>
  <c r="G4234" i="29"/>
  <c r="F4229" i="29"/>
  <c r="C4226" i="29"/>
  <c r="E4224" i="29"/>
  <c r="G4222" i="29"/>
  <c r="F4217" i="29"/>
  <c r="C4214" i="29"/>
  <c r="E4212" i="29"/>
  <c r="G4210" i="29"/>
  <c r="F4205" i="29"/>
  <c r="C4202" i="29"/>
  <c r="E4200" i="29"/>
  <c r="G4198" i="29"/>
  <c r="F4193" i="29"/>
  <c r="C4190" i="29"/>
  <c r="E4188" i="29"/>
  <c r="G4186" i="29"/>
  <c r="F4181" i="29"/>
  <c r="C4178" i="29"/>
  <c r="E4176" i="29"/>
  <c r="G4174" i="29"/>
  <c r="F4169" i="29"/>
  <c r="C4166" i="29"/>
  <c r="E4164" i="29"/>
  <c r="G4162" i="29"/>
  <c r="F4157" i="29"/>
  <c r="C4154" i="29"/>
  <c r="E4152" i="29"/>
  <c r="G4150" i="29"/>
  <c r="F4145" i="29"/>
  <c r="C4142" i="29"/>
  <c r="E4140" i="29"/>
  <c r="G4138" i="29"/>
  <c r="F4133" i="29"/>
  <c r="C4130" i="29"/>
  <c r="E4128" i="29"/>
  <c r="G4126" i="29"/>
  <c r="F4121" i="29"/>
  <c r="C4118" i="29"/>
  <c r="E4116" i="29"/>
  <c r="G4114" i="29"/>
  <c r="F4109" i="29"/>
  <c r="C4106" i="29"/>
  <c r="E4104" i="29"/>
  <c r="G4102" i="29"/>
  <c r="F4097" i="29"/>
  <c r="C4094" i="29"/>
  <c r="E4092" i="29"/>
  <c r="G4090" i="29"/>
  <c r="F4085" i="29"/>
  <c r="C4082" i="29"/>
  <c r="E4080" i="29"/>
  <c r="G4078" i="29"/>
  <c r="F4073" i="29"/>
  <c r="C4070" i="29"/>
  <c r="E4068" i="29"/>
  <c r="G4066" i="29"/>
  <c r="F4061" i="29"/>
  <c r="C4058" i="29"/>
  <c r="E4056" i="29"/>
  <c r="F4054" i="29"/>
  <c r="G4052" i="29"/>
  <c r="G4050" i="29"/>
  <c r="G4048" i="29"/>
  <c r="G4044" i="29"/>
  <c r="F4042" i="29"/>
  <c r="G4037" i="29"/>
  <c r="F4019" i="29"/>
  <c r="F4318" i="29"/>
  <c r="F4306" i="29"/>
  <c r="F4294" i="29"/>
  <c r="G4287" i="29"/>
  <c r="D4284" i="29"/>
  <c r="F4282" i="29"/>
  <c r="G4275" i="29"/>
  <c r="D4272" i="29"/>
  <c r="F4270" i="29"/>
  <c r="G4263" i="29"/>
  <c r="D4260" i="29"/>
  <c r="F4258" i="29"/>
  <c r="E4253" i="29"/>
  <c r="G4251" i="29"/>
  <c r="D4248" i="29"/>
  <c r="F4246" i="29"/>
  <c r="E4241" i="29"/>
  <c r="G4239" i="29"/>
  <c r="D4236" i="29"/>
  <c r="F4234" i="29"/>
  <c r="E4229" i="29"/>
  <c r="G4227" i="29"/>
  <c r="D4224" i="29"/>
  <c r="F4222" i="29"/>
  <c r="E4217" i="29"/>
  <c r="G4215" i="29"/>
  <c r="D4212" i="29"/>
  <c r="F4210" i="29"/>
  <c r="E4205" i="29"/>
  <c r="G4203" i="29"/>
  <c r="D4200" i="29"/>
  <c r="F4198" i="29"/>
  <c r="E4193" i="29"/>
  <c r="G4191" i="29"/>
  <c r="D4188" i="29"/>
  <c r="F4186" i="29"/>
  <c r="E4181" i="29"/>
  <c r="G4179" i="29"/>
  <c r="D4176" i="29"/>
  <c r="F4174" i="29"/>
  <c r="E4169" i="29"/>
  <c r="G4167" i="29"/>
  <c r="D4164" i="29"/>
  <c r="F4162" i="29"/>
  <c r="E4157" i="29"/>
  <c r="G4155" i="29"/>
  <c r="D4152" i="29"/>
  <c r="F4150" i="29"/>
  <c r="E4145" i="29"/>
  <c r="G4143" i="29"/>
  <c r="D4140" i="29"/>
  <c r="F4138" i="29"/>
  <c r="E4133" i="29"/>
  <c r="G4131" i="29"/>
  <c r="D4128" i="29"/>
  <c r="F4126" i="29"/>
  <c r="E4121" i="29"/>
  <c r="G4119" i="29"/>
  <c r="D4116" i="29"/>
  <c r="F4114" i="29"/>
  <c r="E4109" i="29"/>
  <c r="G4107" i="29"/>
  <c r="D4104" i="29"/>
  <c r="F4102" i="29"/>
  <c r="E4097" i="29"/>
  <c r="G4095" i="29"/>
  <c r="D4092" i="29"/>
  <c r="F4090" i="29"/>
  <c r="E4085" i="29"/>
  <c r="G4083" i="29"/>
  <c r="D4080" i="29"/>
  <c r="F4078" i="29"/>
  <c r="E4073" i="29"/>
  <c r="G4071" i="29"/>
  <c r="D4068" i="29"/>
  <c r="F4066" i="29"/>
  <c r="E4061" i="29"/>
  <c r="G4059" i="29"/>
  <c r="D4056" i="29"/>
  <c r="E4054" i="29"/>
  <c r="F4052" i="29"/>
  <c r="F4050" i="29"/>
  <c r="E4048" i="29"/>
  <c r="F4044" i="29"/>
  <c r="D4042" i="29"/>
  <c r="F4037" i="29"/>
  <c r="D4030" i="29"/>
  <c r="E4030" i="29"/>
  <c r="G4030" i="29"/>
  <c r="C3922" i="29"/>
  <c r="D3922" i="29"/>
  <c r="E3922" i="29"/>
  <c r="F3922" i="29"/>
  <c r="G3922" i="29"/>
  <c r="B3922" i="29"/>
  <c r="F4287" i="29"/>
  <c r="C4284" i="29"/>
  <c r="F4275" i="29"/>
  <c r="C4272" i="29"/>
  <c r="F4263" i="29"/>
  <c r="C4260" i="29"/>
  <c r="D4253" i="29"/>
  <c r="F4251" i="29"/>
  <c r="C4248" i="29"/>
  <c r="D4241" i="29"/>
  <c r="F4239" i="29"/>
  <c r="C4236" i="29"/>
  <c r="D4229" i="29"/>
  <c r="F4227" i="29"/>
  <c r="C4224" i="29"/>
  <c r="D4217" i="29"/>
  <c r="F4215" i="29"/>
  <c r="C4212" i="29"/>
  <c r="D4205" i="29"/>
  <c r="C4200" i="29"/>
  <c r="D4193" i="29"/>
  <c r="C4188" i="29"/>
  <c r="D4181" i="29"/>
  <c r="C4176" i="29"/>
  <c r="D4169" i="29"/>
  <c r="C4164" i="29"/>
  <c r="D4157" i="29"/>
  <c r="C4152" i="29"/>
  <c r="D4145" i="29"/>
  <c r="C4140" i="29"/>
  <c r="D4133" i="29"/>
  <c r="C4128" i="29"/>
  <c r="D4121" i="29"/>
  <c r="C4116" i="29"/>
  <c r="D4109" i="29"/>
  <c r="C4104" i="29"/>
  <c r="D4097" i="29"/>
  <c r="C4092" i="29"/>
  <c r="D4085" i="29"/>
  <c r="C4080" i="29"/>
  <c r="D4073" i="29"/>
  <c r="C4068" i="29"/>
  <c r="D4061" i="29"/>
  <c r="C4056" i="29"/>
  <c r="D4054" i="29"/>
  <c r="E4052" i="29"/>
  <c r="E4050" i="29"/>
  <c r="C4048" i="29"/>
  <c r="C4019" i="29"/>
  <c r="D4019" i="29"/>
  <c r="E4019" i="29"/>
  <c r="C3982" i="29"/>
  <c r="D3982" i="29"/>
  <c r="E3982" i="29"/>
  <c r="G3982" i="29"/>
  <c r="B3982" i="29"/>
  <c r="C3958" i="29"/>
  <c r="D3958" i="29"/>
  <c r="E3958" i="29"/>
  <c r="F3958" i="29"/>
  <c r="G3958" i="29"/>
  <c r="B3958" i="29"/>
  <c r="B3893" i="29"/>
  <c r="C3893" i="29"/>
  <c r="E3893" i="29"/>
  <c r="F3893" i="29"/>
  <c r="G3893" i="29"/>
  <c r="D3893" i="29"/>
  <c r="G4261" i="29"/>
  <c r="C4253" i="29"/>
  <c r="G4249" i="29"/>
  <c r="C4241" i="29"/>
  <c r="G4237" i="29"/>
  <c r="C4229" i="29"/>
  <c r="G4225" i="29"/>
  <c r="C4217" i="29"/>
  <c r="G4213" i="29"/>
  <c r="C4205" i="29"/>
  <c r="C4193" i="29"/>
  <c r="C4181" i="29"/>
  <c r="C4169" i="29"/>
  <c r="C4157" i="29"/>
  <c r="C4145" i="29"/>
  <c r="C4133" i="29"/>
  <c r="C4121" i="29"/>
  <c r="C4109" i="29"/>
  <c r="C4097" i="29"/>
  <c r="C4085" i="29"/>
  <c r="C4073" i="29"/>
  <c r="C4061" i="29"/>
  <c r="C4054" i="29"/>
  <c r="D4052" i="29"/>
  <c r="D4044" i="29"/>
  <c r="B4042" i="29"/>
  <c r="F4032" i="29"/>
  <c r="F4026" i="29"/>
  <c r="F4018" i="29"/>
  <c r="F4249" i="29"/>
  <c r="F4237" i="29"/>
  <c r="F4225" i="29"/>
  <c r="B4050" i="29"/>
  <c r="D4050" i="29"/>
  <c r="D4048" i="29"/>
  <c r="F4048" i="29"/>
  <c r="B4044" i="29"/>
  <c r="C4037" i="29"/>
  <c r="D4037" i="29"/>
  <c r="B4029" i="29"/>
  <c r="E4029" i="29"/>
  <c r="F4029" i="29"/>
  <c r="G4029" i="29"/>
  <c r="C4018" i="29"/>
  <c r="F4007" i="29"/>
  <c r="D3879" i="29"/>
  <c r="E3879" i="29"/>
  <c r="C3879" i="29"/>
  <c r="F3879" i="29"/>
  <c r="G3879" i="29"/>
  <c r="B3879" i="29"/>
  <c r="F4041" i="29"/>
  <c r="B4032" i="29"/>
  <c r="C4032" i="29"/>
  <c r="E4032" i="29"/>
  <c r="B4026" i="29"/>
  <c r="C4026" i="29"/>
  <c r="D4026" i="29"/>
  <c r="B4018" i="29"/>
  <c r="B4007" i="29"/>
  <c r="F3994" i="29"/>
  <c r="E3857" i="29"/>
  <c r="G3857" i="29"/>
  <c r="B3857" i="29"/>
  <c r="C3857" i="29"/>
  <c r="F3857" i="29"/>
  <c r="D3857" i="29"/>
  <c r="F4002" i="29"/>
  <c r="G3995" i="29"/>
  <c r="F3990" i="29"/>
  <c r="G3983" i="29"/>
  <c r="F3978" i="29"/>
  <c r="G3971" i="29"/>
  <c r="F3966" i="29"/>
  <c r="G3959" i="29"/>
  <c r="F3954" i="29"/>
  <c r="G3947" i="29"/>
  <c r="F3942" i="29"/>
  <c r="G3935" i="29"/>
  <c r="F3930" i="29"/>
  <c r="G3923" i="29"/>
  <c r="F3918" i="29"/>
  <c r="G3911" i="29"/>
  <c r="G3897" i="29"/>
  <c r="E3890" i="29"/>
  <c r="F3881" i="29"/>
  <c r="B3842" i="29"/>
  <c r="D3842" i="29"/>
  <c r="E3842" i="29"/>
  <c r="F3842" i="29"/>
  <c r="G3842" i="29"/>
  <c r="B3808" i="29"/>
  <c r="C3808" i="29"/>
  <c r="D3808" i="29"/>
  <c r="E3808" i="29"/>
  <c r="G3808" i="29"/>
  <c r="E3773" i="29"/>
  <c r="F3773" i="29"/>
  <c r="G3773" i="29"/>
  <c r="B3773" i="29"/>
  <c r="C3773" i="29"/>
  <c r="D3773" i="29"/>
  <c r="B4040" i="29"/>
  <c r="F4036" i="29"/>
  <c r="B4028" i="29"/>
  <c r="F4024" i="29"/>
  <c r="B4016" i="29"/>
  <c r="F4012" i="29"/>
  <c r="B4004" i="29"/>
  <c r="D4002" i="29"/>
  <c r="F4000" i="29"/>
  <c r="E3995" i="29"/>
  <c r="B3992" i="29"/>
  <c r="D3990" i="29"/>
  <c r="F3988" i="29"/>
  <c r="E3983" i="29"/>
  <c r="G3981" i="29"/>
  <c r="B3980" i="29"/>
  <c r="D3978" i="29"/>
  <c r="F3976" i="29"/>
  <c r="E3971" i="29"/>
  <c r="G3969" i="29"/>
  <c r="B3968" i="29"/>
  <c r="D3966" i="29"/>
  <c r="F3964" i="29"/>
  <c r="E3959" i="29"/>
  <c r="G3957" i="29"/>
  <c r="B3956" i="29"/>
  <c r="D3954" i="29"/>
  <c r="F3952" i="29"/>
  <c r="E3947" i="29"/>
  <c r="G3945" i="29"/>
  <c r="B3944" i="29"/>
  <c r="D3942" i="29"/>
  <c r="F3940" i="29"/>
  <c r="E3935" i="29"/>
  <c r="G3933" i="29"/>
  <c r="B3932" i="29"/>
  <c r="D3930" i="29"/>
  <c r="F3928" i="29"/>
  <c r="C3925" i="29"/>
  <c r="E3923" i="29"/>
  <c r="G3921" i="29"/>
  <c r="B3920" i="29"/>
  <c r="D3918" i="29"/>
  <c r="F3916" i="29"/>
  <c r="E3911" i="29"/>
  <c r="F3909" i="29"/>
  <c r="F3905" i="29"/>
  <c r="F3903" i="29"/>
  <c r="F3899" i="29"/>
  <c r="D3897" i="29"/>
  <c r="C3886" i="29"/>
  <c r="D3886" i="29"/>
  <c r="D3878" i="29"/>
  <c r="C3874" i="29"/>
  <c r="D3874" i="29"/>
  <c r="B3868" i="29"/>
  <c r="C3868" i="29"/>
  <c r="D3868" i="29"/>
  <c r="E3868" i="29"/>
  <c r="E3862" i="29"/>
  <c r="E4036" i="29"/>
  <c r="G4034" i="29"/>
  <c r="E4024" i="29"/>
  <c r="G4022" i="29"/>
  <c r="E4012" i="29"/>
  <c r="G4010" i="29"/>
  <c r="C4002" i="29"/>
  <c r="E4000" i="29"/>
  <c r="G3998" i="29"/>
  <c r="D3995" i="29"/>
  <c r="C3990" i="29"/>
  <c r="E3988" i="29"/>
  <c r="G3986" i="29"/>
  <c r="D3983" i="29"/>
  <c r="F3981" i="29"/>
  <c r="C3978" i="29"/>
  <c r="E3976" i="29"/>
  <c r="G3974" i="29"/>
  <c r="D3971" i="29"/>
  <c r="F3969" i="29"/>
  <c r="C3966" i="29"/>
  <c r="E3964" i="29"/>
  <c r="G3962" i="29"/>
  <c r="D3959" i="29"/>
  <c r="F3957" i="29"/>
  <c r="C3954" i="29"/>
  <c r="E3952" i="29"/>
  <c r="D3947" i="29"/>
  <c r="F3945" i="29"/>
  <c r="C3942" i="29"/>
  <c r="E3940" i="29"/>
  <c r="D3935" i="29"/>
  <c r="F3933" i="29"/>
  <c r="C3930" i="29"/>
  <c r="E3928" i="29"/>
  <c r="D3923" i="29"/>
  <c r="F3921" i="29"/>
  <c r="C3918" i="29"/>
  <c r="E3916" i="29"/>
  <c r="D3911" i="29"/>
  <c r="D3909" i="29"/>
  <c r="E3905" i="29"/>
  <c r="D3903" i="29"/>
  <c r="E3899" i="29"/>
  <c r="C3897" i="29"/>
  <c r="B3881" i="29"/>
  <c r="C3881" i="29"/>
  <c r="C3878" i="29"/>
  <c r="E3845" i="29"/>
  <c r="G3845" i="29"/>
  <c r="B3845" i="29"/>
  <c r="C3845" i="29"/>
  <c r="F3833" i="29"/>
  <c r="E3821" i="29"/>
  <c r="G3821" i="29"/>
  <c r="B3821" i="29"/>
  <c r="C3821" i="29"/>
  <c r="D3821" i="29"/>
  <c r="G3807" i="29"/>
  <c r="B3807" i="29"/>
  <c r="D3807" i="29"/>
  <c r="E3807" i="29"/>
  <c r="F3807" i="29"/>
  <c r="G4039" i="29"/>
  <c r="F4034" i="29"/>
  <c r="G4027" i="29"/>
  <c r="F4022" i="29"/>
  <c r="G4015" i="29"/>
  <c r="F4010" i="29"/>
  <c r="G4003" i="29"/>
  <c r="B4002" i="29"/>
  <c r="F3998" i="29"/>
  <c r="C3995" i="29"/>
  <c r="G3991" i="29"/>
  <c r="B3990" i="29"/>
  <c r="F3986" i="29"/>
  <c r="C3983" i="29"/>
  <c r="E3981" i="29"/>
  <c r="G3979" i="29"/>
  <c r="B3978" i="29"/>
  <c r="F3974" i="29"/>
  <c r="C3971" i="29"/>
  <c r="E3969" i="29"/>
  <c r="G3967" i="29"/>
  <c r="B3966" i="29"/>
  <c r="F3962" i="29"/>
  <c r="C3959" i="29"/>
  <c r="E3957" i="29"/>
  <c r="G3955" i="29"/>
  <c r="B3954" i="29"/>
  <c r="C3947" i="29"/>
  <c r="E3945" i="29"/>
  <c r="G3943" i="29"/>
  <c r="B3942" i="29"/>
  <c r="C3935" i="29"/>
  <c r="E3933" i="29"/>
  <c r="G3931" i="29"/>
  <c r="B3930" i="29"/>
  <c r="C3923" i="29"/>
  <c r="E3921" i="29"/>
  <c r="G3919" i="29"/>
  <c r="B3918" i="29"/>
  <c r="B3911" i="29"/>
  <c r="C3909" i="29"/>
  <c r="D3905" i="29"/>
  <c r="C3903" i="29"/>
  <c r="D3899" i="29"/>
  <c r="B3897" i="29"/>
  <c r="F3890" i="29"/>
  <c r="G3890" i="29"/>
  <c r="D3885" i="29"/>
  <c r="G3880" i="29"/>
  <c r="F3862" i="29"/>
  <c r="C3862" i="29"/>
  <c r="D3862" i="29"/>
  <c r="B3856" i="29"/>
  <c r="C3856" i="29"/>
  <c r="D3856" i="29"/>
  <c r="E3856" i="29"/>
  <c r="E3785" i="29"/>
  <c r="G3785" i="29"/>
  <c r="B3785" i="29"/>
  <c r="C3785" i="29"/>
  <c r="D3785" i="29"/>
  <c r="G3996" i="29"/>
  <c r="G3984" i="29"/>
  <c r="D3981" i="29"/>
  <c r="G3972" i="29"/>
  <c r="D3969" i="29"/>
  <c r="G3960" i="29"/>
  <c r="D3957" i="29"/>
  <c r="G3948" i="29"/>
  <c r="D3945" i="29"/>
  <c r="G3936" i="29"/>
  <c r="D3933" i="29"/>
  <c r="G3924" i="29"/>
  <c r="D3921" i="29"/>
  <c r="G3912" i="29"/>
  <c r="B3909" i="29"/>
  <c r="B3905" i="29"/>
  <c r="B3903" i="29"/>
  <c r="F3894" i="29"/>
  <c r="F3880" i="29"/>
  <c r="E3878" i="29"/>
  <c r="F3878" i="29"/>
  <c r="G3878" i="29"/>
  <c r="F3855" i="29"/>
  <c r="E3833" i="29"/>
  <c r="G3833" i="29"/>
  <c r="B3833" i="29"/>
  <c r="C3833" i="29"/>
  <c r="B3820" i="29"/>
  <c r="C3820" i="29"/>
  <c r="D3820" i="29"/>
  <c r="E3820" i="29"/>
  <c r="G3820" i="29"/>
  <c r="G3771" i="29"/>
  <c r="B3771" i="29"/>
  <c r="D3771" i="29"/>
  <c r="E3771" i="29"/>
  <c r="F3771" i="29"/>
  <c r="C3981" i="29"/>
  <c r="C3969" i="29"/>
  <c r="C3957" i="29"/>
  <c r="C3945" i="29"/>
  <c r="C3933" i="29"/>
  <c r="C3921" i="29"/>
  <c r="E3894" i="29"/>
  <c r="D3892" i="29"/>
  <c r="E3892" i="29"/>
  <c r="C3880" i="29"/>
  <c r="G3867" i="29"/>
  <c r="D3867" i="29"/>
  <c r="E3867" i="29"/>
  <c r="C3855" i="29"/>
  <c r="F3850" i="29"/>
  <c r="C3850" i="29"/>
  <c r="D3850" i="29"/>
  <c r="B3844" i="29"/>
  <c r="C3844" i="29"/>
  <c r="D3844" i="29"/>
  <c r="E3844" i="29"/>
  <c r="D4027" i="29"/>
  <c r="D4015" i="29"/>
  <c r="F4013" i="29"/>
  <c r="E4008" i="29"/>
  <c r="D4003" i="29"/>
  <c r="F4001" i="29"/>
  <c r="E3996" i="29"/>
  <c r="D3991" i="29"/>
  <c r="F3989" i="29"/>
  <c r="E3984" i="29"/>
  <c r="D3979" i="29"/>
  <c r="F3977" i="29"/>
  <c r="E3972" i="29"/>
  <c r="D3967" i="29"/>
  <c r="F3965" i="29"/>
  <c r="E3960" i="29"/>
  <c r="D3955" i="29"/>
  <c r="F3953" i="29"/>
  <c r="E3948" i="29"/>
  <c r="D3943" i="29"/>
  <c r="F3941" i="29"/>
  <c r="E3936" i="29"/>
  <c r="D3931" i="29"/>
  <c r="F3929" i="29"/>
  <c r="E3924" i="29"/>
  <c r="D3919" i="29"/>
  <c r="F3917" i="29"/>
  <c r="E3912" i="29"/>
  <c r="F3910" i="29"/>
  <c r="G3908" i="29"/>
  <c r="G3906" i="29"/>
  <c r="G3898" i="29"/>
  <c r="G3891" i="29"/>
  <c r="E3885" i="29"/>
  <c r="F3885" i="29"/>
  <c r="F3882" i="29"/>
  <c r="B3832" i="29"/>
  <c r="C3832" i="29"/>
  <c r="D3832" i="29"/>
  <c r="E3832" i="29"/>
  <c r="G3832" i="29"/>
  <c r="G3819" i="29"/>
  <c r="B3819" i="29"/>
  <c r="D3819" i="29"/>
  <c r="E3819" i="29"/>
  <c r="F3819" i="29"/>
  <c r="E3797" i="29"/>
  <c r="G3797" i="29"/>
  <c r="B3797" i="29"/>
  <c r="C3797" i="29"/>
  <c r="D3797" i="29"/>
  <c r="B3894" i="29"/>
  <c r="C3894" i="29"/>
  <c r="G3894" i="29"/>
  <c r="D3880" i="29"/>
  <c r="E3880" i="29"/>
  <c r="B3866" i="29"/>
  <c r="D3866" i="29"/>
  <c r="E3866" i="29"/>
  <c r="F3866" i="29"/>
  <c r="G3866" i="29"/>
  <c r="G3855" i="29"/>
  <c r="D3855" i="29"/>
  <c r="E3855" i="29"/>
  <c r="G3783" i="29"/>
  <c r="B3783" i="29"/>
  <c r="D3783" i="29"/>
  <c r="E3783" i="29"/>
  <c r="F3783" i="29"/>
  <c r="E3761" i="29"/>
  <c r="F3761" i="29"/>
  <c r="G3761" i="29"/>
  <c r="B3761" i="29"/>
  <c r="C3761" i="29"/>
  <c r="D3761" i="29"/>
  <c r="D4013" i="29"/>
  <c r="C4008" i="29"/>
  <c r="D4001" i="29"/>
  <c r="C3996" i="29"/>
  <c r="D3989" i="29"/>
  <c r="C3984" i="29"/>
  <c r="D3977" i="29"/>
  <c r="C3972" i="29"/>
  <c r="D3965" i="29"/>
  <c r="C3960" i="29"/>
  <c r="D3953" i="29"/>
  <c r="C3948" i="29"/>
  <c r="D3941" i="29"/>
  <c r="C3936" i="29"/>
  <c r="D3929" i="29"/>
  <c r="C3924" i="29"/>
  <c r="D3917" i="29"/>
  <c r="C3912" i="29"/>
  <c r="D3910" i="29"/>
  <c r="D3908" i="29"/>
  <c r="E3906" i="29"/>
  <c r="E3904" i="29"/>
  <c r="E3898" i="29"/>
  <c r="C3891" i="29"/>
  <c r="C3887" i="29"/>
  <c r="D3887" i="29"/>
  <c r="F3869" i="29"/>
  <c r="B3796" i="29"/>
  <c r="C3796" i="29"/>
  <c r="D3796" i="29"/>
  <c r="E3796" i="29"/>
  <c r="G3796" i="29"/>
  <c r="C3977" i="29"/>
  <c r="C3965" i="29"/>
  <c r="C3953" i="29"/>
  <c r="C3941" i="29"/>
  <c r="C3929" i="29"/>
  <c r="C3917" i="29"/>
  <c r="C3910" i="29"/>
  <c r="C3908" i="29"/>
  <c r="B3882" i="29"/>
  <c r="C3882" i="29"/>
  <c r="G3882" i="29"/>
  <c r="B3854" i="29"/>
  <c r="D3854" i="29"/>
  <c r="E3854" i="29"/>
  <c r="F3854" i="29"/>
  <c r="G3854" i="29"/>
  <c r="G3843" i="29"/>
  <c r="D3843" i="29"/>
  <c r="E3843" i="29"/>
  <c r="G3831" i="29"/>
  <c r="B3831" i="29"/>
  <c r="D3831" i="29"/>
  <c r="E3831" i="29"/>
  <c r="C3898" i="29"/>
  <c r="D3898" i="29"/>
  <c r="D3891" i="29"/>
  <c r="E3891" i="29"/>
  <c r="G3881" i="29"/>
  <c r="E3869" i="29"/>
  <c r="G3869" i="29"/>
  <c r="B3869" i="29"/>
  <c r="C3869" i="29"/>
  <c r="E3809" i="29"/>
  <c r="G3809" i="29"/>
  <c r="B3809" i="29"/>
  <c r="C3809" i="29"/>
  <c r="D3809" i="29"/>
  <c r="G3795" i="29"/>
  <c r="B3795" i="29"/>
  <c r="D3795" i="29"/>
  <c r="E3795" i="29"/>
  <c r="F3795" i="29"/>
  <c r="E3826" i="29"/>
  <c r="E3814" i="29"/>
  <c r="E3802" i="29"/>
  <c r="E3790" i="29"/>
  <c r="E3778" i="29"/>
  <c r="C3768" i="29"/>
  <c r="E3766" i="29"/>
  <c r="G3764" i="29"/>
  <c r="F3759" i="29"/>
  <c r="C3756" i="29"/>
  <c r="E3754" i="29"/>
  <c r="G3752" i="29"/>
  <c r="D3749" i="29"/>
  <c r="F3747" i="29"/>
  <c r="C3744" i="29"/>
  <c r="E3742" i="29"/>
  <c r="G3740" i="29"/>
  <c r="D3737" i="29"/>
  <c r="D3735" i="29"/>
  <c r="E3733" i="29"/>
  <c r="F3731" i="29"/>
  <c r="C3726" i="29"/>
  <c r="D3724" i="29"/>
  <c r="E3722" i="29"/>
  <c r="F3720" i="29"/>
  <c r="G3718" i="29"/>
  <c r="D3713" i="29"/>
  <c r="D3711" i="29"/>
  <c r="E3709" i="29"/>
  <c r="F3707" i="29"/>
  <c r="C3702" i="29"/>
  <c r="D3700" i="29"/>
  <c r="E3698" i="29"/>
  <c r="F3696" i="29"/>
  <c r="G3694" i="29"/>
  <c r="D3689" i="29"/>
  <c r="D3687" i="29"/>
  <c r="G3677" i="29"/>
  <c r="E3668" i="29"/>
  <c r="F3666" i="29"/>
  <c r="D3664" i="29"/>
  <c r="F3664" i="29"/>
  <c r="D3659" i="29"/>
  <c r="C3634" i="29"/>
  <c r="D3634" i="29"/>
  <c r="E3634" i="29"/>
  <c r="F3634" i="29"/>
  <c r="G3634" i="29"/>
  <c r="F3896" i="29"/>
  <c r="F3884" i="29"/>
  <c r="F3872" i="29"/>
  <c r="F3860" i="29"/>
  <c r="F3848" i="29"/>
  <c r="D3838" i="29"/>
  <c r="F3836" i="29"/>
  <c r="D3826" i="29"/>
  <c r="F3824" i="29"/>
  <c r="B3816" i="29"/>
  <c r="D3814" i="29"/>
  <c r="F3812" i="29"/>
  <c r="B3804" i="29"/>
  <c r="D3802" i="29"/>
  <c r="F3800" i="29"/>
  <c r="B3792" i="29"/>
  <c r="D3790" i="29"/>
  <c r="F3788" i="29"/>
  <c r="B3780" i="29"/>
  <c r="D3778" i="29"/>
  <c r="B3768" i="29"/>
  <c r="D3766" i="29"/>
  <c r="E3759" i="29"/>
  <c r="B3756" i="29"/>
  <c r="D3754" i="29"/>
  <c r="C3749" i="29"/>
  <c r="E3747" i="29"/>
  <c r="B3744" i="29"/>
  <c r="D3742" i="29"/>
  <c r="B3737" i="29"/>
  <c r="C3735" i="29"/>
  <c r="D3733" i="29"/>
  <c r="E3731" i="29"/>
  <c r="B3726" i="29"/>
  <c r="C3724" i="29"/>
  <c r="D3722" i="29"/>
  <c r="E3720" i="29"/>
  <c r="F3718" i="29"/>
  <c r="G3716" i="29"/>
  <c r="B3713" i="29"/>
  <c r="C3711" i="29"/>
  <c r="D3709" i="29"/>
  <c r="E3707" i="29"/>
  <c r="B3702" i="29"/>
  <c r="C3700" i="29"/>
  <c r="D3698" i="29"/>
  <c r="E3696" i="29"/>
  <c r="F3694" i="29"/>
  <c r="G3692" i="29"/>
  <c r="B3689" i="29"/>
  <c r="C3687" i="29"/>
  <c r="E3683" i="29"/>
  <c r="D3681" i="29"/>
  <c r="F3677" i="29"/>
  <c r="C3671" i="29"/>
  <c r="E3671" i="29"/>
  <c r="D3668" i="29"/>
  <c r="E3666" i="29"/>
  <c r="G3870" i="29"/>
  <c r="G3858" i="29"/>
  <c r="G3846" i="29"/>
  <c r="C3838" i="29"/>
  <c r="G3834" i="29"/>
  <c r="C3826" i="29"/>
  <c r="G3822" i="29"/>
  <c r="C3814" i="29"/>
  <c r="G3810" i="29"/>
  <c r="C3802" i="29"/>
  <c r="G3798" i="29"/>
  <c r="C3790" i="29"/>
  <c r="C3778" i="29"/>
  <c r="C3766" i="29"/>
  <c r="D3759" i="29"/>
  <c r="C3754" i="29"/>
  <c r="B3749" i="29"/>
  <c r="D3747" i="29"/>
  <c r="C3742" i="29"/>
  <c r="B3735" i="29"/>
  <c r="C3733" i="29"/>
  <c r="D3731" i="29"/>
  <c r="B3724" i="29"/>
  <c r="C3722" i="29"/>
  <c r="D3720" i="29"/>
  <c r="E3718" i="29"/>
  <c r="B3711" i="29"/>
  <c r="C3709" i="29"/>
  <c r="D3707" i="29"/>
  <c r="B3700" i="29"/>
  <c r="C3698" i="29"/>
  <c r="D3696" i="29"/>
  <c r="E3694" i="29"/>
  <c r="B3687" i="29"/>
  <c r="E3677" i="29"/>
  <c r="C3659" i="29"/>
  <c r="E3659" i="29"/>
  <c r="B3653" i="29"/>
  <c r="C3653" i="29"/>
  <c r="D3653" i="29"/>
  <c r="E3653" i="29"/>
  <c r="B3668" i="29"/>
  <c r="F3668" i="29"/>
  <c r="G3668" i="29"/>
  <c r="B3666" i="29"/>
  <c r="D3666" i="29"/>
  <c r="C3611" i="29"/>
  <c r="D3611" i="29"/>
  <c r="E3611" i="29"/>
  <c r="F3611" i="29"/>
  <c r="G3611" i="29"/>
  <c r="B3611" i="29"/>
  <c r="G3784" i="29"/>
  <c r="G3772" i="29"/>
  <c r="G3760" i="29"/>
  <c r="B3759" i="29"/>
  <c r="G3748" i="29"/>
  <c r="G3734" i="29"/>
  <c r="B3718" i="29"/>
  <c r="G3710" i="29"/>
  <c r="B3707" i="29"/>
  <c r="B3694" i="29"/>
  <c r="C3692" i="29"/>
  <c r="G3686" i="29"/>
  <c r="B3677" i="29"/>
  <c r="G3665" i="29"/>
  <c r="G3647" i="29"/>
  <c r="G3753" i="29"/>
  <c r="F3748" i="29"/>
  <c r="G3741" i="29"/>
  <c r="F3734" i="29"/>
  <c r="G3732" i="29"/>
  <c r="F3721" i="29"/>
  <c r="F3710" i="29"/>
  <c r="G3708" i="29"/>
  <c r="F3697" i="29"/>
  <c r="F3686" i="29"/>
  <c r="G3684" i="29"/>
  <c r="G3682" i="29"/>
  <c r="G3680" i="29"/>
  <c r="F3665" i="29"/>
  <c r="C3658" i="29"/>
  <c r="D3658" i="29"/>
  <c r="E3658" i="29"/>
  <c r="F3658" i="29"/>
  <c r="F3647" i="29"/>
  <c r="G3641" i="29"/>
  <c r="C3587" i="29"/>
  <c r="D3587" i="29"/>
  <c r="E3587" i="29"/>
  <c r="F3587" i="29"/>
  <c r="G3587" i="29"/>
  <c r="B3587" i="29"/>
  <c r="D3875" i="29"/>
  <c r="F3873" i="29"/>
  <c r="C3870" i="29"/>
  <c r="D3863" i="29"/>
  <c r="F3861" i="29"/>
  <c r="C3858" i="29"/>
  <c r="D3851" i="29"/>
  <c r="F3849" i="29"/>
  <c r="C3846" i="29"/>
  <c r="D3839" i="29"/>
  <c r="F3837" i="29"/>
  <c r="C3834" i="29"/>
  <c r="G3830" i="29"/>
  <c r="D3827" i="29"/>
  <c r="F3825" i="29"/>
  <c r="C3822" i="29"/>
  <c r="G3818" i="29"/>
  <c r="D3815" i="29"/>
  <c r="F3813" i="29"/>
  <c r="C3810" i="29"/>
  <c r="G3806" i="29"/>
  <c r="D3803" i="29"/>
  <c r="F3801" i="29"/>
  <c r="C3798" i="29"/>
  <c r="G3794" i="29"/>
  <c r="D3791" i="29"/>
  <c r="F3789" i="29"/>
  <c r="C3786" i="29"/>
  <c r="E3784" i="29"/>
  <c r="G3782" i="29"/>
  <c r="D3779" i="29"/>
  <c r="F3777" i="29"/>
  <c r="C3774" i="29"/>
  <c r="E3772" i="29"/>
  <c r="G3770" i="29"/>
  <c r="D3767" i="29"/>
  <c r="F3765" i="29"/>
  <c r="C3762" i="29"/>
  <c r="E3760" i="29"/>
  <c r="G3758" i="29"/>
  <c r="D3755" i="29"/>
  <c r="F3753" i="29"/>
  <c r="C3750" i="29"/>
  <c r="E3748" i="29"/>
  <c r="G3746" i="29"/>
  <c r="D3743" i="29"/>
  <c r="F3741" i="29"/>
  <c r="C3738" i="29"/>
  <c r="D3736" i="29"/>
  <c r="E3734" i="29"/>
  <c r="F3732" i="29"/>
  <c r="G3730" i="29"/>
  <c r="D3725" i="29"/>
  <c r="D3723" i="29"/>
  <c r="E3721" i="29"/>
  <c r="F3719" i="29"/>
  <c r="G3717" i="29"/>
  <c r="C3714" i="29"/>
  <c r="D3712" i="29"/>
  <c r="E3710" i="29"/>
  <c r="F3708" i="29"/>
  <c r="G3706" i="29"/>
  <c r="D3701" i="29"/>
  <c r="D3699" i="29"/>
  <c r="E3697" i="29"/>
  <c r="F3695" i="29"/>
  <c r="G3693" i="29"/>
  <c r="D3688" i="29"/>
  <c r="E3686" i="29"/>
  <c r="F3684" i="29"/>
  <c r="F3682" i="29"/>
  <c r="E3680" i="29"/>
  <c r="G3678" i="29"/>
  <c r="G3676" i="29"/>
  <c r="D3670" i="29"/>
  <c r="E3670" i="29"/>
  <c r="D3652" i="29"/>
  <c r="E3652" i="29"/>
  <c r="F3652" i="29"/>
  <c r="C3875" i="29"/>
  <c r="E3873" i="29"/>
  <c r="C3863" i="29"/>
  <c r="E3861" i="29"/>
  <c r="C3851" i="29"/>
  <c r="E3849" i="29"/>
  <c r="C3839" i="29"/>
  <c r="E3837" i="29"/>
  <c r="F3830" i="29"/>
  <c r="C3827" i="29"/>
  <c r="E3825" i="29"/>
  <c r="F3818" i="29"/>
  <c r="C3815" i="29"/>
  <c r="E3813" i="29"/>
  <c r="F3806" i="29"/>
  <c r="C3803" i="29"/>
  <c r="E3801" i="29"/>
  <c r="F3794" i="29"/>
  <c r="C3791" i="29"/>
  <c r="E3789" i="29"/>
  <c r="D3784" i="29"/>
  <c r="F3782" i="29"/>
  <c r="C3779" i="29"/>
  <c r="E3777" i="29"/>
  <c r="D3772" i="29"/>
  <c r="F3770" i="29"/>
  <c r="C3767" i="29"/>
  <c r="E3765" i="29"/>
  <c r="D3760" i="29"/>
  <c r="F3758" i="29"/>
  <c r="C3755" i="29"/>
  <c r="E3753" i="29"/>
  <c r="D3748" i="29"/>
  <c r="F3746" i="29"/>
  <c r="C3743" i="29"/>
  <c r="E3741" i="29"/>
  <c r="C3736" i="29"/>
  <c r="D3734" i="29"/>
  <c r="E3732" i="29"/>
  <c r="F3730" i="29"/>
  <c r="G3728" i="29"/>
  <c r="B3725" i="29"/>
  <c r="C3723" i="29"/>
  <c r="D3721" i="29"/>
  <c r="E3719" i="29"/>
  <c r="F3717" i="29"/>
  <c r="C3712" i="29"/>
  <c r="D3710" i="29"/>
  <c r="E3708" i="29"/>
  <c r="F3706" i="29"/>
  <c r="G3704" i="29"/>
  <c r="D3697" i="29"/>
  <c r="E3695" i="29"/>
  <c r="D3686" i="29"/>
  <c r="E3684" i="29"/>
  <c r="E3682" i="29"/>
  <c r="D3680" i="29"/>
  <c r="C3665" i="29"/>
  <c r="D3665" i="29"/>
  <c r="E3665" i="29"/>
  <c r="C3647" i="29"/>
  <c r="D3647" i="29"/>
  <c r="E3647" i="29"/>
  <c r="B3641" i="29"/>
  <c r="C3641" i="29"/>
  <c r="D3641" i="29"/>
  <c r="E3641" i="29"/>
  <c r="D3873" i="29"/>
  <c r="D3861" i="29"/>
  <c r="D3849" i="29"/>
  <c r="D3837" i="29"/>
  <c r="E3830" i="29"/>
  <c r="D3825" i="29"/>
  <c r="E3818" i="29"/>
  <c r="D3813" i="29"/>
  <c r="E3806" i="29"/>
  <c r="D3801" i="29"/>
  <c r="E3794" i="29"/>
  <c r="G3792" i="29"/>
  <c r="D3789" i="29"/>
  <c r="C3784" i="29"/>
  <c r="E3782" i="29"/>
  <c r="G3780" i="29"/>
  <c r="D3777" i="29"/>
  <c r="C3772" i="29"/>
  <c r="E3770" i="29"/>
  <c r="G3768" i="29"/>
  <c r="D3765" i="29"/>
  <c r="C3760" i="29"/>
  <c r="G3756" i="29"/>
  <c r="D3753" i="29"/>
  <c r="C3748" i="29"/>
  <c r="G3744" i="29"/>
  <c r="D3741" i="29"/>
  <c r="C3734" i="29"/>
  <c r="D3732" i="29"/>
  <c r="E3730" i="29"/>
  <c r="E3728" i="29"/>
  <c r="G3726" i="29"/>
  <c r="B3723" i="29"/>
  <c r="C3721" i="29"/>
  <c r="D3719" i="29"/>
  <c r="E3717" i="29"/>
  <c r="C3710" i="29"/>
  <c r="D3708" i="29"/>
  <c r="E3706" i="29"/>
  <c r="E3704" i="29"/>
  <c r="G3702" i="29"/>
  <c r="B3699" i="29"/>
  <c r="C3697" i="29"/>
  <c r="D3695" i="29"/>
  <c r="E3693" i="29"/>
  <c r="C3686" i="29"/>
  <c r="D3684" i="29"/>
  <c r="C3682" i="29"/>
  <c r="C3680" i="29"/>
  <c r="E3678" i="29"/>
  <c r="C3676" i="29"/>
  <c r="B3672" i="29"/>
  <c r="C3672" i="29"/>
  <c r="G3664" i="29"/>
  <c r="G3646" i="29"/>
  <c r="G3635" i="29"/>
  <c r="D3830" i="29"/>
  <c r="D3818" i="29"/>
  <c r="D3806" i="29"/>
  <c r="D3794" i="29"/>
  <c r="D3782" i="29"/>
  <c r="D3770" i="29"/>
  <c r="G3749" i="29"/>
  <c r="G3737" i="29"/>
  <c r="C3732" i="29"/>
  <c r="C3730" i="29"/>
  <c r="D3728" i="29"/>
  <c r="F3726" i="29"/>
  <c r="G3724" i="29"/>
  <c r="B3721" i="29"/>
  <c r="D3717" i="29"/>
  <c r="G3713" i="29"/>
  <c r="C3708" i="29"/>
  <c r="C3706" i="29"/>
  <c r="D3704" i="29"/>
  <c r="F3702" i="29"/>
  <c r="G3700" i="29"/>
  <c r="B3697" i="29"/>
  <c r="D3693" i="29"/>
  <c r="G3689" i="29"/>
  <c r="C3684" i="29"/>
  <c r="B3682" i="29"/>
  <c r="B3680" i="29"/>
  <c r="D3678" i="29"/>
  <c r="E3664" i="29"/>
  <c r="C3623" i="29"/>
  <c r="D3623" i="29"/>
  <c r="E3623" i="29"/>
  <c r="G3623" i="29"/>
  <c r="B3623" i="29"/>
  <c r="F3749" i="29"/>
  <c r="G3735" i="29"/>
  <c r="F3724" i="29"/>
  <c r="G3711" i="29"/>
  <c r="F3700" i="29"/>
  <c r="G3687" i="29"/>
  <c r="D3676" i="29"/>
  <c r="F3676" i="29"/>
  <c r="C3646" i="29"/>
  <c r="D3646" i="29"/>
  <c r="E3646" i="29"/>
  <c r="F3646" i="29"/>
  <c r="C3635" i="29"/>
  <c r="D3635" i="29"/>
  <c r="E3635" i="29"/>
  <c r="B3635" i="29"/>
  <c r="E3737" i="29"/>
  <c r="F3735" i="29"/>
  <c r="F3733" i="29"/>
  <c r="B3728" i="29"/>
  <c r="G3720" i="29"/>
  <c r="E3713" i="29"/>
  <c r="F3711" i="29"/>
  <c r="F3709" i="29"/>
  <c r="B3704" i="29"/>
  <c r="E3689" i="29"/>
  <c r="F3687" i="29"/>
  <c r="G3666" i="29"/>
  <c r="B3664" i="29"/>
  <c r="B3654" i="29"/>
  <c r="C3654" i="29"/>
  <c r="D3654" i="29"/>
  <c r="G3654" i="29"/>
  <c r="B3634" i="29"/>
  <c r="C3599" i="29"/>
  <c r="D3599" i="29"/>
  <c r="E3599" i="29"/>
  <c r="F3599" i="29"/>
  <c r="G3599" i="29"/>
  <c r="B3599" i="29"/>
  <c r="C3640" i="29"/>
  <c r="C3628" i="29"/>
  <c r="C3616" i="29"/>
  <c r="B3575" i="29"/>
  <c r="C3568" i="29"/>
  <c r="B3563" i="29"/>
  <c r="C3556" i="29"/>
  <c r="B3551" i="29"/>
  <c r="B3508" i="29"/>
  <c r="C3506" i="29"/>
  <c r="D3504" i="29"/>
  <c r="E3502" i="29"/>
  <c r="B3497" i="29"/>
  <c r="C3495" i="29"/>
  <c r="D3493" i="29"/>
  <c r="E3491" i="29"/>
  <c r="E3489" i="29"/>
  <c r="G3487" i="29"/>
  <c r="B3484" i="29"/>
  <c r="C3482" i="29"/>
  <c r="D3480" i="29"/>
  <c r="G3462" i="29"/>
  <c r="C3474" i="29"/>
  <c r="E3474" i="29"/>
  <c r="B3474" i="29"/>
  <c r="G3471" i="29"/>
  <c r="D3467" i="29"/>
  <c r="F3467" i="29"/>
  <c r="C3467" i="29"/>
  <c r="F3459" i="29"/>
  <c r="G3456" i="29"/>
  <c r="F3629" i="29"/>
  <c r="G3622" i="29"/>
  <c r="F3617" i="29"/>
  <c r="G3610" i="29"/>
  <c r="F3605" i="29"/>
  <c r="G3598" i="29"/>
  <c r="F3593" i="29"/>
  <c r="G3586" i="29"/>
  <c r="G3574" i="29"/>
  <c r="G3562" i="29"/>
  <c r="C3554" i="29"/>
  <c r="E3552" i="29"/>
  <c r="G3550" i="29"/>
  <c r="B3549" i="29"/>
  <c r="F3545" i="29"/>
  <c r="C3542" i="29"/>
  <c r="E3540" i="29"/>
  <c r="G3538" i="29"/>
  <c r="B3537" i="29"/>
  <c r="F3533" i="29"/>
  <c r="C3530" i="29"/>
  <c r="E3528" i="29"/>
  <c r="G3526" i="29"/>
  <c r="B3525" i="29"/>
  <c r="F3521" i="29"/>
  <c r="C3518" i="29"/>
  <c r="E3516" i="29"/>
  <c r="G3514" i="29"/>
  <c r="B3513" i="29"/>
  <c r="F3509" i="29"/>
  <c r="G3507" i="29"/>
  <c r="B3504" i="29"/>
  <c r="C3502" i="29"/>
  <c r="F3498" i="29"/>
  <c r="G3496" i="29"/>
  <c r="B3491" i="29"/>
  <c r="C3489" i="29"/>
  <c r="E3487" i="29"/>
  <c r="F3485" i="29"/>
  <c r="G3483" i="29"/>
  <c r="B3480" i="29"/>
  <c r="G3473" i="29"/>
  <c r="F3471" i="29"/>
  <c r="E3459" i="29"/>
  <c r="F3456" i="29"/>
  <c r="G3444" i="29"/>
  <c r="D3660" i="29"/>
  <c r="D3648" i="29"/>
  <c r="B3638" i="29"/>
  <c r="E3629" i="29"/>
  <c r="B3626" i="29"/>
  <c r="F3622" i="29"/>
  <c r="E3617" i="29"/>
  <c r="B3614" i="29"/>
  <c r="F3610" i="29"/>
  <c r="E3605" i="29"/>
  <c r="B3602" i="29"/>
  <c r="F3598" i="29"/>
  <c r="E3593" i="29"/>
  <c r="B3590" i="29"/>
  <c r="F3586" i="29"/>
  <c r="E3581" i="29"/>
  <c r="B3578" i="29"/>
  <c r="F3574" i="29"/>
  <c r="E3569" i="29"/>
  <c r="B3566" i="29"/>
  <c r="F3562" i="29"/>
  <c r="E3557" i="29"/>
  <c r="B3554" i="29"/>
  <c r="F3550" i="29"/>
  <c r="E3545" i="29"/>
  <c r="B3542" i="29"/>
  <c r="F3538" i="29"/>
  <c r="E3533" i="29"/>
  <c r="B3530" i="29"/>
  <c r="F3526" i="29"/>
  <c r="E3521" i="29"/>
  <c r="B3518" i="29"/>
  <c r="D3516" i="29"/>
  <c r="F3514" i="29"/>
  <c r="E3509" i="29"/>
  <c r="F3507" i="29"/>
  <c r="G3505" i="29"/>
  <c r="B3502" i="29"/>
  <c r="E3498" i="29"/>
  <c r="F3496" i="29"/>
  <c r="F3494" i="29"/>
  <c r="B3489" i="29"/>
  <c r="D3487" i="29"/>
  <c r="E3485" i="29"/>
  <c r="F3483" i="29"/>
  <c r="E3471" i="29"/>
  <c r="C3462" i="29"/>
  <c r="E3462" i="29"/>
  <c r="B3462" i="29"/>
  <c r="B3408" i="29"/>
  <c r="C3408" i="29"/>
  <c r="D3408" i="29"/>
  <c r="E3408" i="29"/>
  <c r="F3408" i="29"/>
  <c r="G3408" i="29"/>
  <c r="C3660" i="29"/>
  <c r="G3656" i="29"/>
  <c r="C3648" i="29"/>
  <c r="G3644" i="29"/>
  <c r="C3636" i="29"/>
  <c r="G3632" i="29"/>
  <c r="D3629" i="29"/>
  <c r="C3624" i="29"/>
  <c r="E3622" i="29"/>
  <c r="G3620" i="29"/>
  <c r="D3617" i="29"/>
  <c r="C3612" i="29"/>
  <c r="E3610" i="29"/>
  <c r="G3608" i="29"/>
  <c r="D3605" i="29"/>
  <c r="C3600" i="29"/>
  <c r="E3598" i="29"/>
  <c r="G3596" i="29"/>
  <c r="D3593" i="29"/>
  <c r="C3588" i="29"/>
  <c r="E3586" i="29"/>
  <c r="D3581" i="29"/>
  <c r="C3576" i="29"/>
  <c r="E3574" i="29"/>
  <c r="D3569" i="29"/>
  <c r="C3564" i="29"/>
  <c r="E3562" i="29"/>
  <c r="D3557" i="29"/>
  <c r="C3552" i="29"/>
  <c r="E3550" i="29"/>
  <c r="D3545" i="29"/>
  <c r="C3540" i="29"/>
  <c r="E3538" i="29"/>
  <c r="D3533" i="29"/>
  <c r="C3528" i="29"/>
  <c r="E3526" i="29"/>
  <c r="G3524" i="29"/>
  <c r="D3521" i="29"/>
  <c r="C3516" i="29"/>
  <c r="E3514" i="29"/>
  <c r="G3512" i="29"/>
  <c r="D3509" i="29"/>
  <c r="E3507" i="29"/>
  <c r="F3505" i="29"/>
  <c r="D3498" i="29"/>
  <c r="D3496" i="29"/>
  <c r="E3494" i="29"/>
  <c r="C3487" i="29"/>
  <c r="D3485" i="29"/>
  <c r="E3483" i="29"/>
  <c r="B3459" i="29"/>
  <c r="C3459" i="29"/>
  <c r="G3459" i="29"/>
  <c r="C3456" i="29"/>
  <c r="D3456" i="29"/>
  <c r="E3456" i="29"/>
  <c r="B3444" i="29"/>
  <c r="C3444" i="29"/>
  <c r="D3444" i="29"/>
  <c r="E3444" i="29"/>
  <c r="G3673" i="29"/>
  <c r="G3661" i="29"/>
  <c r="F3656" i="29"/>
  <c r="G3649" i="29"/>
  <c r="F3644" i="29"/>
  <c r="G3637" i="29"/>
  <c r="F3632" i="29"/>
  <c r="C3629" i="29"/>
  <c r="G3625" i="29"/>
  <c r="D3622" i="29"/>
  <c r="F3620" i="29"/>
  <c r="C3617" i="29"/>
  <c r="G3613" i="29"/>
  <c r="D3610" i="29"/>
  <c r="F3608" i="29"/>
  <c r="C3605" i="29"/>
  <c r="G3601" i="29"/>
  <c r="D3598" i="29"/>
  <c r="F3596" i="29"/>
  <c r="C3593" i="29"/>
  <c r="G3589" i="29"/>
  <c r="D3586" i="29"/>
  <c r="F3584" i="29"/>
  <c r="C3581" i="29"/>
  <c r="D3574" i="29"/>
  <c r="F3572" i="29"/>
  <c r="C3569" i="29"/>
  <c r="D3562" i="29"/>
  <c r="F3560" i="29"/>
  <c r="C3557" i="29"/>
  <c r="D3550" i="29"/>
  <c r="F3548" i="29"/>
  <c r="C3545" i="29"/>
  <c r="D3538" i="29"/>
  <c r="F3536" i="29"/>
  <c r="C3533" i="29"/>
  <c r="D3526" i="29"/>
  <c r="F3524" i="29"/>
  <c r="C3521" i="29"/>
  <c r="D3514" i="29"/>
  <c r="F3512" i="29"/>
  <c r="C3509" i="29"/>
  <c r="D3507" i="29"/>
  <c r="E3505" i="29"/>
  <c r="F3503" i="29"/>
  <c r="G3501" i="29"/>
  <c r="B3498" i="29"/>
  <c r="C3496" i="29"/>
  <c r="D3494" i="29"/>
  <c r="F3490" i="29"/>
  <c r="C3485" i="29"/>
  <c r="D3483" i="29"/>
  <c r="F3479" i="29"/>
  <c r="E3475" i="29"/>
  <c r="C3471" i="29"/>
  <c r="F3468" i="29"/>
  <c r="E3455" i="29"/>
  <c r="G3450" i="29"/>
  <c r="E3443" i="29"/>
  <c r="E3656" i="29"/>
  <c r="E3644" i="29"/>
  <c r="G3642" i="29"/>
  <c r="E3632" i="29"/>
  <c r="G3630" i="29"/>
  <c r="C3622" i="29"/>
  <c r="E3620" i="29"/>
  <c r="G3618" i="29"/>
  <c r="E3608" i="29"/>
  <c r="G3606" i="29"/>
  <c r="C3598" i="29"/>
  <c r="E3596" i="29"/>
  <c r="G3594" i="29"/>
  <c r="C3586" i="29"/>
  <c r="E3584" i="29"/>
  <c r="G3582" i="29"/>
  <c r="C3574" i="29"/>
  <c r="E3572" i="29"/>
  <c r="G3570" i="29"/>
  <c r="C3562" i="29"/>
  <c r="E3560" i="29"/>
  <c r="G3558" i="29"/>
  <c r="C3550" i="29"/>
  <c r="E3548" i="29"/>
  <c r="G3546" i="29"/>
  <c r="C3538" i="29"/>
  <c r="E3536" i="29"/>
  <c r="G3534" i="29"/>
  <c r="C3526" i="29"/>
  <c r="E3524" i="29"/>
  <c r="G3522" i="29"/>
  <c r="C3514" i="29"/>
  <c r="E3512" i="29"/>
  <c r="G3510" i="29"/>
  <c r="C3507" i="29"/>
  <c r="D3505" i="29"/>
  <c r="B3496" i="29"/>
  <c r="C3494" i="29"/>
  <c r="C3483" i="29"/>
  <c r="B3447" i="29"/>
  <c r="C3447" i="29"/>
  <c r="E3447" i="29"/>
  <c r="F3447" i="29"/>
  <c r="G3447" i="29"/>
  <c r="B3420" i="29"/>
  <c r="C3420" i="29"/>
  <c r="D3420" i="29"/>
  <c r="E3420" i="29"/>
  <c r="F3420" i="29"/>
  <c r="G3420" i="29"/>
  <c r="F3594" i="29"/>
  <c r="F3582" i="29"/>
  <c r="G3575" i="29"/>
  <c r="F3570" i="29"/>
  <c r="G3563" i="29"/>
  <c r="F3558" i="29"/>
  <c r="G3551" i="29"/>
  <c r="F3546" i="29"/>
  <c r="G3539" i="29"/>
  <c r="F3534" i="29"/>
  <c r="G3527" i="29"/>
  <c r="F3522" i="29"/>
  <c r="G3515" i="29"/>
  <c r="F3510" i="29"/>
  <c r="C3505" i="29"/>
  <c r="G3497" i="29"/>
  <c r="B3494" i="29"/>
  <c r="D3455" i="29"/>
  <c r="F3455" i="29"/>
  <c r="G3455" i="29"/>
  <c r="C3455" i="29"/>
  <c r="C3450" i="29"/>
  <c r="E3450" i="29"/>
  <c r="F3450" i="29"/>
  <c r="B3450" i="29"/>
  <c r="D3443" i="29"/>
  <c r="F3443" i="29"/>
  <c r="G3443" i="29"/>
  <c r="C3443" i="29"/>
  <c r="B3432" i="29"/>
  <c r="C3432" i="29"/>
  <c r="D3432" i="29"/>
  <c r="E3432" i="29"/>
  <c r="E3618" i="29"/>
  <c r="G3616" i="29"/>
  <c r="E3606" i="29"/>
  <c r="G3604" i="29"/>
  <c r="E3594" i="29"/>
  <c r="G3592" i="29"/>
  <c r="E3582" i="29"/>
  <c r="G3580" i="29"/>
  <c r="F3575" i="29"/>
  <c r="E3570" i="29"/>
  <c r="G3568" i="29"/>
  <c r="F3563" i="29"/>
  <c r="E3558" i="29"/>
  <c r="G3556" i="29"/>
  <c r="F3551" i="29"/>
  <c r="E3546" i="29"/>
  <c r="E3534" i="29"/>
  <c r="E3522" i="29"/>
  <c r="E3510" i="29"/>
  <c r="F3497" i="29"/>
  <c r="G3484" i="29"/>
  <c r="D3479" i="29"/>
  <c r="C3479" i="29"/>
  <c r="F3477" i="29"/>
  <c r="E3477" i="29"/>
  <c r="B3475" i="29"/>
  <c r="D3470" i="29"/>
  <c r="B3468" i="29"/>
  <c r="F3463" i="29"/>
  <c r="G3438" i="29"/>
  <c r="G3669" i="29"/>
  <c r="G3657" i="29"/>
  <c r="G3645" i="29"/>
  <c r="D3642" i="29"/>
  <c r="F3640" i="29"/>
  <c r="G3633" i="29"/>
  <c r="D3630" i="29"/>
  <c r="F3628" i="29"/>
  <c r="G3621" i="29"/>
  <c r="D3618" i="29"/>
  <c r="F3616" i="29"/>
  <c r="G3609" i="29"/>
  <c r="D3606" i="29"/>
  <c r="F3604" i="29"/>
  <c r="G3597" i="29"/>
  <c r="D3594" i="29"/>
  <c r="F3592" i="29"/>
  <c r="G3585" i="29"/>
  <c r="D3582" i="29"/>
  <c r="F3580" i="29"/>
  <c r="E3575" i="29"/>
  <c r="G3573" i="29"/>
  <c r="D3570" i="29"/>
  <c r="F3568" i="29"/>
  <c r="E3563" i="29"/>
  <c r="G3561" i="29"/>
  <c r="D3558" i="29"/>
  <c r="F3556" i="29"/>
  <c r="E3551" i="29"/>
  <c r="G3549" i="29"/>
  <c r="D3546" i="29"/>
  <c r="E3539" i="29"/>
  <c r="G3537" i="29"/>
  <c r="D3534" i="29"/>
  <c r="E3527" i="29"/>
  <c r="G3525" i="29"/>
  <c r="D3522" i="29"/>
  <c r="E3515" i="29"/>
  <c r="G3513" i="29"/>
  <c r="D3510" i="29"/>
  <c r="F3508" i="29"/>
  <c r="G3504" i="29"/>
  <c r="B3501" i="29"/>
  <c r="E3497" i="29"/>
  <c r="F3484" i="29"/>
  <c r="G3480" i="29"/>
  <c r="C3642" i="29"/>
  <c r="E3640" i="29"/>
  <c r="C3630" i="29"/>
  <c r="E3628" i="29"/>
  <c r="G3626" i="29"/>
  <c r="F3621" i="29"/>
  <c r="C3618" i="29"/>
  <c r="E3616" i="29"/>
  <c r="G3614" i="29"/>
  <c r="F3609" i="29"/>
  <c r="C3606" i="29"/>
  <c r="E3604" i="29"/>
  <c r="G3602" i="29"/>
  <c r="F3597" i="29"/>
  <c r="C3594" i="29"/>
  <c r="E3592" i="29"/>
  <c r="G3590" i="29"/>
  <c r="F3585" i="29"/>
  <c r="C3582" i="29"/>
  <c r="E3580" i="29"/>
  <c r="G3578" i="29"/>
  <c r="D3575" i="29"/>
  <c r="F3573" i="29"/>
  <c r="C3570" i="29"/>
  <c r="E3568" i="29"/>
  <c r="G3566" i="29"/>
  <c r="D3563" i="29"/>
  <c r="F3561" i="29"/>
  <c r="C3558" i="29"/>
  <c r="E3556" i="29"/>
  <c r="G3554" i="29"/>
  <c r="D3551" i="29"/>
  <c r="F3549" i="29"/>
  <c r="C3546" i="29"/>
  <c r="G3542" i="29"/>
  <c r="D3539" i="29"/>
  <c r="F3537" i="29"/>
  <c r="C3534" i="29"/>
  <c r="G3530" i="29"/>
  <c r="D3527" i="29"/>
  <c r="F3525" i="29"/>
  <c r="C3522" i="29"/>
  <c r="G3518" i="29"/>
  <c r="D3515" i="29"/>
  <c r="F3513" i="29"/>
  <c r="C3510" i="29"/>
  <c r="D3508" i="29"/>
  <c r="F3504" i="29"/>
  <c r="G3502" i="29"/>
  <c r="D3497" i="29"/>
  <c r="G3491" i="29"/>
  <c r="D3484" i="29"/>
  <c r="F3480" i="29"/>
  <c r="G3474" i="29"/>
  <c r="G3470" i="29"/>
  <c r="C3470" i="29"/>
  <c r="F3470" i="29"/>
  <c r="G3467" i="29"/>
  <c r="C3438" i="29"/>
  <c r="E3438" i="29"/>
  <c r="F3438" i="29"/>
  <c r="B3438" i="29"/>
  <c r="C3508" i="29"/>
  <c r="D3506" i="29"/>
  <c r="E3493" i="29"/>
  <c r="F3491" i="29"/>
  <c r="G3489" i="29"/>
  <c r="B3486" i="29"/>
  <c r="C3484" i="29"/>
  <c r="D3482" i="29"/>
  <c r="F3474" i="29"/>
  <c r="E3467" i="29"/>
  <c r="C3463" i="29"/>
  <c r="D3463" i="29"/>
  <c r="G3463" i="29"/>
  <c r="D3472" i="29"/>
  <c r="E3465" i="29"/>
  <c r="D3460" i="29"/>
  <c r="F3458" i="29"/>
  <c r="E3453" i="29"/>
  <c r="G3451" i="29"/>
  <c r="D3448" i="29"/>
  <c r="F3446" i="29"/>
  <c r="E3441" i="29"/>
  <c r="D3436" i="29"/>
  <c r="F3434" i="29"/>
  <c r="C3431" i="29"/>
  <c r="E3429" i="29"/>
  <c r="B3426" i="29"/>
  <c r="D3424" i="29"/>
  <c r="F3422" i="29"/>
  <c r="C3419" i="29"/>
  <c r="E3417" i="29"/>
  <c r="B3414" i="29"/>
  <c r="D3412" i="29"/>
  <c r="F3410" i="29"/>
  <c r="C3407" i="29"/>
  <c r="E3405" i="29"/>
  <c r="B3402" i="29"/>
  <c r="D3400" i="29"/>
  <c r="F3398" i="29"/>
  <c r="C3395" i="29"/>
  <c r="E3393" i="29"/>
  <c r="B3390" i="29"/>
  <c r="D3388" i="29"/>
  <c r="F3386" i="29"/>
  <c r="C3383" i="29"/>
  <c r="E3381" i="29"/>
  <c r="B3378" i="29"/>
  <c r="D3376" i="29"/>
  <c r="F3374" i="29"/>
  <c r="C3371" i="29"/>
  <c r="E3369" i="29"/>
  <c r="B3364" i="29"/>
  <c r="D3362" i="29"/>
  <c r="E3360" i="29"/>
  <c r="E3350" i="29"/>
  <c r="C3348" i="29"/>
  <c r="D3342" i="29"/>
  <c r="E3342" i="29"/>
  <c r="F3337" i="29"/>
  <c r="B3324" i="29"/>
  <c r="C3324" i="29"/>
  <c r="D3324" i="29"/>
  <c r="G3396" i="29"/>
  <c r="G3384" i="29"/>
  <c r="G3372" i="29"/>
  <c r="G3365" i="29"/>
  <c r="B3344" i="29"/>
  <c r="C3344" i="29"/>
  <c r="E3335" i="29"/>
  <c r="F3335" i="29"/>
  <c r="F3396" i="29"/>
  <c r="F3384" i="29"/>
  <c r="F3372" i="29"/>
  <c r="F3365" i="29"/>
  <c r="F3352" i="29"/>
  <c r="G3352" i="29"/>
  <c r="C3350" i="29"/>
  <c r="F3341" i="29"/>
  <c r="F3330" i="29"/>
  <c r="B3316" i="29"/>
  <c r="F3316" i="29"/>
  <c r="G3316" i="29"/>
  <c r="G3306" i="29"/>
  <c r="B3465" i="29"/>
  <c r="F3461" i="29"/>
  <c r="C3458" i="29"/>
  <c r="B3453" i="29"/>
  <c r="D3451" i="29"/>
  <c r="C3446" i="29"/>
  <c r="B3441" i="29"/>
  <c r="C3434" i="29"/>
  <c r="B3429" i="29"/>
  <c r="C3422" i="29"/>
  <c r="B3417" i="29"/>
  <c r="C3410" i="29"/>
  <c r="B3405" i="29"/>
  <c r="F3401" i="29"/>
  <c r="C3398" i="29"/>
  <c r="E3396" i="29"/>
  <c r="C3386" i="29"/>
  <c r="E3384" i="29"/>
  <c r="C3374" i="29"/>
  <c r="E3372" i="29"/>
  <c r="E3365" i="29"/>
  <c r="D3354" i="29"/>
  <c r="E3354" i="29"/>
  <c r="G3347" i="29"/>
  <c r="D3341" i="29"/>
  <c r="C3337" i="29"/>
  <c r="D3337" i="29"/>
  <c r="G3337" i="29"/>
  <c r="C3330" i="29"/>
  <c r="F3328" i="29"/>
  <c r="G3328" i="29"/>
  <c r="G3318" i="29"/>
  <c r="B3458" i="29"/>
  <c r="C3451" i="29"/>
  <c r="E3449" i="29"/>
  <c r="B3446" i="29"/>
  <c r="E3437" i="29"/>
  <c r="G3435" i="29"/>
  <c r="B3434" i="29"/>
  <c r="E3425" i="29"/>
  <c r="G3423" i="29"/>
  <c r="B3422" i="29"/>
  <c r="E3413" i="29"/>
  <c r="G3411" i="29"/>
  <c r="B3410" i="29"/>
  <c r="E3401" i="29"/>
  <c r="G3399" i="29"/>
  <c r="B3398" i="29"/>
  <c r="D3396" i="29"/>
  <c r="E3389" i="29"/>
  <c r="G3387" i="29"/>
  <c r="B3386" i="29"/>
  <c r="D3384" i="29"/>
  <c r="E3377" i="29"/>
  <c r="G3375" i="29"/>
  <c r="B3374" i="29"/>
  <c r="D3372" i="29"/>
  <c r="D3365" i="29"/>
  <c r="B3356" i="29"/>
  <c r="C3356" i="29"/>
  <c r="G3349" i="29"/>
  <c r="D3347" i="29"/>
  <c r="G3336" i="29"/>
  <c r="F3318" i="29"/>
  <c r="E3300" i="29"/>
  <c r="F3300" i="29"/>
  <c r="B3300" i="29"/>
  <c r="C3300" i="29"/>
  <c r="D3300" i="29"/>
  <c r="F3435" i="29"/>
  <c r="F3423" i="29"/>
  <c r="D3413" i="29"/>
  <c r="F3411" i="29"/>
  <c r="D3401" i="29"/>
  <c r="F3399" i="29"/>
  <c r="C3396" i="29"/>
  <c r="D3389" i="29"/>
  <c r="F3387" i="29"/>
  <c r="C3384" i="29"/>
  <c r="D3377" i="29"/>
  <c r="F3375" i="29"/>
  <c r="C3372" i="29"/>
  <c r="C3365" i="29"/>
  <c r="G3359" i="29"/>
  <c r="G3355" i="29"/>
  <c r="F3349" i="29"/>
  <c r="C3347" i="29"/>
  <c r="C3341" i="29"/>
  <c r="E3341" i="29"/>
  <c r="F3336" i="29"/>
  <c r="D3330" i="29"/>
  <c r="E3330" i="29"/>
  <c r="F3325" i="29"/>
  <c r="C3318" i="29"/>
  <c r="B3306" i="29"/>
  <c r="D3306" i="29"/>
  <c r="E3306" i="29"/>
  <c r="G3445" i="29"/>
  <c r="E3435" i="29"/>
  <c r="G3433" i="29"/>
  <c r="E3423" i="29"/>
  <c r="G3421" i="29"/>
  <c r="E3411" i="29"/>
  <c r="G3409" i="29"/>
  <c r="E3399" i="29"/>
  <c r="G3397" i="29"/>
  <c r="E3387" i="29"/>
  <c r="G3385" i="29"/>
  <c r="F3380" i="29"/>
  <c r="E3375" i="29"/>
  <c r="G3373" i="29"/>
  <c r="E3361" i="29"/>
  <c r="F3359" i="29"/>
  <c r="F3355" i="29"/>
  <c r="D3353" i="29"/>
  <c r="E3340" i="29"/>
  <c r="G3338" i="29"/>
  <c r="E3336" i="29"/>
  <c r="B3332" i="29"/>
  <c r="C3332" i="29"/>
  <c r="F3332" i="29"/>
  <c r="G3329" i="29"/>
  <c r="E3325" i="29"/>
  <c r="E3347" i="29"/>
  <c r="F3347" i="29"/>
  <c r="D3340" i="29"/>
  <c r="F3329" i="29"/>
  <c r="D3318" i="29"/>
  <c r="E3318" i="29"/>
  <c r="B3308" i="29"/>
  <c r="C3308" i="29"/>
  <c r="F3308" i="29"/>
  <c r="G3308" i="29"/>
  <c r="C3435" i="29"/>
  <c r="G3431" i="29"/>
  <c r="F3426" i="29"/>
  <c r="C3423" i="29"/>
  <c r="G3419" i="29"/>
  <c r="F3414" i="29"/>
  <c r="C3411" i="29"/>
  <c r="G3407" i="29"/>
  <c r="F3402" i="29"/>
  <c r="C3399" i="29"/>
  <c r="G3395" i="29"/>
  <c r="F3390" i="29"/>
  <c r="C3387" i="29"/>
  <c r="G3383" i="29"/>
  <c r="F3378" i="29"/>
  <c r="C3375" i="29"/>
  <c r="G3371" i="29"/>
  <c r="G3364" i="29"/>
  <c r="C3359" i="29"/>
  <c r="D3355" i="29"/>
  <c r="C3349" i="29"/>
  <c r="D3349" i="29"/>
  <c r="C3340" i="29"/>
  <c r="B3336" i="29"/>
  <c r="D3336" i="29"/>
  <c r="D3329" i="29"/>
  <c r="C3325" i="29"/>
  <c r="D3325" i="29"/>
  <c r="G3325" i="29"/>
  <c r="B3320" i="29"/>
  <c r="C3320" i="29"/>
  <c r="F3320" i="29"/>
  <c r="G3320" i="29"/>
  <c r="F3317" i="29"/>
  <c r="G3312" i="29"/>
  <c r="G3472" i="29"/>
  <c r="D3469" i="29"/>
  <c r="G3460" i="29"/>
  <c r="D3457" i="29"/>
  <c r="G3448" i="29"/>
  <c r="D3445" i="29"/>
  <c r="G3436" i="29"/>
  <c r="D3433" i="29"/>
  <c r="F3431" i="29"/>
  <c r="E3426" i="29"/>
  <c r="G3424" i="29"/>
  <c r="D3421" i="29"/>
  <c r="F3419" i="29"/>
  <c r="E3414" i="29"/>
  <c r="G3412" i="29"/>
  <c r="D3409" i="29"/>
  <c r="F3407" i="29"/>
  <c r="E3402" i="29"/>
  <c r="G3400" i="29"/>
  <c r="D3397" i="29"/>
  <c r="F3395" i="29"/>
  <c r="E3390" i="29"/>
  <c r="G3388" i="29"/>
  <c r="D3385" i="29"/>
  <c r="F3383" i="29"/>
  <c r="E3378" i="29"/>
  <c r="G3376" i="29"/>
  <c r="D3373" i="29"/>
  <c r="F3371" i="29"/>
  <c r="E3366" i="29"/>
  <c r="E3364" i="29"/>
  <c r="G3362" i="29"/>
  <c r="B3359" i="29"/>
  <c r="B3355" i="29"/>
  <c r="G3348" i="29"/>
  <c r="G3344" i="29"/>
  <c r="F3342" i="29"/>
  <c r="D3338" i="29"/>
  <c r="G3335" i="29"/>
  <c r="G3324" i="29"/>
  <c r="E3431" i="29"/>
  <c r="D3426" i="29"/>
  <c r="E3419" i="29"/>
  <c r="D3414" i="29"/>
  <c r="E3407" i="29"/>
  <c r="D3402" i="29"/>
  <c r="E3395" i="29"/>
  <c r="D3390" i="29"/>
  <c r="D3378" i="29"/>
  <c r="D3364" i="29"/>
  <c r="E3352" i="29"/>
  <c r="F3344" i="29"/>
  <c r="F3340" i="29"/>
  <c r="G3340" i="29"/>
  <c r="D3335" i="29"/>
  <c r="C3329" i="29"/>
  <c r="E3329" i="29"/>
  <c r="G3317" i="29"/>
  <c r="C3317" i="29"/>
  <c r="D3317" i="29"/>
  <c r="E3317" i="29"/>
  <c r="F3312" i="29"/>
  <c r="B3312" i="29"/>
  <c r="C3312" i="29"/>
  <c r="D3312" i="29"/>
  <c r="B3366" i="29"/>
  <c r="C3364" i="29"/>
  <c r="G3354" i="29"/>
  <c r="D3352" i="29"/>
  <c r="F3350" i="29"/>
  <c r="E3348" i="29"/>
  <c r="E3344" i="29"/>
  <c r="B3342" i="29"/>
  <c r="C3335" i="29"/>
  <c r="E3328" i="29"/>
  <c r="E3324" i="29"/>
  <c r="E3316" i="29"/>
  <c r="E3305" i="29"/>
  <c r="B3302" i="29"/>
  <c r="E3293" i="29"/>
  <c r="B3290" i="29"/>
  <c r="D3288" i="29"/>
  <c r="E3281" i="29"/>
  <c r="B3278" i="29"/>
  <c r="D3276" i="29"/>
  <c r="E3269" i="29"/>
  <c r="B3266" i="29"/>
  <c r="D3264" i="29"/>
  <c r="E3257" i="29"/>
  <c r="B3254" i="29"/>
  <c r="D3252" i="29"/>
  <c r="E3245" i="29"/>
  <c r="B3242" i="29"/>
  <c r="D3240" i="29"/>
  <c r="E3233" i="29"/>
  <c r="B3230" i="29"/>
  <c r="C3228" i="29"/>
  <c r="D3226" i="29"/>
  <c r="E3224" i="29"/>
  <c r="F3222" i="29"/>
  <c r="B3217" i="29"/>
  <c r="C3215" i="29"/>
  <c r="E3211" i="29"/>
  <c r="D3209" i="29"/>
  <c r="F3205" i="29"/>
  <c r="F3203" i="29"/>
  <c r="E3199" i="29"/>
  <c r="B3197" i="29"/>
  <c r="D3181" i="29"/>
  <c r="B3181" i="29"/>
  <c r="C3181" i="29"/>
  <c r="D3305" i="29"/>
  <c r="G3296" i="29"/>
  <c r="D3293" i="29"/>
  <c r="C3288" i="29"/>
  <c r="G3284" i="29"/>
  <c r="D3281" i="29"/>
  <c r="C3276" i="29"/>
  <c r="G3272" i="29"/>
  <c r="D3269" i="29"/>
  <c r="C3264" i="29"/>
  <c r="G3260" i="29"/>
  <c r="D3257" i="29"/>
  <c r="C3252" i="29"/>
  <c r="G3248" i="29"/>
  <c r="D3245" i="29"/>
  <c r="C3240" i="29"/>
  <c r="G3236" i="29"/>
  <c r="D3233" i="29"/>
  <c r="C3226" i="29"/>
  <c r="D3224" i="29"/>
  <c r="E3222" i="29"/>
  <c r="G3218" i="29"/>
  <c r="D3211" i="29"/>
  <c r="C3209" i="29"/>
  <c r="E3205" i="29"/>
  <c r="D3203" i="29"/>
  <c r="D3199" i="29"/>
  <c r="F3194" i="29"/>
  <c r="F3186" i="29"/>
  <c r="G3313" i="29"/>
  <c r="C3305" i="29"/>
  <c r="G3301" i="29"/>
  <c r="F3296" i="29"/>
  <c r="C3293" i="29"/>
  <c r="G3289" i="29"/>
  <c r="B3288" i="29"/>
  <c r="F3284" i="29"/>
  <c r="C3281" i="29"/>
  <c r="G3277" i="29"/>
  <c r="B3276" i="29"/>
  <c r="F3272" i="29"/>
  <c r="C3269" i="29"/>
  <c r="G3265" i="29"/>
  <c r="B3264" i="29"/>
  <c r="F3260" i="29"/>
  <c r="C3257" i="29"/>
  <c r="G3253" i="29"/>
  <c r="B3252" i="29"/>
  <c r="F3248" i="29"/>
  <c r="C3245" i="29"/>
  <c r="G3241" i="29"/>
  <c r="B3240" i="29"/>
  <c r="F3236" i="29"/>
  <c r="C3233" i="29"/>
  <c r="G3229" i="29"/>
  <c r="B3226" i="29"/>
  <c r="C3224" i="29"/>
  <c r="C3222" i="29"/>
  <c r="F3218" i="29"/>
  <c r="G3216" i="29"/>
  <c r="B3211" i="29"/>
  <c r="B3209" i="29"/>
  <c r="D3205" i="29"/>
  <c r="C3203" i="29"/>
  <c r="B3199" i="29"/>
  <c r="B3194" i="29"/>
  <c r="C3194" i="29"/>
  <c r="D3194" i="29"/>
  <c r="G3194" i="29"/>
  <c r="E3186" i="29"/>
  <c r="C3186" i="29"/>
  <c r="D3186" i="29"/>
  <c r="E3301" i="29"/>
  <c r="D3296" i="29"/>
  <c r="F3294" i="29"/>
  <c r="E3289" i="29"/>
  <c r="D3284" i="29"/>
  <c r="F3282" i="29"/>
  <c r="E3277" i="29"/>
  <c r="D3272" i="29"/>
  <c r="F3270" i="29"/>
  <c r="D3260" i="29"/>
  <c r="F3258" i="29"/>
  <c r="D3248" i="29"/>
  <c r="F3246" i="29"/>
  <c r="D3236" i="29"/>
  <c r="F3234" i="29"/>
  <c r="E3229" i="29"/>
  <c r="F3225" i="29"/>
  <c r="D3218" i="29"/>
  <c r="F3214" i="29"/>
  <c r="G3212" i="29"/>
  <c r="G3198" i="29"/>
  <c r="G3193" i="29"/>
  <c r="D3185" i="29"/>
  <c r="F3323" i="29"/>
  <c r="D3313" i="29"/>
  <c r="F3311" i="29"/>
  <c r="G3304" i="29"/>
  <c r="D3301" i="29"/>
  <c r="F3299" i="29"/>
  <c r="C3296" i="29"/>
  <c r="E3294" i="29"/>
  <c r="G3292" i="29"/>
  <c r="D3289" i="29"/>
  <c r="F3287" i="29"/>
  <c r="C3284" i="29"/>
  <c r="E3282" i="29"/>
  <c r="G3280" i="29"/>
  <c r="D3277" i="29"/>
  <c r="F3275" i="29"/>
  <c r="C3272" i="29"/>
  <c r="E3270" i="29"/>
  <c r="G3268" i="29"/>
  <c r="D3265" i="29"/>
  <c r="F3263" i="29"/>
  <c r="C3260" i="29"/>
  <c r="E3258" i="29"/>
  <c r="G3256" i="29"/>
  <c r="D3253" i="29"/>
  <c r="F3251" i="29"/>
  <c r="C3248" i="29"/>
  <c r="E3246" i="29"/>
  <c r="G3244" i="29"/>
  <c r="D3241" i="29"/>
  <c r="F3239" i="29"/>
  <c r="C3236" i="29"/>
  <c r="E3234" i="29"/>
  <c r="G3232" i="29"/>
  <c r="D3229" i="29"/>
  <c r="D3227" i="29"/>
  <c r="E3225" i="29"/>
  <c r="F3223" i="29"/>
  <c r="G3221" i="29"/>
  <c r="C3218" i="29"/>
  <c r="D3216" i="29"/>
  <c r="E3214" i="29"/>
  <c r="F3212" i="29"/>
  <c r="F3210" i="29"/>
  <c r="E3208" i="29"/>
  <c r="G3206" i="29"/>
  <c r="G3204" i="29"/>
  <c r="F3198" i="29"/>
  <c r="F3193" i="29"/>
  <c r="C3185" i="29"/>
  <c r="F3304" i="29"/>
  <c r="E3299" i="29"/>
  <c r="D3294" i="29"/>
  <c r="E3287" i="29"/>
  <c r="D3282" i="29"/>
  <c r="E3275" i="29"/>
  <c r="D3270" i="29"/>
  <c r="F3268" i="29"/>
  <c r="E3263" i="29"/>
  <c r="D3258" i="29"/>
  <c r="F3256" i="29"/>
  <c r="E3251" i="29"/>
  <c r="D3246" i="29"/>
  <c r="F3244" i="29"/>
  <c r="E3239" i="29"/>
  <c r="D3234" i="29"/>
  <c r="F3232" i="29"/>
  <c r="B3229" i="29"/>
  <c r="C3227" i="29"/>
  <c r="D3225" i="29"/>
  <c r="E3223" i="29"/>
  <c r="F3221" i="29"/>
  <c r="D3214" i="29"/>
  <c r="E3212" i="29"/>
  <c r="E3210" i="29"/>
  <c r="D3208" i="29"/>
  <c r="F3206" i="29"/>
  <c r="F3204" i="29"/>
  <c r="F3182" i="29"/>
  <c r="C3294" i="29"/>
  <c r="C3282" i="29"/>
  <c r="C3270" i="29"/>
  <c r="C3258" i="29"/>
  <c r="C3246" i="29"/>
  <c r="C3234" i="29"/>
  <c r="C3225" i="29"/>
  <c r="C3214" i="29"/>
  <c r="E3198" i="29"/>
  <c r="C3198" i="29"/>
  <c r="D3198" i="29"/>
  <c r="D3193" i="29"/>
  <c r="B3193" i="29"/>
  <c r="C3193" i="29"/>
  <c r="E3185" i="29"/>
  <c r="F3185" i="29"/>
  <c r="G3185" i="29"/>
  <c r="D3304" i="29"/>
  <c r="B3225" i="29"/>
  <c r="D3221" i="29"/>
  <c r="C3212" i="29"/>
  <c r="B3210" i="29"/>
  <c r="D3206" i="29"/>
  <c r="G3192" i="29"/>
  <c r="B3182" i="29"/>
  <c r="C3182" i="29"/>
  <c r="D3182" i="29"/>
  <c r="G3182" i="29"/>
  <c r="G3288" i="29"/>
  <c r="G3276" i="29"/>
  <c r="G3264" i="29"/>
  <c r="G3252" i="29"/>
  <c r="G3240" i="29"/>
  <c r="G3226" i="29"/>
  <c r="C3206" i="29"/>
  <c r="B3204" i="29"/>
  <c r="F3197" i="29"/>
  <c r="C3192" i="29"/>
  <c r="F3187" i="29"/>
  <c r="G3181" i="29"/>
  <c r="G3293" i="29"/>
  <c r="F3288" i="29"/>
  <c r="G3281" i="29"/>
  <c r="F3276" i="29"/>
  <c r="G3269" i="29"/>
  <c r="D3266" i="29"/>
  <c r="F3264" i="29"/>
  <c r="G3257" i="29"/>
  <c r="D3254" i="29"/>
  <c r="F3252" i="29"/>
  <c r="G3245" i="29"/>
  <c r="D3242" i="29"/>
  <c r="F3240" i="29"/>
  <c r="G3233" i="29"/>
  <c r="F3226" i="29"/>
  <c r="G3224" i="29"/>
  <c r="G3211" i="29"/>
  <c r="G3209" i="29"/>
  <c r="G3199" i="29"/>
  <c r="D3197" i="29"/>
  <c r="F3181" i="29"/>
  <c r="F3224" i="29"/>
  <c r="G3222" i="29"/>
  <c r="D3217" i="29"/>
  <c r="F3211" i="29"/>
  <c r="F3209" i="29"/>
  <c r="G3205" i="29"/>
  <c r="F3199" i="29"/>
  <c r="D3192" i="29"/>
  <c r="E3192" i="29"/>
  <c r="F3192" i="29"/>
  <c r="C3187" i="29"/>
  <c r="D3187" i="29"/>
  <c r="E3187" i="29"/>
  <c r="E3181" i="29"/>
  <c r="B3200" i="29"/>
  <c r="F3196" i="29"/>
  <c r="E3191" i="29"/>
  <c r="B3188" i="29"/>
  <c r="F3184" i="29"/>
  <c r="E3179" i="29"/>
  <c r="B3176" i="29"/>
  <c r="D3174" i="29"/>
  <c r="F3172" i="29"/>
  <c r="C3169" i="29"/>
  <c r="E3167" i="29"/>
  <c r="B3164" i="29"/>
  <c r="D3162" i="29"/>
  <c r="F3160" i="29"/>
  <c r="C3157" i="29"/>
  <c r="E3155" i="29"/>
  <c r="B3152" i="29"/>
  <c r="D3150" i="29"/>
  <c r="F3148" i="29"/>
  <c r="C3145" i="29"/>
  <c r="E3143" i="29"/>
  <c r="B3140" i="29"/>
  <c r="D3138" i="29"/>
  <c r="F3136" i="29"/>
  <c r="C3133" i="29"/>
  <c r="E3131" i="29"/>
  <c r="G3129" i="29"/>
  <c r="B3128" i="29"/>
  <c r="D3126" i="29"/>
  <c r="F3124" i="29"/>
  <c r="C3121" i="29"/>
  <c r="G3117" i="29"/>
  <c r="B3116" i="29"/>
  <c r="D3114" i="29"/>
  <c r="F3112" i="29"/>
  <c r="C3109" i="29"/>
  <c r="G3105" i="29"/>
  <c r="B3104" i="29"/>
  <c r="D3102" i="29"/>
  <c r="F3100" i="29"/>
  <c r="C3097" i="29"/>
  <c r="G3093" i="29"/>
  <c r="B3092" i="29"/>
  <c r="D3090" i="29"/>
  <c r="F3088" i="29"/>
  <c r="C3085" i="29"/>
  <c r="G3081" i="29"/>
  <c r="B3080" i="29"/>
  <c r="D3078" i="29"/>
  <c r="F3076" i="29"/>
  <c r="C3073" i="29"/>
  <c r="G3069" i="29"/>
  <c r="B3068" i="29"/>
  <c r="D3066" i="29"/>
  <c r="F3064" i="29"/>
  <c r="C3061" i="29"/>
  <c r="G3057" i="29"/>
  <c r="B3056" i="29"/>
  <c r="D3054" i="29"/>
  <c r="F3052" i="29"/>
  <c r="C3049" i="29"/>
  <c r="G3045" i="29"/>
  <c r="B3044" i="29"/>
  <c r="D3042" i="29"/>
  <c r="F3040" i="29"/>
  <c r="C3037" i="29"/>
  <c r="G3033" i="29"/>
  <c r="B3032" i="29"/>
  <c r="D3030" i="29"/>
  <c r="F3028" i="29"/>
  <c r="B3025" i="29"/>
  <c r="C3023" i="29"/>
  <c r="D3021" i="29"/>
  <c r="E3019" i="29"/>
  <c r="C3017" i="29"/>
  <c r="C3010" i="29"/>
  <c r="F3007" i="29"/>
  <c r="E3196" i="29"/>
  <c r="D3191" i="29"/>
  <c r="E3184" i="29"/>
  <c r="D3179" i="29"/>
  <c r="C3174" i="29"/>
  <c r="E3172" i="29"/>
  <c r="G3170" i="29"/>
  <c r="B3169" i="29"/>
  <c r="D3167" i="29"/>
  <c r="C3162" i="29"/>
  <c r="E3160" i="29"/>
  <c r="G3158" i="29"/>
  <c r="B3157" i="29"/>
  <c r="C3150" i="29"/>
  <c r="E3148" i="29"/>
  <c r="G3146" i="29"/>
  <c r="B3145" i="29"/>
  <c r="C3138" i="29"/>
  <c r="E3136" i="29"/>
  <c r="G3134" i="29"/>
  <c r="B3133" i="29"/>
  <c r="C3126" i="29"/>
  <c r="E3124" i="29"/>
  <c r="G3122" i="29"/>
  <c r="B3121" i="29"/>
  <c r="C3114" i="29"/>
  <c r="E3112" i="29"/>
  <c r="G3110" i="29"/>
  <c r="B3109" i="29"/>
  <c r="C3102" i="29"/>
  <c r="E3100" i="29"/>
  <c r="G3098" i="29"/>
  <c r="B3097" i="29"/>
  <c r="C3090" i="29"/>
  <c r="E3088" i="29"/>
  <c r="G3086" i="29"/>
  <c r="B3085" i="29"/>
  <c r="C3078" i="29"/>
  <c r="E3076" i="29"/>
  <c r="G3074" i="29"/>
  <c r="B3073" i="29"/>
  <c r="C3066" i="29"/>
  <c r="E3064" i="29"/>
  <c r="G3062" i="29"/>
  <c r="B3061" i="29"/>
  <c r="C3054" i="29"/>
  <c r="E3052" i="29"/>
  <c r="G3050" i="29"/>
  <c r="B3049" i="29"/>
  <c r="C3042" i="29"/>
  <c r="E3040" i="29"/>
  <c r="G3038" i="29"/>
  <c r="B3037" i="29"/>
  <c r="C3030" i="29"/>
  <c r="E3028" i="29"/>
  <c r="G3026" i="29"/>
  <c r="B3023" i="29"/>
  <c r="C3021" i="29"/>
  <c r="C3019" i="29"/>
  <c r="B3017" i="29"/>
  <c r="G3012" i="29"/>
  <c r="B3162" i="29"/>
  <c r="F3158" i="29"/>
  <c r="B3150" i="29"/>
  <c r="E3010" i="29"/>
  <c r="G3010" i="29"/>
  <c r="B3007" i="29"/>
  <c r="C3007" i="29"/>
  <c r="D3007" i="29"/>
  <c r="G3007" i="29"/>
  <c r="E3170" i="29"/>
  <c r="E3158" i="29"/>
  <c r="E3146" i="29"/>
  <c r="E3134" i="29"/>
  <c r="E3122" i="29"/>
  <c r="E3110" i="29"/>
  <c r="F3103" i="29"/>
  <c r="F3079" i="29"/>
  <c r="F3067" i="29"/>
  <c r="F3055" i="29"/>
  <c r="E3050" i="29"/>
  <c r="G3048" i="29"/>
  <c r="F3043" i="29"/>
  <c r="E3038" i="29"/>
  <c r="G3036" i="29"/>
  <c r="F3031" i="29"/>
  <c r="F3024" i="29"/>
  <c r="D3012" i="29"/>
  <c r="G3006" i="29"/>
  <c r="B3184" i="29"/>
  <c r="F3180" i="29"/>
  <c r="E3175" i="29"/>
  <c r="G3173" i="29"/>
  <c r="B3172" i="29"/>
  <c r="D3170" i="29"/>
  <c r="F3168" i="29"/>
  <c r="E3163" i="29"/>
  <c r="G3161" i="29"/>
  <c r="B3160" i="29"/>
  <c r="D3158" i="29"/>
  <c r="F3156" i="29"/>
  <c r="E3151" i="29"/>
  <c r="G3149" i="29"/>
  <c r="B3148" i="29"/>
  <c r="D3146" i="29"/>
  <c r="F3144" i="29"/>
  <c r="E3139" i="29"/>
  <c r="G3137" i="29"/>
  <c r="B3136" i="29"/>
  <c r="D3134" i="29"/>
  <c r="F3132" i="29"/>
  <c r="E3127" i="29"/>
  <c r="G3125" i="29"/>
  <c r="B3124" i="29"/>
  <c r="D3122" i="29"/>
  <c r="F3120" i="29"/>
  <c r="E3115" i="29"/>
  <c r="G3113" i="29"/>
  <c r="B3112" i="29"/>
  <c r="D3110" i="29"/>
  <c r="F3108" i="29"/>
  <c r="E3103" i="29"/>
  <c r="G3101" i="29"/>
  <c r="B3100" i="29"/>
  <c r="D3098" i="29"/>
  <c r="F3096" i="29"/>
  <c r="E3091" i="29"/>
  <c r="G3089" i="29"/>
  <c r="B3088" i="29"/>
  <c r="D3086" i="29"/>
  <c r="F3084" i="29"/>
  <c r="E3079" i="29"/>
  <c r="G3077" i="29"/>
  <c r="B3076" i="29"/>
  <c r="D3074" i="29"/>
  <c r="F3072" i="29"/>
  <c r="E3067" i="29"/>
  <c r="G3065" i="29"/>
  <c r="B3064" i="29"/>
  <c r="D3062" i="29"/>
  <c r="F3060" i="29"/>
  <c r="E3055" i="29"/>
  <c r="G3053" i="29"/>
  <c r="B3052" i="29"/>
  <c r="D3050" i="29"/>
  <c r="F3048" i="29"/>
  <c r="E3043" i="29"/>
  <c r="G3041" i="29"/>
  <c r="B3040" i="29"/>
  <c r="D3038" i="29"/>
  <c r="F3036" i="29"/>
  <c r="E3031" i="29"/>
  <c r="G3029" i="29"/>
  <c r="B3028" i="29"/>
  <c r="D3026" i="29"/>
  <c r="E3024" i="29"/>
  <c r="F3022" i="29"/>
  <c r="G3018" i="29"/>
  <c r="F3006" i="29"/>
  <c r="G3190" i="29"/>
  <c r="E3180" i="29"/>
  <c r="G3178" i="29"/>
  <c r="D3175" i="29"/>
  <c r="F3173" i="29"/>
  <c r="C3170" i="29"/>
  <c r="E3168" i="29"/>
  <c r="G3166" i="29"/>
  <c r="D3163" i="29"/>
  <c r="F3161" i="29"/>
  <c r="C3158" i="29"/>
  <c r="E3156" i="29"/>
  <c r="G3154" i="29"/>
  <c r="D3151" i="29"/>
  <c r="F3149" i="29"/>
  <c r="C3146" i="29"/>
  <c r="E3144" i="29"/>
  <c r="G3142" i="29"/>
  <c r="D3139" i="29"/>
  <c r="F3137" i="29"/>
  <c r="C3134" i="29"/>
  <c r="E3132" i="29"/>
  <c r="G3130" i="29"/>
  <c r="D3127" i="29"/>
  <c r="F3125" i="29"/>
  <c r="C3122" i="29"/>
  <c r="E3120" i="29"/>
  <c r="G3118" i="29"/>
  <c r="D3115" i="29"/>
  <c r="F3113" i="29"/>
  <c r="C3110" i="29"/>
  <c r="E3108" i="29"/>
  <c r="G3106" i="29"/>
  <c r="D3103" i="29"/>
  <c r="F3101" i="29"/>
  <c r="C3098" i="29"/>
  <c r="E3096" i="29"/>
  <c r="G3094" i="29"/>
  <c r="D3091" i="29"/>
  <c r="F3089" i="29"/>
  <c r="C3086" i="29"/>
  <c r="E3084" i="29"/>
  <c r="G3082" i="29"/>
  <c r="D3079" i="29"/>
  <c r="F3077" i="29"/>
  <c r="C3074" i="29"/>
  <c r="E3072" i="29"/>
  <c r="G3070" i="29"/>
  <c r="D3067" i="29"/>
  <c r="F3065" i="29"/>
  <c r="C3062" i="29"/>
  <c r="E3060" i="29"/>
  <c r="D3055" i="29"/>
  <c r="F3053" i="29"/>
  <c r="C3050" i="29"/>
  <c r="E3048" i="29"/>
  <c r="D3043" i="29"/>
  <c r="F3041" i="29"/>
  <c r="C3038" i="29"/>
  <c r="E3036" i="29"/>
  <c r="D3031" i="29"/>
  <c r="F3029" i="29"/>
  <c r="C3026" i="29"/>
  <c r="D3024" i="29"/>
  <c r="E3022" i="29"/>
  <c r="F3018" i="29"/>
  <c r="C3012" i="29"/>
  <c r="E3012" i="29"/>
  <c r="E3173" i="29"/>
  <c r="D3168" i="29"/>
  <c r="E3161" i="29"/>
  <c r="D3156" i="29"/>
  <c r="C3151" i="29"/>
  <c r="E3149" i="29"/>
  <c r="D3144" i="29"/>
  <c r="C3139" i="29"/>
  <c r="E3137" i="29"/>
  <c r="D3132" i="29"/>
  <c r="C3127" i="29"/>
  <c r="E3125" i="29"/>
  <c r="D3120" i="29"/>
  <c r="C3115" i="29"/>
  <c r="E3113" i="29"/>
  <c r="D3108" i="29"/>
  <c r="C3103" i="29"/>
  <c r="E3101" i="29"/>
  <c r="D3096" i="29"/>
  <c r="F3094" i="29"/>
  <c r="C3091" i="29"/>
  <c r="E3089" i="29"/>
  <c r="D3084" i="29"/>
  <c r="F3082" i="29"/>
  <c r="C3079" i="29"/>
  <c r="E3077" i="29"/>
  <c r="D3072" i="29"/>
  <c r="F3070" i="29"/>
  <c r="C3067" i="29"/>
  <c r="E3065" i="29"/>
  <c r="D3060" i="29"/>
  <c r="C3055" i="29"/>
  <c r="E3053" i="29"/>
  <c r="D3048" i="29"/>
  <c r="C3043" i="29"/>
  <c r="E3041" i="29"/>
  <c r="D3036" i="29"/>
  <c r="C3031" i="29"/>
  <c r="E3029" i="29"/>
  <c r="C3024" i="29"/>
  <c r="D3022" i="29"/>
  <c r="E3018" i="29"/>
  <c r="G3011" i="29"/>
  <c r="B3006" i="29"/>
  <c r="C3006" i="29"/>
  <c r="D3006" i="29"/>
  <c r="C3156" i="29"/>
  <c r="C3144" i="29"/>
  <c r="C3132" i="29"/>
  <c r="C3120" i="29"/>
  <c r="D3101" i="29"/>
  <c r="C3096" i="29"/>
  <c r="D3089" i="29"/>
  <c r="E3082" i="29"/>
  <c r="D3077" i="29"/>
  <c r="E3070" i="29"/>
  <c r="D3065" i="29"/>
  <c r="D3053" i="29"/>
  <c r="D3041" i="29"/>
  <c r="D3029" i="29"/>
  <c r="C3022" i="29"/>
  <c r="F3011" i="29"/>
  <c r="G3005" i="29"/>
  <c r="C2993" i="29"/>
  <c r="D2993" i="29"/>
  <c r="E2993" i="29"/>
  <c r="F2993" i="29"/>
  <c r="G2993" i="29"/>
  <c r="C3173" i="29"/>
  <c r="G3169" i="29"/>
  <c r="C3161" i="29"/>
  <c r="G3157" i="29"/>
  <c r="C3149" i="29"/>
  <c r="G3145" i="29"/>
  <c r="C3137" i="29"/>
  <c r="G3133" i="29"/>
  <c r="C3125" i="29"/>
  <c r="G3121" i="29"/>
  <c r="C3113" i="29"/>
  <c r="G3109" i="29"/>
  <c r="C3101" i="29"/>
  <c r="G3097" i="29"/>
  <c r="C3089" i="29"/>
  <c r="G3085" i="29"/>
  <c r="C3077" i="29"/>
  <c r="G3073" i="29"/>
  <c r="C3065" i="29"/>
  <c r="G3061" i="29"/>
  <c r="C3053" i="29"/>
  <c r="G3049" i="29"/>
  <c r="C3041" i="29"/>
  <c r="G3037" i="29"/>
  <c r="C3029" i="29"/>
  <c r="C3018" i="29"/>
  <c r="D3018" i="29"/>
  <c r="C3005" i="29"/>
  <c r="F3000" i="29"/>
  <c r="G3174" i="29"/>
  <c r="F3169" i="29"/>
  <c r="G3162" i="29"/>
  <c r="F3157" i="29"/>
  <c r="G3150" i="29"/>
  <c r="F3145" i="29"/>
  <c r="G3138" i="29"/>
  <c r="F3133" i="29"/>
  <c r="G3126" i="29"/>
  <c r="F3121" i="29"/>
  <c r="G3114" i="29"/>
  <c r="F3109" i="29"/>
  <c r="G3102" i="29"/>
  <c r="F3097" i="29"/>
  <c r="G3090" i="29"/>
  <c r="F3085" i="29"/>
  <c r="G3078" i="29"/>
  <c r="F3073" i="29"/>
  <c r="G3066" i="29"/>
  <c r="F3061" i="29"/>
  <c r="G3054" i="29"/>
  <c r="F3049" i="29"/>
  <c r="G3042" i="29"/>
  <c r="F3037" i="29"/>
  <c r="G3030" i="29"/>
  <c r="G3023" i="29"/>
  <c r="G3017" i="29"/>
  <c r="C3011" i="29"/>
  <c r="D3011" i="29"/>
  <c r="E3011" i="29"/>
  <c r="E3169" i="29"/>
  <c r="F3162" i="29"/>
  <c r="E3157" i="29"/>
  <c r="F3150" i="29"/>
  <c r="E3145" i="29"/>
  <c r="F3138" i="29"/>
  <c r="E3133" i="29"/>
  <c r="F3126" i="29"/>
  <c r="E3121" i="29"/>
  <c r="F3114" i="29"/>
  <c r="E3109" i="29"/>
  <c r="F3102" i="29"/>
  <c r="E3097" i="29"/>
  <c r="F3090" i="29"/>
  <c r="E3085" i="29"/>
  <c r="F3078" i="29"/>
  <c r="E3073" i="29"/>
  <c r="F3066" i="29"/>
  <c r="E3061" i="29"/>
  <c r="F3054" i="29"/>
  <c r="E3049" i="29"/>
  <c r="F3042" i="29"/>
  <c r="E3037" i="29"/>
  <c r="F3030" i="29"/>
  <c r="F3023" i="29"/>
  <c r="F3021" i="29"/>
  <c r="E3017" i="29"/>
  <c r="F3010" i="29"/>
  <c r="D3005" i="29"/>
  <c r="E3005" i="29"/>
  <c r="F3005" i="29"/>
  <c r="C3000" i="29"/>
  <c r="D3000" i="29"/>
  <c r="E3000" i="29"/>
  <c r="G3000" i="29"/>
  <c r="D3025" i="29"/>
  <c r="D3023" i="29"/>
  <c r="E3021" i="29"/>
  <c r="F3019" i="29"/>
  <c r="D3017" i="29"/>
  <c r="D3010" i="29"/>
  <c r="F3016" i="29"/>
  <c r="C3013" i="29"/>
  <c r="G3009" i="29"/>
  <c r="F3004" i="29"/>
  <c r="C3001" i="29"/>
  <c r="E2999" i="29"/>
  <c r="G2997" i="29"/>
  <c r="D2994" i="29"/>
  <c r="F2992" i="29"/>
  <c r="C2989" i="29"/>
  <c r="E2987" i="29"/>
  <c r="G2985" i="29"/>
  <c r="D2982" i="29"/>
  <c r="F2980" i="29"/>
  <c r="C2977" i="29"/>
  <c r="E2975" i="29"/>
  <c r="G2973" i="29"/>
  <c r="D2970" i="29"/>
  <c r="F2968" i="29"/>
  <c r="C2965" i="29"/>
  <c r="E2963" i="29"/>
  <c r="G2961" i="29"/>
  <c r="B2960" i="29"/>
  <c r="D2958" i="29"/>
  <c r="F2956" i="29"/>
  <c r="C2953" i="29"/>
  <c r="E2951" i="29"/>
  <c r="G2949" i="29"/>
  <c r="B2948" i="29"/>
  <c r="D2946" i="29"/>
  <c r="F2944" i="29"/>
  <c r="C2941" i="29"/>
  <c r="E2939" i="29"/>
  <c r="G2937" i="29"/>
  <c r="D2934" i="29"/>
  <c r="F2932" i="29"/>
  <c r="C2929" i="29"/>
  <c r="E2927" i="29"/>
  <c r="G2925" i="29"/>
  <c r="D2922" i="29"/>
  <c r="C2917" i="29"/>
  <c r="E2915" i="29"/>
  <c r="G2913" i="29"/>
  <c r="D2910" i="29"/>
  <c r="C2905" i="29"/>
  <c r="E2903" i="29"/>
  <c r="G2901" i="29"/>
  <c r="D2898" i="29"/>
  <c r="C2893" i="29"/>
  <c r="E2891" i="29"/>
  <c r="G2889" i="29"/>
  <c r="D2886" i="29"/>
  <c r="C2881" i="29"/>
  <c r="E2879" i="29"/>
  <c r="G2877" i="29"/>
  <c r="D2874" i="29"/>
  <c r="F2872" i="29"/>
  <c r="C2869" i="29"/>
  <c r="E2867" i="29"/>
  <c r="G2865" i="29"/>
  <c r="D2862" i="29"/>
  <c r="E2860" i="29"/>
  <c r="G2849" i="29"/>
  <c r="E2843" i="29"/>
  <c r="G3014" i="29"/>
  <c r="F3009" i="29"/>
  <c r="G3002" i="29"/>
  <c r="D2999" i="29"/>
  <c r="F2997" i="29"/>
  <c r="C2994" i="29"/>
  <c r="G2990" i="29"/>
  <c r="D2987" i="29"/>
  <c r="F2985" i="29"/>
  <c r="C2982" i="29"/>
  <c r="G2978" i="29"/>
  <c r="D2975" i="29"/>
  <c r="F2973" i="29"/>
  <c r="C2970" i="29"/>
  <c r="G2966" i="29"/>
  <c r="D2963" i="29"/>
  <c r="F2961" i="29"/>
  <c r="C2958" i="29"/>
  <c r="G2954" i="29"/>
  <c r="D2951" i="29"/>
  <c r="F2949" i="29"/>
  <c r="C2946" i="29"/>
  <c r="G2942" i="29"/>
  <c r="D2939" i="29"/>
  <c r="F2937" i="29"/>
  <c r="C2934" i="29"/>
  <c r="G2930" i="29"/>
  <c r="D2927" i="29"/>
  <c r="F2925" i="29"/>
  <c r="C2922" i="29"/>
  <c r="G2918" i="29"/>
  <c r="D2915" i="29"/>
  <c r="F2913" i="29"/>
  <c r="C2910" i="29"/>
  <c r="G2906" i="29"/>
  <c r="D2903" i="29"/>
  <c r="F2901" i="29"/>
  <c r="C2898" i="29"/>
  <c r="G2894" i="29"/>
  <c r="D2891" i="29"/>
  <c r="F2889" i="29"/>
  <c r="C2886" i="29"/>
  <c r="G2882" i="29"/>
  <c r="D2879" i="29"/>
  <c r="F2877" i="29"/>
  <c r="C2874" i="29"/>
  <c r="G2870" i="29"/>
  <c r="D2867" i="29"/>
  <c r="F2865" i="29"/>
  <c r="C2862" i="29"/>
  <c r="D2860" i="29"/>
  <c r="E3009" i="29"/>
  <c r="F3002" i="29"/>
  <c r="C2999" i="29"/>
  <c r="E2997" i="29"/>
  <c r="G2995" i="29"/>
  <c r="B2994" i="29"/>
  <c r="F2990" i="29"/>
  <c r="C2987" i="29"/>
  <c r="E2985" i="29"/>
  <c r="G2983" i="29"/>
  <c r="B2982" i="29"/>
  <c r="F2978" i="29"/>
  <c r="C2975" i="29"/>
  <c r="E2973" i="29"/>
  <c r="G2971" i="29"/>
  <c r="B2970" i="29"/>
  <c r="F2966" i="29"/>
  <c r="C2963" i="29"/>
  <c r="E2961" i="29"/>
  <c r="G2959" i="29"/>
  <c r="B2958" i="29"/>
  <c r="F2954" i="29"/>
  <c r="C2951" i="29"/>
  <c r="E2949" i="29"/>
  <c r="G2947" i="29"/>
  <c r="B2946" i="29"/>
  <c r="F2942" i="29"/>
  <c r="C2939" i="29"/>
  <c r="E2937" i="29"/>
  <c r="G2935" i="29"/>
  <c r="B2934" i="29"/>
  <c r="F2930" i="29"/>
  <c r="C2927" i="29"/>
  <c r="E2925" i="29"/>
  <c r="G2923" i="29"/>
  <c r="F2918" i="29"/>
  <c r="C2915" i="29"/>
  <c r="E2913" i="29"/>
  <c r="G2911" i="29"/>
  <c r="F2906" i="29"/>
  <c r="C2903" i="29"/>
  <c r="E2901" i="29"/>
  <c r="G2899" i="29"/>
  <c r="F2894" i="29"/>
  <c r="C2891" i="29"/>
  <c r="E2889" i="29"/>
  <c r="G2887" i="29"/>
  <c r="F2882" i="29"/>
  <c r="C2879" i="29"/>
  <c r="E2877" i="29"/>
  <c r="G2875" i="29"/>
  <c r="F2870" i="29"/>
  <c r="C2867" i="29"/>
  <c r="E2865" i="29"/>
  <c r="G2863" i="29"/>
  <c r="C2860" i="29"/>
  <c r="B2843" i="29"/>
  <c r="D2843" i="29"/>
  <c r="F2843" i="29"/>
  <c r="F2995" i="29"/>
  <c r="G2988" i="29"/>
  <c r="B2987" i="29"/>
  <c r="D2985" i="29"/>
  <c r="F2983" i="29"/>
  <c r="G2976" i="29"/>
  <c r="B2975" i="29"/>
  <c r="F2971" i="29"/>
  <c r="G2964" i="29"/>
  <c r="B2963" i="29"/>
  <c r="F2959" i="29"/>
  <c r="G2952" i="29"/>
  <c r="B2951" i="29"/>
  <c r="F2947" i="29"/>
  <c r="G2940" i="29"/>
  <c r="F2935" i="29"/>
  <c r="G2928" i="29"/>
  <c r="F2923" i="29"/>
  <c r="E2918" i="29"/>
  <c r="G2916" i="29"/>
  <c r="F2911" i="29"/>
  <c r="E2906" i="29"/>
  <c r="G2904" i="29"/>
  <c r="F2899" i="29"/>
  <c r="E2894" i="29"/>
  <c r="G2892" i="29"/>
  <c r="F2887" i="29"/>
  <c r="E2882" i="29"/>
  <c r="G2880" i="29"/>
  <c r="F2875" i="29"/>
  <c r="E2870" i="29"/>
  <c r="G2868" i="29"/>
  <c r="F2863" i="29"/>
  <c r="D2849" i="29"/>
  <c r="B2849" i="29"/>
  <c r="C2849" i="29"/>
  <c r="C2997" i="29"/>
  <c r="E2995" i="29"/>
  <c r="F2988" i="29"/>
  <c r="C2985" i="29"/>
  <c r="E2983" i="29"/>
  <c r="G2981" i="29"/>
  <c r="F2976" i="29"/>
  <c r="E2971" i="29"/>
  <c r="G2969" i="29"/>
  <c r="E2959" i="29"/>
  <c r="G2957" i="29"/>
  <c r="E2947" i="29"/>
  <c r="G2945" i="29"/>
  <c r="F2940" i="29"/>
  <c r="E2935" i="29"/>
  <c r="G2933" i="29"/>
  <c r="F2928" i="29"/>
  <c r="C2925" i="29"/>
  <c r="E2923" i="29"/>
  <c r="G2921" i="29"/>
  <c r="F2916" i="29"/>
  <c r="C2913" i="29"/>
  <c r="E2911" i="29"/>
  <c r="G2909" i="29"/>
  <c r="F2904" i="29"/>
  <c r="C2901" i="29"/>
  <c r="E2899" i="29"/>
  <c r="G2897" i="29"/>
  <c r="F2892" i="29"/>
  <c r="C2889" i="29"/>
  <c r="E2887" i="29"/>
  <c r="G2885" i="29"/>
  <c r="F2880" i="29"/>
  <c r="C2877" i="29"/>
  <c r="E2875" i="29"/>
  <c r="G2873" i="29"/>
  <c r="F2868" i="29"/>
  <c r="C2865" i="29"/>
  <c r="E2863" i="29"/>
  <c r="G2861" i="29"/>
  <c r="G2853" i="29"/>
  <c r="F2848" i="29"/>
  <c r="E2845" i="29"/>
  <c r="G2998" i="29"/>
  <c r="D2995" i="29"/>
  <c r="E2988" i="29"/>
  <c r="G2986" i="29"/>
  <c r="D2983" i="29"/>
  <c r="F2981" i="29"/>
  <c r="E2976" i="29"/>
  <c r="G2974" i="29"/>
  <c r="D2971" i="29"/>
  <c r="F2969" i="29"/>
  <c r="C2966" i="29"/>
  <c r="E2964" i="29"/>
  <c r="G2962" i="29"/>
  <c r="D2959" i="29"/>
  <c r="F2957" i="29"/>
  <c r="C2954" i="29"/>
  <c r="E2952" i="29"/>
  <c r="G2950" i="29"/>
  <c r="D2947" i="29"/>
  <c r="F2945" i="29"/>
  <c r="C2942" i="29"/>
  <c r="E2940" i="29"/>
  <c r="G2938" i="29"/>
  <c r="D2935" i="29"/>
  <c r="F2933" i="29"/>
  <c r="C2930" i="29"/>
  <c r="E2928" i="29"/>
  <c r="G2926" i="29"/>
  <c r="D2923" i="29"/>
  <c r="F2921" i="29"/>
  <c r="C2918" i="29"/>
  <c r="E2916" i="29"/>
  <c r="G2914" i="29"/>
  <c r="D2911" i="29"/>
  <c r="F2909" i="29"/>
  <c r="C2906" i="29"/>
  <c r="E2904" i="29"/>
  <c r="G2902" i="29"/>
  <c r="D2899" i="29"/>
  <c r="F2897" i="29"/>
  <c r="C2894" i="29"/>
  <c r="E2892" i="29"/>
  <c r="G2890" i="29"/>
  <c r="D2887" i="29"/>
  <c r="F2885" i="29"/>
  <c r="C2882" i="29"/>
  <c r="E2880" i="29"/>
  <c r="G2878" i="29"/>
  <c r="D2875" i="29"/>
  <c r="F2873" i="29"/>
  <c r="C2870" i="29"/>
  <c r="E2868" i="29"/>
  <c r="G2866" i="29"/>
  <c r="D2863" i="29"/>
  <c r="F2861" i="29"/>
  <c r="G2859" i="29"/>
  <c r="G2855" i="29"/>
  <c r="F2853" i="29"/>
  <c r="D2848" i="29"/>
  <c r="F2998" i="29"/>
  <c r="C2995" i="29"/>
  <c r="D2988" i="29"/>
  <c r="F2986" i="29"/>
  <c r="C2983" i="29"/>
  <c r="E2981" i="29"/>
  <c r="D2976" i="29"/>
  <c r="F2974" i="29"/>
  <c r="C2971" i="29"/>
  <c r="E2969" i="29"/>
  <c r="D2964" i="29"/>
  <c r="F2962" i="29"/>
  <c r="C2959" i="29"/>
  <c r="E2957" i="29"/>
  <c r="D2952" i="29"/>
  <c r="F2950" i="29"/>
  <c r="C2947" i="29"/>
  <c r="E2945" i="29"/>
  <c r="D2940" i="29"/>
  <c r="F2938" i="29"/>
  <c r="C2935" i="29"/>
  <c r="E2933" i="29"/>
  <c r="D2928" i="29"/>
  <c r="F2926" i="29"/>
  <c r="C2923" i="29"/>
  <c r="E2921" i="29"/>
  <c r="D2916" i="29"/>
  <c r="F2914" i="29"/>
  <c r="C2911" i="29"/>
  <c r="E2909" i="29"/>
  <c r="D2904" i="29"/>
  <c r="F2902" i="29"/>
  <c r="C2899" i="29"/>
  <c r="E2897" i="29"/>
  <c r="D2892" i="29"/>
  <c r="F2890" i="29"/>
  <c r="C2887" i="29"/>
  <c r="E2885" i="29"/>
  <c r="D2880" i="29"/>
  <c r="F2878" i="29"/>
  <c r="C2875" i="29"/>
  <c r="E2873" i="29"/>
  <c r="D2868" i="29"/>
  <c r="F2866" i="29"/>
  <c r="C2863" i="29"/>
  <c r="E2861" i="29"/>
  <c r="F2859" i="29"/>
  <c r="F2857" i="29"/>
  <c r="F2855" i="29"/>
  <c r="E2853" i="29"/>
  <c r="B2845" i="29"/>
  <c r="D2845" i="29"/>
  <c r="F2845" i="29"/>
  <c r="G2845" i="29"/>
  <c r="C2988" i="29"/>
  <c r="E2986" i="29"/>
  <c r="D2981" i="29"/>
  <c r="C2976" i="29"/>
  <c r="E2974" i="29"/>
  <c r="D2969" i="29"/>
  <c r="C2964" i="29"/>
  <c r="E2962" i="29"/>
  <c r="D2957" i="29"/>
  <c r="C2952" i="29"/>
  <c r="E2950" i="29"/>
  <c r="D2945" i="29"/>
  <c r="C2940" i="29"/>
  <c r="E2938" i="29"/>
  <c r="D2933" i="29"/>
  <c r="C2928" i="29"/>
  <c r="E2926" i="29"/>
  <c r="D2921" i="29"/>
  <c r="C2916" i="29"/>
  <c r="E2914" i="29"/>
  <c r="D2909" i="29"/>
  <c r="C2904" i="29"/>
  <c r="E2902" i="29"/>
  <c r="D2897" i="29"/>
  <c r="C2892" i="29"/>
  <c r="E2890" i="29"/>
  <c r="D2885" i="29"/>
  <c r="C2880" i="29"/>
  <c r="E2878" i="29"/>
  <c r="D2873" i="29"/>
  <c r="C2868" i="29"/>
  <c r="E2866" i="29"/>
  <c r="D2861" i="29"/>
  <c r="D2859" i="29"/>
  <c r="E2857" i="29"/>
  <c r="E2855" i="29"/>
  <c r="D2853" i="29"/>
  <c r="C2848" i="29"/>
  <c r="E2848" i="29"/>
  <c r="G2848" i="29"/>
  <c r="C2981" i="29"/>
  <c r="D2974" i="29"/>
  <c r="C2969" i="29"/>
  <c r="D2962" i="29"/>
  <c r="C2957" i="29"/>
  <c r="D2950" i="29"/>
  <c r="C2945" i="29"/>
  <c r="D2938" i="29"/>
  <c r="C2933" i="29"/>
  <c r="D2926" i="29"/>
  <c r="C2921" i="29"/>
  <c r="D2914" i="29"/>
  <c r="C2909" i="29"/>
  <c r="D2902" i="29"/>
  <c r="C2897" i="29"/>
  <c r="D2890" i="29"/>
  <c r="C2885" i="29"/>
  <c r="D2878" i="29"/>
  <c r="C2873" i="29"/>
  <c r="D2866" i="29"/>
  <c r="B2861" i="29"/>
  <c r="C2859" i="29"/>
  <c r="D2857" i="29"/>
  <c r="D2855" i="29"/>
  <c r="C2853" i="29"/>
  <c r="F2835" i="29"/>
  <c r="G2835" i="29"/>
  <c r="B2835" i="29"/>
  <c r="C2835" i="29"/>
  <c r="D2835" i="29"/>
  <c r="E2835" i="29"/>
  <c r="C2890" i="29"/>
  <c r="C2878" i="29"/>
  <c r="C2866" i="29"/>
  <c r="B2859" i="29"/>
  <c r="C2857" i="29"/>
  <c r="B2831" i="29"/>
  <c r="C2831" i="29"/>
  <c r="D2831" i="29"/>
  <c r="F2831" i="29"/>
  <c r="G2831" i="29"/>
  <c r="B2857" i="29"/>
  <c r="F2847" i="29"/>
  <c r="B2847" i="29"/>
  <c r="D2847" i="29"/>
  <c r="E2847" i="29"/>
  <c r="G2843" i="29"/>
  <c r="B2819" i="29"/>
  <c r="C2819" i="29"/>
  <c r="D2819" i="29"/>
  <c r="E2819" i="29"/>
  <c r="F2819" i="29"/>
  <c r="G2819" i="29"/>
  <c r="B2856" i="29"/>
  <c r="D2854" i="29"/>
  <c r="F2852" i="29"/>
  <c r="B2844" i="29"/>
  <c r="D2842" i="29"/>
  <c r="F2840" i="29"/>
  <c r="C2837" i="29"/>
  <c r="G2833" i="29"/>
  <c r="B2832" i="29"/>
  <c r="D2830" i="29"/>
  <c r="F2828" i="29"/>
  <c r="C2825" i="29"/>
  <c r="E2823" i="29"/>
  <c r="G2821" i="29"/>
  <c r="B2820" i="29"/>
  <c r="D2818" i="29"/>
  <c r="F2816" i="29"/>
  <c r="C2813" i="29"/>
  <c r="E2811" i="29"/>
  <c r="G2809" i="29"/>
  <c r="B2808" i="29"/>
  <c r="D2806" i="29"/>
  <c r="F2804" i="29"/>
  <c r="C2801" i="29"/>
  <c r="E2799" i="29"/>
  <c r="G2797" i="29"/>
  <c r="B2796" i="29"/>
  <c r="D2794" i="29"/>
  <c r="F2792" i="29"/>
  <c r="C2789" i="29"/>
  <c r="E2787" i="29"/>
  <c r="G2785" i="29"/>
  <c r="B2784" i="29"/>
  <c r="D2782" i="29"/>
  <c r="F2780" i="29"/>
  <c r="C2777" i="29"/>
  <c r="E2775" i="29"/>
  <c r="G2773" i="29"/>
  <c r="B2772" i="29"/>
  <c r="D2770" i="29"/>
  <c r="F2768" i="29"/>
  <c r="C2765" i="29"/>
  <c r="E2763" i="29"/>
  <c r="G2761" i="29"/>
  <c r="B2760" i="29"/>
  <c r="D2758" i="29"/>
  <c r="F2756" i="29"/>
  <c r="C2753" i="29"/>
  <c r="E2751" i="29"/>
  <c r="G2749" i="29"/>
  <c r="B2748" i="29"/>
  <c r="D2746" i="29"/>
  <c r="F2744" i="29"/>
  <c r="C2741" i="29"/>
  <c r="E2739" i="29"/>
  <c r="G2737" i="29"/>
  <c r="B2736" i="29"/>
  <c r="D2734" i="29"/>
  <c r="F2732" i="29"/>
  <c r="C2729" i="29"/>
  <c r="E2727" i="29"/>
  <c r="G2725" i="29"/>
  <c r="B2724" i="29"/>
  <c r="D2722" i="29"/>
  <c r="F2720" i="29"/>
  <c r="C2717" i="29"/>
  <c r="E2715" i="29"/>
  <c r="G2713" i="29"/>
  <c r="B2712" i="29"/>
  <c r="D2710" i="29"/>
  <c r="F2708" i="29"/>
  <c r="C2705" i="29"/>
  <c r="E2703" i="29"/>
  <c r="G2701" i="29"/>
  <c r="B2700" i="29"/>
  <c r="D2698" i="29"/>
  <c r="F2696" i="29"/>
  <c r="C2693" i="29"/>
  <c r="C2854" i="29"/>
  <c r="E2852" i="29"/>
  <c r="G2850" i="29"/>
  <c r="C2842" i="29"/>
  <c r="E2840" i="29"/>
  <c r="G2838" i="29"/>
  <c r="B2837" i="29"/>
  <c r="F2833" i="29"/>
  <c r="C2830" i="29"/>
  <c r="E2828" i="29"/>
  <c r="G2826" i="29"/>
  <c r="B2825" i="29"/>
  <c r="D2823" i="29"/>
  <c r="F2821" i="29"/>
  <c r="C2818" i="29"/>
  <c r="E2816" i="29"/>
  <c r="G2814" i="29"/>
  <c r="B2813" i="29"/>
  <c r="D2811" i="29"/>
  <c r="F2809" i="29"/>
  <c r="C2806" i="29"/>
  <c r="E2804" i="29"/>
  <c r="G2802" i="29"/>
  <c r="B2801" i="29"/>
  <c r="D2799" i="29"/>
  <c r="F2797" i="29"/>
  <c r="C2794" i="29"/>
  <c r="E2792" i="29"/>
  <c r="G2790" i="29"/>
  <c r="B2789" i="29"/>
  <c r="D2787" i="29"/>
  <c r="F2785" i="29"/>
  <c r="C2782" i="29"/>
  <c r="E2780" i="29"/>
  <c r="G2778" i="29"/>
  <c r="B2777" i="29"/>
  <c r="D2775" i="29"/>
  <c r="F2773" i="29"/>
  <c r="C2770" i="29"/>
  <c r="E2768" i="29"/>
  <c r="G2766" i="29"/>
  <c r="B2765" i="29"/>
  <c r="D2763" i="29"/>
  <c r="F2761" i="29"/>
  <c r="C2758" i="29"/>
  <c r="E2756" i="29"/>
  <c r="G2754" i="29"/>
  <c r="B2753" i="29"/>
  <c r="D2751" i="29"/>
  <c r="F2749" i="29"/>
  <c r="C2746" i="29"/>
  <c r="E2744" i="29"/>
  <c r="G2742" i="29"/>
  <c r="B2741" i="29"/>
  <c r="D2739" i="29"/>
  <c r="F2737" i="29"/>
  <c r="C2734" i="29"/>
  <c r="E2732" i="29"/>
  <c r="G2730" i="29"/>
  <c r="B2729" i="29"/>
  <c r="D2727" i="29"/>
  <c r="F2725" i="29"/>
  <c r="C2722" i="29"/>
  <c r="E2720" i="29"/>
  <c r="G2718" i="29"/>
  <c r="B2717" i="29"/>
  <c r="D2715" i="29"/>
  <c r="F2713" i="29"/>
  <c r="C2710" i="29"/>
  <c r="E2708" i="29"/>
  <c r="G2706" i="29"/>
  <c r="B2705" i="29"/>
  <c r="D2703" i="29"/>
  <c r="F2701" i="29"/>
  <c r="C2698" i="29"/>
  <c r="E2696" i="29"/>
  <c r="G2694" i="29"/>
  <c r="B2693" i="29"/>
  <c r="E2833" i="29"/>
  <c r="C2823" i="29"/>
  <c r="E2821" i="29"/>
  <c r="C2811" i="29"/>
  <c r="E2809" i="29"/>
  <c r="G2807" i="29"/>
  <c r="C2799" i="29"/>
  <c r="E2797" i="29"/>
  <c r="G2795" i="29"/>
  <c r="B2794" i="29"/>
  <c r="C2787" i="29"/>
  <c r="E2785" i="29"/>
  <c r="G2783" i="29"/>
  <c r="B2782" i="29"/>
  <c r="D2780" i="29"/>
  <c r="F2778" i="29"/>
  <c r="C2775" i="29"/>
  <c r="E2773" i="29"/>
  <c r="G2771" i="29"/>
  <c r="B2770" i="29"/>
  <c r="D2768" i="29"/>
  <c r="F2766" i="29"/>
  <c r="C2763" i="29"/>
  <c r="E2761" i="29"/>
  <c r="G2759" i="29"/>
  <c r="B2758" i="29"/>
  <c r="D2756" i="29"/>
  <c r="F2754" i="29"/>
  <c r="C2751" i="29"/>
  <c r="E2749" i="29"/>
  <c r="G2747" i="29"/>
  <c r="B2746" i="29"/>
  <c r="D2744" i="29"/>
  <c r="F2742" i="29"/>
  <c r="C2739" i="29"/>
  <c r="E2737" i="29"/>
  <c r="G2735" i="29"/>
  <c r="B2734" i="29"/>
  <c r="D2732" i="29"/>
  <c r="F2730" i="29"/>
  <c r="C2727" i="29"/>
  <c r="E2725" i="29"/>
  <c r="G2723" i="29"/>
  <c r="B2722" i="29"/>
  <c r="D2720" i="29"/>
  <c r="F2718" i="29"/>
  <c r="C2715" i="29"/>
  <c r="E2713" i="29"/>
  <c r="G2711" i="29"/>
  <c r="B2710" i="29"/>
  <c r="D2708" i="29"/>
  <c r="F2706" i="29"/>
  <c r="C2703" i="29"/>
  <c r="E2701" i="29"/>
  <c r="G2699" i="29"/>
  <c r="B2698" i="29"/>
  <c r="D2696" i="29"/>
  <c r="G2686" i="29"/>
  <c r="G2674" i="29"/>
  <c r="C2852" i="29"/>
  <c r="E2850" i="29"/>
  <c r="C2840" i="29"/>
  <c r="E2838" i="29"/>
  <c r="G2836" i="29"/>
  <c r="D2833" i="29"/>
  <c r="C2828" i="29"/>
  <c r="E2826" i="29"/>
  <c r="G2824" i="29"/>
  <c r="B2823" i="29"/>
  <c r="D2821" i="29"/>
  <c r="C2816" i="29"/>
  <c r="E2814" i="29"/>
  <c r="G2812" i="29"/>
  <c r="B2811" i="29"/>
  <c r="D2809" i="29"/>
  <c r="F2807" i="29"/>
  <c r="C2804" i="29"/>
  <c r="E2802" i="29"/>
  <c r="G2800" i="29"/>
  <c r="B2799" i="29"/>
  <c r="D2797" i="29"/>
  <c r="F2795" i="29"/>
  <c r="C2792" i="29"/>
  <c r="E2790" i="29"/>
  <c r="G2788" i="29"/>
  <c r="B2787" i="29"/>
  <c r="D2785" i="29"/>
  <c r="F2783" i="29"/>
  <c r="C2780" i="29"/>
  <c r="E2778" i="29"/>
  <c r="G2776" i="29"/>
  <c r="B2775" i="29"/>
  <c r="D2773" i="29"/>
  <c r="F2771" i="29"/>
  <c r="C2768" i="29"/>
  <c r="E2766" i="29"/>
  <c r="G2764" i="29"/>
  <c r="B2763" i="29"/>
  <c r="D2761" i="29"/>
  <c r="F2759" i="29"/>
  <c r="C2756" i="29"/>
  <c r="E2754" i="29"/>
  <c r="G2752" i="29"/>
  <c r="B2751" i="29"/>
  <c r="D2749" i="29"/>
  <c r="F2747" i="29"/>
  <c r="C2744" i="29"/>
  <c r="E2742" i="29"/>
  <c r="G2740" i="29"/>
  <c r="B2739" i="29"/>
  <c r="D2737" i="29"/>
  <c r="F2735" i="29"/>
  <c r="C2732" i="29"/>
  <c r="E2730" i="29"/>
  <c r="G2728" i="29"/>
  <c r="B2727" i="29"/>
  <c r="D2725" i="29"/>
  <c r="F2723" i="29"/>
  <c r="C2720" i="29"/>
  <c r="E2718" i="29"/>
  <c r="G2716" i="29"/>
  <c r="B2715" i="29"/>
  <c r="D2713" i="29"/>
  <c r="F2711" i="29"/>
  <c r="C2708" i="29"/>
  <c r="E2706" i="29"/>
  <c r="G2704" i="29"/>
  <c r="B2703" i="29"/>
  <c r="D2701" i="29"/>
  <c r="F2699" i="29"/>
  <c r="C2696" i="29"/>
  <c r="E2694" i="29"/>
  <c r="G2692" i="29"/>
  <c r="D2686" i="29"/>
  <c r="D2674" i="29"/>
  <c r="C2821" i="29"/>
  <c r="C2809" i="29"/>
  <c r="E2807" i="29"/>
  <c r="C2797" i="29"/>
  <c r="E2795" i="29"/>
  <c r="G2793" i="29"/>
  <c r="C2785" i="29"/>
  <c r="E2783" i="29"/>
  <c r="G2781" i="29"/>
  <c r="C2773" i="29"/>
  <c r="E2771" i="29"/>
  <c r="G2769" i="29"/>
  <c r="C2761" i="29"/>
  <c r="E2759" i="29"/>
  <c r="G2757" i="29"/>
  <c r="C2749" i="29"/>
  <c r="E2747" i="29"/>
  <c r="F2740" i="29"/>
  <c r="C2737" i="29"/>
  <c r="E2735" i="29"/>
  <c r="B2732" i="29"/>
  <c r="F2728" i="29"/>
  <c r="C2725" i="29"/>
  <c r="E2723" i="29"/>
  <c r="B2720" i="29"/>
  <c r="F2716" i="29"/>
  <c r="C2713" i="29"/>
  <c r="E2711" i="29"/>
  <c r="G2709" i="29"/>
  <c r="B2708" i="29"/>
  <c r="F2704" i="29"/>
  <c r="C2701" i="29"/>
  <c r="E2699" i="29"/>
  <c r="G2697" i="29"/>
  <c r="B2696" i="29"/>
  <c r="F2692" i="29"/>
  <c r="G2688" i="29"/>
  <c r="C2686" i="29"/>
  <c r="F2683" i="29"/>
  <c r="B2680" i="29"/>
  <c r="C2680" i="29"/>
  <c r="D2680" i="29"/>
  <c r="E2680" i="29"/>
  <c r="F2680" i="29"/>
  <c r="G2846" i="29"/>
  <c r="F2841" i="29"/>
  <c r="E2836" i="29"/>
  <c r="G2834" i="29"/>
  <c r="F2829" i="29"/>
  <c r="E2824" i="29"/>
  <c r="G2822" i="29"/>
  <c r="F2817" i="29"/>
  <c r="E2812" i="29"/>
  <c r="G2810" i="29"/>
  <c r="D2807" i="29"/>
  <c r="F2805" i="29"/>
  <c r="E2800" i="29"/>
  <c r="G2798" i="29"/>
  <c r="D2795" i="29"/>
  <c r="F2793" i="29"/>
  <c r="E2788" i="29"/>
  <c r="G2786" i="29"/>
  <c r="D2783" i="29"/>
  <c r="F2781" i="29"/>
  <c r="E2776" i="29"/>
  <c r="G2774" i="29"/>
  <c r="D2771" i="29"/>
  <c r="F2769" i="29"/>
  <c r="E2764" i="29"/>
  <c r="G2762" i="29"/>
  <c r="D2759" i="29"/>
  <c r="F2757" i="29"/>
  <c r="E2752" i="29"/>
  <c r="G2750" i="29"/>
  <c r="D2747" i="29"/>
  <c r="E2740" i="29"/>
  <c r="G2738" i="29"/>
  <c r="D2735" i="29"/>
  <c r="E2728" i="29"/>
  <c r="G2726" i="29"/>
  <c r="D2723" i="29"/>
  <c r="E2716" i="29"/>
  <c r="G2714" i="29"/>
  <c r="D2711" i="29"/>
  <c r="E2704" i="29"/>
  <c r="G2702" i="29"/>
  <c r="D2699" i="29"/>
  <c r="E2692" i="29"/>
  <c r="F2688" i="29"/>
  <c r="B2674" i="29"/>
  <c r="E2674" i="29"/>
  <c r="F2674" i="29"/>
  <c r="E2829" i="29"/>
  <c r="D2824" i="29"/>
  <c r="E2817" i="29"/>
  <c r="C2807" i="29"/>
  <c r="E2805" i="29"/>
  <c r="C2795" i="29"/>
  <c r="E2793" i="29"/>
  <c r="C2783" i="29"/>
  <c r="E2781" i="29"/>
  <c r="C2771" i="29"/>
  <c r="E2769" i="29"/>
  <c r="C2759" i="29"/>
  <c r="C2747" i="29"/>
  <c r="C2735" i="29"/>
  <c r="C2723" i="29"/>
  <c r="C2711" i="29"/>
  <c r="C2699" i="29"/>
  <c r="E2688" i="29"/>
  <c r="E2686" i="29"/>
  <c r="F2686" i="29"/>
  <c r="E2683" i="29"/>
  <c r="G2683" i="29"/>
  <c r="B2683" i="29"/>
  <c r="C2683" i="29"/>
  <c r="E2676" i="29"/>
  <c r="G2844" i="29"/>
  <c r="G2832" i="29"/>
  <c r="D2829" i="29"/>
  <c r="G2820" i="29"/>
  <c r="D2817" i="29"/>
  <c r="G2808" i="29"/>
  <c r="D2805" i="29"/>
  <c r="G2796" i="29"/>
  <c r="D2793" i="29"/>
  <c r="E2786" i="29"/>
  <c r="G2784" i="29"/>
  <c r="D2781" i="29"/>
  <c r="E2774" i="29"/>
  <c r="G2772" i="29"/>
  <c r="D2769" i="29"/>
  <c r="E2762" i="29"/>
  <c r="G2760" i="29"/>
  <c r="D2757" i="29"/>
  <c r="E2750" i="29"/>
  <c r="G2748" i="29"/>
  <c r="E2738" i="29"/>
  <c r="G2736" i="29"/>
  <c r="E2726" i="29"/>
  <c r="G2724" i="29"/>
  <c r="E2714" i="29"/>
  <c r="G2712" i="29"/>
  <c r="E2702" i="29"/>
  <c r="G2700" i="29"/>
  <c r="D2697" i="29"/>
  <c r="F2695" i="29"/>
  <c r="C2688" i="29"/>
  <c r="D2688" i="29"/>
  <c r="F2676" i="29"/>
  <c r="G2676" i="29"/>
  <c r="C2676" i="29"/>
  <c r="D2676" i="29"/>
  <c r="C2750" i="29"/>
  <c r="C2738" i="29"/>
  <c r="E2736" i="29"/>
  <c r="C2726" i="29"/>
  <c r="E2724" i="29"/>
  <c r="C2714" i="29"/>
  <c r="E2712" i="29"/>
  <c r="C2702" i="29"/>
  <c r="E2700" i="29"/>
  <c r="E2837" i="29"/>
  <c r="E2825" i="29"/>
  <c r="G2823" i="29"/>
  <c r="E2813" i="29"/>
  <c r="G2811" i="29"/>
  <c r="E2801" i="29"/>
  <c r="G2799" i="29"/>
  <c r="E2789" i="29"/>
  <c r="G2787" i="29"/>
  <c r="G2775" i="29"/>
  <c r="G2763" i="29"/>
  <c r="C2755" i="29"/>
  <c r="E2753" i="29"/>
  <c r="G2751" i="29"/>
  <c r="D2748" i="29"/>
  <c r="C2743" i="29"/>
  <c r="E2741" i="29"/>
  <c r="G2739" i="29"/>
  <c r="D2736" i="29"/>
  <c r="F2734" i="29"/>
  <c r="C2731" i="29"/>
  <c r="E2729" i="29"/>
  <c r="G2727" i="29"/>
  <c r="D2724" i="29"/>
  <c r="F2722" i="29"/>
  <c r="C2719" i="29"/>
  <c r="E2717" i="29"/>
  <c r="G2715" i="29"/>
  <c r="D2712" i="29"/>
  <c r="F2710" i="29"/>
  <c r="C2707" i="29"/>
  <c r="E2705" i="29"/>
  <c r="G2703" i="29"/>
  <c r="D2700" i="29"/>
  <c r="C2695" i="29"/>
  <c r="E2693" i="29"/>
  <c r="B2668" i="29"/>
  <c r="C2668" i="29"/>
  <c r="D2668" i="29"/>
  <c r="E2668" i="29"/>
  <c r="F2668" i="29"/>
  <c r="G2525" i="29"/>
  <c r="C2518" i="29"/>
  <c r="E2681" i="29"/>
  <c r="G2679" i="29"/>
  <c r="B2678" i="29"/>
  <c r="C2671" i="29"/>
  <c r="E2669" i="29"/>
  <c r="G2667" i="29"/>
  <c r="B2666" i="29"/>
  <c r="D2664" i="29"/>
  <c r="F2662" i="29"/>
  <c r="C2659" i="29"/>
  <c r="E2657" i="29"/>
  <c r="G2655" i="29"/>
  <c r="B2654" i="29"/>
  <c r="D2652" i="29"/>
  <c r="F2650" i="29"/>
  <c r="C2647" i="29"/>
  <c r="E2645" i="29"/>
  <c r="G2643" i="29"/>
  <c r="B2642" i="29"/>
  <c r="D2640" i="29"/>
  <c r="F2638" i="29"/>
  <c r="C2635" i="29"/>
  <c r="E2633" i="29"/>
  <c r="B2630" i="29"/>
  <c r="D2628" i="29"/>
  <c r="F2626" i="29"/>
  <c r="C2623" i="29"/>
  <c r="E2621" i="29"/>
  <c r="B2618" i="29"/>
  <c r="D2616" i="29"/>
  <c r="F2614" i="29"/>
  <c r="C2611" i="29"/>
  <c r="E2609" i="29"/>
  <c r="B2606" i="29"/>
  <c r="D2604" i="29"/>
  <c r="F2602" i="29"/>
  <c r="C2599" i="29"/>
  <c r="E2597" i="29"/>
  <c r="B2594" i="29"/>
  <c r="D2592" i="29"/>
  <c r="F2590" i="29"/>
  <c r="C2587" i="29"/>
  <c r="E2585" i="29"/>
  <c r="B2582" i="29"/>
  <c r="D2580" i="29"/>
  <c r="F2578" i="29"/>
  <c r="C2575" i="29"/>
  <c r="E2573" i="29"/>
  <c r="B2570" i="29"/>
  <c r="D2568" i="29"/>
  <c r="F2566" i="29"/>
  <c r="C2563" i="29"/>
  <c r="E2561" i="29"/>
  <c r="B2558" i="29"/>
  <c r="D2556" i="29"/>
  <c r="F2554" i="29"/>
  <c r="C2551" i="29"/>
  <c r="E2549" i="29"/>
  <c r="B2546" i="29"/>
  <c r="D2544" i="29"/>
  <c r="F2542" i="29"/>
  <c r="C2539" i="29"/>
  <c r="D2537" i="29"/>
  <c r="G2533" i="29"/>
  <c r="G2531" i="29"/>
  <c r="F2529" i="29"/>
  <c r="E2525" i="29"/>
  <c r="G2684" i="29"/>
  <c r="D2681" i="29"/>
  <c r="F2679" i="29"/>
  <c r="G2672" i="29"/>
  <c r="B2671" i="29"/>
  <c r="D2669" i="29"/>
  <c r="C2664" i="29"/>
  <c r="E2662" i="29"/>
  <c r="G2660" i="29"/>
  <c r="B2659" i="29"/>
  <c r="D2657" i="29"/>
  <c r="C2652" i="29"/>
  <c r="E2650" i="29"/>
  <c r="G2648" i="29"/>
  <c r="B2647" i="29"/>
  <c r="D2645" i="29"/>
  <c r="C2640" i="29"/>
  <c r="E2638" i="29"/>
  <c r="G2636" i="29"/>
  <c r="B2635" i="29"/>
  <c r="D2633" i="29"/>
  <c r="C2628" i="29"/>
  <c r="E2626" i="29"/>
  <c r="G2624" i="29"/>
  <c r="B2623" i="29"/>
  <c r="D2621" i="29"/>
  <c r="C2616" i="29"/>
  <c r="E2614" i="29"/>
  <c r="G2612" i="29"/>
  <c r="B2611" i="29"/>
  <c r="D2609" i="29"/>
  <c r="C2604" i="29"/>
  <c r="E2602" i="29"/>
  <c r="G2600" i="29"/>
  <c r="B2599" i="29"/>
  <c r="D2597" i="29"/>
  <c r="C2592" i="29"/>
  <c r="E2590" i="29"/>
  <c r="G2588" i="29"/>
  <c r="B2587" i="29"/>
  <c r="D2585" i="29"/>
  <c r="C2580" i="29"/>
  <c r="E2578" i="29"/>
  <c r="G2576" i="29"/>
  <c r="B2575" i="29"/>
  <c r="D2573" i="29"/>
  <c r="C2568" i="29"/>
  <c r="E2566" i="29"/>
  <c r="G2564" i="29"/>
  <c r="B2563" i="29"/>
  <c r="D2561" i="29"/>
  <c r="C2556" i="29"/>
  <c r="E2554" i="29"/>
  <c r="G2552" i="29"/>
  <c r="B2551" i="29"/>
  <c r="D2549" i="29"/>
  <c r="C2544" i="29"/>
  <c r="E2542" i="29"/>
  <c r="B2539" i="29"/>
  <c r="C2537" i="29"/>
  <c r="F2533" i="29"/>
  <c r="F2531" i="29"/>
  <c r="E2529" i="29"/>
  <c r="D2518" i="29"/>
  <c r="E2518" i="29"/>
  <c r="G2518" i="29"/>
  <c r="C2669" i="29"/>
  <c r="B2664" i="29"/>
  <c r="D2662" i="29"/>
  <c r="C2657" i="29"/>
  <c r="B2652" i="29"/>
  <c r="D2650" i="29"/>
  <c r="C2645" i="29"/>
  <c r="B2640" i="29"/>
  <c r="D2638" i="29"/>
  <c r="C2633" i="29"/>
  <c r="B2628" i="29"/>
  <c r="D2626" i="29"/>
  <c r="C2621" i="29"/>
  <c r="B2616" i="29"/>
  <c r="D2614" i="29"/>
  <c r="C2609" i="29"/>
  <c r="B2604" i="29"/>
  <c r="D2602" i="29"/>
  <c r="C2597" i="29"/>
  <c r="B2592" i="29"/>
  <c r="D2590" i="29"/>
  <c r="C2585" i="29"/>
  <c r="B2580" i="29"/>
  <c r="D2578" i="29"/>
  <c r="C2573" i="29"/>
  <c r="B2568" i="29"/>
  <c r="D2566" i="29"/>
  <c r="C2561" i="29"/>
  <c r="B2556" i="29"/>
  <c r="D2554" i="29"/>
  <c r="C2549" i="29"/>
  <c r="B2544" i="29"/>
  <c r="D2542" i="29"/>
  <c r="B2537" i="29"/>
  <c r="E2533" i="29"/>
  <c r="D2531" i="29"/>
  <c r="D2529" i="29"/>
  <c r="C2662" i="29"/>
  <c r="C2650" i="29"/>
  <c r="C2638" i="29"/>
  <c r="C2626" i="29"/>
  <c r="C2614" i="29"/>
  <c r="C2602" i="29"/>
  <c r="C2590" i="29"/>
  <c r="C2578" i="29"/>
  <c r="C2566" i="29"/>
  <c r="C2554" i="29"/>
  <c r="C2542" i="29"/>
  <c r="D2533" i="29"/>
  <c r="C2531" i="29"/>
  <c r="C2525" i="29"/>
  <c r="F2525" i="29"/>
  <c r="F2520" i="29"/>
  <c r="D2672" i="29"/>
  <c r="F2670" i="29"/>
  <c r="D2660" i="29"/>
  <c r="F2658" i="29"/>
  <c r="D2648" i="29"/>
  <c r="F2646" i="29"/>
  <c r="D2636" i="29"/>
  <c r="D2624" i="29"/>
  <c r="B2533" i="29"/>
  <c r="B2529" i="29"/>
  <c r="G2529" i="29"/>
  <c r="B2517" i="29"/>
  <c r="D2517" i="29"/>
  <c r="E2517" i="29"/>
  <c r="G2517" i="29"/>
  <c r="G2656" i="29"/>
  <c r="G2644" i="29"/>
  <c r="G2632" i="29"/>
  <c r="G2620" i="29"/>
  <c r="G2608" i="29"/>
  <c r="G2596" i="29"/>
  <c r="G2584" i="29"/>
  <c r="G2572" i="29"/>
  <c r="G2560" i="29"/>
  <c r="G2548" i="29"/>
  <c r="B2520" i="29"/>
  <c r="C2520" i="29"/>
  <c r="E2520" i="29"/>
  <c r="G2520" i="29"/>
  <c r="E2687" i="29"/>
  <c r="G2685" i="29"/>
  <c r="D2682" i="29"/>
  <c r="E2675" i="29"/>
  <c r="G2673" i="29"/>
  <c r="D2670" i="29"/>
  <c r="E2663" i="29"/>
  <c r="D2658" i="29"/>
  <c r="F2656" i="29"/>
  <c r="E2651" i="29"/>
  <c r="D2646" i="29"/>
  <c r="F2644" i="29"/>
  <c r="E2639" i="29"/>
  <c r="D2634" i="29"/>
  <c r="F2632" i="29"/>
  <c r="E2627" i="29"/>
  <c r="D2622" i="29"/>
  <c r="F2620" i="29"/>
  <c r="E2615" i="29"/>
  <c r="D2610" i="29"/>
  <c r="F2608" i="29"/>
  <c r="E2603" i="29"/>
  <c r="D2598" i="29"/>
  <c r="F2596" i="29"/>
  <c r="E2591" i="29"/>
  <c r="G2589" i="29"/>
  <c r="D2586" i="29"/>
  <c r="F2584" i="29"/>
  <c r="E2579" i="29"/>
  <c r="G2577" i="29"/>
  <c r="D2574" i="29"/>
  <c r="F2572" i="29"/>
  <c r="E2567" i="29"/>
  <c r="G2565" i="29"/>
  <c r="D2562" i="29"/>
  <c r="F2560" i="29"/>
  <c r="E2555" i="29"/>
  <c r="G2553" i="29"/>
  <c r="D2550" i="29"/>
  <c r="F2548" i="29"/>
  <c r="E2543" i="29"/>
  <c r="G2541" i="29"/>
  <c r="D2538" i="29"/>
  <c r="G2534" i="29"/>
  <c r="G2532" i="29"/>
  <c r="F2530" i="29"/>
  <c r="F2528" i="29"/>
  <c r="G2519" i="29"/>
  <c r="C2682" i="29"/>
  <c r="C2670" i="29"/>
  <c r="G2666" i="29"/>
  <c r="C2658" i="29"/>
  <c r="E2656" i="29"/>
  <c r="G2654" i="29"/>
  <c r="C2646" i="29"/>
  <c r="E2644" i="29"/>
  <c r="G2642" i="29"/>
  <c r="C2634" i="29"/>
  <c r="E2632" i="29"/>
  <c r="G2630" i="29"/>
  <c r="C2622" i="29"/>
  <c r="E2620" i="29"/>
  <c r="G2618" i="29"/>
  <c r="C2610" i="29"/>
  <c r="E2608" i="29"/>
  <c r="G2606" i="29"/>
  <c r="C2598" i="29"/>
  <c r="E2596" i="29"/>
  <c r="G2594" i="29"/>
  <c r="C2586" i="29"/>
  <c r="E2584" i="29"/>
  <c r="G2582" i="29"/>
  <c r="D2579" i="29"/>
  <c r="C2574" i="29"/>
  <c r="E2572" i="29"/>
  <c r="G2570" i="29"/>
  <c r="D2567" i="29"/>
  <c r="C2562" i="29"/>
  <c r="E2560" i="29"/>
  <c r="G2558" i="29"/>
  <c r="D2555" i="29"/>
  <c r="C2550" i="29"/>
  <c r="E2548" i="29"/>
  <c r="G2546" i="29"/>
  <c r="D2543" i="29"/>
  <c r="C2538" i="29"/>
  <c r="F2534" i="29"/>
  <c r="F2532" i="29"/>
  <c r="E2530" i="29"/>
  <c r="E2528" i="29"/>
  <c r="F2519" i="29"/>
  <c r="E2685" i="29"/>
  <c r="F2678" i="29"/>
  <c r="E2673" i="29"/>
  <c r="G2671" i="29"/>
  <c r="F2666" i="29"/>
  <c r="E2661" i="29"/>
  <c r="G2659" i="29"/>
  <c r="D2656" i="29"/>
  <c r="F2654" i="29"/>
  <c r="E2649" i="29"/>
  <c r="G2647" i="29"/>
  <c r="D2644" i="29"/>
  <c r="F2642" i="29"/>
  <c r="E2637" i="29"/>
  <c r="G2635" i="29"/>
  <c r="D2632" i="29"/>
  <c r="F2630" i="29"/>
  <c r="E2625" i="29"/>
  <c r="G2623" i="29"/>
  <c r="D2620" i="29"/>
  <c r="F2618" i="29"/>
  <c r="E2613" i="29"/>
  <c r="G2611" i="29"/>
  <c r="D2608" i="29"/>
  <c r="F2606" i="29"/>
  <c r="G2599" i="29"/>
  <c r="D2596" i="29"/>
  <c r="F2594" i="29"/>
  <c r="G2587" i="29"/>
  <c r="D2584" i="29"/>
  <c r="F2582" i="29"/>
  <c r="G2575" i="29"/>
  <c r="D2572" i="29"/>
  <c r="F2570" i="29"/>
  <c r="G2563" i="29"/>
  <c r="D2560" i="29"/>
  <c r="F2558" i="29"/>
  <c r="G2551" i="29"/>
  <c r="D2548" i="29"/>
  <c r="F2546" i="29"/>
  <c r="G2539" i="29"/>
  <c r="E2534" i="29"/>
  <c r="D2532" i="29"/>
  <c r="D2530" i="29"/>
  <c r="D2528" i="29"/>
  <c r="F2516" i="29"/>
  <c r="G2516" i="29"/>
  <c r="B2516" i="29"/>
  <c r="E2678" i="29"/>
  <c r="F2671" i="29"/>
  <c r="E2666" i="29"/>
  <c r="G2664" i="29"/>
  <c r="F2659" i="29"/>
  <c r="C2656" i="29"/>
  <c r="E2654" i="29"/>
  <c r="G2652" i="29"/>
  <c r="F2647" i="29"/>
  <c r="C2644" i="29"/>
  <c r="E2642" i="29"/>
  <c r="G2640" i="29"/>
  <c r="F2635" i="29"/>
  <c r="C2632" i="29"/>
  <c r="E2630" i="29"/>
  <c r="G2628" i="29"/>
  <c r="F2623" i="29"/>
  <c r="C2620" i="29"/>
  <c r="E2618" i="29"/>
  <c r="G2616" i="29"/>
  <c r="F2611" i="29"/>
  <c r="C2608" i="29"/>
  <c r="E2606" i="29"/>
  <c r="G2604" i="29"/>
  <c r="F2599" i="29"/>
  <c r="C2596" i="29"/>
  <c r="E2594" i="29"/>
  <c r="G2592" i="29"/>
  <c r="F2587" i="29"/>
  <c r="C2584" i="29"/>
  <c r="E2582" i="29"/>
  <c r="G2580" i="29"/>
  <c r="F2575" i="29"/>
  <c r="C2572" i="29"/>
  <c r="E2570" i="29"/>
  <c r="G2568" i="29"/>
  <c r="F2563" i="29"/>
  <c r="C2560" i="29"/>
  <c r="E2558" i="29"/>
  <c r="G2556" i="29"/>
  <c r="F2551" i="29"/>
  <c r="C2548" i="29"/>
  <c r="E2546" i="29"/>
  <c r="G2544" i="29"/>
  <c r="F2539" i="29"/>
  <c r="D2534" i="29"/>
  <c r="C2532" i="29"/>
  <c r="C2530" i="29"/>
  <c r="B2519" i="29"/>
  <c r="C2519" i="29"/>
  <c r="E2519" i="29"/>
  <c r="G2537" i="29"/>
  <c r="B2534" i="29"/>
  <c r="B2532" i="29"/>
  <c r="B2530" i="29"/>
  <c r="F2518" i="29"/>
  <c r="C2521" i="29"/>
  <c r="E2522" i="29"/>
  <c r="C2277" i="29"/>
  <c r="E2275" i="29"/>
  <c r="B2272" i="29"/>
  <c r="F2268" i="29"/>
  <c r="C2265" i="29"/>
  <c r="E2263" i="29"/>
  <c r="B2260" i="29"/>
  <c r="F2256" i="29"/>
  <c r="C2253" i="29"/>
  <c r="E2251" i="29"/>
  <c r="B2248" i="29"/>
  <c r="F2244" i="29"/>
  <c r="C2241" i="29"/>
  <c r="E2239" i="29"/>
  <c r="F2232" i="29"/>
  <c r="C2229" i="29"/>
  <c r="E2227" i="29"/>
  <c r="C2217" i="29"/>
  <c r="E2215" i="29"/>
  <c r="D2275" i="29"/>
  <c r="E2268" i="29"/>
  <c r="D2263" i="29"/>
  <c r="E2256" i="29"/>
  <c r="D2251" i="29"/>
  <c r="E2244" i="29"/>
  <c r="D2239" i="29"/>
  <c r="E2232" i="29"/>
  <c r="D2227" i="29"/>
  <c r="E2220" i="29"/>
  <c r="G2218" i="29"/>
  <c r="D2215" i="29"/>
  <c r="C2275" i="29"/>
  <c r="G2271" i="29"/>
  <c r="D2268" i="29"/>
  <c r="C2263" i="29"/>
  <c r="G2259" i="29"/>
  <c r="D2256" i="29"/>
  <c r="C2251" i="29"/>
  <c r="G2247" i="29"/>
  <c r="D2244" i="29"/>
  <c r="C2239" i="29"/>
  <c r="G2235" i="29"/>
  <c r="D2232" i="29"/>
  <c r="C2227" i="29"/>
  <c r="G2223" i="29"/>
  <c r="C2215" i="29"/>
  <c r="E2278" i="29"/>
  <c r="G2276" i="29"/>
  <c r="B2275" i="29"/>
  <c r="F2271" i="29"/>
  <c r="E2266" i="29"/>
  <c r="G2264" i="29"/>
  <c r="B2263" i="29"/>
  <c r="F2259" i="29"/>
  <c r="E2254" i="29"/>
  <c r="G2252" i="29"/>
  <c r="B2251" i="29"/>
  <c r="F2247" i="29"/>
  <c r="C2244" i="29"/>
  <c r="E2242" i="29"/>
  <c r="G2240" i="29"/>
  <c r="F2235" i="29"/>
  <c r="C2232" i="29"/>
  <c r="E2230" i="29"/>
  <c r="G2228" i="29"/>
  <c r="F2223" i="29"/>
  <c r="E2218" i="29"/>
  <c r="G2216" i="29"/>
  <c r="E2259" i="29"/>
  <c r="E2247" i="29"/>
  <c r="E2235" i="29"/>
  <c r="E2223" i="29"/>
  <c r="G2274" i="29"/>
  <c r="D2271" i="29"/>
  <c r="G2262" i="29"/>
  <c r="D2259" i="29"/>
  <c r="G2250" i="29"/>
  <c r="D2247" i="29"/>
  <c r="G2238" i="29"/>
  <c r="D2235" i="29"/>
  <c r="E2228" i="29"/>
  <c r="G2226" i="29"/>
  <c r="D2223" i="29"/>
  <c r="C2218" i="29"/>
  <c r="E2216" i="29"/>
  <c r="G2214" i="29"/>
  <c r="G2279" i="29"/>
  <c r="D2276" i="29"/>
  <c r="F2274" i="29"/>
  <c r="C2271" i="29"/>
  <c r="E2269" i="29"/>
  <c r="G2267" i="29"/>
  <c r="D2264" i="29"/>
  <c r="F2262" i="29"/>
  <c r="C2259" i="29"/>
  <c r="E2257" i="29"/>
  <c r="G2255" i="29"/>
  <c r="D2252" i="29"/>
  <c r="F2250" i="29"/>
  <c r="C2247" i="29"/>
  <c r="E2245" i="29"/>
  <c r="G2243" i="29"/>
  <c r="D2240" i="29"/>
  <c r="F2238" i="29"/>
  <c r="C2235" i="29"/>
  <c r="E2233" i="29"/>
  <c r="G2231" i="29"/>
  <c r="D2228" i="29"/>
  <c r="F2226" i="29"/>
  <c r="C2223" i="29"/>
  <c r="E2221" i="29"/>
  <c r="G2219" i="29"/>
  <c r="D2216" i="29"/>
  <c r="F2214" i="29"/>
  <c r="F2279" i="29"/>
  <c r="E2274" i="29"/>
  <c r="G2272" i="29"/>
  <c r="F2267" i="29"/>
  <c r="E2262" i="29"/>
  <c r="G2260" i="29"/>
  <c r="F2255" i="29"/>
  <c r="E2250" i="29"/>
  <c r="G2248" i="29"/>
  <c r="F2243" i="29"/>
  <c r="E2238" i="29"/>
  <c r="G2236" i="29"/>
  <c r="F2231" i="29"/>
  <c r="E2226" i="29"/>
  <c r="G2224" i="29"/>
  <c r="D2221" i="29"/>
  <c r="F2219" i="29"/>
  <c r="C2216" i="29"/>
  <c r="E2214" i="29"/>
  <c r="D2274" i="29"/>
  <c r="D2262" i="29"/>
  <c r="D2250" i="29"/>
  <c r="D2238" i="29"/>
  <c r="D2226" i="29"/>
  <c r="E2219" i="29"/>
  <c r="G2217" i="29"/>
  <c r="D2214" i="29"/>
  <c r="D2279" i="29"/>
  <c r="F2277" i="29"/>
  <c r="C2274" i="29"/>
  <c r="E2272" i="29"/>
  <c r="D2267" i="29"/>
  <c r="F2265" i="29"/>
  <c r="C2262" i="29"/>
  <c r="E2260" i="29"/>
  <c r="D2255" i="29"/>
  <c r="F2253" i="29"/>
  <c r="C2250" i="29"/>
  <c r="E2248" i="29"/>
  <c r="D2243" i="29"/>
  <c r="F2241" i="29"/>
  <c r="C2238" i="29"/>
  <c r="E2236" i="29"/>
  <c r="D2231" i="29"/>
  <c r="F2229" i="29"/>
  <c r="C2226" i="29"/>
  <c r="E2224" i="29"/>
  <c r="D2219" i="29"/>
  <c r="C2214" i="29"/>
  <c r="D2224" i="29"/>
  <c r="C2219" i="29"/>
  <c r="G2215" i="29"/>
  <c r="C11" i="6" l="1"/>
  <c r="C10" i="6" l="1"/>
  <c r="G2154" i="29" l="1"/>
  <c r="F2154" i="29"/>
  <c r="D2154" i="29"/>
  <c r="E2154" i="29"/>
  <c r="C2154" i="29"/>
  <c r="G1914" i="29"/>
  <c r="F1914" i="29"/>
  <c r="D1914" i="29"/>
  <c r="E1914" i="29"/>
  <c r="C1914" i="29"/>
  <c r="G2073" i="29"/>
  <c r="F2073" i="29"/>
  <c r="D2073" i="29"/>
  <c r="E2073" i="29"/>
  <c r="C2073" i="29"/>
  <c r="G1849" i="29"/>
  <c r="F1849" i="29"/>
  <c r="D1849" i="29"/>
  <c r="E1849" i="29"/>
  <c r="C1849" i="29"/>
  <c r="G2072" i="29"/>
  <c r="F2072" i="29"/>
  <c r="D2072" i="29"/>
  <c r="E2072" i="29"/>
  <c r="C2072" i="29"/>
  <c r="G1848" i="29"/>
  <c r="F1848" i="29"/>
  <c r="D1848" i="29"/>
  <c r="E1848" i="29"/>
  <c r="C1848" i="29"/>
  <c r="G2071" i="29"/>
  <c r="F2071" i="29"/>
  <c r="D2071" i="29"/>
  <c r="E2071" i="29"/>
  <c r="C2071" i="29"/>
  <c r="G1863" i="29"/>
  <c r="F1863" i="29"/>
  <c r="D1863" i="29"/>
  <c r="E1863" i="29"/>
  <c r="C1863" i="29"/>
  <c r="G2196" i="29"/>
  <c r="F2196" i="29"/>
  <c r="E2196" i="29"/>
  <c r="D2196" i="29"/>
  <c r="C2196" i="29"/>
  <c r="G2209" i="29"/>
  <c r="F2209" i="29"/>
  <c r="E2209" i="29"/>
  <c r="D2209" i="29"/>
  <c r="C2209" i="29"/>
  <c r="G2193" i="29"/>
  <c r="F2193" i="29"/>
  <c r="E2193" i="29"/>
  <c r="D2193" i="29"/>
  <c r="C2193" i="29"/>
  <c r="G2177" i="29"/>
  <c r="F2177" i="29"/>
  <c r="E2177" i="29"/>
  <c r="D2177" i="29"/>
  <c r="C2177" i="29"/>
  <c r="G2161" i="29"/>
  <c r="F2161" i="29"/>
  <c r="E2161" i="29"/>
  <c r="D2161" i="29"/>
  <c r="C2161" i="29"/>
  <c r="G2145" i="29"/>
  <c r="F2145" i="29"/>
  <c r="E2145" i="29"/>
  <c r="D2145" i="29"/>
  <c r="C2145" i="29"/>
  <c r="G2129" i="29"/>
  <c r="F2129" i="29"/>
  <c r="E2129" i="29"/>
  <c r="D2129" i="29"/>
  <c r="C2129" i="29"/>
  <c r="G2113" i="29"/>
  <c r="F2113" i="29"/>
  <c r="E2113" i="29"/>
  <c r="D2113" i="29"/>
  <c r="C2113" i="29"/>
  <c r="G2097" i="29"/>
  <c r="F2097" i="29"/>
  <c r="E2097" i="29"/>
  <c r="D2097" i="29"/>
  <c r="C2097" i="29"/>
  <c r="G2081" i="29"/>
  <c r="F2081" i="29"/>
  <c r="E2081" i="29"/>
  <c r="D2081" i="29"/>
  <c r="C2081" i="29"/>
  <c r="G2065" i="29"/>
  <c r="F2065" i="29"/>
  <c r="E2065" i="29"/>
  <c r="D2065" i="29"/>
  <c r="C2065" i="29"/>
  <c r="G2049" i="29"/>
  <c r="F2049" i="29"/>
  <c r="E2049" i="29"/>
  <c r="D2049" i="29"/>
  <c r="C2049" i="29"/>
  <c r="G2033" i="29"/>
  <c r="F2033" i="29"/>
  <c r="E2033" i="29"/>
  <c r="D2033" i="29"/>
  <c r="C2033" i="29"/>
  <c r="G2017" i="29"/>
  <c r="F2017" i="29"/>
  <c r="E2017" i="29"/>
  <c r="D2017" i="29"/>
  <c r="C2017" i="29"/>
  <c r="G2001" i="29"/>
  <c r="F2001" i="29"/>
  <c r="E2001" i="29"/>
  <c r="D2001" i="29"/>
  <c r="C2001" i="29"/>
  <c r="G1985" i="29"/>
  <c r="F1985" i="29"/>
  <c r="E1985" i="29"/>
  <c r="D1985" i="29"/>
  <c r="C1985" i="29"/>
  <c r="G1969" i="29"/>
  <c r="F1969" i="29"/>
  <c r="E1969" i="29"/>
  <c r="D1969" i="29"/>
  <c r="C1969" i="29"/>
  <c r="G1953" i="29"/>
  <c r="F1953" i="29"/>
  <c r="E1953" i="29"/>
  <c r="D1953" i="29"/>
  <c r="C1953" i="29"/>
  <c r="G1937" i="29"/>
  <c r="F1937" i="29"/>
  <c r="E1937" i="29"/>
  <c r="D1937" i="29"/>
  <c r="C1937" i="29"/>
  <c r="G1921" i="29"/>
  <c r="F1921" i="29"/>
  <c r="E1921" i="29"/>
  <c r="D1921" i="29"/>
  <c r="C1921" i="29"/>
  <c r="G1905" i="29"/>
  <c r="F1905" i="29"/>
  <c r="E1905" i="29"/>
  <c r="D1905" i="29"/>
  <c r="C1905" i="29"/>
  <c r="G1889" i="29"/>
  <c r="F1889" i="29"/>
  <c r="E1889" i="29"/>
  <c r="D1889" i="29"/>
  <c r="C1889" i="29"/>
  <c r="G1873" i="29"/>
  <c r="F1873" i="29"/>
  <c r="E1873" i="29"/>
  <c r="D1873" i="29"/>
  <c r="C1873" i="29"/>
  <c r="G1857" i="29"/>
  <c r="F1857" i="29"/>
  <c r="E1857" i="29"/>
  <c r="D1857" i="29"/>
  <c r="C1857" i="29"/>
  <c r="G1841" i="29"/>
  <c r="F1841" i="29"/>
  <c r="E1841" i="29"/>
  <c r="D1841" i="29"/>
  <c r="C1841" i="29"/>
  <c r="G1825" i="29"/>
  <c r="F1825" i="29"/>
  <c r="E1825" i="29"/>
  <c r="D1825" i="29"/>
  <c r="C1825" i="29"/>
  <c r="G1809" i="29"/>
  <c r="F1809" i="29"/>
  <c r="E1809" i="29"/>
  <c r="D1809" i="29"/>
  <c r="C1809" i="29"/>
  <c r="G1793" i="29"/>
  <c r="F1793" i="29"/>
  <c r="E1793" i="29"/>
  <c r="D1793" i="29"/>
  <c r="C1793" i="29"/>
  <c r="G1777" i="29"/>
  <c r="F1777" i="29"/>
  <c r="E1777" i="29"/>
  <c r="D1777" i="29"/>
  <c r="C1777" i="29"/>
  <c r="G1761" i="29"/>
  <c r="F1761" i="29"/>
  <c r="E1761" i="29"/>
  <c r="D1761" i="29"/>
  <c r="C1761" i="29"/>
  <c r="G1745" i="29"/>
  <c r="F1745" i="29"/>
  <c r="E1745" i="29"/>
  <c r="D1745" i="29"/>
  <c r="C1745" i="29"/>
  <c r="G1729" i="29"/>
  <c r="F1729" i="29"/>
  <c r="E1729" i="29"/>
  <c r="D1729" i="29"/>
  <c r="C1729" i="29"/>
  <c r="G1713" i="29"/>
  <c r="F1713" i="29"/>
  <c r="E1713" i="29"/>
  <c r="D1713" i="29"/>
  <c r="C1713" i="29"/>
  <c r="G1697" i="29"/>
  <c r="F1697" i="29"/>
  <c r="E1697" i="29"/>
  <c r="D1697" i="29"/>
  <c r="C1697" i="29"/>
  <c r="G1681" i="29"/>
  <c r="F1681" i="29"/>
  <c r="E1681" i="29"/>
  <c r="D1681" i="29"/>
  <c r="C1681" i="29"/>
  <c r="G1665" i="29"/>
  <c r="F1665" i="29"/>
  <c r="E1665" i="29"/>
  <c r="D1665" i="29"/>
  <c r="C1665" i="29"/>
  <c r="G1649" i="29"/>
  <c r="F1649" i="29"/>
  <c r="E1649" i="29"/>
  <c r="D1649" i="29"/>
  <c r="C1649" i="29"/>
  <c r="G1633" i="29"/>
  <c r="F1633" i="29"/>
  <c r="E1633" i="29"/>
  <c r="D1633" i="29"/>
  <c r="C1633" i="29"/>
  <c r="G1617" i="29"/>
  <c r="F1617" i="29"/>
  <c r="E1617" i="29"/>
  <c r="D1617" i="29"/>
  <c r="C1617" i="29"/>
  <c r="G1601" i="29"/>
  <c r="F1601" i="29"/>
  <c r="E1601" i="29"/>
  <c r="D1601" i="29"/>
  <c r="C1601" i="29"/>
  <c r="G1585" i="29"/>
  <c r="F1585" i="29"/>
  <c r="E1585" i="29"/>
  <c r="D1585" i="29"/>
  <c r="C1585" i="29"/>
  <c r="G1569" i="29"/>
  <c r="F1569" i="29"/>
  <c r="E1569" i="29"/>
  <c r="D1569" i="29"/>
  <c r="C1569" i="29"/>
  <c r="G1553" i="29"/>
  <c r="F1553" i="29"/>
  <c r="E1553" i="29"/>
  <c r="D1553" i="29"/>
  <c r="C1553" i="29"/>
  <c r="G1537" i="29"/>
  <c r="F1537" i="29"/>
  <c r="E1537" i="29"/>
  <c r="D1537" i="29"/>
  <c r="C1537" i="29"/>
  <c r="G1521" i="29"/>
  <c r="F1521" i="29"/>
  <c r="D1521" i="29"/>
  <c r="E1521" i="29"/>
  <c r="C1521" i="29"/>
  <c r="G1505" i="29"/>
  <c r="F1505" i="29"/>
  <c r="E1505" i="29"/>
  <c r="D1505" i="29"/>
  <c r="C1505" i="29"/>
  <c r="G1489" i="29"/>
  <c r="F1489" i="29"/>
  <c r="E1489" i="29"/>
  <c r="D1489" i="29"/>
  <c r="C1489" i="29"/>
  <c r="G1473" i="29"/>
  <c r="F1473" i="29"/>
  <c r="E1473" i="29"/>
  <c r="D1473" i="29"/>
  <c r="C1473" i="29"/>
  <c r="G1457" i="29"/>
  <c r="F1457" i="29"/>
  <c r="E1457" i="29"/>
  <c r="D1457" i="29"/>
  <c r="C1457" i="29"/>
  <c r="G1441" i="29"/>
  <c r="F1441" i="29"/>
  <c r="E1441" i="29"/>
  <c r="D1441" i="29"/>
  <c r="C1441" i="29"/>
  <c r="G1425" i="29"/>
  <c r="F1425" i="29"/>
  <c r="E1425" i="29"/>
  <c r="D1425" i="29"/>
  <c r="C1425" i="29"/>
  <c r="G1409" i="29"/>
  <c r="F1409" i="29"/>
  <c r="E1409" i="29"/>
  <c r="D1409" i="29"/>
  <c r="C1409" i="29"/>
  <c r="G1393" i="29"/>
  <c r="F1393" i="29"/>
  <c r="E1393" i="29"/>
  <c r="D1393" i="29"/>
  <c r="C1393" i="29"/>
  <c r="G1377" i="29"/>
  <c r="F1377" i="29"/>
  <c r="E1377" i="29"/>
  <c r="D1377" i="29"/>
  <c r="C1377" i="29"/>
  <c r="G1361" i="29"/>
  <c r="F1361" i="29"/>
  <c r="E1361" i="29"/>
  <c r="D1361" i="29"/>
  <c r="C1361" i="29"/>
  <c r="G1345" i="29"/>
  <c r="F1345" i="29"/>
  <c r="E1345" i="29"/>
  <c r="D1345" i="29"/>
  <c r="C1345" i="29"/>
  <c r="G1329" i="29"/>
  <c r="F1329" i="29"/>
  <c r="E1329" i="29"/>
  <c r="D1329" i="29"/>
  <c r="C1329" i="29"/>
  <c r="G1313" i="29"/>
  <c r="F1313" i="29"/>
  <c r="E1313" i="29"/>
  <c r="D1313" i="29"/>
  <c r="C1313" i="29"/>
  <c r="G1297" i="29"/>
  <c r="F1297" i="29"/>
  <c r="E1297" i="29"/>
  <c r="D1297" i="29"/>
  <c r="C1297" i="29"/>
  <c r="G1281" i="29"/>
  <c r="F1281" i="29"/>
  <c r="E1281" i="29"/>
  <c r="D1281" i="29"/>
  <c r="C1281" i="29"/>
  <c r="G1265" i="29"/>
  <c r="F1265" i="29"/>
  <c r="E1265" i="29"/>
  <c r="D1265" i="29"/>
  <c r="C1265" i="29"/>
  <c r="G1249" i="29"/>
  <c r="F1249" i="29"/>
  <c r="E1249" i="29"/>
  <c r="D1249" i="29"/>
  <c r="C1249" i="29"/>
  <c r="G1233" i="29"/>
  <c r="F1233" i="29"/>
  <c r="E1233" i="29"/>
  <c r="D1233" i="29"/>
  <c r="C1233" i="29"/>
  <c r="G1217" i="29"/>
  <c r="F1217" i="29"/>
  <c r="E1217" i="29"/>
  <c r="D1217" i="29"/>
  <c r="C1217" i="29"/>
  <c r="G1201" i="29"/>
  <c r="F1201" i="29"/>
  <c r="E1201" i="29"/>
  <c r="D1201" i="29"/>
  <c r="C1201" i="29"/>
  <c r="G1185" i="29"/>
  <c r="F1185" i="29"/>
  <c r="E1185" i="29"/>
  <c r="D1185" i="29"/>
  <c r="C1185" i="29"/>
  <c r="G1169" i="29"/>
  <c r="F1169" i="29"/>
  <c r="E1169" i="29"/>
  <c r="D1169" i="29"/>
  <c r="C1169" i="29"/>
  <c r="G1153" i="29"/>
  <c r="F1153" i="29"/>
  <c r="E1153" i="29"/>
  <c r="D1153" i="29"/>
  <c r="C1153" i="29"/>
  <c r="G1137" i="29"/>
  <c r="F1137" i="29"/>
  <c r="E1137" i="29"/>
  <c r="D1137" i="29"/>
  <c r="C1137" i="29"/>
  <c r="G1121" i="29"/>
  <c r="F1121" i="29"/>
  <c r="E1121" i="29"/>
  <c r="D1121" i="29"/>
  <c r="C1121" i="29"/>
  <c r="G1105" i="29"/>
  <c r="F1105" i="29"/>
  <c r="E1105" i="29"/>
  <c r="D1105" i="29"/>
  <c r="C1105" i="29"/>
  <c r="G1089" i="29"/>
  <c r="F1089" i="29"/>
  <c r="E1089" i="29"/>
  <c r="D1089" i="29"/>
  <c r="C1089" i="29"/>
  <c r="G1073" i="29"/>
  <c r="F1073" i="29"/>
  <c r="E1073" i="29"/>
  <c r="D1073" i="29"/>
  <c r="C1073" i="29"/>
  <c r="G1057" i="29"/>
  <c r="F1057" i="29"/>
  <c r="E1057" i="29"/>
  <c r="D1057" i="29"/>
  <c r="C1057" i="29"/>
  <c r="G1041" i="29"/>
  <c r="F1041" i="29"/>
  <c r="E1041" i="29"/>
  <c r="D1041" i="29"/>
  <c r="C1041" i="29"/>
  <c r="G1025" i="29"/>
  <c r="F1025" i="29"/>
  <c r="E1025" i="29"/>
  <c r="D1025" i="29"/>
  <c r="C1025" i="29"/>
  <c r="G1009" i="29"/>
  <c r="F1009" i="29"/>
  <c r="E1009" i="29"/>
  <c r="D1009" i="29"/>
  <c r="C1009" i="29"/>
  <c r="G993" i="29"/>
  <c r="F993" i="29"/>
  <c r="E993" i="29"/>
  <c r="D993" i="29"/>
  <c r="C993" i="29"/>
  <c r="G977" i="29"/>
  <c r="F977" i="29"/>
  <c r="E977" i="29"/>
  <c r="D977" i="29"/>
  <c r="C977" i="29"/>
  <c r="G961" i="29"/>
  <c r="F961" i="29"/>
  <c r="E961" i="29"/>
  <c r="D961" i="29"/>
  <c r="C961" i="29"/>
  <c r="G945" i="29"/>
  <c r="F945" i="29"/>
  <c r="E945" i="29"/>
  <c r="D945" i="29"/>
  <c r="C945" i="29"/>
  <c r="G929" i="29"/>
  <c r="F929" i="29"/>
  <c r="E929" i="29"/>
  <c r="D929" i="29"/>
  <c r="C929" i="29"/>
  <c r="G913" i="29"/>
  <c r="F913" i="29"/>
  <c r="E913" i="29"/>
  <c r="D913" i="29"/>
  <c r="C913" i="29"/>
  <c r="G897" i="29"/>
  <c r="F897" i="29"/>
  <c r="E897" i="29"/>
  <c r="D897" i="29"/>
  <c r="C897" i="29"/>
  <c r="G881" i="29"/>
  <c r="F881" i="29"/>
  <c r="E881" i="29"/>
  <c r="D881" i="29"/>
  <c r="C881" i="29"/>
  <c r="G865" i="29"/>
  <c r="F865" i="29"/>
  <c r="E865" i="29"/>
  <c r="C865" i="29"/>
  <c r="D865" i="29"/>
  <c r="G849" i="29"/>
  <c r="F849" i="29"/>
  <c r="E849" i="29"/>
  <c r="D849" i="29"/>
  <c r="C849" i="29"/>
  <c r="G833" i="29"/>
  <c r="F833" i="29"/>
  <c r="E833" i="29"/>
  <c r="D833" i="29"/>
  <c r="C833" i="29"/>
  <c r="G817" i="29"/>
  <c r="F817" i="29"/>
  <c r="E817" i="29"/>
  <c r="D817" i="29"/>
  <c r="C817" i="29"/>
  <c r="G801" i="29"/>
  <c r="F801" i="29"/>
  <c r="E801" i="29"/>
  <c r="D801" i="29"/>
  <c r="C801" i="29"/>
  <c r="G785" i="29"/>
  <c r="F785" i="29"/>
  <c r="E785" i="29"/>
  <c r="D785" i="29"/>
  <c r="C785" i="29"/>
  <c r="G769" i="29"/>
  <c r="F769" i="29"/>
  <c r="E769" i="29"/>
  <c r="D769" i="29"/>
  <c r="C769" i="29"/>
  <c r="G753" i="29"/>
  <c r="F753" i="29"/>
  <c r="E753" i="29"/>
  <c r="D753" i="29"/>
  <c r="C753" i="29"/>
  <c r="G737" i="29"/>
  <c r="F737" i="29"/>
  <c r="E737" i="29"/>
  <c r="D737" i="29"/>
  <c r="C737" i="29"/>
  <c r="G721" i="29"/>
  <c r="F721" i="29"/>
  <c r="E721" i="29"/>
  <c r="D721" i="29"/>
  <c r="C721" i="29"/>
  <c r="G705" i="29"/>
  <c r="F705" i="29"/>
  <c r="E705" i="29"/>
  <c r="D705" i="29"/>
  <c r="C705" i="29"/>
  <c r="G689" i="29"/>
  <c r="F689" i="29"/>
  <c r="E689" i="29"/>
  <c r="D689" i="29"/>
  <c r="C689" i="29"/>
  <c r="G673" i="29"/>
  <c r="F673" i="29"/>
  <c r="E673" i="29"/>
  <c r="D673" i="29"/>
  <c r="C673" i="29"/>
  <c r="G657" i="29"/>
  <c r="F657" i="29"/>
  <c r="E657" i="29"/>
  <c r="D657" i="29"/>
  <c r="C657" i="29"/>
  <c r="G641" i="29"/>
  <c r="F641" i="29"/>
  <c r="E641" i="29"/>
  <c r="D641" i="29"/>
  <c r="C641" i="29"/>
  <c r="G625" i="29"/>
  <c r="F625" i="29"/>
  <c r="E625" i="29"/>
  <c r="D625" i="29"/>
  <c r="C625" i="29"/>
  <c r="G609" i="29"/>
  <c r="F609" i="29"/>
  <c r="E609" i="29"/>
  <c r="D609" i="29"/>
  <c r="C609" i="29"/>
  <c r="G593" i="29"/>
  <c r="F593" i="29"/>
  <c r="E593" i="29"/>
  <c r="D593" i="29"/>
  <c r="C593" i="29"/>
  <c r="G577" i="29"/>
  <c r="F577" i="29"/>
  <c r="E577" i="29"/>
  <c r="D577" i="29"/>
  <c r="C577" i="29"/>
  <c r="G561" i="29"/>
  <c r="F561" i="29"/>
  <c r="E561" i="29"/>
  <c r="D561" i="29"/>
  <c r="C561" i="29"/>
  <c r="G545" i="29"/>
  <c r="F545" i="29"/>
  <c r="E545" i="29"/>
  <c r="D545" i="29"/>
  <c r="C545" i="29"/>
  <c r="G529" i="29"/>
  <c r="F529" i="29"/>
  <c r="E529" i="29"/>
  <c r="D529" i="29"/>
  <c r="C529" i="29"/>
  <c r="G513" i="29"/>
  <c r="F513" i="29"/>
  <c r="E513" i="29"/>
  <c r="D513" i="29"/>
  <c r="C513" i="29"/>
  <c r="G497" i="29"/>
  <c r="F497" i="29"/>
  <c r="E497" i="29"/>
  <c r="D497" i="29"/>
  <c r="C497" i="29"/>
  <c r="G481" i="29"/>
  <c r="F481" i="29"/>
  <c r="E481" i="29"/>
  <c r="D481" i="29"/>
  <c r="C481" i="29"/>
  <c r="G465" i="29"/>
  <c r="F465" i="29"/>
  <c r="E465" i="29"/>
  <c r="D465" i="29"/>
  <c r="C465" i="29"/>
  <c r="G449" i="29"/>
  <c r="F449" i="29"/>
  <c r="E449" i="29"/>
  <c r="D449" i="29"/>
  <c r="C449" i="29"/>
  <c r="G433" i="29"/>
  <c r="F433" i="29"/>
  <c r="E433" i="29"/>
  <c r="D433" i="29"/>
  <c r="C433" i="29"/>
  <c r="G417" i="29"/>
  <c r="F417" i="29"/>
  <c r="E417" i="29"/>
  <c r="D417" i="29"/>
  <c r="C417" i="29"/>
  <c r="G401" i="29"/>
  <c r="F401" i="29"/>
  <c r="E401" i="29"/>
  <c r="D401" i="29"/>
  <c r="C401" i="29"/>
  <c r="G385" i="29"/>
  <c r="F385" i="29"/>
  <c r="E385" i="29"/>
  <c r="D385" i="29"/>
  <c r="C385" i="29"/>
  <c r="G369" i="29"/>
  <c r="F369" i="29"/>
  <c r="E369" i="29"/>
  <c r="D369" i="29"/>
  <c r="C369" i="29"/>
  <c r="G353" i="29"/>
  <c r="F353" i="29"/>
  <c r="E353" i="29"/>
  <c r="D353" i="29"/>
  <c r="C353" i="29"/>
  <c r="G337" i="29"/>
  <c r="F337" i="29"/>
  <c r="E337" i="29"/>
  <c r="D337" i="29"/>
  <c r="C337" i="29"/>
  <c r="G321" i="29"/>
  <c r="F321" i="29"/>
  <c r="E321" i="29"/>
  <c r="D321" i="29"/>
  <c r="C321" i="29"/>
  <c r="G305" i="29"/>
  <c r="F305" i="29"/>
  <c r="E305" i="29"/>
  <c r="D305" i="29"/>
  <c r="C305" i="29"/>
  <c r="G289" i="29"/>
  <c r="F289" i="29"/>
  <c r="E289" i="29"/>
  <c r="D289" i="29"/>
  <c r="C289" i="29"/>
  <c r="G273" i="29"/>
  <c r="F273" i="29"/>
  <c r="E273" i="29"/>
  <c r="D273" i="29"/>
  <c r="C273" i="29"/>
  <c r="G257" i="29"/>
  <c r="F257" i="29"/>
  <c r="E257" i="29"/>
  <c r="D257" i="29"/>
  <c r="C257" i="29"/>
  <c r="G241" i="29"/>
  <c r="F241" i="29"/>
  <c r="E241" i="29"/>
  <c r="D241" i="29"/>
  <c r="C241" i="29"/>
  <c r="G225" i="29"/>
  <c r="F225" i="29"/>
  <c r="E225" i="29"/>
  <c r="D225" i="29"/>
  <c r="C225" i="29"/>
  <c r="G209" i="29"/>
  <c r="F209" i="29"/>
  <c r="E209" i="29"/>
  <c r="D209" i="29"/>
  <c r="C209" i="29"/>
  <c r="G193" i="29"/>
  <c r="F193" i="29"/>
  <c r="E193" i="29"/>
  <c r="D193" i="29"/>
  <c r="C193" i="29"/>
  <c r="G177" i="29"/>
  <c r="F177" i="29"/>
  <c r="E177" i="29"/>
  <c r="D177" i="29"/>
  <c r="C177" i="29"/>
  <c r="G161" i="29"/>
  <c r="F161" i="29"/>
  <c r="E161" i="29"/>
  <c r="D161" i="29"/>
  <c r="C161" i="29"/>
  <c r="G145" i="29"/>
  <c r="F145" i="29"/>
  <c r="E145" i="29"/>
  <c r="D145" i="29"/>
  <c r="C145" i="29"/>
  <c r="G129" i="29"/>
  <c r="F129" i="29"/>
  <c r="E129" i="29"/>
  <c r="D129" i="29"/>
  <c r="C129" i="29"/>
  <c r="G113" i="29"/>
  <c r="F113" i="29"/>
  <c r="E113" i="29"/>
  <c r="D113" i="29"/>
  <c r="C113" i="29"/>
  <c r="G97" i="29"/>
  <c r="F97" i="29"/>
  <c r="E97" i="29"/>
  <c r="D97" i="29"/>
  <c r="C97" i="29"/>
  <c r="G81" i="29"/>
  <c r="F81" i="29"/>
  <c r="E81" i="29"/>
  <c r="D81" i="29"/>
  <c r="C81" i="29"/>
  <c r="G65" i="29"/>
  <c r="F65" i="29"/>
  <c r="E65" i="29"/>
  <c r="D65" i="29"/>
  <c r="C65" i="29"/>
  <c r="G49" i="29"/>
  <c r="F49" i="29"/>
  <c r="E49" i="29"/>
  <c r="D49" i="29"/>
  <c r="C49" i="29"/>
  <c r="F33" i="29"/>
  <c r="D33" i="29"/>
  <c r="E33" i="29"/>
  <c r="C33" i="29"/>
  <c r="F17" i="29"/>
  <c r="D17" i="29"/>
  <c r="E17" i="29"/>
  <c r="C17" i="29"/>
  <c r="G2058" i="29"/>
  <c r="F2058" i="29"/>
  <c r="D2058" i="29"/>
  <c r="E2058" i="29"/>
  <c r="C2058" i="29"/>
  <c r="G2185" i="29"/>
  <c r="F2185" i="29"/>
  <c r="D2185" i="29"/>
  <c r="E2185" i="29"/>
  <c r="C2185" i="29"/>
  <c r="G1961" i="29"/>
  <c r="F1961" i="29"/>
  <c r="E1961" i="29"/>
  <c r="D1961" i="29"/>
  <c r="C1961" i="29"/>
  <c r="G2152" i="29"/>
  <c r="F2152" i="29"/>
  <c r="D2152" i="29"/>
  <c r="E2152" i="29"/>
  <c r="C2152" i="29"/>
  <c r="G1960" i="29"/>
  <c r="F1960" i="29"/>
  <c r="D1960" i="29"/>
  <c r="E1960" i="29"/>
  <c r="C1960" i="29"/>
  <c r="G2183" i="29"/>
  <c r="F2183" i="29"/>
  <c r="D2183" i="29"/>
  <c r="E2183" i="29"/>
  <c r="C2183" i="29"/>
  <c r="G1975" i="29"/>
  <c r="F1975" i="29"/>
  <c r="D1975" i="29"/>
  <c r="E1975" i="29"/>
  <c r="C1975" i="29"/>
  <c r="G1767" i="29"/>
  <c r="F1767" i="29"/>
  <c r="D1767" i="29"/>
  <c r="E1767" i="29"/>
  <c r="C1767" i="29"/>
  <c r="G2208" i="29"/>
  <c r="F2208" i="29"/>
  <c r="E2208" i="29"/>
  <c r="D2208" i="29"/>
  <c r="C2208" i="29"/>
  <c r="G2192" i="29"/>
  <c r="F2192" i="29"/>
  <c r="E2192" i="29"/>
  <c r="D2192" i="29"/>
  <c r="C2192" i="29"/>
  <c r="G2176" i="29"/>
  <c r="F2176" i="29"/>
  <c r="E2176" i="29"/>
  <c r="D2176" i="29"/>
  <c r="C2176" i="29"/>
  <c r="G2160" i="29"/>
  <c r="F2160" i="29"/>
  <c r="E2160" i="29"/>
  <c r="D2160" i="29"/>
  <c r="C2160" i="29"/>
  <c r="G2144" i="29"/>
  <c r="F2144" i="29"/>
  <c r="E2144" i="29"/>
  <c r="D2144" i="29"/>
  <c r="C2144" i="29"/>
  <c r="G2128" i="29"/>
  <c r="F2128" i="29"/>
  <c r="E2128" i="29"/>
  <c r="D2128" i="29"/>
  <c r="C2128" i="29"/>
  <c r="G2112" i="29"/>
  <c r="F2112" i="29"/>
  <c r="E2112" i="29"/>
  <c r="D2112" i="29"/>
  <c r="C2112" i="29"/>
  <c r="G2096" i="29"/>
  <c r="F2096" i="29"/>
  <c r="E2096" i="29"/>
  <c r="D2096" i="29"/>
  <c r="C2096" i="29"/>
  <c r="G2080" i="29"/>
  <c r="F2080" i="29"/>
  <c r="E2080" i="29"/>
  <c r="D2080" i="29"/>
  <c r="C2080" i="29"/>
  <c r="G2064" i="29"/>
  <c r="F2064" i="29"/>
  <c r="E2064" i="29"/>
  <c r="D2064" i="29"/>
  <c r="C2064" i="29"/>
  <c r="G2048" i="29"/>
  <c r="F2048" i="29"/>
  <c r="E2048" i="29"/>
  <c r="D2048" i="29"/>
  <c r="C2048" i="29"/>
  <c r="G2032" i="29"/>
  <c r="F2032" i="29"/>
  <c r="E2032" i="29"/>
  <c r="D2032" i="29"/>
  <c r="C2032" i="29"/>
  <c r="G2016" i="29"/>
  <c r="F2016" i="29"/>
  <c r="E2016" i="29"/>
  <c r="D2016" i="29"/>
  <c r="C2016" i="29"/>
  <c r="G2000" i="29"/>
  <c r="F2000" i="29"/>
  <c r="E2000" i="29"/>
  <c r="D2000" i="29"/>
  <c r="C2000" i="29"/>
  <c r="G1984" i="29"/>
  <c r="F1984" i="29"/>
  <c r="E1984" i="29"/>
  <c r="D1984" i="29"/>
  <c r="C1984" i="29"/>
  <c r="G1968" i="29"/>
  <c r="F1968" i="29"/>
  <c r="E1968" i="29"/>
  <c r="D1968" i="29"/>
  <c r="C1968" i="29"/>
  <c r="G1952" i="29"/>
  <c r="F1952" i="29"/>
  <c r="E1952" i="29"/>
  <c r="D1952" i="29"/>
  <c r="C1952" i="29"/>
  <c r="G1936" i="29"/>
  <c r="F1936" i="29"/>
  <c r="E1936" i="29"/>
  <c r="D1936" i="29"/>
  <c r="C1936" i="29"/>
  <c r="G1920" i="29"/>
  <c r="F1920" i="29"/>
  <c r="E1920" i="29"/>
  <c r="D1920" i="29"/>
  <c r="C1920" i="29"/>
  <c r="G1904" i="29"/>
  <c r="F1904" i="29"/>
  <c r="E1904" i="29"/>
  <c r="D1904" i="29"/>
  <c r="C1904" i="29"/>
  <c r="G1888" i="29"/>
  <c r="F1888" i="29"/>
  <c r="E1888" i="29"/>
  <c r="D1888" i="29"/>
  <c r="C1888" i="29"/>
  <c r="G1872" i="29"/>
  <c r="F1872" i="29"/>
  <c r="E1872" i="29"/>
  <c r="D1872" i="29"/>
  <c r="C1872" i="29"/>
  <c r="G1856" i="29"/>
  <c r="F1856" i="29"/>
  <c r="E1856" i="29"/>
  <c r="D1856" i="29"/>
  <c r="C1856" i="29"/>
  <c r="G1840" i="29"/>
  <c r="F1840" i="29"/>
  <c r="E1840" i="29"/>
  <c r="D1840" i="29"/>
  <c r="C1840" i="29"/>
  <c r="G1824" i="29"/>
  <c r="F1824" i="29"/>
  <c r="E1824" i="29"/>
  <c r="D1824" i="29"/>
  <c r="C1824" i="29"/>
  <c r="G1808" i="29"/>
  <c r="F1808" i="29"/>
  <c r="E1808" i="29"/>
  <c r="D1808" i="29"/>
  <c r="C1808" i="29"/>
  <c r="G1792" i="29"/>
  <c r="F1792" i="29"/>
  <c r="E1792" i="29"/>
  <c r="D1792" i="29"/>
  <c r="C1792" i="29"/>
  <c r="G1776" i="29"/>
  <c r="F1776" i="29"/>
  <c r="E1776" i="29"/>
  <c r="D1776" i="29"/>
  <c r="C1776" i="29"/>
  <c r="G1760" i="29"/>
  <c r="F1760" i="29"/>
  <c r="E1760" i="29"/>
  <c r="D1760" i="29"/>
  <c r="C1760" i="29"/>
  <c r="G1744" i="29"/>
  <c r="F1744" i="29"/>
  <c r="E1744" i="29"/>
  <c r="D1744" i="29"/>
  <c r="C1744" i="29"/>
  <c r="G1728" i="29"/>
  <c r="F1728" i="29"/>
  <c r="E1728" i="29"/>
  <c r="D1728" i="29"/>
  <c r="C1728" i="29"/>
  <c r="G1712" i="29"/>
  <c r="F1712" i="29"/>
  <c r="E1712" i="29"/>
  <c r="D1712" i="29"/>
  <c r="C1712" i="29"/>
  <c r="G1696" i="29"/>
  <c r="F1696" i="29"/>
  <c r="E1696" i="29"/>
  <c r="D1696" i="29"/>
  <c r="C1696" i="29"/>
  <c r="G1680" i="29"/>
  <c r="F1680" i="29"/>
  <c r="E1680" i="29"/>
  <c r="D1680" i="29"/>
  <c r="C1680" i="29"/>
  <c r="G1664" i="29"/>
  <c r="F1664" i="29"/>
  <c r="E1664" i="29"/>
  <c r="D1664" i="29"/>
  <c r="C1664" i="29"/>
  <c r="G1648" i="29"/>
  <c r="F1648" i="29"/>
  <c r="E1648" i="29"/>
  <c r="D1648" i="29"/>
  <c r="C1648" i="29"/>
  <c r="G1632" i="29"/>
  <c r="F1632" i="29"/>
  <c r="E1632" i="29"/>
  <c r="D1632" i="29"/>
  <c r="C1632" i="29"/>
  <c r="G1616" i="29"/>
  <c r="F1616" i="29"/>
  <c r="E1616" i="29"/>
  <c r="D1616" i="29"/>
  <c r="C1616" i="29"/>
  <c r="G1600" i="29"/>
  <c r="F1600" i="29"/>
  <c r="E1600" i="29"/>
  <c r="D1600" i="29"/>
  <c r="C1600" i="29"/>
  <c r="G1584" i="29"/>
  <c r="F1584" i="29"/>
  <c r="E1584" i="29"/>
  <c r="D1584" i="29"/>
  <c r="C1584" i="29"/>
  <c r="G1568" i="29"/>
  <c r="F1568" i="29"/>
  <c r="E1568" i="29"/>
  <c r="D1568" i="29"/>
  <c r="C1568" i="29"/>
  <c r="G1552" i="29"/>
  <c r="F1552" i="29"/>
  <c r="E1552" i="29"/>
  <c r="D1552" i="29"/>
  <c r="C1552" i="29"/>
  <c r="G1536" i="29"/>
  <c r="F1536" i="29"/>
  <c r="E1536" i="29"/>
  <c r="D1536" i="29"/>
  <c r="C1536" i="29"/>
  <c r="G1520" i="29"/>
  <c r="F1520" i="29"/>
  <c r="D1520" i="29"/>
  <c r="E1520" i="29"/>
  <c r="C1520" i="29"/>
  <c r="G1504" i="29"/>
  <c r="F1504" i="29"/>
  <c r="E1504" i="29"/>
  <c r="D1504" i="29"/>
  <c r="C1504" i="29"/>
  <c r="G1488" i="29"/>
  <c r="F1488" i="29"/>
  <c r="E1488" i="29"/>
  <c r="D1488" i="29"/>
  <c r="C1488" i="29"/>
  <c r="G1472" i="29"/>
  <c r="F1472" i="29"/>
  <c r="E1472" i="29"/>
  <c r="D1472" i="29"/>
  <c r="C1472" i="29"/>
  <c r="G1456" i="29"/>
  <c r="F1456" i="29"/>
  <c r="E1456" i="29"/>
  <c r="D1456" i="29"/>
  <c r="C1456" i="29"/>
  <c r="G1440" i="29"/>
  <c r="F1440" i="29"/>
  <c r="E1440" i="29"/>
  <c r="D1440" i="29"/>
  <c r="C1440" i="29"/>
  <c r="G1424" i="29"/>
  <c r="F1424" i="29"/>
  <c r="E1424" i="29"/>
  <c r="D1424" i="29"/>
  <c r="C1424" i="29"/>
  <c r="G1408" i="29"/>
  <c r="F1408" i="29"/>
  <c r="E1408" i="29"/>
  <c r="D1408" i="29"/>
  <c r="C1408" i="29"/>
  <c r="G1392" i="29"/>
  <c r="F1392" i="29"/>
  <c r="E1392" i="29"/>
  <c r="D1392" i="29"/>
  <c r="C1392" i="29"/>
  <c r="G1376" i="29"/>
  <c r="F1376" i="29"/>
  <c r="E1376" i="29"/>
  <c r="D1376" i="29"/>
  <c r="C1376" i="29"/>
  <c r="G1360" i="29"/>
  <c r="F1360" i="29"/>
  <c r="E1360" i="29"/>
  <c r="D1360" i="29"/>
  <c r="C1360" i="29"/>
  <c r="G1344" i="29"/>
  <c r="F1344" i="29"/>
  <c r="E1344" i="29"/>
  <c r="D1344" i="29"/>
  <c r="C1344" i="29"/>
  <c r="G1328" i="29"/>
  <c r="F1328" i="29"/>
  <c r="E1328" i="29"/>
  <c r="D1328" i="29"/>
  <c r="C1328" i="29"/>
  <c r="G1312" i="29"/>
  <c r="F1312" i="29"/>
  <c r="E1312" i="29"/>
  <c r="D1312" i="29"/>
  <c r="C1312" i="29"/>
  <c r="G1296" i="29"/>
  <c r="F1296" i="29"/>
  <c r="E1296" i="29"/>
  <c r="D1296" i="29"/>
  <c r="C1296" i="29"/>
  <c r="G1280" i="29"/>
  <c r="F1280" i="29"/>
  <c r="E1280" i="29"/>
  <c r="D1280" i="29"/>
  <c r="C1280" i="29"/>
  <c r="G1264" i="29"/>
  <c r="F1264" i="29"/>
  <c r="E1264" i="29"/>
  <c r="D1264" i="29"/>
  <c r="C1264" i="29"/>
  <c r="G1248" i="29"/>
  <c r="F1248" i="29"/>
  <c r="E1248" i="29"/>
  <c r="D1248" i="29"/>
  <c r="C1248" i="29"/>
  <c r="G1232" i="29"/>
  <c r="F1232" i="29"/>
  <c r="E1232" i="29"/>
  <c r="D1232" i="29"/>
  <c r="C1232" i="29"/>
  <c r="G1216" i="29"/>
  <c r="F1216" i="29"/>
  <c r="E1216" i="29"/>
  <c r="C1216" i="29"/>
  <c r="D1216" i="29"/>
  <c r="G1200" i="29"/>
  <c r="F1200" i="29"/>
  <c r="E1200" i="29"/>
  <c r="D1200" i="29"/>
  <c r="C1200" i="29"/>
  <c r="G1184" i="29"/>
  <c r="F1184" i="29"/>
  <c r="E1184" i="29"/>
  <c r="D1184" i="29"/>
  <c r="C1184" i="29"/>
  <c r="G1168" i="29"/>
  <c r="F1168" i="29"/>
  <c r="E1168" i="29"/>
  <c r="D1168" i="29"/>
  <c r="C1168" i="29"/>
  <c r="G1152" i="29"/>
  <c r="F1152" i="29"/>
  <c r="D1152" i="29"/>
  <c r="E1152" i="29"/>
  <c r="C1152" i="29"/>
  <c r="G1136" i="29"/>
  <c r="F1136" i="29"/>
  <c r="E1136" i="29"/>
  <c r="D1136" i="29"/>
  <c r="C1136" i="29"/>
  <c r="G1120" i="29"/>
  <c r="F1120" i="29"/>
  <c r="E1120" i="29"/>
  <c r="D1120" i="29"/>
  <c r="C1120" i="29"/>
  <c r="G1104" i="29"/>
  <c r="F1104" i="29"/>
  <c r="E1104" i="29"/>
  <c r="D1104" i="29"/>
  <c r="C1104" i="29"/>
  <c r="G1088" i="29"/>
  <c r="F1088" i="29"/>
  <c r="E1088" i="29"/>
  <c r="D1088" i="29"/>
  <c r="C1088" i="29"/>
  <c r="G1072" i="29"/>
  <c r="F1072" i="29"/>
  <c r="E1072" i="29"/>
  <c r="D1072" i="29"/>
  <c r="C1072" i="29"/>
  <c r="G1056" i="29"/>
  <c r="F1056" i="29"/>
  <c r="E1056" i="29"/>
  <c r="D1056" i="29"/>
  <c r="C1056" i="29"/>
  <c r="G1040" i="29"/>
  <c r="F1040" i="29"/>
  <c r="E1040" i="29"/>
  <c r="D1040" i="29"/>
  <c r="C1040" i="29"/>
  <c r="G1024" i="29"/>
  <c r="F1024" i="29"/>
  <c r="E1024" i="29"/>
  <c r="D1024" i="29"/>
  <c r="C1024" i="29"/>
  <c r="G1008" i="29"/>
  <c r="F1008" i="29"/>
  <c r="E1008" i="29"/>
  <c r="D1008" i="29"/>
  <c r="C1008" i="29"/>
  <c r="G992" i="29"/>
  <c r="F992" i="29"/>
  <c r="E992" i="29"/>
  <c r="D992" i="29"/>
  <c r="C992" i="29"/>
  <c r="G976" i="29"/>
  <c r="F976" i="29"/>
  <c r="E976" i="29"/>
  <c r="D976" i="29"/>
  <c r="C976" i="29"/>
  <c r="G960" i="29"/>
  <c r="F960" i="29"/>
  <c r="E960" i="29"/>
  <c r="D960" i="29"/>
  <c r="C960" i="29"/>
  <c r="G944" i="29"/>
  <c r="F944" i="29"/>
  <c r="E944" i="29"/>
  <c r="D944" i="29"/>
  <c r="C944" i="29"/>
  <c r="G928" i="29"/>
  <c r="F928" i="29"/>
  <c r="E928" i="29"/>
  <c r="D928" i="29"/>
  <c r="C928" i="29"/>
  <c r="G912" i="29"/>
  <c r="F912" i="29"/>
  <c r="E912" i="29"/>
  <c r="D912" i="29"/>
  <c r="C912" i="29"/>
  <c r="G896" i="29"/>
  <c r="F896" i="29"/>
  <c r="E896" i="29"/>
  <c r="D896" i="29"/>
  <c r="C896" i="29"/>
  <c r="G880" i="29"/>
  <c r="F880" i="29"/>
  <c r="E880" i="29"/>
  <c r="D880" i="29"/>
  <c r="C880" i="29"/>
  <c r="G864" i="29"/>
  <c r="F864" i="29"/>
  <c r="E864" i="29"/>
  <c r="D864" i="29"/>
  <c r="C864" i="29"/>
  <c r="G848" i="29"/>
  <c r="F848" i="29"/>
  <c r="E848" i="29"/>
  <c r="D848" i="29"/>
  <c r="C848" i="29"/>
  <c r="G832" i="29"/>
  <c r="F832" i="29"/>
  <c r="E832" i="29"/>
  <c r="D832" i="29"/>
  <c r="C832" i="29"/>
  <c r="G816" i="29"/>
  <c r="F816" i="29"/>
  <c r="D816" i="29"/>
  <c r="E816" i="29"/>
  <c r="C816" i="29"/>
  <c r="G800" i="29"/>
  <c r="F800" i="29"/>
  <c r="E800" i="29"/>
  <c r="D800" i="29"/>
  <c r="C800" i="29"/>
  <c r="G784" i="29"/>
  <c r="F784" i="29"/>
  <c r="E784" i="29"/>
  <c r="D784" i="29"/>
  <c r="C784" i="29"/>
  <c r="G768" i="29"/>
  <c r="F768" i="29"/>
  <c r="E768" i="29"/>
  <c r="D768" i="29"/>
  <c r="C768" i="29"/>
  <c r="G752" i="29"/>
  <c r="F752" i="29"/>
  <c r="E752" i="29"/>
  <c r="D752" i="29"/>
  <c r="C752" i="29"/>
  <c r="G736" i="29"/>
  <c r="F736" i="29"/>
  <c r="E736" i="29"/>
  <c r="D736" i="29"/>
  <c r="C736" i="29"/>
  <c r="G720" i="29"/>
  <c r="F720" i="29"/>
  <c r="E720" i="29"/>
  <c r="D720" i="29"/>
  <c r="C720" i="29"/>
  <c r="G704" i="29"/>
  <c r="F704" i="29"/>
  <c r="E704" i="29"/>
  <c r="D704" i="29"/>
  <c r="C704" i="29"/>
  <c r="G688" i="29"/>
  <c r="F688" i="29"/>
  <c r="E688" i="29"/>
  <c r="D688" i="29"/>
  <c r="C688" i="29"/>
  <c r="G672" i="29"/>
  <c r="F672" i="29"/>
  <c r="E672" i="29"/>
  <c r="D672" i="29"/>
  <c r="C672" i="29"/>
  <c r="G656" i="29"/>
  <c r="F656" i="29"/>
  <c r="E656" i="29"/>
  <c r="D656" i="29"/>
  <c r="C656" i="29"/>
  <c r="G640" i="29"/>
  <c r="F640" i="29"/>
  <c r="E640" i="29"/>
  <c r="D640" i="29"/>
  <c r="C640" i="29"/>
  <c r="G624" i="29"/>
  <c r="F624" i="29"/>
  <c r="E624" i="29"/>
  <c r="D624" i="29"/>
  <c r="C624" i="29"/>
  <c r="G608" i="29"/>
  <c r="F608" i="29"/>
  <c r="E608" i="29"/>
  <c r="D608" i="29"/>
  <c r="C608" i="29"/>
  <c r="G592" i="29"/>
  <c r="F592" i="29"/>
  <c r="E592" i="29"/>
  <c r="D592" i="29"/>
  <c r="C592" i="29"/>
  <c r="G576" i="29"/>
  <c r="F576" i="29"/>
  <c r="E576" i="29"/>
  <c r="D576" i="29"/>
  <c r="C576" i="29"/>
  <c r="G560" i="29"/>
  <c r="F560" i="29"/>
  <c r="E560" i="29"/>
  <c r="D560" i="29"/>
  <c r="C560" i="29"/>
  <c r="G544" i="29"/>
  <c r="F544" i="29"/>
  <c r="E544" i="29"/>
  <c r="D544" i="29"/>
  <c r="C544" i="29"/>
  <c r="G528" i="29"/>
  <c r="F528" i="29"/>
  <c r="E528" i="29"/>
  <c r="D528" i="29"/>
  <c r="C528" i="29"/>
  <c r="G512" i="29"/>
  <c r="F512" i="29"/>
  <c r="E512" i="29"/>
  <c r="D512" i="29"/>
  <c r="C512" i="29"/>
  <c r="G496" i="29"/>
  <c r="F496" i="29"/>
  <c r="E496" i="29"/>
  <c r="D496" i="29"/>
  <c r="C496" i="29"/>
  <c r="G480" i="29"/>
  <c r="F480" i="29"/>
  <c r="E480" i="29"/>
  <c r="D480" i="29"/>
  <c r="C480" i="29"/>
  <c r="G464" i="29"/>
  <c r="F464" i="29"/>
  <c r="E464" i="29"/>
  <c r="D464" i="29"/>
  <c r="C464" i="29"/>
  <c r="G448" i="29"/>
  <c r="F448" i="29"/>
  <c r="E448" i="29"/>
  <c r="D448" i="29"/>
  <c r="C448" i="29"/>
  <c r="G432" i="29"/>
  <c r="F432" i="29"/>
  <c r="E432" i="29"/>
  <c r="D432" i="29"/>
  <c r="C432" i="29"/>
  <c r="G416" i="29"/>
  <c r="F416" i="29"/>
  <c r="E416" i="29"/>
  <c r="D416" i="29"/>
  <c r="C416" i="29"/>
  <c r="G400" i="29"/>
  <c r="F400" i="29"/>
  <c r="E400" i="29"/>
  <c r="D400" i="29"/>
  <c r="C400" i="29"/>
  <c r="G384" i="29"/>
  <c r="F384" i="29"/>
  <c r="E384" i="29"/>
  <c r="D384" i="29"/>
  <c r="C384" i="29"/>
  <c r="G368" i="29"/>
  <c r="F368" i="29"/>
  <c r="E368" i="29"/>
  <c r="D368" i="29"/>
  <c r="C368" i="29"/>
  <c r="G352" i="29"/>
  <c r="F352" i="29"/>
  <c r="E352" i="29"/>
  <c r="D352" i="29"/>
  <c r="C352" i="29"/>
  <c r="G336" i="29"/>
  <c r="F336" i="29"/>
  <c r="E336" i="29"/>
  <c r="D336" i="29"/>
  <c r="C336" i="29"/>
  <c r="G320" i="29"/>
  <c r="F320" i="29"/>
  <c r="E320" i="29"/>
  <c r="D320" i="29"/>
  <c r="C320" i="29"/>
  <c r="G304" i="29"/>
  <c r="F304" i="29"/>
  <c r="E304" i="29"/>
  <c r="D304" i="29"/>
  <c r="C304" i="29"/>
  <c r="G288" i="29"/>
  <c r="F288" i="29"/>
  <c r="E288" i="29"/>
  <c r="D288" i="29"/>
  <c r="C288" i="29"/>
  <c r="G272" i="29"/>
  <c r="F272" i="29"/>
  <c r="E272" i="29"/>
  <c r="D272" i="29"/>
  <c r="C272" i="29"/>
  <c r="G256" i="29"/>
  <c r="F256" i="29"/>
  <c r="E256" i="29"/>
  <c r="D256" i="29"/>
  <c r="C256" i="29"/>
  <c r="G240" i="29"/>
  <c r="F240" i="29"/>
  <c r="E240" i="29"/>
  <c r="D240" i="29"/>
  <c r="C240" i="29"/>
  <c r="G224" i="29"/>
  <c r="F224" i="29"/>
  <c r="E224" i="29"/>
  <c r="D224" i="29"/>
  <c r="C224" i="29"/>
  <c r="G208" i="29"/>
  <c r="F208" i="29"/>
  <c r="E208" i="29"/>
  <c r="D208" i="29"/>
  <c r="C208" i="29"/>
  <c r="G192" i="29"/>
  <c r="F192" i="29"/>
  <c r="E192" i="29"/>
  <c r="D192" i="29"/>
  <c r="C192" i="29"/>
  <c r="G176" i="29"/>
  <c r="F176" i="29"/>
  <c r="E176" i="29"/>
  <c r="D176" i="29"/>
  <c r="C176" i="29"/>
  <c r="G160" i="29"/>
  <c r="F160" i="29"/>
  <c r="E160" i="29"/>
  <c r="D160" i="29"/>
  <c r="C160" i="29"/>
  <c r="G144" i="29"/>
  <c r="F144" i="29"/>
  <c r="E144" i="29"/>
  <c r="D144" i="29"/>
  <c r="C144" i="29"/>
  <c r="G128" i="29"/>
  <c r="F128" i="29"/>
  <c r="E128" i="29"/>
  <c r="D128" i="29"/>
  <c r="C128" i="29"/>
  <c r="G112" i="29"/>
  <c r="F112" i="29"/>
  <c r="E112" i="29"/>
  <c r="D112" i="29"/>
  <c r="C112" i="29"/>
  <c r="G96" i="29"/>
  <c r="F96" i="29"/>
  <c r="E96" i="29"/>
  <c r="D96" i="29"/>
  <c r="C96" i="29"/>
  <c r="G80" i="29"/>
  <c r="F80" i="29"/>
  <c r="E80" i="29"/>
  <c r="D80" i="29"/>
  <c r="C80" i="29"/>
  <c r="F64" i="29"/>
  <c r="G64" i="29"/>
  <c r="E64" i="29"/>
  <c r="D64" i="29"/>
  <c r="C64" i="29"/>
  <c r="F48" i="29"/>
  <c r="G48" i="29"/>
  <c r="E48" i="29"/>
  <c r="D48" i="29"/>
  <c r="C48" i="29"/>
  <c r="F32" i="29"/>
  <c r="D32" i="29"/>
  <c r="E32" i="29"/>
  <c r="C32" i="29"/>
  <c r="F16" i="29"/>
  <c r="D16" i="29"/>
  <c r="E16" i="29"/>
  <c r="C16" i="29"/>
  <c r="G2202" i="29"/>
  <c r="F2202" i="29"/>
  <c r="D2202" i="29"/>
  <c r="E2202" i="29"/>
  <c r="C2202" i="29"/>
  <c r="G1946" i="29"/>
  <c r="F1946" i="29"/>
  <c r="D1946" i="29"/>
  <c r="E1946" i="29"/>
  <c r="C1946" i="29"/>
  <c r="G2137" i="29"/>
  <c r="F2137" i="29"/>
  <c r="D2137" i="29"/>
  <c r="E2137" i="29"/>
  <c r="C2137" i="29"/>
  <c r="G1929" i="29"/>
  <c r="F1929" i="29"/>
  <c r="D1929" i="29"/>
  <c r="E1929" i="29"/>
  <c r="C1929" i="29"/>
  <c r="G2120" i="29"/>
  <c r="F2120" i="29"/>
  <c r="E2120" i="29"/>
  <c r="D2120" i="29"/>
  <c r="C2120" i="29"/>
  <c r="G1912" i="29"/>
  <c r="F1912" i="29"/>
  <c r="D1912" i="29"/>
  <c r="E1912" i="29"/>
  <c r="C1912" i="29"/>
  <c r="G2135" i="29"/>
  <c r="F2135" i="29"/>
  <c r="D2135" i="29"/>
  <c r="E2135" i="29"/>
  <c r="C2135" i="29"/>
  <c r="G1943" i="29"/>
  <c r="F1943" i="29"/>
  <c r="D1943" i="29"/>
  <c r="E1943" i="29"/>
  <c r="C1943" i="29"/>
  <c r="G2213" i="29"/>
  <c r="F2213" i="29"/>
  <c r="E2213" i="29"/>
  <c r="D2213" i="29"/>
  <c r="C2213" i="29"/>
  <c r="G2191" i="29"/>
  <c r="F2191" i="29"/>
  <c r="E2191" i="29"/>
  <c r="D2191" i="29"/>
  <c r="C2191" i="29"/>
  <c r="G2175" i="29"/>
  <c r="F2175" i="29"/>
  <c r="E2175" i="29"/>
  <c r="D2175" i="29"/>
  <c r="C2175" i="29"/>
  <c r="G2159" i="29"/>
  <c r="F2159" i="29"/>
  <c r="E2159" i="29"/>
  <c r="D2159" i="29"/>
  <c r="C2159" i="29"/>
  <c r="G2143" i="29"/>
  <c r="F2143" i="29"/>
  <c r="E2143" i="29"/>
  <c r="D2143" i="29"/>
  <c r="C2143" i="29"/>
  <c r="G2127" i="29"/>
  <c r="F2127" i="29"/>
  <c r="E2127" i="29"/>
  <c r="D2127" i="29"/>
  <c r="C2127" i="29"/>
  <c r="G2111" i="29"/>
  <c r="F2111" i="29"/>
  <c r="E2111" i="29"/>
  <c r="D2111" i="29"/>
  <c r="C2111" i="29"/>
  <c r="G2095" i="29"/>
  <c r="F2095" i="29"/>
  <c r="E2095" i="29"/>
  <c r="D2095" i="29"/>
  <c r="C2095" i="29"/>
  <c r="G2079" i="29"/>
  <c r="F2079" i="29"/>
  <c r="E2079" i="29"/>
  <c r="D2079" i="29"/>
  <c r="C2079" i="29"/>
  <c r="G2063" i="29"/>
  <c r="F2063" i="29"/>
  <c r="E2063" i="29"/>
  <c r="D2063" i="29"/>
  <c r="C2063" i="29"/>
  <c r="G2047" i="29"/>
  <c r="F2047" i="29"/>
  <c r="E2047" i="29"/>
  <c r="D2047" i="29"/>
  <c r="C2047" i="29"/>
  <c r="G2031" i="29"/>
  <c r="F2031" i="29"/>
  <c r="E2031" i="29"/>
  <c r="D2031" i="29"/>
  <c r="C2031" i="29"/>
  <c r="G2015" i="29"/>
  <c r="F2015" i="29"/>
  <c r="E2015" i="29"/>
  <c r="D2015" i="29"/>
  <c r="C2015" i="29"/>
  <c r="G1999" i="29"/>
  <c r="F1999" i="29"/>
  <c r="E1999" i="29"/>
  <c r="D1999" i="29"/>
  <c r="C1999" i="29"/>
  <c r="G1983" i="29"/>
  <c r="F1983" i="29"/>
  <c r="E1983" i="29"/>
  <c r="D1983" i="29"/>
  <c r="C1983" i="29"/>
  <c r="G1967" i="29"/>
  <c r="F1967" i="29"/>
  <c r="E1967" i="29"/>
  <c r="D1967" i="29"/>
  <c r="C1967" i="29"/>
  <c r="G1951" i="29"/>
  <c r="F1951" i="29"/>
  <c r="E1951" i="29"/>
  <c r="D1951" i="29"/>
  <c r="C1951" i="29"/>
  <c r="G1935" i="29"/>
  <c r="F1935" i="29"/>
  <c r="E1935" i="29"/>
  <c r="D1935" i="29"/>
  <c r="C1935" i="29"/>
  <c r="G1919" i="29"/>
  <c r="F1919" i="29"/>
  <c r="E1919" i="29"/>
  <c r="D1919" i="29"/>
  <c r="C1919" i="29"/>
  <c r="G1903" i="29"/>
  <c r="F1903" i="29"/>
  <c r="E1903" i="29"/>
  <c r="D1903" i="29"/>
  <c r="C1903" i="29"/>
  <c r="G1887" i="29"/>
  <c r="F1887" i="29"/>
  <c r="E1887" i="29"/>
  <c r="D1887" i="29"/>
  <c r="C1887" i="29"/>
  <c r="G1871" i="29"/>
  <c r="F1871" i="29"/>
  <c r="E1871" i="29"/>
  <c r="D1871" i="29"/>
  <c r="C1871" i="29"/>
  <c r="G1855" i="29"/>
  <c r="F1855" i="29"/>
  <c r="E1855" i="29"/>
  <c r="D1855" i="29"/>
  <c r="C1855" i="29"/>
  <c r="G1839" i="29"/>
  <c r="F1839" i="29"/>
  <c r="E1839" i="29"/>
  <c r="D1839" i="29"/>
  <c r="C1839" i="29"/>
  <c r="G1823" i="29"/>
  <c r="F1823" i="29"/>
  <c r="E1823" i="29"/>
  <c r="D1823" i="29"/>
  <c r="C1823" i="29"/>
  <c r="G1807" i="29"/>
  <c r="F1807" i="29"/>
  <c r="E1807" i="29"/>
  <c r="D1807" i="29"/>
  <c r="C1807" i="29"/>
  <c r="G1791" i="29"/>
  <c r="F1791" i="29"/>
  <c r="E1791" i="29"/>
  <c r="D1791" i="29"/>
  <c r="C1791" i="29"/>
  <c r="G1775" i="29"/>
  <c r="F1775" i="29"/>
  <c r="E1775" i="29"/>
  <c r="D1775" i="29"/>
  <c r="C1775" i="29"/>
  <c r="G1759" i="29"/>
  <c r="F1759" i="29"/>
  <c r="E1759" i="29"/>
  <c r="D1759" i="29"/>
  <c r="C1759" i="29"/>
  <c r="G1743" i="29"/>
  <c r="F1743" i="29"/>
  <c r="E1743" i="29"/>
  <c r="D1743" i="29"/>
  <c r="C1743" i="29"/>
  <c r="G1727" i="29"/>
  <c r="F1727" i="29"/>
  <c r="E1727" i="29"/>
  <c r="D1727" i="29"/>
  <c r="C1727" i="29"/>
  <c r="G1711" i="29"/>
  <c r="F1711" i="29"/>
  <c r="E1711" i="29"/>
  <c r="D1711" i="29"/>
  <c r="C1711" i="29"/>
  <c r="G1695" i="29"/>
  <c r="F1695" i="29"/>
  <c r="E1695" i="29"/>
  <c r="D1695" i="29"/>
  <c r="C1695" i="29"/>
  <c r="G1679" i="29"/>
  <c r="F1679" i="29"/>
  <c r="E1679" i="29"/>
  <c r="D1679" i="29"/>
  <c r="C1679" i="29"/>
  <c r="G1663" i="29"/>
  <c r="F1663" i="29"/>
  <c r="E1663" i="29"/>
  <c r="D1663" i="29"/>
  <c r="C1663" i="29"/>
  <c r="G1647" i="29"/>
  <c r="F1647" i="29"/>
  <c r="E1647" i="29"/>
  <c r="D1647" i="29"/>
  <c r="C1647" i="29"/>
  <c r="G1631" i="29"/>
  <c r="F1631" i="29"/>
  <c r="E1631" i="29"/>
  <c r="D1631" i="29"/>
  <c r="C1631" i="29"/>
  <c r="G1615" i="29"/>
  <c r="F1615" i="29"/>
  <c r="E1615" i="29"/>
  <c r="D1615" i="29"/>
  <c r="C1615" i="29"/>
  <c r="G1599" i="29"/>
  <c r="F1599" i="29"/>
  <c r="E1599" i="29"/>
  <c r="D1599" i="29"/>
  <c r="C1599" i="29"/>
  <c r="G1583" i="29"/>
  <c r="F1583" i="29"/>
  <c r="E1583" i="29"/>
  <c r="D1583" i="29"/>
  <c r="C1583" i="29"/>
  <c r="G1567" i="29"/>
  <c r="F1567" i="29"/>
  <c r="E1567" i="29"/>
  <c r="D1567" i="29"/>
  <c r="C1567" i="29"/>
  <c r="G1551" i="29"/>
  <c r="F1551" i="29"/>
  <c r="E1551" i="29"/>
  <c r="D1551" i="29"/>
  <c r="C1551" i="29"/>
  <c r="G1535" i="29"/>
  <c r="F1535" i="29"/>
  <c r="E1535" i="29"/>
  <c r="D1535" i="29"/>
  <c r="C1535" i="29"/>
  <c r="G1519" i="29"/>
  <c r="F1519" i="29"/>
  <c r="D1519" i="29"/>
  <c r="E1519" i="29"/>
  <c r="C1519" i="29"/>
  <c r="G1503" i="29"/>
  <c r="F1503" i="29"/>
  <c r="E1503" i="29"/>
  <c r="D1503" i="29"/>
  <c r="C1503" i="29"/>
  <c r="G1487" i="29"/>
  <c r="F1487" i="29"/>
  <c r="E1487" i="29"/>
  <c r="D1487" i="29"/>
  <c r="C1487" i="29"/>
  <c r="G1471" i="29"/>
  <c r="F1471" i="29"/>
  <c r="E1471" i="29"/>
  <c r="D1471" i="29"/>
  <c r="C1471" i="29"/>
  <c r="G1455" i="29"/>
  <c r="F1455" i="29"/>
  <c r="E1455" i="29"/>
  <c r="D1455" i="29"/>
  <c r="C1455" i="29"/>
  <c r="G1439" i="29"/>
  <c r="F1439" i="29"/>
  <c r="E1439" i="29"/>
  <c r="D1439" i="29"/>
  <c r="C1439" i="29"/>
  <c r="G1423" i="29"/>
  <c r="F1423" i="29"/>
  <c r="E1423" i="29"/>
  <c r="D1423" i="29"/>
  <c r="C1423" i="29"/>
  <c r="G1407" i="29"/>
  <c r="F1407" i="29"/>
  <c r="E1407" i="29"/>
  <c r="D1407" i="29"/>
  <c r="C1407" i="29"/>
  <c r="G1391" i="29"/>
  <c r="F1391" i="29"/>
  <c r="E1391" i="29"/>
  <c r="D1391" i="29"/>
  <c r="C1391" i="29"/>
  <c r="G1375" i="29"/>
  <c r="F1375" i="29"/>
  <c r="E1375" i="29"/>
  <c r="D1375" i="29"/>
  <c r="C1375" i="29"/>
  <c r="G1359" i="29"/>
  <c r="F1359" i="29"/>
  <c r="E1359" i="29"/>
  <c r="D1359" i="29"/>
  <c r="C1359" i="29"/>
  <c r="G1343" i="29"/>
  <c r="F1343" i="29"/>
  <c r="E1343" i="29"/>
  <c r="D1343" i="29"/>
  <c r="C1343" i="29"/>
  <c r="G1327" i="29"/>
  <c r="F1327" i="29"/>
  <c r="E1327" i="29"/>
  <c r="D1327" i="29"/>
  <c r="C1327" i="29"/>
  <c r="G1311" i="29"/>
  <c r="F1311" i="29"/>
  <c r="E1311" i="29"/>
  <c r="D1311" i="29"/>
  <c r="C1311" i="29"/>
  <c r="G1295" i="29"/>
  <c r="F1295" i="29"/>
  <c r="E1295" i="29"/>
  <c r="D1295" i="29"/>
  <c r="C1295" i="29"/>
  <c r="G1279" i="29"/>
  <c r="F1279" i="29"/>
  <c r="E1279" i="29"/>
  <c r="D1279" i="29"/>
  <c r="C1279" i="29"/>
  <c r="G1263" i="29"/>
  <c r="F1263" i="29"/>
  <c r="E1263" i="29"/>
  <c r="D1263" i="29"/>
  <c r="C1263" i="29"/>
  <c r="G1247" i="29"/>
  <c r="F1247" i="29"/>
  <c r="E1247" i="29"/>
  <c r="D1247" i="29"/>
  <c r="C1247" i="29"/>
  <c r="G1231" i="29"/>
  <c r="F1231" i="29"/>
  <c r="E1231" i="29"/>
  <c r="D1231" i="29"/>
  <c r="C1231" i="29"/>
  <c r="G1215" i="29"/>
  <c r="F1215" i="29"/>
  <c r="E1215" i="29"/>
  <c r="D1215" i="29"/>
  <c r="C1215" i="29"/>
  <c r="G1199" i="29"/>
  <c r="F1199" i="29"/>
  <c r="E1199" i="29"/>
  <c r="C1199" i="29"/>
  <c r="D1199" i="29"/>
  <c r="G1183" i="29"/>
  <c r="F1183" i="29"/>
  <c r="E1183" i="29"/>
  <c r="D1183" i="29"/>
  <c r="C1183" i="29"/>
  <c r="G1167" i="29"/>
  <c r="F1167" i="29"/>
  <c r="E1167" i="29"/>
  <c r="D1167" i="29"/>
  <c r="C1167" i="29"/>
  <c r="G1151" i="29"/>
  <c r="F1151" i="29"/>
  <c r="E1151" i="29"/>
  <c r="D1151" i="29"/>
  <c r="C1151" i="29"/>
  <c r="G1135" i="29"/>
  <c r="F1135" i="29"/>
  <c r="E1135" i="29"/>
  <c r="D1135" i="29"/>
  <c r="C1135" i="29"/>
  <c r="G1119" i="29"/>
  <c r="F1119" i="29"/>
  <c r="E1119" i="29"/>
  <c r="D1119" i="29"/>
  <c r="C1119" i="29"/>
  <c r="G1103" i="29"/>
  <c r="F1103" i="29"/>
  <c r="D1103" i="29"/>
  <c r="E1103" i="29"/>
  <c r="C1103" i="29"/>
  <c r="G1087" i="29"/>
  <c r="F1087" i="29"/>
  <c r="E1087" i="29"/>
  <c r="D1087" i="29"/>
  <c r="C1087" i="29"/>
  <c r="G1071" i="29"/>
  <c r="F1071" i="29"/>
  <c r="E1071" i="29"/>
  <c r="D1071" i="29"/>
  <c r="C1071" i="29"/>
  <c r="G1055" i="29"/>
  <c r="F1055" i="29"/>
  <c r="E1055" i="29"/>
  <c r="D1055" i="29"/>
  <c r="C1055" i="29"/>
  <c r="G1039" i="29"/>
  <c r="F1039" i="29"/>
  <c r="E1039" i="29"/>
  <c r="D1039" i="29"/>
  <c r="C1039" i="29"/>
  <c r="G1023" i="29"/>
  <c r="F1023" i="29"/>
  <c r="E1023" i="29"/>
  <c r="D1023" i="29"/>
  <c r="C1023" i="29"/>
  <c r="G1007" i="29"/>
  <c r="F1007" i="29"/>
  <c r="E1007" i="29"/>
  <c r="D1007" i="29"/>
  <c r="C1007" i="29"/>
  <c r="G991" i="29"/>
  <c r="F991" i="29"/>
  <c r="E991" i="29"/>
  <c r="D991" i="29"/>
  <c r="C991" i="29"/>
  <c r="G975" i="29"/>
  <c r="F975" i="29"/>
  <c r="E975" i="29"/>
  <c r="D975" i="29"/>
  <c r="C975" i="29"/>
  <c r="G959" i="29"/>
  <c r="F959" i="29"/>
  <c r="E959" i="29"/>
  <c r="D959" i="29"/>
  <c r="C959" i="29"/>
  <c r="G943" i="29"/>
  <c r="F943" i="29"/>
  <c r="E943" i="29"/>
  <c r="D943" i="29"/>
  <c r="C943" i="29"/>
  <c r="G927" i="29"/>
  <c r="F927" i="29"/>
  <c r="E927" i="29"/>
  <c r="D927" i="29"/>
  <c r="C927" i="29"/>
  <c r="G911" i="29"/>
  <c r="F911" i="29"/>
  <c r="E911" i="29"/>
  <c r="D911" i="29"/>
  <c r="C911" i="29"/>
  <c r="G895" i="29"/>
  <c r="F895" i="29"/>
  <c r="E895" i="29"/>
  <c r="D895" i="29"/>
  <c r="C895" i="29"/>
  <c r="G879" i="29"/>
  <c r="F879" i="29"/>
  <c r="E879" i="29"/>
  <c r="D879" i="29"/>
  <c r="C879" i="29"/>
  <c r="G863" i="29"/>
  <c r="F863" i="29"/>
  <c r="E863" i="29"/>
  <c r="D863" i="29"/>
  <c r="C863" i="29"/>
  <c r="G847" i="29"/>
  <c r="F847" i="29"/>
  <c r="E847" i="29"/>
  <c r="D847" i="29"/>
  <c r="C847" i="29"/>
  <c r="G831" i="29"/>
  <c r="F831" i="29"/>
  <c r="E831" i="29"/>
  <c r="D831" i="29"/>
  <c r="C831" i="29"/>
  <c r="G815" i="29"/>
  <c r="F815" i="29"/>
  <c r="E815" i="29"/>
  <c r="D815" i="29"/>
  <c r="C815" i="29"/>
  <c r="G799" i="29"/>
  <c r="F799" i="29"/>
  <c r="E799" i="29"/>
  <c r="D799" i="29"/>
  <c r="C799" i="29"/>
  <c r="G783" i="29"/>
  <c r="F783" i="29"/>
  <c r="E783" i="29"/>
  <c r="D783" i="29"/>
  <c r="C783" i="29"/>
  <c r="G767" i="29"/>
  <c r="F767" i="29"/>
  <c r="E767" i="29"/>
  <c r="D767" i="29"/>
  <c r="C767" i="29"/>
  <c r="G751" i="29"/>
  <c r="F751" i="29"/>
  <c r="E751" i="29"/>
  <c r="D751" i="29"/>
  <c r="C751" i="29"/>
  <c r="G735" i="29"/>
  <c r="F735" i="29"/>
  <c r="D735" i="29"/>
  <c r="E735" i="29"/>
  <c r="C735" i="29"/>
  <c r="G719" i="29"/>
  <c r="F719" i="29"/>
  <c r="E719" i="29"/>
  <c r="D719" i="29"/>
  <c r="C719" i="29"/>
  <c r="G703" i="29"/>
  <c r="F703" i="29"/>
  <c r="E703" i="29"/>
  <c r="C703" i="29"/>
  <c r="D703" i="29"/>
  <c r="G687" i="29"/>
  <c r="F687" i="29"/>
  <c r="E687" i="29"/>
  <c r="D687" i="29"/>
  <c r="C687" i="29"/>
  <c r="G671" i="29"/>
  <c r="F671" i="29"/>
  <c r="E671" i="29"/>
  <c r="D671" i="29"/>
  <c r="C671" i="29"/>
  <c r="G655" i="29"/>
  <c r="F655" i="29"/>
  <c r="E655" i="29"/>
  <c r="D655" i="29"/>
  <c r="C655" i="29"/>
  <c r="G639" i="29"/>
  <c r="F639" i="29"/>
  <c r="E639" i="29"/>
  <c r="D639" i="29"/>
  <c r="C639" i="29"/>
  <c r="G623" i="29"/>
  <c r="F623" i="29"/>
  <c r="E623" i="29"/>
  <c r="D623" i="29"/>
  <c r="C623" i="29"/>
  <c r="G607" i="29"/>
  <c r="F607" i="29"/>
  <c r="E607" i="29"/>
  <c r="D607" i="29"/>
  <c r="C607" i="29"/>
  <c r="G591" i="29"/>
  <c r="F591" i="29"/>
  <c r="E591" i="29"/>
  <c r="D591" i="29"/>
  <c r="C591" i="29"/>
  <c r="G575" i="29"/>
  <c r="F575" i="29"/>
  <c r="E575" i="29"/>
  <c r="D575" i="29"/>
  <c r="C575" i="29"/>
  <c r="G559" i="29"/>
  <c r="F559" i="29"/>
  <c r="E559" i="29"/>
  <c r="D559" i="29"/>
  <c r="C559" i="29"/>
  <c r="G543" i="29"/>
  <c r="F543" i="29"/>
  <c r="E543" i="29"/>
  <c r="D543" i="29"/>
  <c r="C543" i="29"/>
  <c r="G527" i="29"/>
  <c r="F527" i="29"/>
  <c r="E527" i="29"/>
  <c r="D527" i="29"/>
  <c r="C527" i="29"/>
  <c r="G511" i="29"/>
  <c r="F511" i="29"/>
  <c r="E511" i="29"/>
  <c r="D511" i="29"/>
  <c r="C511" i="29"/>
  <c r="G495" i="29"/>
  <c r="F495" i="29"/>
  <c r="E495" i="29"/>
  <c r="D495" i="29"/>
  <c r="C495" i="29"/>
  <c r="G479" i="29"/>
  <c r="F479" i="29"/>
  <c r="D479" i="29"/>
  <c r="E479" i="29"/>
  <c r="C479" i="29"/>
  <c r="G463" i="29"/>
  <c r="F463" i="29"/>
  <c r="E463" i="29"/>
  <c r="D463" i="29"/>
  <c r="C463" i="29"/>
  <c r="G447" i="29"/>
  <c r="F447" i="29"/>
  <c r="E447" i="29"/>
  <c r="D447" i="29"/>
  <c r="C447" i="29"/>
  <c r="G431" i="29"/>
  <c r="F431" i="29"/>
  <c r="E431" i="29"/>
  <c r="D431" i="29"/>
  <c r="C431" i="29"/>
  <c r="G415" i="29"/>
  <c r="F415" i="29"/>
  <c r="E415" i="29"/>
  <c r="D415" i="29"/>
  <c r="C415" i="29"/>
  <c r="G399" i="29"/>
  <c r="F399" i="29"/>
  <c r="E399" i="29"/>
  <c r="D399" i="29"/>
  <c r="C399" i="29"/>
  <c r="G383" i="29"/>
  <c r="F383" i="29"/>
  <c r="E383" i="29"/>
  <c r="D383" i="29"/>
  <c r="C383" i="29"/>
  <c r="G367" i="29"/>
  <c r="F367" i="29"/>
  <c r="E367" i="29"/>
  <c r="D367" i="29"/>
  <c r="C367" i="29"/>
  <c r="G351" i="29"/>
  <c r="F351" i="29"/>
  <c r="E351" i="29"/>
  <c r="D351" i="29"/>
  <c r="C351" i="29"/>
  <c r="G335" i="29"/>
  <c r="F335" i="29"/>
  <c r="E335" i="29"/>
  <c r="D335" i="29"/>
  <c r="C335" i="29"/>
  <c r="G319" i="29"/>
  <c r="F319" i="29"/>
  <c r="E319" i="29"/>
  <c r="D319" i="29"/>
  <c r="C319" i="29"/>
  <c r="G303" i="29"/>
  <c r="F303" i="29"/>
  <c r="E303" i="29"/>
  <c r="D303" i="29"/>
  <c r="C303" i="29"/>
  <c r="G287" i="29"/>
  <c r="F287" i="29"/>
  <c r="E287" i="29"/>
  <c r="D287" i="29"/>
  <c r="C287" i="29"/>
  <c r="G271" i="29"/>
  <c r="F271" i="29"/>
  <c r="E271" i="29"/>
  <c r="D271" i="29"/>
  <c r="C271" i="29"/>
  <c r="G255" i="29"/>
  <c r="F255" i="29"/>
  <c r="E255" i="29"/>
  <c r="D255" i="29"/>
  <c r="C255" i="29"/>
  <c r="G239" i="29"/>
  <c r="F239" i="29"/>
  <c r="E239" i="29"/>
  <c r="D239" i="29"/>
  <c r="C239" i="29"/>
  <c r="G223" i="29"/>
  <c r="F223" i="29"/>
  <c r="E223" i="29"/>
  <c r="D223" i="29"/>
  <c r="C223" i="29"/>
  <c r="G207" i="29"/>
  <c r="F207" i="29"/>
  <c r="E207" i="29"/>
  <c r="D207" i="29"/>
  <c r="C207" i="29"/>
  <c r="G191" i="29"/>
  <c r="F191" i="29"/>
  <c r="E191" i="29"/>
  <c r="D191" i="29"/>
  <c r="C191" i="29"/>
  <c r="G175" i="29"/>
  <c r="F175" i="29"/>
  <c r="E175" i="29"/>
  <c r="D175" i="29"/>
  <c r="C175" i="29"/>
  <c r="G159" i="29"/>
  <c r="F159" i="29"/>
  <c r="E159" i="29"/>
  <c r="D159" i="29"/>
  <c r="C159" i="29"/>
  <c r="G143" i="29"/>
  <c r="F143" i="29"/>
  <c r="E143" i="29"/>
  <c r="D143" i="29"/>
  <c r="C143" i="29"/>
  <c r="G127" i="29"/>
  <c r="F127" i="29"/>
  <c r="E127" i="29"/>
  <c r="D127" i="29"/>
  <c r="C127" i="29"/>
  <c r="G111" i="29"/>
  <c r="F111" i="29"/>
  <c r="E111" i="29"/>
  <c r="D111" i="29"/>
  <c r="C111" i="29"/>
  <c r="G95" i="29"/>
  <c r="F95" i="29"/>
  <c r="E95" i="29"/>
  <c r="D95" i="29"/>
  <c r="C95" i="29"/>
  <c r="G79" i="29"/>
  <c r="F79" i="29"/>
  <c r="E79" i="29"/>
  <c r="D79" i="29"/>
  <c r="C79" i="29"/>
  <c r="F63" i="29"/>
  <c r="G63" i="29"/>
  <c r="E63" i="29"/>
  <c r="D63" i="29"/>
  <c r="C63" i="29"/>
  <c r="F47" i="29"/>
  <c r="G47" i="29"/>
  <c r="E47" i="29"/>
  <c r="D47" i="29"/>
  <c r="C47" i="29"/>
  <c r="F31" i="29"/>
  <c r="D31" i="29"/>
  <c r="E31" i="29"/>
  <c r="C31" i="29"/>
  <c r="F15" i="29"/>
  <c r="C15" i="29"/>
  <c r="D15" i="29"/>
  <c r="E15" i="29"/>
  <c r="G2122" i="29"/>
  <c r="F2122" i="29"/>
  <c r="E2122" i="29"/>
  <c r="D2122" i="29"/>
  <c r="C2122" i="29"/>
  <c r="G1866" i="29"/>
  <c r="F1866" i="29"/>
  <c r="D1866" i="29"/>
  <c r="E1866" i="29"/>
  <c r="C1866" i="29"/>
  <c r="G2025" i="29"/>
  <c r="F2025" i="29"/>
  <c r="D2025" i="29"/>
  <c r="E2025" i="29"/>
  <c r="C2025" i="29"/>
  <c r="G1801" i="29"/>
  <c r="F1801" i="29"/>
  <c r="D1801" i="29"/>
  <c r="E1801" i="29"/>
  <c r="C1801" i="29"/>
  <c r="G2024" i="29"/>
  <c r="F2024" i="29"/>
  <c r="D2024" i="29"/>
  <c r="E2024" i="29"/>
  <c r="C2024" i="29"/>
  <c r="G1800" i="29"/>
  <c r="F1800" i="29"/>
  <c r="D1800" i="29"/>
  <c r="E1800" i="29"/>
  <c r="C1800" i="29"/>
  <c r="G2023" i="29"/>
  <c r="F2023" i="29"/>
  <c r="D2023" i="29"/>
  <c r="E2023" i="29"/>
  <c r="C2023" i="29"/>
  <c r="G1815" i="29"/>
  <c r="F1815" i="29"/>
  <c r="D1815" i="29"/>
  <c r="E1815" i="29"/>
  <c r="C1815" i="29"/>
  <c r="G2207" i="29"/>
  <c r="F2207" i="29"/>
  <c r="E2207" i="29"/>
  <c r="D2207" i="29"/>
  <c r="C2207" i="29"/>
  <c r="G2190" i="29"/>
  <c r="F2190" i="29"/>
  <c r="E2190" i="29"/>
  <c r="D2190" i="29"/>
  <c r="C2190" i="29"/>
  <c r="G2158" i="29"/>
  <c r="F2158" i="29"/>
  <c r="E2158" i="29"/>
  <c r="D2158" i="29"/>
  <c r="C2158" i="29"/>
  <c r="G2126" i="29"/>
  <c r="F2126" i="29"/>
  <c r="E2126" i="29"/>
  <c r="D2126" i="29"/>
  <c r="C2126" i="29"/>
  <c r="G2110" i="29"/>
  <c r="F2110" i="29"/>
  <c r="E2110" i="29"/>
  <c r="D2110" i="29"/>
  <c r="C2110" i="29"/>
  <c r="G2094" i="29"/>
  <c r="F2094" i="29"/>
  <c r="E2094" i="29"/>
  <c r="D2094" i="29"/>
  <c r="C2094" i="29"/>
  <c r="G2078" i="29"/>
  <c r="F2078" i="29"/>
  <c r="E2078" i="29"/>
  <c r="D2078" i="29"/>
  <c r="C2078" i="29"/>
  <c r="G2062" i="29"/>
  <c r="F2062" i="29"/>
  <c r="E2062" i="29"/>
  <c r="D2062" i="29"/>
  <c r="C2062" i="29"/>
  <c r="G2046" i="29"/>
  <c r="F2046" i="29"/>
  <c r="E2046" i="29"/>
  <c r="D2046" i="29"/>
  <c r="C2046" i="29"/>
  <c r="G2030" i="29"/>
  <c r="F2030" i="29"/>
  <c r="E2030" i="29"/>
  <c r="D2030" i="29"/>
  <c r="C2030" i="29"/>
  <c r="G2014" i="29"/>
  <c r="F2014" i="29"/>
  <c r="E2014" i="29"/>
  <c r="C2014" i="29"/>
  <c r="D2014" i="29"/>
  <c r="G1998" i="29"/>
  <c r="F1998" i="29"/>
  <c r="E1998" i="29"/>
  <c r="C1998" i="29"/>
  <c r="D1998" i="29"/>
  <c r="G1982" i="29"/>
  <c r="F1982" i="29"/>
  <c r="E1982" i="29"/>
  <c r="D1982" i="29"/>
  <c r="C1982" i="29"/>
  <c r="G1966" i="29"/>
  <c r="F1966" i="29"/>
  <c r="E1966" i="29"/>
  <c r="D1966" i="29"/>
  <c r="C1966" i="29"/>
  <c r="G1950" i="29"/>
  <c r="F1950" i="29"/>
  <c r="E1950" i="29"/>
  <c r="C1950" i="29"/>
  <c r="D1950" i="29"/>
  <c r="G1934" i="29"/>
  <c r="F1934" i="29"/>
  <c r="E1934" i="29"/>
  <c r="C1934" i="29"/>
  <c r="D1934" i="29"/>
  <c r="G1918" i="29"/>
  <c r="F1918" i="29"/>
  <c r="E1918" i="29"/>
  <c r="C1918" i="29"/>
  <c r="D1918" i="29"/>
  <c r="G1902" i="29"/>
  <c r="F1902" i="29"/>
  <c r="E1902" i="29"/>
  <c r="C1902" i="29"/>
  <c r="D1902" i="29"/>
  <c r="G1886" i="29"/>
  <c r="F1886" i="29"/>
  <c r="E1886" i="29"/>
  <c r="C1886" i="29"/>
  <c r="D1886" i="29"/>
  <c r="G1870" i="29"/>
  <c r="F1870" i="29"/>
  <c r="E1870" i="29"/>
  <c r="D1870" i="29"/>
  <c r="C1870" i="29"/>
  <c r="G1854" i="29"/>
  <c r="F1854" i="29"/>
  <c r="E1854" i="29"/>
  <c r="C1854" i="29"/>
  <c r="D1854" i="29"/>
  <c r="G1838" i="29"/>
  <c r="F1838" i="29"/>
  <c r="E1838" i="29"/>
  <c r="D1838" i="29"/>
  <c r="C1838" i="29"/>
  <c r="G1822" i="29"/>
  <c r="F1822" i="29"/>
  <c r="E1822" i="29"/>
  <c r="C1822" i="29"/>
  <c r="D1822" i="29"/>
  <c r="G1806" i="29"/>
  <c r="F1806" i="29"/>
  <c r="E1806" i="29"/>
  <c r="C1806" i="29"/>
  <c r="D1806" i="29"/>
  <c r="G1790" i="29"/>
  <c r="F1790" i="29"/>
  <c r="E1790" i="29"/>
  <c r="C1790" i="29"/>
  <c r="D1790" i="29"/>
  <c r="G1774" i="29"/>
  <c r="F1774" i="29"/>
  <c r="E1774" i="29"/>
  <c r="C1774" i="29"/>
  <c r="D1774" i="29"/>
  <c r="G1758" i="29"/>
  <c r="F1758" i="29"/>
  <c r="E1758" i="29"/>
  <c r="C1758" i="29"/>
  <c r="D1758" i="29"/>
  <c r="G1742" i="29"/>
  <c r="F1742" i="29"/>
  <c r="E1742" i="29"/>
  <c r="C1742" i="29"/>
  <c r="D1742" i="29"/>
  <c r="G1726" i="29"/>
  <c r="F1726" i="29"/>
  <c r="E1726" i="29"/>
  <c r="C1726" i="29"/>
  <c r="D1726" i="29"/>
  <c r="G1710" i="29"/>
  <c r="F1710" i="29"/>
  <c r="E1710" i="29"/>
  <c r="C1710" i="29"/>
  <c r="D1710" i="29"/>
  <c r="G1694" i="29"/>
  <c r="F1694" i="29"/>
  <c r="E1694" i="29"/>
  <c r="C1694" i="29"/>
  <c r="D1694" i="29"/>
  <c r="G1678" i="29"/>
  <c r="F1678" i="29"/>
  <c r="E1678" i="29"/>
  <c r="C1678" i="29"/>
  <c r="D1678" i="29"/>
  <c r="G1662" i="29"/>
  <c r="F1662" i="29"/>
  <c r="E1662" i="29"/>
  <c r="C1662" i="29"/>
  <c r="D1662" i="29"/>
  <c r="G1646" i="29"/>
  <c r="F1646" i="29"/>
  <c r="E1646" i="29"/>
  <c r="C1646" i="29"/>
  <c r="D1646" i="29"/>
  <c r="G1630" i="29"/>
  <c r="F1630" i="29"/>
  <c r="E1630" i="29"/>
  <c r="C1630" i="29"/>
  <c r="D1630" i="29"/>
  <c r="G1614" i="29"/>
  <c r="F1614" i="29"/>
  <c r="E1614" i="29"/>
  <c r="C1614" i="29"/>
  <c r="D1614" i="29"/>
  <c r="G1598" i="29"/>
  <c r="F1598" i="29"/>
  <c r="E1598" i="29"/>
  <c r="D1598" i="29"/>
  <c r="C1598" i="29"/>
  <c r="G1582" i="29"/>
  <c r="F1582" i="29"/>
  <c r="E1582" i="29"/>
  <c r="C1582" i="29"/>
  <c r="D1582" i="29"/>
  <c r="G1566" i="29"/>
  <c r="F1566" i="29"/>
  <c r="E1566" i="29"/>
  <c r="C1566" i="29"/>
  <c r="D1566" i="29"/>
  <c r="G1550" i="29"/>
  <c r="F1550" i="29"/>
  <c r="E1550" i="29"/>
  <c r="C1550" i="29"/>
  <c r="D1550" i="29"/>
  <c r="G1534" i="29"/>
  <c r="F1534" i="29"/>
  <c r="E1534" i="29"/>
  <c r="C1534" i="29"/>
  <c r="D1534" i="29"/>
  <c r="G1518" i="29"/>
  <c r="F1518" i="29"/>
  <c r="E1518" i="29"/>
  <c r="D1518" i="29"/>
  <c r="C1518" i="29"/>
  <c r="G1502" i="29"/>
  <c r="F1502" i="29"/>
  <c r="E1502" i="29"/>
  <c r="C1502" i="29"/>
  <c r="D1502" i="29"/>
  <c r="G1486" i="29"/>
  <c r="F1486" i="29"/>
  <c r="E1486" i="29"/>
  <c r="C1486" i="29"/>
  <c r="D1486" i="29"/>
  <c r="G1470" i="29"/>
  <c r="F1470" i="29"/>
  <c r="E1470" i="29"/>
  <c r="C1470" i="29"/>
  <c r="D1470" i="29"/>
  <c r="G1454" i="29"/>
  <c r="F1454" i="29"/>
  <c r="E1454" i="29"/>
  <c r="D1454" i="29"/>
  <c r="C1454" i="29"/>
  <c r="G1438" i="29"/>
  <c r="F1438" i="29"/>
  <c r="E1438" i="29"/>
  <c r="C1438" i="29"/>
  <c r="D1438" i="29"/>
  <c r="G1422" i="29"/>
  <c r="F1422" i="29"/>
  <c r="E1422" i="29"/>
  <c r="C1422" i="29"/>
  <c r="D1422" i="29"/>
  <c r="G1406" i="29"/>
  <c r="F1406" i="29"/>
  <c r="E1406" i="29"/>
  <c r="D1406" i="29"/>
  <c r="C1406" i="29"/>
  <c r="G1390" i="29"/>
  <c r="F1390" i="29"/>
  <c r="E1390" i="29"/>
  <c r="D1390" i="29"/>
  <c r="C1390" i="29"/>
  <c r="G1374" i="29"/>
  <c r="F1374" i="29"/>
  <c r="E1374" i="29"/>
  <c r="C1374" i="29"/>
  <c r="D1374" i="29"/>
  <c r="G1358" i="29"/>
  <c r="F1358" i="29"/>
  <c r="E1358" i="29"/>
  <c r="C1358" i="29"/>
  <c r="D1358" i="29"/>
  <c r="G1342" i="29"/>
  <c r="F1342" i="29"/>
  <c r="E1342" i="29"/>
  <c r="C1342" i="29"/>
  <c r="D1342" i="29"/>
  <c r="G1326" i="29"/>
  <c r="F1326" i="29"/>
  <c r="E1326" i="29"/>
  <c r="D1326" i="29"/>
  <c r="C1326" i="29"/>
  <c r="G1310" i="29"/>
  <c r="F1310" i="29"/>
  <c r="E1310" i="29"/>
  <c r="C1310" i="29"/>
  <c r="D1310" i="29"/>
  <c r="G1294" i="29"/>
  <c r="F1294" i="29"/>
  <c r="E1294" i="29"/>
  <c r="C1294" i="29"/>
  <c r="D1294" i="29"/>
  <c r="G1278" i="29"/>
  <c r="F1278" i="29"/>
  <c r="E1278" i="29"/>
  <c r="C1278" i="29"/>
  <c r="D1278" i="29"/>
  <c r="G1262" i="29"/>
  <c r="F1262" i="29"/>
  <c r="E1262" i="29"/>
  <c r="C1262" i="29"/>
  <c r="D1262" i="29"/>
  <c r="G1246" i="29"/>
  <c r="F1246" i="29"/>
  <c r="D1246" i="29"/>
  <c r="E1246" i="29"/>
  <c r="C1246" i="29"/>
  <c r="G1230" i="29"/>
  <c r="F1230" i="29"/>
  <c r="E1230" i="29"/>
  <c r="D1230" i="29"/>
  <c r="C1230" i="29"/>
  <c r="G1214" i="29"/>
  <c r="F1214" i="29"/>
  <c r="E1214" i="29"/>
  <c r="D1214" i="29"/>
  <c r="C1214" i="29"/>
  <c r="G1198" i="29"/>
  <c r="F1198" i="29"/>
  <c r="E1198" i="29"/>
  <c r="D1198" i="29"/>
  <c r="C1198" i="29"/>
  <c r="G1182" i="29"/>
  <c r="F1182" i="29"/>
  <c r="E1182" i="29"/>
  <c r="C1182" i="29"/>
  <c r="D1182" i="29"/>
  <c r="G1166" i="29"/>
  <c r="F1166" i="29"/>
  <c r="E1166" i="29"/>
  <c r="D1166" i="29"/>
  <c r="C1166" i="29"/>
  <c r="G1150" i="29"/>
  <c r="F1150" i="29"/>
  <c r="E1150" i="29"/>
  <c r="D1150" i="29"/>
  <c r="C1150" i="29"/>
  <c r="G1134" i="29"/>
  <c r="F1134" i="29"/>
  <c r="E1134" i="29"/>
  <c r="D1134" i="29"/>
  <c r="C1134" i="29"/>
  <c r="G1118" i="29"/>
  <c r="F1118" i="29"/>
  <c r="E1118" i="29"/>
  <c r="D1118" i="29"/>
  <c r="C1118" i="29"/>
  <c r="G1102" i="29"/>
  <c r="F1102" i="29"/>
  <c r="D1102" i="29"/>
  <c r="E1102" i="29"/>
  <c r="C1102" i="29"/>
  <c r="G1086" i="29"/>
  <c r="F1086" i="29"/>
  <c r="E1086" i="29"/>
  <c r="D1086" i="29"/>
  <c r="C1086" i="29"/>
  <c r="G1070" i="29"/>
  <c r="F1070" i="29"/>
  <c r="D1070" i="29"/>
  <c r="E1070" i="29"/>
  <c r="C1070" i="29"/>
  <c r="G1054" i="29"/>
  <c r="F1054" i="29"/>
  <c r="D1054" i="29"/>
  <c r="E1054" i="29"/>
  <c r="C1054" i="29"/>
  <c r="G1038" i="29"/>
  <c r="F1038" i="29"/>
  <c r="D1038" i="29"/>
  <c r="E1038" i="29"/>
  <c r="C1038" i="29"/>
  <c r="G1022" i="29"/>
  <c r="F1022" i="29"/>
  <c r="E1022" i="29"/>
  <c r="D1022" i="29"/>
  <c r="C1022" i="29"/>
  <c r="G1006" i="29"/>
  <c r="F1006" i="29"/>
  <c r="D1006" i="29"/>
  <c r="E1006" i="29"/>
  <c r="C1006" i="29"/>
  <c r="G990" i="29"/>
  <c r="F990" i="29"/>
  <c r="D990" i="29"/>
  <c r="E990" i="29"/>
  <c r="C990" i="29"/>
  <c r="G974" i="29"/>
  <c r="F974" i="29"/>
  <c r="E974" i="29"/>
  <c r="D974" i="29"/>
  <c r="C974" i="29"/>
  <c r="G958" i="29"/>
  <c r="F958" i="29"/>
  <c r="D958" i="29"/>
  <c r="E958" i="29"/>
  <c r="C958" i="29"/>
  <c r="G942" i="29"/>
  <c r="F942" i="29"/>
  <c r="D942" i="29"/>
  <c r="E942" i="29"/>
  <c r="C942" i="29"/>
  <c r="G926" i="29"/>
  <c r="F926" i="29"/>
  <c r="E926" i="29"/>
  <c r="D926" i="29"/>
  <c r="C926" i="29"/>
  <c r="G910" i="29"/>
  <c r="F910" i="29"/>
  <c r="D910" i="29"/>
  <c r="E910" i="29"/>
  <c r="C910" i="29"/>
  <c r="G894" i="29"/>
  <c r="F894" i="29"/>
  <c r="D894" i="29"/>
  <c r="E894" i="29"/>
  <c r="C894" i="29"/>
  <c r="G878" i="29"/>
  <c r="F878" i="29"/>
  <c r="E878" i="29"/>
  <c r="D878" i="29"/>
  <c r="C878" i="29"/>
  <c r="G862" i="29"/>
  <c r="F862" i="29"/>
  <c r="D862" i="29"/>
  <c r="E862" i="29"/>
  <c r="C862" i="29"/>
  <c r="G846" i="29"/>
  <c r="F846" i="29"/>
  <c r="D846" i="29"/>
  <c r="E846" i="29"/>
  <c r="C846" i="29"/>
  <c r="G830" i="29"/>
  <c r="F830" i="29"/>
  <c r="E830" i="29"/>
  <c r="D830" i="29"/>
  <c r="C830" i="29"/>
  <c r="G814" i="29"/>
  <c r="F814" i="29"/>
  <c r="D814" i="29"/>
  <c r="E814" i="29"/>
  <c r="C814" i="29"/>
  <c r="G798" i="29"/>
  <c r="F798" i="29"/>
  <c r="D798" i="29"/>
  <c r="E798" i="29"/>
  <c r="C798" i="29"/>
  <c r="G782" i="29"/>
  <c r="F782" i="29"/>
  <c r="D782" i="29"/>
  <c r="E782" i="29"/>
  <c r="C782" i="29"/>
  <c r="G766" i="29"/>
  <c r="F766" i="29"/>
  <c r="D766" i="29"/>
  <c r="E766" i="29"/>
  <c r="C766" i="29"/>
  <c r="G750" i="29"/>
  <c r="F750" i="29"/>
  <c r="E750" i="29"/>
  <c r="D750" i="29"/>
  <c r="C750" i="29"/>
  <c r="G734" i="29"/>
  <c r="F734" i="29"/>
  <c r="D734" i="29"/>
  <c r="E734" i="29"/>
  <c r="C734" i="29"/>
  <c r="G718" i="29"/>
  <c r="F718" i="29"/>
  <c r="E718" i="29"/>
  <c r="D718" i="29"/>
  <c r="C718" i="29"/>
  <c r="G702" i="29"/>
  <c r="F702" i="29"/>
  <c r="D702" i="29"/>
  <c r="E702" i="29"/>
  <c r="C702" i="29"/>
  <c r="G686" i="29"/>
  <c r="F686" i="29"/>
  <c r="D686" i="29"/>
  <c r="E686" i="29"/>
  <c r="C686" i="29"/>
  <c r="G670" i="29"/>
  <c r="F670" i="29"/>
  <c r="D670" i="29"/>
  <c r="E670" i="29"/>
  <c r="C670" i="29"/>
  <c r="G654" i="29"/>
  <c r="F654" i="29"/>
  <c r="D654" i="29"/>
  <c r="E654" i="29"/>
  <c r="C654" i="29"/>
  <c r="G638" i="29"/>
  <c r="F638" i="29"/>
  <c r="E638" i="29"/>
  <c r="D638" i="29"/>
  <c r="C638" i="29"/>
  <c r="G622" i="29"/>
  <c r="F622" i="29"/>
  <c r="E622" i="29"/>
  <c r="D622" i="29"/>
  <c r="C622" i="29"/>
  <c r="G606" i="29"/>
  <c r="F606" i="29"/>
  <c r="E606" i="29"/>
  <c r="D606" i="29"/>
  <c r="C606" i="29"/>
  <c r="G590" i="29"/>
  <c r="F590" i="29"/>
  <c r="E590" i="29"/>
  <c r="D590" i="29"/>
  <c r="C590" i="29"/>
  <c r="G574" i="29"/>
  <c r="F574" i="29"/>
  <c r="E574" i="29"/>
  <c r="D574" i="29"/>
  <c r="C574" i="29"/>
  <c r="G558" i="29"/>
  <c r="F558" i="29"/>
  <c r="E558" i="29"/>
  <c r="D558" i="29"/>
  <c r="C558" i="29"/>
  <c r="G542" i="29"/>
  <c r="F542" i="29"/>
  <c r="E542" i="29"/>
  <c r="D542" i="29"/>
  <c r="C542" i="29"/>
  <c r="G526" i="29"/>
  <c r="F526" i="29"/>
  <c r="E526" i="29"/>
  <c r="D526" i="29"/>
  <c r="C526" i="29"/>
  <c r="G510" i="29"/>
  <c r="F510" i="29"/>
  <c r="E510" i="29"/>
  <c r="D510" i="29"/>
  <c r="C510" i="29"/>
  <c r="G494" i="29"/>
  <c r="F494" i="29"/>
  <c r="E494" i="29"/>
  <c r="D494" i="29"/>
  <c r="C494" i="29"/>
  <c r="G478" i="29"/>
  <c r="F478" i="29"/>
  <c r="E478" i="29"/>
  <c r="D478" i="29"/>
  <c r="C478" i="29"/>
  <c r="G462" i="29"/>
  <c r="F462" i="29"/>
  <c r="E462" i="29"/>
  <c r="D462" i="29"/>
  <c r="C462" i="29"/>
  <c r="G446" i="29"/>
  <c r="F446" i="29"/>
  <c r="E446" i="29"/>
  <c r="D446" i="29"/>
  <c r="C446" i="29"/>
  <c r="G430" i="29"/>
  <c r="F430" i="29"/>
  <c r="E430" i="29"/>
  <c r="D430" i="29"/>
  <c r="C430" i="29"/>
  <c r="G414" i="29"/>
  <c r="F414" i="29"/>
  <c r="E414" i="29"/>
  <c r="D414" i="29"/>
  <c r="C414" i="29"/>
  <c r="G398" i="29"/>
  <c r="F398" i="29"/>
  <c r="E398" i="29"/>
  <c r="D398" i="29"/>
  <c r="C398" i="29"/>
  <c r="G382" i="29"/>
  <c r="F382" i="29"/>
  <c r="E382" i="29"/>
  <c r="D382" i="29"/>
  <c r="C382" i="29"/>
  <c r="G366" i="29"/>
  <c r="F366" i="29"/>
  <c r="E366" i="29"/>
  <c r="D366" i="29"/>
  <c r="C366" i="29"/>
  <c r="G350" i="29"/>
  <c r="F350" i="29"/>
  <c r="E350" i="29"/>
  <c r="D350" i="29"/>
  <c r="C350" i="29"/>
  <c r="G334" i="29"/>
  <c r="F334" i="29"/>
  <c r="E334" i="29"/>
  <c r="D334" i="29"/>
  <c r="C334" i="29"/>
  <c r="G318" i="29"/>
  <c r="F318" i="29"/>
  <c r="E318" i="29"/>
  <c r="D318" i="29"/>
  <c r="C318" i="29"/>
  <c r="G302" i="29"/>
  <c r="F302" i="29"/>
  <c r="E302" i="29"/>
  <c r="D302" i="29"/>
  <c r="C302" i="29"/>
  <c r="G286" i="29"/>
  <c r="F286" i="29"/>
  <c r="E286" i="29"/>
  <c r="D286" i="29"/>
  <c r="C286" i="29"/>
  <c r="G270" i="29"/>
  <c r="F270" i="29"/>
  <c r="E270" i="29"/>
  <c r="D270" i="29"/>
  <c r="C270" i="29"/>
  <c r="G254" i="29"/>
  <c r="F254" i="29"/>
  <c r="E254" i="29"/>
  <c r="D254" i="29"/>
  <c r="C254" i="29"/>
  <c r="G238" i="29"/>
  <c r="F238" i="29"/>
  <c r="E238" i="29"/>
  <c r="D238" i="29"/>
  <c r="C238" i="29"/>
  <c r="G222" i="29"/>
  <c r="F222" i="29"/>
  <c r="E222" i="29"/>
  <c r="D222" i="29"/>
  <c r="C222" i="29"/>
  <c r="G206" i="29"/>
  <c r="F206" i="29"/>
  <c r="E206" i="29"/>
  <c r="D206" i="29"/>
  <c r="C206" i="29"/>
  <c r="G190" i="29"/>
  <c r="F190" i="29"/>
  <c r="E190" i="29"/>
  <c r="D190" i="29"/>
  <c r="C190" i="29"/>
  <c r="G174" i="29"/>
  <c r="F174" i="29"/>
  <c r="E174" i="29"/>
  <c r="D174" i="29"/>
  <c r="C174" i="29"/>
  <c r="G158" i="29"/>
  <c r="F158" i="29"/>
  <c r="E158" i="29"/>
  <c r="D158" i="29"/>
  <c r="C158" i="29"/>
  <c r="G142" i="29"/>
  <c r="F142" i="29"/>
  <c r="E142" i="29"/>
  <c r="D142" i="29"/>
  <c r="C142" i="29"/>
  <c r="G126" i="29"/>
  <c r="F126" i="29"/>
  <c r="E126" i="29"/>
  <c r="D126" i="29"/>
  <c r="C126" i="29"/>
  <c r="G110" i="29"/>
  <c r="F110" i="29"/>
  <c r="E110" i="29"/>
  <c r="D110" i="29"/>
  <c r="C110" i="29"/>
  <c r="G94" i="29"/>
  <c r="F94" i="29"/>
  <c r="E94" i="29"/>
  <c r="D94" i="29"/>
  <c r="C94" i="29"/>
  <c r="G78" i="29"/>
  <c r="F78" i="29"/>
  <c r="E78" i="29"/>
  <c r="D78" i="29"/>
  <c r="C78" i="29"/>
  <c r="G62" i="29"/>
  <c r="F62" i="29"/>
  <c r="E62" i="29"/>
  <c r="D62" i="29"/>
  <c r="C62" i="29"/>
  <c r="G46" i="29"/>
  <c r="F46" i="29"/>
  <c r="E46" i="29"/>
  <c r="D46" i="29"/>
  <c r="C46" i="29"/>
  <c r="F30" i="29"/>
  <c r="E30" i="29"/>
  <c r="D30" i="29"/>
  <c r="C30" i="29"/>
  <c r="F14" i="29"/>
  <c r="C14" i="29"/>
  <c r="E14" i="29"/>
  <c r="D14" i="29"/>
  <c r="G2186" i="29"/>
  <c r="F2186" i="29"/>
  <c r="D2186" i="29"/>
  <c r="E2186" i="29"/>
  <c r="C2186" i="29"/>
  <c r="G2010" i="29"/>
  <c r="F2010" i="29"/>
  <c r="D2010" i="29"/>
  <c r="E2010" i="29"/>
  <c r="C2010" i="29"/>
  <c r="G2201" i="29"/>
  <c r="F2201" i="29"/>
  <c r="D2201" i="29"/>
  <c r="E2201" i="29"/>
  <c r="C2201" i="29"/>
  <c r="G2009" i="29"/>
  <c r="F2009" i="29"/>
  <c r="D2009" i="29"/>
  <c r="E2009" i="29"/>
  <c r="C2009" i="29"/>
  <c r="G1897" i="29"/>
  <c r="F1897" i="29"/>
  <c r="D1897" i="29"/>
  <c r="E1897" i="29"/>
  <c r="C1897" i="29"/>
  <c r="G2104" i="29"/>
  <c r="F2104" i="29"/>
  <c r="D2104" i="29"/>
  <c r="E2104" i="29"/>
  <c r="C2104" i="29"/>
  <c r="G1880" i="29"/>
  <c r="F1880" i="29"/>
  <c r="D1880" i="29"/>
  <c r="E1880" i="29"/>
  <c r="C1880" i="29"/>
  <c r="G2087" i="29"/>
  <c r="F2087" i="29"/>
  <c r="D2087" i="29"/>
  <c r="E2087" i="29"/>
  <c r="C2087" i="29"/>
  <c r="G1895" i="29"/>
  <c r="F1895" i="29"/>
  <c r="D1895" i="29"/>
  <c r="E1895" i="29"/>
  <c r="C1895" i="29"/>
  <c r="G2212" i="29"/>
  <c r="F2212" i="29"/>
  <c r="E2212" i="29"/>
  <c r="D2212" i="29"/>
  <c r="C2212" i="29"/>
  <c r="G2206" i="29"/>
  <c r="F2206" i="29"/>
  <c r="E2206" i="29"/>
  <c r="D2206" i="29"/>
  <c r="C2206" i="29"/>
  <c r="G2174" i="29"/>
  <c r="F2174" i="29"/>
  <c r="E2174" i="29"/>
  <c r="D2174" i="29"/>
  <c r="C2174" i="29"/>
  <c r="G2142" i="29"/>
  <c r="F2142" i="29"/>
  <c r="E2142" i="29"/>
  <c r="D2142" i="29"/>
  <c r="C2142" i="29"/>
  <c r="G2205" i="29"/>
  <c r="F2205" i="29"/>
  <c r="E2205" i="29"/>
  <c r="C2205" i="29"/>
  <c r="D2205" i="29"/>
  <c r="G2189" i="29"/>
  <c r="F2189" i="29"/>
  <c r="E2189" i="29"/>
  <c r="C2189" i="29"/>
  <c r="D2189" i="29"/>
  <c r="G2173" i="29"/>
  <c r="F2173" i="29"/>
  <c r="E2173" i="29"/>
  <c r="D2173" i="29"/>
  <c r="C2173" i="29"/>
  <c r="G2157" i="29"/>
  <c r="F2157" i="29"/>
  <c r="E2157" i="29"/>
  <c r="C2157" i="29"/>
  <c r="D2157" i="29"/>
  <c r="G2141" i="29"/>
  <c r="F2141" i="29"/>
  <c r="E2141" i="29"/>
  <c r="C2141" i="29"/>
  <c r="D2141" i="29"/>
  <c r="G2125" i="29"/>
  <c r="F2125" i="29"/>
  <c r="E2125" i="29"/>
  <c r="D2125" i="29"/>
  <c r="C2125" i="29"/>
  <c r="G2109" i="29"/>
  <c r="F2109" i="29"/>
  <c r="E2109" i="29"/>
  <c r="C2109" i="29"/>
  <c r="D2109" i="29"/>
  <c r="G2093" i="29"/>
  <c r="F2093" i="29"/>
  <c r="E2093" i="29"/>
  <c r="D2093" i="29"/>
  <c r="C2093" i="29"/>
  <c r="G2077" i="29"/>
  <c r="F2077" i="29"/>
  <c r="E2077" i="29"/>
  <c r="C2077" i="29"/>
  <c r="D2077" i="29"/>
  <c r="G2061" i="29"/>
  <c r="F2061" i="29"/>
  <c r="E2061" i="29"/>
  <c r="C2061" i="29"/>
  <c r="D2061" i="29"/>
  <c r="G2045" i="29"/>
  <c r="F2045" i="29"/>
  <c r="E2045" i="29"/>
  <c r="D2045" i="29"/>
  <c r="C2045" i="29"/>
  <c r="G2029" i="29"/>
  <c r="F2029" i="29"/>
  <c r="E2029" i="29"/>
  <c r="C2029" i="29"/>
  <c r="D2029" i="29"/>
  <c r="G2013" i="29"/>
  <c r="F2013" i="29"/>
  <c r="E2013" i="29"/>
  <c r="D2013" i="29"/>
  <c r="C2013" i="29"/>
  <c r="G1997" i="29"/>
  <c r="F1997" i="29"/>
  <c r="E1997" i="29"/>
  <c r="C1997" i="29"/>
  <c r="D1997" i="29"/>
  <c r="G1981" i="29"/>
  <c r="F1981" i="29"/>
  <c r="E1981" i="29"/>
  <c r="D1981" i="29"/>
  <c r="C1981" i="29"/>
  <c r="G1965" i="29"/>
  <c r="F1965" i="29"/>
  <c r="E1965" i="29"/>
  <c r="C1965" i="29"/>
  <c r="D1965" i="29"/>
  <c r="G1949" i="29"/>
  <c r="F1949" i="29"/>
  <c r="E1949" i="29"/>
  <c r="C1949" i="29"/>
  <c r="D1949" i="29"/>
  <c r="G1933" i="29"/>
  <c r="F1933" i="29"/>
  <c r="E1933" i="29"/>
  <c r="C1933" i="29"/>
  <c r="D1933" i="29"/>
  <c r="G1917" i="29"/>
  <c r="F1917" i="29"/>
  <c r="E1917" i="29"/>
  <c r="C1917" i="29"/>
  <c r="D1917" i="29"/>
  <c r="G1901" i="29"/>
  <c r="F1901" i="29"/>
  <c r="E1901" i="29"/>
  <c r="D1901" i="29"/>
  <c r="C1901" i="29"/>
  <c r="G1885" i="29"/>
  <c r="F1885" i="29"/>
  <c r="E1885" i="29"/>
  <c r="C1885" i="29"/>
  <c r="D1885" i="29"/>
  <c r="G1869" i="29"/>
  <c r="F1869" i="29"/>
  <c r="E1869" i="29"/>
  <c r="D1869" i="29"/>
  <c r="C1869" i="29"/>
  <c r="G1853" i="29"/>
  <c r="F1853" i="29"/>
  <c r="E1853" i="29"/>
  <c r="C1853" i="29"/>
  <c r="D1853" i="29"/>
  <c r="G1837" i="29"/>
  <c r="F1837" i="29"/>
  <c r="E1837" i="29"/>
  <c r="C1837" i="29"/>
  <c r="D1837" i="29"/>
  <c r="G1821" i="29"/>
  <c r="F1821" i="29"/>
  <c r="E1821" i="29"/>
  <c r="C1821" i="29"/>
  <c r="D1821" i="29"/>
  <c r="G1805" i="29"/>
  <c r="F1805" i="29"/>
  <c r="E1805" i="29"/>
  <c r="C1805" i="29"/>
  <c r="D1805" i="29"/>
  <c r="G1789" i="29"/>
  <c r="F1789" i="29"/>
  <c r="E1789" i="29"/>
  <c r="D1789" i="29"/>
  <c r="C1789" i="29"/>
  <c r="G1773" i="29"/>
  <c r="F1773" i="29"/>
  <c r="E1773" i="29"/>
  <c r="C1773" i="29"/>
  <c r="D1773" i="29"/>
  <c r="G1757" i="29"/>
  <c r="F1757" i="29"/>
  <c r="E1757" i="29"/>
  <c r="D1757" i="29"/>
  <c r="C1757" i="29"/>
  <c r="G1741" i="29"/>
  <c r="F1741" i="29"/>
  <c r="E1741" i="29"/>
  <c r="C1741" i="29"/>
  <c r="D1741" i="29"/>
  <c r="G1725" i="29"/>
  <c r="F1725" i="29"/>
  <c r="E1725" i="29"/>
  <c r="D1725" i="29"/>
  <c r="C1725" i="29"/>
  <c r="G1709" i="29"/>
  <c r="F1709" i="29"/>
  <c r="E1709" i="29"/>
  <c r="C1709" i="29"/>
  <c r="D1709" i="29"/>
  <c r="G1693" i="29"/>
  <c r="F1693" i="29"/>
  <c r="E1693" i="29"/>
  <c r="D1693" i="29"/>
  <c r="C1693" i="29"/>
  <c r="G1677" i="29"/>
  <c r="F1677" i="29"/>
  <c r="E1677" i="29"/>
  <c r="C1677" i="29"/>
  <c r="D1677" i="29"/>
  <c r="G1661" i="29"/>
  <c r="F1661" i="29"/>
  <c r="E1661" i="29"/>
  <c r="C1661" i="29"/>
  <c r="D1661" i="29"/>
  <c r="G1645" i="29"/>
  <c r="F1645" i="29"/>
  <c r="E1645" i="29"/>
  <c r="D1645" i="29"/>
  <c r="C1645" i="29"/>
  <c r="G1629" i="29"/>
  <c r="F1629" i="29"/>
  <c r="E1629" i="29"/>
  <c r="C1629" i="29"/>
  <c r="D1629" i="29"/>
  <c r="G1613" i="29"/>
  <c r="F1613" i="29"/>
  <c r="E1613" i="29"/>
  <c r="C1613" i="29"/>
  <c r="D1613" i="29"/>
  <c r="G1597" i="29"/>
  <c r="F1597" i="29"/>
  <c r="E1597" i="29"/>
  <c r="C1597" i="29"/>
  <c r="D1597" i="29"/>
  <c r="G1581" i="29"/>
  <c r="F1581" i="29"/>
  <c r="E1581" i="29"/>
  <c r="C1581" i="29"/>
  <c r="D1581" i="29"/>
  <c r="G1565" i="29"/>
  <c r="F1565" i="29"/>
  <c r="E1565" i="29"/>
  <c r="D1565" i="29"/>
  <c r="C1565" i="29"/>
  <c r="G1549" i="29"/>
  <c r="F1549" i="29"/>
  <c r="E1549" i="29"/>
  <c r="C1549" i="29"/>
  <c r="D1549" i="29"/>
  <c r="G1533" i="29"/>
  <c r="F1533" i="29"/>
  <c r="E1533" i="29"/>
  <c r="C1533" i="29"/>
  <c r="D1533" i="29"/>
  <c r="G1517" i="29"/>
  <c r="F1517" i="29"/>
  <c r="E1517" i="29"/>
  <c r="D1517" i="29"/>
  <c r="C1517" i="29"/>
  <c r="G1501" i="29"/>
  <c r="F1501" i="29"/>
  <c r="E1501" i="29"/>
  <c r="C1501" i="29"/>
  <c r="D1501" i="29"/>
  <c r="G1485" i="29"/>
  <c r="F1485" i="29"/>
  <c r="E1485" i="29"/>
  <c r="C1485" i="29"/>
  <c r="D1485" i="29"/>
  <c r="G1469" i="29"/>
  <c r="F1469" i="29"/>
  <c r="E1469" i="29"/>
  <c r="D1469" i="29"/>
  <c r="C1469" i="29"/>
  <c r="G1453" i="29"/>
  <c r="F1453" i="29"/>
  <c r="E1453" i="29"/>
  <c r="D1453" i="29"/>
  <c r="C1453" i="29"/>
  <c r="G1437" i="29"/>
  <c r="F1437" i="29"/>
  <c r="E1437" i="29"/>
  <c r="C1437" i="29"/>
  <c r="D1437" i="29"/>
  <c r="G1421" i="29"/>
  <c r="F1421" i="29"/>
  <c r="E1421" i="29"/>
  <c r="C1421" i="29"/>
  <c r="D1421" i="29"/>
  <c r="G1405" i="29"/>
  <c r="F1405" i="29"/>
  <c r="E1405" i="29"/>
  <c r="D1405" i="29"/>
  <c r="C1405" i="29"/>
  <c r="G1389" i="29"/>
  <c r="F1389" i="29"/>
  <c r="E1389" i="29"/>
  <c r="D1389" i="29"/>
  <c r="C1389" i="29"/>
  <c r="G1373" i="29"/>
  <c r="F1373" i="29"/>
  <c r="E1373" i="29"/>
  <c r="C1373" i="29"/>
  <c r="D1373" i="29"/>
  <c r="G1357" i="29"/>
  <c r="F1357" i="29"/>
  <c r="E1357" i="29"/>
  <c r="C1357" i="29"/>
  <c r="D1357" i="29"/>
  <c r="G1341" i="29"/>
  <c r="F1341" i="29"/>
  <c r="E1341" i="29"/>
  <c r="D1341" i="29"/>
  <c r="C1341" i="29"/>
  <c r="G1325" i="29"/>
  <c r="F1325" i="29"/>
  <c r="E1325" i="29"/>
  <c r="D1325" i="29"/>
  <c r="C1325" i="29"/>
  <c r="G1309" i="29"/>
  <c r="F1309" i="29"/>
  <c r="E1309" i="29"/>
  <c r="C1309" i="29"/>
  <c r="D1309" i="29"/>
  <c r="G1293" i="29"/>
  <c r="F1293" i="29"/>
  <c r="E1293" i="29"/>
  <c r="C1293" i="29"/>
  <c r="D1293" i="29"/>
  <c r="G1277" i="29"/>
  <c r="F1277" i="29"/>
  <c r="E1277" i="29"/>
  <c r="C1277" i="29"/>
  <c r="D1277" i="29"/>
  <c r="G1261" i="29"/>
  <c r="F1261" i="29"/>
  <c r="E1261" i="29"/>
  <c r="C1261" i="29"/>
  <c r="D1261" i="29"/>
  <c r="G1245" i="29"/>
  <c r="F1245" i="29"/>
  <c r="E1245" i="29"/>
  <c r="D1245" i="29"/>
  <c r="C1245" i="29"/>
  <c r="G1229" i="29"/>
  <c r="F1229" i="29"/>
  <c r="E1229" i="29"/>
  <c r="D1229" i="29"/>
  <c r="C1229" i="29"/>
  <c r="G1213" i="29"/>
  <c r="F1213" i="29"/>
  <c r="E1213" i="29"/>
  <c r="D1213" i="29"/>
  <c r="C1213" i="29"/>
  <c r="G1197" i="29"/>
  <c r="F1197" i="29"/>
  <c r="E1197" i="29"/>
  <c r="D1197" i="29"/>
  <c r="C1197" i="29"/>
  <c r="G1181" i="29"/>
  <c r="F1181" i="29"/>
  <c r="E1181" i="29"/>
  <c r="D1181" i="29"/>
  <c r="C1181" i="29"/>
  <c r="G1165" i="29"/>
  <c r="F1165" i="29"/>
  <c r="E1165" i="29"/>
  <c r="C1165" i="29"/>
  <c r="D1165" i="29"/>
  <c r="G1149" i="29"/>
  <c r="F1149" i="29"/>
  <c r="E1149" i="29"/>
  <c r="D1149" i="29"/>
  <c r="C1149" i="29"/>
  <c r="G1133" i="29"/>
  <c r="F1133" i="29"/>
  <c r="E1133" i="29"/>
  <c r="D1133" i="29"/>
  <c r="C1133" i="29"/>
  <c r="G1117" i="29"/>
  <c r="F1117" i="29"/>
  <c r="E1117" i="29"/>
  <c r="D1117" i="29"/>
  <c r="C1117" i="29"/>
  <c r="G1101" i="29"/>
  <c r="F1101" i="29"/>
  <c r="E1101" i="29"/>
  <c r="D1101" i="29"/>
  <c r="C1101" i="29"/>
  <c r="G1085" i="29"/>
  <c r="F1085" i="29"/>
  <c r="E1085" i="29"/>
  <c r="D1085" i="29"/>
  <c r="C1085" i="29"/>
  <c r="G1069" i="29"/>
  <c r="F1069" i="29"/>
  <c r="D1069" i="29"/>
  <c r="E1069" i="29"/>
  <c r="C1069" i="29"/>
  <c r="G1053" i="29"/>
  <c r="F1053" i="29"/>
  <c r="D1053" i="29"/>
  <c r="E1053" i="29"/>
  <c r="C1053" i="29"/>
  <c r="G1037" i="29"/>
  <c r="F1037" i="29"/>
  <c r="D1037" i="29"/>
  <c r="E1037" i="29"/>
  <c r="C1037" i="29"/>
  <c r="G1021" i="29"/>
  <c r="F1021" i="29"/>
  <c r="E1021" i="29"/>
  <c r="D1021" i="29"/>
  <c r="C1021" i="29"/>
  <c r="G1005" i="29"/>
  <c r="F1005" i="29"/>
  <c r="D1005" i="29"/>
  <c r="E1005" i="29"/>
  <c r="C1005" i="29"/>
  <c r="G989" i="29"/>
  <c r="F989" i="29"/>
  <c r="D989" i="29"/>
  <c r="E989" i="29"/>
  <c r="C989" i="29"/>
  <c r="G973" i="29"/>
  <c r="F973" i="29"/>
  <c r="E973" i="29"/>
  <c r="D973" i="29"/>
  <c r="C973" i="29"/>
  <c r="G957" i="29"/>
  <c r="F957" i="29"/>
  <c r="D957" i="29"/>
  <c r="E957" i="29"/>
  <c r="C957" i="29"/>
  <c r="G941" i="29"/>
  <c r="F941" i="29"/>
  <c r="D941" i="29"/>
  <c r="E941" i="29"/>
  <c r="C941" i="29"/>
  <c r="G925" i="29"/>
  <c r="F925" i="29"/>
  <c r="E925" i="29"/>
  <c r="D925" i="29"/>
  <c r="C925" i="29"/>
  <c r="G909" i="29"/>
  <c r="F909" i="29"/>
  <c r="D909" i="29"/>
  <c r="E909" i="29"/>
  <c r="C909" i="29"/>
  <c r="G893" i="29"/>
  <c r="F893" i="29"/>
  <c r="D893" i="29"/>
  <c r="E893" i="29"/>
  <c r="C893" i="29"/>
  <c r="G877" i="29"/>
  <c r="F877" i="29"/>
  <c r="E877" i="29"/>
  <c r="D877" i="29"/>
  <c r="C877" i="29"/>
  <c r="G861" i="29"/>
  <c r="E861" i="29"/>
  <c r="F861" i="29"/>
  <c r="D861" i="29"/>
  <c r="C861" i="29"/>
  <c r="G845" i="29"/>
  <c r="F845" i="29"/>
  <c r="E845" i="29"/>
  <c r="D845" i="29"/>
  <c r="C845" i="29"/>
  <c r="G829" i="29"/>
  <c r="F829" i="29"/>
  <c r="E829" i="29"/>
  <c r="D829" i="29"/>
  <c r="C829" i="29"/>
  <c r="G813" i="29"/>
  <c r="F813" i="29"/>
  <c r="E813" i="29"/>
  <c r="D813" i="29"/>
  <c r="C813" i="29"/>
  <c r="G797" i="29"/>
  <c r="E797" i="29"/>
  <c r="F797" i="29"/>
  <c r="D797" i="29"/>
  <c r="C797" i="29"/>
  <c r="G781" i="29"/>
  <c r="F781" i="29"/>
  <c r="E781" i="29"/>
  <c r="D781" i="29"/>
  <c r="C781" i="29"/>
  <c r="G765" i="29"/>
  <c r="F765" i="29"/>
  <c r="E765" i="29"/>
  <c r="D765" i="29"/>
  <c r="C765" i="29"/>
  <c r="G749" i="29"/>
  <c r="F749" i="29"/>
  <c r="E749" i="29"/>
  <c r="D749" i="29"/>
  <c r="C749" i="29"/>
  <c r="G733" i="29"/>
  <c r="F733" i="29"/>
  <c r="E733" i="29"/>
  <c r="D733" i="29"/>
  <c r="C733" i="29"/>
  <c r="G717" i="29"/>
  <c r="F717" i="29"/>
  <c r="E717" i="29"/>
  <c r="D717" i="29"/>
  <c r="C717" i="29"/>
  <c r="G701" i="29"/>
  <c r="F701" i="29"/>
  <c r="E701" i="29"/>
  <c r="D701" i="29"/>
  <c r="C701" i="29"/>
  <c r="G685" i="29"/>
  <c r="F685" i="29"/>
  <c r="E685" i="29"/>
  <c r="D685" i="29"/>
  <c r="C685" i="29"/>
  <c r="G669" i="29"/>
  <c r="F669" i="29"/>
  <c r="E669" i="29"/>
  <c r="D669" i="29"/>
  <c r="C669" i="29"/>
  <c r="G653" i="29"/>
  <c r="F653" i="29"/>
  <c r="E653" i="29"/>
  <c r="D653" i="29"/>
  <c r="C653" i="29"/>
  <c r="G637" i="29"/>
  <c r="F637" i="29"/>
  <c r="E637" i="29"/>
  <c r="D637" i="29"/>
  <c r="C637" i="29"/>
  <c r="G621" i="29"/>
  <c r="F621" i="29"/>
  <c r="E621" i="29"/>
  <c r="D621" i="29"/>
  <c r="C621" i="29"/>
  <c r="G605" i="29"/>
  <c r="F605" i="29"/>
  <c r="E605" i="29"/>
  <c r="D605" i="29"/>
  <c r="C605" i="29"/>
  <c r="G589" i="29"/>
  <c r="F589" i="29"/>
  <c r="E589" i="29"/>
  <c r="D589" i="29"/>
  <c r="C589" i="29"/>
  <c r="G573" i="29"/>
  <c r="F573" i="29"/>
  <c r="E573" i="29"/>
  <c r="D573" i="29"/>
  <c r="C573" i="29"/>
  <c r="G557" i="29"/>
  <c r="F557" i="29"/>
  <c r="E557" i="29"/>
  <c r="D557" i="29"/>
  <c r="C557" i="29"/>
  <c r="G541" i="29"/>
  <c r="F541" i="29"/>
  <c r="E541" i="29"/>
  <c r="D541" i="29"/>
  <c r="C541" i="29"/>
  <c r="G525" i="29"/>
  <c r="F525" i="29"/>
  <c r="E525" i="29"/>
  <c r="D525" i="29"/>
  <c r="C525" i="29"/>
  <c r="G509" i="29"/>
  <c r="F509" i="29"/>
  <c r="E509" i="29"/>
  <c r="D509" i="29"/>
  <c r="C509" i="29"/>
  <c r="G493" i="29"/>
  <c r="F493" i="29"/>
  <c r="E493" i="29"/>
  <c r="D493" i="29"/>
  <c r="C493" i="29"/>
  <c r="G477" i="29"/>
  <c r="F477" i="29"/>
  <c r="E477" i="29"/>
  <c r="D477" i="29"/>
  <c r="C477" i="29"/>
  <c r="G461" i="29"/>
  <c r="F461" i="29"/>
  <c r="E461" i="29"/>
  <c r="D461" i="29"/>
  <c r="C461" i="29"/>
  <c r="G445" i="29"/>
  <c r="F445" i="29"/>
  <c r="E445" i="29"/>
  <c r="D445" i="29"/>
  <c r="C445" i="29"/>
  <c r="G429" i="29"/>
  <c r="F429" i="29"/>
  <c r="E429" i="29"/>
  <c r="D429" i="29"/>
  <c r="C429" i="29"/>
  <c r="G413" i="29"/>
  <c r="F413" i="29"/>
  <c r="E413" i="29"/>
  <c r="D413" i="29"/>
  <c r="C413" i="29"/>
  <c r="G397" i="29"/>
  <c r="F397" i="29"/>
  <c r="E397" i="29"/>
  <c r="D397" i="29"/>
  <c r="C397" i="29"/>
  <c r="G381" i="29"/>
  <c r="F381" i="29"/>
  <c r="E381" i="29"/>
  <c r="D381" i="29"/>
  <c r="C381" i="29"/>
  <c r="G365" i="29"/>
  <c r="F365" i="29"/>
  <c r="E365" i="29"/>
  <c r="D365" i="29"/>
  <c r="C365" i="29"/>
  <c r="G349" i="29"/>
  <c r="F349" i="29"/>
  <c r="E349" i="29"/>
  <c r="D349" i="29"/>
  <c r="C349" i="29"/>
  <c r="G333" i="29"/>
  <c r="F333" i="29"/>
  <c r="E333" i="29"/>
  <c r="D333" i="29"/>
  <c r="C333" i="29"/>
  <c r="G317" i="29"/>
  <c r="F317" i="29"/>
  <c r="E317" i="29"/>
  <c r="D317" i="29"/>
  <c r="C317" i="29"/>
  <c r="G301" i="29"/>
  <c r="F301" i="29"/>
  <c r="E301" i="29"/>
  <c r="D301" i="29"/>
  <c r="C301" i="29"/>
  <c r="G285" i="29"/>
  <c r="F285" i="29"/>
  <c r="E285" i="29"/>
  <c r="D285" i="29"/>
  <c r="C285" i="29"/>
  <c r="G269" i="29"/>
  <c r="F269" i="29"/>
  <c r="E269" i="29"/>
  <c r="D269" i="29"/>
  <c r="C269" i="29"/>
  <c r="G253" i="29"/>
  <c r="F253" i="29"/>
  <c r="E253" i="29"/>
  <c r="D253" i="29"/>
  <c r="C253" i="29"/>
  <c r="G237" i="29"/>
  <c r="F237" i="29"/>
  <c r="E237" i="29"/>
  <c r="D237" i="29"/>
  <c r="C237" i="29"/>
  <c r="G221" i="29"/>
  <c r="F221" i="29"/>
  <c r="E221" i="29"/>
  <c r="D221" i="29"/>
  <c r="C221" i="29"/>
  <c r="G205" i="29"/>
  <c r="F205" i="29"/>
  <c r="E205" i="29"/>
  <c r="D205" i="29"/>
  <c r="C205" i="29"/>
  <c r="G189" i="29"/>
  <c r="F189" i="29"/>
  <c r="E189" i="29"/>
  <c r="D189" i="29"/>
  <c r="C189" i="29"/>
  <c r="G173" i="29"/>
  <c r="F173" i="29"/>
  <c r="E173" i="29"/>
  <c r="D173" i="29"/>
  <c r="C173" i="29"/>
  <c r="G157" i="29"/>
  <c r="F157" i="29"/>
  <c r="E157" i="29"/>
  <c r="D157" i="29"/>
  <c r="C157" i="29"/>
  <c r="G141" i="29"/>
  <c r="F141" i="29"/>
  <c r="E141" i="29"/>
  <c r="D141" i="29"/>
  <c r="C141" i="29"/>
  <c r="G125" i="29"/>
  <c r="F125" i="29"/>
  <c r="E125" i="29"/>
  <c r="D125" i="29"/>
  <c r="C125" i="29"/>
  <c r="G109" i="29"/>
  <c r="F109" i="29"/>
  <c r="E109" i="29"/>
  <c r="D109" i="29"/>
  <c r="C109" i="29"/>
  <c r="G93" i="29"/>
  <c r="F93" i="29"/>
  <c r="E93" i="29"/>
  <c r="D93" i="29"/>
  <c r="C93" i="29"/>
  <c r="G77" i="29"/>
  <c r="F77" i="29"/>
  <c r="E77" i="29"/>
  <c r="D77" i="29"/>
  <c r="C77" i="29"/>
  <c r="G61" i="29"/>
  <c r="F61" i="29"/>
  <c r="E61" i="29"/>
  <c r="D61" i="29"/>
  <c r="C61" i="29"/>
  <c r="G45" i="29"/>
  <c r="F45" i="29"/>
  <c r="E45" i="29"/>
  <c r="D45" i="29"/>
  <c r="C45" i="29"/>
  <c r="F29" i="29"/>
  <c r="E29" i="29"/>
  <c r="D29" i="29"/>
  <c r="C29" i="29"/>
  <c r="F13" i="29"/>
  <c r="C13" i="29"/>
  <c r="E13" i="29"/>
  <c r="D13" i="29"/>
  <c r="G2090" i="29"/>
  <c r="F2090" i="29"/>
  <c r="D2090" i="29"/>
  <c r="E2090" i="29"/>
  <c r="C2090" i="29"/>
  <c r="G1850" i="29"/>
  <c r="F1850" i="29"/>
  <c r="D1850" i="29"/>
  <c r="E1850" i="29"/>
  <c r="C1850" i="29"/>
  <c r="G1993" i="29"/>
  <c r="F1993" i="29"/>
  <c r="E1993" i="29"/>
  <c r="D1993" i="29"/>
  <c r="C1993" i="29"/>
  <c r="G2200" i="29"/>
  <c r="F2200" i="29"/>
  <c r="D2200" i="29"/>
  <c r="E2200" i="29"/>
  <c r="C2200" i="29"/>
  <c r="G2008" i="29"/>
  <c r="F2008" i="29"/>
  <c r="D2008" i="29"/>
  <c r="E2008" i="29"/>
  <c r="C2008" i="29"/>
  <c r="G1784" i="29"/>
  <c r="F1784" i="29"/>
  <c r="D1784" i="29"/>
  <c r="E1784" i="29"/>
  <c r="C1784" i="29"/>
  <c r="G2007" i="29"/>
  <c r="F2007" i="29"/>
  <c r="D2007" i="29"/>
  <c r="E2007" i="29"/>
  <c r="C2007" i="29"/>
  <c r="G1799" i="29"/>
  <c r="F1799" i="29"/>
  <c r="D1799" i="29"/>
  <c r="E1799" i="29"/>
  <c r="C1799" i="29"/>
  <c r="G2204" i="29"/>
  <c r="F2204" i="29"/>
  <c r="E2204" i="29"/>
  <c r="C2204" i="29"/>
  <c r="D2204" i="29"/>
  <c r="G2188" i="29"/>
  <c r="F2188" i="29"/>
  <c r="E2188" i="29"/>
  <c r="C2188" i="29"/>
  <c r="D2188" i="29"/>
  <c r="G2172" i="29"/>
  <c r="F2172" i="29"/>
  <c r="E2172" i="29"/>
  <c r="D2172" i="29"/>
  <c r="C2172" i="29"/>
  <c r="G2156" i="29"/>
  <c r="F2156" i="29"/>
  <c r="E2156" i="29"/>
  <c r="C2156" i="29"/>
  <c r="D2156" i="29"/>
  <c r="G2140" i="29"/>
  <c r="F2140" i="29"/>
  <c r="E2140" i="29"/>
  <c r="C2140" i="29"/>
  <c r="D2140" i="29"/>
  <c r="G2124" i="29"/>
  <c r="F2124" i="29"/>
  <c r="E2124" i="29"/>
  <c r="C2124" i="29"/>
  <c r="D2124" i="29"/>
  <c r="G2108" i="29"/>
  <c r="F2108" i="29"/>
  <c r="E2108" i="29"/>
  <c r="C2108" i="29"/>
  <c r="D2108" i="29"/>
  <c r="G2092" i="29"/>
  <c r="F2092" i="29"/>
  <c r="E2092" i="29"/>
  <c r="C2092" i="29"/>
  <c r="D2092" i="29"/>
  <c r="G2076" i="29"/>
  <c r="F2076" i="29"/>
  <c r="E2076" i="29"/>
  <c r="C2076" i="29"/>
  <c r="D2076" i="29"/>
  <c r="G2060" i="29"/>
  <c r="F2060" i="29"/>
  <c r="E2060" i="29"/>
  <c r="C2060" i="29"/>
  <c r="D2060" i="29"/>
  <c r="G2044" i="29"/>
  <c r="F2044" i="29"/>
  <c r="E2044" i="29"/>
  <c r="D2044" i="29"/>
  <c r="C2044" i="29"/>
  <c r="G2028" i="29"/>
  <c r="F2028" i="29"/>
  <c r="E2028" i="29"/>
  <c r="C2028" i="29"/>
  <c r="D2028" i="29"/>
  <c r="G2012" i="29"/>
  <c r="F2012" i="29"/>
  <c r="E2012" i="29"/>
  <c r="D2012" i="29"/>
  <c r="C2012" i="29"/>
  <c r="G1996" i="29"/>
  <c r="F1996" i="29"/>
  <c r="E1996" i="29"/>
  <c r="C1996" i="29"/>
  <c r="D1996" i="29"/>
  <c r="G1980" i="29"/>
  <c r="F1980" i="29"/>
  <c r="E1980" i="29"/>
  <c r="C1980" i="29"/>
  <c r="D1980" i="29"/>
  <c r="G1964" i="29"/>
  <c r="F1964" i="29"/>
  <c r="E1964" i="29"/>
  <c r="C1964" i="29"/>
  <c r="D1964" i="29"/>
  <c r="G1948" i="29"/>
  <c r="F1948" i="29"/>
  <c r="E1948" i="29"/>
  <c r="C1948" i="29"/>
  <c r="D1948" i="29"/>
  <c r="G1932" i="29"/>
  <c r="F1932" i="29"/>
  <c r="E1932" i="29"/>
  <c r="C1932" i="29"/>
  <c r="D1932" i="29"/>
  <c r="G1916" i="29"/>
  <c r="F1916" i="29"/>
  <c r="E1916" i="29"/>
  <c r="C1916" i="29"/>
  <c r="D1916" i="29"/>
  <c r="G1900" i="29"/>
  <c r="F1900" i="29"/>
  <c r="E1900" i="29"/>
  <c r="D1900" i="29"/>
  <c r="C1900" i="29"/>
  <c r="G1884" i="29"/>
  <c r="F1884" i="29"/>
  <c r="E1884" i="29"/>
  <c r="C1884" i="29"/>
  <c r="D1884" i="29"/>
  <c r="G1868" i="29"/>
  <c r="F1868" i="29"/>
  <c r="E1868" i="29"/>
  <c r="D1868" i="29"/>
  <c r="C1868" i="29"/>
  <c r="G1852" i="29"/>
  <c r="F1852" i="29"/>
  <c r="E1852" i="29"/>
  <c r="C1852" i="29"/>
  <c r="D1852" i="29"/>
  <c r="G1836" i="29"/>
  <c r="F1836" i="29"/>
  <c r="E1836" i="29"/>
  <c r="C1836" i="29"/>
  <c r="D1836" i="29"/>
  <c r="G1820" i="29"/>
  <c r="F1820" i="29"/>
  <c r="E1820" i="29"/>
  <c r="C1820" i="29"/>
  <c r="D1820" i="29"/>
  <c r="G1804" i="29"/>
  <c r="F1804" i="29"/>
  <c r="E1804" i="29"/>
  <c r="C1804" i="29"/>
  <c r="D1804" i="29"/>
  <c r="G1788" i="29"/>
  <c r="F1788" i="29"/>
  <c r="E1788" i="29"/>
  <c r="D1788" i="29"/>
  <c r="C1788" i="29"/>
  <c r="G1772" i="29"/>
  <c r="F1772" i="29"/>
  <c r="E1772" i="29"/>
  <c r="C1772" i="29"/>
  <c r="D1772" i="29"/>
  <c r="G1756" i="29"/>
  <c r="F1756" i="29"/>
  <c r="E1756" i="29"/>
  <c r="D1756" i="29"/>
  <c r="C1756" i="29"/>
  <c r="G1740" i="29"/>
  <c r="F1740" i="29"/>
  <c r="E1740" i="29"/>
  <c r="C1740" i="29"/>
  <c r="D1740" i="29"/>
  <c r="G1724" i="29"/>
  <c r="F1724" i="29"/>
  <c r="E1724" i="29"/>
  <c r="D1724" i="29"/>
  <c r="C1724" i="29"/>
  <c r="G1708" i="29"/>
  <c r="F1708" i="29"/>
  <c r="E1708" i="29"/>
  <c r="C1708" i="29"/>
  <c r="D1708" i="29"/>
  <c r="G1692" i="29"/>
  <c r="F1692" i="29"/>
  <c r="E1692" i="29"/>
  <c r="D1692" i="29"/>
  <c r="C1692" i="29"/>
  <c r="G1676" i="29"/>
  <c r="F1676" i="29"/>
  <c r="E1676" i="29"/>
  <c r="C1676" i="29"/>
  <c r="D1676" i="29"/>
  <c r="G1660" i="29"/>
  <c r="F1660" i="29"/>
  <c r="E1660" i="29"/>
  <c r="C1660" i="29"/>
  <c r="D1660" i="29"/>
  <c r="G1644" i="29"/>
  <c r="F1644" i="29"/>
  <c r="E1644" i="29"/>
  <c r="D1644" i="29"/>
  <c r="C1644" i="29"/>
  <c r="G1628" i="29"/>
  <c r="F1628" i="29"/>
  <c r="E1628" i="29"/>
  <c r="C1628" i="29"/>
  <c r="D1628" i="29"/>
  <c r="G1612" i="29"/>
  <c r="F1612" i="29"/>
  <c r="E1612" i="29"/>
  <c r="C1612" i="29"/>
  <c r="D1612" i="29"/>
  <c r="G1596" i="29"/>
  <c r="F1596" i="29"/>
  <c r="E1596" i="29"/>
  <c r="C1596" i="29"/>
  <c r="D1596" i="29"/>
  <c r="G1580" i="29"/>
  <c r="F1580" i="29"/>
  <c r="E1580" i="29"/>
  <c r="C1580" i="29"/>
  <c r="D1580" i="29"/>
  <c r="G1564" i="29"/>
  <c r="F1564" i="29"/>
  <c r="E1564" i="29"/>
  <c r="D1564" i="29"/>
  <c r="C1564" i="29"/>
  <c r="G1548" i="29"/>
  <c r="F1548" i="29"/>
  <c r="E1548" i="29"/>
  <c r="C1548" i="29"/>
  <c r="D1548" i="29"/>
  <c r="G1532" i="29"/>
  <c r="F1532" i="29"/>
  <c r="E1532" i="29"/>
  <c r="C1532" i="29"/>
  <c r="D1532" i="29"/>
  <c r="G1516" i="29"/>
  <c r="F1516" i="29"/>
  <c r="E1516" i="29"/>
  <c r="D1516" i="29"/>
  <c r="C1516" i="29"/>
  <c r="G1500" i="29"/>
  <c r="F1500" i="29"/>
  <c r="E1500" i="29"/>
  <c r="C1500" i="29"/>
  <c r="D1500" i="29"/>
  <c r="G1484" i="29"/>
  <c r="F1484" i="29"/>
  <c r="E1484" i="29"/>
  <c r="C1484" i="29"/>
  <c r="D1484" i="29"/>
  <c r="G1468" i="29"/>
  <c r="F1468" i="29"/>
  <c r="E1468" i="29"/>
  <c r="D1468" i="29"/>
  <c r="C1468" i="29"/>
  <c r="G1452" i="29"/>
  <c r="F1452" i="29"/>
  <c r="E1452" i="29"/>
  <c r="C1452" i="29"/>
  <c r="D1452" i="29"/>
  <c r="G1436" i="29"/>
  <c r="F1436" i="29"/>
  <c r="E1436" i="29"/>
  <c r="C1436" i="29"/>
  <c r="D1436" i="29"/>
  <c r="G1420" i="29"/>
  <c r="F1420" i="29"/>
  <c r="E1420" i="29"/>
  <c r="C1420" i="29"/>
  <c r="D1420" i="29"/>
  <c r="G1404" i="29"/>
  <c r="F1404" i="29"/>
  <c r="E1404" i="29"/>
  <c r="D1404" i="29"/>
  <c r="C1404" i="29"/>
  <c r="G1388" i="29"/>
  <c r="F1388" i="29"/>
  <c r="E1388" i="29"/>
  <c r="C1388" i="29"/>
  <c r="D1388" i="29"/>
  <c r="G1372" i="29"/>
  <c r="F1372" i="29"/>
  <c r="E1372" i="29"/>
  <c r="C1372" i="29"/>
  <c r="D1372" i="29"/>
  <c r="G1356" i="29"/>
  <c r="F1356" i="29"/>
  <c r="E1356" i="29"/>
  <c r="C1356" i="29"/>
  <c r="D1356" i="29"/>
  <c r="G1340" i="29"/>
  <c r="F1340" i="29"/>
  <c r="E1340" i="29"/>
  <c r="D1340" i="29"/>
  <c r="C1340" i="29"/>
  <c r="G1324" i="29"/>
  <c r="F1324" i="29"/>
  <c r="E1324" i="29"/>
  <c r="D1324" i="29"/>
  <c r="C1324" i="29"/>
  <c r="G1308" i="29"/>
  <c r="F1308" i="29"/>
  <c r="E1308" i="29"/>
  <c r="D1308" i="29"/>
  <c r="C1308" i="29"/>
  <c r="G1292" i="29"/>
  <c r="F1292" i="29"/>
  <c r="E1292" i="29"/>
  <c r="D1292" i="29"/>
  <c r="C1292" i="29"/>
  <c r="G1276" i="29"/>
  <c r="F1276" i="29"/>
  <c r="E1276" i="29"/>
  <c r="D1276" i="29"/>
  <c r="C1276" i="29"/>
  <c r="G1260" i="29"/>
  <c r="F1260" i="29"/>
  <c r="D1260" i="29"/>
  <c r="E1260" i="29"/>
  <c r="C1260" i="29"/>
  <c r="G1244" i="29"/>
  <c r="F1244" i="29"/>
  <c r="D1244" i="29"/>
  <c r="E1244" i="29"/>
  <c r="C1244" i="29"/>
  <c r="G1228" i="29"/>
  <c r="F1228" i="29"/>
  <c r="E1228" i="29"/>
  <c r="D1228" i="29"/>
  <c r="C1228" i="29"/>
  <c r="G1212" i="29"/>
  <c r="F1212" i="29"/>
  <c r="D1212" i="29"/>
  <c r="E1212" i="29"/>
  <c r="C1212" i="29"/>
  <c r="G1196" i="29"/>
  <c r="F1196" i="29"/>
  <c r="D1196" i="29"/>
  <c r="E1196" i="29"/>
  <c r="C1196" i="29"/>
  <c r="G1180" i="29"/>
  <c r="F1180" i="29"/>
  <c r="E1180" i="29"/>
  <c r="D1180" i="29"/>
  <c r="C1180" i="29"/>
  <c r="G1164" i="29"/>
  <c r="F1164" i="29"/>
  <c r="D1164" i="29"/>
  <c r="E1164" i="29"/>
  <c r="C1164" i="29"/>
  <c r="G1148" i="29"/>
  <c r="F1148" i="29"/>
  <c r="D1148" i="29"/>
  <c r="E1148" i="29"/>
  <c r="C1148" i="29"/>
  <c r="G1132" i="29"/>
  <c r="F1132" i="29"/>
  <c r="D1132" i="29"/>
  <c r="E1132" i="29"/>
  <c r="C1132" i="29"/>
  <c r="G1116" i="29"/>
  <c r="F1116" i="29"/>
  <c r="D1116" i="29"/>
  <c r="E1116" i="29"/>
  <c r="C1116" i="29"/>
  <c r="G1100" i="29"/>
  <c r="F1100" i="29"/>
  <c r="D1100" i="29"/>
  <c r="E1100" i="29"/>
  <c r="C1100" i="29"/>
  <c r="G1084" i="29"/>
  <c r="F1084" i="29"/>
  <c r="D1084" i="29"/>
  <c r="E1084" i="29"/>
  <c r="C1084" i="29"/>
  <c r="G1068" i="29"/>
  <c r="F1068" i="29"/>
  <c r="D1068" i="29"/>
  <c r="E1068" i="29"/>
  <c r="C1068" i="29"/>
  <c r="G1052" i="29"/>
  <c r="F1052" i="29"/>
  <c r="D1052" i="29"/>
  <c r="E1052" i="29"/>
  <c r="C1052" i="29"/>
  <c r="G1036" i="29"/>
  <c r="F1036" i="29"/>
  <c r="D1036" i="29"/>
  <c r="E1036" i="29"/>
  <c r="C1036" i="29"/>
  <c r="G1020" i="29"/>
  <c r="F1020" i="29"/>
  <c r="E1020" i="29"/>
  <c r="D1020" i="29"/>
  <c r="C1020" i="29"/>
  <c r="G1004" i="29"/>
  <c r="F1004" i="29"/>
  <c r="D1004" i="29"/>
  <c r="E1004" i="29"/>
  <c r="C1004" i="29"/>
  <c r="G988" i="29"/>
  <c r="F988" i="29"/>
  <c r="D988" i="29"/>
  <c r="E988" i="29"/>
  <c r="C988" i="29"/>
  <c r="G972" i="29"/>
  <c r="F972" i="29"/>
  <c r="E972" i="29"/>
  <c r="D972" i="29"/>
  <c r="C972" i="29"/>
  <c r="G956" i="29"/>
  <c r="F956" i="29"/>
  <c r="D956" i="29"/>
  <c r="E956" i="29"/>
  <c r="C956" i="29"/>
  <c r="G940" i="29"/>
  <c r="F940" i="29"/>
  <c r="D940" i="29"/>
  <c r="E940" i="29"/>
  <c r="C940" i="29"/>
  <c r="G924" i="29"/>
  <c r="F924" i="29"/>
  <c r="E924" i="29"/>
  <c r="D924" i="29"/>
  <c r="C924" i="29"/>
  <c r="G908" i="29"/>
  <c r="F908" i="29"/>
  <c r="D908" i="29"/>
  <c r="E908" i="29"/>
  <c r="C908" i="29"/>
  <c r="G892" i="29"/>
  <c r="F892" i="29"/>
  <c r="D892" i="29"/>
  <c r="E892" i="29"/>
  <c r="C892" i="29"/>
  <c r="G876" i="29"/>
  <c r="F876" i="29"/>
  <c r="E876" i="29"/>
  <c r="D876" i="29"/>
  <c r="C876" i="29"/>
  <c r="G860" i="29"/>
  <c r="F860" i="29"/>
  <c r="D860" i="29"/>
  <c r="E860" i="29"/>
  <c r="C860" i="29"/>
  <c r="G844" i="29"/>
  <c r="F844" i="29"/>
  <c r="D844" i="29"/>
  <c r="E844" i="29"/>
  <c r="C844" i="29"/>
  <c r="G828" i="29"/>
  <c r="F828" i="29"/>
  <c r="E828" i="29"/>
  <c r="D828" i="29"/>
  <c r="C828" i="29"/>
  <c r="G812" i="29"/>
  <c r="F812" i="29"/>
  <c r="D812" i="29"/>
  <c r="E812" i="29"/>
  <c r="C812" i="29"/>
  <c r="G796" i="29"/>
  <c r="F796" i="29"/>
  <c r="D796" i="29"/>
  <c r="E796" i="29"/>
  <c r="C796" i="29"/>
  <c r="G780" i="29"/>
  <c r="F780" i="29"/>
  <c r="E780" i="29"/>
  <c r="D780" i="29"/>
  <c r="C780" i="29"/>
  <c r="G764" i="29"/>
  <c r="F764" i="29"/>
  <c r="E764" i="29"/>
  <c r="D764" i="29"/>
  <c r="C764" i="29"/>
  <c r="G748" i="29"/>
  <c r="F748" i="29"/>
  <c r="E748" i="29"/>
  <c r="D748" i="29"/>
  <c r="C748" i="29"/>
  <c r="G732" i="29"/>
  <c r="F732" i="29"/>
  <c r="E732" i="29"/>
  <c r="D732" i="29"/>
  <c r="C732" i="29"/>
  <c r="G716" i="29"/>
  <c r="F716" i="29"/>
  <c r="E716" i="29"/>
  <c r="D716" i="29"/>
  <c r="C716" i="29"/>
  <c r="G700" i="29"/>
  <c r="F700" i="29"/>
  <c r="E700" i="29"/>
  <c r="D700" i="29"/>
  <c r="C700" i="29"/>
  <c r="G684" i="29"/>
  <c r="F684" i="29"/>
  <c r="E684" i="29"/>
  <c r="D684" i="29"/>
  <c r="C684" i="29"/>
  <c r="G668" i="29"/>
  <c r="F668" i="29"/>
  <c r="E668" i="29"/>
  <c r="D668" i="29"/>
  <c r="C668" i="29"/>
  <c r="G652" i="29"/>
  <c r="F652" i="29"/>
  <c r="E652" i="29"/>
  <c r="D652" i="29"/>
  <c r="C652" i="29"/>
  <c r="G636" i="29"/>
  <c r="F636" i="29"/>
  <c r="E636" i="29"/>
  <c r="D636" i="29"/>
  <c r="C636" i="29"/>
  <c r="G620" i="29"/>
  <c r="F620" i="29"/>
  <c r="E620" i="29"/>
  <c r="D620" i="29"/>
  <c r="C620" i="29"/>
  <c r="G604" i="29"/>
  <c r="F604" i="29"/>
  <c r="E604" i="29"/>
  <c r="D604" i="29"/>
  <c r="C604" i="29"/>
  <c r="G588" i="29"/>
  <c r="F588" i="29"/>
  <c r="E588" i="29"/>
  <c r="D588" i="29"/>
  <c r="C588" i="29"/>
  <c r="G572" i="29"/>
  <c r="F572" i="29"/>
  <c r="E572" i="29"/>
  <c r="D572" i="29"/>
  <c r="C572" i="29"/>
  <c r="G556" i="29"/>
  <c r="F556" i="29"/>
  <c r="E556" i="29"/>
  <c r="D556" i="29"/>
  <c r="C556" i="29"/>
  <c r="G540" i="29"/>
  <c r="F540" i="29"/>
  <c r="E540" i="29"/>
  <c r="D540" i="29"/>
  <c r="C540" i="29"/>
  <c r="G524" i="29"/>
  <c r="F524" i="29"/>
  <c r="E524" i="29"/>
  <c r="D524" i="29"/>
  <c r="C524" i="29"/>
  <c r="G508" i="29"/>
  <c r="F508" i="29"/>
  <c r="E508" i="29"/>
  <c r="D508" i="29"/>
  <c r="C508" i="29"/>
  <c r="G492" i="29"/>
  <c r="F492" i="29"/>
  <c r="E492" i="29"/>
  <c r="D492" i="29"/>
  <c r="C492" i="29"/>
  <c r="G476" i="29"/>
  <c r="F476" i="29"/>
  <c r="E476" i="29"/>
  <c r="D476" i="29"/>
  <c r="C476" i="29"/>
  <c r="G460" i="29"/>
  <c r="F460" i="29"/>
  <c r="E460" i="29"/>
  <c r="D460" i="29"/>
  <c r="C460" i="29"/>
  <c r="G444" i="29"/>
  <c r="F444" i="29"/>
  <c r="E444" i="29"/>
  <c r="D444" i="29"/>
  <c r="C444" i="29"/>
  <c r="G428" i="29"/>
  <c r="F428" i="29"/>
  <c r="E428" i="29"/>
  <c r="D428" i="29"/>
  <c r="C428" i="29"/>
  <c r="G412" i="29"/>
  <c r="F412" i="29"/>
  <c r="E412" i="29"/>
  <c r="D412" i="29"/>
  <c r="C412" i="29"/>
  <c r="G396" i="29"/>
  <c r="F396" i="29"/>
  <c r="E396" i="29"/>
  <c r="D396" i="29"/>
  <c r="C396" i="29"/>
  <c r="G380" i="29"/>
  <c r="F380" i="29"/>
  <c r="E380" i="29"/>
  <c r="D380" i="29"/>
  <c r="C380" i="29"/>
  <c r="G364" i="29"/>
  <c r="F364" i="29"/>
  <c r="E364" i="29"/>
  <c r="D364" i="29"/>
  <c r="C364" i="29"/>
  <c r="G348" i="29"/>
  <c r="F348" i="29"/>
  <c r="E348" i="29"/>
  <c r="D348" i="29"/>
  <c r="C348" i="29"/>
  <c r="G332" i="29"/>
  <c r="F332" i="29"/>
  <c r="E332" i="29"/>
  <c r="D332" i="29"/>
  <c r="C332" i="29"/>
  <c r="G316" i="29"/>
  <c r="F316" i="29"/>
  <c r="E316" i="29"/>
  <c r="D316" i="29"/>
  <c r="C316" i="29"/>
  <c r="G300" i="29"/>
  <c r="F300" i="29"/>
  <c r="E300" i="29"/>
  <c r="D300" i="29"/>
  <c r="C300" i="29"/>
  <c r="G284" i="29"/>
  <c r="F284" i="29"/>
  <c r="E284" i="29"/>
  <c r="D284" i="29"/>
  <c r="C284" i="29"/>
  <c r="G268" i="29"/>
  <c r="F268" i="29"/>
  <c r="E268" i="29"/>
  <c r="D268" i="29"/>
  <c r="C268" i="29"/>
  <c r="G252" i="29"/>
  <c r="F252" i="29"/>
  <c r="E252" i="29"/>
  <c r="D252" i="29"/>
  <c r="C252" i="29"/>
  <c r="G236" i="29"/>
  <c r="F236" i="29"/>
  <c r="E236" i="29"/>
  <c r="D236" i="29"/>
  <c r="C236" i="29"/>
  <c r="G220" i="29"/>
  <c r="F220" i="29"/>
  <c r="E220" i="29"/>
  <c r="D220" i="29"/>
  <c r="C220" i="29"/>
  <c r="G204" i="29"/>
  <c r="F204" i="29"/>
  <c r="E204" i="29"/>
  <c r="D204" i="29"/>
  <c r="C204" i="29"/>
  <c r="G188" i="29"/>
  <c r="F188" i="29"/>
  <c r="E188" i="29"/>
  <c r="D188" i="29"/>
  <c r="C188" i="29"/>
  <c r="G172" i="29"/>
  <c r="F172" i="29"/>
  <c r="E172" i="29"/>
  <c r="D172" i="29"/>
  <c r="C172" i="29"/>
  <c r="G156" i="29"/>
  <c r="F156" i="29"/>
  <c r="E156" i="29"/>
  <c r="D156" i="29"/>
  <c r="C156" i="29"/>
  <c r="G140" i="29"/>
  <c r="F140" i="29"/>
  <c r="E140" i="29"/>
  <c r="D140" i="29"/>
  <c r="C140" i="29"/>
  <c r="G124" i="29"/>
  <c r="F124" i="29"/>
  <c r="E124" i="29"/>
  <c r="D124" i="29"/>
  <c r="C124" i="29"/>
  <c r="G108" i="29"/>
  <c r="F108" i="29"/>
  <c r="E108" i="29"/>
  <c r="D108" i="29"/>
  <c r="C108" i="29"/>
  <c r="G92" i="29"/>
  <c r="F92" i="29"/>
  <c r="E92" i="29"/>
  <c r="D92" i="29"/>
  <c r="C92" i="29"/>
  <c r="G76" i="29"/>
  <c r="F76" i="29"/>
  <c r="E76" i="29"/>
  <c r="D76" i="29"/>
  <c r="C76" i="29"/>
  <c r="G60" i="29"/>
  <c r="F60" i="29"/>
  <c r="E60" i="29"/>
  <c r="D60" i="29"/>
  <c r="C60" i="29"/>
  <c r="G44" i="29"/>
  <c r="F44" i="29"/>
  <c r="E44" i="29"/>
  <c r="D44" i="29"/>
  <c r="C44" i="29"/>
  <c r="F28" i="29"/>
  <c r="E28" i="29"/>
  <c r="D28" i="29"/>
  <c r="C28" i="29"/>
  <c r="F12" i="29"/>
  <c r="E12" i="29"/>
  <c r="C12" i="29"/>
  <c r="D12" i="29"/>
  <c r="G2106" i="29"/>
  <c r="F2106" i="29"/>
  <c r="D2106" i="29"/>
  <c r="E2106" i="29"/>
  <c r="C2106" i="29"/>
  <c r="G1882" i="29"/>
  <c r="F1882" i="29"/>
  <c r="D1882" i="29"/>
  <c r="E1882" i="29"/>
  <c r="C1882" i="29"/>
  <c r="G2057" i="29"/>
  <c r="F2057" i="29"/>
  <c r="D2057" i="29"/>
  <c r="E2057" i="29"/>
  <c r="C2057" i="29"/>
  <c r="G1833" i="29"/>
  <c r="F1833" i="29"/>
  <c r="D1833" i="29"/>
  <c r="E1833" i="29"/>
  <c r="C1833" i="29"/>
  <c r="G2040" i="29"/>
  <c r="F2040" i="29"/>
  <c r="D2040" i="29"/>
  <c r="E2040" i="29"/>
  <c r="C2040" i="29"/>
  <c r="G1816" i="29"/>
  <c r="F1816" i="29"/>
  <c r="D1816" i="29"/>
  <c r="E1816" i="29"/>
  <c r="C1816" i="29"/>
  <c r="G2039" i="29"/>
  <c r="F2039" i="29"/>
  <c r="D2039" i="29"/>
  <c r="E2039" i="29"/>
  <c r="C2039" i="29"/>
  <c r="G1847" i="29"/>
  <c r="F1847" i="29"/>
  <c r="D1847" i="29"/>
  <c r="E1847" i="29"/>
  <c r="C1847" i="29"/>
  <c r="G2211" i="29"/>
  <c r="F2211" i="29"/>
  <c r="E2211" i="29"/>
  <c r="D2211" i="29"/>
  <c r="C2211" i="29"/>
  <c r="G2203" i="29"/>
  <c r="F2203" i="29"/>
  <c r="E2203" i="29"/>
  <c r="C2203" i="29"/>
  <c r="D2203" i="29"/>
  <c r="G2187" i="29"/>
  <c r="F2187" i="29"/>
  <c r="E2187" i="29"/>
  <c r="C2187" i="29"/>
  <c r="D2187" i="29"/>
  <c r="G2171" i="29"/>
  <c r="F2171" i="29"/>
  <c r="E2171" i="29"/>
  <c r="D2171" i="29"/>
  <c r="C2171" i="29"/>
  <c r="G2155" i="29"/>
  <c r="F2155" i="29"/>
  <c r="E2155" i="29"/>
  <c r="C2155" i="29"/>
  <c r="D2155" i="29"/>
  <c r="G2139" i="29"/>
  <c r="F2139" i="29"/>
  <c r="E2139" i="29"/>
  <c r="C2139" i="29"/>
  <c r="D2139" i="29"/>
  <c r="G2123" i="29"/>
  <c r="F2123" i="29"/>
  <c r="E2123" i="29"/>
  <c r="D2123" i="29"/>
  <c r="C2123" i="29"/>
  <c r="G2107" i="29"/>
  <c r="F2107" i="29"/>
  <c r="E2107" i="29"/>
  <c r="C2107" i="29"/>
  <c r="D2107" i="29"/>
  <c r="G2091" i="29"/>
  <c r="F2091" i="29"/>
  <c r="E2091" i="29"/>
  <c r="C2091" i="29"/>
  <c r="D2091" i="29"/>
  <c r="G2075" i="29"/>
  <c r="F2075" i="29"/>
  <c r="E2075" i="29"/>
  <c r="C2075" i="29"/>
  <c r="D2075" i="29"/>
  <c r="G2059" i="29"/>
  <c r="F2059" i="29"/>
  <c r="E2059" i="29"/>
  <c r="C2059" i="29"/>
  <c r="D2059" i="29"/>
  <c r="G2043" i="29"/>
  <c r="F2043" i="29"/>
  <c r="E2043" i="29"/>
  <c r="D2043" i="29"/>
  <c r="C2043" i="29"/>
  <c r="G2027" i="29"/>
  <c r="F2027" i="29"/>
  <c r="E2027" i="29"/>
  <c r="C2027" i="29"/>
  <c r="D2027" i="29"/>
  <c r="G2011" i="29"/>
  <c r="F2011" i="29"/>
  <c r="E2011" i="29"/>
  <c r="D2011" i="29"/>
  <c r="C2011" i="29"/>
  <c r="G1995" i="29"/>
  <c r="F1995" i="29"/>
  <c r="E1995" i="29"/>
  <c r="C1995" i="29"/>
  <c r="D1995" i="29"/>
  <c r="G1979" i="29"/>
  <c r="F1979" i="29"/>
  <c r="E1979" i="29"/>
  <c r="C1979" i="29"/>
  <c r="D1979" i="29"/>
  <c r="G1963" i="29"/>
  <c r="F1963" i="29"/>
  <c r="E1963" i="29"/>
  <c r="C1963" i="29"/>
  <c r="D1963" i="29"/>
  <c r="G1947" i="29"/>
  <c r="F1947" i="29"/>
  <c r="E1947" i="29"/>
  <c r="C1947" i="29"/>
  <c r="D1947" i="29"/>
  <c r="G1931" i="29"/>
  <c r="F1931" i="29"/>
  <c r="E1931" i="29"/>
  <c r="C1931" i="29"/>
  <c r="D1931" i="29"/>
  <c r="G1915" i="29"/>
  <c r="F1915" i="29"/>
  <c r="E1915" i="29"/>
  <c r="C1915" i="29"/>
  <c r="D1915" i="29"/>
  <c r="G1899" i="29"/>
  <c r="F1899" i="29"/>
  <c r="E1899" i="29"/>
  <c r="D1899" i="29"/>
  <c r="C1899" i="29"/>
  <c r="G1883" i="29"/>
  <c r="F1883" i="29"/>
  <c r="E1883" i="29"/>
  <c r="C1883" i="29"/>
  <c r="D1883" i="29"/>
  <c r="G1867" i="29"/>
  <c r="F1867" i="29"/>
  <c r="E1867" i="29"/>
  <c r="C1867" i="29"/>
  <c r="D1867" i="29"/>
  <c r="G1851" i="29"/>
  <c r="F1851" i="29"/>
  <c r="E1851" i="29"/>
  <c r="C1851" i="29"/>
  <c r="D1851" i="29"/>
  <c r="G1835" i="29"/>
  <c r="F1835" i="29"/>
  <c r="E1835" i="29"/>
  <c r="C1835" i="29"/>
  <c r="D1835" i="29"/>
  <c r="G1819" i="29"/>
  <c r="F1819" i="29"/>
  <c r="E1819" i="29"/>
  <c r="C1819" i="29"/>
  <c r="D1819" i="29"/>
  <c r="G1803" i="29"/>
  <c r="F1803" i="29"/>
  <c r="E1803" i="29"/>
  <c r="C1803" i="29"/>
  <c r="D1803" i="29"/>
  <c r="G1787" i="29"/>
  <c r="F1787" i="29"/>
  <c r="E1787" i="29"/>
  <c r="D1787" i="29"/>
  <c r="C1787" i="29"/>
  <c r="G1771" i="29"/>
  <c r="F1771" i="29"/>
  <c r="E1771" i="29"/>
  <c r="C1771" i="29"/>
  <c r="D1771" i="29"/>
  <c r="G1755" i="29"/>
  <c r="F1755" i="29"/>
  <c r="E1755" i="29"/>
  <c r="D1755" i="29"/>
  <c r="C1755" i="29"/>
  <c r="G1739" i="29"/>
  <c r="F1739" i="29"/>
  <c r="E1739" i="29"/>
  <c r="C1739" i="29"/>
  <c r="D1739" i="29"/>
  <c r="G1723" i="29"/>
  <c r="F1723" i="29"/>
  <c r="E1723" i="29"/>
  <c r="D1723" i="29"/>
  <c r="C1723" i="29"/>
  <c r="G1707" i="29"/>
  <c r="F1707" i="29"/>
  <c r="E1707" i="29"/>
  <c r="C1707" i="29"/>
  <c r="D1707" i="29"/>
  <c r="G1691" i="29"/>
  <c r="F1691" i="29"/>
  <c r="E1691" i="29"/>
  <c r="D1691" i="29"/>
  <c r="C1691" i="29"/>
  <c r="G1675" i="29"/>
  <c r="F1675" i="29"/>
  <c r="E1675" i="29"/>
  <c r="C1675" i="29"/>
  <c r="D1675" i="29"/>
  <c r="G1659" i="29"/>
  <c r="F1659" i="29"/>
  <c r="E1659" i="29"/>
  <c r="C1659" i="29"/>
  <c r="D1659" i="29"/>
  <c r="G1643" i="29"/>
  <c r="F1643" i="29"/>
  <c r="E1643" i="29"/>
  <c r="C1643" i="29"/>
  <c r="D1643" i="29"/>
  <c r="G1627" i="29"/>
  <c r="F1627" i="29"/>
  <c r="E1627" i="29"/>
  <c r="C1627" i="29"/>
  <c r="D1627" i="29"/>
  <c r="G1611" i="29"/>
  <c r="F1611" i="29"/>
  <c r="E1611" i="29"/>
  <c r="C1611" i="29"/>
  <c r="D1611" i="29"/>
  <c r="G1595" i="29"/>
  <c r="F1595" i="29"/>
  <c r="E1595" i="29"/>
  <c r="C1595" i="29"/>
  <c r="D1595" i="29"/>
  <c r="G1579" i="29"/>
  <c r="F1579" i="29"/>
  <c r="E1579" i="29"/>
  <c r="C1579" i="29"/>
  <c r="D1579" i="29"/>
  <c r="G1563" i="29"/>
  <c r="F1563" i="29"/>
  <c r="E1563" i="29"/>
  <c r="D1563" i="29"/>
  <c r="C1563" i="29"/>
  <c r="G1547" i="29"/>
  <c r="F1547" i="29"/>
  <c r="E1547" i="29"/>
  <c r="C1547" i="29"/>
  <c r="D1547" i="29"/>
  <c r="G1531" i="29"/>
  <c r="F1531" i="29"/>
  <c r="E1531" i="29"/>
  <c r="C1531" i="29"/>
  <c r="D1531" i="29"/>
  <c r="G1515" i="29"/>
  <c r="F1515" i="29"/>
  <c r="E1515" i="29"/>
  <c r="D1515" i="29"/>
  <c r="C1515" i="29"/>
  <c r="G1499" i="29"/>
  <c r="F1499" i="29"/>
  <c r="E1499" i="29"/>
  <c r="C1499" i="29"/>
  <c r="D1499" i="29"/>
  <c r="G1483" i="29"/>
  <c r="F1483" i="29"/>
  <c r="E1483" i="29"/>
  <c r="C1483" i="29"/>
  <c r="D1483" i="29"/>
  <c r="G1467" i="29"/>
  <c r="F1467" i="29"/>
  <c r="E1467" i="29"/>
  <c r="D1467" i="29"/>
  <c r="C1467" i="29"/>
  <c r="G1451" i="29"/>
  <c r="F1451" i="29"/>
  <c r="E1451" i="29"/>
  <c r="D1451" i="29"/>
  <c r="C1451" i="29"/>
  <c r="G1435" i="29"/>
  <c r="F1435" i="29"/>
  <c r="E1435" i="29"/>
  <c r="D1435" i="29"/>
  <c r="C1435" i="29"/>
  <c r="G1419" i="29"/>
  <c r="F1419" i="29"/>
  <c r="E1419" i="29"/>
  <c r="D1419" i="29"/>
  <c r="C1419" i="29"/>
  <c r="G1403" i="29"/>
  <c r="F1403" i="29"/>
  <c r="D1403" i="29"/>
  <c r="E1403" i="29"/>
  <c r="C1403" i="29"/>
  <c r="G1387" i="29"/>
  <c r="F1387" i="29"/>
  <c r="E1387" i="29"/>
  <c r="D1387" i="29"/>
  <c r="C1387" i="29"/>
  <c r="G1371" i="29"/>
  <c r="F1371" i="29"/>
  <c r="E1371" i="29"/>
  <c r="D1371" i="29"/>
  <c r="C1371" i="29"/>
  <c r="G1355" i="29"/>
  <c r="F1355" i="29"/>
  <c r="E1355" i="29"/>
  <c r="D1355" i="29"/>
  <c r="C1355" i="29"/>
  <c r="G1339" i="29"/>
  <c r="F1339" i="29"/>
  <c r="E1339" i="29"/>
  <c r="D1339" i="29"/>
  <c r="C1339" i="29"/>
  <c r="G1323" i="29"/>
  <c r="F1323" i="29"/>
  <c r="E1323" i="29"/>
  <c r="D1323" i="29"/>
  <c r="C1323" i="29"/>
  <c r="G1307" i="29"/>
  <c r="F1307" i="29"/>
  <c r="E1307" i="29"/>
  <c r="D1307" i="29"/>
  <c r="C1307" i="29"/>
  <c r="G1291" i="29"/>
  <c r="F1291" i="29"/>
  <c r="D1291" i="29"/>
  <c r="E1291" i="29"/>
  <c r="C1291" i="29"/>
  <c r="G1275" i="29"/>
  <c r="F1275" i="29"/>
  <c r="E1275" i="29"/>
  <c r="D1275" i="29"/>
  <c r="C1275" i="29"/>
  <c r="G1259" i="29"/>
  <c r="F1259" i="29"/>
  <c r="E1259" i="29"/>
  <c r="D1259" i="29"/>
  <c r="C1259" i="29"/>
  <c r="G1243" i="29"/>
  <c r="F1243" i="29"/>
  <c r="E1243" i="29"/>
  <c r="D1243" i="29"/>
  <c r="C1243" i="29"/>
  <c r="G1227" i="29"/>
  <c r="F1227" i="29"/>
  <c r="E1227" i="29"/>
  <c r="D1227" i="29"/>
  <c r="C1227" i="29"/>
  <c r="G1211" i="29"/>
  <c r="F1211" i="29"/>
  <c r="E1211" i="29"/>
  <c r="D1211" i="29"/>
  <c r="C1211" i="29"/>
  <c r="G1195" i="29"/>
  <c r="F1195" i="29"/>
  <c r="E1195" i="29"/>
  <c r="D1195" i="29"/>
  <c r="C1195" i="29"/>
  <c r="G1179" i="29"/>
  <c r="F1179" i="29"/>
  <c r="E1179" i="29"/>
  <c r="D1179" i="29"/>
  <c r="C1179" i="29"/>
  <c r="G1163" i="29"/>
  <c r="F1163" i="29"/>
  <c r="E1163" i="29"/>
  <c r="D1163" i="29"/>
  <c r="C1163" i="29"/>
  <c r="G1147" i="29"/>
  <c r="F1147" i="29"/>
  <c r="E1147" i="29"/>
  <c r="C1147" i="29"/>
  <c r="D1147" i="29"/>
  <c r="G1131" i="29"/>
  <c r="F1131" i="29"/>
  <c r="D1131" i="29"/>
  <c r="E1131" i="29"/>
  <c r="C1131" i="29"/>
  <c r="G1115" i="29"/>
  <c r="F1115" i="29"/>
  <c r="D1115" i="29"/>
  <c r="E1115" i="29"/>
  <c r="C1115" i="29"/>
  <c r="G1099" i="29"/>
  <c r="F1099" i="29"/>
  <c r="D1099" i="29"/>
  <c r="E1099" i="29"/>
  <c r="C1099" i="29"/>
  <c r="G1083" i="29"/>
  <c r="F1083" i="29"/>
  <c r="D1083" i="29"/>
  <c r="E1083" i="29"/>
  <c r="C1083" i="29"/>
  <c r="G1067" i="29"/>
  <c r="F1067" i="29"/>
  <c r="D1067" i="29"/>
  <c r="E1067" i="29"/>
  <c r="C1067" i="29"/>
  <c r="G1051" i="29"/>
  <c r="F1051" i="29"/>
  <c r="D1051" i="29"/>
  <c r="E1051" i="29"/>
  <c r="C1051" i="29"/>
  <c r="G1035" i="29"/>
  <c r="F1035" i="29"/>
  <c r="D1035" i="29"/>
  <c r="E1035" i="29"/>
  <c r="C1035" i="29"/>
  <c r="G1019" i="29"/>
  <c r="F1019" i="29"/>
  <c r="E1019" i="29"/>
  <c r="D1019" i="29"/>
  <c r="C1019" i="29"/>
  <c r="G1003" i="29"/>
  <c r="F1003" i="29"/>
  <c r="D1003" i="29"/>
  <c r="E1003" i="29"/>
  <c r="C1003" i="29"/>
  <c r="G987" i="29"/>
  <c r="F987" i="29"/>
  <c r="D987" i="29"/>
  <c r="E987" i="29"/>
  <c r="C987" i="29"/>
  <c r="G971" i="29"/>
  <c r="F971" i="29"/>
  <c r="E971" i="29"/>
  <c r="D971" i="29"/>
  <c r="C971" i="29"/>
  <c r="G955" i="29"/>
  <c r="F955" i="29"/>
  <c r="D955" i="29"/>
  <c r="E955" i="29"/>
  <c r="C955" i="29"/>
  <c r="G939" i="29"/>
  <c r="F939" i="29"/>
  <c r="D939" i="29"/>
  <c r="E939" i="29"/>
  <c r="C939" i="29"/>
  <c r="G923" i="29"/>
  <c r="F923" i="29"/>
  <c r="D923" i="29"/>
  <c r="E923" i="29"/>
  <c r="C923" i="29"/>
  <c r="G907" i="29"/>
  <c r="F907" i="29"/>
  <c r="D907" i="29"/>
  <c r="E907" i="29"/>
  <c r="C907" i="29"/>
  <c r="G891" i="29"/>
  <c r="F891" i="29"/>
  <c r="D891" i="29"/>
  <c r="E891" i="29"/>
  <c r="C891" i="29"/>
  <c r="G875" i="29"/>
  <c r="F875" i="29"/>
  <c r="D875" i="29"/>
  <c r="E875" i="29"/>
  <c r="C875" i="29"/>
  <c r="G859" i="29"/>
  <c r="F859" i="29"/>
  <c r="D859" i="29"/>
  <c r="E859" i="29"/>
  <c r="C859" i="29"/>
  <c r="G843" i="29"/>
  <c r="F843" i="29"/>
  <c r="D843" i="29"/>
  <c r="E843" i="29"/>
  <c r="C843" i="29"/>
  <c r="G827" i="29"/>
  <c r="F827" i="29"/>
  <c r="E827" i="29"/>
  <c r="D827" i="29"/>
  <c r="C827" i="29"/>
  <c r="G811" i="29"/>
  <c r="F811" i="29"/>
  <c r="D811" i="29"/>
  <c r="E811" i="29"/>
  <c r="C811" i="29"/>
  <c r="G795" i="29"/>
  <c r="F795" i="29"/>
  <c r="D795" i="29"/>
  <c r="E795" i="29"/>
  <c r="C795" i="29"/>
  <c r="G779" i="29"/>
  <c r="F779" i="29"/>
  <c r="D779" i="29"/>
  <c r="E779" i="29"/>
  <c r="C779" i="29"/>
  <c r="G763" i="29"/>
  <c r="F763" i="29"/>
  <c r="D763" i="29"/>
  <c r="E763" i="29"/>
  <c r="C763" i="29"/>
  <c r="G747" i="29"/>
  <c r="F747" i="29"/>
  <c r="D747" i="29"/>
  <c r="E747" i="29"/>
  <c r="C747" i="29"/>
  <c r="G731" i="29"/>
  <c r="F731" i="29"/>
  <c r="D731" i="29"/>
  <c r="E731" i="29"/>
  <c r="C731" i="29"/>
  <c r="G715" i="29"/>
  <c r="F715" i="29"/>
  <c r="E715" i="29"/>
  <c r="D715" i="29"/>
  <c r="C715" i="29"/>
  <c r="G699" i="29"/>
  <c r="F699" i="29"/>
  <c r="D699" i="29"/>
  <c r="E699" i="29"/>
  <c r="C699" i="29"/>
  <c r="G683" i="29"/>
  <c r="F683" i="29"/>
  <c r="D683" i="29"/>
  <c r="E683" i="29"/>
  <c r="C683" i="29"/>
  <c r="G667" i="29"/>
  <c r="F667" i="29"/>
  <c r="D667" i="29"/>
  <c r="E667" i="29"/>
  <c r="C667" i="29"/>
  <c r="G651" i="29"/>
  <c r="F651" i="29"/>
  <c r="D651" i="29"/>
  <c r="E651" i="29"/>
  <c r="C651" i="29"/>
  <c r="G635" i="29"/>
  <c r="F635" i="29"/>
  <c r="D635" i="29"/>
  <c r="E635" i="29"/>
  <c r="C635" i="29"/>
  <c r="G619" i="29"/>
  <c r="F619" i="29"/>
  <c r="D619" i="29"/>
  <c r="E619" i="29"/>
  <c r="C619" i="29"/>
  <c r="G603" i="29"/>
  <c r="F603" i="29"/>
  <c r="D603" i="29"/>
  <c r="E603" i="29"/>
  <c r="C603" i="29"/>
  <c r="G587" i="29"/>
  <c r="F587" i="29"/>
  <c r="D587" i="29"/>
  <c r="E587" i="29"/>
  <c r="C587" i="29"/>
  <c r="G571" i="29"/>
  <c r="F571" i="29"/>
  <c r="D571" i="29"/>
  <c r="E571" i="29"/>
  <c r="C571" i="29"/>
  <c r="G555" i="29"/>
  <c r="F555" i="29"/>
  <c r="D555" i="29"/>
  <c r="E555" i="29"/>
  <c r="C555" i="29"/>
  <c r="G539" i="29"/>
  <c r="F539" i="29"/>
  <c r="D539" i="29"/>
  <c r="E539" i="29"/>
  <c r="C539" i="29"/>
  <c r="G523" i="29"/>
  <c r="F523" i="29"/>
  <c r="D523" i="29"/>
  <c r="E523" i="29"/>
  <c r="C523" i="29"/>
  <c r="G507" i="29"/>
  <c r="F507" i="29"/>
  <c r="D507" i="29"/>
  <c r="E507" i="29"/>
  <c r="C507" i="29"/>
  <c r="G491" i="29"/>
  <c r="F491" i="29"/>
  <c r="D491" i="29"/>
  <c r="E491" i="29"/>
  <c r="C491" i="29"/>
  <c r="G475" i="29"/>
  <c r="F475" i="29"/>
  <c r="D475" i="29"/>
  <c r="E475" i="29"/>
  <c r="C475" i="29"/>
  <c r="G459" i="29"/>
  <c r="F459" i="29"/>
  <c r="D459" i="29"/>
  <c r="E459" i="29"/>
  <c r="C459" i="29"/>
  <c r="G443" i="29"/>
  <c r="F443" i="29"/>
  <c r="D443" i="29"/>
  <c r="E443" i="29"/>
  <c r="C443" i="29"/>
  <c r="G427" i="29"/>
  <c r="F427" i="29"/>
  <c r="D427" i="29"/>
  <c r="E427" i="29"/>
  <c r="C427" i="29"/>
  <c r="G411" i="29"/>
  <c r="F411" i="29"/>
  <c r="D411" i="29"/>
  <c r="E411" i="29"/>
  <c r="C411" i="29"/>
  <c r="G395" i="29"/>
  <c r="F395" i="29"/>
  <c r="D395" i="29"/>
  <c r="E395" i="29"/>
  <c r="C395" i="29"/>
  <c r="G379" i="29"/>
  <c r="F379" i="29"/>
  <c r="E379" i="29"/>
  <c r="D379" i="29"/>
  <c r="C379" i="29"/>
  <c r="G363" i="29"/>
  <c r="F363" i="29"/>
  <c r="D363" i="29"/>
  <c r="E363" i="29"/>
  <c r="C363" i="29"/>
  <c r="G347" i="29"/>
  <c r="F347" i="29"/>
  <c r="D347" i="29"/>
  <c r="E347" i="29"/>
  <c r="C347" i="29"/>
  <c r="G331" i="29"/>
  <c r="F331" i="29"/>
  <c r="D331" i="29"/>
  <c r="E331" i="29"/>
  <c r="C331" i="29"/>
  <c r="G315" i="29"/>
  <c r="F315" i="29"/>
  <c r="D315" i="29"/>
  <c r="E315" i="29"/>
  <c r="C315" i="29"/>
  <c r="G299" i="29"/>
  <c r="F299" i="29"/>
  <c r="D299" i="29"/>
  <c r="E299" i="29"/>
  <c r="C299" i="29"/>
  <c r="G283" i="29"/>
  <c r="F283" i="29"/>
  <c r="D283" i="29"/>
  <c r="E283" i="29"/>
  <c r="C283" i="29"/>
  <c r="G267" i="29"/>
  <c r="F267" i="29"/>
  <c r="D267" i="29"/>
  <c r="E267" i="29"/>
  <c r="C267" i="29"/>
  <c r="G251" i="29"/>
  <c r="F251" i="29"/>
  <c r="D251" i="29"/>
  <c r="E251" i="29"/>
  <c r="C251" i="29"/>
  <c r="G235" i="29"/>
  <c r="F235" i="29"/>
  <c r="D235" i="29"/>
  <c r="E235" i="29"/>
  <c r="C235" i="29"/>
  <c r="G219" i="29"/>
  <c r="F219" i="29"/>
  <c r="D219" i="29"/>
  <c r="E219" i="29"/>
  <c r="C219" i="29"/>
  <c r="G203" i="29"/>
  <c r="F203" i="29"/>
  <c r="D203" i="29"/>
  <c r="E203" i="29"/>
  <c r="C203" i="29"/>
  <c r="G187" i="29"/>
  <c r="F187" i="29"/>
  <c r="D187" i="29"/>
  <c r="E187" i="29"/>
  <c r="C187" i="29"/>
  <c r="G171" i="29"/>
  <c r="F171" i="29"/>
  <c r="D171" i="29"/>
  <c r="E171" i="29"/>
  <c r="C171" i="29"/>
  <c r="G155" i="29"/>
  <c r="F155" i="29"/>
  <c r="E155" i="29"/>
  <c r="D155" i="29"/>
  <c r="C155" i="29"/>
  <c r="G139" i="29"/>
  <c r="F139" i="29"/>
  <c r="E139" i="29"/>
  <c r="D139" i="29"/>
  <c r="C139" i="29"/>
  <c r="G123" i="29"/>
  <c r="F123" i="29"/>
  <c r="E123" i="29"/>
  <c r="D123" i="29"/>
  <c r="C123" i="29"/>
  <c r="G107" i="29"/>
  <c r="F107" i="29"/>
  <c r="E107" i="29"/>
  <c r="D107" i="29"/>
  <c r="C107" i="29"/>
  <c r="G91" i="29"/>
  <c r="F91" i="29"/>
  <c r="E91" i="29"/>
  <c r="D91" i="29"/>
  <c r="C91" i="29"/>
  <c r="G75" i="29"/>
  <c r="F75" i="29"/>
  <c r="E75" i="29"/>
  <c r="D75" i="29"/>
  <c r="C75" i="29"/>
  <c r="F59" i="29"/>
  <c r="G59" i="29"/>
  <c r="E59" i="29"/>
  <c r="D59" i="29"/>
  <c r="C59" i="29"/>
  <c r="F43" i="29"/>
  <c r="G43" i="29"/>
  <c r="E43" i="29"/>
  <c r="D43" i="29"/>
  <c r="C43" i="29"/>
  <c r="F27" i="29"/>
  <c r="E27" i="29"/>
  <c r="D27" i="29"/>
  <c r="C27" i="29"/>
  <c r="F11" i="29"/>
  <c r="E11" i="29"/>
  <c r="C11" i="29"/>
  <c r="D11" i="29"/>
  <c r="G1994" i="29"/>
  <c r="F1994" i="29"/>
  <c r="E1994" i="29"/>
  <c r="D1994" i="29"/>
  <c r="C1994" i="29"/>
  <c r="G1818" i="29"/>
  <c r="F1818" i="29"/>
  <c r="D1818" i="29"/>
  <c r="E1818" i="29"/>
  <c r="C1818" i="29"/>
  <c r="G1802" i="29"/>
  <c r="F1802" i="29"/>
  <c r="D1802" i="29"/>
  <c r="E1802" i="29"/>
  <c r="C1802" i="29"/>
  <c r="G1786" i="29"/>
  <c r="F1786" i="29"/>
  <c r="D1786" i="29"/>
  <c r="E1786" i="29"/>
  <c r="C1786" i="29"/>
  <c r="G1770" i="29"/>
  <c r="F1770" i="29"/>
  <c r="D1770" i="29"/>
  <c r="E1770" i="29"/>
  <c r="C1770" i="29"/>
  <c r="G1754" i="29"/>
  <c r="F1754" i="29"/>
  <c r="D1754" i="29"/>
  <c r="E1754" i="29"/>
  <c r="C1754" i="29"/>
  <c r="G1738" i="29"/>
  <c r="F1738" i="29"/>
  <c r="D1738" i="29"/>
  <c r="E1738" i="29"/>
  <c r="C1738" i="29"/>
  <c r="G1722" i="29"/>
  <c r="F1722" i="29"/>
  <c r="D1722" i="29"/>
  <c r="E1722" i="29"/>
  <c r="C1722" i="29"/>
  <c r="G1706" i="29"/>
  <c r="F1706" i="29"/>
  <c r="E1706" i="29"/>
  <c r="D1706" i="29"/>
  <c r="C1706" i="29"/>
  <c r="G1690" i="29"/>
  <c r="F1690" i="29"/>
  <c r="D1690" i="29"/>
  <c r="E1690" i="29"/>
  <c r="C1690" i="29"/>
  <c r="G1674" i="29"/>
  <c r="F1674" i="29"/>
  <c r="E1674" i="29"/>
  <c r="D1674" i="29"/>
  <c r="C1674" i="29"/>
  <c r="G1658" i="29"/>
  <c r="F1658" i="29"/>
  <c r="D1658" i="29"/>
  <c r="E1658" i="29"/>
  <c r="C1658" i="29"/>
  <c r="G1642" i="29"/>
  <c r="F1642" i="29"/>
  <c r="D1642" i="29"/>
  <c r="E1642" i="29"/>
  <c r="C1642" i="29"/>
  <c r="G1626" i="29"/>
  <c r="F1626" i="29"/>
  <c r="E1626" i="29"/>
  <c r="D1626" i="29"/>
  <c r="C1626" i="29"/>
  <c r="G1610" i="29"/>
  <c r="F1610" i="29"/>
  <c r="E1610" i="29"/>
  <c r="D1610" i="29"/>
  <c r="C1610" i="29"/>
  <c r="G1594" i="29"/>
  <c r="F1594" i="29"/>
  <c r="E1594" i="29"/>
  <c r="D1594" i="29"/>
  <c r="C1594" i="29"/>
  <c r="G1578" i="29"/>
  <c r="F1578" i="29"/>
  <c r="E1578" i="29"/>
  <c r="D1578" i="29"/>
  <c r="C1578" i="29"/>
  <c r="G1562" i="29"/>
  <c r="F1562" i="29"/>
  <c r="E1562" i="29"/>
  <c r="D1562" i="29"/>
  <c r="C1562" i="29"/>
  <c r="G1546" i="29"/>
  <c r="F1546" i="29"/>
  <c r="E1546" i="29"/>
  <c r="D1546" i="29"/>
  <c r="C1546" i="29"/>
  <c r="G1530" i="29"/>
  <c r="F1530" i="29"/>
  <c r="E1530" i="29"/>
  <c r="D1530" i="29"/>
  <c r="C1530" i="29"/>
  <c r="G1514" i="29"/>
  <c r="F1514" i="29"/>
  <c r="E1514" i="29"/>
  <c r="D1514" i="29"/>
  <c r="C1514" i="29"/>
  <c r="G1498" i="29"/>
  <c r="F1498" i="29"/>
  <c r="E1498" i="29"/>
  <c r="D1498" i="29"/>
  <c r="C1498" i="29"/>
  <c r="G1482" i="29"/>
  <c r="F1482" i="29"/>
  <c r="E1482" i="29"/>
  <c r="D1482" i="29"/>
  <c r="C1482" i="29"/>
  <c r="G1466" i="29"/>
  <c r="F1466" i="29"/>
  <c r="D1466" i="29"/>
  <c r="E1466" i="29"/>
  <c r="C1466" i="29"/>
  <c r="G1450" i="29"/>
  <c r="F1450" i="29"/>
  <c r="E1450" i="29"/>
  <c r="D1450" i="29"/>
  <c r="C1450" i="29"/>
  <c r="G1434" i="29"/>
  <c r="F1434" i="29"/>
  <c r="E1434" i="29"/>
  <c r="D1434" i="29"/>
  <c r="C1434" i="29"/>
  <c r="G1418" i="29"/>
  <c r="F1418" i="29"/>
  <c r="E1418" i="29"/>
  <c r="D1418" i="29"/>
  <c r="C1418" i="29"/>
  <c r="G1402" i="29"/>
  <c r="F1402" i="29"/>
  <c r="D1402" i="29"/>
  <c r="E1402" i="29"/>
  <c r="C1402" i="29"/>
  <c r="G1386" i="29"/>
  <c r="F1386" i="29"/>
  <c r="D1386" i="29"/>
  <c r="E1386" i="29"/>
  <c r="C1386" i="29"/>
  <c r="G1370" i="29"/>
  <c r="F1370" i="29"/>
  <c r="E1370" i="29"/>
  <c r="D1370" i="29"/>
  <c r="C1370" i="29"/>
  <c r="G1354" i="29"/>
  <c r="F1354" i="29"/>
  <c r="E1354" i="29"/>
  <c r="D1354" i="29"/>
  <c r="C1354" i="29"/>
  <c r="G1338" i="29"/>
  <c r="F1338" i="29"/>
  <c r="D1338" i="29"/>
  <c r="E1338" i="29"/>
  <c r="C1338" i="29"/>
  <c r="G1322" i="29"/>
  <c r="F1322" i="29"/>
  <c r="E1322" i="29"/>
  <c r="D1322" i="29"/>
  <c r="C1322" i="29"/>
  <c r="G1306" i="29"/>
  <c r="F1306" i="29"/>
  <c r="E1306" i="29"/>
  <c r="D1306" i="29"/>
  <c r="C1306" i="29"/>
  <c r="G1290" i="29"/>
  <c r="F1290" i="29"/>
  <c r="D1290" i="29"/>
  <c r="E1290" i="29"/>
  <c r="C1290" i="29"/>
  <c r="G1274" i="29"/>
  <c r="F1274" i="29"/>
  <c r="E1274" i="29"/>
  <c r="D1274" i="29"/>
  <c r="C1274" i="29"/>
  <c r="G1258" i="29"/>
  <c r="F1258" i="29"/>
  <c r="E1258" i="29"/>
  <c r="D1258" i="29"/>
  <c r="C1258" i="29"/>
  <c r="G1242" i="29"/>
  <c r="F1242" i="29"/>
  <c r="E1242" i="29"/>
  <c r="D1242" i="29"/>
  <c r="C1242" i="29"/>
  <c r="G1226" i="29"/>
  <c r="F1226" i="29"/>
  <c r="D1226" i="29"/>
  <c r="E1226" i="29"/>
  <c r="C1226" i="29"/>
  <c r="G1210" i="29"/>
  <c r="F1210" i="29"/>
  <c r="E1210" i="29"/>
  <c r="D1210" i="29"/>
  <c r="C1210" i="29"/>
  <c r="G1194" i="29"/>
  <c r="F1194" i="29"/>
  <c r="E1194" i="29"/>
  <c r="D1194" i="29"/>
  <c r="C1194" i="29"/>
  <c r="G1178" i="29"/>
  <c r="F1178" i="29"/>
  <c r="E1178" i="29"/>
  <c r="D1178" i="29"/>
  <c r="C1178" i="29"/>
  <c r="G1162" i="29"/>
  <c r="F1162" i="29"/>
  <c r="E1162" i="29"/>
  <c r="D1162" i="29"/>
  <c r="C1162" i="29"/>
  <c r="G1146" i="29"/>
  <c r="F1146" i="29"/>
  <c r="E1146" i="29"/>
  <c r="D1146" i="29"/>
  <c r="C1146" i="29"/>
  <c r="G1130" i="29"/>
  <c r="F1130" i="29"/>
  <c r="E1130" i="29"/>
  <c r="D1130" i="29"/>
  <c r="C1130" i="29"/>
  <c r="G1114" i="29"/>
  <c r="F1114" i="29"/>
  <c r="E1114" i="29"/>
  <c r="D1114" i="29"/>
  <c r="C1114" i="29"/>
  <c r="G1098" i="29"/>
  <c r="F1098" i="29"/>
  <c r="E1098" i="29"/>
  <c r="D1098" i="29"/>
  <c r="C1098" i="29"/>
  <c r="G1082" i="29"/>
  <c r="F1082" i="29"/>
  <c r="D1082" i="29"/>
  <c r="E1082" i="29"/>
  <c r="C1082" i="29"/>
  <c r="G1066" i="29"/>
  <c r="F1066" i="29"/>
  <c r="D1066" i="29"/>
  <c r="E1066" i="29"/>
  <c r="C1066" i="29"/>
  <c r="G1050" i="29"/>
  <c r="F1050" i="29"/>
  <c r="D1050" i="29"/>
  <c r="E1050" i="29"/>
  <c r="C1050" i="29"/>
  <c r="G1034" i="29"/>
  <c r="F1034" i="29"/>
  <c r="D1034" i="29"/>
  <c r="E1034" i="29"/>
  <c r="C1034" i="29"/>
  <c r="G1018" i="29"/>
  <c r="F1018" i="29"/>
  <c r="E1018" i="29"/>
  <c r="D1018" i="29"/>
  <c r="C1018" i="29"/>
  <c r="G1002" i="29"/>
  <c r="F1002" i="29"/>
  <c r="D1002" i="29"/>
  <c r="E1002" i="29"/>
  <c r="C1002" i="29"/>
  <c r="G986" i="29"/>
  <c r="F986" i="29"/>
  <c r="D986" i="29"/>
  <c r="E986" i="29"/>
  <c r="C986" i="29"/>
  <c r="G970" i="29"/>
  <c r="F970" i="29"/>
  <c r="D970" i="29"/>
  <c r="E970" i="29"/>
  <c r="C970" i="29"/>
  <c r="G954" i="29"/>
  <c r="F954" i="29"/>
  <c r="D954" i="29"/>
  <c r="E954" i="29"/>
  <c r="C954" i="29"/>
  <c r="G938" i="29"/>
  <c r="F938" i="29"/>
  <c r="D938" i="29"/>
  <c r="E938" i="29"/>
  <c r="C938" i="29"/>
  <c r="G922" i="29"/>
  <c r="F922" i="29"/>
  <c r="D922" i="29"/>
  <c r="E922" i="29"/>
  <c r="C922" i="29"/>
  <c r="G906" i="29"/>
  <c r="F906" i="29"/>
  <c r="D906" i="29"/>
  <c r="E906" i="29"/>
  <c r="C906" i="29"/>
  <c r="G890" i="29"/>
  <c r="F890" i="29"/>
  <c r="D890" i="29"/>
  <c r="E890" i="29"/>
  <c r="C890" i="29"/>
  <c r="G874" i="29"/>
  <c r="F874" i="29"/>
  <c r="D874" i="29"/>
  <c r="E874" i="29"/>
  <c r="C874" i="29"/>
  <c r="G858" i="29"/>
  <c r="F858" i="29"/>
  <c r="D858" i="29"/>
  <c r="E858" i="29"/>
  <c r="C858" i="29"/>
  <c r="G842" i="29"/>
  <c r="F842" i="29"/>
  <c r="D842" i="29"/>
  <c r="E842" i="29"/>
  <c r="C842" i="29"/>
  <c r="G826" i="29"/>
  <c r="F826" i="29"/>
  <c r="E826" i="29"/>
  <c r="D826" i="29"/>
  <c r="C826" i="29"/>
  <c r="G810" i="29"/>
  <c r="F810" i="29"/>
  <c r="D810" i="29"/>
  <c r="E810" i="29"/>
  <c r="C810" i="29"/>
  <c r="G794" i="29"/>
  <c r="F794" i="29"/>
  <c r="D794" i="29"/>
  <c r="E794" i="29"/>
  <c r="C794" i="29"/>
  <c r="G778" i="29"/>
  <c r="F778" i="29"/>
  <c r="D778" i="29"/>
  <c r="E778" i="29"/>
  <c r="C778" i="29"/>
  <c r="G762" i="29"/>
  <c r="F762" i="29"/>
  <c r="D762" i="29"/>
  <c r="E762" i="29"/>
  <c r="C762" i="29"/>
  <c r="G746" i="29"/>
  <c r="F746" i="29"/>
  <c r="D746" i="29"/>
  <c r="E746" i="29"/>
  <c r="C746" i="29"/>
  <c r="G730" i="29"/>
  <c r="F730" i="29"/>
  <c r="D730" i="29"/>
  <c r="E730" i="29"/>
  <c r="C730" i="29"/>
  <c r="G714" i="29"/>
  <c r="F714" i="29"/>
  <c r="D714" i="29"/>
  <c r="E714" i="29"/>
  <c r="C714" i="29"/>
  <c r="G698" i="29"/>
  <c r="F698" i="29"/>
  <c r="D698" i="29"/>
  <c r="E698" i="29"/>
  <c r="C698" i="29"/>
  <c r="G682" i="29"/>
  <c r="F682" i="29"/>
  <c r="D682" i="29"/>
  <c r="E682" i="29"/>
  <c r="C682" i="29"/>
  <c r="G666" i="29"/>
  <c r="F666" i="29"/>
  <c r="D666" i="29"/>
  <c r="E666" i="29"/>
  <c r="C666" i="29"/>
  <c r="G650" i="29"/>
  <c r="F650" i="29"/>
  <c r="D650" i="29"/>
  <c r="E650" i="29"/>
  <c r="C650" i="29"/>
  <c r="G634" i="29"/>
  <c r="F634" i="29"/>
  <c r="D634" i="29"/>
  <c r="E634" i="29"/>
  <c r="C634" i="29"/>
  <c r="G618" i="29"/>
  <c r="F618" i="29"/>
  <c r="D618" i="29"/>
  <c r="E618" i="29"/>
  <c r="C618" i="29"/>
  <c r="G602" i="29"/>
  <c r="F602" i="29"/>
  <c r="D602" i="29"/>
  <c r="E602" i="29"/>
  <c r="C602" i="29"/>
  <c r="G586" i="29"/>
  <c r="F586" i="29"/>
  <c r="D586" i="29"/>
  <c r="E586" i="29"/>
  <c r="C586" i="29"/>
  <c r="G570" i="29"/>
  <c r="F570" i="29"/>
  <c r="D570" i="29"/>
  <c r="E570" i="29"/>
  <c r="C570" i="29"/>
  <c r="G554" i="29"/>
  <c r="F554" i="29"/>
  <c r="D554" i="29"/>
  <c r="E554" i="29"/>
  <c r="C554" i="29"/>
  <c r="G538" i="29"/>
  <c r="F538" i="29"/>
  <c r="D538" i="29"/>
  <c r="E538" i="29"/>
  <c r="C538" i="29"/>
  <c r="G522" i="29"/>
  <c r="F522" i="29"/>
  <c r="D522" i="29"/>
  <c r="E522" i="29"/>
  <c r="C522" i="29"/>
  <c r="G506" i="29"/>
  <c r="F506" i="29"/>
  <c r="D506" i="29"/>
  <c r="E506" i="29"/>
  <c r="C506" i="29"/>
  <c r="G490" i="29"/>
  <c r="F490" i="29"/>
  <c r="D490" i="29"/>
  <c r="E490" i="29"/>
  <c r="C490" i="29"/>
  <c r="G474" i="29"/>
  <c r="F474" i="29"/>
  <c r="D474" i="29"/>
  <c r="E474" i="29"/>
  <c r="C474" i="29"/>
  <c r="G458" i="29"/>
  <c r="F458" i="29"/>
  <c r="D458" i="29"/>
  <c r="E458" i="29"/>
  <c r="C458" i="29"/>
  <c r="G442" i="29"/>
  <c r="F442" i="29"/>
  <c r="D442" i="29"/>
  <c r="E442" i="29"/>
  <c r="C442" i="29"/>
  <c r="G426" i="29"/>
  <c r="F426" i="29"/>
  <c r="D426" i="29"/>
  <c r="E426" i="29"/>
  <c r="C426" i="29"/>
  <c r="G410" i="29"/>
  <c r="F410" i="29"/>
  <c r="D410" i="29"/>
  <c r="E410" i="29"/>
  <c r="C410" i="29"/>
  <c r="G394" i="29"/>
  <c r="F394" i="29"/>
  <c r="D394" i="29"/>
  <c r="E394" i="29"/>
  <c r="C394" i="29"/>
  <c r="G378" i="29"/>
  <c r="F378" i="29"/>
  <c r="E378" i="29"/>
  <c r="D378" i="29"/>
  <c r="C378" i="29"/>
  <c r="G362" i="29"/>
  <c r="F362" i="29"/>
  <c r="D362" i="29"/>
  <c r="E362" i="29"/>
  <c r="C362" i="29"/>
  <c r="G346" i="29"/>
  <c r="F346" i="29"/>
  <c r="D346" i="29"/>
  <c r="E346" i="29"/>
  <c r="C346" i="29"/>
  <c r="G330" i="29"/>
  <c r="F330" i="29"/>
  <c r="D330" i="29"/>
  <c r="E330" i="29"/>
  <c r="C330" i="29"/>
  <c r="G314" i="29"/>
  <c r="F314" i="29"/>
  <c r="D314" i="29"/>
  <c r="E314" i="29"/>
  <c r="C314" i="29"/>
  <c r="G298" i="29"/>
  <c r="F298" i="29"/>
  <c r="D298" i="29"/>
  <c r="E298" i="29"/>
  <c r="C298" i="29"/>
  <c r="G282" i="29"/>
  <c r="F282" i="29"/>
  <c r="D282" i="29"/>
  <c r="E282" i="29"/>
  <c r="C282" i="29"/>
  <c r="G266" i="29"/>
  <c r="F266" i="29"/>
  <c r="D266" i="29"/>
  <c r="E266" i="29"/>
  <c r="C266" i="29"/>
  <c r="G250" i="29"/>
  <c r="F250" i="29"/>
  <c r="D250" i="29"/>
  <c r="E250" i="29"/>
  <c r="C250" i="29"/>
  <c r="G234" i="29"/>
  <c r="F234" i="29"/>
  <c r="D234" i="29"/>
  <c r="E234" i="29"/>
  <c r="C234" i="29"/>
  <c r="G218" i="29"/>
  <c r="F218" i="29"/>
  <c r="D218" i="29"/>
  <c r="E218" i="29"/>
  <c r="C218" i="29"/>
  <c r="G202" i="29"/>
  <c r="F202" i="29"/>
  <c r="D202" i="29"/>
  <c r="E202" i="29"/>
  <c r="C202" i="29"/>
  <c r="G186" i="29"/>
  <c r="F186" i="29"/>
  <c r="E186" i="29"/>
  <c r="D186" i="29"/>
  <c r="C186" i="29"/>
  <c r="G170" i="29"/>
  <c r="F170" i="29"/>
  <c r="E170" i="29"/>
  <c r="D170" i="29"/>
  <c r="C170" i="29"/>
  <c r="G154" i="29"/>
  <c r="F154" i="29"/>
  <c r="E154" i="29"/>
  <c r="D154" i="29"/>
  <c r="C154" i="29"/>
  <c r="G138" i="29"/>
  <c r="F138" i="29"/>
  <c r="E138" i="29"/>
  <c r="D138" i="29"/>
  <c r="C138" i="29"/>
  <c r="G122" i="29"/>
  <c r="F122" i="29"/>
  <c r="E122" i="29"/>
  <c r="D122" i="29"/>
  <c r="C122" i="29"/>
  <c r="G106" i="29"/>
  <c r="F106" i="29"/>
  <c r="E106" i="29"/>
  <c r="D106" i="29"/>
  <c r="C106" i="29"/>
  <c r="G90" i="29"/>
  <c r="F90" i="29"/>
  <c r="E90" i="29"/>
  <c r="D90" i="29"/>
  <c r="C90" i="29"/>
  <c r="G74" i="29"/>
  <c r="F74" i="29"/>
  <c r="E74" i="29"/>
  <c r="D74" i="29"/>
  <c r="C74" i="29"/>
  <c r="F58" i="29"/>
  <c r="G58" i="29"/>
  <c r="E58" i="29"/>
  <c r="D58" i="29"/>
  <c r="C58" i="29"/>
  <c r="F42" i="29"/>
  <c r="G42" i="29"/>
  <c r="E42" i="29"/>
  <c r="D42" i="29"/>
  <c r="C42" i="29"/>
  <c r="F26" i="29"/>
  <c r="E26" i="29"/>
  <c r="D26" i="29"/>
  <c r="C26" i="29"/>
  <c r="F10" i="29"/>
  <c r="E10" i="29"/>
  <c r="D10" i="29"/>
  <c r="C10" i="29"/>
  <c r="G2026" i="29"/>
  <c r="F2026" i="29"/>
  <c r="D2026" i="29"/>
  <c r="E2026" i="29"/>
  <c r="C2026" i="29"/>
  <c r="G2153" i="29"/>
  <c r="F2153" i="29"/>
  <c r="D2153" i="29"/>
  <c r="E2153" i="29"/>
  <c r="C2153" i="29"/>
  <c r="G1881" i="29"/>
  <c r="F1881" i="29"/>
  <c r="D1881" i="29"/>
  <c r="E1881" i="29"/>
  <c r="C1881" i="29"/>
  <c r="G1785" i="29"/>
  <c r="F1785" i="29"/>
  <c r="D1785" i="29"/>
  <c r="E1785" i="29"/>
  <c r="C1785" i="29"/>
  <c r="G1769" i="29"/>
  <c r="F1769" i="29"/>
  <c r="D1769" i="29"/>
  <c r="E1769" i="29"/>
  <c r="C1769" i="29"/>
  <c r="G1753" i="29"/>
  <c r="F1753" i="29"/>
  <c r="D1753" i="29"/>
  <c r="E1753" i="29"/>
  <c r="C1753" i="29"/>
  <c r="G1737" i="29"/>
  <c r="F1737" i="29"/>
  <c r="D1737" i="29"/>
  <c r="E1737" i="29"/>
  <c r="C1737" i="29"/>
  <c r="G1721" i="29"/>
  <c r="F1721" i="29"/>
  <c r="D1721" i="29"/>
  <c r="E1721" i="29"/>
  <c r="C1721" i="29"/>
  <c r="G1705" i="29"/>
  <c r="F1705" i="29"/>
  <c r="E1705" i="29"/>
  <c r="D1705" i="29"/>
  <c r="C1705" i="29"/>
  <c r="G1689" i="29"/>
  <c r="F1689" i="29"/>
  <c r="D1689" i="29"/>
  <c r="E1689" i="29"/>
  <c r="C1689" i="29"/>
  <c r="G1673" i="29"/>
  <c r="F1673" i="29"/>
  <c r="E1673" i="29"/>
  <c r="D1673" i="29"/>
  <c r="C1673" i="29"/>
  <c r="G1657" i="29"/>
  <c r="F1657" i="29"/>
  <c r="D1657" i="29"/>
  <c r="E1657" i="29"/>
  <c r="C1657" i="29"/>
  <c r="G1641" i="29"/>
  <c r="F1641" i="29"/>
  <c r="D1641" i="29"/>
  <c r="E1641" i="29"/>
  <c r="C1641" i="29"/>
  <c r="G1625" i="29"/>
  <c r="F1625" i="29"/>
  <c r="E1625" i="29"/>
  <c r="D1625" i="29"/>
  <c r="C1625" i="29"/>
  <c r="G1609" i="29"/>
  <c r="F1609" i="29"/>
  <c r="E1609" i="29"/>
  <c r="D1609" i="29"/>
  <c r="C1609" i="29"/>
  <c r="G1593" i="29"/>
  <c r="F1593" i="29"/>
  <c r="E1593" i="29"/>
  <c r="D1593" i="29"/>
  <c r="C1593" i="29"/>
  <c r="G1577" i="29"/>
  <c r="F1577" i="29"/>
  <c r="E1577" i="29"/>
  <c r="D1577" i="29"/>
  <c r="C1577" i="29"/>
  <c r="G1561" i="29"/>
  <c r="F1561" i="29"/>
  <c r="E1561" i="29"/>
  <c r="D1561" i="29"/>
  <c r="C1561" i="29"/>
  <c r="G1545" i="29"/>
  <c r="F1545" i="29"/>
  <c r="E1545" i="29"/>
  <c r="D1545" i="29"/>
  <c r="C1545" i="29"/>
  <c r="G1529" i="29"/>
  <c r="F1529" i="29"/>
  <c r="E1529" i="29"/>
  <c r="D1529" i="29"/>
  <c r="C1529" i="29"/>
  <c r="G1513" i="29"/>
  <c r="F1513" i="29"/>
  <c r="E1513" i="29"/>
  <c r="D1513" i="29"/>
  <c r="C1513" i="29"/>
  <c r="G1497" i="29"/>
  <c r="F1497" i="29"/>
  <c r="E1497" i="29"/>
  <c r="D1497" i="29"/>
  <c r="C1497" i="29"/>
  <c r="G1481" i="29"/>
  <c r="F1481" i="29"/>
  <c r="E1481" i="29"/>
  <c r="D1481" i="29"/>
  <c r="C1481" i="29"/>
  <c r="G1465" i="29"/>
  <c r="F1465" i="29"/>
  <c r="D1465" i="29"/>
  <c r="E1465" i="29"/>
  <c r="C1465" i="29"/>
  <c r="G1449" i="29"/>
  <c r="F1449" i="29"/>
  <c r="E1449" i="29"/>
  <c r="D1449" i="29"/>
  <c r="C1449" i="29"/>
  <c r="G1433" i="29"/>
  <c r="F1433" i="29"/>
  <c r="E1433" i="29"/>
  <c r="D1433" i="29"/>
  <c r="C1433" i="29"/>
  <c r="G1417" i="29"/>
  <c r="F1417" i="29"/>
  <c r="E1417" i="29"/>
  <c r="D1417" i="29"/>
  <c r="C1417" i="29"/>
  <c r="G1401" i="29"/>
  <c r="F1401" i="29"/>
  <c r="E1401" i="29"/>
  <c r="D1401" i="29"/>
  <c r="C1401" i="29"/>
  <c r="G1385" i="29"/>
  <c r="F1385" i="29"/>
  <c r="D1385" i="29"/>
  <c r="E1385" i="29"/>
  <c r="C1385" i="29"/>
  <c r="G1369" i="29"/>
  <c r="F1369" i="29"/>
  <c r="E1369" i="29"/>
  <c r="D1369" i="29"/>
  <c r="C1369" i="29"/>
  <c r="G1353" i="29"/>
  <c r="F1353" i="29"/>
  <c r="E1353" i="29"/>
  <c r="D1353" i="29"/>
  <c r="C1353" i="29"/>
  <c r="G1337" i="29"/>
  <c r="F1337" i="29"/>
  <c r="D1337" i="29"/>
  <c r="E1337" i="29"/>
  <c r="C1337" i="29"/>
  <c r="G1321" i="29"/>
  <c r="F1321" i="29"/>
  <c r="E1321" i="29"/>
  <c r="D1321" i="29"/>
  <c r="C1321" i="29"/>
  <c r="G1305" i="29"/>
  <c r="F1305" i="29"/>
  <c r="E1305" i="29"/>
  <c r="D1305" i="29"/>
  <c r="C1305" i="29"/>
  <c r="G1289" i="29"/>
  <c r="F1289" i="29"/>
  <c r="E1289" i="29"/>
  <c r="D1289" i="29"/>
  <c r="C1289" i="29"/>
  <c r="G1273" i="29"/>
  <c r="F1273" i="29"/>
  <c r="D1273" i="29"/>
  <c r="E1273" i="29"/>
  <c r="C1273" i="29"/>
  <c r="G1257" i="29"/>
  <c r="F1257" i="29"/>
  <c r="E1257" i="29"/>
  <c r="D1257" i="29"/>
  <c r="C1257" i="29"/>
  <c r="G1241" i="29"/>
  <c r="F1241" i="29"/>
  <c r="E1241" i="29"/>
  <c r="D1241" i="29"/>
  <c r="C1241" i="29"/>
  <c r="G1225" i="29"/>
  <c r="F1225" i="29"/>
  <c r="D1225" i="29"/>
  <c r="E1225" i="29"/>
  <c r="C1225" i="29"/>
  <c r="G1209" i="29"/>
  <c r="F1209" i="29"/>
  <c r="E1209" i="29"/>
  <c r="D1209" i="29"/>
  <c r="C1209" i="29"/>
  <c r="G1193" i="29"/>
  <c r="F1193" i="29"/>
  <c r="E1193" i="29"/>
  <c r="D1193" i="29"/>
  <c r="C1193" i="29"/>
  <c r="G1177" i="29"/>
  <c r="F1177" i="29"/>
  <c r="E1177" i="29"/>
  <c r="D1177" i="29"/>
  <c r="C1177" i="29"/>
  <c r="G1161" i="29"/>
  <c r="F1161" i="29"/>
  <c r="E1161" i="29"/>
  <c r="D1161" i="29"/>
  <c r="C1161" i="29"/>
  <c r="G1145" i="29"/>
  <c r="F1145" i="29"/>
  <c r="E1145" i="29"/>
  <c r="D1145" i="29"/>
  <c r="C1145" i="29"/>
  <c r="G1129" i="29"/>
  <c r="F1129" i="29"/>
  <c r="E1129" i="29"/>
  <c r="C1129" i="29"/>
  <c r="D1129" i="29"/>
  <c r="G1113" i="29"/>
  <c r="F1113" i="29"/>
  <c r="E1113" i="29"/>
  <c r="D1113" i="29"/>
  <c r="C1113" i="29"/>
  <c r="G1097" i="29"/>
  <c r="F1097" i="29"/>
  <c r="E1097" i="29"/>
  <c r="D1097" i="29"/>
  <c r="C1097" i="29"/>
  <c r="G1081" i="29"/>
  <c r="F1081" i="29"/>
  <c r="D1081" i="29"/>
  <c r="E1081" i="29"/>
  <c r="C1081" i="29"/>
  <c r="G1065" i="29"/>
  <c r="F1065" i="29"/>
  <c r="E1065" i="29"/>
  <c r="D1065" i="29"/>
  <c r="C1065" i="29"/>
  <c r="G1049" i="29"/>
  <c r="F1049" i="29"/>
  <c r="E1049" i="29"/>
  <c r="D1049" i="29"/>
  <c r="C1049" i="29"/>
  <c r="G1033" i="29"/>
  <c r="F1033" i="29"/>
  <c r="E1033" i="29"/>
  <c r="D1033" i="29"/>
  <c r="C1033" i="29"/>
  <c r="G1017" i="29"/>
  <c r="F1017" i="29"/>
  <c r="E1017" i="29"/>
  <c r="D1017" i="29"/>
  <c r="C1017" i="29"/>
  <c r="G1001" i="29"/>
  <c r="F1001" i="29"/>
  <c r="E1001" i="29"/>
  <c r="C1001" i="29"/>
  <c r="D1001" i="29"/>
  <c r="G985" i="29"/>
  <c r="F985" i="29"/>
  <c r="E985" i="29"/>
  <c r="D985" i="29"/>
  <c r="C985" i="29"/>
  <c r="G969" i="29"/>
  <c r="F969" i="29"/>
  <c r="E969" i="29"/>
  <c r="D969" i="29"/>
  <c r="C969" i="29"/>
  <c r="G953" i="29"/>
  <c r="F953" i="29"/>
  <c r="E953" i="29"/>
  <c r="D953" i="29"/>
  <c r="C953" i="29"/>
  <c r="G937" i="29"/>
  <c r="F937" i="29"/>
  <c r="E937" i="29"/>
  <c r="D937" i="29"/>
  <c r="C937" i="29"/>
  <c r="G921" i="29"/>
  <c r="F921" i="29"/>
  <c r="E921" i="29"/>
  <c r="D921" i="29"/>
  <c r="C921" i="29"/>
  <c r="G905" i="29"/>
  <c r="F905" i="29"/>
  <c r="E905" i="29"/>
  <c r="D905" i="29"/>
  <c r="C905" i="29"/>
  <c r="G889" i="29"/>
  <c r="F889" i="29"/>
  <c r="E889" i="29"/>
  <c r="D889" i="29"/>
  <c r="C889" i="29"/>
  <c r="G873" i="29"/>
  <c r="F873" i="29"/>
  <c r="E873" i="29"/>
  <c r="D873" i="29"/>
  <c r="C873" i="29"/>
  <c r="G857" i="29"/>
  <c r="F857" i="29"/>
  <c r="E857" i="29"/>
  <c r="D857" i="29"/>
  <c r="C857" i="29"/>
  <c r="G841" i="29"/>
  <c r="F841" i="29"/>
  <c r="E841" i="29"/>
  <c r="D841" i="29"/>
  <c r="C841" i="29"/>
  <c r="G825" i="29"/>
  <c r="F825" i="29"/>
  <c r="E825" i="29"/>
  <c r="D825" i="29"/>
  <c r="C825" i="29"/>
  <c r="G809" i="29"/>
  <c r="F809" i="29"/>
  <c r="E809" i="29"/>
  <c r="D809" i="29"/>
  <c r="C809" i="29"/>
  <c r="G793" i="29"/>
  <c r="F793" i="29"/>
  <c r="E793" i="29"/>
  <c r="D793" i="29"/>
  <c r="C793" i="29"/>
  <c r="G777" i="29"/>
  <c r="F777" i="29"/>
  <c r="E777" i="29"/>
  <c r="D777" i="29"/>
  <c r="C777" i="29"/>
  <c r="G761" i="29"/>
  <c r="F761" i="29"/>
  <c r="E761" i="29"/>
  <c r="D761" i="29"/>
  <c r="C761" i="29"/>
  <c r="G745" i="29"/>
  <c r="F745" i="29"/>
  <c r="E745" i="29"/>
  <c r="C745" i="29"/>
  <c r="D745" i="29"/>
  <c r="G729" i="29"/>
  <c r="F729" i="29"/>
  <c r="E729" i="29"/>
  <c r="D729" i="29"/>
  <c r="C729" i="29"/>
  <c r="G713" i="29"/>
  <c r="F713" i="29"/>
  <c r="E713" i="29"/>
  <c r="D713" i="29"/>
  <c r="C713" i="29"/>
  <c r="G697" i="29"/>
  <c r="F697" i="29"/>
  <c r="E697" i="29"/>
  <c r="D697" i="29"/>
  <c r="C697" i="29"/>
  <c r="G681" i="29"/>
  <c r="F681" i="29"/>
  <c r="E681" i="29"/>
  <c r="D681" i="29"/>
  <c r="C681" i="29"/>
  <c r="G665" i="29"/>
  <c r="F665" i="29"/>
  <c r="E665" i="29"/>
  <c r="D665" i="29"/>
  <c r="C665" i="29"/>
  <c r="G649" i="29"/>
  <c r="F649" i="29"/>
  <c r="E649" i="29"/>
  <c r="D649" i="29"/>
  <c r="C649" i="29"/>
  <c r="G633" i="29"/>
  <c r="F633" i="29"/>
  <c r="E633" i="29"/>
  <c r="D633" i="29"/>
  <c r="C633" i="29"/>
  <c r="G617" i="29"/>
  <c r="F617" i="29"/>
  <c r="E617" i="29"/>
  <c r="D617" i="29"/>
  <c r="C617" i="29"/>
  <c r="G601" i="29"/>
  <c r="F601" i="29"/>
  <c r="E601" i="29"/>
  <c r="D601" i="29"/>
  <c r="C601" i="29"/>
  <c r="G585" i="29"/>
  <c r="F585" i="29"/>
  <c r="E585" i="29"/>
  <c r="D585" i="29"/>
  <c r="C585" i="29"/>
  <c r="G569" i="29"/>
  <c r="F569" i="29"/>
  <c r="E569" i="29"/>
  <c r="D569" i="29"/>
  <c r="C569" i="29"/>
  <c r="G553" i="29"/>
  <c r="F553" i="29"/>
  <c r="E553" i="29"/>
  <c r="D553" i="29"/>
  <c r="C553" i="29"/>
  <c r="G537" i="29"/>
  <c r="F537" i="29"/>
  <c r="E537" i="29"/>
  <c r="D537" i="29"/>
  <c r="C537" i="29"/>
  <c r="G521" i="29"/>
  <c r="F521" i="29"/>
  <c r="E521" i="29"/>
  <c r="D521" i="29"/>
  <c r="C521" i="29"/>
  <c r="G505" i="29"/>
  <c r="F505" i="29"/>
  <c r="E505" i="29"/>
  <c r="D505" i="29"/>
  <c r="C505" i="29"/>
  <c r="G489" i="29"/>
  <c r="F489" i="29"/>
  <c r="E489" i="29"/>
  <c r="D489" i="29"/>
  <c r="C489" i="29"/>
  <c r="G473" i="29"/>
  <c r="F473" i="29"/>
  <c r="E473" i="29"/>
  <c r="D473" i="29"/>
  <c r="C473" i="29"/>
  <c r="G457" i="29"/>
  <c r="F457" i="29"/>
  <c r="E457" i="29"/>
  <c r="D457" i="29"/>
  <c r="C457" i="29"/>
  <c r="G441" i="29"/>
  <c r="F441" i="29"/>
  <c r="E441" i="29"/>
  <c r="D441" i="29"/>
  <c r="C441" i="29"/>
  <c r="G425" i="29"/>
  <c r="F425" i="29"/>
  <c r="E425" i="29"/>
  <c r="D425" i="29"/>
  <c r="C425" i="29"/>
  <c r="G409" i="29"/>
  <c r="F409" i="29"/>
  <c r="E409" i="29"/>
  <c r="C409" i="29"/>
  <c r="D409" i="29"/>
  <c r="G393" i="29"/>
  <c r="F393" i="29"/>
  <c r="E393" i="29"/>
  <c r="D393" i="29"/>
  <c r="C393" i="29"/>
  <c r="G377" i="29"/>
  <c r="F377" i="29"/>
  <c r="E377" i="29"/>
  <c r="C377" i="29"/>
  <c r="D377" i="29"/>
  <c r="G361" i="29"/>
  <c r="F361" i="29"/>
  <c r="E361" i="29"/>
  <c r="C361" i="29"/>
  <c r="D361" i="29"/>
  <c r="G345" i="29"/>
  <c r="F345" i="29"/>
  <c r="E345" i="29"/>
  <c r="D345" i="29"/>
  <c r="C345" i="29"/>
  <c r="G329" i="29"/>
  <c r="F329" i="29"/>
  <c r="E329" i="29"/>
  <c r="C329" i="29"/>
  <c r="D329" i="29"/>
  <c r="G313" i="29"/>
  <c r="F313" i="29"/>
  <c r="E313" i="29"/>
  <c r="C313" i="29"/>
  <c r="D313" i="29"/>
  <c r="G297" i="29"/>
  <c r="F297" i="29"/>
  <c r="E297" i="29"/>
  <c r="C297" i="29"/>
  <c r="D297" i="29"/>
  <c r="G281" i="29"/>
  <c r="F281" i="29"/>
  <c r="E281" i="29"/>
  <c r="C281" i="29"/>
  <c r="D281" i="29"/>
  <c r="G265" i="29"/>
  <c r="F265" i="29"/>
  <c r="E265" i="29"/>
  <c r="D265" i="29"/>
  <c r="C265" i="29"/>
  <c r="G249" i="29"/>
  <c r="F249" i="29"/>
  <c r="E249" i="29"/>
  <c r="C249" i="29"/>
  <c r="D249" i="29"/>
  <c r="G233" i="29"/>
  <c r="F233" i="29"/>
  <c r="E233" i="29"/>
  <c r="C233" i="29"/>
  <c r="D233" i="29"/>
  <c r="G217" i="29"/>
  <c r="F217" i="29"/>
  <c r="E217" i="29"/>
  <c r="D217" i="29"/>
  <c r="C217" i="29"/>
  <c r="G201" i="29"/>
  <c r="F201" i="29"/>
  <c r="E201" i="29"/>
  <c r="C201" i="29"/>
  <c r="D201" i="29"/>
  <c r="G185" i="29"/>
  <c r="F185" i="29"/>
  <c r="E185" i="29"/>
  <c r="C185" i="29"/>
  <c r="D185" i="29"/>
  <c r="G169" i="29"/>
  <c r="F169" i="29"/>
  <c r="E169" i="29"/>
  <c r="C169" i="29"/>
  <c r="D169" i="29"/>
  <c r="G153" i="29"/>
  <c r="F153" i="29"/>
  <c r="E153" i="29"/>
  <c r="C153" i="29"/>
  <c r="D153" i="29"/>
  <c r="G137" i="29"/>
  <c r="F137" i="29"/>
  <c r="E137" i="29"/>
  <c r="D137" i="29"/>
  <c r="C137" i="29"/>
  <c r="G121" i="29"/>
  <c r="F121" i="29"/>
  <c r="E121" i="29"/>
  <c r="C121" i="29"/>
  <c r="D121" i="29"/>
  <c r="G105" i="29"/>
  <c r="F105" i="29"/>
  <c r="E105" i="29"/>
  <c r="C105" i="29"/>
  <c r="D105" i="29"/>
  <c r="G89" i="29"/>
  <c r="F89" i="29"/>
  <c r="E89" i="29"/>
  <c r="D89" i="29"/>
  <c r="C89" i="29"/>
  <c r="G73" i="29"/>
  <c r="F73" i="29"/>
  <c r="E73" i="29"/>
  <c r="C73" i="29"/>
  <c r="D73" i="29"/>
  <c r="F57" i="29"/>
  <c r="G57" i="29"/>
  <c r="E57" i="29"/>
  <c r="C57" i="29"/>
  <c r="D57" i="29"/>
  <c r="F41" i="29"/>
  <c r="G41" i="29"/>
  <c r="E41" i="29"/>
  <c r="C41" i="29"/>
  <c r="D41" i="29"/>
  <c r="F25" i="29"/>
  <c r="E25" i="29"/>
  <c r="D25" i="29"/>
  <c r="C25" i="29"/>
  <c r="F9" i="29"/>
  <c r="E9" i="29"/>
  <c r="D9" i="29"/>
  <c r="C9" i="29"/>
  <c r="G1978" i="29"/>
  <c r="F1978" i="29"/>
  <c r="D1978" i="29"/>
  <c r="E1978" i="29"/>
  <c r="C1978" i="29"/>
  <c r="G2121" i="29"/>
  <c r="F2121" i="29"/>
  <c r="E2121" i="29"/>
  <c r="D2121" i="29"/>
  <c r="C2121" i="29"/>
  <c r="G1865" i="29"/>
  <c r="F1865" i="29"/>
  <c r="D1865" i="29"/>
  <c r="E1865" i="29"/>
  <c r="C1865" i="29"/>
  <c r="G1976" i="29"/>
  <c r="F1976" i="29"/>
  <c r="D1976" i="29"/>
  <c r="E1976" i="29"/>
  <c r="C1976" i="29"/>
  <c r="G1768" i="29"/>
  <c r="F1768" i="29"/>
  <c r="D1768" i="29"/>
  <c r="E1768" i="29"/>
  <c r="C1768" i="29"/>
  <c r="G1752" i="29"/>
  <c r="F1752" i="29"/>
  <c r="D1752" i="29"/>
  <c r="E1752" i="29"/>
  <c r="C1752" i="29"/>
  <c r="G1736" i="29"/>
  <c r="F1736" i="29"/>
  <c r="D1736" i="29"/>
  <c r="E1736" i="29"/>
  <c r="C1736" i="29"/>
  <c r="G1720" i="29"/>
  <c r="F1720" i="29"/>
  <c r="D1720" i="29"/>
  <c r="E1720" i="29"/>
  <c r="C1720" i="29"/>
  <c r="G1704" i="29"/>
  <c r="F1704" i="29"/>
  <c r="D1704" i="29"/>
  <c r="E1704" i="29"/>
  <c r="C1704" i="29"/>
  <c r="G1688" i="29"/>
  <c r="F1688" i="29"/>
  <c r="D1688" i="29"/>
  <c r="E1688" i="29"/>
  <c r="C1688" i="29"/>
  <c r="G1672" i="29"/>
  <c r="F1672" i="29"/>
  <c r="E1672" i="29"/>
  <c r="D1672" i="29"/>
  <c r="C1672" i="29"/>
  <c r="G1656" i="29"/>
  <c r="F1656" i="29"/>
  <c r="D1656" i="29"/>
  <c r="E1656" i="29"/>
  <c r="C1656" i="29"/>
  <c r="G1640" i="29"/>
  <c r="F1640" i="29"/>
  <c r="D1640" i="29"/>
  <c r="E1640" i="29"/>
  <c r="C1640" i="29"/>
  <c r="G1624" i="29"/>
  <c r="F1624" i="29"/>
  <c r="D1624" i="29"/>
  <c r="E1624" i="29"/>
  <c r="C1624" i="29"/>
  <c r="G1608" i="29"/>
  <c r="F1608" i="29"/>
  <c r="D1608" i="29"/>
  <c r="E1608" i="29"/>
  <c r="C1608" i="29"/>
  <c r="G1592" i="29"/>
  <c r="F1592" i="29"/>
  <c r="E1592" i="29"/>
  <c r="D1592" i="29"/>
  <c r="C1592" i="29"/>
  <c r="G1576" i="29"/>
  <c r="F1576" i="29"/>
  <c r="E1576" i="29"/>
  <c r="D1576" i="29"/>
  <c r="C1576" i="29"/>
  <c r="G1560" i="29"/>
  <c r="F1560" i="29"/>
  <c r="E1560" i="29"/>
  <c r="D1560" i="29"/>
  <c r="C1560" i="29"/>
  <c r="G1544" i="29"/>
  <c r="F1544" i="29"/>
  <c r="E1544" i="29"/>
  <c r="D1544" i="29"/>
  <c r="C1544" i="29"/>
  <c r="G1528" i="29"/>
  <c r="F1528" i="29"/>
  <c r="E1528" i="29"/>
  <c r="D1528" i="29"/>
  <c r="C1528" i="29"/>
  <c r="G1512" i="29"/>
  <c r="F1512" i="29"/>
  <c r="E1512" i="29"/>
  <c r="D1512" i="29"/>
  <c r="C1512" i="29"/>
  <c r="G1496" i="29"/>
  <c r="F1496" i="29"/>
  <c r="E1496" i="29"/>
  <c r="D1496" i="29"/>
  <c r="C1496" i="29"/>
  <c r="G1480" i="29"/>
  <c r="F1480" i="29"/>
  <c r="E1480" i="29"/>
  <c r="D1480" i="29"/>
  <c r="C1480" i="29"/>
  <c r="G1464" i="29"/>
  <c r="F1464" i="29"/>
  <c r="D1464" i="29"/>
  <c r="E1464" i="29"/>
  <c r="C1464" i="29"/>
  <c r="G1448" i="29"/>
  <c r="F1448" i="29"/>
  <c r="D1448" i="29"/>
  <c r="E1448" i="29"/>
  <c r="C1448" i="29"/>
  <c r="G1432" i="29"/>
  <c r="F1432" i="29"/>
  <c r="E1432" i="29"/>
  <c r="D1432" i="29"/>
  <c r="C1432" i="29"/>
  <c r="G1416" i="29"/>
  <c r="F1416" i="29"/>
  <c r="E1416" i="29"/>
  <c r="D1416" i="29"/>
  <c r="C1416" i="29"/>
  <c r="G1400" i="29"/>
  <c r="F1400" i="29"/>
  <c r="E1400" i="29"/>
  <c r="D1400" i="29"/>
  <c r="C1400" i="29"/>
  <c r="G1384" i="29"/>
  <c r="F1384" i="29"/>
  <c r="D1384" i="29"/>
  <c r="E1384" i="29"/>
  <c r="C1384" i="29"/>
  <c r="G1368" i="29"/>
  <c r="F1368" i="29"/>
  <c r="E1368" i="29"/>
  <c r="D1368" i="29"/>
  <c r="C1368" i="29"/>
  <c r="G1352" i="29"/>
  <c r="F1352" i="29"/>
  <c r="E1352" i="29"/>
  <c r="D1352" i="29"/>
  <c r="C1352" i="29"/>
  <c r="G1336" i="29"/>
  <c r="F1336" i="29"/>
  <c r="E1336" i="29"/>
  <c r="D1336" i="29"/>
  <c r="C1336" i="29"/>
  <c r="G1320" i="29"/>
  <c r="F1320" i="29"/>
  <c r="D1320" i="29"/>
  <c r="E1320" i="29"/>
  <c r="C1320" i="29"/>
  <c r="G1304" i="29"/>
  <c r="F1304" i="29"/>
  <c r="E1304" i="29"/>
  <c r="D1304" i="29"/>
  <c r="C1304" i="29"/>
  <c r="G1288" i="29"/>
  <c r="F1288" i="29"/>
  <c r="E1288" i="29"/>
  <c r="D1288" i="29"/>
  <c r="C1288" i="29"/>
  <c r="G1272" i="29"/>
  <c r="F1272" i="29"/>
  <c r="D1272" i="29"/>
  <c r="E1272" i="29"/>
  <c r="C1272" i="29"/>
  <c r="G1256" i="29"/>
  <c r="F1256" i="29"/>
  <c r="E1256" i="29"/>
  <c r="D1256" i="29"/>
  <c r="C1256" i="29"/>
  <c r="G1240" i="29"/>
  <c r="F1240" i="29"/>
  <c r="E1240" i="29"/>
  <c r="D1240" i="29"/>
  <c r="C1240" i="29"/>
  <c r="G1224" i="29"/>
  <c r="F1224" i="29"/>
  <c r="E1224" i="29"/>
  <c r="D1224" i="29"/>
  <c r="C1224" i="29"/>
  <c r="G1208" i="29"/>
  <c r="F1208" i="29"/>
  <c r="E1208" i="29"/>
  <c r="D1208" i="29"/>
  <c r="C1208" i="29"/>
  <c r="G1192" i="29"/>
  <c r="F1192" i="29"/>
  <c r="E1192" i="29"/>
  <c r="D1192" i="29"/>
  <c r="C1192" i="29"/>
  <c r="G1176" i="29"/>
  <c r="F1176" i="29"/>
  <c r="E1176" i="29"/>
  <c r="D1176" i="29"/>
  <c r="C1176" i="29"/>
  <c r="G1160" i="29"/>
  <c r="F1160" i="29"/>
  <c r="E1160" i="29"/>
  <c r="D1160" i="29"/>
  <c r="C1160" i="29"/>
  <c r="G1144" i="29"/>
  <c r="F1144" i="29"/>
  <c r="E1144" i="29"/>
  <c r="D1144" i="29"/>
  <c r="C1144" i="29"/>
  <c r="G1128" i="29"/>
  <c r="F1128" i="29"/>
  <c r="E1128" i="29"/>
  <c r="D1128" i="29"/>
  <c r="C1128" i="29"/>
  <c r="G1112" i="29"/>
  <c r="F1112" i="29"/>
  <c r="E1112" i="29"/>
  <c r="D1112" i="29"/>
  <c r="C1112" i="29"/>
  <c r="G1096" i="29"/>
  <c r="F1096" i="29"/>
  <c r="E1096" i="29"/>
  <c r="D1096" i="29"/>
  <c r="C1096" i="29"/>
  <c r="G1080" i="29"/>
  <c r="F1080" i="29"/>
  <c r="E1080" i="29"/>
  <c r="D1080" i="29"/>
  <c r="C1080" i="29"/>
  <c r="G1064" i="29"/>
  <c r="F1064" i="29"/>
  <c r="E1064" i="29"/>
  <c r="D1064" i="29"/>
  <c r="C1064" i="29"/>
  <c r="G1048" i="29"/>
  <c r="F1048" i="29"/>
  <c r="E1048" i="29"/>
  <c r="D1048" i="29"/>
  <c r="C1048" i="29"/>
  <c r="G1032" i="29"/>
  <c r="F1032" i="29"/>
  <c r="E1032" i="29"/>
  <c r="D1032" i="29"/>
  <c r="C1032" i="29"/>
  <c r="G1016" i="29"/>
  <c r="F1016" i="29"/>
  <c r="E1016" i="29"/>
  <c r="D1016" i="29"/>
  <c r="C1016" i="29"/>
  <c r="G1000" i="29"/>
  <c r="F1000" i="29"/>
  <c r="E1000" i="29"/>
  <c r="D1000" i="29"/>
  <c r="C1000" i="29"/>
  <c r="G984" i="29"/>
  <c r="F984" i="29"/>
  <c r="E984" i="29"/>
  <c r="D984" i="29"/>
  <c r="C984" i="29"/>
  <c r="G968" i="29"/>
  <c r="F968" i="29"/>
  <c r="E968" i="29"/>
  <c r="D968" i="29"/>
  <c r="C968" i="29"/>
  <c r="G952" i="29"/>
  <c r="F952" i="29"/>
  <c r="E952" i="29"/>
  <c r="D952" i="29"/>
  <c r="C952" i="29"/>
  <c r="G936" i="29"/>
  <c r="F936" i="29"/>
  <c r="E936" i="29"/>
  <c r="D936" i="29"/>
  <c r="C936" i="29"/>
  <c r="G920" i="29"/>
  <c r="F920" i="29"/>
  <c r="E920" i="29"/>
  <c r="D920" i="29"/>
  <c r="C920" i="29"/>
  <c r="G904" i="29"/>
  <c r="F904" i="29"/>
  <c r="E904" i="29"/>
  <c r="D904" i="29"/>
  <c r="C904" i="29"/>
  <c r="G888" i="29"/>
  <c r="F888" i="29"/>
  <c r="E888" i="29"/>
  <c r="D888" i="29"/>
  <c r="C888" i="29"/>
  <c r="G872" i="29"/>
  <c r="F872" i="29"/>
  <c r="E872" i="29"/>
  <c r="D872" i="29"/>
  <c r="C872" i="29"/>
  <c r="G856" i="29"/>
  <c r="F856" i="29"/>
  <c r="E856" i="29"/>
  <c r="D856" i="29"/>
  <c r="C856" i="29"/>
  <c r="G840" i="29"/>
  <c r="F840" i="29"/>
  <c r="E840" i="29"/>
  <c r="D840" i="29"/>
  <c r="C840" i="29"/>
  <c r="G824" i="29"/>
  <c r="F824" i="29"/>
  <c r="E824" i="29"/>
  <c r="D824" i="29"/>
  <c r="C824" i="29"/>
  <c r="G808" i="29"/>
  <c r="F808" i="29"/>
  <c r="E808" i="29"/>
  <c r="D808" i="29"/>
  <c r="C808" i="29"/>
  <c r="G792" i="29"/>
  <c r="F792" i="29"/>
  <c r="E792" i="29"/>
  <c r="D792" i="29"/>
  <c r="C792" i="29"/>
  <c r="G776" i="29"/>
  <c r="F776" i="29"/>
  <c r="E776" i="29"/>
  <c r="D776" i="29"/>
  <c r="C776" i="29"/>
  <c r="G760" i="29"/>
  <c r="F760" i="29"/>
  <c r="E760" i="29"/>
  <c r="D760" i="29"/>
  <c r="C760" i="29"/>
  <c r="G744" i="29"/>
  <c r="F744" i="29"/>
  <c r="E744" i="29"/>
  <c r="D744" i="29"/>
  <c r="C744" i="29"/>
  <c r="G728" i="29"/>
  <c r="F728" i="29"/>
  <c r="E728" i="29"/>
  <c r="D728" i="29"/>
  <c r="C728" i="29"/>
  <c r="G712" i="29"/>
  <c r="F712" i="29"/>
  <c r="E712" i="29"/>
  <c r="D712" i="29"/>
  <c r="C712" i="29"/>
  <c r="G696" i="29"/>
  <c r="F696" i="29"/>
  <c r="E696" i="29"/>
  <c r="D696" i="29"/>
  <c r="C696" i="29"/>
  <c r="G680" i="29"/>
  <c r="F680" i="29"/>
  <c r="D680" i="29"/>
  <c r="E680" i="29"/>
  <c r="C680" i="29"/>
  <c r="G664" i="29"/>
  <c r="F664" i="29"/>
  <c r="E664" i="29"/>
  <c r="D664" i="29"/>
  <c r="C664" i="29"/>
  <c r="G648" i="29"/>
  <c r="F648" i="29"/>
  <c r="E648" i="29"/>
  <c r="D648" i="29"/>
  <c r="C648" i="29"/>
  <c r="G632" i="29"/>
  <c r="F632" i="29"/>
  <c r="E632" i="29"/>
  <c r="D632" i="29"/>
  <c r="C632" i="29"/>
  <c r="G616" i="29"/>
  <c r="F616" i="29"/>
  <c r="E616" i="29"/>
  <c r="D616" i="29"/>
  <c r="C616" i="29"/>
  <c r="G600" i="29"/>
  <c r="F600" i="29"/>
  <c r="E600" i="29"/>
  <c r="D600" i="29"/>
  <c r="C600" i="29"/>
  <c r="G584" i="29"/>
  <c r="F584" i="29"/>
  <c r="E584" i="29"/>
  <c r="D584" i="29"/>
  <c r="C584" i="29"/>
  <c r="G568" i="29"/>
  <c r="F568" i="29"/>
  <c r="E568" i="29"/>
  <c r="D568" i="29"/>
  <c r="C568" i="29"/>
  <c r="G552" i="29"/>
  <c r="F552" i="29"/>
  <c r="E552" i="29"/>
  <c r="C552" i="29"/>
  <c r="D552" i="29"/>
  <c r="G536" i="29"/>
  <c r="F536" i="29"/>
  <c r="E536" i="29"/>
  <c r="C536" i="29"/>
  <c r="D536" i="29"/>
  <c r="G520" i="29"/>
  <c r="F520" i="29"/>
  <c r="E520" i="29"/>
  <c r="D520" i="29"/>
  <c r="C520" i="29"/>
  <c r="G504" i="29"/>
  <c r="F504" i="29"/>
  <c r="E504" i="29"/>
  <c r="C504" i="29"/>
  <c r="D504" i="29"/>
  <c r="G488" i="29"/>
  <c r="F488" i="29"/>
  <c r="E488" i="29"/>
  <c r="C488" i="29"/>
  <c r="D488" i="29"/>
  <c r="G472" i="29"/>
  <c r="F472" i="29"/>
  <c r="E472" i="29"/>
  <c r="D472" i="29"/>
  <c r="C472" i="29"/>
  <c r="G456" i="29"/>
  <c r="F456" i="29"/>
  <c r="E456" i="29"/>
  <c r="C456" i="29"/>
  <c r="D456" i="29"/>
  <c r="G440" i="29"/>
  <c r="F440" i="29"/>
  <c r="E440" i="29"/>
  <c r="C440" i="29"/>
  <c r="D440" i="29"/>
  <c r="G424" i="29"/>
  <c r="F424" i="29"/>
  <c r="E424" i="29"/>
  <c r="C424" i="29"/>
  <c r="D424" i="29"/>
  <c r="G408" i="29"/>
  <c r="F408" i="29"/>
  <c r="E408" i="29"/>
  <c r="C408" i="29"/>
  <c r="D408" i="29"/>
  <c r="G392" i="29"/>
  <c r="F392" i="29"/>
  <c r="E392" i="29"/>
  <c r="D392" i="29"/>
  <c r="C392" i="29"/>
  <c r="G376" i="29"/>
  <c r="F376" i="29"/>
  <c r="E376" i="29"/>
  <c r="C376" i="29"/>
  <c r="D376" i="29"/>
  <c r="G360" i="29"/>
  <c r="F360" i="29"/>
  <c r="E360" i="29"/>
  <c r="C360" i="29"/>
  <c r="D360" i="29"/>
  <c r="G344" i="29"/>
  <c r="F344" i="29"/>
  <c r="E344" i="29"/>
  <c r="D344" i="29"/>
  <c r="C344" i="29"/>
  <c r="G328" i="29"/>
  <c r="F328" i="29"/>
  <c r="E328" i="29"/>
  <c r="C328" i="29"/>
  <c r="D328" i="29"/>
  <c r="G312" i="29"/>
  <c r="F312" i="29"/>
  <c r="E312" i="29"/>
  <c r="C312" i="29"/>
  <c r="D312" i="29"/>
  <c r="G296" i="29"/>
  <c r="F296" i="29"/>
  <c r="E296" i="29"/>
  <c r="C296" i="29"/>
  <c r="D296" i="29"/>
  <c r="G280" i="29"/>
  <c r="F280" i="29"/>
  <c r="E280" i="29"/>
  <c r="C280" i="29"/>
  <c r="D280" i="29"/>
  <c r="G264" i="29"/>
  <c r="F264" i="29"/>
  <c r="E264" i="29"/>
  <c r="D264" i="29"/>
  <c r="C264" i="29"/>
  <c r="G248" i="29"/>
  <c r="F248" i="29"/>
  <c r="E248" i="29"/>
  <c r="C248" i="29"/>
  <c r="D248" i="29"/>
  <c r="G232" i="29"/>
  <c r="F232" i="29"/>
  <c r="E232" i="29"/>
  <c r="C232" i="29"/>
  <c r="D232" i="29"/>
  <c r="G216" i="29"/>
  <c r="F216" i="29"/>
  <c r="E216" i="29"/>
  <c r="D216" i="29"/>
  <c r="C216" i="29"/>
  <c r="G200" i="29"/>
  <c r="F200" i="29"/>
  <c r="E200" i="29"/>
  <c r="C200" i="29"/>
  <c r="D200" i="29"/>
  <c r="G184" i="29"/>
  <c r="F184" i="29"/>
  <c r="E184" i="29"/>
  <c r="C184" i="29"/>
  <c r="D184" i="29"/>
  <c r="G168" i="29"/>
  <c r="F168" i="29"/>
  <c r="E168" i="29"/>
  <c r="C168" i="29"/>
  <c r="D168" i="29"/>
  <c r="G152" i="29"/>
  <c r="F152" i="29"/>
  <c r="E152" i="29"/>
  <c r="C152" i="29"/>
  <c r="D152" i="29"/>
  <c r="G136" i="29"/>
  <c r="F136" i="29"/>
  <c r="E136" i="29"/>
  <c r="D136" i="29"/>
  <c r="C136" i="29"/>
  <c r="G120" i="29"/>
  <c r="F120" i="29"/>
  <c r="E120" i="29"/>
  <c r="C120" i="29"/>
  <c r="D120" i="29"/>
  <c r="G104" i="29"/>
  <c r="F104" i="29"/>
  <c r="E104" i="29"/>
  <c r="C104" i="29"/>
  <c r="D104" i="29"/>
  <c r="G88" i="29"/>
  <c r="F88" i="29"/>
  <c r="E88" i="29"/>
  <c r="D88" i="29"/>
  <c r="C88" i="29"/>
  <c r="G72" i="29"/>
  <c r="F72" i="29"/>
  <c r="E72" i="29"/>
  <c r="C72" i="29"/>
  <c r="D72" i="29"/>
  <c r="G56" i="29"/>
  <c r="F56" i="29"/>
  <c r="E56" i="29"/>
  <c r="C56" i="29"/>
  <c r="D56" i="29"/>
  <c r="G40" i="29"/>
  <c r="F40" i="29"/>
  <c r="E40" i="29"/>
  <c r="C40" i="29"/>
  <c r="D40" i="29"/>
  <c r="F24" i="29"/>
  <c r="E24" i="29"/>
  <c r="D24" i="29"/>
  <c r="C24" i="29"/>
  <c r="F8" i="29"/>
  <c r="E8" i="29"/>
  <c r="D8" i="29"/>
  <c r="C8" i="29"/>
  <c r="G1962" i="29"/>
  <c r="F1962" i="29"/>
  <c r="E1962" i="29"/>
  <c r="D1962" i="29"/>
  <c r="C1962" i="29"/>
  <c r="G2089" i="29"/>
  <c r="F2089" i="29"/>
  <c r="D2089" i="29"/>
  <c r="E2089" i="29"/>
  <c r="C2089" i="29"/>
  <c r="G2184" i="29"/>
  <c r="F2184" i="29"/>
  <c r="D2184" i="29"/>
  <c r="E2184" i="29"/>
  <c r="C2184" i="29"/>
  <c r="G1944" i="29"/>
  <c r="F1944" i="29"/>
  <c r="D1944" i="29"/>
  <c r="E1944" i="29"/>
  <c r="C1944" i="29"/>
  <c r="G2151" i="29"/>
  <c r="F2151" i="29"/>
  <c r="D2151" i="29"/>
  <c r="E2151" i="29"/>
  <c r="C2151" i="29"/>
  <c r="G1879" i="29"/>
  <c r="F1879" i="29"/>
  <c r="D1879" i="29"/>
  <c r="E1879" i="29"/>
  <c r="C1879" i="29"/>
  <c r="G1735" i="29"/>
  <c r="F1735" i="29"/>
  <c r="D1735" i="29"/>
  <c r="E1735" i="29"/>
  <c r="C1735" i="29"/>
  <c r="G1719" i="29"/>
  <c r="F1719" i="29"/>
  <c r="D1719" i="29"/>
  <c r="E1719" i="29"/>
  <c r="C1719" i="29"/>
  <c r="G1703" i="29"/>
  <c r="F1703" i="29"/>
  <c r="D1703" i="29"/>
  <c r="E1703" i="29"/>
  <c r="C1703" i="29"/>
  <c r="G1687" i="29"/>
  <c r="F1687" i="29"/>
  <c r="D1687" i="29"/>
  <c r="E1687" i="29"/>
  <c r="C1687" i="29"/>
  <c r="G1671" i="29"/>
  <c r="F1671" i="29"/>
  <c r="E1671" i="29"/>
  <c r="D1671" i="29"/>
  <c r="C1671" i="29"/>
  <c r="G1655" i="29"/>
  <c r="F1655" i="29"/>
  <c r="D1655" i="29"/>
  <c r="E1655" i="29"/>
  <c r="C1655" i="29"/>
  <c r="G1639" i="29"/>
  <c r="F1639" i="29"/>
  <c r="D1639" i="29"/>
  <c r="E1639" i="29"/>
  <c r="C1639" i="29"/>
  <c r="G1623" i="29"/>
  <c r="F1623" i="29"/>
  <c r="D1623" i="29"/>
  <c r="E1623" i="29"/>
  <c r="C1623" i="29"/>
  <c r="G1607" i="29"/>
  <c r="F1607" i="29"/>
  <c r="D1607" i="29"/>
  <c r="E1607" i="29"/>
  <c r="C1607" i="29"/>
  <c r="G1591" i="29"/>
  <c r="F1591" i="29"/>
  <c r="D1591" i="29"/>
  <c r="E1591" i="29"/>
  <c r="C1591" i="29"/>
  <c r="G1575" i="29"/>
  <c r="F1575" i="29"/>
  <c r="E1575" i="29"/>
  <c r="D1575" i="29"/>
  <c r="C1575" i="29"/>
  <c r="G1559" i="29"/>
  <c r="F1559" i="29"/>
  <c r="E1559" i="29"/>
  <c r="D1559" i="29"/>
  <c r="C1559" i="29"/>
  <c r="G1543" i="29"/>
  <c r="F1543" i="29"/>
  <c r="E1543" i="29"/>
  <c r="D1543" i="29"/>
  <c r="C1543" i="29"/>
  <c r="G1527" i="29"/>
  <c r="F1527" i="29"/>
  <c r="E1527" i="29"/>
  <c r="D1527" i="29"/>
  <c r="C1527" i="29"/>
  <c r="G1511" i="29"/>
  <c r="F1511" i="29"/>
  <c r="E1511" i="29"/>
  <c r="D1511" i="29"/>
  <c r="C1511" i="29"/>
  <c r="G1495" i="29"/>
  <c r="F1495" i="29"/>
  <c r="E1495" i="29"/>
  <c r="D1495" i="29"/>
  <c r="C1495" i="29"/>
  <c r="G1479" i="29"/>
  <c r="F1479" i="29"/>
  <c r="E1479" i="29"/>
  <c r="D1479" i="29"/>
  <c r="C1479" i="29"/>
  <c r="G1463" i="29"/>
  <c r="F1463" i="29"/>
  <c r="D1463" i="29"/>
  <c r="E1463" i="29"/>
  <c r="C1463" i="29"/>
  <c r="G1447" i="29"/>
  <c r="F1447" i="29"/>
  <c r="D1447" i="29"/>
  <c r="E1447" i="29"/>
  <c r="C1447" i="29"/>
  <c r="G1431" i="29"/>
  <c r="F1431" i="29"/>
  <c r="E1431" i="29"/>
  <c r="D1431" i="29"/>
  <c r="C1431" i="29"/>
  <c r="G1415" i="29"/>
  <c r="F1415" i="29"/>
  <c r="E1415" i="29"/>
  <c r="D1415" i="29"/>
  <c r="C1415" i="29"/>
  <c r="G1399" i="29"/>
  <c r="F1399" i="29"/>
  <c r="E1399" i="29"/>
  <c r="D1399" i="29"/>
  <c r="C1399" i="29"/>
  <c r="G1383" i="29"/>
  <c r="F1383" i="29"/>
  <c r="D1383" i="29"/>
  <c r="E1383" i="29"/>
  <c r="C1383" i="29"/>
  <c r="G1367" i="29"/>
  <c r="F1367" i="29"/>
  <c r="E1367" i="29"/>
  <c r="D1367" i="29"/>
  <c r="C1367" i="29"/>
  <c r="G1351" i="29"/>
  <c r="F1351" i="29"/>
  <c r="E1351" i="29"/>
  <c r="D1351" i="29"/>
  <c r="C1351" i="29"/>
  <c r="G1335" i="29"/>
  <c r="E1335" i="29"/>
  <c r="F1335" i="29"/>
  <c r="D1335" i="29"/>
  <c r="C1335" i="29"/>
  <c r="G1319" i="29"/>
  <c r="E1319" i="29"/>
  <c r="F1319" i="29"/>
  <c r="D1319" i="29"/>
  <c r="C1319" i="29"/>
  <c r="G1303" i="29"/>
  <c r="F1303" i="29"/>
  <c r="E1303" i="29"/>
  <c r="D1303" i="29"/>
  <c r="C1303" i="29"/>
  <c r="G1287" i="29"/>
  <c r="E1287" i="29"/>
  <c r="F1287" i="29"/>
  <c r="D1287" i="29"/>
  <c r="C1287" i="29"/>
  <c r="G1271" i="29"/>
  <c r="E1271" i="29"/>
  <c r="F1271" i="29"/>
  <c r="D1271" i="29"/>
  <c r="C1271" i="29"/>
  <c r="G1255" i="29"/>
  <c r="E1255" i="29"/>
  <c r="F1255" i="29"/>
  <c r="D1255" i="29"/>
  <c r="C1255" i="29"/>
  <c r="G1239" i="29"/>
  <c r="F1239" i="29"/>
  <c r="E1239" i="29"/>
  <c r="D1239" i="29"/>
  <c r="C1239" i="29"/>
  <c r="G1223" i="29"/>
  <c r="E1223" i="29"/>
  <c r="F1223" i="29"/>
  <c r="D1223" i="29"/>
  <c r="C1223" i="29"/>
  <c r="G1207" i="29"/>
  <c r="E1207" i="29"/>
  <c r="F1207" i="29"/>
  <c r="D1207" i="29"/>
  <c r="C1207" i="29"/>
  <c r="G1191" i="29"/>
  <c r="F1191" i="29"/>
  <c r="E1191" i="29"/>
  <c r="D1191" i="29"/>
  <c r="C1191" i="29"/>
  <c r="G1175" i="29"/>
  <c r="E1175" i="29"/>
  <c r="F1175" i="29"/>
  <c r="D1175" i="29"/>
  <c r="C1175" i="29"/>
  <c r="G1159" i="29"/>
  <c r="E1159" i="29"/>
  <c r="F1159" i="29"/>
  <c r="D1159" i="29"/>
  <c r="C1159" i="29"/>
  <c r="G1143" i="29"/>
  <c r="F1143" i="29"/>
  <c r="E1143" i="29"/>
  <c r="D1143" i="29"/>
  <c r="C1143" i="29"/>
  <c r="G1127" i="29"/>
  <c r="E1127" i="29"/>
  <c r="F1127" i="29"/>
  <c r="D1127" i="29"/>
  <c r="C1127" i="29"/>
  <c r="G1111" i="29"/>
  <c r="E1111" i="29"/>
  <c r="F1111" i="29"/>
  <c r="D1111" i="29"/>
  <c r="C1111" i="29"/>
  <c r="G1095" i="29"/>
  <c r="F1095" i="29"/>
  <c r="E1095" i="29"/>
  <c r="D1095" i="29"/>
  <c r="C1095" i="29"/>
  <c r="G1079" i="29"/>
  <c r="E1079" i="29"/>
  <c r="F1079" i="29"/>
  <c r="D1079" i="29"/>
  <c r="C1079" i="29"/>
  <c r="G1063" i="29"/>
  <c r="E1063" i="29"/>
  <c r="F1063" i="29"/>
  <c r="D1063" i="29"/>
  <c r="C1063" i="29"/>
  <c r="G1047" i="29"/>
  <c r="F1047" i="29"/>
  <c r="E1047" i="29"/>
  <c r="D1047" i="29"/>
  <c r="C1047" i="29"/>
  <c r="G1031" i="29"/>
  <c r="F1031" i="29"/>
  <c r="E1031" i="29"/>
  <c r="D1031" i="29"/>
  <c r="C1031" i="29"/>
  <c r="G1015" i="29"/>
  <c r="F1015" i="29"/>
  <c r="E1015" i="29"/>
  <c r="D1015" i="29"/>
  <c r="C1015" i="29"/>
  <c r="G999" i="29"/>
  <c r="F999" i="29"/>
  <c r="E999" i="29"/>
  <c r="D999" i="29"/>
  <c r="C999" i="29"/>
  <c r="G983" i="29"/>
  <c r="F983" i="29"/>
  <c r="E983" i="29"/>
  <c r="D983" i="29"/>
  <c r="C983" i="29"/>
  <c r="G967" i="29"/>
  <c r="F967" i="29"/>
  <c r="E967" i="29"/>
  <c r="D967" i="29"/>
  <c r="C967" i="29"/>
  <c r="G951" i="29"/>
  <c r="F951" i="29"/>
  <c r="E951" i="29"/>
  <c r="D951" i="29"/>
  <c r="C951" i="29"/>
  <c r="G935" i="29"/>
  <c r="F935" i="29"/>
  <c r="E935" i="29"/>
  <c r="D935" i="29"/>
  <c r="C935" i="29"/>
  <c r="G919" i="29"/>
  <c r="F919" i="29"/>
  <c r="E919" i="29"/>
  <c r="D919" i="29"/>
  <c r="C919" i="29"/>
  <c r="G903" i="29"/>
  <c r="F903" i="29"/>
  <c r="E903" i="29"/>
  <c r="D903" i="29"/>
  <c r="C903" i="29"/>
  <c r="G887" i="29"/>
  <c r="F887" i="29"/>
  <c r="E887" i="29"/>
  <c r="D887" i="29"/>
  <c r="C887" i="29"/>
  <c r="G871" i="29"/>
  <c r="F871" i="29"/>
  <c r="E871" i="29"/>
  <c r="D871" i="29"/>
  <c r="C871" i="29"/>
  <c r="G855" i="29"/>
  <c r="F855" i="29"/>
  <c r="E855" i="29"/>
  <c r="D855" i="29"/>
  <c r="C855" i="29"/>
  <c r="G839" i="29"/>
  <c r="F839" i="29"/>
  <c r="E839" i="29"/>
  <c r="D839" i="29"/>
  <c r="C839" i="29"/>
  <c r="G823" i="29"/>
  <c r="F823" i="29"/>
  <c r="E823" i="29"/>
  <c r="D823" i="29"/>
  <c r="C823" i="29"/>
  <c r="G807" i="29"/>
  <c r="F807" i="29"/>
  <c r="E807" i="29"/>
  <c r="D807" i="29"/>
  <c r="C807" i="29"/>
  <c r="G791" i="29"/>
  <c r="F791" i="29"/>
  <c r="E791" i="29"/>
  <c r="D791" i="29"/>
  <c r="C791" i="29"/>
  <c r="G775" i="29"/>
  <c r="F775" i="29"/>
  <c r="E775" i="29"/>
  <c r="D775" i="29"/>
  <c r="C775" i="29"/>
  <c r="G759" i="29"/>
  <c r="F759" i="29"/>
  <c r="E759" i="29"/>
  <c r="D759" i="29"/>
  <c r="C759" i="29"/>
  <c r="G743" i="29"/>
  <c r="F743" i="29"/>
  <c r="E743" i="29"/>
  <c r="D743" i="29"/>
  <c r="C743" i="29"/>
  <c r="G727" i="29"/>
  <c r="F727" i="29"/>
  <c r="E727" i="29"/>
  <c r="D727" i="29"/>
  <c r="C727" i="29"/>
  <c r="G711" i="29"/>
  <c r="F711" i="29"/>
  <c r="E711" i="29"/>
  <c r="D711" i="29"/>
  <c r="C711" i="29"/>
  <c r="G695" i="29"/>
  <c r="F695" i="29"/>
  <c r="E695" i="29"/>
  <c r="D695" i="29"/>
  <c r="C695" i="29"/>
  <c r="G679" i="29"/>
  <c r="F679" i="29"/>
  <c r="E679" i="29"/>
  <c r="D679" i="29"/>
  <c r="C679" i="29"/>
  <c r="G663" i="29"/>
  <c r="F663" i="29"/>
  <c r="E663" i="29"/>
  <c r="D663" i="29"/>
  <c r="C663" i="29"/>
  <c r="G647" i="29"/>
  <c r="F647" i="29"/>
  <c r="E647" i="29"/>
  <c r="D647" i="29"/>
  <c r="C647" i="29"/>
  <c r="G631" i="29"/>
  <c r="F631" i="29"/>
  <c r="E631" i="29"/>
  <c r="D631" i="29"/>
  <c r="C631" i="29"/>
  <c r="G615" i="29"/>
  <c r="F615" i="29"/>
  <c r="E615" i="29"/>
  <c r="D615" i="29"/>
  <c r="C615" i="29"/>
  <c r="G599" i="29"/>
  <c r="F599" i="29"/>
  <c r="E599" i="29"/>
  <c r="D599" i="29"/>
  <c r="C599" i="29"/>
  <c r="G583" i="29"/>
  <c r="F583" i="29"/>
  <c r="E583" i="29"/>
  <c r="D583" i="29"/>
  <c r="C583" i="29"/>
  <c r="G567" i="29"/>
  <c r="F567" i="29"/>
  <c r="E567" i="29"/>
  <c r="D567" i="29"/>
  <c r="C567" i="29"/>
  <c r="G551" i="29"/>
  <c r="F551" i="29"/>
  <c r="E551" i="29"/>
  <c r="D551" i="29"/>
  <c r="C551" i="29"/>
  <c r="G535" i="29"/>
  <c r="F535" i="29"/>
  <c r="E535" i="29"/>
  <c r="D535" i="29"/>
  <c r="C535" i="29"/>
  <c r="G519" i="29"/>
  <c r="F519" i="29"/>
  <c r="E519" i="29"/>
  <c r="D519" i="29"/>
  <c r="C519" i="29"/>
  <c r="G503" i="29"/>
  <c r="F503" i="29"/>
  <c r="E503" i="29"/>
  <c r="D503" i="29"/>
  <c r="C503" i="29"/>
  <c r="G487" i="29"/>
  <c r="F487" i="29"/>
  <c r="E487" i="29"/>
  <c r="D487" i="29"/>
  <c r="C487" i="29"/>
  <c r="G471" i="29"/>
  <c r="F471" i="29"/>
  <c r="E471" i="29"/>
  <c r="D471" i="29"/>
  <c r="C471" i="29"/>
  <c r="G455" i="29"/>
  <c r="F455" i="29"/>
  <c r="E455" i="29"/>
  <c r="D455" i="29"/>
  <c r="C455" i="29"/>
  <c r="G439" i="29"/>
  <c r="F439" i="29"/>
  <c r="E439" i="29"/>
  <c r="D439" i="29"/>
  <c r="C439" i="29"/>
  <c r="G423" i="29"/>
  <c r="F423" i="29"/>
  <c r="E423" i="29"/>
  <c r="D423" i="29"/>
  <c r="C423" i="29"/>
  <c r="G407" i="29"/>
  <c r="F407" i="29"/>
  <c r="E407" i="29"/>
  <c r="D407" i="29"/>
  <c r="C407" i="29"/>
  <c r="G391" i="29"/>
  <c r="F391" i="29"/>
  <c r="E391" i="29"/>
  <c r="D391" i="29"/>
  <c r="C391" i="29"/>
  <c r="G375" i="29"/>
  <c r="F375" i="29"/>
  <c r="E375" i="29"/>
  <c r="D375" i="29"/>
  <c r="C375" i="29"/>
  <c r="G359" i="29"/>
  <c r="F359" i="29"/>
  <c r="E359" i="29"/>
  <c r="D359" i="29"/>
  <c r="C359" i="29"/>
  <c r="G343" i="29"/>
  <c r="F343" i="29"/>
  <c r="E343" i="29"/>
  <c r="D343" i="29"/>
  <c r="C343" i="29"/>
  <c r="G327" i="29"/>
  <c r="F327" i="29"/>
  <c r="E327" i="29"/>
  <c r="C327" i="29"/>
  <c r="D327" i="29"/>
  <c r="G311" i="29"/>
  <c r="F311" i="29"/>
  <c r="E311" i="29"/>
  <c r="C311" i="29"/>
  <c r="D311" i="29"/>
  <c r="G295" i="29"/>
  <c r="F295" i="29"/>
  <c r="E295" i="29"/>
  <c r="C295" i="29"/>
  <c r="D295" i="29"/>
  <c r="G279" i="29"/>
  <c r="F279" i="29"/>
  <c r="E279" i="29"/>
  <c r="C279" i="29"/>
  <c r="D279" i="29"/>
  <c r="G263" i="29"/>
  <c r="F263" i="29"/>
  <c r="E263" i="29"/>
  <c r="C263" i="29"/>
  <c r="D263" i="29"/>
  <c r="G247" i="29"/>
  <c r="F247" i="29"/>
  <c r="E247" i="29"/>
  <c r="C247" i="29"/>
  <c r="D247" i="29"/>
  <c r="G231" i="29"/>
  <c r="F231" i="29"/>
  <c r="E231" i="29"/>
  <c r="C231" i="29"/>
  <c r="D231" i="29"/>
  <c r="G215" i="29"/>
  <c r="F215" i="29"/>
  <c r="E215" i="29"/>
  <c r="D215" i="29"/>
  <c r="C215" i="29"/>
  <c r="G199" i="29"/>
  <c r="F199" i="29"/>
  <c r="E199" i="29"/>
  <c r="C199" i="29"/>
  <c r="D199" i="29"/>
  <c r="G183" i="29"/>
  <c r="F183" i="29"/>
  <c r="E183" i="29"/>
  <c r="C183" i="29"/>
  <c r="D183" i="29"/>
  <c r="G167" i="29"/>
  <c r="F167" i="29"/>
  <c r="E167" i="29"/>
  <c r="C167" i="29"/>
  <c r="D167" i="29"/>
  <c r="G151" i="29"/>
  <c r="F151" i="29"/>
  <c r="E151" i="29"/>
  <c r="C151" i="29"/>
  <c r="D151" i="29"/>
  <c r="G135" i="29"/>
  <c r="F135" i="29"/>
  <c r="E135" i="29"/>
  <c r="C135" i="29"/>
  <c r="D135" i="29"/>
  <c r="G119" i="29"/>
  <c r="F119" i="29"/>
  <c r="E119" i="29"/>
  <c r="C119" i="29"/>
  <c r="D119" i="29"/>
  <c r="G103" i="29"/>
  <c r="F103" i="29"/>
  <c r="E103" i="29"/>
  <c r="C103" i="29"/>
  <c r="D103" i="29"/>
  <c r="G87" i="29"/>
  <c r="F87" i="29"/>
  <c r="E87" i="29"/>
  <c r="D87" i="29"/>
  <c r="C87" i="29"/>
  <c r="G71" i="29"/>
  <c r="F71" i="29"/>
  <c r="E71" i="29"/>
  <c r="C71" i="29"/>
  <c r="D71" i="29"/>
  <c r="G55" i="29"/>
  <c r="F55" i="29"/>
  <c r="E55" i="29"/>
  <c r="C55" i="29"/>
  <c r="D55" i="29"/>
  <c r="G39" i="29"/>
  <c r="F39" i="29"/>
  <c r="E39" i="29"/>
  <c r="C39" i="29"/>
  <c r="D39" i="29"/>
  <c r="F23" i="29"/>
  <c r="E23" i="29"/>
  <c r="D23" i="29"/>
  <c r="C23" i="29"/>
  <c r="F7" i="29"/>
  <c r="E7" i="29"/>
  <c r="D7" i="29"/>
  <c r="C7" i="29"/>
  <c r="G2074" i="29"/>
  <c r="F2074" i="29"/>
  <c r="D2074" i="29"/>
  <c r="E2074" i="29"/>
  <c r="C2074" i="29"/>
  <c r="G1834" i="29"/>
  <c r="F1834" i="29"/>
  <c r="D1834" i="29"/>
  <c r="E1834" i="29"/>
  <c r="C1834" i="29"/>
  <c r="G1977" i="29"/>
  <c r="F1977" i="29"/>
  <c r="D1977" i="29"/>
  <c r="E1977" i="29"/>
  <c r="C1977" i="29"/>
  <c r="G2168" i="29"/>
  <c r="F2168" i="29"/>
  <c r="D2168" i="29"/>
  <c r="E2168" i="29"/>
  <c r="C2168" i="29"/>
  <c r="G1992" i="29"/>
  <c r="F1992" i="29"/>
  <c r="E1992" i="29"/>
  <c r="D1992" i="29"/>
  <c r="C1992" i="29"/>
  <c r="G2199" i="29"/>
  <c r="F2199" i="29"/>
  <c r="D2199" i="29"/>
  <c r="E2199" i="29"/>
  <c r="C2199" i="29"/>
  <c r="G1991" i="29"/>
  <c r="F1991" i="29"/>
  <c r="E1991" i="29"/>
  <c r="D1991" i="29"/>
  <c r="C1991" i="29"/>
  <c r="G1783" i="29"/>
  <c r="F1783" i="29"/>
  <c r="D1783" i="29"/>
  <c r="E1783" i="29"/>
  <c r="C1783" i="29"/>
  <c r="G2198" i="29"/>
  <c r="F2198" i="29"/>
  <c r="D2198" i="29"/>
  <c r="E2198" i="29"/>
  <c r="C2198" i="29"/>
  <c r="G2182" i="29"/>
  <c r="F2182" i="29"/>
  <c r="D2182" i="29"/>
  <c r="E2182" i="29"/>
  <c r="C2182" i="29"/>
  <c r="G2166" i="29"/>
  <c r="F2166" i="29"/>
  <c r="D2166" i="29"/>
  <c r="E2166" i="29"/>
  <c r="C2166" i="29"/>
  <c r="G2150" i="29"/>
  <c r="F2150" i="29"/>
  <c r="D2150" i="29"/>
  <c r="E2150" i="29"/>
  <c r="C2150" i="29"/>
  <c r="G2134" i="29"/>
  <c r="F2134" i="29"/>
  <c r="D2134" i="29"/>
  <c r="E2134" i="29"/>
  <c r="C2134" i="29"/>
  <c r="G2118" i="29"/>
  <c r="F2118" i="29"/>
  <c r="D2118" i="29"/>
  <c r="E2118" i="29"/>
  <c r="C2118" i="29"/>
  <c r="G2102" i="29"/>
  <c r="F2102" i="29"/>
  <c r="D2102" i="29"/>
  <c r="E2102" i="29"/>
  <c r="C2102" i="29"/>
  <c r="G2086" i="29"/>
  <c r="F2086" i="29"/>
  <c r="D2086" i="29"/>
  <c r="E2086" i="29"/>
  <c r="C2086" i="29"/>
  <c r="G2070" i="29"/>
  <c r="F2070" i="29"/>
  <c r="D2070" i="29"/>
  <c r="E2070" i="29"/>
  <c r="C2070" i="29"/>
  <c r="G2054" i="29"/>
  <c r="F2054" i="29"/>
  <c r="D2054" i="29"/>
  <c r="E2054" i="29"/>
  <c r="C2054" i="29"/>
  <c r="G2038" i="29"/>
  <c r="F2038" i="29"/>
  <c r="D2038" i="29"/>
  <c r="E2038" i="29"/>
  <c r="C2038" i="29"/>
  <c r="G2022" i="29"/>
  <c r="F2022" i="29"/>
  <c r="D2022" i="29"/>
  <c r="E2022" i="29"/>
  <c r="C2022" i="29"/>
  <c r="G2006" i="29"/>
  <c r="F2006" i="29"/>
  <c r="D2006" i="29"/>
  <c r="E2006" i="29"/>
  <c r="C2006" i="29"/>
  <c r="G1990" i="29"/>
  <c r="F1990" i="29"/>
  <c r="D1990" i="29"/>
  <c r="E1990" i="29"/>
  <c r="C1990" i="29"/>
  <c r="G1974" i="29"/>
  <c r="F1974" i="29"/>
  <c r="D1974" i="29"/>
  <c r="E1974" i="29"/>
  <c r="C1974" i="29"/>
  <c r="G1958" i="29"/>
  <c r="F1958" i="29"/>
  <c r="D1958" i="29"/>
  <c r="E1958" i="29"/>
  <c r="C1958" i="29"/>
  <c r="G1942" i="29"/>
  <c r="F1942" i="29"/>
  <c r="D1942" i="29"/>
  <c r="E1942" i="29"/>
  <c r="C1942" i="29"/>
  <c r="G1926" i="29"/>
  <c r="F1926" i="29"/>
  <c r="D1926" i="29"/>
  <c r="E1926" i="29"/>
  <c r="C1926" i="29"/>
  <c r="G1910" i="29"/>
  <c r="F1910" i="29"/>
  <c r="D1910" i="29"/>
  <c r="E1910" i="29"/>
  <c r="C1910" i="29"/>
  <c r="G1894" i="29"/>
  <c r="F1894" i="29"/>
  <c r="D1894" i="29"/>
  <c r="E1894" i="29"/>
  <c r="C1894" i="29"/>
  <c r="G1878" i="29"/>
  <c r="F1878" i="29"/>
  <c r="D1878" i="29"/>
  <c r="E1878" i="29"/>
  <c r="C1878" i="29"/>
  <c r="G1862" i="29"/>
  <c r="F1862" i="29"/>
  <c r="D1862" i="29"/>
  <c r="E1862" i="29"/>
  <c r="C1862" i="29"/>
  <c r="G1846" i="29"/>
  <c r="F1846" i="29"/>
  <c r="D1846" i="29"/>
  <c r="E1846" i="29"/>
  <c r="C1846" i="29"/>
  <c r="G1830" i="29"/>
  <c r="F1830" i="29"/>
  <c r="D1830" i="29"/>
  <c r="E1830" i="29"/>
  <c r="C1830" i="29"/>
  <c r="G1814" i="29"/>
  <c r="F1814" i="29"/>
  <c r="D1814" i="29"/>
  <c r="E1814" i="29"/>
  <c r="C1814" i="29"/>
  <c r="G1798" i="29"/>
  <c r="F1798" i="29"/>
  <c r="D1798" i="29"/>
  <c r="E1798" i="29"/>
  <c r="C1798" i="29"/>
  <c r="G1782" i="29"/>
  <c r="F1782" i="29"/>
  <c r="D1782" i="29"/>
  <c r="E1782" i="29"/>
  <c r="C1782" i="29"/>
  <c r="G1766" i="29"/>
  <c r="F1766" i="29"/>
  <c r="D1766" i="29"/>
  <c r="E1766" i="29"/>
  <c r="C1766" i="29"/>
  <c r="G1750" i="29"/>
  <c r="F1750" i="29"/>
  <c r="D1750" i="29"/>
  <c r="E1750" i="29"/>
  <c r="C1750" i="29"/>
  <c r="G1734" i="29"/>
  <c r="F1734" i="29"/>
  <c r="D1734" i="29"/>
  <c r="E1734" i="29"/>
  <c r="C1734" i="29"/>
  <c r="G1718" i="29"/>
  <c r="F1718" i="29"/>
  <c r="D1718" i="29"/>
  <c r="E1718" i="29"/>
  <c r="C1718" i="29"/>
  <c r="G1702" i="29"/>
  <c r="F1702" i="29"/>
  <c r="D1702" i="29"/>
  <c r="E1702" i="29"/>
  <c r="C1702" i="29"/>
  <c r="G1686" i="29"/>
  <c r="F1686" i="29"/>
  <c r="D1686" i="29"/>
  <c r="E1686" i="29"/>
  <c r="C1686" i="29"/>
  <c r="G1670" i="29"/>
  <c r="F1670" i="29"/>
  <c r="D1670" i="29"/>
  <c r="E1670" i="29"/>
  <c r="C1670" i="29"/>
  <c r="G1654" i="29"/>
  <c r="F1654" i="29"/>
  <c r="D1654" i="29"/>
  <c r="E1654" i="29"/>
  <c r="C1654" i="29"/>
  <c r="G1638" i="29"/>
  <c r="F1638" i="29"/>
  <c r="D1638" i="29"/>
  <c r="E1638" i="29"/>
  <c r="C1638" i="29"/>
  <c r="G1622" i="29"/>
  <c r="F1622" i="29"/>
  <c r="D1622" i="29"/>
  <c r="E1622" i="29"/>
  <c r="C1622" i="29"/>
  <c r="G1606" i="29"/>
  <c r="F1606" i="29"/>
  <c r="D1606" i="29"/>
  <c r="E1606" i="29"/>
  <c r="C1606" i="29"/>
  <c r="G1590" i="29"/>
  <c r="F1590" i="29"/>
  <c r="D1590" i="29"/>
  <c r="E1590" i="29"/>
  <c r="C1590" i="29"/>
  <c r="G1574" i="29"/>
  <c r="F1574" i="29"/>
  <c r="D1574" i="29"/>
  <c r="E1574" i="29"/>
  <c r="C1574" i="29"/>
  <c r="G1558" i="29"/>
  <c r="F1558" i="29"/>
  <c r="E1558" i="29"/>
  <c r="D1558" i="29"/>
  <c r="C1558" i="29"/>
  <c r="G1542" i="29"/>
  <c r="F1542" i="29"/>
  <c r="E1542" i="29"/>
  <c r="D1542" i="29"/>
  <c r="C1542" i="29"/>
  <c r="G1526" i="29"/>
  <c r="F1526" i="29"/>
  <c r="E1526" i="29"/>
  <c r="D1526" i="29"/>
  <c r="C1526" i="29"/>
  <c r="G1510" i="29"/>
  <c r="F1510" i="29"/>
  <c r="E1510" i="29"/>
  <c r="D1510" i="29"/>
  <c r="C1510" i="29"/>
  <c r="G1494" i="29"/>
  <c r="F1494" i="29"/>
  <c r="E1494" i="29"/>
  <c r="D1494" i="29"/>
  <c r="C1494" i="29"/>
  <c r="G1478" i="29"/>
  <c r="E1478" i="29"/>
  <c r="F1478" i="29"/>
  <c r="D1478" i="29"/>
  <c r="C1478" i="29"/>
  <c r="G1462" i="29"/>
  <c r="E1462" i="29"/>
  <c r="F1462" i="29"/>
  <c r="D1462" i="29"/>
  <c r="C1462" i="29"/>
  <c r="G1446" i="29"/>
  <c r="F1446" i="29"/>
  <c r="E1446" i="29"/>
  <c r="D1446" i="29"/>
  <c r="C1446" i="29"/>
  <c r="G1430" i="29"/>
  <c r="E1430" i="29"/>
  <c r="F1430" i="29"/>
  <c r="D1430" i="29"/>
  <c r="C1430" i="29"/>
  <c r="G1414" i="29"/>
  <c r="E1414" i="29"/>
  <c r="F1414" i="29"/>
  <c r="D1414" i="29"/>
  <c r="C1414" i="29"/>
  <c r="G1398" i="29"/>
  <c r="F1398" i="29"/>
  <c r="E1398" i="29"/>
  <c r="D1398" i="29"/>
  <c r="C1398" i="29"/>
  <c r="G1382" i="29"/>
  <c r="E1382" i="29"/>
  <c r="F1382" i="29"/>
  <c r="D1382" i="29"/>
  <c r="C1382" i="29"/>
  <c r="G1366" i="29"/>
  <c r="E1366" i="29"/>
  <c r="F1366" i="29"/>
  <c r="D1366" i="29"/>
  <c r="C1366" i="29"/>
  <c r="G1350" i="29"/>
  <c r="F1350" i="29"/>
  <c r="E1350" i="29"/>
  <c r="D1350" i="29"/>
  <c r="C1350" i="29"/>
  <c r="G1334" i="29"/>
  <c r="E1334" i="29"/>
  <c r="F1334" i="29"/>
  <c r="D1334" i="29"/>
  <c r="C1334" i="29"/>
  <c r="G1318" i="29"/>
  <c r="E1318" i="29"/>
  <c r="F1318" i="29"/>
  <c r="D1318" i="29"/>
  <c r="C1318" i="29"/>
  <c r="G1302" i="29"/>
  <c r="E1302" i="29"/>
  <c r="F1302" i="29"/>
  <c r="D1302" i="29"/>
  <c r="C1302" i="29"/>
  <c r="G1286" i="29"/>
  <c r="E1286" i="29"/>
  <c r="F1286" i="29"/>
  <c r="D1286" i="29"/>
  <c r="C1286" i="29"/>
  <c r="G1270" i="29"/>
  <c r="E1270" i="29"/>
  <c r="F1270" i="29"/>
  <c r="D1270" i="29"/>
  <c r="C1270" i="29"/>
  <c r="G1254" i="29"/>
  <c r="E1254" i="29"/>
  <c r="F1254" i="29"/>
  <c r="D1254" i="29"/>
  <c r="C1254" i="29"/>
  <c r="G1238" i="29"/>
  <c r="F1238" i="29"/>
  <c r="E1238" i="29"/>
  <c r="D1238" i="29"/>
  <c r="C1238" i="29"/>
  <c r="G1222" i="29"/>
  <c r="E1222" i="29"/>
  <c r="F1222" i="29"/>
  <c r="D1222" i="29"/>
  <c r="C1222" i="29"/>
  <c r="G1206" i="29"/>
  <c r="E1206" i="29"/>
  <c r="F1206" i="29"/>
  <c r="D1206" i="29"/>
  <c r="C1206" i="29"/>
  <c r="G1190" i="29"/>
  <c r="F1190" i="29"/>
  <c r="E1190" i="29"/>
  <c r="D1190" i="29"/>
  <c r="C1190" i="29"/>
  <c r="G1174" i="29"/>
  <c r="E1174" i="29"/>
  <c r="F1174" i="29"/>
  <c r="D1174" i="29"/>
  <c r="C1174" i="29"/>
  <c r="G1158" i="29"/>
  <c r="E1158" i="29"/>
  <c r="F1158" i="29"/>
  <c r="D1158" i="29"/>
  <c r="C1158" i="29"/>
  <c r="G1142" i="29"/>
  <c r="F1142" i="29"/>
  <c r="E1142" i="29"/>
  <c r="D1142" i="29"/>
  <c r="C1142" i="29"/>
  <c r="G1126" i="29"/>
  <c r="E1126" i="29"/>
  <c r="F1126" i="29"/>
  <c r="D1126" i="29"/>
  <c r="C1126" i="29"/>
  <c r="G1110" i="29"/>
  <c r="E1110" i="29"/>
  <c r="F1110" i="29"/>
  <c r="D1110" i="29"/>
  <c r="C1110" i="29"/>
  <c r="G1094" i="29"/>
  <c r="F1094" i="29"/>
  <c r="E1094" i="29"/>
  <c r="D1094" i="29"/>
  <c r="C1094" i="29"/>
  <c r="G1078" i="29"/>
  <c r="E1078" i="29"/>
  <c r="F1078" i="29"/>
  <c r="D1078" i="29"/>
  <c r="C1078" i="29"/>
  <c r="G1062" i="29"/>
  <c r="E1062" i="29"/>
  <c r="F1062" i="29"/>
  <c r="D1062" i="29"/>
  <c r="C1062" i="29"/>
  <c r="G1046" i="29"/>
  <c r="E1046" i="29"/>
  <c r="F1046" i="29"/>
  <c r="D1046" i="29"/>
  <c r="C1046" i="29"/>
  <c r="G1030" i="29"/>
  <c r="F1030" i="29"/>
  <c r="E1030" i="29"/>
  <c r="D1030" i="29"/>
  <c r="C1030" i="29"/>
  <c r="G1014" i="29"/>
  <c r="F1014" i="29"/>
  <c r="E1014" i="29"/>
  <c r="D1014" i="29"/>
  <c r="C1014" i="29"/>
  <c r="G998" i="29"/>
  <c r="F998" i="29"/>
  <c r="E998" i="29"/>
  <c r="D998" i="29"/>
  <c r="C998" i="29"/>
  <c r="G982" i="29"/>
  <c r="F982" i="29"/>
  <c r="E982" i="29"/>
  <c r="D982" i="29"/>
  <c r="C982" i="29"/>
  <c r="G966" i="29"/>
  <c r="F966" i="29"/>
  <c r="E966" i="29"/>
  <c r="D966" i="29"/>
  <c r="C966" i="29"/>
  <c r="G950" i="29"/>
  <c r="F950" i="29"/>
  <c r="E950" i="29"/>
  <c r="D950" i="29"/>
  <c r="C950" i="29"/>
  <c r="G934" i="29"/>
  <c r="F934" i="29"/>
  <c r="E934" i="29"/>
  <c r="D934" i="29"/>
  <c r="C934" i="29"/>
  <c r="G918" i="29"/>
  <c r="F918" i="29"/>
  <c r="E918" i="29"/>
  <c r="D918" i="29"/>
  <c r="C918" i="29"/>
  <c r="G902" i="29"/>
  <c r="F902" i="29"/>
  <c r="E902" i="29"/>
  <c r="D902" i="29"/>
  <c r="C902" i="29"/>
  <c r="G886" i="29"/>
  <c r="F886" i="29"/>
  <c r="E886" i="29"/>
  <c r="C886" i="29"/>
  <c r="D886" i="29"/>
  <c r="G870" i="29"/>
  <c r="F870" i="29"/>
  <c r="E870" i="29"/>
  <c r="D870" i="29"/>
  <c r="C870" i="29"/>
  <c r="G854" i="29"/>
  <c r="F854" i="29"/>
  <c r="E854" i="29"/>
  <c r="D854" i="29"/>
  <c r="C854" i="29"/>
  <c r="G838" i="29"/>
  <c r="F838" i="29"/>
  <c r="E838" i="29"/>
  <c r="D838" i="29"/>
  <c r="C838" i="29"/>
  <c r="G822" i="29"/>
  <c r="F822" i="29"/>
  <c r="E822" i="29"/>
  <c r="D822" i="29"/>
  <c r="C822" i="29"/>
  <c r="G806" i="29"/>
  <c r="F806" i="29"/>
  <c r="E806" i="29"/>
  <c r="D806" i="29"/>
  <c r="C806" i="29"/>
  <c r="G790" i="29"/>
  <c r="F790" i="29"/>
  <c r="E790" i="29"/>
  <c r="D790" i="29"/>
  <c r="C790" i="29"/>
  <c r="G774" i="29"/>
  <c r="F774" i="29"/>
  <c r="E774" i="29"/>
  <c r="D774" i="29"/>
  <c r="C774" i="29"/>
  <c r="G758" i="29"/>
  <c r="F758" i="29"/>
  <c r="E758" i="29"/>
  <c r="D758" i="29"/>
  <c r="C758" i="29"/>
  <c r="G742" i="29"/>
  <c r="F742" i="29"/>
  <c r="E742" i="29"/>
  <c r="D742" i="29"/>
  <c r="C742" i="29"/>
  <c r="G726" i="29"/>
  <c r="F726" i="29"/>
  <c r="E726" i="29"/>
  <c r="D726" i="29"/>
  <c r="C726" i="29"/>
  <c r="G710" i="29"/>
  <c r="F710" i="29"/>
  <c r="E710" i="29"/>
  <c r="D710" i="29"/>
  <c r="C710" i="29"/>
  <c r="G694" i="29"/>
  <c r="F694" i="29"/>
  <c r="E694" i="29"/>
  <c r="D694" i="29"/>
  <c r="C694" i="29"/>
  <c r="G678" i="29"/>
  <c r="F678" i="29"/>
  <c r="E678" i="29"/>
  <c r="D678" i="29"/>
  <c r="C678" i="29"/>
  <c r="G662" i="29"/>
  <c r="F662" i="29"/>
  <c r="E662" i="29"/>
  <c r="D662" i="29"/>
  <c r="C662" i="29"/>
  <c r="G646" i="29"/>
  <c r="F646" i="29"/>
  <c r="E646" i="29"/>
  <c r="D646" i="29"/>
  <c r="C646" i="29"/>
  <c r="G630" i="29"/>
  <c r="F630" i="29"/>
  <c r="E630" i="29"/>
  <c r="D630" i="29"/>
  <c r="C630" i="29"/>
  <c r="G614" i="29"/>
  <c r="F614" i="29"/>
  <c r="E614" i="29"/>
  <c r="D614" i="29"/>
  <c r="C614" i="29"/>
  <c r="G598" i="29"/>
  <c r="F598" i="29"/>
  <c r="E598" i="29"/>
  <c r="D598" i="29"/>
  <c r="C598" i="29"/>
  <c r="G582" i="29"/>
  <c r="F582" i="29"/>
  <c r="E582" i="29"/>
  <c r="D582" i="29"/>
  <c r="C582" i="29"/>
  <c r="G566" i="29"/>
  <c r="F566" i="29"/>
  <c r="E566" i="29"/>
  <c r="D566" i="29"/>
  <c r="C566" i="29"/>
  <c r="G550" i="29"/>
  <c r="F550" i="29"/>
  <c r="E550" i="29"/>
  <c r="D550" i="29"/>
  <c r="C550" i="29"/>
  <c r="G534" i="29"/>
  <c r="F534" i="29"/>
  <c r="E534" i="29"/>
  <c r="D534" i="29"/>
  <c r="C534" i="29"/>
  <c r="G518" i="29"/>
  <c r="F518" i="29"/>
  <c r="E518" i="29"/>
  <c r="D518" i="29"/>
  <c r="C518" i="29"/>
  <c r="G502" i="29"/>
  <c r="F502" i="29"/>
  <c r="E502" i="29"/>
  <c r="D502" i="29"/>
  <c r="C502" i="29"/>
  <c r="G486" i="29"/>
  <c r="F486" i="29"/>
  <c r="E486" i="29"/>
  <c r="D486" i="29"/>
  <c r="C486" i="29"/>
  <c r="G470" i="29"/>
  <c r="F470" i="29"/>
  <c r="E470" i="29"/>
  <c r="D470" i="29"/>
  <c r="C470" i="29"/>
  <c r="G454" i="29"/>
  <c r="F454" i="29"/>
  <c r="E454" i="29"/>
  <c r="D454" i="29"/>
  <c r="C454" i="29"/>
  <c r="G438" i="29"/>
  <c r="F438" i="29"/>
  <c r="E438" i="29"/>
  <c r="D438" i="29"/>
  <c r="C438" i="29"/>
  <c r="G422" i="29"/>
  <c r="F422" i="29"/>
  <c r="E422" i="29"/>
  <c r="D422" i="29"/>
  <c r="C422" i="29"/>
  <c r="G406" i="29"/>
  <c r="F406" i="29"/>
  <c r="E406" i="29"/>
  <c r="D406" i="29"/>
  <c r="C406" i="29"/>
  <c r="G390" i="29"/>
  <c r="F390" i="29"/>
  <c r="E390" i="29"/>
  <c r="D390" i="29"/>
  <c r="C390" i="29"/>
  <c r="G374" i="29"/>
  <c r="F374" i="29"/>
  <c r="E374" i="29"/>
  <c r="D374" i="29"/>
  <c r="C374" i="29"/>
  <c r="G358" i="29"/>
  <c r="F358" i="29"/>
  <c r="E358" i="29"/>
  <c r="D358" i="29"/>
  <c r="C358" i="29"/>
  <c r="G342" i="29"/>
  <c r="F342" i="29"/>
  <c r="E342" i="29"/>
  <c r="D342" i="29"/>
  <c r="C342" i="29"/>
  <c r="G326" i="29"/>
  <c r="F326" i="29"/>
  <c r="E326" i="29"/>
  <c r="C326" i="29"/>
  <c r="D326" i="29"/>
  <c r="G310" i="29"/>
  <c r="F310" i="29"/>
  <c r="E310" i="29"/>
  <c r="C310" i="29"/>
  <c r="D310" i="29"/>
  <c r="G294" i="29"/>
  <c r="F294" i="29"/>
  <c r="E294" i="29"/>
  <c r="C294" i="29"/>
  <c r="D294" i="29"/>
  <c r="G278" i="29"/>
  <c r="F278" i="29"/>
  <c r="E278" i="29"/>
  <c r="C278" i="29"/>
  <c r="D278" i="29"/>
  <c r="G262" i="29"/>
  <c r="F262" i="29"/>
  <c r="E262" i="29"/>
  <c r="C262" i="29"/>
  <c r="D262" i="29"/>
  <c r="G246" i="29"/>
  <c r="F246" i="29"/>
  <c r="E246" i="29"/>
  <c r="C246" i="29"/>
  <c r="D246" i="29"/>
  <c r="G230" i="29"/>
  <c r="F230" i="29"/>
  <c r="E230" i="29"/>
  <c r="C230" i="29"/>
  <c r="D230" i="29"/>
  <c r="G214" i="29"/>
  <c r="F214" i="29"/>
  <c r="E214" i="29"/>
  <c r="D214" i="29"/>
  <c r="C214" i="29"/>
  <c r="G198" i="29"/>
  <c r="F198" i="29"/>
  <c r="E198" i="29"/>
  <c r="C198" i="29"/>
  <c r="D198" i="29"/>
  <c r="G182" i="29"/>
  <c r="F182" i="29"/>
  <c r="E182" i="29"/>
  <c r="C182" i="29"/>
  <c r="D182" i="29"/>
  <c r="G166" i="29"/>
  <c r="F166" i="29"/>
  <c r="E166" i="29"/>
  <c r="C166" i="29"/>
  <c r="D166" i="29"/>
  <c r="G150" i="29"/>
  <c r="F150" i="29"/>
  <c r="E150" i="29"/>
  <c r="C150" i="29"/>
  <c r="D150" i="29"/>
  <c r="G134" i="29"/>
  <c r="F134" i="29"/>
  <c r="E134" i="29"/>
  <c r="C134" i="29"/>
  <c r="D134" i="29"/>
  <c r="G118" i="29"/>
  <c r="F118" i="29"/>
  <c r="E118" i="29"/>
  <c r="C118" i="29"/>
  <c r="D118" i="29"/>
  <c r="G102" i="29"/>
  <c r="F102" i="29"/>
  <c r="E102" i="29"/>
  <c r="C102" i="29"/>
  <c r="D102" i="29"/>
  <c r="G86" i="29"/>
  <c r="F86" i="29"/>
  <c r="E86" i="29"/>
  <c r="D86" i="29"/>
  <c r="C86" i="29"/>
  <c r="G70" i="29"/>
  <c r="F70" i="29"/>
  <c r="E70" i="29"/>
  <c r="C70" i="29"/>
  <c r="D70" i="29"/>
  <c r="F54" i="29"/>
  <c r="G54" i="29"/>
  <c r="E54" i="29"/>
  <c r="C54" i="29"/>
  <c r="D54" i="29"/>
  <c r="F38" i="29"/>
  <c r="G38" i="29"/>
  <c r="E38" i="29"/>
  <c r="C38" i="29"/>
  <c r="D38" i="29"/>
  <c r="F22" i="29"/>
  <c r="E22" i="29"/>
  <c r="D22" i="29"/>
  <c r="C22" i="29"/>
  <c r="F6" i="29"/>
  <c r="E6" i="29"/>
  <c r="D6" i="29"/>
  <c r="C6" i="29"/>
  <c r="G2138" i="29"/>
  <c r="F2138" i="29"/>
  <c r="D2138" i="29"/>
  <c r="E2138" i="29"/>
  <c r="C2138" i="29"/>
  <c r="G1898" i="29"/>
  <c r="F1898" i="29"/>
  <c r="D1898" i="29"/>
  <c r="E1898" i="29"/>
  <c r="C1898" i="29"/>
  <c r="G2041" i="29"/>
  <c r="F2041" i="29"/>
  <c r="E2041" i="29"/>
  <c r="D2041" i="29"/>
  <c r="C2041" i="29"/>
  <c r="G1817" i="29"/>
  <c r="F1817" i="29"/>
  <c r="D1817" i="29"/>
  <c r="E1817" i="29"/>
  <c r="C1817" i="29"/>
  <c r="G2056" i="29"/>
  <c r="F2056" i="29"/>
  <c r="D2056" i="29"/>
  <c r="E2056" i="29"/>
  <c r="C2056" i="29"/>
  <c r="G1832" i="29"/>
  <c r="F1832" i="29"/>
  <c r="D1832" i="29"/>
  <c r="E1832" i="29"/>
  <c r="C1832" i="29"/>
  <c r="G2055" i="29"/>
  <c r="F2055" i="29"/>
  <c r="D2055" i="29"/>
  <c r="E2055" i="29"/>
  <c r="C2055" i="29"/>
  <c r="G1831" i="29"/>
  <c r="F1831" i="29"/>
  <c r="D1831" i="29"/>
  <c r="E1831" i="29"/>
  <c r="C1831" i="29"/>
  <c r="G2165" i="29"/>
  <c r="F2165" i="29"/>
  <c r="E2165" i="29"/>
  <c r="D2165" i="29"/>
  <c r="C2165" i="29"/>
  <c r="G2149" i="29"/>
  <c r="F2149" i="29"/>
  <c r="E2149" i="29"/>
  <c r="D2149" i="29"/>
  <c r="C2149" i="29"/>
  <c r="G2133" i="29"/>
  <c r="F2133" i="29"/>
  <c r="E2133" i="29"/>
  <c r="D2133" i="29"/>
  <c r="C2133" i="29"/>
  <c r="G2117" i="29"/>
  <c r="F2117" i="29"/>
  <c r="E2117" i="29"/>
  <c r="D2117" i="29"/>
  <c r="C2117" i="29"/>
  <c r="G2101" i="29"/>
  <c r="F2101" i="29"/>
  <c r="E2101" i="29"/>
  <c r="D2101" i="29"/>
  <c r="C2101" i="29"/>
  <c r="G2085" i="29"/>
  <c r="F2085" i="29"/>
  <c r="E2085" i="29"/>
  <c r="D2085" i="29"/>
  <c r="C2085" i="29"/>
  <c r="G2069" i="29"/>
  <c r="F2069" i="29"/>
  <c r="E2069" i="29"/>
  <c r="D2069" i="29"/>
  <c r="C2069" i="29"/>
  <c r="G2053" i="29"/>
  <c r="F2053" i="29"/>
  <c r="E2053" i="29"/>
  <c r="D2053" i="29"/>
  <c r="C2053" i="29"/>
  <c r="G2037" i="29"/>
  <c r="F2037" i="29"/>
  <c r="E2037" i="29"/>
  <c r="D2037" i="29"/>
  <c r="C2037" i="29"/>
  <c r="G2021" i="29"/>
  <c r="F2021" i="29"/>
  <c r="E2021" i="29"/>
  <c r="D2021" i="29"/>
  <c r="C2021" i="29"/>
  <c r="G2005" i="29"/>
  <c r="F2005" i="29"/>
  <c r="E2005" i="29"/>
  <c r="D2005" i="29"/>
  <c r="C2005" i="29"/>
  <c r="G1989" i="29"/>
  <c r="F1989" i="29"/>
  <c r="E1989" i="29"/>
  <c r="D1989" i="29"/>
  <c r="C1989" i="29"/>
  <c r="G1973" i="29"/>
  <c r="F1973" i="29"/>
  <c r="E1973" i="29"/>
  <c r="D1973" i="29"/>
  <c r="C1973" i="29"/>
  <c r="G1957" i="29"/>
  <c r="F1957" i="29"/>
  <c r="E1957" i="29"/>
  <c r="D1957" i="29"/>
  <c r="C1957" i="29"/>
  <c r="G1941" i="29"/>
  <c r="F1941" i="29"/>
  <c r="E1941" i="29"/>
  <c r="D1941" i="29"/>
  <c r="C1941" i="29"/>
  <c r="G1925" i="29"/>
  <c r="F1925" i="29"/>
  <c r="E1925" i="29"/>
  <c r="D1925" i="29"/>
  <c r="C1925" i="29"/>
  <c r="G1909" i="29"/>
  <c r="F1909" i="29"/>
  <c r="E1909" i="29"/>
  <c r="D1909" i="29"/>
  <c r="C1909" i="29"/>
  <c r="G1893" i="29"/>
  <c r="F1893" i="29"/>
  <c r="E1893" i="29"/>
  <c r="D1893" i="29"/>
  <c r="C1893" i="29"/>
  <c r="G1877" i="29"/>
  <c r="F1877" i="29"/>
  <c r="E1877" i="29"/>
  <c r="D1877" i="29"/>
  <c r="C1877" i="29"/>
  <c r="G1861" i="29"/>
  <c r="F1861" i="29"/>
  <c r="E1861" i="29"/>
  <c r="D1861" i="29"/>
  <c r="C1861" i="29"/>
  <c r="G1845" i="29"/>
  <c r="F1845" i="29"/>
  <c r="E1845" i="29"/>
  <c r="D1845" i="29"/>
  <c r="C1845" i="29"/>
  <c r="G1829" i="29"/>
  <c r="F1829" i="29"/>
  <c r="E1829" i="29"/>
  <c r="D1829" i="29"/>
  <c r="C1829" i="29"/>
  <c r="G1813" i="29"/>
  <c r="F1813" i="29"/>
  <c r="E1813" i="29"/>
  <c r="D1813" i="29"/>
  <c r="C1813" i="29"/>
  <c r="G1797" i="29"/>
  <c r="F1797" i="29"/>
  <c r="E1797" i="29"/>
  <c r="D1797" i="29"/>
  <c r="C1797" i="29"/>
  <c r="G1781" i="29"/>
  <c r="F1781" i="29"/>
  <c r="E1781" i="29"/>
  <c r="D1781" i="29"/>
  <c r="C1781" i="29"/>
  <c r="G1765" i="29"/>
  <c r="F1765" i="29"/>
  <c r="E1765" i="29"/>
  <c r="D1765" i="29"/>
  <c r="C1765" i="29"/>
  <c r="G1749" i="29"/>
  <c r="F1749" i="29"/>
  <c r="E1749" i="29"/>
  <c r="D1749" i="29"/>
  <c r="C1749" i="29"/>
  <c r="G1733" i="29"/>
  <c r="F1733" i="29"/>
  <c r="E1733" i="29"/>
  <c r="D1733" i="29"/>
  <c r="C1733" i="29"/>
  <c r="G1717" i="29"/>
  <c r="F1717" i="29"/>
  <c r="E1717" i="29"/>
  <c r="D1717" i="29"/>
  <c r="C1717" i="29"/>
  <c r="G1701" i="29"/>
  <c r="F1701" i="29"/>
  <c r="E1701" i="29"/>
  <c r="D1701" i="29"/>
  <c r="C1701" i="29"/>
  <c r="G1685" i="29"/>
  <c r="F1685" i="29"/>
  <c r="E1685" i="29"/>
  <c r="D1685" i="29"/>
  <c r="C1685" i="29"/>
  <c r="G1669" i="29"/>
  <c r="F1669" i="29"/>
  <c r="E1669" i="29"/>
  <c r="D1669" i="29"/>
  <c r="C1669" i="29"/>
  <c r="G1653" i="29"/>
  <c r="F1653" i="29"/>
  <c r="E1653" i="29"/>
  <c r="D1653" i="29"/>
  <c r="C1653" i="29"/>
  <c r="G1637" i="29"/>
  <c r="F1637" i="29"/>
  <c r="E1637" i="29"/>
  <c r="C1637" i="29"/>
  <c r="D1637" i="29"/>
  <c r="G1621" i="29"/>
  <c r="F1621" i="29"/>
  <c r="E1621" i="29"/>
  <c r="D1621" i="29"/>
  <c r="C1621" i="29"/>
  <c r="G1605" i="29"/>
  <c r="F1605" i="29"/>
  <c r="E1605" i="29"/>
  <c r="D1605" i="29"/>
  <c r="C1605" i="29"/>
  <c r="G1589" i="29"/>
  <c r="F1589" i="29"/>
  <c r="E1589" i="29"/>
  <c r="D1589" i="29"/>
  <c r="C1589" i="29"/>
  <c r="G1573" i="29"/>
  <c r="F1573" i="29"/>
  <c r="E1573" i="29"/>
  <c r="D1573" i="29"/>
  <c r="C1573" i="29"/>
  <c r="G1557" i="29"/>
  <c r="F1557" i="29"/>
  <c r="E1557" i="29"/>
  <c r="D1557" i="29"/>
  <c r="C1557" i="29"/>
  <c r="G1541" i="29"/>
  <c r="F1541" i="29"/>
  <c r="E1541" i="29"/>
  <c r="D1541" i="29"/>
  <c r="C1541" i="29"/>
  <c r="G1525" i="29"/>
  <c r="F1525" i="29"/>
  <c r="E1525" i="29"/>
  <c r="D1525" i="29"/>
  <c r="C1525" i="29"/>
  <c r="G1509" i="29"/>
  <c r="F1509" i="29"/>
  <c r="E1509" i="29"/>
  <c r="D1509" i="29"/>
  <c r="C1509" i="29"/>
  <c r="G1493" i="29"/>
  <c r="F1493" i="29"/>
  <c r="E1493" i="29"/>
  <c r="D1493" i="29"/>
  <c r="C1493" i="29"/>
  <c r="G1477" i="29"/>
  <c r="F1477" i="29"/>
  <c r="E1477" i="29"/>
  <c r="D1477" i="29"/>
  <c r="C1477" i="29"/>
  <c r="G1461" i="29"/>
  <c r="F1461" i="29"/>
  <c r="E1461" i="29"/>
  <c r="D1461" i="29"/>
  <c r="C1461" i="29"/>
  <c r="G1445" i="29"/>
  <c r="F1445" i="29"/>
  <c r="E1445" i="29"/>
  <c r="D1445" i="29"/>
  <c r="C1445" i="29"/>
  <c r="G1429" i="29"/>
  <c r="F1429" i="29"/>
  <c r="E1429" i="29"/>
  <c r="D1429" i="29"/>
  <c r="C1429" i="29"/>
  <c r="G1413" i="29"/>
  <c r="F1413" i="29"/>
  <c r="E1413" i="29"/>
  <c r="D1413" i="29"/>
  <c r="C1413" i="29"/>
  <c r="G1397" i="29"/>
  <c r="F1397" i="29"/>
  <c r="E1397" i="29"/>
  <c r="D1397" i="29"/>
  <c r="C1397" i="29"/>
  <c r="G1381" i="29"/>
  <c r="F1381" i="29"/>
  <c r="E1381" i="29"/>
  <c r="D1381" i="29"/>
  <c r="C1381" i="29"/>
  <c r="G1365" i="29"/>
  <c r="F1365" i="29"/>
  <c r="E1365" i="29"/>
  <c r="D1365" i="29"/>
  <c r="C1365" i="29"/>
  <c r="G1349" i="29"/>
  <c r="F1349" i="29"/>
  <c r="E1349" i="29"/>
  <c r="D1349" i="29"/>
  <c r="C1349" i="29"/>
  <c r="G1333" i="29"/>
  <c r="F1333" i="29"/>
  <c r="E1333" i="29"/>
  <c r="D1333" i="29"/>
  <c r="C1333" i="29"/>
  <c r="G1317" i="29"/>
  <c r="F1317" i="29"/>
  <c r="E1317" i="29"/>
  <c r="D1317" i="29"/>
  <c r="C1317" i="29"/>
  <c r="G1301" i="29"/>
  <c r="F1301" i="29"/>
  <c r="E1301" i="29"/>
  <c r="D1301" i="29"/>
  <c r="C1301" i="29"/>
  <c r="G1285" i="29"/>
  <c r="F1285" i="29"/>
  <c r="E1285" i="29"/>
  <c r="D1285" i="29"/>
  <c r="C1285" i="29"/>
  <c r="G1269" i="29"/>
  <c r="F1269" i="29"/>
  <c r="E1269" i="29"/>
  <c r="D1269" i="29"/>
  <c r="C1269" i="29"/>
  <c r="G1253" i="29"/>
  <c r="F1253" i="29"/>
  <c r="E1253" i="29"/>
  <c r="D1253" i="29"/>
  <c r="C1253" i="29"/>
  <c r="G1237" i="29"/>
  <c r="F1237" i="29"/>
  <c r="E1237" i="29"/>
  <c r="D1237" i="29"/>
  <c r="C1237" i="29"/>
  <c r="G1221" i="29"/>
  <c r="F1221" i="29"/>
  <c r="E1221" i="29"/>
  <c r="D1221" i="29"/>
  <c r="C1221" i="29"/>
  <c r="G1205" i="29"/>
  <c r="F1205" i="29"/>
  <c r="E1205" i="29"/>
  <c r="D1205" i="29"/>
  <c r="C1205" i="29"/>
  <c r="G1189" i="29"/>
  <c r="F1189" i="29"/>
  <c r="E1189" i="29"/>
  <c r="D1189" i="29"/>
  <c r="C1189" i="29"/>
  <c r="G1173" i="29"/>
  <c r="F1173" i="29"/>
  <c r="E1173" i="29"/>
  <c r="D1173" i="29"/>
  <c r="C1173" i="29"/>
  <c r="G1157" i="29"/>
  <c r="F1157" i="29"/>
  <c r="E1157" i="29"/>
  <c r="D1157" i="29"/>
  <c r="C1157" i="29"/>
  <c r="G1141" i="29"/>
  <c r="F1141" i="29"/>
  <c r="E1141" i="29"/>
  <c r="D1141" i="29"/>
  <c r="C1141" i="29"/>
  <c r="G1125" i="29"/>
  <c r="F1125" i="29"/>
  <c r="E1125" i="29"/>
  <c r="D1125" i="29"/>
  <c r="C1125" i="29"/>
  <c r="G1109" i="29"/>
  <c r="F1109" i="29"/>
  <c r="E1109" i="29"/>
  <c r="D1109" i="29"/>
  <c r="C1109" i="29"/>
  <c r="G1093" i="29"/>
  <c r="F1093" i="29"/>
  <c r="E1093" i="29"/>
  <c r="D1093" i="29"/>
  <c r="C1093" i="29"/>
  <c r="G1077" i="29"/>
  <c r="F1077" i="29"/>
  <c r="E1077" i="29"/>
  <c r="D1077" i="29"/>
  <c r="C1077" i="29"/>
  <c r="G1061" i="29"/>
  <c r="F1061" i="29"/>
  <c r="E1061" i="29"/>
  <c r="D1061" i="29"/>
  <c r="C1061" i="29"/>
  <c r="G1045" i="29"/>
  <c r="F1045" i="29"/>
  <c r="E1045" i="29"/>
  <c r="D1045" i="29"/>
  <c r="C1045" i="29"/>
  <c r="G1029" i="29"/>
  <c r="F1029" i="29"/>
  <c r="E1029" i="29"/>
  <c r="D1029" i="29"/>
  <c r="C1029" i="29"/>
  <c r="G1013" i="29"/>
  <c r="F1013" i="29"/>
  <c r="E1013" i="29"/>
  <c r="D1013" i="29"/>
  <c r="C1013" i="29"/>
  <c r="G997" i="29"/>
  <c r="F997" i="29"/>
  <c r="E997" i="29"/>
  <c r="D997" i="29"/>
  <c r="C997" i="29"/>
  <c r="G981" i="29"/>
  <c r="F981" i="29"/>
  <c r="E981" i="29"/>
  <c r="D981" i="29"/>
  <c r="C981" i="29"/>
  <c r="G965" i="29"/>
  <c r="F965" i="29"/>
  <c r="E965" i="29"/>
  <c r="D965" i="29"/>
  <c r="C965" i="29"/>
  <c r="G949" i="29"/>
  <c r="F949" i="29"/>
  <c r="E949" i="29"/>
  <c r="D949" i="29"/>
  <c r="C949" i="29"/>
  <c r="G933" i="29"/>
  <c r="F933" i="29"/>
  <c r="E933" i="29"/>
  <c r="D933" i="29"/>
  <c r="C933" i="29"/>
  <c r="G917" i="29"/>
  <c r="F917" i="29"/>
  <c r="E917" i="29"/>
  <c r="D917" i="29"/>
  <c r="C917" i="29"/>
  <c r="G901" i="29"/>
  <c r="F901" i="29"/>
  <c r="E901" i="29"/>
  <c r="D901" i="29"/>
  <c r="C901" i="29"/>
  <c r="G885" i="29"/>
  <c r="F885" i="29"/>
  <c r="E885" i="29"/>
  <c r="D885" i="29"/>
  <c r="C885" i="29"/>
  <c r="G869" i="29"/>
  <c r="F869" i="29"/>
  <c r="E869" i="29"/>
  <c r="D869" i="29"/>
  <c r="C869" i="29"/>
  <c r="G853" i="29"/>
  <c r="F853" i="29"/>
  <c r="E853" i="29"/>
  <c r="D853" i="29"/>
  <c r="C853" i="29"/>
  <c r="G837" i="29"/>
  <c r="F837" i="29"/>
  <c r="E837" i="29"/>
  <c r="D837" i="29"/>
  <c r="C837" i="29"/>
  <c r="G821" i="29"/>
  <c r="F821" i="29"/>
  <c r="E821" i="29"/>
  <c r="D821" i="29"/>
  <c r="C821" i="29"/>
  <c r="G805" i="29"/>
  <c r="F805" i="29"/>
  <c r="E805" i="29"/>
  <c r="D805" i="29"/>
  <c r="C805" i="29"/>
  <c r="G789" i="29"/>
  <c r="F789" i="29"/>
  <c r="E789" i="29"/>
  <c r="D789" i="29"/>
  <c r="C789" i="29"/>
  <c r="G773" i="29"/>
  <c r="F773" i="29"/>
  <c r="E773" i="29"/>
  <c r="D773" i="29"/>
  <c r="C773" i="29"/>
  <c r="G757" i="29"/>
  <c r="F757" i="29"/>
  <c r="E757" i="29"/>
  <c r="D757" i="29"/>
  <c r="C757" i="29"/>
  <c r="G741" i="29"/>
  <c r="F741" i="29"/>
  <c r="E741" i="29"/>
  <c r="D741" i="29"/>
  <c r="C741" i="29"/>
  <c r="G725" i="29"/>
  <c r="F725" i="29"/>
  <c r="E725" i="29"/>
  <c r="D725" i="29"/>
  <c r="C725" i="29"/>
  <c r="G709" i="29"/>
  <c r="F709" i="29"/>
  <c r="E709" i="29"/>
  <c r="D709" i="29"/>
  <c r="C709" i="29"/>
  <c r="G693" i="29"/>
  <c r="F693" i="29"/>
  <c r="E693" i="29"/>
  <c r="D693" i="29"/>
  <c r="C693" i="29"/>
  <c r="G677" i="29"/>
  <c r="F677" i="29"/>
  <c r="E677" i="29"/>
  <c r="D677" i="29"/>
  <c r="C677" i="29"/>
  <c r="G661" i="29"/>
  <c r="F661" i="29"/>
  <c r="E661" i="29"/>
  <c r="D661" i="29"/>
  <c r="C661" i="29"/>
  <c r="G645" i="29"/>
  <c r="F645" i="29"/>
  <c r="E645" i="29"/>
  <c r="D645" i="29"/>
  <c r="C645" i="29"/>
  <c r="G629" i="29"/>
  <c r="F629" i="29"/>
  <c r="E629" i="29"/>
  <c r="D629" i="29"/>
  <c r="C629" i="29"/>
  <c r="G613" i="29"/>
  <c r="F613" i="29"/>
  <c r="E613" i="29"/>
  <c r="D613" i="29"/>
  <c r="C613" i="29"/>
  <c r="G597" i="29"/>
  <c r="F597" i="29"/>
  <c r="E597" i="29"/>
  <c r="D597" i="29"/>
  <c r="C597" i="29"/>
  <c r="G581" i="29"/>
  <c r="F581" i="29"/>
  <c r="E581" i="29"/>
  <c r="D581" i="29"/>
  <c r="C581" i="29"/>
  <c r="G565" i="29"/>
  <c r="F565" i="29"/>
  <c r="E565" i="29"/>
  <c r="D565" i="29"/>
  <c r="C565" i="29"/>
  <c r="G549" i="29"/>
  <c r="F549" i="29"/>
  <c r="E549" i="29"/>
  <c r="D549" i="29"/>
  <c r="C549" i="29"/>
  <c r="G533" i="29"/>
  <c r="F533" i="29"/>
  <c r="E533" i="29"/>
  <c r="D533" i="29"/>
  <c r="C533" i="29"/>
  <c r="G517" i="29"/>
  <c r="F517" i="29"/>
  <c r="E517" i="29"/>
  <c r="D517" i="29"/>
  <c r="C517" i="29"/>
  <c r="G501" i="29"/>
  <c r="F501" i="29"/>
  <c r="E501" i="29"/>
  <c r="D501" i="29"/>
  <c r="C501" i="29"/>
  <c r="G485" i="29"/>
  <c r="F485" i="29"/>
  <c r="E485" i="29"/>
  <c r="D485" i="29"/>
  <c r="C485" i="29"/>
  <c r="G469" i="29"/>
  <c r="F469" i="29"/>
  <c r="E469" i="29"/>
  <c r="D469" i="29"/>
  <c r="C469" i="29"/>
  <c r="G453" i="29"/>
  <c r="F453" i="29"/>
  <c r="E453" i="29"/>
  <c r="D453" i="29"/>
  <c r="C453" i="29"/>
  <c r="G437" i="29"/>
  <c r="F437" i="29"/>
  <c r="E437" i="29"/>
  <c r="D437" i="29"/>
  <c r="C437" i="29"/>
  <c r="G421" i="29"/>
  <c r="F421" i="29"/>
  <c r="E421" i="29"/>
  <c r="D421" i="29"/>
  <c r="C421" i="29"/>
  <c r="G405" i="29"/>
  <c r="F405" i="29"/>
  <c r="E405" i="29"/>
  <c r="D405" i="29"/>
  <c r="C405" i="29"/>
  <c r="G389" i="29"/>
  <c r="F389" i="29"/>
  <c r="E389" i="29"/>
  <c r="D389" i="29"/>
  <c r="C389" i="29"/>
  <c r="G373" i="29"/>
  <c r="F373" i="29"/>
  <c r="E373" i="29"/>
  <c r="D373" i="29"/>
  <c r="C373" i="29"/>
  <c r="G357" i="29"/>
  <c r="F357" i="29"/>
  <c r="E357" i="29"/>
  <c r="D357" i="29"/>
  <c r="C357" i="29"/>
  <c r="G341" i="29"/>
  <c r="F341" i="29"/>
  <c r="E341" i="29"/>
  <c r="D341" i="29"/>
  <c r="C341" i="29"/>
  <c r="G325" i="29"/>
  <c r="F325" i="29"/>
  <c r="E325" i="29"/>
  <c r="D325" i="29"/>
  <c r="C325" i="29"/>
  <c r="G309" i="29"/>
  <c r="F309" i="29"/>
  <c r="E309" i="29"/>
  <c r="D309" i="29"/>
  <c r="C309" i="29"/>
  <c r="G293" i="29"/>
  <c r="F293" i="29"/>
  <c r="E293" i="29"/>
  <c r="D293" i="29"/>
  <c r="C293" i="29"/>
  <c r="G277" i="29"/>
  <c r="F277" i="29"/>
  <c r="E277" i="29"/>
  <c r="D277" i="29"/>
  <c r="C277" i="29"/>
  <c r="G261" i="29"/>
  <c r="F261" i="29"/>
  <c r="E261" i="29"/>
  <c r="D261" i="29"/>
  <c r="C261" i="29"/>
  <c r="G245" i="29"/>
  <c r="F245" i="29"/>
  <c r="E245" i="29"/>
  <c r="D245" i="29"/>
  <c r="C245" i="29"/>
  <c r="G229" i="29"/>
  <c r="F229" i="29"/>
  <c r="E229" i="29"/>
  <c r="D229" i="29"/>
  <c r="C229" i="29"/>
  <c r="G213" i="29"/>
  <c r="F213" i="29"/>
  <c r="E213" i="29"/>
  <c r="D213" i="29"/>
  <c r="C213" i="29"/>
  <c r="G197" i="29"/>
  <c r="F197" i="29"/>
  <c r="E197" i="29"/>
  <c r="D197" i="29"/>
  <c r="C197" i="29"/>
  <c r="G181" i="29"/>
  <c r="F181" i="29"/>
  <c r="E181" i="29"/>
  <c r="D181" i="29"/>
  <c r="C181" i="29"/>
  <c r="G165" i="29"/>
  <c r="F165" i="29"/>
  <c r="E165" i="29"/>
  <c r="D165" i="29"/>
  <c r="C165" i="29"/>
  <c r="G149" i="29"/>
  <c r="F149" i="29"/>
  <c r="E149" i="29"/>
  <c r="D149" i="29"/>
  <c r="C149" i="29"/>
  <c r="G133" i="29"/>
  <c r="F133" i="29"/>
  <c r="E133" i="29"/>
  <c r="D133" i="29"/>
  <c r="C133" i="29"/>
  <c r="G117" i="29"/>
  <c r="F117" i="29"/>
  <c r="E117" i="29"/>
  <c r="D117" i="29"/>
  <c r="C117" i="29"/>
  <c r="G101" i="29"/>
  <c r="F101" i="29"/>
  <c r="E101" i="29"/>
  <c r="D101" i="29"/>
  <c r="C101" i="29"/>
  <c r="G85" i="29"/>
  <c r="F85" i="29"/>
  <c r="E85" i="29"/>
  <c r="D85" i="29"/>
  <c r="C85" i="29"/>
  <c r="G69" i="29"/>
  <c r="F69" i="29"/>
  <c r="E69" i="29"/>
  <c r="D69" i="29"/>
  <c r="C69" i="29"/>
  <c r="G53" i="29"/>
  <c r="F53" i="29"/>
  <c r="E53" i="29"/>
  <c r="D53" i="29"/>
  <c r="C53" i="29"/>
  <c r="G37" i="29"/>
  <c r="F37" i="29"/>
  <c r="E37" i="29"/>
  <c r="D37" i="29"/>
  <c r="C37" i="29"/>
  <c r="F21" i="29"/>
  <c r="E21" i="29"/>
  <c r="D21" i="29"/>
  <c r="C21" i="29"/>
  <c r="F5" i="29"/>
  <c r="E5" i="29"/>
  <c r="D5" i="29"/>
  <c r="C5" i="29"/>
  <c r="G1896" i="29"/>
  <c r="F1896" i="29"/>
  <c r="D1896" i="29"/>
  <c r="E1896" i="29"/>
  <c r="C1896" i="29"/>
  <c r="G2103" i="29"/>
  <c r="F2103" i="29"/>
  <c r="D2103" i="29"/>
  <c r="E2103" i="29"/>
  <c r="C2103" i="29"/>
  <c r="G1911" i="29"/>
  <c r="F1911" i="29"/>
  <c r="D1911" i="29"/>
  <c r="E1911" i="29"/>
  <c r="C1911" i="29"/>
  <c r="G2181" i="29"/>
  <c r="F2181" i="29"/>
  <c r="E2181" i="29"/>
  <c r="D2181" i="29"/>
  <c r="C2181" i="29"/>
  <c r="G2180" i="29"/>
  <c r="F2180" i="29"/>
  <c r="E2180" i="29"/>
  <c r="D2180" i="29"/>
  <c r="C2180" i="29"/>
  <c r="G2164" i="29"/>
  <c r="F2164" i="29"/>
  <c r="E2164" i="29"/>
  <c r="D2164" i="29"/>
  <c r="C2164" i="29"/>
  <c r="G2148" i="29"/>
  <c r="F2148" i="29"/>
  <c r="E2148" i="29"/>
  <c r="D2148" i="29"/>
  <c r="C2148" i="29"/>
  <c r="G2132" i="29"/>
  <c r="F2132" i="29"/>
  <c r="E2132" i="29"/>
  <c r="D2132" i="29"/>
  <c r="C2132" i="29"/>
  <c r="G2116" i="29"/>
  <c r="F2116" i="29"/>
  <c r="E2116" i="29"/>
  <c r="D2116" i="29"/>
  <c r="C2116" i="29"/>
  <c r="G2100" i="29"/>
  <c r="F2100" i="29"/>
  <c r="E2100" i="29"/>
  <c r="D2100" i="29"/>
  <c r="C2100" i="29"/>
  <c r="G2084" i="29"/>
  <c r="F2084" i="29"/>
  <c r="E2084" i="29"/>
  <c r="C2084" i="29"/>
  <c r="D2084" i="29"/>
  <c r="G2068" i="29"/>
  <c r="F2068" i="29"/>
  <c r="E2068" i="29"/>
  <c r="D2068" i="29"/>
  <c r="C2068" i="29"/>
  <c r="G2052" i="29"/>
  <c r="F2052" i="29"/>
  <c r="E2052" i="29"/>
  <c r="D2052" i="29"/>
  <c r="C2052" i="29"/>
  <c r="G2036" i="29"/>
  <c r="F2036" i="29"/>
  <c r="E2036" i="29"/>
  <c r="D2036" i="29"/>
  <c r="C2036" i="29"/>
  <c r="G2020" i="29"/>
  <c r="F2020" i="29"/>
  <c r="E2020" i="29"/>
  <c r="D2020" i="29"/>
  <c r="C2020" i="29"/>
  <c r="G2004" i="29"/>
  <c r="F2004" i="29"/>
  <c r="E2004" i="29"/>
  <c r="C2004" i="29"/>
  <c r="D2004" i="29"/>
  <c r="G1988" i="29"/>
  <c r="F1988" i="29"/>
  <c r="E1988" i="29"/>
  <c r="D1988" i="29"/>
  <c r="C1988" i="29"/>
  <c r="G1972" i="29"/>
  <c r="F1972" i="29"/>
  <c r="E1972" i="29"/>
  <c r="C1972" i="29"/>
  <c r="D1972" i="29"/>
  <c r="G1956" i="29"/>
  <c r="F1956" i="29"/>
  <c r="E1956" i="29"/>
  <c r="D1956" i="29"/>
  <c r="C1956" i="29"/>
  <c r="G1940" i="29"/>
  <c r="F1940" i="29"/>
  <c r="E1940" i="29"/>
  <c r="D1940" i="29"/>
  <c r="C1940" i="29"/>
  <c r="G1924" i="29"/>
  <c r="F1924" i="29"/>
  <c r="E1924" i="29"/>
  <c r="D1924" i="29"/>
  <c r="C1924" i="29"/>
  <c r="G1908" i="29"/>
  <c r="F1908" i="29"/>
  <c r="E1908" i="29"/>
  <c r="D1908" i="29"/>
  <c r="C1908" i="29"/>
  <c r="G1892" i="29"/>
  <c r="F1892" i="29"/>
  <c r="E1892" i="29"/>
  <c r="C1892" i="29"/>
  <c r="D1892" i="29"/>
  <c r="G1876" i="29"/>
  <c r="F1876" i="29"/>
  <c r="E1876" i="29"/>
  <c r="D1876" i="29"/>
  <c r="C1876" i="29"/>
  <c r="G1860" i="29"/>
  <c r="F1860" i="29"/>
  <c r="E1860" i="29"/>
  <c r="C1860" i="29"/>
  <c r="D1860" i="29"/>
  <c r="G1844" i="29"/>
  <c r="F1844" i="29"/>
  <c r="E1844" i="29"/>
  <c r="D1844" i="29"/>
  <c r="C1844" i="29"/>
  <c r="G1828" i="29"/>
  <c r="F1828" i="29"/>
  <c r="E1828" i="29"/>
  <c r="D1828" i="29"/>
  <c r="C1828" i="29"/>
  <c r="G1812" i="29"/>
  <c r="F1812" i="29"/>
  <c r="E1812" i="29"/>
  <c r="D1812" i="29"/>
  <c r="C1812" i="29"/>
  <c r="G1796" i="29"/>
  <c r="F1796" i="29"/>
  <c r="E1796" i="29"/>
  <c r="D1796" i="29"/>
  <c r="C1796" i="29"/>
  <c r="G1780" i="29"/>
  <c r="F1780" i="29"/>
  <c r="E1780" i="29"/>
  <c r="D1780" i="29"/>
  <c r="C1780" i="29"/>
  <c r="G1764" i="29"/>
  <c r="F1764" i="29"/>
  <c r="E1764" i="29"/>
  <c r="D1764" i="29"/>
  <c r="C1764" i="29"/>
  <c r="G1748" i="29"/>
  <c r="F1748" i="29"/>
  <c r="E1748" i="29"/>
  <c r="C1748" i="29"/>
  <c r="D1748" i="29"/>
  <c r="G1732" i="29"/>
  <c r="F1732" i="29"/>
  <c r="E1732" i="29"/>
  <c r="D1732" i="29"/>
  <c r="C1732" i="29"/>
  <c r="G1716" i="29"/>
  <c r="F1716" i="29"/>
  <c r="E1716" i="29"/>
  <c r="C1716" i="29"/>
  <c r="D1716" i="29"/>
  <c r="G1700" i="29"/>
  <c r="F1700" i="29"/>
  <c r="E1700" i="29"/>
  <c r="D1700" i="29"/>
  <c r="C1700" i="29"/>
  <c r="G1684" i="29"/>
  <c r="F1684" i="29"/>
  <c r="E1684" i="29"/>
  <c r="D1684" i="29"/>
  <c r="C1684" i="29"/>
  <c r="G1668" i="29"/>
  <c r="F1668" i="29"/>
  <c r="E1668" i="29"/>
  <c r="D1668" i="29"/>
  <c r="C1668" i="29"/>
  <c r="G1652" i="29"/>
  <c r="F1652" i="29"/>
  <c r="E1652" i="29"/>
  <c r="D1652" i="29"/>
  <c r="C1652" i="29"/>
  <c r="G1636" i="29"/>
  <c r="F1636" i="29"/>
  <c r="E1636" i="29"/>
  <c r="D1636" i="29"/>
  <c r="C1636" i="29"/>
  <c r="G1620" i="29"/>
  <c r="F1620" i="29"/>
  <c r="E1620" i="29"/>
  <c r="D1620" i="29"/>
  <c r="C1620" i="29"/>
  <c r="G1604" i="29"/>
  <c r="F1604" i="29"/>
  <c r="E1604" i="29"/>
  <c r="D1604" i="29"/>
  <c r="C1604" i="29"/>
  <c r="G1588" i="29"/>
  <c r="F1588" i="29"/>
  <c r="E1588" i="29"/>
  <c r="D1588" i="29"/>
  <c r="C1588" i="29"/>
  <c r="G1572" i="29"/>
  <c r="F1572" i="29"/>
  <c r="E1572" i="29"/>
  <c r="D1572" i="29"/>
  <c r="C1572" i="29"/>
  <c r="G1556" i="29"/>
  <c r="F1556" i="29"/>
  <c r="E1556" i="29"/>
  <c r="D1556" i="29"/>
  <c r="C1556" i="29"/>
  <c r="G1540" i="29"/>
  <c r="F1540" i="29"/>
  <c r="E1540" i="29"/>
  <c r="D1540" i="29"/>
  <c r="C1540" i="29"/>
  <c r="G1524" i="29"/>
  <c r="F1524" i="29"/>
  <c r="E1524" i="29"/>
  <c r="D1524" i="29"/>
  <c r="C1524" i="29"/>
  <c r="G1508" i="29"/>
  <c r="F1508" i="29"/>
  <c r="E1508" i="29"/>
  <c r="D1508" i="29"/>
  <c r="C1508" i="29"/>
  <c r="G1492" i="29"/>
  <c r="F1492" i="29"/>
  <c r="E1492" i="29"/>
  <c r="D1492" i="29"/>
  <c r="C1492" i="29"/>
  <c r="G1476" i="29"/>
  <c r="F1476" i="29"/>
  <c r="E1476" i="29"/>
  <c r="D1476" i="29"/>
  <c r="C1476" i="29"/>
  <c r="G1460" i="29"/>
  <c r="F1460" i="29"/>
  <c r="E1460" i="29"/>
  <c r="D1460" i="29"/>
  <c r="C1460" i="29"/>
  <c r="G1444" i="29"/>
  <c r="F1444" i="29"/>
  <c r="E1444" i="29"/>
  <c r="D1444" i="29"/>
  <c r="C1444" i="29"/>
  <c r="G1428" i="29"/>
  <c r="F1428" i="29"/>
  <c r="E1428" i="29"/>
  <c r="D1428" i="29"/>
  <c r="C1428" i="29"/>
  <c r="G1412" i="29"/>
  <c r="F1412" i="29"/>
  <c r="E1412" i="29"/>
  <c r="D1412" i="29"/>
  <c r="C1412" i="29"/>
  <c r="G1396" i="29"/>
  <c r="F1396" i="29"/>
  <c r="E1396" i="29"/>
  <c r="D1396" i="29"/>
  <c r="C1396" i="29"/>
  <c r="G1380" i="29"/>
  <c r="F1380" i="29"/>
  <c r="E1380" i="29"/>
  <c r="D1380" i="29"/>
  <c r="C1380" i="29"/>
  <c r="G1364" i="29"/>
  <c r="F1364" i="29"/>
  <c r="E1364" i="29"/>
  <c r="D1364" i="29"/>
  <c r="C1364" i="29"/>
  <c r="G1348" i="29"/>
  <c r="F1348" i="29"/>
  <c r="E1348" i="29"/>
  <c r="D1348" i="29"/>
  <c r="C1348" i="29"/>
  <c r="G1332" i="29"/>
  <c r="F1332" i="29"/>
  <c r="E1332" i="29"/>
  <c r="D1332" i="29"/>
  <c r="C1332" i="29"/>
  <c r="G1316" i="29"/>
  <c r="F1316" i="29"/>
  <c r="E1316" i="29"/>
  <c r="D1316" i="29"/>
  <c r="C1316" i="29"/>
  <c r="G1300" i="29"/>
  <c r="F1300" i="29"/>
  <c r="E1300" i="29"/>
  <c r="D1300" i="29"/>
  <c r="C1300" i="29"/>
  <c r="G1284" i="29"/>
  <c r="F1284" i="29"/>
  <c r="E1284" i="29"/>
  <c r="D1284" i="29"/>
  <c r="C1284" i="29"/>
  <c r="G1268" i="29"/>
  <c r="F1268" i="29"/>
  <c r="E1268" i="29"/>
  <c r="D1268" i="29"/>
  <c r="C1268" i="29"/>
  <c r="G1252" i="29"/>
  <c r="F1252" i="29"/>
  <c r="E1252" i="29"/>
  <c r="D1252" i="29"/>
  <c r="C1252" i="29"/>
  <c r="G1236" i="29"/>
  <c r="F1236" i="29"/>
  <c r="E1236" i="29"/>
  <c r="D1236" i="29"/>
  <c r="C1236" i="29"/>
  <c r="G1220" i="29"/>
  <c r="F1220" i="29"/>
  <c r="E1220" i="29"/>
  <c r="D1220" i="29"/>
  <c r="C1220" i="29"/>
  <c r="G1204" i="29"/>
  <c r="F1204" i="29"/>
  <c r="E1204" i="29"/>
  <c r="D1204" i="29"/>
  <c r="C1204" i="29"/>
  <c r="G1188" i="29"/>
  <c r="F1188" i="29"/>
  <c r="E1188" i="29"/>
  <c r="D1188" i="29"/>
  <c r="C1188" i="29"/>
  <c r="G1172" i="29"/>
  <c r="F1172" i="29"/>
  <c r="E1172" i="29"/>
  <c r="D1172" i="29"/>
  <c r="C1172" i="29"/>
  <c r="G1156" i="29"/>
  <c r="F1156" i="29"/>
  <c r="E1156" i="29"/>
  <c r="D1156" i="29"/>
  <c r="C1156" i="29"/>
  <c r="G1140" i="29"/>
  <c r="F1140" i="29"/>
  <c r="E1140" i="29"/>
  <c r="D1140" i="29"/>
  <c r="C1140" i="29"/>
  <c r="G1124" i="29"/>
  <c r="F1124" i="29"/>
  <c r="E1124" i="29"/>
  <c r="D1124" i="29"/>
  <c r="C1124" i="29"/>
  <c r="G1108" i="29"/>
  <c r="F1108" i="29"/>
  <c r="E1108" i="29"/>
  <c r="D1108" i="29"/>
  <c r="C1108" i="29"/>
  <c r="G1092" i="29"/>
  <c r="F1092" i="29"/>
  <c r="E1092" i="29"/>
  <c r="D1092" i="29"/>
  <c r="C1092" i="29"/>
  <c r="G1076" i="29"/>
  <c r="F1076" i="29"/>
  <c r="E1076" i="29"/>
  <c r="D1076" i="29"/>
  <c r="C1076" i="29"/>
  <c r="G1060" i="29"/>
  <c r="F1060" i="29"/>
  <c r="E1060" i="29"/>
  <c r="D1060" i="29"/>
  <c r="C1060" i="29"/>
  <c r="G1044" i="29"/>
  <c r="F1044" i="29"/>
  <c r="E1044" i="29"/>
  <c r="D1044" i="29"/>
  <c r="C1044" i="29"/>
  <c r="G1028" i="29"/>
  <c r="F1028" i="29"/>
  <c r="E1028" i="29"/>
  <c r="D1028" i="29"/>
  <c r="C1028" i="29"/>
  <c r="G1012" i="29"/>
  <c r="F1012" i="29"/>
  <c r="E1012" i="29"/>
  <c r="D1012" i="29"/>
  <c r="C1012" i="29"/>
  <c r="G996" i="29"/>
  <c r="F996" i="29"/>
  <c r="E996" i="29"/>
  <c r="D996" i="29"/>
  <c r="C996" i="29"/>
  <c r="G980" i="29"/>
  <c r="F980" i="29"/>
  <c r="E980" i="29"/>
  <c r="D980" i="29"/>
  <c r="C980" i="29"/>
  <c r="G964" i="29"/>
  <c r="F964" i="29"/>
  <c r="E964" i="29"/>
  <c r="D964" i="29"/>
  <c r="C964" i="29"/>
  <c r="G948" i="29"/>
  <c r="F948" i="29"/>
  <c r="E948" i="29"/>
  <c r="D948" i="29"/>
  <c r="C948" i="29"/>
  <c r="G932" i="29"/>
  <c r="F932" i="29"/>
  <c r="E932" i="29"/>
  <c r="D932" i="29"/>
  <c r="C932" i="29"/>
  <c r="G916" i="29"/>
  <c r="F916" i="29"/>
  <c r="E916" i="29"/>
  <c r="D916" i="29"/>
  <c r="C916" i="29"/>
  <c r="G900" i="29"/>
  <c r="F900" i="29"/>
  <c r="E900" i="29"/>
  <c r="D900" i="29"/>
  <c r="C900" i="29"/>
  <c r="G884" i="29"/>
  <c r="F884" i="29"/>
  <c r="E884" i="29"/>
  <c r="D884" i="29"/>
  <c r="C884" i="29"/>
  <c r="G868" i="29"/>
  <c r="F868" i="29"/>
  <c r="E868" i="29"/>
  <c r="D868" i="29"/>
  <c r="C868" i="29"/>
  <c r="G852" i="29"/>
  <c r="F852" i="29"/>
  <c r="E852" i="29"/>
  <c r="D852" i="29"/>
  <c r="C852" i="29"/>
  <c r="G836" i="29"/>
  <c r="F836" i="29"/>
  <c r="E836" i="29"/>
  <c r="D836" i="29"/>
  <c r="C836" i="29"/>
  <c r="G820" i="29"/>
  <c r="F820" i="29"/>
  <c r="E820" i="29"/>
  <c r="D820" i="29"/>
  <c r="C820" i="29"/>
  <c r="G804" i="29"/>
  <c r="F804" i="29"/>
  <c r="E804" i="29"/>
  <c r="D804" i="29"/>
  <c r="C804" i="29"/>
  <c r="G788" i="29"/>
  <c r="F788" i="29"/>
  <c r="E788" i="29"/>
  <c r="D788" i="29"/>
  <c r="C788" i="29"/>
  <c r="G772" i="29"/>
  <c r="F772" i="29"/>
  <c r="E772" i="29"/>
  <c r="D772" i="29"/>
  <c r="C772" i="29"/>
  <c r="G756" i="29"/>
  <c r="F756" i="29"/>
  <c r="E756" i="29"/>
  <c r="D756" i="29"/>
  <c r="C756" i="29"/>
  <c r="G740" i="29"/>
  <c r="F740" i="29"/>
  <c r="E740" i="29"/>
  <c r="D740" i="29"/>
  <c r="C740" i="29"/>
  <c r="G724" i="29"/>
  <c r="F724" i="29"/>
  <c r="E724" i="29"/>
  <c r="D724" i="29"/>
  <c r="C724" i="29"/>
  <c r="G708" i="29"/>
  <c r="F708" i="29"/>
  <c r="E708" i="29"/>
  <c r="D708" i="29"/>
  <c r="C708" i="29"/>
  <c r="G692" i="29"/>
  <c r="F692" i="29"/>
  <c r="E692" i="29"/>
  <c r="D692" i="29"/>
  <c r="C692" i="29"/>
  <c r="G676" i="29"/>
  <c r="F676" i="29"/>
  <c r="E676" i="29"/>
  <c r="D676" i="29"/>
  <c r="C676" i="29"/>
  <c r="G660" i="29"/>
  <c r="F660" i="29"/>
  <c r="E660" i="29"/>
  <c r="D660" i="29"/>
  <c r="C660" i="29"/>
  <c r="G644" i="29"/>
  <c r="F644" i="29"/>
  <c r="E644" i="29"/>
  <c r="D644" i="29"/>
  <c r="C644" i="29"/>
  <c r="G628" i="29"/>
  <c r="F628" i="29"/>
  <c r="E628" i="29"/>
  <c r="D628" i="29"/>
  <c r="C628" i="29"/>
  <c r="G612" i="29"/>
  <c r="F612" i="29"/>
  <c r="E612" i="29"/>
  <c r="D612" i="29"/>
  <c r="C612" i="29"/>
  <c r="G596" i="29"/>
  <c r="F596" i="29"/>
  <c r="E596" i="29"/>
  <c r="D596" i="29"/>
  <c r="C596" i="29"/>
  <c r="G580" i="29"/>
  <c r="F580" i="29"/>
  <c r="E580" i="29"/>
  <c r="D580" i="29"/>
  <c r="C580" i="29"/>
  <c r="G564" i="29"/>
  <c r="F564" i="29"/>
  <c r="E564" i="29"/>
  <c r="D564" i="29"/>
  <c r="C564" i="29"/>
  <c r="G548" i="29"/>
  <c r="F548" i="29"/>
  <c r="E548" i="29"/>
  <c r="D548" i="29"/>
  <c r="C548" i="29"/>
  <c r="G532" i="29"/>
  <c r="F532" i="29"/>
  <c r="E532" i="29"/>
  <c r="D532" i="29"/>
  <c r="C532" i="29"/>
  <c r="G516" i="29"/>
  <c r="F516" i="29"/>
  <c r="E516" i="29"/>
  <c r="D516" i="29"/>
  <c r="C516" i="29"/>
  <c r="G500" i="29"/>
  <c r="F500" i="29"/>
  <c r="E500" i="29"/>
  <c r="D500" i="29"/>
  <c r="C500" i="29"/>
  <c r="G484" i="29"/>
  <c r="F484" i="29"/>
  <c r="E484" i="29"/>
  <c r="D484" i="29"/>
  <c r="C484" i="29"/>
  <c r="G468" i="29"/>
  <c r="F468" i="29"/>
  <c r="E468" i="29"/>
  <c r="D468" i="29"/>
  <c r="C468" i="29"/>
  <c r="G452" i="29"/>
  <c r="F452" i="29"/>
  <c r="E452" i="29"/>
  <c r="D452" i="29"/>
  <c r="C452" i="29"/>
  <c r="G436" i="29"/>
  <c r="F436" i="29"/>
  <c r="E436" i="29"/>
  <c r="D436" i="29"/>
  <c r="C436" i="29"/>
  <c r="G420" i="29"/>
  <c r="F420" i="29"/>
  <c r="E420" i="29"/>
  <c r="D420" i="29"/>
  <c r="C420" i="29"/>
  <c r="G404" i="29"/>
  <c r="F404" i="29"/>
  <c r="E404" i="29"/>
  <c r="D404" i="29"/>
  <c r="C404" i="29"/>
  <c r="G388" i="29"/>
  <c r="F388" i="29"/>
  <c r="E388" i="29"/>
  <c r="D388" i="29"/>
  <c r="C388" i="29"/>
  <c r="G372" i="29"/>
  <c r="F372" i="29"/>
  <c r="E372" i="29"/>
  <c r="D372" i="29"/>
  <c r="C372" i="29"/>
  <c r="G356" i="29"/>
  <c r="F356" i="29"/>
  <c r="E356" i="29"/>
  <c r="D356" i="29"/>
  <c r="C356" i="29"/>
  <c r="G340" i="29"/>
  <c r="F340" i="29"/>
  <c r="E340" i="29"/>
  <c r="D340" i="29"/>
  <c r="C340" i="29"/>
  <c r="G324" i="29"/>
  <c r="F324" i="29"/>
  <c r="E324" i="29"/>
  <c r="D324" i="29"/>
  <c r="C324" i="29"/>
  <c r="G308" i="29"/>
  <c r="F308" i="29"/>
  <c r="E308" i="29"/>
  <c r="D308" i="29"/>
  <c r="C308" i="29"/>
  <c r="G292" i="29"/>
  <c r="F292" i="29"/>
  <c r="E292" i="29"/>
  <c r="D292" i="29"/>
  <c r="C292" i="29"/>
  <c r="G276" i="29"/>
  <c r="F276" i="29"/>
  <c r="E276" i="29"/>
  <c r="D276" i="29"/>
  <c r="C276" i="29"/>
  <c r="G260" i="29"/>
  <c r="F260" i="29"/>
  <c r="E260" i="29"/>
  <c r="D260" i="29"/>
  <c r="C260" i="29"/>
  <c r="G244" i="29"/>
  <c r="F244" i="29"/>
  <c r="E244" i="29"/>
  <c r="D244" i="29"/>
  <c r="C244" i="29"/>
  <c r="G228" i="29"/>
  <c r="F228" i="29"/>
  <c r="E228" i="29"/>
  <c r="D228" i="29"/>
  <c r="C228" i="29"/>
  <c r="G212" i="29"/>
  <c r="F212" i="29"/>
  <c r="E212" i="29"/>
  <c r="D212" i="29"/>
  <c r="C212" i="29"/>
  <c r="G196" i="29"/>
  <c r="F196" i="29"/>
  <c r="E196" i="29"/>
  <c r="D196" i="29"/>
  <c r="C196" i="29"/>
  <c r="G180" i="29"/>
  <c r="F180" i="29"/>
  <c r="E180" i="29"/>
  <c r="D180" i="29"/>
  <c r="C180" i="29"/>
  <c r="G164" i="29"/>
  <c r="F164" i="29"/>
  <c r="E164" i="29"/>
  <c r="D164" i="29"/>
  <c r="C164" i="29"/>
  <c r="G148" i="29"/>
  <c r="F148" i="29"/>
  <c r="E148" i="29"/>
  <c r="D148" i="29"/>
  <c r="C148" i="29"/>
  <c r="G132" i="29"/>
  <c r="F132" i="29"/>
  <c r="E132" i="29"/>
  <c r="D132" i="29"/>
  <c r="C132" i="29"/>
  <c r="G116" i="29"/>
  <c r="F116" i="29"/>
  <c r="E116" i="29"/>
  <c r="D116" i="29"/>
  <c r="C116" i="29"/>
  <c r="G100" i="29"/>
  <c r="F100" i="29"/>
  <c r="E100" i="29"/>
  <c r="D100" i="29"/>
  <c r="C100" i="29"/>
  <c r="G84" i="29"/>
  <c r="F84" i="29"/>
  <c r="E84" i="29"/>
  <c r="D84" i="29"/>
  <c r="C84" i="29"/>
  <c r="G68" i="29"/>
  <c r="F68" i="29"/>
  <c r="E68" i="29"/>
  <c r="D68" i="29"/>
  <c r="C68" i="29"/>
  <c r="G52" i="29"/>
  <c r="F52" i="29"/>
  <c r="E52" i="29"/>
  <c r="D52" i="29"/>
  <c r="C52" i="29"/>
  <c r="G36" i="29"/>
  <c r="F36" i="29"/>
  <c r="E36" i="29"/>
  <c r="D36" i="29"/>
  <c r="C36" i="29"/>
  <c r="F20" i="29"/>
  <c r="E20" i="29"/>
  <c r="D20" i="29"/>
  <c r="C20" i="29"/>
  <c r="F4" i="29"/>
  <c r="E4" i="29"/>
  <c r="D4" i="29"/>
  <c r="C4" i="29"/>
  <c r="G2042" i="29"/>
  <c r="F2042" i="29"/>
  <c r="E2042" i="29"/>
  <c r="D2042" i="29"/>
  <c r="C2042" i="29"/>
  <c r="G2169" i="29"/>
  <c r="F2169" i="29"/>
  <c r="E2169" i="29"/>
  <c r="D2169" i="29"/>
  <c r="C2169" i="29"/>
  <c r="G1945" i="29"/>
  <c r="F1945" i="29"/>
  <c r="D1945" i="29"/>
  <c r="E1945" i="29"/>
  <c r="C1945" i="29"/>
  <c r="G2136" i="29"/>
  <c r="F2136" i="29"/>
  <c r="D2136" i="29"/>
  <c r="E2136" i="29"/>
  <c r="C2136" i="29"/>
  <c r="G1928" i="29"/>
  <c r="F1928" i="29"/>
  <c r="D1928" i="29"/>
  <c r="E1928" i="29"/>
  <c r="C1928" i="29"/>
  <c r="G2167" i="29"/>
  <c r="F2167" i="29"/>
  <c r="D2167" i="29"/>
  <c r="E2167" i="29"/>
  <c r="C2167" i="29"/>
  <c r="G1959" i="29"/>
  <c r="F1959" i="29"/>
  <c r="D1959" i="29"/>
  <c r="E1959" i="29"/>
  <c r="C1959" i="29"/>
  <c r="G1751" i="29"/>
  <c r="F1751" i="29"/>
  <c r="D1751" i="29"/>
  <c r="E1751" i="29"/>
  <c r="C1751" i="29"/>
  <c r="G2195" i="29"/>
  <c r="F2195" i="29"/>
  <c r="E2195" i="29"/>
  <c r="D2195" i="29"/>
  <c r="C2195" i="29"/>
  <c r="G2179" i="29"/>
  <c r="F2179" i="29"/>
  <c r="E2179" i="29"/>
  <c r="D2179" i="29"/>
  <c r="C2179" i="29"/>
  <c r="G2163" i="29"/>
  <c r="F2163" i="29"/>
  <c r="E2163" i="29"/>
  <c r="D2163" i="29"/>
  <c r="C2163" i="29"/>
  <c r="G2147" i="29"/>
  <c r="F2147" i="29"/>
  <c r="E2147" i="29"/>
  <c r="D2147" i="29"/>
  <c r="C2147" i="29"/>
  <c r="G2131" i="29"/>
  <c r="F2131" i="29"/>
  <c r="E2131" i="29"/>
  <c r="D2131" i="29"/>
  <c r="C2131" i="29"/>
  <c r="G2115" i="29"/>
  <c r="F2115" i="29"/>
  <c r="E2115" i="29"/>
  <c r="C2115" i="29"/>
  <c r="D2115" i="29"/>
  <c r="G2099" i="29"/>
  <c r="F2099" i="29"/>
  <c r="E2099" i="29"/>
  <c r="D2099" i="29"/>
  <c r="C2099" i="29"/>
  <c r="G2083" i="29"/>
  <c r="F2083" i="29"/>
  <c r="E2083" i="29"/>
  <c r="C2083" i="29"/>
  <c r="D2083" i="29"/>
  <c r="G2067" i="29"/>
  <c r="F2067" i="29"/>
  <c r="E2067" i="29"/>
  <c r="D2067" i="29"/>
  <c r="C2067" i="29"/>
  <c r="G2051" i="29"/>
  <c r="F2051" i="29"/>
  <c r="E2051" i="29"/>
  <c r="D2051" i="29"/>
  <c r="C2051" i="29"/>
  <c r="G2035" i="29"/>
  <c r="F2035" i="29"/>
  <c r="E2035" i="29"/>
  <c r="C2035" i="29"/>
  <c r="D2035" i="29"/>
  <c r="G2019" i="29"/>
  <c r="F2019" i="29"/>
  <c r="E2019" i="29"/>
  <c r="D2019" i="29"/>
  <c r="C2019" i="29"/>
  <c r="G2003" i="29"/>
  <c r="F2003" i="29"/>
  <c r="E2003" i="29"/>
  <c r="C2003" i="29"/>
  <c r="D2003" i="29"/>
  <c r="G1987" i="29"/>
  <c r="F1987" i="29"/>
  <c r="E1987" i="29"/>
  <c r="D1987" i="29"/>
  <c r="C1987" i="29"/>
  <c r="G1971" i="29"/>
  <c r="F1971" i="29"/>
  <c r="E1971" i="29"/>
  <c r="C1971" i="29"/>
  <c r="D1971" i="29"/>
  <c r="G1955" i="29"/>
  <c r="F1955" i="29"/>
  <c r="E1955" i="29"/>
  <c r="D1955" i="29"/>
  <c r="C1955" i="29"/>
  <c r="G1939" i="29"/>
  <c r="F1939" i="29"/>
  <c r="E1939" i="29"/>
  <c r="D1939" i="29"/>
  <c r="C1939" i="29"/>
  <c r="G1923" i="29"/>
  <c r="F1923" i="29"/>
  <c r="E1923" i="29"/>
  <c r="D1923" i="29"/>
  <c r="C1923" i="29"/>
  <c r="G1907" i="29"/>
  <c r="F1907" i="29"/>
  <c r="E1907" i="29"/>
  <c r="D1907" i="29"/>
  <c r="C1907" i="29"/>
  <c r="G1891" i="29"/>
  <c r="F1891" i="29"/>
  <c r="E1891" i="29"/>
  <c r="C1891" i="29"/>
  <c r="D1891" i="29"/>
  <c r="G1875" i="29"/>
  <c r="F1875" i="29"/>
  <c r="E1875" i="29"/>
  <c r="D1875" i="29"/>
  <c r="C1875" i="29"/>
  <c r="G1859" i="29"/>
  <c r="F1859" i="29"/>
  <c r="E1859" i="29"/>
  <c r="C1859" i="29"/>
  <c r="D1859" i="29"/>
  <c r="G1843" i="29"/>
  <c r="F1843" i="29"/>
  <c r="E1843" i="29"/>
  <c r="D1843" i="29"/>
  <c r="C1843" i="29"/>
  <c r="G1827" i="29"/>
  <c r="F1827" i="29"/>
  <c r="E1827" i="29"/>
  <c r="D1827" i="29"/>
  <c r="C1827" i="29"/>
  <c r="G1811" i="29"/>
  <c r="F1811" i="29"/>
  <c r="E1811" i="29"/>
  <c r="D1811" i="29"/>
  <c r="C1811" i="29"/>
  <c r="G1795" i="29"/>
  <c r="F1795" i="29"/>
  <c r="E1795" i="29"/>
  <c r="D1795" i="29"/>
  <c r="C1795" i="29"/>
  <c r="G1779" i="29"/>
  <c r="F1779" i="29"/>
  <c r="E1779" i="29"/>
  <c r="C1779" i="29"/>
  <c r="D1779" i="29"/>
  <c r="G1763" i="29"/>
  <c r="F1763" i="29"/>
  <c r="E1763" i="29"/>
  <c r="D1763" i="29"/>
  <c r="C1763" i="29"/>
  <c r="G1747" i="29"/>
  <c r="F1747" i="29"/>
  <c r="E1747" i="29"/>
  <c r="C1747" i="29"/>
  <c r="D1747" i="29"/>
  <c r="G1731" i="29"/>
  <c r="F1731" i="29"/>
  <c r="E1731" i="29"/>
  <c r="D1731" i="29"/>
  <c r="C1731" i="29"/>
  <c r="G1715" i="29"/>
  <c r="F1715" i="29"/>
  <c r="E1715" i="29"/>
  <c r="C1715" i="29"/>
  <c r="D1715" i="29"/>
  <c r="G1699" i="29"/>
  <c r="F1699" i="29"/>
  <c r="E1699" i="29"/>
  <c r="D1699" i="29"/>
  <c r="C1699" i="29"/>
  <c r="G1683" i="29"/>
  <c r="F1683" i="29"/>
  <c r="E1683" i="29"/>
  <c r="C1683" i="29"/>
  <c r="D1683" i="29"/>
  <c r="G1667" i="29"/>
  <c r="F1667" i="29"/>
  <c r="E1667" i="29"/>
  <c r="D1667" i="29"/>
  <c r="C1667" i="29"/>
  <c r="G1651" i="29"/>
  <c r="F1651" i="29"/>
  <c r="E1651" i="29"/>
  <c r="D1651" i="29"/>
  <c r="C1651" i="29"/>
  <c r="G1635" i="29"/>
  <c r="F1635" i="29"/>
  <c r="E1635" i="29"/>
  <c r="C1635" i="29"/>
  <c r="D1635" i="29"/>
  <c r="G1619" i="29"/>
  <c r="F1619" i="29"/>
  <c r="E1619" i="29"/>
  <c r="D1619" i="29"/>
  <c r="C1619" i="29"/>
  <c r="G1603" i="29"/>
  <c r="F1603" i="29"/>
  <c r="E1603" i="29"/>
  <c r="D1603" i="29"/>
  <c r="C1603" i="29"/>
  <c r="G1587" i="29"/>
  <c r="F1587" i="29"/>
  <c r="E1587" i="29"/>
  <c r="C1587" i="29"/>
  <c r="D1587" i="29"/>
  <c r="G1571" i="29"/>
  <c r="F1571" i="29"/>
  <c r="E1571" i="29"/>
  <c r="D1571" i="29"/>
  <c r="C1571" i="29"/>
  <c r="G1555" i="29"/>
  <c r="F1555" i="29"/>
  <c r="E1555" i="29"/>
  <c r="C1555" i="29"/>
  <c r="D1555" i="29"/>
  <c r="G1539" i="29"/>
  <c r="F1539" i="29"/>
  <c r="E1539" i="29"/>
  <c r="D1539" i="29"/>
  <c r="C1539" i="29"/>
  <c r="G1523" i="29"/>
  <c r="F1523" i="29"/>
  <c r="E1523" i="29"/>
  <c r="D1523" i="29"/>
  <c r="C1523" i="29"/>
  <c r="G1507" i="29"/>
  <c r="F1507" i="29"/>
  <c r="E1507" i="29"/>
  <c r="D1507" i="29"/>
  <c r="C1507" i="29"/>
  <c r="G1491" i="29"/>
  <c r="F1491" i="29"/>
  <c r="E1491" i="29"/>
  <c r="C1491" i="29"/>
  <c r="D1491" i="29"/>
  <c r="G1475" i="29"/>
  <c r="F1475" i="29"/>
  <c r="E1475" i="29"/>
  <c r="D1475" i="29"/>
  <c r="C1475" i="29"/>
  <c r="G1459" i="29"/>
  <c r="F1459" i="29"/>
  <c r="E1459" i="29"/>
  <c r="D1459" i="29"/>
  <c r="C1459" i="29"/>
  <c r="G1443" i="29"/>
  <c r="F1443" i="29"/>
  <c r="E1443" i="29"/>
  <c r="C1443" i="29"/>
  <c r="D1443" i="29"/>
  <c r="G1427" i="29"/>
  <c r="F1427" i="29"/>
  <c r="E1427" i="29"/>
  <c r="D1427" i="29"/>
  <c r="C1427" i="29"/>
  <c r="G1411" i="29"/>
  <c r="F1411" i="29"/>
  <c r="E1411" i="29"/>
  <c r="D1411" i="29"/>
  <c r="C1411" i="29"/>
  <c r="G1395" i="29"/>
  <c r="F1395" i="29"/>
  <c r="E1395" i="29"/>
  <c r="D1395" i="29"/>
  <c r="C1395" i="29"/>
  <c r="G1379" i="29"/>
  <c r="F1379" i="29"/>
  <c r="E1379" i="29"/>
  <c r="C1379" i="29"/>
  <c r="D1379" i="29"/>
  <c r="G1363" i="29"/>
  <c r="F1363" i="29"/>
  <c r="E1363" i="29"/>
  <c r="D1363" i="29"/>
  <c r="C1363" i="29"/>
  <c r="G1347" i="29"/>
  <c r="F1347" i="29"/>
  <c r="E1347" i="29"/>
  <c r="D1347" i="29"/>
  <c r="C1347" i="29"/>
  <c r="G1331" i="29"/>
  <c r="F1331" i="29"/>
  <c r="E1331" i="29"/>
  <c r="D1331" i="29"/>
  <c r="C1331" i="29"/>
  <c r="G1315" i="29"/>
  <c r="F1315" i="29"/>
  <c r="E1315" i="29"/>
  <c r="D1315" i="29"/>
  <c r="C1315" i="29"/>
  <c r="G1299" i="29"/>
  <c r="F1299" i="29"/>
  <c r="E1299" i="29"/>
  <c r="C1299" i="29"/>
  <c r="D1299" i="29"/>
  <c r="G1283" i="29"/>
  <c r="F1283" i="29"/>
  <c r="E1283" i="29"/>
  <c r="D1283" i="29"/>
  <c r="C1283" i="29"/>
  <c r="G1267" i="29"/>
  <c r="F1267" i="29"/>
  <c r="E1267" i="29"/>
  <c r="D1267" i="29"/>
  <c r="C1267" i="29"/>
  <c r="G1251" i="29"/>
  <c r="F1251" i="29"/>
  <c r="E1251" i="29"/>
  <c r="D1251" i="29"/>
  <c r="C1251" i="29"/>
  <c r="G1235" i="29"/>
  <c r="F1235" i="29"/>
  <c r="E1235" i="29"/>
  <c r="D1235" i="29"/>
  <c r="C1235" i="29"/>
  <c r="G1219" i="29"/>
  <c r="F1219" i="29"/>
  <c r="E1219" i="29"/>
  <c r="D1219" i="29"/>
  <c r="C1219" i="29"/>
  <c r="G1203" i="29"/>
  <c r="F1203" i="29"/>
  <c r="E1203" i="29"/>
  <c r="D1203" i="29"/>
  <c r="C1203" i="29"/>
  <c r="G1187" i="29"/>
  <c r="F1187" i="29"/>
  <c r="E1187" i="29"/>
  <c r="D1187" i="29"/>
  <c r="C1187" i="29"/>
  <c r="G1171" i="29"/>
  <c r="F1171" i="29"/>
  <c r="E1171" i="29"/>
  <c r="D1171" i="29"/>
  <c r="C1171" i="29"/>
  <c r="G1155" i="29"/>
  <c r="F1155" i="29"/>
  <c r="E1155" i="29"/>
  <c r="D1155" i="29"/>
  <c r="C1155" i="29"/>
  <c r="G1139" i="29"/>
  <c r="F1139" i="29"/>
  <c r="E1139" i="29"/>
  <c r="D1139" i="29"/>
  <c r="C1139" i="29"/>
  <c r="G1123" i="29"/>
  <c r="F1123" i="29"/>
  <c r="E1123" i="29"/>
  <c r="D1123" i="29"/>
  <c r="C1123" i="29"/>
  <c r="G1107" i="29"/>
  <c r="F1107" i="29"/>
  <c r="E1107" i="29"/>
  <c r="D1107" i="29"/>
  <c r="C1107" i="29"/>
  <c r="G1091" i="29"/>
  <c r="F1091" i="29"/>
  <c r="E1091" i="29"/>
  <c r="D1091" i="29"/>
  <c r="C1091" i="29"/>
  <c r="G1075" i="29"/>
  <c r="F1075" i="29"/>
  <c r="E1075" i="29"/>
  <c r="D1075" i="29"/>
  <c r="C1075" i="29"/>
  <c r="G1059" i="29"/>
  <c r="F1059" i="29"/>
  <c r="E1059" i="29"/>
  <c r="D1059" i="29"/>
  <c r="C1059" i="29"/>
  <c r="G1043" i="29"/>
  <c r="F1043" i="29"/>
  <c r="E1043" i="29"/>
  <c r="D1043" i="29"/>
  <c r="C1043" i="29"/>
  <c r="G1027" i="29"/>
  <c r="F1027" i="29"/>
  <c r="E1027" i="29"/>
  <c r="D1027" i="29"/>
  <c r="C1027" i="29"/>
  <c r="G1011" i="29"/>
  <c r="F1011" i="29"/>
  <c r="E1011" i="29"/>
  <c r="D1011" i="29"/>
  <c r="C1011" i="29"/>
  <c r="G995" i="29"/>
  <c r="F995" i="29"/>
  <c r="E995" i="29"/>
  <c r="D995" i="29"/>
  <c r="C995" i="29"/>
  <c r="G979" i="29"/>
  <c r="F979" i="29"/>
  <c r="E979" i="29"/>
  <c r="D979" i="29"/>
  <c r="C979" i="29"/>
  <c r="G963" i="29"/>
  <c r="F963" i="29"/>
  <c r="E963" i="29"/>
  <c r="D963" i="29"/>
  <c r="C963" i="29"/>
  <c r="G947" i="29"/>
  <c r="F947" i="29"/>
  <c r="E947" i="29"/>
  <c r="D947" i="29"/>
  <c r="C947" i="29"/>
  <c r="G931" i="29"/>
  <c r="F931" i="29"/>
  <c r="E931" i="29"/>
  <c r="D931" i="29"/>
  <c r="C931" i="29"/>
  <c r="G915" i="29"/>
  <c r="F915" i="29"/>
  <c r="E915" i="29"/>
  <c r="D915" i="29"/>
  <c r="C915" i="29"/>
  <c r="G899" i="29"/>
  <c r="F899" i="29"/>
  <c r="E899" i="29"/>
  <c r="D899" i="29"/>
  <c r="C899" i="29"/>
  <c r="G883" i="29"/>
  <c r="F883" i="29"/>
  <c r="E883" i="29"/>
  <c r="D883" i="29"/>
  <c r="C883" i="29"/>
  <c r="G867" i="29"/>
  <c r="F867" i="29"/>
  <c r="E867" i="29"/>
  <c r="D867" i="29"/>
  <c r="C867" i="29"/>
  <c r="G851" i="29"/>
  <c r="F851" i="29"/>
  <c r="E851" i="29"/>
  <c r="D851" i="29"/>
  <c r="C851" i="29"/>
  <c r="G835" i="29"/>
  <c r="F835" i="29"/>
  <c r="E835" i="29"/>
  <c r="D835" i="29"/>
  <c r="C835" i="29"/>
  <c r="G819" i="29"/>
  <c r="F819" i="29"/>
  <c r="E819" i="29"/>
  <c r="D819" i="29"/>
  <c r="C819" i="29"/>
  <c r="G803" i="29"/>
  <c r="F803" i="29"/>
  <c r="E803" i="29"/>
  <c r="D803" i="29"/>
  <c r="C803" i="29"/>
  <c r="G787" i="29"/>
  <c r="F787" i="29"/>
  <c r="E787" i="29"/>
  <c r="D787" i="29"/>
  <c r="C787" i="29"/>
  <c r="G771" i="29"/>
  <c r="F771" i="29"/>
  <c r="E771" i="29"/>
  <c r="D771" i="29"/>
  <c r="C771" i="29"/>
  <c r="G755" i="29"/>
  <c r="F755" i="29"/>
  <c r="E755" i="29"/>
  <c r="D755" i="29"/>
  <c r="C755" i="29"/>
  <c r="G739" i="29"/>
  <c r="F739" i="29"/>
  <c r="E739" i="29"/>
  <c r="D739" i="29"/>
  <c r="C739" i="29"/>
  <c r="G723" i="29"/>
  <c r="F723" i="29"/>
  <c r="E723" i="29"/>
  <c r="D723" i="29"/>
  <c r="C723" i="29"/>
  <c r="G707" i="29"/>
  <c r="F707" i="29"/>
  <c r="E707" i="29"/>
  <c r="D707" i="29"/>
  <c r="C707" i="29"/>
  <c r="G691" i="29"/>
  <c r="F691" i="29"/>
  <c r="E691" i="29"/>
  <c r="D691" i="29"/>
  <c r="C691" i="29"/>
  <c r="G675" i="29"/>
  <c r="F675" i="29"/>
  <c r="E675" i="29"/>
  <c r="D675" i="29"/>
  <c r="C675" i="29"/>
  <c r="G659" i="29"/>
  <c r="F659" i="29"/>
  <c r="E659" i="29"/>
  <c r="D659" i="29"/>
  <c r="C659" i="29"/>
  <c r="G643" i="29"/>
  <c r="F643" i="29"/>
  <c r="E643" i="29"/>
  <c r="D643" i="29"/>
  <c r="C643" i="29"/>
  <c r="G627" i="29"/>
  <c r="F627" i="29"/>
  <c r="E627" i="29"/>
  <c r="D627" i="29"/>
  <c r="C627" i="29"/>
  <c r="G611" i="29"/>
  <c r="F611" i="29"/>
  <c r="E611" i="29"/>
  <c r="D611" i="29"/>
  <c r="C611" i="29"/>
  <c r="G595" i="29"/>
  <c r="F595" i="29"/>
  <c r="E595" i="29"/>
  <c r="D595" i="29"/>
  <c r="C595" i="29"/>
  <c r="G579" i="29"/>
  <c r="F579" i="29"/>
  <c r="E579" i="29"/>
  <c r="D579" i="29"/>
  <c r="C579" i="29"/>
  <c r="G563" i="29"/>
  <c r="F563" i="29"/>
  <c r="E563" i="29"/>
  <c r="D563" i="29"/>
  <c r="C563" i="29"/>
  <c r="G547" i="29"/>
  <c r="F547" i="29"/>
  <c r="E547" i="29"/>
  <c r="D547" i="29"/>
  <c r="C547" i="29"/>
  <c r="G531" i="29"/>
  <c r="F531" i="29"/>
  <c r="E531" i="29"/>
  <c r="D531" i="29"/>
  <c r="C531" i="29"/>
  <c r="G515" i="29"/>
  <c r="F515" i="29"/>
  <c r="E515" i="29"/>
  <c r="D515" i="29"/>
  <c r="C515" i="29"/>
  <c r="G499" i="29"/>
  <c r="F499" i="29"/>
  <c r="E499" i="29"/>
  <c r="D499" i="29"/>
  <c r="C499" i="29"/>
  <c r="G483" i="29"/>
  <c r="F483" i="29"/>
  <c r="E483" i="29"/>
  <c r="D483" i="29"/>
  <c r="C483" i="29"/>
  <c r="G467" i="29"/>
  <c r="F467" i="29"/>
  <c r="E467" i="29"/>
  <c r="D467" i="29"/>
  <c r="C467" i="29"/>
  <c r="G451" i="29"/>
  <c r="F451" i="29"/>
  <c r="E451" i="29"/>
  <c r="D451" i="29"/>
  <c r="C451" i="29"/>
  <c r="G435" i="29"/>
  <c r="F435" i="29"/>
  <c r="E435" i="29"/>
  <c r="D435" i="29"/>
  <c r="C435" i="29"/>
  <c r="G419" i="29"/>
  <c r="F419" i="29"/>
  <c r="E419" i="29"/>
  <c r="D419" i="29"/>
  <c r="C419" i="29"/>
  <c r="G403" i="29"/>
  <c r="F403" i="29"/>
  <c r="E403" i="29"/>
  <c r="D403" i="29"/>
  <c r="C403" i="29"/>
  <c r="G387" i="29"/>
  <c r="F387" i="29"/>
  <c r="E387" i="29"/>
  <c r="D387" i="29"/>
  <c r="C387" i="29"/>
  <c r="G371" i="29"/>
  <c r="F371" i="29"/>
  <c r="E371" i="29"/>
  <c r="D371" i="29"/>
  <c r="C371" i="29"/>
  <c r="G355" i="29"/>
  <c r="F355" i="29"/>
  <c r="E355" i="29"/>
  <c r="D355" i="29"/>
  <c r="C355" i="29"/>
  <c r="G339" i="29"/>
  <c r="F339" i="29"/>
  <c r="E339" i="29"/>
  <c r="D339" i="29"/>
  <c r="C339" i="29"/>
  <c r="G323" i="29"/>
  <c r="F323" i="29"/>
  <c r="E323" i="29"/>
  <c r="D323" i="29"/>
  <c r="C323" i="29"/>
  <c r="G307" i="29"/>
  <c r="F307" i="29"/>
  <c r="E307" i="29"/>
  <c r="D307" i="29"/>
  <c r="C307" i="29"/>
  <c r="G291" i="29"/>
  <c r="F291" i="29"/>
  <c r="E291" i="29"/>
  <c r="D291" i="29"/>
  <c r="C291" i="29"/>
  <c r="G275" i="29"/>
  <c r="F275" i="29"/>
  <c r="E275" i="29"/>
  <c r="D275" i="29"/>
  <c r="C275" i="29"/>
  <c r="G259" i="29"/>
  <c r="F259" i="29"/>
  <c r="E259" i="29"/>
  <c r="D259" i="29"/>
  <c r="C259" i="29"/>
  <c r="G243" i="29"/>
  <c r="F243" i="29"/>
  <c r="E243" i="29"/>
  <c r="D243" i="29"/>
  <c r="C243" i="29"/>
  <c r="G227" i="29"/>
  <c r="F227" i="29"/>
  <c r="E227" i="29"/>
  <c r="D227" i="29"/>
  <c r="C227" i="29"/>
  <c r="G211" i="29"/>
  <c r="F211" i="29"/>
  <c r="E211" i="29"/>
  <c r="D211" i="29"/>
  <c r="C211" i="29"/>
  <c r="G195" i="29"/>
  <c r="F195" i="29"/>
  <c r="E195" i="29"/>
  <c r="D195" i="29"/>
  <c r="C195" i="29"/>
  <c r="G179" i="29"/>
  <c r="F179" i="29"/>
  <c r="E179" i="29"/>
  <c r="D179" i="29"/>
  <c r="C179" i="29"/>
  <c r="G163" i="29"/>
  <c r="F163" i="29"/>
  <c r="E163" i="29"/>
  <c r="D163" i="29"/>
  <c r="C163" i="29"/>
  <c r="G147" i="29"/>
  <c r="F147" i="29"/>
  <c r="E147" i="29"/>
  <c r="D147" i="29"/>
  <c r="C147" i="29"/>
  <c r="G131" i="29"/>
  <c r="F131" i="29"/>
  <c r="E131" i="29"/>
  <c r="D131" i="29"/>
  <c r="C131" i="29"/>
  <c r="G115" i="29"/>
  <c r="F115" i="29"/>
  <c r="E115" i="29"/>
  <c r="D115" i="29"/>
  <c r="C115" i="29"/>
  <c r="G99" i="29"/>
  <c r="F99" i="29"/>
  <c r="E99" i="29"/>
  <c r="D99" i="29"/>
  <c r="C99" i="29"/>
  <c r="G83" i="29"/>
  <c r="F83" i="29"/>
  <c r="E83" i="29"/>
  <c r="D83" i="29"/>
  <c r="C83" i="29"/>
  <c r="F67" i="29"/>
  <c r="G67" i="29"/>
  <c r="E67" i="29"/>
  <c r="D67" i="29"/>
  <c r="C67" i="29"/>
  <c r="F51" i="29"/>
  <c r="G51" i="29"/>
  <c r="E51" i="29"/>
  <c r="D51" i="29"/>
  <c r="C51" i="29"/>
  <c r="F35" i="29"/>
  <c r="D35" i="29"/>
  <c r="E35" i="29"/>
  <c r="C35" i="29"/>
  <c r="F19" i="29"/>
  <c r="D19" i="29"/>
  <c r="E19" i="29"/>
  <c r="C19" i="29"/>
  <c r="F3" i="29"/>
  <c r="D3" i="29"/>
  <c r="E3" i="29"/>
  <c r="C3" i="29"/>
  <c r="G2170" i="29"/>
  <c r="F2170" i="29"/>
  <c r="E2170" i="29"/>
  <c r="D2170" i="29"/>
  <c r="C2170" i="29"/>
  <c r="G1930" i="29"/>
  <c r="F1930" i="29"/>
  <c r="D1930" i="29"/>
  <c r="E1930" i="29"/>
  <c r="C1930" i="29"/>
  <c r="G2105" i="29"/>
  <c r="F2105" i="29"/>
  <c r="D2105" i="29"/>
  <c r="E2105" i="29"/>
  <c r="C2105" i="29"/>
  <c r="G1913" i="29"/>
  <c r="F1913" i="29"/>
  <c r="D1913" i="29"/>
  <c r="E1913" i="29"/>
  <c r="C1913" i="29"/>
  <c r="G2088" i="29"/>
  <c r="F2088" i="29"/>
  <c r="D2088" i="29"/>
  <c r="E2088" i="29"/>
  <c r="C2088" i="29"/>
  <c r="G1864" i="29"/>
  <c r="F1864" i="29"/>
  <c r="D1864" i="29"/>
  <c r="E1864" i="29"/>
  <c r="C1864" i="29"/>
  <c r="G2119" i="29"/>
  <c r="F2119" i="29"/>
  <c r="E2119" i="29"/>
  <c r="D2119" i="29"/>
  <c r="C2119" i="29"/>
  <c r="G1927" i="29"/>
  <c r="F1927" i="29"/>
  <c r="D1927" i="29"/>
  <c r="E1927" i="29"/>
  <c r="C1927" i="29"/>
  <c r="G2197" i="29"/>
  <c r="F2197" i="29"/>
  <c r="E2197" i="29"/>
  <c r="D2197" i="29"/>
  <c r="C2197" i="29"/>
  <c r="G2210" i="29"/>
  <c r="F2210" i="29"/>
  <c r="E2210" i="29"/>
  <c r="C2210" i="29"/>
  <c r="D2210" i="29"/>
  <c r="G2194" i="29"/>
  <c r="F2194" i="29"/>
  <c r="E2194" i="29"/>
  <c r="D2194" i="29"/>
  <c r="C2194" i="29"/>
  <c r="G2178" i="29"/>
  <c r="F2178" i="29"/>
  <c r="E2178" i="29"/>
  <c r="D2178" i="29"/>
  <c r="C2178" i="29"/>
  <c r="G2162" i="29"/>
  <c r="F2162" i="29"/>
  <c r="E2162" i="29"/>
  <c r="C2162" i="29"/>
  <c r="D2162" i="29"/>
  <c r="G2146" i="29"/>
  <c r="F2146" i="29"/>
  <c r="E2146" i="29"/>
  <c r="D2146" i="29"/>
  <c r="C2146" i="29"/>
  <c r="G2130" i="29"/>
  <c r="F2130" i="29"/>
  <c r="E2130" i="29"/>
  <c r="D2130" i="29"/>
  <c r="C2130" i="29"/>
  <c r="G2114" i="29"/>
  <c r="F2114" i="29"/>
  <c r="E2114" i="29"/>
  <c r="C2114" i="29"/>
  <c r="D2114" i="29"/>
  <c r="G2098" i="29"/>
  <c r="F2098" i="29"/>
  <c r="E2098" i="29"/>
  <c r="D2098" i="29"/>
  <c r="C2098" i="29"/>
  <c r="G2082" i="29"/>
  <c r="F2082" i="29"/>
  <c r="E2082" i="29"/>
  <c r="C2082" i="29"/>
  <c r="D2082" i="29"/>
  <c r="G2066" i="29"/>
  <c r="F2066" i="29"/>
  <c r="E2066" i="29"/>
  <c r="D2066" i="29"/>
  <c r="C2066" i="29"/>
  <c r="G2050" i="29"/>
  <c r="F2050" i="29"/>
  <c r="E2050" i="29"/>
  <c r="D2050" i="29"/>
  <c r="C2050" i="29"/>
  <c r="G2034" i="29"/>
  <c r="F2034" i="29"/>
  <c r="E2034" i="29"/>
  <c r="C2034" i="29"/>
  <c r="D2034" i="29"/>
  <c r="G2018" i="29"/>
  <c r="F2018" i="29"/>
  <c r="E2018" i="29"/>
  <c r="D2018" i="29"/>
  <c r="C2018" i="29"/>
  <c r="G2002" i="29"/>
  <c r="F2002" i="29"/>
  <c r="E2002" i="29"/>
  <c r="C2002" i="29"/>
  <c r="D2002" i="29"/>
  <c r="G1986" i="29"/>
  <c r="F1986" i="29"/>
  <c r="E1986" i="29"/>
  <c r="D1986" i="29"/>
  <c r="C1986" i="29"/>
  <c r="G1970" i="29"/>
  <c r="F1970" i="29"/>
  <c r="E1970" i="29"/>
  <c r="C1970" i="29"/>
  <c r="D1970" i="29"/>
  <c r="G1954" i="29"/>
  <c r="F1954" i="29"/>
  <c r="E1954" i="29"/>
  <c r="D1954" i="29"/>
  <c r="C1954" i="29"/>
  <c r="G1938" i="29"/>
  <c r="F1938" i="29"/>
  <c r="E1938" i="29"/>
  <c r="D1938" i="29"/>
  <c r="C1938" i="29"/>
  <c r="G1922" i="29"/>
  <c r="F1922" i="29"/>
  <c r="E1922" i="29"/>
  <c r="C1922" i="29"/>
  <c r="D1922" i="29"/>
  <c r="G1906" i="29"/>
  <c r="F1906" i="29"/>
  <c r="E1906" i="29"/>
  <c r="D1906" i="29"/>
  <c r="C1906" i="29"/>
  <c r="G1890" i="29"/>
  <c r="F1890" i="29"/>
  <c r="E1890" i="29"/>
  <c r="C1890" i="29"/>
  <c r="D1890" i="29"/>
  <c r="G1874" i="29"/>
  <c r="F1874" i="29"/>
  <c r="E1874" i="29"/>
  <c r="D1874" i="29"/>
  <c r="C1874" i="29"/>
  <c r="G1858" i="29"/>
  <c r="F1858" i="29"/>
  <c r="E1858" i="29"/>
  <c r="C1858" i="29"/>
  <c r="D1858" i="29"/>
  <c r="G1842" i="29"/>
  <c r="F1842" i="29"/>
  <c r="E1842" i="29"/>
  <c r="D1842" i="29"/>
  <c r="C1842" i="29"/>
  <c r="G1826" i="29"/>
  <c r="F1826" i="29"/>
  <c r="E1826" i="29"/>
  <c r="D1826" i="29"/>
  <c r="C1826" i="29"/>
  <c r="G1810" i="29"/>
  <c r="F1810" i="29"/>
  <c r="E1810" i="29"/>
  <c r="D1810" i="29"/>
  <c r="C1810" i="29"/>
  <c r="G1794" i="29"/>
  <c r="F1794" i="29"/>
  <c r="E1794" i="29"/>
  <c r="D1794" i="29"/>
  <c r="C1794" i="29"/>
  <c r="G1778" i="29"/>
  <c r="F1778" i="29"/>
  <c r="E1778" i="29"/>
  <c r="C1778" i="29"/>
  <c r="D1778" i="29"/>
  <c r="G1762" i="29"/>
  <c r="F1762" i="29"/>
  <c r="E1762" i="29"/>
  <c r="D1762" i="29"/>
  <c r="C1762" i="29"/>
  <c r="G1746" i="29"/>
  <c r="F1746" i="29"/>
  <c r="E1746" i="29"/>
  <c r="C1746" i="29"/>
  <c r="D1746" i="29"/>
  <c r="G1730" i="29"/>
  <c r="F1730" i="29"/>
  <c r="E1730" i="29"/>
  <c r="D1730" i="29"/>
  <c r="C1730" i="29"/>
  <c r="G1714" i="29"/>
  <c r="F1714" i="29"/>
  <c r="E1714" i="29"/>
  <c r="C1714" i="29"/>
  <c r="D1714" i="29"/>
  <c r="G1698" i="29"/>
  <c r="F1698" i="29"/>
  <c r="E1698" i="29"/>
  <c r="D1698" i="29"/>
  <c r="C1698" i="29"/>
  <c r="G1682" i="29"/>
  <c r="F1682" i="29"/>
  <c r="E1682" i="29"/>
  <c r="D1682" i="29"/>
  <c r="C1682" i="29"/>
  <c r="G1666" i="29"/>
  <c r="F1666" i="29"/>
  <c r="E1666" i="29"/>
  <c r="D1666" i="29"/>
  <c r="C1666" i="29"/>
  <c r="G1650" i="29"/>
  <c r="F1650" i="29"/>
  <c r="E1650" i="29"/>
  <c r="D1650" i="29"/>
  <c r="C1650" i="29"/>
  <c r="G1634" i="29"/>
  <c r="F1634" i="29"/>
  <c r="E1634" i="29"/>
  <c r="D1634" i="29"/>
  <c r="C1634" i="29"/>
  <c r="G1618" i="29"/>
  <c r="F1618" i="29"/>
  <c r="E1618" i="29"/>
  <c r="D1618" i="29"/>
  <c r="C1618" i="29"/>
  <c r="G1602" i="29"/>
  <c r="F1602" i="29"/>
  <c r="E1602" i="29"/>
  <c r="D1602" i="29"/>
  <c r="C1602" i="29"/>
  <c r="G1586" i="29"/>
  <c r="F1586" i="29"/>
  <c r="D1586" i="29"/>
  <c r="E1586" i="29"/>
  <c r="C1586" i="29"/>
  <c r="G1570" i="29"/>
  <c r="F1570" i="29"/>
  <c r="E1570" i="29"/>
  <c r="D1570" i="29"/>
  <c r="C1570" i="29"/>
  <c r="G1554" i="29"/>
  <c r="F1554" i="29"/>
  <c r="E1554" i="29"/>
  <c r="D1554" i="29"/>
  <c r="C1554" i="29"/>
  <c r="G1538" i="29"/>
  <c r="F1538" i="29"/>
  <c r="E1538" i="29"/>
  <c r="D1538" i="29"/>
  <c r="C1538" i="29"/>
  <c r="G1522" i="29"/>
  <c r="F1522" i="29"/>
  <c r="D1522" i="29"/>
  <c r="E1522" i="29"/>
  <c r="C1522" i="29"/>
  <c r="G1506" i="29"/>
  <c r="F1506" i="29"/>
  <c r="E1506" i="29"/>
  <c r="D1506" i="29"/>
  <c r="C1506" i="29"/>
  <c r="G1490" i="29"/>
  <c r="F1490" i="29"/>
  <c r="E1490" i="29"/>
  <c r="D1490" i="29"/>
  <c r="C1490" i="29"/>
  <c r="G1474" i="29"/>
  <c r="F1474" i="29"/>
  <c r="E1474" i="29"/>
  <c r="D1474" i="29"/>
  <c r="C1474" i="29"/>
  <c r="G1458" i="29"/>
  <c r="F1458" i="29"/>
  <c r="E1458" i="29"/>
  <c r="D1458" i="29"/>
  <c r="C1458" i="29"/>
  <c r="G1442" i="29"/>
  <c r="F1442" i="29"/>
  <c r="E1442" i="29"/>
  <c r="D1442" i="29"/>
  <c r="C1442" i="29"/>
  <c r="G1426" i="29"/>
  <c r="F1426" i="29"/>
  <c r="E1426" i="29"/>
  <c r="D1426" i="29"/>
  <c r="C1426" i="29"/>
  <c r="G1410" i="29"/>
  <c r="F1410" i="29"/>
  <c r="E1410" i="29"/>
  <c r="D1410" i="29"/>
  <c r="C1410" i="29"/>
  <c r="G1394" i="29"/>
  <c r="F1394" i="29"/>
  <c r="E1394" i="29"/>
  <c r="D1394" i="29"/>
  <c r="C1394" i="29"/>
  <c r="G1378" i="29"/>
  <c r="F1378" i="29"/>
  <c r="E1378" i="29"/>
  <c r="D1378" i="29"/>
  <c r="C1378" i="29"/>
  <c r="G1362" i="29"/>
  <c r="F1362" i="29"/>
  <c r="E1362" i="29"/>
  <c r="D1362" i="29"/>
  <c r="C1362" i="29"/>
  <c r="G1346" i="29"/>
  <c r="F1346" i="29"/>
  <c r="E1346" i="29"/>
  <c r="D1346" i="29"/>
  <c r="C1346" i="29"/>
  <c r="G1330" i="29"/>
  <c r="F1330" i="29"/>
  <c r="E1330" i="29"/>
  <c r="D1330" i="29"/>
  <c r="C1330" i="29"/>
  <c r="G1314" i="29"/>
  <c r="F1314" i="29"/>
  <c r="E1314" i="29"/>
  <c r="D1314" i="29"/>
  <c r="C1314" i="29"/>
  <c r="G1298" i="29"/>
  <c r="F1298" i="29"/>
  <c r="E1298" i="29"/>
  <c r="D1298" i="29"/>
  <c r="C1298" i="29"/>
  <c r="G1282" i="29"/>
  <c r="F1282" i="29"/>
  <c r="E1282" i="29"/>
  <c r="D1282" i="29"/>
  <c r="C1282" i="29"/>
  <c r="G1266" i="29"/>
  <c r="F1266" i="29"/>
  <c r="E1266" i="29"/>
  <c r="D1266" i="29"/>
  <c r="C1266" i="29"/>
  <c r="G1250" i="29"/>
  <c r="F1250" i="29"/>
  <c r="E1250" i="29"/>
  <c r="D1250" i="29"/>
  <c r="C1250" i="29"/>
  <c r="G1234" i="29"/>
  <c r="F1234" i="29"/>
  <c r="E1234" i="29"/>
  <c r="D1234" i="29"/>
  <c r="C1234" i="29"/>
  <c r="G1218" i="29"/>
  <c r="F1218" i="29"/>
  <c r="E1218" i="29"/>
  <c r="D1218" i="29"/>
  <c r="C1218" i="29"/>
  <c r="G1202" i="29"/>
  <c r="F1202" i="29"/>
  <c r="E1202" i="29"/>
  <c r="D1202" i="29"/>
  <c r="C1202" i="29"/>
  <c r="G1186" i="29"/>
  <c r="F1186" i="29"/>
  <c r="E1186" i="29"/>
  <c r="D1186" i="29"/>
  <c r="C1186" i="29"/>
  <c r="G1170" i="29"/>
  <c r="F1170" i="29"/>
  <c r="E1170" i="29"/>
  <c r="D1170" i="29"/>
  <c r="C1170" i="29"/>
  <c r="G1154" i="29"/>
  <c r="F1154" i="29"/>
  <c r="E1154" i="29"/>
  <c r="D1154" i="29"/>
  <c r="C1154" i="29"/>
  <c r="G1138" i="29"/>
  <c r="F1138" i="29"/>
  <c r="E1138" i="29"/>
  <c r="D1138" i="29"/>
  <c r="C1138" i="29"/>
  <c r="G1122" i="29"/>
  <c r="F1122" i="29"/>
  <c r="E1122" i="29"/>
  <c r="D1122" i="29"/>
  <c r="C1122" i="29"/>
  <c r="G1106" i="29"/>
  <c r="F1106" i="29"/>
  <c r="E1106" i="29"/>
  <c r="D1106" i="29"/>
  <c r="C1106" i="29"/>
  <c r="G1090" i="29"/>
  <c r="F1090" i="29"/>
  <c r="E1090" i="29"/>
  <c r="D1090" i="29"/>
  <c r="C1090" i="29"/>
  <c r="G1074" i="29"/>
  <c r="F1074" i="29"/>
  <c r="E1074" i="29"/>
  <c r="D1074" i="29"/>
  <c r="C1074" i="29"/>
  <c r="G1058" i="29"/>
  <c r="F1058" i="29"/>
  <c r="E1058" i="29"/>
  <c r="D1058" i="29"/>
  <c r="C1058" i="29"/>
  <c r="G1042" i="29"/>
  <c r="F1042" i="29"/>
  <c r="E1042" i="29"/>
  <c r="D1042" i="29"/>
  <c r="C1042" i="29"/>
  <c r="G1026" i="29"/>
  <c r="F1026" i="29"/>
  <c r="E1026" i="29"/>
  <c r="D1026" i="29"/>
  <c r="C1026" i="29"/>
  <c r="G1010" i="29"/>
  <c r="F1010" i="29"/>
  <c r="E1010" i="29"/>
  <c r="D1010" i="29"/>
  <c r="C1010" i="29"/>
  <c r="G994" i="29"/>
  <c r="F994" i="29"/>
  <c r="E994" i="29"/>
  <c r="D994" i="29"/>
  <c r="C994" i="29"/>
  <c r="G978" i="29"/>
  <c r="F978" i="29"/>
  <c r="E978" i="29"/>
  <c r="D978" i="29"/>
  <c r="C978" i="29"/>
  <c r="G962" i="29"/>
  <c r="F962" i="29"/>
  <c r="E962" i="29"/>
  <c r="D962" i="29"/>
  <c r="C962" i="29"/>
  <c r="G946" i="29"/>
  <c r="F946" i="29"/>
  <c r="E946" i="29"/>
  <c r="D946" i="29"/>
  <c r="C946" i="29"/>
  <c r="G930" i="29"/>
  <c r="F930" i="29"/>
  <c r="E930" i="29"/>
  <c r="D930" i="29"/>
  <c r="C930" i="29"/>
  <c r="G914" i="29"/>
  <c r="F914" i="29"/>
  <c r="E914" i="29"/>
  <c r="D914" i="29"/>
  <c r="C914" i="29"/>
  <c r="G898" i="29"/>
  <c r="F898" i="29"/>
  <c r="E898" i="29"/>
  <c r="D898" i="29"/>
  <c r="C898" i="29"/>
  <c r="G882" i="29"/>
  <c r="F882" i="29"/>
  <c r="E882" i="29"/>
  <c r="D882" i="29"/>
  <c r="C882" i="29"/>
  <c r="G866" i="29"/>
  <c r="F866" i="29"/>
  <c r="E866" i="29"/>
  <c r="D866" i="29"/>
  <c r="C866" i="29"/>
  <c r="G850" i="29"/>
  <c r="F850" i="29"/>
  <c r="E850" i="29"/>
  <c r="D850" i="29"/>
  <c r="C850" i="29"/>
  <c r="G834" i="29"/>
  <c r="F834" i="29"/>
  <c r="E834" i="29"/>
  <c r="D834" i="29"/>
  <c r="C834" i="29"/>
  <c r="G818" i="29"/>
  <c r="F818" i="29"/>
  <c r="E818" i="29"/>
  <c r="C818" i="29"/>
  <c r="D818" i="29"/>
  <c r="G802" i="29"/>
  <c r="F802" i="29"/>
  <c r="E802" i="29"/>
  <c r="D802" i="29"/>
  <c r="C802" i="29"/>
  <c r="G786" i="29"/>
  <c r="F786" i="29"/>
  <c r="E786" i="29"/>
  <c r="D786" i="29"/>
  <c r="C786" i="29"/>
  <c r="G770" i="29"/>
  <c r="F770" i="29"/>
  <c r="E770" i="29"/>
  <c r="D770" i="29"/>
  <c r="C770" i="29"/>
  <c r="G754" i="29"/>
  <c r="F754" i="29"/>
  <c r="E754" i="29"/>
  <c r="D754" i="29"/>
  <c r="C754" i="29"/>
  <c r="G738" i="29"/>
  <c r="F738" i="29"/>
  <c r="E738" i="29"/>
  <c r="D738" i="29"/>
  <c r="C738" i="29"/>
  <c r="G722" i="29"/>
  <c r="F722" i="29"/>
  <c r="E722" i="29"/>
  <c r="D722" i="29"/>
  <c r="C722" i="29"/>
  <c r="G706" i="29"/>
  <c r="F706" i="29"/>
  <c r="E706" i="29"/>
  <c r="D706" i="29"/>
  <c r="C706" i="29"/>
  <c r="G690" i="29"/>
  <c r="F690" i="29"/>
  <c r="E690" i="29"/>
  <c r="D690" i="29"/>
  <c r="C690" i="29"/>
  <c r="G674" i="29"/>
  <c r="F674" i="29"/>
  <c r="E674" i="29"/>
  <c r="D674" i="29"/>
  <c r="C674" i="29"/>
  <c r="G658" i="29"/>
  <c r="F658" i="29"/>
  <c r="E658" i="29"/>
  <c r="D658" i="29"/>
  <c r="C658" i="29"/>
  <c r="G642" i="29"/>
  <c r="F642" i="29"/>
  <c r="E642" i="29"/>
  <c r="D642" i="29"/>
  <c r="C642" i="29"/>
  <c r="G626" i="29"/>
  <c r="F626" i="29"/>
  <c r="E626" i="29"/>
  <c r="D626" i="29"/>
  <c r="C626" i="29"/>
  <c r="G610" i="29"/>
  <c r="F610" i="29"/>
  <c r="E610" i="29"/>
  <c r="D610" i="29"/>
  <c r="C610" i="29"/>
  <c r="G594" i="29"/>
  <c r="F594" i="29"/>
  <c r="E594" i="29"/>
  <c r="D594" i="29"/>
  <c r="C594" i="29"/>
  <c r="G578" i="29"/>
  <c r="F578" i="29"/>
  <c r="E578" i="29"/>
  <c r="D578" i="29"/>
  <c r="C578" i="29"/>
  <c r="G562" i="29"/>
  <c r="F562" i="29"/>
  <c r="E562" i="29"/>
  <c r="D562" i="29"/>
  <c r="C562" i="29"/>
  <c r="G546" i="29"/>
  <c r="F546" i="29"/>
  <c r="E546" i="29"/>
  <c r="D546" i="29"/>
  <c r="C546" i="29"/>
  <c r="G530" i="29"/>
  <c r="F530" i="29"/>
  <c r="E530" i="29"/>
  <c r="D530" i="29"/>
  <c r="C530" i="29"/>
  <c r="G514" i="29"/>
  <c r="F514" i="29"/>
  <c r="E514" i="29"/>
  <c r="D514" i="29"/>
  <c r="C514" i="29"/>
  <c r="G498" i="29"/>
  <c r="F498" i="29"/>
  <c r="E498" i="29"/>
  <c r="D498" i="29"/>
  <c r="C498" i="29"/>
  <c r="G482" i="29"/>
  <c r="F482" i="29"/>
  <c r="E482" i="29"/>
  <c r="D482" i="29"/>
  <c r="C482" i="29"/>
  <c r="G466" i="29"/>
  <c r="F466" i="29"/>
  <c r="E466" i="29"/>
  <c r="D466" i="29"/>
  <c r="C466" i="29"/>
  <c r="G450" i="29"/>
  <c r="F450" i="29"/>
  <c r="E450" i="29"/>
  <c r="D450" i="29"/>
  <c r="C450" i="29"/>
  <c r="G434" i="29"/>
  <c r="F434" i="29"/>
  <c r="E434" i="29"/>
  <c r="D434" i="29"/>
  <c r="C434" i="29"/>
  <c r="G418" i="29"/>
  <c r="F418" i="29"/>
  <c r="E418" i="29"/>
  <c r="D418" i="29"/>
  <c r="C418" i="29"/>
  <c r="G402" i="29"/>
  <c r="F402" i="29"/>
  <c r="E402" i="29"/>
  <c r="D402" i="29"/>
  <c r="C402" i="29"/>
  <c r="G386" i="29"/>
  <c r="F386" i="29"/>
  <c r="E386" i="29"/>
  <c r="D386" i="29"/>
  <c r="C386" i="29"/>
  <c r="G370" i="29"/>
  <c r="F370" i="29"/>
  <c r="E370" i="29"/>
  <c r="D370" i="29"/>
  <c r="C370" i="29"/>
  <c r="G354" i="29"/>
  <c r="F354" i="29"/>
  <c r="E354" i="29"/>
  <c r="D354" i="29"/>
  <c r="C354" i="29"/>
  <c r="G338" i="29"/>
  <c r="F338" i="29"/>
  <c r="E338" i="29"/>
  <c r="D338" i="29"/>
  <c r="C338" i="29"/>
  <c r="G322" i="29"/>
  <c r="F322" i="29"/>
  <c r="E322" i="29"/>
  <c r="D322" i="29"/>
  <c r="C322" i="29"/>
  <c r="G306" i="29"/>
  <c r="F306" i="29"/>
  <c r="E306" i="29"/>
  <c r="D306" i="29"/>
  <c r="C306" i="29"/>
  <c r="G290" i="29"/>
  <c r="F290" i="29"/>
  <c r="E290" i="29"/>
  <c r="D290" i="29"/>
  <c r="C290" i="29"/>
  <c r="G274" i="29"/>
  <c r="F274" i="29"/>
  <c r="E274" i="29"/>
  <c r="D274" i="29"/>
  <c r="C274" i="29"/>
  <c r="G258" i="29"/>
  <c r="F258" i="29"/>
  <c r="E258" i="29"/>
  <c r="D258" i="29"/>
  <c r="C258" i="29"/>
  <c r="G242" i="29"/>
  <c r="F242" i="29"/>
  <c r="E242" i="29"/>
  <c r="D242" i="29"/>
  <c r="C242" i="29"/>
  <c r="G226" i="29"/>
  <c r="F226" i="29"/>
  <c r="E226" i="29"/>
  <c r="D226" i="29"/>
  <c r="C226" i="29"/>
  <c r="G210" i="29"/>
  <c r="F210" i="29"/>
  <c r="E210" i="29"/>
  <c r="D210" i="29"/>
  <c r="C210" i="29"/>
  <c r="G194" i="29"/>
  <c r="F194" i="29"/>
  <c r="E194" i="29"/>
  <c r="D194" i="29"/>
  <c r="C194" i="29"/>
  <c r="G178" i="29"/>
  <c r="F178" i="29"/>
  <c r="E178" i="29"/>
  <c r="D178" i="29"/>
  <c r="C178" i="29"/>
  <c r="G162" i="29"/>
  <c r="F162" i="29"/>
  <c r="E162" i="29"/>
  <c r="D162" i="29"/>
  <c r="C162" i="29"/>
  <c r="G146" i="29"/>
  <c r="F146" i="29"/>
  <c r="E146" i="29"/>
  <c r="D146" i="29"/>
  <c r="C146" i="29"/>
  <c r="G130" i="29"/>
  <c r="F130" i="29"/>
  <c r="E130" i="29"/>
  <c r="D130" i="29"/>
  <c r="C130" i="29"/>
  <c r="G114" i="29"/>
  <c r="F114" i="29"/>
  <c r="E114" i="29"/>
  <c r="D114" i="29"/>
  <c r="C114" i="29"/>
  <c r="G98" i="29"/>
  <c r="F98" i="29"/>
  <c r="E98" i="29"/>
  <c r="D98" i="29"/>
  <c r="C98" i="29"/>
  <c r="G82" i="29"/>
  <c r="F82" i="29"/>
  <c r="E82" i="29"/>
  <c r="D82" i="29"/>
  <c r="C82" i="29"/>
  <c r="F66" i="29"/>
  <c r="G66" i="29"/>
  <c r="E66" i="29"/>
  <c r="D66" i="29"/>
  <c r="C66" i="29"/>
  <c r="F50" i="29"/>
  <c r="G50" i="29"/>
  <c r="E50" i="29"/>
  <c r="D50" i="29"/>
  <c r="C50" i="29"/>
  <c r="F34" i="29"/>
  <c r="D34" i="29"/>
  <c r="E34" i="29"/>
  <c r="C34" i="29"/>
  <c r="F18" i="29"/>
  <c r="D18" i="29"/>
  <c r="E18" i="29"/>
  <c r="C18" i="29"/>
  <c r="C9" i="6"/>
  <c r="C8" i="6" l="1"/>
  <c r="C7" i="6" l="1"/>
  <c r="A3" i="12" l="1"/>
  <c r="A1" i="6" l="1"/>
  <c r="A3" i="8"/>
  <c r="A17" i="8" s="1"/>
  <c r="C19" i="8" s="1"/>
  <c r="D19" i="8" l="1"/>
  <c r="F19" i="8"/>
  <c r="E19" i="8"/>
  <c r="C18" i="8"/>
  <c r="F18" i="8"/>
  <c r="D18" i="8"/>
  <c r="E18" i="8"/>
  <c r="E17" i="8"/>
  <c r="D19" i="6" s="1"/>
  <c r="F17" i="8"/>
  <c r="B17" i="8" a="1"/>
  <c r="B17" i="8" s="1"/>
  <c r="D17" i="8"/>
  <c r="C17" i="8"/>
  <c r="A16" i="8"/>
  <c r="D82" i="6" a="1"/>
  <c r="D82" i="6" s="1"/>
  <c r="D76" i="6" a="1"/>
  <c r="D76" i="6" s="1"/>
  <c r="D73" i="6" a="1"/>
  <c r="D73" i="6" s="1"/>
  <c r="D92" i="6" a="1"/>
  <c r="D92" i="6" s="1"/>
  <c r="D70" i="6" a="1"/>
  <c r="D70" i="6" s="1"/>
  <c r="D89" i="6" a="1"/>
  <c r="D89" i="6" s="1"/>
  <c r="D68" i="6" a="1"/>
  <c r="D68" i="6" s="1"/>
  <c r="D86" i="6" a="1"/>
  <c r="D86" i="6" s="1"/>
  <c r="D80" i="6" a="1"/>
  <c r="D80" i="6" s="1"/>
  <c r="D77" i="6" a="1"/>
  <c r="D77" i="6" s="1"/>
  <c r="D83" i="6" a="1"/>
  <c r="D83" i="6" s="1"/>
  <c r="D74" i="6" a="1"/>
  <c r="D74" i="6" s="1"/>
  <c r="D71" i="6" a="1"/>
  <c r="D71" i="6" s="1"/>
  <c r="D90" i="6" a="1"/>
  <c r="D90" i="6" s="1"/>
  <c r="D87" i="6" a="1"/>
  <c r="D87" i="6" s="1"/>
  <c r="D81" i="6" a="1"/>
  <c r="D81" i="6" s="1"/>
  <c r="D84" i="6" a="1"/>
  <c r="D84" i="6" s="1"/>
  <c r="D78" i="6" a="1"/>
  <c r="D78" i="6" s="1"/>
  <c r="D75" i="6" a="1"/>
  <c r="D75" i="6" s="1"/>
  <c r="D72" i="6" a="1"/>
  <c r="D72" i="6" s="1"/>
  <c r="D91" i="6" a="1"/>
  <c r="D91" i="6" s="1"/>
  <c r="D69" i="6" a="1"/>
  <c r="D69" i="6" s="1"/>
  <c r="D88" i="6" a="1"/>
  <c r="D88" i="6" s="1"/>
  <c r="D85" i="6" a="1"/>
  <c r="D85" i="6" s="1"/>
  <c r="D79" i="6" a="1"/>
  <c r="D79" i="6" s="1"/>
  <c r="D38" i="6" a="1"/>
  <c r="D38" i="6" s="1"/>
  <c r="D48" i="6" a="1"/>
  <c r="D48" i="6" s="1"/>
  <c r="D28" i="6" a="1"/>
  <c r="D28" i="6" s="1"/>
  <c r="D39" i="6" a="1"/>
  <c r="D39" i="6" s="1"/>
  <c r="D29" i="6" a="1"/>
  <c r="D29" i="6" s="1"/>
  <c r="D40" i="6" a="1"/>
  <c r="D40" i="6" s="1"/>
  <c r="D50" i="6" a="1"/>
  <c r="D50" i="6" s="1"/>
  <c r="D30" i="6" a="1"/>
  <c r="D30" i="6" s="1"/>
  <c r="D41" i="6" a="1"/>
  <c r="D41" i="6" s="1"/>
  <c r="D31" i="6" a="1"/>
  <c r="D31" i="6" s="1"/>
  <c r="D42" i="6" a="1"/>
  <c r="D42" i="6" s="1"/>
  <c r="D51" i="6" a="1"/>
  <c r="D51" i="6" s="1"/>
  <c r="D32" i="6" a="1"/>
  <c r="D32" i="6" s="1"/>
  <c r="D43" i="6" a="1"/>
  <c r="D43" i="6" s="1"/>
  <c r="D52" i="6" a="1"/>
  <c r="D52" i="6" s="1"/>
  <c r="D33" i="6" a="1"/>
  <c r="D33" i="6" s="1"/>
  <c r="D53" i="6" a="1"/>
  <c r="D53" i="6" s="1"/>
  <c r="D34" i="6" a="1"/>
  <c r="D34" i="6" s="1"/>
  <c r="D44" i="6" a="1"/>
  <c r="D44" i="6" s="1"/>
  <c r="D54" i="6" a="1"/>
  <c r="D54" i="6" s="1"/>
  <c r="D45" i="6" a="1"/>
  <c r="D45" i="6" s="1"/>
  <c r="D27" i="6" a="1"/>
  <c r="D27" i="6" s="1"/>
  <c r="D35" i="6" a="1"/>
  <c r="D35" i="6" s="1"/>
  <c r="D46" i="6" a="1"/>
  <c r="D46" i="6" s="1"/>
  <c r="D36" i="6" a="1"/>
  <c r="D36" i="6" s="1"/>
  <c r="D47" i="6" a="1"/>
  <c r="D47" i="6" s="1"/>
  <c r="D49" i="6" a="1"/>
  <c r="D49" i="6" s="1"/>
  <c r="D37" i="6" a="1"/>
  <c r="D37" i="6" s="1"/>
  <c r="A88" i="6" l="1"/>
  <c r="A36" i="6"/>
  <c r="A48" i="6"/>
  <c r="A38" i="6"/>
  <c r="A54" i="6"/>
  <c r="A44" i="6"/>
  <c r="A34" i="6"/>
  <c r="A53" i="6"/>
  <c r="A33" i="6"/>
  <c r="A52" i="6"/>
  <c r="A43" i="6"/>
  <c r="A32" i="6"/>
  <c r="A45" i="6"/>
  <c r="A51" i="6"/>
  <c r="A35" i="6"/>
  <c r="A42" i="6"/>
  <c r="A46" i="6"/>
  <c r="A31" i="6"/>
  <c r="A41" i="6"/>
  <c r="A37" i="6"/>
  <c r="A30" i="6"/>
  <c r="A49" i="6"/>
  <c r="A50" i="6"/>
  <c r="A47" i="6"/>
  <c r="A40" i="6"/>
  <c r="A29" i="6"/>
  <c r="A39" i="6"/>
  <c r="A28" i="6"/>
  <c r="A68" i="6"/>
  <c r="A89" i="6"/>
  <c r="A70" i="6"/>
  <c r="A92" i="6"/>
  <c r="A73" i="6"/>
  <c r="A76" i="6"/>
  <c r="A85" i="6"/>
  <c r="A82" i="6"/>
  <c r="A72" i="6"/>
  <c r="A75" i="6"/>
  <c r="A78" i="6"/>
  <c r="A91" i="6"/>
  <c r="A84" i="6"/>
  <c r="A81" i="6"/>
  <c r="A87" i="6"/>
  <c r="A90" i="6"/>
  <c r="A71" i="6"/>
  <c r="A74" i="6"/>
  <c r="A69" i="6"/>
  <c r="A83" i="6"/>
  <c r="A77" i="6"/>
  <c r="A80" i="6"/>
  <c r="A79" i="6"/>
  <c r="A86" i="6"/>
  <c r="C16" i="8"/>
  <c r="F16" i="8"/>
  <c r="B16" i="8" a="1"/>
  <c r="B16" i="8" s="1"/>
  <c r="D16" i="8"/>
  <c r="E16" i="8"/>
  <c r="D18" i="6" s="1"/>
  <c r="A15" i="8"/>
  <c r="H29" i="6"/>
  <c r="H41" i="6"/>
  <c r="H53" i="6"/>
  <c r="H54" i="6"/>
  <c r="H31" i="6"/>
  <c r="H43" i="6"/>
  <c r="H52" i="6"/>
  <c r="H42" i="6"/>
  <c r="H32" i="6"/>
  <c r="H44" i="6"/>
  <c r="H46" i="6"/>
  <c r="H40" i="6"/>
  <c r="H33" i="6"/>
  <c r="H45" i="6"/>
  <c r="H34" i="6"/>
  <c r="H49" i="6"/>
  <c r="H35" i="6"/>
  <c r="H47" i="6"/>
  <c r="H36" i="6"/>
  <c r="H48" i="6"/>
  <c r="H28" i="6"/>
  <c r="H37" i="6"/>
  <c r="H38" i="6"/>
  <c r="H50" i="6"/>
  <c r="H30" i="6"/>
  <c r="H39" i="6"/>
  <c r="H51" i="6"/>
  <c r="A3" i="21"/>
  <c r="F72" i="6" l="1"/>
  <c r="G72" i="6" s="1"/>
  <c r="F92" i="6"/>
  <c r="G92" i="6" s="1"/>
  <c r="F73" i="6"/>
  <c r="G73" i="6" s="1"/>
  <c r="F68" i="6"/>
  <c r="G68" i="6" s="1"/>
  <c r="F74" i="6"/>
  <c r="G74" i="6" s="1"/>
  <c r="F75" i="6"/>
  <c r="G75" i="6" s="1"/>
  <c r="F76" i="6"/>
  <c r="G76" i="6" s="1"/>
  <c r="F77" i="6"/>
  <c r="G77" i="6" s="1"/>
  <c r="F78" i="6"/>
  <c r="G78" i="6" s="1"/>
  <c r="F79" i="6"/>
  <c r="G79" i="6" s="1"/>
  <c r="F80" i="6"/>
  <c r="G80" i="6" s="1"/>
  <c r="F81" i="6"/>
  <c r="G81" i="6" s="1"/>
  <c r="F82" i="6"/>
  <c r="G82" i="6" s="1"/>
  <c r="F83" i="6"/>
  <c r="G83" i="6" s="1"/>
  <c r="F84" i="6"/>
  <c r="G84" i="6" s="1"/>
  <c r="F85" i="6"/>
  <c r="G85" i="6" s="1"/>
  <c r="F86" i="6"/>
  <c r="G86" i="6" s="1"/>
  <c r="F87" i="6"/>
  <c r="G87" i="6" s="1"/>
  <c r="F88" i="6"/>
  <c r="G88" i="6" s="1"/>
  <c r="F69" i="6"/>
  <c r="G69" i="6" s="1"/>
  <c r="F89" i="6"/>
  <c r="G89" i="6" s="1"/>
  <c r="F70" i="6"/>
  <c r="G70" i="6" s="1"/>
  <c r="F90" i="6"/>
  <c r="G90" i="6" s="1"/>
  <c r="F91" i="6"/>
  <c r="G91" i="6" s="1"/>
  <c r="F71" i="6"/>
  <c r="G71" i="6" s="1"/>
  <c r="C6" i="21" a="1"/>
  <c r="C6" i="21" s="1"/>
  <c r="C18" i="21" a="1"/>
  <c r="C18" i="21" s="1"/>
  <c r="C30" i="21" a="1"/>
  <c r="C30" i="21" s="1"/>
  <c r="B11" i="21" a="1"/>
  <c r="B11" i="21" s="1"/>
  <c r="B23" i="21" a="1"/>
  <c r="B23" i="21" s="1"/>
  <c r="C7" i="21" a="1"/>
  <c r="C7" i="21" s="1"/>
  <c r="C19" i="21" a="1"/>
  <c r="C19" i="21" s="1"/>
  <c r="C31" i="21" a="1"/>
  <c r="C31" i="21" s="1"/>
  <c r="B17" i="21" a="1"/>
  <c r="B17" i="21" s="1"/>
  <c r="C8" i="21" a="1"/>
  <c r="C8" i="21" s="1"/>
  <c r="C20" i="21" a="1"/>
  <c r="C20" i="21" s="1"/>
  <c r="C5" i="21" a="1"/>
  <c r="C5" i="21" s="1"/>
  <c r="B12" i="21" a="1"/>
  <c r="B12" i="21" s="1"/>
  <c r="B24" i="21" a="1"/>
  <c r="B24" i="21" s="1"/>
  <c r="C9" i="21" a="1"/>
  <c r="C9" i="21" s="1"/>
  <c r="C21" i="21" a="1"/>
  <c r="C21" i="21" s="1"/>
  <c r="B6" i="21" a="1"/>
  <c r="B6" i="21" s="1"/>
  <c r="B18" i="21" a="1"/>
  <c r="B18" i="21" s="1"/>
  <c r="C10" i="21" a="1"/>
  <c r="C10" i="21" s="1"/>
  <c r="C22" i="21" a="1"/>
  <c r="C22" i="21" s="1"/>
  <c r="B31" i="21" a="1"/>
  <c r="B31" i="21" s="1"/>
  <c r="B19" i="21" a="1"/>
  <c r="B19" i="21" s="1"/>
  <c r="C11" i="21" a="1"/>
  <c r="C11" i="21" s="1"/>
  <c r="C23" i="21" a="1"/>
  <c r="C23" i="21" s="1"/>
  <c r="B7" i="21" a="1"/>
  <c r="B7" i="21" s="1"/>
  <c r="B13" i="21" a="1"/>
  <c r="B13" i="21" s="1"/>
  <c r="B5" i="21" a="1"/>
  <c r="B5" i="21" s="1"/>
  <c r="C12" i="21" a="1"/>
  <c r="C12" i="21" s="1"/>
  <c r="C24" i="21" a="1"/>
  <c r="C24" i="21" s="1"/>
  <c r="B14" i="21" a="1"/>
  <c r="B14" i="21" s="1"/>
  <c r="B26" i="21" a="1"/>
  <c r="B26" i="21" s="1"/>
  <c r="C13" i="21" a="1"/>
  <c r="C13" i="21" s="1"/>
  <c r="C25" i="21" a="1"/>
  <c r="C25" i="21" s="1"/>
  <c r="B8" i="21" a="1"/>
  <c r="B8" i="21" s="1"/>
  <c r="B20" i="21" a="1"/>
  <c r="B20" i="21" s="1"/>
  <c r="B25" i="21" a="1"/>
  <c r="B25" i="21" s="1"/>
  <c r="C14" i="21" a="1"/>
  <c r="C14" i="21" s="1"/>
  <c r="C26" i="21" a="1"/>
  <c r="C26" i="21" s="1"/>
  <c r="B9" i="21" a="1"/>
  <c r="B9" i="21" s="1"/>
  <c r="B21" i="21" a="1"/>
  <c r="B21" i="21" s="1"/>
  <c r="B30" i="21" a="1"/>
  <c r="B30" i="21" s="1"/>
  <c r="C15" i="21" a="1"/>
  <c r="C15" i="21" s="1"/>
  <c r="C27" i="21" a="1"/>
  <c r="C27" i="21" s="1"/>
  <c r="B15" i="21" a="1"/>
  <c r="B15" i="21" s="1"/>
  <c r="B27" i="21" a="1"/>
  <c r="B27" i="21" s="1"/>
  <c r="B29" i="21" a="1"/>
  <c r="B29" i="21" s="1"/>
  <c r="C16" i="21" a="1"/>
  <c r="C16" i="21" s="1"/>
  <c r="C28" i="21" a="1"/>
  <c r="C28" i="21" s="1"/>
  <c r="B16" i="21" a="1"/>
  <c r="B16" i="21" s="1"/>
  <c r="B28" i="21" a="1"/>
  <c r="B28" i="21" s="1"/>
  <c r="C17" i="21" a="1"/>
  <c r="C17" i="21" s="1"/>
  <c r="C29" i="21" a="1"/>
  <c r="C29" i="21" s="1"/>
  <c r="B10" i="21" a="1"/>
  <c r="B10" i="21" s="1"/>
  <c r="B22" i="21" a="1"/>
  <c r="B22" i="21" s="1"/>
  <c r="A14" i="8"/>
  <c r="F15" i="8"/>
  <c r="C15" i="8"/>
  <c r="B15" i="8" a="1"/>
  <c r="B15" i="8" s="1"/>
  <c r="D15" i="8"/>
  <c r="E15" i="8"/>
  <c r="D17" i="6" s="1"/>
  <c r="F32" i="6"/>
  <c r="G32" i="6" s="1"/>
  <c r="F44" i="6"/>
  <c r="G44" i="6" s="1"/>
  <c r="F34" i="6"/>
  <c r="G34" i="6" s="1"/>
  <c r="F46" i="6"/>
  <c r="G46" i="6" s="1"/>
  <c r="F49" i="6"/>
  <c r="G49" i="6" s="1"/>
  <c r="F50" i="6"/>
  <c r="G50" i="6" s="1"/>
  <c r="F39" i="6"/>
  <c r="G39" i="6" s="1"/>
  <c r="F35" i="6"/>
  <c r="G35" i="6" s="1"/>
  <c r="F47" i="6"/>
  <c r="G47" i="6" s="1"/>
  <c r="F36" i="6"/>
  <c r="G36" i="6" s="1"/>
  <c r="F48" i="6"/>
  <c r="G48" i="6" s="1"/>
  <c r="F37" i="6"/>
  <c r="G37" i="6" s="1"/>
  <c r="F51" i="6"/>
  <c r="G51" i="6" s="1"/>
  <c r="F52" i="6"/>
  <c r="G52" i="6" s="1"/>
  <c r="F38" i="6"/>
  <c r="G38" i="6" s="1"/>
  <c r="F40" i="6"/>
  <c r="G40" i="6" s="1"/>
  <c r="F43" i="6"/>
  <c r="G43" i="6" s="1"/>
  <c r="F33" i="6"/>
  <c r="G33" i="6" s="1"/>
  <c r="F29" i="6"/>
  <c r="G29" i="6" s="1"/>
  <c r="F41" i="6"/>
  <c r="G41" i="6" s="1"/>
  <c r="F53" i="6"/>
  <c r="G53" i="6" s="1"/>
  <c r="F31" i="6"/>
  <c r="G31" i="6" s="1"/>
  <c r="F30" i="6"/>
  <c r="G30" i="6" s="1"/>
  <c r="F42" i="6"/>
  <c r="G42" i="6" s="1"/>
  <c r="F54" i="6"/>
  <c r="G54" i="6" s="1"/>
  <c r="F28" i="6"/>
  <c r="G28" i="6" s="1"/>
  <c r="F45" i="6"/>
  <c r="G45" i="6" s="1"/>
  <c r="A13" i="8" l="1"/>
  <c r="F14" i="8"/>
  <c r="C14" i="8"/>
  <c r="B14" i="8" a="1"/>
  <c r="B14" i="8" s="1"/>
  <c r="D14" i="8"/>
  <c r="E14" i="8"/>
  <c r="D16" i="6" s="1"/>
  <c r="A12" i="8" l="1"/>
  <c r="C13" i="8"/>
  <c r="D13" i="8"/>
  <c r="B13" i="8" a="1"/>
  <c r="B13" i="8" s="1"/>
  <c r="E13" i="8"/>
  <c r="D15" i="6" s="1"/>
  <c r="F13" i="8"/>
  <c r="A11" i="8" l="1"/>
  <c r="C12" i="8"/>
  <c r="B12" i="8" a="1"/>
  <c r="B12" i="8" s="1"/>
  <c r="D12" i="8"/>
  <c r="E12" i="8"/>
  <c r="D14" i="6" s="1"/>
  <c r="F12" i="8"/>
  <c r="A10" i="8" l="1"/>
  <c r="B11" i="8" a="1"/>
  <c r="B11" i="8" s="1"/>
  <c r="C11" i="8"/>
  <c r="D11" i="8"/>
  <c r="E11" i="8"/>
  <c r="D13" i="6" s="1"/>
  <c r="F11" i="8"/>
  <c r="A9" i="8" l="1"/>
  <c r="B10" i="8" a="1"/>
  <c r="B10" i="8" s="1"/>
  <c r="C10" i="8"/>
  <c r="D10" i="8"/>
  <c r="E10" i="8"/>
  <c r="D12" i="6" s="1"/>
  <c r="F10" i="8"/>
  <c r="A8" i="8" l="1"/>
  <c r="B8" i="8" s="1"/>
  <c r="B9" i="8" a="1"/>
  <c r="B9" i="8" s="1"/>
  <c r="D9" i="8"/>
  <c r="C9" i="8"/>
  <c r="E9" i="8"/>
  <c r="D11" i="6" s="1"/>
  <c r="F9" i="8"/>
  <c r="A7" i="8" l="1"/>
  <c r="A6" i="8" s="1"/>
  <c r="A5" i="8" s="1"/>
  <c r="D8" i="8"/>
  <c r="E8" i="8"/>
  <c r="D10" i="6" s="1"/>
  <c r="C8" i="8"/>
  <c r="F8" i="8"/>
  <c r="D7" i="8" l="1"/>
  <c r="E7" i="8"/>
  <c r="D9" i="6" s="1"/>
  <c r="F7" i="8"/>
  <c r="C7" i="8"/>
  <c r="B7" i="8" a="1"/>
  <c r="B7" i="8" s="1"/>
  <c r="D6" i="8" l="1"/>
  <c r="E6" i="8"/>
  <c r="D8" i="6" s="1"/>
  <c r="F6" i="8"/>
  <c r="C6" i="8"/>
  <c r="B6" i="8" a="1"/>
  <c r="B6" i="8" s="1"/>
  <c r="E5" i="8" l="1"/>
  <c r="D7" i="6" s="1"/>
  <c r="F5" i="8"/>
  <c r="B5" i="8" a="1"/>
  <c r="B5" i="8" s="1"/>
  <c r="C5" i="8"/>
  <c r="D5" i="8"/>
</calcChain>
</file>

<file path=xl/sharedStrings.xml><?xml version="1.0" encoding="utf-8"?>
<sst xmlns="http://schemas.openxmlformats.org/spreadsheetml/2006/main" count="18050" uniqueCount="378">
  <si>
    <t>Mês</t>
  </si>
  <si>
    <t>Brasil</t>
  </si>
  <si>
    <t>Espírito Santo</t>
  </si>
  <si>
    <t>Gráfico 1</t>
  </si>
  <si>
    <t>Gráfico 3</t>
  </si>
  <si>
    <t>Conteúdo</t>
  </si>
  <si>
    <t>Elaboração: Coordenação de Estudos Econômicos – CEE/IJSN</t>
  </si>
  <si>
    <t>Informe</t>
  </si>
  <si>
    <t>GOVERNO DO ESTADO DO ESPÍRITO SANTO</t>
  </si>
  <si>
    <t>José Renato Casagrande</t>
  </si>
  <si>
    <t>VICE-GOVERNADORIA</t>
  </si>
  <si>
    <t>Ricardo Ferraço</t>
  </si>
  <si>
    <t>SECRETARIA DE ECONOMIA E PLANEJAMENTO – SEP</t>
  </si>
  <si>
    <t>Álvaro Rogério Duboc Fajardo</t>
  </si>
  <si>
    <t>INSTITUTO JONES DOS SANTOS NEVES – IJSN</t>
  </si>
  <si>
    <t xml:space="preserve">Diretor Presidente </t>
  </si>
  <si>
    <t>Diretoria de Estudos e Pesquisas</t>
  </si>
  <si>
    <t>Pablo Silva Lira</t>
  </si>
  <si>
    <t>Pablo Medeiros Jabor</t>
  </si>
  <si>
    <t>Diretoria de Integração e Projetos Especiais</t>
  </si>
  <si>
    <t>Diretoria de Gestão Administrativa</t>
  </si>
  <si>
    <t>Antônio Ricardo F. da Rocha</t>
  </si>
  <si>
    <t>Katia Cesconeto de Paula</t>
  </si>
  <si>
    <t>Coordenação Geral</t>
  </si>
  <si>
    <t>Estudos Econômicos</t>
  </si>
  <si>
    <t>Elaboração</t>
  </si>
  <si>
    <t>ES</t>
  </si>
  <si>
    <t>UF</t>
  </si>
  <si>
    <t xml:space="preserve">Participação % Ufs exportações </t>
  </si>
  <si>
    <t>Gráfico 4</t>
  </si>
  <si>
    <t>Arthur Buffon Rodrigues Viana (Estagiário)</t>
  </si>
  <si>
    <t>Região e UF</t>
  </si>
  <si>
    <t>Janeiro/2020</t>
  </si>
  <si>
    <t>Fevereiro/2020</t>
  </si>
  <si>
    <t>Março/2020</t>
  </si>
  <si>
    <t>Abril/2020</t>
  </si>
  <si>
    <t>Maio/2020</t>
  </si>
  <si>
    <t>Junho/2020</t>
  </si>
  <si>
    <t>Julho/2020</t>
  </si>
  <si>
    <t>Agosto/2020</t>
  </si>
  <si>
    <t>Setembro/2020</t>
  </si>
  <si>
    <t>Outubro/2020</t>
  </si>
  <si>
    <t>Novembro/2020</t>
  </si>
  <si>
    <t>Dezembro/2020</t>
  </si>
  <si>
    <t>Janeiro/2021</t>
  </si>
  <si>
    <t>Fevereiro/2021</t>
  </si>
  <si>
    <t>Março/2021</t>
  </si>
  <si>
    <t>Abril/2021</t>
  </si>
  <si>
    <t>Maio/2021</t>
  </si>
  <si>
    <t>Junho/2021</t>
  </si>
  <si>
    <t>Julho/2021</t>
  </si>
  <si>
    <t>Agosto/2021</t>
  </si>
  <si>
    <t>Setembro/2021</t>
  </si>
  <si>
    <t>Outubro/2021</t>
  </si>
  <si>
    <t>Novembro/2021</t>
  </si>
  <si>
    <t>Dezembro/2021</t>
  </si>
  <si>
    <t>Janeiro/2022</t>
  </si>
  <si>
    <t>Fevereiro/2022</t>
  </si>
  <si>
    <t>Março/2022</t>
  </si>
  <si>
    <t>Abril/2022</t>
  </si>
  <si>
    <t>Maio/2022</t>
  </si>
  <si>
    <t>Junho/2022</t>
  </si>
  <si>
    <t>Julho/2022</t>
  </si>
  <si>
    <t>Agosto/2022</t>
  </si>
  <si>
    <t>Setembro/2022</t>
  </si>
  <si>
    <t>Outubro/2022</t>
  </si>
  <si>
    <t>Novembro/2022</t>
  </si>
  <si>
    <t>Dezembro/2022</t>
  </si>
  <si>
    <t>Janeiro/2023</t>
  </si>
  <si>
    <t>Fevereiro/2023</t>
  </si>
  <si>
    <t>Março/2023</t>
  </si>
  <si>
    <t>Abril/2023</t>
  </si>
  <si>
    <t>Maio/2023</t>
  </si>
  <si>
    <t>Junho/2023</t>
  </si>
  <si>
    <t>Julho/2023</t>
  </si>
  <si>
    <t>Agosto/2023</t>
  </si>
  <si>
    <t>Setembro/2023</t>
  </si>
  <si>
    <t>Outubro/2023</t>
  </si>
  <si>
    <t>Novembro/2023</t>
  </si>
  <si>
    <t>Dezembro/2023</t>
  </si>
  <si>
    <t>Janeiro/2024</t>
  </si>
  <si>
    <t>Fevereiro/2024</t>
  </si>
  <si>
    <t>Março/2024</t>
  </si>
  <si>
    <t>Abril/2024</t>
  </si>
  <si>
    <t>Maio/2024</t>
  </si>
  <si>
    <t>Junho/2024</t>
  </si>
  <si>
    <t>Julho/2024</t>
  </si>
  <si>
    <t>Agosto/2024</t>
  </si>
  <si>
    <t>Setembro/2024</t>
  </si>
  <si>
    <t>Outubro/2024</t>
  </si>
  <si>
    <t>Novembro/2024</t>
  </si>
  <si>
    <t>Dezembro/2024</t>
  </si>
  <si>
    <t>Janeiro/2025</t>
  </si>
  <si>
    <t>Fevereiro/2025</t>
  </si>
  <si>
    <t>Março/2025</t>
  </si>
  <si>
    <t>Abril/2025</t>
  </si>
  <si>
    <t>Maio/2025</t>
  </si>
  <si>
    <t>Junho/2025</t>
  </si>
  <si>
    <t>Julho/2025</t>
  </si>
  <si>
    <t>Acumulado do Ano (2025) - com ajuste</t>
  </si>
  <si>
    <t>Estoque</t>
  </si>
  <si>
    <t>Admissões</t>
  </si>
  <si>
    <t>Desligamentos</t>
  </si>
  <si>
    <t>Saldos</t>
  </si>
  <si>
    <t>Variação Relativa (%)</t>
  </si>
  <si>
    <t>Norte</t>
  </si>
  <si>
    <t>Rondônia</t>
  </si>
  <si>
    <t>Acre</t>
  </si>
  <si>
    <t>Amazonas</t>
  </si>
  <si>
    <t>Roraima</t>
  </si>
  <si>
    <t>Pará</t>
  </si>
  <si>
    <t>Amapá</t>
  </si>
  <si>
    <t>Tocantins</t>
  </si>
  <si>
    <t>Nordeste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</si>
  <si>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</si>
  <si>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</si>
  <si>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</si>
  <si>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</si>
  <si>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</si>
  <si>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</si>
  <si>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</si>
  <si>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</si>
  <si>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</si>
  <si>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Sudeste</t>
  </si>
  <si>
    <t>Minas Gerais</t>
  </si>
  <si>
    <t>Rio de Janeiro</t>
  </si>
  <si>
    <t>São Paulo</t>
  </si>
  <si>
    <t>Sul</t>
  </si>
  <si>
    <t>Paraná</t>
  </si>
  <si>
    <t>Santa Catarina</t>
  </si>
  <si>
    <t>Rio Grande do Sul</t>
  </si>
  <si>
    <t>Centro-Oeste</t>
  </si>
  <si>
    <t>Mato Grosso do Sul</t>
  </si>
  <si>
    <t>Mato Grosso</t>
  </si>
  <si>
    <t>Goiás</t>
  </si>
  <si>
    <t>Distrito Federal</t>
  </si>
  <si>
    <t>Não identificado</t>
  </si>
  <si>
    <t>---</t>
  </si>
  <si>
    <t>Fonte: Novo Caged – MTE.</t>
  </si>
  <si>
    <t>* A variação mensal do emprego toma como referência o estoque do mês anterior, sem ajustes.</t>
  </si>
  <si>
    <t>** Resultados acrescidos dos ajustes; a variação relativa toma como referência os estoques com ajustes do mês atual e do mesmo mês do ano anterior.</t>
  </si>
  <si>
    <t>*** O estoque da competência dezembro/2023 refere-se ao Estoque de referência do ano de 2024.</t>
  </si>
  <si>
    <t>Grupamento de Atividades Econômicas e Seção CNAE 2.0</t>
  </si>
  <si>
    <t>Total</t>
  </si>
  <si>
    <t>Agricultura, pecuária, produção florestal, pesca e aquicultura</t>
  </si>
  <si>
    <t>Indústria geral</t>
  </si>
  <si>
    <t>Indústrias Extrativas</t>
  </si>
  <si>
    <t>Indústrias de Transformação</t>
  </si>
  <si>
    <t>Eletricidade e Gás</t>
  </si>
  <si>
    <t>Água, Esgoto, Atividades de Gestão de Resíduos e Descontaminação</t>
  </si>
  <si>
    <t>Construção</t>
  </si>
  <si>
    <t>Comércio; reparação de veículos automotores e motocicletas</t>
  </si>
  <si>
    <t>Serviços</t>
  </si>
  <si>
    <t>Transporte, armazenagem e correio</t>
  </si>
  <si>
    <t>Alojamento e alimentação</t>
  </si>
  <si>
    <t>Informação, comunicação e atividades financeiras, imobiliárias, profissionais e administrativas</t>
  </si>
  <si>
    <t>Informação e Comunicação</t>
  </si>
  <si>
    <t>Atividades Financeiras, de Seguros e Serviços Relacionados</t>
  </si>
  <si>
    <t>Atividades Imobiliárias</t>
  </si>
  <si>
    <t>Atividades Profissionais, Científicas e Técnicas</t>
  </si>
  <si>
    <t>Atividades Administrativas e Serviços Complementares</t>
  </si>
  <si>
    <t>Administração pública, defesa e seguridade social, educação, saúde humana e serviços sociais</t>
  </si>
  <si>
    <t>Administração Pública, Defesa e Seguridade Social</t>
  </si>
  <si>
    <t>Educação</t>
  </si>
  <si>
    <t>Saúde Humana e Serviços Sociais</t>
  </si>
  <si>
    <t>Serviços domésticos</t>
  </si>
  <si>
    <t>Outros serviços</t>
  </si>
  <si>
    <t>Artes, Cultura, Esporte e Recreação</t>
  </si>
  <si>
    <t>Outras Atividades de Serviços</t>
  </si>
  <si>
    <t>Organismos Internacionais e Outras Instituições Extraterritoriais</t>
  </si>
  <si>
    <t>Código do Município</t>
  </si>
  <si>
    <t>Município</t>
  </si>
  <si>
    <t>Es-Afonso Claudio</t>
  </si>
  <si>
    <t>Es-Aguia Branca</t>
  </si>
  <si>
    <t>Es-Agua Doce do Norte</t>
  </si>
  <si>
    <t>Es-Alegre</t>
  </si>
  <si>
    <t>Es-Alfredo Chaves</t>
  </si>
  <si>
    <t>Es-Alto Rio Novo</t>
  </si>
  <si>
    <t>Es-Anchieta</t>
  </si>
  <si>
    <t>Es-Apiaca</t>
  </si>
  <si>
    <t>Es-Aracruz</t>
  </si>
  <si>
    <t>Es-Atilio Vivacqua</t>
  </si>
  <si>
    <t>Es-Baixo Guandu</t>
  </si>
  <si>
    <t>Es-Barra de Sao Francisco</t>
  </si>
  <si>
    <t>Es-Boa Esperanca</t>
  </si>
  <si>
    <t>Es-Bom Jesus do Norte</t>
  </si>
  <si>
    <t>Es-Brejetuba</t>
  </si>
  <si>
    <t>Es-Cachoeiro de Itapemirim</t>
  </si>
  <si>
    <t>Es-Cariacica</t>
  </si>
  <si>
    <t>Es-Castelo</t>
  </si>
  <si>
    <t>Es-Colatina</t>
  </si>
  <si>
    <t>Es-Conceicao da Barra</t>
  </si>
  <si>
    <t>Es-Conceicao do Castelo</t>
  </si>
  <si>
    <t>Es-Divino de Sao Lourenco</t>
  </si>
  <si>
    <t>Es-Domingos Martins</t>
  </si>
  <si>
    <t>Es-Dores do Rio Preto</t>
  </si>
  <si>
    <t>Es-Ecoporanga</t>
  </si>
  <si>
    <t>Es-Fundao</t>
  </si>
  <si>
    <t>Es-Governador Lindenberg</t>
  </si>
  <si>
    <t>Es-Guacui</t>
  </si>
  <si>
    <t>Es-Guarapari</t>
  </si>
  <si>
    <t>Es-Ibatiba</t>
  </si>
  <si>
    <t>Es-Ibiracu</t>
  </si>
  <si>
    <t>Es-Ibitirama</t>
  </si>
  <si>
    <t>Es-Iconha</t>
  </si>
  <si>
    <t>Es-Irupi</t>
  </si>
  <si>
    <t>Es-Itaguacu</t>
  </si>
  <si>
    <t>Es-Itapemirim</t>
  </si>
  <si>
    <t>Es-Itarana</t>
  </si>
  <si>
    <t>Es-Iuna</t>
  </si>
  <si>
    <t>Es-Jaguare</t>
  </si>
  <si>
    <t>Es-Jeronimo Monteiro</t>
  </si>
  <si>
    <t>Es-Joao Neiva</t>
  </si>
  <si>
    <t>Es-Laranja da Terra</t>
  </si>
  <si>
    <t>Es-Linhares</t>
  </si>
  <si>
    <t>Es-Mantenopolis</t>
  </si>
  <si>
    <t>Es-Marataizes</t>
  </si>
  <si>
    <t>Es-Marechal Floriano</t>
  </si>
  <si>
    <t>Es-Marilandia</t>
  </si>
  <si>
    <t>Es-Mimoso do Sul</t>
  </si>
  <si>
    <t>Es-Montanha</t>
  </si>
  <si>
    <t>Es-Mucurici</t>
  </si>
  <si>
    <t>Es-Muniz Freire</t>
  </si>
  <si>
    <t>Es-Muqui</t>
  </si>
  <si>
    <t>Es-Nova Venecia</t>
  </si>
  <si>
    <t>Es-Pancas</t>
  </si>
  <si>
    <t>Es-Pedro Canario</t>
  </si>
  <si>
    <t>Es-Pinheiros</t>
  </si>
  <si>
    <t>Es-Piuma</t>
  </si>
  <si>
    <t>Es-Ponto Belo</t>
  </si>
  <si>
    <t>Es-Presidente Kennedy</t>
  </si>
  <si>
    <t>Es-Rio Bananal</t>
  </si>
  <si>
    <t>Es-Rio Novo do Sul</t>
  </si>
  <si>
    <t>Es-Santa Leopoldina</t>
  </si>
  <si>
    <t>Es-Santa Maria de Jetiba</t>
  </si>
  <si>
    <t>Es-Santa Teresa</t>
  </si>
  <si>
    <t>Es-Sao Domingos do Norte</t>
  </si>
  <si>
    <t>Es-Sao Gabriel da Palha</t>
  </si>
  <si>
    <t>Es-Sao Jose do Calcado</t>
  </si>
  <si>
    <t>Es-Sao Mateus</t>
  </si>
  <si>
    <t>Es-Sao Roque do Canaa</t>
  </si>
  <si>
    <t>Es-Serra</t>
  </si>
  <si>
    <t>Es-Sooretama</t>
  </si>
  <si>
    <t>Es-Vargem Alta</t>
  </si>
  <si>
    <t>Es-Venda Nova do Imigrante</t>
  </si>
  <si>
    <t>Es-Viana</t>
  </si>
  <si>
    <t>Es-Vila Pavao</t>
  </si>
  <si>
    <t>Es-Vila Valerio</t>
  </si>
  <si>
    <t>Es-Vila Velha</t>
  </si>
  <si>
    <t>Es-Vitoria</t>
  </si>
  <si>
    <t>Vicente de Paulo Costa Pereira</t>
  </si>
  <si>
    <t>Acumulado no Ano 2025</t>
  </si>
  <si>
    <t>-</t>
  </si>
  <si>
    <t>Acumulado em 12 meses</t>
  </si>
  <si>
    <t>Atividades Econômicas e Seção CNAE 2.0</t>
  </si>
  <si>
    <t>Fonte: Novo Caged – Ministério do Trabalho e Emprego (MTE)</t>
  </si>
  <si>
    <t>Mês - sem ajuste</t>
  </si>
  <si>
    <t>Admissões, desligamentos e saldo por município</t>
  </si>
  <si>
    <t>Brasil, Grande Região e União Federativa</t>
  </si>
  <si>
    <t>Mês - com ajuste</t>
  </si>
  <si>
    <t>Espírito Santo e Brasil</t>
  </si>
  <si>
    <t>Saldo</t>
  </si>
  <si>
    <t>Emprego Formal</t>
  </si>
  <si>
    <t>Sooretama</t>
  </si>
  <si>
    <t>Linhares</t>
  </si>
  <si>
    <t>Jaguaré</t>
  </si>
  <si>
    <t>São Mateus</t>
  </si>
  <si>
    <t>Nova Venécia</t>
  </si>
  <si>
    <t>São Gabriel da Palha</t>
  </si>
  <si>
    <t>Barra de São Francisco</t>
  </si>
  <si>
    <t>Vila Velha</t>
  </si>
  <si>
    <t>Marataízes</t>
  </si>
  <si>
    <t>Castelo</t>
  </si>
  <si>
    <t>Guarapari</t>
  </si>
  <si>
    <t>Conceição da Barra</t>
  </si>
  <si>
    <t>Guaçuí</t>
  </si>
  <si>
    <t>Colatina</t>
  </si>
  <si>
    <t>Afonso Cláudio</t>
  </si>
  <si>
    <t>Domingos Martins</t>
  </si>
  <si>
    <t>Santa Maria de Jetibá</t>
  </si>
  <si>
    <t>Baixo Guandu</t>
  </si>
  <si>
    <t>Aracruz</t>
  </si>
  <si>
    <t>Cariacica</t>
  </si>
  <si>
    <t>Cachoeiro de Itapemirim</t>
  </si>
  <si>
    <t>Itapemirim</t>
  </si>
  <si>
    <t>Viana</t>
  </si>
  <si>
    <t>Vitória</t>
  </si>
  <si>
    <t>Serra</t>
  </si>
  <si>
    <t>Evolução do saldo de vínculos celetistas - Espírito Santo</t>
  </si>
  <si>
    <t>Variação relativa (%) do estoque de vínculos celestistas - Brasil e Ufs</t>
  </si>
  <si>
    <t>Ranking do saldo de vínculos celetistas - Municípios do Espírito Santo</t>
  </si>
  <si>
    <t xml:space="preserve">Espírito Santo </t>
  </si>
  <si>
    <t>Brasil e Unidades da Federação</t>
  </si>
  <si>
    <t>Evolução de vínculos celestistas - Serie com ajuste</t>
  </si>
  <si>
    <t>Saldo de vínculos celetistas por grupamento de atividade econômica - Serie sem ajuste</t>
  </si>
  <si>
    <t>Evolução do saldo de vínculos celestistas - Serie com ajuste</t>
  </si>
  <si>
    <t>Variação relativa (%) do estoque de vínculos celestistas - Serie sem ajuste</t>
  </si>
  <si>
    <t>Municípios do Espírito Santo</t>
  </si>
  <si>
    <t xml:space="preserve">Tabela 2 - Saldo de vínculos celetistas por grupamento de atividade econômica - Serie sem ajuste - Brasil e Espírito Santo </t>
  </si>
  <si>
    <t>Tabela 1 - Evolução de vínculos celestistas - Serie com ajuste - Espírito Santo</t>
  </si>
  <si>
    <t>Gráfico 1 - Evolução do saldo de vínculos celestistas - Serie com ajuste - Espírito Santo</t>
  </si>
  <si>
    <t>Gráfico 2 - Variação relativa (%) do estoque de vínculos celestistas - Serie sem ajuste - Brasil e Unidades da Federação</t>
  </si>
  <si>
    <t>Gráfico 3 - Ranking do saldo de vínculos celetistas - Serie sem ajuste - Municípios do Espírito Santo</t>
  </si>
  <si>
    <t>Agosto/2025</t>
  </si>
  <si>
    <t xml:space="preserve">Ranking por saldo de vínculos celestistas </t>
  </si>
  <si>
    <t>Tabela 4 - Saldo por município, sem ajuste - Brasil, Grande Região e União Federativa</t>
  </si>
  <si>
    <t>jan/20</t>
  </si>
  <si>
    <t>fev/20</t>
  </si>
  <si>
    <t>mar/20</t>
  </si>
  <si>
    <t>abr/20</t>
  </si>
  <si>
    <t>mai/20</t>
  </si>
  <si>
    <t>jun/20</t>
  </si>
  <si>
    <t>jul/20</t>
  </si>
  <si>
    <t>ago/20</t>
  </si>
  <si>
    <t>set/20</t>
  </si>
  <si>
    <t>out/20</t>
  </si>
  <si>
    <t>nov/20</t>
  </si>
  <si>
    <t>dez/20</t>
  </si>
  <si>
    <t>jan/21</t>
  </si>
  <si>
    <t>fev/21</t>
  </si>
  <si>
    <t>mar/21</t>
  </si>
  <si>
    <t>abr/21</t>
  </si>
  <si>
    <t>mai/21</t>
  </si>
  <si>
    <t>jun/21</t>
  </si>
  <si>
    <t>jul/21</t>
  </si>
  <si>
    <t>ago/21</t>
  </si>
  <si>
    <t>set/21</t>
  </si>
  <si>
    <t>out/21</t>
  </si>
  <si>
    <t>nov/21</t>
  </si>
  <si>
    <t>dez/21</t>
  </si>
  <si>
    <t>jan/22</t>
  </si>
  <si>
    <t>fev/22</t>
  </si>
  <si>
    <t>mar/22</t>
  </si>
  <si>
    <t>abr/22</t>
  </si>
  <si>
    <t>mai/22</t>
  </si>
  <si>
    <t>jun/22</t>
  </si>
  <si>
    <t>jul/22</t>
  </si>
  <si>
    <t>ago/22</t>
  </si>
  <si>
    <t>set/22</t>
  </si>
  <si>
    <t>out/22</t>
  </si>
  <si>
    <t>nov/22</t>
  </si>
  <si>
    <t>dez/22</t>
  </si>
  <si>
    <t>jan/23</t>
  </si>
  <si>
    <t>fev/23</t>
  </si>
  <si>
    <t>mar/23</t>
  </si>
  <si>
    <t>abr/23</t>
  </si>
  <si>
    <t>mai/23</t>
  </si>
  <si>
    <t>jun/23</t>
  </si>
  <si>
    <t>jul/23</t>
  </si>
  <si>
    <t>ago/23</t>
  </si>
  <si>
    <t>set/23</t>
  </si>
  <si>
    <t>out/23</t>
  </si>
  <si>
    <t>nov/23</t>
  </si>
  <si>
    <t>dez/23</t>
  </si>
  <si>
    <t>jan/24</t>
  </si>
  <si>
    <t>fev/24</t>
  </si>
  <si>
    <t>mar/24</t>
  </si>
  <si>
    <t>abr/24</t>
  </si>
  <si>
    <t>mai/24</t>
  </si>
  <si>
    <t>jun/24</t>
  </si>
  <si>
    <t>jul/24</t>
  </si>
  <si>
    <t>ago/24</t>
  </si>
  <si>
    <t>set/24</t>
  </si>
  <si>
    <t>out/24</t>
  </si>
  <si>
    <t>nov/24</t>
  </si>
  <si>
    <t>dez/24</t>
  </si>
  <si>
    <t>jan/25</t>
  </si>
  <si>
    <t>fev/25</t>
  </si>
  <si>
    <t>mar/25</t>
  </si>
  <si>
    <t>abr/25</t>
  </si>
  <si>
    <t>mai/25</t>
  </si>
  <si>
    <t>jun/25</t>
  </si>
  <si>
    <t>jul/25</t>
  </si>
  <si>
    <t>ago/25</t>
  </si>
  <si>
    <t>TABELA 7.1 - EVOLUÇÃO MENSAL DE ESTOQUE, ADMISSÕES, DESLIGAMENTOS E SALDO POR NÍVEL GEOGRÁFICO - SÉRIE COM AJUSTES</t>
  </si>
  <si>
    <t>Setembro/2025</t>
  </si>
  <si>
    <t>Outubro/2025</t>
  </si>
  <si>
    <t>Últimos 12 Meses** (set/24 a out/25) - com 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</si>
</sst>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(* #,##0.00_);_(* \(#,##0.00\);_(* \-??_);_(@_)"/>
    <numFmt numFmtId="167" formatCode="#,##0.00_ ;\-#,##0.00\ "/>
    <numFmt numFmtId="168" formatCode="#,##0_ ;\-#,##0\ "/>
    <numFmt numFmtId="169" formatCode="#0.00"/>
    <numFmt numFmtId="170" formatCode="mmmm/yyyy"/>
  </numFmts>
  <fonts count="4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0"/>
      <name val="Arial"/>
      <family val="2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0" tint="-0.499984740745262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  <charset val="1"/>
    </font>
    <font>
      <sz val="10"/>
      <name val="Courier"/>
      <family val="3"/>
    </font>
    <font>
      <u/>
      <sz val="9"/>
      <color rgb="FF0000FF"/>
      <name val="Calibri"/>
      <family val="2"/>
      <scheme val="minor"/>
    </font>
    <font>
      <u/>
      <sz val="9"/>
      <color rgb="FF800080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.5"/>
      <color theme="0"/>
      <name val="Arial"/>
      <family val="2"/>
    </font>
    <font>
      <b/>
      <sz val="10"/>
      <color theme="3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rgb="FF000000"/>
      <name val="Aptos Narrow"/>
      <family val="2"/>
    </font>
    <font>
      <b/>
      <sz val="11"/>
      <color rgb="FFFFFFFF"/>
      <name val="Arial"/>
      <family val="2"/>
    </font>
    <font>
      <b/>
      <sz val="10.5"/>
      <color rgb="FFFFFFFF"/>
      <name val="Arial"/>
      <family val="2"/>
    </font>
    <font>
      <b/>
      <sz val="11"/>
      <color rgb="FF366092"/>
      <name val="Arial"/>
      <family val="2"/>
    </font>
    <font>
      <b/>
      <sz val="9"/>
      <color rgb="FFFFFFFF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.5"/>
      <color theme="1"/>
      <name val="Arial"/>
      <family val="2"/>
    </font>
    <font>
      <sz val="11"/>
      <color theme="3"/>
      <name val="Arial"/>
      <family val="2"/>
    </font>
    <font>
      <sz val="10"/>
      <color theme="3"/>
      <name val="Arial"/>
      <family val="2"/>
    </font>
    <font>
      <b/>
      <sz val="12"/>
      <color rgb="FF595959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rgb="FF242C4C"/>
        <bgColor indexed="64"/>
      </patternFill>
    </fill>
    <fill>
      <patternFill patternType="solid">
        <fgColor rgb="FF242C4C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2F75B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ck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98474074526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</borders>
  <cellStyleXfs count="31">
    <xf numFmtId="0" fontId="0" fillId="0" borderId="0"/>
    <xf numFmtId="0" fontId="6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 applyNumberFormat="0" applyFont="0" applyFill="0" applyBorder="0" applyAlignment="0" applyProtection="0"/>
    <xf numFmtId="0" fontId="17" fillId="0" borderId="0"/>
    <xf numFmtId="0" fontId="15" fillId="6" borderId="5" applyNumberFormat="0" applyFont="0" applyAlignment="0" applyProtection="0"/>
    <xf numFmtId="0" fontId="15" fillId="6" borderId="5" applyNumberFormat="0" applyFont="0" applyAlignment="0" applyProtection="0"/>
    <xf numFmtId="9" fontId="18" fillId="0" borderId="0" applyFill="0" applyBorder="0" applyProtection="0"/>
    <xf numFmtId="43" fontId="19" fillId="0" borderId="0" applyFont="0" applyFill="0" applyBorder="0" applyAlignment="0" applyProtection="0"/>
    <xf numFmtId="166" fontId="18" fillId="0" borderId="0" applyFill="0" applyBorder="0" applyProtection="0"/>
    <xf numFmtId="166" fontId="18" fillId="0" borderId="0" applyFill="0" applyBorder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7" fillId="0" borderId="0"/>
    <xf numFmtId="0" fontId="28" fillId="0" borderId="0"/>
    <xf numFmtId="0" fontId="17" fillId="0" borderId="0"/>
    <xf numFmtId="0" fontId="30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180">
    <xf numFmtId="0" fontId="0" fillId="0" borderId="0" xfId="0"/>
    <xf numFmtId="17" fontId="0" fillId="0" borderId="0" xfId="0" applyNumberFormat="1"/>
    <xf numFmtId="0" fontId="1" fillId="2" borderId="0" xfId="0" applyFont="1" applyFill="1"/>
    <xf numFmtId="0" fontId="0" fillId="2" borderId="0" xfId="0" applyFill="1"/>
    <xf numFmtId="164" fontId="0" fillId="0" borderId="0" xfId="0" applyNumberFormat="1"/>
    <xf numFmtId="0" fontId="2" fillId="2" borderId="0" xfId="0" applyFont="1" applyFill="1"/>
    <xf numFmtId="0" fontId="3" fillId="2" borderId="0" xfId="0" applyFont="1" applyFill="1"/>
    <xf numFmtId="17" fontId="4" fillId="3" borderId="0" xfId="0" applyNumberFormat="1" applyFont="1" applyFill="1" applyAlignment="1">
      <alignment horizontal="left"/>
    </xf>
    <xf numFmtId="0" fontId="0" fillId="3" borderId="0" xfId="0" applyFill="1"/>
    <xf numFmtId="0" fontId="5" fillId="0" borderId="1" xfId="0" applyFont="1" applyBorder="1"/>
    <xf numFmtId="0" fontId="0" fillId="0" borderId="1" xfId="0" applyBorder="1"/>
    <xf numFmtId="0" fontId="6" fillId="0" borderId="0" xfId="1" quotePrefix="1"/>
    <xf numFmtId="0" fontId="6" fillId="0" borderId="0" xfId="1"/>
    <xf numFmtId="0" fontId="7" fillId="0" borderId="0" xfId="0" applyFont="1"/>
    <xf numFmtId="17" fontId="5" fillId="0" borderId="0" xfId="0" applyNumberFormat="1" applyFont="1" applyAlignment="1">
      <alignment horizontal="left"/>
    </xf>
    <xf numFmtId="0" fontId="9" fillId="0" borderId="0" xfId="0" applyFont="1"/>
    <xf numFmtId="0" fontId="5" fillId="0" borderId="0" xfId="0" applyFont="1"/>
    <xf numFmtId="14" fontId="0" fillId="0" borderId="0" xfId="0" applyNumberFormat="1"/>
    <xf numFmtId="0" fontId="0" fillId="4" borderId="0" xfId="0" applyFill="1" applyAlignment="1">
      <alignment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right" vertical="center"/>
    </xf>
    <xf numFmtId="0" fontId="0" fillId="4" borderId="0" xfId="0" applyFill="1"/>
    <xf numFmtId="164" fontId="0" fillId="4" borderId="0" xfId="0" applyNumberFormat="1" applyFill="1"/>
    <xf numFmtId="0" fontId="9" fillId="4" borderId="0" xfId="0" applyFont="1" applyFill="1"/>
    <xf numFmtId="17" fontId="5" fillId="4" borderId="0" xfId="0" applyNumberFormat="1" applyFont="1" applyFill="1" applyAlignment="1">
      <alignment horizontal="left"/>
    </xf>
    <xf numFmtId="0" fontId="0" fillId="4" borderId="0" xfId="0" applyFill="1" applyAlignment="1">
      <alignment horizontal="center" vertical="center"/>
    </xf>
    <xf numFmtId="2" fontId="0" fillId="4" borderId="0" xfId="0" applyNumberFormat="1" applyFill="1"/>
    <xf numFmtId="2" fontId="0" fillId="4" borderId="0" xfId="0" applyNumberFormat="1" applyFill="1" applyAlignment="1">
      <alignment horizontal="center" vertical="center"/>
    </xf>
    <xf numFmtId="0" fontId="8" fillId="4" borderId="0" xfId="0" applyFont="1" applyFill="1" applyAlignment="1">
      <alignment wrapText="1"/>
    </xf>
    <xf numFmtId="0" fontId="8" fillId="4" borderId="0" xfId="0" applyFont="1" applyFill="1"/>
    <xf numFmtId="0" fontId="8" fillId="0" borderId="0" xfId="0" applyFont="1" applyAlignment="1">
      <alignment wrapText="1"/>
    </xf>
    <xf numFmtId="0" fontId="8" fillId="0" borderId="0" xfId="0" applyFont="1"/>
    <xf numFmtId="10" fontId="0" fillId="4" borderId="0" xfId="3" applyNumberFormat="1" applyFont="1" applyFill="1" applyAlignment="1">
      <alignment horizontal="center" vertical="center"/>
    </xf>
    <xf numFmtId="1" fontId="0" fillId="4" borderId="0" xfId="0" applyNumberFormat="1" applyFill="1"/>
    <xf numFmtId="165" fontId="0" fillId="4" borderId="0" xfId="2" applyNumberFormat="1" applyFont="1" applyFill="1" applyAlignment="1">
      <alignment horizontal="right" vertical="center"/>
    </xf>
    <xf numFmtId="0" fontId="32" fillId="8" borderId="6" xfId="0" applyFont="1" applyFill="1" applyBorder="1" applyAlignment="1">
      <alignment horizontal="center" vertical="center" wrapText="1"/>
    </xf>
    <xf numFmtId="17" fontId="0" fillId="0" borderId="0" xfId="2" applyNumberFormat="1" applyFont="1"/>
    <xf numFmtId="0" fontId="31" fillId="0" borderId="0" xfId="0" applyFont="1" applyAlignment="1">
      <alignment horizontal="center" vertical="center"/>
    </xf>
    <xf numFmtId="0" fontId="33" fillId="8" borderId="6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left" vertical="center" wrapText="1" indent="1"/>
    </xf>
    <xf numFmtId="3" fontId="34" fillId="0" borderId="11" xfId="0" applyNumberFormat="1" applyFont="1" applyBorder="1" applyAlignment="1">
      <alignment horizontal="center" vertical="center" wrapText="1"/>
    </xf>
    <xf numFmtId="2" fontId="34" fillId="0" borderId="11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left" vertical="center" wrapText="1" indent="2"/>
    </xf>
    <xf numFmtId="3" fontId="24" fillId="0" borderId="12" xfId="0" applyNumberFormat="1" applyFont="1" applyBorder="1" applyAlignment="1">
      <alignment horizontal="center" vertical="center" wrapText="1"/>
    </xf>
    <xf numFmtId="2" fontId="24" fillId="0" borderId="12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center" wrapText="1" indent="4"/>
    </xf>
    <xf numFmtId="3" fontId="28" fillId="0" borderId="1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2" fontId="28" fillId="0" borderId="13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center" wrapText="1" indent="2"/>
    </xf>
    <xf numFmtId="0" fontId="24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center" wrapText="1" indent="2"/>
    </xf>
    <xf numFmtId="0" fontId="29" fillId="4" borderId="0" xfId="0" applyFont="1" applyFill="1"/>
    <xf numFmtId="0" fontId="29" fillId="0" borderId="0" xfId="0" applyFont="1"/>
    <xf numFmtId="3" fontId="36" fillId="4" borderId="3" xfId="20" applyNumberFormat="1" applyFont="1" applyFill="1" applyBorder="1" applyAlignment="1">
      <alignment horizontal="center" vertical="center" wrapText="1"/>
    </xf>
    <xf numFmtId="3" fontId="0" fillId="0" borderId="0" xfId="0" applyNumberFormat="1"/>
    <xf numFmtId="17" fontId="0" fillId="0" borderId="0" xfId="0" applyNumberForma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4" fontId="0" fillId="0" borderId="0" xfId="0" applyNumberFormat="1" applyAlignment="1" applyProtection="1">
      <alignment horizontal="center" vertical="center" wrapText="1"/>
      <protection hidden="1"/>
    </xf>
    <xf numFmtId="17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 indent="1"/>
    </xf>
    <xf numFmtId="3" fontId="0" fillId="0" borderId="14" xfId="0" applyNumberFormat="1" applyBorder="1" applyAlignment="1">
      <alignment horizontal="center" vertical="center"/>
    </xf>
    <xf numFmtId="3" fontId="25" fillId="0" borderId="18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/>
    </xf>
    <xf numFmtId="3" fontId="0" fillId="0" borderId="0" xfId="0" applyNumberFormat="1" applyAlignment="1" applyProtection="1">
      <alignment horizontal="center" vertical="center" wrapText="1"/>
      <protection hidden="1"/>
    </xf>
    <xf numFmtId="3" fontId="0" fillId="0" borderId="0" xfId="0" applyNumberFormat="1" applyAlignment="1">
      <alignment horizontal="center" vertical="center"/>
    </xf>
    <xf numFmtId="3" fontId="37" fillId="10" borderId="3" xfId="0" applyNumberFormat="1" applyFont="1" applyFill="1" applyBorder="1" applyAlignment="1">
      <alignment horizontal="center" vertical="center" wrapText="1"/>
    </xf>
    <xf numFmtId="3" fontId="37" fillId="11" borderId="3" xfId="20" applyNumberFormat="1" applyFont="1" applyFill="1" applyBorder="1" applyAlignment="1">
      <alignment horizontal="center" vertical="center" wrapText="1"/>
    </xf>
    <xf numFmtId="3" fontId="37" fillId="11" borderId="3" xfId="0" applyNumberFormat="1" applyFont="1" applyFill="1" applyBorder="1" applyAlignment="1">
      <alignment horizontal="center" vertical="center" wrapText="1"/>
    </xf>
    <xf numFmtId="3" fontId="36" fillId="4" borderId="3" xfId="0" applyNumberFormat="1" applyFont="1" applyFill="1" applyBorder="1" applyAlignment="1">
      <alignment horizontal="center" vertical="center" wrapText="1"/>
    </xf>
    <xf numFmtId="3" fontId="37" fillId="12" borderId="3" xfId="0" applyNumberFormat="1" applyFont="1" applyFill="1" applyBorder="1" applyAlignment="1">
      <alignment horizontal="center" vertical="center" wrapText="1"/>
    </xf>
    <xf numFmtId="3" fontId="37" fillId="12" borderId="3" xfId="20" applyNumberFormat="1" applyFont="1" applyFill="1" applyBorder="1" applyAlignment="1">
      <alignment horizontal="center" vertical="center" wrapText="1"/>
    </xf>
    <xf numFmtId="3" fontId="36" fillId="4" borderId="4" xfId="0" applyNumberFormat="1" applyFont="1" applyFill="1" applyBorder="1" applyAlignment="1">
      <alignment horizontal="center" vertical="center" wrapText="1"/>
    </xf>
    <xf numFmtId="0" fontId="37" fillId="10" borderId="23" xfId="0" applyFont="1" applyFill="1" applyBorder="1" applyAlignment="1">
      <alignment horizontal="left" vertical="center" indent="1"/>
    </xf>
    <xf numFmtId="0" fontId="37" fillId="11" borderId="23" xfId="0" applyFont="1" applyFill="1" applyBorder="1" applyAlignment="1">
      <alignment horizontal="left" vertical="center" indent="1"/>
    </xf>
    <xf numFmtId="0" fontId="36" fillId="4" borderId="23" xfId="0" applyFont="1" applyFill="1" applyBorder="1" applyAlignment="1">
      <alignment horizontal="left" vertical="center" indent="2"/>
    </xf>
    <xf numFmtId="0" fontId="36" fillId="4" borderId="22" xfId="0" applyFont="1" applyFill="1" applyBorder="1" applyAlignment="1">
      <alignment horizontal="left" vertical="center" indent="2"/>
    </xf>
    <xf numFmtId="3" fontId="37" fillId="10" borderId="25" xfId="0" applyNumberFormat="1" applyFont="1" applyFill="1" applyBorder="1" applyAlignment="1">
      <alignment horizontal="center" vertical="center" wrapText="1"/>
    </xf>
    <xf numFmtId="3" fontId="37" fillId="11" borderId="25" xfId="20" applyNumberFormat="1" applyFont="1" applyFill="1" applyBorder="1" applyAlignment="1">
      <alignment horizontal="center" vertical="center" wrapText="1"/>
    </xf>
    <xf numFmtId="3" fontId="37" fillId="11" borderId="25" xfId="0" applyNumberFormat="1" applyFont="1" applyFill="1" applyBorder="1" applyAlignment="1">
      <alignment horizontal="center" vertical="center" wrapText="1"/>
    </xf>
    <xf numFmtId="3" fontId="36" fillId="4" borderId="25" xfId="20" applyNumberFormat="1" applyFont="1" applyFill="1" applyBorder="1" applyAlignment="1">
      <alignment horizontal="center" vertical="center" wrapText="1"/>
    </xf>
    <xf numFmtId="3" fontId="36" fillId="4" borderId="25" xfId="0" applyNumberFormat="1" applyFont="1" applyFill="1" applyBorder="1" applyAlignment="1">
      <alignment horizontal="center" vertical="center" wrapText="1"/>
    </xf>
    <xf numFmtId="3" fontId="36" fillId="4" borderId="24" xfId="0" applyNumberFormat="1" applyFont="1" applyFill="1" applyBorder="1" applyAlignment="1">
      <alignment horizontal="center" vertical="center" wrapText="1"/>
    </xf>
    <xf numFmtId="0" fontId="37" fillId="12" borderId="26" xfId="0" applyFont="1" applyFill="1" applyBorder="1" applyAlignment="1">
      <alignment horizontal="left" vertical="center" indent="2"/>
    </xf>
    <xf numFmtId="3" fontId="37" fillId="12" borderId="17" xfId="0" applyNumberFormat="1" applyFont="1" applyFill="1" applyBorder="1" applyAlignment="1">
      <alignment horizontal="center" vertical="center" wrapText="1"/>
    </xf>
    <xf numFmtId="3" fontId="37" fillId="12" borderId="26" xfId="20" applyNumberFormat="1" applyFont="1" applyFill="1" applyBorder="1" applyAlignment="1">
      <alignment horizontal="center" vertical="center" wrapText="1"/>
    </xf>
    <xf numFmtId="3" fontId="37" fillId="12" borderId="26" xfId="0" applyNumberFormat="1" applyFont="1" applyFill="1" applyBorder="1" applyAlignment="1">
      <alignment horizontal="center" vertical="center" wrapText="1"/>
    </xf>
    <xf numFmtId="168" fontId="0" fillId="4" borderId="0" xfId="2" applyNumberFormat="1" applyFont="1" applyFill="1"/>
    <xf numFmtId="0" fontId="35" fillId="2" borderId="2" xfId="0" applyFont="1" applyFill="1" applyBorder="1" applyAlignment="1">
      <alignment horizontal="center" vertical="center" wrapText="1"/>
    </xf>
    <xf numFmtId="0" fontId="35" fillId="2" borderId="2" xfId="0" applyFont="1" applyFill="1" applyBorder="1" applyAlignment="1">
      <alignment horizontal="center" vertical="center"/>
    </xf>
    <xf numFmtId="0" fontId="35" fillId="2" borderId="16" xfId="0" applyFont="1" applyFill="1" applyBorder="1" applyAlignment="1">
      <alignment horizontal="center" vertical="center" wrapText="1"/>
    </xf>
    <xf numFmtId="167" fontId="0" fillId="0" borderId="0" xfId="2" applyNumberFormat="1" applyFont="1"/>
    <xf numFmtId="167" fontId="0" fillId="0" borderId="0" xfId="2" applyNumberFormat="1" applyFont="1" applyAlignment="1" applyProtection="1">
      <alignment horizontal="center" vertical="center" wrapText="1"/>
      <protection hidden="1"/>
    </xf>
    <xf numFmtId="167" fontId="0" fillId="0" borderId="14" xfId="2" applyNumberFormat="1" applyFont="1" applyBorder="1" applyAlignment="1">
      <alignment horizontal="center" vertical="center"/>
    </xf>
    <xf numFmtId="167" fontId="0" fillId="4" borderId="0" xfId="2" applyNumberFormat="1" applyFont="1" applyFill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 applyProtection="1">
      <alignment horizontal="center" vertical="center" wrapText="1"/>
      <protection hidden="1"/>
    </xf>
    <xf numFmtId="1" fontId="0" fillId="0" borderId="0" xfId="0" applyNumberFormat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25" fillId="0" borderId="19" xfId="0" applyNumberFormat="1" applyFont="1" applyBorder="1" applyAlignment="1">
      <alignment horizontal="center" vertical="center"/>
    </xf>
    <xf numFmtId="1" fontId="25" fillId="0" borderId="18" xfId="0" applyNumberFormat="1" applyFon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7" fontId="0" fillId="0" borderId="0" xfId="2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 applyProtection="1">
      <alignment horizontal="center" vertical="center" wrapText="1"/>
      <protection hidden="1"/>
    </xf>
    <xf numFmtId="49" fontId="0" fillId="0" borderId="14" xfId="0" applyNumberFormat="1" applyBorder="1" applyAlignment="1">
      <alignment horizontal="left" vertical="center" indent="1"/>
    </xf>
    <xf numFmtId="49" fontId="0" fillId="0" borderId="20" xfId="0" applyNumberFormat="1" applyBorder="1" applyAlignment="1">
      <alignment horizontal="left" vertical="center" indent="1"/>
    </xf>
    <xf numFmtId="168" fontId="0" fillId="4" borderId="0" xfId="2" applyNumberFormat="1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5" fillId="4" borderId="0" xfId="0" applyFont="1" applyFill="1" applyAlignment="1">
      <alignment horizontal="left"/>
    </xf>
    <xf numFmtId="17" fontId="13" fillId="2" borderId="17" xfId="20" applyNumberFormat="1" applyFont="1" applyFill="1" applyBorder="1" applyAlignment="1">
      <alignment horizontal="center" vertical="center"/>
    </xf>
    <xf numFmtId="17" fontId="13" fillId="2" borderId="17" xfId="20" applyNumberFormat="1" applyFont="1" applyFill="1" applyBorder="1" applyAlignment="1">
      <alignment horizontal="center" vertical="center" wrapText="1"/>
    </xf>
    <xf numFmtId="17" fontId="13" fillId="2" borderId="3" xfId="20" applyNumberFormat="1" applyFont="1" applyFill="1" applyBorder="1" applyAlignment="1">
      <alignment horizontal="center" vertical="center" wrapText="1"/>
    </xf>
    <xf numFmtId="167" fontId="36" fillId="4" borderId="3" xfId="2" applyNumberFormat="1" applyFont="1" applyFill="1" applyBorder="1" applyAlignment="1">
      <alignment horizontal="center" vertical="center" wrapText="1"/>
    </xf>
    <xf numFmtId="167" fontId="36" fillId="4" borderId="3" xfId="2" applyNumberFormat="1" applyFont="1" applyFill="1" applyBorder="1" applyAlignment="1">
      <alignment horizontal="center" vertical="center"/>
    </xf>
    <xf numFmtId="168" fontId="36" fillId="4" borderId="25" xfId="2" applyNumberFormat="1" applyFont="1" applyFill="1" applyBorder="1" applyAlignment="1">
      <alignment horizontal="center" vertical="center"/>
    </xf>
    <xf numFmtId="168" fontId="14" fillId="4" borderId="25" xfId="2" applyNumberFormat="1" applyFont="1" applyFill="1" applyBorder="1" applyAlignment="1">
      <alignment horizontal="center" vertical="center"/>
    </xf>
    <xf numFmtId="0" fontId="37" fillId="9" borderId="28" xfId="20" applyFont="1" applyFill="1" applyBorder="1" applyAlignment="1">
      <alignment horizontal="center" vertical="center" wrapText="1"/>
    </xf>
    <xf numFmtId="168" fontId="37" fillId="9" borderId="25" xfId="2" applyNumberFormat="1" applyFont="1" applyFill="1" applyBorder="1" applyAlignment="1">
      <alignment horizontal="center" vertical="center" wrapText="1"/>
    </xf>
    <xf numFmtId="167" fontId="37" fillId="9" borderId="3" xfId="2" applyNumberFormat="1" applyFont="1" applyFill="1" applyBorder="1" applyAlignment="1">
      <alignment horizontal="center" vertical="center" wrapText="1"/>
    </xf>
    <xf numFmtId="49" fontId="37" fillId="9" borderId="27" xfId="20" applyNumberFormat="1" applyFont="1" applyFill="1" applyBorder="1" applyAlignment="1">
      <alignment horizontal="center" vertical="center" wrapText="1"/>
    </xf>
    <xf numFmtId="168" fontId="37" fillId="9" borderId="24" xfId="2" applyNumberFormat="1" applyFont="1" applyFill="1" applyBorder="1" applyAlignment="1">
      <alignment horizontal="center" vertical="center" wrapText="1"/>
    </xf>
    <xf numFmtId="167" fontId="37" fillId="9" borderId="4" xfId="2" applyNumberFormat="1" applyFont="1" applyFill="1" applyBorder="1" applyAlignment="1">
      <alignment horizontal="center" vertical="center" wrapText="1"/>
    </xf>
    <xf numFmtId="17" fontId="38" fillId="0" borderId="14" xfId="0" applyNumberFormat="1" applyFont="1" applyBorder="1" applyAlignment="1">
      <alignment horizontal="center" vertical="center" wrapText="1"/>
    </xf>
    <xf numFmtId="0" fontId="39" fillId="0" borderId="14" xfId="9" applyFont="1" applyBorder="1" applyAlignment="1">
      <alignment vertical="center" wrapText="1" indent="1"/>
    </xf>
    <xf numFmtId="3" fontId="40" fillId="0" borderId="14" xfId="0" applyNumberFormat="1" applyFont="1" applyBorder="1" applyAlignment="1">
      <alignment horizontal="center" vertical="center" wrapText="1"/>
    </xf>
    <xf numFmtId="0" fontId="40" fillId="0" borderId="14" xfId="0" applyFont="1" applyBorder="1" applyAlignment="1">
      <alignment vertical="center" wrapText="1" indent="1"/>
    </xf>
    <xf numFmtId="0" fontId="22" fillId="0" borderId="14" xfId="0" applyFont="1" applyBorder="1" applyAlignment="1">
      <alignment vertical="center" wrapText="1" indent="4"/>
    </xf>
    <xf numFmtId="3" fontId="22" fillId="0" borderId="14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vertical="center" wrapText="1" indent="2"/>
    </xf>
    <xf numFmtId="17" fontId="38" fillId="12" borderId="14" xfId="0" applyNumberFormat="1" applyFont="1" applyFill="1" applyBorder="1" applyAlignment="1">
      <alignment horizontal="center" vertical="center" wrapText="1"/>
    </xf>
    <xf numFmtId="3" fontId="40" fillId="12" borderId="14" xfId="0" applyNumberFormat="1" applyFont="1" applyFill="1" applyBorder="1" applyAlignment="1">
      <alignment horizontal="center" vertical="center" wrapText="1"/>
    </xf>
    <xf numFmtId="3" fontId="22" fillId="12" borderId="14" xfId="0" applyNumberFormat="1" applyFont="1" applyFill="1" applyBorder="1" applyAlignment="1">
      <alignment horizontal="center" vertical="center" wrapText="1"/>
    </xf>
    <xf numFmtId="0" fontId="0" fillId="12" borderId="0" xfId="0" applyFill="1"/>
    <xf numFmtId="49" fontId="38" fillId="0" borderId="15" xfId="0" applyNumberFormat="1" applyFont="1" applyBorder="1" applyAlignment="1">
      <alignment vertical="center" wrapText="1"/>
    </xf>
    <xf numFmtId="49" fontId="38" fillId="0" borderId="21" xfId="0" applyNumberFormat="1" applyFont="1" applyBorder="1" applyAlignment="1">
      <alignment vertical="center" wrapText="1"/>
    </xf>
    <xf numFmtId="4" fontId="0" fillId="0" borderId="0" xfId="0" applyNumberFormat="1" applyAlignment="1" applyProtection="1">
      <alignment horizontal="left" vertical="center"/>
      <protection hidden="1"/>
    </xf>
    <xf numFmtId="3" fontId="27" fillId="0" borderId="14" xfId="0" applyNumberFormat="1" applyFont="1" applyBorder="1" applyAlignment="1">
      <alignment horizontal="center" vertical="center" wrapText="1"/>
    </xf>
    <xf numFmtId="0" fontId="17" fillId="13" borderId="0" xfId="0" applyFont="1" applyFill="1"/>
    <xf numFmtId="0" fontId="17" fillId="13" borderId="0" xfId="0" applyFont="1" applyFill="1" applyAlignment="1">
      <alignment horizontal="left" vertical="top" wrapText="1"/>
    </xf>
    <xf numFmtId="0" fontId="17" fillId="13" borderId="29" xfId="0" applyFont="1" applyFill="1" applyBorder="1"/>
    <xf numFmtId="0" fontId="17" fillId="13" borderId="30" xfId="0" applyFont="1" applyFill="1" applyBorder="1"/>
    <xf numFmtId="169" fontId="27" fillId="0" borderId="14" xfId="0" applyNumberFormat="1" applyFont="1" applyBorder="1" applyAlignment="1">
      <alignment horizontal="center" vertical="center" wrapText="1"/>
    </xf>
    <xf numFmtId="170" fontId="36" fillId="4" borderId="28" xfId="20" applyNumberFormat="1" applyFont="1" applyFill="1" applyBorder="1" applyAlignment="1">
      <alignment horizontal="center" vertical="center" wrapText="1"/>
    </xf>
    <xf numFmtId="170" fontId="14" fillId="4" borderId="28" xfId="0" applyNumberFormat="1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17" fillId="0" borderId="0" xfId="0" applyFont="1"/>
    <xf numFmtId="0" fontId="17" fillId="0" borderId="0" xfId="9"/>
    <xf numFmtId="0" fontId="41" fillId="0" borderId="0" xfId="0" applyFont="1"/>
    <xf numFmtId="0" fontId="17" fillId="14" borderId="0" xfId="0" applyFont="1" applyFill="1" applyAlignment="1">
      <alignment horizontal="left" vertical="top" wrapText="1"/>
    </xf>
    <xf numFmtId="0" fontId="42" fillId="14" borderId="0" xfId="0" applyFont="1" applyFill="1" applyAlignment="1">
      <alignment horizontal="center" vertical="center" wrapText="1"/>
    </xf>
    <xf numFmtId="0" fontId="43" fillId="14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3" fillId="0" borderId="0" xfId="0" applyFont="1"/>
    <xf numFmtId="17" fontId="0" fillId="4" borderId="0" xfId="0" applyNumberFormat="1" applyFill="1"/>
    <xf numFmtId="0" fontId="0" fillId="15" borderId="0" xfId="0" applyFill="1"/>
    <xf numFmtId="4" fontId="25" fillId="0" borderId="14" xfId="0" applyNumberFormat="1" applyFont="1" applyBorder="1" applyAlignment="1">
      <alignment horizontal="center" vertical="center"/>
    </xf>
    <xf numFmtId="49" fontId="26" fillId="7" borderId="14" xfId="0" applyNumberFormat="1" applyFont="1" applyFill="1" applyBorder="1" applyAlignment="1">
      <alignment horizontal="center" vertical="center" wrapText="1"/>
    </xf>
    <xf numFmtId="0" fontId="32" fillId="8" borderId="14" xfId="0" applyFont="1" applyFill="1" applyBorder="1" applyAlignment="1">
      <alignment horizontal="center" vertical="center" wrapText="1"/>
    </xf>
    <xf numFmtId="0" fontId="17" fillId="0" borderId="0" xfId="0" applyFont="1"/>
    <xf numFmtId="17" fontId="33" fillId="8" borderId="8" xfId="0" quotePrefix="1" applyNumberFormat="1" applyFont="1" applyFill="1" applyBorder="1" applyAlignment="1">
      <alignment horizontal="center" vertical="center" wrapText="1"/>
    </xf>
    <xf numFmtId="17" fontId="33" fillId="8" borderId="9" xfId="0" applyNumberFormat="1" applyFont="1" applyFill="1" applyBorder="1" applyAlignment="1">
      <alignment horizontal="center" vertical="center" wrapText="1"/>
    </xf>
    <xf numFmtId="17" fontId="33" fillId="8" borderId="10" xfId="0" applyNumberFormat="1" applyFont="1" applyFill="1" applyBorder="1" applyAlignment="1">
      <alignment horizontal="center" vertical="center" wrapText="1"/>
    </xf>
    <xf numFmtId="17" fontId="33" fillId="8" borderId="8" xfId="0" applyNumberFormat="1" applyFont="1" applyFill="1" applyBorder="1" applyAlignment="1">
      <alignment horizontal="center" vertical="center" wrapText="1"/>
    </xf>
    <xf numFmtId="0" fontId="32" fillId="8" borderId="6" xfId="0" applyFont="1" applyFill="1" applyBorder="1" applyAlignment="1">
      <alignment horizontal="center" vertical="center" wrapText="1"/>
    </xf>
    <xf numFmtId="0" fontId="32" fillId="8" borderId="7" xfId="0" applyFont="1" applyFill="1" applyBorder="1" applyAlignment="1">
      <alignment horizontal="center" vertical="center" wrapText="1"/>
    </xf>
    <xf numFmtId="0" fontId="17" fillId="13" borderId="0" xfId="0" applyFont="1" applyFill="1"/>
    <xf numFmtId="0" fontId="17" fillId="13" borderId="29" xfId="0" applyFont="1" applyFill="1" applyBorder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0" fillId="15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31">
    <cellStyle name="Hiperlink" xfId="1" builtinId="8"/>
    <cellStyle name="Hiperlink 2" xfId="4" xr:uid="{33ABD988-92A6-4196-9D7A-50876119563D}"/>
    <cellStyle name="Hiperlink Visitado 2" xfId="5" xr:uid="{F552F079-778C-4419-A813-FEE8C4FED6D3}"/>
    <cellStyle name="Moeda 2" xfId="23" xr:uid="{B542F8C7-E26D-4A80-8EE9-046258E1ED9E}"/>
    <cellStyle name="Moeda 3" xfId="28" xr:uid="{80DD5DEE-23AF-443D-8341-42956FE7E92E}"/>
    <cellStyle name="Normal" xfId="0" builtinId="0"/>
    <cellStyle name="Normal 2" xfId="6" xr:uid="{0CD1D6F8-370B-4D2F-AFDA-E5C74D9EA79D}"/>
    <cellStyle name="Normal 2 2" xfId="21" xr:uid="{5DBF8261-B1F4-4ADD-B2FF-0FA58BD00B9F}"/>
    <cellStyle name="Normal 3" xfId="7" xr:uid="{C4F9AEF3-B607-4124-BAAC-9422B483A712}"/>
    <cellStyle name="Normal 3 2" xfId="18" xr:uid="{8339456F-CACC-450F-AE59-50AF1916C488}"/>
    <cellStyle name="Normal 3 3" xfId="19" xr:uid="{0B7CB80F-87FD-4DC9-85EC-6C6020C90904}"/>
    <cellStyle name="Normal 4" xfId="8" xr:uid="{6E26FEF6-C739-44E6-B55D-C37BD2D24B13}"/>
    <cellStyle name="Normal 5" xfId="9" xr:uid="{66F0AC93-F0B0-4D7B-A070-E314002AD5B6}"/>
    <cellStyle name="Normal 5 2" xfId="20" xr:uid="{33E9241B-E2BB-4122-9319-11C5B0116108}"/>
    <cellStyle name="Nota 2" xfId="10" xr:uid="{79E86FCC-F08C-49DD-BF4C-3D2D9B00EE5C}"/>
    <cellStyle name="Nota 3" xfId="11" xr:uid="{81FB2526-4EAB-4548-846A-317B9D2C1781}"/>
    <cellStyle name="Porcentagem" xfId="3" builtinId="5"/>
    <cellStyle name="Porcentagem 2" xfId="12" xr:uid="{C3A20F5A-D9E7-4039-8938-3F3DB85CD1C1}"/>
    <cellStyle name="Separador de milhares 2" xfId="13" xr:uid="{8696ECE2-C88B-4FFA-92E0-1D0660FAEAC0}"/>
    <cellStyle name="Separador de milhares 2 2" xfId="24" xr:uid="{BCA5B909-7064-40BF-99A8-CE118EE6667D}"/>
    <cellStyle name="Vírgula" xfId="2" builtinId="3"/>
    <cellStyle name="Vírgula 2" xfId="14" xr:uid="{44C1E579-A9AA-4624-871A-61E651AEF98B}"/>
    <cellStyle name="Vírgula 3" xfId="15" xr:uid="{13E3FA09-1656-42A3-A49F-FAAF9CB3FC10}"/>
    <cellStyle name="Vírgula 4" xfId="16" xr:uid="{CA923BC1-261F-4621-B1D4-04ABB53E9400}"/>
    <cellStyle name="Vírgula 4 2" xfId="25" xr:uid="{E10EDC7A-9F73-4D9F-A415-D375614C0FDC}"/>
    <cellStyle name="Vírgula 5" xfId="17" xr:uid="{E663CB60-CB4D-4B6F-8E5B-5901BE877516}"/>
    <cellStyle name="Vírgula 5 2" xfId="26" xr:uid="{BED9B72E-3C14-4BEA-9C01-F619970AE1F7}"/>
    <cellStyle name="Vírgula 5 3" xfId="27" xr:uid="{4FF6F08F-602C-48FF-91CC-D92D6139C0ED}"/>
    <cellStyle name="Vírgula 5 4" xfId="30" xr:uid="{0FBC67F4-9923-45B2-967B-BD69ACC5F6B0}"/>
    <cellStyle name="Vírgula 6" xfId="22" xr:uid="{D0F29907-9675-4B2B-879F-891DF810A568}"/>
    <cellStyle name="Vírgula 7" xfId="29" xr:uid="{2D99074F-C320-44B6-A249-2A2540B8C6C3}"/>
  </cellStyles>
  <dxfs count="0"/>
  <tableStyles count="0" defaultTableStyle="TableStyleMedium2" defaultPivotStyle="PivotStyleLight16"/>
  <colors>
    <mruColors>
      <color rgb="FF2F75B5"/>
      <color rgb="FFED9DFD"/>
      <color rgb="FF769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17499964362843E-2"/>
          <c:y val="3.8759679168628464E-2"/>
          <c:w val="0.92205945186391169"/>
          <c:h val="0.872451523349724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Gráficos!$C$7:$C$19</c:f>
              <c:numCache>
                <c:formatCode>mmm\-yy</c:formatCode>
                <c:ptCount val="13"/>
                <c:pt idx="0">
                  <c:v>45566</c:v>
                </c:pt>
                <c:pt idx="1">
                  <c:v>45597</c:v>
                </c:pt>
                <c:pt idx="2">
                  <c:v>45627</c:v>
                </c:pt>
                <c:pt idx="3">
                  <c:v>45658</c:v>
                </c:pt>
                <c:pt idx="4">
                  <c:v>45689</c:v>
                </c:pt>
                <c:pt idx="5">
                  <c:v>45717</c:v>
                </c:pt>
                <c:pt idx="6">
                  <c:v>45748</c:v>
                </c:pt>
                <c:pt idx="7">
                  <c:v>45778</c:v>
                </c:pt>
                <c:pt idx="8">
                  <c:v>45809</c:v>
                </c:pt>
                <c:pt idx="9">
                  <c:v>45839</c:v>
                </c:pt>
                <c:pt idx="10">
                  <c:v>45870</c:v>
                </c:pt>
                <c:pt idx="11">
                  <c:v>45901</c:v>
                </c:pt>
                <c:pt idx="12">
                  <c:v>45931</c:v>
                </c:pt>
              </c:numCache>
            </c:numRef>
          </c:cat>
          <c:val>
            <c:numRef>
              <c:f>Gráficos!$D$7:$D$19</c:f>
              <c:numCache>
                <c:formatCode>#,##0_ ;\-#,##0\ </c:formatCode>
                <c:ptCount val="13"/>
                <c:pt idx="0">
                  <c:v>4347</c:v>
                </c:pt>
                <c:pt idx="1">
                  <c:v>158</c:v>
                </c:pt>
                <c:pt idx="2">
                  <c:v>-7227</c:v>
                </c:pt>
                <c:pt idx="3">
                  <c:v>610</c:v>
                </c:pt>
                <c:pt idx="4">
                  <c:v>5792</c:v>
                </c:pt>
                <c:pt idx="5">
                  <c:v>1851</c:v>
                </c:pt>
                <c:pt idx="6">
                  <c:v>8303</c:v>
                </c:pt>
                <c:pt idx="7">
                  <c:v>7305</c:v>
                </c:pt>
                <c:pt idx="8">
                  <c:v>-3419</c:v>
                </c:pt>
                <c:pt idx="9">
                  <c:v>-2250</c:v>
                </c:pt>
                <c:pt idx="10">
                  <c:v>911</c:v>
                </c:pt>
                <c:pt idx="11">
                  <c:v>3754</c:v>
                </c:pt>
                <c:pt idx="12">
                  <c:v>-296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C-4A94-82D5-7CF4F3E4D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6"/>
        <c:overlap val="-1"/>
        <c:axId val="-55168848"/>
        <c:axId val="-55169936"/>
      </c:barChart>
      <c:dateAx>
        <c:axId val="-5516884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55169936"/>
        <c:crosses val="autoZero"/>
        <c:auto val="1"/>
        <c:lblOffset val="100"/>
        <c:baseTimeUnit val="months"/>
      </c:dateAx>
      <c:valAx>
        <c:axId val="-55169936"/>
        <c:scaling>
          <c:orientation val="minMax"/>
          <c:min val="-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55168848"/>
        <c:crosses val="autoZero"/>
        <c:crossBetween val="between"/>
        <c:majorUnit val="25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Gráficos!$F$28:$F$54</c:f>
              <c:strCache>
                <c:ptCount val="27"/>
                <c:pt idx="0">
                  <c:v>Distrito Federal</c:v>
                </c:pt>
                <c:pt idx="1">
                  <c:v>Alagoas</c:v>
                </c:pt>
                <c:pt idx="2">
                  <c:v>Amapá</c:v>
                </c:pt>
                <c:pt idx="3">
                  <c:v>Piauí</c:v>
                </c:pt>
                <c:pt idx="4">
                  <c:v>Pernambuco</c:v>
                </c:pt>
                <c:pt idx="5">
                  <c:v>Paraíba</c:v>
                </c:pt>
                <c:pt idx="6">
                  <c:v>Maranhão</c:v>
                </c:pt>
                <c:pt idx="7">
                  <c:v>Sergipe</c:v>
                </c:pt>
                <c:pt idx="8">
                  <c:v>Paraná</c:v>
                </c:pt>
                <c:pt idx="9">
                  <c:v>Ceará</c:v>
                </c:pt>
                <c:pt idx="10">
                  <c:v>Santa Catarina</c:v>
                </c:pt>
                <c:pt idx="11">
                  <c:v>Amazonas</c:v>
                </c:pt>
                <c:pt idx="12">
                  <c:v>Pará</c:v>
                </c:pt>
                <c:pt idx="13">
                  <c:v>Bahia</c:v>
                </c:pt>
                <c:pt idx="14">
                  <c:v>Rio de Janeiro</c:v>
                </c:pt>
                <c:pt idx="15">
                  <c:v>Rio Grande do Norte</c:v>
                </c:pt>
                <c:pt idx="16">
                  <c:v>Rondônia</c:v>
                </c:pt>
                <c:pt idx="17">
                  <c:v>Mato Grosso do Sul</c:v>
                </c:pt>
                <c:pt idx="18">
                  <c:v>São Paulo</c:v>
                </c:pt>
                <c:pt idx="19">
                  <c:v>Roraima</c:v>
                </c:pt>
                <c:pt idx="20">
                  <c:v>Tocantins</c:v>
                </c:pt>
                <c:pt idx="21">
                  <c:v>Rio Grande do Sul</c:v>
                </c:pt>
                <c:pt idx="22">
                  <c:v>Espírito Santo</c:v>
                </c:pt>
                <c:pt idx="23">
                  <c:v>Minas Gerais</c:v>
                </c:pt>
                <c:pt idx="24">
                  <c:v>Goiás</c:v>
                </c:pt>
                <c:pt idx="25">
                  <c:v>Acre</c:v>
                </c:pt>
                <c:pt idx="26">
                  <c:v>Mato Grosso</c:v>
                </c:pt>
              </c:strCache>
            </c:strRef>
          </c:cat>
          <c:val>
            <c:numRef>
              <c:f>Gráficos!$G$28:$G$54</c:f>
              <c:numCache>
                <c:formatCode>#,##0.00_ ;\-#,##0.00\ </c:formatCode>
                <c:ptCount val="27"/>
                <c:pt idx="0">
                  <c:v>1.4745924472808838</c:v>
                </c:pt>
                <c:pt idx="1">
                  <c:v>0.97440433502197266</c:v>
                </c:pt>
                <c:pt idx="2">
                  <c:v>0.72367203235626221</c:v>
                </c:pt>
                <c:pt idx="3">
                  <c:v>0.70272034406661987</c:v>
                </c:pt>
                <c:pt idx="4">
                  <c:v>0.67130547761917114</c:v>
                </c:pt>
                <c:pt idx="5">
                  <c:v>0.50512051582336426</c:v>
                </c:pt>
                <c:pt idx="6">
                  <c:v>0.4776839017868042</c:v>
                </c:pt>
                <c:pt idx="7">
                  <c:v>0.30107671022415161</c:v>
                </c:pt>
                <c:pt idx="8">
                  <c:v>0.23833145201206207</c:v>
                </c:pt>
                <c:pt idx="9">
                  <c:v>0.23148274421691895</c:v>
                </c:pt>
                <c:pt idx="10">
                  <c:v>0.23058083653450012</c:v>
                </c:pt>
                <c:pt idx="11">
                  <c:v>0.20908890664577484</c:v>
                </c:pt>
                <c:pt idx="12">
                  <c:v>0.20568475127220154</c:v>
                </c:pt>
                <c:pt idx="13">
                  <c:v>0.19882625341415405</c:v>
                </c:pt>
                <c:pt idx="14">
                  <c:v>0.18694327771663666</c:v>
                </c:pt>
                <c:pt idx="15">
                  <c:v>0.17207729816436768</c:v>
                </c:pt>
                <c:pt idx="16">
                  <c:v>0.17094798386096954</c:v>
                </c:pt>
                <c:pt idx="17">
                  <c:v>0.12550809979438782</c:v>
                </c:pt>
                <c:pt idx="18">
                  <c:v>0.12469886243343353</c:v>
                </c:pt>
                <c:pt idx="19">
                  <c:v>2.4470960721373558E-2</c:v>
                </c:pt>
                <c:pt idx="20">
                  <c:v>1.5884332358837128E-2</c:v>
                </c:pt>
                <c:pt idx="21">
                  <c:v>-8.790433406829834E-3</c:v>
                </c:pt>
                <c:pt idx="22">
                  <c:v>-3.1751584261655807E-2</c:v>
                </c:pt>
                <c:pt idx="23">
                  <c:v>-9.4630815088748932E-2</c:v>
                </c:pt>
                <c:pt idx="24">
                  <c:v>-0.14068175852298737</c:v>
                </c:pt>
                <c:pt idx="25">
                  <c:v>-0.14796844124794006</c:v>
                </c:pt>
                <c:pt idx="26">
                  <c:v>-0.18469183146953583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C3-4B8D-9339-73B313AB5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5168848"/>
        <c:axId val="-55169936"/>
      </c:barChart>
      <c:lineChart>
        <c:grouping val="standard"/>
        <c:varyColors val="0"/>
        <c:ser>
          <c:idx val="0"/>
          <c:order val="1"/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-1.2659624238429111E-2"/>
                  <c:y val="-3.171246477433237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Brasil: </a:t>
                    </a:r>
                    <a:fld id="{8E240286-DE56-48F3-BE48-18DD78C6A8C2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E05-4B8E-A0A8-3E6C267C4ED9}"/>
                </c:ext>
              </c:extLst>
            </c:dLbl>
            <c:dLbl>
              <c:idx val="31"/>
              <c:layout>
                <c:manualLayout>
                  <c:x val="-1.0170673443276023E-2"/>
                  <c:y val="-0.1515151094773658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BR: </a:t>
                    </a:r>
                    <a:fld id="{A1C786E4-EF5D-4A2A-B159-71E85BD8817F}" type="VALUE">
                      <a:rPr lang="en-US"/>
                      <a:pPr/>
                      <a:t>[VALOR]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E-8799-4F1B-AF34-3C339B7310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Gráficos!$F$28:$F$54</c:f>
              <c:strCache>
                <c:ptCount val="27"/>
                <c:pt idx="0">
                  <c:v>Distrito Federal</c:v>
                </c:pt>
                <c:pt idx="1">
                  <c:v>Alagoas</c:v>
                </c:pt>
                <c:pt idx="2">
                  <c:v>Amapá</c:v>
                </c:pt>
                <c:pt idx="3">
                  <c:v>Piauí</c:v>
                </c:pt>
                <c:pt idx="4">
                  <c:v>Pernambuco</c:v>
                </c:pt>
                <c:pt idx="5">
                  <c:v>Paraíba</c:v>
                </c:pt>
                <c:pt idx="6">
                  <c:v>Maranhão</c:v>
                </c:pt>
                <c:pt idx="7">
                  <c:v>Sergipe</c:v>
                </c:pt>
                <c:pt idx="8">
                  <c:v>Paraná</c:v>
                </c:pt>
                <c:pt idx="9">
                  <c:v>Ceará</c:v>
                </c:pt>
                <c:pt idx="10">
                  <c:v>Santa Catarina</c:v>
                </c:pt>
                <c:pt idx="11">
                  <c:v>Amazonas</c:v>
                </c:pt>
                <c:pt idx="12">
                  <c:v>Pará</c:v>
                </c:pt>
                <c:pt idx="13">
                  <c:v>Bahia</c:v>
                </c:pt>
                <c:pt idx="14">
                  <c:v>Rio de Janeiro</c:v>
                </c:pt>
                <c:pt idx="15">
                  <c:v>Rio Grande do Norte</c:v>
                </c:pt>
                <c:pt idx="16">
                  <c:v>Rondônia</c:v>
                </c:pt>
                <c:pt idx="17">
                  <c:v>Mato Grosso do Sul</c:v>
                </c:pt>
                <c:pt idx="18">
                  <c:v>São Paulo</c:v>
                </c:pt>
                <c:pt idx="19">
                  <c:v>Roraima</c:v>
                </c:pt>
                <c:pt idx="20">
                  <c:v>Tocantins</c:v>
                </c:pt>
                <c:pt idx="21">
                  <c:v>Rio Grande do Sul</c:v>
                </c:pt>
                <c:pt idx="22">
                  <c:v>Espírito Santo</c:v>
                </c:pt>
                <c:pt idx="23">
                  <c:v>Minas Gerais</c:v>
                </c:pt>
                <c:pt idx="24">
                  <c:v>Goiás</c:v>
                </c:pt>
                <c:pt idx="25">
                  <c:v>Acre</c:v>
                </c:pt>
                <c:pt idx="26">
                  <c:v>Mato Grosso</c:v>
                </c:pt>
              </c:strCache>
            </c:strRef>
          </c:cat>
          <c:val>
            <c:numRef>
              <c:f>Gráficos!$H$28:$H$54</c:f>
              <c:numCache>
                <c:formatCode>0.00</c:formatCode>
                <c:ptCount val="27"/>
                <c:pt idx="0">
                  <c:v>0.17408628761768341</c:v>
                </c:pt>
                <c:pt idx="1">
                  <c:v>0.17408628761768341</c:v>
                </c:pt>
                <c:pt idx="2">
                  <c:v>0.17408628761768341</c:v>
                </c:pt>
                <c:pt idx="3">
                  <c:v>0.17408628761768341</c:v>
                </c:pt>
                <c:pt idx="4">
                  <c:v>0.17408628761768341</c:v>
                </c:pt>
                <c:pt idx="5">
                  <c:v>0.17408628761768341</c:v>
                </c:pt>
                <c:pt idx="6">
                  <c:v>0.17408628761768341</c:v>
                </c:pt>
                <c:pt idx="7">
                  <c:v>0.17408628761768341</c:v>
                </c:pt>
                <c:pt idx="8">
                  <c:v>0.17408628761768341</c:v>
                </c:pt>
                <c:pt idx="9">
                  <c:v>0.17408628761768341</c:v>
                </c:pt>
                <c:pt idx="10">
                  <c:v>0.17408628761768341</c:v>
                </c:pt>
                <c:pt idx="11">
                  <c:v>0.17408628761768341</c:v>
                </c:pt>
                <c:pt idx="12">
                  <c:v>0.17408628761768341</c:v>
                </c:pt>
                <c:pt idx="13">
                  <c:v>0.17408628761768341</c:v>
                </c:pt>
                <c:pt idx="14">
                  <c:v>0.17408628761768341</c:v>
                </c:pt>
                <c:pt idx="15">
                  <c:v>0.17408628761768341</c:v>
                </c:pt>
                <c:pt idx="16">
                  <c:v>0.17408628761768341</c:v>
                </c:pt>
                <c:pt idx="17">
                  <c:v>0.17408628761768341</c:v>
                </c:pt>
                <c:pt idx="18">
                  <c:v>0.17408628761768341</c:v>
                </c:pt>
                <c:pt idx="19">
                  <c:v>0.17408628761768341</c:v>
                </c:pt>
                <c:pt idx="20">
                  <c:v>0.17408628761768341</c:v>
                </c:pt>
                <c:pt idx="21">
                  <c:v>0.17408628761768341</c:v>
                </c:pt>
                <c:pt idx="22">
                  <c:v>0.17408628761768341</c:v>
                </c:pt>
                <c:pt idx="23">
                  <c:v>0.17408628761768341</c:v>
                </c:pt>
                <c:pt idx="24">
                  <c:v>0.17408628761768341</c:v>
                </c:pt>
                <c:pt idx="25">
                  <c:v>0.17408628761768341</c:v>
                </c:pt>
                <c:pt idx="26">
                  <c:v>0.17408628761768341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3-4B8D-9339-73B313AB5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5168848"/>
        <c:axId val="-55169936"/>
      </c:lineChart>
      <c:catAx>
        <c:axId val="-5516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55169936"/>
        <c:crosses val="autoZero"/>
        <c:auto val="1"/>
        <c:lblAlgn val="ctr"/>
        <c:lblOffset val="100"/>
        <c:noMultiLvlLbl val="1"/>
      </c:catAx>
      <c:valAx>
        <c:axId val="-55169936"/>
        <c:scaling>
          <c:orientation val="minMax"/>
          <c:min val="-0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_ ;\-#,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55168848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Gráficos!$F$68:$F$92</c:f>
              <c:strCache>
                <c:ptCount val="25"/>
                <c:pt idx="0">
                  <c:v>Vila Velha</c:v>
                </c:pt>
                <c:pt idx="1">
                  <c:v>Cariacica</c:v>
                </c:pt>
                <c:pt idx="2">
                  <c:v>Vitória</c:v>
                </c:pt>
                <c:pt idx="3">
                  <c:v>Jaguaré</c:v>
                </c:pt>
                <c:pt idx="4">
                  <c:v>Linhares</c:v>
                </c:pt>
                <c:pt idx="5">
                  <c:v>Viana</c:v>
                </c:pt>
                <c:pt idx="6">
                  <c:v>Santa Maria de Jetibá</c:v>
                </c:pt>
                <c:pt idx="7">
                  <c:v>Castelo</c:v>
                </c:pt>
                <c:pt idx="8">
                  <c:v>Domingos Martins</c:v>
                </c:pt>
                <c:pt idx="9">
                  <c:v>Baixo Guandu</c:v>
                </c:pt>
                <c:pt idx="10">
                  <c:v>Sooretama</c:v>
                </c:pt>
                <c:pt idx="11">
                  <c:v>Conceição da Barra</c:v>
                </c:pt>
                <c:pt idx="12">
                  <c:v>São Mateus</c:v>
                </c:pt>
                <c:pt idx="13">
                  <c:v>Guaçuí</c:v>
                </c:pt>
                <c:pt idx="14">
                  <c:v>Afonso Cláudio</c:v>
                </c:pt>
                <c:pt idx="15">
                  <c:v>São Gabriel da Palha</c:v>
                </c:pt>
                <c:pt idx="16">
                  <c:v>Cachoeiro de Itapemirim</c:v>
                </c:pt>
                <c:pt idx="17">
                  <c:v>Barra de São Francisco</c:v>
                </c:pt>
                <c:pt idx="18">
                  <c:v>Marataízes</c:v>
                </c:pt>
                <c:pt idx="19">
                  <c:v>Nova Venécia</c:v>
                </c:pt>
                <c:pt idx="20">
                  <c:v>Colatina</c:v>
                </c:pt>
                <c:pt idx="21">
                  <c:v>Guarapari</c:v>
                </c:pt>
                <c:pt idx="22">
                  <c:v>Itapemirim</c:v>
                </c:pt>
                <c:pt idx="23">
                  <c:v>Aracruz</c:v>
                </c:pt>
                <c:pt idx="24">
                  <c:v>Serra</c:v>
                </c:pt>
              </c:strCache>
            </c:strRef>
          </c:cat>
          <c:val>
            <c:numRef>
              <c:f>Gráficos!$G$68:$G$92</c:f>
              <c:numCache>
                <c:formatCode>#,##0_ ;\-#,##0\ </c:formatCode>
                <c:ptCount val="25"/>
                <c:pt idx="0">
                  <c:v>547</c:v>
                </c:pt>
                <c:pt idx="1">
                  <c:v>354</c:v>
                </c:pt>
                <c:pt idx="2">
                  <c:v>286</c:v>
                </c:pt>
                <c:pt idx="3">
                  <c:v>180</c:v>
                </c:pt>
                <c:pt idx="4">
                  <c:v>99</c:v>
                </c:pt>
                <c:pt idx="5">
                  <c:v>66</c:v>
                </c:pt>
                <c:pt idx="6">
                  <c:v>64</c:v>
                </c:pt>
                <c:pt idx="7">
                  <c:v>50</c:v>
                </c:pt>
                <c:pt idx="8">
                  <c:v>50</c:v>
                </c:pt>
                <c:pt idx="9">
                  <c:v>38</c:v>
                </c:pt>
                <c:pt idx="10">
                  <c:v>38</c:v>
                </c:pt>
                <c:pt idx="11">
                  <c:v>37</c:v>
                </c:pt>
                <c:pt idx="12">
                  <c:v>31</c:v>
                </c:pt>
                <c:pt idx="13">
                  <c:v>2</c:v>
                </c:pt>
                <c:pt idx="14">
                  <c:v>1</c:v>
                </c:pt>
                <c:pt idx="15">
                  <c:v>-1</c:v>
                </c:pt>
                <c:pt idx="16">
                  <c:v>-23</c:v>
                </c:pt>
                <c:pt idx="17">
                  <c:v>-30</c:v>
                </c:pt>
                <c:pt idx="18">
                  <c:v>-52</c:v>
                </c:pt>
                <c:pt idx="19">
                  <c:v>-58</c:v>
                </c:pt>
                <c:pt idx="20">
                  <c:v>-182</c:v>
                </c:pt>
                <c:pt idx="21">
                  <c:v>-190</c:v>
                </c:pt>
                <c:pt idx="22">
                  <c:v>-202</c:v>
                </c:pt>
                <c:pt idx="23">
                  <c:v>-635</c:v>
                </c:pt>
                <c:pt idx="24">
                  <c:v>-983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AA-4BF6-9582-64671A037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60560880"/>
        <c:axId val="-60560336"/>
      </c:barChart>
      <c:catAx>
        <c:axId val="-605608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60560336"/>
        <c:crosses val="autoZero"/>
        <c:auto val="1"/>
        <c:lblAlgn val="ctr"/>
        <c:lblOffset val="100"/>
        <c:noMultiLvlLbl val="0"/>
      </c:catAx>
      <c:valAx>
        <c:axId val="-6056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6056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304800</xdr:colOff>
      <xdr:row>1</xdr:row>
      <xdr:rowOff>152400</xdr:rowOff>
    </xdr:from>
    <xdr:to>
      <xdr:col>11</xdr:col>
      <xdr:colOff>114832</xdr:colOff>
      <xdr:row>6</xdr:row>
      <xdr:rowOff>187935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2E1CE1-5615-4795-AFF1-22EB1C90F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33600" y="342900"/>
          <a:ext cx="4686832" cy="988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131858</xdr:colOff>
      <xdr:row>3</xdr:row>
      <xdr:rowOff>89786</xdr:rowOff>
    </xdr:from>
    <xdr:to>
      <xdr:col>13</xdr:col>
      <xdr:colOff>240195</xdr:colOff>
      <xdr:row>22</xdr:row>
      <xdr:rowOff>74547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6BA873-5958-4B36-BF9D-2AD562FC9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123580</xdr:colOff>
      <xdr:row>3</xdr:row>
      <xdr:rowOff>106352</xdr:rowOff>
    </xdr:from>
    <xdr:to>
      <xdr:col>14</xdr:col>
      <xdr:colOff>447262</xdr:colOff>
      <xdr:row>22</xdr:row>
      <xdr:rowOff>91113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84074B-BEA9-4621-8168-302D00152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140800</xdr:colOff>
      <xdr:row>3</xdr:row>
      <xdr:rowOff>91114</xdr:rowOff>
    </xdr:from>
    <xdr:to>
      <xdr:col>10</xdr:col>
      <xdr:colOff>99392</xdr:colOff>
      <xdr:row>24</xdr:row>
      <xdr:rowOff>91114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E1B19A-AAB2-4281-8637-9CBED97B3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C132"/>
  <sheetViews>
    <sheetView workbookViewId="0"/>
  </sheetViews>
  <sheetFormatPr defaultRowHeight="15" x14ac:dyDescent="0.25"/>
  <cols>
    <col min="7" max="7" width="9.5703125" bestFit="1" customWidth="1"/>
  </cols>
  <sheetData>
    <row r="1" spans="1:3" x14ac:dyDescent="0.25">
      <c r="A1" s="1">
        <f>IFERROR(INDEX('Tabela 3'!A:A,MATCH(LARGE('Tabela 3'!A:A,ROW(A1)),'Tabela 3'!A:A,0)),"")</f>
        <v>45931</v>
      </c>
      <c r="B1" s="36"/>
      <c r="C1" s="17"/>
    </row>
    <row r="2" spans="1:3" x14ac:dyDescent="0.25">
      <c r="A2" s="1">
        <f>IF(COUNTIF('Tabela 3'!$A:$A,EDATE(A1,-1))&gt;0,EDATE(A1,-1),"")</f>
        <v>45901</v>
      </c>
      <c r="B2" s="36"/>
    </row>
    <row r="3" spans="1:3" x14ac:dyDescent="0.25">
      <c r="A3" s="1">
        <f>IF(COUNTIF('Tabela 3'!$A:$A,EDATE(A2,-1))&gt;0,EDATE(A2,-1),"")</f>
        <v>45870</v>
      </c>
      <c r="B3" s="36"/>
    </row>
    <row r="4" spans="1:3" x14ac:dyDescent="0.25">
      <c r="A4" s="1">
        <f>IF(COUNTIF('Tabela 3'!$A:$A,EDATE(A3,-1))&gt;0,EDATE(A3,-1),"")</f>
        <v>45839</v>
      </c>
      <c r="B4" s="36"/>
    </row>
    <row r="5" spans="1:3" x14ac:dyDescent="0.25">
      <c r="A5" s="1">
        <f>IF(COUNTIF('Tabela 3'!$A:$A,EDATE(A4,-1))&gt;0,EDATE(A4,-1),"")</f>
        <v>45809</v>
      </c>
      <c r="B5" s="36"/>
    </row>
    <row r="6" spans="1:3" x14ac:dyDescent="0.25">
      <c r="A6" s="1">
        <f>IF(COUNTIF('Tabela 3'!$A:$A,EDATE(A5,-1))&gt;0,EDATE(A5,-1),"")</f>
        <v>45778</v>
      </c>
      <c r="B6" s="36"/>
    </row>
    <row r="7" spans="1:3" x14ac:dyDescent="0.25">
      <c r="A7" s="1">
        <f>IF(COUNTIF('Tabela 3'!$A:$A,EDATE(A6,-1))&gt;0,EDATE(A6,-1),"")</f>
        <v>45748</v>
      </c>
      <c r="B7" s="36"/>
    </row>
    <row r="8" spans="1:3" x14ac:dyDescent="0.25">
      <c r="A8" s="1">
        <f>IF(COUNTIF('Tabela 3'!$A:$A,EDATE(A7,-1))&gt;0,EDATE(A7,-1),"")</f>
        <v>45717</v>
      </c>
      <c r="B8" s="36"/>
    </row>
    <row r="9" spans="1:3" x14ac:dyDescent="0.25">
      <c r="A9" s="1">
        <f>IF(COUNTIF('Tabela 3'!$A:$A,EDATE(A8,-1))&gt;0,EDATE(A8,-1),"")</f>
        <v>45689</v>
      </c>
      <c r="B9" s="36"/>
    </row>
    <row r="10" spans="1:3" x14ac:dyDescent="0.25">
      <c r="A10" s="1">
        <f>IF(COUNTIF('Tabela 3'!$A:$A,EDATE(A9,-1))&gt;0,EDATE(A9,-1),"")</f>
        <v>45658</v>
      </c>
      <c r="B10" s="36"/>
    </row>
    <row r="11" spans="1:3" x14ac:dyDescent="0.25">
      <c r="A11" s="1">
        <f>IF(COUNTIF('Tabela 3'!$A:$A,EDATE(A10,-1))&gt;0,EDATE(A10,-1),"")</f>
        <v>45627</v>
      </c>
      <c r="B11" s="36"/>
    </row>
    <row r="12" spans="1:3" x14ac:dyDescent="0.25">
      <c r="A12" s="1">
        <f>IF(COUNTIF('Tabela 3'!$A:$A,EDATE(A11,-1))&gt;0,EDATE(A11,-1),"")</f>
        <v>45597</v>
      </c>
      <c r="B12" s="36"/>
    </row>
    <row r="13" spans="1:3" x14ac:dyDescent="0.25">
      <c r="A13" s="1">
        <f>IF(COUNTIF('Tabela 3'!$A:$A,EDATE(A12,-1))&gt;0,EDATE(A12,-1),"")</f>
        <v>45566</v>
      </c>
      <c r="B13" s="36"/>
    </row>
    <row r="14" spans="1:3" x14ac:dyDescent="0.25">
      <c r="A14" s="1">
        <f>IF(COUNTIF('Tabela 3'!$A:$A,EDATE(A13,-1))&gt;0,EDATE(A13,-1),"")</f>
        <v>45536</v>
      </c>
      <c r="B14" s="36"/>
    </row>
    <row r="15" spans="1:3" x14ac:dyDescent="0.25">
      <c r="A15" s="1">
        <f>IF(COUNTIF('Tabela 3'!$A:$A,EDATE(A14,-1))&gt;0,EDATE(A14,-1),"")</f>
        <v>45505</v>
      </c>
      <c r="B15" s="36"/>
    </row>
    <row r="16" spans="1:3" x14ac:dyDescent="0.25">
      <c r="A16" s="1">
        <f>IF(COUNTIF('Tabela 3'!$A:$A,EDATE(A15,-1))&gt;0,EDATE(A15,-1),"")</f>
        <v>45474</v>
      </c>
      <c r="B16" s="36"/>
    </row>
    <row r="17" spans="1:2" x14ac:dyDescent="0.25">
      <c r="A17" s="1">
        <f>IF(COUNTIF('Tabela 3'!$A:$A,EDATE(A16,-1))&gt;0,EDATE(A16,-1),"")</f>
        <v>45444</v>
      </c>
      <c r="B17" s="36"/>
    </row>
    <row r="18" spans="1:2" x14ac:dyDescent="0.25">
      <c r="A18" s="1">
        <f>IF(COUNTIF('Tabela 3'!$A:$A,EDATE(A17,-1))&gt;0,EDATE(A17,-1),"")</f>
        <v>45413</v>
      </c>
      <c r="B18" s="36"/>
    </row>
    <row r="19" spans="1:2" x14ac:dyDescent="0.25">
      <c r="A19" s="1">
        <f>IF(COUNTIF('Tabela 3'!$A:$A,EDATE(A18,-1))&gt;0,EDATE(A18,-1),"")</f>
        <v>45383</v>
      </c>
      <c r="B19" s="36"/>
    </row>
    <row r="20" spans="1:2" x14ac:dyDescent="0.25">
      <c r="A20" s="1">
        <f>IF(COUNTIF('Tabela 3'!$A:$A,EDATE(A19,-1))&gt;0,EDATE(A19,-1),"")</f>
        <v>45352</v>
      </c>
      <c r="B20" s="36"/>
    </row>
    <row r="21" spans="1:2" x14ac:dyDescent="0.25">
      <c r="A21" s="1">
        <f>IF(COUNTIF('Tabela 3'!$A:$A,EDATE(A20,-1))&gt;0,EDATE(A20,-1),"")</f>
        <v>45323</v>
      </c>
      <c r="B21" s="36"/>
    </row>
    <row r="22" spans="1:2" x14ac:dyDescent="0.25">
      <c r="A22" s="1">
        <f>IF(COUNTIF('Tabela 3'!$A:$A,EDATE(A21,-1))&gt;0,EDATE(A21,-1),"")</f>
        <v>45292</v>
      </c>
      <c r="B22" s="36"/>
    </row>
    <row r="23" spans="1:2" x14ac:dyDescent="0.25">
      <c r="A23" s="1">
        <f>IF(COUNTIF('Tabela 3'!$A:$A,EDATE(A22,-1))&gt;0,EDATE(A22,-1),"")</f>
        <v>45261</v>
      </c>
      <c r="B23" s="36"/>
    </row>
    <row r="24" spans="1:2" x14ac:dyDescent="0.25">
      <c r="A24" s="1">
        <f>IF(COUNTIF('Tabela 3'!$A:$A,EDATE(A23,-1))&gt;0,EDATE(A23,-1),"")</f>
        <v>45231</v>
      </c>
      <c r="B24" s="36"/>
    </row>
    <row r="25" spans="1:2" x14ac:dyDescent="0.25">
      <c r="A25" s="1">
        <f>IF(COUNTIF('Tabela 3'!$A:$A,EDATE(A24,-1))&gt;0,EDATE(A24,-1),"")</f>
        <v>45200</v>
      </c>
      <c r="B25" s="36"/>
    </row>
    <row r="26" spans="1:2" x14ac:dyDescent="0.25">
      <c r="A26" s="1">
        <f>IF(COUNTIF('Tabela 3'!$A:$A,EDATE(A25,-1))&gt;0,EDATE(A25,-1),"")</f>
        <v>45170</v>
      </c>
      <c r="B26" s="36"/>
    </row>
    <row r="27" spans="1:2" x14ac:dyDescent="0.25">
      <c r="A27" s="1">
        <f>IF(COUNTIF('Tabela 3'!$A:$A,EDATE(A26,-1))&gt;0,EDATE(A26,-1),"")</f>
        <v>45139</v>
      </c>
      <c r="B27" s="36"/>
    </row>
    <row r="28" spans="1:2" x14ac:dyDescent="0.25">
      <c r="A28" s="1">
        <f>IF(COUNTIF('Tabela 3'!$A:$A,EDATE(A27,-1))&gt;0,EDATE(A27,-1),"")</f>
        <v>45108</v>
      </c>
      <c r="B28" s="36"/>
    </row>
    <row r="29" spans="1:2" x14ac:dyDescent="0.25">
      <c r="A29" s="1">
        <f>IF(COUNTIF('Tabela 3'!$A:$A,EDATE(A28,-1))&gt;0,EDATE(A28,-1),"")</f>
        <v>45078</v>
      </c>
      <c r="B29" s="36"/>
    </row>
    <row r="30" spans="1:2" x14ac:dyDescent="0.25">
      <c r="A30" s="1">
        <f>IF(COUNTIF('Tabela 3'!$A:$A,EDATE(A29,-1))&gt;0,EDATE(A29,-1),"")</f>
        <v>45047</v>
      </c>
      <c r="B30" s="36"/>
    </row>
    <row r="31" spans="1:2" x14ac:dyDescent="0.25">
      <c r="A31" s="1">
        <f>IF(COUNTIF('Tabela 3'!$A:$A,EDATE(A30,-1))&gt;0,EDATE(A30,-1),"")</f>
        <v>45017</v>
      </c>
      <c r="B31" s="36"/>
    </row>
    <row r="32" spans="1:2" x14ac:dyDescent="0.25">
      <c r="A32" s="1">
        <f>IF(COUNTIF('Tabela 3'!$A:$A,EDATE(A31,-1))&gt;0,EDATE(A31,-1),"")</f>
        <v>44986</v>
      </c>
      <c r="B32" s="36"/>
    </row>
    <row r="33" spans="1:2" x14ac:dyDescent="0.25">
      <c r="A33" s="1">
        <f>IF(COUNTIF('Tabela 3'!$A:$A,EDATE(A32,-1))&gt;0,EDATE(A32,-1),"")</f>
        <v>44958</v>
      </c>
      <c r="B33" s="36"/>
    </row>
    <row r="34" spans="1:2" x14ac:dyDescent="0.25">
      <c r="A34" s="1">
        <f>IF(COUNTIF('Tabela 3'!$A:$A,EDATE(A33,-1))&gt;0,EDATE(A33,-1),"")</f>
        <v>44927</v>
      </c>
      <c r="B34" s="36"/>
    </row>
    <row r="35" spans="1:2" x14ac:dyDescent="0.25">
      <c r="A35" s="1">
        <f>IF(COUNTIF('Tabela 3'!$A:$A,EDATE(A34,-1))&gt;0,EDATE(A34,-1),"")</f>
        <v>44896</v>
      </c>
      <c r="B35" s="36"/>
    </row>
    <row r="36" spans="1:2" x14ac:dyDescent="0.25">
      <c r="A36" s="1">
        <f>IF(COUNTIF('Tabela 3'!$A:$A,EDATE(A35,-1))&gt;0,EDATE(A35,-1),"")</f>
        <v>44866</v>
      </c>
      <c r="B36" s="36"/>
    </row>
    <row r="37" spans="1:2" x14ac:dyDescent="0.25">
      <c r="A37" s="1">
        <f>IF(COUNTIF('Tabela 3'!$A:$A,EDATE(A36,-1))&gt;0,EDATE(A36,-1),"")</f>
        <v>44835</v>
      </c>
      <c r="B37" s="36"/>
    </row>
    <row r="38" spans="1:2" x14ac:dyDescent="0.25">
      <c r="A38" s="1">
        <f>IF(COUNTIF('Tabela 3'!$A:$A,EDATE(A37,-1))&gt;0,EDATE(A37,-1),"")</f>
        <v>44805</v>
      </c>
      <c r="B38" s="36"/>
    </row>
    <row r="39" spans="1:2" x14ac:dyDescent="0.25">
      <c r="A39" s="1">
        <f>IF(COUNTIF('Tabela 3'!$A:$A,EDATE(A38,-1))&gt;0,EDATE(A38,-1),"")</f>
        <v>44774</v>
      </c>
      <c r="B39" s="36"/>
    </row>
    <row r="40" spans="1:2" x14ac:dyDescent="0.25">
      <c r="A40" s="1">
        <f>IF(COUNTIF('Tabela 3'!$A:$A,EDATE(A39,-1))&gt;0,EDATE(A39,-1),"")</f>
        <v>44743</v>
      </c>
      <c r="B40" s="36"/>
    </row>
    <row r="41" spans="1:2" x14ac:dyDescent="0.25">
      <c r="A41" s="1">
        <f>IF(COUNTIF('Tabela 3'!$A:$A,EDATE(A40,-1))&gt;0,EDATE(A40,-1),"")</f>
        <v>44713</v>
      </c>
      <c r="B41" s="36"/>
    </row>
    <row r="42" spans="1:2" x14ac:dyDescent="0.25">
      <c r="A42" s="1">
        <f>IF(COUNTIF('Tabela 3'!$A:$A,EDATE(A41,-1))&gt;0,EDATE(A41,-1),"")</f>
        <v>44682</v>
      </c>
      <c r="B42" s="36"/>
    </row>
    <row r="43" spans="1:2" x14ac:dyDescent="0.25">
      <c r="A43" s="1">
        <f>IF(COUNTIF('Tabela 3'!$A:$A,EDATE(A42,-1))&gt;0,EDATE(A42,-1),"")</f>
        <v>44652</v>
      </c>
      <c r="B43" s="36"/>
    </row>
    <row r="44" spans="1:2" x14ac:dyDescent="0.25">
      <c r="A44" s="1">
        <f>IF(COUNTIF('Tabela 3'!$A:$A,EDATE(A43,-1))&gt;0,EDATE(A43,-1),"")</f>
        <v>44621</v>
      </c>
      <c r="B44" s="36"/>
    </row>
    <row r="45" spans="1:2" x14ac:dyDescent="0.25">
      <c r="A45" s="1">
        <f>IF(COUNTIF('Tabela 3'!$A:$A,EDATE(A44,-1))&gt;0,EDATE(A44,-1),"")</f>
        <v>44593</v>
      </c>
      <c r="B45" s="36"/>
    </row>
    <row r="46" spans="1:2" x14ac:dyDescent="0.25">
      <c r="A46" s="1">
        <f>IF(COUNTIF('Tabela 3'!$A:$A,EDATE(A45,-1))&gt;0,EDATE(A45,-1),"")</f>
        <v>44562</v>
      </c>
      <c r="B46" s="36"/>
    </row>
    <row r="47" spans="1:2" x14ac:dyDescent="0.25">
      <c r="A47" s="1">
        <f>IF(COUNTIF('Tabela 3'!$A:$A,EDATE(A46,-1))&gt;0,EDATE(A46,-1),"")</f>
        <v>44531</v>
      </c>
      <c r="B47" s="36"/>
    </row>
    <row r="48" spans="1:2" x14ac:dyDescent="0.25">
      <c r="A48" s="1">
        <f>IF(COUNTIF('Tabela 3'!$A:$A,EDATE(A47,-1))&gt;0,EDATE(A47,-1),"")</f>
        <v>44501</v>
      </c>
      <c r="B48" s="36"/>
    </row>
    <row r="49" spans="1:2" x14ac:dyDescent="0.25">
      <c r="A49" s="1">
        <f>IF(COUNTIF('Tabela 3'!$A:$A,EDATE(A48,-1))&gt;0,EDATE(A48,-1),"")</f>
        <v>44470</v>
      </c>
      <c r="B49" s="36"/>
    </row>
    <row r="50" spans="1:2" x14ac:dyDescent="0.25">
      <c r="A50" s="1">
        <f>IF(COUNTIF('Tabela 3'!$A:$A,EDATE(A49,-1))&gt;0,EDATE(A49,-1),"")</f>
        <v>44440</v>
      </c>
      <c r="B50" s="36"/>
    </row>
    <row r="51" spans="1:2" x14ac:dyDescent="0.25">
      <c r="A51" s="1">
        <f>IF(COUNTIF('Tabela 3'!$A:$A,EDATE(A50,-1))&gt;0,EDATE(A50,-1),"")</f>
        <v>44409</v>
      </c>
      <c r="B51" s="36"/>
    </row>
    <row r="52" spans="1:2" x14ac:dyDescent="0.25">
      <c r="A52" s="1">
        <f>IF(COUNTIF('Tabela 3'!$A:$A,EDATE(A51,-1))&gt;0,EDATE(A51,-1),"")</f>
        <v>44378</v>
      </c>
      <c r="B52" s="36"/>
    </row>
    <row r="53" spans="1:2" x14ac:dyDescent="0.25">
      <c r="A53" s="1">
        <f>IF(COUNTIF('Tabela 3'!$A:$A,EDATE(A52,-1))&gt;0,EDATE(A52,-1),"")</f>
        <v>44348</v>
      </c>
      <c r="B53" s="36"/>
    </row>
    <row r="54" spans="1:2" x14ac:dyDescent="0.25">
      <c r="A54" s="1">
        <f>IF(COUNTIF('Tabela 3'!$A:$A,EDATE(A53,-1))&gt;0,EDATE(A53,-1),"")</f>
        <v>44317</v>
      </c>
      <c r="B54" s="36"/>
    </row>
    <row r="55" spans="1:2" x14ac:dyDescent="0.25">
      <c r="A55" s="1">
        <f>IF(COUNTIF('Tabela 3'!$A:$A,EDATE(A54,-1))&gt;0,EDATE(A54,-1),"")</f>
        <v>44287</v>
      </c>
      <c r="B55" s="36"/>
    </row>
    <row r="56" spans="1:2" x14ac:dyDescent="0.25">
      <c r="A56" s="1">
        <f>IF(COUNTIF('Tabela 3'!$A:$A,EDATE(A55,-1))&gt;0,EDATE(A55,-1),"")</f>
        <v>44256</v>
      </c>
      <c r="B56" s="36"/>
    </row>
    <row r="57" spans="1:2" x14ac:dyDescent="0.25">
      <c r="A57" s="1">
        <f>IF(COUNTIF('Tabela 3'!$A:$A,EDATE(A56,-1))&gt;0,EDATE(A56,-1),"")</f>
        <v>44228</v>
      </c>
      <c r="B57" s="36"/>
    </row>
    <row r="58" spans="1:2" x14ac:dyDescent="0.25">
      <c r="A58" s="1">
        <f>IF(COUNTIF('Tabela 3'!$A:$A,EDATE(A57,-1))&gt;0,EDATE(A57,-1),"")</f>
        <v>44197</v>
      </c>
      <c r="B58" s="36"/>
    </row>
    <row r="59" spans="1:2" x14ac:dyDescent="0.25">
      <c r="A59" s="1">
        <f>IF(COUNTIF('Tabela 3'!$A:$A,EDATE(A58,-1))&gt;0,EDATE(A58,-1),"")</f>
        <v>44166</v>
      </c>
      <c r="B59" s="36"/>
    </row>
    <row r="60" spans="1:2" x14ac:dyDescent="0.25">
      <c r="A60" s="1">
        <f>IF(COUNTIF('Tabela 3'!$A:$A,EDATE(A59,-1))&gt;0,EDATE(A59,-1),"")</f>
        <v>44136</v>
      </c>
      <c r="B60" s="36"/>
    </row>
    <row r="61" spans="1:2" x14ac:dyDescent="0.25">
      <c r="A61" s="1">
        <f>IF(COUNTIF('Tabela 3'!$A:$A,EDATE(A60,-1))&gt;0,EDATE(A60,-1),"")</f>
        <v>44105</v>
      </c>
      <c r="B61" s="36"/>
    </row>
    <row r="62" spans="1:2" x14ac:dyDescent="0.25">
      <c r="A62" s="1">
        <f>IF(COUNTIF('Tabela 3'!$A:$A,EDATE(A61,-1))&gt;0,EDATE(A61,-1),"")</f>
        <v>44075</v>
      </c>
      <c r="B62" s="36"/>
    </row>
    <row r="63" spans="1:2" x14ac:dyDescent="0.25">
      <c r="A63" s="1">
        <f>IF(COUNTIF('Tabela 3'!$A:$A,EDATE(A62,-1))&gt;0,EDATE(A62,-1),"")</f>
        <v>44044</v>
      </c>
      <c r="B63" s="36"/>
    </row>
    <row r="64" spans="1:2" x14ac:dyDescent="0.25">
      <c r="A64" s="1">
        <f>IF(COUNTIF('Tabela 3'!$A:$A,EDATE(A63,-1))&gt;0,EDATE(A63,-1),"")</f>
        <v>44013</v>
      </c>
      <c r="B64" s="36"/>
    </row>
    <row r="65" spans="1:2" x14ac:dyDescent="0.25">
      <c r="A65" s="1">
        <f>IF(COUNTIF('Tabela 3'!$A:$A,EDATE(A64,-1))&gt;0,EDATE(A64,-1),"")</f>
        <v>43983</v>
      </c>
      <c r="B65" s="36"/>
    </row>
    <row r="66" spans="1:2" x14ac:dyDescent="0.25">
      <c r="A66" s="1">
        <f>IF(COUNTIF('Tabela 3'!$A:$A,EDATE(A65,-1))&gt;0,EDATE(A65,-1),"")</f>
        <v>43952</v>
      </c>
      <c r="B66" s="36"/>
    </row>
    <row r="67" spans="1:2" x14ac:dyDescent="0.25">
      <c r="A67" s="1">
        <f>IF(COUNTIF('Tabela 3'!$A:$A,EDATE(A66,-1))&gt;0,EDATE(A66,-1),"")</f>
        <v>43922</v>
      </c>
      <c r="B67" s="36"/>
    </row>
    <row r="68" spans="1:2" x14ac:dyDescent="0.25">
      <c r="A68" s="1">
        <f>IF(COUNTIF('Tabela 3'!$A:$A,EDATE(A67,-1))&gt;0,EDATE(A67,-1),"")</f>
        <v>43891</v>
      </c>
      <c r="B68" s="36"/>
    </row>
    <row r="69" spans="1:2" x14ac:dyDescent="0.25">
      <c r="A69" s="1">
        <f>IF(COUNTIF('Tabela 3'!$A:$A,EDATE(A68,-1))&gt;0,EDATE(A68,-1),"")</f>
        <v>43862</v>
      </c>
      <c r="B69" s="36"/>
    </row>
    <row r="70" spans="1:2" x14ac:dyDescent="0.25">
      <c r="A70" s="1">
        <f>IF(COUNTIF('Tabela 3'!$A:$A,EDATE(A69,-1))&gt;0,EDATE(A69,-1),"")</f>
        <v>43831</v>
      </c>
      <c r="B70" s="36"/>
    </row>
    <row r="71" spans="1:2" x14ac:dyDescent="0.25">
      <c r="A71" s="1" t="str">
        <f>IF(COUNTIF('Tabela 3'!$A:$A,EDATE(A70,-1))&gt;0,EDATE(A70,-1),"")</f>
        <v/>
      </c>
      <c r="B71" s="36"/>
    </row>
    <row r="72" spans="1:2" x14ac:dyDescent="0.25">
      <c r="A72" s="1" t="str">
        <f>IF(COUNTIF('Tabela 3'!$A:$A,EDATE(A71,-1))&gt;0,EDATE(A71,-1),"")</f>
        <v/>
      </c>
      <c r="B72" s="36"/>
    </row>
    <row r="73" spans="1:2" x14ac:dyDescent="0.25">
      <c r="A73" s="1" t="str">
        <f>IF(COUNTIF('Tabela 3'!$A:$A,EDATE(A72,-1))&gt;0,EDATE(A72,-1),"")</f>
        <v/>
      </c>
      <c r="B73" s="36"/>
    </row>
    <row r="74" spans="1:2" ht="15" customHeight="1" x14ac:dyDescent="0.25">
      <c r="A74" s="1" t="str">
        <f>IF(COUNTIF('Tabela 3'!$A:$A,EDATE(A73,-1))&gt;0,EDATE(A73,-1),"")</f>
        <v/>
      </c>
      <c r="B74" s="36"/>
    </row>
    <row r="75" spans="1:2" x14ac:dyDescent="0.25">
      <c r="A75" s="1" t="str">
        <f>IF(COUNTIF('Tabela 3'!$A:$A,EDATE(A74,-1))&gt;0,EDATE(A74,-1),"")</f>
        <v/>
      </c>
      <c r="B75" s="36"/>
    </row>
    <row r="76" spans="1:2" x14ac:dyDescent="0.25">
      <c r="A76" s="1" t="str">
        <f>IF(COUNTIF('Tabela 3'!$A:$A,EDATE(A75,-1))&gt;0,EDATE(A75,-1),"")</f>
        <v/>
      </c>
      <c r="B76" s="36"/>
    </row>
    <row r="77" spans="1:2" x14ac:dyDescent="0.25">
      <c r="A77" s="1" t="str">
        <f>IF(COUNTIF('Tabela 3'!$A:$A,EDATE(A76,-1))&gt;0,EDATE(A76,-1),"")</f>
        <v/>
      </c>
      <c r="B77" s="36"/>
    </row>
    <row r="78" spans="1:2" x14ac:dyDescent="0.25">
      <c r="A78" s="1" t="str">
        <f>IF(COUNTIF('Tabela 3'!$A:$A,EDATE(A77,-1))&gt;0,EDATE(A77,-1),"")</f>
        <v/>
      </c>
      <c r="B78" s="36"/>
    </row>
    <row r="79" spans="1:2" x14ac:dyDescent="0.25">
      <c r="A79" s="1" t="str">
        <f>IF(COUNTIF('Tabela 3'!$A:$A,EDATE(A78,-1))&gt;0,EDATE(A78,-1),"")</f>
        <v/>
      </c>
      <c r="B79" s="36"/>
    </row>
    <row r="80" spans="1:2" x14ac:dyDescent="0.25">
      <c r="A80" s="1" t="str">
        <f>IF(COUNTIF('Tabela 3'!$A:$A,EDATE(A79,-1))&gt;0,EDATE(A79,-1),"")</f>
        <v/>
      </c>
      <c r="B80" s="36"/>
    </row>
    <row r="81" spans="1:2" x14ac:dyDescent="0.25">
      <c r="A81" s="1" t="str">
        <f>IF(COUNTIF('Tabela 3'!$A:$A,EDATE(A80,-1))&gt;0,EDATE(A80,-1),"")</f>
        <v/>
      </c>
      <c r="B81" s="36"/>
    </row>
    <row r="82" spans="1:2" x14ac:dyDescent="0.25">
      <c r="A82" s="1" t="str">
        <f>IF(COUNTIF('Tabela 3'!$A:$A,EDATE(A81,-1))&gt;0,EDATE(A81,-1),"")</f>
        <v/>
      </c>
      <c r="B82" s="36"/>
    </row>
    <row r="83" spans="1:2" x14ac:dyDescent="0.25">
      <c r="A83" s="1" t="str">
        <f>IF(COUNTIF('Tabela 3'!$A:$A,EDATE(A82,-1))&gt;0,EDATE(A82,-1),"")</f>
        <v/>
      </c>
      <c r="B83" s="36"/>
    </row>
    <row r="84" spans="1:2" x14ac:dyDescent="0.25">
      <c r="A84" s="1" t="str">
        <f>IF(COUNTIF('Tabela 3'!$A:$A,EDATE(A83,-1))&gt;0,EDATE(A83,-1),"")</f>
        <v/>
      </c>
      <c r="B84" s="36"/>
    </row>
    <row r="85" spans="1:2" x14ac:dyDescent="0.25">
      <c r="A85" s="1" t="str">
        <f>IF(COUNTIF('Tabela 3'!$A:$A,EDATE(A84,-1))&gt;0,EDATE(A84,-1),"")</f>
        <v/>
      </c>
      <c r="B85" s="36"/>
    </row>
    <row r="86" spans="1:2" x14ac:dyDescent="0.25">
      <c r="A86" s="1" t="str">
        <f>IF(COUNTIF('Tabela 3'!$A:$A,EDATE(A85,-1))&gt;0,EDATE(A85,-1),"")</f>
        <v/>
      </c>
      <c r="B86" s="36"/>
    </row>
    <row r="87" spans="1:2" x14ac:dyDescent="0.25">
      <c r="A87" s="1" t="str">
        <f>IF(COUNTIF('Tabela 3'!$A:$A,EDATE(A86,-1))&gt;0,EDATE(A86,-1),"")</f>
        <v/>
      </c>
      <c r="B87" s="36"/>
    </row>
    <row r="88" spans="1:2" x14ac:dyDescent="0.25">
      <c r="A88" s="1" t="str">
        <f>IF(COUNTIF('Tabela 3'!$A:$A,EDATE(A87,-1))&gt;0,EDATE(A87,-1),"")</f>
        <v/>
      </c>
      <c r="B88" s="36"/>
    </row>
    <row r="89" spans="1:2" x14ac:dyDescent="0.25">
      <c r="A89" s="1" t="str">
        <f>IF(COUNTIF('Tabela 3'!$A:$A,EDATE(A88,-1))&gt;0,EDATE(A88,-1),"")</f>
        <v/>
      </c>
      <c r="B89" s="36"/>
    </row>
    <row r="90" spans="1:2" x14ac:dyDescent="0.25">
      <c r="A90" s="1" t="str">
        <f>IF(COUNTIF('Tabela 3'!$A:$A,EDATE(A89,-1))&gt;0,EDATE(A89,-1),"")</f>
        <v/>
      </c>
      <c r="B90" s="36"/>
    </row>
    <row r="91" spans="1:2" x14ac:dyDescent="0.25">
      <c r="A91" s="1" t="str">
        <f>IF(COUNTIF('Tabela 3'!$A:$A,EDATE(A90,-1))&gt;0,EDATE(A90,-1),"")</f>
        <v/>
      </c>
      <c r="B91" s="36"/>
    </row>
    <row r="92" spans="1:2" x14ac:dyDescent="0.25">
      <c r="A92" s="1" t="str">
        <f>IF(COUNTIF('Tabela 3'!$A:$A,EDATE(A91,-1))&gt;0,EDATE(A91,-1),"")</f>
        <v/>
      </c>
      <c r="B92" s="36"/>
    </row>
    <row r="93" spans="1:2" x14ac:dyDescent="0.25">
      <c r="A93" s="1" t="str">
        <f>IF(COUNTIF('Tabela 3'!$A:$A,EDATE(A92,-1))&gt;0,EDATE(A92,-1),"")</f>
        <v/>
      </c>
      <c r="B93" s="36"/>
    </row>
    <row r="94" spans="1:2" x14ac:dyDescent="0.25">
      <c r="A94" s="1" t="str">
        <f>IF(COUNTIF('Tabela 3'!$A:$A,EDATE(A93,-1))&gt;0,EDATE(A93,-1),"")</f>
        <v/>
      </c>
      <c r="B94" s="36"/>
    </row>
    <row r="95" spans="1:2" x14ac:dyDescent="0.25">
      <c r="A95" s="1" t="str">
        <f>IF(COUNTIF('Tabela 3'!$A:$A,EDATE(A94,-1))&gt;0,EDATE(A94,-1),"")</f>
        <v/>
      </c>
      <c r="B95" s="36"/>
    </row>
    <row r="96" spans="1:2" x14ac:dyDescent="0.25">
      <c r="A96" s="1" t="str">
        <f>IF(COUNTIF('Tabela 3'!$A:$A,EDATE(A95,-1))&gt;0,EDATE(A95,-1),"")</f>
        <v/>
      </c>
      <c r="B96" s="36"/>
    </row>
    <row r="97" spans="1:2" x14ac:dyDescent="0.25">
      <c r="A97" s="1" t="str">
        <f>IF(COUNTIF('Tabela 3'!$A:$A,EDATE(A96,-1))&gt;0,EDATE(A96,-1),"")</f>
        <v/>
      </c>
      <c r="B97" s="36"/>
    </row>
    <row r="98" spans="1:2" x14ac:dyDescent="0.25">
      <c r="A98" s="1" t="str">
        <f>IF(COUNTIF('Tabela 3'!$A:$A,EDATE(A97,-1))&gt;0,EDATE(A97,-1),"")</f>
        <v/>
      </c>
      <c r="B98" s="36"/>
    </row>
    <row r="99" spans="1:2" x14ac:dyDescent="0.25">
      <c r="A99" s="1" t="str">
        <f>IF(COUNTIF('Tabela 3'!$A:$A,EDATE(A98,-1))&gt;0,EDATE(A98,-1),"")</f>
        <v/>
      </c>
      <c r="B99" s="36"/>
    </row>
    <row r="100" spans="1:2" x14ac:dyDescent="0.25">
      <c r="A100" s="1" t="str">
        <f>IF(COUNTIF('Tabela 3'!$A:$A,EDATE(A99,-1))&gt;0,EDATE(A99,-1),"")</f>
        <v/>
      </c>
      <c r="B100" s="36"/>
    </row>
    <row r="101" spans="1:2" x14ac:dyDescent="0.25">
      <c r="A101" s="1" t="str">
        <f>IF(COUNTIF('Tabela 3'!$A:$A,EDATE(A100,-1))&gt;0,EDATE(A100,-1),"")</f>
        <v/>
      </c>
      <c r="B101" s="36"/>
    </row>
    <row r="102" spans="1:2" x14ac:dyDescent="0.25">
      <c r="A102" s="1" t="str">
        <f>IF(COUNTIF('Tabela 3'!$A:$A,EDATE(A101,-1))&gt;0,EDATE(A101,-1),"")</f>
        <v/>
      </c>
      <c r="B102" s="36"/>
    </row>
    <row r="103" spans="1:2" x14ac:dyDescent="0.25">
      <c r="A103" s="1" t="str">
        <f>IF(COUNTIF('Tabela 3'!$A:$A,EDATE(A102,-1))&gt;0,EDATE(A102,-1),"")</f>
        <v/>
      </c>
      <c r="B103" s="36"/>
    </row>
    <row r="104" spans="1:2" x14ac:dyDescent="0.25">
      <c r="A104" s="1" t="str">
        <f>IF(COUNTIF('Tabela 3'!$A:$A,EDATE(A103,-1))&gt;0,EDATE(A103,-1),"")</f>
        <v/>
      </c>
      <c r="B104" s="36"/>
    </row>
    <row r="105" spans="1:2" x14ac:dyDescent="0.25">
      <c r="A105" s="1" t="str">
        <f>IF(COUNTIF('Tabela 3'!$A:$A,EDATE(A104,-1))&gt;0,EDATE(A104,-1),"")</f>
        <v/>
      </c>
      <c r="B105" s="36"/>
    </row>
    <row r="106" spans="1:2" x14ac:dyDescent="0.25">
      <c r="A106" s="1" t="str">
        <f>IF(COUNTIF('Tabela 3'!$A:$A,EDATE(A105,-1))&gt;0,EDATE(A105,-1),"")</f>
        <v/>
      </c>
      <c r="B106" s="36"/>
    </row>
    <row r="107" spans="1:2" x14ac:dyDescent="0.25">
      <c r="A107" s="1" t="str">
        <f>IF(COUNTIF('Tabela 3'!$A:$A,EDATE(A106,-1))&gt;0,EDATE(A106,-1),"")</f>
        <v/>
      </c>
      <c r="B107" s="36"/>
    </row>
    <row r="108" spans="1:2" x14ac:dyDescent="0.25">
      <c r="A108" s="1" t="str">
        <f>IF(COUNTIF('Tabela 3'!$A:$A,EDATE(A107,-1))&gt;0,EDATE(A107,-1),"")</f>
        <v/>
      </c>
      <c r="B108" s="36"/>
    </row>
    <row r="109" spans="1:2" x14ac:dyDescent="0.25">
      <c r="A109" s="1" t="str">
        <f>IF(COUNTIF('Tabela 3'!$A:$A,EDATE(A108,-1))&gt;0,EDATE(A108,-1),"")</f>
        <v/>
      </c>
      <c r="B109" s="36"/>
    </row>
    <row r="110" spans="1:2" x14ac:dyDescent="0.25">
      <c r="A110" s="1" t="str">
        <f>IF(COUNTIF('Tabela 3'!$A:$A,EDATE(A109,-1))&gt;0,EDATE(A109,-1),"")</f>
        <v/>
      </c>
      <c r="B110" s="36"/>
    </row>
    <row r="111" spans="1:2" x14ac:dyDescent="0.25">
      <c r="A111" s="1" t="str">
        <f>IF(COUNTIF('Tabela 3'!$A:$A,EDATE(A110,-1))&gt;0,EDATE(A110,-1),"")</f>
        <v/>
      </c>
      <c r="B111" s="36"/>
    </row>
    <row r="112" spans="1:2" x14ac:dyDescent="0.25">
      <c r="A112" s="1" t="str">
        <f>IF(COUNTIF('Tabela 3'!$A:$A,EDATE(A111,-1))&gt;0,EDATE(A111,-1),"")</f>
        <v/>
      </c>
      <c r="B112" s="36"/>
    </row>
    <row r="113" spans="1:2" x14ac:dyDescent="0.25">
      <c r="A113" s="1" t="str">
        <f>IF(COUNTIF('Tabela 3'!$A:$A,EDATE(A112,-1))&gt;0,EDATE(A112,-1),"")</f>
        <v/>
      </c>
      <c r="B113" s="36"/>
    </row>
    <row r="114" spans="1:2" x14ac:dyDescent="0.25">
      <c r="A114" s="1" t="str">
        <f>IF(COUNTIF('Tabela 3'!$A:$A,EDATE(A113,-1))&gt;0,EDATE(A113,-1),"")</f>
        <v/>
      </c>
      <c r="B114" s="36"/>
    </row>
    <row r="115" spans="1:2" x14ac:dyDescent="0.25">
      <c r="A115" s="1" t="str">
        <f>IF(COUNTIF('Tabela 3'!$A:$A,EDATE(A114,-1))&gt;0,EDATE(A114,-1),"")</f>
        <v/>
      </c>
      <c r="B115" s="36"/>
    </row>
    <row r="116" spans="1:2" x14ac:dyDescent="0.25">
      <c r="A116" s="1" t="str">
        <f>IF(COUNTIF('Tabela 3'!$A:$A,EDATE(A115,-1))&gt;0,EDATE(A115,-1),"")</f>
        <v/>
      </c>
      <c r="B116" s="36"/>
    </row>
    <row r="117" spans="1:2" x14ac:dyDescent="0.25">
      <c r="A117" s="1" t="str">
        <f>IF(COUNTIF('Tabela 3'!$A:$A,EDATE(A116,-1))&gt;0,EDATE(A116,-1),"")</f>
        <v/>
      </c>
      <c r="B117" s="36"/>
    </row>
    <row r="118" spans="1:2" x14ac:dyDescent="0.25">
      <c r="A118" s="1" t="str">
        <f>IF(COUNTIF('Tabela 3'!$A:$A,EDATE(A117,-1))&gt;0,EDATE(A117,-1),"")</f>
        <v/>
      </c>
      <c r="B118" s="36"/>
    </row>
    <row r="119" spans="1:2" x14ac:dyDescent="0.25">
      <c r="A119" s="1" t="str">
        <f>IF(COUNTIF('Tabela 3'!$A:$A,EDATE(A118,-1))&gt;0,EDATE(A118,-1),"")</f>
        <v/>
      </c>
      <c r="B119" s="36"/>
    </row>
    <row r="120" spans="1:2" x14ac:dyDescent="0.25">
      <c r="A120" s="1" t="str">
        <f>IF(COUNTIF('Tabela 3'!$A:$A,EDATE(A119,-1))&gt;0,EDATE(A119,-1),"")</f>
        <v/>
      </c>
      <c r="B120" s="36"/>
    </row>
    <row r="121" spans="1:2" x14ac:dyDescent="0.25">
      <c r="A121" s="1" t="str">
        <f>IF(COUNTIF('Tabela 3'!$A:$A,EDATE(A120,-1))&gt;0,EDATE(A120,-1),"")</f>
        <v/>
      </c>
      <c r="B121" s="36"/>
    </row>
    <row r="122" spans="1:2" x14ac:dyDescent="0.25">
      <c r="A122" s="1" t="str">
        <f>IF(COUNTIF('Tabela 3'!$A:$A,EDATE(A121,-1))&gt;0,EDATE(A121,-1),"")</f>
        <v/>
      </c>
      <c r="B122" s="36"/>
    </row>
    <row r="123" spans="1:2" x14ac:dyDescent="0.25">
      <c r="A123" s="1" t="str">
        <f>IF(COUNTIF('Tabela 3'!$A:$A,EDATE(A122,-1))&gt;0,EDATE(A122,-1),"")</f>
        <v/>
      </c>
      <c r="B123" s="36"/>
    </row>
    <row r="124" spans="1:2" x14ac:dyDescent="0.25">
      <c r="A124" s="1" t="str">
        <f>IF(COUNTIF('Tabela 3'!$A:$A,EDATE(A123,-1))&gt;0,EDATE(A123,-1),"")</f>
        <v/>
      </c>
      <c r="B124" s="36"/>
    </row>
    <row r="125" spans="1:2" x14ac:dyDescent="0.25">
      <c r="A125" s="1" t="str">
        <f>IF(COUNTIF('Tabela 3'!$A:$A,EDATE(A124,-1))&gt;0,EDATE(A124,-1),"")</f>
        <v/>
      </c>
      <c r="B125" s="36"/>
    </row>
    <row r="126" spans="1:2" x14ac:dyDescent="0.25">
      <c r="A126" s="1" t="str">
        <f>IF(COUNTIF('Tabela 3'!$A:$A,EDATE(A125,-1))&gt;0,EDATE(A125,-1),"")</f>
        <v/>
      </c>
      <c r="B126" s="36"/>
    </row>
    <row r="127" spans="1:2" x14ac:dyDescent="0.25">
      <c r="A127" s="1" t="str">
        <f>IF(COUNTIF('Tabela 3'!$A:$A,EDATE(A126,-1))&gt;0,EDATE(A126,-1),"")</f>
        <v/>
      </c>
      <c r="B127" s="36"/>
    </row>
    <row r="128" spans="1:2" x14ac:dyDescent="0.25">
      <c r="A128" s="1" t="str">
        <f>IF(COUNTIF('Tabela 3'!$A:$A,EDATE(A127,-1))&gt;0,EDATE(A127,-1),"")</f>
        <v/>
      </c>
      <c r="B128" s="36"/>
    </row>
    <row r="129" spans="1:2" x14ac:dyDescent="0.25">
      <c r="A129" s="1" t="str">
        <f>IF(COUNTIF('Tabela 3'!$A:$A,EDATE(A128,-1))&gt;0,EDATE(A128,-1),"")</f>
        <v/>
      </c>
      <c r="B129" s="36"/>
    </row>
    <row r="130" spans="1:2" x14ac:dyDescent="0.25">
      <c r="A130" s="1" t="str">
        <f>IF(COUNTIF('Tabela 3'!$A:$A,EDATE(A129,-1))&gt;0,EDATE(A129,-1),"")</f>
        <v/>
      </c>
      <c r="B130" s="36"/>
    </row>
    <row r="131" spans="1:2" x14ac:dyDescent="0.25">
      <c r="A131" s="1" t="str">
        <f>IF(COUNTIF('Tabela 3'!$A:$A,EDATE(A130,-1))&gt;0,EDATE(A130,-1),"")</f>
        <v/>
      </c>
      <c r="B131" s="36"/>
    </row>
    <row r="132" spans="1:2" x14ac:dyDescent="0.25">
      <c r="A132" s="1" t="str">
        <f>IF(COUNTIF('Tabela 3'!$A:$A,EDATE(A131,-1))&gt;0,EDATE(A131,-1),"")</f>
        <v/>
      </c>
      <c r="B132" s="36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074E9-5BB7-4DF9-BF1A-F4ED6D9B3540}">
  <sheetPr codeName="Planilha9"/>
  <dimension ref="A1:F35"/>
  <sheetViews>
    <sheetView topLeftCell="A4" zoomScale="98" zoomScaleNormal="98" workbookViewId="0">
      <selection activeCell="F10" sqref="F10"/>
    </sheetView>
  </sheetViews>
  <sheetFormatPr defaultColWidth="9.140625" defaultRowHeight="15" x14ac:dyDescent="0.25"/>
  <cols>
    <col min="1" max="1" width="93.85546875" style="21" customWidth="1"/>
    <col min="2" max="3" width="17.42578125" style="21" customWidth="1"/>
    <col min="4" max="6" width="9.140625" style="21"/>
    <col min="7" max="7" width="13.42578125" style="21" bestFit="1" customWidth="1"/>
    <col min="8" max="16384" width="9.140625" style="21"/>
  </cols>
  <sheetData>
    <row r="1" spans="1:6" ht="15.75" customHeight="1" x14ac:dyDescent="0.25">
      <c r="A1" s="29" t="s">
        <v>294</v>
      </c>
      <c r="B1" s="28"/>
      <c r="C1" s="28"/>
    </row>
    <row r="2" spans="1:6" ht="15.75" customHeight="1" x14ac:dyDescent="0.25">
      <c r="A2" s="29" t="s">
        <v>260</v>
      </c>
      <c r="B2" s="28"/>
      <c r="C2" s="28"/>
    </row>
    <row r="3" spans="1:6" ht="15.75" x14ac:dyDescent="0.25">
      <c r="A3" s="24">
        <f>Sumário!$A$3</f>
        <v>45931</v>
      </c>
    </row>
    <row r="4" spans="1:6" ht="30" customHeight="1" x14ac:dyDescent="0.25">
      <c r="A4" s="90" t="s">
        <v>254</v>
      </c>
      <c r="B4" s="91" t="s">
        <v>2</v>
      </c>
      <c r="C4" s="92" t="s">
        <v>1</v>
      </c>
    </row>
    <row r="5" spans="1:6" x14ac:dyDescent="0.25">
      <c r="A5" s="75" t="s">
        <v>143</v>
      </c>
      <c r="B5" s="79">
        <f t="array" ref="B5">INDEX('Tabela 4'!T:T,
MATCH(1,
('Tabela 4'!B:B=A5)*
('Tabela 4'!A:A=$A$3),
0))</f>
        <v>-296</v>
      </c>
      <c r="C5" s="68">
        <f t="array" ref="C5">INDEX('Tabela 4'!AE:AE,
MATCH(1,
('Tabela 4'!B:B=A5)*
('Tabela 4'!A:A=$A$3),
0))</f>
        <v>85147</v>
      </c>
    </row>
    <row r="6" spans="1:6" x14ac:dyDescent="0.25">
      <c r="A6" s="76" t="s">
        <v>144</v>
      </c>
      <c r="B6" s="80">
        <f t="array" ref="B6">INDEX('Tabela 4'!T:T,
MATCH(1,
('Tabela 4'!B:B=A6)*
('Tabela 4'!A:A=$A$3),
0))</f>
        <v>-223</v>
      </c>
      <c r="C6" s="69">
        <f t="array" ref="C6">INDEX('Tabela 4'!AE:AE,
MATCH(1,
('Tabela 4'!B:B=A6)*
('Tabela 4'!A:A=$A$3),
0))</f>
        <v>-9917</v>
      </c>
    </row>
    <row r="7" spans="1:6" x14ac:dyDescent="0.25">
      <c r="A7" s="76" t="s">
        <v>145</v>
      </c>
      <c r="B7" s="81">
        <f t="array" ref="B7">INDEX('Tabela 4'!T:T,
MATCH(1,
('Tabela 4'!B:B=A7)*
('Tabela 4'!A:A=$A$3),
0))</f>
        <v>-1562</v>
      </c>
      <c r="C7" s="70">
        <f t="array" ref="C7">INDEX('Tabela 4'!AE:AE,
MATCH(1,
('Tabela 4'!B:B=A7)*
('Tabela 4'!A:A=$A$3),
0))</f>
        <v>-10092</v>
      </c>
    </row>
    <row r="8" spans="1:6" x14ac:dyDescent="0.25">
      <c r="A8" s="77" t="s">
        <v>146</v>
      </c>
      <c r="B8" s="82">
        <f t="array" ref="B8">INDEX('Tabela 4'!T:T,
MATCH(1,
('Tabela 4'!B:B=A8)*
('Tabela 4'!A:A=$A$3),
0))</f>
        <v>157</v>
      </c>
      <c r="C8" s="54">
        <f t="array" ref="C8">INDEX('Tabela 4'!AE:AE,
MATCH(1,
('Tabela 4'!B:B=A8)*
('Tabela 4'!A:A=$A$3),
0))</f>
        <v>782</v>
      </c>
    </row>
    <row r="9" spans="1:6" x14ac:dyDescent="0.25">
      <c r="A9" s="77" t="s">
        <v>147</v>
      </c>
      <c r="B9" s="83">
        <f t="array" ref="B9">INDEX('Tabela 4'!T:T,
MATCH(1,
('Tabela 4'!B:B=A9)*
('Tabela 4'!A:A=$A$3),
0))</f>
        <v>-1730</v>
      </c>
      <c r="C9" s="71">
        <f t="array" ref="C9">INDEX('Tabela 4'!AE:AE,
MATCH(1,
('Tabela 4'!B:B=A9)*
('Tabela 4'!A:A=$A$3),
0))</f>
        <v>-11749</v>
      </c>
      <c r="D9" s="22"/>
    </row>
    <row r="10" spans="1:6" x14ac:dyDescent="0.25">
      <c r="A10" s="77" t="s">
        <v>148</v>
      </c>
      <c r="B10" s="82">
        <f t="array" ref="B10">INDEX('Tabela 4'!T:T,
MATCH(1,
('Tabela 4'!B:B=A10)*
('Tabela 4'!A:A=$A$3),
0))</f>
        <v>-21</v>
      </c>
      <c r="C10" s="54">
        <f t="array" ref="C10">INDEX('Tabela 4'!AE:AE,
MATCH(1,
('Tabela 4'!B:B=A10)*
('Tabela 4'!A:A=$A$3),
0))</f>
        <v>684</v>
      </c>
      <c r="D10" s="22"/>
    </row>
    <row r="11" spans="1:6" x14ac:dyDescent="0.25">
      <c r="A11" s="77" t="s">
        <v>149</v>
      </c>
      <c r="B11" s="83">
        <f t="array" ref="B11">INDEX('Tabela 4'!T:T,
MATCH(1,
('Tabela 4'!B:B=A11)*
('Tabela 4'!A:A=$A$3),
0))</f>
        <v>32</v>
      </c>
      <c r="C11" s="71">
        <f t="array" ref="C11">INDEX('Tabela 4'!AE:AE,
MATCH(1,
('Tabela 4'!B:B=A11)*
('Tabela 4'!A:A=$A$3),
0))</f>
        <v>191</v>
      </c>
      <c r="D11" s="22"/>
    </row>
    <row r="12" spans="1:6" x14ac:dyDescent="0.25">
      <c r="A12" s="76" t="s">
        <v>150</v>
      </c>
      <c r="B12" s="80">
        <f t="array" ref="B12">INDEX('Tabela 4'!T:T,
MATCH(1,
('Tabela 4'!B:B=A12)*
('Tabela 4'!A:A=$A$3),
0))</f>
        <v>-810</v>
      </c>
      <c r="C12" s="69">
        <f t="array" ref="C12">INDEX('Tabela 4'!AE:AE,
MATCH(1,
('Tabela 4'!B:B=A12)*
('Tabela 4'!A:A=$A$3),
0))</f>
        <v>-2875</v>
      </c>
      <c r="E12" s="22"/>
      <c r="F12" s="22"/>
    </row>
    <row r="13" spans="1:6" x14ac:dyDescent="0.25">
      <c r="A13" s="76" t="s">
        <v>151</v>
      </c>
      <c r="B13" s="81">
        <f t="array" ref="B13">INDEX('Tabela 4'!T:T,
MATCH(1,
('Tabela 4'!B:B=A13)*
('Tabela 4'!A:A=$A$3),
0))</f>
        <v>1291</v>
      </c>
      <c r="C13" s="70">
        <f t="array" ref="C13">INDEX('Tabela 4'!AE:AE,
MATCH(1,
('Tabela 4'!B:B=A13)*
('Tabela 4'!A:A=$A$3),
0))</f>
        <v>25592</v>
      </c>
      <c r="D13" s="22"/>
    </row>
    <row r="14" spans="1:6" x14ac:dyDescent="0.25">
      <c r="A14" s="76" t="s">
        <v>152</v>
      </c>
      <c r="B14" s="80">
        <f t="array" ref="B14">INDEX('Tabela 4'!T:T,
MATCH(1,
('Tabela 4'!B:B=A14)*
('Tabela 4'!A:A=$A$3),
0))</f>
        <v>1008</v>
      </c>
      <c r="C14" s="69">
        <f t="array" ref="C14">INDEX('Tabela 4'!AE:AE,
MATCH(1,
('Tabela 4'!B:B=A14)*
('Tabela 4'!A:A=$A$3),
0))</f>
        <v>82436</v>
      </c>
      <c r="D14" s="22"/>
      <c r="E14" s="22"/>
    </row>
    <row r="15" spans="1:6" x14ac:dyDescent="0.25">
      <c r="A15" s="85" t="s">
        <v>153</v>
      </c>
      <c r="B15" s="88">
        <f t="array" ref="B15">INDEX('Tabela 4'!T:T,
MATCH(1,
('Tabela 4'!B:B=A15)*
('Tabela 4'!A:A=$A$3),
0))</f>
        <v>459</v>
      </c>
      <c r="C15" s="72">
        <f t="array" ref="C15">INDEX('Tabela 4'!AE:AE,
MATCH(1,
('Tabela 4'!B:B=A15)*
('Tabela 4'!A:A=$A$3),
0))</f>
        <v>10157</v>
      </c>
      <c r="D15" s="22"/>
      <c r="E15" s="22"/>
    </row>
    <row r="16" spans="1:6" x14ac:dyDescent="0.25">
      <c r="A16" s="85" t="s">
        <v>154</v>
      </c>
      <c r="B16" s="87">
        <f t="array" ref="B16">INDEX('Tabela 4'!T:T,
MATCH(1,
('Tabela 4'!B:B=A16)*
('Tabela 4'!A:A=$A$3),
0))</f>
        <v>772</v>
      </c>
      <c r="C16" s="73">
        <f t="array" ref="C16">INDEX('Tabela 4'!AE:AE,
MATCH(1,
('Tabela 4'!B:B=A16)*
('Tabela 4'!A:A=$A$3),
0))</f>
        <v>10309</v>
      </c>
      <c r="E16" s="22"/>
    </row>
    <row r="17" spans="1:3" x14ac:dyDescent="0.25">
      <c r="A17" s="85" t="s">
        <v>155</v>
      </c>
      <c r="B17" s="88">
        <f t="array" ref="B17">INDEX('Tabela 4'!T:T,
MATCH(1,
('Tabela 4'!B:B=A17)*
('Tabela 4'!A:A=$A$3),
0))</f>
        <v>-379</v>
      </c>
      <c r="C17" s="72">
        <f t="array" ref="C17">INDEX('Tabela 4'!AE:AE,
MATCH(1,
('Tabela 4'!B:B=A17)*
('Tabela 4'!A:A=$A$3),
0))</f>
        <v>35511</v>
      </c>
    </row>
    <row r="18" spans="1:3" x14ac:dyDescent="0.25">
      <c r="A18" s="77" t="s">
        <v>156</v>
      </c>
      <c r="B18" s="82">
        <f t="array" ref="B18">INDEX('Tabela 4'!T:T,
MATCH(1,
('Tabela 4'!B:B=A18)*
('Tabela 4'!A:A=$A$3),
0))</f>
        <v>42</v>
      </c>
      <c r="C18" s="54">
        <f t="array" ref="C18">INDEX('Tabela 4'!AE:AE,
MATCH(1,
('Tabela 4'!B:B=A18)*
('Tabela 4'!A:A=$A$3),
0))</f>
        <v>1412</v>
      </c>
    </row>
    <row r="19" spans="1:3" x14ac:dyDescent="0.25">
      <c r="A19" s="77" t="s">
        <v>157</v>
      </c>
      <c r="B19" s="83">
        <f t="array" ref="B19">INDEX('Tabela 4'!T:T,
MATCH(1,
('Tabela 4'!B:B=A19)*
('Tabela 4'!A:A=$A$3),
0))</f>
        <v>29</v>
      </c>
      <c r="C19" s="71">
        <f t="array" ref="C19">INDEX('Tabela 4'!AE:AE,
MATCH(1,
('Tabela 4'!B:B=A19)*
('Tabela 4'!A:A=$A$3),
0))</f>
        <v>872</v>
      </c>
    </row>
    <row r="20" spans="1:3" x14ac:dyDescent="0.25">
      <c r="A20" s="77" t="s">
        <v>158</v>
      </c>
      <c r="B20" s="82">
        <f t="array" ref="B20">INDEX('Tabela 4'!T:T,
MATCH(1,
('Tabela 4'!B:B=A20)*
('Tabela 4'!A:A=$A$3),
0))</f>
        <v>65</v>
      </c>
      <c r="C20" s="54">
        <f t="array" ref="C20">INDEX('Tabela 4'!AE:AE,
MATCH(1,
('Tabela 4'!B:B=A20)*
('Tabela 4'!A:A=$A$3),
0))</f>
        <v>386</v>
      </c>
    </row>
    <row r="21" spans="1:3" x14ac:dyDescent="0.25">
      <c r="A21" s="77" t="s">
        <v>159</v>
      </c>
      <c r="B21" s="83">
        <f t="array" ref="B21">INDEX('Tabela 4'!T:T,
MATCH(1,
('Tabela 4'!B:B=A21)*
('Tabela 4'!A:A=$A$3),
0))</f>
        <v>-25</v>
      </c>
      <c r="C21" s="71">
        <f t="array" ref="C21">INDEX('Tabela 4'!AE:AE,
MATCH(1,
('Tabela 4'!B:B=A21)*
('Tabela 4'!A:A=$A$3),
0))</f>
        <v>8072</v>
      </c>
    </row>
    <row r="22" spans="1:3" x14ac:dyDescent="0.25">
      <c r="A22" s="77" t="s">
        <v>160</v>
      </c>
      <c r="B22" s="82">
        <f t="array" ref="B22">INDEX('Tabela 4'!T:T,
MATCH(1,
('Tabela 4'!B:B=A22)*
('Tabela 4'!A:A=$A$3),
0))</f>
        <v>-490</v>
      </c>
      <c r="C22" s="54">
        <f t="array" ref="C22">INDEX('Tabela 4'!AE:AE,
MATCH(1,
('Tabela 4'!B:B=A22)*
('Tabela 4'!A:A=$A$3),
0))</f>
        <v>24769</v>
      </c>
    </row>
    <row r="23" spans="1:3" x14ac:dyDescent="0.25">
      <c r="A23" s="85" t="s">
        <v>161</v>
      </c>
      <c r="B23" s="86">
        <f t="array" ref="B23">INDEX('Tabela 4'!T:T,
MATCH(1,
('Tabela 4'!B:B=A23)*
('Tabela 4'!A:A=$A$3),
0))</f>
        <v>198</v>
      </c>
      <c r="C23" s="72">
        <f t="array" ref="C23">INDEX('Tabela 4'!AE:AE,
MATCH(1,
('Tabela 4'!B:B=A23)*
('Tabela 4'!A:A=$A$3),
0))</f>
        <v>12742</v>
      </c>
    </row>
    <row r="24" spans="1:3" x14ac:dyDescent="0.25">
      <c r="A24" s="77" t="s">
        <v>162</v>
      </c>
      <c r="B24" s="82">
        <f t="array" ref="B24">INDEX('Tabela 4'!T:T,
MATCH(1,
('Tabela 4'!B:B=A24)*
('Tabela 4'!A:A=$A$3),
0))</f>
        <v>16</v>
      </c>
      <c r="C24" s="54">
        <f t="array" ref="C24">INDEX('Tabela 4'!AE:AE,
MATCH(1,
('Tabela 4'!B:B=A24)*
('Tabela 4'!A:A=$A$3),
0))</f>
        <v>749</v>
      </c>
    </row>
    <row r="25" spans="1:3" x14ac:dyDescent="0.25">
      <c r="A25" s="77" t="s">
        <v>163</v>
      </c>
      <c r="B25" s="83">
        <f t="array" ref="B25">INDEX('Tabela 4'!T:T,
MATCH(1,
('Tabela 4'!B:B=A25)*
('Tabela 4'!A:A=$A$3),
0))</f>
        <v>-23</v>
      </c>
      <c r="C25" s="71">
        <f t="array" ref="C25">INDEX('Tabela 4'!AE:AE,
MATCH(1,
('Tabela 4'!B:B=A25)*
('Tabela 4'!A:A=$A$3),
0))</f>
        <v>1526</v>
      </c>
    </row>
    <row r="26" spans="1:3" x14ac:dyDescent="0.25">
      <c r="A26" s="77" t="s">
        <v>164</v>
      </c>
      <c r="B26" s="82">
        <f t="array" ref="B26">INDEX('Tabela 4'!T:T,
MATCH(1,
('Tabela 4'!B:B=A26)*
('Tabela 4'!A:A=$A$3),
0))</f>
        <v>205</v>
      </c>
      <c r="C26" s="54">
        <f t="array" ref="C26">INDEX('Tabela 4'!AE:AE,
MATCH(1,
('Tabela 4'!B:B=A26)*
('Tabela 4'!A:A=$A$3),
0))</f>
        <v>10467</v>
      </c>
    </row>
    <row r="27" spans="1:3" x14ac:dyDescent="0.25">
      <c r="A27" s="85" t="s">
        <v>165</v>
      </c>
      <c r="B27" s="88">
        <f t="array" ref="B27">INDEX('Tabela 4'!T:T,
MATCH(1,
('Tabela 4'!B:B=A27)*
('Tabela 4'!A:A=$A$3),
0))</f>
        <v>3</v>
      </c>
      <c r="C27" s="72">
        <f t="array" ref="C27">INDEX('Tabela 4'!AE:AE,
MATCH(1,
('Tabela 4'!B:B=A27)*
('Tabela 4'!A:A=$A$3),
0))</f>
        <v>16</v>
      </c>
    </row>
    <row r="28" spans="1:3" x14ac:dyDescent="0.25">
      <c r="A28" s="85" t="s">
        <v>166</v>
      </c>
      <c r="B28" s="87">
        <f t="array" ref="B28">INDEX('Tabela 4'!T:T,
MATCH(1,
('Tabela 4'!B:B=A28)*
('Tabela 4'!A:A=$A$3),
0))</f>
        <v>-45</v>
      </c>
      <c r="C28" s="73">
        <f t="array" ref="C28">INDEX('Tabela 4'!AE:AE,
MATCH(1,
('Tabela 4'!B:B=A28)*
('Tabela 4'!A:A=$A$3),
0))</f>
        <v>13701</v>
      </c>
    </row>
    <row r="29" spans="1:3" x14ac:dyDescent="0.25">
      <c r="A29" s="77" t="s">
        <v>167</v>
      </c>
      <c r="B29" s="83">
        <f t="array" ref="B29">INDEX('Tabela 4'!T:T,
MATCH(1,
('Tabela 4'!B:B=A29)*
('Tabela 4'!A:A=$A$3),
0))</f>
        <v>-16</v>
      </c>
      <c r="C29" s="71">
        <f t="array" ref="C29">INDEX('Tabela 4'!AE:AE,
MATCH(1,
('Tabela 4'!B:B=A29)*
('Tabela 4'!A:A=$A$3),
0))</f>
        <v>1806</v>
      </c>
    </row>
    <row r="30" spans="1:3" x14ac:dyDescent="0.25">
      <c r="A30" s="77" t="s">
        <v>168</v>
      </c>
      <c r="B30" s="82">
        <f t="array" ref="B30">INDEX('Tabela 4'!T:T,
MATCH(1,
('Tabela 4'!B:B=A30)*
('Tabela 4'!A:A=$A$3),
0))</f>
        <v>-29</v>
      </c>
      <c r="C30" s="54">
        <f t="array" ref="C30">INDEX('Tabela 4'!AE:AE,
MATCH(1,
('Tabela 4'!B:B=A30)*
('Tabela 4'!A:A=$A$3),
0))</f>
        <v>11896</v>
      </c>
    </row>
    <row r="31" spans="1:3" x14ac:dyDescent="0.25">
      <c r="A31" s="78" t="s">
        <v>169</v>
      </c>
      <c r="B31" s="84">
        <f t="array" ref="B31">INDEX('Tabela 4'!T:T,
MATCH(1,
('Tabela 4'!B:B=A31)*
('Tabela 4'!A:A=$A$3),
0))</f>
        <v>0</v>
      </c>
      <c r="C31" s="74">
        <f t="array" ref="C31">INDEX('Tabela 4'!AE:AE,
MATCH(1,
('Tabela 4'!B:B=A31)*
('Tabela 4'!A:A=$A$3),
0))</f>
        <v>-1</v>
      </c>
    </row>
    <row r="33" spans="1:1" x14ac:dyDescent="0.25">
      <c r="A33" s="23" t="s">
        <v>255</v>
      </c>
    </row>
    <row r="34" spans="1:1" x14ac:dyDescent="0.25">
      <c r="A34" s="23" t="s">
        <v>6</v>
      </c>
    </row>
    <row r="35" spans="1:1" x14ac:dyDescent="0.25">
      <c r="A35" s="52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0"/>
  <dimension ref="A1:I25"/>
  <sheetViews>
    <sheetView showGridLines="0" zoomScale="115" zoomScaleNormal="115" workbookViewId="0">
      <selection activeCell="P22" sqref="P22"/>
    </sheetView>
  </sheetViews>
  <sheetFormatPr defaultRowHeight="15" x14ac:dyDescent="0.25"/>
  <sheetData>
    <row r="1" spans="1:9" ht="15.75" customHeight="1" x14ac:dyDescent="0.25">
      <c r="A1" s="31" t="s">
        <v>295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1" t="s">
        <v>291</v>
      </c>
      <c r="B2" s="30"/>
      <c r="C2" s="30"/>
      <c r="D2" s="30"/>
      <c r="E2" s="30"/>
      <c r="F2" s="30"/>
      <c r="G2" s="30"/>
      <c r="H2" s="30"/>
      <c r="I2" s="30"/>
    </row>
    <row r="3" spans="1:9" ht="15.75" x14ac:dyDescent="0.25">
      <c r="A3" s="24" t="str">
        <f>TEXT(EDATE(Sumário!$A$3,-12),"mmmm/aa")&amp;" a "&amp;TEXT(Sumário!$A$3,"mmmm/aa")</f>
        <v>outubro/24 a outubro/25</v>
      </c>
    </row>
    <row r="24" spans="1:1" x14ac:dyDescent="0.25">
      <c r="A24" s="23" t="s">
        <v>255</v>
      </c>
    </row>
    <row r="25" spans="1:1" x14ac:dyDescent="0.25">
      <c r="A25" s="23" t="s">
        <v>6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1"/>
  <dimension ref="A1:I25"/>
  <sheetViews>
    <sheetView showGridLines="0" zoomScale="115" zoomScaleNormal="115" workbookViewId="0">
      <selection activeCell="Q13" sqref="Q13"/>
    </sheetView>
  </sheetViews>
  <sheetFormatPr defaultRowHeight="15" x14ac:dyDescent="0.25"/>
  <cols>
    <col min="1" max="1" width="11" bestFit="1" customWidth="1"/>
  </cols>
  <sheetData>
    <row r="1" spans="1:9" ht="15.75" customHeight="1" x14ac:dyDescent="0.25">
      <c r="A1" s="31" t="s">
        <v>296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1" t="s">
        <v>292</v>
      </c>
      <c r="B2" s="30"/>
      <c r="C2" s="30"/>
      <c r="D2" s="30"/>
      <c r="E2" s="30"/>
      <c r="F2" s="30"/>
      <c r="G2" s="30"/>
      <c r="H2" s="30"/>
      <c r="I2" s="30"/>
    </row>
    <row r="3" spans="1:9" ht="15.75" x14ac:dyDescent="0.25">
      <c r="A3" s="111" t="str">
        <f>TEXT(Sumário!$A$3,"mmmm/aa")&amp;" / "&amp;TEXT(EDATE(Sumário!$A$3,-1),"mmmm/aa")</f>
        <v>outubro/25 / setembro/25</v>
      </c>
    </row>
    <row r="24" spans="1:1" x14ac:dyDescent="0.25">
      <c r="A24" s="23" t="s">
        <v>255</v>
      </c>
    </row>
    <row r="25" spans="1:1" x14ac:dyDescent="0.25">
      <c r="A25" s="23" t="s">
        <v>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2"/>
  <dimension ref="A1:K43"/>
  <sheetViews>
    <sheetView showGridLines="0" zoomScale="115" zoomScaleNormal="115" workbookViewId="0">
      <selection activeCell="O12" sqref="O12"/>
    </sheetView>
  </sheetViews>
  <sheetFormatPr defaultRowHeight="15" x14ac:dyDescent="0.25"/>
  <cols>
    <col min="1" max="1" width="14.140625" customWidth="1"/>
    <col min="2" max="2" width="11.42578125" customWidth="1"/>
  </cols>
  <sheetData>
    <row r="1" spans="1:11" ht="18" customHeight="1" x14ac:dyDescent="0.25">
      <c r="A1" s="31" t="s">
        <v>304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8" customHeight="1" x14ac:dyDescent="0.25">
      <c r="A2" s="31" t="s">
        <v>297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75" x14ac:dyDescent="0.25">
      <c r="A3" s="24">
        <f>Sumário!$A$3</f>
        <v>45931</v>
      </c>
      <c r="B3" s="16"/>
      <c r="C3" s="14"/>
    </row>
    <row r="26" spans="1:1" x14ac:dyDescent="0.25">
      <c r="A26" s="23" t="s">
        <v>255</v>
      </c>
    </row>
    <row r="27" spans="1:1" x14ac:dyDescent="0.25">
      <c r="A27" s="23" t="s">
        <v>6</v>
      </c>
    </row>
    <row r="28" spans="1:1" x14ac:dyDescent="0.25">
      <c r="A28" s="23"/>
    </row>
    <row r="42" spans="1:1" x14ac:dyDescent="0.25">
      <c r="A42" s="23"/>
    </row>
    <row r="43" spans="1:1" x14ac:dyDescent="0.25">
      <c r="A43" s="23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7232-BCDC-44D3-9E75-77F006A283E3}">
  <sheetPr codeName="Planilha2"/>
  <dimension ref="A1:H35411"/>
  <sheetViews>
    <sheetView topLeftCell="A5436" workbookViewId="0"/>
  </sheetViews>
  <sheetFormatPr defaultColWidth="11.42578125" defaultRowHeight="18" customHeight="1" x14ac:dyDescent="0.25"/>
  <cols>
    <col min="1" max="1" width="16.140625" style="1" customWidth="1"/>
    <col min="2" max="3" width="16.140625" customWidth="1"/>
    <col min="4" max="4" width="33.42578125" style="105" customWidth="1"/>
    <col min="5" max="6" width="19.42578125" style="55" customWidth="1"/>
    <col min="7" max="7" width="19.42578125" style="97" customWidth="1"/>
  </cols>
  <sheetData>
    <row r="1" spans="1:7" ht="18" customHeight="1" x14ac:dyDescent="0.25">
      <c r="A1" s="1" t="s">
        <v>257</v>
      </c>
    </row>
    <row r="2" spans="1:7" ht="64.5" customHeight="1" x14ac:dyDescent="0.25">
      <c r="A2" s="56" t="s">
        <v>256</v>
      </c>
      <c r="B2" s="57" t="s">
        <v>27</v>
      </c>
      <c r="C2" s="57" t="s">
        <v>170</v>
      </c>
      <c r="D2" s="106" t="s">
        <v>171</v>
      </c>
      <c r="E2" s="58" t="s">
        <v>101</v>
      </c>
      <c r="F2" s="58" t="s">
        <v>102</v>
      </c>
      <c r="G2" s="98" t="s">
        <v>103</v>
      </c>
    </row>
    <row r="3" spans="1:7" ht="18" customHeight="1" x14ac:dyDescent="0.25">
      <c r="A3" s="59">
        <f t="shared" ref="A3:A66" si="0">IF(B3&lt;&gt;"",DATE(2020,INT((ROW(A1)-1)/78)+1,1),"")</f>
        <v>43831</v>
      </c>
      <c r="B3" s="60" t="s">
        <v>26</v>
      </c>
      <c r="C3" s="60">
        <v>320010</v>
      </c>
      <c r="D3" s="107" t="s">
        <v>172</v>
      </c>
      <c r="E3" s="67">
        <v>47</v>
      </c>
      <c r="F3" s="67">
        <v>-20</v>
      </c>
      <c r="G3" s="99">
        <v>67</v>
      </c>
    </row>
    <row r="4" spans="1:7" ht="18" customHeight="1" x14ac:dyDescent="0.25">
      <c r="A4" s="59">
        <f t="shared" si="0"/>
        <v>43831</v>
      </c>
      <c r="B4" s="60" t="s">
        <v>26</v>
      </c>
      <c r="C4" s="60">
        <v>320013</v>
      </c>
      <c r="D4" s="107" t="s">
        <v>173</v>
      </c>
      <c r="E4" s="67">
        <v>22</v>
      </c>
      <c r="F4" s="67">
        <v>5</v>
      </c>
      <c r="G4" s="99">
        <v>17</v>
      </c>
    </row>
    <row r="5" spans="1:7" ht="18" customHeight="1" x14ac:dyDescent="0.25">
      <c r="A5" s="59">
        <f t="shared" si="0"/>
        <v>43831</v>
      </c>
      <c r="B5" s="60" t="s">
        <v>26</v>
      </c>
      <c r="C5" s="60">
        <v>320016</v>
      </c>
      <c r="D5" s="107" t="s">
        <v>174</v>
      </c>
      <c r="E5" s="67">
        <v>6</v>
      </c>
      <c r="F5" s="67">
        <v>-2</v>
      </c>
      <c r="G5" s="99">
        <v>8</v>
      </c>
    </row>
    <row r="6" spans="1:7" ht="18" customHeight="1" x14ac:dyDescent="0.25">
      <c r="A6" s="59">
        <f t="shared" si="0"/>
        <v>43831</v>
      </c>
      <c r="B6" s="60" t="s">
        <v>26</v>
      </c>
      <c r="C6" s="60">
        <v>320020</v>
      </c>
      <c r="D6" s="107" t="s">
        <v>175</v>
      </c>
      <c r="E6" s="67">
        <v>80</v>
      </c>
      <c r="F6" s="67">
        <v>28</v>
      </c>
      <c r="G6" s="99">
        <v>52</v>
      </c>
    </row>
    <row r="7" spans="1:7" ht="18" customHeight="1" x14ac:dyDescent="0.25">
      <c r="A7" s="59">
        <f t="shared" si="0"/>
        <v>43831</v>
      </c>
      <c r="B7" s="60" t="s">
        <v>26</v>
      </c>
      <c r="C7" s="60">
        <v>320030</v>
      </c>
      <c r="D7" s="107" t="s">
        <v>176</v>
      </c>
      <c r="E7" s="67">
        <v>83</v>
      </c>
      <c r="F7" s="67">
        <v>-4</v>
      </c>
      <c r="G7" s="99">
        <v>87</v>
      </c>
    </row>
    <row r="8" spans="1:7" ht="18" customHeight="1" x14ac:dyDescent="0.25">
      <c r="A8" s="59">
        <f t="shared" si="0"/>
        <v>43831</v>
      </c>
      <c r="B8" s="60" t="s">
        <v>26</v>
      </c>
      <c r="C8" s="60">
        <v>320035</v>
      </c>
      <c r="D8" s="107" t="s">
        <v>177</v>
      </c>
      <c r="E8" s="67">
        <v>5</v>
      </c>
      <c r="F8" s="67">
        <v>1</v>
      </c>
      <c r="G8" s="99">
        <v>4</v>
      </c>
    </row>
    <row r="9" spans="1:7" ht="18" customHeight="1" x14ac:dyDescent="0.25">
      <c r="A9" s="59">
        <f t="shared" si="0"/>
        <v>43831</v>
      </c>
      <c r="B9" s="60" t="s">
        <v>26</v>
      </c>
      <c r="C9" s="60">
        <v>320040</v>
      </c>
      <c r="D9" s="107" t="s">
        <v>178</v>
      </c>
      <c r="E9" s="67">
        <v>201</v>
      </c>
      <c r="F9" s="67">
        <v>-23</v>
      </c>
      <c r="G9" s="99">
        <v>224</v>
      </c>
    </row>
    <row r="10" spans="1:7" ht="18" customHeight="1" x14ac:dyDescent="0.25">
      <c r="A10" s="59">
        <f t="shared" si="0"/>
        <v>43831</v>
      </c>
      <c r="B10" s="60" t="s">
        <v>26</v>
      </c>
      <c r="C10" s="60">
        <v>320050</v>
      </c>
      <c r="D10" s="107" t="s">
        <v>179</v>
      </c>
      <c r="E10" s="67">
        <v>9</v>
      </c>
      <c r="F10" s="67">
        <v>3</v>
      </c>
      <c r="G10" s="99">
        <v>6</v>
      </c>
    </row>
    <row r="11" spans="1:7" ht="18" customHeight="1" x14ac:dyDescent="0.25">
      <c r="A11" s="59">
        <f t="shared" si="0"/>
        <v>43831</v>
      </c>
      <c r="B11" s="60" t="s">
        <v>26</v>
      </c>
      <c r="C11" s="60">
        <v>320060</v>
      </c>
      <c r="D11" s="107" t="s">
        <v>180</v>
      </c>
      <c r="E11" s="67">
        <v>908</v>
      </c>
      <c r="F11" s="67">
        <v>-102</v>
      </c>
      <c r="G11" s="99">
        <v>1010</v>
      </c>
    </row>
    <row r="12" spans="1:7" ht="18" customHeight="1" x14ac:dyDescent="0.25">
      <c r="A12" s="59">
        <f t="shared" si="0"/>
        <v>43831</v>
      </c>
      <c r="B12" s="60" t="s">
        <v>26</v>
      </c>
      <c r="C12" s="60">
        <v>320070</v>
      </c>
      <c r="D12" s="107" t="s">
        <v>181</v>
      </c>
      <c r="E12" s="67">
        <v>67</v>
      </c>
      <c r="F12" s="67">
        <v>-5</v>
      </c>
      <c r="G12" s="99">
        <v>72</v>
      </c>
    </row>
    <row r="13" spans="1:7" ht="18" customHeight="1" x14ac:dyDescent="0.25">
      <c r="A13" s="59">
        <f t="shared" si="0"/>
        <v>43831</v>
      </c>
      <c r="B13" s="60" t="s">
        <v>26</v>
      </c>
      <c r="C13" s="60">
        <v>320080</v>
      </c>
      <c r="D13" s="107" t="s">
        <v>182</v>
      </c>
      <c r="E13" s="67">
        <v>93</v>
      </c>
      <c r="F13" s="67">
        <v>-14</v>
      </c>
      <c r="G13" s="99">
        <v>107</v>
      </c>
    </row>
    <row r="14" spans="1:7" ht="18" customHeight="1" x14ac:dyDescent="0.25">
      <c r="A14" s="59">
        <f t="shared" si="0"/>
        <v>43831</v>
      </c>
      <c r="B14" s="60" t="s">
        <v>26</v>
      </c>
      <c r="C14" s="60">
        <v>320090</v>
      </c>
      <c r="D14" s="107" t="s">
        <v>183</v>
      </c>
      <c r="E14" s="67">
        <v>186</v>
      </c>
      <c r="F14" s="67">
        <v>-11</v>
      </c>
      <c r="G14" s="99">
        <v>197</v>
      </c>
    </row>
    <row r="15" spans="1:7" ht="18" customHeight="1" x14ac:dyDescent="0.25">
      <c r="A15" s="59">
        <f t="shared" si="0"/>
        <v>43831</v>
      </c>
      <c r="B15" s="60" t="s">
        <v>26</v>
      </c>
      <c r="C15" s="60">
        <v>320100</v>
      </c>
      <c r="D15" s="107" t="s">
        <v>184</v>
      </c>
      <c r="E15" s="67">
        <v>40</v>
      </c>
      <c r="F15" s="67">
        <v>19</v>
      </c>
      <c r="G15" s="99">
        <v>21</v>
      </c>
    </row>
    <row r="16" spans="1:7" ht="18" customHeight="1" x14ac:dyDescent="0.25">
      <c r="A16" s="59">
        <f t="shared" si="0"/>
        <v>43831</v>
      </c>
      <c r="B16" s="60" t="s">
        <v>26</v>
      </c>
      <c r="C16" s="60">
        <v>320110</v>
      </c>
      <c r="D16" s="107" t="s">
        <v>185</v>
      </c>
      <c r="E16" s="67">
        <v>17</v>
      </c>
      <c r="F16" s="67">
        <v>-2</v>
      </c>
      <c r="G16" s="99">
        <v>19</v>
      </c>
    </row>
    <row r="17" spans="1:7" ht="18" customHeight="1" x14ac:dyDescent="0.25">
      <c r="A17" s="59">
        <f t="shared" si="0"/>
        <v>43831</v>
      </c>
      <c r="B17" s="60" t="s">
        <v>26</v>
      </c>
      <c r="C17" s="60">
        <v>320115</v>
      </c>
      <c r="D17" s="107" t="s">
        <v>186</v>
      </c>
      <c r="E17" s="67">
        <v>11</v>
      </c>
      <c r="F17" s="67">
        <v>-2</v>
      </c>
      <c r="G17" s="99">
        <v>13</v>
      </c>
    </row>
    <row r="18" spans="1:7" ht="18" customHeight="1" x14ac:dyDescent="0.25">
      <c r="A18" s="59">
        <f t="shared" si="0"/>
        <v>43831</v>
      </c>
      <c r="B18" s="60" t="s">
        <v>26</v>
      </c>
      <c r="C18" s="60">
        <v>320120</v>
      </c>
      <c r="D18" s="107" t="s">
        <v>187</v>
      </c>
      <c r="E18" s="67">
        <v>1028</v>
      </c>
      <c r="F18" s="67">
        <v>-50</v>
      </c>
      <c r="G18" s="99">
        <v>1078</v>
      </c>
    </row>
    <row r="19" spans="1:7" ht="18" customHeight="1" x14ac:dyDescent="0.25">
      <c r="A19" s="59">
        <f t="shared" si="0"/>
        <v>43831</v>
      </c>
      <c r="B19" s="60" t="s">
        <v>26</v>
      </c>
      <c r="C19" s="60">
        <v>320130</v>
      </c>
      <c r="D19" s="107" t="s">
        <v>188</v>
      </c>
      <c r="E19" s="67">
        <v>1833</v>
      </c>
      <c r="F19" s="67">
        <v>-203</v>
      </c>
      <c r="G19" s="99">
        <v>2036</v>
      </c>
    </row>
    <row r="20" spans="1:7" ht="18" customHeight="1" x14ac:dyDescent="0.25">
      <c r="A20" s="59">
        <f t="shared" si="0"/>
        <v>43831</v>
      </c>
      <c r="B20" s="60" t="s">
        <v>26</v>
      </c>
      <c r="C20" s="60">
        <v>320140</v>
      </c>
      <c r="D20" s="107" t="s">
        <v>189</v>
      </c>
      <c r="E20" s="67">
        <v>156</v>
      </c>
      <c r="F20" s="67">
        <v>1</v>
      </c>
      <c r="G20" s="99">
        <v>155</v>
      </c>
    </row>
    <row r="21" spans="1:7" ht="18" customHeight="1" x14ac:dyDescent="0.25">
      <c r="A21" s="59">
        <f t="shared" si="0"/>
        <v>43831</v>
      </c>
      <c r="B21" s="60" t="s">
        <v>26</v>
      </c>
      <c r="C21" s="60">
        <v>320150</v>
      </c>
      <c r="D21" s="107" t="s">
        <v>190</v>
      </c>
      <c r="E21" s="67">
        <v>825</v>
      </c>
      <c r="F21" s="67">
        <v>-52</v>
      </c>
      <c r="G21" s="99">
        <v>877</v>
      </c>
    </row>
    <row r="22" spans="1:7" ht="18" customHeight="1" x14ac:dyDescent="0.25">
      <c r="A22" s="59">
        <f t="shared" si="0"/>
        <v>43831</v>
      </c>
      <c r="B22" s="60" t="s">
        <v>26</v>
      </c>
      <c r="C22" s="60">
        <v>320160</v>
      </c>
      <c r="D22" s="107" t="s">
        <v>191</v>
      </c>
      <c r="E22" s="67">
        <v>90</v>
      </c>
      <c r="F22" s="67">
        <v>-17</v>
      </c>
      <c r="G22" s="99">
        <v>107</v>
      </c>
    </row>
    <row r="23" spans="1:7" ht="18" customHeight="1" x14ac:dyDescent="0.25">
      <c r="A23" s="59">
        <f t="shared" si="0"/>
        <v>43831</v>
      </c>
      <c r="B23" s="60" t="s">
        <v>26</v>
      </c>
      <c r="C23" s="60">
        <v>320170</v>
      </c>
      <c r="D23" s="107" t="s">
        <v>192</v>
      </c>
      <c r="E23" s="67">
        <v>18</v>
      </c>
      <c r="F23" s="67">
        <v>-19</v>
      </c>
      <c r="G23" s="99">
        <v>37</v>
      </c>
    </row>
    <row r="24" spans="1:7" ht="18" customHeight="1" x14ac:dyDescent="0.25">
      <c r="A24" s="59">
        <f t="shared" si="0"/>
        <v>43831</v>
      </c>
      <c r="B24" s="60" t="s">
        <v>26</v>
      </c>
      <c r="C24" s="60">
        <v>320180</v>
      </c>
      <c r="D24" s="107" t="s">
        <v>193</v>
      </c>
      <c r="E24" s="67">
        <v>8</v>
      </c>
      <c r="F24" s="67">
        <v>4</v>
      </c>
      <c r="G24" s="99">
        <v>4</v>
      </c>
    </row>
    <row r="25" spans="1:7" ht="18" customHeight="1" x14ac:dyDescent="0.25">
      <c r="A25" s="59">
        <f t="shared" si="0"/>
        <v>43831</v>
      </c>
      <c r="B25" s="60" t="s">
        <v>26</v>
      </c>
      <c r="C25" s="60">
        <v>320190</v>
      </c>
      <c r="D25" s="107" t="s">
        <v>194</v>
      </c>
      <c r="E25" s="67">
        <v>172</v>
      </c>
      <c r="F25" s="67">
        <v>34</v>
      </c>
      <c r="G25" s="99">
        <v>138</v>
      </c>
    </row>
    <row r="26" spans="1:7" ht="18" customHeight="1" x14ac:dyDescent="0.25">
      <c r="A26" s="59">
        <f t="shared" si="0"/>
        <v>43831</v>
      </c>
      <c r="B26" s="60" t="s">
        <v>26</v>
      </c>
      <c r="C26" s="60">
        <v>320200</v>
      </c>
      <c r="D26" s="107" t="s">
        <v>195</v>
      </c>
      <c r="E26" s="67">
        <v>17</v>
      </c>
      <c r="F26" s="67">
        <v>4</v>
      </c>
      <c r="G26" s="99">
        <v>13</v>
      </c>
    </row>
    <row r="27" spans="1:7" ht="18" customHeight="1" x14ac:dyDescent="0.25">
      <c r="A27" s="59">
        <f t="shared" si="0"/>
        <v>43831</v>
      </c>
      <c r="B27" s="60" t="s">
        <v>26</v>
      </c>
      <c r="C27" s="60">
        <v>320210</v>
      </c>
      <c r="D27" s="107" t="s">
        <v>196</v>
      </c>
      <c r="E27" s="67">
        <v>28</v>
      </c>
      <c r="F27" s="67">
        <v>-6</v>
      </c>
      <c r="G27" s="99">
        <v>34</v>
      </c>
    </row>
    <row r="28" spans="1:7" ht="18" customHeight="1" x14ac:dyDescent="0.25">
      <c r="A28" s="59">
        <f t="shared" si="0"/>
        <v>43831</v>
      </c>
      <c r="B28" s="60" t="s">
        <v>26</v>
      </c>
      <c r="C28" s="60">
        <v>320220</v>
      </c>
      <c r="D28" s="107" t="s">
        <v>197</v>
      </c>
      <c r="E28" s="67">
        <v>106</v>
      </c>
      <c r="F28" s="67">
        <v>26</v>
      </c>
      <c r="G28" s="99">
        <v>80</v>
      </c>
    </row>
    <row r="29" spans="1:7" ht="18" customHeight="1" x14ac:dyDescent="0.25">
      <c r="A29" s="59">
        <f t="shared" si="0"/>
        <v>43831</v>
      </c>
      <c r="B29" s="60" t="s">
        <v>26</v>
      </c>
      <c r="C29" s="60">
        <v>320225</v>
      </c>
      <c r="D29" s="107" t="s">
        <v>198</v>
      </c>
      <c r="E29" s="67">
        <v>13</v>
      </c>
      <c r="F29" s="67">
        <v>1</v>
      </c>
      <c r="G29" s="99">
        <v>12</v>
      </c>
    </row>
    <row r="30" spans="1:7" ht="18" customHeight="1" x14ac:dyDescent="0.25">
      <c r="A30" s="59">
        <f t="shared" si="0"/>
        <v>43831</v>
      </c>
      <c r="B30" s="60" t="s">
        <v>26</v>
      </c>
      <c r="C30" s="60">
        <v>320230</v>
      </c>
      <c r="D30" s="107" t="s">
        <v>199</v>
      </c>
      <c r="E30" s="67">
        <v>61</v>
      </c>
      <c r="F30" s="67">
        <v>-13</v>
      </c>
      <c r="G30" s="99">
        <v>74</v>
      </c>
    </row>
    <row r="31" spans="1:7" ht="18" customHeight="1" x14ac:dyDescent="0.25">
      <c r="A31" s="59">
        <f t="shared" si="0"/>
        <v>43831</v>
      </c>
      <c r="B31" s="60" t="s">
        <v>26</v>
      </c>
      <c r="C31" s="60">
        <v>320240</v>
      </c>
      <c r="D31" s="107" t="s">
        <v>200</v>
      </c>
      <c r="E31" s="67">
        <v>708</v>
      </c>
      <c r="F31" s="67">
        <v>-23</v>
      </c>
      <c r="G31" s="99">
        <v>731</v>
      </c>
    </row>
    <row r="32" spans="1:7" ht="18" customHeight="1" x14ac:dyDescent="0.25">
      <c r="A32" s="59">
        <f t="shared" si="0"/>
        <v>43831</v>
      </c>
      <c r="B32" s="60" t="s">
        <v>26</v>
      </c>
      <c r="C32" s="60">
        <v>320245</v>
      </c>
      <c r="D32" s="107" t="s">
        <v>201</v>
      </c>
      <c r="E32" s="67">
        <v>72</v>
      </c>
      <c r="F32" s="67">
        <v>4</v>
      </c>
      <c r="G32" s="99">
        <v>68</v>
      </c>
    </row>
    <row r="33" spans="1:7" ht="18" customHeight="1" x14ac:dyDescent="0.25">
      <c r="A33" s="59">
        <f t="shared" si="0"/>
        <v>43831</v>
      </c>
      <c r="B33" s="60" t="s">
        <v>26</v>
      </c>
      <c r="C33" s="60">
        <v>320250</v>
      </c>
      <c r="D33" s="107" t="s">
        <v>202</v>
      </c>
      <c r="E33" s="67">
        <v>111</v>
      </c>
      <c r="F33" s="67">
        <v>-33</v>
      </c>
      <c r="G33" s="99">
        <v>144</v>
      </c>
    </row>
    <row r="34" spans="1:7" ht="18" customHeight="1" x14ac:dyDescent="0.25">
      <c r="A34" s="59">
        <f t="shared" si="0"/>
        <v>43831</v>
      </c>
      <c r="B34" s="60" t="s">
        <v>26</v>
      </c>
      <c r="C34" s="60">
        <v>320255</v>
      </c>
      <c r="D34" s="107" t="s">
        <v>203</v>
      </c>
      <c r="E34" s="67">
        <v>6</v>
      </c>
      <c r="F34" s="67">
        <v>2</v>
      </c>
      <c r="G34" s="99">
        <v>4</v>
      </c>
    </row>
    <row r="35" spans="1:7" ht="18" customHeight="1" x14ac:dyDescent="0.25">
      <c r="A35" s="59">
        <f t="shared" si="0"/>
        <v>43831</v>
      </c>
      <c r="B35" s="60" t="s">
        <v>26</v>
      </c>
      <c r="C35" s="60">
        <v>320260</v>
      </c>
      <c r="D35" s="107" t="s">
        <v>204</v>
      </c>
      <c r="E35" s="67">
        <v>47</v>
      </c>
      <c r="F35" s="67">
        <v>-65</v>
      </c>
      <c r="G35" s="99">
        <v>112</v>
      </c>
    </row>
    <row r="36" spans="1:7" ht="18" customHeight="1" x14ac:dyDescent="0.25">
      <c r="A36" s="59">
        <f t="shared" si="0"/>
        <v>43831</v>
      </c>
      <c r="B36" s="60" t="s">
        <v>26</v>
      </c>
      <c r="C36" s="60">
        <v>320265</v>
      </c>
      <c r="D36" s="107" t="s">
        <v>205</v>
      </c>
      <c r="E36" s="67">
        <v>11</v>
      </c>
      <c r="F36" s="67">
        <v>2</v>
      </c>
      <c r="G36" s="99">
        <v>9</v>
      </c>
    </row>
    <row r="37" spans="1:7" ht="18" customHeight="1" x14ac:dyDescent="0.25">
      <c r="A37" s="59">
        <f t="shared" si="0"/>
        <v>43831</v>
      </c>
      <c r="B37" s="60" t="s">
        <v>26</v>
      </c>
      <c r="C37" s="60">
        <v>320270</v>
      </c>
      <c r="D37" s="107" t="s">
        <v>206</v>
      </c>
      <c r="E37" s="67">
        <v>30</v>
      </c>
      <c r="F37" s="67">
        <v>-7</v>
      </c>
      <c r="G37" s="99">
        <v>37</v>
      </c>
    </row>
    <row r="38" spans="1:7" ht="18" customHeight="1" x14ac:dyDescent="0.25">
      <c r="A38" s="59">
        <f t="shared" si="0"/>
        <v>43831</v>
      </c>
      <c r="B38" s="60" t="s">
        <v>26</v>
      </c>
      <c r="C38" s="60">
        <v>320280</v>
      </c>
      <c r="D38" s="107" t="s">
        <v>207</v>
      </c>
      <c r="E38" s="67">
        <v>199</v>
      </c>
      <c r="F38" s="67">
        <v>138</v>
      </c>
      <c r="G38" s="99">
        <v>61</v>
      </c>
    </row>
    <row r="39" spans="1:7" ht="18" customHeight="1" x14ac:dyDescent="0.25">
      <c r="A39" s="59">
        <f t="shared" si="0"/>
        <v>43831</v>
      </c>
      <c r="B39" s="60" t="s">
        <v>26</v>
      </c>
      <c r="C39" s="60">
        <v>320290</v>
      </c>
      <c r="D39" s="107" t="s">
        <v>208</v>
      </c>
      <c r="E39" s="67">
        <v>34</v>
      </c>
      <c r="F39" s="67">
        <v>-3</v>
      </c>
      <c r="G39" s="99">
        <v>37</v>
      </c>
    </row>
    <row r="40" spans="1:7" ht="18" customHeight="1" x14ac:dyDescent="0.25">
      <c r="A40" s="59">
        <f t="shared" si="0"/>
        <v>43831</v>
      </c>
      <c r="B40" s="60" t="s">
        <v>26</v>
      </c>
      <c r="C40" s="60">
        <v>320300</v>
      </c>
      <c r="D40" s="107" t="s">
        <v>209</v>
      </c>
      <c r="E40" s="67">
        <v>49</v>
      </c>
      <c r="F40" s="67">
        <v>-34</v>
      </c>
      <c r="G40" s="99">
        <v>83</v>
      </c>
    </row>
    <row r="41" spans="1:7" ht="18" customHeight="1" x14ac:dyDescent="0.25">
      <c r="A41" s="59">
        <f t="shared" si="0"/>
        <v>43831</v>
      </c>
      <c r="B41" s="60" t="s">
        <v>26</v>
      </c>
      <c r="C41" s="60">
        <v>320305</v>
      </c>
      <c r="D41" s="107" t="s">
        <v>210</v>
      </c>
      <c r="E41" s="67">
        <v>74</v>
      </c>
      <c r="F41" s="67">
        <v>3</v>
      </c>
      <c r="G41" s="99">
        <v>71</v>
      </c>
    </row>
    <row r="42" spans="1:7" ht="18" customHeight="1" x14ac:dyDescent="0.25">
      <c r="A42" s="59">
        <f t="shared" si="0"/>
        <v>43831</v>
      </c>
      <c r="B42" s="60" t="s">
        <v>26</v>
      </c>
      <c r="C42" s="60">
        <v>320310</v>
      </c>
      <c r="D42" s="107" t="s">
        <v>211</v>
      </c>
      <c r="E42" s="67">
        <v>7</v>
      </c>
      <c r="F42" s="67">
        <v>-9</v>
      </c>
      <c r="G42" s="99">
        <v>16</v>
      </c>
    </row>
    <row r="43" spans="1:7" ht="18" customHeight="1" x14ac:dyDescent="0.25">
      <c r="A43" s="59">
        <f t="shared" si="0"/>
        <v>43831</v>
      </c>
      <c r="B43" s="60" t="s">
        <v>26</v>
      </c>
      <c r="C43" s="60">
        <v>320313</v>
      </c>
      <c r="D43" s="107" t="s">
        <v>212</v>
      </c>
      <c r="E43" s="67">
        <v>104</v>
      </c>
      <c r="F43" s="67">
        <v>10</v>
      </c>
      <c r="G43" s="99">
        <v>94</v>
      </c>
    </row>
    <row r="44" spans="1:7" ht="18" customHeight="1" x14ac:dyDescent="0.25">
      <c r="A44" s="59">
        <f t="shared" si="0"/>
        <v>43831</v>
      </c>
      <c r="B44" s="60" t="s">
        <v>26</v>
      </c>
      <c r="C44" s="60">
        <v>320316</v>
      </c>
      <c r="D44" s="107" t="s">
        <v>213</v>
      </c>
      <c r="E44" s="67">
        <v>7</v>
      </c>
      <c r="F44" s="67">
        <v>-7</v>
      </c>
      <c r="G44" s="99">
        <v>14</v>
      </c>
    </row>
    <row r="45" spans="1:7" ht="18" customHeight="1" x14ac:dyDescent="0.25">
      <c r="A45" s="59">
        <f t="shared" si="0"/>
        <v>43831</v>
      </c>
      <c r="B45" s="60" t="s">
        <v>26</v>
      </c>
      <c r="C45" s="60">
        <v>320320</v>
      </c>
      <c r="D45" s="107" t="s">
        <v>214</v>
      </c>
      <c r="E45" s="67">
        <v>1281</v>
      </c>
      <c r="F45" s="67">
        <v>32</v>
      </c>
      <c r="G45" s="99">
        <v>1249</v>
      </c>
    </row>
    <row r="46" spans="1:7" ht="18" customHeight="1" x14ac:dyDescent="0.25">
      <c r="A46" s="59">
        <f t="shared" si="0"/>
        <v>43831</v>
      </c>
      <c r="B46" s="60" t="s">
        <v>26</v>
      </c>
      <c r="C46" s="60">
        <v>320330</v>
      </c>
      <c r="D46" s="107" t="s">
        <v>215</v>
      </c>
      <c r="E46" s="67">
        <v>7</v>
      </c>
      <c r="F46" s="67">
        <v>-6</v>
      </c>
      <c r="G46" s="99">
        <v>13</v>
      </c>
    </row>
    <row r="47" spans="1:7" ht="18" customHeight="1" x14ac:dyDescent="0.25">
      <c r="A47" s="59">
        <f t="shared" si="0"/>
        <v>43831</v>
      </c>
      <c r="B47" s="60" t="s">
        <v>26</v>
      </c>
      <c r="C47" s="60">
        <v>320332</v>
      </c>
      <c r="D47" s="107" t="s">
        <v>216</v>
      </c>
      <c r="E47" s="67">
        <v>206</v>
      </c>
      <c r="F47" s="67">
        <v>56</v>
      </c>
      <c r="G47" s="99">
        <v>150</v>
      </c>
    </row>
    <row r="48" spans="1:7" ht="18" customHeight="1" x14ac:dyDescent="0.25">
      <c r="A48" s="59">
        <f t="shared" si="0"/>
        <v>43831</v>
      </c>
      <c r="B48" s="60" t="s">
        <v>26</v>
      </c>
      <c r="C48" s="60">
        <v>320334</v>
      </c>
      <c r="D48" s="107" t="s">
        <v>217</v>
      </c>
      <c r="E48" s="67">
        <v>125</v>
      </c>
      <c r="F48" s="67">
        <v>-94</v>
      </c>
      <c r="G48" s="99">
        <v>219</v>
      </c>
    </row>
    <row r="49" spans="1:7" ht="18" customHeight="1" x14ac:dyDescent="0.25">
      <c r="A49" s="59">
        <f t="shared" si="0"/>
        <v>43831</v>
      </c>
      <c r="B49" s="60" t="s">
        <v>26</v>
      </c>
      <c r="C49" s="60">
        <v>320335</v>
      </c>
      <c r="D49" s="107" t="s">
        <v>218</v>
      </c>
      <c r="E49" s="67">
        <v>61</v>
      </c>
      <c r="F49" s="67">
        <v>4</v>
      </c>
      <c r="G49" s="99">
        <v>57</v>
      </c>
    </row>
    <row r="50" spans="1:7" ht="18" customHeight="1" x14ac:dyDescent="0.25">
      <c r="A50" s="59">
        <f t="shared" si="0"/>
        <v>43831</v>
      </c>
      <c r="B50" s="60" t="s">
        <v>26</v>
      </c>
      <c r="C50" s="60">
        <v>320340</v>
      </c>
      <c r="D50" s="107" t="s">
        <v>219</v>
      </c>
      <c r="E50" s="67">
        <v>41</v>
      </c>
      <c r="F50" s="67">
        <v>9</v>
      </c>
      <c r="G50" s="99">
        <v>32</v>
      </c>
    </row>
    <row r="51" spans="1:7" ht="18" customHeight="1" x14ac:dyDescent="0.25">
      <c r="A51" s="59">
        <f t="shared" si="0"/>
        <v>43831</v>
      </c>
      <c r="B51" s="60" t="s">
        <v>26</v>
      </c>
      <c r="C51" s="60">
        <v>320350</v>
      </c>
      <c r="D51" s="107" t="s">
        <v>220</v>
      </c>
      <c r="E51" s="67">
        <v>64</v>
      </c>
      <c r="F51" s="67">
        <v>21</v>
      </c>
      <c r="G51" s="99">
        <v>43</v>
      </c>
    </row>
    <row r="52" spans="1:7" ht="18" customHeight="1" x14ac:dyDescent="0.25">
      <c r="A52" s="59">
        <f t="shared" si="0"/>
        <v>43831</v>
      </c>
      <c r="B52" s="60" t="s">
        <v>26</v>
      </c>
      <c r="C52" s="60">
        <v>320360</v>
      </c>
      <c r="D52" s="107" t="s">
        <v>221</v>
      </c>
      <c r="E52" s="67">
        <v>6</v>
      </c>
      <c r="F52" s="67">
        <v>-3</v>
      </c>
      <c r="G52" s="99">
        <v>9</v>
      </c>
    </row>
    <row r="53" spans="1:7" ht="18" customHeight="1" x14ac:dyDescent="0.25">
      <c r="A53" s="59">
        <f t="shared" si="0"/>
        <v>43831</v>
      </c>
      <c r="B53" s="60" t="s">
        <v>26</v>
      </c>
      <c r="C53" s="60">
        <v>320370</v>
      </c>
      <c r="D53" s="107" t="s">
        <v>222</v>
      </c>
      <c r="E53" s="67">
        <v>18</v>
      </c>
      <c r="F53" s="67">
        <v>-14</v>
      </c>
      <c r="G53" s="99">
        <v>32</v>
      </c>
    </row>
    <row r="54" spans="1:7" ht="18" customHeight="1" x14ac:dyDescent="0.25">
      <c r="A54" s="59">
        <f t="shared" si="0"/>
        <v>43831</v>
      </c>
      <c r="B54" s="60" t="s">
        <v>26</v>
      </c>
      <c r="C54" s="60">
        <v>320380</v>
      </c>
      <c r="D54" s="107" t="s">
        <v>223</v>
      </c>
      <c r="E54" s="67">
        <v>9</v>
      </c>
      <c r="F54" s="67">
        <v>-4</v>
      </c>
      <c r="G54" s="99">
        <v>13</v>
      </c>
    </row>
    <row r="55" spans="1:7" ht="18" customHeight="1" x14ac:dyDescent="0.25">
      <c r="A55" s="59">
        <f t="shared" si="0"/>
        <v>43831</v>
      </c>
      <c r="B55" s="60" t="s">
        <v>26</v>
      </c>
      <c r="C55" s="60">
        <v>320390</v>
      </c>
      <c r="D55" s="107" t="s">
        <v>224</v>
      </c>
      <c r="E55" s="67">
        <v>167</v>
      </c>
      <c r="F55" s="67">
        <v>-52</v>
      </c>
      <c r="G55" s="99">
        <v>219</v>
      </c>
    </row>
    <row r="56" spans="1:7" ht="18" customHeight="1" x14ac:dyDescent="0.25">
      <c r="A56" s="59">
        <f t="shared" si="0"/>
        <v>43831</v>
      </c>
      <c r="B56" s="60" t="s">
        <v>26</v>
      </c>
      <c r="C56" s="60">
        <v>320400</v>
      </c>
      <c r="D56" s="107" t="s">
        <v>225</v>
      </c>
      <c r="E56" s="67">
        <v>23</v>
      </c>
      <c r="F56" s="67">
        <v>-7</v>
      </c>
      <c r="G56" s="99">
        <v>30</v>
      </c>
    </row>
    <row r="57" spans="1:7" ht="18" customHeight="1" x14ac:dyDescent="0.25">
      <c r="A57" s="59">
        <f t="shared" si="0"/>
        <v>43831</v>
      </c>
      <c r="B57" s="60" t="s">
        <v>26</v>
      </c>
      <c r="C57" s="60">
        <v>320405</v>
      </c>
      <c r="D57" s="107" t="s">
        <v>226</v>
      </c>
      <c r="E57" s="67">
        <v>160</v>
      </c>
      <c r="F57" s="67">
        <v>73</v>
      </c>
      <c r="G57" s="99">
        <v>87</v>
      </c>
    </row>
    <row r="58" spans="1:7" ht="18" customHeight="1" x14ac:dyDescent="0.25">
      <c r="A58" s="59">
        <f t="shared" si="0"/>
        <v>43831</v>
      </c>
      <c r="B58" s="60" t="s">
        <v>26</v>
      </c>
      <c r="C58" s="60">
        <v>320410</v>
      </c>
      <c r="D58" s="107" t="s">
        <v>227</v>
      </c>
      <c r="E58" s="67">
        <v>74</v>
      </c>
      <c r="F58" s="67">
        <v>-17</v>
      </c>
      <c r="G58" s="99">
        <v>91</v>
      </c>
    </row>
    <row r="59" spans="1:7" ht="18" customHeight="1" x14ac:dyDescent="0.25">
      <c r="A59" s="59">
        <f t="shared" si="0"/>
        <v>43831</v>
      </c>
      <c r="B59" s="60" t="s">
        <v>26</v>
      </c>
      <c r="C59" s="60">
        <v>320420</v>
      </c>
      <c r="D59" s="107" t="s">
        <v>228</v>
      </c>
      <c r="E59" s="67">
        <v>58</v>
      </c>
      <c r="F59" s="67">
        <v>-17</v>
      </c>
      <c r="G59" s="99">
        <v>75</v>
      </c>
    </row>
    <row r="60" spans="1:7" ht="18" customHeight="1" x14ac:dyDescent="0.25">
      <c r="A60" s="59">
        <f t="shared" si="0"/>
        <v>43831</v>
      </c>
      <c r="B60" s="60" t="s">
        <v>26</v>
      </c>
      <c r="C60" s="60">
        <v>320425</v>
      </c>
      <c r="D60" s="107" t="s">
        <v>229</v>
      </c>
      <c r="E60" s="67">
        <v>16</v>
      </c>
      <c r="F60" s="67">
        <v>11</v>
      </c>
      <c r="G60" s="99">
        <v>5</v>
      </c>
    </row>
    <row r="61" spans="1:7" ht="18" customHeight="1" x14ac:dyDescent="0.25">
      <c r="A61" s="59">
        <f t="shared" si="0"/>
        <v>43831</v>
      </c>
      <c r="B61" s="60" t="s">
        <v>26</v>
      </c>
      <c r="C61" s="60">
        <v>320430</v>
      </c>
      <c r="D61" s="107" t="s">
        <v>230</v>
      </c>
      <c r="E61" s="67">
        <v>17</v>
      </c>
      <c r="F61" s="67">
        <v>-4</v>
      </c>
      <c r="G61" s="99">
        <v>21</v>
      </c>
    </row>
    <row r="62" spans="1:7" ht="18" customHeight="1" x14ac:dyDescent="0.25">
      <c r="A62" s="59">
        <f t="shared" si="0"/>
        <v>43831</v>
      </c>
      <c r="B62" s="60" t="s">
        <v>26</v>
      </c>
      <c r="C62" s="60">
        <v>320435</v>
      </c>
      <c r="D62" s="107" t="s">
        <v>231</v>
      </c>
      <c r="E62" s="67">
        <v>34</v>
      </c>
      <c r="F62" s="67">
        <v>-8</v>
      </c>
      <c r="G62" s="99">
        <v>42</v>
      </c>
    </row>
    <row r="63" spans="1:7" ht="18" customHeight="1" x14ac:dyDescent="0.25">
      <c r="A63" s="59">
        <f t="shared" si="0"/>
        <v>43831</v>
      </c>
      <c r="B63" s="60" t="s">
        <v>26</v>
      </c>
      <c r="C63" s="60">
        <v>320440</v>
      </c>
      <c r="D63" s="107" t="s">
        <v>232</v>
      </c>
      <c r="E63" s="67">
        <v>18</v>
      </c>
      <c r="F63" s="67">
        <v>-8</v>
      </c>
      <c r="G63" s="99">
        <v>26</v>
      </c>
    </row>
    <row r="64" spans="1:7" ht="18" customHeight="1" x14ac:dyDescent="0.25">
      <c r="A64" s="59">
        <f t="shared" si="0"/>
        <v>43831</v>
      </c>
      <c r="B64" s="60" t="s">
        <v>26</v>
      </c>
      <c r="C64" s="60">
        <v>320450</v>
      </c>
      <c r="D64" s="107" t="s">
        <v>233</v>
      </c>
      <c r="E64" s="67">
        <v>11</v>
      </c>
      <c r="F64" s="67">
        <v>0</v>
      </c>
      <c r="G64" s="99">
        <v>11</v>
      </c>
    </row>
    <row r="65" spans="1:7" ht="18" customHeight="1" x14ac:dyDescent="0.25">
      <c r="A65" s="59">
        <f t="shared" si="0"/>
        <v>43831</v>
      </c>
      <c r="B65" s="60" t="s">
        <v>26</v>
      </c>
      <c r="C65" s="60">
        <v>320455</v>
      </c>
      <c r="D65" s="107" t="s">
        <v>234</v>
      </c>
      <c r="E65" s="67">
        <v>257</v>
      </c>
      <c r="F65" s="67">
        <v>-14</v>
      </c>
      <c r="G65" s="99">
        <v>271</v>
      </c>
    </row>
    <row r="66" spans="1:7" ht="18" customHeight="1" x14ac:dyDescent="0.25">
      <c r="A66" s="59">
        <f t="shared" si="0"/>
        <v>43831</v>
      </c>
      <c r="B66" s="60" t="s">
        <v>26</v>
      </c>
      <c r="C66" s="60">
        <v>320460</v>
      </c>
      <c r="D66" s="107" t="s">
        <v>235</v>
      </c>
      <c r="E66" s="67">
        <v>104</v>
      </c>
      <c r="F66" s="67">
        <v>-13</v>
      </c>
      <c r="G66" s="99">
        <v>117</v>
      </c>
    </row>
    <row r="67" spans="1:7" ht="18" customHeight="1" x14ac:dyDescent="0.25">
      <c r="A67" s="59">
        <f t="shared" ref="A67:A130" si="1">IF(B67&lt;&gt;"",DATE(2020,INT((ROW(A65)-1)/78)+1,1),"")</f>
        <v>43831</v>
      </c>
      <c r="B67" s="60" t="s">
        <v>26</v>
      </c>
      <c r="C67" s="60">
        <v>320465</v>
      </c>
      <c r="D67" s="107" t="s">
        <v>236</v>
      </c>
      <c r="E67" s="67">
        <v>16</v>
      </c>
      <c r="F67" s="67">
        <v>-22</v>
      </c>
      <c r="G67" s="99">
        <v>38</v>
      </c>
    </row>
    <row r="68" spans="1:7" ht="18" customHeight="1" x14ac:dyDescent="0.25">
      <c r="A68" s="59">
        <f t="shared" si="1"/>
        <v>43831</v>
      </c>
      <c r="B68" s="60" t="s">
        <v>26</v>
      </c>
      <c r="C68" s="60">
        <v>320470</v>
      </c>
      <c r="D68" s="107" t="s">
        <v>237</v>
      </c>
      <c r="E68" s="67">
        <v>237</v>
      </c>
      <c r="F68" s="67">
        <v>16</v>
      </c>
      <c r="G68" s="99">
        <v>221</v>
      </c>
    </row>
    <row r="69" spans="1:7" ht="18" customHeight="1" x14ac:dyDescent="0.25">
      <c r="A69" s="59">
        <f t="shared" si="1"/>
        <v>43831</v>
      </c>
      <c r="B69" s="60" t="s">
        <v>26</v>
      </c>
      <c r="C69" s="60">
        <v>320480</v>
      </c>
      <c r="D69" s="107" t="s">
        <v>238</v>
      </c>
      <c r="E69" s="67">
        <v>29</v>
      </c>
      <c r="F69" s="67">
        <v>5</v>
      </c>
      <c r="G69" s="99">
        <v>24</v>
      </c>
    </row>
    <row r="70" spans="1:7" ht="18" customHeight="1" x14ac:dyDescent="0.25">
      <c r="A70" s="59">
        <f t="shared" si="1"/>
        <v>43831</v>
      </c>
      <c r="B70" s="60" t="s">
        <v>26</v>
      </c>
      <c r="C70" s="60">
        <v>320490</v>
      </c>
      <c r="D70" s="107" t="s">
        <v>239</v>
      </c>
      <c r="E70" s="67">
        <v>582</v>
      </c>
      <c r="F70" s="67">
        <v>-272</v>
      </c>
      <c r="G70" s="99">
        <v>854</v>
      </c>
    </row>
    <row r="71" spans="1:7" ht="18" customHeight="1" x14ac:dyDescent="0.25">
      <c r="A71" s="59">
        <f t="shared" si="1"/>
        <v>43831</v>
      </c>
      <c r="B71" s="60" t="s">
        <v>26</v>
      </c>
      <c r="C71" s="60">
        <v>320495</v>
      </c>
      <c r="D71" s="107" t="s">
        <v>240</v>
      </c>
      <c r="E71" s="67">
        <v>47</v>
      </c>
      <c r="F71" s="67">
        <v>15</v>
      </c>
      <c r="G71" s="99">
        <v>32</v>
      </c>
    </row>
    <row r="72" spans="1:7" ht="18" customHeight="1" x14ac:dyDescent="0.25">
      <c r="A72" s="59">
        <f t="shared" si="1"/>
        <v>43831</v>
      </c>
      <c r="B72" s="60" t="s">
        <v>26</v>
      </c>
      <c r="C72" s="60">
        <v>320500</v>
      </c>
      <c r="D72" s="107" t="s">
        <v>241</v>
      </c>
      <c r="E72" s="67">
        <v>5293</v>
      </c>
      <c r="F72" s="67">
        <v>-144</v>
      </c>
      <c r="G72" s="99">
        <v>5437</v>
      </c>
    </row>
    <row r="73" spans="1:7" ht="18" customHeight="1" x14ac:dyDescent="0.25">
      <c r="A73" s="59">
        <f t="shared" si="1"/>
        <v>43831</v>
      </c>
      <c r="B73" s="60" t="s">
        <v>26</v>
      </c>
      <c r="C73" s="60">
        <v>320501</v>
      </c>
      <c r="D73" s="107" t="s">
        <v>242</v>
      </c>
      <c r="E73" s="67">
        <v>231</v>
      </c>
      <c r="F73" s="67">
        <v>150</v>
      </c>
      <c r="G73" s="99">
        <v>81</v>
      </c>
    </row>
    <row r="74" spans="1:7" ht="18" customHeight="1" x14ac:dyDescent="0.25">
      <c r="A74" s="59">
        <f t="shared" si="1"/>
        <v>43831</v>
      </c>
      <c r="B74" s="60" t="s">
        <v>26</v>
      </c>
      <c r="C74" s="60">
        <v>320503</v>
      </c>
      <c r="D74" s="107" t="s">
        <v>243</v>
      </c>
      <c r="E74" s="67">
        <v>59</v>
      </c>
      <c r="F74" s="67">
        <v>-18</v>
      </c>
      <c r="G74" s="99">
        <v>77</v>
      </c>
    </row>
    <row r="75" spans="1:7" ht="18" customHeight="1" x14ac:dyDescent="0.25">
      <c r="A75" s="59">
        <f t="shared" si="1"/>
        <v>43831</v>
      </c>
      <c r="B75" s="60" t="s">
        <v>26</v>
      </c>
      <c r="C75" s="60">
        <v>320506</v>
      </c>
      <c r="D75" s="107" t="s">
        <v>244</v>
      </c>
      <c r="E75" s="67">
        <v>175</v>
      </c>
      <c r="F75" s="67">
        <v>-91</v>
      </c>
      <c r="G75" s="99">
        <v>266</v>
      </c>
    </row>
    <row r="76" spans="1:7" ht="18" customHeight="1" x14ac:dyDescent="0.25">
      <c r="A76" s="59">
        <f t="shared" si="1"/>
        <v>43831</v>
      </c>
      <c r="B76" s="60" t="s">
        <v>26</v>
      </c>
      <c r="C76" s="60">
        <v>320510</v>
      </c>
      <c r="D76" s="107" t="s">
        <v>245</v>
      </c>
      <c r="E76" s="67">
        <v>345</v>
      </c>
      <c r="F76" s="67">
        <v>12</v>
      </c>
      <c r="G76" s="99">
        <v>333</v>
      </c>
    </row>
    <row r="77" spans="1:7" ht="18" customHeight="1" x14ac:dyDescent="0.25">
      <c r="A77" s="59">
        <f t="shared" si="1"/>
        <v>43831</v>
      </c>
      <c r="B77" s="60" t="s">
        <v>26</v>
      </c>
      <c r="C77" s="60">
        <v>320515</v>
      </c>
      <c r="D77" s="107" t="s">
        <v>246</v>
      </c>
      <c r="E77" s="67">
        <v>7</v>
      </c>
      <c r="F77" s="67">
        <v>3</v>
      </c>
      <c r="G77" s="99">
        <v>4</v>
      </c>
    </row>
    <row r="78" spans="1:7" ht="18" customHeight="1" x14ac:dyDescent="0.25">
      <c r="A78" s="59">
        <f t="shared" si="1"/>
        <v>43831</v>
      </c>
      <c r="B78" s="60" t="s">
        <v>26</v>
      </c>
      <c r="C78" s="60">
        <v>320517</v>
      </c>
      <c r="D78" s="107" t="s">
        <v>247</v>
      </c>
      <c r="E78" s="67">
        <v>51</v>
      </c>
      <c r="F78" s="67">
        <v>1</v>
      </c>
      <c r="G78" s="99">
        <v>50</v>
      </c>
    </row>
    <row r="79" spans="1:7" ht="18" customHeight="1" x14ac:dyDescent="0.25">
      <c r="A79" s="59">
        <f t="shared" si="1"/>
        <v>43831</v>
      </c>
      <c r="B79" s="60" t="s">
        <v>26</v>
      </c>
      <c r="C79" s="60">
        <v>320520</v>
      </c>
      <c r="D79" s="107" t="s">
        <v>248</v>
      </c>
      <c r="E79" s="67">
        <v>3870</v>
      </c>
      <c r="F79" s="67">
        <v>435</v>
      </c>
      <c r="G79" s="99">
        <v>3435</v>
      </c>
    </row>
    <row r="80" spans="1:7" ht="18" customHeight="1" x14ac:dyDescent="0.25">
      <c r="A80" s="59">
        <f t="shared" si="1"/>
        <v>43831</v>
      </c>
      <c r="B80" s="60" t="s">
        <v>26</v>
      </c>
      <c r="C80" s="60">
        <v>320530</v>
      </c>
      <c r="D80" s="107" t="s">
        <v>249</v>
      </c>
      <c r="E80" s="67">
        <v>4974</v>
      </c>
      <c r="F80" s="67">
        <v>703</v>
      </c>
      <c r="G80" s="99">
        <v>4271</v>
      </c>
    </row>
    <row r="81" spans="1:7" ht="18" customHeight="1" x14ac:dyDescent="0.25">
      <c r="A81" s="59">
        <f t="shared" si="1"/>
        <v>43862</v>
      </c>
      <c r="B81" s="60" t="s">
        <v>26</v>
      </c>
      <c r="C81" s="60">
        <v>320010</v>
      </c>
      <c r="D81" s="107" t="s">
        <v>172</v>
      </c>
      <c r="E81" s="67">
        <v>75</v>
      </c>
      <c r="F81" s="67">
        <v>14</v>
      </c>
      <c r="G81" s="99">
        <v>61</v>
      </c>
    </row>
    <row r="82" spans="1:7" ht="18" customHeight="1" x14ac:dyDescent="0.25">
      <c r="A82" s="59">
        <f t="shared" si="1"/>
        <v>43862</v>
      </c>
      <c r="B82" s="60" t="s">
        <v>26</v>
      </c>
      <c r="C82" s="60">
        <v>320013</v>
      </c>
      <c r="D82" s="107" t="s">
        <v>173</v>
      </c>
      <c r="E82" s="67">
        <v>29</v>
      </c>
      <c r="F82" s="67">
        <v>7</v>
      </c>
      <c r="G82" s="99">
        <v>22</v>
      </c>
    </row>
    <row r="83" spans="1:7" ht="18" customHeight="1" x14ac:dyDescent="0.25">
      <c r="A83" s="59">
        <f t="shared" si="1"/>
        <v>43862</v>
      </c>
      <c r="B83" s="60" t="s">
        <v>26</v>
      </c>
      <c r="C83" s="60">
        <v>320016</v>
      </c>
      <c r="D83" s="107" t="s">
        <v>174</v>
      </c>
      <c r="E83" s="67">
        <v>28</v>
      </c>
      <c r="F83" s="67">
        <v>9</v>
      </c>
      <c r="G83" s="99">
        <v>19</v>
      </c>
    </row>
    <row r="84" spans="1:7" ht="18" customHeight="1" x14ac:dyDescent="0.25">
      <c r="A84" s="59">
        <f t="shared" si="1"/>
        <v>43862</v>
      </c>
      <c r="B84" s="60" t="s">
        <v>26</v>
      </c>
      <c r="C84" s="60">
        <v>320020</v>
      </c>
      <c r="D84" s="107" t="s">
        <v>175</v>
      </c>
      <c r="E84" s="67">
        <v>55</v>
      </c>
      <c r="F84" s="67">
        <v>6</v>
      </c>
      <c r="G84" s="99">
        <v>49</v>
      </c>
    </row>
    <row r="85" spans="1:7" ht="18" customHeight="1" x14ac:dyDescent="0.25">
      <c r="A85" s="59">
        <f t="shared" si="1"/>
        <v>43862</v>
      </c>
      <c r="B85" s="60" t="s">
        <v>26</v>
      </c>
      <c r="C85" s="60">
        <v>320030</v>
      </c>
      <c r="D85" s="107" t="s">
        <v>176</v>
      </c>
      <c r="E85" s="67">
        <v>77</v>
      </c>
      <c r="F85" s="67">
        <v>12</v>
      </c>
      <c r="G85" s="99">
        <v>65</v>
      </c>
    </row>
    <row r="86" spans="1:7" ht="18" customHeight="1" x14ac:dyDescent="0.25">
      <c r="A86" s="59">
        <f t="shared" si="1"/>
        <v>43862</v>
      </c>
      <c r="B86" s="60" t="s">
        <v>26</v>
      </c>
      <c r="C86" s="60">
        <v>320035</v>
      </c>
      <c r="D86" s="107" t="s">
        <v>177</v>
      </c>
      <c r="E86" s="67">
        <v>2</v>
      </c>
      <c r="F86" s="67">
        <v>-3</v>
      </c>
      <c r="G86" s="99">
        <v>5</v>
      </c>
    </row>
    <row r="87" spans="1:7" ht="18" customHeight="1" x14ac:dyDescent="0.25">
      <c r="A87" s="59">
        <f t="shared" si="1"/>
        <v>43862</v>
      </c>
      <c r="B87" s="60" t="s">
        <v>26</v>
      </c>
      <c r="C87" s="60">
        <v>320040</v>
      </c>
      <c r="D87" s="107" t="s">
        <v>178</v>
      </c>
      <c r="E87" s="67">
        <v>137</v>
      </c>
      <c r="F87" s="67">
        <v>-23</v>
      </c>
      <c r="G87" s="99">
        <v>160</v>
      </c>
    </row>
    <row r="88" spans="1:7" ht="18" customHeight="1" x14ac:dyDescent="0.25">
      <c r="A88" s="59">
        <f t="shared" si="1"/>
        <v>43862</v>
      </c>
      <c r="B88" s="60" t="s">
        <v>26</v>
      </c>
      <c r="C88" s="60">
        <v>320050</v>
      </c>
      <c r="D88" s="107" t="s">
        <v>179</v>
      </c>
      <c r="E88" s="67">
        <v>11</v>
      </c>
      <c r="F88" s="67">
        <v>3</v>
      </c>
      <c r="G88" s="99">
        <v>8</v>
      </c>
    </row>
    <row r="89" spans="1:7" ht="18" customHeight="1" x14ac:dyDescent="0.25">
      <c r="A89" s="59">
        <f t="shared" si="1"/>
        <v>43862</v>
      </c>
      <c r="B89" s="60" t="s">
        <v>26</v>
      </c>
      <c r="C89" s="60">
        <v>320060</v>
      </c>
      <c r="D89" s="107" t="s">
        <v>180</v>
      </c>
      <c r="E89" s="67">
        <v>1711</v>
      </c>
      <c r="F89" s="67">
        <v>654</v>
      </c>
      <c r="G89" s="99">
        <v>1057</v>
      </c>
    </row>
    <row r="90" spans="1:7" ht="18" customHeight="1" x14ac:dyDescent="0.25">
      <c r="A90" s="59">
        <f t="shared" si="1"/>
        <v>43862</v>
      </c>
      <c r="B90" s="60" t="s">
        <v>26</v>
      </c>
      <c r="C90" s="60">
        <v>320070</v>
      </c>
      <c r="D90" s="107" t="s">
        <v>181</v>
      </c>
      <c r="E90" s="67">
        <v>38</v>
      </c>
      <c r="F90" s="67">
        <v>-18</v>
      </c>
      <c r="G90" s="99">
        <v>56</v>
      </c>
    </row>
    <row r="91" spans="1:7" ht="18" customHeight="1" x14ac:dyDescent="0.25">
      <c r="A91" s="59">
        <f t="shared" si="1"/>
        <v>43862</v>
      </c>
      <c r="B91" s="60" t="s">
        <v>26</v>
      </c>
      <c r="C91" s="60">
        <v>320080</v>
      </c>
      <c r="D91" s="107" t="s">
        <v>182</v>
      </c>
      <c r="E91" s="67">
        <v>70</v>
      </c>
      <c r="F91" s="67">
        <v>1</v>
      </c>
      <c r="G91" s="99">
        <v>69</v>
      </c>
    </row>
    <row r="92" spans="1:7" ht="18" customHeight="1" x14ac:dyDescent="0.25">
      <c r="A92" s="59">
        <f t="shared" si="1"/>
        <v>43862</v>
      </c>
      <c r="B92" s="60" t="s">
        <v>26</v>
      </c>
      <c r="C92" s="60">
        <v>320090</v>
      </c>
      <c r="D92" s="107" t="s">
        <v>183</v>
      </c>
      <c r="E92" s="67">
        <v>207</v>
      </c>
      <c r="F92" s="67">
        <v>36</v>
      </c>
      <c r="G92" s="99">
        <v>171</v>
      </c>
    </row>
    <row r="93" spans="1:7" ht="18" customHeight="1" x14ac:dyDescent="0.25">
      <c r="A93" s="59">
        <f t="shared" si="1"/>
        <v>43862</v>
      </c>
      <c r="B93" s="60" t="s">
        <v>26</v>
      </c>
      <c r="C93" s="60">
        <v>320100</v>
      </c>
      <c r="D93" s="107" t="s">
        <v>184</v>
      </c>
      <c r="E93" s="67">
        <v>39</v>
      </c>
      <c r="F93" s="67">
        <v>21</v>
      </c>
      <c r="G93" s="99">
        <v>18</v>
      </c>
    </row>
    <row r="94" spans="1:7" ht="18" customHeight="1" x14ac:dyDescent="0.25">
      <c r="A94" s="59">
        <f t="shared" si="1"/>
        <v>43862</v>
      </c>
      <c r="B94" s="60" t="s">
        <v>26</v>
      </c>
      <c r="C94" s="60">
        <v>320110</v>
      </c>
      <c r="D94" s="107" t="s">
        <v>185</v>
      </c>
      <c r="E94" s="67">
        <v>19</v>
      </c>
      <c r="F94" s="67">
        <v>2</v>
      </c>
      <c r="G94" s="99">
        <v>17</v>
      </c>
    </row>
    <row r="95" spans="1:7" ht="18" customHeight="1" x14ac:dyDescent="0.25">
      <c r="A95" s="59">
        <f t="shared" si="1"/>
        <v>43862</v>
      </c>
      <c r="B95" s="60" t="s">
        <v>26</v>
      </c>
      <c r="C95" s="60">
        <v>320115</v>
      </c>
      <c r="D95" s="107" t="s">
        <v>186</v>
      </c>
      <c r="E95" s="67">
        <v>8</v>
      </c>
      <c r="F95" s="67">
        <v>-4</v>
      </c>
      <c r="G95" s="99">
        <v>12</v>
      </c>
    </row>
    <row r="96" spans="1:7" ht="18" customHeight="1" x14ac:dyDescent="0.25">
      <c r="A96" s="59">
        <f t="shared" si="1"/>
        <v>43862</v>
      </c>
      <c r="B96" s="60" t="s">
        <v>26</v>
      </c>
      <c r="C96" s="60">
        <v>320120</v>
      </c>
      <c r="D96" s="107" t="s">
        <v>187</v>
      </c>
      <c r="E96" s="67">
        <v>1280</v>
      </c>
      <c r="F96" s="67">
        <v>145</v>
      </c>
      <c r="G96" s="99">
        <v>1135</v>
      </c>
    </row>
    <row r="97" spans="1:7" ht="18" customHeight="1" x14ac:dyDescent="0.25">
      <c r="A97" s="59">
        <f t="shared" si="1"/>
        <v>43862</v>
      </c>
      <c r="B97" s="60" t="s">
        <v>26</v>
      </c>
      <c r="C97" s="60">
        <v>320130</v>
      </c>
      <c r="D97" s="107" t="s">
        <v>188</v>
      </c>
      <c r="E97" s="67">
        <v>1891</v>
      </c>
      <c r="F97" s="67">
        <v>-89</v>
      </c>
      <c r="G97" s="99">
        <v>1980</v>
      </c>
    </row>
    <row r="98" spans="1:7" ht="18" customHeight="1" x14ac:dyDescent="0.25">
      <c r="A98" s="59">
        <f t="shared" si="1"/>
        <v>43862</v>
      </c>
      <c r="B98" s="60" t="s">
        <v>26</v>
      </c>
      <c r="C98" s="60">
        <v>320140</v>
      </c>
      <c r="D98" s="107" t="s">
        <v>189</v>
      </c>
      <c r="E98" s="67">
        <v>229</v>
      </c>
      <c r="F98" s="67">
        <v>24</v>
      </c>
      <c r="G98" s="99">
        <v>205</v>
      </c>
    </row>
    <row r="99" spans="1:7" ht="18" customHeight="1" x14ac:dyDescent="0.25">
      <c r="A99" s="59">
        <f t="shared" si="1"/>
        <v>43862</v>
      </c>
      <c r="B99" s="60" t="s">
        <v>26</v>
      </c>
      <c r="C99" s="60">
        <v>320150</v>
      </c>
      <c r="D99" s="107" t="s">
        <v>190</v>
      </c>
      <c r="E99" s="67">
        <v>1140</v>
      </c>
      <c r="F99" s="67">
        <v>298</v>
      </c>
      <c r="G99" s="99">
        <v>842</v>
      </c>
    </row>
    <row r="100" spans="1:7" ht="18" customHeight="1" x14ac:dyDescent="0.25">
      <c r="A100" s="59">
        <f t="shared" si="1"/>
        <v>43862</v>
      </c>
      <c r="B100" s="60" t="s">
        <v>26</v>
      </c>
      <c r="C100" s="60">
        <v>320160</v>
      </c>
      <c r="D100" s="107" t="s">
        <v>191</v>
      </c>
      <c r="E100" s="67">
        <v>140</v>
      </c>
      <c r="F100" s="67">
        <v>21</v>
      </c>
      <c r="G100" s="99">
        <v>119</v>
      </c>
    </row>
    <row r="101" spans="1:7" ht="18" customHeight="1" x14ac:dyDescent="0.25">
      <c r="A101" s="59">
        <f t="shared" si="1"/>
        <v>43862</v>
      </c>
      <c r="B101" s="60" t="s">
        <v>26</v>
      </c>
      <c r="C101" s="60">
        <v>320170</v>
      </c>
      <c r="D101" s="107" t="s">
        <v>192</v>
      </c>
      <c r="E101" s="67">
        <v>30</v>
      </c>
      <c r="F101" s="67">
        <v>4</v>
      </c>
      <c r="G101" s="99">
        <v>26</v>
      </c>
    </row>
    <row r="102" spans="1:7" ht="18" customHeight="1" x14ac:dyDescent="0.25">
      <c r="A102" s="59">
        <f t="shared" si="1"/>
        <v>43862</v>
      </c>
      <c r="B102" s="60" t="s">
        <v>26</v>
      </c>
      <c r="C102" s="60">
        <v>320180</v>
      </c>
      <c r="D102" s="107" t="s">
        <v>193</v>
      </c>
      <c r="E102" s="67">
        <v>3</v>
      </c>
      <c r="F102" s="67">
        <v>-1</v>
      </c>
      <c r="G102" s="99">
        <v>4</v>
      </c>
    </row>
    <row r="103" spans="1:7" ht="18" customHeight="1" x14ac:dyDescent="0.25">
      <c r="A103" s="59">
        <f t="shared" si="1"/>
        <v>43862</v>
      </c>
      <c r="B103" s="60" t="s">
        <v>26</v>
      </c>
      <c r="C103" s="60">
        <v>320190</v>
      </c>
      <c r="D103" s="107" t="s">
        <v>194</v>
      </c>
      <c r="E103" s="67">
        <v>209</v>
      </c>
      <c r="F103" s="67">
        <v>55</v>
      </c>
      <c r="G103" s="99">
        <v>154</v>
      </c>
    </row>
    <row r="104" spans="1:7" ht="18" customHeight="1" x14ac:dyDescent="0.25">
      <c r="A104" s="59">
        <f t="shared" si="1"/>
        <v>43862</v>
      </c>
      <c r="B104" s="60" t="s">
        <v>26</v>
      </c>
      <c r="C104" s="60">
        <v>320200</v>
      </c>
      <c r="D104" s="107" t="s">
        <v>195</v>
      </c>
      <c r="E104" s="67">
        <v>6</v>
      </c>
      <c r="F104" s="67">
        <v>-6</v>
      </c>
      <c r="G104" s="99">
        <v>12</v>
      </c>
    </row>
    <row r="105" spans="1:7" ht="18" customHeight="1" x14ac:dyDescent="0.25">
      <c r="A105" s="59">
        <f t="shared" si="1"/>
        <v>43862</v>
      </c>
      <c r="B105" s="60" t="s">
        <v>26</v>
      </c>
      <c r="C105" s="60">
        <v>320210</v>
      </c>
      <c r="D105" s="107" t="s">
        <v>196</v>
      </c>
      <c r="E105" s="67">
        <v>20</v>
      </c>
      <c r="F105" s="67">
        <v>-6</v>
      </c>
      <c r="G105" s="99">
        <v>26</v>
      </c>
    </row>
    <row r="106" spans="1:7" ht="18" customHeight="1" x14ac:dyDescent="0.25">
      <c r="A106" s="59">
        <f t="shared" si="1"/>
        <v>43862</v>
      </c>
      <c r="B106" s="60" t="s">
        <v>26</v>
      </c>
      <c r="C106" s="60">
        <v>320220</v>
      </c>
      <c r="D106" s="107" t="s">
        <v>197</v>
      </c>
      <c r="E106" s="67">
        <v>96</v>
      </c>
      <c r="F106" s="67">
        <v>28</v>
      </c>
      <c r="G106" s="99">
        <v>68</v>
      </c>
    </row>
    <row r="107" spans="1:7" ht="18" customHeight="1" x14ac:dyDescent="0.25">
      <c r="A107" s="59">
        <f t="shared" si="1"/>
        <v>43862</v>
      </c>
      <c r="B107" s="60" t="s">
        <v>26</v>
      </c>
      <c r="C107" s="60">
        <v>320225</v>
      </c>
      <c r="D107" s="107" t="s">
        <v>198</v>
      </c>
      <c r="E107" s="67">
        <v>28</v>
      </c>
      <c r="F107" s="67">
        <v>12</v>
      </c>
      <c r="G107" s="99">
        <v>16</v>
      </c>
    </row>
    <row r="108" spans="1:7" ht="18" customHeight="1" x14ac:dyDescent="0.25">
      <c r="A108" s="59">
        <f t="shared" si="1"/>
        <v>43862</v>
      </c>
      <c r="B108" s="60" t="s">
        <v>26</v>
      </c>
      <c r="C108" s="60">
        <v>320230</v>
      </c>
      <c r="D108" s="107" t="s">
        <v>199</v>
      </c>
      <c r="E108" s="67">
        <v>77</v>
      </c>
      <c r="F108" s="67">
        <v>12</v>
      </c>
      <c r="G108" s="99">
        <v>65</v>
      </c>
    </row>
    <row r="109" spans="1:7" ht="18" customHeight="1" x14ac:dyDescent="0.25">
      <c r="A109" s="59">
        <f t="shared" si="1"/>
        <v>43862</v>
      </c>
      <c r="B109" s="60" t="s">
        <v>26</v>
      </c>
      <c r="C109" s="60">
        <v>320240</v>
      </c>
      <c r="D109" s="107" t="s">
        <v>200</v>
      </c>
      <c r="E109" s="67">
        <v>555</v>
      </c>
      <c r="F109" s="67">
        <v>-383</v>
      </c>
      <c r="G109" s="99">
        <v>938</v>
      </c>
    </row>
    <row r="110" spans="1:7" ht="18" customHeight="1" x14ac:dyDescent="0.25">
      <c r="A110" s="59">
        <f t="shared" si="1"/>
        <v>43862</v>
      </c>
      <c r="B110" s="60" t="s">
        <v>26</v>
      </c>
      <c r="C110" s="60">
        <v>320245</v>
      </c>
      <c r="D110" s="107" t="s">
        <v>201</v>
      </c>
      <c r="E110" s="67">
        <v>68</v>
      </c>
      <c r="F110" s="67">
        <v>15</v>
      </c>
      <c r="G110" s="99">
        <v>53</v>
      </c>
    </row>
    <row r="111" spans="1:7" ht="18" customHeight="1" x14ac:dyDescent="0.25">
      <c r="A111" s="59">
        <f t="shared" si="1"/>
        <v>43862</v>
      </c>
      <c r="B111" s="60" t="s">
        <v>26</v>
      </c>
      <c r="C111" s="60">
        <v>320250</v>
      </c>
      <c r="D111" s="107" t="s">
        <v>202</v>
      </c>
      <c r="E111" s="67">
        <v>205</v>
      </c>
      <c r="F111" s="67">
        <v>106</v>
      </c>
      <c r="G111" s="99">
        <v>99</v>
      </c>
    </row>
    <row r="112" spans="1:7" ht="18" customHeight="1" x14ac:dyDescent="0.25">
      <c r="A112" s="59">
        <f t="shared" si="1"/>
        <v>43862</v>
      </c>
      <c r="B112" s="60" t="s">
        <v>26</v>
      </c>
      <c r="C112" s="60">
        <v>320255</v>
      </c>
      <c r="D112" s="107" t="s">
        <v>203</v>
      </c>
      <c r="E112" s="67">
        <v>10</v>
      </c>
      <c r="F112" s="67">
        <v>4</v>
      </c>
      <c r="G112" s="99">
        <v>6</v>
      </c>
    </row>
    <row r="113" spans="1:7" ht="18" customHeight="1" x14ac:dyDescent="0.25">
      <c r="A113" s="59">
        <f t="shared" si="1"/>
        <v>43862</v>
      </c>
      <c r="B113" s="60" t="s">
        <v>26</v>
      </c>
      <c r="C113" s="60">
        <v>320260</v>
      </c>
      <c r="D113" s="107" t="s">
        <v>204</v>
      </c>
      <c r="E113" s="67">
        <v>66</v>
      </c>
      <c r="F113" s="67">
        <v>-31</v>
      </c>
      <c r="G113" s="99">
        <v>97</v>
      </c>
    </row>
    <row r="114" spans="1:7" ht="18" customHeight="1" x14ac:dyDescent="0.25">
      <c r="A114" s="59">
        <f t="shared" si="1"/>
        <v>43862</v>
      </c>
      <c r="B114" s="60" t="s">
        <v>26</v>
      </c>
      <c r="C114" s="60">
        <v>320265</v>
      </c>
      <c r="D114" s="107" t="s">
        <v>205</v>
      </c>
      <c r="E114" s="67">
        <v>21</v>
      </c>
      <c r="F114" s="67">
        <v>7</v>
      </c>
      <c r="G114" s="99">
        <v>14</v>
      </c>
    </row>
    <row r="115" spans="1:7" ht="18" customHeight="1" x14ac:dyDescent="0.25">
      <c r="A115" s="59">
        <f t="shared" si="1"/>
        <v>43862</v>
      </c>
      <c r="B115" s="60" t="s">
        <v>26</v>
      </c>
      <c r="C115" s="60">
        <v>320270</v>
      </c>
      <c r="D115" s="107" t="s">
        <v>206</v>
      </c>
      <c r="E115" s="67">
        <v>210</v>
      </c>
      <c r="F115" s="67">
        <v>178</v>
      </c>
      <c r="G115" s="99">
        <v>32</v>
      </c>
    </row>
    <row r="116" spans="1:7" ht="18" customHeight="1" x14ac:dyDescent="0.25">
      <c r="A116" s="59">
        <f t="shared" si="1"/>
        <v>43862</v>
      </c>
      <c r="B116" s="60" t="s">
        <v>26</v>
      </c>
      <c r="C116" s="60">
        <v>320280</v>
      </c>
      <c r="D116" s="107" t="s">
        <v>207</v>
      </c>
      <c r="E116" s="67">
        <v>80</v>
      </c>
      <c r="F116" s="67">
        <v>15</v>
      </c>
      <c r="G116" s="99">
        <v>65</v>
      </c>
    </row>
    <row r="117" spans="1:7" ht="18" customHeight="1" x14ac:dyDescent="0.25">
      <c r="A117" s="59">
        <f t="shared" si="1"/>
        <v>43862</v>
      </c>
      <c r="B117" s="60" t="s">
        <v>26</v>
      </c>
      <c r="C117" s="60">
        <v>320290</v>
      </c>
      <c r="D117" s="107" t="s">
        <v>208</v>
      </c>
      <c r="E117" s="67">
        <v>18</v>
      </c>
      <c r="F117" s="67">
        <v>-4</v>
      </c>
      <c r="G117" s="99">
        <v>22</v>
      </c>
    </row>
    <row r="118" spans="1:7" ht="18" customHeight="1" x14ac:dyDescent="0.25">
      <c r="A118" s="59">
        <f t="shared" si="1"/>
        <v>43862</v>
      </c>
      <c r="B118" s="60" t="s">
        <v>26</v>
      </c>
      <c r="C118" s="60">
        <v>320300</v>
      </c>
      <c r="D118" s="107" t="s">
        <v>209</v>
      </c>
      <c r="E118" s="67">
        <v>142</v>
      </c>
      <c r="F118" s="67">
        <v>84</v>
      </c>
      <c r="G118" s="99">
        <v>58</v>
      </c>
    </row>
    <row r="119" spans="1:7" ht="18" customHeight="1" x14ac:dyDescent="0.25">
      <c r="A119" s="59">
        <f t="shared" si="1"/>
        <v>43862</v>
      </c>
      <c r="B119" s="60" t="s">
        <v>26</v>
      </c>
      <c r="C119" s="60">
        <v>320305</v>
      </c>
      <c r="D119" s="107" t="s">
        <v>210</v>
      </c>
      <c r="E119" s="67">
        <v>64</v>
      </c>
      <c r="F119" s="67">
        <v>12</v>
      </c>
      <c r="G119" s="99">
        <v>52</v>
      </c>
    </row>
    <row r="120" spans="1:7" ht="18" customHeight="1" x14ac:dyDescent="0.25">
      <c r="A120" s="59">
        <f t="shared" si="1"/>
        <v>43862</v>
      </c>
      <c r="B120" s="60" t="s">
        <v>26</v>
      </c>
      <c r="C120" s="60">
        <v>320310</v>
      </c>
      <c r="D120" s="107" t="s">
        <v>211</v>
      </c>
      <c r="E120" s="67">
        <v>16</v>
      </c>
      <c r="F120" s="67">
        <v>-4</v>
      </c>
      <c r="G120" s="99">
        <v>20</v>
      </c>
    </row>
    <row r="121" spans="1:7" ht="18" customHeight="1" x14ac:dyDescent="0.25">
      <c r="A121" s="59">
        <f t="shared" si="1"/>
        <v>43862</v>
      </c>
      <c r="B121" s="60" t="s">
        <v>26</v>
      </c>
      <c r="C121" s="60">
        <v>320313</v>
      </c>
      <c r="D121" s="107" t="s">
        <v>212</v>
      </c>
      <c r="E121" s="67">
        <v>149</v>
      </c>
      <c r="F121" s="67">
        <v>42</v>
      </c>
      <c r="G121" s="99">
        <v>107</v>
      </c>
    </row>
    <row r="122" spans="1:7" ht="18" customHeight="1" x14ac:dyDescent="0.25">
      <c r="A122" s="59">
        <f t="shared" si="1"/>
        <v>43862</v>
      </c>
      <c r="B122" s="60" t="s">
        <v>26</v>
      </c>
      <c r="C122" s="60">
        <v>320316</v>
      </c>
      <c r="D122" s="107" t="s">
        <v>213</v>
      </c>
      <c r="E122" s="67">
        <v>10</v>
      </c>
      <c r="F122" s="67">
        <v>-5</v>
      </c>
      <c r="G122" s="99">
        <v>15</v>
      </c>
    </row>
    <row r="123" spans="1:7" ht="18" customHeight="1" x14ac:dyDescent="0.25">
      <c r="A123" s="59">
        <f t="shared" si="1"/>
        <v>43862</v>
      </c>
      <c r="B123" s="60" t="s">
        <v>26</v>
      </c>
      <c r="C123" s="60">
        <v>320320</v>
      </c>
      <c r="D123" s="107" t="s">
        <v>214</v>
      </c>
      <c r="E123" s="67">
        <v>1471</v>
      </c>
      <c r="F123" s="67">
        <v>175</v>
      </c>
      <c r="G123" s="99">
        <v>1296</v>
      </c>
    </row>
    <row r="124" spans="1:7" ht="18" customHeight="1" x14ac:dyDescent="0.25">
      <c r="A124" s="59">
        <f t="shared" si="1"/>
        <v>43862</v>
      </c>
      <c r="B124" s="60" t="s">
        <v>26</v>
      </c>
      <c r="C124" s="60">
        <v>320330</v>
      </c>
      <c r="D124" s="107" t="s">
        <v>215</v>
      </c>
      <c r="E124" s="67">
        <v>12</v>
      </c>
      <c r="F124" s="67">
        <v>6</v>
      </c>
      <c r="G124" s="99">
        <v>6</v>
      </c>
    </row>
    <row r="125" spans="1:7" ht="18" customHeight="1" x14ac:dyDescent="0.25">
      <c r="A125" s="59">
        <f t="shared" si="1"/>
        <v>43862</v>
      </c>
      <c r="B125" s="60" t="s">
        <v>26</v>
      </c>
      <c r="C125" s="60">
        <v>320332</v>
      </c>
      <c r="D125" s="107" t="s">
        <v>216</v>
      </c>
      <c r="E125" s="67">
        <v>150</v>
      </c>
      <c r="F125" s="67">
        <v>-122</v>
      </c>
      <c r="G125" s="99">
        <v>272</v>
      </c>
    </row>
    <row r="126" spans="1:7" ht="18" customHeight="1" x14ac:dyDescent="0.25">
      <c r="A126" s="59">
        <f t="shared" si="1"/>
        <v>43862</v>
      </c>
      <c r="B126" s="60" t="s">
        <v>26</v>
      </c>
      <c r="C126" s="60">
        <v>320334</v>
      </c>
      <c r="D126" s="107" t="s">
        <v>217</v>
      </c>
      <c r="E126" s="67">
        <v>117</v>
      </c>
      <c r="F126" s="67">
        <v>-45</v>
      </c>
      <c r="G126" s="99">
        <v>162</v>
      </c>
    </row>
    <row r="127" spans="1:7" ht="18" customHeight="1" x14ac:dyDescent="0.25">
      <c r="A127" s="59">
        <f t="shared" si="1"/>
        <v>43862</v>
      </c>
      <c r="B127" s="60" t="s">
        <v>26</v>
      </c>
      <c r="C127" s="60">
        <v>320335</v>
      </c>
      <c r="D127" s="107" t="s">
        <v>218</v>
      </c>
      <c r="E127" s="67">
        <v>71</v>
      </c>
      <c r="F127" s="67">
        <v>22</v>
      </c>
      <c r="G127" s="99">
        <v>49</v>
      </c>
    </row>
    <row r="128" spans="1:7" ht="18" customHeight="1" x14ac:dyDescent="0.25">
      <c r="A128" s="59">
        <f t="shared" si="1"/>
        <v>43862</v>
      </c>
      <c r="B128" s="60" t="s">
        <v>26</v>
      </c>
      <c r="C128" s="60">
        <v>320340</v>
      </c>
      <c r="D128" s="107" t="s">
        <v>219</v>
      </c>
      <c r="E128" s="67">
        <v>18</v>
      </c>
      <c r="F128" s="67">
        <v>-7</v>
      </c>
      <c r="G128" s="99">
        <v>25</v>
      </c>
    </row>
    <row r="129" spans="1:7" ht="18" customHeight="1" x14ac:dyDescent="0.25">
      <c r="A129" s="59">
        <f t="shared" si="1"/>
        <v>43862</v>
      </c>
      <c r="B129" s="60" t="s">
        <v>26</v>
      </c>
      <c r="C129" s="60">
        <v>320350</v>
      </c>
      <c r="D129" s="107" t="s">
        <v>220</v>
      </c>
      <c r="E129" s="67">
        <v>87</v>
      </c>
      <c r="F129" s="67">
        <v>43</v>
      </c>
      <c r="G129" s="99">
        <v>44</v>
      </c>
    </row>
    <row r="130" spans="1:7" ht="18" customHeight="1" x14ac:dyDescent="0.25">
      <c r="A130" s="59">
        <f t="shared" si="1"/>
        <v>43862</v>
      </c>
      <c r="B130" s="60" t="s">
        <v>26</v>
      </c>
      <c r="C130" s="60">
        <v>320360</v>
      </c>
      <c r="D130" s="107" t="s">
        <v>221</v>
      </c>
      <c r="E130" s="67">
        <v>2</v>
      </c>
      <c r="F130" s="67">
        <v>0</v>
      </c>
      <c r="G130" s="99">
        <v>2</v>
      </c>
    </row>
    <row r="131" spans="1:7" ht="18" customHeight="1" x14ac:dyDescent="0.25">
      <c r="A131" s="59">
        <f t="shared" ref="A131:A194" si="2">IF(B131&lt;&gt;"",DATE(2020,INT((ROW(A129)-1)/78)+1,1),"")</f>
        <v>43862</v>
      </c>
      <c r="B131" s="60" t="s">
        <v>26</v>
      </c>
      <c r="C131" s="60">
        <v>320370</v>
      </c>
      <c r="D131" s="107" t="s">
        <v>222</v>
      </c>
      <c r="E131" s="67">
        <v>32</v>
      </c>
      <c r="F131" s="67">
        <v>-12</v>
      </c>
      <c r="G131" s="99">
        <v>44</v>
      </c>
    </row>
    <row r="132" spans="1:7" ht="18" customHeight="1" x14ac:dyDescent="0.25">
      <c r="A132" s="59">
        <f t="shared" si="2"/>
        <v>43862</v>
      </c>
      <c r="B132" s="60" t="s">
        <v>26</v>
      </c>
      <c r="C132" s="60">
        <v>320380</v>
      </c>
      <c r="D132" s="107" t="s">
        <v>223</v>
      </c>
      <c r="E132" s="67">
        <v>14</v>
      </c>
      <c r="F132" s="67">
        <v>-6</v>
      </c>
      <c r="G132" s="99">
        <v>20</v>
      </c>
    </row>
    <row r="133" spans="1:7" ht="18" customHeight="1" x14ac:dyDescent="0.25">
      <c r="A133" s="59">
        <f t="shared" si="2"/>
        <v>43862</v>
      </c>
      <c r="B133" s="60" t="s">
        <v>26</v>
      </c>
      <c r="C133" s="60">
        <v>320390</v>
      </c>
      <c r="D133" s="107" t="s">
        <v>224</v>
      </c>
      <c r="E133" s="67">
        <v>230</v>
      </c>
      <c r="F133" s="67">
        <v>11</v>
      </c>
      <c r="G133" s="99">
        <v>219</v>
      </c>
    </row>
    <row r="134" spans="1:7" ht="18" customHeight="1" x14ac:dyDescent="0.25">
      <c r="A134" s="59">
        <f t="shared" si="2"/>
        <v>43862</v>
      </c>
      <c r="B134" s="60" t="s">
        <v>26</v>
      </c>
      <c r="C134" s="60">
        <v>320400</v>
      </c>
      <c r="D134" s="107" t="s">
        <v>225</v>
      </c>
      <c r="E134" s="67">
        <v>54</v>
      </c>
      <c r="F134" s="67">
        <v>36</v>
      </c>
      <c r="G134" s="99">
        <v>18</v>
      </c>
    </row>
    <row r="135" spans="1:7" ht="18" customHeight="1" x14ac:dyDescent="0.25">
      <c r="A135" s="59">
        <f t="shared" si="2"/>
        <v>43862</v>
      </c>
      <c r="B135" s="60" t="s">
        <v>26</v>
      </c>
      <c r="C135" s="60">
        <v>320405</v>
      </c>
      <c r="D135" s="107" t="s">
        <v>226</v>
      </c>
      <c r="E135" s="67">
        <v>207</v>
      </c>
      <c r="F135" s="67">
        <v>87</v>
      </c>
      <c r="G135" s="99">
        <v>120</v>
      </c>
    </row>
    <row r="136" spans="1:7" ht="18" customHeight="1" x14ac:dyDescent="0.25">
      <c r="A136" s="59">
        <f t="shared" si="2"/>
        <v>43862</v>
      </c>
      <c r="B136" s="60" t="s">
        <v>26</v>
      </c>
      <c r="C136" s="60">
        <v>320410</v>
      </c>
      <c r="D136" s="107" t="s">
        <v>227</v>
      </c>
      <c r="E136" s="67">
        <v>267</v>
      </c>
      <c r="F136" s="67">
        <v>173</v>
      </c>
      <c r="G136" s="99">
        <v>94</v>
      </c>
    </row>
    <row r="137" spans="1:7" ht="18" customHeight="1" x14ac:dyDescent="0.25">
      <c r="A137" s="59">
        <f t="shared" si="2"/>
        <v>43862</v>
      </c>
      <c r="B137" s="60" t="s">
        <v>26</v>
      </c>
      <c r="C137" s="60">
        <v>320420</v>
      </c>
      <c r="D137" s="107" t="s">
        <v>228</v>
      </c>
      <c r="E137" s="67">
        <v>41</v>
      </c>
      <c r="F137" s="67">
        <v>-26</v>
      </c>
      <c r="G137" s="99">
        <v>67</v>
      </c>
    </row>
    <row r="138" spans="1:7" ht="18" customHeight="1" x14ac:dyDescent="0.25">
      <c r="A138" s="59">
        <f t="shared" si="2"/>
        <v>43862</v>
      </c>
      <c r="B138" s="60" t="s">
        <v>26</v>
      </c>
      <c r="C138" s="60">
        <v>320425</v>
      </c>
      <c r="D138" s="107" t="s">
        <v>229</v>
      </c>
      <c r="E138" s="67">
        <v>5</v>
      </c>
      <c r="F138" s="67">
        <v>3</v>
      </c>
      <c r="G138" s="99">
        <v>2</v>
      </c>
    </row>
    <row r="139" spans="1:7" ht="18" customHeight="1" x14ac:dyDescent="0.25">
      <c r="A139" s="59">
        <f t="shared" si="2"/>
        <v>43862</v>
      </c>
      <c r="B139" s="60" t="s">
        <v>26</v>
      </c>
      <c r="C139" s="60">
        <v>320430</v>
      </c>
      <c r="D139" s="107" t="s">
        <v>230</v>
      </c>
      <c r="E139" s="67">
        <v>31</v>
      </c>
      <c r="F139" s="67">
        <v>16</v>
      </c>
      <c r="G139" s="99">
        <v>15</v>
      </c>
    </row>
    <row r="140" spans="1:7" ht="18" customHeight="1" x14ac:dyDescent="0.25">
      <c r="A140" s="59">
        <f t="shared" si="2"/>
        <v>43862</v>
      </c>
      <c r="B140" s="60" t="s">
        <v>26</v>
      </c>
      <c r="C140" s="60">
        <v>320435</v>
      </c>
      <c r="D140" s="107" t="s">
        <v>231</v>
      </c>
      <c r="E140" s="67">
        <v>68</v>
      </c>
      <c r="F140" s="67">
        <v>16</v>
      </c>
      <c r="G140" s="99">
        <v>52</v>
      </c>
    </row>
    <row r="141" spans="1:7" ht="18" customHeight="1" x14ac:dyDescent="0.25">
      <c r="A141" s="59">
        <f t="shared" si="2"/>
        <v>43862</v>
      </c>
      <c r="B141" s="60" t="s">
        <v>26</v>
      </c>
      <c r="C141" s="60">
        <v>320440</v>
      </c>
      <c r="D141" s="107" t="s">
        <v>232</v>
      </c>
      <c r="E141" s="67">
        <v>35</v>
      </c>
      <c r="F141" s="67">
        <v>13</v>
      </c>
      <c r="G141" s="99">
        <v>22</v>
      </c>
    </row>
    <row r="142" spans="1:7" ht="18" customHeight="1" x14ac:dyDescent="0.25">
      <c r="A142" s="59">
        <f t="shared" si="2"/>
        <v>43862</v>
      </c>
      <c r="B142" s="60" t="s">
        <v>26</v>
      </c>
      <c r="C142" s="60">
        <v>320450</v>
      </c>
      <c r="D142" s="107" t="s">
        <v>233</v>
      </c>
      <c r="E142" s="67">
        <v>19</v>
      </c>
      <c r="F142" s="67">
        <v>8</v>
      </c>
      <c r="G142" s="99">
        <v>11</v>
      </c>
    </row>
    <row r="143" spans="1:7" ht="18" customHeight="1" x14ac:dyDescent="0.25">
      <c r="A143" s="59">
        <f t="shared" si="2"/>
        <v>43862</v>
      </c>
      <c r="B143" s="60" t="s">
        <v>26</v>
      </c>
      <c r="C143" s="60">
        <v>320455</v>
      </c>
      <c r="D143" s="107" t="s">
        <v>234</v>
      </c>
      <c r="E143" s="67">
        <v>296</v>
      </c>
      <c r="F143" s="67">
        <v>124</v>
      </c>
      <c r="G143" s="99">
        <v>172</v>
      </c>
    </row>
    <row r="144" spans="1:7" ht="18" customHeight="1" x14ac:dyDescent="0.25">
      <c r="A144" s="59">
        <f t="shared" si="2"/>
        <v>43862</v>
      </c>
      <c r="B144" s="60" t="s">
        <v>26</v>
      </c>
      <c r="C144" s="60">
        <v>320460</v>
      </c>
      <c r="D144" s="107" t="s">
        <v>235</v>
      </c>
      <c r="E144" s="67">
        <v>122</v>
      </c>
      <c r="F144" s="67">
        <v>8</v>
      </c>
      <c r="G144" s="99">
        <v>114</v>
      </c>
    </row>
    <row r="145" spans="1:7" ht="18" customHeight="1" x14ac:dyDescent="0.25">
      <c r="A145" s="59">
        <f t="shared" si="2"/>
        <v>43862</v>
      </c>
      <c r="B145" s="60" t="s">
        <v>26</v>
      </c>
      <c r="C145" s="60">
        <v>320465</v>
      </c>
      <c r="D145" s="107" t="s">
        <v>236</v>
      </c>
      <c r="E145" s="67">
        <v>21</v>
      </c>
      <c r="F145" s="67">
        <v>-17</v>
      </c>
      <c r="G145" s="99">
        <v>38</v>
      </c>
    </row>
    <row r="146" spans="1:7" ht="18" customHeight="1" x14ac:dyDescent="0.25">
      <c r="A146" s="59">
        <f t="shared" si="2"/>
        <v>43862</v>
      </c>
      <c r="B146" s="60" t="s">
        <v>26</v>
      </c>
      <c r="C146" s="60">
        <v>320470</v>
      </c>
      <c r="D146" s="107" t="s">
        <v>237</v>
      </c>
      <c r="E146" s="67">
        <v>324</v>
      </c>
      <c r="F146" s="67">
        <v>105</v>
      </c>
      <c r="G146" s="99">
        <v>219</v>
      </c>
    </row>
    <row r="147" spans="1:7" ht="18" customHeight="1" x14ac:dyDescent="0.25">
      <c r="A147" s="59">
        <f t="shared" si="2"/>
        <v>43862</v>
      </c>
      <c r="B147" s="60" t="s">
        <v>26</v>
      </c>
      <c r="C147" s="60">
        <v>320480</v>
      </c>
      <c r="D147" s="107" t="s">
        <v>238</v>
      </c>
      <c r="E147" s="67">
        <v>21</v>
      </c>
      <c r="F147" s="67">
        <v>2</v>
      </c>
      <c r="G147" s="99">
        <v>19</v>
      </c>
    </row>
    <row r="148" spans="1:7" ht="18" customHeight="1" x14ac:dyDescent="0.25">
      <c r="A148" s="59">
        <f t="shared" si="2"/>
        <v>43862</v>
      </c>
      <c r="B148" s="60" t="s">
        <v>26</v>
      </c>
      <c r="C148" s="60">
        <v>320490</v>
      </c>
      <c r="D148" s="107" t="s">
        <v>239</v>
      </c>
      <c r="E148" s="67">
        <v>1114</v>
      </c>
      <c r="F148" s="67">
        <v>214</v>
      </c>
      <c r="G148" s="99">
        <v>900</v>
      </c>
    </row>
    <row r="149" spans="1:7" ht="18" customHeight="1" x14ac:dyDescent="0.25">
      <c r="A149" s="59">
        <f t="shared" si="2"/>
        <v>43862</v>
      </c>
      <c r="B149" s="60" t="s">
        <v>26</v>
      </c>
      <c r="C149" s="60">
        <v>320495</v>
      </c>
      <c r="D149" s="107" t="s">
        <v>240</v>
      </c>
      <c r="E149" s="67">
        <v>63</v>
      </c>
      <c r="F149" s="67">
        <v>25</v>
      </c>
      <c r="G149" s="99">
        <v>38</v>
      </c>
    </row>
    <row r="150" spans="1:7" ht="18" customHeight="1" x14ac:dyDescent="0.25">
      <c r="A150" s="59">
        <f t="shared" si="2"/>
        <v>43862</v>
      </c>
      <c r="B150" s="60" t="s">
        <v>26</v>
      </c>
      <c r="C150" s="60">
        <v>320500</v>
      </c>
      <c r="D150" s="107" t="s">
        <v>241</v>
      </c>
      <c r="E150" s="67">
        <v>5961</v>
      </c>
      <c r="F150" s="67">
        <v>914</v>
      </c>
      <c r="G150" s="99">
        <v>5047</v>
      </c>
    </row>
    <row r="151" spans="1:7" ht="18" customHeight="1" x14ac:dyDescent="0.25">
      <c r="A151" s="59">
        <f t="shared" si="2"/>
        <v>43862</v>
      </c>
      <c r="B151" s="60" t="s">
        <v>26</v>
      </c>
      <c r="C151" s="60">
        <v>320501</v>
      </c>
      <c r="D151" s="107" t="s">
        <v>242</v>
      </c>
      <c r="E151" s="67">
        <v>115</v>
      </c>
      <c r="F151" s="67">
        <v>39</v>
      </c>
      <c r="G151" s="99">
        <v>76</v>
      </c>
    </row>
    <row r="152" spans="1:7" ht="18" customHeight="1" x14ac:dyDescent="0.25">
      <c r="A152" s="59">
        <f t="shared" si="2"/>
        <v>43862</v>
      </c>
      <c r="B152" s="60" t="s">
        <v>26</v>
      </c>
      <c r="C152" s="60">
        <v>320503</v>
      </c>
      <c r="D152" s="107" t="s">
        <v>243</v>
      </c>
      <c r="E152" s="67">
        <v>75</v>
      </c>
      <c r="F152" s="67">
        <v>24</v>
      </c>
      <c r="G152" s="99">
        <v>51</v>
      </c>
    </row>
    <row r="153" spans="1:7" ht="18" customHeight="1" x14ac:dyDescent="0.25">
      <c r="A153" s="59">
        <f t="shared" si="2"/>
        <v>43862</v>
      </c>
      <c r="B153" s="60" t="s">
        <v>26</v>
      </c>
      <c r="C153" s="60">
        <v>320506</v>
      </c>
      <c r="D153" s="107" t="s">
        <v>244</v>
      </c>
      <c r="E153" s="67">
        <v>212</v>
      </c>
      <c r="F153" s="67">
        <v>79</v>
      </c>
      <c r="G153" s="99">
        <v>133</v>
      </c>
    </row>
    <row r="154" spans="1:7" ht="18" customHeight="1" x14ac:dyDescent="0.25">
      <c r="A154" s="59">
        <f t="shared" si="2"/>
        <v>43862</v>
      </c>
      <c r="B154" s="60" t="s">
        <v>26</v>
      </c>
      <c r="C154" s="60">
        <v>320510</v>
      </c>
      <c r="D154" s="107" t="s">
        <v>245</v>
      </c>
      <c r="E154" s="67">
        <v>491</v>
      </c>
      <c r="F154" s="67">
        <v>53</v>
      </c>
      <c r="G154" s="99">
        <v>438</v>
      </c>
    </row>
    <row r="155" spans="1:7" ht="18" customHeight="1" x14ac:dyDescent="0.25">
      <c r="A155" s="59">
        <f t="shared" si="2"/>
        <v>43862</v>
      </c>
      <c r="B155" s="60" t="s">
        <v>26</v>
      </c>
      <c r="C155" s="60">
        <v>320515</v>
      </c>
      <c r="D155" s="107" t="s">
        <v>246</v>
      </c>
      <c r="E155" s="67">
        <v>5</v>
      </c>
      <c r="F155" s="67">
        <v>-5</v>
      </c>
      <c r="G155" s="99">
        <v>10</v>
      </c>
    </row>
    <row r="156" spans="1:7" ht="18" customHeight="1" x14ac:dyDescent="0.25">
      <c r="A156" s="59">
        <f t="shared" si="2"/>
        <v>43862</v>
      </c>
      <c r="B156" s="60" t="s">
        <v>26</v>
      </c>
      <c r="C156" s="60">
        <v>320517</v>
      </c>
      <c r="D156" s="107" t="s">
        <v>247</v>
      </c>
      <c r="E156" s="67">
        <v>93</v>
      </c>
      <c r="F156" s="67">
        <v>61</v>
      </c>
      <c r="G156" s="99">
        <v>32</v>
      </c>
    </row>
    <row r="157" spans="1:7" ht="18" customHeight="1" x14ac:dyDescent="0.25">
      <c r="A157" s="59">
        <f t="shared" si="2"/>
        <v>43862</v>
      </c>
      <c r="B157" s="60" t="s">
        <v>26</v>
      </c>
      <c r="C157" s="60">
        <v>320520</v>
      </c>
      <c r="D157" s="107" t="s">
        <v>248</v>
      </c>
      <c r="E157" s="67">
        <v>3802</v>
      </c>
      <c r="F157" s="67">
        <v>262</v>
      </c>
      <c r="G157" s="99">
        <v>3540</v>
      </c>
    </row>
    <row r="158" spans="1:7" ht="18" customHeight="1" x14ac:dyDescent="0.25">
      <c r="A158" s="59">
        <f t="shared" si="2"/>
        <v>43862</v>
      </c>
      <c r="B158" s="60" t="s">
        <v>26</v>
      </c>
      <c r="C158" s="60">
        <v>320530</v>
      </c>
      <c r="D158" s="107" t="s">
        <v>249</v>
      </c>
      <c r="E158" s="67">
        <v>4573</v>
      </c>
      <c r="F158" s="67">
        <v>87</v>
      </c>
      <c r="G158" s="99">
        <v>4486</v>
      </c>
    </row>
    <row r="159" spans="1:7" ht="18" customHeight="1" x14ac:dyDescent="0.25">
      <c r="A159" s="59">
        <f t="shared" si="2"/>
        <v>43891</v>
      </c>
      <c r="B159" s="60" t="s">
        <v>26</v>
      </c>
      <c r="C159" s="60">
        <v>320010</v>
      </c>
      <c r="D159" s="107" t="s">
        <v>172</v>
      </c>
      <c r="E159" s="67">
        <v>87</v>
      </c>
      <c r="F159" s="67">
        <v>6</v>
      </c>
      <c r="G159" s="99">
        <v>81</v>
      </c>
    </row>
    <row r="160" spans="1:7" ht="18" customHeight="1" x14ac:dyDescent="0.25">
      <c r="A160" s="59">
        <f t="shared" si="2"/>
        <v>43891</v>
      </c>
      <c r="B160" s="60" t="s">
        <v>26</v>
      </c>
      <c r="C160" s="60">
        <v>320013</v>
      </c>
      <c r="D160" s="107" t="s">
        <v>173</v>
      </c>
      <c r="E160" s="67">
        <v>36</v>
      </c>
      <c r="F160" s="67">
        <v>13</v>
      </c>
      <c r="G160" s="99">
        <v>23</v>
      </c>
    </row>
    <row r="161" spans="1:7" ht="18" customHeight="1" x14ac:dyDescent="0.25">
      <c r="A161" s="59">
        <f t="shared" si="2"/>
        <v>43891</v>
      </c>
      <c r="B161" s="60" t="s">
        <v>26</v>
      </c>
      <c r="C161" s="60">
        <v>320016</v>
      </c>
      <c r="D161" s="107" t="s">
        <v>174</v>
      </c>
      <c r="E161" s="67">
        <v>16</v>
      </c>
      <c r="F161" s="67">
        <v>6</v>
      </c>
      <c r="G161" s="99">
        <v>10</v>
      </c>
    </row>
    <row r="162" spans="1:7" ht="18" customHeight="1" x14ac:dyDescent="0.25">
      <c r="A162" s="59">
        <f t="shared" si="2"/>
        <v>43891</v>
      </c>
      <c r="B162" s="60" t="s">
        <v>26</v>
      </c>
      <c r="C162" s="60">
        <v>320020</v>
      </c>
      <c r="D162" s="107" t="s">
        <v>175</v>
      </c>
      <c r="E162" s="67">
        <v>91</v>
      </c>
      <c r="F162" s="67">
        <v>16</v>
      </c>
      <c r="G162" s="99">
        <v>75</v>
      </c>
    </row>
    <row r="163" spans="1:7" ht="18" customHeight="1" x14ac:dyDescent="0.25">
      <c r="A163" s="59">
        <f t="shared" si="2"/>
        <v>43891</v>
      </c>
      <c r="B163" s="60" t="s">
        <v>26</v>
      </c>
      <c r="C163" s="60">
        <v>320030</v>
      </c>
      <c r="D163" s="107" t="s">
        <v>176</v>
      </c>
      <c r="E163" s="67">
        <v>57</v>
      </c>
      <c r="F163" s="67">
        <v>-21</v>
      </c>
      <c r="G163" s="99">
        <v>78</v>
      </c>
    </row>
    <row r="164" spans="1:7" ht="18" customHeight="1" x14ac:dyDescent="0.25">
      <c r="A164" s="59">
        <f t="shared" si="2"/>
        <v>43891</v>
      </c>
      <c r="B164" s="60" t="s">
        <v>26</v>
      </c>
      <c r="C164" s="60">
        <v>320035</v>
      </c>
      <c r="D164" s="107" t="s">
        <v>177</v>
      </c>
      <c r="E164" s="67">
        <v>9</v>
      </c>
      <c r="F164" s="67">
        <v>3</v>
      </c>
      <c r="G164" s="99">
        <v>6</v>
      </c>
    </row>
    <row r="165" spans="1:7" ht="18" customHeight="1" x14ac:dyDescent="0.25">
      <c r="A165" s="59">
        <f t="shared" si="2"/>
        <v>43891</v>
      </c>
      <c r="B165" s="60" t="s">
        <v>26</v>
      </c>
      <c r="C165" s="60">
        <v>320040</v>
      </c>
      <c r="D165" s="107" t="s">
        <v>178</v>
      </c>
      <c r="E165" s="67">
        <v>135</v>
      </c>
      <c r="F165" s="67">
        <v>-132</v>
      </c>
      <c r="G165" s="99">
        <v>267</v>
      </c>
    </row>
    <row r="166" spans="1:7" ht="18" customHeight="1" x14ac:dyDescent="0.25">
      <c r="A166" s="59">
        <f t="shared" si="2"/>
        <v>43891</v>
      </c>
      <c r="B166" s="60" t="s">
        <v>26</v>
      </c>
      <c r="C166" s="60">
        <v>320050</v>
      </c>
      <c r="D166" s="107" t="s">
        <v>179</v>
      </c>
      <c r="E166" s="67">
        <v>6</v>
      </c>
      <c r="F166" s="67">
        <v>-4</v>
      </c>
      <c r="G166" s="99">
        <v>10</v>
      </c>
    </row>
    <row r="167" spans="1:7" ht="18" customHeight="1" x14ac:dyDescent="0.25">
      <c r="A167" s="59">
        <f t="shared" si="2"/>
        <v>43891</v>
      </c>
      <c r="B167" s="60" t="s">
        <v>26</v>
      </c>
      <c r="C167" s="60">
        <v>320060</v>
      </c>
      <c r="D167" s="107" t="s">
        <v>180</v>
      </c>
      <c r="E167" s="67">
        <v>1406</v>
      </c>
      <c r="F167" s="67">
        <v>-417</v>
      </c>
      <c r="G167" s="99">
        <v>1823</v>
      </c>
    </row>
    <row r="168" spans="1:7" ht="18" customHeight="1" x14ac:dyDescent="0.25">
      <c r="A168" s="59">
        <f t="shared" si="2"/>
        <v>43891</v>
      </c>
      <c r="B168" s="60" t="s">
        <v>26</v>
      </c>
      <c r="C168" s="60">
        <v>320070</v>
      </c>
      <c r="D168" s="107" t="s">
        <v>181</v>
      </c>
      <c r="E168" s="67">
        <v>84</v>
      </c>
      <c r="F168" s="67">
        <v>30</v>
      </c>
      <c r="G168" s="99">
        <v>54</v>
      </c>
    </row>
    <row r="169" spans="1:7" ht="18" customHeight="1" x14ac:dyDescent="0.25">
      <c r="A169" s="59">
        <f t="shared" si="2"/>
        <v>43891</v>
      </c>
      <c r="B169" s="60" t="s">
        <v>26</v>
      </c>
      <c r="C169" s="60">
        <v>320080</v>
      </c>
      <c r="D169" s="107" t="s">
        <v>182</v>
      </c>
      <c r="E169" s="67">
        <v>95</v>
      </c>
      <c r="F169" s="67">
        <v>15</v>
      </c>
      <c r="G169" s="99">
        <v>80</v>
      </c>
    </row>
    <row r="170" spans="1:7" ht="18" customHeight="1" x14ac:dyDescent="0.25">
      <c r="A170" s="59">
        <f t="shared" si="2"/>
        <v>43891</v>
      </c>
      <c r="B170" s="60" t="s">
        <v>26</v>
      </c>
      <c r="C170" s="60">
        <v>320090</v>
      </c>
      <c r="D170" s="107" t="s">
        <v>183</v>
      </c>
      <c r="E170" s="67">
        <v>135</v>
      </c>
      <c r="F170" s="67">
        <v>-8</v>
      </c>
      <c r="G170" s="99">
        <v>143</v>
      </c>
    </row>
    <row r="171" spans="1:7" ht="18" customHeight="1" x14ac:dyDescent="0.25">
      <c r="A171" s="59">
        <f t="shared" si="2"/>
        <v>43891</v>
      </c>
      <c r="B171" s="60" t="s">
        <v>26</v>
      </c>
      <c r="C171" s="60">
        <v>320100</v>
      </c>
      <c r="D171" s="107" t="s">
        <v>184</v>
      </c>
      <c r="E171" s="67">
        <v>48</v>
      </c>
      <c r="F171" s="67">
        <v>20</v>
      </c>
      <c r="G171" s="99">
        <v>28</v>
      </c>
    </row>
    <row r="172" spans="1:7" ht="18" customHeight="1" x14ac:dyDescent="0.25">
      <c r="A172" s="59">
        <f t="shared" si="2"/>
        <v>43891</v>
      </c>
      <c r="B172" s="60" t="s">
        <v>26</v>
      </c>
      <c r="C172" s="60">
        <v>320110</v>
      </c>
      <c r="D172" s="107" t="s">
        <v>185</v>
      </c>
      <c r="E172" s="67">
        <v>20</v>
      </c>
      <c r="F172" s="67">
        <v>-16</v>
      </c>
      <c r="G172" s="99">
        <v>36</v>
      </c>
    </row>
    <row r="173" spans="1:7" ht="18" customHeight="1" x14ac:dyDescent="0.25">
      <c r="A173" s="59">
        <f t="shared" si="2"/>
        <v>43891</v>
      </c>
      <c r="B173" s="60" t="s">
        <v>26</v>
      </c>
      <c r="C173" s="60">
        <v>320115</v>
      </c>
      <c r="D173" s="107" t="s">
        <v>186</v>
      </c>
      <c r="E173" s="67">
        <v>17</v>
      </c>
      <c r="F173" s="67">
        <v>-6</v>
      </c>
      <c r="G173" s="99">
        <v>23</v>
      </c>
    </row>
    <row r="174" spans="1:7" ht="18" customHeight="1" x14ac:dyDescent="0.25">
      <c r="A174" s="59">
        <f t="shared" si="2"/>
        <v>43891</v>
      </c>
      <c r="B174" s="60" t="s">
        <v>26</v>
      </c>
      <c r="C174" s="60">
        <v>320120</v>
      </c>
      <c r="D174" s="107" t="s">
        <v>187</v>
      </c>
      <c r="E174" s="67">
        <v>1427</v>
      </c>
      <c r="F174" s="67">
        <v>5</v>
      </c>
      <c r="G174" s="99">
        <v>1422</v>
      </c>
    </row>
    <row r="175" spans="1:7" ht="18" customHeight="1" x14ac:dyDescent="0.25">
      <c r="A175" s="59">
        <f t="shared" si="2"/>
        <v>43891</v>
      </c>
      <c r="B175" s="60" t="s">
        <v>26</v>
      </c>
      <c r="C175" s="60">
        <v>320130</v>
      </c>
      <c r="D175" s="107" t="s">
        <v>188</v>
      </c>
      <c r="E175" s="67">
        <v>1744</v>
      </c>
      <c r="F175" s="67">
        <v>-236</v>
      </c>
      <c r="G175" s="99">
        <v>1980</v>
      </c>
    </row>
    <row r="176" spans="1:7" ht="18" customHeight="1" x14ac:dyDescent="0.25">
      <c r="A176" s="59">
        <f t="shared" si="2"/>
        <v>43891</v>
      </c>
      <c r="B176" s="60" t="s">
        <v>26</v>
      </c>
      <c r="C176" s="60">
        <v>320140</v>
      </c>
      <c r="D176" s="107" t="s">
        <v>189</v>
      </c>
      <c r="E176" s="67">
        <v>164</v>
      </c>
      <c r="F176" s="67">
        <v>-40</v>
      </c>
      <c r="G176" s="99">
        <v>204</v>
      </c>
    </row>
    <row r="177" spans="1:7" ht="18" customHeight="1" x14ac:dyDescent="0.25">
      <c r="A177" s="59">
        <f t="shared" si="2"/>
        <v>43891</v>
      </c>
      <c r="B177" s="60" t="s">
        <v>26</v>
      </c>
      <c r="C177" s="60">
        <v>320150</v>
      </c>
      <c r="D177" s="107" t="s">
        <v>190</v>
      </c>
      <c r="E177" s="67">
        <v>894</v>
      </c>
      <c r="F177" s="67">
        <v>-181</v>
      </c>
      <c r="G177" s="99">
        <v>1075</v>
      </c>
    </row>
    <row r="178" spans="1:7" ht="18" customHeight="1" x14ac:dyDescent="0.25">
      <c r="A178" s="59">
        <f t="shared" si="2"/>
        <v>43891</v>
      </c>
      <c r="B178" s="60" t="s">
        <v>26</v>
      </c>
      <c r="C178" s="60">
        <v>320160</v>
      </c>
      <c r="D178" s="107" t="s">
        <v>191</v>
      </c>
      <c r="E178" s="67">
        <v>76</v>
      </c>
      <c r="F178" s="67">
        <v>-38</v>
      </c>
      <c r="G178" s="99">
        <v>114</v>
      </c>
    </row>
    <row r="179" spans="1:7" ht="18" customHeight="1" x14ac:dyDescent="0.25">
      <c r="A179" s="59">
        <f t="shared" si="2"/>
        <v>43891</v>
      </c>
      <c r="B179" s="60" t="s">
        <v>26</v>
      </c>
      <c r="C179" s="60">
        <v>320170</v>
      </c>
      <c r="D179" s="107" t="s">
        <v>192</v>
      </c>
      <c r="E179" s="67">
        <v>30</v>
      </c>
      <c r="F179" s="67">
        <v>-10</v>
      </c>
      <c r="G179" s="99">
        <v>40</v>
      </c>
    </row>
    <row r="180" spans="1:7" ht="18" customHeight="1" x14ac:dyDescent="0.25">
      <c r="A180" s="59">
        <f t="shared" si="2"/>
        <v>43891</v>
      </c>
      <c r="B180" s="60" t="s">
        <v>26</v>
      </c>
      <c r="C180" s="60">
        <v>320180</v>
      </c>
      <c r="D180" s="107" t="s">
        <v>193</v>
      </c>
      <c r="E180" s="67">
        <v>3</v>
      </c>
      <c r="F180" s="67">
        <v>-3</v>
      </c>
      <c r="G180" s="99">
        <v>6</v>
      </c>
    </row>
    <row r="181" spans="1:7" ht="18" customHeight="1" x14ac:dyDescent="0.25">
      <c r="A181" s="59">
        <f t="shared" si="2"/>
        <v>43891</v>
      </c>
      <c r="B181" s="60" t="s">
        <v>26</v>
      </c>
      <c r="C181" s="60">
        <v>320190</v>
      </c>
      <c r="D181" s="107" t="s">
        <v>194</v>
      </c>
      <c r="E181" s="67">
        <v>157</v>
      </c>
      <c r="F181" s="67">
        <v>-65</v>
      </c>
      <c r="G181" s="99">
        <v>222</v>
      </c>
    </row>
    <row r="182" spans="1:7" ht="18" customHeight="1" x14ac:dyDescent="0.25">
      <c r="A182" s="59">
        <f t="shared" si="2"/>
        <v>43891</v>
      </c>
      <c r="B182" s="60" t="s">
        <v>26</v>
      </c>
      <c r="C182" s="60">
        <v>320200</v>
      </c>
      <c r="D182" s="107" t="s">
        <v>195</v>
      </c>
      <c r="E182" s="67">
        <v>10</v>
      </c>
      <c r="F182" s="67">
        <v>-11</v>
      </c>
      <c r="G182" s="99">
        <v>21</v>
      </c>
    </row>
    <row r="183" spans="1:7" ht="18" customHeight="1" x14ac:dyDescent="0.25">
      <c r="A183" s="59">
        <f t="shared" si="2"/>
        <v>43891</v>
      </c>
      <c r="B183" s="60" t="s">
        <v>26</v>
      </c>
      <c r="C183" s="60">
        <v>320210</v>
      </c>
      <c r="D183" s="107" t="s">
        <v>196</v>
      </c>
      <c r="E183" s="67">
        <v>34</v>
      </c>
      <c r="F183" s="67">
        <v>6</v>
      </c>
      <c r="G183" s="99">
        <v>28</v>
      </c>
    </row>
    <row r="184" spans="1:7" ht="18" customHeight="1" x14ac:dyDescent="0.25">
      <c r="A184" s="59">
        <f t="shared" si="2"/>
        <v>43891</v>
      </c>
      <c r="B184" s="60" t="s">
        <v>26</v>
      </c>
      <c r="C184" s="60">
        <v>320220</v>
      </c>
      <c r="D184" s="107" t="s">
        <v>197</v>
      </c>
      <c r="E184" s="67">
        <v>83</v>
      </c>
      <c r="F184" s="67">
        <v>-32</v>
      </c>
      <c r="G184" s="99">
        <v>115</v>
      </c>
    </row>
    <row r="185" spans="1:7" ht="18" customHeight="1" x14ac:dyDescent="0.25">
      <c r="A185" s="59">
        <f t="shared" si="2"/>
        <v>43891</v>
      </c>
      <c r="B185" s="60" t="s">
        <v>26</v>
      </c>
      <c r="C185" s="60">
        <v>320225</v>
      </c>
      <c r="D185" s="107" t="s">
        <v>198</v>
      </c>
      <c r="E185" s="67">
        <v>24</v>
      </c>
      <c r="F185" s="67">
        <v>-4</v>
      </c>
      <c r="G185" s="99">
        <v>28</v>
      </c>
    </row>
    <row r="186" spans="1:7" ht="18" customHeight="1" x14ac:dyDescent="0.25">
      <c r="A186" s="59">
        <f t="shared" si="2"/>
        <v>43891</v>
      </c>
      <c r="B186" s="60" t="s">
        <v>26</v>
      </c>
      <c r="C186" s="60">
        <v>320230</v>
      </c>
      <c r="D186" s="107" t="s">
        <v>199</v>
      </c>
      <c r="E186" s="67">
        <v>64</v>
      </c>
      <c r="F186" s="67">
        <v>-30</v>
      </c>
      <c r="G186" s="99">
        <v>94</v>
      </c>
    </row>
    <row r="187" spans="1:7" ht="18" customHeight="1" x14ac:dyDescent="0.25">
      <c r="A187" s="59">
        <f t="shared" si="2"/>
        <v>43891</v>
      </c>
      <c r="B187" s="60" t="s">
        <v>26</v>
      </c>
      <c r="C187" s="60">
        <v>320240</v>
      </c>
      <c r="D187" s="107" t="s">
        <v>200</v>
      </c>
      <c r="E187" s="67">
        <v>538</v>
      </c>
      <c r="F187" s="67">
        <v>-429</v>
      </c>
      <c r="G187" s="99">
        <v>967</v>
      </c>
    </row>
    <row r="188" spans="1:7" ht="18" customHeight="1" x14ac:dyDescent="0.25">
      <c r="A188" s="59">
        <f t="shared" si="2"/>
        <v>43891</v>
      </c>
      <c r="B188" s="60" t="s">
        <v>26</v>
      </c>
      <c r="C188" s="60">
        <v>320245</v>
      </c>
      <c r="D188" s="107" t="s">
        <v>201</v>
      </c>
      <c r="E188" s="67">
        <v>73</v>
      </c>
      <c r="F188" s="67">
        <v>3</v>
      </c>
      <c r="G188" s="99">
        <v>70</v>
      </c>
    </row>
    <row r="189" spans="1:7" ht="18" customHeight="1" x14ac:dyDescent="0.25">
      <c r="A189" s="59">
        <f t="shared" si="2"/>
        <v>43891</v>
      </c>
      <c r="B189" s="60" t="s">
        <v>26</v>
      </c>
      <c r="C189" s="60">
        <v>320250</v>
      </c>
      <c r="D189" s="107" t="s">
        <v>202</v>
      </c>
      <c r="E189" s="67">
        <v>331</v>
      </c>
      <c r="F189" s="67">
        <v>-56</v>
      </c>
      <c r="G189" s="99">
        <v>387</v>
      </c>
    </row>
    <row r="190" spans="1:7" ht="18" customHeight="1" x14ac:dyDescent="0.25">
      <c r="A190" s="59">
        <f t="shared" si="2"/>
        <v>43891</v>
      </c>
      <c r="B190" s="60" t="s">
        <v>26</v>
      </c>
      <c r="C190" s="60">
        <v>320255</v>
      </c>
      <c r="D190" s="107" t="s">
        <v>203</v>
      </c>
      <c r="E190" s="67">
        <v>4</v>
      </c>
      <c r="F190" s="67">
        <v>-6</v>
      </c>
      <c r="G190" s="99">
        <v>10</v>
      </c>
    </row>
    <row r="191" spans="1:7" ht="18" customHeight="1" x14ac:dyDescent="0.25">
      <c r="A191" s="59">
        <f t="shared" si="2"/>
        <v>43891</v>
      </c>
      <c r="B191" s="60" t="s">
        <v>26</v>
      </c>
      <c r="C191" s="60">
        <v>320260</v>
      </c>
      <c r="D191" s="107" t="s">
        <v>204</v>
      </c>
      <c r="E191" s="67">
        <v>64</v>
      </c>
      <c r="F191" s="67">
        <v>-5</v>
      </c>
      <c r="G191" s="99">
        <v>69</v>
      </c>
    </row>
    <row r="192" spans="1:7" ht="18" customHeight="1" x14ac:dyDescent="0.25">
      <c r="A192" s="59">
        <f t="shared" si="2"/>
        <v>43891</v>
      </c>
      <c r="B192" s="60" t="s">
        <v>26</v>
      </c>
      <c r="C192" s="60">
        <v>320265</v>
      </c>
      <c r="D192" s="107" t="s">
        <v>205</v>
      </c>
      <c r="E192" s="67">
        <v>17</v>
      </c>
      <c r="F192" s="67">
        <v>5</v>
      </c>
      <c r="G192" s="99">
        <v>12</v>
      </c>
    </row>
    <row r="193" spans="1:7" ht="18" customHeight="1" x14ac:dyDescent="0.25">
      <c r="A193" s="59">
        <f t="shared" si="2"/>
        <v>43891</v>
      </c>
      <c r="B193" s="60" t="s">
        <v>26</v>
      </c>
      <c r="C193" s="60">
        <v>320270</v>
      </c>
      <c r="D193" s="107" t="s">
        <v>206</v>
      </c>
      <c r="E193" s="67">
        <v>51</v>
      </c>
      <c r="F193" s="67">
        <v>13</v>
      </c>
      <c r="G193" s="99">
        <v>38</v>
      </c>
    </row>
    <row r="194" spans="1:7" ht="18" customHeight="1" x14ac:dyDescent="0.25">
      <c r="A194" s="59">
        <f t="shared" si="2"/>
        <v>43891</v>
      </c>
      <c r="B194" s="60" t="s">
        <v>26</v>
      </c>
      <c r="C194" s="60">
        <v>320280</v>
      </c>
      <c r="D194" s="107" t="s">
        <v>207</v>
      </c>
      <c r="E194" s="67">
        <v>95</v>
      </c>
      <c r="F194" s="67">
        <v>7</v>
      </c>
      <c r="G194" s="99">
        <v>88</v>
      </c>
    </row>
    <row r="195" spans="1:7" ht="18" customHeight="1" x14ac:dyDescent="0.25">
      <c r="A195" s="59">
        <f t="shared" ref="A195:A258" si="3">IF(B195&lt;&gt;"",DATE(2020,INT((ROW(A193)-1)/78)+1,1),"")</f>
        <v>43891</v>
      </c>
      <c r="B195" s="60" t="s">
        <v>26</v>
      </c>
      <c r="C195" s="60">
        <v>320290</v>
      </c>
      <c r="D195" s="107" t="s">
        <v>208</v>
      </c>
      <c r="E195" s="67">
        <v>20</v>
      </c>
      <c r="F195" s="67">
        <v>-7</v>
      </c>
      <c r="G195" s="99">
        <v>27</v>
      </c>
    </row>
    <row r="196" spans="1:7" ht="18" customHeight="1" x14ac:dyDescent="0.25">
      <c r="A196" s="59">
        <f t="shared" si="3"/>
        <v>43891</v>
      </c>
      <c r="B196" s="60" t="s">
        <v>26</v>
      </c>
      <c r="C196" s="60">
        <v>320300</v>
      </c>
      <c r="D196" s="107" t="s">
        <v>209</v>
      </c>
      <c r="E196" s="67">
        <v>61</v>
      </c>
      <c r="F196" s="67">
        <v>-5</v>
      </c>
      <c r="G196" s="99">
        <v>66</v>
      </c>
    </row>
    <row r="197" spans="1:7" ht="18" customHeight="1" x14ac:dyDescent="0.25">
      <c r="A197" s="59">
        <f t="shared" si="3"/>
        <v>43891</v>
      </c>
      <c r="B197" s="60" t="s">
        <v>26</v>
      </c>
      <c r="C197" s="60">
        <v>320305</v>
      </c>
      <c r="D197" s="107" t="s">
        <v>210</v>
      </c>
      <c r="E197" s="67">
        <v>53</v>
      </c>
      <c r="F197" s="67">
        <v>-24</v>
      </c>
      <c r="G197" s="99">
        <v>77</v>
      </c>
    </row>
    <row r="198" spans="1:7" ht="18" customHeight="1" x14ac:dyDescent="0.25">
      <c r="A198" s="59">
        <f t="shared" si="3"/>
        <v>43891</v>
      </c>
      <c r="B198" s="60" t="s">
        <v>26</v>
      </c>
      <c r="C198" s="60">
        <v>320310</v>
      </c>
      <c r="D198" s="107" t="s">
        <v>211</v>
      </c>
      <c r="E198" s="67">
        <v>8</v>
      </c>
      <c r="F198" s="67">
        <v>-26</v>
      </c>
      <c r="G198" s="99">
        <v>34</v>
      </c>
    </row>
    <row r="199" spans="1:7" ht="18" customHeight="1" x14ac:dyDescent="0.25">
      <c r="A199" s="59">
        <f t="shared" si="3"/>
        <v>43891</v>
      </c>
      <c r="B199" s="60" t="s">
        <v>26</v>
      </c>
      <c r="C199" s="60">
        <v>320313</v>
      </c>
      <c r="D199" s="107" t="s">
        <v>212</v>
      </c>
      <c r="E199" s="67">
        <v>181</v>
      </c>
      <c r="F199" s="67">
        <v>-133</v>
      </c>
      <c r="G199" s="99">
        <v>314</v>
      </c>
    </row>
    <row r="200" spans="1:7" ht="18" customHeight="1" x14ac:dyDescent="0.25">
      <c r="A200" s="59">
        <f t="shared" si="3"/>
        <v>43891</v>
      </c>
      <c r="B200" s="60" t="s">
        <v>26</v>
      </c>
      <c r="C200" s="60">
        <v>320316</v>
      </c>
      <c r="D200" s="107" t="s">
        <v>213</v>
      </c>
      <c r="E200" s="67">
        <v>10</v>
      </c>
      <c r="F200" s="67">
        <v>0</v>
      </c>
      <c r="G200" s="99">
        <v>10</v>
      </c>
    </row>
    <row r="201" spans="1:7" ht="18" customHeight="1" x14ac:dyDescent="0.25">
      <c r="A201" s="59">
        <f t="shared" si="3"/>
        <v>43891</v>
      </c>
      <c r="B201" s="60" t="s">
        <v>26</v>
      </c>
      <c r="C201" s="60">
        <v>320320</v>
      </c>
      <c r="D201" s="107" t="s">
        <v>214</v>
      </c>
      <c r="E201" s="67">
        <v>1576</v>
      </c>
      <c r="F201" s="67">
        <v>222</v>
      </c>
      <c r="G201" s="99">
        <v>1354</v>
      </c>
    </row>
    <row r="202" spans="1:7" ht="18" customHeight="1" x14ac:dyDescent="0.25">
      <c r="A202" s="59">
        <f t="shared" si="3"/>
        <v>43891</v>
      </c>
      <c r="B202" s="60" t="s">
        <v>26</v>
      </c>
      <c r="C202" s="60">
        <v>320330</v>
      </c>
      <c r="D202" s="107" t="s">
        <v>215</v>
      </c>
      <c r="E202" s="67">
        <v>6</v>
      </c>
      <c r="F202" s="67">
        <v>-2</v>
      </c>
      <c r="G202" s="99">
        <v>8</v>
      </c>
    </row>
    <row r="203" spans="1:7" ht="18" customHeight="1" x14ac:dyDescent="0.25">
      <c r="A203" s="59">
        <f t="shared" si="3"/>
        <v>43891</v>
      </c>
      <c r="B203" s="60" t="s">
        <v>26</v>
      </c>
      <c r="C203" s="60">
        <v>320332</v>
      </c>
      <c r="D203" s="107" t="s">
        <v>216</v>
      </c>
      <c r="E203" s="67">
        <v>184</v>
      </c>
      <c r="F203" s="67">
        <v>13</v>
      </c>
      <c r="G203" s="99">
        <v>171</v>
      </c>
    </row>
    <row r="204" spans="1:7" ht="18" customHeight="1" x14ac:dyDescent="0.25">
      <c r="A204" s="59">
        <f t="shared" si="3"/>
        <v>43891</v>
      </c>
      <c r="B204" s="60" t="s">
        <v>26</v>
      </c>
      <c r="C204" s="60">
        <v>320334</v>
      </c>
      <c r="D204" s="107" t="s">
        <v>217</v>
      </c>
      <c r="E204" s="67">
        <v>165</v>
      </c>
      <c r="F204" s="67">
        <v>-16</v>
      </c>
      <c r="G204" s="99">
        <v>181</v>
      </c>
    </row>
    <row r="205" spans="1:7" ht="18" customHeight="1" x14ac:dyDescent="0.25">
      <c r="A205" s="59">
        <f t="shared" si="3"/>
        <v>43891</v>
      </c>
      <c r="B205" s="60" t="s">
        <v>26</v>
      </c>
      <c r="C205" s="60">
        <v>320335</v>
      </c>
      <c r="D205" s="107" t="s">
        <v>218</v>
      </c>
      <c r="E205" s="67">
        <v>75</v>
      </c>
      <c r="F205" s="67">
        <v>26</v>
      </c>
      <c r="G205" s="99">
        <v>49</v>
      </c>
    </row>
    <row r="206" spans="1:7" ht="18" customHeight="1" x14ac:dyDescent="0.25">
      <c r="A206" s="59">
        <f t="shared" si="3"/>
        <v>43891</v>
      </c>
      <c r="B206" s="60" t="s">
        <v>26</v>
      </c>
      <c r="C206" s="60">
        <v>320340</v>
      </c>
      <c r="D206" s="107" t="s">
        <v>219</v>
      </c>
      <c r="E206" s="67">
        <v>29</v>
      </c>
      <c r="F206" s="67">
        <v>-1</v>
      </c>
      <c r="G206" s="99">
        <v>30</v>
      </c>
    </row>
    <row r="207" spans="1:7" ht="18" customHeight="1" x14ac:dyDescent="0.25">
      <c r="A207" s="59">
        <f t="shared" si="3"/>
        <v>43891</v>
      </c>
      <c r="B207" s="60" t="s">
        <v>26</v>
      </c>
      <c r="C207" s="60">
        <v>320350</v>
      </c>
      <c r="D207" s="107" t="s">
        <v>220</v>
      </c>
      <c r="E207" s="67">
        <v>60</v>
      </c>
      <c r="F207" s="67">
        <v>32</v>
      </c>
      <c r="G207" s="99">
        <v>28</v>
      </c>
    </row>
    <row r="208" spans="1:7" ht="18" customHeight="1" x14ac:dyDescent="0.25">
      <c r="A208" s="59">
        <f t="shared" si="3"/>
        <v>43891</v>
      </c>
      <c r="B208" s="60" t="s">
        <v>26</v>
      </c>
      <c r="C208" s="60">
        <v>320360</v>
      </c>
      <c r="D208" s="107" t="s">
        <v>221</v>
      </c>
      <c r="E208" s="67">
        <v>2</v>
      </c>
      <c r="F208" s="67">
        <v>0</v>
      </c>
      <c r="G208" s="99">
        <v>2</v>
      </c>
    </row>
    <row r="209" spans="1:7" ht="18" customHeight="1" x14ac:dyDescent="0.25">
      <c r="A209" s="59">
        <f t="shared" si="3"/>
        <v>43891</v>
      </c>
      <c r="B209" s="60" t="s">
        <v>26</v>
      </c>
      <c r="C209" s="60">
        <v>320370</v>
      </c>
      <c r="D209" s="107" t="s">
        <v>222</v>
      </c>
      <c r="E209" s="67">
        <v>53</v>
      </c>
      <c r="F209" s="67">
        <v>21</v>
      </c>
      <c r="G209" s="99">
        <v>32</v>
      </c>
    </row>
    <row r="210" spans="1:7" ht="18" customHeight="1" x14ac:dyDescent="0.25">
      <c r="A210" s="59">
        <f t="shared" si="3"/>
        <v>43891</v>
      </c>
      <c r="B210" s="60" t="s">
        <v>26</v>
      </c>
      <c r="C210" s="60">
        <v>320380</v>
      </c>
      <c r="D210" s="107" t="s">
        <v>223</v>
      </c>
      <c r="E210" s="67">
        <v>8</v>
      </c>
      <c r="F210" s="67">
        <v>-1</v>
      </c>
      <c r="G210" s="99">
        <v>9</v>
      </c>
    </row>
    <row r="211" spans="1:7" ht="18" customHeight="1" x14ac:dyDescent="0.25">
      <c r="A211" s="59">
        <f t="shared" si="3"/>
        <v>43891</v>
      </c>
      <c r="B211" s="60" t="s">
        <v>26</v>
      </c>
      <c r="C211" s="60">
        <v>320390</v>
      </c>
      <c r="D211" s="107" t="s">
        <v>224</v>
      </c>
      <c r="E211" s="67">
        <v>222</v>
      </c>
      <c r="F211" s="67">
        <v>12</v>
      </c>
      <c r="G211" s="99">
        <v>210</v>
      </c>
    </row>
    <row r="212" spans="1:7" ht="18" customHeight="1" x14ac:dyDescent="0.25">
      <c r="A212" s="59">
        <f t="shared" si="3"/>
        <v>43891</v>
      </c>
      <c r="B212" s="60" t="s">
        <v>26</v>
      </c>
      <c r="C212" s="60">
        <v>320400</v>
      </c>
      <c r="D212" s="107" t="s">
        <v>225</v>
      </c>
      <c r="E212" s="67">
        <v>26</v>
      </c>
      <c r="F212" s="67">
        <v>8</v>
      </c>
      <c r="G212" s="99">
        <v>18</v>
      </c>
    </row>
    <row r="213" spans="1:7" ht="18" customHeight="1" x14ac:dyDescent="0.25">
      <c r="A213" s="59">
        <f t="shared" si="3"/>
        <v>43891</v>
      </c>
      <c r="B213" s="60" t="s">
        <v>26</v>
      </c>
      <c r="C213" s="60">
        <v>320405</v>
      </c>
      <c r="D213" s="107" t="s">
        <v>226</v>
      </c>
      <c r="E213" s="67">
        <v>140</v>
      </c>
      <c r="F213" s="67">
        <v>80</v>
      </c>
      <c r="G213" s="99">
        <v>60</v>
      </c>
    </row>
    <row r="214" spans="1:7" ht="18" customHeight="1" x14ac:dyDescent="0.25">
      <c r="A214" s="59">
        <f t="shared" si="3"/>
        <v>43891</v>
      </c>
      <c r="B214" s="60" t="s">
        <v>26</v>
      </c>
      <c r="C214" s="60">
        <v>320410</v>
      </c>
      <c r="D214" s="107" t="s">
        <v>227</v>
      </c>
      <c r="E214" s="67">
        <v>88</v>
      </c>
      <c r="F214" s="67">
        <v>17</v>
      </c>
      <c r="G214" s="99">
        <v>71</v>
      </c>
    </row>
    <row r="215" spans="1:7" ht="18" customHeight="1" x14ac:dyDescent="0.25">
      <c r="A215" s="59">
        <f t="shared" si="3"/>
        <v>43891</v>
      </c>
      <c r="B215" s="60" t="s">
        <v>26</v>
      </c>
      <c r="C215" s="60">
        <v>320420</v>
      </c>
      <c r="D215" s="107" t="s">
        <v>228</v>
      </c>
      <c r="E215" s="67">
        <v>40</v>
      </c>
      <c r="F215" s="67">
        <v>-34</v>
      </c>
      <c r="G215" s="99">
        <v>74</v>
      </c>
    </row>
    <row r="216" spans="1:7" ht="18" customHeight="1" x14ac:dyDescent="0.25">
      <c r="A216" s="59">
        <f t="shared" si="3"/>
        <v>43891</v>
      </c>
      <c r="B216" s="60" t="s">
        <v>26</v>
      </c>
      <c r="C216" s="60">
        <v>320425</v>
      </c>
      <c r="D216" s="107" t="s">
        <v>229</v>
      </c>
      <c r="E216" s="67">
        <v>8</v>
      </c>
      <c r="F216" s="67">
        <v>1</v>
      </c>
      <c r="G216" s="99">
        <v>7</v>
      </c>
    </row>
    <row r="217" spans="1:7" ht="18" customHeight="1" x14ac:dyDescent="0.25">
      <c r="A217" s="59">
        <f t="shared" si="3"/>
        <v>43891</v>
      </c>
      <c r="B217" s="60" t="s">
        <v>26</v>
      </c>
      <c r="C217" s="60">
        <v>320430</v>
      </c>
      <c r="D217" s="107" t="s">
        <v>230</v>
      </c>
      <c r="E217" s="67">
        <v>44</v>
      </c>
      <c r="F217" s="67">
        <v>25</v>
      </c>
      <c r="G217" s="99">
        <v>19</v>
      </c>
    </row>
    <row r="218" spans="1:7" ht="18" customHeight="1" x14ac:dyDescent="0.25">
      <c r="A218" s="59">
        <f t="shared" si="3"/>
        <v>43891</v>
      </c>
      <c r="B218" s="60" t="s">
        <v>26</v>
      </c>
      <c r="C218" s="60">
        <v>320435</v>
      </c>
      <c r="D218" s="107" t="s">
        <v>231</v>
      </c>
      <c r="E218" s="67">
        <v>60</v>
      </c>
      <c r="F218" s="67">
        <v>9</v>
      </c>
      <c r="G218" s="99">
        <v>51</v>
      </c>
    </row>
    <row r="219" spans="1:7" ht="18" customHeight="1" x14ac:dyDescent="0.25">
      <c r="A219" s="59">
        <f t="shared" si="3"/>
        <v>43891</v>
      </c>
      <c r="B219" s="60" t="s">
        <v>26</v>
      </c>
      <c r="C219" s="60">
        <v>320440</v>
      </c>
      <c r="D219" s="107" t="s">
        <v>232</v>
      </c>
      <c r="E219" s="67">
        <v>24</v>
      </c>
      <c r="F219" s="67">
        <v>-14</v>
      </c>
      <c r="G219" s="99">
        <v>38</v>
      </c>
    </row>
    <row r="220" spans="1:7" ht="18" customHeight="1" x14ac:dyDescent="0.25">
      <c r="A220" s="59">
        <f t="shared" si="3"/>
        <v>43891</v>
      </c>
      <c r="B220" s="60" t="s">
        <v>26</v>
      </c>
      <c r="C220" s="60">
        <v>320450</v>
      </c>
      <c r="D220" s="107" t="s">
        <v>233</v>
      </c>
      <c r="E220" s="67">
        <v>11</v>
      </c>
      <c r="F220" s="67">
        <v>0</v>
      </c>
      <c r="G220" s="99">
        <v>11</v>
      </c>
    </row>
    <row r="221" spans="1:7" ht="18" customHeight="1" x14ac:dyDescent="0.25">
      <c r="A221" s="59">
        <f t="shared" si="3"/>
        <v>43891</v>
      </c>
      <c r="B221" s="60" t="s">
        <v>26</v>
      </c>
      <c r="C221" s="60">
        <v>320455</v>
      </c>
      <c r="D221" s="107" t="s">
        <v>234</v>
      </c>
      <c r="E221" s="67">
        <v>189</v>
      </c>
      <c r="F221" s="67">
        <v>-94</v>
      </c>
      <c r="G221" s="99">
        <v>283</v>
      </c>
    </row>
    <row r="222" spans="1:7" ht="18" customHeight="1" x14ac:dyDescent="0.25">
      <c r="A222" s="59">
        <f t="shared" si="3"/>
        <v>43891</v>
      </c>
      <c r="B222" s="60" t="s">
        <v>26</v>
      </c>
      <c r="C222" s="60">
        <v>320460</v>
      </c>
      <c r="D222" s="107" t="s">
        <v>235</v>
      </c>
      <c r="E222" s="67">
        <v>92</v>
      </c>
      <c r="F222" s="67">
        <v>-38</v>
      </c>
      <c r="G222" s="99">
        <v>130</v>
      </c>
    </row>
    <row r="223" spans="1:7" ht="18" customHeight="1" x14ac:dyDescent="0.25">
      <c r="A223" s="59">
        <f t="shared" si="3"/>
        <v>43891</v>
      </c>
      <c r="B223" s="60" t="s">
        <v>26</v>
      </c>
      <c r="C223" s="60">
        <v>320465</v>
      </c>
      <c r="D223" s="107" t="s">
        <v>236</v>
      </c>
      <c r="E223" s="67">
        <v>36</v>
      </c>
      <c r="F223" s="67">
        <v>5</v>
      </c>
      <c r="G223" s="99">
        <v>31</v>
      </c>
    </row>
    <row r="224" spans="1:7" ht="18" customHeight="1" x14ac:dyDescent="0.25">
      <c r="A224" s="59">
        <f t="shared" si="3"/>
        <v>43891</v>
      </c>
      <c r="B224" s="60" t="s">
        <v>26</v>
      </c>
      <c r="C224" s="60">
        <v>320470</v>
      </c>
      <c r="D224" s="107" t="s">
        <v>237</v>
      </c>
      <c r="E224" s="67">
        <v>295</v>
      </c>
      <c r="F224" s="67">
        <v>10</v>
      </c>
      <c r="G224" s="99">
        <v>285</v>
      </c>
    </row>
    <row r="225" spans="1:7" ht="18" customHeight="1" x14ac:dyDescent="0.25">
      <c r="A225" s="59">
        <f t="shared" si="3"/>
        <v>43891</v>
      </c>
      <c r="B225" s="60" t="s">
        <v>26</v>
      </c>
      <c r="C225" s="60">
        <v>320480</v>
      </c>
      <c r="D225" s="107" t="s">
        <v>238</v>
      </c>
      <c r="E225" s="67">
        <v>23</v>
      </c>
      <c r="F225" s="67">
        <v>-8</v>
      </c>
      <c r="G225" s="99">
        <v>31</v>
      </c>
    </row>
    <row r="226" spans="1:7" ht="18" customHeight="1" x14ac:dyDescent="0.25">
      <c r="A226" s="59">
        <f t="shared" si="3"/>
        <v>43891</v>
      </c>
      <c r="B226" s="60" t="s">
        <v>26</v>
      </c>
      <c r="C226" s="60">
        <v>320490</v>
      </c>
      <c r="D226" s="107" t="s">
        <v>239</v>
      </c>
      <c r="E226" s="67">
        <v>666</v>
      </c>
      <c r="F226" s="67">
        <v>-534</v>
      </c>
      <c r="G226" s="99">
        <v>1200</v>
      </c>
    </row>
    <row r="227" spans="1:7" ht="18" customHeight="1" x14ac:dyDescent="0.25">
      <c r="A227" s="59">
        <f t="shared" si="3"/>
        <v>43891</v>
      </c>
      <c r="B227" s="60" t="s">
        <v>26</v>
      </c>
      <c r="C227" s="60">
        <v>320495</v>
      </c>
      <c r="D227" s="107" t="s">
        <v>240</v>
      </c>
      <c r="E227" s="67">
        <v>50</v>
      </c>
      <c r="F227" s="67">
        <v>14</v>
      </c>
      <c r="G227" s="99">
        <v>36</v>
      </c>
    </row>
    <row r="228" spans="1:7" ht="18" customHeight="1" x14ac:dyDescent="0.25">
      <c r="A228" s="59">
        <f t="shared" si="3"/>
        <v>43891</v>
      </c>
      <c r="B228" s="60" t="s">
        <v>26</v>
      </c>
      <c r="C228" s="60">
        <v>320500</v>
      </c>
      <c r="D228" s="107" t="s">
        <v>241</v>
      </c>
      <c r="E228" s="67">
        <v>5739</v>
      </c>
      <c r="F228" s="67">
        <v>65</v>
      </c>
      <c r="G228" s="99">
        <v>5674</v>
      </c>
    </row>
    <row r="229" spans="1:7" ht="18" customHeight="1" x14ac:dyDescent="0.25">
      <c r="A229" s="59">
        <f t="shared" si="3"/>
        <v>43891</v>
      </c>
      <c r="B229" s="60" t="s">
        <v>26</v>
      </c>
      <c r="C229" s="60">
        <v>320501</v>
      </c>
      <c r="D229" s="107" t="s">
        <v>242</v>
      </c>
      <c r="E229" s="67">
        <v>98</v>
      </c>
      <c r="F229" s="67">
        <v>30</v>
      </c>
      <c r="G229" s="99">
        <v>68</v>
      </c>
    </row>
    <row r="230" spans="1:7" ht="18" customHeight="1" x14ac:dyDescent="0.25">
      <c r="A230" s="59">
        <f t="shared" si="3"/>
        <v>43891</v>
      </c>
      <c r="B230" s="60" t="s">
        <v>26</v>
      </c>
      <c r="C230" s="60">
        <v>320503</v>
      </c>
      <c r="D230" s="107" t="s">
        <v>243</v>
      </c>
      <c r="E230" s="67">
        <v>66</v>
      </c>
      <c r="F230" s="67">
        <v>14</v>
      </c>
      <c r="G230" s="99">
        <v>52</v>
      </c>
    </row>
    <row r="231" spans="1:7" ht="18" customHeight="1" x14ac:dyDescent="0.25">
      <c r="A231" s="59">
        <f t="shared" si="3"/>
        <v>43891</v>
      </c>
      <c r="B231" s="60" t="s">
        <v>26</v>
      </c>
      <c r="C231" s="60">
        <v>320506</v>
      </c>
      <c r="D231" s="107" t="s">
        <v>244</v>
      </c>
      <c r="E231" s="67">
        <v>169</v>
      </c>
      <c r="F231" s="67">
        <v>-144</v>
      </c>
      <c r="G231" s="99">
        <v>313</v>
      </c>
    </row>
    <row r="232" spans="1:7" ht="18" customHeight="1" x14ac:dyDescent="0.25">
      <c r="A232" s="59">
        <f t="shared" si="3"/>
        <v>43891</v>
      </c>
      <c r="B232" s="60" t="s">
        <v>26</v>
      </c>
      <c r="C232" s="60">
        <v>320510</v>
      </c>
      <c r="D232" s="107" t="s">
        <v>245</v>
      </c>
      <c r="E232" s="67">
        <v>414</v>
      </c>
      <c r="F232" s="67">
        <v>45</v>
      </c>
      <c r="G232" s="99">
        <v>369</v>
      </c>
    </row>
    <row r="233" spans="1:7" ht="18" customHeight="1" x14ac:dyDescent="0.25">
      <c r="A233" s="59">
        <f t="shared" si="3"/>
        <v>43891</v>
      </c>
      <c r="B233" s="60" t="s">
        <v>26</v>
      </c>
      <c r="C233" s="60">
        <v>320515</v>
      </c>
      <c r="D233" s="107" t="s">
        <v>246</v>
      </c>
      <c r="E233" s="67">
        <v>4</v>
      </c>
      <c r="F233" s="67">
        <v>-8</v>
      </c>
      <c r="G233" s="99">
        <v>12</v>
      </c>
    </row>
    <row r="234" spans="1:7" ht="18" customHeight="1" x14ac:dyDescent="0.25">
      <c r="A234" s="59">
        <f t="shared" si="3"/>
        <v>43891</v>
      </c>
      <c r="B234" s="60" t="s">
        <v>26</v>
      </c>
      <c r="C234" s="60">
        <v>320517</v>
      </c>
      <c r="D234" s="107" t="s">
        <v>247</v>
      </c>
      <c r="E234" s="67">
        <v>51</v>
      </c>
      <c r="F234" s="67">
        <v>9</v>
      </c>
      <c r="G234" s="99">
        <v>42</v>
      </c>
    </row>
    <row r="235" spans="1:7" ht="18" customHeight="1" x14ac:dyDescent="0.25">
      <c r="A235" s="59">
        <f t="shared" si="3"/>
        <v>43891</v>
      </c>
      <c r="B235" s="60" t="s">
        <v>26</v>
      </c>
      <c r="C235" s="60">
        <v>320520</v>
      </c>
      <c r="D235" s="107" t="s">
        <v>248</v>
      </c>
      <c r="E235" s="67">
        <v>3206</v>
      </c>
      <c r="F235" s="67">
        <v>-809</v>
      </c>
      <c r="G235" s="99">
        <v>4015</v>
      </c>
    </row>
    <row r="236" spans="1:7" ht="18" customHeight="1" x14ac:dyDescent="0.25">
      <c r="A236" s="59">
        <f t="shared" si="3"/>
        <v>43891</v>
      </c>
      <c r="B236" s="60" t="s">
        <v>26</v>
      </c>
      <c r="C236" s="60">
        <v>320530</v>
      </c>
      <c r="D236" s="107" t="s">
        <v>249</v>
      </c>
      <c r="E236" s="67">
        <v>4343</v>
      </c>
      <c r="F236" s="67">
        <v>-1106</v>
      </c>
      <c r="G236" s="99">
        <v>5449</v>
      </c>
    </row>
    <row r="237" spans="1:7" ht="18" customHeight="1" x14ac:dyDescent="0.25">
      <c r="A237" s="59">
        <f t="shared" si="3"/>
        <v>43922</v>
      </c>
      <c r="B237" s="60" t="s">
        <v>26</v>
      </c>
      <c r="C237" s="60">
        <v>320010</v>
      </c>
      <c r="D237" s="107" t="s">
        <v>172</v>
      </c>
      <c r="E237" s="67">
        <v>86</v>
      </c>
      <c r="F237" s="67">
        <v>-15</v>
      </c>
      <c r="G237" s="99">
        <v>101</v>
      </c>
    </row>
    <row r="238" spans="1:7" ht="18" customHeight="1" x14ac:dyDescent="0.25">
      <c r="A238" s="59">
        <f t="shared" si="3"/>
        <v>43922</v>
      </c>
      <c r="B238" s="60" t="s">
        <v>26</v>
      </c>
      <c r="C238" s="60">
        <v>320013</v>
      </c>
      <c r="D238" s="107" t="s">
        <v>173</v>
      </c>
      <c r="E238" s="67">
        <v>15</v>
      </c>
      <c r="F238" s="67">
        <v>-10</v>
      </c>
      <c r="G238" s="99">
        <v>25</v>
      </c>
    </row>
    <row r="239" spans="1:7" ht="18" customHeight="1" x14ac:dyDescent="0.25">
      <c r="A239" s="59">
        <f t="shared" si="3"/>
        <v>43922</v>
      </c>
      <c r="B239" s="60" t="s">
        <v>26</v>
      </c>
      <c r="C239" s="60">
        <v>320016</v>
      </c>
      <c r="D239" s="107" t="s">
        <v>174</v>
      </c>
      <c r="E239" s="67">
        <v>5</v>
      </c>
      <c r="F239" s="67">
        <v>-7</v>
      </c>
      <c r="G239" s="99">
        <v>12</v>
      </c>
    </row>
    <row r="240" spans="1:7" ht="18" customHeight="1" x14ac:dyDescent="0.25">
      <c r="A240" s="59">
        <f t="shared" si="3"/>
        <v>43922</v>
      </c>
      <c r="B240" s="60" t="s">
        <v>26</v>
      </c>
      <c r="C240" s="60">
        <v>320020</v>
      </c>
      <c r="D240" s="107" t="s">
        <v>175</v>
      </c>
      <c r="E240" s="67">
        <v>16</v>
      </c>
      <c r="F240" s="67">
        <v>-59</v>
      </c>
      <c r="G240" s="99">
        <v>75</v>
      </c>
    </row>
    <row r="241" spans="1:7" ht="18" customHeight="1" x14ac:dyDescent="0.25">
      <c r="A241" s="59">
        <f t="shared" si="3"/>
        <v>43922</v>
      </c>
      <c r="B241" s="60" t="s">
        <v>26</v>
      </c>
      <c r="C241" s="60">
        <v>320030</v>
      </c>
      <c r="D241" s="107" t="s">
        <v>176</v>
      </c>
      <c r="E241" s="67">
        <v>18</v>
      </c>
      <c r="F241" s="67">
        <v>-72</v>
      </c>
      <c r="G241" s="99">
        <v>90</v>
      </c>
    </row>
    <row r="242" spans="1:7" ht="18" customHeight="1" x14ac:dyDescent="0.25">
      <c r="A242" s="59">
        <f t="shared" si="3"/>
        <v>43922</v>
      </c>
      <c r="B242" s="60" t="s">
        <v>26</v>
      </c>
      <c r="C242" s="60">
        <v>320035</v>
      </c>
      <c r="D242" s="107" t="s">
        <v>177</v>
      </c>
      <c r="E242" s="67">
        <v>4</v>
      </c>
      <c r="F242" s="67">
        <v>1</v>
      </c>
      <c r="G242" s="99">
        <v>3</v>
      </c>
    </row>
    <row r="243" spans="1:7" ht="18" customHeight="1" x14ac:dyDescent="0.25">
      <c r="A243" s="59">
        <f t="shared" si="3"/>
        <v>43922</v>
      </c>
      <c r="B243" s="60" t="s">
        <v>26</v>
      </c>
      <c r="C243" s="60">
        <v>320040</v>
      </c>
      <c r="D243" s="107" t="s">
        <v>178</v>
      </c>
      <c r="E243" s="67">
        <v>45</v>
      </c>
      <c r="F243" s="67">
        <v>-195</v>
      </c>
      <c r="G243" s="99">
        <v>240</v>
      </c>
    </row>
    <row r="244" spans="1:7" ht="18" customHeight="1" x14ac:dyDescent="0.25">
      <c r="A244" s="59">
        <f t="shared" si="3"/>
        <v>43922</v>
      </c>
      <c r="B244" s="60" t="s">
        <v>26</v>
      </c>
      <c r="C244" s="60">
        <v>320050</v>
      </c>
      <c r="D244" s="107" t="s">
        <v>179</v>
      </c>
      <c r="E244" s="67">
        <v>0</v>
      </c>
      <c r="F244" s="67">
        <v>-3</v>
      </c>
      <c r="G244" s="99">
        <v>3</v>
      </c>
    </row>
    <row r="245" spans="1:7" ht="18" customHeight="1" x14ac:dyDescent="0.25">
      <c r="A245" s="59">
        <f t="shared" si="3"/>
        <v>43922</v>
      </c>
      <c r="B245" s="60" t="s">
        <v>26</v>
      </c>
      <c r="C245" s="60">
        <v>320060</v>
      </c>
      <c r="D245" s="107" t="s">
        <v>180</v>
      </c>
      <c r="E245" s="67">
        <v>392</v>
      </c>
      <c r="F245" s="67">
        <v>-652</v>
      </c>
      <c r="G245" s="99">
        <v>1044</v>
      </c>
    </row>
    <row r="246" spans="1:7" ht="18" customHeight="1" x14ac:dyDescent="0.25">
      <c r="A246" s="59">
        <f t="shared" si="3"/>
        <v>43922</v>
      </c>
      <c r="B246" s="60" t="s">
        <v>26</v>
      </c>
      <c r="C246" s="60">
        <v>320070</v>
      </c>
      <c r="D246" s="107" t="s">
        <v>181</v>
      </c>
      <c r="E246" s="67">
        <v>35</v>
      </c>
      <c r="F246" s="67">
        <v>-33</v>
      </c>
      <c r="G246" s="99">
        <v>68</v>
      </c>
    </row>
    <row r="247" spans="1:7" ht="18" customHeight="1" x14ac:dyDescent="0.25">
      <c r="A247" s="59">
        <f t="shared" si="3"/>
        <v>43922</v>
      </c>
      <c r="B247" s="60" t="s">
        <v>26</v>
      </c>
      <c r="C247" s="60">
        <v>320080</v>
      </c>
      <c r="D247" s="107" t="s">
        <v>182</v>
      </c>
      <c r="E247" s="67">
        <v>69</v>
      </c>
      <c r="F247" s="67">
        <v>-17</v>
      </c>
      <c r="G247" s="99">
        <v>86</v>
      </c>
    </row>
    <row r="248" spans="1:7" ht="18" customHeight="1" x14ac:dyDescent="0.25">
      <c r="A248" s="59">
        <f t="shared" si="3"/>
        <v>43922</v>
      </c>
      <c r="B248" s="60" t="s">
        <v>26</v>
      </c>
      <c r="C248" s="60">
        <v>320090</v>
      </c>
      <c r="D248" s="107" t="s">
        <v>183</v>
      </c>
      <c r="E248" s="67">
        <v>41</v>
      </c>
      <c r="F248" s="67">
        <v>-117</v>
      </c>
      <c r="G248" s="99">
        <v>158</v>
      </c>
    </row>
    <row r="249" spans="1:7" ht="18" customHeight="1" x14ac:dyDescent="0.25">
      <c r="A249" s="59">
        <f t="shared" si="3"/>
        <v>43922</v>
      </c>
      <c r="B249" s="60" t="s">
        <v>26</v>
      </c>
      <c r="C249" s="60">
        <v>320100</v>
      </c>
      <c r="D249" s="107" t="s">
        <v>184</v>
      </c>
      <c r="E249" s="67">
        <v>14</v>
      </c>
      <c r="F249" s="67">
        <v>-40</v>
      </c>
      <c r="G249" s="99">
        <v>54</v>
      </c>
    </row>
    <row r="250" spans="1:7" ht="18" customHeight="1" x14ac:dyDescent="0.25">
      <c r="A250" s="59">
        <f t="shared" si="3"/>
        <v>43922</v>
      </c>
      <c r="B250" s="60" t="s">
        <v>26</v>
      </c>
      <c r="C250" s="60">
        <v>320110</v>
      </c>
      <c r="D250" s="107" t="s">
        <v>185</v>
      </c>
      <c r="E250" s="67">
        <v>8</v>
      </c>
      <c r="F250" s="67">
        <v>-15</v>
      </c>
      <c r="G250" s="99">
        <v>23</v>
      </c>
    </row>
    <row r="251" spans="1:7" ht="18" customHeight="1" x14ac:dyDescent="0.25">
      <c r="A251" s="59">
        <f t="shared" si="3"/>
        <v>43922</v>
      </c>
      <c r="B251" s="60" t="s">
        <v>26</v>
      </c>
      <c r="C251" s="60">
        <v>320115</v>
      </c>
      <c r="D251" s="107" t="s">
        <v>186</v>
      </c>
      <c r="E251" s="67">
        <v>10</v>
      </c>
      <c r="F251" s="67">
        <v>-7</v>
      </c>
      <c r="G251" s="99">
        <v>17</v>
      </c>
    </row>
    <row r="252" spans="1:7" ht="18" customHeight="1" x14ac:dyDescent="0.25">
      <c r="A252" s="59">
        <f t="shared" si="3"/>
        <v>43922</v>
      </c>
      <c r="B252" s="60" t="s">
        <v>26</v>
      </c>
      <c r="C252" s="60">
        <v>320120</v>
      </c>
      <c r="D252" s="107" t="s">
        <v>187</v>
      </c>
      <c r="E252" s="67">
        <v>369</v>
      </c>
      <c r="F252" s="67">
        <v>-1230</v>
      </c>
      <c r="G252" s="99">
        <v>1599</v>
      </c>
    </row>
    <row r="253" spans="1:7" ht="18" customHeight="1" x14ac:dyDescent="0.25">
      <c r="A253" s="59">
        <f t="shared" si="3"/>
        <v>43922</v>
      </c>
      <c r="B253" s="60" t="s">
        <v>26</v>
      </c>
      <c r="C253" s="60">
        <v>320130</v>
      </c>
      <c r="D253" s="107" t="s">
        <v>188</v>
      </c>
      <c r="E253" s="67">
        <v>610</v>
      </c>
      <c r="F253" s="67">
        <v>-1980</v>
      </c>
      <c r="G253" s="99">
        <v>2590</v>
      </c>
    </row>
    <row r="254" spans="1:7" ht="18" customHeight="1" x14ac:dyDescent="0.25">
      <c r="A254" s="59">
        <f t="shared" si="3"/>
        <v>43922</v>
      </c>
      <c r="B254" s="60" t="s">
        <v>26</v>
      </c>
      <c r="C254" s="60">
        <v>320140</v>
      </c>
      <c r="D254" s="107" t="s">
        <v>189</v>
      </c>
      <c r="E254" s="67">
        <v>128</v>
      </c>
      <c r="F254" s="67">
        <v>-90</v>
      </c>
      <c r="G254" s="99">
        <v>218</v>
      </c>
    </row>
    <row r="255" spans="1:7" ht="18" customHeight="1" x14ac:dyDescent="0.25">
      <c r="A255" s="59">
        <f t="shared" si="3"/>
        <v>43922</v>
      </c>
      <c r="B255" s="60" t="s">
        <v>26</v>
      </c>
      <c r="C255" s="60">
        <v>320150</v>
      </c>
      <c r="D255" s="107" t="s">
        <v>190</v>
      </c>
      <c r="E255" s="67">
        <v>304</v>
      </c>
      <c r="F255" s="67">
        <v>-765</v>
      </c>
      <c r="G255" s="99">
        <v>1069</v>
      </c>
    </row>
    <row r="256" spans="1:7" ht="18" customHeight="1" x14ac:dyDescent="0.25">
      <c r="A256" s="59">
        <f t="shared" si="3"/>
        <v>43922</v>
      </c>
      <c r="B256" s="60" t="s">
        <v>26</v>
      </c>
      <c r="C256" s="60">
        <v>320160</v>
      </c>
      <c r="D256" s="107" t="s">
        <v>191</v>
      </c>
      <c r="E256" s="67">
        <v>38</v>
      </c>
      <c r="F256" s="67">
        <v>-36</v>
      </c>
      <c r="G256" s="99">
        <v>74</v>
      </c>
    </row>
    <row r="257" spans="1:7" ht="18" customHeight="1" x14ac:dyDescent="0.25">
      <c r="A257" s="59">
        <f t="shared" si="3"/>
        <v>43922</v>
      </c>
      <c r="B257" s="60" t="s">
        <v>26</v>
      </c>
      <c r="C257" s="60">
        <v>320170</v>
      </c>
      <c r="D257" s="107" t="s">
        <v>192</v>
      </c>
      <c r="E257" s="67">
        <v>20</v>
      </c>
      <c r="F257" s="67">
        <v>-7</v>
      </c>
      <c r="G257" s="99">
        <v>27</v>
      </c>
    </row>
    <row r="258" spans="1:7" ht="18" customHeight="1" x14ac:dyDescent="0.25">
      <c r="A258" s="59">
        <f t="shared" si="3"/>
        <v>43922</v>
      </c>
      <c r="B258" s="60" t="s">
        <v>26</v>
      </c>
      <c r="C258" s="60">
        <v>320180</v>
      </c>
      <c r="D258" s="107" t="s">
        <v>193</v>
      </c>
      <c r="E258" s="67">
        <v>1</v>
      </c>
      <c r="F258" s="67">
        <v>-2</v>
      </c>
      <c r="G258" s="99">
        <v>3</v>
      </c>
    </row>
    <row r="259" spans="1:7" ht="18" customHeight="1" x14ac:dyDescent="0.25">
      <c r="A259" s="59">
        <f t="shared" ref="A259:A322" si="4">IF(B259&lt;&gt;"",DATE(2020,INT((ROW(A257)-1)/78)+1,1),"")</f>
        <v>43922</v>
      </c>
      <c r="B259" s="60" t="s">
        <v>26</v>
      </c>
      <c r="C259" s="60">
        <v>320190</v>
      </c>
      <c r="D259" s="107" t="s">
        <v>194</v>
      </c>
      <c r="E259" s="67">
        <v>48</v>
      </c>
      <c r="F259" s="67">
        <v>-144</v>
      </c>
      <c r="G259" s="99">
        <v>192</v>
      </c>
    </row>
    <row r="260" spans="1:7" ht="18" customHeight="1" x14ac:dyDescent="0.25">
      <c r="A260" s="59">
        <f t="shared" si="4"/>
        <v>43922</v>
      </c>
      <c r="B260" s="60" t="s">
        <v>26</v>
      </c>
      <c r="C260" s="60">
        <v>320200</v>
      </c>
      <c r="D260" s="107" t="s">
        <v>195</v>
      </c>
      <c r="E260" s="67">
        <v>5</v>
      </c>
      <c r="F260" s="67">
        <v>-5</v>
      </c>
      <c r="G260" s="99">
        <v>10</v>
      </c>
    </row>
    <row r="261" spans="1:7" ht="18" customHeight="1" x14ac:dyDescent="0.25">
      <c r="A261" s="59">
        <f t="shared" si="4"/>
        <v>43922</v>
      </c>
      <c r="B261" s="60" t="s">
        <v>26</v>
      </c>
      <c r="C261" s="60">
        <v>320210</v>
      </c>
      <c r="D261" s="107" t="s">
        <v>196</v>
      </c>
      <c r="E261" s="67">
        <v>8</v>
      </c>
      <c r="F261" s="67">
        <v>-25</v>
      </c>
      <c r="G261" s="99">
        <v>33</v>
      </c>
    </row>
    <row r="262" spans="1:7" ht="18" customHeight="1" x14ac:dyDescent="0.25">
      <c r="A262" s="59">
        <f t="shared" si="4"/>
        <v>43922</v>
      </c>
      <c r="B262" s="60" t="s">
        <v>26</v>
      </c>
      <c r="C262" s="60">
        <v>320220</v>
      </c>
      <c r="D262" s="107" t="s">
        <v>197</v>
      </c>
      <c r="E262" s="67">
        <v>41</v>
      </c>
      <c r="F262" s="67">
        <v>-53</v>
      </c>
      <c r="G262" s="99">
        <v>94</v>
      </c>
    </row>
    <row r="263" spans="1:7" ht="18" customHeight="1" x14ac:dyDescent="0.25">
      <c r="A263" s="59">
        <f t="shared" si="4"/>
        <v>43922</v>
      </c>
      <c r="B263" s="60" t="s">
        <v>26</v>
      </c>
      <c r="C263" s="60">
        <v>320225</v>
      </c>
      <c r="D263" s="107" t="s">
        <v>198</v>
      </c>
      <c r="E263" s="67">
        <v>10</v>
      </c>
      <c r="F263" s="67">
        <v>-2</v>
      </c>
      <c r="G263" s="99">
        <v>12</v>
      </c>
    </row>
    <row r="264" spans="1:7" ht="18" customHeight="1" x14ac:dyDescent="0.25">
      <c r="A264" s="59">
        <f t="shared" si="4"/>
        <v>43922</v>
      </c>
      <c r="B264" s="60" t="s">
        <v>26</v>
      </c>
      <c r="C264" s="60">
        <v>320230</v>
      </c>
      <c r="D264" s="107" t="s">
        <v>199</v>
      </c>
      <c r="E264" s="67">
        <v>29</v>
      </c>
      <c r="F264" s="67">
        <v>-75</v>
      </c>
      <c r="G264" s="99">
        <v>104</v>
      </c>
    </row>
    <row r="265" spans="1:7" ht="18" customHeight="1" x14ac:dyDescent="0.25">
      <c r="A265" s="59">
        <f t="shared" si="4"/>
        <v>43922</v>
      </c>
      <c r="B265" s="60" t="s">
        <v>26</v>
      </c>
      <c r="C265" s="60">
        <v>320240</v>
      </c>
      <c r="D265" s="107" t="s">
        <v>200</v>
      </c>
      <c r="E265" s="67">
        <v>212</v>
      </c>
      <c r="F265" s="67">
        <v>-590</v>
      </c>
      <c r="G265" s="99">
        <v>802</v>
      </c>
    </row>
    <row r="266" spans="1:7" ht="18" customHeight="1" x14ac:dyDescent="0.25">
      <c r="A266" s="59">
        <f t="shared" si="4"/>
        <v>43922</v>
      </c>
      <c r="B266" s="60" t="s">
        <v>26</v>
      </c>
      <c r="C266" s="60">
        <v>320245</v>
      </c>
      <c r="D266" s="107" t="s">
        <v>201</v>
      </c>
      <c r="E266" s="67">
        <v>20</v>
      </c>
      <c r="F266" s="67">
        <v>-37</v>
      </c>
      <c r="G266" s="99">
        <v>57</v>
      </c>
    </row>
    <row r="267" spans="1:7" ht="18" customHeight="1" x14ac:dyDescent="0.25">
      <c r="A267" s="59">
        <f t="shared" si="4"/>
        <v>43922</v>
      </c>
      <c r="B267" s="60" t="s">
        <v>26</v>
      </c>
      <c r="C267" s="60">
        <v>320250</v>
      </c>
      <c r="D267" s="107" t="s">
        <v>202</v>
      </c>
      <c r="E267" s="67">
        <v>94</v>
      </c>
      <c r="F267" s="67">
        <v>-4</v>
      </c>
      <c r="G267" s="99">
        <v>98</v>
      </c>
    </row>
    <row r="268" spans="1:7" ht="18" customHeight="1" x14ac:dyDescent="0.25">
      <c r="A268" s="59">
        <f t="shared" si="4"/>
        <v>43922</v>
      </c>
      <c r="B268" s="60" t="s">
        <v>26</v>
      </c>
      <c r="C268" s="60">
        <v>320255</v>
      </c>
      <c r="D268" s="107" t="s">
        <v>203</v>
      </c>
      <c r="E268" s="67">
        <v>2</v>
      </c>
      <c r="F268" s="67">
        <v>-3</v>
      </c>
      <c r="G268" s="99">
        <v>5</v>
      </c>
    </row>
    <row r="269" spans="1:7" ht="18" customHeight="1" x14ac:dyDescent="0.25">
      <c r="A269" s="59">
        <f t="shared" si="4"/>
        <v>43922</v>
      </c>
      <c r="B269" s="60" t="s">
        <v>26</v>
      </c>
      <c r="C269" s="60">
        <v>320260</v>
      </c>
      <c r="D269" s="107" t="s">
        <v>204</v>
      </c>
      <c r="E269" s="67">
        <v>48</v>
      </c>
      <c r="F269" s="67">
        <v>-58</v>
      </c>
      <c r="G269" s="99">
        <v>106</v>
      </c>
    </row>
    <row r="270" spans="1:7" ht="18" customHeight="1" x14ac:dyDescent="0.25">
      <c r="A270" s="59">
        <f t="shared" si="4"/>
        <v>43922</v>
      </c>
      <c r="B270" s="60" t="s">
        <v>26</v>
      </c>
      <c r="C270" s="60">
        <v>320265</v>
      </c>
      <c r="D270" s="107" t="s">
        <v>205</v>
      </c>
      <c r="E270" s="67">
        <v>8</v>
      </c>
      <c r="F270" s="67">
        <v>-12</v>
      </c>
      <c r="G270" s="99">
        <v>20</v>
      </c>
    </row>
    <row r="271" spans="1:7" ht="18" customHeight="1" x14ac:dyDescent="0.25">
      <c r="A271" s="59">
        <f t="shared" si="4"/>
        <v>43922</v>
      </c>
      <c r="B271" s="60" t="s">
        <v>26</v>
      </c>
      <c r="C271" s="60">
        <v>320270</v>
      </c>
      <c r="D271" s="107" t="s">
        <v>206</v>
      </c>
      <c r="E271" s="67">
        <v>15</v>
      </c>
      <c r="F271" s="67">
        <v>-22</v>
      </c>
      <c r="G271" s="99">
        <v>37</v>
      </c>
    </row>
    <row r="272" spans="1:7" ht="18" customHeight="1" x14ac:dyDescent="0.25">
      <c r="A272" s="59">
        <f t="shared" si="4"/>
        <v>43922</v>
      </c>
      <c r="B272" s="60" t="s">
        <v>26</v>
      </c>
      <c r="C272" s="60">
        <v>320280</v>
      </c>
      <c r="D272" s="107" t="s">
        <v>207</v>
      </c>
      <c r="E272" s="67">
        <v>60</v>
      </c>
      <c r="F272" s="67">
        <v>-41</v>
      </c>
      <c r="G272" s="99">
        <v>101</v>
      </c>
    </row>
    <row r="273" spans="1:7" ht="18" customHeight="1" x14ac:dyDescent="0.25">
      <c r="A273" s="59">
        <f t="shared" si="4"/>
        <v>43922</v>
      </c>
      <c r="B273" s="60" t="s">
        <v>26</v>
      </c>
      <c r="C273" s="60">
        <v>320290</v>
      </c>
      <c r="D273" s="107" t="s">
        <v>208</v>
      </c>
      <c r="E273" s="67">
        <v>13</v>
      </c>
      <c r="F273" s="67">
        <v>1</v>
      </c>
      <c r="G273" s="99">
        <v>12</v>
      </c>
    </row>
    <row r="274" spans="1:7" ht="18" customHeight="1" x14ac:dyDescent="0.25">
      <c r="A274" s="59">
        <f t="shared" si="4"/>
        <v>43922</v>
      </c>
      <c r="B274" s="60" t="s">
        <v>26</v>
      </c>
      <c r="C274" s="60">
        <v>320300</v>
      </c>
      <c r="D274" s="107" t="s">
        <v>209</v>
      </c>
      <c r="E274" s="67">
        <v>34</v>
      </c>
      <c r="F274" s="67">
        <v>-47</v>
      </c>
      <c r="G274" s="99">
        <v>81</v>
      </c>
    </row>
    <row r="275" spans="1:7" ht="18" customHeight="1" x14ac:dyDescent="0.25">
      <c r="A275" s="59">
        <f t="shared" si="4"/>
        <v>43922</v>
      </c>
      <c r="B275" s="60" t="s">
        <v>26</v>
      </c>
      <c r="C275" s="60">
        <v>320305</v>
      </c>
      <c r="D275" s="107" t="s">
        <v>210</v>
      </c>
      <c r="E275" s="67">
        <v>93</v>
      </c>
      <c r="F275" s="67">
        <v>21</v>
      </c>
      <c r="G275" s="99">
        <v>72</v>
      </c>
    </row>
    <row r="276" spans="1:7" ht="18" customHeight="1" x14ac:dyDescent="0.25">
      <c r="A276" s="59">
        <f t="shared" si="4"/>
        <v>43922</v>
      </c>
      <c r="B276" s="60" t="s">
        <v>26</v>
      </c>
      <c r="C276" s="60">
        <v>320310</v>
      </c>
      <c r="D276" s="107" t="s">
        <v>211</v>
      </c>
      <c r="E276" s="67">
        <v>0</v>
      </c>
      <c r="F276" s="67">
        <v>-13</v>
      </c>
      <c r="G276" s="99">
        <v>13</v>
      </c>
    </row>
    <row r="277" spans="1:7" ht="18" customHeight="1" x14ac:dyDescent="0.25">
      <c r="A277" s="59">
        <f t="shared" si="4"/>
        <v>43922</v>
      </c>
      <c r="B277" s="60" t="s">
        <v>26</v>
      </c>
      <c r="C277" s="60">
        <v>320313</v>
      </c>
      <c r="D277" s="107" t="s">
        <v>212</v>
      </c>
      <c r="E277" s="67">
        <v>56</v>
      </c>
      <c r="F277" s="67">
        <v>-93</v>
      </c>
      <c r="G277" s="99">
        <v>149</v>
      </c>
    </row>
    <row r="278" spans="1:7" ht="18" customHeight="1" x14ac:dyDescent="0.25">
      <c r="A278" s="59">
        <f t="shared" si="4"/>
        <v>43922</v>
      </c>
      <c r="B278" s="60" t="s">
        <v>26</v>
      </c>
      <c r="C278" s="60">
        <v>320316</v>
      </c>
      <c r="D278" s="107" t="s">
        <v>213</v>
      </c>
      <c r="E278" s="67">
        <v>1</v>
      </c>
      <c r="F278" s="67">
        <v>-7</v>
      </c>
      <c r="G278" s="99">
        <v>8</v>
      </c>
    </row>
    <row r="279" spans="1:7" ht="18" customHeight="1" x14ac:dyDescent="0.25">
      <c r="A279" s="59">
        <f t="shared" si="4"/>
        <v>43922</v>
      </c>
      <c r="B279" s="60" t="s">
        <v>26</v>
      </c>
      <c r="C279" s="60">
        <v>320320</v>
      </c>
      <c r="D279" s="107" t="s">
        <v>214</v>
      </c>
      <c r="E279" s="67">
        <v>733</v>
      </c>
      <c r="F279" s="67">
        <v>-570</v>
      </c>
      <c r="G279" s="99">
        <v>1303</v>
      </c>
    </row>
    <row r="280" spans="1:7" ht="18" customHeight="1" x14ac:dyDescent="0.25">
      <c r="A280" s="59">
        <f t="shared" si="4"/>
        <v>43922</v>
      </c>
      <c r="B280" s="60" t="s">
        <v>26</v>
      </c>
      <c r="C280" s="60">
        <v>320330</v>
      </c>
      <c r="D280" s="107" t="s">
        <v>215</v>
      </c>
      <c r="E280" s="67">
        <v>1</v>
      </c>
      <c r="F280" s="67">
        <v>-7</v>
      </c>
      <c r="G280" s="99">
        <v>8</v>
      </c>
    </row>
    <row r="281" spans="1:7" ht="18" customHeight="1" x14ac:dyDescent="0.25">
      <c r="A281" s="59">
        <f t="shared" si="4"/>
        <v>43922</v>
      </c>
      <c r="B281" s="60" t="s">
        <v>26</v>
      </c>
      <c r="C281" s="60">
        <v>320332</v>
      </c>
      <c r="D281" s="107" t="s">
        <v>216</v>
      </c>
      <c r="E281" s="67">
        <v>80</v>
      </c>
      <c r="F281" s="67">
        <v>-216</v>
      </c>
      <c r="G281" s="99">
        <v>296</v>
      </c>
    </row>
    <row r="282" spans="1:7" ht="18" customHeight="1" x14ac:dyDescent="0.25">
      <c r="A282" s="59">
        <f t="shared" si="4"/>
        <v>43922</v>
      </c>
      <c r="B282" s="60" t="s">
        <v>26</v>
      </c>
      <c r="C282" s="60">
        <v>320334</v>
      </c>
      <c r="D282" s="107" t="s">
        <v>217</v>
      </c>
      <c r="E282" s="67">
        <v>65</v>
      </c>
      <c r="F282" s="67">
        <v>-94</v>
      </c>
      <c r="G282" s="99">
        <v>159</v>
      </c>
    </row>
    <row r="283" spans="1:7" ht="18" customHeight="1" x14ac:dyDescent="0.25">
      <c r="A283" s="59">
        <f t="shared" si="4"/>
        <v>43922</v>
      </c>
      <c r="B283" s="60" t="s">
        <v>26</v>
      </c>
      <c r="C283" s="60">
        <v>320335</v>
      </c>
      <c r="D283" s="107" t="s">
        <v>218</v>
      </c>
      <c r="E283" s="67">
        <v>18</v>
      </c>
      <c r="F283" s="67">
        <v>-35</v>
      </c>
      <c r="G283" s="99">
        <v>53</v>
      </c>
    </row>
    <row r="284" spans="1:7" ht="18" customHeight="1" x14ac:dyDescent="0.25">
      <c r="A284" s="59">
        <f t="shared" si="4"/>
        <v>43922</v>
      </c>
      <c r="B284" s="60" t="s">
        <v>26</v>
      </c>
      <c r="C284" s="60">
        <v>320340</v>
      </c>
      <c r="D284" s="107" t="s">
        <v>219</v>
      </c>
      <c r="E284" s="67">
        <v>10</v>
      </c>
      <c r="F284" s="67">
        <v>-33</v>
      </c>
      <c r="G284" s="99">
        <v>43</v>
      </c>
    </row>
    <row r="285" spans="1:7" ht="18" customHeight="1" x14ac:dyDescent="0.25">
      <c r="A285" s="59">
        <f t="shared" si="4"/>
        <v>43922</v>
      </c>
      <c r="B285" s="60" t="s">
        <v>26</v>
      </c>
      <c r="C285" s="60">
        <v>320350</v>
      </c>
      <c r="D285" s="107" t="s">
        <v>220</v>
      </c>
      <c r="E285" s="67">
        <v>19</v>
      </c>
      <c r="F285" s="67">
        <v>-21</v>
      </c>
      <c r="G285" s="99">
        <v>40</v>
      </c>
    </row>
    <row r="286" spans="1:7" ht="18" customHeight="1" x14ac:dyDescent="0.25">
      <c r="A286" s="59">
        <f t="shared" si="4"/>
        <v>43922</v>
      </c>
      <c r="B286" s="60" t="s">
        <v>26</v>
      </c>
      <c r="C286" s="60">
        <v>320360</v>
      </c>
      <c r="D286" s="107" t="s">
        <v>221</v>
      </c>
      <c r="E286" s="67">
        <v>4</v>
      </c>
      <c r="F286" s="67">
        <v>1</v>
      </c>
      <c r="G286" s="99">
        <v>3</v>
      </c>
    </row>
    <row r="287" spans="1:7" ht="18" customHeight="1" x14ac:dyDescent="0.25">
      <c r="A287" s="59">
        <f t="shared" si="4"/>
        <v>43922</v>
      </c>
      <c r="B287" s="60" t="s">
        <v>26</v>
      </c>
      <c r="C287" s="60">
        <v>320370</v>
      </c>
      <c r="D287" s="107" t="s">
        <v>222</v>
      </c>
      <c r="E287" s="67">
        <v>32</v>
      </c>
      <c r="F287" s="67">
        <v>2</v>
      </c>
      <c r="G287" s="99">
        <v>30</v>
      </c>
    </row>
    <row r="288" spans="1:7" ht="18" customHeight="1" x14ac:dyDescent="0.25">
      <c r="A288" s="59">
        <f t="shared" si="4"/>
        <v>43922</v>
      </c>
      <c r="B288" s="60" t="s">
        <v>26</v>
      </c>
      <c r="C288" s="60">
        <v>320380</v>
      </c>
      <c r="D288" s="107" t="s">
        <v>223</v>
      </c>
      <c r="E288" s="67">
        <v>5</v>
      </c>
      <c r="F288" s="67">
        <v>-9</v>
      </c>
      <c r="G288" s="99">
        <v>14</v>
      </c>
    </row>
    <row r="289" spans="1:7" ht="18" customHeight="1" x14ac:dyDescent="0.25">
      <c r="A289" s="59">
        <f t="shared" si="4"/>
        <v>43922</v>
      </c>
      <c r="B289" s="60" t="s">
        <v>26</v>
      </c>
      <c r="C289" s="60">
        <v>320390</v>
      </c>
      <c r="D289" s="107" t="s">
        <v>224</v>
      </c>
      <c r="E289" s="67">
        <v>147</v>
      </c>
      <c r="F289" s="67">
        <v>-82</v>
      </c>
      <c r="G289" s="99">
        <v>229</v>
      </c>
    </row>
    <row r="290" spans="1:7" ht="18" customHeight="1" x14ac:dyDescent="0.25">
      <c r="A290" s="59">
        <f t="shared" si="4"/>
        <v>43922</v>
      </c>
      <c r="B290" s="60" t="s">
        <v>26</v>
      </c>
      <c r="C290" s="60">
        <v>320400</v>
      </c>
      <c r="D290" s="107" t="s">
        <v>225</v>
      </c>
      <c r="E290" s="67">
        <v>15</v>
      </c>
      <c r="F290" s="67">
        <v>-7</v>
      </c>
      <c r="G290" s="99">
        <v>22</v>
      </c>
    </row>
    <row r="291" spans="1:7" ht="18" customHeight="1" x14ac:dyDescent="0.25">
      <c r="A291" s="59">
        <f t="shared" si="4"/>
        <v>43922</v>
      </c>
      <c r="B291" s="60" t="s">
        <v>26</v>
      </c>
      <c r="C291" s="60">
        <v>320405</v>
      </c>
      <c r="D291" s="107" t="s">
        <v>226</v>
      </c>
      <c r="E291" s="67">
        <v>53</v>
      </c>
      <c r="F291" s="67">
        <v>-52</v>
      </c>
      <c r="G291" s="99">
        <v>105</v>
      </c>
    </row>
    <row r="292" spans="1:7" ht="18" customHeight="1" x14ac:dyDescent="0.25">
      <c r="A292" s="59">
        <f t="shared" si="4"/>
        <v>43922</v>
      </c>
      <c r="B292" s="60" t="s">
        <v>26</v>
      </c>
      <c r="C292" s="60">
        <v>320410</v>
      </c>
      <c r="D292" s="107" t="s">
        <v>227</v>
      </c>
      <c r="E292" s="67">
        <v>57</v>
      </c>
      <c r="F292" s="67">
        <v>-71</v>
      </c>
      <c r="G292" s="99">
        <v>128</v>
      </c>
    </row>
    <row r="293" spans="1:7" ht="18" customHeight="1" x14ac:dyDescent="0.25">
      <c r="A293" s="59">
        <f t="shared" si="4"/>
        <v>43922</v>
      </c>
      <c r="B293" s="60" t="s">
        <v>26</v>
      </c>
      <c r="C293" s="60">
        <v>320420</v>
      </c>
      <c r="D293" s="107" t="s">
        <v>228</v>
      </c>
      <c r="E293" s="67">
        <v>21</v>
      </c>
      <c r="F293" s="67">
        <v>-97</v>
      </c>
      <c r="G293" s="99">
        <v>118</v>
      </c>
    </row>
    <row r="294" spans="1:7" ht="18" customHeight="1" x14ac:dyDescent="0.25">
      <c r="A294" s="59">
        <f t="shared" si="4"/>
        <v>43922</v>
      </c>
      <c r="B294" s="60" t="s">
        <v>26</v>
      </c>
      <c r="C294" s="60">
        <v>320425</v>
      </c>
      <c r="D294" s="107" t="s">
        <v>229</v>
      </c>
      <c r="E294" s="67">
        <v>0</v>
      </c>
      <c r="F294" s="67">
        <v>-7</v>
      </c>
      <c r="G294" s="99">
        <v>7</v>
      </c>
    </row>
    <row r="295" spans="1:7" ht="18" customHeight="1" x14ac:dyDescent="0.25">
      <c r="A295" s="59">
        <f t="shared" si="4"/>
        <v>43922</v>
      </c>
      <c r="B295" s="60" t="s">
        <v>26</v>
      </c>
      <c r="C295" s="60">
        <v>320430</v>
      </c>
      <c r="D295" s="107" t="s">
        <v>230</v>
      </c>
      <c r="E295" s="67">
        <v>12</v>
      </c>
      <c r="F295" s="67">
        <v>-4</v>
      </c>
      <c r="G295" s="99">
        <v>16</v>
      </c>
    </row>
    <row r="296" spans="1:7" ht="18" customHeight="1" x14ac:dyDescent="0.25">
      <c r="A296" s="59">
        <f t="shared" si="4"/>
        <v>43922</v>
      </c>
      <c r="B296" s="60" t="s">
        <v>26</v>
      </c>
      <c r="C296" s="60">
        <v>320435</v>
      </c>
      <c r="D296" s="107" t="s">
        <v>231</v>
      </c>
      <c r="E296" s="67">
        <v>40</v>
      </c>
      <c r="F296" s="67">
        <v>-28</v>
      </c>
      <c r="G296" s="99">
        <v>68</v>
      </c>
    </row>
    <row r="297" spans="1:7" ht="18" customHeight="1" x14ac:dyDescent="0.25">
      <c r="A297" s="59">
        <f t="shared" si="4"/>
        <v>43922</v>
      </c>
      <c r="B297" s="60" t="s">
        <v>26</v>
      </c>
      <c r="C297" s="60">
        <v>320440</v>
      </c>
      <c r="D297" s="107" t="s">
        <v>232</v>
      </c>
      <c r="E297" s="67">
        <v>10</v>
      </c>
      <c r="F297" s="67">
        <v>-20</v>
      </c>
      <c r="G297" s="99">
        <v>30</v>
      </c>
    </row>
    <row r="298" spans="1:7" ht="18" customHeight="1" x14ac:dyDescent="0.25">
      <c r="A298" s="59">
        <f t="shared" si="4"/>
        <v>43922</v>
      </c>
      <c r="B298" s="60" t="s">
        <v>26</v>
      </c>
      <c r="C298" s="60">
        <v>320450</v>
      </c>
      <c r="D298" s="107" t="s">
        <v>233</v>
      </c>
      <c r="E298" s="67">
        <v>3</v>
      </c>
      <c r="F298" s="67">
        <v>-15</v>
      </c>
      <c r="G298" s="99">
        <v>18</v>
      </c>
    </row>
    <row r="299" spans="1:7" ht="18" customHeight="1" x14ac:dyDescent="0.25">
      <c r="A299" s="59">
        <f t="shared" si="4"/>
        <v>43922</v>
      </c>
      <c r="B299" s="60" t="s">
        <v>26</v>
      </c>
      <c r="C299" s="60">
        <v>320455</v>
      </c>
      <c r="D299" s="107" t="s">
        <v>234</v>
      </c>
      <c r="E299" s="67">
        <v>117</v>
      </c>
      <c r="F299" s="67">
        <v>-115</v>
      </c>
      <c r="G299" s="99">
        <v>232</v>
      </c>
    </row>
    <row r="300" spans="1:7" ht="18" customHeight="1" x14ac:dyDescent="0.25">
      <c r="A300" s="59">
        <f t="shared" si="4"/>
        <v>43922</v>
      </c>
      <c r="B300" s="60" t="s">
        <v>26</v>
      </c>
      <c r="C300" s="60">
        <v>320460</v>
      </c>
      <c r="D300" s="107" t="s">
        <v>235</v>
      </c>
      <c r="E300" s="67">
        <v>56</v>
      </c>
      <c r="F300" s="67">
        <v>-71</v>
      </c>
      <c r="G300" s="99">
        <v>127</v>
      </c>
    </row>
    <row r="301" spans="1:7" ht="18" customHeight="1" x14ac:dyDescent="0.25">
      <c r="A301" s="59">
        <f t="shared" si="4"/>
        <v>43922</v>
      </c>
      <c r="B301" s="60" t="s">
        <v>26</v>
      </c>
      <c r="C301" s="60">
        <v>320465</v>
      </c>
      <c r="D301" s="107" t="s">
        <v>236</v>
      </c>
      <c r="E301" s="67">
        <v>9</v>
      </c>
      <c r="F301" s="67">
        <v>-19</v>
      </c>
      <c r="G301" s="99">
        <v>28</v>
      </c>
    </row>
    <row r="302" spans="1:7" ht="18" customHeight="1" x14ac:dyDescent="0.25">
      <c r="A302" s="59">
        <f t="shared" si="4"/>
        <v>43922</v>
      </c>
      <c r="B302" s="60" t="s">
        <v>26</v>
      </c>
      <c r="C302" s="60">
        <v>320470</v>
      </c>
      <c r="D302" s="107" t="s">
        <v>237</v>
      </c>
      <c r="E302" s="67">
        <v>59</v>
      </c>
      <c r="F302" s="67">
        <v>-418</v>
      </c>
      <c r="G302" s="99">
        <v>477</v>
      </c>
    </row>
    <row r="303" spans="1:7" ht="18" customHeight="1" x14ac:dyDescent="0.25">
      <c r="A303" s="59">
        <f t="shared" si="4"/>
        <v>43922</v>
      </c>
      <c r="B303" s="60" t="s">
        <v>26</v>
      </c>
      <c r="C303" s="60">
        <v>320480</v>
      </c>
      <c r="D303" s="107" t="s">
        <v>238</v>
      </c>
      <c r="E303" s="67">
        <v>22</v>
      </c>
      <c r="F303" s="67">
        <v>-2</v>
      </c>
      <c r="G303" s="99">
        <v>24</v>
      </c>
    </row>
    <row r="304" spans="1:7" ht="18" customHeight="1" x14ac:dyDescent="0.25">
      <c r="A304" s="59">
        <f t="shared" si="4"/>
        <v>43922</v>
      </c>
      <c r="B304" s="60" t="s">
        <v>26</v>
      </c>
      <c r="C304" s="60">
        <v>320490</v>
      </c>
      <c r="D304" s="107" t="s">
        <v>239</v>
      </c>
      <c r="E304" s="67">
        <v>270</v>
      </c>
      <c r="F304" s="67">
        <v>-318</v>
      </c>
      <c r="G304" s="99">
        <v>588</v>
      </c>
    </row>
    <row r="305" spans="1:7" ht="18" customHeight="1" x14ac:dyDescent="0.25">
      <c r="A305" s="59">
        <f t="shared" si="4"/>
        <v>43922</v>
      </c>
      <c r="B305" s="60" t="s">
        <v>26</v>
      </c>
      <c r="C305" s="60">
        <v>320495</v>
      </c>
      <c r="D305" s="107" t="s">
        <v>240</v>
      </c>
      <c r="E305" s="67">
        <v>35</v>
      </c>
      <c r="F305" s="67">
        <v>-6</v>
      </c>
      <c r="G305" s="99">
        <v>41</v>
      </c>
    </row>
    <row r="306" spans="1:7" ht="18" customHeight="1" x14ac:dyDescent="0.25">
      <c r="A306" s="59">
        <f t="shared" si="4"/>
        <v>43922</v>
      </c>
      <c r="B306" s="60" t="s">
        <v>26</v>
      </c>
      <c r="C306" s="60">
        <v>320500</v>
      </c>
      <c r="D306" s="107" t="s">
        <v>241</v>
      </c>
      <c r="E306" s="67">
        <v>2194</v>
      </c>
      <c r="F306" s="67">
        <v>-3553</v>
      </c>
      <c r="G306" s="99">
        <v>5747</v>
      </c>
    </row>
    <row r="307" spans="1:7" ht="18" customHeight="1" x14ac:dyDescent="0.25">
      <c r="A307" s="59">
        <f t="shared" si="4"/>
        <v>43922</v>
      </c>
      <c r="B307" s="60" t="s">
        <v>26</v>
      </c>
      <c r="C307" s="60">
        <v>320501</v>
      </c>
      <c r="D307" s="107" t="s">
        <v>242</v>
      </c>
      <c r="E307" s="67">
        <v>192</v>
      </c>
      <c r="F307" s="67">
        <v>25</v>
      </c>
      <c r="G307" s="99">
        <v>167</v>
      </c>
    </row>
    <row r="308" spans="1:7" ht="18" customHeight="1" x14ac:dyDescent="0.25">
      <c r="A308" s="59">
        <f t="shared" si="4"/>
        <v>43922</v>
      </c>
      <c r="B308" s="60" t="s">
        <v>26</v>
      </c>
      <c r="C308" s="60">
        <v>320503</v>
      </c>
      <c r="D308" s="107" t="s">
        <v>243</v>
      </c>
      <c r="E308" s="67">
        <v>28</v>
      </c>
      <c r="F308" s="67">
        <v>-68</v>
      </c>
      <c r="G308" s="99">
        <v>96</v>
      </c>
    </row>
    <row r="309" spans="1:7" ht="18" customHeight="1" x14ac:dyDescent="0.25">
      <c r="A309" s="59">
        <f t="shared" si="4"/>
        <v>43922</v>
      </c>
      <c r="B309" s="60" t="s">
        <v>26</v>
      </c>
      <c r="C309" s="60">
        <v>320506</v>
      </c>
      <c r="D309" s="107" t="s">
        <v>244</v>
      </c>
      <c r="E309" s="67">
        <v>69</v>
      </c>
      <c r="F309" s="67">
        <v>-127</v>
      </c>
      <c r="G309" s="99">
        <v>196</v>
      </c>
    </row>
    <row r="310" spans="1:7" ht="18" customHeight="1" x14ac:dyDescent="0.25">
      <c r="A310" s="59">
        <f t="shared" si="4"/>
        <v>43922</v>
      </c>
      <c r="B310" s="60" t="s">
        <v>26</v>
      </c>
      <c r="C310" s="60">
        <v>320510</v>
      </c>
      <c r="D310" s="107" t="s">
        <v>245</v>
      </c>
      <c r="E310" s="67">
        <v>192</v>
      </c>
      <c r="F310" s="67">
        <v>-220</v>
      </c>
      <c r="G310" s="99">
        <v>412</v>
      </c>
    </row>
    <row r="311" spans="1:7" ht="18" customHeight="1" x14ac:dyDescent="0.25">
      <c r="A311" s="59">
        <f t="shared" si="4"/>
        <v>43922</v>
      </c>
      <c r="B311" s="60" t="s">
        <v>26</v>
      </c>
      <c r="C311" s="60">
        <v>320515</v>
      </c>
      <c r="D311" s="107" t="s">
        <v>246</v>
      </c>
      <c r="E311" s="67">
        <v>17</v>
      </c>
      <c r="F311" s="67">
        <v>9</v>
      </c>
      <c r="G311" s="99">
        <v>8</v>
      </c>
    </row>
    <row r="312" spans="1:7" ht="18" customHeight="1" x14ac:dyDescent="0.25">
      <c r="A312" s="59">
        <f t="shared" si="4"/>
        <v>43922</v>
      </c>
      <c r="B312" s="60" t="s">
        <v>26</v>
      </c>
      <c r="C312" s="60">
        <v>320517</v>
      </c>
      <c r="D312" s="107" t="s">
        <v>247</v>
      </c>
      <c r="E312" s="67">
        <v>133</v>
      </c>
      <c r="F312" s="67">
        <v>65</v>
      </c>
      <c r="G312" s="99">
        <v>68</v>
      </c>
    </row>
    <row r="313" spans="1:7" ht="18" customHeight="1" x14ac:dyDescent="0.25">
      <c r="A313" s="59">
        <f t="shared" si="4"/>
        <v>43922</v>
      </c>
      <c r="B313" s="60" t="s">
        <v>26</v>
      </c>
      <c r="C313" s="60">
        <v>320520</v>
      </c>
      <c r="D313" s="107" t="s">
        <v>248</v>
      </c>
      <c r="E313" s="67">
        <v>1066</v>
      </c>
      <c r="F313" s="67">
        <v>-2599</v>
      </c>
      <c r="G313" s="99">
        <v>3665</v>
      </c>
    </row>
    <row r="314" spans="1:7" ht="18" customHeight="1" x14ac:dyDescent="0.25">
      <c r="A314" s="59">
        <f t="shared" si="4"/>
        <v>43922</v>
      </c>
      <c r="B314" s="60" t="s">
        <v>26</v>
      </c>
      <c r="C314" s="60">
        <v>320530</v>
      </c>
      <c r="D314" s="107" t="s">
        <v>249</v>
      </c>
      <c r="E314" s="67">
        <v>1722</v>
      </c>
      <c r="F314" s="67">
        <v>-3399</v>
      </c>
      <c r="G314" s="99">
        <v>5121</v>
      </c>
    </row>
    <row r="315" spans="1:7" ht="18" customHeight="1" x14ac:dyDescent="0.25">
      <c r="A315" s="59">
        <f t="shared" si="4"/>
        <v>43952</v>
      </c>
      <c r="B315" s="60" t="s">
        <v>26</v>
      </c>
      <c r="C315" s="60">
        <v>320010</v>
      </c>
      <c r="D315" s="107" t="s">
        <v>172</v>
      </c>
      <c r="E315" s="67">
        <v>72</v>
      </c>
      <c r="F315" s="67">
        <v>15</v>
      </c>
      <c r="G315" s="99">
        <v>57</v>
      </c>
    </row>
    <row r="316" spans="1:7" ht="18" customHeight="1" x14ac:dyDescent="0.25">
      <c r="A316" s="59">
        <f t="shared" si="4"/>
        <v>43952</v>
      </c>
      <c r="B316" s="60" t="s">
        <v>26</v>
      </c>
      <c r="C316" s="60">
        <v>320013</v>
      </c>
      <c r="D316" s="107" t="s">
        <v>173</v>
      </c>
      <c r="E316" s="67">
        <v>16</v>
      </c>
      <c r="F316" s="67">
        <v>0</v>
      </c>
      <c r="G316" s="99">
        <v>16</v>
      </c>
    </row>
    <row r="317" spans="1:7" ht="18" customHeight="1" x14ac:dyDescent="0.25">
      <c r="A317" s="59">
        <f t="shared" si="4"/>
        <v>43952</v>
      </c>
      <c r="B317" s="60" t="s">
        <v>26</v>
      </c>
      <c r="C317" s="60">
        <v>320016</v>
      </c>
      <c r="D317" s="107" t="s">
        <v>174</v>
      </c>
      <c r="E317" s="67">
        <v>20</v>
      </c>
      <c r="F317" s="67">
        <v>6</v>
      </c>
      <c r="G317" s="99">
        <v>14</v>
      </c>
    </row>
    <row r="318" spans="1:7" ht="18" customHeight="1" x14ac:dyDescent="0.25">
      <c r="A318" s="59">
        <f t="shared" si="4"/>
        <v>43952</v>
      </c>
      <c r="B318" s="60" t="s">
        <v>26</v>
      </c>
      <c r="C318" s="60">
        <v>320020</v>
      </c>
      <c r="D318" s="107" t="s">
        <v>175</v>
      </c>
      <c r="E318" s="67">
        <v>64</v>
      </c>
      <c r="F318" s="67">
        <v>-32</v>
      </c>
      <c r="G318" s="99">
        <v>96</v>
      </c>
    </row>
    <row r="319" spans="1:7" ht="18" customHeight="1" x14ac:dyDescent="0.25">
      <c r="A319" s="59">
        <f t="shared" si="4"/>
        <v>43952</v>
      </c>
      <c r="B319" s="60" t="s">
        <v>26</v>
      </c>
      <c r="C319" s="60">
        <v>320030</v>
      </c>
      <c r="D319" s="107" t="s">
        <v>176</v>
      </c>
      <c r="E319" s="67">
        <v>51</v>
      </c>
      <c r="F319" s="67">
        <v>-14</v>
      </c>
      <c r="G319" s="99">
        <v>65</v>
      </c>
    </row>
    <row r="320" spans="1:7" ht="18" customHeight="1" x14ac:dyDescent="0.25">
      <c r="A320" s="59">
        <f t="shared" si="4"/>
        <v>43952</v>
      </c>
      <c r="B320" s="60" t="s">
        <v>26</v>
      </c>
      <c r="C320" s="60">
        <v>320035</v>
      </c>
      <c r="D320" s="107" t="s">
        <v>177</v>
      </c>
      <c r="E320" s="67">
        <v>1</v>
      </c>
      <c r="F320" s="67">
        <v>-8</v>
      </c>
      <c r="G320" s="99">
        <v>9</v>
      </c>
    </row>
    <row r="321" spans="1:7" ht="18" customHeight="1" x14ac:dyDescent="0.25">
      <c r="A321" s="59">
        <f t="shared" si="4"/>
        <v>43952</v>
      </c>
      <c r="B321" s="60" t="s">
        <v>26</v>
      </c>
      <c r="C321" s="60">
        <v>320040</v>
      </c>
      <c r="D321" s="107" t="s">
        <v>178</v>
      </c>
      <c r="E321" s="67">
        <v>132</v>
      </c>
      <c r="F321" s="67">
        <v>4</v>
      </c>
      <c r="G321" s="99">
        <v>128</v>
      </c>
    </row>
    <row r="322" spans="1:7" ht="18" customHeight="1" x14ac:dyDescent="0.25">
      <c r="A322" s="59">
        <f t="shared" si="4"/>
        <v>43952</v>
      </c>
      <c r="B322" s="60" t="s">
        <v>26</v>
      </c>
      <c r="C322" s="60">
        <v>320050</v>
      </c>
      <c r="D322" s="107" t="s">
        <v>179</v>
      </c>
      <c r="E322" s="67">
        <v>6</v>
      </c>
      <c r="F322" s="67">
        <v>1</v>
      </c>
      <c r="G322" s="99">
        <v>5</v>
      </c>
    </row>
    <row r="323" spans="1:7" ht="18" customHeight="1" x14ac:dyDescent="0.25">
      <c r="A323" s="59">
        <f t="shared" ref="A323:A386" si="5">IF(B323&lt;&gt;"",DATE(2020,INT((ROW(A321)-1)/78)+1,1),"")</f>
        <v>43952</v>
      </c>
      <c r="B323" s="60" t="s">
        <v>26</v>
      </c>
      <c r="C323" s="60">
        <v>320060</v>
      </c>
      <c r="D323" s="107" t="s">
        <v>180</v>
      </c>
      <c r="E323" s="67">
        <v>791</v>
      </c>
      <c r="F323" s="67">
        <v>-32</v>
      </c>
      <c r="G323" s="99">
        <v>823</v>
      </c>
    </row>
    <row r="324" spans="1:7" ht="18" customHeight="1" x14ac:dyDescent="0.25">
      <c r="A324" s="59">
        <f t="shared" si="5"/>
        <v>43952</v>
      </c>
      <c r="B324" s="60" t="s">
        <v>26</v>
      </c>
      <c r="C324" s="60">
        <v>320070</v>
      </c>
      <c r="D324" s="107" t="s">
        <v>181</v>
      </c>
      <c r="E324" s="67">
        <v>43</v>
      </c>
      <c r="F324" s="67">
        <v>-2</v>
      </c>
      <c r="G324" s="99">
        <v>45</v>
      </c>
    </row>
    <row r="325" spans="1:7" ht="18" customHeight="1" x14ac:dyDescent="0.25">
      <c r="A325" s="59">
        <f t="shared" si="5"/>
        <v>43952</v>
      </c>
      <c r="B325" s="60" t="s">
        <v>26</v>
      </c>
      <c r="C325" s="60">
        <v>320080</v>
      </c>
      <c r="D325" s="107" t="s">
        <v>182</v>
      </c>
      <c r="E325" s="67">
        <v>85</v>
      </c>
      <c r="F325" s="67">
        <v>-1</v>
      </c>
      <c r="G325" s="99">
        <v>86</v>
      </c>
    </row>
    <row r="326" spans="1:7" ht="18" customHeight="1" x14ac:dyDescent="0.25">
      <c r="A326" s="59">
        <f t="shared" si="5"/>
        <v>43952</v>
      </c>
      <c r="B326" s="60" t="s">
        <v>26</v>
      </c>
      <c r="C326" s="60">
        <v>320090</v>
      </c>
      <c r="D326" s="107" t="s">
        <v>183</v>
      </c>
      <c r="E326" s="67">
        <v>81</v>
      </c>
      <c r="F326" s="67">
        <v>-52</v>
      </c>
      <c r="G326" s="99">
        <v>133</v>
      </c>
    </row>
    <row r="327" spans="1:7" ht="18" customHeight="1" x14ac:dyDescent="0.25">
      <c r="A327" s="59">
        <f t="shared" si="5"/>
        <v>43952</v>
      </c>
      <c r="B327" s="60" t="s">
        <v>26</v>
      </c>
      <c r="C327" s="60">
        <v>320100</v>
      </c>
      <c r="D327" s="107" t="s">
        <v>184</v>
      </c>
      <c r="E327" s="67">
        <v>19</v>
      </c>
      <c r="F327" s="67">
        <v>5</v>
      </c>
      <c r="G327" s="99">
        <v>14</v>
      </c>
    </row>
    <row r="328" spans="1:7" ht="18" customHeight="1" x14ac:dyDescent="0.25">
      <c r="A328" s="59">
        <f t="shared" si="5"/>
        <v>43952</v>
      </c>
      <c r="B328" s="60" t="s">
        <v>26</v>
      </c>
      <c r="C328" s="60">
        <v>320110</v>
      </c>
      <c r="D328" s="107" t="s">
        <v>185</v>
      </c>
      <c r="E328" s="67">
        <v>7</v>
      </c>
      <c r="F328" s="67">
        <v>-29</v>
      </c>
      <c r="G328" s="99">
        <v>36</v>
      </c>
    </row>
    <row r="329" spans="1:7" ht="18" customHeight="1" x14ac:dyDescent="0.25">
      <c r="A329" s="59">
        <f t="shared" si="5"/>
        <v>43952</v>
      </c>
      <c r="B329" s="60" t="s">
        <v>26</v>
      </c>
      <c r="C329" s="60">
        <v>320115</v>
      </c>
      <c r="D329" s="107" t="s">
        <v>186</v>
      </c>
      <c r="E329" s="67">
        <v>14</v>
      </c>
      <c r="F329" s="67">
        <v>5</v>
      </c>
      <c r="G329" s="99">
        <v>9</v>
      </c>
    </row>
    <row r="330" spans="1:7" ht="18" customHeight="1" x14ac:dyDescent="0.25">
      <c r="A330" s="59">
        <f t="shared" si="5"/>
        <v>43952</v>
      </c>
      <c r="B330" s="60" t="s">
        <v>26</v>
      </c>
      <c r="C330" s="60">
        <v>320120</v>
      </c>
      <c r="D330" s="107" t="s">
        <v>187</v>
      </c>
      <c r="E330" s="67">
        <v>562</v>
      </c>
      <c r="F330" s="67">
        <v>-717</v>
      </c>
      <c r="G330" s="99">
        <v>1279</v>
      </c>
    </row>
    <row r="331" spans="1:7" ht="18" customHeight="1" x14ac:dyDescent="0.25">
      <c r="A331" s="59">
        <f t="shared" si="5"/>
        <v>43952</v>
      </c>
      <c r="B331" s="60" t="s">
        <v>26</v>
      </c>
      <c r="C331" s="60">
        <v>320130</v>
      </c>
      <c r="D331" s="107" t="s">
        <v>188</v>
      </c>
      <c r="E331" s="67">
        <v>908</v>
      </c>
      <c r="F331" s="67">
        <v>-779</v>
      </c>
      <c r="G331" s="99">
        <v>1687</v>
      </c>
    </row>
    <row r="332" spans="1:7" ht="18" customHeight="1" x14ac:dyDescent="0.25">
      <c r="A332" s="59">
        <f t="shared" si="5"/>
        <v>43952</v>
      </c>
      <c r="B332" s="60" t="s">
        <v>26</v>
      </c>
      <c r="C332" s="60">
        <v>320140</v>
      </c>
      <c r="D332" s="107" t="s">
        <v>189</v>
      </c>
      <c r="E332" s="67">
        <v>203</v>
      </c>
      <c r="F332" s="67">
        <v>80</v>
      </c>
      <c r="G332" s="99">
        <v>123</v>
      </c>
    </row>
    <row r="333" spans="1:7" ht="18" customHeight="1" x14ac:dyDescent="0.25">
      <c r="A333" s="59">
        <f t="shared" si="5"/>
        <v>43952</v>
      </c>
      <c r="B333" s="60" t="s">
        <v>26</v>
      </c>
      <c r="C333" s="60">
        <v>320150</v>
      </c>
      <c r="D333" s="107" t="s">
        <v>190</v>
      </c>
      <c r="E333" s="67">
        <v>480</v>
      </c>
      <c r="F333" s="67">
        <v>-313</v>
      </c>
      <c r="G333" s="99">
        <v>793</v>
      </c>
    </row>
    <row r="334" spans="1:7" ht="18" customHeight="1" x14ac:dyDescent="0.25">
      <c r="A334" s="59">
        <f t="shared" si="5"/>
        <v>43952</v>
      </c>
      <c r="B334" s="60" t="s">
        <v>26</v>
      </c>
      <c r="C334" s="60">
        <v>320160</v>
      </c>
      <c r="D334" s="107" t="s">
        <v>191</v>
      </c>
      <c r="E334" s="67">
        <v>167</v>
      </c>
      <c r="F334" s="67">
        <v>46</v>
      </c>
      <c r="G334" s="99">
        <v>121</v>
      </c>
    </row>
    <row r="335" spans="1:7" ht="18" customHeight="1" x14ac:dyDescent="0.25">
      <c r="A335" s="59">
        <f t="shared" si="5"/>
        <v>43952</v>
      </c>
      <c r="B335" s="60" t="s">
        <v>26</v>
      </c>
      <c r="C335" s="60">
        <v>320170</v>
      </c>
      <c r="D335" s="107" t="s">
        <v>192</v>
      </c>
      <c r="E335" s="67">
        <v>11</v>
      </c>
      <c r="F335" s="67">
        <v>-28</v>
      </c>
      <c r="G335" s="99">
        <v>39</v>
      </c>
    </row>
    <row r="336" spans="1:7" ht="18" customHeight="1" x14ac:dyDescent="0.25">
      <c r="A336" s="59">
        <f t="shared" si="5"/>
        <v>43952</v>
      </c>
      <c r="B336" s="60" t="s">
        <v>26</v>
      </c>
      <c r="C336" s="60">
        <v>320180</v>
      </c>
      <c r="D336" s="107" t="s">
        <v>193</v>
      </c>
      <c r="E336" s="67">
        <v>1</v>
      </c>
      <c r="F336" s="67">
        <v>-6</v>
      </c>
      <c r="G336" s="99">
        <v>7</v>
      </c>
    </row>
    <row r="337" spans="1:7" ht="18" customHeight="1" x14ac:dyDescent="0.25">
      <c r="A337" s="59">
        <f t="shared" si="5"/>
        <v>43952</v>
      </c>
      <c r="B337" s="60" t="s">
        <v>26</v>
      </c>
      <c r="C337" s="60">
        <v>320190</v>
      </c>
      <c r="D337" s="107" t="s">
        <v>194</v>
      </c>
      <c r="E337" s="67">
        <v>106</v>
      </c>
      <c r="F337" s="67">
        <v>-65</v>
      </c>
      <c r="G337" s="99">
        <v>171</v>
      </c>
    </row>
    <row r="338" spans="1:7" ht="18" customHeight="1" x14ac:dyDescent="0.25">
      <c r="A338" s="59">
        <f t="shared" si="5"/>
        <v>43952</v>
      </c>
      <c r="B338" s="60" t="s">
        <v>26</v>
      </c>
      <c r="C338" s="60">
        <v>320200</v>
      </c>
      <c r="D338" s="107" t="s">
        <v>195</v>
      </c>
      <c r="E338" s="67">
        <v>14</v>
      </c>
      <c r="F338" s="67">
        <v>2</v>
      </c>
      <c r="G338" s="99">
        <v>12</v>
      </c>
    </row>
    <row r="339" spans="1:7" ht="18" customHeight="1" x14ac:dyDescent="0.25">
      <c r="A339" s="59">
        <f t="shared" si="5"/>
        <v>43952</v>
      </c>
      <c r="B339" s="60" t="s">
        <v>26</v>
      </c>
      <c r="C339" s="60">
        <v>320210</v>
      </c>
      <c r="D339" s="107" t="s">
        <v>196</v>
      </c>
      <c r="E339" s="67">
        <v>10</v>
      </c>
      <c r="F339" s="67">
        <v>-11</v>
      </c>
      <c r="G339" s="99">
        <v>21</v>
      </c>
    </row>
    <row r="340" spans="1:7" ht="18" customHeight="1" x14ac:dyDescent="0.25">
      <c r="A340" s="59">
        <f t="shared" si="5"/>
        <v>43952</v>
      </c>
      <c r="B340" s="60" t="s">
        <v>26</v>
      </c>
      <c r="C340" s="60">
        <v>320220</v>
      </c>
      <c r="D340" s="107" t="s">
        <v>197</v>
      </c>
      <c r="E340" s="67">
        <v>62</v>
      </c>
      <c r="F340" s="67">
        <v>-46</v>
      </c>
      <c r="G340" s="99">
        <v>108</v>
      </c>
    </row>
    <row r="341" spans="1:7" ht="18" customHeight="1" x14ac:dyDescent="0.25">
      <c r="A341" s="59">
        <f t="shared" si="5"/>
        <v>43952</v>
      </c>
      <c r="B341" s="60" t="s">
        <v>26</v>
      </c>
      <c r="C341" s="60">
        <v>320225</v>
      </c>
      <c r="D341" s="107" t="s">
        <v>198</v>
      </c>
      <c r="E341" s="67">
        <v>7</v>
      </c>
      <c r="F341" s="67">
        <v>3</v>
      </c>
      <c r="G341" s="99">
        <v>4</v>
      </c>
    </row>
    <row r="342" spans="1:7" ht="18" customHeight="1" x14ac:dyDescent="0.25">
      <c r="A342" s="59">
        <f t="shared" si="5"/>
        <v>43952</v>
      </c>
      <c r="B342" s="60" t="s">
        <v>26</v>
      </c>
      <c r="C342" s="60">
        <v>320230</v>
      </c>
      <c r="D342" s="107" t="s">
        <v>199</v>
      </c>
      <c r="E342" s="67">
        <v>28</v>
      </c>
      <c r="F342" s="67">
        <v>-50</v>
      </c>
      <c r="G342" s="99">
        <v>78</v>
      </c>
    </row>
    <row r="343" spans="1:7" ht="18" customHeight="1" x14ac:dyDescent="0.25">
      <c r="A343" s="59">
        <f t="shared" si="5"/>
        <v>43952</v>
      </c>
      <c r="B343" s="60" t="s">
        <v>26</v>
      </c>
      <c r="C343" s="60">
        <v>320240</v>
      </c>
      <c r="D343" s="107" t="s">
        <v>200</v>
      </c>
      <c r="E343" s="67">
        <v>225</v>
      </c>
      <c r="F343" s="67">
        <v>-476</v>
      </c>
      <c r="G343" s="99">
        <v>701</v>
      </c>
    </row>
    <row r="344" spans="1:7" ht="18" customHeight="1" x14ac:dyDescent="0.25">
      <c r="A344" s="59">
        <f t="shared" si="5"/>
        <v>43952</v>
      </c>
      <c r="B344" s="60" t="s">
        <v>26</v>
      </c>
      <c r="C344" s="60">
        <v>320245</v>
      </c>
      <c r="D344" s="107" t="s">
        <v>201</v>
      </c>
      <c r="E344" s="67">
        <v>32</v>
      </c>
      <c r="F344" s="67">
        <v>-24</v>
      </c>
      <c r="G344" s="99">
        <v>56</v>
      </c>
    </row>
    <row r="345" spans="1:7" ht="18" customHeight="1" x14ac:dyDescent="0.25">
      <c r="A345" s="59">
        <f t="shared" si="5"/>
        <v>43952</v>
      </c>
      <c r="B345" s="60" t="s">
        <v>26</v>
      </c>
      <c r="C345" s="60">
        <v>320250</v>
      </c>
      <c r="D345" s="107" t="s">
        <v>202</v>
      </c>
      <c r="E345" s="67">
        <v>210</v>
      </c>
      <c r="F345" s="67">
        <v>81</v>
      </c>
      <c r="G345" s="99">
        <v>129</v>
      </c>
    </row>
    <row r="346" spans="1:7" ht="18" customHeight="1" x14ac:dyDescent="0.25">
      <c r="A346" s="59">
        <f t="shared" si="5"/>
        <v>43952</v>
      </c>
      <c r="B346" s="60" t="s">
        <v>26</v>
      </c>
      <c r="C346" s="60">
        <v>320255</v>
      </c>
      <c r="D346" s="107" t="s">
        <v>203</v>
      </c>
      <c r="E346" s="67">
        <v>2</v>
      </c>
      <c r="F346" s="67">
        <v>-7</v>
      </c>
      <c r="G346" s="99">
        <v>9</v>
      </c>
    </row>
    <row r="347" spans="1:7" ht="18" customHeight="1" x14ac:dyDescent="0.25">
      <c r="A347" s="59">
        <f t="shared" si="5"/>
        <v>43952</v>
      </c>
      <c r="B347" s="60" t="s">
        <v>26</v>
      </c>
      <c r="C347" s="60">
        <v>320260</v>
      </c>
      <c r="D347" s="107" t="s">
        <v>204</v>
      </c>
      <c r="E347" s="67">
        <v>34</v>
      </c>
      <c r="F347" s="67">
        <v>-69</v>
      </c>
      <c r="G347" s="99">
        <v>103</v>
      </c>
    </row>
    <row r="348" spans="1:7" ht="18" customHeight="1" x14ac:dyDescent="0.25">
      <c r="A348" s="59">
        <f t="shared" si="5"/>
        <v>43952</v>
      </c>
      <c r="B348" s="60" t="s">
        <v>26</v>
      </c>
      <c r="C348" s="60">
        <v>320265</v>
      </c>
      <c r="D348" s="107" t="s">
        <v>205</v>
      </c>
      <c r="E348" s="67">
        <v>9</v>
      </c>
      <c r="F348" s="67">
        <v>-8</v>
      </c>
      <c r="G348" s="99">
        <v>17</v>
      </c>
    </row>
    <row r="349" spans="1:7" ht="18" customHeight="1" x14ac:dyDescent="0.25">
      <c r="A349" s="59">
        <f t="shared" si="5"/>
        <v>43952</v>
      </c>
      <c r="B349" s="60" t="s">
        <v>26</v>
      </c>
      <c r="C349" s="60">
        <v>320270</v>
      </c>
      <c r="D349" s="107" t="s">
        <v>206</v>
      </c>
      <c r="E349" s="67">
        <v>33</v>
      </c>
      <c r="F349" s="67">
        <v>11</v>
      </c>
      <c r="G349" s="99">
        <v>22</v>
      </c>
    </row>
    <row r="350" spans="1:7" ht="18" customHeight="1" x14ac:dyDescent="0.25">
      <c r="A350" s="59">
        <f t="shared" si="5"/>
        <v>43952</v>
      </c>
      <c r="B350" s="60" t="s">
        <v>26</v>
      </c>
      <c r="C350" s="60">
        <v>320280</v>
      </c>
      <c r="D350" s="107" t="s">
        <v>207</v>
      </c>
      <c r="E350" s="67">
        <v>73</v>
      </c>
      <c r="F350" s="67">
        <v>-15</v>
      </c>
      <c r="G350" s="99">
        <v>88</v>
      </c>
    </row>
    <row r="351" spans="1:7" ht="18" customHeight="1" x14ac:dyDescent="0.25">
      <c r="A351" s="59">
        <f t="shared" si="5"/>
        <v>43952</v>
      </c>
      <c r="B351" s="60" t="s">
        <v>26</v>
      </c>
      <c r="C351" s="60">
        <v>320290</v>
      </c>
      <c r="D351" s="107" t="s">
        <v>208</v>
      </c>
      <c r="E351" s="67">
        <v>30</v>
      </c>
      <c r="F351" s="67">
        <v>14</v>
      </c>
      <c r="G351" s="99">
        <v>16</v>
      </c>
    </row>
    <row r="352" spans="1:7" ht="18" customHeight="1" x14ac:dyDescent="0.25">
      <c r="A352" s="59">
        <f t="shared" si="5"/>
        <v>43952</v>
      </c>
      <c r="B352" s="60" t="s">
        <v>26</v>
      </c>
      <c r="C352" s="60">
        <v>320300</v>
      </c>
      <c r="D352" s="107" t="s">
        <v>209</v>
      </c>
      <c r="E352" s="67">
        <v>31</v>
      </c>
      <c r="F352" s="67">
        <v>-18</v>
      </c>
      <c r="G352" s="99">
        <v>49</v>
      </c>
    </row>
    <row r="353" spans="1:7" ht="18" customHeight="1" x14ac:dyDescent="0.25">
      <c r="A353" s="59">
        <f t="shared" si="5"/>
        <v>43952</v>
      </c>
      <c r="B353" s="60" t="s">
        <v>26</v>
      </c>
      <c r="C353" s="60">
        <v>320305</v>
      </c>
      <c r="D353" s="107" t="s">
        <v>210</v>
      </c>
      <c r="E353" s="67">
        <v>75</v>
      </c>
      <c r="F353" s="67">
        <v>11</v>
      </c>
      <c r="G353" s="99">
        <v>64</v>
      </c>
    </row>
    <row r="354" spans="1:7" ht="18" customHeight="1" x14ac:dyDescent="0.25">
      <c r="A354" s="59">
        <f t="shared" si="5"/>
        <v>43952</v>
      </c>
      <c r="B354" s="60" t="s">
        <v>26</v>
      </c>
      <c r="C354" s="60">
        <v>320310</v>
      </c>
      <c r="D354" s="107" t="s">
        <v>211</v>
      </c>
      <c r="E354" s="67">
        <v>7</v>
      </c>
      <c r="F354" s="67">
        <v>3</v>
      </c>
      <c r="G354" s="99">
        <v>4</v>
      </c>
    </row>
    <row r="355" spans="1:7" ht="18" customHeight="1" x14ac:dyDescent="0.25">
      <c r="A355" s="59">
        <f t="shared" si="5"/>
        <v>43952</v>
      </c>
      <c r="B355" s="60" t="s">
        <v>26</v>
      </c>
      <c r="C355" s="60">
        <v>320313</v>
      </c>
      <c r="D355" s="107" t="s">
        <v>212</v>
      </c>
      <c r="E355" s="67">
        <v>76</v>
      </c>
      <c r="F355" s="67">
        <v>-54</v>
      </c>
      <c r="G355" s="99">
        <v>130</v>
      </c>
    </row>
    <row r="356" spans="1:7" ht="18" customHeight="1" x14ac:dyDescent="0.25">
      <c r="A356" s="59">
        <f t="shared" si="5"/>
        <v>43952</v>
      </c>
      <c r="B356" s="60" t="s">
        <v>26</v>
      </c>
      <c r="C356" s="60">
        <v>320316</v>
      </c>
      <c r="D356" s="107" t="s">
        <v>213</v>
      </c>
      <c r="E356" s="67">
        <v>10</v>
      </c>
      <c r="F356" s="67">
        <v>5</v>
      </c>
      <c r="G356" s="99">
        <v>5</v>
      </c>
    </row>
    <row r="357" spans="1:7" ht="18" customHeight="1" x14ac:dyDescent="0.25">
      <c r="A357" s="59">
        <f t="shared" si="5"/>
        <v>43952</v>
      </c>
      <c r="B357" s="60" t="s">
        <v>26</v>
      </c>
      <c r="C357" s="60">
        <v>320320</v>
      </c>
      <c r="D357" s="107" t="s">
        <v>214</v>
      </c>
      <c r="E357" s="67">
        <v>987</v>
      </c>
      <c r="F357" s="67">
        <v>-228</v>
      </c>
      <c r="G357" s="99">
        <v>1215</v>
      </c>
    </row>
    <row r="358" spans="1:7" ht="18" customHeight="1" x14ac:dyDescent="0.25">
      <c r="A358" s="59">
        <f t="shared" si="5"/>
        <v>43952</v>
      </c>
      <c r="B358" s="60" t="s">
        <v>26</v>
      </c>
      <c r="C358" s="60">
        <v>320330</v>
      </c>
      <c r="D358" s="107" t="s">
        <v>215</v>
      </c>
      <c r="E358" s="67">
        <v>0</v>
      </c>
      <c r="F358" s="67">
        <v>-4</v>
      </c>
      <c r="G358" s="99">
        <v>4</v>
      </c>
    </row>
    <row r="359" spans="1:7" ht="18" customHeight="1" x14ac:dyDescent="0.25">
      <c r="A359" s="59">
        <f t="shared" si="5"/>
        <v>43952</v>
      </c>
      <c r="B359" s="60" t="s">
        <v>26</v>
      </c>
      <c r="C359" s="60">
        <v>320332</v>
      </c>
      <c r="D359" s="107" t="s">
        <v>216</v>
      </c>
      <c r="E359" s="67">
        <v>100</v>
      </c>
      <c r="F359" s="67">
        <v>-33</v>
      </c>
      <c r="G359" s="99">
        <v>133</v>
      </c>
    </row>
    <row r="360" spans="1:7" ht="18" customHeight="1" x14ac:dyDescent="0.25">
      <c r="A360" s="59">
        <f t="shared" si="5"/>
        <v>43952</v>
      </c>
      <c r="B360" s="60" t="s">
        <v>26</v>
      </c>
      <c r="C360" s="60">
        <v>320334</v>
      </c>
      <c r="D360" s="107" t="s">
        <v>217</v>
      </c>
      <c r="E360" s="67">
        <v>89</v>
      </c>
      <c r="F360" s="67">
        <v>7</v>
      </c>
      <c r="G360" s="99">
        <v>82</v>
      </c>
    </row>
    <row r="361" spans="1:7" ht="18" customHeight="1" x14ac:dyDescent="0.25">
      <c r="A361" s="59">
        <f t="shared" si="5"/>
        <v>43952</v>
      </c>
      <c r="B361" s="60" t="s">
        <v>26</v>
      </c>
      <c r="C361" s="60">
        <v>320335</v>
      </c>
      <c r="D361" s="107" t="s">
        <v>218</v>
      </c>
      <c r="E361" s="67">
        <v>38</v>
      </c>
      <c r="F361" s="67">
        <v>3</v>
      </c>
      <c r="G361" s="99">
        <v>35</v>
      </c>
    </row>
    <row r="362" spans="1:7" ht="18" customHeight="1" x14ac:dyDescent="0.25">
      <c r="A362" s="59">
        <f t="shared" si="5"/>
        <v>43952</v>
      </c>
      <c r="B362" s="60" t="s">
        <v>26</v>
      </c>
      <c r="C362" s="60">
        <v>320340</v>
      </c>
      <c r="D362" s="107" t="s">
        <v>219</v>
      </c>
      <c r="E362" s="67">
        <v>24</v>
      </c>
      <c r="F362" s="67">
        <v>8</v>
      </c>
      <c r="G362" s="99">
        <v>16</v>
      </c>
    </row>
    <row r="363" spans="1:7" ht="18" customHeight="1" x14ac:dyDescent="0.25">
      <c r="A363" s="59">
        <f t="shared" si="5"/>
        <v>43952</v>
      </c>
      <c r="B363" s="60" t="s">
        <v>26</v>
      </c>
      <c r="C363" s="60">
        <v>320350</v>
      </c>
      <c r="D363" s="107" t="s">
        <v>220</v>
      </c>
      <c r="E363" s="67">
        <v>39</v>
      </c>
      <c r="F363" s="67">
        <v>-2</v>
      </c>
      <c r="G363" s="99">
        <v>41</v>
      </c>
    </row>
    <row r="364" spans="1:7" ht="18" customHeight="1" x14ac:dyDescent="0.25">
      <c r="A364" s="59">
        <f t="shared" si="5"/>
        <v>43952</v>
      </c>
      <c r="B364" s="60" t="s">
        <v>26</v>
      </c>
      <c r="C364" s="60">
        <v>320360</v>
      </c>
      <c r="D364" s="107" t="s">
        <v>221</v>
      </c>
      <c r="E364" s="67">
        <v>3</v>
      </c>
      <c r="F364" s="67">
        <v>0</v>
      </c>
      <c r="G364" s="99">
        <v>3</v>
      </c>
    </row>
    <row r="365" spans="1:7" ht="18" customHeight="1" x14ac:dyDescent="0.25">
      <c r="A365" s="59">
        <f t="shared" si="5"/>
        <v>43952</v>
      </c>
      <c r="B365" s="60" t="s">
        <v>26</v>
      </c>
      <c r="C365" s="60">
        <v>320370</v>
      </c>
      <c r="D365" s="107" t="s">
        <v>222</v>
      </c>
      <c r="E365" s="67">
        <v>23</v>
      </c>
      <c r="F365" s="67">
        <v>-12</v>
      </c>
      <c r="G365" s="99">
        <v>35</v>
      </c>
    </row>
    <row r="366" spans="1:7" ht="18" customHeight="1" x14ac:dyDescent="0.25">
      <c r="A366" s="59">
        <f t="shared" si="5"/>
        <v>43952</v>
      </c>
      <c r="B366" s="60" t="s">
        <v>26</v>
      </c>
      <c r="C366" s="60">
        <v>320380</v>
      </c>
      <c r="D366" s="107" t="s">
        <v>223</v>
      </c>
      <c r="E366" s="67">
        <v>14</v>
      </c>
      <c r="F366" s="67">
        <v>6</v>
      </c>
      <c r="G366" s="99">
        <v>8</v>
      </c>
    </row>
    <row r="367" spans="1:7" ht="18" customHeight="1" x14ac:dyDescent="0.25">
      <c r="A367" s="59">
        <f t="shared" si="5"/>
        <v>43952</v>
      </c>
      <c r="B367" s="60" t="s">
        <v>26</v>
      </c>
      <c r="C367" s="60">
        <v>320390</v>
      </c>
      <c r="D367" s="107" t="s">
        <v>224</v>
      </c>
      <c r="E367" s="67">
        <v>197</v>
      </c>
      <c r="F367" s="67">
        <v>1</v>
      </c>
      <c r="G367" s="99">
        <v>196</v>
      </c>
    </row>
    <row r="368" spans="1:7" ht="18" customHeight="1" x14ac:dyDescent="0.25">
      <c r="A368" s="59">
        <f t="shared" si="5"/>
        <v>43952</v>
      </c>
      <c r="B368" s="60" t="s">
        <v>26</v>
      </c>
      <c r="C368" s="60">
        <v>320400</v>
      </c>
      <c r="D368" s="107" t="s">
        <v>225</v>
      </c>
      <c r="E368" s="67">
        <v>12</v>
      </c>
      <c r="F368" s="67">
        <v>-3</v>
      </c>
      <c r="G368" s="99">
        <v>15</v>
      </c>
    </row>
    <row r="369" spans="1:7" ht="18" customHeight="1" x14ac:dyDescent="0.25">
      <c r="A369" s="59">
        <f t="shared" si="5"/>
        <v>43952</v>
      </c>
      <c r="B369" s="60" t="s">
        <v>26</v>
      </c>
      <c r="C369" s="60">
        <v>320405</v>
      </c>
      <c r="D369" s="107" t="s">
        <v>226</v>
      </c>
      <c r="E369" s="67">
        <v>136</v>
      </c>
      <c r="F369" s="67">
        <v>54</v>
      </c>
      <c r="G369" s="99">
        <v>82</v>
      </c>
    </row>
    <row r="370" spans="1:7" ht="18" customHeight="1" x14ac:dyDescent="0.25">
      <c r="A370" s="59">
        <f t="shared" si="5"/>
        <v>43952</v>
      </c>
      <c r="B370" s="60" t="s">
        <v>26</v>
      </c>
      <c r="C370" s="60">
        <v>320410</v>
      </c>
      <c r="D370" s="107" t="s">
        <v>227</v>
      </c>
      <c r="E370" s="67">
        <v>128</v>
      </c>
      <c r="F370" s="67">
        <v>-2</v>
      </c>
      <c r="G370" s="99">
        <v>130</v>
      </c>
    </row>
    <row r="371" spans="1:7" ht="18" customHeight="1" x14ac:dyDescent="0.25">
      <c r="A371" s="59">
        <f t="shared" si="5"/>
        <v>43952</v>
      </c>
      <c r="B371" s="60" t="s">
        <v>26</v>
      </c>
      <c r="C371" s="60">
        <v>320420</v>
      </c>
      <c r="D371" s="107" t="s">
        <v>228</v>
      </c>
      <c r="E371" s="67">
        <v>22</v>
      </c>
      <c r="F371" s="67">
        <v>-40</v>
      </c>
      <c r="G371" s="99">
        <v>62</v>
      </c>
    </row>
    <row r="372" spans="1:7" ht="18" customHeight="1" x14ac:dyDescent="0.25">
      <c r="A372" s="59">
        <f t="shared" si="5"/>
        <v>43952</v>
      </c>
      <c r="B372" s="60" t="s">
        <v>26</v>
      </c>
      <c r="C372" s="60">
        <v>320425</v>
      </c>
      <c r="D372" s="107" t="s">
        <v>229</v>
      </c>
      <c r="E372" s="67">
        <v>5</v>
      </c>
      <c r="F372" s="67">
        <v>-3</v>
      </c>
      <c r="G372" s="99">
        <v>8</v>
      </c>
    </row>
    <row r="373" spans="1:7" ht="18" customHeight="1" x14ac:dyDescent="0.25">
      <c r="A373" s="59">
        <f t="shared" si="5"/>
        <v>43952</v>
      </c>
      <c r="B373" s="60" t="s">
        <v>26</v>
      </c>
      <c r="C373" s="60">
        <v>320430</v>
      </c>
      <c r="D373" s="107" t="s">
        <v>230</v>
      </c>
      <c r="E373" s="67">
        <v>7</v>
      </c>
      <c r="F373" s="67">
        <v>-36</v>
      </c>
      <c r="G373" s="99">
        <v>43</v>
      </c>
    </row>
    <row r="374" spans="1:7" ht="18" customHeight="1" x14ac:dyDescent="0.25">
      <c r="A374" s="59">
        <f t="shared" si="5"/>
        <v>43952</v>
      </c>
      <c r="B374" s="60" t="s">
        <v>26</v>
      </c>
      <c r="C374" s="60">
        <v>320435</v>
      </c>
      <c r="D374" s="107" t="s">
        <v>231</v>
      </c>
      <c r="E374" s="67">
        <v>73</v>
      </c>
      <c r="F374" s="67">
        <v>32</v>
      </c>
      <c r="G374" s="99">
        <v>41</v>
      </c>
    </row>
    <row r="375" spans="1:7" ht="18" customHeight="1" x14ac:dyDescent="0.25">
      <c r="A375" s="59">
        <f t="shared" si="5"/>
        <v>43952</v>
      </c>
      <c r="B375" s="60" t="s">
        <v>26</v>
      </c>
      <c r="C375" s="60">
        <v>320440</v>
      </c>
      <c r="D375" s="107" t="s">
        <v>232</v>
      </c>
      <c r="E375" s="67">
        <v>12</v>
      </c>
      <c r="F375" s="67">
        <v>-7</v>
      </c>
      <c r="G375" s="99">
        <v>19</v>
      </c>
    </row>
    <row r="376" spans="1:7" ht="18" customHeight="1" x14ac:dyDescent="0.25">
      <c r="A376" s="59">
        <f t="shared" si="5"/>
        <v>43952</v>
      </c>
      <c r="B376" s="60" t="s">
        <v>26</v>
      </c>
      <c r="C376" s="60">
        <v>320450</v>
      </c>
      <c r="D376" s="107" t="s">
        <v>233</v>
      </c>
      <c r="E376" s="67">
        <v>34</v>
      </c>
      <c r="F376" s="67">
        <v>21</v>
      </c>
      <c r="G376" s="99">
        <v>13</v>
      </c>
    </row>
    <row r="377" spans="1:7" ht="18" customHeight="1" x14ac:dyDescent="0.25">
      <c r="A377" s="59">
        <f t="shared" si="5"/>
        <v>43952</v>
      </c>
      <c r="B377" s="60" t="s">
        <v>26</v>
      </c>
      <c r="C377" s="60">
        <v>320455</v>
      </c>
      <c r="D377" s="107" t="s">
        <v>234</v>
      </c>
      <c r="E377" s="67">
        <v>129</v>
      </c>
      <c r="F377" s="67">
        <v>-26</v>
      </c>
      <c r="G377" s="99">
        <v>155</v>
      </c>
    </row>
    <row r="378" spans="1:7" ht="18" customHeight="1" x14ac:dyDescent="0.25">
      <c r="A378" s="59">
        <f t="shared" si="5"/>
        <v>43952</v>
      </c>
      <c r="B378" s="60" t="s">
        <v>26</v>
      </c>
      <c r="C378" s="60">
        <v>320460</v>
      </c>
      <c r="D378" s="107" t="s">
        <v>235</v>
      </c>
      <c r="E378" s="67">
        <v>71</v>
      </c>
      <c r="F378" s="67">
        <v>-51</v>
      </c>
      <c r="G378" s="99">
        <v>122</v>
      </c>
    </row>
    <row r="379" spans="1:7" ht="18" customHeight="1" x14ac:dyDescent="0.25">
      <c r="A379" s="59">
        <f t="shared" si="5"/>
        <v>43952</v>
      </c>
      <c r="B379" s="60" t="s">
        <v>26</v>
      </c>
      <c r="C379" s="60">
        <v>320465</v>
      </c>
      <c r="D379" s="107" t="s">
        <v>236</v>
      </c>
      <c r="E379" s="67">
        <v>14</v>
      </c>
      <c r="F379" s="67">
        <v>-18</v>
      </c>
      <c r="G379" s="99">
        <v>32</v>
      </c>
    </row>
    <row r="380" spans="1:7" ht="18" customHeight="1" x14ac:dyDescent="0.25">
      <c r="A380" s="59">
        <f t="shared" si="5"/>
        <v>43952</v>
      </c>
      <c r="B380" s="60" t="s">
        <v>26</v>
      </c>
      <c r="C380" s="60">
        <v>320470</v>
      </c>
      <c r="D380" s="107" t="s">
        <v>237</v>
      </c>
      <c r="E380" s="67">
        <v>82</v>
      </c>
      <c r="F380" s="67">
        <v>-58</v>
      </c>
      <c r="G380" s="99">
        <v>140</v>
      </c>
    </row>
    <row r="381" spans="1:7" ht="18" customHeight="1" x14ac:dyDescent="0.25">
      <c r="A381" s="59">
        <f t="shared" si="5"/>
        <v>43952</v>
      </c>
      <c r="B381" s="60" t="s">
        <v>26</v>
      </c>
      <c r="C381" s="60">
        <v>320480</v>
      </c>
      <c r="D381" s="107" t="s">
        <v>238</v>
      </c>
      <c r="E381" s="67">
        <v>13</v>
      </c>
      <c r="F381" s="67">
        <v>-2</v>
      </c>
      <c r="G381" s="99">
        <v>15</v>
      </c>
    </row>
    <row r="382" spans="1:7" ht="18" customHeight="1" x14ac:dyDescent="0.25">
      <c r="A382" s="59">
        <f t="shared" si="5"/>
        <v>43952</v>
      </c>
      <c r="B382" s="60" t="s">
        <v>26</v>
      </c>
      <c r="C382" s="60">
        <v>320490</v>
      </c>
      <c r="D382" s="107" t="s">
        <v>239</v>
      </c>
      <c r="E382" s="67">
        <v>456</v>
      </c>
      <c r="F382" s="67">
        <v>-247</v>
      </c>
      <c r="G382" s="99">
        <v>703</v>
      </c>
    </row>
    <row r="383" spans="1:7" ht="18" customHeight="1" x14ac:dyDescent="0.25">
      <c r="A383" s="59">
        <f t="shared" si="5"/>
        <v>43952</v>
      </c>
      <c r="B383" s="60" t="s">
        <v>26</v>
      </c>
      <c r="C383" s="60">
        <v>320495</v>
      </c>
      <c r="D383" s="107" t="s">
        <v>240</v>
      </c>
      <c r="E383" s="67">
        <v>32</v>
      </c>
      <c r="F383" s="67">
        <v>-8</v>
      </c>
      <c r="G383" s="99">
        <v>40</v>
      </c>
    </row>
    <row r="384" spans="1:7" ht="18" customHeight="1" x14ac:dyDescent="0.25">
      <c r="A384" s="59">
        <f t="shared" si="5"/>
        <v>43952</v>
      </c>
      <c r="B384" s="60" t="s">
        <v>26</v>
      </c>
      <c r="C384" s="60">
        <v>320500</v>
      </c>
      <c r="D384" s="107" t="s">
        <v>241</v>
      </c>
      <c r="E384" s="67">
        <v>2888</v>
      </c>
      <c r="F384" s="67">
        <v>-998</v>
      </c>
      <c r="G384" s="99">
        <v>3886</v>
      </c>
    </row>
    <row r="385" spans="1:7" ht="18" customHeight="1" x14ac:dyDescent="0.25">
      <c r="A385" s="59">
        <f t="shared" si="5"/>
        <v>43952</v>
      </c>
      <c r="B385" s="60" t="s">
        <v>26</v>
      </c>
      <c r="C385" s="60">
        <v>320501</v>
      </c>
      <c r="D385" s="107" t="s">
        <v>242</v>
      </c>
      <c r="E385" s="67">
        <v>168</v>
      </c>
      <c r="F385" s="67">
        <v>49</v>
      </c>
      <c r="G385" s="99">
        <v>119</v>
      </c>
    </row>
    <row r="386" spans="1:7" ht="18" customHeight="1" x14ac:dyDescent="0.25">
      <c r="A386" s="59">
        <f t="shared" si="5"/>
        <v>43952</v>
      </c>
      <c r="B386" s="60" t="s">
        <v>26</v>
      </c>
      <c r="C386" s="60">
        <v>320503</v>
      </c>
      <c r="D386" s="107" t="s">
        <v>243</v>
      </c>
      <c r="E386" s="67">
        <v>55</v>
      </c>
      <c r="F386" s="67">
        <v>-25</v>
      </c>
      <c r="G386" s="99">
        <v>80</v>
      </c>
    </row>
    <row r="387" spans="1:7" ht="18" customHeight="1" x14ac:dyDescent="0.25">
      <c r="A387" s="59">
        <f t="shared" ref="A387:A450" si="6">IF(B387&lt;&gt;"",DATE(2020,INT((ROW(A385)-1)/78)+1,1),"")</f>
        <v>43952</v>
      </c>
      <c r="B387" s="60" t="s">
        <v>26</v>
      </c>
      <c r="C387" s="60">
        <v>320506</v>
      </c>
      <c r="D387" s="107" t="s">
        <v>244</v>
      </c>
      <c r="E387" s="67">
        <v>87</v>
      </c>
      <c r="F387" s="67">
        <v>-60</v>
      </c>
      <c r="G387" s="99">
        <v>147</v>
      </c>
    </row>
    <row r="388" spans="1:7" ht="18" customHeight="1" x14ac:dyDescent="0.25">
      <c r="A388" s="59">
        <f t="shared" si="6"/>
        <v>43952</v>
      </c>
      <c r="B388" s="60" t="s">
        <v>26</v>
      </c>
      <c r="C388" s="60">
        <v>320510</v>
      </c>
      <c r="D388" s="107" t="s">
        <v>245</v>
      </c>
      <c r="E388" s="67">
        <v>196</v>
      </c>
      <c r="F388" s="67">
        <v>-181</v>
      </c>
      <c r="G388" s="99">
        <v>377</v>
      </c>
    </row>
    <row r="389" spans="1:7" ht="18" customHeight="1" x14ac:dyDescent="0.25">
      <c r="A389" s="59">
        <f t="shared" si="6"/>
        <v>43952</v>
      </c>
      <c r="B389" s="60" t="s">
        <v>26</v>
      </c>
      <c r="C389" s="60">
        <v>320515</v>
      </c>
      <c r="D389" s="107" t="s">
        <v>246</v>
      </c>
      <c r="E389" s="67">
        <v>7</v>
      </c>
      <c r="F389" s="67">
        <v>-5</v>
      </c>
      <c r="G389" s="99">
        <v>12</v>
      </c>
    </row>
    <row r="390" spans="1:7" ht="18" customHeight="1" x14ac:dyDescent="0.25">
      <c r="A390" s="59">
        <f t="shared" si="6"/>
        <v>43952</v>
      </c>
      <c r="B390" s="60" t="s">
        <v>26</v>
      </c>
      <c r="C390" s="60">
        <v>320517</v>
      </c>
      <c r="D390" s="107" t="s">
        <v>247</v>
      </c>
      <c r="E390" s="67">
        <v>132</v>
      </c>
      <c r="F390" s="67">
        <v>33</v>
      </c>
      <c r="G390" s="99">
        <v>99</v>
      </c>
    </row>
    <row r="391" spans="1:7" ht="18" customHeight="1" x14ac:dyDescent="0.25">
      <c r="A391" s="59">
        <f t="shared" si="6"/>
        <v>43952</v>
      </c>
      <c r="B391" s="60" t="s">
        <v>26</v>
      </c>
      <c r="C391" s="60">
        <v>320520</v>
      </c>
      <c r="D391" s="107" t="s">
        <v>248</v>
      </c>
      <c r="E391" s="67">
        <v>1805</v>
      </c>
      <c r="F391" s="67">
        <v>-1007</v>
      </c>
      <c r="G391" s="99">
        <v>2812</v>
      </c>
    </row>
    <row r="392" spans="1:7" ht="18" customHeight="1" x14ac:dyDescent="0.25">
      <c r="A392" s="59">
        <f t="shared" si="6"/>
        <v>43952</v>
      </c>
      <c r="B392" s="60" t="s">
        <v>26</v>
      </c>
      <c r="C392" s="60">
        <v>320530</v>
      </c>
      <c r="D392" s="107" t="s">
        <v>249</v>
      </c>
      <c r="E392" s="67">
        <v>2304</v>
      </c>
      <c r="F392" s="67">
        <v>-1628</v>
      </c>
      <c r="G392" s="99">
        <v>3932</v>
      </c>
    </row>
    <row r="393" spans="1:7" ht="18" customHeight="1" x14ac:dyDescent="0.25">
      <c r="A393" s="59">
        <f t="shared" si="6"/>
        <v>43983</v>
      </c>
      <c r="B393" s="60" t="s">
        <v>26</v>
      </c>
      <c r="C393" s="60">
        <v>320010</v>
      </c>
      <c r="D393" s="107" t="s">
        <v>172</v>
      </c>
      <c r="E393" s="62">
        <v>67</v>
      </c>
      <c r="F393" s="62">
        <v>52</v>
      </c>
      <c r="G393" s="100">
        <v>15</v>
      </c>
    </row>
    <row r="394" spans="1:7" ht="18" customHeight="1" x14ac:dyDescent="0.25">
      <c r="A394" s="59">
        <f t="shared" si="6"/>
        <v>43983</v>
      </c>
      <c r="B394" s="60" t="s">
        <v>26</v>
      </c>
      <c r="C394" s="60">
        <v>320013</v>
      </c>
      <c r="D394" s="107" t="s">
        <v>173</v>
      </c>
      <c r="E394" s="62">
        <v>15</v>
      </c>
      <c r="F394" s="62">
        <v>14</v>
      </c>
      <c r="G394" s="100">
        <v>1</v>
      </c>
    </row>
    <row r="395" spans="1:7" ht="18" customHeight="1" x14ac:dyDescent="0.25">
      <c r="A395" s="59">
        <f t="shared" si="6"/>
        <v>43983</v>
      </c>
      <c r="B395" s="60" t="s">
        <v>26</v>
      </c>
      <c r="C395" s="60">
        <v>320016</v>
      </c>
      <c r="D395" s="107" t="s">
        <v>174</v>
      </c>
      <c r="E395" s="62">
        <v>8</v>
      </c>
      <c r="F395" s="62">
        <v>17</v>
      </c>
      <c r="G395" s="100">
        <v>-9</v>
      </c>
    </row>
    <row r="396" spans="1:7" ht="18" customHeight="1" x14ac:dyDescent="0.25">
      <c r="A396" s="59">
        <f t="shared" si="6"/>
        <v>43983</v>
      </c>
      <c r="B396" s="60" t="s">
        <v>26</v>
      </c>
      <c r="C396" s="60">
        <v>320020</v>
      </c>
      <c r="D396" s="107" t="s">
        <v>175</v>
      </c>
      <c r="E396" s="62">
        <v>49</v>
      </c>
      <c r="F396" s="62">
        <v>53</v>
      </c>
      <c r="G396" s="100">
        <v>-4</v>
      </c>
    </row>
    <row r="397" spans="1:7" ht="18" customHeight="1" x14ac:dyDescent="0.25">
      <c r="A397" s="59">
        <f t="shared" si="6"/>
        <v>43983</v>
      </c>
      <c r="B397" s="60" t="s">
        <v>26</v>
      </c>
      <c r="C397" s="60">
        <v>320030</v>
      </c>
      <c r="D397" s="107" t="s">
        <v>176</v>
      </c>
      <c r="E397" s="62">
        <v>55</v>
      </c>
      <c r="F397" s="62">
        <v>63</v>
      </c>
      <c r="G397" s="100">
        <v>-8</v>
      </c>
    </row>
    <row r="398" spans="1:7" ht="18" customHeight="1" x14ac:dyDescent="0.25">
      <c r="A398" s="59">
        <f t="shared" si="6"/>
        <v>43983</v>
      </c>
      <c r="B398" s="60" t="s">
        <v>26</v>
      </c>
      <c r="C398" s="60">
        <v>320035</v>
      </c>
      <c r="D398" s="107" t="s">
        <v>177</v>
      </c>
      <c r="E398" s="62">
        <v>9</v>
      </c>
      <c r="F398" s="62">
        <v>7</v>
      </c>
      <c r="G398" s="100">
        <v>2</v>
      </c>
    </row>
    <row r="399" spans="1:7" ht="18" customHeight="1" x14ac:dyDescent="0.25">
      <c r="A399" s="59">
        <f t="shared" si="6"/>
        <v>43983</v>
      </c>
      <c r="B399" s="60" t="s">
        <v>26</v>
      </c>
      <c r="C399" s="60">
        <v>320040</v>
      </c>
      <c r="D399" s="107" t="s">
        <v>178</v>
      </c>
      <c r="E399" s="62">
        <v>97</v>
      </c>
      <c r="F399" s="62">
        <v>112</v>
      </c>
      <c r="G399" s="100">
        <v>-15</v>
      </c>
    </row>
    <row r="400" spans="1:7" ht="18" customHeight="1" x14ac:dyDescent="0.25">
      <c r="A400" s="59">
        <f t="shared" si="6"/>
        <v>43983</v>
      </c>
      <c r="B400" s="60" t="s">
        <v>26</v>
      </c>
      <c r="C400" s="60">
        <v>320050</v>
      </c>
      <c r="D400" s="107" t="s">
        <v>179</v>
      </c>
      <c r="E400" s="62">
        <v>4</v>
      </c>
      <c r="F400" s="62">
        <v>10</v>
      </c>
      <c r="G400" s="100">
        <v>-6</v>
      </c>
    </row>
    <row r="401" spans="1:7" ht="18" customHeight="1" x14ac:dyDescent="0.25">
      <c r="A401" s="59">
        <f t="shared" si="6"/>
        <v>43983</v>
      </c>
      <c r="B401" s="60" t="s">
        <v>26</v>
      </c>
      <c r="C401" s="60">
        <v>320060</v>
      </c>
      <c r="D401" s="107" t="s">
        <v>180</v>
      </c>
      <c r="E401" s="62">
        <v>1181</v>
      </c>
      <c r="F401" s="62">
        <v>847</v>
      </c>
      <c r="G401" s="100">
        <v>334</v>
      </c>
    </row>
    <row r="402" spans="1:7" ht="18" customHeight="1" x14ac:dyDescent="0.25">
      <c r="A402" s="59">
        <f t="shared" si="6"/>
        <v>43983</v>
      </c>
      <c r="B402" s="60" t="s">
        <v>26</v>
      </c>
      <c r="C402" s="60">
        <v>320070</v>
      </c>
      <c r="D402" s="107" t="s">
        <v>181</v>
      </c>
      <c r="E402" s="62">
        <v>33</v>
      </c>
      <c r="F402" s="62">
        <v>52</v>
      </c>
      <c r="G402" s="100">
        <v>-19</v>
      </c>
    </row>
    <row r="403" spans="1:7" ht="18" customHeight="1" x14ac:dyDescent="0.25">
      <c r="A403" s="59">
        <f t="shared" si="6"/>
        <v>43983</v>
      </c>
      <c r="B403" s="60" t="s">
        <v>26</v>
      </c>
      <c r="C403" s="60">
        <v>320080</v>
      </c>
      <c r="D403" s="107" t="s">
        <v>182</v>
      </c>
      <c r="E403" s="62">
        <v>96</v>
      </c>
      <c r="F403" s="62">
        <v>63</v>
      </c>
      <c r="G403" s="100">
        <v>33</v>
      </c>
    </row>
    <row r="404" spans="1:7" ht="18" customHeight="1" x14ac:dyDescent="0.25">
      <c r="A404" s="59">
        <f t="shared" si="6"/>
        <v>43983</v>
      </c>
      <c r="B404" s="60" t="s">
        <v>26</v>
      </c>
      <c r="C404" s="60">
        <v>320090</v>
      </c>
      <c r="D404" s="107" t="s">
        <v>183</v>
      </c>
      <c r="E404" s="62">
        <v>101</v>
      </c>
      <c r="F404" s="62">
        <v>100</v>
      </c>
      <c r="G404" s="100">
        <v>1</v>
      </c>
    </row>
    <row r="405" spans="1:7" ht="18" customHeight="1" x14ac:dyDescent="0.25">
      <c r="A405" s="59">
        <f t="shared" si="6"/>
        <v>43983</v>
      </c>
      <c r="B405" s="60" t="s">
        <v>26</v>
      </c>
      <c r="C405" s="60">
        <v>320100</v>
      </c>
      <c r="D405" s="107" t="s">
        <v>184</v>
      </c>
      <c r="E405" s="62">
        <v>11</v>
      </c>
      <c r="F405" s="62">
        <v>19</v>
      </c>
      <c r="G405" s="100">
        <v>-8</v>
      </c>
    </row>
    <row r="406" spans="1:7" ht="18" customHeight="1" x14ac:dyDescent="0.25">
      <c r="A406" s="59">
        <f t="shared" si="6"/>
        <v>43983</v>
      </c>
      <c r="B406" s="60" t="s">
        <v>26</v>
      </c>
      <c r="C406" s="60">
        <v>320110</v>
      </c>
      <c r="D406" s="107" t="s">
        <v>185</v>
      </c>
      <c r="E406" s="62">
        <v>9</v>
      </c>
      <c r="F406" s="62">
        <v>12</v>
      </c>
      <c r="G406" s="100">
        <v>-3</v>
      </c>
    </row>
    <row r="407" spans="1:7" ht="18" customHeight="1" x14ac:dyDescent="0.25">
      <c r="A407" s="59">
        <f t="shared" si="6"/>
        <v>43983</v>
      </c>
      <c r="B407" s="60" t="s">
        <v>26</v>
      </c>
      <c r="C407" s="60">
        <v>320115</v>
      </c>
      <c r="D407" s="107" t="s">
        <v>186</v>
      </c>
      <c r="E407" s="62">
        <v>17</v>
      </c>
      <c r="F407" s="62">
        <v>11</v>
      </c>
      <c r="G407" s="100">
        <v>6</v>
      </c>
    </row>
    <row r="408" spans="1:7" ht="18" customHeight="1" x14ac:dyDescent="0.25">
      <c r="A408" s="59">
        <f t="shared" si="6"/>
        <v>43983</v>
      </c>
      <c r="B408" s="60" t="s">
        <v>26</v>
      </c>
      <c r="C408" s="60">
        <v>320120</v>
      </c>
      <c r="D408" s="107" t="s">
        <v>187</v>
      </c>
      <c r="E408" s="62">
        <v>884</v>
      </c>
      <c r="F408" s="62">
        <v>854</v>
      </c>
      <c r="G408" s="100">
        <v>30</v>
      </c>
    </row>
    <row r="409" spans="1:7" ht="18" customHeight="1" x14ac:dyDescent="0.25">
      <c r="A409" s="59">
        <f t="shared" si="6"/>
        <v>43983</v>
      </c>
      <c r="B409" s="60" t="s">
        <v>26</v>
      </c>
      <c r="C409" s="60">
        <v>320130</v>
      </c>
      <c r="D409" s="107" t="s">
        <v>188</v>
      </c>
      <c r="E409" s="62">
        <v>1044</v>
      </c>
      <c r="F409" s="62">
        <v>1168</v>
      </c>
      <c r="G409" s="100">
        <v>-124</v>
      </c>
    </row>
    <row r="410" spans="1:7" ht="18" customHeight="1" x14ac:dyDescent="0.25">
      <c r="A410" s="59">
        <f t="shared" si="6"/>
        <v>43983</v>
      </c>
      <c r="B410" s="60" t="s">
        <v>26</v>
      </c>
      <c r="C410" s="60">
        <v>320140</v>
      </c>
      <c r="D410" s="107" t="s">
        <v>189</v>
      </c>
      <c r="E410" s="62">
        <v>154</v>
      </c>
      <c r="F410" s="62">
        <v>104</v>
      </c>
      <c r="G410" s="100">
        <v>50</v>
      </c>
    </row>
    <row r="411" spans="1:7" ht="18" customHeight="1" x14ac:dyDescent="0.25">
      <c r="A411" s="59">
        <f t="shared" si="6"/>
        <v>43983</v>
      </c>
      <c r="B411" s="60" t="s">
        <v>26</v>
      </c>
      <c r="C411" s="60">
        <v>320150</v>
      </c>
      <c r="D411" s="107" t="s">
        <v>190</v>
      </c>
      <c r="E411" s="62">
        <v>519</v>
      </c>
      <c r="F411" s="62">
        <v>586</v>
      </c>
      <c r="G411" s="100">
        <v>-67</v>
      </c>
    </row>
    <row r="412" spans="1:7" ht="18" customHeight="1" x14ac:dyDescent="0.25">
      <c r="A412" s="59">
        <f t="shared" si="6"/>
        <v>43983</v>
      </c>
      <c r="B412" s="60" t="s">
        <v>26</v>
      </c>
      <c r="C412" s="60">
        <v>320160</v>
      </c>
      <c r="D412" s="107" t="s">
        <v>191</v>
      </c>
      <c r="E412" s="62">
        <v>83</v>
      </c>
      <c r="F412" s="62">
        <v>62</v>
      </c>
      <c r="G412" s="100">
        <v>21</v>
      </c>
    </row>
    <row r="413" spans="1:7" ht="18" customHeight="1" x14ac:dyDescent="0.25">
      <c r="A413" s="59">
        <f t="shared" si="6"/>
        <v>43983</v>
      </c>
      <c r="B413" s="60" t="s">
        <v>26</v>
      </c>
      <c r="C413" s="60">
        <v>320170</v>
      </c>
      <c r="D413" s="107" t="s">
        <v>192</v>
      </c>
      <c r="E413" s="62">
        <v>21</v>
      </c>
      <c r="F413" s="62">
        <v>61</v>
      </c>
      <c r="G413" s="100">
        <v>-40</v>
      </c>
    </row>
    <row r="414" spans="1:7" ht="18" customHeight="1" x14ac:dyDescent="0.25">
      <c r="A414" s="59">
        <f t="shared" si="6"/>
        <v>43983</v>
      </c>
      <c r="B414" s="60" t="s">
        <v>26</v>
      </c>
      <c r="C414" s="60">
        <v>320180</v>
      </c>
      <c r="D414" s="107" t="s">
        <v>193</v>
      </c>
      <c r="E414" s="62">
        <v>2</v>
      </c>
      <c r="F414" s="62">
        <v>1</v>
      </c>
      <c r="G414" s="100">
        <v>1</v>
      </c>
    </row>
    <row r="415" spans="1:7" ht="18" customHeight="1" x14ac:dyDescent="0.25">
      <c r="A415" s="59">
        <f t="shared" si="6"/>
        <v>43983</v>
      </c>
      <c r="B415" s="60" t="s">
        <v>26</v>
      </c>
      <c r="C415" s="60">
        <v>320190</v>
      </c>
      <c r="D415" s="107" t="s">
        <v>194</v>
      </c>
      <c r="E415" s="62">
        <v>98</v>
      </c>
      <c r="F415" s="62">
        <v>116</v>
      </c>
      <c r="G415" s="100">
        <v>-18</v>
      </c>
    </row>
    <row r="416" spans="1:7" ht="18" customHeight="1" x14ac:dyDescent="0.25">
      <c r="A416" s="59">
        <f t="shared" si="6"/>
        <v>43983</v>
      </c>
      <c r="B416" s="60" t="s">
        <v>26</v>
      </c>
      <c r="C416" s="60">
        <v>320200</v>
      </c>
      <c r="D416" s="107" t="s">
        <v>195</v>
      </c>
      <c r="E416" s="62">
        <v>7</v>
      </c>
      <c r="F416" s="62">
        <v>10</v>
      </c>
      <c r="G416" s="100">
        <v>-3</v>
      </c>
    </row>
    <row r="417" spans="1:7" ht="18" customHeight="1" x14ac:dyDescent="0.25">
      <c r="A417" s="59">
        <f t="shared" si="6"/>
        <v>43983</v>
      </c>
      <c r="B417" s="60" t="s">
        <v>26</v>
      </c>
      <c r="C417" s="60">
        <v>320210</v>
      </c>
      <c r="D417" s="107" t="s">
        <v>196</v>
      </c>
      <c r="E417" s="62">
        <v>15</v>
      </c>
      <c r="F417" s="62">
        <v>21</v>
      </c>
      <c r="G417" s="100">
        <v>-6</v>
      </c>
    </row>
    <row r="418" spans="1:7" ht="18" customHeight="1" x14ac:dyDescent="0.25">
      <c r="A418" s="59">
        <f t="shared" si="6"/>
        <v>43983</v>
      </c>
      <c r="B418" s="60" t="s">
        <v>26</v>
      </c>
      <c r="C418" s="60">
        <v>320220</v>
      </c>
      <c r="D418" s="107" t="s">
        <v>197</v>
      </c>
      <c r="E418" s="62">
        <v>47</v>
      </c>
      <c r="F418" s="62">
        <v>51</v>
      </c>
      <c r="G418" s="100">
        <v>-4</v>
      </c>
    </row>
    <row r="419" spans="1:7" ht="18" customHeight="1" x14ac:dyDescent="0.25">
      <c r="A419" s="59">
        <f t="shared" si="6"/>
        <v>43983</v>
      </c>
      <c r="B419" s="60" t="s">
        <v>26</v>
      </c>
      <c r="C419" s="60">
        <v>320225</v>
      </c>
      <c r="D419" s="107" t="s">
        <v>198</v>
      </c>
      <c r="E419" s="62">
        <v>16</v>
      </c>
      <c r="F419" s="62">
        <v>9</v>
      </c>
      <c r="G419" s="100">
        <v>7</v>
      </c>
    </row>
    <row r="420" spans="1:7" ht="18" customHeight="1" x14ac:dyDescent="0.25">
      <c r="A420" s="59">
        <f t="shared" si="6"/>
        <v>43983</v>
      </c>
      <c r="B420" s="60" t="s">
        <v>26</v>
      </c>
      <c r="C420" s="60">
        <v>320230</v>
      </c>
      <c r="D420" s="107" t="s">
        <v>199</v>
      </c>
      <c r="E420" s="62">
        <v>56</v>
      </c>
      <c r="F420" s="62">
        <v>37</v>
      </c>
      <c r="G420" s="100">
        <v>19</v>
      </c>
    </row>
    <row r="421" spans="1:7" ht="18" customHeight="1" x14ac:dyDescent="0.25">
      <c r="A421" s="59">
        <f t="shared" si="6"/>
        <v>43983</v>
      </c>
      <c r="B421" s="60" t="s">
        <v>26</v>
      </c>
      <c r="C421" s="60">
        <v>320240</v>
      </c>
      <c r="D421" s="107" t="s">
        <v>200</v>
      </c>
      <c r="E421" s="62">
        <v>265</v>
      </c>
      <c r="F421" s="62">
        <v>437</v>
      </c>
      <c r="G421" s="100">
        <v>-172</v>
      </c>
    </row>
    <row r="422" spans="1:7" ht="18" customHeight="1" x14ac:dyDescent="0.25">
      <c r="A422" s="59">
        <f t="shared" si="6"/>
        <v>43983</v>
      </c>
      <c r="B422" s="60" t="s">
        <v>26</v>
      </c>
      <c r="C422" s="60">
        <v>320245</v>
      </c>
      <c r="D422" s="107" t="s">
        <v>201</v>
      </c>
      <c r="E422" s="62">
        <v>46</v>
      </c>
      <c r="F422" s="62">
        <v>64</v>
      </c>
      <c r="G422" s="100">
        <v>-18</v>
      </c>
    </row>
    <row r="423" spans="1:7" ht="18" customHeight="1" x14ac:dyDescent="0.25">
      <c r="A423" s="59">
        <f t="shared" si="6"/>
        <v>43983</v>
      </c>
      <c r="B423" s="60" t="s">
        <v>26</v>
      </c>
      <c r="C423" s="60">
        <v>320250</v>
      </c>
      <c r="D423" s="107" t="s">
        <v>202</v>
      </c>
      <c r="E423" s="62">
        <v>201</v>
      </c>
      <c r="F423" s="62">
        <v>158</v>
      </c>
      <c r="G423" s="100">
        <v>43</v>
      </c>
    </row>
    <row r="424" spans="1:7" ht="18" customHeight="1" x14ac:dyDescent="0.25">
      <c r="A424" s="59">
        <f t="shared" si="6"/>
        <v>43983</v>
      </c>
      <c r="B424" s="60" t="s">
        <v>26</v>
      </c>
      <c r="C424" s="60">
        <v>320255</v>
      </c>
      <c r="D424" s="107" t="s">
        <v>203</v>
      </c>
      <c r="E424" s="62">
        <v>6</v>
      </c>
      <c r="F424" s="62">
        <v>9</v>
      </c>
      <c r="G424" s="100">
        <v>-3</v>
      </c>
    </row>
    <row r="425" spans="1:7" ht="18" customHeight="1" x14ac:dyDescent="0.25">
      <c r="A425" s="59">
        <f t="shared" si="6"/>
        <v>43983</v>
      </c>
      <c r="B425" s="60" t="s">
        <v>26</v>
      </c>
      <c r="C425" s="60">
        <v>320260</v>
      </c>
      <c r="D425" s="107" t="s">
        <v>204</v>
      </c>
      <c r="E425" s="62">
        <v>49</v>
      </c>
      <c r="F425" s="62">
        <v>58</v>
      </c>
      <c r="G425" s="100">
        <v>-9</v>
      </c>
    </row>
    <row r="426" spans="1:7" ht="18" customHeight="1" x14ac:dyDescent="0.25">
      <c r="A426" s="59">
        <f t="shared" si="6"/>
        <v>43983</v>
      </c>
      <c r="B426" s="60" t="s">
        <v>26</v>
      </c>
      <c r="C426" s="60">
        <v>320265</v>
      </c>
      <c r="D426" s="107" t="s">
        <v>205</v>
      </c>
      <c r="E426" s="62">
        <v>15</v>
      </c>
      <c r="F426" s="62">
        <v>15</v>
      </c>
      <c r="G426" s="100">
        <v>0</v>
      </c>
    </row>
    <row r="427" spans="1:7" ht="18" customHeight="1" x14ac:dyDescent="0.25">
      <c r="A427" s="59">
        <f t="shared" si="6"/>
        <v>43983</v>
      </c>
      <c r="B427" s="60" t="s">
        <v>26</v>
      </c>
      <c r="C427" s="60">
        <v>320270</v>
      </c>
      <c r="D427" s="107" t="s">
        <v>206</v>
      </c>
      <c r="E427" s="62">
        <v>18</v>
      </c>
      <c r="F427" s="62">
        <v>21</v>
      </c>
      <c r="G427" s="100">
        <v>-3</v>
      </c>
    </row>
    <row r="428" spans="1:7" ht="18" customHeight="1" x14ac:dyDescent="0.25">
      <c r="A428" s="59">
        <f t="shared" si="6"/>
        <v>43983</v>
      </c>
      <c r="B428" s="60" t="s">
        <v>26</v>
      </c>
      <c r="C428" s="60">
        <v>320280</v>
      </c>
      <c r="D428" s="107" t="s">
        <v>207</v>
      </c>
      <c r="E428" s="62">
        <v>517</v>
      </c>
      <c r="F428" s="62">
        <v>91</v>
      </c>
      <c r="G428" s="100">
        <v>426</v>
      </c>
    </row>
    <row r="429" spans="1:7" ht="18" customHeight="1" x14ac:dyDescent="0.25">
      <c r="A429" s="59">
        <f t="shared" si="6"/>
        <v>43983</v>
      </c>
      <c r="B429" s="60" t="s">
        <v>26</v>
      </c>
      <c r="C429" s="60">
        <v>320290</v>
      </c>
      <c r="D429" s="107" t="s">
        <v>208</v>
      </c>
      <c r="E429" s="62">
        <v>20</v>
      </c>
      <c r="F429" s="62">
        <v>12</v>
      </c>
      <c r="G429" s="100">
        <v>8</v>
      </c>
    </row>
    <row r="430" spans="1:7" ht="18" customHeight="1" x14ac:dyDescent="0.25">
      <c r="A430" s="59">
        <f t="shared" si="6"/>
        <v>43983</v>
      </c>
      <c r="B430" s="60" t="s">
        <v>26</v>
      </c>
      <c r="C430" s="60">
        <v>320300</v>
      </c>
      <c r="D430" s="107" t="s">
        <v>209</v>
      </c>
      <c r="E430" s="62">
        <v>26</v>
      </c>
      <c r="F430" s="62">
        <v>51</v>
      </c>
      <c r="G430" s="100">
        <v>-25</v>
      </c>
    </row>
    <row r="431" spans="1:7" ht="18" customHeight="1" x14ac:dyDescent="0.25">
      <c r="A431" s="59">
        <f t="shared" si="6"/>
        <v>43983</v>
      </c>
      <c r="B431" s="60" t="s">
        <v>26</v>
      </c>
      <c r="C431" s="60">
        <v>320305</v>
      </c>
      <c r="D431" s="107" t="s">
        <v>210</v>
      </c>
      <c r="E431" s="62">
        <v>50</v>
      </c>
      <c r="F431" s="62">
        <v>81</v>
      </c>
      <c r="G431" s="100">
        <v>-31</v>
      </c>
    </row>
    <row r="432" spans="1:7" ht="18" customHeight="1" x14ac:dyDescent="0.25">
      <c r="A432" s="59">
        <f t="shared" si="6"/>
        <v>43983</v>
      </c>
      <c r="B432" s="60" t="s">
        <v>26</v>
      </c>
      <c r="C432" s="60">
        <v>320310</v>
      </c>
      <c r="D432" s="107" t="s">
        <v>211</v>
      </c>
      <c r="E432" s="62">
        <v>3</v>
      </c>
      <c r="F432" s="62">
        <v>7</v>
      </c>
      <c r="G432" s="100">
        <v>-4</v>
      </c>
    </row>
    <row r="433" spans="1:7" ht="18" customHeight="1" x14ac:dyDescent="0.25">
      <c r="A433" s="59">
        <f t="shared" si="6"/>
        <v>43983</v>
      </c>
      <c r="B433" s="60" t="s">
        <v>26</v>
      </c>
      <c r="C433" s="60">
        <v>320313</v>
      </c>
      <c r="D433" s="107" t="s">
        <v>212</v>
      </c>
      <c r="E433" s="62">
        <v>125</v>
      </c>
      <c r="F433" s="62">
        <v>132</v>
      </c>
      <c r="G433" s="100">
        <v>-7</v>
      </c>
    </row>
    <row r="434" spans="1:7" ht="18" customHeight="1" x14ac:dyDescent="0.25">
      <c r="A434" s="59">
        <f t="shared" si="6"/>
        <v>43983</v>
      </c>
      <c r="B434" s="60" t="s">
        <v>26</v>
      </c>
      <c r="C434" s="60">
        <v>320316</v>
      </c>
      <c r="D434" s="107" t="s">
        <v>213</v>
      </c>
      <c r="E434" s="62">
        <v>10</v>
      </c>
      <c r="F434" s="62">
        <v>15</v>
      </c>
      <c r="G434" s="100">
        <v>-5</v>
      </c>
    </row>
    <row r="435" spans="1:7" ht="18" customHeight="1" x14ac:dyDescent="0.25">
      <c r="A435" s="59">
        <f t="shared" si="6"/>
        <v>43983</v>
      </c>
      <c r="B435" s="60" t="s">
        <v>26</v>
      </c>
      <c r="C435" s="60">
        <v>320320</v>
      </c>
      <c r="D435" s="107" t="s">
        <v>214</v>
      </c>
      <c r="E435" s="62">
        <v>1097</v>
      </c>
      <c r="F435" s="62">
        <v>964</v>
      </c>
      <c r="G435" s="100">
        <v>133</v>
      </c>
    </row>
    <row r="436" spans="1:7" ht="18" customHeight="1" x14ac:dyDescent="0.25">
      <c r="A436" s="59">
        <f t="shared" si="6"/>
        <v>43983</v>
      </c>
      <c r="B436" s="60" t="s">
        <v>26</v>
      </c>
      <c r="C436" s="60">
        <v>320330</v>
      </c>
      <c r="D436" s="107" t="s">
        <v>215</v>
      </c>
      <c r="E436" s="62">
        <v>7</v>
      </c>
      <c r="F436" s="62">
        <v>5</v>
      </c>
      <c r="G436" s="100">
        <v>2</v>
      </c>
    </row>
    <row r="437" spans="1:7" ht="18" customHeight="1" x14ac:dyDescent="0.25">
      <c r="A437" s="59">
        <f t="shared" si="6"/>
        <v>43983</v>
      </c>
      <c r="B437" s="60" t="s">
        <v>26</v>
      </c>
      <c r="C437" s="60">
        <v>320332</v>
      </c>
      <c r="D437" s="107" t="s">
        <v>216</v>
      </c>
      <c r="E437" s="62">
        <v>113</v>
      </c>
      <c r="F437" s="62">
        <v>98</v>
      </c>
      <c r="G437" s="100">
        <v>15</v>
      </c>
    </row>
    <row r="438" spans="1:7" ht="18" customHeight="1" x14ac:dyDescent="0.25">
      <c r="A438" s="59">
        <f t="shared" si="6"/>
        <v>43983</v>
      </c>
      <c r="B438" s="60" t="s">
        <v>26</v>
      </c>
      <c r="C438" s="60">
        <v>320334</v>
      </c>
      <c r="D438" s="107" t="s">
        <v>217</v>
      </c>
      <c r="E438" s="62">
        <v>134</v>
      </c>
      <c r="F438" s="62">
        <v>139</v>
      </c>
      <c r="G438" s="100">
        <v>-5</v>
      </c>
    </row>
    <row r="439" spans="1:7" ht="18" customHeight="1" x14ac:dyDescent="0.25">
      <c r="A439" s="59">
        <f t="shared" si="6"/>
        <v>43983</v>
      </c>
      <c r="B439" s="60" t="s">
        <v>26</v>
      </c>
      <c r="C439" s="60">
        <v>320335</v>
      </c>
      <c r="D439" s="107" t="s">
        <v>218</v>
      </c>
      <c r="E439" s="62">
        <v>41</v>
      </c>
      <c r="F439" s="62">
        <v>32</v>
      </c>
      <c r="G439" s="100">
        <v>9</v>
      </c>
    </row>
    <row r="440" spans="1:7" ht="18" customHeight="1" x14ac:dyDescent="0.25">
      <c r="A440" s="59">
        <f t="shared" si="6"/>
        <v>43983</v>
      </c>
      <c r="B440" s="60" t="s">
        <v>26</v>
      </c>
      <c r="C440" s="60">
        <v>320340</v>
      </c>
      <c r="D440" s="107" t="s">
        <v>219</v>
      </c>
      <c r="E440" s="62">
        <v>29</v>
      </c>
      <c r="F440" s="62">
        <v>19</v>
      </c>
      <c r="G440" s="100">
        <v>10</v>
      </c>
    </row>
    <row r="441" spans="1:7" ht="18" customHeight="1" x14ac:dyDescent="0.25">
      <c r="A441" s="59">
        <f t="shared" si="6"/>
        <v>43983</v>
      </c>
      <c r="B441" s="60" t="s">
        <v>26</v>
      </c>
      <c r="C441" s="60">
        <v>320350</v>
      </c>
      <c r="D441" s="107" t="s">
        <v>220</v>
      </c>
      <c r="E441" s="62">
        <v>42</v>
      </c>
      <c r="F441" s="62">
        <v>34</v>
      </c>
      <c r="G441" s="100">
        <v>8</v>
      </c>
    </row>
    <row r="442" spans="1:7" ht="18" customHeight="1" x14ac:dyDescent="0.25">
      <c r="A442" s="59">
        <f t="shared" si="6"/>
        <v>43983</v>
      </c>
      <c r="B442" s="60" t="s">
        <v>26</v>
      </c>
      <c r="C442" s="60">
        <v>320360</v>
      </c>
      <c r="D442" s="107" t="s">
        <v>221</v>
      </c>
      <c r="E442" s="62">
        <v>2</v>
      </c>
      <c r="F442" s="62">
        <v>4</v>
      </c>
      <c r="G442" s="100">
        <v>-2</v>
      </c>
    </row>
    <row r="443" spans="1:7" ht="18" customHeight="1" x14ac:dyDescent="0.25">
      <c r="A443" s="59">
        <f t="shared" si="6"/>
        <v>43983</v>
      </c>
      <c r="B443" s="60" t="s">
        <v>26</v>
      </c>
      <c r="C443" s="60">
        <v>320370</v>
      </c>
      <c r="D443" s="107" t="s">
        <v>222</v>
      </c>
      <c r="E443" s="62">
        <v>33</v>
      </c>
      <c r="F443" s="62">
        <v>25</v>
      </c>
      <c r="G443" s="100">
        <v>8</v>
      </c>
    </row>
    <row r="444" spans="1:7" ht="18" customHeight="1" x14ac:dyDescent="0.25">
      <c r="A444" s="59">
        <f t="shared" si="6"/>
        <v>43983</v>
      </c>
      <c r="B444" s="60" t="s">
        <v>26</v>
      </c>
      <c r="C444" s="60">
        <v>320380</v>
      </c>
      <c r="D444" s="107" t="s">
        <v>223</v>
      </c>
      <c r="E444" s="62">
        <v>8</v>
      </c>
      <c r="F444" s="62">
        <v>11</v>
      </c>
      <c r="G444" s="100">
        <v>-3</v>
      </c>
    </row>
    <row r="445" spans="1:7" ht="18" customHeight="1" x14ac:dyDescent="0.25">
      <c r="A445" s="59">
        <f t="shared" si="6"/>
        <v>43983</v>
      </c>
      <c r="B445" s="60" t="s">
        <v>26</v>
      </c>
      <c r="C445" s="60">
        <v>320390</v>
      </c>
      <c r="D445" s="107" t="s">
        <v>224</v>
      </c>
      <c r="E445" s="62">
        <v>153</v>
      </c>
      <c r="F445" s="62">
        <v>209</v>
      </c>
      <c r="G445" s="100">
        <v>-56</v>
      </c>
    </row>
    <row r="446" spans="1:7" ht="18" customHeight="1" x14ac:dyDescent="0.25">
      <c r="A446" s="59">
        <f t="shared" si="6"/>
        <v>43983</v>
      </c>
      <c r="B446" s="60" t="s">
        <v>26</v>
      </c>
      <c r="C446" s="60">
        <v>320400</v>
      </c>
      <c r="D446" s="107" t="s">
        <v>225</v>
      </c>
      <c r="E446" s="62">
        <v>11</v>
      </c>
      <c r="F446" s="62">
        <v>14</v>
      </c>
      <c r="G446" s="100">
        <v>-3</v>
      </c>
    </row>
    <row r="447" spans="1:7" ht="18" customHeight="1" x14ac:dyDescent="0.25">
      <c r="A447" s="59">
        <f t="shared" si="6"/>
        <v>43983</v>
      </c>
      <c r="B447" s="60" t="s">
        <v>26</v>
      </c>
      <c r="C447" s="60">
        <v>320405</v>
      </c>
      <c r="D447" s="107" t="s">
        <v>226</v>
      </c>
      <c r="E447" s="62">
        <v>110</v>
      </c>
      <c r="F447" s="62">
        <v>39</v>
      </c>
      <c r="G447" s="100">
        <v>71</v>
      </c>
    </row>
    <row r="448" spans="1:7" ht="18" customHeight="1" x14ac:dyDescent="0.25">
      <c r="A448" s="59">
        <f t="shared" si="6"/>
        <v>43983</v>
      </c>
      <c r="B448" s="60" t="s">
        <v>26</v>
      </c>
      <c r="C448" s="60">
        <v>320410</v>
      </c>
      <c r="D448" s="107" t="s">
        <v>227</v>
      </c>
      <c r="E448" s="62">
        <v>54</v>
      </c>
      <c r="F448" s="62">
        <v>67</v>
      </c>
      <c r="G448" s="100">
        <v>-13</v>
      </c>
    </row>
    <row r="449" spans="1:7" ht="18" customHeight="1" x14ac:dyDescent="0.25">
      <c r="A449" s="59">
        <f t="shared" si="6"/>
        <v>43983</v>
      </c>
      <c r="B449" s="60" t="s">
        <v>26</v>
      </c>
      <c r="C449" s="60">
        <v>320420</v>
      </c>
      <c r="D449" s="107" t="s">
        <v>228</v>
      </c>
      <c r="E449" s="62">
        <v>26</v>
      </c>
      <c r="F449" s="62">
        <v>36</v>
      </c>
      <c r="G449" s="100">
        <v>-10</v>
      </c>
    </row>
    <row r="450" spans="1:7" ht="18" customHeight="1" x14ac:dyDescent="0.25">
      <c r="A450" s="59">
        <f t="shared" si="6"/>
        <v>43983</v>
      </c>
      <c r="B450" s="60" t="s">
        <v>26</v>
      </c>
      <c r="C450" s="60">
        <v>320425</v>
      </c>
      <c r="D450" s="107" t="s">
        <v>229</v>
      </c>
      <c r="E450" s="62">
        <v>6</v>
      </c>
      <c r="F450" s="62">
        <v>4</v>
      </c>
      <c r="G450" s="100">
        <v>2</v>
      </c>
    </row>
    <row r="451" spans="1:7" ht="18" customHeight="1" x14ac:dyDescent="0.25">
      <c r="A451" s="59">
        <f t="shared" ref="A451:A514" si="7">IF(B451&lt;&gt;"",DATE(2020,INT((ROW(A449)-1)/78)+1,1),"")</f>
        <v>43983</v>
      </c>
      <c r="B451" s="60" t="s">
        <v>26</v>
      </c>
      <c r="C451" s="60">
        <v>320430</v>
      </c>
      <c r="D451" s="107" t="s">
        <v>230</v>
      </c>
      <c r="E451" s="62">
        <v>26</v>
      </c>
      <c r="F451" s="62">
        <v>34</v>
      </c>
      <c r="G451" s="100">
        <v>-8</v>
      </c>
    </row>
    <row r="452" spans="1:7" ht="18" customHeight="1" x14ac:dyDescent="0.25">
      <c r="A452" s="59">
        <f t="shared" si="7"/>
        <v>43983</v>
      </c>
      <c r="B452" s="60" t="s">
        <v>26</v>
      </c>
      <c r="C452" s="60">
        <v>320435</v>
      </c>
      <c r="D452" s="107" t="s">
        <v>231</v>
      </c>
      <c r="E452" s="62">
        <v>29</v>
      </c>
      <c r="F452" s="62">
        <v>68</v>
      </c>
      <c r="G452" s="100">
        <v>-39</v>
      </c>
    </row>
    <row r="453" spans="1:7" ht="18" customHeight="1" x14ac:dyDescent="0.25">
      <c r="A453" s="59">
        <f t="shared" si="7"/>
        <v>43983</v>
      </c>
      <c r="B453" s="60" t="s">
        <v>26</v>
      </c>
      <c r="C453" s="60">
        <v>320440</v>
      </c>
      <c r="D453" s="107" t="s">
        <v>232</v>
      </c>
      <c r="E453" s="62">
        <v>22</v>
      </c>
      <c r="F453" s="62">
        <v>22</v>
      </c>
      <c r="G453" s="100">
        <v>0</v>
      </c>
    </row>
    <row r="454" spans="1:7" ht="18" customHeight="1" x14ac:dyDescent="0.25">
      <c r="A454" s="59">
        <f t="shared" si="7"/>
        <v>43983</v>
      </c>
      <c r="B454" s="60" t="s">
        <v>26</v>
      </c>
      <c r="C454" s="60">
        <v>320450</v>
      </c>
      <c r="D454" s="107" t="s">
        <v>233</v>
      </c>
      <c r="E454" s="62">
        <v>8</v>
      </c>
      <c r="F454" s="62">
        <v>12</v>
      </c>
      <c r="G454" s="100">
        <v>-4</v>
      </c>
    </row>
    <row r="455" spans="1:7" ht="18" customHeight="1" x14ac:dyDescent="0.25">
      <c r="A455" s="59">
        <f t="shared" si="7"/>
        <v>43983</v>
      </c>
      <c r="B455" s="60" t="s">
        <v>26</v>
      </c>
      <c r="C455" s="60">
        <v>320455</v>
      </c>
      <c r="D455" s="107" t="s">
        <v>234</v>
      </c>
      <c r="E455" s="62">
        <v>118</v>
      </c>
      <c r="F455" s="62">
        <v>133</v>
      </c>
      <c r="G455" s="100">
        <v>-15</v>
      </c>
    </row>
    <row r="456" spans="1:7" ht="18" customHeight="1" x14ac:dyDescent="0.25">
      <c r="A456" s="59">
        <f t="shared" si="7"/>
        <v>43983</v>
      </c>
      <c r="B456" s="60" t="s">
        <v>26</v>
      </c>
      <c r="C456" s="60">
        <v>320460</v>
      </c>
      <c r="D456" s="107" t="s">
        <v>235</v>
      </c>
      <c r="E456" s="62">
        <v>65</v>
      </c>
      <c r="F456" s="62">
        <v>82</v>
      </c>
      <c r="G456" s="100">
        <v>-17</v>
      </c>
    </row>
    <row r="457" spans="1:7" ht="18" customHeight="1" x14ac:dyDescent="0.25">
      <c r="A457" s="59">
        <f t="shared" si="7"/>
        <v>43983</v>
      </c>
      <c r="B457" s="60" t="s">
        <v>26</v>
      </c>
      <c r="C457" s="60">
        <v>320465</v>
      </c>
      <c r="D457" s="107" t="s">
        <v>236</v>
      </c>
      <c r="E457" s="62">
        <v>13</v>
      </c>
      <c r="F457" s="62">
        <v>20</v>
      </c>
      <c r="G457" s="100">
        <v>-7</v>
      </c>
    </row>
    <row r="458" spans="1:7" ht="18" customHeight="1" x14ac:dyDescent="0.25">
      <c r="A458" s="59">
        <f t="shared" si="7"/>
        <v>43983</v>
      </c>
      <c r="B458" s="60" t="s">
        <v>26</v>
      </c>
      <c r="C458" s="60">
        <v>320470</v>
      </c>
      <c r="D458" s="107" t="s">
        <v>237</v>
      </c>
      <c r="E458" s="62">
        <v>74</v>
      </c>
      <c r="F458" s="62">
        <v>121</v>
      </c>
      <c r="G458" s="100">
        <v>-47</v>
      </c>
    </row>
    <row r="459" spans="1:7" ht="18" customHeight="1" x14ac:dyDescent="0.25">
      <c r="A459" s="59">
        <f t="shared" si="7"/>
        <v>43983</v>
      </c>
      <c r="B459" s="60" t="s">
        <v>26</v>
      </c>
      <c r="C459" s="60">
        <v>320480</v>
      </c>
      <c r="D459" s="107" t="s">
        <v>238</v>
      </c>
      <c r="E459" s="62">
        <v>32</v>
      </c>
      <c r="F459" s="62">
        <v>19</v>
      </c>
      <c r="G459" s="100">
        <v>13</v>
      </c>
    </row>
    <row r="460" spans="1:7" ht="18" customHeight="1" x14ac:dyDescent="0.25">
      <c r="A460" s="59">
        <f t="shared" si="7"/>
        <v>43983</v>
      </c>
      <c r="B460" s="60" t="s">
        <v>26</v>
      </c>
      <c r="C460" s="60">
        <v>320490</v>
      </c>
      <c r="D460" s="107" t="s">
        <v>239</v>
      </c>
      <c r="E460" s="62">
        <v>383</v>
      </c>
      <c r="F460" s="62">
        <v>544</v>
      </c>
      <c r="G460" s="100">
        <v>-161</v>
      </c>
    </row>
    <row r="461" spans="1:7" ht="18" customHeight="1" x14ac:dyDescent="0.25">
      <c r="A461" s="59">
        <f t="shared" si="7"/>
        <v>43983</v>
      </c>
      <c r="B461" s="60" t="s">
        <v>26</v>
      </c>
      <c r="C461" s="60">
        <v>320495</v>
      </c>
      <c r="D461" s="107" t="s">
        <v>240</v>
      </c>
      <c r="E461" s="62">
        <v>38</v>
      </c>
      <c r="F461" s="62">
        <v>29</v>
      </c>
      <c r="G461" s="100">
        <v>9</v>
      </c>
    </row>
    <row r="462" spans="1:7" ht="18" customHeight="1" x14ac:dyDescent="0.25">
      <c r="A462" s="59">
        <f t="shared" si="7"/>
        <v>43983</v>
      </c>
      <c r="B462" s="60" t="s">
        <v>26</v>
      </c>
      <c r="C462" s="60">
        <v>320500</v>
      </c>
      <c r="D462" s="107" t="s">
        <v>241</v>
      </c>
      <c r="E462" s="62">
        <v>3338</v>
      </c>
      <c r="F462" s="62">
        <v>3168</v>
      </c>
      <c r="G462" s="100">
        <v>170</v>
      </c>
    </row>
    <row r="463" spans="1:7" ht="18" customHeight="1" x14ac:dyDescent="0.25">
      <c r="A463" s="59">
        <f t="shared" si="7"/>
        <v>43983</v>
      </c>
      <c r="B463" s="60" t="s">
        <v>26</v>
      </c>
      <c r="C463" s="60">
        <v>320501</v>
      </c>
      <c r="D463" s="107" t="s">
        <v>242</v>
      </c>
      <c r="E463" s="62">
        <v>127</v>
      </c>
      <c r="F463" s="62">
        <v>174</v>
      </c>
      <c r="G463" s="100">
        <v>-47</v>
      </c>
    </row>
    <row r="464" spans="1:7" ht="18" customHeight="1" x14ac:dyDescent="0.25">
      <c r="A464" s="59">
        <f t="shared" si="7"/>
        <v>43983</v>
      </c>
      <c r="B464" s="60" t="s">
        <v>26</v>
      </c>
      <c r="C464" s="60">
        <v>320503</v>
      </c>
      <c r="D464" s="107" t="s">
        <v>243</v>
      </c>
      <c r="E464" s="62">
        <v>63</v>
      </c>
      <c r="F464" s="62">
        <v>44</v>
      </c>
      <c r="G464" s="100">
        <v>19</v>
      </c>
    </row>
    <row r="465" spans="1:7" ht="18" customHeight="1" x14ac:dyDescent="0.25">
      <c r="A465" s="59">
        <f t="shared" si="7"/>
        <v>43983</v>
      </c>
      <c r="B465" s="60" t="s">
        <v>26</v>
      </c>
      <c r="C465" s="60">
        <v>320506</v>
      </c>
      <c r="D465" s="107" t="s">
        <v>244</v>
      </c>
      <c r="E465" s="62">
        <v>117</v>
      </c>
      <c r="F465" s="62">
        <v>100</v>
      </c>
      <c r="G465" s="100">
        <v>17</v>
      </c>
    </row>
    <row r="466" spans="1:7" ht="18" customHeight="1" x14ac:dyDescent="0.25">
      <c r="A466" s="59">
        <f t="shared" si="7"/>
        <v>43983</v>
      </c>
      <c r="B466" s="60" t="s">
        <v>26</v>
      </c>
      <c r="C466" s="60">
        <v>320510</v>
      </c>
      <c r="D466" s="107" t="s">
        <v>245</v>
      </c>
      <c r="E466" s="62">
        <v>213</v>
      </c>
      <c r="F466" s="62">
        <v>313</v>
      </c>
      <c r="G466" s="100">
        <v>-100</v>
      </c>
    </row>
    <row r="467" spans="1:7" ht="18" customHeight="1" x14ac:dyDescent="0.25">
      <c r="A467" s="59">
        <f t="shared" si="7"/>
        <v>43983</v>
      </c>
      <c r="B467" s="60" t="s">
        <v>26</v>
      </c>
      <c r="C467" s="60">
        <v>320515</v>
      </c>
      <c r="D467" s="107" t="s">
        <v>246</v>
      </c>
      <c r="E467" s="62">
        <v>8</v>
      </c>
      <c r="F467" s="62">
        <v>7</v>
      </c>
      <c r="G467" s="100">
        <v>1</v>
      </c>
    </row>
    <row r="468" spans="1:7" ht="18" customHeight="1" x14ac:dyDescent="0.25">
      <c r="A468" s="59">
        <f t="shared" si="7"/>
        <v>43983</v>
      </c>
      <c r="B468" s="60" t="s">
        <v>26</v>
      </c>
      <c r="C468" s="60">
        <v>320517</v>
      </c>
      <c r="D468" s="107" t="s">
        <v>247</v>
      </c>
      <c r="E468" s="62">
        <v>48</v>
      </c>
      <c r="F468" s="62">
        <v>144</v>
      </c>
      <c r="G468" s="100">
        <v>-96</v>
      </c>
    </row>
    <row r="469" spans="1:7" ht="18" customHeight="1" x14ac:dyDescent="0.25">
      <c r="A469" s="59">
        <f t="shared" si="7"/>
        <v>43983</v>
      </c>
      <c r="B469" s="60" t="s">
        <v>26</v>
      </c>
      <c r="C469" s="60">
        <v>320520</v>
      </c>
      <c r="D469" s="107" t="s">
        <v>248</v>
      </c>
      <c r="E469" s="62">
        <v>2013</v>
      </c>
      <c r="F469" s="62">
        <v>2345</v>
      </c>
      <c r="G469" s="100">
        <v>-332</v>
      </c>
    </row>
    <row r="470" spans="1:7" ht="18" customHeight="1" x14ac:dyDescent="0.25">
      <c r="A470" s="59">
        <f t="shared" si="7"/>
        <v>43983</v>
      </c>
      <c r="B470" s="60" t="s">
        <v>26</v>
      </c>
      <c r="C470" s="60">
        <v>320530</v>
      </c>
      <c r="D470" s="107" t="s">
        <v>249</v>
      </c>
      <c r="E470" s="62">
        <v>2747</v>
      </c>
      <c r="F470" s="62">
        <v>2871</v>
      </c>
      <c r="G470" s="100">
        <v>-124</v>
      </c>
    </row>
    <row r="471" spans="1:7" ht="18" customHeight="1" x14ac:dyDescent="0.25">
      <c r="A471" s="59">
        <f t="shared" si="7"/>
        <v>44013</v>
      </c>
      <c r="B471" s="60" t="s">
        <v>26</v>
      </c>
      <c r="C471" s="60">
        <v>320010</v>
      </c>
      <c r="D471" s="107" t="s">
        <v>172</v>
      </c>
      <c r="E471" s="62">
        <v>63</v>
      </c>
      <c r="F471" s="62">
        <v>54</v>
      </c>
      <c r="G471" s="100">
        <v>9</v>
      </c>
    </row>
    <row r="472" spans="1:7" ht="18" customHeight="1" x14ac:dyDescent="0.25">
      <c r="A472" s="59">
        <f t="shared" si="7"/>
        <v>44013</v>
      </c>
      <c r="B472" s="60" t="s">
        <v>26</v>
      </c>
      <c r="C472" s="60">
        <v>320013</v>
      </c>
      <c r="D472" s="107" t="s">
        <v>173</v>
      </c>
      <c r="E472" s="62">
        <v>19</v>
      </c>
      <c r="F472" s="62">
        <v>18</v>
      </c>
      <c r="G472" s="100">
        <v>1</v>
      </c>
    </row>
    <row r="473" spans="1:7" ht="18" customHeight="1" x14ac:dyDescent="0.25">
      <c r="A473" s="59">
        <f t="shared" si="7"/>
        <v>44013</v>
      </c>
      <c r="B473" s="60" t="s">
        <v>26</v>
      </c>
      <c r="C473" s="60">
        <v>320016</v>
      </c>
      <c r="D473" s="107" t="s">
        <v>174</v>
      </c>
      <c r="E473" s="62">
        <v>17</v>
      </c>
      <c r="F473" s="62">
        <v>12</v>
      </c>
      <c r="G473" s="100">
        <v>5</v>
      </c>
    </row>
    <row r="474" spans="1:7" ht="18" customHeight="1" x14ac:dyDescent="0.25">
      <c r="A474" s="59">
        <f t="shared" si="7"/>
        <v>44013</v>
      </c>
      <c r="B474" s="60" t="s">
        <v>26</v>
      </c>
      <c r="C474" s="60">
        <v>320020</v>
      </c>
      <c r="D474" s="107" t="s">
        <v>175</v>
      </c>
      <c r="E474" s="62">
        <v>32</v>
      </c>
      <c r="F474" s="62">
        <v>45</v>
      </c>
      <c r="G474" s="100">
        <v>-13</v>
      </c>
    </row>
    <row r="475" spans="1:7" ht="18" customHeight="1" x14ac:dyDescent="0.25">
      <c r="A475" s="59">
        <f t="shared" si="7"/>
        <v>44013</v>
      </c>
      <c r="B475" s="60" t="s">
        <v>26</v>
      </c>
      <c r="C475" s="60">
        <v>320030</v>
      </c>
      <c r="D475" s="107" t="s">
        <v>176</v>
      </c>
      <c r="E475" s="62">
        <v>57</v>
      </c>
      <c r="F475" s="62">
        <v>43</v>
      </c>
      <c r="G475" s="100">
        <v>14</v>
      </c>
    </row>
    <row r="476" spans="1:7" ht="18" customHeight="1" x14ac:dyDescent="0.25">
      <c r="A476" s="59">
        <f t="shared" si="7"/>
        <v>44013</v>
      </c>
      <c r="B476" s="60" t="s">
        <v>26</v>
      </c>
      <c r="C476" s="60">
        <v>320035</v>
      </c>
      <c r="D476" s="107" t="s">
        <v>177</v>
      </c>
      <c r="E476" s="62">
        <v>9</v>
      </c>
      <c r="F476" s="62">
        <v>5</v>
      </c>
      <c r="G476" s="100">
        <v>4</v>
      </c>
    </row>
    <row r="477" spans="1:7" ht="18" customHeight="1" x14ac:dyDescent="0.25">
      <c r="A477" s="59">
        <f t="shared" si="7"/>
        <v>44013</v>
      </c>
      <c r="B477" s="60" t="s">
        <v>26</v>
      </c>
      <c r="C477" s="60">
        <v>320040</v>
      </c>
      <c r="D477" s="107" t="s">
        <v>178</v>
      </c>
      <c r="E477" s="62">
        <v>120</v>
      </c>
      <c r="F477" s="62">
        <v>73</v>
      </c>
      <c r="G477" s="100">
        <v>47</v>
      </c>
    </row>
    <row r="478" spans="1:7" ht="18" customHeight="1" x14ac:dyDescent="0.25">
      <c r="A478" s="59">
        <f t="shared" si="7"/>
        <v>44013</v>
      </c>
      <c r="B478" s="60" t="s">
        <v>26</v>
      </c>
      <c r="C478" s="60">
        <v>320050</v>
      </c>
      <c r="D478" s="107" t="s">
        <v>179</v>
      </c>
      <c r="E478" s="62">
        <v>1</v>
      </c>
      <c r="F478" s="62">
        <v>0</v>
      </c>
      <c r="G478" s="100">
        <v>1</v>
      </c>
    </row>
    <row r="479" spans="1:7" ht="18" customHeight="1" x14ac:dyDescent="0.25">
      <c r="A479" s="59">
        <f t="shared" si="7"/>
        <v>44013</v>
      </c>
      <c r="B479" s="60" t="s">
        <v>26</v>
      </c>
      <c r="C479" s="60">
        <v>320060</v>
      </c>
      <c r="D479" s="107" t="s">
        <v>180</v>
      </c>
      <c r="E479" s="62">
        <v>971</v>
      </c>
      <c r="F479" s="62">
        <v>776</v>
      </c>
      <c r="G479" s="100">
        <v>195</v>
      </c>
    </row>
    <row r="480" spans="1:7" ht="18" customHeight="1" x14ac:dyDescent="0.25">
      <c r="A480" s="59">
        <f t="shared" si="7"/>
        <v>44013</v>
      </c>
      <c r="B480" s="60" t="s">
        <v>26</v>
      </c>
      <c r="C480" s="60">
        <v>320070</v>
      </c>
      <c r="D480" s="107" t="s">
        <v>181</v>
      </c>
      <c r="E480" s="62">
        <v>77</v>
      </c>
      <c r="F480" s="62">
        <v>48</v>
      </c>
      <c r="G480" s="100">
        <v>29</v>
      </c>
    </row>
    <row r="481" spans="1:7" ht="18" customHeight="1" x14ac:dyDescent="0.25">
      <c r="A481" s="59">
        <f t="shared" si="7"/>
        <v>44013</v>
      </c>
      <c r="B481" s="60" t="s">
        <v>26</v>
      </c>
      <c r="C481" s="60">
        <v>320080</v>
      </c>
      <c r="D481" s="107" t="s">
        <v>182</v>
      </c>
      <c r="E481" s="62">
        <v>63</v>
      </c>
      <c r="F481" s="62">
        <v>70</v>
      </c>
      <c r="G481" s="100">
        <v>-7</v>
      </c>
    </row>
    <row r="482" spans="1:7" ht="18" customHeight="1" x14ac:dyDescent="0.25">
      <c r="A482" s="59">
        <f t="shared" si="7"/>
        <v>44013</v>
      </c>
      <c r="B482" s="60" t="s">
        <v>26</v>
      </c>
      <c r="C482" s="60">
        <v>320090</v>
      </c>
      <c r="D482" s="107" t="s">
        <v>183</v>
      </c>
      <c r="E482" s="62">
        <v>154</v>
      </c>
      <c r="F482" s="62">
        <v>104</v>
      </c>
      <c r="G482" s="100">
        <v>50</v>
      </c>
    </row>
    <row r="483" spans="1:7" ht="18" customHeight="1" x14ac:dyDescent="0.25">
      <c r="A483" s="59">
        <f t="shared" si="7"/>
        <v>44013</v>
      </c>
      <c r="B483" s="60" t="s">
        <v>26</v>
      </c>
      <c r="C483" s="60">
        <v>320100</v>
      </c>
      <c r="D483" s="107" t="s">
        <v>184</v>
      </c>
      <c r="E483" s="62">
        <v>19</v>
      </c>
      <c r="F483" s="62">
        <v>26</v>
      </c>
      <c r="G483" s="100">
        <v>-7</v>
      </c>
    </row>
    <row r="484" spans="1:7" ht="18" customHeight="1" x14ac:dyDescent="0.25">
      <c r="A484" s="59">
        <f t="shared" si="7"/>
        <v>44013</v>
      </c>
      <c r="B484" s="60" t="s">
        <v>26</v>
      </c>
      <c r="C484" s="60">
        <v>320110</v>
      </c>
      <c r="D484" s="107" t="s">
        <v>185</v>
      </c>
      <c r="E484" s="62">
        <v>31</v>
      </c>
      <c r="F484" s="62">
        <v>7</v>
      </c>
      <c r="G484" s="100">
        <v>24</v>
      </c>
    </row>
    <row r="485" spans="1:7" ht="18" customHeight="1" x14ac:dyDescent="0.25">
      <c r="A485" s="59">
        <f t="shared" si="7"/>
        <v>44013</v>
      </c>
      <c r="B485" s="60" t="s">
        <v>26</v>
      </c>
      <c r="C485" s="60">
        <v>320115</v>
      </c>
      <c r="D485" s="107" t="s">
        <v>186</v>
      </c>
      <c r="E485" s="62">
        <v>24</v>
      </c>
      <c r="F485" s="62">
        <v>8</v>
      </c>
      <c r="G485" s="100">
        <v>16</v>
      </c>
    </row>
    <row r="486" spans="1:7" ht="18" customHeight="1" x14ac:dyDescent="0.25">
      <c r="A486" s="59">
        <f t="shared" si="7"/>
        <v>44013</v>
      </c>
      <c r="B486" s="60" t="s">
        <v>26</v>
      </c>
      <c r="C486" s="60">
        <v>320120</v>
      </c>
      <c r="D486" s="107" t="s">
        <v>187</v>
      </c>
      <c r="E486" s="62">
        <v>1015</v>
      </c>
      <c r="F486" s="62">
        <v>881</v>
      </c>
      <c r="G486" s="100">
        <v>134</v>
      </c>
    </row>
    <row r="487" spans="1:7" ht="18" customHeight="1" x14ac:dyDescent="0.25">
      <c r="A487" s="59">
        <f t="shared" si="7"/>
        <v>44013</v>
      </c>
      <c r="B487" s="60" t="s">
        <v>26</v>
      </c>
      <c r="C487" s="60">
        <v>320130</v>
      </c>
      <c r="D487" s="107" t="s">
        <v>188</v>
      </c>
      <c r="E487" s="62">
        <v>1390</v>
      </c>
      <c r="F487" s="62">
        <v>1229</v>
      </c>
      <c r="G487" s="100">
        <v>161</v>
      </c>
    </row>
    <row r="488" spans="1:7" ht="18" customHeight="1" x14ac:dyDescent="0.25">
      <c r="A488" s="59">
        <f t="shared" si="7"/>
        <v>44013</v>
      </c>
      <c r="B488" s="60" t="s">
        <v>26</v>
      </c>
      <c r="C488" s="60">
        <v>320140</v>
      </c>
      <c r="D488" s="107" t="s">
        <v>189</v>
      </c>
      <c r="E488" s="62">
        <v>176</v>
      </c>
      <c r="F488" s="62">
        <v>182</v>
      </c>
      <c r="G488" s="100">
        <v>-6</v>
      </c>
    </row>
    <row r="489" spans="1:7" ht="18" customHeight="1" x14ac:dyDescent="0.25">
      <c r="A489" s="59">
        <f t="shared" si="7"/>
        <v>44013</v>
      </c>
      <c r="B489" s="60" t="s">
        <v>26</v>
      </c>
      <c r="C489" s="60">
        <v>320150</v>
      </c>
      <c r="D489" s="107" t="s">
        <v>190</v>
      </c>
      <c r="E489" s="62">
        <v>773</v>
      </c>
      <c r="F489" s="62">
        <v>637</v>
      </c>
      <c r="G489" s="100">
        <v>136</v>
      </c>
    </row>
    <row r="490" spans="1:7" ht="18" customHeight="1" x14ac:dyDescent="0.25">
      <c r="A490" s="59">
        <f t="shared" si="7"/>
        <v>44013</v>
      </c>
      <c r="B490" s="60" t="s">
        <v>26</v>
      </c>
      <c r="C490" s="60">
        <v>320160</v>
      </c>
      <c r="D490" s="107" t="s">
        <v>191</v>
      </c>
      <c r="E490" s="62">
        <v>64</v>
      </c>
      <c r="F490" s="62">
        <v>83</v>
      </c>
      <c r="G490" s="100">
        <v>-19</v>
      </c>
    </row>
    <row r="491" spans="1:7" ht="18" customHeight="1" x14ac:dyDescent="0.25">
      <c r="A491" s="59">
        <f t="shared" si="7"/>
        <v>44013</v>
      </c>
      <c r="B491" s="60" t="s">
        <v>26</v>
      </c>
      <c r="C491" s="60">
        <v>320170</v>
      </c>
      <c r="D491" s="107" t="s">
        <v>192</v>
      </c>
      <c r="E491" s="62">
        <v>19</v>
      </c>
      <c r="F491" s="62">
        <v>21</v>
      </c>
      <c r="G491" s="100">
        <v>-2</v>
      </c>
    </row>
    <row r="492" spans="1:7" ht="18" customHeight="1" x14ac:dyDescent="0.25">
      <c r="A492" s="59">
        <f t="shared" si="7"/>
        <v>44013</v>
      </c>
      <c r="B492" s="60" t="s">
        <v>26</v>
      </c>
      <c r="C492" s="60">
        <v>320180</v>
      </c>
      <c r="D492" s="107" t="s">
        <v>193</v>
      </c>
      <c r="E492" s="62">
        <v>5</v>
      </c>
      <c r="F492" s="62">
        <v>8</v>
      </c>
      <c r="G492" s="100">
        <v>-3</v>
      </c>
    </row>
    <row r="493" spans="1:7" ht="18" customHeight="1" x14ac:dyDescent="0.25">
      <c r="A493" s="59">
        <f t="shared" si="7"/>
        <v>44013</v>
      </c>
      <c r="B493" s="60" t="s">
        <v>26</v>
      </c>
      <c r="C493" s="60">
        <v>320190</v>
      </c>
      <c r="D493" s="107" t="s">
        <v>194</v>
      </c>
      <c r="E493" s="62">
        <v>86</v>
      </c>
      <c r="F493" s="62">
        <v>119</v>
      </c>
      <c r="G493" s="100">
        <v>-33</v>
      </c>
    </row>
    <row r="494" spans="1:7" ht="18" customHeight="1" x14ac:dyDescent="0.25">
      <c r="A494" s="59">
        <f t="shared" si="7"/>
        <v>44013</v>
      </c>
      <c r="B494" s="60" t="s">
        <v>26</v>
      </c>
      <c r="C494" s="60">
        <v>320200</v>
      </c>
      <c r="D494" s="107" t="s">
        <v>195</v>
      </c>
      <c r="E494" s="62">
        <v>6</v>
      </c>
      <c r="F494" s="62">
        <v>3</v>
      </c>
      <c r="G494" s="100">
        <v>3</v>
      </c>
    </row>
    <row r="495" spans="1:7" ht="18" customHeight="1" x14ac:dyDescent="0.25">
      <c r="A495" s="59">
        <f t="shared" si="7"/>
        <v>44013</v>
      </c>
      <c r="B495" s="60" t="s">
        <v>26</v>
      </c>
      <c r="C495" s="60">
        <v>320210</v>
      </c>
      <c r="D495" s="107" t="s">
        <v>196</v>
      </c>
      <c r="E495" s="62">
        <v>26</v>
      </c>
      <c r="F495" s="62">
        <v>33</v>
      </c>
      <c r="G495" s="100">
        <v>-7</v>
      </c>
    </row>
    <row r="496" spans="1:7" ht="18" customHeight="1" x14ac:dyDescent="0.25">
      <c r="A496" s="59">
        <f t="shared" si="7"/>
        <v>44013</v>
      </c>
      <c r="B496" s="60" t="s">
        <v>26</v>
      </c>
      <c r="C496" s="60">
        <v>320220</v>
      </c>
      <c r="D496" s="107" t="s">
        <v>197</v>
      </c>
      <c r="E496" s="62">
        <v>62</v>
      </c>
      <c r="F496" s="62">
        <v>62</v>
      </c>
      <c r="G496" s="100">
        <v>0</v>
      </c>
    </row>
    <row r="497" spans="1:7" ht="18" customHeight="1" x14ac:dyDescent="0.25">
      <c r="A497" s="59">
        <f t="shared" si="7"/>
        <v>44013</v>
      </c>
      <c r="B497" s="60" t="s">
        <v>26</v>
      </c>
      <c r="C497" s="60">
        <v>320225</v>
      </c>
      <c r="D497" s="107" t="s">
        <v>198</v>
      </c>
      <c r="E497" s="62">
        <v>9</v>
      </c>
      <c r="F497" s="62">
        <v>19</v>
      </c>
      <c r="G497" s="100">
        <v>-10</v>
      </c>
    </row>
    <row r="498" spans="1:7" ht="18" customHeight="1" x14ac:dyDescent="0.25">
      <c r="A498" s="59">
        <f t="shared" si="7"/>
        <v>44013</v>
      </c>
      <c r="B498" s="60" t="s">
        <v>26</v>
      </c>
      <c r="C498" s="60">
        <v>320230</v>
      </c>
      <c r="D498" s="107" t="s">
        <v>199</v>
      </c>
      <c r="E498" s="62">
        <v>35</v>
      </c>
      <c r="F498" s="62">
        <v>48</v>
      </c>
      <c r="G498" s="100">
        <v>-13</v>
      </c>
    </row>
    <row r="499" spans="1:7" ht="18" customHeight="1" x14ac:dyDescent="0.25">
      <c r="A499" s="59">
        <f t="shared" si="7"/>
        <v>44013</v>
      </c>
      <c r="B499" s="60" t="s">
        <v>26</v>
      </c>
      <c r="C499" s="60">
        <v>320240</v>
      </c>
      <c r="D499" s="107" t="s">
        <v>200</v>
      </c>
      <c r="E499" s="62">
        <v>348</v>
      </c>
      <c r="F499" s="62">
        <v>333</v>
      </c>
      <c r="G499" s="100">
        <v>15</v>
      </c>
    </row>
    <row r="500" spans="1:7" ht="18" customHeight="1" x14ac:dyDescent="0.25">
      <c r="A500" s="59">
        <f t="shared" si="7"/>
        <v>44013</v>
      </c>
      <c r="B500" s="60" t="s">
        <v>26</v>
      </c>
      <c r="C500" s="60">
        <v>320245</v>
      </c>
      <c r="D500" s="107" t="s">
        <v>201</v>
      </c>
      <c r="E500" s="62">
        <v>53</v>
      </c>
      <c r="F500" s="62">
        <v>36</v>
      </c>
      <c r="G500" s="100">
        <v>17</v>
      </c>
    </row>
    <row r="501" spans="1:7" ht="18" customHeight="1" x14ac:dyDescent="0.25">
      <c r="A501" s="59">
        <f t="shared" si="7"/>
        <v>44013</v>
      </c>
      <c r="B501" s="60" t="s">
        <v>26</v>
      </c>
      <c r="C501" s="60">
        <v>320250</v>
      </c>
      <c r="D501" s="107" t="s">
        <v>202</v>
      </c>
      <c r="E501" s="62">
        <v>202</v>
      </c>
      <c r="F501" s="62">
        <v>122</v>
      </c>
      <c r="G501" s="100">
        <v>80</v>
      </c>
    </row>
    <row r="502" spans="1:7" ht="18" customHeight="1" x14ac:dyDescent="0.25">
      <c r="A502" s="59">
        <f t="shared" si="7"/>
        <v>44013</v>
      </c>
      <c r="B502" s="60" t="s">
        <v>26</v>
      </c>
      <c r="C502" s="60">
        <v>320255</v>
      </c>
      <c r="D502" s="107" t="s">
        <v>203</v>
      </c>
      <c r="E502" s="62">
        <v>7</v>
      </c>
      <c r="F502" s="62">
        <v>6</v>
      </c>
      <c r="G502" s="100">
        <v>1</v>
      </c>
    </row>
    <row r="503" spans="1:7" ht="18" customHeight="1" x14ac:dyDescent="0.25">
      <c r="A503" s="59">
        <f t="shared" si="7"/>
        <v>44013</v>
      </c>
      <c r="B503" s="60" t="s">
        <v>26</v>
      </c>
      <c r="C503" s="60">
        <v>320260</v>
      </c>
      <c r="D503" s="107" t="s">
        <v>204</v>
      </c>
      <c r="E503" s="62">
        <v>157</v>
      </c>
      <c r="F503" s="62">
        <v>59</v>
      </c>
      <c r="G503" s="100">
        <v>98</v>
      </c>
    </row>
    <row r="504" spans="1:7" ht="18" customHeight="1" x14ac:dyDescent="0.25">
      <c r="A504" s="59">
        <f t="shared" si="7"/>
        <v>44013</v>
      </c>
      <c r="B504" s="60" t="s">
        <v>26</v>
      </c>
      <c r="C504" s="60">
        <v>320265</v>
      </c>
      <c r="D504" s="107" t="s">
        <v>205</v>
      </c>
      <c r="E504" s="62">
        <v>7</v>
      </c>
      <c r="F504" s="62">
        <v>19</v>
      </c>
      <c r="G504" s="100">
        <v>-12</v>
      </c>
    </row>
    <row r="505" spans="1:7" ht="18" customHeight="1" x14ac:dyDescent="0.25">
      <c r="A505" s="59">
        <f t="shared" si="7"/>
        <v>44013</v>
      </c>
      <c r="B505" s="60" t="s">
        <v>26</v>
      </c>
      <c r="C505" s="60">
        <v>320270</v>
      </c>
      <c r="D505" s="107" t="s">
        <v>206</v>
      </c>
      <c r="E505" s="62">
        <v>20</v>
      </c>
      <c r="F505" s="62">
        <v>17</v>
      </c>
      <c r="G505" s="100">
        <v>3</v>
      </c>
    </row>
    <row r="506" spans="1:7" ht="18" customHeight="1" x14ac:dyDescent="0.25">
      <c r="A506" s="59">
        <f t="shared" si="7"/>
        <v>44013</v>
      </c>
      <c r="B506" s="60" t="s">
        <v>26</v>
      </c>
      <c r="C506" s="60">
        <v>320280</v>
      </c>
      <c r="D506" s="107" t="s">
        <v>207</v>
      </c>
      <c r="E506" s="62">
        <v>94</v>
      </c>
      <c r="F506" s="62">
        <v>119</v>
      </c>
      <c r="G506" s="100">
        <v>-25</v>
      </c>
    </row>
    <row r="507" spans="1:7" ht="18" customHeight="1" x14ac:dyDescent="0.25">
      <c r="A507" s="59">
        <f t="shared" si="7"/>
        <v>44013</v>
      </c>
      <c r="B507" s="60" t="s">
        <v>26</v>
      </c>
      <c r="C507" s="60">
        <v>320290</v>
      </c>
      <c r="D507" s="107" t="s">
        <v>208</v>
      </c>
      <c r="E507" s="62">
        <v>17</v>
      </c>
      <c r="F507" s="62">
        <v>18</v>
      </c>
      <c r="G507" s="100">
        <v>-1</v>
      </c>
    </row>
    <row r="508" spans="1:7" ht="18" customHeight="1" x14ac:dyDescent="0.25">
      <c r="A508" s="59">
        <f t="shared" si="7"/>
        <v>44013</v>
      </c>
      <c r="B508" s="60" t="s">
        <v>26</v>
      </c>
      <c r="C508" s="60">
        <v>320300</v>
      </c>
      <c r="D508" s="107" t="s">
        <v>209</v>
      </c>
      <c r="E508" s="62">
        <v>38</v>
      </c>
      <c r="F508" s="62">
        <v>50</v>
      </c>
      <c r="G508" s="100">
        <v>-12</v>
      </c>
    </row>
    <row r="509" spans="1:7" ht="18" customHeight="1" x14ac:dyDescent="0.25">
      <c r="A509" s="59">
        <f t="shared" si="7"/>
        <v>44013</v>
      </c>
      <c r="B509" s="60" t="s">
        <v>26</v>
      </c>
      <c r="C509" s="60">
        <v>320305</v>
      </c>
      <c r="D509" s="107" t="s">
        <v>210</v>
      </c>
      <c r="E509" s="62">
        <v>51</v>
      </c>
      <c r="F509" s="62">
        <v>51</v>
      </c>
      <c r="G509" s="100">
        <v>0</v>
      </c>
    </row>
    <row r="510" spans="1:7" ht="18" customHeight="1" x14ac:dyDescent="0.25">
      <c r="A510" s="59">
        <f t="shared" si="7"/>
        <v>44013</v>
      </c>
      <c r="B510" s="60" t="s">
        <v>26</v>
      </c>
      <c r="C510" s="60">
        <v>320310</v>
      </c>
      <c r="D510" s="107" t="s">
        <v>211</v>
      </c>
      <c r="E510" s="62">
        <v>4</v>
      </c>
      <c r="F510" s="62">
        <v>11</v>
      </c>
      <c r="G510" s="100">
        <v>-7</v>
      </c>
    </row>
    <row r="511" spans="1:7" ht="18" customHeight="1" x14ac:dyDescent="0.25">
      <c r="A511" s="59">
        <f t="shared" si="7"/>
        <v>44013</v>
      </c>
      <c r="B511" s="60" t="s">
        <v>26</v>
      </c>
      <c r="C511" s="60">
        <v>320313</v>
      </c>
      <c r="D511" s="107" t="s">
        <v>212</v>
      </c>
      <c r="E511" s="62">
        <v>153</v>
      </c>
      <c r="F511" s="62">
        <v>90</v>
      </c>
      <c r="G511" s="100">
        <v>63</v>
      </c>
    </row>
    <row r="512" spans="1:7" ht="18" customHeight="1" x14ac:dyDescent="0.25">
      <c r="A512" s="59">
        <f t="shared" si="7"/>
        <v>44013</v>
      </c>
      <c r="B512" s="60" t="s">
        <v>26</v>
      </c>
      <c r="C512" s="60">
        <v>320316</v>
      </c>
      <c r="D512" s="107" t="s">
        <v>213</v>
      </c>
      <c r="E512" s="62">
        <v>3</v>
      </c>
      <c r="F512" s="62">
        <v>10</v>
      </c>
      <c r="G512" s="100">
        <v>-7</v>
      </c>
    </row>
    <row r="513" spans="1:7" ht="18" customHeight="1" x14ac:dyDescent="0.25">
      <c r="A513" s="59">
        <f t="shared" si="7"/>
        <v>44013</v>
      </c>
      <c r="B513" s="60" t="s">
        <v>26</v>
      </c>
      <c r="C513" s="60">
        <v>320320</v>
      </c>
      <c r="D513" s="107" t="s">
        <v>214</v>
      </c>
      <c r="E513" s="62">
        <v>1410</v>
      </c>
      <c r="F513" s="62">
        <v>1241</v>
      </c>
      <c r="G513" s="100">
        <v>169</v>
      </c>
    </row>
    <row r="514" spans="1:7" ht="18" customHeight="1" x14ac:dyDescent="0.25">
      <c r="A514" s="59">
        <f t="shared" si="7"/>
        <v>44013</v>
      </c>
      <c r="B514" s="60" t="s">
        <v>26</v>
      </c>
      <c r="C514" s="60">
        <v>320330</v>
      </c>
      <c r="D514" s="107" t="s">
        <v>215</v>
      </c>
      <c r="E514" s="62">
        <v>5</v>
      </c>
      <c r="F514" s="62">
        <v>6</v>
      </c>
      <c r="G514" s="100">
        <v>-1</v>
      </c>
    </row>
    <row r="515" spans="1:7" ht="18" customHeight="1" x14ac:dyDescent="0.25">
      <c r="A515" s="59">
        <f t="shared" ref="A515:A578" si="8">IF(B515&lt;&gt;"",DATE(2020,INT((ROW(A513)-1)/78)+1,1),"")</f>
        <v>44013</v>
      </c>
      <c r="B515" s="60" t="s">
        <v>26</v>
      </c>
      <c r="C515" s="60">
        <v>320332</v>
      </c>
      <c r="D515" s="107" t="s">
        <v>216</v>
      </c>
      <c r="E515" s="62">
        <v>102</v>
      </c>
      <c r="F515" s="62">
        <v>82</v>
      </c>
      <c r="G515" s="100">
        <v>20</v>
      </c>
    </row>
    <row r="516" spans="1:7" ht="18" customHeight="1" x14ac:dyDescent="0.25">
      <c r="A516" s="59">
        <f t="shared" si="8"/>
        <v>44013</v>
      </c>
      <c r="B516" s="60" t="s">
        <v>26</v>
      </c>
      <c r="C516" s="60">
        <v>320334</v>
      </c>
      <c r="D516" s="107" t="s">
        <v>217</v>
      </c>
      <c r="E516" s="62">
        <v>276</v>
      </c>
      <c r="F516" s="62">
        <v>156</v>
      </c>
      <c r="G516" s="100">
        <v>120</v>
      </c>
    </row>
    <row r="517" spans="1:7" ht="18" customHeight="1" x14ac:dyDescent="0.25">
      <c r="A517" s="59">
        <f t="shared" si="8"/>
        <v>44013</v>
      </c>
      <c r="B517" s="60" t="s">
        <v>26</v>
      </c>
      <c r="C517" s="60">
        <v>320335</v>
      </c>
      <c r="D517" s="107" t="s">
        <v>218</v>
      </c>
      <c r="E517" s="62">
        <v>59</v>
      </c>
      <c r="F517" s="62">
        <v>42</v>
      </c>
      <c r="G517" s="100">
        <v>17</v>
      </c>
    </row>
    <row r="518" spans="1:7" ht="18" customHeight="1" x14ac:dyDescent="0.25">
      <c r="A518" s="59">
        <f t="shared" si="8"/>
        <v>44013</v>
      </c>
      <c r="B518" s="60" t="s">
        <v>26</v>
      </c>
      <c r="C518" s="60">
        <v>320340</v>
      </c>
      <c r="D518" s="107" t="s">
        <v>219</v>
      </c>
      <c r="E518" s="62">
        <v>20</v>
      </c>
      <c r="F518" s="62">
        <v>20</v>
      </c>
      <c r="G518" s="100">
        <v>0</v>
      </c>
    </row>
    <row r="519" spans="1:7" ht="18" customHeight="1" x14ac:dyDescent="0.25">
      <c r="A519" s="59">
        <f t="shared" si="8"/>
        <v>44013</v>
      </c>
      <c r="B519" s="60" t="s">
        <v>26</v>
      </c>
      <c r="C519" s="60">
        <v>320350</v>
      </c>
      <c r="D519" s="107" t="s">
        <v>220</v>
      </c>
      <c r="E519" s="62">
        <v>43</v>
      </c>
      <c r="F519" s="62">
        <v>25</v>
      </c>
      <c r="G519" s="100">
        <v>18</v>
      </c>
    </row>
    <row r="520" spans="1:7" ht="18" customHeight="1" x14ac:dyDescent="0.25">
      <c r="A520" s="59">
        <f t="shared" si="8"/>
        <v>44013</v>
      </c>
      <c r="B520" s="60" t="s">
        <v>26</v>
      </c>
      <c r="C520" s="60">
        <v>320360</v>
      </c>
      <c r="D520" s="107" t="s">
        <v>221</v>
      </c>
      <c r="E520" s="62">
        <v>9</v>
      </c>
      <c r="F520" s="62">
        <v>5</v>
      </c>
      <c r="G520" s="100">
        <v>4</v>
      </c>
    </row>
    <row r="521" spans="1:7" ht="18" customHeight="1" x14ac:dyDescent="0.25">
      <c r="A521" s="59">
        <f t="shared" si="8"/>
        <v>44013</v>
      </c>
      <c r="B521" s="60" t="s">
        <v>26</v>
      </c>
      <c r="C521" s="60">
        <v>320370</v>
      </c>
      <c r="D521" s="107" t="s">
        <v>222</v>
      </c>
      <c r="E521" s="62">
        <v>32</v>
      </c>
      <c r="F521" s="62">
        <v>20</v>
      </c>
      <c r="G521" s="100">
        <v>12</v>
      </c>
    </row>
    <row r="522" spans="1:7" ht="18" customHeight="1" x14ac:dyDescent="0.25">
      <c r="A522" s="59">
        <f t="shared" si="8"/>
        <v>44013</v>
      </c>
      <c r="B522" s="60" t="s">
        <v>26</v>
      </c>
      <c r="C522" s="60">
        <v>320380</v>
      </c>
      <c r="D522" s="107" t="s">
        <v>223</v>
      </c>
      <c r="E522" s="62">
        <v>8</v>
      </c>
      <c r="F522" s="62">
        <v>2</v>
      </c>
      <c r="G522" s="100">
        <v>6</v>
      </c>
    </row>
    <row r="523" spans="1:7" ht="18" customHeight="1" x14ac:dyDescent="0.25">
      <c r="A523" s="59">
        <f t="shared" si="8"/>
        <v>44013</v>
      </c>
      <c r="B523" s="60" t="s">
        <v>26</v>
      </c>
      <c r="C523" s="60">
        <v>320390</v>
      </c>
      <c r="D523" s="107" t="s">
        <v>224</v>
      </c>
      <c r="E523" s="62">
        <v>139</v>
      </c>
      <c r="F523" s="62">
        <v>236</v>
      </c>
      <c r="G523" s="100">
        <v>-97</v>
      </c>
    </row>
    <row r="524" spans="1:7" ht="18" customHeight="1" x14ac:dyDescent="0.25">
      <c r="A524" s="59">
        <f t="shared" si="8"/>
        <v>44013</v>
      </c>
      <c r="B524" s="60" t="s">
        <v>26</v>
      </c>
      <c r="C524" s="60">
        <v>320400</v>
      </c>
      <c r="D524" s="107" t="s">
        <v>225</v>
      </c>
      <c r="E524" s="62">
        <v>12</v>
      </c>
      <c r="F524" s="62">
        <v>21</v>
      </c>
      <c r="G524" s="100">
        <v>-9</v>
      </c>
    </row>
    <row r="525" spans="1:7" ht="18" customHeight="1" x14ac:dyDescent="0.25">
      <c r="A525" s="59">
        <f t="shared" si="8"/>
        <v>44013</v>
      </c>
      <c r="B525" s="60" t="s">
        <v>26</v>
      </c>
      <c r="C525" s="60">
        <v>320405</v>
      </c>
      <c r="D525" s="107" t="s">
        <v>226</v>
      </c>
      <c r="E525" s="62">
        <v>209</v>
      </c>
      <c r="F525" s="62">
        <v>87</v>
      </c>
      <c r="G525" s="100">
        <v>122</v>
      </c>
    </row>
    <row r="526" spans="1:7" ht="18" customHeight="1" x14ac:dyDescent="0.25">
      <c r="A526" s="59">
        <f t="shared" si="8"/>
        <v>44013</v>
      </c>
      <c r="B526" s="60" t="s">
        <v>26</v>
      </c>
      <c r="C526" s="60">
        <v>320410</v>
      </c>
      <c r="D526" s="107" t="s">
        <v>227</v>
      </c>
      <c r="E526" s="62">
        <v>47</v>
      </c>
      <c r="F526" s="62">
        <v>70</v>
      </c>
      <c r="G526" s="100">
        <v>-23</v>
      </c>
    </row>
    <row r="527" spans="1:7" ht="18" customHeight="1" x14ac:dyDescent="0.25">
      <c r="A527" s="59">
        <f t="shared" si="8"/>
        <v>44013</v>
      </c>
      <c r="B527" s="60" t="s">
        <v>26</v>
      </c>
      <c r="C527" s="60">
        <v>320420</v>
      </c>
      <c r="D527" s="107" t="s">
        <v>228</v>
      </c>
      <c r="E527" s="62">
        <v>51</v>
      </c>
      <c r="F527" s="62">
        <v>54</v>
      </c>
      <c r="G527" s="100">
        <v>-3</v>
      </c>
    </row>
    <row r="528" spans="1:7" ht="18" customHeight="1" x14ac:dyDescent="0.25">
      <c r="A528" s="59">
        <f t="shared" si="8"/>
        <v>44013</v>
      </c>
      <c r="B528" s="60" t="s">
        <v>26</v>
      </c>
      <c r="C528" s="60">
        <v>320425</v>
      </c>
      <c r="D528" s="107" t="s">
        <v>229</v>
      </c>
      <c r="E528" s="62">
        <v>4</v>
      </c>
      <c r="F528" s="62">
        <v>9</v>
      </c>
      <c r="G528" s="100">
        <v>-5</v>
      </c>
    </row>
    <row r="529" spans="1:7" ht="18" customHeight="1" x14ac:dyDescent="0.25">
      <c r="A529" s="59">
        <f t="shared" si="8"/>
        <v>44013</v>
      </c>
      <c r="B529" s="60" t="s">
        <v>26</v>
      </c>
      <c r="C529" s="60">
        <v>320430</v>
      </c>
      <c r="D529" s="107" t="s">
        <v>230</v>
      </c>
      <c r="E529" s="62">
        <v>23</v>
      </c>
      <c r="F529" s="62">
        <v>46</v>
      </c>
      <c r="G529" s="100">
        <v>-23</v>
      </c>
    </row>
    <row r="530" spans="1:7" ht="18" customHeight="1" x14ac:dyDescent="0.25">
      <c r="A530" s="59">
        <f t="shared" si="8"/>
        <v>44013</v>
      </c>
      <c r="B530" s="60" t="s">
        <v>26</v>
      </c>
      <c r="C530" s="60">
        <v>320435</v>
      </c>
      <c r="D530" s="107" t="s">
        <v>231</v>
      </c>
      <c r="E530" s="62">
        <v>70</v>
      </c>
      <c r="F530" s="62">
        <v>59</v>
      </c>
      <c r="G530" s="100">
        <v>11</v>
      </c>
    </row>
    <row r="531" spans="1:7" ht="18" customHeight="1" x14ac:dyDescent="0.25">
      <c r="A531" s="59">
        <f t="shared" si="8"/>
        <v>44013</v>
      </c>
      <c r="B531" s="60" t="s">
        <v>26</v>
      </c>
      <c r="C531" s="60">
        <v>320440</v>
      </c>
      <c r="D531" s="107" t="s">
        <v>232</v>
      </c>
      <c r="E531" s="62">
        <v>25</v>
      </c>
      <c r="F531" s="62">
        <v>25</v>
      </c>
      <c r="G531" s="100">
        <v>0</v>
      </c>
    </row>
    <row r="532" spans="1:7" ht="18" customHeight="1" x14ac:dyDescent="0.25">
      <c r="A532" s="59">
        <f t="shared" si="8"/>
        <v>44013</v>
      </c>
      <c r="B532" s="60" t="s">
        <v>26</v>
      </c>
      <c r="C532" s="60">
        <v>320450</v>
      </c>
      <c r="D532" s="107" t="s">
        <v>233</v>
      </c>
      <c r="E532" s="62">
        <v>6</v>
      </c>
      <c r="F532" s="62">
        <v>25</v>
      </c>
      <c r="G532" s="100">
        <v>-19</v>
      </c>
    </row>
    <row r="533" spans="1:7" ht="18" customHeight="1" x14ac:dyDescent="0.25">
      <c r="A533" s="59">
        <f t="shared" si="8"/>
        <v>44013</v>
      </c>
      <c r="B533" s="60" t="s">
        <v>26</v>
      </c>
      <c r="C533" s="60">
        <v>320455</v>
      </c>
      <c r="D533" s="107" t="s">
        <v>234</v>
      </c>
      <c r="E533" s="62">
        <v>153</v>
      </c>
      <c r="F533" s="62">
        <v>190</v>
      </c>
      <c r="G533" s="100">
        <v>-37</v>
      </c>
    </row>
    <row r="534" spans="1:7" ht="18" customHeight="1" x14ac:dyDescent="0.25">
      <c r="A534" s="59">
        <f t="shared" si="8"/>
        <v>44013</v>
      </c>
      <c r="B534" s="60" t="s">
        <v>26</v>
      </c>
      <c r="C534" s="60">
        <v>320460</v>
      </c>
      <c r="D534" s="107" t="s">
        <v>235</v>
      </c>
      <c r="E534" s="62">
        <v>59</v>
      </c>
      <c r="F534" s="62">
        <v>81</v>
      </c>
      <c r="G534" s="100">
        <v>-22</v>
      </c>
    </row>
    <row r="535" spans="1:7" ht="18" customHeight="1" x14ac:dyDescent="0.25">
      <c r="A535" s="59">
        <f t="shared" si="8"/>
        <v>44013</v>
      </c>
      <c r="B535" s="60" t="s">
        <v>26</v>
      </c>
      <c r="C535" s="60">
        <v>320465</v>
      </c>
      <c r="D535" s="107" t="s">
        <v>236</v>
      </c>
      <c r="E535" s="62">
        <v>17</v>
      </c>
      <c r="F535" s="62">
        <v>26</v>
      </c>
      <c r="G535" s="100">
        <v>-9</v>
      </c>
    </row>
    <row r="536" spans="1:7" ht="18" customHeight="1" x14ac:dyDescent="0.25">
      <c r="A536" s="59">
        <f t="shared" si="8"/>
        <v>44013</v>
      </c>
      <c r="B536" s="60" t="s">
        <v>26</v>
      </c>
      <c r="C536" s="60">
        <v>320470</v>
      </c>
      <c r="D536" s="107" t="s">
        <v>237</v>
      </c>
      <c r="E536" s="62">
        <v>94</v>
      </c>
      <c r="F536" s="62">
        <v>112</v>
      </c>
      <c r="G536" s="100">
        <v>-18</v>
      </c>
    </row>
    <row r="537" spans="1:7" ht="18" customHeight="1" x14ac:dyDescent="0.25">
      <c r="A537" s="59">
        <f t="shared" si="8"/>
        <v>44013</v>
      </c>
      <c r="B537" s="60" t="s">
        <v>26</v>
      </c>
      <c r="C537" s="60">
        <v>320480</v>
      </c>
      <c r="D537" s="107" t="s">
        <v>238</v>
      </c>
      <c r="E537" s="62">
        <v>16</v>
      </c>
      <c r="F537" s="62">
        <v>13</v>
      </c>
      <c r="G537" s="100">
        <v>3</v>
      </c>
    </row>
    <row r="538" spans="1:7" ht="18" customHeight="1" x14ac:dyDescent="0.25">
      <c r="A538" s="59">
        <f t="shared" si="8"/>
        <v>44013</v>
      </c>
      <c r="B538" s="60" t="s">
        <v>26</v>
      </c>
      <c r="C538" s="60">
        <v>320490</v>
      </c>
      <c r="D538" s="107" t="s">
        <v>239</v>
      </c>
      <c r="E538" s="62">
        <v>657</v>
      </c>
      <c r="F538" s="62">
        <v>547</v>
      </c>
      <c r="G538" s="100">
        <v>110</v>
      </c>
    </row>
    <row r="539" spans="1:7" ht="18" customHeight="1" x14ac:dyDescent="0.25">
      <c r="A539" s="59">
        <f t="shared" si="8"/>
        <v>44013</v>
      </c>
      <c r="B539" s="60" t="s">
        <v>26</v>
      </c>
      <c r="C539" s="60">
        <v>320495</v>
      </c>
      <c r="D539" s="107" t="s">
        <v>240</v>
      </c>
      <c r="E539" s="62">
        <v>41</v>
      </c>
      <c r="F539" s="62">
        <v>47</v>
      </c>
      <c r="G539" s="100">
        <v>-6</v>
      </c>
    </row>
    <row r="540" spans="1:7" ht="18" customHeight="1" x14ac:dyDescent="0.25">
      <c r="A540" s="59">
        <f t="shared" si="8"/>
        <v>44013</v>
      </c>
      <c r="B540" s="60" t="s">
        <v>26</v>
      </c>
      <c r="C540" s="60">
        <v>320500</v>
      </c>
      <c r="D540" s="107" t="s">
        <v>241</v>
      </c>
      <c r="E540" s="62">
        <v>4284</v>
      </c>
      <c r="F540" s="62">
        <v>3370</v>
      </c>
      <c r="G540" s="100">
        <v>914</v>
      </c>
    </row>
    <row r="541" spans="1:7" ht="18" customHeight="1" x14ac:dyDescent="0.25">
      <c r="A541" s="59">
        <f t="shared" si="8"/>
        <v>44013</v>
      </c>
      <c r="B541" s="60" t="s">
        <v>26</v>
      </c>
      <c r="C541" s="60">
        <v>320501</v>
      </c>
      <c r="D541" s="107" t="s">
        <v>242</v>
      </c>
      <c r="E541" s="62">
        <v>200</v>
      </c>
      <c r="F541" s="62">
        <v>264</v>
      </c>
      <c r="G541" s="100">
        <v>-64</v>
      </c>
    </row>
    <row r="542" spans="1:7" ht="18" customHeight="1" x14ac:dyDescent="0.25">
      <c r="A542" s="59">
        <f t="shared" si="8"/>
        <v>44013</v>
      </c>
      <c r="B542" s="60" t="s">
        <v>26</v>
      </c>
      <c r="C542" s="60">
        <v>320503</v>
      </c>
      <c r="D542" s="107" t="s">
        <v>243</v>
      </c>
      <c r="E542" s="62">
        <v>52</v>
      </c>
      <c r="F542" s="62">
        <v>47</v>
      </c>
      <c r="G542" s="100">
        <v>5</v>
      </c>
    </row>
    <row r="543" spans="1:7" ht="18" customHeight="1" x14ac:dyDescent="0.25">
      <c r="A543" s="59">
        <f t="shared" si="8"/>
        <v>44013</v>
      </c>
      <c r="B543" s="60" t="s">
        <v>26</v>
      </c>
      <c r="C543" s="60">
        <v>320506</v>
      </c>
      <c r="D543" s="107" t="s">
        <v>244</v>
      </c>
      <c r="E543" s="62">
        <v>106</v>
      </c>
      <c r="F543" s="62">
        <v>144</v>
      </c>
      <c r="G543" s="100">
        <v>-38</v>
      </c>
    </row>
    <row r="544" spans="1:7" ht="18" customHeight="1" x14ac:dyDescent="0.25">
      <c r="A544" s="59">
        <f t="shared" si="8"/>
        <v>44013</v>
      </c>
      <c r="B544" s="60" t="s">
        <v>26</v>
      </c>
      <c r="C544" s="60">
        <v>320510</v>
      </c>
      <c r="D544" s="107" t="s">
        <v>245</v>
      </c>
      <c r="E544" s="62">
        <v>313</v>
      </c>
      <c r="F544" s="62">
        <v>250</v>
      </c>
      <c r="G544" s="100">
        <v>63</v>
      </c>
    </row>
    <row r="545" spans="1:7" ht="18" customHeight="1" x14ac:dyDescent="0.25">
      <c r="A545" s="59">
        <f t="shared" si="8"/>
        <v>44013</v>
      </c>
      <c r="B545" s="60" t="s">
        <v>26</v>
      </c>
      <c r="C545" s="60">
        <v>320515</v>
      </c>
      <c r="D545" s="107" t="s">
        <v>246</v>
      </c>
      <c r="E545" s="62">
        <v>10</v>
      </c>
      <c r="F545" s="62">
        <v>11</v>
      </c>
      <c r="G545" s="100">
        <v>-1</v>
      </c>
    </row>
    <row r="546" spans="1:7" ht="18" customHeight="1" x14ac:dyDescent="0.25">
      <c r="A546" s="59">
        <f t="shared" si="8"/>
        <v>44013</v>
      </c>
      <c r="B546" s="60" t="s">
        <v>26</v>
      </c>
      <c r="C546" s="60">
        <v>320517</v>
      </c>
      <c r="D546" s="107" t="s">
        <v>247</v>
      </c>
      <c r="E546" s="62">
        <v>19</v>
      </c>
      <c r="F546" s="62">
        <v>76</v>
      </c>
      <c r="G546" s="100">
        <v>-57</v>
      </c>
    </row>
    <row r="547" spans="1:7" ht="18" customHeight="1" x14ac:dyDescent="0.25">
      <c r="A547" s="59">
        <f t="shared" si="8"/>
        <v>44013</v>
      </c>
      <c r="B547" s="60" t="s">
        <v>26</v>
      </c>
      <c r="C547" s="60">
        <v>320520</v>
      </c>
      <c r="D547" s="107" t="s">
        <v>248</v>
      </c>
      <c r="E547" s="62">
        <v>2151</v>
      </c>
      <c r="F547" s="62">
        <v>2237</v>
      </c>
      <c r="G547" s="100">
        <v>-86</v>
      </c>
    </row>
    <row r="548" spans="1:7" ht="18" customHeight="1" x14ac:dyDescent="0.25">
      <c r="A548" s="59">
        <f t="shared" si="8"/>
        <v>44013</v>
      </c>
      <c r="B548" s="60" t="s">
        <v>26</v>
      </c>
      <c r="C548" s="60">
        <v>320530</v>
      </c>
      <c r="D548" s="107" t="s">
        <v>249</v>
      </c>
      <c r="E548" s="62">
        <v>3169</v>
      </c>
      <c r="F548" s="62">
        <v>3162</v>
      </c>
      <c r="G548" s="100">
        <v>7</v>
      </c>
    </row>
    <row r="549" spans="1:7" ht="18" customHeight="1" x14ac:dyDescent="0.25">
      <c r="A549" s="104">
        <f t="shared" si="8"/>
        <v>44044</v>
      </c>
      <c r="B549" s="60" t="s">
        <v>26</v>
      </c>
      <c r="C549" s="60">
        <v>320010</v>
      </c>
      <c r="D549" s="107" t="s">
        <v>172</v>
      </c>
      <c r="E549" s="62">
        <v>55</v>
      </c>
      <c r="F549" s="62">
        <v>62</v>
      </c>
      <c r="G549" s="100">
        <v>-7</v>
      </c>
    </row>
    <row r="550" spans="1:7" ht="18" customHeight="1" x14ac:dyDescent="0.25">
      <c r="A550" s="104">
        <f t="shared" si="8"/>
        <v>44044</v>
      </c>
      <c r="B550" s="60" t="s">
        <v>26</v>
      </c>
      <c r="C550" s="60">
        <v>320013</v>
      </c>
      <c r="D550" s="107" t="s">
        <v>173</v>
      </c>
      <c r="E550" s="62">
        <v>25</v>
      </c>
      <c r="F550" s="62">
        <v>19</v>
      </c>
      <c r="G550" s="100">
        <v>6</v>
      </c>
    </row>
    <row r="551" spans="1:7" ht="18" customHeight="1" x14ac:dyDescent="0.25">
      <c r="A551" s="104">
        <f t="shared" si="8"/>
        <v>44044</v>
      </c>
      <c r="B551" s="60" t="s">
        <v>26</v>
      </c>
      <c r="C551" s="60">
        <v>320016</v>
      </c>
      <c r="D551" s="107" t="s">
        <v>174</v>
      </c>
      <c r="E551" s="62">
        <v>20</v>
      </c>
      <c r="F551" s="62">
        <v>12</v>
      </c>
      <c r="G551" s="100">
        <v>8</v>
      </c>
    </row>
    <row r="552" spans="1:7" ht="18" customHeight="1" x14ac:dyDescent="0.25">
      <c r="A552" s="104">
        <f t="shared" si="8"/>
        <v>44044</v>
      </c>
      <c r="B552" s="60" t="s">
        <v>26</v>
      </c>
      <c r="C552" s="60">
        <v>320020</v>
      </c>
      <c r="D552" s="107" t="s">
        <v>175</v>
      </c>
      <c r="E552" s="62">
        <v>53</v>
      </c>
      <c r="F552" s="62">
        <v>40</v>
      </c>
      <c r="G552" s="100">
        <v>13</v>
      </c>
    </row>
    <row r="553" spans="1:7" ht="18" customHeight="1" x14ac:dyDescent="0.25">
      <c r="A553" s="104">
        <f t="shared" si="8"/>
        <v>44044</v>
      </c>
      <c r="B553" s="60" t="s">
        <v>26</v>
      </c>
      <c r="C553" s="60">
        <v>320030</v>
      </c>
      <c r="D553" s="107" t="s">
        <v>176</v>
      </c>
      <c r="E553" s="62">
        <v>99</v>
      </c>
      <c r="F553" s="62">
        <v>53</v>
      </c>
      <c r="G553" s="100">
        <v>46</v>
      </c>
    </row>
    <row r="554" spans="1:7" ht="18" customHeight="1" x14ac:dyDescent="0.25">
      <c r="A554" s="104">
        <f t="shared" si="8"/>
        <v>44044</v>
      </c>
      <c r="B554" s="60" t="s">
        <v>26</v>
      </c>
      <c r="C554" s="60">
        <v>320035</v>
      </c>
      <c r="D554" s="107" t="s">
        <v>177</v>
      </c>
      <c r="E554" s="62">
        <v>2</v>
      </c>
      <c r="F554" s="62">
        <v>2</v>
      </c>
      <c r="G554" s="100">
        <v>0</v>
      </c>
    </row>
    <row r="555" spans="1:7" ht="18" customHeight="1" x14ac:dyDescent="0.25">
      <c r="A555" s="104">
        <f t="shared" si="8"/>
        <v>44044</v>
      </c>
      <c r="B555" s="60" t="s">
        <v>26</v>
      </c>
      <c r="C555" s="60">
        <v>320040</v>
      </c>
      <c r="D555" s="107" t="s">
        <v>178</v>
      </c>
      <c r="E555" s="62">
        <v>168</v>
      </c>
      <c r="F555" s="62">
        <v>175</v>
      </c>
      <c r="G555" s="100">
        <v>-7</v>
      </c>
    </row>
    <row r="556" spans="1:7" ht="18" customHeight="1" x14ac:dyDescent="0.25">
      <c r="A556" s="104">
        <f t="shared" si="8"/>
        <v>44044</v>
      </c>
      <c r="B556" s="60" t="s">
        <v>26</v>
      </c>
      <c r="C556" s="60">
        <v>320050</v>
      </c>
      <c r="D556" s="107" t="s">
        <v>179</v>
      </c>
      <c r="E556" s="62">
        <v>2</v>
      </c>
      <c r="F556" s="62">
        <v>5</v>
      </c>
      <c r="G556" s="100">
        <v>-3</v>
      </c>
    </row>
    <row r="557" spans="1:7" ht="18" customHeight="1" x14ac:dyDescent="0.25">
      <c r="A557" s="104">
        <f t="shared" si="8"/>
        <v>44044</v>
      </c>
      <c r="B557" s="60" t="s">
        <v>26</v>
      </c>
      <c r="C557" s="60">
        <v>320060</v>
      </c>
      <c r="D557" s="107" t="s">
        <v>180</v>
      </c>
      <c r="E557" s="62">
        <v>1814</v>
      </c>
      <c r="F557" s="62">
        <v>838</v>
      </c>
      <c r="G557" s="100">
        <v>976</v>
      </c>
    </row>
    <row r="558" spans="1:7" ht="18" customHeight="1" x14ac:dyDescent="0.25">
      <c r="A558" s="104">
        <f t="shared" si="8"/>
        <v>44044</v>
      </c>
      <c r="B558" s="60" t="s">
        <v>26</v>
      </c>
      <c r="C558" s="60">
        <v>320070</v>
      </c>
      <c r="D558" s="107" t="s">
        <v>181</v>
      </c>
      <c r="E558" s="62">
        <v>52</v>
      </c>
      <c r="F558" s="62">
        <v>39</v>
      </c>
      <c r="G558" s="100">
        <v>13</v>
      </c>
    </row>
    <row r="559" spans="1:7" ht="18" customHeight="1" x14ac:dyDescent="0.25">
      <c r="A559" s="104">
        <f t="shared" si="8"/>
        <v>44044</v>
      </c>
      <c r="B559" s="60" t="s">
        <v>26</v>
      </c>
      <c r="C559" s="60">
        <v>320080</v>
      </c>
      <c r="D559" s="107" t="s">
        <v>182</v>
      </c>
      <c r="E559" s="62">
        <v>85</v>
      </c>
      <c r="F559" s="62">
        <v>142</v>
      </c>
      <c r="G559" s="100">
        <v>-57</v>
      </c>
    </row>
    <row r="560" spans="1:7" ht="18" customHeight="1" x14ac:dyDescent="0.25">
      <c r="A560" s="104">
        <f t="shared" si="8"/>
        <v>44044</v>
      </c>
      <c r="B560" s="60" t="s">
        <v>26</v>
      </c>
      <c r="C560" s="60">
        <v>320090</v>
      </c>
      <c r="D560" s="107" t="s">
        <v>183</v>
      </c>
      <c r="E560" s="62">
        <v>151</v>
      </c>
      <c r="F560" s="62">
        <v>103</v>
      </c>
      <c r="G560" s="100">
        <v>48</v>
      </c>
    </row>
    <row r="561" spans="1:7" ht="18" customHeight="1" x14ac:dyDescent="0.25">
      <c r="A561" s="104">
        <f t="shared" si="8"/>
        <v>44044</v>
      </c>
      <c r="B561" s="60" t="s">
        <v>26</v>
      </c>
      <c r="C561" s="60">
        <v>320100</v>
      </c>
      <c r="D561" s="107" t="s">
        <v>184</v>
      </c>
      <c r="E561" s="62">
        <v>28</v>
      </c>
      <c r="F561" s="62">
        <v>30</v>
      </c>
      <c r="G561" s="100">
        <v>-2</v>
      </c>
    </row>
    <row r="562" spans="1:7" ht="18" customHeight="1" x14ac:dyDescent="0.25">
      <c r="A562" s="104">
        <f t="shared" si="8"/>
        <v>44044</v>
      </c>
      <c r="B562" s="60" t="s">
        <v>26</v>
      </c>
      <c r="C562" s="60">
        <v>320110</v>
      </c>
      <c r="D562" s="107" t="s">
        <v>185</v>
      </c>
      <c r="E562" s="62">
        <v>23</v>
      </c>
      <c r="F562" s="62">
        <v>24</v>
      </c>
      <c r="G562" s="100">
        <v>-1</v>
      </c>
    </row>
    <row r="563" spans="1:7" ht="18" customHeight="1" x14ac:dyDescent="0.25">
      <c r="A563" s="104">
        <f t="shared" si="8"/>
        <v>44044</v>
      </c>
      <c r="B563" s="60" t="s">
        <v>26</v>
      </c>
      <c r="C563" s="60">
        <v>320115</v>
      </c>
      <c r="D563" s="107" t="s">
        <v>186</v>
      </c>
      <c r="E563" s="62">
        <v>21</v>
      </c>
      <c r="F563" s="62">
        <v>7</v>
      </c>
      <c r="G563" s="100">
        <v>14</v>
      </c>
    </row>
    <row r="564" spans="1:7" ht="18" customHeight="1" x14ac:dyDescent="0.25">
      <c r="A564" s="104">
        <f t="shared" si="8"/>
        <v>44044</v>
      </c>
      <c r="B564" s="60" t="s">
        <v>26</v>
      </c>
      <c r="C564" s="60">
        <v>320120</v>
      </c>
      <c r="D564" s="107" t="s">
        <v>187</v>
      </c>
      <c r="E564" s="62">
        <v>1221</v>
      </c>
      <c r="F564" s="62">
        <v>838</v>
      </c>
      <c r="G564" s="100">
        <v>383</v>
      </c>
    </row>
    <row r="565" spans="1:7" ht="18" customHeight="1" x14ac:dyDescent="0.25">
      <c r="A565" s="104">
        <f t="shared" si="8"/>
        <v>44044</v>
      </c>
      <c r="B565" s="60" t="s">
        <v>26</v>
      </c>
      <c r="C565" s="60">
        <v>320130</v>
      </c>
      <c r="D565" s="107" t="s">
        <v>188</v>
      </c>
      <c r="E565" s="62">
        <v>1452</v>
      </c>
      <c r="F565" s="62">
        <v>1147</v>
      </c>
      <c r="G565" s="100">
        <v>305</v>
      </c>
    </row>
    <row r="566" spans="1:7" ht="18" customHeight="1" x14ac:dyDescent="0.25">
      <c r="A566" s="104">
        <f t="shared" si="8"/>
        <v>44044</v>
      </c>
      <c r="B566" s="60" t="s">
        <v>26</v>
      </c>
      <c r="C566" s="60">
        <v>320140</v>
      </c>
      <c r="D566" s="107" t="s">
        <v>189</v>
      </c>
      <c r="E566" s="62">
        <v>224</v>
      </c>
      <c r="F566" s="62">
        <v>190</v>
      </c>
      <c r="G566" s="100">
        <v>34</v>
      </c>
    </row>
    <row r="567" spans="1:7" ht="18" customHeight="1" x14ac:dyDescent="0.25">
      <c r="A567" s="104">
        <f t="shared" si="8"/>
        <v>44044</v>
      </c>
      <c r="B567" s="60" t="s">
        <v>26</v>
      </c>
      <c r="C567" s="60">
        <v>320150</v>
      </c>
      <c r="D567" s="107" t="s">
        <v>190</v>
      </c>
      <c r="E567" s="62">
        <v>899</v>
      </c>
      <c r="F567" s="62">
        <v>877</v>
      </c>
      <c r="G567" s="100">
        <v>22</v>
      </c>
    </row>
    <row r="568" spans="1:7" ht="18" customHeight="1" x14ac:dyDescent="0.25">
      <c r="A568" s="104">
        <f t="shared" si="8"/>
        <v>44044</v>
      </c>
      <c r="B568" s="60" t="s">
        <v>26</v>
      </c>
      <c r="C568" s="60">
        <v>320160</v>
      </c>
      <c r="D568" s="107" t="s">
        <v>191</v>
      </c>
      <c r="E568" s="62">
        <v>38</v>
      </c>
      <c r="F568" s="62">
        <v>39</v>
      </c>
      <c r="G568" s="100">
        <v>-1</v>
      </c>
    </row>
    <row r="569" spans="1:7" ht="18" customHeight="1" x14ac:dyDescent="0.25">
      <c r="A569" s="104">
        <f t="shared" si="8"/>
        <v>44044</v>
      </c>
      <c r="B569" s="60" t="s">
        <v>26</v>
      </c>
      <c r="C569" s="60">
        <v>320170</v>
      </c>
      <c r="D569" s="107" t="s">
        <v>192</v>
      </c>
      <c r="E569" s="62">
        <v>34</v>
      </c>
      <c r="F569" s="62">
        <v>21</v>
      </c>
      <c r="G569" s="100">
        <v>13</v>
      </c>
    </row>
    <row r="570" spans="1:7" ht="18" customHeight="1" x14ac:dyDescent="0.25">
      <c r="A570" s="104">
        <f t="shared" si="8"/>
        <v>44044</v>
      </c>
      <c r="B570" s="60" t="s">
        <v>26</v>
      </c>
      <c r="C570" s="60">
        <v>320180</v>
      </c>
      <c r="D570" s="107" t="s">
        <v>193</v>
      </c>
      <c r="E570" s="62">
        <v>19</v>
      </c>
      <c r="F570" s="62">
        <v>8</v>
      </c>
      <c r="G570" s="100">
        <v>11</v>
      </c>
    </row>
    <row r="571" spans="1:7" ht="18" customHeight="1" x14ac:dyDescent="0.25">
      <c r="A571" s="104">
        <f t="shared" si="8"/>
        <v>44044</v>
      </c>
      <c r="B571" s="60" t="s">
        <v>26</v>
      </c>
      <c r="C571" s="60">
        <v>320190</v>
      </c>
      <c r="D571" s="107" t="s">
        <v>194</v>
      </c>
      <c r="E571" s="62">
        <v>166</v>
      </c>
      <c r="F571" s="62">
        <v>109</v>
      </c>
      <c r="G571" s="100">
        <v>57</v>
      </c>
    </row>
    <row r="572" spans="1:7" ht="18" customHeight="1" x14ac:dyDescent="0.25">
      <c r="A572" s="104">
        <f t="shared" si="8"/>
        <v>44044</v>
      </c>
      <c r="B572" s="60" t="s">
        <v>26</v>
      </c>
      <c r="C572" s="60">
        <v>320200</v>
      </c>
      <c r="D572" s="107" t="s">
        <v>195</v>
      </c>
      <c r="E572" s="62">
        <v>8</v>
      </c>
      <c r="F572" s="62">
        <v>14</v>
      </c>
      <c r="G572" s="100">
        <v>-6</v>
      </c>
    </row>
    <row r="573" spans="1:7" ht="18" customHeight="1" x14ac:dyDescent="0.25">
      <c r="A573" s="104">
        <f t="shared" si="8"/>
        <v>44044</v>
      </c>
      <c r="B573" s="60" t="s">
        <v>26</v>
      </c>
      <c r="C573" s="60">
        <v>320210</v>
      </c>
      <c r="D573" s="107" t="s">
        <v>196</v>
      </c>
      <c r="E573" s="62">
        <v>36</v>
      </c>
      <c r="F573" s="62">
        <v>21</v>
      </c>
      <c r="G573" s="100">
        <v>15</v>
      </c>
    </row>
    <row r="574" spans="1:7" ht="18" customHeight="1" x14ac:dyDescent="0.25">
      <c r="A574" s="104">
        <f t="shared" si="8"/>
        <v>44044</v>
      </c>
      <c r="B574" s="60" t="s">
        <v>26</v>
      </c>
      <c r="C574" s="60">
        <v>320220</v>
      </c>
      <c r="D574" s="107" t="s">
        <v>197</v>
      </c>
      <c r="E574" s="62">
        <v>59</v>
      </c>
      <c r="F574" s="62">
        <v>57</v>
      </c>
      <c r="G574" s="100">
        <v>2</v>
      </c>
    </row>
    <row r="575" spans="1:7" ht="18" customHeight="1" x14ac:dyDescent="0.25">
      <c r="A575" s="104">
        <f t="shared" si="8"/>
        <v>44044</v>
      </c>
      <c r="B575" s="60" t="s">
        <v>26</v>
      </c>
      <c r="C575" s="60">
        <v>320225</v>
      </c>
      <c r="D575" s="107" t="s">
        <v>198</v>
      </c>
      <c r="E575" s="62">
        <v>25</v>
      </c>
      <c r="F575" s="62">
        <v>18</v>
      </c>
      <c r="G575" s="100">
        <v>7</v>
      </c>
    </row>
    <row r="576" spans="1:7" ht="18" customHeight="1" x14ac:dyDescent="0.25">
      <c r="A576" s="104">
        <f t="shared" si="8"/>
        <v>44044</v>
      </c>
      <c r="B576" s="60" t="s">
        <v>26</v>
      </c>
      <c r="C576" s="60">
        <v>320230</v>
      </c>
      <c r="D576" s="107" t="s">
        <v>199</v>
      </c>
      <c r="E576" s="62">
        <v>76</v>
      </c>
      <c r="F576" s="62">
        <v>32</v>
      </c>
      <c r="G576" s="100">
        <v>44</v>
      </c>
    </row>
    <row r="577" spans="1:7" ht="18" customHeight="1" x14ac:dyDescent="0.25">
      <c r="A577" s="104">
        <f t="shared" si="8"/>
        <v>44044</v>
      </c>
      <c r="B577" s="60" t="s">
        <v>26</v>
      </c>
      <c r="C577" s="60">
        <v>320240</v>
      </c>
      <c r="D577" s="107" t="s">
        <v>200</v>
      </c>
      <c r="E577" s="62">
        <v>428</v>
      </c>
      <c r="F577" s="62">
        <v>342</v>
      </c>
      <c r="G577" s="100">
        <v>86</v>
      </c>
    </row>
    <row r="578" spans="1:7" ht="18" customHeight="1" x14ac:dyDescent="0.25">
      <c r="A578" s="104">
        <f t="shared" si="8"/>
        <v>44044</v>
      </c>
      <c r="B578" s="60" t="s">
        <v>26</v>
      </c>
      <c r="C578" s="60">
        <v>320245</v>
      </c>
      <c r="D578" s="107" t="s">
        <v>201</v>
      </c>
      <c r="E578" s="62">
        <v>88</v>
      </c>
      <c r="F578" s="62">
        <v>78</v>
      </c>
      <c r="G578" s="100">
        <v>10</v>
      </c>
    </row>
    <row r="579" spans="1:7" ht="18" customHeight="1" x14ac:dyDescent="0.25">
      <c r="A579" s="104">
        <f t="shared" ref="A579:A642" si="9">IF(B579&lt;&gt;"",DATE(2020,INT((ROW(A577)-1)/78)+1,1),"")</f>
        <v>44044</v>
      </c>
      <c r="B579" s="60" t="s">
        <v>26</v>
      </c>
      <c r="C579" s="60">
        <v>320250</v>
      </c>
      <c r="D579" s="107" t="s">
        <v>202</v>
      </c>
      <c r="E579" s="62">
        <v>249</v>
      </c>
      <c r="F579" s="62">
        <v>190</v>
      </c>
      <c r="G579" s="100">
        <v>59</v>
      </c>
    </row>
    <row r="580" spans="1:7" ht="18" customHeight="1" x14ac:dyDescent="0.25">
      <c r="A580" s="104">
        <f t="shared" si="9"/>
        <v>44044</v>
      </c>
      <c r="B580" s="60" t="s">
        <v>26</v>
      </c>
      <c r="C580" s="60">
        <v>320255</v>
      </c>
      <c r="D580" s="107" t="s">
        <v>203</v>
      </c>
      <c r="E580" s="62">
        <v>7</v>
      </c>
      <c r="F580" s="62">
        <v>4</v>
      </c>
      <c r="G580" s="100">
        <v>3</v>
      </c>
    </row>
    <row r="581" spans="1:7" ht="18" customHeight="1" x14ac:dyDescent="0.25">
      <c r="A581" s="104">
        <f t="shared" si="9"/>
        <v>44044</v>
      </c>
      <c r="B581" s="60" t="s">
        <v>26</v>
      </c>
      <c r="C581" s="60">
        <v>320260</v>
      </c>
      <c r="D581" s="107" t="s">
        <v>204</v>
      </c>
      <c r="E581" s="62">
        <v>136</v>
      </c>
      <c r="F581" s="62">
        <v>83</v>
      </c>
      <c r="G581" s="100">
        <v>53</v>
      </c>
    </row>
    <row r="582" spans="1:7" ht="18" customHeight="1" x14ac:dyDescent="0.25">
      <c r="A582" s="104">
        <f t="shared" si="9"/>
        <v>44044</v>
      </c>
      <c r="B582" s="60" t="s">
        <v>26</v>
      </c>
      <c r="C582" s="60">
        <v>320265</v>
      </c>
      <c r="D582" s="107" t="s">
        <v>205</v>
      </c>
      <c r="E582" s="62">
        <v>20</v>
      </c>
      <c r="F582" s="62">
        <v>20</v>
      </c>
      <c r="G582" s="100">
        <v>0</v>
      </c>
    </row>
    <row r="583" spans="1:7" ht="18" customHeight="1" x14ac:dyDescent="0.25">
      <c r="A583" s="104">
        <f t="shared" si="9"/>
        <v>44044</v>
      </c>
      <c r="B583" s="60" t="s">
        <v>26</v>
      </c>
      <c r="C583" s="60">
        <v>320270</v>
      </c>
      <c r="D583" s="107" t="s">
        <v>206</v>
      </c>
      <c r="E583" s="62">
        <v>33</v>
      </c>
      <c r="F583" s="62">
        <v>23</v>
      </c>
      <c r="G583" s="100">
        <v>10</v>
      </c>
    </row>
    <row r="584" spans="1:7" ht="18" customHeight="1" x14ac:dyDescent="0.25">
      <c r="A584" s="104">
        <f t="shared" si="9"/>
        <v>44044</v>
      </c>
      <c r="B584" s="60" t="s">
        <v>26</v>
      </c>
      <c r="C584" s="60">
        <v>320280</v>
      </c>
      <c r="D584" s="107" t="s">
        <v>207</v>
      </c>
      <c r="E584" s="62">
        <v>126</v>
      </c>
      <c r="F584" s="62">
        <v>96</v>
      </c>
      <c r="G584" s="100">
        <v>30</v>
      </c>
    </row>
    <row r="585" spans="1:7" ht="18" customHeight="1" x14ac:dyDescent="0.25">
      <c r="A585" s="104">
        <f t="shared" si="9"/>
        <v>44044</v>
      </c>
      <c r="B585" s="60" t="s">
        <v>26</v>
      </c>
      <c r="C585" s="60">
        <v>320290</v>
      </c>
      <c r="D585" s="107" t="s">
        <v>208</v>
      </c>
      <c r="E585" s="62">
        <v>30</v>
      </c>
      <c r="F585" s="62">
        <v>21</v>
      </c>
      <c r="G585" s="100">
        <v>9</v>
      </c>
    </row>
    <row r="586" spans="1:7" ht="18" customHeight="1" x14ac:dyDescent="0.25">
      <c r="A586" s="104">
        <f t="shared" si="9"/>
        <v>44044</v>
      </c>
      <c r="B586" s="60" t="s">
        <v>26</v>
      </c>
      <c r="C586" s="60">
        <v>320300</v>
      </c>
      <c r="D586" s="107" t="s">
        <v>209</v>
      </c>
      <c r="E586" s="62">
        <v>43</v>
      </c>
      <c r="F586" s="62">
        <v>41</v>
      </c>
      <c r="G586" s="100">
        <v>2</v>
      </c>
    </row>
    <row r="587" spans="1:7" ht="18" customHeight="1" x14ac:dyDescent="0.25">
      <c r="A587" s="104">
        <f t="shared" si="9"/>
        <v>44044</v>
      </c>
      <c r="B587" s="60" t="s">
        <v>26</v>
      </c>
      <c r="C587" s="60">
        <v>320305</v>
      </c>
      <c r="D587" s="107" t="s">
        <v>210</v>
      </c>
      <c r="E587" s="62">
        <v>50</v>
      </c>
      <c r="F587" s="62">
        <v>56</v>
      </c>
      <c r="G587" s="100">
        <v>-6</v>
      </c>
    </row>
    <row r="588" spans="1:7" ht="18" customHeight="1" x14ac:dyDescent="0.25">
      <c r="A588" s="104">
        <f t="shared" si="9"/>
        <v>44044</v>
      </c>
      <c r="B588" s="60" t="s">
        <v>26</v>
      </c>
      <c r="C588" s="60">
        <v>320310</v>
      </c>
      <c r="D588" s="107" t="s">
        <v>211</v>
      </c>
      <c r="E588" s="62">
        <v>12</v>
      </c>
      <c r="F588" s="62">
        <v>7</v>
      </c>
      <c r="G588" s="100">
        <v>5</v>
      </c>
    </row>
    <row r="589" spans="1:7" ht="18" customHeight="1" x14ac:dyDescent="0.25">
      <c r="A589" s="104">
        <f t="shared" si="9"/>
        <v>44044</v>
      </c>
      <c r="B589" s="60" t="s">
        <v>26</v>
      </c>
      <c r="C589" s="60">
        <v>320313</v>
      </c>
      <c r="D589" s="107" t="s">
        <v>212</v>
      </c>
      <c r="E589" s="62">
        <v>315</v>
      </c>
      <c r="F589" s="62">
        <v>110</v>
      </c>
      <c r="G589" s="100">
        <v>205</v>
      </c>
    </row>
    <row r="590" spans="1:7" ht="18" customHeight="1" x14ac:dyDescent="0.25">
      <c r="A590" s="104">
        <f t="shared" si="9"/>
        <v>44044</v>
      </c>
      <c r="B590" s="60" t="s">
        <v>26</v>
      </c>
      <c r="C590" s="60">
        <v>320316</v>
      </c>
      <c r="D590" s="107" t="s">
        <v>213</v>
      </c>
      <c r="E590" s="62">
        <v>6</v>
      </c>
      <c r="F590" s="62">
        <v>14</v>
      </c>
      <c r="G590" s="100">
        <v>-8</v>
      </c>
    </row>
    <row r="591" spans="1:7" ht="18" customHeight="1" x14ac:dyDescent="0.25">
      <c r="A591" s="104">
        <f t="shared" si="9"/>
        <v>44044</v>
      </c>
      <c r="B591" s="60" t="s">
        <v>26</v>
      </c>
      <c r="C591" s="60">
        <v>320320</v>
      </c>
      <c r="D591" s="107" t="s">
        <v>214</v>
      </c>
      <c r="E591" s="62">
        <v>1711</v>
      </c>
      <c r="F591" s="62">
        <v>1170</v>
      </c>
      <c r="G591" s="100">
        <v>541</v>
      </c>
    </row>
    <row r="592" spans="1:7" ht="18" customHeight="1" x14ac:dyDescent="0.25">
      <c r="A592" s="104">
        <f t="shared" si="9"/>
        <v>44044</v>
      </c>
      <c r="B592" s="60" t="s">
        <v>26</v>
      </c>
      <c r="C592" s="60">
        <v>320330</v>
      </c>
      <c r="D592" s="107" t="s">
        <v>215</v>
      </c>
      <c r="E592" s="62">
        <v>8</v>
      </c>
      <c r="F592" s="62">
        <v>4</v>
      </c>
      <c r="G592" s="100">
        <v>4</v>
      </c>
    </row>
    <row r="593" spans="1:7" ht="18" customHeight="1" x14ac:dyDescent="0.25">
      <c r="A593" s="104">
        <f t="shared" si="9"/>
        <v>44044</v>
      </c>
      <c r="B593" s="60" t="s">
        <v>26</v>
      </c>
      <c r="C593" s="60">
        <v>320332</v>
      </c>
      <c r="D593" s="107" t="s">
        <v>216</v>
      </c>
      <c r="E593" s="62">
        <v>118</v>
      </c>
      <c r="F593" s="62">
        <v>139</v>
      </c>
      <c r="G593" s="100">
        <v>-21</v>
      </c>
    </row>
    <row r="594" spans="1:7" ht="18" customHeight="1" x14ac:dyDescent="0.25">
      <c r="A594" s="104">
        <f t="shared" si="9"/>
        <v>44044</v>
      </c>
      <c r="B594" s="60" t="s">
        <v>26</v>
      </c>
      <c r="C594" s="60">
        <v>320334</v>
      </c>
      <c r="D594" s="107" t="s">
        <v>217</v>
      </c>
      <c r="E594" s="62">
        <v>202</v>
      </c>
      <c r="F594" s="62">
        <v>122</v>
      </c>
      <c r="G594" s="100">
        <v>80</v>
      </c>
    </row>
    <row r="595" spans="1:7" ht="18" customHeight="1" x14ac:dyDescent="0.25">
      <c r="A595" s="104">
        <f t="shared" si="9"/>
        <v>44044</v>
      </c>
      <c r="B595" s="60" t="s">
        <v>26</v>
      </c>
      <c r="C595" s="60">
        <v>320335</v>
      </c>
      <c r="D595" s="107" t="s">
        <v>218</v>
      </c>
      <c r="E595" s="62">
        <v>42</v>
      </c>
      <c r="F595" s="62">
        <v>39</v>
      </c>
      <c r="G595" s="100">
        <v>3</v>
      </c>
    </row>
    <row r="596" spans="1:7" ht="18" customHeight="1" x14ac:dyDescent="0.25">
      <c r="A596" s="104">
        <f t="shared" si="9"/>
        <v>44044</v>
      </c>
      <c r="B596" s="60" t="s">
        <v>26</v>
      </c>
      <c r="C596" s="60">
        <v>320340</v>
      </c>
      <c r="D596" s="107" t="s">
        <v>219</v>
      </c>
      <c r="E596" s="62">
        <v>28</v>
      </c>
      <c r="F596" s="62">
        <v>36</v>
      </c>
      <c r="G596" s="100">
        <v>-8</v>
      </c>
    </row>
    <row r="597" spans="1:7" ht="18" customHeight="1" x14ac:dyDescent="0.25">
      <c r="A597" s="104">
        <f t="shared" si="9"/>
        <v>44044</v>
      </c>
      <c r="B597" s="60" t="s">
        <v>26</v>
      </c>
      <c r="C597" s="60">
        <v>320350</v>
      </c>
      <c r="D597" s="107" t="s">
        <v>220</v>
      </c>
      <c r="E597" s="62">
        <v>38</v>
      </c>
      <c r="F597" s="62">
        <v>42</v>
      </c>
      <c r="G597" s="100">
        <v>-4</v>
      </c>
    </row>
    <row r="598" spans="1:7" ht="18" customHeight="1" x14ac:dyDescent="0.25">
      <c r="A598" s="104">
        <f t="shared" si="9"/>
        <v>44044</v>
      </c>
      <c r="B598" s="60" t="s">
        <v>26</v>
      </c>
      <c r="C598" s="60">
        <v>320360</v>
      </c>
      <c r="D598" s="107" t="s">
        <v>221</v>
      </c>
      <c r="E598" s="62">
        <v>8</v>
      </c>
      <c r="F598" s="62">
        <v>1</v>
      </c>
      <c r="G598" s="100">
        <v>7</v>
      </c>
    </row>
    <row r="599" spans="1:7" ht="18" customHeight="1" x14ac:dyDescent="0.25">
      <c r="A599" s="104">
        <f t="shared" si="9"/>
        <v>44044</v>
      </c>
      <c r="B599" s="60" t="s">
        <v>26</v>
      </c>
      <c r="C599" s="60">
        <v>320370</v>
      </c>
      <c r="D599" s="107" t="s">
        <v>222</v>
      </c>
      <c r="E599" s="62">
        <v>40</v>
      </c>
      <c r="F599" s="62">
        <v>29</v>
      </c>
      <c r="G599" s="100">
        <v>11</v>
      </c>
    </row>
    <row r="600" spans="1:7" ht="18" customHeight="1" x14ac:dyDescent="0.25">
      <c r="A600" s="104">
        <f t="shared" si="9"/>
        <v>44044</v>
      </c>
      <c r="B600" s="60" t="s">
        <v>26</v>
      </c>
      <c r="C600" s="60">
        <v>320380</v>
      </c>
      <c r="D600" s="107" t="s">
        <v>223</v>
      </c>
      <c r="E600" s="62">
        <v>10</v>
      </c>
      <c r="F600" s="62">
        <v>13</v>
      </c>
      <c r="G600" s="100">
        <v>-3</v>
      </c>
    </row>
    <row r="601" spans="1:7" ht="18" customHeight="1" x14ac:dyDescent="0.25">
      <c r="A601" s="104">
        <f t="shared" si="9"/>
        <v>44044</v>
      </c>
      <c r="B601" s="60" t="s">
        <v>26</v>
      </c>
      <c r="C601" s="60">
        <v>320390</v>
      </c>
      <c r="D601" s="107" t="s">
        <v>224</v>
      </c>
      <c r="E601" s="62">
        <v>208</v>
      </c>
      <c r="F601" s="62">
        <v>179</v>
      </c>
      <c r="G601" s="100">
        <v>29</v>
      </c>
    </row>
    <row r="602" spans="1:7" ht="18" customHeight="1" x14ac:dyDescent="0.25">
      <c r="A602" s="104">
        <f t="shared" si="9"/>
        <v>44044</v>
      </c>
      <c r="B602" s="60" t="s">
        <v>26</v>
      </c>
      <c r="C602" s="60">
        <v>320400</v>
      </c>
      <c r="D602" s="107" t="s">
        <v>225</v>
      </c>
      <c r="E602" s="62">
        <v>48</v>
      </c>
      <c r="F602" s="62">
        <v>40</v>
      </c>
      <c r="G602" s="100">
        <v>8</v>
      </c>
    </row>
    <row r="603" spans="1:7" ht="18" customHeight="1" x14ac:dyDescent="0.25">
      <c r="A603" s="104">
        <f t="shared" si="9"/>
        <v>44044</v>
      </c>
      <c r="B603" s="60" t="s">
        <v>26</v>
      </c>
      <c r="C603" s="60">
        <v>320405</v>
      </c>
      <c r="D603" s="107" t="s">
        <v>226</v>
      </c>
      <c r="E603" s="62">
        <v>110</v>
      </c>
      <c r="F603" s="62">
        <v>78</v>
      </c>
      <c r="G603" s="100">
        <v>32</v>
      </c>
    </row>
    <row r="604" spans="1:7" ht="18" customHeight="1" x14ac:dyDescent="0.25">
      <c r="A604" s="104">
        <f t="shared" si="9"/>
        <v>44044</v>
      </c>
      <c r="B604" s="60" t="s">
        <v>26</v>
      </c>
      <c r="C604" s="60">
        <v>320410</v>
      </c>
      <c r="D604" s="107" t="s">
        <v>227</v>
      </c>
      <c r="E604" s="62">
        <v>74</v>
      </c>
      <c r="F604" s="62">
        <v>76</v>
      </c>
      <c r="G604" s="100">
        <v>-2</v>
      </c>
    </row>
    <row r="605" spans="1:7" ht="18" customHeight="1" x14ac:dyDescent="0.25">
      <c r="A605" s="104">
        <f t="shared" si="9"/>
        <v>44044</v>
      </c>
      <c r="B605" s="60" t="s">
        <v>26</v>
      </c>
      <c r="C605" s="60">
        <v>320420</v>
      </c>
      <c r="D605" s="107" t="s">
        <v>228</v>
      </c>
      <c r="E605" s="62">
        <v>41</v>
      </c>
      <c r="F605" s="62">
        <v>37</v>
      </c>
      <c r="G605" s="100">
        <v>4</v>
      </c>
    </row>
    <row r="606" spans="1:7" ht="18" customHeight="1" x14ac:dyDescent="0.25">
      <c r="A606" s="104">
        <f t="shared" si="9"/>
        <v>44044</v>
      </c>
      <c r="B606" s="60" t="s">
        <v>26</v>
      </c>
      <c r="C606" s="60">
        <v>320425</v>
      </c>
      <c r="D606" s="107" t="s">
        <v>229</v>
      </c>
      <c r="E606" s="62">
        <v>11</v>
      </c>
      <c r="F606" s="62">
        <v>15</v>
      </c>
      <c r="G606" s="100">
        <v>-4</v>
      </c>
    </row>
    <row r="607" spans="1:7" ht="18" customHeight="1" x14ac:dyDescent="0.25">
      <c r="A607" s="104">
        <f t="shared" si="9"/>
        <v>44044</v>
      </c>
      <c r="B607" s="60" t="s">
        <v>26</v>
      </c>
      <c r="C607" s="60">
        <v>320430</v>
      </c>
      <c r="D607" s="107" t="s">
        <v>230</v>
      </c>
      <c r="E607" s="62">
        <v>41</v>
      </c>
      <c r="F607" s="62">
        <v>29</v>
      </c>
      <c r="G607" s="100">
        <v>12</v>
      </c>
    </row>
    <row r="608" spans="1:7" ht="18" customHeight="1" x14ac:dyDescent="0.25">
      <c r="A608" s="104">
        <f t="shared" si="9"/>
        <v>44044</v>
      </c>
      <c r="B608" s="60" t="s">
        <v>26</v>
      </c>
      <c r="C608" s="60">
        <v>320435</v>
      </c>
      <c r="D608" s="107" t="s">
        <v>231</v>
      </c>
      <c r="E608" s="62">
        <v>61</v>
      </c>
      <c r="F608" s="62">
        <v>36</v>
      </c>
      <c r="G608" s="100">
        <v>25</v>
      </c>
    </row>
    <row r="609" spans="1:7" ht="18" customHeight="1" x14ac:dyDescent="0.25">
      <c r="A609" s="104">
        <f t="shared" si="9"/>
        <v>44044</v>
      </c>
      <c r="B609" s="60" t="s">
        <v>26</v>
      </c>
      <c r="C609" s="60">
        <v>320440</v>
      </c>
      <c r="D609" s="107" t="s">
        <v>232</v>
      </c>
      <c r="E609" s="62">
        <v>75</v>
      </c>
      <c r="F609" s="62">
        <v>25</v>
      </c>
      <c r="G609" s="100">
        <v>50</v>
      </c>
    </row>
    <row r="610" spans="1:7" ht="18" customHeight="1" x14ac:dyDescent="0.25">
      <c r="A610" s="104">
        <f t="shared" si="9"/>
        <v>44044</v>
      </c>
      <c r="B610" s="60" t="s">
        <v>26</v>
      </c>
      <c r="C610" s="60">
        <v>320450</v>
      </c>
      <c r="D610" s="107" t="s">
        <v>233</v>
      </c>
      <c r="E610" s="62">
        <v>3</v>
      </c>
      <c r="F610" s="62">
        <v>8</v>
      </c>
      <c r="G610" s="100">
        <v>-5</v>
      </c>
    </row>
    <row r="611" spans="1:7" ht="18" customHeight="1" x14ac:dyDescent="0.25">
      <c r="A611" s="104">
        <f t="shared" si="9"/>
        <v>44044</v>
      </c>
      <c r="B611" s="60" t="s">
        <v>26</v>
      </c>
      <c r="C611" s="60">
        <v>320455</v>
      </c>
      <c r="D611" s="107" t="s">
        <v>234</v>
      </c>
      <c r="E611" s="62">
        <v>202</v>
      </c>
      <c r="F611" s="62">
        <v>173</v>
      </c>
      <c r="G611" s="100">
        <v>29</v>
      </c>
    </row>
    <row r="612" spans="1:7" ht="18" customHeight="1" x14ac:dyDescent="0.25">
      <c r="A612" s="104">
        <f t="shared" si="9"/>
        <v>44044</v>
      </c>
      <c r="B612" s="60" t="s">
        <v>26</v>
      </c>
      <c r="C612" s="60">
        <v>320460</v>
      </c>
      <c r="D612" s="107" t="s">
        <v>235</v>
      </c>
      <c r="E612" s="62">
        <v>69</v>
      </c>
      <c r="F612" s="62">
        <v>61</v>
      </c>
      <c r="G612" s="100">
        <v>8</v>
      </c>
    </row>
    <row r="613" spans="1:7" ht="18" customHeight="1" x14ac:dyDescent="0.25">
      <c r="A613" s="104">
        <f t="shared" si="9"/>
        <v>44044</v>
      </c>
      <c r="B613" s="60" t="s">
        <v>26</v>
      </c>
      <c r="C613" s="60">
        <v>320465</v>
      </c>
      <c r="D613" s="107" t="s">
        <v>236</v>
      </c>
      <c r="E613" s="62">
        <v>24</v>
      </c>
      <c r="F613" s="62">
        <v>30</v>
      </c>
      <c r="G613" s="100">
        <v>-6</v>
      </c>
    </row>
    <row r="614" spans="1:7" ht="18" customHeight="1" x14ac:dyDescent="0.25">
      <c r="A614" s="104">
        <f t="shared" si="9"/>
        <v>44044</v>
      </c>
      <c r="B614" s="60" t="s">
        <v>26</v>
      </c>
      <c r="C614" s="60">
        <v>320470</v>
      </c>
      <c r="D614" s="107" t="s">
        <v>237</v>
      </c>
      <c r="E614" s="62">
        <v>112</v>
      </c>
      <c r="F614" s="62">
        <v>130</v>
      </c>
      <c r="G614" s="100">
        <v>-18</v>
      </c>
    </row>
    <row r="615" spans="1:7" ht="18" customHeight="1" x14ac:dyDescent="0.25">
      <c r="A615" s="104">
        <f t="shared" si="9"/>
        <v>44044</v>
      </c>
      <c r="B615" s="60" t="s">
        <v>26</v>
      </c>
      <c r="C615" s="60">
        <v>320480</v>
      </c>
      <c r="D615" s="107" t="s">
        <v>238</v>
      </c>
      <c r="E615" s="62">
        <v>40</v>
      </c>
      <c r="F615" s="62">
        <v>25</v>
      </c>
      <c r="G615" s="100">
        <v>15</v>
      </c>
    </row>
    <row r="616" spans="1:7" ht="18" customHeight="1" x14ac:dyDescent="0.25">
      <c r="A616" s="104">
        <f t="shared" si="9"/>
        <v>44044</v>
      </c>
      <c r="B616" s="60" t="s">
        <v>26</v>
      </c>
      <c r="C616" s="60">
        <v>320490</v>
      </c>
      <c r="D616" s="107" t="s">
        <v>239</v>
      </c>
      <c r="E616" s="62">
        <v>461</v>
      </c>
      <c r="F616" s="62">
        <v>451</v>
      </c>
      <c r="G616" s="100">
        <v>10</v>
      </c>
    </row>
    <row r="617" spans="1:7" ht="18" customHeight="1" x14ac:dyDescent="0.25">
      <c r="A617" s="104">
        <f t="shared" si="9"/>
        <v>44044</v>
      </c>
      <c r="B617" s="60" t="s">
        <v>26</v>
      </c>
      <c r="C617" s="60">
        <v>320495</v>
      </c>
      <c r="D617" s="107" t="s">
        <v>240</v>
      </c>
      <c r="E617" s="62">
        <v>46</v>
      </c>
      <c r="F617" s="62">
        <v>36</v>
      </c>
      <c r="G617" s="100">
        <v>10</v>
      </c>
    </row>
    <row r="618" spans="1:7" ht="18" customHeight="1" x14ac:dyDescent="0.25">
      <c r="A618" s="104">
        <f t="shared" si="9"/>
        <v>44044</v>
      </c>
      <c r="B618" s="60" t="s">
        <v>26</v>
      </c>
      <c r="C618" s="60">
        <v>320500</v>
      </c>
      <c r="D618" s="107" t="s">
        <v>241</v>
      </c>
      <c r="E618" s="62">
        <v>5166</v>
      </c>
      <c r="F618" s="62">
        <v>3295</v>
      </c>
      <c r="G618" s="100">
        <v>1871</v>
      </c>
    </row>
    <row r="619" spans="1:7" ht="18" customHeight="1" x14ac:dyDescent="0.25">
      <c r="A619" s="104">
        <f t="shared" si="9"/>
        <v>44044</v>
      </c>
      <c r="B619" s="60" t="s">
        <v>26</v>
      </c>
      <c r="C619" s="60">
        <v>320501</v>
      </c>
      <c r="D619" s="107" t="s">
        <v>242</v>
      </c>
      <c r="E619" s="62">
        <v>218</v>
      </c>
      <c r="F619" s="62">
        <v>87</v>
      </c>
      <c r="G619" s="100">
        <v>131</v>
      </c>
    </row>
    <row r="620" spans="1:7" ht="18" customHeight="1" x14ac:dyDescent="0.25">
      <c r="A620" s="104">
        <f t="shared" si="9"/>
        <v>44044</v>
      </c>
      <c r="B620" s="60" t="s">
        <v>26</v>
      </c>
      <c r="C620" s="60">
        <v>320503</v>
      </c>
      <c r="D620" s="107" t="s">
        <v>243</v>
      </c>
      <c r="E620" s="62">
        <v>98</v>
      </c>
      <c r="F620" s="62">
        <v>53</v>
      </c>
      <c r="G620" s="100">
        <v>45</v>
      </c>
    </row>
    <row r="621" spans="1:7" ht="18" customHeight="1" x14ac:dyDescent="0.25">
      <c r="A621" s="104">
        <f t="shared" si="9"/>
        <v>44044</v>
      </c>
      <c r="B621" s="60" t="s">
        <v>26</v>
      </c>
      <c r="C621" s="60">
        <v>320506</v>
      </c>
      <c r="D621" s="107" t="s">
        <v>244</v>
      </c>
      <c r="E621" s="62">
        <v>169</v>
      </c>
      <c r="F621" s="62">
        <v>135</v>
      </c>
      <c r="G621" s="100">
        <v>34</v>
      </c>
    </row>
    <row r="622" spans="1:7" ht="18" customHeight="1" x14ac:dyDescent="0.25">
      <c r="A622" s="104">
        <f t="shared" si="9"/>
        <v>44044</v>
      </c>
      <c r="B622" s="60" t="s">
        <v>26</v>
      </c>
      <c r="C622" s="60">
        <v>320510</v>
      </c>
      <c r="D622" s="107" t="s">
        <v>245</v>
      </c>
      <c r="E622" s="62">
        <v>421</v>
      </c>
      <c r="F622" s="62">
        <v>313</v>
      </c>
      <c r="G622" s="100">
        <v>108</v>
      </c>
    </row>
    <row r="623" spans="1:7" ht="18" customHeight="1" x14ac:dyDescent="0.25">
      <c r="A623" s="104">
        <f t="shared" si="9"/>
        <v>44044</v>
      </c>
      <c r="B623" s="60" t="s">
        <v>26</v>
      </c>
      <c r="C623" s="60">
        <v>320515</v>
      </c>
      <c r="D623" s="107" t="s">
        <v>246</v>
      </c>
      <c r="E623" s="62">
        <v>1</v>
      </c>
      <c r="F623" s="62">
        <v>5</v>
      </c>
      <c r="G623" s="100">
        <v>-4</v>
      </c>
    </row>
    <row r="624" spans="1:7" ht="18" customHeight="1" x14ac:dyDescent="0.25">
      <c r="A624" s="104">
        <f t="shared" si="9"/>
        <v>44044</v>
      </c>
      <c r="B624" s="60" t="s">
        <v>26</v>
      </c>
      <c r="C624" s="60">
        <v>320517</v>
      </c>
      <c r="D624" s="107" t="s">
        <v>247</v>
      </c>
      <c r="E624" s="62">
        <v>34</v>
      </c>
      <c r="F624" s="62">
        <v>22</v>
      </c>
      <c r="G624" s="100">
        <v>12</v>
      </c>
    </row>
    <row r="625" spans="1:7" ht="18" customHeight="1" x14ac:dyDescent="0.25">
      <c r="A625" s="104">
        <f t="shared" si="9"/>
        <v>44044</v>
      </c>
      <c r="B625" s="60" t="s">
        <v>26</v>
      </c>
      <c r="C625" s="60">
        <v>320520</v>
      </c>
      <c r="D625" s="107" t="s">
        <v>248</v>
      </c>
      <c r="E625" s="62">
        <v>2688</v>
      </c>
      <c r="F625" s="62">
        <v>2284</v>
      </c>
      <c r="G625" s="100">
        <v>404</v>
      </c>
    </row>
    <row r="626" spans="1:7" ht="18" customHeight="1" x14ac:dyDescent="0.25">
      <c r="A626" s="104">
        <f t="shared" si="9"/>
        <v>44044</v>
      </c>
      <c r="B626" s="60" t="s">
        <v>26</v>
      </c>
      <c r="C626" s="60">
        <v>320530</v>
      </c>
      <c r="D626" s="107" t="s">
        <v>249</v>
      </c>
      <c r="E626" s="62">
        <v>3439</v>
      </c>
      <c r="F626" s="62">
        <v>3072</v>
      </c>
      <c r="G626" s="100">
        <v>367</v>
      </c>
    </row>
    <row r="627" spans="1:7" ht="18" customHeight="1" x14ac:dyDescent="0.25">
      <c r="A627" s="104">
        <f t="shared" si="9"/>
        <v>44075</v>
      </c>
      <c r="B627" s="60" t="s">
        <v>26</v>
      </c>
      <c r="C627" s="60">
        <v>320010</v>
      </c>
      <c r="D627" s="107" t="s">
        <v>172</v>
      </c>
      <c r="E627" s="62">
        <v>69</v>
      </c>
      <c r="F627" s="62">
        <v>50</v>
      </c>
      <c r="G627" s="100">
        <v>19</v>
      </c>
    </row>
    <row r="628" spans="1:7" ht="18" customHeight="1" x14ac:dyDescent="0.25">
      <c r="A628" s="104">
        <f t="shared" si="9"/>
        <v>44075</v>
      </c>
      <c r="B628" s="60" t="s">
        <v>26</v>
      </c>
      <c r="C628" s="60">
        <v>320013</v>
      </c>
      <c r="D628" s="107" t="s">
        <v>173</v>
      </c>
      <c r="E628" s="62">
        <v>13</v>
      </c>
      <c r="F628" s="62">
        <v>12</v>
      </c>
      <c r="G628" s="100">
        <v>1</v>
      </c>
    </row>
    <row r="629" spans="1:7" ht="18" customHeight="1" x14ac:dyDescent="0.25">
      <c r="A629" s="104">
        <f t="shared" si="9"/>
        <v>44075</v>
      </c>
      <c r="B629" s="60" t="s">
        <v>26</v>
      </c>
      <c r="C629" s="60">
        <v>320016</v>
      </c>
      <c r="D629" s="107" t="s">
        <v>174</v>
      </c>
      <c r="E629" s="62">
        <v>18</v>
      </c>
      <c r="F629" s="62">
        <v>16</v>
      </c>
      <c r="G629" s="100">
        <v>2</v>
      </c>
    </row>
    <row r="630" spans="1:7" ht="18" customHeight="1" x14ac:dyDescent="0.25">
      <c r="A630" s="104">
        <f t="shared" si="9"/>
        <v>44075</v>
      </c>
      <c r="B630" s="60" t="s">
        <v>26</v>
      </c>
      <c r="C630" s="60">
        <v>320020</v>
      </c>
      <c r="D630" s="107" t="s">
        <v>175</v>
      </c>
      <c r="E630" s="62">
        <v>42</v>
      </c>
      <c r="F630" s="62">
        <v>47</v>
      </c>
      <c r="G630" s="100">
        <v>-5</v>
      </c>
    </row>
    <row r="631" spans="1:7" ht="18" customHeight="1" x14ac:dyDescent="0.25">
      <c r="A631" s="104">
        <f t="shared" si="9"/>
        <v>44075</v>
      </c>
      <c r="B631" s="60" t="s">
        <v>26</v>
      </c>
      <c r="C631" s="60">
        <v>320030</v>
      </c>
      <c r="D631" s="107" t="s">
        <v>176</v>
      </c>
      <c r="E631" s="62">
        <v>104</v>
      </c>
      <c r="F631" s="62">
        <v>71</v>
      </c>
      <c r="G631" s="100">
        <v>33</v>
      </c>
    </row>
    <row r="632" spans="1:7" ht="18" customHeight="1" x14ac:dyDescent="0.25">
      <c r="A632" s="104">
        <f t="shared" si="9"/>
        <v>44075</v>
      </c>
      <c r="B632" s="60" t="s">
        <v>26</v>
      </c>
      <c r="C632" s="60">
        <v>320035</v>
      </c>
      <c r="D632" s="107" t="s">
        <v>177</v>
      </c>
      <c r="E632" s="62">
        <v>4</v>
      </c>
      <c r="F632" s="62">
        <v>8</v>
      </c>
      <c r="G632" s="100">
        <v>-4</v>
      </c>
    </row>
    <row r="633" spans="1:7" ht="18" customHeight="1" x14ac:dyDescent="0.25">
      <c r="A633" s="104">
        <f t="shared" si="9"/>
        <v>44075</v>
      </c>
      <c r="B633" s="60" t="s">
        <v>26</v>
      </c>
      <c r="C633" s="60">
        <v>320040</v>
      </c>
      <c r="D633" s="107" t="s">
        <v>178</v>
      </c>
      <c r="E633" s="62">
        <v>115</v>
      </c>
      <c r="F633" s="62">
        <v>94</v>
      </c>
      <c r="G633" s="100">
        <v>21</v>
      </c>
    </row>
    <row r="634" spans="1:7" ht="18" customHeight="1" x14ac:dyDescent="0.25">
      <c r="A634" s="104">
        <f t="shared" si="9"/>
        <v>44075</v>
      </c>
      <c r="B634" s="60" t="s">
        <v>26</v>
      </c>
      <c r="C634" s="60">
        <v>320050</v>
      </c>
      <c r="D634" s="107" t="s">
        <v>179</v>
      </c>
      <c r="E634" s="62">
        <v>5</v>
      </c>
      <c r="F634" s="62">
        <v>2</v>
      </c>
      <c r="G634" s="100">
        <v>3</v>
      </c>
    </row>
    <row r="635" spans="1:7" ht="18" customHeight="1" x14ac:dyDescent="0.25">
      <c r="A635" s="104">
        <f t="shared" si="9"/>
        <v>44075</v>
      </c>
      <c r="B635" s="60" t="s">
        <v>26</v>
      </c>
      <c r="C635" s="60">
        <v>320060</v>
      </c>
      <c r="D635" s="107" t="s">
        <v>180</v>
      </c>
      <c r="E635" s="62">
        <v>1534</v>
      </c>
      <c r="F635" s="62">
        <v>1231</v>
      </c>
      <c r="G635" s="100">
        <v>303</v>
      </c>
    </row>
    <row r="636" spans="1:7" ht="18" customHeight="1" x14ac:dyDescent="0.25">
      <c r="A636" s="104">
        <f t="shared" si="9"/>
        <v>44075</v>
      </c>
      <c r="B636" s="60" t="s">
        <v>26</v>
      </c>
      <c r="C636" s="60">
        <v>320070</v>
      </c>
      <c r="D636" s="107" t="s">
        <v>181</v>
      </c>
      <c r="E636" s="62">
        <v>66</v>
      </c>
      <c r="F636" s="62">
        <v>35</v>
      </c>
      <c r="G636" s="100">
        <v>31</v>
      </c>
    </row>
    <row r="637" spans="1:7" ht="18" customHeight="1" x14ac:dyDescent="0.25">
      <c r="A637" s="104">
        <f t="shared" si="9"/>
        <v>44075</v>
      </c>
      <c r="B637" s="60" t="s">
        <v>26</v>
      </c>
      <c r="C637" s="60">
        <v>320080</v>
      </c>
      <c r="D637" s="107" t="s">
        <v>182</v>
      </c>
      <c r="E637" s="62">
        <v>81</v>
      </c>
      <c r="F637" s="62">
        <v>76</v>
      </c>
      <c r="G637" s="100">
        <v>5</v>
      </c>
    </row>
    <row r="638" spans="1:7" ht="18" customHeight="1" x14ac:dyDescent="0.25">
      <c r="A638" s="104">
        <f t="shared" si="9"/>
        <v>44075</v>
      </c>
      <c r="B638" s="60" t="s">
        <v>26</v>
      </c>
      <c r="C638" s="60">
        <v>320090</v>
      </c>
      <c r="D638" s="107" t="s">
        <v>183</v>
      </c>
      <c r="E638" s="62">
        <v>155</v>
      </c>
      <c r="F638" s="62">
        <v>119</v>
      </c>
      <c r="G638" s="100">
        <v>36</v>
      </c>
    </row>
    <row r="639" spans="1:7" ht="18" customHeight="1" x14ac:dyDescent="0.25">
      <c r="A639" s="104">
        <f t="shared" si="9"/>
        <v>44075</v>
      </c>
      <c r="B639" s="60" t="s">
        <v>26</v>
      </c>
      <c r="C639" s="60">
        <v>320100</v>
      </c>
      <c r="D639" s="107" t="s">
        <v>184</v>
      </c>
      <c r="E639" s="62">
        <v>15</v>
      </c>
      <c r="F639" s="62">
        <v>21</v>
      </c>
      <c r="G639" s="100">
        <v>-6</v>
      </c>
    </row>
    <row r="640" spans="1:7" ht="18" customHeight="1" x14ac:dyDescent="0.25">
      <c r="A640" s="104">
        <f t="shared" si="9"/>
        <v>44075</v>
      </c>
      <c r="B640" s="60" t="s">
        <v>26</v>
      </c>
      <c r="C640" s="60">
        <v>320110</v>
      </c>
      <c r="D640" s="107" t="s">
        <v>185</v>
      </c>
      <c r="E640" s="62">
        <v>19</v>
      </c>
      <c r="F640" s="62">
        <v>16</v>
      </c>
      <c r="G640" s="100">
        <v>3</v>
      </c>
    </row>
    <row r="641" spans="1:7" ht="18" customHeight="1" x14ac:dyDescent="0.25">
      <c r="A641" s="104">
        <f t="shared" si="9"/>
        <v>44075</v>
      </c>
      <c r="B641" s="60" t="s">
        <v>26</v>
      </c>
      <c r="C641" s="60">
        <v>320115</v>
      </c>
      <c r="D641" s="107" t="s">
        <v>186</v>
      </c>
      <c r="E641" s="62">
        <v>21</v>
      </c>
      <c r="F641" s="62">
        <v>12</v>
      </c>
      <c r="G641" s="100">
        <v>9</v>
      </c>
    </row>
    <row r="642" spans="1:7" ht="18" customHeight="1" x14ac:dyDescent="0.25">
      <c r="A642" s="104">
        <f t="shared" si="9"/>
        <v>44075</v>
      </c>
      <c r="B642" s="60" t="s">
        <v>26</v>
      </c>
      <c r="C642" s="60">
        <v>320120</v>
      </c>
      <c r="D642" s="107" t="s">
        <v>187</v>
      </c>
      <c r="E642" s="62">
        <v>1183</v>
      </c>
      <c r="F642" s="62">
        <v>870</v>
      </c>
      <c r="G642" s="100">
        <v>313</v>
      </c>
    </row>
    <row r="643" spans="1:7" ht="18" customHeight="1" x14ac:dyDescent="0.25">
      <c r="A643" s="104">
        <f t="shared" ref="A643:A706" si="10">IF(B643&lt;&gt;"",DATE(2020,INT((ROW(A641)-1)/78)+1,1),"")</f>
        <v>44075</v>
      </c>
      <c r="B643" s="60" t="s">
        <v>26</v>
      </c>
      <c r="C643" s="60">
        <v>320130</v>
      </c>
      <c r="D643" s="107" t="s">
        <v>188</v>
      </c>
      <c r="E643" s="62">
        <v>1864</v>
      </c>
      <c r="F643" s="62">
        <v>1330</v>
      </c>
      <c r="G643" s="100">
        <v>534</v>
      </c>
    </row>
    <row r="644" spans="1:7" ht="18" customHeight="1" x14ac:dyDescent="0.25">
      <c r="A644" s="104">
        <f t="shared" si="10"/>
        <v>44075</v>
      </c>
      <c r="B644" s="60" t="s">
        <v>26</v>
      </c>
      <c r="C644" s="60">
        <v>320140</v>
      </c>
      <c r="D644" s="107" t="s">
        <v>189</v>
      </c>
      <c r="E644" s="62">
        <v>266</v>
      </c>
      <c r="F644" s="62">
        <v>196</v>
      </c>
      <c r="G644" s="100">
        <v>70</v>
      </c>
    </row>
    <row r="645" spans="1:7" ht="18" customHeight="1" x14ac:dyDescent="0.25">
      <c r="A645" s="104">
        <f t="shared" si="10"/>
        <v>44075</v>
      </c>
      <c r="B645" s="60" t="s">
        <v>26</v>
      </c>
      <c r="C645" s="60">
        <v>320150</v>
      </c>
      <c r="D645" s="107" t="s">
        <v>190</v>
      </c>
      <c r="E645" s="62">
        <v>903</v>
      </c>
      <c r="F645" s="62">
        <v>756</v>
      </c>
      <c r="G645" s="100">
        <v>147</v>
      </c>
    </row>
    <row r="646" spans="1:7" ht="18" customHeight="1" x14ac:dyDescent="0.25">
      <c r="A646" s="104">
        <f t="shared" si="10"/>
        <v>44075</v>
      </c>
      <c r="B646" s="60" t="s">
        <v>26</v>
      </c>
      <c r="C646" s="60">
        <v>320160</v>
      </c>
      <c r="D646" s="107" t="s">
        <v>191</v>
      </c>
      <c r="E646" s="62">
        <v>45</v>
      </c>
      <c r="F646" s="62">
        <v>45</v>
      </c>
      <c r="G646" s="100">
        <v>0</v>
      </c>
    </row>
    <row r="647" spans="1:7" ht="18" customHeight="1" x14ac:dyDescent="0.25">
      <c r="A647" s="104">
        <f t="shared" si="10"/>
        <v>44075</v>
      </c>
      <c r="B647" s="60" t="s">
        <v>26</v>
      </c>
      <c r="C647" s="60">
        <v>320170</v>
      </c>
      <c r="D647" s="107" t="s">
        <v>192</v>
      </c>
      <c r="E647" s="62">
        <v>21</v>
      </c>
      <c r="F647" s="62">
        <v>30</v>
      </c>
      <c r="G647" s="100">
        <v>-9</v>
      </c>
    </row>
    <row r="648" spans="1:7" ht="18" customHeight="1" x14ac:dyDescent="0.25">
      <c r="A648" s="104">
        <f t="shared" si="10"/>
        <v>44075</v>
      </c>
      <c r="B648" s="60" t="s">
        <v>26</v>
      </c>
      <c r="C648" s="60">
        <v>320180</v>
      </c>
      <c r="D648" s="107" t="s">
        <v>193</v>
      </c>
      <c r="E648" s="62">
        <v>3</v>
      </c>
      <c r="F648" s="62">
        <v>5</v>
      </c>
      <c r="G648" s="100">
        <v>-2</v>
      </c>
    </row>
    <row r="649" spans="1:7" ht="18" customHeight="1" x14ac:dyDescent="0.25">
      <c r="A649" s="104">
        <f t="shared" si="10"/>
        <v>44075</v>
      </c>
      <c r="B649" s="60" t="s">
        <v>26</v>
      </c>
      <c r="C649" s="60">
        <v>320190</v>
      </c>
      <c r="D649" s="107" t="s">
        <v>194</v>
      </c>
      <c r="E649" s="62">
        <v>119</v>
      </c>
      <c r="F649" s="62">
        <v>141</v>
      </c>
      <c r="G649" s="100">
        <v>-22</v>
      </c>
    </row>
    <row r="650" spans="1:7" ht="18" customHeight="1" x14ac:dyDescent="0.25">
      <c r="A650" s="104">
        <f t="shared" si="10"/>
        <v>44075</v>
      </c>
      <c r="B650" s="60" t="s">
        <v>26</v>
      </c>
      <c r="C650" s="60">
        <v>320200</v>
      </c>
      <c r="D650" s="107" t="s">
        <v>195</v>
      </c>
      <c r="E650" s="62">
        <v>19</v>
      </c>
      <c r="F650" s="62">
        <v>7</v>
      </c>
      <c r="G650" s="100">
        <v>12</v>
      </c>
    </row>
    <row r="651" spans="1:7" ht="18" customHeight="1" x14ac:dyDescent="0.25">
      <c r="A651" s="104">
        <f t="shared" si="10"/>
        <v>44075</v>
      </c>
      <c r="B651" s="60" t="s">
        <v>26</v>
      </c>
      <c r="C651" s="60">
        <v>320210</v>
      </c>
      <c r="D651" s="107" t="s">
        <v>196</v>
      </c>
      <c r="E651" s="62">
        <v>41</v>
      </c>
      <c r="F651" s="62">
        <v>25</v>
      </c>
      <c r="G651" s="100">
        <v>16</v>
      </c>
    </row>
    <row r="652" spans="1:7" ht="18" customHeight="1" x14ac:dyDescent="0.25">
      <c r="A652" s="104">
        <f t="shared" si="10"/>
        <v>44075</v>
      </c>
      <c r="B652" s="60" t="s">
        <v>26</v>
      </c>
      <c r="C652" s="60">
        <v>320220</v>
      </c>
      <c r="D652" s="107" t="s">
        <v>197</v>
      </c>
      <c r="E652" s="62">
        <v>80</v>
      </c>
      <c r="F652" s="62">
        <v>56</v>
      </c>
      <c r="G652" s="100">
        <v>24</v>
      </c>
    </row>
    <row r="653" spans="1:7" ht="18" customHeight="1" x14ac:dyDescent="0.25">
      <c r="A653" s="104">
        <f t="shared" si="10"/>
        <v>44075</v>
      </c>
      <c r="B653" s="60" t="s">
        <v>26</v>
      </c>
      <c r="C653" s="60">
        <v>320225</v>
      </c>
      <c r="D653" s="107" t="s">
        <v>198</v>
      </c>
      <c r="E653" s="62">
        <v>32</v>
      </c>
      <c r="F653" s="62">
        <v>32</v>
      </c>
      <c r="G653" s="100">
        <v>0</v>
      </c>
    </row>
    <row r="654" spans="1:7" ht="18" customHeight="1" x14ac:dyDescent="0.25">
      <c r="A654" s="104">
        <f t="shared" si="10"/>
        <v>44075</v>
      </c>
      <c r="B654" s="60" t="s">
        <v>26</v>
      </c>
      <c r="C654" s="60">
        <v>320230</v>
      </c>
      <c r="D654" s="107" t="s">
        <v>199</v>
      </c>
      <c r="E654" s="62">
        <v>74</v>
      </c>
      <c r="F654" s="62">
        <v>62</v>
      </c>
      <c r="G654" s="100">
        <v>12</v>
      </c>
    </row>
    <row r="655" spans="1:7" ht="18" customHeight="1" x14ac:dyDescent="0.25">
      <c r="A655" s="104">
        <f t="shared" si="10"/>
        <v>44075</v>
      </c>
      <c r="B655" s="60" t="s">
        <v>26</v>
      </c>
      <c r="C655" s="60">
        <v>320240</v>
      </c>
      <c r="D655" s="107" t="s">
        <v>200</v>
      </c>
      <c r="E655" s="62">
        <v>535</v>
      </c>
      <c r="F655" s="62">
        <v>381</v>
      </c>
      <c r="G655" s="100">
        <v>154</v>
      </c>
    </row>
    <row r="656" spans="1:7" ht="18" customHeight="1" x14ac:dyDescent="0.25">
      <c r="A656" s="104">
        <f t="shared" si="10"/>
        <v>44075</v>
      </c>
      <c r="B656" s="60" t="s">
        <v>26</v>
      </c>
      <c r="C656" s="60">
        <v>320245</v>
      </c>
      <c r="D656" s="107" t="s">
        <v>201</v>
      </c>
      <c r="E656" s="62">
        <v>61</v>
      </c>
      <c r="F656" s="62">
        <v>40</v>
      </c>
      <c r="G656" s="100">
        <v>21</v>
      </c>
    </row>
    <row r="657" spans="1:7" ht="18" customHeight="1" x14ac:dyDescent="0.25">
      <c r="A657" s="104">
        <f t="shared" si="10"/>
        <v>44075</v>
      </c>
      <c r="B657" s="60" t="s">
        <v>26</v>
      </c>
      <c r="C657" s="60">
        <v>320250</v>
      </c>
      <c r="D657" s="107" t="s">
        <v>202</v>
      </c>
      <c r="E657" s="62">
        <v>116</v>
      </c>
      <c r="F657" s="62">
        <v>176</v>
      </c>
      <c r="G657" s="100">
        <v>-60</v>
      </c>
    </row>
    <row r="658" spans="1:7" ht="18" customHeight="1" x14ac:dyDescent="0.25">
      <c r="A658" s="104">
        <f t="shared" si="10"/>
        <v>44075</v>
      </c>
      <c r="B658" s="60" t="s">
        <v>26</v>
      </c>
      <c r="C658" s="60">
        <v>320255</v>
      </c>
      <c r="D658" s="107" t="s">
        <v>203</v>
      </c>
      <c r="E658" s="62">
        <v>12</v>
      </c>
      <c r="F658" s="62">
        <v>7</v>
      </c>
      <c r="G658" s="100">
        <v>5</v>
      </c>
    </row>
    <row r="659" spans="1:7" ht="18" customHeight="1" x14ac:dyDescent="0.25">
      <c r="A659" s="104">
        <f t="shared" si="10"/>
        <v>44075</v>
      </c>
      <c r="B659" s="60" t="s">
        <v>26</v>
      </c>
      <c r="C659" s="60">
        <v>320260</v>
      </c>
      <c r="D659" s="107" t="s">
        <v>204</v>
      </c>
      <c r="E659" s="62">
        <v>141</v>
      </c>
      <c r="F659" s="62">
        <v>80</v>
      </c>
      <c r="G659" s="100">
        <v>61</v>
      </c>
    </row>
    <row r="660" spans="1:7" ht="18" customHeight="1" x14ac:dyDescent="0.25">
      <c r="A660" s="104">
        <f t="shared" si="10"/>
        <v>44075</v>
      </c>
      <c r="B660" s="60" t="s">
        <v>26</v>
      </c>
      <c r="C660" s="60">
        <v>320265</v>
      </c>
      <c r="D660" s="107" t="s">
        <v>205</v>
      </c>
      <c r="E660" s="62">
        <v>18</v>
      </c>
      <c r="F660" s="62">
        <v>11</v>
      </c>
      <c r="G660" s="100">
        <v>7</v>
      </c>
    </row>
    <row r="661" spans="1:7" ht="18" customHeight="1" x14ac:dyDescent="0.25">
      <c r="A661" s="59">
        <f t="shared" si="10"/>
        <v>44075</v>
      </c>
      <c r="B661" s="60" t="s">
        <v>26</v>
      </c>
      <c r="C661" s="60">
        <v>320270</v>
      </c>
      <c r="D661" s="107" t="s">
        <v>206</v>
      </c>
      <c r="E661" s="62">
        <v>21</v>
      </c>
      <c r="F661" s="62">
        <v>21</v>
      </c>
      <c r="G661" s="100">
        <v>0</v>
      </c>
    </row>
    <row r="662" spans="1:7" ht="18" customHeight="1" x14ac:dyDescent="0.25">
      <c r="A662" s="59">
        <f t="shared" si="10"/>
        <v>44075</v>
      </c>
      <c r="B662" s="60" t="s">
        <v>26</v>
      </c>
      <c r="C662" s="60">
        <v>320280</v>
      </c>
      <c r="D662" s="107" t="s">
        <v>207</v>
      </c>
      <c r="E662" s="62">
        <v>105</v>
      </c>
      <c r="F662" s="62">
        <v>87</v>
      </c>
      <c r="G662" s="100">
        <v>18</v>
      </c>
    </row>
    <row r="663" spans="1:7" ht="18" customHeight="1" x14ac:dyDescent="0.25">
      <c r="A663" s="59">
        <f t="shared" si="10"/>
        <v>44075</v>
      </c>
      <c r="B663" s="60" t="s">
        <v>26</v>
      </c>
      <c r="C663" s="60">
        <v>320290</v>
      </c>
      <c r="D663" s="107" t="s">
        <v>208</v>
      </c>
      <c r="E663" s="62">
        <v>23</v>
      </c>
      <c r="F663" s="62">
        <v>17</v>
      </c>
      <c r="G663" s="100">
        <v>6</v>
      </c>
    </row>
    <row r="664" spans="1:7" ht="18" customHeight="1" x14ac:dyDescent="0.25">
      <c r="A664" s="59">
        <f t="shared" si="10"/>
        <v>44075</v>
      </c>
      <c r="B664" s="60" t="s">
        <v>26</v>
      </c>
      <c r="C664" s="60">
        <v>320300</v>
      </c>
      <c r="D664" s="107" t="s">
        <v>209</v>
      </c>
      <c r="E664" s="62">
        <v>41</v>
      </c>
      <c r="F664" s="62">
        <v>48</v>
      </c>
      <c r="G664" s="100">
        <v>-7</v>
      </c>
    </row>
    <row r="665" spans="1:7" ht="18" customHeight="1" x14ac:dyDescent="0.25">
      <c r="A665" s="59">
        <f t="shared" si="10"/>
        <v>44075</v>
      </c>
      <c r="B665" s="60" t="s">
        <v>26</v>
      </c>
      <c r="C665" s="60">
        <v>320305</v>
      </c>
      <c r="D665" s="107" t="s">
        <v>210</v>
      </c>
      <c r="E665" s="62">
        <v>78</v>
      </c>
      <c r="F665" s="62">
        <v>53</v>
      </c>
      <c r="G665" s="100">
        <v>25</v>
      </c>
    </row>
    <row r="666" spans="1:7" ht="18" customHeight="1" x14ac:dyDescent="0.25">
      <c r="A666" s="59">
        <f t="shared" si="10"/>
        <v>44075</v>
      </c>
      <c r="B666" s="60" t="s">
        <v>26</v>
      </c>
      <c r="C666" s="60">
        <v>320310</v>
      </c>
      <c r="D666" s="107" t="s">
        <v>211</v>
      </c>
      <c r="E666" s="62">
        <v>14</v>
      </c>
      <c r="F666" s="62">
        <v>9</v>
      </c>
      <c r="G666" s="100">
        <v>5</v>
      </c>
    </row>
    <row r="667" spans="1:7" ht="18" customHeight="1" x14ac:dyDescent="0.25">
      <c r="A667" s="59">
        <f t="shared" si="10"/>
        <v>44075</v>
      </c>
      <c r="B667" s="60" t="s">
        <v>26</v>
      </c>
      <c r="C667" s="60">
        <v>320313</v>
      </c>
      <c r="D667" s="107" t="s">
        <v>212</v>
      </c>
      <c r="E667" s="62">
        <v>126</v>
      </c>
      <c r="F667" s="62">
        <v>166</v>
      </c>
      <c r="G667" s="100">
        <v>-40</v>
      </c>
    </row>
    <row r="668" spans="1:7" ht="18" customHeight="1" x14ac:dyDescent="0.25">
      <c r="A668" s="59">
        <f t="shared" si="10"/>
        <v>44075</v>
      </c>
      <c r="B668" s="60" t="s">
        <v>26</v>
      </c>
      <c r="C668" s="60">
        <v>320316</v>
      </c>
      <c r="D668" s="107" t="s">
        <v>213</v>
      </c>
      <c r="E668" s="62">
        <v>6</v>
      </c>
      <c r="F668" s="62">
        <v>4</v>
      </c>
      <c r="G668" s="100">
        <v>2</v>
      </c>
    </row>
    <row r="669" spans="1:7" ht="18" customHeight="1" x14ac:dyDescent="0.25">
      <c r="A669" s="59">
        <f t="shared" si="10"/>
        <v>44075</v>
      </c>
      <c r="B669" s="60" t="s">
        <v>26</v>
      </c>
      <c r="C669" s="60">
        <v>320320</v>
      </c>
      <c r="D669" s="107" t="s">
        <v>214</v>
      </c>
      <c r="E669" s="62">
        <v>1463</v>
      </c>
      <c r="F669" s="62">
        <v>1107</v>
      </c>
      <c r="G669" s="100">
        <v>356</v>
      </c>
    </row>
    <row r="670" spans="1:7" ht="18" customHeight="1" x14ac:dyDescent="0.25">
      <c r="A670" s="59">
        <f t="shared" si="10"/>
        <v>44075</v>
      </c>
      <c r="B670" s="60" t="s">
        <v>26</v>
      </c>
      <c r="C670" s="60">
        <v>320330</v>
      </c>
      <c r="D670" s="107" t="s">
        <v>215</v>
      </c>
      <c r="E670" s="62">
        <v>5</v>
      </c>
      <c r="F670" s="62">
        <v>4</v>
      </c>
      <c r="G670" s="100">
        <v>1</v>
      </c>
    </row>
    <row r="671" spans="1:7" ht="18" customHeight="1" x14ac:dyDescent="0.25">
      <c r="A671" s="59">
        <f t="shared" si="10"/>
        <v>44075</v>
      </c>
      <c r="B671" s="60" t="s">
        <v>26</v>
      </c>
      <c r="C671" s="60">
        <v>320332</v>
      </c>
      <c r="D671" s="107" t="s">
        <v>216</v>
      </c>
      <c r="E671" s="62">
        <v>150</v>
      </c>
      <c r="F671" s="62">
        <v>92</v>
      </c>
      <c r="G671" s="100">
        <v>58</v>
      </c>
    </row>
    <row r="672" spans="1:7" ht="18" customHeight="1" x14ac:dyDescent="0.25">
      <c r="A672" s="59">
        <f t="shared" si="10"/>
        <v>44075</v>
      </c>
      <c r="B672" s="60" t="s">
        <v>26</v>
      </c>
      <c r="C672" s="60">
        <v>320334</v>
      </c>
      <c r="D672" s="107" t="s">
        <v>217</v>
      </c>
      <c r="E672" s="62">
        <v>158</v>
      </c>
      <c r="F672" s="62">
        <v>143</v>
      </c>
      <c r="G672" s="100">
        <v>15</v>
      </c>
    </row>
    <row r="673" spans="1:7" ht="18" customHeight="1" x14ac:dyDescent="0.25">
      <c r="A673" s="59">
        <f t="shared" si="10"/>
        <v>44075</v>
      </c>
      <c r="B673" s="60" t="s">
        <v>26</v>
      </c>
      <c r="C673" s="60">
        <v>320335</v>
      </c>
      <c r="D673" s="107" t="s">
        <v>218</v>
      </c>
      <c r="E673" s="62">
        <v>70</v>
      </c>
      <c r="F673" s="62">
        <v>56</v>
      </c>
      <c r="G673" s="100">
        <v>14</v>
      </c>
    </row>
    <row r="674" spans="1:7" ht="18" customHeight="1" x14ac:dyDescent="0.25">
      <c r="A674" s="59">
        <f t="shared" si="10"/>
        <v>44075</v>
      </c>
      <c r="B674" s="60" t="s">
        <v>26</v>
      </c>
      <c r="C674" s="60">
        <v>320340</v>
      </c>
      <c r="D674" s="107" t="s">
        <v>219</v>
      </c>
      <c r="E674" s="62">
        <v>27</v>
      </c>
      <c r="F674" s="62">
        <v>31</v>
      </c>
      <c r="G674" s="100">
        <v>-4</v>
      </c>
    </row>
    <row r="675" spans="1:7" ht="18" customHeight="1" x14ac:dyDescent="0.25">
      <c r="A675" s="59">
        <f t="shared" si="10"/>
        <v>44075</v>
      </c>
      <c r="B675" s="60" t="s">
        <v>26</v>
      </c>
      <c r="C675" s="60">
        <v>320350</v>
      </c>
      <c r="D675" s="107" t="s">
        <v>220</v>
      </c>
      <c r="E675" s="62">
        <v>37</v>
      </c>
      <c r="F675" s="62">
        <v>38</v>
      </c>
      <c r="G675" s="100">
        <v>-1</v>
      </c>
    </row>
    <row r="676" spans="1:7" ht="18" customHeight="1" x14ac:dyDescent="0.25">
      <c r="A676" s="59">
        <f t="shared" si="10"/>
        <v>44075</v>
      </c>
      <c r="B676" s="60" t="s">
        <v>26</v>
      </c>
      <c r="C676" s="60">
        <v>320360</v>
      </c>
      <c r="D676" s="107" t="s">
        <v>221</v>
      </c>
      <c r="E676" s="62">
        <v>7</v>
      </c>
      <c r="F676" s="62">
        <v>6</v>
      </c>
      <c r="G676" s="100">
        <v>1</v>
      </c>
    </row>
    <row r="677" spans="1:7" ht="18" customHeight="1" x14ac:dyDescent="0.25">
      <c r="A677" s="59">
        <f t="shared" si="10"/>
        <v>44075</v>
      </c>
      <c r="B677" s="60" t="s">
        <v>26</v>
      </c>
      <c r="C677" s="60">
        <v>320370</v>
      </c>
      <c r="D677" s="107" t="s">
        <v>222</v>
      </c>
      <c r="E677" s="62">
        <v>44</v>
      </c>
      <c r="F677" s="62">
        <v>34</v>
      </c>
      <c r="G677" s="100">
        <v>10</v>
      </c>
    </row>
    <row r="678" spans="1:7" ht="18" customHeight="1" x14ac:dyDescent="0.25">
      <c r="A678" s="59">
        <f t="shared" si="10"/>
        <v>44075</v>
      </c>
      <c r="B678" s="60" t="s">
        <v>26</v>
      </c>
      <c r="C678" s="60">
        <v>320380</v>
      </c>
      <c r="D678" s="107" t="s">
        <v>223</v>
      </c>
      <c r="E678" s="62">
        <v>14</v>
      </c>
      <c r="F678" s="62">
        <v>6</v>
      </c>
      <c r="G678" s="100">
        <v>8</v>
      </c>
    </row>
    <row r="679" spans="1:7" ht="18" customHeight="1" x14ac:dyDescent="0.25">
      <c r="A679" s="59">
        <f t="shared" si="10"/>
        <v>44075</v>
      </c>
      <c r="B679" s="60" t="s">
        <v>26</v>
      </c>
      <c r="C679" s="60">
        <v>320390</v>
      </c>
      <c r="D679" s="107" t="s">
        <v>224</v>
      </c>
      <c r="E679" s="62">
        <v>237</v>
      </c>
      <c r="F679" s="62">
        <v>202</v>
      </c>
      <c r="G679" s="100">
        <v>35</v>
      </c>
    </row>
    <row r="680" spans="1:7" ht="18" customHeight="1" x14ac:dyDescent="0.25">
      <c r="A680" s="59">
        <f t="shared" si="10"/>
        <v>44075</v>
      </c>
      <c r="B680" s="60" t="s">
        <v>26</v>
      </c>
      <c r="C680" s="60">
        <v>320400</v>
      </c>
      <c r="D680" s="107" t="s">
        <v>225</v>
      </c>
      <c r="E680" s="62">
        <v>18</v>
      </c>
      <c r="F680" s="62">
        <v>12</v>
      </c>
      <c r="G680" s="100">
        <v>6</v>
      </c>
    </row>
    <row r="681" spans="1:7" ht="18" customHeight="1" x14ac:dyDescent="0.25">
      <c r="A681" s="59">
        <f t="shared" si="10"/>
        <v>44075</v>
      </c>
      <c r="B681" s="60" t="s">
        <v>26</v>
      </c>
      <c r="C681" s="60">
        <v>320405</v>
      </c>
      <c r="D681" s="107" t="s">
        <v>226</v>
      </c>
      <c r="E681" s="62">
        <v>78</v>
      </c>
      <c r="F681" s="62">
        <v>43</v>
      </c>
      <c r="G681" s="100">
        <v>35</v>
      </c>
    </row>
    <row r="682" spans="1:7" ht="18" customHeight="1" x14ac:dyDescent="0.25">
      <c r="A682" s="59">
        <f t="shared" si="10"/>
        <v>44075</v>
      </c>
      <c r="B682" s="60" t="s">
        <v>26</v>
      </c>
      <c r="C682" s="60">
        <v>320410</v>
      </c>
      <c r="D682" s="107" t="s">
        <v>227</v>
      </c>
      <c r="E682" s="62">
        <v>68</v>
      </c>
      <c r="F682" s="62">
        <v>67</v>
      </c>
      <c r="G682" s="100">
        <v>1</v>
      </c>
    </row>
    <row r="683" spans="1:7" ht="18" customHeight="1" x14ac:dyDescent="0.25">
      <c r="A683" s="59">
        <f t="shared" si="10"/>
        <v>44075</v>
      </c>
      <c r="B683" s="60" t="s">
        <v>26</v>
      </c>
      <c r="C683" s="60">
        <v>320420</v>
      </c>
      <c r="D683" s="107" t="s">
        <v>228</v>
      </c>
      <c r="E683" s="62">
        <v>44</v>
      </c>
      <c r="F683" s="62">
        <v>48</v>
      </c>
      <c r="G683" s="100">
        <v>-4</v>
      </c>
    </row>
    <row r="684" spans="1:7" ht="18" customHeight="1" x14ac:dyDescent="0.25">
      <c r="A684" s="59">
        <f t="shared" si="10"/>
        <v>44075</v>
      </c>
      <c r="B684" s="60" t="s">
        <v>26</v>
      </c>
      <c r="C684" s="60">
        <v>320425</v>
      </c>
      <c r="D684" s="107" t="s">
        <v>229</v>
      </c>
      <c r="E684" s="62">
        <v>12</v>
      </c>
      <c r="F684" s="62">
        <v>11</v>
      </c>
      <c r="G684" s="100">
        <v>1</v>
      </c>
    </row>
    <row r="685" spans="1:7" ht="18" customHeight="1" x14ac:dyDescent="0.25">
      <c r="A685" s="59">
        <f t="shared" si="10"/>
        <v>44075</v>
      </c>
      <c r="B685" s="60" t="s">
        <v>26</v>
      </c>
      <c r="C685" s="60">
        <v>320430</v>
      </c>
      <c r="D685" s="107" t="s">
        <v>230</v>
      </c>
      <c r="E685" s="62">
        <v>17</v>
      </c>
      <c r="F685" s="62">
        <v>83</v>
      </c>
      <c r="G685" s="100">
        <v>-66</v>
      </c>
    </row>
    <row r="686" spans="1:7" ht="18" customHeight="1" x14ac:dyDescent="0.25">
      <c r="A686" s="59">
        <f t="shared" si="10"/>
        <v>44075</v>
      </c>
      <c r="B686" s="60" t="s">
        <v>26</v>
      </c>
      <c r="C686" s="60">
        <v>320435</v>
      </c>
      <c r="D686" s="107" t="s">
        <v>231</v>
      </c>
      <c r="E686" s="62">
        <v>100</v>
      </c>
      <c r="F686" s="62">
        <v>65</v>
      </c>
      <c r="G686" s="100">
        <v>35</v>
      </c>
    </row>
    <row r="687" spans="1:7" ht="18" customHeight="1" x14ac:dyDescent="0.25">
      <c r="A687" s="59">
        <f t="shared" si="10"/>
        <v>44075</v>
      </c>
      <c r="B687" s="60" t="s">
        <v>26</v>
      </c>
      <c r="C687" s="60">
        <v>320440</v>
      </c>
      <c r="D687" s="107" t="s">
        <v>232</v>
      </c>
      <c r="E687" s="62">
        <v>46</v>
      </c>
      <c r="F687" s="62">
        <v>23</v>
      </c>
      <c r="G687" s="100">
        <v>23</v>
      </c>
    </row>
    <row r="688" spans="1:7" ht="18" customHeight="1" x14ac:dyDescent="0.25">
      <c r="A688" s="59">
        <f t="shared" si="10"/>
        <v>44075</v>
      </c>
      <c r="B688" s="60" t="s">
        <v>26</v>
      </c>
      <c r="C688" s="60">
        <v>320450</v>
      </c>
      <c r="D688" s="107" t="s">
        <v>233</v>
      </c>
      <c r="E688" s="62">
        <v>9</v>
      </c>
      <c r="F688" s="62">
        <v>16</v>
      </c>
      <c r="G688" s="100">
        <v>-7</v>
      </c>
    </row>
    <row r="689" spans="1:7" ht="18" customHeight="1" x14ac:dyDescent="0.25">
      <c r="A689" s="59">
        <f t="shared" si="10"/>
        <v>44075</v>
      </c>
      <c r="B689" s="60" t="s">
        <v>26</v>
      </c>
      <c r="C689" s="60">
        <v>320455</v>
      </c>
      <c r="D689" s="107" t="s">
        <v>234</v>
      </c>
      <c r="E689" s="62">
        <v>227</v>
      </c>
      <c r="F689" s="62">
        <v>180</v>
      </c>
      <c r="G689" s="100">
        <v>47</v>
      </c>
    </row>
    <row r="690" spans="1:7" ht="18" customHeight="1" x14ac:dyDescent="0.25">
      <c r="A690" s="59">
        <f t="shared" si="10"/>
        <v>44075</v>
      </c>
      <c r="B690" s="60" t="s">
        <v>26</v>
      </c>
      <c r="C690" s="60">
        <v>320460</v>
      </c>
      <c r="D690" s="107" t="s">
        <v>235</v>
      </c>
      <c r="E690" s="62">
        <v>98</v>
      </c>
      <c r="F690" s="62">
        <v>74</v>
      </c>
      <c r="G690" s="100">
        <v>24</v>
      </c>
    </row>
    <row r="691" spans="1:7" ht="18" customHeight="1" x14ac:dyDescent="0.25">
      <c r="A691" s="59">
        <f t="shared" si="10"/>
        <v>44075</v>
      </c>
      <c r="B691" s="60" t="s">
        <v>26</v>
      </c>
      <c r="C691" s="60">
        <v>320465</v>
      </c>
      <c r="D691" s="107" t="s">
        <v>236</v>
      </c>
      <c r="E691" s="62">
        <v>55</v>
      </c>
      <c r="F691" s="62">
        <v>31</v>
      </c>
      <c r="G691" s="100">
        <v>24</v>
      </c>
    </row>
    <row r="692" spans="1:7" ht="18" customHeight="1" x14ac:dyDescent="0.25">
      <c r="A692" s="59">
        <f t="shared" si="10"/>
        <v>44075</v>
      </c>
      <c r="B692" s="60" t="s">
        <v>26</v>
      </c>
      <c r="C692" s="60">
        <v>320470</v>
      </c>
      <c r="D692" s="107" t="s">
        <v>237</v>
      </c>
      <c r="E692" s="62">
        <v>197</v>
      </c>
      <c r="F692" s="62">
        <v>149</v>
      </c>
      <c r="G692" s="100">
        <v>48</v>
      </c>
    </row>
    <row r="693" spans="1:7" ht="18" customHeight="1" x14ac:dyDescent="0.25">
      <c r="A693" s="59">
        <f t="shared" si="10"/>
        <v>44075</v>
      </c>
      <c r="B693" s="60" t="s">
        <v>26</v>
      </c>
      <c r="C693" s="60">
        <v>320480</v>
      </c>
      <c r="D693" s="107" t="s">
        <v>238</v>
      </c>
      <c r="E693" s="62">
        <v>34</v>
      </c>
      <c r="F693" s="62">
        <v>16</v>
      </c>
      <c r="G693" s="100">
        <v>18</v>
      </c>
    </row>
    <row r="694" spans="1:7" ht="18" customHeight="1" x14ac:dyDescent="0.25">
      <c r="A694" s="59">
        <f t="shared" si="10"/>
        <v>44075</v>
      </c>
      <c r="B694" s="60" t="s">
        <v>26</v>
      </c>
      <c r="C694" s="60">
        <v>320490</v>
      </c>
      <c r="D694" s="107" t="s">
        <v>239</v>
      </c>
      <c r="E694" s="62">
        <v>529</v>
      </c>
      <c r="F694" s="62">
        <v>528</v>
      </c>
      <c r="G694" s="100">
        <v>1</v>
      </c>
    </row>
    <row r="695" spans="1:7" ht="18" customHeight="1" x14ac:dyDescent="0.25">
      <c r="A695" s="59">
        <f t="shared" si="10"/>
        <v>44075</v>
      </c>
      <c r="B695" s="60" t="s">
        <v>26</v>
      </c>
      <c r="C695" s="60">
        <v>320495</v>
      </c>
      <c r="D695" s="107" t="s">
        <v>240</v>
      </c>
      <c r="E695" s="62">
        <v>53</v>
      </c>
      <c r="F695" s="62">
        <v>48</v>
      </c>
      <c r="G695" s="100">
        <v>5</v>
      </c>
    </row>
    <row r="696" spans="1:7" ht="18" customHeight="1" x14ac:dyDescent="0.25">
      <c r="A696" s="59">
        <f t="shared" si="10"/>
        <v>44075</v>
      </c>
      <c r="B696" s="60" t="s">
        <v>26</v>
      </c>
      <c r="C696" s="60">
        <v>320500</v>
      </c>
      <c r="D696" s="107" t="s">
        <v>241</v>
      </c>
      <c r="E696" s="62">
        <v>6301</v>
      </c>
      <c r="F696" s="62">
        <v>4043</v>
      </c>
      <c r="G696" s="100">
        <v>2258</v>
      </c>
    </row>
    <row r="697" spans="1:7" ht="18" customHeight="1" x14ac:dyDescent="0.25">
      <c r="A697" s="59">
        <f t="shared" si="10"/>
        <v>44075</v>
      </c>
      <c r="B697" s="60" t="s">
        <v>26</v>
      </c>
      <c r="C697" s="60">
        <v>320501</v>
      </c>
      <c r="D697" s="107" t="s">
        <v>242</v>
      </c>
      <c r="E697" s="62">
        <v>207</v>
      </c>
      <c r="F697" s="62">
        <v>116</v>
      </c>
      <c r="G697" s="100">
        <v>91</v>
      </c>
    </row>
    <row r="698" spans="1:7" ht="18" customHeight="1" x14ac:dyDescent="0.25">
      <c r="A698" s="59">
        <f t="shared" si="10"/>
        <v>44075</v>
      </c>
      <c r="B698" s="60" t="s">
        <v>26</v>
      </c>
      <c r="C698" s="60">
        <v>320503</v>
      </c>
      <c r="D698" s="107" t="s">
        <v>243</v>
      </c>
      <c r="E698" s="62">
        <v>86</v>
      </c>
      <c r="F698" s="62">
        <v>85</v>
      </c>
      <c r="G698" s="100">
        <v>1</v>
      </c>
    </row>
    <row r="699" spans="1:7" ht="18" customHeight="1" x14ac:dyDescent="0.25">
      <c r="A699" s="59">
        <f t="shared" si="10"/>
        <v>44075</v>
      </c>
      <c r="B699" s="60" t="s">
        <v>26</v>
      </c>
      <c r="C699" s="60">
        <v>320506</v>
      </c>
      <c r="D699" s="107" t="s">
        <v>244</v>
      </c>
      <c r="E699" s="62">
        <v>177</v>
      </c>
      <c r="F699" s="62">
        <v>139</v>
      </c>
      <c r="G699" s="100">
        <v>38</v>
      </c>
    </row>
    <row r="700" spans="1:7" ht="18" customHeight="1" x14ac:dyDescent="0.25">
      <c r="A700" s="59">
        <f t="shared" si="10"/>
        <v>44075</v>
      </c>
      <c r="B700" s="60" t="s">
        <v>26</v>
      </c>
      <c r="C700" s="60">
        <v>320510</v>
      </c>
      <c r="D700" s="107" t="s">
        <v>245</v>
      </c>
      <c r="E700" s="62">
        <v>542</v>
      </c>
      <c r="F700" s="62">
        <v>326</v>
      </c>
      <c r="G700" s="100">
        <v>216</v>
      </c>
    </row>
    <row r="701" spans="1:7" ht="18" customHeight="1" x14ac:dyDescent="0.25">
      <c r="A701" s="59">
        <f t="shared" si="10"/>
        <v>44075</v>
      </c>
      <c r="B701" s="60" t="s">
        <v>26</v>
      </c>
      <c r="C701" s="60">
        <v>320515</v>
      </c>
      <c r="D701" s="107" t="s">
        <v>246</v>
      </c>
      <c r="E701" s="62">
        <v>14</v>
      </c>
      <c r="F701" s="62">
        <v>14</v>
      </c>
      <c r="G701" s="100">
        <v>0</v>
      </c>
    </row>
    <row r="702" spans="1:7" ht="18" customHeight="1" x14ac:dyDescent="0.25">
      <c r="A702" s="59">
        <f t="shared" si="10"/>
        <v>44075</v>
      </c>
      <c r="B702" s="60" t="s">
        <v>26</v>
      </c>
      <c r="C702" s="60">
        <v>320517</v>
      </c>
      <c r="D702" s="107" t="s">
        <v>247</v>
      </c>
      <c r="E702" s="62">
        <v>52</v>
      </c>
      <c r="F702" s="62">
        <v>40</v>
      </c>
      <c r="G702" s="100">
        <v>12</v>
      </c>
    </row>
    <row r="703" spans="1:7" ht="18" customHeight="1" x14ac:dyDescent="0.25">
      <c r="A703" s="59">
        <f t="shared" si="10"/>
        <v>44075</v>
      </c>
      <c r="B703" s="60" t="s">
        <v>26</v>
      </c>
      <c r="C703" s="60">
        <v>320520</v>
      </c>
      <c r="D703" s="107" t="s">
        <v>248</v>
      </c>
      <c r="E703" s="62">
        <v>3427</v>
      </c>
      <c r="F703" s="62">
        <v>2474</v>
      </c>
      <c r="G703" s="100">
        <v>953</v>
      </c>
    </row>
    <row r="704" spans="1:7" ht="18" customHeight="1" x14ac:dyDescent="0.25">
      <c r="A704" s="59">
        <f t="shared" si="10"/>
        <v>44075</v>
      </c>
      <c r="B704" s="60" t="s">
        <v>26</v>
      </c>
      <c r="C704" s="60">
        <v>320530</v>
      </c>
      <c r="D704" s="107" t="s">
        <v>249</v>
      </c>
      <c r="E704" s="62">
        <v>4315</v>
      </c>
      <c r="F704" s="62">
        <v>3329</v>
      </c>
      <c r="G704" s="100">
        <v>986</v>
      </c>
    </row>
    <row r="705" spans="1:7" ht="18" customHeight="1" x14ac:dyDescent="0.25">
      <c r="A705" s="59">
        <f t="shared" si="10"/>
        <v>44105</v>
      </c>
      <c r="B705" s="60" t="s">
        <v>26</v>
      </c>
      <c r="C705" s="60">
        <v>320010</v>
      </c>
      <c r="D705" s="107" t="s">
        <v>172</v>
      </c>
      <c r="E705" s="62">
        <v>93</v>
      </c>
      <c r="F705" s="62">
        <v>48</v>
      </c>
      <c r="G705" s="100">
        <v>45</v>
      </c>
    </row>
    <row r="706" spans="1:7" ht="18" customHeight="1" x14ac:dyDescent="0.25">
      <c r="A706" s="59">
        <f t="shared" si="10"/>
        <v>44105</v>
      </c>
      <c r="B706" s="60" t="s">
        <v>26</v>
      </c>
      <c r="C706" s="60">
        <v>320013</v>
      </c>
      <c r="D706" s="107" t="s">
        <v>173</v>
      </c>
      <c r="E706" s="62">
        <v>21</v>
      </c>
      <c r="F706" s="62">
        <v>17</v>
      </c>
      <c r="G706" s="100">
        <v>4</v>
      </c>
    </row>
    <row r="707" spans="1:7" ht="18" customHeight="1" x14ac:dyDescent="0.25">
      <c r="A707" s="59">
        <f t="shared" ref="A707:A770" si="11">IF(B707&lt;&gt;"",DATE(2020,INT((ROW(A705)-1)/78)+1,1),"")</f>
        <v>44105</v>
      </c>
      <c r="B707" s="60" t="s">
        <v>26</v>
      </c>
      <c r="C707" s="60">
        <v>320016</v>
      </c>
      <c r="D707" s="107" t="s">
        <v>174</v>
      </c>
      <c r="E707" s="62">
        <v>23</v>
      </c>
      <c r="F707" s="62">
        <v>13</v>
      </c>
      <c r="G707" s="100">
        <v>10</v>
      </c>
    </row>
    <row r="708" spans="1:7" ht="18" customHeight="1" x14ac:dyDescent="0.25">
      <c r="A708" s="59">
        <f t="shared" si="11"/>
        <v>44105</v>
      </c>
      <c r="B708" s="60" t="s">
        <v>26</v>
      </c>
      <c r="C708" s="60">
        <v>320020</v>
      </c>
      <c r="D708" s="107" t="s">
        <v>175</v>
      </c>
      <c r="E708" s="62">
        <v>48</v>
      </c>
      <c r="F708" s="62">
        <v>49</v>
      </c>
      <c r="G708" s="100">
        <v>-1</v>
      </c>
    </row>
    <row r="709" spans="1:7" ht="18" customHeight="1" x14ac:dyDescent="0.25">
      <c r="A709" s="59">
        <f t="shared" si="11"/>
        <v>44105</v>
      </c>
      <c r="B709" s="60" t="s">
        <v>26</v>
      </c>
      <c r="C709" s="60">
        <v>320030</v>
      </c>
      <c r="D709" s="107" t="s">
        <v>176</v>
      </c>
      <c r="E709" s="62">
        <v>103</v>
      </c>
      <c r="F709" s="62">
        <v>70</v>
      </c>
      <c r="G709" s="100">
        <v>33</v>
      </c>
    </row>
    <row r="710" spans="1:7" ht="18" customHeight="1" x14ac:dyDescent="0.25">
      <c r="A710" s="59">
        <f t="shared" si="11"/>
        <v>44105</v>
      </c>
      <c r="B710" s="60" t="s">
        <v>26</v>
      </c>
      <c r="C710" s="60">
        <v>320035</v>
      </c>
      <c r="D710" s="107" t="s">
        <v>177</v>
      </c>
      <c r="E710" s="62">
        <v>1</v>
      </c>
      <c r="F710" s="62">
        <v>1</v>
      </c>
      <c r="G710" s="100">
        <v>0</v>
      </c>
    </row>
    <row r="711" spans="1:7" ht="18" customHeight="1" x14ac:dyDescent="0.25">
      <c r="A711" s="59">
        <f t="shared" si="11"/>
        <v>44105</v>
      </c>
      <c r="B711" s="60" t="s">
        <v>26</v>
      </c>
      <c r="C711" s="60">
        <v>320040</v>
      </c>
      <c r="D711" s="107" t="s">
        <v>178</v>
      </c>
      <c r="E711" s="62">
        <v>202</v>
      </c>
      <c r="F711" s="62">
        <v>114</v>
      </c>
      <c r="G711" s="100">
        <v>88</v>
      </c>
    </row>
    <row r="712" spans="1:7" ht="18" customHeight="1" x14ac:dyDescent="0.25">
      <c r="A712" s="59">
        <f t="shared" si="11"/>
        <v>44105</v>
      </c>
      <c r="B712" s="60" t="s">
        <v>26</v>
      </c>
      <c r="C712" s="60">
        <v>320050</v>
      </c>
      <c r="D712" s="107" t="s">
        <v>179</v>
      </c>
      <c r="E712" s="62">
        <v>7</v>
      </c>
      <c r="F712" s="62">
        <v>8</v>
      </c>
      <c r="G712" s="100">
        <v>-1</v>
      </c>
    </row>
    <row r="713" spans="1:7" ht="18" customHeight="1" x14ac:dyDescent="0.25">
      <c r="A713" s="59">
        <f t="shared" si="11"/>
        <v>44105</v>
      </c>
      <c r="B713" s="60" t="s">
        <v>26</v>
      </c>
      <c r="C713" s="60">
        <v>320060</v>
      </c>
      <c r="D713" s="107" t="s">
        <v>180</v>
      </c>
      <c r="E713" s="62">
        <v>1826</v>
      </c>
      <c r="F713" s="62">
        <v>1449</v>
      </c>
      <c r="G713" s="100">
        <v>377</v>
      </c>
    </row>
    <row r="714" spans="1:7" ht="18" customHeight="1" x14ac:dyDescent="0.25">
      <c r="A714" s="59">
        <f t="shared" si="11"/>
        <v>44105</v>
      </c>
      <c r="B714" s="60" t="s">
        <v>26</v>
      </c>
      <c r="C714" s="60">
        <v>320070</v>
      </c>
      <c r="D714" s="107" t="s">
        <v>181</v>
      </c>
      <c r="E714" s="62">
        <v>68</v>
      </c>
      <c r="F714" s="62">
        <v>53</v>
      </c>
      <c r="G714" s="100">
        <v>15</v>
      </c>
    </row>
    <row r="715" spans="1:7" ht="18" customHeight="1" x14ac:dyDescent="0.25">
      <c r="A715" s="59">
        <f t="shared" si="11"/>
        <v>44105</v>
      </c>
      <c r="B715" s="60" t="s">
        <v>26</v>
      </c>
      <c r="C715" s="60">
        <v>320080</v>
      </c>
      <c r="D715" s="107" t="s">
        <v>182</v>
      </c>
      <c r="E715" s="62">
        <v>102</v>
      </c>
      <c r="F715" s="62">
        <v>71</v>
      </c>
      <c r="G715" s="100">
        <v>31</v>
      </c>
    </row>
    <row r="716" spans="1:7" ht="18" customHeight="1" x14ac:dyDescent="0.25">
      <c r="A716" s="59">
        <f t="shared" si="11"/>
        <v>44105</v>
      </c>
      <c r="B716" s="60" t="s">
        <v>26</v>
      </c>
      <c r="C716" s="60">
        <v>320090</v>
      </c>
      <c r="D716" s="107" t="s">
        <v>183</v>
      </c>
      <c r="E716" s="62">
        <v>207</v>
      </c>
      <c r="F716" s="62">
        <v>131</v>
      </c>
      <c r="G716" s="100">
        <v>76</v>
      </c>
    </row>
    <row r="717" spans="1:7" ht="18" customHeight="1" x14ac:dyDescent="0.25">
      <c r="A717" s="59">
        <f t="shared" si="11"/>
        <v>44105</v>
      </c>
      <c r="B717" s="60" t="s">
        <v>26</v>
      </c>
      <c r="C717" s="60">
        <v>320100</v>
      </c>
      <c r="D717" s="107" t="s">
        <v>184</v>
      </c>
      <c r="E717" s="62">
        <v>41</v>
      </c>
      <c r="F717" s="62">
        <v>23</v>
      </c>
      <c r="G717" s="100">
        <v>18</v>
      </c>
    </row>
    <row r="718" spans="1:7" ht="18" customHeight="1" x14ac:dyDescent="0.25">
      <c r="A718" s="59">
        <f t="shared" si="11"/>
        <v>44105</v>
      </c>
      <c r="B718" s="60" t="s">
        <v>26</v>
      </c>
      <c r="C718" s="60">
        <v>320110</v>
      </c>
      <c r="D718" s="107" t="s">
        <v>185</v>
      </c>
      <c r="E718" s="62">
        <v>36</v>
      </c>
      <c r="F718" s="62">
        <v>19</v>
      </c>
      <c r="G718" s="100">
        <v>17</v>
      </c>
    </row>
    <row r="719" spans="1:7" ht="18" customHeight="1" x14ac:dyDescent="0.25">
      <c r="A719" s="59">
        <f t="shared" si="11"/>
        <v>44105</v>
      </c>
      <c r="B719" s="60" t="s">
        <v>26</v>
      </c>
      <c r="C719" s="60">
        <v>320115</v>
      </c>
      <c r="D719" s="107" t="s">
        <v>186</v>
      </c>
      <c r="E719" s="62">
        <v>15</v>
      </c>
      <c r="F719" s="62">
        <v>19</v>
      </c>
      <c r="G719" s="100">
        <v>-4</v>
      </c>
    </row>
    <row r="720" spans="1:7" ht="18" customHeight="1" x14ac:dyDescent="0.25">
      <c r="A720" s="59">
        <f t="shared" si="11"/>
        <v>44105</v>
      </c>
      <c r="B720" s="60" t="s">
        <v>26</v>
      </c>
      <c r="C720" s="60">
        <v>320120</v>
      </c>
      <c r="D720" s="107" t="s">
        <v>187</v>
      </c>
      <c r="E720" s="62">
        <v>1490</v>
      </c>
      <c r="F720" s="62">
        <v>941</v>
      </c>
      <c r="G720" s="100">
        <v>549</v>
      </c>
    </row>
    <row r="721" spans="1:7" ht="18" customHeight="1" x14ac:dyDescent="0.25">
      <c r="A721" s="59">
        <f t="shared" si="11"/>
        <v>44105</v>
      </c>
      <c r="B721" s="60" t="s">
        <v>26</v>
      </c>
      <c r="C721" s="60">
        <v>320130</v>
      </c>
      <c r="D721" s="107" t="s">
        <v>188</v>
      </c>
      <c r="E721" s="62">
        <v>2088</v>
      </c>
      <c r="F721" s="62">
        <v>1365</v>
      </c>
      <c r="G721" s="100">
        <v>723</v>
      </c>
    </row>
    <row r="722" spans="1:7" ht="18" customHeight="1" x14ac:dyDescent="0.25">
      <c r="A722" s="59">
        <f t="shared" si="11"/>
        <v>44105</v>
      </c>
      <c r="B722" s="60" t="s">
        <v>26</v>
      </c>
      <c r="C722" s="60">
        <v>320140</v>
      </c>
      <c r="D722" s="107" t="s">
        <v>189</v>
      </c>
      <c r="E722" s="62">
        <v>265</v>
      </c>
      <c r="F722" s="62">
        <v>200</v>
      </c>
      <c r="G722" s="100">
        <v>65</v>
      </c>
    </row>
    <row r="723" spans="1:7" ht="18" customHeight="1" x14ac:dyDescent="0.25">
      <c r="A723" s="59">
        <f t="shared" si="11"/>
        <v>44105</v>
      </c>
      <c r="B723" s="60" t="s">
        <v>26</v>
      </c>
      <c r="C723" s="60">
        <v>320150</v>
      </c>
      <c r="D723" s="107" t="s">
        <v>190</v>
      </c>
      <c r="E723" s="62">
        <v>1004</v>
      </c>
      <c r="F723" s="62">
        <v>740</v>
      </c>
      <c r="G723" s="100">
        <v>264</v>
      </c>
    </row>
    <row r="724" spans="1:7" ht="18" customHeight="1" x14ac:dyDescent="0.25">
      <c r="A724" s="59">
        <f t="shared" si="11"/>
        <v>44105</v>
      </c>
      <c r="B724" s="60" t="s">
        <v>26</v>
      </c>
      <c r="C724" s="60">
        <v>320160</v>
      </c>
      <c r="D724" s="107" t="s">
        <v>191</v>
      </c>
      <c r="E724" s="62">
        <v>37</v>
      </c>
      <c r="F724" s="62">
        <v>38</v>
      </c>
      <c r="G724" s="100">
        <v>-1</v>
      </c>
    </row>
    <row r="725" spans="1:7" ht="18" customHeight="1" x14ac:dyDescent="0.25">
      <c r="A725" s="59">
        <f t="shared" si="11"/>
        <v>44105</v>
      </c>
      <c r="B725" s="60" t="s">
        <v>26</v>
      </c>
      <c r="C725" s="60">
        <v>320170</v>
      </c>
      <c r="D725" s="107" t="s">
        <v>192</v>
      </c>
      <c r="E725" s="62">
        <v>45</v>
      </c>
      <c r="F725" s="62">
        <v>25</v>
      </c>
      <c r="G725" s="100">
        <v>20</v>
      </c>
    </row>
    <row r="726" spans="1:7" ht="18" customHeight="1" x14ac:dyDescent="0.25">
      <c r="A726" s="59">
        <f t="shared" si="11"/>
        <v>44105</v>
      </c>
      <c r="B726" s="60" t="s">
        <v>26</v>
      </c>
      <c r="C726" s="60">
        <v>320180</v>
      </c>
      <c r="D726" s="107" t="s">
        <v>193</v>
      </c>
      <c r="E726" s="62">
        <v>13</v>
      </c>
      <c r="F726" s="62">
        <v>6</v>
      </c>
      <c r="G726" s="100">
        <v>7</v>
      </c>
    </row>
    <row r="727" spans="1:7" ht="18" customHeight="1" x14ac:dyDescent="0.25">
      <c r="A727" s="59">
        <f t="shared" si="11"/>
        <v>44105</v>
      </c>
      <c r="B727" s="60" t="s">
        <v>26</v>
      </c>
      <c r="C727" s="60">
        <v>320190</v>
      </c>
      <c r="D727" s="107" t="s">
        <v>194</v>
      </c>
      <c r="E727" s="62">
        <v>194</v>
      </c>
      <c r="F727" s="62">
        <v>134</v>
      </c>
      <c r="G727" s="100">
        <v>60</v>
      </c>
    </row>
    <row r="728" spans="1:7" ht="18" customHeight="1" x14ac:dyDescent="0.25">
      <c r="A728" s="59">
        <f t="shared" si="11"/>
        <v>44105</v>
      </c>
      <c r="B728" s="60" t="s">
        <v>26</v>
      </c>
      <c r="C728" s="60">
        <v>320200</v>
      </c>
      <c r="D728" s="107" t="s">
        <v>195</v>
      </c>
      <c r="E728" s="62">
        <v>16</v>
      </c>
      <c r="F728" s="62">
        <v>4</v>
      </c>
      <c r="G728" s="100">
        <v>12</v>
      </c>
    </row>
    <row r="729" spans="1:7" ht="18" customHeight="1" x14ac:dyDescent="0.25">
      <c r="A729" s="59">
        <f t="shared" si="11"/>
        <v>44105</v>
      </c>
      <c r="B729" s="60" t="s">
        <v>26</v>
      </c>
      <c r="C729" s="60">
        <v>320210</v>
      </c>
      <c r="D729" s="107" t="s">
        <v>196</v>
      </c>
      <c r="E729" s="62">
        <v>31</v>
      </c>
      <c r="F729" s="62">
        <v>22</v>
      </c>
      <c r="G729" s="100">
        <v>9</v>
      </c>
    </row>
    <row r="730" spans="1:7" ht="18" customHeight="1" x14ac:dyDescent="0.25">
      <c r="A730" s="59">
        <f t="shared" si="11"/>
        <v>44105</v>
      </c>
      <c r="B730" s="60" t="s">
        <v>26</v>
      </c>
      <c r="C730" s="60">
        <v>320220</v>
      </c>
      <c r="D730" s="107" t="s">
        <v>197</v>
      </c>
      <c r="E730" s="62">
        <v>90</v>
      </c>
      <c r="F730" s="62">
        <v>59</v>
      </c>
      <c r="G730" s="100">
        <v>31</v>
      </c>
    </row>
    <row r="731" spans="1:7" ht="18" customHeight="1" x14ac:dyDescent="0.25">
      <c r="A731" s="59">
        <f t="shared" si="11"/>
        <v>44105</v>
      </c>
      <c r="B731" s="60" t="s">
        <v>26</v>
      </c>
      <c r="C731" s="60">
        <v>320225</v>
      </c>
      <c r="D731" s="107" t="s">
        <v>198</v>
      </c>
      <c r="E731" s="62">
        <v>19</v>
      </c>
      <c r="F731" s="62">
        <v>18</v>
      </c>
      <c r="G731" s="100">
        <v>1</v>
      </c>
    </row>
    <row r="732" spans="1:7" ht="18" customHeight="1" x14ac:dyDescent="0.25">
      <c r="A732" s="59">
        <f t="shared" si="11"/>
        <v>44105</v>
      </c>
      <c r="B732" s="60" t="s">
        <v>26</v>
      </c>
      <c r="C732" s="60">
        <v>320230</v>
      </c>
      <c r="D732" s="107" t="s">
        <v>199</v>
      </c>
      <c r="E732" s="62">
        <v>84</v>
      </c>
      <c r="F732" s="62">
        <v>62</v>
      </c>
      <c r="G732" s="100">
        <v>22</v>
      </c>
    </row>
    <row r="733" spans="1:7" ht="18" customHeight="1" x14ac:dyDescent="0.25">
      <c r="A733" s="59">
        <f t="shared" si="11"/>
        <v>44105</v>
      </c>
      <c r="B733" s="60" t="s">
        <v>26</v>
      </c>
      <c r="C733" s="60">
        <v>320240</v>
      </c>
      <c r="D733" s="107" t="s">
        <v>200</v>
      </c>
      <c r="E733" s="62">
        <v>777</v>
      </c>
      <c r="F733" s="62">
        <v>428</v>
      </c>
      <c r="G733" s="100">
        <v>349</v>
      </c>
    </row>
    <row r="734" spans="1:7" ht="18" customHeight="1" x14ac:dyDescent="0.25">
      <c r="A734" s="59">
        <f t="shared" si="11"/>
        <v>44105</v>
      </c>
      <c r="B734" s="60" t="s">
        <v>26</v>
      </c>
      <c r="C734" s="60">
        <v>320245</v>
      </c>
      <c r="D734" s="107" t="s">
        <v>201</v>
      </c>
      <c r="E734" s="62">
        <v>54</v>
      </c>
      <c r="F734" s="62">
        <v>31</v>
      </c>
      <c r="G734" s="100">
        <v>23</v>
      </c>
    </row>
    <row r="735" spans="1:7" ht="18" customHeight="1" x14ac:dyDescent="0.25">
      <c r="A735" s="59">
        <f t="shared" si="11"/>
        <v>44105</v>
      </c>
      <c r="B735" s="60" t="s">
        <v>26</v>
      </c>
      <c r="C735" s="60">
        <v>320250</v>
      </c>
      <c r="D735" s="107" t="s">
        <v>202</v>
      </c>
      <c r="E735" s="62">
        <v>286</v>
      </c>
      <c r="F735" s="62">
        <v>138</v>
      </c>
      <c r="G735" s="100">
        <v>148</v>
      </c>
    </row>
    <row r="736" spans="1:7" ht="18" customHeight="1" x14ac:dyDescent="0.25">
      <c r="A736" s="59">
        <f t="shared" si="11"/>
        <v>44105</v>
      </c>
      <c r="B736" s="60" t="s">
        <v>26</v>
      </c>
      <c r="C736" s="60">
        <v>320255</v>
      </c>
      <c r="D736" s="107" t="s">
        <v>203</v>
      </c>
      <c r="E736" s="62">
        <v>16</v>
      </c>
      <c r="F736" s="62">
        <v>5</v>
      </c>
      <c r="G736" s="100">
        <v>11</v>
      </c>
    </row>
    <row r="737" spans="1:7" ht="18" customHeight="1" x14ac:dyDescent="0.25">
      <c r="A737" s="59">
        <f t="shared" si="11"/>
        <v>44105</v>
      </c>
      <c r="B737" s="60" t="s">
        <v>26</v>
      </c>
      <c r="C737" s="60">
        <v>320260</v>
      </c>
      <c r="D737" s="107" t="s">
        <v>204</v>
      </c>
      <c r="E737" s="62">
        <v>137</v>
      </c>
      <c r="F737" s="62">
        <v>78</v>
      </c>
      <c r="G737" s="100">
        <v>59</v>
      </c>
    </row>
    <row r="738" spans="1:7" ht="18" customHeight="1" x14ac:dyDescent="0.25">
      <c r="A738" s="59">
        <f t="shared" si="11"/>
        <v>44105</v>
      </c>
      <c r="B738" s="60" t="s">
        <v>26</v>
      </c>
      <c r="C738" s="60">
        <v>320265</v>
      </c>
      <c r="D738" s="107" t="s">
        <v>205</v>
      </c>
      <c r="E738" s="62">
        <v>13</v>
      </c>
      <c r="F738" s="62">
        <v>19</v>
      </c>
      <c r="G738" s="100">
        <v>-6</v>
      </c>
    </row>
    <row r="739" spans="1:7" ht="18" customHeight="1" x14ac:dyDescent="0.25">
      <c r="A739" s="59">
        <f t="shared" si="11"/>
        <v>44105</v>
      </c>
      <c r="B739" s="60" t="s">
        <v>26</v>
      </c>
      <c r="C739" s="60">
        <v>320270</v>
      </c>
      <c r="D739" s="107" t="s">
        <v>206</v>
      </c>
      <c r="E739" s="62">
        <v>37</v>
      </c>
      <c r="F739" s="62">
        <v>20</v>
      </c>
      <c r="G739" s="100">
        <v>17</v>
      </c>
    </row>
    <row r="740" spans="1:7" ht="18" customHeight="1" x14ac:dyDescent="0.25">
      <c r="A740" s="59">
        <f t="shared" si="11"/>
        <v>44105</v>
      </c>
      <c r="B740" s="60" t="s">
        <v>26</v>
      </c>
      <c r="C740" s="60">
        <v>320280</v>
      </c>
      <c r="D740" s="107" t="s">
        <v>207</v>
      </c>
      <c r="E740" s="62">
        <v>134</v>
      </c>
      <c r="F740" s="62">
        <v>82</v>
      </c>
      <c r="G740" s="100">
        <v>52</v>
      </c>
    </row>
    <row r="741" spans="1:7" ht="18" customHeight="1" x14ac:dyDescent="0.25">
      <c r="A741" s="59">
        <f t="shared" si="11"/>
        <v>44105</v>
      </c>
      <c r="B741" s="60" t="s">
        <v>26</v>
      </c>
      <c r="C741" s="60">
        <v>320290</v>
      </c>
      <c r="D741" s="107" t="s">
        <v>208</v>
      </c>
      <c r="E741" s="62">
        <v>25</v>
      </c>
      <c r="F741" s="62">
        <v>21</v>
      </c>
      <c r="G741" s="100">
        <v>4</v>
      </c>
    </row>
    <row r="742" spans="1:7" ht="18" customHeight="1" x14ac:dyDescent="0.25">
      <c r="A742" s="59">
        <f t="shared" si="11"/>
        <v>44105</v>
      </c>
      <c r="B742" s="60" t="s">
        <v>26</v>
      </c>
      <c r="C742" s="60">
        <v>320300</v>
      </c>
      <c r="D742" s="107" t="s">
        <v>209</v>
      </c>
      <c r="E742" s="62">
        <v>127</v>
      </c>
      <c r="F742" s="62">
        <v>38</v>
      </c>
      <c r="G742" s="100">
        <v>89</v>
      </c>
    </row>
    <row r="743" spans="1:7" ht="18" customHeight="1" x14ac:dyDescent="0.25">
      <c r="A743" s="59">
        <f t="shared" si="11"/>
        <v>44105</v>
      </c>
      <c r="B743" s="60" t="s">
        <v>26</v>
      </c>
      <c r="C743" s="60">
        <v>320305</v>
      </c>
      <c r="D743" s="107" t="s">
        <v>210</v>
      </c>
      <c r="E743" s="62">
        <v>118</v>
      </c>
      <c r="F743" s="62">
        <v>51</v>
      </c>
      <c r="G743" s="100">
        <v>67</v>
      </c>
    </row>
    <row r="744" spans="1:7" ht="18" customHeight="1" x14ac:dyDescent="0.25">
      <c r="A744" s="59">
        <f t="shared" si="11"/>
        <v>44105</v>
      </c>
      <c r="B744" s="60" t="s">
        <v>26</v>
      </c>
      <c r="C744" s="60">
        <v>320310</v>
      </c>
      <c r="D744" s="107" t="s">
        <v>211</v>
      </c>
      <c r="E744" s="62">
        <v>13</v>
      </c>
      <c r="F744" s="62">
        <v>11</v>
      </c>
      <c r="G744" s="100">
        <v>2</v>
      </c>
    </row>
    <row r="745" spans="1:7" ht="18" customHeight="1" x14ac:dyDescent="0.25">
      <c r="A745" s="59">
        <f t="shared" si="11"/>
        <v>44105</v>
      </c>
      <c r="B745" s="60" t="s">
        <v>26</v>
      </c>
      <c r="C745" s="60">
        <v>320313</v>
      </c>
      <c r="D745" s="107" t="s">
        <v>212</v>
      </c>
      <c r="E745" s="62">
        <v>223</v>
      </c>
      <c r="F745" s="62">
        <v>147</v>
      </c>
      <c r="G745" s="100">
        <v>76</v>
      </c>
    </row>
    <row r="746" spans="1:7" ht="18" customHeight="1" x14ac:dyDescent="0.25">
      <c r="A746" s="59">
        <f t="shared" si="11"/>
        <v>44105</v>
      </c>
      <c r="B746" s="60" t="s">
        <v>26</v>
      </c>
      <c r="C746" s="60">
        <v>320316</v>
      </c>
      <c r="D746" s="107" t="s">
        <v>213</v>
      </c>
      <c r="E746" s="62">
        <v>10</v>
      </c>
      <c r="F746" s="62">
        <v>20</v>
      </c>
      <c r="G746" s="100">
        <v>-10</v>
      </c>
    </row>
    <row r="747" spans="1:7" ht="18" customHeight="1" x14ac:dyDescent="0.25">
      <c r="A747" s="59">
        <f t="shared" si="11"/>
        <v>44105</v>
      </c>
      <c r="B747" s="60" t="s">
        <v>26</v>
      </c>
      <c r="C747" s="60">
        <v>320320</v>
      </c>
      <c r="D747" s="107" t="s">
        <v>214</v>
      </c>
      <c r="E747" s="62">
        <v>1849</v>
      </c>
      <c r="F747" s="62">
        <v>1391</v>
      </c>
      <c r="G747" s="100">
        <v>458</v>
      </c>
    </row>
    <row r="748" spans="1:7" ht="18" customHeight="1" x14ac:dyDescent="0.25">
      <c r="A748" s="59">
        <f t="shared" si="11"/>
        <v>44105</v>
      </c>
      <c r="B748" s="60" t="s">
        <v>26</v>
      </c>
      <c r="C748" s="60">
        <v>320330</v>
      </c>
      <c r="D748" s="107" t="s">
        <v>215</v>
      </c>
      <c r="E748" s="62">
        <v>6</v>
      </c>
      <c r="F748" s="62">
        <v>0</v>
      </c>
      <c r="G748" s="100">
        <v>6</v>
      </c>
    </row>
    <row r="749" spans="1:7" ht="18" customHeight="1" x14ac:dyDescent="0.25">
      <c r="A749" s="59">
        <f t="shared" si="11"/>
        <v>44105</v>
      </c>
      <c r="B749" s="60" t="s">
        <v>26</v>
      </c>
      <c r="C749" s="60">
        <v>320332</v>
      </c>
      <c r="D749" s="107" t="s">
        <v>216</v>
      </c>
      <c r="E749" s="62">
        <v>134</v>
      </c>
      <c r="F749" s="62">
        <v>101</v>
      </c>
      <c r="G749" s="100">
        <v>33</v>
      </c>
    </row>
    <row r="750" spans="1:7" ht="18" customHeight="1" x14ac:dyDescent="0.25">
      <c r="A750" s="59">
        <f t="shared" si="11"/>
        <v>44105</v>
      </c>
      <c r="B750" s="60" t="s">
        <v>26</v>
      </c>
      <c r="C750" s="60">
        <v>320334</v>
      </c>
      <c r="D750" s="107" t="s">
        <v>217</v>
      </c>
      <c r="E750" s="62">
        <v>166</v>
      </c>
      <c r="F750" s="62">
        <v>137</v>
      </c>
      <c r="G750" s="100">
        <v>29</v>
      </c>
    </row>
    <row r="751" spans="1:7" ht="18" customHeight="1" x14ac:dyDescent="0.25">
      <c r="A751" s="59">
        <f t="shared" si="11"/>
        <v>44105</v>
      </c>
      <c r="B751" s="60" t="s">
        <v>26</v>
      </c>
      <c r="C751" s="60">
        <v>320335</v>
      </c>
      <c r="D751" s="107" t="s">
        <v>218</v>
      </c>
      <c r="E751" s="62">
        <v>90</v>
      </c>
      <c r="F751" s="62">
        <v>56</v>
      </c>
      <c r="G751" s="100">
        <v>34</v>
      </c>
    </row>
    <row r="752" spans="1:7" ht="18" customHeight="1" x14ac:dyDescent="0.25">
      <c r="A752" s="59">
        <f t="shared" si="11"/>
        <v>44105</v>
      </c>
      <c r="B752" s="60" t="s">
        <v>26</v>
      </c>
      <c r="C752" s="60">
        <v>320340</v>
      </c>
      <c r="D752" s="107" t="s">
        <v>219</v>
      </c>
      <c r="E752" s="62">
        <v>48</v>
      </c>
      <c r="F752" s="62">
        <v>20</v>
      </c>
      <c r="G752" s="100">
        <v>28</v>
      </c>
    </row>
    <row r="753" spans="1:7" ht="18" customHeight="1" x14ac:dyDescent="0.25">
      <c r="A753" s="59">
        <f t="shared" si="11"/>
        <v>44105</v>
      </c>
      <c r="B753" s="60" t="s">
        <v>26</v>
      </c>
      <c r="C753" s="60">
        <v>320350</v>
      </c>
      <c r="D753" s="107" t="s">
        <v>220</v>
      </c>
      <c r="E753" s="62">
        <v>53</v>
      </c>
      <c r="F753" s="62">
        <v>44</v>
      </c>
      <c r="G753" s="100">
        <v>9</v>
      </c>
    </row>
    <row r="754" spans="1:7" ht="18" customHeight="1" x14ac:dyDescent="0.25">
      <c r="A754" s="59">
        <f t="shared" si="11"/>
        <v>44105</v>
      </c>
      <c r="B754" s="60" t="s">
        <v>26</v>
      </c>
      <c r="C754" s="60">
        <v>320360</v>
      </c>
      <c r="D754" s="107" t="s">
        <v>221</v>
      </c>
      <c r="E754" s="62">
        <v>0</v>
      </c>
      <c r="F754" s="62">
        <v>3</v>
      </c>
      <c r="G754" s="100">
        <v>-3</v>
      </c>
    </row>
    <row r="755" spans="1:7" ht="18" customHeight="1" x14ac:dyDescent="0.25">
      <c r="A755" s="59">
        <f t="shared" si="11"/>
        <v>44105</v>
      </c>
      <c r="B755" s="60" t="s">
        <v>26</v>
      </c>
      <c r="C755" s="60">
        <v>320370</v>
      </c>
      <c r="D755" s="107" t="s">
        <v>222</v>
      </c>
      <c r="E755" s="62">
        <v>44</v>
      </c>
      <c r="F755" s="62">
        <v>30</v>
      </c>
      <c r="G755" s="100">
        <v>14</v>
      </c>
    </row>
    <row r="756" spans="1:7" ht="18" customHeight="1" x14ac:dyDescent="0.25">
      <c r="A756" s="59">
        <f t="shared" si="11"/>
        <v>44105</v>
      </c>
      <c r="B756" s="60" t="s">
        <v>26</v>
      </c>
      <c r="C756" s="60">
        <v>320380</v>
      </c>
      <c r="D756" s="107" t="s">
        <v>223</v>
      </c>
      <c r="E756" s="62">
        <v>24</v>
      </c>
      <c r="F756" s="62">
        <v>11</v>
      </c>
      <c r="G756" s="100">
        <v>13</v>
      </c>
    </row>
    <row r="757" spans="1:7" ht="18" customHeight="1" x14ac:dyDescent="0.25">
      <c r="A757" s="59">
        <f t="shared" si="11"/>
        <v>44105</v>
      </c>
      <c r="B757" s="60" t="s">
        <v>26</v>
      </c>
      <c r="C757" s="60">
        <v>320390</v>
      </c>
      <c r="D757" s="107" t="s">
        <v>224</v>
      </c>
      <c r="E757" s="62">
        <v>253</v>
      </c>
      <c r="F757" s="62">
        <v>191</v>
      </c>
      <c r="G757" s="100">
        <v>62</v>
      </c>
    </row>
    <row r="758" spans="1:7" ht="18" customHeight="1" x14ac:dyDescent="0.25">
      <c r="A758" s="59">
        <f t="shared" si="11"/>
        <v>44105</v>
      </c>
      <c r="B758" s="60" t="s">
        <v>26</v>
      </c>
      <c r="C758" s="60">
        <v>320400</v>
      </c>
      <c r="D758" s="107" t="s">
        <v>225</v>
      </c>
      <c r="E758" s="62">
        <v>9</v>
      </c>
      <c r="F758" s="62">
        <v>15</v>
      </c>
      <c r="G758" s="100">
        <v>-6</v>
      </c>
    </row>
    <row r="759" spans="1:7" ht="18" customHeight="1" x14ac:dyDescent="0.25">
      <c r="A759" s="59">
        <f t="shared" si="11"/>
        <v>44105</v>
      </c>
      <c r="B759" s="60" t="s">
        <v>26</v>
      </c>
      <c r="C759" s="60">
        <v>320405</v>
      </c>
      <c r="D759" s="107" t="s">
        <v>226</v>
      </c>
      <c r="E759" s="62">
        <v>241</v>
      </c>
      <c r="F759" s="62">
        <v>120</v>
      </c>
      <c r="G759" s="100">
        <v>121</v>
      </c>
    </row>
    <row r="760" spans="1:7" ht="18" customHeight="1" x14ac:dyDescent="0.25">
      <c r="A760" s="59">
        <f t="shared" si="11"/>
        <v>44105</v>
      </c>
      <c r="B760" s="60" t="s">
        <v>26</v>
      </c>
      <c r="C760" s="60">
        <v>320410</v>
      </c>
      <c r="D760" s="107" t="s">
        <v>227</v>
      </c>
      <c r="E760" s="62">
        <v>58</v>
      </c>
      <c r="F760" s="62">
        <v>45</v>
      </c>
      <c r="G760" s="100">
        <v>13</v>
      </c>
    </row>
    <row r="761" spans="1:7" ht="18" customHeight="1" x14ac:dyDescent="0.25">
      <c r="A761" s="59">
        <f t="shared" si="11"/>
        <v>44105</v>
      </c>
      <c r="B761" s="60" t="s">
        <v>26</v>
      </c>
      <c r="C761" s="60">
        <v>320420</v>
      </c>
      <c r="D761" s="107" t="s">
        <v>228</v>
      </c>
      <c r="E761" s="62">
        <v>121</v>
      </c>
      <c r="F761" s="62">
        <v>34</v>
      </c>
      <c r="G761" s="100">
        <v>87</v>
      </c>
    </row>
    <row r="762" spans="1:7" ht="18" customHeight="1" x14ac:dyDescent="0.25">
      <c r="A762" s="59">
        <f t="shared" si="11"/>
        <v>44105</v>
      </c>
      <c r="B762" s="60" t="s">
        <v>26</v>
      </c>
      <c r="C762" s="60">
        <v>320425</v>
      </c>
      <c r="D762" s="107" t="s">
        <v>229</v>
      </c>
      <c r="E762" s="62">
        <v>7</v>
      </c>
      <c r="F762" s="62">
        <v>7</v>
      </c>
      <c r="G762" s="100">
        <v>0</v>
      </c>
    </row>
    <row r="763" spans="1:7" ht="18" customHeight="1" x14ac:dyDescent="0.25">
      <c r="A763" s="59">
        <f t="shared" si="11"/>
        <v>44105</v>
      </c>
      <c r="B763" s="60" t="s">
        <v>26</v>
      </c>
      <c r="C763" s="60">
        <v>320430</v>
      </c>
      <c r="D763" s="107" t="s">
        <v>230</v>
      </c>
      <c r="E763" s="62">
        <v>21</v>
      </c>
      <c r="F763" s="62">
        <v>18</v>
      </c>
      <c r="G763" s="100">
        <v>3</v>
      </c>
    </row>
    <row r="764" spans="1:7" ht="18" customHeight="1" x14ac:dyDescent="0.25">
      <c r="A764" s="59">
        <f t="shared" si="11"/>
        <v>44105</v>
      </c>
      <c r="B764" s="60" t="s">
        <v>26</v>
      </c>
      <c r="C764" s="60">
        <v>320435</v>
      </c>
      <c r="D764" s="107" t="s">
        <v>231</v>
      </c>
      <c r="E764" s="62">
        <v>50</v>
      </c>
      <c r="F764" s="62">
        <v>45</v>
      </c>
      <c r="G764" s="100">
        <v>5</v>
      </c>
    </row>
    <row r="765" spans="1:7" ht="18" customHeight="1" x14ac:dyDescent="0.25">
      <c r="A765" s="59">
        <f t="shared" si="11"/>
        <v>44105</v>
      </c>
      <c r="B765" s="60" t="s">
        <v>26</v>
      </c>
      <c r="C765" s="60">
        <v>320440</v>
      </c>
      <c r="D765" s="107" t="s">
        <v>232</v>
      </c>
      <c r="E765" s="62">
        <v>38</v>
      </c>
      <c r="F765" s="62">
        <v>29</v>
      </c>
      <c r="G765" s="100">
        <v>9</v>
      </c>
    </row>
    <row r="766" spans="1:7" ht="18" customHeight="1" x14ac:dyDescent="0.25">
      <c r="A766" s="59">
        <f t="shared" si="11"/>
        <v>44105</v>
      </c>
      <c r="B766" s="60" t="s">
        <v>26</v>
      </c>
      <c r="C766" s="60">
        <v>320450</v>
      </c>
      <c r="D766" s="107" t="s">
        <v>233</v>
      </c>
      <c r="E766" s="62">
        <v>6</v>
      </c>
      <c r="F766" s="62">
        <v>15</v>
      </c>
      <c r="G766" s="100">
        <v>-9</v>
      </c>
    </row>
    <row r="767" spans="1:7" ht="18" customHeight="1" x14ac:dyDescent="0.25">
      <c r="A767" s="59">
        <f t="shared" si="11"/>
        <v>44105</v>
      </c>
      <c r="B767" s="60" t="s">
        <v>26</v>
      </c>
      <c r="C767" s="60">
        <v>320455</v>
      </c>
      <c r="D767" s="107" t="s">
        <v>234</v>
      </c>
      <c r="E767" s="62">
        <v>245</v>
      </c>
      <c r="F767" s="62">
        <v>217</v>
      </c>
      <c r="G767" s="100">
        <v>28</v>
      </c>
    </row>
    <row r="768" spans="1:7" ht="18" customHeight="1" x14ac:dyDescent="0.25">
      <c r="A768" s="59">
        <f t="shared" si="11"/>
        <v>44105</v>
      </c>
      <c r="B768" s="60" t="s">
        <v>26</v>
      </c>
      <c r="C768" s="60">
        <v>320460</v>
      </c>
      <c r="D768" s="107" t="s">
        <v>235</v>
      </c>
      <c r="E768" s="62">
        <v>118</v>
      </c>
      <c r="F768" s="62">
        <v>105</v>
      </c>
      <c r="G768" s="100">
        <v>13</v>
      </c>
    </row>
    <row r="769" spans="1:7" ht="18" customHeight="1" x14ac:dyDescent="0.25">
      <c r="A769" s="59">
        <f t="shared" si="11"/>
        <v>44105</v>
      </c>
      <c r="B769" s="60" t="s">
        <v>26</v>
      </c>
      <c r="C769" s="60">
        <v>320465</v>
      </c>
      <c r="D769" s="107" t="s">
        <v>236</v>
      </c>
      <c r="E769" s="62">
        <v>29</v>
      </c>
      <c r="F769" s="62">
        <v>14</v>
      </c>
      <c r="G769" s="100">
        <v>15</v>
      </c>
    </row>
    <row r="770" spans="1:7" ht="18" customHeight="1" x14ac:dyDescent="0.25">
      <c r="A770" s="59">
        <f t="shared" si="11"/>
        <v>44105</v>
      </c>
      <c r="B770" s="60" t="s">
        <v>26</v>
      </c>
      <c r="C770" s="60">
        <v>320470</v>
      </c>
      <c r="D770" s="107" t="s">
        <v>237</v>
      </c>
      <c r="E770" s="62">
        <v>188</v>
      </c>
      <c r="F770" s="62">
        <v>149</v>
      </c>
      <c r="G770" s="100">
        <v>39</v>
      </c>
    </row>
    <row r="771" spans="1:7" ht="18" customHeight="1" x14ac:dyDescent="0.25">
      <c r="A771" s="59">
        <f t="shared" ref="A771:A834" si="12">IF(B771&lt;&gt;"",DATE(2020,INT((ROW(A769)-1)/78)+1,1),"")</f>
        <v>44105</v>
      </c>
      <c r="B771" s="60" t="s">
        <v>26</v>
      </c>
      <c r="C771" s="60">
        <v>320480</v>
      </c>
      <c r="D771" s="107" t="s">
        <v>238</v>
      </c>
      <c r="E771" s="62">
        <v>27</v>
      </c>
      <c r="F771" s="62">
        <v>27</v>
      </c>
      <c r="G771" s="100">
        <v>0</v>
      </c>
    </row>
    <row r="772" spans="1:7" ht="18" customHeight="1" x14ac:dyDescent="0.25">
      <c r="A772" s="59">
        <f t="shared" si="12"/>
        <v>44105</v>
      </c>
      <c r="B772" s="60" t="s">
        <v>26</v>
      </c>
      <c r="C772" s="60">
        <v>320490</v>
      </c>
      <c r="D772" s="107" t="s">
        <v>239</v>
      </c>
      <c r="E772" s="62">
        <v>626</v>
      </c>
      <c r="F772" s="62">
        <v>554</v>
      </c>
      <c r="G772" s="100">
        <v>72</v>
      </c>
    </row>
    <row r="773" spans="1:7" ht="18" customHeight="1" x14ac:dyDescent="0.25">
      <c r="A773" s="59">
        <f t="shared" si="12"/>
        <v>44105</v>
      </c>
      <c r="B773" s="60" t="s">
        <v>26</v>
      </c>
      <c r="C773" s="60">
        <v>320495</v>
      </c>
      <c r="D773" s="107" t="s">
        <v>240</v>
      </c>
      <c r="E773" s="62">
        <v>65</v>
      </c>
      <c r="F773" s="62">
        <v>52</v>
      </c>
      <c r="G773" s="100">
        <v>13</v>
      </c>
    </row>
    <row r="774" spans="1:7" ht="18" customHeight="1" x14ac:dyDescent="0.25">
      <c r="A774" s="59">
        <f t="shared" si="12"/>
        <v>44105</v>
      </c>
      <c r="B774" s="60" t="s">
        <v>26</v>
      </c>
      <c r="C774" s="60">
        <v>320500</v>
      </c>
      <c r="D774" s="107" t="s">
        <v>241</v>
      </c>
      <c r="E774" s="62">
        <v>6678</v>
      </c>
      <c r="F774" s="62">
        <v>4469</v>
      </c>
      <c r="G774" s="100">
        <v>2209</v>
      </c>
    </row>
    <row r="775" spans="1:7" ht="18" customHeight="1" x14ac:dyDescent="0.25">
      <c r="A775" s="59">
        <f t="shared" si="12"/>
        <v>44105</v>
      </c>
      <c r="B775" s="60" t="s">
        <v>26</v>
      </c>
      <c r="C775" s="60">
        <v>320501</v>
      </c>
      <c r="D775" s="107" t="s">
        <v>242</v>
      </c>
      <c r="E775" s="62">
        <v>143</v>
      </c>
      <c r="F775" s="62">
        <v>124</v>
      </c>
      <c r="G775" s="100">
        <v>19</v>
      </c>
    </row>
    <row r="776" spans="1:7" ht="18" customHeight="1" x14ac:dyDescent="0.25">
      <c r="A776" s="59">
        <f t="shared" si="12"/>
        <v>44105</v>
      </c>
      <c r="B776" s="60" t="s">
        <v>26</v>
      </c>
      <c r="C776" s="60">
        <v>320503</v>
      </c>
      <c r="D776" s="107" t="s">
        <v>243</v>
      </c>
      <c r="E776" s="62">
        <v>116</v>
      </c>
      <c r="F776" s="62">
        <v>72</v>
      </c>
      <c r="G776" s="100">
        <v>44</v>
      </c>
    </row>
    <row r="777" spans="1:7" ht="18" customHeight="1" x14ac:dyDescent="0.25">
      <c r="A777" s="59">
        <f t="shared" si="12"/>
        <v>44105</v>
      </c>
      <c r="B777" s="60" t="s">
        <v>26</v>
      </c>
      <c r="C777" s="60">
        <v>320506</v>
      </c>
      <c r="D777" s="107" t="s">
        <v>244</v>
      </c>
      <c r="E777" s="62">
        <v>201</v>
      </c>
      <c r="F777" s="62">
        <v>132</v>
      </c>
      <c r="G777" s="100">
        <v>69</v>
      </c>
    </row>
    <row r="778" spans="1:7" ht="18" customHeight="1" x14ac:dyDescent="0.25">
      <c r="A778" s="59">
        <f t="shared" si="12"/>
        <v>44105</v>
      </c>
      <c r="B778" s="60" t="s">
        <v>26</v>
      </c>
      <c r="C778" s="60">
        <v>320510</v>
      </c>
      <c r="D778" s="107" t="s">
        <v>245</v>
      </c>
      <c r="E778" s="62">
        <v>594</v>
      </c>
      <c r="F778" s="62">
        <v>325</v>
      </c>
      <c r="G778" s="100">
        <v>269</v>
      </c>
    </row>
    <row r="779" spans="1:7" ht="18" customHeight="1" x14ac:dyDescent="0.25">
      <c r="A779" s="59">
        <f t="shared" si="12"/>
        <v>44105</v>
      </c>
      <c r="B779" s="60" t="s">
        <v>26</v>
      </c>
      <c r="C779" s="60">
        <v>320515</v>
      </c>
      <c r="D779" s="107" t="s">
        <v>246</v>
      </c>
      <c r="E779" s="62">
        <v>15</v>
      </c>
      <c r="F779" s="62">
        <v>7</v>
      </c>
      <c r="G779" s="100">
        <v>8</v>
      </c>
    </row>
    <row r="780" spans="1:7" ht="18" customHeight="1" x14ac:dyDescent="0.25">
      <c r="A780" s="59">
        <f t="shared" si="12"/>
        <v>44105</v>
      </c>
      <c r="B780" s="60" t="s">
        <v>26</v>
      </c>
      <c r="C780" s="60">
        <v>320517</v>
      </c>
      <c r="D780" s="107" t="s">
        <v>247</v>
      </c>
      <c r="E780" s="62">
        <v>46</v>
      </c>
      <c r="F780" s="62">
        <v>39</v>
      </c>
      <c r="G780" s="100">
        <v>7</v>
      </c>
    </row>
    <row r="781" spans="1:7" ht="18" customHeight="1" x14ac:dyDescent="0.25">
      <c r="A781" s="59">
        <f t="shared" si="12"/>
        <v>44105</v>
      </c>
      <c r="B781" s="60" t="s">
        <v>26</v>
      </c>
      <c r="C781" s="60">
        <v>320520</v>
      </c>
      <c r="D781" s="107" t="s">
        <v>248</v>
      </c>
      <c r="E781" s="62">
        <v>3688</v>
      </c>
      <c r="F781" s="62">
        <v>2815</v>
      </c>
      <c r="G781" s="100">
        <v>873</v>
      </c>
    </row>
    <row r="782" spans="1:7" ht="18" customHeight="1" x14ac:dyDescent="0.25">
      <c r="A782" s="59">
        <f t="shared" si="12"/>
        <v>44105</v>
      </c>
      <c r="B782" s="60" t="s">
        <v>26</v>
      </c>
      <c r="C782" s="60">
        <v>320530</v>
      </c>
      <c r="D782" s="107" t="s">
        <v>249</v>
      </c>
      <c r="E782" s="62">
        <v>4845</v>
      </c>
      <c r="F782" s="62">
        <v>3552</v>
      </c>
      <c r="G782" s="100">
        <v>1293</v>
      </c>
    </row>
    <row r="783" spans="1:7" ht="18" customHeight="1" x14ac:dyDescent="0.25">
      <c r="A783" s="59">
        <f t="shared" si="12"/>
        <v>44136</v>
      </c>
      <c r="B783" s="60" t="s">
        <v>26</v>
      </c>
      <c r="C783" s="60">
        <v>320010</v>
      </c>
      <c r="D783" s="107" t="s">
        <v>172</v>
      </c>
      <c r="E783" s="62">
        <v>70</v>
      </c>
      <c r="F783" s="62">
        <v>52</v>
      </c>
      <c r="G783" s="100">
        <v>18</v>
      </c>
    </row>
    <row r="784" spans="1:7" ht="18" customHeight="1" x14ac:dyDescent="0.25">
      <c r="A784" s="59">
        <f t="shared" si="12"/>
        <v>44136</v>
      </c>
      <c r="B784" s="60" t="s">
        <v>26</v>
      </c>
      <c r="C784" s="60">
        <v>320013</v>
      </c>
      <c r="D784" s="107" t="s">
        <v>173</v>
      </c>
      <c r="E784" s="62">
        <v>33</v>
      </c>
      <c r="F784" s="62">
        <v>39</v>
      </c>
      <c r="G784" s="100">
        <v>-6</v>
      </c>
    </row>
    <row r="785" spans="1:7" ht="18" customHeight="1" x14ac:dyDescent="0.25">
      <c r="A785" s="59">
        <f t="shared" si="12"/>
        <v>44136</v>
      </c>
      <c r="B785" s="60" t="s">
        <v>26</v>
      </c>
      <c r="C785" s="60">
        <v>320016</v>
      </c>
      <c r="D785" s="107" t="s">
        <v>174</v>
      </c>
      <c r="E785" s="62">
        <v>10</v>
      </c>
      <c r="F785" s="62">
        <v>12</v>
      </c>
      <c r="G785" s="100">
        <v>-2</v>
      </c>
    </row>
    <row r="786" spans="1:7" ht="18" customHeight="1" x14ac:dyDescent="0.25">
      <c r="A786" s="59">
        <f t="shared" si="12"/>
        <v>44136</v>
      </c>
      <c r="B786" s="60" t="s">
        <v>26</v>
      </c>
      <c r="C786" s="60">
        <v>320020</v>
      </c>
      <c r="D786" s="107" t="s">
        <v>175</v>
      </c>
      <c r="E786" s="62">
        <v>52</v>
      </c>
      <c r="F786" s="62">
        <v>54</v>
      </c>
      <c r="G786" s="100">
        <v>-2</v>
      </c>
    </row>
    <row r="787" spans="1:7" ht="18" customHeight="1" x14ac:dyDescent="0.25">
      <c r="A787" s="59">
        <f t="shared" si="12"/>
        <v>44136</v>
      </c>
      <c r="B787" s="60" t="s">
        <v>26</v>
      </c>
      <c r="C787" s="60">
        <v>320030</v>
      </c>
      <c r="D787" s="107" t="s">
        <v>176</v>
      </c>
      <c r="E787" s="62">
        <v>114</v>
      </c>
      <c r="F787" s="62">
        <v>74</v>
      </c>
      <c r="G787" s="100">
        <v>40</v>
      </c>
    </row>
    <row r="788" spans="1:7" ht="18" customHeight="1" x14ac:dyDescent="0.25">
      <c r="A788" s="59">
        <f t="shared" si="12"/>
        <v>44136</v>
      </c>
      <c r="B788" s="60" t="s">
        <v>26</v>
      </c>
      <c r="C788" s="60">
        <v>320035</v>
      </c>
      <c r="D788" s="107" t="s">
        <v>177</v>
      </c>
      <c r="E788" s="62">
        <v>1</v>
      </c>
      <c r="F788" s="62">
        <v>6</v>
      </c>
      <c r="G788" s="100">
        <v>-5</v>
      </c>
    </row>
    <row r="789" spans="1:7" ht="18" customHeight="1" x14ac:dyDescent="0.25">
      <c r="A789" s="59">
        <f t="shared" si="12"/>
        <v>44136</v>
      </c>
      <c r="B789" s="60" t="s">
        <v>26</v>
      </c>
      <c r="C789" s="60">
        <v>320040</v>
      </c>
      <c r="D789" s="107" t="s">
        <v>178</v>
      </c>
      <c r="E789" s="62">
        <v>148</v>
      </c>
      <c r="F789" s="62">
        <v>80</v>
      </c>
      <c r="G789" s="100">
        <v>68</v>
      </c>
    </row>
    <row r="790" spans="1:7" ht="18" customHeight="1" x14ac:dyDescent="0.25">
      <c r="A790" s="59">
        <f t="shared" si="12"/>
        <v>44136</v>
      </c>
      <c r="B790" s="60" t="s">
        <v>26</v>
      </c>
      <c r="C790" s="60">
        <v>320050</v>
      </c>
      <c r="D790" s="107" t="s">
        <v>179</v>
      </c>
      <c r="E790" s="62">
        <v>19</v>
      </c>
      <c r="F790" s="62">
        <v>8</v>
      </c>
      <c r="G790" s="100">
        <v>11</v>
      </c>
    </row>
    <row r="791" spans="1:7" ht="18" customHeight="1" x14ac:dyDescent="0.25">
      <c r="A791" s="59">
        <f t="shared" si="12"/>
        <v>44136</v>
      </c>
      <c r="B791" s="60" t="s">
        <v>26</v>
      </c>
      <c r="C791" s="60">
        <v>320060</v>
      </c>
      <c r="D791" s="107" t="s">
        <v>180</v>
      </c>
      <c r="E791" s="62">
        <v>2226</v>
      </c>
      <c r="F791" s="62">
        <v>1047</v>
      </c>
      <c r="G791" s="100">
        <v>1179</v>
      </c>
    </row>
    <row r="792" spans="1:7" ht="18" customHeight="1" x14ac:dyDescent="0.25">
      <c r="A792" s="59">
        <f t="shared" si="12"/>
        <v>44136</v>
      </c>
      <c r="B792" s="60" t="s">
        <v>26</v>
      </c>
      <c r="C792" s="60">
        <v>320070</v>
      </c>
      <c r="D792" s="107" t="s">
        <v>181</v>
      </c>
      <c r="E792" s="62">
        <v>82</v>
      </c>
      <c r="F792" s="62">
        <v>44</v>
      </c>
      <c r="G792" s="100">
        <v>38</v>
      </c>
    </row>
    <row r="793" spans="1:7" ht="18" customHeight="1" x14ac:dyDescent="0.25">
      <c r="A793" s="59">
        <f t="shared" si="12"/>
        <v>44136</v>
      </c>
      <c r="B793" s="60" t="s">
        <v>26</v>
      </c>
      <c r="C793" s="60">
        <v>320080</v>
      </c>
      <c r="D793" s="107" t="s">
        <v>182</v>
      </c>
      <c r="E793" s="62">
        <v>138</v>
      </c>
      <c r="F793" s="62">
        <v>51</v>
      </c>
      <c r="G793" s="100">
        <v>87</v>
      </c>
    </row>
    <row r="794" spans="1:7" ht="18" customHeight="1" x14ac:dyDescent="0.25">
      <c r="A794" s="59">
        <f t="shared" si="12"/>
        <v>44136</v>
      </c>
      <c r="B794" s="60" t="s">
        <v>26</v>
      </c>
      <c r="C794" s="60">
        <v>320090</v>
      </c>
      <c r="D794" s="107" t="s">
        <v>183</v>
      </c>
      <c r="E794" s="62">
        <v>269</v>
      </c>
      <c r="F794" s="62">
        <v>125</v>
      </c>
      <c r="G794" s="100">
        <v>144</v>
      </c>
    </row>
    <row r="795" spans="1:7" ht="18" customHeight="1" x14ac:dyDescent="0.25">
      <c r="A795" s="59">
        <f t="shared" si="12"/>
        <v>44136</v>
      </c>
      <c r="B795" s="60" t="s">
        <v>26</v>
      </c>
      <c r="C795" s="60">
        <v>320100</v>
      </c>
      <c r="D795" s="107" t="s">
        <v>184</v>
      </c>
      <c r="E795" s="62">
        <v>29</v>
      </c>
      <c r="F795" s="62">
        <v>25</v>
      </c>
      <c r="G795" s="100">
        <v>4</v>
      </c>
    </row>
    <row r="796" spans="1:7" ht="18" customHeight="1" x14ac:dyDescent="0.25">
      <c r="A796" s="59">
        <f t="shared" si="12"/>
        <v>44136</v>
      </c>
      <c r="B796" s="60" t="s">
        <v>26</v>
      </c>
      <c r="C796" s="60">
        <v>320110</v>
      </c>
      <c r="D796" s="107" t="s">
        <v>185</v>
      </c>
      <c r="E796" s="62">
        <v>32</v>
      </c>
      <c r="F796" s="62">
        <v>17</v>
      </c>
      <c r="G796" s="100">
        <v>15</v>
      </c>
    </row>
    <row r="797" spans="1:7" ht="18" customHeight="1" x14ac:dyDescent="0.25">
      <c r="A797" s="59">
        <f t="shared" si="12"/>
        <v>44136</v>
      </c>
      <c r="B797" s="60" t="s">
        <v>26</v>
      </c>
      <c r="C797" s="60">
        <v>320115</v>
      </c>
      <c r="D797" s="107" t="s">
        <v>186</v>
      </c>
      <c r="E797" s="62">
        <v>10</v>
      </c>
      <c r="F797" s="62">
        <v>13</v>
      </c>
      <c r="G797" s="100">
        <v>-3</v>
      </c>
    </row>
    <row r="798" spans="1:7" ht="18" customHeight="1" x14ac:dyDescent="0.25">
      <c r="A798" s="59">
        <f t="shared" si="12"/>
        <v>44136</v>
      </c>
      <c r="B798" s="60" t="s">
        <v>26</v>
      </c>
      <c r="C798" s="60">
        <v>320120</v>
      </c>
      <c r="D798" s="107" t="s">
        <v>187</v>
      </c>
      <c r="E798" s="62">
        <v>1357</v>
      </c>
      <c r="F798" s="62">
        <v>826</v>
      </c>
      <c r="G798" s="100">
        <v>531</v>
      </c>
    </row>
    <row r="799" spans="1:7" ht="18" customHeight="1" x14ac:dyDescent="0.25">
      <c r="A799" s="59">
        <f t="shared" si="12"/>
        <v>44136</v>
      </c>
      <c r="B799" s="60" t="s">
        <v>26</v>
      </c>
      <c r="C799" s="60">
        <v>320130</v>
      </c>
      <c r="D799" s="107" t="s">
        <v>188</v>
      </c>
      <c r="E799" s="62">
        <v>2138</v>
      </c>
      <c r="F799" s="62">
        <v>1456</v>
      </c>
      <c r="G799" s="100">
        <v>682</v>
      </c>
    </row>
    <row r="800" spans="1:7" ht="18" customHeight="1" x14ac:dyDescent="0.25">
      <c r="A800" s="59">
        <f t="shared" si="12"/>
        <v>44136</v>
      </c>
      <c r="B800" s="60" t="s">
        <v>26</v>
      </c>
      <c r="C800" s="60">
        <v>320140</v>
      </c>
      <c r="D800" s="107" t="s">
        <v>189</v>
      </c>
      <c r="E800" s="62">
        <v>260</v>
      </c>
      <c r="F800" s="62">
        <v>153</v>
      </c>
      <c r="G800" s="100">
        <v>107</v>
      </c>
    </row>
    <row r="801" spans="1:7" ht="18" customHeight="1" x14ac:dyDescent="0.25">
      <c r="A801" s="59">
        <f t="shared" si="12"/>
        <v>44136</v>
      </c>
      <c r="B801" s="60" t="s">
        <v>26</v>
      </c>
      <c r="C801" s="60">
        <v>320150</v>
      </c>
      <c r="D801" s="107" t="s">
        <v>190</v>
      </c>
      <c r="E801" s="62">
        <v>1214</v>
      </c>
      <c r="F801" s="62">
        <v>754</v>
      </c>
      <c r="G801" s="100">
        <v>460</v>
      </c>
    </row>
    <row r="802" spans="1:7" ht="18" customHeight="1" x14ac:dyDescent="0.25">
      <c r="A802" s="59">
        <f t="shared" si="12"/>
        <v>44136</v>
      </c>
      <c r="B802" s="60" t="s">
        <v>26</v>
      </c>
      <c r="C802" s="60">
        <v>320160</v>
      </c>
      <c r="D802" s="107" t="s">
        <v>191</v>
      </c>
      <c r="E802" s="62">
        <v>59</v>
      </c>
      <c r="F802" s="62">
        <v>45</v>
      </c>
      <c r="G802" s="100">
        <v>14</v>
      </c>
    </row>
    <row r="803" spans="1:7" ht="18" customHeight="1" x14ac:dyDescent="0.25">
      <c r="A803" s="59">
        <f t="shared" si="12"/>
        <v>44136</v>
      </c>
      <c r="B803" s="60" t="s">
        <v>26</v>
      </c>
      <c r="C803" s="60">
        <v>320170</v>
      </c>
      <c r="D803" s="107" t="s">
        <v>192</v>
      </c>
      <c r="E803" s="62">
        <v>29</v>
      </c>
      <c r="F803" s="62">
        <v>23</v>
      </c>
      <c r="G803" s="100">
        <v>6</v>
      </c>
    </row>
    <row r="804" spans="1:7" ht="18" customHeight="1" x14ac:dyDescent="0.25">
      <c r="A804" s="59">
        <f t="shared" si="12"/>
        <v>44136</v>
      </c>
      <c r="B804" s="60" t="s">
        <v>26</v>
      </c>
      <c r="C804" s="60">
        <v>320180</v>
      </c>
      <c r="D804" s="107" t="s">
        <v>193</v>
      </c>
      <c r="E804" s="62">
        <v>4</v>
      </c>
      <c r="F804" s="62">
        <v>3</v>
      </c>
      <c r="G804" s="100">
        <v>1</v>
      </c>
    </row>
    <row r="805" spans="1:7" ht="18" customHeight="1" x14ac:dyDescent="0.25">
      <c r="A805" s="59">
        <f t="shared" si="12"/>
        <v>44136</v>
      </c>
      <c r="B805" s="60" t="s">
        <v>26</v>
      </c>
      <c r="C805" s="60">
        <v>320190</v>
      </c>
      <c r="D805" s="107" t="s">
        <v>194</v>
      </c>
      <c r="E805" s="62">
        <v>154</v>
      </c>
      <c r="F805" s="62">
        <v>100</v>
      </c>
      <c r="G805" s="100">
        <v>54</v>
      </c>
    </row>
    <row r="806" spans="1:7" ht="18" customHeight="1" x14ac:dyDescent="0.25">
      <c r="A806" s="59">
        <f t="shared" si="12"/>
        <v>44136</v>
      </c>
      <c r="B806" s="60" t="s">
        <v>26</v>
      </c>
      <c r="C806" s="60">
        <v>320200</v>
      </c>
      <c r="D806" s="107" t="s">
        <v>195</v>
      </c>
      <c r="E806" s="62">
        <v>22</v>
      </c>
      <c r="F806" s="62">
        <v>12</v>
      </c>
      <c r="G806" s="100">
        <v>10</v>
      </c>
    </row>
    <row r="807" spans="1:7" ht="18" customHeight="1" x14ac:dyDescent="0.25">
      <c r="A807" s="59">
        <f t="shared" si="12"/>
        <v>44136</v>
      </c>
      <c r="B807" s="60" t="s">
        <v>26</v>
      </c>
      <c r="C807" s="60">
        <v>320210</v>
      </c>
      <c r="D807" s="107" t="s">
        <v>196</v>
      </c>
      <c r="E807" s="62">
        <v>34</v>
      </c>
      <c r="F807" s="62">
        <v>23</v>
      </c>
      <c r="G807" s="100">
        <v>11</v>
      </c>
    </row>
    <row r="808" spans="1:7" ht="18" customHeight="1" x14ac:dyDescent="0.25">
      <c r="A808" s="59">
        <f t="shared" si="12"/>
        <v>44136</v>
      </c>
      <c r="B808" s="60" t="s">
        <v>26</v>
      </c>
      <c r="C808" s="60">
        <v>320220</v>
      </c>
      <c r="D808" s="107" t="s">
        <v>197</v>
      </c>
      <c r="E808" s="62">
        <v>84</v>
      </c>
      <c r="F808" s="62">
        <v>66</v>
      </c>
      <c r="G808" s="100">
        <v>18</v>
      </c>
    </row>
    <row r="809" spans="1:7" ht="18" customHeight="1" x14ac:dyDescent="0.25">
      <c r="A809" s="59">
        <f t="shared" si="12"/>
        <v>44136</v>
      </c>
      <c r="B809" s="60" t="s">
        <v>26</v>
      </c>
      <c r="C809" s="60">
        <v>320225</v>
      </c>
      <c r="D809" s="107" t="s">
        <v>198</v>
      </c>
      <c r="E809" s="62">
        <v>13</v>
      </c>
      <c r="F809" s="62">
        <v>15</v>
      </c>
      <c r="G809" s="100">
        <v>-2</v>
      </c>
    </row>
    <row r="810" spans="1:7" ht="18" customHeight="1" x14ac:dyDescent="0.25">
      <c r="A810" s="59">
        <f t="shared" si="12"/>
        <v>44136</v>
      </c>
      <c r="B810" s="60" t="s">
        <v>26</v>
      </c>
      <c r="C810" s="60">
        <v>320230</v>
      </c>
      <c r="D810" s="107" t="s">
        <v>199</v>
      </c>
      <c r="E810" s="62">
        <v>80</v>
      </c>
      <c r="F810" s="62">
        <v>50</v>
      </c>
      <c r="G810" s="100">
        <v>30</v>
      </c>
    </row>
    <row r="811" spans="1:7" ht="18" customHeight="1" x14ac:dyDescent="0.25">
      <c r="A811" s="59">
        <f t="shared" si="12"/>
        <v>44136</v>
      </c>
      <c r="B811" s="60" t="s">
        <v>26</v>
      </c>
      <c r="C811" s="60">
        <v>320240</v>
      </c>
      <c r="D811" s="107" t="s">
        <v>200</v>
      </c>
      <c r="E811" s="62">
        <v>950</v>
      </c>
      <c r="F811" s="62">
        <v>379</v>
      </c>
      <c r="G811" s="100">
        <v>571</v>
      </c>
    </row>
    <row r="812" spans="1:7" ht="18" customHeight="1" x14ac:dyDescent="0.25">
      <c r="A812" s="59">
        <f t="shared" si="12"/>
        <v>44136</v>
      </c>
      <c r="B812" s="60" t="s">
        <v>26</v>
      </c>
      <c r="C812" s="60">
        <v>320245</v>
      </c>
      <c r="D812" s="107" t="s">
        <v>201</v>
      </c>
      <c r="E812" s="62">
        <v>47</v>
      </c>
      <c r="F812" s="62">
        <v>48</v>
      </c>
      <c r="G812" s="100">
        <v>-1</v>
      </c>
    </row>
    <row r="813" spans="1:7" ht="18" customHeight="1" x14ac:dyDescent="0.25">
      <c r="A813" s="59">
        <f t="shared" si="12"/>
        <v>44136</v>
      </c>
      <c r="B813" s="60" t="s">
        <v>26</v>
      </c>
      <c r="C813" s="60">
        <v>320250</v>
      </c>
      <c r="D813" s="107" t="s">
        <v>202</v>
      </c>
      <c r="E813" s="62">
        <v>613</v>
      </c>
      <c r="F813" s="62">
        <v>151</v>
      </c>
      <c r="G813" s="100">
        <v>462</v>
      </c>
    </row>
    <row r="814" spans="1:7" ht="18" customHeight="1" x14ac:dyDescent="0.25">
      <c r="A814" s="59">
        <f t="shared" si="12"/>
        <v>44136</v>
      </c>
      <c r="B814" s="60" t="s">
        <v>26</v>
      </c>
      <c r="C814" s="60">
        <v>320255</v>
      </c>
      <c r="D814" s="107" t="s">
        <v>203</v>
      </c>
      <c r="E814" s="62">
        <v>10</v>
      </c>
      <c r="F814" s="62">
        <v>1</v>
      </c>
      <c r="G814" s="100">
        <v>9</v>
      </c>
    </row>
    <row r="815" spans="1:7" ht="18" customHeight="1" x14ac:dyDescent="0.25">
      <c r="A815" s="59">
        <f t="shared" si="12"/>
        <v>44136</v>
      </c>
      <c r="B815" s="60" t="s">
        <v>26</v>
      </c>
      <c r="C815" s="60">
        <v>320260</v>
      </c>
      <c r="D815" s="107" t="s">
        <v>204</v>
      </c>
      <c r="E815" s="62">
        <v>112</v>
      </c>
      <c r="F815" s="62">
        <v>77</v>
      </c>
      <c r="G815" s="100">
        <v>35</v>
      </c>
    </row>
    <row r="816" spans="1:7" ht="18" customHeight="1" x14ac:dyDescent="0.25">
      <c r="A816" s="59">
        <f t="shared" si="12"/>
        <v>44136</v>
      </c>
      <c r="B816" s="60" t="s">
        <v>26</v>
      </c>
      <c r="C816" s="60">
        <v>320265</v>
      </c>
      <c r="D816" s="107" t="s">
        <v>205</v>
      </c>
      <c r="E816" s="62">
        <v>11</v>
      </c>
      <c r="F816" s="62">
        <v>8</v>
      </c>
      <c r="G816" s="100">
        <v>3</v>
      </c>
    </row>
    <row r="817" spans="1:7" ht="18" customHeight="1" x14ac:dyDescent="0.25">
      <c r="A817" s="59">
        <f t="shared" si="12"/>
        <v>44136</v>
      </c>
      <c r="B817" s="60" t="s">
        <v>26</v>
      </c>
      <c r="C817" s="60">
        <v>320270</v>
      </c>
      <c r="D817" s="107" t="s">
        <v>206</v>
      </c>
      <c r="E817" s="62">
        <v>23</v>
      </c>
      <c r="F817" s="62">
        <v>13</v>
      </c>
      <c r="G817" s="100">
        <v>10</v>
      </c>
    </row>
    <row r="818" spans="1:7" ht="18" customHeight="1" x14ac:dyDescent="0.25">
      <c r="A818" s="59">
        <f t="shared" si="12"/>
        <v>44136</v>
      </c>
      <c r="B818" s="60" t="s">
        <v>26</v>
      </c>
      <c r="C818" s="60">
        <v>320280</v>
      </c>
      <c r="D818" s="107" t="s">
        <v>207</v>
      </c>
      <c r="E818" s="62">
        <v>115</v>
      </c>
      <c r="F818" s="62">
        <v>368</v>
      </c>
      <c r="G818" s="100">
        <v>-253</v>
      </c>
    </row>
    <row r="819" spans="1:7" ht="18" customHeight="1" x14ac:dyDescent="0.25">
      <c r="A819" s="59">
        <f t="shared" si="12"/>
        <v>44136</v>
      </c>
      <c r="B819" s="60" t="s">
        <v>26</v>
      </c>
      <c r="C819" s="60">
        <v>320290</v>
      </c>
      <c r="D819" s="107" t="s">
        <v>208</v>
      </c>
      <c r="E819" s="62">
        <v>38</v>
      </c>
      <c r="F819" s="62">
        <v>17</v>
      </c>
      <c r="G819" s="100">
        <v>21</v>
      </c>
    </row>
    <row r="820" spans="1:7" ht="18" customHeight="1" x14ac:dyDescent="0.25">
      <c r="A820" s="59">
        <f t="shared" si="12"/>
        <v>44136</v>
      </c>
      <c r="B820" s="60" t="s">
        <v>26</v>
      </c>
      <c r="C820" s="60">
        <v>320300</v>
      </c>
      <c r="D820" s="107" t="s">
        <v>209</v>
      </c>
      <c r="E820" s="62">
        <v>75</v>
      </c>
      <c r="F820" s="62">
        <v>30</v>
      </c>
      <c r="G820" s="100">
        <v>45</v>
      </c>
    </row>
    <row r="821" spans="1:7" ht="18" customHeight="1" x14ac:dyDescent="0.25">
      <c r="A821" s="59">
        <f t="shared" si="12"/>
        <v>44136</v>
      </c>
      <c r="B821" s="60" t="s">
        <v>26</v>
      </c>
      <c r="C821" s="60">
        <v>320305</v>
      </c>
      <c r="D821" s="107" t="s">
        <v>210</v>
      </c>
      <c r="E821" s="62">
        <v>98</v>
      </c>
      <c r="F821" s="62">
        <v>84</v>
      </c>
      <c r="G821" s="100">
        <v>14</v>
      </c>
    </row>
    <row r="822" spans="1:7" ht="18" customHeight="1" x14ac:dyDescent="0.25">
      <c r="A822" s="59">
        <f t="shared" si="12"/>
        <v>44136</v>
      </c>
      <c r="B822" s="60" t="s">
        <v>26</v>
      </c>
      <c r="C822" s="60">
        <v>320310</v>
      </c>
      <c r="D822" s="107" t="s">
        <v>211</v>
      </c>
      <c r="E822" s="62">
        <v>12</v>
      </c>
      <c r="F822" s="62">
        <v>11</v>
      </c>
      <c r="G822" s="100">
        <v>1</v>
      </c>
    </row>
    <row r="823" spans="1:7" ht="18" customHeight="1" x14ac:dyDescent="0.25">
      <c r="A823" s="59">
        <f t="shared" si="12"/>
        <v>44136</v>
      </c>
      <c r="B823" s="60" t="s">
        <v>26</v>
      </c>
      <c r="C823" s="60">
        <v>320313</v>
      </c>
      <c r="D823" s="107" t="s">
        <v>212</v>
      </c>
      <c r="E823" s="62">
        <v>328</v>
      </c>
      <c r="F823" s="62">
        <v>124</v>
      </c>
      <c r="G823" s="100">
        <v>204</v>
      </c>
    </row>
    <row r="824" spans="1:7" ht="18" customHeight="1" x14ac:dyDescent="0.25">
      <c r="A824" s="59">
        <f t="shared" si="12"/>
        <v>44136</v>
      </c>
      <c r="B824" s="60" t="s">
        <v>26</v>
      </c>
      <c r="C824" s="60">
        <v>320316</v>
      </c>
      <c r="D824" s="107" t="s">
        <v>213</v>
      </c>
      <c r="E824" s="62">
        <v>8</v>
      </c>
      <c r="F824" s="62">
        <v>8</v>
      </c>
      <c r="G824" s="100">
        <v>0</v>
      </c>
    </row>
    <row r="825" spans="1:7" ht="18" customHeight="1" x14ac:dyDescent="0.25">
      <c r="A825" s="59">
        <f t="shared" si="12"/>
        <v>44136</v>
      </c>
      <c r="B825" s="60" t="s">
        <v>26</v>
      </c>
      <c r="C825" s="60">
        <v>320320</v>
      </c>
      <c r="D825" s="107" t="s">
        <v>214</v>
      </c>
      <c r="E825" s="62">
        <v>1633</v>
      </c>
      <c r="F825" s="62">
        <v>1203</v>
      </c>
      <c r="G825" s="100">
        <v>430</v>
      </c>
    </row>
    <row r="826" spans="1:7" ht="18" customHeight="1" x14ac:dyDescent="0.25">
      <c r="A826" s="59">
        <f t="shared" si="12"/>
        <v>44136</v>
      </c>
      <c r="B826" s="60" t="s">
        <v>26</v>
      </c>
      <c r="C826" s="60">
        <v>320330</v>
      </c>
      <c r="D826" s="107" t="s">
        <v>215</v>
      </c>
      <c r="E826" s="62">
        <v>4</v>
      </c>
      <c r="F826" s="62">
        <v>8</v>
      </c>
      <c r="G826" s="100">
        <v>-4</v>
      </c>
    </row>
    <row r="827" spans="1:7" ht="18" customHeight="1" x14ac:dyDescent="0.25">
      <c r="A827" s="59">
        <f t="shared" si="12"/>
        <v>44136</v>
      </c>
      <c r="B827" s="60" t="s">
        <v>26</v>
      </c>
      <c r="C827" s="60">
        <v>320332</v>
      </c>
      <c r="D827" s="107" t="s">
        <v>216</v>
      </c>
      <c r="E827" s="62">
        <v>164</v>
      </c>
      <c r="F827" s="62">
        <v>108</v>
      </c>
      <c r="G827" s="100">
        <v>56</v>
      </c>
    </row>
    <row r="828" spans="1:7" ht="18" customHeight="1" x14ac:dyDescent="0.25">
      <c r="A828" s="59">
        <f t="shared" si="12"/>
        <v>44136</v>
      </c>
      <c r="B828" s="60" t="s">
        <v>26</v>
      </c>
      <c r="C828" s="60">
        <v>320334</v>
      </c>
      <c r="D828" s="107" t="s">
        <v>217</v>
      </c>
      <c r="E828" s="62">
        <v>150</v>
      </c>
      <c r="F828" s="62">
        <v>109</v>
      </c>
      <c r="G828" s="100">
        <v>41</v>
      </c>
    </row>
    <row r="829" spans="1:7" ht="18" customHeight="1" x14ac:dyDescent="0.25">
      <c r="A829" s="59">
        <f t="shared" si="12"/>
        <v>44136</v>
      </c>
      <c r="B829" s="60" t="s">
        <v>26</v>
      </c>
      <c r="C829" s="60">
        <v>320335</v>
      </c>
      <c r="D829" s="107" t="s">
        <v>218</v>
      </c>
      <c r="E829" s="62">
        <v>59</v>
      </c>
      <c r="F829" s="62">
        <v>65</v>
      </c>
      <c r="G829" s="100">
        <v>-6</v>
      </c>
    </row>
    <row r="830" spans="1:7" ht="18" customHeight="1" x14ac:dyDescent="0.25">
      <c r="A830" s="59">
        <f t="shared" si="12"/>
        <v>44136</v>
      </c>
      <c r="B830" s="60" t="s">
        <v>26</v>
      </c>
      <c r="C830" s="60">
        <v>320340</v>
      </c>
      <c r="D830" s="107" t="s">
        <v>219</v>
      </c>
      <c r="E830" s="62">
        <v>60</v>
      </c>
      <c r="F830" s="62">
        <v>26</v>
      </c>
      <c r="G830" s="100">
        <v>34</v>
      </c>
    </row>
    <row r="831" spans="1:7" ht="18" customHeight="1" x14ac:dyDescent="0.25">
      <c r="A831" s="59">
        <f t="shared" si="12"/>
        <v>44136</v>
      </c>
      <c r="B831" s="60" t="s">
        <v>26</v>
      </c>
      <c r="C831" s="60">
        <v>320350</v>
      </c>
      <c r="D831" s="107" t="s">
        <v>220</v>
      </c>
      <c r="E831" s="62">
        <v>42</v>
      </c>
      <c r="F831" s="62">
        <v>35</v>
      </c>
      <c r="G831" s="100">
        <v>7</v>
      </c>
    </row>
    <row r="832" spans="1:7" ht="18" customHeight="1" x14ac:dyDescent="0.25">
      <c r="A832" s="59">
        <f t="shared" si="12"/>
        <v>44136</v>
      </c>
      <c r="B832" s="60" t="s">
        <v>26</v>
      </c>
      <c r="C832" s="60">
        <v>320360</v>
      </c>
      <c r="D832" s="107" t="s">
        <v>221</v>
      </c>
      <c r="E832" s="62">
        <v>4</v>
      </c>
      <c r="F832" s="62">
        <v>1</v>
      </c>
      <c r="G832" s="100">
        <v>3</v>
      </c>
    </row>
    <row r="833" spans="1:7" ht="18" customHeight="1" x14ac:dyDescent="0.25">
      <c r="A833" s="59">
        <f t="shared" si="12"/>
        <v>44136</v>
      </c>
      <c r="B833" s="60" t="s">
        <v>26</v>
      </c>
      <c r="C833" s="60">
        <v>320370</v>
      </c>
      <c r="D833" s="107" t="s">
        <v>222</v>
      </c>
      <c r="E833" s="62">
        <v>37</v>
      </c>
      <c r="F833" s="62">
        <v>35</v>
      </c>
      <c r="G833" s="100">
        <v>2</v>
      </c>
    </row>
    <row r="834" spans="1:7" ht="18" customHeight="1" x14ac:dyDescent="0.25">
      <c r="A834" s="59">
        <f t="shared" si="12"/>
        <v>44136</v>
      </c>
      <c r="B834" s="60" t="s">
        <v>26</v>
      </c>
      <c r="C834" s="60">
        <v>320380</v>
      </c>
      <c r="D834" s="107" t="s">
        <v>223</v>
      </c>
      <c r="E834" s="62">
        <v>8</v>
      </c>
      <c r="F834" s="62">
        <v>11</v>
      </c>
      <c r="G834" s="100">
        <v>-3</v>
      </c>
    </row>
    <row r="835" spans="1:7" ht="18" customHeight="1" x14ac:dyDescent="0.25">
      <c r="A835" s="59">
        <f t="shared" ref="A835:A898" si="13">IF(B835&lt;&gt;"",DATE(2020,INT((ROW(A833)-1)/78)+1,1),"")</f>
        <v>44136</v>
      </c>
      <c r="B835" s="60" t="s">
        <v>26</v>
      </c>
      <c r="C835" s="60">
        <v>320390</v>
      </c>
      <c r="D835" s="107" t="s">
        <v>224</v>
      </c>
      <c r="E835" s="62">
        <v>285</v>
      </c>
      <c r="F835" s="62">
        <v>185</v>
      </c>
      <c r="G835" s="100">
        <v>100</v>
      </c>
    </row>
    <row r="836" spans="1:7" ht="18" customHeight="1" x14ac:dyDescent="0.25">
      <c r="A836" s="59">
        <f t="shared" si="13"/>
        <v>44136</v>
      </c>
      <c r="B836" s="60" t="s">
        <v>26</v>
      </c>
      <c r="C836" s="60">
        <v>320400</v>
      </c>
      <c r="D836" s="107" t="s">
        <v>225</v>
      </c>
      <c r="E836" s="62">
        <v>27</v>
      </c>
      <c r="F836" s="62">
        <v>17</v>
      </c>
      <c r="G836" s="100">
        <v>10</v>
      </c>
    </row>
    <row r="837" spans="1:7" ht="18" customHeight="1" x14ac:dyDescent="0.25">
      <c r="A837" s="59">
        <f t="shared" si="13"/>
        <v>44136</v>
      </c>
      <c r="B837" s="60" t="s">
        <v>26</v>
      </c>
      <c r="C837" s="60">
        <v>320405</v>
      </c>
      <c r="D837" s="107" t="s">
        <v>226</v>
      </c>
      <c r="E837" s="62">
        <v>51</v>
      </c>
      <c r="F837" s="62">
        <v>57</v>
      </c>
      <c r="G837" s="100">
        <v>-6</v>
      </c>
    </row>
    <row r="838" spans="1:7" ht="18" customHeight="1" x14ac:dyDescent="0.25">
      <c r="A838" s="59">
        <f t="shared" si="13"/>
        <v>44136</v>
      </c>
      <c r="B838" s="60" t="s">
        <v>26</v>
      </c>
      <c r="C838" s="60">
        <v>320410</v>
      </c>
      <c r="D838" s="107" t="s">
        <v>227</v>
      </c>
      <c r="E838" s="62">
        <v>81</v>
      </c>
      <c r="F838" s="62">
        <v>62</v>
      </c>
      <c r="G838" s="100">
        <v>19</v>
      </c>
    </row>
    <row r="839" spans="1:7" ht="18" customHeight="1" x14ac:dyDescent="0.25">
      <c r="A839" s="59">
        <f t="shared" si="13"/>
        <v>44136</v>
      </c>
      <c r="B839" s="60" t="s">
        <v>26</v>
      </c>
      <c r="C839" s="60">
        <v>320420</v>
      </c>
      <c r="D839" s="107" t="s">
        <v>228</v>
      </c>
      <c r="E839" s="62">
        <v>73</v>
      </c>
      <c r="F839" s="62">
        <v>46</v>
      </c>
      <c r="G839" s="100">
        <v>27</v>
      </c>
    </row>
    <row r="840" spans="1:7" ht="18" customHeight="1" x14ac:dyDescent="0.25">
      <c r="A840" s="59">
        <f t="shared" si="13"/>
        <v>44136</v>
      </c>
      <c r="B840" s="60" t="s">
        <v>26</v>
      </c>
      <c r="C840" s="60">
        <v>320425</v>
      </c>
      <c r="D840" s="107" t="s">
        <v>229</v>
      </c>
      <c r="E840" s="62">
        <v>6</v>
      </c>
      <c r="F840" s="62">
        <v>5</v>
      </c>
      <c r="G840" s="100">
        <v>1</v>
      </c>
    </row>
    <row r="841" spans="1:7" ht="18" customHeight="1" x14ac:dyDescent="0.25">
      <c r="A841" s="59">
        <f t="shared" si="13"/>
        <v>44136</v>
      </c>
      <c r="B841" s="60" t="s">
        <v>26</v>
      </c>
      <c r="C841" s="60">
        <v>320430</v>
      </c>
      <c r="D841" s="107" t="s">
        <v>230</v>
      </c>
      <c r="E841" s="62">
        <v>18</v>
      </c>
      <c r="F841" s="62">
        <v>15</v>
      </c>
      <c r="G841" s="100">
        <v>3</v>
      </c>
    </row>
    <row r="842" spans="1:7" ht="18" customHeight="1" x14ac:dyDescent="0.25">
      <c r="A842" s="59">
        <f t="shared" si="13"/>
        <v>44136</v>
      </c>
      <c r="B842" s="60" t="s">
        <v>26</v>
      </c>
      <c r="C842" s="60">
        <v>320435</v>
      </c>
      <c r="D842" s="107" t="s">
        <v>231</v>
      </c>
      <c r="E842" s="62">
        <v>82</v>
      </c>
      <c r="F842" s="62">
        <v>41</v>
      </c>
      <c r="G842" s="100">
        <v>41</v>
      </c>
    </row>
    <row r="843" spans="1:7" ht="18" customHeight="1" x14ac:dyDescent="0.25">
      <c r="A843" s="59">
        <f t="shared" si="13"/>
        <v>44136</v>
      </c>
      <c r="B843" s="60" t="s">
        <v>26</v>
      </c>
      <c r="C843" s="60">
        <v>320440</v>
      </c>
      <c r="D843" s="107" t="s">
        <v>232</v>
      </c>
      <c r="E843" s="62">
        <v>42</v>
      </c>
      <c r="F843" s="62">
        <v>20</v>
      </c>
      <c r="G843" s="100">
        <v>22</v>
      </c>
    </row>
    <row r="844" spans="1:7" ht="18" customHeight="1" x14ac:dyDescent="0.25">
      <c r="A844" s="59">
        <f t="shared" si="13"/>
        <v>44136</v>
      </c>
      <c r="B844" s="60" t="s">
        <v>26</v>
      </c>
      <c r="C844" s="60">
        <v>320450</v>
      </c>
      <c r="D844" s="107" t="s">
        <v>233</v>
      </c>
      <c r="E844" s="62">
        <v>10</v>
      </c>
      <c r="F844" s="62">
        <v>7</v>
      </c>
      <c r="G844" s="100">
        <v>3</v>
      </c>
    </row>
    <row r="845" spans="1:7" ht="18" customHeight="1" x14ac:dyDescent="0.25">
      <c r="A845" s="59">
        <f t="shared" si="13"/>
        <v>44136</v>
      </c>
      <c r="B845" s="60" t="s">
        <v>26</v>
      </c>
      <c r="C845" s="60">
        <v>320455</v>
      </c>
      <c r="D845" s="107" t="s">
        <v>234</v>
      </c>
      <c r="E845" s="62">
        <v>226</v>
      </c>
      <c r="F845" s="62">
        <v>153</v>
      </c>
      <c r="G845" s="100">
        <v>73</v>
      </c>
    </row>
    <row r="846" spans="1:7" ht="18" customHeight="1" x14ac:dyDescent="0.25">
      <c r="A846" s="59">
        <f t="shared" si="13"/>
        <v>44136</v>
      </c>
      <c r="B846" s="60" t="s">
        <v>26</v>
      </c>
      <c r="C846" s="60">
        <v>320460</v>
      </c>
      <c r="D846" s="107" t="s">
        <v>235</v>
      </c>
      <c r="E846" s="62">
        <v>88</v>
      </c>
      <c r="F846" s="62">
        <v>75</v>
      </c>
      <c r="G846" s="100">
        <v>13</v>
      </c>
    </row>
    <row r="847" spans="1:7" ht="18" customHeight="1" x14ac:dyDescent="0.25">
      <c r="A847" s="59">
        <f t="shared" si="13"/>
        <v>44136</v>
      </c>
      <c r="B847" s="60" t="s">
        <v>26</v>
      </c>
      <c r="C847" s="60">
        <v>320465</v>
      </c>
      <c r="D847" s="107" t="s">
        <v>236</v>
      </c>
      <c r="E847" s="62">
        <v>29</v>
      </c>
      <c r="F847" s="62">
        <v>20</v>
      </c>
      <c r="G847" s="100">
        <v>9</v>
      </c>
    </row>
    <row r="848" spans="1:7" ht="18" customHeight="1" x14ac:dyDescent="0.25">
      <c r="A848" s="59">
        <f t="shared" si="13"/>
        <v>44136</v>
      </c>
      <c r="B848" s="60" t="s">
        <v>26</v>
      </c>
      <c r="C848" s="60">
        <v>320470</v>
      </c>
      <c r="D848" s="107" t="s">
        <v>237</v>
      </c>
      <c r="E848" s="62">
        <v>250</v>
      </c>
      <c r="F848" s="62">
        <v>131</v>
      </c>
      <c r="G848" s="100">
        <v>119</v>
      </c>
    </row>
    <row r="849" spans="1:7" ht="18" customHeight="1" x14ac:dyDescent="0.25">
      <c r="A849" s="59">
        <f t="shared" si="13"/>
        <v>44136</v>
      </c>
      <c r="B849" s="60" t="s">
        <v>26</v>
      </c>
      <c r="C849" s="60">
        <v>320480</v>
      </c>
      <c r="D849" s="107" t="s">
        <v>238</v>
      </c>
      <c r="E849" s="62">
        <v>33</v>
      </c>
      <c r="F849" s="62">
        <v>25</v>
      </c>
      <c r="G849" s="100">
        <v>8</v>
      </c>
    </row>
    <row r="850" spans="1:7" ht="18" customHeight="1" x14ac:dyDescent="0.25">
      <c r="A850" s="59">
        <f t="shared" si="13"/>
        <v>44136</v>
      </c>
      <c r="B850" s="60" t="s">
        <v>26</v>
      </c>
      <c r="C850" s="60">
        <v>320490</v>
      </c>
      <c r="D850" s="107" t="s">
        <v>239</v>
      </c>
      <c r="E850" s="62">
        <v>642</v>
      </c>
      <c r="F850" s="62">
        <v>447</v>
      </c>
      <c r="G850" s="100">
        <v>195</v>
      </c>
    </row>
    <row r="851" spans="1:7" ht="18" customHeight="1" x14ac:dyDescent="0.25">
      <c r="A851" s="59">
        <f t="shared" si="13"/>
        <v>44136</v>
      </c>
      <c r="B851" s="60" t="s">
        <v>26</v>
      </c>
      <c r="C851" s="60">
        <v>320495</v>
      </c>
      <c r="D851" s="107" t="s">
        <v>240</v>
      </c>
      <c r="E851" s="62">
        <v>27</v>
      </c>
      <c r="F851" s="62">
        <v>38</v>
      </c>
      <c r="G851" s="100">
        <v>-11</v>
      </c>
    </row>
    <row r="852" spans="1:7" ht="18" customHeight="1" x14ac:dyDescent="0.25">
      <c r="A852" s="59">
        <f t="shared" si="13"/>
        <v>44136</v>
      </c>
      <c r="B852" s="60" t="s">
        <v>26</v>
      </c>
      <c r="C852" s="60">
        <v>320500</v>
      </c>
      <c r="D852" s="107" t="s">
        <v>241</v>
      </c>
      <c r="E852" s="62">
        <v>6666</v>
      </c>
      <c r="F852" s="62">
        <v>4493</v>
      </c>
      <c r="G852" s="100">
        <v>2173</v>
      </c>
    </row>
    <row r="853" spans="1:7" ht="18" customHeight="1" x14ac:dyDescent="0.25">
      <c r="A853" s="59">
        <f t="shared" si="13"/>
        <v>44136</v>
      </c>
      <c r="B853" s="60" t="s">
        <v>26</v>
      </c>
      <c r="C853" s="60">
        <v>320501</v>
      </c>
      <c r="D853" s="107" t="s">
        <v>242</v>
      </c>
      <c r="E853" s="62">
        <v>139</v>
      </c>
      <c r="F853" s="62">
        <v>114</v>
      </c>
      <c r="G853" s="100">
        <v>25</v>
      </c>
    </row>
    <row r="854" spans="1:7" ht="18" customHeight="1" x14ac:dyDescent="0.25">
      <c r="A854" s="59">
        <f t="shared" si="13"/>
        <v>44136</v>
      </c>
      <c r="B854" s="60" t="s">
        <v>26</v>
      </c>
      <c r="C854" s="60">
        <v>320503</v>
      </c>
      <c r="D854" s="107" t="s">
        <v>243</v>
      </c>
      <c r="E854" s="62">
        <v>77</v>
      </c>
      <c r="F854" s="62">
        <v>83</v>
      </c>
      <c r="G854" s="100">
        <v>-6</v>
      </c>
    </row>
    <row r="855" spans="1:7" ht="18" customHeight="1" x14ac:dyDescent="0.25">
      <c r="A855" s="59">
        <f t="shared" si="13"/>
        <v>44136</v>
      </c>
      <c r="B855" s="60" t="s">
        <v>26</v>
      </c>
      <c r="C855" s="60">
        <v>320506</v>
      </c>
      <c r="D855" s="107" t="s">
        <v>244</v>
      </c>
      <c r="E855" s="62">
        <v>183</v>
      </c>
      <c r="F855" s="62">
        <v>111</v>
      </c>
      <c r="G855" s="100">
        <v>72</v>
      </c>
    </row>
    <row r="856" spans="1:7" ht="18" customHeight="1" x14ac:dyDescent="0.25">
      <c r="A856" s="59">
        <f t="shared" si="13"/>
        <v>44136</v>
      </c>
      <c r="B856" s="60" t="s">
        <v>26</v>
      </c>
      <c r="C856" s="60">
        <v>320510</v>
      </c>
      <c r="D856" s="107" t="s">
        <v>245</v>
      </c>
      <c r="E856" s="62">
        <v>567</v>
      </c>
      <c r="F856" s="62">
        <v>379</v>
      </c>
      <c r="G856" s="100">
        <v>188</v>
      </c>
    </row>
    <row r="857" spans="1:7" ht="18" customHeight="1" x14ac:dyDescent="0.25">
      <c r="A857" s="59">
        <f t="shared" si="13"/>
        <v>44136</v>
      </c>
      <c r="B857" s="60" t="s">
        <v>26</v>
      </c>
      <c r="C857" s="60">
        <v>320515</v>
      </c>
      <c r="D857" s="107" t="s">
        <v>246</v>
      </c>
      <c r="E857" s="62">
        <v>9</v>
      </c>
      <c r="F857" s="62">
        <v>8</v>
      </c>
      <c r="G857" s="100">
        <v>1</v>
      </c>
    </row>
    <row r="858" spans="1:7" ht="18" customHeight="1" x14ac:dyDescent="0.25">
      <c r="A858" s="59">
        <f t="shared" si="13"/>
        <v>44136</v>
      </c>
      <c r="B858" s="60" t="s">
        <v>26</v>
      </c>
      <c r="C858" s="60">
        <v>320517</v>
      </c>
      <c r="D858" s="107" t="s">
        <v>247</v>
      </c>
      <c r="E858" s="62">
        <v>45</v>
      </c>
      <c r="F858" s="62">
        <v>32</v>
      </c>
      <c r="G858" s="100">
        <v>13</v>
      </c>
    </row>
    <row r="859" spans="1:7" ht="18" customHeight="1" x14ac:dyDescent="0.25">
      <c r="A859" s="59">
        <f t="shared" si="13"/>
        <v>44136</v>
      </c>
      <c r="B859" s="60" t="s">
        <v>26</v>
      </c>
      <c r="C859" s="60">
        <v>320520</v>
      </c>
      <c r="D859" s="107" t="s">
        <v>248</v>
      </c>
      <c r="E859" s="62">
        <v>4172</v>
      </c>
      <c r="F859" s="62">
        <v>2648</v>
      </c>
      <c r="G859" s="100">
        <v>1524</v>
      </c>
    </row>
    <row r="860" spans="1:7" ht="18" customHeight="1" x14ac:dyDescent="0.25">
      <c r="A860" s="59">
        <f t="shared" si="13"/>
        <v>44136</v>
      </c>
      <c r="B860" s="60" t="s">
        <v>26</v>
      </c>
      <c r="C860" s="60">
        <v>320530</v>
      </c>
      <c r="D860" s="107" t="s">
        <v>249</v>
      </c>
      <c r="E860" s="62">
        <v>5093</v>
      </c>
      <c r="F860" s="62">
        <v>3817</v>
      </c>
      <c r="G860" s="100">
        <v>1276</v>
      </c>
    </row>
    <row r="861" spans="1:7" ht="18" customHeight="1" x14ac:dyDescent="0.25">
      <c r="A861" s="59">
        <f t="shared" si="13"/>
        <v>44166</v>
      </c>
      <c r="B861" s="60" t="s">
        <v>26</v>
      </c>
      <c r="C861" s="60">
        <v>320010</v>
      </c>
      <c r="D861" s="107" t="s">
        <v>172</v>
      </c>
      <c r="E861" s="63">
        <v>63</v>
      </c>
      <c r="F861" s="63">
        <v>61</v>
      </c>
      <c r="G861" s="101">
        <v>2</v>
      </c>
    </row>
    <row r="862" spans="1:7" ht="18" customHeight="1" x14ac:dyDescent="0.25">
      <c r="A862" s="59">
        <f t="shared" si="13"/>
        <v>44166</v>
      </c>
      <c r="B862" s="60" t="s">
        <v>26</v>
      </c>
      <c r="C862" s="60">
        <v>320013</v>
      </c>
      <c r="D862" s="107" t="s">
        <v>173</v>
      </c>
      <c r="E862" s="63">
        <v>22</v>
      </c>
      <c r="F862" s="63">
        <v>32</v>
      </c>
      <c r="G862" s="101">
        <v>-10</v>
      </c>
    </row>
    <row r="863" spans="1:7" ht="18" customHeight="1" x14ac:dyDescent="0.25">
      <c r="A863" s="59">
        <f t="shared" si="13"/>
        <v>44166</v>
      </c>
      <c r="B863" s="60" t="s">
        <v>26</v>
      </c>
      <c r="C863" s="60">
        <v>320016</v>
      </c>
      <c r="D863" s="107" t="s">
        <v>174</v>
      </c>
      <c r="E863" s="63">
        <v>9</v>
      </c>
      <c r="F863" s="63">
        <v>18</v>
      </c>
      <c r="G863" s="101">
        <v>-9</v>
      </c>
    </row>
    <row r="864" spans="1:7" ht="18" customHeight="1" x14ac:dyDescent="0.25">
      <c r="A864" s="59">
        <f t="shared" si="13"/>
        <v>44166</v>
      </c>
      <c r="B864" s="60" t="s">
        <v>26</v>
      </c>
      <c r="C864" s="60">
        <v>320020</v>
      </c>
      <c r="D864" s="107" t="s">
        <v>175</v>
      </c>
      <c r="E864" s="63">
        <v>44</v>
      </c>
      <c r="F864" s="63">
        <v>50</v>
      </c>
      <c r="G864" s="101">
        <v>-6</v>
      </c>
    </row>
    <row r="865" spans="1:7" ht="18" customHeight="1" x14ac:dyDescent="0.25">
      <c r="A865" s="59">
        <f t="shared" si="13"/>
        <v>44166</v>
      </c>
      <c r="B865" s="60" t="s">
        <v>26</v>
      </c>
      <c r="C865" s="60">
        <v>320030</v>
      </c>
      <c r="D865" s="107" t="s">
        <v>176</v>
      </c>
      <c r="E865" s="63">
        <v>64</v>
      </c>
      <c r="F865" s="63">
        <v>80</v>
      </c>
      <c r="G865" s="101">
        <v>-16</v>
      </c>
    </row>
    <row r="866" spans="1:7" ht="18" customHeight="1" x14ac:dyDescent="0.25">
      <c r="A866" s="59">
        <f t="shared" si="13"/>
        <v>44166</v>
      </c>
      <c r="B866" s="60" t="s">
        <v>26</v>
      </c>
      <c r="C866" s="60">
        <v>320035</v>
      </c>
      <c r="D866" s="107" t="s">
        <v>177</v>
      </c>
      <c r="E866" s="63">
        <v>2</v>
      </c>
      <c r="F866" s="63">
        <v>4</v>
      </c>
      <c r="G866" s="101">
        <v>-2</v>
      </c>
    </row>
    <row r="867" spans="1:7" ht="18" customHeight="1" x14ac:dyDescent="0.25">
      <c r="A867" s="59">
        <f t="shared" si="13"/>
        <v>44166</v>
      </c>
      <c r="B867" s="60" t="s">
        <v>26</v>
      </c>
      <c r="C867" s="60">
        <v>320040</v>
      </c>
      <c r="D867" s="107" t="s">
        <v>178</v>
      </c>
      <c r="E867" s="63">
        <v>220</v>
      </c>
      <c r="F867" s="63">
        <v>221</v>
      </c>
      <c r="G867" s="101">
        <v>-1</v>
      </c>
    </row>
    <row r="868" spans="1:7" ht="18" customHeight="1" x14ac:dyDescent="0.25">
      <c r="A868" s="59">
        <f t="shared" si="13"/>
        <v>44166</v>
      </c>
      <c r="B868" s="60" t="s">
        <v>26</v>
      </c>
      <c r="C868" s="60">
        <v>320050</v>
      </c>
      <c r="D868" s="107" t="s">
        <v>179</v>
      </c>
      <c r="E868" s="63">
        <v>6</v>
      </c>
      <c r="F868" s="63">
        <v>2</v>
      </c>
      <c r="G868" s="101">
        <v>4</v>
      </c>
    </row>
    <row r="869" spans="1:7" ht="18" customHeight="1" x14ac:dyDescent="0.25">
      <c r="A869" s="59">
        <f t="shared" si="13"/>
        <v>44166</v>
      </c>
      <c r="B869" s="60" t="s">
        <v>26</v>
      </c>
      <c r="C869" s="60">
        <v>320060</v>
      </c>
      <c r="D869" s="107" t="s">
        <v>180</v>
      </c>
      <c r="E869" s="63">
        <v>1086</v>
      </c>
      <c r="F869" s="63">
        <v>1843</v>
      </c>
      <c r="G869" s="101">
        <v>-757</v>
      </c>
    </row>
    <row r="870" spans="1:7" ht="18" customHeight="1" x14ac:dyDescent="0.25">
      <c r="A870" s="59">
        <f t="shared" si="13"/>
        <v>44166</v>
      </c>
      <c r="B870" s="60" t="s">
        <v>26</v>
      </c>
      <c r="C870" s="60">
        <v>320070</v>
      </c>
      <c r="D870" s="107" t="s">
        <v>181</v>
      </c>
      <c r="E870" s="63">
        <v>60</v>
      </c>
      <c r="F870" s="63">
        <v>75</v>
      </c>
      <c r="G870" s="101">
        <v>-15</v>
      </c>
    </row>
    <row r="871" spans="1:7" ht="18" customHeight="1" x14ac:dyDescent="0.25">
      <c r="A871" s="59">
        <f t="shared" si="13"/>
        <v>44166</v>
      </c>
      <c r="B871" s="60" t="s">
        <v>26</v>
      </c>
      <c r="C871" s="60">
        <v>320080</v>
      </c>
      <c r="D871" s="107" t="s">
        <v>182</v>
      </c>
      <c r="E871" s="63">
        <v>106</v>
      </c>
      <c r="F871" s="63">
        <v>64</v>
      </c>
      <c r="G871" s="101">
        <v>42</v>
      </c>
    </row>
    <row r="872" spans="1:7" ht="18" customHeight="1" x14ac:dyDescent="0.25">
      <c r="A872" s="59">
        <f t="shared" si="13"/>
        <v>44166</v>
      </c>
      <c r="B872" s="60" t="s">
        <v>26</v>
      </c>
      <c r="C872" s="60">
        <v>320090</v>
      </c>
      <c r="D872" s="107" t="s">
        <v>183</v>
      </c>
      <c r="E872" s="63">
        <v>92</v>
      </c>
      <c r="F872" s="63">
        <v>130</v>
      </c>
      <c r="G872" s="101">
        <v>-38</v>
      </c>
    </row>
    <row r="873" spans="1:7" ht="18" customHeight="1" x14ac:dyDescent="0.25">
      <c r="A873" s="59">
        <f t="shared" si="13"/>
        <v>44166</v>
      </c>
      <c r="B873" s="60" t="s">
        <v>26</v>
      </c>
      <c r="C873" s="60">
        <v>320100</v>
      </c>
      <c r="D873" s="107" t="s">
        <v>184</v>
      </c>
      <c r="E873" s="63">
        <v>40</v>
      </c>
      <c r="F873" s="63">
        <v>27</v>
      </c>
      <c r="G873" s="101">
        <v>13</v>
      </c>
    </row>
    <row r="874" spans="1:7" ht="18" customHeight="1" x14ac:dyDescent="0.25">
      <c r="A874" s="59">
        <f t="shared" si="13"/>
        <v>44166</v>
      </c>
      <c r="B874" s="60" t="s">
        <v>26</v>
      </c>
      <c r="C874" s="60">
        <v>320110</v>
      </c>
      <c r="D874" s="107" t="s">
        <v>185</v>
      </c>
      <c r="E874" s="63">
        <v>23</v>
      </c>
      <c r="F874" s="63">
        <v>28</v>
      </c>
      <c r="G874" s="101">
        <v>-5</v>
      </c>
    </row>
    <row r="875" spans="1:7" ht="18" customHeight="1" x14ac:dyDescent="0.25">
      <c r="A875" s="59">
        <f t="shared" si="13"/>
        <v>44166</v>
      </c>
      <c r="B875" s="60" t="s">
        <v>26</v>
      </c>
      <c r="C875" s="60">
        <v>320115</v>
      </c>
      <c r="D875" s="107" t="s">
        <v>186</v>
      </c>
      <c r="E875" s="63">
        <v>5</v>
      </c>
      <c r="F875" s="63">
        <v>11</v>
      </c>
      <c r="G875" s="101">
        <v>-6</v>
      </c>
    </row>
    <row r="876" spans="1:7" ht="18" customHeight="1" x14ac:dyDescent="0.25">
      <c r="A876" s="59">
        <f t="shared" si="13"/>
        <v>44166</v>
      </c>
      <c r="B876" s="60" t="s">
        <v>26</v>
      </c>
      <c r="C876" s="60">
        <v>320120</v>
      </c>
      <c r="D876" s="107" t="s">
        <v>187</v>
      </c>
      <c r="E876" s="63">
        <v>1013</v>
      </c>
      <c r="F876" s="63">
        <v>1123</v>
      </c>
      <c r="G876" s="101">
        <v>-110</v>
      </c>
    </row>
    <row r="877" spans="1:7" ht="18" customHeight="1" x14ac:dyDescent="0.25">
      <c r="A877" s="59">
        <f t="shared" si="13"/>
        <v>44166</v>
      </c>
      <c r="B877" s="60" t="s">
        <v>26</v>
      </c>
      <c r="C877" s="60">
        <v>320130</v>
      </c>
      <c r="D877" s="107" t="s">
        <v>188</v>
      </c>
      <c r="E877" s="63">
        <v>1730</v>
      </c>
      <c r="F877" s="63">
        <v>1706</v>
      </c>
      <c r="G877" s="101">
        <v>24</v>
      </c>
    </row>
    <row r="878" spans="1:7" ht="18" customHeight="1" x14ac:dyDescent="0.25">
      <c r="A878" s="59">
        <f t="shared" si="13"/>
        <v>44166</v>
      </c>
      <c r="B878" s="60" t="s">
        <v>26</v>
      </c>
      <c r="C878" s="60">
        <v>320140</v>
      </c>
      <c r="D878" s="107" t="s">
        <v>189</v>
      </c>
      <c r="E878" s="63">
        <v>142</v>
      </c>
      <c r="F878" s="63">
        <v>174</v>
      </c>
      <c r="G878" s="101">
        <v>-32</v>
      </c>
    </row>
    <row r="879" spans="1:7" ht="18" customHeight="1" x14ac:dyDescent="0.25">
      <c r="A879" s="59">
        <f t="shared" si="13"/>
        <v>44166</v>
      </c>
      <c r="B879" s="60" t="s">
        <v>26</v>
      </c>
      <c r="C879" s="60">
        <v>320150</v>
      </c>
      <c r="D879" s="107" t="s">
        <v>190</v>
      </c>
      <c r="E879" s="63">
        <v>808</v>
      </c>
      <c r="F879" s="63">
        <v>911</v>
      </c>
      <c r="G879" s="101">
        <v>-103</v>
      </c>
    </row>
    <row r="880" spans="1:7" ht="18" customHeight="1" x14ac:dyDescent="0.25">
      <c r="A880" s="59">
        <f t="shared" si="13"/>
        <v>44166</v>
      </c>
      <c r="B880" s="60" t="s">
        <v>26</v>
      </c>
      <c r="C880" s="60">
        <v>320160</v>
      </c>
      <c r="D880" s="107" t="s">
        <v>191</v>
      </c>
      <c r="E880" s="63">
        <v>81</v>
      </c>
      <c r="F880" s="63">
        <v>78</v>
      </c>
      <c r="G880" s="101">
        <v>3</v>
      </c>
    </row>
    <row r="881" spans="1:7" ht="18" customHeight="1" x14ac:dyDescent="0.25">
      <c r="A881" s="59">
        <f t="shared" si="13"/>
        <v>44166</v>
      </c>
      <c r="B881" s="60" t="s">
        <v>26</v>
      </c>
      <c r="C881" s="60">
        <v>320170</v>
      </c>
      <c r="D881" s="107" t="s">
        <v>192</v>
      </c>
      <c r="E881" s="63">
        <v>17</v>
      </c>
      <c r="F881" s="63">
        <v>28</v>
      </c>
      <c r="G881" s="101">
        <v>-11</v>
      </c>
    </row>
    <row r="882" spans="1:7" ht="18" customHeight="1" x14ac:dyDescent="0.25">
      <c r="A882" s="59">
        <f t="shared" si="13"/>
        <v>44166</v>
      </c>
      <c r="B882" s="60" t="s">
        <v>26</v>
      </c>
      <c r="C882" s="60">
        <v>320180</v>
      </c>
      <c r="D882" s="107" t="s">
        <v>193</v>
      </c>
      <c r="E882" s="63">
        <v>3</v>
      </c>
      <c r="F882" s="63">
        <v>9</v>
      </c>
      <c r="G882" s="101">
        <v>-6</v>
      </c>
    </row>
    <row r="883" spans="1:7" ht="18" customHeight="1" x14ac:dyDescent="0.25">
      <c r="A883" s="59">
        <f t="shared" si="13"/>
        <v>44166</v>
      </c>
      <c r="B883" s="60" t="s">
        <v>26</v>
      </c>
      <c r="C883" s="60">
        <v>320190</v>
      </c>
      <c r="D883" s="107" t="s">
        <v>194</v>
      </c>
      <c r="E883" s="63">
        <v>157</v>
      </c>
      <c r="F883" s="63">
        <v>136</v>
      </c>
      <c r="G883" s="101">
        <v>21</v>
      </c>
    </row>
    <row r="884" spans="1:7" ht="18" customHeight="1" x14ac:dyDescent="0.25">
      <c r="A884" s="59">
        <f t="shared" si="13"/>
        <v>44166</v>
      </c>
      <c r="B884" s="60" t="s">
        <v>26</v>
      </c>
      <c r="C884" s="60">
        <v>320200</v>
      </c>
      <c r="D884" s="107" t="s">
        <v>195</v>
      </c>
      <c r="E884" s="63">
        <v>8</v>
      </c>
      <c r="F884" s="63">
        <v>9</v>
      </c>
      <c r="G884" s="101">
        <v>-1</v>
      </c>
    </row>
    <row r="885" spans="1:7" ht="18" customHeight="1" x14ac:dyDescent="0.25">
      <c r="A885" s="59">
        <f t="shared" si="13"/>
        <v>44166</v>
      </c>
      <c r="B885" s="60" t="s">
        <v>26</v>
      </c>
      <c r="C885" s="60">
        <v>320210</v>
      </c>
      <c r="D885" s="107" t="s">
        <v>196</v>
      </c>
      <c r="E885" s="63">
        <v>14</v>
      </c>
      <c r="F885" s="63">
        <v>40</v>
      </c>
      <c r="G885" s="101">
        <v>-26</v>
      </c>
    </row>
    <row r="886" spans="1:7" ht="18" customHeight="1" x14ac:dyDescent="0.25">
      <c r="A886" s="59">
        <f t="shared" si="13"/>
        <v>44166</v>
      </c>
      <c r="B886" s="60" t="s">
        <v>26</v>
      </c>
      <c r="C886" s="60">
        <v>320220</v>
      </c>
      <c r="D886" s="107" t="s">
        <v>197</v>
      </c>
      <c r="E886" s="63">
        <v>82</v>
      </c>
      <c r="F886" s="63">
        <v>57</v>
      </c>
      <c r="G886" s="101">
        <v>25</v>
      </c>
    </row>
    <row r="887" spans="1:7" ht="18" customHeight="1" x14ac:dyDescent="0.25">
      <c r="A887" s="59">
        <f t="shared" si="13"/>
        <v>44166</v>
      </c>
      <c r="B887" s="60" t="s">
        <v>26</v>
      </c>
      <c r="C887" s="60">
        <v>320225</v>
      </c>
      <c r="D887" s="107" t="s">
        <v>198</v>
      </c>
      <c r="E887" s="63">
        <v>13</v>
      </c>
      <c r="F887" s="63">
        <v>14</v>
      </c>
      <c r="G887" s="101">
        <v>-1</v>
      </c>
    </row>
    <row r="888" spans="1:7" ht="18" customHeight="1" x14ac:dyDescent="0.25">
      <c r="A888" s="59">
        <f t="shared" si="13"/>
        <v>44166</v>
      </c>
      <c r="B888" s="60" t="s">
        <v>26</v>
      </c>
      <c r="C888" s="60">
        <v>320230</v>
      </c>
      <c r="D888" s="107" t="s">
        <v>199</v>
      </c>
      <c r="E888" s="63">
        <v>76</v>
      </c>
      <c r="F888" s="63">
        <v>77</v>
      </c>
      <c r="G888" s="101">
        <v>-1</v>
      </c>
    </row>
    <row r="889" spans="1:7" ht="18" customHeight="1" x14ac:dyDescent="0.25">
      <c r="A889" s="59">
        <f t="shared" si="13"/>
        <v>44166</v>
      </c>
      <c r="B889" s="60" t="s">
        <v>26</v>
      </c>
      <c r="C889" s="60">
        <v>320240</v>
      </c>
      <c r="D889" s="107" t="s">
        <v>200</v>
      </c>
      <c r="E889" s="63">
        <v>1166</v>
      </c>
      <c r="F889" s="63">
        <v>622</v>
      </c>
      <c r="G889" s="101">
        <v>544</v>
      </c>
    </row>
    <row r="890" spans="1:7" ht="18" customHeight="1" x14ac:dyDescent="0.25">
      <c r="A890" s="59">
        <f t="shared" si="13"/>
        <v>44166</v>
      </c>
      <c r="B890" s="60" t="s">
        <v>26</v>
      </c>
      <c r="C890" s="60">
        <v>320245</v>
      </c>
      <c r="D890" s="107" t="s">
        <v>201</v>
      </c>
      <c r="E890" s="63">
        <v>30</v>
      </c>
      <c r="F890" s="63">
        <v>50</v>
      </c>
      <c r="G890" s="101">
        <v>-20</v>
      </c>
    </row>
    <row r="891" spans="1:7" ht="18" customHeight="1" x14ac:dyDescent="0.25">
      <c r="A891" s="59">
        <f t="shared" si="13"/>
        <v>44166</v>
      </c>
      <c r="B891" s="60" t="s">
        <v>26</v>
      </c>
      <c r="C891" s="60">
        <v>320250</v>
      </c>
      <c r="D891" s="107" t="s">
        <v>202</v>
      </c>
      <c r="E891" s="63">
        <v>79</v>
      </c>
      <c r="F891" s="63">
        <v>457</v>
      </c>
      <c r="G891" s="101">
        <v>-378</v>
      </c>
    </row>
    <row r="892" spans="1:7" ht="18" customHeight="1" x14ac:dyDescent="0.25">
      <c r="A892" s="59">
        <f t="shared" si="13"/>
        <v>44166</v>
      </c>
      <c r="B892" s="60" t="s">
        <v>26</v>
      </c>
      <c r="C892" s="60">
        <v>320255</v>
      </c>
      <c r="D892" s="107" t="s">
        <v>203</v>
      </c>
      <c r="E892" s="63">
        <v>4</v>
      </c>
      <c r="F892" s="63">
        <v>9</v>
      </c>
      <c r="G892" s="101">
        <v>-5</v>
      </c>
    </row>
    <row r="893" spans="1:7" ht="18" customHeight="1" x14ac:dyDescent="0.25">
      <c r="A893" s="59">
        <f t="shared" si="13"/>
        <v>44166</v>
      </c>
      <c r="B893" s="60" t="s">
        <v>26</v>
      </c>
      <c r="C893" s="60">
        <v>320260</v>
      </c>
      <c r="D893" s="107" t="s">
        <v>204</v>
      </c>
      <c r="E893" s="63">
        <v>90</v>
      </c>
      <c r="F893" s="63">
        <v>80</v>
      </c>
      <c r="G893" s="101">
        <v>10</v>
      </c>
    </row>
    <row r="894" spans="1:7" ht="18" customHeight="1" x14ac:dyDescent="0.25">
      <c r="A894" s="59">
        <f t="shared" si="13"/>
        <v>44166</v>
      </c>
      <c r="B894" s="60" t="s">
        <v>26</v>
      </c>
      <c r="C894" s="60">
        <v>320265</v>
      </c>
      <c r="D894" s="107" t="s">
        <v>205</v>
      </c>
      <c r="E894" s="63">
        <v>16</v>
      </c>
      <c r="F894" s="63">
        <v>30</v>
      </c>
      <c r="G894" s="101">
        <v>-14</v>
      </c>
    </row>
    <row r="895" spans="1:7" ht="18" customHeight="1" x14ac:dyDescent="0.25">
      <c r="A895" s="59">
        <f t="shared" si="13"/>
        <v>44166</v>
      </c>
      <c r="B895" s="60" t="s">
        <v>26</v>
      </c>
      <c r="C895" s="60">
        <v>320270</v>
      </c>
      <c r="D895" s="107" t="s">
        <v>206</v>
      </c>
      <c r="E895" s="63">
        <v>17</v>
      </c>
      <c r="F895" s="63">
        <v>50</v>
      </c>
      <c r="G895" s="101">
        <v>-33</v>
      </c>
    </row>
    <row r="896" spans="1:7" ht="18" customHeight="1" x14ac:dyDescent="0.25">
      <c r="A896" s="59">
        <f t="shared" si="13"/>
        <v>44166</v>
      </c>
      <c r="B896" s="60" t="s">
        <v>26</v>
      </c>
      <c r="C896" s="60">
        <v>320280</v>
      </c>
      <c r="D896" s="107" t="s">
        <v>207</v>
      </c>
      <c r="E896" s="63">
        <v>85</v>
      </c>
      <c r="F896" s="63">
        <v>119</v>
      </c>
      <c r="G896" s="101">
        <v>-34</v>
      </c>
    </row>
    <row r="897" spans="1:7" ht="18" customHeight="1" x14ac:dyDescent="0.25">
      <c r="A897" s="59">
        <f t="shared" si="13"/>
        <v>44166</v>
      </c>
      <c r="B897" s="60" t="s">
        <v>26</v>
      </c>
      <c r="C897" s="60">
        <v>320290</v>
      </c>
      <c r="D897" s="107" t="s">
        <v>208</v>
      </c>
      <c r="E897" s="63">
        <v>37</v>
      </c>
      <c r="F897" s="63">
        <v>38</v>
      </c>
      <c r="G897" s="101">
        <v>-1</v>
      </c>
    </row>
    <row r="898" spans="1:7" ht="18" customHeight="1" x14ac:dyDescent="0.25">
      <c r="A898" s="59">
        <f t="shared" si="13"/>
        <v>44166</v>
      </c>
      <c r="B898" s="60" t="s">
        <v>26</v>
      </c>
      <c r="C898" s="60">
        <v>320300</v>
      </c>
      <c r="D898" s="107" t="s">
        <v>209</v>
      </c>
      <c r="E898" s="63">
        <v>44</v>
      </c>
      <c r="F898" s="63">
        <v>152</v>
      </c>
      <c r="G898" s="101">
        <v>-108</v>
      </c>
    </row>
    <row r="899" spans="1:7" ht="18" customHeight="1" x14ac:dyDescent="0.25">
      <c r="A899" s="59">
        <f t="shared" ref="A899:A962" si="14">IF(B899&lt;&gt;"",DATE(2020,INT((ROW(A897)-1)/78)+1,1),"")</f>
        <v>44166</v>
      </c>
      <c r="B899" s="60" t="s">
        <v>26</v>
      </c>
      <c r="C899" s="60">
        <v>320305</v>
      </c>
      <c r="D899" s="107" t="s">
        <v>210</v>
      </c>
      <c r="E899" s="63">
        <v>77</v>
      </c>
      <c r="F899" s="63">
        <v>98</v>
      </c>
      <c r="G899" s="101">
        <v>-21</v>
      </c>
    </row>
    <row r="900" spans="1:7" ht="18" customHeight="1" x14ac:dyDescent="0.25">
      <c r="A900" s="59">
        <f t="shared" si="14"/>
        <v>44166</v>
      </c>
      <c r="B900" s="60" t="s">
        <v>26</v>
      </c>
      <c r="C900" s="60">
        <v>320310</v>
      </c>
      <c r="D900" s="107" t="s">
        <v>211</v>
      </c>
      <c r="E900" s="63">
        <v>23</v>
      </c>
      <c r="F900" s="63">
        <v>11</v>
      </c>
      <c r="G900" s="101">
        <v>12</v>
      </c>
    </row>
    <row r="901" spans="1:7" ht="18" customHeight="1" x14ac:dyDescent="0.25">
      <c r="A901" s="59">
        <f t="shared" si="14"/>
        <v>44166</v>
      </c>
      <c r="B901" s="60" t="s">
        <v>26</v>
      </c>
      <c r="C901" s="60">
        <v>320313</v>
      </c>
      <c r="D901" s="107" t="s">
        <v>212</v>
      </c>
      <c r="E901" s="63">
        <v>160</v>
      </c>
      <c r="F901" s="63">
        <v>345</v>
      </c>
      <c r="G901" s="101">
        <v>-185</v>
      </c>
    </row>
    <row r="902" spans="1:7" ht="18" customHeight="1" x14ac:dyDescent="0.25">
      <c r="A902" s="59">
        <f t="shared" si="14"/>
        <v>44166</v>
      </c>
      <c r="B902" s="60" t="s">
        <v>26</v>
      </c>
      <c r="C902" s="60">
        <v>320316</v>
      </c>
      <c r="D902" s="107" t="s">
        <v>213</v>
      </c>
      <c r="E902" s="63">
        <v>8</v>
      </c>
      <c r="F902" s="63">
        <v>8</v>
      </c>
      <c r="G902" s="101">
        <v>0</v>
      </c>
    </row>
    <row r="903" spans="1:7" ht="18" customHeight="1" x14ac:dyDescent="0.25">
      <c r="A903" s="59">
        <f t="shared" si="14"/>
        <v>44166</v>
      </c>
      <c r="B903" s="60" t="s">
        <v>26</v>
      </c>
      <c r="C903" s="60">
        <v>320320</v>
      </c>
      <c r="D903" s="107" t="s">
        <v>214</v>
      </c>
      <c r="E903" s="63">
        <v>1287</v>
      </c>
      <c r="F903" s="63">
        <v>1405</v>
      </c>
      <c r="G903" s="101">
        <v>-118</v>
      </c>
    </row>
    <row r="904" spans="1:7" ht="18" customHeight="1" x14ac:dyDescent="0.25">
      <c r="A904" s="59">
        <f t="shared" si="14"/>
        <v>44166</v>
      </c>
      <c r="B904" s="60" t="s">
        <v>26</v>
      </c>
      <c r="C904" s="60">
        <v>320330</v>
      </c>
      <c r="D904" s="107" t="s">
        <v>215</v>
      </c>
      <c r="E904" s="63">
        <v>7</v>
      </c>
      <c r="F904" s="63">
        <v>5</v>
      </c>
      <c r="G904" s="101">
        <v>2</v>
      </c>
    </row>
    <row r="905" spans="1:7" ht="18" customHeight="1" x14ac:dyDescent="0.25">
      <c r="A905" s="59">
        <f t="shared" si="14"/>
        <v>44166</v>
      </c>
      <c r="B905" s="60" t="s">
        <v>26</v>
      </c>
      <c r="C905" s="60">
        <v>320332</v>
      </c>
      <c r="D905" s="107" t="s">
        <v>216</v>
      </c>
      <c r="E905" s="63">
        <v>273</v>
      </c>
      <c r="F905" s="63">
        <v>194</v>
      </c>
      <c r="G905" s="101">
        <v>79</v>
      </c>
    </row>
    <row r="906" spans="1:7" ht="18" customHeight="1" x14ac:dyDescent="0.25">
      <c r="A906" s="59">
        <f t="shared" si="14"/>
        <v>44166</v>
      </c>
      <c r="B906" s="60" t="s">
        <v>26</v>
      </c>
      <c r="C906" s="60">
        <v>320334</v>
      </c>
      <c r="D906" s="107" t="s">
        <v>217</v>
      </c>
      <c r="E906" s="63">
        <v>144</v>
      </c>
      <c r="F906" s="63">
        <v>125</v>
      </c>
      <c r="G906" s="101">
        <v>19</v>
      </c>
    </row>
    <row r="907" spans="1:7" ht="18" customHeight="1" x14ac:dyDescent="0.25">
      <c r="A907" s="59">
        <f t="shared" si="14"/>
        <v>44166</v>
      </c>
      <c r="B907" s="60" t="s">
        <v>26</v>
      </c>
      <c r="C907" s="60">
        <v>320335</v>
      </c>
      <c r="D907" s="107" t="s">
        <v>218</v>
      </c>
      <c r="E907" s="63">
        <v>41</v>
      </c>
      <c r="F907" s="63">
        <v>59</v>
      </c>
      <c r="G907" s="101">
        <v>-18</v>
      </c>
    </row>
    <row r="908" spans="1:7" ht="18" customHeight="1" x14ac:dyDescent="0.25">
      <c r="A908" s="59">
        <f t="shared" si="14"/>
        <v>44166</v>
      </c>
      <c r="B908" s="60" t="s">
        <v>26</v>
      </c>
      <c r="C908" s="60">
        <v>320340</v>
      </c>
      <c r="D908" s="107" t="s">
        <v>219</v>
      </c>
      <c r="E908" s="63">
        <v>49</v>
      </c>
      <c r="F908" s="63">
        <v>38</v>
      </c>
      <c r="G908" s="101">
        <v>11</v>
      </c>
    </row>
    <row r="909" spans="1:7" ht="18" customHeight="1" x14ac:dyDescent="0.25">
      <c r="A909" s="59">
        <f t="shared" si="14"/>
        <v>44166</v>
      </c>
      <c r="B909" s="60" t="s">
        <v>26</v>
      </c>
      <c r="C909" s="60">
        <v>320350</v>
      </c>
      <c r="D909" s="107" t="s">
        <v>220</v>
      </c>
      <c r="E909" s="63">
        <v>47</v>
      </c>
      <c r="F909" s="63">
        <v>31</v>
      </c>
      <c r="G909" s="101">
        <v>16</v>
      </c>
    </row>
    <row r="910" spans="1:7" ht="18" customHeight="1" x14ac:dyDescent="0.25">
      <c r="A910" s="59">
        <f t="shared" si="14"/>
        <v>44166</v>
      </c>
      <c r="B910" s="60" t="s">
        <v>26</v>
      </c>
      <c r="C910" s="60">
        <v>320360</v>
      </c>
      <c r="D910" s="107" t="s">
        <v>221</v>
      </c>
      <c r="E910" s="63">
        <v>0</v>
      </c>
      <c r="F910" s="63">
        <v>9</v>
      </c>
      <c r="G910" s="101">
        <v>-9</v>
      </c>
    </row>
    <row r="911" spans="1:7" ht="18" customHeight="1" x14ac:dyDescent="0.25">
      <c r="A911" s="59">
        <f t="shared" si="14"/>
        <v>44166</v>
      </c>
      <c r="B911" s="60" t="s">
        <v>26</v>
      </c>
      <c r="C911" s="60">
        <v>320370</v>
      </c>
      <c r="D911" s="107" t="s">
        <v>222</v>
      </c>
      <c r="E911" s="63">
        <v>31</v>
      </c>
      <c r="F911" s="63">
        <v>42</v>
      </c>
      <c r="G911" s="101">
        <v>-11</v>
      </c>
    </row>
    <row r="912" spans="1:7" ht="18" customHeight="1" x14ac:dyDescent="0.25">
      <c r="A912" s="59">
        <f t="shared" si="14"/>
        <v>44166</v>
      </c>
      <c r="B912" s="60" t="s">
        <v>26</v>
      </c>
      <c r="C912" s="60">
        <v>320380</v>
      </c>
      <c r="D912" s="107" t="s">
        <v>223</v>
      </c>
      <c r="E912" s="63">
        <v>16</v>
      </c>
      <c r="F912" s="63">
        <v>34</v>
      </c>
      <c r="G912" s="101">
        <v>-18</v>
      </c>
    </row>
    <row r="913" spans="1:7" ht="18" customHeight="1" x14ac:dyDescent="0.25">
      <c r="A913" s="59">
        <f t="shared" si="14"/>
        <v>44166</v>
      </c>
      <c r="B913" s="60" t="s">
        <v>26</v>
      </c>
      <c r="C913" s="60">
        <v>320390</v>
      </c>
      <c r="D913" s="107" t="s">
        <v>224</v>
      </c>
      <c r="E913" s="63">
        <v>251</v>
      </c>
      <c r="F913" s="63">
        <v>191</v>
      </c>
      <c r="G913" s="101">
        <v>60</v>
      </c>
    </row>
    <row r="914" spans="1:7" ht="18" customHeight="1" x14ac:dyDescent="0.25">
      <c r="A914" s="59">
        <f t="shared" si="14"/>
        <v>44166</v>
      </c>
      <c r="B914" s="60" t="s">
        <v>26</v>
      </c>
      <c r="C914" s="60">
        <v>320400</v>
      </c>
      <c r="D914" s="107" t="s">
        <v>225</v>
      </c>
      <c r="E914" s="63">
        <v>12</v>
      </c>
      <c r="F914" s="63">
        <v>63</v>
      </c>
      <c r="G914" s="101">
        <v>-51</v>
      </c>
    </row>
    <row r="915" spans="1:7" ht="18" customHeight="1" x14ac:dyDescent="0.25">
      <c r="A915" s="59">
        <f t="shared" si="14"/>
        <v>44166</v>
      </c>
      <c r="B915" s="60" t="s">
        <v>26</v>
      </c>
      <c r="C915" s="60">
        <v>320405</v>
      </c>
      <c r="D915" s="107" t="s">
        <v>226</v>
      </c>
      <c r="E915" s="63">
        <v>75</v>
      </c>
      <c r="F915" s="63">
        <v>109</v>
      </c>
      <c r="G915" s="101">
        <v>-34</v>
      </c>
    </row>
    <row r="916" spans="1:7" ht="18" customHeight="1" x14ac:dyDescent="0.25">
      <c r="A916" s="59">
        <f t="shared" si="14"/>
        <v>44166</v>
      </c>
      <c r="B916" s="60" t="s">
        <v>26</v>
      </c>
      <c r="C916" s="60">
        <v>320410</v>
      </c>
      <c r="D916" s="107" t="s">
        <v>227</v>
      </c>
      <c r="E916" s="63">
        <v>87</v>
      </c>
      <c r="F916" s="63">
        <v>293</v>
      </c>
      <c r="G916" s="101">
        <v>-206</v>
      </c>
    </row>
    <row r="917" spans="1:7" ht="18" customHeight="1" x14ac:dyDescent="0.25">
      <c r="A917" s="59">
        <f t="shared" si="14"/>
        <v>44166</v>
      </c>
      <c r="B917" s="60" t="s">
        <v>26</v>
      </c>
      <c r="C917" s="60">
        <v>320420</v>
      </c>
      <c r="D917" s="107" t="s">
        <v>228</v>
      </c>
      <c r="E917" s="63">
        <v>89</v>
      </c>
      <c r="F917" s="63">
        <v>42</v>
      </c>
      <c r="G917" s="101">
        <v>47</v>
      </c>
    </row>
    <row r="918" spans="1:7" ht="18" customHeight="1" x14ac:dyDescent="0.25">
      <c r="A918" s="59">
        <f t="shared" si="14"/>
        <v>44166</v>
      </c>
      <c r="B918" s="60" t="s">
        <v>26</v>
      </c>
      <c r="C918" s="60">
        <v>320425</v>
      </c>
      <c r="D918" s="107" t="s">
        <v>229</v>
      </c>
      <c r="E918" s="63">
        <v>2</v>
      </c>
      <c r="F918" s="63">
        <v>15</v>
      </c>
      <c r="G918" s="101">
        <v>-13</v>
      </c>
    </row>
    <row r="919" spans="1:7" ht="18" customHeight="1" x14ac:dyDescent="0.25">
      <c r="A919" s="59">
        <f t="shared" si="14"/>
        <v>44166</v>
      </c>
      <c r="B919" s="60" t="s">
        <v>26</v>
      </c>
      <c r="C919" s="60">
        <v>320430</v>
      </c>
      <c r="D919" s="107" t="s">
        <v>230</v>
      </c>
      <c r="E919" s="63">
        <v>15</v>
      </c>
      <c r="F919" s="63">
        <v>37</v>
      </c>
      <c r="G919" s="101">
        <v>-22</v>
      </c>
    </row>
    <row r="920" spans="1:7" ht="18" customHeight="1" x14ac:dyDescent="0.25">
      <c r="A920" s="59">
        <f t="shared" si="14"/>
        <v>44166</v>
      </c>
      <c r="B920" s="60" t="s">
        <v>26</v>
      </c>
      <c r="C920" s="60">
        <v>320435</v>
      </c>
      <c r="D920" s="107" t="s">
        <v>231</v>
      </c>
      <c r="E920" s="63">
        <v>56</v>
      </c>
      <c r="F920" s="63">
        <v>56</v>
      </c>
      <c r="G920" s="101">
        <v>0</v>
      </c>
    </row>
    <row r="921" spans="1:7" ht="18" customHeight="1" x14ac:dyDescent="0.25">
      <c r="A921" s="59">
        <f t="shared" si="14"/>
        <v>44166</v>
      </c>
      <c r="B921" s="60" t="s">
        <v>26</v>
      </c>
      <c r="C921" s="60">
        <v>320440</v>
      </c>
      <c r="D921" s="107" t="s">
        <v>232</v>
      </c>
      <c r="E921" s="63">
        <v>32</v>
      </c>
      <c r="F921" s="63">
        <v>59</v>
      </c>
      <c r="G921" s="101">
        <v>-27</v>
      </c>
    </row>
    <row r="922" spans="1:7" ht="18" customHeight="1" x14ac:dyDescent="0.25">
      <c r="A922" s="59">
        <f t="shared" si="14"/>
        <v>44166</v>
      </c>
      <c r="B922" s="60" t="s">
        <v>26</v>
      </c>
      <c r="C922" s="60">
        <v>320450</v>
      </c>
      <c r="D922" s="107" t="s">
        <v>233</v>
      </c>
      <c r="E922" s="63">
        <v>26</v>
      </c>
      <c r="F922" s="63">
        <v>16</v>
      </c>
      <c r="G922" s="101">
        <v>10</v>
      </c>
    </row>
    <row r="923" spans="1:7" ht="18" customHeight="1" x14ac:dyDescent="0.25">
      <c r="A923" s="59">
        <f t="shared" si="14"/>
        <v>44166</v>
      </c>
      <c r="B923" s="60" t="s">
        <v>26</v>
      </c>
      <c r="C923" s="60">
        <v>320455</v>
      </c>
      <c r="D923" s="107" t="s">
        <v>234</v>
      </c>
      <c r="E923" s="63">
        <v>185</v>
      </c>
      <c r="F923" s="63">
        <v>220</v>
      </c>
      <c r="G923" s="101">
        <v>-35</v>
      </c>
    </row>
    <row r="924" spans="1:7" ht="18" customHeight="1" x14ac:dyDescent="0.25">
      <c r="A924" s="59">
        <f t="shared" si="14"/>
        <v>44166</v>
      </c>
      <c r="B924" s="60" t="s">
        <v>26</v>
      </c>
      <c r="C924" s="60">
        <v>320460</v>
      </c>
      <c r="D924" s="107" t="s">
        <v>235</v>
      </c>
      <c r="E924" s="63">
        <v>107</v>
      </c>
      <c r="F924" s="63">
        <v>93</v>
      </c>
      <c r="G924" s="101">
        <v>14</v>
      </c>
    </row>
    <row r="925" spans="1:7" ht="18" customHeight="1" x14ac:dyDescent="0.25">
      <c r="A925" s="59">
        <f t="shared" si="14"/>
        <v>44166</v>
      </c>
      <c r="B925" s="60" t="s">
        <v>26</v>
      </c>
      <c r="C925" s="60">
        <v>320465</v>
      </c>
      <c r="D925" s="107" t="s">
        <v>236</v>
      </c>
      <c r="E925" s="63">
        <v>33</v>
      </c>
      <c r="F925" s="63">
        <v>36</v>
      </c>
      <c r="G925" s="101">
        <v>-3</v>
      </c>
    </row>
    <row r="926" spans="1:7" ht="18" customHeight="1" x14ac:dyDescent="0.25">
      <c r="A926" s="59">
        <f t="shared" si="14"/>
        <v>44166</v>
      </c>
      <c r="B926" s="60" t="s">
        <v>26</v>
      </c>
      <c r="C926" s="60">
        <v>320470</v>
      </c>
      <c r="D926" s="107" t="s">
        <v>237</v>
      </c>
      <c r="E926" s="63">
        <v>151</v>
      </c>
      <c r="F926" s="63">
        <v>183</v>
      </c>
      <c r="G926" s="101">
        <v>-32</v>
      </c>
    </row>
    <row r="927" spans="1:7" ht="18" customHeight="1" x14ac:dyDescent="0.25">
      <c r="A927" s="59">
        <f t="shared" si="14"/>
        <v>44166</v>
      </c>
      <c r="B927" s="60" t="s">
        <v>26</v>
      </c>
      <c r="C927" s="60">
        <v>320480</v>
      </c>
      <c r="D927" s="107" t="s">
        <v>238</v>
      </c>
      <c r="E927" s="63">
        <v>13</v>
      </c>
      <c r="F927" s="63">
        <v>20</v>
      </c>
      <c r="G927" s="101">
        <v>-7</v>
      </c>
    </row>
    <row r="928" spans="1:7" ht="18" customHeight="1" x14ac:dyDescent="0.25">
      <c r="A928" s="59">
        <f t="shared" si="14"/>
        <v>44166</v>
      </c>
      <c r="B928" s="60" t="s">
        <v>26</v>
      </c>
      <c r="C928" s="60">
        <v>320490</v>
      </c>
      <c r="D928" s="107" t="s">
        <v>239</v>
      </c>
      <c r="E928" s="63">
        <v>538</v>
      </c>
      <c r="F928" s="63">
        <v>664</v>
      </c>
      <c r="G928" s="101">
        <v>-126</v>
      </c>
    </row>
    <row r="929" spans="1:7" ht="18" customHeight="1" x14ac:dyDescent="0.25">
      <c r="A929" s="59">
        <f t="shared" si="14"/>
        <v>44166</v>
      </c>
      <c r="B929" s="60" t="s">
        <v>26</v>
      </c>
      <c r="C929" s="60">
        <v>320495</v>
      </c>
      <c r="D929" s="107" t="s">
        <v>240</v>
      </c>
      <c r="E929" s="63">
        <v>43</v>
      </c>
      <c r="F929" s="63">
        <v>59</v>
      </c>
      <c r="G929" s="101">
        <v>-16</v>
      </c>
    </row>
    <row r="930" spans="1:7" ht="18" customHeight="1" x14ac:dyDescent="0.25">
      <c r="A930" s="59">
        <f t="shared" si="14"/>
        <v>44166</v>
      </c>
      <c r="B930" s="60" t="s">
        <v>26</v>
      </c>
      <c r="C930" s="60">
        <v>320500</v>
      </c>
      <c r="D930" s="107" t="s">
        <v>241</v>
      </c>
      <c r="E930" s="63">
        <v>5359</v>
      </c>
      <c r="F930" s="63">
        <v>5062</v>
      </c>
      <c r="G930" s="101">
        <v>297</v>
      </c>
    </row>
    <row r="931" spans="1:7" ht="18" customHeight="1" x14ac:dyDescent="0.25">
      <c r="A931" s="59">
        <f t="shared" si="14"/>
        <v>44166</v>
      </c>
      <c r="B931" s="60" t="s">
        <v>26</v>
      </c>
      <c r="C931" s="60">
        <v>320501</v>
      </c>
      <c r="D931" s="107" t="s">
        <v>242</v>
      </c>
      <c r="E931" s="63">
        <v>114</v>
      </c>
      <c r="F931" s="63">
        <v>116</v>
      </c>
      <c r="G931" s="101">
        <v>-2</v>
      </c>
    </row>
    <row r="932" spans="1:7" ht="18" customHeight="1" x14ac:dyDescent="0.25">
      <c r="A932" s="59">
        <f t="shared" si="14"/>
        <v>44166</v>
      </c>
      <c r="B932" s="60" t="s">
        <v>26</v>
      </c>
      <c r="C932" s="60">
        <v>320503</v>
      </c>
      <c r="D932" s="107" t="s">
        <v>243</v>
      </c>
      <c r="E932" s="63">
        <v>62</v>
      </c>
      <c r="F932" s="63">
        <v>97</v>
      </c>
      <c r="G932" s="101">
        <v>-35</v>
      </c>
    </row>
    <row r="933" spans="1:7" ht="18" customHeight="1" x14ac:dyDescent="0.25">
      <c r="A933" s="59">
        <f t="shared" si="14"/>
        <v>44166</v>
      </c>
      <c r="B933" s="60" t="s">
        <v>26</v>
      </c>
      <c r="C933" s="60">
        <v>320506</v>
      </c>
      <c r="D933" s="107" t="s">
        <v>244</v>
      </c>
      <c r="E933" s="63">
        <v>154</v>
      </c>
      <c r="F933" s="63">
        <v>143</v>
      </c>
      <c r="G933" s="101">
        <v>11</v>
      </c>
    </row>
    <row r="934" spans="1:7" ht="18" customHeight="1" x14ac:dyDescent="0.25">
      <c r="A934" s="59">
        <f t="shared" si="14"/>
        <v>44166</v>
      </c>
      <c r="B934" s="60" t="s">
        <v>26</v>
      </c>
      <c r="C934" s="60">
        <v>320510</v>
      </c>
      <c r="D934" s="107" t="s">
        <v>245</v>
      </c>
      <c r="E934" s="63">
        <v>527</v>
      </c>
      <c r="F934" s="63">
        <v>501</v>
      </c>
      <c r="G934" s="101">
        <v>26</v>
      </c>
    </row>
    <row r="935" spans="1:7" ht="18" customHeight="1" x14ac:dyDescent="0.25">
      <c r="A935" s="59">
        <f t="shared" si="14"/>
        <v>44166</v>
      </c>
      <c r="B935" s="60" t="s">
        <v>26</v>
      </c>
      <c r="C935" s="60">
        <v>320515</v>
      </c>
      <c r="D935" s="107" t="s">
        <v>246</v>
      </c>
      <c r="E935" s="63">
        <v>3</v>
      </c>
      <c r="F935" s="63">
        <v>25</v>
      </c>
      <c r="G935" s="101">
        <v>-22</v>
      </c>
    </row>
    <row r="936" spans="1:7" ht="18" customHeight="1" x14ac:dyDescent="0.25">
      <c r="A936" s="59">
        <f t="shared" si="14"/>
        <v>44166</v>
      </c>
      <c r="B936" s="60" t="s">
        <v>26</v>
      </c>
      <c r="C936" s="60">
        <v>320517</v>
      </c>
      <c r="D936" s="107" t="s">
        <v>247</v>
      </c>
      <c r="E936" s="63">
        <v>33</v>
      </c>
      <c r="F936" s="63">
        <v>54</v>
      </c>
      <c r="G936" s="101">
        <v>-21</v>
      </c>
    </row>
    <row r="937" spans="1:7" ht="18" customHeight="1" x14ac:dyDescent="0.25">
      <c r="A937" s="59">
        <f t="shared" si="14"/>
        <v>44166</v>
      </c>
      <c r="B937" s="60" t="s">
        <v>26</v>
      </c>
      <c r="C937" s="60">
        <v>320520</v>
      </c>
      <c r="D937" s="107" t="s">
        <v>248</v>
      </c>
      <c r="E937" s="63">
        <v>4960</v>
      </c>
      <c r="F937" s="63">
        <v>3193</v>
      </c>
      <c r="G937" s="101">
        <v>1767</v>
      </c>
    </row>
    <row r="938" spans="1:7" ht="18" customHeight="1" x14ac:dyDescent="0.25">
      <c r="A938" s="59">
        <f t="shared" si="14"/>
        <v>44166</v>
      </c>
      <c r="B938" s="60" t="s">
        <v>26</v>
      </c>
      <c r="C938" s="60">
        <v>320530</v>
      </c>
      <c r="D938" s="107" t="s">
        <v>249</v>
      </c>
      <c r="E938" s="63">
        <v>4162</v>
      </c>
      <c r="F938" s="63">
        <v>5862</v>
      </c>
      <c r="G938" s="101">
        <v>-1700</v>
      </c>
    </row>
    <row r="939" spans="1:7" ht="18" customHeight="1" x14ac:dyDescent="0.25">
      <c r="A939" s="59">
        <f t="shared" si="14"/>
        <v>44197</v>
      </c>
      <c r="B939" s="60" t="s">
        <v>26</v>
      </c>
      <c r="C939" s="60">
        <v>320010</v>
      </c>
      <c r="D939" s="107" t="s">
        <v>172</v>
      </c>
      <c r="E939" s="62">
        <v>86</v>
      </c>
      <c r="F939" s="62">
        <v>64</v>
      </c>
      <c r="G939" s="100">
        <v>22</v>
      </c>
    </row>
    <row r="940" spans="1:7" ht="18" customHeight="1" x14ac:dyDescent="0.25">
      <c r="A940" s="59">
        <f t="shared" si="14"/>
        <v>44197</v>
      </c>
      <c r="B940" s="60" t="s">
        <v>26</v>
      </c>
      <c r="C940" s="60">
        <v>320013</v>
      </c>
      <c r="D940" s="107" t="s">
        <v>173</v>
      </c>
      <c r="E940" s="62">
        <v>34</v>
      </c>
      <c r="F940" s="62">
        <v>24</v>
      </c>
      <c r="G940" s="100">
        <v>10</v>
      </c>
    </row>
    <row r="941" spans="1:7" ht="18" customHeight="1" x14ac:dyDescent="0.25">
      <c r="A941" s="59">
        <f t="shared" si="14"/>
        <v>44197</v>
      </c>
      <c r="B941" s="60" t="s">
        <v>26</v>
      </c>
      <c r="C941" s="60">
        <v>320016</v>
      </c>
      <c r="D941" s="107" t="s">
        <v>174</v>
      </c>
      <c r="E941" s="62">
        <v>23</v>
      </c>
      <c r="F941" s="62">
        <v>17</v>
      </c>
      <c r="G941" s="100">
        <v>6</v>
      </c>
    </row>
    <row r="942" spans="1:7" ht="18" customHeight="1" x14ac:dyDescent="0.25">
      <c r="A942" s="59">
        <f t="shared" si="14"/>
        <v>44197</v>
      </c>
      <c r="B942" s="60" t="s">
        <v>26</v>
      </c>
      <c r="C942" s="60">
        <v>320020</v>
      </c>
      <c r="D942" s="107" t="s">
        <v>175</v>
      </c>
      <c r="E942" s="62">
        <v>41</v>
      </c>
      <c r="F942" s="62">
        <v>45</v>
      </c>
      <c r="G942" s="100">
        <v>-4</v>
      </c>
    </row>
    <row r="943" spans="1:7" ht="18" customHeight="1" x14ac:dyDescent="0.25">
      <c r="A943" s="59">
        <f t="shared" si="14"/>
        <v>44197</v>
      </c>
      <c r="B943" s="60" t="s">
        <v>26</v>
      </c>
      <c r="C943" s="60">
        <v>320030</v>
      </c>
      <c r="D943" s="107" t="s">
        <v>176</v>
      </c>
      <c r="E943" s="62">
        <v>103</v>
      </c>
      <c r="F943" s="62">
        <v>108</v>
      </c>
      <c r="G943" s="100">
        <v>-5</v>
      </c>
    </row>
    <row r="944" spans="1:7" ht="18" customHeight="1" x14ac:dyDescent="0.25">
      <c r="A944" s="59">
        <f t="shared" si="14"/>
        <v>44197</v>
      </c>
      <c r="B944" s="60" t="s">
        <v>26</v>
      </c>
      <c r="C944" s="60">
        <v>320035</v>
      </c>
      <c r="D944" s="107" t="s">
        <v>177</v>
      </c>
      <c r="E944" s="62">
        <v>1</v>
      </c>
      <c r="F944" s="62">
        <v>3</v>
      </c>
      <c r="G944" s="100">
        <v>-2</v>
      </c>
    </row>
    <row r="945" spans="1:7" ht="18" customHeight="1" x14ac:dyDescent="0.25">
      <c r="A945" s="59">
        <f t="shared" si="14"/>
        <v>44197</v>
      </c>
      <c r="B945" s="60" t="s">
        <v>26</v>
      </c>
      <c r="C945" s="60">
        <v>320040</v>
      </c>
      <c r="D945" s="107" t="s">
        <v>178</v>
      </c>
      <c r="E945" s="62">
        <v>160</v>
      </c>
      <c r="F945" s="62">
        <v>143</v>
      </c>
      <c r="G945" s="100">
        <v>17</v>
      </c>
    </row>
    <row r="946" spans="1:7" ht="18" customHeight="1" x14ac:dyDescent="0.25">
      <c r="A946" s="59">
        <f t="shared" si="14"/>
        <v>44197</v>
      </c>
      <c r="B946" s="60" t="s">
        <v>26</v>
      </c>
      <c r="C946" s="60">
        <v>320050</v>
      </c>
      <c r="D946" s="107" t="s">
        <v>179</v>
      </c>
      <c r="E946" s="62">
        <v>13</v>
      </c>
      <c r="F946" s="62">
        <v>7</v>
      </c>
      <c r="G946" s="100">
        <v>6</v>
      </c>
    </row>
    <row r="947" spans="1:7" ht="18" customHeight="1" x14ac:dyDescent="0.25">
      <c r="A947" s="59">
        <f t="shared" si="14"/>
        <v>44197</v>
      </c>
      <c r="B947" s="60" t="s">
        <v>26</v>
      </c>
      <c r="C947" s="60">
        <v>320060</v>
      </c>
      <c r="D947" s="107" t="s">
        <v>180</v>
      </c>
      <c r="E947" s="62">
        <v>1328</v>
      </c>
      <c r="F947" s="62">
        <v>1157</v>
      </c>
      <c r="G947" s="100">
        <v>171</v>
      </c>
    </row>
    <row r="948" spans="1:7" ht="18" customHeight="1" x14ac:dyDescent="0.25">
      <c r="A948" s="59">
        <f t="shared" si="14"/>
        <v>44197</v>
      </c>
      <c r="B948" s="60" t="s">
        <v>26</v>
      </c>
      <c r="C948" s="60">
        <v>320070</v>
      </c>
      <c r="D948" s="107" t="s">
        <v>181</v>
      </c>
      <c r="E948" s="62">
        <v>110</v>
      </c>
      <c r="F948" s="62">
        <v>42</v>
      </c>
      <c r="G948" s="100">
        <v>68</v>
      </c>
    </row>
    <row r="949" spans="1:7" ht="18" customHeight="1" x14ac:dyDescent="0.25">
      <c r="A949" s="59">
        <f t="shared" si="14"/>
        <v>44197</v>
      </c>
      <c r="B949" s="60" t="s">
        <v>26</v>
      </c>
      <c r="C949" s="60">
        <v>320080</v>
      </c>
      <c r="D949" s="107" t="s">
        <v>182</v>
      </c>
      <c r="E949" s="62">
        <v>115</v>
      </c>
      <c r="F949" s="62">
        <v>107</v>
      </c>
      <c r="G949" s="100">
        <v>8</v>
      </c>
    </row>
    <row r="950" spans="1:7" ht="18" customHeight="1" x14ac:dyDescent="0.25">
      <c r="A950" s="59">
        <f t="shared" si="14"/>
        <v>44197</v>
      </c>
      <c r="B950" s="60" t="s">
        <v>26</v>
      </c>
      <c r="C950" s="60">
        <v>320090</v>
      </c>
      <c r="D950" s="107" t="s">
        <v>183</v>
      </c>
      <c r="E950" s="62">
        <v>230</v>
      </c>
      <c r="F950" s="62">
        <v>165</v>
      </c>
      <c r="G950" s="100">
        <v>65</v>
      </c>
    </row>
    <row r="951" spans="1:7" ht="18" customHeight="1" x14ac:dyDescent="0.25">
      <c r="A951" s="59">
        <f t="shared" si="14"/>
        <v>44197</v>
      </c>
      <c r="B951" s="60" t="s">
        <v>26</v>
      </c>
      <c r="C951" s="60">
        <v>320100</v>
      </c>
      <c r="D951" s="107" t="s">
        <v>184</v>
      </c>
      <c r="E951" s="62">
        <v>43</v>
      </c>
      <c r="F951" s="62">
        <v>31</v>
      </c>
      <c r="G951" s="100">
        <v>12</v>
      </c>
    </row>
    <row r="952" spans="1:7" ht="18" customHeight="1" x14ac:dyDescent="0.25">
      <c r="A952" s="59">
        <f t="shared" si="14"/>
        <v>44197</v>
      </c>
      <c r="B952" s="60" t="s">
        <v>26</v>
      </c>
      <c r="C952" s="60">
        <v>320110</v>
      </c>
      <c r="D952" s="107" t="s">
        <v>185</v>
      </c>
      <c r="E952" s="62">
        <v>43</v>
      </c>
      <c r="F952" s="62">
        <v>31</v>
      </c>
      <c r="G952" s="100">
        <v>12</v>
      </c>
    </row>
    <row r="953" spans="1:7" ht="18" customHeight="1" x14ac:dyDescent="0.25">
      <c r="A953" s="59">
        <f t="shared" si="14"/>
        <v>44197</v>
      </c>
      <c r="B953" s="60" t="s">
        <v>26</v>
      </c>
      <c r="C953" s="60">
        <v>320115</v>
      </c>
      <c r="D953" s="107" t="s">
        <v>186</v>
      </c>
      <c r="E953" s="62">
        <v>20</v>
      </c>
      <c r="F953" s="62">
        <v>14</v>
      </c>
      <c r="G953" s="100">
        <v>6</v>
      </c>
    </row>
    <row r="954" spans="1:7" ht="18" customHeight="1" x14ac:dyDescent="0.25">
      <c r="A954" s="59">
        <f t="shared" si="14"/>
        <v>44197</v>
      </c>
      <c r="B954" s="60" t="s">
        <v>26</v>
      </c>
      <c r="C954" s="60">
        <v>320120</v>
      </c>
      <c r="D954" s="107" t="s">
        <v>187</v>
      </c>
      <c r="E954" s="62">
        <v>1310</v>
      </c>
      <c r="F954" s="62">
        <v>1004</v>
      </c>
      <c r="G954" s="100">
        <v>306</v>
      </c>
    </row>
    <row r="955" spans="1:7" ht="18" customHeight="1" x14ac:dyDescent="0.25">
      <c r="A955" s="59">
        <f t="shared" si="14"/>
        <v>44197</v>
      </c>
      <c r="B955" s="60" t="s">
        <v>26</v>
      </c>
      <c r="C955" s="60">
        <v>320130</v>
      </c>
      <c r="D955" s="107" t="s">
        <v>188</v>
      </c>
      <c r="E955" s="62">
        <v>1799</v>
      </c>
      <c r="F955" s="62">
        <v>1688</v>
      </c>
      <c r="G955" s="100">
        <v>111</v>
      </c>
    </row>
    <row r="956" spans="1:7" ht="18" customHeight="1" x14ac:dyDescent="0.25">
      <c r="A956" s="59">
        <f t="shared" si="14"/>
        <v>44197</v>
      </c>
      <c r="B956" s="60" t="s">
        <v>26</v>
      </c>
      <c r="C956" s="60">
        <v>320140</v>
      </c>
      <c r="D956" s="107" t="s">
        <v>189</v>
      </c>
      <c r="E956" s="62">
        <v>272</v>
      </c>
      <c r="F956" s="62">
        <v>224</v>
      </c>
      <c r="G956" s="100">
        <v>48</v>
      </c>
    </row>
    <row r="957" spans="1:7" ht="18" customHeight="1" x14ac:dyDescent="0.25">
      <c r="A957" s="59">
        <f t="shared" si="14"/>
        <v>44197</v>
      </c>
      <c r="B957" s="60" t="s">
        <v>26</v>
      </c>
      <c r="C957" s="60">
        <v>320150</v>
      </c>
      <c r="D957" s="107" t="s">
        <v>190</v>
      </c>
      <c r="E957" s="62">
        <v>1125</v>
      </c>
      <c r="F957" s="62">
        <v>853</v>
      </c>
      <c r="G957" s="100">
        <v>272</v>
      </c>
    </row>
    <row r="958" spans="1:7" ht="18" customHeight="1" x14ac:dyDescent="0.25">
      <c r="A958" s="59">
        <f t="shared" si="14"/>
        <v>44197</v>
      </c>
      <c r="B958" s="60" t="s">
        <v>26</v>
      </c>
      <c r="C958" s="60">
        <v>320160</v>
      </c>
      <c r="D958" s="107" t="s">
        <v>191</v>
      </c>
      <c r="E958" s="62">
        <v>80</v>
      </c>
      <c r="F958" s="62">
        <v>343</v>
      </c>
      <c r="G958" s="100">
        <v>-263</v>
      </c>
    </row>
    <row r="959" spans="1:7" ht="18" customHeight="1" x14ac:dyDescent="0.25">
      <c r="A959" s="59">
        <f t="shared" si="14"/>
        <v>44197</v>
      </c>
      <c r="B959" s="60" t="s">
        <v>26</v>
      </c>
      <c r="C959" s="60">
        <v>320170</v>
      </c>
      <c r="D959" s="107" t="s">
        <v>192</v>
      </c>
      <c r="E959" s="62">
        <v>35</v>
      </c>
      <c r="F959" s="62">
        <v>22</v>
      </c>
      <c r="G959" s="100">
        <v>13</v>
      </c>
    </row>
    <row r="960" spans="1:7" ht="18" customHeight="1" x14ac:dyDescent="0.25">
      <c r="A960" s="59">
        <f t="shared" si="14"/>
        <v>44197</v>
      </c>
      <c r="B960" s="60" t="s">
        <v>26</v>
      </c>
      <c r="C960" s="60">
        <v>320180</v>
      </c>
      <c r="D960" s="107" t="s">
        <v>193</v>
      </c>
      <c r="E960" s="62">
        <v>8</v>
      </c>
      <c r="F960" s="62">
        <v>5</v>
      </c>
      <c r="G960" s="100">
        <v>3</v>
      </c>
    </row>
    <row r="961" spans="1:7" ht="18" customHeight="1" x14ac:dyDescent="0.25">
      <c r="A961" s="59">
        <f t="shared" si="14"/>
        <v>44197</v>
      </c>
      <c r="B961" s="60" t="s">
        <v>26</v>
      </c>
      <c r="C961" s="60">
        <v>320190</v>
      </c>
      <c r="D961" s="107" t="s">
        <v>194</v>
      </c>
      <c r="E961" s="62">
        <v>168</v>
      </c>
      <c r="F961" s="62">
        <v>132</v>
      </c>
      <c r="G961" s="100">
        <v>36</v>
      </c>
    </row>
    <row r="962" spans="1:7" ht="18" customHeight="1" x14ac:dyDescent="0.25">
      <c r="A962" s="59">
        <f t="shared" si="14"/>
        <v>44197</v>
      </c>
      <c r="B962" s="60" t="s">
        <v>26</v>
      </c>
      <c r="C962" s="60">
        <v>320200</v>
      </c>
      <c r="D962" s="107" t="s">
        <v>195</v>
      </c>
      <c r="E962" s="62">
        <v>18</v>
      </c>
      <c r="F962" s="62">
        <v>10</v>
      </c>
      <c r="G962" s="100">
        <v>8</v>
      </c>
    </row>
    <row r="963" spans="1:7" ht="18" customHeight="1" x14ac:dyDescent="0.25">
      <c r="A963" s="59">
        <f t="shared" ref="A963:A1026" si="15">IF(B963&lt;&gt;"",DATE(2020,INT((ROW(A961)-1)/78)+1,1),"")</f>
        <v>44197</v>
      </c>
      <c r="B963" s="60" t="s">
        <v>26</v>
      </c>
      <c r="C963" s="60">
        <v>320210</v>
      </c>
      <c r="D963" s="107" t="s">
        <v>196</v>
      </c>
      <c r="E963" s="62">
        <v>43</v>
      </c>
      <c r="F963" s="62">
        <v>26</v>
      </c>
      <c r="G963" s="100">
        <v>17</v>
      </c>
    </row>
    <row r="964" spans="1:7" ht="18" customHeight="1" x14ac:dyDescent="0.25">
      <c r="A964" s="59">
        <f t="shared" si="15"/>
        <v>44197</v>
      </c>
      <c r="B964" s="60" t="s">
        <v>26</v>
      </c>
      <c r="C964" s="60">
        <v>320220</v>
      </c>
      <c r="D964" s="107" t="s">
        <v>197</v>
      </c>
      <c r="E964" s="62">
        <v>84</v>
      </c>
      <c r="F964" s="62">
        <v>51</v>
      </c>
      <c r="G964" s="100">
        <v>33</v>
      </c>
    </row>
    <row r="965" spans="1:7" ht="18" customHeight="1" x14ac:dyDescent="0.25">
      <c r="A965" s="59">
        <f t="shared" si="15"/>
        <v>44197</v>
      </c>
      <c r="B965" s="60" t="s">
        <v>26</v>
      </c>
      <c r="C965" s="60">
        <v>320225</v>
      </c>
      <c r="D965" s="107" t="s">
        <v>198</v>
      </c>
      <c r="E965" s="62">
        <v>34</v>
      </c>
      <c r="F965" s="62">
        <v>9</v>
      </c>
      <c r="G965" s="100">
        <v>25</v>
      </c>
    </row>
    <row r="966" spans="1:7" ht="18" customHeight="1" x14ac:dyDescent="0.25">
      <c r="A966" s="59">
        <f t="shared" si="15"/>
        <v>44197</v>
      </c>
      <c r="B966" s="60" t="s">
        <v>26</v>
      </c>
      <c r="C966" s="60">
        <v>320230</v>
      </c>
      <c r="D966" s="107" t="s">
        <v>199</v>
      </c>
      <c r="E966" s="62">
        <v>93</v>
      </c>
      <c r="F966" s="62">
        <v>56</v>
      </c>
      <c r="G966" s="100">
        <v>37</v>
      </c>
    </row>
    <row r="967" spans="1:7" ht="18" customHeight="1" x14ac:dyDescent="0.25">
      <c r="A967" s="59">
        <f t="shared" si="15"/>
        <v>44197</v>
      </c>
      <c r="B967" s="60" t="s">
        <v>26</v>
      </c>
      <c r="C967" s="60">
        <v>320240</v>
      </c>
      <c r="D967" s="107" t="s">
        <v>200</v>
      </c>
      <c r="E967" s="62">
        <v>592</v>
      </c>
      <c r="F967" s="62">
        <v>625</v>
      </c>
      <c r="G967" s="100">
        <v>-33</v>
      </c>
    </row>
    <row r="968" spans="1:7" ht="18" customHeight="1" x14ac:dyDescent="0.25">
      <c r="A968" s="59">
        <f t="shared" si="15"/>
        <v>44197</v>
      </c>
      <c r="B968" s="60" t="s">
        <v>26</v>
      </c>
      <c r="C968" s="60">
        <v>320245</v>
      </c>
      <c r="D968" s="107" t="s">
        <v>201</v>
      </c>
      <c r="E968" s="62">
        <v>74</v>
      </c>
      <c r="F968" s="62">
        <v>47</v>
      </c>
      <c r="G968" s="100">
        <v>27</v>
      </c>
    </row>
    <row r="969" spans="1:7" ht="18" customHeight="1" x14ac:dyDescent="0.25">
      <c r="A969" s="59">
        <f t="shared" si="15"/>
        <v>44197</v>
      </c>
      <c r="B969" s="60" t="s">
        <v>26</v>
      </c>
      <c r="C969" s="60">
        <v>320250</v>
      </c>
      <c r="D969" s="107" t="s">
        <v>202</v>
      </c>
      <c r="E969" s="62">
        <v>127</v>
      </c>
      <c r="F969" s="62">
        <v>136</v>
      </c>
      <c r="G969" s="100">
        <v>-9</v>
      </c>
    </row>
    <row r="970" spans="1:7" ht="18" customHeight="1" x14ac:dyDescent="0.25">
      <c r="A970" s="59">
        <f t="shared" si="15"/>
        <v>44197</v>
      </c>
      <c r="B970" s="60" t="s">
        <v>26</v>
      </c>
      <c r="C970" s="60">
        <v>320255</v>
      </c>
      <c r="D970" s="107" t="s">
        <v>203</v>
      </c>
      <c r="E970" s="62">
        <v>9</v>
      </c>
      <c r="F970" s="62">
        <v>3</v>
      </c>
      <c r="G970" s="100">
        <v>6</v>
      </c>
    </row>
    <row r="971" spans="1:7" ht="18" customHeight="1" x14ac:dyDescent="0.25">
      <c r="A971" s="59">
        <f t="shared" si="15"/>
        <v>44197</v>
      </c>
      <c r="B971" s="60" t="s">
        <v>26</v>
      </c>
      <c r="C971" s="60">
        <v>320260</v>
      </c>
      <c r="D971" s="107" t="s">
        <v>204</v>
      </c>
      <c r="E971" s="62">
        <v>112</v>
      </c>
      <c r="F971" s="62">
        <v>81</v>
      </c>
      <c r="G971" s="100">
        <v>31</v>
      </c>
    </row>
    <row r="972" spans="1:7" ht="18" customHeight="1" x14ac:dyDescent="0.25">
      <c r="A972" s="59">
        <f t="shared" si="15"/>
        <v>44197</v>
      </c>
      <c r="B972" s="60" t="s">
        <v>26</v>
      </c>
      <c r="C972" s="60">
        <v>320265</v>
      </c>
      <c r="D972" s="107" t="s">
        <v>205</v>
      </c>
      <c r="E972" s="62">
        <v>21</v>
      </c>
      <c r="F972" s="62">
        <v>11</v>
      </c>
      <c r="G972" s="100">
        <v>10</v>
      </c>
    </row>
    <row r="973" spans="1:7" ht="18" customHeight="1" x14ac:dyDescent="0.25">
      <c r="A973" s="59">
        <f t="shared" si="15"/>
        <v>44197</v>
      </c>
      <c r="B973" s="60" t="s">
        <v>26</v>
      </c>
      <c r="C973" s="60">
        <v>320270</v>
      </c>
      <c r="D973" s="107" t="s">
        <v>206</v>
      </c>
      <c r="E973" s="62">
        <v>71</v>
      </c>
      <c r="F973" s="62">
        <v>40</v>
      </c>
      <c r="G973" s="100">
        <v>31</v>
      </c>
    </row>
    <row r="974" spans="1:7" ht="18" customHeight="1" x14ac:dyDescent="0.25">
      <c r="A974" s="59">
        <f t="shared" si="15"/>
        <v>44197</v>
      </c>
      <c r="B974" s="60" t="s">
        <v>26</v>
      </c>
      <c r="C974" s="60">
        <v>320280</v>
      </c>
      <c r="D974" s="107" t="s">
        <v>207</v>
      </c>
      <c r="E974" s="62">
        <v>139</v>
      </c>
      <c r="F974" s="62">
        <v>98</v>
      </c>
      <c r="G974" s="100">
        <v>41</v>
      </c>
    </row>
    <row r="975" spans="1:7" ht="18" customHeight="1" x14ac:dyDescent="0.25">
      <c r="A975" s="59">
        <f t="shared" si="15"/>
        <v>44197</v>
      </c>
      <c r="B975" s="60" t="s">
        <v>26</v>
      </c>
      <c r="C975" s="60">
        <v>320290</v>
      </c>
      <c r="D975" s="107" t="s">
        <v>208</v>
      </c>
      <c r="E975" s="62">
        <v>34</v>
      </c>
      <c r="F975" s="62">
        <v>29</v>
      </c>
      <c r="G975" s="100">
        <v>5</v>
      </c>
    </row>
    <row r="976" spans="1:7" ht="18" customHeight="1" x14ac:dyDescent="0.25">
      <c r="A976" s="59">
        <f t="shared" si="15"/>
        <v>44197</v>
      </c>
      <c r="B976" s="60" t="s">
        <v>26</v>
      </c>
      <c r="C976" s="60">
        <v>320300</v>
      </c>
      <c r="D976" s="107" t="s">
        <v>209</v>
      </c>
      <c r="E976" s="62">
        <v>84</v>
      </c>
      <c r="F976" s="62">
        <v>56</v>
      </c>
      <c r="G976" s="100">
        <v>28</v>
      </c>
    </row>
    <row r="977" spans="1:7" ht="18" customHeight="1" x14ac:dyDescent="0.25">
      <c r="A977" s="59">
        <f t="shared" si="15"/>
        <v>44197</v>
      </c>
      <c r="B977" s="60" t="s">
        <v>26</v>
      </c>
      <c r="C977" s="60">
        <v>320305</v>
      </c>
      <c r="D977" s="107" t="s">
        <v>210</v>
      </c>
      <c r="E977" s="62">
        <v>107</v>
      </c>
      <c r="F977" s="62">
        <v>78</v>
      </c>
      <c r="G977" s="100">
        <v>29</v>
      </c>
    </row>
    <row r="978" spans="1:7" ht="18" customHeight="1" x14ac:dyDescent="0.25">
      <c r="A978" s="59">
        <f t="shared" si="15"/>
        <v>44197</v>
      </c>
      <c r="B978" s="60" t="s">
        <v>26</v>
      </c>
      <c r="C978" s="60">
        <v>320310</v>
      </c>
      <c r="D978" s="107" t="s">
        <v>211</v>
      </c>
      <c r="E978" s="62">
        <v>15</v>
      </c>
      <c r="F978" s="62">
        <v>10</v>
      </c>
      <c r="G978" s="100">
        <v>5</v>
      </c>
    </row>
    <row r="979" spans="1:7" ht="18" customHeight="1" x14ac:dyDescent="0.25">
      <c r="A979" s="59">
        <f t="shared" si="15"/>
        <v>44197</v>
      </c>
      <c r="B979" s="60" t="s">
        <v>26</v>
      </c>
      <c r="C979" s="60">
        <v>320313</v>
      </c>
      <c r="D979" s="107" t="s">
        <v>212</v>
      </c>
      <c r="E979" s="62">
        <v>134</v>
      </c>
      <c r="F979" s="62">
        <v>123</v>
      </c>
      <c r="G979" s="100">
        <v>11</v>
      </c>
    </row>
    <row r="980" spans="1:7" ht="18" customHeight="1" x14ac:dyDescent="0.25">
      <c r="A980" s="59">
        <f t="shared" si="15"/>
        <v>44197</v>
      </c>
      <c r="B980" s="60" t="s">
        <v>26</v>
      </c>
      <c r="C980" s="60">
        <v>320316</v>
      </c>
      <c r="D980" s="107" t="s">
        <v>213</v>
      </c>
      <c r="E980" s="62">
        <v>20</v>
      </c>
      <c r="F980" s="62">
        <v>7</v>
      </c>
      <c r="G980" s="100">
        <v>13</v>
      </c>
    </row>
    <row r="981" spans="1:7" ht="18" customHeight="1" x14ac:dyDescent="0.25">
      <c r="A981" s="59">
        <f t="shared" si="15"/>
        <v>44197</v>
      </c>
      <c r="B981" s="60" t="s">
        <v>26</v>
      </c>
      <c r="C981" s="60">
        <v>320320</v>
      </c>
      <c r="D981" s="107" t="s">
        <v>214</v>
      </c>
      <c r="E981" s="62">
        <v>1754</v>
      </c>
      <c r="F981" s="62">
        <v>1326</v>
      </c>
      <c r="G981" s="100">
        <v>428</v>
      </c>
    </row>
    <row r="982" spans="1:7" ht="18" customHeight="1" x14ac:dyDescent="0.25">
      <c r="A982" s="59">
        <f t="shared" si="15"/>
        <v>44197</v>
      </c>
      <c r="B982" s="60" t="s">
        <v>26</v>
      </c>
      <c r="C982" s="60">
        <v>320330</v>
      </c>
      <c r="D982" s="107" t="s">
        <v>215</v>
      </c>
      <c r="E982" s="62">
        <v>6</v>
      </c>
      <c r="F982" s="62">
        <v>3</v>
      </c>
      <c r="G982" s="100">
        <v>3</v>
      </c>
    </row>
    <row r="983" spans="1:7" ht="18" customHeight="1" x14ac:dyDescent="0.25">
      <c r="A983" s="59">
        <f t="shared" si="15"/>
        <v>44197</v>
      </c>
      <c r="B983" s="60" t="s">
        <v>26</v>
      </c>
      <c r="C983" s="60">
        <v>320332</v>
      </c>
      <c r="D983" s="107" t="s">
        <v>216</v>
      </c>
      <c r="E983" s="62">
        <v>199</v>
      </c>
      <c r="F983" s="62">
        <v>193</v>
      </c>
      <c r="G983" s="100">
        <v>6</v>
      </c>
    </row>
    <row r="984" spans="1:7" ht="18" customHeight="1" x14ac:dyDescent="0.25">
      <c r="A984" s="59">
        <f t="shared" si="15"/>
        <v>44197</v>
      </c>
      <c r="B984" s="60" t="s">
        <v>26</v>
      </c>
      <c r="C984" s="60">
        <v>320334</v>
      </c>
      <c r="D984" s="107" t="s">
        <v>217</v>
      </c>
      <c r="E984" s="62">
        <v>167</v>
      </c>
      <c r="F984" s="62">
        <v>148</v>
      </c>
      <c r="G984" s="100">
        <v>19</v>
      </c>
    </row>
    <row r="985" spans="1:7" ht="18" customHeight="1" x14ac:dyDescent="0.25">
      <c r="A985" s="59">
        <f t="shared" si="15"/>
        <v>44197</v>
      </c>
      <c r="B985" s="60" t="s">
        <v>26</v>
      </c>
      <c r="C985" s="60">
        <v>320335</v>
      </c>
      <c r="D985" s="107" t="s">
        <v>218</v>
      </c>
      <c r="E985" s="62">
        <v>92</v>
      </c>
      <c r="F985" s="62">
        <v>78</v>
      </c>
      <c r="G985" s="100">
        <v>14</v>
      </c>
    </row>
    <row r="986" spans="1:7" ht="18" customHeight="1" x14ac:dyDescent="0.25">
      <c r="A986" s="59">
        <f t="shared" si="15"/>
        <v>44197</v>
      </c>
      <c r="B986" s="60" t="s">
        <v>26</v>
      </c>
      <c r="C986" s="60">
        <v>320340</v>
      </c>
      <c r="D986" s="107" t="s">
        <v>219</v>
      </c>
      <c r="E986" s="62">
        <v>40</v>
      </c>
      <c r="F986" s="62">
        <v>30</v>
      </c>
      <c r="G986" s="100">
        <v>10</v>
      </c>
    </row>
    <row r="987" spans="1:7" ht="18" customHeight="1" x14ac:dyDescent="0.25">
      <c r="A987" s="59">
        <f t="shared" si="15"/>
        <v>44197</v>
      </c>
      <c r="B987" s="60" t="s">
        <v>26</v>
      </c>
      <c r="C987" s="60">
        <v>320350</v>
      </c>
      <c r="D987" s="107" t="s">
        <v>220</v>
      </c>
      <c r="E987" s="62">
        <v>60</v>
      </c>
      <c r="F987" s="62">
        <v>48</v>
      </c>
      <c r="G987" s="100">
        <v>12</v>
      </c>
    </row>
    <row r="988" spans="1:7" ht="18" customHeight="1" x14ac:dyDescent="0.25">
      <c r="A988" s="59">
        <f t="shared" si="15"/>
        <v>44197</v>
      </c>
      <c r="B988" s="60" t="s">
        <v>26</v>
      </c>
      <c r="C988" s="60">
        <v>320360</v>
      </c>
      <c r="D988" s="107" t="s">
        <v>221</v>
      </c>
      <c r="E988" s="62">
        <v>5</v>
      </c>
      <c r="F988" s="62">
        <v>9</v>
      </c>
      <c r="G988" s="100">
        <v>-4</v>
      </c>
    </row>
    <row r="989" spans="1:7" ht="18" customHeight="1" x14ac:dyDescent="0.25">
      <c r="A989" s="59">
        <f t="shared" si="15"/>
        <v>44197</v>
      </c>
      <c r="B989" s="60" t="s">
        <v>26</v>
      </c>
      <c r="C989" s="60">
        <v>320370</v>
      </c>
      <c r="D989" s="107" t="s">
        <v>222</v>
      </c>
      <c r="E989" s="62">
        <v>40</v>
      </c>
      <c r="F989" s="62">
        <v>19</v>
      </c>
      <c r="G989" s="100">
        <v>21</v>
      </c>
    </row>
    <row r="990" spans="1:7" ht="18" customHeight="1" x14ac:dyDescent="0.25">
      <c r="A990" s="59">
        <f t="shared" si="15"/>
        <v>44197</v>
      </c>
      <c r="B990" s="60" t="s">
        <v>26</v>
      </c>
      <c r="C990" s="60">
        <v>320380</v>
      </c>
      <c r="D990" s="107" t="s">
        <v>223</v>
      </c>
      <c r="E990" s="62">
        <v>15</v>
      </c>
      <c r="F990" s="62">
        <v>13</v>
      </c>
      <c r="G990" s="100">
        <v>2</v>
      </c>
    </row>
    <row r="991" spans="1:7" ht="18" customHeight="1" x14ac:dyDescent="0.25">
      <c r="A991" s="59">
        <f t="shared" si="15"/>
        <v>44197</v>
      </c>
      <c r="B991" s="60" t="s">
        <v>26</v>
      </c>
      <c r="C991" s="60">
        <v>320390</v>
      </c>
      <c r="D991" s="107" t="s">
        <v>224</v>
      </c>
      <c r="E991" s="62">
        <v>216</v>
      </c>
      <c r="F991" s="62">
        <v>199</v>
      </c>
      <c r="G991" s="100">
        <v>17</v>
      </c>
    </row>
    <row r="992" spans="1:7" ht="18" customHeight="1" x14ac:dyDescent="0.25">
      <c r="A992" s="59">
        <f t="shared" si="15"/>
        <v>44197</v>
      </c>
      <c r="B992" s="60" t="s">
        <v>26</v>
      </c>
      <c r="C992" s="60">
        <v>320400</v>
      </c>
      <c r="D992" s="107" t="s">
        <v>225</v>
      </c>
      <c r="E992" s="62">
        <v>55</v>
      </c>
      <c r="F992" s="62">
        <v>19</v>
      </c>
      <c r="G992" s="100">
        <v>36</v>
      </c>
    </row>
    <row r="993" spans="1:7" ht="18" customHeight="1" x14ac:dyDescent="0.25">
      <c r="A993" s="59">
        <f t="shared" si="15"/>
        <v>44197</v>
      </c>
      <c r="B993" s="60" t="s">
        <v>26</v>
      </c>
      <c r="C993" s="60">
        <v>320405</v>
      </c>
      <c r="D993" s="107" t="s">
        <v>226</v>
      </c>
      <c r="E993" s="62">
        <v>108</v>
      </c>
      <c r="F993" s="62">
        <v>52</v>
      </c>
      <c r="G993" s="100">
        <v>56</v>
      </c>
    </row>
    <row r="994" spans="1:7" ht="18" customHeight="1" x14ac:dyDescent="0.25">
      <c r="A994" s="59">
        <f t="shared" si="15"/>
        <v>44197</v>
      </c>
      <c r="B994" s="60" t="s">
        <v>26</v>
      </c>
      <c r="C994" s="60">
        <v>320410</v>
      </c>
      <c r="D994" s="107" t="s">
        <v>227</v>
      </c>
      <c r="E994" s="62">
        <v>57</v>
      </c>
      <c r="F994" s="62">
        <v>87</v>
      </c>
      <c r="G994" s="100">
        <v>-30</v>
      </c>
    </row>
    <row r="995" spans="1:7" ht="18" customHeight="1" x14ac:dyDescent="0.25">
      <c r="A995" s="59">
        <f t="shared" si="15"/>
        <v>44197</v>
      </c>
      <c r="B995" s="60" t="s">
        <v>26</v>
      </c>
      <c r="C995" s="60">
        <v>320420</v>
      </c>
      <c r="D995" s="107" t="s">
        <v>228</v>
      </c>
      <c r="E995" s="62">
        <v>76</v>
      </c>
      <c r="F995" s="62">
        <v>55</v>
      </c>
      <c r="G995" s="100">
        <v>21</v>
      </c>
    </row>
    <row r="996" spans="1:7" ht="18" customHeight="1" x14ac:dyDescent="0.25">
      <c r="A996" s="59">
        <f t="shared" si="15"/>
        <v>44197</v>
      </c>
      <c r="B996" s="60" t="s">
        <v>26</v>
      </c>
      <c r="C996" s="60">
        <v>320425</v>
      </c>
      <c r="D996" s="107" t="s">
        <v>229</v>
      </c>
      <c r="E996" s="62">
        <v>12</v>
      </c>
      <c r="F996" s="62">
        <v>8</v>
      </c>
      <c r="G996" s="100">
        <v>4</v>
      </c>
    </row>
    <row r="997" spans="1:7" ht="18" customHeight="1" x14ac:dyDescent="0.25">
      <c r="A997" s="59">
        <f t="shared" si="15"/>
        <v>44197</v>
      </c>
      <c r="B997" s="60" t="s">
        <v>26</v>
      </c>
      <c r="C997" s="60">
        <v>320430</v>
      </c>
      <c r="D997" s="107" t="s">
        <v>230</v>
      </c>
      <c r="E997" s="62">
        <v>20</v>
      </c>
      <c r="F997" s="62">
        <v>30</v>
      </c>
      <c r="G997" s="100">
        <v>-10</v>
      </c>
    </row>
    <row r="998" spans="1:7" ht="18" customHeight="1" x14ac:dyDescent="0.25">
      <c r="A998" s="59">
        <f t="shared" si="15"/>
        <v>44197</v>
      </c>
      <c r="B998" s="60" t="s">
        <v>26</v>
      </c>
      <c r="C998" s="60">
        <v>320435</v>
      </c>
      <c r="D998" s="107" t="s">
        <v>231</v>
      </c>
      <c r="E998" s="62">
        <v>58</v>
      </c>
      <c r="F998" s="62">
        <v>53</v>
      </c>
      <c r="G998" s="100">
        <v>5</v>
      </c>
    </row>
    <row r="999" spans="1:7" ht="18" customHeight="1" x14ac:dyDescent="0.25">
      <c r="A999" s="59">
        <f t="shared" si="15"/>
        <v>44197</v>
      </c>
      <c r="B999" s="60" t="s">
        <v>26</v>
      </c>
      <c r="C999" s="60">
        <v>320440</v>
      </c>
      <c r="D999" s="107" t="s">
        <v>232</v>
      </c>
      <c r="E999" s="62">
        <v>35</v>
      </c>
      <c r="F999" s="62">
        <v>33</v>
      </c>
      <c r="G999" s="100">
        <v>2</v>
      </c>
    </row>
    <row r="1000" spans="1:7" ht="18" customHeight="1" x14ac:dyDescent="0.25">
      <c r="A1000" s="59">
        <f t="shared" si="15"/>
        <v>44197</v>
      </c>
      <c r="B1000" s="60" t="s">
        <v>26</v>
      </c>
      <c r="C1000" s="60">
        <v>320450</v>
      </c>
      <c r="D1000" s="107" t="s">
        <v>233</v>
      </c>
      <c r="E1000" s="62">
        <v>28</v>
      </c>
      <c r="F1000" s="62">
        <v>11</v>
      </c>
      <c r="G1000" s="100">
        <v>17</v>
      </c>
    </row>
    <row r="1001" spans="1:7" ht="18" customHeight="1" x14ac:dyDescent="0.25">
      <c r="A1001" s="59">
        <f t="shared" si="15"/>
        <v>44197</v>
      </c>
      <c r="B1001" s="60" t="s">
        <v>26</v>
      </c>
      <c r="C1001" s="60">
        <v>320455</v>
      </c>
      <c r="D1001" s="107" t="s">
        <v>234</v>
      </c>
      <c r="E1001" s="62">
        <v>265</v>
      </c>
      <c r="F1001" s="62">
        <v>178</v>
      </c>
      <c r="G1001" s="100">
        <v>87</v>
      </c>
    </row>
    <row r="1002" spans="1:7" ht="18" customHeight="1" x14ac:dyDescent="0.25">
      <c r="A1002" s="59">
        <f t="shared" si="15"/>
        <v>44197</v>
      </c>
      <c r="B1002" s="60" t="s">
        <v>26</v>
      </c>
      <c r="C1002" s="60">
        <v>320460</v>
      </c>
      <c r="D1002" s="107" t="s">
        <v>235</v>
      </c>
      <c r="E1002" s="62">
        <v>138</v>
      </c>
      <c r="F1002" s="62">
        <v>109</v>
      </c>
      <c r="G1002" s="100">
        <v>29</v>
      </c>
    </row>
    <row r="1003" spans="1:7" ht="18" customHeight="1" x14ac:dyDescent="0.25">
      <c r="A1003" s="59">
        <f t="shared" si="15"/>
        <v>44197</v>
      </c>
      <c r="B1003" s="60" t="s">
        <v>26</v>
      </c>
      <c r="C1003" s="60">
        <v>320465</v>
      </c>
      <c r="D1003" s="107" t="s">
        <v>236</v>
      </c>
      <c r="E1003" s="62">
        <v>84</v>
      </c>
      <c r="F1003" s="62">
        <v>42</v>
      </c>
      <c r="G1003" s="100">
        <v>42</v>
      </c>
    </row>
    <row r="1004" spans="1:7" ht="18" customHeight="1" x14ac:dyDescent="0.25">
      <c r="A1004" s="59">
        <f t="shared" si="15"/>
        <v>44197</v>
      </c>
      <c r="B1004" s="60" t="s">
        <v>26</v>
      </c>
      <c r="C1004" s="60">
        <v>320470</v>
      </c>
      <c r="D1004" s="107" t="s">
        <v>237</v>
      </c>
      <c r="E1004" s="62">
        <v>303</v>
      </c>
      <c r="F1004" s="62">
        <v>206</v>
      </c>
      <c r="G1004" s="100">
        <v>97</v>
      </c>
    </row>
    <row r="1005" spans="1:7" ht="18" customHeight="1" x14ac:dyDescent="0.25">
      <c r="A1005" s="59">
        <f t="shared" si="15"/>
        <v>44197</v>
      </c>
      <c r="B1005" s="60" t="s">
        <v>26</v>
      </c>
      <c r="C1005" s="60">
        <v>320480</v>
      </c>
      <c r="D1005" s="107" t="s">
        <v>238</v>
      </c>
      <c r="E1005" s="62">
        <v>21</v>
      </c>
      <c r="F1005" s="62">
        <v>23</v>
      </c>
      <c r="G1005" s="100">
        <v>-2</v>
      </c>
    </row>
    <row r="1006" spans="1:7" ht="18" customHeight="1" x14ac:dyDescent="0.25">
      <c r="A1006" s="59">
        <f t="shared" si="15"/>
        <v>44197</v>
      </c>
      <c r="B1006" s="60" t="s">
        <v>26</v>
      </c>
      <c r="C1006" s="60">
        <v>320490</v>
      </c>
      <c r="D1006" s="107" t="s">
        <v>239</v>
      </c>
      <c r="E1006" s="62">
        <v>698</v>
      </c>
      <c r="F1006" s="62">
        <v>571</v>
      </c>
      <c r="G1006" s="100">
        <v>127</v>
      </c>
    </row>
    <row r="1007" spans="1:7" ht="18" customHeight="1" x14ac:dyDescent="0.25">
      <c r="A1007" s="59">
        <f t="shared" si="15"/>
        <v>44197</v>
      </c>
      <c r="B1007" s="60" t="s">
        <v>26</v>
      </c>
      <c r="C1007" s="60">
        <v>320495</v>
      </c>
      <c r="D1007" s="107" t="s">
        <v>240</v>
      </c>
      <c r="E1007" s="62">
        <v>57</v>
      </c>
      <c r="F1007" s="62">
        <v>56</v>
      </c>
      <c r="G1007" s="100">
        <v>1</v>
      </c>
    </row>
    <row r="1008" spans="1:7" ht="18" customHeight="1" x14ac:dyDescent="0.25">
      <c r="A1008" s="59">
        <f t="shared" si="15"/>
        <v>44197</v>
      </c>
      <c r="B1008" s="60" t="s">
        <v>26</v>
      </c>
      <c r="C1008" s="60">
        <v>320500</v>
      </c>
      <c r="D1008" s="107" t="s">
        <v>241</v>
      </c>
      <c r="E1008" s="62">
        <v>5870</v>
      </c>
      <c r="F1008" s="62">
        <v>5133</v>
      </c>
      <c r="G1008" s="100">
        <v>737</v>
      </c>
    </row>
    <row r="1009" spans="1:7" ht="18" customHeight="1" x14ac:dyDescent="0.25">
      <c r="A1009" s="59">
        <f t="shared" si="15"/>
        <v>44197</v>
      </c>
      <c r="B1009" s="60" t="s">
        <v>26</v>
      </c>
      <c r="C1009" s="60">
        <v>320501</v>
      </c>
      <c r="D1009" s="107" t="s">
        <v>242</v>
      </c>
      <c r="E1009" s="62">
        <v>130</v>
      </c>
      <c r="F1009" s="62">
        <v>132</v>
      </c>
      <c r="G1009" s="100">
        <v>-2</v>
      </c>
    </row>
    <row r="1010" spans="1:7" ht="18" customHeight="1" x14ac:dyDescent="0.25">
      <c r="A1010" s="59">
        <f t="shared" si="15"/>
        <v>44197</v>
      </c>
      <c r="B1010" s="60" t="s">
        <v>26</v>
      </c>
      <c r="C1010" s="60">
        <v>320503</v>
      </c>
      <c r="D1010" s="107" t="s">
        <v>243</v>
      </c>
      <c r="E1010" s="62">
        <v>106</v>
      </c>
      <c r="F1010" s="62">
        <v>85</v>
      </c>
      <c r="G1010" s="100">
        <v>21</v>
      </c>
    </row>
    <row r="1011" spans="1:7" ht="18" customHeight="1" x14ac:dyDescent="0.25">
      <c r="A1011" s="59">
        <f t="shared" si="15"/>
        <v>44197</v>
      </c>
      <c r="B1011" s="60" t="s">
        <v>26</v>
      </c>
      <c r="C1011" s="60">
        <v>320506</v>
      </c>
      <c r="D1011" s="107" t="s">
        <v>244</v>
      </c>
      <c r="E1011" s="62">
        <v>237</v>
      </c>
      <c r="F1011" s="62">
        <v>136</v>
      </c>
      <c r="G1011" s="100">
        <v>101</v>
      </c>
    </row>
    <row r="1012" spans="1:7" ht="18" customHeight="1" x14ac:dyDescent="0.25">
      <c r="A1012" s="59">
        <f t="shared" si="15"/>
        <v>44197</v>
      </c>
      <c r="B1012" s="60" t="s">
        <v>26</v>
      </c>
      <c r="C1012" s="60">
        <v>320510</v>
      </c>
      <c r="D1012" s="107" t="s">
        <v>245</v>
      </c>
      <c r="E1012" s="62">
        <v>451</v>
      </c>
      <c r="F1012" s="62">
        <v>437</v>
      </c>
      <c r="G1012" s="100">
        <v>14</v>
      </c>
    </row>
    <row r="1013" spans="1:7" ht="18" customHeight="1" x14ac:dyDescent="0.25">
      <c r="A1013" s="59">
        <f t="shared" si="15"/>
        <v>44197</v>
      </c>
      <c r="B1013" s="60" t="s">
        <v>26</v>
      </c>
      <c r="C1013" s="60">
        <v>320515</v>
      </c>
      <c r="D1013" s="107" t="s">
        <v>246</v>
      </c>
      <c r="E1013" s="62">
        <v>8</v>
      </c>
      <c r="F1013" s="62">
        <v>6</v>
      </c>
      <c r="G1013" s="100">
        <v>2</v>
      </c>
    </row>
    <row r="1014" spans="1:7" ht="18" customHeight="1" x14ac:dyDescent="0.25">
      <c r="A1014" s="59">
        <f t="shared" si="15"/>
        <v>44197</v>
      </c>
      <c r="B1014" s="60" t="s">
        <v>26</v>
      </c>
      <c r="C1014" s="60">
        <v>320517</v>
      </c>
      <c r="D1014" s="107" t="s">
        <v>247</v>
      </c>
      <c r="E1014" s="62">
        <v>43</v>
      </c>
      <c r="F1014" s="62">
        <v>40</v>
      </c>
      <c r="G1014" s="100">
        <v>3</v>
      </c>
    </row>
    <row r="1015" spans="1:7" ht="18" customHeight="1" x14ac:dyDescent="0.25">
      <c r="A1015" s="59">
        <f t="shared" si="15"/>
        <v>44197</v>
      </c>
      <c r="B1015" s="60" t="s">
        <v>26</v>
      </c>
      <c r="C1015" s="60">
        <v>320520</v>
      </c>
      <c r="D1015" s="107" t="s">
        <v>248</v>
      </c>
      <c r="E1015" s="62">
        <v>3805</v>
      </c>
      <c r="F1015" s="62">
        <v>3166</v>
      </c>
      <c r="G1015" s="100">
        <v>639</v>
      </c>
    </row>
    <row r="1016" spans="1:7" ht="18" customHeight="1" x14ac:dyDescent="0.25">
      <c r="A1016" s="59">
        <f t="shared" si="15"/>
        <v>44197</v>
      </c>
      <c r="B1016" s="60" t="s">
        <v>26</v>
      </c>
      <c r="C1016" s="60">
        <v>320530</v>
      </c>
      <c r="D1016" s="107" t="s">
        <v>249</v>
      </c>
      <c r="E1016" s="62">
        <v>5407</v>
      </c>
      <c r="F1016" s="62">
        <v>4194</v>
      </c>
      <c r="G1016" s="100">
        <v>1213</v>
      </c>
    </row>
    <row r="1017" spans="1:7" ht="18" customHeight="1" x14ac:dyDescent="0.25">
      <c r="A1017" s="59">
        <f t="shared" si="15"/>
        <v>44228</v>
      </c>
      <c r="B1017" s="60" t="s">
        <v>26</v>
      </c>
      <c r="C1017" s="60">
        <v>320010</v>
      </c>
      <c r="D1017" s="107" t="s">
        <v>172</v>
      </c>
      <c r="E1017" s="62">
        <v>79</v>
      </c>
      <c r="F1017" s="62">
        <v>45</v>
      </c>
      <c r="G1017" s="100">
        <v>34</v>
      </c>
    </row>
    <row r="1018" spans="1:7" ht="18" customHeight="1" x14ac:dyDescent="0.25">
      <c r="A1018" s="59">
        <f t="shared" si="15"/>
        <v>44228</v>
      </c>
      <c r="B1018" s="60" t="s">
        <v>26</v>
      </c>
      <c r="C1018" s="60">
        <v>320013</v>
      </c>
      <c r="D1018" s="107" t="s">
        <v>173</v>
      </c>
      <c r="E1018" s="62">
        <v>35</v>
      </c>
      <c r="F1018" s="62">
        <v>43</v>
      </c>
      <c r="G1018" s="100">
        <v>-8</v>
      </c>
    </row>
    <row r="1019" spans="1:7" ht="18" customHeight="1" x14ac:dyDescent="0.25">
      <c r="A1019" s="59">
        <f t="shared" si="15"/>
        <v>44228</v>
      </c>
      <c r="B1019" s="60" t="s">
        <v>26</v>
      </c>
      <c r="C1019" s="60">
        <v>320016</v>
      </c>
      <c r="D1019" s="107" t="s">
        <v>174</v>
      </c>
      <c r="E1019" s="62">
        <v>40</v>
      </c>
      <c r="F1019" s="62">
        <v>19</v>
      </c>
      <c r="G1019" s="100">
        <v>21</v>
      </c>
    </row>
    <row r="1020" spans="1:7" ht="18" customHeight="1" x14ac:dyDescent="0.25">
      <c r="A1020" s="59">
        <f t="shared" si="15"/>
        <v>44228</v>
      </c>
      <c r="B1020" s="60" t="s">
        <v>26</v>
      </c>
      <c r="C1020" s="60">
        <v>320020</v>
      </c>
      <c r="D1020" s="107" t="s">
        <v>175</v>
      </c>
      <c r="E1020" s="62">
        <v>56</v>
      </c>
      <c r="F1020" s="62">
        <v>61</v>
      </c>
      <c r="G1020" s="100">
        <v>-5</v>
      </c>
    </row>
    <row r="1021" spans="1:7" ht="18" customHeight="1" x14ac:dyDescent="0.25">
      <c r="A1021" s="59">
        <f t="shared" si="15"/>
        <v>44228</v>
      </c>
      <c r="B1021" s="60" t="s">
        <v>26</v>
      </c>
      <c r="C1021" s="60">
        <v>320030</v>
      </c>
      <c r="D1021" s="107" t="s">
        <v>176</v>
      </c>
      <c r="E1021" s="62">
        <v>101</v>
      </c>
      <c r="F1021" s="62">
        <v>98</v>
      </c>
      <c r="G1021" s="100">
        <v>3</v>
      </c>
    </row>
    <row r="1022" spans="1:7" ht="18" customHeight="1" x14ac:dyDescent="0.25">
      <c r="A1022" s="59">
        <f t="shared" si="15"/>
        <v>44228</v>
      </c>
      <c r="B1022" s="60" t="s">
        <v>26</v>
      </c>
      <c r="C1022" s="60">
        <v>320035</v>
      </c>
      <c r="D1022" s="107" t="s">
        <v>177</v>
      </c>
      <c r="E1022" s="62">
        <v>8</v>
      </c>
      <c r="F1022" s="62">
        <v>1</v>
      </c>
      <c r="G1022" s="100">
        <v>7</v>
      </c>
    </row>
    <row r="1023" spans="1:7" ht="18" customHeight="1" x14ac:dyDescent="0.25">
      <c r="A1023" s="59">
        <f t="shared" si="15"/>
        <v>44228</v>
      </c>
      <c r="B1023" s="60" t="s">
        <v>26</v>
      </c>
      <c r="C1023" s="60">
        <v>320040</v>
      </c>
      <c r="D1023" s="107" t="s">
        <v>178</v>
      </c>
      <c r="E1023" s="62">
        <v>153</v>
      </c>
      <c r="F1023" s="62">
        <v>206</v>
      </c>
      <c r="G1023" s="100">
        <v>-53</v>
      </c>
    </row>
    <row r="1024" spans="1:7" ht="18" customHeight="1" x14ac:dyDescent="0.25">
      <c r="A1024" s="59">
        <f t="shared" si="15"/>
        <v>44228</v>
      </c>
      <c r="B1024" s="60" t="s">
        <v>26</v>
      </c>
      <c r="C1024" s="60">
        <v>320050</v>
      </c>
      <c r="D1024" s="107" t="s">
        <v>179</v>
      </c>
      <c r="E1024" s="62">
        <v>8</v>
      </c>
      <c r="F1024" s="62">
        <v>3</v>
      </c>
      <c r="G1024" s="100">
        <v>5</v>
      </c>
    </row>
    <row r="1025" spans="1:7" ht="18" customHeight="1" x14ac:dyDescent="0.25">
      <c r="A1025" s="59">
        <f t="shared" si="15"/>
        <v>44228</v>
      </c>
      <c r="B1025" s="60" t="s">
        <v>26</v>
      </c>
      <c r="C1025" s="60">
        <v>320060</v>
      </c>
      <c r="D1025" s="107" t="s">
        <v>180</v>
      </c>
      <c r="E1025" s="62">
        <v>1722</v>
      </c>
      <c r="F1025" s="62">
        <v>877</v>
      </c>
      <c r="G1025" s="100">
        <v>845</v>
      </c>
    </row>
    <row r="1026" spans="1:7" ht="18" customHeight="1" x14ac:dyDescent="0.25">
      <c r="A1026" s="59">
        <f t="shared" si="15"/>
        <v>44228</v>
      </c>
      <c r="B1026" s="60" t="s">
        <v>26</v>
      </c>
      <c r="C1026" s="60">
        <v>320070</v>
      </c>
      <c r="D1026" s="107" t="s">
        <v>181</v>
      </c>
      <c r="E1026" s="62">
        <v>114</v>
      </c>
      <c r="F1026" s="62">
        <v>74</v>
      </c>
      <c r="G1026" s="100">
        <v>40</v>
      </c>
    </row>
    <row r="1027" spans="1:7" ht="18" customHeight="1" x14ac:dyDescent="0.25">
      <c r="A1027" s="59">
        <f t="shared" ref="A1027:A1090" si="16">IF(B1027&lt;&gt;"",DATE(2020,INT((ROW(A1025)-1)/78)+1,1),"")</f>
        <v>44228</v>
      </c>
      <c r="B1027" s="60" t="s">
        <v>26</v>
      </c>
      <c r="C1027" s="60">
        <v>320080</v>
      </c>
      <c r="D1027" s="107" t="s">
        <v>182</v>
      </c>
      <c r="E1027" s="62">
        <v>140</v>
      </c>
      <c r="F1027" s="62">
        <v>104</v>
      </c>
      <c r="G1027" s="100">
        <v>36</v>
      </c>
    </row>
    <row r="1028" spans="1:7" ht="18" customHeight="1" x14ac:dyDescent="0.25">
      <c r="A1028" s="59">
        <f t="shared" si="16"/>
        <v>44228</v>
      </c>
      <c r="B1028" s="60" t="s">
        <v>26</v>
      </c>
      <c r="C1028" s="60">
        <v>320090</v>
      </c>
      <c r="D1028" s="107" t="s">
        <v>183</v>
      </c>
      <c r="E1028" s="62">
        <v>202</v>
      </c>
      <c r="F1028" s="62">
        <v>163</v>
      </c>
      <c r="G1028" s="100">
        <v>39</v>
      </c>
    </row>
    <row r="1029" spans="1:7" ht="18" customHeight="1" x14ac:dyDescent="0.25">
      <c r="A1029" s="59">
        <f t="shared" si="16"/>
        <v>44228</v>
      </c>
      <c r="B1029" s="60" t="s">
        <v>26</v>
      </c>
      <c r="C1029" s="60">
        <v>320100</v>
      </c>
      <c r="D1029" s="107" t="s">
        <v>184</v>
      </c>
      <c r="E1029" s="62">
        <v>30</v>
      </c>
      <c r="F1029" s="62">
        <v>26</v>
      </c>
      <c r="G1029" s="100">
        <v>4</v>
      </c>
    </row>
    <row r="1030" spans="1:7" ht="18" customHeight="1" x14ac:dyDescent="0.25">
      <c r="A1030" s="59">
        <f t="shared" si="16"/>
        <v>44228</v>
      </c>
      <c r="B1030" s="60" t="s">
        <v>26</v>
      </c>
      <c r="C1030" s="60">
        <v>320110</v>
      </c>
      <c r="D1030" s="107" t="s">
        <v>185</v>
      </c>
      <c r="E1030" s="62">
        <v>19</v>
      </c>
      <c r="F1030" s="62">
        <v>20</v>
      </c>
      <c r="G1030" s="100">
        <v>-1</v>
      </c>
    </row>
    <row r="1031" spans="1:7" ht="18" customHeight="1" x14ac:dyDescent="0.25">
      <c r="A1031" s="59">
        <f t="shared" si="16"/>
        <v>44228</v>
      </c>
      <c r="B1031" s="60" t="s">
        <v>26</v>
      </c>
      <c r="C1031" s="60">
        <v>320115</v>
      </c>
      <c r="D1031" s="107" t="s">
        <v>186</v>
      </c>
      <c r="E1031" s="62">
        <v>27</v>
      </c>
      <c r="F1031" s="62">
        <v>22</v>
      </c>
      <c r="G1031" s="100">
        <v>5</v>
      </c>
    </row>
    <row r="1032" spans="1:7" ht="18" customHeight="1" x14ac:dyDescent="0.25">
      <c r="A1032" s="59">
        <f t="shared" si="16"/>
        <v>44228</v>
      </c>
      <c r="B1032" s="60" t="s">
        <v>26</v>
      </c>
      <c r="C1032" s="60">
        <v>320120</v>
      </c>
      <c r="D1032" s="107" t="s">
        <v>187</v>
      </c>
      <c r="E1032" s="62">
        <v>1462</v>
      </c>
      <c r="F1032" s="62">
        <v>989</v>
      </c>
      <c r="G1032" s="100">
        <v>473</v>
      </c>
    </row>
    <row r="1033" spans="1:7" ht="18" customHeight="1" x14ac:dyDescent="0.25">
      <c r="A1033" s="59">
        <f t="shared" si="16"/>
        <v>44228</v>
      </c>
      <c r="B1033" s="60" t="s">
        <v>26</v>
      </c>
      <c r="C1033" s="60">
        <v>320130</v>
      </c>
      <c r="D1033" s="107" t="s">
        <v>188</v>
      </c>
      <c r="E1033" s="62">
        <v>1948</v>
      </c>
      <c r="F1033" s="62">
        <v>1627</v>
      </c>
      <c r="G1033" s="100">
        <v>321</v>
      </c>
    </row>
    <row r="1034" spans="1:7" ht="18" customHeight="1" x14ac:dyDescent="0.25">
      <c r="A1034" s="59">
        <f t="shared" si="16"/>
        <v>44228</v>
      </c>
      <c r="B1034" s="60" t="s">
        <v>26</v>
      </c>
      <c r="C1034" s="60">
        <v>320140</v>
      </c>
      <c r="D1034" s="107" t="s">
        <v>189</v>
      </c>
      <c r="E1034" s="62">
        <v>347</v>
      </c>
      <c r="F1034" s="62">
        <v>267</v>
      </c>
      <c r="G1034" s="100">
        <v>80</v>
      </c>
    </row>
    <row r="1035" spans="1:7" ht="18" customHeight="1" x14ac:dyDescent="0.25">
      <c r="A1035" s="59">
        <f t="shared" si="16"/>
        <v>44228</v>
      </c>
      <c r="B1035" s="60" t="s">
        <v>26</v>
      </c>
      <c r="C1035" s="60">
        <v>320150</v>
      </c>
      <c r="D1035" s="107" t="s">
        <v>190</v>
      </c>
      <c r="E1035" s="62">
        <v>1104</v>
      </c>
      <c r="F1035" s="62">
        <v>906</v>
      </c>
      <c r="G1035" s="100">
        <v>198</v>
      </c>
    </row>
    <row r="1036" spans="1:7" ht="18" customHeight="1" x14ac:dyDescent="0.25">
      <c r="A1036" s="59">
        <f t="shared" si="16"/>
        <v>44228</v>
      </c>
      <c r="B1036" s="60" t="s">
        <v>26</v>
      </c>
      <c r="C1036" s="60">
        <v>320160</v>
      </c>
      <c r="D1036" s="107" t="s">
        <v>191</v>
      </c>
      <c r="E1036" s="62">
        <v>66</v>
      </c>
      <c r="F1036" s="62">
        <v>56</v>
      </c>
      <c r="G1036" s="100">
        <v>10</v>
      </c>
    </row>
    <row r="1037" spans="1:7" ht="18" customHeight="1" x14ac:dyDescent="0.25">
      <c r="A1037" s="59">
        <f t="shared" si="16"/>
        <v>44228</v>
      </c>
      <c r="B1037" s="60" t="s">
        <v>26</v>
      </c>
      <c r="C1037" s="60">
        <v>320170</v>
      </c>
      <c r="D1037" s="107" t="s">
        <v>192</v>
      </c>
      <c r="E1037" s="62">
        <v>61</v>
      </c>
      <c r="F1037" s="62">
        <v>21</v>
      </c>
      <c r="G1037" s="100">
        <v>40</v>
      </c>
    </row>
    <row r="1038" spans="1:7" ht="18" customHeight="1" x14ac:dyDescent="0.25">
      <c r="A1038" s="59">
        <f t="shared" si="16"/>
        <v>44228</v>
      </c>
      <c r="B1038" s="60" t="s">
        <v>26</v>
      </c>
      <c r="C1038" s="60">
        <v>320180</v>
      </c>
      <c r="D1038" s="107" t="s">
        <v>193</v>
      </c>
      <c r="E1038" s="62">
        <v>6</v>
      </c>
      <c r="F1038" s="62">
        <v>6</v>
      </c>
      <c r="G1038" s="100">
        <v>0</v>
      </c>
    </row>
    <row r="1039" spans="1:7" ht="18" customHeight="1" x14ac:dyDescent="0.25">
      <c r="A1039" s="59">
        <f t="shared" si="16"/>
        <v>44228</v>
      </c>
      <c r="B1039" s="60" t="s">
        <v>26</v>
      </c>
      <c r="C1039" s="60">
        <v>320190</v>
      </c>
      <c r="D1039" s="107" t="s">
        <v>194</v>
      </c>
      <c r="E1039" s="62">
        <v>226</v>
      </c>
      <c r="F1039" s="62">
        <v>137</v>
      </c>
      <c r="G1039" s="100">
        <v>89</v>
      </c>
    </row>
    <row r="1040" spans="1:7" ht="18" customHeight="1" x14ac:dyDescent="0.25">
      <c r="A1040" s="59">
        <f t="shared" si="16"/>
        <v>44228</v>
      </c>
      <c r="B1040" s="60" t="s">
        <v>26</v>
      </c>
      <c r="C1040" s="60">
        <v>320200</v>
      </c>
      <c r="D1040" s="107" t="s">
        <v>195</v>
      </c>
      <c r="E1040" s="62">
        <v>37</v>
      </c>
      <c r="F1040" s="62">
        <v>10</v>
      </c>
      <c r="G1040" s="100">
        <v>27</v>
      </c>
    </row>
    <row r="1041" spans="1:7" ht="18" customHeight="1" x14ac:dyDescent="0.25">
      <c r="A1041" s="59">
        <f t="shared" si="16"/>
        <v>44228</v>
      </c>
      <c r="B1041" s="60" t="s">
        <v>26</v>
      </c>
      <c r="C1041" s="60">
        <v>320210</v>
      </c>
      <c r="D1041" s="107" t="s">
        <v>196</v>
      </c>
      <c r="E1041" s="62">
        <v>54</v>
      </c>
      <c r="F1041" s="62">
        <v>30</v>
      </c>
      <c r="G1041" s="100">
        <v>24</v>
      </c>
    </row>
    <row r="1042" spans="1:7" ht="18" customHeight="1" x14ac:dyDescent="0.25">
      <c r="A1042" s="59">
        <f t="shared" si="16"/>
        <v>44228</v>
      </c>
      <c r="B1042" s="60" t="s">
        <v>26</v>
      </c>
      <c r="C1042" s="60">
        <v>320220</v>
      </c>
      <c r="D1042" s="107" t="s">
        <v>197</v>
      </c>
      <c r="E1042" s="62">
        <v>87</v>
      </c>
      <c r="F1042" s="62">
        <v>70</v>
      </c>
      <c r="G1042" s="100">
        <v>17</v>
      </c>
    </row>
    <row r="1043" spans="1:7" ht="18" customHeight="1" x14ac:dyDescent="0.25">
      <c r="A1043" s="59">
        <f t="shared" si="16"/>
        <v>44228</v>
      </c>
      <c r="B1043" s="60" t="s">
        <v>26</v>
      </c>
      <c r="C1043" s="60">
        <v>320225</v>
      </c>
      <c r="D1043" s="107" t="s">
        <v>198</v>
      </c>
      <c r="E1043" s="62">
        <v>31</v>
      </c>
      <c r="F1043" s="62">
        <v>22</v>
      </c>
      <c r="G1043" s="100">
        <v>9</v>
      </c>
    </row>
    <row r="1044" spans="1:7" ht="18" customHeight="1" x14ac:dyDescent="0.25">
      <c r="A1044" s="59">
        <f t="shared" si="16"/>
        <v>44228</v>
      </c>
      <c r="B1044" s="60" t="s">
        <v>26</v>
      </c>
      <c r="C1044" s="60">
        <v>320230</v>
      </c>
      <c r="D1044" s="107" t="s">
        <v>199</v>
      </c>
      <c r="E1044" s="62">
        <v>88</v>
      </c>
      <c r="F1044" s="62">
        <v>50</v>
      </c>
      <c r="G1044" s="100">
        <v>38</v>
      </c>
    </row>
    <row r="1045" spans="1:7" ht="18" customHeight="1" x14ac:dyDescent="0.25">
      <c r="A1045" s="59">
        <f t="shared" si="16"/>
        <v>44228</v>
      </c>
      <c r="B1045" s="60" t="s">
        <v>26</v>
      </c>
      <c r="C1045" s="60">
        <v>320240</v>
      </c>
      <c r="D1045" s="107" t="s">
        <v>200</v>
      </c>
      <c r="E1045" s="62">
        <v>618</v>
      </c>
      <c r="F1045" s="62">
        <v>678</v>
      </c>
      <c r="G1045" s="100">
        <v>-60</v>
      </c>
    </row>
    <row r="1046" spans="1:7" ht="18" customHeight="1" x14ac:dyDescent="0.25">
      <c r="A1046" s="59">
        <f t="shared" si="16"/>
        <v>44228</v>
      </c>
      <c r="B1046" s="60" t="s">
        <v>26</v>
      </c>
      <c r="C1046" s="60">
        <v>320245</v>
      </c>
      <c r="D1046" s="107" t="s">
        <v>201</v>
      </c>
      <c r="E1046" s="62">
        <v>75</v>
      </c>
      <c r="F1046" s="62">
        <v>28</v>
      </c>
      <c r="G1046" s="100">
        <v>47</v>
      </c>
    </row>
    <row r="1047" spans="1:7" ht="18" customHeight="1" x14ac:dyDescent="0.25">
      <c r="A1047" s="59">
        <f t="shared" si="16"/>
        <v>44228</v>
      </c>
      <c r="B1047" s="60" t="s">
        <v>26</v>
      </c>
      <c r="C1047" s="60">
        <v>320250</v>
      </c>
      <c r="D1047" s="107" t="s">
        <v>202</v>
      </c>
      <c r="E1047" s="62">
        <v>299</v>
      </c>
      <c r="F1047" s="62">
        <v>310</v>
      </c>
      <c r="G1047" s="100">
        <v>-11</v>
      </c>
    </row>
    <row r="1048" spans="1:7" ht="18" customHeight="1" x14ac:dyDescent="0.25">
      <c r="A1048" s="59">
        <f t="shared" si="16"/>
        <v>44228</v>
      </c>
      <c r="B1048" s="60" t="s">
        <v>26</v>
      </c>
      <c r="C1048" s="60">
        <v>320255</v>
      </c>
      <c r="D1048" s="107" t="s">
        <v>203</v>
      </c>
      <c r="E1048" s="62">
        <v>16</v>
      </c>
      <c r="F1048" s="62">
        <v>13</v>
      </c>
      <c r="G1048" s="100">
        <v>3</v>
      </c>
    </row>
    <row r="1049" spans="1:7" ht="18" customHeight="1" x14ac:dyDescent="0.25">
      <c r="A1049" s="59">
        <f t="shared" si="16"/>
        <v>44228</v>
      </c>
      <c r="B1049" s="60" t="s">
        <v>26</v>
      </c>
      <c r="C1049" s="60">
        <v>320260</v>
      </c>
      <c r="D1049" s="107" t="s">
        <v>204</v>
      </c>
      <c r="E1049" s="62">
        <v>151</v>
      </c>
      <c r="F1049" s="62">
        <v>94</v>
      </c>
      <c r="G1049" s="100">
        <v>57</v>
      </c>
    </row>
    <row r="1050" spans="1:7" ht="18" customHeight="1" x14ac:dyDescent="0.25">
      <c r="A1050" s="59">
        <f t="shared" si="16"/>
        <v>44228</v>
      </c>
      <c r="B1050" s="60" t="s">
        <v>26</v>
      </c>
      <c r="C1050" s="60">
        <v>320265</v>
      </c>
      <c r="D1050" s="107" t="s">
        <v>205</v>
      </c>
      <c r="E1050" s="62">
        <v>14</v>
      </c>
      <c r="F1050" s="62">
        <v>14</v>
      </c>
      <c r="G1050" s="100">
        <v>0</v>
      </c>
    </row>
    <row r="1051" spans="1:7" ht="18" customHeight="1" x14ac:dyDescent="0.25">
      <c r="A1051" s="59">
        <f t="shared" si="16"/>
        <v>44228</v>
      </c>
      <c r="B1051" s="60" t="s">
        <v>26</v>
      </c>
      <c r="C1051" s="60">
        <v>320270</v>
      </c>
      <c r="D1051" s="107" t="s">
        <v>206</v>
      </c>
      <c r="E1051" s="62">
        <v>162</v>
      </c>
      <c r="F1051" s="62">
        <v>22</v>
      </c>
      <c r="G1051" s="100">
        <v>140</v>
      </c>
    </row>
    <row r="1052" spans="1:7" ht="18" customHeight="1" x14ac:dyDescent="0.25">
      <c r="A1052" s="59">
        <f t="shared" si="16"/>
        <v>44228</v>
      </c>
      <c r="B1052" s="60" t="s">
        <v>26</v>
      </c>
      <c r="C1052" s="60">
        <v>320280</v>
      </c>
      <c r="D1052" s="107" t="s">
        <v>207</v>
      </c>
      <c r="E1052" s="62">
        <v>115</v>
      </c>
      <c r="F1052" s="62">
        <v>119</v>
      </c>
      <c r="G1052" s="100">
        <v>-4</v>
      </c>
    </row>
    <row r="1053" spans="1:7" ht="18" customHeight="1" x14ac:dyDescent="0.25">
      <c r="A1053" s="59">
        <f t="shared" si="16"/>
        <v>44228</v>
      </c>
      <c r="B1053" s="60" t="s">
        <v>26</v>
      </c>
      <c r="C1053" s="60">
        <v>320290</v>
      </c>
      <c r="D1053" s="107" t="s">
        <v>208</v>
      </c>
      <c r="E1053" s="62">
        <v>32</v>
      </c>
      <c r="F1053" s="62">
        <v>22</v>
      </c>
      <c r="G1053" s="100">
        <v>10</v>
      </c>
    </row>
    <row r="1054" spans="1:7" ht="18" customHeight="1" x14ac:dyDescent="0.25">
      <c r="A1054" s="59">
        <f t="shared" si="16"/>
        <v>44228</v>
      </c>
      <c r="B1054" s="60" t="s">
        <v>26</v>
      </c>
      <c r="C1054" s="60">
        <v>320300</v>
      </c>
      <c r="D1054" s="107" t="s">
        <v>209</v>
      </c>
      <c r="E1054" s="62">
        <v>105</v>
      </c>
      <c r="F1054" s="62">
        <v>60</v>
      </c>
      <c r="G1054" s="100">
        <v>45</v>
      </c>
    </row>
    <row r="1055" spans="1:7" ht="18" customHeight="1" x14ac:dyDescent="0.25">
      <c r="A1055" s="59">
        <f t="shared" si="16"/>
        <v>44228</v>
      </c>
      <c r="B1055" s="60" t="s">
        <v>26</v>
      </c>
      <c r="C1055" s="60">
        <v>320305</v>
      </c>
      <c r="D1055" s="107" t="s">
        <v>210</v>
      </c>
      <c r="E1055" s="62">
        <v>117</v>
      </c>
      <c r="F1055" s="62">
        <v>67</v>
      </c>
      <c r="G1055" s="100">
        <v>50</v>
      </c>
    </row>
    <row r="1056" spans="1:7" ht="18" customHeight="1" x14ac:dyDescent="0.25">
      <c r="A1056" s="59">
        <f t="shared" si="16"/>
        <v>44228</v>
      </c>
      <c r="B1056" s="60" t="s">
        <v>26</v>
      </c>
      <c r="C1056" s="60">
        <v>320310</v>
      </c>
      <c r="D1056" s="107" t="s">
        <v>211</v>
      </c>
      <c r="E1056" s="62">
        <v>16</v>
      </c>
      <c r="F1056" s="62">
        <v>18</v>
      </c>
      <c r="G1056" s="100">
        <v>-2</v>
      </c>
    </row>
    <row r="1057" spans="1:7" ht="18" customHeight="1" x14ac:dyDescent="0.25">
      <c r="A1057" s="59">
        <f t="shared" si="16"/>
        <v>44228</v>
      </c>
      <c r="B1057" s="60" t="s">
        <v>26</v>
      </c>
      <c r="C1057" s="60">
        <v>320313</v>
      </c>
      <c r="D1057" s="107" t="s">
        <v>212</v>
      </c>
      <c r="E1057" s="62">
        <v>316</v>
      </c>
      <c r="F1057" s="62">
        <v>119</v>
      </c>
      <c r="G1057" s="100">
        <v>197</v>
      </c>
    </row>
    <row r="1058" spans="1:7" ht="18" customHeight="1" x14ac:dyDescent="0.25">
      <c r="A1058" s="59">
        <f t="shared" si="16"/>
        <v>44228</v>
      </c>
      <c r="B1058" s="60" t="s">
        <v>26</v>
      </c>
      <c r="C1058" s="60">
        <v>320316</v>
      </c>
      <c r="D1058" s="107" t="s">
        <v>213</v>
      </c>
      <c r="E1058" s="62">
        <v>12</v>
      </c>
      <c r="F1058" s="62">
        <v>11</v>
      </c>
      <c r="G1058" s="100">
        <v>1</v>
      </c>
    </row>
    <row r="1059" spans="1:7" ht="18" customHeight="1" x14ac:dyDescent="0.25">
      <c r="A1059" s="59">
        <f t="shared" si="16"/>
        <v>44228</v>
      </c>
      <c r="B1059" s="60" t="s">
        <v>26</v>
      </c>
      <c r="C1059" s="60">
        <v>320320</v>
      </c>
      <c r="D1059" s="107" t="s">
        <v>214</v>
      </c>
      <c r="E1059" s="62">
        <v>1979</v>
      </c>
      <c r="F1059" s="62">
        <v>1356</v>
      </c>
      <c r="G1059" s="100">
        <v>623</v>
      </c>
    </row>
    <row r="1060" spans="1:7" ht="18" customHeight="1" x14ac:dyDescent="0.25">
      <c r="A1060" s="59">
        <f t="shared" si="16"/>
        <v>44228</v>
      </c>
      <c r="B1060" s="60" t="s">
        <v>26</v>
      </c>
      <c r="C1060" s="60">
        <v>320330</v>
      </c>
      <c r="D1060" s="107" t="s">
        <v>215</v>
      </c>
      <c r="E1060" s="62">
        <v>1</v>
      </c>
      <c r="F1060" s="62">
        <v>7</v>
      </c>
      <c r="G1060" s="100">
        <v>-6</v>
      </c>
    </row>
    <row r="1061" spans="1:7" ht="18" customHeight="1" x14ac:dyDescent="0.25">
      <c r="A1061" s="59">
        <f t="shared" si="16"/>
        <v>44228</v>
      </c>
      <c r="B1061" s="60" t="s">
        <v>26</v>
      </c>
      <c r="C1061" s="60">
        <v>320332</v>
      </c>
      <c r="D1061" s="107" t="s">
        <v>216</v>
      </c>
      <c r="E1061" s="62">
        <v>131</v>
      </c>
      <c r="F1061" s="62">
        <v>210</v>
      </c>
      <c r="G1061" s="100">
        <v>-79</v>
      </c>
    </row>
    <row r="1062" spans="1:7" ht="18" customHeight="1" x14ac:dyDescent="0.25">
      <c r="A1062" s="59">
        <f t="shared" si="16"/>
        <v>44228</v>
      </c>
      <c r="B1062" s="60" t="s">
        <v>26</v>
      </c>
      <c r="C1062" s="60">
        <v>320334</v>
      </c>
      <c r="D1062" s="107" t="s">
        <v>217</v>
      </c>
      <c r="E1062" s="62">
        <v>169</v>
      </c>
      <c r="F1062" s="62">
        <v>129</v>
      </c>
      <c r="G1062" s="100">
        <v>40</v>
      </c>
    </row>
    <row r="1063" spans="1:7" ht="18" customHeight="1" x14ac:dyDescent="0.25">
      <c r="A1063" s="59">
        <f t="shared" si="16"/>
        <v>44228</v>
      </c>
      <c r="B1063" s="60" t="s">
        <v>26</v>
      </c>
      <c r="C1063" s="60">
        <v>320335</v>
      </c>
      <c r="D1063" s="107" t="s">
        <v>218</v>
      </c>
      <c r="E1063" s="62">
        <v>96</v>
      </c>
      <c r="F1063" s="62">
        <v>84</v>
      </c>
      <c r="G1063" s="100">
        <v>12</v>
      </c>
    </row>
    <row r="1064" spans="1:7" ht="18" customHeight="1" x14ac:dyDescent="0.25">
      <c r="A1064" s="59">
        <f t="shared" si="16"/>
        <v>44228</v>
      </c>
      <c r="B1064" s="60" t="s">
        <v>26</v>
      </c>
      <c r="C1064" s="60">
        <v>320340</v>
      </c>
      <c r="D1064" s="107" t="s">
        <v>219</v>
      </c>
      <c r="E1064" s="62">
        <v>74</v>
      </c>
      <c r="F1064" s="62">
        <v>61</v>
      </c>
      <c r="G1064" s="100">
        <v>13</v>
      </c>
    </row>
    <row r="1065" spans="1:7" ht="18" customHeight="1" x14ac:dyDescent="0.25">
      <c r="A1065" s="59">
        <f t="shared" si="16"/>
        <v>44228</v>
      </c>
      <c r="B1065" s="60" t="s">
        <v>26</v>
      </c>
      <c r="C1065" s="60">
        <v>320350</v>
      </c>
      <c r="D1065" s="107" t="s">
        <v>220</v>
      </c>
      <c r="E1065" s="62">
        <v>57</v>
      </c>
      <c r="F1065" s="62">
        <v>50</v>
      </c>
      <c r="G1065" s="100">
        <v>7</v>
      </c>
    </row>
    <row r="1066" spans="1:7" ht="18" customHeight="1" x14ac:dyDescent="0.25">
      <c r="A1066" s="59">
        <f t="shared" si="16"/>
        <v>44228</v>
      </c>
      <c r="B1066" s="60" t="s">
        <v>26</v>
      </c>
      <c r="C1066" s="60">
        <v>320360</v>
      </c>
      <c r="D1066" s="107" t="s">
        <v>221</v>
      </c>
      <c r="E1066" s="62">
        <v>2</v>
      </c>
      <c r="F1066" s="62">
        <v>2</v>
      </c>
      <c r="G1066" s="100">
        <v>0</v>
      </c>
    </row>
    <row r="1067" spans="1:7" ht="18" customHeight="1" x14ac:dyDescent="0.25">
      <c r="A1067" s="59">
        <f t="shared" si="16"/>
        <v>44228</v>
      </c>
      <c r="B1067" s="60" t="s">
        <v>26</v>
      </c>
      <c r="C1067" s="60">
        <v>320370</v>
      </c>
      <c r="D1067" s="107" t="s">
        <v>222</v>
      </c>
      <c r="E1067" s="62">
        <v>45</v>
      </c>
      <c r="F1067" s="62">
        <v>33</v>
      </c>
      <c r="G1067" s="100">
        <v>12</v>
      </c>
    </row>
    <row r="1068" spans="1:7" ht="18" customHeight="1" x14ac:dyDescent="0.25">
      <c r="A1068" s="59">
        <f t="shared" si="16"/>
        <v>44228</v>
      </c>
      <c r="B1068" s="60" t="s">
        <v>26</v>
      </c>
      <c r="C1068" s="60">
        <v>320380</v>
      </c>
      <c r="D1068" s="107" t="s">
        <v>223</v>
      </c>
      <c r="E1068" s="62">
        <v>28</v>
      </c>
      <c r="F1068" s="62">
        <v>20</v>
      </c>
      <c r="G1068" s="100">
        <v>8</v>
      </c>
    </row>
    <row r="1069" spans="1:7" ht="18" customHeight="1" x14ac:dyDescent="0.25">
      <c r="A1069" s="59">
        <f t="shared" si="16"/>
        <v>44228</v>
      </c>
      <c r="B1069" s="60" t="s">
        <v>26</v>
      </c>
      <c r="C1069" s="60">
        <v>320390</v>
      </c>
      <c r="D1069" s="107" t="s">
        <v>224</v>
      </c>
      <c r="E1069" s="62">
        <v>278</v>
      </c>
      <c r="F1069" s="62">
        <v>177</v>
      </c>
      <c r="G1069" s="100">
        <v>101</v>
      </c>
    </row>
    <row r="1070" spans="1:7" ht="18" customHeight="1" x14ac:dyDescent="0.25">
      <c r="A1070" s="59">
        <f t="shared" si="16"/>
        <v>44228</v>
      </c>
      <c r="B1070" s="60" t="s">
        <v>26</v>
      </c>
      <c r="C1070" s="60">
        <v>320400</v>
      </c>
      <c r="D1070" s="107" t="s">
        <v>225</v>
      </c>
      <c r="E1070" s="62">
        <v>30</v>
      </c>
      <c r="F1070" s="62">
        <v>25</v>
      </c>
      <c r="G1070" s="100">
        <v>5</v>
      </c>
    </row>
    <row r="1071" spans="1:7" ht="18" customHeight="1" x14ac:dyDescent="0.25">
      <c r="A1071" s="59">
        <f t="shared" si="16"/>
        <v>44228</v>
      </c>
      <c r="B1071" s="60" t="s">
        <v>26</v>
      </c>
      <c r="C1071" s="60">
        <v>320405</v>
      </c>
      <c r="D1071" s="107" t="s">
        <v>226</v>
      </c>
      <c r="E1071" s="62">
        <v>169</v>
      </c>
      <c r="F1071" s="62">
        <v>93</v>
      </c>
      <c r="G1071" s="100">
        <v>76</v>
      </c>
    </row>
    <row r="1072" spans="1:7" ht="18" customHeight="1" x14ac:dyDescent="0.25">
      <c r="A1072" s="59">
        <f t="shared" si="16"/>
        <v>44228</v>
      </c>
      <c r="B1072" s="60" t="s">
        <v>26</v>
      </c>
      <c r="C1072" s="60">
        <v>320410</v>
      </c>
      <c r="D1072" s="107" t="s">
        <v>227</v>
      </c>
      <c r="E1072" s="62">
        <v>205</v>
      </c>
      <c r="F1072" s="62">
        <v>66</v>
      </c>
      <c r="G1072" s="100">
        <v>139</v>
      </c>
    </row>
    <row r="1073" spans="1:7" ht="18" customHeight="1" x14ac:dyDescent="0.25">
      <c r="A1073" s="59">
        <f t="shared" si="16"/>
        <v>44228</v>
      </c>
      <c r="B1073" s="60" t="s">
        <v>26</v>
      </c>
      <c r="C1073" s="60">
        <v>320420</v>
      </c>
      <c r="D1073" s="107" t="s">
        <v>228</v>
      </c>
      <c r="E1073" s="62">
        <v>56</v>
      </c>
      <c r="F1073" s="62">
        <v>79</v>
      </c>
      <c r="G1073" s="100">
        <v>-23</v>
      </c>
    </row>
    <row r="1074" spans="1:7" ht="18" customHeight="1" x14ac:dyDescent="0.25">
      <c r="A1074" s="59">
        <f t="shared" si="16"/>
        <v>44228</v>
      </c>
      <c r="B1074" s="60" t="s">
        <v>26</v>
      </c>
      <c r="C1074" s="60">
        <v>320425</v>
      </c>
      <c r="D1074" s="107" t="s">
        <v>229</v>
      </c>
      <c r="E1074" s="62">
        <v>14</v>
      </c>
      <c r="F1074" s="62">
        <v>7</v>
      </c>
      <c r="G1074" s="100">
        <v>7</v>
      </c>
    </row>
    <row r="1075" spans="1:7" ht="18" customHeight="1" x14ac:dyDescent="0.25">
      <c r="A1075" s="59">
        <f t="shared" si="16"/>
        <v>44228</v>
      </c>
      <c r="B1075" s="60" t="s">
        <v>26</v>
      </c>
      <c r="C1075" s="60">
        <v>320430</v>
      </c>
      <c r="D1075" s="107" t="s">
        <v>230</v>
      </c>
      <c r="E1075" s="62">
        <v>30</v>
      </c>
      <c r="F1075" s="62">
        <v>85</v>
      </c>
      <c r="G1075" s="100">
        <v>-55</v>
      </c>
    </row>
    <row r="1076" spans="1:7" ht="18" customHeight="1" x14ac:dyDescent="0.25">
      <c r="A1076" s="59">
        <f t="shared" si="16"/>
        <v>44228</v>
      </c>
      <c r="B1076" s="60" t="s">
        <v>26</v>
      </c>
      <c r="C1076" s="60">
        <v>320435</v>
      </c>
      <c r="D1076" s="107" t="s">
        <v>231</v>
      </c>
      <c r="E1076" s="62">
        <v>90</v>
      </c>
      <c r="F1076" s="62">
        <v>54</v>
      </c>
      <c r="G1076" s="100">
        <v>36</v>
      </c>
    </row>
    <row r="1077" spans="1:7" ht="18" customHeight="1" x14ac:dyDescent="0.25">
      <c r="A1077" s="59">
        <f t="shared" si="16"/>
        <v>44228</v>
      </c>
      <c r="B1077" s="60" t="s">
        <v>26</v>
      </c>
      <c r="C1077" s="60">
        <v>320440</v>
      </c>
      <c r="D1077" s="107" t="s">
        <v>232</v>
      </c>
      <c r="E1077" s="62">
        <v>34</v>
      </c>
      <c r="F1077" s="62">
        <v>31</v>
      </c>
      <c r="G1077" s="100">
        <v>3</v>
      </c>
    </row>
    <row r="1078" spans="1:7" ht="18" customHeight="1" x14ac:dyDescent="0.25">
      <c r="A1078" s="59">
        <f t="shared" si="16"/>
        <v>44228</v>
      </c>
      <c r="B1078" s="60" t="s">
        <v>26</v>
      </c>
      <c r="C1078" s="60">
        <v>320450</v>
      </c>
      <c r="D1078" s="107" t="s">
        <v>233</v>
      </c>
      <c r="E1078" s="62">
        <v>23</v>
      </c>
      <c r="F1078" s="62">
        <v>12</v>
      </c>
      <c r="G1078" s="100">
        <v>11</v>
      </c>
    </row>
    <row r="1079" spans="1:7" ht="18" customHeight="1" x14ac:dyDescent="0.25">
      <c r="A1079" s="59">
        <f t="shared" si="16"/>
        <v>44228</v>
      </c>
      <c r="B1079" s="60" t="s">
        <v>26</v>
      </c>
      <c r="C1079" s="60">
        <v>320455</v>
      </c>
      <c r="D1079" s="107" t="s">
        <v>234</v>
      </c>
      <c r="E1079" s="62">
        <v>255</v>
      </c>
      <c r="F1079" s="62">
        <v>195</v>
      </c>
      <c r="G1079" s="100">
        <v>60</v>
      </c>
    </row>
    <row r="1080" spans="1:7" ht="18" customHeight="1" x14ac:dyDescent="0.25">
      <c r="A1080" s="59">
        <f t="shared" si="16"/>
        <v>44228</v>
      </c>
      <c r="B1080" s="60" t="s">
        <v>26</v>
      </c>
      <c r="C1080" s="60">
        <v>320460</v>
      </c>
      <c r="D1080" s="107" t="s">
        <v>235</v>
      </c>
      <c r="E1080" s="62">
        <v>172</v>
      </c>
      <c r="F1080" s="62">
        <v>120</v>
      </c>
      <c r="G1080" s="100">
        <v>52</v>
      </c>
    </row>
    <row r="1081" spans="1:7" ht="18" customHeight="1" x14ac:dyDescent="0.25">
      <c r="A1081" s="59">
        <f t="shared" si="16"/>
        <v>44228</v>
      </c>
      <c r="B1081" s="60" t="s">
        <v>26</v>
      </c>
      <c r="C1081" s="60">
        <v>320465</v>
      </c>
      <c r="D1081" s="107" t="s">
        <v>236</v>
      </c>
      <c r="E1081" s="62">
        <v>49</v>
      </c>
      <c r="F1081" s="62">
        <v>38</v>
      </c>
      <c r="G1081" s="100">
        <v>11</v>
      </c>
    </row>
    <row r="1082" spans="1:7" ht="18" customHeight="1" x14ac:dyDescent="0.25">
      <c r="A1082" s="59">
        <f t="shared" si="16"/>
        <v>44228</v>
      </c>
      <c r="B1082" s="60" t="s">
        <v>26</v>
      </c>
      <c r="C1082" s="60">
        <v>320470</v>
      </c>
      <c r="D1082" s="107" t="s">
        <v>237</v>
      </c>
      <c r="E1082" s="62">
        <v>328</v>
      </c>
      <c r="F1082" s="62">
        <v>229</v>
      </c>
      <c r="G1082" s="100">
        <v>99</v>
      </c>
    </row>
    <row r="1083" spans="1:7" ht="18" customHeight="1" x14ac:dyDescent="0.25">
      <c r="A1083" s="59">
        <f t="shared" si="16"/>
        <v>44228</v>
      </c>
      <c r="B1083" s="60" t="s">
        <v>26</v>
      </c>
      <c r="C1083" s="60">
        <v>320480</v>
      </c>
      <c r="D1083" s="107" t="s">
        <v>238</v>
      </c>
      <c r="E1083" s="62">
        <v>36</v>
      </c>
      <c r="F1083" s="62">
        <v>23</v>
      </c>
      <c r="G1083" s="100">
        <v>13</v>
      </c>
    </row>
    <row r="1084" spans="1:7" ht="18" customHeight="1" x14ac:dyDescent="0.25">
      <c r="A1084" s="59">
        <f t="shared" si="16"/>
        <v>44228</v>
      </c>
      <c r="B1084" s="60" t="s">
        <v>26</v>
      </c>
      <c r="C1084" s="60">
        <v>320490</v>
      </c>
      <c r="D1084" s="107" t="s">
        <v>239</v>
      </c>
      <c r="E1084" s="62">
        <v>866</v>
      </c>
      <c r="F1084" s="62">
        <v>552</v>
      </c>
      <c r="G1084" s="100">
        <v>314</v>
      </c>
    </row>
    <row r="1085" spans="1:7" ht="18" customHeight="1" x14ac:dyDescent="0.25">
      <c r="A1085" s="59">
        <f t="shared" si="16"/>
        <v>44228</v>
      </c>
      <c r="B1085" s="60" t="s">
        <v>26</v>
      </c>
      <c r="C1085" s="60">
        <v>320495</v>
      </c>
      <c r="D1085" s="107" t="s">
        <v>240</v>
      </c>
      <c r="E1085" s="62">
        <v>75</v>
      </c>
      <c r="F1085" s="62">
        <v>55</v>
      </c>
      <c r="G1085" s="100">
        <v>20</v>
      </c>
    </row>
    <row r="1086" spans="1:7" ht="18" customHeight="1" x14ac:dyDescent="0.25">
      <c r="A1086" s="59">
        <f t="shared" si="16"/>
        <v>44228</v>
      </c>
      <c r="B1086" s="60" t="s">
        <v>26</v>
      </c>
      <c r="C1086" s="60">
        <v>320500</v>
      </c>
      <c r="D1086" s="107" t="s">
        <v>241</v>
      </c>
      <c r="E1086" s="62">
        <v>6174</v>
      </c>
      <c r="F1086" s="62">
        <v>4980</v>
      </c>
      <c r="G1086" s="100">
        <v>1194</v>
      </c>
    </row>
    <row r="1087" spans="1:7" ht="18" customHeight="1" x14ac:dyDescent="0.25">
      <c r="A1087" s="59">
        <f t="shared" si="16"/>
        <v>44228</v>
      </c>
      <c r="B1087" s="60" t="s">
        <v>26</v>
      </c>
      <c r="C1087" s="60">
        <v>320501</v>
      </c>
      <c r="D1087" s="107" t="s">
        <v>242</v>
      </c>
      <c r="E1087" s="62">
        <v>438</v>
      </c>
      <c r="F1087" s="62">
        <v>102</v>
      </c>
      <c r="G1087" s="100">
        <v>336</v>
      </c>
    </row>
    <row r="1088" spans="1:7" ht="18" customHeight="1" x14ac:dyDescent="0.25">
      <c r="A1088" s="59">
        <f t="shared" si="16"/>
        <v>44228</v>
      </c>
      <c r="B1088" s="60" t="s">
        <v>26</v>
      </c>
      <c r="C1088" s="60">
        <v>320503</v>
      </c>
      <c r="D1088" s="107" t="s">
        <v>243</v>
      </c>
      <c r="E1088" s="62">
        <v>107</v>
      </c>
      <c r="F1088" s="62">
        <v>73</v>
      </c>
      <c r="G1088" s="100">
        <v>34</v>
      </c>
    </row>
    <row r="1089" spans="1:7" ht="18" customHeight="1" x14ac:dyDescent="0.25">
      <c r="A1089" s="59">
        <f t="shared" si="16"/>
        <v>44228</v>
      </c>
      <c r="B1089" s="60" t="s">
        <v>26</v>
      </c>
      <c r="C1089" s="60">
        <v>320506</v>
      </c>
      <c r="D1089" s="107" t="s">
        <v>244</v>
      </c>
      <c r="E1089" s="62">
        <v>188</v>
      </c>
      <c r="F1089" s="62">
        <v>164</v>
      </c>
      <c r="G1089" s="100">
        <v>24</v>
      </c>
    </row>
    <row r="1090" spans="1:7" ht="18" customHeight="1" x14ac:dyDescent="0.25">
      <c r="A1090" s="59">
        <f t="shared" si="16"/>
        <v>44228</v>
      </c>
      <c r="B1090" s="60" t="s">
        <v>26</v>
      </c>
      <c r="C1090" s="60">
        <v>320510</v>
      </c>
      <c r="D1090" s="107" t="s">
        <v>245</v>
      </c>
      <c r="E1090" s="62">
        <v>584</v>
      </c>
      <c r="F1090" s="62">
        <v>475</v>
      </c>
      <c r="G1090" s="100">
        <v>109</v>
      </c>
    </row>
    <row r="1091" spans="1:7" ht="18" customHeight="1" x14ac:dyDescent="0.25">
      <c r="A1091" s="59">
        <f t="shared" ref="A1091:A1154" si="17">IF(B1091&lt;&gt;"",DATE(2020,INT((ROW(A1089)-1)/78)+1,1),"")</f>
        <v>44228</v>
      </c>
      <c r="B1091" s="60" t="s">
        <v>26</v>
      </c>
      <c r="C1091" s="60">
        <v>320515</v>
      </c>
      <c r="D1091" s="107" t="s">
        <v>246</v>
      </c>
      <c r="E1091" s="62">
        <v>8</v>
      </c>
      <c r="F1091" s="62">
        <v>8</v>
      </c>
      <c r="G1091" s="100">
        <v>0</v>
      </c>
    </row>
    <row r="1092" spans="1:7" ht="18" customHeight="1" x14ac:dyDescent="0.25">
      <c r="A1092" s="59">
        <f t="shared" si="17"/>
        <v>44228</v>
      </c>
      <c r="B1092" s="60" t="s">
        <v>26</v>
      </c>
      <c r="C1092" s="60">
        <v>320517</v>
      </c>
      <c r="D1092" s="107" t="s">
        <v>247</v>
      </c>
      <c r="E1092" s="62">
        <v>62</v>
      </c>
      <c r="F1092" s="62">
        <v>38</v>
      </c>
      <c r="G1092" s="100">
        <v>24</v>
      </c>
    </row>
    <row r="1093" spans="1:7" ht="18" customHeight="1" x14ac:dyDescent="0.25">
      <c r="A1093" s="59">
        <f t="shared" si="17"/>
        <v>44228</v>
      </c>
      <c r="B1093" s="60" t="s">
        <v>26</v>
      </c>
      <c r="C1093" s="60">
        <v>320520</v>
      </c>
      <c r="D1093" s="107" t="s">
        <v>248</v>
      </c>
      <c r="E1093" s="62">
        <v>3548</v>
      </c>
      <c r="F1093" s="62">
        <v>3499</v>
      </c>
      <c r="G1093" s="100">
        <v>49</v>
      </c>
    </row>
    <row r="1094" spans="1:7" ht="18" customHeight="1" x14ac:dyDescent="0.25">
      <c r="A1094" s="59">
        <f t="shared" si="17"/>
        <v>44228</v>
      </c>
      <c r="B1094" s="60" t="s">
        <v>26</v>
      </c>
      <c r="C1094" s="60">
        <v>320530</v>
      </c>
      <c r="D1094" s="107" t="s">
        <v>249</v>
      </c>
      <c r="E1094" s="62">
        <v>5632</v>
      </c>
      <c r="F1094" s="62">
        <v>4433</v>
      </c>
      <c r="G1094" s="100">
        <v>1199</v>
      </c>
    </row>
    <row r="1095" spans="1:7" ht="18" customHeight="1" x14ac:dyDescent="0.25">
      <c r="A1095" s="59">
        <f t="shared" si="17"/>
        <v>44256</v>
      </c>
      <c r="B1095" s="60" t="s">
        <v>26</v>
      </c>
      <c r="C1095" s="60">
        <v>320010</v>
      </c>
      <c r="D1095" s="107" t="s">
        <v>172</v>
      </c>
      <c r="E1095" s="62">
        <v>84</v>
      </c>
      <c r="F1095" s="62">
        <v>65</v>
      </c>
      <c r="G1095" s="100">
        <v>19</v>
      </c>
    </row>
    <row r="1096" spans="1:7" ht="18" customHeight="1" x14ac:dyDescent="0.25">
      <c r="A1096" s="59">
        <f t="shared" si="17"/>
        <v>44256</v>
      </c>
      <c r="B1096" s="60" t="s">
        <v>26</v>
      </c>
      <c r="C1096" s="60">
        <v>320013</v>
      </c>
      <c r="D1096" s="107" t="s">
        <v>173</v>
      </c>
      <c r="E1096" s="62">
        <v>24</v>
      </c>
      <c r="F1096" s="62">
        <v>31</v>
      </c>
      <c r="G1096" s="100">
        <v>-7</v>
      </c>
    </row>
    <row r="1097" spans="1:7" ht="18" customHeight="1" x14ac:dyDescent="0.25">
      <c r="A1097" s="59">
        <f t="shared" si="17"/>
        <v>44256</v>
      </c>
      <c r="B1097" s="60" t="s">
        <v>26</v>
      </c>
      <c r="C1097" s="60">
        <v>320016</v>
      </c>
      <c r="D1097" s="107" t="s">
        <v>174</v>
      </c>
      <c r="E1097" s="62">
        <v>12</v>
      </c>
      <c r="F1097" s="62">
        <v>15</v>
      </c>
      <c r="G1097" s="100">
        <v>-3</v>
      </c>
    </row>
    <row r="1098" spans="1:7" ht="18" customHeight="1" x14ac:dyDescent="0.25">
      <c r="A1098" s="59">
        <f t="shared" si="17"/>
        <v>44256</v>
      </c>
      <c r="B1098" s="60" t="s">
        <v>26</v>
      </c>
      <c r="C1098" s="60">
        <v>320020</v>
      </c>
      <c r="D1098" s="107" t="s">
        <v>175</v>
      </c>
      <c r="E1098" s="62">
        <v>70</v>
      </c>
      <c r="F1098" s="62">
        <v>69</v>
      </c>
      <c r="G1098" s="100">
        <v>1</v>
      </c>
    </row>
    <row r="1099" spans="1:7" ht="18" customHeight="1" x14ac:dyDescent="0.25">
      <c r="A1099" s="59">
        <f t="shared" si="17"/>
        <v>44256</v>
      </c>
      <c r="B1099" s="60" t="s">
        <v>26</v>
      </c>
      <c r="C1099" s="60">
        <v>320030</v>
      </c>
      <c r="D1099" s="107" t="s">
        <v>176</v>
      </c>
      <c r="E1099" s="62">
        <v>88</v>
      </c>
      <c r="F1099" s="62">
        <v>84</v>
      </c>
      <c r="G1099" s="100">
        <v>4</v>
      </c>
    </row>
    <row r="1100" spans="1:7" ht="18" customHeight="1" x14ac:dyDescent="0.25">
      <c r="A1100" s="59">
        <f t="shared" si="17"/>
        <v>44256</v>
      </c>
      <c r="B1100" s="60" t="s">
        <v>26</v>
      </c>
      <c r="C1100" s="60">
        <v>320035</v>
      </c>
      <c r="D1100" s="107" t="s">
        <v>177</v>
      </c>
      <c r="E1100" s="62">
        <v>8</v>
      </c>
      <c r="F1100" s="62">
        <v>5</v>
      </c>
      <c r="G1100" s="100">
        <v>3</v>
      </c>
    </row>
    <row r="1101" spans="1:7" ht="18" customHeight="1" x14ac:dyDescent="0.25">
      <c r="A1101" s="59">
        <f t="shared" si="17"/>
        <v>44256</v>
      </c>
      <c r="B1101" s="60" t="s">
        <v>26</v>
      </c>
      <c r="C1101" s="60">
        <v>320040</v>
      </c>
      <c r="D1101" s="107" t="s">
        <v>178</v>
      </c>
      <c r="E1101" s="62">
        <v>156</v>
      </c>
      <c r="F1101" s="62">
        <v>189</v>
      </c>
      <c r="G1101" s="100">
        <v>-33</v>
      </c>
    </row>
    <row r="1102" spans="1:7" ht="18" customHeight="1" x14ac:dyDescent="0.25">
      <c r="A1102" s="59">
        <f t="shared" si="17"/>
        <v>44256</v>
      </c>
      <c r="B1102" s="60" t="s">
        <v>26</v>
      </c>
      <c r="C1102" s="60">
        <v>320050</v>
      </c>
      <c r="D1102" s="107" t="s">
        <v>179</v>
      </c>
      <c r="E1102" s="62">
        <v>4</v>
      </c>
      <c r="F1102" s="62">
        <v>2</v>
      </c>
      <c r="G1102" s="100">
        <v>2</v>
      </c>
    </row>
    <row r="1103" spans="1:7" ht="18" customHeight="1" x14ac:dyDescent="0.25">
      <c r="A1103" s="59">
        <f t="shared" si="17"/>
        <v>44256</v>
      </c>
      <c r="B1103" s="60" t="s">
        <v>26</v>
      </c>
      <c r="C1103" s="60">
        <v>320060</v>
      </c>
      <c r="D1103" s="107" t="s">
        <v>180</v>
      </c>
      <c r="E1103" s="62">
        <v>2008</v>
      </c>
      <c r="F1103" s="62">
        <v>1701</v>
      </c>
      <c r="G1103" s="100">
        <v>307</v>
      </c>
    </row>
    <row r="1104" spans="1:7" ht="18" customHeight="1" x14ac:dyDescent="0.25">
      <c r="A1104" s="59">
        <f t="shared" si="17"/>
        <v>44256</v>
      </c>
      <c r="B1104" s="60" t="s">
        <v>26</v>
      </c>
      <c r="C1104" s="60">
        <v>320070</v>
      </c>
      <c r="D1104" s="107" t="s">
        <v>181</v>
      </c>
      <c r="E1104" s="62">
        <v>103</v>
      </c>
      <c r="F1104" s="62">
        <v>61</v>
      </c>
      <c r="G1104" s="100">
        <v>42</v>
      </c>
    </row>
    <row r="1105" spans="1:7" ht="18" customHeight="1" x14ac:dyDescent="0.25">
      <c r="A1105" s="59">
        <f t="shared" si="17"/>
        <v>44256</v>
      </c>
      <c r="B1105" s="60" t="s">
        <v>26</v>
      </c>
      <c r="C1105" s="60">
        <v>320080</v>
      </c>
      <c r="D1105" s="107" t="s">
        <v>182</v>
      </c>
      <c r="E1105" s="62">
        <v>135</v>
      </c>
      <c r="F1105" s="62">
        <v>76</v>
      </c>
      <c r="G1105" s="100">
        <v>59</v>
      </c>
    </row>
    <row r="1106" spans="1:7" ht="18" customHeight="1" x14ac:dyDescent="0.25">
      <c r="A1106" s="59">
        <f t="shared" si="17"/>
        <v>44256</v>
      </c>
      <c r="B1106" s="60" t="s">
        <v>26</v>
      </c>
      <c r="C1106" s="60">
        <v>320090</v>
      </c>
      <c r="D1106" s="107" t="s">
        <v>183</v>
      </c>
      <c r="E1106" s="62">
        <v>223</v>
      </c>
      <c r="F1106" s="62">
        <v>172</v>
      </c>
      <c r="G1106" s="100">
        <v>51</v>
      </c>
    </row>
    <row r="1107" spans="1:7" ht="18" customHeight="1" x14ac:dyDescent="0.25">
      <c r="A1107" s="59">
        <f t="shared" si="17"/>
        <v>44256</v>
      </c>
      <c r="B1107" s="60" t="s">
        <v>26</v>
      </c>
      <c r="C1107" s="60">
        <v>320100</v>
      </c>
      <c r="D1107" s="107" t="s">
        <v>184</v>
      </c>
      <c r="E1107" s="62">
        <v>28</v>
      </c>
      <c r="F1107" s="62">
        <v>42</v>
      </c>
      <c r="G1107" s="100">
        <v>-14</v>
      </c>
    </row>
    <row r="1108" spans="1:7" ht="18" customHeight="1" x14ac:dyDescent="0.25">
      <c r="A1108" s="59">
        <f t="shared" si="17"/>
        <v>44256</v>
      </c>
      <c r="B1108" s="60" t="s">
        <v>26</v>
      </c>
      <c r="C1108" s="60">
        <v>320110</v>
      </c>
      <c r="D1108" s="107" t="s">
        <v>185</v>
      </c>
      <c r="E1108" s="62">
        <v>34</v>
      </c>
      <c r="F1108" s="62">
        <v>16</v>
      </c>
      <c r="G1108" s="100">
        <v>18</v>
      </c>
    </row>
    <row r="1109" spans="1:7" ht="18" customHeight="1" x14ac:dyDescent="0.25">
      <c r="A1109" s="59">
        <f t="shared" si="17"/>
        <v>44256</v>
      </c>
      <c r="B1109" s="60" t="s">
        <v>26</v>
      </c>
      <c r="C1109" s="60">
        <v>320115</v>
      </c>
      <c r="D1109" s="107" t="s">
        <v>186</v>
      </c>
      <c r="E1109" s="62">
        <v>11</v>
      </c>
      <c r="F1109" s="62">
        <v>19</v>
      </c>
      <c r="G1109" s="100">
        <v>-8</v>
      </c>
    </row>
    <row r="1110" spans="1:7" ht="18" customHeight="1" x14ac:dyDescent="0.25">
      <c r="A1110" s="59">
        <f t="shared" si="17"/>
        <v>44256</v>
      </c>
      <c r="B1110" s="60" t="s">
        <v>26</v>
      </c>
      <c r="C1110" s="60">
        <v>320120</v>
      </c>
      <c r="D1110" s="107" t="s">
        <v>187</v>
      </c>
      <c r="E1110" s="62">
        <v>1610</v>
      </c>
      <c r="F1110" s="62">
        <v>1247</v>
      </c>
      <c r="G1110" s="100">
        <v>363</v>
      </c>
    </row>
    <row r="1111" spans="1:7" ht="18" customHeight="1" x14ac:dyDescent="0.25">
      <c r="A1111" s="59">
        <f t="shared" si="17"/>
        <v>44256</v>
      </c>
      <c r="B1111" s="60" t="s">
        <v>26</v>
      </c>
      <c r="C1111" s="60">
        <v>320130</v>
      </c>
      <c r="D1111" s="107" t="s">
        <v>188</v>
      </c>
      <c r="E1111" s="62">
        <v>2198</v>
      </c>
      <c r="F1111" s="62">
        <v>2060</v>
      </c>
      <c r="G1111" s="100">
        <v>138</v>
      </c>
    </row>
    <row r="1112" spans="1:7" ht="18" customHeight="1" x14ac:dyDescent="0.25">
      <c r="A1112" s="59">
        <f t="shared" si="17"/>
        <v>44256</v>
      </c>
      <c r="B1112" s="60" t="s">
        <v>26</v>
      </c>
      <c r="C1112" s="60">
        <v>320140</v>
      </c>
      <c r="D1112" s="107" t="s">
        <v>189</v>
      </c>
      <c r="E1112" s="62">
        <v>376</v>
      </c>
      <c r="F1112" s="62">
        <v>238</v>
      </c>
      <c r="G1112" s="100">
        <v>138</v>
      </c>
    </row>
    <row r="1113" spans="1:7" ht="18" customHeight="1" x14ac:dyDescent="0.25">
      <c r="A1113" s="59">
        <f t="shared" si="17"/>
        <v>44256</v>
      </c>
      <c r="B1113" s="60" t="s">
        <v>26</v>
      </c>
      <c r="C1113" s="60">
        <v>320150</v>
      </c>
      <c r="D1113" s="107" t="s">
        <v>190</v>
      </c>
      <c r="E1113" s="62">
        <v>1146</v>
      </c>
      <c r="F1113" s="62">
        <v>1092</v>
      </c>
      <c r="G1113" s="100">
        <v>54</v>
      </c>
    </row>
    <row r="1114" spans="1:7" ht="18" customHeight="1" x14ac:dyDescent="0.25">
      <c r="A1114" s="59">
        <f t="shared" si="17"/>
        <v>44256</v>
      </c>
      <c r="B1114" s="60" t="s">
        <v>26</v>
      </c>
      <c r="C1114" s="60">
        <v>320160</v>
      </c>
      <c r="D1114" s="107" t="s">
        <v>191</v>
      </c>
      <c r="E1114" s="62">
        <v>81</v>
      </c>
      <c r="F1114" s="62">
        <v>114</v>
      </c>
      <c r="G1114" s="100">
        <v>-33</v>
      </c>
    </row>
    <row r="1115" spans="1:7" ht="18" customHeight="1" x14ac:dyDescent="0.25">
      <c r="A1115" s="59">
        <f t="shared" si="17"/>
        <v>44256</v>
      </c>
      <c r="B1115" s="60" t="s">
        <v>26</v>
      </c>
      <c r="C1115" s="60">
        <v>320170</v>
      </c>
      <c r="D1115" s="107" t="s">
        <v>192</v>
      </c>
      <c r="E1115" s="62">
        <v>36</v>
      </c>
      <c r="F1115" s="62">
        <v>42</v>
      </c>
      <c r="G1115" s="100">
        <v>-6</v>
      </c>
    </row>
    <row r="1116" spans="1:7" ht="18" customHeight="1" x14ac:dyDescent="0.25">
      <c r="A1116" s="59">
        <f t="shared" si="17"/>
        <v>44256</v>
      </c>
      <c r="B1116" s="60" t="s">
        <v>26</v>
      </c>
      <c r="C1116" s="60">
        <v>320180</v>
      </c>
      <c r="D1116" s="107" t="s">
        <v>193</v>
      </c>
      <c r="E1116" s="62">
        <v>2</v>
      </c>
      <c r="F1116" s="62">
        <v>2</v>
      </c>
      <c r="G1116" s="100">
        <v>0</v>
      </c>
    </row>
    <row r="1117" spans="1:7" ht="18" customHeight="1" x14ac:dyDescent="0.25">
      <c r="A1117" s="59">
        <f t="shared" si="17"/>
        <v>44256</v>
      </c>
      <c r="B1117" s="60" t="s">
        <v>26</v>
      </c>
      <c r="C1117" s="60">
        <v>320190</v>
      </c>
      <c r="D1117" s="107" t="s">
        <v>194</v>
      </c>
      <c r="E1117" s="62">
        <v>184</v>
      </c>
      <c r="F1117" s="62">
        <v>148</v>
      </c>
      <c r="G1117" s="100">
        <v>36</v>
      </c>
    </row>
    <row r="1118" spans="1:7" ht="18" customHeight="1" x14ac:dyDescent="0.25">
      <c r="A1118" s="59">
        <f t="shared" si="17"/>
        <v>44256</v>
      </c>
      <c r="B1118" s="60" t="s">
        <v>26</v>
      </c>
      <c r="C1118" s="60">
        <v>320200</v>
      </c>
      <c r="D1118" s="107" t="s">
        <v>195</v>
      </c>
      <c r="E1118" s="62">
        <v>26</v>
      </c>
      <c r="F1118" s="62">
        <v>7</v>
      </c>
      <c r="G1118" s="100">
        <v>19</v>
      </c>
    </row>
    <row r="1119" spans="1:7" ht="18" customHeight="1" x14ac:dyDescent="0.25">
      <c r="A1119" s="59">
        <f t="shared" si="17"/>
        <v>44256</v>
      </c>
      <c r="B1119" s="60" t="s">
        <v>26</v>
      </c>
      <c r="C1119" s="60">
        <v>320210</v>
      </c>
      <c r="D1119" s="107" t="s">
        <v>196</v>
      </c>
      <c r="E1119" s="62">
        <v>46</v>
      </c>
      <c r="F1119" s="62">
        <v>32</v>
      </c>
      <c r="G1119" s="100">
        <v>14</v>
      </c>
    </row>
    <row r="1120" spans="1:7" ht="18" customHeight="1" x14ac:dyDescent="0.25">
      <c r="A1120" s="59">
        <f t="shared" si="17"/>
        <v>44256</v>
      </c>
      <c r="B1120" s="60" t="s">
        <v>26</v>
      </c>
      <c r="C1120" s="60">
        <v>320220</v>
      </c>
      <c r="D1120" s="107" t="s">
        <v>197</v>
      </c>
      <c r="E1120" s="62">
        <v>69</v>
      </c>
      <c r="F1120" s="62">
        <v>65</v>
      </c>
      <c r="G1120" s="100">
        <v>4</v>
      </c>
    </row>
    <row r="1121" spans="1:7" ht="18" customHeight="1" x14ac:dyDescent="0.25">
      <c r="A1121" s="59">
        <f t="shared" si="17"/>
        <v>44256</v>
      </c>
      <c r="B1121" s="60" t="s">
        <v>26</v>
      </c>
      <c r="C1121" s="60">
        <v>320225</v>
      </c>
      <c r="D1121" s="107" t="s">
        <v>198</v>
      </c>
      <c r="E1121" s="62">
        <v>37</v>
      </c>
      <c r="F1121" s="62">
        <v>18</v>
      </c>
      <c r="G1121" s="100">
        <v>19</v>
      </c>
    </row>
    <row r="1122" spans="1:7" ht="18" customHeight="1" x14ac:dyDescent="0.25">
      <c r="A1122" s="59">
        <f t="shared" si="17"/>
        <v>44256</v>
      </c>
      <c r="B1122" s="60" t="s">
        <v>26</v>
      </c>
      <c r="C1122" s="60">
        <v>320230</v>
      </c>
      <c r="D1122" s="107" t="s">
        <v>199</v>
      </c>
      <c r="E1122" s="62">
        <v>120</v>
      </c>
      <c r="F1122" s="62">
        <v>72</v>
      </c>
      <c r="G1122" s="100">
        <v>48</v>
      </c>
    </row>
    <row r="1123" spans="1:7" ht="18" customHeight="1" x14ac:dyDescent="0.25">
      <c r="A1123" s="59">
        <f t="shared" si="17"/>
        <v>44256</v>
      </c>
      <c r="B1123" s="60" t="s">
        <v>26</v>
      </c>
      <c r="C1123" s="60">
        <v>320240</v>
      </c>
      <c r="D1123" s="107" t="s">
        <v>200</v>
      </c>
      <c r="E1123" s="62">
        <v>566</v>
      </c>
      <c r="F1123" s="62">
        <v>634</v>
      </c>
      <c r="G1123" s="100">
        <v>-68</v>
      </c>
    </row>
    <row r="1124" spans="1:7" ht="18" customHeight="1" x14ac:dyDescent="0.25">
      <c r="A1124" s="59">
        <f t="shared" si="17"/>
        <v>44256</v>
      </c>
      <c r="B1124" s="60" t="s">
        <v>26</v>
      </c>
      <c r="C1124" s="60">
        <v>320245</v>
      </c>
      <c r="D1124" s="107" t="s">
        <v>201</v>
      </c>
      <c r="E1124" s="62">
        <v>70</v>
      </c>
      <c r="F1124" s="62">
        <v>61</v>
      </c>
      <c r="G1124" s="100">
        <v>9</v>
      </c>
    </row>
    <row r="1125" spans="1:7" ht="18" customHeight="1" x14ac:dyDescent="0.25">
      <c r="A1125" s="59">
        <f t="shared" si="17"/>
        <v>44256</v>
      </c>
      <c r="B1125" s="60" t="s">
        <v>26</v>
      </c>
      <c r="C1125" s="60">
        <v>320250</v>
      </c>
      <c r="D1125" s="107" t="s">
        <v>202</v>
      </c>
      <c r="E1125" s="62">
        <v>281</v>
      </c>
      <c r="F1125" s="62">
        <v>290</v>
      </c>
      <c r="G1125" s="100">
        <v>-9</v>
      </c>
    </row>
    <row r="1126" spans="1:7" ht="18" customHeight="1" x14ac:dyDescent="0.25">
      <c r="A1126" s="59">
        <f t="shared" si="17"/>
        <v>44256</v>
      </c>
      <c r="B1126" s="60" t="s">
        <v>26</v>
      </c>
      <c r="C1126" s="60">
        <v>320255</v>
      </c>
      <c r="D1126" s="107" t="s">
        <v>203</v>
      </c>
      <c r="E1126" s="62">
        <v>7</v>
      </c>
      <c r="F1126" s="62">
        <v>10</v>
      </c>
      <c r="G1126" s="100">
        <v>-3</v>
      </c>
    </row>
    <row r="1127" spans="1:7" ht="18" customHeight="1" x14ac:dyDescent="0.25">
      <c r="A1127" s="59">
        <f t="shared" si="17"/>
        <v>44256</v>
      </c>
      <c r="B1127" s="60" t="s">
        <v>26</v>
      </c>
      <c r="C1127" s="60">
        <v>320260</v>
      </c>
      <c r="D1127" s="107" t="s">
        <v>204</v>
      </c>
      <c r="E1127" s="62">
        <v>126</v>
      </c>
      <c r="F1127" s="62">
        <v>83</v>
      </c>
      <c r="G1127" s="100">
        <v>43</v>
      </c>
    </row>
    <row r="1128" spans="1:7" ht="18" customHeight="1" x14ac:dyDescent="0.25">
      <c r="A1128" s="59">
        <f t="shared" si="17"/>
        <v>44256</v>
      </c>
      <c r="B1128" s="60" t="s">
        <v>26</v>
      </c>
      <c r="C1128" s="60">
        <v>320265</v>
      </c>
      <c r="D1128" s="107" t="s">
        <v>205</v>
      </c>
      <c r="E1128" s="62">
        <v>59</v>
      </c>
      <c r="F1128" s="62">
        <v>20</v>
      </c>
      <c r="G1128" s="100">
        <v>39</v>
      </c>
    </row>
    <row r="1129" spans="1:7" ht="18" customHeight="1" x14ac:dyDescent="0.25">
      <c r="A1129" s="59">
        <f t="shared" si="17"/>
        <v>44256</v>
      </c>
      <c r="B1129" s="60" t="s">
        <v>26</v>
      </c>
      <c r="C1129" s="60">
        <v>320270</v>
      </c>
      <c r="D1129" s="107" t="s">
        <v>206</v>
      </c>
      <c r="E1129" s="62">
        <v>66</v>
      </c>
      <c r="F1129" s="62">
        <v>37</v>
      </c>
      <c r="G1129" s="100">
        <v>29</v>
      </c>
    </row>
    <row r="1130" spans="1:7" ht="18" customHeight="1" x14ac:dyDescent="0.25">
      <c r="A1130" s="59">
        <f t="shared" si="17"/>
        <v>44256</v>
      </c>
      <c r="B1130" s="60" t="s">
        <v>26</v>
      </c>
      <c r="C1130" s="60">
        <v>320280</v>
      </c>
      <c r="D1130" s="107" t="s">
        <v>207</v>
      </c>
      <c r="E1130" s="62">
        <v>91</v>
      </c>
      <c r="F1130" s="62">
        <v>99</v>
      </c>
      <c r="G1130" s="100">
        <v>-8</v>
      </c>
    </row>
    <row r="1131" spans="1:7" ht="18" customHeight="1" x14ac:dyDescent="0.25">
      <c r="A1131" s="59">
        <f t="shared" si="17"/>
        <v>44256</v>
      </c>
      <c r="B1131" s="60" t="s">
        <v>26</v>
      </c>
      <c r="C1131" s="60">
        <v>320290</v>
      </c>
      <c r="D1131" s="107" t="s">
        <v>208</v>
      </c>
      <c r="E1131" s="62">
        <v>23</v>
      </c>
      <c r="F1131" s="62">
        <v>35</v>
      </c>
      <c r="G1131" s="100">
        <v>-12</v>
      </c>
    </row>
    <row r="1132" spans="1:7" ht="18" customHeight="1" x14ac:dyDescent="0.25">
      <c r="A1132" s="59">
        <f t="shared" si="17"/>
        <v>44256</v>
      </c>
      <c r="B1132" s="60" t="s">
        <v>26</v>
      </c>
      <c r="C1132" s="60">
        <v>320300</v>
      </c>
      <c r="D1132" s="107" t="s">
        <v>209</v>
      </c>
      <c r="E1132" s="62">
        <v>64</v>
      </c>
      <c r="F1132" s="62">
        <v>67</v>
      </c>
      <c r="G1132" s="100">
        <v>-3</v>
      </c>
    </row>
    <row r="1133" spans="1:7" ht="18" customHeight="1" x14ac:dyDescent="0.25">
      <c r="A1133" s="59">
        <f t="shared" si="17"/>
        <v>44256</v>
      </c>
      <c r="B1133" s="60" t="s">
        <v>26</v>
      </c>
      <c r="C1133" s="60">
        <v>320305</v>
      </c>
      <c r="D1133" s="107" t="s">
        <v>210</v>
      </c>
      <c r="E1133" s="62">
        <v>110</v>
      </c>
      <c r="F1133" s="62">
        <v>108</v>
      </c>
      <c r="G1133" s="100">
        <v>2</v>
      </c>
    </row>
    <row r="1134" spans="1:7" ht="18" customHeight="1" x14ac:dyDescent="0.25">
      <c r="A1134" s="59">
        <f t="shared" si="17"/>
        <v>44256</v>
      </c>
      <c r="B1134" s="60" t="s">
        <v>26</v>
      </c>
      <c r="C1134" s="60">
        <v>320310</v>
      </c>
      <c r="D1134" s="107" t="s">
        <v>211</v>
      </c>
      <c r="E1134" s="62">
        <v>31</v>
      </c>
      <c r="F1134" s="62">
        <v>20</v>
      </c>
      <c r="G1134" s="100">
        <v>11</v>
      </c>
    </row>
    <row r="1135" spans="1:7" ht="18" customHeight="1" x14ac:dyDescent="0.25">
      <c r="A1135" s="59">
        <f t="shared" si="17"/>
        <v>44256</v>
      </c>
      <c r="B1135" s="60" t="s">
        <v>26</v>
      </c>
      <c r="C1135" s="60">
        <v>320313</v>
      </c>
      <c r="D1135" s="107" t="s">
        <v>212</v>
      </c>
      <c r="E1135" s="62">
        <v>289</v>
      </c>
      <c r="F1135" s="62">
        <v>296</v>
      </c>
      <c r="G1135" s="100">
        <v>-7</v>
      </c>
    </row>
    <row r="1136" spans="1:7" ht="18" customHeight="1" x14ac:dyDescent="0.25">
      <c r="A1136" s="59">
        <f t="shared" si="17"/>
        <v>44256</v>
      </c>
      <c r="B1136" s="60" t="s">
        <v>26</v>
      </c>
      <c r="C1136" s="60">
        <v>320316</v>
      </c>
      <c r="D1136" s="107" t="s">
        <v>213</v>
      </c>
      <c r="E1136" s="62">
        <v>6</v>
      </c>
      <c r="F1136" s="62">
        <v>19</v>
      </c>
      <c r="G1136" s="100">
        <v>-13</v>
      </c>
    </row>
    <row r="1137" spans="1:7" ht="18" customHeight="1" x14ac:dyDescent="0.25">
      <c r="A1137" s="59">
        <f t="shared" si="17"/>
        <v>44256</v>
      </c>
      <c r="B1137" s="60" t="s">
        <v>26</v>
      </c>
      <c r="C1137" s="60">
        <v>320320</v>
      </c>
      <c r="D1137" s="107" t="s">
        <v>214</v>
      </c>
      <c r="E1137" s="62">
        <v>1893</v>
      </c>
      <c r="F1137" s="62">
        <v>1569</v>
      </c>
      <c r="G1137" s="100">
        <v>324</v>
      </c>
    </row>
    <row r="1138" spans="1:7" ht="18" customHeight="1" x14ac:dyDescent="0.25">
      <c r="A1138" s="59">
        <f t="shared" si="17"/>
        <v>44256</v>
      </c>
      <c r="B1138" s="60" t="s">
        <v>26</v>
      </c>
      <c r="C1138" s="60">
        <v>320330</v>
      </c>
      <c r="D1138" s="107" t="s">
        <v>215</v>
      </c>
      <c r="E1138" s="62">
        <v>14</v>
      </c>
      <c r="F1138" s="62">
        <v>16</v>
      </c>
      <c r="G1138" s="100">
        <v>-2</v>
      </c>
    </row>
    <row r="1139" spans="1:7" ht="18" customHeight="1" x14ac:dyDescent="0.25">
      <c r="A1139" s="59">
        <f t="shared" si="17"/>
        <v>44256</v>
      </c>
      <c r="B1139" s="60" t="s">
        <v>26</v>
      </c>
      <c r="C1139" s="60">
        <v>320332</v>
      </c>
      <c r="D1139" s="107" t="s">
        <v>216</v>
      </c>
      <c r="E1139" s="62">
        <v>137</v>
      </c>
      <c r="F1139" s="62">
        <v>161</v>
      </c>
      <c r="G1139" s="100">
        <v>-24</v>
      </c>
    </row>
    <row r="1140" spans="1:7" ht="18" customHeight="1" x14ac:dyDescent="0.25">
      <c r="A1140" s="59">
        <f t="shared" si="17"/>
        <v>44256</v>
      </c>
      <c r="B1140" s="60" t="s">
        <v>26</v>
      </c>
      <c r="C1140" s="60">
        <v>320334</v>
      </c>
      <c r="D1140" s="107" t="s">
        <v>217</v>
      </c>
      <c r="E1140" s="62">
        <v>164</v>
      </c>
      <c r="F1140" s="62">
        <v>170</v>
      </c>
      <c r="G1140" s="100">
        <v>-6</v>
      </c>
    </row>
    <row r="1141" spans="1:7" ht="18" customHeight="1" x14ac:dyDescent="0.25">
      <c r="A1141" s="59">
        <f t="shared" si="17"/>
        <v>44256</v>
      </c>
      <c r="B1141" s="60" t="s">
        <v>26</v>
      </c>
      <c r="C1141" s="60">
        <v>320335</v>
      </c>
      <c r="D1141" s="107" t="s">
        <v>218</v>
      </c>
      <c r="E1141" s="62">
        <v>73</v>
      </c>
      <c r="F1141" s="62">
        <v>75</v>
      </c>
      <c r="G1141" s="100">
        <v>-2</v>
      </c>
    </row>
    <row r="1142" spans="1:7" ht="18" customHeight="1" x14ac:dyDescent="0.25">
      <c r="A1142" s="59">
        <f t="shared" si="17"/>
        <v>44256</v>
      </c>
      <c r="B1142" s="60" t="s">
        <v>26</v>
      </c>
      <c r="C1142" s="60">
        <v>320340</v>
      </c>
      <c r="D1142" s="107" t="s">
        <v>219</v>
      </c>
      <c r="E1142" s="62">
        <v>74</v>
      </c>
      <c r="F1142" s="62">
        <v>41</v>
      </c>
      <c r="G1142" s="100">
        <v>33</v>
      </c>
    </row>
    <row r="1143" spans="1:7" ht="18" customHeight="1" x14ac:dyDescent="0.25">
      <c r="A1143" s="59">
        <f t="shared" si="17"/>
        <v>44256</v>
      </c>
      <c r="B1143" s="60" t="s">
        <v>26</v>
      </c>
      <c r="C1143" s="60">
        <v>320350</v>
      </c>
      <c r="D1143" s="107" t="s">
        <v>220</v>
      </c>
      <c r="E1143" s="62">
        <v>65</v>
      </c>
      <c r="F1143" s="62">
        <v>68</v>
      </c>
      <c r="G1143" s="100">
        <v>-3</v>
      </c>
    </row>
    <row r="1144" spans="1:7" ht="18" customHeight="1" x14ac:dyDescent="0.25">
      <c r="A1144" s="59">
        <f t="shared" si="17"/>
        <v>44256</v>
      </c>
      <c r="B1144" s="60" t="s">
        <v>26</v>
      </c>
      <c r="C1144" s="60">
        <v>320360</v>
      </c>
      <c r="D1144" s="107" t="s">
        <v>221</v>
      </c>
      <c r="E1144" s="62">
        <v>7</v>
      </c>
      <c r="F1144" s="62">
        <v>2</v>
      </c>
      <c r="G1144" s="100">
        <v>5</v>
      </c>
    </row>
    <row r="1145" spans="1:7" ht="18" customHeight="1" x14ac:dyDescent="0.25">
      <c r="A1145" s="59">
        <f t="shared" si="17"/>
        <v>44256</v>
      </c>
      <c r="B1145" s="60" t="s">
        <v>26</v>
      </c>
      <c r="C1145" s="60">
        <v>320370</v>
      </c>
      <c r="D1145" s="107" t="s">
        <v>222</v>
      </c>
      <c r="E1145" s="62">
        <v>56</v>
      </c>
      <c r="F1145" s="62">
        <v>40</v>
      </c>
      <c r="G1145" s="100">
        <v>16</v>
      </c>
    </row>
    <row r="1146" spans="1:7" ht="18" customHeight="1" x14ac:dyDescent="0.25">
      <c r="A1146" s="59">
        <f t="shared" si="17"/>
        <v>44256</v>
      </c>
      <c r="B1146" s="60" t="s">
        <v>26</v>
      </c>
      <c r="C1146" s="60">
        <v>320380</v>
      </c>
      <c r="D1146" s="107" t="s">
        <v>223</v>
      </c>
      <c r="E1146" s="62">
        <v>26</v>
      </c>
      <c r="F1146" s="62">
        <v>19</v>
      </c>
      <c r="G1146" s="100">
        <v>7</v>
      </c>
    </row>
    <row r="1147" spans="1:7" ht="18" customHeight="1" x14ac:dyDescent="0.25">
      <c r="A1147" s="59">
        <f t="shared" si="17"/>
        <v>44256</v>
      </c>
      <c r="B1147" s="60" t="s">
        <v>26</v>
      </c>
      <c r="C1147" s="60">
        <v>320390</v>
      </c>
      <c r="D1147" s="107" t="s">
        <v>224</v>
      </c>
      <c r="E1147" s="62">
        <v>285</v>
      </c>
      <c r="F1147" s="62">
        <v>246</v>
      </c>
      <c r="G1147" s="100">
        <v>39</v>
      </c>
    </row>
    <row r="1148" spans="1:7" ht="18" customHeight="1" x14ac:dyDescent="0.25">
      <c r="A1148" s="59">
        <f t="shared" si="17"/>
        <v>44256</v>
      </c>
      <c r="B1148" s="60" t="s">
        <v>26</v>
      </c>
      <c r="C1148" s="60">
        <v>320400</v>
      </c>
      <c r="D1148" s="107" t="s">
        <v>225</v>
      </c>
      <c r="E1148" s="62">
        <v>24</v>
      </c>
      <c r="F1148" s="62">
        <v>35</v>
      </c>
      <c r="G1148" s="100">
        <v>-11</v>
      </c>
    </row>
    <row r="1149" spans="1:7" ht="18" customHeight="1" x14ac:dyDescent="0.25">
      <c r="A1149" s="59">
        <f t="shared" si="17"/>
        <v>44256</v>
      </c>
      <c r="B1149" s="60" t="s">
        <v>26</v>
      </c>
      <c r="C1149" s="60">
        <v>320405</v>
      </c>
      <c r="D1149" s="107" t="s">
        <v>226</v>
      </c>
      <c r="E1149" s="62">
        <v>80</v>
      </c>
      <c r="F1149" s="62">
        <v>93</v>
      </c>
      <c r="G1149" s="100">
        <v>-13</v>
      </c>
    </row>
    <row r="1150" spans="1:7" ht="18" customHeight="1" x14ac:dyDescent="0.25">
      <c r="A1150" s="59">
        <f t="shared" si="17"/>
        <v>44256</v>
      </c>
      <c r="B1150" s="60" t="s">
        <v>26</v>
      </c>
      <c r="C1150" s="60">
        <v>320410</v>
      </c>
      <c r="D1150" s="107" t="s">
        <v>227</v>
      </c>
      <c r="E1150" s="62">
        <v>125</v>
      </c>
      <c r="F1150" s="62">
        <v>56</v>
      </c>
      <c r="G1150" s="100">
        <v>69</v>
      </c>
    </row>
    <row r="1151" spans="1:7" ht="18" customHeight="1" x14ac:dyDescent="0.25">
      <c r="A1151" s="59">
        <f t="shared" si="17"/>
        <v>44256</v>
      </c>
      <c r="B1151" s="60" t="s">
        <v>26</v>
      </c>
      <c r="C1151" s="60">
        <v>320420</v>
      </c>
      <c r="D1151" s="107" t="s">
        <v>228</v>
      </c>
      <c r="E1151" s="62">
        <v>56</v>
      </c>
      <c r="F1151" s="62">
        <v>65</v>
      </c>
      <c r="G1151" s="100">
        <v>-9</v>
      </c>
    </row>
    <row r="1152" spans="1:7" ht="18" customHeight="1" x14ac:dyDescent="0.25">
      <c r="A1152" s="59">
        <f t="shared" si="17"/>
        <v>44256</v>
      </c>
      <c r="B1152" s="60" t="s">
        <v>26</v>
      </c>
      <c r="C1152" s="60">
        <v>320425</v>
      </c>
      <c r="D1152" s="107" t="s">
        <v>229</v>
      </c>
      <c r="E1152" s="62">
        <v>8</v>
      </c>
      <c r="F1152" s="62">
        <v>4</v>
      </c>
      <c r="G1152" s="100">
        <v>4</v>
      </c>
    </row>
    <row r="1153" spans="1:7" ht="18" customHeight="1" x14ac:dyDescent="0.25">
      <c r="A1153" s="59">
        <f t="shared" si="17"/>
        <v>44256</v>
      </c>
      <c r="B1153" s="60" t="s">
        <v>26</v>
      </c>
      <c r="C1153" s="60">
        <v>320430</v>
      </c>
      <c r="D1153" s="107" t="s">
        <v>230</v>
      </c>
      <c r="E1153" s="62">
        <v>94</v>
      </c>
      <c r="F1153" s="62">
        <v>48</v>
      </c>
      <c r="G1153" s="100">
        <v>46</v>
      </c>
    </row>
    <row r="1154" spans="1:7" ht="18" customHeight="1" x14ac:dyDescent="0.25">
      <c r="A1154" s="59">
        <f t="shared" si="17"/>
        <v>44256</v>
      </c>
      <c r="B1154" s="60" t="s">
        <v>26</v>
      </c>
      <c r="C1154" s="60">
        <v>320435</v>
      </c>
      <c r="D1154" s="107" t="s">
        <v>231</v>
      </c>
      <c r="E1154" s="62">
        <v>94</v>
      </c>
      <c r="F1154" s="62">
        <v>60</v>
      </c>
      <c r="G1154" s="100">
        <v>34</v>
      </c>
    </row>
    <row r="1155" spans="1:7" ht="18" customHeight="1" x14ac:dyDescent="0.25">
      <c r="A1155" s="59">
        <f t="shared" ref="A1155:A1218" si="18">IF(B1155&lt;&gt;"",DATE(2020,INT((ROW(A1153)-1)/78)+1,1),"")</f>
        <v>44256</v>
      </c>
      <c r="B1155" s="60" t="s">
        <v>26</v>
      </c>
      <c r="C1155" s="60">
        <v>320440</v>
      </c>
      <c r="D1155" s="107" t="s">
        <v>232</v>
      </c>
      <c r="E1155" s="62">
        <v>49</v>
      </c>
      <c r="F1155" s="62">
        <v>29</v>
      </c>
      <c r="G1155" s="100">
        <v>20</v>
      </c>
    </row>
    <row r="1156" spans="1:7" ht="18" customHeight="1" x14ac:dyDescent="0.25">
      <c r="A1156" s="59">
        <f t="shared" si="18"/>
        <v>44256</v>
      </c>
      <c r="B1156" s="60" t="s">
        <v>26</v>
      </c>
      <c r="C1156" s="60">
        <v>320450</v>
      </c>
      <c r="D1156" s="107" t="s">
        <v>233</v>
      </c>
      <c r="E1156" s="62">
        <v>24</v>
      </c>
      <c r="F1156" s="62">
        <v>12</v>
      </c>
      <c r="G1156" s="100">
        <v>12</v>
      </c>
    </row>
    <row r="1157" spans="1:7" ht="18" customHeight="1" x14ac:dyDescent="0.25">
      <c r="A1157" s="59">
        <f t="shared" si="18"/>
        <v>44256</v>
      </c>
      <c r="B1157" s="60" t="s">
        <v>26</v>
      </c>
      <c r="C1157" s="60">
        <v>320455</v>
      </c>
      <c r="D1157" s="107" t="s">
        <v>234</v>
      </c>
      <c r="E1157" s="62">
        <v>303</v>
      </c>
      <c r="F1157" s="62">
        <v>208</v>
      </c>
      <c r="G1157" s="100">
        <v>95</v>
      </c>
    </row>
    <row r="1158" spans="1:7" ht="18" customHeight="1" x14ac:dyDescent="0.25">
      <c r="A1158" s="59">
        <f t="shared" si="18"/>
        <v>44256</v>
      </c>
      <c r="B1158" s="60" t="s">
        <v>26</v>
      </c>
      <c r="C1158" s="60">
        <v>320460</v>
      </c>
      <c r="D1158" s="107" t="s">
        <v>235</v>
      </c>
      <c r="E1158" s="62">
        <v>148</v>
      </c>
      <c r="F1158" s="62">
        <v>139</v>
      </c>
      <c r="G1158" s="100">
        <v>9</v>
      </c>
    </row>
    <row r="1159" spans="1:7" ht="18" customHeight="1" x14ac:dyDescent="0.25">
      <c r="A1159" s="59">
        <f t="shared" si="18"/>
        <v>44256</v>
      </c>
      <c r="B1159" s="60" t="s">
        <v>26</v>
      </c>
      <c r="C1159" s="60">
        <v>320465</v>
      </c>
      <c r="D1159" s="107" t="s">
        <v>236</v>
      </c>
      <c r="E1159" s="62">
        <v>72</v>
      </c>
      <c r="F1159" s="62">
        <v>23</v>
      </c>
      <c r="G1159" s="100">
        <v>49</v>
      </c>
    </row>
    <row r="1160" spans="1:7" ht="18" customHeight="1" x14ac:dyDescent="0.25">
      <c r="A1160" s="59">
        <f t="shared" si="18"/>
        <v>44256</v>
      </c>
      <c r="B1160" s="60" t="s">
        <v>26</v>
      </c>
      <c r="C1160" s="60">
        <v>320470</v>
      </c>
      <c r="D1160" s="107" t="s">
        <v>237</v>
      </c>
      <c r="E1160" s="62">
        <v>358</v>
      </c>
      <c r="F1160" s="62">
        <v>240</v>
      </c>
      <c r="G1160" s="100">
        <v>118</v>
      </c>
    </row>
    <row r="1161" spans="1:7" ht="18" customHeight="1" x14ac:dyDescent="0.25">
      <c r="A1161" s="59">
        <f t="shared" si="18"/>
        <v>44256</v>
      </c>
      <c r="B1161" s="60" t="s">
        <v>26</v>
      </c>
      <c r="C1161" s="60">
        <v>320480</v>
      </c>
      <c r="D1161" s="107" t="s">
        <v>238</v>
      </c>
      <c r="E1161" s="62">
        <v>26</v>
      </c>
      <c r="F1161" s="62">
        <v>27</v>
      </c>
      <c r="G1161" s="100">
        <v>-1</v>
      </c>
    </row>
    <row r="1162" spans="1:7" ht="18" customHeight="1" x14ac:dyDescent="0.25">
      <c r="A1162" s="59">
        <f t="shared" si="18"/>
        <v>44256</v>
      </c>
      <c r="B1162" s="60" t="s">
        <v>26</v>
      </c>
      <c r="C1162" s="60">
        <v>320490</v>
      </c>
      <c r="D1162" s="107" t="s">
        <v>239</v>
      </c>
      <c r="E1162" s="62">
        <v>844</v>
      </c>
      <c r="F1162" s="62">
        <v>676</v>
      </c>
      <c r="G1162" s="100">
        <v>168</v>
      </c>
    </row>
    <row r="1163" spans="1:7" ht="18" customHeight="1" x14ac:dyDescent="0.25">
      <c r="A1163" s="59">
        <f t="shared" si="18"/>
        <v>44256</v>
      </c>
      <c r="B1163" s="60" t="s">
        <v>26</v>
      </c>
      <c r="C1163" s="60">
        <v>320495</v>
      </c>
      <c r="D1163" s="107" t="s">
        <v>240</v>
      </c>
      <c r="E1163" s="62">
        <v>71</v>
      </c>
      <c r="F1163" s="62">
        <v>74</v>
      </c>
      <c r="G1163" s="100">
        <v>-3</v>
      </c>
    </row>
    <row r="1164" spans="1:7" ht="18" customHeight="1" x14ac:dyDescent="0.25">
      <c r="A1164" s="59">
        <f t="shared" si="18"/>
        <v>44256</v>
      </c>
      <c r="B1164" s="60" t="s">
        <v>26</v>
      </c>
      <c r="C1164" s="60">
        <v>320500</v>
      </c>
      <c r="D1164" s="107" t="s">
        <v>241</v>
      </c>
      <c r="E1164" s="62">
        <v>7435</v>
      </c>
      <c r="F1164" s="62">
        <v>5931</v>
      </c>
      <c r="G1164" s="100">
        <v>1504</v>
      </c>
    </row>
    <row r="1165" spans="1:7" ht="18" customHeight="1" x14ac:dyDescent="0.25">
      <c r="A1165" s="59">
        <f t="shared" si="18"/>
        <v>44256</v>
      </c>
      <c r="B1165" s="60" t="s">
        <v>26</v>
      </c>
      <c r="C1165" s="60">
        <v>320501</v>
      </c>
      <c r="D1165" s="107" t="s">
        <v>242</v>
      </c>
      <c r="E1165" s="62">
        <v>216</v>
      </c>
      <c r="F1165" s="62">
        <v>115</v>
      </c>
      <c r="G1165" s="100">
        <v>101</v>
      </c>
    </row>
    <row r="1166" spans="1:7" ht="18" customHeight="1" x14ac:dyDescent="0.25">
      <c r="A1166" s="59">
        <f t="shared" si="18"/>
        <v>44256</v>
      </c>
      <c r="B1166" s="60" t="s">
        <v>26</v>
      </c>
      <c r="C1166" s="60">
        <v>320503</v>
      </c>
      <c r="D1166" s="107" t="s">
        <v>243</v>
      </c>
      <c r="E1166" s="62">
        <v>126</v>
      </c>
      <c r="F1166" s="62">
        <v>104</v>
      </c>
      <c r="G1166" s="100">
        <v>22</v>
      </c>
    </row>
    <row r="1167" spans="1:7" ht="18" customHeight="1" x14ac:dyDescent="0.25">
      <c r="A1167" s="59">
        <f t="shared" si="18"/>
        <v>44256</v>
      </c>
      <c r="B1167" s="60" t="s">
        <v>26</v>
      </c>
      <c r="C1167" s="60">
        <v>320506</v>
      </c>
      <c r="D1167" s="107" t="s">
        <v>244</v>
      </c>
      <c r="E1167" s="62">
        <v>241</v>
      </c>
      <c r="F1167" s="62">
        <v>206</v>
      </c>
      <c r="G1167" s="100">
        <v>35</v>
      </c>
    </row>
    <row r="1168" spans="1:7" ht="18" customHeight="1" x14ac:dyDescent="0.25">
      <c r="A1168" s="59">
        <f t="shared" si="18"/>
        <v>44256</v>
      </c>
      <c r="B1168" s="60" t="s">
        <v>26</v>
      </c>
      <c r="C1168" s="60">
        <v>320510</v>
      </c>
      <c r="D1168" s="107" t="s">
        <v>245</v>
      </c>
      <c r="E1168" s="62">
        <v>592</v>
      </c>
      <c r="F1168" s="62">
        <v>484</v>
      </c>
      <c r="G1168" s="100">
        <v>108</v>
      </c>
    </row>
    <row r="1169" spans="1:7" ht="18" customHeight="1" x14ac:dyDescent="0.25">
      <c r="A1169" s="59">
        <f t="shared" si="18"/>
        <v>44256</v>
      </c>
      <c r="B1169" s="60" t="s">
        <v>26</v>
      </c>
      <c r="C1169" s="60">
        <v>320515</v>
      </c>
      <c r="D1169" s="107" t="s">
        <v>246</v>
      </c>
      <c r="E1169" s="62">
        <v>14</v>
      </c>
      <c r="F1169" s="62">
        <v>10</v>
      </c>
      <c r="G1169" s="100">
        <v>4</v>
      </c>
    </row>
    <row r="1170" spans="1:7" ht="18" customHeight="1" x14ac:dyDescent="0.25">
      <c r="A1170" s="59">
        <f t="shared" si="18"/>
        <v>44256</v>
      </c>
      <c r="B1170" s="60" t="s">
        <v>26</v>
      </c>
      <c r="C1170" s="60">
        <v>320517</v>
      </c>
      <c r="D1170" s="107" t="s">
        <v>247</v>
      </c>
      <c r="E1170" s="62">
        <v>45</v>
      </c>
      <c r="F1170" s="62">
        <v>53</v>
      </c>
      <c r="G1170" s="100">
        <v>-8</v>
      </c>
    </row>
    <row r="1171" spans="1:7" ht="18" customHeight="1" x14ac:dyDescent="0.25">
      <c r="A1171" s="59">
        <f t="shared" si="18"/>
        <v>44256</v>
      </c>
      <c r="B1171" s="60" t="s">
        <v>26</v>
      </c>
      <c r="C1171" s="60">
        <v>320520</v>
      </c>
      <c r="D1171" s="107" t="s">
        <v>248</v>
      </c>
      <c r="E1171" s="62">
        <v>3716</v>
      </c>
      <c r="F1171" s="62">
        <v>3369</v>
      </c>
      <c r="G1171" s="100">
        <v>347</v>
      </c>
    </row>
    <row r="1172" spans="1:7" ht="18" customHeight="1" x14ac:dyDescent="0.25">
      <c r="A1172" s="59">
        <f t="shared" si="18"/>
        <v>44256</v>
      </c>
      <c r="B1172" s="60" t="s">
        <v>26</v>
      </c>
      <c r="C1172" s="60">
        <v>320530</v>
      </c>
      <c r="D1172" s="107" t="s">
        <v>249</v>
      </c>
      <c r="E1172" s="62">
        <v>5209</v>
      </c>
      <c r="F1172" s="62">
        <v>5235</v>
      </c>
      <c r="G1172" s="100">
        <v>-26</v>
      </c>
    </row>
    <row r="1173" spans="1:7" ht="18" customHeight="1" x14ac:dyDescent="0.25">
      <c r="A1173" s="59">
        <f t="shared" si="18"/>
        <v>44287</v>
      </c>
      <c r="B1173" s="60" t="s">
        <v>26</v>
      </c>
      <c r="C1173" s="60">
        <v>320010</v>
      </c>
      <c r="D1173" s="107" t="s">
        <v>172</v>
      </c>
      <c r="E1173" s="62">
        <v>55</v>
      </c>
      <c r="F1173" s="62">
        <v>62</v>
      </c>
      <c r="G1173" s="100">
        <v>-7</v>
      </c>
    </row>
    <row r="1174" spans="1:7" ht="18" customHeight="1" x14ac:dyDescent="0.25">
      <c r="A1174" s="59">
        <f t="shared" si="18"/>
        <v>44287</v>
      </c>
      <c r="B1174" s="60" t="s">
        <v>26</v>
      </c>
      <c r="C1174" s="60">
        <v>320013</v>
      </c>
      <c r="D1174" s="107" t="s">
        <v>173</v>
      </c>
      <c r="E1174" s="62">
        <v>23</v>
      </c>
      <c r="F1174" s="62">
        <v>22</v>
      </c>
      <c r="G1174" s="100">
        <v>1</v>
      </c>
    </row>
    <row r="1175" spans="1:7" ht="18" customHeight="1" x14ac:dyDescent="0.25">
      <c r="A1175" s="59">
        <f t="shared" si="18"/>
        <v>44287</v>
      </c>
      <c r="B1175" s="60" t="s">
        <v>26</v>
      </c>
      <c r="C1175" s="60">
        <v>320016</v>
      </c>
      <c r="D1175" s="107" t="s">
        <v>174</v>
      </c>
      <c r="E1175" s="62">
        <v>22</v>
      </c>
      <c r="F1175" s="62">
        <v>12</v>
      </c>
      <c r="G1175" s="100">
        <v>10</v>
      </c>
    </row>
    <row r="1176" spans="1:7" ht="18" customHeight="1" x14ac:dyDescent="0.25">
      <c r="A1176" s="59">
        <f t="shared" si="18"/>
        <v>44287</v>
      </c>
      <c r="B1176" s="60" t="s">
        <v>26</v>
      </c>
      <c r="C1176" s="60">
        <v>320020</v>
      </c>
      <c r="D1176" s="107" t="s">
        <v>175</v>
      </c>
      <c r="E1176" s="62">
        <v>52</v>
      </c>
      <c r="F1176" s="62">
        <v>53</v>
      </c>
      <c r="G1176" s="100">
        <v>-1</v>
      </c>
    </row>
    <row r="1177" spans="1:7" ht="18" customHeight="1" x14ac:dyDescent="0.25">
      <c r="A1177" s="59">
        <f t="shared" si="18"/>
        <v>44287</v>
      </c>
      <c r="B1177" s="60" t="s">
        <v>26</v>
      </c>
      <c r="C1177" s="60">
        <v>320030</v>
      </c>
      <c r="D1177" s="107" t="s">
        <v>176</v>
      </c>
      <c r="E1177" s="62">
        <v>81</v>
      </c>
      <c r="F1177" s="62">
        <v>118</v>
      </c>
      <c r="G1177" s="100">
        <v>-37</v>
      </c>
    </row>
    <row r="1178" spans="1:7" ht="18" customHeight="1" x14ac:dyDescent="0.25">
      <c r="A1178" s="59">
        <f t="shared" si="18"/>
        <v>44287</v>
      </c>
      <c r="B1178" s="60" t="s">
        <v>26</v>
      </c>
      <c r="C1178" s="60">
        <v>320035</v>
      </c>
      <c r="D1178" s="107" t="s">
        <v>177</v>
      </c>
      <c r="E1178" s="62">
        <v>8</v>
      </c>
      <c r="F1178" s="62">
        <v>5</v>
      </c>
      <c r="G1178" s="100">
        <v>3</v>
      </c>
    </row>
    <row r="1179" spans="1:7" ht="18" customHeight="1" x14ac:dyDescent="0.25">
      <c r="A1179" s="59">
        <f t="shared" si="18"/>
        <v>44287</v>
      </c>
      <c r="B1179" s="60" t="s">
        <v>26</v>
      </c>
      <c r="C1179" s="60">
        <v>320040</v>
      </c>
      <c r="D1179" s="107" t="s">
        <v>178</v>
      </c>
      <c r="E1179" s="62">
        <v>82</v>
      </c>
      <c r="F1179" s="62">
        <v>119</v>
      </c>
      <c r="G1179" s="100">
        <v>-37</v>
      </c>
    </row>
    <row r="1180" spans="1:7" ht="18" customHeight="1" x14ac:dyDescent="0.25">
      <c r="A1180" s="59">
        <f t="shared" si="18"/>
        <v>44287</v>
      </c>
      <c r="B1180" s="60" t="s">
        <v>26</v>
      </c>
      <c r="C1180" s="60">
        <v>320050</v>
      </c>
      <c r="D1180" s="107" t="s">
        <v>179</v>
      </c>
      <c r="E1180" s="62">
        <v>5</v>
      </c>
      <c r="F1180" s="62">
        <v>2</v>
      </c>
      <c r="G1180" s="100">
        <v>3</v>
      </c>
    </row>
    <row r="1181" spans="1:7" ht="18" customHeight="1" x14ac:dyDescent="0.25">
      <c r="A1181" s="59">
        <f t="shared" si="18"/>
        <v>44287</v>
      </c>
      <c r="B1181" s="60" t="s">
        <v>26</v>
      </c>
      <c r="C1181" s="60">
        <v>320060</v>
      </c>
      <c r="D1181" s="107" t="s">
        <v>180</v>
      </c>
      <c r="E1181" s="62">
        <v>1203</v>
      </c>
      <c r="F1181" s="62">
        <v>1091</v>
      </c>
      <c r="G1181" s="100">
        <v>112</v>
      </c>
    </row>
    <row r="1182" spans="1:7" ht="18" customHeight="1" x14ac:dyDescent="0.25">
      <c r="A1182" s="59">
        <f t="shared" si="18"/>
        <v>44287</v>
      </c>
      <c r="B1182" s="60" t="s">
        <v>26</v>
      </c>
      <c r="C1182" s="60">
        <v>320070</v>
      </c>
      <c r="D1182" s="107" t="s">
        <v>181</v>
      </c>
      <c r="E1182" s="62">
        <v>72</v>
      </c>
      <c r="F1182" s="62">
        <v>56</v>
      </c>
      <c r="G1182" s="100">
        <v>16</v>
      </c>
    </row>
    <row r="1183" spans="1:7" ht="18" customHeight="1" x14ac:dyDescent="0.25">
      <c r="A1183" s="59">
        <f t="shared" si="18"/>
        <v>44287</v>
      </c>
      <c r="B1183" s="60" t="s">
        <v>26</v>
      </c>
      <c r="C1183" s="60">
        <v>320080</v>
      </c>
      <c r="D1183" s="107" t="s">
        <v>182</v>
      </c>
      <c r="E1183" s="62">
        <v>125</v>
      </c>
      <c r="F1183" s="62">
        <v>65</v>
      </c>
      <c r="G1183" s="100">
        <v>60</v>
      </c>
    </row>
    <row r="1184" spans="1:7" ht="18" customHeight="1" x14ac:dyDescent="0.25">
      <c r="A1184" s="59">
        <f t="shared" si="18"/>
        <v>44287</v>
      </c>
      <c r="B1184" s="60" t="s">
        <v>26</v>
      </c>
      <c r="C1184" s="60">
        <v>320090</v>
      </c>
      <c r="D1184" s="107" t="s">
        <v>183</v>
      </c>
      <c r="E1184" s="62">
        <v>148</v>
      </c>
      <c r="F1184" s="62">
        <v>141</v>
      </c>
      <c r="G1184" s="100">
        <v>7</v>
      </c>
    </row>
    <row r="1185" spans="1:7" ht="18" customHeight="1" x14ac:dyDescent="0.25">
      <c r="A1185" s="59">
        <f t="shared" si="18"/>
        <v>44287</v>
      </c>
      <c r="B1185" s="60" t="s">
        <v>26</v>
      </c>
      <c r="C1185" s="60">
        <v>320100</v>
      </c>
      <c r="D1185" s="107" t="s">
        <v>184</v>
      </c>
      <c r="E1185" s="62">
        <v>42</v>
      </c>
      <c r="F1185" s="62">
        <v>26</v>
      </c>
      <c r="G1185" s="100">
        <v>16</v>
      </c>
    </row>
    <row r="1186" spans="1:7" ht="18" customHeight="1" x14ac:dyDescent="0.25">
      <c r="A1186" s="59">
        <f t="shared" si="18"/>
        <v>44287</v>
      </c>
      <c r="B1186" s="60" t="s">
        <v>26</v>
      </c>
      <c r="C1186" s="60">
        <v>320110</v>
      </c>
      <c r="D1186" s="107" t="s">
        <v>185</v>
      </c>
      <c r="E1186" s="62">
        <v>13</v>
      </c>
      <c r="F1186" s="62">
        <v>18</v>
      </c>
      <c r="G1186" s="100">
        <v>-5</v>
      </c>
    </row>
    <row r="1187" spans="1:7" ht="18" customHeight="1" x14ac:dyDescent="0.25">
      <c r="A1187" s="59">
        <f t="shared" si="18"/>
        <v>44287</v>
      </c>
      <c r="B1187" s="60" t="s">
        <v>26</v>
      </c>
      <c r="C1187" s="60">
        <v>320115</v>
      </c>
      <c r="D1187" s="107" t="s">
        <v>186</v>
      </c>
      <c r="E1187" s="62">
        <v>26</v>
      </c>
      <c r="F1187" s="62">
        <v>20</v>
      </c>
      <c r="G1187" s="100">
        <v>6</v>
      </c>
    </row>
    <row r="1188" spans="1:7" ht="18" customHeight="1" x14ac:dyDescent="0.25">
      <c r="A1188" s="59">
        <f t="shared" si="18"/>
        <v>44287</v>
      </c>
      <c r="B1188" s="60" t="s">
        <v>26</v>
      </c>
      <c r="C1188" s="60">
        <v>320120</v>
      </c>
      <c r="D1188" s="107" t="s">
        <v>187</v>
      </c>
      <c r="E1188" s="62">
        <v>1205</v>
      </c>
      <c r="F1188" s="62">
        <v>1016</v>
      </c>
      <c r="G1188" s="100">
        <v>189</v>
      </c>
    </row>
    <row r="1189" spans="1:7" ht="18" customHeight="1" x14ac:dyDescent="0.25">
      <c r="A1189" s="59">
        <f t="shared" si="18"/>
        <v>44287</v>
      </c>
      <c r="B1189" s="60" t="s">
        <v>26</v>
      </c>
      <c r="C1189" s="60">
        <v>320130</v>
      </c>
      <c r="D1189" s="107" t="s">
        <v>188</v>
      </c>
      <c r="E1189" s="62">
        <v>1517</v>
      </c>
      <c r="F1189" s="62">
        <v>1605</v>
      </c>
      <c r="G1189" s="100">
        <v>-88</v>
      </c>
    </row>
    <row r="1190" spans="1:7" ht="18" customHeight="1" x14ac:dyDescent="0.25">
      <c r="A1190" s="59">
        <f t="shared" si="18"/>
        <v>44287</v>
      </c>
      <c r="B1190" s="60" t="s">
        <v>26</v>
      </c>
      <c r="C1190" s="60">
        <v>320140</v>
      </c>
      <c r="D1190" s="107" t="s">
        <v>189</v>
      </c>
      <c r="E1190" s="62">
        <v>317</v>
      </c>
      <c r="F1190" s="62">
        <v>211</v>
      </c>
      <c r="G1190" s="100">
        <v>106</v>
      </c>
    </row>
    <row r="1191" spans="1:7" ht="18" customHeight="1" x14ac:dyDescent="0.25">
      <c r="A1191" s="59">
        <f t="shared" si="18"/>
        <v>44287</v>
      </c>
      <c r="B1191" s="60" t="s">
        <v>26</v>
      </c>
      <c r="C1191" s="60">
        <v>320150</v>
      </c>
      <c r="D1191" s="107" t="s">
        <v>190</v>
      </c>
      <c r="E1191" s="62">
        <v>816</v>
      </c>
      <c r="F1191" s="62">
        <v>1106</v>
      </c>
      <c r="G1191" s="100">
        <v>-290</v>
      </c>
    </row>
    <row r="1192" spans="1:7" ht="18" customHeight="1" x14ac:dyDescent="0.25">
      <c r="A1192" s="59">
        <f t="shared" si="18"/>
        <v>44287</v>
      </c>
      <c r="B1192" s="60" t="s">
        <v>26</v>
      </c>
      <c r="C1192" s="60">
        <v>320160</v>
      </c>
      <c r="D1192" s="107" t="s">
        <v>191</v>
      </c>
      <c r="E1192" s="62">
        <v>287</v>
      </c>
      <c r="F1192" s="62">
        <v>66</v>
      </c>
      <c r="G1192" s="100">
        <v>221</v>
      </c>
    </row>
    <row r="1193" spans="1:7" ht="18" customHeight="1" x14ac:dyDescent="0.25">
      <c r="A1193" s="59">
        <f t="shared" si="18"/>
        <v>44287</v>
      </c>
      <c r="B1193" s="60" t="s">
        <v>26</v>
      </c>
      <c r="C1193" s="60">
        <v>320170</v>
      </c>
      <c r="D1193" s="107" t="s">
        <v>192</v>
      </c>
      <c r="E1193" s="62">
        <v>38</v>
      </c>
      <c r="F1193" s="62">
        <v>26</v>
      </c>
      <c r="G1193" s="100">
        <v>12</v>
      </c>
    </row>
    <row r="1194" spans="1:7" ht="18" customHeight="1" x14ac:dyDescent="0.25">
      <c r="A1194" s="59">
        <f t="shared" si="18"/>
        <v>44287</v>
      </c>
      <c r="B1194" s="60" t="s">
        <v>26</v>
      </c>
      <c r="C1194" s="60">
        <v>320180</v>
      </c>
      <c r="D1194" s="107" t="s">
        <v>193</v>
      </c>
      <c r="E1194" s="62">
        <v>2</v>
      </c>
      <c r="F1194" s="62">
        <v>3</v>
      </c>
      <c r="G1194" s="100">
        <v>-1</v>
      </c>
    </row>
    <row r="1195" spans="1:7" ht="18" customHeight="1" x14ac:dyDescent="0.25">
      <c r="A1195" s="59">
        <f t="shared" si="18"/>
        <v>44287</v>
      </c>
      <c r="B1195" s="60" t="s">
        <v>26</v>
      </c>
      <c r="C1195" s="60">
        <v>320190</v>
      </c>
      <c r="D1195" s="107" t="s">
        <v>194</v>
      </c>
      <c r="E1195" s="62">
        <v>123</v>
      </c>
      <c r="F1195" s="62">
        <v>145</v>
      </c>
      <c r="G1195" s="100">
        <v>-22</v>
      </c>
    </row>
    <row r="1196" spans="1:7" ht="18" customHeight="1" x14ac:dyDescent="0.25">
      <c r="A1196" s="59">
        <f t="shared" si="18"/>
        <v>44287</v>
      </c>
      <c r="B1196" s="60" t="s">
        <v>26</v>
      </c>
      <c r="C1196" s="60">
        <v>320200</v>
      </c>
      <c r="D1196" s="107" t="s">
        <v>195</v>
      </c>
      <c r="E1196" s="62">
        <v>18</v>
      </c>
      <c r="F1196" s="62">
        <v>8</v>
      </c>
      <c r="G1196" s="100">
        <v>10</v>
      </c>
    </row>
    <row r="1197" spans="1:7" ht="18" customHeight="1" x14ac:dyDescent="0.25">
      <c r="A1197" s="59">
        <f t="shared" si="18"/>
        <v>44287</v>
      </c>
      <c r="B1197" s="60" t="s">
        <v>26</v>
      </c>
      <c r="C1197" s="60">
        <v>320210</v>
      </c>
      <c r="D1197" s="107" t="s">
        <v>196</v>
      </c>
      <c r="E1197" s="62">
        <v>58</v>
      </c>
      <c r="F1197" s="62">
        <v>21</v>
      </c>
      <c r="G1197" s="100">
        <v>37</v>
      </c>
    </row>
    <row r="1198" spans="1:7" ht="18" customHeight="1" x14ac:dyDescent="0.25">
      <c r="A1198" s="59">
        <f t="shared" si="18"/>
        <v>44287</v>
      </c>
      <c r="B1198" s="60" t="s">
        <v>26</v>
      </c>
      <c r="C1198" s="60">
        <v>320220</v>
      </c>
      <c r="D1198" s="107" t="s">
        <v>197</v>
      </c>
      <c r="E1198" s="62">
        <v>55</v>
      </c>
      <c r="F1198" s="62">
        <v>60</v>
      </c>
      <c r="G1198" s="100">
        <v>-5</v>
      </c>
    </row>
    <row r="1199" spans="1:7" ht="18" customHeight="1" x14ac:dyDescent="0.25">
      <c r="A1199" s="59">
        <f t="shared" si="18"/>
        <v>44287</v>
      </c>
      <c r="B1199" s="60" t="s">
        <v>26</v>
      </c>
      <c r="C1199" s="60">
        <v>320225</v>
      </c>
      <c r="D1199" s="107" t="s">
        <v>198</v>
      </c>
      <c r="E1199" s="62">
        <v>16</v>
      </c>
      <c r="F1199" s="62">
        <v>15</v>
      </c>
      <c r="G1199" s="100">
        <v>1</v>
      </c>
    </row>
    <row r="1200" spans="1:7" ht="18" customHeight="1" x14ac:dyDescent="0.25">
      <c r="A1200" s="59">
        <f t="shared" si="18"/>
        <v>44287</v>
      </c>
      <c r="B1200" s="60" t="s">
        <v>26</v>
      </c>
      <c r="C1200" s="60">
        <v>320230</v>
      </c>
      <c r="D1200" s="107" t="s">
        <v>199</v>
      </c>
      <c r="E1200" s="62">
        <v>75</v>
      </c>
      <c r="F1200" s="62">
        <v>60</v>
      </c>
      <c r="G1200" s="100">
        <v>15</v>
      </c>
    </row>
    <row r="1201" spans="1:7" ht="18" customHeight="1" x14ac:dyDescent="0.25">
      <c r="A1201" s="59">
        <f t="shared" si="18"/>
        <v>44287</v>
      </c>
      <c r="B1201" s="60" t="s">
        <v>26</v>
      </c>
      <c r="C1201" s="60">
        <v>320240</v>
      </c>
      <c r="D1201" s="107" t="s">
        <v>200</v>
      </c>
      <c r="E1201" s="62">
        <v>426</v>
      </c>
      <c r="F1201" s="62">
        <v>504</v>
      </c>
      <c r="G1201" s="100">
        <v>-78</v>
      </c>
    </row>
    <row r="1202" spans="1:7" ht="18" customHeight="1" x14ac:dyDescent="0.25">
      <c r="A1202" s="59">
        <f t="shared" si="18"/>
        <v>44287</v>
      </c>
      <c r="B1202" s="60" t="s">
        <v>26</v>
      </c>
      <c r="C1202" s="60">
        <v>320245</v>
      </c>
      <c r="D1202" s="107" t="s">
        <v>201</v>
      </c>
      <c r="E1202" s="62">
        <v>53</v>
      </c>
      <c r="F1202" s="62">
        <v>52</v>
      </c>
      <c r="G1202" s="100">
        <v>1</v>
      </c>
    </row>
    <row r="1203" spans="1:7" ht="18" customHeight="1" x14ac:dyDescent="0.25">
      <c r="A1203" s="59">
        <f t="shared" si="18"/>
        <v>44287</v>
      </c>
      <c r="B1203" s="60" t="s">
        <v>26</v>
      </c>
      <c r="C1203" s="60">
        <v>320250</v>
      </c>
      <c r="D1203" s="107" t="s">
        <v>202</v>
      </c>
      <c r="E1203" s="62">
        <v>207</v>
      </c>
      <c r="F1203" s="62">
        <v>252</v>
      </c>
      <c r="G1203" s="100">
        <v>-45</v>
      </c>
    </row>
    <row r="1204" spans="1:7" ht="18" customHeight="1" x14ac:dyDescent="0.25">
      <c r="A1204" s="59">
        <f t="shared" si="18"/>
        <v>44287</v>
      </c>
      <c r="B1204" s="60" t="s">
        <v>26</v>
      </c>
      <c r="C1204" s="60">
        <v>320255</v>
      </c>
      <c r="D1204" s="107" t="s">
        <v>203</v>
      </c>
      <c r="E1204" s="62">
        <v>4</v>
      </c>
      <c r="F1204" s="62">
        <v>3</v>
      </c>
      <c r="G1204" s="100">
        <v>1</v>
      </c>
    </row>
    <row r="1205" spans="1:7" ht="18" customHeight="1" x14ac:dyDescent="0.25">
      <c r="A1205" s="59">
        <f t="shared" si="18"/>
        <v>44287</v>
      </c>
      <c r="B1205" s="60" t="s">
        <v>26</v>
      </c>
      <c r="C1205" s="60">
        <v>320260</v>
      </c>
      <c r="D1205" s="107" t="s">
        <v>204</v>
      </c>
      <c r="E1205" s="62">
        <v>61</v>
      </c>
      <c r="F1205" s="62">
        <v>75</v>
      </c>
      <c r="G1205" s="100">
        <v>-14</v>
      </c>
    </row>
    <row r="1206" spans="1:7" ht="18" customHeight="1" x14ac:dyDescent="0.25">
      <c r="A1206" s="59">
        <f t="shared" si="18"/>
        <v>44287</v>
      </c>
      <c r="B1206" s="60" t="s">
        <v>26</v>
      </c>
      <c r="C1206" s="60">
        <v>320265</v>
      </c>
      <c r="D1206" s="107" t="s">
        <v>205</v>
      </c>
      <c r="E1206" s="62">
        <v>15</v>
      </c>
      <c r="F1206" s="62">
        <v>9</v>
      </c>
      <c r="G1206" s="100">
        <v>6</v>
      </c>
    </row>
    <row r="1207" spans="1:7" ht="18" customHeight="1" x14ac:dyDescent="0.25">
      <c r="A1207" s="59">
        <f t="shared" si="18"/>
        <v>44287</v>
      </c>
      <c r="B1207" s="60" t="s">
        <v>26</v>
      </c>
      <c r="C1207" s="60">
        <v>320270</v>
      </c>
      <c r="D1207" s="107" t="s">
        <v>206</v>
      </c>
      <c r="E1207" s="62">
        <v>42</v>
      </c>
      <c r="F1207" s="62">
        <v>24</v>
      </c>
      <c r="G1207" s="100">
        <v>18</v>
      </c>
    </row>
    <row r="1208" spans="1:7" ht="18" customHeight="1" x14ac:dyDescent="0.25">
      <c r="A1208" s="59">
        <f t="shared" si="18"/>
        <v>44287</v>
      </c>
      <c r="B1208" s="60" t="s">
        <v>26</v>
      </c>
      <c r="C1208" s="60">
        <v>320280</v>
      </c>
      <c r="D1208" s="107" t="s">
        <v>207</v>
      </c>
      <c r="E1208" s="62">
        <v>127</v>
      </c>
      <c r="F1208" s="62">
        <v>70</v>
      </c>
      <c r="G1208" s="100">
        <v>57</v>
      </c>
    </row>
    <row r="1209" spans="1:7" ht="18" customHeight="1" x14ac:dyDescent="0.25">
      <c r="A1209" s="59">
        <f t="shared" si="18"/>
        <v>44287</v>
      </c>
      <c r="B1209" s="60" t="s">
        <v>26</v>
      </c>
      <c r="C1209" s="60">
        <v>320290</v>
      </c>
      <c r="D1209" s="107" t="s">
        <v>208</v>
      </c>
      <c r="E1209" s="62">
        <v>27</v>
      </c>
      <c r="F1209" s="62">
        <v>26</v>
      </c>
      <c r="G1209" s="100">
        <v>1</v>
      </c>
    </row>
    <row r="1210" spans="1:7" ht="18" customHeight="1" x14ac:dyDescent="0.25">
      <c r="A1210" s="59">
        <f t="shared" si="18"/>
        <v>44287</v>
      </c>
      <c r="B1210" s="60" t="s">
        <v>26</v>
      </c>
      <c r="C1210" s="60">
        <v>320300</v>
      </c>
      <c r="D1210" s="107" t="s">
        <v>209</v>
      </c>
      <c r="E1210" s="62">
        <v>69</v>
      </c>
      <c r="F1210" s="62">
        <v>44</v>
      </c>
      <c r="G1210" s="100">
        <v>25</v>
      </c>
    </row>
    <row r="1211" spans="1:7" ht="18" customHeight="1" x14ac:dyDescent="0.25">
      <c r="A1211" s="59">
        <f t="shared" si="18"/>
        <v>44287</v>
      </c>
      <c r="B1211" s="60" t="s">
        <v>26</v>
      </c>
      <c r="C1211" s="60">
        <v>320305</v>
      </c>
      <c r="D1211" s="107" t="s">
        <v>210</v>
      </c>
      <c r="E1211" s="62">
        <v>121</v>
      </c>
      <c r="F1211" s="62">
        <v>79</v>
      </c>
      <c r="G1211" s="100">
        <v>42</v>
      </c>
    </row>
    <row r="1212" spans="1:7" ht="18" customHeight="1" x14ac:dyDescent="0.25">
      <c r="A1212" s="59">
        <f t="shared" si="18"/>
        <v>44287</v>
      </c>
      <c r="B1212" s="60" t="s">
        <v>26</v>
      </c>
      <c r="C1212" s="60">
        <v>320310</v>
      </c>
      <c r="D1212" s="107" t="s">
        <v>211</v>
      </c>
      <c r="E1212" s="62">
        <v>13</v>
      </c>
      <c r="F1212" s="62">
        <v>21</v>
      </c>
      <c r="G1212" s="100">
        <v>-8</v>
      </c>
    </row>
    <row r="1213" spans="1:7" ht="18" customHeight="1" x14ac:dyDescent="0.25">
      <c r="A1213" s="59">
        <f t="shared" si="18"/>
        <v>44287</v>
      </c>
      <c r="B1213" s="60" t="s">
        <v>26</v>
      </c>
      <c r="C1213" s="60">
        <v>320313</v>
      </c>
      <c r="D1213" s="107" t="s">
        <v>212</v>
      </c>
      <c r="E1213" s="62">
        <v>244</v>
      </c>
      <c r="F1213" s="62">
        <v>180</v>
      </c>
      <c r="G1213" s="100">
        <v>64</v>
      </c>
    </row>
    <row r="1214" spans="1:7" ht="18" customHeight="1" x14ac:dyDescent="0.25">
      <c r="A1214" s="59">
        <f t="shared" si="18"/>
        <v>44287</v>
      </c>
      <c r="B1214" s="60" t="s">
        <v>26</v>
      </c>
      <c r="C1214" s="60">
        <v>320316</v>
      </c>
      <c r="D1214" s="107" t="s">
        <v>213</v>
      </c>
      <c r="E1214" s="62">
        <v>15</v>
      </c>
      <c r="F1214" s="62">
        <v>13</v>
      </c>
      <c r="G1214" s="100">
        <v>2</v>
      </c>
    </row>
    <row r="1215" spans="1:7" ht="18" customHeight="1" x14ac:dyDescent="0.25">
      <c r="A1215" s="59">
        <f t="shared" si="18"/>
        <v>44287</v>
      </c>
      <c r="B1215" s="60" t="s">
        <v>26</v>
      </c>
      <c r="C1215" s="60">
        <v>320320</v>
      </c>
      <c r="D1215" s="107" t="s">
        <v>214</v>
      </c>
      <c r="E1215" s="62">
        <v>1624</v>
      </c>
      <c r="F1215" s="62">
        <v>1329</v>
      </c>
      <c r="G1215" s="100">
        <v>295</v>
      </c>
    </row>
    <row r="1216" spans="1:7" ht="18" customHeight="1" x14ac:dyDescent="0.25">
      <c r="A1216" s="59">
        <f t="shared" si="18"/>
        <v>44287</v>
      </c>
      <c r="B1216" s="60" t="s">
        <v>26</v>
      </c>
      <c r="C1216" s="60">
        <v>320330</v>
      </c>
      <c r="D1216" s="107" t="s">
        <v>215</v>
      </c>
      <c r="E1216" s="62">
        <v>8</v>
      </c>
      <c r="F1216" s="62">
        <v>12</v>
      </c>
      <c r="G1216" s="100">
        <v>-4</v>
      </c>
    </row>
    <row r="1217" spans="1:7" ht="18" customHeight="1" x14ac:dyDescent="0.25">
      <c r="A1217" s="59">
        <f t="shared" si="18"/>
        <v>44287</v>
      </c>
      <c r="B1217" s="60" t="s">
        <v>26</v>
      </c>
      <c r="C1217" s="60">
        <v>320332</v>
      </c>
      <c r="D1217" s="107" t="s">
        <v>216</v>
      </c>
      <c r="E1217" s="62">
        <v>134</v>
      </c>
      <c r="F1217" s="62">
        <v>135</v>
      </c>
      <c r="G1217" s="100">
        <v>-1</v>
      </c>
    </row>
    <row r="1218" spans="1:7" ht="18" customHeight="1" x14ac:dyDescent="0.25">
      <c r="A1218" s="59">
        <f t="shared" si="18"/>
        <v>44287</v>
      </c>
      <c r="B1218" s="60" t="s">
        <v>26</v>
      </c>
      <c r="C1218" s="60">
        <v>320334</v>
      </c>
      <c r="D1218" s="107" t="s">
        <v>217</v>
      </c>
      <c r="E1218" s="62">
        <v>74</v>
      </c>
      <c r="F1218" s="62">
        <v>195</v>
      </c>
      <c r="G1218" s="100">
        <v>-121</v>
      </c>
    </row>
    <row r="1219" spans="1:7" ht="18" customHeight="1" x14ac:dyDescent="0.25">
      <c r="A1219" s="59">
        <f t="shared" ref="A1219:A1282" si="19">IF(B1219&lt;&gt;"",DATE(2020,INT((ROW(A1217)-1)/78)+1,1),"")</f>
        <v>44287</v>
      </c>
      <c r="B1219" s="60" t="s">
        <v>26</v>
      </c>
      <c r="C1219" s="60">
        <v>320335</v>
      </c>
      <c r="D1219" s="107" t="s">
        <v>218</v>
      </c>
      <c r="E1219" s="62">
        <v>61</v>
      </c>
      <c r="F1219" s="62">
        <v>63</v>
      </c>
      <c r="G1219" s="100">
        <v>-2</v>
      </c>
    </row>
    <row r="1220" spans="1:7" ht="18" customHeight="1" x14ac:dyDescent="0.25">
      <c r="A1220" s="59">
        <f t="shared" si="19"/>
        <v>44287</v>
      </c>
      <c r="B1220" s="60" t="s">
        <v>26</v>
      </c>
      <c r="C1220" s="60">
        <v>320340</v>
      </c>
      <c r="D1220" s="107" t="s">
        <v>219</v>
      </c>
      <c r="E1220" s="62">
        <v>47</v>
      </c>
      <c r="F1220" s="62">
        <v>32</v>
      </c>
      <c r="G1220" s="100">
        <v>15</v>
      </c>
    </row>
    <row r="1221" spans="1:7" ht="18" customHeight="1" x14ac:dyDescent="0.25">
      <c r="A1221" s="59">
        <f t="shared" si="19"/>
        <v>44287</v>
      </c>
      <c r="B1221" s="60" t="s">
        <v>26</v>
      </c>
      <c r="C1221" s="60">
        <v>320350</v>
      </c>
      <c r="D1221" s="107" t="s">
        <v>220</v>
      </c>
      <c r="E1221" s="62">
        <v>69</v>
      </c>
      <c r="F1221" s="62">
        <v>49</v>
      </c>
      <c r="G1221" s="100">
        <v>20</v>
      </c>
    </row>
    <row r="1222" spans="1:7" ht="18" customHeight="1" x14ac:dyDescent="0.25">
      <c r="A1222" s="59">
        <f t="shared" si="19"/>
        <v>44287</v>
      </c>
      <c r="B1222" s="60" t="s">
        <v>26</v>
      </c>
      <c r="C1222" s="60">
        <v>320360</v>
      </c>
      <c r="D1222" s="107" t="s">
        <v>221</v>
      </c>
      <c r="E1222" s="62">
        <v>7</v>
      </c>
      <c r="F1222" s="62">
        <v>9</v>
      </c>
      <c r="G1222" s="100">
        <v>-2</v>
      </c>
    </row>
    <row r="1223" spans="1:7" ht="18" customHeight="1" x14ac:dyDescent="0.25">
      <c r="A1223" s="59">
        <f t="shared" si="19"/>
        <v>44287</v>
      </c>
      <c r="B1223" s="60" t="s">
        <v>26</v>
      </c>
      <c r="C1223" s="60">
        <v>320370</v>
      </c>
      <c r="D1223" s="107" t="s">
        <v>222</v>
      </c>
      <c r="E1223" s="62">
        <v>32</v>
      </c>
      <c r="F1223" s="62">
        <v>23</v>
      </c>
      <c r="G1223" s="100">
        <v>9</v>
      </c>
    </row>
    <row r="1224" spans="1:7" ht="18" customHeight="1" x14ac:dyDescent="0.25">
      <c r="A1224" s="59">
        <f t="shared" si="19"/>
        <v>44287</v>
      </c>
      <c r="B1224" s="60" t="s">
        <v>26</v>
      </c>
      <c r="C1224" s="60">
        <v>320380</v>
      </c>
      <c r="D1224" s="107" t="s">
        <v>223</v>
      </c>
      <c r="E1224" s="62">
        <v>15</v>
      </c>
      <c r="F1224" s="62">
        <v>11</v>
      </c>
      <c r="G1224" s="100">
        <v>4</v>
      </c>
    </row>
    <row r="1225" spans="1:7" ht="18" customHeight="1" x14ac:dyDescent="0.25">
      <c r="A1225" s="59">
        <f t="shared" si="19"/>
        <v>44287</v>
      </c>
      <c r="B1225" s="60" t="s">
        <v>26</v>
      </c>
      <c r="C1225" s="60">
        <v>320390</v>
      </c>
      <c r="D1225" s="107" t="s">
        <v>224</v>
      </c>
      <c r="E1225" s="62">
        <v>293</v>
      </c>
      <c r="F1225" s="62">
        <v>249</v>
      </c>
      <c r="G1225" s="100">
        <v>44</v>
      </c>
    </row>
    <row r="1226" spans="1:7" ht="18" customHeight="1" x14ac:dyDescent="0.25">
      <c r="A1226" s="59">
        <f t="shared" si="19"/>
        <v>44287</v>
      </c>
      <c r="B1226" s="60" t="s">
        <v>26</v>
      </c>
      <c r="C1226" s="60">
        <v>320400</v>
      </c>
      <c r="D1226" s="107" t="s">
        <v>225</v>
      </c>
      <c r="E1226" s="62">
        <v>14</v>
      </c>
      <c r="F1226" s="62">
        <v>16</v>
      </c>
      <c r="G1226" s="100">
        <v>-2</v>
      </c>
    </row>
    <row r="1227" spans="1:7" ht="18" customHeight="1" x14ac:dyDescent="0.25">
      <c r="A1227" s="59">
        <f t="shared" si="19"/>
        <v>44287</v>
      </c>
      <c r="B1227" s="60" t="s">
        <v>26</v>
      </c>
      <c r="C1227" s="60">
        <v>320405</v>
      </c>
      <c r="D1227" s="107" t="s">
        <v>226</v>
      </c>
      <c r="E1227" s="62">
        <v>133</v>
      </c>
      <c r="F1227" s="62">
        <v>74</v>
      </c>
      <c r="G1227" s="100">
        <v>59</v>
      </c>
    </row>
    <row r="1228" spans="1:7" ht="18" customHeight="1" x14ac:dyDescent="0.25">
      <c r="A1228" s="59">
        <f t="shared" si="19"/>
        <v>44287</v>
      </c>
      <c r="B1228" s="60" t="s">
        <v>26</v>
      </c>
      <c r="C1228" s="60">
        <v>320410</v>
      </c>
      <c r="D1228" s="107" t="s">
        <v>227</v>
      </c>
      <c r="E1228" s="62">
        <v>59</v>
      </c>
      <c r="F1228" s="62">
        <v>70</v>
      </c>
      <c r="G1228" s="100">
        <v>-11</v>
      </c>
    </row>
    <row r="1229" spans="1:7" ht="18" customHeight="1" x14ac:dyDescent="0.25">
      <c r="A1229" s="59">
        <f t="shared" si="19"/>
        <v>44287</v>
      </c>
      <c r="B1229" s="60" t="s">
        <v>26</v>
      </c>
      <c r="C1229" s="60">
        <v>320420</v>
      </c>
      <c r="D1229" s="107" t="s">
        <v>228</v>
      </c>
      <c r="E1229" s="62">
        <v>38</v>
      </c>
      <c r="F1229" s="62">
        <v>53</v>
      </c>
      <c r="G1229" s="100">
        <v>-15</v>
      </c>
    </row>
    <row r="1230" spans="1:7" ht="18" customHeight="1" x14ac:dyDescent="0.25">
      <c r="A1230" s="59">
        <f t="shared" si="19"/>
        <v>44287</v>
      </c>
      <c r="B1230" s="60" t="s">
        <v>26</v>
      </c>
      <c r="C1230" s="60">
        <v>320425</v>
      </c>
      <c r="D1230" s="107" t="s">
        <v>229</v>
      </c>
      <c r="E1230" s="62">
        <v>3</v>
      </c>
      <c r="F1230" s="62">
        <v>5</v>
      </c>
      <c r="G1230" s="100">
        <v>-2</v>
      </c>
    </row>
    <row r="1231" spans="1:7" ht="18" customHeight="1" x14ac:dyDescent="0.25">
      <c r="A1231" s="59">
        <f t="shared" si="19"/>
        <v>44287</v>
      </c>
      <c r="B1231" s="60" t="s">
        <v>26</v>
      </c>
      <c r="C1231" s="60">
        <v>320430</v>
      </c>
      <c r="D1231" s="107" t="s">
        <v>230</v>
      </c>
      <c r="E1231" s="62">
        <v>29</v>
      </c>
      <c r="F1231" s="62">
        <v>28</v>
      </c>
      <c r="G1231" s="100">
        <v>1</v>
      </c>
    </row>
    <row r="1232" spans="1:7" ht="18" customHeight="1" x14ac:dyDescent="0.25">
      <c r="A1232" s="59">
        <f t="shared" si="19"/>
        <v>44287</v>
      </c>
      <c r="B1232" s="60" t="s">
        <v>26</v>
      </c>
      <c r="C1232" s="60">
        <v>320435</v>
      </c>
      <c r="D1232" s="107" t="s">
        <v>231</v>
      </c>
      <c r="E1232" s="62">
        <v>50</v>
      </c>
      <c r="F1232" s="62">
        <v>63</v>
      </c>
      <c r="G1232" s="100">
        <v>-13</v>
      </c>
    </row>
    <row r="1233" spans="1:7" ht="18" customHeight="1" x14ac:dyDescent="0.25">
      <c r="A1233" s="59">
        <f t="shared" si="19"/>
        <v>44287</v>
      </c>
      <c r="B1233" s="60" t="s">
        <v>26</v>
      </c>
      <c r="C1233" s="60">
        <v>320440</v>
      </c>
      <c r="D1233" s="107" t="s">
        <v>232</v>
      </c>
      <c r="E1233" s="62">
        <v>38</v>
      </c>
      <c r="F1233" s="62">
        <v>25</v>
      </c>
      <c r="G1233" s="100">
        <v>13</v>
      </c>
    </row>
    <row r="1234" spans="1:7" ht="18" customHeight="1" x14ac:dyDescent="0.25">
      <c r="A1234" s="59">
        <f t="shared" si="19"/>
        <v>44287</v>
      </c>
      <c r="B1234" s="60" t="s">
        <v>26</v>
      </c>
      <c r="C1234" s="60">
        <v>320450</v>
      </c>
      <c r="D1234" s="107" t="s">
        <v>233</v>
      </c>
      <c r="E1234" s="62">
        <v>13</v>
      </c>
      <c r="F1234" s="62">
        <v>26</v>
      </c>
      <c r="G1234" s="100">
        <v>-13</v>
      </c>
    </row>
    <row r="1235" spans="1:7" ht="18" customHeight="1" x14ac:dyDescent="0.25">
      <c r="A1235" s="59">
        <f t="shared" si="19"/>
        <v>44287</v>
      </c>
      <c r="B1235" s="60" t="s">
        <v>26</v>
      </c>
      <c r="C1235" s="60">
        <v>320455</v>
      </c>
      <c r="D1235" s="107" t="s">
        <v>234</v>
      </c>
      <c r="E1235" s="62">
        <v>229</v>
      </c>
      <c r="F1235" s="62">
        <v>196</v>
      </c>
      <c r="G1235" s="100">
        <v>33</v>
      </c>
    </row>
    <row r="1236" spans="1:7" ht="18" customHeight="1" x14ac:dyDescent="0.25">
      <c r="A1236" s="59">
        <f t="shared" si="19"/>
        <v>44287</v>
      </c>
      <c r="B1236" s="60" t="s">
        <v>26</v>
      </c>
      <c r="C1236" s="60">
        <v>320460</v>
      </c>
      <c r="D1236" s="107" t="s">
        <v>235</v>
      </c>
      <c r="E1236" s="62">
        <v>115</v>
      </c>
      <c r="F1236" s="62">
        <v>91</v>
      </c>
      <c r="G1236" s="100">
        <v>24</v>
      </c>
    </row>
    <row r="1237" spans="1:7" ht="18" customHeight="1" x14ac:dyDescent="0.25">
      <c r="A1237" s="59">
        <f t="shared" si="19"/>
        <v>44287</v>
      </c>
      <c r="B1237" s="60" t="s">
        <v>26</v>
      </c>
      <c r="C1237" s="60">
        <v>320465</v>
      </c>
      <c r="D1237" s="107" t="s">
        <v>236</v>
      </c>
      <c r="E1237" s="62">
        <v>18</v>
      </c>
      <c r="F1237" s="62">
        <v>33</v>
      </c>
      <c r="G1237" s="100">
        <v>-15</v>
      </c>
    </row>
    <row r="1238" spans="1:7" ht="18" customHeight="1" x14ac:dyDescent="0.25">
      <c r="A1238" s="59">
        <f t="shared" si="19"/>
        <v>44287</v>
      </c>
      <c r="B1238" s="60" t="s">
        <v>26</v>
      </c>
      <c r="C1238" s="60">
        <v>320470</v>
      </c>
      <c r="D1238" s="107" t="s">
        <v>237</v>
      </c>
      <c r="E1238" s="62">
        <v>250</v>
      </c>
      <c r="F1238" s="62">
        <v>252</v>
      </c>
      <c r="G1238" s="100">
        <v>-2</v>
      </c>
    </row>
    <row r="1239" spans="1:7" ht="18" customHeight="1" x14ac:dyDescent="0.25">
      <c r="A1239" s="59">
        <f t="shared" si="19"/>
        <v>44287</v>
      </c>
      <c r="B1239" s="60" t="s">
        <v>26</v>
      </c>
      <c r="C1239" s="60">
        <v>320480</v>
      </c>
      <c r="D1239" s="107" t="s">
        <v>238</v>
      </c>
      <c r="E1239" s="62">
        <v>18</v>
      </c>
      <c r="F1239" s="62">
        <v>21</v>
      </c>
      <c r="G1239" s="100">
        <v>-3</v>
      </c>
    </row>
    <row r="1240" spans="1:7" ht="18" customHeight="1" x14ac:dyDescent="0.25">
      <c r="A1240" s="59">
        <f t="shared" si="19"/>
        <v>44287</v>
      </c>
      <c r="B1240" s="60" t="s">
        <v>26</v>
      </c>
      <c r="C1240" s="60">
        <v>320490</v>
      </c>
      <c r="D1240" s="107" t="s">
        <v>239</v>
      </c>
      <c r="E1240" s="62">
        <v>878</v>
      </c>
      <c r="F1240" s="62">
        <v>549</v>
      </c>
      <c r="G1240" s="100">
        <v>329</v>
      </c>
    </row>
    <row r="1241" spans="1:7" ht="18" customHeight="1" x14ac:dyDescent="0.25">
      <c r="A1241" s="59">
        <f t="shared" si="19"/>
        <v>44287</v>
      </c>
      <c r="B1241" s="60" t="s">
        <v>26</v>
      </c>
      <c r="C1241" s="60">
        <v>320495</v>
      </c>
      <c r="D1241" s="107" t="s">
        <v>240</v>
      </c>
      <c r="E1241" s="62">
        <v>64</v>
      </c>
      <c r="F1241" s="62">
        <v>33</v>
      </c>
      <c r="G1241" s="100">
        <v>31</v>
      </c>
    </row>
    <row r="1242" spans="1:7" ht="18" customHeight="1" x14ac:dyDescent="0.25">
      <c r="A1242" s="59">
        <f t="shared" si="19"/>
        <v>44287</v>
      </c>
      <c r="B1242" s="60" t="s">
        <v>26</v>
      </c>
      <c r="C1242" s="60">
        <v>320500</v>
      </c>
      <c r="D1242" s="107" t="s">
        <v>241</v>
      </c>
      <c r="E1242" s="62">
        <v>5181</v>
      </c>
      <c r="F1242" s="62">
        <v>4884</v>
      </c>
      <c r="G1242" s="100">
        <v>297</v>
      </c>
    </row>
    <row r="1243" spans="1:7" ht="18" customHeight="1" x14ac:dyDescent="0.25">
      <c r="A1243" s="59">
        <f t="shared" si="19"/>
        <v>44287</v>
      </c>
      <c r="B1243" s="60" t="s">
        <v>26</v>
      </c>
      <c r="C1243" s="60">
        <v>320501</v>
      </c>
      <c r="D1243" s="107" t="s">
        <v>242</v>
      </c>
      <c r="E1243" s="62">
        <v>179</v>
      </c>
      <c r="F1243" s="62">
        <v>119</v>
      </c>
      <c r="G1243" s="100">
        <v>60</v>
      </c>
    </row>
    <row r="1244" spans="1:7" ht="18" customHeight="1" x14ac:dyDescent="0.25">
      <c r="A1244" s="59">
        <f t="shared" si="19"/>
        <v>44287</v>
      </c>
      <c r="B1244" s="60" t="s">
        <v>26</v>
      </c>
      <c r="C1244" s="60">
        <v>320503</v>
      </c>
      <c r="D1244" s="107" t="s">
        <v>243</v>
      </c>
      <c r="E1244" s="62">
        <v>115</v>
      </c>
      <c r="F1244" s="62">
        <v>65</v>
      </c>
      <c r="G1244" s="100">
        <v>50</v>
      </c>
    </row>
    <row r="1245" spans="1:7" ht="18" customHeight="1" x14ac:dyDescent="0.25">
      <c r="A1245" s="59">
        <f t="shared" si="19"/>
        <v>44287</v>
      </c>
      <c r="B1245" s="60" t="s">
        <v>26</v>
      </c>
      <c r="C1245" s="60">
        <v>320506</v>
      </c>
      <c r="D1245" s="107" t="s">
        <v>244</v>
      </c>
      <c r="E1245" s="62">
        <v>172</v>
      </c>
      <c r="F1245" s="62">
        <v>191</v>
      </c>
      <c r="G1245" s="100">
        <v>-19</v>
      </c>
    </row>
    <row r="1246" spans="1:7" ht="18" customHeight="1" x14ac:dyDescent="0.25">
      <c r="A1246" s="59">
        <f t="shared" si="19"/>
        <v>44287</v>
      </c>
      <c r="B1246" s="60" t="s">
        <v>26</v>
      </c>
      <c r="C1246" s="60">
        <v>320510</v>
      </c>
      <c r="D1246" s="107" t="s">
        <v>245</v>
      </c>
      <c r="E1246" s="62">
        <v>371</v>
      </c>
      <c r="F1246" s="62">
        <v>432</v>
      </c>
      <c r="G1246" s="100">
        <v>-61</v>
      </c>
    </row>
    <row r="1247" spans="1:7" ht="18" customHeight="1" x14ac:dyDescent="0.25">
      <c r="A1247" s="59">
        <f t="shared" si="19"/>
        <v>44287</v>
      </c>
      <c r="B1247" s="60" t="s">
        <v>26</v>
      </c>
      <c r="C1247" s="60">
        <v>320515</v>
      </c>
      <c r="D1247" s="107" t="s">
        <v>246</v>
      </c>
      <c r="E1247" s="62">
        <v>8</v>
      </c>
      <c r="F1247" s="62">
        <v>6</v>
      </c>
      <c r="G1247" s="100">
        <v>2</v>
      </c>
    </row>
    <row r="1248" spans="1:7" ht="18" customHeight="1" x14ac:dyDescent="0.25">
      <c r="A1248" s="59">
        <f t="shared" si="19"/>
        <v>44287</v>
      </c>
      <c r="B1248" s="60" t="s">
        <v>26</v>
      </c>
      <c r="C1248" s="60">
        <v>320517</v>
      </c>
      <c r="D1248" s="107" t="s">
        <v>247</v>
      </c>
      <c r="E1248" s="62">
        <v>237</v>
      </c>
      <c r="F1248" s="62">
        <v>71</v>
      </c>
      <c r="G1248" s="100">
        <v>166</v>
      </c>
    </row>
    <row r="1249" spans="1:7" ht="18" customHeight="1" x14ac:dyDescent="0.25">
      <c r="A1249" s="59">
        <f t="shared" si="19"/>
        <v>44287</v>
      </c>
      <c r="B1249" s="60" t="s">
        <v>26</v>
      </c>
      <c r="C1249" s="60">
        <v>320520</v>
      </c>
      <c r="D1249" s="107" t="s">
        <v>248</v>
      </c>
      <c r="E1249" s="62">
        <v>2333</v>
      </c>
      <c r="F1249" s="62">
        <v>2839</v>
      </c>
      <c r="G1249" s="100">
        <v>-506</v>
      </c>
    </row>
    <row r="1250" spans="1:7" ht="18" customHeight="1" x14ac:dyDescent="0.25">
      <c r="A1250" s="59">
        <f t="shared" si="19"/>
        <v>44287</v>
      </c>
      <c r="B1250" s="60" t="s">
        <v>26</v>
      </c>
      <c r="C1250" s="60">
        <v>320530</v>
      </c>
      <c r="D1250" s="107" t="s">
        <v>249</v>
      </c>
      <c r="E1250" s="62">
        <v>4283</v>
      </c>
      <c r="F1250" s="62">
        <v>4595</v>
      </c>
      <c r="G1250" s="100">
        <v>-312</v>
      </c>
    </row>
    <row r="1251" spans="1:7" ht="18" customHeight="1" x14ac:dyDescent="0.25">
      <c r="A1251" s="59">
        <f t="shared" si="19"/>
        <v>44317</v>
      </c>
      <c r="B1251" s="60" t="s">
        <v>26</v>
      </c>
      <c r="C1251" s="60">
        <v>320010</v>
      </c>
      <c r="D1251" s="107" t="s">
        <v>172</v>
      </c>
      <c r="E1251" s="62">
        <v>76</v>
      </c>
      <c r="F1251" s="62">
        <v>51</v>
      </c>
      <c r="G1251" s="100">
        <v>25</v>
      </c>
    </row>
    <row r="1252" spans="1:7" ht="18" customHeight="1" x14ac:dyDescent="0.25">
      <c r="A1252" s="59">
        <f t="shared" si="19"/>
        <v>44317</v>
      </c>
      <c r="B1252" s="60" t="s">
        <v>26</v>
      </c>
      <c r="C1252" s="60">
        <v>320013</v>
      </c>
      <c r="D1252" s="107" t="s">
        <v>173</v>
      </c>
      <c r="E1252" s="62">
        <v>47</v>
      </c>
      <c r="F1252" s="62">
        <v>26</v>
      </c>
      <c r="G1252" s="100">
        <v>21</v>
      </c>
    </row>
    <row r="1253" spans="1:7" ht="18" customHeight="1" x14ac:dyDescent="0.25">
      <c r="A1253" s="59">
        <f t="shared" si="19"/>
        <v>44317</v>
      </c>
      <c r="B1253" s="60" t="s">
        <v>26</v>
      </c>
      <c r="C1253" s="60">
        <v>320016</v>
      </c>
      <c r="D1253" s="107" t="s">
        <v>174</v>
      </c>
      <c r="E1253" s="62">
        <v>18</v>
      </c>
      <c r="F1253" s="62">
        <v>21</v>
      </c>
      <c r="G1253" s="100">
        <v>-3</v>
      </c>
    </row>
    <row r="1254" spans="1:7" ht="18" customHeight="1" x14ac:dyDescent="0.25">
      <c r="A1254" s="59">
        <f t="shared" si="19"/>
        <v>44317</v>
      </c>
      <c r="B1254" s="60" t="s">
        <v>26</v>
      </c>
      <c r="C1254" s="60">
        <v>320020</v>
      </c>
      <c r="D1254" s="107" t="s">
        <v>175</v>
      </c>
      <c r="E1254" s="62">
        <v>42</v>
      </c>
      <c r="F1254" s="62">
        <v>31</v>
      </c>
      <c r="G1254" s="100">
        <v>11</v>
      </c>
    </row>
    <row r="1255" spans="1:7" ht="18" customHeight="1" x14ac:dyDescent="0.25">
      <c r="A1255" s="59">
        <f t="shared" si="19"/>
        <v>44317</v>
      </c>
      <c r="B1255" s="60" t="s">
        <v>26</v>
      </c>
      <c r="C1255" s="60">
        <v>320030</v>
      </c>
      <c r="D1255" s="107" t="s">
        <v>176</v>
      </c>
      <c r="E1255" s="62">
        <v>123</v>
      </c>
      <c r="F1255" s="62">
        <v>96</v>
      </c>
      <c r="G1255" s="100">
        <v>27</v>
      </c>
    </row>
    <row r="1256" spans="1:7" ht="18" customHeight="1" x14ac:dyDescent="0.25">
      <c r="A1256" s="59">
        <f t="shared" si="19"/>
        <v>44317</v>
      </c>
      <c r="B1256" s="60" t="s">
        <v>26</v>
      </c>
      <c r="C1256" s="60">
        <v>320035</v>
      </c>
      <c r="D1256" s="107" t="s">
        <v>177</v>
      </c>
      <c r="E1256" s="62">
        <v>8</v>
      </c>
      <c r="F1256" s="62">
        <v>0</v>
      </c>
      <c r="G1256" s="100">
        <v>8</v>
      </c>
    </row>
    <row r="1257" spans="1:7" ht="18" customHeight="1" x14ac:dyDescent="0.25">
      <c r="A1257" s="59">
        <f t="shared" si="19"/>
        <v>44317</v>
      </c>
      <c r="B1257" s="60" t="s">
        <v>26</v>
      </c>
      <c r="C1257" s="60">
        <v>320040</v>
      </c>
      <c r="D1257" s="107" t="s">
        <v>178</v>
      </c>
      <c r="E1257" s="62">
        <v>170</v>
      </c>
      <c r="F1257" s="62">
        <v>85</v>
      </c>
      <c r="G1257" s="100">
        <v>85</v>
      </c>
    </row>
    <row r="1258" spans="1:7" ht="18" customHeight="1" x14ac:dyDescent="0.25">
      <c r="A1258" s="59">
        <f t="shared" si="19"/>
        <v>44317</v>
      </c>
      <c r="B1258" s="60" t="s">
        <v>26</v>
      </c>
      <c r="C1258" s="60">
        <v>320050</v>
      </c>
      <c r="D1258" s="107" t="s">
        <v>179</v>
      </c>
      <c r="E1258" s="62">
        <v>6</v>
      </c>
      <c r="F1258" s="62">
        <v>6</v>
      </c>
      <c r="G1258" s="100">
        <v>0</v>
      </c>
    </row>
    <row r="1259" spans="1:7" ht="18" customHeight="1" x14ac:dyDescent="0.25">
      <c r="A1259" s="59">
        <f t="shared" si="19"/>
        <v>44317</v>
      </c>
      <c r="B1259" s="60" t="s">
        <v>26</v>
      </c>
      <c r="C1259" s="60">
        <v>320060</v>
      </c>
      <c r="D1259" s="107" t="s">
        <v>180</v>
      </c>
      <c r="E1259" s="62">
        <v>1547</v>
      </c>
      <c r="F1259" s="62">
        <v>1425</v>
      </c>
      <c r="G1259" s="100">
        <v>122</v>
      </c>
    </row>
    <row r="1260" spans="1:7" ht="18" customHeight="1" x14ac:dyDescent="0.25">
      <c r="A1260" s="59">
        <f t="shared" si="19"/>
        <v>44317</v>
      </c>
      <c r="B1260" s="60" t="s">
        <v>26</v>
      </c>
      <c r="C1260" s="60">
        <v>320070</v>
      </c>
      <c r="D1260" s="107" t="s">
        <v>181</v>
      </c>
      <c r="E1260" s="62">
        <v>99</v>
      </c>
      <c r="F1260" s="62">
        <v>86</v>
      </c>
      <c r="G1260" s="100">
        <v>13</v>
      </c>
    </row>
    <row r="1261" spans="1:7" ht="18" customHeight="1" x14ac:dyDescent="0.25">
      <c r="A1261" s="59">
        <f t="shared" si="19"/>
        <v>44317</v>
      </c>
      <c r="B1261" s="60" t="s">
        <v>26</v>
      </c>
      <c r="C1261" s="60">
        <v>320080</v>
      </c>
      <c r="D1261" s="107" t="s">
        <v>182</v>
      </c>
      <c r="E1261" s="62">
        <v>208</v>
      </c>
      <c r="F1261" s="62">
        <v>103</v>
      </c>
      <c r="G1261" s="100">
        <v>105</v>
      </c>
    </row>
    <row r="1262" spans="1:7" ht="18" customHeight="1" x14ac:dyDescent="0.25">
      <c r="A1262" s="59">
        <f t="shared" si="19"/>
        <v>44317</v>
      </c>
      <c r="B1262" s="60" t="s">
        <v>26</v>
      </c>
      <c r="C1262" s="60">
        <v>320090</v>
      </c>
      <c r="D1262" s="107" t="s">
        <v>183</v>
      </c>
      <c r="E1262" s="62">
        <v>238</v>
      </c>
      <c r="F1262" s="62">
        <v>170</v>
      </c>
      <c r="G1262" s="100">
        <v>68</v>
      </c>
    </row>
    <row r="1263" spans="1:7" ht="18" customHeight="1" x14ac:dyDescent="0.25">
      <c r="A1263" s="59">
        <f t="shared" si="19"/>
        <v>44317</v>
      </c>
      <c r="B1263" s="60" t="s">
        <v>26</v>
      </c>
      <c r="C1263" s="60">
        <v>320100</v>
      </c>
      <c r="D1263" s="107" t="s">
        <v>184</v>
      </c>
      <c r="E1263" s="62">
        <v>100</v>
      </c>
      <c r="F1263" s="62">
        <v>26</v>
      </c>
      <c r="G1263" s="100">
        <v>74</v>
      </c>
    </row>
    <row r="1264" spans="1:7" ht="18" customHeight="1" x14ac:dyDescent="0.25">
      <c r="A1264" s="59">
        <f t="shared" si="19"/>
        <v>44317</v>
      </c>
      <c r="B1264" s="60" t="s">
        <v>26</v>
      </c>
      <c r="C1264" s="60">
        <v>320110</v>
      </c>
      <c r="D1264" s="107" t="s">
        <v>185</v>
      </c>
      <c r="E1264" s="62">
        <v>23</v>
      </c>
      <c r="F1264" s="62">
        <v>26</v>
      </c>
      <c r="G1264" s="100">
        <v>-3</v>
      </c>
    </row>
    <row r="1265" spans="1:7" ht="18" customHeight="1" x14ac:dyDescent="0.25">
      <c r="A1265" s="59">
        <f t="shared" si="19"/>
        <v>44317</v>
      </c>
      <c r="B1265" s="60" t="s">
        <v>26</v>
      </c>
      <c r="C1265" s="60">
        <v>320115</v>
      </c>
      <c r="D1265" s="107" t="s">
        <v>186</v>
      </c>
      <c r="E1265" s="62">
        <v>26</v>
      </c>
      <c r="F1265" s="62">
        <v>18</v>
      </c>
      <c r="G1265" s="100">
        <v>8</v>
      </c>
    </row>
    <row r="1266" spans="1:7" ht="18" customHeight="1" x14ac:dyDescent="0.25">
      <c r="A1266" s="59">
        <f t="shared" si="19"/>
        <v>44317</v>
      </c>
      <c r="B1266" s="60" t="s">
        <v>26</v>
      </c>
      <c r="C1266" s="60">
        <v>320120</v>
      </c>
      <c r="D1266" s="107" t="s">
        <v>187</v>
      </c>
      <c r="E1266" s="62">
        <v>1276</v>
      </c>
      <c r="F1266" s="62">
        <v>1158</v>
      </c>
      <c r="G1266" s="100">
        <v>118</v>
      </c>
    </row>
    <row r="1267" spans="1:7" ht="18" customHeight="1" x14ac:dyDescent="0.25">
      <c r="A1267" s="59">
        <f t="shared" si="19"/>
        <v>44317</v>
      </c>
      <c r="B1267" s="60" t="s">
        <v>26</v>
      </c>
      <c r="C1267" s="60">
        <v>320130</v>
      </c>
      <c r="D1267" s="107" t="s">
        <v>188</v>
      </c>
      <c r="E1267" s="62">
        <v>1991</v>
      </c>
      <c r="F1267" s="62">
        <v>1836</v>
      </c>
      <c r="G1267" s="100">
        <v>155</v>
      </c>
    </row>
    <row r="1268" spans="1:7" ht="18" customHeight="1" x14ac:dyDescent="0.25">
      <c r="A1268" s="59">
        <f t="shared" si="19"/>
        <v>44317</v>
      </c>
      <c r="B1268" s="60" t="s">
        <v>26</v>
      </c>
      <c r="C1268" s="60">
        <v>320140</v>
      </c>
      <c r="D1268" s="107" t="s">
        <v>189</v>
      </c>
      <c r="E1268" s="62">
        <v>268</v>
      </c>
      <c r="F1268" s="62">
        <v>237</v>
      </c>
      <c r="G1268" s="100">
        <v>31</v>
      </c>
    </row>
    <row r="1269" spans="1:7" ht="18" customHeight="1" x14ac:dyDescent="0.25">
      <c r="A1269" s="59">
        <f t="shared" si="19"/>
        <v>44317</v>
      </c>
      <c r="B1269" s="60" t="s">
        <v>26</v>
      </c>
      <c r="C1269" s="60">
        <v>320150</v>
      </c>
      <c r="D1269" s="107" t="s">
        <v>190</v>
      </c>
      <c r="E1269" s="62">
        <v>1086</v>
      </c>
      <c r="F1269" s="62">
        <v>873</v>
      </c>
      <c r="G1269" s="100">
        <v>213</v>
      </c>
    </row>
    <row r="1270" spans="1:7" ht="18" customHeight="1" x14ac:dyDescent="0.25">
      <c r="A1270" s="59">
        <f t="shared" si="19"/>
        <v>44317</v>
      </c>
      <c r="B1270" s="60" t="s">
        <v>26</v>
      </c>
      <c r="C1270" s="60">
        <v>320160</v>
      </c>
      <c r="D1270" s="107" t="s">
        <v>191</v>
      </c>
      <c r="E1270" s="62">
        <v>201</v>
      </c>
      <c r="F1270" s="62">
        <v>62</v>
      </c>
      <c r="G1270" s="100">
        <v>139</v>
      </c>
    </row>
    <row r="1271" spans="1:7" ht="18" customHeight="1" x14ac:dyDescent="0.25">
      <c r="A1271" s="59">
        <f t="shared" si="19"/>
        <v>44317</v>
      </c>
      <c r="B1271" s="60" t="s">
        <v>26</v>
      </c>
      <c r="C1271" s="60">
        <v>320170</v>
      </c>
      <c r="D1271" s="107" t="s">
        <v>192</v>
      </c>
      <c r="E1271" s="62">
        <v>35</v>
      </c>
      <c r="F1271" s="62">
        <v>25</v>
      </c>
      <c r="G1271" s="100">
        <v>10</v>
      </c>
    </row>
    <row r="1272" spans="1:7" ht="18" customHeight="1" x14ac:dyDescent="0.25">
      <c r="A1272" s="59">
        <f t="shared" si="19"/>
        <v>44317</v>
      </c>
      <c r="B1272" s="60" t="s">
        <v>26</v>
      </c>
      <c r="C1272" s="60">
        <v>320180</v>
      </c>
      <c r="D1272" s="107" t="s">
        <v>193</v>
      </c>
      <c r="E1272" s="62">
        <v>5</v>
      </c>
      <c r="F1272" s="62">
        <v>4</v>
      </c>
      <c r="G1272" s="100">
        <v>1</v>
      </c>
    </row>
    <row r="1273" spans="1:7" ht="18" customHeight="1" x14ac:dyDescent="0.25">
      <c r="A1273" s="59">
        <f t="shared" si="19"/>
        <v>44317</v>
      </c>
      <c r="B1273" s="60" t="s">
        <v>26</v>
      </c>
      <c r="C1273" s="60">
        <v>320190</v>
      </c>
      <c r="D1273" s="107" t="s">
        <v>194</v>
      </c>
      <c r="E1273" s="62">
        <v>163</v>
      </c>
      <c r="F1273" s="62">
        <v>124</v>
      </c>
      <c r="G1273" s="100">
        <v>39</v>
      </c>
    </row>
    <row r="1274" spans="1:7" ht="18" customHeight="1" x14ac:dyDescent="0.25">
      <c r="A1274" s="59">
        <f t="shared" si="19"/>
        <v>44317</v>
      </c>
      <c r="B1274" s="60" t="s">
        <v>26</v>
      </c>
      <c r="C1274" s="60">
        <v>320200</v>
      </c>
      <c r="D1274" s="107" t="s">
        <v>195</v>
      </c>
      <c r="E1274" s="62">
        <v>16</v>
      </c>
      <c r="F1274" s="62">
        <v>9</v>
      </c>
      <c r="G1274" s="100">
        <v>7</v>
      </c>
    </row>
    <row r="1275" spans="1:7" ht="18" customHeight="1" x14ac:dyDescent="0.25">
      <c r="A1275" s="59">
        <f t="shared" si="19"/>
        <v>44317</v>
      </c>
      <c r="B1275" s="60" t="s">
        <v>26</v>
      </c>
      <c r="C1275" s="60">
        <v>320210</v>
      </c>
      <c r="D1275" s="107" t="s">
        <v>196</v>
      </c>
      <c r="E1275" s="62">
        <v>53</v>
      </c>
      <c r="F1275" s="62">
        <v>35</v>
      </c>
      <c r="G1275" s="100">
        <v>18</v>
      </c>
    </row>
    <row r="1276" spans="1:7" ht="18" customHeight="1" x14ac:dyDescent="0.25">
      <c r="A1276" s="59">
        <f t="shared" si="19"/>
        <v>44317</v>
      </c>
      <c r="B1276" s="60" t="s">
        <v>26</v>
      </c>
      <c r="C1276" s="60">
        <v>320220</v>
      </c>
      <c r="D1276" s="107" t="s">
        <v>197</v>
      </c>
      <c r="E1276" s="62">
        <v>67</v>
      </c>
      <c r="F1276" s="62">
        <v>68</v>
      </c>
      <c r="G1276" s="100">
        <v>-1</v>
      </c>
    </row>
    <row r="1277" spans="1:7" ht="18" customHeight="1" x14ac:dyDescent="0.25">
      <c r="A1277" s="59">
        <f t="shared" si="19"/>
        <v>44317</v>
      </c>
      <c r="B1277" s="60" t="s">
        <v>26</v>
      </c>
      <c r="C1277" s="60">
        <v>320225</v>
      </c>
      <c r="D1277" s="107" t="s">
        <v>198</v>
      </c>
      <c r="E1277" s="62">
        <v>30</v>
      </c>
      <c r="F1277" s="62">
        <v>24</v>
      </c>
      <c r="G1277" s="100">
        <v>6</v>
      </c>
    </row>
    <row r="1278" spans="1:7" ht="18" customHeight="1" x14ac:dyDescent="0.25">
      <c r="A1278" s="59">
        <f t="shared" si="19"/>
        <v>44317</v>
      </c>
      <c r="B1278" s="60" t="s">
        <v>26</v>
      </c>
      <c r="C1278" s="60">
        <v>320230</v>
      </c>
      <c r="D1278" s="107" t="s">
        <v>199</v>
      </c>
      <c r="E1278" s="62">
        <v>95</v>
      </c>
      <c r="F1278" s="62">
        <v>63</v>
      </c>
      <c r="G1278" s="100">
        <v>32</v>
      </c>
    </row>
    <row r="1279" spans="1:7" ht="18" customHeight="1" x14ac:dyDescent="0.25">
      <c r="A1279" s="59">
        <f t="shared" si="19"/>
        <v>44317</v>
      </c>
      <c r="B1279" s="60" t="s">
        <v>26</v>
      </c>
      <c r="C1279" s="60">
        <v>320240</v>
      </c>
      <c r="D1279" s="107" t="s">
        <v>200</v>
      </c>
      <c r="E1279" s="62">
        <v>511</v>
      </c>
      <c r="F1279" s="62">
        <v>464</v>
      </c>
      <c r="G1279" s="100">
        <v>47</v>
      </c>
    </row>
    <row r="1280" spans="1:7" ht="18" customHeight="1" x14ac:dyDescent="0.25">
      <c r="A1280" s="59">
        <f t="shared" si="19"/>
        <v>44317</v>
      </c>
      <c r="B1280" s="60" t="s">
        <v>26</v>
      </c>
      <c r="C1280" s="60">
        <v>320245</v>
      </c>
      <c r="D1280" s="107" t="s">
        <v>201</v>
      </c>
      <c r="E1280" s="62">
        <v>60</v>
      </c>
      <c r="F1280" s="62">
        <v>41</v>
      </c>
      <c r="G1280" s="100">
        <v>19</v>
      </c>
    </row>
    <row r="1281" spans="1:7" ht="18" customHeight="1" x14ac:dyDescent="0.25">
      <c r="A1281" s="59">
        <f t="shared" si="19"/>
        <v>44317</v>
      </c>
      <c r="B1281" s="60" t="s">
        <v>26</v>
      </c>
      <c r="C1281" s="60">
        <v>320250</v>
      </c>
      <c r="D1281" s="107" t="s">
        <v>202</v>
      </c>
      <c r="E1281" s="62">
        <v>442</v>
      </c>
      <c r="F1281" s="62">
        <v>336</v>
      </c>
      <c r="G1281" s="100">
        <v>106</v>
      </c>
    </row>
    <row r="1282" spans="1:7" ht="18" customHeight="1" x14ac:dyDescent="0.25">
      <c r="A1282" s="59">
        <f t="shared" si="19"/>
        <v>44317</v>
      </c>
      <c r="B1282" s="60" t="s">
        <v>26</v>
      </c>
      <c r="C1282" s="60">
        <v>320255</v>
      </c>
      <c r="D1282" s="107" t="s">
        <v>203</v>
      </c>
      <c r="E1282" s="62">
        <v>10</v>
      </c>
      <c r="F1282" s="62">
        <v>9</v>
      </c>
      <c r="G1282" s="100">
        <v>1</v>
      </c>
    </row>
    <row r="1283" spans="1:7" ht="18" customHeight="1" x14ac:dyDescent="0.25">
      <c r="A1283" s="59">
        <f t="shared" ref="A1283:A1346" si="20">IF(B1283&lt;&gt;"",DATE(2020,INT((ROW(A1281)-1)/78)+1,1),"")</f>
        <v>44317</v>
      </c>
      <c r="B1283" s="60" t="s">
        <v>26</v>
      </c>
      <c r="C1283" s="60">
        <v>320260</v>
      </c>
      <c r="D1283" s="107" t="s">
        <v>204</v>
      </c>
      <c r="E1283" s="62">
        <v>91</v>
      </c>
      <c r="F1283" s="62">
        <v>97</v>
      </c>
      <c r="G1283" s="100">
        <v>-6</v>
      </c>
    </row>
    <row r="1284" spans="1:7" ht="18" customHeight="1" x14ac:dyDescent="0.25">
      <c r="A1284" s="59">
        <f t="shared" si="20"/>
        <v>44317</v>
      </c>
      <c r="B1284" s="60" t="s">
        <v>26</v>
      </c>
      <c r="C1284" s="60">
        <v>320265</v>
      </c>
      <c r="D1284" s="107" t="s">
        <v>205</v>
      </c>
      <c r="E1284" s="62">
        <v>18</v>
      </c>
      <c r="F1284" s="62">
        <v>21</v>
      </c>
      <c r="G1284" s="100">
        <v>-3</v>
      </c>
    </row>
    <row r="1285" spans="1:7" ht="18" customHeight="1" x14ac:dyDescent="0.25">
      <c r="A1285" s="59">
        <f t="shared" si="20"/>
        <v>44317</v>
      </c>
      <c r="B1285" s="60" t="s">
        <v>26</v>
      </c>
      <c r="C1285" s="60">
        <v>320270</v>
      </c>
      <c r="D1285" s="107" t="s">
        <v>206</v>
      </c>
      <c r="E1285" s="62">
        <v>35</v>
      </c>
      <c r="F1285" s="62">
        <v>35</v>
      </c>
      <c r="G1285" s="100">
        <v>0</v>
      </c>
    </row>
    <row r="1286" spans="1:7" ht="18" customHeight="1" x14ac:dyDescent="0.25">
      <c r="A1286" s="59">
        <f t="shared" si="20"/>
        <v>44317</v>
      </c>
      <c r="B1286" s="60" t="s">
        <v>26</v>
      </c>
      <c r="C1286" s="60">
        <v>320280</v>
      </c>
      <c r="D1286" s="107" t="s">
        <v>207</v>
      </c>
      <c r="E1286" s="62">
        <v>838</v>
      </c>
      <c r="F1286" s="62">
        <v>108</v>
      </c>
      <c r="G1286" s="100">
        <v>730</v>
      </c>
    </row>
    <row r="1287" spans="1:7" ht="18" customHeight="1" x14ac:dyDescent="0.25">
      <c r="A1287" s="59">
        <f t="shared" si="20"/>
        <v>44317</v>
      </c>
      <c r="B1287" s="60" t="s">
        <v>26</v>
      </c>
      <c r="C1287" s="60">
        <v>320290</v>
      </c>
      <c r="D1287" s="107" t="s">
        <v>208</v>
      </c>
      <c r="E1287" s="62">
        <v>17</v>
      </c>
      <c r="F1287" s="62">
        <v>16</v>
      </c>
      <c r="G1287" s="100">
        <v>1</v>
      </c>
    </row>
    <row r="1288" spans="1:7" ht="18" customHeight="1" x14ac:dyDescent="0.25">
      <c r="A1288" s="59">
        <f t="shared" si="20"/>
        <v>44317</v>
      </c>
      <c r="B1288" s="60" t="s">
        <v>26</v>
      </c>
      <c r="C1288" s="60">
        <v>320300</v>
      </c>
      <c r="D1288" s="107" t="s">
        <v>209</v>
      </c>
      <c r="E1288" s="62">
        <v>100</v>
      </c>
      <c r="F1288" s="62">
        <v>50</v>
      </c>
      <c r="G1288" s="100">
        <v>50</v>
      </c>
    </row>
    <row r="1289" spans="1:7" ht="18" customHeight="1" x14ac:dyDescent="0.25">
      <c r="A1289" s="59">
        <f t="shared" si="20"/>
        <v>44317</v>
      </c>
      <c r="B1289" s="60" t="s">
        <v>26</v>
      </c>
      <c r="C1289" s="60">
        <v>320305</v>
      </c>
      <c r="D1289" s="107" t="s">
        <v>210</v>
      </c>
      <c r="E1289" s="62">
        <v>143</v>
      </c>
      <c r="F1289" s="62">
        <v>84</v>
      </c>
      <c r="G1289" s="100">
        <v>59</v>
      </c>
    </row>
    <row r="1290" spans="1:7" ht="18" customHeight="1" x14ac:dyDescent="0.25">
      <c r="A1290" s="59">
        <f t="shared" si="20"/>
        <v>44317</v>
      </c>
      <c r="B1290" s="60" t="s">
        <v>26</v>
      </c>
      <c r="C1290" s="60">
        <v>320310</v>
      </c>
      <c r="D1290" s="107" t="s">
        <v>211</v>
      </c>
      <c r="E1290" s="62">
        <v>16</v>
      </c>
      <c r="F1290" s="62">
        <v>20</v>
      </c>
      <c r="G1290" s="100">
        <v>-4</v>
      </c>
    </row>
    <row r="1291" spans="1:7" ht="18" customHeight="1" x14ac:dyDescent="0.25">
      <c r="A1291" s="59">
        <f t="shared" si="20"/>
        <v>44317</v>
      </c>
      <c r="B1291" s="60" t="s">
        <v>26</v>
      </c>
      <c r="C1291" s="60">
        <v>320313</v>
      </c>
      <c r="D1291" s="107" t="s">
        <v>212</v>
      </c>
      <c r="E1291" s="62">
        <v>380</v>
      </c>
      <c r="F1291" s="62">
        <v>231</v>
      </c>
      <c r="G1291" s="100">
        <v>149</v>
      </c>
    </row>
    <row r="1292" spans="1:7" ht="18" customHeight="1" x14ac:dyDescent="0.25">
      <c r="A1292" s="59">
        <f t="shared" si="20"/>
        <v>44317</v>
      </c>
      <c r="B1292" s="60" t="s">
        <v>26</v>
      </c>
      <c r="C1292" s="60">
        <v>320316</v>
      </c>
      <c r="D1292" s="107" t="s">
        <v>213</v>
      </c>
      <c r="E1292" s="62">
        <v>11</v>
      </c>
      <c r="F1292" s="62">
        <v>5</v>
      </c>
      <c r="G1292" s="100">
        <v>6</v>
      </c>
    </row>
    <row r="1293" spans="1:7" ht="18" customHeight="1" x14ac:dyDescent="0.25">
      <c r="A1293" s="59">
        <f t="shared" si="20"/>
        <v>44317</v>
      </c>
      <c r="B1293" s="60" t="s">
        <v>26</v>
      </c>
      <c r="C1293" s="60">
        <v>320320</v>
      </c>
      <c r="D1293" s="107" t="s">
        <v>214</v>
      </c>
      <c r="E1293" s="62">
        <v>1951</v>
      </c>
      <c r="F1293" s="62">
        <v>1466</v>
      </c>
      <c r="G1293" s="100">
        <v>485</v>
      </c>
    </row>
    <row r="1294" spans="1:7" ht="18" customHeight="1" x14ac:dyDescent="0.25">
      <c r="A1294" s="59">
        <f t="shared" si="20"/>
        <v>44317</v>
      </c>
      <c r="B1294" s="60" t="s">
        <v>26</v>
      </c>
      <c r="C1294" s="60">
        <v>320330</v>
      </c>
      <c r="D1294" s="107" t="s">
        <v>215</v>
      </c>
      <c r="E1294" s="62">
        <v>20</v>
      </c>
      <c r="F1294" s="62">
        <v>14</v>
      </c>
      <c r="G1294" s="100">
        <v>6</v>
      </c>
    </row>
    <row r="1295" spans="1:7" ht="18" customHeight="1" x14ac:dyDescent="0.25">
      <c r="A1295" s="59">
        <f t="shared" si="20"/>
        <v>44317</v>
      </c>
      <c r="B1295" s="60" t="s">
        <v>26</v>
      </c>
      <c r="C1295" s="60">
        <v>320332</v>
      </c>
      <c r="D1295" s="107" t="s">
        <v>216</v>
      </c>
      <c r="E1295" s="62">
        <v>250</v>
      </c>
      <c r="F1295" s="62">
        <v>151</v>
      </c>
      <c r="G1295" s="100">
        <v>99</v>
      </c>
    </row>
    <row r="1296" spans="1:7" ht="18" customHeight="1" x14ac:dyDescent="0.25">
      <c r="A1296" s="59">
        <f t="shared" si="20"/>
        <v>44317</v>
      </c>
      <c r="B1296" s="60" t="s">
        <v>26</v>
      </c>
      <c r="C1296" s="60">
        <v>320334</v>
      </c>
      <c r="D1296" s="107" t="s">
        <v>217</v>
      </c>
      <c r="E1296" s="62">
        <v>136</v>
      </c>
      <c r="F1296" s="62">
        <v>123</v>
      </c>
      <c r="G1296" s="100">
        <v>13</v>
      </c>
    </row>
    <row r="1297" spans="1:7" ht="18" customHeight="1" x14ac:dyDescent="0.25">
      <c r="A1297" s="59">
        <f t="shared" si="20"/>
        <v>44317</v>
      </c>
      <c r="B1297" s="60" t="s">
        <v>26</v>
      </c>
      <c r="C1297" s="60">
        <v>320335</v>
      </c>
      <c r="D1297" s="107" t="s">
        <v>218</v>
      </c>
      <c r="E1297" s="62">
        <v>54</v>
      </c>
      <c r="F1297" s="62">
        <v>62</v>
      </c>
      <c r="G1297" s="100">
        <v>-8</v>
      </c>
    </row>
    <row r="1298" spans="1:7" ht="18" customHeight="1" x14ac:dyDescent="0.25">
      <c r="A1298" s="59">
        <f t="shared" si="20"/>
        <v>44317</v>
      </c>
      <c r="B1298" s="60" t="s">
        <v>26</v>
      </c>
      <c r="C1298" s="60">
        <v>320340</v>
      </c>
      <c r="D1298" s="107" t="s">
        <v>219</v>
      </c>
      <c r="E1298" s="62">
        <v>36</v>
      </c>
      <c r="F1298" s="62">
        <v>37</v>
      </c>
      <c r="G1298" s="100">
        <v>-1</v>
      </c>
    </row>
    <row r="1299" spans="1:7" ht="18" customHeight="1" x14ac:dyDescent="0.25">
      <c r="A1299" s="59">
        <f t="shared" si="20"/>
        <v>44317</v>
      </c>
      <c r="B1299" s="60" t="s">
        <v>26</v>
      </c>
      <c r="C1299" s="60">
        <v>320350</v>
      </c>
      <c r="D1299" s="107" t="s">
        <v>220</v>
      </c>
      <c r="E1299" s="62">
        <v>60</v>
      </c>
      <c r="F1299" s="62">
        <v>47</v>
      </c>
      <c r="G1299" s="100">
        <v>13</v>
      </c>
    </row>
    <row r="1300" spans="1:7" ht="18" customHeight="1" x14ac:dyDescent="0.25">
      <c r="A1300" s="59">
        <f t="shared" si="20"/>
        <v>44317</v>
      </c>
      <c r="B1300" s="60" t="s">
        <v>26</v>
      </c>
      <c r="C1300" s="60">
        <v>320360</v>
      </c>
      <c r="D1300" s="107" t="s">
        <v>221</v>
      </c>
      <c r="E1300" s="62">
        <v>4</v>
      </c>
      <c r="F1300" s="62">
        <v>6</v>
      </c>
      <c r="G1300" s="100">
        <v>-2</v>
      </c>
    </row>
    <row r="1301" spans="1:7" ht="18" customHeight="1" x14ac:dyDescent="0.25">
      <c r="A1301" s="59">
        <f t="shared" si="20"/>
        <v>44317</v>
      </c>
      <c r="B1301" s="60" t="s">
        <v>26</v>
      </c>
      <c r="C1301" s="60">
        <v>320370</v>
      </c>
      <c r="D1301" s="107" t="s">
        <v>222</v>
      </c>
      <c r="E1301" s="62">
        <v>40</v>
      </c>
      <c r="F1301" s="62">
        <v>25</v>
      </c>
      <c r="G1301" s="100">
        <v>15</v>
      </c>
    </row>
    <row r="1302" spans="1:7" ht="18" customHeight="1" x14ac:dyDescent="0.25">
      <c r="A1302" s="59">
        <f t="shared" si="20"/>
        <v>44317</v>
      </c>
      <c r="B1302" s="60" t="s">
        <v>26</v>
      </c>
      <c r="C1302" s="60">
        <v>320380</v>
      </c>
      <c r="D1302" s="107" t="s">
        <v>223</v>
      </c>
      <c r="E1302" s="62">
        <v>15</v>
      </c>
      <c r="F1302" s="62">
        <v>12</v>
      </c>
      <c r="G1302" s="100">
        <v>3</v>
      </c>
    </row>
    <row r="1303" spans="1:7" ht="18" customHeight="1" x14ac:dyDescent="0.25">
      <c r="A1303" s="59">
        <f t="shared" si="20"/>
        <v>44317</v>
      </c>
      <c r="B1303" s="60" t="s">
        <v>26</v>
      </c>
      <c r="C1303" s="60">
        <v>320390</v>
      </c>
      <c r="D1303" s="107" t="s">
        <v>224</v>
      </c>
      <c r="E1303" s="62">
        <v>315</v>
      </c>
      <c r="F1303" s="62">
        <v>256</v>
      </c>
      <c r="G1303" s="100">
        <v>59</v>
      </c>
    </row>
    <row r="1304" spans="1:7" ht="18" customHeight="1" x14ac:dyDescent="0.25">
      <c r="A1304" s="59">
        <f t="shared" si="20"/>
        <v>44317</v>
      </c>
      <c r="B1304" s="60" t="s">
        <v>26</v>
      </c>
      <c r="C1304" s="60">
        <v>320400</v>
      </c>
      <c r="D1304" s="107" t="s">
        <v>225</v>
      </c>
      <c r="E1304" s="62">
        <v>21</v>
      </c>
      <c r="F1304" s="62">
        <v>12</v>
      </c>
      <c r="G1304" s="100">
        <v>9</v>
      </c>
    </row>
    <row r="1305" spans="1:7" ht="18" customHeight="1" x14ac:dyDescent="0.25">
      <c r="A1305" s="59">
        <f t="shared" si="20"/>
        <v>44317</v>
      </c>
      <c r="B1305" s="60" t="s">
        <v>26</v>
      </c>
      <c r="C1305" s="60">
        <v>320405</v>
      </c>
      <c r="D1305" s="107" t="s">
        <v>226</v>
      </c>
      <c r="E1305" s="62">
        <v>180</v>
      </c>
      <c r="F1305" s="62">
        <v>123</v>
      </c>
      <c r="G1305" s="100">
        <v>57</v>
      </c>
    </row>
    <row r="1306" spans="1:7" ht="18" customHeight="1" x14ac:dyDescent="0.25">
      <c r="A1306" s="59">
        <f t="shared" si="20"/>
        <v>44317</v>
      </c>
      <c r="B1306" s="60" t="s">
        <v>26</v>
      </c>
      <c r="C1306" s="60">
        <v>320410</v>
      </c>
      <c r="D1306" s="107" t="s">
        <v>227</v>
      </c>
      <c r="E1306" s="62">
        <v>86</v>
      </c>
      <c r="F1306" s="62">
        <v>97</v>
      </c>
      <c r="G1306" s="100">
        <v>-11</v>
      </c>
    </row>
    <row r="1307" spans="1:7" ht="18" customHeight="1" x14ac:dyDescent="0.25">
      <c r="A1307" s="59">
        <f t="shared" si="20"/>
        <v>44317</v>
      </c>
      <c r="B1307" s="60" t="s">
        <v>26</v>
      </c>
      <c r="C1307" s="60">
        <v>320420</v>
      </c>
      <c r="D1307" s="107" t="s">
        <v>228</v>
      </c>
      <c r="E1307" s="62">
        <v>95</v>
      </c>
      <c r="F1307" s="62">
        <v>52</v>
      </c>
      <c r="G1307" s="100">
        <v>43</v>
      </c>
    </row>
    <row r="1308" spans="1:7" ht="18" customHeight="1" x14ac:dyDescent="0.25">
      <c r="A1308" s="59">
        <f t="shared" si="20"/>
        <v>44317</v>
      </c>
      <c r="B1308" s="60" t="s">
        <v>26</v>
      </c>
      <c r="C1308" s="60">
        <v>320425</v>
      </c>
      <c r="D1308" s="107" t="s">
        <v>229</v>
      </c>
      <c r="E1308" s="62">
        <v>5</v>
      </c>
      <c r="F1308" s="62">
        <v>2</v>
      </c>
      <c r="G1308" s="100">
        <v>3</v>
      </c>
    </row>
    <row r="1309" spans="1:7" ht="18" customHeight="1" x14ac:dyDescent="0.25">
      <c r="A1309" s="59">
        <f t="shared" si="20"/>
        <v>44317</v>
      </c>
      <c r="B1309" s="60" t="s">
        <v>26</v>
      </c>
      <c r="C1309" s="60">
        <v>320430</v>
      </c>
      <c r="D1309" s="107" t="s">
        <v>230</v>
      </c>
      <c r="E1309" s="62">
        <v>37</v>
      </c>
      <c r="F1309" s="62">
        <v>28</v>
      </c>
      <c r="G1309" s="100">
        <v>9</v>
      </c>
    </row>
    <row r="1310" spans="1:7" ht="18" customHeight="1" x14ac:dyDescent="0.25">
      <c r="A1310" s="59">
        <f t="shared" si="20"/>
        <v>44317</v>
      </c>
      <c r="B1310" s="60" t="s">
        <v>26</v>
      </c>
      <c r="C1310" s="60">
        <v>320435</v>
      </c>
      <c r="D1310" s="107" t="s">
        <v>231</v>
      </c>
      <c r="E1310" s="62">
        <v>116</v>
      </c>
      <c r="F1310" s="62">
        <v>47</v>
      </c>
      <c r="G1310" s="100">
        <v>69</v>
      </c>
    </row>
    <row r="1311" spans="1:7" ht="18" customHeight="1" x14ac:dyDescent="0.25">
      <c r="A1311" s="59">
        <f t="shared" si="20"/>
        <v>44317</v>
      </c>
      <c r="B1311" s="60" t="s">
        <v>26</v>
      </c>
      <c r="C1311" s="60">
        <v>320440</v>
      </c>
      <c r="D1311" s="107" t="s">
        <v>232</v>
      </c>
      <c r="E1311" s="62">
        <v>41</v>
      </c>
      <c r="F1311" s="62">
        <v>33</v>
      </c>
      <c r="G1311" s="100">
        <v>8</v>
      </c>
    </row>
    <row r="1312" spans="1:7" ht="18" customHeight="1" x14ac:dyDescent="0.25">
      <c r="A1312" s="59">
        <f t="shared" si="20"/>
        <v>44317</v>
      </c>
      <c r="B1312" s="60" t="s">
        <v>26</v>
      </c>
      <c r="C1312" s="60">
        <v>320450</v>
      </c>
      <c r="D1312" s="107" t="s">
        <v>233</v>
      </c>
      <c r="E1312" s="62">
        <v>43</v>
      </c>
      <c r="F1312" s="62">
        <v>25</v>
      </c>
      <c r="G1312" s="100">
        <v>18</v>
      </c>
    </row>
    <row r="1313" spans="1:7" ht="18" customHeight="1" x14ac:dyDescent="0.25">
      <c r="A1313" s="59">
        <f t="shared" si="20"/>
        <v>44317</v>
      </c>
      <c r="B1313" s="60" t="s">
        <v>26</v>
      </c>
      <c r="C1313" s="60">
        <v>320455</v>
      </c>
      <c r="D1313" s="107" t="s">
        <v>234</v>
      </c>
      <c r="E1313" s="62">
        <v>219</v>
      </c>
      <c r="F1313" s="62">
        <v>179</v>
      </c>
      <c r="G1313" s="100">
        <v>40</v>
      </c>
    </row>
    <row r="1314" spans="1:7" ht="18" customHeight="1" x14ac:dyDescent="0.25">
      <c r="A1314" s="59">
        <f t="shared" si="20"/>
        <v>44317</v>
      </c>
      <c r="B1314" s="60" t="s">
        <v>26</v>
      </c>
      <c r="C1314" s="60">
        <v>320460</v>
      </c>
      <c r="D1314" s="107" t="s">
        <v>235</v>
      </c>
      <c r="E1314" s="62">
        <v>158</v>
      </c>
      <c r="F1314" s="62">
        <v>120</v>
      </c>
      <c r="G1314" s="100">
        <v>38</v>
      </c>
    </row>
    <row r="1315" spans="1:7" ht="18" customHeight="1" x14ac:dyDescent="0.25">
      <c r="A1315" s="59">
        <f t="shared" si="20"/>
        <v>44317</v>
      </c>
      <c r="B1315" s="60" t="s">
        <v>26</v>
      </c>
      <c r="C1315" s="60">
        <v>320465</v>
      </c>
      <c r="D1315" s="107" t="s">
        <v>236</v>
      </c>
      <c r="E1315" s="62">
        <v>34</v>
      </c>
      <c r="F1315" s="62">
        <v>13</v>
      </c>
      <c r="G1315" s="100">
        <v>21</v>
      </c>
    </row>
    <row r="1316" spans="1:7" ht="18" customHeight="1" x14ac:dyDescent="0.25">
      <c r="A1316" s="59">
        <f t="shared" si="20"/>
        <v>44317</v>
      </c>
      <c r="B1316" s="60" t="s">
        <v>26</v>
      </c>
      <c r="C1316" s="60">
        <v>320470</v>
      </c>
      <c r="D1316" s="107" t="s">
        <v>237</v>
      </c>
      <c r="E1316" s="62">
        <v>269</v>
      </c>
      <c r="F1316" s="62">
        <v>256</v>
      </c>
      <c r="G1316" s="100">
        <v>13</v>
      </c>
    </row>
    <row r="1317" spans="1:7" ht="18" customHeight="1" x14ac:dyDescent="0.25">
      <c r="A1317" s="59">
        <f t="shared" si="20"/>
        <v>44317</v>
      </c>
      <c r="B1317" s="60" t="s">
        <v>26</v>
      </c>
      <c r="C1317" s="60">
        <v>320480</v>
      </c>
      <c r="D1317" s="107" t="s">
        <v>238</v>
      </c>
      <c r="E1317" s="62">
        <v>30</v>
      </c>
      <c r="F1317" s="62">
        <v>21</v>
      </c>
      <c r="G1317" s="100">
        <v>9</v>
      </c>
    </row>
    <row r="1318" spans="1:7" ht="18" customHeight="1" x14ac:dyDescent="0.25">
      <c r="A1318" s="59">
        <f t="shared" si="20"/>
        <v>44317</v>
      </c>
      <c r="B1318" s="60" t="s">
        <v>26</v>
      </c>
      <c r="C1318" s="60">
        <v>320490</v>
      </c>
      <c r="D1318" s="107" t="s">
        <v>239</v>
      </c>
      <c r="E1318" s="62">
        <v>1071</v>
      </c>
      <c r="F1318" s="62">
        <v>658</v>
      </c>
      <c r="G1318" s="100">
        <v>413</v>
      </c>
    </row>
    <row r="1319" spans="1:7" ht="18" customHeight="1" x14ac:dyDescent="0.25">
      <c r="A1319" s="59">
        <f t="shared" si="20"/>
        <v>44317</v>
      </c>
      <c r="B1319" s="60" t="s">
        <v>26</v>
      </c>
      <c r="C1319" s="60">
        <v>320495</v>
      </c>
      <c r="D1319" s="107" t="s">
        <v>240</v>
      </c>
      <c r="E1319" s="62">
        <v>44</v>
      </c>
      <c r="F1319" s="62">
        <v>48</v>
      </c>
      <c r="G1319" s="100">
        <v>-4</v>
      </c>
    </row>
    <row r="1320" spans="1:7" ht="18" customHeight="1" x14ac:dyDescent="0.25">
      <c r="A1320" s="59">
        <f t="shared" si="20"/>
        <v>44317</v>
      </c>
      <c r="B1320" s="60" t="s">
        <v>26</v>
      </c>
      <c r="C1320" s="60">
        <v>320500</v>
      </c>
      <c r="D1320" s="107" t="s">
        <v>241</v>
      </c>
      <c r="E1320" s="62">
        <v>6405</v>
      </c>
      <c r="F1320" s="62">
        <v>5054</v>
      </c>
      <c r="G1320" s="100">
        <v>1351</v>
      </c>
    </row>
    <row r="1321" spans="1:7" ht="18" customHeight="1" x14ac:dyDescent="0.25">
      <c r="A1321" s="59">
        <f t="shared" si="20"/>
        <v>44317</v>
      </c>
      <c r="B1321" s="60" t="s">
        <v>26</v>
      </c>
      <c r="C1321" s="60">
        <v>320501</v>
      </c>
      <c r="D1321" s="107" t="s">
        <v>242</v>
      </c>
      <c r="E1321" s="62">
        <v>546</v>
      </c>
      <c r="F1321" s="62">
        <v>216</v>
      </c>
      <c r="G1321" s="100">
        <v>330</v>
      </c>
    </row>
    <row r="1322" spans="1:7" ht="18" customHeight="1" x14ac:dyDescent="0.25">
      <c r="A1322" s="59">
        <f t="shared" si="20"/>
        <v>44317</v>
      </c>
      <c r="B1322" s="60" t="s">
        <v>26</v>
      </c>
      <c r="C1322" s="60">
        <v>320503</v>
      </c>
      <c r="D1322" s="107" t="s">
        <v>243</v>
      </c>
      <c r="E1322" s="62">
        <v>129</v>
      </c>
      <c r="F1322" s="62">
        <v>91</v>
      </c>
      <c r="G1322" s="100">
        <v>38</v>
      </c>
    </row>
    <row r="1323" spans="1:7" ht="18" customHeight="1" x14ac:dyDescent="0.25">
      <c r="A1323" s="59">
        <f t="shared" si="20"/>
        <v>44317</v>
      </c>
      <c r="B1323" s="60" t="s">
        <v>26</v>
      </c>
      <c r="C1323" s="60">
        <v>320506</v>
      </c>
      <c r="D1323" s="107" t="s">
        <v>244</v>
      </c>
      <c r="E1323" s="62">
        <v>184</v>
      </c>
      <c r="F1323" s="62">
        <v>194</v>
      </c>
      <c r="G1323" s="100">
        <v>-10</v>
      </c>
    </row>
    <row r="1324" spans="1:7" ht="18" customHeight="1" x14ac:dyDescent="0.25">
      <c r="A1324" s="59">
        <f t="shared" si="20"/>
        <v>44317</v>
      </c>
      <c r="B1324" s="60" t="s">
        <v>26</v>
      </c>
      <c r="C1324" s="60">
        <v>320510</v>
      </c>
      <c r="D1324" s="107" t="s">
        <v>245</v>
      </c>
      <c r="E1324" s="62">
        <v>488</v>
      </c>
      <c r="F1324" s="62">
        <v>372</v>
      </c>
      <c r="G1324" s="100">
        <v>116</v>
      </c>
    </row>
    <row r="1325" spans="1:7" ht="18" customHeight="1" x14ac:dyDescent="0.25">
      <c r="A1325" s="59">
        <f t="shared" si="20"/>
        <v>44317</v>
      </c>
      <c r="B1325" s="60" t="s">
        <v>26</v>
      </c>
      <c r="C1325" s="60">
        <v>320515</v>
      </c>
      <c r="D1325" s="107" t="s">
        <v>246</v>
      </c>
      <c r="E1325" s="62">
        <v>21</v>
      </c>
      <c r="F1325" s="62">
        <v>7</v>
      </c>
      <c r="G1325" s="100">
        <v>14</v>
      </c>
    </row>
    <row r="1326" spans="1:7" ht="18" customHeight="1" x14ac:dyDescent="0.25">
      <c r="A1326" s="59">
        <f t="shared" si="20"/>
        <v>44317</v>
      </c>
      <c r="B1326" s="60" t="s">
        <v>26</v>
      </c>
      <c r="C1326" s="60">
        <v>320517</v>
      </c>
      <c r="D1326" s="107" t="s">
        <v>247</v>
      </c>
      <c r="E1326" s="62">
        <v>409</v>
      </c>
      <c r="F1326" s="62">
        <v>235</v>
      </c>
      <c r="G1326" s="100">
        <v>174</v>
      </c>
    </row>
    <row r="1327" spans="1:7" ht="18" customHeight="1" x14ac:dyDescent="0.25">
      <c r="A1327" s="59">
        <f t="shared" si="20"/>
        <v>44317</v>
      </c>
      <c r="B1327" s="60" t="s">
        <v>26</v>
      </c>
      <c r="C1327" s="60">
        <v>320520</v>
      </c>
      <c r="D1327" s="107" t="s">
        <v>248</v>
      </c>
      <c r="E1327" s="62">
        <v>3590</v>
      </c>
      <c r="F1327" s="62">
        <v>3076</v>
      </c>
      <c r="G1327" s="100">
        <v>514</v>
      </c>
    </row>
    <row r="1328" spans="1:7" ht="18" customHeight="1" x14ac:dyDescent="0.25">
      <c r="A1328" s="59">
        <f t="shared" si="20"/>
        <v>44317</v>
      </c>
      <c r="B1328" s="60" t="s">
        <v>26</v>
      </c>
      <c r="C1328" s="60">
        <v>320530</v>
      </c>
      <c r="D1328" s="107" t="s">
        <v>249</v>
      </c>
      <c r="E1328" s="62">
        <v>5578</v>
      </c>
      <c r="F1328" s="62">
        <v>4565</v>
      </c>
      <c r="G1328" s="100">
        <v>1013</v>
      </c>
    </row>
    <row r="1329" spans="1:7" ht="18" customHeight="1" x14ac:dyDescent="0.25">
      <c r="A1329" s="59">
        <f t="shared" si="20"/>
        <v>44348</v>
      </c>
      <c r="B1329" s="60" t="s">
        <v>26</v>
      </c>
      <c r="C1329" s="60">
        <v>320010</v>
      </c>
      <c r="D1329" s="107" t="s">
        <v>172</v>
      </c>
      <c r="E1329" s="62">
        <v>71</v>
      </c>
      <c r="F1329" s="62">
        <v>57</v>
      </c>
      <c r="G1329" s="100">
        <v>14</v>
      </c>
    </row>
    <row r="1330" spans="1:7" ht="18" customHeight="1" x14ac:dyDescent="0.25">
      <c r="A1330" s="59">
        <f t="shared" si="20"/>
        <v>44348</v>
      </c>
      <c r="B1330" s="60" t="s">
        <v>26</v>
      </c>
      <c r="C1330" s="60">
        <v>320013</v>
      </c>
      <c r="D1330" s="107" t="s">
        <v>173</v>
      </c>
      <c r="E1330" s="62">
        <v>36</v>
      </c>
      <c r="F1330" s="62">
        <v>15</v>
      </c>
      <c r="G1330" s="100">
        <v>21</v>
      </c>
    </row>
    <row r="1331" spans="1:7" ht="18" customHeight="1" x14ac:dyDescent="0.25">
      <c r="A1331" s="59">
        <f t="shared" si="20"/>
        <v>44348</v>
      </c>
      <c r="B1331" s="60" t="s">
        <v>26</v>
      </c>
      <c r="C1331" s="60">
        <v>320016</v>
      </c>
      <c r="D1331" s="107" t="s">
        <v>174</v>
      </c>
      <c r="E1331" s="62">
        <v>21</v>
      </c>
      <c r="F1331" s="62">
        <v>19</v>
      </c>
      <c r="G1331" s="100">
        <v>2</v>
      </c>
    </row>
    <row r="1332" spans="1:7" ht="18" customHeight="1" x14ac:dyDescent="0.25">
      <c r="A1332" s="59">
        <f t="shared" si="20"/>
        <v>44348</v>
      </c>
      <c r="B1332" s="60" t="s">
        <v>26</v>
      </c>
      <c r="C1332" s="60">
        <v>320020</v>
      </c>
      <c r="D1332" s="107" t="s">
        <v>175</v>
      </c>
      <c r="E1332" s="62">
        <v>64</v>
      </c>
      <c r="F1332" s="62">
        <v>54</v>
      </c>
      <c r="G1332" s="100">
        <v>10</v>
      </c>
    </row>
    <row r="1333" spans="1:7" ht="18" customHeight="1" x14ac:dyDescent="0.25">
      <c r="A1333" s="59">
        <f t="shared" si="20"/>
        <v>44348</v>
      </c>
      <c r="B1333" s="60" t="s">
        <v>26</v>
      </c>
      <c r="C1333" s="60">
        <v>320030</v>
      </c>
      <c r="D1333" s="107" t="s">
        <v>176</v>
      </c>
      <c r="E1333" s="62">
        <v>121</v>
      </c>
      <c r="F1333" s="62">
        <v>102</v>
      </c>
      <c r="G1333" s="100">
        <v>19</v>
      </c>
    </row>
    <row r="1334" spans="1:7" ht="18" customHeight="1" x14ac:dyDescent="0.25">
      <c r="A1334" s="59">
        <f t="shared" si="20"/>
        <v>44348</v>
      </c>
      <c r="B1334" s="60" t="s">
        <v>26</v>
      </c>
      <c r="C1334" s="60">
        <v>320035</v>
      </c>
      <c r="D1334" s="107" t="s">
        <v>177</v>
      </c>
      <c r="E1334" s="62">
        <v>7</v>
      </c>
      <c r="F1334" s="62">
        <v>6</v>
      </c>
      <c r="G1334" s="100">
        <v>1</v>
      </c>
    </row>
    <row r="1335" spans="1:7" ht="18" customHeight="1" x14ac:dyDescent="0.25">
      <c r="A1335" s="59">
        <f t="shared" si="20"/>
        <v>44348</v>
      </c>
      <c r="B1335" s="60" t="s">
        <v>26</v>
      </c>
      <c r="C1335" s="60">
        <v>320040</v>
      </c>
      <c r="D1335" s="107" t="s">
        <v>178</v>
      </c>
      <c r="E1335" s="62">
        <v>129</v>
      </c>
      <c r="F1335" s="62">
        <v>142</v>
      </c>
      <c r="G1335" s="100">
        <v>-13</v>
      </c>
    </row>
    <row r="1336" spans="1:7" ht="18" customHeight="1" x14ac:dyDescent="0.25">
      <c r="A1336" s="59">
        <f t="shared" si="20"/>
        <v>44348</v>
      </c>
      <c r="B1336" s="60" t="s">
        <v>26</v>
      </c>
      <c r="C1336" s="60">
        <v>320050</v>
      </c>
      <c r="D1336" s="107" t="s">
        <v>179</v>
      </c>
      <c r="E1336" s="62">
        <v>12</v>
      </c>
      <c r="F1336" s="62">
        <v>3</v>
      </c>
      <c r="G1336" s="100">
        <v>9</v>
      </c>
    </row>
    <row r="1337" spans="1:7" ht="18" customHeight="1" x14ac:dyDescent="0.25">
      <c r="A1337" s="59">
        <f t="shared" si="20"/>
        <v>44348</v>
      </c>
      <c r="B1337" s="60" t="s">
        <v>26</v>
      </c>
      <c r="C1337" s="60">
        <v>320060</v>
      </c>
      <c r="D1337" s="107" t="s">
        <v>180</v>
      </c>
      <c r="E1337" s="62">
        <v>2160</v>
      </c>
      <c r="F1337" s="62">
        <v>1348</v>
      </c>
      <c r="G1337" s="100">
        <v>812</v>
      </c>
    </row>
    <row r="1338" spans="1:7" ht="18" customHeight="1" x14ac:dyDescent="0.25">
      <c r="A1338" s="59">
        <f t="shared" si="20"/>
        <v>44348</v>
      </c>
      <c r="B1338" s="60" t="s">
        <v>26</v>
      </c>
      <c r="C1338" s="60">
        <v>320070</v>
      </c>
      <c r="D1338" s="107" t="s">
        <v>181</v>
      </c>
      <c r="E1338" s="62">
        <v>61</v>
      </c>
      <c r="F1338" s="62">
        <v>60</v>
      </c>
      <c r="G1338" s="100">
        <v>1</v>
      </c>
    </row>
    <row r="1339" spans="1:7" ht="18" customHeight="1" x14ac:dyDescent="0.25">
      <c r="A1339" s="59">
        <f t="shared" si="20"/>
        <v>44348</v>
      </c>
      <c r="B1339" s="60" t="s">
        <v>26</v>
      </c>
      <c r="C1339" s="60">
        <v>320080</v>
      </c>
      <c r="D1339" s="107" t="s">
        <v>182</v>
      </c>
      <c r="E1339" s="62">
        <v>130</v>
      </c>
      <c r="F1339" s="62">
        <v>132</v>
      </c>
      <c r="G1339" s="100">
        <v>-2</v>
      </c>
    </row>
    <row r="1340" spans="1:7" ht="18" customHeight="1" x14ac:dyDescent="0.25">
      <c r="A1340" s="59">
        <f t="shared" si="20"/>
        <v>44348</v>
      </c>
      <c r="B1340" s="60" t="s">
        <v>26</v>
      </c>
      <c r="C1340" s="60">
        <v>320090</v>
      </c>
      <c r="D1340" s="107" t="s">
        <v>183</v>
      </c>
      <c r="E1340" s="62">
        <v>203</v>
      </c>
      <c r="F1340" s="62">
        <v>184</v>
      </c>
      <c r="G1340" s="100">
        <v>19</v>
      </c>
    </row>
    <row r="1341" spans="1:7" ht="18" customHeight="1" x14ac:dyDescent="0.25">
      <c r="A1341" s="59">
        <f t="shared" si="20"/>
        <v>44348</v>
      </c>
      <c r="B1341" s="60" t="s">
        <v>26</v>
      </c>
      <c r="C1341" s="60">
        <v>320100</v>
      </c>
      <c r="D1341" s="107" t="s">
        <v>184</v>
      </c>
      <c r="E1341" s="62">
        <v>48</v>
      </c>
      <c r="F1341" s="62">
        <v>37</v>
      </c>
      <c r="G1341" s="100">
        <v>11</v>
      </c>
    </row>
    <row r="1342" spans="1:7" ht="18" customHeight="1" x14ac:dyDescent="0.25">
      <c r="A1342" s="59">
        <f t="shared" si="20"/>
        <v>44348</v>
      </c>
      <c r="B1342" s="60" t="s">
        <v>26</v>
      </c>
      <c r="C1342" s="60">
        <v>320110</v>
      </c>
      <c r="D1342" s="107" t="s">
        <v>185</v>
      </c>
      <c r="E1342" s="62">
        <v>26</v>
      </c>
      <c r="F1342" s="62">
        <v>16</v>
      </c>
      <c r="G1342" s="100">
        <v>10</v>
      </c>
    </row>
    <row r="1343" spans="1:7" ht="18" customHeight="1" x14ac:dyDescent="0.25">
      <c r="A1343" s="59">
        <f t="shared" si="20"/>
        <v>44348</v>
      </c>
      <c r="B1343" s="60" t="s">
        <v>26</v>
      </c>
      <c r="C1343" s="60">
        <v>320115</v>
      </c>
      <c r="D1343" s="107" t="s">
        <v>186</v>
      </c>
      <c r="E1343" s="62">
        <v>20</v>
      </c>
      <c r="F1343" s="62">
        <v>20</v>
      </c>
      <c r="G1343" s="100">
        <v>0</v>
      </c>
    </row>
    <row r="1344" spans="1:7" ht="18" customHeight="1" x14ac:dyDescent="0.25">
      <c r="A1344" s="59">
        <f t="shared" si="20"/>
        <v>44348</v>
      </c>
      <c r="B1344" s="60" t="s">
        <v>26</v>
      </c>
      <c r="C1344" s="60">
        <v>320120</v>
      </c>
      <c r="D1344" s="107" t="s">
        <v>187</v>
      </c>
      <c r="E1344" s="62">
        <v>1342</v>
      </c>
      <c r="F1344" s="62">
        <v>1183</v>
      </c>
      <c r="G1344" s="100">
        <v>159</v>
      </c>
    </row>
    <row r="1345" spans="1:7" ht="18" customHeight="1" x14ac:dyDescent="0.25">
      <c r="A1345" s="59">
        <f t="shared" si="20"/>
        <v>44348</v>
      </c>
      <c r="B1345" s="60" t="s">
        <v>26</v>
      </c>
      <c r="C1345" s="60">
        <v>320130</v>
      </c>
      <c r="D1345" s="107" t="s">
        <v>188</v>
      </c>
      <c r="E1345" s="62">
        <v>2212</v>
      </c>
      <c r="F1345" s="62">
        <v>1831</v>
      </c>
      <c r="G1345" s="100">
        <v>381</v>
      </c>
    </row>
    <row r="1346" spans="1:7" ht="18" customHeight="1" x14ac:dyDescent="0.25">
      <c r="A1346" s="59">
        <f t="shared" si="20"/>
        <v>44348</v>
      </c>
      <c r="B1346" s="60" t="s">
        <v>26</v>
      </c>
      <c r="C1346" s="60">
        <v>320140</v>
      </c>
      <c r="D1346" s="107" t="s">
        <v>189</v>
      </c>
      <c r="E1346" s="62">
        <v>344</v>
      </c>
      <c r="F1346" s="62">
        <v>253</v>
      </c>
      <c r="G1346" s="100">
        <v>91</v>
      </c>
    </row>
    <row r="1347" spans="1:7" ht="18" customHeight="1" x14ac:dyDescent="0.25">
      <c r="A1347" s="59">
        <f t="shared" ref="A1347:A1410" si="21">IF(B1347&lt;&gt;"",DATE(2020,INT((ROW(A1345)-1)/78)+1,1),"")</f>
        <v>44348</v>
      </c>
      <c r="B1347" s="60" t="s">
        <v>26</v>
      </c>
      <c r="C1347" s="60">
        <v>320150</v>
      </c>
      <c r="D1347" s="107" t="s">
        <v>190</v>
      </c>
      <c r="E1347" s="62">
        <v>1211</v>
      </c>
      <c r="F1347" s="62">
        <v>878</v>
      </c>
      <c r="G1347" s="100">
        <v>333</v>
      </c>
    </row>
    <row r="1348" spans="1:7" ht="18" customHeight="1" x14ac:dyDescent="0.25">
      <c r="A1348" s="59">
        <f t="shared" si="21"/>
        <v>44348</v>
      </c>
      <c r="B1348" s="60" t="s">
        <v>26</v>
      </c>
      <c r="C1348" s="60">
        <v>320160</v>
      </c>
      <c r="D1348" s="107" t="s">
        <v>191</v>
      </c>
      <c r="E1348" s="62">
        <v>72</v>
      </c>
      <c r="F1348" s="62">
        <v>71</v>
      </c>
      <c r="G1348" s="100">
        <v>1</v>
      </c>
    </row>
    <row r="1349" spans="1:7" ht="18" customHeight="1" x14ac:dyDescent="0.25">
      <c r="A1349" s="59">
        <f t="shared" si="21"/>
        <v>44348</v>
      </c>
      <c r="B1349" s="60" t="s">
        <v>26</v>
      </c>
      <c r="C1349" s="60">
        <v>320170</v>
      </c>
      <c r="D1349" s="107" t="s">
        <v>192</v>
      </c>
      <c r="E1349" s="62">
        <v>43</v>
      </c>
      <c r="F1349" s="62">
        <v>32</v>
      </c>
      <c r="G1349" s="100">
        <v>11</v>
      </c>
    </row>
    <row r="1350" spans="1:7" ht="18" customHeight="1" x14ac:dyDescent="0.25">
      <c r="A1350" s="59">
        <f t="shared" si="21"/>
        <v>44348</v>
      </c>
      <c r="B1350" s="60" t="s">
        <v>26</v>
      </c>
      <c r="C1350" s="60">
        <v>320180</v>
      </c>
      <c r="D1350" s="107" t="s">
        <v>193</v>
      </c>
      <c r="E1350" s="62">
        <v>9</v>
      </c>
      <c r="F1350" s="62">
        <v>6</v>
      </c>
      <c r="G1350" s="100">
        <v>3</v>
      </c>
    </row>
    <row r="1351" spans="1:7" ht="18" customHeight="1" x14ac:dyDescent="0.25">
      <c r="A1351" s="59">
        <f t="shared" si="21"/>
        <v>44348</v>
      </c>
      <c r="B1351" s="60" t="s">
        <v>26</v>
      </c>
      <c r="C1351" s="60">
        <v>320190</v>
      </c>
      <c r="D1351" s="107" t="s">
        <v>194</v>
      </c>
      <c r="E1351" s="62">
        <v>172</v>
      </c>
      <c r="F1351" s="62">
        <v>150</v>
      </c>
      <c r="G1351" s="100">
        <v>22</v>
      </c>
    </row>
    <row r="1352" spans="1:7" ht="18" customHeight="1" x14ac:dyDescent="0.25">
      <c r="A1352" s="59">
        <f t="shared" si="21"/>
        <v>44348</v>
      </c>
      <c r="B1352" s="60" t="s">
        <v>26</v>
      </c>
      <c r="C1352" s="60">
        <v>320200</v>
      </c>
      <c r="D1352" s="107" t="s">
        <v>195</v>
      </c>
      <c r="E1352" s="62">
        <v>22</v>
      </c>
      <c r="F1352" s="62">
        <v>10</v>
      </c>
      <c r="G1352" s="100">
        <v>12</v>
      </c>
    </row>
    <row r="1353" spans="1:7" ht="18" customHeight="1" x14ac:dyDescent="0.25">
      <c r="A1353" s="59">
        <f t="shared" si="21"/>
        <v>44348</v>
      </c>
      <c r="B1353" s="60" t="s">
        <v>26</v>
      </c>
      <c r="C1353" s="60">
        <v>320210</v>
      </c>
      <c r="D1353" s="107" t="s">
        <v>196</v>
      </c>
      <c r="E1353" s="62">
        <v>83</v>
      </c>
      <c r="F1353" s="62">
        <v>41</v>
      </c>
      <c r="G1353" s="100">
        <v>42</v>
      </c>
    </row>
    <row r="1354" spans="1:7" ht="18" customHeight="1" x14ac:dyDescent="0.25">
      <c r="A1354" s="59">
        <f t="shared" si="21"/>
        <v>44348</v>
      </c>
      <c r="B1354" s="60" t="s">
        <v>26</v>
      </c>
      <c r="C1354" s="60">
        <v>320220</v>
      </c>
      <c r="D1354" s="107" t="s">
        <v>197</v>
      </c>
      <c r="E1354" s="62">
        <v>90</v>
      </c>
      <c r="F1354" s="62">
        <v>56</v>
      </c>
      <c r="G1354" s="100">
        <v>34</v>
      </c>
    </row>
    <row r="1355" spans="1:7" ht="18" customHeight="1" x14ac:dyDescent="0.25">
      <c r="A1355" s="59">
        <f t="shared" si="21"/>
        <v>44348</v>
      </c>
      <c r="B1355" s="60" t="s">
        <v>26</v>
      </c>
      <c r="C1355" s="60">
        <v>320225</v>
      </c>
      <c r="D1355" s="107" t="s">
        <v>198</v>
      </c>
      <c r="E1355" s="62">
        <v>37</v>
      </c>
      <c r="F1355" s="62">
        <v>26</v>
      </c>
      <c r="G1355" s="100">
        <v>11</v>
      </c>
    </row>
    <row r="1356" spans="1:7" ht="18" customHeight="1" x14ac:dyDescent="0.25">
      <c r="A1356" s="59">
        <f t="shared" si="21"/>
        <v>44348</v>
      </c>
      <c r="B1356" s="60" t="s">
        <v>26</v>
      </c>
      <c r="C1356" s="60">
        <v>320230</v>
      </c>
      <c r="D1356" s="107" t="s">
        <v>199</v>
      </c>
      <c r="E1356" s="62">
        <v>77</v>
      </c>
      <c r="F1356" s="62">
        <v>92</v>
      </c>
      <c r="G1356" s="100">
        <v>-15</v>
      </c>
    </row>
    <row r="1357" spans="1:7" ht="18" customHeight="1" x14ac:dyDescent="0.25">
      <c r="A1357" s="59">
        <f t="shared" si="21"/>
        <v>44348</v>
      </c>
      <c r="B1357" s="60" t="s">
        <v>26</v>
      </c>
      <c r="C1357" s="60">
        <v>320240</v>
      </c>
      <c r="D1357" s="107" t="s">
        <v>200</v>
      </c>
      <c r="E1357" s="62">
        <v>654</v>
      </c>
      <c r="F1357" s="62">
        <v>479</v>
      </c>
      <c r="G1357" s="100">
        <v>175</v>
      </c>
    </row>
    <row r="1358" spans="1:7" ht="18" customHeight="1" x14ac:dyDescent="0.25">
      <c r="A1358" s="59">
        <f t="shared" si="21"/>
        <v>44348</v>
      </c>
      <c r="B1358" s="60" t="s">
        <v>26</v>
      </c>
      <c r="C1358" s="60">
        <v>320245</v>
      </c>
      <c r="D1358" s="107" t="s">
        <v>201</v>
      </c>
      <c r="E1358" s="62">
        <v>56</v>
      </c>
      <c r="F1358" s="62">
        <v>51</v>
      </c>
      <c r="G1358" s="100">
        <v>5</v>
      </c>
    </row>
    <row r="1359" spans="1:7" ht="18" customHeight="1" x14ac:dyDescent="0.25">
      <c r="A1359" s="59">
        <f t="shared" si="21"/>
        <v>44348</v>
      </c>
      <c r="B1359" s="60" t="s">
        <v>26</v>
      </c>
      <c r="C1359" s="60">
        <v>320250</v>
      </c>
      <c r="D1359" s="107" t="s">
        <v>202</v>
      </c>
      <c r="E1359" s="62">
        <v>435</v>
      </c>
      <c r="F1359" s="62">
        <v>278</v>
      </c>
      <c r="G1359" s="100">
        <v>157</v>
      </c>
    </row>
    <row r="1360" spans="1:7" ht="18" customHeight="1" x14ac:dyDescent="0.25">
      <c r="A1360" s="59">
        <f t="shared" si="21"/>
        <v>44348</v>
      </c>
      <c r="B1360" s="60" t="s">
        <v>26</v>
      </c>
      <c r="C1360" s="60">
        <v>320255</v>
      </c>
      <c r="D1360" s="107" t="s">
        <v>203</v>
      </c>
      <c r="E1360" s="62">
        <v>16</v>
      </c>
      <c r="F1360" s="62">
        <v>4</v>
      </c>
      <c r="G1360" s="100">
        <v>12</v>
      </c>
    </row>
    <row r="1361" spans="1:7" ht="18" customHeight="1" x14ac:dyDescent="0.25">
      <c r="A1361" s="59">
        <f t="shared" si="21"/>
        <v>44348</v>
      </c>
      <c r="B1361" s="60" t="s">
        <v>26</v>
      </c>
      <c r="C1361" s="60">
        <v>320260</v>
      </c>
      <c r="D1361" s="107" t="s">
        <v>204</v>
      </c>
      <c r="E1361" s="62">
        <v>154</v>
      </c>
      <c r="F1361" s="62">
        <v>79</v>
      </c>
      <c r="G1361" s="100">
        <v>75</v>
      </c>
    </row>
    <row r="1362" spans="1:7" ht="18" customHeight="1" x14ac:dyDescent="0.25">
      <c r="A1362" s="59">
        <f t="shared" si="21"/>
        <v>44348</v>
      </c>
      <c r="B1362" s="60" t="s">
        <v>26</v>
      </c>
      <c r="C1362" s="60">
        <v>320265</v>
      </c>
      <c r="D1362" s="107" t="s">
        <v>205</v>
      </c>
      <c r="E1362" s="62">
        <v>20</v>
      </c>
      <c r="F1362" s="62">
        <v>20</v>
      </c>
      <c r="G1362" s="100">
        <v>0</v>
      </c>
    </row>
    <row r="1363" spans="1:7" ht="18" customHeight="1" x14ac:dyDescent="0.25">
      <c r="A1363" s="59">
        <f t="shared" si="21"/>
        <v>44348</v>
      </c>
      <c r="B1363" s="60" t="s">
        <v>26</v>
      </c>
      <c r="C1363" s="60">
        <v>320270</v>
      </c>
      <c r="D1363" s="107" t="s">
        <v>206</v>
      </c>
      <c r="E1363" s="62">
        <v>47</v>
      </c>
      <c r="F1363" s="62">
        <v>29</v>
      </c>
      <c r="G1363" s="100">
        <v>18</v>
      </c>
    </row>
    <row r="1364" spans="1:7" ht="18" customHeight="1" x14ac:dyDescent="0.25">
      <c r="A1364" s="59">
        <f t="shared" si="21"/>
        <v>44348</v>
      </c>
      <c r="B1364" s="60" t="s">
        <v>26</v>
      </c>
      <c r="C1364" s="60">
        <v>320280</v>
      </c>
      <c r="D1364" s="107" t="s">
        <v>207</v>
      </c>
      <c r="E1364" s="62">
        <v>245</v>
      </c>
      <c r="F1364" s="62">
        <v>127</v>
      </c>
      <c r="G1364" s="100">
        <v>118</v>
      </c>
    </row>
    <row r="1365" spans="1:7" ht="18" customHeight="1" x14ac:dyDescent="0.25">
      <c r="A1365" s="59">
        <f t="shared" si="21"/>
        <v>44348</v>
      </c>
      <c r="B1365" s="60" t="s">
        <v>26</v>
      </c>
      <c r="C1365" s="60">
        <v>320290</v>
      </c>
      <c r="D1365" s="107" t="s">
        <v>208</v>
      </c>
      <c r="E1365" s="62">
        <v>25</v>
      </c>
      <c r="F1365" s="62">
        <v>29</v>
      </c>
      <c r="G1365" s="100">
        <v>-4</v>
      </c>
    </row>
    <row r="1366" spans="1:7" ht="18" customHeight="1" x14ac:dyDescent="0.25">
      <c r="A1366" s="59">
        <f t="shared" si="21"/>
        <v>44348</v>
      </c>
      <c r="B1366" s="60" t="s">
        <v>26</v>
      </c>
      <c r="C1366" s="60">
        <v>320300</v>
      </c>
      <c r="D1366" s="107" t="s">
        <v>209</v>
      </c>
      <c r="E1366" s="62">
        <v>87</v>
      </c>
      <c r="F1366" s="62">
        <v>75</v>
      </c>
      <c r="G1366" s="100">
        <v>12</v>
      </c>
    </row>
    <row r="1367" spans="1:7" ht="18" customHeight="1" x14ac:dyDescent="0.25">
      <c r="A1367" s="59">
        <f t="shared" si="21"/>
        <v>44348</v>
      </c>
      <c r="B1367" s="60" t="s">
        <v>26</v>
      </c>
      <c r="C1367" s="60">
        <v>320305</v>
      </c>
      <c r="D1367" s="107" t="s">
        <v>210</v>
      </c>
      <c r="E1367" s="62">
        <v>108</v>
      </c>
      <c r="F1367" s="62">
        <v>135</v>
      </c>
      <c r="G1367" s="100">
        <v>-27</v>
      </c>
    </row>
    <row r="1368" spans="1:7" ht="18" customHeight="1" x14ac:dyDescent="0.25">
      <c r="A1368" s="59">
        <f t="shared" si="21"/>
        <v>44348</v>
      </c>
      <c r="B1368" s="60" t="s">
        <v>26</v>
      </c>
      <c r="C1368" s="60">
        <v>320310</v>
      </c>
      <c r="D1368" s="107" t="s">
        <v>211</v>
      </c>
      <c r="E1368" s="62">
        <v>15</v>
      </c>
      <c r="F1368" s="62">
        <v>17</v>
      </c>
      <c r="G1368" s="100">
        <v>-2</v>
      </c>
    </row>
    <row r="1369" spans="1:7" ht="18" customHeight="1" x14ac:dyDescent="0.25">
      <c r="A1369" s="59">
        <f t="shared" si="21"/>
        <v>44348</v>
      </c>
      <c r="B1369" s="60" t="s">
        <v>26</v>
      </c>
      <c r="C1369" s="60">
        <v>320313</v>
      </c>
      <c r="D1369" s="107" t="s">
        <v>212</v>
      </c>
      <c r="E1369" s="62">
        <v>358</v>
      </c>
      <c r="F1369" s="62">
        <v>268</v>
      </c>
      <c r="G1369" s="100">
        <v>90</v>
      </c>
    </row>
    <row r="1370" spans="1:7" ht="18" customHeight="1" x14ac:dyDescent="0.25">
      <c r="A1370" s="59">
        <f t="shared" si="21"/>
        <v>44348</v>
      </c>
      <c r="B1370" s="60" t="s">
        <v>26</v>
      </c>
      <c r="C1370" s="60">
        <v>320316</v>
      </c>
      <c r="D1370" s="107" t="s">
        <v>213</v>
      </c>
      <c r="E1370" s="62">
        <v>4</v>
      </c>
      <c r="F1370" s="62">
        <v>12</v>
      </c>
      <c r="G1370" s="100">
        <v>-8</v>
      </c>
    </row>
    <row r="1371" spans="1:7" ht="18" customHeight="1" x14ac:dyDescent="0.25">
      <c r="A1371" s="59">
        <f t="shared" si="21"/>
        <v>44348</v>
      </c>
      <c r="B1371" s="60" t="s">
        <v>26</v>
      </c>
      <c r="C1371" s="60">
        <v>320320</v>
      </c>
      <c r="D1371" s="107" t="s">
        <v>214</v>
      </c>
      <c r="E1371" s="62">
        <v>1768</v>
      </c>
      <c r="F1371" s="62">
        <v>1540</v>
      </c>
      <c r="G1371" s="100">
        <v>228</v>
      </c>
    </row>
    <row r="1372" spans="1:7" ht="18" customHeight="1" x14ac:dyDescent="0.25">
      <c r="A1372" s="59">
        <f t="shared" si="21"/>
        <v>44348</v>
      </c>
      <c r="B1372" s="60" t="s">
        <v>26</v>
      </c>
      <c r="C1372" s="60">
        <v>320330</v>
      </c>
      <c r="D1372" s="107" t="s">
        <v>215</v>
      </c>
      <c r="E1372" s="62">
        <v>13</v>
      </c>
      <c r="F1372" s="62">
        <v>12</v>
      </c>
      <c r="G1372" s="100">
        <v>1</v>
      </c>
    </row>
    <row r="1373" spans="1:7" ht="18" customHeight="1" x14ac:dyDescent="0.25">
      <c r="A1373" s="59">
        <f t="shared" si="21"/>
        <v>44348</v>
      </c>
      <c r="B1373" s="60" t="s">
        <v>26</v>
      </c>
      <c r="C1373" s="60">
        <v>320332</v>
      </c>
      <c r="D1373" s="107" t="s">
        <v>216</v>
      </c>
      <c r="E1373" s="62">
        <v>195</v>
      </c>
      <c r="F1373" s="62">
        <v>129</v>
      </c>
      <c r="G1373" s="100">
        <v>66</v>
      </c>
    </row>
    <row r="1374" spans="1:7" ht="18" customHeight="1" x14ac:dyDescent="0.25">
      <c r="A1374" s="59">
        <f t="shared" si="21"/>
        <v>44348</v>
      </c>
      <c r="B1374" s="60" t="s">
        <v>26</v>
      </c>
      <c r="C1374" s="60">
        <v>320334</v>
      </c>
      <c r="D1374" s="107" t="s">
        <v>217</v>
      </c>
      <c r="E1374" s="62">
        <v>159</v>
      </c>
      <c r="F1374" s="62">
        <v>100</v>
      </c>
      <c r="G1374" s="100">
        <v>59</v>
      </c>
    </row>
    <row r="1375" spans="1:7" ht="18" customHeight="1" x14ac:dyDescent="0.25">
      <c r="A1375" s="59">
        <f t="shared" si="21"/>
        <v>44348</v>
      </c>
      <c r="B1375" s="60" t="s">
        <v>26</v>
      </c>
      <c r="C1375" s="60">
        <v>320335</v>
      </c>
      <c r="D1375" s="107" t="s">
        <v>218</v>
      </c>
      <c r="E1375" s="62">
        <v>51</v>
      </c>
      <c r="F1375" s="62">
        <v>61</v>
      </c>
      <c r="G1375" s="100">
        <v>-10</v>
      </c>
    </row>
    <row r="1376" spans="1:7" ht="18" customHeight="1" x14ac:dyDescent="0.25">
      <c r="A1376" s="59">
        <f t="shared" si="21"/>
        <v>44348</v>
      </c>
      <c r="B1376" s="60" t="s">
        <v>26</v>
      </c>
      <c r="C1376" s="60">
        <v>320340</v>
      </c>
      <c r="D1376" s="107" t="s">
        <v>219</v>
      </c>
      <c r="E1376" s="62">
        <v>59</v>
      </c>
      <c r="F1376" s="62">
        <v>33</v>
      </c>
      <c r="G1376" s="100">
        <v>26</v>
      </c>
    </row>
    <row r="1377" spans="1:7" ht="18" customHeight="1" x14ac:dyDescent="0.25">
      <c r="A1377" s="59">
        <f t="shared" si="21"/>
        <v>44348</v>
      </c>
      <c r="B1377" s="60" t="s">
        <v>26</v>
      </c>
      <c r="C1377" s="60">
        <v>320350</v>
      </c>
      <c r="D1377" s="107" t="s">
        <v>220</v>
      </c>
      <c r="E1377" s="62">
        <v>87</v>
      </c>
      <c r="F1377" s="62">
        <v>64</v>
      </c>
      <c r="G1377" s="100">
        <v>23</v>
      </c>
    </row>
    <row r="1378" spans="1:7" ht="18" customHeight="1" x14ac:dyDescent="0.25">
      <c r="A1378" s="59">
        <f t="shared" si="21"/>
        <v>44348</v>
      </c>
      <c r="B1378" s="60" t="s">
        <v>26</v>
      </c>
      <c r="C1378" s="60">
        <v>320360</v>
      </c>
      <c r="D1378" s="107" t="s">
        <v>221</v>
      </c>
      <c r="E1378" s="62">
        <v>9</v>
      </c>
      <c r="F1378" s="62">
        <v>8</v>
      </c>
      <c r="G1378" s="100">
        <v>1</v>
      </c>
    </row>
    <row r="1379" spans="1:7" ht="18" customHeight="1" x14ac:dyDescent="0.25">
      <c r="A1379" s="59">
        <f t="shared" si="21"/>
        <v>44348</v>
      </c>
      <c r="B1379" s="60" t="s">
        <v>26</v>
      </c>
      <c r="C1379" s="60">
        <v>320370</v>
      </c>
      <c r="D1379" s="107" t="s">
        <v>222</v>
      </c>
      <c r="E1379" s="62">
        <v>39</v>
      </c>
      <c r="F1379" s="62">
        <v>36</v>
      </c>
      <c r="G1379" s="100">
        <v>3</v>
      </c>
    </row>
    <row r="1380" spans="1:7" ht="18" customHeight="1" x14ac:dyDescent="0.25">
      <c r="A1380" s="59">
        <f t="shared" si="21"/>
        <v>44348</v>
      </c>
      <c r="B1380" s="60" t="s">
        <v>26</v>
      </c>
      <c r="C1380" s="60">
        <v>320380</v>
      </c>
      <c r="D1380" s="107" t="s">
        <v>223</v>
      </c>
      <c r="E1380" s="62">
        <v>26</v>
      </c>
      <c r="F1380" s="62">
        <v>12</v>
      </c>
      <c r="G1380" s="100">
        <v>14</v>
      </c>
    </row>
    <row r="1381" spans="1:7" ht="18" customHeight="1" x14ac:dyDescent="0.25">
      <c r="A1381" s="59">
        <f t="shared" si="21"/>
        <v>44348</v>
      </c>
      <c r="B1381" s="60" t="s">
        <v>26</v>
      </c>
      <c r="C1381" s="60">
        <v>320390</v>
      </c>
      <c r="D1381" s="107" t="s">
        <v>224</v>
      </c>
      <c r="E1381" s="62">
        <v>334</v>
      </c>
      <c r="F1381" s="62">
        <v>370</v>
      </c>
      <c r="G1381" s="100">
        <v>-36</v>
      </c>
    </row>
    <row r="1382" spans="1:7" ht="18" customHeight="1" x14ac:dyDescent="0.25">
      <c r="A1382" s="59">
        <f t="shared" si="21"/>
        <v>44348</v>
      </c>
      <c r="B1382" s="60" t="s">
        <v>26</v>
      </c>
      <c r="C1382" s="60">
        <v>320400</v>
      </c>
      <c r="D1382" s="107" t="s">
        <v>225</v>
      </c>
      <c r="E1382" s="62">
        <v>24</v>
      </c>
      <c r="F1382" s="62">
        <v>19</v>
      </c>
      <c r="G1382" s="100">
        <v>5</v>
      </c>
    </row>
    <row r="1383" spans="1:7" ht="18" customHeight="1" x14ac:dyDescent="0.25">
      <c r="A1383" s="59">
        <f t="shared" si="21"/>
        <v>44348</v>
      </c>
      <c r="B1383" s="60" t="s">
        <v>26</v>
      </c>
      <c r="C1383" s="60">
        <v>320405</v>
      </c>
      <c r="D1383" s="107" t="s">
        <v>226</v>
      </c>
      <c r="E1383" s="62">
        <v>125</v>
      </c>
      <c r="F1383" s="62">
        <v>71</v>
      </c>
      <c r="G1383" s="100">
        <v>54</v>
      </c>
    </row>
    <row r="1384" spans="1:7" ht="18" customHeight="1" x14ac:dyDescent="0.25">
      <c r="A1384" s="59">
        <f t="shared" si="21"/>
        <v>44348</v>
      </c>
      <c r="B1384" s="60" t="s">
        <v>26</v>
      </c>
      <c r="C1384" s="60">
        <v>320410</v>
      </c>
      <c r="D1384" s="107" t="s">
        <v>227</v>
      </c>
      <c r="E1384" s="62">
        <v>107</v>
      </c>
      <c r="F1384" s="62">
        <v>75</v>
      </c>
      <c r="G1384" s="100">
        <v>32</v>
      </c>
    </row>
    <row r="1385" spans="1:7" ht="18" customHeight="1" x14ac:dyDescent="0.25">
      <c r="A1385" s="59">
        <f t="shared" si="21"/>
        <v>44348</v>
      </c>
      <c r="B1385" s="60" t="s">
        <v>26</v>
      </c>
      <c r="C1385" s="60">
        <v>320420</v>
      </c>
      <c r="D1385" s="107" t="s">
        <v>228</v>
      </c>
      <c r="E1385" s="62">
        <v>55</v>
      </c>
      <c r="F1385" s="62">
        <v>49</v>
      </c>
      <c r="G1385" s="100">
        <v>6</v>
      </c>
    </row>
    <row r="1386" spans="1:7" ht="18" customHeight="1" x14ac:dyDescent="0.25">
      <c r="A1386" s="59">
        <f t="shared" si="21"/>
        <v>44348</v>
      </c>
      <c r="B1386" s="60" t="s">
        <v>26</v>
      </c>
      <c r="C1386" s="60">
        <v>320425</v>
      </c>
      <c r="D1386" s="107" t="s">
        <v>229</v>
      </c>
      <c r="E1386" s="62">
        <v>11</v>
      </c>
      <c r="F1386" s="62">
        <v>5</v>
      </c>
      <c r="G1386" s="100">
        <v>6</v>
      </c>
    </row>
    <row r="1387" spans="1:7" ht="18" customHeight="1" x14ac:dyDescent="0.25">
      <c r="A1387" s="59">
        <f t="shared" si="21"/>
        <v>44348</v>
      </c>
      <c r="B1387" s="60" t="s">
        <v>26</v>
      </c>
      <c r="C1387" s="60">
        <v>320430</v>
      </c>
      <c r="D1387" s="107" t="s">
        <v>230</v>
      </c>
      <c r="E1387" s="62">
        <v>31</v>
      </c>
      <c r="F1387" s="62">
        <v>26</v>
      </c>
      <c r="G1387" s="100">
        <v>5</v>
      </c>
    </row>
    <row r="1388" spans="1:7" ht="18" customHeight="1" x14ac:dyDescent="0.25">
      <c r="A1388" s="59">
        <f t="shared" si="21"/>
        <v>44348</v>
      </c>
      <c r="B1388" s="60" t="s">
        <v>26</v>
      </c>
      <c r="C1388" s="60">
        <v>320435</v>
      </c>
      <c r="D1388" s="107" t="s">
        <v>231</v>
      </c>
      <c r="E1388" s="62">
        <v>80</v>
      </c>
      <c r="F1388" s="62">
        <v>108</v>
      </c>
      <c r="G1388" s="100">
        <v>-28</v>
      </c>
    </row>
    <row r="1389" spans="1:7" ht="18" customHeight="1" x14ac:dyDescent="0.25">
      <c r="A1389" s="59">
        <f t="shared" si="21"/>
        <v>44348</v>
      </c>
      <c r="B1389" s="60" t="s">
        <v>26</v>
      </c>
      <c r="C1389" s="60">
        <v>320440</v>
      </c>
      <c r="D1389" s="107" t="s">
        <v>232</v>
      </c>
      <c r="E1389" s="62">
        <v>69</v>
      </c>
      <c r="F1389" s="62">
        <v>32</v>
      </c>
      <c r="G1389" s="100">
        <v>37</v>
      </c>
    </row>
    <row r="1390" spans="1:7" ht="18" customHeight="1" x14ac:dyDescent="0.25">
      <c r="A1390" s="59">
        <f t="shared" si="21"/>
        <v>44348</v>
      </c>
      <c r="B1390" s="60" t="s">
        <v>26</v>
      </c>
      <c r="C1390" s="60">
        <v>320450</v>
      </c>
      <c r="D1390" s="107" t="s">
        <v>233</v>
      </c>
      <c r="E1390" s="62">
        <v>26</v>
      </c>
      <c r="F1390" s="62">
        <v>11</v>
      </c>
      <c r="G1390" s="100">
        <v>15</v>
      </c>
    </row>
    <row r="1391" spans="1:7" ht="18" customHeight="1" x14ac:dyDescent="0.25">
      <c r="A1391" s="59">
        <f t="shared" si="21"/>
        <v>44348</v>
      </c>
      <c r="B1391" s="60" t="s">
        <v>26</v>
      </c>
      <c r="C1391" s="60">
        <v>320455</v>
      </c>
      <c r="D1391" s="107" t="s">
        <v>234</v>
      </c>
      <c r="E1391" s="62">
        <v>273</v>
      </c>
      <c r="F1391" s="62">
        <v>190</v>
      </c>
      <c r="G1391" s="100">
        <v>83</v>
      </c>
    </row>
    <row r="1392" spans="1:7" ht="18" customHeight="1" x14ac:dyDescent="0.25">
      <c r="A1392" s="59">
        <f t="shared" si="21"/>
        <v>44348</v>
      </c>
      <c r="B1392" s="60" t="s">
        <v>26</v>
      </c>
      <c r="C1392" s="60">
        <v>320460</v>
      </c>
      <c r="D1392" s="107" t="s">
        <v>235</v>
      </c>
      <c r="E1392" s="62">
        <v>130</v>
      </c>
      <c r="F1392" s="62">
        <v>132</v>
      </c>
      <c r="G1392" s="100">
        <v>-2</v>
      </c>
    </row>
    <row r="1393" spans="1:7" ht="18" customHeight="1" x14ac:dyDescent="0.25">
      <c r="A1393" s="59">
        <f t="shared" si="21"/>
        <v>44348</v>
      </c>
      <c r="B1393" s="60" t="s">
        <v>26</v>
      </c>
      <c r="C1393" s="60">
        <v>320465</v>
      </c>
      <c r="D1393" s="107" t="s">
        <v>236</v>
      </c>
      <c r="E1393" s="62">
        <v>47</v>
      </c>
      <c r="F1393" s="62">
        <v>23</v>
      </c>
      <c r="G1393" s="100">
        <v>24</v>
      </c>
    </row>
    <row r="1394" spans="1:7" ht="18" customHeight="1" x14ac:dyDescent="0.25">
      <c r="A1394" s="59">
        <f t="shared" si="21"/>
        <v>44348</v>
      </c>
      <c r="B1394" s="60" t="s">
        <v>26</v>
      </c>
      <c r="C1394" s="60">
        <v>320470</v>
      </c>
      <c r="D1394" s="107" t="s">
        <v>237</v>
      </c>
      <c r="E1394" s="62">
        <v>282</v>
      </c>
      <c r="F1394" s="62">
        <v>220</v>
      </c>
      <c r="G1394" s="100">
        <v>62</v>
      </c>
    </row>
    <row r="1395" spans="1:7" ht="18" customHeight="1" x14ac:dyDescent="0.25">
      <c r="A1395" s="59">
        <f t="shared" si="21"/>
        <v>44348</v>
      </c>
      <c r="B1395" s="60" t="s">
        <v>26</v>
      </c>
      <c r="C1395" s="60">
        <v>320480</v>
      </c>
      <c r="D1395" s="107" t="s">
        <v>238</v>
      </c>
      <c r="E1395" s="62">
        <v>22</v>
      </c>
      <c r="F1395" s="62">
        <v>21</v>
      </c>
      <c r="G1395" s="100">
        <v>1</v>
      </c>
    </row>
    <row r="1396" spans="1:7" ht="18" customHeight="1" x14ac:dyDescent="0.25">
      <c r="A1396" s="59">
        <f t="shared" si="21"/>
        <v>44348</v>
      </c>
      <c r="B1396" s="60" t="s">
        <v>26</v>
      </c>
      <c r="C1396" s="60">
        <v>320490</v>
      </c>
      <c r="D1396" s="107" t="s">
        <v>239</v>
      </c>
      <c r="E1396" s="62">
        <v>769</v>
      </c>
      <c r="F1396" s="62">
        <v>851</v>
      </c>
      <c r="G1396" s="100">
        <v>-82</v>
      </c>
    </row>
    <row r="1397" spans="1:7" ht="18" customHeight="1" x14ac:dyDescent="0.25">
      <c r="A1397" s="59">
        <f t="shared" si="21"/>
        <v>44348</v>
      </c>
      <c r="B1397" s="60" t="s">
        <v>26</v>
      </c>
      <c r="C1397" s="60">
        <v>320495</v>
      </c>
      <c r="D1397" s="107" t="s">
        <v>240</v>
      </c>
      <c r="E1397" s="62">
        <v>55</v>
      </c>
      <c r="F1397" s="62">
        <v>51</v>
      </c>
      <c r="G1397" s="100">
        <v>4</v>
      </c>
    </row>
    <row r="1398" spans="1:7" ht="18" customHeight="1" x14ac:dyDescent="0.25">
      <c r="A1398" s="59">
        <f t="shared" si="21"/>
        <v>44348</v>
      </c>
      <c r="B1398" s="60" t="s">
        <v>26</v>
      </c>
      <c r="C1398" s="60">
        <v>320500</v>
      </c>
      <c r="D1398" s="107" t="s">
        <v>241</v>
      </c>
      <c r="E1398" s="62">
        <v>6281</v>
      </c>
      <c r="F1398" s="62">
        <v>5119</v>
      </c>
      <c r="G1398" s="100">
        <v>1162</v>
      </c>
    </row>
    <row r="1399" spans="1:7" ht="18" customHeight="1" x14ac:dyDescent="0.25">
      <c r="A1399" s="59">
        <f t="shared" si="21"/>
        <v>44348</v>
      </c>
      <c r="B1399" s="60" t="s">
        <v>26</v>
      </c>
      <c r="C1399" s="60">
        <v>320501</v>
      </c>
      <c r="D1399" s="107" t="s">
        <v>242</v>
      </c>
      <c r="E1399" s="62">
        <v>133</v>
      </c>
      <c r="F1399" s="62">
        <v>304</v>
      </c>
      <c r="G1399" s="100">
        <v>-171</v>
      </c>
    </row>
    <row r="1400" spans="1:7" ht="18" customHeight="1" x14ac:dyDescent="0.25">
      <c r="A1400" s="59">
        <f t="shared" si="21"/>
        <v>44348</v>
      </c>
      <c r="B1400" s="60" t="s">
        <v>26</v>
      </c>
      <c r="C1400" s="60">
        <v>320503</v>
      </c>
      <c r="D1400" s="107" t="s">
        <v>243</v>
      </c>
      <c r="E1400" s="62">
        <v>131</v>
      </c>
      <c r="F1400" s="62">
        <v>81</v>
      </c>
      <c r="G1400" s="100">
        <v>50</v>
      </c>
    </row>
    <row r="1401" spans="1:7" ht="18" customHeight="1" x14ac:dyDescent="0.25">
      <c r="A1401" s="59">
        <f t="shared" si="21"/>
        <v>44348</v>
      </c>
      <c r="B1401" s="60" t="s">
        <v>26</v>
      </c>
      <c r="C1401" s="60">
        <v>320506</v>
      </c>
      <c r="D1401" s="107" t="s">
        <v>244</v>
      </c>
      <c r="E1401" s="62">
        <v>164</v>
      </c>
      <c r="F1401" s="62">
        <v>156</v>
      </c>
      <c r="G1401" s="100">
        <v>8</v>
      </c>
    </row>
    <row r="1402" spans="1:7" ht="18" customHeight="1" x14ac:dyDescent="0.25">
      <c r="A1402" s="59">
        <f t="shared" si="21"/>
        <v>44348</v>
      </c>
      <c r="B1402" s="60" t="s">
        <v>26</v>
      </c>
      <c r="C1402" s="60">
        <v>320510</v>
      </c>
      <c r="D1402" s="107" t="s">
        <v>245</v>
      </c>
      <c r="E1402" s="62">
        <v>515</v>
      </c>
      <c r="F1402" s="62">
        <v>449</v>
      </c>
      <c r="G1402" s="100">
        <v>66</v>
      </c>
    </row>
    <row r="1403" spans="1:7" ht="18" customHeight="1" x14ac:dyDescent="0.25">
      <c r="A1403" s="59">
        <f t="shared" si="21"/>
        <v>44348</v>
      </c>
      <c r="B1403" s="60" t="s">
        <v>26</v>
      </c>
      <c r="C1403" s="60">
        <v>320515</v>
      </c>
      <c r="D1403" s="107" t="s">
        <v>246</v>
      </c>
      <c r="E1403" s="62">
        <v>7</v>
      </c>
      <c r="F1403" s="62">
        <v>9</v>
      </c>
      <c r="G1403" s="100">
        <v>-2</v>
      </c>
    </row>
    <row r="1404" spans="1:7" ht="18" customHeight="1" x14ac:dyDescent="0.25">
      <c r="A1404" s="59">
        <f t="shared" si="21"/>
        <v>44348</v>
      </c>
      <c r="B1404" s="60" t="s">
        <v>26</v>
      </c>
      <c r="C1404" s="60">
        <v>320517</v>
      </c>
      <c r="D1404" s="107" t="s">
        <v>247</v>
      </c>
      <c r="E1404" s="62">
        <v>97</v>
      </c>
      <c r="F1404" s="62">
        <v>241</v>
      </c>
      <c r="G1404" s="100">
        <v>-144</v>
      </c>
    </row>
    <row r="1405" spans="1:7" ht="18" customHeight="1" x14ac:dyDescent="0.25">
      <c r="A1405" s="59">
        <f t="shared" si="21"/>
        <v>44348</v>
      </c>
      <c r="B1405" s="60" t="s">
        <v>26</v>
      </c>
      <c r="C1405" s="60">
        <v>320520</v>
      </c>
      <c r="D1405" s="107" t="s">
        <v>248</v>
      </c>
      <c r="E1405" s="62">
        <v>3764</v>
      </c>
      <c r="F1405" s="62">
        <v>3206</v>
      </c>
      <c r="G1405" s="100">
        <v>558</v>
      </c>
    </row>
    <row r="1406" spans="1:7" ht="18" customHeight="1" x14ac:dyDescent="0.25">
      <c r="A1406" s="59">
        <f t="shared" si="21"/>
        <v>44348</v>
      </c>
      <c r="B1406" s="60" t="s">
        <v>26</v>
      </c>
      <c r="C1406" s="60">
        <v>320530</v>
      </c>
      <c r="D1406" s="107" t="s">
        <v>249</v>
      </c>
      <c r="E1406" s="62">
        <v>5865</v>
      </c>
      <c r="F1406" s="62">
        <v>4599</v>
      </c>
      <c r="G1406" s="100">
        <v>1266</v>
      </c>
    </row>
    <row r="1407" spans="1:7" ht="18" customHeight="1" x14ac:dyDescent="0.25">
      <c r="A1407" s="59">
        <f t="shared" si="21"/>
        <v>44378</v>
      </c>
      <c r="B1407" s="60" t="s">
        <v>26</v>
      </c>
      <c r="C1407" s="60">
        <v>320010</v>
      </c>
      <c r="D1407" s="107" t="s">
        <v>172</v>
      </c>
      <c r="E1407" s="62">
        <v>84</v>
      </c>
      <c r="F1407" s="62">
        <v>42</v>
      </c>
      <c r="G1407" s="100">
        <v>42</v>
      </c>
    </row>
    <row r="1408" spans="1:7" ht="18" customHeight="1" x14ac:dyDescent="0.25">
      <c r="A1408" s="59">
        <f t="shared" si="21"/>
        <v>44378</v>
      </c>
      <c r="B1408" s="60" t="s">
        <v>26</v>
      </c>
      <c r="C1408" s="60">
        <v>320013</v>
      </c>
      <c r="D1408" s="107" t="s">
        <v>173</v>
      </c>
      <c r="E1408" s="62">
        <v>25</v>
      </c>
      <c r="F1408" s="62">
        <v>23</v>
      </c>
      <c r="G1408" s="100">
        <v>2</v>
      </c>
    </row>
    <row r="1409" spans="1:7" ht="18" customHeight="1" x14ac:dyDescent="0.25">
      <c r="A1409" s="59">
        <f t="shared" si="21"/>
        <v>44378</v>
      </c>
      <c r="B1409" s="60" t="s">
        <v>26</v>
      </c>
      <c r="C1409" s="60">
        <v>320016</v>
      </c>
      <c r="D1409" s="107" t="s">
        <v>174</v>
      </c>
      <c r="E1409" s="62">
        <v>29</v>
      </c>
      <c r="F1409" s="62">
        <v>15</v>
      </c>
      <c r="G1409" s="100">
        <v>14</v>
      </c>
    </row>
    <row r="1410" spans="1:7" ht="18" customHeight="1" x14ac:dyDescent="0.25">
      <c r="A1410" s="59">
        <f t="shared" si="21"/>
        <v>44378</v>
      </c>
      <c r="B1410" s="60" t="s">
        <v>26</v>
      </c>
      <c r="C1410" s="60">
        <v>320020</v>
      </c>
      <c r="D1410" s="107" t="s">
        <v>175</v>
      </c>
      <c r="E1410" s="62">
        <v>63</v>
      </c>
      <c r="F1410" s="62">
        <v>92</v>
      </c>
      <c r="G1410" s="100">
        <v>-29</v>
      </c>
    </row>
    <row r="1411" spans="1:7" ht="18" customHeight="1" x14ac:dyDescent="0.25">
      <c r="A1411" s="59">
        <f t="shared" ref="A1411:A1474" si="22">IF(B1411&lt;&gt;"",DATE(2020,INT((ROW(A1409)-1)/78)+1,1),"")</f>
        <v>44378</v>
      </c>
      <c r="B1411" s="60" t="s">
        <v>26</v>
      </c>
      <c r="C1411" s="60">
        <v>320030</v>
      </c>
      <c r="D1411" s="107" t="s">
        <v>176</v>
      </c>
      <c r="E1411" s="62">
        <v>164</v>
      </c>
      <c r="F1411" s="62">
        <v>68</v>
      </c>
      <c r="G1411" s="100">
        <v>96</v>
      </c>
    </row>
    <row r="1412" spans="1:7" ht="18" customHeight="1" x14ac:dyDescent="0.25">
      <c r="A1412" s="59">
        <f t="shared" si="22"/>
        <v>44378</v>
      </c>
      <c r="B1412" s="60" t="s">
        <v>26</v>
      </c>
      <c r="C1412" s="60">
        <v>320035</v>
      </c>
      <c r="D1412" s="107" t="s">
        <v>177</v>
      </c>
      <c r="E1412" s="62">
        <v>7</v>
      </c>
      <c r="F1412" s="62">
        <v>4</v>
      </c>
      <c r="G1412" s="100">
        <v>3</v>
      </c>
    </row>
    <row r="1413" spans="1:7" ht="18" customHeight="1" x14ac:dyDescent="0.25">
      <c r="A1413" s="59">
        <f t="shared" si="22"/>
        <v>44378</v>
      </c>
      <c r="B1413" s="60" t="s">
        <v>26</v>
      </c>
      <c r="C1413" s="60">
        <v>320040</v>
      </c>
      <c r="D1413" s="107" t="s">
        <v>178</v>
      </c>
      <c r="E1413" s="62">
        <v>145</v>
      </c>
      <c r="F1413" s="62">
        <v>164</v>
      </c>
      <c r="G1413" s="100">
        <v>-19</v>
      </c>
    </row>
    <row r="1414" spans="1:7" ht="18" customHeight="1" x14ac:dyDescent="0.25">
      <c r="A1414" s="59">
        <f t="shared" si="22"/>
        <v>44378</v>
      </c>
      <c r="B1414" s="60" t="s">
        <v>26</v>
      </c>
      <c r="C1414" s="60">
        <v>320050</v>
      </c>
      <c r="D1414" s="107" t="s">
        <v>179</v>
      </c>
      <c r="E1414" s="62">
        <v>8</v>
      </c>
      <c r="F1414" s="62">
        <v>6</v>
      </c>
      <c r="G1414" s="100">
        <v>2</v>
      </c>
    </row>
    <row r="1415" spans="1:7" ht="18" customHeight="1" x14ac:dyDescent="0.25">
      <c r="A1415" s="59">
        <f t="shared" si="22"/>
        <v>44378</v>
      </c>
      <c r="B1415" s="60" t="s">
        <v>26</v>
      </c>
      <c r="C1415" s="60">
        <v>320060</v>
      </c>
      <c r="D1415" s="107" t="s">
        <v>180</v>
      </c>
      <c r="E1415" s="62">
        <v>1744</v>
      </c>
      <c r="F1415" s="62">
        <v>2012</v>
      </c>
      <c r="G1415" s="100">
        <v>-268</v>
      </c>
    </row>
    <row r="1416" spans="1:7" ht="18" customHeight="1" x14ac:dyDescent="0.25">
      <c r="A1416" s="59">
        <f t="shared" si="22"/>
        <v>44378</v>
      </c>
      <c r="B1416" s="60" t="s">
        <v>26</v>
      </c>
      <c r="C1416" s="60">
        <v>320070</v>
      </c>
      <c r="D1416" s="107" t="s">
        <v>181</v>
      </c>
      <c r="E1416" s="62">
        <v>59</v>
      </c>
      <c r="F1416" s="62">
        <v>79</v>
      </c>
      <c r="G1416" s="100">
        <v>-20</v>
      </c>
    </row>
    <row r="1417" spans="1:7" ht="18" customHeight="1" x14ac:dyDescent="0.25">
      <c r="A1417" s="59">
        <f t="shared" si="22"/>
        <v>44378</v>
      </c>
      <c r="B1417" s="60" t="s">
        <v>26</v>
      </c>
      <c r="C1417" s="60">
        <v>320080</v>
      </c>
      <c r="D1417" s="107" t="s">
        <v>182</v>
      </c>
      <c r="E1417" s="62">
        <v>151</v>
      </c>
      <c r="F1417" s="62">
        <v>165</v>
      </c>
      <c r="G1417" s="100">
        <v>-14</v>
      </c>
    </row>
    <row r="1418" spans="1:7" ht="18" customHeight="1" x14ac:dyDescent="0.25">
      <c r="A1418" s="59">
        <f t="shared" si="22"/>
        <v>44378</v>
      </c>
      <c r="B1418" s="60" t="s">
        <v>26</v>
      </c>
      <c r="C1418" s="60">
        <v>320090</v>
      </c>
      <c r="D1418" s="107" t="s">
        <v>183</v>
      </c>
      <c r="E1418" s="62">
        <v>237</v>
      </c>
      <c r="F1418" s="62">
        <v>202</v>
      </c>
      <c r="G1418" s="100">
        <v>35</v>
      </c>
    </row>
    <row r="1419" spans="1:7" ht="18" customHeight="1" x14ac:dyDescent="0.25">
      <c r="A1419" s="59">
        <f t="shared" si="22"/>
        <v>44378</v>
      </c>
      <c r="B1419" s="60" t="s">
        <v>26</v>
      </c>
      <c r="C1419" s="60">
        <v>320100</v>
      </c>
      <c r="D1419" s="107" t="s">
        <v>184</v>
      </c>
      <c r="E1419" s="62">
        <v>49</v>
      </c>
      <c r="F1419" s="62">
        <v>98</v>
      </c>
      <c r="G1419" s="100">
        <v>-49</v>
      </c>
    </row>
    <row r="1420" spans="1:7" ht="18" customHeight="1" x14ac:dyDescent="0.25">
      <c r="A1420" s="59">
        <f t="shared" si="22"/>
        <v>44378</v>
      </c>
      <c r="B1420" s="60" t="s">
        <v>26</v>
      </c>
      <c r="C1420" s="60">
        <v>320110</v>
      </c>
      <c r="D1420" s="107" t="s">
        <v>185</v>
      </c>
      <c r="E1420" s="62">
        <v>17</v>
      </c>
      <c r="F1420" s="62">
        <v>17</v>
      </c>
      <c r="G1420" s="100">
        <v>0</v>
      </c>
    </row>
    <row r="1421" spans="1:7" ht="18" customHeight="1" x14ac:dyDescent="0.25">
      <c r="A1421" s="59">
        <f t="shared" si="22"/>
        <v>44378</v>
      </c>
      <c r="B1421" s="60" t="s">
        <v>26</v>
      </c>
      <c r="C1421" s="60">
        <v>320115</v>
      </c>
      <c r="D1421" s="107" t="s">
        <v>186</v>
      </c>
      <c r="E1421" s="62">
        <v>21</v>
      </c>
      <c r="F1421" s="62">
        <v>15</v>
      </c>
      <c r="G1421" s="100">
        <v>6</v>
      </c>
    </row>
    <row r="1422" spans="1:7" ht="18" customHeight="1" x14ac:dyDescent="0.25">
      <c r="A1422" s="59">
        <f t="shared" si="22"/>
        <v>44378</v>
      </c>
      <c r="B1422" s="60" t="s">
        <v>26</v>
      </c>
      <c r="C1422" s="60">
        <v>320120</v>
      </c>
      <c r="D1422" s="107" t="s">
        <v>187</v>
      </c>
      <c r="E1422" s="62">
        <v>1659</v>
      </c>
      <c r="F1422" s="62">
        <v>1162</v>
      </c>
      <c r="G1422" s="100">
        <v>497</v>
      </c>
    </row>
    <row r="1423" spans="1:7" ht="18" customHeight="1" x14ac:dyDescent="0.25">
      <c r="A1423" s="59">
        <f t="shared" si="22"/>
        <v>44378</v>
      </c>
      <c r="B1423" s="60" t="s">
        <v>26</v>
      </c>
      <c r="C1423" s="60">
        <v>320130</v>
      </c>
      <c r="D1423" s="107" t="s">
        <v>188</v>
      </c>
      <c r="E1423" s="62">
        <v>2183</v>
      </c>
      <c r="F1423" s="62">
        <v>1654</v>
      </c>
      <c r="G1423" s="100">
        <v>529</v>
      </c>
    </row>
    <row r="1424" spans="1:7" ht="18" customHeight="1" x14ac:dyDescent="0.25">
      <c r="A1424" s="59">
        <f t="shared" si="22"/>
        <v>44378</v>
      </c>
      <c r="B1424" s="60" t="s">
        <v>26</v>
      </c>
      <c r="C1424" s="60">
        <v>320140</v>
      </c>
      <c r="D1424" s="107" t="s">
        <v>189</v>
      </c>
      <c r="E1424" s="62">
        <v>267</v>
      </c>
      <c r="F1424" s="62">
        <v>238</v>
      </c>
      <c r="G1424" s="100">
        <v>29</v>
      </c>
    </row>
    <row r="1425" spans="1:7" ht="18" customHeight="1" x14ac:dyDescent="0.25">
      <c r="A1425" s="59">
        <f t="shared" si="22"/>
        <v>44378</v>
      </c>
      <c r="B1425" s="60" t="s">
        <v>26</v>
      </c>
      <c r="C1425" s="60">
        <v>320150</v>
      </c>
      <c r="D1425" s="107" t="s">
        <v>190</v>
      </c>
      <c r="E1425" s="62">
        <v>1420</v>
      </c>
      <c r="F1425" s="62">
        <v>999</v>
      </c>
      <c r="G1425" s="100">
        <v>421</v>
      </c>
    </row>
    <row r="1426" spans="1:7" ht="18" customHeight="1" x14ac:dyDescent="0.25">
      <c r="A1426" s="59">
        <f t="shared" si="22"/>
        <v>44378</v>
      </c>
      <c r="B1426" s="60" t="s">
        <v>26</v>
      </c>
      <c r="C1426" s="60">
        <v>320160</v>
      </c>
      <c r="D1426" s="107" t="s">
        <v>191</v>
      </c>
      <c r="E1426" s="62">
        <v>53</v>
      </c>
      <c r="F1426" s="62">
        <v>61</v>
      </c>
      <c r="G1426" s="100">
        <v>-8</v>
      </c>
    </row>
    <row r="1427" spans="1:7" ht="18" customHeight="1" x14ac:dyDescent="0.25">
      <c r="A1427" s="59">
        <f t="shared" si="22"/>
        <v>44378</v>
      </c>
      <c r="B1427" s="60" t="s">
        <v>26</v>
      </c>
      <c r="C1427" s="60">
        <v>320170</v>
      </c>
      <c r="D1427" s="107" t="s">
        <v>192</v>
      </c>
      <c r="E1427" s="62">
        <v>50</v>
      </c>
      <c r="F1427" s="62">
        <v>29</v>
      </c>
      <c r="G1427" s="100">
        <v>21</v>
      </c>
    </row>
    <row r="1428" spans="1:7" ht="18" customHeight="1" x14ac:dyDescent="0.25">
      <c r="A1428" s="59">
        <f t="shared" si="22"/>
        <v>44378</v>
      </c>
      <c r="B1428" s="60" t="s">
        <v>26</v>
      </c>
      <c r="C1428" s="60">
        <v>320180</v>
      </c>
      <c r="D1428" s="107" t="s">
        <v>193</v>
      </c>
      <c r="E1428" s="62">
        <v>4</v>
      </c>
      <c r="F1428" s="62">
        <v>4</v>
      </c>
      <c r="G1428" s="100">
        <v>0</v>
      </c>
    </row>
    <row r="1429" spans="1:7" ht="18" customHeight="1" x14ac:dyDescent="0.25">
      <c r="A1429" s="59">
        <f t="shared" si="22"/>
        <v>44378</v>
      </c>
      <c r="B1429" s="60" t="s">
        <v>26</v>
      </c>
      <c r="C1429" s="60">
        <v>320190</v>
      </c>
      <c r="D1429" s="107" t="s">
        <v>194</v>
      </c>
      <c r="E1429" s="62">
        <v>215</v>
      </c>
      <c r="F1429" s="62">
        <v>154</v>
      </c>
      <c r="G1429" s="100">
        <v>61</v>
      </c>
    </row>
    <row r="1430" spans="1:7" ht="18" customHeight="1" x14ac:dyDescent="0.25">
      <c r="A1430" s="59">
        <f t="shared" si="22"/>
        <v>44378</v>
      </c>
      <c r="B1430" s="60" t="s">
        <v>26</v>
      </c>
      <c r="C1430" s="60">
        <v>320200</v>
      </c>
      <c r="D1430" s="107" t="s">
        <v>195</v>
      </c>
      <c r="E1430" s="62">
        <v>22</v>
      </c>
      <c r="F1430" s="62">
        <v>22</v>
      </c>
      <c r="G1430" s="100">
        <v>0</v>
      </c>
    </row>
    <row r="1431" spans="1:7" ht="18" customHeight="1" x14ac:dyDescent="0.25">
      <c r="A1431" s="59">
        <f t="shared" si="22"/>
        <v>44378</v>
      </c>
      <c r="B1431" s="60" t="s">
        <v>26</v>
      </c>
      <c r="C1431" s="60">
        <v>320210</v>
      </c>
      <c r="D1431" s="107" t="s">
        <v>196</v>
      </c>
      <c r="E1431" s="62">
        <v>35</v>
      </c>
      <c r="F1431" s="62">
        <v>48</v>
      </c>
      <c r="G1431" s="100">
        <v>-13</v>
      </c>
    </row>
    <row r="1432" spans="1:7" ht="18" customHeight="1" x14ac:dyDescent="0.25">
      <c r="A1432" s="59">
        <f t="shared" si="22"/>
        <v>44378</v>
      </c>
      <c r="B1432" s="60" t="s">
        <v>26</v>
      </c>
      <c r="C1432" s="60">
        <v>320220</v>
      </c>
      <c r="D1432" s="107" t="s">
        <v>197</v>
      </c>
      <c r="E1432" s="62">
        <v>67</v>
      </c>
      <c r="F1432" s="62">
        <v>83</v>
      </c>
      <c r="G1432" s="100">
        <v>-16</v>
      </c>
    </row>
    <row r="1433" spans="1:7" ht="18" customHeight="1" x14ac:dyDescent="0.25">
      <c r="A1433" s="59">
        <f t="shared" si="22"/>
        <v>44378</v>
      </c>
      <c r="B1433" s="60" t="s">
        <v>26</v>
      </c>
      <c r="C1433" s="60">
        <v>320225</v>
      </c>
      <c r="D1433" s="107" t="s">
        <v>198</v>
      </c>
      <c r="E1433" s="62">
        <v>23</v>
      </c>
      <c r="F1433" s="62">
        <v>22</v>
      </c>
      <c r="G1433" s="100">
        <v>1</v>
      </c>
    </row>
    <row r="1434" spans="1:7" ht="18" customHeight="1" x14ac:dyDescent="0.25">
      <c r="A1434" s="59">
        <f t="shared" si="22"/>
        <v>44378</v>
      </c>
      <c r="B1434" s="60" t="s">
        <v>26</v>
      </c>
      <c r="C1434" s="60">
        <v>320230</v>
      </c>
      <c r="D1434" s="107" t="s">
        <v>199</v>
      </c>
      <c r="E1434" s="62">
        <v>112</v>
      </c>
      <c r="F1434" s="62">
        <v>96</v>
      </c>
      <c r="G1434" s="100">
        <v>16</v>
      </c>
    </row>
    <row r="1435" spans="1:7" ht="18" customHeight="1" x14ac:dyDescent="0.25">
      <c r="A1435" s="59">
        <f t="shared" si="22"/>
        <v>44378</v>
      </c>
      <c r="B1435" s="60" t="s">
        <v>26</v>
      </c>
      <c r="C1435" s="60">
        <v>320240</v>
      </c>
      <c r="D1435" s="107" t="s">
        <v>200</v>
      </c>
      <c r="E1435" s="62">
        <v>640</v>
      </c>
      <c r="F1435" s="62">
        <v>569</v>
      </c>
      <c r="G1435" s="100">
        <v>71</v>
      </c>
    </row>
    <row r="1436" spans="1:7" ht="18" customHeight="1" x14ac:dyDescent="0.25">
      <c r="A1436" s="59">
        <f t="shared" si="22"/>
        <v>44378</v>
      </c>
      <c r="B1436" s="60" t="s">
        <v>26</v>
      </c>
      <c r="C1436" s="60">
        <v>320245</v>
      </c>
      <c r="D1436" s="107" t="s">
        <v>201</v>
      </c>
      <c r="E1436" s="62">
        <v>75</v>
      </c>
      <c r="F1436" s="62">
        <v>77</v>
      </c>
      <c r="G1436" s="100">
        <v>-2</v>
      </c>
    </row>
    <row r="1437" spans="1:7" ht="18" customHeight="1" x14ac:dyDescent="0.25">
      <c r="A1437" s="59">
        <f t="shared" si="22"/>
        <v>44378</v>
      </c>
      <c r="B1437" s="60" t="s">
        <v>26</v>
      </c>
      <c r="C1437" s="60">
        <v>320250</v>
      </c>
      <c r="D1437" s="107" t="s">
        <v>202</v>
      </c>
      <c r="E1437" s="62">
        <v>171</v>
      </c>
      <c r="F1437" s="62">
        <v>441</v>
      </c>
      <c r="G1437" s="100">
        <v>-270</v>
      </c>
    </row>
    <row r="1438" spans="1:7" ht="18" customHeight="1" x14ac:dyDescent="0.25">
      <c r="A1438" s="59">
        <f t="shared" si="22"/>
        <v>44378</v>
      </c>
      <c r="B1438" s="60" t="s">
        <v>26</v>
      </c>
      <c r="C1438" s="60">
        <v>320255</v>
      </c>
      <c r="D1438" s="107" t="s">
        <v>203</v>
      </c>
      <c r="E1438" s="62">
        <v>8</v>
      </c>
      <c r="F1438" s="62">
        <v>17</v>
      </c>
      <c r="G1438" s="100">
        <v>-9</v>
      </c>
    </row>
    <row r="1439" spans="1:7" ht="18" customHeight="1" x14ac:dyDescent="0.25">
      <c r="A1439" s="59">
        <f t="shared" si="22"/>
        <v>44378</v>
      </c>
      <c r="B1439" s="60" t="s">
        <v>26</v>
      </c>
      <c r="C1439" s="60">
        <v>320260</v>
      </c>
      <c r="D1439" s="107" t="s">
        <v>204</v>
      </c>
      <c r="E1439" s="62">
        <v>124</v>
      </c>
      <c r="F1439" s="62">
        <v>74</v>
      </c>
      <c r="G1439" s="100">
        <v>50</v>
      </c>
    </row>
    <row r="1440" spans="1:7" ht="18" customHeight="1" x14ac:dyDescent="0.25">
      <c r="A1440" s="59">
        <f t="shared" si="22"/>
        <v>44378</v>
      </c>
      <c r="B1440" s="60" t="s">
        <v>26</v>
      </c>
      <c r="C1440" s="60">
        <v>320265</v>
      </c>
      <c r="D1440" s="107" t="s">
        <v>205</v>
      </c>
      <c r="E1440" s="62">
        <v>31</v>
      </c>
      <c r="F1440" s="62">
        <v>13</v>
      </c>
      <c r="G1440" s="100">
        <v>18</v>
      </c>
    </row>
    <row r="1441" spans="1:7" ht="18" customHeight="1" x14ac:dyDescent="0.25">
      <c r="A1441" s="59">
        <f t="shared" si="22"/>
        <v>44378</v>
      </c>
      <c r="B1441" s="60" t="s">
        <v>26</v>
      </c>
      <c r="C1441" s="60">
        <v>320270</v>
      </c>
      <c r="D1441" s="107" t="s">
        <v>206</v>
      </c>
      <c r="E1441" s="62">
        <v>49</v>
      </c>
      <c r="F1441" s="62">
        <v>26</v>
      </c>
      <c r="G1441" s="100">
        <v>23</v>
      </c>
    </row>
    <row r="1442" spans="1:7" ht="18" customHeight="1" x14ac:dyDescent="0.25">
      <c r="A1442" s="59">
        <f t="shared" si="22"/>
        <v>44378</v>
      </c>
      <c r="B1442" s="60" t="s">
        <v>26</v>
      </c>
      <c r="C1442" s="60">
        <v>320280</v>
      </c>
      <c r="D1442" s="107" t="s">
        <v>207</v>
      </c>
      <c r="E1442" s="62">
        <v>140</v>
      </c>
      <c r="F1442" s="62">
        <v>196</v>
      </c>
      <c r="G1442" s="100">
        <v>-56</v>
      </c>
    </row>
    <row r="1443" spans="1:7" ht="18" customHeight="1" x14ac:dyDescent="0.25">
      <c r="A1443" s="59">
        <f t="shared" si="22"/>
        <v>44378</v>
      </c>
      <c r="B1443" s="60" t="s">
        <v>26</v>
      </c>
      <c r="C1443" s="60">
        <v>320290</v>
      </c>
      <c r="D1443" s="107" t="s">
        <v>208</v>
      </c>
      <c r="E1443" s="62">
        <v>29</v>
      </c>
      <c r="F1443" s="62">
        <v>27</v>
      </c>
      <c r="G1443" s="100">
        <v>2</v>
      </c>
    </row>
    <row r="1444" spans="1:7" ht="18" customHeight="1" x14ac:dyDescent="0.25">
      <c r="A1444" s="59">
        <f t="shared" si="22"/>
        <v>44378</v>
      </c>
      <c r="B1444" s="60" t="s">
        <v>26</v>
      </c>
      <c r="C1444" s="60">
        <v>320300</v>
      </c>
      <c r="D1444" s="107" t="s">
        <v>209</v>
      </c>
      <c r="E1444" s="62">
        <v>96</v>
      </c>
      <c r="F1444" s="62">
        <v>66</v>
      </c>
      <c r="G1444" s="100">
        <v>30</v>
      </c>
    </row>
    <row r="1445" spans="1:7" ht="18" customHeight="1" x14ac:dyDescent="0.25">
      <c r="A1445" s="59">
        <f t="shared" si="22"/>
        <v>44378</v>
      </c>
      <c r="B1445" s="60" t="s">
        <v>26</v>
      </c>
      <c r="C1445" s="60">
        <v>320305</v>
      </c>
      <c r="D1445" s="107" t="s">
        <v>210</v>
      </c>
      <c r="E1445" s="62">
        <v>68</v>
      </c>
      <c r="F1445" s="62">
        <v>113</v>
      </c>
      <c r="G1445" s="100">
        <v>-45</v>
      </c>
    </row>
    <row r="1446" spans="1:7" ht="18" customHeight="1" x14ac:dyDescent="0.25">
      <c r="A1446" s="59">
        <f t="shared" si="22"/>
        <v>44378</v>
      </c>
      <c r="B1446" s="60" t="s">
        <v>26</v>
      </c>
      <c r="C1446" s="60">
        <v>320310</v>
      </c>
      <c r="D1446" s="107" t="s">
        <v>211</v>
      </c>
      <c r="E1446" s="62">
        <v>22</v>
      </c>
      <c r="F1446" s="62">
        <v>16</v>
      </c>
      <c r="G1446" s="100">
        <v>6</v>
      </c>
    </row>
    <row r="1447" spans="1:7" ht="18" customHeight="1" x14ac:dyDescent="0.25">
      <c r="A1447" s="59">
        <f t="shared" si="22"/>
        <v>44378</v>
      </c>
      <c r="B1447" s="60" t="s">
        <v>26</v>
      </c>
      <c r="C1447" s="60">
        <v>320313</v>
      </c>
      <c r="D1447" s="107" t="s">
        <v>212</v>
      </c>
      <c r="E1447" s="62">
        <v>295</v>
      </c>
      <c r="F1447" s="62">
        <v>347</v>
      </c>
      <c r="G1447" s="100">
        <v>-52</v>
      </c>
    </row>
    <row r="1448" spans="1:7" ht="18" customHeight="1" x14ac:dyDescent="0.25">
      <c r="A1448" s="59">
        <f t="shared" si="22"/>
        <v>44378</v>
      </c>
      <c r="B1448" s="60" t="s">
        <v>26</v>
      </c>
      <c r="C1448" s="60">
        <v>320316</v>
      </c>
      <c r="D1448" s="107" t="s">
        <v>213</v>
      </c>
      <c r="E1448" s="62">
        <v>17</v>
      </c>
      <c r="F1448" s="62">
        <v>12</v>
      </c>
      <c r="G1448" s="100">
        <v>5</v>
      </c>
    </row>
    <row r="1449" spans="1:7" ht="18" customHeight="1" x14ac:dyDescent="0.25">
      <c r="A1449" s="59">
        <f t="shared" si="22"/>
        <v>44378</v>
      </c>
      <c r="B1449" s="60" t="s">
        <v>26</v>
      </c>
      <c r="C1449" s="60">
        <v>320320</v>
      </c>
      <c r="D1449" s="107" t="s">
        <v>214</v>
      </c>
      <c r="E1449" s="62">
        <v>1737</v>
      </c>
      <c r="F1449" s="62">
        <v>1778</v>
      </c>
      <c r="G1449" s="100">
        <v>-41</v>
      </c>
    </row>
    <row r="1450" spans="1:7" ht="18" customHeight="1" x14ac:dyDescent="0.25">
      <c r="A1450" s="59">
        <f t="shared" si="22"/>
        <v>44378</v>
      </c>
      <c r="B1450" s="60" t="s">
        <v>26</v>
      </c>
      <c r="C1450" s="60">
        <v>320330</v>
      </c>
      <c r="D1450" s="107" t="s">
        <v>215</v>
      </c>
      <c r="E1450" s="62">
        <v>21</v>
      </c>
      <c r="F1450" s="62">
        <v>23</v>
      </c>
      <c r="G1450" s="100">
        <v>-2</v>
      </c>
    </row>
    <row r="1451" spans="1:7" ht="18" customHeight="1" x14ac:dyDescent="0.25">
      <c r="A1451" s="59">
        <f t="shared" si="22"/>
        <v>44378</v>
      </c>
      <c r="B1451" s="60" t="s">
        <v>26</v>
      </c>
      <c r="C1451" s="60">
        <v>320332</v>
      </c>
      <c r="D1451" s="107" t="s">
        <v>216</v>
      </c>
      <c r="E1451" s="62">
        <v>237</v>
      </c>
      <c r="F1451" s="62">
        <v>156</v>
      </c>
      <c r="G1451" s="100">
        <v>81</v>
      </c>
    </row>
    <row r="1452" spans="1:7" ht="18" customHeight="1" x14ac:dyDescent="0.25">
      <c r="A1452" s="59">
        <f t="shared" si="22"/>
        <v>44378</v>
      </c>
      <c r="B1452" s="60" t="s">
        <v>26</v>
      </c>
      <c r="C1452" s="60">
        <v>320334</v>
      </c>
      <c r="D1452" s="107" t="s">
        <v>217</v>
      </c>
      <c r="E1452" s="62">
        <v>217</v>
      </c>
      <c r="F1452" s="62">
        <v>169</v>
      </c>
      <c r="G1452" s="100">
        <v>48</v>
      </c>
    </row>
    <row r="1453" spans="1:7" ht="18" customHeight="1" x14ac:dyDescent="0.25">
      <c r="A1453" s="59">
        <f t="shared" si="22"/>
        <v>44378</v>
      </c>
      <c r="B1453" s="60" t="s">
        <v>26</v>
      </c>
      <c r="C1453" s="60">
        <v>320335</v>
      </c>
      <c r="D1453" s="107" t="s">
        <v>218</v>
      </c>
      <c r="E1453" s="62">
        <v>76</v>
      </c>
      <c r="F1453" s="62">
        <v>73</v>
      </c>
      <c r="G1453" s="100">
        <v>3</v>
      </c>
    </row>
    <row r="1454" spans="1:7" ht="18" customHeight="1" x14ac:dyDescent="0.25">
      <c r="A1454" s="59">
        <f t="shared" si="22"/>
        <v>44378</v>
      </c>
      <c r="B1454" s="60" t="s">
        <v>26</v>
      </c>
      <c r="C1454" s="60">
        <v>320340</v>
      </c>
      <c r="D1454" s="107" t="s">
        <v>219</v>
      </c>
      <c r="E1454" s="62">
        <v>56</v>
      </c>
      <c r="F1454" s="62">
        <v>41</v>
      </c>
      <c r="G1454" s="100">
        <v>15</v>
      </c>
    </row>
    <row r="1455" spans="1:7" ht="18" customHeight="1" x14ac:dyDescent="0.25">
      <c r="A1455" s="59">
        <f t="shared" si="22"/>
        <v>44378</v>
      </c>
      <c r="B1455" s="60" t="s">
        <v>26</v>
      </c>
      <c r="C1455" s="60">
        <v>320350</v>
      </c>
      <c r="D1455" s="107" t="s">
        <v>220</v>
      </c>
      <c r="E1455" s="62">
        <v>79</v>
      </c>
      <c r="F1455" s="62">
        <v>52</v>
      </c>
      <c r="G1455" s="100">
        <v>27</v>
      </c>
    </row>
    <row r="1456" spans="1:7" ht="18" customHeight="1" x14ac:dyDescent="0.25">
      <c r="A1456" s="59">
        <f t="shared" si="22"/>
        <v>44378</v>
      </c>
      <c r="B1456" s="60" t="s">
        <v>26</v>
      </c>
      <c r="C1456" s="60">
        <v>320360</v>
      </c>
      <c r="D1456" s="107" t="s">
        <v>221</v>
      </c>
      <c r="E1456" s="62">
        <v>3</v>
      </c>
      <c r="F1456" s="62">
        <v>8</v>
      </c>
      <c r="G1456" s="100">
        <v>-5</v>
      </c>
    </row>
    <row r="1457" spans="1:7" ht="18" customHeight="1" x14ac:dyDescent="0.25">
      <c r="A1457" s="59">
        <f t="shared" si="22"/>
        <v>44378</v>
      </c>
      <c r="B1457" s="60" t="s">
        <v>26</v>
      </c>
      <c r="C1457" s="60">
        <v>320370</v>
      </c>
      <c r="D1457" s="107" t="s">
        <v>222</v>
      </c>
      <c r="E1457" s="62">
        <v>37</v>
      </c>
      <c r="F1457" s="62">
        <v>38</v>
      </c>
      <c r="G1457" s="100">
        <v>-1</v>
      </c>
    </row>
    <row r="1458" spans="1:7" ht="18" customHeight="1" x14ac:dyDescent="0.25">
      <c r="A1458" s="59">
        <f t="shared" si="22"/>
        <v>44378</v>
      </c>
      <c r="B1458" s="60" t="s">
        <v>26</v>
      </c>
      <c r="C1458" s="60">
        <v>320380</v>
      </c>
      <c r="D1458" s="107" t="s">
        <v>223</v>
      </c>
      <c r="E1458" s="62">
        <v>16</v>
      </c>
      <c r="F1458" s="62">
        <v>14</v>
      </c>
      <c r="G1458" s="100">
        <v>2</v>
      </c>
    </row>
    <row r="1459" spans="1:7" ht="18" customHeight="1" x14ac:dyDescent="0.25">
      <c r="A1459" s="59">
        <f t="shared" si="22"/>
        <v>44378</v>
      </c>
      <c r="B1459" s="60" t="s">
        <v>26</v>
      </c>
      <c r="C1459" s="60">
        <v>320390</v>
      </c>
      <c r="D1459" s="107" t="s">
        <v>224</v>
      </c>
      <c r="E1459" s="62">
        <v>381</v>
      </c>
      <c r="F1459" s="62">
        <v>281</v>
      </c>
      <c r="G1459" s="100">
        <v>100</v>
      </c>
    </row>
    <row r="1460" spans="1:7" ht="18" customHeight="1" x14ac:dyDescent="0.25">
      <c r="A1460" s="59">
        <f t="shared" si="22"/>
        <v>44378</v>
      </c>
      <c r="B1460" s="60" t="s">
        <v>26</v>
      </c>
      <c r="C1460" s="60">
        <v>320400</v>
      </c>
      <c r="D1460" s="107" t="s">
        <v>225</v>
      </c>
      <c r="E1460" s="62">
        <v>33</v>
      </c>
      <c r="F1460" s="62">
        <v>22</v>
      </c>
      <c r="G1460" s="100">
        <v>11</v>
      </c>
    </row>
    <row r="1461" spans="1:7" ht="18" customHeight="1" x14ac:dyDescent="0.25">
      <c r="A1461" s="59">
        <f t="shared" si="22"/>
        <v>44378</v>
      </c>
      <c r="B1461" s="60" t="s">
        <v>26</v>
      </c>
      <c r="C1461" s="60">
        <v>320405</v>
      </c>
      <c r="D1461" s="107" t="s">
        <v>226</v>
      </c>
      <c r="E1461" s="62">
        <v>140</v>
      </c>
      <c r="F1461" s="62">
        <v>80</v>
      </c>
      <c r="G1461" s="100">
        <v>60</v>
      </c>
    </row>
    <row r="1462" spans="1:7" ht="18" customHeight="1" x14ac:dyDescent="0.25">
      <c r="A1462" s="59">
        <f t="shared" si="22"/>
        <v>44378</v>
      </c>
      <c r="B1462" s="60" t="s">
        <v>26</v>
      </c>
      <c r="C1462" s="60">
        <v>320410</v>
      </c>
      <c r="D1462" s="107" t="s">
        <v>227</v>
      </c>
      <c r="E1462" s="62">
        <v>149</v>
      </c>
      <c r="F1462" s="62">
        <v>82</v>
      </c>
      <c r="G1462" s="100">
        <v>67</v>
      </c>
    </row>
    <row r="1463" spans="1:7" ht="18" customHeight="1" x14ac:dyDescent="0.25">
      <c r="A1463" s="59">
        <f t="shared" si="22"/>
        <v>44378</v>
      </c>
      <c r="B1463" s="60" t="s">
        <v>26</v>
      </c>
      <c r="C1463" s="60">
        <v>320420</v>
      </c>
      <c r="D1463" s="107" t="s">
        <v>228</v>
      </c>
      <c r="E1463" s="62">
        <v>67</v>
      </c>
      <c r="F1463" s="62">
        <v>63</v>
      </c>
      <c r="G1463" s="100">
        <v>4</v>
      </c>
    </row>
    <row r="1464" spans="1:7" ht="18" customHeight="1" x14ac:dyDescent="0.25">
      <c r="A1464" s="59">
        <f t="shared" si="22"/>
        <v>44378</v>
      </c>
      <c r="B1464" s="60" t="s">
        <v>26</v>
      </c>
      <c r="C1464" s="60">
        <v>320425</v>
      </c>
      <c r="D1464" s="107" t="s">
        <v>229</v>
      </c>
      <c r="E1464" s="62">
        <v>5</v>
      </c>
      <c r="F1464" s="62">
        <v>7</v>
      </c>
      <c r="G1464" s="100">
        <v>-2</v>
      </c>
    </row>
    <row r="1465" spans="1:7" ht="18" customHeight="1" x14ac:dyDescent="0.25">
      <c r="A1465" s="59">
        <f t="shared" si="22"/>
        <v>44378</v>
      </c>
      <c r="B1465" s="60" t="s">
        <v>26</v>
      </c>
      <c r="C1465" s="60">
        <v>320430</v>
      </c>
      <c r="D1465" s="107" t="s">
        <v>230</v>
      </c>
      <c r="E1465" s="62">
        <v>51</v>
      </c>
      <c r="F1465" s="62">
        <v>35</v>
      </c>
      <c r="G1465" s="100">
        <v>16</v>
      </c>
    </row>
    <row r="1466" spans="1:7" ht="18" customHeight="1" x14ac:dyDescent="0.25">
      <c r="A1466" s="59">
        <f t="shared" si="22"/>
        <v>44378</v>
      </c>
      <c r="B1466" s="60" t="s">
        <v>26</v>
      </c>
      <c r="C1466" s="60">
        <v>320435</v>
      </c>
      <c r="D1466" s="107" t="s">
        <v>231</v>
      </c>
      <c r="E1466" s="62">
        <v>77</v>
      </c>
      <c r="F1466" s="62">
        <v>110</v>
      </c>
      <c r="G1466" s="100">
        <v>-33</v>
      </c>
    </row>
    <row r="1467" spans="1:7" ht="18" customHeight="1" x14ac:dyDescent="0.25">
      <c r="A1467" s="59">
        <f t="shared" si="22"/>
        <v>44378</v>
      </c>
      <c r="B1467" s="60" t="s">
        <v>26</v>
      </c>
      <c r="C1467" s="60">
        <v>320440</v>
      </c>
      <c r="D1467" s="107" t="s">
        <v>232</v>
      </c>
      <c r="E1467" s="62">
        <v>41</v>
      </c>
      <c r="F1467" s="62">
        <v>41</v>
      </c>
      <c r="G1467" s="100">
        <v>0</v>
      </c>
    </row>
    <row r="1468" spans="1:7" ht="18" customHeight="1" x14ac:dyDescent="0.25">
      <c r="A1468" s="59">
        <f t="shared" si="22"/>
        <v>44378</v>
      </c>
      <c r="B1468" s="60" t="s">
        <v>26</v>
      </c>
      <c r="C1468" s="60">
        <v>320450</v>
      </c>
      <c r="D1468" s="107" t="s">
        <v>233</v>
      </c>
      <c r="E1468" s="62">
        <v>55</v>
      </c>
      <c r="F1468" s="62">
        <v>19</v>
      </c>
      <c r="G1468" s="100">
        <v>36</v>
      </c>
    </row>
    <row r="1469" spans="1:7" ht="18" customHeight="1" x14ac:dyDescent="0.25">
      <c r="A1469" s="59">
        <f t="shared" si="22"/>
        <v>44378</v>
      </c>
      <c r="B1469" s="60" t="s">
        <v>26</v>
      </c>
      <c r="C1469" s="60">
        <v>320455</v>
      </c>
      <c r="D1469" s="107" t="s">
        <v>234</v>
      </c>
      <c r="E1469" s="62">
        <v>244</v>
      </c>
      <c r="F1469" s="62">
        <v>208</v>
      </c>
      <c r="G1469" s="100">
        <v>36</v>
      </c>
    </row>
    <row r="1470" spans="1:7" ht="18" customHeight="1" x14ac:dyDescent="0.25">
      <c r="A1470" s="59">
        <f t="shared" si="22"/>
        <v>44378</v>
      </c>
      <c r="B1470" s="60" t="s">
        <v>26</v>
      </c>
      <c r="C1470" s="60">
        <v>320460</v>
      </c>
      <c r="D1470" s="107" t="s">
        <v>235</v>
      </c>
      <c r="E1470" s="62">
        <v>131</v>
      </c>
      <c r="F1470" s="62">
        <v>150</v>
      </c>
      <c r="G1470" s="100">
        <v>-19</v>
      </c>
    </row>
    <row r="1471" spans="1:7" ht="18" customHeight="1" x14ac:dyDescent="0.25">
      <c r="A1471" s="59">
        <f t="shared" si="22"/>
        <v>44378</v>
      </c>
      <c r="B1471" s="60" t="s">
        <v>26</v>
      </c>
      <c r="C1471" s="60">
        <v>320465</v>
      </c>
      <c r="D1471" s="107" t="s">
        <v>236</v>
      </c>
      <c r="E1471" s="62">
        <v>58</v>
      </c>
      <c r="F1471" s="62">
        <v>17</v>
      </c>
      <c r="G1471" s="100">
        <v>41</v>
      </c>
    </row>
    <row r="1472" spans="1:7" ht="18" customHeight="1" x14ac:dyDescent="0.25">
      <c r="A1472" s="59">
        <f t="shared" si="22"/>
        <v>44378</v>
      </c>
      <c r="B1472" s="60" t="s">
        <v>26</v>
      </c>
      <c r="C1472" s="60">
        <v>320470</v>
      </c>
      <c r="D1472" s="107" t="s">
        <v>237</v>
      </c>
      <c r="E1472" s="62">
        <v>367</v>
      </c>
      <c r="F1472" s="62">
        <v>280</v>
      </c>
      <c r="G1472" s="100">
        <v>87</v>
      </c>
    </row>
    <row r="1473" spans="1:7" ht="18" customHeight="1" x14ac:dyDescent="0.25">
      <c r="A1473" s="59">
        <f t="shared" si="22"/>
        <v>44378</v>
      </c>
      <c r="B1473" s="60" t="s">
        <v>26</v>
      </c>
      <c r="C1473" s="60">
        <v>320480</v>
      </c>
      <c r="D1473" s="107" t="s">
        <v>238</v>
      </c>
      <c r="E1473" s="62">
        <v>28</v>
      </c>
      <c r="F1473" s="62">
        <v>11</v>
      </c>
      <c r="G1473" s="100">
        <v>17</v>
      </c>
    </row>
    <row r="1474" spans="1:7" ht="18" customHeight="1" x14ac:dyDescent="0.25">
      <c r="A1474" s="59">
        <f t="shared" si="22"/>
        <v>44378</v>
      </c>
      <c r="B1474" s="60" t="s">
        <v>26</v>
      </c>
      <c r="C1474" s="60">
        <v>320490</v>
      </c>
      <c r="D1474" s="107" t="s">
        <v>239</v>
      </c>
      <c r="E1474" s="62">
        <v>773</v>
      </c>
      <c r="F1474" s="62">
        <v>802</v>
      </c>
      <c r="G1474" s="100">
        <v>-29</v>
      </c>
    </row>
    <row r="1475" spans="1:7" ht="18" customHeight="1" x14ac:dyDescent="0.25">
      <c r="A1475" s="59">
        <f t="shared" ref="A1475:A1538" si="23">IF(B1475&lt;&gt;"",DATE(2020,INT((ROW(A1473)-1)/78)+1,1),"")</f>
        <v>44378</v>
      </c>
      <c r="B1475" s="60" t="s">
        <v>26</v>
      </c>
      <c r="C1475" s="60">
        <v>320495</v>
      </c>
      <c r="D1475" s="107" t="s">
        <v>240</v>
      </c>
      <c r="E1475" s="62">
        <v>69</v>
      </c>
      <c r="F1475" s="62">
        <v>43</v>
      </c>
      <c r="G1475" s="100">
        <v>26</v>
      </c>
    </row>
    <row r="1476" spans="1:7" ht="18" customHeight="1" x14ac:dyDescent="0.25">
      <c r="A1476" s="59">
        <f t="shared" si="23"/>
        <v>44378</v>
      </c>
      <c r="B1476" s="60" t="s">
        <v>26</v>
      </c>
      <c r="C1476" s="60">
        <v>320500</v>
      </c>
      <c r="D1476" s="107" t="s">
        <v>241</v>
      </c>
      <c r="E1476" s="62">
        <v>5968</v>
      </c>
      <c r="F1476" s="62">
        <v>5383</v>
      </c>
      <c r="G1476" s="100">
        <v>585</v>
      </c>
    </row>
    <row r="1477" spans="1:7" ht="18" customHeight="1" x14ac:dyDescent="0.25">
      <c r="A1477" s="59">
        <f t="shared" si="23"/>
        <v>44378</v>
      </c>
      <c r="B1477" s="60" t="s">
        <v>26</v>
      </c>
      <c r="C1477" s="60">
        <v>320501</v>
      </c>
      <c r="D1477" s="107" t="s">
        <v>242</v>
      </c>
      <c r="E1477" s="62">
        <v>105</v>
      </c>
      <c r="F1477" s="62">
        <v>310</v>
      </c>
      <c r="G1477" s="100">
        <v>-205</v>
      </c>
    </row>
    <row r="1478" spans="1:7" ht="18" customHeight="1" x14ac:dyDescent="0.25">
      <c r="A1478" s="59">
        <f t="shared" si="23"/>
        <v>44378</v>
      </c>
      <c r="B1478" s="60" t="s">
        <v>26</v>
      </c>
      <c r="C1478" s="60">
        <v>320503</v>
      </c>
      <c r="D1478" s="107" t="s">
        <v>243</v>
      </c>
      <c r="E1478" s="62">
        <v>112</v>
      </c>
      <c r="F1478" s="62">
        <v>116</v>
      </c>
      <c r="G1478" s="100">
        <v>-4</v>
      </c>
    </row>
    <row r="1479" spans="1:7" ht="18" customHeight="1" x14ac:dyDescent="0.25">
      <c r="A1479" s="59">
        <f t="shared" si="23"/>
        <v>44378</v>
      </c>
      <c r="B1479" s="60" t="s">
        <v>26</v>
      </c>
      <c r="C1479" s="60">
        <v>320506</v>
      </c>
      <c r="D1479" s="107" t="s">
        <v>244</v>
      </c>
      <c r="E1479" s="62">
        <v>197</v>
      </c>
      <c r="F1479" s="62">
        <v>175</v>
      </c>
      <c r="G1479" s="100">
        <v>22</v>
      </c>
    </row>
    <row r="1480" spans="1:7" ht="18" customHeight="1" x14ac:dyDescent="0.25">
      <c r="A1480" s="59">
        <f t="shared" si="23"/>
        <v>44378</v>
      </c>
      <c r="B1480" s="60" t="s">
        <v>26</v>
      </c>
      <c r="C1480" s="60">
        <v>320510</v>
      </c>
      <c r="D1480" s="107" t="s">
        <v>245</v>
      </c>
      <c r="E1480" s="62">
        <v>584</v>
      </c>
      <c r="F1480" s="62">
        <v>494</v>
      </c>
      <c r="G1480" s="100">
        <v>90</v>
      </c>
    </row>
    <row r="1481" spans="1:7" ht="18" customHeight="1" x14ac:dyDescent="0.25">
      <c r="A1481" s="59">
        <f t="shared" si="23"/>
        <v>44378</v>
      </c>
      <c r="B1481" s="60" t="s">
        <v>26</v>
      </c>
      <c r="C1481" s="60">
        <v>320515</v>
      </c>
      <c r="D1481" s="107" t="s">
        <v>246</v>
      </c>
      <c r="E1481" s="62">
        <v>15</v>
      </c>
      <c r="F1481" s="62">
        <v>1</v>
      </c>
      <c r="G1481" s="100">
        <v>14</v>
      </c>
    </row>
    <row r="1482" spans="1:7" ht="18" customHeight="1" x14ac:dyDescent="0.25">
      <c r="A1482" s="59">
        <f t="shared" si="23"/>
        <v>44378</v>
      </c>
      <c r="B1482" s="60" t="s">
        <v>26</v>
      </c>
      <c r="C1482" s="60">
        <v>320517</v>
      </c>
      <c r="D1482" s="107" t="s">
        <v>247</v>
      </c>
      <c r="E1482" s="62">
        <v>49</v>
      </c>
      <c r="F1482" s="62">
        <v>184</v>
      </c>
      <c r="G1482" s="100">
        <v>-135</v>
      </c>
    </row>
    <row r="1483" spans="1:7" ht="18" customHeight="1" x14ac:dyDescent="0.25">
      <c r="A1483" s="59">
        <f t="shared" si="23"/>
        <v>44378</v>
      </c>
      <c r="B1483" s="60" t="s">
        <v>26</v>
      </c>
      <c r="C1483" s="60">
        <v>320520</v>
      </c>
      <c r="D1483" s="107" t="s">
        <v>248</v>
      </c>
      <c r="E1483" s="62">
        <v>4314</v>
      </c>
      <c r="F1483" s="62">
        <v>3358</v>
      </c>
      <c r="G1483" s="100">
        <v>956</v>
      </c>
    </row>
    <row r="1484" spans="1:7" ht="18" customHeight="1" x14ac:dyDescent="0.25">
      <c r="A1484" s="59">
        <f t="shared" si="23"/>
        <v>44378</v>
      </c>
      <c r="B1484" s="60" t="s">
        <v>26</v>
      </c>
      <c r="C1484" s="60">
        <v>320530</v>
      </c>
      <c r="D1484" s="107" t="s">
        <v>249</v>
      </c>
      <c r="E1484" s="62">
        <v>5602</v>
      </c>
      <c r="F1484" s="62">
        <v>4634</v>
      </c>
      <c r="G1484" s="100">
        <v>968</v>
      </c>
    </row>
    <row r="1485" spans="1:7" ht="18" customHeight="1" x14ac:dyDescent="0.25">
      <c r="A1485" s="59">
        <f t="shared" si="23"/>
        <v>44409</v>
      </c>
      <c r="B1485" s="60" t="s">
        <v>26</v>
      </c>
      <c r="C1485" s="60">
        <v>320010</v>
      </c>
      <c r="D1485" s="107" t="s">
        <v>172</v>
      </c>
      <c r="E1485" s="62">
        <v>69</v>
      </c>
      <c r="F1485" s="62">
        <v>69</v>
      </c>
      <c r="G1485" s="100">
        <v>0</v>
      </c>
    </row>
    <row r="1486" spans="1:7" ht="18" customHeight="1" x14ac:dyDescent="0.25">
      <c r="A1486" s="59">
        <f t="shared" si="23"/>
        <v>44409</v>
      </c>
      <c r="B1486" s="60" t="s">
        <v>26</v>
      </c>
      <c r="C1486" s="60">
        <v>320013</v>
      </c>
      <c r="D1486" s="107" t="s">
        <v>173</v>
      </c>
      <c r="E1486" s="62">
        <v>34</v>
      </c>
      <c r="F1486" s="62">
        <v>21</v>
      </c>
      <c r="G1486" s="100">
        <v>13</v>
      </c>
    </row>
    <row r="1487" spans="1:7" ht="18" customHeight="1" x14ac:dyDescent="0.25">
      <c r="A1487" s="59">
        <f t="shared" si="23"/>
        <v>44409</v>
      </c>
      <c r="B1487" s="60" t="s">
        <v>26</v>
      </c>
      <c r="C1487" s="60">
        <v>320016</v>
      </c>
      <c r="D1487" s="107" t="s">
        <v>174</v>
      </c>
      <c r="E1487" s="62">
        <v>25</v>
      </c>
      <c r="F1487" s="62">
        <v>14</v>
      </c>
      <c r="G1487" s="100">
        <v>11</v>
      </c>
    </row>
    <row r="1488" spans="1:7" ht="18" customHeight="1" x14ac:dyDescent="0.25">
      <c r="A1488" s="59">
        <f t="shared" si="23"/>
        <v>44409</v>
      </c>
      <c r="B1488" s="60" t="s">
        <v>26</v>
      </c>
      <c r="C1488" s="60">
        <v>320020</v>
      </c>
      <c r="D1488" s="107" t="s">
        <v>175</v>
      </c>
      <c r="E1488" s="62">
        <v>96</v>
      </c>
      <c r="F1488" s="62">
        <v>84</v>
      </c>
      <c r="G1488" s="100">
        <v>12</v>
      </c>
    </row>
    <row r="1489" spans="1:7" ht="18" customHeight="1" x14ac:dyDescent="0.25">
      <c r="A1489" s="59">
        <f t="shared" si="23"/>
        <v>44409</v>
      </c>
      <c r="B1489" s="60" t="s">
        <v>26</v>
      </c>
      <c r="C1489" s="60">
        <v>320030</v>
      </c>
      <c r="D1489" s="107" t="s">
        <v>176</v>
      </c>
      <c r="E1489" s="62">
        <v>124</v>
      </c>
      <c r="F1489" s="62">
        <v>158</v>
      </c>
      <c r="G1489" s="100">
        <v>-34</v>
      </c>
    </row>
    <row r="1490" spans="1:7" ht="18" customHeight="1" x14ac:dyDescent="0.25">
      <c r="A1490" s="59">
        <f t="shared" si="23"/>
        <v>44409</v>
      </c>
      <c r="B1490" s="60" t="s">
        <v>26</v>
      </c>
      <c r="C1490" s="60">
        <v>320035</v>
      </c>
      <c r="D1490" s="107" t="s">
        <v>177</v>
      </c>
      <c r="E1490" s="62">
        <v>6</v>
      </c>
      <c r="F1490" s="62">
        <v>13</v>
      </c>
      <c r="G1490" s="100">
        <v>-7</v>
      </c>
    </row>
    <row r="1491" spans="1:7" ht="18" customHeight="1" x14ac:dyDescent="0.25">
      <c r="A1491" s="59">
        <f t="shared" si="23"/>
        <v>44409</v>
      </c>
      <c r="B1491" s="60" t="s">
        <v>26</v>
      </c>
      <c r="C1491" s="60">
        <v>320040</v>
      </c>
      <c r="D1491" s="107" t="s">
        <v>178</v>
      </c>
      <c r="E1491" s="62">
        <v>196</v>
      </c>
      <c r="F1491" s="62">
        <v>122</v>
      </c>
      <c r="G1491" s="100">
        <v>74</v>
      </c>
    </row>
    <row r="1492" spans="1:7" ht="18" customHeight="1" x14ac:dyDescent="0.25">
      <c r="A1492" s="59">
        <f t="shared" si="23"/>
        <v>44409</v>
      </c>
      <c r="B1492" s="60" t="s">
        <v>26</v>
      </c>
      <c r="C1492" s="60">
        <v>320050</v>
      </c>
      <c r="D1492" s="107" t="s">
        <v>179</v>
      </c>
      <c r="E1492" s="62">
        <v>6</v>
      </c>
      <c r="F1492" s="62">
        <v>6</v>
      </c>
      <c r="G1492" s="100">
        <v>0</v>
      </c>
    </row>
    <row r="1493" spans="1:7" ht="18" customHeight="1" x14ac:dyDescent="0.25">
      <c r="A1493" s="59">
        <f t="shared" si="23"/>
        <v>44409</v>
      </c>
      <c r="B1493" s="60" t="s">
        <v>26</v>
      </c>
      <c r="C1493" s="60">
        <v>320060</v>
      </c>
      <c r="D1493" s="107" t="s">
        <v>180</v>
      </c>
      <c r="E1493" s="62">
        <v>2237</v>
      </c>
      <c r="F1493" s="62">
        <v>1780</v>
      </c>
      <c r="G1493" s="100">
        <v>457</v>
      </c>
    </row>
    <row r="1494" spans="1:7" ht="18" customHeight="1" x14ac:dyDescent="0.25">
      <c r="A1494" s="59">
        <f t="shared" si="23"/>
        <v>44409</v>
      </c>
      <c r="B1494" s="60" t="s">
        <v>26</v>
      </c>
      <c r="C1494" s="60">
        <v>320070</v>
      </c>
      <c r="D1494" s="107" t="s">
        <v>181</v>
      </c>
      <c r="E1494" s="62">
        <v>121</v>
      </c>
      <c r="F1494" s="62">
        <v>74</v>
      </c>
      <c r="G1494" s="100">
        <v>47</v>
      </c>
    </row>
    <row r="1495" spans="1:7" ht="18" customHeight="1" x14ac:dyDescent="0.25">
      <c r="A1495" s="59">
        <f t="shared" si="23"/>
        <v>44409</v>
      </c>
      <c r="B1495" s="60" t="s">
        <v>26</v>
      </c>
      <c r="C1495" s="60">
        <v>320080</v>
      </c>
      <c r="D1495" s="107" t="s">
        <v>182</v>
      </c>
      <c r="E1495" s="62">
        <v>147</v>
      </c>
      <c r="F1495" s="62">
        <v>111</v>
      </c>
      <c r="G1495" s="100">
        <v>36</v>
      </c>
    </row>
    <row r="1496" spans="1:7" ht="18" customHeight="1" x14ac:dyDescent="0.25">
      <c r="A1496" s="59">
        <f t="shared" si="23"/>
        <v>44409</v>
      </c>
      <c r="B1496" s="60" t="s">
        <v>26</v>
      </c>
      <c r="C1496" s="60">
        <v>320090</v>
      </c>
      <c r="D1496" s="107" t="s">
        <v>183</v>
      </c>
      <c r="E1496" s="62">
        <v>224</v>
      </c>
      <c r="F1496" s="62">
        <v>183</v>
      </c>
      <c r="G1496" s="100">
        <v>41</v>
      </c>
    </row>
    <row r="1497" spans="1:7" ht="18" customHeight="1" x14ac:dyDescent="0.25">
      <c r="A1497" s="59">
        <f t="shared" si="23"/>
        <v>44409</v>
      </c>
      <c r="B1497" s="60" t="s">
        <v>26</v>
      </c>
      <c r="C1497" s="60">
        <v>320100</v>
      </c>
      <c r="D1497" s="107" t="s">
        <v>184</v>
      </c>
      <c r="E1497" s="62">
        <v>67</v>
      </c>
      <c r="F1497" s="62">
        <v>32</v>
      </c>
      <c r="G1497" s="100">
        <v>35</v>
      </c>
    </row>
    <row r="1498" spans="1:7" ht="18" customHeight="1" x14ac:dyDescent="0.25">
      <c r="A1498" s="59">
        <f t="shared" si="23"/>
        <v>44409</v>
      </c>
      <c r="B1498" s="60" t="s">
        <v>26</v>
      </c>
      <c r="C1498" s="60">
        <v>320110</v>
      </c>
      <c r="D1498" s="107" t="s">
        <v>185</v>
      </c>
      <c r="E1498" s="62">
        <v>13</v>
      </c>
      <c r="F1498" s="62">
        <v>25</v>
      </c>
      <c r="G1498" s="100">
        <v>-12</v>
      </c>
    </row>
    <row r="1499" spans="1:7" ht="18" customHeight="1" x14ac:dyDescent="0.25">
      <c r="A1499" s="59">
        <f t="shared" si="23"/>
        <v>44409</v>
      </c>
      <c r="B1499" s="60" t="s">
        <v>26</v>
      </c>
      <c r="C1499" s="60">
        <v>320115</v>
      </c>
      <c r="D1499" s="107" t="s">
        <v>186</v>
      </c>
      <c r="E1499" s="62">
        <v>32</v>
      </c>
      <c r="F1499" s="62">
        <v>14</v>
      </c>
      <c r="G1499" s="100">
        <v>18</v>
      </c>
    </row>
    <row r="1500" spans="1:7" ht="18" customHeight="1" x14ac:dyDescent="0.25">
      <c r="A1500" s="59">
        <f t="shared" si="23"/>
        <v>44409</v>
      </c>
      <c r="B1500" s="60" t="s">
        <v>26</v>
      </c>
      <c r="C1500" s="60">
        <v>320120</v>
      </c>
      <c r="D1500" s="107" t="s">
        <v>187</v>
      </c>
      <c r="E1500" s="62">
        <v>1581</v>
      </c>
      <c r="F1500" s="62">
        <v>1254</v>
      </c>
      <c r="G1500" s="100">
        <v>327</v>
      </c>
    </row>
    <row r="1501" spans="1:7" ht="18" customHeight="1" x14ac:dyDescent="0.25">
      <c r="A1501" s="59">
        <f t="shared" si="23"/>
        <v>44409</v>
      </c>
      <c r="B1501" s="60" t="s">
        <v>26</v>
      </c>
      <c r="C1501" s="60">
        <v>320130</v>
      </c>
      <c r="D1501" s="107" t="s">
        <v>188</v>
      </c>
      <c r="E1501" s="62">
        <v>2772</v>
      </c>
      <c r="F1501" s="62">
        <v>2014</v>
      </c>
      <c r="G1501" s="100">
        <v>758</v>
      </c>
    </row>
    <row r="1502" spans="1:7" ht="18" customHeight="1" x14ac:dyDescent="0.25">
      <c r="A1502" s="59">
        <f t="shared" si="23"/>
        <v>44409</v>
      </c>
      <c r="B1502" s="60" t="s">
        <v>26</v>
      </c>
      <c r="C1502" s="60">
        <v>320140</v>
      </c>
      <c r="D1502" s="107" t="s">
        <v>189</v>
      </c>
      <c r="E1502" s="62">
        <v>298</v>
      </c>
      <c r="F1502" s="62">
        <v>223</v>
      </c>
      <c r="G1502" s="100">
        <v>75</v>
      </c>
    </row>
    <row r="1503" spans="1:7" ht="18" customHeight="1" x14ac:dyDescent="0.25">
      <c r="A1503" s="59">
        <f t="shared" si="23"/>
        <v>44409</v>
      </c>
      <c r="B1503" s="60" t="s">
        <v>26</v>
      </c>
      <c r="C1503" s="60">
        <v>320150</v>
      </c>
      <c r="D1503" s="107" t="s">
        <v>190</v>
      </c>
      <c r="E1503" s="62">
        <v>1379</v>
      </c>
      <c r="F1503" s="62">
        <v>1106</v>
      </c>
      <c r="G1503" s="100">
        <v>273</v>
      </c>
    </row>
    <row r="1504" spans="1:7" ht="18" customHeight="1" x14ac:dyDescent="0.25">
      <c r="A1504" s="59">
        <f t="shared" si="23"/>
        <v>44409</v>
      </c>
      <c r="B1504" s="60" t="s">
        <v>26</v>
      </c>
      <c r="C1504" s="60">
        <v>320160</v>
      </c>
      <c r="D1504" s="107" t="s">
        <v>191</v>
      </c>
      <c r="E1504" s="62">
        <v>74</v>
      </c>
      <c r="F1504" s="62">
        <v>73</v>
      </c>
      <c r="G1504" s="100">
        <v>1</v>
      </c>
    </row>
    <row r="1505" spans="1:7" ht="18" customHeight="1" x14ac:dyDescent="0.25">
      <c r="A1505" s="59">
        <f t="shared" si="23"/>
        <v>44409</v>
      </c>
      <c r="B1505" s="60" t="s">
        <v>26</v>
      </c>
      <c r="C1505" s="60">
        <v>320170</v>
      </c>
      <c r="D1505" s="107" t="s">
        <v>192</v>
      </c>
      <c r="E1505" s="62">
        <v>35</v>
      </c>
      <c r="F1505" s="62">
        <v>44</v>
      </c>
      <c r="G1505" s="100">
        <v>-9</v>
      </c>
    </row>
    <row r="1506" spans="1:7" ht="18" customHeight="1" x14ac:dyDescent="0.25">
      <c r="A1506" s="59">
        <f t="shared" si="23"/>
        <v>44409</v>
      </c>
      <c r="B1506" s="60" t="s">
        <v>26</v>
      </c>
      <c r="C1506" s="60">
        <v>320180</v>
      </c>
      <c r="D1506" s="107" t="s">
        <v>193</v>
      </c>
      <c r="E1506" s="62">
        <v>5</v>
      </c>
      <c r="F1506" s="62">
        <v>5</v>
      </c>
      <c r="G1506" s="100">
        <v>0</v>
      </c>
    </row>
    <row r="1507" spans="1:7" ht="18" customHeight="1" x14ac:dyDescent="0.25">
      <c r="A1507" s="59">
        <f t="shared" si="23"/>
        <v>44409</v>
      </c>
      <c r="B1507" s="60" t="s">
        <v>26</v>
      </c>
      <c r="C1507" s="60">
        <v>320190</v>
      </c>
      <c r="D1507" s="107" t="s">
        <v>194</v>
      </c>
      <c r="E1507" s="62">
        <v>251</v>
      </c>
      <c r="F1507" s="62">
        <v>187</v>
      </c>
      <c r="G1507" s="100">
        <v>64</v>
      </c>
    </row>
    <row r="1508" spans="1:7" ht="18" customHeight="1" x14ac:dyDescent="0.25">
      <c r="A1508" s="59">
        <f t="shared" si="23"/>
        <v>44409</v>
      </c>
      <c r="B1508" s="60" t="s">
        <v>26</v>
      </c>
      <c r="C1508" s="60">
        <v>320200</v>
      </c>
      <c r="D1508" s="107" t="s">
        <v>195</v>
      </c>
      <c r="E1508" s="62">
        <v>37</v>
      </c>
      <c r="F1508" s="62">
        <v>24</v>
      </c>
      <c r="G1508" s="100">
        <v>13</v>
      </c>
    </row>
    <row r="1509" spans="1:7" ht="18" customHeight="1" x14ac:dyDescent="0.25">
      <c r="A1509" s="59">
        <f t="shared" si="23"/>
        <v>44409</v>
      </c>
      <c r="B1509" s="60" t="s">
        <v>26</v>
      </c>
      <c r="C1509" s="60">
        <v>320210</v>
      </c>
      <c r="D1509" s="107" t="s">
        <v>196</v>
      </c>
      <c r="E1509" s="62">
        <v>53</v>
      </c>
      <c r="F1509" s="62">
        <v>59</v>
      </c>
      <c r="G1509" s="100">
        <v>-6</v>
      </c>
    </row>
    <row r="1510" spans="1:7" ht="18" customHeight="1" x14ac:dyDescent="0.25">
      <c r="A1510" s="59">
        <f t="shared" si="23"/>
        <v>44409</v>
      </c>
      <c r="B1510" s="60" t="s">
        <v>26</v>
      </c>
      <c r="C1510" s="60">
        <v>320220</v>
      </c>
      <c r="D1510" s="107" t="s">
        <v>197</v>
      </c>
      <c r="E1510" s="62">
        <v>83</v>
      </c>
      <c r="F1510" s="62">
        <v>59</v>
      </c>
      <c r="G1510" s="100">
        <v>24</v>
      </c>
    </row>
    <row r="1511" spans="1:7" ht="18" customHeight="1" x14ac:dyDescent="0.25">
      <c r="A1511" s="59">
        <f t="shared" si="23"/>
        <v>44409</v>
      </c>
      <c r="B1511" s="60" t="s">
        <v>26</v>
      </c>
      <c r="C1511" s="60">
        <v>320225</v>
      </c>
      <c r="D1511" s="107" t="s">
        <v>198</v>
      </c>
      <c r="E1511" s="62">
        <v>19</v>
      </c>
      <c r="F1511" s="62">
        <v>16</v>
      </c>
      <c r="G1511" s="100">
        <v>3</v>
      </c>
    </row>
    <row r="1512" spans="1:7" ht="18" customHeight="1" x14ac:dyDescent="0.25">
      <c r="A1512" s="59">
        <f t="shared" si="23"/>
        <v>44409</v>
      </c>
      <c r="B1512" s="60" t="s">
        <v>26</v>
      </c>
      <c r="C1512" s="60">
        <v>320230</v>
      </c>
      <c r="D1512" s="107" t="s">
        <v>199</v>
      </c>
      <c r="E1512" s="62">
        <v>111</v>
      </c>
      <c r="F1512" s="62">
        <v>81</v>
      </c>
      <c r="G1512" s="100">
        <v>30</v>
      </c>
    </row>
    <row r="1513" spans="1:7" ht="18" customHeight="1" x14ac:dyDescent="0.25">
      <c r="A1513" s="59">
        <f t="shared" si="23"/>
        <v>44409</v>
      </c>
      <c r="B1513" s="60" t="s">
        <v>26</v>
      </c>
      <c r="C1513" s="60">
        <v>320240</v>
      </c>
      <c r="D1513" s="107" t="s">
        <v>200</v>
      </c>
      <c r="E1513" s="62">
        <v>688</v>
      </c>
      <c r="F1513" s="62">
        <v>537</v>
      </c>
      <c r="G1513" s="100">
        <v>151</v>
      </c>
    </row>
    <row r="1514" spans="1:7" ht="18" customHeight="1" x14ac:dyDescent="0.25">
      <c r="A1514" s="59">
        <f t="shared" si="23"/>
        <v>44409</v>
      </c>
      <c r="B1514" s="60" t="s">
        <v>26</v>
      </c>
      <c r="C1514" s="60">
        <v>320245</v>
      </c>
      <c r="D1514" s="107" t="s">
        <v>201</v>
      </c>
      <c r="E1514" s="62">
        <v>130</v>
      </c>
      <c r="F1514" s="62">
        <v>75</v>
      </c>
      <c r="G1514" s="100">
        <v>55</v>
      </c>
    </row>
    <row r="1515" spans="1:7" ht="18" customHeight="1" x14ac:dyDescent="0.25">
      <c r="A1515" s="59">
        <f t="shared" si="23"/>
        <v>44409</v>
      </c>
      <c r="B1515" s="60" t="s">
        <v>26</v>
      </c>
      <c r="C1515" s="60">
        <v>320250</v>
      </c>
      <c r="D1515" s="107" t="s">
        <v>202</v>
      </c>
      <c r="E1515" s="62">
        <v>307</v>
      </c>
      <c r="F1515" s="62">
        <v>109</v>
      </c>
      <c r="G1515" s="100">
        <v>198</v>
      </c>
    </row>
    <row r="1516" spans="1:7" ht="18" customHeight="1" x14ac:dyDescent="0.25">
      <c r="A1516" s="59">
        <f t="shared" si="23"/>
        <v>44409</v>
      </c>
      <c r="B1516" s="60" t="s">
        <v>26</v>
      </c>
      <c r="C1516" s="60">
        <v>320255</v>
      </c>
      <c r="D1516" s="107" t="s">
        <v>203</v>
      </c>
      <c r="E1516" s="62">
        <v>8</v>
      </c>
      <c r="F1516" s="62">
        <v>8</v>
      </c>
      <c r="G1516" s="100">
        <v>0</v>
      </c>
    </row>
    <row r="1517" spans="1:7" ht="18" customHeight="1" x14ac:dyDescent="0.25">
      <c r="A1517" s="59">
        <f t="shared" si="23"/>
        <v>44409</v>
      </c>
      <c r="B1517" s="60" t="s">
        <v>26</v>
      </c>
      <c r="C1517" s="60">
        <v>320260</v>
      </c>
      <c r="D1517" s="107" t="s">
        <v>204</v>
      </c>
      <c r="E1517" s="62">
        <v>103</v>
      </c>
      <c r="F1517" s="62">
        <v>95</v>
      </c>
      <c r="G1517" s="100">
        <v>8</v>
      </c>
    </row>
    <row r="1518" spans="1:7" ht="18" customHeight="1" x14ac:dyDescent="0.25">
      <c r="A1518" s="59">
        <f t="shared" si="23"/>
        <v>44409</v>
      </c>
      <c r="B1518" s="60" t="s">
        <v>26</v>
      </c>
      <c r="C1518" s="60">
        <v>320265</v>
      </c>
      <c r="D1518" s="107" t="s">
        <v>205</v>
      </c>
      <c r="E1518" s="62">
        <v>24</v>
      </c>
      <c r="F1518" s="62">
        <v>23</v>
      </c>
      <c r="G1518" s="100">
        <v>1</v>
      </c>
    </row>
    <row r="1519" spans="1:7" ht="18" customHeight="1" x14ac:dyDescent="0.25">
      <c r="A1519" s="59">
        <f t="shared" si="23"/>
        <v>44409</v>
      </c>
      <c r="B1519" s="60" t="s">
        <v>26</v>
      </c>
      <c r="C1519" s="60">
        <v>320270</v>
      </c>
      <c r="D1519" s="107" t="s">
        <v>206</v>
      </c>
      <c r="E1519" s="62">
        <v>37</v>
      </c>
      <c r="F1519" s="62">
        <v>27</v>
      </c>
      <c r="G1519" s="100">
        <v>10</v>
      </c>
    </row>
    <row r="1520" spans="1:7" ht="18" customHeight="1" x14ac:dyDescent="0.25">
      <c r="A1520" s="59">
        <f t="shared" si="23"/>
        <v>44409</v>
      </c>
      <c r="B1520" s="60" t="s">
        <v>26</v>
      </c>
      <c r="C1520" s="60">
        <v>320280</v>
      </c>
      <c r="D1520" s="107" t="s">
        <v>207</v>
      </c>
      <c r="E1520" s="62">
        <v>136</v>
      </c>
      <c r="F1520" s="62">
        <v>141</v>
      </c>
      <c r="G1520" s="100">
        <v>-5</v>
      </c>
    </row>
    <row r="1521" spans="1:7" ht="18" customHeight="1" x14ac:dyDescent="0.25">
      <c r="A1521" s="59">
        <f t="shared" si="23"/>
        <v>44409</v>
      </c>
      <c r="B1521" s="60" t="s">
        <v>26</v>
      </c>
      <c r="C1521" s="60">
        <v>320290</v>
      </c>
      <c r="D1521" s="107" t="s">
        <v>208</v>
      </c>
      <c r="E1521" s="62">
        <v>155</v>
      </c>
      <c r="F1521" s="62">
        <v>25</v>
      </c>
      <c r="G1521" s="100">
        <v>130</v>
      </c>
    </row>
    <row r="1522" spans="1:7" ht="18" customHeight="1" x14ac:dyDescent="0.25">
      <c r="A1522" s="59">
        <f t="shared" si="23"/>
        <v>44409</v>
      </c>
      <c r="B1522" s="60" t="s">
        <v>26</v>
      </c>
      <c r="C1522" s="60">
        <v>320300</v>
      </c>
      <c r="D1522" s="107" t="s">
        <v>209</v>
      </c>
      <c r="E1522" s="62">
        <v>111</v>
      </c>
      <c r="F1522" s="62">
        <v>96</v>
      </c>
      <c r="G1522" s="100">
        <v>15</v>
      </c>
    </row>
    <row r="1523" spans="1:7" ht="18" customHeight="1" x14ac:dyDescent="0.25">
      <c r="A1523" s="59">
        <f t="shared" si="23"/>
        <v>44409</v>
      </c>
      <c r="B1523" s="60" t="s">
        <v>26</v>
      </c>
      <c r="C1523" s="60">
        <v>320305</v>
      </c>
      <c r="D1523" s="107" t="s">
        <v>210</v>
      </c>
      <c r="E1523" s="62">
        <v>84</v>
      </c>
      <c r="F1523" s="62">
        <v>62</v>
      </c>
      <c r="G1523" s="100">
        <v>22</v>
      </c>
    </row>
    <row r="1524" spans="1:7" ht="18" customHeight="1" x14ac:dyDescent="0.25">
      <c r="A1524" s="59">
        <f t="shared" si="23"/>
        <v>44409</v>
      </c>
      <c r="B1524" s="60" t="s">
        <v>26</v>
      </c>
      <c r="C1524" s="60">
        <v>320310</v>
      </c>
      <c r="D1524" s="107" t="s">
        <v>211</v>
      </c>
      <c r="E1524" s="62">
        <v>21</v>
      </c>
      <c r="F1524" s="62">
        <v>24</v>
      </c>
      <c r="G1524" s="100">
        <v>-3</v>
      </c>
    </row>
    <row r="1525" spans="1:7" ht="18" customHeight="1" x14ac:dyDescent="0.25">
      <c r="A1525" s="59">
        <f t="shared" si="23"/>
        <v>44409</v>
      </c>
      <c r="B1525" s="60" t="s">
        <v>26</v>
      </c>
      <c r="C1525" s="60">
        <v>320313</v>
      </c>
      <c r="D1525" s="107" t="s">
        <v>212</v>
      </c>
      <c r="E1525" s="62">
        <v>261</v>
      </c>
      <c r="F1525" s="62">
        <v>412</v>
      </c>
      <c r="G1525" s="100">
        <v>-151</v>
      </c>
    </row>
    <row r="1526" spans="1:7" ht="18" customHeight="1" x14ac:dyDescent="0.25">
      <c r="A1526" s="59">
        <f t="shared" si="23"/>
        <v>44409</v>
      </c>
      <c r="B1526" s="60" t="s">
        <v>26</v>
      </c>
      <c r="C1526" s="60">
        <v>320316</v>
      </c>
      <c r="D1526" s="107" t="s">
        <v>213</v>
      </c>
      <c r="E1526" s="62">
        <v>13</v>
      </c>
      <c r="F1526" s="62">
        <v>8</v>
      </c>
      <c r="G1526" s="100">
        <v>5</v>
      </c>
    </row>
    <row r="1527" spans="1:7" ht="18" customHeight="1" x14ac:dyDescent="0.25">
      <c r="A1527" s="59">
        <f t="shared" si="23"/>
        <v>44409</v>
      </c>
      <c r="B1527" s="60" t="s">
        <v>26</v>
      </c>
      <c r="C1527" s="60">
        <v>320320</v>
      </c>
      <c r="D1527" s="107" t="s">
        <v>214</v>
      </c>
      <c r="E1527" s="62">
        <v>2106</v>
      </c>
      <c r="F1527" s="62">
        <v>1952</v>
      </c>
      <c r="G1527" s="100">
        <v>154</v>
      </c>
    </row>
    <row r="1528" spans="1:7" ht="18" customHeight="1" x14ac:dyDescent="0.25">
      <c r="A1528" s="59">
        <f t="shared" si="23"/>
        <v>44409</v>
      </c>
      <c r="B1528" s="60" t="s">
        <v>26</v>
      </c>
      <c r="C1528" s="60">
        <v>320330</v>
      </c>
      <c r="D1528" s="107" t="s">
        <v>215</v>
      </c>
      <c r="E1528" s="62">
        <v>7</v>
      </c>
      <c r="F1528" s="62">
        <v>9</v>
      </c>
      <c r="G1528" s="100">
        <v>-2</v>
      </c>
    </row>
    <row r="1529" spans="1:7" ht="18" customHeight="1" x14ac:dyDescent="0.25">
      <c r="A1529" s="59">
        <f t="shared" si="23"/>
        <v>44409</v>
      </c>
      <c r="B1529" s="60" t="s">
        <v>26</v>
      </c>
      <c r="C1529" s="60">
        <v>320332</v>
      </c>
      <c r="D1529" s="107" t="s">
        <v>216</v>
      </c>
      <c r="E1529" s="62">
        <v>186</v>
      </c>
      <c r="F1529" s="62">
        <v>171</v>
      </c>
      <c r="G1529" s="100">
        <v>15</v>
      </c>
    </row>
    <row r="1530" spans="1:7" ht="18" customHeight="1" x14ac:dyDescent="0.25">
      <c r="A1530" s="59">
        <f t="shared" si="23"/>
        <v>44409</v>
      </c>
      <c r="B1530" s="60" t="s">
        <v>26</v>
      </c>
      <c r="C1530" s="60">
        <v>320334</v>
      </c>
      <c r="D1530" s="107" t="s">
        <v>217</v>
      </c>
      <c r="E1530" s="62">
        <v>156</v>
      </c>
      <c r="F1530" s="62">
        <v>132</v>
      </c>
      <c r="G1530" s="100">
        <v>24</v>
      </c>
    </row>
    <row r="1531" spans="1:7" ht="18" customHeight="1" x14ac:dyDescent="0.25">
      <c r="A1531" s="59">
        <f t="shared" si="23"/>
        <v>44409</v>
      </c>
      <c r="B1531" s="60" t="s">
        <v>26</v>
      </c>
      <c r="C1531" s="60">
        <v>320335</v>
      </c>
      <c r="D1531" s="107" t="s">
        <v>218</v>
      </c>
      <c r="E1531" s="62">
        <v>88</v>
      </c>
      <c r="F1531" s="62">
        <v>76</v>
      </c>
      <c r="G1531" s="100">
        <v>12</v>
      </c>
    </row>
    <row r="1532" spans="1:7" ht="18" customHeight="1" x14ac:dyDescent="0.25">
      <c r="A1532" s="59">
        <f t="shared" si="23"/>
        <v>44409</v>
      </c>
      <c r="B1532" s="60" t="s">
        <v>26</v>
      </c>
      <c r="C1532" s="60">
        <v>320340</v>
      </c>
      <c r="D1532" s="107" t="s">
        <v>219</v>
      </c>
      <c r="E1532" s="62">
        <v>57</v>
      </c>
      <c r="F1532" s="62">
        <v>41</v>
      </c>
      <c r="G1532" s="100">
        <v>16</v>
      </c>
    </row>
    <row r="1533" spans="1:7" ht="18" customHeight="1" x14ac:dyDescent="0.25">
      <c r="A1533" s="59">
        <f t="shared" si="23"/>
        <v>44409</v>
      </c>
      <c r="B1533" s="60" t="s">
        <v>26</v>
      </c>
      <c r="C1533" s="60">
        <v>320350</v>
      </c>
      <c r="D1533" s="107" t="s">
        <v>220</v>
      </c>
      <c r="E1533" s="62">
        <v>103</v>
      </c>
      <c r="F1533" s="62">
        <v>67</v>
      </c>
      <c r="G1533" s="100">
        <v>36</v>
      </c>
    </row>
    <row r="1534" spans="1:7" ht="18" customHeight="1" x14ac:dyDescent="0.25">
      <c r="A1534" s="59">
        <f t="shared" si="23"/>
        <v>44409</v>
      </c>
      <c r="B1534" s="60" t="s">
        <v>26</v>
      </c>
      <c r="C1534" s="60">
        <v>320360</v>
      </c>
      <c r="D1534" s="107" t="s">
        <v>221</v>
      </c>
      <c r="E1534" s="62">
        <v>4</v>
      </c>
      <c r="F1534" s="62">
        <v>8</v>
      </c>
      <c r="G1534" s="100">
        <v>-4</v>
      </c>
    </row>
    <row r="1535" spans="1:7" ht="18" customHeight="1" x14ac:dyDescent="0.25">
      <c r="A1535" s="59">
        <f t="shared" si="23"/>
        <v>44409</v>
      </c>
      <c r="B1535" s="60" t="s">
        <v>26</v>
      </c>
      <c r="C1535" s="60">
        <v>320370</v>
      </c>
      <c r="D1535" s="107" t="s">
        <v>222</v>
      </c>
      <c r="E1535" s="62">
        <v>59</v>
      </c>
      <c r="F1535" s="62">
        <v>29</v>
      </c>
      <c r="G1535" s="100">
        <v>30</v>
      </c>
    </row>
    <row r="1536" spans="1:7" ht="18" customHeight="1" x14ac:dyDescent="0.25">
      <c r="A1536" s="59">
        <f t="shared" si="23"/>
        <v>44409</v>
      </c>
      <c r="B1536" s="60" t="s">
        <v>26</v>
      </c>
      <c r="C1536" s="60">
        <v>320380</v>
      </c>
      <c r="D1536" s="107" t="s">
        <v>223</v>
      </c>
      <c r="E1536" s="62">
        <v>23</v>
      </c>
      <c r="F1536" s="62">
        <v>20</v>
      </c>
      <c r="G1536" s="100">
        <v>3</v>
      </c>
    </row>
    <row r="1537" spans="1:7" ht="18" customHeight="1" x14ac:dyDescent="0.25">
      <c r="A1537" s="59">
        <f t="shared" si="23"/>
        <v>44409</v>
      </c>
      <c r="B1537" s="60" t="s">
        <v>26</v>
      </c>
      <c r="C1537" s="60">
        <v>320390</v>
      </c>
      <c r="D1537" s="107" t="s">
        <v>224</v>
      </c>
      <c r="E1537" s="62">
        <v>302</v>
      </c>
      <c r="F1537" s="62">
        <v>376</v>
      </c>
      <c r="G1537" s="100">
        <v>-74</v>
      </c>
    </row>
    <row r="1538" spans="1:7" ht="18" customHeight="1" x14ac:dyDescent="0.25">
      <c r="A1538" s="59">
        <f t="shared" si="23"/>
        <v>44409</v>
      </c>
      <c r="B1538" s="60" t="s">
        <v>26</v>
      </c>
      <c r="C1538" s="60">
        <v>320400</v>
      </c>
      <c r="D1538" s="107" t="s">
        <v>225</v>
      </c>
      <c r="E1538" s="62">
        <v>60</v>
      </c>
      <c r="F1538" s="62">
        <v>59</v>
      </c>
      <c r="G1538" s="100">
        <v>1</v>
      </c>
    </row>
    <row r="1539" spans="1:7" ht="18" customHeight="1" x14ac:dyDescent="0.25">
      <c r="A1539" s="59">
        <f t="shared" ref="A1539:A1602" si="24">IF(B1539&lt;&gt;"",DATE(2020,INT((ROW(A1537)-1)/78)+1,1),"")</f>
        <v>44409</v>
      </c>
      <c r="B1539" s="60" t="s">
        <v>26</v>
      </c>
      <c r="C1539" s="60">
        <v>320405</v>
      </c>
      <c r="D1539" s="107" t="s">
        <v>226</v>
      </c>
      <c r="E1539" s="62">
        <v>131</v>
      </c>
      <c r="F1539" s="62">
        <v>152</v>
      </c>
      <c r="G1539" s="100">
        <v>-21</v>
      </c>
    </row>
    <row r="1540" spans="1:7" ht="18" customHeight="1" x14ac:dyDescent="0.25">
      <c r="A1540" s="59">
        <f t="shared" si="24"/>
        <v>44409</v>
      </c>
      <c r="B1540" s="60" t="s">
        <v>26</v>
      </c>
      <c r="C1540" s="60">
        <v>320410</v>
      </c>
      <c r="D1540" s="107" t="s">
        <v>227</v>
      </c>
      <c r="E1540" s="62">
        <v>144</v>
      </c>
      <c r="F1540" s="62">
        <v>89</v>
      </c>
      <c r="G1540" s="100">
        <v>55</v>
      </c>
    </row>
    <row r="1541" spans="1:7" ht="18" customHeight="1" x14ac:dyDescent="0.25">
      <c r="A1541" s="59">
        <f t="shared" si="24"/>
        <v>44409</v>
      </c>
      <c r="B1541" s="60" t="s">
        <v>26</v>
      </c>
      <c r="C1541" s="60">
        <v>320420</v>
      </c>
      <c r="D1541" s="107" t="s">
        <v>228</v>
      </c>
      <c r="E1541" s="62">
        <v>52</v>
      </c>
      <c r="F1541" s="62">
        <v>53</v>
      </c>
      <c r="G1541" s="100">
        <v>-1</v>
      </c>
    </row>
    <row r="1542" spans="1:7" ht="18" customHeight="1" x14ac:dyDescent="0.25">
      <c r="A1542" s="59">
        <f t="shared" si="24"/>
        <v>44409</v>
      </c>
      <c r="B1542" s="60" t="s">
        <v>26</v>
      </c>
      <c r="C1542" s="60">
        <v>320425</v>
      </c>
      <c r="D1542" s="107" t="s">
        <v>229</v>
      </c>
      <c r="E1542" s="62">
        <v>6</v>
      </c>
      <c r="F1542" s="62">
        <v>2</v>
      </c>
      <c r="G1542" s="100">
        <v>4</v>
      </c>
    </row>
    <row r="1543" spans="1:7" ht="18" customHeight="1" x14ac:dyDescent="0.25">
      <c r="A1543" s="59">
        <f t="shared" si="24"/>
        <v>44409</v>
      </c>
      <c r="B1543" s="60" t="s">
        <v>26</v>
      </c>
      <c r="C1543" s="60">
        <v>320430</v>
      </c>
      <c r="D1543" s="107" t="s">
        <v>230</v>
      </c>
      <c r="E1543" s="62">
        <v>22</v>
      </c>
      <c r="F1543" s="62">
        <v>31</v>
      </c>
      <c r="G1543" s="100">
        <v>-9</v>
      </c>
    </row>
    <row r="1544" spans="1:7" ht="18" customHeight="1" x14ac:dyDescent="0.25">
      <c r="A1544" s="59">
        <f t="shared" si="24"/>
        <v>44409</v>
      </c>
      <c r="B1544" s="60" t="s">
        <v>26</v>
      </c>
      <c r="C1544" s="60">
        <v>320435</v>
      </c>
      <c r="D1544" s="107" t="s">
        <v>231</v>
      </c>
      <c r="E1544" s="62">
        <v>86</v>
      </c>
      <c r="F1544" s="62">
        <v>64</v>
      </c>
      <c r="G1544" s="100">
        <v>22</v>
      </c>
    </row>
    <row r="1545" spans="1:7" ht="18" customHeight="1" x14ac:dyDescent="0.25">
      <c r="A1545" s="59">
        <f t="shared" si="24"/>
        <v>44409</v>
      </c>
      <c r="B1545" s="60" t="s">
        <v>26</v>
      </c>
      <c r="C1545" s="60">
        <v>320440</v>
      </c>
      <c r="D1545" s="107" t="s">
        <v>232</v>
      </c>
      <c r="E1545" s="62">
        <v>44</v>
      </c>
      <c r="F1545" s="62">
        <v>30</v>
      </c>
      <c r="G1545" s="100">
        <v>14</v>
      </c>
    </row>
    <row r="1546" spans="1:7" ht="18" customHeight="1" x14ac:dyDescent="0.25">
      <c r="A1546" s="59">
        <f t="shared" si="24"/>
        <v>44409</v>
      </c>
      <c r="B1546" s="60" t="s">
        <v>26</v>
      </c>
      <c r="C1546" s="60">
        <v>320450</v>
      </c>
      <c r="D1546" s="107" t="s">
        <v>233</v>
      </c>
      <c r="E1546" s="62">
        <v>25</v>
      </c>
      <c r="F1546" s="62">
        <v>18</v>
      </c>
      <c r="G1546" s="100">
        <v>7</v>
      </c>
    </row>
    <row r="1547" spans="1:7" ht="18" customHeight="1" x14ac:dyDescent="0.25">
      <c r="A1547" s="59">
        <f t="shared" si="24"/>
        <v>44409</v>
      </c>
      <c r="B1547" s="60" t="s">
        <v>26</v>
      </c>
      <c r="C1547" s="60">
        <v>320455</v>
      </c>
      <c r="D1547" s="107" t="s">
        <v>234</v>
      </c>
      <c r="E1547" s="62">
        <v>274</v>
      </c>
      <c r="F1547" s="62">
        <v>226</v>
      </c>
      <c r="G1547" s="100">
        <v>48</v>
      </c>
    </row>
    <row r="1548" spans="1:7" ht="18" customHeight="1" x14ac:dyDescent="0.25">
      <c r="A1548" s="59">
        <f t="shared" si="24"/>
        <v>44409</v>
      </c>
      <c r="B1548" s="60" t="s">
        <v>26</v>
      </c>
      <c r="C1548" s="60">
        <v>320460</v>
      </c>
      <c r="D1548" s="107" t="s">
        <v>235</v>
      </c>
      <c r="E1548" s="62">
        <v>154</v>
      </c>
      <c r="F1548" s="62">
        <v>107</v>
      </c>
      <c r="G1548" s="100">
        <v>47</v>
      </c>
    </row>
    <row r="1549" spans="1:7" ht="18" customHeight="1" x14ac:dyDescent="0.25">
      <c r="A1549" s="59">
        <f t="shared" si="24"/>
        <v>44409</v>
      </c>
      <c r="B1549" s="60" t="s">
        <v>26</v>
      </c>
      <c r="C1549" s="60">
        <v>320465</v>
      </c>
      <c r="D1549" s="107" t="s">
        <v>236</v>
      </c>
      <c r="E1549" s="62">
        <v>49</v>
      </c>
      <c r="F1549" s="62">
        <v>27</v>
      </c>
      <c r="G1549" s="100">
        <v>22</v>
      </c>
    </row>
    <row r="1550" spans="1:7" ht="18" customHeight="1" x14ac:dyDescent="0.25">
      <c r="A1550" s="59">
        <f t="shared" si="24"/>
        <v>44409</v>
      </c>
      <c r="B1550" s="60" t="s">
        <v>26</v>
      </c>
      <c r="C1550" s="60">
        <v>320470</v>
      </c>
      <c r="D1550" s="107" t="s">
        <v>237</v>
      </c>
      <c r="E1550" s="62">
        <v>369</v>
      </c>
      <c r="F1550" s="62">
        <v>260</v>
      </c>
      <c r="G1550" s="100">
        <v>109</v>
      </c>
    </row>
    <row r="1551" spans="1:7" ht="18" customHeight="1" x14ac:dyDescent="0.25">
      <c r="A1551" s="59">
        <f t="shared" si="24"/>
        <v>44409</v>
      </c>
      <c r="B1551" s="60" t="s">
        <v>26</v>
      </c>
      <c r="C1551" s="60">
        <v>320480</v>
      </c>
      <c r="D1551" s="107" t="s">
        <v>238</v>
      </c>
      <c r="E1551" s="62">
        <v>15</v>
      </c>
      <c r="F1551" s="62">
        <v>18</v>
      </c>
      <c r="G1551" s="100">
        <v>-3</v>
      </c>
    </row>
    <row r="1552" spans="1:7" ht="18" customHeight="1" x14ac:dyDescent="0.25">
      <c r="A1552" s="59">
        <f t="shared" si="24"/>
        <v>44409</v>
      </c>
      <c r="B1552" s="60" t="s">
        <v>26</v>
      </c>
      <c r="C1552" s="60">
        <v>320490</v>
      </c>
      <c r="D1552" s="107" t="s">
        <v>239</v>
      </c>
      <c r="E1552" s="62">
        <v>831</v>
      </c>
      <c r="F1552" s="62">
        <v>665</v>
      </c>
      <c r="G1552" s="100">
        <v>166</v>
      </c>
    </row>
    <row r="1553" spans="1:7" ht="18" customHeight="1" x14ac:dyDescent="0.25">
      <c r="A1553" s="59">
        <f t="shared" si="24"/>
        <v>44409</v>
      </c>
      <c r="B1553" s="60" t="s">
        <v>26</v>
      </c>
      <c r="C1553" s="60">
        <v>320495</v>
      </c>
      <c r="D1553" s="107" t="s">
        <v>240</v>
      </c>
      <c r="E1553" s="62">
        <v>50</v>
      </c>
      <c r="F1553" s="62">
        <v>49</v>
      </c>
      <c r="G1553" s="100">
        <v>1</v>
      </c>
    </row>
    <row r="1554" spans="1:7" ht="18" customHeight="1" x14ac:dyDescent="0.25">
      <c r="A1554" s="59">
        <f t="shared" si="24"/>
        <v>44409</v>
      </c>
      <c r="B1554" s="60" t="s">
        <v>26</v>
      </c>
      <c r="C1554" s="60">
        <v>320500</v>
      </c>
      <c r="D1554" s="107" t="s">
        <v>241</v>
      </c>
      <c r="E1554" s="62">
        <v>7393</v>
      </c>
      <c r="F1554" s="62">
        <v>6180</v>
      </c>
      <c r="G1554" s="100">
        <v>1213</v>
      </c>
    </row>
    <row r="1555" spans="1:7" ht="18" customHeight="1" x14ac:dyDescent="0.25">
      <c r="A1555" s="59">
        <f t="shared" si="24"/>
        <v>44409</v>
      </c>
      <c r="B1555" s="60" t="s">
        <v>26</v>
      </c>
      <c r="C1555" s="60">
        <v>320501</v>
      </c>
      <c r="D1555" s="107" t="s">
        <v>242</v>
      </c>
      <c r="E1555" s="62">
        <v>114</v>
      </c>
      <c r="F1555" s="62">
        <v>205</v>
      </c>
      <c r="G1555" s="100">
        <v>-91</v>
      </c>
    </row>
    <row r="1556" spans="1:7" ht="18" customHeight="1" x14ac:dyDescent="0.25">
      <c r="A1556" s="59">
        <f t="shared" si="24"/>
        <v>44409</v>
      </c>
      <c r="B1556" s="60" t="s">
        <v>26</v>
      </c>
      <c r="C1556" s="60">
        <v>320503</v>
      </c>
      <c r="D1556" s="107" t="s">
        <v>243</v>
      </c>
      <c r="E1556" s="62">
        <v>127</v>
      </c>
      <c r="F1556" s="62">
        <v>97</v>
      </c>
      <c r="G1556" s="100">
        <v>30</v>
      </c>
    </row>
    <row r="1557" spans="1:7" ht="18" customHeight="1" x14ac:dyDescent="0.25">
      <c r="A1557" s="59">
        <f t="shared" si="24"/>
        <v>44409</v>
      </c>
      <c r="B1557" s="60" t="s">
        <v>26</v>
      </c>
      <c r="C1557" s="60">
        <v>320506</v>
      </c>
      <c r="D1557" s="107" t="s">
        <v>244</v>
      </c>
      <c r="E1557" s="62">
        <v>211</v>
      </c>
      <c r="F1557" s="62">
        <v>164</v>
      </c>
      <c r="G1557" s="100">
        <v>47</v>
      </c>
    </row>
    <row r="1558" spans="1:7" ht="18" customHeight="1" x14ac:dyDescent="0.25">
      <c r="A1558" s="59">
        <f t="shared" si="24"/>
        <v>44409</v>
      </c>
      <c r="B1558" s="60" t="s">
        <v>26</v>
      </c>
      <c r="C1558" s="60">
        <v>320510</v>
      </c>
      <c r="D1558" s="107" t="s">
        <v>245</v>
      </c>
      <c r="E1558" s="62">
        <v>542</v>
      </c>
      <c r="F1558" s="62">
        <v>477</v>
      </c>
      <c r="G1558" s="100">
        <v>65</v>
      </c>
    </row>
    <row r="1559" spans="1:7" ht="18" customHeight="1" x14ac:dyDescent="0.25">
      <c r="A1559" s="59">
        <f t="shared" si="24"/>
        <v>44409</v>
      </c>
      <c r="B1559" s="60" t="s">
        <v>26</v>
      </c>
      <c r="C1559" s="60">
        <v>320515</v>
      </c>
      <c r="D1559" s="107" t="s">
        <v>246</v>
      </c>
      <c r="E1559" s="62">
        <v>7</v>
      </c>
      <c r="F1559" s="62">
        <v>11</v>
      </c>
      <c r="G1559" s="100">
        <v>-4</v>
      </c>
    </row>
    <row r="1560" spans="1:7" ht="18" customHeight="1" x14ac:dyDescent="0.25">
      <c r="A1560" s="59">
        <f t="shared" si="24"/>
        <v>44409</v>
      </c>
      <c r="B1560" s="60" t="s">
        <v>26</v>
      </c>
      <c r="C1560" s="60">
        <v>320517</v>
      </c>
      <c r="D1560" s="107" t="s">
        <v>247</v>
      </c>
      <c r="E1560" s="62">
        <v>74</v>
      </c>
      <c r="F1560" s="62">
        <v>56</v>
      </c>
      <c r="G1560" s="100">
        <v>18</v>
      </c>
    </row>
    <row r="1561" spans="1:7" ht="18" customHeight="1" x14ac:dyDescent="0.25">
      <c r="A1561" s="59">
        <f t="shared" si="24"/>
        <v>44409</v>
      </c>
      <c r="B1561" s="60" t="s">
        <v>26</v>
      </c>
      <c r="C1561" s="60">
        <v>320520</v>
      </c>
      <c r="D1561" s="107" t="s">
        <v>248</v>
      </c>
      <c r="E1561" s="62">
        <v>4434</v>
      </c>
      <c r="F1561" s="62">
        <v>3930</v>
      </c>
      <c r="G1561" s="100">
        <v>504</v>
      </c>
    </row>
    <row r="1562" spans="1:7" ht="18" customHeight="1" x14ac:dyDescent="0.25">
      <c r="A1562" s="59">
        <f t="shared" si="24"/>
        <v>44409</v>
      </c>
      <c r="B1562" s="60" t="s">
        <v>26</v>
      </c>
      <c r="C1562" s="60">
        <v>320530</v>
      </c>
      <c r="D1562" s="107" t="s">
        <v>249</v>
      </c>
      <c r="E1562" s="62">
        <v>6260</v>
      </c>
      <c r="F1562" s="62">
        <v>5570</v>
      </c>
      <c r="G1562" s="100">
        <v>690</v>
      </c>
    </row>
    <row r="1563" spans="1:7" ht="18" customHeight="1" x14ac:dyDescent="0.25">
      <c r="A1563" s="59">
        <f t="shared" si="24"/>
        <v>44440</v>
      </c>
      <c r="B1563" s="60" t="s">
        <v>26</v>
      </c>
      <c r="C1563" s="60">
        <v>320010</v>
      </c>
      <c r="D1563" s="107" t="s">
        <v>172</v>
      </c>
      <c r="E1563" s="62">
        <v>67</v>
      </c>
      <c r="F1563" s="62">
        <v>93</v>
      </c>
      <c r="G1563" s="100">
        <v>-26</v>
      </c>
    </row>
    <row r="1564" spans="1:7" ht="18" customHeight="1" x14ac:dyDescent="0.25">
      <c r="A1564" s="59">
        <f t="shared" si="24"/>
        <v>44440</v>
      </c>
      <c r="B1564" s="60" t="s">
        <v>26</v>
      </c>
      <c r="C1564" s="60">
        <v>320013</v>
      </c>
      <c r="D1564" s="107" t="s">
        <v>173</v>
      </c>
      <c r="E1564" s="62">
        <v>63</v>
      </c>
      <c r="F1564" s="62">
        <v>28</v>
      </c>
      <c r="G1564" s="100">
        <v>35</v>
      </c>
    </row>
    <row r="1565" spans="1:7" ht="18" customHeight="1" x14ac:dyDescent="0.25">
      <c r="A1565" s="59">
        <f t="shared" si="24"/>
        <v>44440</v>
      </c>
      <c r="B1565" s="60" t="s">
        <v>26</v>
      </c>
      <c r="C1565" s="60">
        <v>320016</v>
      </c>
      <c r="D1565" s="107" t="s">
        <v>174</v>
      </c>
      <c r="E1565" s="62">
        <v>21</v>
      </c>
      <c r="F1565" s="62">
        <v>17</v>
      </c>
      <c r="G1565" s="100">
        <v>4</v>
      </c>
    </row>
    <row r="1566" spans="1:7" ht="18" customHeight="1" x14ac:dyDescent="0.25">
      <c r="A1566" s="59">
        <f t="shared" si="24"/>
        <v>44440</v>
      </c>
      <c r="B1566" s="60" t="s">
        <v>26</v>
      </c>
      <c r="C1566" s="60">
        <v>320020</v>
      </c>
      <c r="D1566" s="107" t="s">
        <v>175</v>
      </c>
      <c r="E1566" s="62">
        <v>77</v>
      </c>
      <c r="F1566" s="62">
        <v>52</v>
      </c>
      <c r="G1566" s="100">
        <v>25</v>
      </c>
    </row>
    <row r="1567" spans="1:7" ht="18" customHeight="1" x14ac:dyDescent="0.25">
      <c r="A1567" s="59">
        <f t="shared" si="24"/>
        <v>44440</v>
      </c>
      <c r="B1567" s="60" t="s">
        <v>26</v>
      </c>
      <c r="C1567" s="60">
        <v>320030</v>
      </c>
      <c r="D1567" s="107" t="s">
        <v>176</v>
      </c>
      <c r="E1567" s="62">
        <v>120</v>
      </c>
      <c r="F1567" s="62">
        <v>82</v>
      </c>
      <c r="G1567" s="100">
        <v>38</v>
      </c>
    </row>
    <row r="1568" spans="1:7" ht="18" customHeight="1" x14ac:dyDescent="0.25">
      <c r="A1568" s="59">
        <f t="shared" si="24"/>
        <v>44440</v>
      </c>
      <c r="B1568" s="60" t="s">
        <v>26</v>
      </c>
      <c r="C1568" s="60">
        <v>320035</v>
      </c>
      <c r="D1568" s="107" t="s">
        <v>177</v>
      </c>
      <c r="E1568" s="62">
        <v>8</v>
      </c>
      <c r="F1568" s="62">
        <v>8</v>
      </c>
      <c r="G1568" s="100">
        <v>0</v>
      </c>
    </row>
    <row r="1569" spans="1:7" ht="18" customHeight="1" x14ac:dyDescent="0.25">
      <c r="A1569" s="59">
        <f t="shared" si="24"/>
        <v>44440</v>
      </c>
      <c r="B1569" s="60" t="s">
        <v>26</v>
      </c>
      <c r="C1569" s="60">
        <v>320040</v>
      </c>
      <c r="D1569" s="107" t="s">
        <v>178</v>
      </c>
      <c r="E1569" s="62">
        <v>186</v>
      </c>
      <c r="F1569" s="62">
        <v>119</v>
      </c>
      <c r="G1569" s="100">
        <v>67</v>
      </c>
    </row>
    <row r="1570" spans="1:7" ht="18" customHeight="1" x14ac:dyDescent="0.25">
      <c r="A1570" s="59">
        <f t="shared" si="24"/>
        <v>44440</v>
      </c>
      <c r="B1570" s="60" t="s">
        <v>26</v>
      </c>
      <c r="C1570" s="60">
        <v>320050</v>
      </c>
      <c r="D1570" s="107" t="s">
        <v>179</v>
      </c>
      <c r="E1570" s="62">
        <v>6</v>
      </c>
      <c r="F1570" s="62">
        <v>6</v>
      </c>
      <c r="G1570" s="100">
        <v>0</v>
      </c>
    </row>
    <row r="1571" spans="1:7" ht="18" customHeight="1" x14ac:dyDescent="0.25">
      <c r="A1571" s="59">
        <f t="shared" si="24"/>
        <v>44440</v>
      </c>
      <c r="B1571" s="60" t="s">
        <v>26</v>
      </c>
      <c r="C1571" s="60">
        <v>320060</v>
      </c>
      <c r="D1571" s="107" t="s">
        <v>180</v>
      </c>
      <c r="E1571" s="62">
        <v>1715</v>
      </c>
      <c r="F1571" s="62">
        <v>1242</v>
      </c>
      <c r="G1571" s="100">
        <v>473</v>
      </c>
    </row>
    <row r="1572" spans="1:7" ht="18" customHeight="1" x14ac:dyDescent="0.25">
      <c r="A1572" s="59">
        <f t="shared" si="24"/>
        <v>44440</v>
      </c>
      <c r="B1572" s="60" t="s">
        <v>26</v>
      </c>
      <c r="C1572" s="60">
        <v>320070</v>
      </c>
      <c r="D1572" s="107" t="s">
        <v>181</v>
      </c>
      <c r="E1572" s="62">
        <v>89</v>
      </c>
      <c r="F1572" s="62">
        <v>70</v>
      </c>
      <c r="G1572" s="100">
        <v>19</v>
      </c>
    </row>
    <row r="1573" spans="1:7" ht="18" customHeight="1" x14ac:dyDescent="0.25">
      <c r="A1573" s="59">
        <f t="shared" si="24"/>
        <v>44440</v>
      </c>
      <c r="B1573" s="60" t="s">
        <v>26</v>
      </c>
      <c r="C1573" s="60">
        <v>320080</v>
      </c>
      <c r="D1573" s="107" t="s">
        <v>182</v>
      </c>
      <c r="E1573" s="62">
        <v>130</v>
      </c>
      <c r="F1573" s="62">
        <v>155</v>
      </c>
      <c r="G1573" s="100">
        <v>-25</v>
      </c>
    </row>
    <row r="1574" spans="1:7" ht="18" customHeight="1" x14ac:dyDescent="0.25">
      <c r="A1574" s="59">
        <f t="shared" si="24"/>
        <v>44440</v>
      </c>
      <c r="B1574" s="60" t="s">
        <v>26</v>
      </c>
      <c r="C1574" s="60">
        <v>320090</v>
      </c>
      <c r="D1574" s="107" t="s">
        <v>183</v>
      </c>
      <c r="E1574" s="62">
        <v>190</v>
      </c>
      <c r="F1574" s="62">
        <v>221</v>
      </c>
      <c r="G1574" s="100">
        <v>-31</v>
      </c>
    </row>
    <row r="1575" spans="1:7" ht="18" customHeight="1" x14ac:dyDescent="0.25">
      <c r="A1575" s="59">
        <f t="shared" si="24"/>
        <v>44440</v>
      </c>
      <c r="B1575" s="60" t="s">
        <v>26</v>
      </c>
      <c r="C1575" s="60">
        <v>320100</v>
      </c>
      <c r="D1575" s="107" t="s">
        <v>184</v>
      </c>
      <c r="E1575" s="62">
        <v>35</v>
      </c>
      <c r="F1575" s="62">
        <v>35</v>
      </c>
      <c r="G1575" s="100">
        <v>0</v>
      </c>
    </row>
    <row r="1576" spans="1:7" ht="18" customHeight="1" x14ac:dyDescent="0.25">
      <c r="A1576" s="59">
        <f t="shared" si="24"/>
        <v>44440</v>
      </c>
      <c r="B1576" s="60" t="s">
        <v>26</v>
      </c>
      <c r="C1576" s="60">
        <v>320110</v>
      </c>
      <c r="D1576" s="107" t="s">
        <v>185</v>
      </c>
      <c r="E1576" s="62">
        <v>18</v>
      </c>
      <c r="F1576" s="62">
        <v>26</v>
      </c>
      <c r="G1576" s="100">
        <v>-8</v>
      </c>
    </row>
    <row r="1577" spans="1:7" ht="18" customHeight="1" x14ac:dyDescent="0.25">
      <c r="A1577" s="59">
        <f t="shared" si="24"/>
        <v>44440</v>
      </c>
      <c r="B1577" s="60" t="s">
        <v>26</v>
      </c>
      <c r="C1577" s="60">
        <v>320115</v>
      </c>
      <c r="D1577" s="107" t="s">
        <v>186</v>
      </c>
      <c r="E1577" s="62">
        <v>19</v>
      </c>
      <c r="F1577" s="62">
        <v>24</v>
      </c>
      <c r="G1577" s="100">
        <v>-5</v>
      </c>
    </row>
    <row r="1578" spans="1:7" ht="18" customHeight="1" x14ac:dyDescent="0.25">
      <c r="A1578" s="59">
        <f t="shared" si="24"/>
        <v>44440</v>
      </c>
      <c r="B1578" s="60" t="s">
        <v>26</v>
      </c>
      <c r="C1578" s="60">
        <v>320120</v>
      </c>
      <c r="D1578" s="107" t="s">
        <v>187</v>
      </c>
      <c r="E1578" s="62">
        <v>1603</v>
      </c>
      <c r="F1578" s="62">
        <v>1143</v>
      </c>
      <c r="G1578" s="100">
        <v>460</v>
      </c>
    </row>
    <row r="1579" spans="1:7" ht="18" customHeight="1" x14ac:dyDescent="0.25">
      <c r="A1579" s="59">
        <f t="shared" si="24"/>
        <v>44440</v>
      </c>
      <c r="B1579" s="60" t="s">
        <v>26</v>
      </c>
      <c r="C1579" s="60">
        <v>320130</v>
      </c>
      <c r="D1579" s="107" t="s">
        <v>188</v>
      </c>
      <c r="E1579" s="62">
        <v>2261</v>
      </c>
      <c r="F1579" s="62">
        <v>1843</v>
      </c>
      <c r="G1579" s="100">
        <v>418</v>
      </c>
    </row>
    <row r="1580" spans="1:7" ht="18" customHeight="1" x14ac:dyDescent="0.25">
      <c r="A1580" s="59">
        <f t="shared" si="24"/>
        <v>44440</v>
      </c>
      <c r="B1580" s="60" t="s">
        <v>26</v>
      </c>
      <c r="C1580" s="60">
        <v>320140</v>
      </c>
      <c r="D1580" s="107" t="s">
        <v>189</v>
      </c>
      <c r="E1580" s="62">
        <v>253</v>
      </c>
      <c r="F1580" s="62">
        <v>230</v>
      </c>
      <c r="G1580" s="100">
        <v>23</v>
      </c>
    </row>
    <row r="1581" spans="1:7" ht="18" customHeight="1" x14ac:dyDescent="0.25">
      <c r="A1581" s="59">
        <f t="shared" si="24"/>
        <v>44440</v>
      </c>
      <c r="B1581" s="60" t="s">
        <v>26</v>
      </c>
      <c r="C1581" s="60">
        <v>320150</v>
      </c>
      <c r="D1581" s="107" t="s">
        <v>190</v>
      </c>
      <c r="E1581" s="62">
        <v>1302</v>
      </c>
      <c r="F1581" s="62">
        <v>971</v>
      </c>
      <c r="G1581" s="100">
        <v>331</v>
      </c>
    </row>
    <row r="1582" spans="1:7" ht="18" customHeight="1" x14ac:dyDescent="0.25">
      <c r="A1582" s="59">
        <f t="shared" si="24"/>
        <v>44440</v>
      </c>
      <c r="B1582" s="60" t="s">
        <v>26</v>
      </c>
      <c r="C1582" s="60">
        <v>320160</v>
      </c>
      <c r="D1582" s="107" t="s">
        <v>191</v>
      </c>
      <c r="E1582" s="62">
        <v>40</v>
      </c>
      <c r="F1582" s="62">
        <v>53</v>
      </c>
      <c r="G1582" s="100">
        <v>-13</v>
      </c>
    </row>
    <row r="1583" spans="1:7" ht="18" customHeight="1" x14ac:dyDescent="0.25">
      <c r="A1583" s="59">
        <f t="shared" si="24"/>
        <v>44440</v>
      </c>
      <c r="B1583" s="60" t="s">
        <v>26</v>
      </c>
      <c r="C1583" s="60">
        <v>320170</v>
      </c>
      <c r="D1583" s="107" t="s">
        <v>192</v>
      </c>
      <c r="E1583" s="62">
        <v>30</v>
      </c>
      <c r="F1583" s="62">
        <v>29</v>
      </c>
      <c r="G1583" s="100">
        <v>1</v>
      </c>
    </row>
    <row r="1584" spans="1:7" ht="18" customHeight="1" x14ac:dyDescent="0.25">
      <c r="A1584" s="59">
        <f t="shared" si="24"/>
        <v>44440</v>
      </c>
      <c r="B1584" s="60" t="s">
        <v>26</v>
      </c>
      <c r="C1584" s="60">
        <v>320180</v>
      </c>
      <c r="D1584" s="107" t="s">
        <v>193</v>
      </c>
      <c r="E1584" s="62">
        <v>9</v>
      </c>
      <c r="F1584" s="62">
        <v>4</v>
      </c>
      <c r="G1584" s="100">
        <v>5</v>
      </c>
    </row>
    <row r="1585" spans="1:7" ht="18" customHeight="1" x14ac:dyDescent="0.25">
      <c r="A1585" s="59">
        <f t="shared" si="24"/>
        <v>44440</v>
      </c>
      <c r="B1585" s="60" t="s">
        <v>26</v>
      </c>
      <c r="C1585" s="60">
        <v>320190</v>
      </c>
      <c r="D1585" s="107" t="s">
        <v>194</v>
      </c>
      <c r="E1585" s="62">
        <v>263</v>
      </c>
      <c r="F1585" s="62">
        <v>175</v>
      </c>
      <c r="G1585" s="100">
        <v>88</v>
      </c>
    </row>
    <row r="1586" spans="1:7" ht="18" customHeight="1" x14ac:dyDescent="0.25">
      <c r="A1586" s="59">
        <f t="shared" si="24"/>
        <v>44440</v>
      </c>
      <c r="B1586" s="60" t="s">
        <v>26</v>
      </c>
      <c r="C1586" s="60">
        <v>320200</v>
      </c>
      <c r="D1586" s="107" t="s">
        <v>195</v>
      </c>
      <c r="E1586" s="62">
        <v>21</v>
      </c>
      <c r="F1586" s="62">
        <v>15</v>
      </c>
      <c r="G1586" s="100">
        <v>6</v>
      </c>
    </row>
    <row r="1587" spans="1:7" ht="18" customHeight="1" x14ac:dyDescent="0.25">
      <c r="A1587" s="59">
        <f t="shared" si="24"/>
        <v>44440</v>
      </c>
      <c r="B1587" s="60" t="s">
        <v>26</v>
      </c>
      <c r="C1587" s="60">
        <v>320210</v>
      </c>
      <c r="D1587" s="107" t="s">
        <v>196</v>
      </c>
      <c r="E1587" s="62">
        <v>40</v>
      </c>
      <c r="F1587" s="62">
        <v>46</v>
      </c>
      <c r="G1587" s="100">
        <v>-6</v>
      </c>
    </row>
    <row r="1588" spans="1:7" ht="18" customHeight="1" x14ac:dyDescent="0.25">
      <c r="A1588" s="59">
        <f t="shared" si="24"/>
        <v>44440</v>
      </c>
      <c r="B1588" s="60" t="s">
        <v>26</v>
      </c>
      <c r="C1588" s="60">
        <v>320220</v>
      </c>
      <c r="D1588" s="107" t="s">
        <v>197</v>
      </c>
      <c r="E1588" s="62">
        <v>91</v>
      </c>
      <c r="F1588" s="62">
        <v>75</v>
      </c>
      <c r="G1588" s="100">
        <v>16</v>
      </c>
    </row>
    <row r="1589" spans="1:7" ht="18" customHeight="1" x14ac:dyDescent="0.25">
      <c r="A1589" s="59">
        <f t="shared" si="24"/>
        <v>44440</v>
      </c>
      <c r="B1589" s="60" t="s">
        <v>26</v>
      </c>
      <c r="C1589" s="60">
        <v>320225</v>
      </c>
      <c r="D1589" s="107" t="s">
        <v>198</v>
      </c>
      <c r="E1589" s="62">
        <v>22</v>
      </c>
      <c r="F1589" s="62">
        <v>32</v>
      </c>
      <c r="G1589" s="100">
        <v>-10</v>
      </c>
    </row>
    <row r="1590" spans="1:7" ht="18" customHeight="1" x14ac:dyDescent="0.25">
      <c r="A1590" s="59">
        <f t="shared" si="24"/>
        <v>44440</v>
      </c>
      <c r="B1590" s="60" t="s">
        <v>26</v>
      </c>
      <c r="C1590" s="60">
        <v>320230</v>
      </c>
      <c r="D1590" s="107" t="s">
        <v>199</v>
      </c>
      <c r="E1590" s="62">
        <v>113</v>
      </c>
      <c r="F1590" s="62">
        <v>82</v>
      </c>
      <c r="G1590" s="100">
        <v>31</v>
      </c>
    </row>
    <row r="1591" spans="1:7" ht="18" customHeight="1" x14ac:dyDescent="0.25">
      <c r="A1591" s="59">
        <f t="shared" si="24"/>
        <v>44440</v>
      </c>
      <c r="B1591" s="60" t="s">
        <v>26</v>
      </c>
      <c r="C1591" s="60">
        <v>320240</v>
      </c>
      <c r="D1591" s="107" t="s">
        <v>200</v>
      </c>
      <c r="E1591" s="62">
        <v>725</v>
      </c>
      <c r="F1591" s="62">
        <v>593</v>
      </c>
      <c r="G1591" s="100">
        <v>132</v>
      </c>
    </row>
    <row r="1592" spans="1:7" ht="18" customHeight="1" x14ac:dyDescent="0.25">
      <c r="A1592" s="59">
        <f t="shared" si="24"/>
        <v>44440</v>
      </c>
      <c r="B1592" s="60" t="s">
        <v>26</v>
      </c>
      <c r="C1592" s="60">
        <v>320245</v>
      </c>
      <c r="D1592" s="107" t="s">
        <v>201</v>
      </c>
      <c r="E1592" s="62">
        <v>101</v>
      </c>
      <c r="F1592" s="62">
        <v>70</v>
      </c>
      <c r="G1592" s="100">
        <v>31</v>
      </c>
    </row>
    <row r="1593" spans="1:7" ht="18" customHeight="1" x14ac:dyDescent="0.25">
      <c r="A1593" s="59">
        <f t="shared" si="24"/>
        <v>44440</v>
      </c>
      <c r="B1593" s="60" t="s">
        <v>26</v>
      </c>
      <c r="C1593" s="60">
        <v>320250</v>
      </c>
      <c r="D1593" s="107" t="s">
        <v>202</v>
      </c>
      <c r="E1593" s="62">
        <v>128</v>
      </c>
      <c r="F1593" s="62">
        <v>240</v>
      </c>
      <c r="G1593" s="100">
        <v>-112</v>
      </c>
    </row>
    <row r="1594" spans="1:7" ht="18" customHeight="1" x14ac:dyDescent="0.25">
      <c r="A1594" s="59">
        <f t="shared" si="24"/>
        <v>44440</v>
      </c>
      <c r="B1594" s="60" t="s">
        <v>26</v>
      </c>
      <c r="C1594" s="60">
        <v>320255</v>
      </c>
      <c r="D1594" s="107" t="s">
        <v>203</v>
      </c>
      <c r="E1594" s="62">
        <v>17</v>
      </c>
      <c r="F1594" s="62">
        <v>13</v>
      </c>
      <c r="G1594" s="100">
        <v>4</v>
      </c>
    </row>
    <row r="1595" spans="1:7" ht="18" customHeight="1" x14ac:dyDescent="0.25">
      <c r="A1595" s="59">
        <f t="shared" si="24"/>
        <v>44440</v>
      </c>
      <c r="B1595" s="60" t="s">
        <v>26</v>
      </c>
      <c r="C1595" s="60">
        <v>320260</v>
      </c>
      <c r="D1595" s="107" t="s">
        <v>204</v>
      </c>
      <c r="E1595" s="62">
        <v>121</v>
      </c>
      <c r="F1595" s="62">
        <v>88</v>
      </c>
      <c r="G1595" s="100">
        <v>33</v>
      </c>
    </row>
    <row r="1596" spans="1:7" ht="18" customHeight="1" x14ac:dyDescent="0.25">
      <c r="A1596" s="59">
        <f t="shared" si="24"/>
        <v>44440</v>
      </c>
      <c r="B1596" s="60" t="s">
        <v>26</v>
      </c>
      <c r="C1596" s="60">
        <v>320265</v>
      </c>
      <c r="D1596" s="107" t="s">
        <v>205</v>
      </c>
      <c r="E1596" s="62">
        <v>29</v>
      </c>
      <c r="F1596" s="62">
        <v>21</v>
      </c>
      <c r="G1596" s="100">
        <v>8</v>
      </c>
    </row>
    <row r="1597" spans="1:7" ht="18" customHeight="1" x14ac:dyDescent="0.25">
      <c r="A1597" s="59">
        <f t="shared" si="24"/>
        <v>44440</v>
      </c>
      <c r="B1597" s="60" t="s">
        <v>26</v>
      </c>
      <c r="C1597" s="60">
        <v>320270</v>
      </c>
      <c r="D1597" s="107" t="s">
        <v>206</v>
      </c>
      <c r="E1597" s="62">
        <v>48</v>
      </c>
      <c r="F1597" s="62">
        <v>31</v>
      </c>
      <c r="G1597" s="100">
        <v>17</v>
      </c>
    </row>
    <row r="1598" spans="1:7" ht="18" customHeight="1" x14ac:dyDescent="0.25">
      <c r="A1598" s="59">
        <f t="shared" si="24"/>
        <v>44440</v>
      </c>
      <c r="B1598" s="60" t="s">
        <v>26</v>
      </c>
      <c r="C1598" s="60">
        <v>320280</v>
      </c>
      <c r="D1598" s="107" t="s">
        <v>207</v>
      </c>
      <c r="E1598" s="62">
        <v>134</v>
      </c>
      <c r="F1598" s="62">
        <v>347</v>
      </c>
      <c r="G1598" s="100">
        <v>-213</v>
      </c>
    </row>
    <row r="1599" spans="1:7" ht="18" customHeight="1" x14ac:dyDescent="0.25">
      <c r="A1599" s="59">
        <f t="shared" si="24"/>
        <v>44440</v>
      </c>
      <c r="B1599" s="60" t="s">
        <v>26</v>
      </c>
      <c r="C1599" s="60">
        <v>320290</v>
      </c>
      <c r="D1599" s="107" t="s">
        <v>208</v>
      </c>
      <c r="E1599" s="62">
        <v>153</v>
      </c>
      <c r="F1599" s="62">
        <v>39</v>
      </c>
      <c r="G1599" s="100">
        <v>114</v>
      </c>
    </row>
    <row r="1600" spans="1:7" ht="18" customHeight="1" x14ac:dyDescent="0.25">
      <c r="A1600" s="59">
        <f t="shared" si="24"/>
        <v>44440</v>
      </c>
      <c r="B1600" s="60" t="s">
        <v>26</v>
      </c>
      <c r="C1600" s="60">
        <v>320300</v>
      </c>
      <c r="D1600" s="107" t="s">
        <v>209</v>
      </c>
      <c r="E1600" s="62">
        <v>105</v>
      </c>
      <c r="F1600" s="62">
        <v>68</v>
      </c>
      <c r="G1600" s="100">
        <v>37</v>
      </c>
    </row>
    <row r="1601" spans="1:7" ht="18" customHeight="1" x14ac:dyDescent="0.25">
      <c r="A1601" s="59">
        <f t="shared" si="24"/>
        <v>44440</v>
      </c>
      <c r="B1601" s="60" t="s">
        <v>26</v>
      </c>
      <c r="C1601" s="60">
        <v>320305</v>
      </c>
      <c r="D1601" s="107" t="s">
        <v>210</v>
      </c>
      <c r="E1601" s="62">
        <v>87</v>
      </c>
      <c r="F1601" s="62">
        <v>65</v>
      </c>
      <c r="G1601" s="100">
        <v>22</v>
      </c>
    </row>
    <row r="1602" spans="1:7" ht="18" customHeight="1" x14ac:dyDescent="0.25">
      <c r="A1602" s="59">
        <f t="shared" si="24"/>
        <v>44440</v>
      </c>
      <c r="B1602" s="60" t="s">
        <v>26</v>
      </c>
      <c r="C1602" s="60">
        <v>320310</v>
      </c>
      <c r="D1602" s="107" t="s">
        <v>211</v>
      </c>
      <c r="E1602" s="62">
        <v>34</v>
      </c>
      <c r="F1602" s="62">
        <v>25</v>
      </c>
      <c r="G1602" s="100">
        <v>9</v>
      </c>
    </row>
    <row r="1603" spans="1:7" ht="18" customHeight="1" x14ac:dyDescent="0.25">
      <c r="A1603" s="59">
        <f t="shared" ref="A1603:A1666" si="25">IF(B1603&lt;&gt;"",DATE(2020,INT((ROW(A1601)-1)/78)+1,1),"")</f>
        <v>44440</v>
      </c>
      <c r="B1603" s="60" t="s">
        <v>26</v>
      </c>
      <c r="C1603" s="60">
        <v>320313</v>
      </c>
      <c r="D1603" s="107" t="s">
        <v>212</v>
      </c>
      <c r="E1603" s="62">
        <v>320</v>
      </c>
      <c r="F1603" s="62">
        <v>242</v>
      </c>
      <c r="G1603" s="100">
        <v>78</v>
      </c>
    </row>
    <row r="1604" spans="1:7" ht="18" customHeight="1" x14ac:dyDescent="0.25">
      <c r="A1604" s="59">
        <f t="shared" si="25"/>
        <v>44440</v>
      </c>
      <c r="B1604" s="60" t="s">
        <v>26</v>
      </c>
      <c r="C1604" s="60">
        <v>320316</v>
      </c>
      <c r="D1604" s="107" t="s">
        <v>213</v>
      </c>
      <c r="E1604" s="62">
        <v>7</v>
      </c>
      <c r="F1604" s="62">
        <v>22</v>
      </c>
      <c r="G1604" s="100">
        <v>-15</v>
      </c>
    </row>
    <row r="1605" spans="1:7" ht="18" customHeight="1" x14ac:dyDescent="0.25">
      <c r="A1605" s="59">
        <f t="shared" si="25"/>
        <v>44440</v>
      </c>
      <c r="B1605" s="60" t="s">
        <v>26</v>
      </c>
      <c r="C1605" s="60">
        <v>320320</v>
      </c>
      <c r="D1605" s="107" t="s">
        <v>214</v>
      </c>
      <c r="E1605" s="62">
        <v>1893</v>
      </c>
      <c r="F1605" s="62">
        <v>1634</v>
      </c>
      <c r="G1605" s="100">
        <v>259</v>
      </c>
    </row>
    <row r="1606" spans="1:7" ht="18" customHeight="1" x14ac:dyDescent="0.25">
      <c r="A1606" s="59">
        <f t="shared" si="25"/>
        <v>44440</v>
      </c>
      <c r="B1606" s="60" t="s">
        <v>26</v>
      </c>
      <c r="C1606" s="60">
        <v>320330</v>
      </c>
      <c r="D1606" s="107" t="s">
        <v>215</v>
      </c>
      <c r="E1606" s="62">
        <v>14</v>
      </c>
      <c r="F1606" s="62">
        <v>6</v>
      </c>
      <c r="G1606" s="100">
        <v>8</v>
      </c>
    </row>
    <row r="1607" spans="1:7" ht="18" customHeight="1" x14ac:dyDescent="0.25">
      <c r="A1607" s="59">
        <f t="shared" si="25"/>
        <v>44440</v>
      </c>
      <c r="B1607" s="60" t="s">
        <v>26</v>
      </c>
      <c r="C1607" s="60">
        <v>320332</v>
      </c>
      <c r="D1607" s="107" t="s">
        <v>216</v>
      </c>
      <c r="E1607" s="62">
        <v>181</v>
      </c>
      <c r="F1607" s="62">
        <v>153</v>
      </c>
      <c r="G1607" s="100">
        <v>28</v>
      </c>
    </row>
    <row r="1608" spans="1:7" ht="18" customHeight="1" x14ac:dyDescent="0.25">
      <c r="A1608" s="59">
        <f t="shared" si="25"/>
        <v>44440</v>
      </c>
      <c r="B1608" s="60" t="s">
        <v>26</v>
      </c>
      <c r="C1608" s="60">
        <v>320334</v>
      </c>
      <c r="D1608" s="107" t="s">
        <v>217</v>
      </c>
      <c r="E1608" s="62">
        <v>222</v>
      </c>
      <c r="F1608" s="62">
        <v>154</v>
      </c>
      <c r="G1608" s="100">
        <v>68</v>
      </c>
    </row>
    <row r="1609" spans="1:7" ht="18" customHeight="1" x14ac:dyDescent="0.25">
      <c r="A1609" s="59">
        <f t="shared" si="25"/>
        <v>44440</v>
      </c>
      <c r="B1609" s="60" t="s">
        <v>26</v>
      </c>
      <c r="C1609" s="60">
        <v>320335</v>
      </c>
      <c r="D1609" s="107" t="s">
        <v>218</v>
      </c>
      <c r="E1609" s="62">
        <v>92</v>
      </c>
      <c r="F1609" s="62">
        <v>71</v>
      </c>
      <c r="G1609" s="100">
        <v>21</v>
      </c>
    </row>
    <row r="1610" spans="1:7" ht="18" customHeight="1" x14ac:dyDescent="0.25">
      <c r="A1610" s="59">
        <f t="shared" si="25"/>
        <v>44440</v>
      </c>
      <c r="B1610" s="60" t="s">
        <v>26</v>
      </c>
      <c r="C1610" s="60">
        <v>320340</v>
      </c>
      <c r="D1610" s="107" t="s">
        <v>219</v>
      </c>
      <c r="E1610" s="62">
        <v>45</v>
      </c>
      <c r="F1610" s="62">
        <v>40</v>
      </c>
      <c r="G1610" s="100">
        <v>5</v>
      </c>
    </row>
    <row r="1611" spans="1:7" ht="18" customHeight="1" x14ac:dyDescent="0.25">
      <c r="A1611" s="59">
        <f t="shared" si="25"/>
        <v>44440</v>
      </c>
      <c r="B1611" s="60" t="s">
        <v>26</v>
      </c>
      <c r="C1611" s="60">
        <v>320350</v>
      </c>
      <c r="D1611" s="107" t="s">
        <v>220</v>
      </c>
      <c r="E1611" s="62">
        <v>67</v>
      </c>
      <c r="F1611" s="62">
        <v>45</v>
      </c>
      <c r="G1611" s="100">
        <v>22</v>
      </c>
    </row>
    <row r="1612" spans="1:7" ht="18" customHeight="1" x14ac:dyDescent="0.25">
      <c r="A1612" s="59">
        <f t="shared" si="25"/>
        <v>44440</v>
      </c>
      <c r="B1612" s="60" t="s">
        <v>26</v>
      </c>
      <c r="C1612" s="60">
        <v>320360</v>
      </c>
      <c r="D1612" s="107" t="s">
        <v>221</v>
      </c>
      <c r="E1612" s="62">
        <v>4</v>
      </c>
      <c r="F1612" s="62">
        <v>7</v>
      </c>
      <c r="G1612" s="100">
        <v>-3</v>
      </c>
    </row>
    <row r="1613" spans="1:7" ht="18" customHeight="1" x14ac:dyDescent="0.25">
      <c r="A1613" s="59">
        <f t="shared" si="25"/>
        <v>44440</v>
      </c>
      <c r="B1613" s="60" t="s">
        <v>26</v>
      </c>
      <c r="C1613" s="60">
        <v>320370</v>
      </c>
      <c r="D1613" s="107" t="s">
        <v>222</v>
      </c>
      <c r="E1613" s="62">
        <v>65</v>
      </c>
      <c r="F1613" s="62">
        <v>38</v>
      </c>
      <c r="G1613" s="100">
        <v>27</v>
      </c>
    </row>
    <row r="1614" spans="1:7" ht="18" customHeight="1" x14ac:dyDescent="0.25">
      <c r="A1614" s="59">
        <f t="shared" si="25"/>
        <v>44440</v>
      </c>
      <c r="B1614" s="60" t="s">
        <v>26</v>
      </c>
      <c r="C1614" s="60">
        <v>320380</v>
      </c>
      <c r="D1614" s="107" t="s">
        <v>223</v>
      </c>
      <c r="E1614" s="62">
        <v>14</v>
      </c>
      <c r="F1614" s="62">
        <v>18</v>
      </c>
      <c r="G1614" s="100">
        <v>-4</v>
      </c>
    </row>
    <row r="1615" spans="1:7" ht="18" customHeight="1" x14ac:dyDescent="0.25">
      <c r="A1615" s="59">
        <f t="shared" si="25"/>
        <v>44440</v>
      </c>
      <c r="B1615" s="60" t="s">
        <v>26</v>
      </c>
      <c r="C1615" s="60">
        <v>320390</v>
      </c>
      <c r="D1615" s="107" t="s">
        <v>224</v>
      </c>
      <c r="E1615" s="62">
        <v>343</v>
      </c>
      <c r="F1615" s="62">
        <v>328</v>
      </c>
      <c r="G1615" s="100">
        <v>15</v>
      </c>
    </row>
    <row r="1616" spans="1:7" ht="18" customHeight="1" x14ac:dyDescent="0.25">
      <c r="A1616" s="59">
        <f t="shared" si="25"/>
        <v>44440</v>
      </c>
      <c r="B1616" s="60" t="s">
        <v>26</v>
      </c>
      <c r="C1616" s="60">
        <v>320400</v>
      </c>
      <c r="D1616" s="107" t="s">
        <v>225</v>
      </c>
      <c r="E1616" s="62">
        <v>42</v>
      </c>
      <c r="F1616" s="62">
        <v>23</v>
      </c>
      <c r="G1616" s="100">
        <v>19</v>
      </c>
    </row>
    <row r="1617" spans="1:7" ht="18" customHeight="1" x14ac:dyDescent="0.25">
      <c r="A1617" s="59">
        <f t="shared" si="25"/>
        <v>44440</v>
      </c>
      <c r="B1617" s="60" t="s">
        <v>26</v>
      </c>
      <c r="C1617" s="60">
        <v>320405</v>
      </c>
      <c r="D1617" s="107" t="s">
        <v>226</v>
      </c>
      <c r="E1617" s="62">
        <v>141</v>
      </c>
      <c r="F1617" s="62">
        <v>90</v>
      </c>
      <c r="G1617" s="100">
        <v>51</v>
      </c>
    </row>
    <row r="1618" spans="1:7" ht="18" customHeight="1" x14ac:dyDescent="0.25">
      <c r="A1618" s="59">
        <f t="shared" si="25"/>
        <v>44440</v>
      </c>
      <c r="B1618" s="60" t="s">
        <v>26</v>
      </c>
      <c r="C1618" s="60">
        <v>320410</v>
      </c>
      <c r="D1618" s="107" t="s">
        <v>227</v>
      </c>
      <c r="E1618" s="62">
        <v>99</v>
      </c>
      <c r="F1618" s="62">
        <v>108</v>
      </c>
      <c r="G1618" s="100">
        <v>-9</v>
      </c>
    </row>
    <row r="1619" spans="1:7" ht="18" customHeight="1" x14ac:dyDescent="0.25">
      <c r="A1619" s="59">
        <f t="shared" si="25"/>
        <v>44440</v>
      </c>
      <c r="B1619" s="60" t="s">
        <v>26</v>
      </c>
      <c r="C1619" s="60">
        <v>320420</v>
      </c>
      <c r="D1619" s="107" t="s">
        <v>228</v>
      </c>
      <c r="E1619" s="62">
        <v>137</v>
      </c>
      <c r="F1619" s="62">
        <v>62</v>
      </c>
      <c r="G1619" s="100">
        <v>75</v>
      </c>
    </row>
    <row r="1620" spans="1:7" ht="18" customHeight="1" x14ac:dyDescent="0.25">
      <c r="A1620" s="59">
        <f t="shared" si="25"/>
        <v>44440</v>
      </c>
      <c r="B1620" s="60" t="s">
        <v>26</v>
      </c>
      <c r="C1620" s="60">
        <v>320425</v>
      </c>
      <c r="D1620" s="107" t="s">
        <v>229</v>
      </c>
      <c r="E1620" s="62">
        <v>7</v>
      </c>
      <c r="F1620" s="62">
        <v>5</v>
      </c>
      <c r="G1620" s="100">
        <v>2</v>
      </c>
    </row>
    <row r="1621" spans="1:7" ht="18" customHeight="1" x14ac:dyDescent="0.25">
      <c r="A1621" s="59">
        <f t="shared" si="25"/>
        <v>44440</v>
      </c>
      <c r="B1621" s="60" t="s">
        <v>26</v>
      </c>
      <c r="C1621" s="60">
        <v>320430</v>
      </c>
      <c r="D1621" s="107" t="s">
        <v>230</v>
      </c>
      <c r="E1621" s="62">
        <v>19</v>
      </c>
      <c r="F1621" s="62">
        <v>32</v>
      </c>
      <c r="G1621" s="100">
        <v>-13</v>
      </c>
    </row>
    <row r="1622" spans="1:7" ht="18" customHeight="1" x14ac:dyDescent="0.25">
      <c r="A1622" s="59">
        <f t="shared" si="25"/>
        <v>44440</v>
      </c>
      <c r="B1622" s="60" t="s">
        <v>26</v>
      </c>
      <c r="C1622" s="60">
        <v>320435</v>
      </c>
      <c r="D1622" s="107" t="s">
        <v>231</v>
      </c>
      <c r="E1622" s="62">
        <v>62</v>
      </c>
      <c r="F1622" s="62">
        <v>43</v>
      </c>
      <c r="G1622" s="100">
        <v>19</v>
      </c>
    </row>
    <row r="1623" spans="1:7" ht="18" customHeight="1" x14ac:dyDescent="0.25">
      <c r="A1623" s="59">
        <f t="shared" si="25"/>
        <v>44440</v>
      </c>
      <c r="B1623" s="60" t="s">
        <v>26</v>
      </c>
      <c r="C1623" s="60">
        <v>320440</v>
      </c>
      <c r="D1623" s="107" t="s">
        <v>232</v>
      </c>
      <c r="E1623" s="62">
        <v>22</v>
      </c>
      <c r="F1623" s="62">
        <v>29</v>
      </c>
      <c r="G1623" s="100">
        <v>-7</v>
      </c>
    </row>
    <row r="1624" spans="1:7" ht="18" customHeight="1" x14ac:dyDescent="0.25">
      <c r="A1624" s="59">
        <f t="shared" si="25"/>
        <v>44440</v>
      </c>
      <c r="B1624" s="60" t="s">
        <v>26</v>
      </c>
      <c r="C1624" s="60">
        <v>320450</v>
      </c>
      <c r="D1624" s="107" t="s">
        <v>233</v>
      </c>
      <c r="E1624" s="62">
        <v>42</v>
      </c>
      <c r="F1624" s="62">
        <v>20</v>
      </c>
      <c r="G1624" s="100">
        <v>22</v>
      </c>
    </row>
    <row r="1625" spans="1:7" ht="18" customHeight="1" x14ac:dyDescent="0.25">
      <c r="A1625" s="59">
        <f t="shared" si="25"/>
        <v>44440</v>
      </c>
      <c r="B1625" s="60" t="s">
        <v>26</v>
      </c>
      <c r="C1625" s="60">
        <v>320455</v>
      </c>
      <c r="D1625" s="107" t="s">
        <v>234</v>
      </c>
      <c r="E1625" s="62">
        <v>243</v>
      </c>
      <c r="F1625" s="62">
        <v>250</v>
      </c>
      <c r="G1625" s="100">
        <v>-7</v>
      </c>
    </row>
    <row r="1626" spans="1:7" ht="18" customHeight="1" x14ac:dyDescent="0.25">
      <c r="A1626" s="59">
        <f t="shared" si="25"/>
        <v>44440</v>
      </c>
      <c r="B1626" s="60" t="s">
        <v>26</v>
      </c>
      <c r="C1626" s="60">
        <v>320460</v>
      </c>
      <c r="D1626" s="107" t="s">
        <v>235</v>
      </c>
      <c r="E1626" s="62">
        <v>139</v>
      </c>
      <c r="F1626" s="62">
        <v>151</v>
      </c>
      <c r="G1626" s="100">
        <v>-12</v>
      </c>
    </row>
    <row r="1627" spans="1:7" ht="18" customHeight="1" x14ac:dyDescent="0.25">
      <c r="A1627" s="59">
        <f t="shared" si="25"/>
        <v>44440</v>
      </c>
      <c r="B1627" s="60" t="s">
        <v>26</v>
      </c>
      <c r="C1627" s="60">
        <v>320465</v>
      </c>
      <c r="D1627" s="107" t="s">
        <v>236</v>
      </c>
      <c r="E1627" s="62">
        <v>28</v>
      </c>
      <c r="F1627" s="62">
        <v>34</v>
      </c>
      <c r="G1627" s="100">
        <v>-6</v>
      </c>
    </row>
    <row r="1628" spans="1:7" ht="18" customHeight="1" x14ac:dyDescent="0.25">
      <c r="A1628" s="59">
        <f t="shared" si="25"/>
        <v>44440</v>
      </c>
      <c r="B1628" s="60" t="s">
        <v>26</v>
      </c>
      <c r="C1628" s="60">
        <v>320470</v>
      </c>
      <c r="D1628" s="107" t="s">
        <v>237</v>
      </c>
      <c r="E1628" s="62">
        <v>349</v>
      </c>
      <c r="F1628" s="62">
        <v>258</v>
      </c>
      <c r="G1628" s="100">
        <v>91</v>
      </c>
    </row>
    <row r="1629" spans="1:7" ht="18" customHeight="1" x14ac:dyDescent="0.25">
      <c r="A1629" s="59">
        <f t="shared" si="25"/>
        <v>44440</v>
      </c>
      <c r="B1629" s="60" t="s">
        <v>26</v>
      </c>
      <c r="C1629" s="60">
        <v>320480</v>
      </c>
      <c r="D1629" s="107" t="s">
        <v>238</v>
      </c>
      <c r="E1629" s="62">
        <v>15</v>
      </c>
      <c r="F1629" s="62">
        <v>43</v>
      </c>
      <c r="G1629" s="100">
        <v>-28</v>
      </c>
    </row>
    <row r="1630" spans="1:7" ht="18" customHeight="1" x14ac:dyDescent="0.25">
      <c r="A1630" s="59">
        <f t="shared" si="25"/>
        <v>44440</v>
      </c>
      <c r="B1630" s="60" t="s">
        <v>26</v>
      </c>
      <c r="C1630" s="60">
        <v>320490</v>
      </c>
      <c r="D1630" s="107" t="s">
        <v>239</v>
      </c>
      <c r="E1630" s="62">
        <v>1076</v>
      </c>
      <c r="F1630" s="62">
        <v>619</v>
      </c>
      <c r="G1630" s="100">
        <v>457</v>
      </c>
    </row>
    <row r="1631" spans="1:7" ht="18" customHeight="1" x14ac:dyDescent="0.25">
      <c r="A1631" s="59">
        <f t="shared" si="25"/>
        <v>44440</v>
      </c>
      <c r="B1631" s="60" t="s">
        <v>26</v>
      </c>
      <c r="C1631" s="60">
        <v>320495</v>
      </c>
      <c r="D1631" s="107" t="s">
        <v>240</v>
      </c>
      <c r="E1631" s="62">
        <v>70</v>
      </c>
      <c r="F1631" s="62">
        <v>40</v>
      </c>
      <c r="G1631" s="100">
        <v>30</v>
      </c>
    </row>
    <row r="1632" spans="1:7" ht="18" customHeight="1" x14ac:dyDescent="0.25">
      <c r="A1632" s="59">
        <f t="shared" si="25"/>
        <v>44440</v>
      </c>
      <c r="B1632" s="60" t="s">
        <v>26</v>
      </c>
      <c r="C1632" s="60">
        <v>320500</v>
      </c>
      <c r="D1632" s="107" t="s">
        <v>241</v>
      </c>
      <c r="E1632" s="62">
        <v>6523</v>
      </c>
      <c r="F1632" s="62">
        <v>5282</v>
      </c>
      <c r="G1632" s="100">
        <v>1241</v>
      </c>
    </row>
    <row r="1633" spans="1:7" ht="18" customHeight="1" x14ac:dyDescent="0.25">
      <c r="A1633" s="59">
        <f t="shared" si="25"/>
        <v>44440</v>
      </c>
      <c r="B1633" s="60" t="s">
        <v>26</v>
      </c>
      <c r="C1633" s="60">
        <v>320501</v>
      </c>
      <c r="D1633" s="107" t="s">
        <v>242</v>
      </c>
      <c r="E1633" s="62">
        <v>94</v>
      </c>
      <c r="F1633" s="62">
        <v>94</v>
      </c>
      <c r="G1633" s="100">
        <v>0</v>
      </c>
    </row>
    <row r="1634" spans="1:7" ht="18" customHeight="1" x14ac:dyDescent="0.25">
      <c r="A1634" s="59">
        <f t="shared" si="25"/>
        <v>44440</v>
      </c>
      <c r="B1634" s="60" t="s">
        <v>26</v>
      </c>
      <c r="C1634" s="60">
        <v>320503</v>
      </c>
      <c r="D1634" s="107" t="s">
        <v>243</v>
      </c>
      <c r="E1634" s="62">
        <v>126</v>
      </c>
      <c r="F1634" s="62">
        <v>88</v>
      </c>
      <c r="G1634" s="100">
        <v>38</v>
      </c>
    </row>
    <row r="1635" spans="1:7" ht="18" customHeight="1" x14ac:dyDescent="0.25">
      <c r="A1635" s="59">
        <f t="shared" si="25"/>
        <v>44440</v>
      </c>
      <c r="B1635" s="60" t="s">
        <v>26</v>
      </c>
      <c r="C1635" s="60">
        <v>320506</v>
      </c>
      <c r="D1635" s="107" t="s">
        <v>244</v>
      </c>
      <c r="E1635" s="62">
        <v>203</v>
      </c>
      <c r="F1635" s="62">
        <v>256</v>
      </c>
      <c r="G1635" s="100">
        <v>-53</v>
      </c>
    </row>
    <row r="1636" spans="1:7" ht="18" customHeight="1" x14ac:dyDescent="0.25">
      <c r="A1636" s="59">
        <f t="shared" si="25"/>
        <v>44440</v>
      </c>
      <c r="B1636" s="60" t="s">
        <v>26</v>
      </c>
      <c r="C1636" s="60">
        <v>320510</v>
      </c>
      <c r="D1636" s="107" t="s">
        <v>245</v>
      </c>
      <c r="E1636" s="62">
        <v>563</v>
      </c>
      <c r="F1636" s="62">
        <v>427</v>
      </c>
      <c r="G1636" s="100">
        <v>136</v>
      </c>
    </row>
    <row r="1637" spans="1:7" ht="18" customHeight="1" x14ac:dyDescent="0.25">
      <c r="A1637" s="59">
        <f t="shared" si="25"/>
        <v>44440</v>
      </c>
      <c r="B1637" s="60" t="s">
        <v>26</v>
      </c>
      <c r="C1637" s="60">
        <v>320515</v>
      </c>
      <c r="D1637" s="107" t="s">
        <v>246</v>
      </c>
      <c r="E1637" s="62">
        <v>15</v>
      </c>
      <c r="F1637" s="62">
        <v>8</v>
      </c>
      <c r="G1637" s="100">
        <v>7</v>
      </c>
    </row>
    <row r="1638" spans="1:7" ht="18" customHeight="1" x14ac:dyDescent="0.25">
      <c r="A1638" s="59">
        <f t="shared" si="25"/>
        <v>44440</v>
      </c>
      <c r="B1638" s="60" t="s">
        <v>26</v>
      </c>
      <c r="C1638" s="60">
        <v>320517</v>
      </c>
      <c r="D1638" s="107" t="s">
        <v>247</v>
      </c>
      <c r="E1638" s="62">
        <v>96</v>
      </c>
      <c r="F1638" s="62">
        <v>64</v>
      </c>
      <c r="G1638" s="100">
        <v>32</v>
      </c>
    </row>
    <row r="1639" spans="1:7" ht="18" customHeight="1" x14ac:dyDescent="0.25">
      <c r="A1639" s="59">
        <f t="shared" si="25"/>
        <v>44440</v>
      </c>
      <c r="B1639" s="60" t="s">
        <v>26</v>
      </c>
      <c r="C1639" s="60">
        <v>320520</v>
      </c>
      <c r="D1639" s="107" t="s">
        <v>248</v>
      </c>
      <c r="E1639" s="62">
        <v>4075</v>
      </c>
      <c r="F1639" s="62">
        <v>3602</v>
      </c>
      <c r="G1639" s="100">
        <v>473</v>
      </c>
    </row>
    <row r="1640" spans="1:7" ht="18" customHeight="1" x14ac:dyDescent="0.25">
      <c r="A1640" s="59">
        <f t="shared" si="25"/>
        <v>44440</v>
      </c>
      <c r="B1640" s="60" t="s">
        <v>26</v>
      </c>
      <c r="C1640" s="60">
        <v>320530</v>
      </c>
      <c r="D1640" s="107" t="s">
        <v>249</v>
      </c>
      <c r="E1640" s="62">
        <v>5736</v>
      </c>
      <c r="F1640" s="62">
        <v>4712</v>
      </c>
      <c r="G1640" s="100">
        <v>1024</v>
      </c>
    </row>
    <row r="1641" spans="1:7" ht="18" customHeight="1" x14ac:dyDescent="0.25">
      <c r="A1641" s="59">
        <f t="shared" si="25"/>
        <v>44470</v>
      </c>
      <c r="B1641" s="60" t="s">
        <v>26</v>
      </c>
      <c r="C1641" s="60">
        <v>320010</v>
      </c>
      <c r="D1641" s="107" t="s">
        <v>172</v>
      </c>
      <c r="E1641" s="62">
        <v>96</v>
      </c>
      <c r="F1641" s="62">
        <v>63</v>
      </c>
      <c r="G1641" s="100">
        <v>33</v>
      </c>
    </row>
    <row r="1642" spans="1:7" ht="18" customHeight="1" x14ac:dyDescent="0.25">
      <c r="A1642" s="59">
        <f t="shared" si="25"/>
        <v>44470</v>
      </c>
      <c r="B1642" s="60" t="s">
        <v>26</v>
      </c>
      <c r="C1642" s="60">
        <v>320013</v>
      </c>
      <c r="D1642" s="107" t="s">
        <v>173</v>
      </c>
      <c r="E1642" s="62">
        <v>31</v>
      </c>
      <c r="F1642" s="62">
        <v>26</v>
      </c>
      <c r="G1642" s="100">
        <v>5</v>
      </c>
    </row>
    <row r="1643" spans="1:7" ht="18" customHeight="1" x14ac:dyDescent="0.25">
      <c r="A1643" s="59">
        <f t="shared" si="25"/>
        <v>44470</v>
      </c>
      <c r="B1643" s="60" t="s">
        <v>26</v>
      </c>
      <c r="C1643" s="60">
        <v>320016</v>
      </c>
      <c r="D1643" s="107" t="s">
        <v>174</v>
      </c>
      <c r="E1643" s="62">
        <v>19</v>
      </c>
      <c r="F1643" s="62">
        <v>29</v>
      </c>
      <c r="G1643" s="100">
        <v>-10</v>
      </c>
    </row>
    <row r="1644" spans="1:7" ht="18" customHeight="1" x14ac:dyDescent="0.25">
      <c r="A1644" s="59">
        <f t="shared" si="25"/>
        <v>44470</v>
      </c>
      <c r="B1644" s="60" t="s">
        <v>26</v>
      </c>
      <c r="C1644" s="60">
        <v>320020</v>
      </c>
      <c r="D1644" s="107" t="s">
        <v>175</v>
      </c>
      <c r="E1644" s="62">
        <v>98</v>
      </c>
      <c r="F1644" s="62">
        <v>53</v>
      </c>
      <c r="G1644" s="100">
        <v>45</v>
      </c>
    </row>
    <row r="1645" spans="1:7" ht="18" customHeight="1" x14ac:dyDescent="0.25">
      <c r="A1645" s="59">
        <f t="shared" si="25"/>
        <v>44470</v>
      </c>
      <c r="B1645" s="60" t="s">
        <v>26</v>
      </c>
      <c r="C1645" s="60">
        <v>320030</v>
      </c>
      <c r="D1645" s="107" t="s">
        <v>176</v>
      </c>
      <c r="E1645" s="62">
        <v>249</v>
      </c>
      <c r="F1645" s="62">
        <v>93</v>
      </c>
      <c r="G1645" s="100">
        <v>156</v>
      </c>
    </row>
    <row r="1646" spans="1:7" ht="18" customHeight="1" x14ac:dyDescent="0.25">
      <c r="A1646" s="59">
        <f t="shared" si="25"/>
        <v>44470</v>
      </c>
      <c r="B1646" s="60" t="s">
        <v>26</v>
      </c>
      <c r="C1646" s="60">
        <v>320035</v>
      </c>
      <c r="D1646" s="107" t="s">
        <v>177</v>
      </c>
      <c r="E1646" s="62">
        <v>14</v>
      </c>
      <c r="F1646" s="62">
        <v>10</v>
      </c>
      <c r="G1646" s="100">
        <v>4</v>
      </c>
    </row>
    <row r="1647" spans="1:7" ht="18" customHeight="1" x14ac:dyDescent="0.25">
      <c r="A1647" s="59">
        <f t="shared" si="25"/>
        <v>44470</v>
      </c>
      <c r="B1647" s="60" t="s">
        <v>26</v>
      </c>
      <c r="C1647" s="60">
        <v>320040</v>
      </c>
      <c r="D1647" s="107" t="s">
        <v>178</v>
      </c>
      <c r="E1647" s="62">
        <v>191</v>
      </c>
      <c r="F1647" s="62">
        <v>121</v>
      </c>
      <c r="G1647" s="100">
        <v>70</v>
      </c>
    </row>
    <row r="1648" spans="1:7" ht="18" customHeight="1" x14ac:dyDescent="0.25">
      <c r="A1648" s="59">
        <f t="shared" si="25"/>
        <v>44470</v>
      </c>
      <c r="B1648" s="60" t="s">
        <v>26</v>
      </c>
      <c r="C1648" s="60">
        <v>320050</v>
      </c>
      <c r="D1648" s="107" t="s">
        <v>179</v>
      </c>
      <c r="E1648" s="62">
        <v>8</v>
      </c>
      <c r="F1648" s="62">
        <v>12</v>
      </c>
      <c r="G1648" s="100">
        <v>-4</v>
      </c>
    </row>
    <row r="1649" spans="1:7" ht="18" customHeight="1" x14ac:dyDescent="0.25">
      <c r="A1649" s="59">
        <f t="shared" si="25"/>
        <v>44470</v>
      </c>
      <c r="B1649" s="60" t="s">
        <v>26</v>
      </c>
      <c r="C1649" s="60">
        <v>320060</v>
      </c>
      <c r="D1649" s="107" t="s">
        <v>180</v>
      </c>
      <c r="E1649" s="62">
        <v>1291</v>
      </c>
      <c r="F1649" s="62">
        <v>2067</v>
      </c>
      <c r="G1649" s="100">
        <v>-776</v>
      </c>
    </row>
    <row r="1650" spans="1:7" ht="18" customHeight="1" x14ac:dyDescent="0.25">
      <c r="A1650" s="59">
        <f t="shared" si="25"/>
        <v>44470</v>
      </c>
      <c r="B1650" s="60" t="s">
        <v>26</v>
      </c>
      <c r="C1650" s="60">
        <v>320070</v>
      </c>
      <c r="D1650" s="107" t="s">
        <v>181</v>
      </c>
      <c r="E1650" s="62">
        <v>73</v>
      </c>
      <c r="F1650" s="62">
        <v>76</v>
      </c>
      <c r="G1650" s="100">
        <v>-3</v>
      </c>
    </row>
    <row r="1651" spans="1:7" ht="18" customHeight="1" x14ac:dyDescent="0.25">
      <c r="A1651" s="59">
        <f t="shared" si="25"/>
        <v>44470</v>
      </c>
      <c r="B1651" s="60" t="s">
        <v>26</v>
      </c>
      <c r="C1651" s="60">
        <v>320080</v>
      </c>
      <c r="D1651" s="107" t="s">
        <v>182</v>
      </c>
      <c r="E1651" s="62">
        <v>151</v>
      </c>
      <c r="F1651" s="62">
        <v>129</v>
      </c>
      <c r="G1651" s="100">
        <v>22</v>
      </c>
    </row>
    <row r="1652" spans="1:7" ht="18" customHeight="1" x14ac:dyDescent="0.25">
      <c r="A1652" s="59">
        <f t="shared" si="25"/>
        <v>44470</v>
      </c>
      <c r="B1652" s="60" t="s">
        <v>26</v>
      </c>
      <c r="C1652" s="60">
        <v>320090</v>
      </c>
      <c r="D1652" s="107" t="s">
        <v>183</v>
      </c>
      <c r="E1652" s="62">
        <v>196</v>
      </c>
      <c r="F1652" s="62">
        <v>194</v>
      </c>
      <c r="G1652" s="100">
        <v>2</v>
      </c>
    </row>
    <row r="1653" spans="1:7" ht="18" customHeight="1" x14ac:dyDescent="0.25">
      <c r="A1653" s="59">
        <f t="shared" si="25"/>
        <v>44470</v>
      </c>
      <c r="B1653" s="60" t="s">
        <v>26</v>
      </c>
      <c r="C1653" s="60">
        <v>320100</v>
      </c>
      <c r="D1653" s="107" t="s">
        <v>184</v>
      </c>
      <c r="E1653" s="62">
        <v>43</v>
      </c>
      <c r="F1653" s="62">
        <v>40</v>
      </c>
      <c r="G1653" s="100">
        <v>3</v>
      </c>
    </row>
    <row r="1654" spans="1:7" ht="18" customHeight="1" x14ac:dyDescent="0.25">
      <c r="A1654" s="59">
        <f t="shared" si="25"/>
        <v>44470</v>
      </c>
      <c r="B1654" s="60" t="s">
        <v>26</v>
      </c>
      <c r="C1654" s="60">
        <v>320110</v>
      </c>
      <c r="D1654" s="107" t="s">
        <v>185</v>
      </c>
      <c r="E1654" s="62">
        <v>16</v>
      </c>
      <c r="F1654" s="62">
        <v>26</v>
      </c>
      <c r="G1654" s="100">
        <v>-10</v>
      </c>
    </row>
    <row r="1655" spans="1:7" ht="18" customHeight="1" x14ac:dyDescent="0.25">
      <c r="A1655" s="59">
        <f t="shared" si="25"/>
        <v>44470</v>
      </c>
      <c r="B1655" s="60" t="s">
        <v>26</v>
      </c>
      <c r="C1655" s="60">
        <v>320115</v>
      </c>
      <c r="D1655" s="107" t="s">
        <v>186</v>
      </c>
      <c r="E1655" s="62">
        <v>17</v>
      </c>
      <c r="F1655" s="62">
        <v>11</v>
      </c>
      <c r="G1655" s="100">
        <v>6</v>
      </c>
    </row>
    <row r="1656" spans="1:7" ht="18" customHeight="1" x14ac:dyDescent="0.25">
      <c r="A1656" s="59">
        <f t="shared" si="25"/>
        <v>44470</v>
      </c>
      <c r="B1656" s="60" t="s">
        <v>26</v>
      </c>
      <c r="C1656" s="60">
        <v>320120</v>
      </c>
      <c r="D1656" s="107" t="s">
        <v>187</v>
      </c>
      <c r="E1656" s="62">
        <v>1482</v>
      </c>
      <c r="F1656" s="62">
        <v>1380</v>
      </c>
      <c r="G1656" s="100">
        <v>102</v>
      </c>
    </row>
    <row r="1657" spans="1:7" ht="18" customHeight="1" x14ac:dyDescent="0.25">
      <c r="A1657" s="59">
        <f t="shared" si="25"/>
        <v>44470</v>
      </c>
      <c r="B1657" s="60" t="s">
        <v>26</v>
      </c>
      <c r="C1657" s="60">
        <v>320130</v>
      </c>
      <c r="D1657" s="107" t="s">
        <v>188</v>
      </c>
      <c r="E1657" s="62">
        <v>2501</v>
      </c>
      <c r="F1657" s="62">
        <v>1938</v>
      </c>
      <c r="G1657" s="100">
        <v>563</v>
      </c>
    </row>
    <row r="1658" spans="1:7" ht="18" customHeight="1" x14ac:dyDescent="0.25">
      <c r="A1658" s="59">
        <f t="shared" si="25"/>
        <v>44470</v>
      </c>
      <c r="B1658" s="60" t="s">
        <v>26</v>
      </c>
      <c r="C1658" s="60">
        <v>320140</v>
      </c>
      <c r="D1658" s="107" t="s">
        <v>189</v>
      </c>
      <c r="E1658" s="62">
        <v>241</v>
      </c>
      <c r="F1658" s="62">
        <v>244</v>
      </c>
      <c r="G1658" s="100">
        <v>-3</v>
      </c>
    </row>
    <row r="1659" spans="1:7" ht="18" customHeight="1" x14ac:dyDescent="0.25">
      <c r="A1659" s="59">
        <f t="shared" si="25"/>
        <v>44470</v>
      </c>
      <c r="B1659" s="60" t="s">
        <v>26</v>
      </c>
      <c r="C1659" s="60">
        <v>320150</v>
      </c>
      <c r="D1659" s="107" t="s">
        <v>190</v>
      </c>
      <c r="E1659" s="62">
        <v>1190</v>
      </c>
      <c r="F1659" s="62">
        <v>1063</v>
      </c>
      <c r="G1659" s="100">
        <v>127</v>
      </c>
    </row>
    <row r="1660" spans="1:7" ht="18" customHeight="1" x14ac:dyDescent="0.25">
      <c r="A1660" s="59">
        <f t="shared" si="25"/>
        <v>44470</v>
      </c>
      <c r="B1660" s="60" t="s">
        <v>26</v>
      </c>
      <c r="C1660" s="60">
        <v>320160</v>
      </c>
      <c r="D1660" s="107" t="s">
        <v>191</v>
      </c>
      <c r="E1660" s="62">
        <v>121</v>
      </c>
      <c r="F1660" s="62">
        <v>59</v>
      </c>
      <c r="G1660" s="100">
        <v>62</v>
      </c>
    </row>
    <row r="1661" spans="1:7" ht="18" customHeight="1" x14ac:dyDescent="0.25">
      <c r="A1661" s="59">
        <f t="shared" si="25"/>
        <v>44470</v>
      </c>
      <c r="B1661" s="60" t="s">
        <v>26</v>
      </c>
      <c r="C1661" s="60">
        <v>320170</v>
      </c>
      <c r="D1661" s="107" t="s">
        <v>192</v>
      </c>
      <c r="E1661" s="62">
        <v>59</v>
      </c>
      <c r="F1661" s="62">
        <v>29</v>
      </c>
      <c r="G1661" s="100">
        <v>30</v>
      </c>
    </row>
    <row r="1662" spans="1:7" ht="18" customHeight="1" x14ac:dyDescent="0.25">
      <c r="A1662" s="59">
        <f t="shared" si="25"/>
        <v>44470</v>
      </c>
      <c r="B1662" s="60" t="s">
        <v>26</v>
      </c>
      <c r="C1662" s="60">
        <v>320180</v>
      </c>
      <c r="D1662" s="107" t="s">
        <v>193</v>
      </c>
      <c r="E1662" s="62">
        <v>18</v>
      </c>
      <c r="F1662" s="62">
        <v>6</v>
      </c>
      <c r="G1662" s="100">
        <v>12</v>
      </c>
    </row>
    <row r="1663" spans="1:7" ht="18" customHeight="1" x14ac:dyDescent="0.25">
      <c r="A1663" s="59">
        <f t="shared" si="25"/>
        <v>44470</v>
      </c>
      <c r="B1663" s="60" t="s">
        <v>26</v>
      </c>
      <c r="C1663" s="60">
        <v>320190</v>
      </c>
      <c r="D1663" s="107" t="s">
        <v>194</v>
      </c>
      <c r="E1663" s="62">
        <v>231</v>
      </c>
      <c r="F1663" s="62">
        <v>155</v>
      </c>
      <c r="G1663" s="100">
        <v>76</v>
      </c>
    </row>
    <row r="1664" spans="1:7" ht="18" customHeight="1" x14ac:dyDescent="0.25">
      <c r="A1664" s="59">
        <f t="shared" si="25"/>
        <v>44470</v>
      </c>
      <c r="B1664" s="60" t="s">
        <v>26</v>
      </c>
      <c r="C1664" s="60">
        <v>320200</v>
      </c>
      <c r="D1664" s="107" t="s">
        <v>195</v>
      </c>
      <c r="E1664" s="62">
        <v>60</v>
      </c>
      <c r="F1664" s="62">
        <v>27</v>
      </c>
      <c r="G1664" s="100">
        <v>33</v>
      </c>
    </row>
    <row r="1665" spans="1:7" ht="18" customHeight="1" x14ac:dyDescent="0.25">
      <c r="A1665" s="59">
        <f t="shared" si="25"/>
        <v>44470</v>
      </c>
      <c r="B1665" s="60" t="s">
        <v>26</v>
      </c>
      <c r="C1665" s="60">
        <v>320210</v>
      </c>
      <c r="D1665" s="107" t="s">
        <v>196</v>
      </c>
      <c r="E1665" s="62">
        <v>39</v>
      </c>
      <c r="F1665" s="62">
        <v>50</v>
      </c>
      <c r="G1665" s="100">
        <v>-11</v>
      </c>
    </row>
    <row r="1666" spans="1:7" ht="18" customHeight="1" x14ac:dyDescent="0.25">
      <c r="A1666" s="59">
        <f t="shared" si="25"/>
        <v>44470</v>
      </c>
      <c r="B1666" s="60" t="s">
        <v>26</v>
      </c>
      <c r="C1666" s="60">
        <v>320220</v>
      </c>
      <c r="D1666" s="107" t="s">
        <v>197</v>
      </c>
      <c r="E1666" s="62">
        <v>79</v>
      </c>
      <c r="F1666" s="62">
        <v>90</v>
      </c>
      <c r="G1666" s="100">
        <v>-11</v>
      </c>
    </row>
    <row r="1667" spans="1:7" ht="18" customHeight="1" x14ac:dyDescent="0.25">
      <c r="A1667" s="59">
        <f t="shared" ref="A1667:A1730" si="26">IF(B1667&lt;&gt;"",DATE(2020,INT((ROW(A1665)-1)/78)+1,1),"")</f>
        <v>44470</v>
      </c>
      <c r="B1667" s="60" t="s">
        <v>26</v>
      </c>
      <c r="C1667" s="60">
        <v>320225</v>
      </c>
      <c r="D1667" s="107" t="s">
        <v>198</v>
      </c>
      <c r="E1667" s="62">
        <v>24</v>
      </c>
      <c r="F1667" s="62">
        <v>23</v>
      </c>
      <c r="G1667" s="100">
        <v>1</v>
      </c>
    </row>
    <row r="1668" spans="1:7" ht="18" customHeight="1" x14ac:dyDescent="0.25">
      <c r="A1668" s="59">
        <f t="shared" si="26"/>
        <v>44470</v>
      </c>
      <c r="B1668" s="60" t="s">
        <v>26</v>
      </c>
      <c r="C1668" s="60">
        <v>320230</v>
      </c>
      <c r="D1668" s="107" t="s">
        <v>199</v>
      </c>
      <c r="E1668" s="62">
        <v>114</v>
      </c>
      <c r="F1668" s="62">
        <v>66</v>
      </c>
      <c r="G1668" s="100">
        <v>48</v>
      </c>
    </row>
    <row r="1669" spans="1:7" ht="18" customHeight="1" x14ac:dyDescent="0.25">
      <c r="A1669" s="59">
        <f t="shared" si="26"/>
        <v>44470</v>
      </c>
      <c r="B1669" s="60" t="s">
        <v>26</v>
      </c>
      <c r="C1669" s="60">
        <v>320240</v>
      </c>
      <c r="D1669" s="107" t="s">
        <v>200</v>
      </c>
      <c r="E1669" s="62">
        <v>784</v>
      </c>
      <c r="F1669" s="62">
        <v>593</v>
      </c>
      <c r="G1669" s="100">
        <v>191</v>
      </c>
    </row>
    <row r="1670" spans="1:7" ht="18" customHeight="1" x14ac:dyDescent="0.25">
      <c r="A1670" s="59">
        <f t="shared" si="26"/>
        <v>44470</v>
      </c>
      <c r="B1670" s="60" t="s">
        <v>26</v>
      </c>
      <c r="C1670" s="60">
        <v>320245</v>
      </c>
      <c r="D1670" s="107" t="s">
        <v>201</v>
      </c>
      <c r="E1670" s="62">
        <v>68</v>
      </c>
      <c r="F1670" s="62">
        <v>84</v>
      </c>
      <c r="G1670" s="100">
        <v>-16</v>
      </c>
    </row>
    <row r="1671" spans="1:7" ht="18" customHeight="1" x14ac:dyDescent="0.25">
      <c r="A1671" s="59">
        <f t="shared" si="26"/>
        <v>44470</v>
      </c>
      <c r="B1671" s="60" t="s">
        <v>26</v>
      </c>
      <c r="C1671" s="60">
        <v>320250</v>
      </c>
      <c r="D1671" s="107" t="s">
        <v>202</v>
      </c>
      <c r="E1671" s="62">
        <v>198</v>
      </c>
      <c r="F1671" s="62">
        <v>193</v>
      </c>
      <c r="G1671" s="100">
        <v>5</v>
      </c>
    </row>
    <row r="1672" spans="1:7" ht="18" customHeight="1" x14ac:dyDescent="0.25">
      <c r="A1672" s="59">
        <f t="shared" si="26"/>
        <v>44470</v>
      </c>
      <c r="B1672" s="60" t="s">
        <v>26</v>
      </c>
      <c r="C1672" s="60">
        <v>320255</v>
      </c>
      <c r="D1672" s="107" t="s">
        <v>203</v>
      </c>
      <c r="E1672" s="62">
        <v>10</v>
      </c>
      <c r="F1672" s="62">
        <v>13</v>
      </c>
      <c r="G1672" s="100">
        <v>-3</v>
      </c>
    </row>
    <row r="1673" spans="1:7" ht="18" customHeight="1" x14ac:dyDescent="0.25">
      <c r="A1673" s="59">
        <f t="shared" si="26"/>
        <v>44470</v>
      </c>
      <c r="B1673" s="60" t="s">
        <v>26</v>
      </c>
      <c r="C1673" s="60">
        <v>320260</v>
      </c>
      <c r="D1673" s="107" t="s">
        <v>204</v>
      </c>
      <c r="E1673" s="62">
        <v>128</v>
      </c>
      <c r="F1673" s="62">
        <v>81</v>
      </c>
      <c r="G1673" s="100">
        <v>47</v>
      </c>
    </row>
    <row r="1674" spans="1:7" ht="18" customHeight="1" x14ac:dyDescent="0.25">
      <c r="A1674" s="59">
        <f t="shared" si="26"/>
        <v>44470</v>
      </c>
      <c r="B1674" s="60" t="s">
        <v>26</v>
      </c>
      <c r="C1674" s="60">
        <v>320265</v>
      </c>
      <c r="D1674" s="107" t="s">
        <v>205</v>
      </c>
      <c r="E1674" s="62">
        <v>27</v>
      </c>
      <c r="F1674" s="62">
        <v>22</v>
      </c>
      <c r="G1674" s="100">
        <v>5</v>
      </c>
    </row>
    <row r="1675" spans="1:7" ht="18" customHeight="1" x14ac:dyDescent="0.25">
      <c r="A1675" s="59">
        <f t="shared" si="26"/>
        <v>44470</v>
      </c>
      <c r="B1675" s="60" t="s">
        <v>26</v>
      </c>
      <c r="C1675" s="60">
        <v>320270</v>
      </c>
      <c r="D1675" s="107" t="s">
        <v>206</v>
      </c>
      <c r="E1675" s="62">
        <v>39</v>
      </c>
      <c r="F1675" s="62">
        <v>24</v>
      </c>
      <c r="G1675" s="100">
        <v>15</v>
      </c>
    </row>
    <row r="1676" spans="1:7" ht="18" customHeight="1" x14ac:dyDescent="0.25">
      <c r="A1676" s="59">
        <f t="shared" si="26"/>
        <v>44470</v>
      </c>
      <c r="B1676" s="60" t="s">
        <v>26</v>
      </c>
      <c r="C1676" s="60">
        <v>320280</v>
      </c>
      <c r="D1676" s="107" t="s">
        <v>207</v>
      </c>
      <c r="E1676" s="62">
        <v>101</v>
      </c>
      <c r="F1676" s="62">
        <v>397</v>
      </c>
      <c r="G1676" s="100">
        <v>-296</v>
      </c>
    </row>
    <row r="1677" spans="1:7" ht="18" customHeight="1" x14ac:dyDescent="0.25">
      <c r="A1677" s="59">
        <f t="shared" si="26"/>
        <v>44470</v>
      </c>
      <c r="B1677" s="60" t="s">
        <v>26</v>
      </c>
      <c r="C1677" s="60">
        <v>320290</v>
      </c>
      <c r="D1677" s="107" t="s">
        <v>208</v>
      </c>
      <c r="E1677" s="62">
        <v>137</v>
      </c>
      <c r="F1677" s="62">
        <v>28</v>
      </c>
      <c r="G1677" s="100">
        <v>109</v>
      </c>
    </row>
    <row r="1678" spans="1:7" ht="18" customHeight="1" x14ac:dyDescent="0.25">
      <c r="A1678" s="59">
        <f t="shared" si="26"/>
        <v>44470</v>
      </c>
      <c r="B1678" s="60" t="s">
        <v>26</v>
      </c>
      <c r="C1678" s="60">
        <v>320300</v>
      </c>
      <c r="D1678" s="107" t="s">
        <v>209</v>
      </c>
      <c r="E1678" s="62">
        <v>89</v>
      </c>
      <c r="F1678" s="62">
        <v>74</v>
      </c>
      <c r="G1678" s="100">
        <v>15</v>
      </c>
    </row>
    <row r="1679" spans="1:7" ht="18" customHeight="1" x14ac:dyDescent="0.25">
      <c r="A1679" s="59">
        <f t="shared" si="26"/>
        <v>44470</v>
      </c>
      <c r="B1679" s="60" t="s">
        <v>26</v>
      </c>
      <c r="C1679" s="60">
        <v>320305</v>
      </c>
      <c r="D1679" s="107" t="s">
        <v>210</v>
      </c>
      <c r="E1679" s="62">
        <v>91</v>
      </c>
      <c r="F1679" s="62">
        <v>76</v>
      </c>
      <c r="G1679" s="100">
        <v>15</v>
      </c>
    </row>
    <row r="1680" spans="1:7" ht="18" customHeight="1" x14ac:dyDescent="0.25">
      <c r="A1680" s="59">
        <f t="shared" si="26"/>
        <v>44470</v>
      </c>
      <c r="B1680" s="60" t="s">
        <v>26</v>
      </c>
      <c r="C1680" s="60">
        <v>320310</v>
      </c>
      <c r="D1680" s="107" t="s">
        <v>211</v>
      </c>
      <c r="E1680" s="62">
        <v>18</v>
      </c>
      <c r="F1680" s="62">
        <v>19</v>
      </c>
      <c r="G1680" s="100">
        <v>-1</v>
      </c>
    </row>
    <row r="1681" spans="1:7" ht="18" customHeight="1" x14ac:dyDescent="0.25">
      <c r="A1681" s="59">
        <f t="shared" si="26"/>
        <v>44470</v>
      </c>
      <c r="B1681" s="60" t="s">
        <v>26</v>
      </c>
      <c r="C1681" s="60">
        <v>320313</v>
      </c>
      <c r="D1681" s="107" t="s">
        <v>212</v>
      </c>
      <c r="E1681" s="62">
        <v>432</v>
      </c>
      <c r="F1681" s="62">
        <v>522</v>
      </c>
      <c r="G1681" s="100">
        <v>-90</v>
      </c>
    </row>
    <row r="1682" spans="1:7" ht="18" customHeight="1" x14ac:dyDescent="0.25">
      <c r="A1682" s="59">
        <f t="shared" si="26"/>
        <v>44470</v>
      </c>
      <c r="B1682" s="60" t="s">
        <v>26</v>
      </c>
      <c r="C1682" s="60">
        <v>320316</v>
      </c>
      <c r="D1682" s="107" t="s">
        <v>213</v>
      </c>
      <c r="E1682" s="62">
        <v>10</v>
      </c>
      <c r="F1682" s="62">
        <v>12</v>
      </c>
      <c r="G1682" s="100">
        <v>-2</v>
      </c>
    </row>
    <row r="1683" spans="1:7" ht="18" customHeight="1" x14ac:dyDescent="0.25">
      <c r="A1683" s="59">
        <f t="shared" si="26"/>
        <v>44470</v>
      </c>
      <c r="B1683" s="60" t="s">
        <v>26</v>
      </c>
      <c r="C1683" s="60">
        <v>320320</v>
      </c>
      <c r="D1683" s="107" t="s">
        <v>214</v>
      </c>
      <c r="E1683" s="62">
        <v>1856</v>
      </c>
      <c r="F1683" s="62">
        <v>1579</v>
      </c>
      <c r="G1683" s="100">
        <v>277</v>
      </c>
    </row>
    <row r="1684" spans="1:7" ht="18" customHeight="1" x14ac:dyDescent="0.25">
      <c r="A1684" s="59">
        <f t="shared" si="26"/>
        <v>44470</v>
      </c>
      <c r="B1684" s="60" t="s">
        <v>26</v>
      </c>
      <c r="C1684" s="60">
        <v>320330</v>
      </c>
      <c r="D1684" s="107" t="s">
        <v>215</v>
      </c>
      <c r="E1684" s="62">
        <v>12</v>
      </c>
      <c r="F1684" s="62">
        <v>11</v>
      </c>
      <c r="G1684" s="100">
        <v>1</v>
      </c>
    </row>
    <row r="1685" spans="1:7" ht="18" customHeight="1" x14ac:dyDescent="0.25">
      <c r="A1685" s="59">
        <f t="shared" si="26"/>
        <v>44470</v>
      </c>
      <c r="B1685" s="60" t="s">
        <v>26</v>
      </c>
      <c r="C1685" s="60">
        <v>320332</v>
      </c>
      <c r="D1685" s="107" t="s">
        <v>216</v>
      </c>
      <c r="E1685" s="62">
        <v>227</v>
      </c>
      <c r="F1685" s="62">
        <v>171</v>
      </c>
      <c r="G1685" s="100">
        <v>56</v>
      </c>
    </row>
    <row r="1686" spans="1:7" ht="18" customHeight="1" x14ac:dyDescent="0.25">
      <c r="A1686" s="59">
        <f t="shared" si="26"/>
        <v>44470</v>
      </c>
      <c r="B1686" s="60" t="s">
        <v>26</v>
      </c>
      <c r="C1686" s="60">
        <v>320334</v>
      </c>
      <c r="D1686" s="107" t="s">
        <v>217</v>
      </c>
      <c r="E1686" s="62">
        <v>131</v>
      </c>
      <c r="F1686" s="62">
        <v>133</v>
      </c>
      <c r="G1686" s="100">
        <v>-2</v>
      </c>
    </row>
    <row r="1687" spans="1:7" ht="18" customHeight="1" x14ac:dyDescent="0.25">
      <c r="A1687" s="59">
        <f t="shared" si="26"/>
        <v>44470</v>
      </c>
      <c r="B1687" s="60" t="s">
        <v>26</v>
      </c>
      <c r="C1687" s="60">
        <v>320335</v>
      </c>
      <c r="D1687" s="107" t="s">
        <v>218</v>
      </c>
      <c r="E1687" s="62">
        <v>49</v>
      </c>
      <c r="F1687" s="62">
        <v>71</v>
      </c>
      <c r="G1687" s="100">
        <v>-22</v>
      </c>
    </row>
    <row r="1688" spans="1:7" ht="18" customHeight="1" x14ac:dyDescent="0.25">
      <c r="A1688" s="59">
        <f t="shared" si="26"/>
        <v>44470</v>
      </c>
      <c r="B1688" s="60" t="s">
        <v>26</v>
      </c>
      <c r="C1688" s="60">
        <v>320340</v>
      </c>
      <c r="D1688" s="107" t="s">
        <v>219</v>
      </c>
      <c r="E1688" s="62">
        <v>52</v>
      </c>
      <c r="F1688" s="62">
        <v>53</v>
      </c>
      <c r="G1688" s="100">
        <v>-1</v>
      </c>
    </row>
    <row r="1689" spans="1:7" ht="18" customHeight="1" x14ac:dyDescent="0.25">
      <c r="A1689" s="59">
        <f t="shared" si="26"/>
        <v>44470</v>
      </c>
      <c r="B1689" s="60" t="s">
        <v>26</v>
      </c>
      <c r="C1689" s="60">
        <v>320350</v>
      </c>
      <c r="D1689" s="107" t="s">
        <v>220</v>
      </c>
      <c r="E1689" s="62">
        <v>62</v>
      </c>
      <c r="F1689" s="62">
        <v>68</v>
      </c>
      <c r="G1689" s="100">
        <v>-6</v>
      </c>
    </row>
    <row r="1690" spans="1:7" ht="18" customHeight="1" x14ac:dyDescent="0.25">
      <c r="A1690" s="59">
        <f t="shared" si="26"/>
        <v>44470</v>
      </c>
      <c r="B1690" s="60" t="s">
        <v>26</v>
      </c>
      <c r="C1690" s="60">
        <v>320360</v>
      </c>
      <c r="D1690" s="107" t="s">
        <v>221</v>
      </c>
      <c r="E1690" s="62">
        <v>7</v>
      </c>
      <c r="F1690" s="62">
        <v>5</v>
      </c>
      <c r="G1690" s="100">
        <v>2</v>
      </c>
    </row>
    <row r="1691" spans="1:7" ht="18" customHeight="1" x14ac:dyDescent="0.25">
      <c r="A1691" s="59">
        <f t="shared" si="26"/>
        <v>44470</v>
      </c>
      <c r="B1691" s="60" t="s">
        <v>26</v>
      </c>
      <c r="C1691" s="60">
        <v>320370</v>
      </c>
      <c r="D1691" s="107" t="s">
        <v>222</v>
      </c>
      <c r="E1691" s="62">
        <v>43</v>
      </c>
      <c r="F1691" s="62">
        <v>45</v>
      </c>
      <c r="G1691" s="100">
        <v>-2</v>
      </c>
    </row>
    <row r="1692" spans="1:7" ht="18" customHeight="1" x14ac:dyDescent="0.25">
      <c r="A1692" s="59">
        <f t="shared" si="26"/>
        <v>44470</v>
      </c>
      <c r="B1692" s="60" t="s">
        <v>26</v>
      </c>
      <c r="C1692" s="60">
        <v>320380</v>
      </c>
      <c r="D1692" s="107" t="s">
        <v>223</v>
      </c>
      <c r="E1692" s="62">
        <v>47</v>
      </c>
      <c r="F1692" s="62">
        <v>17</v>
      </c>
      <c r="G1692" s="100">
        <v>30</v>
      </c>
    </row>
    <row r="1693" spans="1:7" ht="18" customHeight="1" x14ac:dyDescent="0.25">
      <c r="A1693" s="59">
        <f t="shared" si="26"/>
        <v>44470</v>
      </c>
      <c r="B1693" s="60" t="s">
        <v>26</v>
      </c>
      <c r="C1693" s="60">
        <v>320390</v>
      </c>
      <c r="D1693" s="107" t="s">
        <v>224</v>
      </c>
      <c r="E1693" s="62">
        <v>301</v>
      </c>
      <c r="F1693" s="62">
        <v>243</v>
      </c>
      <c r="G1693" s="100">
        <v>58</v>
      </c>
    </row>
    <row r="1694" spans="1:7" ht="18" customHeight="1" x14ac:dyDescent="0.25">
      <c r="A1694" s="59">
        <f t="shared" si="26"/>
        <v>44470</v>
      </c>
      <c r="B1694" s="60" t="s">
        <v>26</v>
      </c>
      <c r="C1694" s="60">
        <v>320400</v>
      </c>
      <c r="D1694" s="107" t="s">
        <v>225</v>
      </c>
      <c r="E1694" s="62">
        <v>36</v>
      </c>
      <c r="F1694" s="62">
        <v>19</v>
      </c>
      <c r="G1694" s="100">
        <v>17</v>
      </c>
    </row>
    <row r="1695" spans="1:7" ht="18" customHeight="1" x14ac:dyDescent="0.25">
      <c r="A1695" s="59">
        <f t="shared" si="26"/>
        <v>44470</v>
      </c>
      <c r="B1695" s="60" t="s">
        <v>26</v>
      </c>
      <c r="C1695" s="60">
        <v>320405</v>
      </c>
      <c r="D1695" s="107" t="s">
        <v>226</v>
      </c>
      <c r="E1695" s="62">
        <v>296</v>
      </c>
      <c r="F1695" s="62">
        <v>80</v>
      </c>
      <c r="G1695" s="100">
        <v>216</v>
      </c>
    </row>
    <row r="1696" spans="1:7" ht="18" customHeight="1" x14ac:dyDescent="0.25">
      <c r="A1696" s="59">
        <f t="shared" si="26"/>
        <v>44470</v>
      </c>
      <c r="B1696" s="60" t="s">
        <v>26</v>
      </c>
      <c r="C1696" s="60">
        <v>320410</v>
      </c>
      <c r="D1696" s="107" t="s">
        <v>227</v>
      </c>
      <c r="E1696" s="62">
        <v>115</v>
      </c>
      <c r="F1696" s="62">
        <v>106</v>
      </c>
      <c r="G1696" s="100">
        <v>9</v>
      </c>
    </row>
    <row r="1697" spans="1:7" ht="18" customHeight="1" x14ac:dyDescent="0.25">
      <c r="A1697" s="59">
        <f t="shared" si="26"/>
        <v>44470</v>
      </c>
      <c r="B1697" s="60" t="s">
        <v>26</v>
      </c>
      <c r="C1697" s="60">
        <v>320420</v>
      </c>
      <c r="D1697" s="107" t="s">
        <v>228</v>
      </c>
      <c r="E1697" s="62">
        <v>138</v>
      </c>
      <c r="F1697" s="62">
        <v>76</v>
      </c>
      <c r="G1697" s="100">
        <v>62</v>
      </c>
    </row>
    <row r="1698" spans="1:7" ht="18" customHeight="1" x14ac:dyDescent="0.25">
      <c r="A1698" s="59">
        <f t="shared" si="26"/>
        <v>44470</v>
      </c>
      <c r="B1698" s="60" t="s">
        <v>26</v>
      </c>
      <c r="C1698" s="60">
        <v>320425</v>
      </c>
      <c r="D1698" s="107" t="s">
        <v>229</v>
      </c>
      <c r="E1698" s="62">
        <v>14</v>
      </c>
      <c r="F1698" s="62">
        <v>13</v>
      </c>
      <c r="G1698" s="100">
        <v>1</v>
      </c>
    </row>
    <row r="1699" spans="1:7" ht="18" customHeight="1" x14ac:dyDescent="0.25">
      <c r="A1699" s="59">
        <f t="shared" si="26"/>
        <v>44470</v>
      </c>
      <c r="B1699" s="60" t="s">
        <v>26</v>
      </c>
      <c r="C1699" s="60">
        <v>320430</v>
      </c>
      <c r="D1699" s="107" t="s">
        <v>230</v>
      </c>
      <c r="E1699" s="62">
        <v>20</v>
      </c>
      <c r="F1699" s="62">
        <v>41</v>
      </c>
      <c r="G1699" s="100">
        <v>-21</v>
      </c>
    </row>
    <row r="1700" spans="1:7" ht="18" customHeight="1" x14ac:dyDescent="0.25">
      <c r="A1700" s="59">
        <f t="shared" si="26"/>
        <v>44470</v>
      </c>
      <c r="B1700" s="60" t="s">
        <v>26</v>
      </c>
      <c r="C1700" s="60">
        <v>320435</v>
      </c>
      <c r="D1700" s="107" t="s">
        <v>231</v>
      </c>
      <c r="E1700" s="62">
        <v>59</v>
      </c>
      <c r="F1700" s="62">
        <v>59</v>
      </c>
      <c r="G1700" s="100">
        <v>0</v>
      </c>
    </row>
    <row r="1701" spans="1:7" ht="18" customHeight="1" x14ac:dyDescent="0.25">
      <c r="A1701" s="59">
        <f t="shared" si="26"/>
        <v>44470</v>
      </c>
      <c r="B1701" s="60" t="s">
        <v>26</v>
      </c>
      <c r="C1701" s="60">
        <v>320440</v>
      </c>
      <c r="D1701" s="107" t="s">
        <v>232</v>
      </c>
      <c r="E1701" s="62">
        <v>46</v>
      </c>
      <c r="F1701" s="62">
        <v>32</v>
      </c>
      <c r="G1701" s="100">
        <v>14</v>
      </c>
    </row>
    <row r="1702" spans="1:7" ht="18" customHeight="1" x14ac:dyDescent="0.25">
      <c r="A1702" s="59">
        <f t="shared" si="26"/>
        <v>44470</v>
      </c>
      <c r="B1702" s="60" t="s">
        <v>26</v>
      </c>
      <c r="C1702" s="60">
        <v>320450</v>
      </c>
      <c r="D1702" s="107" t="s">
        <v>233</v>
      </c>
      <c r="E1702" s="62">
        <v>33</v>
      </c>
      <c r="F1702" s="62">
        <v>38</v>
      </c>
      <c r="G1702" s="100">
        <v>-5</v>
      </c>
    </row>
    <row r="1703" spans="1:7" ht="18" customHeight="1" x14ac:dyDescent="0.25">
      <c r="A1703" s="59">
        <f t="shared" si="26"/>
        <v>44470</v>
      </c>
      <c r="B1703" s="60" t="s">
        <v>26</v>
      </c>
      <c r="C1703" s="60">
        <v>320455</v>
      </c>
      <c r="D1703" s="107" t="s">
        <v>234</v>
      </c>
      <c r="E1703" s="62">
        <v>316</v>
      </c>
      <c r="F1703" s="62">
        <v>216</v>
      </c>
      <c r="G1703" s="100">
        <v>100</v>
      </c>
    </row>
    <row r="1704" spans="1:7" ht="18" customHeight="1" x14ac:dyDescent="0.25">
      <c r="A1704" s="59">
        <f t="shared" si="26"/>
        <v>44470</v>
      </c>
      <c r="B1704" s="60" t="s">
        <v>26</v>
      </c>
      <c r="C1704" s="60">
        <v>320460</v>
      </c>
      <c r="D1704" s="107" t="s">
        <v>235</v>
      </c>
      <c r="E1704" s="62">
        <v>193</v>
      </c>
      <c r="F1704" s="62">
        <v>154</v>
      </c>
      <c r="G1704" s="100">
        <v>39</v>
      </c>
    </row>
    <row r="1705" spans="1:7" ht="18" customHeight="1" x14ac:dyDescent="0.25">
      <c r="A1705" s="59">
        <f t="shared" si="26"/>
        <v>44470</v>
      </c>
      <c r="B1705" s="60" t="s">
        <v>26</v>
      </c>
      <c r="C1705" s="60">
        <v>320465</v>
      </c>
      <c r="D1705" s="107" t="s">
        <v>236</v>
      </c>
      <c r="E1705" s="62">
        <v>32</v>
      </c>
      <c r="F1705" s="62">
        <v>30</v>
      </c>
      <c r="G1705" s="100">
        <v>2</v>
      </c>
    </row>
    <row r="1706" spans="1:7" ht="18" customHeight="1" x14ac:dyDescent="0.25">
      <c r="A1706" s="59">
        <f t="shared" si="26"/>
        <v>44470</v>
      </c>
      <c r="B1706" s="60" t="s">
        <v>26</v>
      </c>
      <c r="C1706" s="60">
        <v>320470</v>
      </c>
      <c r="D1706" s="107" t="s">
        <v>237</v>
      </c>
      <c r="E1706" s="62">
        <v>315</v>
      </c>
      <c r="F1706" s="62">
        <v>245</v>
      </c>
      <c r="G1706" s="100">
        <v>70</v>
      </c>
    </row>
    <row r="1707" spans="1:7" ht="18" customHeight="1" x14ac:dyDescent="0.25">
      <c r="A1707" s="59">
        <f t="shared" si="26"/>
        <v>44470</v>
      </c>
      <c r="B1707" s="60" t="s">
        <v>26</v>
      </c>
      <c r="C1707" s="60">
        <v>320480</v>
      </c>
      <c r="D1707" s="107" t="s">
        <v>238</v>
      </c>
      <c r="E1707" s="62">
        <v>19</v>
      </c>
      <c r="F1707" s="62">
        <v>17</v>
      </c>
      <c r="G1707" s="100">
        <v>2</v>
      </c>
    </row>
    <row r="1708" spans="1:7" ht="18" customHeight="1" x14ac:dyDescent="0.25">
      <c r="A1708" s="59">
        <f t="shared" si="26"/>
        <v>44470</v>
      </c>
      <c r="B1708" s="60" t="s">
        <v>26</v>
      </c>
      <c r="C1708" s="60">
        <v>320490</v>
      </c>
      <c r="D1708" s="107" t="s">
        <v>239</v>
      </c>
      <c r="E1708" s="62">
        <v>1032</v>
      </c>
      <c r="F1708" s="62">
        <v>715</v>
      </c>
      <c r="G1708" s="100">
        <v>317</v>
      </c>
    </row>
    <row r="1709" spans="1:7" ht="18" customHeight="1" x14ac:dyDescent="0.25">
      <c r="A1709" s="59">
        <f t="shared" si="26"/>
        <v>44470</v>
      </c>
      <c r="B1709" s="60" t="s">
        <v>26</v>
      </c>
      <c r="C1709" s="60">
        <v>320495</v>
      </c>
      <c r="D1709" s="107" t="s">
        <v>240</v>
      </c>
      <c r="E1709" s="62">
        <v>62</v>
      </c>
      <c r="F1709" s="62">
        <v>71</v>
      </c>
      <c r="G1709" s="100">
        <v>-9</v>
      </c>
    </row>
    <row r="1710" spans="1:7" ht="18" customHeight="1" x14ac:dyDescent="0.25">
      <c r="A1710" s="59">
        <f t="shared" si="26"/>
        <v>44470</v>
      </c>
      <c r="B1710" s="60" t="s">
        <v>26</v>
      </c>
      <c r="C1710" s="60">
        <v>320500</v>
      </c>
      <c r="D1710" s="107" t="s">
        <v>241</v>
      </c>
      <c r="E1710" s="62">
        <v>6234</v>
      </c>
      <c r="F1710" s="62">
        <v>6073</v>
      </c>
      <c r="G1710" s="100">
        <v>161</v>
      </c>
    </row>
    <row r="1711" spans="1:7" ht="18" customHeight="1" x14ac:dyDescent="0.25">
      <c r="A1711" s="59">
        <f t="shared" si="26"/>
        <v>44470</v>
      </c>
      <c r="B1711" s="60" t="s">
        <v>26</v>
      </c>
      <c r="C1711" s="60">
        <v>320501</v>
      </c>
      <c r="D1711" s="107" t="s">
        <v>242</v>
      </c>
      <c r="E1711" s="62">
        <v>188</v>
      </c>
      <c r="F1711" s="62">
        <v>215</v>
      </c>
      <c r="G1711" s="100">
        <v>-27</v>
      </c>
    </row>
    <row r="1712" spans="1:7" ht="18" customHeight="1" x14ac:dyDescent="0.25">
      <c r="A1712" s="59">
        <f t="shared" si="26"/>
        <v>44470</v>
      </c>
      <c r="B1712" s="60" t="s">
        <v>26</v>
      </c>
      <c r="C1712" s="60">
        <v>320503</v>
      </c>
      <c r="D1712" s="107" t="s">
        <v>243</v>
      </c>
      <c r="E1712" s="62">
        <v>99</v>
      </c>
      <c r="F1712" s="62">
        <v>83</v>
      </c>
      <c r="G1712" s="100">
        <v>16</v>
      </c>
    </row>
    <row r="1713" spans="1:7" ht="18" customHeight="1" x14ac:dyDescent="0.25">
      <c r="A1713" s="59">
        <f t="shared" si="26"/>
        <v>44470</v>
      </c>
      <c r="B1713" s="60" t="s">
        <v>26</v>
      </c>
      <c r="C1713" s="60">
        <v>320506</v>
      </c>
      <c r="D1713" s="107" t="s">
        <v>244</v>
      </c>
      <c r="E1713" s="62">
        <v>215</v>
      </c>
      <c r="F1713" s="62">
        <v>213</v>
      </c>
      <c r="G1713" s="100">
        <v>2</v>
      </c>
    </row>
    <row r="1714" spans="1:7" ht="18" customHeight="1" x14ac:dyDescent="0.25">
      <c r="A1714" s="59">
        <f t="shared" si="26"/>
        <v>44470</v>
      </c>
      <c r="B1714" s="60" t="s">
        <v>26</v>
      </c>
      <c r="C1714" s="60">
        <v>320510</v>
      </c>
      <c r="D1714" s="107" t="s">
        <v>245</v>
      </c>
      <c r="E1714" s="62">
        <v>652</v>
      </c>
      <c r="F1714" s="62">
        <v>455</v>
      </c>
      <c r="G1714" s="100">
        <v>197</v>
      </c>
    </row>
    <row r="1715" spans="1:7" ht="18" customHeight="1" x14ac:dyDescent="0.25">
      <c r="A1715" s="59">
        <f t="shared" si="26"/>
        <v>44470</v>
      </c>
      <c r="B1715" s="60" t="s">
        <v>26</v>
      </c>
      <c r="C1715" s="60">
        <v>320515</v>
      </c>
      <c r="D1715" s="107" t="s">
        <v>246</v>
      </c>
      <c r="E1715" s="62">
        <v>14</v>
      </c>
      <c r="F1715" s="62">
        <v>15</v>
      </c>
      <c r="G1715" s="100">
        <v>-1</v>
      </c>
    </row>
    <row r="1716" spans="1:7" ht="18" customHeight="1" x14ac:dyDescent="0.25">
      <c r="A1716" s="59">
        <f t="shared" si="26"/>
        <v>44470</v>
      </c>
      <c r="B1716" s="60" t="s">
        <v>26</v>
      </c>
      <c r="C1716" s="60">
        <v>320517</v>
      </c>
      <c r="D1716" s="107" t="s">
        <v>247</v>
      </c>
      <c r="E1716" s="62">
        <v>85</v>
      </c>
      <c r="F1716" s="62">
        <v>65</v>
      </c>
      <c r="G1716" s="100">
        <v>20</v>
      </c>
    </row>
    <row r="1717" spans="1:7" ht="18" customHeight="1" x14ac:dyDescent="0.25">
      <c r="A1717" s="59">
        <f t="shared" si="26"/>
        <v>44470</v>
      </c>
      <c r="B1717" s="60" t="s">
        <v>26</v>
      </c>
      <c r="C1717" s="60">
        <v>320520</v>
      </c>
      <c r="D1717" s="107" t="s">
        <v>248</v>
      </c>
      <c r="E1717" s="62">
        <v>4278</v>
      </c>
      <c r="F1717" s="62">
        <v>3360</v>
      </c>
      <c r="G1717" s="100">
        <v>918</v>
      </c>
    </row>
    <row r="1718" spans="1:7" ht="18" customHeight="1" x14ac:dyDescent="0.25">
      <c r="A1718" s="59">
        <f t="shared" si="26"/>
        <v>44470</v>
      </c>
      <c r="B1718" s="60" t="s">
        <v>26</v>
      </c>
      <c r="C1718" s="60">
        <v>320530</v>
      </c>
      <c r="D1718" s="107" t="s">
        <v>249</v>
      </c>
      <c r="E1718" s="62">
        <v>5666</v>
      </c>
      <c r="F1718" s="62">
        <v>5296</v>
      </c>
      <c r="G1718" s="100">
        <v>370</v>
      </c>
    </row>
    <row r="1719" spans="1:7" ht="18" customHeight="1" x14ac:dyDescent="0.25">
      <c r="A1719" s="59">
        <f t="shared" si="26"/>
        <v>44501</v>
      </c>
      <c r="B1719" s="60" t="s">
        <v>26</v>
      </c>
      <c r="C1719" s="60">
        <v>320010</v>
      </c>
      <c r="D1719" s="107" t="s">
        <v>172</v>
      </c>
      <c r="E1719" s="63">
        <v>95</v>
      </c>
      <c r="F1719" s="63">
        <v>62</v>
      </c>
      <c r="G1719" s="102">
        <v>33</v>
      </c>
    </row>
    <row r="1720" spans="1:7" ht="18" customHeight="1" x14ac:dyDescent="0.25">
      <c r="A1720" s="59">
        <f t="shared" si="26"/>
        <v>44501</v>
      </c>
      <c r="B1720" s="60" t="s">
        <v>26</v>
      </c>
      <c r="C1720" s="60">
        <v>320013</v>
      </c>
      <c r="D1720" s="107" t="s">
        <v>173</v>
      </c>
      <c r="E1720" s="63">
        <v>16</v>
      </c>
      <c r="F1720" s="63">
        <v>27</v>
      </c>
      <c r="G1720" s="102">
        <v>-11</v>
      </c>
    </row>
    <row r="1721" spans="1:7" ht="18" customHeight="1" x14ac:dyDescent="0.25">
      <c r="A1721" s="59">
        <f t="shared" si="26"/>
        <v>44501</v>
      </c>
      <c r="B1721" s="60" t="s">
        <v>26</v>
      </c>
      <c r="C1721" s="60">
        <v>320016</v>
      </c>
      <c r="D1721" s="107" t="s">
        <v>174</v>
      </c>
      <c r="E1721" s="63">
        <v>20</v>
      </c>
      <c r="F1721" s="63">
        <v>15</v>
      </c>
      <c r="G1721" s="102">
        <v>5</v>
      </c>
    </row>
    <row r="1722" spans="1:7" ht="18" customHeight="1" x14ac:dyDescent="0.25">
      <c r="A1722" s="59">
        <f t="shared" si="26"/>
        <v>44501</v>
      </c>
      <c r="B1722" s="60" t="s">
        <v>26</v>
      </c>
      <c r="C1722" s="60">
        <v>320020</v>
      </c>
      <c r="D1722" s="107" t="s">
        <v>175</v>
      </c>
      <c r="E1722" s="63">
        <v>70</v>
      </c>
      <c r="F1722" s="63">
        <v>61</v>
      </c>
      <c r="G1722" s="102">
        <v>9</v>
      </c>
    </row>
    <row r="1723" spans="1:7" ht="18" customHeight="1" x14ac:dyDescent="0.25">
      <c r="A1723" s="59">
        <f t="shared" si="26"/>
        <v>44501</v>
      </c>
      <c r="B1723" s="60" t="s">
        <v>26</v>
      </c>
      <c r="C1723" s="60">
        <v>320030</v>
      </c>
      <c r="D1723" s="107" t="s">
        <v>176</v>
      </c>
      <c r="E1723" s="63">
        <v>112</v>
      </c>
      <c r="F1723" s="63">
        <v>83</v>
      </c>
      <c r="G1723" s="102">
        <v>29</v>
      </c>
    </row>
    <row r="1724" spans="1:7" ht="18" customHeight="1" x14ac:dyDescent="0.25">
      <c r="A1724" s="59">
        <f t="shared" si="26"/>
        <v>44501</v>
      </c>
      <c r="B1724" s="60" t="s">
        <v>26</v>
      </c>
      <c r="C1724" s="60">
        <v>320035</v>
      </c>
      <c r="D1724" s="107" t="s">
        <v>177</v>
      </c>
      <c r="E1724" s="63">
        <v>12</v>
      </c>
      <c r="F1724" s="63">
        <v>3</v>
      </c>
      <c r="G1724" s="102">
        <v>9</v>
      </c>
    </row>
    <row r="1725" spans="1:7" ht="18" customHeight="1" x14ac:dyDescent="0.25">
      <c r="A1725" s="59">
        <f t="shared" si="26"/>
        <v>44501</v>
      </c>
      <c r="B1725" s="60" t="s">
        <v>26</v>
      </c>
      <c r="C1725" s="60">
        <v>320040</v>
      </c>
      <c r="D1725" s="107" t="s">
        <v>178</v>
      </c>
      <c r="E1725" s="63">
        <v>174</v>
      </c>
      <c r="F1725" s="63">
        <v>129</v>
      </c>
      <c r="G1725" s="102">
        <v>45</v>
      </c>
    </row>
    <row r="1726" spans="1:7" ht="18" customHeight="1" x14ac:dyDescent="0.25">
      <c r="A1726" s="59">
        <f t="shared" si="26"/>
        <v>44501</v>
      </c>
      <c r="B1726" s="60" t="s">
        <v>26</v>
      </c>
      <c r="C1726" s="60">
        <v>320050</v>
      </c>
      <c r="D1726" s="107" t="s">
        <v>179</v>
      </c>
      <c r="E1726" s="63">
        <v>8</v>
      </c>
      <c r="F1726" s="63">
        <v>11</v>
      </c>
      <c r="G1726" s="102">
        <v>-3</v>
      </c>
    </row>
    <row r="1727" spans="1:7" ht="18" customHeight="1" x14ac:dyDescent="0.25">
      <c r="A1727" s="59">
        <f t="shared" si="26"/>
        <v>44501</v>
      </c>
      <c r="B1727" s="60" t="s">
        <v>26</v>
      </c>
      <c r="C1727" s="60">
        <v>320060</v>
      </c>
      <c r="D1727" s="107" t="s">
        <v>180</v>
      </c>
      <c r="E1727" s="63">
        <v>2042</v>
      </c>
      <c r="F1727" s="63">
        <v>1270</v>
      </c>
      <c r="G1727" s="102">
        <v>772</v>
      </c>
    </row>
    <row r="1728" spans="1:7" ht="18" customHeight="1" x14ac:dyDescent="0.25">
      <c r="A1728" s="59">
        <f t="shared" si="26"/>
        <v>44501</v>
      </c>
      <c r="B1728" s="60" t="s">
        <v>26</v>
      </c>
      <c r="C1728" s="60">
        <v>320070</v>
      </c>
      <c r="D1728" s="107" t="s">
        <v>181</v>
      </c>
      <c r="E1728" s="63">
        <v>83</v>
      </c>
      <c r="F1728" s="63">
        <v>72</v>
      </c>
      <c r="G1728" s="102">
        <v>11</v>
      </c>
    </row>
    <row r="1729" spans="1:7" ht="18" customHeight="1" x14ac:dyDescent="0.25">
      <c r="A1729" s="59">
        <f t="shared" si="26"/>
        <v>44501</v>
      </c>
      <c r="B1729" s="60" t="s">
        <v>26</v>
      </c>
      <c r="C1729" s="60">
        <v>320080</v>
      </c>
      <c r="D1729" s="107" t="s">
        <v>182</v>
      </c>
      <c r="E1729" s="63">
        <v>260</v>
      </c>
      <c r="F1729" s="63">
        <v>138</v>
      </c>
      <c r="G1729" s="102">
        <v>122</v>
      </c>
    </row>
    <row r="1730" spans="1:7" ht="18" customHeight="1" x14ac:dyDescent="0.25">
      <c r="A1730" s="59">
        <f t="shared" si="26"/>
        <v>44501</v>
      </c>
      <c r="B1730" s="60" t="s">
        <v>26</v>
      </c>
      <c r="C1730" s="60">
        <v>320090</v>
      </c>
      <c r="D1730" s="107" t="s">
        <v>183</v>
      </c>
      <c r="E1730" s="63">
        <v>187</v>
      </c>
      <c r="F1730" s="63">
        <v>167</v>
      </c>
      <c r="G1730" s="102">
        <v>20</v>
      </c>
    </row>
    <row r="1731" spans="1:7" ht="18" customHeight="1" x14ac:dyDescent="0.25">
      <c r="A1731" s="59">
        <f t="shared" ref="A1731:A1794" si="27">IF(B1731&lt;&gt;"",DATE(2020,INT((ROW(A1729)-1)/78)+1,1),"")</f>
        <v>44501</v>
      </c>
      <c r="B1731" s="60" t="s">
        <v>26</v>
      </c>
      <c r="C1731" s="60">
        <v>320100</v>
      </c>
      <c r="D1731" s="107" t="s">
        <v>184</v>
      </c>
      <c r="E1731" s="63">
        <v>37</v>
      </c>
      <c r="F1731" s="63">
        <v>53</v>
      </c>
      <c r="G1731" s="102">
        <v>-16</v>
      </c>
    </row>
    <row r="1732" spans="1:7" ht="18" customHeight="1" x14ac:dyDescent="0.25">
      <c r="A1732" s="59">
        <f t="shared" si="27"/>
        <v>44501</v>
      </c>
      <c r="B1732" s="60" t="s">
        <v>26</v>
      </c>
      <c r="C1732" s="60">
        <v>320110</v>
      </c>
      <c r="D1732" s="107" t="s">
        <v>185</v>
      </c>
      <c r="E1732" s="63">
        <v>22</v>
      </c>
      <c r="F1732" s="63">
        <v>19</v>
      </c>
      <c r="G1732" s="102">
        <v>3</v>
      </c>
    </row>
    <row r="1733" spans="1:7" ht="18" customHeight="1" x14ac:dyDescent="0.25">
      <c r="A1733" s="59">
        <f t="shared" si="27"/>
        <v>44501</v>
      </c>
      <c r="B1733" s="60" t="s">
        <v>26</v>
      </c>
      <c r="C1733" s="60">
        <v>320115</v>
      </c>
      <c r="D1733" s="107" t="s">
        <v>186</v>
      </c>
      <c r="E1733" s="63">
        <v>37</v>
      </c>
      <c r="F1733" s="63">
        <v>20</v>
      </c>
      <c r="G1733" s="102">
        <v>17</v>
      </c>
    </row>
    <row r="1734" spans="1:7" ht="18" customHeight="1" x14ac:dyDescent="0.25">
      <c r="A1734" s="59">
        <f t="shared" si="27"/>
        <v>44501</v>
      </c>
      <c r="B1734" s="60" t="s">
        <v>26</v>
      </c>
      <c r="C1734" s="60">
        <v>320120</v>
      </c>
      <c r="D1734" s="107" t="s">
        <v>187</v>
      </c>
      <c r="E1734" s="63">
        <v>1552</v>
      </c>
      <c r="F1734" s="63">
        <v>1188</v>
      </c>
      <c r="G1734" s="102">
        <v>364</v>
      </c>
    </row>
    <row r="1735" spans="1:7" ht="18" customHeight="1" x14ac:dyDescent="0.25">
      <c r="A1735" s="59">
        <f t="shared" si="27"/>
        <v>44501</v>
      </c>
      <c r="B1735" s="60" t="s">
        <v>26</v>
      </c>
      <c r="C1735" s="60">
        <v>320130</v>
      </c>
      <c r="D1735" s="107" t="s">
        <v>188</v>
      </c>
      <c r="E1735" s="63">
        <v>2504</v>
      </c>
      <c r="F1735" s="63">
        <v>1983</v>
      </c>
      <c r="G1735" s="102">
        <v>521</v>
      </c>
    </row>
    <row r="1736" spans="1:7" ht="18" customHeight="1" x14ac:dyDescent="0.25">
      <c r="A1736" s="59">
        <f t="shared" si="27"/>
        <v>44501</v>
      </c>
      <c r="B1736" s="60" t="s">
        <v>26</v>
      </c>
      <c r="C1736" s="60">
        <v>320140</v>
      </c>
      <c r="D1736" s="107" t="s">
        <v>189</v>
      </c>
      <c r="E1736" s="63">
        <v>260</v>
      </c>
      <c r="F1736" s="63">
        <v>220</v>
      </c>
      <c r="G1736" s="102">
        <v>40</v>
      </c>
    </row>
    <row r="1737" spans="1:7" ht="18" customHeight="1" x14ac:dyDescent="0.25">
      <c r="A1737" s="59">
        <f t="shared" si="27"/>
        <v>44501</v>
      </c>
      <c r="B1737" s="60" t="s">
        <v>26</v>
      </c>
      <c r="C1737" s="60">
        <v>320150</v>
      </c>
      <c r="D1737" s="107" t="s">
        <v>190</v>
      </c>
      <c r="E1737" s="63">
        <v>1132</v>
      </c>
      <c r="F1737" s="63">
        <v>997</v>
      </c>
      <c r="G1737" s="102">
        <v>135</v>
      </c>
    </row>
    <row r="1738" spans="1:7" ht="18" customHeight="1" x14ac:dyDescent="0.25">
      <c r="A1738" s="59">
        <f t="shared" si="27"/>
        <v>44501</v>
      </c>
      <c r="B1738" s="60" t="s">
        <v>26</v>
      </c>
      <c r="C1738" s="60">
        <v>320160</v>
      </c>
      <c r="D1738" s="107" t="s">
        <v>191</v>
      </c>
      <c r="E1738" s="63">
        <v>88</v>
      </c>
      <c r="F1738" s="63">
        <v>46</v>
      </c>
      <c r="G1738" s="102">
        <v>42</v>
      </c>
    </row>
    <row r="1739" spans="1:7" ht="18" customHeight="1" x14ac:dyDescent="0.25">
      <c r="A1739" s="59">
        <f t="shared" si="27"/>
        <v>44501</v>
      </c>
      <c r="B1739" s="60" t="s">
        <v>26</v>
      </c>
      <c r="C1739" s="60">
        <v>320170</v>
      </c>
      <c r="D1739" s="107" t="s">
        <v>192</v>
      </c>
      <c r="E1739" s="63">
        <v>36</v>
      </c>
      <c r="F1739" s="63">
        <v>28</v>
      </c>
      <c r="G1739" s="102">
        <v>8</v>
      </c>
    </row>
    <row r="1740" spans="1:7" ht="18" customHeight="1" x14ac:dyDescent="0.25">
      <c r="A1740" s="59">
        <f t="shared" si="27"/>
        <v>44501</v>
      </c>
      <c r="B1740" s="60" t="s">
        <v>26</v>
      </c>
      <c r="C1740" s="60">
        <v>320180</v>
      </c>
      <c r="D1740" s="107" t="s">
        <v>193</v>
      </c>
      <c r="E1740" s="63">
        <v>4</v>
      </c>
      <c r="F1740" s="63">
        <v>3</v>
      </c>
      <c r="G1740" s="102">
        <v>1</v>
      </c>
    </row>
    <row r="1741" spans="1:7" ht="18" customHeight="1" x14ac:dyDescent="0.25">
      <c r="A1741" s="59">
        <f t="shared" si="27"/>
        <v>44501</v>
      </c>
      <c r="B1741" s="60" t="s">
        <v>26</v>
      </c>
      <c r="C1741" s="60">
        <v>320190</v>
      </c>
      <c r="D1741" s="107" t="s">
        <v>194</v>
      </c>
      <c r="E1741" s="63">
        <v>255</v>
      </c>
      <c r="F1741" s="63">
        <v>160</v>
      </c>
      <c r="G1741" s="102">
        <v>95</v>
      </c>
    </row>
    <row r="1742" spans="1:7" ht="18" customHeight="1" x14ac:dyDescent="0.25">
      <c r="A1742" s="59">
        <f t="shared" si="27"/>
        <v>44501</v>
      </c>
      <c r="B1742" s="60" t="s">
        <v>26</v>
      </c>
      <c r="C1742" s="60">
        <v>320200</v>
      </c>
      <c r="D1742" s="107" t="s">
        <v>195</v>
      </c>
      <c r="E1742" s="63">
        <v>50</v>
      </c>
      <c r="F1742" s="63">
        <v>38</v>
      </c>
      <c r="G1742" s="102">
        <v>12</v>
      </c>
    </row>
    <row r="1743" spans="1:7" ht="18" customHeight="1" x14ac:dyDescent="0.25">
      <c r="A1743" s="59">
        <f t="shared" si="27"/>
        <v>44501</v>
      </c>
      <c r="B1743" s="60" t="s">
        <v>26</v>
      </c>
      <c r="C1743" s="60">
        <v>320210</v>
      </c>
      <c r="D1743" s="107" t="s">
        <v>196</v>
      </c>
      <c r="E1743" s="63">
        <v>36</v>
      </c>
      <c r="F1743" s="63">
        <v>29</v>
      </c>
      <c r="G1743" s="102">
        <v>7</v>
      </c>
    </row>
    <row r="1744" spans="1:7" ht="18" customHeight="1" x14ac:dyDescent="0.25">
      <c r="A1744" s="59">
        <f t="shared" si="27"/>
        <v>44501</v>
      </c>
      <c r="B1744" s="60" t="s">
        <v>26</v>
      </c>
      <c r="C1744" s="60">
        <v>320220</v>
      </c>
      <c r="D1744" s="107" t="s">
        <v>197</v>
      </c>
      <c r="E1744" s="63">
        <v>67</v>
      </c>
      <c r="F1744" s="63">
        <v>59</v>
      </c>
      <c r="G1744" s="102">
        <v>8</v>
      </c>
    </row>
    <row r="1745" spans="1:7" ht="18" customHeight="1" x14ac:dyDescent="0.25">
      <c r="A1745" s="59">
        <f t="shared" si="27"/>
        <v>44501</v>
      </c>
      <c r="B1745" s="60" t="s">
        <v>26</v>
      </c>
      <c r="C1745" s="60">
        <v>320225</v>
      </c>
      <c r="D1745" s="107" t="s">
        <v>198</v>
      </c>
      <c r="E1745" s="63">
        <v>23</v>
      </c>
      <c r="F1745" s="63">
        <v>13</v>
      </c>
      <c r="G1745" s="102">
        <v>10</v>
      </c>
    </row>
    <row r="1746" spans="1:7" ht="18" customHeight="1" x14ac:dyDescent="0.25">
      <c r="A1746" s="59">
        <f t="shared" si="27"/>
        <v>44501</v>
      </c>
      <c r="B1746" s="60" t="s">
        <v>26</v>
      </c>
      <c r="C1746" s="60">
        <v>320230</v>
      </c>
      <c r="D1746" s="107" t="s">
        <v>199</v>
      </c>
      <c r="E1746" s="63">
        <v>103</v>
      </c>
      <c r="F1746" s="63">
        <v>75</v>
      </c>
      <c r="G1746" s="102">
        <v>28</v>
      </c>
    </row>
    <row r="1747" spans="1:7" ht="18" customHeight="1" x14ac:dyDescent="0.25">
      <c r="A1747" s="59">
        <f t="shared" si="27"/>
        <v>44501</v>
      </c>
      <c r="B1747" s="60" t="s">
        <v>26</v>
      </c>
      <c r="C1747" s="60">
        <v>320240</v>
      </c>
      <c r="D1747" s="107" t="s">
        <v>200</v>
      </c>
      <c r="E1747" s="63">
        <v>926</v>
      </c>
      <c r="F1747" s="63">
        <v>657</v>
      </c>
      <c r="G1747" s="102">
        <v>269</v>
      </c>
    </row>
    <row r="1748" spans="1:7" ht="18" customHeight="1" x14ac:dyDescent="0.25">
      <c r="A1748" s="59">
        <f t="shared" si="27"/>
        <v>44501</v>
      </c>
      <c r="B1748" s="60" t="s">
        <v>26</v>
      </c>
      <c r="C1748" s="60">
        <v>320245</v>
      </c>
      <c r="D1748" s="107" t="s">
        <v>201</v>
      </c>
      <c r="E1748" s="63">
        <v>79</v>
      </c>
      <c r="F1748" s="63">
        <v>64</v>
      </c>
      <c r="G1748" s="102">
        <v>15</v>
      </c>
    </row>
    <row r="1749" spans="1:7" ht="18" customHeight="1" x14ac:dyDescent="0.25">
      <c r="A1749" s="59">
        <f t="shared" si="27"/>
        <v>44501</v>
      </c>
      <c r="B1749" s="60" t="s">
        <v>26</v>
      </c>
      <c r="C1749" s="60">
        <v>320250</v>
      </c>
      <c r="D1749" s="107" t="s">
        <v>202</v>
      </c>
      <c r="E1749" s="63">
        <v>381</v>
      </c>
      <c r="F1749" s="63">
        <v>144</v>
      </c>
      <c r="G1749" s="102">
        <v>237</v>
      </c>
    </row>
    <row r="1750" spans="1:7" ht="18" customHeight="1" x14ac:dyDescent="0.25">
      <c r="A1750" s="59">
        <f t="shared" si="27"/>
        <v>44501</v>
      </c>
      <c r="B1750" s="60" t="s">
        <v>26</v>
      </c>
      <c r="C1750" s="60">
        <v>320255</v>
      </c>
      <c r="D1750" s="107" t="s">
        <v>203</v>
      </c>
      <c r="E1750" s="63">
        <v>19</v>
      </c>
      <c r="F1750" s="63">
        <v>7</v>
      </c>
      <c r="G1750" s="102">
        <v>12</v>
      </c>
    </row>
    <row r="1751" spans="1:7" ht="18" customHeight="1" x14ac:dyDescent="0.25">
      <c r="A1751" s="59">
        <f t="shared" si="27"/>
        <v>44501</v>
      </c>
      <c r="B1751" s="60" t="s">
        <v>26</v>
      </c>
      <c r="C1751" s="60">
        <v>320260</v>
      </c>
      <c r="D1751" s="107" t="s">
        <v>204</v>
      </c>
      <c r="E1751" s="63">
        <v>69</v>
      </c>
      <c r="F1751" s="63">
        <v>93</v>
      </c>
      <c r="G1751" s="102">
        <v>-24</v>
      </c>
    </row>
    <row r="1752" spans="1:7" ht="18" customHeight="1" x14ac:dyDescent="0.25">
      <c r="A1752" s="59">
        <f t="shared" si="27"/>
        <v>44501</v>
      </c>
      <c r="B1752" s="60" t="s">
        <v>26</v>
      </c>
      <c r="C1752" s="60">
        <v>320265</v>
      </c>
      <c r="D1752" s="107" t="s">
        <v>205</v>
      </c>
      <c r="E1752" s="63">
        <v>21</v>
      </c>
      <c r="F1752" s="63">
        <v>17</v>
      </c>
      <c r="G1752" s="102">
        <v>4</v>
      </c>
    </row>
    <row r="1753" spans="1:7" ht="18" customHeight="1" x14ac:dyDescent="0.25">
      <c r="A1753" s="59">
        <f t="shared" si="27"/>
        <v>44501</v>
      </c>
      <c r="B1753" s="60" t="s">
        <v>26</v>
      </c>
      <c r="C1753" s="60">
        <v>320270</v>
      </c>
      <c r="D1753" s="107" t="s">
        <v>206</v>
      </c>
      <c r="E1753" s="63">
        <v>37</v>
      </c>
      <c r="F1753" s="63">
        <v>23</v>
      </c>
      <c r="G1753" s="102">
        <v>14</v>
      </c>
    </row>
    <row r="1754" spans="1:7" ht="18" customHeight="1" x14ac:dyDescent="0.25">
      <c r="A1754" s="59">
        <f t="shared" si="27"/>
        <v>44501</v>
      </c>
      <c r="B1754" s="60" t="s">
        <v>26</v>
      </c>
      <c r="C1754" s="60">
        <v>320280</v>
      </c>
      <c r="D1754" s="107" t="s">
        <v>207</v>
      </c>
      <c r="E1754" s="63">
        <v>159</v>
      </c>
      <c r="F1754" s="63">
        <v>131</v>
      </c>
      <c r="G1754" s="102">
        <v>28</v>
      </c>
    </row>
    <row r="1755" spans="1:7" ht="18" customHeight="1" x14ac:dyDescent="0.25">
      <c r="A1755" s="59">
        <f t="shared" si="27"/>
        <v>44501</v>
      </c>
      <c r="B1755" s="60" t="s">
        <v>26</v>
      </c>
      <c r="C1755" s="60">
        <v>320290</v>
      </c>
      <c r="D1755" s="107" t="s">
        <v>208</v>
      </c>
      <c r="E1755" s="63">
        <v>136</v>
      </c>
      <c r="F1755" s="63">
        <v>46</v>
      </c>
      <c r="G1755" s="102">
        <v>90</v>
      </c>
    </row>
    <row r="1756" spans="1:7" ht="18" customHeight="1" x14ac:dyDescent="0.25">
      <c r="A1756" s="59">
        <f t="shared" si="27"/>
        <v>44501</v>
      </c>
      <c r="B1756" s="60" t="s">
        <v>26</v>
      </c>
      <c r="C1756" s="60">
        <v>320300</v>
      </c>
      <c r="D1756" s="107" t="s">
        <v>209</v>
      </c>
      <c r="E1756" s="63">
        <v>75</v>
      </c>
      <c r="F1756" s="63">
        <v>83</v>
      </c>
      <c r="G1756" s="102">
        <v>-8</v>
      </c>
    </row>
    <row r="1757" spans="1:7" ht="18" customHeight="1" x14ac:dyDescent="0.25">
      <c r="A1757" s="59">
        <f t="shared" si="27"/>
        <v>44501</v>
      </c>
      <c r="B1757" s="60" t="s">
        <v>26</v>
      </c>
      <c r="C1757" s="60">
        <v>320305</v>
      </c>
      <c r="D1757" s="107" t="s">
        <v>210</v>
      </c>
      <c r="E1757" s="63">
        <v>109</v>
      </c>
      <c r="F1757" s="63">
        <v>81</v>
      </c>
      <c r="G1757" s="102">
        <v>28</v>
      </c>
    </row>
    <row r="1758" spans="1:7" ht="18" customHeight="1" x14ac:dyDescent="0.25">
      <c r="A1758" s="59">
        <f t="shared" si="27"/>
        <v>44501</v>
      </c>
      <c r="B1758" s="60" t="s">
        <v>26</v>
      </c>
      <c r="C1758" s="60">
        <v>320310</v>
      </c>
      <c r="D1758" s="107" t="s">
        <v>211</v>
      </c>
      <c r="E1758" s="63">
        <v>23</v>
      </c>
      <c r="F1758" s="63">
        <v>22</v>
      </c>
      <c r="G1758" s="102">
        <v>1</v>
      </c>
    </row>
    <row r="1759" spans="1:7" ht="18" customHeight="1" x14ac:dyDescent="0.25">
      <c r="A1759" s="59">
        <f t="shared" si="27"/>
        <v>44501</v>
      </c>
      <c r="B1759" s="60" t="s">
        <v>26</v>
      </c>
      <c r="C1759" s="60">
        <v>320313</v>
      </c>
      <c r="D1759" s="107" t="s">
        <v>212</v>
      </c>
      <c r="E1759" s="63">
        <v>346</v>
      </c>
      <c r="F1759" s="63">
        <v>222</v>
      </c>
      <c r="G1759" s="102">
        <v>124</v>
      </c>
    </row>
    <row r="1760" spans="1:7" ht="18" customHeight="1" x14ac:dyDescent="0.25">
      <c r="A1760" s="59">
        <f t="shared" si="27"/>
        <v>44501</v>
      </c>
      <c r="B1760" s="60" t="s">
        <v>26</v>
      </c>
      <c r="C1760" s="60">
        <v>320316</v>
      </c>
      <c r="D1760" s="107" t="s">
        <v>213</v>
      </c>
      <c r="E1760" s="63">
        <v>10</v>
      </c>
      <c r="F1760" s="63">
        <v>5</v>
      </c>
      <c r="G1760" s="102">
        <v>5</v>
      </c>
    </row>
    <row r="1761" spans="1:7" ht="18" customHeight="1" x14ac:dyDescent="0.25">
      <c r="A1761" s="59">
        <f t="shared" si="27"/>
        <v>44501</v>
      </c>
      <c r="B1761" s="60" t="s">
        <v>26</v>
      </c>
      <c r="C1761" s="60">
        <v>320320</v>
      </c>
      <c r="D1761" s="107" t="s">
        <v>214</v>
      </c>
      <c r="E1761" s="63">
        <v>1670</v>
      </c>
      <c r="F1761" s="63">
        <v>1599</v>
      </c>
      <c r="G1761" s="102">
        <v>71</v>
      </c>
    </row>
    <row r="1762" spans="1:7" ht="18" customHeight="1" x14ac:dyDescent="0.25">
      <c r="A1762" s="59">
        <f t="shared" si="27"/>
        <v>44501</v>
      </c>
      <c r="B1762" s="60" t="s">
        <v>26</v>
      </c>
      <c r="C1762" s="60">
        <v>320330</v>
      </c>
      <c r="D1762" s="107" t="s">
        <v>215</v>
      </c>
      <c r="E1762" s="63">
        <v>18</v>
      </c>
      <c r="F1762" s="63">
        <v>13</v>
      </c>
      <c r="G1762" s="102">
        <v>5</v>
      </c>
    </row>
    <row r="1763" spans="1:7" ht="18" customHeight="1" x14ac:dyDescent="0.25">
      <c r="A1763" s="59">
        <f t="shared" si="27"/>
        <v>44501</v>
      </c>
      <c r="B1763" s="60" t="s">
        <v>26</v>
      </c>
      <c r="C1763" s="60">
        <v>320332</v>
      </c>
      <c r="D1763" s="107" t="s">
        <v>216</v>
      </c>
      <c r="E1763" s="63">
        <v>238</v>
      </c>
      <c r="F1763" s="63">
        <v>142</v>
      </c>
      <c r="G1763" s="102">
        <v>96</v>
      </c>
    </row>
    <row r="1764" spans="1:7" ht="18" customHeight="1" x14ac:dyDescent="0.25">
      <c r="A1764" s="59">
        <f t="shared" si="27"/>
        <v>44501</v>
      </c>
      <c r="B1764" s="60" t="s">
        <v>26</v>
      </c>
      <c r="C1764" s="60">
        <v>320334</v>
      </c>
      <c r="D1764" s="107" t="s">
        <v>217</v>
      </c>
      <c r="E1764" s="63">
        <v>196</v>
      </c>
      <c r="F1764" s="63">
        <v>133</v>
      </c>
      <c r="G1764" s="102">
        <v>63</v>
      </c>
    </row>
    <row r="1765" spans="1:7" ht="18" customHeight="1" x14ac:dyDescent="0.25">
      <c r="A1765" s="59">
        <f t="shared" si="27"/>
        <v>44501</v>
      </c>
      <c r="B1765" s="60" t="s">
        <v>26</v>
      </c>
      <c r="C1765" s="60">
        <v>320335</v>
      </c>
      <c r="D1765" s="107" t="s">
        <v>218</v>
      </c>
      <c r="E1765" s="63">
        <v>74</v>
      </c>
      <c r="F1765" s="63">
        <v>66</v>
      </c>
      <c r="G1765" s="102">
        <v>8</v>
      </c>
    </row>
    <row r="1766" spans="1:7" ht="18" customHeight="1" x14ac:dyDescent="0.25">
      <c r="A1766" s="59">
        <f t="shared" si="27"/>
        <v>44501</v>
      </c>
      <c r="B1766" s="60" t="s">
        <v>26</v>
      </c>
      <c r="C1766" s="60">
        <v>320340</v>
      </c>
      <c r="D1766" s="107" t="s">
        <v>219</v>
      </c>
      <c r="E1766" s="63">
        <v>38</v>
      </c>
      <c r="F1766" s="63">
        <v>47</v>
      </c>
      <c r="G1766" s="102">
        <v>-9</v>
      </c>
    </row>
    <row r="1767" spans="1:7" ht="18" customHeight="1" x14ac:dyDescent="0.25">
      <c r="A1767" s="59">
        <f t="shared" si="27"/>
        <v>44501</v>
      </c>
      <c r="B1767" s="60" t="s">
        <v>26</v>
      </c>
      <c r="C1767" s="60">
        <v>320350</v>
      </c>
      <c r="D1767" s="107" t="s">
        <v>220</v>
      </c>
      <c r="E1767" s="63">
        <v>79</v>
      </c>
      <c r="F1767" s="63">
        <v>60</v>
      </c>
      <c r="G1767" s="102">
        <v>19</v>
      </c>
    </row>
    <row r="1768" spans="1:7" ht="18" customHeight="1" x14ac:dyDescent="0.25">
      <c r="A1768" s="59">
        <f t="shared" si="27"/>
        <v>44501</v>
      </c>
      <c r="B1768" s="60" t="s">
        <v>26</v>
      </c>
      <c r="C1768" s="60">
        <v>320360</v>
      </c>
      <c r="D1768" s="107" t="s">
        <v>221</v>
      </c>
      <c r="E1768" s="63">
        <v>11</v>
      </c>
      <c r="F1768" s="63">
        <v>6</v>
      </c>
      <c r="G1768" s="102">
        <v>5</v>
      </c>
    </row>
    <row r="1769" spans="1:7" ht="18" customHeight="1" x14ac:dyDescent="0.25">
      <c r="A1769" s="59">
        <f t="shared" si="27"/>
        <v>44501</v>
      </c>
      <c r="B1769" s="60" t="s">
        <v>26</v>
      </c>
      <c r="C1769" s="60">
        <v>320370</v>
      </c>
      <c r="D1769" s="107" t="s">
        <v>222</v>
      </c>
      <c r="E1769" s="63">
        <v>37</v>
      </c>
      <c r="F1769" s="63">
        <v>28</v>
      </c>
      <c r="G1769" s="102">
        <v>9</v>
      </c>
    </row>
    <row r="1770" spans="1:7" ht="18" customHeight="1" x14ac:dyDescent="0.25">
      <c r="A1770" s="59">
        <f t="shared" si="27"/>
        <v>44501</v>
      </c>
      <c r="B1770" s="60" t="s">
        <v>26</v>
      </c>
      <c r="C1770" s="60">
        <v>320380</v>
      </c>
      <c r="D1770" s="107" t="s">
        <v>223</v>
      </c>
      <c r="E1770" s="63">
        <v>22</v>
      </c>
      <c r="F1770" s="63">
        <v>22</v>
      </c>
      <c r="G1770" s="102">
        <v>0</v>
      </c>
    </row>
    <row r="1771" spans="1:7" ht="18" customHeight="1" x14ac:dyDescent="0.25">
      <c r="A1771" s="59">
        <f t="shared" si="27"/>
        <v>44501</v>
      </c>
      <c r="B1771" s="60" t="s">
        <v>26</v>
      </c>
      <c r="C1771" s="60">
        <v>320390</v>
      </c>
      <c r="D1771" s="107" t="s">
        <v>224</v>
      </c>
      <c r="E1771" s="63">
        <v>314</v>
      </c>
      <c r="F1771" s="63">
        <v>260</v>
      </c>
      <c r="G1771" s="102">
        <v>54</v>
      </c>
    </row>
    <row r="1772" spans="1:7" ht="18" customHeight="1" x14ac:dyDescent="0.25">
      <c r="A1772" s="59">
        <f t="shared" si="27"/>
        <v>44501</v>
      </c>
      <c r="B1772" s="60" t="s">
        <v>26</v>
      </c>
      <c r="C1772" s="60">
        <v>320400</v>
      </c>
      <c r="D1772" s="107" t="s">
        <v>225</v>
      </c>
      <c r="E1772" s="63">
        <v>39</v>
      </c>
      <c r="F1772" s="63">
        <v>16</v>
      </c>
      <c r="G1772" s="102">
        <v>23</v>
      </c>
    </row>
    <row r="1773" spans="1:7" ht="18" customHeight="1" x14ac:dyDescent="0.25">
      <c r="A1773" s="59">
        <f t="shared" si="27"/>
        <v>44501</v>
      </c>
      <c r="B1773" s="60" t="s">
        <v>26</v>
      </c>
      <c r="C1773" s="60">
        <v>320405</v>
      </c>
      <c r="D1773" s="107" t="s">
        <v>226</v>
      </c>
      <c r="E1773" s="63">
        <v>83</v>
      </c>
      <c r="F1773" s="63">
        <v>133</v>
      </c>
      <c r="G1773" s="102">
        <v>-50</v>
      </c>
    </row>
    <row r="1774" spans="1:7" ht="18" customHeight="1" x14ac:dyDescent="0.25">
      <c r="A1774" s="59">
        <f t="shared" si="27"/>
        <v>44501</v>
      </c>
      <c r="B1774" s="60" t="s">
        <v>26</v>
      </c>
      <c r="C1774" s="60">
        <v>320410</v>
      </c>
      <c r="D1774" s="107" t="s">
        <v>227</v>
      </c>
      <c r="E1774" s="63">
        <v>109</v>
      </c>
      <c r="F1774" s="63">
        <v>74</v>
      </c>
      <c r="G1774" s="102">
        <v>35</v>
      </c>
    </row>
    <row r="1775" spans="1:7" ht="18" customHeight="1" x14ac:dyDescent="0.25">
      <c r="A1775" s="59">
        <f t="shared" si="27"/>
        <v>44501</v>
      </c>
      <c r="B1775" s="60" t="s">
        <v>26</v>
      </c>
      <c r="C1775" s="60">
        <v>320420</v>
      </c>
      <c r="D1775" s="107" t="s">
        <v>228</v>
      </c>
      <c r="E1775" s="63">
        <v>81</v>
      </c>
      <c r="F1775" s="63">
        <v>75</v>
      </c>
      <c r="G1775" s="102">
        <v>6</v>
      </c>
    </row>
    <row r="1776" spans="1:7" ht="18" customHeight="1" x14ac:dyDescent="0.25">
      <c r="A1776" s="59">
        <f t="shared" si="27"/>
        <v>44501</v>
      </c>
      <c r="B1776" s="60" t="s">
        <v>26</v>
      </c>
      <c r="C1776" s="60">
        <v>320425</v>
      </c>
      <c r="D1776" s="107" t="s">
        <v>229</v>
      </c>
      <c r="E1776" s="63">
        <v>6</v>
      </c>
      <c r="F1776" s="63">
        <v>8</v>
      </c>
      <c r="G1776" s="102">
        <v>-2</v>
      </c>
    </row>
    <row r="1777" spans="1:7" ht="18" customHeight="1" x14ac:dyDescent="0.25">
      <c r="A1777" s="59">
        <f t="shared" si="27"/>
        <v>44501</v>
      </c>
      <c r="B1777" s="60" t="s">
        <v>26</v>
      </c>
      <c r="C1777" s="60">
        <v>320430</v>
      </c>
      <c r="D1777" s="107" t="s">
        <v>230</v>
      </c>
      <c r="E1777" s="63">
        <v>42</v>
      </c>
      <c r="F1777" s="63">
        <v>52</v>
      </c>
      <c r="G1777" s="102">
        <v>-10</v>
      </c>
    </row>
    <row r="1778" spans="1:7" ht="18" customHeight="1" x14ac:dyDescent="0.25">
      <c r="A1778" s="59">
        <f t="shared" si="27"/>
        <v>44501</v>
      </c>
      <c r="B1778" s="60" t="s">
        <v>26</v>
      </c>
      <c r="C1778" s="60">
        <v>320435</v>
      </c>
      <c r="D1778" s="107" t="s">
        <v>231</v>
      </c>
      <c r="E1778" s="63">
        <v>71</v>
      </c>
      <c r="F1778" s="63">
        <v>59</v>
      </c>
      <c r="G1778" s="102">
        <v>12</v>
      </c>
    </row>
    <row r="1779" spans="1:7" ht="18" customHeight="1" x14ac:dyDescent="0.25">
      <c r="A1779" s="59">
        <f t="shared" si="27"/>
        <v>44501</v>
      </c>
      <c r="B1779" s="60" t="s">
        <v>26</v>
      </c>
      <c r="C1779" s="60">
        <v>320440</v>
      </c>
      <c r="D1779" s="107" t="s">
        <v>232</v>
      </c>
      <c r="E1779" s="63">
        <v>35</v>
      </c>
      <c r="F1779" s="63">
        <v>26</v>
      </c>
      <c r="G1779" s="102">
        <v>9</v>
      </c>
    </row>
    <row r="1780" spans="1:7" ht="18" customHeight="1" x14ac:dyDescent="0.25">
      <c r="A1780" s="59">
        <f t="shared" si="27"/>
        <v>44501</v>
      </c>
      <c r="B1780" s="60" t="s">
        <v>26</v>
      </c>
      <c r="C1780" s="60">
        <v>320450</v>
      </c>
      <c r="D1780" s="107" t="s">
        <v>233</v>
      </c>
      <c r="E1780" s="63">
        <v>24</v>
      </c>
      <c r="F1780" s="63">
        <v>26</v>
      </c>
      <c r="G1780" s="102">
        <v>-2</v>
      </c>
    </row>
    <row r="1781" spans="1:7" ht="18" customHeight="1" x14ac:dyDescent="0.25">
      <c r="A1781" s="59">
        <f t="shared" si="27"/>
        <v>44501</v>
      </c>
      <c r="B1781" s="60" t="s">
        <v>26</v>
      </c>
      <c r="C1781" s="60">
        <v>320455</v>
      </c>
      <c r="D1781" s="107" t="s">
        <v>234</v>
      </c>
      <c r="E1781" s="63">
        <v>292</v>
      </c>
      <c r="F1781" s="63">
        <v>251</v>
      </c>
      <c r="G1781" s="102">
        <v>41</v>
      </c>
    </row>
    <row r="1782" spans="1:7" ht="18" customHeight="1" x14ac:dyDescent="0.25">
      <c r="A1782" s="59">
        <f t="shared" si="27"/>
        <v>44501</v>
      </c>
      <c r="B1782" s="60" t="s">
        <v>26</v>
      </c>
      <c r="C1782" s="60">
        <v>320460</v>
      </c>
      <c r="D1782" s="107" t="s">
        <v>235</v>
      </c>
      <c r="E1782" s="63">
        <v>160</v>
      </c>
      <c r="F1782" s="63">
        <v>157</v>
      </c>
      <c r="G1782" s="102">
        <v>3</v>
      </c>
    </row>
    <row r="1783" spans="1:7" ht="18" customHeight="1" x14ac:dyDescent="0.25">
      <c r="A1783" s="59">
        <f t="shared" si="27"/>
        <v>44501</v>
      </c>
      <c r="B1783" s="60" t="s">
        <v>26</v>
      </c>
      <c r="C1783" s="60">
        <v>320465</v>
      </c>
      <c r="D1783" s="107" t="s">
        <v>236</v>
      </c>
      <c r="E1783" s="63">
        <v>38</v>
      </c>
      <c r="F1783" s="63">
        <v>17</v>
      </c>
      <c r="G1783" s="102">
        <v>21</v>
      </c>
    </row>
    <row r="1784" spans="1:7" ht="18" customHeight="1" x14ac:dyDescent="0.25">
      <c r="A1784" s="59">
        <f t="shared" si="27"/>
        <v>44501</v>
      </c>
      <c r="B1784" s="60" t="s">
        <v>26</v>
      </c>
      <c r="C1784" s="60">
        <v>320470</v>
      </c>
      <c r="D1784" s="107" t="s">
        <v>237</v>
      </c>
      <c r="E1784" s="63">
        <v>290</v>
      </c>
      <c r="F1784" s="63">
        <v>226</v>
      </c>
      <c r="G1784" s="102">
        <v>64</v>
      </c>
    </row>
    <row r="1785" spans="1:7" ht="18" customHeight="1" x14ac:dyDescent="0.25">
      <c r="A1785" s="59">
        <f t="shared" si="27"/>
        <v>44501</v>
      </c>
      <c r="B1785" s="60" t="s">
        <v>26</v>
      </c>
      <c r="C1785" s="60">
        <v>320480</v>
      </c>
      <c r="D1785" s="107" t="s">
        <v>238</v>
      </c>
      <c r="E1785" s="63">
        <v>16</v>
      </c>
      <c r="F1785" s="63">
        <v>31</v>
      </c>
      <c r="G1785" s="102">
        <v>-15</v>
      </c>
    </row>
    <row r="1786" spans="1:7" ht="18" customHeight="1" x14ac:dyDescent="0.25">
      <c r="A1786" s="59">
        <f t="shared" si="27"/>
        <v>44501</v>
      </c>
      <c r="B1786" s="60" t="s">
        <v>26</v>
      </c>
      <c r="C1786" s="60">
        <v>320490</v>
      </c>
      <c r="D1786" s="107" t="s">
        <v>239</v>
      </c>
      <c r="E1786" s="63">
        <v>1022</v>
      </c>
      <c r="F1786" s="63">
        <v>719</v>
      </c>
      <c r="G1786" s="102">
        <v>303</v>
      </c>
    </row>
    <row r="1787" spans="1:7" ht="18" customHeight="1" x14ac:dyDescent="0.25">
      <c r="A1787" s="59">
        <f t="shared" si="27"/>
        <v>44501</v>
      </c>
      <c r="B1787" s="60" t="s">
        <v>26</v>
      </c>
      <c r="C1787" s="60">
        <v>320495</v>
      </c>
      <c r="D1787" s="107" t="s">
        <v>240</v>
      </c>
      <c r="E1787" s="63">
        <v>76</v>
      </c>
      <c r="F1787" s="63">
        <v>50</v>
      </c>
      <c r="G1787" s="102">
        <v>26</v>
      </c>
    </row>
    <row r="1788" spans="1:7" ht="18" customHeight="1" x14ac:dyDescent="0.25">
      <c r="A1788" s="59">
        <f t="shared" si="27"/>
        <v>44501</v>
      </c>
      <c r="B1788" s="60" t="s">
        <v>26</v>
      </c>
      <c r="C1788" s="60">
        <v>320500</v>
      </c>
      <c r="D1788" s="107" t="s">
        <v>241</v>
      </c>
      <c r="E1788" s="63">
        <v>7279</v>
      </c>
      <c r="F1788" s="63">
        <v>5173</v>
      </c>
      <c r="G1788" s="102">
        <v>2106</v>
      </c>
    </row>
    <row r="1789" spans="1:7" ht="18" customHeight="1" x14ac:dyDescent="0.25">
      <c r="A1789" s="59">
        <f t="shared" si="27"/>
        <v>44501</v>
      </c>
      <c r="B1789" s="60" t="s">
        <v>26</v>
      </c>
      <c r="C1789" s="60">
        <v>320501</v>
      </c>
      <c r="D1789" s="107" t="s">
        <v>242</v>
      </c>
      <c r="E1789" s="63">
        <v>222</v>
      </c>
      <c r="F1789" s="63">
        <v>127</v>
      </c>
      <c r="G1789" s="102">
        <v>95</v>
      </c>
    </row>
    <row r="1790" spans="1:7" ht="18" customHeight="1" x14ac:dyDescent="0.25">
      <c r="A1790" s="59">
        <f t="shared" si="27"/>
        <v>44501</v>
      </c>
      <c r="B1790" s="60" t="s">
        <v>26</v>
      </c>
      <c r="C1790" s="60">
        <v>320503</v>
      </c>
      <c r="D1790" s="107" t="s">
        <v>243</v>
      </c>
      <c r="E1790" s="63">
        <v>73</v>
      </c>
      <c r="F1790" s="63">
        <v>114</v>
      </c>
      <c r="G1790" s="102">
        <v>-41</v>
      </c>
    </row>
    <row r="1791" spans="1:7" ht="18" customHeight="1" x14ac:dyDescent="0.25">
      <c r="A1791" s="59">
        <f t="shared" si="27"/>
        <v>44501</v>
      </c>
      <c r="B1791" s="60" t="s">
        <v>26</v>
      </c>
      <c r="C1791" s="60">
        <v>320506</v>
      </c>
      <c r="D1791" s="107" t="s">
        <v>244</v>
      </c>
      <c r="E1791" s="63">
        <v>183</v>
      </c>
      <c r="F1791" s="63">
        <v>169</v>
      </c>
      <c r="G1791" s="102">
        <v>14</v>
      </c>
    </row>
    <row r="1792" spans="1:7" ht="18" customHeight="1" x14ac:dyDescent="0.25">
      <c r="A1792" s="59">
        <f t="shared" si="27"/>
        <v>44501</v>
      </c>
      <c r="B1792" s="60" t="s">
        <v>26</v>
      </c>
      <c r="C1792" s="60">
        <v>320510</v>
      </c>
      <c r="D1792" s="107" t="s">
        <v>245</v>
      </c>
      <c r="E1792" s="63">
        <v>542</v>
      </c>
      <c r="F1792" s="63">
        <v>472</v>
      </c>
      <c r="G1792" s="102">
        <v>70</v>
      </c>
    </row>
    <row r="1793" spans="1:7" ht="18" customHeight="1" x14ac:dyDescent="0.25">
      <c r="A1793" s="59">
        <f t="shared" si="27"/>
        <v>44501</v>
      </c>
      <c r="B1793" s="60" t="s">
        <v>26</v>
      </c>
      <c r="C1793" s="60">
        <v>320515</v>
      </c>
      <c r="D1793" s="107" t="s">
        <v>246</v>
      </c>
      <c r="E1793" s="63">
        <v>10</v>
      </c>
      <c r="F1793" s="63">
        <v>15</v>
      </c>
      <c r="G1793" s="102">
        <v>-5</v>
      </c>
    </row>
    <row r="1794" spans="1:7" ht="18" customHeight="1" x14ac:dyDescent="0.25">
      <c r="A1794" s="59">
        <f t="shared" si="27"/>
        <v>44501</v>
      </c>
      <c r="B1794" s="60" t="s">
        <v>26</v>
      </c>
      <c r="C1794" s="60">
        <v>320517</v>
      </c>
      <c r="D1794" s="107" t="s">
        <v>247</v>
      </c>
      <c r="E1794" s="63">
        <v>42</v>
      </c>
      <c r="F1794" s="63">
        <v>54</v>
      </c>
      <c r="G1794" s="102">
        <v>-12</v>
      </c>
    </row>
    <row r="1795" spans="1:7" ht="18" customHeight="1" x14ac:dyDescent="0.25">
      <c r="A1795" s="59">
        <f t="shared" ref="A1795:A1858" si="28">IF(B1795&lt;&gt;"",DATE(2020,INT((ROW(A1793)-1)/78)+1,1),"")</f>
        <v>44501</v>
      </c>
      <c r="B1795" s="60" t="s">
        <v>26</v>
      </c>
      <c r="C1795" s="60">
        <v>320520</v>
      </c>
      <c r="D1795" s="107" t="s">
        <v>248</v>
      </c>
      <c r="E1795" s="63">
        <v>4540</v>
      </c>
      <c r="F1795" s="63">
        <v>3429</v>
      </c>
      <c r="G1795" s="102">
        <v>1111</v>
      </c>
    </row>
    <row r="1796" spans="1:7" ht="18" customHeight="1" x14ac:dyDescent="0.25">
      <c r="A1796" s="59">
        <f t="shared" si="28"/>
        <v>44501</v>
      </c>
      <c r="B1796" s="60" t="s">
        <v>26</v>
      </c>
      <c r="C1796" s="60">
        <v>320530</v>
      </c>
      <c r="D1796" s="107" t="s">
        <v>249</v>
      </c>
      <c r="E1796" s="63">
        <v>5662</v>
      </c>
      <c r="F1796" s="63">
        <v>4361</v>
      </c>
      <c r="G1796" s="102">
        <v>1301</v>
      </c>
    </row>
    <row r="1797" spans="1:7" ht="18" customHeight="1" x14ac:dyDescent="0.25">
      <c r="A1797" s="59">
        <f t="shared" si="28"/>
        <v>44531</v>
      </c>
      <c r="B1797" s="60" t="s">
        <v>26</v>
      </c>
      <c r="C1797" s="60">
        <v>320010</v>
      </c>
      <c r="D1797" s="107" t="s">
        <v>172</v>
      </c>
      <c r="E1797" s="62">
        <v>97</v>
      </c>
      <c r="F1797" s="62">
        <v>84</v>
      </c>
      <c r="G1797" s="100">
        <v>13</v>
      </c>
    </row>
    <row r="1798" spans="1:7" ht="18" customHeight="1" x14ac:dyDescent="0.25">
      <c r="A1798" s="59">
        <f t="shared" si="28"/>
        <v>44531</v>
      </c>
      <c r="B1798" s="60" t="s">
        <v>26</v>
      </c>
      <c r="C1798" s="60">
        <v>320013</v>
      </c>
      <c r="D1798" s="107" t="s">
        <v>173</v>
      </c>
      <c r="E1798" s="62">
        <v>37</v>
      </c>
      <c r="F1798" s="62">
        <v>77</v>
      </c>
      <c r="G1798" s="100">
        <v>-40</v>
      </c>
    </row>
    <row r="1799" spans="1:7" ht="18" customHeight="1" x14ac:dyDescent="0.25">
      <c r="A1799" s="59">
        <f t="shared" si="28"/>
        <v>44531</v>
      </c>
      <c r="B1799" s="60" t="s">
        <v>26</v>
      </c>
      <c r="C1799" s="60">
        <v>320016</v>
      </c>
      <c r="D1799" s="107" t="s">
        <v>174</v>
      </c>
      <c r="E1799" s="62">
        <v>12</v>
      </c>
      <c r="F1799" s="62">
        <v>21</v>
      </c>
      <c r="G1799" s="100">
        <v>-9</v>
      </c>
    </row>
    <row r="1800" spans="1:7" ht="18" customHeight="1" x14ac:dyDescent="0.25">
      <c r="A1800" s="59">
        <f t="shared" si="28"/>
        <v>44531</v>
      </c>
      <c r="B1800" s="60" t="s">
        <v>26</v>
      </c>
      <c r="C1800" s="60">
        <v>320020</v>
      </c>
      <c r="D1800" s="107" t="s">
        <v>175</v>
      </c>
      <c r="E1800" s="62">
        <v>70</v>
      </c>
      <c r="F1800" s="62">
        <v>80</v>
      </c>
      <c r="G1800" s="100">
        <v>-10</v>
      </c>
    </row>
    <row r="1801" spans="1:7" ht="18" customHeight="1" x14ac:dyDescent="0.25">
      <c r="A1801" s="59">
        <f t="shared" si="28"/>
        <v>44531</v>
      </c>
      <c r="B1801" s="60" t="s">
        <v>26</v>
      </c>
      <c r="C1801" s="60">
        <v>320030</v>
      </c>
      <c r="D1801" s="107" t="s">
        <v>176</v>
      </c>
      <c r="E1801" s="62">
        <v>149</v>
      </c>
      <c r="F1801" s="62">
        <v>135</v>
      </c>
      <c r="G1801" s="100">
        <v>14</v>
      </c>
    </row>
    <row r="1802" spans="1:7" ht="18" customHeight="1" x14ac:dyDescent="0.25">
      <c r="A1802" s="59">
        <f t="shared" si="28"/>
        <v>44531</v>
      </c>
      <c r="B1802" s="60" t="s">
        <v>26</v>
      </c>
      <c r="C1802" s="60">
        <v>320035</v>
      </c>
      <c r="D1802" s="107" t="s">
        <v>177</v>
      </c>
      <c r="E1802" s="62">
        <v>6</v>
      </c>
      <c r="F1802" s="62">
        <v>10</v>
      </c>
      <c r="G1802" s="100">
        <v>-4</v>
      </c>
    </row>
    <row r="1803" spans="1:7" ht="18" customHeight="1" x14ac:dyDescent="0.25">
      <c r="A1803" s="59">
        <f t="shared" si="28"/>
        <v>44531</v>
      </c>
      <c r="B1803" s="60" t="s">
        <v>26</v>
      </c>
      <c r="C1803" s="60">
        <v>320040</v>
      </c>
      <c r="D1803" s="107" t="s">
        <v>178</v>
      </c>
      <c r="E1803" s="62">
        <v>307</v>
      </c>
      <c r="F1803" s="62">
        <v>122</v>
      </c>
      <c r="G1803" s="100">
        <v>185</v>
      </c>
    </row>
    <row r="1804" spans="1:7" ht="18" customHeight="1" x14ac:dyDescent="0.25">
      <c r="A1804" s="59">
        <f t="shared" si="28"/>
        <v>44531</v>
      </c>
      <c r="B1804" s="60" t="s">
        <v>26</v>
      </c>
      <c r="C1804" s="60">
        <v>320050</v>
      </c>
      <c r="D1804" s="107" t="s">
        <v>179</v>
      </c>
      <c r="E1804" s="62">
        <v>8</v>
      </c>
      <c r="F1804" s="62">
        <v>6</v>
      </c>
      <c r="G1804" s="100">
        <v>2</v>
      </c>
    </row>
    <row r="1805" spans="1:7" ht="18" customHeight="1" x14ac:dyDescent="0.25">
      <c r="A1805" s="59">
        <f t="shared" si="28"/>
        <v>44531</v>
      </c>
      <c r="B1805" s="60" t="s">
        <v>26</v>
      </c>
      <c r="C1805" s="60">
        <v>320060</v>
      </c>
      <c r="D1805" s="107" t="s">
        <v>180</v>
      </c>
      <c r="E1805" s="62">
        <v>1293</v>
      </c>
      <c r="F1805" s="62">
        <v>1770</v>
      </c>
      <c r="G1805" s="100">
        <v>-477</v>
      </c>
    </row>
    <row r="1806" spans="1:7" ht="18" customHeight="1" x14ac:dyDescent="0.25">
      <c r="A1806" s="59">
        <f t="shared" si="28"/>
        <v>44531</v>
      </c>
      <c r="B1806" s="60" t="s">
        <v>26</v>
      </c>
      <c r="C1806" s="60">
        <v>320070</v>
      </c>
      <c r="D1806" s="107" t="s">
        <v>181</v>
      </c>
      <c r="E1806" s="62">
        <v>61</v>
      </c>
      <c r="F1806" s="62">
        <v>75</v>
      </c>
      <c r="G1806" s="100">
        <v>-14</v>
      </c>
    </row>
    <row r="1807" spans="1:7" ht="18" customHeight="1" x14ac:dyDescent="0.25">
      <c r="A1807" s="59">
        <f t="shared" si="28"/>
        <v>44531</v>
      </c>
      <c r="B1807" s="60" t="s">
        <v>26</v>
      </c>
      <c r="C1807" s="60">
        <v>320080</v>
      </c>
      <c r="D1807" s="107" t="s">
        <v>182</v>
      </c>
      <c r="E1807" s="62">
        <v>157</v>
      </c>
      <c r="F1807" s="62">
        <v>141</v>
      </c>
      <c r="G1807" s="100">
        <v>16</v>
      </c>
    </row>
    <row r="1808" spans="1:7" ht="18" customHeight="1" x14ac:dyDescent="0.25">
      <c r="A1808" s="59">
        <f t="shared" si="28"/>
        <v>44531</v>
      </c>
      <c r="B1808" s="60" t="s">
        <v>26</v>
      </c>
      <c r="C1808" s="60">
        <v>320090</v>
      </c>
      <c r="D1808" s="107" t="s">
        <v>183</v>
      </c>
      <c r="E1808" s="62">
        <v>145</v>
      </c>
      <c r="F1808" s="62">
        <v>199</v>
      </c>
      <c r="G1808" s="100">
        <v>-54</v>
      </c>
    </row>
    <row r="1809" spans="1:7" ht="18" customHeight="1" x14ac:dyDescent="0.25">
      <c r="A1809" s="59">
        <f t="shared" si="28"/>
        <v>44531</v>
      </c>
      <c r="B1809" s="60" t="s">
        <v>26</v>
      </c>
      <c r="C1809" s="60">
        <v>320100</v>
      </c>
      <c r="D1809" s="107" t="s">
        <v>184</v>
      </c>
      <c r="E1809" s="62">
        <v>49</v>
      </c>
      <c r="F1809" s="62">
        <v>55</v>
      </c>
      <c r="G1809" s="100">
        <v>-6</v>
      </c>
    </row>
    <row r="1810" spans="1:7" ht="18" customHeight="1" x14ac:dyDescent="0.25">
      <c r="A1810" s="59">
        <f t="shared" si="28"/>
        <v>44531</v>
      </c>
      <c r="B1810" s="60" t="s">
        <v>26</v>
      </c>
      <c r="C1810" s="60">
        <v>320110</v>
      </c>
      <c r="D1810" s="107" t="s">
        <v>185</v>
      </c>
      <c r="E1810" s="62">
        <v>18</v>
      </c>
      <c r="F1810" s="62">
        <v>27</v>
      </c>
      <c r="G1810" s="100">
        <v>-9</v>
      </c>
    </row>
    <row r="1811" spans="1:7" ht="18" customHeight="1" x14ac:dyDescent="0.25">
      <c r="A1811" s="59">
        <f t="shared" si="28"/>
        <v>44531</v>
      </c>
      <c r="B1811" s="60" t="s">
        <v>26</v>
      </c>
      <c r="C1811" s="60">
        <v>320115</v>
      </c>
      <c r="D1811" s="107" t="s">
        <v>186</v>
      </c>
      <c r="E1811" s="62">
        <v>18</v>
      </c>
      <c r="F1811" s="62">
        <v>23</v>
      </c>
      <c r="G1811" s="100">
        <v>-5</v>
      </c>
    </row>
    <row r="1812" spans="1:7" ht="18" customHeight="1" x14ac:dyDescent="0.25">
      <c r="A1812" s="59">
        <f t="shared" si="28"/>
        <v>44531</v>
      </c>
      <c r="B1812" s="60" t="s">
        <v>26</v>
      </c>
      <c r="C1812" s="60">
        <v>320120</v>
      </c>
      <c r="D1812" s="107" t="s">
        <v>187</v>
      </c>
      <c r="E1812" s="62">
        <v>1174</v>
      </c>
      <c r="F1812" s="62">
        <v>1436</v>
      </c>
      <c r="G1812" s="100">
        <v>-262</v>
      </c>
    </row>
    <row r="1813" spans="1:7" ht="18" customHeight="1" x14ac:dyDescent="0.25">
      <c r="A1813" s="59">
        <f t="shared" si="28"/>
        <v>44531</v>
      </c>
      <c r="B1813" s="60" t="s">
        <v>26</v>
      </c>
      <c r="C1813" s="60">
        <v>320130</v>
      </c>
      <c r="D1813" s="107" t="s">
        <v>188</v>
      </c>
      <c r="E1813" s="62">
        <v>2104</v>
      </c>
      <c r="F1813" s="62">
        <v>2164</v>
      </c>
      <c r="G1813" s="100">
        <v>-60</v>
      </c>
    </row>
    <row r="1814" spans="1:7" ht="18" customHeight="1" x14ac:dyDescent="0.25">
      <c r="A1814" s="59">
        <f t="shared" si="28"/>
        <v>44531</v>
      </c>
      <c r="B1814" s="60" t="s">
        <v>26</v>
      </c>
      <c r="C1814" s="60">
        <v>320140</v>
      </c>
      <c r="D1814" s="107" t="s">
        <v>189</v>
      </c>
      <c r="E1814" s="62">
        <v>161</v>
      </c>
      <c r="F1814" s="62">
        <v>304</v>
      </c>
      <c r="G1814" s="100">
        <v>-143</v>
      </c>
    </row>
    <row r="1815" spans="1:7" ht="18" customHeight="1" x14ac:dyDescent="0.25">
      <c r="A1815" s="59">
        <f t="shared" si="28"/>
        <v>44531</v>
      </c>
      <c r="B1815" s="60" t="s">
        <v>26</v>
      </c>
      <c r="C1815" s="60">
        <v>320150</v>
      </c>
      <c r="D1815" s="107" t="s">
        <v>190</v>
      </c>
      <c r="E1815" s="62">
        <v>907</v>
      </c>
      <c r="F1815" s="62">
        <v>1347</v>
      </c>
      <c r="G1815" s="100">
        <v>-440</v>
      </c>
    </row>
    <row r="1816" spans="1:7" ht="18" customHeight="1" x14ac:dyDescent="0.25">
      <c r="A1816" s="59">
        <f t="shared" si="28"/>
        <v>44531</v>
      </c>
      <c r="B1816" s="60" t="s">
        <v>26</v>
      </c>
      <c r="C1816" s="60">
        <v>320160</v>
      </c>
      <c r="D1816" s="107" t="s">
        <v>191</v>
      </c>
      <c r="E1816" s="62">
        <v>62</v>
      </c>
      <c r="F1816" s="62">
        <v>349</v>
      </c>
      <c r="G1816" s="100">
        <v>-287</v>
      </c>
    </row>
    <row r="1817" spans="1:7" ht="18" customHeight="1" x14ac:dyDescent="0.25">
      <c r="A1817" s="59">
        <f t="shared" si="28"/>
        <v>44531</v>
      </c>
      <c r="B1817" s="60" t="s">
        <v>26</v>
      </c>
      <c r="C1817" s="60">
        <v>320170</v>
      </c>
      <c r="D1817" s="107" t="s">
        <v>192</v>
      </c>
      <c r="E1817" s="62">
        <v>30</v>
      </c>
      <c r="F1817" s="62">
        <v>25</v>
      </c>
      <c r="G1817" s="100">
        <v>5</v>
      </c>
    </row>
    <row r="1818" spans="1:7" ht="18" customHeight="1" x14ac:dyDescent="0.25">
      <c r="A1818" s="59">
        <f t="shared" si="28"/>
        <v>44531</v>
      </c>
      <c r="B1818" s="60" t="s">
        <v>26</v>
      </c>
      <c r="C1818" s="60">
        <v>320180</v>
      </c>
      <c r="D1818" s="107" t="s">
        <v>193</v>
      </c>
      <c r="E1818" s="62">
        <v>7</v>
      </c>
      <c r="F1818" s="62">
        <v>18</v>
      </c>
      <c r="G1818" s="100">
        <v>-11</v>
      </c>
    </row>
    <row r="1819" spans="1:7" ht="18" customHeight="1" x14ac:dyDescent="0.25">
      <c r="A1819" s="59">
        <f t="shared" si="28"/>
        <v>44531</v>
      </c>
      <c r="B1819" s="60" t="s">
        <v>26</v>
      </c>
      <c r="C1819" s="60">
        <v>320190</v>
      </c>
      <c r="D1819" s="107" t="s">
        <v>194</v>
      </c>
      <c r="E1819" s="62">
        <v>177</v>
      </c>
      <c r="F1819" s="62">
        <v>210</v>
      </c>
      <c r="G1819" s="100">
        <v>-33</v>
      </c>
    </row>
    <row r="1820" spans="1:7" ht="18" customHeight="1" x14ac:dyDescent="0.25">
      <c r="A1820" s="59">
        <f t="shared" si="28"/>
        <v>44531</v>
      </c>
      <c r="B1820" s="60" t="s">
        <v>26</v>
      </c>
      <c r="C1820" s="60">
        <v>320200</v>
      </c>
      <c r="D1820" s="107" t="s">
        <v>195</v>
      </c>
      <c r="E1820" s="62">
        <v>15</v>
      </c>
      <c r="F1820" s="62">
        <v>27</v>
      </c>
      <c r="G1820" s="100">
        <v>-12</v>
      </c>
    </row>
    <row r="1821" spans="1:7" ht="18" customHeight="1" x14ac:dyDescent="0.25">
      <c r="A1821" s="59">
        <f t="shared" si="28"/>
        <v>44531</v>
      </c>
      <c r="B1821" s="60" t="s">
        <v>26</v>
      </c>
      <c r="C1821" s="60">
        <v>320210</v>
      </c>
      <c r="D1821" s="107" t="s">
        <v>196</v>
      </c>
      <c r="E1821" s="62">
        <v>20</v>
      </c>
      <c r="F1821" s="62">
        <v>56</v>
      </c>
      <c r="G1821" s="100">
        <v>-36</v>
      </c>
    </row>
    <row r="1822" spans="1:7" ht="18" customHeight="1" x14ac:dyDescent="0.25">
      <c r="A1822" s="59">
        <f t="shared" si="28"/>
        <v>44531</v>
      </c>
      <c r="B1822" s="60" t="s">
        <v>26</v>
      </c>
      <c r="C1822" s="60">
        <v>320220</v>
      </c>
      <c r="D1822" s="107" t="s">
        <v>197</v>
      </c>
      <c r="E1822" s="62">
        <v>62</v>
      </c>
      <c r="F1822" s="62">
        <v>81</v>
      </c>
      <c r="G1822" s="100">
        <v>-19</v>
      </c>
    </row>
    <row r="1823" spans="1:7" ht="18" customHeight="1" x14ac:dyDescent="0.25">
      <c r="A1823" s="59">
        <f t="shared" si="28"/>
        <v>44531</v>
      </c>
      <c r="B1823" s="60" t="s">
        <v>26</v>
      </c>
      <c r="C1823" s="60">
        <v>320225</v>
      </c>
      <c r="D1823" s="107" t="s">
        <v>198</v>
      </c>
      <c r="E1823" s="62">
        <v>12</v>
      </c>
      <c r="F1823" s="62">
        <v>47</v>
      </c>
      <c r="G1823" s="100">
        <v>-35</v>
      </c>
    </row>
    <row r="1824" spans="1:7" ht="18" customHeight="1" x14ac:dyDescent="0.25">
      <c r="A1824" s="59">
        <f t="shared" si="28"/>
        <v>44531</v>
      </c>
      <c r="B1824" s="60" t="s">
        <v>26</v>
      </c>
      <c r="C1824" s="60">
        <v>320230</v>
      </c>
      <c r="D1824" s="107" t="s">
        <v>199</v>
      </c>
      <c r="E1824" s="62">
        <v>109</v>
      </c>
      <c r="F1824" s="62">
        <v>99</v>
      </c>
      <c r="G1824" s="100">
        <v>10</v>
      </c>
    </row>
    <row r="1825" spans="1:7" ht="18" customHeight="1" x14ac:dyDescent="0.25">
      <c r="A1825" s="59">
        <f t="shared" si="28"/>
        <v>44531</v>
      </c>
      <c r="B1825" s="60" t="s">
        <v>26</v>
      </c>
      <c r="C1825" s="60">
        <v>320240</v>
      </c>
      <c r="D1825" s="107" t="s">
        <v>200</v>
      </c>
      <c r="E1825" s="62">
        <v>1268</v>
      </c>
      <c r="F1825" s="62">
        <v>789</v>
      </c>
      <c r="G1825" s="100">
        <v>479</v>
      </c>
    </row>
    <row r="1826" spans="1:7" ht="18" customHeight="1" x14ac:dyDescent="0.25">
      <c r="A1826" s="59">
        <f t="shared" si="28"/>
        <v>44531</v>
      </c>
      <c r="B1826" s="60" t="s">
        <v>26</v>
      </c>
      <c r="C1826" s="60">
        <v>320245</v>
      </c>
      <c r="D1826" s="107" t="s">
        <v>201</v>
      </c>
      <c r="E1826" s="62">
        <v>87</v>
      </c>
      <c r="F1826" s="62">
        <v>98</v>
      </c>
      <c r="G1826" s="100">
        <v>-11</v>
      </c>
    </row>
    <row r="1827" spans="1:7" ht="18" customHeight="1" x14ac:dyDescent="0.25">
      <c r="A1827" s="59">
        <f t="shared" si="28"/>
        <v>44531</v>
      </c>
      <c r="B1827" s="60" t="s">
        <v>26</v>
      </c>
      <c r="C1827" s="60">
        <v>320250</v>
      </c>
      <c r="D1827" s="107" t="s">
        <v>202</v>
      </c>
      <c r="E1827" s="62">
        <v>175</v>
      </c>
      <c r="F1827" s="62">
        <v>364</v>
      </c>
      <c r="G1827" s="100">
        <v>-189</v>
      </c>
    </row>
    <row r="1828" spans="1:7" ht="18" customHeight="1" x14ac:dyDescent="0.25">
      <c r="A1828" s="59">
        <f t="shared" si="28"/>
        <v>44531</v>
      </c>
      <c r="B1828" s="60" t="s">
        <v>26</v>
      </c>
      <c r="C1828" s="60">
        <v>320255</v>
      </c>
      <c r="D1828" s="107" t="s">
        <v>203</v>
      </c>
      <c r="E1828" s="62">
        <v>12</v>
      </c>
      <c r="F1828" s="62">
        <v>16</v>
      </c>
      <c r="G1828" s="100">
        <v>-4</v>
      </c>
    </row>
    <row r="1829" spans="1:7" ht="18" customHeight="1" x14ac:dyDescent="0.25">
      <c r="A1829" s="59">
        <f t="shared" si="28"/>
        <v>44531</v>
      </c>
      <c r="B1829" s="60" t="s">
        <v>26</v>
      </c>
      <c r="C1829" s="60">
        <v>320260</v>
      </c>
      <c r="D1829" s="107" t="s">
        <v>204</v>
      </c>
      <c r="E1829" s="62">
        <v>94</v>
      </c>
      <c r="F1829" s="62">
        <v>81</v>
      </c>
      <c r="G1829" s="100">
        <v>13</v>
      </c>
    </row>
    <row r="1830" spans="1:7" ht="18" customHeight="1" x14ac:dyDescent="0.25">
      <c r="A1830" s="59">
        <f t="shared" si="28"/>
        <v>44531</v>
      </c>
      <c r="B1830" s="60" t="s">
        <v>26</v>
      </c>
      <c r="C1830" s="60">
        <v>320265</v>
      </c>
      <c r="D1830" s="107" t="s">
        <v>205</v>
      </c>
      <c r="E1830" s="62">
        <v>26</v>
      </c>
      <c r="F1830" s="62">
        <v>27</v>
      </c>
      <c r="G1830" s="100">
        <v>-1</v>
      </c>
    </row>
    <row r="1831" spans="1:7" ht="18" customHeight="1" x14ac:dyDescent="0.25">
      <c r="A1831" s="59">
        <f t="shared" si="28"/>
        <v>44531</v>
      </c>
      <c r="B1831" s="60" t="s">
        <v>26</v>
      </c>
      <c r="C1831" s="60">
        <v>320270</v>
      </c>
      <c r="D1831" s="107" t="s">
        <v>206</v>
      </c>
      <c r="E1831" s="62">
        <v>21</v>
      </c>
      <c r="F1831" s="62">
        <v>210</v>
      </c>
      <c r="G1831" s="100">
        <v>-189</v>
      </c>
    </row>
    <row r="1832" spans="1:7" ht="18" customHeight="1" x14ac:dyDescent="0.25">
      <c r="A1832" s="59">
        <f t="shared" si="28"/>
        <v>44531</v>
      </c>
      <c r="B1832" s="60" t="s">
        <v>26</v>
      </c>
      <c r="C1832" s="60">
        <v>320280</v>
      </c>
      <c r="D1832" s="107" t="s">
        <v>207</v>
      </c>
      <c r="E1832" s="62">
        <v>117</v>
      </c>
      <c r="F1832" s="62">
        <v>185</v>
      </c>
      <c r="G1832" s="100">
        <v>-68</v>
      </c>
    </row>
    <row r="1833" spans="1:7" ht="18" customHeight="1" x14ac:dyDescent="0.25">
      <c r="A1833" s="59">
        <f t="shared" si="28"/>
        <v>44531</v>
      </c>
      <c r="B1833" s="60" t="s">
        <v>26</v>
      </c>
      <c r="C1833" s="60">
        <v>320290</v>
      </c>
      <c r="D1833" s="107" t="s">
        <v>208</v>
      </c>
      <c r="E1833" s="62">
        <v>72</v>
      </c>
      <c r="F1833" s="62">
        <v>41</v>
      </c>
      <c r="G1833" s="100">
        <v>31</v>
      </c>
    </row>
    <row r="1834" spans="1:7" ht="18" customHeight="1" x14ac:dyDescent="0.25">
      <c r="A1834" s="59">
        <f t="shared" si="28"/>
        <v>44531</v>
      </c>
      <c r="B1834" s="60" t="s">
        <v>26</v>
      </c>
      <c r="C1834" s="60">
        <v>320300</v>
      </c>
      <c r="D1834" s="107" t="s">
        <v>209</v>
      </c>
      <c r="E1834" s="62">
        <v>129</v>
      </c>
      <c r="F1834" s="62">
        <v>140</v>
      </c>
      <c r="G1834" s="100">
        <v>-11</v>
      </c>
    </row>
    <row r="1835" spans="1:7" ht="18" customHeight="1" x14ac:dyDescent="0.25">
      <c r="A1835" s="59">
        <f t="shared" si="28"/>
        <v>44531</v>
      </c>
      <c r="B1835" s="60" t="s">
        <v>26</v>
      </c>
      <c r="C1835" s="60">
        <v>320305</v>
      </c>
      <c r="D1835" s="107" t="s">
        <v>210</v>
      </c>
      <c r="E1835" s="62">
        <v>115</v>
      </c>
      <c r="F1835" s="62">
        <v>88</v>
      </c>
      <c r="G1835" s="100">
        <v>27</v>
      </c>
    </row>
    <row r="1836" spans="1:7" ht="18" customHeight="1" x14ac:dyDescent="0.25">
      <c r="A1836" s="59">
        <f t="shared" si="28"/>
        <v>44531</v>
      </c>
      <c r="B1836" s="60" t="s">
        <v>26</v>
      </c>
      <c r="C1836" s="60">
        <v>320310</v>
      </c>
      <c r="D1836" s="107" t="s">
        <v>211</v>
      </c>
      <c r="E1836" s="62">
        <v>19</v>
      </c>
      <c r="F1836" s="62">
        <v>16</v>
      </c>
      <c r="G1836" s="100">
        <v>3</v>
      </c>
    </row>
    <row r="1837" spans="1:7" ht="18" customHeight="1" x14ac:dyDescent="0.25">
      <c r="A1837" s="59">
        <f t="shared" si="28"/>
        <v>44531</v>
      </c>
      <c r="B1837" s="60" t="s">
        <v>26</v>
      </c>
      <c r="C1837" s="60">
        <v>320313</v>
      </c>
      <c r="D1837" s="107" t="s">
        <v>212</v>
      </c>
      <c r="E1837" s="62">
        <v>257</v>
      </c>
      <c r="F1837" s="62">
        <v>370</v>
      </c>
      <c r="G1837" s="100">
        <v>-113</v>
      </c>
    </row>
    <row r="1838" spans="1:7" ht="18" customHeight="1" x14ac:dyDescent="0.25">
      <c r="A1838" s="59">
        <f t="shared" si="28"/>
        <v>44531</v>
      </c>
      <c r="B1838" s="60" t="s">
        <v>26</v>
      </c>
      <c r="C1838" s="60">
        <v>320316</v>
      </c>
      <c r="D1838" s="107" t="s">
        <v>213</v>
      </c>
      <c r="E1838" s="62">
        <v>11</v>
      </c>
      <c r="F1838" s="62">
        <v>14</v>
      </c>
      <c r="G1838" s="100">
        <v>-3</v>
      </c>
    </row>
    <row r="1839" spans="1:7" ht="18" customHeight="1" x14ac:dyDescent="0.25">
      <c r="A1839" s="59">
        <f t="shared" si="28"/>
        <v>44531</v>
      </c>
      <c r="B1839" s="60" t="s">
        <v>26</v>
      </c>
      <c r="C1839" s="60">
        <v>320320</v>
      </c>
      <c r="D1839" s="107" t="s">
        <v>214</v>
      </c>
      <c r="E1839" s="62">
        <v>1424</v>
      </c>
      <c r="F1839" s="62">
        <v>1734</v>
      </c>
      <c r="G1839" s="100">
        <v>-310</v>
      </c>
    </row>
    <row r="1840" spans="1:7" ht="18" customHeight="1" x14ac:dyDescent="0.25">
      <c r="A1840" s="59">
        <f t="shared" si="28"/>
        <v>44531</v>
      </c>
      <c r="B1840" s="60" t="s">
        <v>26</v>
      </c>
      <c r="C1840" s="60">
        <v>320330</v>
      </c>
      <c r="D1840" s="107" t="s">
        <v>215</v>
      </c>
      <c r="E1840" s="62">
        <v>10</v>
      </c>
      <c r="F1840" s="62">
        <v>17</v>
      </c>
      <c r="G1840" s="100">
        <v>-7</v>
      </c>
    </row>
    <row r="1841" spans="1:7" ht="18" customHeight="1" x14ac:dyDescent="0.25">
      <c r="A1841" s="59">
        <f t="shared" si="28"/>
        <v>44531</v>
      </c>
      <c r="B1841" s="60" t="s">
        <v>26</v>
      </c>
      <c r="C1841" s="60">
        <v>320332</v>
      </c>
      <c r="D1841" s="107" t="s">
        <v>216</v>
      </c>
      <c r="E1841" s="62">
        <v>309</v>
      </c>
      <c r="F1841" s="62">
        <v>225</v>
      </c>
      <c r="G1841" s="100">
        <v>84</v>
      </c>
    </row>
    <row r="1842" spans="1:7" ht="18" customHeight="1" x14ac:dyDescent="0.25">
      <c r="A1842" s="59">
        <f t="shared" si="28"/>
        <v>44531</v>
      </c>
      <c r="B1842" s="60" t="s">
        <v>26</v>
      </c>
      <c r="C1842" s="60">
        <v>320334</v>
      </c>
      <c r="D1842" s="107" t="s">
        <v>217</v>
      </c>
      <c r="E1842" s="62">
        <v>133</v>
      </c>
      <c r="F1842" s="62">
        <v>177</v>
      </c>
      <c r="G1842" s="100">
        <v>-44</v>
      </c>
    </row>
    <row r="1843" spans="1:7" ht="18" customHeight="1" x14ac:dyDescent="0.25">
      <c r="A1843" s="59">
        <f t="shared" si="28"/>
        <v>44531</v>
      </c>
      <c r="B1843" s="60" t="s">
        <v>26</v>
      </c>
      <c r="C1843" s="60">
        <v>320335</v>
      </c>
      <c r="D1843" s="107" t="s">
        <v>218</v>
      </c>
      <c r="E1843" s="62">
        <v>50</v>
      </c>
      <c r="F1843" s="62">
        <v>48</v>
      </c>
      <c r="G1843" s="100">
        <v>2</v>
      </c>
    </row>
    <row r="1844" spans="1:7" ht="18" customHeight="1" x14ac:dyDescent="0.25">
      <c r="A1844" s="59">
        <f t="shared" si="28"/>
        <v>44531</v>
      </c>
      <c r="B1844" s="60" t="s">
        <v>26</v>
      </c>
      <c r="C1844" s="60">
        <v>320340</v>
      </c>
      <c r="D1844" s="107" t="s">
        <v>219</v>
      </c>
      <c r="E1844" s="62">
        <v>44</v>
      </c>
      <c r="F1844" s="62">
        <v>61</v>
      </c>
      <c r="G1844" s="100">
        <v>-17</v>
      </c>
    </row>
    <row r="1845" spans="1:7" ht="18" customHeight="1" x14ac:dyDescent="0.25">
      <c r="A1845" s="59">
        <f t="shared" si="28"/>
        <v>44531</v>
      </c>
      <c r="B1845" s="60" t="s">
        <v>26</v>
      </c>
      <c r="C1845" s="60">
        <v>320350</v>
      </c>
      <c r="D1845" s="107" t="s">
        <v>220</v>
      </c>
      <c r="E1845" s="62">
        <v>49</v>
      </c>
      <c r="F1845" s="62">
        <v>130</v>
      </c>
      <c r="G1845" s="100">
        <v>-81</v>
      </c>
    </row>
    <row r="1846" spans="1:7" ht="18" customHeight="1" x14ac:dyDescent="0.25">
      <c r="A1846" s="59">
        <f t="shared" si="28"/>
        <v>44531</v>
      </c>
      <c r="B1846" s="60" t="s">
        <v>26</v>
      </c>
      <c r="C1846" s="60">
        <v>320360</v>
      </c>
      <c r="D1846" s="107" t="s">
        <v>221</v>
      </c>
      <c r="E1846" s="62">
        <v>8</v>
      </c>
      <c r="F1846" s="62">
        <v>7</v>
      </c>
      <c r="G1846" s="100">
        <v>1</v>
      </c>
    </row>
    <row r="1847" spans="1:7" ht="18" customHeight="1" x14ac:dyDescent="0.25">
      <c r="A1847" s="59">
        <f t="shared" si="28"/>
        <v>44531</v>
      </c>
      <c r="B1847" s="60" t="s">
        <v>26</v>
      </c>
      <c r="C1847" s="60">
        <v>320370</v>
      </c>
      <c r="D1847" s="107" t="s">
        <v>222</v>
      </c>
      <c r="E1847" s="62">
        <v>20</v>
      </c>
      <c r="F1847" s="62">
        <v>49</v>
      </c>
      <c r="G1847" s="100">
        <v>-29</v>
      </c>
    </row>
    <row r="1848" spans="1:7" ht="18" customHeight="1" x14ac:dyDescent="0.25">
      <c r="A1848" s="59">
        <f t="shared" si="28"/>
        <v>44531</v>
      </c>
      <c r="B1848" s="60" t="s">
        <v>26</v>
      </c>
      <c r="C1848" s="60">
        <v>320380</v>
      </c>
      <c r="D1848" s="107" t="s">
        <v>223</v>
      </c>
      <c r="E1848" s="62">
        <v>36</v>
      </c>
      <c r="F1848" s="62">
        <v>29</v>
      </c>
      <c r="G1848" s="100">
        <v>7</v>
      </c>
    </row>
    <row r="1849" spans="1:7" ht="18" customHeight="1" x14ac:dyDescent="0.25">
      <c r="A1849" s="59">
        <f t="shared" si="28"/>
        <v>44531</v>
      </c>
      <c r="B1849" s="60" t="s">
        <v>26</v>
      </c>
      <c r="C1849" s="60">
        <v>320390</v>
      </c>
      <c r="D1849" s="107" t="s">
        <v>224</v>
      </c>
      <c r="E1849" s="62">
        <v>206</v>
      </c>
      <c r="F1849" s="62">
        <v>342</v>
      </c>
      <c r="G1849" s="100">
        <v>-136</v>
      </c>
    </row>
    <row r="1850" spans="1:7" ht="18" customHeight="1" x14ac:dyDescent="0.25">
      <c r="A1850" s="59">
        <f t="shared" si="28"/>
        <v>44531</v>
      </c>
      <c r="B1850" s="60" t="s">
        <v>26</v>
      </c>
      <c r="C1850" s="60">
        <v>320400</v>
      </c>
      <c r="D1850" s="107" t="s">
        <v>225</v>
      </c>
      <c r="E1850" s="62">
        <v>26</v>
      </c>
      <c r="F1850" s="62">
        <v>39</v>
      </c>
      <c r="G1850" s="100">
        <v>-13</v>
      </c>
    </row>
    <row r="1851" spans="1:7" ht="18" customHeight="1" x14ac:dyDescent="0.25">
      <c r="A1851" s="59">
        <f t="shared" si="28"/>
        <v>44531</v>
      </c>
      <c r="B1851" s="60" t="s">
        <v>26</v>
      </c>
      <c r="C1851" s="60">
        <v>320405</v>
      </c>
      <c r="D1851" s="107" t="s">
        <v>226</v>
      </c>
      <c r="E1851" s="62">
        <v>126</v>
      </c>
      <c r="F1851" s="62">
        <v>211</v>
      </c>
      <c r="G1851" s="100">
        <v>-85</v>
      </c>
    </row>
    <row r="1852" spans="1:7" ht="18" customHeight="1" x14ac:dyDescent="0.25">
      <c r="A1852" s="59">
        <f t="shared" si="28"/>
        <v>44531</v>
      </c>
      <c r="B1852" s="60" t="s">
        <v>26</v>
      </c>
      <c r="C1852" s="60">
        <v>320410</v>
      </c>
      <c r="D1852" s="107" t="s">
        <v>227</v>
      </c>
      <c r="E1852" s="62">
        <v>81</v>
      </c>
      <c r="F1852" s="62">
        <v>191</v>
      </c>
      <c r="G1852" s="100">
        <v>-110</v>
      </c>
    </row>
    <row r="1853" spans="1:7" ht="18" customHeight="1" x14ac:dyDescent="0.25">
      <c r="A1853" s="59">
        <f t="shared" si="28"/>
        <v>44531</v>
      </c>
      <c r="B1853" s="60" t="s">
        <v>26</v>
      </c>
      <c r="C1853" s="60">
        <v>320420</v>
      </c>
      <c r="D1853" s="107" t="s">
        <v>228</v>
      </c>
      <c r="E1853" s="62">
        <v>133</v>
      </c>
      <c r="F1853" s="62">
        <v>69</v>
      </c>
      <c r="G1853" s="100">
        <v>64</v>
      </c>
    </row>
    <row r="1854" spans="1:7" ht="18" customHeight="1" x14ac:dyDescent="0.25">
      <c r="A1854" s="59">
        <f t="shared" si="28"/>
        <v>44531</v>
      </c>
      <c r="B1854" s="60" t="s">
        <v>26</v>
      </c>
      <c r="C1854" s="60">
        <v>320425</v>
      </c>
      <c r="D1854" s="107" t="s">
        <v>229</v>
      </c>
      <c r="E1854" s="62">
        <v>7</v>
      </c>
      <c r="F1854" s="62">
        <v>4</v>
      </c>
      <c r="G1854" s="100">
        <v>3</v>
      </c>
    </row>
    <row r="1855" spans="1:7" ht="18" customHeight="1" x14ac:dyDescent="0.25">
      <c r="A1855" s="59">
        <f t="shared" si="28"/>
        <v>44531</v>
      </c>
      <c r="B1855" s="60" t="s">
        <v>26</v>
      </c>
      <c r="C1855" s="60">
        <v>320430</v>
      </c>
      <c r="D1855" s="107" t="s">
        <v>230</v>
      </c>
      <c r="E1855" s="62">
        <v>26</v>
      </c>
      <c r="F1855" s="62">
        <v>21</v>
      </c>
      <c r="G1855" s="100">
        <v>5</v>
      </c>
    </row>
    <row r="1856" spans="1:7" ht="18" customHeight="1" x14ac:dyDescent="0.25">
      <c r="A1856" s="59">
        <f t="shared" si="28"/>
        <v>44531</v>
      </c>
      <c r="B1856" s="60" t="s">
        <v>26</v>
      </c>
      <c r="C1856" s="60">
        <v>320435</v>
      </c>
      <c r="D1856" s="107" t="s">
        <v>231</v>
      </c>
      <c r="E1856" s="62">
        <v>49</v>
      </c>
      <c r="F1856" s="62">
        <v>92</v>
      </c>
      <c r="G1856" s="100">
        <v>-43</v>
      </c>
    </row>
    <row r="1857" spans="1:7" ht="18" customHeight="1" x14ac:dyDescent="0.25">
      <c r="A1857" s="59">
        <f t="shared" si="28"/>
        <v>44531</v>
      </c>
      <c r="B1857" s="60" t="s">
        <v>26</v>
      </c>
      <c r="C1857" s="60">
        <v>320440</v>
      </c>
      <c r="D1857" s="107" t="s">
        <v>232</v>
      </c>
      <c r="E1857" s="62">
        <v>27</v>
      </c>
      <c r="F1857" s="62">
        <v>44</v>
      </c>
      <c r="G1857" s="100">
        <v>-17</v>
      </c>
    </row>
    <row r="1858" spans="1:7" ht="18" customHeight="1" x14ac:dyDescent="0.25">
      <c r="A1858" s="59">
        <f t="shared" si="28"/>
        <v>44531</v>
      </c>
      <c r="B1858" s="60" t="s">
        <v>26</v>
      </c>
      <c r="C1858" s="60">
        <v>320450</v>
      </c>
      <c r="D1858" s="107" t="s">
        <v>233</v>
      </c>
      <c r="E1858" s="62">
        <v>9</v>
      </c>
      <c r="F1858" s="62">
        <v>44</v>
      </c>
      <c r="G1858" s="100">
        <v>-35</v>
      </c>
    </row>
    <row r="1859" spans="1:7" ht="18" customHeight="1" x14ac:dyDescent="0.25">
      <c r="A1859" s="59">
        <f t="shared" ref="A1859:A1922" si="29">IF(B1859&lt;&gt;"",DATE(2020,INT((ROW(A1857)-1)/78)+1,1),"")</f>
        <v>44531</v>
      </c>
      <c r="B1859" s="60" t="s">
        <v>26</v>
      </c>
      <c r="C1859" s="60">
        <v>320455</v>
      </c>
      <c r="D1859" s="107" t="s">
        <v>234</v>
      </c>
      <c r="E1859" s="62">
        <v>223</v>
      </c>
      <c r="F1859" s="62">
        <v>269</v>
      </c>
      <c r="G1859" s="100">
        <v>-46</v>
      </c>
    </row>
    <row r="1860" spans="1:7" ht="18" customHeight="1" x14ac:dyDescent="0.25">
      <c r="A1860" s="59">
        <f t="shared" si="29"/>
        <v>44531</v>
      </c>
      <c r="B1860" s="60" t="s">
        <v>26</v>
      </c>
      <c r="C1860" s="60">
        <v>320460</v>
      </c>
      <c r="D1860" s="107" t="s">
        <v>235</v>
      </c>
      <c r="E1860" s="62">
        <v>127</v>
      </c>
      <c r="F1860" s="62">
        <v>170</v>
      </c>
      <c r="G1860" s="100">
        <v>-43</v>
      </c>
    </row>
    <row r="1861" spans="1:7" ht="18" customHeight="1" x14ac:dyDescent="0.25">
      <c r="A1861" s="59">
        <f t="shared" si="29"/>
        <v>44531</v>
      </c>
      <c r="B1861" s="60" t="s">
        <v>26</v>
      </c>
      <c r="C1861" s="60">
        <v>320465</v>
      </c>
      <c r="D1861" s="107" t="s">
        <v>236</v>
      </c>
      <c r="E1861" s="62">
        <v>25</v>
      </c>
      <c r="F1861" s="62">
        <v>38</v>
      </c>
      <c r="G1861" s="100">
        <v>-13</v>
      </c>
    </row>
    <row r="1862" spans="1:7" ht="18" customHeight="1" x14ac:dyDescent="0.25">
      <c r="A1862" s="59">
        <f t="shared" si="29"/>
        <v>44531</v>
      </c>
      <c r="B1862" s="60" t="s">
        <v>26</v>
      </c>
      <c r="C1862" s="60">
        <v>320470</v>
      </c>
      <c r="D1862" s="107" t="s">
        <v>237</v>
      </c>
      <c r="E1862" s="62">
        <v>222</v>
      </c>
      <c r="F1862" s="62">
        <v>372</v>
      </c>
      <c r="G1862" s="100">
        <v>-150</v>
      </c>
    </row>
    <row r="1863" spans="1:7" ht="18" customHeight="1" x14ac:dyDescent="0.25">
      <c r="A1863" s="59">
        <f t="shared" si="29"/>
        <v>44531</v>
      </c>
      <c r="B1863" s="60" t="s">
        <v>26</v>
      </c>
      <c r="C1863" s="60">
        <v>320480</v>
      </c>
      <c r="D1863" s="107" t="s">
        <v>238</v>
      </c>
      <c r="E1863" s="62">
        <v>9</v>
      </c>
      <c r="F1863" s="62">
        <v>29</v>
      </c>
      <c r="G1863" s="100">
        <v>-20</v>
      </c>
    </row>
    <row r="1864" spans="1:7" ht="18" customHeight="1" x14ac:dyDescent="0.25">
      <c r="A1864" s="59">
        <f t="shared" si="29"/>
        <v>44531</v>
      </c>
      <c r="B1864" s="60" t="s">
        <v>26</v>
      </c>
      <c r="C1864" s="60">
        <v>320490</v>
      </c>
      <c r="D1864" s="107" t="s">
        <v>239</v>
      </c>
      <c r="E1864" s="62">
        <v>905</v>
      </c>
      <c r="F1864" s="62">
        <v>915</v>
      </c>
      <c r="G1864" s="100">
        <v>-10</v>
      </c>
    </row>
    <row r="1865" spans="1:7" ht="18" customHeight="1" x14ac:dyDescent="0.25">
      <c r="A1865" s="59">
        <f t="shared" si="29"/>
        <v>44531</v>
      </c>
      <c r="B1865" s="60" t="s">
        <v>26</v>
      </c>
      <c r="C1865" s="60">
        <v>320495</v>
      </c>
      <c r="D1865" s="107" t="s">
        <v>240</v>
      </c>
      <c r="E1865" s="62">
        <v>44</v>
      </c>
      <c r="F1865" s="62">
        <v>88</v>
      </c>
      <c r="G1865" s="100">
        <v>-44</v>
      </c>
    </row>
    <row r="1866" spans="1:7" ht="18" customHeight="1" x14ac:dyDescent="0.25">
      <c r="A1866" s="59">
        <f t="shared" si="29"/>
        <v>44531</v>
      </c>
      <c r="B1866" s="60" t="s">
        <v>26</v>
      </c>
      <c r="C1866" s="60">
        <v>320500</v>
      </c>
      <c r="D1866" s="107" t="s">
        <v>241</v>
      </c>
      <c r="E1866" s="62">
        <v>5712</v>
      </c>
      <c r="F1866" s="62">
        <v>7337</v>
      </c>
      <c r="G1866" s="100">
        <v>-1625</v>
      </c>
    </row>
    <row r="1867" spans="1:7" ht="18" customHeight="1" x14ac:dyDescent="0.25">
      <c r="A1867" s="59">
        <f t="shared" si="29"/>
        <v>44531</v>
      </c>
      <c r="B1867" s="60" t="s">
        <v>26</v>
      </c>
      <c r="C1867" s="60">
        <v>320501</v>
      </c>
      <c r="D1867" s="107" t="s">
        <v>242</v>
      </c>
      <c r="E1867" s="62">
        <v>92</v>
      </c>
      <c r="F1867" s="62">
        <v>112</v>
      </c>
      <c r="G1867" s="100">
        <v>-20</v>
      </c>
    </row>
    <row r="1868" spans="1:7" ht="18" customHeight="1" x14ac:dyDescent="0.25">
      <c r="A1868" s="59">
        <f t="shared" si="29"/>
        <v>44531</v>
      </c>
      <c r="B1868" s="60" t="s">
        <v>26</v>
      </c>
      <c r="C1868" s="60">
        <v>320503</v>
      </c>
      <c r="D1868" s="107" t="s">
        <v>243</v>
      </c>
      <c r="E1868" s="62">
        <v>64</v>
      </c>
      <c r="F1868" s="62">
        <v>109</v>
      </c>
      <c r="G1868" s="100">
        <v>-45</v>
      </c>
    </row>
    <row r="1869" spans="1:7" ht="18" customHeight="1" x14ac:dyDescent="0.25">
      <c r="A1869" s="59">
        <f t="shared" si="29"/>
        <v>44531</v>
      </c>
      <c r="B1869" s="60" t="s">
        <v>26</v>
      </c>
      <c r="C1869" s="60">
        <v>320506</v>
      </c>
      <c r="D1869" s="107" t="s">
        <v>244</v>
      </c>
      <c r="E1869" s="62">
        <v>171</v>
      </c>
      <c r="F1869" s="62">
        <v>210</v>
      </c>
      <c r="G1869" s="100">
        <v>-39</v>
      </c>
    </row>
    <row r="1870" spans="1:7" ht="18" customHeight="1" x14ac:dyDescent="0.25">
      <c r="A1870" s="59">
        <f t="shared" si="29"/>
        <v>44531</v>
      </c>
      <c r="B1870" s="60" t="s">
        <v>26</v>
      </c>
      <c r="C1870" s="60">
        <v>320510</v>
      </c>
      <c r="D1870" s="107" t="s">
        <v>245</v>
      </c>
      <c r="E1870" s="62">
        <v>520</v>
      </c>
      <c r="F1870" s="62">
        <v>510</v>
      </c>
      <c r="G1870" s="100">
        <v>10</v>
      </c>
    </row>
    <row r="1871" spans="1:7" ht="18" customHeight="1" x14ac:dyDescent="0.25">
      <c r="A1871" s="59">
        <f t="shared" si="29"/>
        <v>44531</v>
      </c>
      <c r="B1871" s="60" t="s">
        <v>26</v>
      </c>
      <c r="C1871" s="60">
        <v>320515</v>
      </c>
      <c r="D1871" s="107" t="s">
        <v>246</v>
      </c>
      <c r="E1871" s="62">
        <v>16</v>
      </c>
      <c r="F1871" s="62">
        <v>36</v>
      </c>
      <c r="G1871" s="100">
        <v>-20</v>
      </c>
    </row>
    <row r="1872" spans="1:7" ht="18" customHeight="1" x14ac:dyDescent="0.25">
      <c r="A1872" s="59">
        <f t="shared" si="29"/>
        <v>44531</v>
      </c>
      <c r="B1872" s="60" t="s">
        <v>26</v>
      </c>
      <c r="C1872" s="60">
        <v>320517</v>
      </c>
      <c r="D1872" s="107" t="s">
        <v>247</v>
      </c>
      <c r="E1872" s="62">
        <v>47</v>
      </c>
      <c r="F1872" s="62">
        <v>117</v>
      </c>
      <c r="G1872" s="100">
        <v>-70</v>
      </c>
    </row>
    <row r="1873" spans="1:7" ht="18" customHeight="1" x14ac:dyDescent="0.25">
      <c r="A1873" s="59">
        <f t="shared" si="29"/>
        <v>44531</v>
      </c>
      <c r="B1873" s="60" t="s">
        <v>26</v>
      </c>
      <c r="C1873" s="60">
        <v>320520</v>
      </c>
      <c r="D1873" s="107" t="s">
        <v>248</v>
      </c>
      <c r="E1873" s="62">
        <v>4471</v>
      </c>
      <c r="F1873" s="62">
        <v>3834</v>
      </c>
      <c r="G1873" s="100">
        <v>637</v>
      </c>
    </row>
    <row r="1874" spans="1:7" ht="18" customHeight="1" x14ac:dyDescent="0.25">
      <c r="A1874" s="59">
        <f t="shared" si="29"/>
        <v>44531</v>
      </c>
      <c r="B1874" s="60" t="s">
        <v>26</v>
      </c>
      <c r="C1874" s="60">
        <v>320530</v>
      </c>
      <c r="D1874" s="107" t="s">
        <v>249</v>
      </c>
      <c r="E1874" s="62">
        <v>4884</v>
      </c>
      <c r="F1874" s="62">
        <v>5566</v>
      </c>
      <c r="G1874" s="100">
        <v>-682</v>
      </c>
    </row>
    <row r="1875" spans="1:7" ht="18" customHeight="1" x14ac:dyDescent="0.25">
      <c r="A1875" s="59">
        <f t="shared" si="29"/>
        <v>44562</v>
      </c>
      <c r="B1875" s="60" t="s">
        <v>26</v>
      </c>
      <c r="C1875" s="60">
        <v>320010</v>
      </c>
      <c r="D1875" s="107" t="s">
        <v>172</v>
      </c>
      <c r="E1875" s="62">
        <v>77</v>
      </c>
      <c r="F1875" s="62">
        <v>84</v>
      </c>
      <c r="G1875" s="100">
        <v>-7</v>
      </c>
    </row>
    <row r="1876" spans="1:7" ht="18" customHeight="1" x14ac:dyDescent="0.25">
      <c r="A1876" s="59">
        <f t="shared" si="29"/>
        <v>44562</v>
      </c>
      <c r="B1876" s="60" t="s">
        <v>26</v>
      </c>
      <c r="C1876" s="60">
        <v>320013</v>
      </c>
      <c r="D1876" s="107" t="s">
        <v>173</v>
      </c>
      <c r="E1876" s="62">
        <v>29</v>
      </c>
      <c r="F1876" s="62">
        <v>31</v>
      </c>
      <c r="G1876" s="100">
        <v>-2</v>
      </c>
    </row>
    <row r="1877" spans="1:7" ht="18" customHeight="1" x14ac:dyDescent="0.25">
      <c r="A1877" s="59">
        <f t="shared" si="29"/>
        <v>44562</v>
      </c>
      <c r="B1877" s="60" t="s">
        <v>26</v>
      </c>
      <c r="C1877" s="60">
        <v>320016</v>
      </c>
      <c r="D1877" s="107" t="s">
        <v>174</v>
      </c>
      <c r="E1877" s="62">
        <v>18</v>
      </c>
      <c r="F1877" s="62">
        <v>15</v>
      </c>
      <c r="G1877" s="100">
        <v>3</v>
      </c>
    </row>
    <row r="1878" spans="1:7" ht="18" customHeight="1" x14ac:dyDescent="0.25">
      <c r="A1878" s="59">
        <f t="shared" si="29"/>
        <v>44562</v>
      </c>
      <c r="B1878" s="60" t="s">
        <v>26</v>
      </c>
      <c r="C1878" s="60">
        <v>320020</v>
      </c>
      <c r="D1878" s="107" t="s">
        <v>175</v>
      </c>
      <c r="E1878" s="62">
        <v>83</v>
      </c>
      <c r="F1878" s="62">
        <v>114</v>
      </c>
      <c r="G1878" s="100">
        <v>-31</v>
      </c>
    </row>
    <row r="1879" spans="1:7" ht="18" customHeight="1" x14ac:dyDescent="0.25">
      <c r="A1879" s="59">
        <f t="shared" si="29"/>
        <v>44562</v>
      </c>
      <c r="B1879" s="60" t="s">
        <v>26</v>
      </c>
      <c r="C1879" s="60">
        <v>320030</v>
      </c>
      <c r="D1879" s="107" t="s">
        <v>176</v>
      </c>
      <c r="E1879" s="62">
        <v>114</v>
      </c>
      <c r="F1879" s="62">
        <v>105</v>
      </c>
      <c r="G1879" s="100">
        <v>9</v>
      </c>
    </row>
    <row r="1880" spans="1:7" ht="18" customHeight="1" x14ac:dyDescent="0.25">
      <c r="A1880" s="59">
        <f t="shared" si="29"/>
        <v>44562</v>
      </c>
      <c r="B1880" s="60" t="s">
        <v>26</v>
      </c>
      <c r="C1880" s="60">
        <v>320035</v>
      </c>
      <c r="D1880" s="107" t="s">
        <v>177</v>
      </c>
      <c r="E1880" s="62">
        <v>7</v>
      </c>
      <c r="F1880" s="62">
        <v>8</v>
      </c>
      <c r="G1880" s="100">
        <v>-1</v>
      </c>
    </row>
    <row r="1881" spans="1:7" ht="18" customHeight="1" x14ac:dyDescent="0.25">
      <c r="A1881" s="59">
        <f t="shared" si="29"/>
        <v>44562</v>
      </c>
      <c r="B1881" s="60" t="s">
        <v>26</v>
      </c>
      <c r="C1881" s="60">
        <v>320040</v>
      </c>
      <c r="D1881" s="107" t="s">
        <v>178</v>
      </c>
      <c r="E1881" s="62">
        <v>211</v>
      </c>
      <c r="F1881" s="62">
        <v>148</v>
      </c>
      <c r="G1881" s="100">
        <v>63</v>
      </c>
    </row>
    <row r="1882" spans="1:7" ht="18" customHeight="1" x14ac:dyDescent="0.25">
      <c r="A1882" s="59">
        <f t="shared" si="29"/>
        <v>44562</v>
      </c>
      <c r="B1882" s="60" t="s">
        <v>26</v>
      </c>
      <c r="C1882" s="60">
        <v>320050</v>
      </c>
      <c r="D1882" s="107" t="s">
        <v>179</v>
      </c>
      <c r="E1882" s="62">
        <v>7</v>
      </c>
      <c r="F1882" s="62">
        <v>10</v>
      </c>
      <c r="G1882" s="100">
        <v>-3</v>
      </c>
    </row>
    <row r="1883" spans="1:7" ht="18" customHeight="1" x14ac:dyDescent="0.25">
      <c r="A1883" s="59">
        <f t="shared" si="29"/>
        <v>44562</v>
      </c>
      <c r="B1883" s="60" t="s">
        <v>26</v>
      </c>
      <c r="C1883" s="60">
        <v>320060</v>
      </c>
      <c r="D1883" s="107" t="s">
        <v>180</v>
      </c>
      <c r="E1883" s="62">
        <v>2953</v>
      </c>
      <c r="F1883" s="62">
        <v>1714</v>
      </c>
      <c r="G1883" s="100">
        <v>1239</v>
      </c>
    </row>
    <row r="1884" spans="1:7" ht="18" customHeight="1" x14ac:dyDescent="0.25">
      <c r="A1884" s="59">
        <f t="shared" si="29"/>
        <v>44562</v>
      </c>
      <c r="B1884" s="60" t="s">
        <v>26</v>
      </c>
      <c r="C1884" s="60">
        <v>320070</v>
      </c>
      <c r="D1884" s="107" t="s">
        <v>181</v>
      </c>
      <c r="E1884" s="62">
        <v>104</v>
      </c>
      <c r="F1884" s="62">
        <v>89</v>
      </c>
      <c r="G1884" s="100">
        <v>15</v>
      </c>
    </row>
    <row r="1885" spans="1:7" ht="18" customHeight="1" x14ac:dyDescent="0.25">
      <c r="A1885" s="59">
        <f t="shared" si="29"/>
        <v>44562</v>
      </c>
      <c r="B1885" s="60" t="s">
        <v>26</v>
      </c>
      <c r="C1885" s="60">
        <v>320080</v>
      </c>
      <c r="D1885" s="107" t="s">
        <v>182</v>
      </c>
      <c r="E1885" s="62">
        <v>194</v>
      </c>
      <c r="F1885" s="62">
        <v>188</v>
      </c>
      <c r="G1885" s="100">
        <v>6</v>
      </c>
    </row>
    <row r="1886" spans="1:7" ht="18" customHeight="1" x14ac:dyDescent="0.25">
      <c r="A1886" s="59">
        <f t="shared" si="29"/>
        <v>44562</v>
      </c>
      <c r="B1886" s="60" t="s">
        <v>26</v>
      </c>
      <c r="C1886" s="60">
        <v>320090</v>
      </c>
      <c r="D1886" s="107" t="s">
        <v>183</v>
      </c>
      <c r="E1886" s="62">
        <v>239</v>
      </c>
      <c r="F1886" s="62">
        <v>245</v>
      </c>
      <c r="G1886" s="100">
        <v>-6</v>
      </c>
    </row>
    <row r="1887" spans="1:7" ht="18" customHeight="1" x14ac:dyDescent="0.25">
      <c r="A1887" s="59">
        <f t="shared" si="29"/>
        <v>44562</v>
      </c>
      <c r="B1887" s="60" t="s">
        <v>26</v>
      </c>
      <c r="C1887" s="60">
        <v>320100</v>
      </c>
      <c r="D1887" s="107" t="s">
        <v>184</v>
      </c>
      <c r="E1887" s="62">
        <v>42</v>
      </c>
      <c r="F1887" s="62">
        <v>59</v>
      </c>
      <c r="G1887" s="100">
        <v>-17</v>
      </c>
    </row>
    <row r="1888" spans="1:7" ht="18" customHeight="1" x14ac:dyDescent="0.25">
      <c r="A1888" s="59">
        <f t="shared" si="29"/>
        <v>44562</v>
      </c>
      <c r="B1888" s="60" t="s">
        <v>26</v>
      </c>
      <c r="C1888" s="60">
        <v>320110</v>
      </c>
      <c r="D1888" s="107" t="s">
        <v>185</v>
      </c>
      <c r="E1888" s="62">
        <v>17</v>
      </c>
      <c r="F1888" s="62">
        <v>22</v>
      </c>
      <c r="G1888" s="100">
        <v>-5</v>
      </c>
    </row>
    <row r="1889" spans="1:7" ht="18" customHeight="1" x14ac:dyDescent="0.25">
      <c r="A1889" s="59">
        <f t="shared" si="29"/>
        <v>44562</v>
      </c>
      <c r="B1889" s="60" t="s">
        <v>26</v>
      </c>
      <c r="C1889" s="60">
        <v>320115</v>
      </c>
      <c r="D1889" s="107" t="s">
        <v>186</v>
      </c>
      <c r="E1889" s="62">
        <v>19</v>
      </c>
      <c r="F1889" s="62">
        <v>27</v>
      </c>
      <c r="G1889" s="100">
        <v>-8</v>
      </c>
    </row>
    <row r="1890" spans="1:7" ht="18" customHeight="1" x14ac:dyDescent="0.25">
      <c r="A1890" s="59">
        <f t="shared" si="29"/>
        <v>44562</v>
      </c>
      <c r="B1890" s="60" t="s">
        <v>26</v>
      </c>
      <c r="C1890" s="60">
        <v>320120</v>
      </c>
      <c r="D1890" s="107" t="s">
        <v>187</v>
      </c>
      <c r="E1890" s="62">
        <v>1360</v>
      </c>
      <c r="F1890" s="62">
        <v>1360</v>
      </c>
      <c r="G1890" s="100">
        <v>0</v>
      </c>
    </row>
    <row r="1891" spans="1:7" ht="18" customHeight="1" x14ac:dyDescent="0.25">
      <c r="A1891" s="59">
        <f t="shared" si="29"/>
        <v>44562</v>
      </c>
      <c r="B1891" s="60" t="s">
        <v>26</v>
      </c>
      <c r="C1891" s="60">
        <v>320130</v>
      </c>
      <c r="D1891" s="107" t="s">
        <v>188</v>
      </c>
      <c r="E1891" s="62">
        <v>2325</v>
      </c>
      <c r="F1891" s="62">
        <v>2396</v>
      </c>
      <c r="G1891" s="100">
        <v>-71</v>
      </c>
    </row>
    <row r="1892" spans="1:7" ht="18" customHeight="1" x14ac:dyDescent="0.25">
      <c r="A1892" s="59">
        <f t="shared" si="29"/>
        <v>44562</v>
      </c>
      <c r="B1892" s="60" t="s">
        <v>26</v>
      </c>
      <c r="C1892" s="60">
        <v>320140</v>
      </c>
      <c r="D1892" s="107" t="s">
        <v>189</v>
      </c>
      <c r="E1892" s="62">
        <v>294</v>
      </c>
      <c r="F1892" s="62">
        <v>237</v>
      </c>
      <c r="G1892" s="100">
        <v>57</v>
      </c>
    </row>
    <row r="1893" spans="1:7" ht="18" customHeight="1" x14ac:dyDescent="0.25">
      <c r="A1893" s="59">
        <f t="shared" si="29"/>
        <v>44562</v>
      </c>
      <c r="B1893" s="60" t="s">
        <v>26</v>
      </c>
      <c r="C1893" s="60">
        <v>320150</v>
      </c>
      <c r="D1893" s="107" t="s">
        <v>190</v>
      </c>
      <c r="E1893" s="62">
        <v>1225</v>
      </c>
      <c r="F1893" s="62">
        <v>1125</v>
      </c>
      <c r="G1893" s="100">
        <v>100</v>
      </c>
    </row>
    <row r="1894" spans="1:7" ht="18" customHeight="1" x14ac:dyDescent="0.25">
      <c r="A1894" s="59">
        <f t="shared" si="29"/>
        <v>44562</v>
      </c>
      <c r="B1894" s="60" t="s">
        <v>26</v>
      </c>
      <c r="C1894" s="60">
        <v>320160</v>
      </c>
      <c r="D1894" s="107" t="s">
        <v>191</v>
      </c>
      <c r="E1894" s="62">
        <v>93</v>
      </c>
      <c r="F1894" s="62">
        <v>131</v>
      </c>
      <c r="G1894" s="100">
        <v>-38</v>
      </c>
    </row>
    <row r="1895" spans="1:7" ht="18" customHeight="1" x14ac:dyDescent="0.25">
      <c r="A1895" s="59">
        <f t="shared" si="29"/>
        <v>44562</v>
      </c>
      <c r="B1895" s="60" t="s">
        <v>26</v>
      </c>
      <c r="C1895" s="60">
        <v>320170</v>
      </c>
      <c r="D1895" s="107" t="s">
        <v>192</v>
      </c>
      <c r="E1895" s="62">
        <v>19</v>
      </c>
      <c r="F1895" s="62">
        <v>53</v>
      </c>
      <c r="G1895" s="100">
        <v>-34</v>
      </c>
    </row>
    <row r="1896" spans="1:7" ht="18" customHeight="1" x14ac:dyDescent="0.25">
      <c r="A1896" s="59">
        <f t="shared" si="29"/>
        <v>44562</v>
      </c>
      <c r="B1896" s="60" t="s">
        <v>26</v>
      </c>
      <c r="C1896" s="60">
        <v>320180</v>
      </c>
      <c r="D1896" s="107" t="s">
        <v>193</v>
      </c>
      <c r="E1896" s="62">
        <v>4</v>
      </c>
      <c r="F1896" s="62">
        <v>9</v>
      </c>
      <c r="G1896" s="100">
        <v>-5</v>
      </c>
    </row>
    <row r="1897" spans="1:7" ht="18" customHeight="1" x14ac:dyDescent="0.25">
      <c r="A1897" s="59">
        <f t="shared" si="29"/>
        <v>44562</v>
      </c>
      <c r="B1897" s="60" t="s">
        <v>26</v>
      </c>
      <c r="C1897" s="60">
        <v>320190</v>
      </c>
      <c r="D1897" s="107" t="s">
        <v>194</v>
      </c>
      <c r="E1897" s="62">
        <v>178</v>
      </c>
      <c r="F1897" s="62">
        <v>187</v>
      </c>
      <c r="G1897" s="100">
        <v>-9</v>
      </c>
    </row>
    <row r="1898" spans="1:7" ht="18" customHeight="1" x14ac:dyDescent="0.25">
      <c r="A1898" s="59">
        <f t="shared" si="29"/>
        <v>44562</v>
      </c>
      <c r="B1898" s="60" t="s">
        <v>26</v>
      </c>
      <c r="C1898" s="60">
        <v>320200</v>
      </c>
      <c r="D1898" s="107" t="s">
        <v>195</v>
      </c>
      <c r="E1898" s="62">
        <v>7</v>
      </c>
      <c r="F1898" s="62">
        <v>21</v>
      </c>
      <c r="G1898" s="100">
        <v>-14</v>
      </c>
    </row>
    <row r="1899" spans="1:7" ht="18" customHeight="1" x14ac:dyDescent="0.25">
      <c r="A1899" s="59">
        <f t="shared" si="29"/>
        <v>44562</v>
      </c>
      <c r="B1899" s="60" t="s">
        <v>26</v>
      </c>
      <c r="C1899" s="60">
        <v>320210</v>
      </c>
      <c r="D1899" s="107" t="s">
        <v>196</v>
      </c>
      <c r="E1899" s="62">
        <v>47</v>
      </c>
      <c r="F1899" s="62">
        <v>71</v>
      </c>
      <c r="G1899" s="100">
        <v>-24</v>
      </c>
    </row>
    <row r="1900" spans="1:7" ht="18" customHeight="1" x14ac:dyDescent="0.25">
      <c r="A1900" s="59">
        <f t="shared" si="29"/>
        <v>44562</v>
      </c>
      <c r="B1900" s="60" t="s">
        <v>26</v>
      </c>
      <c r="C1900" s="60">
        <v>320220</v>
      </c>
      <c r="D1900" s="107" t="s">
        <v>197</v>
      </c>
      <c r="E1900" s="62">
        <v>100</v>
      </c>
      <c r="F1900" s="62">
        <v>96</v>
      </c>
      <c r="G1900" s="100">
        <v>4</v>
      </c>
    </row>
    <row r="1901" spans="1:7" ht="18" customHeight="1" x14ac:dyDescent="0.25">
      <c r="A1901" s="59">
        <f t="shared" si="29"/>
        <v>44562</v>
      </c>
      <c r="B1901" s="60" t="s">
        <v>26</v>
      </c>
      <c r="C1901" s="60">
        <v>320225</v>
      </c>
      <c r="D1901" s="107" t="s">
        <v>198</v>
      </c>
      <c r="E1901" s="62">
        <v>21</v>
      </c>
      <c r="F1901" s="62">
        <v>26</v>
      </c>
      <c r="G1901" s="100">
        <v>-5</v>
      </c>
    </row>
    <row r="1902" spans="1:7" ht="18" customHeight="1" x14ac:dyDescent="0.25">
      <c r="A1902" s="59">
        <f t="shared" si="29"/>
        <v>44562</v>
      </c>
      <c r="B1902" s="60" t="s">
        <v>26</v>
      </c>
      <c r="C1902" s="60">
        <v>320230</v>
      </c>
      <c r="D1902" s="107" t="s">
        <v>199</v>
      </c>
      <c r="E1902" s="62">
        <v>119</v>
      </c>
      <c r="F1902" s="62">
        <v>92</v>
      </c>
      <c r="G1902" s="100">
        <v>27</v>
      </c>
    </row>
    <row r="1903" spans="1:7" ht="18" customHeight="1" x14ac:dyDescent="0.25">
      <c r="A1903" s="59">
        <f t="shared" si="29"/>
        <v>44562</v>
      </c>
      <c r="B1903" s="60" t="s">
        <v>26</v>
      </c>
      <c r="C1903" s="60">
        <v>320240</v>
      </c>
      <c r="D1903" s="107" t="s">
        <v>200</v>
      </c>
      <c r="E1903" s="62">
        <v>966</v>
      </c>
      <c r="F1903" s="62">
        <v>871</v>
      </c>
      <c r="G1903" s="100">
        <v>95</v>
      </c>
    </row>
    <row r="1904" spans="1:7" ht="18" customHeight="1" x14ac:dyDescent="0.25">
      <c r="A1904" s="59">
        <f t="shared" si="29"/>
        <v>44562</v>
      </c>
      <c r="B1904" s="60" t="s">
        <v>26</v>
      </c>
      <c r="C1904" s="60">
        <v>320245</v>
      </c>
      <c r="D1904" s="107" t="s">
        <v>201</v>
      </c>
      <c r="E1904" s="62">
        <v>85</v>
      </c>
      <c r="F1904" s="62">
        <v>81</v>
      </c>
      <c r="G1904" s="100">
        <v>4</v>
      </c>
    </row>
    <row r="1905" spans="1:7" ht="18" customHeight="1" x14ac:dyDescent="0.25">
      <c r="A1905" s="59">
        <f t="shared" si="29"/>
        <v>44562</v>
      </c>
      <c r="B1905" s="60" t="s">
        <v>26</v>
      </c>
      <c r="C1905" s="60">
        <v>320250</v>
      </c>
      <c r="D1905" s="107" t="s">
        <v>202</v>
      </c>
      <c r="E1905" s="62">
        <v>773</v>
      </c>
      <c r="F1905" s="62">
        <v>220</v>
      </c>
      <c r="G1905" s="100">
        <v>553</v>
      </c>
    </row>
    <row r="1906" spans="1:7" ht="18" customHeight="1" x14ac:dyDescent="0.25">
      <c r="A1906" s="59">
        <f t="shared" si="29"/>
        <v>44562</v>
      </c>
      <c r="B1906" s="60" t="s">
        <v>26</v>
      </c>
      <c r="C1906" s="60">
        <v>320255</v>
      </c>
      <c r="D1906" s="107" t="s">
        <v>203</v>
      </c>
      <c r="E1906" s="62">
        <v>8</v>
      </c>
      <c r="F1906" s="62">
        <v>9</v>
      </c>
      <c r="G1906" s="100">
        <v>-1</v>
      </c>
    </row>
    <row r="1907" spans="1:7" ht="18" customHeight="1" x14ac:dyDescent="0.25">
      <c r="A1907" s="59">
        <f t="shared" si="29"/>
        <v>44562</v>
      </c>
      <c r="B1907" s="60" t="s">
        <v>26</v>
      </c>
      <c r="C1907" s="60">
        <v>320260</v>
      </c>
      <c r="D1907" s="107" t="s">
        <v>204</v>
      </c>
      <c r="E1907" s="62">
        <v>100</v>
      </c>
      <c r="F1907" s="62">
        <v>82</v>
      </c>
      <c r="G1907" s="100">
        <v>18</v>
      </c>
    </row>
    <row r="1908" spans="1:7" ht="18" customHeight="1" x14ac:dyDescent="0.25">
      <c r="A1908" s="59">
        <f t="shared" si="29"/>
        <v>44562</v>
      </c>
      <c r="B1908" s="60" t="s">
        <v>26</v>
      </c>
      <c r="C1908" s="60">
        <v>320265</v>
      </c>
      <c r="D1908" s="107" t="s">
        <v>205</v>
      </c>
      <c r="E1908" s="62">
        <v>19</v>
      </c>
      <c r="F1908" s="62">
        <v>23</v>
      </c>
      <c r="G1908" s="100">
        <v>-4</v>
      </c>
    </row>
    <row r="1909" spans="1:7" ht="18" customHeight="1" x14ac:dyDescent="0.25">
      <c r="A1909" s="59">
        <f t="shared" si="29"/>
        <v>44562</v>
      </c>
      <c r="B1909" s="60" t="s">
        <v>26</v>
      </c>
      <c r="C1909" s="60">
        <v>320270</v>
      </c>
      <c r="D1909" s="107" t="s">
        <v>206</v>
      </c>
      <c r="E1909" s="62">
        <v>39</v>
      </c>
      <c r="F1909" s="62">
        <v>43</v>
      </c>
      <c r="G1909" s="100">
        <v>-4</v>
      </c>
    </row>
    <row r="1910" spans="1:7" ht="18" customHeight="1" x14ac:dyDescent="0.25">
      <c r="A1910" s="59">
        <f t="shared" si="29"/>
        <v>44562</v>
      </c>
      <c r="B1910" s="60" t="s">
        <v>26</v>
      </c>
      <c r="C1910" s="60">
        <v>320280</v>
      </c>
      <c r="D1910" s="107" t="s">
        <v>207</v>
      </c>
      <c r="E1910" s="62">
        <v>113</v>
      </c>
      <c r="F1910" s="62">
        <v>116</v>
      </c>
      <c r="G1910" s="100">
        <v>-3</v>
      </c>
    </row>
    <row r="1911" spans="1:7" ht="18" customHeight="1" x14ac:dyDescent="0.25">
      <c r="A1911" s="59">
        <f t="shared" si="29"/>
        <v>44562</v>
      </c>
      <c r="B1911" s="60" t="s">
        <v>26</v>
      </c>
      <c r="C1911" s="60">
        <v>320290</v>
      </c>
      <c r="D1911" s="107" t="s">
        <v>208</v>
      </c>
      <c r="E1911" s="62">
        <v>108</v>
      </c>
      <c r="F1911" s="62">
        <v>39</v>
      </c>
      <c r="G1911" s="100">
        <v>69</v>
      </c>
    </row>
    <row r="1912" spans="1:7" ht="18" customHeight="1" x14ac:dyDescent="0.25">
      <c r="A1912" s="59">
        <f t="shared" si="29"/>
        <v>44562</v>
      </c>
      <c r="B1912" s="60" t="s">
        <v>26</v>
      </c>
      <c r="C1912" s="60">
        <v>320300</v>
      </c>
      <c r="D1912" s="107" t="s">
        <v>209</v>
      </c>
      <c r="E1912" s="62">
        <v>70</v>
      </c>
      <c r="F1912" s="62">
        <v>73</v>
      </c>
      <c r="G1912" s="100">
        <v>-3</v>
      </c>
    </row>
    <row r="1913" spans="1:7" ht="18" customHeight="1" x14ac:dyDescent="0.25">
      <c r="A1913" s="59">
        <f t="shared" si="29"/>
        <v>44562</v>
      </c>
      <c r="B1913" s="60" t="s">
        <v>26</v>
      </c>
      <c r="C1913" s="60">
        <v>320305</v>
      </c>
      <c r="D1913" s="107" t="s">
        <v>210</v>
      </c>
      <c r="E1913" s="62">
        <v>124</v>
      </c>
      <c r="F1913" s="62">
        <v>140</v>
      </c>
      <c r="G1913" s="100">
        <v>-16</v>
      </c>
    </row>
    <row r="1914" spans="1:7" ht="18" customHeight="1" x14ac:dyDescent="0.25">
      <c r="A1914" s="59">
        <f t="shared" si="29"/>
        <v>44562</v>
      </c>
      <c r="B1914" s="60" t="s">
        <v>26</v>
      </c>
      <c r="C1914" s="60">
        <v>320310</v>
      </c>
      <c r="D1914" s="107" t="s">
        <v>211</v>
      </c>
      <c r="E1914" s="62">
        <v>7</v>
      </c>
      <c r="F1914" s="62">
        <v>21</v>
      </c>
      <c r="G1914" s="100">
        <v>-14</v>
      </c>
    </row>
    <row r="1915" spans="1:7" ht="18" customHeight="1" x14ac:dyDescent="0.25">
      <c r="A1915" s="59">
        <f t="shared" si="29"/>
        <v>44562</v>
      </c>
      <c r="B1915" s="60" t="s">
        <v>26</v>
      </c>
      <c r="C1915" s="60">
        <v>320313</v>
      </c>
      <c r="D1915" s="107" t="s">
        <v>212</v>
      </c>
      <c r="E1915" s="62">
        <v>429</v>
      </c>
      <c r="F1915" s="62">
        <v>237</v>
      </c>
      <c r="G1915" s="100">
        <v>192</v>
      </c>
    </row>
    <row r="1916" spans="1:7" ht="18" customHeight="1" x14ac:dyDescent="0.25">
      <c r="A1916" s="59">
        <f t="shared" si="29"/>
        <v>44562</v>
      </c>
      <c r="B1916" s="60" t="s">
        <v>26</v>
      </c>
      <c r="C1916" s="60">
        <v>320316</v>
      </c>
      <c r="D1916" s="107" t="s">
        <v>213</v>
      </c>
      <c r="E1916" s="62">
        <v>15</v>
      </c>
      <c r="F1916" s="62">
        <v>10</v>
      </c>
      <c r="G1916" s="100">
        <v>5</v>
      </c>
    </row>
    <row r="1917" spans="1:7" ht="18" customHeight="1" x14ac:dyDescent="0.25">
      <c r="A1917" s="59">
        <f t="shared" si="29"/>
        <v>44562</v>
      </c>
      <c r="B1917" s="60" t="s">
        <v>26</v>
      </c>
      <c r="C1917" s="60">
        <v>320320</v>
      </c>
      <c r="D1917" s="107" t="s">
        <v>214</v>
      </c>
      <c r="E1917" s="62">
        <v>1688</v>
      </c>
      <c r="F1917" s="62">
        <v>1662</v>
      </c>
      <c r="G1917" s="100">
        <v>26</v>
      </c>
    </row>
    <row r="1918" spans="1:7" ht="18" customHeight="1" x14ac:dyDescent="0.25">
      <c r="A1918" s="59">
        <f t="shared" si="29"/>
        <v>44562</v>
      </c>
      <c r="B1918" s="60" t="s">
        <v>26</v>
      </c>
      <c r="C1918" s="60">
        <v>320330</v>
      </c>
      <c r="D1918" s="107" t="s">
        <v>215</v>
      </c>
      <c r="E1918" s="62">
        <v>16</v>
      </c>
      <c r="F1918" s="62">
        <v>7</v>
      </c>
      <c r="G1918" s="100">
        <v>9</v>
      </c>
    </row>
    <row r="1919" spans="1:7" ht="18" customHeight="1" x14ac:dyDescent="0.25">
      <c r="A1919" s="59">
        <f t="shared" si="29"/>
        <v>44562</v>
      </c>
      <c r="B1919" s="60" t="s">
        <v>26</v>
      </c>
      <c r="C1919" s="60">
        <v>320332</v>
      </c>
      <c r="D1919" s="107" t="s">
        <v>216</v>
      </c>
      <c r="E1919" s="62">
        <v>221</v>
      </c>
      <c r="F1919" s="62">
        <v>219</v>
      </c>
      <c r="G1919" s="100">
        <v>2</v>
      </c>
    </row>
    <row r="1920" spans="1:7" ht="18" customHeight="1" x14ac:dyDescent="0.25">
      <c r="A1920" s="59">
        <f t="shared" si="29"/>
        <v>44562</v>
      </c>
      <c r="B1920" s="60" t="s">
        <v>26</v>
      </c>
      <c r="C1920" s="60">
        <v>320334</v>
      </c>
      <c r="D1920" s="107" t="s">
        <v>217</v>
      </c>
      <c r="E1920" s="62">
        <v>211</v>
      </c>
      <c r="F1920" s="62">
        <v>164</v>
      </c>
      <c r="G1920" s="100">
        <v>47</v>
      </c>
    </row>
    <row r="1921" spans="1:7" ht="18" customHeight="1" x14ac:dyDescent="0.25">
      <c r="A1921" s="59">
        <f t="shared" si="29"/>
        <v>44562</v>
      </c>
      <c r="B1921" s="60" t="s">
        <v>26</v>
      </c>
      <c r="C1921" s="60">
        <v>320335</v>
      </c>
      <c r="D1921" s="107" t="s">
        <v>218</v>
      </c>
      <c r="E1921" s="62">
        <v>116</v>
      </c>
      <c r="F1921" s="62">
        <v>64</v>
      </c>
      <c r="G1921" s="100">
        <v>52</v>
      </c>
    </row>
    <row r="1922" spans="1:7" ht="18" customHeight="1" x14ac:dyDescent="0.25">
      <c r="A1922" s="59">
        <f t="shared" si="29"/>
        <v>44562</v>
      </c>
      <c r="B1922" s="60" t="s">
        <v>26</v>
      </c>
      <c r="C1922" s="60">
        <v>320340</v>
      </c>
      <c r="D1922" s="107" t="s">
        <v>219</v>
      </c>
      <c r="E1922" s="62">
        <v>52</v>
      </c>
      <c r="F1922" s="62">
        <v>42</v>
      </c>
      <c r="G1922" s="100">
        <v>10</v>
      </c>
    </row>
    <row r="1923" spans="1:7" ht="18" customHeight="1" x14ac:dyDescent="0.25">
      <c r="A1923" s="59">
        <f t="shared" ref="A1923:A1986" si="30">IF(B1923&lt;&gt;"",DATE(2020,INT((ROW(A1921)-1)/78)+1,1),"")</f>
        <v>44562</v>
      </c>
      <c r="B1923" s="60" t="s">
        <v>26</v>
      </c>
      <c r="C1923" s="60">
        <v>320350</v>
      </c>
      <c r="D1923" s="107" t="s">
        <v>220</v>
      </c>
      <c r="E1923" s="62">
        <v>82</v>
      </c>
      <c r="F1923" s="62">
        <v>86</v>
      </c>
      <c r="G1923" s="100">
        <v>-4</v>
      </c>
    </row>
    <row r="1924" spans="1:7" ht="18" customHeight="1" x14ac:dyDescent="0.25">
      <c r="A1924" s="59">
        <f t="shared" si="30"/>
        <v>44562</v>
      </c>
      <c r="B1924" s="60" t="s">
        <v>26</v>
      </c>
      <c r="C1924" s="60">
        <v>320360</v>
      </c>
      <c r="D1924" s="107" t="s">
        <v>221</v>
      </c>
      <c r="E1924" s="62">
        <v>16</v>
      </c>
      <c r="F1924" s="62">
        <v>11</v>
      </c>
      <c r="G1924" s="100">
        <v>5</v>
      </c>
    </row>
    <row r="1925" spans="1:7" ht="18" customHeight="1" x14ac:dyDescent="0.25">
      <c r="A1925" s="59">
        <f t="shared" si="30"/>
        <v>44562</v>
      </c>
      <c r="B1925" s="60" t="s">
        <v>26</v>
      </c>
      <c r="C1925" s="60">
        <v>320370</v>
      </c>
      <c r="D1925" s="107" t="s">
        <v>222</v>
      </c>
      <c r="E1925" s="62">
        <v>49</v>
      </c>
      <c r="F1925" s="62">
        <v>45</v>
      </c>
      <c r="G1925" s="100">
        <v>4</v>
      </c>
    </row>
    <row r="1926" spans="1:7" ht="18" customHeight="1" x14ac:dyDescent="0.25">
      <c r="A1926" s="59">
        <f t="shared" si="30"/>
        <v>44562</v>
      </c>
      <c r="B1926" s="60" t="s">
        <v>26</v>
      </c>
      <c r="C1926" s="60">
        <v>320380</v>
      </c>
      <c r="D1926" s="107" t="s">
        <v>223</v>
      </c>
      <c r="E1926" s="62">
        <v>27</v>
      </c>
      <c r="F1926" s="62">
        <v>29</v>
      </c>
      <c r="G1926" s="100">
        <v>-2</v>
      </c>
    </row>
    <row r="1927" spans="1:7" ht="18" customHeight="1" x14ac:dyDescent="0.25">
      <c r="A1927" s="59">
        <f t="shared" si="30"/>
        <v>44562</v>
      </c>
      <c r="B1927" s="60" t="s">
        <v>26</v>
      </c>
      <c r="C1927" s="60">
        <v>320390</v>
      </c>
      <c r="D1927" s="107" t="s">
        <v>224</v>
      </c>
      <c r="E1927" s="62">
        <v>301</v>
      </c>
      <c r="F1927" s="62">
        <v>267</v>
      </c>
      <c r="G1927" s="100">
        <v>34</v>
      </c>
    </row>
    <row r="1928" spans="1:7" ht="18" customHeight="1" x14ac:dyDescent="0.25">
      <c r="A1928" s="59">
        <f t="shared" si="30"/>
        <v>44562</v>
      </c>
      <c r="B1928" s="60" t="s">
        <v>26</v>
      </c>
      <c r="C1928" s="60">
        <v>320400</v>
      </c>
      <c r="D1928" s="107" t="s">
        <v>225</v>
      </c>
      <c r="E1928" s="62">
        <v>18</v>
      </c>
      <c r="F1928" s="62">
        <v>33</v>
      </c>
      <c r="G1928" s="100">
        <v>-15</v>
      </c>
    </row>
    <row r="1929" spans="1:7" ht="18" customHeight="1" x14ac:dyDescent="0.25">
      <c r="A1929" s="59">
        <f t="shared" si="30"/>
        <v>44562</v>
      </c>
      <c r="B1929" s="60" t="s">
        <v>26</v>
      </c>
      <c r="C1929" s="60">
        <v>320405</v>
      </c>
      <c r="D1929" s="107" t="s">
        <v>226</v>
      </c>
      <c r="E1929" s="62">
        <v>304</v>
      </c>
      <c r="F1929" s="62">
        <v>207</v>
      </c>
      <c r="G1929" s="100">
        <v>97</v>
      </c>
    </row>
    <row r="1930" spans="1:7" ht="18" customHeight="1" x14ac:dyDescent="0.25">
      <c r="A1930" s="59">
        <f t="shared" si="30"/>
        <v>44562</v>
      </c>
      <c r="B1930" s="60" t="s">
        <v>26</v>
      </c>
      <c r="C1930" s="60">
        <v>320410</v>
      </c>
      <c r="D1930" s="107" t="s">
        <v>227</v>
      </c>
      <c r="E1930" s="62">
        <v>111</v>
      </c>
      <c r="F1930" s="62">
        <v>181</v>
      </c>
      <c r="G1930" s="100">
        <v>-70</v>
      </c>
    </row>
    <row r="1931" spans="1:7" ht="18" customHeight="1" x14ac:dyDescent="0.25">
      <c r="A1931" s="59">
        <f t="shared" si="30"/>
        <v>44562</v>
      </c>
      <c r="B1931" s="60" t="s">
        <v>26</v>
      </c>
      <c r="C1931" s="60">
        <v>320420</v>
      </c>
      <c r="D1931" s="107" t="s">
        <v>228</v>
      </c>
      <c r="E1931" s="62">
        <v>108</v>
      </c>
      <c r="F1931" s="62">
        <v>107</v>
      </c>
      <c r="G1931" s="100">
        <v>1</v>
      </c>
    </row>
    <row r="1932" spans="1:7" ht="18" customHeight="1" x14ac:dyDescent="0.25">
      <c r="A1932" s="59">
        <f t="shared" si="30"/>
        <v>44562</v>
      </c>
      <c r="B1932" s="60" t="s">
        <v>26</v>
      </c>
      <c r="C1932" s="60">
        <v>320425</v>
      </c>
      <c r="D1932" s="107" t="s">
        <v>229</v>
      </c>
      <c r="E1932" s="62">
        <v>10</v>
      </c>
      <c r="F1932" s="62">
        <v>10</v>
      </c>
      <c r="G1932" s="100">
        <v>0</v>
      </c>
    </row>
    <row r="1933" spans="1:7" ht="18" customHeight="1" x14ac:dyDescent="0.25">
      <c r="A1933" s="59">
        <f t="shared" si="30"/>
        <v>44562</v>
      </c>
      <c r="B1933" s="60" t="s">
        <v>26</v>
      </c>
      <c r="C1933" s="60">
        <v>320430</v>
      </c>
      <c r="D1933" s="107" t="s">
        <v>230</v>
      </c>
      <c r="E1933" s="62">
        <v>42</v>
      </c>
      <c r="F1933" s="62">
        <v>67</v>
      </c>
      <c r="G1933" s="100">
        <v>-25</v>
      </c>
    </row>
    <row r="1934" spans="1:7" ht="18" customHeight="1" x14ac:dyDescent="0.25">
      <c r="A1934" s="59">
        <f t="shared" si="30"/>
        <v>44562</v>
      </c>
      <c r="B1934" s="60" t="s">
        <v>26</v>
      </c>
      <c r="C1934" s="60">
        <v>320435</v>
      </c>
      <c r="D1934" s="107" t="s">
        <v>231</v>
      </c>
      <c r="E1934" s="62">
        <v>52</v>
      </c>
      <c r="F1934" s="62">
        <v>60</v>
      </c>
      <c r="G1934" s="100">
        <v>-8</v>
      </c>
    </row>
    <row r="1935" spans="1:7" ht="18" customHeight="1" x14ac:dyDescent="0.25">
      <c r="A1935" s="59">
        <f t="shared" si="30"/>
        <v>44562</v>
      </c>
      <c r="B1935" s="60" t="s">
        <v>26</v>
      </c>
      <c r="C1935" s="60">
        <v>320440</v>
      </c>
      <c r="D1935" s="107" t="s">
        <v>232</v>
      </c>
      <c r="E1935" s="62">
        <v>40</v>
      </c>
      <c r="F1935" s="62">
        <v>31</v>
      </c>
      <c r="G1935" s="100">
        <v>9</v>
      </c>
    </row>
    <row r="1936" spans="1:7" ht="18" customHeight="1" x14ac:dyDescent="0.25">
      <c r="A1936" s="59">
        <f t="shared" si="30"/>
        <v>44562</v>
      </c>
      <c r="B1936" s="60" t="s">
        <v>26</v>
      </c>
      <c r="C1936" s="60">
        <v>320450</v>
      </c>
      <c r="D1936" s="107" t="s">
        <v>233</v>
      </c>
      <c r="E1936" s="62">
        <v>17</v>
      </c>
      <c r="F1936" s="62">
        <v>21</v>
      </c>
      <c r="G1936" s="100">
        <v>-4</v>
      </c>
    </row>
    <row r="1937" spans="1:7" ht="18" customHeight="1" x14ac:dyDescent="0.25">
      <c r="A1937" s="59">
        <f t="shared" si="30"/>
        <v>44562</v>
      </c>
      <c r="B1937" s="60" t="s">
        <v>26</v>
      </c>
      <c r="C1937" s="60">
        <v>320455</v>
      </c>
      <c r="D1937" s="107" t="s">
        <v>234</v>
      </c>
      <c r="E1937" s="62">
        <v>257</v>
      </c>
      <c r="F1937" s="62">
        <v>296</v>
      </c>
      <c r="G1937" s="100">
        <v>-39</v>
      </c>
    </row>
    <row r="1938" spans="1:7" ht="18" customHeight="1" x14ac:dyDescent="0.25">
      <c r="A1938" s="59">
        <f t="shared" si="30"/>
        <v>44562</v>
      </c>
      <c r="B1938" s="60" t="s">
        <v>26</v>
      </c>
      <c r="C1938" s="60">
        <v>320460</v>
      </c>
      <c r="D1938" s="107" t="s">
        <v>235</v>
      </c>
      <c r="E1938" s="62">
        <v>164</v>
      </c>
      <c r="F1938" s="62">
        <v>132</v>
      </c>
      <c r="G1938" s="100">
        <v>32</v>
      </c>
    </row>
    <row r="1939" spans="1:7" ht="18" customHeight="1" x14ac:dyDescent="0.25">
      <c r="A1939" s="59">
        <f t="shared" si="30"/>
        <v>44562</v>
      </c>
      <c r="B1939" s="60" t="s">
        <v>26</v>
      </c>
      <c r="C1939" s="60">
        <v>320465</v>
      </c>
      <c r="D1939" s="107" t="s">
        <v>236</v>
      </c>
      <c r="E1939" s="62">
        <v>32</v>
      </c>
      <c r="F1939" s="62">
        <v>36</v>
      </c>
      <c r="G1939" s="100">
        <v>-4</v>
      </c>
    </row>
    <row r="1940" spans="1:7" ht="18" customHeight="1" x14ac:dyDescent="0.25">
      <c r="A1940" s="59">
        <f t="shared" si="30"/>
        <v>44562</v>
      </c>
      <c r="B1940" s="60" t="s">
        <v>26</v>
      </c>
      <c r="C1940" s="60">
        <v>320470</v>
      </c>
      <c r="D1940" s="107" t="s">
        <v>237</v>
      </c>
      <c r="E1940" s="62">
        <v>259</v>
      </c>
      <c r="F1940" s="62">
        <v>254</v>
      </c>
      <c r="G1940" s="100">
        <v>5</v>
      </c>
    </row>
    <row r="1941" spans="1:7" ht="18" customHeight="1" x14ac:dyDescent="0.25">
      <c r="A1941" s="59">
        <f t="shared" si="30"/>
        <v>44562</v>
      </c>
      <c r="B1941" s="60" t="s">
        <v>26</v>
      </c>
      <c r="C1941" s="60">
        <v>320480</v>
      </c>
      <c r="D1941" s="107" t="s">
        <v>238</v>
      </c>
      <c r="E1941" s="62">
        <v>14</v>
      </c>
      <c r="F1941" s="62">
        <v>19</v>
      </c>
      <c r="G1941" s="100">
        <v>-5</v>
      </c>
    </row>
    <row r="1942" spans="1:7" ht="18" customHeight="1" x14ac:dyDescent="0.25">
      <c r="A1942" s="59">
        <f t="shared" si="30"/>
        <v>44562</v>
      </c>
      <c r="B1942" s="60" t="s">
        <v>26</v>
      </c>
      <c r="C1942" s="60">
        <v>320490</v>
      </c>
      <c r="D1942" s="107" t="s">
        <v>239</v>
      </c>
      <c r="E1942" s="62">
        <v>1136</v>
      </c>
      <c r="F1942" s="62">
        <v>926</v>
      </c>
      <c r="G1942" s="100">
        <v>210</v>
      </c>
    </row>
    <row r="1943" spans="1:7" ht="18" customHeight="1" x14ac:dyDescent="0.25">
      <c r="A1943" s="59">
        <f t="shared" si="30"/>
        <v>44562</v>
      </c>
      <c r="B1943" s="60" t="s">
        <v>26</v>
      </c>
      <c r="C1943" s="60">
        <v>320495</v>
      </c>
      <c r="D1943" s="107" t="s">
        <v>240</v>
      </c>
      <c r="E1943" s="62">
        <v>59</v>
      </c>
      <c r="F1943" s="62">
        <v>57</v>
      </c>
      <c r="G1943" s="100">
        <v>2</v>
      </c>
    </row>
    <row r="1944" spans="1:7" ht="18" customHeight="1" x14ac:dyDescent="0.25">
      <c r="A1944" s="59">
        <f t="shared" si="30"/>
        <v>44562</v>
      </c>
      <c r="B1944" s="60" t="s">
        <v>26</v>
      </c>
      <c r="C1944" s="60">
        <v>320500</v>
      </c>
      <c r="D1944" s="107" t="s">
        <v>241</v>
      </c>
      <c r="E1944" s="62">
        <v>6303</v>
      </c>
      <c r="F1944" s="62">
        <v>6085</v>
      </c>
      <c r="G1944" s="100">
        <v>218</v>
      </c>
    </row>
    <row r="1945" spans="1:7" ht="18" customHeight="1" x14ac:dyDescent="0.25">
      <c r="A1945" s="59">
        <f t="shared" si="30"/>
        <v>44562</v>
      </c>
      <c r="B1945" s="60" t="s">
        <v>26</v>
      </c>
      <c r="C1945" s="60">
        <v>320501</v>
      </c>
      <c r="D1945" s="107" t="s">
        <v>242</v>
      </c>
      <c r="E1945" s="62">
        <v>120</v>
      </c>
      <c r="F1945" s="62">
        <v>141</v>
      </c>
      <c r="G1945" s="100">
        <v>-21</v>
      </c>
    </row>
    <row r="1946" spans="1:7" ht="18" customHeight="1" x14ac:dyDescent="0.25">
      <c r="A1946" s="59">
        <f t="shared" si="30"/>
        <v>44562</v>
      </c>
      <c r="B1946" s="60" t="s">
        <v>26</v>
      </c>
      <c r="C1946" s="60">
        <v>320503</v>
      </c>
      <c r="D1946" s="107" t="s">
        <v>243</v>
      </c>
      <c r="E1946" s="62">
        <v>79</v>
      </c>
      <c r="F1946" s="62">
        <v>107</v>
      </c>
      <c r="G1946" s="100">
        <v>-28</v>
      </c>
    </row>
    <row r="1947" spans="1:7" ht="18" customHeight="1" x14ac:dyDescent="0.25">
      <c r="A1947" s="59">
        <f t="shared" si="30"/>
        <v>44562</v>
      </c>
      <c r="B1947" s="60" t="s">
        <v>26</v>
      </c>
      <c r="C1947" s="60">
        <v>320506</v>
      </c>
      <c r="D1947" s="107" t="s">
        <v>244</v>
      </c>
      <c r="E1947" s="62">
        <v>169</v>
      </c>
      <c r="F1947" s="62">
        <v>154</v>
      </c>
      <c r="G1947" s="100">
        <v>15</v>
      </c>
    </row>
    <row r="1948" spans="1:7" ht="18" customHeight="1" x14ac:dyDescent="0.25">
      <c r="A1948" s="59">
        <f t="shared" si="30"/>
        <v>44562</v>
      </c>
      <c r="B1948" s="60" t="s">
        <v>26</v>
      </c>
      <c r="C1948" s="60">
        <v>320510</v>
      </c>
      <c r="D1948" s="107" t="s">
        <v>245</v>
      </c>
      <c r="E1948" s="62">
        <v>476</v>
      </c>
      <c r="F1948" s="62">
        <v>527</v>
      </c>
      <c r="G1948" s="100">
        <v>-51</v>
      </c>
    </row>
    <row r="1949" spans="1:7" ht="18" customHeight="1" x14ac:dyDescent="0.25">
      <c r="A1949" s="59">
        <f t="shared" si="30"/>
        <v>44562</v>
      </c>
      <c r="B1949" s="60" t="s">
        <v>26</v>
      </c>
      <c r="C1949" s="60">
        <v>320515</v>
      </c>
      <c r="D1949" s="107" t="s">
        <v>246</v>
      </c>
      <c r="E1949" s="62">
        <v>20</v>
      </c>
      <c r="F1949" s="62">
        <v>21</v>
      </c>
      <c r="G1949" s="100">
        <v>-1</v>
      </c>
    </row>
    <row r="1950" spans="1:7" ht="18" customHeight="1" x14ac:dyDescent="0.25">
      <c r="A1950" s="59">
        <f t="shared" si="30"/>
        <v>44562</v>
      </c>
      <c r="B1950" s="60" t="s">
        <v>26</v>
      </c>
      <c r="C1950" s="60">
        <v>320517</v>
      </c>
      <c r="D1950" s="107" t="s">
        <v>247</v>
      </c>
      <c r="E1950" s="62">
        <v>64</v>
      </c>
      <c r="F1950" s="62">
        <v>74</v>
      </c>
      <c r="G1950" s="100">
        <v>-10</v>
      </c>
    </row>
    <row r="1951" spans="1:7" ht="18" customHeight="1" x14ac:dyDescent="0.25">
      <c r="A1951" s="59">
        <f t="shared" si="30"/>
        <v>44562</v>
      </c>
      <c r="B1951" s="60" t="s">
        <v>26</v>
      </c>
      <c r="C1951" s="60">
        <v>320520</v>
      </c>
      <c r="D1951" s="107" t="s">
        <v>248</v>
      </c>
      <c r="E1951" s="62">
        <v>4651</v>
      </c>
      <c r="F1951" s="62">
        <v>4173</v>
      </c>
      <c r="G1951" s="100">
        <v>478</v>
      </c>
    </row>
    <row r="1952" spans="1:7" ht="18" customHeight="1" x14ac:dyDescent="0.25">
      <c r="A1952" s="59">
        <f t="shared" si="30"/>
        <v>44562</v>
      </c>
      <c r="B1952" s="60" t="s">
        <v>26</v>
      </c>
      <c r="C1952" s="60">
        <v>320530</v>
      </c>
      <c r="D1952" s="107" t="s">
        <v>249</v>
      </c>
      <c r="E1952" s="62">
        <v>6338</v>
      </c>
      <c r="F1952" s="62">
        <v>5761</v>
      </c>
      <c r="G1952" s="100">
        <v>577</v>
      </c>
    </row>
    <row r="1953" spans="1:7" ht="18" customHeight="1" x14ac:dyDescent="0.25">
      <c r="A1953" s="59">
        <f t="shared" si="30"/>
        <v>44593</v>
      </c>
      <c r="B1953" s="60" t="s">
        <v>26</v>
      </c>
      <c r="C1953" s="60">
        <v>320010</v>
      </c>
      <c r="D1953" s="107" t="s">
        <v>172</v>
      </c>
      <c r="E1953" s="62">
        <v>95</v>
      </c>
      <c r="F1953" s="62">
        <v>89</v>
      </c>
      <c r="G1953" s="100">
        <v>6</v>
      </c>
    </row>
    <row r="1954" spans="1:7" ht="18" customHeight="1" x14ac:dyDescent="0.25">
      <c r="A1954" s="59">
        <f t="shared" si="30"/>
        <v>44593</v>
      </c>
      <c r="B1954" s="60" t="s">
        <v>26</v>
      </c>
      <c r="C1954" s="60">
        <v>320013</v>
      </c>
      <c r="D1954" s="107" t="s">
        <v>173</v>
      </c>
      <c r="E1954" s="62">
        <v>88</v>
      </c>
      <c r="F1954" s="62">
        <v>27</v>
      </c>
      <c r="G1954" s="100">
        <v>61</v>
      </c>
    </row>
    <row r="1955" spans="1:7" ht="18" customHeight="1" x14ac:dyDescent="0.25">
      <c r="A1955" s="59">
        <f t="shared" si="30"/>
        <v>44593</v>
      </c>
      <c r="B1955" s="60" t="s">
        <v>26</v>
      </c>
      <c r="C1955" s="60">
        <v>320016</v>
      </c>
      <c r="D1955" s="107" t="s">
        <v>174</v>
      </c>
      <c r="E1955" s="62">
        <v>26</v>
      </c>
      <c r="F1955" s="62">
        <v>20</v>
      </c>
      <c r="G1955" s="100">
        <v>6</v>
      </c>
    </row>
    <row r="1956" spans="1:7" ht="18" customHeight="1" x14ac:dyDescent="0.25">
      <c r="A1956" s="59">
        <f t="shared" si="30"/>
        <v>44593</v>
      </c>
      <c r="B1956" s="60" t="s">
        <v>26</v>
      </c>
      <c r="C1956" s="60">
        <v>320020</v>
      </c>
      <c r="D1956" s="107" t="s">
        <v>175</v>
      </c>
      <c r="E1956" s="62">
        <v>57</v>
      </c>
      <c r="F1956" s="62">
        <v>79</v>
      </c>
      <c r="G1956" s="100">
        <v>-22</v>
      </c>
    </row>
    <row r="1957" spans="1:7" ht="18" customHeight="1" x14ac:dyDescent="0.25">
      <c r="A1957" s="59">
        <f t="shared" si="30"/>
        <v>44593</v>
      </c>
      <c r="B1957" s="60" t="s">
        <v>26</v>
      </c>
      <c r="C1957" s="60">
        <v>320030</v>
      </c>
      <c r="D1957" s="107" t="s">
        <v>176</v>
      </c>
      <c r="E1957" s="62">
        <v>107</v>
      </c>
      <c r="F1957" s="62">
        <v>116</v>
      </c>
      <c r="G1957" s="100">
        <v>-9</v>
      </c>
    </row>
    <row r="1958" spans="1:7" ht="18" customHeight="1" x14ac:dyDescent="0.25">
      <c r="A1958" s="59">
        <f t="shared" si="30"/>
        <v>44593</v>
      </c>
      <c r="B1958" s="60" t="s">
        <v>26</v>
      </c>
      <c r="C1958" s="60">
        <v>320035</v>
      </c>
      <c r="D1958" s="107" t="s">
        <v>177</v>
      </c>
      <c r="E1958" s="62">
        <v>79</v>
      </c>
      <c r="F1958" s="62">
        <v>6</v>
      </c>
      <c r="G1958" s="100">
        <v>73</v>
      </c>
    </row>
    <row r="1959" spans="1:7" ht="18" customHeight="1" x14ac:dyDescent="0.25">
      <c r="A1959" s="59">
        <f t="shared" si="30"/>
        <v>44593</v>
      </c>
      <c r="B1959" s="60" t="s">
        <v>26</v>
      </c>
      <c r="C1959" s="60">
        <v>320040</v>
      </c>
      <c r="D1959" s="107" t="s">
        <v>178</v>
      </c>
      <c r="E1959" s="62">
        <v>285</v>
      </c>
      <c r="F1959" s="62">
        <v>212</v>
      </c>
      <c r="G1959" s="100">
        <v>73</v>
      </c>
    </row>
    <row r="1960" spans="1:7" ht="18" customHeight="1" x14ac:dyDescent="0.25">
      <c r="A1960" s="59">
        <f t="shared" si="30"/>
        <v>44593</v>
      </c>
      <c r="B1960" s="60" t="s">
        <v>26</v>
      </c>
      <c r="C1960" s="60">
        <v>320050</v>
      </c>
      <c r="D1960" s="107" t="s">
        <v>179</v>
      </c>
      <c r="E1960" s="62">
        <v>7</v>
      </c>
      <c r="F1960" s="62">
        <v>11</v>
      </c>
      <c r="G1960" s="100">
        <v>-4</v>
      </c>
    </row>
    <row r="1961" spans="1:7" ht="18" customHeight="1" x14ac:dyDescent="0.25">
      <c r="A1961" s="59">
        <f t="shared" si="30"/>
        <v>44593</v>
      </c>
      <c r="B1961" s="60" t="s">
        <v>26</v>
      </c>
      <c r="C1961" s="60">
        <v>320060</v>
      </c>
      <c r="D1961" s="107" t="s">
        <v>180</v>
      </c>
      <c r="E1961" s="62">
        <v>2298</v>
      </c>
      <c r="F1961" s="62">
        <v>2317</v>
      </c>
      <c r="G1961" s="100">
        <v>-19</v>
      </c>
    </row>
    <row r="1962" spans="1:7" ht="18" customHeight="1" x14ac:dyDescent="0.25">
      <c r="A1962" s="59">
        <f t="shared" si="30"/>
        <v>44593</v>
      </c>
      <c r="B1962" s="60" t="s">
        <v>26</v>
      </c>
      <c r="C1962" s="60">
        <v>320070</v>
      </c>
      <c r="D1962" s="107" t="s">
        <v>181</v>
      </c>
      <c r="E1962" s="62">
        <v>100</v>
      </c>
      <c r="F1962" s="62">
        <v>77</v>
      </c>
      <c r="G1962" s="100">
        <v>23</v>
      </c>
    </row>
    <row r="1963" spans="1:7" ht="18" customHeight="1" x14ac:dyDescent="0.25">
      <c r="A1963" s="59">
        <f t="shared" si="30"/>
        <v>44593</v>
      </c>
      <c r="B1963" s="60" t="s">
        <v>26</v>
      </c>
      <c r="C1963" s="60">
        <v>320080</v>
      </c>
      <c r="D1963" s="107" t="s">
        <v>182</v>
      </c>
      <c r="E1963" s="62">
        <v>191</v>
      </c>
      <c r="F1963" s="62">
        <v>154</v>
      </c>
      <c r="G1963" s="100">
        <v>37</v>
      </c>
    </row>
    <row r="1964" spans="1:7" ht="18" customHeight="1" x14ac:dyDescent="0.25">
      <c r="A1964" s="59">
        <f t="shared" si="30"/>
        <v>44593</v>
      </c>
      <c r="B1964" s="60" t="s">
        <v>26</v>
      </c>
      <c r="C1964" s="60">
        <v>320090</v>
      </c>
      <c r="D1964" s="107" t="s">
        <v>183</v>
      </c>
      <c r="E1964" s="62">
        <v>293</v>
      </c>
      <c r="F1964" s="62">
        <v>200</v>
      </c>
      <c r="G1964" s="100">
        <v>93</v>
      </c>
    </row>
    <row r="1965" spans="1:7" ht="18" customHeight="1" x14ac:dyDescent="0.25">
      <c r="A1965" s="59">
        <f t="shared" si="30"/>
        <v>44593</v>
      </c>
      <c r="B1965" s="60" t="s">
        <v>26</v>
      </c>
      <c r="C1965" s="60">
        <v>320100</v>
      </c>
      <c r="D1965" s="107" t="s">
        <v>184</v>
      </c>
      <c r="E1965" s="62">
        <v>72</v>
      </c>
      <c r="F1965" s="62">
        <v>60</v>
      </c>
      <c r="G1965" s="100">
        <v>12</v>
      </c>
    </row>
    <row r="1966" spans="1:7" ht="18" customHeight="1" x14ac:dyDescent="0.25">
      <c r="A1966" s="59">
        <f t="shared" si="30"/>
        <v>44593</v>
      </c>
      <c r="B1966" s="60" t="s">
        <v>26</v>
      </c>
      <c r="C1966" s="60">
        <v>320110</v>
      </c>
      <c r="D1966" s="107" t="s">
        <v>185</v>
      </c>
      <c r="E1966" s="62">
        <v>23</v>
      </c>
      <c r="F1966" s="62">
        <v>21</v>
      </c>
      <c r="G1966" s="100">
        <v>2</v>
      </c>
    </row>
    <row r="1967" spans="1:7" ht="18" customHeight="1" x14ac:dyDescent="0.25">
      <c r="A1967" s="59">
        <f t="shared" si="30"/>
        <v>44593</v>
      </c>
      <c r="B1967" s="60" t="s">
        <v>26</v>
      </c>
      <c r="C1967" s="60">
        <v>320115</v>
      </c>
      <c r="D1967" s="107" t="s">
        <v>186</v>
      </c>
      <c r="E1967" s="62">
        <v>31</v>
      </c>
      <c r="F1967" s="62">
        <v>25</v>
      </c>
      <c r="G1967" s="100">
        <v>6</v>
      </c>
    </row>
    <row r="1968" spans="1:7" ht="18" customHeight="1" x14ac:dyDescent="0.25">
      <c r="A1968" s="59">
        <f t="shared" si="30"/>
        <v>44593</v>
      </c>
      <c r="B1968" s="60" t="s">
        <v>26</v>
      </c>
      <c r="C1968" s="60">
        <v>320120</v>
      </c>
      <c r="D1968" s="107" t="s">
        <v>187</v>
      </c>
      <c r="E1968" s="62">
        <v>1834</v>
      </c>
      <c r="F1968" s="62">
        <v>1488</v>
      </c>
      <c r="G1968" s="100">
        <v>346</v>
      </c>
    </row>
    <row r="1969" spans="1:7" ht="18" customHeight="1" x14ac:dyDescent="0.25">
      <c r="A1969" s="59">
        <f t="shared" si="30"/>
        <v>44593</v>
      </c>
      <c r="B1969" s="60" t="s">
        <v>26</v>
      </c>
      <c r="C1969" s="60">
        <v>320130</v>
      </c>
      <c r="D1969" s="107" t="s">
        <v>188</v>
      </c>
      <c r="E1969" s="62">
        <v>2594</v>
      </c>
      <c r="F1969" s="62">
        <v>2062</v>
      </c>
      <c r="G1969" s="100">
        <v>532</v>
      </c>
    </row>
    <row r="1970" spans="1:7" ht="18" customHeight="1" x14ac:dyDescent="0.25">
      <c r="A1970" s="59">
        <f t="shared" si="30"/>
        <v>44593</v>
      </c>
      <c r="B1970" s="60" t="s">
        <v>26</v>
      </c>
      <c r="C1970" s="60">
        <v>320140</v>
      </c>
      <c r="D1970" s="107" t="s">
        <v>189</v>
      </c>
      <c r="E1970" s="62">
        <v>359</v>
      </c>
      <c r="F1970" s="62">
        <v>332</v>
      </c>
      <c r="G1970" s="100">
        <v>27</v>
      </c>
    </row>
    <row r="1971" spans="1:7" ht="18" customHeight="1" x14ac:dyDescent="0.25">
      <c r="A1971" s="59">
        <f t="shared" si="30"/>
        <v>44593</v>
      </c>
      <c r="B1971" s="60" t="s">
        <v>26</v>
      </c>
      <c r="C1971" s="60">
        <v>320150</v>
      </c>
      <c r="D1971" s="107" t="s">
        <v>190</v>
      </c>
      <c r="E1971" s="62">
        <v>1463</v>
      </c>
      <c r="F1971" s="62">
        <v>1321</v>
      </c>
      <c r="G1971" s="100">
        <v>142</v>
      </c>
    </row>
    <row r="1972" spans="1:7" ht="18" customHeight="1" x14ac:dyDescent="0.25">
      <c r="A1972" s="59">
        <f t="shared" si="30"/>
        <v>44593</v>
      </c>
      <c r="B1972" s="60" t="s">
        <v>26</v>
      </c>
      <c r="C1972" s="60">
        <v>320160</v>
      </c>
      <c r="D1972" s="107" t="s">
        <v>191</v>
      </c>
      <c r="E1972" s="62">
        <v>80</v>
      </c>
      <c r="F1972" s="62">
        <v>70</v>
      </c>
      <c r="G1972" s="100">
        <v>10</v>
      </c>
    </row>
    <row r="1973" spans="1:7" ht="18" customHeight="1" x14ac:dyDescent="0.25">
      <c r="A1973" s="59">
        <f t="shared" si="30"/>
        <v>44593</v>
      </c>
      <c r="B1973" s="60" t="s">
        <v>26</v>
      </c>
      <c r="C1973" s="60">
        <v>320170</v>
      </c>
      <c r="D1973" s="107" t="s">
        <v>192</v>
      </c>
      <c r="E1973" s="62">
        <v>40</v>
      </c>
      <c r="F1973" s="62">
        <v>48</v>
      </c>
      <c r="G1973" s="100">
        <v>-8</v>
      </c>
    </row>
    <row r="1974" spans="1:7" ht="18" customHeight="1" x14ac:dyDescent="0.25">
      <c r="A1974" s="59">
        <f t="shared" si="30"/>
        <v>44593</v>
      </c>
      <c r="B1974" s="60" t="s">
        <v>26</v>
      </c>
      <c r="C1974" s="60">
        <v>320180</v>
      </c>
      <c r="D1974" s="107" t="s">
        <v>193</v>
      </c>
      <c r="E1974" s="62">
        <v>3</v>
      </c>
      <c r="F1974" s="62">
        <v>2</v>
      </c>
      <c r="G1974" s="100">
        <v>1</v>
      </c>
    </row>
    <row r="1975" spans="1:7" ht="18" customHeight="1" x14ac:dyDescent="0.25">
      <c r="A1975" s="59">
        <f t="shared" si="30"/>
        <v>44593</v>
      </c>
      <c r="B1975" s="60" t="s">
        <v>26</v>
      </c>
      <c r="C1975" s="60">
        <v>320190</v>
      </c>
      <c r="D1975" s="107" t="s">
        <v>194</v>
      </c>
      <c r="E1975" s="62">
        <v>252</v>
      </c>
      <c r="F1975" s="62">
        <v>201</v>
      </c>
      <c r="G1975" s="100">
        <v>51</v>
      </c>
    </row>
    <row r="1976" spans="1:7" ht="18" customHeight="1" x14ac:dyDescent="0.25">
      <c r="A1976" s="59">
        <f t="shared" si="30"/>
        <v>44593</v>
      </c>
      <c r="B1976" s="60" t="s">
        <v>26</v>
      </c>
      <c r="C1976" s="60">
        <v>320200</v>
      </c>
      <c r="D1976" s="107" t="s">
        <v>195</v>
      </c>
      <c r="E1976" s="62">
        <v>17</v>
      </c>
      <c r="F1976" s="62">
        <v>15</v>
      </c>
      <c r="G1976" s="100">
        <v>2</v>
      </c>
    </row>
    <row r="1977" spans="1:7" ht="18" customHeight="1" x14ac:dyDescent="0.25">
      <c r="A1977" s="59">
        <f t="shared" si="30"/>
        <v>44593</v>
      </c>
      <c r="B1977" s="60" t="s">
        <v>26</v>
      </c>
      <c r="C1977" s="60">
        <v>320210</v>
      </c>
      <c r="D1977" s="107" t="s">
        <v>196</v>
      </c>
      <c r="E1977" s="62">
        <v>81</v>
      </c>
      <c r="F1977" s="62">
        <v>67</v>
      </c>
      <c r="G1977" s="100">
        <v>14</v>
      </c>
    </row>
    <row r="1978" spans="1:7" ht="18" customHeight="1" x14ac:dyDescent="0.25">
      <c r="A1978" s="59">
        <f t="shared" si="30"/>
        <v>44593</v>
      </c>
      <c r="B1978" s="60" t="s">
        <v>26</v>
      </c>
      <c r="C1978" s="60">
        <v>320220</v>
      </c>
      <c r="D1978" s="107" t="s">
        <v>197</v>
      </c>
      <c r="E1978" s="62">
        <v>86</v>
      </c>
      <c r="F1978" s="62">
        <v>89</v>
      </c>
      <c r="G1978" s="100">
        <v>-3</v>
      </c>
    </row>
    <row r="1979" spans="1:7" ht="18" customHeight="1" x14ac:dyDescent="0.25">
      <c r="A1979" s="59">
        <f t="shared" si="30"/>
        <v>44593</v>
      </c>
      <c r="B1979" s="60" t="s">
        <v>26</v>
      </c>
      <c r="C1979" s="60">
        <v>320225</v>
      </c>
      <c r="D1979" s="107" t="s">
        <v>198</v>
      </c>
      <c r="E1979" s="62">
        <v>68</v>
      </c>
      <c r="F1979" s="62">
        <v>23</v>
      </c>
      <c r="G1979" s="100">
        <v>45</v>
      </c>
    </row>
    <row r="1980" spans="1:7" ht="18" customHeight="1" x14ac:dyDescent="0.25">
      <c r="A1980" s="59">
        <f t="shared" si="30"/>
        <v>44593</v>
      </c>
      <c r="B1980" s="60" t="s">
        <v>26</v>
      </c>
      <c r="C1980" s="60">
        <v>320230</v>
      </c>
      <c r="D1980" s="107" t="s">
        <v>199</v>
      </c>
      <c r="E1980" s="62">
        <v>362</v>
      </c>
      <c r="F1980" s="62">
        <v>111</v>
      </c>
      <c r="G1980" s="100">
        <v>251</v>
      </c>
    </row>
    <row r="1981" spans="1:7" ht="18" customHeight="1" x14ac:dyDescent="0.25">
      <c r="A1981" s="59">
        <f t="shared" si="30"/>
        <v>44593</v>
      </c>
      <c r="B1981" s="60" t="s">
        <v>26</v>
      </c>
      <c r="C1981" s="60">
        <v>320240</v>
      </c>
      <c r="D1981" s="107" t="s">
        <v>200</v>
      </c>
      <c r="E1981" s="62">
        <v>1131</v>
      </c>
      <c r="F1981" s="62">
        <v>924</v>
      </c>
      <c r="G1981" s="100">
        <v>207</v>
      </c>
    </row>
    <row r="1982" spans="1:7" ht="18" customHeight="1" x14ac:dyDescent="0.25">
      <c r="A1982" s="59">
        <f t="shared" si="30"/>
        <v>44593</v>
      </c>
      <c r="B1982" s="60" t="s">
        <v>26</v>
      </c>
      <c r="C1982" s="60">
        <v>320245</v>
      </c>
      <c r="D1982" s="107" t="s">
        <v>201</v>
      </c>
      <c r="E1982" s="62">
        <v>119</v>
      </c>
      <c r="F1982" s="62">
        <v>76</v>
      </c>
      <c r="G1982" s="100">
        <v>43</v>
      </c>
    </row>
    <row r="1983" spans="1:7" ht="18" customHeight="1" x14ac:dyDescent="0.25">
      <c r="A1983" s="59">
        <f t="shared" si="30"/>
        <v>44593</v>
      </c>
      <c r="B1983" s="60" t="s">
        <v>26</v>
      </c>
      <c r="C1983" s="60">
        <v>320250</v>
      </c>
      <c r="D1983" s="107" t="s">
        <v>202</v>
      </c>
      <c r="E1983" s="62">
        <v>712</v>
      </c>
      <c r="F1983" s="62">
        <v>334</v>
      </c>
      <c r="G1983" s="100">
        <v>378</v>
      </c>
    </row>
    <row r="1984" spans="1:7" ht="18" customHeight="1" x14ac:dyDescent="0.25">
      <c r="A1984" s="59">
        <f t="shared" si="30"/>
        <v>44593</v>
      </c>
      <c r="B1984" s="60" t="s">
        <v>26</v>
      </c>
      <c r="C1984" s="60">
        <v>320255</v>
      </c>
      <c r="D1984" s="107" t="s">
        <v>203</v>
      </c>
      <c r="E1984" s="62">
        <v>20</v>
      </c>
      <c r="F1984" s="62">
        <v>12</v>
      </c>
      <c r="G1984" s="100">
        <v>8</v>
      </c>
    </row>
    <row r="1985" spans="1:7" ht="18" customHeight="1" x14ac:dyDescent="0.25">
      <c r="A1985" s="59">
        <f t="shared" si="30"/>
        <v>44593</v>
      </c>
      <c r="B1985" s="60" t="s">
        <v>26</v>
      </c>
      <c r="C1985" s="60">
        <v>320260</v>
      </c>
      <c r="D1985" s="107" t="s">
        <v>204</v>
      </c>
      <c r="E1985" s="62">
        <v>112</v>
      </c>
      <c r="F1985" s="62">
        <v>92</v>
      </c>
      <c r="G1985" s="100">
        <v>20</v>
      </c>
    </row>
    <row r="1986" spans="1:7" ht="18" customHeight="1" x14ac:dyDescent="0.25">
      <c r="A1986" s="59">
        <f t="shared" si="30"/>
        <v>44593</v>
      </c>
      <c r="B1986" s="60" t="s">
        <v>26</v>
      </c>
      <c r="C1986" s="60">
        <v>320265</v>
      </c>
      <c r="D1986" s="107" t="s">
        <v>205</v>
      </c>
      <c r="E1986" s="62">
        <v>27</v>
      </c>
      <c r="F1986" s="62">
        <v>19</v>
      </c>
      <c r="G1986" s="100">
        <v>8</v>
      </c>
    </row>
    <row r="1987" spans="1:7" ht="18" customHeight="1" x14ac:dyDescent="0.25">
      <c r="A1987" s="59">
        <f t="shared" ref="A1987:A2050" si="31">IF(B1987&lt;&gt;"",DATE(2020,INT((ROW(A1985)-1)/78)+1,1),"")</f>
        <v>44593</v>
      </c>
      <c r="B1987" s="60" t="s">
        <v>26</v>
      </c>
      <c r="C1987" s="60">
        <v>320270</v>
      </c>
      <c r="D1987" s="107" t="s">
        <v>206</v>
      </c>
      <c r="E1987" s="62">
        <v>273</v>
      </c>
      <c r="F1987" s="62">
        <v>41</v>
      </c>
      <c r="G1987" s="100">
        <v>232</v>
      </c>
    </row>
    <row r="1988" spans="1:7" ht="18" customHeight="1" x14ac:dyDescent="0.25">
      <c r="A1988" s="59">
        <f t="shared" si="31"/>
        <v>44593</v>
      </c>
      <c r="B1988" s="60" t="s">
        <v>26</v>
      </c>
      <c r="C1988" s="60">
        <v>320280</v>
      </c>
      <c r="D1988" s="107" t="s">
        <v>207</v>
      </c>
      <c r="E1988" s="62">
        <v>246</v>
      </c>
      <c r="F1988" s="62">
        <v>130</v>
      </c>
      <c r="G1988" s="100">
        <v>116</v>
      </c>
    </row>
    <row r="1989" spans="1:7" ht="18" customHeight="1" x14ac:dyDescent="0.25">
      <c r="A1989" s="59">
        <f t="shared" si="31"/>
        <v>44593</v>
      </c>
      <c r="B1989" s="60" t="s">
        <v>26</v>
      </c>
      <c r="C1989" s="60">
        <v>320290</v>
      </c>
      <c r="D1989" s="107" t="s">
        <v>208</v>
      </c>
      <c r="E1989" s="62">
        <v>36</v>
      </c>
      <c r="F1989" s="62">
        <v>37</v>
      </c>
      <c r="G1989" s="100">
        <v>-1</v>
      </c>
    </row>
    <row r="1990" spans="1:7" ht="18" customHeight="1" x14ac:dyDescent="0.25">
      <c r="A1990" s="59">
        <f t="shared" si="31"/>
        <v>44593</v>
      </c>
      <c r="B1990" s="60" t="s">
        <v>26</v>
      </c>
      <c r="C1990" s="60">
        <v>320300</v>
      </c>
      <c r="D1990" s="107" t="s">
        <v>209</v>
      </c>
      <c r="E1990" s="62">
        <v>180</v>
      </c>
      <c r="F1990" s="62">
        <v>97</v>
      </c>
      <c r="G1990" s="100">
        <v>83</v>
      </c>
    </row>
    <row r="1991" spans="1:7" ht="18" customHeight="1" x14ac:dyDescent="0.25">
      <c r="A1991" s="59">
        <f t="shared" si="31"/>
        <v>44593</v>
      </c>
      <c r="B1991" s="60" t="s">
        <v>26</v>
      </c>
      <c r="C1991" s="60">
        <v>320305</v>
      </c>
      <c r="D1991" s="107" t="s">
        <v>210</v>
      </c>
      <c r="E1991" s="62">
        <v>186</v>
      </c>
      <c r="F1991" s="62">
        <v>107</v>
      </c>
      <c r="G1991" s="100">
        <v>79</v>
      </c>
    </row>
    <row r="1992" spans="1:7" ht="18" customHeight="1" x14ac:dyDescent="0.25">
      <c r="A1992" s="59">
        <f t="shared" si="31"/>
        <v>44593</v>
      </c>
      <c r="B1992" s="60" t="s">
        <v>26</v>
      </c>
      <c r="C1992" s="60">
        <v>320310</v>
      </c>
      <c r="D1992" s="107" t="s">
        <v>211</v>
      </c>
      <c r="E1992" s="62">
        <v>19</v>
      </c>
      <c r="F1992" s="62">
        <v>23</v>
      </c>
      <c r="G1992" s="100">
        <v>-4</v>
      </c>
    </row>
    <row r="1993" spans="1:7" ht="18" customHeight="1" x14ac:dyDescent="0.25">
      <c r="A1993" s="59">
        <f t="shared" si="31"/>
        <v>44593</v>
      </c>
      <c r="B1993" s="60" t="s">
        <v>26</v>
      </c>
      <c r="C1993" s="60">
        <v>320313</v>
      </c>
      <c r="D1993" s="107" t="s">
        <v>212</v>
      </c>
      <c r="E1993" s="62">
        <v>408</v>
      </c>
      <c r="F1993" s="62">
        <v>402</v>
      </c>
      <c r="G1993" s="100">
        <v>6</v>
      </c>
    </row>
    <row r="1994" spans="1:7" ht="18" customHeight="1" x14ac:dyDescent="0.25">
      <c r="A1994" s="59">
        <f t="shared" si="31"/>
        <v>44593</v>
      </c>
      <c r="B1994" s="60" t="s">
        <v>26</v>
      </c>
      <c r="C1994" s="60">
        <v>320316</v>
      </c>
      <c r="D1994" s="107" t="s">
        <v>213</v>
      </c>
      <c r="E1994" s="62">
        <v>18</v>
      </c>
      <c r="F1994" s="62">
        <v>8</v>
      </c>
      <c r="G1994" s="100">
        <v>10</v>
      </c>
    </row>
    <row r="1995" spans="1:7" ht="18" customHeight="1" x14ac:dyDescent="0.25">
      <c r="A1995" s="59">
        <f t="shared" si="31"/>
        <v>44593</v>
      </c>
      <c r="B1995" s="60" t="s">
        <v>26</v>
      </c>
      <c r="C1995" s="60">
        <v>320320</v>
      </c>
      <c r="D1995" s="107" t="s">
        <v>214</v>
      </c>
      <c r="E1995" s="62">
        <v>2024</v>
      </c>
      <c r="F1995" s="62">
        <v>1942</v>
      </c>
      <c r="G1995" s="100">
        <v>82</v>
      </c>
    </row>
    <row r="1996" spans="1:7" ht="18" customHeight="1" x14ac:dyDescent="0.25">
      <c r="A1996" s="59">
        <f t="shared" si="31"/>
        <v>44593</v>
      </c>
      <c r="B1996" s="60" t="s">
        <v>26</v>
      </c>
      <c r="C1996" s="60">
        <v>320330</v>
      </c>
      <c r="D1996" s="107" t="s">
        <v>215</v>
      </c>
      <c r="E1996" s="62">
        <v>7</v>
      </c>
      <c r="F1996" s="62">
        <v>24</v>
      </c>
      <c r="G1996" s="100">
        <v>-17</v>
      </c>
    </row>
    <row r="1997" spans="1:7" ht="18" customHeight="1" x14ac:dyDescent="0.25">
      <c r="A1997" s="59">
        <f t="shared" si="31"/>
        <v>44593</v>
      </c>
      <c r="B1997" s="60" t="s">
        <v>26</v>
      </c>
      <c r="C1997" s="60">
        <v>320332</v>
      </c>
      <c r="D1997" s="107" t="s">
        <v>216</v>
      </c>
      <c r="E1997" s="62">
        <v>191</v>
      </c>
      <c r="F1997" s="62">
        <v>270</v>
      </c>
      <c r="G1997" s="100">
        <v>-79</v>
      </c>
    </row>
    <row r="1998" spans="1:7" ht="18" customHeight="1" x14ac:dyDescent="0.25">
      <c r="A1998" s="59">
        <f t="shared" si="31"/>
        <v>44593</v>
      </c>
      <c r="B1998" s="60" t="s">
        <v>26</v>
      </c>
      <c r="C1998" s="60">
        <v>320334</v>
      </c>
      <c r="D1998" s="107" t="s">
        <v>217</v>
      </c>
      <c r="E1998" s="62">
        <v>176</v>
      </c>
      <c r="F1998" s="62">
        <v>180</v>
      </c>
      <c r="G1998" s="100">
        <v>-4</v>
      </c>
    </row>
    <row r="1999" spans="1:7" ht="18" customHeight="1" x14ac:dyDescent="0.25">
      <c r="A1999" s="59">
        <f t="shared" si="31"/>
        <v>44593</v>
      </c>
      <c r="B1999" s="60" t="s">
        <v>26</v>
      </c>
      <c r="C1999" s="60">
        <v>320335</v>
      </c>
      <c r="D1999" s="107" t="s">
        <v>218</v>
      </c>
      <c r="E1999" s="62">
        <v>84</v>
      </c>
      <c r="F1999" s="62">
        <v>108</v>
      </c>
      <c r="G1999" s="100">
        <v>-24</v>
      </c>
    </row>
    <row r="2000" spans="1:7" ht="18" customHeight="1" x14ac:dyDescent="0.25">
      <c r="A2000" s="59">
        <f t="shared" si="31"/>
        <v>44593</v>
      </c>
      <c r="B2000" s="60" t="s">
        <v>26</v>
      </c>
      <c r="C2000" s="60">
        <v>320340</v>
      </c>
      <c r="D2000" s="107" t="s">
        <v>219</v>
      </c>
      <c r="E2000" s="62">
        <v>44</v>
      </c>
      <c r="F2000" s="62">
        <v>51</v>
      </c>
      <c r="G2000" s="100">
        <v>-7</v>
      </c>
    </row>
    <row r="2001" spans="1:7" ht="18" customHeight="1" x14ac:dyDescent="0.25">
      <c r="A2001" s="59">
        <f t="shared" si="31"/>
        <v>44593</v>
      </c>
      <c r="B2001" s="60" t="s">
        <v>26</v>
      </c>
      <c r="C2001" s="60">
        <v>320350</v>
      </c>
      <c r="D2001" s="107" t="s">
        <v>220</v>
      </c>
      <c r="E2001" s="62">
        <v>140</v>
      </c>
      <c r="F2001" s="62">
        <v>83</v>
      </c>
      <c r="G2001" s="100">
        <v>57</v>
      </c>
    </row>
    <row r="2002" spans="1:7" ht="18" customHeight="1" x14ac:dyDescent="0.25">
      <c r="A2002" s="59">
        <f t="shared" si="31"/>
        <v>44593</v>
      </c>
      <c r="B2002" s="60" t="s">
        <v>26</v>
      </c>
      <c r="C2002" s="60">
        <v>320360</v>
      </c>
      <c r="D2002" s="107" t="s">
        <v>221</v>
      </c>
      <c r="E2002" s="62">
        <v>14</v>
      </c>
      <c r="F2002" s="62">
        <v>17</v>
      </c>
      <c r="G2002" s="100">
        <v>-3</v>
      </c>
    </row>
    <row r="2003" spans="1:7" ht="18" customHeight="1" x14ac:dyDescent="0.25">
      <c r="A2003" s="59">
        <f t="shared" si="31"/>
        <v>44593</v>
      </c>
      <c r="B2003" s="60" t="s">
        <v>26</v>
      </c>
      <c r="C2003" s="60">
        <v>320370</v>
      </c>
      <c r="D2003" s="107" t="s">
        <v>222</v>
      </c>
      <c r="E2003" s="62">
        <v>47</v>
      </c>
      <c r="F2003" s="62">
        <v>38</v>
      </c>
      <c r="G2003" s="100">
        <v>9</v>
      </c>
    </row>
    <row r="2004" spans="1:7" ht="18" customHeight="1" x14ac:dyDescent="0.25">
      <c r="A2004" s="59">
        <f t="shared" si="31"/>
        <v>44593</v>
      </c>
      <c r="B2004" s="60" t="s">
        <v>26</v>
      </c>
      <c r="C2004" s="60">
        <v>320380</v>
      </c>
      <c r="D2004" s="107" t="s">
        <v>223</v>
      </c>
      <c r="E2004" s="62">
        <v>43</v>
      </c>
      <c r="F2004" s="62">
        <v>23</v>
      </c>
      <c r="G2004" s="100">
        <v>20</v>
      </c>
    </row>
    <row r="2005" spans="1:7" ht="18" customHeight="1" x14ac:dyDescent="0.25">
      <c r="A2005" s="59">
        <f t="shared" si="31"/>
        <v>44593</v>
      </c>
      <c r="B2005" s="60" t="s">
        <v>26</v>
      </c>
      <c r="C2005" s="60">
        <v>320390</v>
      </c>
      <c r="D2005" s="107" t="s">
        <v>224</v>
      </c>
      <c r="E2005" s="62">
        <v>364</v>
      </c>
      <c r="F2005" s="62">
        <v>277</v>
      </c>
      <c r="G2005" s="100">
        <v>87</v>
      </c>
    </row>
    <row r="2006" spans="1:7" ht="18" customHeight="1" x14ac:dyDescent="0.25">
      <c r="A2006" s="59">
        <f t="shared" si="31"/>
        <v>44593</v>
      </c>
      <c r="B2006" s="60" t="s">
        <v>26</v>
      </c>
      <c r="C2006" s="60">
        <v>320400</v>
      </c>
      <c r="D2006" s="107" t="s">
        <v>225</v>
      </c>
      <c r="E2006" s="62">
        <v>36</v>
      </c>
      <c r="F2006" s="62">
        <v>43</v>
      </c>
      <c r="G2006" s="100">
        <v>-7</v>
      </c>
    </row>
    <row r="2007" spans="1:7" ht="18" customHeight="1" x14ac:dyDescent="0.25">
      <c r="A2007" s="59">
        <f t="shared" si="31"/>
        <v>44593</v>
      </c>
      <c r="B2007" s="60" t="s">
        <v>26</v>
      </c>
      <c r="C2007" s="60">
        <v>320405</v>
      </c>
      <c r="D2007" s="107" t="s">
        <v>226</v>
      </c>
      <c r="E2007" s="62">
        <v>141</v>
      </c>
      <c r="F2007" s="62">
        <v>188</v>
      </c>
      <c r="G2007" s="100">
        <v>-47</v>
      </c>
    </row>
    <row r="2008" spans="1:7" ht="18" customHeight="1" x14ac:dyDescent="0.25">
      <c r="A2008" s="59">
        <f t="shared" si="31"/>
        <v>44593</v>
      </c>
      <c r="B2008" s="60" t="s">
        <v>26</v>
      </c>
      <c r="C2008" s="60">
        <v>320410</v>
      </c>
      <c r="D2008" s="107" t="s">
        <v>227</v>
      </c>
      <c r="E2008" s="62">
        <v>357</v>
      </c>
      <c r="F2008" s="62">
        <v>170</v>
      </c>
      <c r="G2008" s="100">
        <v>187</v>
      </c>
    </row>
    <row r="2009" spans="1:7" ht="18" customHeight="1" x14ac:dyDescent="0.25">
      <c r="A2009" s="59">
        <f t="shared" si="31"/>
        <v>44593</v>
      </c>
      <c r="B2009" s="60" t="s">
        <v>26</v>
      </c>
      <c r="C2009" s="60">
        <v>320420</v>
      </c>
      <c r="D2009" s="107" t="s">
        <v>228</v>
      </c>
      <c r="E2009" s="62">
        <v>106</v>
      </c>
      <c r="F2009" s="62">
        <v>99</v>
      </c>
      <c r="G2009" s="100">
        <v>7</v>
      </c>
    </row>
    <row r="2010" spans="1:7" ht="18" customHeight="1" x14ac:dyDescent="0.25">
      <c r="A2010" s="59">
        <f t="shared" si="31"/>
        <v>44593</v>
      </c>
      <c r="B2010" s="60" t="s">
        <v>26</v>
      </c>
      <c r="C2010" s="60">
        <v>320425</v>
      </c>
      <c r="D2010" s="107" t="s">
        <v>229</v>
      </c>
      <c r="E2010" s="62">
        <v>10</v>
      </c>
      <c r="F2010" s="62">
        <v>12</v>
      </c>
      <c r="G2010" s="100">
        <v>-2</v>
      </c>
    </row>
    <row r="2011" spans="1:7" ht="18" customHeight="1" x14ac:dyDescent="0.25">
      <c r="A2011" s="59">
        <f t="shared" si="31"/>
        <v>44593</v>
      </c>
      <c r="B2011" s="60" t="s">
        <v>26</v>
      </c>
      <c r="C2011" s="60">
        <v>320430</v>
      </c>
      <c r="D2011" s="107" t="s">
        <v>230</v>
      </c>
      <c r="E2011" s="62">
        <v>47</v>
      </c>
      <c r="F2011" s="62">
        <v>51</v>
      </c>
      <c r="G2011" s="100">
        <v>-4</v>
      </c>
    </row>
    <row r="2012" spans="1:7" ht="18" customHeight="1" x14ac:dyDescent="0.25">
      <c r="A2012" s="59">
        <f t="shared" si="31"/>
        <v>44593</v>
      </c>
      <c r="B2012" s="60" t="s">
        <v>26</v>
      </c>
      <c r="C2012" s="60">
        <v>320435</v>
      </c>
      <c r="D2012" s="107" t="s">
        <v>231</v>
      </c>
      <c r="E2012" s="62">
        <v>119</v>
      </c>
      <c r="F2012" s="62">
        <v>63</v>
      </c>
      <c r="G2012" s="100">
        <v>56</v>
      </c>
    </row>
    <row r="2013" spans="1:7" ht="18" customHeight="1" x14ac:dyDescent="0.25">
      <c r="A2013" s="59">
        <f t="shared" si="31"/>
        <v>44593</v>
      </c>
      <c r="B2013" s="60" t="s">
        <v>26</v>
      </c>
      <c r="C2013" s="60">
        <v>320440</v>
      </c>
      <c r="D2013" s="107" t="s">
        <v>232</v>
      </c>
      <c r="E2013" s="62">
        <v>73</v>
      </c>
      <c r="F2013" s="62">
        <v>37</v>
      </c>
      <c r="G2013" s="100">
        <v>36</v>
      </c>
    </row>
    <row r="2014" spans="1:7" ht="18" customHeight="1" x14ac:dyDescent="0.25">
      <c r="A2014" s="59">
        <f t="shared" si="31"/>
        <v>44593</v>
      </c>
      <c r="B2014" s="60" t="s">
        <v>26</v>
      </c>
      <c r="C2014" s="60">
        <v>320450</v>
      </c>
      <c r="D2014" s="107" t="s">
        <v>233</v>
      </c>
      <c r="E2014" s="62">
        <v>48</v>
      </c>
      <c r="F2014" s="62">
        <v>27</v>
      </c>
      <c r="G2014" s="100">
        <v>21</v>
      </c>
    </row>
    <row r="2015" spans="1:7" ht="18" customHeight="1" x14ac:dyDescent="0.25">
      <c r="A2015" s="59">
        <f t="shared" si="31"/>
        <v>44593</v>
      </c>
      <c r="B2015" s="60" t="s">
        <v>26</v>
      </c>
      <c r="C2015" s="60">
        <v>320455</v>
      </c>
      <c r="D2015" s="107" t="s">
        <v>234</v>
      </c>
      <c r="E2015" s="62">
        <v>336</v>
      </c>
      <c r="F2015" s="62">
        <v>353</v>
      </c>
      <c r="G2015" s="100">
        <v>-17</v>
      </c>
    </row>
    <row r="2016" spans="1:7" ht="18" customHeight="1" x14ac:dyDescent="0.25">
      <c r="A2016" s="59">
        <f t="shared" si="31"/>
        <v>44593</v>
      </c>
      <c r="B2016" s="60" t="s">
        <v>26</v>
      </c>
      <c r="C2016" s="60">
        <v>320460</v>
      </c>
      <c r="D2016" s="107" t="s">
        <v>235</v>
      </c>
      <c r="E2016" s="62">
        <v>184</v>
      </c>
      <c r="F2016" s="62">
        <v>160</v>
      </c>
      <c r="G2016" s="100">
        <v>24</v>
      </c>
    </row>
    <row r="2017" spans="1:7" ht="18" customHeight="1" x14ac:dyDescent="0.25">
      <c r="A2017" s="59">
        <f t="shared" si="31"/>
        <v>44593</v>
      </c>
      <c r="B2017" s="60" t="s">
        <v>26</v>
      </c>
      <c r="C2017" s="60">
        <v>320465</v>
      </c>
      <c r="D2017" s="107" t="s">
        <v>236</v>
      </c>
      <c r="E2017" s="62">
        <v>70</v>
      </c>
      <c r="F2017" s="62">
        <v>61</v>
      </c>
      <c r="G2017" s="100">
        <v>9</v>
      </c>
    </row>
    <row r="2018" spans="1:7" ht="18" customHeight="1" x14ac:dyDescent="0.25">
      <c r="A2018" s="59">
        <f t="shared" si="31"/>
        <v>44593</v>
      </c>
      <c r="B2018" s="60" t="s">
        <v>26</v>
      </c>
      <c r="C2018" s="60">
        <v>320470</v>
      </c>
      <c r="D2018" s="107" t="s">
        <v>237</v>
      </c>
      <c r="E2018" s="62">
        <v>380</v>
      </c>
      <c r="F2018" s="62">
        <v>357</v>
      </c>
      <c r="G2018" s="100">
        <v>23</v>
      </c>
    </row>
    <row r="2019" spans="1:7" ht="18" customHeight="1" x14ac:dyDescent="0.25">
      <c r="A2019" s="59">
        <f t="shared" si="31"/>
        <v>44593</v>
      </c>
      <c r="B2019" s="60" t="s">
        <v>26</v>
      </c>
      <c r="C2019" s="60">
        <v>320480</v>
      </c>
      <c r="D2019" s="107" t="s">
        <v>238</v>
      </c>
      <c r="E2019" s="62">
        <v>9</v>
      </c>
      <c r="F2019" s="62">
        <v>34</v>
      </c>
      <c r="G2019" s="100">
        <v>-25</v>
      </c>
    </row>
    <row r="2020" spans="1:7" ht="18" customHeight="1" x14ac:dyDescent="0.25">
      <c r="A2020" s="59">
        <f t="shared" si="31"/>
        <v>44593</v>
      </c>
      <c r="B2020" s="60" t="s">
        <v>26</v>
      </c>
      <c r="C2020" s="60">
        <v>320490</v>
      </c>
      <c r="D2020" s="107" t="s">
        <v>239</v>
      </c>
      <c r="E2020" s="62">
        <v>1385</v>
      </c>
      <c r="F2020" s="62">
        <v>1000</v>
      </c>
      <c r="G2020" s="100">
        <v>385</v>
      </c>
    </row>
    <row r="2021" spans="1:7" ht="18" customHeight="1" x14ac:dyDescent="0.25">
      <c r="A2021" s="59">
        <f t="shared" si="31"/>
        <v>44593</v>
      </c>
      <c r="B2021" s="60" t="s">
        <v>26</v>
      </c>
      <c r="C2021" s="60">
        <v>320495</v>
      </c>
      <c r="D2021" s="107" t="s">
        <v>240</v>
      </c>
      <c r="E2021" s="62">
        <v>66</v>
      </c>
      <c r="F2021" s="62">
        <v>52</v>
      </c>
      <c r="G2021" s="100">
        <v>14</v>
      </c>
    </row>
    <row r="2022" spans="1:7" ht="18" customHeight="1" x14ac:dyDescent="0.25">
      <c r="A2022" s="59">
        <f t="shared" si="31"/>
        <v>44593</v>
      </c>
      <c r="B2022" s="60" t="s">
        <v>26</v>
      </c>
      <c r="C2022" s="60">
        <v>320500</v>
      </c>
      <c r="D2022" s="107" t="s">
        <v>241</v>
      </c>
      <c r="E2022" s="62">
        <v>7491</v>
      </c>
      <c r="F2022" s="62">
        <v>6122</v>
      </c>
      <c r="G2022" s="100">
        <v>1369</v>
      </c>
    </row>
    <row r="2023" spans="1:7" ht="18" customHeight="1" x14ac:dyDescent="0.25">
      <c r="A2023" s="59">
        <f t="shared" si="31"/>
        <v>44593</v>
      </c>
      <c r="B2023" s="60" t="s">
        <v>26</v>
      </c>
      <c r="C2023" s="60">
        <v>320501</v>
      </c>
      <c r="D2023" s="107" t="s">
        <v>242</v>
      </c>
      <c r="E2023" s="62">
        <v>173</v>
      </c>
      <c r="F2023" s="62">
        <v>146</v>
      </c>
      <c r="G2023" s="100">
        <v>27</v>
      </c>
    </row>
    <row r="2024" spans="1:7" ht="18" customHeight="1" x14ac:dyDescent="0.25">
      <c r="A2024" s="59">
        <f t="shared" si="31"/>
        <v>44593</v>
      </c>
      <c r="B2024" s="60" t="s">
        <v>26</v>
      </c>
      <c r="C2024" s="60">
        <v>320503</v>
      </c>
      <c r="D2024" s="107" t="s">
        <v>243</v>
      </c>
      <c r="E2024" s="62">
        <v>130</v>
      </c>
      <c r="F2024" s="62">
        <v>105</v>
      </c>
      <c r="G2024" s="100">
        <v>25</v>
      </c>
    </row>
    <row r="2025" spans="1:7" ht="18" customHeight="1" x14ac:dyDescent="0.25">
      <c r="A2025" s="59">
        <f t="shared" si="31"/>
        <v>44593</v>
      </c>
      <c r="B2025" s="60" t="s">
        <v>26</v>
      </c>
      <c r="C2025" s="60">
        <v>320506</v>
      </c>
      <c r="D2025" s="107" t="s">
        <v>244</v>
      </c>
      <c r="E2025" s="62">
        <v>257</v>
      </c>
      <c r="F2025" s="62">
        <v>225</v>
      </c>
      <c r="G2025" s="100">
        <v>32</v>
      </c>
    </row>
    <row r="2026" spans="1:7" ht="18" customHeight="1" x14ac:dyDescent="0.25">
      <c r="A2026" s="59">
        <f t="shared" si="31"/>
        <v>44593</v>
      </c>
      <c r="B2026" s="60" t="s">
        <v>26</v>
      </c>
      <c r="C2026" s="60">
        <v>320510</v>
      </c>
      <c r="D2026" s="107" t="s">
        <v>245</v>
      </c>
      <c r="E2026" s="62">
        <v>616</v>
      </c>
      <c r="F2026" s="62">
        <v>538</v>
      </c>
      <c r="G2026" s="100">
        <v>78</v>
      </c>
    </row>
    <row r="2027" spans="1:7" ht="18" customHeight="1" x14ac:dyDescent="0.25">
      <c r="A2027" s="59">
        <f t="shared" si="31"/>
        <v>44593</v>
      </c>
      <c r="B2027" s="60" t="s">
        <v>26</v>
      </c>
      <c r="C2027" s="60">
        <v>320515</v>
      </c>
      <c r="D2027" s="107" t="s">
        <v>246</v>
      </c>
      <c r="E2027" s="62">
        <v>15</v>
      </c>
      <c r="F2027" s="62">
        <v>24</v>
      </c>
      <c r="G2027" s="100">
        <v>-9</v>
      </c>
    </row>
    <row r="2028" spans="1:7" ht="18" customHeight="1" x14ac:dyDescent="0.25">
      <c r="A2028" s="59">
        <f t="shared" si="31"/>
        <v>44593</v>
      </c>
      <c r="B2028" s="60" t="s">
        <v>26</v>
      </c>
      <c r="C2028" s="60">
        <v>320517</v>
      </c>
      <c r="D2028" s="107" t="s">
        <v>247</v>
      </c>
      <c r="E2028" s="62">
        <v>143</v>
      </c>
      <c r="F2028" s="62">
        <v>56</v>
      </c>
      <c r="G2028" s="100">
        <v>87</v>
      </c>
    </row>
    <row r="2029" spans="1:7" ht="18" customHeight="1" x14ac:dyDescent="0.25">
      <c r="A2029" s="59">
        <f t="shared" si="31"/>
        <v>44593</v>
      </c>
      <c r="B2029" s="60" t="s">
        <v>26</v>
      </c>
      <c r="C2029" s="60">
        <v>320520</v>
      </c>
      <c r="D2029" s="107" t="s">
        <v>248</v>
      </c>
      <c r="E2029" s="62">
        <v>5022</v>
      </c>
      <c r="F2029" s="62">
        <v>4373</v>
      </c>
      <c r="G2029" s="100">
        <v>649</v>
      </c>
    </row>
    <row r="2030" spans="1:7" ht="18" customHeight="1" x14ac:dyDescent="0.25">
      <c r="A2030" s="59">
        <f t="shared" si="31"/>
        <v>44593</v>
      </c>
      <c r="B2030" s="60" t="s">
        <v>26</v>
      </c>
      <c r="C2030" s="60">
        <v>320530</v>
      </c>
      <c r="D2030" s="107" t="s">
        <v>249</v>
      </c>
      <c r="E2030" s="62">
        <v>6598</v>
      </c>
      <c r="F2030" s="62">
        <v>5508</v>
      </c>
      <c r="G2030" s="100">
        <v>1090</v>
      </c>
    </row>
    <row r="2031" spans="1:7" ht="18" customHeight="1" x14ac:dyDescent="0.25">
      <c r="A2031" s="59">
        <f t="shared" si="31"/>
        <v>44621</v>
      </c>
      <c r="B2031" s="60" t="s">
        <v>26</v>
      </c>
      <c r="C2031" s="60">
        <v>320010</v>
      </c>
      <c r="D2031" s="107" t="s">
        <v>172</v>
      </c>
      <c r="E2031" s="62">
        <v>113</v>
      </c>
      <c r="F2031" s="62">
        <v>122</v>
      </c>
      <c r="G2031" s="100">
        <v>-9</v>
      </c>
    </row>
    <row r="2032" spans="1:7" ht="18" customHeight="1" x14ac:dyDescent="0.25">
      <c r="A2032" s="59">
        <f t="shared" si="31"/>
        <v>44621</v>
      </c>
      <c r="B2032" s="60" t="s">
        <v>26</v>
      </c>
      <c r="C2032" s="60">
        <v>320013</v>
      </c>
      <c r="D2032" s="107" t="s">
        <v>173</v>
      </c>
      <c r="E2032" s="62">
        <v>21</v>
      </c>
      <c r="F2032" s="62">
        <v>25</v>
      </c>
      <c r="G2032" s="100">
        <v>-4</v>
      </c>
    </row>
    <row r="2033" spans="1:7" ht="18" customHeight="1" x14ac:dyDescent="0.25">
      <c r="A2033" s="59">
        <f t="shared" si="31"/>
        <v>44621</v>
      </c>
      <c r="B2033" s="60" t="s">
        <v>26</v>
      </c>
      <c r="C2033" s="60">
        <v>320016</v>
      </c>
      <c r="D2033" s="107" t="s">
        <v>174</v>
      </c>
      <c r="E2033" s="62">
        <v>21</v>
      </c>
      <c r="F2033" s="62">
        <v>20</v>
      </c>
      <c r="G2033" s="100">
        <v>1</v>
      </c>
    </row>
    <row r="2034" spans="1:7" ht="18" customHeight="1" x14ac:dyDescent="0.25">
      <c r="A2034" s="59">
        <f t="shared" si="31"/>
        <v>44621</v>
      </c>
      <c r="B2034" s="60" t="s">
        <v>26</v>
      </c>
      <c r="C2034" s="60">
        <v>320020</v>
      </c>
      <c r="D2034" s="107" t="s">
        <v>175</v>
      </c>
      <c r="E2034" s="62">
        <v>92</v>
      </c>
      <c r="F2034" s="62">
        <v>87</v>
      </c>
      <c r="G2034" s="100">
        <v>5</v>
      </c>
    </row>
    <row r="2035" spans="1:7" ht="18" customHeight="1" x14ac:dyDescent="0.25">
      <c r="A2035" s="59">
        <f t="shared" si="31"/>
        <v>44621</v>
      </c>
      <c r="B2035" s="60" t="s">
        <v>26</v>
      </c>
      <c r="C2035" s="60">
        <v>320030</v>
      </c>
      <c r="D2035" s="107" t="s">
        <v>176</v>
      </c>
      <c r="E2035" s="62">
        <v>94</v>
      </c>
      <c r="F2035" s="62">
        <v>109</v>
      </c>
      <c r="G2035" s="100">
        <v>-15</v>
      </c>
    </row>
    <row r="2036" spans="1:7" ht="18" customHeight="1" x14ac:dyDescent="0.25">
      <c r="A2036" s="59">
        <f t="shared" si="31"/>
        <v>44621</v>
      </c>
      <c r="B2036" s="60" t="s">
        <v>26</v>
      </c>
      <c r="C2036" s="60">
        <v>320035</v>
      </c>
      <c r="D2036" s="107" t="s">
        <v>177</v>
      </c>
      <c r="E2036" s="62">
        <v>32</v>
      </c>
      <c r="F2036" s="62">
        <v>10</v>
      </c>
      <c r="G2036" s="100">
        <v>22</v>
      </c>
    </row>
    <row r="2037" spans="1:7" ht="18" customHeight="1" x14ac:dyDescent="0.25">
      <c r="A2037" s="59">
        <f t="shared" si="31"/>
        <v>44621</v>
      </c>
      <c r="B2037" s="60" t="s">
        <v>26</v>
      </c>
      <c r="C2037" s="60">
        <v>320040</v>
      </c>
      <c r="D2037" s="107" t="s">
        <v>178</v>
      </c>
      <c r="E2037" s="62">
        <v>210</v>
      </c>
      <c r="F2037" s="62">
        <v>207</v>
      </c>
      <c r="G2037" s="100">
        <v>3</v>
      </c>
    </row>
    <row r="2038" spans="1:7" ht="18" customHeight="1" x14ac:dyDescent="0.25">
      <c r="A2038" s="59">
        <f t="shared" si="31"/>
        <v>44621</v>
      </c>
      <c r="B2038" s="60" t="s">
        <v>26</v>
      </c>
      <c r="C2038" s="60">
        <v>320050</v>
      </c>
      <c r="D2038" s="107" t="s">
        <v>179</v>
      </c>
      <c r="E2038" s="62">
        <v>3</v>
      </c>
      <c r="F2038" s="62">
        <v>12</v>
      </c>
      <c r="G2038" s="100">
        <v>-9</v>
      </c>
    </row>
    <row r="2039" spans="1:7" ht="18" customHeight="1" x14ac:dyDescent="0.25">
      <c r="A2039" s="59">
        <f t="shared" si="31"/>
        <v>44621</v>
      </c>
      <c r="B2039" s="60" t="s">
        <v>26</v>
      </c>
      <c r="C2039" s="60">
        <v>320060</v>
      </c>
      <c r="D2039" s="107" t="s">
        <v>180</v>
      </c>
      <c r="E2039" s="62">
        <v>1965</v>
      </c>
      <c r="F2039" s="62">
        <v>1581</v>
      </c>
      <c r="G2039" s="100">
        <v>384</v>
      </c>
    </row>
    <row r="2040" spans="1:7" ht="18" customHeight="1" x14ac:dyDescent="0.25">
      <c r="A2040" s="59">
        <f t="shared" si="31"/>
        <v>44621</v>
      </c>
      <c r="B2040" s="60" t="s">
        <v>26</v>
      </c>
      <c r="C2040" s="60">
        <v>320070</v>
      </c>
      <c r="D2040" s="107" t="s">
        <v>181</v>
      </c>
      <c r="E2040" s="62">
        <v>98</v>
      </c>
      <c r="F2040" s="62">
        <v>70</v>
      </c>
      <c r="G2040" s="100">
        <v>28</v>
      </c>
    </row>
    <row r="2041" spans="1:7" ht="18" customHeight="1" x14ac:dyDescent="0.25">
      <c r="A2041" s="59">
        <f t="shared" si="31"/>
        <v>44621</v>
      </c>
      <c r="B2041" s="60" t="s">
        <v>26</v>
      </c>
      <c r="C2041" s="60">
        <v>320080</v>
      </c>
      <c r="D2041" s="107" t="s">
        <v>182</v>
      </c>
      <c r="E2041" s="62">
        <v>168</v>
      </c>
      <c r="F2041" s="62">
        <v>171</v>
      </c>
      <c r="G2041" s="100">
        <v>-3</v>
      </c>
    </row>
    <row r="2042" spans="1:7" ht="18" customHeight="1" x14ac:dyDescent="0.25">
      <c r="A2042" s="59">
        <f t="shared" si="31"/>
        <v>44621</v>
      </c>
      <c r="B2042" s="60" t="s">
        <v>26</v>
      </c>
      <c r="C2042" s="60">
        <v>320090</v>
      </c>
      <c r="D2042" s="107" t="s">
        <v>183</v>
      </c>
      <c r="E2042" s="62">
        <v>268</v>
      </c>
      <c r="F2042" s="62">
        <v>227</v>
      </c>
      <c r="G2042" s="100">
        <v>41</v>
      </c>
    </row>
    <row r="2043" spans="1:7" ht="18" customHeight="1" x14ac:dyDescent="0.25">
      <c r="A2043" s="59">
        <f t="shared" si="31"/>
        <v>44621</v>
      </c>
      <c r="B2043" s="60" t="s">
        <v>26</v>
      </c>
      <c r="C2043" s="60">
        <v>320100</v>
      </c>
      <c r="D2043" s="107" t="s">
        <v>184</v>
      </c>
      <c r="E2043" s="62">
        <v>58</v>
      </c>
      <c r="F2043" s="62">
        <v>67</v>
      </c>
      <c r="G2043" s="100">
        <v>-9</v>
      </c>
    </row>
    <row r="2044" spans="1:7" ht="18" customHeight="1" x14ac:dyDescent="0.25">
      <c r="A2044" s="59">
        <f t="shared" si="31"/>
        <v>44621</v>
      </c>
      <c r="B2044" s="60" t="s">
        <v>26</v>
      </c>
      <c r="C2044" s="60">
        <v>320110</v>
      </c>
      <c r="D2044" s="107" t="s">
        <v>185</v>
      </c>
      <c r="E2044" s="62">
        <v>25</v>
      </c>
      <c r="F2044" s="62">
        <v>15</v>
      </c>
      <c r="G2044" s="100">
        <v>10</v>
      </c>
    </row>
    <row r="2045" spans="1:7" ht="18" customHeight="1" x14ac:dyDescent="0.25">
      <c r="A2045" s="59">
        <f t="shared" si="31"/>
        <v>44621</v>
      </c>
      <c r="B2045" s="60" t="s">
        <v>26</v>
      </c>
      <c r="C2045" s="60">
        <v>320115</v>
      </c>
      <c r="D2045" s="107" t="s">
        <v>186</v>
      </c>
      <c r="E2045" s="62">
        <v>36</v>
      </c>
      <c r="F2045" s="62">
        <v>35</v>
      </c>
      <c r="G2045" s="100">
        <v>1</v>
      </c>
    </row>
    <row r="2046" spans="1:7" ht="18" customHeight="1" x14ac:dyDescent="0.25">
      <c r="A2046" s="59">
        <f t="shared" si="31"/>
        <v>44621</v>
      </c>
      <c r="B2046" s="60" t="s">
        <v>26</v>
      </c>
      <c r="C2046" s="60">
        <v>320120</v>
      </c>
      <c r="D2046" s="107" t="s">
        <v>187</v>
      </c>
      <c r="E2046" s="62">
        <v>1749</v>
      </c>
      <c r="F2046" s="62">
        <v>1546</v>
      </c>
      <c r="G2046" s="100">
        <v>203</v>
      </c>
    </row>
    <row r="2047" spans="1:7" ht="18" customHeight="1" x14ac:dyDescent="0.25">
      <c r="A2047" s="59">
        <f t="shared" si="31"/>
        <v>44621</v>
      </c>
      <c r="B2047" s="60" t="s">
        <v>26</v>
      </c>
      <c r="C2047" s="60">
        <v>320130</v>
      </c>
      <c r="D2047" s="107" t="s">
        <v>188</v>
      </c>
      <c r="E2047" s="62">
        <v>2559</v>
      </c>
      <c r="F2047" s="62">
        <v>2428</v>
      </c>
      <c r="G2047" s="100">
        <v>131</v>
      </c>
    </row>
    <row r="2048" spans="1:7" ht="18" customHeight="1" x14ac:dyDescent="0.25">
      <c r="A2048" s="59">
        <f t="shared" si="31"/>
        <v>44621</v>
      </c>
      <c r="B2048" s="60" t="s">
        <v>26</v>
      </c>
      <c r="C2048" s="60">
        <v>320140</v>
      </c>
      <c r="D2048" s="107" t="s">
        <v>189</v>
      </c>
      <c r="E2048" s="62">
        <v>361</v>
      </c>
      <c r="F2048" s="62">
        <v>313</v>
      </c>
      <c r="G2048" s="100">
        <v>48</v>
      </c>
    </row>
    <row r="2049" spans="1:7" ht="18" customHeight="1" x14ac:dyDescent="0.25">
      <c r="A2049" s="59">
        <f t="shared" si="31"/>
        <v>44621</v>
      </c>
      <c r="B2049" s="60" t="s">
        <v>26</v>
      </c>
      <c r="C2049" s="60">
        <v>320150</v>
      </c>
      <c r="D2049" s="107" t="s">
        <v>190</v>
      </c>
      <c r="E2049" s="62">
        <v>1673</v>
      </c>
      <c r="F2049" s="62">
        <v>1342</v>
      </c>
      <c r="G2049" s="100">
        <v>331</v>
      </c>
    </row>
    <row r="2050" spans="1:7" ht="18" customHeight="1" x14ac:dyDescent="0.25">
      <c r="A2050" s="59">
        <f t="shared" si="31"/>
        <v>44621</v>
      </c>
      <c r="B2050" s="60" t="s">
        <v>26</v>
      </c>
      <c r="C2050" s="60">
        <v>320160</v>
      </c>
      <c r="D2050" s="107" t="s">
        <v>191</v>
      </c>
      <c r="E2050" s="62">
        <v>106</v>
      </c>
      <c r="F2050" s="62">
        <v>165</v>
      </c>
      <c r="G2050" s="100">
        <v>-59</v>
      </c>
    </row>
    <row r="2051" spans="1:7" ht="18" customHeight="1" x14ac:dyDescent="0.25">
      <c r="A2051" s="59">
        <f t="shared" ref="A2051:A2114" si="32">IF(B2051&lt;&gt;"",DATE(2020,INT((ROW(A2049)-1)/78)+1,1),"")</f>
        <v>44621</v>
      </c>
      <c r="B2051" s="60" t="s">
        <v>26</v>
      </c>
      <c r="C2051" s="60">
        <v>320170</v>
      </c>
      <c r="D2051" s="107" t="s">
        <v>192</v>
      </c>
      <c r="E2051" s="62">
        <v>49</v>
      </c>
      <c r="F2051" s="62">
        <v>42</v>
      </c>
      <c r="G2051" s="100">
        <v>7</v>
      </c>
    </row>
    <row r="2052" spans="1:7" ht="18" customHeight="1" x14ac:dyDescent="0.25">
      <c r="A2052" s="59">
        <f t="shared" si="32"/>
        <v>44621</v>
      </c>
      <c r="B2052" s="60" t="s">
        <v>26</v>
      </c>
      <c r="C2052" s="60">
        <v>320180</v>
      </c>
      <c r="D2052" s="107" t="s">
        <v>193</v>
      </c>
      <c r="E2052" s="62">
        <v>8</v>
      </c>
      <c r="F2052" s="62">
        <v>7</v>
      </c>
      <c r="G2052" s="100">
        <v>1</v>
      </c>
    </row>
    <row r="2053" spans="1:7" ht="18" customHeight="1" x14ac:dyDescent="0.25">
      <c r="A2053" s="59">
        <f t="shared" si="32"/>
        <v>44621</v>
      </c>
      <c r="B2053" s="60" t="s">
        <v>26</v>
      </c>
      <c r="C2053" s="60">
        <v>320190</v>
      </c>
      <c r="D2053" s="107" t="s">
        <v>194</v>
      </c>
      <c r="E2053" s="62">
        <v>249</v>
      </c>
      <c r="F2053" s="62">
        <v>235</v>
      </c>
      <c r="G2053" s="100">
        <v>14</v>
      </c>
    </row>
    <row r="2054" spans="1:7" ht="18" customHeight="1" x14ac:dyDescent="0.25">
      <c r="A2054" s="59">
        <f t="shared" si="32"/>
        <v>44621</v>
      </c>
      <c r="B2054" s="60" t="s">
        <v>26</v>
      </c>
      <c r="C2054" s="60">
        <v>320200</v>
      </c>
      <c r="D2054" s="107" t="s">
        <v>195</v>
      </c>
      <c r="E2054" s="62">
        <v>22</v>
      </c>
      <c r="F2054" s="62">
        <v>17</v>
      </c>
      <c r="G2054" s="100">
        <v>5</v>
      </c>
    </row>
    <row r="2055" spans="1:7" ht="18" customHeight="1" x14ac:dyDescent="0.25">
      <c r="A2055" s="59">
        <f t="shared" si="32"/>
        <v>44621</v>
      </c>
      <c r="B2055" s="60" t="s">
        <v>26</v>
      </c>
      <c r="C2055" s="60">
        <v>320210</v>
      </c>
      <c r="D2055" s="107" t="s">
        <v>196</v>
      </c>
      <c r="E2055" s="62">
        <v>76</v>
      </c>
      <c r="F2055" s="62">
        <v>73</v>
      </c>
      <c r="G2055" s="100">
        <v>3</v>
      </c>
    </row>
    <row r="2056" spans="1:7" ht="18" customHeight="1" x14ac:dyDescent="0.25">
      <c r="A2056" s="59">
        <f t="shared" si="32"/>
        <v>44621</v>
      </c>
      <c r="B2056" s="60" t="s">
        <v>26</v>
      </c>
      <c r="C2056" s="60">
        <v>320220</v>
      </c>
      <c r="D2056" s="107" t="s">
        <v>197</v>
      </c>
      <c r="E2056" s="62">
        <v>100</v>
      </c>
      <c r="F2056" s="62">
        <v>79</v>
      </c>
      <c r="G2056" s="100">
        <v>21</v>
      </c>
    </row>
    <row r="2057" spans="1:7" ht="18" customHeight="1" x14ac:dyDescent="0.25">
      <c r="A2057" s="59">
        <f t="shared" si="32"/>
        <v>44621</v>
      </c>
      <c r="B2057" s="60" t="s">
        <v>26</v>
      </c>
      <c r="C2057" s="60">
        <v>320225</v>
      </c>
      <c r="D2057" s="107" t="s">
        <v>198</v>
      </c>
      <c r="E2057" s="62">
        <v>21</v>
      </c>
      <c r="F2057" s="62">
        <v>27</v>
      </c>
      <c r="G2057" s="100">
        <v>-6</v>
      </c>
    </row>
    <row r="2058" spans="1:7" ht="18" customHeight="1" x14ac:dyDescent="0.25">
      <c r="A2058" s="59">
        <f t="shared" si="32"/>
        <v>44621</v>
      </c>
      <c r="B2058" s="60" t="s">
        <v>26</v>
      </c>
      <c r="C2058" s="60">
        <v>320230</v>
      </c>
      <c r="D2058" s="107" t="s">
        <v>199</v>
      </c>
      <c r="E2058" s="62">
        <v>146</v>
      </c>
      <c r="F2058" s="62">
        <v>99</v>
      </c>
      <c r="G2058" s="100">
        <v>47</v>
      </c>
    </row>
    <row r="2059" spans="1:7" ht="18" customHeight="1" x14ac:dyDescent="0.25">
      <c r="A2059" s="59">
        <f t="shared" si="32"/>
        <v>44621</v>
      </c>
      <c r="B2059" s="60" t="s">
        <v>26</v>
      </c>
      <c r="C2059" s="60">
        <v>320240</v>
      </c>
      <c r="D2059" s="107" t="s">
        <v>200</v>
      </c>
      <c r="E2059" s="62">
        <v>876</v>
      </c>
      <c r="F2059" s="62">
        <v>1054</v>
      </c>
      <c r="G2059" s="100">
        <v>-178</v>
      </c>
    </row>
    <row r="2060" spans="1:7" ht="18" customHeight="1" x14ac:dyDescent="0.25">
      <c r="A2060" s="59">
        <f t="shared" si="32"/>
        <v>44621</v>
      </c>
      <c r="B2060" s="60" t="s">
        <v>26</v>
      </c>
      <c r="C2060" s="60">
        <v>320245</v>
      </c>
      <c r="D2060" s="107" t="s">
        <v>201</v>
      </c>
      <c r="E2060" s="62">
        <v>135</v>
      </c>
      <c r="F2060" s="62">
        <v>106</v>
      </c>
      <c r="G2060" s="100">
        <v>29</v>
      </c>
    </row>
    <row r="2061" spans="1:7" ht="18" customHeight="1" x14ac:dyDescent="0.25">
      <c r="A2061" s="59">
        <f t="shared" si="32"/>
        <v>44621</v>
      </c>
      <c r="B2061" s="60" t="s">
        <v>26</v>
      </c>
      <c r="C2061" s="60">
        <v>320250</v>
      </c>
      <c r="D2061" s="107" t="s">
        <v>202</v>
      </c>
      <c r="E2061" s="62">
        <v>436</v>
      </c>
      <c r="F2061" s="62">
        <v>346</v>
      </c>
      <c r="G2061" s="100">
        <v>90</v>
      </c>
    </row>
    <row r="2062" spans="1:7" ht="18" customHeight="1" x14ac:dyDescent="0.25">
      <c r="A2062" s="59">
        <f t="shared" si="32"/>
        <v>44621</v>
      </c>
      <c r="B2062" s="60" t="s">
        <v>26</v>
      </c>
      <c r="C2062" s="60">
        <v>320255</v>
      </c>
      <c r="D2062" s="107" t="s">
        <v>203</v>
      </c>
      <c r="E2062" s="62">
        <v>10</v>
      </c>
      <c r="F2062" s="62">
        <v>15</v>
      </c>
      <c r="G2062" s="100">
        <v>-5</v>
      </c>
    </row>
    <row r="2063" spans="1:7" ht="18" customHeight="1" x14ac:dyDescent="0.25">
      <c r="A2063" s="59">
        <f t="shared" si="32"/>
        <v>44621</v>
      </c>
      <c r="B2063" s="60" t="s">
        <v>26</v>
      </c>
      <c r="C2063" s="60">
        <v>320260</v>
      </c>
      <c r="D2063" s="107" t="s">
        <v>204</v>
      </c>
      <c r="E2063" s="62">
        <v>145</v>
      </c>
      <c r="F2063" s="62">
        <v>93</v>
      </c>
      <c r="G2063" s="100">
        <v>52</v>
      </c>
    </row>
    <row r="2064" spans="1:7" ht="18" customHeight="1" x14ac:dyDescent="0.25">
      <c r="A2064" s="59">
        <f t="shared" si="32"/>
        <v>44621</v>
      </c>
      <c r="B2064" s="60" t="s">
        <v>26</v>
      </c>
      <c r="C2064" s="60">
        <v>320265</v>
      </c>
      <c r="D2064" s="107" t="s">
        <v>205</v>
      </c>
      <c r="E2064" s="62">
        <v>29</v>
      </c>
      <c r="F2064" s="62">
        <v>31</v>
      </c>
      <c r="G2064" s="100">
        <v>-2</v>
      </c>
    </row>
    <row r="2065" spans="1:7" ht="18" customHeight="1" x14ac:dyDescent="0.25">
      <c r="A2065" s="59">
        <f t="shared" si="32"/>
        <v>44621</v>
      </c>
      <c r="B2065" s="60" t="s">
        <v>26</v>
      </c>
      <c r="C2065" s="60">
        <v>320270</v>
      </c>
      <c r="D2065" s="107" t="s">
        <v>206</v>
      </c>
      <c r="E2065" s="62">
        <v>30</v>
      </c>
      <c r="F2065" s="62">
        <v>36</v>
      </c>
      <c r="G2065" s="100">
        <v>-6</v>
      </c>
    </row>
    <row r="2066" spans="1:7" ht="18" customHeight="1" x14ac:dyDescent="0.25">
      <c r="A2066" s="59">
        <f t="shared" si="32"/>
        <v>44621</v>
      </c>
      <c r="B2066" s="60" t="s">
        <v>26</v>
      </c>
      <c r="C2066" s="60">
        <v>320280</v>
      </c>
      <c r="D2066" s="107" t="s">
        <v>207</v>
      </c>
      <c r="E2066" s="62">
        <v>195</v>
      </c>
      <c r="F2066" s="62">
        <v>121</v>
      </c>
      <c r="G2066" s="100">
        <v>74</v>
      </c>
    </row>
    <row r="2067" spans="1:7" ht="18" customHeight="1" x14ac:dyDescent="0.25">
      <c r="A2067" s="59">
        <f t="shared" si="32"/>
        <v>44621</v>
      </c>
      <c r="B2067" s="60" t="s">
        <v>26</v>
      </c>
      <c r="C2067" s="60">
        <v>320290</v>
      </c>
      <c r="D2067" s="107" t="s">
        <v>208</v>
      </c>
      <c r="E2067" s="62">
        <v>73</v>
      </c>
      <c r="F2067" s="62">
        <v>43</v>
      </c>
      <c r="G2067" s="100">
        <v>30</v>
      </c>
    </row>
    <row r="2068" spans="1:7" ht="18" customHeight="1" x14ac:dyDescent="0.25">
      <c r="A2068" s="59">
        <f t="shared" si="32"/>
        <v>44621</v>
      </c>
      <c r="B2068" s="60" t="s">
        <v>26</v>
      </c>
      <c r="C2068" s="60">
        <v>320300</v>
      </c>
      <c r="D2068" s="107" t="s">
        <v>209</v>
      </c>
      <c r="E2068" s="62">
        <v>143</v>
      </c>
      <c r="F2068" s="62">
        <v>115</v>
      </c>
      <c r="G2068" s="100">
        <v>28</v>
      </c>
    </row>
    <row r="2069" spans="1:7" ht="18" customHeight="1" x14ac:dyDescent="0.25">
      <c r="A2069" s="59">
        <f t="shared" si="32"/>
        <v>44621</v>
      </c>
      <c r="B2069" s="60" t="s">
        <v>26</v>
      </c>
      <c r="C2069" s="60">
        <v>320305</v>
      </c>
      <c r="D2069" s="107" t="s">
        <v>210</v>
      </c>
      <c r="E2069" s="62">
        <v>157</v>
      </c>
      <c r="F2069" s="62">
        <v>137</v>
      </c>
      <c r="G2069" s="100">
        <v>20</v>
      </c>
    </row>
    <row r="2070" spans="1:7" ht="18" customHeight="1" x14ac:dyDescent="0.25">
      <c r="A2070" s="59">
        <f t="shared" si="32"/>
        <v>44621</v>
      </c>
      <c r="B2070" s="60" t="s">
        <v>26</v>
      </c>
      <c r="C2070" s="60">
        <v>320310</v>
      </c>
      <c r="D2070" s="107" t="s">
        <v>211</v>
      </c>
      <c r="E2070" s="62">
        <v>34</v>
      </c>
      <c r="F2070" s="62">
        <v>22</v>
      </c>
      <c r="G2070" s="100">
        <v>12</v>
      </c>
    </row>
    <row r="2071" spans="1:7" ht="18" customHeight="1" x14ac:dyDescent="0.25">
      <c r="A2071" s="59">
        <f t="shared" si="32"/>
        <v>44621</v>
      </c>
      <c r="B2071" s="60" t="s">
        <v>26</v>
      </c>
      <c r="C2071" s="60">
        <v>320313</v>
      </c>
      <c r="D2071" s="107" t="s">
        <v>212</v>
      </c>
      <c r="E2071" s="62">
        <v>504</v>
      </c>
      <c r="F2071" s="62">
        <v>255</v>
      </c>
      <c r="G2071" s="100">
        <v>249</v>
      </c>
    </row>
    <row r="2072" spans="1:7" ht="18" customHeight="1" x14ac:dyDescent="0.25">
      <c r="A2072" s="59">
        <f t="shared" si="32"/>
        <v>44621</v>
      </c>
      <c r="B2072" s="60" t="s">
        <v>26</v>
      </c>
      <c r="C2072" s="60">
        <v>320316</v>
      </c>
      <c r="D2072" s="107" t="s">
        <v>213</v>
      </c>
      <c r="E2072" s="62">
        <v>18</v>
      </c>
      <c r="F2072" s="62">
        <v>13</v>
      </c>
      <c r="G2072" s="100">
        <v>5</v>
      </c>
    </row>
    <row r="2073" spans="1:7" ht="18" customHeight="1" x14ac:dyDescent="0.25">
      <c r="A2073" s="59">
        <f t="shared" si="32"/>
        <v>44621</v>
      </c>
      <c r="B2073" s="60" t="s">
        <v>26</v>
      </c>
      <c r="C2073" s="60">
        <v>320320</v>
      </c>
      <c r="D2073" s="107" t="s">
        <v>214</v>
      </c>
      <c r="E2073" s="62">
        <v>2162</v>
      </c>
      <c r="F2073" s="62">
        <v>2250</v>
      </c>
      <c r="G2073" s="100">
        <v>-88</v>
      </c>
    </row>
    <row r="2074" spans="1:7" ht="18" customHeight="1" x14ac:dyDescent="0.25">
      <c r="A2074" s="59">
        <f t="shared" si="32"/>
        <v>44621</v>
      </c>
      <c r="B2074" s="60" t="s">
        <v>26</v>
      </c>
      <c r="C2074" s="60">
        <v>320330</v>
      </c>
      <c r="D2074" s="107" t="s">
        <v>215</v>
      </c>
      <c r="E2074" s="62">
        <v>40</v>
      </c>
      <c r="F2074" s="62">
        <v>17</v>
      </c>
      <c r="G2074" s="100">
        <v>23</v>
      </c>
    </row>
    <row r="2075" spans="1:7" ht="18" customHeight="1" x14ac:dyDescent="0.25">
      <c r="A2075" s="59">
        <f t="shared" si="32"/>
        <v>44621</v>
      </c>
      <c r="B2075" s="60" t="s">
        <v>26</v>
      </c>
      <c r="C2075" s="60">
        <v>320332</v>
      </c>
      <c r="D2075" s="107" t="s">
        <v>216</v>
      </c>
      <c r="E2075" s="62">
        <v>198</v>
      </c>
      <c r="F2075" s="62">
        <v>232</v>
      </c>
      <c r="G2075" s="100">
        <v>-34</v>
      </c>
    </row>
    <row r="2076" spans="1:7" ht="18" customHeight="1" x14ac:dyDescent="0.25">
      <c r="A2076" s="59">
        <f t="shared" si="32"/>
        <v>44621</v>
      </c>
      <c r="B2076" s="60" t="s">
        <v>26</v>
      </c>
      <c r="C2076" s="60">
        <v>320334</v>
      </c>
      <c r="D2076" s="107" t="s">
        <v>217</v>
      </c>
      <c r="E2076" s="62">
        <v>222</v>
      </c>
      <c r="F2076" s="62">
        <v>182</v>
      </c>
      <c r="G2076" s="100">
        <v>40</v>
      </c>
    </row>
    <row r="2077" spans="1:7" ht="18" customHeight="1" x14ac:dyDescent="0.25">
      <c r="A2077" s="59">
        <f t="shared" si="32"/>
        <v>44621</v>
      </c>
      <c r="B2077" s="60" t="s">
        <v>26</v>
      </c>
      <c r="C2077" s="60">
        <v>320335</v>
      </c>
      <c r="D2077" s="107" t="s">
        <v>218</v>
      </c>
      <c r="E2077" s="62">
        <v>132</v>
      </c>
      <c r="F2077" s="62">
        <v>83</v>
      </c>
      <c r="G2077" s="100">
        <v>49</v>
      </c>
    </row>
    <row r="2078" spans="1:7" ht="18" customHeight="1" x14ac:dyDescent="0.25">
      <c r="A2078" s="59">
        <f t="shared" si="32"/>
        <v>44621</v>
      </c>
      <c r="B2078" s="60" t="s">
        <v>26</v>
      </c>
      <c r="C2078" s="60">
        <v>320340</v>
      </c>
      <c r="D2078" s="107" t="s">
        <v>219</v>
      </c>
      <c r="E2078" s="62">
        <v>60</v>
      </c>
      <c r="F2078" s="62">
        <v>71</v>
      </c>
      <c r="G2078" s="100">
        <v>-11</v>
      </c>
    </row>
    <row r="2079" spans="1:7" ht="18" customHeight="1" x14ac:dyDescent="0.25">
      <c r="A2079" s="59">
        <f t="shared" si="32"/>
        <v>44621</v>
      </c>
      <c r="B2079" s="60" t="s">
        <v>26</v>
      </c>
      <c r="C2079" s="60">
        <v>320350</v>
      </c>
      <c r="D2079" s="107" t="s">
        <v>220</v>
      </c>
      <c r="E2079" s="62">
        <v>133</v>
      </c>
      <c r="F2079" s="62">
        <v>87</v>
      </c>
      <c r="G2079" s="100">
        <v>46</v>
      </c>
    </row>
    <row r="2080" spans="1:7" ht="18" customHeight="1" x14ac:dyDescent="0.25">
      <c r="A2080" s="59">
        <f t="shared" si="32"/>
        <v>44621</v>
      </c>
      <c r="B2080" s="60" t="s">
        <v>26</v>
      </c>
      <c r="C2080" s="60">
        <v>320360</v>
      </c>
      <c r="D2080" s="107" t="s">
        <v>221</v>
      </c>
      <c r="E2080" s="62">
        <v>7</v>
      </c>
      <c r="F2080" s="62">
        <v>13</v>
      </c>
      <c r="G2080" s="100">
        <v>-6</v>
      </c>
    </row>
    <row r="2081" spans="1:7" ht="18" customHeight="1" x14ac:dyDescent="0.25">
      <c r="A2081" s="59">
        <f t="shared" si="32"/>
        <v>44621</v>
      </c>
      <c r="B2081" s="60" t="s">
        <v>26</v>
      </c>
      <c r="C2081" s="60">
        <v>320370</v>
      </c>
      <c r="D2081" s="107" t="s">
        <v>222</v>
      </c>
      <c r="E2081" s="62">
        <v>54</v>
      </c>
      <c r="F2081" s="62">
        <v>58</v>
      </c>
      <c r="G2081" s="100">
        <v>-4</v>
      </c>
    </row>
    <row r="2082" spans="1:7" ht="18" customHeight="1" x14ac:dyDescent="0.25">
      <c r="A2082" s="59">
        <f t="shared" si="32"/>
        <v>44621</v>
      </c>
      <c r="B2082" s="60" t="s">
        <v>26</v>
      </c>
      <c r="C2082" s="60">
        <v>320380</v>
      </c>
      <c r="D2082" s="107" t="s">
        <v>223</v>
      </c>
      <c r="E2082" s="62">
        <v>45</v>
      </c>
      <c r="F2082" s="62">
        <v>32</v>
      </c>
      <c r="G2082" s="100">
        <v>13</v>
      </c>
    </row>
    <row r="2083" spans="1:7" ht="18" customHeight="1" x14ac:dyDescent="0.25">
      <c r="A2083" s="59">
        <f t="shared" si="32"/>
        <v>44621</v>
      </c>
      <c r="B2083" s="60" t="s">
        <v>26</v>
      </c>
      <c r="C2083" s="60">
        <v>320390</v>
      </c>
      <c r="D2083" s="107" t="s">
        <v>224</v>
      </c>
      <c r="E2083" s="62">
        <v>329</v>
      </c>
      <c r="F2083" s="62">
        <v>366</v>
      </c>
      <c r="G2083" s="100">
        <v>-37</v>
      </c>
    </row>
    <row r="2084" spans="1:7" ht="18" customHeight="1" x14ac:dyDescent="0.25">
      <c r="A2084" s="59">
        <f t="shared" si="32"/>
        <v>44621</v>
      </c>
      <c r="B2084" s="60" t="s">
        <v>26</v>
      </c>
      <c r="C2084" s="60">
        <v>320400</v>
      </c>
      <c r="D2084" s="107" t="s">
        <v>225</v>
      </c>
      <c r="E2084" s="62">
        <v>37</v>
      </c>
      <c r="F2084" s="62">
        <v>25</v>
      </c>
      <c r="G2084" s="100">
        <v>12</v>
      </c>
    </row>
    <row r="2085" spans="1:7" ht="18" customHeight="1" x14ac:dyDescent="0.25">
      <c r="A2085" s="59">
        <f t="shared" si="32"/>
        <v>44621</v>
      </c>
      <c r="B2085" s="60" t="s">
        <v>26</v>
      </c>
      <c r="C2085" s="60">
        <v>320405</v>
      </c>
      <c r="D2085" s="107" t="s">
        <v>226</v>
      </c>
      <c r="E2085" s="62">
        <v>141</v>
      </c>
      <c r="F2085" s="62">
        <v>171</v>
      </c>
      <c r="G2085" s="100">
        <v>-30</v>
      </c>
    </row>
    <row r="2086" spans="1:7" ht="18" customHeight="1" x14ac:dyDescent="0.25">
      <c r="A2086" s="59">
        <f t="shared" si="32"/>
        <v>44621</v>
      </c>
      <c r="B2086" s="60" t="s">
        <v>26</v>
      </c>
      <c r="C2086" s="60">
        <v>320410</v>
      </c>
      <c r="D2086" s="107" t="s">
        <v>227</v>
      </c>
      <c r="E2086" s="62">
        <v>149</v>
      </c>
      <c r="F2086" s="62">
        <v>148</v>
      </c>
      <c r="G2086" s="100">
        <v>1</v>
      </c>
    </row>
    <row r="2087" spans="1:7" ht="18" customHeight="1" x14ac:dyDescent="0.25">
      <c r="A2087" s="59">
        <f t="shared" si="32"/>
        <v>44621</v>
      </c>
      <c r="B2087" s="60" t="s">
        <v>26</v>
      </c>
      <c r="C2087" s="60">
        <v>320420</v>
      </c>
      <c r="D2087" s="107" t="s">
        <v>228</v>
      </c>
      <c r="E2087" s="62">
        <v>128</v>
      </c>
      <c r="F2087" s="62">
        <v>144</v>
      </c>
      <c r="G2087" s="100">
        <v>-16</v>
      </c>
    </row>
    <row r="2088" spans="1:7" ht="18" customHeight="1" x14ac:dyDescent="0.25">
      <c r="A2088" s="59">
        <f t="shared" si="32"/>
        <v>44621</v>
      </c>
      <c r="B2088" s="60" t="s">
        <v>26</v>
      </c>
      <c r="C2088" s="60">
        <v>320425</v>
      </c>
      <c r="D2088" s="107" t="s">
        <v>229</v>
      </c>
      <c r="E2088" s="62">
        <v>11</v>
      </c>
      <c r="F2088" s="62">
        <v>21</v>
      </c>
      <c r="G2088" s="100">
        <v>-10</v>
      </c>
    </row>
    <row r="2089" spans="1:7" ht="18" customHeight="1" x14ac:dyDescent="0.25">
      <c r="A2089" s="59">
        <f t="shared" si="32"/>
        <v>44621</v>
      </c>
      <c r="B2089" s="60" t="s">
        <v>26</v>
      </c>
      <c r="C2089" s="60">
        <v>320430</v>
      </c>
      <c r="D2089" s="107" t="s">
        <v>230</v>
      </c>
      <c r="E2089" s="62">
        <v>39</v>
      </c>
      <c r="F2089" s="62">
        <v>68</v>
      </c>
      <c r="G2089" s="100">
        <v>-29</v>
      </c>
    </row>
    <row r="2090" spans="1:7" ht="18" customHeight="1" x14ac:dyDescent="0.25">
      <c r="A2090" s="59">
        <f t="shared" si="32"/>
        <v>44621</v>
      </c>
      <c r="B2090" s="60" t="s">
        <v>26</v>
      </c>
      <c r="C2090" s="60">
        <v>320435</v>
      </c>
      <c r="D2090" s="107" t="s">
        <v>231</v>
      </c>
      <c r="E2090" s="62">
        <v>100</v>
      </c>
      <c r="F2090" s="62">
        <v>77</v>
      </c>
      <c r="G2090" s="100">
        <v>23</v>
      </c>
    </row>
    <row r="2091" spans="1:7" ht="18" customHeight="1" x14ac:dyDescent="0.25">
      <c r="A2091" s="59">
        <f t="shared" si="32"/>
        <v>44621</v>
      </c>
      <c r="B2091" s="60" t="s">
        <v>26</v>
      </c>
      <c r="C2091" s="60">
        <v>320440</v>
      </c>
      <c r="D2091" s="107" t="s">
        <v>232</v>
      </c>
      <c r="E2091" s="62">
        <v>45</v>
      </c>
      <c r="F2091" s="62">
        <v>37</v>
      </c>
      <c r="G2091" s="100">
        <v>8</v>
      </c>
    </row>
    <row r="2092" spans="1:7" ht="18" customHeight="1" x14ac:dyDescent="0.25">
      <c r="A2092" s="59">
        <f t="shared" si="32"/>
        <v>44621</v>
      </c>
      <c r="B2092" s="60" t="s">
        <v>26</v>
      </c>
      <c r="C2092" s="60">
        <v>320450</v>
      </c>
      <c r="D2092" s="107" t="s">
        <v>233</v>
      </c>
      <c r="E2092" s="62">
        <v>26</v>
      </c>
      <c r="F2092" s="62">
        <v>30</v>
      </c>
      <c r="G2092" s="100">
        <v>-4</v>
      </c>
    </row>
    <row r="2093" spans="1:7" ht="18" customHeight="1" x14ac:dyDescent="0.25">
      <c r="A2093" s="59">
        <f t="shared" si="32"/>
        <v>44621</v>
      </c>
      <c r="B2093" s="60" t="s">
        <v>26</v>
      </c>
      <c r="C2093" s="60">
        <v>320455</v>
      </c>
      <c r="D2093" s="107" t="s">
        <v>234</v>
      </c>
      <c r="E2093" s="62">
        <v>291</v>
      </c>
      <c r="F2093" s="62">
        <v>385</v>
      </c>
      <c r="G2093" s="100">
        <v>-94</v>
      </c>
    </row>
    <row r="2094" spans="1:7" ht="18" customHeight="1" x14ac:dyDescent="0.25">
      <c r="A2094" s="59">
        <f t="shared" si="32"/>
        <v>44621</v>
      </c>
      <c r="B2094" s="60" t="s">
        <v>26</v>
      </c>
      <c r="C2094" s="60">
        <v>320460</v>
      </c>
      <c r="D2094" s="107" t="s">
        <v>235</v>
      </c>
      <c r="E2094" s="62">
        <v>183</v>
      </c>
      <c r="F2094" s="62">
        <v>152</v>
      </c>
      <c r="G2094" s="100">
        <v>31</v>
      </c>
    </row>
    <row r="2095" spans="1:7" ht="18" customHeight="1" x14ac:dyDescent="0.25">
      <c r="A2095" s="59">
        <f t="shared" si="32"/>
        <v>44621</v>
      </c>
      <c r="B2095" s="60" t="s">
        <v>26</v>
      </c>
      <c r="C2095" s="60">
        <v>320465</v>
      </c>
      <c r="D2095" s="107" t="s">
        <v>236</v>
      </c>
      <c r="E2095" s="62">
        <v>45</v>
      </c>
      <c r="F2095" s="62">
        <v>35</v>
      </c>
      <c r="G2095" s="100">
        <v>10</v>
      </c>
    </row>
    <row r="2096" spans="1:7" ht="18" customHeight="1" x14ac:dyDescent="0.25">
      <c r="A2096" s="59">
        <f t="shared" si="32"/>
        <v>44621</v>
      </c>
      <c r="B2096" s="60" t="s">
        <v>26</v>
      </c>
      <c r="C2096" s="60">
        <v>320470</v>
      </c>
      <c r="D2096" s="107" t="s">
        <v>237</v>
      </c>
      <c r="E2096" s="62">
        <v>293</v>
      </c>
      <c r="F2096" s="62">
        <v>307</v>
      </c>
      <c r="G2096" s="100">
        <v>-14</v>
      </c>
    </row>
    <row r="2097" spans="1:7" ht="18" customHeight="1" x14ac:dyDescent="0.25">
      <c r="A2097" s="59">
        <f t="shared" si="32"/>
        <v>44621</v>
      </c>
      <c r="B2097" s="60" t="s">
        <v>26</v>
      </c>
      <c r="C2097" s="60">
        <v>320480</v>
      </c>
      <c r="D2097" s="107" t="s">
        <v>238</v>
      </c>
      <c r="E2097" s="62">
        <v>16</v>
      </c>
      <c r="F2097" s="62">
        <v>15</v>
      </c>
      <c r="G2097" s="100">
        <v>1</v>
      </c>
    </row>
    <row r="2098" spans="1:7" ht="18" customHeight="1" x14ac:dyDescent="0.25">
      <c r="A2098" s="59">
        <f t="shared" si="32"/>
        <v>44621</v>
      </c>
      <c r="B2098" s="60" t="s">
        <v>26</v>
      </c>
      <c r="C2098" s="60">
        <v>320490</v>
      </c>
      <c r="D2098" s="107" t="s">
        <v>239</v>
      </c>
      <c r="E2098" s="62">
        <v>1179</v>
      </c>
      <c r="F2098" s="62">
        <v>1117</v>
      </c>
      <c r="G2098" s="100">
        <v>62</v>
      </c>
    </row>
    <row r="2099" spans="1:7" ht="18" customHeight="1" x14ac:dyDescent="0.25">
      <c r="A2099" s="59">
        <f t="shared" si="32"/>
        <v>44621</v>
      </c>
      <c r="B2099" s="60" t="s">
        <v>26</v>
      </c>
      <c r="C2099" s="60">
        <v>320495</v>
      </c>
      <c r="D2099" s="107" t="s">
        <v>240</v>
      </c>
      <c r="E2099" s="62">
        <v>67</v>
      </c>
      <c r="F2099" s="62">
        <v>57</v>
      </c>
      <c r="G2099" s="100">
        <v>10</v>
      </c>
    </row>
    <row r="2100" spans="1:7" ht="18" customHeight="1" x14ac:dyDescent="0.25">
      <c r="A2100" s="59">
        <f t="shared" si="32"/>
        <v>44621</v>
      </c>
      <c r="B2100" s="60" t="s">
        <v>26</v>
      </c>
      <c r="C2100" s="60">
        <v>320500</v>
      </c>
      <c r="D2100" s="107" t="s">
        <v>241</v>
      </c>
      <c r="E2100" s="62">
        <v>6888</v>
      </c>
      <c r="F2100" s="62">
        <v>6569</v>
      </c>
      <c r="G2100" s="100">
        <v>319</v>
      </c>
    </row>
    <row r="2101" spans="1:7" ht="18" customHeight="1" x14ac:dyDescent="0.25">
      <c r="A2101" s="59">
        <f t="shared" si="32"/>
        <v>44621</v>
      </c>
      <c r="B2101" s="60" t="s">
        <v>26</v>
      </c>
      <c r="C2101" s="60">
        <v>320501</v>
      </c>
      <c r="D2101" s="107" t="s">
        <v>242</v>
      </c>
      <c r="E2101" s="62">
        <v>169</v>
      </c>
      <c r="F2101" s="62">
        <v>159</v>
      </c>
      <c r="G2101" s="100">
        <v>10</v>
      </c>
    </row>
    <row r="2102" spans="1:7" ht="18" customHeight="1" x14ac:dyDescent="0.25">
      <c r="A2102" s="59">
        <f t="shared" si="32"/>
        <v>44621</v>
      </c>
      <c r="B2102" s="60" t="s">
        <v>26</v>
      </c>
      <c r="C2102" s="60">
        <v>320503</v>
      </c>
      <c r="D2102" s="107" t="s">
        <v>243</v>
      </c>
      <c r="E2102" s="62">
        <v>127</v>
      </c>
      <c r="F2102" s="62">
        <v>110</v>
      </c>
      <c r="G2102" s="100">
        <v>17</v>
      </c>
    </row>
    <row r="2103" spans="1:7" ht="18" customHeight="1" x14ac:dyDescent="0.25">
      <c r="A2103" s="59">
        <f t="shared" si="32"/>
        <v>44621</v>
      </c>
      <c r="B2103" s="60" t="s">
        <v>26</v>
      </c>
      <c r="C2103" s="60">
        <v>320506</v>
      </c>
      <c r="D2103" s="107" t="s">
        <v>244</v>
      </c>
      <c r="E2103" s="62">
        <v>239</v>
      </c>
      <c r="F2103" s="62">
        <v>262</v>
      </c>
      <c r="G2103" s="100">
        <v>-23</v>
      </c>
    </row>
    <row r="2104" spans="1:7" ht="18" customHeight="1" x14ac:dyDescent="0.25">
      <c r="A2104" s="59">
        <f t="shared" si="32"/>
        <v>44621</v>
      </c>
      <c r="B2104" s="60" t="s">
        <v>26</v>
      </c>
      <c r="C2104" s="60">
        <v>320510</v>
      </c>
      <c r="D2104" s="107" t="s">
        <v>245</v>
      </c>
      <c r="E2104" s="62">
        <v>613</v>
      </c>
      <c r="F2104" s="62">
        <v>584</v>
      </c>
      <c r="G2104" s="100">
        <v>29</v>
      </c>
    </row>
    <row r="2105" spans="1:7" ht="18" customHeight="1" x14ac:dyDescent="0.25">
      <c r="A2105" s="59">
        <f t="shared" si="32"/>
        <v>44621</v>
      </c>
      <c r="B2105" s="60" t="s">
        <v>26</v>
      </c>
      <c r="C2105" s="60">
        <v>320515</v>
      </c>
      <c r="D2105" s="107" t="s">
        <v>246</v>
      </c>
      <c r="E2105" s="62">
        <v>18</v>
      </c>
      <c r="F2105" s="62">
        <v>18</v>
      </c>
      <c r="G2105" s="100">
        <v>0</v>
      </c>
    </row>
    <row r="2106" spans="1:7" ht="18" customHeight="1" x14ac:dyDescent="0.25">
      <c r="A2106" s="59">
        <f t="shared" si="32"/>
        <v>44621</v>
      </c>
      <c r="B2106" s="60" t="s">
        <v>26</v>
      </c>
      <c r="C2106" s="60">
        <v>320517</v>
      </c>
      <c r="D2106" s="107" t="s">
        <v>247</v>
      </c>
      <c r="E2106" s="62">
        <v>78</v>
      </c>
      <c r="F2106" s="62">
        <v>62</v>
      </c>
      <c r="G2106" s="100">
        <v>16</v>
      </c>
    </row>
    <row r="2107" spans="1:7" ht="18" customHeight="1" x14ac:dyDescent="0.25">
      <c r="A2107" s="59">
        <f t="shared" si="32"/>
        <v>44621</v>
      </c>
      <c r="B2107" s="60" t="s">
        <v>26</v>
      </c>
      <c r="C2107" s="60">
        <v>320520</v>
      </c>
      <c r="D2107" s="107" t="s">
        <v>248</v>
      </c>
      <c r="E2107" s="62">
        <v>5083</v>
      </c>
      <c r="F2107" s="62">
        <v>4543</v>
      </c>
      <c r="G2107" s="100">
        <v>540</v>
      </c>
    </row>
    <row r="2108" spans="1:7" ht="18" customHeight="1" x14ac:dyDescent="0.25">
      <c r="A2108" s="59">
        <f t="shared" si="32"/>
        <v>44621</v>
      </c>
      <c r="B2108" s="60" t="s">
        <v>26</v>
      </c>
      <c r="C2108" s="60">
        <v>320530</v>
      </c>
      <c r="D2108" s="107" t="s">
        <v>249</v>
      </c>
      <c r="E2108" s="62">
        <v>6167</v>
      </c>
      <c r="F2108" s="62">
        <v>5660</v>
      </c>
      <c r="G2108" s="100">
        <v>507</v>
      </c>
    </row>
    <row r="2109" spans="1:7" ht="18" customHeight="1" x14ac:dyDescent="0.25">
      <c r="A2109" s="59">
        <f t="shared" si="32"/>
        <v>44652</v>
      </c>
      <c r="B2109" s="60" t="s">
        <v>26</v>
      </c>
      <c r="C2109" s="60">
        <v>320010</v>
      </c>
      <c r="D2109" s="107" t="s">
        <v>172</v>
      </c>
      <c r="E2109" s="62">
        <v>97</v>
      </c>
      <c r="F2109" s="62">
        <v>100</v>
      </c>
      <c r="G2109" s="100">
        <v>-3</v>
      </c>
    </row>
    <row r="2110" spans="1:7" ht="18" customHeight="1" x14ac:dyDescent="0.25">
      <c r="A2110" s="59">
        <f t="shared" si="32"/>
        <v>44652</v>
      </c>
      <c r="B2110" s="60" t="s">
        <v>26</v>
      </c>
      <c r="C2110" s="60">
        <v>320013</v>
      </c>
      <c r="D2110" s="107" t="s">
        <v>173</v>
      </c>
      <c r="E2110" s="62">
        <v>54</v>
      </c>
      <c r="F2110" s="62">
        <v>43</v>
      </c>
      <c r="G2110" s="100">
        <v>11</v>
      </c>
    </row>
    <row r="2111" spans="1:7" ht="18" customHeight="1" x14ac:dyDescent="0.25">
      <c r="A2111" s="59">
        <f t="shared" si="32"/>
        <v>44652</v>
      </c>
      <c r="B2111" s="60" t="s">
        <v>26</v>
      </c>
      <c r="C2111" s="60">
        <v>320016</v>
      </c>
      <c r="D2111" s="107" t="s">
        <v>174</v>
      </c>
      <c r="E2111" s="62">
        <v>24</v>
      </c>
      <c r="F2111" s="62">
        <v>30</v>
      </c>
      <c r="G2111" s="100">
        <v>-6</v>
      </c>
    </row>
    <row r="2112" spans="1:7" ht="18" customHeight="1" x14ac:dyDescent="0.25">
      <c r="A2112" s="59">
        <f t="shared" si="32"/>
        <v>44652</v>
      </c>
      <c r="B2112" s="60" t="s">
        <v>26</v>
      </c>
      <c r="C2112" s="60">
        <v>320020</v>
      </c>
      <c r="D2112" s="107" t="s">
        <v>175</v>
      </c>
      <c r="E2112" s="62">
        <v>75</v>
      </c>
      <c r="F2112" s="62">
        <v>83</v>
      </c>
      <c r="G2112" s="100">
        <v>-8</v>
      </c>
    </row>
    <row r="2113" spans="1:7" ht="18" customHeight="1" x14ac:dyDescent="0.25">
      <c r="A2113" s="59">
        <f t="shared" si="32"/>
        <v>44652</v>
      </c>
      <c r="B2113" s="60" t="s">
        <v>26</v>
      </c>
      <c r="C2113" s="60">
        <v>320030</v>
      </c>
      <c r="D2113" s="107" t="s">
        <v>176</v>
      </c>
      <c r="E2113" s="62">
        <v>97</v>
      </c>
      <c r="F2113" s="62">
        <v>128</v>
      </c>
      <c r="G2113" s="100">
        <v>-31</v>
      </c>
    </row>
    <row r="2114" spans="1:7" ht="18" customHeight="1" x14ac:dyDescent="0.25">
      <c r="A2114" s="59">
        <f t="shared" si="32"/>
        <v>44652</v>
      </c>
      <c r="B2114" s="60" t="s">
        <v>26</v>
      </c>
      <c r="C2114" s="60">
        <v>320035</v>
      </c>
      <c r="D2114" s="107" t="s">
        <v>177</v>
      </c>
      <c r="E2114" s="62">
        <v>21</v>
      </c>
      <c r="F2114" s="62">
        <v>14</v>
      </c>
      <c r="G2114" s="100">
        <v>7</v>
      </c>
    </row>
    <row r="2115" spans="1:7" ht="18" customHeight="1" x14ac:dyDescent="0.25">
      <c r="A2115" s="59">
        <f t="shared" ref="A2115:A2178" si="33">IF(B2115&lt;&gt;"",DATE(2020,INT((ROW(A2113)-1)/78)+1,1),"")</f>
        <v>44652</v>
      </c>
      <c r="B2115" s="60" t="s">
        <v>26</v>
      </c>
      <c r="C2115" s="60">
        <v>320040</v>
      </c>
      <c r="D2115" s="107" t="s">
        <v>178</v>
      </c>
      <c r="E2115" s="62">
        <v>152</v>
      </c>
      <c r="F2115" s="62">
        <v>190</v>
      </c>
      <c r="G2115" s="100">
        <v>-38</v>
      </c>
    </row>
    <row r="2116" spans="1:7" ht="18" customHeight="1" x14ac:dyDescent="0.25">
      <c r="A2116" s="59">
        <f t="shared" si="33"/>
        <v>44652</v>
      </c>
      <c r="B2116" s="60" t="s">
        <v>26</v>
      </c>
      <c r="C2116" s="60">
        <v>320050</v>
      </c>
      <c r="D2116" s="107" t="s">
        <v>179</v>
      </c>
      <c r="E2116" s="62">
        <v>11</v>
      </c>
      <c r="F2116" s="62">
        <v>13</v>
      </c>
      <c r="G2116" s="100">
        <v>-2</v>
      </c>
    </row>
    <row r="2117" spans="1:7" ht="18" customHeight="1" x14ac:dyDescent="0.25">
      <c r="A2117" s="59">
        <f t="shared" si="33"/>
        <v>44652</v>
      </c>
      <c r="B2117" s="60" t="s">
        <v>26</v>
      </c>
      <c r="C2117" s="60">
        <v>320060</v>
      </c>
      <c r="D2117" s="107" t="s">
        <v>180</v>
      </c>
      <c r="E2117" s="62">
        <v>2234</v>
      </c>
      <c r="F2117" s="62">
        <v>1630</v>
      </c>
      <c r="G2117" s="100">
        <v>604</v>
      </c>
    </row>
    <row r="2118" spans="1:7" ht="18" customHeight="1" x14ac:dyDescent="0.25">
      <c r="A2118" s="59">
        <f t="shared" si="33"/>
        <v>44652</v>
      </c>
      <c r="B2118" s="60" t="s">
        <v>26</v>
      </c>
      <c r="C2118" s="60">
        <v>320070</v>
      </c>
      <c r="D2118" s="107" t="s">
        <v>181</v>
      </c>
      <c r="E2118" s="62">
        <v>74</v>
      </c>
      <c r="F2118" s="62">
        <v>117</v>
      </c>
      <c r="G2118" s="100">
        <v>-43</v>
      </c>
    </row>
    <row r="2119" spans="1:7" ht="18" customHeight="1" x14ac:dyDescent="0.25">
      <c r="A2119" s="59">
        <f t="shared" si="33"/>
        <v>44652</v>
      </c>
      <c r="B2119" s="60" t="s">
        <v>26</v>
      </c>
      <c r="C2119" s="60">
        <v>320080</v>
      </c>
      <c r="D2119" s="107" t="s">
        <v>182</v>
      </c>
      <c r="E2119" s="62">
        <v>204</v>
      </c>
      <c r="F2119" s="62">
        <v>126</v>
      </c>
      <c r="G2119" s="100">
        <v>78</v>
      </c>
    </row>
    <row r="2120" spans="1:7" ht="18" customHeight="1" x14ac:dyDescent="0.25">
      <c r="A2120" s="59">
        <f t="shared" si="33"/>
        <v>44652</v>
      </c>
      <c r="B2120" s="60" t="s">
        <v>26</v>
      </c>
      <c r="C2120" s="60">
        <v>320090</v>
      </c>
      <c r="D2120" s="107" t="s">
        <v>183</v>
      </c>
      <c r="E2120" s="62">
        <v>228</v>
      </c>
      <c r="F2120" s="62">
        <v>238</v>
      </c>
      <c r="G2120" s="100">
        <v>-10</v>
      </c>
    </row>
    <row r="2121" spans="1:7" ht="18" customHeight="1" x14ac:dyDescent="0.25">
      <c r="A2121" s="59">
        <f t="shared" si="33"/>
        <v>44652</v>
      </c>
      <c r="B2121" s="60" t="s">
        <v>26</v>
      </c>
      <c r="C2121" s="60">
        <v>320100</v>
      </c>
      <c r="D2121" s="107" t="s">
        <v>184</v>
      </c>
      <c r="E2121" s="62">
        <v>86</v>
      </c>
      <c r="F2121" s="62">
        <v>51</v>
      </c>
      <c r="G2121" s="100">
        <v>35</v>
      </c>
    </row>
    <row r="2122" spans="1:7" ht="18" customHeight="1" x14ac:dyDescent="0.25">
      <c r="A2122" s="59">
        <f t="shared" si="33"/>
        <v>44652</v>
      </c>
      <c r="B2122" s="60" t="s">
        <v>26</v>
      </c>
      <c r="C2122" s="60">
        <v>320110</v>
      </c>
      <c r="D2122" s="107" t="s">
        <v>185</v>
      </c>
      <c r="E2122" s="62">
        <v>30</v>
      </c>
      <c r="F2122" s="62">
        <v>29</v>
      </c>
      <c r="G2122" s="100">
        <v>1</v>
      </c>
    </row>
    <row r="2123" spans="1:7" ht="18" customHeight="1" x14ac:dyDescent="0.25">
      <c r="A2123" s="59">
        <f t="shared" si="33"/>
        <v>44652</v>
      </c>
      <c r="B2123" s="60" t="s">
        <v>26</v>
      </c>
      <c r="C2123" s="60">
        <v>320115</v>
      </c>
      <c r="D2123" s="107" t="s">
        <v>186</v>
      </c>
      <c r="E2123" s="62">
        <v>37</v>
      </c>
      <c r="F2123" s="62">
        <v>37</v>
      </c>
      <c r="G2123" s="100">
        <v>0</v>
      </c>
    </row>
    <row r="2124" spans="1:7" ht="18" customHeight="1" x14ac:dyDescent="0.25">
      <c r="A2124" s="59">
        <f t="shared" si="33"/>
        <v>44652</v>
      </c>
      <c r="B2124" s="60" t="s">
        <v>26</v>
      </c>
      <c r="C2124" s="60">
        <v>320120</v>
      </c>
      <c r="D2124" s="107" t="s">
        <v>187</v>
      </c>
      <c r="E2124" s="62">
        <v>1560</v>
      </c>
      <c r="F2124" s="62">
        <v>1365</v>
      </c>
      <c r="G2124" s="100">
        <v>195</v>
      </c>
    </row>
    <row r="2125" spans="1:7" ht="18" customHeight="1" x14ac:dyDescent="0.25">
      <c r="A2125" s="59">
        <f t="shared" si="33"/>
        <v>44652</v>
      </c>
      <c r="B2125" s="60" t="s">
        <v>26</v>
      </c>
      <c r="C2125" s="60">
        <v>320130</v>
      </c>
      <c r="D2125" s="107" t="s">
        <v>188</v>
      </c>
      <c r="E2125" s="62">
        <v>2352</v>
      </c>
      <c r="F2125" s="62">
        <v>2190</v>
      </c>
      <c r="G2125" s="100">
        <v>162</v>
      </c>
    </row>
    <row r="2126" spans="1:7" ht="18" customHeight="1" x14ac:dyDescent="0.25">
      <c r="A2126" s="59">
        <f t="shared" si="33"/>
        <v>44652</v>
      </c>
      <c r="B2126" s="60" t="s">
        <v>26</v>
      </c>
      <c r="C2126" s="60">
        <v>320140</v>
      </c>
      <c r="D2126" s="107" t="s">
        <v>189</v>
      </c>
      <c r="E2126" s="62">
        <v>300</v>
      </c>
      <c r="F2126" s="62">
        <v>279</v>
      </c>
      <c r="G2126" s="100">
        <v>21</v>
      </c>
    </row>
    <row r="2127" spans="1:7" ht="18" customHeight="1" x14ac:dyDescent="0.25">
      <c r="A2127" s="59">
        <f t="shared" si="33"/>
        <v>44652</v>
      </c>
      <c r="B2127" s="60" t="s">
        <v>26</v>
      </c>
      <c r="C2127" s="60">
        <v>320150</v>
      </c>
      <c r="D2127" s="107" t="s">
        <v>190</v>
      </c>
      <c r="E2127" s="62">
        <v>1294</v>
      </c>
      <c r="F2127" s="62">
        <v>1207</v>
      </c>
      <c r="G2127" s="100">
        <v>87</v>
      </c>
    </row>
    <row r="2128" spans="1:7" ht="18" customHeight="1" x14ac:dyDescent="0.25">
      <c r="A2128" s="59">
        <f t="shared" si="33"/>
        <v>44652</v>
      </c>
      <c r="B2128" s="60" t="s">
        <v>26</v>
      </c>
      <c r="C2128" s="60">
        <v>320160</v>
      </c>
      <c r="D2128" s="107" t="s">
        <v>191</v>
      </c>
      <c r="E2128" s="62">
        <v>384</v>
      </c>
      <c r="F2128" s="62">
        <v>101</v>
      </c>
      <c r="G2128" s="100">
        <v>283</v>
      </c>
    </row>
    <row r="2129" spans="1:7" ht="18" customHeight="1" x14ac:dyDescent="0.25">
      <c r="A2129" s="59">
        <f t="shared" si="33"/>
        <v>44652</v>
      </c>
      <c r="B2129" s="60" t="s">
        <v>26</v>
      </c>
      <c r="C2129" s="60">
        <v>320170</v>
      </c>
      <c r="D2129" s="107" t="s">
        <v>192</v>
      </c>
      <c r="E2129" s="62">
        <v>42</v>
      </c>
      <c r="F2129" s="62">
        <v>56</v>
      </c>
      <c r="G2129" s="100">
        <v>-14</v>
      </c>
    </row>
    <row r="2130" spans="1:7" ht="18" customHeight="1" x14ac:dyDescent="0.25">
      <c r="A2130" s="59">
        <f t="shared" si="33"/>
        <v>44652</v>
      </c>
      <c r="B2130" s="60" t="s">
        <v>26</v>
      </c>
      <c r="C2130" s="60">
        <v>320180</v>
      </c>
      <c r="D2130" s="107" t="s">
        <v>193</v>
      </c>
      <c r="E2130" s="62">
        <v>7</v>
      </c>
      <c r="F2130" s="62">
        <v>8</v>
      </c>
      <c r="G2130" s="100">
        <v>-1</v>
      </c>
    </row>
    <row r="2131" spans="1:7" ht="18" customHeight="1" x14ac:dyDescent="0.25">
      <c r="A2131" s="59">
        <f t="shared" si="33"/>
        <v>44652</v>
      </c>
      <c r="B2131" s="60" t="s">
        <v>26</v>
      </c>
      <c r="C2131" s="60">
        <v>320190</v>
      </c>
      <c r="D2131" s="107" t="s">
        <v>194</v>
      </c>
      <c r="E2131" s="62">
        <v>214</v>
      </c>
      <c r="F2131" s="62">
        <v>182</v>
      </c>
      <c r="G2131" s="100">
        <v>32</v>
      </c>
    </row>
    <row r="2132" spans="1:7" ht="18" customHeight="1" x14ac:dyDescent="0.25">
      <c r="A2132" s="59">
        <f t="shared" si="33"/>
        <v>44652</v>
      </c>
      <c r="B2132" s="60" t="s">
        <v>26</v>
      </c>
      <c r="C2132" s="60">
        <v>320200</v>
      </c>
      <c r="D2132" s="107" t="s">
        <v>195</v>
      </c>
      <c r="E2132" s="62">
        <v>24</v>
      </c>
      <c r="F2132" s="62">
        <v>18</v>
      </c>
      <c r="G2132" s="100">
        <v>6</v>
      </c>
    </row>
    <row r="2133" spans="1:7" ht="18" customHeight="1" x14ac:dyDescent="0.25">
      <c r="A2133" s="59">
        <f t="shared" si="33"/>
        <v>44652</v>
      </c>
      <c r="B2133" s="60" t="s">
        <v>26</v>
      </c>
      <c r="C2133" s="60">
        <v>320210</v>
      </c>
      <c r="D2133" s="107" t="s">
        <v>196</v>
      </c>
      <c r="E2133" s="62">
        <v>50</v>
      </c>
      <c r="F2133" s="62">
        <v>57</v>
      </c>
      <c r="G2133" s="100">
        <v>-7</v>
      </c>
    </row>
    <row r="2134" spans="1:7" ht="18" customHeight="1" x14ac:dyDescent="0.25">
      <c r="A2134" s="59">
        <f t="shared" si="33"/>
        <v>44652</v>
      </c>
      <c r="B2134" s="60" t="s">
        <v>26</v>
      </c>
      <c r="C2134" s="60">
        <v>320220</v>
      </c>
      <c r="D2134" s="107" t="s">
        <v>197</v>
      </c>
      <c r="E2134" s="62">
        <v>81</v>
      </c>
      <c r="F2134" s="62">
        <v>85</v>
      </c>
      <c r="G2134" s="100">
        <v>-4</v>
      </c>
    </row>
    <row r="2135" spans="1:7" ht="18" customHeight="1" x14ac:dyDescent="0.25">
      <c r="A2135" s="59">
        <f t="shared" si="33"/>
        <v>44652</v>
      </c>
      <c r="B2135" s="60" t="s">
        <v>26</v>
      </c>
      <c r="C2135" s="60">
        <v>320225</v>
      </c>
      <c r="D2135" s="107" t="s">
        <v>198</v>
      </c>
      <c r="E2135" s="62">
        <v>35</v>
      </c>
      <c r="F2135" s="62">
        <v>25</v>
      </c>
      <c r="G2135" s="100">
        <v>10</v>
      </c>
    </row>
    <row r="2136" spans="1:7" ht="18" customHeight="1" x14ac:dyDescent="0.25">
      <c r="A2136" s="59">
        <f t="shared" si="33"/>
        <v>44652</v>
      </c>
      <c r="B2136" s="60" t="s">
        <v>26</v>
      </c>
      <c r="C2136" s="60">
        <v>320230</v>
      </c>
      <c r="D2136" s="107" t="s">
        <v>199</v>
      </c>
      <c r="E2136" s="62">
        <v>149</v>
      </c>
      <c r="F2136" s="62">
        <v>102</v>
      </c>
      <c r="G2136" s="100">
        <v>47</v>
      </c>
    </row>
    <row r="2137" spans="1:7" ht="18" customHeight="1" x14ac:dyDescent="0.25">
      <c r="A2137" s="59">
        <f t="shared" si="33"/>
        <v>44652</v>
      </c>
      <c r="B2137" s="60" t="s">
        <v>26</v>
      </c>
      <c r="C2137" s="60">
        <v>320240</v>
      </c>
      <c r="D2137" s="107" t="s">
        <v>200</v>
      </c>
      <c r="E2137" s="62">
        <v>840</v>
      </c>
      <c r="F2137" s="62">
        <v>759</v>
      </c>
      <c r="G2137" s="100">
        <v>81</v>
      </c>
    </row>
    <row r="2138" spans="1:7" ht="18" customHeight="1" x14ac:dyDescent="0.25">
      <c r="A2138" s="59">
        <f t="shared" si="33"/>
        <v>44652</v>
      </c>
      <c r="B2138" s="60" t="s">
        <v>26</v>
      </c>
      <c r="C2138" s="60">
        <v>320245</v>
      </c>
      <c r="D2138" s="107" t="s">
        <v>201</v>
      </c>
      <c r="E2138" s="62">
        <v>123</v>
      </c>
      <c r="F2138" s="62">
        <v>99</v>
      </c>
      <c r="G2138" s="100">
        <v>24</v>
      </c>
    </row>
    <row r="2139" spans="1:7" ht="18" customHeight="1" x14ac:dyDescent="0.25">
      <c r="A2139" s="59">
        <f t="shared" si="33"/>
        <v>44652</v>
      </c>
      <c r="B2139" s="60" t="s">
        <v>26</v>
      </c>
      <c r="C2139" s="60">
        <v>320250</v>
      </c>
      <c r="D2139" s="107" t="s">
        <v>202</v>
      </c>
      <c r="E2139" s="62">
        <v>274</v>
      </c>
      <c r="F2139" s="62">
        <v>171</v>
      </c>
      <c r="G2139" s="100">
        <v>103</v>
      </c>
    </row>
    <row r="2140" spans="1:7" ht="18" customHeight="1" x14ac:dyDescent="0.25">
      <c r="A2140" s="59">
        <f t="shared" si="33"/>
        <v>44652</v>
      </c>
      <c r="B2140" s="60" t="s">
        <v>26</v>
      </c>
      <c r="C2140" s="60">
        <v>320255</v>
      </c>
      <c r="D2140" s="107" t="s">
        <v>203</v>
      </c>
      <c r="E2140" s="62">
        <v>19</v>
      </c>
      <c r="F2140" s="62">
        <v>10</v>
      </c>
      <c r="G2140" s="100">
        <v>9</v>
      </c>
    </row>
    <row r="2141" spans="1:7" ht="18" customHeight="1" x14ac:dyDescent="0.25">
      <c r="A2141" s="59">
        <f t="shared" si="33"/>
        <v>44652</v>
      </c>
      <c r="B2141" s="60" t="s">
        <v>26</v>
      </c>
      <c r="C2141" s="60">
        <v>320260</v>
      </c>
      <c r="D2141" s="107" t="s">
        <v>204</v>
      </c>
      <c r="E2141" s="62">
        <v>103</v>
      </c>
      <c r="F2141" s="62">
        <v>96</v>
      </c>
      <c r="G2141" s="100">
        <v>7</v>
      </c>
    </row>
    <row r="2142" spans="1:7" ht="18" customHeight="1" x14ac:dyDescent="0.25">
      <c r="A2142" s="59">
        <f t="shared" si="33"/>
        <v>44652</v>
      </c>
      <c r="B2142" s="60" t="s">
        <v>26</v>
      </c>
      <c r="C2142" s="60">
        <v>320265</v>
      </c>
      <c r="D2142" s="107" t="s">
        <v>205</v>
      </c>
      <c r="E2142" s="62">
        <v>35</v>
      </c>
      <c r="F2142" s="62">
        <v>29</v>
      </c>
      <c r="G2142" s="100">
        <v>6</v>
      </c>
    </row>
    <row r="2143" spans="1:7" ht="18" customHeight="1" x14ac:dyDescent="0.25">
      <c r="A2143" s="59">
        <f t="shared" si="33"/>
        <v>44652</v>
      </c>
      <c r="B2143" s="60" t="s">
        <v>26</v>
      </c>
      <c r="C2143" s="60">
        <v>320270</v>
      </c>
      <c r="D2143" s="107" t="s">
        <v>206</v>
      </c>
      <c r="E2143" s="62">
        <v>54</v>
      </c>
      <c r="F2143" s="62">
        <v>46</v>
      </c>
      <c r="G2143" s="100">
        <v>8</v>
      </c>
    </row>
    <row r="2144" spans="1:7" ht="18" customHeight="1" x14ac:dyDescent="0.25">
      <c r="A2144" s="59">
        <f t="shared" si="33"/>
        <v>44652</v>
      </c>
      <c r="B2144" s="60" t="s">
        <v>26</v>
      </c>
      <c r="C2144" s="60">
        <v>320280</v>
      </c>
      <c r="D2144" s="107" t="s">
        <v>207</v>
      </c>
      <c r="E2144" s="62">
        <v>263</v>
      </c>
      <c r="F2144" s="62">
        <v>117</v>
      </c>
      <c r="G2144" s="100">
        <v>146</v>
      </c>
    </row>
    <row r="2145" spans="1:7" ht="18" customHeight="1" x14ac:dyDescent="0.25">
      <c r="A2145" s="59">
        <f t="shared" si="33"/>
        <v>44652</v>
      </c>
      <c r="B2145" s="60" t="s">
        <v>26</v>
      </c>
      <c r="C2145" s="60">
        <v>320290</v>
      </c>
      <c r="D2145" s="107" t="s">
        <v>208</v>
      </c>
      <c r="E2145" s="62">
        <v>39</v>
      </c>
      <c r="F2145" s="62">
        <v>52</v>
      </c>
      <c r="G2145" s="100">
        <v>-13</v>
      </c>
    </row>
    <row r="2146" spans="1:7" ht="18" customHeight="1" x14ac:dyDescent="0.25">
      <c r="A2146" s="59">
        <f t="shared" si="33"/>
        <v>44652</v>
      </c>
      <c r="B2146" s="60" t="s">
        <v>26</v>
      </c>
      <c r="C2146" s="60">
        <v>320300</v>
      </c>
      <c r="D2146" s="107" t="s">
        <v>209</v>
      </c>
      <c r="E2146" s="62">
        <v>85</v>
      </c>
      <c r="F2146" s="62">
        <v>94</v>
      </c>
      <c r="G2146" s="100">
        <v>-9</v>
      </c>
    </row>
    <row r="2147" spans="1:7" ht="18" customHeight="1" x14ac:dyDescent="0.25">
      <c r="A2147" s="59">
        <f t="shared" si="33"/>
        <v>44652</v>
      </c>
      <c r="B2147" s="60" t="s">
        <v>26</v>
      </c>
      <c r="C2147" s="60">
        <v>320305</v>
      </c>
      <c r="D2147" s="107" t="s">
        <v>210</v>
      </c>
      <c r="E2147" s="62">
        <v>357</v>
      </c>
      <c r="F2147" s="62">
        <v>154</v>
      </c>
      <c r="G2147" s="100">
        <v>203</v>
      </c>
    </row>
    <row r="2148" spans="1:7" ht="18" customHeight="1" x14ac:dyDescent="0.25">
      <c r="A2148" s="59">
        <f t="shared" si="33"/>
        <v>44652</v>
      </c>
      <c r="B2148" s="60" t="s">
        <v>26</v>
      </c>
      <c r="C2148" s="60">
        <v>320310</v>
      </c>
      <c r="D2148" s="107" t="s">
        <v>211</v>
      </c>
      <c r="E2148" s="62">
        <v>26</v>
      </c>
      <c r="F2148" s="62">
        <v>19</v>
      </c>
      <c r="G2148" s="100">
        <v>7</v>
      </c>
    </row>
    <row r="2149" spans="1:7" ht="18" customHeight="1" x14ac:dyDescent="0.25">
      <c r="A2149" s="59">
        <f t="shared" si="33"/>
        <v>44652</v>
      </c>
      <c r="B2149" s="60" t="s">
        <v>26</v>
      </c>
      <c r="C2149" s="60">
        <v>320313</v>
      </c>
      <c r="D2149" s="107" t="s">
        <v>212</v>
      </c>
      <c r="E2149" s="62">
        <v>408</v>
      </c>
      <c r="F2149" s="62">
        <v>327</v>
      </c>
      <c r="G2149" s="100">
        <v>81</v>
      </c>
    </row>
    <row r="2150" spans="1:7" ht="18" customHeight="1" x14ac:dyDescent="0.25">
      <c r="A2150" s="59">
        <f t="shared" si="33"/>
        <v>44652</v>
      </c>
      <c r="B2150" s="60" t="s">
        <v>26</v>
      </c>
      <c r="C2150" s="60">
        <v>320316</v>
      </c>
      <c r="D2150" s="107" t="s">
        <v>213</v>
      </c>
      <c r="E2150" s="62">
        <v>21</v>
      </c>
      <c r="F2150" s="62">
        <v>15</v>
      </c>
      <c r="G2150" s="100">
        <v>6</v>
      </c>
    </row>
    <row r="2151" spans="1:7" ht="18" customHeight="1" x14ac:dyDescent="0.25">
      <c r="A2151" s="59">
        <f t="shared" si="33"/>
        <v>44652</v>
      </c>
      <c r="B2151" s="60" t="s">
        <v>26</v>
      </c>
      <c r="C2151" s="60">
        <v>320320</v>
      </c>
      <c r="D2151" s="107" t="s">
        <v>214</v>
      </c>
      <c r="E2151" s="62">
        <v>2847</v>
      </c>
      <c r="F2151" s="62">
        <v>1990</v>
      </c>
      <c r="G2151" s="100">
        <v>857</v>
      </c>
    </row>
    <row r="2152" spans="1:7" ht="18" customHeight="1" x14ac:dyDescent="0.25">
      <c r="A2152" s="59">
        <f t="shared" si="33"/>
        <v>44652</v>
      </c>
      <c r="B2152" s="60" t="s">
        <v>26</v>
      </c>
      <c r="C2152" s="60">
        <v>320330</v>
      </c>
      <c r="D2152" s="107" t="s">
        <v>215</v>
      </c>
      <c r="E2152" s="62">
        <v>60</v>
      </c>
      <c r="F2152" s="62">
        <v>16</v>
      </c>
      <c r="G2152" s="100">
        <v>44</v>
      </c>
    </row>
    <row r="2153" spans="1:7" ht="18" customHeight="1" x14ac:dyDescent="0.25">
      <c r="A2153" s="59">
        <f t="shared" si="33"/>
        <v>44652</v>
      </c>
      <c r="B2153" s="60" t="s">
        <v>26</v>
      </c>
      <c r="C2153" s="60">
        <v>320332</v>
      </c>
      <c r="D2153" s="107" t="s">
        <v>216</v>
      </c>
      <c r="E2153" s="62">
        <v>240</v>
      </c>
      <c r="F2153" s="62">
        <v>190</v>
      </c>
      <c r="G2153" s="100">
        <v>50</v>
      </c>
    </row>
    <row r="2154" spans="1:7" ht="18" customHeight="1" x14ac:dyDescent="0.25">
      <c r="A2154" s="59">
        <f t="shared" si="33"/>
        <v>44652</v>
      </c>
      <c r="B2154" s="60" t="s">
        <v>26</v>
      </c>
      <c r="C2154" s="60">
        <v>320334</v>
      </c>
      <c r="D2154" s="107" t="s">
        <v>217</v>
      </c>
      <c r="E2154" s="62">
        <v>193</v>
      </c>
      <c r="F2154" s="62">
        <v>183</v>
      </c>
      <c r="G2154" s="100">
        <v>10</v>
      </c>
    </row>
    <row r="2155" spans="1:7" ht="18" customHeight="1" x14ac:dyDescent="0.25">
      <c r="A2155" s="59">
        <f t="shared" si="33"/>
        <v>44652</v>
      </c>
      <c r="B2155" s="60" t="s">
        <v>26</v>
      </c>
      <c r="C2155" s="60">
        <v>320335</v>
      </c>
      <c r="D2155" s="107" t="s">
        <v>218</v>
      </c>
      <c r="E2155" s="62">
        <v>93</v>
      </c>
      <c r="F2155" s="62">
        <v>120</v>
      </c>
      <c r="G2155" s="100">
        <v>-27</v>
      </c>
    </row>
    <row r="2156" spans="1:7" ht="18" customHeight="1" x14ac:dyDescent="0.25">
      <c r="A2156" s="59">
        <f t="shared" si="33"/>
        <v>44652</v>
      </c>
      <c r="B2156" s="60" t="s">
        <v>26</v>
      </c>
      <c r="C2156" s="60">
        <v>320340</v>
      </c>
      <c r="D2156" s="107" t="s">
        <v>219</v>
      </c>
      <c r="E2156" s="62">
        <v>46</v>
      </c>
      <c r="F2156" s="62">
        <v>48</v>
      </c>
      <c r="G2156" s="100">
        <v>-2</v>
      </c>
    </row>
    <row r="2157" spans="1:7" ht="18" customHeight="1" x14ac:dyDescent="0.25">
      <c r="A2157" s="59">
        <f t="shared" si="33"/>
        <v>44652</v>
      </c>
      <c r="B2157" s="60" t="s">
        <v>26</v>
      </c>
      <c r="C2157" s="60">
        <v>320350</v>
      </c>
      <c r="D2157" s="107" t="s">
        <v>220</v>
      </c>
      <c r="E2157" s="62">
        <v>112</v>
      </c>
      <c r="F2157" s="62">
        <v>74</v>
      </c>
      <c r="G2157" s="100">
        <v>38</v>
      </c>
    </row>
    <row r="2158" spans="1:7" ht="18" customHeight="1" x14ac:dyDescent="0.25">
      <c r="A2158" s="59">
        <f t="shared" si="33"/>
        <v>44652</v>
      </c>
      <c r="B2158" s="60" t="s">
        <v>26</v>
      </c>
      <c r="C2158" s="60">
        <v>320360</v>
      </c>
      <c r="D2158" s="107" t="s">
        <v>221</v>
      </c>
      <c r="E2158" s="62">
        <v>13</v>
      </c>
      <c r="F2158" s="62">
        <v>18</v>
      </c>
      <c r="G2158" s="100">
        <v>-5</v>
      </c>
    </row>
    <row r="2159" spans="1:7" ht="18" customHeight="1" x14ac:dyDescent="0.25">
      <c r="A2159" s="59">
        <f t="shared" si="33"/>
        <v>44652</v>
      </c>
      <c r="B2159" s="60" t="s">
        <v>26</v>
      </c>
      <c r="C2159" s="60">
        <v>320370</v>
      </c>
      <c r="D2159" s="107" t="s">
        <v>222</v>
      </c>
      <c r="E2159" s="62">
        <v>49</v>
      </c>
      <c r="F2159" s="62">
        <v>58</v>
      </c>
      <c r="G2159" s="100">
        <v>-9</v>
      </c>
    </row>
    <row r="2160" spans="1:7" ht="18" customHeight="1" x14ac:dyDescent="0.25">
      <c r="A2160" s="59">
        <f t="shared" si="33"/>
        <v>44652</v>
      </c>
      <c r="B2160" s="60" t="s">
        <v>26</v>
      </c>
      <c r="C2160" s="60">
        <v>320380</v>
      </c>
      <c r="D2160" s="107" t="s">
        <v>223</v>
      </c>
      <c r="E2160" s="62">
        <v>54</v>
      </c>
      <c r="F2160" s="62">
        <v>29</v>
      </c>
      <c r="G2160" s="100">
        <v>25</v>
      </c>
    </row>
    <row r="2161" spans="1:7" ht="18" customHeight="1" x14ac:dyDescent="0.25">
      <c r="A2161" s="59">
        <f t="shared" si="33"/>
        <v>44652</v>
      </c>
      <c r="B2161" s="60" t="s">
        <v>26</v>
      </c>
      <c r="C2161" s="60">
        <v>320390</v>
      </c>
      <c r="D2161" s="107" t="s">
        <v>224</v>
      </c>
      <c r="E2161" s="62">
        <v>293</v>
      </c>
      <c r="F2161" s="62">
        <v>320</v>
      </c>
      <c r="G2161" s="100">
        <v>-27</v>
      </c>
    </row>
    <row r="2162" spans="1:7" ht="18" customHeight="1" x14ac:dyDescent="0.25">
      <c r="A2162" s="59">
        <f t="shared" si="33"/>
        <v>44652</v>
      </c>
      <c r="B2162" s="60" t="s">
        <v>26</v>
      </c>
      <c r="C2162" s="60">
        <v>320400</v>
      </c>
      <c r="D2162" s="107" t="s">
        <v>225</v>
      </c>
      <c r="E2162" s="62">
        <v>43</v>
      </c>
      <c r="F2162" s="62">
        <v>50</v>
      </c>
      <c r="G2162" s="100">
        <v>-7</v>
      </c>
    </row>
    <row r="2163" spans="1:7" ht="18" customHeight="1" x14ac:dyDescent="0.25">
      <c r="A2163" s="59">
        <f t="shared" si="33"/>
        <v>44652</v>
      </c>
      <c r="B2163" s="60" t="s">
        <v>26</v>
      </c>
      <c r="C2163" s="60">
        <v>320405</v>
      </c>
      <c r="D2163" s="107" t="s">
        <v>226</v>
      </c>
      <c r="E2163" s="62">
        <v>219</v>
      </c>
      <c r="F2163" s="62">
        <v>85</v>
      </c>
      <c r="G2163" s="100">
        <v>134</v>
      </c>
    </row>
    <row r="2164" spans="1:7" ht="18" customHeight="1" x14ac:dyDescent="0.25">
      <c r="A2164" s="59">
        <f t="shared" si="33"/>
        <v>44652</v>
      </c>
      <c r="B2164" s="60" t="s">
        <v>26</v>
      </c>
      <c r="C2164" s="60">
        <v>320410</v>
      </c>
      <c r="D2164" s="107" t="s">
        <v>227</v>
      </c>
      <c r="E2164" s="62">
        <v>294</v>
      </c>
      <c r="F2164" s="62">
        <v>155</v>
      </c>
      <c r="G2164" s="100">
        <v>139</v>
      </c>
    </row>
    <row r="2165" spans="1:7" ht="18" customHeight="1" x14ac:dyDescent="0.25">
      <c r="A2165" s="59">
        <f t="shared" si="33"/>
        <v>44652</v>
      </c>
      <c r="B2165" s="60" t="s">
        <v>26</v>
      </c>
      <c r="C2165" s="60">
        <v>320420</v>
      </c>
      <c r="D2165" s="107" t="s">
        <v>228</v>
      </c>
      <c r="E2165" s="62">
        <v>76</v>
      </c>
      <c r="F2165" s="62">
        <v>85</v>
      </c>
      <c r="G2165" s="100">
        <v>-9</v>
      </c>
    </row>
    <row r="2166" spans="1:7" ht="18" customHeight="1" x14ac:dyDescent="0.25">
      <c r="A2166" s="59">
        <f t="shared" si="33"/>
        <v>44652</v>
      </c>
      <c r="B2166" s="60" t="s">
        <v>26</v>
      </c>
      <c r="C2166" s="60">
        <v>320425</v>
      </c>
      <c r="D2166" s="107" t="s">
        <v>229</v>
      </c>
      <c r="E2166" s="62">
        <v>17</v>
      </c>
      <c r="F2166" s="62">
        <v>15</v>
      </c>
      <c r="G2166" s="100">
        <v>2</v>
      </c>
    </row>
    <row r="2167" spans="1:7" ht="18" customHeight="1" x14ac:dyDescent="0.25">
      <c r="A2167" s="59">
        <f t="shared" si="33"/>
        <v>44652</v>
      </c>
      <c r="B2167" s="60" t="s">
        <v>26</v>
      </c>
      <c r="C2167" s="60">
        <v>320430</v>
      </c>
      <c r="D2167" s="107" t="s">
        <v>230</v>
      </c>
      <c r="E2167" s="62">
        <v>32</v>
      </c>
      <c r="F2167" s="62">
        <v>294</v>
      </c>
      <c r="G2167" s="100">
        <v>-262</v>
      </c>
    </row>
    <row r="2168" spans="1:7" ht="18" customHeight="1" x14ac:dyDescent="0.25">
      <c r="A2168" s="59">
        <f t="shared" si="33"/>
        <v>44652</v>
      </c>
      <c r="B2168" s="60" t="s">
        <v>26</v>
      </c>
      <c r="C2168" s="60">
        <v>320435</v>
      </c>
      <c r="D2168" s="107" t="s">
        <v>231</v>
      </c>
      <c r="E2168" s="62">
        <v>92</v>
      </c>
      <c r="F2168" s="62">
        <v>106</v>
      </c>
      <c r="G2168" s="100">
        <v>-14</v>
      </c>
    </row>
    <row r="2169" spans="1:7" ht="18" customHeight="1" x14ac:dyDescent="0.25">
      <c r="A2169" s="59">
        <f t="shared" si="33"/>
        <v>44652</v>
      </c>
      <c r="B2169" s="60" t="s">
        <v>26</v>
      </c>
      <c r="C2169" s="60">
        <v>320440</v>
      </c>
      <c r="D2169" s="107" t="s">
        <v>232</v>
      </c>
      <c r="E2169" s="62">
        <v>51</v>
      </c>
      <c r="F2169" s="62">
        <v>36</v>
      </c>
      <c r="G2169" s="100">
        <v>15</v>
      </c>
    </row>
    <row r="2170" spans="1:7" ht="18" customHeight="1" x14ac:dyDescent="0.25">
      <c r="A2170" s="59">
        <f t="shared" si="33"/>
        <v>44652</v>
      </c>
      <c r="B2170" s="60" t="s">
        <v>26</v>
      </c>
      <c r="C2170" s="60">
        <v>320450</v>
      </c>
      <c r="D2170" s="107" t="s">
        <v>233</v>
      </c>
      <c r="E2170" s="62">
        <v>53</v>
      </c>
      <c r="F2170" s="62">
        <v>27</v>
      </c>
      <c r="G2170" s="100">
        <v>26</v>
      </c>
    </row>
    <row r="2171" spans="1:7" ht="18" customHeight="1" x14ac:dyDescent="0.25">
      <c r="A2171" s="59">
        <f t="shared" si="33"/>
        <v>44652</v>
      </c>
      <c r="B2171" s="60" t="s">
        <v>26</v>
      </c>
      <c r="C2171" s="60">
        <v>320455</v>
      </c>
      <c r="D2171" s="107" t="s">
        <v>234</v>
      </c>
      <c r="E2171" s="62">
        <v>295</v>
      </c>
      <c r="F2171" s="62">
        <v>285</v>
      </c>
      <c r="G2171" s="100">
        <v>10</v>
      </c>
    </row>
    <row r="2172" spans="1:7" ht="18" customHeight="1" x14ac:dyDescent="0.25">
      <c r="A2172" s="59">
        <f t="shared" si="33"/>
        <v>44652</v>
      </c>
      <c r="B2172" s="60" t="s">
        <v>26</v>
      </c>
      <c r="C2172" s="60">
        <v>320460</v>
      </c>
      <c r="D2172" s="107" t="s">
        <v>235</v>
      </c>
      <c r="E2172" s="62">
        <v>139</v>
      </c>
      <c r="F2172" s="62">
        <v>147</v>
      </c>
      <c r="G2172" s="100">
        <v>-8</v>
      </c>
    </row>
    <row r="2173" spans="1:7" ht="18" customHeight="1" x14ac:dyDescent="0.25">
      <c r="A2173" s="59">
        <f t="shared" si="33"/>
        <v>44652</v>
      </c>
      <c r="B2173" s="60" t="s">
        <v>26</v>
      </c>
      <c r="C2173" s="60">
        <v>320465</v>
      </c>
      <c r="D2173" s="107" t="s">
        <v>236</v>
      </c>
      <c r="E2173" s="62">
        <v>51</v>
      </c>
      <c r="F2173" s="62">
        <v>57</v>
      </c>
      <c r="G2173" s="100">
        <v>-6</v>
      </c>
    </row>
    <row r="2174" spans="1:7" ht="18" customHeight="1" x14ac:dyDescent="0.25">
      <c r="A2174" s="59">
        <f t="shared" si="33"/>
        <v>44652</v>
      </c>
      <c r="B2174" s="60" t="s">
        <v>26</v>
      </c>
      <c r="C2174" s="60">
        <v>320470</v>
      </c>
      <c r="D2174" s="107" t="s">
        <v>237</v>
      </c>
      <c r="E2174" s="62">
        <v>337</v>
      </c>
      <c r="F2174" s="62">
        <v>402</v>
      </c>
      <c r="G2174" s="100">
        <v>-65</v>
      </c>
    </row>
    <row r="2175" spans="1:7" ht="18" customHeight="1" x14ac:dyDescent="0.25">
      <c r="A2175" s="59">
        <f t="shared" si="33"/>
        <v>44652</v>
      </c>
      <c r="B2175" s="60" t="s">
        <v>26</v>
      </c>
      <c r="C2175" s="60">
        <v>320480</v>
      </c>
      <c r="D2175" s="107" t="s">
        <v>238</v>
      </c>
      <c r="E2175" s="62">
        <v>25</v>
      </c>
      <c r="F2175" s="62">
        <v>22</v>
      </c>
      <c r="G2175" s="100">
        <v>3</v>
      </c>
    </row>
    <row r="2176" spans="1:7" ht="18" customHeight="1" x14ac:dyDescent="0.25">
      <c r="A2176" s="59">
        <f t="shared" si="33"/>
        <v>44652</v>
      </c>
      <c r="B2176" s="60" t="s">
        <v>26</v>
      </c>
      <c r="C2176" s="60">
        <v>320490</v>
      </c>
      <c r="D2176" s="107" t="s">
        <v>239</v>
      </c>
      <c r="E2176" s="62">
        <v>1139</v>
      </c>
      <c r="F2176" s="62">
        <v>916</v>
      </c>
      <c r="G2176" s="100">
        <v>223</v>
      </c>
    </row>
    <row r="2177" spans="1:7" ht="18" customHeight="1" x14ac:dyDescent="0.25">
      <c r="A2177" s="59">
        <f t="shared" si="33"/>
        <v>44652</v>
      </c>
      <c r="B2177" s="60" t="s">
        <v>26</v>
      </c>
      <c r="C2177" s="60">
        <v>320495</v>
      </c>
      <c r="D2177" s="107" t="s">
        <v>240</v>
      </c>
      <c r="E2177" s="62">
        <v>51</v>
      </c>
      <c r="F2177" s="62">
        <v>54</v>
      </c>
      <c r="G2177" s="100">
        <v>-3</v>
      </c>
    </row>
    <row r="2178" spans="1:7" ht="18" customHeight="1" x14ac:dyDescent="0.25">
      <c r="A2178" s="59">
        <f t="shared" si="33"/>
        <v>44652</v>
      </c>
      <c r="B2178" s="60" t="s">
        <v>26</v>
      </c>
      <c r="C2178" s="60">
        <v>320500</v>
      </c>
      <c r="D2178" s="107" t="s">
        <v>241</v>
      </c>
      <c r="E2178" s="62">
        <v>6243</v>
      </c>
      <c r="F2178" s="62">
        <v>6355</v>
      </c>
      <c r="G2178" s="100">
        <v>-112</v>
      </c>
    </row>
    <row r="2179" spans="1:7" ht="18" customHeight="1" x14ac:dyDescent="0.25">
      <c r="A2179" s="59">
        <f t="shared" ref="A2179:A2242" si="34">IF(B2179&lt;&gt;"",DATE(2020,INT((ROW(A2177)-1)/78)+1,1),"")</f>
        <v>44652</v>
      </c>
      <c r="B2179" s="60" t="s">
        <v>26</v>
      </c>
      <c r="C2179" s="60">
        <v>320501</v>
      </c>
      <c r="D2179" s="107" t="s">
        <v>242</v>
      </c>
      <c r="E2179" s="62">
        <v>256</v>
      </c>
      <c r="F2179" s="62">
        <v>146</v>
      </c>
      <c r="G2179" s="100">
        <v>110</v>
      </c>
    </row>
    <row r="2180" spans="1:7" ht="18" customHeight="1" x14ac:dyDescent="0.25">
      <c r="A2180" s="59">
        <f t="shared" si="34"/>
        <v>44652</v>
      </c>
      <c r="B2180" s="60" t="s">
        <v>26</v>
      </c>
      <c r="C2180" s="60">
        <v>320503</v>
      </c>
      <c r="D2180" s="107" t="s">
        <v>243</v>
      </c>
      <c r="E2180" s="62">
        <v>119</v>
      </c>
      <c r="F2180" s="62">
        <v>88</v>
      </c>
      <c r="G2180" s="100">
        <v>31</v>
      </c>
    </row>
    <row r="2181" spans="1:7" ht="18" customHeight="1" x14ac:dyDescent="0.25">
      <c r="A2181" s="59">
        <f t="shared" si="34"/>
        <v>44652</v>
      </c>
      <c r="B2181" s="60" t="s">
        <v>26</v>
      </c>
      <c r="C2181" s="60">
        <v>320506</v>
      </c>
      <c r="D2181" s="107" t="s">
        <v>244</v>
      </c>
      <c r="E2181" s="62">
        <v>204</v>
      </c>
      <c r="F2181" s="62">
        <v>254</v>
      </c>
      <c r="G2181" s="100">
        <v>-50</v>
      </c>
    </row>
    <row r="2182" spans="1:7" ht="18" customHeight="1" x14ac:dyDescent="0.25">
      <c r="A2182" s="59">
        <f t="shared" si="34"/>
        <v>44652</v>
      </c>
      <c r="B2182" s="60" t="s">
        <v>26</v>
      </c>
      <c r="C2182" s="60">
        <v>320510</v>
      </c>
      <c r="D2182" s="107" t="s">
        <v>245</v>
      </c>
      <c r="E2182" s="62">
        <v>625</v>
      </c>
      <c r="F2182" s="62">
        <v>565</v>
      </c>
      <c r="G2182" s="100">
        <v>60</v>
      </c>
    </row>
    <row r="2183" spans="1:7" ht="18" customHeight="1" x14ac:dyDescent="0.25">
      <c r="A2183" s="59">
        <f t="shared" si="34"/>
        <v>44652</v>
      </c>
      <c r="B2183" s="60" t="s">
        <v>26</v>
      </c>
      <c r="C2183" s="60">
        <v>320515</v>
      </c>
      <c r="D2183" s="107" t="s">
        <v>246</v>
      </c>
      <c r="E2183" s="62">
        <v>13</v>
      </c>
      <c r="F2183" s="62">
        <v>20</v>
      </c>
      <c r="G2183" s="100">
        <v>-7</v>
      </c>
    </row>
    <row r="2184" spans="1:7" ht="18" customHeight="1" x14ac:dyDescent="0.25">
      <c r="A2184" s="59">
        <f t="shared" si="34"/>
        <v>44652</v>
      </c>
      <c r="B2184" s="60" t="s">
        <v>26</v>
      </c>
      <c r="C2184" s="60">
        <v>320517</v>
      </c>
      <c r="D2184" s="107" t="s">
        <v>247</v>
      </c>
      <c r="E2184" s="62">
        <v>190</v>
      </c>
      <c r="F2184" s="62">
        <v>62</v>
      </c>
      <c r="G2184" s="100">
        <v>128</v>
      </c>
    </row>
    <row r="2185" spans="1:7" ht="18" customHeight="1" x14ac:dyDescent="0.25">
      <c r="A2185" s="59">
        <f t="shared" si="34"/>
        <v>44652</v>
      </c>
      <c r="B2185" s="60" t="s">
        <v>26</v>
      </c>
      <c r="C2185" s="60">
        <v>320520</v>
      </c>
      <c r="D2185" s="107" t="s">
        <v>248</v>
      </c>
      <c r="E2185" s="62">
        <v>5184</v>
      </c>
      <c r="F2185" s="62">
        <v>4311</v>
      </c>
      <c r="G2185" s="100">
        <v>873</v>
      </c>
    </row>
    <row r="2186" spans="1:7" ht="18" customHeight="1" x14ac:dyDescent="0.25">
      <c r="A2186" s="59">
        <f t="shared" si="34"/>
        <v>44652</v>
      </c>
      <c r="B2186" s="60" t="s">
        <v>26</v>
      </c>
      <c r="C2186" s="60">
        <v>320530</v>
      </c>
      <c r="D2186" s="107" t="s">
        <v>249</v>
      </c>
      <c r="E2186" s="62">
        <v>6331</v>
      </c>
      <c r="F2186" s="62">
        <v>5568</v>
      </c>
      <c r="G2186" s="100">
        <v>763</v>
      </c>
    </row>
    <row r="2187" spans="1:7" ht="18" customHeight="1" x14ac:dyDescent="0.25">
      <c r="A2187" s="59">
        <f t="shared" si="34"/>
        <v>44682</v>
      </c>
      <c r="B2187" s="60" t="s">
        <v>26</v>
      </c>
      <c r="C2187" s="60">
        <v>320010</v>
      </c>
      <c r="D2187" s="107" t="s">
        <v>172</v>
      </c>
      <c r="E2187" s="62">
        <v>86</v>
      </c>
      <c r="F2187" s="62">
        <v>71</v>
      </c>
      <c r="G2187" s="100">
        <v>15</v>
      </c>
    </row>
    <row r="2188" spans="1:7" ht="18" customHeight="1" x14ac:dyDescent="0.25">
      <c r="A2188" s="59">
        <f t="shared" si="34"/>
        <v>44682</v>
      </c>
      <c r="B2188" s="60" t="s">
        <v>26</v>
      </c>
      <c r="C2188" s="60">
        <v>320013</v>
      </c>
      <c r="D2188" s="107" t="s">
        <v>173</v>
      </c>
      <c r="E2188" s="62">
        <v>56</v>
      </c>
      <c r="F2188" s="62">
        <v>31</v>
      </c>
      <c r="G2188" s="100">
        <v>25</v>
      </c>
    </row>
    <row r="2189" spans="1:7" ht="18" customHeight="1" x14ac:dyDescent="0.25">
      <c r="A2189" s="59">
        <f t="shared" si="34"/>
        <v>44682</v>
      </c>
      <c r="B2189" s="60" t="s">
        <v>26</v>
      </c>
      <c r="C2189" s="60">
        <v>320016</v>
      </c>
      <c r="D2189" s="107" t="s">
        <v>174</v>
      </c>
      <c r="E2189" s="62">
        <v>40</v>
      </c>
      <c r="F2189" s="62">
        <v>16</v>
      </c>
      <c r="G2189" s="100">
        <v>24</v>
      </c>
    </row>
    <row r="2190" spans="1:7" ht="18" customHeight="1" x14ac:dyDescent="0.25">
      <c r="A2190" s="59">
        <f t="shared" si="34"/>
        <v>44682</v>
      </c>
      <c r="B2190" s="60" t="s">
        <v>26</v>
      </c>
      <c r="C2190" s="60">
        <v>320020</v>
      </c>
      <c r="D2190" s="107" t="s">
        <v>175</v>
      </c>
      <c r="E2190" s="62">
        <v>101</v>
      </c>
      <c r="F2190" s="62">
        <v>86</v>
      </c>
      <c r="G2190" s="100">
        <v>15</v>
      </c>
    </row>
    <row r="2191" spans="1:7" ht="18" customHeight="1" x14ac:dyDescent="0.25">
      <c r="A2191" s="59">
        <f t="shared" si="34"/>
        <v>44682</v>
      </c>
      <c r="B2191" s="60" t="s">
        <v>26</v>
      </c>
      <c r="C2191" s="60">
        <v>320030</v>
      </c>
      <c r="D2191" s="107" t="s">
        <v>176</v>
      </c>
      <c r="E2191" s="62">
        <v>155</v>
      </c>
      <c r="F2191" s="62">
        <v>113</v>
      </c>
      <c r="G2191" s="100">
        <v>42</v>
      </c>
    </row>
    <row r="2192" spans="1:7" ht="18" customHeight="1" x14ac:dyDescent="0.25">
      <c r="A2192" s="59">
        <f t="shared" si="34"/>
        <v>44682</v>
      </c>
      <c r="B2192" s="60" t="s">
        <v>26</v>
      </c>
      <c r="C2192" s="60">
        <v>320035</v>
      </c>
      <c r="D2192" s="107" t="s">
        <v>177</v>
      </c>
      <c r="E2192" s="62">
        <v>14</v>
      </c>
      <c r="F2192" s="62">
        <v>11</v>
      </c>
      <c r="G2192" s="100">
        <v>3</v>
      </c>
    </row>
    <row r="2193" spans="1:7" ht="18" customHeight="1" x14ac:dyDescent="0.25">
      <c r="A2193" s="59">
        <f t="shared" si="34"/>
        <v>44682</v>
      </c>
      <c r="B2193" s="60" t="s">
        <v>26</v>
      </c>
      <c r="C2193" s="60">
        <v>320040</v>
      </c>
      <c r="D2193" s="107" t="s">
        <v>178</v>
      </c>
      <c r="E2193" s="62">
        <v>229</v>
      </c>
      <c r="F2193" s="62">
        <v>163</v>
      </c>
      <c r="G2193" s="100">
        <v>66</v>
      </c>
    </row>
    <row r="2194" spans="1:7" ht="18" customHeight="1" x14ac:dyDescent="0.25">
      <c r="A2194" s="59">
        <f t="shared" si="34"/>
        <v>44682</v>
      </c>
      <c r="B2194" s="60" t="s">
        <v>26</v>
      </c>
      <c r="C2194" s="60">
        <v>320050</v>
      </c>
      <c r="D2194" s="107" t="s">
        <v>179</v>
      </c>
      <c r="E2194" s="62">
        <v>6</v>
      </c>
      <c r="F2194" s="62">
        <v>14</v>
      </c>
      <c r="G2194" s="100">
        <v>-8</v>
      </c>
    </row>
    <row r="2195" spans="1:7" ht="18" customHeight="1" x14ac:dyDescent="0.25">
      <c r="A2195" s="59">
        <f t="shared" si="34"/>
        <v>44682</v>
      </c>
      <c r="B2195" s="60" t="s">
        <v>26</v>
      </c>
      <c r="C2195" s="60">
        <v>320060</v>
      </c>
      <c r="D2195" s="107" t="s">
        <v>180</v>
      </c>
      <c r="E2195" s="62">
        <v>2640</v>
      </c>
      <c r="F2195" s="62">
        <v>1988</v>
      </c>
      <c r="G2195" s="100">
        <v>652</v>
      </c>
    </row>
    <row r="2196" spans="1:7" ht="18" customHeight="1" x14ac:dyDescent="0.25">
      <c r="A2196" s="59">
        <f t="shared" si="34"/>
        <v>44682</v>
      </c>
      <c r="B2196" s="60" t="s">
        <v>26</v>
      </c>
      <c r="C2196" s="60">
        <v>320070</v>
      </c>
      <c r="D2196" s="107" t="s">
        <v>181</v>
      </c>
      <c r="E2196" s="62">
        <v>106</v>
      </c>
      <c r="F2196" s="62">
        <v>92</v>
      </c>
      <c r="G2196" s="100">
        <v>14</v>
      </c>
    </row>
    <row r="2197" spans="1:7" ht="18" customHeight="1" x14ac:dyDescent="0.25">
      <c r="A2197" s="59">
        <f t="shared" si="34"/>
        <v>44682</v>
      </c>
      <c r="B2197" s="60" t="s">
        <v>26</v>
      </c>
      <c r="C2197" s="60">
        <v>320080</v>
      </c>
      <c r="D2197" s="107" t="s">
        <v>182</v>
      </c>
      <c r="E2197" s="62">
        <v>207</v>
      </c>
      <c r="F2197" s="62">
        <v>143</v>
      </c>
      <c r="G2197" s="100">
        <v>64</v>
      </c>
    </row>
    <row r="2198" spans="1:7" ht="18" customHeight="1" x14ac:dyDescent="0.25">
      <c r="A2198" s="59">
        <f t="shared" si="34"/>
        <v>44682</v>
      </c>
      <c r="B2198" s="60" t="s">
        <v>26</v>
      </c>
      <c r="C2198" s="60">
        <v>320090</v>
      </c>
      <c r="D2198" s="107" t="s">
        <v>183</v>
      </c>
      <c r="E2198" s="62">
        <v>255</v>
      </c>
      <c r="F2198" s="62">
        <v>268</v>
      </c>
      <c r="G2198" s="100">
        <v>-13</v>
      </c>
    </row>
    <row r="2199" spans="1:7" ht="18" customHeight="1" x14ac:dyDescent="0.25">
      <c r="A2199" s="59">
        <f t="shared" si="34"/>
        <v>44682</v>
      </c>
      <c r="B2199" s="60" t="s">
        <v>26</v>
      </c>
      <c r="C2199" s="60">
        <v>320100</v>
      </c>
      <c r="D2199" s="107" t="s">
        <v>184</v>
      </c>
      <c r="E2199" s="62">
        <v>215</v>
      </c>
      <c r="F2199" s="62">
        <v>78</v>
      </c>
      <c r="G2199" s="100">
        <v>137</v>
      </c>
    </row>
    <row r="2200" spans="1:7" ht="18" customHeight="1" x14ac:dyDescent="0.25">
      <c r="A2200" s="59">
        <f t="shared" si="34"/>
        <v>44682</v>
      </c>
      <c r="B2200" s="60" t="s">
        <v>26</v>
      </c>
      <c r="C2200" s="60">
        <v>320110</v>
      </c>
      <c r="D2200" s="107" t="s">
        <v>185</v>
      </c>
      <c r="E2200" s="62">
        <v>49</v>
      </c>
      <c r="F2200" s="62">
        <v>34</v>
      </c>
      <c r="G2200" s="100">
        <v>15</v>
      </c>
    </row>
    <row r="2201" spans="1:7" ht="18" customHeight="1" x14ac:dyDescent="0.25">
      <c r="A2201" s="59">
        <f t="shared" si="34"/>
        <v>44682</v>
      </c>
      <c r="B2201" s="60" t="s">
        <v>26</v>
      </c>
      <c r="C2201" s="60">
        <v>320115</v>
      </c>
      <c r="D2201" s="107" t="s">
        <v>186</v>
      </c>
      <c r="E2201" s="62">
        <v>25</v>
      </c>
      <c r="F2201" s="62">
        <v>26</v>
      </c>
      <c r="G2201" s="100">
        <v>-1</v>
      </c>
    </row>
    <row r="2202" spans="1:7" ht="18" customHeight="1" x14ac:dyDescent="0.25">
      <c r="A2202" s="59">
        <f t="shared" si="34"/>
        <v>44682</v>
      </c>
      <c r="B2202" s="60" t="s">
        <v>26</v>
      </c>
      <c r="C2202" s="60">
        <v>320120</v>
      </c>
      <c r="D2202" s="107" t="s">
        <v>187</v>
      </c>
      <c r="E2202" s="62">
        <v>1797</v>
      </c>
      <c r="F2202" s="62">
        <v>1550</v>
      </c>
      <c r="G2202" s="100">
        <v>247</v>
      </c>
    </row>
    <row r="2203" spans="1:7" ht="18" customHeight="1" x14ac:dyDescent="0.25">
      <c r="A2203" s="59">
        <f t="shared" si="34"/>
        <v>44682</v>
      </c>
      <c r="B2203" s="60" t="s">
        <v>26</v>
      </c>
      <c r="C2203" s="60">
        <v>320130</v>
      </c>
      <c r="D2203" s="107" t="s">
        <v>188</v>
      </c>
      <c r="E2203" s="62">
        <v>2859</v>
      </c>
      <c r="F2203" s="62">
        <v>2703</v>
      </c>
      <c r="G2203" s="100">
        <v>156</v>
      </c>
    </row>
    <row r="2204" spans="1:7" ht="18" customHeight="1" x14ac:dyDescent="0.25">
      <c r="A2204" s="59">
        <f t="shared" si="34"/>
        <v>44682</v>
      </c>
      <c r="B2204" s="60" t="s">
        <v>26</v>
      </c>
      <c r="C2204" s="60">
        <v>320140</v>
      </c>
      <c r="D2204" s="107" t="s">
        <v>189</v>
      </c>
      <c r="E2204" s="62">
        <v>327</v>
      </c>
      <c r="F2204" s="62">
        <v>292</v>
      </c>
      <c r="G2204" s="100">
        <v>35</v>
      </c>
    </row>
    <row r="2205" spans="1:7" ht="18" customHeight="1" x14ac:dyDescent="0.25">
      <c r="A2205" s="59">
        <f t="shared" si="34"/>
        <v>44682</v>
      </c>
      <c r="B2205" s="60" t="s">
        <v>26</v>
      </c>
      <c r="C2205" s="60">
        <v>320150</v>
      </c>
      <c r="D2205" s="107" t="s">
        <v>190</v>
      </c>
      <c r="E2205" s="62">
        <v>1850</v>
      </c>
      <c r="F2205" s="62">
        <v>1430</v>
      </c>
      <c r="G2205" s="100">
        <v>420</v>
      </c>
    </row>
    <row r="2206" spans="1:7" ht="18" customHeight="1" x14ac:dyDescent="0.25">
      <c r="A2206" s="59">
        <f t="shared" si="34"/>
        <v>44682</v>
      </c>
      <c r="B2206" s="60" t="s">
        <v>26</v>
      </c>
      <c r="C2206" s="60">
        <v>320160</v>
      </c>
      <c r="D2206" s="107" t="s">
        <v>191</v>
      </c>
      <c r="E2206" s="62">
        <v>154</v>
      </c>
      <c r="F2206" s="62">
        <v>69</v>
      </c>
      <c r="G2206" s="100">
        <v>85</v>
      </c>
    </row>
    <row r="2207" spans="1:7" ht="18" customHeight="1" x14ac:dyDescent="0.25">
      <c r="A2207" s="59">
        <f t="shared" si="34"/>
        <v>44682</v>
      </c>
      <c r="B2207" s="60" t="s">
        <v>26</v>
      </c>
      <c r="C2207" s="60">
        <v>320170</v>
      </c>
      <c r="D2207" s="107" t="s">
        <v>192</v>
      </c>
      <c r="E2207" s="62">
        <v>49</v>
      </c>
      <c r="F2207" s="62">
        <v>44</v>
      </c>
      <c r="G2207" s="100">
        <v>5</v>
      </c>
    </row>
    <row r="2208" spans="1:7" ht="18" customHeight="1" x14ac:dyDescent="0.25">
      <c r="A2208" s="59">
        <f t="shared" si="34"/>
        <v>44682</v>
      </c>
      <c r="B2208" s="60" t="s">
        <v>26</v>
      </c>
      <c r="C2208" s="60">
        <v>320180</v>
      </c>
      <c r="D2208" s="107" t="s">
        <v>193</v>
      </c>
      <c r="E2208" s="62">
        <v>2</v>
      </c>
      <c r="F2208" s="62">
        <v>4</v>
      </c>
      <c r="G2208" s="100">
        <v>-2</v>
      </c>
    </row>
    <row r="2209" spans="1:7" ht="18" customHeight="1" x14ac:dyDescent="0.25">
      <c r="A2209" s="59">
        <f t="shared" si="34"/>
        <v>44682</v>
      </c>
      <c r="B2209" s="60" t="s">
        <v>26</v>
      </c>
      <c r="C2209" s="60">
        <v>320190</v>
      </c>
      <c r="D2209" s="107" t="s">
        <v>194</v>
      </c>
      <c r="E2209" s="62">
        <v>271</v>
      </c>
      <c r="F2209" s="62">
        <v>216</v>
      </c>
      <c r="G2209" s="100">
        <v>55</v>
      </c>
    </row>
    <row r="2210" spans="1:7" ht="18" customHeight="1" x14ac:dyDescent="0.25">
      <c r="A2210" s="59">
        <f t="shared" si="34"/>
        <v>44682</v>
      </c>
      <c r="B2210" s="60" t="s">
        <v>26</v>
      </c>
      <c r="C2210" s="60">
        <v>320200</v>
      </c>
      <c r="D2210" s="107" t="s">
        <v>195</v>
      </c>
      <c r="E2210" s="62">
        <v>30</v>
      </c>
      <c r="F2210" s="62">
        <v>21</v>
      </c>
      <c r="G2210" s="100">
        <v>9</v>
      </c>
    </row>
    <row r="2211" spans="1:7" ht="18" customHeight="1" x14ac:dyDescent="0.25">
      <c r="A2211" s="59">
        <f t="shared" si="34"/>
        <v>44682</v>
      </c>
      <c r="B2211" s="60" t="s">
        <v>26</v>
      </c>
      <c r="C2211" s="60">
        <v>320210</v>
      </c>
      <c r="D2211" s="107" t="s">
        <v>196</v>
      </c>
      <c r="E2211" s="62">
        <v>48</v>
      </c>
      <c r="F2211" s="62">
        <v>75</v>
      </c>
      <c r="G2211" s="100">
        <v>-27</v>
      </c>
    </row>
    <row r="2212" spans="1:7" ht="18" customHeight="1" x14ac:dyDescent="0.25">
      <c r="A2212" s="59">
        <f t="shared" si="34"/>
        <v>44682</v>
      </c>
      <c r="B2212" s="60" t="s">
        <v>26</v>
      </c>
      <c r="C2212" s="60">
        <v>320220</v>
      </c>
      <c r="D2212" s="107" t="s">
        <v>197</v>
      </c>
      <c r="E2212" s="62">
        <v>93</v>
      </c>
      <c r="F2212" s="62">
        <v>95</v>
      </c>
      <c r="G2212" s="100">
        <v>-2</v>
      </c>
    </row>
    <row r="2213" spans="1:7" ht="18" customHeight="1" x14ac:dyDescent="0.25">
      <c r="A2213" s="59">
        <f t="shared" si="34"/>
        <v>44682</v>
      </c>
      <c r="B2213" s="60" t="s">
        <v>26</v>
      </c>
      <c r="C2213" s="60">
        <v>320225</v>
      </c>
      <c r="D2213" s="107" t="s">
        <v>198</v>
      </c>
      <c r="E2213" s="62">
        <v>35</v>
      </c>
      <c r="F2213" s="62">
        <v>32</v>
      </c>
      <c r="G2213" s="100">
        <v>3</v>
      </c>
    </row>
    <row r="2214" spans="1:7" ht="18" customHeight="1" x14ac:dyDescent="0.25">
      <c r="A2214" s="59">
        <f t="shared" si="34"/>
        <v>44682</v>
      </c>
      <c r="B2214" s="60" t="s">
        <v>26</v>
      </c>
      <c r="C2214" s="60">
        <v>320230</v>
      </c>
      <c r="D2214" s="107" t="s">
        <v>199</v>
      </c>
      <c r="E2214" s="62">
        <v>91</v>
      </c>
      <c r="F2214" s="62">
        <v>163</v>
      </c>
      <c r="G2214" s="100">
        <v>-72</v>
      </c>
    </row>
    <row r="2215" spans="1:7" ht="18" customHeight="1" x14ac:dyDescent="0.25">
      <c r="A2215" s="59">
        <f t="shared" si="34"/>
        <v>44682</v>
      </c>
      <c r="B2215" s="60" t="s">
        <v>26</v>
      </c>
      <c r="C2215" s="60">
        <v>320240</v>
      </c>
      <c r="D2215" s="107" t="s">
        <v>200</v>
      </c>
      <c r="E2215" s="62">
        <v>945</v>
      </c>
      <c r="F2215" s="62">
        <v>890</v>
      </c>
      <c r="G2215" s="100">
        <v>55</v>
      </c>
    </row>
    <row r="2216" spans="1:7" ht="18" customHeight="1" x14ac:dyDescent="0.25">
      <c r="A2216" s="59">
        <f t="shared" si="34"/>
        <v>44682</v>
      </c>
      <c r="B2216" s="60" t="s">
        <v>26</v>
      </c>
      <c r="C2216" s="60">
        <v>320245</v>
      </c>
      <c r="D2216" s="107" t="s">
        <v>201</v>
      </c>
      <c r="E2216" s="62">
        <v>183</v>
      </c>
      <c r="F2216" s="62">
        <v>106</v>
      </c>
      <c r="G2216" s="100">
        <v>77</v>
      </c>
    </row>
    <row r="2217" spans="1:7" ht="18" customHeight="1" x14ac:dyDescent="0.25">
      <c r="A2217" s="59">
        <f t="shared" si="34"/>
        <v>44682</v>
      </c>
      <c r="B2217" s="60" t="s">
        <v>26</v>
      </c>
      <c r="C2217" s="60">
        <v>320250</v>
      </c>
      <c r="D2217" s="107" t="s">
        <v>202</v>
      </c>
      <c r="E2217" s="62">
        <v>324</v>
      </c>
      <c r="F2217" s="62">
        <v>265</v>
      </c>
      <c r="G2217" s="100">
        <v>59</v>
      </c>
    </row>
    <row r="2218" spans="1:7" ht="18" customHeight="1" x14ac:dyDescent="0.25">
      <c r="A2218" s="59">
        <f t="shared" si="34"/>
        <v>44682</v>
      </c>
      <c r="B2218" s="60" t="s">
        <v>26</v>
      </c>
      <c r="C2218" s="60">
        <v>320255</v>
      </c>
      <c r="D2218" s="107" t="s">
        <v>203</v>
      </c>
      <c r="E2218" s="62">
        <v>8</v>
      </c>
      <c r="F2218" s="62">
        <v>18</v>
      </c>
      <c r="G2218" s="100">
        <v>-10</v>
      </c>
    </row>
    <row r="2219" spans="1:7" ht="18" customHeight="1" x14ac:dyDescent="0.25">
      <c r="A2219" s="59">
        <f t="shared" si="34"/>
        <v>44682</v>
      </c>
      <c r="B2219" s="60" t="s">
        <v>26</v>
      </c>
      <c r="C2219" s="60">
        <v>320260</v>
      </c>
      <c r="D2219" s="107" t="s">
        <v>204</v>
      </c>
      <c r="E2219" s="62">
        <v>105</v>
      </c>
      <c r="F2219" s="62">
        <v>99</v>
      </c>
      <c r="G2219" s="100">
        <v>6</v>
      </c>
    </row>
    <row r="2220" spans="1:7" ht="18" customHeight="1" x14ac:dyDescent="0.25">
      <c r="A2220" s="59">
        <f t="shared" si="34"/>
        <v>44682</v>
      </c>
      <c r="B2220" s="60" t="s">
        <v>26</v>
      </c>
      <c r="C2220" s="60">
        <v>320265</v>
      </c>
      <c r="D2220" s="107" t="s">
        <v>205</v>
      </c>
      <c r="E2220" s="62">
        <v>41</v>
      </c>
      <c r="F2220" s="62">
        <v>41</v>
      </c>
      <c r="G2220" s="100">
        <v>0</v>
      </c>
    </row>
    <row r="2221" spans="1:7" ht="18" customHeight="1" x14ac:dyDescent="0.25">
      <c r="A2221" s="59">
        <f t="shared" si="34"/>
        <v>44682</v>
      </c>
      <c r="B2221" s="60" t="s">
        <v>26</v>
      </c>
      <c r="C2221" s="60">
        <v>320270</v>
      </c>
      <c r="D2221" s="107" t="s">
        <v>206</v>
      </c>
      <c r="E2221" s="62">
        <v>71</v>
      </c>
      <c r="F2221" s="62">
        <v>40</v>
      </c>
      <c r="G2221" s="100">
        <v>31</v>
      </c>
    </row>
    <row r="2222" spans="1:7" ht="18" customHeight="1" x14ac:dyDescent="0.25">
      <c r="A2222" s="59">
        <f t="shared" si="34"/>
        <v>44682</v>
      </c>
      <c r="B2222" s="60" t="s">
        <v>26</v>
      </c>
      <c r="C2222" s="60">
        <v>320280</v>
      </c>
      <c r="D2222" s="107" t="s">
        <v>207</v>
      </c>
      <c r="E2222" s="62">
        <v>926</v>
      </c>
      <c r="F2222" s="62">
        <v>148</v>
      </c>
      <c r="G2222" s="100">
        <v>778</v>
      </c>
    </row>
    <row r="2223" spans="1:7" ht="18" customHeight="1" x14ac:dyDescent="0.25">
      <c r="A2223" s="59">
        <f t="shared" si="34"/>
        <v>44682</v>
      </c>
      <c r="B2223" s="60" t="s">
        <v>26</v>
      </c>
      <c r="C2223" s="60">
        <v>320290</v>
      </c>
      <c r="D2223" s="107" t="s">
        <v>208</v>
      </c>
      <c r="E2223" s="62">
        <v>66</v>
      </c>
      <c r="F2223" s="62">
        <v>43</v>
      </c>
      <c r="G2223" s="100">
        <v>23</v>
      </c>
    </row>
    <row r="2224" spans="1:7" ht="18" customHeight="1" x14ac:dyDescent="0.25">
      <c r="A2224" s="59">
        <f t="shared" si="34"/>
        <v>44682</v>
      </c>
      <c r="B2224" s="60" t="s">
        <v>26</v>
      </c>
      <c r="C2224" s="60">
        <v>320300</v>
      </c>
      <c r="D2224" s="107" t="s">
        <v>209</v>
      </c>
      <c r="E2224" s="62">
        <v>203</v>
      </c>
      <c r="F2224" s="62">
        <v>126</v>
      </c>
      <c r="G2224" s="100">
        <v>77</v>
      </c>
    </row>
    <row r="2225" spans="1:7" ht="18" customHeight="1" x14ac:dyDescent="0.25">
      <c r="A2225" s="59">
        <f t="shared" si="34"/>
        <v>44682</v>
      </c>
      <c r="B2225" s="60" t="s">
        <v>26</v>
      </c>
      <c r="C2225" s="60">
        <v>320305</v>
      </c>
      <c r="D2225" s="107" t="s">
        <v>210</v>
      </c>
      <c r="E2225" s="62">
        <v>904</v>
      </c>
      <c r="F2225" s="62">
        <v>261</v>
      </c>
      <c r="G2225" s="100">
        <v>643</v>
      </c>
    </row>
    <row r="2226" spans="1:7" ht="18" customHeight="1" x14ac:dyDescent="0.25">
      <c r="A2226" s="59">
        <f t="shared" si="34"/>
        <v>44682</v>
      </c>
      <c r="B2226" s="60" t="s">
        <v>26</v>
      </c>
      <c r="C2226" s="60">
        <v>320310</v>
      </c>
      <c r="D2226" s="107" t="s">
        <v>211</v>
      </c>
      <c r="E2226" s="62">
        <v>22</v>
      </c>
      <c r="F2226" s="62">
        <v>23</v>
      </c>
      <c r="G2226" s="100">
        <v>-1</v>
      </c>
    </row>
    <row r="2227" spans="1:7" ht="18" customHeight="1" x14ac:dyDescent="0.25">
      <c r="A2227" s="59">
        <f t="shared" si="34"/>
        <v>44682</v>
      </c>
      <c r="B2227" s="60" t="s">
        <v>26</v>
      </c>
      <c r="C2227" s="60">
        <v>320313</v>
      </c>
      <c r="D2227" s="107" t="s">
        <v>212</v>
      </c>
      <c r="E2227" s="62">
        <v>409</v>
      </c>
      <c r="F2227" s="62">
        <v>213</v>
      </c>
      <c r="G2227" s="100">
        <v>196</v>
      </c>
    </row>
    <row r="2228" spans="1:7" ht="18" customHeight="1" x14ac:dyDescent="0.25">
      <c r="A2228" s="59">
        <f t="shared" si="34"/>
        <v>44682</v>
      </c>
      <c r="B2228" s="60" t="s">
        <v>26</v>
      </c>
      <c r="C2228" s="60">
        <v>320316</v>
      </c>
      <c r="D2228" s="107" t="s">
        <v>213</v>
      </c>
      <c r="E2228" s="62">
        <v>13</v>
      </c>
      <c r="F2228" s="62">
        <v>19</v>
      </c>
      <c r="G2228" s="100">
        <v>-6</v>
      </c>
    </row>
    <row r="2229" spans="1:7" ht="18" customHeight="1" x14ac:dyDescent="0.25">
      <c r="A2229" s="59">
        <f t="shared" si="34"/>
        <v>44682</v>
      </c>
      <c r="B2229" s="60" t="s">
        <v>26</v>
      </c>
      <c r="C2229" s="60">
        <v>320320</v>
      </c>
      <c r="D2229" s="107" t="s">
        <v>214</v>
      </c>
      <c r="E2229" s="62">
        <v>3347</v>
      </c>
      <c r="F2229" s="62">
        <v>2020</v>
      </c>
      <c r="G2229" s="100">
        <v>1327</v>
      </c>
    </row>
    <row r="2230" spans="1:7" ht="18" customHeight="1" x14ac:dyDescent="0.25">
      <c r="A2230" s="59">
        <f t="shared" si="34"/>
        <v>44682</v>
      </c>
      <c r="B2230" s="60" t="s">
        <v>26</v>
      </c>
      <c r="C2230" s="60">
        <v>320330</v>
      </c>
      <c r="D2230" s="107" t="s">
        <v>215</v>
      </c>
      <c r="E2230" s="62">
        <v>24</v>
      </c>
      <c r="F2230" s="62">
        <v>21</v>
      </c>
      <c r="G2230" s="100">
        <v>3</v>
      </c>
    </row>
    <row r="2231" spans="1:7" ht="18" customHeight="1" x14ac:dyDescent="0.25">
      <c r="A2231" s="59">
        <f t="shared" si="34"/>
        <v>44682</v>
      </c>
      <c r="B2231" s="60" t="s">
        <v>26</v>
      </c>
      <c r="C2231" s="60">
        <v>320332</v>
      </c>
      <c r="D2231" s="107" t="s">
        <v>216</v>
      </c>
      <c r="E2231" s="62">
        <v>357</v>
      </c>
      <c r="F2231" s="62">
        <v>145</v>
      </c>
      <c r="G2231" s="100">
        <v>212</v>
      </c>
    </row>
    <row r="2232" spans="1:7" ht="18" customHeight="1" x14ac:dyDescent="0.25">
      <c r="A2232" s="59">
        <f t="shared" si="34"/>
        <v>44682</v>
      </c>
      <c r="B2232" s="60" t="s">
        <v>26</v>
      </c>
      <c r="C2232" s="60">
        <v>320334</v>
      </c>
      <c r="D2232" s="107" t="s">
        <v>217</v>
      </c>
      <c r="E2232" s="62">
        <v>181</v>
      </c>
      <c r="F2232" s="62">
        <v>216</v>
      </c>
      <c r="G2232" s="100">
        <v>-35</v>
      </c>
    </row>
    <row r="2233" spans="1:7" ht="18" customHeight="1" x14ac:dyDescent="0.25">
      <c r="A2233" s="59">
        <f t="shared" si="34"/>
        <v>44682</v>
      </c>
      <c r="B2233" s="60" t="s">
        <v>26</v>
      </c>
      <c r="C2233" s="60">
        <v>320335</v>
      </c>
      <c r="D2233" s="107" t="s">
        <v>218</v>
      </c>
      <c r="E2233" s="62">
        <v>188</v>
      </c>
      <c r="F2233" s="62">
        <v>118</v>
      </c>
      <c r="G2233" s="100">
        <v>70</v>
      </c>
    </row>
    <row r="2234" spans="1:7" ht="18" customHeight="1" x14ac:dyDescent="0.25">
      <c r="A2234" s="59">
        <f t="shared" si="34"/>
        <v>44682</v>
      </c>
      <c r="B2234" s="60" t="s">
        <v>26</v>
      </c>
      <c r="C2234" s="60">
        <v>320340</v>
      </c>
      <c r="D2234" s="107" t="s">
        <v>219</v>
      </c>
      <c r="E2234" s="62">
        <v>55</v>
      </c>
      <c r="F2234" s="62">
        <v>48</v>
      </c>
      <c r="G2234" s="100">
        <v>7</v>
      </c>
    </row>
    <row r="2235" spans="1:7" ht="18" customHeight="1" x14ac:dyDescent="0.25">
      <c r="A2235" s="59">
        <f t="shared" si="34"/>
        <v>44682</v>
      </c>
      <c r="B2235" s="60" t="s">
        <v>26</v>
      </c>
      <c r="C2235" s="60">
        <v>320350</v>
      </c>
      <c r="D2235" s="107" t="s">
        <v>220</v>
      </c>
      <c r="E2235" s="62">
        <v>141</v>
      </c>
      <c r="F2235" s="62">
        <v>89</v>
      </c>
      <c r="G2235" s="100">
        <v>52</v>
      </c>
    </row>
    <row r="2236" spans="1:7" ht="18" customHeight="1" x14ac:dyDescent="0.25">
      <c r="A2236" s="59">
        <f t="shared" si="34"/>
        <v>44682</v>
      </c>
      <c r="B2236" s="60" t="s">
        <v>26</v>
      </c>
      <c r="C2236" s="60">
        <v>320360</v>
      </c>
      <c r="D2236" s="107" t="s">
        <v>221</v>
      </c>
      <c r="E2236" s="62">
        <v>10</v>
      </c>
      <c r="F2236" s="62">
        <v>11</v>
      </c>
      <c r="G2236" s="100">
        <v>-1</v>
      </c>
    </row>
    <row r="2237" spans="1:7" ht="18" customHeight="1" x14ac:dyDescent="0.25">
      <c r="A2237" s="59">
        <f t="shared" si="34"/>
        <v>44682</v>
      </c>
      <c r="B2237" s="60" t="s">
        <v>26</v>
      </c>
      <c r="C2237" s="60">
        <v>320370</v>
      </c>
      <c r="D2237" s="107" t="s">
        <v>222</v>
      </c>
      <c r="E2237" s="62">
        <v>58</v>
      </c>
      <c r="F2237" s="62">
        <v>54</v>
      </c>
      <c r="G2237" s="100">
        <v>4</v>
      </c>
    </row>
    <row r="2238" spans="1:7" ht="18" customHeight="1" x14ac:dyDescent="0.25">
      <c r="A2238" s="59">
        <f t="shared" si="34"/>
        <v>44682</v>
      </c>
      <c r="B2238" s="60" t="s">
        <v>26</v>
      </c>
      <c r="C2238" s="60">
        <v>320380</v>
      </c>
      <c r="D2238" s="107" t="s">
        <v>223</v>
      </c>
      <c r="E2238" s="62">
        <v>39</v>
      </c>
      <c r="F2238" s="62">
        <v>54</v>
      </c>
      <c r="G2238" s="100">
        <v>-15</v>
      </c>
    </row>
    <row r="2239" spans="1:7" ht="18" customHeight="1" x14ac:dyDescent="0.25">
      <c r="A2239" s="59">
        <f t="shared" si="34"/>
        <v>44682</v>
      </c>
      <c r="B2239" s="60" t="s">
        <v>26</v>
      </c>
      <c r="C2239" s="60">
        <v>320390</v>
      </c>
      <c r="D2239" s="107" t="s">
        <v>224</v>
      </c>
      <c r="E2239" s="62">
        <v>623</v>
      </c>
      <c r="F2239" s="62">
        <v>352</v>
      </c>
      <c r="G2239" s="100">
        <v>271</v>
      </c>
    </row>
    <row r="2240" spans="1:7" ht="18" customHeight="1" x14ac:dyDescent="0.25">
      <c r="A2240" s="59">
        <f t="shared" si="34"/>
        <v>44682</v>
      </c>
      <c r="B2240" s="60" t="s">
        <v>26</v>
      </c>
      <c r="C2240" s="60">
        <v>320400</v>
      </c>
      <c r="D2240" s="107" t="s">
        <v>225</v>
      </c>
      <c r="E2240" s="62">
        <v>85</v>
      </c>
      <c r="F2240" s="62">
        <v>34</v>
      </c>
      <c r="G2240" s="100">
        <v>51</v>
      </c>
    </row>
    <row r="2241" spans="1:7" ht="18" customHeight="1" x14ac:dyDescent="0.25">
      <c r="A2241" s="59">
        <f t="shared" si="34"/>
        <v>44682</v>
      </c>
      <c r="B2241" s="60" t="s">
        <v>26</v>
      </c>
      <c r="C2241" s="60">
        <v>320405</v>
      </c>
      <c r="D2241" s="107" t="s">
        <v>226</v>
      </c>
      <c r="E2241" s="62">
        <v>196</v>
      </c>
      <c r="F2241" s="62">
        <v>142</v>
      </c>
      <c r="G2241" s="100">
        <v>54</v>
      </c>
    </row>
    <row r="2242" spans="1:7" ht="18" customHeight="1" x14ac:dyDescent="0.25">
      <c r="A2242" s="59">
        <f t="shared" si="34"/>
        <v>44682</v>
      </c>
      <c r="B2242" s="60" t="s">
        <v>26</v>
      </c>
      <c r="C2242" s="60">
        <v>320410</v>
      </c>
      <c r="D2242" s="107" t="s">
        <v>227</v>
      </c>
      <c r="E2242" s="62">
        <v>280</v>
      </c>
      <c r="F2242" s="62">
        <v>181</v>
      </c>
      <c r="G2242" s="100">
        <v>99</v>
      </c>
    </row>
    <row r="2243" spans="1:7" ht="18" customHeight="1" x14ac:dyDescent="0.25">
      <c r="A2243" s="59">
        <f t="shared" ref="A2243:A2306" si="35">IF(B2243&lt;&gt;"",DATE(2020,INT((ROW(A2241)-1)/78)+1,1),"")</f>
        <v>44682</v>
      </c>
      <c r="B2243" s="60" t="s">
        <v>26</v>
      </c>
      <c r="C2243" s="60">
        <v>320420</v>
      </c>
      <c r="D2243" s="107" t="s">
        <v>228</v>
      </c>
      <c r="E2243" s="62">
        <v>88</v>
      </c>
      <c r="F2243" s="62">
        <v>86</v>
      </c>
      <c r="G2243" s="100">
        <v>2</v>
      </c>
    </row>
    <row r="2244" spans="1:7" ht="18" customHeight="1" x14ac:dyDescent="0.25">
      <c r="A2244" s="59">
        <f t="shared" si="35"/>
        <v>44682</v>
      </c>
      <c r="B2244" s="60" t="s">
        <v>26</v>
      </c>
      <c r="C2244" s="60">
        <v>320425</v>
      </c>
      <c r="D2244" s="107" t="s">
        <v>229</v>
      </c>
      <c r="E2244" s="62">
        <v>23</v>
      </c>
      <c r="F2244" s="62">
        <v>13</v>
      </c>
      <c r="G2244" s="100">
        <v>10</v>
      </c>
    </row>
    <row r="2245" spans="1:7" ht="18" customHeight="1" x14ac:dyDescent="0.25">
      <c r="A2245" s="59">
        <f t="shared" si="35"/>
        <v>44682</v>
      </c>
      <c r="B2245" s="60" t="s">
        <v>26</v>
      </c>
      <c r="C2245" s="60">
        <v>320430</v>
      </c>
      <c r="D2245" s="107" t="s">
        <v>230</v>
      </c>
      <c r="E2245" s="62">
        <v>45</v>
      </c>
      <c r="F2245" s="62">
        <v>23</v>
      </c>
      <c r="G2245" s="100">
        <v>22</v>
      </c>
    </row>
    <row r="2246" spans="1:7" ht="18" customHeight="1" x14ac:dyDescent="0.25">
      <c r="A2246" s="59">
        <f t="shared" si="35"/>
        <v>44682</v>
      </c>
      <c r="B2246" s="60" t="s">
        <v>26</v>
      </c>
      <c r="C2246" s="60">
        <v>320435</v>
      </c>
      <c r="D2246" s="107" t="s">
        <v>231</v>
      </c>
      <c r="E2246" s="62">
        <v>231</v>
      </c>
      <c r="F2246" s="62">
        <v>106</v>
      </c>
      <c r="G2246" s="100">
        <v>125</v>
      </c>
    </row>
    <row r="2247" spans="1:7" ht="18" customHeight="1" x14ac:dyDescent="0.25">
      <c r="A2247" s="59">
        <f t="shared" si="35"/>
        <v>44682</v>
      </c>
      <c r="B2247" s="60" t="s">
        <v>26</v>
      </c>
      <c r="C2247" s="60">
        <v>320440</v>
      </c>
      <c r="D2247" s="107" t="s">
        <v>232</v>
      </c>
      <c r="E2247" s="62">
        <v>28</v>
      </c>
      <c r="F2247" s="62">
        <v>37</v>
      </c>
      <c r="G2247" s="100">
        <v>-9</v>
      </c>
    </row>
    <row r="2248" spans="1:7" ht="18" customHeight="1" x14ac:dyDescent="0.25">
      <c r="A2248" s="59">
        <f t="shared" si="35"/>
        <v>44682</v>
      </c>
      <c r="B2248" s="60" t="s">
        <v>26</v>
      </c>
      <c r="C2248" s="60">
        <v>320450</v>
      </c>
      <c r="D2248" s="107" t="s">
        <v>233</v>
      </c>
      <c r="E2248" s="62">
        <v>75</v>
      </c>
      <c r="F2248" s="62">
        <v>35</v>
      </c>
      <c r="G2248" s="100">
        <v>40</v>
      </c>
    </row>
    <row r="2249" spans="1:7" ht="18" customHeight="1" x14ac:dyDescent="0.25">
      <c r="A2249" s="59">
        <f t="shared" si="35"/>
        <v>44682</v>
      </c>
      <c r="B2249" s="60" t="s">
        <v>26</v>
      </c>
      <c r="C2249" s="60">
        <v>320455</v>
      </c>
      <c r="D2249" s="107" t="s">
        <v>234</v>
      </c>
      <c r="E2249" s="62">
        <v>424</v>
      </c>
      <c r="F2249" s="62">
        <v>322</v>
      </c>
      <c r="G2249" s="100">
        <v>102</v>
      </c>
    </row>
    <row r="2250" spans="1:7" ht="18" customHeight="1" x14ac:dyDescent="0.25">
      <c r="A2250" s="59">
        <f t="shared" si="35"/>
        <v>44682</v>
      </c>
      <c r="B2250" s="60" t="s">
        <v>26</v>
      </c>
      <c r="C2250" s="60">
        <v>320460</v>
      </c>
      <c r="D2250" s="107" t="s">
        <v>235</v>
      </c>
      <c r="E2250" s="62">
        <v>204</v>
      </c>
      <c r="F2250" s="62">
        <v>176</v>
      </c>
      <c r="G2250" s="100">
        <v>28</v>
      </c>
    </row>
    <row r="2251" spans="1:7" ht="18" customHeight="1" x14ac:dyDescent="0.25">
      <c r="A2251" s="59">
        <f t="shared" si="35"/>
        <v>44682</v>
      </c>
      <c r="B2251" s="60" t="s">
        <v>26</v>
      </c>
      <c r="C2251" s="60">
        <v>320465</v>
      </c>
      <c r="D2251" s="107" t="s">
        <v>236</v>
      </c>
      <c r="E2251" s="62">
        <v>60</v>
      </c>
      <c r="F2251" s="62">
        <v>42</v>
      </c>
      <c r="G2251" s="100">
        <v>18</v>
      </c>
    </row>
    <row r="2252" spans="1:7" ht="18" customHeight="1" x14ac:dyDescent="0.25">
      <c r="A2252" s="59">
        <f t="shared" si="35"/>
        <v>44682</v>
      </c>
      <c r="B2252" s="60" t="s">
        <v>26</v>
      </c>
      <c r="C2252" s="60">
        <v>320470</v>
      </c>
      <c r="D2252" s="107" t="s">
        <v>237</v>
      </c>
      <c r="E2252" s="62">
        <v>339</v>
      </c>
      <c r="F2252" s="62">
        <v>310</v>
      </c>
      <c r="G2252" s="100">
        <v>29</v>
      </c>
    </row>
    <row r="2253" spans="1:7" ht="18" customHeight="1" x14ac:dyDescent="0.25">
      <c r="A2253" s="59">
        <f t="shared" si="35"/>
        <v>44682</v>
      </c>
      <c r="B2253" s="60" t="s">
        <v>26</v>
      </c>
      <c r="C2253" s="60">
        <v>320480</v>
      </c>
      <c r="D2253" s="107" t="s">
        <v>238</v>
      </c>
      <c r="E2253" s="62">
        <v>14</v>
      </c>
      <c r="F2253" s="62">
        <v>34</v>
      </c>
      <c r="G2253" s="100">
        <v>-20</v>
      </c>
    </row>
    <row r="2254" spans="1:7" ht="18" customHeight="1" x14ac:dyDescent="0.25">
      <c r="A2254" s="59">
        <f t="shared" si="35"/>
        <v>44682</v>
      </c>
      <c r="B2254" s="60" t="s">
        <v>26</v>
      </c>
      <c r="C2254" s="60">
        <v>320490</v>
      </c>
      <c r="D2254" s="107" t="s">
        <v>239</v>
      </c>
      <c r="E2254" s="62">
        <v>1425</v>
      </c>
      <c r="F2254" s="62">
        <v>1128</v>
      </c>
      <c r="G2254" s="100">
        <v>297</v>
      </c>
    </row>
    <row r="2255" spans="1:7" ht="18" customHeight="1" x14ac:dyDescent="0.25">
      <c r="A2255" s="59">
        <f t="shared" si="35"/>
        <v>44682</v>
      </c>
      <c r="B2255" s="60" t="s">
        <v>26</v>
      </c>
      <c r="C2255" s="60">
        <v>320495</v>
      </c>
      <c r="D2255" s="107" t="s">
        <v>240</v>
      </c>
      <c r="E2255" s="62">
        <v>72</v>
      </c>
      <c r="F2255" s="62">
        <v>75</v>
      </c>
      <c r="G2255" s="100">
        <v>-3</v>
      </c>
    </row>
    <row r="2256" spans="1:7" ht="18" customHeight="1" x14ac:dyDescent="0.25">
      <c r="A2256" s="59">
        <f t="shared" si="35"/>
        <v>44682</v>
      </c>
      <c r="B2256" s="60" t="s">
        <v>26</v>
      </c>
      <c r="C2256" s="60">
        <v>320500</v>
      </c>
      <c r="D2256" s="107" t="s">
        <v>241</v>
      </c>
      <c r="E2256" s="62">
        <v>7761</v>
      </c>
      <c r="F2256" s="62">
        <v>6748</v>
      </c>
      <c r="G2256" s="100">
        <v>1013</v>
      </c>
    </row>
    <row r="2257" spans="1:7" ht="18" customHeight="1" x14ac:dyDescent="0.25">
      <c r="A2257" s="59">
        <f t="shared" si="35"/>
        <v>44682</v>
      </c>
      <c r="B2257" s="60" t="s">
        <v>26</v>
      </c>
      <c r="C2257" s="60">
        <v>320501</v>
      </c>
      <c r="D2257" s="107" t="s">
        <v>242</v>
      </c>
      <c r="E2257" s="62">
        <v>1462</v>
      </c>
      <c r="F2257" s="62">
        <v>285</v>
      </c>
      <c r="G2257" s="100">
        <v>1177</v>
      </c>
    </row>
    <row r="2258" spans="1:7" ht="18" customHeight="1" x14ac:dyDescent="0.25">
      <c r="A2258" s="59">
        <f t="shared" si="35"/>
        <v>44682</v>
      </c>
      <c r="B2258" s="60" t="s">
        <v>26</v>
      </c>
      <c r="C2258" s="60">
        <v>320503</v>
      </c>
      <c r="D2258" s="107" t="s">
        <v>243</v>
      </c>
      <c r="E2258" s="62">
        <v>130</v>
      </c>
      <c r="F2258" s="62">
        <v>121</v>
      </c>
      <c r="G2258" s="100">
        <v>9</v>
      </c>
    </row>
    <row r="2259" spans="1:7" ht="18" customHeight="1" x14ac:dyDescent="0.25">
      <c r="A2259" s="59">
        <f t="shared" si="35"/>
        <v>44682</v>
      </c>
      <c r="B2259" s="60" t="s">
        <v>26</v>
      </c>
      <c r="C2259" s="60">
        <v>320506</v>
      </c>
      <c r="D2259" s="107" t="s">
        <v>244</v>
      </c>
      <c r="E2259" s="62">
        <v>234</v>
      </c>
      <c r="F2259" s="62">
        <v>245</v>
      </c>
      <c r="G2259" s="100">
        <v>-11</v>
      </c>
    </row>
    <row r="2260" spans="1:7" ht="18" customHeight="1" x14ac:dyDescent="0.25">
      <c r="A2260" s="59">
        <f t="shared" si="35"/>
        <v>44682</v>
      </c>
      <c r="B2260" s="60" t="s">
        <v>26</v>
      </c>
      <c r="C2260" s="60">
        <v>320510</v>
      </c>
      <c r="D2260" s="107" t="s">
        <v>245</v>
      </c>
      <c r="E2260" s="62">
        <v>743</v>
      </c>
      <c r="F2260" s="62">
        <v>529</v>
      </c>
      <c r="G2260" s="100">
        <v>214</v>
      </c>
    </row>
    <row r="2261" spans="1:7" ht="18" customHeight="1" x14ac:dyDescent="0.25">
      <c r="A2261" s="59">
        <f t="shared" si="35"/>
        <v>44682</v>
      </c>
      <c r="B2261" s="60" t="s">
        <v>26</v>
      </c>
      <c r="C2261" s="60">
        <v>320515</v>
      </c>
      <c r="D2261" s="107" t="s">
        <v>246</v>
      </c>
      <c r="E2261" s="62">
        <v>22</v>
      </c>
      <c r="F2261" s="62">
        <v>28</v>
      </c>
      <c r="G2261" s="100">
        <v>-6</v>
      </c>
    </row>
    <row r="2262" spans="1:7" ht="18" customHeight="1" x14ac:dyDescent="0.25">
      <c r="A2262" s="59">
        <f t="shared" si="35"/>
        <v>44682</v>
      </c>
      <c r="B2262" s="60" t="s">
        <v>26</v>
      </c>
      <c r="C2262" s="60">
        <v>320517</v>
      </c>
      <c r="D2262" s="107" t="s">
        <v>247</v>
      </c>
      <c r="E2262" s="62">
        <v>840</v>
      </c>
      <c r="F2262" s="62">
        <v>144</v>
      </c>
      <c r="G2262" s="100">
        <v>696</v>
      </c>
    </row>
    <row r="2263" spans="1:7" ht="18" customHeight="1" x14ac:dyDescent="0.25">
      <c r="A2263" s="59">
        <f t="shared" si="35"/>
        <v>44682</v>
      </c>
      <c r="B2263" s="60" t="s">
        <v>26</v>
      </c>
      <c r="C2263" s="60">
        <v>320520</v>
      </c>
      <c r="D2263" s="107" t="s">
        <v>248</v>
      </c>
      <c r="E2263" s="62">
        <v>5211</v>
      </c>
      <c r="F2263" s="62">
        <v>4332</v>
      </c>
      <c r="G2263" s="100">
        <v>879</v>
      </c>
    </row>
    <row r="2264" spans="1:7" ht="18" customHeight="1" x14ac:dyDescent="0.25">
      <c r="A2264" s="59">
        <f t="shared" si="35"/>
        <v>44682</v>
      </c>
      <c r="B2264" s="60" t="s">
        <v>26</v>
      </c>
      <c r="C2264" s="60">
        <v>320530</v>
      </c>
      <c r="D2264" s="107" t="s">
        <v>249</v>
      </c>
      <c r="E2264" s="62">
        <v>6879</v>
      </c>
      <c r="F2264" s="62">
        <v>5489</v>
      </c>
      <c r="G2264" s="100">
        <v>1390</v>
      </c>
    </row>
    <row r="2265" spans="1:7" ht="18" customHeight="1" x14ac:dyDescent="0.25">
      <c r="A2265" s="59">
        <f t="shared" si="35"/>
        <v>44713</v>
      </c>
      <c r="B2265" s="60" t="s">
        <v>26</v>
      </c>
      <c r="C2265" s="60">
        <v>320010</v>
      </c>
      <c r="D2265" s="107" t="s">
        <v>172</v>
      </c>
      <c r="E2265" s="62">
        <v>99</v>
      </c>
      <c r="F2265" s="62">
        <v>100</v>
      </c>
      <c r="G2265" s="100">
        <v>-1</v>
      </c>
    </row>
    <row r="2266" spans="1:7" ht="18" customHeight="1" x14ac:dyDescent="0.25">
      <c r="A2266" s="59">
        <f t="shared" si="35"/>
        <v>44713</v>
      </c>
      <c r="B2266" s="60" t="s">
        <v>26</v>
      </c>
      <c r="C2266" s="60">
        <v>320013</v>
      </c>
      <c r="D2266" s="107" t="s">
        <v>173</v>
      </c>
      <c r="E2266" s="62">
        <v>22</v>
      </c>
      <c r="F2266" s="62">
        <v>30</v>
      </c>
      <c r="G2266" s="100">
        <v>-8</v>
      </c>
    </row>
    <row r="2267" spans="1:7" ht="18" customHeight="1" x14ac:dyDescent="0.25">
      <c r="A2267" s="59">
        <f t="shared" si="35"/>
        <v>44713</v>
      </c>
      <c r="B2267" s="60" t="s">
        <v>26</v>
      </c>
      <c r="C2267" s="60">
        <v>320016</v>
      </c>
      <c r="D2267" s="107" t="s">
        <v>174</v>
      </c>
      <c r="E2267" s="62">
        <v>20</v>
      </c>
      <c r="F2267" s="62">
        <v>29</v>
      </c>
      <c r="G2267" s="100">
        <v>-9</v>
      </c>
    </row>
    <row r="2268" spans="1:7" ht="18" customHeight="1" x14ac:dyDescent="0.25">
      <c r="A2268" s="59">
        <f t="shared" si="35"/>
        <v>44713</v>
      </c>
      <c r="B2268" s="60" t="s">
        <v>26</v>
      </c>
      <c r="C2268" s="60">
        <v>320020</v>
      </c>
      <c r="D2268" s="107" t="s">
        <v>175</v>
      </c>
      <c r="E2268" s="62">
        <v>80</v>
      </c>
      <c r="F2268" s="62">
        <v>82</v>
      </c>
      <c r="G2268" s="100">
        <v>-2</v>
      </c>
    </row>
    <row r="2269" spans="1:7" ht="18" customHeight="1" x14ac:dyDescent="0.25">
      <c r="A2269" s="59">
        <f t="shared" si="35"/>
        <v>44713</v>
      </c>
      <c r="B2269" s="60" t="s">
        <v>26</v>
      </c>
      <c r="C2269" s="60">
        <v>320030</v>
      </c>
      <c r="D2269" s="107" t="s">
        <v>176</v>
      </c>
      <c r="E2269" s="62">
        <v>166</v>
      </c>
      <c r="F2269" s="62">
        <v>124</v>
      </c>
      <c r="G2269" s="100">
        <v>42</v>
      </c>
    </row>
    <row r="2270" spans="1:7" ht="18" customHeight="1" x14ac:dyDescent="0.25">
      <c r="A2270" s="59">
        <f t="shared" si="35"/>
        <v>44713</v>
      </c>
      <c r="B2270" s="60" t="s">
        <v>26</v>
      </c>
      <c r="C2270" s="60">
        <v>320035</v>
      </c>
      <c r="D2270" s="107" t="s">
        <v>177</v>
      </c>
      <c r="E2270" s="62">
        <v>11</v>
      </c>
      <c r="F2270" s="62">
        <v>14</v>
      </c>
      <c r="G2270" s="100">
        <v>-3</v>
      </c>
    </row>
    <row r="2271" spans="1:7" ht="18" customHeight="1" x14ac:dyDescent="0.25">
      <c r="A2271" s="59">
        <f t="shared" si="35"/>
        <v>44713</v>
      </c>
      <c r="B2271" s="60" t="s">
        <v>26</v>
      </c>
      <c r="C2271" s="60">
        <v>320040</v>
      </c>
      <c r="D2271" s="107" t="s">
        <v>178</v>
      </c>
      <c r="E2271" s="62">
        <v>244</v>
      </c>
      <c r="F2271" s="62">
        <v>142</v>
      </c>
      <c r="G2271" s="100">
        <v>102</v>
      </c>
    </row>
    <row r="2272" spans="1:7" ht="18" customHeight="1" x14ac:dyDescent="0.25">
      <c r="A2272" s="59">
        <f t="shared" si="35"/>
        <v>44713</v>
      </c>
      <c r="B2272" s="60" t="s">
        <v>26</v>
      </c>
      <c r="C2272" s="60">
        <v>320050</v>
      </c>
      <c r="D2272" s="107" t="s">
        <v>179</v>
      </c>
      <c r="E2272" s="62">
        <v>9</v>
      </c>
      <c r="F2272" s="62">
        <v>13</v>
      </c>
      <c r="G2272" s="100">
        <v>-4</v>
      </c>
    </row>
    <row r="2273" spans="1:7" ht="18" customHeight="1" x14ac:dyDescent="0.25">
      <c r="A2273" s="59">
        <f t="shared" si="35"/>
        <v>44713</v>
      </c>
      <c r="B2273" s="60" t="s">
        <v>26</v>
      </c>
      <c r="C2273" s="60">
        <v>320060</v>
      </c>
      <c r="D2273" s="107" t="s">
        <v>180</v>
      </c>
      <c r="E2273" s="62">
        <v>1688</v>
      </c>
      <c r="F2273" s="62">
        <v>2221</v>
      </c>
      <c r="G2273" s="100">
        <v>-533</v>
      </c>
    </row>
    <row r="2274" spans="1:7" ht="18" customHeight="1" x14ac:dyDescent="0.25">
      <c r="A2274" s="59">
        <f t="shared" si="35"/>
        <v>44713</v>
      </c>
      <c r="B2274" s="60" t="s">
        <v>26</v>
      </c>
      <c r="C2274" s="60">
        <v>320070</v>
      </c>
      <c r="D2274" s="107" t="s">
        <v>181</v>
      </c>
      <c r="E2274" s="62">
        <v>122</v>
      </c>
      <c r="F2274" s="62">
        <v>81</v>
      </c>
      <c r="G2274" s="100">
        <v>41</v>
      </c>
    </row>
    <row r="2275" spans="1:7" ht="18" customHeight="1" x14ac:dyDescent="0.25">
      <c r="A2275" s="59">
        <f t="shared" si="35"/>
        <v>44713</v>
      </c>
      <c r="B2275" s="60" t="s">
        <v>26</v>
      </c>
      <c r="C2275" s="60">
        <v>320080</v>
      </c>
      <c r="D2275" s="107" t="s">
        <v>182</v>
      </c>
      <c r="E2275" s="62">
        <v>146</v>
      </c>
      <c r="F2275" s="62">
        <v>179</v>
      </c>
      <c r="G2275" s="100">
        <v>-33</v>
      </c>
    </row>
    <row r="2276" spans="1:7" ht="18" customHeight="1" x14ac:dyDescent="0.25">
      <c r="A2276" s="59">
        <f t="shared" si="35"/>
        <v>44713</v>
      </c>
      <c r="B2276" s="60" t="s">
        <v>26</v>
      </c>
      <c r="C2276" s="60">
        <v>320090</v>
      </c>
      <c r="D2276" s="107" t="s">
        <v>183</v>
      </c>
      <c r="E2276" s="62">
        <v>230</v>
      </c>
      <c r="F2276" s="62">
        <v>278</v>
      </c>
      <c r="G2276" s="100">
        <v>-48</v>
      </c>
    </row>
    <row r="2277" spans="1:7" ht="18" customHeight="1" x14ac:dyDescent="0.25">
      <c r="A2277" s="59">
        <f t="shared" si="35"/>
        <v>44713</v>
      </c>
      <c r="B2277" s="60" t="s">
        <v>26</v>
      </c>
      <c r="C2277" s="60">
        <v>320100</v>
      </c>
      <c r="D2277" s="107" t="s">
        <v>184</v>
      </c>
      <c r="E2277" s="62">
        <v>122</v>
      </c>
      <c r="F2277" s="62">
        <v>92</v>
      </c>
      <c r="G2277" s="100">
        <v>30</v>
      </c>
    </row>
    <row r="2278" spans="1:7" ht="18" customHeight="1" x14ac:dyDescent="0.25">
      <c r="A2278" s="59">
        <f t="shared" si="35"/>
        <v>44713</v>
      </c>
      <c r="B2278" s="60" t="s">
        <v>26</v>
      </c>
      <c r="C2278" s="60">
        <v>320110</v>
      </c>
      <c r="D2278" s="107" t="s">
        <v>185</v>
      </c>
      <c r="E2278" s="62">
        <v>48</v>
      </c>
      <c r="F2278" s="62">
        <v>23</v>
      </c>
      <c r="G2278" s="100">
        <v>25</v>
      </c>
    </row>
    <row r="2279" spans="1:7" ht="18" customHeight="1" x14ac:dyDescent="0.25">
      <c r="A2279" s="59">
        <f t="shared" si="35"/>
        <v>44713</v>
      </c>
      <c r="B2279" s="60" t="s">
        <v>26</v>
      </c>
      <c r="C2279" s="60">
        <v>320115</v>
      </c>
      <c r="D2279" s="107" t="s">
        <v>186</v>
      </c>
      <c r="E2279" s="62">
        <v>103</v>
      </c>
      <c r="F2279" s="62">
        <v>27</v>
      </c>
      <c r="G2279" s="100">
        <v>76</v>
      </c>
    </row>
    <row r="2280" spans="1:7" ht="18" customHeight="1" x14ac:dyDescent="0.25">
      <c r="A2280" s="59">
        <f t="shared" si="35"/>
        <v>44713</v>
      </c>
      <c r="B2280" s="60" t="s">
        <v>26</v>
      </c>
      <c r="C2280" s="60">
        <v>320120</v>
      </c>
      <c r="D2280" s="107" t="s">
        <v>187</v>
      </c>
      <c r="E2280" s="62">
        <v>1717</v>
      </c>
      <c r="F2280" s="62">
        <v>1379</v>
      </c>
      <c r="G2280" s="100">
        <v>338</v>
      </c>
    </row>
    <row r="2281" spans="1:7" ht="18" customHeight="1" x14ac:dyDescent="0.25">
      <c r="A2281" s="59">
        <f t="shared" si="35"/>
        <v>44713</v>
      </c>
      <c r="B2281" s="60" t="s">
        <v>26</v>
      </c>
      <c r="C2281" s="60">
        <v>320130</v>
      </c>
      <c r="D2281" s="107" t="s">
        <v>188</v>
      </c>
      <c r="E2281" s="62">
        <v>2718</v>
      </c>
      <c r="F2281" s="62">
        <v>2468</v>
      </c>
      <c r="G2281" s="100">
        <v>250</v>
      </c>
    </row>
    <row r="2282" spans="1:7" ht="18" customHeight="1" x14ac:dyDescent="0.25">
      <c r="A2282" s="59">
        <f t="shared" si="35"/>
        <v>44713</v>
      </c>
      <c r="B2282" s="60" t="s">
        <v>26</v>
      </c>
      <c r="C2282" s="60">
        <v>320140</v>
      </c>
      <c r="D2282" s="107" t="s">
        <v>189</v>
      </c>
      <c r="E2282" s="62">
        <v>289</v>
      </c>
      <c r="F2282" s="62">
        <v>324</v>
      </c>
      <c r="G2282" s="100">
        <v>-35</v>
      </c>
    </row>
    <row r="2283" spans="1:7" ht="18" customHeight="1" x14ac:dyDescent="0.25">
      <c r="A2283" s="59">
        <f t="shared" si="35"/>
        <v>44713</v>
      </c>
      <c r="B2283" s="60" t="s">
        <v>26</v>
      </c>
      <c r="C2283" s="60">
        <v>320150</v>
      </c>
      <c r="D2283" s="107" t="s">
        <v>190</v>
      </c>
      <c r="E2283" s="62">
        <v>1503</v>
      </c>
      <c r="F2283" s="62">
        <v>1276</v>
      </c>
      <c r="G2283" s="100">
        <v>227</v>
      </c>
    </row>
    <row r="2284" spans="1:7" ht="18" customHeight="1" x14ac:dyDescent="0.25">
      <c r="A2284" s="59">
        <f t="shared" si="35"/>
        <v>44713</v>
      </c>
      <c r="B2284" s="60" t="s">
        <v>26</v>
      </c>
      <c r="C2284" s="60">
        <v>320160</v>
      </c>
      <c r="D2284" s="107" t="s">
        <v>191</v>
      </c>
      <c r="E2284" s="62">
        <v>95</v>
      </c>
      <c r="F2284" s="62">
        <v>82</v>
      </c>
      <c r="G2284" s="100">
        <v>13</v>
      </c>
    </row>
    <row r="2285" spans="1:7" ht="18" customHeight="1" x14ac:dyDescent="0.25">
      <c r="A2285" s="59">
        <f t="shared" si="35"/>
        <v>44713</v>
      </c>
      <c r="B2285" s="60" t="s">
        <v>26</v>
      </c>
      <c r="C2285" s="60">
        <v>320170</v>
      </c>
      <c r="D2285" s="107" t="s">
        <v>192</v>
      </c>
      <c r="E2285" s="62">
        <v>48</v>
      </c>
      <c r="F2285" s="62">
        <v>42</v>
      </c>
      <c r="G2285" s="100">
        <v>6</v>
      </c>
    </row>
    <row r="2286" spans="1:7" ht="18" customHeight="1" x14ac:dyDescent="0.25">
      <c r="A2286" s="59">
        <f t="shared" si="35"/>
        <v>44713</v>
      </c>
      <c r="B2286" s="60" t="s">
        <v>26</v>
      </c>
      <c r="C2286" s="60">
        <v>320180</v>
      </c>
      <c r="D2286" s="107" t="s">
        <v>193</v>
      </c>
      <c r="E2286" s="62">
        <v>17</v>
      </c>
      <c r="F2286" s="62">
        <v>5</v>
      </c>
      <c r="G2286" s="100">
        <v>12</v>
      </c>
    </row>
    <row r="2287" spans="1:7" ht="18" customHeight="1" x14ac:dyDescent="0.25">
      <c r="A2287" s="59">
        <f t="shared" si="35"/>
        <v>44713</v>
      </c>
      <c r="B2287" s="60" t="s">
        <v>26</v>
      </c>
      <c r="C2287" s="60">
        <v>320190</v>
      </c>
      <c r="D2287" s="107" t="s">
        <v>194</v>
      </c>
      <c r="E2287" s="62">
        <v>240</v>
      </c>
      <c r="F2287" s="62">
        <v>181</v>
      </c>
      <c r="G2287" s="100">
        <v>59</v>
      </c>
    </row>
    <row r="2288" spans="1:7" ht="18" customHeight="1" x14ac:dyDescent="0.25">
      <c r="A2288" s="59">
        <f t="shared" si="35"/>
        <v>44713</v>
      </c>
      <c r="B2288" s="60" t="s">
        <v>26</v>
      </c>
      <c r="C2288" s="60">
        <v>320200</v>
      </c>
      <c r="D2288" s="107" t="s">
        <v>195</v>
      </c>
      <c r="E2288" s="62">
        <v>23</v>
      </c>
      <c r="F2288" s="62">
        <v>24</v>
      </c>
      <c r="G2288" s="100">
        <v>-1</v>
      </c>
    </row>
    <row r="2289" spans="1:7" ht="18" customHeight="1" x14ac:dyDescent="0.25">
      <c r="A2289" s="59">
        <f t="shared" si="35"/>
        <v>44713</v>
      </c>
      <c r="B2289" s="60" t="s">
        <v>26</v>
      </c>
      <c r="C2289" s="60">
        <v>320210</v>
      </c>
      <c r="D2289" s="107" t="s">
        <v>196</v>
      </c>
      <c r="E2289" s="62">
        <v>69</v>
      </c>
      <c r="F2289" s="62">
        <v>51</v>
      </c>
      <c r="G2289" s="100">
        <v>18</v>
      </c>
    </row>
    <row r="2290" spans="1:7" ht="18" customHeight="1" x14ac:dyDescent="0.25">
      <c r="A2290" s="59">
        <f t="shared" si="35"/>
        <v>44713</v>
      </c>
      <c r="B2290" s="60" t="s">
        <v>26</v>
      </c>
      <c r="C2290" s="60">
        <v>320220</v>
      </c>
      <c r="D2290" s="107" t="s">
        <v>197</v>
      </c>
      <c r="E2290" s="62">
        <v>113</v>
      </c>
      <c r="F2290" s="62">
        <v>81</v>
      </c>
      <c r="G2290" s="100">
        <v>32</v>
      </c>
    </row>
    <row r="2291" spans="1:7" ht="18" customHeight="1" x14ac:dyDescent="0.25">
      <c r="A2291" s="59">
        <f t="shared" si="35"/>
        <v>44713</v>
      </c>
      <c r="B2291" s="60" t="s">
        <v>26</v>
      </c>
      <c r="C2291" s="60">
        <v>320225</v>
      </c>
      <c r="D2291" s="107" t="s">
        <v>198</v>
      </c>
      <c r="E2291" s="62">
        <v>32</v>
      </c>
      <c r="F2291" s="62">
        <v>34</v>
      </c>
      <c r="G2291" s="100">
        <v>-2</v>
      </c>
    </row>
    <row r="2292" spans="1:7" ht="18" customHeight="1" x14ac:dyDescent="0.25">
      <c r="A2292" s="59">
        <f t="shared" si="35"/>
        <v>44713</v>
      </c>
      <c r="B2292" s="60" t="s">
        <v>26</v>
      </c>
      <c r="C2292" s="60">
        <v>320230</v>
      </c>
      <c r="D2292" s="107" t="s">
        <v>199</v>
      </c>
      <c r="E2292" s="62">
        <v>141</v>
      </c>
      <c r="F2292" s="62">
        <v>95</v>
      </c>
      <c r="G2292" s="100">
        <v>46</v>
      </c>
    </row>
    <row r="2293" spans="1:7" ht="18" customHeight="1" x14ac:dyDescent="0.25">
      <c r="A2293" s="59">
        <f t="shared" si="35"/>
        <v>44713</v>
      </c>
      <c r="B2293" s="60" t="s">
        <v>26</v>
      </c>
      <c r="C2293" s="60">
        <v>320240</v>
      </c>
      <c r="D2293" s="107" t="s">
        <v>200</v>
      </c>
      <c r="E2293" s="62">
        <v>811</v>
      </c>
      <c r="F2293" s="62">
        <v>833</v>
      </c>
      <c r="G2293" s="100">
        <v>-22</v>
      </c>
    </row>
    <row r="2294" spans="1:7" ht="18" customHeight="1" x14ac:dyDescent="0.25">
      <c r="A2294" s="59">
        <f t="shared" si="35"/>
        <v>44713</v>
      </c>
      <c r="B2294" s="60" t="s">
        <v>26</v>
      </c>
      <c r="C2294" s="60">
        <v>320245</v>
      </c>
      <c r="D2294" s="107" t="s">
        <v>201</v>
      </c>
      <c r="E2294" s="62">
        <v>141</v>
      </c>
      <c r="F2294" s="62">
        <v>111</v>
      </c>
      <c r="G2294" s="100">
        <v>30</v>
      </c>
    </row>
    <row r="2295" spans="1:7" ht="18" customHeight="1" x14ac:dyDescent="0.25">
      <c r="A2295" s="59">
        <f t="shared" si="35"/>
        <v>44713</v>
      </c>
      <c r="B2295" s="60" t="s">
        <v>26</v>
      </c>
      <c r="C2295" s="60">
        <v>320250</v>
      </c>
      <c r="D2295" s="107" t="s">
        <v>202</v>
      </c>
      <c r="E2295" s="62">
        <v>223</v>
      </c>
      <c r="F2295" s="62">
        <v>175</v>
      </c>
      <c r="G2295" s="100">
        <v>48</v>
      </c>
    </row>
    <row r="2296" spans="1:7" ht="18" customHeight="1" x14ac:dyDescent="0.25">
      <c r="A2296" s="59">
        <f t="shared" si="35"/>
        <v>44713</v>
      </c>
      <c r="B2296" s="60" t="s">
        <v>26</v>
      </c>
      <c r="C2296" s="60">
        <v>320255</v>
      </c>
      <c r="D2296" s="107" t="s">
        <v>203</v>
      </c>
      <c r="E2296" s="62">
        <v>108</v>
      </c>
      <c r="F2296" s="62">
        <v>16</v>
      </c>
      <c r="G2296" s="100">
        <v>92</v>
      </c>
    </row>
    <row r="2297" spans="1:7" ht="18" customHeight="1" x14ac:dyDescent="0.25">
      <c r="A2297" s="59">
        <f t="shared" si="35"/>
        <v>44713</v>
      </c>
      <c r="B2297" s="60" t="s">
        <v>26</v>
      </c>
      <c r="C2297" s="60">
        <v>320260</v>
      </c>
      <c r="D2297" s="107" t="s">
        <v>204</v>
      </c>
      <c r="E2297" s="62">
        <v>164</v>
      </c>
      <c r="F2297" s="62">
        <v>142</v>
      </c>
      <c r="G2297" s="100">
        <v>22</v>
      </c>
    </row>
    <row r="2298" spans="1:7" ht="18" customHeight="1" x14ac:dyDescent="0.25">
      <c r="A2298" s="59">
        <f t="shared" si="35"/>
        <v>44713</v>
      </c>
      <c r="B2298" s="60" t="s">
        <v>26</v>
      </c>
      <c r="C2298" s="60">
        <v>320265</v>
      </c>
      <c r="D2298" s="107" t="s">
        <v>205</v>
      </c>
      <c r="E2298" s="62">
        <v>42</v>
      </c>
      <c r="F2298" s="62">
        <v>34</v>
      </c>
      <c r="G2298" s="100">
        <v>8</v>
      </c>
    </row>
    <row r="2299" spans="1:7" ht="18" customHeight="1" x14ac:dyDescent="0.25">
      <c r="A2299" s="59">
        <f t="shared" si="35"/>
        <v>44713</v>
      </c>
      <c r="B2299" s="60" t="s">
        <v>26</v>
      </c>
      <c r="C2299" s="60">
        <v>320270</v>
      </c>
      <c r="D2299" s="107" t="s">
        <v>206</v>
      </c>
      <c r="E2299" s="62">
        <v>43</v>
      </c>
      <c r="F2299" s="62">
        <v>40</v>
      </c>
      <c r="G2299" s="100">
        <v>3</v>
      </c>
    </row>
    <row r="2300" spans="1:7" ht="18" customHeight="1" x14ac:dyDescent="0.25">
      <c r="A2300" s="59">
        <f t="shared" si="35"/>
        <v>44713</v>
      </c>
      <c r="B2300" s="60" t="s">
        <v>26</v>
      </c>
      <c r="C2300" s="60">
        <v>320280</v>
      </c>
      <c r="D2300" s="107" t="s">
        <v>207</v>
      </c>
      <c r="E2300" s="62">
        <v>222</v>
      </c>
      <c r="F2300" s="62">
        <v>205</v>
      </c>
      <c r="G2300" s="100">
        <v>17</v>
      </c>
    </row>
    <row r="2301" spans="1:7" ht="18" customHeight="1" x14ac:dyDescent="0.25">
      <c r="A2301" s="59">
        <f t="shared" si="35"/>
        <v>44713</v>
      </c>
      <c r="B2301" s="60" t="s">
        <v>26</v>
      </c>
      <c r="C2301" s="60">
        <v>320290</v>
      </c>
      <c r="D2301" s="107" t="s">
        <v>208</v>
      </c>
      <c r="E2301" s="62">
        <v>25</v>
      </c>
      <c r="F2301" s="62">
        <v>49</v>
      </c>
      <c r="G2301" s="100">
        <v>-24</v>
      </c>
    </row>
    <row r="2302" spans="1:7" ht="18" customHeight="1" x14ac:dyDescent="0.25">
      <c r="A2302" s="59">
        <f t="shared" si="35"/>
        <v>44713</v>
      </c>
      <c r="B2302" s="60" t="s">
        <v>26</v>
      </c>
      <c r="C2302" s="60">
        <v>320300</v>
      </c>
      <c r="D2302" s="107" t="s">
        <v>209</v>
      </c>
      <c r="E2302" s="62">
        <v>115</v>
      </c>
      <c r="F2302" s="62">
        <v>99</v>
      </c>
      <c r="G2302" s="100">
        <v>16</v>
      </c>
    </row>
    <row r="2303" spans="1:7" ht="18" customHeight="1" x14ac:dyDescent="0.25">
      <c r="A2303" s="59">
        <f t="shared" si="35"/>
        <v>44713</v>
      </c>
      <c r="B2303" s="60" t="s">
        <v>26</v>
      </c>
      <c r="C2303" s="60">
        <v>320305</v>
      </c>
      <c r="D2303" s="107" t="s">
        <v>210</v>
      </c>
      <c r="E2303" s="62">
        <v>258</v>
      </c>
      <c r="F2303" s="62">
        <v>572</v>
      </c>
      <c r="G2303" s="100">
        <v>-314</v>
      </c>
    </row>
    <row r="2304" spans="1:7" ht="18" customHeight="1" x14ac:dyDescent="0.25">
      <c r="A2304" s="59">
        <f t="shared" si="35"/>
        <v>44713</v>
      </c>
      <c r="B2304" s="60" t="s">
        <v>26</v>
      </c>
      <c r="C2304" s="60">
        <v>320310</v>
      </c>
      <c r="D2304" s="107" t="s">
        <v>211</v>
      </c>
      <c r="E2304" s="62">
        <v>22</v>
      </c>
      <c r="F2304" s="62">
        <v>22</v>
      </c>
      <c r="G2304" s="100">
        <v>0</v>
      </c>
    </row>
    <row r="2305" spans="1:7" ht="18" customHeight="1" x14ac:dyDescent="0.25">
      <c r="A2305" s="59">
        <f t="shared" si="35"/>
        <v>44713</v>
      </c>
      <c r="B2305" s="60" t="s">
        <v>26</v>
      </c>
      <c r="C2305" s="60">
        <v>320313</v>
      </c>
      <c r="D2305" s="107" t="s">
        <v>212</v>
      </c>
      <c r="E2305" s="62">
        <v>189</v>
      </c>
      <c r="F2305" s="62">
        <v>431</v>
      </c>
      <c r="G2305" s="100">
        <v>-242</v>
      </c>
    </row>
    <row r="2306" spans="1:7" ht="18" customHeight="1" x14ac:dyDescent="0.25">
      <c r="A2306" s="59">
        <f t="shared" si="35"/>
        <v>44713</v>
      </c>
      <c r="B2306" s="60" t="s">
        <v>26</v>
      </c>
      <c r="C2306" s="60">
        <v>320316</v>
      </c>
      <c r="D2306" s="107" t="s">
        <v>213</v>
      </c>
      <c r="E2306" s="62">
        <v>15</v>
      </c>
      <c r="F2306" s="62">
        <v>12</v>
      </c>
      <c r="G2306" s="100">
        <v>3</v>
      </c>
    </row>
    <row r="2307" spans="1:7" ht="18" customHeight="1" x14ac:dyDescent="0.25">
      <c r="A2307" s="59">
        <f t="shared" ref="A2307:A2370" si="36">IF(B2307&lt;&gt;"",DATE(2020,INT((ROW(A2305)-1)/78)+1,1),"")</f>
        <v>44713</v>
      </c>
      <c r="B2307" s="60" t="s">
        <v>26</v>
      </c>
      <c r="C2307" s="60">
        <v>320320</v>
      </c>
      <c r="D2307" s="107" t="s">
        <v>214</v>
      </c>
      <c r="E2307" s="62">
        <v>2392</v>
      </c>
      <c r="F2307" s="62">
        <v>2369</v>
      </c>
      <c r="G2307" s="100">
        <v>23</v>
      </c>
    </row>
    <row r="2308" spans="1:7" ht="18" customHeight="1" x14ac:dyDescent="0.25">
      <c r="A2308" s="59">
        <f t="shared" si="36"/>
        <v>44713</v>
      </c>
      <c r="B2308" s="60" t="s">
        <v>26</v>
      </c>
      <c r="C2308" s="60">
        <v>320330</v>
      </c>
      <c r="D2308" s="107" t="s">
        <v>215</v>
      </c>
      <c r="E2308" s="62">
        <v>29</v>
      </c>
      <c r="F2308" s="62">
        <v>16</v>
      </c>
      <c r="G2308" s="100">
        <v>13</v>
      </c>
    </row>
    <row r="2309" spans="1:7" ht="18" customHeight="1" x14ac:dyDescent="0.25">
      <c r="A2309" s="59">
        <f t="shared" si="36"/>
        <v>44713</v>
      </c>
      <c r="B2309" s="60" t="s">
        <v>26</v>
      </c>
      <c r="C2309" s="60">
        <v>320332</v>
      </c>
      <c r="D2309" s="107" t="s">
        <v>216</v>
      </c>
      <c r="E2309" s="62">
        <v>197</v>
      </c>
      <c r="F2309" s="62">
        <v>145</v>
      </c>
      <c r="G2309" s="100">
        <v>52</v>
      </c>
    </row>
    <row r="2310" spans="1:7" ht="18" customHeight="1" x14ac:dyDescent="0.25">
      <c r="A2310" s="59">
        <f t="shared" si="36"/>
        <v>44713</v>
      </c>
      <c r="B2310" s="60" t="s">
        <v>26</v>
      </c>
      <c r="C2310" s="60">
        <v>320334</v>
      </c>
      <c r="D2310" s="107" t="s">
        <v>217</v>
      </c>
      <c r="E2310" s="62">
        <v>218</v>
      </c>
      <c r="F2310" s="62">
        <v>181</v>
      </c>
      <c r="G2310" s="100">
        <v>37</v>
      </c>
    </row>
    <row r="2311" spans="1:7" ht="18" customHeight="1" x14ac:dyDescent="0.25">
      <c r="A2311" s="59">
        <f t="shared" si="36"/>
        <v>44713</v>
      </c>
      <c r="B2311" s="60" t="s">
        <v>26</v>
      </c>
      <c r="C2311" s="60">
        <v>320335</v>
      </c>
      <c r="D2311" s="107" t="s">
        <v>218</v>
      </c>
      <c r="E2311" s="62">
        <v>118</v>
      </c>
      <c r="F2311" s="62">
        <v>106</v>
      </c>
      <c r="G2311" s="100">
        <v>12</v>
      </c>
    </row>
    <row r="2312" spans="1:7" ht="18" customHeight="1" x14ac:dyDescent="0.25">
      <c r="A2312" s="59">
        <f t="shared" si="36"/>
        <v>44713</v>
      </c>
      <c r="B2312" s="60" t="s">
        <v>26</v>
      </c>
      <c r="C2312" s="60">
        <v>320340</v>
      </c>
      <c r="D2312" s="107" t="s">
        <v>219</v>
      </c>
      <c r="E2312" s="62">
        <v>72</v>
      </c>
      <c r="F2312" s="62">
        <v>53</v>
      </c>
      <c r="G2312" s="100">
        <v>19</v>
      </c>
    </row>
    <row r="2313" spans="1:7" ht="18" customHeight="1" x14ac:dyDescent="0.25">
      <c r="A2313" s="59">
        <f t="shared" si="36"/>
        <v>44713</v>
      </c>
      <c r="B2313" s="60" t="s">
        <v>26</v>
      </c>
      <c r="C2313" s="60">
        <v>320350</v>
      </c>
      <c r="D2313" s="107" t="s">
        <v>220</v>
      </c>
      <c r="E2313" s="62">
        <v>121</v>
      </c>
      <c r="F2313" s="62">
        <v>75</v>
      </c>
      <c r="G2313" s="100">
        <v>46</v>
      </c>
    </row>
    <row r="2314" spans="1:7" ht="18" customHeight="1" x14ac:dyDescent="0.25">
      <c r="A2314" s="59">
        <f t="shared" si="36"/>
        <v>44713</v>
      </c>
      <c r="B2314" s="60" t="s">
        <v>26</v>
      </c>
      <c r="C2314" s="60">
        <v>320360</v>
      </c>
      <c r="D2314" s="107" t="s">
        <v>221</v>
      </c>
      <c r="E2314" s="62">
        <v>16</v>
      </c>
      <c r="F2314" s="62">
        <v>12</v>
      </c>
      <c r="G2314" s="100">
        <v>4</v>
      </c>
    </row>
    <row r="2315" spans="1:7" ht="18" customHeight="1" x14ac:dyDescent="0.25">
      <c r="A2315" s="59">
        <f t="shared" si="36"/>
        <v>44713</v>
      </c>
      <c r="B2315" s="60" t="s">
        <v>26</v>
      </c>
      <c r="C2315" s="60">
        <v>320370</v>
      </c>
      <c r="D2315" s="107" t="s">
        <v>222</v>
      </c>
      <c r="E2315" s="62">
        <v>54</v>
      </c>
      <c r="F2315" s="62">
        <v>61</v>
      </c>
      <c r="G2315" s="100">
        <v>-7</v>
      </c>
    </row>
    <row r="2316" spans="1:7" ht="18" customHeight="1" x14ac:dyDescent="0.25">
      <c r="A2316" s="59">
        <f t="shared" si="36"/>
        <v>44713</v>
      </c>
      <c r="B2316" s="60" t="s">
        <v>26</v>
      </c>
      <c r="C2316" s="60">
        <v>320380</v>
      </c>
      <c r="D2316" s="107" t="s">
        <v>223</v>
      </c>
      <c r="E2316" s="62">
        <v>48</v>
      </c>
      <c r="F2316" s="62">
        <v>23</v>
      </c>
      <c r="G2316" s="100">
        <v>25</v>
      </c>
    </row>
    <row r="2317" spans="1:7" ht="18" customHeight="1" x14ac:dyDescent="0.25">
      <c r="A2317" s="59">
        <f t="shared" si="36"/>
        <v>44713</v>
      </c>
      <c r="B2317" s="60" t="s">
        <v>26</v>
      </c>
      <c r="C2317" s="60">
        <v>320390</v>
      </c>
      <c r="D2317" s="107" t="s">
        <v>224</v>
      </c>
      <c r="E2317" s="62">
        <v>477</v>
      </c>
      <c r="F2317" s="62">
        <v>375</v>
      </c>
      <c r="G2317" s="100">
        <v>102</v>
      </c>
    </row>
    <row r="2318" spans="1:7" ht="18" customHeight="1" x14ac:dyDescent="0.25">
      <c r="A2318" s="59">
        <f t="shared" si="36"/>
        <v>44713</v>
      </c>
      <c r="B2318" s="60" t="s">
        <v>26</v>
      </c>
      <c r="C2318" s="60">
        <v>320400</v>
      </c>
      <c r="D2318" s="107" t="s">
        <v>225</v>
      </c>
      <c r="E2318" s="62">
        <v>59</v>
      </c>
      <c r="F2318" s="62">
        <v>57</v>
      </c>
      <c r="G2318" s="100">
        <v>2</v>
      </c>
    </row>
    <row r="2319" spans="1:7" ht="18" customHeight="1" x14ac:dyDescent="0.25">
      <c r="A2319" s="59">
        <f t="shared" si="36"/>
        <v>44713</v>
      </c>
      <c r="B2319" s="60" t="s">
        <v>26</v>
      </c>
      <c r="C2319" s="60">
        <v>320405</v>
      </c>
      <c r="D2319" s="107" t="s">
        <v>226</v>
      </c>
      <c r="E2319" s="62">
        <v>139</v>
      </c>
      <c r="F2319" s="62">
        <v>116</v>
      </c>
      <c r="G2319" s="100">
        <v>23</v>
      </c>
    </row>
    <row r="2320" spans="1:7" ht="18" customHeight="1" x14ac:dyDescent="0.25">
      <c r="A2320" s="59">
        <f t="shared" si="36"/>
        <v>44713</v>
      </c>
      <c r="B2320" s="60" t="s">
        <v>26</v>
      </c>
      <c r="C2320" s="60">
        <v>320410</v>
      </c>
      <c r="D2320" s="107" t="s">
        <v>227</v>
      </c>
      <c r="E2320" s="62">
        <v>292</v>
      </c>
      <c r="F2320" s="62">
        <v>164</v>
      </c>
      <c r="G2320" s="100">
        <v>128</v>
      </c>
    </row>
    <row r="2321" spans="1:7" ht="18" customHeight="1" x14ac:dyDescent="0.25">
      <c r="A2321" s="59">
        <f t="shared" si="36"/>
        <v>44713</v>
      </c>
      <c r="B2321" s="60" t="s">
        <v>26</v>
      </c>
      <c r="C2321" s="60">
        <v>320420</v>
      </c>
      <c r="D2321" s="107" t="s">
        <v>228</v>
      </c>
      <c r="E2321" s="62">
        <v>110</v>
      </c>
      <c r="F2321" s="62">
        <v>69</v>
      </c>
      <c r="G2321" s="100">
        <v>41</v>
      </c>
    </row>
    <row r="2322" spans="1:7" ht="18" customHeight="1" x14ac:dyDescent="0.25">
      <c r="A2322" s="59">
        <f t="shared" si="36"/>
        <v>44713</v>
      </c>
      <c r="B2322" s="60" t="s">
        <v>26</v>
      </c>
      <c r="C2322" s="60">
        <v>320425</v>
      </c>
      <c r="D2322" s="107" t="s">
        <v>229</v>
      </c>
      <c r="E2322" s="62">
        <v>19</v>
      </c>
      <c r="F2322" s="62">
        <v>8</v>
      </c>
      <c r="G2322" s="100">
        <v>11</v>
      </c>
    </row>
    <row r="2323" spans="1:7" ht="18" customHeight="1" x14ac:dyDescent="0.25">
      <c r="A2323" s="59">
        <f t="shared" si="36"/>
        <v>44713</v>
      </c>
      <c r="B2323" s="60" t="s">
        <v>26</v>
      </c>
      <c r="C2323" s="60">
        <v>320430</v>
      </c>
      <c r="D2323" s="107" t="s">
        <v>230</v>
      </c>
      <c r="E2323" s="62">
        <v>36</v>
      </c>
      <c r="F2323" s="62">
        <v>39</v>
      </c>
      <c r="G2323" s="100">
        <v>-3</v>
      </c>
    </row>
    <row r="2324" spans="1:7" ht="18" customHeight="1" x14ac:dyDescent="0.25">
      <c r="A2324" s="59">
        <f t="shared" si="36"/>
        <v>44713</v>
      </c>
      <c r="B2324" s="60" t="s">
        <v>26</v>
      </c>
      <c r="C2324" s="60">
        <v>320435</v>
      </c>
      <c r="D2324" s="107" t="s">
        <v>231</v>
      </c>
      <c r="E2324" s="62">
        <v>94</v>
      </c>
      <c r="F2324" s="62">
        <v>140</v>
      </c>
      <c r="G2324" s="100">
        <v>-46</v>
      </c>
    </row>
    <row r="2325" spans="1:7" ht="18" customHeight="1" x14ac:dyDescent="0.25">
      <c r="A2325" s="59">
        <f t="shared" si="36"/>
        <v>44713</v>
      </c>
      <c r="B2325" s="60" t="s">
        <v>26</v>
      </c>
      <c r="C2325" s="60">
        <v>320440</v>
      </c>
      <c r="D2325" s="107" t="s">
        <v>232</v>
      </c>
      <c r="E2325" s="62">
        <v>42</v>
      </c>
      <c r="F2325" s="62">
        <v>33</v>
      </c>
      <c r="G2325" s="100">
        <v>9</v>
      </c>
    </row>
    <row r="2326" spans="1:7" ht="18" customHeight="1" x14ac:dyDescent="0.25">
      <c r="A2326" s="59">
        <f t="shared" si="36"/>
        <v>44713</v>
      </c>
      <c r="B2326" s="60" t="s">
        <v>26</v>
      </c>
      <c r="C2326" s="60">
        <v>320450</v>
      </c>
      <c r="D2326" s="107" t="s">
        <v>233</v>
      </c>
      <c r="E2326" s="62">
        <v>39</v>
      </c>
      <c r="F2326" s="62">
        <v>31</v>
      </c>
      <c r="G2326" s="100">
        <v>8</v>
      </c>
    </row>
    <row r="2327" spans="1:7" ht="18" customHeight="1" x14ac:dyDescent="0.25">
      <c r="A2327" s="59">
        <f t="shared" si="36"/>
        <v>44713</v>
      </c>
      <c r="B2327" s="60" t="s">
        <v>26</v>
      </c>
      <c r="C2327" s="60">
        <v>320455</v>
      </c>
      <c r="D2327" s="107" t="s">
        <v>234</v>
      </c>
      <c r="E2327" s="62">
        <v>307</v>
      </c>
      <c r="F2327" s="62">
        <v>299</v>
      </c>
      <c r="G2327" s="100">
        <v>8</v>
      </c>
    </row>
    <row r="2328" spans="1:7" ht="18" customHeight="1" x14ac:dyDescent="0.25">
      <c r="A2328" s="59">
        <f t="shared" si="36"/>
        <v>44713</v>
      </c>
      <c r="B2328" s="60" t="s">
        <v>26</v>
      </c>
      <c r="C2328" s="60">
        <v>320460</v>
      </c>
      <c r="D2328" s="107" t="s">
        <v>235</v>
      </c>
      <c r="E2328" s="62">
        <v>179</v>
      </c>
      <c r="F2328" s="62">
        <v>150</v>
      </c>
      <c r="G2328" s="100">
        <v>29</v>
      </c>
    </row>
    <row r="2329" spans="1:7" ht="18" customHeight="1" x14ac:dyDescent="0.25">
      <c r="A2329" s="59">
        <f t="shared" si="36"/>
        <v>44713</v>
      </c>
      <c r="B2329" s="60" t="s">
        <v>26</v>
      </c>
      <c r="C2329" s="60">
        <v>320465</v>
      </c>
      <c r="D2329" s="107" t="s">
        <v>236</v>
      </c>
      <c r="E2329" s="62">
        <v>47</v>
      </c>
      <c r="F2329" s="62">
        <v>29</v>
      </c>
      <c r="G2329" s="100">
        <v>18</v>
      </c>
    </row>
    <row r="2330" spans="1:7" ht="18" customHeight="1" x14ac:dyDescent="0.25">
      <c r="A2330" s="59">
        <f t="shared" si="36"/>
        <v>44713</v>
      </c>
      <c r="B2330" s="60" t="s">
        <v>26</v>
      </c>
      <c r="C2330" s="60">
        <v>320470</v>
      </c>
      <c r="D2330" s="107" t="s">
        <v>237</v>
      </c>
      <c r="E2330" s="62">
        <v>441</v>
      </c>
      <c r="F2330" s="62">
        <v>286</v>
      </c>
      <c r="G2330" s="100">
        <v>155</v>
      </c>
    </row>
    <row r="2331" spans="1:7" ht="18" customHeight="1" x14ac:dyDescent="0.25">
      <c r="A2331" s="59">
        <f t="shared" si="36"/>
        <v>44713</v>
      </c>
      <c r="B2331" s="60" t="s">
        <v>26</v>
      </c>
      <c r="C2331" s="60">
        <v>320480</v>
      </c>
      <c r="D2331" s="107" t="s">
        <v>238</v>
      </c>
      <c r="E2331" s="62">
        <v>19</v>
      </c>
      <c r="F2331" s="62">
        <v>29</v>
      </c>
      <c r="G2331" s="100">
        <v>-10</v>
      </c>
    </row>
    <row r="2332" spans="1:7" ht="18" customHeight="1" x14ac:dyDescent="0.25">
      <c r="A2332" s="59">
        <f t="shared" si="36"/>
        <v>44713</v>
      </c>
      <c r="B2332" s="60" t="s">
        <v>26</v>
      </c>
      <c r="C2332" s="60">
        <v>320490</v>
      </c>
      <c r="D2332" s="107" t="s">
        <v>239</v>
      </c>
      <c r="E2332" s="62">
        <v>1203</v>
      </c>
      <c r="F2332" s="62">
        <v>1084</v>
      </c>
      <c r="G2332" s="100">
        <v>119</v>
      </c>
    </row>
    <row r="2333" spans="1:7" ht="18" customHeight="1" x14ac:dyDescent="0.25">
      <c r="A2333" s="59">
        <f t="shared" si="36"/>
        <v>44713</v>
      </c>
      <c r="B2333" s="60" t="s">
        <v>26</v>
      </c>
      <c r="C2333" s="60">
        <v>320495</v>
      </c>
      <c r="D2333" s="107" t="s">
        <v>240</v>
      </c>
      <c r="E2333" s="62">
        <v>41</v>
      </c>
      <c r="F2333" s="62">
        <v>66</v>
      </c>
      <c r="G2333" s="100">
        <v>-25</v>
      </c>
    </row>
    <row r="2334" spans="1:7" ht="18" customHeight="1" x14ac:dyDescent="0.25">
      <c r="A2334" s="59">
        <f t="shared" si="36"/>
        <v>44713</v>
      </c>
      <c r="B2334" s="60" t="s">
        <v>26</v>
      </c>
      <c r="C2334" s="60">
        <v>320500</v>
      </c>
      <c r="D2334" s="107" t="s">
        <v>241</v>
      </c>
      <c r="E2334" s="62">
        <v>7101</v>
      </c>
      <c r="F2334" s="62">
        <v>6225</v>
      </c>
      <c r="G2334" s="100">
        <v>876</v>
      </c>
    </row>
    <row r="2335" spans="1:7" ht="18" customHeight="1" x14ac:dyDescent="0.25">
      <c r="A2335" s="59">
        <f t="shared" si="36"/>
        <v>44713</v>
      </c>
      <c r="B2335" s="60" t="s">
        <v>26</v>
      </c>
      <c r="C2335" s="60">
        <v>320501</v>
      </c>
      <c r="D2335" s="107" t="s">
        <v>242</v>
      </c>
      <c r="E2335" s="62">
        <v>329</v>
      </c>
      <c r="F2335" s="62">
        <v>775</v>
      </c>
      <c r="G2335" s="100">
        <v>-446</v>
      </c>
    </row>
    <row r="2336" spans="1:7" ht="18" customHeight="1" x14ac:dyDescent="0.25">
      <c r="A2336" s="59">
        <f t="shared" si="36"/>
        <v>44713</v>
      </c>
      <c r="B2336" s="60" t="s">
        <v>26</v>
      </c>
      <c r="C2336" s="60">
        <v>320503</v>
      </c>
      <c r="D2336" s="107" t="s">
        <v>243</v>
      </c>
      <c r="E2336" s="62">
        <v>145</v>
      </c>
      <c r="F2336" s="62">
        <v>106</v>
      </c>
      <c r="G2336" s="100">
        <v>39</v>
      </c>
    </row>
    <row r="2337" spans="1:7" ht="18" customHeight="1" x14ac:dyDescent="0.25">
      <c r="A2337" s="59">
        <f t="shared" si="36"/>
        <v>44713</v>
      </c>
      <c r="B2337" s="60" t="s">
        <v>26</v>
      </c>
      <c r="C2337" s="60">
        <v>320506</v>
      </c>
      <c r="D2337" s="107" t="s">
        <v>244</v>
      </c>
      <c r="E2337" s="62">
        <v>254</v>
      </c>
      <c r="F2337" s="62">
        <v>213</v>
      </c>
      <c r="G2337" s="100">
        <v>41</v>
      </c>
    </row>
    <row r="2338" spans="1:7" ht="18" customHeight="1" x14ac:dyDescent="0.25">
      <c r="A2338" s="59">
        <f t="shared" si="36"/>
        <v>44713</v>
      </c>
      <c r="B2338" s="60" t="s">
        <v>26</v>
      </c>
      <c r="C2338" s="60">
        <v>320510</v>
      </c>
      <c r="D2338" s="107" t="s">
        <v>245</v>
      </c>
      <c r="E2338" s="62">
        <v>695</v>
      </c>
      <c r="F2338" s="62">
        <v>584</v>
      </c>
      <c r="G2338" s="100">
        <v>111</v>
      </c>
    </row>
    <row r="2339" spans="1:7" ht="18" customHeight="1" x14ac:dyDescent="0.25">
      <c r="A2339" s="59">
        <f t="shared" si="36"/>
        <v>44713</v>
      </c>
      <c r="B2339" s="60" t="s">
        <v>26</v>
      </c>
      <c r="C2339" s="60">
        <v>320515</v>
      </c>
      <c r="D2339" s="107" t="s">
        <v>246</v>
      </c>
      <c r="E2339" s="62">
        <v>26</v>
      </c>
      <c r="F2339" s="62">
        <v>25</v>
      </c>
      <c r="G2339" s="100">
        <v>1</v>
      </c>
    </row>
    <row r="2340" spans="1:7" ht="18" customHeight="1" x14ac:dyDescent="0.25">
      <c r="A2340" s="59">
        <f t="shared" si="36"/>
        <v>44713</v>
      </c>
      <c r="B2340" s="60" t="s">
        <v>26</v>
      </c>
      <c r="C2340" s="60">
        <v>320517</v>
      </c>
      <c r="D2340" s="107" t="s">
        <v>247</v>
      </c>
      <c r="E2340" s="62">
        <v>138</v>
      </c>
      <c r="F2340" s="62">
        <v>378</v>
      </c>
      <c r="G2340" s="100">
        <v>-240</v>
      </c>
    </row>
    <row r="2341" spans="1:7" ht="18" customHeight="1" x14ac:dyDescent="0.25">
      <c r="A2341" s="59">
        <f t="shared" si="36"/>
        <v>44713</v>
      </c>
      <c r="B2341" s="60" t="s">
        <v>26</v>
      </c>
      <c r="C2341" s="60">
        <v>320520</v>
      </c>
      <c r="D2341" s="107" t="s">
        <v>248</v>
      </c>
      <c r="E2341" s="62">
        <v>4741</v>
      </c>
      <c r="F2341" s="62">
        <v>4307</v>
      </c>
      <c r="G2341" s="100">
        <v>434</v>
      </c>
    </row>
    <row r="2342" spans="1:7" ht="18" customHeight="1" x14ac:dyDescent="0.25">
      <c r="A2342" s="59">
        <f t="shared" si="36"/>
        <v>44713</v>
      </c>
      <c r="B2342" s="60" t="s">
        <v>26</v>
      </c>
      <c r="C2342" s="60">
        <v>320530</v>
      </c>
      <c r="D2342" s="107" t="s">
        <v>249</v>
      </c>
      <c r="E2342" s="62">
        <v>6297</v>
      </c>
      <c r="F2342" s="62">
        <v>5234</v>
      </c>
      <c r="G2342" s="100">
        <v>1063</v>
      </c>
    </row>
    <row r="2343" spans="1:7" ht="18" customHeight="1" x14ac:dyDescent="0.25">
      <c r="A2343" s="59">
        <f t="shared" si="36"/>
        <v>44743</v>
      </c>
      <c r="B2343" s="60" t="s">
        <v>26</v>
      </c>
      <c r="C2343" s="60">
        <v>320010</v>
      </c>
      <c r="D2343" s="107" t="s">
        <v>172</v>
      </c>
      <c r="E2343" s="62">
        <v>71</v>
      </c>
      <c r="F2343" s="62">
        <v>91</v>
      </c>
      <c r="G2343" s="100">
        <v>-20</v>
      </c>
    </row>
    <row r="2344" spans="1:7" ht="18" customHeight="1" x14ac:dyDescent="0.25">
      <c r="A2344" s="59">
        <f t="shared" si="36"/>
        <v>44743</v>
      </c>
      <c r="B2344" s="60" t="s">
        <v>26</v>
      </c>
      <c r="C2344" s="60">
        <v>320013</v>
      </c>
      <c r="D2344" s="107" t="s">
        <v>173</v>
      </c>
      <c r="E2344" s="62">
        <v>42</v>
      </c>
      <c r="F2344" s="62">
        <v>37</v>
      </c>
      <c r="G2344" s="100">
        <v>5</v>
      </c>
    </row>
    <row r="2345" spans="1:7" ht="18" customHeight="1" x14ac:dyDescent="0.25">
      <c r="A2345" s="59">
        <f t="shared" si="36"/>
        <v>44743</v>
      </c>
      <c r="B2345" s="60" t="s">
        <v>26</v>
      </c>
      <c r="C2345" s="60">
        <v>320016</v>
      </c>
      <c r="D2345" s="107" t="s">
        <v>174</v>
      </c>
      <c r="E2345" s="62">
        <v>30</v>
      </c>
      <c r="F2345" s="62">
        <v>27</v>
      </c>
      <c r="G2345" s="100">
        <v>3</v>
      </c>
    </row>
    <row r="2346" spans="1:7" ht="18" customHeight="1" x14ac:dyDescent="0.25">
      <c r="A2346" s="59">
        <f t="shared" si="36"/>
        <v>44743</v>
      </c>
      <c r="B2346" s="60" t="s">
        <v>26</v>
      </c>
      <c r="C2346" s="60">
        <v>320020</v>
      </c>
      <c r="D2346" s="107" t="s">
        <v>175</v>
      </c>
      <c r="E2346" s="62">
        <v>108</v>
      </c>
      <c r="F2346" s="62">
        <v>75</v>
      </c>
      <c r="G2346" s="100">
        <v>33</v>
      </c>
    </row>
    <row r="2347" spans="1:7" ht="18" customHeight="1" x14ac:dyDescent="0.25">
      <c r="A2347" s="59">
        <f t="shared" si="36"/>
        <v>44743</v>
      </c>
      <c r="B2347" s="60" t="s">
        <v>26</v>
      </c>
      <c r="C2347" s="60">
        <v>320030</v>
      </c>
      <c r="D2347" s="107" t="s">
        <v>176</v>
      </c>
      <c r="E2347" s="62">
        <v>160</v>
      </c>
      <c r="F2347" s="62">
        <v>137</v>
      </c>
      <c r="G2347" s="100">
        <v>23</v>
      </c>
    </row>
    <row r="2348" spans="1:7" ht="18" customHeight="1" x14ac:dyDescent="0.25">
      <c r="A2348" s="59">
        <f t="shared" si="36"/>
        <v>44743</v>
      </c>
      <c r="B2348" s="60" t="s">
        <v>26</v>
      </c>
      <c r="C2348" s="60">
        <v>320035</v>
      </c>
      <c r="D2348" s="107" t="s">
        <v>177</v>
      </c>
      <c r="E2348" s="62">
        <v>20</v>
      </c>
      <c r="F2348" s="62">
        <v>19</v>
      </c>
      <c r="G2348" s="100">
        <v>1</v>
      </c>
    </row>
    <row r="2349" spans="1:7" ht="18" customHeight="1" x14ac:dyDescent="0.25">
      <c r="A2349" s="59">
        <f t="shared" si="36"/>
        <v>44743</v>
      </c>
      <c r="B2349" s="60" t="s">
        <v>26</v>
      </c>
      <c r="C2349" s="60">
        <v>320040</v>
      </c>
      <c r="D2349" s="107" t="s">
        <v>178</v>
      </c>
      <c r="E2349" s="62">
        <v>222</v>
      </c>
      <c r="F2349" s="62">
        <v>145</v>
      </c>
      <c r="G2349" s="100">
        <v>77</v>
      </c>
    </row>
    <row r="2350" spans="1:7" ht="18" customHeight="1" x14ac:dyDescent="0.25">
      <c r="A2350" s="59">
        <f t="shared" si="36"/>
        <v>44743</v>
      </c>
      <c r="B2350" s="60" t="s">
        <v>26</v>
      </c>
      <c r="C2350" s="60">
        <v>320050</v>
      </c>
      <c r="D2350" s="107" t="s">
        <v>179</v>
      </c>
      <c r="E2350" s="62">
        <v>10</v>
      </c>
      <c r="F2350" s="62">
        <v>11</v>
      </c>
      <c r="G2350" s="100">
        <v>-1</v>
      </c>
    </row>
    <row r="2351" spans="1:7" ht="18" customHeight="1" x14ac:dyDescent="0.25">
      <c r="A2351" s="59">
        <f t="shared" si="36"/>
        <v>44743</v>
      </c>
      <c r="B2351" s="60" t="s">
        <v>26</v>
      </c>
      <c r="C2351" s="60">
        <v>320060</v>
      </c>
      <c r="D2351" s="107" t="s">
        <v>180</v>
      </c>
      <c r="E2351" s="62">
        <v>1513</v>
      </c>
      <c r="F2351" s="62">
        <v>1580</v>
      </c>
      <c r="G2351" s="100">
        <v>-67</v>
      </c>
    </row>
    <row r="2352" spans="1:7" ht="18" customHeight="1" x14ac:dyDescent="0.25">
      <c r="A2352" s="59">
        <f t="shared" si="36"/>
        <v>44743</v>
      </c>
      <c r="B2352" s="60" t="s">
        <v>26</v>
      </c>
      <c r="C2352" s="60">
        <v>320070</v>
      </c>
      <c r="D2352" s="107" t="s">
        <v>181</v>
      </c>
      <c r="E2352" s="62">
        <v>90</v>
      </c>
      <c r="F2352" s="62">
        <v>63</v>
      </c>
      <c r="G2352" s="100">
        <v>27</v>
      </c>
    </row>
    <row r="2353" spans="1:7" ht="18" customHeight="1" x14ac:dyDescent="0.25">
      <c r="A2353" s="59">
        <f t="shared" si="36"/>
        <v>44743</v>
      </c>
      <c r="B2353" s="60" t="s">
        <v>26</v>
      </c>
      <c r="C2353" s="60">
        <v>320080</v>
      </c>
      <c r="D2353" s="107" t="s">
        <v>182</v>
      </c>
      <c r="E2353" s="62">
        <v>159</v>
      </c>
      <c r="F2353" s="62">
        <v>232</v>
      </c>
      <c r="G2353" s="100">
        <v>-73</v>
      </c>
    </row>
    <row r="2354" spans="1:7" ht="18" customHeight="1" x14ac:dyDescent="0.25">
      <c r="A2354" s="59">
        <f t="shared" si="36"/>
        <v>44743</v>
      </c>
      <c r="B2354" s="60" t="s">
        <v>26</v>
      </c>
      <c r="C2354" s="60">
        <v>320090</v>
      </c>
      <c r="D2354" s="107" t="s">
        <v>183</v>
      </c>
      <c r="E2354" s="62">
        <v>224</v>
      </c>
      <c r="F2354" s="62">
        <v>216</v>
      </c>
      <c r="G2354" s="100">
        <v>8</v>
      </c>
    </row>
    <row r="2355" spans="1:7" ht="18" customHeight="1" x14ac:dyDescent="0.25">
      <c r="A2355" s="59">
        <f t="shared" si="36"/>
        <v>44743</v>
      </c>
      <c r="B2355" s="60" t="s">
        <v>26</v>
      </c>
      <c r="C2355" s="60">
        <v>320100</v>
      </c>
      <c r="D2355" s="107" t="s">
        <v>184</v>
      </c>
      <c r="E2355" s="62">
        <v>77</v>
      </c>
      <c r="F2355" s="62">
        <v>171</v>
      </c>
      <c r="G2355" s="100">
        <v>-94</v>
      </c>
    </row>
    <row r="2356" spans="1:7" ht="18" customHeight="1" x14ac:dyDescent="0.25">
      <c r="A2356" s="59">
        <f t="shared" si="36"/>
        <v>44743</v>
      </c>
      <c r="B2356" s="60" t="s">
        <v>26</v>
      </c>
      <c r="C2356" s="60">
        <v>320110</v>
      </c>
      <c r="D2356" s="107" t="s">
        <v>185</v>
      </c>
      <c r="E2356" s="62">
        <v>40</v>
      </c>
      <c r="F2356" s="62">
        <v>21</v>
      </c>
      <c r="G2356" s="100">
        <v>19</v>
      </c>
    </row>
    <row r="2357" spans="1:7" ht="18" customHeight="1" x14ac:dyDescent="0.25">
      <c r="A2357" s="59">
        <f t="shared" si="36"/>
        <v>44743</v>
      </c>
      <c r="B2357" s="60" t="s">
        <v>26</v>
      </c>
      <c r="C2357" s="60">
        <v>320115</v>
      </c>
      <c r="D2357" s="107" t="s">
        <v>186</v>
      </c>
      <c r="E2357" s="62">
        <v>43</v>
      </c>
      <c r="F2357" s="62">
        <v>35</v>
      </c>
      <c r="G2357" s="100">
        <v>8</v>
      </c>
    </row>
    <row r="2358" spans="1:7" ht="18" customHeight="1" x14ac:dyDescent="0.25">
      <c r="A2358" s="59">
        <f t="shared" si="36"/>
        <v>44743</v>
      </c>
      <c r="B2358" s="60" t="s">
        <v>26</v>
      </c>
      <c r="C2358" s="60">
        <v>320120</v>
      </c>
      <c r="D2358" s="107" t="s">
        <v>187</v>
      </c>
      <c r="E2358" s="62">
        <v>1564</v>
      </c>
      <c r="F2358" s="62">
        <v>1581</v>
      </c>
      <c r="G2358" s="100">
        <v>-17</v>
      </c>
    </row>
    <row r="2359" spans="1:7" ht="18" customHeight="1" x14ac:dyDescent="0.25">
      <c r="A2359" s="59">
        <f t="shared" si="36"/>
        <v>44743</v>
      </c>
      <c r="B2359" s="60" t="s">
        <v>26</v>
      </c>
      <c r="C2359" s="60">
        <v>320130</v>
      </c>
      <c r="D2359" s="107" t="s">
        <v>188</v>
      </c>
      <c r="E2359" s="62">
        <v>2485</v>
      </c>
      <c r="F2359" s="62">
        <v>2245</v>
      </c>
      <c r="G2359" s="100">
        <v>240</v>
      </c>
    </row>
    <row r="2360" spans="1:7" ht="18" customHeight="1" x14ac:dyDescent="0.25">
      <c r="A2360" s="59">
        <f t="shared" si="36"/>
        <v>44743</v>
      </c>
      <c r="B2360" s="60" t="s">
        <v>26</v>
      </c>
      <c r="C2360" s="60">
        <v>320140</v>
      </c>
      <c r="D2360" s="107" t="s">
        <v>189</v>
      </c>
      <c r="E2360" s="62">
        <v>319</v>
      </c>
      <c r="F2360" s="62">
        <v>279</v>
      </c>
      <c r="G2360" s="100">
        <v>40</v>
      </c>
    </row>
    <row r="2361" spans="1:7" ht="18" customHeight="1" x14ac:dyDescent="0.25">
      <c r="A2361" s="59">
        <f t="shared" si="36"/>
        <v>44743</v>
      </c>
      <c r="B2361" s="60" t="s">
        <v>26</v>
      </c>
      <c r="C2361" s="60">
        <v>320150</v>
      </c>
      <c r="D2361" s="107" t="s">
        <v>190</v>
      </c>
      <c r="E2361" s="62">
        <v>1313</v>
      </c>
      <c r="F2361" s="62">
        <v>1358</v>
      </c>
      <c r="G2361" s="100">
        <v>-45</v>
      </c>
    </row>
    <row r="2362" spans="1:7" ht="18" customHeight="1" x14ac:dyDescent="0.25">
      <c r="A2362" s="59">
        <f t="shared" si="36"/>
        <v>44743</v>
      </c>
      <c r="B2362" s="60" t="s">
        <v>26</v>
      </c>
      <c r="C2362" s="60">
        <v>320160</v>
      </c>
      <c r="D2362" s="107" t="s">
        <v>191</v>
      </c>
      <c r="E2362" s="62">
        <v>76</v>
      </c>
      <c r="F2362" s="62">
        <v>74</v>
      </c>
      <c r="G2362" s="100">
        <v>2</v>
      </c>
    </row>
    <row r="2363" spans="1:7" ht="18" customHeight="1" x14ac:dyDescent="0.25">
      <c r="A2363" s="59">
        <f t="shared" si="36"/>
        <v>44743</v>
      </c>
      <c r="B2363" s="60" t="s">
        <v>26</v>
      </c>
      <c r="C2363" s="60">
        <v>320170</v>
      </c>
      <c r="D2363" s="107" t="s">
        <v>192</v>
      </c>
      <c r="E2363" s="62">
        <v>43</v>
      </c>
      <c r="F2363" s="62">
        <v>43</v>
      </c>
      <c r="G2363" s="100">
        <v>0</v>
      </c>
    </row>
    <row r="2364" spans="1:7" ht="18" customHeight="1" x14ac:dyDescent="0.25">
      <c r="A2364" s="59">
        <f t="shared" si="36"/>
        <v>44743</v>
      </c>
      <c r="B2364" s="60" t="s">
        <v>26</v>
      </c>
      <c r="C2364" s="60">
        <v>320180</v>
      </c>
      <c r="D2364" s="107" t="s">
        <v>193</v>
      </c>
      <c r="E2364" s="62">
        <v>12</v>
      </c>
      <c r="F2364" s="62">
        <v>4</v>
      </c>
      <c r="G2364" s="100">
        <v>8</v>
      </c>
    </row>
    <row r="2365" spans="1:7" ht="18" customHeight="1" x14ac:dyDescent="0.25">
      <c r="A2365" s="59">
        <f t="shared" si="36"/>
        <v>44743</v>
      </c>
      <c r="B2365" s="60" t="s">
        <v>26</v>
      </c>
      <c r="C2365" s="60">
        <v>320190</v>
      </c>
      <c r="D2365" s="107" t="s">
        <v>194</v>
      </c>
      <c r="E2365" s="62">
        <v>335</v>
      </c>
      <c r="F2365" s="62">
        <v>205</v>
      </c>
      <c r="G2365" s="100">
        <v>130</v>
      </c>
    </row>
    <row r="2366" spans="1:7" ht="18" customHeight="1" x14ac:dyDescent="0.25">
      <c r="A2366" s="59">
        <f t="shared" si="36"/>
        <v>44743</v>
      </c>
      <c r="B2366" s="60" t="s">
        <v>26</v>
      </c>
      <c r="C2366" s="60">
        <v>320200</v>
      </c>
      <c r="D2366" s="107" t="s">
        <v>195</v>
      </c>
      <c r="E2366" s="62">
        <v>28</v>
      </c>
      <c r="F2366" s="62">
        <v>14</v>
      </c>
      <c r="G2366" s="100">
        <v>14</v>
      </c>
    </row>
    <row r="2367" spans="1:7" ht="18" customHeight="1" x14ac:dyDescent="0.25">
      <c r="A2367" s="59">
        <f t="shared" si="36"/>
        <v>44743</v>
      </c>
      <c r="B2367" s="60" t="s">
        <v>26</v>
      </c>
      <c r="C2367" s="60">
        <v>320210</v>
      </c>
      <c r="D2367" s="107" t="s">
        <v>196</v>
      </c>
      <c r="E2367" s="62">
        <v>59</v>
      </c>
      <c r="F2367" s="62">
        <v>49</v>
      </c>
      <c r="G2367" s="100">
        <v>10</v>
      </c>
    </row>
    <row r="2368" spans="1:7" ht="18" customHeight="1" x14ac:dyDescent="0.25">
      <c r="A2368" s="59">
        <f t="shared" si="36"/>
        <v>44743</v>
      </c>
      <c r="B2368" s="60" t="s">
        <v>26</v>
      </c>
      <c r="C2368" s="60">
        <v>320220</v>
      </c>
      <c r="D2368" s="107" t="s">
        <v>197</v>
      </c>
      <c r="E2368" s="62">
        <v>110</v>
      </c>
      <c r="F2368" s="62">
        <v>109</v>
      </c>
      <c r="G2368" s="100">
        <v>1</v>
      </c>
    </row>
    <row r="2369" spans="1:7" ht="18" customHeight="1" x14ac:dyDescent="0.25">
      <c r="A2369" s="59">
        <f t="shared" si="36"/>
        <v>44743</v>
      </c>
      <c r="B2369" s="60" t="s">
        <v>26</v>
      </c>
      <c r="C2369" s="60">
        <v>320225</v>
      </c>
      <c r="D2369" s="107" t="s">
        <v>198</v>
      </c>
      <c r="E2369" s="62">
        <v>36</v>
      </c>
      <c r="F2369" s="62">
        <v>42</v>
      </c>
      <c r="G2369" s="100">
        <v>-6</v>
      </c>
    </row>
    <row r="2370" spans="1:7" ht="18" customHeight="1" x14ac:dyDescent="0.25">
      <c r="A2370" s="59">
        <f t="shared" si="36"/>
        <v>44743</v>
      </c>
      <c r="B2370" s="60" t="s">
        <v>26</v>
      </c>
      <c r="C2370" s="60">
        <v>320230</v>
      </c>
      <c r="D2370" s="107" t="s">
        <v>199</v>
      </c>
      <c r="E2370" s="62">
        <v>124</v>
      </c>
      <c r="F2370" s="62">
        <v>104</v>
      </c>
      <c r="G2370" s="100">
        <v>20</v>
      </c>
    </row>
    <row r="2371" spans="1:7" ht="18" customHeight="1" x14ac:dyDescent="0.25">
      <c r="A2371" s="59">
        <f t="shared" ref="A2371:A2434" si="37">IF(B2371&lt;&gt;"",DATE(2020,INT((ROW(A2369)-1)/78)+1,1),"")</f>
        <v>44743</v>
      </c>
      <c r="B2371" s="60" t="s">
        <v>26</v>
      </c>
      <c r="C2371" s="60">
        <v>320240</v>
      </c>
      <c r="D2371" s="107" t="s">
        <v>200</v>
      </c>
      <c r="E2371" s="62">
        <v>799</v>
      </c>
      <c r="F2371" s="62">
        <v>744</v>
      </c>
      <c r="G2371" s="100">
        <v>55</v>
      </c>
    </row>
    <row r="2372" spans="1:7" ht="18" customHeight="1" x14ac:dyDescent="0.25">
      <c r="A2372" s="59">
        <f t="shared" si="37"/>
        <v>44743</v>
      </c>
      <c r="B2372" s="60" t="s">
        <v>26</v>
      </c>
      <c r="C2372" s="60">
        <v>320245</v>
      </c>
      <c r="D2372" s="107" t="s">
        <v>201</v>
      </c>
      <c r="E2372" s="62">
        <v>124</v>
      </c>
      <c r="F2372" s="62">
        <v>90</v>
      </c>
      <c r="G2372" s="100">
        <v>34</v>
      </c>
    </row>
    <row r="2373" spans="1:7" ht="18" customHeight="1" x14ac:dyDescent="0.25">
      <c r="A2373" s="59">
        <f t="shared" si="37"/>
        <v>44743</v>
      </c>
      <c r="B2373" s="60" t="s">
        <v>26</v>
      </c>
      <c r="C2373" s="60">
        <v>320250</v>
      </c>
      <c r="D2373" s="107" t="s">
        <v>202</v>
      </c>
      <c r="E2373" s="62">
        <v>204</v>
      </c>
      <c r="F2373" s="62">
        <v>176</v>
      </c>
      <c r="G2373" s="100">
        <v>28</v>
      </c>
    </row>
    <row r="2374" spans="1:7" ht="18" customHeight="1" x14ac:dyDescent="0.25">
      <c r="A2374" s="59">
        <f t="shared" si="37"/>
        <v>44743</v>
      </c>
      <c r="B2374" s="60" t="s">
        <v>26</v>
      </c>
      <c r="C2374" s="60">
        <v>320255</v>
      </c>
      <c r="D2374" s="107" t="s">
        <v>203</v>
      </c>
      <c r="E2374" s="62">
        <v>17</v>
      </c>
      <c r="F2374" s="62">
        <v>6</v>
      </c>
      <c r="G2374" s="100">
        <v>11</v>
      </c>
    </row>
    <row r="2375" spans="1:7" ht="18" customHeight="1" x14ac:dyDescent="0.25">
      <c r="A2375" s="59">
        <f t="shared" si="37"/>
        <v>44743</v>
      </c>
      <c r="B2375" s="60" t="s">
        <v>26</v>
      </c>
      <c r="C2375" s="60">
        <v>320260</v>
      </c>
      <c r="D2375" s="107" t="s">
        <v>204</v>
      </c>
      <c r="E2375" s="62">
        <v>162</v>
      </c>
      <c r="F2375" s="62">
        <v>100</v>
      </c>
      <c r="G2375" s="100">
        <v>62</v>
      </c>
    </row>
    <row r="2376" spans="1:7" ht="18" customHeight="1" x14ac:dyDescent="0.25">
      <c r="A2376" s="59">
        <f t="shared" si="37"/>
        <v>44743</v>
      </c>
      <c r="B2376" s="60" t="s">
        <v>26</v>
      </c>
      <c r="C2376" s="60">
        <v>320265</v>
      </c>
      <c r="D2376" s="107" t="s">
        <v>205</v>
      </c>
      <c r="E2376" s="62">
        <v>38</v>
      </c>
      <c r="F2376" s="62">
        <v>26</v>
      </c>
      <c r="G2376" s="100">
        <v>12</v>
      </c>
    </row>
    <row r="2377" spans="1:7" ht="18" customHeight="1" x14ac:dyDescent="0.25">
      <c r="A2377" s="59">
        <f t="shared" si="37"/>
        <v>44743</v>
      </c>
      <c r="B2377" s="60" t="s">
        <v>26</v>
      </c>
      <c r="C2377" s="60">
        <v>320270</v>
      </c>
      <c r="D2377" s="107" t="s">
        <v>206</v>
      </c>
      <c r="E2377" s="62">
        <v>38</v>
      </c>
      <c r="F2377" s="62">
        <v>34</v>
      </c>
      <c r="G2377" s="100">
        <v>4</v>
      </c>
    </row>
    <row r="2378" spans="1:7" ht="18" customHeight="1" x14ac:dyDescent="0.25">
      <c r="A2378" s="59">
        <f t="shared" si="37"/>
        <v>44743</v>
      </c>
      <c r="B2378" s="60" t="s">
        <v>26</v>
      </c>
      <c r="C2378" s="60">
        <v>320280</v>
      </c>
      <c r="D2378" s="107" t="s">
        <v>207</v>
      </c>
      <c r="E2378" s="62">
        <v>172</v>
      </c>
      <c r="F2378" s="62">
        <v>205</v>
      </c>
      <c r="G2378" s="100">
        <v>-33</v>
      </c>
    </row>
    <row r="2379" spans="1:7" ht="18" customHeight="1" x14ac:dyDescent="0.25">
      <c r="A2379" s="59">
        <f t="shared" si="37"/>
        <v>44743</v>
      </c>
      <c r="B2379" s="60" t="s">
        <v>26</v>
      </c>
      <c r="C2379" s="60">
        <v>320290</v>
      </c>
      <c r="D2379" s="107" t="s">
        <v>208</v>
      </c>
      <c r="E2379" s="62">
        <v>72</v>
      </c>
      <c r="F2379" s="62">
        <v>45</v>
      </c>
      <c r="G2379" s="100">
        <v>27</v>
      </c>
    </row>
    <row r="2380" spans="1:7" ht="18" customHeight="1" x14ac:dyDescent="0.25">
      <c r="A2380" s="59">
        <f t="shared" si="37"/>
        <v>44743</v>
      </c>
      <c r="B2380" s="60" t="s">
        <v>26</v>
      </c>
      <c r="C2380" s="60">
        <v>320300</v>
      </c>
      <c r="D2380" s="107" t="s">
        <v>209</v>
      </c>
      <c r="E2380" s="62">
        <v>136</v>
      </c>
      <c r="F2380" s="62">
        <v>106</v>
      </c>
      <c r="G2380" s="100">
        <v>30</v>
      </c>
    </row>
    <row r="2381" spans="1:7" ht="18" customHeight="1" x14ac:dyDescent="0.25">
      <c r="A2381" s="59">
        <f t="shared" si="37"/>
        <v>44743</v>
      </c>
      <c r="B2381" s="60" t="s">
        <v>26</v>
      </c>
      <c r="C2381" s="60">
        <v>320305</v>
      </c>
      <c r="D2381" s="107" t="s">
        <v>210</v>
      </c>
      <c r="E2381" s="62">
        <v>208</v>
      </c>
      <c r="F2381" s="62">
        <v>588</v>
      </c>
      <c r="G2381" s="100">
        <v>-380</v>
      </c>
    </row>
    <row r="2382" spans="1:7" ht="18" customHeight="1" x14ac:dyDescent="0.25">
      <c r="A2382" s="59">
        <f t="shared" si="37"/>
        <v>44743</v>
      </c>
      <c r="B2382" s="60" t="s">
        <v>26</v>
      </c>
      <c r="C2382" s="60">
        <v>320310</v>
      </c>
      <c r="D2382" s="107" t="s">
        <v>211</v>
      </c>
      <c r="E2382" s="62">
        <v>32</v>
      </c>
      <c r="F2382" s="62">
        <v>27</v>
      </c>
      <c r="G2382" s="100">
        <v>5</v>
      </c>
    </row>
    <row r="2383" spans="1:7" ht="18" customHeight="1" x14ac:dyDescent="0.25">
      <c r="A2383" s="59">
        <f t="shared" si="37"/>
        <v>44743</v>
      </c>
      <c r="B2383" s="60" t="s">
        <v>26</v>
      </c>
      <c r="C2383" s="60">
        <v>320313</v>
      </c>
      <c r="D2383" s="107" t="s">
        <v>212</v>
      </c>
      <c r="E2383" s="62">
        <v>233</v>
      </c>
      <c r="F2383" s="62">
        <v>261</v>
      </c>
      <c r="G2383" s="100">
        <v>-28</v>
      </c>
    </row>
    <row r="2384" spans="1:7" ht="18" customHeight="1" x14ac:dyDescent="0.25">
      <c r="A2384" s="59">
        <f t="shared" si="37"/>
        <v>44743</v>
      </c>
      <c r="B2384" s="60" t="s">
        <v>26</v>
      </c>
      <c r="C2384" s="60">
        <v>320316</v>
      </c>
      <c r="D2384" s="107" t="s">
        <v>213</v>
      </c>
      <c r="E2384" s="62">
        <v>15</v>
      </c>
      <c r="F2384" s="62">
        <v>15</v>
      </c>
      <c r="G2384" s="100">
        <v>0</v>
      </c>
    </row>
    <row r="2385" spans="1:7" ht="18" customHeight="1" x14ac:dyDescent="0.25">
      <c r="A2385" s="59">
        <f t="shared" si="37"/>
        <v>44743</v>
      </c>
      <c r="B2385" s="60" t="s">
        <v>26</v>
      </c>
      <c r="C2385" s="60">
        <v>320320</v>
      </c>
      <c r="D2385" s="107" t="s">
        <v>214</v>
      </c>
      <c r="E2385" s="62">
        <v>2107</v>
      </c>
      <c r="F2385" s="62">
        <v>2551</v>
      </c>
      <c r="G2385" s="100">
        <v>-444</v>
      </c>
    </row>
    <row r="2386" spans="1:7" ht="18" customHeight="1" x14ac:dyDescent="0.25">
      <c r="A2386" s="59">
        <f t="shared" si="37"/>
        <v>44743</v>
      </c>
      <c r="B2386" s="60" t="s">
        <v>26</v>
      </c>
      <c r="C2386" s="60">
        <v>320330</v>
      </c>
      <c r="D2386" s="107" t="s">
        <v>215</v>
      </c>
      <c r="E2386" s="62">
        <v>16</v>
      </c>
      <c r="F2386" s="62">
        <v>11</v>
      </c>
      <c r="G2386" s="100">
        <v>5</v>
      </c>
    </row>
    <row r="2387" spans="1:7" ht="18" customHeight="1" x14ac:dyDescent="0.25">
      <c r="A2387" s="59">
        <f t="shared" si="37"/>
        <v>44743</v>
      </c>
      <c r="B2387" s="60" t="s">
        <v>26</v>
      </c>
      <c r="C2387" s="60">
        <v>320332</v>
      </c>
      <c r="D2387" s="107" t="s">
        <v>216</v>
      </c>
      <c r="E2387" s="62">
        <v>150</v>
      </c>
      <c r="F2387" s="62">
        <v>183</v>
      </c>
      <c r="G2387" s="100">
        <v>-33</v>
      </c>
    </row>
    <row r="2388" spans="1:7" ht="18" customHeight="1" x14ac:dyDescent="0.25">
      <c r="A2388" s="59">
        <f t="shared" si="37"/>
        <v>44743</v>
      </c>
      <c r="B2388" s="60" t="s">
        <v>26</v>
      </c>
      <c r="C2388" s="60">
        <v>320334</v>
      </c>
      <c r="D2388" s="107" t="s">
        <v>217</v>
      </c>
      <c r="E2388" s="62">
        <v>245</v>
      </c>
      <c r="F2388" s="62">
        <v>209</v>
      </c>
      <c r="G2388" s="100">
        <v>36</v>
      </c>
    </row>
    <row r="2389" spans="1:7" ht="18" customHeight="1" x14ac:dyDescent="0.25">
      <c r="A2389" s="59">
        <f t="shared" si="37"/>
        <v>44743</v>
      </c>
      <c r="B2389" s="60" t="s">
        <v>26</v>
      </c>
      <c r="C2389" s="60">
        <v>320335</v>
      </c>
      <c r="D2389" s="107" t="s">
        <v>218</v>
      </c>
      <c r="E2389" s="62">
        <v>95</v>
      </c>
      <c r="F2389" s="62">
        <v>155</v>
      </c>
      <c r="G2389" s="100">
        <v>-60</v>
      </c>
    </row>
    <row r="2390" spans="1:7" ht="18" customHeight="1" x14ac:dyDescent="0.25">
      <c r="A2390" s="59">
        <f t="shared" si="37"/>
        <v>44743</v>
      </c>
      <c r="B2390" s="60" t="s">
        <v>26</v>
      </c>
      <c r="C2390" s="60">
        <v>320340</v>
      </c>
      <c r="D2390" s="107" t="s">
        <v>219</v>
      </c>
      <c r="E2390" s="62">
        <v>55</v>
      </c>
      <c r="F2390" s="62">
        <v>43</v>
      </c>
      <c r="G2390" s="100">
        <v>12</v>
      </c>
    </row>
    <row r="2391" spans="1:7" ht="18" customHeight="1" x14ac:dyDescent="0.25">
      <c r="A2391" s="59">
        <f t="shared" si="37"/>
        <v>44743</v>
      </c>
      <c r="B2391" s="60" t="s">
        <v>26</v>
      </c>
      <c r="C2391" s="60">
        <v>320350</v>
      </c>
      <c r="D2391" s="107" t="s">
        <v>220</v>
      </c>
      <c r="E2391" s="62">
        <v>96</v>
      </c>
      <c r="F2391" s="62">
        <v>108</v>
      </c>
      <c r="G2391" s="100">
        <v>-12</v>
      </c>
    </row>
    <row r="2392" spans="1:7" ht="18" customHeight="1" x14ac:dyDescent="0.25">
      <c r="A2392" s="59">
        <f t="shared" si="37"/>
        <v>44743</v>
      </c>
      <c r="B2392" s="60" t="s">
        <v>26</v>
      </c>
      <c r="C2392" s="60">
        <v>320360</v>
      </c>
      <c r="D2392" s="107" t="s">
        <v>221</v>
      </c>
      <c r="E2392" s="62">
        <v>11</v>
      </c>
      <c r="F2392" s="62">
        <v>13</v>
      </c>
      <c r="G2392" s="100">
        <v>-2</v>
      </c>
    </row>
    <row r="2393" spans="1:7" ht="18" customHeight="1" x14ac:dyDescent="0.25">
      <c r="A2393" s="59">
        <f t="shared" si="37"/>
        <v>44743</v>
      </c>
      <c r="B2393" s="60" t="s">
        <v>26</v>
      </c>
      <c r="C2393" s="60">
        <v>320370</v>
      </c>
      <c r="D2393" s="107" t="s">
        <v>222</v>
      </c>
      <c r="E2393" s="62">
        <v>62</v>
      </c>
      <c r="F2393" s="62">
        <v>39</v>
      </c>
      <c r="G2393" s="100">
        <v>23</v>
      </c>
    </row>
    <row r="2394" spans="1:7" ht="18" customHeight="1" x14ac:dyDescent="0.25">
      <c r="A2394" s="59">
        <f t="shared" si="37"/>
        <v>44743</v>
      </c>
      <c r="B2394" s="60" t="s">
        <v>26</v>
      </c>
      <c r="C2394" s="60">
        <v>320380</v>
      </c>
      <c r="D2394" s="107" t="s">
        <v>223</v>
      </c>
      <c r="E2394" s="62">
        <v>40</v>
      </c>
      <c r="F2394" s="62">
        <v>32</v>
      </c>
      <c r="G2394" s="100">
        <v>8</v>
      </c>
    </row>
    <row r="2395" spans="1:7" ht="18" customHeight="1" x14ac:dyDescent="0.25">
      <c r="A2395" s="59">
        <f t="shared" si="37"/>
        <v>44743</v>
      </c>
      <c r="B2395" s="60" t="s">
        <v>26</v>
      </c>
      <c r="C2395" s="60">
        <v>320390</v>
      </c>
      <c r="D2395" s="107" t="s">
        <v>224</v>
      </c>
      <c r="E2395" s="62">
        <v>345</v>
      </c>
      <c r="F2395" s="62">
        <v>509</v>
      </c>
      <c r="G2395" s="100">
        <v>-164</v>
      </c>
    </row>
    <row r="2396" spans="1:7" ht="18" customHeight="1" x14ac:dyDescent="0.25">
      <c r="A2396" s="59">
        <f t="shared" si="37"/>
        <v>44743</v>
      </c>
      <c r="B2396" s="60" t="s">
        <v>26</v>
      </c>
      <c r="C2396" s="60">
        <v>320400</v>
      </c>
      <c r="D2396" s="107" t="s">
        <v>225</v>
      </c>
      <c r="E2396" s="62">
        <v>49</v>
      </c>
      <c r="F2396" s="62">
        <v>40</v>
      </c>
      <c r="G2396" s="100">
        <v>9</v>
      </c>
    </row>
    <row r="2397" spans="1:7" ht="18" customHeight="1" x14ac:dyDescent="0.25">
      <c r="A2397" s="59">
        <f t="shared" si="37"/>
        <v>44743</v>
      </c>
      <c r="B2397" s="60" t="s">
        <v>26</v>
      </c>
      <c r="C2397" s="60">
        <v>320405</v>
      </c>
      <c r="D2397" s="107" t="s">
        <v>226</v>
      </c>
      <c r="E2397" s="62">
        <v>106</v>
      </c>
      <c r="F2397" s="62">
        <v>198</v>
      </c>
      <c r="G2397" s="100">
        <v>-92</v>
      </c>
    </row>
    <row r="2398" spans="1:7" ht="18" customHeight="1" x14ac:dyDescent="0.25">
      <c r="A2398" s="59">
        <f t="shared" si="37"/>
        <v>44743</v>
      </c>
      <c r="B2398" s="60" t="s">
        <v>26</v>
      </c>
      <c r="C2398" s="60">
        <v>320410</v>
      </c>
      <c r="D2398" s="107" t="s">
        <v>227</v>
      </c>
      <c r="E2398" s="62">
        <v>167</v>
      </c>
      <c r="F2398" s="62">
        <v>206</v>
      </c>
      <c r="G2398" s="100">
        <v>-39</v>
      </c>
    </row>
    <row r="2399" spans="1:7" ht="18" customHeight="1" x14ac:dyDescent="0.25">
      <c r="A2399" s="59">
        <f t="shared" si="37"/>
        <v>44743</v>
      </c>
      <c r="B2399" s="60" t="s">
        <v>26</v>
      </c>
      <c r="C2399" s="60">
        <v>320420</v>
      </c>
      <c r="D2399" s="107" t="s">
        <v>228</v>
      </c>
      <c r="E2399" s="62">
        <v>95</v>
      </c>
      <c r="F2399" s="62">
        <v>76</v>
      </c>
      <c r="G2399" s="100">
        <v>19</v>
      </c>
    </row>
    <row r="2400" spans="1:7" ht="18" customHeight="1" x14ac:dyDescent="0.25">
      <c r="A2400" s="59">
        <f t="shared" si="37"/>
        <v>44743</v>
      </c>
      <c r="B2400" s="60" t="s">
        <v>26</v>
      </c>
      <c r="C2400" s="60">
        <v>320425</v>
      </c>
      <c r="D2400" s="107" t="s">
        <v>229</v>
      </c>
      <c r="E2400" s="62">
        <v>18</v>
      </c>
      <c r="F2400" s="62">
        <v>7</v>
      </c>
      <c r="G2400" s="100">
        <v>11</v>
      </c>
    </row>
    <row r="2401" spans="1:7" ht="18" customHeight="1" x14ac:dyDescent="0.25">
      <c r="A2401" s="59">
        <f t="shared" si="37"/>
        <v>44743</v>
      </c>
      <c r="B2401" s="60" t="s">
        <v>26</v>
      </c>
      <c r="C2401" s="60">
        <v>320430</v>
      </c>
      <c r="D2401" s="107" t="s">
        <v>230</v>
      </c>
      <c r="E2401" s="62">
        <v>60</v>
      </c>
      <c r="F2401" s="62">
        <v>39</v>
      </c>
      <c r="G2401" s="100">
        <v>21</v>
      </c>
    </row>
    <row r="2402" spans="1:7" ht="18" customHeight="1" x14ac:dyDescent="0.25">
      <c r="A2402" s="59">
        <f t="shared" si="37"/>
        <v>44743</v>
      </c>
      <c r="B2402" s="60" t="s">
        <v>26</v>
      </c>
      <c r="C2402" s="60">
        <v>320435</v>
      </c>
      <c r="D2402" s="107" t="s">
        <v>231</v>
      </c>
      <c r="E2402" s="62">
        <v>124</v>
      </c>
      <c r="F2402" s="62">
        <v>144</v>
      </c>
      <c r="G2402" s="100">
        <v>-20</v>
      </c>
    </row>
    <row r="2403" spans="1:7" ht="18" customHeight="1" x14ac:dyDescent="0.25">
      <c r="A2403" s="59">
        <f t="shared" si="37"/>
        <v>44743</v>
      </c>
      <c r="B2403" s="60" t="s">
        <v>26</v>
      </c>
      <c r="C2403" s="60">
        <v>320440</v>
      </c>
      <c r="D2403" s="107" t="s">
        <v>232</v>
      </c>
      <c r="E2403" s="62">
        <v>44</v>
      </c>
      <c r="F2403" s="62">
        <v>35</v>
      </c>
      <c r="G2403" s="100">
        <v>9</v>
      </c>
    </row>
    <row r="2404" spans="1:7" ht="18" customHeight="1" x14ac:dyDescent="0.25">
      <c r="A2404" s="59">
        <f t="shared" si="37"/>
        <v>44743</v>
      </c>
      <c r="B2404" s="60" t="s">
        <v>26</v>
      </c>
      <c r="C2404" s="60">
        <v>320450</v>
      </c>
      <c r="D2404" s="107" t="s">
        <v>233</v>
      </c>
      <c r="E2404" s="62">
        <v>75</v>
      </c>
      <c r="F2404" s="62">
        <v>37</v>
      </c>
      <c r="G2404" s="100">
        <v>38</v>
      </c>
    </row>
    <row r="2405" spans="1:7" ht="18" customHeight="1" x14ac:dyDescent="0.25">
      <c r="A2405" s="59">
        <f t="shared" si="37"/>
        <v>44743</v>
      </c>
      <c r="B2405" s="60" t="s">
        <v>26</v>
      </c>
      <c r="C2405" s="60">
        <v>320455</v>
      </c>
      <c r="D2405" s="107" t="s">
        <v>234</v>
      </c>
      <c r="E2405" s="62">
        <v>315</v>
      </c>
      <c r="F2405" s="62">
        <v>357</v>
      </c>
      <c r="G2405" s="100">
        <v>-42</v>
      </c>
    </row>
    <row r="2406" spans="1:7" ht="18" customHeight="1" x14ac:dyDescent="0.25">
      <c r="A2406" s="59">
        <f t="shared" si="37"/>
        <v>44743</v>
      </c>
      <c r="B2406" s="60" t="s">
        <v>26</v>
      </c>
      <c r="C2406" s="60">
        <v>320460</v>
      </c>
      <c r="D2406" s="107" t="s">
        <v>235</v>
      </c>
      <c r="E2406" s="62">
        <v>165</v>
      </c>
      <c r="F2406" s="62">
        <v>160</v>
      </c>
      <c r="G2406" s="100">
        <v>5</v>
      </c>
    </row>
    <row r="2407" spans="1:7" ht="18" customHeight="1" x14ac:dyDescent="0.25">
      <c r="A2407" s="59">
        <f t="shared" si="37"/>
        <v>44743</v>
      </c>
      <c r="B2407" s="60" t="s">
        <v>26</v>
      </c>
      <c r="C2407" s="60">
        <v>320465</v>
      </c>
      <c r="D2407" s="107" t="s">
        <v>236</v>
      </c>
      <c r="E2407" s="62">
        <v>41</v>
      </c>
      <c r="F2407" s="62">
        <v>48</v>
      </c>
      <c r="G2407" s="100">
        <v>-7</v>
      </c>
    </row>
    <row r="2408" spans="1:7" ht="18" customHeight="1" x14ac:dyDescent="0.25">
      <c r="A2408" s="59">
        <f t="shared" si="37"/>
        <v>44743</v>
      </c>
      <c r="B2408" s="60" t="s">
        <v>26</v>
      </c>
      <c r="C2408" s="60">
        <v>320470</v>
      </c>
      <c r="D2408" s="107" t="s">
        <v>237</v>
      </c>
      <c r="E2408" s="62">
        <v>282</v>
      </c>
      <c r="F2408" s="62">
        <v>309</v>
      </c>
      <c r="G2408" s="100">
        <v>-27</v>
      </c>
    </row>
    <row r="2409" spans="1:7" ht="18" customHeight="1" x14ac:dyDescent="0.25">
      <c r="A2409" s="59">
        <f t="shared" si="37"/>
        <v>44743</v>
      </c>
      <c r="B2409" s="60" t="s">
        <v>26</v>
      </c>
      <c r="C2409" s="60">
        <v>320480</v>
      </c>
      <c r="D2409" s="107" t="s">
        <v>238</v>
      </c>
      <c r="E2409" s="62">
        <v>31</v>
      </c>
      <c r="F2409" s="62">
        <v>27</v>
      </c>
      <c r="G2409" s="100">
        <v>4</v>
      </c>
    </row>
    <row r="2410" spans="1:7" ht="18" customHeight="1" x14ac:dyDescent="0.25">
      <c r="A2410" s="59">
        <f t="shared" si="37"/>
        <v>44743</v>
      </c>
      <c r="B2410" s="60" t="s">
        <v>26</v>
      </c>
      <c r="C2410" s="60">
        <v>320490</v>
      </c>
      <c r="D2410" s="107" t="s">
        <v>239</v>
      </c>
      <c r="E2410" s="62">
        <v>1171</v>
      </c>
      <c r="F2410" s="62">
        <v>1149</v>
      </c>
      <c r="G2410" s="100">
        <v>22</v>
      </c>
    </row>
    <row r="2411" spans="1:7" ht="18" customHeight="1" x14ac:dyDescent="0.25">
      <c r="A2411" s="59">
        <f t="shared" si="37"/>
        <v>44743</v>
      </c>
      <c r="B2411" s="60" t="s">
        <v>26</v>
      </c>
      <c r="C2411" s="60">
        <v>320495</v>
      </c>
      <c r="D2411" s="107" t="s">
        <v>240</v>
      </c>
      <c r="E2411" s="62">
        <v>63</v>
      </c>
      <c r="F2411" s="62">
        <v>37</v>
      </c>
      <c r="G2411" s="100">
        <v>26</v>
      </c>
    </row>
    <row r="2412" spans="1:7" ht="18" customHeight="1" x14ac:dyDescent="0.25">
      <c r="A2412" s="59">
        <f t="shared" si="37"/>
        <v>44743</v>
      </c>
      <c r="B2412" s="60" t="s">
        <v>26</v>
      </c>
      <c r="C2412" s="60">
        <v>320500</v>
      </c>
      <c r="D2412" s="107" t="s">
        <v>241</v>
      </c>
      <c r="E2412" s="62">
        <v>7163</v>
      </c>
      <c r="F2412" s="62">
        <v>6447</v>
      </c>
      <c r="G2412" s="100">
        <v>716</v>
      </c>
    </row>
    <row r="2413" spans="1:7" ht="18" customHeight="1" x14ac:dyDescent="0.25">
      <c r="A2413" s="59">
        <f t="shared" si="37"/>
        <v>44743</v>
      </c>
      <c r="B2413" s="60" t="s">
        <v>26</v>
      </c>
      <c r="C2413" s="60">
        <v>320501</v>
      </c>
      <c r="D2413" s="107" t="s">
        <v>242</v>
      </c>
      <c r="E2413" s="62">
        <v>255</v>
      </c>
      <c r="F2413" s="62">
        <v>729</v>
      </c>
      <c r="G2413" s="100">
        <v>-474</v>
      </c>
    </row>
    <row r="2414" spans="1:7" ht="18" customHeight="1" x14ac:dyDescent="0.25">
      <c r="A2414" s="59">
        <f t="shared" si="37"/>
        <v>44743</v>
      </c>
      <c r="B2414" s="60" t="s">
        <v>26</v>
      </c>
      <c r="C2414" s="60">
        <v>320503</v>
      </c>
      <c r="D2414" s="107" t="s">
        <v>243</v>
      </c>
      <c r="E2414" s="62">
        <v>131</v>
      </c>
      <c r="F2414" s="62">
        <v>78</v>
      </c>
      <c r="G2414" s="100">
        <v>53</v>
      </c>
    </row>
    <row r="2415" spans="1:7" ht="18" customHeight="1" x14ac:dyDescent="0.25">
      <c r="A2415" s="59">
        <f t="shared" si="37"/>
        <v>44743</v>
      </c>
      <c r="B2415" s="60" t="s">
        <v>26</v>
      </c>
      <c r="C2415" s="60">
        <v>320506</v>
      </c>
      <c r="D2415" s="107" t="s">
        <v>244</v>
      </c>
      <c r="E2415" s="62">
        <v>192</v>
      </c>
      <c r="F2415" s="62">
        <v>213</v>
      </c>
      <c r="G2415" s="100">
        <v>-21</v>
      </c>
    </row>
    <row r="2416" spans="1:7" ht="18" customHeight="1" x14ac:dyDescent="0.25">
      <c r="A2416" s="59">
        <f t="shared" si="37"/>
        <v>44743</v>
      </c>
      <c r="B2416" s="60" t="s">
        <v>26</v>
      </c>
      <c r="C2416" s="60">
        <v>320510</v>
      </c>
      <c r="D2416" s="107" t="s">
        <v>245</v>
      </c>
      <c r="E2416" s="62">
        <v>642</v>
      </c>
      <c r="F2416" s="62">
        <v>608</v>
      </c>
      <c r="G2416" s="100">
        <v>34</v>
      </c>
    </row>
    <row r="2417" spans="1:7" ht="18" customHeight="1" x14ac:dyDescent="0.25">
      <c r="A2417" s="59">
        <f t="shared" si="37"/>
        <v>44743</v>
      </c>
      <c r="B2417" s="60" t="s">
        <v>26</v>
      </c>
      <c r="C2417" s="60">
        <v>320515</v>
      </c>
      <c r="D2417" s="107" t="s">
        <v>246</v>
      </c>
      <c r="E2417" s="62">
        <v>17</v>
      </c>
      <c r="F2417" s="62">
        <v>20</v>
      </c>
      <c r="G2417" s="100">
        <v>-3</v>
      </c>
    </row>
    <row r="2418" spans="1:7" ht="18" customHeight="1" x14ac:dyDescent="0.25">
      <c r="A2418" s="59">
        <f t="shared" si="37"/>
        <v>44743</v>
      </c>
      <c r="B2418" s="60" t="s">
        <v>26</v>
      </c>
      <c r="C2418" s="60">
        <v>320517</v>
      </c>
      <c r="D2418" s="107" t="s">
        <v>247</v>
      </c>
      <c r="E2418" s="62">
        <v>78</v>
      </c>
      <c r="F2418" s="62">
        <v>532</v>
      </c>
      <c r="G2418" s="100">
        <v>-454</v>
      </c>
    </row>
    <row r="2419" spans="1:7" ht="18" customHeight="1" x14ac:dyDescent="0.25">
      <c r="A2419" s="59">
        <f t="shared" si="37"/>
        <v>44743</v>
      </c>
      <c r="B2419" s="60" t="s">
        <v>26</v>
      </c>
      <c r="C2419" s="60">
        <v>320520</v>
      </c>
      <c r="D2419" s="107" t="s">
        <v>248</v>
      </c>
      <c r="E2419" s="62">
        <v>4804</v>
      </c>
      <c r="F2419" s="62">
        <v>4470</v>
      </c>
      <c r="G2419" s="100">
        <v>334</v>
      </c>
    </row>
    <row r="2420" spans="1:7" ht="18" customHeight="1" x14ac:dyDescent="0.25">
      <c r="A2420" s="59">
        <f t="shared" si="37"/>
        <v>44743</v>
      </c>
      <c r="B2420" s="60" t="s">
        <v>26</v>
      </c>
      <c r="C2420" s="60">
        <v>320530</v>
      </c>
      <c r="D2420" s="107" t="s">
        <v>249</v>
      </c>
      <c r="E2420" s="62">
        <v>5992</v>
      </c>
      <c r="F2420" s="62">
        <v>5629</v>
      </c>
      <c r="G2420" s="100">
        <v>363</v>
      </c>
    </row>
    <row r="2421" spans="1:7" ht="18" customHeight="1" x14ac:dyDescent="0.25">
      <c r="A2421" s="59">
        <f t="shared" si="37"/>
        <v>44774</v>
      </c>
      <c r="B2421" s="60" t="s">
        <v>26</v>
      </c>
      <c r="C2421" s="60">
        <v>320010</v>
      </c>
      <c r="D2421" s="107" t="s">
        <v>172</v>
      </c>
      <c r="E2421" s="62">
        <v>123</v>
      </c>
      <c r="F2421" s="62">
        <v>84</v>
      </c>
      <c r="G2421" s="100">
        <v>39</v>
      </c>
    </row>
    <row r="2422" spans="1:7" ht="18" customHeight="1" x14ac:dyDescent="0.25">
      <c r="A2422" s="59">
        <f t="shared" si="37"/>
        <v>44774</v>
      </c>
      <c r="B2422" s="60" t="s">
        <v>26</v>
      </c>
      <c r="C2422" s="60">
        <v>320013</v>
      </c>
      <c r="D2422" s="107" t="s">
        <v>173</v>
      </c>
      <c r="E2422" s="62">
        <v>47</v>
      </c>
      <c r="F2422" s="62">
        <v>28</v>
      </c>
      <c r="G2422" s="100">
        <v>19</v>
      </c>
    </row>
    <row r="2423" spans="1:7" ht="18" customHeight="1" x14ac:dyDescent="0.25">
      <c r="A2423" s="59">
        <f t="shared" si="37"/>
        <v>44774</v>
      </c>
      <c r="B2423" s="60" t="s">
        <v>26</v>
      </c>
      <c r="C2423" s="60">
        <v>320016</v>
      </c>
      <c r="D2423" s="107" t="s">
        <v>174</v>
      </c>
      <c r="E2423" s="62">
        <v>23</v>
      </c>
      <c r="F2423" s="62">
        <v>22</v>
      </c>
      <c r="G2423" s="100">
        <v>1</v>
      </c>
    </row>
    <row r="2424" spans="1:7" ht="18" customHeight="1" x14ac:dyDescent="0.25">
      <c r="A2424" s="59">
        <f t="shared" si="37"/>
        <v>44774</v>
      </c>
      <c r="B2424" s="60" t="s">
        <v>26</v>
      </c>
      <c r="C2424" s="60">
        <v>320020</v>
      </c>
      <c r="D2424" s="107" t="s">
        <v>175</v>
      </c>
      <c r="E2424" s="62">
        <v>93</v>
      </c>
      <c r="F2424" s="62">
        <v>100</v>
      </c>
      <c r="G2424" s="100">
        <v>-7</v>
      </c>
    </row>
    <row r="2425" spans="1:7" ht="18" customHeight="1" x14ac:dyDescent="0.25">
      <c r="A2425" s="59">
        <f t="shared" si="37"/>
        <v>44774</v>
      </c>
      <c r="B2425" s="60" t="s">
        <v>26</v>
      </c>
      <c r="C2425" s="60">
        <v>320030</v>
      </c>
      <c r="D2425" s="107" t="s">
        <v>176</v>
      </c>
      <c r="E2425" s="62">
        <v>118</v>
      </c>
      <c r="F2425" s="62">
        <v>123</v>
      </c>
      <c r="G2425" s="100">
        <v>-5</v>
      </c>
    </row>
    <row r="2426" spans="1:7" ht="18" customHeight="1" x14ac:dyDescent="0.25">
      <c r="A2426" s="59">
        <f t="shared" si="37"/>
        <v>44774</v>
      </c>
      <c r="B2426" s="60" t="s">
        <v>26</v>
      </c>
      <c r="C2426" s="60">
        <v>320035</v>
      </c>
      <c r="D2426" s="107" t="s">
        <v>177</v>
      </c>
      <c r="E2426" s="62">
        <v>28</v>
      </c>
      <c r="F2426" s="62">
        <v>16</v>
      </c>
      <c r="G2426" s="100">
        <v>12</v>
      </c>
    </row>
    <row r="2427" spans="1:7" ht="18" customHeight="1" x14ac:dyDescent="0.25">
      <c r="A2427" s="59">
        <f t="shared" si="37"/>
        <v>44774</v>
      </c>
      <c r="B2427" s="60" t="s">
        <v>26</v>
      </c>
      <c r="C2427" s="60">
        <v>320040</v>
      </c>
      <c r="D2427" s="107" t="s">
        <v>178</v>
      </c>
      <c r="E2427" s="62">
        <v>177</v>
      </c>
      <c r="F2427" s="62">
        <v>183</v>
      </c>
      <c r="G2427" s="100">
        <v>-6</v>
      </c>
    </row>
    <row r="2428" spans="1:7" ht="18" customHeight="1" x14ac:dyDescent="0.25">
      <c r="A2428" s="59">
        <f t="shared" si="37"/>
        <v>44774</v>
      </c>
      <c r="B2428" s="60" t="s">
        <v>26</v>
      </c>
      <c r="C2428" s="60">
        <v>320050</v>
      </c>
      <c r="D2428" s="107" t="s">
        <v>179</v>
      </c>
      <c r="E2428" s="62">
        <v>21</v>
      </c>
      <c r="F2428" s="62">
        <v>11</v>
      </c>
      <c r="G2428" s="100">
        <v>10</v>
      </c>
    </row>
    <row r="2429" spans="1:7" ht="18" customHeight="1" x14ac:dyDescent="0.25">
      <c r="A2429" s="59">
        <f t="shared" si="37"/>
        <v>44774</v>
      </c>
      <c r="B2429" s="60" t="s">
        <v>26</v>
      </c>
      <c r="C2429" s="60">
        <v>320060</v>
      </c>
      <c r="D2429" s="107" t="s">
        <v>180</v>
      </c>
      <c r="E2429" s="62">
        <v>2600</v>
      </c>
      <c r="F2429" s="62">
        <v>1637</v>
      </c>
      <c r="G2429" s="100">
        <v>963</v>
      </c>
    </row>
    <row r="2430" spans="1:7" ht="18" customHeight="1" x14ac:dyDescent="0.25">
      <c r="A2430" s="59">
        <f t="shared" si="37"/>
        <v>44774</v>
      </c>
      <c r="B2430" s="60" t="s">
        <v>26</v>
      </c>
      <c r="C2430" s="60">
        <v>320070</v>
      </c>
      <c r="D2430" s="107" t="s">
        <v>181</v>
      </c>
      <c r="E2430" s="62">
        <v>102</v>
      </c>
      <c r="F2430" s="62">
        <v>75</v>
      </c>
      <c r="G2430" s="100">
        <v>27</v>
      </c>
    </row>
    <row r="2431" spans="1:7" ht="18" customHeight="1" x14ac:dyDescent="0.25">
      <c r="A2431" s="59">
        <f t="shared" si="37"/>
        <v>44774</v>
      </c>
      <c r="B2431" s="60" t="s">
        <v>26</v>
      </c>
      <c r="C2431" s="60">
        <v>320080</v>
      </c>
      <c r="D2431" s="107" t="s">
        <v>182</v>
      </c>
      <c r="E2431" s="62">
        <v>164</v>
      </c>
      <c r="F2431" s="62">
        <v>166</v>
      </c>
      <c r="G2431" s="100">
        <v>-2</v>
      </c>
    </row>
    <row r="2432" spans="1:7" ht="18" customHeight="1" x14ac:dyDescent="0.25">
      <c r="A2432" s="59">
        <f t="shared" si="37"/>
        <v>44774</v>
      </c>
      <c r="B2432" s="60" t="s">
        <v>26</v>
      </c>
      <c r="C2432" s="60">
        <v>320090</v>
      </c>
      <c r="D2432" s="107" t="s">
        <v>183</v>
      </c>
      <c r="E2432" s="62">
        <v>243</v>
      </c>
      <c r="F2432" s="62">
        <v>205</v>
      </c>
      <c r="G2432" s="100">
        <v>38</v>
      </c>
    </row>
    <row r="2433" spans="1:7" ht="18" customHeight="1" x14ac:dyDescent="0.25">
      <c r="A2433" s="59">
        <f t="shared" si="37"/>
        <v>44774</v>
      </c>
      <c r="B2433" s="60" t="s">
        <v>26</v>
      </c>
      <c r="C2433" s="60">
        <v>320100</v>
      </c>
      <c r="D2433" s="107" t="s">
        <v>184</v>
      </c>
      <c r="E2433" s="62">
        <v>62</v>
      </c>
      <c r="F2433" s="62">
        <v>81</v>
      </c>
      <c r="G2433" s="100">
        <v>-19</v>
      </c>
    </row>
    <row r="2434" spans="1:7" ht="18" customHeight="1" x14ac:dyDescent="0.25">
      <c r="A2434" s="59">
        <f t="shared" si="37"/>
        <v>44774</v>
      </c>
      <c r="B2434" s="60" t="s">
        <v>26</v>
      </c>
      <c r="C2434" s="60">
        <v>320110</v>
      </c>
      <c r="D2434" s="107" t="s">
        <v>185</v>
      </c>
      <c r="E2434" s="62">
        <v>47</v>
      </c>
      <c r="F2434" s="62">
        <v>33</v>
      </c>
      <c r="G2434" s="100">
        <v>14</v>
      </c>
    </row>
    <row r="2435" spans="1:7" ht="18" customHeight="1" x14ac:dyDescent="0.25">
      <c r="A2435" s="59">
        <f t="shared" ref="A2435:A2498" si="38">IF(B2435&lt;&gt;"",DATE(2020,INT((ROW(A2433)-1)/78)+1,1),"")</f>
        <v>44774</v>
      </c>
      <c r="B2435" s="60" t="s">
        <v>26</v>
      </c>
      <c r="C2435" s="60">
        <v>320115</v>
      </c>
      <c r="D2435" s="107" t="s">
        <v>186</v>
      </c>
      <c r="E2435" s="62">
        <v>34</v>
      </c>
      <c r="F2435" s="62">
        <v>48</v>
      </c>
      <c r="G2435" s="100">
        <v>-14</v>
      </c>
    </row>
    <row r="2436" spans="1:7" ht="18" customHeight="1" x14ac:dyDescent="0.25">
      <c r="A2436" s="59">
        <f t="shared" si="38"/>
        <v>44774</v>
      </c>
      <c r="B2436" s="60" t="s">
        <v>26</v>
      </c>
      <c r="C2436" s="60">
        <v>320120</v>
      </c>
      <c r="D2436" s="107" t="s">
        <v>187</v>
      </c>
      <c r="E2436" s="62">
        <v>1867</v>
      </c>
      <c r="F2436" s="62">
        <v>1599</v>
      </c>
      <c r="G2436" s="100">
        <v>268</v>
      </c>
    </row>
    <row r="2437" spans="1:7" ht="18" customHeight="1" x14ac:dyDescent="0.25">
      <c r="A2437" s="59">
        <f t="shared" si="38"/>
        <v>44774</v>
      </c>
      <c r="B2437" s="60" t="s">
        <v>26</v>
      </c>
      <c r="C2437" s="60">
        <v>320130</v>
      </c>
      <c r="D2437" s="107" t="s">
        <v>188</v>
      </c>
      <c r="E2437" s="62">
        <v>2875</v>
      </c>
      <c r="F2437" s="62">
        <v>2542</v>
      </c>
      <c r="G2437" s="100">
        <v>333</v>
      </c>
    </row>
    <row r="2438" spans="1:7" ht="18" customHeight="1" x14ac:dyDescent="0.25">
      <c r="A2438" s="59">
        <f t="shared" si="38"/>
        <v>44774</v>
      </c>
      <c r="B2438" s="60" t="s">
        <v>26</v>
      </c>
      <c r="C2438" s="60">
        <v>320140</v>
      </c>
      <c r="D2438" s="107" t="s">
        <v>189</v>
      </c>
      <c r="E2438" s="62">
        <v>366</v>
      </c>
      <c r="F2438" s="62">
        <v>275</v>
      </c>
      <c r="G2438" s="100">
        <v>91</v>
      </c>
    </row>
    <row r="2439" spans="1:7" ht="18" customHeight="1" x14ac:dyDescent="0.25">
      <c r="A2439" s="59">
        <f t="shared" si="38"/>
        <v>44774</v>
      </c>
      <c r="B2439" s="60" t="s">
        <v>26</v>
      </c>
      <c r="C2439" s="60">
        <v>320150</v>
      </c>
      <c r="D2439" s="107" t="s">
        <v>190</v>
      </c>
      <c r="E2439" s="62">
        <v>1361</v>
      </c>
      <c r="F2439" s="62">
        <v>1286</v>
      </c>
      <c r="G2439" s="100">
        <v>75</v>
      </c>
    </row>
    <row r="2440" spans="1:7" ht="18" customHeight="1" x14ac:dyDescent="0.25">
      <c r="A2440" s="59">
        <f t="shared" si="38"/>
        <v>44774</v>
      </c>
      <c r="B2440" s="60" t="s">
        <v>26</v>
      </c>
      <c r="C2440" s="60">
        <v>320160</v>
      </c>
      <c r="D2440" s="107" t="s">
        <v>191</v>
      </c>
      <c r="E2440" s="62">
        <v>79</v>
      </c>
      <c r="F2440" s="62">
        <v>93</v>
      </c>
      <c r="G2440" s="100">
        <v>-14</v>
      </c>
    </row>
    <row r="2441" spans="1:7" ht="18" customHeight="1" x14ac:dyDescent="0.25">
      <c r="A2441" s="59">
        <f t="shared" si="38"/>
        <v>44774</v>
      </c>
      <c r="B2441" s="60" t="s">
        <v>26</v>
      </c>
      <c r="C2441" s="60">
        <v>320170</v>
      </c>
      <c r="D2441" s="107" t="s">
        <v>192</v>
      </c>
      <c r="E2441" s="62">
        <v>55</v>
      </c>
      <c r="F2441" s="62">
        <v>47</v>
      </c>
      <c r="G2441" s="100">
        <v>8</v>
      </c>
    </row>
    <row r="2442" spans="1:7" ht="18" customHeight="1" x14ac:dyDescent="0.25">
      <c r="A2442" s="59">
        <f t="shared" si="38"/>
        <v>44774</v>
      </c>
      <c r="B2442" s="60" t="s">
        <v>26</v>
      </c>
      <c r="C2442" s="60">
        <v>320180</v>
      </c>
      <c r="D2442" s="107" t="s">
        <v>193</v>
      </c>
      <c r="E2442" s="62">
        <v>8</v>
      </c>
      <c r="F2442" s="62">
        <v>2</v>
      </c>
      <c r="G2442" s="100">
        <v>6</v>
      </c>
    </row>
    <row r="2443" spans="1:7" ht="18" customHeight="1" x14ac:dyDescent="0.25">
      <c r="A2443" s="59">
        <f t="shared" si="38"/>
        <v>44774</v>
      </c>
      <c r="B2443" s="60" t="s">
        <v>26</v>
      </c>
      <c r="C2443" s="60">
        <v>320190</v>
      </c>
      <c r="D2443" s="107" t="s">
        <v>194</v>
      </c>
      <c r="E2443" s="62">
        <v>267</v>
      </c>
      <c r="F2443" s="62">
        <v>210</v>
      </c>
      <c r="G2443" s="100">
        <v>57</v>
      </c>
    </row>
    <row r="2444" spans="1:7" ht="18" customHeight="1" x14ac:dyDescent="0.25">
      <c r="A2444" s="59">
        <f t="shared" si="38"/>
        <v>44774</v>
      </c>
      <c r="B2444" s="60" t="s">
        <v>26</v>
      </c>
      <c r="C2444" s="60">
        <v>320200</v>
      </c>
      <c r="D2444" s="107" t="s">
        <v>195</v>
      </c>
      <c r="E2444" s="62">
        <v>23</v>
      </c>
      <c r="F2444" s="62">
        <v>17</v>
      </c>
      <c r="G2444" s="100">
        <v>6</v>
      </c>
    </row>
    <row r="2445" spans="1:7" ht="18" customHeight="1" x14ac:dyDescent="0.25">
      <c r="A2445" s="59">
        <f t="shared" si="38"/>
        <v>44774</v>
      </c>
      <c r="B2445" s="60" t="s">
        <v>26</v>
      </c>
      <c r="C2445" s="60">
        <v>320210</v>
      </c>
      <c r="D2445" s="107" t="s">
        <v>196</v>
      </c>
      <c r="E2445" s="62">
        <v>57</v>
      </c>
      <c r="F2445" s="62">
        <v>52</v>
      </c>
      <c r="G2445" s="100">
        <v>5</v>
      </c>
    </row>
    <row r="2446" spans="1:7" ht="18" customHeight="1" x14ac:dyDescent="0.25">
      <c r="A2446" s="59">
        <f t="shared" si="38"/>
        <v>44774</v>
      </c>
      <c r="B2446" s="60" t="s">
        <v>26</v>
      </c>
      <c r="C2446" s="60">
        <v>320220</v>
      </c>
      <c r="D2446" s="107" t="s">
        <v>197</v>
      </c>
      <c r="E2446" s="62">
        <v>129</v>
      </c>
      <c r="F2446" s="62">
        <v>98</v>
      </c>
      <c r="G2446" s="100">
        <v>31</v>
      </c>
    </row>
    <row r="2447" spans="1:7" ht="18" customHeight="1" x14ac:dyDescent="0.25">
      <c r="A2447" s="59">
        <f t="shared" si="38"/>
        <v>44774</v>
      </c>
      <c r="B2447" s="60" t="s">
        <v>26</v>
      </c>
      <c r="C2447" s="60">
        <v>320225</v>
      </c>
      <c r="D2447" s="107" t="s">
        <v>198</v>
      </c>
      <c r="E2447" s="62">
        <v>24</v>
      </c>
      <c r="F2447" s="62">
        <v>29</v>
      </c>
      <c r="G2447" s="100">
        <v>-5</v>
      </c>
    </row>
    <row r="2448" spans="1:7" ht="18" customHeight="1" x14ac:dyDescent="0.25">
      <c r="A2448" s="59">
        <f t="shared" si="38"/>
        <v>44774</v>
      </c>
      <c r="B2448" s="60" t="s">
        <v>26</v>
      </c>
      <c r="C2448" s="60">
        <v>320230</v>
      </c>
      <c r="D2448" s="107" t="s">
        <v>199</v>
      </c>
      <c r="E2448" s="62">
        <v>143</v>
      </c>
      <c r="F2448" s="62">
        <v>97</v>
      </c>
      <c r="G2448" s="100">
        <v>46</v>
      </c>
    </row>
    <row r="2449" spans="1:7" ht="18" customHeight="1" x14ac:dyDescent="0.25">
      <c r="A2449" s="59">
        <f t="shared" si="38"/>
        <v>44774</v>
      </c>
      <c r="B2449" s="60" t="s">
        <v>26</v>
      </c>
      <c r="C2449" s="60">
        <v>320240</v>
      </c>
      <c r="D2449" s="107" t="s">
        <v>200</v>
      </c>
      <c r="E2449" s="62">
        <v>888</v>
      </c>
      <c r="F2449" s="62">
        <v>812</v>
      </c>
      <c r="G2449" s="100">
        <v>76</v>
      </c>
    </row>
    <row r="2450" spans="1:7" ht="18" customHeight="1" x14ac:dyDescent="0.25">
      <c r="A2450" s="59">
        <f t="shared" si="38"/>
        <v>44774</v>
      </c>
      <c r="B2450" s="60" t="s">
        <v>26</v>
      </c>
      <c r="C2450" s="60">
        <v>320245</v>
      </c>
      <c r="D2450" s="107" t="s">
        <v>201</v>
      </c>
      <c r="E2450" s="62">
        <v>110</v>
      </c>
      <c r="F2450" s="62">
        <v>80</v>
      </c>
      <c r="G2450" s="100">
        <v>30</v>
      </c>
    </row>
    <row r="2451" spans="1:7" ht="18" customHeight="1" x14ac:dyDescent="0.25">
      <c r="A2451" s="59">
        <f t="shared" si="38"/>
        <v>44774</v>
      </c>
      <c r="B2451" s="60" t="s">
        <v>26</v>
      </c>
      <c r="C2451" s="60">
        <v>320250</v>
      </c>
      <c r="D2451" s="107" t="s">
        <v>202</v>
      </c>
      <c r="E2451" s="62">
        <v>746</v>
      </c>
      <c r="F2451" s="62">
        <v>196</v>
      </c>
      <c r="G2451" s="100">
        <v>550</v>
      </c>
    </row>
    <row r="2452" spans="1:7" ht="18" customHeight="1" x14ac:dyDescent="0.25">
      <c r="A2452" s="59">
        <f t="shared" si="38"/>
        <v>44774</v>
      </c>
      <c r="B2452" s="60" t="s">
        <v>26</v>
      </c>
      <c r="C2452" s="60">
        <v>320255</v>
      </c>
      <c r="D2452" s="107" t="s">
        <v>203</v>
      </c>
      <c r="E2452" s="62">
        <v>12</v>
      </c>
      <c r="F2452" s="62">
        <v>10</v>
      </c>
      <c r="G2452" s="100">
        <v>2</v>
      </c>
    </row>
    <row r="2453" spans="1:7" ht="18" customHeight="1" x14ac:dyDescent="0.25">
      <c r="A2453" s="59">
        <f t="shared" si="38"/>
        <v>44774</v>
      </c>
      <c r="B2453" s="60" t="s">
        <v>26</v>
      </c>
      <c r="C2453" s="60">
        <v>320260</v>
      </c>
      <c r="D2453" s="107" t="s">
        <v>204</v>
      </c>
      <c r="E2453" s="62">
        <v>112</v>
      </c>
      <c r="F2453" s="62">
        <v>89</v>
      </c>
      <c r="G2453" s="100">
        <v>23</v>
      </c>
    </row>
    <row r="2454" spans="1:7" ht="18" customHeight="1" x14ac:dyDescent="0.25">
      <c r="A2454" s="59">
        <f t="shared" si="38"/>
        <v>44774</v>
      </c>
      <c r="B2454" s="60" t="s">
        <v>26</v>
      </c>
      <c r="C2454" s="60">
        <v>320265</v>
      </c>
      <c r="D2454" s="107" t="s">
        <v>205</v>
      </c>
      <c r="E2454" s="62">
        <v>34</v>
      </c>
      <c r="F2454" s="62">
        <v>29</v>
      </c>
      <c r="G2454" s="100">
        <v>5</v>
      </c>
    </row>
    <row r="2455" spans="1:7" ht="18" customHeight="1" x14ac:dyDescent="0.25">
      <c r="A2455" s="59">
        <f t="shared" si="38"/>
        <v>44774</v>
      </c>
      <c r="B2455" s="60" t="s">
        <v>26</v>
      </c>
      <c r="C2455" s="60">
        <v>320270</v>
      </c>
      <c r="D2455" s="107" t="s">
        <v>206</v>
      </c>
      <c r="E2455" s="62">
        <v>47</v>
      </c>
      <c r="F2455" s="62">
        <v>33</v>
      </c>
      <c r="G2455" s="100">
        <v>14</v>
      </c>
    </row>
    <row r="2456" spans="1:7" ht="18" customHeight="1" x14ac:dyDescent="0.25">
      <c r="A2456" s="59">
        <f t="shared" si="38"/>
        <v>44774</v>
      </c>
      <c r="B2456" s="60" t="s">
        <v>26</v>
      </c>
      <c r="C2456" s="60">
        <v>320280</v>
      </c>
      <c r="D2456" s="107" t="s">
        <v>207</v>
      </c>
      <c r="E2456" s="62">
        <v>205</v>
      </c>
      <c r="F2456" s="62">
        <v>192</v>
      </c>
      <c r="G2456" s="100">
        <v>13</v>
      </c>
    </row>
    <row r="2457" spans="1:7" ht="18" customHeight="1" x14ac:dyDescent="0.25">
      <c r="A2457" s="59">
        <f t="shared" si="38"/>
        <v>44774</v>
      </c>
      <c r="B2457" s="60" t="s">
        <v>26</v>
      </c>
      <c r="C2457" s="60">
        <v>320290</v>
      </c>
      <c r="D2457" s="107" t="s">
        <v>208</v>
      </c>
      <c r="E2457" s="62">
        <v>54</v>
      </c>
      <c r="F2457" s="62">
        <v>61</v>
      </c>
      <c r="G2457" s="100">
        <v>-7</v>
      </c>
    </row>
    <row r="2458" spans="1:7" ht="18" customHeight="1" x14ac:dyDescent="0.25">
      <c r="A2458" s="59">
        <f t="shared" si="38"/>
        <v>44774</v>
      </c>
      <c r="B2458" s="60" t="s">
        <v>26</v>
      </c>
      <c r="C2458" s="60">
        <v>320300</v>
      </c>
      <c r="D2458" s="107" t="s">
        <v>209</v>
      </c>
      <c r="E2458" s="62">
        <v>107</v>
      </c>
      <c r="F2458" s="62">
        <v>109</v>
      </c>
      <c r="G2458" s="100">
        <v>-2</v>
      </c>
    </row>
    <row r="2459" spans="1:7" ht="18" customHeight="1" x14ac:dyDescent="0.25">
      <c r="A2459" s="59">
        <f t="shared" si="38"/>
        <v>44774</v>
      </c>
      <c r="B2459" s="60" t="s">
        <v>26</v>
      </c>
      <c r="C2459" s="60">
        <v>320305</v>
      </c>
      <c r="D2459" s="107" t="s">
        <v>210</v>
      </c>
      <c r="E2459" s="62">
        <v>210</v>
      </c>
      <c r="F2459" s="62">
        <v>252</v>
      </c>
      <c r="G2459" s="100">
        <v>-42</v>
      </c>
    </row>
    <row r="2460" spans="1:7" ht="18" customHeight="1" x14ac:dyDescent="0.25">
      <c r="A2460" s="59">
        <f t="shared" si="38"/>
        <v>44774</v>
      </c>
      <c r="B2460" s="60" t="s">
        <v>26</v>
      </c>
      <c r="C2460" s="60">
        <v>320310</v>
      </c>
      <c r="D2460" s="107" t="s">
        <v>211</v>
      </c>
      <c r="E2460" s="62">
        <v>29</v>
      </c>
      <c r="F2460" s="62">
        <v>23</v>
      </c>
      <c r="G2460" s="100">
        <v>6</v>
      </c>
    </row>
    <row r="2461" spans="1:7" ht="18" customHeight="1" x14ac:dyDescent="0.25">
      <c r="A2461" s="59">
        <f t="shared" si="38"/>
        <v>44774</v>
      </c>
      <c r="B2461" s="60" t="s">
        <v>26</v>
      </c>
      <c r="C2461" s="60">
        <v>320313</v>
      </c>
      <c r="D2461" s="107" t="s">
        <v>212</v>
      </c>
      <c r="E2461" s="62">
        <v>504</v>
      </c>
      <c r="F2461" s="62">
        <v>241</v>
      </c>
      <c r="G2461" s="100">
        <v>263</v>
      </c>
    </row>
    <row r="2462" spans="1:7" ht="18" customHeight="1" x14ac:dyDescent="0.25">
      <c r="A2462" s="59">
        <f t="shared" si="38"/>
        <v>44774</v>
      </c>
      <c r="B2462" s="60" t="s">
        <v>26</v>
      </c>
      <c r="C2462" s="60">
        <v>320316</v>
      </c>
      <c r="D2462" s="107" t="s">
        <v>213</v>
      </c>
      <c r="E2462" s="62">
        <v>22</v>
      </c>
      <c r="F2462" s="62">
        <v>14</v>
      </c>
      <c r="G2462" s="100">
        <v>8</v>
      </c>
    </row>
    <row r="2463" spans="1:7" ht="18" customHeight="1" x14ac:dyDescent="0.25">
      <c r="A2463" s="59">
        <f t="shared" si="38"/>
        <v>44774</v>
      </c>
      <c r="B2463" s="60" t="s">
        <v>26</v>
      </c>
      <c r="C2463" s="60">
        <v>320320</v>
      </c>
      <c r="D2463" s="107" t="s">
        <v>214</v>
      </c>
      <c r="E2463" s="62">
        <v>2426</v>
      </c>
      <c r="F2463" s="62">
        <v>2429</v>
      </c>
      <c r="G2463" s="100">
        <v>-3</v>
      </c>
    </row>
    <row r="2464" spans="1:7" ht="18" customHeight="1" x14ac:dyDescent="0.25">
      <c r="A2464" s="59">
        <f t="shared" si="38"/>
        <v>44774</v>
      </c>
      <c r="B2464" s="60" t="s">
        <v>26</v>
      </c>
      <c r="C2464" s="60">
        <v>320330</v>
      </c>
      <c r="D2464" s="107" t="s">
        <v>215</v>
      </c>
      <c r="E2464" s="62">
        <v>13</v>
      </c>
      <c r="F2464" s="62">
        <v>26</v>
      </c>
      <c r="G2464" s="100">
        <v>-13</v>
      </c>
    </row>
    <row r="2465" spans="1:7" ht="18" customHeight="1" x14ac:dyDescent="0.25">
      <c r="A2465" s="59">
        <f t="shared" si="38"/>
        <v>44774</v>
      </c>
      <c r="B2465" s="60" t="s">
        <v>26</v>
      </c>
      <c r="C2465" s="60">
        <v>320332</v>
      </c>
      <c r="D2465" s="107" t="s">
        <v>216</v>
      </c>
      <c r="E2465" s="62">
        <v>181</v>
      </c>
      <c r="F2465" s="62">
        <v>265</v>
      </c>
      <c r="G2465" s="100">
        <v>-84</v>
      </c>
    </row>
    <row r="2466" spans="1:7" ht="18" customHeight="1" x14ac:dyDescent="0.25">
      <c r="A2466" s="59">
        <f t="shared" si="38"/>
        <v>44774</v>
      </c>
      <c r="B2466" s="60" t="s">
        <v>26</v>
      </c>
      <c r="C2466" s="60">
        <v>320334</v>
      </c>
      <c r="D2466" s="107" t="s">
        <v>217</v>
      </c>
      <c r="E2466" s="62">
        <v>235</v>
      </c>
      <c r="F2466" s="62">
        <v>207</v>
      </c>
      <c r="G2466" s="100">
        <v>28</v>
      </c>
    </row>
    <row r="2467" spans="1:7" ht="18" customHeight="1" x14ac:dyDescent="0.25">
      <c r="A2467" s="59">
        <f t="shared" si="38"/>
        <v>44774</v>
      </c>
      <c r="B2467" s="60" t="s">
        <v>26</v>
      </c>
      <c r="C2467" s="60">
        <v>320335</v>
      </c>
      <c r="D2467" s="107" t="s">
        <v>218</v>
      </c>
      <c r="E2467" s="62">
        <v>90</v>
      </c>
      <c r="F2467" s="62">
        <v>111</v>
      </c>
      <c r="G2467" s="100">
        <v>-21</v>
      </c>
    </row>
    <row r="2468" spans="1:7" ht="18" customHeight="1" x14ac:dyDescent="0.25">
      <c r="A2468" s="59">
        <f t="shared" si="38"/>
        <v>44774</v>
      </c>
      <c r="B2468" s="60" t="s">
        <v>26</v>
      </c>
      <c r="C2468" s="60">
        <v>320340</v>
      </c>
      <c r="D2468" s="107" t="s">
        <v>219</v>
      </c>
      <c r="E2468" s="62">
        <v>79</v>
      </c>
      <c r="F2468" s="62">
        <v>54</v>
      </c>
      <c r="G2468" s="100">
        <v>25</v>
      </c>
    </row>
    <row r="2469" spans="1:7" ht="18" customHeight="1" x14ac:dyDescent="0.25">
      <c r="A2469" s="59">
        <f t="shared" si="38"/>
        <v>44774</v>
      </c>
      <c r="B2469" s="60" t="s">
        <v>26</v>
      </c>
      <c r="C2469" s="60">
        <v>320350</v>
      </c>
      <c r="D2469" s="107" t="s">
        <v>220</v>
      </c>
      <c r="E2469" s="62">
        <v>120</v>
      </c>
      <c r="F2469" s="62">
        <v>85</v>
      </c>
      <c r="G2469" s="100">
        <v>35</v>
      </c>
    </row>
    <row r="2470" spans="1:7" ht="18" customHeight="1" x14ac:dyDescent="0.25">
      <c r="A2470" s="59">
        <f t="shared" si="38"/>
        <v>44774</v>
      </c>
      <c r="B2470" s="60" t="s">
        <v>26</v>
      </c>
      <c r="C2470" s="60">
        <v>320360</v>
      </c>
      <c r="D2470" s="107" t="s">
        <v>221</v>
      </c>
      <c r="E2470" s="62">
        <v>9</v>
      </c>
      <c r="F2470" s="62">
        <v>10</v>
      </c>
      <c r="G2470" s="100">
        <v>-1</v>
      </c>
    </row>
    <row r="2471" spans="1:7" ht="18" customHeight="1" x14ac:dyDescent="0.25">
      <c r="A2471" s="59">
        <f t="shared" si="38"/>
        <v>44774</v>
      </c>
      <c r="B2471" s="60" t="s">
        <v>26</v>
      </c>
      <c r="C2471" s="60">
        <v>320370</v>
      </c>
      <c r="D2471" s="107" t="s">
        <v>222</v>
      </c>
      <c r="E2471" s="62">
        <v>61</v>
      </c>
      <c r="F2471" s="62">
        <v>49</v>
      </c>
      <c r="G2471" s="100">
        <v>12</v>
      </c>
    </row>
    <row r="2472" spans="1:7" ht="18" customHeight="1" x14ac:dyDescent="0.25">
      <c r="A2472" s="59">
        <f t="shared" si="38"/>
        <v>44774</v>
      </c>
      <c r="B2472" s="60" t="s">
        <v>26</v>
      </c>
      <c r="C2472" s="60">
        <v>320380</v>
      </c>
      <c r="D2472" s="107" t="s">
        <v>223</v>
      </c>
      <c r="E2472" s="62">
        <v>38</v>
      </c>
      <c r="F2472" s="62">
        <v>43</v>
      </c>
      <c r="G2472" s="100">
        <v>-5</v>
      </c>
    </row>
    <row r="2473" spans="1:7" ht="18" customHeight="1" x14ac:dyDescent="0.25">
      <c r="A2473" s="59">
        <f t="shared" si="38"/>
        <v>44774</v>
      </c>
      <c r="B2473" s="60" t="s">
        <v>26</v>
      </c>
      <c r="C2473" s="60">
        <v>320390</v>
      </c>
      <c r="D2473" s="107" t="s">
        <v>224</v>
      </c>
      <c r="E2473" s="62">
        <v>391</v>
      </c>
      <c r="F2473" s="62">
        <v>435</v>
      </c>
      <c r="G2473" s="100">
        <v>-44</v>
      </c>
    </row>
    <row r="2474" spans="1:7" ht="18" customHeight="1" x14ac:dyDescent="0.25">
      <c r="A2474" s="59">
        <f t="shared" si="38"/>
        <v>44774</v>
      </c>
      <c r="B2474" s="60" t="s">
        <v>26</v>
      </c>
      <c r="C2474" s="60">
        <v>320400</v>
      </c>
      <c r="D2474" s="107" t="s">
        <v>225</v>
      </c>
      <c r="E2474" s="62">
        <v>94</v>
      </c>
      <c r="F2474" s="62">
        <v>69</v>
      </c>
      <c r="G2474" s="100">
        <v>25</v>
      </c>
    </row>
    <row r="2475" spans="1:7" ht="18" customHeight="1" x14ac:dyDescent="0.25">
      <c r="A2475" s="59">
        <f t="shared" si="38"/>
        <v>44774</v>
      </c>
      <c r="B2475" s="60" t="s">
        <v>26</v>
      </c>
      <c r="C2475" s="60">
        <v>320405</v>
      </c>
      <c r="D2475" s="107" t="s">
        <v>226</v>
      </c>
      <c r="E2475" s="62">
        <v>159</v>
      </c>
      <c r="F2475" s="62">
        <v>121</v>
      </c>
      <c r="G2475" s="100">
        <v>38</v>
      </c>
    </row>
    <row r="2476" spans="1:7" ht="18" customHeight="1" x14ac:dyDescent="0.25">
      <c r="A2476" s="59">
        <f t="shared" si="38"/>
        <v>44774</v>
      </c>
      <c r="B2476" s="60" t="s">
        <v>26</v>
      </c>
      <c r="C2476" s="60">
        <v>320410</v>
      </c>
      <c r="D2476" s="107" t="s">
        <v>227</v>
      </c>
      <c r="E2476" s="62">
        <v>138</v>
      </c>
      <c r="F2476" s="62">
        <v>306</v>
      </c>
      <c r="G2476" s="100">
        <v>-168</v>
      </c>
    </row>
    <row r="2477" spans="1:7" ht="18" customHeight="1" x14ac:dyDescent="0.25">
      <c r="A2477" s="59">
        <f t="shared" si="38"/>
        <v>44774</v>
      </c>
      <c r="B2477" s="60" t="s">
        <v>26</v>
      </c>
      <c r="C2477" s="60">
        <v>320420</v>
      </c>
      <c r="D2477" s="107" t="s">
        <v>228</v>
      </c>
      <c r="E2477" s="62">
        <v>97</v>
      </c>
      <c r="F2477" s="62">
        <v>125</v>
      </c>
      <c r="G2477" s="100">
        <v>-28</v>
      </c>
    </row>
    <row r="2478" spans="1:7" ht="18" customHeight="1" x14ac:dyDescent="0.25">
      <c r="A2478" s="59">
        <f t="shared" si="38"/>
        <v>44774</v>
      </c>
      <c r="B2478" s="60" t="s">
        <v>26</v>
      </c>
      <c r="C2478" s="60">
        <v>320425</v>
      </c>
      <c r="D2478" s="107" t="s">
        <v>229</v>
      </c>
      <c r="E2478" s="62">
        <v>26</v>
      </c>
      <c r="F2478" s="62">
        <v>12</v>
      </c>
      <c r="G2478" s="100">
        <v>14</v>
      </c>
    </row>
    <row r="2479" spans="1:7" ht="18" customHeight="1" x14ac:dyDescent="0.25">
      <c r="A2479" s="59">
        <f t="shared" si="38"/>
        <v>44774</v>
      </c>
      <c r="B2479" s="60" t="s">
        <v>26</v>
      </c>
      <c r="C2479" s="60">
        <v>320430</v>
      </c>
      <c r="D2479" s="107" t="s">
        <v>230</v>
      </c>
      <c r="E2479" s="62">
        <v>69</v>
      </c>
      <c r="F2479" s="62">
        <v>37</v>
      </c>
      <c r="G2479" s="100">
        <v>32</v>
      </c>
    </row>
    <row r="2480" spans="1:7" ht="18" customHeight="1" x14ac:dyDescent="0.25">
      <c r="A2480" s="59">
        <f t="shared" si="38"/>
        <v>44774</v>
      </c>
      <c r="B2480" s="60" t="s">
        <v>26</v>
      </c>
      <c r="C2480" s="60">
        <v>320435</v>
      </c>
      <c r="D2480" s="107" t="s">
        <v>231</v>
      </c>
      <c r="E2480" s="62">
        <v>101</v>
      </c>
      <c r="F2480" s="62">
        <v>98</v>
      </c>
      <c r="G2480" s="100">
        <v>3</v>
      </c>
    </row>
    <row r="2481" spans="1:7" ht="18" customHeight="1" x14ac:dyDescent="0.25">
      <c r="A2481" s="59">
        <f t="shared" si="38"/>
        <v>44774</v>
      </c>
      <c r="B2481" s="60" t="s">
        <v>26</v>
      </c>
      <c r="C2481" s="60">
        <v>320440</v>
      </c>
      <c r="D2481" s="107" t="s">
        <v>232</v>
      </c>
      <c r="E2481" s="62">
        <v>58</v>
      </c>
      <c r="F2481" s="62">
        <v>44</v>
      </c>
      <c r="G2481" s="100">
        <v>14</v>
      </c>
    </row>
    <row r="2482" spans="1:7" ht="18" customHeight="1" x14ac:dyDescent="0.25">
      <c r="A2482" s="59">
        <f t="shared" si="38"/>
        <v>44774</v>
      </c>
      <c r="B2482" s="60" t="s">
        <v>26</v>
      </c>
      <c r="C2482" s="60">
        <v>320450</v>
      </c>
      <c r="D2482" s="107" t="s">
        <v>233</v>
      </c>
      <c r="E2482" s="62">
        <v>23</v>
      </c>
      <c r="F2482" s="62">
        <v>38</v>
      </c>
      <c r="G2482" s="100">
        <v>-15</v>
      </c>
    </row>
    <row r="2483" spans="1:7" ht="18" customHeight="1" x14ac:dyDescent="0.25">
      <c r="A2483" s="59">
        <f t="shared" si="38"/>
        <v>44774</v>
      </c>
      <c r="B2483" s="60" t="s">
        <v>26</v>
      </c>
      <c r="C2483" s="60">
        <v>320455</v>
      </c>
      <c r="D2483" s="107" t="s">
        <v>234</v>
      </c>
      <c r="E2483" s="62">
        <v>420</v>
      </c>
      <c r="F2483" s="62">
        <v>314</v>
      </c>
      <c r="G2483" s="100">
        <v>106</v>
      </c>
    </row>
    <row r="2484" spans="1:7" ht="18" customHeight="1" x14ac:dyDescent="0.25">
      <c r="A2484" s="59">
        <f t="shared" si="38"/>
        <v>44774</v>
      </c>
      <c r="B2484" s="60" t="s">
        <v>26</v>
      </c>
      <c r="C2484" s="60">
        <v>320460</v>
      </c>
      <c r="D2484" s="107" t="s">
        <v>235</v>
      </c>
      <c r="E2484" s="62">
        <v>197</v>
      </c>
      <c r="F2484" s="62">
        <v>162</v>
      </c>
      <c r="G2484" s="100">
        <v>35</v>
      </c>
    </row>
    <row r="2485" spans="1:7" ht="18" customHeight="1" x14ac:dyDescent="0.25">
      <c r="A2485" s="59">
        <f t="shared" si="38"/>
        <v>44774</v>
      </c>
      <c r="B2485" s="60" t="s">
        <v>26</v>
      </c>
      <c r="C2485" s="60">
        <v>320465</v>
      </c>
      <c r="D2485" s="107" t="s">
        <v>236</v>
      </c>
      <c r="E2485" s="62">
        <v>53</v>
      </c>
      <c r="F2485" s="62">
        <v>59</v>
      </c>
      <c r="G2485" s="100">
        <v>-6</v>
      </c>
    </row>
    <row r="2486" spans="1:7" ht="18" customHeight="1" x14ac:dyDescent="0.25">
      <c r="A2486" s="59">
        <f t="shared" si="38"/>
        <v>44774</v>
      </c>
      <c r="B2486" s="60" t="s">
        <v>26</v>
      </c>
      <c r="C2486" s="60">
        <v>320470</v>
      </c>
      <c r="D2486" s="107" t="s">
        <v>237</v>
      </c>
      <c r="E2486" s="62">
        <v>316</v>
      </c>
      <c r="F2486" s="62">
        <v>319</v>
      </c>
      <c r="G2486" s="100">
        <v>-3</v>
      </c>
    </row>
    <row r="2487" spans="1:7" ht="18" customHeight="1" x14ac:dyDescent="0.25">
      <c r="A2487" s="59">
        <f t="shared" si="38"/>
        <v>44774</v>
      </c>
      <c r="B2487" s="60" t="s">
        <v>26</v>
      </c>
      <c r="C2487" s="60">
        <v>320480</v>
      </c>
      <c r="D2487" s="107" t="s">
        <v>238</v>
      </c>
      <c r="E2487" s="62">
        <v>32</v>
      </c>
      <c r="F2487" s="62">
        <v>17</v>
      </c>
      <c r="G2487" s="100">
        <v>15</v>
      </c>
    </row>
    <row r="2488" spans="1:7" ht="18" customHeight="1" x14ac:dyDescent="0.25">
      <c r="A2488" s="59">
        <f t="shared" si="38"/>
        <v>44774</v>
      </c>
      <c r="B2488" s="60" t="s">
        <v>26</v>
      </c>
      <c r="C2488" s="60">
        <v>320490</v>
      </c>
      <c r="D2488" s="107" t="s">
        <v>239</v>
      </c>
      <c r="E2488" s="62">
        <v>1268</v>
      </c>
      <c r="F2488" s="62">
        <v>1163</v>
      </c>
      <c r="G2488" s="100">
        <v>105</v>
      </c>
    </row>
    <row r="2489" spans="1:7" ht="18" customHeight="1" x14ac:dyDescent="0.25">
      <c r="A2489" s="59">
        <f t="shared" si="38"/>
        <v>44774</v>
      </c>
      <c r="B2489" s="60" t="s">
        <v>26</v>
      </c>
      <c r="C2489" s="60">
        <v>320495</v>
      </c>
      <c r="D2489" s="107" t="s">
        <v>240</v>
      </c>
      <c r="E2489" s="62">
        <v>45</v>
      </c>
      <c r="F2489" s="62">
        <v>49</v>
      </c>
      <c r="G2489" s="100">
        <v>-4</v>
      </c>
    </row>
    <row r="2490" spans="1:7" ht="18" customHeight="1" x14ac:dyDescent="0.25">
      <c r="A2490" s="59">
        <f t="shared" si="38"/>
        <v>44774</v>
      </c>
      <c r="B2490" s="60" t="s">
        <v>26</v>
      </c>
      <c r="C2490" s="60">
        <v>320500</v>
      </c>
      <c r="D2490" s="107" t="s">
        <v>241</v>
      </c>
      <c r="E2490" s="62">
        <v>7515</v>
      </c>
      <c r="F2490" s="62">
        <v>7023</v>
      </c>
      <c r="G2490" s="100">
        <v>492</v>
      </c>
    </row>
    <row r="2491" spans="1:7" ht="18" customHeight="1" x14ac:dyDescent="0.25">
      <c r="A2491" s="59">
        <f t="shared" si="38"/>
        <v>44774</v>
      </c>
      <c r="B2491" s="60" t="s">
        <v>26</v>
      </c>
      <c r="C2491" s="60">
        <v>320501</v>
      </c>
      <c r="D2491" s="107" t="s">
        <v>242</v>
      </c>
      <c r="E2491" s="62">
        <v>266</v>
      </c>
      <c r="F2491" s="62">
        <v>430</v>
      </c>
      <c r="G2491" s="100">
        <v>-164</v>
      </c>
    </row>
    <row r="2492" spans="1:7" ht="18" customHeight="1" x14ac:dyDescent="0.25">
      <c r="A2492" s="59">
        <f t="shared" si="38"/>
        <v>44774</v>
      </c>
      <c r="B2492" s="60" t="s">
        <v>26</v>
      </c>
      <c r="C2492" s="60">
        <v>320503</v>
      </c>
      <c r="D2492" s="107" t="s">
        <v>243</v>
      </c>
      <c r="E2492" s="62">
        <v>115</v>
      </c>
      <c r="F2492" s="62">
        <v>112</v>
      </c>
      <c r="G2492" s="100">
        <v>3</v>
      </c>
    </row>
    <row r="2493" spans="1:7" ht="18" customHeight="1" x14ac:dyDescent="0.25">
      <c r="A2493" s="59">
        <f t="shared" si="38"/>
        <v>44774</v>
      </c>
      <c r="B2493" s="60" t="s">
        <v>26</v>
      </c>
      <c r="C2493" s="60">
        <v>320506</v>
      </c>
      <c r="D2493" s="107" t="s">
        <v>244</v>
      </c>
      <c r="E2493" s="62">
        <v>250</v>
      </c>
      <c r="F2493" s="62">
        <v>229</v>
      </c>
      <c r="G2493" s="100">
        <v>21</v>
      </c>
    </row>
    <row r="2494" spans="1:7" ht="18" customHeight="1" x14ac:dyDescent="0.25">
      <c r="A2494" s="59">
        <f t="shared" si="38"/>
        <v>44774</v>
      </c>
      <c r="B2494" s="60" t="s">
        <v>26</v>
      </c>
      <c r="C2494" s="60">
        <v>320510</v>
      </c>
      <c r="D2494" s="107" t="s">
        <v>245</v>
      </c>
      <c r="E2494" s="62">
        <v>751</v>
      </c>
      <c r="F2494" s="62">
        <v>585</v>
      </c>
      <c r="G2494" s="100">
        <v>166</v>
      </c>
    </row>
    <row r="2495" spans="1:7" ht="18" customHeight="1" x14ac:dyDescent="0.25">
      <c r="A2495" s="59">
        <f t="shared" si="38"/>
        <v>44774</v>
      </c>
      <c r="B2495" s="60" t="s">
        <v>26</v>
      </c>
      <c r="C2495" s="60">
        <v>320515</v>
      </c>
      <c r="D2495" s="107" t="s">
        <v>246</v>
      </c>
      <c r="E2495" s="62">
        <v>13</v>
      </c>
      <c r="F2495" s="62">
        <v>19</v>
      </c>
      <c r="G2495" s="100">
        <v>-6</v>
      </c>
    </row>
    <row r="2496" spans="1:7" ht="18" customHeight="1" x14ac:dyDescent="0.25">
      <c r="A2496" s="59">
        <f t="shared" si="38"/>
        <v>44774</v>
      </c>
      <c r="B2496" s="60" t="s">
        <v>26</v>
      </c>
      <c r="C2496" s="60">
        <v>320517</v>
      </c>
      <c r="D2496" s="107" t="s">
        <v>247</v>
      </c>
      <c r="E2496" s="62">
        <v>98</v>
      </c>
      <c r="F2496" s="62">
        <v>140</v>
      </c>
      <c r="G2496" s="100">
        <v>-42</v>
      </c>
    </row>
    <row r="2497" spans="1:7" ht="18" customHeight="1" x14ac:dyDescent="0.25">
      <c r="A2497" s="59">
        <f t="shared" si="38"/>
        <v>44774</v>
      </c>
      <c r="B2497" s="60" t="s">
        <v>26</v>
      </c>
      <c r="C2497" s="60">
        <v>320520</v>
      </c>
      <c r="D2497" s="107" t="s">
        <v>248</v>
      </c>
      <c r="E2497" s="62">
        <v>5488</v>
      </c>
      <c r="F2497" s="62">
        <v>4898</v>
      </c>
      <c r="G2497" s="100">
        <v>590</v>
      </c>
    </row>
    <row r="2498" spans="1:7" ht="18" customHeight="1" x14ac:dyDescent="0.25">
      <c r="A2498" s="59">
        <f t="shared" si="38"/>
        <v>44774</v>
      </c>
      <c r="B2498" s="60" t="s">
        <v>26</v>
      </c>
      <c r="C2498" s="60">
        <v>320530</v>
      </c>
      <c r="D2498" s="107" t="s">
        <v>249</v>
      </c>
      <c r="E2498" s="62">
        <v>6799</v>
      </c>
      <c r="F2498" s="62">
        <v>6300</v>
      </c>
      <c r="G2498" s="100">
        <v>499</v>
      </c>
    </row>
    <row r="2499" spans="1:7" ht="18" customHeight="1" x14ac:dyDescent="0.25">
      <c r="A2499" s="59">
        <f t="shared" ref="A2499:A2562" si="39">IF(B2499&lt;&gt;"",DATE(2020,INT((ROW(A2497)-1)/78)+1,1),"")</f>
        <v>44805</v>
      </c>
      <c r="B2499" s="60" t="s">
        <v>26</v>
      </c>
      <c r="C2499" s="60">
        <v>320010</v>
      </c>
      <c r="D2499" s="107" t="s">
        <v>172</v>
      </c>
      <c r="E2499" s="62">
        <v>93</v>
      </c>
      <c r="F2499" s="62">
        <v>85</v>
      </c>
      <c r="G2499" s="100">
        <v>8</v>
      </c>
    </row>
    <row r="2500" spans="1:7" ht="18" customHeight="1" x14ac:dyDescent="0.25">
      <c r="A2500" s="59">
        <f t="shared" si="39"/>
        <v>44805</v>
      </c>
      <c r="B2500" s="60" t="s">
        <v>26</v>
      </c>
      <c r="C2500" s="60">
        <v>320013</v>
      </c>
      <c r="D2500" s="107" t="s">
        <v>173</v>
      </c>
      <c r="E2500" s="62">
        <v>36</v>
      </c>
      <c r="F2500" s="62">
        <v>18</v>
      </c>
      <c r="G2500" s="100">
        <v>18</v>
      </c>
    </row>
    <row r="2501" spans="1:7" ht="18" customHeight="1" x14ac:dyDescent="0.25">
      <c r="A2501" s="59">
        <f t="shared" si="39"/>
        <v>44805</v>
      </c>
      <c r="B2501" s="60" t="s">
        <v>26</v>
      </c>
      <c r="C2501" s="60">
        <v>320016</v>
      </c>
      <c r="D2501" s="107" t="s">
        <v>174</v>
      </c>
      <c r="E2501" s="62">
        <v>31</v>
      </c>
      <c r="F2501" s="62">
        <v>20</v>
      </c>
      <c r="G2501" s="100">
        <v>11</v>
      </c>
    </row>
    <row r="2502" spans="1:7" ht="18" customHeight="1" x14ac:dyDescent="0.25">
      <c r="A2502" s="59">
        <f t="shared" si="39"/>
        <v>44805</v>
      </c>
      <c r="B2502" s="60" t="s">
        <v>26</v>
      </c>
      <c r="C2502" s="60">
        <v>320020</v>
      </c>
      <c r="D2502" s="107" t="s">
        <v>175</v>
      </c>
      <c r="E2502" s="62">
        <v>109</v>
      </c>
      <c r="F2502" s="62">
        <v>67</v>
      </c>
      <c r="G2502" s="100">
        <v>42</v>
      </c>
    </row>
    <row r="2503" spans="1:7" ht="18" customHeight="1" x14ac:dyDescent="0.25">
      <c r="A2503" s="59">
        <f t="shared" si="39"/>
        <v>44805</v>
      </c>
      <c r="B2503" s="60" t="s">
        <v>26</v>
      </c>
      <c r="C2503" s="60">
        <v>320030</v>
      </c>
      <c r="D2503" s="107" t="s">
        <v>176</v>
      </c>
      <c r="E2503" s="62">
        <v>199</v>
      </c>
      <c r="F2503" s="62">
        <v>100</v>
      </c>
      <c r="G2503" s="100">
        <v>99</v>
      </c>
    </row>
    <row r="2504" spans="1:7" ht="18" customHeight="1" x14ac:dyDescent="0.25">
      <c r="A2504" s="59">
        <f t="shared" si="39"/>
        <v>44805</v>
      </c>
      <c r="B2504" s="60" t="s">
        <v>26</v>
      </c>
      <c r="C2504" s="60">
        <v>320035</v>
      </c>
      <c r="D2504" s="107" t="s">
        <v>177</v>
      </c>
      <c r="E2504" s="62">
        <v>21</v>
      </c>
      <c r="F2504" s="62">
        <v>14</v>
      </c>
      <c r="G2504" s="100">
        <v>7</v>
      </c>
    </row>
    <row r="2505" spans="1:7" ht="18" customHeight="1" x14ac:dyDescent="0.25">
      <c r="A2505" s="59">
        <f t="shared" si="39"/>
        <v>44805</v>
      </c>
      <c r="B2505" s="60" t="s">
        <v>26</v>
      </c>
      <c r="C2505" s="60">
        <v>320040</v>
      </c>
      <c r="D2505" s="107" t="s">
        <v>178</v>
      </c>
      <c r="E2505" s="62">
        <v>229</v>
      </c>
      <c r="F2505" s="62">
        <v>174</v>
      </c>
      <c r="G2505" s="100">
        <v>55</v>
      </c>
    </row>
    <row r="2506" spans="1:7" ht="18" customHeight="1" x14ac:dyDescent="0.25">
      <c r="A2506" s="59">
        <f t="shared" si="39"/>
        <v>44805</v>
      </c>
      <c r="B2506" s="60" t="s">
        <v>26</v>
      </c>
      <c r="C2506" s="60">
        <v>320050</v>
      </c>
      <c r="D2506" s="107" t="s">
        <v>179</v>
      </c>
      <c r="E2506" s="62">
        <v>7</v>
      </c>
      <c r="F2506" s="62">
        <v>5</v>
      </c>
      <c r="G2506" s="100">
        <v>2</v>
      </c>
    </row>
    <row r="2507" spans="1:7" ht="18" customHeight="1" x14ac:dyDescent="0.25">
      <c r="A2507" s="59">
        <f t="shared" si="39"/>
        <v>44805</v>
      </c>
      <c r="B2507" s="60" t="s">
        <v>26</v>
      </c>
      <c r="C2507" s="60">
        <v>320060</v>
      </c>
      <c r="D2507" s="107" t="s">
        <v>180</v>
      </c>
      <c r="E2507" s="62">
        <v>3035</v>
      </c>
      <c r="F2507" s="62">
        <v>1868</v>
      </c>
      <c r="G2507" s="100">
        <v>1167</v>
      </c>
    </row>
    <row r="2508" spans="1:7" ht="18" customHeight="1" x14ac:dyDescent="0.25">
      <c r="A2508" s="59">
        <f t="shared" si="39"/>
        <v>44805</v>
      </c>
      <c r="B2508" s="60" t="s">
        <v>26</v>
      </c>
      <c r="C2508" s="60">
        <v>320070</v>
      </c>
      <c r="D2508" s="107" t="s">
        <v>181</v>
      </c>
      <c r="E2508" s="62">
        <v>106</v>
      </c>
      <c r="F2508" s="62">
        <v>70</v>
      </c>
      <c r="G2508" s="100">
        <v>36</v>
      </c>
    </row>
    <row r="2509" spans="1:7" ht="18" customHeight="1" x14ac:dyDescent="0.25">
      <c r="A2509" s="59">
        <f t="shared" si="39"/>
        <v>44805</v>
      </c>
      <c r="B2509" s="60" t="s">
        <v>26</v>
      </c>
      <c r="C2509" s="60">
        <v>320080</v>
      </c>
      <c r="D2509" s="107" t="s">
        <v>182</v>
      </c>
      <c r="E2509" s="62">
        <v>198</v>
      </c>
      <c r="F2509" s="62">
        <v>120</v>
      </c>
      <c r="G2509" s="100">
        <v>78</v>
      </c>
    </row>
    <row r="2510" spans="1:7" ht="18" customHeight="1" x14ac:dyDescent="0.25">
      <c r="A2510" s="59">
        <f t="shared" si="39"/>
        <v>44805</v>
      </c>
      <c r="B2510" s="60" t="s">
        <v>26</v>
      </c>
      <c r="C2510" s="60">
        <v>320090</v>
      </c>
      <c r="D2510" s="107" t="s">
        <v>183</v>
      </c>
      <c r="E2510" s="62">
        <v>269</v>
      </c>
      <c r="F2510" s="62">
        <v>250</v>
      </c>
      <c r="G2510" s="100">
        <v>19</v>
      </c>
    </row>
    <row r="2511" spans="1:7" ht="18" customHeight="1" x14ac:dyDescent="0.25">
      <c r="A2511" s="59">
        <f t="shared" si="39"/>
        <v>44805</v>
      </c>
      <c r="B2511" s="60" t="s">
        <v>26</v>
      </c>
      <c r="C2511" s="60">
        <v>320100</v>
      </c>
      <c r="D2511" s="107" t="s">
        <v>184</v>
      </c>
      <c r="E2511" s="62">
        <v>54</v>
      </c>
      <c r="F2511" s="62">
        <v>54</v>
      </c>
      <c r="G2511" s="100">
        <v>0</v>
      </c>
    </row>
    <row r="2512" spans="1:7" ht="18" customHeight="1" x14ac:dyDescent="0.25">
      <c r="A2512" s="59">
        <f t="shared" si="39"/>
        <v>44805</v>
      </c>
      <c r="B2512" s="60" t="s">
        <v>26</v>
      </c>
      <c r="C2512" s="60">
        <v>320110</v>
      </c>
      <c r="D2512" s="107" t="s">
        <v>185</v>
      </c>
      <c r="E2512" s="62">
        <v>20</v>
      </c>
      <c r="F2512" s="62">
        <v>16</v>
      </c>
      <c r="G2512" s="100">
        <v>4</v>
      </c>
    </row>
    <row r="2513" spans="1:7" ht="18" customHeight="1" x14ac:dyDescent="0.25">
      <c r="A2513" s="59">
        <f t="shared" si="39"/>
        <v>44805</v>
      </c>
      <c r="B2513" s="60" t="s">
        <v>26</v>
      </c>
      <c r="C2513" s="60">
        <v>320115</v>
      </c>
      <c r="D2513" s="107" t="s">
        <v>186</v>
      </c>
      <c r="E2513" s="62">
        <v>28</v>
      </c>
      <c r="F2513" s="62">
        <v>27</v>
      </c>
      <c r="G2513" s="100">
        <v>1</v>
      </c>
    </row>
    <row r="2514" spans="1:7" ht="18" customHeight="1" x14ac:dyDescent="0.25">
      <c r="A2514" s="59">
        <f t="shared" si="39"/>
        <v>44805</v>
      </c>
      <c r="B2514" s="60" t="s">
        <v>26</v>
      </c>
      <c r="C2514" s="60">
        <v>320120</v>
      </c>
      <c r="D2514" s="107" t="s">
        <v>187</v>
      </c>
      <c r="E2514" s="62">
        <v>1676</v>
      </c>
      <c r="F2514" s="62">
        <v>1455</v>
      </c>
      <c r="G2514" s="100">
        <v>221</v>
      </c>
    </row>
    <row r="2515" spans="1:7" ht="18" customHeight="1" x14ac:dyDescent="0.25">
      <c r="A2515" s="59">
        <f t="shared" si="39"/>
        <v>44805</v>
      </c>
      <c r="B2515" s="60" t="s">
        <v>26</v>
      </c>
      <c r="C2515" s="60">
        <v>320130</v>
      </c>
      <c r="D2515" s="107" t="s">
        <v>188</v>
      </c>
      <c r="E2515" s="62">
        <v>2503</v>
      </c>
      <c r="F2515" s="62">
        <v>2155</v>
      </c>
      <c r="G2515" s="100">
        <v>348</v>
      </c>
    </row>
    <row r="2516" spans="1:7" ht="18" customHeight="1" x14ac:dyDescent="0.25">
      <c r="A2516" s="59">
        <f t="shared" si="39"/>
        <v>44805</v>
      </c>
      <c r="B2516" s="60" t="s">
        <v>26</v>
      </c>
      <c r="C2516" s="60">
        <v>320140</v>
      </c>
      <c r="D2516" s="107" t="s">
        <v>189</v>
      </c>
      <c r="E2516" s="62">
        <v>373</v>
      </c>
      <c r="F2516" s="62">
        <v>272</v>
      </c>
      <c r="G2516" s="100">
        <v>101</v>
      </c>
    </row>
    <row r="2517" spans="1:7" ht="18" customHeight="1" x14ac:dyDescent="0.25">
      <c r="A2517" s="59">
        <f t="shared" si="39"/>
        <v>44805</v>
      </c>
      <c r="B2517" s="60" t="s">
        <v>26</v>
      </c>
      <c r="C2517" s="60">
        <v>320150</v>
      </c>
      <c r="D2517" s="107" t="s">
        <v>190</v>
      </c>
      <c r="E2517" s="62">
        <v>1325</v>
      </c>
      <c r="F2517" s="62">
        <v>1108</v>
      </c>
      <c r="G2517" s="100">
        <v>217</v>
      </c>
    </row>
    <row r="2518" spans="1:7" ht="18" customHeight="1" x14ac:dyDescent="0.25">
      <c r="A2518" s="59">
        <f t="shared" si="39"/>
        <v>44805</v>
      </c>
      <c r="B2518" s="60" t="s">
        <v>26</v>
      </c>
      <c r="C2518" s="60">
        <v>320160</v>
      </c>
      <c r="D2518" s="107" t="s">
        <v>191</v>
      </c>
      <c r="E2518" s="62">
        <v>67</v>
      </c>
      <c r="F2518" s="62">
        <v>75</v>
      </c>
      <c r="G2518" s="100">
        <v>-8</v>
      </c>
    </row>
    <row r="2519" spans="1:7" ht="18" customHeight="1" x14ac:dyDescent="0.25">
      <c r="A2519" s="59">
        <f t="shared" si="39"/>
        <v>44805</v>
      </c>
      <c r="B2519" s="60" t="s">
        <v>26</v>
      </c>
      <c r="C2519" s="60">
        <v>320170</v>
      </c>
      <c r="D2519" s="107" t="s">
        <v>192</v>
      </c>
      <c r="E2519" s="62">
        <v>55</v>
      </c>
      <c r="F2519" s="62">
        <v>50</v>
      </c>
      <c r="G2519" s="100">
        <v>5</v>
      </c>
    </row>
    <row r="2520" spans="1:7" ht="18" customHeight="1" x14ac:dyDescent="0.25">
      <c r="A2520" s="59">
        <f t="shared" si="39"/>
        <v>44805</v>
      </c>
      <c r="B2520" s="60" t="s">
        <v>26</v>
      </c>
      <c r="C2520" s="60">
        <v>320180</v>
      </c>
      <c r="D2520" s="107" t="s">
        <v>193</v>
      </c>
      <c r="E2520" s="62">
        <v>6</v>
      </c>
      <c r="F2520" s="62">
        <v>2</v>
      </c>
      <c r="G2520" s="100">
        <v>4</v>
      </c>
    </row>
    <row r="2521" spans="1:7" ht="18" customHeight="1" x14ac:dyDescent="0.25">
      <c r="A2521" s="59">
        <f t="shared" si="39"/>
        <v>44805</v>
      </c>
      <c r="B2521" s="60" t="s">
        <v>26</v>
      </c>
      <c r="C2521" s="60">
        <v>320190</v>
      </c>
      <c r="D2521" s="107" t="s">
        <v>194</v>
      </c>
      <c r="E2521" s="62">
        <v>281</v>
      </c>
      <c r="F2521" s="62">
        <v>198</v>
      </c>
      <c r="G2521" s="100">
        <v>83</v>
      </c>
    </row>
    <row r="2522" spans="1:7" ht="18" customHeight="1" x14ac:dyDescent="0.25">
      <c r="A2522" s="59">
        <f t="shared" si="39"/>
        <v>44805</v>
      </c>
      <c r="B2522" s="60" t="s">
        <v>26</v>
      </c>
      <c r="C2522" s="60">
        <v>320200</v>
      </c>
      <c r="D2522" s="107" t="s">
        <v>195</v>
      </c>
      <c r="E2522" s="62">
        <v>28</v>
      </c>
      <c r="F2522" s="62">
        <v>12</v>
      </c>
      <c r="G2522" s="100">
        <v>16</v>
      </c>
    </row>
    <row r="2523" spans="1:7" ht="18" customHeight="1" x14ac:dyDescent="0.25">
      <c r="A2523" s="59">
        <f t="shared" si="39"/>
        <v>44805</v>
      </c>
      <c r="B2523" s="60" t="s">
        <v>26</v>
      </c>
      <c r="C2523" s="60">
        <v>320210</v>
      </c>
      <c r="D2523" s="107" t="s">
        <v>196</v>
      </c>
      <c r="E2523" s="62">
        <v>67</v>
      </c>
      <c r="F2523" s="62">
        <v>56</v>
      </c>
      <c r="G2523" s="100">
        <v>11</v>
      </c>
    </row>
    <row r="2524" spans="1:7" ht="18" customHeight="1" x14ac:dyDescent="0.25">
      <c r="A2524" s="59">
        <f t="shared" si="39"/>
        <v>44805</v>
      </c>
      <c r="B2524" s="60" t="s">
        <v>26</v>
      </c>
      <c r="C2524" s="60">
        <v>320220</v>
      </c>
      <c r="D2524" s="107" t="s">
        <v>197</v>
      </c>
      <c r="E2524" s="62">
        <v>128</v>
      </c>
      <c r="F2524" s="62">
        <v>86</v>
      </c>
      <c r="G2524" s="100">
        <v>42</v>
      </c>
    </row>
    <row r="2525" spans="1:7" ht="18" customHeight="1" x14ac:dyDescent="0.25">
      <c r="A2525" s="59">
        <f t="shared" si="39"/>
        <v>44805</v>
      </c>
      <c r="B2525" s="60" t="s">
        <v>26</v>
      </c>
      <c r="C2525" s="60">
        <v>320225</v>
      </c>
      <c r="D2525" s="107" t="s">
        <v>198</v>
      </c>
      <c r="E2525" s="62">
        <v>31</v>
      </c>
      <c r="F2525" s="62">
        <v>24</v>
      </c>
      <c r="G2525" s="100">
        <v>7</v>
      </c>
    </row>
    <row r="2526" spans="1:7" ht="18" customHeight="1" x14ac:dyDescent="0.25">
      <c r="A2526" s="59">
        <f t="shared" si="39"/>
        <v>44805</v>
      </c>
      <c r="B2526" s="60" t="s">
        <v>26</v>
      </c>
      <c r="C2526" s="60">
        <v>320230</v>
      </c>
      <c r="D2526" s="107" t="s">
        <v>199</v>
      </c>
      <c r="E2526" s="62">
        <v>100</v>
      </c>
      <c r="F2526" s="62">
        <v>79</v>
      </c>
      <c r="G2526" s="100">
        <v>21</v>
      </c>
    </row>
    <row r="2527" spans="1:7" ht="18" customHeight="1" x14ac:dyDescent="0.25">
      <c r="A2527" s="59">
        <f t="shared" si="39"/>
        <v>44805</v>
      </c>
      <c r="B2527" s="60" t="s">
        <v>26</v>
      </c>
      <c r="C2527" s="60">
        <v>320240</v>
      </c>
      <c r="D2527" s="107" t="s">
        <v>200</v>
      </c>
      <c r="E2527" s="62">
        <v>979</v>
      </c>
      <c r="F2527" s="62">
        <v>704</v>
      </c>
      <c r="G2527" s="100">
        <v>275</v>
      </c>
    </row>
    <row r="2528" spans="1:7" ht="18" customHeight="1" x14ac:dyDescent="0.25">
      <c r="A2528" s="59">
        <f t="shared" si="39"/>
        <v>44805</v>
      </c>
      <c r="B2528" s="60" t="s">
        <v>26</v>
      </c>
      <c r="C2528" s="60">
        <v>320245</v>
      </c>
      <c r="D2528" s="107" t="s">
        <v>201</v>
      </c>
      <c r="E2528" s="62">
        <v>105</v>
      </c>
      <c r="F2528" s="62">
        <v>148</v>
      </c>
      <c r="G2528" s="100">
        <v>-43</v>
      </c>
    </row>
    <row r="2529" spans="1:7" ht="18" customHeight="1" x14ac:dyDescent="0.25">
      <c r="A2529" s="59">
        <f t="shared" si="39"/>
        <v>44805</v>
      </c>
      <c r="B2529" s="60" t="s">
        <v>26</v>
      </c>
      <c r="C2529" s="60">
        <v>320250</v>
      </c>
      <c r="D2529" s="107" t="s">
        <v>202</v>
      </c>
      <c r="E2529" s="62">
        <v>286</v>
      </c>
      <c r="F2529" s="62">
        <v>197</v>
      </c>
      <c r="G2529" s="100">
        <v>89</v>
      </c>
    </row>
    <row r="2530" spans="1:7" ht="18" customHeight="1" x14ac:dyDescent="0.25">
      <c r="A2530" s="59">
        <f t="shared" si="39"/>
        <v>44805</v>
      </c>
      <c r="B2530" s="60" t="s">
        <v>26</v>
      </c>
      <c r="C2530" s="60">
        <v>320255</v>
      </c>
      <c r="D2530" s="107" t="s">
        <v>203</v>
      </c>
      <c r="E2530" s="62">
        <v>16</v>
      </c>
      <c r="F2530" s="62">
        <v>8</v>
      </c>
      <c r="G2530" s="100">
        <v>8</v>
      </c>
    </row>
    <row r="2531" spans="1:7" ht="18" customHeight="1" x14ac:dyDescent="0.25">
      <c r="A2531" s="59">
        <f t="shared" si="39"/>
        <v>44805</v>
      </c>
      <c r="B2531" s="60" t="s">
        <v>26</v>
      </c>
      <c r="C2531" s="60">
        <v>320260</v>
      </c>
      <c r="D2531" s="107" t="s">
        <v>204</v>
      </c>
      <c r="E2531" s="62">
        <v>104</v>
      </c>
      <c r="F2531" s="62">
        <v>75</v>
      </c>
      <c r="G2531" s="100">
        <v>29</v>
      </c>
    </row>
    <row r="2532" spans="1:7" ht="18" customHeight="1" x14ac:dyDescent="0.25">
      <c r="A2532" s="59">
        <f t="shared" si="39"/>
        <v>44805</v>
      </c>
      <c r="B2532" s="60" t="s">
        <v>26</v>
      </c>
      <c r="C2532" s="60">
        <v>320265</v>
      </c>
      <c r="D2532" s="107" t="s">
        <v>205</v>
      </c>
      <c r="E2532" s="62">
        <v>41</v>
      </c>
      <c r="F2532" s="62">
        <v>26</v>
      </c>
      <c r="G2532" s="100">
        <v>15</v>
      </c>
    </row>
    <row r="2533" spans="1:7" ht="18" customHeight="1" x14ac:dyDescent="0.25">
      <c r="A2533" s="59">
        <f t="shared" si="39"/>
        <v>44805</v>
      </c>
      <c r="B2533" s="60" t="s">
        <v>26</v>
      </c>
      <c r="C2533" s="60">
        <v>320270</v>
      </c>
      <c r="D2533" s="107" t="s">
        <v>206</v>
      </c>
      <c r="E2533" s="62">
        <v>49</v>
      </c>
      <c r="F2533" s="62">
        <v>43</v>
      </c>
      <c r="G2533" s="100">
        <v>6</v>
      </c>
    </row>
    <row r="2534" spans="1:7" ht="18" customHeight="1" x14ac:dyDescent="0.25">
      <c r="A2534" s="59">
        <f t="shared" si="39"/>
        <v>44805</v>
      </c>
      <c r="B2534" s="60" t="s">
        <v>26</v>
      </c>
      <c r="C2534" s="60">
        <v>320280</v>
      </c>
      <c r="D2534" s="107" t="s">
        <v>207</v>
      </c>
      <c r="E2534" s="62">
        <v>141</v>
      </c>
      <c r="F2534" s="62">
        <v>388</v>
      </c>
      <c r="G2534" s="100">
        <v>-247</v>
      </c>
    </row>
    <row r="2535" spans="1:7" ht="18" customHeight="1" x14ac:dyDescent="0.25">
      <c r="A2535" s="59">
        <f t="shared" si="39"/>
        <v>44805</v>
      </c>
      <c r="B2535" s="60" t="s">
        <v>26</v>
      </c>
      <c r="C2535" s="60">
        <v>320290</v>
      </c>
      <c r="D2535" s="107" t="s">
        <v>208</v>
      </c>
      <c r="E2535" s="62">
        <v>28</v>
      </c>
      <c r="F2535" s="62">
        <v>47</v>
      </c>
      <c r="G2535" s="100">
        <v>-19</v>
      </c>
    </row>
    <row r="2536" spans="1:7" ht="18" customHeight="1" x14ac:dyDescent="0.25">
      <c r="A2536" s="59">
        <f t="shared" si="39"/>
        <v>44805</v>
      </c>
      <c r="B2536" s="60" t="s">
        <v>26</v>
      </c>
      <c r="C2536" s="60">
        <v>320300</v>
      </c>
      <c r="D2536" s="107" t="s">
        <v>209</v>
      </c>
      <c r="E2536" s="62">
        <v>118</v>
      </c>
      <c r="F2536" s="62">
        <v>131</v>
      </c>
      <c r="G2536" s="100">
        <v>-13</v>
      </c>
    </row>
    <row r="2537" spans="1:7" ht="18" customHeight="1" x14ac:dyDescent="0.25">
      <c r="A2537" s="59">
        <f t="shared" si="39"/>
        <v>44805</v>
      </c>
      <c r="B2537" s="60" t="s">
        <v>26</v>
      </c>
      <c r="C2537" s="60">
        <v>320305</v>
      </c>
      <c r="D2537" s="107" t="s">
        <v>210</v>
      </c>
      <c r="E2537" s="62">
        <v>155</v>
      </c>
      <c r="F2537" s="62">
        <v>158</v>
      </c>
      <c r="G2537" s="100">
        <v>-3</v>
      </c>
    </row>
    <row r="2538" spans="1:7" ht="18" customHeight="1" x14ac:dyDescent="0.25">
      <c r="A2538" s="59">
        <f t="shared" si="39"/>
        <v>44805</v>
      </c>
      <c r="B2538" s="60" t="s">
        <v>26</v>
      </c>
      <c r="C2538" s="60">
        <v>320310</v>
      </c>
      <c r="D2538" s="107" t="s">
        <v>211</v>
      </c>
      <c r="E2538" s="62">
        <v>23</v>
      </c>
      <c r="F2538" s="62">
        <v>34</v>
      </c>
      <c r="G2538" s="100">
        <v>-11</v>
      </c>
    </row>
    <row r="2539" spans="1:7" ht="18" customHeight="1" x14ac:dyDescent="0.25">
      <c r="A2539" s="59">
        <f t="shared" si="39"/>
        <v>44805</v>
      </c>
      <c r="B2539" s="60" t="s">
        <v>26</v>
      </c>
      <c r="C2539" s="60">
        <v>320313</v>
      </c>
      <c r="D2539" s="107" t="s">
        <v>212</v>
      </c>
      <c r="E2539" s="62">
        <v>361</v>
      </c>
      <c r="F2539" s="62">
        <v>518</v>
      </c>
      <c r="G2539" s="100">
        <v>-157</v>
      </c>
    </row>
    <row r="2540" spans="1:7" ht="18" customHeight="1" x14ac:dyDescent="0.25">
      <c r="A2540" s="59">
        <f t="shared" si="39"/>
        <v>44805</v>
      </c>
      <c r="B2540" s="60" t="s">
        <v>26</v>
      </c>
      <c r="C2540" s="60">
        <v>320316</v>
      </c>
      <c r="D2540" s="107" t="s">
        <v>213</v>
      </c>
      <c r="E2540" s="62">
        <v>14</v>
      </c>
      <c r="F2540" s="62">
        <v>7</v>
      </c>
      <c r="G2540" s="100">
        <v>7</v>
      </c>
    </row>
    <row r="2541" spans="1:7" ht="18" customHeight="1" x14ac:dyDescent="0.25">
      <c r="A2541" s="59">
        <f t="shared" si="39"/>
        <v>44805</v>
      </c>
      <c r="B2541" s="60" t="s">
        <v>26</v>
      </c>
      <c r="C2541" s="60">
        <v>320320</v>
      </c>
      <c r="D2541" s="107" t="s">
        <v>214</v>
      </c>
      <c r="E2541" s="62">
        <v>2530</v>
      </c>
      <c r="F2541" s="62">
        <v>2149</v>
      </c>
      <c r="G2541" s="100">
        <v>381</v>
      </c>
    </row>
    <row r="2542" spans="1:7" ht="18" customHeight="1" x14ac:dyDescent="0.25">
      <c r="A2542" s="59">
        <f t="shared" si="39"/>
        <v>44805</v>
      </c>
      <c r="B2542" s="60" t="s">
        <v>26</v>
      </c>
      <c r="C2542" s="60">
        <v>320330</v>
      </c>
      <c r="D2542" s="107" t="s">
        <v>215</v>
      </c>
      <c r="E2542" s="62">
        <v>20</v>
      </c>
      <c r="F2542" s="62">
        <v>18</v>
      </c>
      <c r="G2542" s="100">
        <v>2</v>
      </c>
    </row>
    <row r="2543" spans="1:7" ht="18" customHeight="1" x14ac:dyDescent="0.25">
      <c r="A2543" s="59">
        <f t="shared" si="39"/>
        <v>44805</v>
      </c>
      <c r="B2543" s="60" t="s">
        <v>26</v>
      </c>
      <c r="C2543" s="60">
        <v>320332</v>
      </c>
      <c r="D2543" s="107" t="s">
        <v>216</v>
      </c>
      <c r="E2543" s="62">
        <v>168</v>
      </c>
      <c r="F2543" s="62">
        <v>199</v>
      </c>
      <c r="G2543" s="100">
        <v>-31</v>
      </c>
    </row>
    <row r="2544" spans="1:7" ht="18" customHeight="1" x14ac:dyDescent="0.25">
      <c r="A2544" s="59">
        <f t="shared" si="39"/>
        <v>44805</v>
      </c>
      <c r="B2544" s="60" t="s">
        <v>26</v>
      </c>
      <c r="C2544" s="60">
        <v>320334</v>
      </c>
      <c r="D2544" s="107" t="s">
        <v>217</v>
      </c>
      <c r="E2544" s="62">
        <v>156</v>
      </c>
      <c r="F2544" s="62">
        <v>266</v>
      </c>
      <c r="G2544" s="100">
        <v>-110</v>
      </c>
    </row>
    <row r="2545" spans="1:7" ht="18" customHeight="1" x14ac:dyDescent="0.25">
      <c r="A2545" s="59">
        <f t="shared" si="39"/>
        <v>44805</v>
      </c>
      <c r="B2545" s="60" t="s">
        <v>26</v>
      </c>
      <c r="C2545" s="60">
        <v>320335</v>
      </c>
      <c r="D2545" s="107" t="s">
        <v>218</v>
      </c>
      <c r="E2545" s="62">
        <v>128</v>
      </c>
      <c r="F2545" s="62">
        <v>88</v>
      </c>
      <c r="G2545" s="100">
        <v>40</v>
      </c>
    </row>
    <row r="2546" spans="1:7" ht="18" customHeight="1" x14ac:dyDescent="0.25">
      <c r="A2546" s="59">
        <f t="shared" si="39"/>
        <v>44805</v>
      </c>
      <c r="B2546" s="60" t="s">
        <v>26</v>
      </c>
      <c r="C2546" s="60">
        <v>320340</v>
      </c>
      <c r="D2546" s="107" t="s">
        <v>219</v>
      </c>
      <c r="E2546" s="62">
        <v>61</v>
      </c>
      <c r="F2546" s="62">
        <v>46</v>
      </c>
      <c r="G2546" s="100">
        <v>15</v>
      </c>
    </row>
    <row r="2547" spans="1:7" ht="18" customHeight="1" x14ac:dyDescent="0.25">
      <c r="A2547" s="59">
        <f t="shared" si="39"/>
        <v>44805</v>
      </c>
      <c r="B2547" s="60" t="s">
        <v>26</v>
      </c>
      <c r="C2547" s="60">
        <v>320350</v>
      </c>
      <c r="D2547" s="107" t="s">
        <v>220</v>
      </c>
      <c r="E2547" s="62">
        <v>102</v>
      </c>
      <c r="F2547" s="62">
        <v>84</v>
      </c>
      <c r="G2547" s="100">
        <v>18</v>
      </c>
    </row>
    <row r="2548" spans="1:7" ht="18" customHeight="1" x14ac:dyDescent="0.25">
      <c r="A2548" s="59">
        <f t="shared" si="39"/>
        <v>44805</v>
      </c>
      <c r="B2548" s="60" t="s">
        <v>26</v>
      </c>
      <c r="C2548" s="60">
        <v>320360</v>
      </c>
      <c r="D2548" s="107" t="s">
        <v>221</v>
      </c>
      <c r="E2548" s="62">
        <v>14</v>
      </c>
      <c r="F2548" s="62">
        <v>14</v>
      </c>
      <c r="G2548" s="100">
        <v>0</v>
      </c>
    </row>
    <row r="2549" spans="1:7" ht="18" customHeight="1" x14ac:dyDescent="0.25">
      <c r="A2549" s="59">
        <f t="shared" si="39"/>
        <v>44805</v>
      </c>
      <c r="B2549" s="60" t="s">
        <v>26</v>
      </c>
      <c r="C2549" s="60">
        <v>320370</v>
      </c>
      <c r="D2549" s="107" t="s">
        <v>222</v>
      </c>
      <c r="E2549" s="62">
        <v>80</v>
      </c>
      <c r="F2549" s="62">
        <v>39</v>
      </c>
      <c r="G2549" s="100">
        <v>41</v>
      </c>
    </row>
    <row r="2550" spans="1:7" ht="18" customHeight="1" x14ac:dyDescent="0.25">
      <c r="A2550" s="59">
        <f t="shared" si="39"/>
        <v>44805</v>
      </c>
      <c r="B2550" s="60" t="s">
        <v>26</v>
      </c>
      <c r="C2550" s="60">
        <v>320380</v>
      </c>
      <c r="D2550" s="107" t="s">
        <v>223</v>
      </c>
      <c r="E2550" s="62">
        <v>36</v>
      </c>
      <c r="F2550" s="62">
        <v>26</v>
      </c>
      <c r="G2550" s="100">
        <v>10</v>
      </c>
    </row>
    <row r="2551" spans="1:7" ht="18" customHeight="1" x14ac:dyDescent="0.25">
      <c r="A2551" s="59">
        <f t="shared" si="39"/>
        <v>44805</v>
      </c>
      <c r="B2551" s="60" t="s">
        <v>26</v>
      </c>
      <c r="C2551" s="60">
        <v>320390</v>
      </c>
      <c r="D2551" s="107" t="s">
        <v>224</v>
      </c>
      <c r="E2551" s="62">
        <v>441</v>
      </c>
      <c r="F2551" s="62">
        <v>343</v>
      </c>
      <c r="G2551" s="100">
        <v>98</v>
      </c>
    </row>
    <row r="2552" spans="1:7" ht="18" customHeight="1" x14ac:dyDescent="0.25">
      <c r="A2552" s="59">
        <f t="shared" si="39"/>
        <v>44805</v>
      </c>
      <c r="B2552" s="60" t="s">
        <v>26</v>
      </c>
      <c r="C2552" s="60">
        <v>320400</v>
      </c>
      <c r="D2552" s="107" t="s">
        <v>225</v>
      </c>
      <c r="E2552" s="62">
        <v>59</v>
      </c>
      <c r="F2552" s="62">
        <v>40</v>
      </c>
      <c r="G2552" s="100">
        <v>19</v>
      </c>
    </row>
    <row r="2553" spans="1:7" ht="18" customHeight="1" x14ac:dyDescent="0.25">
      <c r="A2553" s="59">
        <f t="shared" si="39"/>
        <v>44805</v>
      </c>
      <c r="B2553" s="60" t="s">
        <v>26</v>
      </c>
      <c r="C2553" s="60">
        <v>320405</v>
      </c>
      <c r="D2553" s="107" t="s">
        <v>226</v>
      </c>
      <c r="E2553" s="62">
        <v>177</v>
      </c>
      <c r="F2553" s="62">
        <v>134</v>
      </c>
      <c r="G2553" s="100">
        <v>43</v>
      </c>
    </row>
    <row r="2554" spans="1:7" ht="18" customHeight="1" x14ac:dyDescent="0.25">
      <c r="A2554" s="59">
        <f t="shared" si="39"/>
        <v>44805</v>
      </c>
      <c r="B2554" s="60" t="s">
        <v>26</v>
      </c>
      <c r="C2554" s="60">
        <v>320410</v>
      </c>
      <c r="D2554" s="107" t="s">
        <v>227</v>
      </c>
      <c r="E2554" s="62">
        <v>114</v>
      </c>
      <c r="F2554" s="62">
        <v>208</v>
      </c>
      <c r="G2554" s="100">
        <v>-94</v>
      </c>
    </row>
    <row r="2555" spans="1:7" ht="18" customHeight="1" x14ac:dyDescent="0.25">
      <c r="A2555" s="59">
        <f t="shared" si="39"/>
        <v>44805</v>
      </c>
      <c r="B2555" s="60" t="s">
        <v>26</v>
      </c>
      <c r="C2555" s="60">
        <v>320420</v>
      </c>
      <c r="D2555" s="107" t="s">
        <v>228</v>
      </c>
      <c r="E2555" s="62">
        <v>104</v>
      </c>
      <c r="F2555" s="62">
        <v>70</v>
      </c>
      <c r="G2555" s="100">
        <v>34</v>
      </c>
    </row>
    <row r="2556" spans="1:7" ht="18" customHeight="1" x14ac:dyDescent="0.25">
      <c r="A2556" s="59">
        <f t="shared" si="39"/>
        <v>44805</v>
      </c>
      <c r="B2556" s="60" t="s">
        <v>26</v>
      </c>
      <c r="C2556" s="60">
        <v>320425</v>
      </c>
      <c r="D2556" s="107" t="s">
        <v>229</v>
      </c>
      <c r="E2556" s="62">
        <v>13</v>
      </c>
      <c r="F2556" s="62">
        <v>6</v>
      </c>
      <c r="G2556" s="100">
        <v>7</v>
      </c>
    </row>
    <row r="2557" spans="1:7" ht="18" customHeight="1" x14ac:dyDescent="0.25">
      <c r="A2557" s="59">
        <f t="shared" si="39"/>
        <v>44805</v>
      </c>
      <c r="B2557" s="60" t="s">
        <v>26</v>
      </c>
      <c r="C2557" s="60">
        <v>320430</v>
      </c>
      <c r="D2557" s="107" t="s">
        <v>230</v>
      </c>
      <c r="E2557" s="62">
        <v>47</v>
      </c>
      <c r="F2557" s="62">
        <v>50</v>
      </c>
      <c r="G2557" s="100">
        <v>-3</v>
      </c>
    </row>
    <row r="2558" spans="1:7" ht="18" customHeight="1" x14ac:dyDescent="0.25">
      <c r="A2558" s="59">
        <f t="shared" si="39"/>
        <v>44805</v>
      </c>
      <c r="B2558" s="60" t="s">
        <v>26</v>
      </c>
      <c r="C2558" s="60">
        <v>320435</v>
      </c>
      <c r="D2558" s="107" t="s">
        <v>231</v>
      </c>
      <c r="E2558" s="62">
        <v>104</v>
      </c>
      <c r="F2558" s="62">
        <v>78</v>
      </c>
      <c r="G2558" s="100">
        <v>26</v>
      </c>
    </row>
    <row r="2559" spans="1:7" ht="18" customHeight="1" x14ac:dyDescent="0.25">
      <c r="A2559" s="59">
        <f t="shared" si="39"/>
        <v>44805</v>
      </c>
      <c r="B2559" s="60" t="s">
        <v>26</v>
      </c>
      <c r="C2559" s="60">
        <v>320440</v>
      </c>
      <c r="D2559" s="107" t="s">
        <v>232</v>
      </c>
      <c r="E2559" s="62">
        <v>34</v>
      </c>
      <c r="F2559" s="62">
        <v>48</v>
      </c>
      <c r="G2559" s="100">
        <v>-14</v>
      </c>
    </row>
    <row r="2560" spans="1:7" ht="18" customHeight="1" x14ac:dyDescent="0.25">
      <c r="A2560" s="59">
        <f t="shared" si="39"/>
        <v>44805</v>
      </c>
      <c r="B2560" s="60" t="s">
        <v>26</v>
      </c>
      <c r="C2560" s="60">
        <v>320450</v>
      </c>
      <c r="D2560" s="107" t="s">
        <v>233</v>
      </c>
      <c r="E2560" s="62">
        <v>33</v>
      </c>
      <c r="F2560" s="62">
        <v>28</v>
      </c>
      <c r="G2560" s="100">
        <v>5</v>
      </c>
    </row>
    <row r="2561" spans="1:7" ht="18" customHeight="1" x14ac:dyDescent="0.25">
      <c r="A2561" s="59">
        <f t="shared" si="39"/>
        <v>44805</v>
      </c>
      <c r="B2561" s="60" t="s">
        <v>26</v>
      </c>
      <c r="C2561" s="60">
        <v>320455</v>
      </c>
      <c r="D2561" s="107" t="s">
        <v>234</v>
      </c>
      <c r="E2561" s="62">
        <v>259</v>
      </c>
      <c r="F2561" s="62">
        <v>274</v>
      </c>
      <c r="G2561" s="100">
        <v>-15</v>
      </c>
    </row>
    <row r="2562" spans="1:7" ht="18" customHeight="1" x14ac:dyDescent="0.25">
      <c r="A2562" s="59">
        <f t="shared" si="39"/>
        <v>44805</v>
      </c>
      <c r="B2562" s="60" t="s">
        <v>26</v>
      </c>
      <c r="C2562" s="60">
        <v>320460</v>
      </c>
      <c r="D2562" s="107" t="s">
        <v>235</v>
      </c>
      <c r="E2562" s="62">
        <v>172</v>
      </c>
      <c r="F2562" s="62">
        <v>131</v>
      </c>
      <c r="G2562" s="100">
        <v>41</v>
      </c>
    </row>
    <row r="2563" spans="1:7" ht="18" customHeight="1" x14ac:dyDescent="0.25">
      <c r="A2563" s="59">
        <f t="shared" ref="A2563:A2626" si="40">IF(B2563&lt;&gt;"",DATE(2020,INT((ROW(A2561)-1)/78)+1,1),"")</f>
        <v>44805</v>
      </c>
      <c r="B2563" s="60" t="s">
        <v>26</v>
      </c>
      <c r="C2563" s="60">
        <v>320465</v>
      </c>
      <c r="D2563" s="107" t="s">
        <v>236</v>
      </c>
      <c r="E2563" s="62">
        <v>34</v>
      </c>
      <c r="F2563" s="62">
        <v>38</v>
      </c>
      <c r="G2563" s="100">
        <v>-4</v>
      </c>
    </row>
    <row r="2564" spans="1:7" ht="18" customHeight="1" x14ac:dyDescent="0.25">
      <c r="A2564" s="59">
        <f t="shared" si="40"/>
        <v>44805</v>
      </c>
      <c r="B2564" s="60" t="s">
        <v>26</v>
      </c>
      <c r="C2564" s="60">
        <v>320470</v>
      </c>
      <c r="D2564" s="107" t="s">
        <v>237</v>
      </c>
      <c r="E2564" s="62">
        <v>328</v>
      </c>
      <c r="F2564" s="62">
        <v>267</v>
      </c>
      <c r="G2564" s="100">
        <v>61</v>
      </c>
    </row>
    <row r="2565" spans="1:7" ht="18" customHeight="1" x14ac:dyDescent="0.25">
      <c r="A2565" s="59">
        <f t="shared" si="40"/>
        <v>44805</v>
      </c>
      <c r="B2565" s="60" t="s">
        <v>26</v>
      </c>
      <c r="C2565" s="60">
        <v>320480</v>
      </c>
      <c r="D2565" s="107" t="s">
        <v>238</v>
      </c>
      <c r="E2565" s="62">
        <v>16</v>
      </c>
      <c r="F2565" s="62">
        <v>12</v>
      </c>
      <c r="G2565" s="100">
        <v>4</v>
      </c>
    </row>
    <row r="2566" spans="1:7" ht="18" customHeight="1" x14ac:dyDescent="0.25">
      <c r="A2566" s="59">
        <f t="shared" si="40"/>
        <v>44805</v>
      </c>
      <c r="B2566" s="60" t="s">
        <v>26</v>
      </c>
      <c r="C2566" s="60">
        <v>320490</v>
      </c>
      <c r="D2566" s="107" t="s">
        <v>239</v>
      </c>
      <c r="E2566" s="62">
        <v>1315</v>
      </c>
      <c r="F2566" s="62">
        <v>947</v>
      </c>
      <c r="G2566" s="100">
        <v>368</v>
      </c>
    </row>
    <row r="2567" spans="1:7" ht="18" customHeight="1" x14ac:dyDescent="0.25">
      <c r="A2567" s="59">
        <f t="shared" si="40"/>
        <v>44805</v>
      </c>
      <c r="B2567" s="60" t="s">
        <v>26</v>
      </c>
      <c r="C2567" s="60">
        <v>320495</v>
      </c>
      <c r="D2567" s="107" t="s">
        <v>240</v>
      </c>
      <c r="E2567" s="62">
        <v>63</v>
      </c>
      <c r="F2567" s="62">
        <v>61</v>
      </c>
      <c r="G2567" s="100">
        <v>2</v>
      </c>
    </row>
    <row r="2568" spans="1:7" ht="18" customHeight="1" x14ac:dyDescent="0.25">
      <c r="A2568" s="59">
        <f t="shared" si="40"/>
        <v>44805</v>
      </c>
      <c r="B2568" s="60" t="s">
        <v>26</v>
      </c>
      <c r="C2568" s="60">
        <v>320500</v>
      </c>
      <c r="D2568" s="107" t="s">
        <v>241</v>
      </c>
      <c r="E2568" s="62">
        <v>8044</v>
      </c>
      <c r="F2568" s="62">
        <v>5838</v>
      </c>
      <c r="G2568" s="100">
        <v>2206</v>
      </c>
    </row>
    <row r="2569" spans="1:7" ht="18" customHeight="1" x14ac:dyDescent="0.25">
      <c r="A2569" s="59">
        <f t="shared" si="40"/>
        <v>44805</v>
      </c>
      <c r="B2569" s="60" t="s">
        <v>26</v>
      </c>
      <c r="C2569" s="60">
        <v>320501</v>
      </c>
      <c r="D2569" s="107" t="s">
        <v>242</v>
      </c>
      <c r="E2569" s="62">
        <v>225</v>
      </c>
      <c r="F2569" s="62">
        <v>171</v>
      </c>
      <c r="G2569" s="100">
        <v>54</v>
      </c>
    </row>
    <row r="2570" spans="1:7" ht="18" customHeight="1" x14ac:dyDescent="0.25">
      <c r="A2570" s="59">
        <f t="shared" si="40"/>
        <v>44805</v>
      </c>
      <c r="B2570" s="60" t="s">
        <v>26</v>
      </c>
      <c r="C2570" s="60">
        <v>320503</v>
      </c>
      <c r="D2570" s="107" t="s">
        <v>243</v>
      </c>
      <c r="E2570" s="62">
        <v>79</v>
      </c>
      <c r="F2570" s="62">
        <v>136</v>
      </c>
      <c r="G2570" s="100">
        <v>-57</v>
      </c>
    </row>
    <row r="2571" spans="1:7" ht="18" customHeight="1" x14ac:dyDescent="0.25">
      <c r="A2571" s="59">
        <f t="shared" si="40"/>
        <v>44805</v>
      </c>
      <c r="B2571" s="60" t="s">
        <v>26</v>
      </c>
      <c r="C2571" s="60">
        <v>320506</v>
      </c>
      <c r="D2571" s="107" t="s">
        <v>244</v>
      </c>
      <c r="E2571" s="62">
        <v>237</v>
      </c>
      <c r="F2571" s="62">
        <v>172</v>
      </c>
      <c r="G2571" s="100">
        <v>65</v>
      </c>
    </row>
    <row r="2572" spans="1:7" ht="18" customHeight="1" x14ac:dyDescent="0.25">
      <c r="A2572" s="59">
        <f t="shared" si="40"/>
        <v>44805</v>
      </c>
      <c r="B2572" s="60" t="s">
        <v>26</v>
      </c>
      <c r="C2572" s="60">
        <v>320510</v>
      </c>
      <c r="D2572" s="107" t="s">
        <v>245</v>
      </c>
      <c r="E2572" s="62">
        <v>679</v>
      </c>
      <c r="F2572" s="62">
        <v>557</v>
      </c>
      <c r="G2572" s="100">
        <v>122</v>
      </c>
    </row>
    <row r="2573" spans="1:7" ht="18" customHeight="1" x14ac:dyDescent="0.25">
      <c r="A2573" s="59">
        <f t="shared" si="40"/>
        <v>44805</v>
      </c>
      <c r="B2573" s="60" t="s">
        <v>26</v>
      </c>
      <c r="C2573" s="60">
        <v>320515</v>
      </c>
      <c r="D2573" s="107" t="s">
        <v>246</v>
      </c>
      <c r="E2573" s="62">
        <v>21</v>
      </c>
      <c r="F2573" s="62">
        <v>10</v>
      </c>
      <c r="G2573" s="100">
        <v>11</v>
      </c>
    </row>
    <row r="2574" spans="1:7" ht="18" customHeight="1" x14ac:dyDescent="0.25">
      <c r="A2574" s="59">
        <f t="shared" si="40"/>
        <v>44805</v>
      </c>
      <c r="B2574" s="60" t="s">
        <v>26</v>
      </c>
      <c r="C2574" s="60">
        <v>320517</v>
      </c>
      <c r="D2574" s="107" t="s">
        <v>247</v>
      </c>
      <c r="E2574" s="62">
        <v>99</v>
      </c>
      <c r="F2574" s="62">
        <v>76</v>
      </c>
      <c r="G2574" s="100">
        <v>23</v>
      </c>
    </row>
    <row r="2575" spans="1:7" ht="18" customHeight="1" x14ac:dyDescent="0.25">
      <c r="A2575" s="59">
        <f t="shared" si="40"/>
        <v>44805</v>
      </c>
      <c r="B2575" s="60" t="s">
        <v>26</v>
      </c>
      <c r="C2575" s="60">
        <v>320520</v>
      </c>
      <c r="D2575" s="107" t="s">
        <v>248</v>
      </c>
      <c r="E2575" s="62">
        <v>4998</v>
      </c>
      <c r="F2575" s="62">
        <v>4082</v>
      </c>
      <c r="G2575" s="100">
        <v>916</v>
      </c>
    </row>
    <row r="2576" spans="1:7" ht="18" customHeight="1" x14ac:dyDescent="0.25">
      <c r="A2576" s="59">
        <f t="shared" si="40"/>
        <v>44805</v>
      </c>
      <c r="B2576" s="60" t="s">
        <v>26</v>
      </c>
      <c r="C2576" s="60">
        <v>320530</v>
      </c>
      <c r="D2576" s="107" t="s">
        <v>249</v>
      </c>
      <c r="E2576" s="62">
        <v>6414</v>
      </c>
      <c r="F2576" s="62">
        <v>5302</v>
      </c>
      <c r="G2576" s="100">
        <v>1112</v>
      </c>
    </row>
    <row r="2577" spans="1:7" ht="18" customHeight="1" x14ac:dyDescent="0.25">
      <c r="A2577" s="59">
        <f t="shared" si="40"/>
        <v>44835</v>
      </c>
      <c r="B2577" s="60" t="s">
        <v>26</v>
      </c>
      <c r="C2577" s="60">
        <v>320010</v>
      </c>
      <c r="D2577" s="107" t="s">
        <v>172</v>
      </c>
      <c r="E2577" s="62">
        <v>96</v>
      </c>
      <c r="F2577" s="62">
        <v>71</v>
      </c>
      <c r="G2577" s="100">
        <v>25</v>
      </c>
    </row>
    <row r="2578" spans="1:7" ht="18" customHeight="1" x14ac:dyDescent="0.25">
      <c r="A2578" s="59">
        <f t="shared" si="40"/>
        <v>44835</v>
      </c>
      <c r="B2578" s="60" t="s">
        <v>26</v>
      </c>
      <c r="C2578" s="60">
        <v>320013</v>
      </c>
      <c r="D2578" s="107" t="s">
        <v>173</v>
      </c>
      <c r="E2578" s="62">
        <v>26</v>
      </c>
      <c r="F2578" s="62">
        <v>23</v>
      </c>
      <c r="G2578" s="100">
        <v>3</v>
      </c>
    </row>
    <row r="2579" spans="1:7" ht="18" customHeight="1" x14ac:dyDescent="0.25">
      <c r="A2579" s="59">
        <f t="shared" si="40"/>
        <v>44835</v>
      </c>
      <c r="B2579" s="60" t="s">
        <v>26</v>
      </c>
      <c r="C2579" s="60">
        <v>320016</v>
      </c>
      <c r="D2579" s="107" t="s">
        <v>174</v>
      </c>
      <c r="E2579" s="62">
        <v>22</v>
      </c>
      <c r="F2579" s="62">
        <v>11</v>
      </c>
      <c r="G2579" s="100">
        <v>11</v>
      </c>
    </row>
    <row r="2580" spans="1:7" ht="18" customHeight="1" x14ac:dyDescent="0.25">
      <c r="A2580" s="59">
        <f t="shared" si="40"/>
        <v>44835</v>
      </c>
      <c r="B2580" s="60" t="s">
        <v>26</v>
      </c>
      <c r="C2580" s="60">
        <v>320020</v>
      </c>
      <c r="D2580" s="107" t="s">
        <v>175</v>
      </c>
      <c r="E2580" s="62">
        <v>79</v>
      </c>
      <c r="F2580" s="62">
        <v>63</v>
      </c>
      <c r="G2580" s="100">
        <v>16</v>
      </c>
    </row>
    <row r="2581" spans="1:7" ht="18" customHeight="1" x14ac:dyDescent="0.25">
      <c r="A2581" s="59">
        <f t="shared" si="40"/>
        <v>44835</v>
      </c>
      <c r="B2581" s="60" t="s">
        <v>26</v>
      </c>
      <c r="C2581" s="60">
        <v>320030</v>
      </c>
      <c r="D2581" s="107" t="s">
        <v>176</v>
      </c>
      <c r="E2581" s="62">
        <v>145</v>
      </c>
      <c r="F2581" s="62">
        <v>128</v>
      </c>
      <c r="G2581" s="100">
        <v>17</v>
      </c>
    </row>
    <row r="2582" spans="1:7" ht="18" customHeight="1" x14ac:dyDescent="0.25">
      <c r="A2582" s="59">
        <f t="shared" si="40"/>
        <v>44835</v>
      </c>
      <c r="B2582" s="60" t="s">
        <v>26</v>
      </c>
      <c r="C2582" s="60">
        <v>320035</v>
      </c>
      <c r="D2582" s="107" t="s">
        <v>177</v>
      </c>
      <c r="E2582" s="62">
        <v>18</v>
      </c>
      <c r="F2582" s="62">
        <v>10</v>
      </c>
      <c r="G2582" s="100">
        <v>8</v>
      </c>
    </row>
    <row r="2583" spans="1:7" ht="18" customHeight="1" x14ac:dyDescent="0.25">
      <c r="A2583" s="59">
        <f t="shared" si="40"/>
        <v>44835</v>
      </c>
      <c r="B2583" s="60" t="s">
        <v>26</v>
      </c>
      <c r="C2583" s="60">
        <v>320040</v>
      </c>
      <c r="D2583" s="107" t="s">
        <v>178</v>
      </c>
      <c r="E2583" s="62">
        <v>173</v>
      </c>
      <c r="F2583" s="62">
        <v>163</v>
      </c>
      <c r="G2583" s="100">
        <v>10</v>
      </c>
    </row>
    <row r="2584" spans="1:7" ht="18" customHeight="1" x14ac:dyDescent="0.25">
      <c r="A2584" s="59">
        <f t="shared" si="40"/>
        <v>44835</v>
      </c>
      <c r="B2584" s="60" t="s">
        <v>26</v>
      </c>
      <c r="C2584" s="60">
        <v>320050</v>
      </c>
      <c r="D2584" s="107" t="s">
        <v>179</v>
      </c>
      <c r="E2584" s="62">
        <v>10</v>
      </c>
      <c r="F2584" s="62">
        <v>12</v>
      </c>
      <c r="G2584" s="100">
        <v>-2</v>
      </c>
    </row>
    <row r="2585" spans="1:7" ht="18" customHeight="1" x14ac:dyDescent="0.25">
      <c r="A2585" s="59">
        <f t="shared" si="40"/>
        <v>44835</v>
      </c>
      <c r="B2585" s="60" t="s">
        <v>26</v>
      </c>
      <c r="C2585" s="60">
        <v>320060</v>
      </c>
      <c r="D2585" s="107" t="s">
        <v>180</v>
      </c>
      <c r="E2585" s="62">
        <v>1969</v>
      </c>
      <c r="F2585" s="62">
        <v>2053</v>
      </c>
      <c r="G2585" s="100">
        <v>-84</v>
      </c>
    </row>
    <row r="2586" spans="1:7" ht="18" customHeight="1" x14ac:dyDescent="0.25">
      <c r="A2586" s="59">
        <f t="shared" si="40"/>
        <v>44835</v>
      </c>
      <c r="B2586" s="60" t="s">
        <v>26</v>
      </c>
      <c r="C2586" s="60">
        <v>320070</v>
      </c>
      <c r="D2586" s="107" t="s">
        <v>181</v>
      </c>
      <c r="E2586" s="62">
        <v>80</v>
      </c>
      <c r="F2586" s="62">
        <v>71</v>
      </c>
      <c r="G2586" s="100">
        <v>9</v>
      </c>
    </row>
    <row r="2587" spans="1:7" ht="18" customHeight="1" x14ac:dyDescent="0.25">
      <c r="A2587" s="59">
        <f t="shared" si="40"/>
        <v>44835</v>
      </c>
      <c r="B2587" s="60" t="s">
        <v>26</v>
      </c>
      <c r="C2587" s="60">
        <v>320080</v>
      </c>
      <c r="D2587" s="107" t="s">
        <v>182</v>
      </c>
      <c r="E2587" s="62">
        <v>171</v>
      </c>
      <c r="F2587" s="62">
        <v>144</v>
      </c>
      <c r="G2587" s="100">
        <v>27</v>
      </c>
    </row>
    <row r="2588" spans="1:7" ht="18" customHeight="1" x14ac:dyDescent="0.25">
      <c r="A2588" s="59">
        <f t="shared" si="40"/>
        <v>44835</v>
      </c>
      <c r="B2588" s="60" t="s">
        <v>26</v>
      </c>
      <c r="C2588" s="60">
        <v>320090</v>
      </c>
      <c r="D2588" s="107" t="s">
        <v>183</v>
      </c>
      <c r="E2588" s="62">
        <v>223</v>
      </c>
      <c r="F2588" s="62">
        <v>214</v>
      </c>
      <c r="G2588" s="100">
        <v>9</v>
      </c>
    </row>
    <row r="2589" spans="1:7" ht="18" customHeight="1" x14ac:dyDescent="0.25">
      <c r="A2589" s="59">
        <f t="shared" si="40"/>
        <v>44835</v>
      </c>
      <c r="B2589" s="60" t="s">
        <v>26</v>
      </c>
      <c r="C2589" s="60">
        <v>320100</v>
      </c>
      <c r="D2589" s="107" t="s">
        <v>184</v>
      </c>
      <c r="E2589" s="62">
        <v>69</v>
      </c>
      <c r="F2589" s="62">
        <v>55</v>
      </c>
      <c r="G2589" s="100">
        <v>14</v>
      </c>
    </row>
    <row r="2590" spans="1:7" ht="18" customHeight="1" x14ac:dyDescent="0.25">
      <c r="A2590" s="59">
        <f t="shared" si="40"/>
        <v>44835</v>
      </c>
      <c r="B2590" s="60" t="s">
        <v>26</v>
      </c>
      <c r="C2590" s="60">
        <v>320110</v>
      </c>
      <c r="D2590" s="107" t="s">
        <v>185</v>
      </c>
      <c r="E2590" s="62">
        <v>31</v>
      </c>
      <c r="F2590" s="62">
        <v>12</v>
      </c>
      <c r="G2590" s="100">
        <v>19</v>
      </c>
    </row>
    <row r="2591" spans="1:7" ht="18" customHeight="1" x14ac:dyDescent="0.25">
      <c r="A2591" s="59">
        <f t="shared" si="40"/>
        <v>44835</v>
      </c>
      <c r="B2591" s="60" t="s">
        <v>26</v>
      </c>
      <c r="C2591" s="60">
        <v>320115</v>
      </c>
      <c r="D2591" s="107" t="s">
        <v>186</v>
      </c>
      <c r="E2591" s="62">
        <v>47</v>
      </c>
      <c r="F2591" s="62">
        <v>65</v>
      </c>
      <c r="G2591" s="100">
        <v>-18</v>
      </c>
    </row>
    <row r="2592" spans="1:7" ht="18" customHeight="1" x14ac:dyDescent="0.25">
      <c r="A2592" s="59">
        <f t="shared" si="40"/>
        <v>44835</v>
      </c>
      <c r="B2592" s="60" t="s">
        <v>26</v>
      </c>
      <c r="C2592" s="60">
        <v>320120</v>
      </c>
      <c r="D2592" s="107" t="s">
        <v>187</v>
      </c>
      <c r="E2592" s="62">
        <v>1472</v>
      </c>
      <c r="F2592" s="62">
        <v>1449</v>
      </c>
      <c r="G2592" s="100">
        <v>23</v>
      </c>
    </row>
    <row r="2593" spans="1:7" ht="18" customHeight="1" x14ac:dyDescent="0.25">
      <c r="A2593" s="59">
        <f t="shared" si="40"/>
        <v>44835</v>
      </c>
      <c r="B2593" s="60" t="s">
        <v>26</v>
      </c>
      <c r="C2593" s="60">
        <v>320130</v>
      </c>
      <c r="D2593" s="107" t="s">
        <v>188</v>
      </c>
      <c r="E2593" s="62">
        <v>2500</v>
      </c>
      <c r="F2593" s="62">
        <v>2154</v>
      </c>
      <c r="G2593" s="100">
        <v>346</v>
      </c>
    </row>
    <row r="2594" spans="1:7" ht="18" customHeight="1" x14ac:dyDescent="0.25">
      <c r="A2594" s="59">
        <f t="shared" si="40"/>
        <v>44835</v>
      </c>
      <c r="B2594" s="60" t="s">
        <v>26</v>
      </c>
      <c r="C2594" s="60">
        <v>320140</v>
      </c>
      <c r="D2594" s="107" t="s">
        <v>189</v>
      </c>
      <c r="E2594" s="62">
        <v>256</v>
      </c>
      <c r="F2594" s="62">
        <v>278</v>
      </c>
      <c r="G2594" s="100">
        <v>-22</v>
      </c>
    </row>
    <row r="2595" spans="1:7" ht="18" customHeight="1" x14ac:dyDescent="0.25">
      <c r="A2595" s="59">
        <f t="shared" si="40"/>
        <v>44835</v>
      </c>
      <c r="B2595" s="60" t="s">
        <v>26</v>
      </c>
      <c r="C2595" s="60">
        <v>320150</v>
      </c>
      <c r="D2595" s="107" t="s">
        <v>190</v>
      </c>
      <c r="E2595" s="62">
        <v>1196</v>
      </c>
      <c r="F2595" s="62">
        <v>1080</v>
      </c>
      <c r="G2595" s="100">
        <v>116</v>
      </c>
    </row>
    <row r="2596" spans="1:7" ht="18" customHeight="1" x14ac:dyDescent="0.25">
      <c r="A2596" s="59">
        <f t="shared" si="40"/>
        <v>44835</v>
      </c>
      <c r="B2596" s="60" t="s">
        <v>26</v>
      </c>
      <c r="C2596" s="60">
        <v>320160</v>
      </c>
      <c r="D2596" s="107" t="s">
        <v>191</v>
      </c>
      <c r="E2596" s="62">
        <v>95</v>
      </c>
      <c r="F2596" s="62">
        <v>129</v>
      </c>
      <c r="G2596" s="100">
        <v>-34</v>
      </c>
    </row>
    <row r="2597" spans="1:7" ht="18" customHeight="1" x14ac:dyDescent="0.25">
      <c r="A2597" s="59">
        <f t="shared" si="40"/>
        <v>44835</v>
      </c>
      <c r="B2597" s="60" t="s">
        <v>26</v>
      </c>
      <c r="C2597" s="60">
        <v>320170</v>
      </c>
      <c r="D2597" s="107" t="s">
        <v>192</v>
      </c>
      <c r="E2597" s="62">
        <v>54</v>
      </c>
      <c r="F2597" s="62">
        <v>45</v>
      </c>
      <c r="G2597" s="100">
        <v>9</v>
      </c>
    </row>
    <row r="2598" spans="1:7" ht="18" customHeight="1" x14ac:dyDescent="0.25">
      <c r="A2598" s="59">
        <f t="shared" si="40"/>
        <v>44835</v>
      </c>
      <c r="B2598" s="60" t="s">
        <v>26</v>
      </c>
      <c r="C2598" s="60">
        <v>320180</v>
      </c>
      <c r="D2598" s="107" t="s">
        <v>193</v>
      </c>
      <c r="E2598" s="62">
        <v>9</v>
      </c>
      <c r="F2598" s="62">
        <v>6</v>
      </c>
      <c r="G2598" s="100">
        <v>3</v>
      </c>
    </row>
    <row r="2599" spans="1:7" ht="18" customHeight="1" x14ac:dyDescent="0.25">
      <c r="A2599" s="59">
        <f t="shared" si="40"/>
        <v>44835</v>
      </c>
      <c r="B2599" s="60" t="s">
        <v>26</v>
      </c>
      <c r="C2599" s="60">
        <v>320190</v>
      </c>
      <c r="D2599" s="107" t="s">
        <v>194</v>
      </c>
      <c r="E2599" s="62">
        <v>236</v>
      </c>
      <c r="F2599" s="62">
        <v>212</v>
      </c>
      <c r="G2599" s="100">
        <v>24</v>
      </c>
    </row>
    <row r="2600" spans="1:7" ht="18" customHeight="1" x14ac:dyDescent="0.25">
      <c r="A2600" s="59">
        <f t="shared" si="40"/>
        <v>44835</v>
      </c>
      <c r="B2600" s="60" t="s">
        <v>26</v>
      </c>
      <c r="C2600" s="60">
        <v>320200</v>
      </c>
      <c r="D2600" s="107" t="s">
        <v>195</v>
      </c>
      <c r="E2600" s="62">
        <v>23</v>
      </c>
      <c r="F2600" s="62">
        <v>19</v>
      </c>
      <c r="G2600" s="100">
        <v>4</v>
      </c>
    </row>
    <row r="2601" spans="1:7" ht="18" customHeight="1" x14ac:dyDescent="0.25">
      <c r="A2601" s="59">
        <f t="shared" si="40"/>
        <v>44835</v>
      </c>
      <c r="B2601" s="60" t="s">
        <v>26</v>
      </c>
      <c r="C2601" s="60">
        <v>320210</v>
      </c>
      <c r="D2601" s="107" t="s">
        <v>196</v>
      </c>
      <c r="E2601" s="62">
        <v>54</v>
      </c>
      <c r="F2601" s="62">
        <v>47</v>
      </c>
      <c r="G2601" s="100">
        <v>7</v>
      </c>
    </row>
    <row r="2602" spans="1:7" ht="18" customHeight="1" x14ac:dyDescent="0.25">
      <c r="A2602" s="59">
        <f t="shared" si="40"/>
        <v>44835</v>
      </c>
      <c r="B2602" s="60" t="s">
        <v>26</v>
      </c>
      <c r="C2602" s="60">
        <v>320220</v>
      </c>
      <c r="D2602" s="107" t="s">
        <v>197</v>
      </c>
      <c r="E2602" s="62">
        <v>94</v>
      </c>
      <c r="F2602" s="62">
        <v>110</v>
      </c>
      <c r="G2602" s="100">
        <v>-16</v>
      </c>
    </row>
    <row r="2603" spans="1:7" ht="18" customHeight="1" x14ac:dyDescent="0.25">
      <c r="A2603" s="59">
        <f t="shared" si="40"/>
        <v>44835</v>
      </c>
      <c r="B2603" s="60" t="s">
        <v>26</v>
      </c>
      <c r="C2603" s="60">
        <v>320225</v>
      </c>
      <c r="D2603" s="107" t="s">
        <v>198</v>
      </c>
      <c r="E2603" s="62">
        <v>36</v>
      </c>
      <c r="F2603" s="62">
        <v>32</v>
      </c>
      <c r="G2603" s="100">
        <v>4</v>
      </c>
    </row>
    <row r="2604" spans="1:7" ht="18" customHeight="1" x14ac:dyDescent="0.25">
      <c r="A2604" s="59">
        <f t="shared" si="40"/>
        <v>44835</v>
      </c>
      <c r="B2604" s="60" t="s">
        <v>26</v>
      </c>
      <c r="C2604" s="60">
        <v>320230</v>
      </c>
      <c r="D2604" s="107" t="s">
        <v>199</v>
      </c>
      <c r="E2604" s="62">
        <v>111</v>
      </c>
      <c r="F2604" s="62">
        <v>100</v>
      </c>
      <c r="G2604" s="100">
        <v>11</v>
      </c>
    </row>
    <row r="2605" spans="1:7" ht="18" customHeight="1" x14ac:dyDescent="0.25">
      <c r="A2605" s="59">
        <f t="shared" si="40"/>
        <v>44835</v>
      </c>
      <c r="B2605" s="60" t="s">
        <v>26</v>
      </c>
      <c r="C2605" s="60">
        <v>320240</v>
      </c>
      <c r="D2605" s="107" t="s">
        <v>200</v>
      </c>
      <c r="E2605" s="62">
        <v>1014</v>
      </c>
      <c r="F2605" s="62">
        <v>723</v>
      </c>
      <c r="G2605" s="100">
        <v>291</v>
      </c>
    </row>
    <row r="2606" spans="1:7" ht="18" customHeight="1" x14ac:dyDescent="0.25">
      <c r="A2606" s="59">
        <f t="shared" si="40"/>
        <v>44835</v>
      </c>
      <c r="B2606" s="60" t="s">
        <v>26</v>
      </c>
      <c r="C2606" s="60">
        <v>320245</v>
      </c>
      <c r="D2606" s="107" t="s">
        <v>201</v>
      </c>
      <c r="E2606" s="62">
        <v>127</v>
      </c>
      <c r="F2606" s="62">
        <v>122</v>
      </c>
      <c r="G2606" s="100">
        <v>5</v>
      </c>
    </row>
    <row r="2607" spans="1:7" ht="18" customHeight="1" x14ac:dyDescent="0.25">
      <c r="A2607" s="59">
        <f t="shared" si="40"/>
        <v>44835</v>
      </c>
      <c r="B2607" s="60" t="s">
        <v>26</v>
      </c>
      <c r="C2607" s="60">
        <v>320250</v>
      </c>
      <c r="D2607" s="107" t="s">
        <v>202</v>
      </c>
      <c r="E2607" s="62">
        <v>163</v>
      </c>
      <c r="F2607" s="62">
        <v>182</v>
      </c>
      <c r="G2607" s="100">
        <v>-19</v>
      </c>
    </row>
    <row r="2608" spans="1:7" ht="18" customHeight="1" x14ac:dyDescent="0.25">
      <c r="A2608" s="59">
        <f t="shared" si="40"/>
        <v>44835</v>
      </c>
      <c r="B2608" s="60" t="s">
        <v>26</v>
      </c>
      <c r="C2608" s="60">
        <v>320255</v>
      </c>
      <c r="D2608" s="107" t="s">
        <v>203</v>
      </c>
      <c r="E2608" s="62">
        <v>14</v>
      </c>
      <c r="F2608" s="62">
        <v>8</v>
      </c>
      <c r="G2608" s="100">
        <v>6</v>
      </c>
    </row>
    <row r="2609" spans="1:7" ht="18" customHeight="1" x14ac:dyDescent="0.25">
      <c r="A2609" s="59">
        <f t="shared" si="40"/>
        <v>44835</v>
      </c>
      <c r="B2609" s="60" t="s">
        <v>26</v>
      </c>
      <c r="C2609" s="60">
        <v>320260</v>
      </c>
      <c r="D2609" s="107" t="s">
        <v>204</v>
      </c>
      <c r="E2609" s="62">
        <v>112</v>
      </c>
      <c r="F2609" s="62">
        <v>80</v>
      </c>
      <c r="G2609" s="100">
        <v>32</v>
      </c>
    </row>
    <row r="2610" spans="1:7" ht="18" customHeight="1" x14ac:dyDescent="0.25">
      <c r="A2610" s="59">
        <f t="shared" si="40"/>
        <v>44835</v>
      </c>
      <c r="B2610" s="60" t="s">
        <v>26</v>
      </c>
      <c r="C2610" s="60">
        <v>320265</v>
      </c>
      <c r="D2610" s="107" t="s">
        <v>205</v>
      </c>
      <c r="E2610" s="62">
        <v>29</v>
      </c>
      <c r="F2610" s="62">
        <v>17</v>
      </c>
      <c r="G2610" s="100">
        <v>12</v>
      </c>
    </row>
    <row r="2611" spans="1:7" ht="18" customHeight="1" x14ac:dyDescent="0.25">
      <c r="A2611" s="59">
        <f t="shared" si="40"/>
        <v>44835</v>
      </c>
      <c r="B2611" s="60" t="s">
        <v>26</v>
      </c>
      <c r="C2611" s="60">
        <v>320270</v>
      </c>
      <c r="D2611" s="107" t="s">
        <v>206</v>
      </c>
      <c r="E2611" s="62">
        <v>33</v>
      </c>
      <c r="F2611" s="62">
        <v>29</v>
      </c>
      <c r="G2611" s="100">
        <v>4</v>
      </c>
    </row>
    <row r="2612" spans="1:7" ht="18" customHeight="1" x14ac:dyDescent="0.25">
      <c r="A2612" s="59">
        <f t="shared" si="40"/>
        <v>44835</v>
      </c>
      <c r="B2612" s="60" t="s">
        <v>26</v>
      </c>
      <c r="C2612" s="60">
        <v>320280</v>
      </c>
      <c r="D2612" s="107" t="s">
        <v>207</v>
      </c>
      <c r="E2612" s="62">
        <v>159</v>
      </c>
      <c r="F2612" s="62">
        <v>112</v>
      </c>
      <c r="G2612" s="100">
        <v>47</v>
      </c>
    </row>
    <row r="2613" spans="1:7" ht="18" customHeight="1" x14ac:dyDescent="0.25">
      <c r="A2613" s="59">
        <f t="shared" si="40"/>
        <v>44835</v>
      </c>
      <c r="B2613" s="60" t="s">
        <v>26</v>
      </c>
      <c r="C2613" s="60">
        <v>320290</v>
      </c>
      <c r="D2613" s="107" t="s">
        <v>208</v>
      </c>
      <c r="E2613" s="62">
        <v>54</v>
      </c>
      <c r="F2613" s="62">
        <v>28</v>
      </c>
      <c r="G2613" s="100">
        <v>26</v>
      </c>
    </row>
    <row r="2614" spans="1:7" ht="18" customHeight="1" x14ac:dyDescent="0.25">
      <c r="A2614" s="59">
        <f t="shared" si="40"/>
        <v>44835</v>
      </c>
      <c r="B2614" s="60" t="s">
        <v>26</v>
      </c>
      <c r="C2614" s="60">
        <v>320300</v>
      </c>
      <c r="D2614" s="107" t="s">
        <v>209</v>
      </c>
      <c r="E2614" s="62">
        <v>97</v>
      </c>
      <c r="F2614" s="62">
        <v>77</v>
      </c>
      <c r="G2614" s="100">
        <v>20</v>
      </c>
    </row>
    <row r="2615" spans="1:7" ht="18" customHeight="1" x14ac:dyDescent="0.25">
      <c r="A2615" s="59">
        <f t="shared" si="40"/>
        <v>44835</v>
      </c>
      <c r="B2615" s="60" t="s">
        <v>26</v>
      </c>
      <c r="C2615" s="60">
        <v>320305</v>
      </c>
      <c r="D2615" s="107" t="s">
        <v>210</v>
      </c>
      <c r="E2615" s="62">
        <v>149</v>
      </c>
      <c r="F2615" s="62">
        <v>161</v>
      </c>
      <c r="G2615" s="100">
        <v>-12</v>
      </c>
    </row>
    <row r="2616" spans="1:7" ht="18" customHeight="1" x14ac:dyDescent="0.25">
      <c r="A2616" s="59">
        <f t="shared" si="40"/>
        <v>44835</v>
      </c>
      <c r="B2616" s="60" t="s">
        <v>26</v>
      </c>
      <c r="C2616" s="60">
        <v>320310</v>
      </c>
      <c r="D2616" s="107" t="s">
        <v>211</v>
      </c>
      <c r="E2616" s="62">
        <v>12</v>
      </c>
      <c r="F2616" s="62">
        <v>23</v>
      </c>
      <c r="G2616" s="100">
        <v>-11</v>
      </c>
    </row>
    <row r="2617" spans="1:7" ht="18" customHeight="1" x14ac:dyDescent="0.25">
      <c r="A2617" s="59">
        <f t="shared" si="40"/>
        <v>44835</v>
      </c>
      <c r="B2617" s="60" t="s">
        <v>26</v>
      </c>
      <c r="C2617" s="60">
        <v>320313</v>
      </c>
      <c r="D2617" s="107" t="s">
        <v>212</v>
      </c>
      <c r="E2617" s="62">
        <v>353</v>
      </c>
      <c r="F2617" s="62">
        <v>416</v>
      </c>
      <c r="G2617" s="100">
        <v>-63</v>
      </c>
    </row>
    <row r="2618" spans="1:7" ht="18" customHeight="1" x14ac:dyDescent="0.25">
      <c r="A2618" s="59">
        <f t="shared" si="40"/>
        <v>44835</v>
      </c>
      <c r="B2618" s="60" t="s">
        <v>26</v>
      </c>
      <c r="C2618" s="60">
        <v>320316</v>
      </c>
      <c r="D2618" s="107" t="s">
        <v>213</v>
      </c>
      <c r="E2618" s="62">
        <v>13</v>
      </c>
      <c r="F2618" s="62">
        <v>9</v>
      </c>
      <c r="G2618" s="100">
        <v>4</v>
      </c>
    </row>
    <row r="2619" spans="1:7" ht="18" customHeight="1" x14ac:dyDescent="0.25">
      <c r="A2619" s="59">
        <f t="shared" si="40"/>
        <v>44835</v>
      </c>
      <c r="B2619" s="60" t="s">
        <v>26</v>
      </c>
      <c r="C2619" s="60">
        <v>320320</v>
      </c>
      <c r="D2619" s="107" t="s">
        <v>214</v>
      </c>
      <c r="E2619" s="62">
        <v>2239</v>
      </c>
      <c r="F2619" s="62">
        <v>2161</v>
      </c>
      <c r="G2619" s="100">
        <v>78</v>
      </c>
    </row>
    <row r="2620" spans="1:7" ht="18" customHeight="1" x14ac:dyDescent="0.25">
      <c r="A2620" s="59">
        <f t="shared" si="40"/>
        <v>44835</v>
      </c>
      <c r="B2620" s="60" t="s">
        <v>26</v>
      </c>
      <c r="C2620" s="60">
        <v>320330</v>
      </c>
      <c r="D2620" s="107" t="s">
        <v>215</v>
      </c>
      <c r="E2620" s="62">
        <v>15</v>
      </c>
      <c r="F2620" s="62">
        <v>11</v>
      </c>
      <c r="G2620" s="100">
        <v>4</v>
      </c>
    </row>
    <row r="2621" spans="1:7" ht="18" customHeight="1" x14ac:dyDescent="0.25">
      <c r="A2621" s="59">
        <f t="shared" si="40"/>
        <v>44835</v>
      </c>
      <c r="B2621" s="60" t="s">
        <v>26</v>
      </c>
      <c r="C2621" s="60">
        <v>320332</v>
      </c>
      <c r="D2621" s="107" t="s">
        <v>216</v>
      </c>
      <c r="E2621" s="62">
        <v>149</v>
      </c>
      <c r="F2621" s="62">
        <v>276</v>
      </c>
      <c r="G2621" s="100">
        <v>-127</v>
      </c>
    </row>
    <row r="2622" spans="1:7" ht="18" customHeight="1" x14ac:dyDescent="0.25">
      <c r="A2622" s="59">
        <f t="shared" si="40"/>
        <v>44835</v>
      </c>
      <c r="B2622" s="60" t="s">
        <v>26</v>
      </c>
      <c r="C2622" s="60">
        <v>320334</v>
      </c>
      <c r="D2622" s="107" t="s">
        <v>217</v>
      </c>
      <c r="E2622" s="62">
        <v>198</v>
      </c>
      <c r="F2622" s="62">
        <v>168</v>
      </c>
      <c r="G2622" s="100">
        <v>30</v>
      </c>
    </row>
    <row r="2623" spans="1:7" ht="18" customHeight="1" x14ac:dyDescent="0.25">
      <c r="A2623" s="59">
        <f t="shared" si="40"/>
        <v>44835</v>
      </c>
      <c r="B2623" s="60" t="s">
        <v>26</v>
      </c>
      <c r="C2623" s="60">
        <v>320335</v>
      </c>
      <c r="D2623" s="107" t="s">
        <v>218</v>
      </c>
      <c r="E2623" s="62">
        <v>71</v>
      </c>
      <c r="F2623" s="62">
        <v>74</v>
      </c>
      <c r="G2623" s="100">
        <v>-3</v>
      </c>
    </row>
    <row r="2624" spans="1:7" ht="18" customHeight="1" x14ac:dyDescent="0.25">
      <c r="A2624" s="59">
        <f t="shared" si="40"/>
        <v>44835</v>
      </c>
      <c r="B2624" s="60" t="s">
        <v>26</v>
      </c>
      <c r="C2624" s="60">
        <v>320340</v>
      </c>
      <c r="D2624" s="107" t="s">
        <v>219</v>
      </c>
      <c r="E2624" s="62">
        <v>67</v>
      </c>
      <c r="F2624" s="62">
        <v>32</v>
      </c>
      <c r="G2624" s="100">
        <v>35</v>
      </c>
    </row>
    <row r="2625" spans="1:7" ht="18" customHeight="1" x14ac:dyDescent="0.25">
      <c r="A2625" s="59">
        <f t="shared" si="40"/>
        <v>44835</v>
      </c>
      <c r="B2625" s="60" t="s">
        <v>26</v>
      </c>
      <c r="C2625" s="60">
        <v>320350</v>
      </c>
      <c r="D2625" s="107" t="s">
        <v>220</v>
      </c>
      <c r="E2625" s="62">
        <v>88</v>
      </c>
      <c r="F2625" s="62">
        <v>83</v>
      </c>
      <c r="G2625" s="100">
        <v>5</v>
      </c>
    </row>
    <row r="2626" spans="1:7" ht="18" customHeight="1" x14ac:dyDescent="0.25">
      <c r="A2626" s="59">
        <f t="shared" si="40"/>
        <v>44835</v>
      </c>
      <c r="B2626" s="60" t="s">
        <v>26</v>
      </c>
      <c r="C2626" s="60">
        <v>320360</v>
      </c>
      <c r="D2626" s="107" t="s">
        <v>221</v>
      </c>
      <c r="E2626" s="62">
        <v>18</v>
      </c>
      <c r="F2626" s="62">
        <v>9</v>
      </c>
      <c r="G2626" s="100">
        <v>9</v>
      </c>
    </row>
    <row r="2627" spans="1:7" ht="18" customHeight="1" x14ac:dyDescent="0.25">
      <c r="A2627" s="59">
        <f t="shared" ref="A2627:A2690" si="41">IF(B2627&lt;&gt;"",DATE(2020,INT((ROW(A2625)-1)/78)+1,1),"")</f>
        <v>44835</v>
      </c>
      <c r="B2627" s="60" t="s">
        <v>26</v>
      </c>
      <c r="C2627" s="60">
        <v>320370</v>
      </c>
      <c r="D2627" s="107" t="s">
        <v>222</v>
      </c>
      <c r="E2627" s="62">
        <v>71</v>
      </c>
      <c r="F2627" s="62">
        <v>50</v>
      </c>
      <c r="G2627" s="100">
        <v>21</v>
      </c>
    </row>
    <row r="2628" spans="1:7" ht="18" customHeight="1" x14ac:dyDescent="0.25">
      <c r="A2628" s="59">
        <f t="shared" si="41"/>
        <v>44835</v>
      </c>
      <c r="B2628" s="60" t="s">
        <v>26</v>
      </c>
      <c r="C2628" s="60">
        <v>320380</v>
      </c>
      <c r="D2628" s="107" t="s">
        <v>223</v>
      </c>
      <c r="E2628" s="62">
        <v>25</v>
      </c>
      <c r="F2628" s="62">
        <v>25</v>
      </c>
      <c r="G2628" s="100">
        <v>0</v>
      </c>
    </row>
    <row r="2629" spans="1:7" ht="18" customHeight="1" x14ac:dyDescent="0.25">
      <c r="A2629" s="59">
        <f t="shared" si="41"/>
        <v>44835</v>
      </c>
      <c r="B2629" s="60" t="s">
        <v>26</v>
      </c>
      <c r="C2629" s="60">
        <v>320390</v>
      </c>
      <c r="D2629" s="107" t="s">
        <v>224</v>
      </c>
      <c r="E2629" s="62">
        <v>347</v>
      </c>
      <c r="F2629" s="62">
        <v>286</v>
      </c>
      <c r="G2629" s="100">
        <v>61</v>
      </c>
    </row>
    <row r="2630" spans="1:7" ht="18" customHeight="1" x14ac:dyDescent="0.25">
      <c r="A2630" s="59">
        <f t="shared" si="41"/>
        <v>44835</v>
      </c>
      <c r="B2630" s="60" t="s">
        <v>26</v>
      </c>
      <c r="C2630" s="60">
        <v>320400</v>
      </c>
      <c r="D2630" s="107" t="s">
        <v>225</v>
      </c>
      <c r="E2630" s="62">
        <v>39</v>
      </c>
      <c r="F2630" s="62">
        <v>29</v>
      </c>
      <c r="G2630" s="100">
        <v>10</v>
      </c>
    </row>
    <row r="2631" spans="1:7" ht="18" customHeight="1" x14ac:dyDescent="0.25">
      <c r="A2631" s="59">
        <f t="shared" si="41"/>
        <v>44835</v>
      </c>
      <c r="B2631" s="60" t="s">
        <v>26</v>
      </c>
      <c r="C2631" s="60">
        <v>320405</v>
      </c>
      <c r="D2631" s="107" t="s">
        <v>226</v>
      </c>
      <c r="E2631" s="62">
        <v>104</v>
      </c>
      <c r="F2631" s="62">
        <v>103</v>
      </c>
      <c r="G2631" s="100">
        <v>1</v>
      </c>
    </row>
    <row r="2632" spans="1:7" ht="18" customHeight="1" x14ac:dyDescent="0.25">
      <c r="A2632" s="59">
        <f t="shared" si="41"/>
        <v>44835</v>
      </c>
      <c r="B2632" s="60" t="s">
        <v>26</v>
      </c>
      <c r="C2632" s="60">
        <v>320410</v>
      </c>
      <c r="D2632" s="107" t="s">
        <v>227</v>
      </c>
      <c r="E2632" s="62">
        <v>127</v>
      </c>
      <c r="F2632" s="62">
        <v>151</v>
      </c>
      <c r="G2632" s="100">
        <v>-24</v>
      </c>
    </row>
    <row r="2633" spans="1:7" ht="18" customHeight="1" x14ac:dyDescent="0.25">
      <c r="A2633" s="59">
        <f t="shared" si="41"/>
        <v>44835</v>
      </c>
      <c r="B2633" s="60" t="s">
        <v>26</v>
      </c>
      <c r="C2633" s="60">
        <v>320420</v>
      </c>
      <c r="D2633" s="107" t="s">
        <v>228</v>
      </c>
      <c r="E2633" s="62">
        <v>136</v>
      </c>
      <c r="F2633" s="62">
        <v>96</v>
      </c>
      <c r="G2633" s="100">
        <v>40</v>
      </c>
    </row>
    <row r="2634" spans="1:7" ht="18" customHeight="1" x14ac:dyDescent="0.25">
      <c r="A2634" s="59">
        <f t="shared" si="41"/>
        <v>44835</v>
      </c>
      <c r="B2634" s="60" t="s">
        <v>26</v>
      </c>
      <c r="C2634" s="60">
        <v>320425</v>
      </c>
      <c r="D2634" s="107" t="s">
        <v>229</v>
      </c>
      <c r="E2634" s="62">
        <v>6</v>
      </c>
      <c r="F2634" s="62">
        <v>17</v>
      </c>
      <c r="G2634" s="100">
        <v>-11</v>
      </c>
    </row>
    <row r="2635" spans="1:7" ht="18" customHeight="1" x14ac:dyDescent="0.25">
      <c r="A2635" s="59">
        <f t="shared" si="41"/>
        <v>44835</v>
      </c>
      <c r="B2635" s="60" t="s">
        <v>26</v>
      </c>
      <c r="C2635" s="60">
        <v>320430</v>
      </c>
      <c r="D2635" s="107" t="s">
        <v>230</v>
      </c>
      <c r="E2635" s="62">
        <v>49</v>
      </c>
      <c r="F2635" s="62">
        <v>65</v>
      </c>
      <c r="G2635" s="100">
        <v>-16</v>
      </c>
    </row>
    <row r="2636" spans="1:7" ht="18" customHeight="1" x14ac:dyDescent="0.25">
      <c r="A2636" s="59">
        <f t="shared" si="41"/>
        <v>44835</v>
      </c>
      <c r="B2636" s="60" t="s">
        <v>26</v>
      </c>
      <c r="C2636" s="60">
        <v>320435</v>
      </c>
      <c r="D2636" s="107" t="s">
        <v>231</v>
      </c>
      <c r="E2636" s="62">
        <v>102</v>
      </c>
      <c r="F2636" s="62">
        <v>75</v>
      </c>
      <c r="G2636" s="100">
        <v>27</v>
      </c>
    </row>
    <row r="2637" spans="1:7" ht="18" customHeight="1" x14ac:dyDescent="0.25">
      <c r="A2637" s="59">
        <f t="shared" si="41"/>
        <v>44835</v>
      </c>
      <c r="B2637" s="60" t="s">
        <v>26</v>
      </c>
      <c r="C2637" s="60">
        <v>320440</v>
      </c>
      <c r="D2637" s="107" t="s">
        <v>232</v>
      </c>
      <c r="E2637" s="62">
        <v>38</v>
      </c>
      <c r="F2637" s="62">
        <v>32</v>
      </c>
      <c r="G2637" s="100">
        <v>6</v>
      </c>
    </row>
    <row r="2638" spans="1:7" ht="18" customHeight="1" x14ac:dyDescent="0.25">
      <c r="A2638" s="59">
        <f t="shared" si="41"/>
        <v>44835</v>
      </c>
      <c r="B2638" s="60" t="s">
        <v>26</v>
      </c>
      <c r="C2638" s="60">
        <v>320450</v>
      </c>
      <c r="D2638" s="107" t="s">
        <v>233</v>
      </c>
      <c r="E2638" s="62">
        <v>26</v>
      </c>
      <c r="F2638" s="62">
        <v>25</v>
      </c>
      <c r="G2638" s="100">
        <v>1</v>
      </c>
    </row>
    <row r="2639" spans="1:7" ht="18" customHeight="1" x14ac:dyDescent="0.25">
      <c r="A2639" s="59">
        <f t="shared" si="41"/>
        <v>44835</v>
      </c>
      <c r="B2639" s="60" t="s">
        <v>26</v>
      </c>
      <c r="C2639" s="60">
        <v>320455</v>
      </c>
      <c r="D2639" s="107" t="s">
        <v>234</v>
      </c>
      <c r="E2639" s="62">
        <v>303</v>
      </c>
      <c r="F2639" s="62">
        <v>249</v>
      </c>
      <c r="G2639" s="100">
        <v>54</v>
      </c>
    </row>
    <row r="2640" spans="1:7" ht="18" customHeight="1" x14ac:dyDescent="0.25">
      <c r="A2640" s="59">
        <f t="shared" si="41"/>
        <v>44835</v>
      </c>
      <c r="B2640" s="60" t="s">
        <v>26</v>
      </c>
      <c r="C2640" s="60">
        <v>320460</v>
      </c>
      <c r="D2640" s="107" t="s">
        <v>235</v>
      </c>
      <c r="E2640" s="62">
        <v>164</v>
      </c>
      <c r="F2640" s="62">
        <v>140</v>
      </c>
      <c r="G2640" s="100">
        <v>24</v>
      </c>
    </row>
    <row r="2641" spans="1:7" ht="18" customHeight="1" x14ac:dyDescent="0.25">
      <c r="A2641" s="59">
        <f t="shared" si="41"/>
        <v>44835</v>
      </c>
      <c r="B2641" s="60" t="s">
        <v>26</v>
      </c>
      <c r="C2641" s="60">
        <v>320465</v>
      </c>
      <c r="D2641" s="107" t="s">
        <v>236</v>
      </c>
      <c r="E2641" s="62">
        <v>54</v>
      </c>
      <c r="F2641" s="62">
        <v>34</v>
      </c>
      <c r="G2641" s="100">
        <v>20</v>
      </c>
    </row>
    <row r="2642" spans="1:7" ht="18" customHeight="1" x14ac:dyDescent="0.25">
      <c r="A2642" s="59">
        <f t="shared" si="41"/>
        <v>44835</v>
      </c>
      <c r="B2642" s="60" t="s">
        <v>26</v>
      </c>
      <c r="C2642" s="60">
        <v>320470</v>
      </c>
      <c r="D2642" s="107" t="s">
        <v>237</v>
      </c>
      <c r="E2642" s="62">
        <v>314</v>
      </c>
      <c r="F2642" s="62">
        <v>217</v>
      </c>
      <c r="G2642" s="100">
        <v>97</v>
      </c>
    </row>
    <row r="2643" spans="1:7" ht="18" customHeight="1" x14ac:dyDescent="0.25">
      <c r="A2643" s="59">
        <f t="shared" si="41"/>
        <v>44835</v>
      </c>
      <c r="B2643" s="60" t="s">
        <v>26</v>
      </c>
      <c r="C2643" s="60">
        <v>320480</v>
      </c>
      <c r="D2643" s="107" t="s">
        <v>238</v>
      </c>
      <c r="E2643" s="62">
        <v>9</v>
      </c>
      <c r="F2643" s="62">
        <v>19</v>
      </c>
      <c r="G2643" s="100">
        <v>-10</v>
      </c>
    </row>
    <row r="2644" spans="1:7" ht="18" customHeight="1" x14ac:dyDescent="0.25">
      <c r="A2644" s="59">
        <f t="shared" si="41"/>
        <v>44835</v>
      </c>
      <c r="B2644" s="60" t="s">
        <v>26</v>
      </c>
      <c r="C2644" s="60">
        <v>320490</v>
      </c>
      <c r="D2644" s="107" t="s">
        <v>239</v>
      </c>
      <c r="E2644" s="62">
        <v>1075</v>
      </c>
      <c r="F2644" s="62">
        <v>976</v>
      </c>
      <c r="G2644" s="100">
        <v>99</v>
      </c>
    </row>
    <row r="2645" spans="1:7" ht="18" customHeight="1" x14ac:dyDescent="0.25">
      <c r="A2645" s="59">
        <f t="shared" si="41"/>
        <v>44835</v>
      </c>
      <c r="B2645" s="60" t="s">
        <v>26</v>
      </c>
      <c r="C2645" s="60">
        <v>320495</v>
      </c>
      <c r="D2645" s="107" t="s">
        <v>240</v>
      </c>
      <c r="E2645" s="62">
        <v>68</v>
      </c>
      <c r="F2645" s="62">
        <v>62</v>
      </c>
      <c r="G2645" s="100">
        <v>6</v>
      </c>
    </row>
    <row r="2646" spans="1:7" ht="18" customHeight="1" x14ac:dyDescent="0.25">
      <c r="A2646" s="59">
        <f t="shared" si="41"/>
        <v>44835</v>
      </c>
      <c r="B2646" s="60" t="s">
        <v>26</v>
      </c>
      <c r="C2646" s="60">
        <v>320500</v>
      </c>
      <c r="D2646" s="107" t="s">
        <v>241</v>
      </c>
      <c r="E2646" s="62">
        <v>7768</v>
      </c>
      <c r="F2646" s="62">
        <v>6904</v>
      </c>
      <c r="G2646" s="100">
        <v>864</v>
      </c>
    </row>
    <row r="2647" spans="1:7" ht="18" customHeight="1" x14ac:dyDescent="0.25">
      <c r="A2647" s="59">
        <f t="shared" si="41"/>
        <v>44835</v>
      </c>
      <c r="B2647" s="60" t="s">
        <v>26</v>
      </c>
      <c r="C2647" s="60">
        <v>320501</v>
      </c>
      <c r="D2647" s="107" t="s">
        <v>242</v>
      </c>
      <c r="E2647" s="62">
        <v>119</v>
      </c>
      <c r="F2647" s="62">
        <v>153</v>
      </c>
      <c r="G2647" s="100">
        <v>-34</v>
      </c>
    </row>
    <row r="2648" spans="1:7" ht="18" customHeight="1" x14ac:dyDescent="0.25">
      <c r="A2648" s="59">
        <f t="shared" si="41"/>
        <v>44835</v>
      </c>
      <c r="B2648" s="60" t="s">
        <v>26</v>
      </c>
      <c r="C2648" s="60">
        <v>320503</v>
      </c>
      <c r="D2648" s="107" t="s">
        <v>243</v>
      </c>
      <c r="E2648" s="62">
        <v>115</v>
      </c>
      <c r="F2648" s="62">
        <v>106</v>
      </c>
      <c r="G2648" s="100">
        <v>9</v>
      </c>
    </row>
    <row r="2649" spans="1:7" ht="18" customHeight="1" x14ac:dyDescent="0.25">
      <c r="A2649" s="59">
        <f t="shared" si="41"/>
        <v>44835</v>
      </c>
      <c r="B2649" s="60" t="s">
        <v>26</v>
      </c>
      <c r="C2649" s="60">
        <v>320506</v>
      </c>
      <c r="D2649" s="107" t="s">
        <v>244</v>
      </c>
      <c r="E2649" s="62">
        <v>172</v>
      </c>
      <c r="F2649" s="62">
        <v>152</v>
      </c>
      <c r="G2649" s="100">
        <v>20</v>
      </c>
    </row>
    <row r="2650" spans="1:7" ht="18" customHeight="1" x14ac:dyDescent="0.25">
      <c r="A2650" s="59">
        <f t="shared" si="41"/>
        <v>44835</v>
      </c>
      <c r="B2650" s="60" t="s">
        <v>26</v>
      </c>
      <c r="C2650" s="60">
        <v>320510</v>
      </c>
      <c r="D2650" s="107" t="s">
        <v>245</v>
      </c>
      <c r="E2650" s="62">
        <v>657</v>
      </c>
      <c r="F2650" s="62">
        <v>549</v>
      </c>
      <c r="G2650" s="100">
        <v>108</v>
      </c>
    </row>
    <row r="2651" spans="1:7" ht="18" customHeight="1" x14ac:dyDescent="0.25">
      <c r="A2651" s="59">
        <f t="shared" si="41"/>
        <v>44835</v>
      </c>
      <c r="B2651" s="60" t="s">
        <v>26</v>
      </c>
      <c r="C2651" s="60">
        <v>320515</v>
      </c>
      <c r="D2651" s="107" t="s">
        <v>246</v>
      </c>
      <c r="E2651" s="62">
        <v>25</v>
      </c>
      <c r="F2651" s="62">
        <v>8</v>
      </c>
      <c r="G2651" s="100">
        <v>17</v>
      </c>
    </row>
    <row r="2652" spans="1:7" ht="18" customHeight="1" x14ac:dyDescent="0.25">
      <c r="A2652" s="59">
        <f t="shared" si="41"/>
        <v>44835</v>
      </c>
      <c r="B2652" s="60" t="s">
        <v>26</v>
      </c>
      <c r="C2652" s="60">
        <v>320517</v>
      </c>
      <c r="D2652" s="107" t="s">
        <v>247</v>
      </c>
      <c r="E2652" s="62">
        <v>102</v>
      </c>
      <c r="F2652" s="62">
        <v>78</v>
      </c>
      <c r="G2652" s="100">
        <v>24</v>
      </c>
    </row>
    <row r="2653" spans="1:7" ht="18" customHeight="1" x14ac:dyDescent="0.25">
      <c r="A2653" s="59">
        <f t="shared" si="41"/>
        <v>44835</v>
      </c>
      <c r="B2653" s="60" t="s">
        <v>26</v>
      </c>
      <c r="C2653" s="60">
        <v>320520</v>
      </c>
      <c r="D2653" s="107" t="s">
        <v>248</v>
      </c>
      <c r="E2653" s="62">
        <v>4793</v>
      </c>
      <c r="F2653" s="62">
        <v>4053</v>
      </c>
      <c r="G2653" s="100">
        <v>740</v>
      </c>
    </row>
    <row r="2654" spans="1:7" ht="18" customHeight="1" x14ac:dyDescent="0.25">
      <c r="A2654" s="59">
        <f t="shared" si="41"/>
        <v>44835</v>
      </c>
      <c r="B2654" s="60" t="s">
        <v>26</v>
      </c>
      <c r="C2654" s="60">
        <v>320530</v>
      </c>
      <c r="D2654" s="107" t="s">
        <v>249</v>
      </c>
      <c r="E2654" s="62">
        <v>6069</v>
      </c>
      <c r="F2654" s="62">
        <v>5939</v>
      </c>
      <c r="G2654" s="100">
        <v>130</v>
      </c>
    </row>
    <row r="2655" spans="1:7" ht="18" customHeight="1" x14ac:dyDescent="0.25">
      <c r="A2655" s="59">
        <f t="shared" si="41"/>
        <v>44866</v>
      </c>
      <c r="B2655" s="60" t="s">
        <v>26</v>
      </c>
      <c r="C2655" s="60">
        <v>320010</v>
      </c>
      <c r="D2655" s="107" t="s">
        <v>172</v>
      </c>
      <c r="E2655" s="62">
        <v>93</v>
      </c>
      <c r="F2655" s="62">
        <v>87</v>
      </c>
      <c r="G2655" s="100">
        <v>6</v>
      </c>
    </row>
    <row r="2656" spans="1:7" ht="18" customHeight="1" x14ac:dyDescent="0.25">
      <c r="A2656" s="59">
        <f t="shared" si="41"/>
        <v>44866</v>
      </c>
      <c r="B2656" s="60" t="s">
        <v>26</v>
      </c>
      <c r="C2656" s="60">
        <v>320013</v>
      </c>
      <c r="D2656" s="107" t="s">
        <v>173</v>
      </c>
      <c r="E2656" s="62">
        <v>18</v>
      </c>
      <c r="F2656" s="62">
        <v>42</v>
      </c>
      <c r="G2656" s="100">
        <v>-24</v>
      </c>
    </row>
    <row r="2657" spans="1:7" ht="18" customHeight="1" x14ac:dyDescent="0.25">
      <c r="A2657" s="59">
        <f t="shared" si="41"/>
        <v>44866</v>
      </c>
      <c r="B2657" s="60" t="s">
        <v>26</v>
      </c>
      <c r="C2657" s="60">
        <v>320016</v>
      </c>
      <c r="D2657" s="107" t="s">
        <v>174</v>
      </c>
      <c r="E2657" s="62">
        <v>28</v>
      </c>
      <c r="F2657" s="62">
        <v>18</v>
      </c>
      <c r="G2657" s="100">
        <v>10</v>
      </c>
    </row>
    <row r="2658" spans="1:7" ht="18" customHeight="1" x14ac:dyDescent="0.25">
      <c r="A2658" s="59">
        <f t="shared" si="41"/>
        <v>44866</v>
      </c>
      <c r="B2658" s="60" t="s">
        <v>26</v>
      </c>
      <c r="C2658" s="60">
        <v>320020</v>
      </c>
      <c r="D2658" s="107" t="s">
        <v>175</v>
      </c>
      <c r="E2658" s="62">
        <v>71</v>
      </c>
      <c r="F2658" s="62">
        <v>78</v>
      </c>
      <c r="G2658" s="100">
        <v>-7</v>
      </c>
    </row>
    <row r="2659" spans="1:7" ht="18" customHeight="1" x14ac:dyDescent="0.25">
      <c r="A2659" s="59">
        <f t="shared" si="41"/>
        <v>44866</v>
      </c>
      <c r="B2659" s="60" t="s">
        <v>26</v>
      </c>
      <c r="C2659" s="60">
        <v>320030</v>
      </c>
      <c r="D2659" s="107" t="s">
        <v>176</v>
      </c>
      <c r="E2659" s="62">
        <v>160</v>
      </c>
      <c r="F2659" s="62">
        <v>119</v>
      </c>
      <c r="G2659" s="100">
        <v>41</v>
      </c>
    </row>
    <row r="2660" spans="1:7" ht="18" customHeight="1" x14ac:dyDescent="0.25">
      <c r="A2660" s="59">
        <f t="shared" si="41"/>
        <v>44866</v>
      </c>
      <c r="B2660" s="60" t="s">
        <v>26</v>
      </c>
      <c r="C2660" s="60">
        <v>320035</v>
      </c>
      <c r="D2660" s="107" t="s">
        <v>177</v>
      </c>
      <c r="E2660" s="62">
        <v>13</v>
      </c>
      <c r="F2660" s="62">
        <v>11</v>
      </c>
      <c r="G2660" s="100">
        <v>2</v>
      </c>
    </row>
    <row r="2661" spans="1:7" ht="18" customHeight="1" x14ac:dyDescent="0.25">
      <c r="A2661" s="59">
        <f t="shared" si="41"/>
        <v>44866</v>
      </c>
      <c r="B2661" s="60" t="s">
        <v>26</v>
      </c>
      <c r="C2661" s="60">
        <v>320040</v>
      </c>
      <c r="D2661" s="107" t="s">
        <v>178</v>
      </c>
      <c r="E2661" s="62">
        <v>179</v>
      </c>
      <c r="F2661" s="62">
        <v>174</v>
      </c>
      <c r="G2661" s="100">
        <v>5</v>
      </c>
    </row>
    <row r="2662" spans="1:7" ht="18" customHeight="1" x14ac:dyDescent="0.25">
      <c r="A2662" s="59">
        <f t="shared" si="41"/>
        <v>44866</v>
      </c>
      <c r="B2662" s="60" t="s">
        <v>26</v>
      </c>
      <c r="C2662" s="60">
        <v>320050</v>
      </c>
      <c r="D2662" s="107" t="s">
        <v>179</v>
      </c>
      <c r="E2662" s="62">
        <v>13</v>
      </c>
      <c r="F2662" s="62">
        <v>8</v>
      </c>
      <c r="G2662" s="100">
        <v>5</v>
      </c>
    </row>
    <row r="2663" spans="1:7" ht="18" customHeight="1" x14ac:dyDescent="0.25">
      <c r="A2663" s="59">
        <f t="shared" si="41"/>
        <v>44866</v>
      </c>
      <c r="B2663" s="60" t="s">
        <v>26</v>
      </c>
      <c r="C2663" s="60">
        <v>320060</v>
      </c>
      <c r="D2663" s="107" t="s">
        <v>180</v>
      </c>
      <c r="E2663" s="62">
        <v>1771</v>
      </c>
      <c r="F2663" s="62">
        <v>1727</v>
      </c>
      <c r="G2663" s="100">
        <v>44</v>
      </c>
    </row>
    <row r="2664" spans="1:7" ht="18" customHeight="1" x14ac:dyDescent="0.25">
      <c r="A2664" s="59">
        <f t="shared" si="41"/>
        <v>44866</v>
      </c>
      <c r="B2664" s="60" t="s">
        <v>26</v>
      </c>
      <c r="C2664" s="60">
        <v>320070</v>
      </c>
      <c r="D2664" s="107" t="s">
        <v>181</v>
      </c>
      <c r="E2664" s="62">
        <v>71</v>
      </c>
      <c r="F2664" s="62">
        <v>54</v>
      </c>
      <c r="G2664" s="100">
        <v>17</v>
      </c>
    </row>
    <row r="2665" spans="1:7" ht="18" customHeight="1" x14ac:dyDescent="0.25">
      <c r="A2665" s="59">
        <f t="shared" si="41"/>
        <v>44866</v>
      </c>
      <c r="B2665" s="60" t="s">
        <v>26</v>
      </c>
      <c r="C2665" s="60">
        <v>320080</v>
      </c>
      <c r="D2665" s="107" t="s">
        <v>182</v>
      </c>
      <c r="E2665" s="62">
        <v>157</v>
      </c>
      <c r="F2665" s="62">
        <v>132</v>
      </c>
      <c r="G2665" s="100">
        <v>25</v>
      </c>
    </row>
    <row r="2666" spans="1:7" ht="18" customHeight="1" x14ac:dyDescent="0.25">
      <c r="A2666" s="59">
        <f t="shared" si="41"/>
        <v>44866</v>
      </c>
      <c r="B2666" s="60" t="s">
        <v>26</v>
      </c>
      <c r="C2666" s="60">
        <v>320090</v>
      </c>
      <c r="D2666" s="107" t="s">
        <v>183</v>
      </c>
      <c r="E2666" s="62">
        <v>231</v>
      </c>
      <c r="F2666" s="62">
        <v>245</v>
      </c>
      <c r="G2666" s="100">
        <v>-14</v>
      </c>
    </row>
    <row r="2667" spans="1:7" ht="18" customHeight="1" x14ac:dyDescent="0.25">
      <c r="A2667" s="59">
        <f t="shared" si="41"/>
        <v>44866</v>
      </c>
      <c r="B2667" s="60" t="s">
        <v>26</v>
      </c>
      <c r="C2667" s="60">
        <v>320100</v>
      </c>
      <c r="D2667" s="107" t="s">
        <v>184</v>
      </c>
      <c r="E2667" s="62">
        <v>51</v>
      </c>
      <c r="F2667" s="62">
        <v>35</v>
      </c>
      <c r="G2667" s="100">
        <v>16</v>
      </c>
    </row>
    <row r="2668" spans="1:7" ht="18" customHeight="1" x14ac:dyDescent="0.25">
      <c r="A2668" s="59">
        <f t="shared" si="41"/>
        <v>44866</v>
      </c>
      <c r="B2668" s="60" t="s">
        <v>26</v>
      </c>
      <c r="C2668" s="60">
        <v>320110</v>
      </c>
      <c r="D2668" s="107" t="s">
        <v>185</v>
      </c>
      <c r="E2668" s="62">
        <v>34</v>
      </c>
      <c r="F2668" s="62">
        <v>15</v>
      </c>
      <c r="G2668" s="100">
        <v>19</v>
      </c>
    </row>
    <row r="2669" spans="1:7" ht="18" customHeight="1" x14ac:dyDescent="0.25">
      <c r="A2669" s="59">
        <f t="shared" si="41"/>
        <v>44866</v>
      </c>
      <c r="B2669" s="60" t="s">
        <v>26</v>
      </c>
      <c r="C2669" s="60">
        <v>320115</v>
      </c>
      <c r="D2669" s="107" t="s">
        <v>186</v>
      </c>
      <c r="E2669" s="62">
        <v>36</v>
      </c>
      <c r="F2669" s="62">
        <v>29</v>
      </c>
      <c r="G2669" s="100">
        <v>7</v>
      </c>
    </row>
    <row r="2670" spans="1:7" ht="18" customHeight="1" x14ac:dyDescent="0.25">
      <c r="A2670" s="59">
        <f t="shared" si="41"/>
        <v>44866</v>
      </c>
      <c r="B2670" s="60" t="s">
        <v>26</v>
      </c>
      <c r="C2670" s="60">
        <v>320120</v>
      </c>
      <c r="D2670" s="107" t="s">
        <v>187</v>
      </c>
      <c r="E2670" s="62">
        <v>1584</v>
      </c>
      <c r="F2670" s="62">
        <v>1418</v>
      </c>
      <c r="G2670" s="100">
        <v>166</v>
      </c>
    </row>
    <row r="2671" spans="1:7" ht="18" customHeight="1" x14ac:dyDescent="0.25">
      <c r="A2671" s="59">
        <f t="shared" si="41"/>
        <v>44866</v>
      </c>
      <c r="B2671" s="60" t="s">
        <v>26</v>
      </c>
      <c r="C2671" s="60">
        <v>320130</v>
      </c>
      <c r="D2671" s="107" t="s">
        <v>188</v>
      </c>
      <c r="E2671" s="62">
        <v>2812</v>
      </c>
      <c r="F2671" s="62">
        <v>2158</v>
      </c>
      <c r="G2671" s="100">
        <v>654</v>
      </c>
    </row>
    <row r="2672" spans="1:7" ht="18" customHeight="1" x14ac:dyDescent="0.25">
      <c r="A2672" s="59">
        <f t="shared" si="41"/>
        <v>44866</v>
      </c>
      <c r="B2672" s="60" t="s">
        <v>26</v>
      </c>
      <c r="C2672" s="60">
        <v>320140</v>
      </c>
      <c r="D2672" s="107" t="s">
        <v>189</v>
      </c>
      <c r="E2672" s="62">
        <v>265</v>
      </c>
      <c r="F2672" s="62">
        <v>252</v>
      </c>
      <c r="G2672" s="100">
        <v>13</v>
      </c>
    </row>
    <row r="2673" spans="1:7" ht="18" customHeight="1" x14ac:dyDescent="0.25">
      <c r="A2673" s="59">
        <f t="shared" si="41"/>
        <v>44866</v>
      </c>
      <c r="B2673" s="60" t="s">
        <v>26</v>
      </c>
      <c r="C2673" s="60">
        <v>320150</v>
      </c>
      <c r="D2673" s="107" t="s">
        <v>190</v>
      </c>
      <c r="E2673" s="62">
        <v>1173</v>
      </c>
      <c r="F2673" s="62">
        <v>1106</v>
      </c>
      <c r="G2673" s="100">
        <v>67</v>
      </c>
    </row>
    <row r="2674" spans="1:7" ht="18" customHeight="1" x14ac:dyDescent="0.25">
      <c r="A2674" s="59">
        <f t="shared" si="41"/>
        <v>44866</v>
      </c>
      <c r="B2674" s="60" t="s">
        <v>26</v>
      </c>
      <c r="C2674" s="60">
        <v>320160</v>
      </c>
      <c r="D2674" s="107" t="s">
        <v>191</v>
      </c>
      <c r="E2674" s="62">
        <v>132</v>
      </c>
      <c r="F2674" s="62">
        <v>387</v>
      </c>
      <c r="G2674" s="100">
        <v>-255</v>
      </c>
    </row>
    <row r="2675" spans="1:7" ht="18" customHeight="1" x14ac:dyDescent="0.25">
      <c r="A2675" s="59">
        <f t="shared" si="41"/>
        <v>44866</v>
      </c>
      <c r="B2675" s="60" t="s">
        <v>26</v>
      </c>
      <c r="C2675" s="60">
        <v>320170</v>
      </c>
      <c r="D2675" s="107" t="s">
        <v>192</v>
      </c>
      <c r="E2675" s="62">
        <v>54</v>
      </c>
      <c r="F2675" s="62">
        <v>48</v>
      </c>
      <c r="G2675" s="100">
        <v>6</v>
      </c>
    </row>
    <row r="2676" spans="1:7" ht="18" customHeight="1" x14ac:dyDescent="0.25">
      <c r="A2676" s="59">
        <f t="shared" si="41"/>
        <v>44866</v>
      </c>
      <c r="B2676" s="60" t="s">
        <v>26</v>
      </c>
      <c r="C2676" s="60">
        <v>320180</v>
      </c>
      <c r="D2676" s="107" t="s">
        <v>193</v>
      </c>
      <c r="E2676" s="62">
        <v>16</v>
      </c>
      <c r="F2676" s="62">
        <v>5</v>
      </c>
      <c r="G2676" s="100">
        <v>11</v>
      </c>
    </row>
    <row r="2677" spans="1:7" ht="18" customHeight="1" x14ac:dyDescent="0.25">
      <c r="A2677" s="59">
        <f t="shared" si="41"/>
        <v>44866</v>
      </c>
      <c r="B2677" s="60" t="s">
        <v>26</v>
      </c>
      <c r="C2677" s="60">
        <v>320190</v>
      </c>
      <c r="D2677" s="107" t="s">
        <v>194</v>
      </c>
      <c r="E2677" s="62">
        <v>208</v>
      </c>
      <c r="F2677" s="62">
        <v>174</v>
      </c>
      <c r="G2677" s="100">
        <v>34</v>
      </c>
    </row>
    <row r="2678" spans="1:7" ht="18" customHeight="1" x14ac:dyDescent="0.25">
      <c r="A2678" s="59">
        <f t="shared" si="41"/>
        <v>44866</v>
      </c>
      <c r="B2678" s="60" t="s">
        <v>26</v>
      </c>
      <c r="C2678" s="60">
        <v>320200</v>
      </c>
      <c r="D2678" s="107" t="s">
        <v>195</v>
      </c>
      <c r="E2678" s="62">
        <v>11</v>
      </c>
      <c r="F2678" s="62">
        <v>8</v>
      </c>
      <c r="G2678" s="100">
        <v>3</v>
      </c>
    </row>
    <row r="2679" spans="1:7" ht="18" customHeight="1" x14ac:dyDescent="0.25">
      <c r="A2679" s="59">
        <f t="shared" si="41"/>
        <v>44866</v>
      </c>
      <c r="B2679" s="60" t="s">
        <v>26</v>
      </c>
      <c r="C2679" s="60">
        <v>320210</v>
      </c>
      <c r="D2679" s="107" t="s">
        <v>196</v>
      </c>
      <c r="E2679" s="62">
        <v>58</v>
      </c>
      <c r="F2679" s="62">
        <v>39</v>
      </c>
      <c r="G2679" s="100">
        <v>19</v>
      </c>
    </row>
    <row r="2680" spans="1:7" ht="18" customHeight="1" x14ac:dyDescent="0.25">
      <c r="A2680" s="59">
        <f t="shared" si="41"/>
        <v>44866</v>
      </c>
      <c r="B2680" s="60" t="s">
        <v>26</v>
      </c>
      <c r="C2680" s="60">
        <v>320220</v>
      </c>
      <c r="D2680" s="107" t="s">
        <v>197</v>
      </c>
      <c r="E2680" s="62">
        <v>96</v>
      </c>
      <c r="F2680" s="62">
        <v>80</v>
      </c>
      <c r="G2680" s="100">
        <v>16</v>
      </c>
    </row>
    <row r="2681" spans="1:7" ht="18" customHeight="1" x14ac:dyDescent="0.25">
      <c r="A2681" s="59">
        <f t="shared" si="41"/>
        <v>44866</v>
      </c>
      <c r="B2681" s="60" t="s">
        <v>26</v>
      </c>
      <c r="C2681" s="60">
        <v>320225</v>
      </c>
      <c r="D2681" s="107" t="s">
        <v>198</v>
      </c>
      <c r="E2681" s="62">
        <v>31</v>
      </c>
      <c r="F2681" s="62">
        <v>18</v>
      </c>
      <c r="G2681" s="100">
        <v>13</v>
      </c>
    </row>
    <row r="2682" spans="1:7" ht="18" customHeight="1" x14ac:dyDescent="0.25">
      <c r="A2682" s="59">
        <f t="shared" si="41"/>
        <v>44866</v>
      </c>
      <c r="B2682" s="60" t="s">
        <v>26</v>
      </c>
      <c r="C2682" s="60">
        <v>320230</v>
      </c>
      <c r="D2682" s="107" t="s">
        <v>199</v>
      </c>
      <c r="E2682" s="62">
        <v>123</v>
      </c>
      <c r="F2682" s="62">
        <v>112</v>
      </c>
      <c r="G2682" s="100">
        <v>11</v>
      </c>
    </row>
    <row r="2683" spans="1:7" ht="18" customHeight="1" x14ac:dyDescent="0.25">
      <c r="A2683" s="59">
        <f t="shared" si="41"/>
        <v>44866</v>
      </c>
      <c r="B2683" s="60" t="s">
        <v>26</v>
      </c>
      <c r="C2683" s="60">
        <v>320240</v>
      </c>
      <c r="D2683" s="107" t="s">
        <v>200</v>
      </c>
      <c r="E2683" s="62">
        <v>1081</v>
      </c>
      <c r="F2683" s="62">
        <v>849</v>
      </c>
      <c r="G2683" s="100">
        <v>232</v>
      </c>
    </row>
    <row r="2684" spans="1:7" ht="18" customHeight="1" x14ac:dyDescent="0.25">
      <c r="A2684" s="59">
        <f t="shared" si="41"/>
        <v>44866</v>
      </c>
      <c r="B2684" s="60" t="s">
        <v>26</v>
      </c>
      <c r="C2684" s="60">
        <v>320245</v>
      </c>
      <c r="D2684" s="107" t="s">
        <v>201</v>
      </c>
      <c r="E2684" s="62">
        <v>106</v>
      </c>
      <c r="F2684" s="62">
        <v>103</v>
      </c>
      <c r="G2684" s="100">
        <v>3</v>
      </c>
    </row>
    <row r="2685" spans="1:7" ht="18" customHeight="1" x14ac:dyDescent="0.25">
      <c r="A2685" s="59">
        <f t="shared" si="41"/>
        <v>44866</v>
      </c>
      <c r="B2685" s="60" t="s">
        <v>26</v>
      </c>
      <c r="C2685" s="60">
        <v>320250</v>
      </c>
      <c r="D2685" s="107" t="s">
        <v>202</v>
      </c>
      <c r="E2685" s="62">
        <v>150</v>
      </c>
      <c r="F2685" s="62">
        <v>174</v>
      </c>
      <c r="G2685" s="100">
        <v>-24</v>
      </c>
    </row>
    <row r="2686" spans="1:7" ht="18" customHeight="1" x14ac:dyDescent="0.25">
      <c r="A2686" s="59">
        <f t="shared" si="41"/>
        <v>44866</v>
      </c>
      <c r="B2686" s="60" t="s">
        <v>26</v>
      </c>
      <c r="C2686" s="60">
        <v>320255</v>
      </c>
      <c r="D2686" s="107" t="s">
        <v>203</v>
      </c>
      <c r="E2686" s="62">
        <v>16</v>
      </c>
      <c r="F2686" s="62">
        <v>12</v>
      </c>
      <c r="G2686" s="100">
        <v>4</v>
      </c>
    </row>
    <row r="2687" spans="1:7" ht="18" customHeight="1" x14ac:dyDescent="0.25">
      <c r="A2687" s="59">
        <f t="shared" si="41"/>
        <v>44866</v>
      </c>
      <c r="B2687" s="60" t="s">
        <v>26</v>
      </c>
      <c r="C2687" s="60">
        <v>320260</v>
      </c>
      <c r="D2687" s="107" t="s">
        <v>204</v>
      </c>
      <c r="E2687" s="62">
        <v>81</v>
      </c>
      <c r="F2687" s="62">
        <v>81</v>
      </c>
      <c r="G2687" s="100">
        <v>0</v>
      </c>
    </row>
    <row r="2688" spans="1:7" ht="18" customHeight="1" x14ac:dyDescent="0.25">
      <c r="A2688" s="59">
        <f t="shared" si="41"/>
        <v>44866</v>
      </c>
      <c r="B2688" s="60" t="s">
        <v>26</v>
      </c>
      <c r="C2688" s="60">
        <v>320265</v>
      </c>
      <c r="D2688" s="107" t="s">
        <v>205</v>
      </c>
      <c r="E2688" s="62">
        <v>23</v>
      </c>
      <c r="F2688" s="62">
        <v>22</v>
      </c>
      <c r="G2688" s="100">
        <v>1</v>
      </c>
    </row>
    <row r="2689" spans="1:7" ht="18" customHeight="1" x14ac:dyDescent="0.25">
      <c r="A2689" s="59">
        <f t="shared" si="41"/>
        <v>44866</v>
      </c>
      <c r="B2689" s="60" t="s">
        <v>26</v>
      </c>
      <c r="C2689" s="60">
        <v>320270</v>
      </c>
      <c r="D2689" s="107" t="s">
        <v>206</v>
      </c>
      <c r="E2689" s="62">
        <v>41</v>
      </c>
      <c r="F2689" s="62">
        <v>36</v>
      </c>
      <c r="G2689" s="100">
        <v>5</v>
      </c>
    </row>
    <row r="2690" spans="1:7" ht="18" customHeight="1" x14ac:dyDescent="0.25">
      <c r="A2690" s="59">
        <f t="shared" si="41"/>
        <v>44866</v>
      </c>
      <c r="B2690" s="60" t="s">
        <v>26</v>
      </c>
      <c r="C2690" s="60">
        <v>320280</v>
      </c>
      <c r="D2690" s="107" t="s">
        <v>207</v>
      </c>
      <c r="E2690" s="62">
        <v>192</v>
      </c>
      <c r="F2690" s="62">
        <v>183</v>
      </c>
      <c r="G2690" s="100">
        <v>9</v>
      </c>
    </row>
    <row r="2691" spans="1:7" ht="18" customHeight="1" x14ac:dyDescent="0.25">
      <c r="A2691" s="59">
        <f t="shared" ref="A2691:A2754" si="42">IF(B2691&lt;&gt;"",DATE(2020,INT((ROW(A2689)-1)/78)+1,1),"")</f>
        <v>44866</v>
      </c>
      <c r="B2691" s="60" t="s">
        <v>26</v>
      </c>
      <c r="C2691" s="60">
        <v>320290</v>
      </c>
      <c r="D2691" s="107" t="s">
        <v>208</v>
      </c>
      <c r="E2691" s="62">
        <v>25</v>
      </c>
      <c r="F2691" s="62">
        <v>46</v>
      </c>
      <c r="G2691" s="100">
        <v>-21</v>
      </c>
    </row>
    <row r="2692" spans="1:7" ht="18" customHeight="1" x14ac:dyDescent="0.25">
      <c r="A2692" s="59">
        <f t="shared" si="42"/>
        <v>44866</v>
      </c>
      <c r="B2692" s="60" t="s">
        <v>26</v>
      </c>
      <c r="C2692" s="60">
        <v>320300</v>
      </c>
      <c r="D2692" s="107" t="s">
        <v>209</v>
      </c>
      <c r="E2692" s="62">
        <v>94</v>
      </c>
      <c r="F2692" s="62">
        <v>70</v>
      </c>
      <c r="G2692" s="100">
        <v>24</v>
      </c>
    </row>
    <row r="2693" spans="1:7" ht="18" customHeight="1" x14ac:dyDescent="0.25">
      <c r="A2693" s="59">
        <f t="shared" si="42"/>
        <v>44866</v>
      </c>
      <c r="B2693" s="60" t="s">
        <v>26</v>
      </c>
      <c r="C2693" s="60">
        <v>320305</v>
      </c>
      <c r="D2693" s="107" t="s">
        <v>210</v>
      </c>
      <c r="E2693" s="62">
        <v>131</v>
      </c>
      <c r="F2693" s="62">
        <v>122</v>
      </c>
      <c r="G2693" s="100">
        <v>9</v>
      </c>
    </row>
    <row r="2694" spans="1:7" ht="18" customHeight="1" x14ac:dyDescent="0.25">
      <c r="A2694" s="59">
        <f t="shared" si="42"/>
        <v>44866</v>
      </c>
      <c r="B2694" s="60" t="s">
        <v>26</v>
      </c>
      <c r="C2694" s="60">
        <v>320310</v>
      </c>
      <c r="D2694" s="107" t="s">
        <v>211</v>
      </c>
      <c r="E2694" s="62">
        <v>30</v>
      </c>
      <c r="F2694" s="62">
        <v>19</v>
      </c>
      <c r="G2694" s="100">
        <v>11</v>
      </c>
    </row>
    <row r="2695" spans="1:7" ht="18" customHeight="1" x14ac:dyDescent="0.25">
      <c r="A2695" s="59">
        <f t="shared" si="42"/>
        <v>44866</v>
      </c>
      <c r="B2695" s="60" t="s">
        <v>26</v>
      </c>
      <c r="C2695" s="60">
        <v>320313</v>
      </c>
      <c r="D2695" s="107" t="s">
        <v>212</v>
      </c>
      <c r="E2695" s="62">
        <v>240</v>
      </c>
      <c r="F2695" s="62">
        <v>434</v>
      </c>
      <c r="G2695" s="100">
        <v>-194</v>
      </c>
    </row>
    <row r="2696" spans="1:7" ht="18" customHeight="1" x14ac:dyDescent="0.25">
      <c r="A2696" s="59">
        <f t="shared" si="42"/>
        <v>44866</v>
      </c>
      <c r="B2696" s="60" t="s">
        <v>26</v>
      </c>
      <c r="C2696" s="60">
        <v>320316</v>
      </c>
      <c r="D2696" s="107" t="s">
        <v>213</v>
      </c>
      <c r="E2696" s="62">
        <v>17</v>
      </c>
      <c r="F2696" s="62">
        <v>7</v>
      </c>
      <c r="G2696" s="100">
        <v>10</v>
      </c>
    </row>
    <row r="2697" spans="1:7" ht="18" customHeight="1" x14ac:dyDescent="0.25">
      <c r="A2697" s="59">
        <f t="shared" si="42"/>
        <v>44866</v>
      </c>
      <c r="B2697" s="60" t="s">
        <v>26</v>
      </c>
      <c r="C2697" s="60">
        <v>320320</v>
      </c>
      <c r="D2697" s="107" t="s">
        <v>214</v>
      </c>
      <c r="E2697" s="62">
        <v>1967</v>
      </c>
      <c r="F2697" s="62">
        <v>1870</v>
      </c>
      <c r="G2697" s="100">
        <v>97</v>
      </c>
    </row>
    <row r="2698" spans="1:7" ht="18" customHeight="1" x14ac:dyDescent="0.25">
      <c r="A2698" s="59">
        <f t="shared" si="42"/>
        <v>44866</v>
      </c>
      <c r="B2698" s="60" t="s">
        <v>26</v>
      </c>
      <c r="C2698" s="60">
        <v>320330</v>
      </c>
      <c r="D2698" s="107" t="s">
        <v>215</v>
      </c>
      <c r="E2698" s="62">
        <v>15</v>
      </c>
      <c r="F2698" s="62">
        <v>13</v>
      </c>
      <c r="G2698" s="100">
        <v>2</v>
      </c>
    </row>
    <row r="2699" spans="1:7" ht="18" customHeight="1" x14ac:dyDescent="0.25">
      <c r="A2699" s="59">
        <f t="shared" si="42"/>
        <v>44866</v>
      </c>
      <c r="B2699" s="60" t="s">
        <v>26</v>
      </c>
      <c r="C2699" s="60">
        <v>320332</v>
      </c>
      <c r="D2699" s="107" t="s">
        <v>216</v>
      </c>
      <c r="E2699" s="62">
        <v>196</v>
      </c>
      <c r="F2699" s="62">
        <v>160</v>
      </c>
      <c r="G2699" s="100">
        <v>36</v>
      </c>
    </row>
    <row r="2700" spans="1:7" ht="18" customHeight="1" x14ac:dyDescent="0.25">
      <c r="A2700" s="59">
        <f t="shared" si="42"/>
        <v>44866</v>
      </c>
      <c r="B2700" s="60" t="s">
        <v>26</v>
      </c>
      <c r="C2700" s="60">
        <v>320334</v>
      </c>
      <c r="D2700" s="107" t="s">
        <v>217</v>
      </c>
      <c r="E2700" s="62">
        <v>184</v>
      </c>
      <c r="F2700" s="62">
        <v>196</v>
      </c>
      <c r="G2700" s="100">
        <v>-12</v>
      </c>
    </row>
    <row r="2701" spans="1:7" ht="18" customHeight="1" x14ac:dyDescent="0.25">
      <c r="A2701" s="59">
        <f t="shared" si="42"/>
        <v>44866</v>
      </c>
      <c r="B2701" s="60" t="s">
        <v>26</v>
      </c>
      <c r="C2701" s="60">
        <v>320335</v>
      </c>
      <c r="D2701" s="107" t="s">
        <v>218</v>
      </c>
      <c r="E2701" s="62">
        <v>65</v>
      </c>
      <c r="F2701" s="62">
        <v>73</v>
      </c>
      <c r="G2701" s="100">
        <v>-8</v>
      </c>
    </row>
    <row r="2702" spans="1:7" ht="18" customHeight="1" x14ac:dyDescent="0.25">
      <c r="A2702" s="59">
        <f t="shared" si="42"/>
        <v>44866</v>
      </c>
      <c r="B2702" s="60" t="s">
        <v>26</v>
      </c>
      <c r="C2702" s="60">
        <v>320340</v>
      </c>
      <c r="D2702" s="107" t="s">
        <v>219</v>
      </c>
      <c r="E2702" s="62">
        <v>69</v>
      </c>
      <c r="F2702" s="62">
        <v>35</v>
      </c>
      <c r="G2702" s="100">
        <v>34</v>
      </c>
    </row>
    <row r="2703" spans="1:7" ht="18" customHeight="1" x14ac:dyDescent="0.25">
      <c r="A2703" s="59">
        <f t="shared" si="42"/>
        <v>44866</v>
      </c>
      <c r="B2703" s="60" t="s">
        <v>26</v>
      </c>
      <c r="C2703" s="60">
        <v>320350</v>
      </c>
      <c r="D2703" s="107" t="s">
        <v>220</v>
      </c>
      <c r="E2703" s="62">
        <v>113</v>
      </c>
      <c r="F2703" s="62">
        <v>80</v>
      </c>
      <c r="G2703" s="100">
        <v>33</v>
      </c>
    </row>
    <row r="2704" spans="1:7" ht="18" customHeight="1" x14ac:dyDescent="0.25">
      <c r="A2704" s="59">
        <f t="shared" si="42"/>
        <v>44866</v>
      </c>
      <c r="B2704" s="60" t="s">
        <v>26</v>
      </c>
      <c r="C2704" s="60">
        <v>320360</v>
      </c>
      <c r="D2704" s="107" t="s">
        <v>221</v>
      </c>
      <c r="E2704" s="62">
        <v>11</v>
      </c>
      <c r="F2704" s="62">
        <v>16</v>
      </c>
      <c r="G2704" s="100">
        <v>-5</v>
      </c>
    </row>
    <row r="2705" spans="1:7" ht="18" customHeight="1" x14ac:dyDescent="0.25">
      <c r="A2705" s="59">
        <f t="shared" si="42"/>
        <v>44866</v>
      </c>
      <c r="B2705" s="60" t="s">
        <v>26</v>
      </c>
      <c r="C2705" s="60">
        <v>320370</v>
      </c>
      <c r="D2705" s="107" t="s">
        <v>222</v>
      </c>
      <c r="E2705" s="62">
        <v>55</v>
      </c>
      <c r="F2705" s="62">
        <v>46</v>
      </c>
      <c r="G2705" s="100">
        <v>9</v>
      </c>
    </row>
    <row r="2706" spans="1:7" ht="18" customHeight="1" x14ac:dyDescent="0.25">
      <c r="A2706" s="59">
        <f t="shared" si="42"/>
        <v>44866</v>
      </c>
      <c r="B2706" s="60" t="s">
        <v>26</v>
      </c>
      <c r="C2706" s="60">
        <v>320380</v>
      </c>
      <c r="D2706" s="107" t="s">
        <v>223</v>
      </c>
      <c r="E2706" s="62">
        <v>20</v>
      </c>
      <c r="F2706" s="62">
        <v>22</v>
      </c>
      <c r="G2706" s="100">
        <v>-2</v>
      </c>
    </row>
    <row r="2707" spans="1:7" ht="18" customHeight="1" x14ac:dyDescent="0.25">
      <c r="A2707" s="59">
        <f t="shared" si="42"/>
        <v>44866</v>
      </c>
      <c r="B2707" s="60" t="s">
        <v>26</v>
      </c>
      <c r="C2707" s="60">
        <v>320390</v>
      </c>
      <c r="D2707" s="107" t="s">
        <v>224</v>
      </c>
      <c r="E2707" s="62">
        <v>306</v>
      </c>
      <c r="F2707" s="62">
        <v>254</v>
      </c>
      <c r="G2707" s="100">
        <v>52</v>
      </c>
    </row>
    <row r="2708" spans="1:7" ht="18" customHeight="1" x14ac:dyDescent="0.25">
      <c r="A2708" s="59">
        <f t="shared" si="42"/>
        <v>44866</v>
      </c>
      <c r="B2708" s="60" t="s">
        <v>26</v>
      </c>
      <c r="C2708" s="60">
        <v>320400</v>
      </c>
      <c r="D2708" s="107" t="s">
        <v>225</v>
      </c>
      <c r="E2708" s="62">
        <v>32</v>
      </c>
      <c r="F2708" s="62">
        <v>21</v>
      </c>
      <c r="G2708" s="100">
        <v>11</v>
      </c>
    </row>
    <row r="2709" spans="1:7" ht="18" customHeight="1" x14ac:dyDescent="0.25">
      <c r="A2709" s="59">
        <f t="shared" si="42"/>
        <v>44866</v>
      </c>
      <c r="B2709" s="60" t="s">
        <v>26</v>
      </c>
      <c r="C2709" s="60">
        <v>320405</v>
      </c>
      <c r="D2709" s="107" t="s">
        <v>226</v>
      </c>
      <c r="E2709" s="62">
        <v>96</v>
      </c>
      <c r="F2709" s="62">
        <v>177</v>
      </c>
      <c r="G2709" s="100">
        <v>-81</v>
      </c>
    </row>
    <row r="2710" spans="1:7" ht="18" customHeight="1" x14ac:dyDescent="0.25">
      <c r="A2710" s="59">
        <f t="shared" si="42"/>
        <v>44866</v>
      </c>
      <c r="B2710" s="60" t="s">
        <v>26</v>
      </c>
      <c r="C2710" s="60">
        <v>320410</v>
      </c>
      <c r="D2710" s="107" t="s">
        <v>227</v>
      </c>
      <c r="E2710" s="62">
        <v>143</v>
      </c>
      <c r="F2710" s="62">
        <v>130</v>
      </c>
      <c r="G2710" s="100">
        <v>13</v>
      </c>
    </row>
    <row r="2711" spans="1:7" ht="18" customHeight="1" x14ac:dyDescent="0.25">
      <c r="A2711" s="59">
        <f t="shared" si="42"/>
        <v>44866</v>
      </c>
      <c r="B2711" s="60" t="s">
        <v>26</v>
      </c>
      <c r="C2711" s="60">
        <v>320420</v>
      </c>
      <c r="D2711" s="107" t="s">
        <v>228</v>
      </c>
      <c r="E2711" s="62">
        <v>131</v>
      </c>
      <c r="F2711" s="62">
        <v>84</v>
      </c>
      <c r="G2711" s="100">
        <v>47</v>
      </c>
    </row>
    <row r="2712" spans="1:7" ht="18" customHeight="1" x14ac:dyDescent="0.25">
      <c r="A2712" s="59">
        <f t="shared" si="42"/>
        <v>44866</v>
      </c>
      <c r="B2712" s="60" t="s">
        <v>26</v>
      </c>
      <c r="C2712" s="60">
        <v>320425</v>
      </c>
      <c r="D2712" s="107" t="s">
        <v>229</v>
      </c>
      <c r="E2712" s="62">
        <v>9</v>
      </c>
      <c r="F2712" s="62">
        <v>16</v>
      </c>
      <c r="G2712" s="100">
        <v>-7</v>
      </c>
    </row>
    <row r="2713" spans="1:7" ht="18" customHeight="1" x14ac:dyDescent="0.25">
      <c r="A2713" s="59">
        <f t="shared" si="42"/>
        <v>44866</v>
      </c>
      <c r="B2713" s="60" t="s">
        <v>26</v>
      </c>
      <c r="C2713" s="60">
        <v>320430</v>
      </c>
      <c r="D2713" s="107" t="s">
        <v>230</v>
      </c>
      <c r="E2713" s="62">
        <v>35</v>
      </c>
      <c r="F2713" s="62">
        <v>43</v>
      </c>
      <c r="G2713" s="100">
        <v>-8</v>
      </c>
    </row>
    <row r="2714" spans="1:7" ht="18" customHeight="1" x14ac:dyDescent="0.25">
      <c r="A2714" s="59">
        <f t="shared" si="42"/>
        <v>44866</v>
      </c>
      <c r="B2714" s="60" t="s">
        <v>26</v>
      </c>
      <c r="C2714" s="60">
        <v>320435</v>
      </c>
      <c r="D2714" s="107" t="s">
        <v>231</v>
      </c>
      <c r="E2714" s="62">
        <v>70</v>
      </c>
      <c r="F2714" s="62">
        <v>63</v>
      </c>
      <c r="G2714" s="100">
        <v>7</v>
      </c>
    </row>
    <row r="2715" spans="1:7" ht="18" customHeight="1" x14ac:dyDescent="0.25">
      <c r="A2715" s="59">
        <f t="shared" si="42"/>
        <v>44866</v>
      </c>
      <c r="B2715" s="60" t="s">
        <v>26</v>
      </c>
      <c r="C2715" s="60">
        <v>320440</v>
      </c>
      <c r="D2715" s="107" t="s">
        <v>232</v>
      </c>
      <c r="E2715" s="62">
        <v>32</v>
      </c>
      <c r="F2715" s="62">
        <v>51</v>
      </c>
      <c r="G2715" s="100">
        <v>-19</v>
      </c>
    </row>
    <row r="2716" spans="1:7" ht="18" customHeight="1" x14ac:dyDescent="0.25">
      <c r="A2716" s="59">
        <f t="shared" si="42"/>
        <v>44866</v>
      </c>
      <c r="B2716" s="60" t="s">
        <v>26</v>
      </c>
      <c r="C2716" s="60">
        <v>320450</v>
      </c>
      <c r="D2716" s="107" t="s">
        <v>233</v>
      </c>
      <c r="E2716" s="62">
        <v>29</v>
      </c>
      <c r="F2716" s="62">
        <v>21</v>
      </c>
      <c r="G2716" s="100">
        <v>8</v>
      </c>
    </row>
    <row r="2717" spans="1:7" ht="18" customHeight="1" x14ac:dyDescent="0.25">
      <c r="A2717" s="59">
        <f t="shared" si="42"/>
        <v>44866</v>
      </c>
      <c r="B2717" s="60" t="s">
        <v>26</v>
      </c>
      <c r="C2717" s="60">
        <v>320455</v>
      </c>
      <c r="D2717" s="107" t="s">
        <v>234</v>
      </c>
      <c r="E2717" s="62">
        <v>261</v>
      </c>
      <c r="F2717" s="62">
        <v>267</v>
      </c>
      <c r="G2717" s="100">
        <v>-6</v>
      </c>
    </row>
    <row r="2718" spans="1:7" ht="18" customHeight="1" x14ac:dyDescent="0.25">
      <c r="A2718" s="59">
        <f t="shared" si="42"/>
        <v>44866</v>
      </c>
      <c r="B2718" s="60" t="s">
        <v>26</v>
      </c>
      <c r="C2718" s="60">
        <v>320460</v>
      </c>
      <c r="D2718" s="107" t="s">
        <v>235</v>
      </c>
      <c r="E2718" s="62">
        <v>133</v>
      </c>
      <c r="F2718" s="62">
        <v>131</v>
      </c>
      <c r="G2718" s="100">
        <v>2</v>
      </c>
    </row>
    <row r="2719" spans="1:7" ht="18" customHeight="1" x14ac:dyDescent="0.25">
      <c r="A2719" s="59">
        <f t="shared" si="42"/>
        <v>44866</v>
      </c>
      <c r="B2719" s="60" t="s">
        <v>26</v>
      </c>
      <c r="C2719" s="60">
        <v>320465</v>
      </c>
      <c r="D2719" s="107" t="s">
        <v>236</v>
      </c>
      <c r="E2719" s="62">
        <v>26</v>
      </c>
      <c r="F2719" s="62">
        <v>30</v>
      </c>
      <c r="G2719" s="100">
        <v>-4</v>
      </c>
    </row>
    <row r="2720" spans="1:7" ht="18" customHeight="1" x14ac:dyDescent="0.25">
      <c r="A2720" s="59">
        <f t="shared" si="42"/>
        <v>44866</v>
      </c>
      <c r="B2720" s="60" t="s">
        <v>26</v>
      </c>
      <c r="C2720" s="60">
        <v>320470</v>
      </c>
      <c r="D2720" s="107" t="s">
        <v>237</v>
      </c>
      <c r="E2720" s="62">
        <v>256</v>
      </c>
      <c r="F2720" s="62">
        <v>259</v>
      </c>
      <c r="G2720" s="100">
        <v>-3</v>
      </c>
    </row>
    <row r="2721" spans="1:7" ht="18" customHeight="1" x14ac:dyDescent="0.25">
      <c r="A2721" s="59">
        <f t="shared" si="42"/>
        <v>44866</v>
      </c>
      <c r="B2721" s="60" t="s">
        <v>26</v>
      </c>
      <c r="C2721" s="60">
        <v>320480</v>
      </c>
      <c r="D2721" s="107" t="s">
        <v>238</v>
      </c>
      <c r="E2721" s="62">
        <v>15</v>
      </c>
      <c r="F2721" s="62">
        <v>24</v>
      </c>
      <c r="G2721" s="100">
        <v>-9</v>
      </c>
    </row>
    <row r="2722" spans="1:7" ht="18" customHeight="1" x14ac:dyDescent="0.25">
      <c r="A2722" s="59">
        <f t="shared" si="42"/>
        <v>44866</v>
      </c>
      <c r="B2722" s="60" t="s">
        <v>26</v>
      </c>
      <c r="C2722" s="60">
        <v>320490</v>
      </c>
      <c r="D2722" s="107" t="s">
        <v>239</v>
      </c>
      <c r="E2722" s="62">
        <v>1188</v>
      </c>
      <c r="F2722" s="62">
        <v>934</v>
      </c>
      <c r="G2722" s="100">
        <v>254</v>
      </c>
    </row>
    <row r="2723" spans="1:7" ht="18" customHeight="1" x14ac:dyDescent="0.25">
      <c r="A2723" s="59">
        <f t="shared" si="42"/>
        <v>44866</v>
      </c>
      <c r="B2723" s="60" t="s">
        <v>26</v>
      </c>
      <c r="C2723" s="60">
        <v>320495</v>
      </c>
      <c r="D2723" s="107" t="s">
        <v>240</v>
      </c>
      <c r="E2723" s="62">
        <v>58</v>
      </c>
      <c r="F2723" s="62">
        <v>46</v>
      </c>
      <c r="G2723" s="100">
        <v>12</v>
      </c>
    </row>
    <row r="2724" spans="1:7" ht="18" customHeight="1" x14ac:dyDescent="0.25">
      <c r="A2724" s="59">
        <f t="shared" si="42"/>
        <v>44866</v>
      </c>
      <c r="B2724" s="60" t="s">
        <v>26</v>
      </c>
      <c r="C2724" s="60">
        <v>320500</v>
      </c>
      <c r="D2724" s="107" t="s">
        <v>241</v>
      </c>
      <c r="E2724" s="62">
        <v>7010</v>
      </c>
      <c r="F2724" s="62">
        <v>6405</v>
      </c>
      <c r="G2724" s="100">
        <v>605</v>
      </c>
    </row>
    <row r="2725" spans="1:7" ht="18" customHeight="1" x14ac:dyDescent="0.25">
      <c r="A2725" s="59">
        <f t="shared" si="42"/>
        <v>44866</v>
      </c>
      <c r="B2725" s="60" t="s">
        <v>26</v>
      </c>
      <c r="C2725" s="60">
        <v>320501</v>
      </c>
      <c r="D2725" s="107" t="s">
        <v>242</v>
      </c>
      <c r="E2725" s="62">
        <v>181</v>
      </c>
      <c r="F2725" s="62">
        <v>214</v>
      </c>
      <c r="G2725" s="100">
        <v>-33</v>
      </c>
    </row>
    <row r="2726" spans="1:7" ht="18" customHeight="1" x14ac:dyDescent="0.25">
      <c r="A2726" s="59">
        <f t="shared" si="42"/>
        <v>44866</v>
      </c>
      <c r="B2726" s="60" t="s">
        <v>26</v>
      </c>
      <c r="C2726" s="60">
        <v>320503</v>
      </c>
      <c r="D2726" s="107" t="s">
        <v>243</v>
      </c>
      <c r="E2726" s="62">
        <v>89</v>
      </c>
      <c r="F2726" s="62">
        <v>81</v>
      </c>
      <c r="G2726" s="100">
        <v>8</v>
      </c>
    </row>
    <row r="2727" spans="1:7" ht="18" customHeight="1" x14ac:dyDescent="0.25">
      <c r="A2727" s="59">
        <f t="shared" si="42"/>
        <v>44866</v>
      </c>
      <c r="B2727" s="60" t="s">
        <v>26</v>
      </c>
      <c r="C2727" s="60">
        <v>320506</v>
      </c>
      <c r="D2727" s="107" t="s">
        <v>244</v>
      </c>
      <c r="E2727" s="62">
        <v>187</v>
      </c>
      <c r="F2727" s="62">
        <v>172</v>
      </c>
      <c r="G2727" s="100">
        <v>15</v>
      </c>
    </row>
    <row r="2728" spans="1:7" ht="18" customHeight="1" x14ac:dyDescent="0.25">
      <c r="A2728" s="59">
        <f t="shared" si="42"/>
        <v>44866</v>
      </c>
      <c r="B2728" s="60" t="s">
        <v>26</v>
      </c>
      <c r="C2728" s="60">
        <v>320510</v>
      </c>
      <c r="D2728" s="107" t="s">
        <v>245</v>
      </c>
      <c r="E2728" s="62">
        <v>690</v>
      </c>
      <c r="F2728" s="62">
        <v>500</v>
      </c>
      <c r="G2728" s="100">
        <v>190</v>
      </c>
    </row>
    <row r="2729" spans="1:7" ht="18" customHeight="1" x14ac:dyDescent="0.25">
      <c r="A2729" s="59">
        <f t="shared" si="42"/>
        <v>44866</v>
      </c>
      <c r="B2729" s="60" t="s">
        <v>26</v>
      </c>
      <c r="C2729" s="60">
        <v>320515</v>
      </c>
      <c r="D2729" s="107" t="s">
        <v>246</v>
      </c>
      <c r="E2729" s="62">
        <v>14</v>
      </c>
      <c r="F2729" s="62">
        <v>13</v>
      </c>
      <c r="G2729" s="100">
        <v>1</v>
      </c>
    </row>
    <row r="2730" spans="1:7" ht="18" customHeight="1" x14ac:dyDescent="0.25">
      <c r="A2730" s="59">
        <f t="shared" si="42"/>
        <v>44866</v>
      </c>
      <c r="B2730" s="60" t="s">
        <v>26</v>
      </c>
      <c r="C2730" s="60">
        <v>320517</v>
      </c>
      <c r="D2730" s="107" t="s">
        <v>247</v>
      </c>
      <c r="E2730" s="62">
        <v>83</v>
      </c>
      <c r="F2730" s="62">
        <v>63</v>
      </c>
      <c r="G2730" s="100">
        <v>20</v>
      </c>
    </row>
    <row r="2731" spans="1:7" ht="18" customHeight="1" x14ac:dyDescent="0.25">
      <c r="A2731" s="59">
        <f t="shared" si="42"/>
        <v>44866</v>
      </c>
      <c r="B2731" s="60" t="s">
        <v>26</v>
      </c>
      <c r="C2731" s="60">
        <v>320520</v>
      </c>
      <c r="D2731" s="107" t="s">
        <v>248</v>
      </c>
      <c r="E2731" s="62">
        <v>4823</v>
      </c>
      <c r="F2731" s="62">
        <v>4285</v>
      </c>
      <c r="G2731" s="100">
        <v>538</v>
      </c>
    </row>
    <row r="2732" spans="1:7" ht="18" customHeight="1" x14ac:dyDescent="0.25">
      <c r="A2732" s="59">
        <f t="shared" si="42"/>
        <v>44866</v>
      </c>
      <c r="B2732" s="60" t="s">
        <v>26</v>
      </c>
      <c r="C2732" s="60">
        <v>320530</v>
      </c>
      <c r="D2732" s="107" t="s">
        <v>249</v>
      </c>
      <c r="E2732" s="62">
        <v>6025</v>
      </c>
      <c r="F2732" s="62">
        <v>5047</v>
      </c>
      <c r="G2732" s="100">
        <v>978</v>
      </c>
    </row>
    <row r="2733" spans="1:7" ht="18" customHeight="1" x14ac:dyDescent="0.25">
      <c r="A2733" s="59">
        <f t="shared" si="42"/>
        <v>44896</v>
      </c>
      <c r="B2733" s="60" t="s">
        <v>26</v>
      </c>
      <c r="C2733" s="60">
        <v>320010</v>
      </c>
      <c r="D2733" s="107" t="s">
        <v>172</v>
      </c>
      <c r="E2733" s="62">
        <v>84</v>
      </c>
      <c r="F2733" s="62">
        <v>78</v>
      </c>
      <c r="G2733" s="100">
        <v>6</v>
      </c>
    </row>
    <row r="2734" spans="1:7" ht="18" customHeight="1" x14ac:dyDescent="0.25">
      <c r="A2734" s="59">
        <f t="shared" si="42"/>
        <v>44896</v>
      </c>
      <c r="B2734" s="60" t="s">
        <v>26</v>
      </c>
      <c r="C2734" s="60">
        <v>320013</v>
      </c>
      <c r="D2734" s="107" t="s">
        <v>173</v>
      </c>
      <c r="E2734" s="62">
        <v>13</v>
      </c>
      <c r="F2734" s="62">
        <v>89</v>
      </c>
      <c r="G2734" s="100">
        <v>-76</v>
      </c>
    </row>
    <row r="2735" spans="1:7" ht="18" customHeight="1" x14ac:dyDescent="0.25">
      <c r="A2735" s="59">
        <f t="shared" si="42"/>
        <v>44896</v>
      </c>
      <c r="B2735" s="60" t="s">
        <v>26</v>
      </c>
      <c r="C2735" s="60">
        <v>320016</v>
      </c>
      <c r="D2735" s="107" t="s">
        <v>174</v>
      </c>
      <c r="E2735" s="62">
        <v>6</v>
      </c>
      <c r="F2735" s="62">
        <v>14</v>
      </c>
      <c r="G2735" s="100">
        <v>-8</v>
      </c>
    </row>
    <row r="2736" spans="1:7" ht="18" customHeight="1" x14ac:dyDescent="0.25">
      <c r="A2736" s="59">
        <f t="shared" si="42"/>
        <v>44896</v>
      </c>
      <c r="B2736" s="60" t="s">
        <v>26</v>
      </c>
      <c r="C2736" s="60">
        <v>320020</v>
      </c>
      <c r="D2736" s="107" t="s">
        <v>175</v>
      </c>
      <c r="E2736" s="62">
        <v>197</v>
      </c>
      <c r="F2736" s="62">
        <v>100</v>
      </c>
      <c r="G2736" s="100">
        <v>97</v>
      </c>
    </row>
    <row r="2737" spans="1:7" ht="18" customHeight="1" x14ac:dyDescent="0.25">
      <c r="A2737" s="59">
        <f t="shared" si="42"/>
        <v>44896</v>
      </c>
      <c r="B2737" s="60" t="s">
        <v>26</v>
      </c>
      <c r="C2737" s="60">
        <v>320030</v>
      </c>
      <c r="D2737" s="107" t="s">
        <v>176</v>
      </c>
      <c r="E2737" s="62">
        <v>108</v>
      </c>
      <c r="F2737" s="62">
        <v>105</v>
      </c>
      <c r="G2737" s="100">
        <v>3</v>
      </c>
    </row>
    <row r="2738" spans="1:7" ht="18" customHeight="1" x14ac:dyDescent="0.25">
      <c r="A2738" s="59">
        <f t="shared" si="42"/>
        <v>44896</v>
      </c>
      <c r="B2738" s="60" t="s">
        <v>26</v>
      </c>
      <c r="C2738" s="60">
        <v>320035</v>
      </c>
      <c r="D2738" s="107" t="s">
        <v>177</v>
      </c>
      <c r="E2738" s="62">
        <v>9</v>
      </c>
      <c r="F2738" s="62">
        <v>102</v>
      </c>
      <c r="G2738" s="100">
        <v>-93</v>
      </c>
    </row>
    <row r="2739" spans="1:7" ht="18" customHeight="1" x14ac:dyDescent="0.25">
      <c r="A2739" s="59">
        <f t="shared" si="42"/>
        <v>44896</v>
      </c>
      <c r="B2739" s="60" t="s">
        <v>26</v>
      </c>
      <c r="C2739" s="60">
        <v>320040</v>
      </c>
      <c r="D2739" s="107" t="s">
        <v>178</v>
      </c>
      <c r="E2739" s="62">
        <v>243</v>
      </c>
      <c r="F2739" s="62">
        <v>432</v>
      </c>
      <c r="G2739" s="100">
        <v>-189</v>
      </c>
    </row>
    <row r="2740" spans="1:7" ht="18" customHeight="1" x14ac:dyDescent="0.25">
      <c r="A2740" s="59">
        <f t="shared" si="42"/>
        <v>44896</v>
      </c>
      <c r="B2740" s="60" t="s">
        <v>26</v>
      </c>
      <c r="C2740" s="60">
        <v>320050</v>
      </c>
      <c r="D2740" s="107" t="s">
        <v>179</v>
      </c>
      <c r="E2740" s="62">
        <v>4</v>
      </c>
      <c r="F2740" s="62">
        <v>11</v>
      </c>
      <c r="G2740" s="100">
        <v>-7</v>
      </c>
    </row>
    <row r="2741" spans="1:7" ht="18" customHeight="1" x14ac:dyDescent="0.25">
      <c r="A2741" s="59">
        <f t="shared" si="42"/>
        <v>44896</v>
      </c>
      <c r="B2741" s="60" t="s">
        <v>26</v>
      </c>
      <c r="C2741" s="60">
        <v>320060</v>
      </c>
      <c r="D2741" s="107" t="s">
        <v>180</v>
      </c>
      <c r="E2741" s="62">
        <v>1284</v>
      </c>
      <c r="F2741" s="62">
        <v>1978</v>
      </c>
      <c r="G2741" s="100">
        <v>-694</v>
      </c>
    </row>
    <row r="2742" spans="1:7" ht="18" customHeight="1" x14ac:dyDescent="0.25">
      <c r="A2742" s="59">
        <f t="shared" si="42"/>
        <v>44896</v>
      </c>
      <c r="B2742" s="60" t="s">
        <v>26</v>
      </c>
      <c r="C2742" s="60">
        <v>320070</v>
      </c>
      <c r="D2742" s="107" t="s">
        <v>181</v>
      </c>
      <c r="E2742" s="62">
        <v>44</v>
      </c>
      <c r="F2742" s="62">
        <v>69</v>
      </c>
      <c r="G2742" s="100">
        <v>-25</v>
      </c>
    </row>
    <row r="2743" spans="1:7" ht="18" customHeight="1" x14ac:dyDescent="0.25">
      <c r="A2743" s="59">
        <f t="shared" si="42"/>
        <v>44896</v>
      </c>
      <c r="B2743" s="60" t="s">
        <v>26</v>
      </c>
      <c r="C2743" s="60">
        <v>320080</v>
      </c>
      <c r="D2743" s="107" t="s">
        <v>182</v>
      </c>
      <c r="E2743" s="62">
        <v>139</v>
      </c>
      <c r="F2743" s="62">
        <v>178</v>
      </c>
      <c r="G2743" s="100">
        <v>-39</v>
      </c>
    </row>
    <row r="2744" spans="1:7" ht="18" customHeight="1" x14ac:dyDescent="0.25">
      <c r="A2744" s="59">
        <f t="shared" si="42"/>
        <v>44896</v>
      </c>
      <c r="B2744" s="60" t="s">
        <v>26</v>
      </c>
      <c r="C2744" s="60">
        <v>320090</v>
      </c>
      <c r="D2744" s="107" t="s">
        <v>183</v>
      </c>
      <c r="E2744" s="62">
        <v>188</v>
      </c>
      <c r="F2744" s="62">
        <v>273</v>
      </c>
      <c r="G2744" s="100">
        <v>-85</v>
      </c>
    </row>
    <row r="2745" spans="1:7" ht="18" customHeight="1" x14ac:dyDescent="0.25">
      <c r="A2745" s="59">
        <f t="shared" si="42"/>
        <v>44896</v>
      </c>
      <c r="B2745" s="60" t="s">
        <v>26</v>
      </c>
      <c r="C2745" s="60">
        <v>320100</v>
      </c>
      <c r="D2745" s="107" t="s">
        <v>184</v>
      </c>
      <c r="E2745" s="62">
        <v>31</v>
      </c>
      <c r="F2745" s="62">
        <v>73</v>
      </c>
      <c r="G2745" s="100">
        <v>-42</v>
      </c>
    </row>
    <row r="2746" spans="1:7" ht="18" customHeight="1" x14ac:dyDescent="0.25">
      <c r="A2746" s="59">
        <f t="shared" si="42"/>
        <v>44896</v>
      </c>
      <c r="B2746" s="60" t="s">
        <v>26</v>
      </c>
      <c r="C2746" s="60">
        <v>320110</v>
      </c>
      <c r="D2746" s="107" t="s">
        <v>185</v>
      </c>
      <c r="E2746" s="62">
        <v>29</v>
      </c>
      <c r="F2746" s="62">
        <v>29</v>
      </c>
      <c r="G2746" s="100">
        <v>0</v>
      </c>
    </row>
    <row r="2747" spans="1:7" ht="18" customHeight="1" x14ac:dyDescent="0.25">
      <c r="A2747" s="59">
        <f t="shared" si="42"/>
        <v>44896</v>
      </c>
      <c r="B2747" s="60" t="s">
        <v>26</v>
      </c>
      <c r="C2747" s="60">
        <v>320115</v>
      </c>
      <c r="D2747" s="107" t="s">
        <v>186</v>
      </c>
      <c r="E2747" s="62">
        <v>22</v>
      </c>
      <c r="F2747" s="62">
        <v>20</v>
      </c>
      <c r="G2747" s="100">
        <v>2</v>
      </c>
    </row>
    <row r="2748" spans="1:7" ht="18" customHeight="1" x14ac:dyDescent="0.25">
      <c r="A2748" s="59">
        <f t="shared" si="42"/>
        <v>44896</v>
      </c>
      <c r="B2748" s="60" t="s">
        <v>26</v>
      </c>
      <c r="C2748" s="60">
        <v>320120</v>
      </c>
      <c r="D2748" s="107" t="s">
        <v>187</v>
      </c>
      <c r="E2748" s="62">
        <v>1035</v>
      </c>
      <c r="F2748" s="62">
        <v>1637</v>
      </c>
      <c r="G2748" s="100">
        <v>-602</v>
      </c>
    </row>
    <row r="2749" spans="1:7" ht="18" customHeight="1" x14ac:dyDescent="0.25">
      <c r="A2749" s="59">
        <f t="shared" si="42"/>
        <v>44896</v>
      </c>
      <c r="B2749" s="60" t="s">
        <v>26</v>
      </c>
      <c r="C2749" s="60">
        <v>320130</v>
      </c>
      <c r="D2749" s="107" t="s">
        <v>188</v>
      </c>
      <c r="E2749" s="62">
        <v>2132</v>
      </c>
      <c r="F2749" s="62">
        <v>2535</v>
      </c>
      <c r="G2749" s="100">
        <v>-403</v>
      </c>
    </row>
    <row r="2750" spans="1:7" ht="18" customHeight="1" x14ac:dyDescent="0.25">
      <c r="A2750" s="59">
        <f t="shared" si="42"/>
        <v>44896</v>
      </c>
      <c r="B2750" s="60" t="s">
        <v>26</v>
      </c>
      <c r="C2750" s="60">
        <v>320140</v>
      </c>
      <c r="D2750" s="107" t="s">
        <v>189</v>
      </c>
      <c r="E2750" s="62">
        <v>228</v>
      </c>
      <c r="F2750" s="62">
        <v>275</v>
      </c>
      <c r="G2750" s="100">
        <v>-47</v>
      </c>
    </row>
    <row r="2751" spans="1:7" ht="18" customHeight="1" x14ac:dyDescent="0.25">
      <c r="A2751" s="59">
        <f t="shared" si="42"/>
        <v>44896</v>
      </c>
      <c r="B2751" s="60" t="s">
        <v>26</v>
      </c>
      <c r="C2751" s="60">
        <v>320150</v>
      </c>
      <c r="D2751" s="107" t="s">
        <v>190</v>
      </c>
      <c r="E2751" s="62">
        <v>954</v>
      </c>
      <c r="F2751" s="62">
        <v>1599</v>
      </c>
      <c r="G2751" s="100">
        <v>-645</v>
      </c>
    </row>
    <row r="2752" spans="1:7" ht="18" customHeight="1" x14ac:dyDescent="0.25">
      <c r="A2752" s="59">
        <f t="shared" si="42"/>
        <v>44896</v>
      </c>
      <c r="B2752" s="60" t="s">
        <v>26</v>
      </c>
      <c r="C2752" s="60">
        <v>320160</v>
      </c>
      <c r="D2752" s="107" t="s">
        <v>191</v>
      </c>
      <c r="E2752" s="62">
        <v>120</v>
      </c>
      <c r="F2752" s="62">
        <v>121</v>
      </c>
      <c r="G2752" s="100">
        <v>-1</v>
      </c>
    </row>
    <row r="2753" spans="1:7" ht="18" customHeight="1" x14ac:dyDescent="0.25">
      <c r="A2753" s="59">
        <f t="shared" si="42"/>
        <v>44896</v>
      </c>
      <c r="B2753" s="60" t="s">
        <v>26</v>
      </c>
      <c r="C2753" s="60">
        <v>320170</v>
      </c>
      <c r="D2753" s="107" t="s">
        <v>192</v>
      </c>
      <c r="E2753" s="62">
        <v>37</v>
      </c>
      <c r="F2753" s="62">
        <v>42</v>
      </c>
      <c r="G2753" s="100">
        <v>-5</v>
      </c>
    </row>
    <row r="2754" spans="1:7" ht="18" customHeight="1" x14ac:dyDescent="0.25">
      <c r="A2754" s="59">
        <f t="shared" si="42"/>
        <v>44896</v>
      </c>
      <c r="B2754" s="60" t="s">
        <v>26</v>
      </c>
      <c r="C2754" s="60">
        <v>320180</v>
      </c>
      <c r="D2754" s="107" t="s">
        <v>193</v>
      </c>
      <c r="E2754" s="62">
        <v>4</v>
      </c>
      <c r="F2754" s="62">
        <v>22</v>
      </c>
      <c r="G2754" s="100">
        <v>-18</v>
      </c>
    </row>
    <row r="2755" spans="1:7" ht="18" customHeight="1" x14ac:dyDescent="0.25">
      <c r="A2755" s="59">
        <f t="shared" ref="A2755:A2818" si="43">IF(B2755&lt;&gt;"",DATE(2020,INT((ROW(A2753)-1)/78)+1,1),"")</f>
        <v>44896</v>
      </c>
      <c r="B2755" s="60" t="s">
        <v>26</v>
      </c>
      <c r="C2755" s="60">
        <v>320190</v>
      </c>
      <c r="D2755" s="107" t="s">
        <v>194</v>
      </c>
      <c r="E2755" s="62">
        <v>188</v>
      </c>
      <c r="F2755" s="62">
        <v>217</v>
      </c>
      <c r="G2755" s="100">
        <v>-29</v>
      </c>
    </row>
    <row r="2756" spans="1:7" ht="18" customHeight="1" x14ac:dyDescent="0.25">
      <c r="A2756" s="59">
        <f t="shared" si="43"/>
        <v>44896</v>
      </c>
      <c r="B2756" s="60" t="s">
        <v>26</v>
      </c>
      <c r="C2756" s="60">
        <v>320200</v>
      </c>
      <c r="D2756" s="107" t="s">
        <v>195</v>
      </c>
      <c r="E2756" s="62">
        <v>13</v>
      </c>
      <c r="F2756" s="62">
        <v>38</v>
      </c>
      <c r="G2756" s="100">
        <v>-25</v>
      </c>
    </row>
    <row r="2757" spans="1:7" ht="18" customHeight="1" x14ac:dyDescent="0.25">
      <c r="A2757" s="59">
        <f t="shared" si="43"/>
        <v>44896</v>
      </c>
      <c r="B2757" s="60" t="s">
        <v>26</v>
      </c>
      <c r="C2757" s="60">
        <v>320210</v>
      </c>
      <c r="D2757" s="107" t="s">
        <v>196</v>
      </c>
      <c r="E2757" s="62">
        <v>34</v>
      </c>
      <c r="F2757" s="62">
        <v>60</v>
      </c>
      <c r="G2757" s="100">
        <v>-26</v>
      </c>
    </row>
    <row r="2758" spans="1:7" ht="18" customHeight="1" x14ac:dyDescent="0.25">
      <c r="A2758" s="59">
        <f t="shared" si="43"/>
        <v>44896</v>
      </c>
      <c r="B2758" s="60" t="s">
        <v>26</v>
      </c>
      <c r="C2758" s="60">
        <v>320220</v>
      </c>
      <c r="D2758" s="107" t="s">
        <v>197</v>
      </c>
      <c r="E2758" s="62">
        <v>71</v>
      </c>
      <c r="F2758" s="62">
        <v>87</v>
      </c>
      <c r="G2758" s="100">
        <v>-16</v>
      </c>
    </row>
    <row r="2759" spans="1:7" ht="18" customHeight="1" x14ac:dyDescent="0.25">
      <c r="A2759" s="59">
        <f t="shared" si="43"/>
        <v>44896</v>
      </c>
      <c r="B2759" s="60" t="s">
        <v>26</v>
      </c>
      <c r="C2759" s="60">
        <v>320225</v>
      </c>
      <c r="D2759" s="107" t="s">
        <v>198</v>
      </c>
      <c r="E2759" s="62">
        <v>22</v>
      </c>
      <c r="F2759" s="62">
        <v>51</v>
      </c>
      <c r="G2759" s="100">
        <v>-29</v>
      </c>
    </row>
    <row r="2760" spans="1:7" ht="18" customHeight="1" x14ac:dyDescent="0.25">
      <c r="A2760" s="59">
        <f t="shared" si="43"/>
        <v>44896</v>
      </c>
      <c r="B2760" s="60" t="s">
        <v>26</v>
      </c>
      <c r="C2760" s="60">
        <v>320230</v>
      </c>
      <c r="D2760" s="107" t="s">
        <v>199</v>
      </c>
      <c r="E2760" s="62">
        <v>127</v>
      </c>
      <c r="F2760" s="62">
        <v>127</v>
      </c>
      <c r="G2760" s="100">
        <v>0</v>
      </c>
    </row>
    <row r="2761" spans="1:7" ht="18" customHeight="1" x14ac:dyDescent="0.25">
      <c r="A2761" s="59">
        <f t="shared" si="43"/>
        <v>44896</v>
      </c>
      <c r="B2761" s="60" t="s">
        <v>26</v>
      </c>
      <c r="C2761" s="60">
        <v>320240</v>
      </c>
      <c r="D2761" s="107" t="s">
        <v>200</v>
      </c>
      <c r="E2761" s="62">
        <v>1455</v>
      </c>
      <c r="F2761" s="62">
        <v>881</v>
      </c>
      <c r="G2761" s="100">
        <v>574</v>
      </c>
    </row>
    <row r="2762" spans="1:7" ht="18" customHeight="1" x14ac:dyDescent="0.25">
      <c r="A2762" s="59">
        <f t="shared" si="43"/>
        <v>44896</v>
      </c>
      <c r="B2762" s="60" t="s">
        <v>26</v>
      </c>
      <c r="C2762" s="60">
        <v>320245</v>
      </c>
      <c r="D2762" s="107" t="s">
        <v>201</v>
      </c>
      <c r="E2762" s="62">
        <v>68</v>
      </c>
      <c r="F2762" s="62">
        <v>73</v>
      </c>
      <c r="G2762" s="100">
        <v>-5</v>
      </c>
    </row>
    <row r="2763" spans="1:7" ht="18" customHeight="1" x14ac:dyDescent="0.25">
      <c r="A2763" s="59">
        <f t="shared" si="43"/>
        <v>44896</v>
      </c>
      <c r="B2763" s="60" t="s">
        <v>26</v>
      </c>
      <c r="C2763" s="60">
        <v>320250</v>
      </c>
      <c r="D2763" s="107" t="s">
        <v>202</v>
      </c>
      <c r="E2763" s="62">
        <v>114</v>
      </c>
      <c r="F2763" s="62">
        <v>188</v>
      </c>
      <c r="G2763" s="100">
        <v>-74</v>
      </c>
    </row>
    <row r="2764" spans="1:7" ht="18" customHeight="1" x14ac:dyDescent="0.25">
      <c r="A2764" s="59">
        <f t="shared" si="43"/>
        <v>44896</v>
      </c>
      <c r="B2764" s="60" t="s">
        <v>26</v>
      </c>
      <c r="C2764" s="60">
        <v>320255</v>
      </c>
      <c r="D2764" s="107" t="s">
        <v>203</v>
      </c>
      <c r="E2764" s="62">
        <v>9</v>
      </c>
      <c r="F2764" s="62">
        <v>10</v>
      </c>
      <c r="G2764" s="100">
        <v>-1</v>
      </c>
    </row>
    <row r="2765" spans="1:7" ht="18" customHeight="1" x14ac:dyDescent="0.25">
      <c r="A2765" s="59">
        <f t="shared" si="43"/>
        <v>44896</v>
      </c>
      <c r="B2765" s="60" t="s">
        <v>26</v>
      </c>
      <c r="C2765" s="60">
        <v>320260</v>
      </c>
      <c r="D2765" s="107" t="s">
        <v>204</v>
      </c>
      <c r="E2765" s="62">
        <v>61</v>
      </c>
      <c r="F2765" s="62">
        <v>89</v>
      </c>
      <c r="G2765" s="100">
        <v>-28</v>
      </c>
    </row>
    <row r="2766" spans="1:7" ht="18" customHeight="1" x14ac:dyDescent="0.25">
      <c r="A2766" s="59">
        <f t="shared" si="43"/>
        <v>44896</v>
      </c>
      <c r="B2766" s="60" t="s">
        <v>26</v>
      </c>
      <c r="C2766" s="60">
        <v>320265</v>
      </c>
      <c r="D2766" s="107" t="s">
        <v>205</v>
      </c>
      <c r="E2766" s="62">
        <v>38</v>
      </c>
      <c r="F2766" s="62">
        <v>22</v>
      </c>
      <c r="G2766" s="100">
        <v>16</v>
      </c>
    </row>
    <row r="2767" spans="1:7" ht="18" customHeight="1" x14ac:dyDescent="0.25">
      <c r="A2767" s="59">
        <f t="shared" si="43"/>
        <v>44896</v>
      </c>
      <c r="B2767" s="60" t="s">
        <v>26</v>
      </c>
      <c r="C2767" s="60">
        <v>320270</v>
      </c>
      <c r="D2767" s="107" t="s">
        <v>206</v>
      </c>
      <c r="E2767" s="62">
        <v>33</v>
      </c>
      <c r="F2767" s="62">
        <v>296</v>
      </c>
      <c r="G2767" s="100">
        <v>-263</v>
      </c>
    </row>
    <row r="2768" spans="1:7" ht="18" customHeight="1" x14ac:dyDescent="0.25">
      <c r="A2768" s="59">
        <f t="shared" si="43"/>
        <v>44896</v>
      </c>
      <c r="B2768" s="60" t="s">
        <v>26</v>
      </c>
      <c r="C2768" s="60">
        <v>320280</v>
      </c>
      <c r="D2768" s="107" t="s">
        <v>207</v>
      </c>
      <c r="E2768" s="62">
        <v>116</v>
      </c>
      <c r="F2768" s="62">
        <v>292</v>
      </c>
      <c r="G2768" s="100">
        <v>-176</v>
      </c>
    </row>
    <row r="2769" spans="1:7" ht="18" customHeight="1" x14ac:dyDescent="0.25">
      <c r="A2769" s="59">
        <f t="shared" si="43"/>
        <v>44896</v>
      </c>
      <c r="B2769" s="60" t="s">
        <v>26</v>
      </c>
      <c r="C2769" s="60">
        <v>320290</v>
      </c>
      <c r="D2769" s="107" t="s">
        <v>208</v>
      </c>
      <c r="E2769" s="62">
        <v>39</v>
      </c>
      <c r="F2769" s="62">
        <v>38</v>
      </c>
      <c r="G2769" s="100">
        <v>1</v>
      </c>
    </row>
    <row r="2770" spans="1:7" ht="18" customHeight="1" x14ac:dyDescent="0.25">
      <c r="A2770" s="59">
        <f t="shared" si="43"/>
        <v>44896</v>
      </c>
      <c r="B2770" s="60" t="s">
        <v>26</v>
      </c>
      <c r="C2770" s="60">
        <v>320300</v>
      </c>
      <c r="D2770" s="107" t="s">
        <v>209</v>
      </c>
      <c r="E2770" s="62">
        <v>92</v>
      </c>
      <c r="F2770" s="62">
        <v>136</v>
      </c>
      <c r="G2770" s="100">
        <v>-44</v>
      </c>
    </row>
    <row r="2771" spans="1:7" ht="18" customHeight="1" x14ac:dyDescent="0.25">
      <c r="A2771" s="59">
        <f t="shared" si="43"/>
        <v>44896</v>
      </c>
      <c r="B2771" s="60" t="s">
        <v>26</v>
      </c>
      <c r="C2771" s="60">
        <v>320305</v>
      </c>
      <c r="D2771" s="107" t="s">
        <v>210</v>
      </c>
      <c r="E2771" s="62">
        <v>102</v>
      </c>
      <c r="F2771" s="62">
        <v>156</v>
      </c>
      <c r="G2771" s="100">
        <v>-54</v>
      </c>
    </row>
    <row r="2772" spans="1:7" ht="18" customHeight="1" x14ac:dyDescent="0.25">
      <c r="A2772" s="59">
        <f t="shared" si="43"/>
        <v>44896</v>
      </c>
      <c r="B2772" s="60" t="s">
        <v>26</v>
      </c>
      <c r="C2772" s="60">
        <v>320310</v>
      </c>
      <c r="D2772" s="107" t="s">
        <v>211</v>
      </c>
      <c r="E2772" s="62">
        <v>18</v>
      </c>
      <c r="F2772" s="62">
        <v>21</v>
      </c>
      <c r="G2772" s="100">
        <v>-3</v>
      </c>
    </row>
    <row r="2773" spans="1:7" ht="18" customHeight="1" x14ac:dyDescent="0.25">
      <c r="A2773" s="59">
        <f t="shared" si="43"/>
        <v>44896</v>
      </c>
      <c r="B2773" s="60" t="s">
        <v>26</v>
      </c>
      <c r="C2773" s="60">
        <v>320313</v>
      </c>
      <c r="D2773" s="107" t="s">
        <v>212</v>
      </c>
      <c r="E2773" s="62">
        <v>209</v>
      </c>
      <c r="F2773" s="62">
        <v>273</v>
      </c>
      <c r="G2773" s="100">
        <v>-64</v>
      </c>
    </row>
    <row r="2774" spans="1:7" ht="18" customHeight="1" x14ac:dyDescent="0.25">
      <c r="A2774" s="59">
        <f t="shared" si="43"/>
        <v>44896</v>
      </c>
      <c r="B2774" s="60" t="s">
        <v>26</v>
      </c>
      <c r="C2774" s="60">
        <v>320316</v>
      </c>
      <c r="D2774" s="107" t="s">
        <v>213</v>
      </c>
      <c r="E2774" s="62">
        <v>17</v>
      </c>
      <c r="F2774" s="62">
        <v>16</v>
      </c>
      <c r="G2774" s="100">
        <v>1</v>
      </c>
    </row>
    <row r="2775" spans="1:7" ht="18" customHeight="1" x14ac:dyDescent="0.25">
      <c r="A2775" s="59">
        <f t="shared" si="43"/>
        <v>44896</v>
      </c>
      <c r="B2775" s="60" t="s">
        <v>26</v>
      </c>
      <c r="C2775" s="60">
        <v>320320</v>
      </c>
      <c r="D2775" s="107" t="s">
        <v>214</v>
      </c>
      <c r="E2775" s="62">
        <v>1493</v>
      </c>
      <c r="F2775" s="62">
        <v>1920</v>
      </c>
      <c r="G2775" s="100">
        <v>-427</v>
      </c>
    </row>
    <row r="2776" spans="1:7" ht="18" customHeight="1" x14ac:dyDescent="0.25">
      <c r="A2776" s="59">
        <f t="shared" si="43"/>
        <v>44896</v>
      </c>
      <c r="B2776" s="60" t="s">
        <v>26</v>
      </c>
      <c r="C2776" s="60">
        <v>320330</v>
      </c>
      <c r="D2776" s="107" t="s">
        <v>215</v>
      </c>
      <c r="E2776" s="62">
        <v>13</v>
      </c>
      <c r="F2776" s="62">
        <v>36</v>
      </c>
      <c r="G2776" s="100">
        <v>-23</v>
      </c>
    </row>
    <row r="2777" spans="1:7" ht="18" customHeight="1" x14ac:dyDescent="0.25">
      <c r="A2777" s="59">
        <f t="shared" si="43"/>
        <v>44896</v>
      </c>
      <c r="B2777" s="60" t="s">
        <v>26</v>
      </c>
      <c r="C2777" s="60">
        <v>320332</v>
      </c>
      <c r="D2777" s="107" t="s">
        <v>216</v>
      </c>
      <c r="E2777" s="62">
        <v>502</v>
      </c>
      <c r="F2777" s="62">
        <v>252</v>
      </c>
      <c r="G2777" s="100">
        <v>250</v>
      </c>
    </row>
    <row r="2778" spans="1:7" ht="18" customHeight="1" x14ac:dyDescent="0.25">
      <c r="A2778" s="59">
        <f t="shared" si="43"/>
        <v>44896</v>
      </c>
      <c r="B2778" s="60" t="s">
        <v>26</v>
      </c>
      <c r="C2778" s="60">
        <v>320334</v>
      </c>
      <c r="D2778" s="107" t="s">
        <v>217</v>
      </c>
      <c r="E2778" s="62">
        <v>157</v>
      </c>
      <c r="F2778" s="62">
        <v>178</v>
      </c>
      <c r="G2778" s="100">
        <v>-21</v>
      </c>
    </row>
    <row r="2779" spans="1:7" ht="18" customHeight="1" x14ac:dyDescent="0.25">
      <c r="A2779" s="59">
        <f t="shared" si="43"/>
        <v>44896</v>
      </c>
      <c r="B2779" s="60" t="s">
        <v>26</v>
      </c>
      <c r="C2779" s="60">
        <v>320335</v>
      </c>
      <c r="D2779" s="107" t="s">
        <v>218</v>
      </c>
      <c r="E2779" s="62">
        <v>56</v>
      </c>
      <c r="F2779" s="62">
        <v>88</v>
      </c>
      <c r="G2779" s="100">
        <v>-32</v>
      </c>
    </row>
    <row r="2780" spans="1:7" ht="18" customHeight="1" x14ac:dyDescent="0.25">
      <c r="A2780" s="59">
        <f t="shared" si="43"/>
        <v>44896</v>
      </c>
      <c r="B2780" s="60" t="s">
        <v>26</v>
      </c>
      <c r="C2780" s="60">
        <v>320340</v>
      </c>
      <c r="D2780" s="107" t="s">
        <v>219</v>
      </c>
      <c r="E2780" s="62">
        <v>51</v>
      </c>
      <c r="F2780" s="62">
        <v>49</v>
      </c>
      <c r="G2780" s="100">
        <v>2</v>
      </c>
    </row>
    <row r="2781" spans="1:7" ht="18" customHeight="1" x14ac:dyDescent="0.25">
      <c r="A2781" s="59">
        <f t="shared" si="43"/>
        <v>44896</v>
      </c>
      <c r="B2781" s="60" t="s">
        <v>26</v>
      </c>
      <c r="C2781" s="60">
        <v>320350</v>
      </c>
      <c r="D2781" s="107" t="s">
        <v>220</v>
      </c>
      <c r="E2781" s="62">
        <v>64</v>
      </c>
      <c r="F2781" s="62">
        <v>107</v>
      </c>
      <c r="G2781" s="100">
        <v>-43</v>
      </c>
    </row>
    <row r="2782" spans="1:7" ht="18" customHeight="1" x14ac:dyDescent="0.25">
      <c r="A2782" s="59">
        <f t="shared" si="43"/>
        <v>44896</v>
      </c>
      <c r="B2782" s="60" t="s">
        <v>26</v>
      </c>
      <c r="C2782" s="60">
        <v>320360</v>
      </c>
      <c r="D2782" s="107" t="s">
        <v>221</v>
      </c>
      <c r="E2782" s="62">
        <v>14</v>
      </c>
      <c r="F2782" s="62">
        <v>14</v>
      </c>
      <c r="G2782" s="100">
        <v>0</v>
      </c>
    </row>
    <row r="2783" spans="1:7" ht="18" customHeight="1" x14ac:dyDescent="0.25">
      <c r="A2783" s="59">
        <f t="shared" si="43"/>
        <v>44896</v>
      </c>
      <c r="B2783" s="60" t="s">
        <v>26</v>
      </c>
      <c r="C2783" s="60">
        <v>320370</v>
      </c>
      <c r="D2783" s="107" t="s">
        <v>222</v>
      </c>
      <c r="E2783" s="62">
        <v>33</v>
      </c>
      <c r="F2783" s="62">
        <v>60</v>
      </c>
      <c r="G2783" s="100">
        <v>-27</v>
      </c>
    </row>
    <row r="2784" spans="1:7" ht="18" customHeight="1" x14ac:dyDescent="0.25">
      <c r="A2784" s="59">
        <f t="shared" si="43"/>
        <v>44896</v>
      </c>
      <c r="B2784" s="60" t="s">
        <v>26</v>
      </c>
      <c r="C2784" s="60">
        <v>320380</v>
      </c>
      <c r="D2784" s="107" t="s">
        <v>223</v>
      </c>
      <c r="E2784" s="62">
        <v>30</v>
      </c>
      <c r="F2784" s="62">
        <v>119</v>
      </c>
      <c r="G2784" s="100">
        <v>-89</v>
      </c>
    </row>
    <row r="2785" spans="1:7" ht="18" customHeight="1" x14ac:dyDescent="0.25">
      <c r="A2785" s="59">
        <f t="shared" si="43"/>
        <v>44896</v>
      </c>
      <c r="B2785" s="60" t="s">
        <v>26</v>
      </c>
      <c r="C2785" s="60">
        <v>320390</v>
      </c>
      <c r="D2785" s="107" t="s">
        <v>224</v>
      </c>
      <c r="E2785" s="62">
        <v>259</v>
      </c>
      <c r="F2785" s="62">
        <v>393</v>
      </c>
      <c r="G2785" s="100">
        <v>-134</v>
      </c>
    </row>
    <row r="2786" spans="1:7" ht="18" customHeight="1" x14ac:dyDescent="0.25">
      <c r="A2786" s="59">
        <f t="shared" si="43"/>
        <v>44896</v>
      </c>
      <c r="B2786" s="60" t="s">
        <v>26</v>
      </c>
      <c r="C2786" s="60">
        <v>320400</v>
      </c>
      <c r="D2786" s="107" t="s">
        <v>225</v>
      </c>
      <c r="E2786" s="62">
        <v>18</v>
      </c>
      <c r="F2786" s="62">
        <v>40</v>
      </c>
      <c r="G2786" s="100">
        <v>-22</v>
      </c>
    </row>
    <row r="2787" spans="1:7" ht="18" customHeight="1" x14ac:dyDescent="0.25">
      <c r="A2787" s="59">
        <f t="shared" si="43"/>
        <v>44896</v>
      </c>
      <c r="B2787" s="60" t="s">
        <v>26</v>
      </c>
      <c r="C2787" s="60">
        <v>320405</v>
      </c>
      <c r="D2787" s="107" t="s">
        <v>226</v>
      </c>
      <c r="E2787" s="62">
        <v>94</v>
      </c>
      <c r="F2787" s="62">
        <v>88</v>
      </c>
      <c r="G2787" s="100">
        <v>6</v>
      </c>
    </row>
    <row r="2788" spans="1:7" ht="18" customHeight="1" x14ac:dyDescent="0.25">
      <c r="A2788" s="59">
        <f t="shared" si="43"/>
        <v>44896</v>
      </c>
      <c r="B2788" s="60" t="s">
        <v>26</v>
      </c>
      <c r="C2788" s="60">
        <v>320410</v>
      </c>
      <c r="D2788" s="107" t="s">
        <v>227</v>
      </c>
      <c r="E2788" s="62">
        <v>115</v>
      </c>
      <c r="F2788" s="62">
        <v>129</v>
      </c>
      <c r="G2788" s="100">
        <v>-14</v>
      </c>
    </row>
    <row r="2789" spans="1:7" ht="18" customHeight="1" x14ac:dyDescent="0.25">
      <c r="A2789" s="59">
        <f t="shared" si="43"/>
        <v>44896</v>
      </c>
      <c r="B2789" s="60" t="s">
        <v>26</v>
      </c>
      <c r="C2789" s="60">
        <v>320420</v>
      </c>
      <c r="D2789" s="107" t="s">
        <v>228</v>
      </c>
      <c r="E2789" s="62">
        <v>143</v>
      </c>
      <c r="F2789" s="62">
        <v>120</v>
      </c>
      <c r="G2789" s="100">
        <v>23</v>
      </c>
    </row>
    <row r="2790" spans="1:7" ht="18" customHeight="1" x14ac:dyDescent="0.25">
      <c r="A2790" s="59">
        <f t="shared" si="43"/>
        <v>44896</v>
      </c>
      <c r="B2790" s="60" t="s">
        <v>26</v>
      </c>
      <c r="C2790" s="60">
        <v>320425</v>
      </c>
      <c r="D2790" s="107" t="s">
        <v>229</v>
      </c>
      <c r="E2790" s="62">
        <v>17</v>
      </c>
      <c r="F2790" s="62">
        <v>29</v>
      </c>
      <c r="G2790" s="100">
        <v>-12</v>
      </c>
    </row>
    <row r="2791" spans="1:7" ht="18" customHeight="1" x14ac:dyDescent="0.25">
      <c r="A2791" s="59">
        <f t="shared" si="43"/>
        <v>44896</v>
      </c>
      <c r="B2791" s="60" t="s">
        <v>26</v>
      </c>
      <c r="C2791" s="60">
        <v>320430</v>
      </c>
      <c r="D2791" s="107" t="s">
        <v>230</v>
      </c>
      <c r="E2791" s="62">
        <v>31</v>
      </c>
      <c r="F2791" s="62">
        <v>40</v>
      </c>
      <c r="G2791" s="100">
        <v>-9</v>
      </c>
    </row>
    <row r="2792" spans="1:7" ht="18" customHeight="1" x14ac:dyDescent="0.25">
      <c r="A2792" s="59">
        <f t="shared" si="43"/>
        <v>44896</v>
      </c>
      <c r="B2792" s="60" t="s">
        <v>26</v>
      </c>
      <c r="C2792" s="60">
        <v>320435</v>
      </c>
      <c r="D2792" s="107" t="s">
        <v>231</v>
      </c>
      <c r="E2792" s="62">
        <v>61</v>
      </c>
      <c r="F2792" s="62">
        <v>114</v>
      </c>
      <c r="G2792" s="100">
        <v>-53</v>
      </c>
    </row>
    <row r="2793" spans="1:7" ht="18" customHeight="1" x14ac:dyDescent="0.25">
      <c r="A2793" s="59">
        <f t="shared" si="43"/>
        <v>44896</v>
      </c>
      <c r="B2793" s="60" t="s">
        <v>26</v>
      </c>
      <c r="C2793" s="60">
        <v>320440</v>
      </c>
      <c r="D2793" s="107" t="s">
        <v>232</v>
      </c>
      <c r="E2793" s="62">
        <v>29</v>
      </c>
      <c r="F2793" s="62">
        <v>38</v>
      </c>
      <c r="G2793" s="100">
        <v>-9</v>
      </c>
    </row>
    <row r="2794" spans="1:7" ht="18" customHeight="1" x14ac:dyDescent="0.25">
      <c r="A2794" s="59">
        <f t="shared" si="43"/>
        <v>44896</v>
      </c>
      <c r="B2794" s="60" t="s">
        <v>26</v>
      </c>
      <c r="C2794" s="60">
        <v>320450</v>
      </c>
      <c r="D2794" s="107" t="s">
        <v>233</v>
      </c>
      <c r="E2794" s="62">
        <v>40</v>
      </c>
      <c r="F2794" s="62">
        <v>38</v>
      </c>
      <c r="G2794" s="100">
        <v>2</v>
      </c>
    </row>
    <row r="2795" spans="1:7" ht="18" customHeight="1" x14ac:dyDescent="0.25">
      <c r="A2795" s="59">
        <f t="shared" si="43"/>
        <v>44896</v>
      </c>
      <c r="B2795" s="60" t="s">
        <v>26</v>
      </c>
      <c r="C2795" s="60">
        <v>320455</v>
      </c>
      <c r="D2795" s="107" t="s">
        <v>234</v>
      </c>
      <c r="E2795" s="62">
        <v>297</v>
      </c>
      <c r="F2795" s="62">
        <v>247</v>
      </c>
      <c r="G2795" s="100">
        <v>50</v>
      </c>
    </row>
    <row r="2796" spans="1:7" ht="18" customHeight="1" x14ac:dyDescent="0.25">
      <c r="A2796" s="59">
        <f t="shared" si="43"/>
        <v>44896</v>
      </c>
      <c r="B2796" s="60" t="s">
        <v>26</v>
      </c>
      <c r="C2796" s="60">
        <v>320460</v>
      </c>
      <c r="D2796" s="107" t="s">
        <v>235</v>
      </c>
      <c r="E2796" s="62">
        <v>90</v>
      </c>
      <c r="F2796" s="62">
        <v>160</v>
      </c>
      <c r="G2796" s="100">
        <v>-70</v>
      </c>
    </row>
    <row r="2797" spans="1:7" ht="18" customHeight="1" x14ac:dyDescent="0.25">
      <c r="A2797" s="59">
        <f t="shared" si="43"/>
        <v>44896</v>
      </c>
      <c r="B2797" s="60" t="s">
        <v>26</v>
      </c>
      <c r="C2797" s="60">
        <v>320465</v>
      </c>
      <c r="D2797" s="107" t="s">
        <v>236</v>
      </c>
      <c r="E2797" s="62">
        <v>29</v>
      </c>
      <c r="F2797" s="62">
        <v>52</v>
      </c>
      <c r="G2797" s="100">
        <v>-23</v>
      </c>
    </row>
    <row r="2798" spans="1:7" ht="18" customHeight="1" x14ac:dyDescent="0.25">
      <c r="A2798" s="59">
        <f t="shared" si="43"/>
        <v>44896</v>
      </c>
      <c r="B2798" s="60" t="s">
        <v>26</v>
      </c>
      <c r="C2798" s="60">
        <v>320470</v>
      </c>
      <c r="D2798" s="107" t="s">
        <v>237</v>
      </c>
      <c r="E2798" s="62">
        <v>203</v>
      </c>
      <c r="F2798" s="62">
        <v>515</v>
      </c>
      <c r="G2798" s="100">
        <v>-312</v>
      </c>
    </row>
    <row r="2799" spans="1:7" ht="18" customHeight="1" x14ac:dyDescent="0.25">
      <c r="A2799" s="59">
        <f t="shared" si="43"/>
        <v>44896</v>
      </c>
      <c r="B2799" s="60" t="s">
        <v>26</v>
      </c>
      <c r="C2799" s="60">
        <v>320480</v>
      </c>
      <c r="D2799" s="107" t="s">
        <v>238</v>
      </c>
      <c r="E2799" s="62">
        <v>10</v>
      </c>
      <c r="F2799" s="62">
        <v>19</v>
      </c>
      <c r="G2799" s="100">
        <v>-9</v>
      </c>
    </row>
    <row r="2800" spans="1:7" ht="18" customHeight="1" x14ac:dyDescent="0.25">
      <c r="A2800" s="59">
        <f t="shared" si="43"/>
        <v>44896</v>
      </c>
      <c r="B2800" s="60" t="s">
        <v>26</v>
      </c>
      <c r="C2800" s="60">
        <v>320490</v>
      </c>
      <c r="D2800" s="107" t="s">
        <v>239</v>
      </c>
      <c r="E2800" s="62">
        <v>802</v>
      </c>
      <c r="F2800" s="62">
        <v>1007</v>
      </c>
      <c r="G2800" s="100">
        <v>-205</v>
      </c>
    </row>
    <row r="2801" spans="1:7" ht="18" customHeight="1" x14ac:dyDescent="0.25">
      <c r="A2801" s="59">
        <f t="shared" si="43"/>
        <v>44896</v>
      </c>
      <c r="B2801" s="60" t="s">
        <v>26</v>
      </c>
      <c r="C2801" s="60">
        <v>320495</v>
      </c>
      <c r="D2801" s="107" t="s">
        <v>240</v>
      </c>
      <c r="E2801" s="62">
        <v>32</v>
      </c>
      <c r="F2801" s="62">
        <v>68</v>
      </c>
      <c r="G2801" s="100">
        <v>-36</v>
      </c>
    </row>
    <row r="2802" spans="1:7" ht="18" customHeight="1" x14ac:dyDescent="0.25">
      <c r="A2802" s="59">
        <f t="shared" si="43"/>
        <v>44896</v>
      </c>
      <c r="B2802" s="60" t="s">
        <v>26</v>
      </c>
      <c r="C2802" s="60">
        <v>320500</v>
      </c>
      <c r="D2802" s="107" t="s">
        <v>241</v>
      </c>
      <c r="E2802" s="62">
        <v>5694</v>
      </c>
      <c r="F2802" s="62">
        <v>7141</v>
      </c>
      <c r="G2802" s="100">
        <v>-1447</v>
      </c>
    </row>
    <row r="2803" spans="1:7" ht="18" customHeight="1" x14ac:dyDescent="0.25">
      <c r="A2803" s="59">
        <f t="shared" si="43"/>
        <v>44896</v>
      </c>
      <c r="B2803" s="60" t="s">
        <v>26</v>
      </c>
      <c r="C2803" s="60">
        <v>320501</v>
      </c>
      <c r="D2803" s="107" t="s">
        <v>242</v>
      </c>
      <c r="E2803" s="62">
        <v>98</v>
      </c>
      <c r="F2803" s="62">
        <v>126</v>
      </c>
      <c r="G2803" s="100">
        <v>-28</v>
      </c>
    </row>
    <row r="2804" spans="1:7" ht="18" customHeight="1" x14ac:dyDescent="0.25">
      <c r="A2804" s="59">
        <f t="shared" si="43"/>
        <v>44896</v>
      </c>
      <c r="B2804" s="60" t="s">
        <v>26</v>
      </c>
      <c r="C2804" s="60">
        <v>320503</v>
      </c>
      <c r="D2804" s="107" t="s">
        <v>243</v>
      </c>
      <c r="E2804" s="62">
        <v>64</v>
      </c>
      <c r="F2804" s="62">
        <v>82</v>
      </c>
      <c r="G2804" s="100">
        <v>-18</v>
      </c>
    </row>
    <row r="2805" spans="1:7" ht="18" customHeight="1" x14ac:dyDescent="0.25">
      <c r="A2805" s="59">
        <f t="shared" si="43"/>
        <v>44896</v>
      </c>
      <c r="B2805" s="60" t="s">
        <v>26</v>
      </c>
      <c r="C2805" s="60">
        <v>320506</v>
      </c>
      <c r="D2805" s="107" t="s">
        <v>244</v>
      </c>
      <c r="E2805" s="62">
        <v>150</v>
      </c>
      <c r="F2805" s="62">
        <v>188</v>
      </c>
      <c r="G2805" s="100">
        <v>-38</v>
      </c>
    </row>
    <row r="2806" spans="1:7" ht="18" customHeight="1" x14ac:dyDescent="0.25">
      <c r="A2806" s="59">
        <f t="shared" si="43"/>
        <v>44896</v>
      </c>
      <c r="B2806" s="60" t="s">
        <v>26</v>
      </c>
      <c r="C2806" s="60">
        <v>320510</v>
      </c>
      <c r="D2806" s="107" t="s">
        <v>245</v>
      </c>
      <c r="E2806" s="62">
        <v>555</v>
      </c>
      <c r="F2806" s="62">
        <v>607</v>
      </c>
      <c r="G2806" s="100">
        <v>-52</v>
      </c>
    </row>
    <row r="2807" spans="1:7" ht="18" customHeight="1" x14ac:dyDescent="0.25">
      <c r="A2807" s="59">
        <f t="shared" si="43"/>
        <v>44896</v>
      </c>
      <c r="B2807" s="60" t="s">
        <v>26</v>
      </c>
      <c r="C2807" s="60">
        <v>320515</v>
      </c>
      <c r="D2807" s="107" t="s">
        <v>246</v>
      </c>
      <c r="E2807" s="62">
        <v>10</v>
      </c>
      <c r="F2807" s="62">
        <v>12</v>
      </c>
      <c r="G2807" s="100">
        <v>-2</v>
      </c>
    </row>
    <row r="2808" spans="1:7" ht="18" customHeight="1" x14ac:dyDescent="0.25">
      <c r="A2808" s="59">
        <f t="shared" si="43"/>
        <v>44896</v>
      </c>
      <c r="B2808" s="60" t="s">
        <v>26</v>
      </c>
      <c r="C2808" s="60">
        <v>320517</v>
      </c>
      <c r="D2808" s="107" t="s">
        <v>247</v>
      </c>
      <c r="E2808" s="62">
        <v>52</v>
      </c>
      <c r="F2808" s="62">
        <v>162</v>
      </c>
      <c r="G2808" s="100">
        <v>-110</v>
      </c>
    </row>
    <row r="2809" spans="1:7" ht="18" customHeight="1" x14ac:dyDescent="0.25">
      <c r="A2809" s="59">
        <f t="shared" si="43"/>
        <v>44896</v>
      </c>
      <c r="B2809" s="60" t="s">
        <v>26</v>
      </c>
      <c r="C2809" s="60">
        <v>320520</v>
      </c>
      <c r="D2809" s="107" t="s">
        <v>248</v>
      </c>
      <c r="E2809" s="62">
        <v>4191</v>
      </c>
      <c r="F2809" s="62">
        <v>4479</v>
      </c>
      <c r="G2809" s="100">
        <v>-288</v>
      </c>
    </row>
    <row r="2810" spans="1:7" ht="18" customHeight="1" x14ac:dyDescent="0.25">
      <c r="A2810" s="59">
        <f t="shared" si="43"/>
        <v>44896</v>
      </c>
      <c r="B2810" s="60" t="s">
        <v>26</v>
      </c>
      <c r="C2810" s="60">
        <v>320530</v>
      </c>
      <c r="D2810" s="107" t="s">
        <v>249</v>
      </c>
      <c r="E2810" s="62">
        <v>4940</v>
      </c>
      <c r="F2810" s="62">
        <v>5591</v>
      </c>
      <c r="G2810" s="100">
        <v>-651</v>
      </c>
    </row>
    <row r="2811" spans="1:7" ht="18" customHeight="1" x14ac:dyDescent="0.25">
      <c r="A2811" s="59">
        <f t="shared" si="43"/>
        <v>44927</v>
      </c>
      <c r="B2811" s="60" t="s">
        <v>26</v>
      </c>
      <c r="C2811" s="60">
        <v>320010</v>
      </c>
      <c r="D2811" s="107" t="s">
        <v>172</v>
      </c>
      <c r="E2811" s="62">
        <v>64</v>
      </c>
      <c r="F2811" s="62">
        <v>81</v>
      </c>
      <c r="G2811" s="100">
        <v>-17</v>
      </c>
    </row>
    <row r="2812" spans="1:7" ht="18" customHeight="1" x14ac:dyDescent="0.25">
      <c r="A2812" s="59">
        <f t="shared" si="43"/>
        <v>44927</v>
      </c>
      <c r="B2812" s="60" t="s">
        <v>26</v>
      </c>
      <c r="C2812" s="60">
        <v>320013</v>
      </c>
      <c r="D2812" s="107" t="s">
        <v>173</v>
      </c>
      <c r="E2812" s="62">
        <v>38</v>
      </c>
      <c r="F2812" s="62">
        <v>53</v>
      </c>
      <c r="G2812" s="100">
        <v>-15</v>
      </c>
    </row>
    <row r="2813" spans="1:7" ht="18" customHeight="1" x14ac:dyDescent="0.25">
      <c r="A2813" s="59">
        <f t="shared" si="43"/>
        <v>44927</v>
      </c>
      <c r="B2813" s="60" t="s">
        <v>26</v>
      </c>
      <c r="C2813" s="60">
        <v>320016</v>
      </c>
      <c r="D2813" s="107" t="s">
        <v>174</v>
      </c>
      <c r="E2813" s="62">
        <v>14</v>
      </c>
      <c r="F2813" s="62">
        <v>24</v>
      </c>
      <c r="G2813" s="100">
        <v>-10</v>
      </c>
    </row>
    <row r="2814" spans="1:7" ht="18" customHeight="1" x14ac:dyDescent="0.25">
      <c r="A2814" s="59">
        <f t="shared" si="43"/>
        <v>44927</v>
      </c>
      <c r="B2814" s="60" t="s">
        <v>26</v>
      </c>
      <c r="C2814" s="60">
        <v>320020</v>
      </c>
      <c r="D2814" s="107" t="s">
        <v>175</v>
      </c>
      <c r="E2814" s="62">
        <v>90</v>
      </c>
      <c r="F2814" s="62">
        <v>81</v>
      </c>
      <c r="G2814" s="100">
        <v>9</v>
      </c>
    </row>
    <row r="2815" spans="1:7" ht="18" customHeight="1" x14ac:dyDescent="0.25">
      <c r="A2815" s="59">
        <f t="shared" si="43"/>
        <v>44927</v>
      </c>
      <c r="B2815" s="60" t="s">
        <v>26</v>
      </c>
      <c r="C2815" s="60">
        <v>320030</v>
      </c>
      <c r="D2815" s="107" t="s">
        <v>176</v>
      </c>
      <c r="E2815" s="62">
        <v>117</v>
      </c>
      <c r="F2815" s="62">
        <v>111</v>
      </c>
      <c r="G2815" s="100">
        <v>6</v>
      </c>
    </row>
    <row r="2816" spans="1:7" ht="18" customHeight="1" x14ac:dyDescent="0.25">
      <c r="A2816" s="59">
        <f t="shared" si="43"/>
        <v>44927</v>
      </c>
      <c r="B2816" s="60" t="s">
        <v>26</v>
      </c>
      <c r="C2816" s="60">
        <v>320035</v>
      </c>
      <c r="D2816" s="107" t="s">
        <v>177</v>
      </c>
      <c r="E2816" s="62">
        <v>14</v>
      </c>
      <c r="F2816" s="62">
        <v>13</v>
      </c>
      <c r="G2816" s="100">
        <v>1</v>
      </c>
    </row>
    <row r="2817" spans="1:7" ht="18" customHeight="1" x14ac:dyDescent="0.25">
      <c r="A2817" s="59">
        <f t="shared" si="43"/>
        <v>44927</v>
      </c>
      <c r="B2817" s="60" t="s">
        <v>26</v>
      </c>
      <c r="C2817" s="60">
        <v>320040</v>
      </c>
      <c r="D2817" s="107" t="s">
        <v>178</v>
      </c>
      <c r="E2817" s="62">
        <v>257</v>
      </c>
      <c r="F2817" s="62">
        <v>206</v>
      </c>
      <c r="G2817" s="100">
        <v>51</v>
      </c>
    </row>
    <row r="2818" spans="1:7" ht="18" customHeight="1" x14ac:dyDescent="0.25">
      <c r="A2818" s="59">
        <f t="shared" si="43"/>
        <v>44927</v>
      </c>
      <c r="B2818" s="60" t="s">
        <v>26</v>
      </c>
      <c r="C2818" s="60">
        <v>320050</v>
      </c>
      <c r="D2818" s="107" t="s">
        <v>179</v>
      </c>
      <c r="E2818" s="62">
        <v>16</v>
      </c>
      <c r="F2818" s="62">
        <v>9</v>
      </c>
      <c r="G2818" s="100">
        <v>7</v>
      </c>
    </row>
    <row r="2819" spans="1:7" ht="18" customHeight="1" x14ac:dyDescent="0.25">
      <c r="A2819" s="59">
        <f t="shared" ref="A2819:A2882" si="44">IF(B2819&lt;&gt;"",DATE(2020,INT((ROW(A2817)-1)/78)+1,1),"")</f>
        <v>44927</v>
      </c>
      <c r="B2819" s="60" t="s">
        <v>26</v>
      </c>
      <c r="C2819" s="60">
        <v>320060</v>
      </c>
      <c r="D2819" s="107" t="s">
        <v>180</v>
      </c>
      <c r="E2819" s="62">
        <v>2667</v>
      </c>
      <c r="F2819" s="62">
        <v>2144</v>
      </c>
      <c r="G2819" s="100">
        <v>523</v>
      </c>
    </row>
    <row r="2820" spans="1:7" ht="18" customHeight="1" x14ac:dyDescent="0.25">
      <c r="A2820" s="59">
        <f t="shared" si="44"/>
        <v>44927</v>
      </c>
      <c r="B2820" s="60" t="s">
        <v>26</v>
      </c>
      <c r="C2820" s="60">
        <v>320070</v>
      </c>
      <c r="D2820" s="107" t="s">
        <v>181</v>
      </c>
      <c r="E2820" s="62">
        <v>87</v>
      </c>
      <c r="F2820" s="62">
        <v>73</v>
      </c>
      <c r="G2820" s="100">
        <v>14</v>
      </c>
    </row>
    <row r="2821" spans="1:7" ht="18" customHeight="1" x14ac:dyDescent="0.25">
      <c r="A2821" s="59">
        <f t="shared" si="44"/>
        <v>44927</v>
      </c>
      <c r="B2821" s="60" t="s">
        <v>26</v>
      </c>
      <c r="C2821" s="60">
        <v>320080</v>
      </c>
      <c r="D2821" s="107" t="s">
        <v>182</v>
      </c>
      <c r="E2821" s="62">
        <v>181</v>
      </c>
      <c r="F2821" s="62">
        <v>183</v>
      </c>
      <c r="G2821" s="100">
        <v>-2</v>
      </c>
    </row>
    <row r="2822" spans="1:7" ht="18" customHeight="1" x14ac:dyDescent="0.25">
      <c r="A2822" s="59">
        <f t="shared" si="44"/>
        <v>44927</v>
      </c>
      <c r="B2822" s="60" t="s">
        <v>26</v>
      </c>
      <c r="C2822" s="60">
        <v>320090</v>
      </c>
      <c r="D2822" s="107" t="s">
        <v>183</v>
      </c>
      <c r="E2822" s="62">
        <v>781</v>
      </c>
      <c r="F2822" s="62">
        <v>317</v>
      </c>
      <c r="G2822" s="100">
        <v>464</v>
      </c>
    </row>
    <row r="2823" spans="1:7" ht="18" customHeight="1" x14ac:dyDescent="0.25">
      <c r="A2823" s="59">
        <f t="shared" si="44"/>
        <v>44927</v>
      </c>
      <c r="B2823" s="60" t="s">
        <v>26</v>
      </c>
      <c r="C2823" s="60">
        <v>320100</v>
      </c>
      <c r="D2823" s="107" t="s">
        <v>184</v>
      </c>
      <c r="E2823" s="62">
        <v>52</v>
      </c>
      <c r="F2823" s="62">
        <v>40</v>
      </c>
      <c r="G2823" s="100">
        <v>12</v>
      </c>
    </row>
    <row r="2824" spans="1:7" ht="18" customHeight="1" x14ac:dyDescent="0.25">
      <c r="A2824" s="59">
        <f t="shared" si="44"/>
        <v>44927</v>
      </c>
      <c r="B2824" s="60" t="s">
        <v>26</v>
      </c>
      <c r="C2824" s="60">
        <v>320110</v>
      </c>
      <c r="D2824" s="107" t="s">
        <v>185</v>
      </c>
      <c r="E2824" s="62">
        <v>27</v>
      </c>
      <c r="F2824" s="62">
        <v>37</v>
      </c>
      <c r="G2824" s="100">
        <v>-10</v>
      </c>
    </row>
    <row r="2825" spans="1:7" ht="18" customHeight="1" x14ac:dyDescent="0.25">
      <c r="A2825" s="59">
        <f t="shared" si="44"/>
        <v>44927</v>
      </c>
      <c r="B2825" s="60" t="s">
        <v>26</v>
      </c>
      <c r="C2825" s="60">
        <v>320115</v>
      </c>
      <c r="D2825" s="107" t="s">
        <v>186</v>
      </c>
      <c r="E2825" s="62">
        <v>28</v>
      </c>
      <c r="F2825" s="62">
        <v>37</v>
      </c>
      <c r="G2825" s="100">
        <v>-9</v>
      </c>
    </row>
    <row r="2826" spans="1:7" ht="18" customHeight="1" x14ac:dyDescent="0.25">
      <c r="A2826" s="59">
        <f t="shared" si="44"/>
        <v>44927</v>
      </c>
      <c r="B2826" s="60" t="s">
        <v>26</v>
      </c>
      <c r="C2826" s="60">
        <v>320120</v>
      </c>
      <c r="D2826" s="107" t="s">
        <v>187</v>
      </c>
      <c r="E2826" s="62">
        <v>1417</v>
      </c>
      <c r="F2826" s="62">
        <v>1443</v>
      </c>
      <c r="G2826" s="100">
        <v>-26</v>
      </c>
    </row>
    <row r="2827" spans="1:7" ht="18" customHeight="1" x14ac:dyDescent="0.25">
      <c r="A2827" s="59">
        <f t="shared" si="44"/>
        <v>44927</v>
      </c>
      <c r="B2827" s="60" t="s">
        <v>26</v>
      </c>
      <c r="C2827" s="60">
        <v>320130</v>
      </c>
      <c r="D2827" s="107" t="s">
        <v>188</v>
      </c>
      <c r="E2827" s="62">
        <v>2605</v>
      </c>
      <c r="F2827" s="62">
        <v>2588</v>
      </c>
      <c r="G2827" s="100">
        <v>17</v>
      </c>
    </row>
    <row r="2828" spans="1:7" ht="18" customHeight="1" x14ac:dyDescent="0.25">
      <c r="A2828" s="59">
        <f t="shared" si="44"/>
        <v>44927</v>
      </c>
      <c r="B2828" s="60" t="s">
        <v>26</v>
      </c>
      <c r="C2828" s="60">
        <v>320140</v>
      </c>
      <c r="D2828" s="107" t="s">
        <v>189</v>
      </c>
      <c r="E2828" s="62">
        <v>215</v>
      </c>
      <c r="F2828" s="62">
        <v>247</v>
      </c>
      <c r="G2828" s="100">
        <v>-32</v>
      </c>
    </row>
    <row r="2829" spans="1:7" ht="18" customHeight="1" x14ac:dyDescent="0.25">
      <c r="A2829" s="59">
        <f t="shared" si="44"/>
        <v>44927</v>
      </c>
      <c r="B2829" s="60" t="s">
        <v>26</v>
      </c>
      <c r="C2829" s="60">
        <v>320150</v>
      </c>
      <c r="D2829" s="107" t="s">
        <v>190</v>
      </c>
      <c r="E2829" s="62">
        <v>1164</v>
      </c>
      <c r="F2829" s="62">
        <v>1194</v>
      </c>
      <c r="G2829" s="100">
        <v>-30</v>
      </c>
    </row>
    <row r="2830" spans="1:7" ht="18" customHeight="1" x14ac:dyDescent="0.25">
      <c r="A2830" s="59">
        <f t="shared" si="44"/>
        <v>44927</v>
      </c>
      <c r="B2830" s="60" t="s">
        <v>26</v>
      </c>
      <c r="C2830" s="60">
        <v>320160</v>
      </c>
      <c r="D2830" s="107" t="s">
        <v>191</v>
      </c>
      <c r="E2830" s="62">
        <v>64</v>
      </c>
      <c r="F2830" s="62">
        <v>93</v>
      </c>
      <c r="G2830" s="100">
        <v>-29</v>
      </c>
    </row>
    <row r="2831" spans="1:7" ht="18" customHeight="1" x14ac:dyDescent="0.25">
      <c r="A2831" s="59">
        <f t="shared" si="44"/>
        <v>44927</v>
      </c>
      <c r="B2831" s="60" t="s">
        <v>26</v>
      </c>
      <c r="C2831" s="60">
        <v>320170</v>
      </c>
      <c r="D2831" s="107" t="s">
        <v>192</v>
      </c>
      <c r="E2831" s="62">
        <v>19</v>
      </c>
      <c r="F2831" s="62">
        <v>52</v>
      </c>
      <c r="G2831" s="100">
        <v>-33</v>
      </c>
    </row>
    <row r="2832" spans="1:7" ht="18" customHeight="1" x14ac:dyDescent="0.25">
      <c r="A2832" s="59">
        <f t="shared" si="44"/>
        <v>44927</v>
      </c>
      <c r="B2832" s="60" t="s">
        <v>26</v>
      </c>
      <c r="C2832" s="60">
        <v>320180</v>
      </c>
      <c r="D2832" s="107" t="s">
        <v>193</v>
      </c>
      <c r="E2832" s="62">
        <v>4</v>
      </c>
      <c r="F2832" s="62">
        <v>2</v>
      </c>
      <c r="G2832" s="100">
        <v>2</v>
      </c>
    </row>
    <row r="2833" spans="1:7" ht="18" customHeight="1" x14ac:dyDescent="0.25">
      <c r="A2833" s="59">
        <f t="shared" si="44"/>
        <v>44927</v>
      </c>
      <c r="B2833" s="60" t="s">
        <v>26</v>
      </c>
      <c r="C2833" s="60">
        <v>320190</v>
      </c>
      <c r="D2833" s="107" t="s">
        <v>194</v>
      </c>
      <c r="E2833" s="62">
        <v>248</v>
      </c>
      <c r="F2833" s="62">
        <v>242</v>
      </c>
      <c r="G2833" s="100">
        <v>6</v>
      </c>
    </row>
    <row r="2834" spans="1:7" ht="18" customHeight="1" x14ac:dyDescent="0.25">
      <c r="A2834" s="59">
        <f t="shared" si="44"/>
        <v>44927</v>
      </c>
      <c r="B2834" s="60" t="s">
        <v>26</v>
      </c>
      <c r="C2834" s="60">
        <v>320200</v>
      </c>
      <c r="D2834" s="107" t="s">
        <v>195</v>
      </c>
      <c r="E2834" s="62">
        <v>36</v>
      </c>
      <c r="F2834" s="62">
        <v>18</v>
      </c>
      <c r="G2834" s="100">
        <v>18</v>
      </c>
    </row>
    <row r="2835" spans="1:7" ht="18" customHeight="1" x14ac:dyDescent="0.25">
      <c r="A2835" s="59">
        <f t="shared" si="44"/>
        <v>44927</v>
      </c>
      <c r="B2835" s="60" t="s">
        <v>26</v>
      </c>
      <c r="C2835" s="60">
        <v>320210</v>
      </c>
      <c r="D2835" s="107" t="s">
        <v>196</v>
      </c>
      <c r="E2835" s="62">
        <v>44</v>
      </c>
      <c r="F2835" s="62">
        <v>55</v>
      </c>
      <c r="G2835" s="100">
        <v>-11</v>
      </c>
    </row>
    <row r="2836" spans="1:7" ht="18" customHeight="1" x14ac:dyDescent="0.25">
      <c r="A2836" s="59">
        <f t="shared" si="44"/>
        <v>44927</v>
      </c>
      <c r="B2836" s="60" t="s">
        <v>26</v>
      </c>
      <c r="C2836" s="60">
        <v>320220</v>
      </c>
      <c r="D2836" s="107" t="s">
        <v>197</v>
      </c>
      <c r="E2836" s="62">
        <v>122</v>
      </c>
      <c r="F2836" s="62">
        <v>105</v>
      </c>
      <c r="G2836" s="100">
        <v>17</v>
      </c>
    </row>
    <row r="2837" spans="1:7" ht="18" customHeight="1" x14ac:dyDescent="0.25">
      <c r="A2837" s="59">
        <f t="shared" si="44"/>
        <v>44927</v>
      </c>
      <c r="B2837" s="60" t="s">
        <v>26</v>
      </c>
      <c r="C2837" s="60">
        <v>320225</v>
      </c>
      <c r="D2837" s="107" t="s">
        <v>198</v>
      </c>
      <c r="E2837" s="62">
        <v>29</v>
      </c>
      <c r="F2837" s="62">
        <v>35</v>
      </c>
      <c r="G2837" s="100">
        <v>-6</v>
      </c>
    </row>
    <row r="2838" spans="1:7" ht="18" customHeight="1" x14ac:dyDescent="0.25">
      <c r="A2838" s="59">
        <f t="shared" si="44"/>
        <v>44927</v>
      </c>
      <c r="B2838" s="60" t="s">
        <v>26</v>
      </c>
      <c r="C2838" s="60">
        <v>320230</v>
      </c>
      <c r="D2838" s="107" t="s">
        <v>199</v>
      </c>
      <c r="E2838" s="62">
        <v>105</v>
      </c>
      <c r="F2838" s="62">
        <v>84</v>
      </c>
      <c r="G2838" s="100">
        <v>21</v>
      </c>
    </row>
    <row r="2839" spans="1:7" ht="18" customHeight="1" x14ac:dyDescent="0.25">
      <c r="A2839" s="59">
        <f t="shared" si="44"/>
        <v>44927</v>
      </c>
      <c r="B2839" s="60" t="s">
        <v>26</v>
      </c>
      <c r="C2839" s="60">
        <v>320240</v>
      </c>
      <c r="D2839" s="107" t="s">
        <v>200</v>
      </c>
      <c r="E2839" s="62">
        <v>967</v>
      </c>
      <c r="F2839" s="62">
        <v>1028</v>
      </c>
      <c r="G2839" s="100">
        <v>-61</v>
      </c>
    </row>
    <row r="2840" spans="1:7" ht="18" customHeight="1" x14ac:dyDescent="0.25">
      <c r="A2840" s="59">
        <f t="shared" si="44"/>
        <v>44927</v>
      </c>
      <c r="B2840" s="60" t="s">
        <v>26</v>
      </c>
      <c r="C2840" s="60">
        <v>320245</v>
      </c>
      <c r="D2840" s="107" t="s">
        <v>201</v>
      </c>
      <c r="E2840" s="62">
        <v>81</v>
      </c>
      <c r="F2840" s="62">
        <v>83</v>
      </c>
      <c r="G2840" s="100">
        <v>-2</v>
      </c>
    </row>
    <row r="2841" spans="1:7" ht="18" customHeight="1" x14ac:dyDescent="0.25">
      <c r="A2841" s="59">
        <f t="shared" si="44"/>
        <v>44927</v>
      </c>
      <c r="B2841" s="60" t="s">
        <v>26</v>
      </c>
      <c r="C2841" s="60">
        <v>320250</v>
      </c>
      <c r="D2841" s="107" t="s">
        <v>202</v>
      </c>
      <c r="E2841" s="62">
        <v>260</v>
      </c>
      <c r="F2841" s="62">
        <v>106</v>
      </c>
      <c r="G2841" s="100">
        <v>154</v>
      </c>
    </row>
    <row r="2842" spans="1:7" ht="18" customHeight="1" x14ac:dyDescent="0.25">
      <c r="A2842" s="59">
        <f t="shared" si="44"/>
        <v>44927</v>
      </c>
      <c r="B2842" s="60" t="s">
        <v>26</v>
      </c>
      <c r="C2842" s="60">
        <v>320255</v>
      </c>
      <c r="D2842" s="107" t="s">
        <v>203</v>
      </c>
      <c r="E2842" s="62">
        <v>13</v>
      </c>
      <c r="F2842" s="62">
        <v>9</v>
      </c>
      <c r="G2842" s="100">
        <v>4</v>
      </c>
    </row>
    <row r="2843" spans="1:7" ht="18" customHeight="1" x14ac:dyDescent="0.25">
      <c r="A2843" s="59">
        <f t="shared" si="44"/>
        <v>44927</v>
      </c>
      <c r="B2843" s="60" t="s">
        <v>26</v>
      </c>
      <c r="C2843" s="60">
        <v>320260</v>
      </c>
      <c r="D2843" s="107" t="s">
        <v>204</v>
      </c>
      <c r="E2843" s="62">
        <v>108</v>
      </c>
      <c r="F2843" s="62">
        <v>84</v>
      </c>
      <c r="G2843" s="100">
        <v>24</v>
      </c>
    </row>
    <row r="2844" spans="1:7" ht="18" customHeight="1" x14ac:dyDescent="0.25">
      <c r="A2844" s="59">
        <f t="shared" si="44"/>
        <v>44927</v>
      </c>
      <c r="B2844" s="60" t="s">
        <v>26</v>
      </c>
      <c r="C2844" s="60">
        <v>320265</v>
      </c>
      <c r="D2844" s="107" t="s">
        <v>205</v>
      </c>
      <c r="E2844" s="62">
        <v>19</v>
      </c>
      <c r="F2844" s="62">
        <v>27</v>
      </c>
      <c r="G2844" s="100">
        <v>-8</v>
      </c>
    </row>
    <row r="2845" spans="1:7" ht="18" customHeight="1" x14ac:dyDescent="0.25">
      <c r="A2845" s="59">
        <f t="shared" si="44"/>
        <v>44927</v>
      </c>
      <c r="B2845" s="60" t="s">
        <v>26</v>
      </c>
      <c r="C2845" s="60">
        <v>320270</v>
      </c>
      <c r="D2845" s="107" t="s">
        <v>206</v>
      </c>
      <c r="E2845" s="62">
        <v>233</v>
      </c>
      <c r="F2845" s="62">
        <v>71</v>
      </c>
      <c r="G2845" s="100">
        <v>162</v>
      </c>
    </row>
    <row r="2846" spans="1:7" ht="18" customHeight="1" x14ac:dyDescent="0.25">
      <c r="A2846" s="59">
        <f t="shared" si="44"/>
        <v>44927</v>
      </c>
      <c r="B2846" s="60" t="s">
        <v>26</v>
      </c>
      <c r="C2846" s="60">
        <v>320280</v>
      </c>
      <c r="D2846" s="107" t="s">
        <v>207</v>
      </c>
      <c r="E2846" s="62">
        <v>158</v>
      </c>
      <c r="F2846" s="62">
        <v>131</v>
      </c>
      <c r="G2846" s="100">
        <v>27</v>
      </c>
    </row>
    <row r="2847" spans="1:7" ht="18" customHeight="1" x14ac:dyDescent="0.25">
      <c r="A2847" s="59">
        <f t="shared" si="44"/>
        <v>44927</v>
      </c>
      <c r="B2847" s="60" t="s">
        <v>26</v>
      </c>
      <c r="C2847" s="60">
        <v>320290</v>
      </c>
      <c r="D2847" s="107" t="s">
        <v>208</v>
      </c>
      <c r="E2847" s="62">
        <v>74</v>
      </c>
      <c r="F2847" s="62">
        <v>53</v>
      </c>
      <c r="G2847" s="100">
        <v>21</v>
      </c>
    </row>
    <row r="2848" spans="1:7" ht="18" customHeight="1" x14ac:dyDescent="0.25">
      <c r="A2848" s="59">
        <f t="shared" si="44"/>
        <v>44927</v>
      </c>
      <c r="B2848" s="60" t="s">
        <v>26</v>
      </c>
      <c r="C2848" s="60">
        <v>320300</v>
      </c>
      <c r="D2848" s="107" t="s">
        <v>209</v>
      </c>
      <c r="E2848" s="62">
        <v>164</v>
      </c>
      <c r="F2848" s="62">
        <v>124</v>
      </c>
      <c r="G2848" s="100">
        <v>40</v>
      </c>
    </row>
    <row r="2849" spans="1:7" ht="18" customHeight="1" x14ac:dyDescent="0.25">
      <c r="A2849" s="59">
        <f t="shared" si="44"/>
        <v>44927</v>
      </c>
      <c r="B2849" s="60" t="s">
        <v>26</v>
      </c>
      <c r="C2849" s="60">
        <v>320305</v>
      </c>
      <c r="D2849" s="107" t="s">
        <v>210</v>
      </c>
      <c r="E2849" s="62">
        <v>168</v>
      </c>
      <c r="F2849" s="62">
        <v>128</v>
      </c>
      <c r="G2849" s="100">
        <v>40</v>
      </c>
    </row>
    <row r="2850" spans="1:7" ht="18" customHeight="1" x14ac:dyDescent="0.25">
      <c r="A2850" s="59">
        <f t="shared" si="44"/>
        <v>44927</v>
      </c>
      <c r="B2850" s="60" t="s">
        <v>26</v>
      </c>
      <c r="C2850" s="60">
        <v>320310</v>
      </c>
      <c r="D2850" s="107" t="s">
        <v>211</v>
      </c>
      <c r="E2850" s="62">
        <v>19</v>
      </c>
      <c r="F2850" s="62">
        <v>20</v>
      </c>
      <c r="G2850" s="100">
        <v>-1</v>
      </c>
    </row>
    <row r="2851" spans="1:7" ht="18" customHeight="1" x14ac:dyDescent="0.25">
      <c r="A2851" s="59">
        <f t="shared" si="44"/>
        <v>44927</v>
      </c>
      <c r="B2851" s="60" t="s">
        <v>26</v>
      </c>
      <c r="C2851" s="60">
        <v>320313</v>
      </c>
      <c r="D2851" s="107" t="s">
        <v>212</v>
      </c>
      <c r="E2851" s="62">
        <v>238</v>
      </c>
      <c r="F2851" s="62">
        <v>203</v>
      </c>
      <c r="G2851" s="100">
        <v>35</v>
      </c>
    </row>
    <row r="2852" spans="1:7" ht="18" customHeight="1" x14ac:dyDescent="0.25">
      <c r="A2852" s="59">
        <f t="shared" si="44"/>
        <v>44927</v>
      </c>
      <c r="B2852" s="60" t="s">
        <v>26</v>
      </c>
      <c r="C2852" s="60">
        <v>320316</v>
      </c>
      <c r="D2852" s="107" t="s">
        <v>213</v>
      </c>
      <c r="E2852" s="62">
        <v>17</v>
      </c>
      <c r="F2852" s="62">
        <v>13</v>
      </c>
      <c r="G2852" s="100">
        <v>4</v>
      </c>
    </row>
    <row r="2853" spans="1:7" ht="18" customHeight="1" x14ac:dyDescent="0.25">
      <c r="A2853" s="59">
        <f t="shared" si="44"/>
        <v>44927</v>
      </c>
      <c r="B2853" s="60" t="s">
        <v>26</v>
      </c>
      <c r="C2853" s="60">
        <v>320320</v>
      </c>
      <c r="D2853" s="107" t="s">
        <v>214</v>
      </c>
      <c r="E2853" s="62">
        <v>2196</v>
      </c>
      <c r="F2853" s="62">
        <v>1993</v>
      </c>
      <c r="G2853" s="100">
        <v>203</v>
      </c>
    </row>
    <row r="2854" spans="1:7" ht="18" customHeight="1" x14ac:dyDescent="0.25">
      <c r="A2854" s="59">
        <f t="shared" si="44"/>
        <v>44927</v>
      </c>
      <c r="B2854" s="60" t="s">
        <v>26</v>
      </c>
      <c r="C2854" s="60">
        <v>320330</v>
      </c>
      <c r="D2854" s="107" t="s">
        <v>215</v>
      </c>
      <c r="E2854" s="62">
        <v>28</v>
      </c>
      <c r="F2854" s="62">
        <v>21</v>
      </c>
      <c r="G2854" s="100">
        <v>7</v>
      </c>
    </row>
    <row r="2855" spans="1:7" ht="18" customHeight="1" x14ac:dyDescent="0.25">
      <c r="A2855" s="59">
        <f t="shared" si="44"/>
        <v>44927</v>
      </c>
      <c r="B2855" s="60" t="s">
        <v>26</v>
      </c>
      <c r="C2855" s="60">
        <v>320332</v>
      </c>
      <c r="D2855" s="107" t="s">
        <v>216</v>
      </c>
      <c r="E2855" s="62">
        <v>223</v>
      </c>
      <c r="F2855" s="62">
        <v>277</v>
      </c>
      <c r="G2855" s="100">
        <v>-54</v>
      </c>
    </row>
    <row r="2856" spans="1:7" ht="18" customHeight="1" x14ac:dyDescent="0.25">
      <c r="A2856" s="59">
        <f t="shared" si="44"/>
        <v>44927</v>
      </c>
      <c r="B2856" s="60" t="s">
        <v>26</v>
      </c>
      <c r="C2856" s="60">
        <v>320334</v>
      </c>
      <c r="D2856" s="107" t="s">
        <v>217</v>
      </c>
      <c r="E2856" s="62">
        <v>203</v>
      </c>
      <c r="F2856" s="62">
        <v>199</v>
      </c>
      <c r="G2856" s="100">
        <v>4</v>
      </c>
    </row>
    <row r="2857" spans="1:7" ht="18" customHeight="1" x14ac:dyDescent="0.25">
      <c r="A2857" s="59">
        <f t="shared" si="44"/>
        <v>44927</v>
      </c>
      <c r="B2857" s="60" t="s">
        <v>26</v>
      </c>
      <c r="C2857" s="60">
        <v>320335</v>
      </c>
      <c r="D2857" s="107" t="s">
        <v>218</v>
      </c>
      <c r="E2857" s="62">
        <v>90</v>
      </c>
      <c r="F2857" s="62">
        <v>90</v>
      </c>
      <c r="G2857" s="100">
        <v>0</v>
      </c>
    </row>
    <row r="2858" spans="1:7" ht="18" customHeight="1" x14ac:dyDescent="0.25">
      <c r="A2858" s="59">
        <f t="shared" si="44"/>
        <v>44927</v>
      </c>
      <c r="B2858" s="60" t="s">
        <v>26</v>
      </c>
      <c r="C2858" s="60">
        <v>320340</v>
      </c>
      <c r="D2858" s="107" t="s">
        <v>219</v>
      </c>
      <c r="E2858" s="62">
        <v>52</v>
      </c>
      <c r="F2858" s="62">
        <v>64</v>
      </c>
      <c r="G2858" s="100">
        <v>-12</v>
      </c>
    </row>
    <row r="2859" spans="1:7" ht="18" customHeight="1" x14ac:dyDescent="0.25">
      <c r="A2859" s="59">
        <f t="shared" si="44"/>
        <v>44927</v>
      </c>
      <c r="B2859" s="60" t="s">
        <v>26</v>
      </c>
      <c r="C2859" s="60">
        <v>320350</v>
      </c>
      <c r="D2859" s="107" t="s">
        <v>220</v>
      </c>
      <c r="E2859" s="62">
        <v>95</v>
      </c>
      <c r="F2859" s="62">
        <v>77</v>
      </c>
      <c r="G2859" s="100">
        <v>18</v>
      </c>
    </row>
    <row r="2860" spans="1:7" ht="18" customHeight="1" x14ac:dyDescent="0.25">
      <c r="A2860" s="59">
        <f t="shared" si="44"/>
        <v>44927</v>
      </c>
      <c r="B2860" s="60" t="s">
        <v>26</v>
      </c>
      <c r="C2860" s="60">
        <v>320360</v>
      </c>
      <c r="D2860" s="107" t="s">
        <v>221</v>
      </c>
      <c r="E2860" s="62">
        <v>18</v>
      </c>
      <c r="F2860" s="62">
        <v>8</v>
      </c>
      <c r="G2860" s="100">
        <v>10</v>
      </c>
    </row>
    <row r="2861" spans="1:7" ht="18" customHeight="1" x14ac:dyDescent="0.25">
      <c r="A2861" s="59">
        <f t="shared" si="44"/>
        <v>44927</v>
      </c>
      <c r="B2861" s="60" t="s">
        <v>26</v>
      </c>
      <c r="C2861" s="60">
        <v>320370</v>
      </c>
      <c r="D2861" s="107" t="s">
        <v>222</v>
      </c>
      <c r="E2861" s="62">
        <v>37</v>
      </c>
      <c r="F2861" s="62">
        <v>43</v>
      </c>
      <c r="G2861" s="100">
        <v>-6</v>
      </c>
    </row>
    <row r="2862" spans="1:7" ht="18" customHeight="1" x14ac:dyDescent="0.25">
      <c r="A2862" s="59">
        <f t="shared" si="44"/>
        <v>44927</v>
      </c>
      <c r="B2862" s="60" t="s">
        <v>26</v>
      </c>
      <c r="C2862" s="60">
        <v>320380</v>
      </c>
      <c r="D2862" s="107" t="s">
        <v>223</v>
      </c>
      <c r="E2862" s="62">
        <v>25</v>
      </c>
      <c r="F2862" s="62">
        <v>35</v>
      </c>
      <c r="G2862" s="100">
        <v>-10</v>
      </c>
    </row>
    <row r="2863" spans="1:7" ht="18" customHeight="1" x14ac:dyDescent="0.25">
      <c r="A2863" s="59">
        <f t="shared" si="44"/>
        <v>44927</v>
      </c>
      <c r="B2863" s="60" t="s">
        <v>26</v>
      </c>
      <c r="C2863" s="60">
        <v>320390</v>
      </c>
      <c r="D2863" s="107" t="s">
        <v>224</v>
      </c>
      <c r="E2863" s="62">
        <v>332</v>
      </c>
      <c r="F2863" s="62">
        <v>336</v>
      </c>
      <c r="G2863" s="100">
        <v>-4</v>
      </c>
    </row>
    <row r="2864" spans="1:7" ht="18" customHeight="1" x14ac:dyDescent="0.25">
      <c r="A2864" s="59">
        <f t="shared" si="44"/>
        <v>44927</v>
      </c>
      <c r="B2864" s="60" t="s">
        <v>26</v>
      </c>
      <c r="C2864" s="60">
        <v>320400</v>
      </c>
      <c r="D2864" s="107" t="s">
        <v>225</v>
      </c>
      <c r="E2864" s="62">
        <v>44</v>
      </c>
      <c r="F2864" s="62">
        <v>31</v>
      </c>
      <c r="G2864" s="100">
        <v>13</v>
      </c>
    </row>
    <row r="2865" spans="1:7" ht="18" customHeight="1" x14ac:dyDescent="0.25">
      <c r="A2865" s="59">
        <f t="shared" si="44"/>
        <v>44927</v>
      </c>
      <c r="B2865" s="60" t="s">
        <v>26</v>
      </c>
      <c r="C2865" s="60">
        <v>320405</v>
      </c>
      <c r="D2865" s="107" t="s">
        <v>226</v>
      </c>
      <c r="E2865" s="62">
        <v>118</v>
      </c>
      <c r="F2865" s="62">
        <v>105</v>
      </c>
      <c r="G2865" s="100">
        <v>13</v>
      </c>
    </row>
    <row r="2866" spans="1:7" ht="18" customHeight="1" x14ac:dyDescent="0.25">
      <c r="A2866" s="59">
        <f t="shared" si="44"/>
        <v>44927</v>
      </c>
      <c r="B2866" s="60" t="s">
        <v>26</v>
      </c>
      <c r="C2866" s="60">
        <v>320410</v>
      </c>
      <c r="D2866" s="107" t="s">
        <v>227</v>
      </c>
      <c r="E2866" s="62">
        <v>145</v>
      </c>
      <c r="F2866" s="62">
        <v>127</v>
      </c>
      <c r="G2866" s="100">
        <v>18</v>
      </c>
    </row>
    <row r="2867" spans="1:7" ht="18" customHeight="1" x14ac:dyDescent="0.25">
      <c r="A2867" s="59">
        <f t="shared" si="44"/>
        <v>44927</v>
      </c>
      <c r="B2867" s="60" t="s">
        <v>26</v>
      </c>
      <c r="C2867" s="60">
        <v>320420</v>
      </c>
      <c r="D2867" s="107" t="s">
        <v>228</v>
      </c>
      <c r="E2867" s="62">
        <v>103</v>
      </c>
      <c r="F2867" s="62">
        <v>112</v>
      </c>
      <c r="G2867" s="100">
        <v>-9</v>
      </c>
    </row>
    <row r="2868" spans="1:7" ht="18" customHeight="1" x14ac:dyDescent="0.25">
      <c r="A2868" s="59">
        <f t="shared" si="44"/>
        <v>44927</v>
      </c>
      <c r="B2868" s="60" t="s">
        <v>26</v>
      </c>
      <c r="C2868" s="60">
        <v>320425</v>
      </c>
      <c r="D2868" s="107" t="s">
        <v>229</v>
      </c>
      <c r="E2868" s="62">
        <v>16</v>
      </c>
      <c r="F2868" s="62">
        <v>18</v>
      </c>
      <c r="G2868" s="100">
        <v>-2</v>
      </c>
    </row>
    <row r="2869" spans="1:7" ht="18" customHeight="1" x14ac:dyDescent="0.25">
      <c r="A2869" s="59">
        <f t="shared" si="44"/>
        <v>44927</v>
      </c>
      <c r="B2869" s="60" t="s">
        <v>26</v>
      </c>
      <c r="C2869" s="60">
        <v>320430</v>
      </c>
      <c r="D2869" s="107" t="s">
        <v>230</v>
      </c>
      <c r="E2869" s="62">
        <v>41</v>
      </c>
      <c r="F2869" s="62">
        <v>38</v>
      </c>
      <c r="G2869" s="100">
        <v>3</v>
      </c>
    </row>
    <row r="2870" spans="1:7" ht="18" customHeight="1" x14ac:dyDescent="0.25">
      <c r="A2870" s="59">
        <f t="shared" si="44"/>
        <v>44927</v>
      </c>
      <c r="B2870" s="60" t="s">
        <v>26</v>
      </c>
      <c r="C2870" s="60">
        <v>320435</v>
      </c>
      <c r="D2870" s="107" t="s">
        <v>231</v>
      </c>
      <c r="E2870" s="62">
        <v>97</v>
      </c>
      <c r="F2870" s="62">
        <v>77</v>
      </c>
      <c r="G2870" s="100">
        <v>20</v>
      </c>
    </row>
    <row r="2871" spans="1:7" ht="18" customHeight="1" x14ac:dyDescent="0.25">
      <c r="A2871" s="59">
        <f t="shared" si="44"/>
        <v>44927</v>
      </c>
      <c r="B2871" s="60" t="s">
        <v>26</v>
      </c>
      <c r="C2871" s="60">
        <v>320440</v>
      </c>
      <c r="D2871" s="107" t="s">
        <v>232</v>
      </c>
      <c r="E2871" s="62">
        <v>23</v>
      </c>
      <c r="F2871" s="62">
        <v>37</v>
      </c>
      <c r="G2871" s="100">
        <v>-14</v>
      </c>
    </row>
    <row r="2872" spans="1:7" ht="18" customHeight="1" x14ac:dyDescent="0.25">
      <c r="A2872" s="59">
        <f t="shared" si="44"/>
        <v>44927</v>
      </c>
      <c r="B2872" s="60" t="s">
        <v>26</v>
      </c>
      <c r="C2872" s="60">
        <v>320450</v>
      </c>
      <c r="D2872" s="107" t="s">
        <v>233</v>
      </c>
      <c r="E2872" s="62">
        <v>28</v>
      </c>
      <c r="F2872" s="62">
        <v>44</v>
      </c>
      <c r="G2872" s="100">
        <v>-16</v>
      </c>
    </row>
    <row r="2873" spans="1:7" ht="18" customHeight="1" x14ac:dyDescent="0.25">
      <c r="A2873" s="59">
        <f t="shared" si="44"/>
        <v>44927</v>
      </c>
      <c r="B2873" s="60" t="s">
        <v>26</v>
      </c>
      <c r="C2873" s="60">
        <v>320455</v>
      </c>
      <c r="D2873" s="107" t="s">
        <v>234</v>
      </c>
      <c r="E2873" s="62">
        <v>262</v>
      </c>
      <c r="F2873" s="62">
        <v>326</v>
      </c>
      <c r="G2873" s="100">
        <v>-64</v>
      </c>
    </row>
    <row r="2874" spans="1:7" ht="18" customHeight="1" x14ac:dyDescent="0.25">
      <c r="A2874" s="59">
        <f t="shared" si="44"/>
        <v>44927</v>
      </c>
      <c r="B2874" s="60" t="s">
        <v>26</v>
      </c>
      <c r="C2874" s="60">
        <v>320460</v>
      </c>
      <c r="D2874" s="107" t="s">
        <v>235</v>
      </c>
      <c r="E2874" s="62">
        <v>157</v>
      </c>
      <c r="F2874" s="62">
        <v>119</v>
      </c>
      <c r="G2874" s="100">
        <v>38</v>
      </c>
    </row>
    <row r="2875" spans="1:7" ht="18" customHeight="1" x14ac:dyDescent="0.25">
      <c r="A2875" s="59">
        <f t="shared" si="44"/>
        <v>44927</v>
      </c>
      <c r="B2875" s="60" t="s">
        <v>26</v>
      </c>
      <c r="C2875" s="60">
        <v>320465</v>
      </c>
      <c r="D2875" s="107" t="s">
        <v>236</v>
      </c>
      <c r="E2875" s="62">
        <v>27</v>
      </c>
      <c r="F2875" s="62">
        <v>32</v>
      </c>
      <c r="G2875" s="100">
        <v>-5</v>
      </c>
    </row>
    <row r="2876" spans="1:7" ht="18" customHeight="1" x14ac:dyDescent="0.25">
      <c r="A2876" s="59">
        <f t="shared" si="44"/>
        <v>44927</v>
      </c>
      <c r="B2876" s="60" t="s">
        <v>26</v>
      </c>
      <c r="C2876" s="60">
        <v>320470</v>
      </c>
      <c r="D2876" s="107" t="s">
        <v>237</v>
      </c>
      <c r="E2876" s="62">
        <v>260</v>
      </c>
      <c r="F2876" s="62">
        <v>302</v>
      </c>
      <c r="G2876" s="100">
        <v>-42</v>
      </c>
    </row>
    <row r="2877" spans="1:7" ht="18" customHeight="1" x14ac:dyDescent="0.25">
      <c r="A2877" s="59">
        <f t="shared" si="44"/>
        <v>44927</v>
      </c>
      <c r="B2877" s="60" t="s">
        <v>26</v>
      </c>
      <c r="C2877" s="60">
        <v>320480</v>
      </c>
      <c r="D2877" s="107" t="s">
        <v>238</v>
      </c>
      <c r="E2877" s="62">
        <v>31</v>
      </c>
      <c r="F2877" s="62">
        <v>23</v>
      </c>
      <c r="G2877" s="100">
        <v>8</v>
      </c>
    </row>
    <row r="2878" spans="1:7" ht="18" customHeight="1" x14ac:dyDescent="0.25">
      <c r="A2878" s="59">
        <f t="shared" si="44"/>
        <v>44927</v>
      </c>
      <c r="B2878" s="60" t="s">
        <v>26</v>
      </c>
      <c r="C2878" s="60">
        <v>320490</v>
      </c>
      <c r="D2878" s="107" t="s">
        <v>239</v>
      </c>
      <c r="E2878" s="62">
        <v>968</v>
      </c>
      <c r="F2878" s="62">
        <v>1088</v>
      </c>
      <c r="G2878" s="100">
        <v>-120</v>
      </c>
    </row>
    <row r="2879" spans="1:7" ht="18" customHeight="1" x14ac:dyDescent="0.25">
      <c r="A2879" s="59">
        <f t="shared" si="44"/>
        <v>44927</v>
      </c>
      <c r="B2879" s="60" t="s">
        <v>26</v>
      </c>
      <c r="C2879" s="60">
        <v>320495</v>
      </c>
      <c r="D2879" s="107" t="s">
        <v>240</v>
      </c>
      <c r="E2879" s="62">
        <v>62</v>
      </c>
      <c r="F2879" s="62">
        <v>45</v>
      </c>
      <c r="G2879" s="100">
        <v>17</v>
      </c>
    </row>
    <row r="2880" spans="1:7" ht="18" customHeight="1" x14ac:dyDescent="0.25">
      <c r="A2880" s="59">
        <f t="shared" si="44"/>
        <v>44927</v>
      </c>
      <c r="B2880" s="60" t="s">
        <v>26</v>
      </c>
      <c r="C2880" s="60">
        <v>320500</v>
      </c>
      <c r="D2880" s="107" t="s">
        <v>241</v>
      </c>
      <c r="E2880" s="62">
        <v>7670</v>
      </c>
      <c r="F2880" s="62">
        <v>6964</v>
      </c>
      <c r="G2880" s="100">
        <v>706</v>
      </c>
    </row>
    <row r="2881" spans="1:7" ht="18" customHeight="1" x14ac:dyDescent="0.25">
      <c r="A2881" s="59">
        <f t="shared" si="44"/>
        <v>44927</v>
      </c>
      <c r="B2881" s="60" t="s">
        <v>26</v>
      </c>
      <c r="C2881" s="60">
        <v>320501</v>
      </c>
      <c r="D2881" s="107" t="s">
        <v>242</v>
      </c>
      <c r="E2881" s="62">
        <v>158</v>
      </c>
      <c r="F2881" s="62">
        <v>180</v>
      </c>
      <c r="G2881" s="100">
        <v>-22</v>
      </c>
    </row>
    <row r="2882" spans="1:7" ht="18" customHeight="1" x14ac:dyDescent="0.25">
      <c r="A2882" s="59">
        <f t="shared" si="44"/>
        <v>44927</v>
      </c>
      <c r="B2882" s="60" t="s">
        <v>26</v>
      </c>
      <c r="C2882" s="60">
        <v>320503</v>
      </c>
      <c r="D2882" s="107" t="s">
        <v>243</v>
      </c>
      <c r="E2882" s="62">
        <v>87</v>
      </c>
      <c r="F2882" s="62">
        <v>84</v>
      </c>
      <c r="G2882" s="100">
        <v>3</v>
      </c>
    </row>
    <row r="2883" spans="1:7" ht="18" customHeight="1" x14ac:dyDescent="0.25">
      <c r="A2883" s="59">
        <f t="shared" ref="A2883:A2946" si="45">IF(B2883&lt;&gt;"",DATE(2020,INT((ROW(A2881)-1)/78)+1,1),"")</f>
        <v>44927</v>
      </c>
      <c r="B2883" s="60" t="s">
        <v>26</v>
      </c>
      <c r="C2883" s="60">
        <v>320506</v>
      </c>
      <c r="D2883" s="107" t="s">
        <v>244</v>
      </c>
      <c r="E2883" s="62">
        <v>160</v>
      </c>
      <c r="F2883" s="62">
        <v>212</v>
      </c>
      <c r="G2883" s="100">
        <v>-52</v>
      </c>
    </row>
    <row r="2884" spans="1:7" ht="18" customHeight="1" x14ac:dyDescent="0.25">
      <c r="A2884" s="59">
        <f t="shared" si="45"/>
        <v>44927</v>
      </c>
      <c r="B2884" s="60" t="s">
        <v>26</v>
      </c>
      <c r="C2884" s="60">
        <v>320510</v>
      </c>
      <c r="D2884" s="107" t="s">
        <v>245</v>
      </c>
      <c r="E2884" s="62">
        <v>697</v>
      </c>
      <c r="F2884" s="62">
        <v>673</v>
      </c>
      <c r="G2884" s="100">
        <v>24</v>
      </c>
    </row>
    <row r="2885" spans="1:7" ht="18" customHeight="1" x14ac:dyDescent="0.25">
      <c r="A2885" s="59">
        <f t="shared" si="45"/>
        <v>44927</v>
      </c>
      <c r="B2885" s="60" t="s">
        <v>26</v>
      </c>
      <c r="C2885" s="60">
        <v>320515</v>
      </c>
      <c r="D2885" s="107" t="s">
        <v>246</v>
      </c>
      <c r="E2885" s="62">
        <v>14</v>
      </c>
      <c r="F2885" s="62">
        <v>13</v>
      </c>
      <c r="G2885" s="100">
        <v>1</v>
      </c>
    </row>
    <row r="2886" spans="1:7" ht="18" customHeight="1" x14ac:dyDescent="0.25">
      <c r="A2886" s="59">
        <f t="shared" si="45"/>
        <v>44927</v>
      </c>
      <c r="B2886" s="60" t="s">
        <v>26</v>
      </c>
      <c r="C2886" s="60">
        <v>320517</v>
      </c>
      <c r="D2886" s="107" t="s">
        <v>247</v>
      </c>
      <c r="E2886" s="62">
        <v>68</v>
      </c>
      <c r="F2886" s="62">
        <v>59</v>
      </c>
      <c r="G2886" s="100">
        <v>9</v>
      </c>
    </row>
    <row r="2887" spans="1:7" ht="18" customHeight="1" x14ac:dyDescent="0.25">
      <c r="A2887" s="59">
        <f t="shared" si="45"/>
        <v>44927</v>
      </c>
      <c r="B2887" s="60" t="s">
        <v>26</v>
      </c>
      <c r="C2887" s="60">
        <v>320520</v>
      </c>
      <c r="D2887" s="107" t="s">
        <v>248</v>
      </c>
      <c r="E2887" s="62">
        <v>5257</v>
      </c>
      <c r="F2887" s="62">
        <v>6246</v>
      </c>
      <c r="G2887" s="100">
        <v>-989</v>
      </c>
    </row>
    <row r="2888" spans="1:7" ht="18" customHeight="1" x14ac:dyDescent="0.25">
      <c r="A2888" s="59">
        <f t="shared" si="45"/>
        <v>44927</v>
      </c>
      <c r="B2888" s="60" t="s">
        <v>26</v>
      </c>
      <c r="C2888" s="60">
        <v>320530</v>
      </c>
      <c r="D2888" s="107" t="s">
        <v>249</v>
      </c>
      <c r="E2888" s="62">
        <v>6805</v>
      </c>
      <c r="F2888" s="62">
        <v>6202</v>
      </c>
      <c r="G2888" s="100">
        <v>603</v>
      </c>
    </row>
    <row r="2889" spans="1:7" ht="18" customHeight="1" x14ac:dyDescent="0.25">
      <c r="A2889" s="59">
        <f t="shared" si="45"/>
        <v>44958</v>
      </c>
      <c r="B2889" s="60" t="s">
        <v>26</v>
      </c>
      <c r="C2889" s="60">
        <v>320010</v>
      </c>
      <c r="D2889" s="107" t="s">
        <v>172</v>
      </c>
      <c r="E2889" s="62">
        <v>102</v>
      </c>
      <c r="F2889" s="62">
        <v>112</v>
      </c>
      <c r="G2889" s="100">
        <v>-10</v>
      </c>
    </row>
    <row r="2890" spans="1:7" ht="18" customHeight="1" x14ac:dyDescent="0.25">
      <c r="A2890" s="59">
        <f t="shared" si="45"/>
        <v>44958</v>
      </c>
      <c r="B2890" s="60" t="s">
        <v>26</v>
      </c>
      <c r="C2890" s="60">
        <v>320013</v>
      </c>
      <c r="D2890" s="107" t="s">
        <v>173</v>
      </c>
      <c r="E2890" s="62">
        <v>72</v>
      </c>
      <c r="F2890" s="62">
        <v>25</v>
      </c>
      <c r="G2890" s="100">
        <v>47</v>
      </c>
    </row>
    <row r="2891" spans="1:7" ht="18" customHeight="1" x14ac:dyDescent="0.25">
      <c r="A2891" s="59">
        <f t="shared" si="45"/>
        <v>44958</v>
      </c>
      <c r="B2891" s="60" t="s">
        <v>26</v>
      </c>
      <c r="C2891" s="60">
        <v>320016</v>
      </c>
      <c r="D2891" s="107" t="s">
        <v>174</v>
      </c>
      <c r="E2891" s="62">
        <v>31</v>
      </c>
      <c r="F2891" s="62">
        <v>18</v>
      </c>
      <c r="G2891" s="100">
        <v>13</v>
      </c>
    </row>
    <row r="2892" spans="1:7" ht="18" customHeight="1" x14ac:dyDescent="0.25">
      <c r="A2892" s="59">
        <f t="shared" si="45"/>
        <v>44958</v>
      </c>
      <c r="B2892" s="60" t="s">
        <v>26</v>
      </c>
      <c r="C2892" s="60">
        <v>320020</v>
      </c>
      <c r="D2892" s="107" t="s">
        <v>175</v>
      </c>
      <c r="E2892" s="62">
        <v>96</v>
      </c>
      <c r="F2892" s="62">
        <v>98</v>
      </c>
      <c r="G2892" s="100">
        <v>-2</v>
      </c>
    </row>
    <row r="2893" spans="1:7" ht="18" customHeight="1" x14ac:dyDescent="0.25">
      <c r="A2893" s="59">
        <f t="shared" si="45"/>
        <v>44958</v>
      </c>
      <c r="B2893" s="60" t="s">
        <v>26</v>
      </c>
      <c r="C2893" s="60">
        <v>320030</v>
      </c>
      <c r="D2893" s="107" t="s">
        <v>176</v>
      </c>
      <c r="E2893" s="62">
        <v>134</v>
      </c>
      <c r="F2893" s="62">
        <v>115</v>
      </c>
      <c r="G2893" s="100">
        <v>19</v>
      </c>
    </row>
    <row r="2894" spans="1:7" ht="18" customHeight="1" x14ac:dyDescent="0.25">
      <c r="A2894" s="59">
        <f t="shared" si="45"/>
        <v>44958</v>
      </c>
      <c r="B2894" s="60" t="s">
        <v>26</v>
      </c>
      <c r="C2894" s="60">
        <v>320035</v>
      </c>
      <c r="D2894" s="107" t="s">
        <v>177</v>
      </c>
      <c r="E2894" s="62">
        <v>104</v>
      </c>
      <c r="F2894" s="62">
        <v>12</v>
      </c>
      <c r="G2894" s="100">
        <v>92</v>
      </c>
    </row>
    <row r="2895" spans="1:7" ht="18" customHeight="1" x14ac:dyDescent="0.25">
      <c r="A2895" s="59">
        <f t="shared" si="45"/>
        <v>44958</v>
      </c>
      <c r="B2895" s="60" t="s">
        <v>26</v>
      </c>
      <c r="C2895" s="60">
        <v>320040</v>
      </c>
      <c r="D2895" s="107" t="s">
        <v>178</v>
      </c>
      <c r="E2895" s="62">
        <v>180</v>
      </c>
      <c r="F2895" s="62">
        <v>202</v>
      </c>
      <c r="G2895" s="100">
        <v>-22</v>
      </c>
    </row>
    <row r="2896" spans="1:7" ht="18" customHeight="1" x14ac:dyDescent="0.25">
      <c r="A2896" s="59">
        <f t="shared" si="45"/>
        <v>44958</v>
      </c>
      <c r="B2896" s="60" t="s">
        <v>26</v>
      </c>
      <c r="C2896" s="60">
        <v>320050</v>
      </c>
      <c r="D2896" s="107" t="s">
        <v>179</v>
      </c>
      <c r="E2896" s="62">
        <v>10</v>
      </c>
      <c r="F2896" s="62">
        <v>13</v>
      </c>
      <c r="G2896" s="100">
        <v>-3</v>
      </c>
    </row>
    <row r="2897" spans="1:7" ht="18" customHeight="1" x14ac:dyDescent="0.25">
      <c r="A2897" s="59">
        <f t="shared" si="45"/>
        <v>44958</v>
      </c>
      <c r="B2897" s="60" t="s">
        <v>26</v>
      </c>
      <c r="C2897" s="60">
        <v>320060</v>
      </c>
      <c r="D2897" s="107" t="s">
        <v>180</v>
      </c>
      <c r="E2897" s="62">
        <v>1815</v>
      </c>
      <c r="F2897" s="62">
        <v>1665</v>
      </c>
      <c r="G2897" s="100">
        <v>150</v>
      </c>
    </row>
    <row r="2898" spans="1:7" ht="18" customHeight="1" x14ac:dyDescent="0.25">
      <c r="A2898" s="59">
        <f t="shared" si="45"/>
        <v>44958</v>
      </c>
      <c r="B2898" s="60" t="s">
        <v>26</v>
      </c>
      <c r="C2898" s="60">
        <v>320070</v>
      </c>
      <c r="D2898" s="107" t="s">
        <v>181</v>
      </c>
      <c r="E2898" s="62">
        <v>83</v>
      </c>
      <c r="F2898" s="62">
        <v>114</v>
      </c>
      <c r="G2898" s="100">
        <v>-31</v>
      </c>
    </row>
    <row r="2899" spans="1:7" ht="18" customHeight="1" x14ac:dyDescent="0.25">
      <c r="A2899" s="59">
        <f t="shared" si="45"/>
        <v>44958</v>
      </c>
      <c r="B2899" s="60" t="s">
        <v>26</v>
      </c>
      <c r="C2899" s="60">
        <v>320080</v>
      </c>
      <c r="D2899" s="107" t="s">
        <v>182</v>
      </c>
      <c r="E2899" s="62">
        <v>204</v>
      </c>
      <c r="F2899" s="62">
        <v>162</v>
      </c>
      <c r="G2899" s="100">
        <v>42</v>
      </c>
    </row>
    <row r="2900" spans="1:7" ht="18" customHeight="1" x14ac:dyDescent="0.25">
      <c r="A2900" s="59">
        <f t="shared" si="45"/>
        <v>44958</v>
      </c>
      <c r="B2900" s="60" t="s">
        <v>26</v>
      </c>
      <c r="C2900" s="60">
        <v>320090</v>
      </c>
      <c r="D2900" s="107" t="s">
        <v>183</v>
      </c>
      <c r="E2900" s="62">
        <v>701</v>
      </c>
      <c r="F2900" s="62">
        <v>267</v>
      </c>
      <c r="G2900" s="100">
        <v>434</v>
      </c>
    </row>
    <row r="2901" spans="1:7" ht="18" customHeight="1" x14ac:dyDescent="0.25">
      <c r="A2901" s="59">
        <f t="shared" si="45"/>
        <v>44958</v>
      </c>
      <c r="B2901" s="60" t="s">
        <v>26</v>
      </c>
      <c r="C2901" s="60">
        <v>320100</v>
      </c>
      <c r="D2901" s="107" t="s">
        <v>184</v>
      </c>
      <c r="E2901" s="62">
        <v>84</v>
      </c>
      <c r="F2901" s="62">
        <v>69</v>
      </c>
      <c r="G2901" s="100">
        <v>15</v>
      </c>
    </row>
    <row r="2902" spans="1:7" ht="18" customHeight="1" x14ac:dyDescent="0.25">
      <c r="A2902" s="59">
        <f t="shared" si="45"/>
        <v>44958</v>
      </c>
      <c r="B2902" s="60" t="s">
        <v>26</v>
      </c>
      <c r="C2902" s="60">
        <v>320110</v>
      </c>
      <c r="D2902" s="107" t="s">
        <v>185</v>
      </c>
      <c r="E2902" s="62">
        <v>45</v>
      </c>
      <c r="F2902" s="62">
        <v>29</v>
      </c>
      <c r="G2902" s="100">
        <v>16</v>
      </c>
    </row>
    <row r="2903" spans="1:7" ht="18" customHeight="1" x14ac:dyDescent="0.25">
      <c r="A2903" s="59">
        <f t="shared" si="45"/>
        <v>44958</v>
      </c>
      <c r="B2903" s="60" t="s">
        <v>26</v>
      </c>
      <c r="C2903" s="60">
        <v>320115</v>
      </c>
      <c r="D2903" s="107" t="s">
        <v>186</v>
      </c>
      <c r="E2903" s="62">
        <v>29</v>
      </c>
      <c r="F2903" s="62">
        <v>34</v>
      </c>
      <c r="G2903" s="100">
        <v>-5</v>
      </c>
    </row>
    <row r="2904" spans="1:7" ht="18" customHeight="1" x14ac:dyDescent="0.25">
      <c r="A2904" s="59">
        <f t="shared" si="45"/>
        <v>44958</v>
      </c>
      <c r="B2904" s="60" t="s">
        <v>26</v>
      </c>
      <c r="C2904" s="60">
        <v>320120</v>
      </c>
      <c r="D2904" s="107" t="s">
        <v>187</v>
      </c>
      <c r="E2904" s="62">
        <v>1683</v>
      </c>
      <c r="F2904" s="62">
        <v>1461</v>
      </c>
      <c r="G2904" s="100">
        <v>222</v>
      </c>
    </row>
    <row r="2905" spans="1:7" ht="18" customHeight="1" x14ac:dyDescent="0.25">
      <c r="A2905" s="59">
        <f t="shared" si="45"/>
        <v>44958</v>
      </c>
      <c r="B2905" s="60" t="s">
        <v>26</v>
      </c>
      <c r="C2905" s="60">
        <v>320130</v>
      </c>
      <c r="D2905" s="107" t="s">
        <v>188</v>
      </c>
      <c r="E2905" s="62">
        <v>2563</v>
      </c>
      <c r="F2905" s="62">
        <v>2397</v>
      </c>
      <c r="G2905" s="100">
        <v>166</v>
      </c>
    </row>
    <row r="2906" spans="1:7" ht="18" customHeight="1" x14ac:dyDescent="0.25">
      <c r="A2906" s="59">
        <f t="shared" si="45"/>
        <v>44958</v>
      </c>
      <c r="B2906" s="60" t="s">
        <v>26</v>
      </c>
      <c r="C2906" s="60">
        <v>320140</v>
      </c>
      <c r="D2906" s="107" t="s">
        <v>189</v>
      </c>
      <c r="E2906" s="62">
        <v>242</v>
      </c>
      <c r="F2906" s="62">
        <v>271</v>
      </c>
      <c r="G2906" s="100">
        <v>-29</v>
      </c>
    </row>
    <row r="2907" spans="1:7" ht="18" customHeight="1" x14ac:dyDescent="0.25">
      <c r="A2907" s="59">
        <f t="shared" si="45"/>
        <v>44958</v>
      </c>
      <c r="B2907" s="60" t="s">
        <v>26</v>
      </c>
      <c r="C2907" s="60">
        <v>320150</v>
      </c>
      <c r="D2907" s="107" t="s">
        <v>190</v>
      </c>
      <c r="E2907" s="62">
        <v>1376</v>
      </c>
      <c r="F2907" s="62">
        <v>1146</v>
      </c>
      <c r="G2907" s="100">
        <v>230</v>
      </c>
    </row>
    <row r="2908" spans="1:7" ht="18" customHeight="1" x14ac:dyDescent="0.25">
      <c r="A2908" s="59">
        <f t="shared" si="45"/>
        <v>44958</v>
      </c>
      <c r="B2908" s="60" t="s">
        <v>26</v>
      </c>
      <c r="C2908" s="60">
        <v>320160</v>
      </c>
      <c r="D2908" s="107" t="s">
        <v>191</v>
      </c>
      <c r="E2908" s="62">
        <v>76</v>
      </c>
      <c r="F2908" s="62">
        <v>97</v>
      </c>
      <c r="G2908" s="100">
        <v>-21</v>
      </c>
    </row>
    <row r="2909" spans="1:7" ht="18" customHeight="1" x14ac:dyDescent="0.25">
      <c r="A2909" s="59">
        <f t="shared" si="45"/>
        <v>44958</v>
      </c>
      <c r="B2909" s="60" t="s">
        <v>26</v>
      </c>
      <c r="C2909" s="60">
        <v>320170</v>
      </c>
      <c r="D2909" s="107" t="s">
        <v>192</v>
      </c>
      <c r="E2909" s="62">
        <v>42</v>
      </c>
      <c r="F2909" s="62">
        <v>44</v>
      </c>
      <c r="G2909" s="100">
        <v>-2</v>
      </c>
    </row>
    <row r="2910" spans="1:7" ht="18" customHeight="1" x14ac:dyDescent="0.25">
      <c r="A2910" s="59">
        <f t="shared" si="45"/>
        <v>44958</v>
      </c>
      <c r="B2910" s="60" t="s">
        <v>26</v>
      </c>
      <c r="C2910" s="60">
        <v>320180</v>
      </c>
      <c r="D2910" s="107" t="s">
        <v>193</v>
      </c>
      <c r="E2910" s="62">
        <v>7</v>
      </c>
      <c r="F2910" s="62">
        <v>5</v>
      </c>
      <c r="G2910" s="100">
        <v>2</v>
      </c>
    </row>
    <row r="2911" spans="1:7" ht="18" customHeight="1" x14ac:dyDescent="0.25">
      <c r="A2911" s="59">
        <f t="shared" si="45"/>
        <v>44958</v>
      </c>
      <c r="B2911" s="60" t="s">
        <v>26</v>
      </c>
      <c r="C2911" s="60">
        <v>320190</v>
      </c>
      <c r="D2911" s="107" t="s">
        <v>194</v>
      </c>
      <c r="E2911" s="62">
        <v>226</v>
      </c>
      <c r="F2911" s="62">
        <v>201</v>
      </c>
      <c r="G2911" s="100">
        <v>25</v>
      </c>
    </row>
    <row r="2912" spans="1:7" ht="18" customHeight="1" x14ac:dyDescent="0.25">
      <c r="A2912" s="59">
        <f t="shared" si="45"/>
        <v>44958</v>
      </c>
      <c r="B2912" s="60" t="s">
        <v>26</v>
      </c>
      <c r="C2912" s="60">
        <v>320200</v>
      </c>
      <c r="D2912" s="107" t="s">
        <v>195</v>
      </c>
      <c r="E2912" s="62">
        <v>17</v>
      </c>
      <c r="F2912" s="62">
        <v>25</v>
      </c>
      <c r="G2912" s="100">
        <v>-8</v>
      </c>
    </row>
    <row r="2913" spans="1:7" ht="18" customHeight="1" x14ac:dyDescent="0.25">
      <c r="A2913" s="59">
        <f t="shared" si="45"/>
        <v>44958</v>
      </c>
      <c r="B2913" s="60" t="s">
        <v>26</v>
      </c>
      <c r="C2913" s="60">
        <v>320210</v>
      </c>
      <c r="D2913" s="107" t="s">
        <v>196</v>
      </c>
      <c r="E2913" s="62">
        <v>62</v>
      </c>
      <c r="F2913" s="62">
        <v>53</v>
      </c>
      <c r="G2913" s="100">
        <v>9</v>
      </c>
    </row>
    <row r="2914" spans="1:7" ht="18" customHeight="1" x14ac:dyDescent="0.25">
      <c r="A2914" s="59">
        <f t="shared" si="45"/>
        <v>44958</v>
      </c>
      <c r="B2914" s="60" t="s">
        <v>26</v>
      </c>
      <c r="C2914" s="60">
        <v>320220</v>
      </c>
      <c r="D2914" s="107" t="s">
        <v>197</v>
      </c>
      <c r="E2914" s="62">
        <v>145</v>
      </c>
      <c r="F2914" s="62">
        <v>85</v>
      </c>
      <c r="G2914" s="100">
        <v>60</v>
      </c>
    </row>
    <row r="2915" spans="1:7" ht="18" customHeight="1" x14ac:dyDescent="0.25">
      <c r="A2915" s="59">
        <f t="shared" si="45"/>
        <v>44958</v>
      </c>
      <c r="B2915" s="60" t="s">
        <v>26</v>
      </c>
      <c r="C2915" s="60">
        <v>320225</v>
      </c>
      <c r="D2915" s="107" t="s">
        <v>198</v>
      </c>
      <c r="E2915" s="62">
        <v>71</v>
      </c>
      <c r="F2915" s="62">
        <v>21</v>
      </c>
      <c r="G2915" s="100">
        <v>50</v>
      </c>
    </row>
    <row r="2916" spans="1:7" ht="18" customHeight="1" x14ac:dyDescent="0.25">
      <c r="A2916" s="59">
        <f t="shared" si="45"/>
        <v>44958</v>
      </c>
      <c r="B2916" s="60" t="s">
        <v>26</v>
      </c>
      <c r="C2916" s="60">
        <v>320230</v>
      </c>
      <c r="D2916" s="107" t="s">
        <v>199</v>
      </c>
      <c r="E2916" s="62">
        <v>82</v>
      </c>
      <c r="F2916" s="62">
        <v>91</v>
      </c>
      <c r="G2916" s="100">
        <v>-9</v>
      </c>
    </row>
    <row r="2917" spans="1:7" ht="18" customHeight="1" x14ac:dyDescent="0.25">
      <c r="A2917" s="59">
        <f t="shared" si="45"/>
        <v>44958</v>
      </c>
      <c r="B2917" s="60" t="s">
        <v>26</v>
      </c>
      <c r="C2917" s="60">
        <v>320240</v>
      </c>
      <c r="D2917" s="107" t="s">
        <v>200</v>
      </c>
      <c r="E2917" s="62">
        <v>881</v>
      </c>
      <c r="F2917" s="62">
        <v>1009</v>
      </c>
      <c r="G2917" s="100">
        <v>-128</v>
      </c>
    </row>
    <row r="2918" spans="1:7" ht="18" customHeight="1" x14ac:dyDescent="0.25">
      <c r="A2918" s="59">
        <f t="shared" si="45"/>
        <v>44958</v>
      </c>
      <c r="B2918" s="60" t="s">
        <v>26</v>
      </c>
      <c r="C2918" s="60">
        <v>320245</v>
      </c>
      <c r="D2918" s="107" t="s">
        <v>201</v>
      </c>
      <c r="E2918" s="62">
        <v>107</v>
      </c>
      <c r="F2918" s="62">
        <v>72</v>
      </c>
      <c r="G2918" s="100">
        <v>35</v>
      </c>
    </row>
    <row r="2919" spans="1:7" ht="18" customHeight="1" x14ac:dyDescent="0.25">
      <c r="A2919" s="59">
        <f t="shared" si="45"/>
        <v>44958</v>
      </c>
      <c r="B2919" s="60" t="s">
        <v>26</v>
      </c>
      <c r="C2919" s="60">
        <v>320250</v>
      </c>
      <c r="D2919" s="107" t="s">
        <v>202</v>
      </c>
      <c r="E2919" s="62">
        <v>159</v>
      </c>
      <c r="F2919" s="62">
        <v>209</v>
      </c>
      <c r="G2919" s="100">
        <v>-50</v>
      </c>
    </row>
    <row r="2920" spans="1:7" ht="18" customHeight="1" x14ac:dyDescent="0.25">
      <c r="A2920" s="59">
        <f t="shared" si="45"/>
        <v>44958</v>
      </c>
      <c r="B2920" s="60" t="s">
        <v>26</v>
      </c>
      <c r="C2920" s="60">
        <v>320255</v>
      </c>
      <c r="D2920" s="107" t="s">
        <v>203</v>
      </c>
      <c r="E2920" s="62">
        <v>12</v>
      </c>
      <c r="F2920" s="62">
        <v>19</v>
      </c>
      <c r="G2920" s="100">
        <v>-7</v>
      </c>
    </row>
    <row r="2921" spans="1:7" ht="18" customHeight="1" x14ac:dyDescent="0.25">
      <c r="A2921" s="59">
        <f t="shared" si="45"/>
        <v>44958</v>
      </c>
      <c r="B2921" s="60" t="s">
        <v>26</v>
      </c>
      <c r="C2921" s="60">
        <v>320260</v>
      </c>
      <c r="D2921" s="107" t="s">
        <v>204</v>
      </c>
      <c r="E2921" s="62">
        <v>74</v>
      </c>
      <c r="F2921" s="62">
        <v>123</v>
      </c>
      <c r="G2921" s="100">
        <v>-49</v>
      </c>
    </row>
    <row r="2922" spans="1:7" ht="18" customHeight="1" x14ac:dyDescent="0.25">
      <c r="A2922" s="59">
        <f t="shared" si="45"/>
        <v>44958</v>
      </c>
      <c r="B2922" s="60" t="s">
        <v>26</v>
      </c>
      <c r="C2922" s="60">
        <v>320265</v>
      </c>
      <c r="D2922" s="107" t="s">
        <v>205</v>
      </c>
      <c r="E2922" s="62">
        <v>36</v>
      </c>
      <c r="F2922" s="62">
        <v>27</v>
      </c>
      <c r="G2922" s="100">
        <v>9</v>
      </c>
    </row>
    <row r="2923" spans="1:7" ht="18" customHeight="1" x14ac:dyDescent="0.25">
      <c r="A2923" s="59">
        <f t="shared" si="45"/>
        <v>44958</v>
      </c>
      <c r="B2923" s="60" t="s">
        <v>26</v>
      </c>
      <c r="C2923" s="60">
        <v>320270</v>
      </c>
      <c r="D2923" s="107" t="s">
        <v>206</v>
      </c>
      <c r="E2923" s="62">
        <v>54</v>
      </c>
      <c r="F2923" s="62">
        <v>43</v>
      </c>
      <c r="G2923" s="100">
        <v>11</v>
      </c>
    </row>
    <row r="2924" spans="1:7" ht="18" customHeight="1" x14ac:dyDescent="0.25">
      <c r="A2924" s="59">
        <f t="shared" si="45"/>
        <v>44958</v>
      </c>
      <c r="B2924" s="60" t="s">
        <v>26</v>
      </c>
      <c r="C2924" s="60">
        <v>320280</v>
      </c>
      <c r="D2924" s="107" t="s">
        <v>207</v>
      </c>
      <c r="E2924" s="62">
        <v>421</v>
      </c>
      <c r="F2924" s="62">
        <v>144</v>
      </c>
      <c r="G2924" s="100">
        <v>277</v>
      </c>
    </row>
    <row r="2925" spans="1:7" ht="18" customHeight="1" x14ac:dyDescent="0.25">
      <c r="A2925" s="59">
        <f t="shared" si="45"/>
        <v>44958</v>
      </c>
      <c r="B2925" s="60" t="s">
        <v>26</v>
      </c>
      <c r="C2925" s="60">
        <v>320290</v>
      </c>
      <c r="D2925" s="107" t="s">
        <v>208</v>
      </c>
      <c r="E2925" s="62">
        <v>58</v>
      </c>
      <c r="F2925" s="62">
        <v>37</v>
      </c>
      <c r="G2925" s="100">
        <v>21</v>
      </c>
    </row>
    <row r="2926" spans="1:7" ht="18" customHeight="1" x14ac:dyDescent="0.25">
      <c r="A2926" s="59">
        <f t="shared" si="45"/>
        <v>44958</v>
      </c>
      <c r="B2926" s="60" t="s">
        <v>26</v>
      </c>
      <c r="C2926" s="60">
        <v>320300</v>
      </c>
      <c r="D2926" s="107" t="s">
        <v>209</v>
      </c>
      <c r="E2926" s="62">
        <v>153</v>
      </c>
      <c r="F2926" s="62">
        <v>91</v>
      </c>
      <c r="G2926" s="100">
        <v>62</v>
      </c>
    </row>
    <row r="2927" spans="1:7" ht="18" customHeight="1" x14ac:dyDescent="0.25">
      <c r="A2927" s="59">
        <f t="shared" si="45"/>
        <v>44958</v>
      </c>
      <c r="B2927" s="60" t="s">
        <v>26</v>
      </c>
      <c r="C2927" s="60">
        <v>320305</v>
      </c>
      <c r="D2927" s="107" t="s">
        <v>210</v>
      </c>
      <c r="E2927" s="62">
        <v>176</v>
      </c>
      <c r="F2927" s="62">
        <v>143</v>
      </c>
      <c r="G2927" s="100">
        <v>33</v>
      </c>
    </row>
    <row r="2928" spans="1:7" ht="18" customHeight="1" x14ac:dyDescent="0.25">
      <c r="A2928" s="59">
        <f t="shared" si="45"/>
        <v>44958</v>
      </c>
      <c r="B2928" s="60" t="s">
        <v>26</v>
      </c>
      <c r="C2928" s="60">
        <v>320310</v>
      </c>
      <c r="D2928" s="107" t="s">
        <v>211</v>
      </c>
      <c r="E2928" s="62">
        <v>24</v>
      </c>
      <c r="F2928" s="62">
        <v>18</v>
      </c>
      <c r="G2928" s="100">
        <v>6</v>
      </c>
    </row>
    <row r="2929" spans="1:7" ht="18" customHeight="1" x14ac:dyDescent="0.25">
      <c r="A2929" s="59">
        <f t="shared" si="45"/>
        <v>44958</v>
      </c>
      <c r="B2929" s="60" t="s">
        <v>26</v>
      </c>
      <c r="C2929" s="60">
        <v>320313</v>
      </c>
      <c r="D2929" s="107" t="s">
        <v>212</v>
      </c>
      <c r="E2929" s="62">
        <v>224</v>
      </c>
      <c r="F2929" s="62">
        <v>199</v>
      </c>
      <c r="G2929" s="100">
        <v>25</v>
      </c>
    </row>
    <row r="2930" spans="1:7" ht="18" customHeight="1" x14ac:dyDescent="0.25">
      <c r="A2930" s="59">
        <f t="shared" si="45"/>
        <v>44958</v>
      </c>
      <c r="B2930" s="60" t="s">
        <v>26</v>
      </c>
      <c r="C2930" s="60">
        <v>320316</v>
      </c>
      <c r="D2930" s="107" t="s">
        <v>213</v>
      </c>
      <c r="E2930" s="62">
        <v>15</v>
      </c>
      <c r="F2930" s="62">
        <v>14</v>
      </c>
      <c r="G2930" s="100">
        <v>1</v>
      </c>
    </row>
    <row r="2931" spans="1:7" ht="18" customHeight="1" x14ac:dyDescent="0.25">
      <c r="A2931" s="59">
        <f t="shared" si="45"/>
        <v>44958</v>
      </c>
      <c r="B2931" s="60" t="s">
        <v>26</v>
      </c>
      <c r="C2931" s="60">
        <v>320320</v>
      </c>
      <c r="D2931" s="107" t="s">
        <v>214</v>
      </c>
      <c r="E2931" s="62">
        <v>2310</v>
      </c>
      <c r="F2931" s="62">
        <v>2208</v>
      </c>
      <c r="G2931" s="100">
        <v>102</v>
      </c>
    </row>
    <row r="2932" spans="1:7" ht="18" customHeight="1" x14ac:dyDescent="0.25">
      <c r="A2932" s="59">
        <f t="shared" si="45"/>
        <v>44958</v>
      </c>
      <c r="B2932" s="60" t="s">
        <v>26</v>
      </c>
      <c r="C2932" s="60">
        <v>320330</v>
      </c>
      <c r="D2932" s="107" t="s">
        <v>215</v>
      </c>
      <c r="E2932" s="62">
        <v>36</v>
      </c>
      <c r="F2932" s="62">
        <v>15</v>
      </c>
      <c r="G2932" s="100">
        <v>21</v>
      </c>
    </row>
    <row r="2933" spans="1:7" ht="18" customHeight="1" x14ac:dyDescent="0.25">
      <c r="A2933" s="59">
        <f t="shared" si="45"/>
        <v>44958</v>
      </c>
      <c r="B2933" s="60" t="s">
        <v>26</v>
      </c>
      <c r="C2933" s="60">
        <v>320332</v>
      </c>
      <c r="D2933" s="107" t="s">
        <v>216</v>
      </c>
      <c r="E2933" s="62">
        <v>241</v>
      </c>
      <c r="F2933" s="62">
        <v>251</v>
      </c>
      <c r="G2933" s="100">
        <v>-10</v>
      </c>
    </row>
    <row r="2934" spans="1:7" ht="18" customHeight="1" x14ac:dyDescent="0.25">
      <c r="A2934" s="59">
        <f t="shared" si="45"/>
        <v>44958</v>
      </c>
      <c r="B2934" s="60" t="s">
        <v>26</v>
      </c>
      <c r="C2934" s="60">
        <v>320334</v>
      </c>
      <c r="D2934" s="107" t="s">
        <v>217</v>
      </c>
      <c r="E2934" s="62">
        <v>160</v>
      </c>
      <c r="F2934" s="62">
        <v>185</v>
      </c>
      <c r="G2934" s="100">
        <v>-25</v>
      </c>
    </row>
    <row r="2935" spans="1:7" ht="18" customHeight="1" x14ac:dyDescent="0.25">
      <c r="A2935" s="59">
        <f t="shared" si="45"/>
        <v>44958</v>
      </c>
      <c r="B2935" s="60" t="s">
        <v>26</v>
      </c>
      <c r="C2935" s="60">
        <v>320335</v>
      </c>
      <c r="D2935" s="107" t="s">
        <v>218</v>
      </c>
      <c r="E2935" s="62">
        <v>69</v>
      </c>
      <c r="F2935" s="62">
        <v>81</v>
      </c>
      <c r="G2935" s="100">
        <v>-12</v>
      </c>
    </row>
    <row r="2936" spans="1:7" ht="18" customHeight="1" x14ac:dyDescent="0.25">
      <c r="A2936" s="59">
        <f t="shared" si="45"/>
        <v>44958</v>
      </c>
      <c r="B2936" s="60" t="s">
        <v>26</v>
      </c>
      <c r="C2936" s="60">
        <v>320340</v>
      </c>
      <c r="D2936" s="107" t="s">
        <v>219</v>
      </c>
      <c r="E2936" s="62">
        <v>58</v>
      </c>
      <c r="F2936" s="62">
        <v>44</v>
      </c>
      <c r="G2936" s="100">
        <v>14</v>
      </c>
    </row>
    <row r="2937" spans="1:7" ht="18" customHeight="1" x14ac:dyDescent="0.25">
      <c r="A2937" s="59">
        <f t="shared" si="45"/>
        <v>44958</v>
      </c>
      <c r="B2937" s="60" t="s">
        <v>26</v>
      </c>
      <c r="C2937" s="60">
        <v>320350</v>
      </c>
      <c r="D2937" s="107" t="s">
        <v>220</v>
      </c>
      <c r="E2937" s="62">
        <v>110</v>
      </c>
      <c r="F2937" s="62">
        <v>91</v>
      </c>
      <c r="G2937" s="100">
        <v>19</v>
      </c>
    </row>
    <row r="2938" spans="1:7" ht="18" customHeight="1" x14ac:dyDescent="0.25">
      <c r="A2938" s="59">
        <f t="shared" si="45"/>
        <v>44958</v>
      </c>
      <c r="B2938" s="60" t="s">
        <v>26</v>
      </c>
      <c r="C2938" s="60">
        <v>320360</v>
      </c>
      <c r="D2938" s="107" t="s">
        <v>221</v>
      </c>
      <c r="E2938" s="62">
        <v>18</v>
      </c>
      <c r="F2938" s="62">
        <v>12</v>
      </c>
      <c r="G2938" s="100">
        <v>6</v>
      </c>
    </row>
    <row r="2939" spans="1:7" ht="18" customHeight="1" x14ac:dyDescent="0.25">
      <c r="A2939" s="59">
        <f t="shared" si="45"/>
        <v>44958</v>
      </c>
      <c r="B2939" s="60" t="s">
        <v>26</v>
      </c>
      <c r="C2939" s="60">
        <v>320370</v>
      </c>
      <c r="D2939" s="107" t="s">
        <v>222</v>
      </c>
      <c r="E2939" s="62">
        <v>69</v>
      </c>
      <c r="F2939" s="62">
        <v>62</v>
      </c>
      <c r="G2939" s="100">
        <v>7</v>
      </c>
    </row>
    <row r="2940" spans="1:7" ht="18" customHeight="1" x14ac:dyDescent="0.25">
      <c r="A2940" s="59">
        <f t="shared" si="45"/>
        <v>44958</v>
      </c>
      <c r="B2940" s="60" t="s">
        <v>26</v>
      </c>
      <c r="C2940" s="60">
        <v>320380</v>
      </c>
      <c r="D2940" s="107" t="s">
        <v>223</v>
      </c>
      <c r="E2940" s="62">
        <v>122</v>
      </c>
      <c r="F2940" s="62">
        <v>30</v>
      </c>
      <c r="G2940" s="100">
        <v>92</v>
      </c>
    </row>
    <row r="2941" spans="1:7" ht="18" customHeight="1" x14ac:dyDescent="0.25">
      <c r="A2941" s="59">
        <f t="shared" si="45"/>
        <v>44958</v>
      </c>
      <c r="B2941" s="60" t="s">
        <v>26</v>
      </c>
      <c r="C2941" s="60">
        <v>320390</v>
      </c>
      <c r="D2941" s="107" t="s">
        <v>224</v>
      </c>
      <c r="E2941" s="62">
        <v>413</v>
      </c>
      <c r="F2941" s="62">
        <v>316</v>
      </c>
      <c r="G2941" s="100">
        <v>97</v>
      </c>
    </row>
    <row r="2942" spans="1:7" ht="18" customHeight="1" x14ac:dyDescent="0.25">
      <c r="A2942" s="59">
        <f t="shared" si="45"/>
        <v>44958</v>
      </c>
      <c r="B2942" s="60" t="s">
        <v>26</v>
      </c>
      <c r="C2942" s="60">
        <v>320400</v>
      </c>
      <c r="D2942" s="107" t="s">
        <v>225</v>
      </c>
      <c r="E2942" s="62">
        <v>52</v>
      </c>
      <c r="F2942" s="62">
        <v>39</v>
      </c>
      <c r="G2942" s="100">
        <v>13</v>
      </c>
    </row>
    <row r="2943" spans="1:7" ht="18" customHeight="1" x14ac:dyDescent="0.25">
      <c r="A2943" s="59">
        <f t="shared" si="45"/>
        <v>44958</v>
      </c>
      <c r="B2943" s="60" t="s">
        <v>26</v>
      </c>
      <c r="C2943" s="60">
        <v>320405</v>
      </c>
      <c r="D2943" s="107" t="s">
        <v>226</v>
      </c>
      <c r="E2943" s="62">
        <v>107</v>
      </c>
      <c r="F2943" s="62">
        <v>99</v>
      </c>
      <c r="G2943" s="100">
        <v>8</v>
      </c>
    </row>
    <row r="2944" spans="1:7" ht="18" customHeight="1" x14ac:dyDescent="0.25">
      <c r="A2944" s="59">
        <f t="shared" si="45"/>
        <v>44958</v>
      </c>
      <c r="B2944" s="60" t="s">
        <v>26</v>
      </c>
      <c r="C2944" s="60">
        <v>320410</v>
      </c>
      <c r="D2944" s="107" t="s">
        <v>227</v>
      </c>
      <c r="E2944" s="62">
        <v>131</v>
      </c>
      <c r="F2944" s="62">
        <v>124</v>
      </c>
      <c r="G2944" s="100">
        <v>7</v>
      </c>
    </row>
    <row r="2945" spans="1:7" ht="18" customHeight="1" x14ac:dyDescent="0.25">
      <c r="A2945" s="59">
        <f t="shared" si="45"/>
        <v>44958</v>
      </c>
      <c r="B2945" s="60" t="s">
        <v>26</v>
      </c>
      <c r="C2945" s="60">
        <v>320420</v>
      </c>
      <c r="D2945" s="107" t="s">
        <v>228</v>
      </c>
      <c r="E2945" s="62">
        <v>124</v>
      </c>
      <c r="F2945" s="62">
        <v>101</v>
      </c>
      <c r="G2945" s="100">
        <v>23</v>
      </c>
    </row>
    <row r="2946" spans="1:7" ht="18" customHeight="1" x14ac:dyDescent="0.25">
      <c r="A2946" s="59">
        <f t="shared" si="45"/>
        <v>44958</v>
      </c>
      <c r="B2946" s="60" t="s">
        <v>26</v>
      </c>
      <c r="C2946" s="60">
        <v>320425</v>
      </c>
      <c r="D2946" s="107" t="s">
        <v>229</v>
      </c>
      <c r="E2946" s="62">
        <v>6</v>
      </c>
      <c r="F2946" s="62">
        <v>12</v>
      </c>
      <c r="G2946" s="100">
        <v>-6</v>
      </c>
    </row>
    <row r="2947" spans="1:7" ht="18" customHeight="1" x14ac:dyDescent="0.25">
      <c r="A2947" s="59">
        <f t="shared" ref="A2947:A3010" si="46">IF(B2947&lt;&gt;"",DATE(2020,INT((ROW(A2945)-1)/78)+1,1),"")</f>
        <v>44958</v>
      </c>
      <c r="B2947" s="60" t="s">
        <v>26</v>
      </c>
      <c r="C2947" s="60">
        <v>320430</v>
      </c>
      <c r="D2947" s="107" t="s">
        <v>230</v>
      </c>
      <c r="E2947" s="62">
        <v>30</v>
      </c>
      <c r="F2947" s="62">
        <v>33</v>
      </c>
      <c r="G2947" s="100">
        <v>-3</v>
      </c>
    </row>
    <row r="2948" spans="1:7" ht="18" customHeight="1" x14ac:dyDescent="0.25">
      <c r="A2948" s="59">
        <f t="shared" si="46"/>
        <v>44958</v>
      </c>
      <c r="B2948" s="60" t="s">
        <v>26</v>
      </c>
      <c r="C2948" s="60">
        <v>320435</v>
      </c>
      <c r="D2948" s="107" t="s">
        <v>231</v>
      </c>
      <c r="E2948" s="62">
        <v>129</v>
      </c>
      <c r="F2948" s="62">
        <v>104</v>
      </c>
      <c r="G2948" s="100">
        <v>25</v>
      </c>
    </row>
    <row r="2949" spans="1:7" ht="18" customHeight="1" x14ac:dyDescent="0.25">
      <c r="A2949" s="59">
        <f t="shared" si="46"/>
        <v>44958</v>
      </c>
      <c r="B2949" s="60" t="s">
        <v>26</v>
      </c>
      <c r="C2949" s="60">
        <v>320440</v>
      </c>
      <c r="D2949" s="107" t="s">
        <v>232</v>
      </c>
      <c r="E2949" s="62">
        <v>35</v>
      </c>
      <c r="F2949" s="62">
        <v>50</v>
      </c>
      <c r="G2949" s="100">
        <v>-15</v>
      </c>
    </row>
    <row r="2950" spans="1:7" ht="18" customHeight="1" x14ac:dyDescent="0.25">
      <c r="A2950" s="59">
        <f t="shared" si="46"/>
        <v>44958</v>
      </c>
      <c r="B2950" s="60" t="s">
        <v>26</v>
      </c>
      <c r="C2950" s="60">
        <v>320450</v>
      </c>
      <c r="D2950" s="107" t="s">
        <v>233</v>
      </c>
      <c r="E2950" s="62">
        <v>34</v>
      </c>
      <c r="F2950" s="62">
        <v>48</v>
      </c>
      <c r="G2950" s="100">
        <v>-14</v>
      </c>
    </row>
    <row r="2951" spans="1:7" ht="18" customHeight="1" x14ac:dyDescent="0.25">
      <c r="A2951" s="59">
        <f t="shared" si="46"/>
        <v>44958</v>
      </c>
      <c r="B2951" s="60" t="s">
        <v>26</v>
      </c>
      <c r="C2951" s="60">
        <v>320455</v>
      </c>
      <c r="D2951" s="107" t="s">
        <v>234</v>
      </c>
      <c r="E2951" s="62">
        <v>341</v>
      </c>
      <c r="F2951" s="62">
        <v>271</v>
      </c>
      <c r="G2951" s="100">
        <v>70</v>
      </c>
    </row>
    <row r="2952" spans="1:7" ht="18" customHeight="1" x14ac:dyDescent="0.25">
      <c r="A2952" s="59">
        <f t="shared" si="46"/>
        <v>44958</v>
      </c>
      <c r="B2952" s="60" t="s">
        <v>26</v>
      </c>
      <c r="C2952" s="60">
        <v>320460</v>
      </c>
      <c r="D2952" s="107" t="s">
        <v>235</v>
      </c>
      <c r="E2952" s="62">
        <v>154</v>
      </c>
      <c r="F2952" s="62">
        <v>167</v>
      </c>
      <c r="G2952" s="100">
        <v>-13</v>
      </c>
    </row>
    <row r="2953" spans="1:7" ht="18" customHeight="1" x14ac:dyDescent="0.25">
      <c r="A2953" s="59">
        <f t="shared" si="46"/>
        <v>44958</v>
      </c>
      <c r="B2953" s="60" t="s">
        <v>26</v>
      </c>
      <c r="C2953" s="60">
        <v>320465</v>
      </c>
      <c r="D2953" s="107" t="s">
        <v>236</v>
      </c>
      <c r="E2953" s="62">
        <v>41</v>
      </c>
      <c r="F2953" s="62">
        <v>42</v>
      </c>
      <c r="G2953" s="100">
        <v>-1</v>
      </c>
    </row>
    <row r="2954" spans="1:7" ht="18" customHeight="1" x14ac:dyDescent="0.25">
      <c r="A2954" s="59">
        <f t="shared" si="46"/>
        <v>44958</v>
      </c>
      <c r="B2954" s="60" t="s">
        <v>26</v>
      </c>
      <c r="C2954" s="60">
        <v>320470</v>
      </c>
      <c r="D2954" s="107" t="s">
        <v>237</v>
      </c>
      <c r="E2954" s="62">
        <v>324</v>
      </c>
      <c r="F2954" s="62">
        <v>311</v>
      </c>
      <c r="G2954" s="100">
        <v>13</v>
      </c>
    </row>
    <row r="2955" spans="1:7" ht="18" customHeight="1" x14ac:dyDescent="0.25">
      <c r="A2955" s="59">
        <f t="shared" si="46"/>
        <v>44958</v>
      </c>
      <c r="B2955" s="60" t="s">
        <v>26</v>
      </c>
      <c r="C2955" s="60">
        <v>320480</v>
      </c>
      <c r="D2955" s="107" t="s">
        <v>238</v>
      </c>
      <c r="E2955" s="62">
        <v>16</v>
      </c>
      <c r="F2955" s="62">
        <v>23</v>
      </c>
      <c r="G2955" s="100">
        <v>-7</v>
      </c>
    </row>
    <row r="2956" spans="1:7" ht="18" customHeight="1" x14ac:dyDescent="0.25">
      <c r="A2956" s="59">
        <f t="shared" si="46"/>
        <v>44958</v>
      </c>
      <c r="B2956" s="60" t="s">
        <v>26</v>
      </c>
      <c r="C2956" s="60">
        <v>320490</v>
      </c>
      <c r="D2956" s="107" t="s">
        <v>239</v>
      </c>
      <c r="E2956" s="62">
        <v>1102</v>
      </c>
      <c r="F2956" s="62">
        <v>1028</v>
      </c>
      <c r="G2956" s="100">
        <v>74</v>
      </c>
    </row>
    <row r="2957" spans="1:7" ht="18" customHeight="1" x14ac:dyDescent="0.25">
      <c r="A2957" s="59">
        <f t="shared" si="46"/>
        <v>44958</v>
      </c>
      <c r="B2957" s="60" t="s">
        <v>26</v>
      </c>
      <c r="C2957" s="60">
        <v>320495</v>
      </c>
      <c r="D2957" s="107" t="s">
        <v>240</v>
      </c>
      <c r="E2957" s="62">
        <v>68</v>
      </c>
      <c r="F2957" s="62">
        <v>66</v>
      </c>
      <c r="G2957" s="100">
        <v>2</v>
      </c>
    </row>
    <row r="2958" spans="1:7" ht="18" customHeight="1" x14ac:dyDescent="0.25">
      <c r="A2958" s="59">
        <f t="shared" si="46"/>
        <v>44958</v>
      </c>
      <c r="B2958" s="60" t="s">
        <v>26</v>
      </c>
      <c r="C2958" s="60">
        <v>320500</v>
      </c>
      <c r="D2958" s="107" t="s">
        <v>241</v>
      </c>
      <c r="E2958" s="62">
        <v>7139</v>
      </c>
      <c r="F2958" s="62">
        <v>7377</v>
      </c>
      <c r="G2958" s="100">
        <v>-238</v>
      </c>
    </row>
    <row r="2959" spans="1:7" ht="18" customHeight="1" x14ac:dyDescent="0.25">
      <c r="A2959" s="59">
        <f t="shared" si="46"/>
        <v>44958</v>
      </c>
      <c r="B2959" s="60" t="s">
        <v>26</v>
      </c>
      <c r="C2959" s="60">
        <v>320501</v>
      </c>
      <c r="D2959" s="107" t="s">
        <v>242</v>
      </c>
      <c r="E2959" s="62">
        <v>258</v>
      </c>
      <c r="F2959" s="62">
        <v>157</v>
      </c>
      <c r="G2959" s="100">
        <v>101</v>
      </c>
    </row>
    <row r="2960" spans="1:7" ht="18" customHeight="1" x14ac:dyDescent="0.25">
      <c r="A2960" s="59">
        <f t="shared" si="46"/>
        <v>44958</v>
      </c>
      <c r="B2960" s="60" t="s">
        <v>26</v>
      </c>
      <c r="C2960" s="60">
        <v>320503</v>
      </c>
      <c r="D2960" s="107" t="s">
        <v>243</v>
      </c>
      <c r="E2960" s="62">
        <v>149</v>
      </c>
      <c r="F2960" s="62">
        <v>110</v>
      </c>
      <c r="G2960" s="100">
        <v>39</v>
      </c>
    </row>
    <row r="2961" spans="1:7" ht="18" customHeight="1" x14ac:dyDescent="0.25">
      <c r="A2961" s="59">
        <f t="shared" si="46"/>
        <v>44958</v>
      </c>
      <c r="B2961" s="60" t="s">
        <v>26</v>
      </c>
      <c r="C2961" s="60">
        <v>320506</v>
      </c>
      <c r="D2961" s="107" t="s">
        <v>244</v>
      </c>
      <c r="E2961" s="62">
        <v>218</v>
      </c>
      <c r="F2961" s="62">
        <v>167</v>
      </c>
      <c r="G2961" s="100">
        <v>51</v>
      </c>
    </row>
    <row r="2962" spans="1:7" ht="18" customHeight="1" x14ac:dyDescent="0.25">
      <c r="A2962" s="59">
        <f t="shared" si="46"/>
        <v>44958</v>
      </c>
      <c r="B2962" s="60" t="s">
        <v>26</v>
      </c>
      <c r="C2962" s="60">
        <v>320510</v>
      </c>
      <c r="D2962" s="107" t="s">
        <v>245</v>
      </c>
      <c r="E2962" s="62">
        <v>702</v>
      </c>
      <c r="F2962" s="62">
        <v>544</v>
      </c>
      <c r="G2962" s="100">
        <v>158</v>
      </c>
    </row>
    <row r="2963" spans="1:7" ht="18" customHeight="1" x14ac:dyDescent="0.25">
      <c r="A2963" s="59">
        <f t="shared" si="46"/>
        <v>44958</v>
      </c>
      <c r="B2963" s="60" t="s">
        <v>26</v>
      </c>
      <c r="C2963" s="60">
        <v>320515</v>
      </c>
      <c r="D2963" s="107" t="s">
        <v>246</v>
      </c>
      <c r="E2963" s="62">
        <v>12</v>
      </c>
      <c r="F2963" s="62">
        <v>9</v>
      </c>
      <c r="G2963" s="100">
        <v>3</v>
      </c>
    </row>
    <row r="2964" spans="1:7" ht="18" customHeight="1" x14ac:dyDescent="0.25">
      <c r="A2964" s="59">
        <f t="shared" si="46"/>
        <v>44958</v>
      </c>
      <c r="B2964" s="60" t="s">
        <v>26</v>
      </c>
      <c r="C2964" s="60">
        <v>320517</v>
      </c>
      <c r="D2964" s="107" t="s">
        <v>247</v>
      </c>
      <c r="E2964" s="62">
        <v>139</v>
      </c>
      <c r="F2964" s="62">
        <v>74</v>
      </c>
      <c r="G2964" s="100">
        <v>65</v>
      </c>
    </row>
    <row r="2965" spans="1:7" ht="18" customHeight="1" x14ac:dyDescent="0.25">
      <c r="A2965" s="59">
        <f t="shared" si="46"/>
        <v>44958</v>
      </c>
      <c r="B2965" s="60" t="s">
        <v>26</v>
      </c>
      <c r="C2965" s="60">
        <v>320520</v>
      </c>
      <c r="D2965" s="107" t="s">
        <v>248</v>
      </c>
      <c r="E2965" s="62">
        <v>5656</v>
      </c>
      <c r="F2965" s="62">
        <v>4828</v>
      </c>
      <c r="G2965" s="100">
        <v>828</v>
      </c>
    </row>
    <row r="2966" spans="1:7" ht="18" customHeight="1" x14ac:dyDescent="0.25">
      <c r="A2966" s="59">
        <f t="shared" si="46"/>
        <v>44958</v>
      </c>
      <c r="B2966" s="60" t="s">
        <v>26</v>
      </c>
      <c r="C2966" s="60">
        <v>320530</v>
      </c>
      <c r="D2966" s="107" t="s">
        <v>249</v>
      </c>
      <c r="E2966" s="62">
        <v>5953</v>
      </c>
      <c r="F2966" s="62">
        <v>5583</v>
      </c>
      <c r="G2966" s="100">
        <v>370</v>
      </c>
    </row>
    <row r="2967" spans="1:7" ht="18" customHeight="1" x14ac:dyDescent="0.25">
      <c r="A2967" s="59">
        <f t="shared" si="46"/>
        <v>44986</v>
      </c>
      <c r="B2967" s="60" t="s">
        <v>26</v>
      </c>
      <c r="C2967" s="60">
        <v>320010</v>
      </c>
      <c r="D2967" s="107" t="s">
        <v>172</v>
      </c>
      <c r="E2967" s="62">
        <v>109</v>
      </c>
      <c r="F2967" s="62">
        <v>127</v>
      </c>
      <c r="G2967" s="100">
        <v>-18</v>
      </c>
    </row>
    <row r="2968" spans="1:7" ht="18" customHeight="1" x14ac:dyDescent="0.25">
      <c r="A2968" s="59">
        <f t="shared" si="46"/>
        <v>44986</v>
      </c>
      <c r="B2968" s="60" t="s">
        <v>26</v>
      </c>
      <c r="C2968" s="60">
        <v>320013</v>
      </c>
      <c r="D2968" s="107" t="s">
        <v>173</v>
      </c>
      <c r="E2968" s="62">
        <v>54</v>
      </c>
      <c r="F2968" s="62">
        <v>46</v>
      </c>
      <c r="G2968" s="100">
        <v>8</v>
      </c>
    </row>
    <row r="2969" spans="1:7" ht="18" customHeight="1" x14ac:dyDescent="0.25">
      <c r="A2969" s="59">
        <f t="shared" si="46"/>
        <v>44986</v>
      </c>
      <c r="B2969" s="60" t="s">
        <v>26</v>
      </c>
      <c r="C2969" s="60">
        <v>320016</v>
      </c>
      <c r="D2969" s="107" t="s">
        <v>174</v>
      </c>
      <c r="E2969" s="62">
        <v>23</v>
      </c>
      <c r="F2969" s="62">
        <v>29</v>
      </c>
      <c r="G2969" s="100">
        <v>-6</v>
      </c>
    </row>
    <row r="2970" spans="1:7" ht="18" customHeight="1" x14ac:dyDescent="0.25">
      <c r="A2970" s="59">
        <f t="shared" si="46"/>
        <v>44986</v>
      </c>
      <c r="B2970" s="60" t="s">
        <v>26</v>
      </c>
      <c r="C2970" s="60">
        <v>320020</v>
      </c>
      <c r="D2970" s="107" t="s">
        <v>175</v>
      </c>
      <c r="E2970" s="62">
        <v>223</v>
      </c>
      <c r="F2970" s="62">
        <v>98</v>
      </c>
      <c r="G2970" s="100">
        <v>125</v>
      </c>
    </row>
    <row r="2971" spans="1:7" ht="18" customHeight="1" x14ac:dyDescent="0.25">
      <c r="A2971" s="59">
        <f t="shared" si="46"/>
        <v>44986</v>
      </c>
      <c r="B2971" s="60" t="s">
        <v>26</v>
      </c>
      <c r="C2971" s="60">
        <v>320030</v>
      </c>
      <c r="D2971" s="107" t="s">
        <v>176</v>
      </c>
      <c r="E2971" s="62">
        <v>151</v>
      </c>
      <c r="F2971" s="62">
        <v>159</v>
      </c>
      <c r="G2971" s="100">
        <v>-8</v>
      </c>
    </row>
    <row r="2972" spans="1:7" ht="18" customHeight="1" x14ac:dyDescent="0.25">
      <c r="A2972" s="59">
        <f t="shared" si="46"/>
        <v>44986</v>
      </c>
      <c r="B2972" s="60" t="s">
        <v>26</v>
      </c>
      <c r="C2972" s="60">
        <v>320035</v>
      </c>
      <c r="D2972" s="107" t="s">
        <v>177</v>
      </c>
      <c r="E2972" s="62">
        <v>22</v>
      </c>
      <c r="F2972" s="62">
        <v>22</v>
      </c>
      <c r="G2972" s="100">
        <v>0</v>
      </c>
    </row>
    <row r="2973" spans="1:7" ht="18" customHeight="1" x14ac:dyDescent="0.25">
      <c r="A2973" s="59">
        <f t="shared" si="46"/>
        <v>44986</v>
      </c>
      <c r="B2973" s="60" t="s">
        <v>26</v>
      </c>
      <c r="C2973" s="60">
        <v>320040</v>
      </c>
      <c r="D2973" s="107" t="s">
        <v>178</v>
      </c>
      <c r="E2973" s="62">
        <v>208</v>
      </c>
      <c r="F2973" s="62">
        <v>210</v>
      </c>
      <c r="G2973" s="100">
        <v>-2</v>
      </c>
    </row>
    <row r="2974" spans="1:7" ht="18" customHeight="1" x14ac:dyDescent="0.25">
      <c r="A2974" s="59">
        <f t="shared" si="46"/>
        <v>44986</v>
      </c>
      <c r="B2974" s="60" t="s">
        <v>26</v>
      </c>
      <c r="C2974" s="60">
        <v>320050</v>
      </c>
      <c r="D2974" s="107" t="s">
        <v>179</v>
      </c>
      <c r="E2974" s="62">
        <v>13</v>
      </c>
      <c r="F2974" s="62">
        <v>21</v>
      </c>
      <c r="G2974" s="100">
        <v>-8</v>
      </c>
    </row>
    <row r="2975" spans="1:7" ht="18" customHeight="1" x14ac:dyDescent="0.25">
      <c r="A2975" s="59">
        <f t="shared" si="46"/>
        <v>44986</v>
      </c>
      <c r="B2975" s="60" t="s">
        <v>26</v>
      </c>
      <c r="C2975" s="60">
        <v>320060</v>
      </c>
      <c r="D2975" s="107" t="s">
        <v>180</v>
      </c>
      <c r="E2975" s="62">
        <v>2591</v>
      </c>
      <c r="F2975" s="62">
        <v>2350</v>
      </c>
      <c r="G2975" s="100">
        <v>241</v>
      </c>
    </row>
    <row r="2976" spans="1:7" ht="18" customHeight="1" x14ac:dyDescent="0.25">
      <c r="A2976" s="59">
        <f t="shared" si="46"/>
        <v>44986</v>
      </c>
      <c r="B2976" s="60" t="s">
        <v>26</v>
      </c>
      <c r="C2976" s="60">
        <v>320070</v>
      </c>
      <c r="D2976" s="107" t="s">
        <v>181</v>
      </c>
      <c r="E2976" s="62">
        <v>116</v>
      </c>
      <c r="F2976" s="62">
        <v>109</v>
      </c>
      <c r="G2976" s="100">
        <v>7</v>
      </c>
    </row>
    <row r="2977" spans="1:7" ht="18" customHeight="1" x14ac:dyDescent="0.25">
      <c r="A2977" s="59">
        <f t="shared" si="46"/>
        <v>44986</v>
      </c>
      <c r="B2977" s="60" t="s">
        <v>26</v>
      </c>
      <c r="C2977" s="60">
        <v>320080</v>
      </c>
      <c r="D2977" s="107" t="s">
        <v>182</v>
      </c>
      <c r="E2977" s="62">
        <v>244</v>
      </c>
      <c r="F2977" s="62">
        <v>196</v>
      </c>
      <c r="G2977" s="100">
        <v>48</v>
      </c>
    </row>
    <row r="2978" spans="1:7" ht="18" customHeight="1" x14ac:dyDescent="0.25">
      <c r="A2978" s="59">
        <f t="shared" si="46"/>
        <v>44986</v>
      </c>
      <c r="B2978" s="60" t="s">
        <v>26</v>
      </c>
      <c r="C2978" s="60">
        <v>320090</v>
      </c>
      <c r="D2978" s="107" t="s">
        <v>183</v>
      </c>
      <c r="E2978" s="62">
        <v>561</v>
      </c>
      <c r="F2978" s="62">
        <v>333</v>
      </c>
      <c r="G2978" s="100">
        <v>228</v>
      </c>
    </row>
    <row r="2979" spans="1:7" ht="18" customHeight="1" x14ac:dyDescent="0.25">
      <c r="A2979" s="59">
        <f t="shared" si="46"/>
        <v>44986</v>
      </c>
      <c r="B2979" s="60" t="s">
        <v>26</v>
      </c>
      <c r="C2979" s="60">
        <v>320100</v>
      </c>
      <c r="D2979" s="107" t="s">
        <v>184</v>
      </c>
      <c r="E2979" s="62">
        <v>85</v>
      </c>
      <c r="F2979" s="62">
        <v>74</v>
      </c>
      <c r="G2979" s="100">
        <v>11</v>
      </c>
    </row>
    <row r="2980" spans="1:7" ht="18" customHeight="1" x14ac:dyDescent="0.25">
      <c r="A2980" s="59">
        <f t="shared" si="46"/>
        <v>44986</v>
      </c>
      <c r="B2980" s="60" t="s">
        <v>26</v>
      </c>
      <c r="C2980" s="60">
        <v>320110</v>
      </c>
      <c r="D2980" s="107" t="s">
        <v>185</v>
      </c>
      <c r="E2980" s="62">
        <v>60</v>
      </c>
      <c r="F2980" s="62">
        <v>51</v>
      </c>
      <c r="G2980" s="100">
        <v>9</v>
      </c>
    </row>
    <row r="2981" spans="1:7" ht="18" customHeight="1" x14ac:dyDescent="0.25">
      <c r="A2981" s="59">
        <f t="shared" si="46"/>
        <v>44986</v>
      </c>
      <c r="B2981" s="60" t="s">
        <v>26</v>
      </c>
      <c r="C2981" s="60">
        <v>320115</v>
      </c>
      <c r="D2981" s="107" t="s">
        <v>186</v>
      </c>
      <c r="E2981" s="62">
        <v>59</v>
      </c>
      <c r="F2981" s="62">
        <v>36</v>
      </c>
      <c r="G2981" s="100">
        <v>23</v>
      </c>
    </row>
    <row r="2982" spans="1:7" ht="18" customHeight="1" x14ac:dyDescent="0.25">
      <c r="A2982" s="59">
        <f t="shared" si="46"/>
        <v>44986</v>
      </c>
      <c r="B2982" s="60" t="s">
        <v>26</v>
      </c>
      <c r="C2982" s="60">
        <v>320120</v>
      </c>
      <c r="D2982" s="107" t="s">
        <v>187</v>
      </c>
      <c r="E2982" s="62">
        <v>1924</v>
      </c>
      <c r="F2982" s="62">
        <v>1733</v>
      </c>
      <c r="G2982" s="100">
        <v>191</v>
      </c>
    </row>
    <row r="2983" spans="1:7" ht="18" customHeight="1" x14ac:dyDescent="0.25">
      <c r="A2983" s="59">
        <f t="shared" si="46"/>
        <v>44986</v>
      </c>
      <c r="B2983" s="60" t="s">
        <v>26</v>
      </c>
      <c r="C2983" s="60">
        <v>320130</v>
      </c>
      <c r="D2983" s="107" t="s">
        <v>188</v>
      </c>
      <c r="E2983" s="62">
        <v>3684</v>
      </c>
      <c r="F2983" s="62">
        <v>2983</v>
      </c>
      <c r="G2983" s="100">
        <v>701</v>
      </c>
    </row>
    <row r="2984" spans="1:7" ht="18" customHeight="1" x14ac:dyDescent="0.25">
      <c r="A2984" s="59">
        <f t="shared" si="46"/>
        <v>44986</v>
      </c>
      <c r="B2984" s="60" t="s">
        <v>26</v>
      </c>
      <c r="C2984" s="60">
        <v>320140</v>
      </c>
      <c r="D2984" s="107" t="s">
        <v>189</v>
      </c>
      <c r="E2984" s="62">
        <v>326</v>
      </c>
      <c r="F2984" s="62">
        <v>284</v>
      </c>
      <c r="G2984" s="100">
        <v>42</v>
      </c>
    </row>
    <row r="2985" spans="1:7" ht="18" customHeight="1" x14ac:dyDescent="0.25">
      <c r="A2985" s="59">
        <f t="shared" si="46"/>
        <v>44986</v>
      </c>
      <c r="B2985" s="60" t="s">
        <v>26</v>
      </c>
      <c r="C2985" s="60">
        <v>320150</v>
      </c>
      <c r="D2985" s="107" t="s">
        <v>190</v>
      </c>
      <c r="E2985" s="62">
        <v>1676</v>
      </c>
      <c r="F2985" s="62">
        <v>1434</v>
      </c>
      <c r="G2985" s="100">
        <v>242</v>
      </c>
    </row>
    <row r="2986" spans="1:7" ht="18" customHeight="1" x14ac:dyDescent="0.25">
      <c r="A2986" s="59">
        <f t="shared" si="46"/>
        <v>44986</v>
      </c>
      <c r="B2986" s="60" t="s">
        <v>26</v>
      </c>
      <c r="C2986" s="60">
        <v>320160</v>
      </c>
      <c r="D2986" s="107" t="s">
        <v>191</v>
      </c>
      <c r="E2986" s="62">
        <v>159</v>
      </c>
      <c r="F2986" s="62">
        <v>112</v>
      </c>
      <c r="G2986" s="100">
        <v>47</v>
      </c>
    </row>
    <row r="2987" spans="1:7" ht="18" customHeight="1" x14ac:dyDescent="0.25">
      <c r="A2987" s="59">
        <f t="shared" si="46"/>
        <v>44986</v>
      </c>
      <c r="B2987" s="60" t="s">
        <v>26</v>
      </c>
      <c r="C2987" s="60">
        <v>320170</v>
      </c>
      <c r="D2987" s="107" t="s">
        <v>192</v>
      </c>
      <c r="E2987" s="62">
        <v>51</v>
      </c>
      <c r="F2987" s="62">
        <v>68</v>
      </c>
      <c r="G2987" s="100">
        <v>-17</v>
      </c>
    </row>
    <row r="2988" spans="1:7" ht="18" customHeight="1" x14ac:dyDescent="0.25">
      <c r="A2988" s="59">
        <f t="shared" si="46"/>
        <v>44986</v>
      </c>
      <c r="B2988" s="60" t="s">
        <v>26</v>
      </c>
      <c r="C2988" s="60">
        <v>320180</v>
      </c>
      <c r="D2988" s="107" t="s">
        <v>193</v>
      </c>
      <c r="E2988" s="62">
        <v>2</v>
      </c>
      <c r="F2988" s="62">
        <v>12</v>
      </c>
      <c r="G2988" s="100">
        <v>-10</v>
      </c>
    </row>
    <row r="2989" spans="1:7" ht="18" customHeight="1" x14ac:dyDescent="0.25">
      <c r="A2989" s="59">
        <f t="shared" si="46"/>
        <v>44986</v>
      </c>
      <c r="B2989" s="60" t="s">
        <v>26</v>
      </c>
      <c r="C2989" s="60">
        <v>320190</v>
      </c>
      <c r="D2989" s="107" t="s">
        <v>194</v>
      </c>
      <c r="E2989" s="62">
        <v>269</v>
      </c>
      <c r="F2989" s="62">
        <v>293</v>
      </c>
      <c r="G2989" s="100">
        <v>-24</v>
      </c>
    </row>
    <row r="2990" spans="1:7" ht="18" customHeight="1" x14ac:dyDescent="0.25">
      <c r="A2990" s="59">
        <f t="shared" si="46"/>
        <v>44986</v>
      </c>
      <c r="B2990" s="60" t="s">
        <v>26</v>
      </c>
      <c r="C2990" s="60">
        <v>320200</v>
      </c>
      <c r="D2990" s="107" t="s">
        <v>195</v>
      </c>
      <c r="E2990" s="62">
        <v>27</v>
      </c>
      <c r="F2990" s="62">
        <v>22</v>
      </c>
      <c r="G2990" s="100">
        <v>5</v>
      </c>
    </row>
    <row r="2991" spans="1:7" ht="18" customHeight="1" x14ac:dyDescent="0.25">
      <c r="A2991" s="59">
        <f t="shared" si="46"/>
        <v>44986</v>
      </c>
      <c r="B2991" s="60" t="s">
        <v>26</v>
      </c>
      <c r="C2991" s="60">
        <v>320210</v>
      </c>
      <c r="D2991" s="107" t="s">
        <v>196</v>
      </c>
      <c r="E2991" s="62">
        <v>73</v>
      </c>
      <c r="F2991" s="62">
        <v>68</v>
      </c>
      <c r="G2991" s="100">
        <v>5</v>
      </c>
    </row>
    <row r="2992" spans="1:7" ht="18" customHeight="1" x14ac:dyDescent="0.25">
      <c r="A2992" s="59">
        <f t="shared" si="46"/>
        <v>44986</v>
      </c>
      <c r="B2992" s="60" t="s">
        <v>26</v>
      </c>
      <c r="C2992" s="60">
        <v>320220</v>
      </c>
      <c r="D2992" s="107" t="s">
        <v>197</v>
      </c>
      <c r="E2992" s="62">
        <v>102</v>
      </c>
      <c r="F2992" s="62">
        <v>109</v>
      </c>
      <c r="G2992" s="100">
        <v>-7</v>
      </c>
    </row>
    <row r="2993" spans="1:7" ht="18" customHeight="1" x14ac:dyDescent="0.25">
      <c r="A2993" s="59">
        <f t="shared" si="46"/>
        <v>44986</v>
      </c>
      <c r="B2993" s="60" t="s">
        <v>26</v>
      </c>
      <c r="C2993" s="60">
        <v>320225</v>
      </c>
      <c r="D2993" s="107" t="s">
        <v>198</v>
      </c>
      <c r="E2993" s="62">
        <v>44</v>
      </c>
      <c r="F2993" s="62">
        <v>39</v>
      </c>
      <c r="G2993" s="100">
        <v>5</v>
      </c>
    </row>
    <row r="2994" spans="1:7" ht="18" customHeight="1" x14ac:dyDescent="0.25">
      <c r="A2994" s="59">
        <f t="shared" si="46"/>
        <v>44986</v>
      </c>
      <c r="B2994" s="60" t="s">
        <v>26</v>
      </c>
      <c r="C2994" s="60">
        <v>320230</v>
      </c>
      <c r="D2994" s="107" t="s">
        <v>199</v>
      </c>
      <c r="E2994" s="62">
        <v>179</v>
      </c>
      <c r="F2994" s="62">
        <v>129</v>
      </c>
      <c r="G2994" s="100">
        <v>50</v>
      </c>
    </row>
    <row r="2995" spans="1:7" ht="18" customHeight="1" x14ac:dyDescent="0.25">
      <c r="A2995" s="59">
        <f t="shared" si="46"/>
        <v>44986</v>
      </c>
      <c r="B2995" s="60" t="s">
        <v>26</v>
      </c>
      <c r="C2995" s="60">
        <v>320240</v>
      </c>
      <c r="D2995" s="107" t="s">
        <v>200</v>
      </c>
      <c r="E2995" s="62">
        <v>944</v>
      </c>
      <c r="F2995" s="62">
        <v>1151</v>
      </c>
      <c r="G2995" s="100">
        <v>-207</v>
      </c>
    </row>
    <row r="2996" spans="1:7" ht="18" customHeight="1" x14ac:dyDescent="0.25">
      <c r="A2996" s="59">
        <f t="shared" si="46"/>
        <v>44986</v>
      </c>
      <c r="B2996" s="60" t="s">
        <v>26</v>
      </c>
      <c r="C2996" s="60">
        <v>320245</v>
      </c>
      <c r="D2996" s="107" t="s">
        <v>201</v>
      </c>
      <c r="E2996" s="62">
        <v>156</v>
      </c>
      <c r="F2996" s="62">
        <v>109</v>
      </c>
      <c r="G2996" s="100">
        <v>47</v>
      </c>
    </row>
    <row r="2997" spans="1:7" ht="18" customHeight="1" x14ac:dyDescent="0.25">
      <c r="A2997" s="59">
        <f t="shared" si="46"/>
        <v>44986</v>
      </c>
      <c r="B2997" s="60" t="s">
        <v>26</v>
      </c>
      <c r="C2997" s="60">
        <v>320250</v>
      </c>
      <c r="D2997" s="107" t="s">
        <v>202</v>
      </c>
      <c r="E2997" s="62">
        <v>211</v>
      </c>
      <c r="F2997" s="62">
        <v>191</v>
      </c>
      <c r="G2997" s="100">
        <v>20</v>
      </c>
    </row>
    <row r="2998" spans="1:7" ht="18" customHeight="1" x14ac:dyDescent="0.25">
      <c r="A2998" s="59">
        <f t="shared" si="46"/>
        <v>44986</v>
      </c>
      <c r="B2998" s="60" t="s">
        <v>26</v>
      </c>
      <c r="C2998" s="60">
        <v>320255</v>
      </c>
      <c r="D2998" s="107" t="s">
        <v>203</v>
      </c>
      <c r="E2998" s="62">
        <v>19</v>
      </c>
      <c r="F2998" s="62">
        <v>17</v>
      </c>
      <c r="G2998" s="100">
        <v>2</v>
      </c>
    </row>
    <row r="2999" spans="1:7" ht="18" customHeight="1" x14ac:dyDescent="0.25">
      <c r="A2999" s="59">
        <f t="shared" si="46"/>
        <v>44986</v>
      </c>
      <c r="B2999" s="60" t="s">
        <v>26</v>
      </c>
      <c r="C2999" s="60">
        <v>320260</v>
      </c>
      <c r="D2999" s="107" t="s">
        <v>204</v>
      </c>
      <c r="E2999" s="62">
        <v>90</v>
      </c>
      <c r="F2999" s="62">
        <v>139</v>
      </c>
      <c r="G2999" s="100">
        <v>-49</v>
      </c>
    </row>
    <row r="3000" spans="1:7" ht="18" customHeight="1" x14ac:dyDescent="0.25">
      <c r="A3000" s="59">
        <f t="shared" si="46"/>
        <v>44986</v>
      </c>
      <c r="B3000" s="60" t="s">
        <v>26</v>
      </c>
      <c r="C3000" s="60">
        <v>320265</v>
      </c>
      <c r="D3000" s="107" t="s">
        <v>205</v>
      </c>
      <c r="E3000" s="62">
        <v>28</v>
      </c>
      <c r="F3000" s="62">
        <v>39</v>
      </c>
      <c r="G3000" s="100">
        <v>-11</v>
      </c>
    </row>
    <row r="3001" spans="1:7" ht="18" customHeight="1" x14ac:dyDescent="0.25">
      <c r="A3001" s="59">
        <f t="shared" si="46"/>
        <v>44986</v>
      </c>
      <c r="B3001" s="60" t="s">
        <v>26</v>
      </c>
      <c r="C3001" s="60">
        <v>320270</v>
      </c>
      <c r="D3001" s="107" t="s">
        <v>206</v>
      </c>
      <c r="E3001" s="62">
        <v>48</v>
      </c>
      <c r="F3001" s="62">
        <v>40</v>
      </c>
      <c r="G3001" s="100">
        <v>8</v>
      </c>
    </row>
    <row r="3002" spans="1:7" ht="18" customHeight="1" x14ac:dyDescent="0.25">
      <c r="A3002" s="59">
        <f t="shared" si="46"/>
        <v>44986</v>
      </c>
      <c r="B3002" s="60" t="s">
        <v>26</v>
      </c>
      <c r="C3002" s="60">
        <v>320280</v>
      </c>
      <c r="D3002" s="107" t="s">
        <v>207</v>
      </c>
      <c r="E3002" s="62">
        <v>237</v>
      </c>
      <c r="F3002" s="62">
        <v>212</v>
      </c>
      <c r="G3002" s="100">
        <v>25</v>
      </c>
    </row>
    <row r="3003" spans="1:7" ht="18" customHeight="1" x14ac:dyDescent="0.25">
      <c r="A3003" s="59">
        <f t="shared" si="46"/>
        <v>44986</v>
      </c>
      <c r="B3003" s="60" t="s">
        <v>26</v>
      </c>
      <c r="C3003" s="60">
        <v>320290</v>
      </c>
      <c r="D3003" s="107" t="s">
        <v>208</v>
      </c>
      <c r="E3003" s="62">
        <v>44</v>
      </c>
      <c r="F3003" s="62">
        <v>59</v>
      </c>
      <c r="G3003" s="100">
        <v>-15</v>
      </c>
    </row>
    <row r="3004" spans="1:7" ht="18" customHeight="1" x14ac:dyDescent="0.25">
      <c r="A3004" s="59">
        <f t="shared" si="46"/>
        <v>44986</v>
      </c>
      <c r="B3004" s="60" t="s">
        <v>26</v>
      </c>
      <c r="C3004" s="60">
        <v>320300</v>
      </c>
      <c r="D3004" s="107" t="s">
        <v>209</v>
      </c>
      <c r="E3004" s="62">
        <v>148</v>
      </c>
      <c r="F3004" s="62">
        <v>140</v>
      </c>
      <c r="G3004" s="100">
        <v>8</v>
      </c>
    </row>
    <row r="3005" spans="1:7" ht="18" customHeight="1" x14ac:dyDescent="0.25">
      <c r="A3005" s="59">
        <f t="shared" si="46"/>
        <v>44986</v>
      </c>
      <c r="B3005" s="60" t="s">
        <v>26</v>
      </c>
      <c r="C3005" s="60">
        <v>320305</v>
      </c>
      <c r="D3005" s="107" t="s">
        <v>210</v>
      </c>
      <c r="E3005" s="62">
        <v>234</v>
      </c>
      <c r="F3005" s="62">
        <v>164</v>
      </c>
      <c r="G3005" s="100">
        <v>70</v>
      </c>
    </row>
    <row r="3006" spans="1:7" ht="18" customHeight="1" x14ac:dyDescent="0.25">
      <c r="A3006" s="59">
        <f t="shared" si="46"/>
        <v>44986</v>
      </c>
      <c r="B3006" s="60" t="s">
        <v>26</v>
      </c>
      <c r="C3006" s="60">
        <v>320310</v>
      </c>
      <c r="D3006" s="107" t="s">
        <v>211</v>
      </c>
      <c r="E3006" s="62">
        <v>30</v>
      </c>
      <c r="F3006" s="62">
        <v>23</v>
      </c>
      <c r="G3006" s="100">
        <v>7</v>
      </c>
    </row>
    <row r="3007" spans="1:7" ht="18" customHeight="1" x14ac:dyDescent="0.25">
      <c r="A3007" s="59">
        <f t="shared" si="46"/>
        <v>44986</v>
      </c>
      <c r="B3007" s="60" t="s">
        <v>26</v>
      </c>
      <c r="C3007" s="60">
        <v>320313</v>
      </c>
      <c r="D3007" s="107" t="s">
        <v>212</v>
      </c>
      <c r="E3007" s="62">
        <v>247</v>
      </c>
      <c r="F3007" s="62">
        <v>241</v>
      </c>
      <c r="G3007" s="100">
        <v>6</v>
      </c>
    </row>
    <row r="3008" spans="1:7" ht="18" customHeight="1" x14ac:dyDescent="0.25">
      <c r="A3008" s="59">
        <f t="shared" si="46"/>
        <v>44986</v>
      </c>
      <c r="B3008" s="60" t="s">
        <v>26</v>
      </c>
      <c r="C3008" s="60">
        <v>320316</v>
      </c>
      <c r="D3008" s="107" t="s">
        <v>213</v>
      </c>
      <c r="E3008" s="62">
        <v>14</v>
      </c>
      <c r="F3008" s="62">
        <v>15</v>
      </c>
      <c r="G3008" s="100">
        <v>-1</v>
      </c>
    </row>
    <row r="3009" spans="1:7" ht="18" customHeight="1" x14ac:dyDescent="0.25">
      <c r="A3009" s="59">
        <f t="shared" si="46"/>
        <v>44986</v>
      </c>
      <c r="B3009" s="60" t="s">
        <v>26</v>
      </c>
      <c r="C3009" s="60">
        <v>320320</v>
      </c>
      <c r="D3009" s="107" t="s">
        <v>214</v>
      </c>
      <c r="E3009" s="62">
        <v>2988</v>
      </c>
      <c r="F3009" s="62">
        <v>2448</v>
      </c>
      <c r="G3009" s="100">
        <v>540</v>
      </c>
    </row>
    <row r="3010" spans="1:7" ht="18" customHeight="1" x14ac:dyDescent="0.25">
      <c r="A3010" s="59">
        <f t="shared" si="46"/>
        <v>44986</v>
      </c>
      <c r="B3010" s="60" t="s">
        <v>26</v>
      </c>
      <c r="C3010" s="60">
        <v>320330</v>
      </c>
      <c r="D3010" s="107" t="s">
        <v>215</v>
      </c>
      <c r="E3010" s="62">
        <v>26</v>
      </c>
      <c r="F3010" s="62">
        <v>18</v>
      </c>
      <c r="G3010" s="100">
        <v>8</v>
      </c>
    </row>
    <row r="3011" spans="1:7" ht="18" customHeight="1" x14ac:dyDescent="0.25">
      <c r="A3011" s="59">
        <f t="shared" ref="A3011:A3074" si="47">IF(B3011&lt;&gt;"",DATE(2020,INT((ROW(A3009)-1)/78)+1,1),"")</f>
        <v>44986</v>
      </c>
      <c r="B3011" s="60" t="s">
        <v>26</v>
      </c>
      <c r="C3011" s="60">
        <v>320332</v>
      </c>
      <c r="D3011" s="107" t="s">
        <v>216</v>
      </c>
      <c r="E3011" s="62">
        <v>278</v>
      </c>
      <c r="F3011" s="62">
        <v>231</v>
      </c>
      <c r="G3011" s="100">
        <v>47</v>
      </c>
    </row>
    <row r="3012" spans="1:7" ht="18" customHeight="1" x14ac:dyDescent="0.25">
      <c r="A3012" s="59">
        <f t="shared" si="47"/>
        <v>44986</v>
      </c>
      <c r="B3012" s="60" t="s">
        <v>26</v>
      </c>
      <c r="C3012" s="60">
        <v>320334</v>
      </c>
      <c r="D3012" s="107" t="s">
        <v>217</v>
      </c>
      <c r="E3012" s="62">
        <v>228</v>
      </c>
      <c r="F3012" s="62">
        <v>214</v>
      </c>
      <c r="G3012" s="100">
        <v>14</v>
      </c>
    </row>
    <row r="3013" spans="1:7" ht="18" customHeight="1" x14ac:dyDescent="0.25">
      <c r="A3013" s="59">
        <f t="shared" si="47"/>
        <v>44986</v>
      </c>
      <c r="B3013" s="60" t="s">
        <v>26</v>
      </c>
      <c r="C3013" s="60">
        <v>320335</v>
      </c>
      <c r="D3013" s="107" t="s">
        <v>218</v>
      </c>
      <c r="E3013" s="62">
        <v>117</v>
      </c>
      <c r="F3013" s="62">
        <v>104</v>
      </c>
      <c r="G3013" s="100">
        <v>13</v>
      </c>
    </row>
    <row r="3014" spans="1:7" ht="18" customHeight="1" x14ac:dyDescent="0.25">
      <c r="A3014" s="59">
        <f t="shared" si="47"/>
        <v>44986</v>
      </c>
      <c r="B3014" s="60" t="s">
        <v>26</v>
      </c>
      <c r="C3014" s="60">
        <v>320340</v>
      </c>
      <c r="D3014" s="107" t="s">
        <v>219</v>
      </c>
      <c r="E3014" s="62">
        <v>79</v>
      </c>
      <c r="F3014" s="62">
        <v>69</v>
      </c>
      <c r="G3014" s="100">
        <v>10</v>
      </c>
    </row>
    <row r="3015" spans="1:7" ht="18" customHeight="1" x14ac:dyDescent="0.25">
      <c r="A3015" s="59">
        <f t="shared" si="47"/>
        <v>44986</v>
      </c>
      <c r="B3015" s="60" t="s">
        <v>26</v>
      </c>
      <c r="C3015" s="60">
        <v>320350</v>
      </c>
      <c r="D3015" s="107" t="s">
        <v>220</v>
      </c>
      <c r="E3015" s="62">
        <v>179</v>
      </c>
      <c r="F3015" s="62">
        <v>98</v>
      </c>
      <c r="G3015" s="100">
        <v>81</v>
      </c>
    </row>
    <row r="3016" spans="1:7" ht="18" customHeight="1" x14ac:dyDescent="0.25">
      <c r="A3016" s="59">
        <f t="shared" si="47"/>
        <v>44986</v>
      </c>
      <c r="B3016" s="60" t="s">
        <v>26</v>
      </c>
      <c r="C3016" s="60">
        <v>320360</v>
      </c>
      <c r="D3016" s="107" t="s">
        <v>221</v>
      </c>
      <c r="E3016" s="62">
        <v>9</v>
      </c>
      <c r="F3016" s="62">
        <v>19</v>
      </c>
      <c r="G3016" s="100">
        <v>-10</v>
      </c>
    </row>
    <row r="3017" spans="1:7" ht="18" customHeight="1" x14ac:dyDescent="0.25">
      <c r="A3017" s="59">
        <f t="shared" si="47"/>
        <v>44986</v>
      </c>
      <c r="B3017" s="60" t="s">
        <v>26</v>
      </c>
      <c r="C3017" s="60">
        <v>320370</v>
      </c>
      <c r="D3017" s="107" t="s">
        <v>222</v>
      </c>
      <c r="E3017" s="62">
        <v>88</v>
      </c>
      <c r="F3017" s="62">
        <v>85</v>
      </c>
      <c r="G3017" s="100">
        <v>3</v>
      </c>
    </row>
    <row r="3018" spans="1:7" ht="18" customHeight="1" x14ac:dyDescent="0.25">
      <c r="A3018" s="59">
        <f t="shared" si="47"/>
        <v>44986</v>
      </c>
      <c r="B3018" s="60" t="s">
        <v>26</v>
      </c>
      <c r="C3018" s="60">
        <v>320380</v>
      </c>
      <c r="D3018" s="107" t="s">
        <v>223</v>
      </c>
      <c r="E3018" s="62">
        <v>46</v>
      </c>
      <c r="F3018" s="62">
        <v>36</v>
      </c>
      <c r="G3018" s="100">
        <v>10</v>
      </c>
    </row>
    <row r="3019" spans="1:7" ht="18" customHeight="1" x14ac:dyDescent="0.25">
      <c r="A3019" s="59">
        <f t="shared" si="47"/>
        <v>44986</v>
      </c>
      <c r="B3019" s="60" t="s">
        <v>26</v>
      </c>
      <c r="C3019" s="60">
        <v>320390</v>
      </c>
      <c r="D3019" s="107" t="s">
        <v>224</v>
      </c>
      <c r="E3019" s="62">
        <v>443</v>
      </c>
      <c r="F3019" s="62">
        <v>432</v>
      </c>
      <c r="G3019" s="100">
        <v>11</v>
      </c>
    </row>
    <row r="3020" spans="1:7" ht="18" customHeight="1" x14ac:dyDescent="0.25">
      <c r="A3020" s="59">
        <f t="shared" si="47"/>
        <v>44986</v>
      </c>
      <c r="B3020" s="60" t="s">
        <v>26</v>
      </c>
      <c r="C3020" s="60">
        <v>320400</v>
      </c>
      <c r="D3020" s="107" t="s">
        <v>225</v>
      </c>
      <c r="E3020" s="62">
        <v>53</v>
      </c>
      <c r="F3020" s="62">
        <v>59</v>
      </c>
      <c r="G3020" s="100">
        <v>-6</v>
      </c>
    </row>
    <row r="3021" spans="1:7" ht="18" customHeight="1" x14ac:dyDescent="0.25">
      <c r="A3021" s="59">
        <f t="shared" si="47"/>
        <v>44986</v>
      </c>
      <c r="B3021" s="60" t="s">
        <v>26</v>
      </c>
      <c r="C3021" s="60">
        <v>320405</v>
      </c>
      <c r="D3021" s="107" t="s">
        <v>226</v>
      </c>
      <c r="E3021" s="62">
        <v>131</v>
      </c>
      <c r="F3021" s="62">
        <v>126</v>
      </c>
      <c r="G3021" s="100">
        <v>5</v>
      </c>
    </row>
    <row r="3022" spans="1:7" ht="18" customHeight="1" x14ac:dyDescent="0.25">
      <c r="A3022" s="59">
        <f t="shared" si="47"/>
        <v>44986</v>
      </c>
      <c r="B3022" s="60" t="s">
        <v>26</v>
      </c>
      <c r="C3022" s="60">
        <v>320410</v>
      </c>
      <c r="D3022" s="107" t="s">
        <v>227</v>
      </c>
      <c r="E3022" s="62">
        <v>171</v>
      </c>
      <c r="F3022" s="62">
        <v>174</v>
      </c>
      <c r="G3022" s="100">
        <v>-3</v>
      </c>
    </row>
    <row r="3023" spans="1:7" ht="18" customHeight="1" x14ac:dyDescent="0.25">
      <c r="A3023" s="59">
        <f t="shared" si="47"/>
        <v>44986</v>
      </c>
      <c r="B3023" s="60" t="s">
        <v>26</v>
      </c>
      <c r="C3023" s="60">
        <v>320420</v>
      </c>
      <c r="D3023" s="107" t="s">
        <v>228</v>
      </c>
      <c r="E3023" s="62">
        <v>130</v>
      </c>
      <c r="F3023" s="62">
        <v>129</v>
      </c>
      <c r="G3023" s="100">
        <v>1</v>
      </c>
    </row>
    <row r="3024" spans="1:7" ht="18" customHeight="1" x14ac:dyDescent="0.25">
      <c r="A3024" s="59">
        <f t="shared" si="47"/>
        <v>44986</v>
      </c>
      <c r="B3024" s="60" t="s">
        <v>26</v>
      </c>
      <c r="C3024" s="60">
        <v>320425</v>
      </c>
      <c r="D3024" s="107" t="s">
        <v>229</v>
      </c>
      <c r="E3024" s="62">
        <v>18</v>
      </c>
      <c r="F3024" s="62">
        <v>16</v>
      </c>
      <c r="G3024" s="100">
        <v>2</v>
      </c>
    </row>
    <row r="3025" spans="1:7" ht="18" customHeight="1" x14ac:dyDescent="0.25">
      <c r="A3025" s="59">
        <f t="shared" si="47"/>
        <v>44986</v>
      </c>
      <c r="B3025" s="60" t="s">
        <v>26</v>
      </c>
      <c r="C3025" s="60">
        <v>320430</v>
      </c>
      <c r="D3025" s="107" t="s">
        <v>230</v>
      </c>
      <c r="E3025" s="62">
        <v>60</v>
      </c>
      <c r="F3025" s="62">
        <v>43</v>
      </c>
      <c r="G3025" s="100">
        <v>17</v>
      </c>
    </row>
    <row r="3026" spans="1:7" ht="18" customHeight="1" x14ac:dyDescent="0.25">
      <c r="A3026" s="59">
        <f t="shared" si="47"/>
        <v>44986</v>
      </c>
      <c r="B3026" s="60" t="s">
        <v>26</v>
      </c>
      <c r="C3026" s="60">
        <v>320435</v>
      </c>
      <c r="D3026" s="107" t="s">
        <v>231</v>
      </c>
      <c r="E3026" s="62">
        <v>137</v>
      </c>
      <c r="F3026" s="62">
        <v>119</v>
      </c>
      <c r="G3026" s="100">
        <v>18</v>
      </c>
    </row>
    <row r="3027" spans="1:7" ht="18" customHeight="1" x14ac:dyDescent="0.25">
      <c r="A3027" s="59">
        <f t="shared" si="47"/>
        <v>44986</v>
      </c>
      <c r="B3027" s="60" t="s">
        <v>26</v>
      </c>
      <c r="C3027" s="60">
        <v>320440</v>
      </c>
      <c r="D3027" s="107" t="s">
        <v>232</v>
      </c>
      <c r="E3027" s="62">
        <v>50</v>
      </c>
      <c r="F3027" s="62">
        <v>51</v>
      </c>
      <c r="G3027" s="100">
        <v>-1</v>
      </c>
    </row>
    <row r="3028" spans="1:7" ht="18" customHeight="1" x14ac:dyDescent="0.25">
      <c r="A3028" s="59">
        <f t="shared" si="47"/>
        <v>44986</v>
      </c>
      <c r="B3028" s="60" t="s">
        <v>26</v>
      </c>
      <c r="C3028" s="60">
        <v>320450</v>
      </c>
      <c r="D3028" s="107" t="s">
        <v>233</v>
      </c>
      <c r="E3028" s="62">
        <v>38</v>
      </c>
      <c r="F3028" s="62">
        <v>114</v>
      </c>
      <c r="G3028" s="100">
        <v>-76</v>
      </c>
    </row>
    <row r="3029" spans="1:7" ht="18" customHeight="1" x14ac:dyDescent="0.25">
      <c r="A3029" s="59">
        <f t="shared" si="47"/>
        <v>44986</v>
      </c>
      <c r="B3029" s="60" t="s">
        <v>26</v>
      </c>
      <c r="C3029" s="60">
        <v>320455</v>
      </c>
      <c r="D3029" s="107" t="s">
        <v>234</v>
      </c>
      <c r="E3029" s="62">
        <v>402</v>
      </c>
      <c r="F3029" s="62">
        <v>387</v>
      </c>
      <c r="G3029" s="100">
        <v>15</v>
      </c>
    </row>
    <row r="3030" spans="1:7" ht="18" customHeight="1" x14ac:dyDescent="0.25">
      <c r="A3030" s="59">
        <f t="shared" si="47"/>
        <v>44986</v>
      </c>
      <c r="B3030" s="60" t="s">
        <v>26</v>
      </c>
      <c r="C3030" s="60">
        <v>320460</v>
      </c>
      <c r="D3030" s="107" t="s">
        <v>235</v>
      </c>
      <c r="E3030" s="62">
        <v>206</v>
      </c>
      <c r="F3030" s="62">
        <v>171</v>
      </c>
      <c r="G3030" s="100">
        <v>35</v>
      </c>
    </row>
    <row r="3031" spans="1:7" ht="18" customHeight="1" x14ac:dyDescent="0.25">
      <c r="A3031" s="59">
        <f t="shared" si="47"/>
        <v>44986</v>
      </c>
      <c r="B3031" s="60" t="s">
        <v>26</v>
      </c>
      <c r="C3031" s="60">
        <v>320465</v>
      </c>
      <c r="D3031" s="107" t="s">
        <v>236</v>
      </c>
      <c r="E3031" s="62">
        <v>62</v>
      </c>
      <c r="F3031" s="62">
        <v>50</v>
      </c>
      <c r="G3031" s="100">
        <v>12</v>
      </c>
    </row>
    <row r="3032" spans="1:7" ht="18" customHeight="1" x14ac:dyDescent="0.25">
      <c r="A3032" s="59">
        <f t="shared" si="47"/>
        <v>44986</v>
      </c>
      <c r="B3032" s="60" t="s">
        <v>26</v>
      </c>
      <c r="C3032" s="60">
        <v>320470</v>
      </c>
      <c r="D3032" s="107" t="s">
        <v>237</v>
      </c>
      <c r="E3032" s="62">
        <v>412</v>
      </c>
      <c r="F3032" s="62">
        <v>273</v>
      </c>
      <c r="G3032" s="100">
        <v>139</v>
      </c>
    </row>
    <row r="3033" spans="1:7" ht="18" customHeight="1" x14ac:dyDescent="0.25">
      <c r="A3033" s="59">
        <f t="shared" si="47"/>
        <v>44986</v>
      </c>
      <c r="B3033" s="60" t="s">
        <v>26</v>
      </c>
      <c r="C3033" s="60">
        <v>320480</v>
      </c>
      <c r="D3033" s="107" t="s">
        <v>238</v>
      </c>
      <c r="E3033" s="62">
        <v>25</v>
      </c>
      <c r="F3033" s="62">
        <v>19</v>
      </c>
      <c r="G3033" s="100">
        <v>6</v>
      </c>
    </row>
    <row r="3034" spans="1:7" ht="18" customHeight="1" x14ac:dyDescent="0.25">
      <c r="A3034" s="59">
        <f t="shared" si="47"/>
        <v>44986</v>
      </c>
      <c r="B3034" s="60" t="s">
        <v>26</v>
      </c>
      <c r="C3034" s="60">
        <v>320490</v>
      </c>
      <c r="D3034" s="107" t="s">
        <v>239</v>
      </c>
      <c r="E3034" s="62">
        <v>1356</v>
      </c>
      <c r="F3034" s="62">
        <v>1469</v>
      </c>
      <c r="G3034" s="100">
        <v>-113</v>
      </c>
    </row>
    <row r="3035" spans="1:7" ht="18" customHeight="1" x14ac:dyDescent="0.25">
      <c r="A3035" s="59">
        <f t="shared" si="47"/>
        <v>44986</v>
      </c>
      <c r="B3035" s="60" t="s">
        <v>26</v>
      </c>
      <c r="C3035" s="60">
        <v>320495</v>
      </c>
      <c r="D3035" s="107" t="s">
        <v>240</v>
      </c>
      <c r="E3035" s="62">
        <v>64</v>
      </c>
      <c r="F3035" s="62">
        <v>75</v>
      </c>
      <c r="G3035" s="100">
        <v>-11</v>
      </c>
    </row>
    <row r="3036" spans="1:7" ht="18" customHeight="1" x14ac:dyDescent="0.25">
      <c r="A3036" s="59">
        <f t="shared" si="47"/>
        <v>44986</v>
      </c>
      <c r="B3036" s="60" t="s">
        <v>26</v>
      </c>
      <c r="C3036" s="60">
        <v>320500</v>
      </c>
      <c r="D3036" s="107" t="s">
        <v>241</v>
      </c>
      <c r="E3036" s="62">
        <v>8780</v>
      </c>
      <c r="F3036" s="62">
        <v>7119</v>
      </c>
      <c r="G3036" s="100">
        <v>1661</v>
      </c>
    </row>
    <row r="3037" spans="1:7" ht="18" customHeight="1" x14ac:dyDescent="0.25">
      <c r="A3037" s="59">
        <f t="shared" si="47"/>
        <v>44986</v>
      </c>
      <c r="B3037" s="60" t="s">
        <v>26</v>
      </c>
      <c r="C3037" s="60">
        <v>320501</v>
      </c>
      <c r="D3037" s="107" t="s">
        <v>242</v>
      </c>
      <c r="E3037" s="62">
        <v>245</v>
      </c>
      <c r="F3037" s="62">
        <v>207</v>
      </c>
      <c r="G3037" s="100">
        <v>38</v>
      </c>
    </row>
    <row r="3038" spans="1:7" ht="18" customHeight="1" x14ac:dyDescent="0.25">
      <c r="A3038" s="59">
        <f t="shared" si="47"/>
        <v>44986</v>
      </c>
      <c r="B3038" s="60" t="s">
        <v>26</v>
      </c>
      <c r="C3038" s="60">
        <v>320503</v>
      </c>
      <c r="D3038" s="107" t="s">
        <v>243</v>
      </c>
      <c r="E3038" s="62">
        <v>137</v>
      </c>
      <c r="F3038" s="62">
        <v>140</v>
      </c>
      <c r="G3038" s="100">
        <v>-3</v>
      </c>
    </row>
    <row r="3039" spans="1:7" ht="18" customHeight="1" x14ac:dyDescent="0.25">
      <c r="A3039" s="59">
        <f t="shared" si="47"/>
        <v>44986</v>
      </c>
      <c r="B3039" s="60" t="s">
        <v>26</v>
      </c>
      <c r="C3039" s="60">
        <v>320506</v>
      </c>
      <c r="D3039" s="107" t="s">
        <v>244</v>
      </c>
      <c r="E3039" s="62">
        <v>208</v>
      </c>
      <c r="F3039" s="62">
        <v>227</v>
      </c>
      <c r="G3039" s="100">
        <v>-19</v>
      </c>
    </row>
    <row r="3040" spans="1:7" ht="18" customHeight="1" x14ac:dyDescent="0.25">
      <c r="A3040" s="59">
        <f t="shared" si="47"/>
        <v>44986</v>
      </c>
      <c r="B3040" s="60" t="s">
        <v>26</v>
      </c>
      <c r="C3040" s="60">
        <v>320510</v>
      </c>
      <c r="D3040" s="107" t="s">
        <v>245</v>
      </c>
      <c r="E3040" s="62">
        <v>720</v>
      </c>
      <c r="F3040" s="62">
        <v>711</v>
      </c>
      <c r="G3040" s="100">
        <v>9</v>
      </c>
    </row>
    <row r="3041" spans="1:7" ht="18" customHeight="1" x14ac:dyDescent="0.25">
      <c r="A3041" s="59">
        <f t="shared" si="47"/>
        <v>44986</v>
      </c>
      <c r="B3041" s="60" t="s">
        <v>26</v>
      </c>
      <c r="C3041" s="60">
        <v>320515</v>
      </c>
      <c r="D3041" s="107" t="s">
        <v>246</v>
      </c>
      <c r="E3041" s="62">
        <v>19</v>
      </c>
      <c r="F3041" s="62">
        <v>25</v>
      </c>
      <c r="G3041" s="100">
        <v>-6</v>
      </c>
    </row>
    <row r="3042" spans="1:7" ht="18" customHeight="1" x14ac:dyDescent="0.25">
      <c r="A3042" s="59">
        <f t="shared" si="47"/>
        <v>44986</v>
      </c>
      <c r="B3042" s="60" t="s">
        <v>26</v>
      </c>
      <c r="C3042" s="60">
        <v>320517</v>
      </c>
      <c r="D3042" s="107" t="s">
        <v>247</v>
      </c>
      <c r="E3042" s="62">
        <v>121</v>
      </c>
      <c r="F3042" s="62">
        <v>76</v>
      </c>
      <c r="G3042" s="100">
        <v>45</v>
      </c>
    </row>
    <row r="3043" spans="1:7" ht="18" customHeight="1" x14ac:dyDescent="0.25">
      <c r="A3043" s="59">
        <f t="shared" si="47"/>
        <v>44986</v>
      </c>
      <c r="B3043" s="60" t="s">
        <v>26</v>
      </c>
      <c r="C3043" s="60">
        <v>320520</v>
      </c>
      <c r="D3043" s="107" t="s">
        <v>248</v>
      </c>
      <c r="E3043" s="62">
        <v>5878</v>
      </c>
      <c r="F3043" s="62">
        <v>5879</v>
      </c>
      <c r="G3043" s="100">
        <v>-1</v>
      </c>
    </row>
    <row r="3044" spans="1:7" ht="18" customHeight="1" x14ac:dyDescent="0.25">
      <c r="A3044" s="59">
        <f t="shared" si="47"/>
        <v>44986</v>
      </c>
      <c r="B3044" s="60" t="s">
        <v>26</v>
      </c>
      <c r="C3044" s="60">
        <v>320530</v>
      </c>
      <c r="D3044" s="107" t="s">
        <v>249</v>
      </c>
      <c r="E3044" s="62">
        <v>7068</v>
      </c>
      <c r="F3044" s="62">
        <v>6908</v>
      </c>
      <c r="G3044" s="100">
        <v>160</v>
      </c>
    </row>
    <row r="3045" spans="1:7" ht="18" customHeight="1" x14ac:dyDescent="0.25">
      <c r="A3045" s="59">
        <f t="shared" si="47"/>
        <v>45017</v>
      </c>
      <c r="B3045" s="60" t="s">
        <v>26</v>
      </c>
      <c r="C3045" s="60">
        <v>320010</v>
      </c>
      <c r="D3045" s="107" t="s">
        <v>172</v>
      </c>
      <c r="E3045" s="62">
        <v>77</v>
      </c>
      <c r="F3045" s="62">
        <v>92</v>
      </c>
      <c r="G3045" s="100">
        <v>-15</v>
      </c>
    </row>
    <row r="3046" spans="1:7" ht="18" customHeight="1" x14ac:dyDescent="0.25">
      <c r="A3046" s="59">
        <f t="shared" si="47"/>
        <v>45017</v>
      </c>
      <c r="B3046" s="60" t="s">
        <v>26</v>
      </c>
      <c r="C3046" s="60">
        <v>320013</v>
      </c>
      <c r="D3046" s="107" t="s">
        <v>173</v>
      </c>
      <c r="E3046" s="62">
        <v>37</v>
      </c>
      <c r="F3046" s="62">
        <v>22</v>
      </c>
      <c r="G3046" s="100">
        <v>15</v>
      </c>
    </row>
    <row r="3047" spans="1:7" ht="18" customHeight="1" x14ac:dyDescent="0.25">
      <c r="A3047" s="59">
        <f t="shared" si="47"/>
        <v>45017</v>
      </c>
      <c r="B3047" s="60" t="s">
        <v>26</v>
      </c>
      <c r="C3047" s="60">
        <v>320016</v>
      </c>
      <c r="D3047" s="107" t="s">
        <v>174</v>
      </c>
      <c r="E3047" s="62">
        <v>22</v>
      </c>
      <c r="F3047" s="62">
        <v>28</v>
      </c>
      <c r="G3047" s="100">
        <v>-6</v>
      </c>
    </row>
    <row r="3048" spans="1:7" ht="18" customHeight="1" x14ac:dyDescent="0.25">
      <c r="A3048" s="59">
        <f t="shared" si="47"/>
        <v>45017</v>
      </c>
      <c r="B3048" s="60" t="s">
        <v>26</v>
      </c>
      <c r="C3048" s="60">
        <v>320020</v>
      </c>
      <c r="D3048" s="107" t="s">
        <v>175</v>
      </c>
      <c r="E3048" s="62">
        <v>118</v>
      </c>
      <c r="F3048" s="62">
        <v>81</v>
      </c>
      <c r="G3048" s="100">
        <v>37</v>
      </c>
    </row>
    <row r="3049" spans="1:7" ht="18" customHeight="1" x14ac:dyDescent="0.25">
      <c r="A3049" s="59">
        <f t="shared" si="47"/>
        <v>45017</v>
      </c>
      <c r="B3049" s="60" t="s">
        <v>26</v>
      </c>
      <c r="C3049" s="60">
        <v>320030</v>
      </c>
      <c r="D3049" s="107" t="s">
        <v>176</v>
      </c>
      <c r="E3049" s="62">
        <v>97</v>
      </c>
      <c r="F3049" s="62">
        <v>97</v>
      </c>
      <c r="G3049" s="100">
        <v>0</v>
      </c>
    </row>
    <row r="3050" spans="1:7" ht="18" customHeight="1" x14ac:dyDescent="0.25">
      <c r="A3050" s="59">
        <f t="shared" si="47"/>
        <v>45017</v>
      </c>
      <c r="B3050" s="60" t="s">
        <v>26</v>
      </c>
      <c r="C3050" s="60">
        <v>320035</v>
      </c>
      <c r="D3050" s="107" t="s">
        <v>177</v>
      </c>
      <c r="E3050" s="62">
        <v>18</v>
      </c>
      <c r="F3050" s="62">
        <v>25</v>
      </c>
      <c r="G3050" s="100">
        <v>-7</v>
      </c>
    </row>
    <row r="3051" spans="1:7" ht="18" customHeight="1" x14ac:dyDescent="0.25">
      <c r="A3051" s="59">
        <f t="shared" si="47"/>
        <v>45017</v>
      </c>
      <c r="B3051" s="60" t="s">
        <v>26</v>
      </c>
      <c r="C3051" s="60">
        <v>320040</v>
      </c>
      <c r="D3051" s="107" t="s">
        <v>178</v>
      </c>
      <c r="E3051" s="62">
        <v>158</v>
      </c>
      <c r="F3051" s="62">
        <v>189</v>
      </c>
      <c r="G3051" s="100">
        <v>-31</v>
      </c>
    </row>
    <row r="3052" spans="1:7" ht="18" customHeight="1" x14ac:dyDescent="0.25">
      <c r="A3052" s="59">
        <f t="shared" si="47"/>
        <v>45017</v>
      </c>
      <c r="B3052" s="60" t="s">
        <v>26</v>
      </c>
      <c r="C3052" s="60">
        <v>320050</v>
      </c>
      <c r="D3052" s="107" t="s">
        <v>179</v>
      </c>
      <c r="E3052" s="62">
        <v>20</v>
      </c>
      <c r="F3052" s="62">
        <v>43</v>
      </c>
      <c r="G3052" s="100">
        <v>-23</v>
      </c>
    </row>
    <row r="3053" spans="1:7" ht="18" customHeight="1" x14ac:dyDescent="0.25">
      <c r="A3053" s="59">
        <f t="shared" si="47"/>
        <v>45017</v>
      </c>
      <c r="B3053" s="60" t="s">
        <v>26</v>
      </c>
      <c r="C3053" s="60">
        <v>320060</v>
      </c>
      <c r="D3053" s="107" t="s">
        <v>180</v>
      </c>
      <c r="E3053" s="62">
        <v>2219</v>
      </c>
      <c r="F3053" s="62">
        <v>1706</v>
      </c>
      <c r="G3053" s="100">
        <v>513</v>
      </c>
    </row>
    <row r="3054" spans="1:7" ht="18" customHeight="1" x14ac:dyDescent="0.25">
      <c r="A3054" s="59">
        <f t="shared" si="47"/>
        <v>45017</v>
      </c>
      <c r="B3054" s="60" t="s">
        <v>26</v>
      </c>
      <c r="C3054" s="60">
        <v>320070</v>
      </c>
      <c r="D3054" s="107" t="s">
        <v>181</v>
      </c>
      <c r="E3054" s="62">
        <v>105</v>
      </c>
      <c r="F3054" s="62">
        <v>64</v>
      </c>
      <c r="G3054" s="100">
        <v>41</v>
      </c>
    </row>
    <row r="3055" spans="1:7" ht="18" customHeight="1" x14ac:dyDescent="0.25">
      <c r="A3055" s="59">
        <f t="shared" si="47"/>
        <v>45017</v>
      </c>
      <c r="B3055" s="60" t="s">
        <v>26</v>
      </c>
      <c r="C3055" s="60">
        <v>320080</v>
      </c>
      <c r="D3055" s="107" t="s">
        <v>182</v>
      </c>
      <c r="E3055" s="62">
        <v>219</v>
      </c>
      <c r="F3055" s="62">
        <v>173</v>
      </c>
      <c r="G3055" s="100">
        <v>46</v>
      </c>
    </row>
    <row r="3056" spans="1:7" ht="18" customHeight="1" x14ac:dyDescent="0.25">
      <c r="A3056" s="59">
        <f t="shared" si="47"/>
        <v>45017</v>
      </c>
      <c r="B3056" s="60" t="s">
        <v>26</v>
      </c>
      <c r="C3056" s="60">
        <v>320090</v>
      </c>
      <c r="D3056" s="107" t="s">
        <v>183</v>
      </c>
      <c r="E3056" s="62">
        <v>312</v>
      </c>
      <c r="F3056" s="62">
        <v>300</v>
      </c>
      <c r="G3056" s="100">
        <v>12</v>
      </c>
    </row>
    <row r="3057" spans="1:7" ht="18" customHeight="1" x14ac:dyDescent="0.25">
      <c r="A3057" s="59">
        <f t="shared" si="47"/>
        <v>45017</v>
      </c>
      <c r="B3057" s="60" t="s">
        <v>26</v>
      </c>
      <c r="C3057" s="60">
        <v>320100</v>
      </c>
      <c r="D3057" s="107" t="s">
        <v>184</v>
      </c>
      <c r="E3057" s="62">
        <v>130</v>
      </c>
      <c r="F3057" s="62">
        <v>61</v>
      </c>
      <c r="G3057" s="100">
        <v>69</v>
      </c>
    </row>
    <row r="3058" spans="1:7" ht="18" customHeight="1" x14ac:dyDescent="0.25">
      <c r="A3058" s="59">
        <f t="shared" si="47"/>
        <v>45017</v>
      </c>
      <c r="B3058" s="60" t="s">
        <v>26</v>
      </c>
      <c r="C3058" s="60">
        <v>320110</v>
      </c>
      <c r="D3058" s="107" t="s">
        <v>185</v>
      </c>
      <c r="E3058" s="62">
        <v>51</v>
      </c>
      <c r="F3058" s="62">
        <v>26</v>
      </c>
      <c r="G3058" s="100">
        <v>25</v>
      </c>
    </row>
    <row r="3059" spans="1:7" ht="18" customHeight="1" x14ac:dyDescent="0.25">
      <c r="A3059" s="59">
        <f t="shared" si="47"/>
        <v>45017</v>
      </c>
      <c r="B3059" s="60" t="s">
        <v>26</v>
      </c>
      <c r="C3059" s="60">
        <v>320115</v>
      </c>
      <c r="D3059" s="107" t="s">
        <v>186</v>
      </c>
      <c r="E3059" s="62">
        <v>25</v>
      </c>
      <c r="F3059" s="62">
        <v>39</v>
      </c>
      <c r="G3059" s="100">
        <v>-14</v>
      </c>
    </row>
    <row r="3060" spans="1:7" ht="18" customHeight="1" x14ac:dyDescent="0.25">
      <c r="A3060" s="59">
        <f t="shared" si="47"/>
        <v>45017</v>
      </c>
      <c r="B3060" s="60" t="s">
        <v>26</v>
      </c>
      <c r="C3060" s="60">
        <v>320120</v>
      </c>
      <c r="D3060" s="107" t="s">
        <v>187</v>
      </c>
      <c r="E3060" s="62">
        <v>1691</v>
      </c>
      <c r="F3060" s="62">
        <v>1326</v>
      </c>
      <c r="G3060" s="100">
        <v>365</v>
      </c>
    </row>
    <row r="3061" spans="1:7" ht="18" customHeight="1" x14ac:dyDescent="0.25">
      <c r="A3061" s="59">
        <f t="shared" si="47"/>
        <v>45017</v>
      </c>
      <c r="B3061" s="60" t="s">
        <v>26</v>
      </c>
      <c r="C3061" s="60">
        <v>320130</v>
      </c>
      <c r="D3061" s="107" t="s">
        <v>188</v>
      </c>
      <c r="E3061" s="62">
        <v>2731</v>
      </c>
      <c r="F3061" s="62">
        <v>2458</v>
      </c>
      <c r="G3061" s="100">
        <v>273</v>
      </c>
    </row>
    <row r="3062" spans="1:7" ht="18" customHeight="1" x14ac:dyDescent="0.25">
      <c r="A3062" s="59">
        <f t="shared" si="47"/>
        <v>45017</v>
      </c>
      <c r="B3062" s="60" t="s">
        <v>26</v>
      </c>
      <c r="C3062" s="60">
        <v>320140</v>
      </c>
      <c r="D3062" s="107" t="s">
        <v>189</v>
      </c>
      <c r="E3062" s="62">
        <v>280</v>
      </c>
      <c r="F3062" s="62">
        <v>232</v>
      </c>
      <c r="G3062" s="100">
        <v>48</v>
      </c>
    </row>
    <row r="3063" spans="1:7" ht="18" customHeight="1" x14ac:dyDescent="0.25">
      <c r="A3063" s="59">
        <f t="shared" si="47"/>
        <v>45017</v>
      </c>
      <c r="B3063" s="60" t="s">
        <v>26</v>
      </c>
      <c r="C3063" s="60">
        <v>320150</v>
      </c>
      <c r="D3063" s="107" t="s">
        <v>190</v>
      </c>
      <c r="E3063" s="62">
        <v>1245</v>
      </c>
      <c r="F3063" s="62">
        <v>1316</v>
      </c>
      <c r="G3063" s="100">
        <v>-71</v>
      </c>
    </row>
    <row r="3064" spans="1:7" ht="18" customHeight="1" x14ac:dyDescent="0.25">
      <c r="A3064" s="59">
        <f t="shared" si="47"/>
        <v>45017</v>
      </c>
      <c r="B3064" s="60" t="s">
        <v>26</v>
      </c>
      <c r="C3064" s="60">
        <v>320160</v>
      </c>
      <c r="D3064" s="107" t="s">
        <v>191</v>
      </c>
      <c r="E3064" s="62">
        <v>398</v>
      </c>
      <c r="F3064" s="62">
        <v>93</v>
      </c>
      <c r="G3064" s="100">
        <v>305</v>
      </c>
    </row>
    <row r="3065" spans="1:7" ht="18" customHeight="1" x14ac:dyDescent="0.25">
      <c r="A3065" s="59">
        <f t="shared" si="47"/>
        <v>45017</v>
      </c>
      <c r="B3065" s="60" t="s">
        <v>26</v>
      </c>
      <c r="C3065" s="60">
        <v>320170</v>
      </c>
      <c r="D3065" s="107" t="s">
        <v>192</v>
      </c>
      <c r="E3065" s="62">
        <v>47</v>
      </c>
      <c r="F3065" s="62">
        <v>38</v>
      </c>
      <c r="G3065" s="100">
        <v>9</v>
      </c>
    </row>
    <row r="3066" spans="1:7" ht="18" customHeight="1" x14ac:dyDescent="0.25">
      <c r="A3066" s="59">
        <f t="shared" si="47"/>
        <v>45017</v>
      </c>
      <c r="B3066" s="60" t="s">
        <v>26</v>
      </c>
      <c r="C3066" s="60">
        <v>320180</v>
      </c>
      <c r="D3066" s="107" t="s">
        <v>193</v>
      </c>
      <c r="E3066" s="62">
        <v>6</v>
      </c>
      <c r="F3066" s="62">
        <v>4</v>
      </c>
      <c r="G3066" s="100">
        <v>2</v>
      </c>
    </row>
    <row r="3067" spans="1:7" ht="18" customHeight="1" x14ac:dyDescent="0.25">
      <c r="A3067" s="59">
        <f t="shared" si="47"/>
        <v>45017</v>
      </c>
      <c r="B3067" s="60" t="s">
        <v>26</v>
      </c>
      <c r="C3067" s="60">
        <v>320190</v>
      </c>
      <c r="D3067" s="107" t="s">
        <v>194</v>
      </c>
      <c r="E3067" s="62">
        <v>271</v>
      </c>
      <c r="F3067" s="62">
        <v>216</v>
      </c>
      <c r="G3067" s="100">
        <v>55</v>
      </c>
    </row>
    <row r="3068" spans="1:7" ht="18" customHeight="1" x14ac:dyDescent="0.25">
      <c r="A3068" s="59">
        <f t="shared" si="47"/>
        <v>45017</v>
      </c>
      <c r="B3068" s="60" t="s">
        <v>26</v>
      </c>
      <c r="C3068" s="60">
        <v>320200</v>
      </c>
      <c r="D3068" s="107" t="s">
        <v>195</v>
      </c>
      <c r="E3068" s="62">
        <v>26</v>
      </c>
      <c r="F3068" s="62">
        <v>21</v>
      </c>
      <c r="G3068" s="100">
        <v>5</v>
      </c>
    </row>
    <row r="3069" spans="1:7" ht="18" customHeight="1" x14ac:dyDescent="0.25">
      <c r="A3069" s="59">
        <f t="shared" si="47"/>
        <v>45017</v>
      </c>
      <c r="B3069" s="60" t="s">
        <v>26</v>
      </c>
      <c r="C3069" s="60">
        <v>320210</v>
      </c>
      <c r="D3069" s="107" t="s">
        <v>196</v>
      </c>
      <c r="E3069" s="62">
        <v>50</v>
      </c>
      <c r="F3069" s="62">
        <v>37</v>
      </c>
      <c r="G3069" s="100">
        <v>13</v>
      </c>
    </row>
    <row r="3070" spans="1:7" ht="18" customHeight="1" x14ac:dyDescent="0.25">
      <c r="A3070" s="59">
        <f t="shared" si="47"/>
        <v>45017</v>
      </c>
      <c r="B3070" s="60" t="s">
        <v>26</v>
      </c>
      <c r="C3070" s="60">
        <v>320220</v>
      </c>
      <c r="D3070" s="107" t="s">
        <v>197</v>
      </c>
      <c r="E3070" s="62">
        <v>136</v>
      </c>
      <c r="F3070" s="62">
        <v>86</v>
      </c>
      <c r="G3070" s="100">
        <v>50</v>
      </c>
    </row>
    <row r="3071" spans="1:7" ht="18" customHeight="1" x14ac:dyDescent="0.25">
      <c r="A3071" s="59">
        <f t="shared" si="47"/>
        <v>45017</v>
      </c>
      <c r="B3071" s="60" t="s">
        <v>26</v>
      </c>
      <c r="C3071" s="60">
        <v>320225</v>
      </c>
      <c r="D3071" s="107" t="s">
        <v>198</v>
      </c>
      <c r="E3071" s="62">
        <v>46</v>
      </c>
      <c r="F3071" s="62">
        <v>19</v>
      </c>
      <c r="G3071" s="100">
        <v>27</v>
      </c>
    </row>
    <row r="3072" spans="1:7" ht="18" customHeight="1" x14ac:dyDescent="0.25">
      <c r="A3072" s="59">
        <f t="shared" si="47"/>
        <v>45017</v>
      </c>
      <c r="B3072" s="60" t="s">
        <v>26</v>
      </c>
      <c r="C3072" s="60">
        <v>320230</v>
      </c>
      <c r="D3072" s="107" t="s">
        <v>199</v>
      </c>
      <c r="E3072" s="62">
        <v>136</v>
      </c>
      <c r="F3072" s="62">
        <v>100</v>
      </c>
      <c r="G3072" s="100">
        <v>36</v>
      </c>
    </row>
    <row r="3073" spans="1:7" ht="18" customHeight="1" x14ac:dyDescent="0.25">
      <c r="A3073" s="59">
        <f t="shared" si="47"/>
        <v>45017</v>
      </c>
      <c r="B3073" s="60" t="s">
        <v>26</v>
      </c>
      <c r="C3073" s="60">
        <v>320240</v>
      </c>
      <c r="D3073" s="107" t="s">
        <v>200</v>
      </c>
      <c r="E3073" s="62">
        <v>1030</v>
      </c>
      <c r="F3073" s="62">
        <v>839</v>
      </c>
      <c r="G3073" s="100">
        <v>191</v>
      </c>
    </row>
    <row r="3074" spans="1:7" ht="18" customHeight="1" x14ac:dyDescent="0.25">
      <c r="A3074" s="59">
        <f t="shared" si="47"/>
        <v>45017</v>
      </c>
      <c r="B3074" s="60" t="s">
        <v>26</v>
      </c>
      <c r="C3074" s="60">
        <v>320245</v>
      </c>
      <c r="D3074" s="107" t="s">
        <v>201</v>
      </c>
      <c r="E3074" s="62">
        <v>101</v>
      </c>
      <c r="F3074" s="62">
        <v>82</v>
      </c>
      <c r="G3074" s="100">
        <v>19</v>
      </c>
    </row>
    <row r="3075" spans="1:7" ht="18" customHeight="1" x14ac:dyDescent="0.25">
      <c r="A3075" s="59">
        <f t="shared" ref="A3075:A3138" si="48">IF(B3075&lt;&gt;"",DATE(2020,INT((ROW(A3073)-1)/78)+1,1),"")</f>
        <v>45017</v>
      </c>
      <c r="B3075" s="60" t="s">
        <v>26</v>
      </c>
      <c r="C3075" s="60">
        <v>320250</v>
      </c>
      <c r="D3075" s="107" t="s">
        <v>202</v>
      </c>
      <c r="E3075" s="62">
        <v>198</v>
      </c>
      <c r="F3075" s="62">
        <v>153</v>
      </c>
      <c r="G3075" s="100">
        <v>45</v>
      </c>
    </row>
    <row r="3076" spans="1:7" ht="18" customHeight="1" x14ac:dyDescent="0.25">
      <c r="A3076" s="59">
        <f t="shared" si="48"/>
        <v>45017</v>
      </c>
      <c r="B3076" s="60" t="s">
        <v>26</v>
      </c>
      <c r="C3076" s="60">
        <v>320255</v>
      </c>
      <c r="D3076" s="107" t="s">
        <v>203</v>
      </c>
      <c r="E3076" s="62">
        <v>13</v>
      </c>
      <c r="F3076" s="62">
        <v>15</v>
      </c>
      <c r="G3076" s="100">
        <v>-2</v>
      </c>
    </row>
    <row r="3077" spans="1:7" ht="18" customHeight="1" x14ac:dyDescent="0.25">
      <c r="A3077" s="59">
        <f t="shared" si="48"/>
        <v>45017</v>
      </c>
      <c r="B3077" s="60" t="s">
        <v>26</v>
      </c>
      <c r="C3077" s="60">
        <v>320260</v>
      </c>
      <c r="D3077" s="107" t="s">
        <v>204</v>
      </c>
      <c r="E3077" s="62">
        <v>89</v>
      </c>
      <c r="F3077" s="62">
        <v>89</v>
      </c>
      <c r="G3077" s="100">
        <v>0</v>
      </c>
    </row>
    <row r="3078" spans="1:7" ht="18" customHeight="1" x14ac:dyDescent="0.25">
      <c r="A3078" s="59">
        <f t="shared" si="48"/>
        <v>45017</v>
      </c>
      <c r="B3078" s="60" t="s">
        <v>26</v>
      </c>
      <c r="C3078" s="60">
        <v>320265</v>
      </c>
      <c r="D3078" s="107" t="s">
        <v>205</v>
      </c>
      <c r="E3078" s="62">
        <v>24</v>
      </c>
      <c r="F3078" s="62">
        <v>24</v>
      </c>
      <c r="G3078" s="100">
        <v>0</v>
      </c>
    </row>
    <row r="3079" spans="1:7" ht="18" customHeight="1" x14ac:dyDescent="0.25">
      <c r="A3079" s="59">
        <f t="shared" si="48"/>
        <v>45017</v>
      </c>
      <c r="B3079" s="60" t="s">
        <v>26</v>
      </c>
      <c r="C3079" s="60">
        <v>320270</v>
      </c>
      <c r="D3079" s="107" t="s">
        <v>206</v>
      </c>
      <c r="E3079" s="62">
        <v>34</v>
      </c>
      <c r="F3079" s="62">
        <v>33</v>
      </c>
      <c r="G3079" s="100">
        <v>1</v>
      </c>
    </row>
    <row r="3080" spans="1:7" ht="18" customHeight="1" x14ac:dyDescent="0.25">
      <c r="A3080" s="59">
        <f t="shared" si="48"/>
        <v>45017</v>
      </c>
      <c r="B3080" s="60" t="s">
        <v>26</v>
      </c>
      <c r="C3080" s="60">
        <v>320280</v>
      </c>
      <c r="D3080" s="107" t="s">
        <v>207</v>
      </c>
      <c r="E3080" s="62">
        <v>263</v>
      </c>
      <c r="F3080" s="62">
        <v>151</v>
      </c>
      <c r="G3080" s="100">
        <v>112</v>
      </c>
    </row>
    <row r="3081" spans="1:7" ht="18" customHeight="1" x14ac:dyDescent="0.25">
      <c r="A3081" s="59">
        <f t="shared" si="48"/>
        <v>45017</v>
      </c>
      <c r="B3081" s="60" t="s">
        <v>26</v>
      </c>
      <c r="C3081" s="60">
        <v>320290</v>
      </c>
      <c r="D3081" s="107" t="s">
        <v>208</v>
      </c>
      <c r="E3081" s="62">
        <v>48</v>
      </c>
      <c r="F3081" s="62">
        <v>33</v>
      </c>
      <c r="G3081" s="100">
        <v>15</v>
      </c>
    </row>
    <row r="3082" spans="1:7" ht="18" customHeight="1" x14ac:dyDescent="0.25">
      <c r="A3082" s="59">
        <f t="shared" si="48"/>
        <v>45017</v>
      </c>
      <c r="B3082" s="60" t="s">
        <v>26</v>
      </c>
      <c r="C3082" s="60">
        <v>320300</v>
      </c>
      <c r="D3082" s="107" t="s">
        <v>209</v>
      </c>
      <c r="E3082" s="62">
        <v>111</v>
      </c>
      <c r="F3082" s="62">
        <v>106</v>
      </c>
      <c r="G3082" s="100">
        <v>5</v>
      </c>
    </row>
    <row r="3083" spans="1:7" ht="18" customHeight="1" x14ac:dyDescent="0.25">
      <c r="A3083" s="59">
        <f t="shared" si="48"/>
        <v>45017</v>
      </c>
      <c r="B3083" s="60" t="s">
        <v>26</v>
      </c>
      <c r="C3083" s="60">
        <v>320305</v>
      </c>
      <c r="D3083" s="107" t="s">
        <v>210</v>
      </c>
      <c r="E3083" s="62">
        <v>582</v>
      </c>
      <c r="F3083" s="62">
        <v>176</v>
      </c>
      <c r="G3083" s="100">
        <v>406</v>
      </c>
    </row>
    <row r="3084" spans="1:7" ht="18" customHeight="1" x14ac:dyDescent="0.25">
      <c r="A3084" s="59">
        <f t="shared" si="48"/>
        <v>45017</v>
      </c>
      <c r="B3084" s="60" t="s">
        <v>26</v>
      </c>
      <c r="C3084" s="60">
        <v>320310</v>
      </c>
      <c r="D3084" s="107" t="s">
        <v>211</v>
      </c>
      <c r="E3084" s="62">
        <v>25</v>
      </c>
      <c r="F3084" s="62">
        <v>22</v>
      </c>
      <c r="G3084" s="100">
        <v>3</v>
      </c>
    </row>
    <row r="3085" spans="1:7" ht="18" customHeight="1" x14ac:dyDescent="0.25">
      <c r="A3085" s="59">
        <f t="shared" si="48"/>
        <v>45017</v>
      </c>
      <c r="B3085" s="60" t="s">
        <v>26</v>
      </c>
      <c r="C3085" s="60">
        <v>320313</v>
      </c>
      <c r="D3085" s="107" t="s">
        <v>212</v>
      </c>
      <c r="E3085" s="62">
        <v>210</v>
      </c>
      <c r="F3085" s="62">
        <v>171</v>
      </c>
      <c r="G3085" s="100">
        <v>39</v>
      </c>
    </row>
    <row r="3086" spans="1:7" ht="18" customHeight="1" x14ac:dyDescent="0.25">
      <c r="A3086" s="59">
        <f t="shared" si="48"/>
        <v>45017</v>
      </c>
      <c r="B3086" s="60" t="s">
        <v>26</v>
      </c>
      <c r="C3086" s="60">
        <v>320316</v>
      </c>
      <c r="D3086" s="107" t="s">
        <v>213</v>
      </c>
      <c r="E3086" s="62">
        <v>7</v>
      </c>
      <c r="F3086" s="62">
        <v>7</v>
      </c>
      <c r="G3086" s="100">
        <v>0</v>
      </c>
    </row>
    <row r="3087" spans="1:7" ht="18" customHeight="1" x14ac:dyDescent="0.25">
      <c r="A3087" s="59">
        <f t="shared" si="48"/>
        <v>45017</v>
      </c>
      <c r="B3087" s="60" t="s">
        <v>26</v>
      </c>
      <c r="C3087" s="60">
        <v>320320</v>
      </c>
      <c r="D3087" s="107" t="s">
        <v>214</v>
      </c>
      <c r="E3087" s="62">
        <v>2499</v>
      </c>
      <c r="F3087" s="62">
        <v>1959</v>
      </c>
      <c r="G3087" s="100">
        <v>540</v>
      </c>
    </row>
    <row r="3088" spans="1:7" ht="18" customHeight="1" x14ac:dyDescent="0.25">
      <c r="A3088" s="59">
        <f t="shared" si="48"/>
        <v>45017</v>
      </c>
      <c r="B3088" s="60" t="s">
        <v>26</v>
      </c>
      <c r="C3088" s="60">
        <v>320330</v>
      </c>
      <c r="D3088" s="107" t="s">
        <v>215</v>
      </c>
      <c r="E3088" s="62">
        <v>13</v>
      </c>
      <c r="F3088" s="62">
        <v>23</v>
      </c>
      <c r="G3088" s="100">
        <v>-10</v>
      </c>
    </row>
    <row r="3089" spans="1:7" ht="18" customHeight="1" x14ac:dyDescent="0.25">
      <c r="A3089" s="59">
        <f t="shared" si="48"/>
        <v>45017</v>
      </c>
      <c r="B3089" s="60" t="s">
        <v>26</v>
      </c>
      <c r="C3089" s="60">
        <v>320332</v>
      </c>
      <c r="D3089" s="107" t="s">
        <v>216</v>
      </c>
      <c r="E3089" s="62">
        <v>235</v>
      </c>
      <c r="F3089" s="62">
        <v>130</v>
      </c>
      <c r="G3089" s="100">
        <v>105</v>
      </c>
    </row>
    <row r="3090" spans="1:7" ht="18" customHeight="1" x14ac:dyDescent="0.25">
      <c r="A3090" s="59">
        <f t="shared" si="48"/>
        <v>45017</v>
      </c>
      <c r="B3090" s="60" t="s">
        <v>26</v>
      </c>
      <c r="C3090" s="60">
        <v>320334</v>
      </c>
      <c r="D3090" s="107" t="s">
        <v>217</v>
      </c>
      <c r="E3090" s="62">
        <v>172</v>
      </c>
      <c r="F3090" s="62">
        <v>158</v>
      </c>
      <c r="G3090" s="100">
        <v>14</v>
      </c>
    </row>
    <row r="3091" spans="1:7" ht="18" customHeight="1" x14ac:dyDescent="0.25">
      <c r="A3091" s="59">
        <f t="shared" si="48"/>
        <v>45017</v>
      </c>
      <c r="B3091" s="60" t="s">
        <v>26</v>
      </c>
      <c r="C3091" s="60">
        <v>320335</v>
      </c>
      <c r="D3091" s="107" t="s">
        <v>218</v>
      </c>
      <c r="E3091" s="62">
        <v>72</v>
      </c>
      <c r="F3091" s="62">
        <v>87</v>
      </c>
      <c r="G3091" s="100">
        <v>-15</v>
      </c>
    </row>
    <row r="3092" spans="1:7" ht="18" customHeight="1" x14ac:dyDescent="0.25">
      <c r="A3092" s="59">
        <f t="shared" si="48"/>
        <v>45017</v>
      </c>
      <c r="B3092" s="60" t="s">
        <v>26</v>
      </c>
      <c r="C3092" s="60">
        <v>320340</v>
      </c>
      <c r="D3092" s="107" t="s">
        <v>219</v>
      </c>
      <c r="E3092" s="62">
        <v>60</v>
      </c>
      <c r="F3092" s="62">
        <v>50</v>
      </c>
      <c r="G3092" s="100">
        <v>10</v>
      </c>
    </row>
    <row r="3093" spans="1:7" ht="18" customHeight="1" x14ac:dyDescent="0.25">
      <c r="A3093" s="59">
        <f t="shared" si="48"/>
        <v>45017</v>
      </c>
      <c r="B3093" s="60" t="s">
        <v>26</v>
      </c>
      <c r="C3093" s="60">
        <v>320350</v>
      </c>
      <c r="D3093" s="107" t="s">
        <v>220</v>
      </c>
      <c r="E3093" s="62">
        <v>184</v>
      </c>
      <c r="F3093" s="62">
        <v>104</v>
      </c>
      <c r="G3093" s="100">
        <v>80</v>
      </c>
    </row>
    <row r="3094" spans="1:7" ht="18" customHeight="1" x14ac:dyDescent="0.25">
      <c r="A3094" s="59">
        <f t="shared" si="48"/>
        <v>45017</v>
      </c>
      <c r="B3094" s="60" t="s">
        <v>26</v>
      </c>
      <c r="C3094" s="60">
        <v>320360</v>
      </c>
      <c r="D3094" s="107" t="s">
        <v>221</v>
      </c>
      <c r="E3094" s="62">
        <v>9</v>
      </c>
      <c r="F3094" s="62">
        <v>10</v>
      </c>
      <c r="G3094" s="100">
        <v>-1</v>
      </c>
    </row>
    <row r="3095" spans="1:7" ht="18" customHeight="1" x14ac:dyDescent="0.25">
      <c r="A3095" s="59">
        <f t="shared" si="48"/>
        <v>45017</v>
      </c>
      <c r="B3095" s="60" t="s">
        <v>26</v>
      </c>
      <c r="C3095" s="60">
        <v>320370</v>
      </c>
      <c r="D3095" s="107" t="s">
        <v>222</v>
      </c>
      <c r="E3095" s="62">
        <v>35</v>
      </c>
      <c r="F3095" s="62">
        <v>57</v>
      </c>
      <c r="G3095" s="100">
        <v>-22</v>
      </c>
    </row>
    <row r="3096" spans="1:7" ht="18" customHeight="1" x14ac:dyDescent="0.25">
      <c r="A3096" s="59">
        <f t="shared" si="48"/>
        <v>45017</v>
      </c>
      <c r="B3096" s="60" t="s">
        <v>26</v>
      </c>
      <c r="C3096" s="60">
        <v>320380</v>
      </c>
      <c r="D3096" s="107" t="s">
        <v>223</v>
      </c>
      <c r="E3096" s="62">
        <v>23</v>
      </c>
      <c r="F3096" s="62">
        <v>18</v>
      </c>
      <c r="G3096" s="100">
        <v>5</v>
      </c>
    </row>
    <row r="3097" spans="1:7" ht="18" customHeight="1" x14ac:dyDescent="0.25">
      <c r="A3097" s="59">
        <f t="shared" si="48"/>
        <v>45017</v>
      </c>
      <c r="B3097" s="60" t="s">
        <v>26</v>
      </c>
      <c r="C3097" s="60">
        <v>320390</v>
      </c>
      <c r="D3097" s="107" t="s">
        <v>224</v>
      </c>
      <c r="E3097" s="62">
        <v>428</v>
      </c>
      <c r="F3097" s="62">
        <v>330</v>
      </c>
      <c r="G3097" s="100">
        <v>98</v>
      </c>
    </row>
    <row r="3098" spans="1:7" ht="18" customHeight="1" x14ac:dyDescent="0.25">
      <c r="A3098" s="59">
        <f t="shared" si="48"/>
        <v>45017</v>
      </c>
      <c r="B3098" s="60" t="s">
        <v>26</v>
      </c>
      <c r="C3098" s="60">
        <v>320400</v>
      </c>
      <c r="D3098" s="107" t="s">
        <v>225</v>
      </c>
      <c r="E3098" s="62">
        <v>52</v>
      </c>
      <c r="F3098" s="62">
        <v>45</v>
      </c>
      <c r="G3098" s="100">
        <v>7</v>
      </c>
    </row>
    <row r="3099" spans="1:7" ht="18" customHeight="1" x14ac:dyDescent="0.25">
      <c r="A3099" s="59">
        <f t="shared" si="48"/>
        <v>45017</v>
      </c>
      <c r="B3099" s="60" t="s">
        <v>26</v>
      </c>
      <c r="C3099" s="60">
        <v>320405</v>
      </c>
      <c r="D3099" s="107" t="s">
        <v>226</v>
      </c>
      <c r="E3099" s="62">
        <v>213</v>
      </c>
      <c r="F3099" s="62">
        <v>79</v>
      </c>
      <c r="G3099" s="100">
        <v>134</v>
      </c>
    </row>
    <row r="3100" spans="1:7" ht="18" customHeight="1" x14ac:dyDescent="0.25">
      <c r="A3100" s="59">
        <f t="shared" si="48"/>
        <v>45017</v>
      </c>
      <c r="B3100" s="60" t="s">
        <v>26</v>
      </c>
      <c r="C3100" s="60">
        <v>320410</v>
      </c>
      <c r="D3100" s="107" t="s">
        <v>227</v>
      </c>
      <c r="E3100" s="62">
        <v>445</v>
      </c>
      <c r="F3100" s="62">
        <v>150</v>
      </c>
      <c r="G3100" s="100">
        <v>295</v>
      </c>
    </row>
    <row r="3101" spans="1:7" ht="18" customHeight="1" x14ac:dyDescent="0.25">
      <c r="A3101" s="59">
        <f t="shared" si="48"/>
        <v>45017</v>
      </c>
      <c r="B3101" s="60" t="s">
        <v>26</v>
      </c>
      <c r="C3101" s="60">
        <v>320420</v>
      </c>
      <c r="D3101" s="107" t="s">
        <v>228</v>
      </c>
      <c r="E3101" s="62">
        <v>90</v>
      </c>
      <c r="F3101" s="62">
        <v>80</v>
      </c>
      <c r="G3101" s="100">
        <v>10</v>
      </c>
    </row>
    <row r="3102" spans="1:7" ht="18" customHeight="1" x14ac:dyDescent="0.25">
      <c r="A3102" s="59">
        <f t="shared" si="48"/>
        <v>45017</v>
      </c>
      <c r="B3102" s="60" t="s">
        <v>26</v>
      </c>
      <c r="C3102" s="60">
        <v>320425</v>
      </c>
      <c r="D3102" s="107" t="s">
        <v>229</v>
      </c>
      <c r="E3102" s="62">
        <v>16</v>
      </c>
      <c r="F3102" s="62">
        <v>15</v>
      </c>
      <c r="G3102" s="100">
        <v>1</v>
      </c>
    </row>
    <row r="3103" spans="1:7" ht="18" customHeight="1" x14ac:dyDescent="0.25">
      <c r="A3103" s="59">
        <f t="shared" si="48"/>
        <v>45017</v>
      </c>
      <c r="B3103" s="60" t="s">
        <v>26</v>
      </c>
      <c r="C3103" s="60">
        <v>320430</v>
      </c>
      <c r="D3103" s="107" t="s">
        <v>230</v>
      </c>
      <c r="E3103" s="62">
        <v>49</v>
      </c>
      <c r="F3103" s="62">
        <v>19</v>
      </c>
      <c r="G3103" s="100">
        <v>30</v>
      </c>
    </row>
    <row r="3104" spans="1:7" ht="18" customHeight="1" x14ac:dyDescent="0.25">
      <c r="A3104" s="59">
        <f t="shared" si="48"/>
        <v>45017</v>
      </c>
      <c r="B3104" s="60" t="s">
        <v>26</v>
      </c>
      <c r="C3104" s="60">
        <v>320435</v>
      </c>
      <c r="D3104" s="107" t="s">
        <v>231</v>
      </c>
      <c r="E3104" s="62">
        <v>165</v>
      </c>
      <c r="F3104" s="62">
        <v>107</v>
      </c>
      <c r="G3104" s="100">
        <v>58</v>
      </c>
    </row>
    <row r="3105" spans="1:7" ht="18" customHeight="1" x14ac:dyDescent="0.25">
      <c r="A3105" s="59">
        <f t="shared" si="48"/>
        <v>45017</v>
      </c>
      <c r="B3105" s="60" t="s">
        <v>26</v>
      </c>
      <c r="C3105" s="60">
        <v>320440</v>
      </c>
      <c r="D3105" s="107" t="s">
        <v>232</v>
      </c>
      <c r="E3105" s="62">
        <v>53</v>
      </c>
      <c r="F3105" s="62">
        <v>38</v>
      </c>
      <c r="G3105" s="100">
        <v>15</v>
      </c>
    </row>
    <row r="3106" spans="1:7" ht="18" customHeight="1" x14ac:dyDescent="0.25">
      <c r="A3106" s="59">
        <f t="shared" si="48"/>
        <v>45017</v>
      </c>
      <c r="B3106" s="60" t="s">
        <v>26</v>
      </c>
      <c r="C3106" s="60">
        <v>320450</v>
      </c>
      <c r="D3106" s="107" t="s">
        <v>233</v>
      </c>
      <c r="E3106" s="62">
        <v>19</v>
      </c>
      <c r="F3106" s="62">
        <v>28</v>
      </c>
      <c r="G3106" s="100">
        <v>-9</v>
      </c>
    </row>
    <row r="3107" spans="1:7" ht="18" customHeight="1" x14ac:dyDescent="0.25">
      <c r="A3107" s="59">
        <f t="shared" si="48"/>
        <v>45017</v>
      </c>
      <c r="B3107" s="60" t="s">
        <v>26</v>
      </c>
      <c r="C3107" s="60">
        <v>320455</v>
      </c>
      <c r="D3107" s="107" t="s">
        <v>234</v>
      </c>
      <c r="E3107" s="62">
        <v>327</v>
      </c>
      <c r="F3107" s="62">
        <v>327</v>
      </c>
      <c r="G3107" s="100">
        <v>0</v>
      </c>
    </row>
    <row r="3108" spans="1:7" ht="18" customHeight="1" x14ac:dyDescent="0.25">
      <c r="A3108" s="59">
        <f t="shared" si="48"/>
        <v>45017</v>
      </c>
      <c r="B3108" s="60" t="s">
        <v>26</v>
      </c>
      <c r="C3108" s="60">
        <v>320460</v>
      </c>
      <c r="D3108" s="107" t="s">
        <v>235</v>
      </c>
      <c r="E3108" s="62">
        <v>132</v>
      </c>
      <c r="F3108" s="62">
        <v>156</v>
      </c>
      <c r="G3108" s="100">
        <v>-24</v>
      </c>
    </row>
    <row r="3109" spans="1:7" ht="18" customHeight="1" x14ac:dyDescent="0.25">
      <c r="A3109" s="59">
        <f t="shared" si="48"/>
        <v>45017</v>
      </c>
      <c r="B3109" s="60" t="s">
        <v>26</v>
      </c>
      <c r="C3109" s="60">
        <v>320465</v>
      </c>
      <c r="D3109" s="107" t="s">
        <v>236</v>
      </c>
      <c r="E3109" s="62">
        <v>66</v>
      </c>
      <c r="F3109" s="62">
        <v>31</v>
      </c>
      <c r="G3109" s="100">
        <v>35</v>
      </c>
    </row>
    <row r="3110" spans="1:7" ht="18" customHeight="1" x14ac:dyDescent="0.25">
      <c r="A3110" s="59">
        <f t="shared" si="48"/>
        <v>45017</v>
      </c>
      <c r="B3110" s="60" t="s">
        <v>26</v>
      </c>
      <c r="C3110" s="60">
        <v>320470</v>
      </c>
      <c r="D3110" s="107" t="s">
        <v>237</v>
      </c>
      <c r="E3110" s="62">
        <v>265</v>
      </c>
      <c r="F3110" s="62">
        <v>335</v>
      </c>
      <c r="G3110" s="100">
        <v>-70</v>
      </c>
    </row>
    <row r="3111" spans="1:7" ht="18" customHeight="1" x14ac:dyDescent="0.25">
      <c r="A3111" s="59">
        <f t="shared" si="48"/>
        <v>45017</v>
      </c>
      <c r="B3111" s="60" t="s">
        <v>26</v>
      </c>
      <c r="C3111" s="60">
        <v>320480</v>
      </c>
      <c r="D3111" s="107" t="s">
        <v>238</v>
      </c>
      <c r="E3111" s="62">
        <v>21</v>
      </c>
      <c r="F3111" s="62">
        <v>12</v>
      </c>
      <c r="G3111" s="100">
        <v>9</v>
      </c>
    </row>
    <row r="3112" spans="1:7" ht="18" customHeight="1" x14ac:dyDescent="0.25">
      <c r="A3112" s="59">
        <f t="shared" si="48"/>
        <v>45017</v>
      </c>
      <c r="B3112" s="60" t="s">
        <v>26</v>
      </c>
      <c r="C3112" s="60">
        <v>320490</v>
      </c>
      <c r="D3112" s="107" t="s">
        <v>239</v>
      </c>
      <c r="E3112" s="62">
        <v>1129</v>
      </c>
      <c r="F3112" s="62">
        <v>998</v>
      </c>
      <c r="G3112" s="100">
        <v>131</v>
      </c>
    </row>
    <row r="3113" spans="1:7" ht="18" customHeight="1" x14ac:dyDescent="0.25">
      <c r="A3113" s="59">
        <f t="shared" si="48"/>
        <v>45017</v>
      </c>
      <c r="B3113" s="60" t="s">
        <v>26</v>
      </c>
      <c r="C3113" s="60">
        <v>320495</v>
      </c>
      <c r="D3113" s="107" t="s">
        <v>240</v>
      </c>
      <c r="E3113" s="62">
        <v>58</v>
      </c>
      <c r="F3113" s="62">
        <v>76</v>
      </c>
      <c r="G3113" s="100">
        <v>-18</v>
      </c>
    </row>
    <row r="3114" spans="1:7" ht="18" customHeight="1" x14ac:dyDescent="0.25">
      <c r="A3114" s="59">
        <f t="shared" si="48"/>
        <v>45017</v>
      </c>
      <c r="B3114" s="60" t="s">
        <v>26</v>
      </c>
      <c r="C3114" s="60">
        <v>320500</v>
      </c>
      <c r="D3114" s="107" t="s">
        <v>241</v>
      </c>
      <c r="E3114" s="62">
        <v>7177</v>
      </c>
      <c r="F3114" s="62">
        <v>6767</v>
      </c>
      <c r="G3114" s="100">
        <v>410</v>
      </c>
    </row>
    <row r="3115" spans="1:7" ht="18" customHeight="1" x14ac:dyDescent="0.25">
      <c r="A3115" s="59">
        <f t="shared" si="48"/>
        <v>45017</v>
      </c>
      <c r="B3115" s="60" t="s">
        <v>26</v>
      </c>
      <c r="C3115" s="60">
        <v>320501</v>
      </c>
      <c r="D3115" s="107" t="s">
        <v>242</v>
      </c>
      <c r="E3115" s="62">
        <v>405</v>
      </c>
      <c r="F3115" s="62">
        <v>174</v>
      </c>
      <c r="G3115" s="100">
        <v>231</v>
      </c>
    </row>
    <row r="3116" spans="1:7" ht="18" customHeight="1" x14ac:dyDescent="0.25">
      <c r="A3116" s="59">
        <f t="shared" si="48"/>
        <v>45017</v>
      </c>
      <c r="B3116" s="60" t="s">
        <v>26</v>
      </c>
      <c r="C3116" s="60">
        <v>320503</v>
      </c>
      <c r="D3116" s="107" t="s">
        <v>243</v>
      </c>
      <c r="E3116" s="62">
        <v>119</v>
      </c>
      <c r="F3116" s="62">
        <v>78</v>
      </c>
      <c r="G3116" s="100">
        <v>41</v>
      </c>
    </row>
    <row r="3117" spans="1:7" ht="18" customHeight="1" x14ac:dyDescent="0.25">
      <c r="A3117" s="59">
        <f t="shared" si="48"/>
        <v>45017</v>
      </c>
      <c r="B3117" s="60" t="s">
        <v>26</v>
      </c>
      <c r="C3117" s="60">
        <v>320506</v>
      </c>
      <c r="D3117" s="107" t="s">
        <v>244</v>
      </c>
      <c r="E3117" s="62">
        <v>184</v>
      </c>
      <c r="F3117" s="62">
        <v>178</v>
      </c>
      <c r="G3117" s="100">
        <v>6</v>
      </c>
    </row>
    <row r="3118" spans="1:7" ht="18" customHeight="1" x14ac:dyDescent="0.25">
      <c r="A3118" s="59">
        <f t="shared" si="48"/>
        <v>45017</v>
      </c>
      <c r="B3118" s="60" t="s">
        <v>26</v>
      </c>
      <c r="C3118" s="60">
        <v>320510</v>
      </c>
      <c r="D3118" s="107" t="s">
        <v>245</v>
      </c>
      <c r="E3118" s="62">
        <v>659</v>
      </c>
      <c r="F3118" s="62">
        <v>618</v>
      </c>
      <c r="G3118" s="100">
        <v>41</v>
      </c>
    </row>
    <row r="3119" spans="1:7" ht="18" customHeight="1" x14ac:dyDescent="0.25">
      <c r="A3119" s="59">
        <f t="shared" si="48"/>
        <v>45017</v>
      </c>
      <c r="B3119" s="60" t="s">
        <v>26</v>
      </c>
      <c r="C3119" s="60">
        <v>320515</v>
      </c>
      <c r="D3119" s="107" t="s">
        <v>246</v>
      </c>
      <c r="E3119" s="62">
        <v>32</v>
      </c>
      <c r="F3119" s="62">
        <v>18</v>
      </c>
      <c r="G3119" s="100">
        <v>14</v>
      </c>
    </row>
    <row r="3120" spans="1:7" ht="18" customHeight="1" x14ac:dyDescent="0.25">
      <c r="A3120" s="59">
        <f t="shared" si="48"/>
        <v>45017</v>
      </c>
      <c r="B3120" s="60" t="s">
        <v>26</v>
      </c>
      <c r="C3120" s="60">
        <v>320517</v>
      </c>
      <c r="D3120" s="107" t="s">
        <v>247</v>
      </c>
      <c r="E3120" s="62">
        <v>331</v>
      </c>
      <c r="F3120" s="62">
        <v>100</v>
      </c>
      <c r="G3120" s="100">
        <v>231</v>
      </c>
    </row>
    <row r="3121" spans="1:7" ht="18" customHeight="1" x14ac:dyDescent="0.25">
      <c r="A3121" s="59">
        <f t="shared" si="48"/>
        <v>45017</v>
      </c>
      <c r="B3121" s="60" t="s">
        <v>26</v>
      </c>
      <c r="C3121" s="60">
        <v>320520</v>
      </c>
      <c r="D3121" s="107" t="s">
        <v>248</v>
      </c>
      <c r="E3121" s="62">
        <v>4618</v>
      </c>
      <c r="F3121" s="62">
        <v>4531</v>
      </c>
      <c r="G3121" s="100">
        <v>87</v>
      </c>
    </row>
    <row r="3122" spans="1:7" ht="18" customHeight="1" x14ac:dyDescent="0.25">
      <c r="A3122" s="59">
        <f t="shared" si="48"/>
        <v>45017</v>
      </c>
      <c r="B3122" s="60" t="s">
        <v>26</v>
      </c>
      <c r="C3122" s="60">
        <v>320530</v>
      </c>
      <c r="D3122" s="107" t="s">
        <v>249</v>
      </c>
      <c r="E3122" s="62">
        <v>6388</v>
      </c>
      <c r="F3122" s="62">
        <v>5682</v>
      </c>
      <c r="G3122" s="100">
        <v>706</v>
      </c>
    </row>
    <row r="3123" spans="1:7" ht="18" customHeight="1" x14ac:dyDescent="0.25">
      <c r="A3123" s="59">
        <f t="shared" si="48"/>
        <v>45047</v>
      </c>
      <c r="B3123" s="60" t="s">
        <v>26</v>
      </c>
      <c r="C3123" s="60">
        <v>320010</v>
      </c>
      <c r="D3123" s="107" t="s">
        <v>172</v>
      </c>
      <c r="E3123" s="62">
        <v>119</v>
      </c>
      <c r="F3123" s="62">
        <v>87</v>
      </c>
      <c r="G3123" s="100">
        <v>32</v>
      </c>
    </row>
    <row r="3124" spans="1:7" ht="18" customHeight="1" x14ac:dyDescent="0.25">
      <c r="A3124" s="59">
        <f t="shared" si="48"/>
        <v>45047</v>
      </c>
      <c r="B3124" s="60" t="s">
        <v>26</v>
      </c>
      <c r="C3124" s="60">
        <v>320013</v>
      </c>
      <c r="D3124" s="107" t="s">
        <v>173</v>
      </c>
      <c r="E3124" s="62">
        <v>55</v>
      </c>
      <c r="F3124" s="62">
        <v>27</v>
      </c>
      <c r="G3124" s="100">
        <v>28</v>
      </c>
    </row>
    <row r="3125" spans="1:7" ht="18" customHeight="1" x14ac:dyDescent="0.25">
      <c r="A3125" s="59">
        <f t="shared" si="48"/>
        <v>45047</v>
      </c>
      <c r="B3125" s="60" t="s">
        <v>26</v>
      </c>
      <c r="C3125" s="60">
        <v>320016</v>
      </c>
      <c r="D3125" s="107" t="s">
        <v>174</v>
      </c>
      <c r="E3125" s="62">
        <v>13</v>
      </c>
      <c r="F3125" s="62">
        <v>21</v>
      </c>
      <c r="G3125" s="100">
        <v>-8</v>
      </c>
    </row>
    <row r="3126" spans="1:7" ht="18" customHeight="1" x14ac:dyDescent="0.25">
      <c r="A3126" s="59">
        <f t="shared" si="48"/>
        <v>45047</v>
      </c>
      <c r="B3126" s="60" t="s">
        <v>26</v>
      </c>
      <c r="C3126" s="60">
        <v>320020</v>
      </c>
      <c r="D3126" s="107" t="s">
        <v>175</v>
      </c>
      <c r="E3126" s="62">
        <v>111</v>
      </c>
      <c r="F3126" s="62">
        <v>88</v>
      </c>
      <c r="G3126" s="100">
        <v>23</v>
      </c>
    </row>
    <row r="3127" spans="1:7" ht="18" customHeight="1" x14ac:dyDescent="0.25">
      <c r="A3127" s="59">
        <f t="shared" si="48"/>
        <v>45047</v>
      </c>
      <c r="B3127" s="60" t="s">
        <v>26</v>
      </c>
      <c r="C3127" s="60">
        <v>320030</v>
      </c>
      <c r="D3127" s="107" t="s">
        <v>176</v>
      </c>
      <c r="E3127" s="62">
        <v>154</v>
      </c>
      <c r="F3127" s="62">
        <v>121</v>
      </c>
      <c r="G3127" s="100">
        <v>33</v>
      </c>
    </row>
    <row r="3128" spans="1:7" ht="18" customHeight="1" x14ac:dyDescent="0.25">
      <c r="A3128" s="59">
        <f t="shared" si="48"/>
        <v>45047</v>
      </c>
      <c r="B3128" s="60" t="s">
        <v>26</v>
      </c>
      <c r="C3128" s="60">
        <v>320035</v>
      </c>
      <c r="D3128" s="107" t="s">
        <v>177</v>
      </c>
      <c r="E3128" s="62">
        <v>33</v>
      </c>
      <c r="F3128" s="62">
        <v>24</v>
      </c>
      <c r="G3128" s="100">
        <v>9</v>
      </c>
    </row>
    <row r="3129" spans="1:7" ht="18" customHeight="1" x14ac:dyDescent="0.25">
      <c r="A3129" s="59">
        <f t="shared" si="48"/>
        <v>45047</v>
      </c>
      <c r="B3129" s="60" t="s">
        <v>26</v>
      </c>
      <c r="C3129" s="60">
        <v>320040</v>
      </c>
      <c r="D3129" s="107" t="s">
        <v>178</v>
      </c>
      <c r="E3129" s="62">
        <v>198</v>
      </c>
      <c r="F3129" s="62">
        <v>184</v>
      </c>
      <c r="G3129" s="100">
        <v>14</v>
      </c>
    </row>
    <row r="3130" spans="1:7" ht="18" customHeight="1" x14ac:dyDescent="0.25">
      <c r="A3130" s="59">
        <f t="shared" si="48"/>
        <v>45047</v>
      </c>
      <c r="B3130" s="60" t="s">
        <v>26</v>
      </c>
      <c r="C3130" s="60">
        <v>320050</v>
      </c>
      <c r="D3130" s="107" t="s">
        <v>179</v>
      </c>
      <c r="E3130" s="62">
        <v>20</v>
      </c>
      <c r="F3130" s="62">
        <v>18</v>
      </c>
      <c r="G3130" s="100">
        <v>2</v>
      </c>
    </row>
    <row r="3131" spans="1:7" ht="18" customHeight="1" x14ac:dyDescent="0.25">
      <c r="A3131" s="59">
        <f t="shared" si="48"/>
        <v>45047</v>
      </c>
      <c r="B3131" s="60" t="s">
        <v>26</v>
      </c>
      <c r="C3131" s="60">
        <v>320060</v>
      </c>
      <c r="D3131" s="107" t="s">
        <v>180</v>
      </c>
      <c r="E3131" s="62">
        <v>3139</v>
      </c>
      <c r="F3131" s="62">
        <v>2363</v>
      </c>
      <c r="G3131" s="100">
        <v>776</v>
      </c>
    </row>
    <row r="3132" spans="1:7" ht="18" customHeight="1" x14ac:dyDescent="0.25">
      <c r="A3132" s="59">
        <f t="shared" si="48"/>
        <v>45047</v>
      </c>
      <c r="B3132" s="60" t="s">
        <v>26</v>
      </c>
      <c r="C3132" s="60">
        <v>320070</v>
      </c>
      <c r="D3132" s="107" t="s">
        <v>181</v>
      </c>
      <c r="E3132" s="62">
        <v>144</v>
      </c>
      <c r="F3132" s="62">
        <v>97</v>
      </c>
      <c r="G3132" s="100">
        <v>47</v>
      </c>
    </row>
    <row r="3133" spans="1:7" ht="18" customHeight="1" x14ac:dyDescent="0.25">
      <c r="A3133" s="59">
        <f t="shared" si="48"/>
        <v>45047</v>
      </c>
      <c r="B3133" s="60" t="s">
        <v>26</v>
      </c>
      <c r="C3133" s="60">
        <v>320080</v>
      </c>
      <c r="D3133" s="107" t="s">
        <v>182</v>
      </c>
      <c r="E3133" s="62">
        <v>178</v>
      </c>
      <c r="F3133" s="62">
        <v>144</v>
      </c>
      <c r="G3133" s="100">
        <v>34</v>
      </c>
    </row>
    <row r="3134" spans="1:7" ht="18" customHeight="1" x14ac:dyDescent="0.25">
      <c r="A3134" s="59">
        <f t="shared" si="48"/>
        <v>45047</v>
      </c>
      <c r="B3134" s="60" t="s">
        <v>26</v>
      </c>
      <c r="C3134" s="60">
        <v>320090</v>
      </c>
      <c r="D3134" s="107" t="s">
        <v>183</v>
      </c>
      <c r="E3134" s="62">
        <v>335</v>
      </c>
      <c r="F3134" s="62">
        <v>316</v>
      </c>
      <c r="G3134" s="100">
        <v>19</v>
      </c>
    </row>
    <row r="3135" spans="1:7" ht="18" customHeight="1" x14ac:dyDescent="0.25">
      <c r="A3135" s="59">
        <f t="shared" si="48"/>
        <v>45047</v>
      </c>
      <c r="B3135" s="60" t="s">
        <v>26</v>
      </c>
      <c r="C3135" s="60">
        <v>320100</v>
      </c>
      <c r="D3135" s="107" t="s">
        <v>184</v>
      </c>
      <c r="E3135" s="62">
        <v>312</v>
      </c>
      <c r="F3135" s="62">
        <v>117</v>
      </c>
      <c r="G3135" s="100">
        <v>195</v>
      </c>
    </row>
    <row r="3136" spans="1:7" ht="18" customHeight="1" x14ac:dyDescent="0.25">
      <c r="A3136" s="59">
        <f t="shared" si="48"/>
        <v>45047</v>
      </c>
      <c r="B3136" s="60" t="s">
        <v>26</v>
      </c>
      <c r="C3136" s="60">
        <v>320110</v>
      </c>
      <c r="D3136" s="107" t="s">
        <v>185</v>
      </c>
      <c r="E3136" s="62">
        <v>44</v>
      </c>
      <c r="F3136" s="62">
        <v>47</v>
      </c>
      <c r="G3136" s="100">
        <v>-3</v>
      </c>
    </row>
    <row r="3137" spans="1:7" ht="18" customHeight="1" x14ac:dyDescent="0.25">
      <c r="A3137" s="59">
        <f t="shared" si="48"/>
        <v>45047</v>
      </c>
      <c r="B3137" s="60" t="s">
        <v>26</v>
      </c>
      <c r="C3137" s="60">
        <v>320115</v>
      </c>
      <c r="D3137" s="107" t="s">
        <v>186</v>
      </c>
      <c r="E3137" s="62">
        <v>83</v>
      </c>
      <c r="F3137" s="62">
        <v>34</v>
      </c>
      <c r="G3137" s="100">
        <v>49</v>
      </c>
    </row>
    <row r="3138" spans="1:7" ht="18" customHeight="1" x14ac:dyDescent="0.25">
      <c r="A3138" s="59">
        <f t="shared" si="48"/>
        <v>45047</v>
      </c>
      <c r="B3138" s="60" t="s">
        <v>26</v>
      </c>
      <c r="C3138" s="60">
        <v>320120</v>
      </c>
      <c r="D3138" s="107" t="s">
        <v>187</v>
      </c>
      <c r="E3138" s="62">
        <v>1851</v>
      </c>
      <c r="F3138" s="62">
        <v>1507</v>
      </c>
      <c r="G3138" s="100">
        <v>344</v>
      </c>
    </row>
    <row r="3139" spans="1:7" ht="18" customHeight="1" x14ac:dyDescent="0.25">
      <c r="A3139" s="59">
        <f t="shared" ref="A3139:A3202" si="49">IF(B3139&lt;&gt;"",DATE(2020,INT((ROW(A3137)-1)/78)+1,1),"")</f>
        <v>45047</v>
      </c>
      <c r="B3139" s="60" t="s">
        <v>26</v>
      </c>
      <c r="C3139" s="60">
        <v>320130</v>
      </c>
      <c r="D3139" s="107" t="s">
        <v>188</v>
      </c>
      <c r="E3139" s="62">
        <v>3094</v>
      </c>
      <c r="F3139" s="62">
        <v>2893</v>
      </c>
      <c r="G3139" s="100">
        <v>201</v>
      </c>
    </row>
    <row r="3140" spans="1:7" ht="18" customHeight="1" x14ac:dyDescent="0.25">
      <c r="A3140" s="59">
        <f t="shared" si="49"/>
        <v>45047</v>
      </c>
      <c r="B3140" s="60" t="s">
        <v>26</v>
      </c>
      <c r="C3140" s="60">
        <v>320140</v>
      </c>
      <c r="D3140" s="107" t="s">
        <v>189</v>
      </c>
      <c r="E3140" s="62">
        <v>333</v>
      </c>
      <c r="F3140" s="62">
        <v>290</v>
      </c>
      <c r="G3140" s="100">
        <v>43</v>
      </c>
    </row>
    <row r="3141" spans="1:7" ht="18" customHeight="1" x14ac:dyDescent="0.25">
      <c r="A3141" s="59">
        <f t="shared" si="49"/>
        <v>45047</v>
      </c>
      <c r="B3141" s="60" t="s">
        <v>26</v>
      </c>
      <c r="C3141" s="60">
        <v>320150</v>
      </c>
      <c r="D3141" s="107" t="s">
        <v>190</v>
      </c>
      <c r="E3141" s="62">
        <v>1424</v>
      </c>
      <c r="F3141" s="62">
        <v>1758</v>
      </c>
      <c r="G3141" s="100">
        <v>-334</v>
      </c>
    </row>
    <row r="3142" spans="1:7" ht="18" customHeight="1" x14ac:dyDescent="0.25">
      <c r="A3142" s="59">
        <f t="shared" si="49"/>
        <v>45047</v>
      </c>
      <c r="B3142" s="60" t="s">
        <v>26</v>
      </c>
      <c r="C3142" s="60">
        <v>320160</v>
      </c>
      <c r="D3142" s="107" t="s">
        <v>191</v>
      </c>
      <c r="E3142" s="62">
        <v>157</v>
      </c>
      <c r="F3142" s="62">
        <v>89</v>
      </c>
      <c r="G3142" s="100">
        <v>68</v>
      </c>
    </row>
    <row r="3143" spans="1:7" ht="18" customHeight="1" x14ac:dyDescent="0.25">
      <c r="A3143" s="59">
        <f t="shared" si="49"/>
        <v>45047</v>
      </c>
      <c r="B3143" s="60" t="s">
        <v>26</v>
      </c>
      <c r="C3143" s="60">
        <v>320170</v>
      </c>
      <c r="D3143" s="107" t="s">
        <v>192</v>
      </c>
      <c r="E3143" s="62">
        <v>65</v>
      </c>
      <c r="F3143" s="62">
        <v>56</v>
      </c>
      <c r="G3143" s="100">
        <v>9</v>
      </c>
    </row>
    <row r="3144" spans="1:7" ht="18" customHeight="1" x14ac:dyDescent="0.25">
      <c r="A3144" s="59">
        <f t="shared" si="49"/>
        <v>45047</v>
      </c>
      <c r="B3144" s="60" t="s">
        <v>26</v>
      </c>
      <c r="C3144" s="60">
        <v>320180</v>
      </c>
      <c r="D3144" s="107" t="s">
        <v>193</v>
      </c>
      <c r="E3144" s="62">
        <v>2</v>
      </c>
      <c r="F3144" s="62">
        <v>9</v>
      </c>
      <c r="G3144" s="100">
        <v>-7</v>
      </c>
    </row>
    <row r="3145" spans="1:7" ht="18" customHeight="1" x14ac:dyDescent="0.25">
      <c r="A3145" s="59">
        <f t="shared" si="49"/>
        <v>45047</v>
      </c>
      <c r="B3145" s="60" t="s">
        <v>26</v>
      </c>
      <c r="C3145" s="60">
        <v>320190</v>
      </c>
      <c r="D3145" s="107" t="s">
        <v>194</v>
      </c>
      <c r="E3145" s="62">
        <v>253</v>
      </c>
      <c r="F3145" s="62">
        <v>255</v>
      </c>
      <c r="G3145" s="100">
        <v>-2</v>
      </c>
    </row>
    <row r="3146" spans="1:7" ht="18" customHeight="1" x14ac:dyDescent="0.25">
      <c r="A3146" s="59">
        <f t="shared" si="49"/>
        <v>45047</v>
      </c>
      <c r="B3146" s="60" t="s">
        <v>26</v>
      </c>
      <c r="C3146" s="60">
        <v>320200</v>
      </c>
      <c r="D3146" s="107" t="s">
        <v>195</v>
      </c>
      <c r="E3146" s="62">
        <v>33</v>
      </c>
      <c r="F3146" s="62">
        <v>24</v>
      </c>
      <c r="G3146" s="100">
        <v>9</v>
      </c>
    </row>
    <row r="3147" spans="1:7" ht="18" customHeight="1" x14ac:dyDescent="0.25">
      <c r="A3147" s="59">
        <f t="shared" si="49"/>
        <v>45047</v>
      </c>
      <c r="B3147" s="60" t="s">
        <v>26</v>
      </c>
      <c r="C3147" s="60">
        <v>320210</v>
      </c>
      <c r="D3147" s="107" t="s">
        <v>196</v>
      </c>
      <c r="E3147" s="62">
        <v>77</v>
      </c>
      <c r="F3147" s="62">
        <v>56</v>
      </c>
      <c r="G3147" s="100">
        <v>21</v>
      </c>
    </row>
    <row r="3148" spans="1:7" ht="18" customHeight="1" x14ac:dyDescent="0.25">
      <c r="A3148" s="59">
        <f t="shared" si="49"/>
        <v>45047</v>
      </c>
      <c r="B3148" s="60" t="s">
        <v>26</v>
      </c>
      <c r="C3148" s="60">
        <v>320220</v>
      </c>
      <c r="D3148" s="107" t="s">
        <v>197</v>
      </c>
      <c r="E3148" s="62">
        <v>111</v>
      </c>
      <c r="F3148" s="62">
        <v>95</v>
      </c>
      <c r="G3148" s="100">
        <v>16</v>
      </c>
    </row>
    <row r="3149" spans="1:7" ht="18" customHeight="1" x14ac:dyDescent="0.25">
      <c r="A3149" s="59">
        <f t="shared" si="49"/>
        <v>45047</v>
      </c>
      <c r="B3149" s="60" t="s">
        <v>26</v>
      </c>
      <c r="C3149" s="60">
        <v>320225</v>
      </c>
      <c r="D3149" s="107" t="s">
        <v>198</v>
      </c>
      <c r="E3149" s="62">
        <v>142</v>
      </c>
      <c r="F3149" s="62">
        <v>30</v>
      </c>
      <c r="G3149" s="100">
        <v>112</v>
      </c>
    </row>
    <row r="3150" spans="1:7" ht="18" customHeight="1" x14ac:dyDescent="0.25">
      <c r="A3150" s="59">
        <f t="shared" si="49"/>
        <v>45047</v>
      </c>
      <c r="B3150" s="60" t="s">
        <v>26</v>
      </c>
      <c r="C3150" s="60">
        <v>320230</v>
      </c>
      <c r="D3150" s="107" t="s">
        <v>199</v>
      </c>
      <c r="E3150" s="62">
        <v>102</v>
      </c>
      <c r="F3150" s="62">
        <v>116</v>
      </c>
      <c r="G3150" s="100">
        <v>-14</v>
      </c>
    </row>
    <row r="3151" spans="1:7" ht="18" customHeight="1" x14ac:dyDescent="0.25">
      <c r="A3151" s="59">
        <f t="shared" si="49"/>
        <v>45047</v>
      </c>
      <c r="B3151" s="60" t="s">
        <v>26</v>
      </c>
      <c r="C3151" s="60">
        <v>320240</v>
      </c>
      <c r="D3151" s="107" t="s">
        <v>200</v>
      </c>
      <c r="E3151" s="62">
        <v>988</v>
      </c>
      <c r="F3151" s="62">
        <v>858</v>
      </c>
      <c r="G3151" s="100">
        <v>130</v>
      </c>
    </row>
    <row r="3152" spans="1:7" ht="18" customHeight="1" x14ac:dyDescent="0.25">
      <c r="A3152" s="59">
        <f t="shared" si="49"/>
        <v>45047</v>
      </c>
      <c r="B3152" s="60" t="s">
        <v>26</v>
      </c>
      <c r="C3152" s="60">
        <v>320245</v>
      </c>
      <c r="D3152" s="107" t="s">
        <v>201</v>
      </c>
      <c r="E3152" s="62">
        <v>164</v>
      </c>
      <c r="F3152" s="62">
        <v>102</v>
      </c>
      <c r="G3152" s="100">
        <v>62</v>
      </c>
    </row>
    <row r="3153" spans="1:7" ht="18" customHeight="1" x14ac:dyDescent="0.25">
      <c r="A3153" s="59">
        <f t="shared" si="49"/>
        <v>45047</v>
      </c>
      <c r="B3153" s="60" t="s">
        <v>26</v>
      </c>
      <c r="C3153" s="60">
        <v>320250</v>
      </c>
      <c r="D3153" s="107" t="s">
        <v>202</v>
      </c>
      <c r="E3153" s="62">
        <v>273</v>
      </c>
      <c r="F3153" s="62">
        <v>307</v>
      </c>
      <c r="G3153" s="100">
        <v>-34</v>
      </c>
    </row>
    <row r="3154" spans="1:7" ht="18" customHeight="1" x14ac:dyDescent="0.25">
      <c r="A3154" s="59">
        <f t="shared" si="49"/>
        <v>45047</v>
      </c>
      <c r="B3154" s="60" t="s">
        <v>26</v>
      </c>
      <c r="C3154" s="60">
        <v>320255</v>
      </c>
      <c r="D3154" s="107" t="s">
        <v>203</v>
      </c>
      <c r="E3154" s="62">
        <v>14</v>
      </c>
      <c r="F3154" s="62">
        <v>6</v>
      </c>
      <c r="G3154" s="100">
        <v>8</v>
      </c>
    </row>
    <row r="3155" spans="1:7" ht="18" customHeight="1" x14ac:dyDescent="0.25">
      <c r="A3155" s="59">
        <f t="shared" si="49"/>
        <v>45047</v>
      </c>
      <c r="B3155" s="60" t="s">
        <v>26</v>
      </c>
      <c r="C3155" s="60">
        <v>320260</v>
      </c>
      <c r="D3155" s="107" t="s">
        <v>204</v>
      </c>
      <c r="E3155" s="62">
        <v>74</v>
      </c>
      <c r="F3155" s="62">
        <v>130</v>
      </c>
      <c r="G3155" s="100">
        <v>-56</v>
      </c>
    </row>
    <row r="3156" spans="1:7" ht="18" customHeight="1" x14ac:dyDescent="0.25">
      <c r="A3156" s="59">
        <f t="shared" si="49"/>
        <v>45047</v>
      </c>
      <c r="B3156" s="60" t="s">
        <v>26</v>
      </c>
      <c r="C3156" s="60">
        <v>320265</v>
      </c>
      <c r="D3156" s="107" t="s">
        <v>205</v>
      </c>
      <c r="E3156" s="62">
        <v>24</v>
      </c>
      <c r="F3156" s="62">
        <v>25</v>
      </c>
      <c r="G3156" s="100">
        <v>-1</v>
      </c>
    </row>
    <row r="3157" spans="1:7" ht="18" customHeight="1" x14ac:dyDescent="0.25">
      <c r="A3157" s="59">
        <f t="shared" si="49"/>
        <v>45047</v>
      </c>
      <c r="B3157" s="60" t="s">
        <v>26</v>
      </c>
      <c r="C3157" s="60">
        <v>320270</v>
      </c>
      <c r="D3157" s="107" t="s">
        <v>206</v>
      </c>
      <c r="E3157" s="62">
        <v>45</v>
      </c>
      <c r="F3157" s="62">
        <v>44</v>
      </c>
      <c r="G3157" s="100">
        <v>1</v>
      </c>
    </row>
    <row r="3158" spans="1:7" ht="18" customHeight="1" x14ac:dyDescent="0.25">
      <c r="A3158" s="59">
        <f t="shared" si="49"/>
        <v>45047</v>
      </c>
      <c r="B3158" s="60" t="s">
        <v>26</v>
      </c>
      <c r="C3158" s="60">
        <v>320280</v>
      </c>
      <c r="D3158" s="107" t="s">
        <v>207</v>
      </c>
      <c r="E3158" s="62">
        <v>850</v>
      </c>
      <c r="F3158" s="62">
        <v>219</v>
      </c>
      <c r="G3158" s="100">
        <v>631</v>
      </c>
    </row>
    <row r="3159" spans="1:7" ht="18" customHeight="1" x14ac:dyDescent="0.25">
      <c r="A3159" s="59">
        <f t="shared" si="49"/>
        <v>45047</v>
      </c>
      <c r="B3159" s="60" t="s">
        <v>26</v>
      </c>
      <c r="C3159" s="60">
        <v>320290</v>
      </c>
      <c r="D3159" s="107" t="s">
        <v>208</v>
      </c>
      <c r="E3159" s="62">
        <v>42</v>
      </c>
      <c r="F3159" s="62">
        <v>48</v>
      </c>
      <c r="G3159" s="100">
        <v>-6</v>
      </c>
    </row>
    <row r="3160" spans="1:7" ht="18" customHeight="1" x14ac:dyDescent="0.25">
      <c r="A3160" s="59">
        <f t="shared" si="49"/>
        <v>45047</v>
      </c>
      <c r="B3160" s="60" t="s">
        <v>26</v>
      </c>
      <c r="C3160" s="60">
        <v>320300</v>
      </c>
      <c r="D3160" s="107" t="s">
        <v>209</v>
      </c>
      <c r="E3160" s="62">
        <v>131</v>
      </c>
      <c r="F3160" s="62">
        <v>97</v>
      </c>
      <c r="G3160" s="100">
        <v>34</v>
      </c>
    </row>
    <row r="3161" spans="1:7" ht="18" customHeight="1" x14ac:dyDescent="0.25">
      <c r="A3161" s="59">
        <f t="shared" si="49"/>
        <v>45047</v>
      </c>
      <c r="B3161" s="60" t="s">
        <v>26</v>
      </c>
      <c r="C3161" s="60">
        <v>320305</v>
      </c>
      <c r="D3161" s="107" t="s">
        <v>210</v>
      </c>
      <c r="E3161" s="62">
        <v>1511</v>
      </c>
      <c r="F3161" s="62">
        <v>402</v>
      </c>
      <c r="G3161" s="100">
        <v>1109</v>
      </c>
    </row>
    <row r="3162" spans="1:7" ht="18" customHeight="1" x14ac:dyDescent="0.25">
      <c r="A3162" s="59">
        <f t="shared" si="49"/>
        <v>45047</v>
      </c>
      <c r="B3162" s="60" t="s">
        <v>26</v>
      </c>
      <c r="C3162" s="60">
        <v>320310</v>
      </c>
      <c r="D3162" s="107" t="s">
        <v>211</v>
      </c>
      <c r="E3162" s="62">
        <v>16</v>
      </c>
      <c r="F3162" s="62">
        <v>32</v>
      </c>
      <c r="G3162" s="100">
        <v>-16</v>
      </c>
    </row>
    <row r="3163" spans="1:7" ht="18" customHeight="1" x14ac:dyDescent="0.25">
      <c r="A3163" s="59">
        <f t="shared" si="49"/>
        <v>45047</v>
      </c>
      <c r="B3163" s="60" t="s">
        <v>26</v>
      </c>
      <c r="C3163" s="60">
        <v>320313</v>
      </c>
      <c r="D3163" s="107" t="s">
        <v>212</v>
      </c>
      <c r="E3163" s="62">
        <v>305</v>
      </c>
      <c r="F3163" s="62">
        <v>200</v>
      </c>
      <c r="G3163" s="100">
        <v>105</v>
      </c>
    </row>
    <row r="3164" spans="1:7" ht="18" customHeight="1" x14ac:dyDescent="0.25">
      <c r="A3164" s="59">
        <f t="shared" si="49"/>
        <v>45047</v>
      </c>
      <c r="B3164" s="60" t="s">
        <v>26</v>
      </c>
      <c r="C3164" s="60">
        <v>320316</v>
      </c>
      <c r="D3164" s="107" t="s">
        <v>213</v>
      </c>
      <c r="E3164" s="62">
        <v>13</v>
      </c>
      <c r="F3164" s="62">
        <v>13</v>
      </c>
      <c r="G3164" s="100">
        <v>0</v>
      </c>
    </row>
    <row r="3165" spans="1:7" ht="18" customHeight="1" x14ac:dyDescent="0.25">
      <c r="A3165" s="59">
        <f t="shared" si="49"/>
        <v>45047</v>
      </c>
      <c r="B3165" s="60" t="s">
        <v>26</v>
      </c>
      <c r="C3165" s="60">
        <v>320320</v>
      </c>
      <c r="D3165" s="107" t="s">
        <v>214</v>
      </c>
      <c r="E3165" s="62">
        <v>3742</v>
      </c>
      <c r="F3165" s="62">
        <v>2496</v>
      </c>
      <c r="G3165" s="100">
        <v>1246</v>
      </c>
    </row>
    <row r="3166" spans="1:7" ht="18" customHeight="1" x14ac:dyDescent="0.25">
      <c r="A3166" s="59">
        <f t="shared" si="49"/>
        <v>45047</v>
      </c>
      <c r="B3166" s="60" t="s">
        <v>26</v>
      </c>
      <c r="C3166" s="60">
        <v>320330</v>
      </c>
      <c r="D3166" s="107" t="s">
        <v>215</v>
      </c>
      <c r="E3166" s="62">
        <v>72</v>
      </c>
      <c r="F3166" s="62">
        <v>24</v>
      </c>
      <c r="G3166" s="100">
        <v>48</v>
      </c>
    </row>
    <row r="3167" spans="1:7" ht="18" customHeight="1" x14ac:dyDescent="0.25">
      <c r="A3167" s="59">
        <f t="shared" si="49"/>
        <v>45047</v>
      </c>
      <c r="B3167" s="60" t="s">
        <v>26</v>
      </c>
      <c r="C3167" s="60">
        <v>320332</v>
      </c>
      <c r="D3167" s="107" t="s">
        <v>216</v>
      </c>
      <c r="E3167" s="62">
        <v>267</v>
      </c>
      <c r="F3167" s="62">
        <v>191</v>
      </c>
      <c r="G3167" s="100">
        <v>76</v>
      </c>
    </row>
    <row r="3168" spans="1:7" ht="18" customHeight="1" x14ac:dyDescent="0.25">
      <c r="A3168" s="59">
        <f t="shared" si="49"/>
        <v>45047</v>
      </c>
      <c r="B3168" s="60" t="s">
        <v>26</v>
      </c>
      <c r="C3168" s="60">
        <v>320334</v>
      </c>
      <c r="D3168" s="107" t="s">
        <v>217</v>
      </c>
      <c r="E3168" s="62">
        <v>244</v>
      </c>
      <c r="F3168" s="62">
        <v>188</v>
      </c>
      <c r="G3168" s="100">
        <v>56</v>
      </c>
    </row>
    <row r="3169" spans="1:7" ht="18" customHeight="1" x14ac:dyDescent="0.25">
      <c r="A3169" s="59">
        <f t="shared" si="49"/>
        <v>45047</v>
      </c>
      <c r="B3169" s="60" t="s">
        <v>26</v>
      </c>
      <c r="C3169" s="60">
        <v>320335</v>
      </c>
      <c r="D3169" s="107" t="s">
        <v>218</v>
      </c>
      <c r="E3169" s="62">
        <v>261</v>
      </c>
      <c r="F3169" s="62">
        <v>99</v>
      </c>
      <c r="G3169" s="100">
        <v>162</v>
      </c>
    </row>
    <row r="3170" spans="1:7" ht="18" customHeight="1" x14ac:dyDescent="0.25">
      <c r="A3170" s="59">
        <f t="shared" si="49"/>
        <v>45047</v>
      </c>
      <c r="B3170" s="60" t="s">
        <v>26</v>
      </c>
      <c r="C3170" s="60">
        <v>320340</v>
      </c>
      <c r="D3170" s="107" t="s">
        <v>219</v>
      </c>
      <c r="E3170" s="62">
        <v>75</v>
      </c>
      <c r="F3170" s="62">
        <v>67</v>
      </c>
      <c r="G3170" s="100">
        <v>8</v>
      </c>
    </row>
    <row r="3171" spans="1:7" ht="18" customHeight="1" x14ac:dyDescent="0.25">
      <c r="A3171" s="59">
        <f t="shared" si="49"/>
        <v>45047</v>
      </c>
      <c r="B3171" s="60" t="s">
        <v>26</v>
      </c>
      <c r="C3171" s="60">
        <v>320350</v>
      </c>
      <c r="D3171" s="107" t="s">
        <v>220</v>
      </c>
      <c r="E3171" s="62">
        <v>120</v>
      </c>
      <c r="F3171" s="62">
        <v>101</v>
      </c>
      <c r="G3171" s="100">
        <v>19</v>
      </c>
    </row>
    <row r="3172" spans="1:7" ht="18" customHeight="1" x14ac:dyDescent="0.25">
      <c r="A3172" s="59">
        <f t="shared" si="49"/>
        <v>45047</v>
      </c>
      <c r="B3172" s="60" t="s">
        <v>26</v>
      </c>
      <c r="C3172" s="60">
        <v>320360</v>
      </c>
      <c r="D3172" s="107" t="s">
        <v>221</v>
      </c>
      <c r="E3172" s="62">
        <v>21</v>
      </c>
      <c r="F3172" s="62">
        <v>16</v>
      </c>
      <c r="G3172" s="100">
        <v>5</v>
      </c>
    </row>
    <row r="3173" spans="1:7" ht="18" customHeight="1" x14ac:dyDescent="0.25">
      <c r="A3173" s="59">
        <f t="shared" si="49"/>
        <v>45047</v>
      </c>
      <c r="B3173" s="60" t="s">
        <v>26</v>
      </c>
      <c r="C3173" s="60">
        <v>320370</v>
      </c>
      <c r="D3173" s="107" t="s">
        <v>222</v>
      </c>
      <c r="E3173" s="62">
        <v>62</v>
      </c>
      <c r="F3173" s="62">
        <v>53</v>
      </c>
      <c r="G3173" s="100">
        <v>9</v>
      </c>
    </row>
    <row r="3174" spans="1:7" ht="18" customHeight="1" x14ac:dyDescent="0.25">
      <c r="A3174" s="59">
        <f t="shared" si="49"/>
        <v>45047</v>
      </c>
      <c r="B3174" s="60" t="s">
        <v>26</v>
      </c>
      <c r="C3174" s="60">
        <v>320380</v>
      </c>
      <c r="D3174" s="107" t="s">
        <v>223</v>
      </c>
      <c r="E3174" s="62">
        <v>31</v>
      </c>
      <c r="F3174" s="62">
        <v>17</v>
      </c>
      <c r="G3174" s="100">
        <v>14</v>
      </c>
    </row>
    <row r="3175" spans="1:7" ht="18" customHeight="1" x14ac:dyDescent="0.25">
      <c r="A3175" s="59">
        <f t="shared" si="49"/>
        <v>45047</v>
      </c>
      <c r="B3175" s="60" t="s">
        <v>26</v>
      </c>
      <c r="C3175" s="60">
        <v>320390</v>
      </c>
      <c r="D3175" s="107" t="s">
        <v>224</v>
      </c>
      <c r="E3175" s="62">
        <v>821</v>
      </c>
      <c r="F3175" s="62">
        <v>469</v>
      </c>
      <c r="G3175" s="100">
        <v>352</v>
      </c>
    </row>
    <row r="3176" spans="1:7" ht="18" customHeight="1" x14ac:dyDescent="0.25">
      <c r="A3176" s="59">
        <f t="shared" si="49"/>
        <v>45047</v>
      </c>
      <c r="B3176" s="60" t="s">
        <v>26</v>
      </c>
      <c r="C3176" s="60">
        <v>320400</v>
      </c>
      <c r="D3176" s="107" t="s">
        <v>225</v>
      </c>
      <c r="E3176" s="62">
        <v>94</v>
      </c>
      <c r="F3176" s="62">
        <v>45</v>
      </c>
      <c r="G3176" s="100">
        <v>49</v>
      </c>
    </row>
    <row r="3177" spans="1:7" ht="18" customHeight="1" x14ac:dyDescent="0.25">
      <c r="A3177" s="59">
        <f t="shared" si="49"/>
        <v>45047</v>
      </c>
      <c r="B3177" s="60" t="s">
        <v>26</v>
      </c>
      <c r="C3177" s="60">
        <v>320405</v>
      </c>
      <c r="D3177" s="107" t="s">
        <v>226</v>
      </c>
      <c r="E3177" s="62">
        <v>156</v>
      </c>
      <c r="F3177" s="62">
        <v>132</v>
      </c>
      <c r="G3177" s="100">
        <v>24</v>
      </c>
    </row>
    <row r="3178" spans="1:7" ht="18" customHeight="1" x14ac:dyDescent="0.25">
      <c r="A3178" s="59">
        <f t="shared" si="49"/>
        <v>45047</v>
      </c>
      <c r="B3178" s="60" t="s">
        <v>26</v>
      </c>
      <c r="C3178" s="60">
        <v>320410</v>
      </c>
      <c r="D3178" s="107" t="s">
        <v>227</v>
      </c>
      <c r="E3178" s="62">
        <v>571</v>
      </c>
      <c r="F3178" s="62">
        <v>218</v>
      </c>
      <c r="G3178" s="100">
        <v>353</v>
      </c>
    </row>
    <row r="3179" spans="1:7" ht="18" customHeight="1" x14ac:dyDescent="0.25">
      <c r="A3179" s="59">
        <f t="shared" si="49"/>
        <v>45047</v>
      </c>
      <c r="B3179" s="60" t="s">
        <v>26</v>
      </c>
      <c r="C3179" s="60">
        <v>320420</v>
      </c>
      <c r="D3179" s="107" t="s">
        <v>228</v>
      </c>
      <c r="E3179" s="62">
        <v>112</v>
      </c>
      <c r="F3179" s="62">
        <v>93</v>
      </c>
      <c r="G3179" s="100">
        <v>19</v>
      </c>
    </row>
    <row r="3180" spans="1:7" ht="18" customHeight="1" x14ac:dyDescent="0.25">
      <c r="A3180" s="59">
        <f t="shared" si="49"/>
        <v>45047</v>
      </c>
      <c r="B3180" s="60" t="s">
        <v>26</v>
      </c>
      <c r="C3180" s="60">
        <v>320425</v>
      </c>
      <c r="D3180" s="107" t="s">
        <v>229</v>
      </c>
      <c r="E3180" s="62">
        <v>19</v>
      </c>
      <c r="F3180" s="62">
        <v>9</v>
      </c>
      <c r="G3180" s="100">
        <v>10</v>
      </c>
    </row>
    <row r="3181" spans="1:7" ht="18" customHeight="1" x14ac:dyDescent="0.25">
      <c r="A3181" s="59">
        <f t="shared" si="49"/>
        <v>45047</v>
      </c>
      <c r="B3181" s="60" t="s">
        <v>26</v>
      </c>
      <c r="C3181" s="60">
        <v>320430</v>
      </c>
      <c r="D3181" s="107" t="s">
        <v>230</v>
      </c>
      <c r="E3181" s="62">
        <v>47</v>
      </c>
      <c r="F3181" s="62">
        <v>45</v>
      </c>
      <c r="G3181" s="100">
        <v>2</v>
      </c>
    </row>
    <row r="3182" spans="1:7" ht="18" customHeight="1" x14ac:dyDescent="0.25">
      <c r="A3182" s="59">
        <f t="shared" si="49"/>
        <v>45047</v>
      </c>
      <c r="B3182" s="60" t="s">
        <v>26</v>
      </c>
      <c r="C3182" s="60">
        <v>320435</v>
      </c>
      <c r="D3182" s="107" t="s">
        <v>231</v>
      </c>
      <c r="E3182" s="62">
        <v>354</v>
      </c>
      <c r="F3182" s="62">
        <v>145</v>
      </c>
      <c r="G3182" s="100">
        <v>209</v>
      </c>
    </row>
    <row r="3183" spans="1:7" ht="18" customHeight="1" x14ac:dyDescent="0.25">
      <c r="A3183" s="59">
        <f t="shared" si="49"/>
        <v>45047</v>
      </c>
      <c r="B3183" s="60" t="s">
        <v>26</v>
      </c>
      <c r="C3183" s="60">
        <v>320440</v>
      </c>
      <c r="D3183" s="107" t="s">
        <v>232</v>
      </c>
      <c r="E3183" s="62">
        <v>71</v>
      </c>
      <c r="F3183" s="62">
        <v>55</v>
      </c>
      <c r="G3183" s="100">
        <v>16</v>
      </c>
    </row>
    <row r="3184" spans="1:7" ht="18" customHeight="1" x14ac:dyDescent="0.25">
      <c r="A3184" s="59">
        <f t="shared" si="49"/>
        <v>45047</v>
      </c>
      <c r="B3184" s="60" t="s">
        <v>26</v>
      </c>
      <c r="C3184" s="60">
        <v>320450</v>
      </c>
      <c r="D3184" s="107" t="s">
        <v>233</v>
      </c>
      <c r="E3184" s="62">
        <v>42</v>
      </c>
      <c r="F3184" s="62">
        <v>30</v>
      </c>
      <c r="G3184" s="100">
        <v>12</v>
      </c>
    </row>
    <row r="3185" spans="1:7" ht="18" customHeight="1" x14ac:dyDescent="0.25">
      <c r="A3185" s="59">
        <f t="shared" si="49"/>
        <v>45047</v>
      </c>
      <c r="B3185" s="60" t="s">
        <v>26</v>
      </c>
      <c r="C3185" s="60">
        <v>320455</v>
      </c>
      <c r="D3185" s="107" t="s">
        <v>234</v>
      </c>
      <c r="E3185" s="62">
        <v>364</v>
      </c>
      <c r="F3185" s="62">
        <v>401</v>
      </c>
      <c r="G3185" s="100">
        <v>-37</v>
      </c>
    </row>
    <row r="3186" spans="1:7" ht="18" customHeight="1" x14ac:dyDescent="0.25">
      <c r="A3186" s="59">
        <f t="shared" si="49"/>
        <v>45047</v>
      </c>
      <c r="B3186" s="60" t="s">
        <v>26</v>
      </c>
      <c r="C3186" s="60">
        <v>320460</v>
      </c>
      <c r="D3186" s="107" t="s">
        <v>235</v>
      </c>
      <c r="E3186" s="62">
        <v>134</v>
      </c>
      <c r="F3186" s="62">
        <v>130</v>
      </c>
      <c r="G3186" s="100">
        <v>4</v>
      </c>
    </row>
    <row r="3187" spans="1:7" ht="18" customHeight="1" x14ac:dyDescent="0.25">
      <c r="A3187" s="59">
        <f t="shared" si="49"/>
        <v>45047</v>
      </c>
      <c r="B3187" s="60" t="s">
        <v>26</v>
      </c>
      <c r="C3187" s="60">
        <v>320465</v>
      </c>
      <c r="D3187" s="107" t="s">
        <v>236</v>
      </c>
      <c r="E3187" s="62">
        <v>145</v>
      </c>
      <c r="F3187" s="62">
        <v>73</v>
      </c>
      <c r="G3187" s="100">
        <v>72</v>
      </c>
    </row>
    <row r="3188" spans="1:7" ht="18" customHeight="1" x14ac:dyDescent="0.25">
      <c r="A3188" s="59">
        <f t="shared" si="49"/>
        <v>45047</v>
      </c>
      <c r="B3188" s="60" t="s">
        <v>26</v>
      </c>
      <c r="C3188" s="60">
        <v>320470</v>
      </c>
      <c r="D3188" s="107" t="s">
        <v>237</v>
      </c>
      <c r="E3188" s="62">
        <v>255</v>
      </c>
      <c r="F3188" s="62">
        <v>274</v>
      </c>
      <c r="G3188" s="100">
        <v>-19</v>
      </c>
    </row>
    <row r="3189" spans="1:7" ht="18" customHeight="1" x14ac:dyDescent="0.25">
      <c r="A3189" s="59">
        <f t="shared" si="49"/>
        <v>45047</v>
      </c>
      <c r="B3189" s="60" t="s">
        <v>26</v>
      </c>
      <c r="C3189" s="60">
        <v>320480</v>
      </c>
      <c r="D3189" s="107" t="s">
        <v>238</v>
      </c>
      <c r="E3189" s="62">
        <v>34</v>
      </c>
      <c r="F3189" s="62">
        <v>18</v>
      </c>
      <c r="G3189" s="100">
        <v>16</v>
      </c>
    </row>
    <row r="3190" spans="1:7" ht="18" customHeight="1" x14ac:dyDescent="0.25">
      <c r="A3190" s="59">
        <f t="shared" si="49"/>
        <v>45047</v>
      </c>
      <c r="B3190" s="60" t="s">
        <v>26</v>
      </c>
      <c r="C3190" s="60">
        <v>320490</v>
      </c>
      <c r="D3190" s="107" t="s">
        <v>239</v>
      </c>
      <c r="E3190" s="62">
        <v>2038</v>
      </c>
      <c r="F3190" s="62">
        <v>1420</v>
      </c>
      <c r="G3190" s="100">
        <v>618</v>
      </c>
    </row>
    <row r="3191" spans="1:7" ht="18" customHeight="1" x14ac:dyDescent="0.25">
      <c r="A3191" s="59">
        <f t="shared" si="49"/>
        <v>45047</v>
      </c>
      <c r="B3191" s="60" t="s">
        <v>26</v>
      </c>
      <c r="C3191" s="60">
        <v>320495</v>
      </c>
      <c r="D3191" s="107" t="s">
        <v>240</v>
      </c>
      <c r="E3191" s="62">
        <v>87</v>
      </c>
      <c r="F3191" s="62">
        <v>78</v>
      </c>
      <c r="G3191" s="100">
        <v>9</v>
      </c>
    </row>
    <row r="3192" spans="1:7" ht="18" customHeight="1" x14ac:dyDescent="0.25">
      <c r="A3192" s="59">
        <f t="shared" si="49"/>
        <v>45047</v>
      </c>
      <c r="B3192" s="60" t="s">
        <v>26</v>
      </c>
      <c r="C3192" s="60">
        <v>320500</v>
      </c>
      <c r="D3192" s="107" t="s">
        <v>241</v>
      </c>
      <c r="E3192" s="62">
        <v>8962</v>
      </c>
      <c r="F3192" s="62">
        <v>7105</v>
      </c>
      <c r="G3192" s="100">
        <v>1857</v>
      </c>
    </row>
    <row r="3193" spans="1:7" ht="18" customHeight="1" x14ac:dyDescent="0.25">
      <c r="A3193" s="59">
        <f t="shared" si="49"/>
        <v>45047</v>
      </c>
      <c r="B3193" s="60" t="s">
        <v>26</v>
      </c>
      <c r="C3193" s="60">
        <v>320501</v>
      </c>
      <c r="D3193" s="107" t="s">
        <v>242</v>
      </c>
      <c r="E3193" s="62">
        <v>2389</v>
      </c>
      <c r="F3193" s="62">
        <v>547</v>
      </c>
      <c r="G3193" s="100">
        <v>1842</v>
      </c>
    </row>
    <row r="3194" spans="1:7" ht="18" customHeight="1" x14ac:dyDescent="0.25">
      <c r="A3194" s="59">
        <f t="shared" si="49"/>
        <v>45047</v>
      </c>
      <c r="B3194" s="60" t="s">
        <v>26</v>
      </c>
      <c r="C3194" s="60">
        <v>320503</v>
      </c>
      <c r="D3194" s="107" t="s">
        <v>243</v>
      </c>
      <c r="E3194" s="62">
        <v>113</v>
      </c>
      <c r="F3194" s="62">
        <v>115</v>
      </c>
      <c r="G3194" s="100">
        <v>-2</v>
      </c>
    </row>
    <row r="3195" spans="1:7" ht="18" customHeight="1" x14ac:dyDescent="0.25">
      <c r="A3195" s="59">
        <f t="shared" si="49"/>
        <v>45047</v>
      </c>
      <c r="B3195" s="60" t="s">
        <v>26</v>
      </c>
      <c r="C3195" s="60">
        <v>320506</v>
      </c>
      <c r="D3195" s="107" t="s">
        <v>244</v>
      </c>
      <c r="E3195" s="62">
        <v>198</v>
      </c>
      <c r="F3195" s="62">
        <v>199</v>
      </c>
      <c r="G3195" s="100">
        <v>-1</v>
      </c>
    </row>
    <row r="3196" spans="1:7" ht="18" customHeight="1" x14ac:dyDescent="0.25">
      <c r="A3196" s="59">
        <f t="shared" si="49"/>
        <v>45047</v>
      </c>
      <c r="B3196" s="60" t="s">
        <v>26</v>
      </c>
      <c r="C3196" s="60">
        <v>320510</v>
      </c>
      <c r="D3196" s="107" t="s">
        <v>245</v>
      </c>
      <c r="E3196" s="62">
        <v>782</v>
      </c>
      <c r="F3196" s="62">
        <v>700</v>
      </c>
      <c r="G3196" s="100">
        <v>82</v>
      </c>
    </row>
    <row r="3197" spans="1:7" ht="18" customHeight="1" x14ac:dyDescent="0.25">
      <c r="A3197" s="59">
        <f t="shared" si="49"/>
        <v>45047</v>
      </c>
      <c r="B3197" s="60" t="s">
        <v>26</v>
      </c>
      <c r="C3197" s="60">
        <v>320515</v>
      </c>
      <c r="D3197" s="107" t="s">
        <v>246</v>
      </c>
      <c r="E3197" s="62">
        <v>62</v>
      </c>
      <c r="F3197" s="62">
        <v>29</v>
      </c>
      <c r="G3197" s="100">
        <v>33</v>
      </c>
    </row>
    <row r="3198" spans="1:7" ht="18" customHeight="1" x14ac:dyDescent="0.25">
      <c r="A3198" s="59">
        <f t="shared" si="49"/>
        <v>45047</v>
      </c>
      <c r="B3198" s="60" t="s">
        <v>26</v>
      </c>
      <c r="C3198" s="60">
        <v>320517</v>
      </c>
      <c r="D3198" s="107" t="s">
        <v>247</v>
      </c>
      <c r="E3198" s="62">
        <v>1128</v>
      </c>
      <c r="F3198" s="62">
        <v>279</v>
      </c>
      <c r="G3198" s="100">
        <v>849</v>
      </c>
    </row>
    <row r="3199" spans="1:7" ht="18" customHeight="1" x14ac:dyDescent="0.25">
      <c r="A3199" s="59">
        <f t="shared" si="49"/>
        <v>45047</v>
      </c>
      <c r="B3199" s="60" t="s">
        <v>26</v>
      </c>
      <c r="C3199" s="60">
        <v>320520</v>
      </c>
      <c r="D3199" s="107" t="s">
        <v>248</v>
      </c>
      <c r="E3199" s="62">
        <v>5844</v>
      </c>
      <c r="F3199" s="62">
        <v>5026</v>
      </c>
      <c r="G3199" s="100">
        <v>818</v>
      </c>
    </row>
    <row r="3200" spans="1:7" ht="18" customHeight="1" x14ac:dyDescent="0.25">
      <c r="A3200" s="59">
        <f t="shared" si="49"/>
        <v>45047</v>
      </c>
      <c r="B3200" s="60" t="s">
        <v>26</v>
      </c>
      <c r="C3200" s="60">
        <v>320530</v>
      </c>
      <c r="D3200" s="107" t="s">
        <v>249</v>
      </c>
      <c r="E3200" s="62">
        <v>7179</v>
      </c>
      <c r="F3200" s="62">
        <v>6099</v>
      </c>
      <c r="G3200" s="100">
        <v>1080</v>
      </c>
    </row>
    <row r="3201" spans="1:7" ht="18" customHeight="1" x14ac:dyDescent="0.25">
      <c r="A3201" s="59">
        <f t="shared" si="49"/>
        <v>45078</v>
      </c>
      <c r="B3201" s="60" t="s">
        <v>26</v>
      </c>
      <c r="C3201" s="60">
        <v>320010</v>
      </c>
      <c r="D3201" s="107" t="s">
        <v>172</v>
      </c>
      <c r="E3201" s="62">
        <v>82</v>
      </c>
      <c r="F3201" s="62">
        <v>89</v>
      </c>
      <c r="G3201" s="100">
        <v>-7</v>
      </c>
    </row>
    <row r="3202" spans="1:7" ht="18" customHeight="1" x14ac:dyDescent="0.25">
      <c r="A3202" s="59">
        <f t="shared" si="49"/>
        <v>45078</v>
      </c>
      <c r="B3202" s="60" t="s">
        <v>26</v>
      </c>
      <c r="C3202" s="60">
        <v>320013</v>
      </c>
      <c r="D3202" s="107" t="s">
        <v>173</v>
      </c>
      <c r="E3202" s="62">
        <v>58</v>
      </c>
      <c r="F3202" s="62">
        <v>72</v>
      </c>
      <c r="G3202" s="100">
        <v>-14</v>
      </c>
    </row>
    <row r="3203" spans="1:7" ht="18" customHeight="1" x14ac:dyDescent="0.25">
      <c r="A3203" s="59">
        <f t="shared" ref="A3203:A3266" si="50">IF(B3203&lt;&gt;"",DATE(2020,INT((ROW(A3201)-1)/78)+1,1),"")</f>
        <v>45078</v>
      </c>
      <c r="B3203" s="60" t="s">
        <v>26</v>
      </c>
      <c r="C3203" s="60">
        <v>320016</v>
      </c>
      <c r="D3203" s="107" t="s">
        <v>174</v>
      </c>
      <c r="E3203" s="62">
        <v>28</v>
      </c>
      <c r="F3203" s="62">
        <v>15</v>
      </c>
      <c r="G3203" s="100">
        <v>13</v>
      </c>
    </row>
    <row r="3204" spans="1:7" ht="18" customHeight="1" x14ac:dyDescent="0.25">
      <c r="A3204" s="59">
        <f t="shared" si="50"/>
        <v>45078</v>
      </c>
      <c r="B3204" s="60" t="s">
        <v>26</v>
      </c>
      <c r="C3204" s="60">
        <v>320020</v>
      </c>
      <c r="D3204" s="107" t="s">
        <v>175</v>
      </c>
      <c r="E3204" s="62">
        <v>111</v>
      </c>
      <c r="F3204" s="62">
        <v>87</v>
      </c>
      <c r="G3204" s="100">
        <v>24</v>
      </c>
    </row>
    <row r="3205" spans="1:7" ht="18" customHeight="1" x14ac:dyDescent="0.25">
      <c r="A3205" s="59">
        <f t="shared" si="50"/>
        <v>45078</v>
      </c>
      <c r="B3205" s="60" t="s">
        <v>26</v>
      </c>
      <c r="C3205" s="60">
        <v>320030</v>
      </c>
      <c r="D3205" s="107" t="s">
        <v>176</v>
      </c>
      <c r="E3205" s="62">
        <v>138</v>
      </c>
      <c r="F3205" s="62">
        <v>186</v>
      </c>
      <c r="G3205" s="100">
        <v>-48</v>
      </c>
    </row>
    <row r="3206" spans="1:7" ht="18" customHeight="1" x14ac:dyDescent="0.25">
      <c r="A3206" s="59">
        <f t="shared" si="50"/>
        <v>45078</v>
      </c>
      <c r="B3206" s="60" t="s">
        <v>26</v>
      </c>
      <c r="C3206" s="60">
        <v>320035</v>
      </c>
      <c r="D3206" s="107" t="s">
        <v>177</v>
      </c>
      <c r="E3206" s="62">
        <v>39</v>
      </c>
      <c r="F3206" s="62">
        <v>11</v>
      </c>
      <c r="G3206" s="100">
        <v>28</v>
      </c>
    </row>
    <row r="3207" spans="1:7" ht="18" customHeight="1" x14ac:dyDescent="0.25">
      <c r="A3207" s="59">
        <f t="shared" si="50"/>
        <v>45078</v>
      </c>
      <c r="B3207" s="60" t="s">
        <v>26</v>
      </c>
      <c r="C3207" s="60">
        <v>320040</v>
      </c>
      <c r="D3207" s="107" t="s">
        <v>178</v>
      </c>
      <c r="E3207" s="62">
        <v>162</v>
      </c>
      <c r="F3207" s="62">
        <v>180</v>
      </c>
      <c r="G3207" s="100">
        <v>-18</v>
      </c>
    </row>
    <row r="3208" spans="1:7" ht="18" customHeight="1" x14ac:dyDescent="0.25">
      <c r="A3208" s="59">
        <f t="shared" si="50"/>
        <v>45078</v>
      </c>
      <c r="B3208" s="60" t="s">
        <v>26</v>
      </c>
      <c r="C3208" s="60">
        <v>320050</v>
      </c>
      <c r="D3208" s="107" t="s">
        <v>179</v>
      </c>
      <c r="E3208" s="62">
        <v>13</v>
      </c>
      <c r="F3208" s="62">
        <v>11</v>
      </c>
      <c r="G3208" s="100">
        <v>2</v>
      </c>
    </row>
    <row r="3209" spans="1:7" ht="18" customHeight="1" x14ac:dyDescent="0.25">
      <c r="A3209" s="59">
        <f t="shared" si="50"/>
        <v>45078</v>
      </c>
      <c r="B3209" s="60" t="s">
        <v>26</v>
      </c>
      <c r="C3209" s="60">
        <v>320060</v>
      </c>
      <c r="D3209" s="107" t="s">
        <v>180</v>
      </c>
      <c r="E3209" s="62">
        <v>2495</v>
      </c>
      <c r="F3209" s="62">
        <v>2093</v>
      </c>
      <c r="G3209" s="100">
        <v>402</v>
      </c>
    </row>
    <row r="3210" spans="1:7" ht="18" customHeight="1" x14ac:dyDescent="0.25">
      <c r="A3210" s="59">
        <f t="shared" si="50"/>
        <v>45078</v>
      </c>
      <c r="B3210" s="60" t="s">
        <v>26</v>
      </c>
      <c r="C3210" s="60">
        <v>320070</v>
      </c>
      <c r="D3210" s="107" t="s">
        <v>181</v>
      </c>
      <c r="E3210" s="62">
        <v>111</v>
      </c>
      <c r="F3210" s="62">
        <v>99</v>
      </c>
      <c r="G3210" s="100">
        <v>12</v>
      </c>
    </row>
    <row r="3211" spans="1:7" ht="18" customHeight="1" x14ac:dyDescent="0.25">
      <c r="A3211" s="59">
        <f t="shared" si="50"/>
        <v>45078</v>
      </c>
      <c r="B3211" s="60" t="s">
        <v>26</v>
      </c>
      <c r="C3211" s="60">
        <v>320080</v>
      </c>
      <c r="D3211" s="107" t="s">
        <v>182</v>
      </c>
      <c r="E3211" s="62">
        <v>140</v>
      </c>
      <c r="F3211" s="62">
        <v>177</v>
      </c>
      <c r="G3211" s="100">
        <v>-37</v>
      </c>
    </row>
    <row r="3212" spans="1:7" ht="18" customHeight="1" x14ac:dyDescent="0.25">
      <c r="A3212" s="59">
        <f t="shared" si="50"/>
        <v>45078</v>
      </c>
      <c r="B3212" s="60" t="s">
        <v>26</v>
      </c>
      <c r="C3212" s="60">
        <v>320090</v>
      </c>
      <c r="D3212" s="107" t="s">
        <v>183</v>
      </c>
      <c r="E3212" s="62">
        <v>322</v>
      </c>
      <c r="F3212" s="62">
        <v>253</v>
      </c>
      <c r="G3212" s="100">
        <v>69</v>
      </c>
    </row>
    <row r="3213" spans="1:7" ht="18" customHeight="1" x14ac:dyDescent="0.25">
      <c r="A3213" s="59">
        <f t="shared" si="50"/>
        <v>45078</v>
      </c>
      <c r="B3213" s="60" t="s">
        <v>26</v>
      </c>
      <c r="C3213" s="60">
        <v>320100</v>
      </c>
      <c r="D3213" s="107" t="s">
        <v>184</v>
      </c>
      <c r="E3213" s="62">
        <v>93</v>
      </c>
      <c r="F3213" s="62">
        <v>122</v>
      </c>
      <c r="G3213" s="100">
        <v>-29</v>
      </c>
    </row>
    <row r="3214" spans="1:7" ht="18" customHeight="1" x14ac:dyDescent="0.25">
      <c r="A3214" s="59">
        <f t="shared" si="50"/>
        <v>45078</v>
      </c>
      <c r="B3214" s="60" t="s">
        <v>26</v>
      </c>
      <c r="C3214" s="60">
        <v>320110</v>
      </c>
      <c r="D3214" s="107" t="s">
        <v>185</v>
      </c>
      <c r="E3214" s="62">
        <v>35</v>
      </c>
      <c r="F3214" s="62">
        <v>41</v>
      </c>
      <c r="G3214" s="100">
        <v>-6</v>
      </c>
    </row>
    <row r="3215" spans="1:7" ht="18" customHeight="1" x14ac:dyDescent="0.25">
      <c r="A3215" s="59">
        <f t="shared" si="50"/>
        <v>45078</v>
      </c>
      <c r="B3215" s="60" t="s">
        <v>26</v>
      </c>
      <c r="C3215" s="60">
        <v>320115</v>
      </c>
      <c r="D3215" s="107" t="s">
        <v>186</v>
      </c>
      <c r="E3215" s="62">
        <v>55</v>
      </c>
      <c r="F3215" s="62">
        <v>31</v>
      </c>
      <c r="G3215" s="100">
        <v>24</v>
      </c>
    </row>
    <row r="3216" spans="1:7" ht="18" customHeight="1" x14ac:dyDescent="0.25">
      <c r="A3216" s="59">
        <f t="shared" si="50"/>
        <v>45078</v>
      </c>
      <c r="B3216" s="60" t="s">
        <v>26</v>
      </c>
      <c r="C3216" s="60">
        <v>320120</v>
      </c>
      <c r="D3216" s="107" t="s">
        <v>187</v>
      </c>
      <c r="E3216" s="62">
        <v>1635</v>
      </c>
      <c r="F3216" s="62">
        <v>1600</v>
      </c>
      <c r="G3216" s="100">
        <v>35</v>
      </c>
    </row>
    <row r="3217" spans="1:7" ht="18" customHeight="1" x14ac:dyDescent="0.25">
      <c r="A3217" s="59">
        <f t="shared" si="50"/>
        <v>45078</v>
      </c>
      <c r="B3217" s="60" t="s">
        <v>26</v>
      </c>
      <c r="C3217" s="60">
        <v>320130</v>
      </c>
      <c r="D3217" s="107" t="s">
        <v>188</v>
      </c>
      <c r="E3217" s="62">
        <v>2933</v>
      </c>
      <c r="F3217" s="62">
        <v>2803</v>
      </c>
      <c r="G3217" s="100">
        <v>130</v>
      </c>
    </row>
    <row r="3218" spans="1:7" ht="18" customHeight="1" x14ac:dyDescent="0.25">
      <c r="A3218" s="59">
        <f t="shared" si="50"/>
        <v>45078</v>
      </c>
      <c r="B3218" s="60" t="s">
        <v>26</v>
      </c>
      <c r="C3218" s="60">
        <v>320140</v>
      </c>
      <c r="D3218" s="107" t="s">
        <v>189</v>
      </c>
      <c r="E3218" s="62">
        <v>258</v>
      </c>
      <c r="F3218" s="62">
        <v>274</v>
      </c>
      <c r="G3218" s="100">
        <v>-16</v>
      </c>
    </row>
    <row r="3219" spans="1:7" ht="18" customHeight="1" x14ac:dyDescent="0.25">
      <c r="A3219" s="59">
        <f t="shared" si="50"/>
        <v>45078</v>
      </c>
      <c r="B3219" s="60" t="s">
        <v>26</v>
      </c>
      <c r="C3219" s="60">
        <v>320150</v>
      </c>
      <c r="D3219" s="107" t="s">
        <v>190</v>
      </c>
      <c r="E3219" s="62">
        <v>1429</v>
      </c>
      <c r="F3219" s="62">
        <v>1408</v>
      </c>
      <c r="G3219" s="100">
        <v>21</v>
      </c>
    </row>
    <row r="3220" spans="1:7" ht="18" customHeight="1" x14ac:dyDescent="0.25">
      <c r="A3220" s="59">
        <f t="shared" si="50"/>
        <v>45078</v>
      </c>
      <c r="B3220" s="60" t="s">
        <v>26</v>
      </c>
      <c r="C3220" s="60">
        <v>320160</v>
      </c>
      <c r="D3220" s="107" t="s">
        <v>191</v>
      </c>
      <c r="E3220" s="62">
        <v>86</v>
      </c>
      <c r="F3220" s="62">
        <v>100</v>
      </c>
      <c r="G3220" s="100">
        <v>-14</v>
      </c>
    </row>
    <row r="3221" spans="1:7" ht="18" customHeight="1" x14ac:dyDescent="0.25">
      <c r="A3221" s="59">
        <f t="shared" si="50"/>
        <v>45078</v>
      </c>
      <c r="B3221" s="60" t="s">
        <v>26</v>
      </c>
      <c r="C3221" s="60">
        <v>320170</v>
      </c>
      <c r="D3221" s="107" t="s">
        <v>192</v>
      </c>
      <c r="E3221" s="62">
        <v>35</v>
      </c>
      <c r="F3221" s="62">
        <v>42</v>
      </c>
      <c r="G3221" s="100">
        <v>-7</v>
      </c>
    </row>
    <row r="3222" spans="1:7" ht="18" customHeight="1" x14ac:dyDescent="0.25">
      <c r="A3222" s="59">
        <f t="shared" si="50"/>
        <v>45078</v>
      </c>
      <c r="B3222" s="60" t="s">
        <v>26</v>
      </c>
      <c r="C3222" s="60">
        <v>320180</v>
      </c>
      <c r="D3222" s="107" t="s">
        <v>193</v>
      </c>
      <c r="E3222" s="62">
        <v>12</v>
      </c>
      <c r="F3222" s="62">
        <v>8</v>
      </c>
      <c r="G3222" s="100">
        <v>4</v>
      </c>
    </row>
    <row r="3223" spans="1:7" ht="18" customHeight="1" x14ac:dyDescent="0.25">
      <c r="A3223" s="59">
        <f t="shared" si="50"/>
        <v>45078</v>
      </c>
      <c r="B3223" s="60" t="s">
        <v>26</v>
      </c>
      <c r="C3223" s="60">
        <v>320190</v>
      </c>
      <c r="D3223" s="107" t="s">
        <v>194</v>
      </c>
      <c r="E3223" s="62">
        <v>265</v>
      </c>
      <c r="F3223" s="62">
        <v>221</v>
      </c>
      <c r="G3223" s="100">
        <v>44</v>
      </c>
    </row>
    <row r="3224" spans="1:7" ht="18" customHeight="1" x14ac:dyDescent="0.25">
      <c r="A3224" s="59">
        <f t="shared" si="50"/>
        <v>45078</v>
      </c>
      <c r="B3224" s="60" t="s">
        <v>26</v>
      </c>
      <c r="C3224" s="60">
        <v>320200</v>
      </c>
      <c r="D3224" s="107" t="s">
        <v>195</v>
      </c>
      <c r="E3224" s="62">
        <v>22</v>
      </c>
      <c r="F3224" s="62">
        <v>24</v>
      </c>
      <c r="G3224" s="100">
        <v>-2</v>
      </c>
    </row>
    <row r="3225" spans="1:7" ht="18" customHeight="1" x14ac:dyDescent="0.25">
      <c r="A3225" s="59">
        <f t="shared" si="50"/>
        <v>45078</v>
      </c>
      <c r="B3225" s="60" t="s">
        <v>26</v>
      </c>
      <c r="C3225" s="60">
        <v>320210</v>
      </c>
      <c r="D3225" s="107" t="s">
        <v>196</v>
      </c>
      <c r="E3225" s="62">
        <v>74</v>
      </c>
      <c r="F3225" s="62">
        <v>74</v>
      </c>
      <c r="G3225" s="100">
        <v>0</v>
      </c>
    </row>
    <row r="3226" spans="1:7" ht="18" customHeight="1" x14ac:dyDescent="0.25">
      <c r="A3226" s="59">
        <f t="shared" si="50"/>
        <v>45078</v>
      </c>
      <c r="B3226" s="60" t="s">
        <v>26</v>
      </c>
      <c r="C3226" s="60">
        <v>320220</v>
      </c>
      <c r="D3226" s="107" t="s">
        <v>197</v>
      </c>
      <c r="E3226" s="62">
        <v>102</v>
      </c>
      <c r="F3226" s="62">
        <v>107</v>
      </c>
      <c r="G3226" s="100">
        <v>-5</v>
      </c>
    </row>
    <row r="3227" spans="1:7" ht="18" customHeight="1" x14ac:dyDescent="0.25">
      <c r="A3227" s="59">
        <f t="shared" si="50"/>
        <v>45078</v>
      </c>
      <c r="B3227" s="60" t="s">
        <v>26</v>
      </c>
      <c r="C3227" s="60">
        <v>320225</v>
      </c>
      <c r="D3227" s="107" t="s">
        <v>198</v>
      </c>
      <c r="E3227" s="62">
        <v>27</v>
      </c>
      <c r="F3227" s="62">
        <v>108</v>
      </c>
      <c r="G3227" s="100">
        <v>-81</v>
      </c>
    </row>
    <row r="3228" spans="1:7" ht="18" customHeight="1" x14ac:dyDescent="0.25">
      <c r="A3228" s="59">
        <f t="shared" si="50"/>
        <v>45078</v>
      </c>
      <c r="B3228" s="60" t="s">
        <v>26</v>
      </c>
      <c r="C3228" s="60">
        <v>320230</v>
      </c>
      <c r="D3228" s="107" t="s">
        <v>199</v>
      </c>
      <c r="E3228" s="62">
        <v>92</v>
      </c>
      <c r="F3228" s="62">
        <v>109</v>
      </c>
      <c r="G3228" s="100">
        <v>-17</v>
      </c>
    </row>
    <row r="3229" spans="1:7" ht="18" customHeight="1" x14ac:dyDescent="0.25">
      <c r="A3229" s="59">
        <f t="shared" si="50"/>
        <v>45078</v>
      </c>
      <c r="B3229" s="60" t="s">
        <v>26</v>
      </c>
      <c r="C3229" s="60">
        <v>320240</v>
      </c>
      <c r="D3229" s="107" t="s">
        <v>200</v>
      </c>
      <c r="E3229" s="62">
        <v>1015</v>
      </c>
      <c r="F3229" s="62">
        <v>850</v>
      </c>
      <c r="G3229" s="100">
        <v>165</v>
      </c>
    </row>
    <row r="3230" spans="1:7" ht="18" customHeight="1" x14ac:dyDescent="0.25">
      <c r="A3230" s="59">
        <f t="shared" si="50"/>
        <v>45078</v>
      </c>
      <c r="B3230" s="60" t="s">
        <v>26</v>
      </c>
      <c r="C3230" s="60">
        <v>320245</v>
      </c>
      <c r="D3230" s="107" t="s">
        <v>201</v>
      </c>
      <c r="E3230" s="62">
        <v>133</v>
      </c>
      <c r="F3230" s="62">
        <v>79</v>
      </c>
      <c r="G3230" s="100">
        <v>54</v>
      </c>
    </row>
    <row r="3231" spans="1:7" ht="18" customHeight="1" x14ac:dyDescent="0.25">
      <c r="A3231" s="59">
        <f t="shared" si="50"/>
        <v>45078</v>
      </c>
      <c r="B3231" s="60" t="s">
        <v>26</v>
      </c>
      <c r="C3231" s="60">
        <v>320250</v>
      </c>
      <c r="D3231" s="107" t="s">
        <v>202</v>
      </c>
      <c r="E3231" s="62">
        <v>156</v>
      </c>
      <c r="F3231" s="62">
        <v>127</v>
      </c>
      <c r="G3231" s="100">
        <v>29</v>
      </c>
    </row>
    <row r="3232" spans="1:7" ht="18" customHeight="1" x14ac:dyDescent="0.25">
      <c r="A3232" s="59">
        <f t="shared" si="50"/>
        <v>45078</v>
      </c>
      <c r="B3232" s="60" t="s">
        <v>26</v>
      </c>
      <c r="C3232" s="60">
        <v>320255</v>
      </c>
      <c r="D3232" s="107" t="s">
        <v>203</v>
      </c>
      <c r="E3232" s="62">
        <v>20</v>
      </c>
      <c r="F3232" s="62">
        <v>16</v>
      </c>
      <c r="G3232" s="100">
        <v>4</v>
      </c>
    </row>
    <row r="3233" spans="1:7" ht="18" customHeight="1" x14ac:dyDescent="0.25">
      <c r="A3233" s="59">
        <f t="shared" si="50"/>
        <v>45078</v>
      </c>
      <c r="B3233" s="60" t="s">
        <v>26</v>
      </c>
      <c r="C3233" s="60">
        <v>320260</v>
      </c>
      <c r="D3233" s="107" t="s">
        <v>204</v>
      </c>
      <c r="E3233" s="62">
        <v>108</v>
      </c>
      <c r="F3233" s="62">
        <v>162</v>
      </c>
      <c r="G3233" s="100">
        <v>-54</v>
      </c>
    </row>
    <row r="3234" spans="1:7" ht="18" customHeight="1" x14ac:dyDescent="0.25">
      <c r="A3234" s="59">
        <f t="shared" si="50"/>
        <v>45078</v>
      </c>
      <c r="B3234" s="60" t="s">
        <v>26</v>
      </c>
      <c r="C3234" s="60">
        <v>320265</v>
      </c>
      <c r="D3234" s="107" t="s">
        <v>205</v>
      </c>
      <c r="E3234" s="62">
        <v>21</v>
      </c>
      <c r="F3234" s="62">
        <v>25</v>
      </c>
      <c r="G3234" s="100">
        <v>-4</v>
      </c>
    </row>
    <row r="3235" spans="1:7" ht="18" customHeight="1" x14ac:dyDescent="0.25">
      <c r="A3235" s="59">
        <f t="shared" si="50"/>
        <v>45078</v>
      </c>
      <c r="B3235" s="60" t="s">
        <v>26</v>
      </c>
      <c r="C3235" s="60">
        <v>320270</v>
      </c>
      <c r="D3235" s="107" t="s">
        <v>206</v>
      </c>
      <c r="E3235" s="62">
        <v>51</v>
      </c>
      <c r="F3235" s="62">
        <v>31</v>
      </c>
      <c r="G3235" s="100">
        <v>20</v>
      </c>
    </row>
    <row r="3236" spans="1:7" ht="18" customHeight="1" x14ac:dyDescent="0.25">
      <c r="A3236" s="59">
        <f t="shared" si="50"/>
        <v>45078</v>
      </c>
      <c r="B3236" s="60" t="s">
        <v>26</v>
      </c>
      <c r="C3236" s="60">
        <v>320280</v>
      </c>
      <c r="D3236" s="107" t="s">
        <v>207</v>
      </c>
      <c r="E3236" s="62">
        <v>454</v>
      </c>
      <c r="F3236" s="62">
        <v>206</v>
      </c>
      <c r="G3236" s="100">
        <v>248</v>
      </c>
    </row>
    <row r="3237" spans="1:7" ht="18" customHeight="1" x14ac:dyDescent="0.25">
      <c r="A3237" s="59">
        <f t="shared" si="50"/>
        <v>45078</v>
      </c>
      <c r="B3237" s="60" t="s">
        <v>26</v>
      </c>
      <c r="C3237" s="60">
        <v>320290</v>
      </c>
      <c r="D3237" s="107" t="s">
        <v>208</v>
      </c>
      <c r="E3237" s="62">
        <v>52</v>
      </c>
      <c r="F3237" s="62">
        <v>46</v>
      </c>
      <c r="G3237" s="100">
        <v>6</v>
      </c>
    </row>
    <row r="3238" spans="1:7" ht="18" customHeight="1" x14ac:dyDescent="0.25">
      <c r="A3238" s="59">
        <f t="shared" si="50"/>
        <v>45078</v>
      </c>
      <c r="B3238" s="60" t="s">
        <v>26</v>
      </c>
      <c r="C3238" s="60">
        <v>320300</v>
      </c>
      <c r="D3238" s="107" t="s">
        <v>209</v>
      </c>
      <c r="E3238" s="62">
        <v>120</v>
      </c>
      <c r="F3238" s="62">
        <v>97</v>
      </c>
      <c r="G3238" s="100">
        <v>23</v>
      </c>
    </row>
    <row r="3239" spans="1:7" ht="18" customHeight="1" x14ac:dyDescent="0.25">
      <c r="A3239" s="59">
        <f t="shared" si="50"/>
        <v>45078</v>
      </c>
      <c r="B3239" s="60" t="s">
        <v>26</v>
      </c>
      <c r="C3239" s="60">
        <v>320305</v>
      </c>
      <c r="D3239" s="107" t="s">
        <v>210</v>
      </c>
      <c r="E3239" s="62">
        <v>253</v>
      </c>
      <c r="F3239" s="62">
        <v>1156</v>
      </c>
      <c r="G3239" s="100">
        <v>-903</v>
      </c>
    </row>
    <row r="3240" spans="1:7" ht="18" customHeight="1" x14ac:dyDescent="0.25">
      <c r="A3240" s="59">
        <f t="shared" si="50"/>
        <v>45078</v>
      </c>
      <c r="B3240" s="60" t="s">
        <v>26</v>
      </c>
      <c r="C3240" s="60">
        <v>320310</v>
      </c>
      <c r="D3240" s="107" t="s">
        <v>211</v>
      </c>
      <c r="E3240" s="62">
        <v>37</v>
      </c>
      <c r="F3240" s="62">
        <v>18</v>
      </c>
      <c r="G3240" s="100">
        <v>19</v>
      </c>
    </row>
    <row r="3241" spans="1:7" ht="18" customHeight="1" x14ac:dyDescent="0.25">
      <c r="A3241" s="59">
        <f t="shared" si="50"/>
        <v>45078</v>
      </c>
      <c r="B3241" s="60" t="s">
        <v>26</v>
      </c>
      <c r="C3241" s="60">
        <v>320313</v>
      </c>
      <c r="D3241" s="107" t="s">
        <v>212</v>
      </c>
      <c r="E3241" s="62">
        <v>179</v>
      </c>
      <c r="F3241" s="62">
        <v>221</v>
      </c>
      <c r="G3241" s="100">
        <v>-42</v>
      </c>
    </row>
    <row r="3242" spans="1:7" ht="18" customHeight="1" x14ac:dyDescent="0.25">
      <c r="A3242" s="59">
        <f t="shared" si="50"/>
        <v>45078</v>
      </c>
      <c r="B3242" s="60" t="s">
        <v>26</v>
      </c>
      <c r="C3242" s="60">
        <v>320316</v>
      </c>
      <c r="D3242" s="107" t="s">
        <v>213</v>
      </c>
      <c r="E3242" s="62">
        <v>20</v>
      </c>
      <c r="F3242" s="62">
        <v>14</v>
      </c>
      <c r="G3242" s="100">
        <v>6</v>
      </c>
    </row>
    <row r="3243" spans="1:7" ht="18" customHeight="1" x14ac:dyDescent="0.25">
      <c r="A3243" s="59">
        <f t="shared" si="50"/>
        <v>45078</v>
      </c>
      <c r="B3243" s="60" t="s">
        <v>26</v>
      </c>
      <c r="C3243" s="60">
        <v>320320</v>
      </c>
      <c r="D3243" s="107" t="s">
        <v>214</v>
      </c>
      <c r="E3243" s="62">
        <v>2636</v>
      </c>
      <c r="F3243" s="62">
        <v>2656</v>
      </c>
      <c r="G3243" s="100">
        <v>-20</v>
      </c>
    </row>
    <row r="3244" spans="1:7" ht="18" customHeight="1" x14ac:dyDescent="0.25">
      <c r="A3244" s="59">
        <f t="shared" si="50"/>
        <v>45078</v>
      </c>
      <c r="B3244" s="60" t="s">
        <v>26</v>
      </c>
      <c r="C3244" s="60">
        <v>320330</v>
      </c>
      <c r="D3244" s="107" t="s">
        <v>215</v>
      </c>
      <c r="E3244" s="62">
        <v>22</v>
      </c>
      <c r="F3244" s="62">
        <v>62</v>
      </c>
      <c r="G3244" s="100">
        <v>-40</v>
      </c>
    </row>
    <row r="3245" spans="1:7" ht="18" customHeight="1" x14ac:dyDescent="0.25">
      <c r="A3245" s="59">
        <f t="shared" si="50"/>
        <v>45078</v>
      </c>
      <c r="B3245" s="60" t="s">
        <v>26</v>
      </c>
      <c r="C3245" s="60">
        <v>320332</v>
      </c>
      <c r="D3245" s="107" t="s">
        <v>216</v>
      </c>
      <c r="E3245" s="62">
        <v>368</v>
      </c>
      <c r="F3245" s="62">
        <v>188</v>
      </c>
      <c r="G3245" s="100">
        <v>180</v>
      </c>
    </row>
    <row r="3246" spans="1:7" ht="18" customHeight="1" x14ac:dyDescent="0.25">
      <c r="A3246" s="59">
        <f t="shared" si="50"/>
        <v>45078</v>
      </c>
      <c r="B3246" s="60" t="s">
        <v>26</v>
      </c>
      <c r="C3246" s="60">
        <v>320334</v>
      </c>
      <c r="D3246" s="107" t="s">
        <v>217</v>
      </c>
      <c r="E3246" s="62">
        <v>224</v>
      </c>
      <c r="F3246" s="62">
        <v>173</v>
      </c>
      <c r="G3246" s="100">
        <v>51</v>
      </c>
    </row>
    <row r="3247" spans="1:7" ht="18" customHeight="1" x14ac:dyDescent="0.25">
      <c r="A3247" s="59">
        <f t="shared" si="50"/>
        <v>45078</v>
      </c>
      <c r="B3247" s="60" t="s">
        <v>26</v>
      </c>
      <c r="C3247" s="60">
        <v>320335</v>
      </c>
      <c r="D3247" s="107" t="s">
        <v>218</v>
      </c>
      <c r="E3247" s="62">
        <v>62</v>
      </c>
      <c r="F3247" s="62">
        <v>201</v>
      </c>
      <c r="G3247" s="100">
        <v>-139</v>
      </c>
    </row>
    <row r="3248" spans="1:7" ht="18" customHeight="1" x14ac:dyDescent="0.25">
      <c r="A3248" s="59">
        <f t="shared" si="50"/>
        <v>45078</v>
      </c>
      <c r="B3248" s="60" t="s">
        <v>26</v>
      </c>
      <c r="C3248" s="60">
        <v>320340</v>
      </c>
      <c r="D3248" s="107" t="s">
        <v>219</v>
      </c>
      <c r="E3248" s="62">
        <v>79</v>
      </c>
      <c r="F3248" s="62">
        <v>55</v>
      </c>
      <c r="G3248" s="100">
        <v>24</v>
      </c>
    </row>
    <row r="3249" spans="1:7" ht="18" customHeight="1" x14ac:dyDescent="0.25">
      <c r="A3249" s="59">
        <f t="shared" si="50"/>
        <v>45078</v>
      </c>
      <c r="B3249" s="60" t="s">
        <v>26</v>
      </c>
      <c r="C3249" s="60">
        <v>320350</v>
      </c>
      <c r="D3249" s="107" t="s">
        <v>220</v>
      </c>
      <c r="E3249" s="62">
        <v>123</v>
      </c>
      <c r="F3249" s="62">
        <v>143</v>
      </c>
      <c r="G3249" s="100">
        <v>-20</v>
      </c>
    </row>
    <row r="3250" spans="1:7" ht="18" customHeight="1" x14ac:dyDescent="0.25">
      <c r="A3250" s="59">
        <f t="shared" si="50"/>
        <v>45078</v>
      </c>
      <c r="B3250" s="60" t="s">
        <v>26</v>
      </c>
      <c r="C3250" s="60">
        <v>320360</v>
      </c>
      <c r="D3250" s="107" t="s">
        <v>221</v>
      </c>
      <c r="E3250" s="62">
        <v>11</v>
      </c>
      <c r="F3250" s="62">
        <v>15</v>
      </c>
      <c r="G3250" s="100">
        <v>-4</v>
      </c>
    </row>
    <row r="3251" spans="1:7" ht="18" customHeight="1" x14ac:dyDescent="0.25">
      <c r="A3251" s="59">
        <f t="shared" si="50"/>
        <v>45078</v>
      </c>
      <c r="B3251" s="60" t="s">
        <v>26</v>
      </c>
      <c r="C3251" s="60">
        <v>320370</v>
      </c>
      <c r="D3251" s="107" t="s">
        <v>222</v>
      </c>
      <c r="E3251" s="62">
        <v>72</v>
      </c>
      <c r="F3251" s="62">
        <v>43</v>
      </c>
      <c r="G3251" s="100">
        <v>29</v>
      </c>
    </row>
    <row r="3252" spans="1:7" ht="18" customHeight="1" x14ac:dyDescent="0.25">
      <c r="A3252" s="59">
        <f t="shared" si="50"/>
        <v>45078</v>
      </c>
      <c r="B3252" s="60" t="s">
        <v>26</v>
      </c>
      <c r="C3252" s="60">
        <v>320380</v>
      </c>
      <c r="D3252" s="107" t="s">
        <v>223</v>
      </c>
      <c r="E3252" s="62">
        <v>20</v>
      </c>
      <c r="F3252" s="62">
        <v>31</v>
      </c>
      <c r="G3252" s="100">
        <v>-11</v>
      </c>
    </row>
    <row r="3253" spans="1:7" ht="18" customHeight="1" x14ac:dyDescent="0.25">
      <c r="A3253" s="59">
        <f t="shared" si="50"/>
        <v>45078</v>
      </c>
      <c r="B3253" s="60" t="s">
        <v>26</v>
      </c>
      <c r="C3253" s="60">
        <v>320390</v>
      </c>
      <c r="D3253" s="107" t="s">
        <v>224</v>
      </c>
      <c r="E3253" s="62">
        <v>549</v>
      </c>
      <c r="F3253" s="62">
        <v>520</v>
      </c>
      <c r="G3253" s="100">
        <v>29</v>
      </c>
    </row>
    <row r="3254" spans="1:7" ht="18" customHeight="1" x14ac:dyDescent="0.25">
      <c r="A3254" s="59">
        <f t="shared" si="50"/>
        <v>45078</v>
      </c>
      <c r="B3254" s="60" t="s">
        <v>26</v>
      </c>
      <c r="C3254" s="60">
        <v>320400</v>
      </c>
      <c r="D3254" s="107" t="s">
        <v>225</v>
      </c>
      <c r="E3254" s="62">
        <v>41</v>
      </c>
      <c r="F3254" s="62">
        <v>81</v>
      </c>
      <c r="G3254" s="100">
        <v>-40</v>
      </c>
    </row>
    <row r="3255" spans="1:7" ht="18" customHeight="1" x14ac:dyDescent="0.25">
      <c r="A3255" s="59">
        <f t="shared" si="50"/>
        <v>45078</v>
      </c>
      <c r="B3255" s="60" t="s">
        <v>26</v>
      </c>
      <c r="C3255" s="60">
        <v>320405</v>
      </c>
      <c r="D3255" s="107" t="s">
        <v>226</v>
      </c>
      <c r="E3255" s="62">
        <v>101</v>
      </c>
      <c r="F3255" s="62">
        <v>98</v>
      </c>
      <c r="G3255" s="100">
        <v>3</v>
      </c>
    </row>
    <row r="3256" spans="1:7" ht="18" customHeight="1" x14ac:dyDescent="0.25">
      <c r="A3256" s="59">
        <f t="shared" si="50"/>
        <v>45078</v>
      </c>
      <c r="B3256" s="60" t="s">
        <v>26</v>
      </c>
      <c r="C3256" s="60">
        <v>320410</v>
      </c>
      <c r="D3256" s="107" t="s">
        <v>227</v>
      </c>
      <c r="E3256" s="62">
        <v>219</v>
      </c>
      <c r="F3256" s="62">
        <v>297</v>
      </c>
      <c r="G3256" s="100">
        <v>-78</v>
      </c>
    </row>
    <row r="3257" spans="1:7" ht="18" customHeight="1" x14ac:dyDescent="0.25">
      <c r="A3257" s="59">
        <f t="shared" si="50"/>
        <v>45078</v>
      </c>
      <c r="B3257" s="60" t="s">
        <v>26</v>
      </c>
      <c r="C3257" s="60">
        <v>320420</v>
      </c>
      <c r="D3257" s="107" t="s">
        <v>228</v>
      </c>
      <c r="E3257" s="62">
        <v>110</v>
      </c>
      <c r="F3257" s="62">
        <v>91</v>
      </c>
      <c r="G3257" s="100">
        <v>19</v>
      </c>
    </row>
    <row r="3258" spans="1:7" ht="18" customHeight="1" x14ac:dyDescent="0.25">
      <c r="A3258" s="59">
        <f t="shared" si="50"/>
        <v>45078</v>
      </c>
      <c r="B3258" s="60" t="s">
        <v>26</v>
      </c>
      <c r="C3258" s="60">
        <v>320425</v>
      </c>
      <c r="D3258" s="107" t="s">
        <v>229</v>
      </c>
      <c r="E3258" s="62">
        <v>8</v>
      </c>
      <c r="F3258" s="62">
        <v>10</v>
      </c>
      <c r="G3258" s="100">
        <v>-2</v>
      </c>
    </row>
    <row r="3259" spans="1:7" ht="18" customHeight="1" x14ac:dyDescent="0.25">
      <c r="A3259" s="59">
        <f t="shared" si="50"/>
        <v>45078</v>
      </c>
      <c r="B3259" s="60" t="s">
        <v>26</v>
      </c>
      <c r="C3259" s="60">
        <v>320430</v>
      </c>
      <c r="D3259" s="107" t="s">
        <v>230</v>
      </c>
      <c r="E3259" s="62">
        <v>58</v>
      </c>
      <c r="F3259" s="62">
        <v>43</v>
      </c>
      <c r="G3259" s="100">
        <v>15</v>
      </c>
    </row>
    <row r="3260" spans="1:7" ht="18" customHeight="1" x14ac:dyDescent="0.25">
      <c r="A3260" s="59">
        <f t="shared" si="50"/>
        <v>45078</v>
      </c>
      <c r="B3260" s="60" t="s">
        <v>26</v>
      </c>
      <c r="C3260" s="60">
        <v>320435</v>
      </c>
      <c r="D3260" s="107" t="s">
        <v>231</v>
      </c>
      <c r="E3260" s="62">
        <v>91</v>
      </c>
      <c r="F3260" s="62">
        <v>279</v>
      </c>
      <c r="G3260" s="100">
        <v>-188</v>
      </c>
    </row>
    <row r="3261" spans="1:7" ht="18" customHeight="1" x14ac:dyDescent="0.25">
      <c r="A3261" s="59">
        <f t="shared" si="50"/>
        <v>45078</v>
      </c>
      <c r="B3261" s="60" t="s">
        <v>26</v>
      </c>
      <c r="C3261" s="60">
        <v>320440</v>
      </c>
      <c r="D3261" s="107" t="s">
        <v>232</v>
      </c>
      <c r="E3261" s="62">
        <v>54</v>
      </c>
      <c r="F3261" s="62">
        <v>61</v>
      </c>
      <c r="G3261" s="100">
        <v>-7</v>
      </c>
    </row>
    <row r="3262" spans="1:7" ht="18" customHeight="1" x14ac:dyDescent="0.25">
      <c r="A3262" s="59">
        <f t="shared" si="50"/>
        <v>45078</v>
      </c>
      <c r="B3262" s="60" t="s">
        <v>26</v>
      </c>
      <c r="C3262" s="60">
        <v>320450</v>
      </c>
      <c r="D3262" s="107" t="s">
        <v>233</v>
      </c>
      <c r="E3262" s="62">
        <v>42</v>
      </c>
      <c r="F3262" s="62">
        <v>37</v>
      </c>
      <c r="G3262" s="100">
        <v>5</v>
      </c>
    </row>
    <row r="3263" spans="1:7" ht="18" customHeight="1" x14ac:dyDescent="0.25">
      <c r="A3263" s="59">
        <f t="shared" si="50"/>
        <v>45078</v>
      </c>
      <c r="B3263" s="60" t="s">
        <v>26</v>
      </c>
      <c r="C3263" s="60">
        <v>320455</v>
      </c>
      <c r="D3263" s="107" t="s">
        <v>234</v>
      </c>
      <c r="E3263" s="62">
        <v>368</v>
      </c>
      <c r="F3263" s="62">
        <v>301</v>
      </c>
      <c r="G3263" s="100">
        <v>67</v>
      </c>
    </row>
    <row r="3264" spans="1:7" ht="18" customHeight="1" x14ac:dyDescent="0.25">
      <c r="A3264" s="59">
        <f t="shared" si="50"/>
        <v>45078</v>
      </c>
      <c r="B3264" s="60" t="s">
        <v>26</v>
      </c>
      <c r="C3264" s="60">
        <v>320460</v>
      </c>
      <c r="D3264" s="107" t="s">
        <v>235</v>
      </c>
      <c r="E3264" s="62">
        <v>146</v>
      </c>
      <c r="F3264" s="62">
        <v>165</v>
      </c>
      <c r="G3264" s="100">
        <v>-19</v>
      </c>
    </row>
    <row r="3265" spans="1:7" ht="18" customHeight="1" x14ac:dyDescent="0.25">
      <c r="A3265" s="59">
        <f t="shared" si="50"/>
        <v>45078</v>
      </c>
      <c r="B3265" s="60" t="s">
        <v>26</v>
      </c>
      <c r="C3265" s="60">
        <v>320465</v>
      </c>
      <c r="D3265" s="107" t="s">
        <v>236</v>
      </c>
      <c r="E3265" s="62">
        <v>49</v>
      </c>
      <c r="F3265" s="62">
        <v>101</v>
      </c>
      <c r="G3265" s="100">
        <v>-52</v>
      </c>
    </row>
    <row r="3266" spans="1:7" ht="18" customHeight="1" x14ac:dyDescent="0.25">
      <c r="A3266" s="59">
        <f t="shared" si="50"/>
        <v>45078</v>
      </c>
      <c r="B3266" s="60" t="s">
        <v>26</v>
      </c>
      <c r="C3266" s="60">
        <v>320470</v>
      </c>
      <c r="D3266" s="107" t="s">
        <v>237</v>
      </c>
      <c r="E3266" s="62">
        <v>286</v>
      </c>
      <c r="F3266" s="62">
        <v>307</v>
      </c>
      <c r="G3266" s="100">
        <v>-21</v>
      </c>
    </row>
    <row r="3267" spans="1:7" ht="18" customHeight="1" x14ac:dyDescent="0.25">
      <c r="A3267" s="59">
        <f t="shared" ref="A3267:A3330" si="51">IF(B3267&lt;&gt;"",DATE(2020,INT((ROW(A3265)-1)/78)+1,1),"")</f>
        <v>45078</v>
      </c>
      <c r="B3267" s="60" t="s">
        <v>26</v>
      </c>
      <c r="C3267" s="60">
        <v>320480</v>
      </c>
      <c r="D3267" s="107" t="s">
        <v>238</v>
      </c>
      <c r="E3267" s="62">
        <v>20</v>
      </c>
      <c r="F3267" s="62">
        <v>15</v>
      </c>
      <c r="G3267" s="100">
        <v>5</v>
      </c>
    </row>
    <row r="3268" spans="1:7" ht="18" customHeight="1" x14ac:dyDescent="0.25">
      <c r="A3268" s="59">
        <f t="shared" si="51"/>
        <v>45078</v>
      </c>
      <c r="B3268" s="60" t="s">
        <v>26</v>
      </c>
      <c r="C3268" s="60">
        <v>320490</v>
      </c>
      <c r="D3268" s="107" t="s">
        <v>239</v>
      </c>
      <c r="E3268" s="62">
        <v>1156</v>
      </c>
      <c r="F3268" s="62">
        <v>1230</v>
      </c>
      <c r="G3268" s="100">
        <v>-74</v>
      </c>
    </row>
    <row r="3269" spans="1:7" ht="18" customHeight="1" x14ac:dyDescent="0.25">
      <c r="A3269" s="59">
        <f t="shared" si="51"/>
        <v>45078</v>
      </c>
      <c r="B3269" s="60" t="s">
        <v>26</v>
      </c>
      <c r="C3269" s="60">
        <v>320495</v>
      </c>
      <c r="D3269" s="107" t="s">
        <v>240</v>
      </c>
      <c r="E3269" s="62">
        <v>51</v>
      </c>
      <c r="F3269" s="62">
        <v>60</v>
      </c>
      <c r="G3269" s="100">
        <v>-9</v>
      </c>
    </row>
    <row r="3270" spans="1:7" ht="18" customHeight="1" x14ac:dyDescent="0.25">
      <c r="A3270" s="59">
        <f t="shared" si="51"/>
        <v>45078</v>
      </c>
      <c r="B3270" s="60" t="s">
        <v>26</v>
      </c>
      <c r="C3270" s="60">
        <v>320500</v>
      </c>
      <c r="D3270" s="107" t="s">
        <v>241</v>
      </c>
      <c r="E3270" s="62">
        <v>7929</v>
      </c>
      <c r="F3270" s="62">
        <v>7171</v>
      </c>
      <c r="G3270" s="100">
        <v>758</v>
      </c>
    </row>
    <row r="3271" spans="1:7" ht="18" customHeight="1" x14ac:dyDescent="0.25">
      <c r="A3271" s="59">
        <f t="shared" si="51"/>
        <v>45078</v>
      </c>
      <c r="B3271" s="60" t="s">
        <v>26</v>
      </c>
      <c r="C3271" s="60">
        <v>320501</v>
      </c>
      <c r="D3271" s="107" t="s">
        <v>242</v>
      </c>
      <c r="E3271" s="62">
        <v>434</v>
      </c>
      <c r="F3271" s="62">
        <v>1456</v>
      </c>
      <c r="G3271" s="100">
        <v>-1022</v>
      </c>
    </row>
    <row r="3272" spans="1:7" ht="18" customHeight="1" x14ac:dyDescent="0.25">
      <c r="A3272" s="59">
        <f t="shared" si="51"/>
        <v>45078</v>
      </c>
      <c r="B3272" s="60" t="s">
        <v>26</v>
      </c>
      <c r="C3272" s="60">
        <v>320503</v>
      </c>
      <c r="D3272" s="107" t="s">
        <v>243</v>
      </c>
      <c r="E3272" s="62">
        <v>132</v>
      </c>
      <c r="F3272" s="62">
        <v>116</v>
      </c>
      <c r="G3272" s="100">
        <v>16</v>
      </c>
    </row>
    <row r="3273" spans="1:7" ht="18" customHeight="1" x14ac:dyDescent="0.25">
      <c r="A3273" s="59">
        <f t="shared" si="51"/>
        <v>45078</v>
      </c>
      <c r="B3273" s="60" t="s">
        <v>26</v>
      </c>
      <c r="C3273" s="60">
        <v>320506</v>
      </c>
      <c r="D3273" s="107" t="s">
        <v>244</v>
      </c>
      <c r="E3273" s="62">
        <v>242</v>
      </c>
      <c r="F3273" s="62">
        <v>204</v>
      </c>
      <c r="G3273" s="100">
        <v>38</v>
      </c>
    </row>
    <row r="3274" spans="1:7" ht="18" customHeight="1" x14ac:dyDescent="0.25">
      <c r="A3274" s="59">
        <f t="shared" si="51"/>
        <v>45078</v>
      </c>
      <c r="B3274" s="60" t="s">
        <v>26</v>
      </c>
      <c r="C3274" s="60">
        <v>320510</v>
      </c>
      <c r="D3274" s="107" t="s">
        <v>245</v>
      </c>
      <c r="E3274" s="62">
        <v>727</v>
      </c>
      <c r="F3274" s="62">
        <v>693</v>
      </c>
      <c r="G3274" s="100">
        <v>34</v>
      </c>
    </row>
    <row r="3275" spans="1:7" ht="18" customHeight="1" x14ac:dyDescent="0.25">
      <c r="A3275" s="59">
        <f t="shared" si="51"/>
        <v>45078</v>
      </c>
      <c r="B3275" s="60" t="s">
        <v>26</v>
      </c>
      <c r="C3275" s="60">
        <v>320515</v>
      </c>
      <c r="D3275" s="107" t="s">
        <v>246</v>
      </c>
      <c r="E3275" s="62">
        <v>23</v>
      </c>
      <c r="F3275" s="62">
        <v>15</v>
      </c>
      <c r="G3275" s="100">
        <v>8</v>
      </c>
    </row>
    <row r="3276" spans="1:7" ht="18" customHeight="1" x14ac:dyDescent="0.25">
      <c r="A3276" s="59">
        <f t="shared" si="51"/>
        <v>45078</v>
      </c>
      <c r="B3276" s="60" t="s">
        <v>26</v>
      </c>
      <c r="C3276" s="60">
        <v>320517</v>
      </c>
      <c r="D3276" s="107" t="s">
        <v>247</v>
      </c>
      <c r="E3276" s="62">
        <v>131</v>
      </c>
      <c r="F3276" s="62">
        <v>810</v>
      </c>
      <c r="G3276" s="100">
        <v>-679</v>
      </c>
    </row>
    <row r="3277" spans="1:7" ht="18" customHeight="1" x14ac:dyDescent="0.25">
      <c r="A3277" s="59">
        <f t="shared" si="51"/>
        <v>45078</v>
      </c>
      <c r="B3277" s="60" t="s">
        <v>26</v>
      </c>
      <c r="C3277" s="60">
        <v>320520</v>
      </c>
      <c r="D3277" s="107" t="s">
        <v>248</v>
      </c>
      <c r="E3277" s="62">
        <v>5651</v>
      </c>
      <c r="F3277" s="62">
        <v>5018</v>
      </c>
      <c r="G3277" s="100">
        <v>633</v>
      </c>
    </row>
    <row r="3278" spans="1:7" ht="18" customHeight="1" x14ac:dyDescent="0.25">
      <c r="A3278" s="59">
        <f t="shared" si="51"/>
        <v>45078</v>
      </c>
      <c r="B3278" s="60" t="s">
        <v>26</v>
      </c>
      <c r="C3278" s="60">
        <v>320530</v>
      </c>
      <c r="D3278" s="107" t="s">
        <v>249</v>
      </c>
      <c r="E3278" s="62">
        <v>6875</v>
      </c>
      <c r="F3278" s="62">
        <v>5806</v>
      </c>
      <c r="G3278" s="100">
        <v>1069</v>
      </c>
    </row>
    <row r="3279" spans="1:7" ht="18" customHeight="1" x14ac:dyDescent="0.25">
      <c r="A3279" s="59">
        <f t="shared" si="51"/>
        <v>45108</v>
      </c>
      <c r="B3279" s="60" t="s">
        <v>26</v>
      </c>
      <c r="C3279" s="60">
        <v>320010</v>
      </c>
      <c r="D3279" s="107" t="s">
        <v>172</v>
      </c>
      <c r="E3279" s="62">
        <v>98</v>
      </c>
      <c r="F3279" s="62">
        <v>117</v>
      </c>
      <c r="G3279" s="100">
        <v>-19</v>
      </c>
    </row>
    <row r="3280" spans="1:7" ht="18" customHeight="1" x14ac:dyDescent="0.25">
      <c r="A3280" s="59">
        <f t="shared" si="51"/>
        <v>45108</v>
      </c>
      <c r="B3280" s="60" t="s">
        <v>26</v>
      </c>
      <c r="C3280" s="60">
        <v>320013</v>
      </c>
      <c r="D3280" s="107" t="s">
        <v>173</v>
      </c>
      <c r="E3280" s="62">
        <v>34</v>
      </c>
      <c r="F3280" s="62">
        <v>39</v>
      </c>
      <c r="G3280" s="100">
        <v>-5</v>
      </c>
    </row>
    <row r="3281" spans="1:7" ht="18" customHeight="1" x14ac:dyDescent="0.25">
      <c r="A3281" s="59">
        <f t="shared" si="51"/>
        <v>45108</v>
      </c>
      <c r="B3281" s="60" t="s">
        <v>26</v>
      </c>
      <c r="C3281" s="60">
        <v>320016</v>
      </c>
      <c r="D3281" s="107" t="s">
        <v>174</v>
      </c>
      <c r="E3281" s="62">
        <v>25</v>
      </c>
      <c r="F3281" s="62">
        <v>19</v>
      </c>
      <c r="G3281" s="100">
        <v>6</v>
      </c>
    </row>
    <row r="3282" spans="1:7" ht="18" customHeight="1" x14ac:dyDescent="0.25">
      <c r="A3282" s="59">
        <f t="shared" si="51"/>
        <v>45108</v>
      </c>
      <c r="B3282" s="60" t="s">
        <v>26</v>
      </c>
      <c r="C3282" s="60">
        <v>320020</v>
      </c>
      <c r="D3282" s="107" t="s">
        <v>175</v>
      </c>
      <c r="E3282" s="62">
        <v>84</v>
      </c>
      <c r="F3282" s="62">
        <v>81</v>
      </c>
      <c r="G3282" s="100">
        <v>3</v>
      </c>
    </row>
    <row r="3283" spans="1:7" ht="18" customHeight="1" x14ac:dyDescent="0.25">
      <c r="A3283" s="59">
        <f t="shared" si="51"/>
        <v>45108</v>
      </c>
      <c r="B3283" s="60" t="s">
        <v>26</v>
      </c>
      <c r="C3283" s="60">
        <v>320030</v>
      </c>
      <c r="D3283" s="107" t="s">
        <v>176</v>
      </c>
      <c r="E3283" s="62">
        <v>161</v>
      </c>
      <c r="F3283" s="62">
        <v>130</v>
      </c>
      <c r="G3283" s="100">
        <v>31</v>
      </c>
    </row>
    <row r="3284" spans="1:7" ht="18" customHeight="1" x14ac:dyDescent="0.25">
      <c r="A3284" s="59">
        <f t="shared" si="51"/>
        <v>45108</v>
      </c>
      <c r="B3284" s="60" t="s">
        <v>26</v>
      </c>
      <c r="C3284" s="60">
        <v>320035</v>
      </c>
      <c r="D3284" s="107" t="s">
        <v>177</v>
      </c>
      <c r="E3284" s="62">
        <v>12</v>
      </c>
      <c r="F3284" s="62">
        <v>25</v>
      </c>
      <c r="G3284" s="100">
        <v>-13</v>
      </c>
    </row>
    <row r="3285" spans="1:7" ht="18" customHeight="1" x14ac:dyDescent="0.25">
      <c r="A3285" s="59">
        <f t="shared" si="51"/>
        <v>45108</v>
      </c>
      <c r="B3285" s="60" t="s">
        <v>26</v>
      </c>
      <c r="C3285" s="60">
        <v>320040</v>
      </c>
      <c r="D3285" s="107" t="s">
        <v>178</v>
      </c>
      <c r="E3285" s="62">
        <v>200</v>
      </c>
      <c r="F3285" s="62">
        <v>167</v>
      </c>
      <c r="G3285" s="100">
        <v>33</v>
      </c>
    </row>
    <row r="3286" spans="1:7" ht="18" customHeight="1" x14ac:dyDescent="0.25">
      <c r="A3286" s="59">
        <f t="shared" si="51"/>
        <v>45108</v>
      </c>
      <c r="B3286" s="60" t="s">
        <v>26</v>
      </c>
      <c r="C3286" s="60">
        <v>320050</v>
      </c>
      <c r="D3286" s="107" t="s">
        <v>179</v>
      </c>
      <c r="E3286" s="62">
        <v>19</v>
      </c>
      <c r="F3286" s="62">
        <v>9</v>
      </c>
      <c r="G3286" s="100">
        <v>10</v>
      </c>
    </row>
    <row r="3287" spans="1:7" ht="18" customHeight="1" x14ac:dyDescent="0.25">
      <c r="A3287" s="59">
        <f t="shared" si="51"/>
        <v>45108</v>
      </c>
      <c r="B3287" s="60" t="s">
        <v>26</v>
      </c>
      <c r="C3287" s="60">
        <v>320060</v>
      </c>
      <c r="D3287" s="107" t="s">
        <v>180</v>
      </c>
      <c r="E3287" s="62">
        <v>2394</v>
      </c>
      <c r="F3287" s="62">
        <v>2396</v>
      </c>
      <c r="G3287" s="100">
        <v>-2</v>
      </c>
    </row>
    <row r="3288" spans="1:7" ht="18" customHeight="1" x14ac:dyDescent="0.25">
      <c r="A3288" s="59">
        <f t="shared" si="51"/>
        <v>45108</v>
      </c>
      <c r="B3288" s="60" t="s">
        <v>26</v>
      </c>
      <c r="C3288" s="60">
        <v>320070</v>
      </c>
      <c r="D3288" s="107" t="s">
        <v>181</v>
      </c>
      <c r="E3288" s="62">
        <v>110</v>
      </c>
      <c r="F3288" s="62">
        <v>74</v>
      </c>
      <c r="G3288" s="100">
        <v>36</v>
      </c>
    </row>
    <row r="3289" spans="1:7" ht="18" customHeight="1" x14ac:dyDescent="0.25">
      <c r="A3289" s="59">
        <f t="shared" si="51"/>
        <v>45108</v>
      </c>
      <c r="B3289" s="60" t="s">
        <v>26</v>
      </c>
      <c r="C3289" s="60">
        <v>320080</v>
      </c>
      <c r="D3289" s="107" t="s">
        <v>182</v>
      </c>
      <c r="E3289" s="62">
        <v>171</v>
      </c>
      <c r="F3289" s="62">
        <v>175</v>
      </c>
      <c r="G3289" s="100">
        <v>-4</v>
      </c>
    </row>
    <row r="3290" spans="1:7" ht="18" customHeight="1" x14ac:dyDescent="0.25">
      <c r="A3290" s="59">
        <f t="shared" si="51"/>
        <v>45108</v>
      </c>
      <c r="B3290" s="60" t="s">
        <v>26</v>
      </c>
      <c r="C3290" s="60">
        <v>320090</v>
      </c>
      <c r="D3290" s="107" t="s">
        <v>183</v>
      </c>
      <c r="E3290" s="62">
        <v>296</v>
      </c>
      <c r="F3290" s="62">
        <v>294</v>
      </c>
      <c r="G3290" s="100">
        <v>2</v>
      </c>
    </row>
    <row r="3291" spans="1:7" ht="18" customHeight="1" x14ac:dyDescent="0.25">
      <c r="A3291" s="59">
        <f t="shared" si="51"/>
        <v>45108</v>
      </c>
      <c r="B3291" s="60" t="s">
        <v>26</v>
      </c>
      <c r="C3291" s="60">
        <v>320100</v>
      </c>
      <c r="D3291" s="107" t="s">
        <v>184</v>
      </c>
      <c r="E3291" s="62">
        <v>113</v>
      </c>
      <c r="F3291" s="62">
        <v>195</v>
      </c>
      <c r="G3291" s="100">
        <v>-82</v>
      </c>
    </row>
    <row r="3292" spans="1:7" ht="18" customHeight="1" x14ac:dyDescent="0.25">
      <c r="A3292" s="59">
        <f t="shared" si="51"/>
        <v>45108</v>
      </c>
      <c r="B3292" s="60" t="s">
        <v>26</v>
      </c>
      <c r="C3292" s="60">
        <v>320110</v>
      </c>
      <c r="D3292" s="107" t="s">
        <v>185</v>
      </c>
      <c r="E3292" s="62">
        <v>65</v>
      </c>
      <c r="F3292" s="62">
        <v>55</v>
      </c>
      <c r="G3292" s="100">
        <v>10</v>
      </c>
    </row>
    <row r="3293" spans="1:7" ht="18" customHeight="1" x14ac:dyDescent="0.25">
      <c r="A3293" s="59">
        <f t="shared" si="51"/>
        <v>45108</v>
      </c>
      <c r="B3293" s="60" t="s">
        <v>26</v>
      </c>
      <c r="C3293" s="60">
        <v>320115</v>
      </c>
      <c r="D3293" s="107" t="s">
        <v>186</v>
      </c>
      <c r="E3293" s="62">
        <v>29</v>
      </c>
      <c r="F3293" s="62">
        <v>54</v>
      </c>
      <c r="G3293" s="100">
        <v>-25</v>
      </c>
    </row>
    <row r="3294" spans="1:7" ht="18" customHeight="1" x14ac:dyDescent="0.25">
      <c r="A3294" s="59">
        <f t="shared" si="51"/>
        <v>45108</v>
      </c>
      <c r="B3294" s="60" t="s">
        <v>26</v>
      </c>
      <c r="C3294" s="60">
        <v>320120</v>
      </c>
      <c r="D3294" s="107" t="s">
        <v>187</v>
      </c>
      <c r="E3294" s="62">
        <v>1589</v>
      </c>
      <c r="F3294" s="62">
        <v>1531</v>
      </c>
      <c r="G3294" s="100">
        <v>58</v>
      </c>
    </row>
    <row r="3295" spans="1:7" ht="18" customHeight="1" x14ac:dyDescent="0.25">
      <c r="A3295" s="59">
        <f t="shared" si="51"/>
        <v>45108</v>
      </c>
      <c r="B3295" s="60" t="s">
        <v>26</v>
      </c>
      <c r="C3295" s="60">
        <v>320130</v>
      </c>
      <c r="D3295" s="107" t="s">
        <v>188</v>
      </c>
      <c r="E3295" s="62">
        <v>3346</v>
      </c>
      <c r="F3295" s="62">
        <v>2702</v>
      </c>
      <c r="G3295" s="100">
        <v>644</v>
      </c>
    </row>
    <row r="3296" spans="1:7" ht="18" customHeight="1" x14ac:dyDescent="0.25">
      <c r="A3296" s="59">
        <f t="shared" si="51"/>
        <v>45108</v>
      </c>
      <c r="B3296" s="60" t="s">
        <v>26</v>
      </c>
      <c r="C3296" s="60">
        <v>320140</v>
      </c>
      <c r="D3296" s="107" t="s">
        <v>189</v>
      </c>
      <c r="E3296" s="62">
        <v>311</v>
      </c>
      <c r="F3296" s="62">
        <v>239</v>
      </c>
      <c r="G3296" s="100">
        <v>72</v>
      </c>
    </row>
    <row r="3297" spans="1:7" ht="18" customHeight="1" x14ac:dyDescent="0.25">
      <c r="A3297" s="59">
        <f t="shared" si="51"/>
        <v>45108</v>
      </c>
      <c r="B3297" s="60" t="s">
        <v>26</v>
      </c>
      <c r="C3297" s="60">
        <v>320150</v>
      </c>
      <c r="D3297" s="107" t="s">
        <v>190</v>
      </c>
      <c r="E3297" s="62">
        <v>1401</v>
      </c>
      <c r="F3297" s="62">
        <v>1198</v>
      </c>
      <c r="G3297" s="100">
        <v>203</v>
      </c>
    </row>
    <row r="3298" spans="1:7" ht="18" customHeight="1" x14ac:dyDescent="0.25">
      <c r="A3298" s="59">
        <f t="shared" si="51"/>
        <v>45108</v>
      </c>
      <c r="B3298" s="60" t="s">
        <v>26</v>
      </c>
      <c r="C3298" s="60">
        <v>320160</v>
      </c>
      <c r="D3298" s="107" t="s">
        <v>191</v>
      </c>
      <c r="E3298" s="62">
        <v>111</v>
      </c>
      <c r="F3298" s="62">
        <v>178</v>
      </c>
      <c r="G3298" s="100">
        <v>-67</v>
      </c>
    </row>
    <row r="3299" spans="1:7" ht="18" customHeight="1" x14ac:dyDescent="0.25">
      <c r="A3299" s="59">
        <f t="shared" si="51"/>
        <v>45108</v>
      </c>
      <c r="B3299" s="60" t="s">
        <v>26</v>
      </c>
      <c r="C3299" s="60">
        <v>320170</v>
      </c>
      <c r="D3299" s="107" t="s">
        <v>192</v>
      </c>
      <c r="E3299" s="62">
        <v>63</v>
      </c>
      <c r="F3299" s="62">
        <v>45</v>
      </c>
      <c r="G3299" s="100">
        <v>18</v>
      </c>
    </row>
    <row r="3300" spans="1:7" ht="18" customHeight="1" x14ac:dyDescent="0.25">
      <c r="A3300" s="59">
        <f t="shared" si="51"/>
        <v>45108</v>
      </c>
      <c r="B3300" s="60" t="s">
        <v>26</v>
      </c>
      <c r="C3300" s="60">
        <v>320180</v>
      </c>
      <c r="D3300" s="107" t="s">
        <v>193</v>
      </c>
      <c r="E3300" s="62">
        <v>17</v>
      </c>
      <c r="F3300" s="62">
        <v>10</v>
      </c>
      <c r="G3300" s="100">
        <v>7</v>
      </c>
    </row>
    <row r="3301" spans="1:7" ht="18" customHeight="1" x14ac:dyDescent="0.25">
      <c r="A3301" s="59">
        <f t="shared" si="51"/>
        <v>45108</v>
      </c>
      <c r="B3301" s="60" t="s">
        <v>26</v>
      </c>
      <c r="C3301" s="60">
        <v>320190</v>
      </c>
      <c r="D3301" s="107" t="s">
        <v>194</v>
      </c>
      <c r="E3301" s="62">
        <v>326</v>
      </c>
      <c r="F3301" s="62">
        <v>221</v>
      </c>
      <c r="G3301" s="100">
        <v>105</v>
      </c>
    </row>
    <row r="3302" spans="1:7" ht="18" customHeight="1" x14ac:dyDescent="0.25">
      <c r="A3302" s="59">
        <f t="shared" si="51"/>
        <v>45108</v>
      </c>
      <c r="B3302" s="60" t="s">
        <v>26</v>
      </c>
      <c r="C3302" s="60">
        <v>320200</v>
      </c>
      <c r="D3302" s="107" t="s">
        <v>195</v>
      </c>
      <c r="E3302" s="62">
        <v>45</v>
      </c>
      <c r="F3302" s="62">
        <v>28</v>
      </c>
      <c r="G3302" s="100">
        <v>17</v>
      </c>
    </row>
    <row r="3303" spans="1:7" ht="18" customHeight="1" x14ac:dyDescent="0.25">
      <c r="A3303" s="59">
        <f t="shared" si="51"/>
        <v>45108</v>
      </c>
      <c r="B3303" s="60" t="s">
        <v>26</v>
      </c>
      <c r="C3303" s="60">
        <v>320210</v>
      </c>
      <c r="D3303" s="107" t="s">
        <v>196</v>
      </c>
      <c r="E3303" s="62">
        <v>88</v>
      </c>
      <c r="F3303" s="62">
        <v>64</v>
      </c>
      <c r="G3303" s="100">
        <v>24</v>
      </c>
    </row>
    <row r="3304" spans="1:7" ht="18" customHeight="1" x14ac:dyDescent="0.25">
      <c r="A3304" s="59">
        <f t="shared" si="51"/>
        <v>45108</v>
      </c>
      <c r="B3304" s="60" t="s">
        <v>26</v>
      </c>
      <c r="C3304" s="60">
        <v>320220</v>
      </c>
      <c r="D3304" s="107" t="s">
        <v>197</v>
      </c>
      <c r="E3304" s="62">
        <v>106</v>
      </c>
      <c r="F3304" s="62">
        <v>113</v>
      </c>
      <c r="G3304" s="100">
        <v>-7</v>
      </c>
    </row>
    <row r="3305" spans="1:7" ht="18" customHeight="1" x14ac:dyDescent="0.25">
      <c r="A3305" s="59">
        <f t="shared" si="51"/>
        <v>45108</v>
      </c>
      <c r="B3305" s="60" t="s">
        <v>26</v>
      </c>
      <c r="C3305" s="60">
        <v>320225</v>
      </c>
      <c r="D3305" s="107" t="s">
        <v>198</v>
      </c>
      <c r="E3305" s="62">
        <v>48</v>
      </c>
      <c r="F3305" s="62">
        <v>71</v>
      </c>
      <c r="G3305" s="100">
        <v>-23</v>
      </c>
    </row>
    <row r="3306" spans="1:7" ht="18" customHeight="1" x14ac:dyDescent="0.25">
      <c r="A3306" s="59">
        <f t="shared" si="51"/>
        <v>45108</v>
      </c>
      <c r="B3306" s="60" t="s">
        <v>26</v>
      </c>
      <c r="C3306" s="60">
        <v>320230</v>
      </c>
      <c r="D3306" s="107" t="s">
        <v>199</v>
      </c>
      <c r="E3306" s="62">
        <v>141</v>
      </c>
      <c r="F3306" s="62">
        <v>99</v>
      </c>
      <c r="G3306" s="100">
        <v>42</v>
      </c>
    </row>
    <row r="3307" spans="1:7" ht="18" customHeight="1" x14ac:dyDescent="0.25">
      <c r="A3307" s="59">
        <f t="shared" si="51"/>
        <v>45108</v>
      </c>
      <c r="B3307" s="60" t="s">
        <v>26</v>
      </c>
      <c r="C3307" s="60">
        <v>320240</v>
      </c>
      <c r="D3307" s="107" t="s">
        <v>200</v>
      </c>
      <c r="E3307" s="62">
        <v>925</v>
      </c>
      <c r="F3307" s="62">
        <v>884</v>
      </c>
      <c r="G3307" s="100">
        <v>41</v>
      </c>
    </row>
    <row r="3308" spans="1:7" ht="18" customHeight="1" x14ac:dyDescent="0.25">
      <c r="A3308" s="59">
        <f t="shared" si="51"/>
        <v>45108</v>
      </c>
      <c r="B3308" s="60" t="s">
        <v>26</v>
      </c>
      <c r="C3308" s="60">
        <v>320245</v>
      </c>
      <c r="D3308" s="107" t="s">
        <v>201</v>
      </c>
      <c r="E3308" s="62">
        <v>77</v>
      </c>
      <c r="F3308" s="62">
        <v>88</v>
      </c>
      <c r="G3308" s="100">
        <v>-11</v>
      </c>
    </row>
    <row r="3309" spans="1:7" ht="18" customHeight="1" x14ac:dyDescent="0.25">
      <c r="A3309" s="59">
        <f t="shared" si="51"/>
        <v>45108</v>
      </c>
      <c r="B3309" s="60" t="s">
        <v>26</v>
      </c>
      <c r="C3309" s="60">
        <v>320250</v>
      </c>
      <c r="D3309" s="107" t="s">
        <v>202</v>
      </c>
      <c r="E3309" s="62">
        <v>319</v>
      </c>
      <c r="F3309" s="62">
        <v>147</v>
      </c>
      <c r="G3309" s="100">
        <v>172</v>
      </c>
    </row>
    <row r="3310" spans="1:7" ht="18" customHeight="1" x14ac:dyDescent="0.25">
      <c r="A3310" s="59">
        <f t="shared" si="51"/>
        <v>45108</v>
      </c>
      <c r="B3310" s="60" t="s">
        <v>26</v>
      </c>
      <c r="C3310" s="60">
        <v>320255</v>
      </c>
      <c r="D3310" s="107" t="s">
        <v>203</v>
      </c>
      <c r="E3310" s="62">
        <v>25</v>
      </c>
      <c r="F3310" s="62">
        <v>12</v>
      </c>
      <c r="G3310" s="100">
        <v>13</v>
      </c>
    </row>
    <row r="3311" spans="1:7" ht="18" customHeight="1" x14ac:dyDescent="0.25">
      <c r="A3311" s="59">
        <f t="shared" si="51"/>
        <v>45108</v>
      </c>
      <c r="B3311" s="60" t="s">
        <v>26</v>
      </c>
      <c r="C3311" s="60">
        <v>320260</v>
      </c>
      <c r="D3311" s="107" t="s">
        <v>204</v>
      </c>
      <c r="E3311" s="62">
        <v>89</v>
      </c>
      <c r="F3311" s="62">
        <v>102</v>
      </c>
      <c r="G3311" s="100">
        <v>-13</v>
      </c>
    </row>
    <row r="3312" spans="1:7" ht="18" customHeight="1" x14ac:dyDescent="0.25">
      <c r="A3312" s="59">
        <f t="shared" si="51"/>
        <v>45108</v>
      </c>
      <c r="B3312" s="60" t="s">
        <v>26</v>
      </c>
      <c r="C3312" s="60">
        <v>320265</v>
      </c>
      <c r="D3312" s="107" t="s">
        <v>205</v>
      </c>
      <c r="E3312" s="62">
        <v>34</v>
      </c>
      <c r="F3312" s="62">
        <v>26</v>
      </c>
      <c r="G3312" s="100">
        <v>8</v>
      </c>
    </row>
    <row r="3313" spans="1:7" ht="18" customHeight="1" x14ac:dyDescent="0.25">
      <c r="A3313" s="59">
        <f t="shared" si="51"/>
        <v>45108</v>
      </c>
      <c r="B3313" s="60" t="s">
        <v>26</v>
      </c>
      <c r="C3313" s="60">
        <v>320270</v>
      </c>
      <c r="D3313" s="107" t="s">
        <v>206</v>
      </c>
      <c r="E3313" s="62">
        <v>50</v>
      </c>
      <c r="F3313" s="62">
        <v>44</v>
      </c>
      <c r="G3313" s="100">
        <v>6</v>
      </c>
    </row>
    <row r="3314" spans="1:7" ht="18" customHeight="1" x14ac:dyDescent="0.25">
      <c r="A3314" s="59">
        <f t="shared" si="51"/>
        <v>45108</v>
      </c>
      <c r="B3314" s="60" t="s">
        <v>26</v>
      </c>
      <c r="C3314" s="60">
        <v>320280</v>
      </c>
      <c r="D3314" s="107" t="s">
        <v>207</v>
      </c>
      <c r="E3314" s="62">
        <v>264</v>
      </c>
      <c r="F3314" s="62">
        <v>215</v>
      </c>
      <c r="G3314" s="100">
        <v>49</v>
      </c>
    </row>
    <row r="3315" spans="1:7" ht="18" customHeight="1" x14ac:dyDescent="0.25">
      <c r="A3315" s="59">
        <f t="shared" si="51"/>
        <v>45108</v>
      </c>
      <c r="B3315" s="60" t="s">
        <v>26</v>
      </c>
      <c r="C3315" s="60">
        <v>320290</v>
      </c>
      <c r="D3315" s="107" t="s">
        <v>208</v>
      </c>
      <c r="E3315" s="62">
        <v>42</v>
      </c>
      <c r="F3315" s="62">
        <v>30</v>
      </c>
      <c r="G3315" s="100">
        <v>12</v>
      </c>
    </row>
    <row r="3316" spans="1:7" ht="18" customHeight="1" x14ac:dyDescent="0.25">
      <c r="A3316" s="59">
        <f t="shared" si="51"/>
        <v>45108</v>
      </c>
      <c r="B3316" s="60" t="s">
        <v>26</v>
      </c>
      <c r="C3316" s="60">
        <v>320300</v>
      </c>
      <c r="D3316" s="107" t="s">
        <v>209</v>
      </c>
      <c r="E3316" s="62">
        <v>162</v>
      </c>
      <c r="F3316" s="62">
        <v>103</v>
      </c>
      <c r="G3316" s="100">
        <v>59</v>
      </c>
    </row>
    <row r="3317" spans="1:7" ht="18" customHeight="1" x14ac:dyDescent="0.25">
      <c r="A3317" s="59">
        <f t="shared" si="51"/>
        <v>45108</v>
      </c>
      <c r="B3317" s="60" t="s">
        <v>26</v>
      </c>
      <c r="C3317" s="60">
        <v>320305</v>
      </c>
      <c r="D3317" s="107" t="s">
        <v>210</v>
      </c>
      <c r="E3317" s="62">
        <v>144</v>
      </c>
      <c r="F3317" s="62">
        <v>714</v>
      </c>
      <c r="G3317" s="100">
        <v>-570</v>
      </c>
    </row>
    <row r="3318" spans="1:7" ht="18" customHeight="1" x14ac:dyDescent="0.25">
      <c r="A3318" s="59">
        <f t="shared" si="51"/>
        <v>45108</v>
      </c>
      <c r="B3318" s="60" t="s">
        <v>26</v>
      </c>
      <c r="C3318" s="60">
        <v>320310</v>
      </c>
      <c r="D3318" s="107" t="s">
        <v>211</v>
      </c>
      <c r="E3318" s="62">
        <v>21</v>
      </c>
      <c r="F3318" s="62">
        <v>10</v>
      </c>
      <c r="G3318" s="100">
        <v>11</v>
      </c>
    </row>
    <row r="3319" spans="1:7" ht="18" customHeight="1" x14ac:dyDescent="0.25">
      <c r="A3319" s="59">
        <f t="shared" si="51"/>
        <v>45108</v>
      </c>
      <c r="B3319" s="60" t="s">
        <v>26</v>
      </c>
      <c r="C3319" s="60">
        <v>320313</v>
      </c>
      <c r="D3319" s="107" t="s">
        <v>212</v>
      </c>
      <c r="E3319" s="62">
        <v>266</v>
      </c>
      <c r="F3319" s="62">
        <v>216</v>
      </c>
      <c r="G3319" s="100">
        <v>50</v>
      </c>
    </row>
    <row r="3320" spans="1:7" ht="18" customHeight="1" x14ac:dyDescent="0.25">
      <c r="A3320" s="59">
        <f t="shared" si="51"/>
        <v>45108</v>
      </c>
      <c r="B3320" s="60" t="s">
        <v>26</v>
      </c>
      <c r="C3320" s="60">
        <v>320316</v>
      </c>
      <c r="D3320" s="107" t="s">
        <v>213</v>
      </c>
      <c r="E3320" s="62">
        <v>24</v>
      </c>
      <c r="F3320" s="62">
        <v>19</v>
      </c>
      <c r="G3320" s="100">
        <v>5</v>
      </c>
    </row>
    <row r="3321" spans="1:7" ht="18" customHeight="1" x14ac:dyDescent="0.25">
      <c r="A3321" s="59">
        <f t="shared" si="51"/>
        <v>45108</v>
      </c>
      <c r="B3321" s="60" t="s">
        <v>26</v>
      </c>
      <c r="C3321" s="60">
        <v>320320</v>
      </c>
      <c r="D3321" s="107" t="s">
        <v>214</v>
      </c>
      <c r="E3321" s="62">
        <v>2303</v>
      </c>
      <c r="F3321" s="62">
        <v>2843</v>
      </c>
      <c r="G3321" s="100">
        <v>-540</v>
      </c>
    </row>
    <row r="3322" spans="1:7" ht="18" customHeight="1" x14ac:dyDescent="0.25">
      <c r="A3322" s="59">
        <f t="shared" si="51"/>
        <v>45108</v>
      </c>
      <c r="B3322" s="60" t="s">
        <v>26</v>
      </c>
      <c r="C3322" s="60">
        <v>320330</v>
      </c>
      <c r="D3322" s="107" t="s">
        <v>215</v>
      </c>
      <c r="E3322" s="62">
        <v>21</v>
      </c>
      <c r="F3322" s="62">
        <v>28</v>
      </c>
      <c r="G3322" s="100">
        <v>-7</v>
      </c>
    </row>
    <row r="3323" spans="1:7" ht="18" customHeight="1" x14ac:dyDescent="0.25">
      <c r="A3323" s="59">
        <f t="shared" si="51"/>
        <v>45108</v>
      </c>
      <c r="B3323" s="60" t="s">
        <v>26</v>
      </c>
      <c r="C3323" s="60">
        <v>320332</v>
      </c>
      <c r="D3323" s="107" t="s">
        <v>216</v>
      </c>
      <c r="E3323" s="62">
        <v>322</v>
      </c>
      <c r="F3323" s="62">
        <v>224</v>
      </c>
      <c r="G3323" s="100">
        <v>98</v>
      </c>
    </row>
    <row r="3324" spans="1:7" ht="18" customHeight="1" x14ac:dyDescent="0.25">
      <c r="A3324" s="59">
        <f t="shared" si="51"/>
        <v>45108</v>
      </c>
      <c r="B3324" s="60" t="s">
        <v>26</v>
      </c>
      <c r="C3324" s="60">
        <v>320334</v>
      </c>
      <c r="D3324" s="107" t="s">
        <v>217</v>
      </c>
      <c r="E3324" s="62">
        <v>236</v>
      </c>
      <c r="F3324" s="62">
        <v>198</v>
      </c>
      <c r="G3324" s="100">
        <v>38</v>
      </c>
    </row>
    <row r="3325" spans="1:7" ht="18" customHeight="1" x14ac:dyDescent="0.25">
      <c r="A3325" s="59">
        <f t="shared" si="51"/>
        <v>45108</v>
      </c>
      <c r="B3325" s="60" t="s">
        <v>26</v>
      </c>
      <c r="C3325" s="60">
        <v>320335</v>
      </c>
      <c r="D3325" s="107" t="s">
        <v>218</v>
      </c>
      <c r="E3325" s="62">
        <v>76</v>
      </c>
      <c r="F3325" s="62">
        <v>128</v>
      </c>
      <c r="G3325" s="100">
        <v>-52</v>
      </c>
    </row>
    <row r="3326" spans="1:7" ht="18" customHeight="1" x14ac:dyDescent="0.25">
      <c r="A3326" s="59">
        <f t="shared" si="51"/>
        <v>45108</v>
      </c>
      <c r="B3326" s="60" t="s">
        <v>26</v>
      </c>
      <c r="C3326" s="60">
        <v>320340</v>
      </c>
      <c r="D3326" s="107" t="s">
        <v>219</v>
      </c>
      <c r="E3326" s="62">
        <v>91</v>
      </c>
      <c r="F3326" s="62">
        <v>53</v>
      </c>
      <c r="G3326" s="100">
        <v>38</v>
      </c>
    </row>
    <row r="3327" spans="1:7" ht="18" customHeight="1" x14ac:dyDescent="0.25">
      <c r="A3327" s="59">
        <f t="shared" si="51"/>
        <v>45108</v>
      </c>
      <c r="B3327" s="60" t="s">
        <v>26</v>
      </c>
      <c r="C3327" s="60">
        <v>320350</v>
      </c>
      <c r="D3327" s="107" t="s">
        <v>220</v>
      </c>
      <c r="E3327" s="62">
        <v>104</v>
      </c>
      <c r="F3327" s="62">
        <v>133</v>
      </c>
      <c r="G3327" s="100">
        <v>-29</v>
      </c>
    </row>
    <row r="3328" spans="1:7" ht="18" customHeight="1" x14ac:dyDescent="0.25">
      <c r="A3328" s="59">
        <f t="shared" si="51"/>
        <v>45108</v>
      </c>
      <c r="B3328" s="60" t="s">
        <v>26</v>
      </c>
      <c r="C3328" s="60">
        <v>320360</v>
      </c>
      <c r="D3328" s="107" t="s">
        <v>221</v>
      </c>
      <c r="E3328" s="62">
        <v>19</v>
      </c>
      <c r="F3328" s="62">
        <v>13</v>
      </c>
      <c r="G3328" s="100">
        <v>6</v>
      </c>
    </row>
    <row r="3329" spans="1:7" ht="18" customHeight="1" x14ac:dyDescent="0.25">
      <c r="A3329" s="59">
        <f t="shared" si="51"/>
        <v>45108</v>
      </c>
      <c r="B3329" s="60" t="s">
        <v>26</v>
      </c>
      <c r="C3329" s="60">
        <v>320370</v>
      </c>
      <c r="D3329" s="107" t="s">
        <v>222</v>
      </c>
      <c r="E3329" s="62">
        <v>49</v>
      </c>
      <c r="F3329" s="62">
        <v>43</v>
      </c>
      <c r="G3329" s="100">
        <v>6</v>
      </c>
    </row>
    <row r="3330" spans="1:7" ht="18" customHeight="1" x14ac:dyDescent="0.25">
      <c r="A3330" s="59">
        <f t="shared" si="51"/>
        <v>45108</v>
      </c>
      <c r="B3330" s="60" t="s">
        <v>26</v>
      </c>
      <c r="C3330" s="60">
        <v>320380</v>
      </c>
      <c r="D3330" s="107" t="s">
        <v>223</v>
      </c>
      <c r="E3330" s="62">
        <v>23</v>
      </c>
      <c r="F3330" s="62">
        <v>20</v>
      </c>
      <c r="G3330" s="100">
        <v>3</v>
      </c>
    </row>
    <row r="3331" spans="1:7" ht="18" customHeight="1" x14ac:dyDescent="0.25">
      <c r="A3331" s="59">
        <f t="shared" ref="A3331:A3394" si="52">IF(B3331&lt;&gt;"",DATE(2020,INT((ROW(A3329)-1)/78)+1,1),"")</f>
        <v>45108</v>
      </c>
      <c r="B3331" s="60" t="s">
        <v>26</v>
      </c>
      <c r="C3331" s="60">
        <v>320390</v>
      </c>
      <c r="D3331" s="107" t="s">
        <v>224</v>
      </c>
      <c r="E3331" s="62">
        <v>435</v>
      </c>
      <c r="F3331" s="62">
        <v>487</v>
      </c>
      <c r="G3331" s="100">
        <v>-52</v>
      </c>
    </row>
    <row r="3332" spans="1:7" ht="18" customHeight="1" x14ac:dyDescent="0.25">
      <c r="A3332" s="59">
        <f t="shared" si="52"/>
        <v>45108</v>
      </c>
      <c r="B3332" s="60" t="s">
        <v>26</v>
      </c>
      <c r="C3332" s="60">
        <v>320400</v>
      </c>
      <c r="D3332" s="107" t="s">
        <v>225</v>
      </c>
      <c r="E3332" s="62">
        <v>47</v>
      </c>
      <c r="F3332" s="62">
        <v>40</v>
      </c>
      <c r="G3332" s="100">
        <v>7</v>
      </c>
    </row>
    <row r="3333" spans="1:7" ht="18" customHeight="1" x14ac:dyDescent="0.25">
      <c r="A3333" s="59">
        <f t="shared" si="52"/>
        <v>45108</v>
      </c>
      <c r="B3333" s="60" t="s">
        <v>26</v>
      </c>
      <c r="C3333" s="60">
        <v>320405</v>
      </c>
      <c r="D3333" s="107" t="s">
        <v>226</v>
      </c>
      <c r="E3333" s="62">
        <v>187</v>
      </c>
      <c r="F3333" s="62">
        <v>132</v>
      </c>
      <c r="G3333" s="100">
        <v>55</v>
      </c>
    </row>
    <row r="3334" spans="1:7" ht="18" customHeight="1" x14ac:dyDescent="0.25">
      <c r="A3334" s="59">
        <f t="shared" si="52"/>
        <v>45108</v>
      </c>
      <c r="B3334" s="60" t="s">
        <v>26</v>
      </c>
      <c r="C3334" s="60">
        <v>320410</v>
      </c>
      <c r="D3334" s="107" t="s">
        <v>227</v>
      </c>
      <c r="E3334" s="62">
        <v>185</v>
      </c>
      <c r="F3334" s="62">
        <v>229</v>
      </c>
      <c r="G3334" s="100">
        <v>-44</v>
      </c>
    </row>
    <row r="3335" spans="1:7" ht="18" customHeight="1" x14ac:dyDescent="0.25">
      <c r="A3335" s="59">
        <f t="shared" si="52"/>
        <v>45108</v>
      </c>
      <c r="B3335" s="60" t="s">
        <v>26</v>
      </c>
      <c r="C3335" s="60">
        <v>320420</v>
      </c>
      <c r="D3335" s="107" t="s">
        <v>228</v>
      </c>
      <c r="E3335" s="62">
        <v>117</v>
      </c>
      <c r="F3335" s="62">
        <v>92</v>
      </c>
      <c r="G3335" s="100">
        <v>25</v>
      </c>
    </row>
    <row r="3336" spans="1:7" ht="18" customHeight="1" x14ac:dyDescent="0.25">
      <c r="A3336" s="59">
        <f t="shared" si="52"/>
        <v>45108</v>
      </c>
      <c r="B3336" s="60" t="s">
        <v>26</v>
      </c>
      <c r="C3336" s="60">
        <v>320425</v>
      </c>
      <c r="D3336" s="107" t="s">
        <v>229</v>
      </c>
      <c r="E3336" s="62">
        <v>9</v>
      </c>
      <c r="F3336" s="62">
        <v>13</v>
      </c>
      <c r="G3336" s="100">
        <v>-4</v>
      </c>
    </row>
    <row r="3337" spans="1:7" ht="18" customHeight="1" x14ac:dyDescent="0.25">
      <c r="A3337" s="59">
        <f t="shared" si="52"/>
        <v>45108</v>
      </c>
      <c r="B3337" s="60" t="s">
        <v>26</v>
      </c>
      <c r="C3337" s="60">
        <v>320430</v>
      </c>
      <c r="D3337" s="107" t="s">
        <v>230</v>
      </c>
      <c r="E3337" s="62">
        <v>74</v>
      </c>
      <c r="F3337" s="62">
        <v>28</v>
      </c>
      <c r="G3337" s="100">
        <v>46</v>
      </c>
    </row>
    <row r="3338" spans="1:7" ht="18" customHeight="1" x14ac:dyDescent="0.25">
      <c r="A3338" s="59">
        <f t="shared" si="52"/>
        <v>45108</v>
      </c>
      <c r="B3338" s="60" t="s">
        <v>26</v>
      </c>
      <c r="C3338" s="60">
        <v>320435</v>
      </c>
      <c r="D3338" s="107" t="s">
        <v>231</v>
      </c>
      <c r="E3338" s="62">
        <v>96</v>
      </c>
      <c r="F3338" s="62">
        <v>170</v>
      </c>
      <c r="G3338" s="100">
        <v>-74</v>
      </c>
    </row>
    <row r="3339" spans="1:7" ht="18" customHeight="1" x14ac:dyDescent="0.25">
      <c r="A3339" s="59">
        <f t="shared" si="52"/>
        <v>45108</v>
      </c>
      <c r="B3339" s="60" t="s">
        <v>26</v>
      </c>
      <c r="C3339" s="60">
        <v>320440</v>
      </c>
      <c r="D3339" s="107" t="s">
        <v>232</v>
      </c>
      <c r="E3339" s="62">
        <v>66</v>
      </c>
      <c r="F3339" s="62">
        <v>40</v>
      </c>
      <c r="G3339" s="100">
        <v>26</v>
      </c>
    </row>
    <row r="3340" spans="1:7" ht="18" customHeight="1" x14ac:dyDescent="0.25">
      <c r="A3340" s="59">
        <f t="shared" si="52"/>
        <v>45108</v>
      </c>
      <c r="B3340" s="60" t="s">
        <v>26</v>
      </c>
      <c r="C3340" s="60">
        <v>320450</v>
      </c>
      <c r="D3340" s="107" t="s">
        <v>233</v>
      </c>
      <c r="E3340" s="62">
        <v>20</v>
      </c>
      <c r="F3340" s="62">
        <v>48</v>
      </c>
      <c r="G3340" s="100">
        <v>-28</v>
      </c>
    </row>
    <row r="3341" spans="1:7" ht="18" customHeight="1" x14ac:dyDescent="0.25">
      <c r="A3341" s="59">
        <f t="shared" si="52"/>
        <v>45108</v>
      </c>
      <c r="B3341" s="60" t="s">
        <v>26</v>
      </c>
      <c r="C3341" s="60">
        <v>320455</v>
      </c>
      <c r="D3341" s="107" t="s">
        <v>234</v>
      </c>
      <c r="E3341" s="62">
        <v>357</v>
      </c>
      <c r="F3341" s="62">
        <v>297</v>
      </c>
      <c r="G3341" s="100">
        <v>60</v>
      </c>
    </row>
    <row r="3342" spans="1:7" ht="18" customHeight="1" x14ac:dyDescent="0.25">
      <c r="A3342" s="59">
        <f t="shared" si="52"/>
        <v>45108</v>
      </c>
      <c r="B3342" s="60" t="s">
        <v>26</v>
      </c>
      <c r="C3342" s="60">
        <v>320460</v>
      </c>
      <c r="D3342" s="107" t="s">
        <v>235</v>
      </c>
      <c r="E3342" s="62">
        <v>190</v>
      </c>
      <c r="F3342" s="62">
        <v>158</v>
      </c>
      <c r="G3342" s="100">
        <v>32</v>
      </c>
    </row>
    <row r="3343" spans="1:7" ht="18" customHeight="1" x14ac:dyDescent="0.25">
      <c r="A3343" s="59">
        <f t="shared" si="52"/>
        <v>45108</v>
      </c>
      <c r="B3343" s="60" t="s">
        <v>26</v>
      </c>
      <c r="C3343" s="60">
        <v>320465</v>
      </c>
      <c r="D3343" s="107" t="s">
        <v>236</v>
      </c>
      <c r="E3343" s="62">
        <v>44</v>
      </c>
      <c r="F3343" s="62">
        <v>61</v>
      </c>
      <c r="G3343" s="100">
        <v>-17</v>
      </c>
    </row>
    <row r="3344" spans="1:7" ht="18" customHeight="1" x14ac:dyDescent="0.25">
      <c r="A3344" s="59">
        <f t="shared" si="52"/>
        <v>45108</v>
      </c>
      <c r="B3344" s="60" t="s">
        <v>26</v>
      </c>
      <c r="C3344" s="60">
        <v>320470</v>
      </c>
      <c r="D3344" s="107" t="s">
        <v>237</v>
      </c>
      <c r="E3344" s="62">
        <v>267</v>
      </c>
      <c r="F3344" s="62">
        <v>261</v>
      </c>
      <c r="G3344" s="100">
        <v>6</v>
      </c>
    </row>
    <row r="3345" spans="1:7" ht="18" customHeight="1" x14ac:dyDescent="0.25">
      <c r="A3345" s="59">
        <f t="shared" si="52"/>
        <v>45108</v>
      </c>
      <c r="B3345" s="60" t="s">
        <v>26</v>
      </c>
      <c r="C3345" s="60">
        <v>320480</v>
      </c>
      <c r="D3345" s="107" t="s">
        <v>238</v>
      </c>
      <c r="E3345" s="62">
        <v>11</v>
      </c>
      <c r="F3345" s="62">
        <v>19</v>
      </c>
      <c r="G3345" s="100">
        <v>-8</v>
      </c>
    </row>
    <row r="3346" spans="1:7" ht="18" customHeight="1" x14ac:dyDescent="0.25">
      <c r="A3346" s="59">
        <f t="shared" si="52"/>
        <v>45108</v>
      </c>
      <c r="B3346" s="60" t="s">
        <v>26</v>
      </c>
      <c r="C3346" s="60">
        <v>320490</v>
      </c>
      <c r="D3346" s="107" t="s">
        <v>239</v>
      </c>
      <c r="E3346" s="62">
        <v>1102</v>
      </c>
      <c r="F3346" s="62">
        <v>1352</v>
      </c>
      <c r="G3346" s="100">
        <v>-250</v>
      </c>
    </row>
    <row r="3347" spans="1:7" ht="18" customHeight="1" x14ac:dyDescent="0.25">
      <c r="A3347" s="59">
        <f t="shared" si="52"/>
        <v>45108</v>
      </c>
      <c r="B3347" s="60" t="s">
        <v>26</v>
      </c>
      <c r="C3347" s="60">
        <v>320495</v>
      </c>
      <c r="D3347" s="107" t="s">
        <v>240</v>
      </c>
      <c r="E3347" s="62">
        <v>59</v>
      </c>
      <c r="F3347" s="62">
        <v>57</v>
      </c>
      <c r="G3347" s="100">
        <v>2</v>
      </c>
    </row>
    <row r="3348" spans="1:7" ht="18" customHeight="1" x14ac:dyDescent="0.25">
      <c r="A3348" s="59">
        <f t="shared" si="52"/>
        <v>45108</v>
      </c>
      <c r="B3348" s="60" t="s">
        <v>26</v>
      </c>
      <c r="C3348" s="60">
        <v>320500</v>
      </c>
      <c r="D3348" s="107" t="s">
        <v>241</v>
      </c>
      <c r="E3348" s="62">
        <v>8065</v>
      </c>
      <c r="F3348" s="62">
        <v>6907</v>
      </c>
      <c r="G3348" s="100">
        <v>1158</v>
      </c>
    </row>
    <row r="3349" spans="1:7" ht="18" customHeight="1" x14ac:dyDescent="0.25">
      <c r="A3349" s="59">
        <f t="shared" si="52"/>
        <v>45108</v>
      </c>
      <c r="B3349" s="60" t="s">
        <v>26</v>
      </c>
      <c r="C3349" s="60">
        <v>320501</v>
      </c>
      <c r="D3349" s="107" t="s">
        <v>242</v>
      </c>
      <c r="E3349" s="62">
        <v>275</v>
      </c>
      <c r="F3349" s="62">
        <v>856</v>
      </c>
      <c r="G3349" s="100">
        <v>-581</v>
      </c>
    </row>
    <row r="3350" spans="1:7" ht="18" customHeight="1" x14ac:dyDescent="0.25">
      <c r="A3350" s="59">
        <f t="shared" si="52"/>
        <v>45108</v>
      </c>
      <c r="B3350" s="60" t="s">
        <v>26</v>
      </c>
      <c r="C3350" s="60">
        <v>320503</v>
      </c>
      <c r="D3350" s="107" t="s">
        <v>243</v>
      </c>
      <c r="E3350" s="62">
        <v>126</v>
      </c>
      <c r="F3350" s="62">
        <v>122</v>
      </c>
      <c r="G3350" s="100">
        <v>4</v>
      </c>
    </row>
    <row r="3351" spans="1:7" ht="18" customHeight="1" x14ac:dyDescent="0.25">
      <c r="A3351" s="59">
        <f t="shared" si="52"/>
        <v>45108</v>
      </c>
      <c r="B3351" s="60" t="s">
        <v>26</v>
      </c>
      <c r="C3351" s="60">
        <v>320506</v>
      </c>
      <c r="D3351" s="107" t="s">
        <v>244</v>
      </c>
      <c r="E3351" s="62">
        <v>210</v>
      </c>
      <c r="F3351" s="62">
        <v>170</v>
      </c>
      <c r="G3351" s="100">
        <v>40</v>
      </c>
    </row>
    <row r="3352" spans="1:7" ht="18" customHeight="1" x14ac:dyDescent="0.25">
      <c r="A3352" s="59">
        <f t="shared" si="52"/>
        <v>45108</v>
      </c>
      <c r="B3352" s="60" t="s">
        <v>26</v>
      </c>
      <c r="C3352" s="60">
        <v>320510</v>
      </c>
      <c r="D3352" s="107" t="s">
        <v>245</v>
      </c>
      <c r="E3352" s="62">
        <v>725</v>
      </c>
      <c r="F3352" s="62">
        <v>638</v>
      </c>
      <c r="G3352" s="100">
        <v>87</v>
      </c>
    </row>
    <row r="3353" spans="1:7" ht="18" customHeight="1" x14ac:dyDescent="0.25">
      <c r="A3353" s="59">
        <f t="shared" si="52"/>
        <v>45108</v>
      </c>
      <c r="B3353" s="60" t="s">
        <v>26</v>
      </c>
      <c r="C3353" s="60">
        <v>320515</v>
      </c>
      <c r="D3353" s="107" t="s">
        <v>246</v>
      </c>
      <c r="E3353" s="62">
        <v>28</v>
      </c>
      <c r="F3353" s="62">
        <v>45</v>
      </c>
      <c r="G3353" s="100">
        <v>-17</v>
      </c>
    </row>
    <row r="3354" spans="1:7" ht="18" customHeight="1" x14ac:dyDescent="0.25">
      <c r="A3354" s="59">
        <f t="shared" si="52"/>
        <v>45108</v>
      </c>
      <c r="B3354" s="60" t="s">
        <v>26</v>
      </c>
      <c r="C3354" s="60">
        <v>320517</v>
      </c>
      <c r="D3354" s="107" t="s">
        <v>247</v>
      </c>
      <c r="E3354" s="62">
        <v>78</v>
      </c>
      <c r="F3354" s="62">
        <v>416</v>
      </c>
      <c r="G3354" s="100">
        <v>-338</v>
      </c>
    </row>
    <row r="3355" spans="1:7" ht="18" customHeight="1" x14ac:dyDescent="0.25">
      <c r="A3355" s="59">
        <f t="shared" si="52"/>
        <v>45108</v>
      </c>
      <c r="B3355" s="60" t="s">
        <v>26</v>
      </c>
      <c r="C3355" s="60">
        <v>320520</v>
      </c>
      <c r="D3355" s="107" t="s">
        <v>248</v>
      </c>
      <c r="E3355" s="62">
        <v>5589</v>
      </c>
      <c r="F3355" s="62">
        <v>4893</v>
      </c>
      <c r="G3355" s="100">
        <v>696</v>
      </c>
    </row>
    <row r="3356" spans="1:7" ht="18" customHeight="1" x14ac:dyDescent="0.25">
      <c r="A3356" s="59">
        <f t="shared" si="52"/>
        <v>45108</v>
      </c>
      <c r="B3356" s="60" t="s">
        <v>26</v>
      </c>
      <c r="C3356" s="60">
        <v>320530</v>
      </c>
      <c r="D3356" s="107" t="s">
        <v>249</v>
      </c>
      <c r="E3356" s="62">
        <v>6536</v>
      </c>
      <c r="F3356" s="62">
        <v>6023</v>
      </c>
      <c r="G3356" s="100">
        <v>513</v>
      </c>
    </row>
    <row r="3357" spans="1:7" ht="18" customHeight="1" x14ac:dyDescent="0.25">
      <c r="A3357" s="59">
        <f t="shared" si="52"/>
        <v>45139</v>
      </c>
      <c r="B3357" s="60" t="s">
        <v>26</v>
      </c>
      <c r="C3357" s="60">
        <v>320010</v>
      </c>
      <c r="D3357" s="107" t="s">
        <v>172</v>
      </c>
      <c r="E3357" s="62">
        <v>101</v>
      </c>
      <c r="F3357" s="62">
        <v>102</v>
      </c>
      <c r="G3357" s="100">
        <v>-1</v>
      </c>
    </row>
    <row r="3358" spans="1:7" ht="18" customHeight="1" x14ac:dyDescent="0.25">
      <c r="A3358" s="59">
        <f t="shared" si="52"/>
        <v>45139</v>
      </c>
      <c r="B3358" s="60" t="s">
        <v>26</v>
      </c>
      <c r="C3358" s="60">
        <v>320013</v>
      </c>
      <c r="D3358" s="107" t="s">
        <v>173</v>
      </c>
      <c r="E3358" s="62">
        <v>25</v>
      </c>
      <c r="F3358" s="62">
        <v>51</v>
      </c>
      <c r="G3358" s="100">
        <v>-26</v>
      </c>
    </row>
    <row r="3359" spans="1:7" ht="18" customHeight="1" x14ac:dyDescent="0.25">
      <c r="A3359" s="59">
        <f t="shared" si="52"/>
        <v>45139</v>
      </c>
      <c r="B3359" s="60" t="s">
        <v>26</v>
      </c>
      <c r="C3359" s="60">
        <v>320016</v>
      </c>
      <c r="D3359" s="107" t="s">
        <v>174</v>
      </c>
      <c r="E3359" s="62">
        <v>21</v>
      </c>
      <c r="F3359" s="62">
        <v>25</v>
      </c>
      <c r="G3359" s="100">
        <v>-4</v>
      </c>
    </row>
    <row r="3360" spans="1:7" ht="18" customHeight="1" x14ac:dyDescent="0.25">
      <c r="A3360" s="59">
        <f t="shared" si="52"/>
        <v>45139</v>
      </c>
      <c r="B3360" s="60" t="s">
        <v>26</v>
      </c>
      <c r="C3360" s="60">
        <v>320020</v>
      </c>
      <c r="D3360" s="107" t="s">
        <v>175</v>
      </c>
      <c r="E3360" s="62">
        <v>101</v>
      </c>
      <c r="F3360" s="62">
        <v>86</v>
      </c>
      <c r="G3360" s="100">
        <v>15</v>
      </c>
    </row>
    <row r="3361" spans="1:7" ht="18" customHeight="1" x14ac:dyDescent="0.25">
      <c r="A3361" s="59">
        <f t="shared" si="52"/>
        <v>45139</v>
      </c>
      <c r="B3361" s="60" t="s">
        <v>26</v>
      </c>
      <c r="C3361" s="60">
        <v>320030</v>
      </c>
      <c r="D3361" s="107" t="s">
        <v>176</v>
      </c>
      <c r="E3361" s="62">
        <v>126</v>
      </c>
      <c r="F3361" s="62">
        <v>126</v>
      </c>
      <c r="G3361" s="100">
        <v>0</v>
      </c>
    </row>
    <row r="3362" spans="1:7" ht="18" customHeight="1" x14ac:dyDescent="0.25">
      <c r="A3362" s="59">
        <f t="shared" si="52"/>
        <v>45139</v>
      </c>
      <c r="B3362" s="60" t="s">
        <v>26</v>
      </c>
      <c r="C3362" s="60">
        <v>320035</v>
      </c>
      <c r="D3362" s="107" t="s">
        <v>177</v>
      </c>
      <c r="E3362" s="62">
        <v>24</v>
      </c>
      <c r="F3362" s="62">
        <v>24</v>
      </c>
      <c r="G3362" s="100">
        <v>0</v>
      </c>
    </row>
    <row r="3363" spans="1:7" ht="18" customHeight="1" x14ac:dyDescent="0.25">
      <c r="A3363" s="59">
        <f t="shared" si="52"/>
        <v>45139</v>
      </c>
      <c r="B3363" s="60" t="s">
        <v>26</v>
      </c>
      <c r="C3363" s="60">
        <v>320040</v>
      </c>
      <c r="D3363" s="107" t="s">
        <v>178</v>
      </c>
      <c r="E3363" s="62">
        <v>216</v>
      </c>
      <c r="F3363" s="62">
        <v>181</v>
      </c>
      <c r="G3363" s="100">
        <v>35</v>
      </c>
    </row>
    <row r="3364" spans="1:7" ht="18" customHeight="1" x14ac:dyDescent="0.25">
      <c r="A3364" s="59">
        <f t="shared" si="52"/>
        <v>45139</v>
      </c>
      <c r="B3364" s="60" t="s">
        <v>26</v>
      </c>
      <c r="C3364" s="60">
        <v>320050</v>
      </c>
      <c r="D3364" s="107" t="s">
        <v>179</v>
      </c>
      <c r="E3364" s="62">
        <v>17</v>
      </c>
      <c r="F3364" s="62">
        <v>16</v>
      </c>
      <c r="G3364" s="100">
        <v>1</v>
      </c>
    </row>
    <row r="3365" spans="1:7" ht="18" customHeight="1" x14ac:dyDescent="0.25">
      <c r="A3365" s="59">
        <f t="shared" si="52"/>
        <v>45139</v>
      </c>
      <c r="B3365" s="60" t="s">
        <v>26</v>
      </c>
      <c r="C3365" s="60">
        <v>320060</v>
      </c>
      <c r="D3365" s="107" t="s">
        <v>180</v>
      </c>
      <c r="E3365" s="62">
        <v>1811</v>
      </c>
      <c r="F3365" s="62">
        <v>2606</v>
      </c>
      <c r="G3365" s="100">
        <v>-795</v>
      </c>
    </row>
    <row r="3366" spans="1:7" ht="18" customHeight="1" x14ac:dyDescent="0.25">
      <c r="A3366" s="59">
        <f t="shared" si="52"/>
        <v>45139</v>
      </c>
      <c r="B3366" s="60" t="s">
        <v>26</v>
      </c>
      <c r="C3366" s="60">
        <v>320070</v>
      </c>
      <c r="D3366" s="107" t="s">
        <v>181</v>
      </c>
      <c r="E3366" s="62">
        <v>128</v>
      </c>
      <c r="F3366" s="62">
        <v>114</v>
      </c>
      <c r="G3366" s="100">
        <v>14</v>
      </c>
    </row>
    <row r="3367" spans="1:7" ht="18" customHeight="1" x14ac:dyDescent="0.25">
      <c r="A3367" s="59">
        <f t="shared" si="52"/>
        <v>45139</v>
      </c>
      <c r="B3367" s="60" t="s">
        <v>26</v>
      </c>
      <c r="C3367" s="60">
        <v>320080</v>
      </c>
      <c r="D3367" s="107" t="s">
        <v>182</v>
      </c>
      <c r="E3367" s="62">
        <v>176</v>
      </c>
      <c r="F3367" s="62">
        <v>203</v>
      </c>
      <c r="G3367" s="100">
        <v>-27</v>
      </c>
    </row>
    <row r="3368" spans="1:7" ht="18" customHeight="1" x14ac:dyDescent="0.25">
      <c r="A3368" s="59">
        <f t="shared" si="52"/>
        <v>45139</v>
      </c>
      <c r="B3368" s="60" t="s">
        <v>26</v>
      </c>
      <c r="C3368" s="60">
        <v>320090</v>
      </c>
      <c r="D3368" s="107" t="s">
        <v>183</v>
      </c>
      <c r="E3368" s="62">
        <v>275</v>
      </c>
      <c r="F3368" s="62">
        <v>412</v>
      </c>
      <c r="G3368" s="100">
        <v>-137</v>
      </c>
    </row>
    <row r="3369" spans="1:7" ht="18" customHeight="1" x14ac:dyDescent="0.25">
      <c r="A3369" s="59">
        <f t="shared" si="52"/>
        <v>45139</v>
      </c>
      <c r="B3369" s="60" t="s">
        <v>26</v>
      </c>
      <c r="C3369" s="60">
        <v>320100</v>
      </c>
      <c r="D3369" s="107" t="s">
        <v>184</v>
      </c>
      <c r="E3369" s="62">
        <v>100</v>
      </c>
      <c r="F3369" s="62">
        <v>127</v>
      </c>
      <c r="G3369" s="100">
        <v>-27</v>
      </c>
    </row>
    <row r="3370" spans="1:7" ht="18" customHeight="1" x14ac:dyDescent="0.25">
      <c r="A3370" s="59">
        <f t="shared" si="52"/>
        <v>45139</v>
      </c>
      <c r="B3370" s="60" t="s">
        <v>26</v>
      </c>
      <c r="C3370" s="60">
        <v>320110</v>
      </c>
      <c r="D3370" s="107" t="s">
        <v>185</v>
      </c>
      <c r="E3370" s="62">
        <v>79</v>
      </c>
      <c r="F3370" s="62">
        <v>63</v>
      </c>
      <c r="G3370" s="100">
        <v>16</v>
      </c>
    </row>
    <row r="3371" spans="1:7" ht="18" customHeight="1" x14ac:dyDescent="0.25">
      <c r="A3371" s="59">
        <f t="shared" si="52"/>
        <v>45139</v>
      </c>
      <c r="B3371" s="60" t="s">
        <v>26</v>
      </c>
      <c r="C3371" s="60">
        <v>320115</v>
      </c>
      <c r="D3371" s="107" t="s">
        <v>186</v>
      </c>
      <c r="E3371" s="62">
        <v>36</v>
      </c>
      <c r="F3371" s="62">
        <v>43</v>
      </c>
      <c r="G3371" s="100">
        <v>-7</v>
      </c>
    </row>
    <row r="3372" spans="1:7" ht="18" customHeight="1" x14ac:dyDescent="0.25">
      <c r="A3372" s="59">
        <f t="shared" si="52"/>
        <v>45139</v>
      </c>
      <c r="B3372" s="60" t="s">
        <v>26</v>
      </c>
      <c r="C3372" s="60">
        <v>320120</v>
      </c>
      <c r="D3372" s="107" t="s">
        <v>187</v>
      </c>
      <c r="E3372" s="62">
        <v>1761</v>
      </c>
      <c r="F3372" s="62">
        <v>1734</v>
      </c>
      <c r="G3372" s="100">
        <v>27</v>
      </c>
    </row>
    <row r="3373" spans="1:7" ht="18" customHeight="1" x14ac:dyDescent="0.25">
      <c r="A3373" s="59">
        <f t="shared" si="52"/>
        <v>45139</v>
      </c>
      <c r="B3373" s="60" t="s">
        <v>26</v>
      </c>
      <c r="C3373" s="60">
        <v>320130</v>
      </c>
      <c r="D3373" s="107" t="s">
        <v>188</v>
      </c>
      <c r="E3373" s="62">
        <v>3207</v>
      </c>
      <c r="F3373" s="62">
        <v>3039</v>
      </c>
      <c r="G3373" s="100">
        <v>168</v>
      </c>
    </row>
    <row r="3374" spans="1:7" ht="18" customHeight="1" x14ac:dyDescent="0.25">
      <c r="A3374" s="59">
        <f t="shared" si="52"/>
        <v>45139</v>
      </c>
      <c r="B3374" s="60" t="s">
        <v>26</v>
      </c>
      <c r="C3374" s="60">
        <v>320140</v>
      </c>
      <c r="D3374" s="107" t="s">
        <v>189</v>
      </c>
      <c r="E3374" s="62">
        <v>324</v>
      </c>
      <c r="F3374" s="62">
        <v>266</v>
      </c>
      <c r="G3374" s="100">
        <v>58</v>
      </c>
    </row>
    <row r="3375" spans="1:7" ht="18" customHeight="1" x14ac:dyDescent="0.25">
      <c r="A3375" s="59">
        <f t="shared" si="52"/>
        <v>45139</v>
      </c>
      <c r="B3375" s="60" t="s">
        <v>26</v>
      </c>
      <c r="C3375" s="60">
        <v>320150</v>
      </c>
      <c r="D3375" s="107" t="s">
        <v>190</v>
      </c>
      <c r="E3375" s="62">
        <v>1348</v>
      </c>
      <c r="F3375" s="62">
        <v>1287</v>
      </c>
      <c r="G3375" s="100">
        <v>61</v>
      </c>
    </row>
    <row r="3376" spans="1:7" ht="18" customHeight="1" x14ac:dyDescent="0.25">
      <c r="A3376" s="59">
        <f t="shared" si="52"/>
        <v>45139</v>
      </c>
      <c r="B3376" s="60" t="s">
        <v>26</v>
      </c>
      <c r="C3376" s="60">
        <v>320160</v>
      </c>
      <c r="D3376" s="107" t="s">
        <v>191</v>
      </c>
      <c r="E3376" s="62">
        <v>108</v>
      </c>
      <c r="F3376" s="62">
        <v>119</v>
      </c>
      <c r="G3376" s="100">
        <v>-11</v>
      </c>
    </row>
    <row r="3377" spans="1:7" ht="18" customHeight="1" x14ac:dyDescent="0.25">
      <c r="A3377" s="59">
        <f t="shared" si="52"/>
        <v>45139</v>
      </c>
      <c r="B3377" s="60" t="s">
        <v>26</v>
      </c>
      <c r="C3377" s="60">
        <v>320170</v>
      </c>
      <c r="D3377" s="107" t="s">
        <v>192</v>
      </c>
      <c r="E3377" s="62">
        <v>60</v>
      </c>
      <c r="F3377" s="62">
        <v>37</v>
      </c>
      <c r="G3377" s="100">
        <v>23</v>
      </c>
    </row>
    <row r="3378" spans="1:7" ht="18" customHeight="1" x14ac:dyDescent="0.25">
      <c r="A3378" s="59">
        <f t="shared" si="52"/>
        <v>45139</v>
      </c>
      <c r="B3378" s="60" t="s">
        <v>26</v>
      </c>
      <c r="C3378" s="60">
        <v>320180</v>
      </c>
      <c r="D3378" s="107" t="s">
        <v>193</v>
      </c>
      <c r="E3378" s="62">
        <v>9</v>
      </c>
      <c r="F3378" s="62">
        <v>4</v>
      </c>
      <c r="G3378" s="100">
        <v>5</v>
      </c>
    </row>
    <row r="3379" spans="1:7" ht="18" customHeight="1" x14ac:dyDescent="0.25">
      <c r="A3379" s="59">
        <f t="shared" si="52"/>
        <v>45139</v>
      </c>
      <c r="B3379" s="60" t="s">
        <v>26</v>
      </c>
      <c r="C3379" s="60">
        <v>320190</v>
      </c>
      <c r="D3379" s="107" t="s">
        <v>194</v>
      </c>
      <c r="E3379" s="62">
        <v>299</v>
      </c>
      <c r="F3379" s="62">
        <v>232</v>
      </c>
      <c r="G3379" s="100">
        <v>67</v>
      </c>
    </row>
    <row r="3380" spans="1:7" ht="18" customHeight="1" x14ac:dyDescent="0.25">
      <c r="A3380" s="59">
        <f t="shared" si="52"/>
        <v>45139</v>
      </c>
      <c r="B3380" s="60" t="s">
        <v>26</v>
      </c>
      <c r="C3380" s="60">
        <v>320200</v>
      </c>
      <c r="D3380" s="107" t="s">
        <v>195</v>
      </c>
      <c r="E3380" s="62">
        <v>23</v>
      </c>
      <c r="F3380" s="62">
        <v>29</v>
      </c>
      <c r="G3380" s="100">
        <v>-6</v>
      </c>
    </row>
    <row r="3381" spans="1:7" ht="18" customHeight="1" x14ac:dyDescent="0.25">
      <c r="A3381" s="59">
        <f t="shared" si="52"/>
        <v>45139</v>
      </c>
      <c r="B3381" s="60" t="s">
        <v>26</v>
      </c>
      <c r="C3381" s="60">
        <v>320210</v>
      </c>
      <c r="D3381" s="107" t="s">
        <v>196</v>
      </c>
      <c r="E3381" s="62">
        <v>77</v>
      </c>
      <c r="F3381" s="62">
        <v>47</v>
      </c>
      <c r="G3381" s="100">
        <v>30</v>
      </c>
    </row>
    <row r="3382" spans="1:7" ht="18" customHeight="1" x14ac:dyDescent="0.25">
      <c r="A3382" s="59">
        <f t="shared" si="52"/>
        <v>45139</v>
      </c>
      <c r="B3382" s="60" t="s">
        <v>26</v>
      </c>
      <c r="C3382" s="60">
        <v>320220</v>
      </c>
      <c r="D3382" s="107" t="s">
        <v>197</v>
      </c>
      <c r="E3382" s="62">
        <v>90</v>
      </c>
      <c r="F3382" s="62">
        <v>93</v>
      </c>
      <c r="G3382" s="100">
        <v>-3</v>
      </c>
    </row>
    <row r="3383" spans="1:7" ht="18" customHeight="1" x14ac:dyDescent="0.25">
      <c r="A3383" s="59">
        <f t="shared" si="52"/>
        <v>45139</v>
      </c>
      <c r="B3383" s="60" t="s">
        <v>26</v>
      </c>
      <c r="C3383" s="60">
        <v>320225</v>
      </c>
      <c r="D3383" s="107" t="s">
        <v>198</v>
      </c>
      <c r="E3383" s="62">
        <v>40</v>
      </c>
      <c r="F3383" s="62">
        <v>50</v>
      </c>
      <c r="G3383" s="100">
        <v>-10</v>
      </c>
    </row>
    <row r="3384" spans="1:7" ht="18" customHeight="1" x14ac:dyDescent="0.25">
      <c r="A3384" s="59">
        <f t="shared" si="52"/>
        <v>45139</v>
      </c>
      <c r="B3384" s="60" t="s">
        <v>26</v>
      </c>
      <c r="C3384" s="60">
        <v>320230</v>
      </c>
      <c r="D3384" s="107" t="s">
        <v>199</v>
      </c>
      <c r="E3384" s="62">
        <v>140</v>
      </c>
      <c r="F3384" s="62">
        <v>116</v>
      </c>
      <c r="G3384" s="100">
        <v>24</v>
      </c>
    </row>
    <row r="3385" spans="1:7" ht="18" customHeight="1" x14ac:dyDescent="0.25">
      <c r="A3385" s="59">
        <f t="shared" si="52"/>
        <v>45139</v>
      </c>
      <c r="B3385" s="60" t="s">
        <v>26</v>
      </c>
      <c r="C3385" s="60">
        <v>320240</v>
      </c>
      <c r="D3385" s="107" t="s">
        <v>200</v>
      </c>
      <c r="E3385" s="62">
        <v>1046</v>
      </c>
      <c r="F3385" s="62">
        <v>936</v>
      </c>
      <c r="G3385" s="100">
        <v>110</v>
      </c>
    </row>
    <row r="3386" spans="1:7" ht="18" customHeight="1" x14ac:dyDescent="0.25">
      <c r="A3386" s="59">
        <f t="shared" si="52"/>
        <v>45139</v>
      </c>
      <c r="B3386" s="60" t="s">
        <v>26</v>
      </c>
      <c r="C3386" s="60">
        <v>320245</v>
      </c>
      <c r="D3386" s="107" t="s">
        <v>201</v>
      </c>
      <c r="E3386" s="62">
        <v>102</v>
      </c>
      <c r="F3386" s="62">
        <v>127</v>
      </c>
      <c r="G3386" s="100">
        <v>-25</v>
      </c>
    </row>
    <row r="3387" spans="1:7" ht="18" customHeight="1" x14ac:dyDescent="0.25">
      <c r="A3387" s="59">
        <f t="shared" si="52"/>
        <v>45139</v>
      </c>
      <c r="B3387" s="60" t="s">
        <v>26</v>
      </c>
      <c r="C3387" s="60">
        <v>320250</v>
      </c>
      <c r="D3387" s="107" t="s">
        <v>202</v>
      </c>
      <c r="E3387" s="62">
        <v>147</v>
      </c>
      <c r="F3387" s="62">
        <v>306</v>
      </c>
      <c r="G3387" s="100">
        <v>-159</v>
      </c>
    </row>
    <row r="3388" spans="1:7" ht="18" customHeight="1" x14ac:dyDescent="0.25">
      <c r="A3388" s="59">
        <f t="shared" si="52"/>
        <v>45139</v>
      </c>
      <c r="B3388" s="60" t="s">
        <v>26</v>
      </c>
      <c r="C3388" s="60">
        <v>320255</v>
      </c>
      <c r="D3388" s="107" t="s">
        <v>203</v>
      </c>
      <c r="E3388" s="62">
        <v>14</v>
      </c>
      <c r="F3388" s="62">
        <v>10</v>
      </c>
      <c r="G3388" s="100">
        <v>4</v>
      </c>
    </row>
    <row r="3389" spans="1:7" ht="18" customHeight="1" x14ac:dyDescent="0.25">
      <c r="A3389" s="59">
        <f t="shared" si="52"/>
        <v>45139</v>
      </c>
      <c r="B3389" s="60" t="s">
        <v>26</v>
      </c>
      <c r="C3389" s="60">
        <v>320260</v>
      </c>
      <c r="D3389" s="107" t="s">
        <v>204</v>
      </c>
      <c r="E3389" s="62">
        <v>158</v>
      </c>
      <c r="F3389" s="62">
        <v>103</v>
      </c>
      <c r="G3389" s="100">
        <v>55</v>
      </c>
    </row>
    <row r="3390" spans="1:7" ht="18" customHeight="1" x14ac:dyDescent="0.25">
      <c r="A3390" s="59">
        <f t="shared" si="52"/>
        <v>45139</v>
      </c>
      <c r="B3390" s="60" t="s">
        <v>26</v>
      </c>
      <c r="C3390" s="60">
        <v>320265</v>
      </c>
      <c r="D3390" s="107" t="s">
        <v>205</v>
      </c>
      <c r="E3390" s="62">
        <v>22</v>
      </c>
      <c r="F3390" s="62">
        <v>17</v>
      </c>
      <c r="G3390" s="100">
        <v>5</v>
      </c>
    </row>
    <row r="3391" spans="1:7" ht="18" customHeight="1" x14ac:dyDescent="0.25">
      <c r="A3391" s="59">
        <f t="shared" si="52"/>
        <v>45139</v>
      </c>
      <c r="B3391" s="60" t="s">
        <v>26</v>
      </c>
      <c r="C3391" s="60">
        <v>320270</v>
      </c>
      <c r="D3391" s="107" t="s">
        <v>206</v>
      </c>
      <c r="E3391" s="62">
        <v>57</v>
      </c>
      <c r="F3391" s="62">
        <v>31</v>
      </c>
      <c r="G3391" s="100">
        <v>26</v>
      </c>
    </row>
    <row r="3392" spans="1:7" ht="18" customHeight="1" x14ac:dyDescent="0.25">
      <c r="A3392" s="59">
        <f t="shared" si="52"/>
        <v>45139</v>
      </c>
      <c r="B3392" s="60" t="s">
        <v>26</v>
      </c>
      <c r="C3392" s="60">
        <v>320280</v>
      </c>
      <c r="D3392" s="107" t="s">
        <v>207</v>
      </c>
      <c r="E3392" s="62">
        <v>353</v>
      </c>
      <c r="F3392" s="62">
        <v>251</v>
      </c>
      <c r="G3392" s="100">
        <v>102</v>
      </c>
    </row>
    <row r="3393" spans="1:7" ht="18" customHeight="1" x14ac:dyDescent="0.25">
      <c r="A3393" s="59">
        <f t="shared" si="52"/>
        <v>45139</v>
      </c>
      <c r="B3393" s="60" t="s">
        <v>26</v>
      </c>
      <c r="C3393" s="60">
        <v>320290</v>
      </c>
      <c r="D3393" s="107" t="s">
        <v>208</v>
      </c>
      <c r="E3393" s="62">
        <v>69</v>
      </c>
      <c r="F3393" s="62">
        <v>43</v>
      </c>
      <c r="G3393" s="100">
        <v>26</v>
      </c>
    </row>
    <row r="3394" spans="1:7" ht="18" customHeight="1" x14ac:dyDescent="0.25">
      <c r="A3394" s="59">
        <f t="shared" si="52"/>
        <v>45139</v>
      </c>
      <c r="B3394" s="60" t="s">
        <v>26</v>
      </c>
      <c r="C3394" s="60">
        <v>320300</v>
      </c>
      <c r="D3394" s="107" t="s">
        <v>209</v>
      </c>
      <c r="E3394" s="62">
        <v>125</v>
      </c>
      <c r="F3394" s="62">
        <v>116</v>
      </c>
      <c r="G3394" s="100">
        <v>9</v>
      </c>
    </row>
    <row r="3395" spans="1:7" ht="18" customHeight="1" x14ac:dyDescent="0.25">
      <c r="A3395" s="59">
        <f t="shared" ref="A3395:A3458" si="53">IF(B3395&lt;&gt;"",DATE(2020,INT((ROW(A3393)-1)/78)+1,1),"")</f>
        <v>45139</v>
      </c>
      <c r="B3395" s="60" t="s">
        <v>26</v>
      </c>
      <c r="C3395" s="60">
        <v>320305</v>
      </c>
      <c r="D3395" s="107" t="s">
        <v>210</v>
      </c>
      <c r="E3395" s="62">
        <v>225</v>
      </c>
      <c r="F3395" s="62">
        <v>263</v>
      </c>
      <c r="G3395" s="100">
        <v>-38</v>
      </c>
    </row>
    <row r="3396" spans="1:7" ht="18" customHeight="1" x14ac:dyDescent="0.25">
      <c r="A3396" s="59">
        <f t="shared" si="53"/>
        <v>45139</v>
      </c>
      <c r="B3396" s="60" t="s">
        <v>26</v>
      </c>
      <c r="C3396" s="60">
        <v>320310</v>
      </c>
      <c r="D3396" s="107" t="s">
        <v>211</v>
      </c>
      <c r="E3396" s="62">
        <v>30</v>
      </c>
      <c r="F3396" s="62">
        <v>24</v>
      </c>
      <c r="G3396" s="100">
        <v>6</v>
      </c>
    </row>
    <row r="3397" spans="1:7" ht="18" customHeight="1" x14ac:dyDescent="0.25">
      <c r="A3397" s="59">
        <f t="shared" si="53"/>
        <v>45139</v>
      </c>
      <c r="B3397" s="60" t="s">
        <v>26</v>
      </c>
      <c r="C3397" s="60">
        <v>320313</v>
      </c>
      <c r="D3397" s="107" t="s">
        <v>212</v>
      </c>
      <c r="E3397" s="62">
        <v>198</v>
      </c>
      <c r="F3397" s="62">
        <v>272</v>
      </c>
      <c r="G3397" s="100">
        <v>-74</v>
      </c>
    </row>
    <row r="3398" spans="1:7" ht="18" customHeight="1" x14ac:dyDescent="0.25">
      <c r="A3398" s="59">
        <f t="shared" si="53"/>
        <v>45139</v>
      </c>
      <c r="B3398" s="60" t="s">
        <v>26</v>
      </c>
      <c r="C3398" s="60">
        <v>320316</v>
      </c>
      <c r="D3398" s="107" t="s">
        <v>213</v>
      </c>
      <c r="E3398" s="62">
        <v>16</v>
      </c>
      <c r="F3398" s="62">
        <v>15</v>
      </c>
      <c r="G3398" s="100">
        <v>1</v>
      </c>
    </row>
    <row r="3399" spans="1:7" ht="18" customHeight="1" x14ac:dyDescent="0.25">
      <c r="A3399" s="59">
        <f t="shared" si="53"/>
        <v>45139</v>
      </c>
      <c r="B3399" s="60" t="s">
        <v>26</v>
      </c>
      <c r="C3399" s="60">
        <v>320320</v>
      </c>
      <c r="D3399" s="107" t="s">
        <v>214</v>
      </c>
      <c r="E3399" s="62">
        <v>2524</v>
      </c>
      <c r="F3399" s="62">
        <v>2975</v>
      </c>
      <c r="G3399" s="100">
        <v>-451</v>
      </c>
    </row>
    <row r="3400" spans="1:7" ht="18" customHeight="1" x14ac:dyDescent="0.25">
      <c r="A3400" s="59">
        <f t="shared" si="53"/>
        <v>45139</v>
      </c>
      <c r="B3400" s="60" t="s">
        <v>26</v>
      </c>
      <c r="C3400" s="60">
        <v>320330</v>
      </c>
      <c r="D3400" s="107" t="s">
        <v>215</v>
      </c>
      <c r="E3400" s="62">
        <v>18</v>
      </c>
      <c r="F3400" s="62">
        <v>18</v>
      </c>
      <c r="G3400" s="100">
        <v>0</v>
      </c>
    </row>
    <row r="3401" spans="1:7" ht="18" customHeight="1" x14ac:dyDescent="0.25">
      <c r="A3401" s="59">
        <f t="shared" si="53"/>
        <v>45139</v>
      </c>
      <c r="B3401" s="60" t="s">
        <v>26</v>
      </c>
      <c r="C3401" s="60">
        <v>320332</v>
      </c>
      <c r="D3401" s="107" t="s">
        <v>216</v>
      </c>
      <c r="E3401" s="62">
        <v>285</v>
      </c>
      <c r="F3401" s="62">
        <v>240</v>
      </c>
      <c r="G3401" s="100">
        <v>45</v>
      </c>
    </row>
    <row r="3402" spans="1:7" ht="18" customHeight="1" x14ac:dyDescent="0.25">
      <c r="A3402" s="59">
        <f t="shared" si="53"/>
        <v>45139</v>
      </c>
      <c r="B3402" s="60" t="s">
        <v>26</v>
      </c>
      <c r="C3402" s="60">
        <v>320334</v>
      </c>
      <c r="D3402" s="107" t="s">
        <v>217</v>
      </c>
      <c r="E3402" s="62">
        <v>282</v>
      </c>
      <c r="F3402" s="62">
        <v>256</v>
      </c>
      <c r="G3402" s="100">
        <v>26</v>
      </c>
    </row>
    <row r="3403" spans="1:7" ht="18" customHeight="1" x14ac:dyDescent="0.25">
      <c r="A3403" s="59">
        <f t="shared" si="53"/>
        <v>45139</v>
      </c>
      <c r="B3403" s="60" t="s">
        <v>26</v>
      </c>
      <c r="C3403" s="60">
        <v>320335</v>
      </c>
      <c r="D3403" s="107" t="s">
        <v>218</v>
      </c>
      <c r="E3403" s="62">
        <v>83</v>
      </c>
      <c r="F3403" s="62">
        <v>76</v>
      </c>
      <c r="G3403" s="100">
        <v>7</v>
      </c>
    </row>
    <row r="3404" spans="1:7" ht="18" customHeight="1" x14ac:dyDescent="0.25">
      <c r="A3404" s="59">
        <f t="shared" si="53"/>
        <v>45139</v>
      </c>
      <c r="B3404" s="60" t="s">
        <v>26</v>
      </c>
      <c r="C3404" s="60">
        <v>320340</v>
      </c>
      <c r="D3404" s="107" t="s">
        <v>219</v>
      </c>
      <c r="E3404" s="62">
        <v>77</v>
      </c>
      <c r="F3404" s="62">
        <v>73</v>
      </c>
      <c r="G3404" s="100">
        <v>4</v>
      </c>
    </row>
    <row r="3405" spans="1:7" ht="18" customHeight="1" x14ac:dyDescent="0.25">
      <c r="A3405" s="59">
        <f t="shared" si="53"/>
        <v>45139</v>
      </c>
      <c r="B3405" s="60" t="s">
        <v>26</v>
      </c>
      <c r="C3405" s="60">
        <v>320350</v>
      </c>
      <c r="D3405" s="107" t="s">
        <v>220</v>
      </c>
      <c r="E3405" s="62">
        <v>131</v>
      </c>
      <c r="F3405" s="62">
        <v>176</v>
      </c>
      <c r="G3405" s="100">
        <v>-45</v>
      </c>
    </row>
    <row r="3406" spans="1:7" ht="18" customHeight="1" x14ac:dyDescent="0.25">
      <c r="A3406" s="59">
        <f t="shared" si="53"/>
        <v>45139</v>
      </c>
      <c r="B3406" s="60" t="s">
        <v>26</v>
      </c>
      <c r="C3406" s="60">
        <v>320360</v>
      </c>
      <c r="D3406" s="107" t="s">
        <v>221</v>
      </c>
      <c r="E3406" s="62">
        <v>18</v>
      </c>
      <c r="F3406" s="62">
        <v>8</v>
      </c>
      <c r="G3406" s="100">
        <v>10</v>
      </c>
    </row>
    <row r="3407" spans="1:7" ht="18" customHeight="1" x14ac:dyDescent="0.25">
      <c r="A3407" s="59">
        <f t="shared" si="53"/>
        <v>45139</v>
      </c>
      <c r="B3407" s="60" t="s">
        <v>26</v>
      </c>
      <c r="C3407" s="60">
        <v>320370</v>
      </c>
      <c r="D3407" s="107" t="s">
        <v>222</v>
      </c>
      <c r="E3407" s="62">
        <v>70</v>
      </c>
      <c r="F3407" s="62">
        <v>56</v>
      </c>
      <c r="G3407" s="100">
        <v>14</v>
      </c>
    </row>
    <row r="3408" spans="1:7" ht="18" customHeight="1" x14ac:dyDescent="0.25">
      <c r="A3408" s="59">
        <f t="shared" si="53"/>
        <v>45139</v>
      </c>
      <c r="B3408" s="60" t="s">
        <v>26</v>
      </c>
      <c r="C3408" s="60">
        <v>320380</v>
      </c>
      <c r="D3408" s="107" t="s">
        <v>223</v>
      </c>
      <c r="E3408" s="62">
        <v>33</v>
      </c>
      <c r="F3408" s="62">
        <v>38</v>
      </c>
      <c r="G3408" s="100">
        <v>-5</v>
      </c>
    </row>
    <row r="3409" spans="1:7" ht="18" customHeight="1" x14ac:dyDescent="0.25">
      <c r="A3409" s="59">
        <f t="shared" si="53"/>
        <v>45139</v>
      </c>
      <c r="B3409" s="60" t="s">
        <v>26</v>
      </c>
      <c r="C3409" s="60">
        <v>320390</v>
      </c>
      <c r="D3409" s="107" t="s">
        <v>224</v>
      </c>
      <c r="E3409" s="62">
        <v>410</v>
      </c>
      <c r="F3409" s="62">
        <v>532</v>
      </c>
      <c r="G3409" s="100">
        <v>-122</v>
      </c>
    </row>
    <row r="3410" spans="1:7" ht="18" customHeight="1" x14ac:dyDescent="0.25">
      <c r="A3410" s="59">
        <f t="shared" si="53"/>
        <v>45139</v>
      </c>
      <c r="B3410" s="60" t="s">
        <v>26</v>
      </c>
      <c r="C3410" s="60">
        <v>320400</v>
      </c>
      <c r="D3410" s="107" t="s">
        <v>225</v>
      </c>
      <c r="E3410" s="62">
        <v>85</v>
      </c>
      <c r="F3410" s="62">
        <v>82</v>
      </c>
      <c r="G3410" s="100">
        <v>3</v>
      </c>
    </row>
    <row r="3411" spans="1:7" ht="18" customHeight="1" x14ac:dyDescent="0.25">
      <c r="A3411" s="59">
        <f t="shared" si="53"/>
        <v>45139</v>
      </c>
      <c r="B3411" s="60" t="s">
        <v>26</v>
      </c>
      <c r="C3411" s="60">
        <v>320405</v>
      </c>
      <c r="D3411" s="107" t="s">
        <v>226</v>
      </c>
      <c r="E3411" s="62">
        <v>151</v>
      </c>
      <c r="F3411" s="62">
        <v>155</v>
      </c>
      <c r="G3411" s="100">
        <v>-4</v>
      </c>
    </row>
    <row r="3412" spans="1:7" ht="18" customHeight="1" x14ac:dyDescent="0.25">
      <c r="A3412" s="59">
        <f t="shared" si="53"/>
        <v>45139</v>
      </c>
      <c r="B3412" s="60" t="s">
        <v>26</v>
      </c>
      <c r="C3412" s="60">
        <v>320410</v>
      </c>
      <c r="D3412" s="107" t="s">
        <v>227</v>
      </c>
      <c r="E3412" s="62">
        <v>160</v>
      </c>
      <c r="F3412" s="62">
        <v>293</v>
      </c>
      <c r="G3412" s="100">
        <v>-133</v>
      </c>
    </row>
    <row r="3413" spans="1:7" ht="18" customHeight="1" x14ac:dyDescent="0.25">
      <c r="A3413" s="59">
        <f t="shared" si="53"/>
        <v>45139</v>
      </c>
      <c r="B3413" s="60" t="s">
        <v>26</v>
      </c>
      <c r="C3413" s="60">
        <v>320420</v>
      </c>
      <c r="D3413" s="107" t="s">
        <v>228</v>
      </c>
      <c r="E3413" s="62">
        <v>121</v>
      </c>
      <c r="F3413" s="62">
        <v>91</v>
      </c>
      <c r="G3413" s="100">
        <v>30</v>
      </c>
    </row>
    <row r="3414" spans="1:7" ht="18" customHeight="1" x14ac:dyDescent="0.25">
      <c r="A3414" s="59">
        <f t="shared" si="53"/>
        <v>45139</v>
      </c>
      <c r="B3414" s="60" t="s">
        <v>26</v>
      </c>
      <c r="C3414" s="60">
        <v>320425</v>
      </c>
      <c r="D3414" s="107" t="s">
        <v>229</v>
      </c>
      <c r="E3414" s="62">
        <v>24</v>
      </c>
      <c r="F3414" s="62">
        <v>6</v>
      </c>
      <c r="G3414" s="100">
        <v>18</v>
      </c>
    </row>
    <row r="3415" spans="1:7" ht="18" customHeight="1" x14ac:dyDescent="0.25">
      <c r="A3415" s="59">
        <f t="shared" si="53"/>
        <v>45139</v>
      </c>
      <c r="B3415" s="60" t="s">
        <v>26</v>
      </c>
      <c r="C3415" s="60">
        <v>320430</v>
      </c>
      <c r="D3415" s="107" t="s">
        <v>230</v>
      </c>
      <c r="E3415" s="62">
        <v>27</v>
      </c>
      <c r="F3415" s="62">
        <v>52</v>
      </c>
      <c r="G3415" s="100">
        <v>-25</v>
      </c>
    </row>
    <row r="3416" spans="1:7" ht="18" customHeight="1" x14ac:dyDescent="0.25">
      <c r="A3416" s="59">
        <f t="shared" si="53"/>
        <v>45139</v>
      </c>
      <c r="B3416" s="60" t="s">
        <v>26</v>
      </c>
      <c r="C3416" s="60">
        <v>320435</v>
      </c>
      <c r="D3416" s="107" t="s">
        <v>231</v>
      </c>
      <c r="E3416" s="62">
        <v>123</v>
      </c>
      <c r="F3416" s="62">
        <v>96</v>
      </c>
      <c r="G3416" s="100">
        <v>27</v>
      </c>
    </row>
    <row r="3417" spans="1:7" ht="18" customHeight="1" x14ac:dyDescent="0.25">
      <c r="A3417" s="59">
        <f t="shared" si="53"/>
        <v>45139</v>
      </c>
      <c r="B3417" s="60" t="s">
        <v>26</v>
      </c>
      <c r="C3417" s="60">
        <v>320440</v>
      </c>
      <c r="D3417" s="107" t="s">
        <v>232</v>
      </c>
      <c r="E3417" s="62">
        <v>56</v>
      </c>
      <c r="F3417" s="62">
        <v>51</v>
      </c>
      <c r="G3417" s="100">
        <v>5</v>
      </c>
    </row>
    <row r="3418" spans="1:7" ht="18" customHeight="1" x14ac:dyDescent="0.25">
      <c r="A3418" s="59">
        <f t="shared" si="53"/>
        <v>45139</v>
      </c>
      <c r="B3418" s="60" t="s">
        <v>26</v>
      </c>
      <c r="C3418" s="60">
        <v>320450</v>
      </c>
      <c r="D3418" s="107" t="s">
        <v>233</v>
      </c>
      <c r="E3418" s="62">
        <v>33</v>
      </c>
      <c r="F3418" s="62">
        <v>49</v>
      </c>
      <c r="G3418" s="100">
        <v>-16</v>
      </c>
    </row>
    <row r="3419" spans="1:7" ht="18" customHeight="1" x14ac:dyDescent="0.25">
      <c r="A3419" s="59">
        <f t="shared" si="53"/>
        <v>45139</v>
      </c>
      <c r="B3419" s="60" t="s">
        <v>26</v>
      </c>
      <c r="C3419" s="60">
        <v>320455</v>
      </c>
      <c r="D3419" s="107" t="s">
        <v>234</v>
      </c>
      <c r="E3419" s="62">
        <v>406</v>
      </c>
      <c r="F3419" s="62">
        <v>343</v>
      </c>
      <c r="G3419" s="100">
        <v>63</v>
      </c>
    </row>
    <row r="3420" spans="1:7" ht="18" customHeight="1" x14ac:dyDescent="0.25">
      <c r="A3420" s="59">
        <f t="shared" si="53"/>
        <v>45139</v>
      </c>
      <c r="B3420" s="60" t="s">
        <v>26</v>
      </c>
      <c r="C3420" s="60">
        <v>320460</v>
      </c>
      <c r="D3420" s="107" t="s">
        <v>235</v>
      </c>
      <c r="E3420" s="62">
        <v>202</v>
      </c>
      <c r="F3420" s="62">
        <v>192</v>
      </c>
      <c r="G3420" s="100">
        <v>10</v>
      </c>
    </row>
    <row r="3421" spans="1:7" ht="18" customHeight="1" x14ac:dyDescent="0.25">
      <c r="A3421" s="59">
        <f t="shared" si="53"/>
        <v>45139</v>
      </c>
      <c r="B3421" s="60" t="s">
        <v>26</v>
      </c>
      <c r="C3421" s="60">
        <v>320465</v>
      </c>
      <c r="D3421" s="107" t="s">
        <v>236</v>
      </c>
      <c r="E3421" s="62">
        <v>33</v>
      </c>
      <c r="F3421" s="62">
        <v>45</v>
      </c>
      <c r="G3421" s="100">
        <v>-12</v>
      </c>
    </row>
    <row r="3422" spans="1:7" ht="18" customHeight="1" x14ac:dyDescent="0.25">
      <c r="A3422" s="59">
        <f t="shared" si="53"/>
        <v>45139</v>
      </c>
      <c r="B3422" s="60" t="s">
        <v>26</v>
      </c>
      <c r="C3422" s="60">
        <v>320470</v>
      </c>
      <c r="D3422" s="107" t="s">
        <v>237</v>
      </c>
      <c r="E3422" s="62">
        <v>289</v>
      </c>
      <c r="F3422" s="62">
        <v>341</v>
      </c>
      <c r="G3422" s="100">
        <v>-52</v>
      </c>
    </row>
    <row r="3423" spans="1:7" ht="18" customHeight="1" x14ac:dyDescent="0.25">
      <c r="A3423" s="59">
        <f t="shared" si="53"/>
        <v>45139</v>
      </c>
      <c r="B3423" s="60" t="s">
        <v>26</v>
      </c>
      <c r="C3423" s="60">
        <v>320480</v>
      </c>
      <c r="D3423" s="107" t="s">
        <v>238</v>
      </c>
      <c r="E3423" s="62">
        <v>24</v>
      </c>
      <c r="F3423" s="62">
        <v>22</v>
      </c>
      <c r="G3423" s="100">
        <v>2</v>
      </c>
    </row>
    <row r="3424" spans="1:7" ht="18" customHeight="1" x14ac:dyDescent="0.25">
      <c r="A3424" s="59">
        <f t="shared" si="53"/>
        <v>45139</v>
      </c>
      <c r="B3424" s="60" t="s">
        <v>26</v>
      </c>
      <c r="C3424" s="60">
        <v>320490</v>
      </c>
      <c r="D3424" s="107" t="s">
        <v>239</v>
      </c>
      <c r="E3424" s="62">
        <v>1230</v>
      </c>
      <c r="F3424" s="62">
        <v>1352</v>
      </c>
      <c r="G3424" s="100">
        <v>-122</v>
      </c>
    </row>
    <row r="3425" spans="1:7" ht="18" customHeight="1" x14ac:dyDescent="0.25">
      <c r="A3425" s="59">
        <f t="shared" si="53"/>
        <v>45139</v>
      </c>
      <c r="B3425" s="60" t="s">
        <v>26</v>
      </c>
      <c r="C3425" s="60">
        <v>320495</v>
      </c>
      <c r="D3425" s="107" t="s">
        <v>240</v>
      </c>
      <c r="E3425" s="62">
        <v>82</v>
      </c>
      <c r="F3425" s="62">
        <v>56</v>
      </c>
      <c r="G3425" s="100">
        <v>26</v>
      </c>
    </row>
    <row r="3426" spans="1:7" ht="18" customHeight="1" x14ac:dyDescent="0.25">
      <c r="A3426" s="59">
        <f t="shared" si="53"/>
        <v>45139</v>
      </c>
      <c r="B3426" s="60" t="s">
        <v>26</v>
      </c>
      <c r="C3426" s="60">
        <v>320500</v>
      </c>
      <c r="D3426" s="107" t="s">
        <v>241</v>
      </c>
      <c r="E3426" s="62">
        <v>8780</v>
      </c>
      <c r="F3426" s="62">
        <v>8357</v>
      </c>
      <c r="G3426" s="100">
        <v>423</v>
      </c>
    </row>
    <row r="3427" spans="1:7" ht="18" customHeight="1" x14ac:dyDescent="0.25">
      <c r="A3427" s="59">
        <f t="shared" si="53"/>
        <v>45139</v>
      </c>
      <c r="B3427" s="60" t="s">
        <v>26</v>
      </c>
      <c r="C3427" s="60">
        <v>320501</v>
      </c>
      <c r="D3427" s="107" t="s">
        <v>242</v>
      </c>
      <c r="E3427" s="62">
        <v>310</v>
      </c>
      <c r="F3427" s="62">
        <v>456</v>
      </c>
      <c r="G3427" s="100">
        <v>-146</v>
      </c>
    </row>
    <row r="3428" spans="1:7" ht="18" customHeight="1" x14ac:dyDescent="0.25">
      <c r="A3428" s="59">
        <f t="shared" si="53"/>
        <v>45139</v>
      </c>
      <c r="B3428" s="60" t="s">
        <v>26</v>
      </c>
      <c r="C3428" s="60">
        <v>320503</v>
      </c>
      <c r="D3428" s="107" t="s">
        <v>243</v>
      </c>
      <c r="E3428" s="62">
        <v>139</v>
      </c>
      <c r="F3428" s="62">
        <v>114</v>
      </c>
      <c r="G3428" s="100">
        <v>25</v>
      </c>
    </row>
    <row r="3429" spans="1:7" ht="18" customHeight="1" x14ac:dyDescent="0.25">
      <c r="A3429" s="59">
        <f t="shared" si="53"/>
        <v>45139</v>
      </c>
      <c r="B3429" s="60" t="s">
        <v>26</v>
      </c>
      <c r="C3429" s="60">
        <v>320506</v>
      </c>
      <c r="D3429" s="107" t="s">
        <v>244</v>
      </c>
      <c r="E3429" s="62">
        <v>224</v>
      </c>
      <c r="F3429" s="62">
        <v>197</v>
      </c>
      <c r="G3429" s="100">
        <v>27</v>
      </c>
    </row>
    <row r="3430" spans="1:7" ht="18" customHeight="1" x14ac:dyDescent="0.25">
      <c r="A3430" s="59">
        <f t="shared" si="53"/>
        <v>45139</v>
      </c>
      <c r="B3430" s="60" t="s">
        <v>26</v>
      </c>
      <c r="C3430" s="60">
        <v>320510</v>
      </c>
      <c r="D3430" s="107" t="s">
        <v>245</v>
      </c>
      <c r="E3430" s="62">
        <v>784</v>
      </c>
      <c r="F3430" s="62">
        <v>695</v>
      </c>
      <c r="G3430" s="100">
        <v>89</v>
      </c>
    </row>
    <row r="3431" spans="1:7" ht="18" customHeight="1" x14ac:dyDescent="0.25">
      <c r="A3431" s="59">
        <f t="shared" si="53"/>
        <v>45139</v>
      </c>
      <c r="B3431" s="60" t="s">
        <v>26</v>
      </c>
      <c r="C3431" s="60">
        <v>320515</v>
      </c>
      <c r="D3431" s="107" t="s">
        <v>246</v>
      </c>
      <c r="E3431" s="62">
        <v>25</v>
      </c>
      <c r="F3431" s="62">
        <v>23</v>
      </c>
      <c r="G3431" s="100">
        <v>2</v>
      </c>
    </row>
    <row r="3432" spans="1:7" ht="18" customHeight="1" x14ac:dyDescent="0.25">
      <c r="A3432" s="59">
        <f t="shared" si="53"/>
        <v>45139</v>
      </c>
      <c r="B3432" s="60" t="s">
        <v>26</v>
      </c>
      <c r="C3432" s="60">
        <v>320517</v>
      </c>
      <c r="D3432" s="107" t="s">
        <v>247</v>
      </c>
      <c r="E3432" s="62">
        <v>80</v>
      </c>
      <c r="F3432" s="62">
        <v>101</v>
      </c>
      <c r="G3432" s="100">
        <v>-21</v>
      </c>
    </row>
    <row r="3433" spans="1:7" ht="18" customHeight="1" x14ac:dyDescent="0.25">
      <c r="A3433" s="59">
        <f t="shared" si="53"/>
        <v>45139</v>
      </c>
      <c r="B3433" s="60" t="s">
        <v>26</v>
      </c>
      <c r="C3433" s="60">
        <v>320520</v>
      </c>
      <c r="D3433" s="107" t="s">
        <v>248</v>
      </c>
      <c r="E3433" s="62">
        <v>5712</v>
      </c>
      <c r="F3433" s="62">
        <v>5435</v>
      </c>
      <c r="G3433" s="100">
        <v>277</v>
      </c>
    </row>
    <row r="3434" spans="1:7" ht="18" customHeight="1" x14ac:dyDescent="0.25">
      <c r="A3434" s="59">
        <f t="shared" si="53"/>
        <v>45139</v>
      </c>
      <c r="B3434" s="60" t="s">
        <v>26</v>
      </c>
      <c r="C3434" s="60">
        <v>320530</v>
      </c>
      <c r="D3434" s="107" t="s">
        <v>249</v>
      </c>
      <c r="E3434" s="62">
        <v>7474</v>
      </c>
      <c r="F3434" s="62">
        <v>6676</v>
      </c>
      <c r="G3434" s="100">
        <v>798</v>
      </c>
    </row>
    <row r="3435" spans="1:7" ht="18" customHeight="1" x14ac:dyDescent="0.25">
      <c r="A3435" s="59">
        <f t="shared" si="53"/>
        <v>45170</v>
      </c>
      <c r="B3435" s="60" t="s">
        <v>26</v>
      </c>
      <c r="C3435" s="60">
        <v>320010</v>
      </c>
      <c r="D3435" s="107" t="s">
        <v>172</v>
      </c>
      <c r="E3435" s="62">
        <v>88</v>
      </c>
      <c r="F3435" s="62">
        <v>98</v>
      </c>
      <c r="G3435" s="100">
        <v>-10</v>
      </c>
    </row>
    <row r="3436" spans="1:7" ht="18" customHeight="1" x14ac:dyDescent="0.25">
      <c r="A3436" s="59">
        <f t="shared" si="53"/>
        <v>45170</v>
      </c>
      <c r="B3436" s="60" t="s">
        <v>26</v>
      </c>
      <c r="C3436" s="60">
        <v>320013</v>
      </c>
      <c r="D3436" s="107" t="s">
        <v>173</v>
      </c>
      <c r="E3436" s="62">
        <v>25</v>
      </c>
      <c r="F3436" s="62">
        <v>20</v>
      </c>
      <c r="G3436" s="100">
        <v>5</v>
      </c>
    </row>
    <row r="3437" spans="1:7" ht="18" customHeight="1" x14ac:dyDescent="0.25">
      <c r="A3437" s="59">
        <f t="shared" si="53"/>
        <v>45170</v>
      </c>
      <c r="B3437" s="60" t="s">
        <v>26</v>
      </c>
      <c r="C3437" s="60">
        <v>320016</v>
      </c>
      <c r="D3437" s="107" t="s">
        <v>174</v>
      </c>
      <c r="E3437" s="62">
        <v>18</v>
      </c>
      <c r="F3437" s="62">
        <v>21</v>
      </c>
      <c r="G3437" s="100">
        <v>-3</v>
      </c>
    </row>
    <row r="3438" spans="1:7" ht="18" customHeight="1" x14ac:dyDescent="0.25">
      <c r="A3438" s="59">
        <f t="shared" si="53"/>
        <v>45170</v>
      </c>
      <c r="B3438" s="60" t="s">
        <v>26</v>
      </c>
      <c r="C3438" s="60">
        <v>320020</v>
      </c>
      <c r="D3438" s="107" t="s">
        <v>175</v>
      </c>
      <c r="E3438" s="62">
        <v>77</v>
      </c>
      <c r="F3438" s="62">
        <v>140</v>
      </c>
      <c r="G3438" s="100">
        <v>-63</v>
      </c>
    </row>
    <row r="3439" spans="1:7" ht="18" customHeight="1" x14ac:dyDescent="0.25">
      <c r="A3439" s="59">
        <f t="shared" si="53"/>
        <v>45170</v>
      </c>
      <c r="B3439" s="60" t="s">
        <v>26</v>
      </c>
      <c r="C3439" s="60">
        <v>320030</v>
      </c>
      <c r="D3439" s="107" t="s">
        <v>176</v>
      </c>
      <c r="E3439" s="62">
        <v>140</v>
      </c>
      <c r="F3439" s="62">
        <v>93</v>
      </c>
      <c r="G3439" s="100">
        <v>47</v>
      </c>
    </row>
    <row r="3440" spans="1:7" ht="18" customHeight="1" x14ac:dyDescent="0.25">
      <c r="A3440" s="59">
        <f t="shared" si="53"/>
        <v>45170</v>
      </c>
      <c r="B3440" s="60" t="s">
        <v>26</v>
      </c>
      <c r="C3440" s="60">
        <v>320035</v>
      </c>
      <c r="D3440" s="107" t="s">
        <v>177</v>
      </c>
      <c r="E3440" s="62">
        <v>32</v>
      </c>
      <c r="F3440" s="62">
        <v>20</v>
      </c>
      <c r="G3440" s="100">
        <v>12</v>
      </c>
    </row>
    <row r="3441" spans="1:7" ht="18" customHeight="1" x14ac:dyDescent="0.25">
      <c r="A3441" s="59">
        <f t="shared" si="53"/>
        <v>45170</v>
      </c>
      <c r="B3441" s="60" t="s">
        <v>26</v>
      </c>
      <c r="C3441" s="60">
        <v>320040</v>
      </c>
      <c r="D3441" s="107" t="s">
        <v>178</v>
      </c>
      <c r="E3441" s="62">
        <v>283</v>
      </c>
      <c r="F3441" s="62">
        <v>174</v>
      </c>
      <c r="G3441" s="100">
        <v>109</v>
      </c>
    </row>
    <row r="3442" spans="1:7" ht="18" customHeight="1" x14ac:dyDescent="0.25">
      <c r="A3442" s="59">
        <f t="shared" si="53"/>
        <v>45170</v>
      </c>
      <c r="B3442" s="60" t="s">
        <v>26</v>
      </c>
      <c r="C3442" s="60">
        <v>320050</v>
      </c>
      <c r="D3442" s="107" t="s">
        <v>179</v>
      </c>
      <c r="E3442" s="62">
        <v>8</v>
      </c>
      <c r="F3442" s="62">
        <v>7</v>
      </c>
      <c r="G3442" s="100">
        <v>1</v>
      </c>
    </row>
    <row r="3443" spans="1:7" ht="18" customHeight="1" x14ac:dyDescent="0.25">
      <c r="A3443" s="59">
        <f t="shared" si="53"/>
        <v>45170</v>
      </c>
      <c r="B3443" s="60" t="s">
        <v>26</v>
      </c>
      <c r="C3443" s="60">
        <v>320060</v>
      </c>
      <c r="D3443" s="107" t="s">
        <v>180</v>
      </c>
      <c r="E3443" s="62">
        <v>1750</v>
      </c>
      <c r="F3443" s="62">
        <v>1759</v>
      </c>
      <c r="G3443" s="100">
        <v>-9</v>
      </c>
    </row>
    <row r="3444" spans="1:7" ht="18" customHeight="1" x14ac:dyDescent="0.25">
      <c r="A3444" s="59">
        <f t="shared" si="53"/>
        <v>45170</v>
      </c>
      <c r="B3444" s="60" t="s">
        <v>26</v>
      </c>
      <c r="C3444" s="60">
        <v>320070</v>
      </c>
      <c r="D3444" s="107" t="s">
        <v>181</v>
      </c>
      <c r="E3444" s="62">
        <v>92</v>
      </c>
      <c r="F3444" s="62">
        <v>94</v>
      </c>
      <c r="G3444" s="100">
        <v>-2</v>
      </c>
    </row>
    <row r="3445" spans="1:7" ht="18" customHeight="1" x14ac:dyDescent="0.25">
      <c r="A3445" s="59">
        <f t="shared" si="53"/>
        <v>45170</v>
      </c>
      <c r="B3445" s="60" t="s">
        <v>26</v>
      </c>
      <c r="C3445" s="60">
        <v>320080</v>
      </c>
      <c r="D3445" s="107" t="s">
        <v>182</v>
      </c>
      <c r="E3445" s="62">
        <v>162</v>
      </c>
      <c r="F3445" s="62">
        <v>150</v>
      </c>
      <c r="G3445" s="100">
        <v>12</v>
      </c>
    </row>
    <row r="3446" spans="1:7" ht="18" customHeight="1" x14ac:dyDescent="0.25">
      <c r="A3446" s="59">
        <f t="shared" si="53"/>
        <v>45170</v>
      </c>
      <c r="B3446" s="60" t="s">
        <v>26</v>
      </c>
      <c r="C3446" s="60">
        <v>320090</v>
      </c>
      <c r="D3446" s="107" t="s">
        <v>183</v>
      </c>
      <c r="E3446" s="62">
        <v>251</v>
      </c>
      <c r="F3446" s="62">
        <v>251</v>
      </c>
      <c r="G3446" s="100">
        <v>0</v>
      </c>
    </row>
    <row r="3447" spans="1:7" ht="18" customHeight="1" x14ac:dyDescent="0.25">
      <c r="A3447" s="59">
        <f t="shared" si="53"/>
        <v>45170</v>
      </c>
      <c r="B3447" s="60" t="s">
        <v>26</v>
      </c>
      <c r="C3447" s="60">
        <v>320100</v>
      </c>
      <c r="D3447" s="107" t="s">
        <v>184</v>
      </c>
      <c r="E3447" s="62">
        <v>103</v>
      </c>
      <c r="F3447" s="62">
        <v>60</v>
      </c>
      <c r="G3447" s="100">
        <v>43</v>
      </c>
    </row>
    <row r="3448" spans="1:7" ht="18" customHeight="1" x14ac:dyDescent="0.25">
      <c r="A3448" s="59">
        <f t="shared" si="53"/>
        <v>45170</v>
      </c>
      <c r="B3448" s="60" t="s">
        <v>26</v>
      </c>
      <c r="C3448" s="60">
        <v>320110</v>
      </c>
      <c r="D3448" s="107" t="s">
        <v>185</v>
      </c>
      <c r="E3448" s="62">
        <v>59</v>
      </c>
      <c r="F3448" s="62">
        <v>47</v>
      </c>
      <c r="G3448" s="100">
        <v>12</v>
      </c>
    </row>
    <row r="3449" spans="1:7" ht="18" customHeight="1" x14ac:dyDescent="0.25">
      <c r="A3449" s="59">
        <f t="shared" si="53"/>
        <v>45170</v>
      </c>
      <c r="B3449" s="60" t="s">
        <v>26</v>
      </c>
      <c r="C3449" s="60">
        <v>320115</v>
      </c>
      <c r="D3449" s="107" t="s">
        <v>186</v>
      </c>
      <c r="E3449" s="62">
        <v>24</v>
      </c>
      <c r="F3449" s="62">
        <v>33</v>
      </c>
      <c r="G3449" s="100">
        <v>-9</v>
      </c>
    </row>
    <row r="3450" spans="1:7" ht="18" customHeight="1" x14ac:dyDescent="0.25">
      <c r="A3450" s="59">
        <f t="shared" si="53"/>
        <v>45170</v>
      </c>
      <c r="B3450" s="60" t="s">
        <v>26</v>
      </c>
      <c r="C3450" s="60">
        <v>320120</v>
      </c>
      <c r="D3450" s="107" t="s">
        <v>187</v>
      </c>
      <c r="E3450" s="62">
        <v>1677</v>
      </c>
      <c r="F3450" s="62">
        <v>1443</v>
      </c>
      <c r="G3450" s="100">
        <v>234</v>
      </c>
    </row>
    <row r="3451" spans="1:7" ht="18" customHeight="1" x14ac:dyDescent="0.25">
      <c r="A3451" s="59">
        <f t="shared" si="53"/>
        <v>45170</v>
      </c>
      <c r="B3451" s="60" t="s">
        <v>26</v>
      </c>
      <c r="C3451" s="60">
        <v>320130</v>
      </c>
      <c r="D3451" s="107" t="s">
        <v>188</v>
      </c>
      <c r="E3451" s="62">
        <v>2934</v>
      </c>
      <c r="F3451" s="62">
        <v>2678</v>
      </c>
      <c r="G3451" s="100">
        <v>256</v>
      </c>
    </row>
    <row r="3452" spans="1:7" ht="18" customHeight="1" x14ac:dyDescent="0.25">
      <c r="A3452" s="59">
        <f t="shared" si="53"/>
        <v>45170</v>
      </c>
      <c r="B3452" s="60" t="s">
        <v>26</v>
      </c>
      <c r="C3452" s="60">
        <v>320140</v>
      </c>
      <c r="D3452" s="107" t="s">
        <v>189</v>
      </c>
      <c r="E3452" s="62">
        <v>249</v>
      </c>
      <c r="F3452" s="62">
        <v>286</v>
      </c>
      <c r="G3452" s="100">
        <v>-37</v>
      </c>
    </row>
    <row r="3453" spans="1:7" ht="18" customHeight="1" x14ac:dyDescent="0.25">
      <c r="A3453" s="59">
        <f t="shared" si="53"/>
        <v>45170</v>
      </c>
      <c r="B3453" s="60" t="s">
        <v>26</v>
      </c>
      <c r="C3453" s="60">
        <v>320150</v>
      </c>
      <c r="D3453" s="107" t="s">
        <v>190</v>
      </c>
      <c r="E3453" s="62">
        <v>1270</v>
      </c>
      <c r="F3453" s="62">
        <v>1221</v>
      </c>
      <c r="G3453" s="100">
        <v>49</v>
      </c>
    </row>
    <row r="3454" spans="1:7" ht="18" customHeight="1" x14ac:dyDescent="0.25">
      <c r="A3454" s="59">
        <f t="shared" si="53"/>
        <v>45170</v>
      </c>
      <c r="B3454" s="60" t="s">
        <v>26</v>
      </c>
      <c r="C3454" s="60">
        <v>320160</v>
      </c>
      <c r="D3454" s="107" t="s">
        <v>191</v>
      </c>
      <c r="E3454" s="62">
        <v>111</v>
      </c>
      <c r="F3454" s="62">
        <v>81</v>
      </c>
      <c r="G3454" s="100">
        <v>30</v>
      </c>
    </row>
    <row r="3455" spans="1:7" ht="18" customHeight="1" x14ac:dyDescent="0.25">
      <c r="A3455" s="59">
        <f t="shared" si="53"/>
        <v>45170</v>
      </c>
      <c r="B3455" s="60" t="s">
        <v>26</v>
      </c>
      <c r="C3455" s="60">
        <v>320170</v>
      </c>
      <c r="D3455" s="107" t="s">
        <v>192</v>
      </c>
      <c r="E3455" s="62">
        <v>50</v>
      </c>
      <c r="F3455" s="62">
        <v>42</v>
      </c>
      <c r="G3455" s="100">
        <v>8</v>
      </c>
    </row>
    <row r="3456" spans="1:7" ht="18" customHeight="1" x14ac:dyDescent="0.25">
      <c r="A3456" s="59">
        <f t="shared" si="53"/>
        <v>45170</v>
      </c>
      <c r="B3456" s="60" t="s">
        <v>26</v>
      </c>
      <c r="C3456" s="60">
        <v>320180</v>
      </c>
      <c r="D3456" s="107" t="s">
        <v>193</v>
      </c>
      <c r="E3456" s="62">
        <v>30</v>
      </c>
      <c r="F3456" s="62">
        <v>9</v>
      </c>
      <c r="G3456" s="100">
        <v>21</v>
      </c>
    </row>
    <row r="3457" spans="1:7" ht="18" customHeight="1" x14ac:dyDescent="0.25">
      <c r="A3457" s="59">
        <f t="shared" si="53"/>
        <v>45170</v>
      </c>
      <c r="B3457" s="60" t="s">
        <v>26</v>
      </c>
      <c r="C3457" s="60">
        <v>320190</v>
      </c>
      <c r="D3457" s="107" t="s">
        <v>194</v>
      </c>
      <c r="E3457" s="62">
        <v>267</v>
      </c>
      <c r="F3457" s="62">
        <v>205</v>
      </c>
      <c r="G3457" s="100">
        <v>62</v>
      </c>
    </row>
    <row r="3458" spans="1:7" ht="18" customHeight="1" x14ac:dyDescent="0.25">
      <c r="A3458" s="59">
        <f t="shared" si="53"/>
        <v>45170</v>
      </c>
      <c r="B3458" s="60" t="s">
        <v>26</v>
      </c>
      <c r="C3458" s="60">
        <v>320200</v>
      </c>
      <c r="D3458" s="107" t="s">
        <v>195</v>
      </c>
      <c r="E3458" s="62">
        <v>28</v>
      </c>
      <c r="F3458" s="62">
        <v>21</v>
      </c>
      <c r="G3458" s="100">
        <v>7</v>
      </c>
    </row>
    <row r="3459" spans="1:7" ht="18" customHeight="1" x14ac:dyDescent="0.25">
      <c r="A3459" s="59">
        <f t="shared" ref="A3459:A3522" si="54">IF(B3459&lt;&gt;"",DATE(2020,INT((ROW(A3457)-1)/78)+1,1),"")</f>
        <v>45170</v>
      </c>
      <c r="B3459" s="60" t="s">
        <v>26</v>
      </c>
      <c r="C3459" s="60">
        <v>320210</v>
      </c>
      <c r="D3459" s="107" t="s">
        <v>196</v>
      </c>
      <c r="E3459" s="62">
        <v>52</v>
      </c>
      <c r="F3459" s="62">
        <v>54</v>
      </c>
      <c r="G3459" s="100">
        <v>-2</v>
      </c>
    </row>
    <row r="3460" spans="1:7" ht="18" customHeight="1" x14ac:dyDescent="0.25">
      <c r="A3460" s="59">
        <f t="shared" si="54"/>
        <v>45170</v>
      </c>
      <c r="B3460" s="60" t="s">
        <v>26</v>
      </c>
      <c r="C3460" s="60">
        <v>320220</v>
      </c>
      <c r="D3460" s="107" t="s">
        <v>197</v>
      </c>
      <c r="E3460" s="62">
        <v>83</v>
      </c>
      <c r="F3460" s="62">
        <v>88</v>
      </c>
      <c r="G3460" s="100">
        <v>-5</v>
      </c>
    </row>
    <row r="3461" spans="1:7" ht="18" customHeight="1" x14ac:dyDescent="0.25">
      <c r="A3461" s="59">
        <f t="shared" si="54"/>
        <v>45170</v>
      </c>
      <c r="B3461" s="60" t="s">
        <v>26</v>
      </c>
      <c r="C3461" s="60">
        <v>320225</v>
      </c>
      <c r="D3461" s="107" t="s">
        <v>198</v>
      </c>
      <c r="E3461" s="62">
        <v>72</v>
      </c>
      <c r="F3461" s="62">
        <v>43</v>
      </c>
      <c r="G3461" s="100">
        <v>29</v>
      </c>
    </row>
    <row r="3462" spans="1:7" ht="18" customHeight="1" x14ac:dyDescent="0.25">
      <c r="A3462" s="59">
        <f t="shared" si="54"/>
        <v>45170</v>
      </c>
      <c r="B3462" s="60" t="s">
        <v>26</v>
      </c>
      <c r="C3462" s="60">
        <v>320230</v>
      </c>
      <c r="D3462" s="107" t="s">
        <v>199</v>
      </c>
      <c r="E3462" s="62">
        <v>107</v>
      </c>
      <c r="F3462" s="62">
        <v>105</v>
      </c>
      <c r="G3462" s="100">
        <v>2</v>
      </c>
    </row>
    <row r="3463" spans="1:7" ht="18" customHeight="1" x14ac:dyDescent="0.25">
      <c r="A3463" s="59">
        <f t="shared" si="54"/>
        <v>45170</v>
      </c>
      <c r="B3463" s="60" t="s">
        <v>26</v>
      </c>
      <c r="C3463" s="60">
        <v>320240</v>
      </c>
      <c r="D3463" s="107" t="s">
        <v>200</v>
      </c>
      <c r="E3463" s="62">
        <v>1059</v>
      </c>
      <c r="F3463" s="62">
        <v>865</v>
      </c>
      <c r="G3463" s="100">
        <v>194</v>
      </c>
    </row>
    <row r="3464" spans="1:7" ht="18" customHeight="1" x14ac:dyDescent="0.25">
      <c r="A3464" s="59">
        <f t="shared" si="54"/>
        <v>45170</v>
      </c>
      <c r="B3464" s="60" t="s">
        <v>26</v>
      </c>
      <c r="C3464" s="60">
        <v>320245</v>
      </c>
      <c r="D3464" s="107" t="s">
        <v>201</v>
      </c>
      <c r="E3464" s="62">
        <v>95</v>
      </c>
      <c r="F3464" s="62">
        <v>135</v>
      </c>
      <c r="G3464" s="100">
        <v>-40</v>
      </c>
    </row>
    <row r="3465" spans="1:7" ht="18" customHeight="1" x14ac:dyDescent="0.25">
      <c r="A3465" s="59">
        <f t="shared" si="54"/>
        <v>45170</v>
      </c>
      <c r="B3465" s="60" t="s">
        <v>26</v>
      </c>
      <c r="C3465" s="60">
        <v>320250</v>
      </c>
      <c r="D3465" s="107" t="s">
        <v>202</v>
      </c>
      <c r="E3465" s="62">
        <v>174</v>
      </c>
      <c r="F3465" s="62">
        <v>178</v>
      </c>
      <c r="G3465" s="100">
        <v>-4</v>
      </c>
    </row>
    <row r="3466" spans="1:7" ht="18" customHeight="1" x14ac:dyDescent="0.25">
      <c r="A3466" s="59">
        <f t="shared" si="54"/>
        <v>45170</v>
      </c>
      <c r="B3466" s="60" t="s">
        <v>26</v>
      </c>
      <c r="C3466" s="60">
        <v>320255</v>
      </c>
      <c r="D3466" s="107" t="s">
        <v>203</v>
      </c>
      <c r="E3466" s="62">
        <v>13</v>
      </c>
      <c r="F3466" s="62">
        <v>15</v>
      </c>
      <c r="G3466" s="100">
        <v>-2</v>
      </c>
    </row>
    <row r="3467" spans="1:7" ht="18" customHeight="1" x14ac:dyDescent="0.25">
      <c r="A3467" s="59">
        <f t="shared" si="54"/>
        <v>45170</v>
      </c>
      <c r="B3467" s="60" t="s">
        <v>26</v>
      </c>
      <c r="C3467" s="60">
        <v>320260</v>
      </c>
      <c r="D3467" s="107" t="s">
        <v>204</v>
      </c>
      <c r="E3467" s="62">
        <v>109</v>
      </c>
      <c r="F3467" s="62">
        <v>95</v>
      </c>
      <c r="G3467" s="100">
        <v>14</v>
      </c>
    </row>
    <row r="3468" spans="1:7" ht="18" customHeight="1" x14ac:dyDescent="0.25">
      <c r="A3468" s="59">
        <f t="shared" si="54"/>
        <v>45170</v>
      </c>
      <c r="B3468" s="60" t="s">
        <v>26</v>
      </c>
      <c r="C3468" s="60">
        <v>320265</v>
      </c>
      <c r="D3468" s="107" t="s">
        <v>205</v>
      </c>
      <c r="E3468" s="62">
        <v>26</v>
      </c>
      <c r="F3468" s="62">
        <v>23</v>
      </c>
      <c r="G3468" s="100">
        <v>3</v>
      </c>
    </row>
    <row r="3469" spans="1:7" ht="18" customHeight="1" x14ac:dyDescent="0.25">
      <c r="A3469" s="59">
        <f t="shared" si="54"/>
        <v>45170</v>
      </c>
      <c r="B3469" s="60" t="s">
        <v>26</v>
      </c>
      <c r="C3469" s="60">
        <v>320270</v>
      </c>
      <c r="D3469" s="107" t="s">
        <v>206</v>
      </c>
      <c r="E3469" s="62">
        <v>50</v>
      </c>
      <c r="F3469" s="62">
        <v>36</v>
      </c>
      <c r="G3469" s="100">
        <v>14</v>
      </c>
    </row>
    <row r="3470" spans="1:7" ht="18" customHeight="1" x14ac:dyDescent="0.25">
      <c r="A3470" s="59">
        <f t="shared" si="54"/>
        <v>45170</v>
      </c>
      <c r="B3470" s="60" t="s">
        <v>26</v>
      </c>
      <c r="C3470" s="60">
        <v>320280</v>
      </c>
      <c r="D3470" s="107" t="s">
        <v>207</v>
      </c>
      <c r="E3470" s="62">
        <v>187</v>
      </c>
      <c r="F3470" s="62">
        <v>176</v>
      </c>
      <c r="G3470" s="100">
        <v>11</v>
      </c>
    </row>
    <row r="3471" spans="1:7" ht="18" customHeight="1" x14ac:dyDescent="0.25">
      <c r="A3471" s="59">
        <f t="shared" si="54"/>
        <v>45170</v>
      </c>
      <c r="B3471" s="60" t="s">
        <v>26</v>
      </c>
      <c r="C3471" s="60">
        <v>320290</v>
      </c>
      <c r="D3471" s="107" t="s">
        <v>208</v>
      </c>
      <c r="E3471" s="62">
        <v>50</v>
      </c>
      <c r="F3471" s="62">
        <v>39</v>
      </c>
      <c r="G3471" s="100">
        <v>11</v>
      </c>
    </row>
    <row r="3472" spans="1:7" ht="18" customHeight="1" x14ac:dyDescent="0.25">
      <c r="A3472" s="59">
        <f t="shared" si="54"/>
        <v>45170</v>
      </c>
      <c r="B3472" s="60" t="s">
        <v>26</v>
      </c>
      <c r="C3472" s="60">
        <v>320300</v>
      </c>
      <c r="D3472" s="107" t="s">
        <v>209</v>
      </c>
      <c r="E3472" s="62">
        <v>103</v>
      </c>
      <c r="F3472" s="62">
        <v>119</v>
      </c>
      <c r="G3472" s="100">
        <v>-16</v>
      </c>
    </row>
    <row r="3473" spans="1:7" ht="18" customHeight="1" x14ac:dyDescent="0.25">
      <c r="A3473" s="59">
        <f t="shared" si="54"/>
        <v>45170</v>
      </c>
      <c r="B3473" s="60" t="s">
        <v>26</v>
      </c>
      <c r="C3473" s="60">
        <v>320305</v>
      </c>
      <c r="D3473" s="107" t="s">
        <v>210</v>
      </c>
      <c r="E3473" s="62">
        <v>197</v>
      </c>
      <c r="F3473" s="62">
        <v>201</v>
      </c>
      <c r="G3473" s="100">
        <v>-4</v>
      </c>
    </row>
    <row r="3474" spans="1:7" ht="18" customHeight="1" x14ac:dyDescent="0.25">
      <c r="A3474" s="59">
        <f t="shared" si="54"/>
        <v>45170</v>
      </c>
      <c r="B3474" s="60" t="s">
        <v>26</v>
      </c>
      <c r="C3474" s="60">
        <v>320310</v>
      </c>
      <c r="D3474" s="107" t="s">
        <v>211</v>
      </c>
      <c r="E3474" s="62">
        <v>33</v>
      </c>
      <c r="F3474" s="62">
        <v>22</v>
      </c>
      <c r="G3474" s="100">
        <v>11</v>
      </c>
    </row>
    <row r="3475" spans="1:7" ht="18" customHeight="1" x14ac:dyDescent="0.25">
      <c r="A3475" s="59">
        <f t="shared" si="54"/>
        <v>45170</v>
      </c>
      <c r="B3475" s="60" t="s">
        <v>26</v>
      </c>
      <c r="C3475" s="60">
        <v>320313</v>
      </c>
      <c r="D3475" s="107" t="s">
        <v>212</v>
      </c>
      <c r="E3475" s="62">
        <v>164</v>
      </c>
      <c r="F3475" s="62">
        <v>162</v>
      </c>
      <c r="G3475" s="100">
        <v>2</v>
      </c>
    </row>
    <row r="3476" spans="1:7" ht="18" customHeight="1" x14ac:dyDescent="0.25">
      <c r="A3476" s="59">
        <f t="shared" si="54"/>
        <v>45170</v>
      </c>
      <c r="B3476" s="60" t="s">
        <v>26</v>
      </c>
      <c r="C3476" s="60">
        <v>320316</v>
      </c>
      <c r="D3476" s="107" t="s">
        <v>213</v>
      </c>
      <c r="E3476" s="62">
        <v>44</v>
      </c>
      <c r="F3476" s="62">
        <v>52</v>
      </c>
      <c r="G3476" s="100">
        <v>-8</v>
      </c>
    </row>
    <row r="3477" spans="1:7" ht="18" customHeight="1" x14ac:dyDescent="0.25">
      <c r="A3477" s="59">
        <f t="shared" si="54"/>
        <v>45170</v>
      </c>
      <c r="B3477" s="60" t="s">
        <v>26</v>
      </c>
      <c r="C3477" s="60">
        <v>320320</v>
      </c>
      <c r="D3477" s="107" t="s">
        <v>214</v>
      </c>
      <c r="E3477" s="62">
        <v>2646</v>
      </c>
      <c r="F3477" s="62">
        <v>2170</v>
      </c>
      <c r="G3477" s="100">
        <v>476</v>
      </c>
    </row>
    <row r="3478" spans="1:7" ht="18" customHeight="1" x14ac:dyDescent="0.25">
      <c r="A3478" s="59">
        <f t="shared" si="54"/>
        <v>45170</v>
      </c>
      <c r="B3478" s="60" t="s">
        <v>26</v>
      </c>
      <c r="C3478" s="60">
        <v>320330</v>
      </c>
      <c r="D3478" s="107" t="s">
        <v>215</v>
      </c>
      <c r="E3478" s="62">
        <v>32</v>
      </c>
      <c r="F3478" s="62">
        <v>24</v>
      </c>
      <c r="G3478" s="100">
        <v>8</v>
      </c>
    </row>
    <row r="3479" spans="1:7" ht="18" customHeight="1" x14ac:dyDescent="0.25">
      <c r="A3479" s="59">
        <f t="shared" si="54"/>
        <v>45170</v>
      </c>
      <c r="B3479" s="60" t="s">
        <v>26</v>
      </c>
      <c r="C3479" s="60">
        <v>320332</v>
      </c>
      <c r="D3479" s="107" t="s">
        <v>216</v>
      </c>
      <c r="E3479" s="62">
        <v>292</v>
      </c>
      <c r="F3479" s="62">
        <v>230</v>
      </c>
      <c r="G3479" s="100">
        <v>62</v>
      </c>
    </row>
    <row r="3480" spans="1:7" ht="18" customHeight="1" x14ac:dyDescent="0.25">
      <c r="A3480" s="59">
        <f t="shared" si="54"/>
        <v>45170</v>
      </c>
      <c r="B3480" s="60" t="s">
        <v>26</v>
      </c>
      <c r="C3480" s="60">
        <v>320334</v>
      </c>
      <c r="D3480" s="107" t="s">
        <v>217</v>
      </c>
      <c r="E3480" s="62">
        <v>170</v>
      </c>
      <c r="F3480" s="62">
        <v>207</v>
      </c>
      <c r="G3480" s="100">
        <v>-37</v>
      </c>
    </row>
    <row r="3481" spans="1:7" ht="18" customHeight="1" x14ac:dyDescent="0.25">
      <c r="A3481" s="59">
        <f t="shared" si="54"/>
        <v>45170</v>
      </c>
      <c r="B3481" s="60" t="s">
        <v>26</v>
      </c>
      <c r="C3481" s="60">
        <v>320335</v>
      </c>
      <c r="D3481" s="107" t="s">
        <v>218</v>
      </c>
      <c r="E3481" s="62">
        <v>95</v>
      </c>
      <c r="F3481" s="62">
        <v>82</v>
      </c>
      <c r="G3481" s="100">
        <v>13</v>
      </c>
    </row>
    <row r="3482" spans="1:7" ht="18" customHeight="1" x14ac:dyDescent="0.25">
      <c r="A3482" s="59">
        <f t="shared" si="54"/>
        <v>45170</v>
      </c>
      <c r="B3482" s="60" t="s">
        <v>26</v>
      </c>
      <c r="C3482" s="60">
        <v>320340</v>
      </c>
      <c r="D3482" s="107" t="s">
        <v>219</v>
      </c>
      <c r="E3482" s="62">
        <v>74</v>
      </c>
      <c r="F3482" s="62">
        <v>65</v>
      </c>
      <c r="G3482" s="100">
        <v>9</v>
      </c>
    </row>
    <row r="3483" spans="1:7" ht="18" customHeight="1" x14ac:dyDescent="0.25">
      <c r="A3483" s="59">
        <f t="shared" si="54"/>
        <v>45170</v>
      </c>
      <c r="B3483" s="60" t="s">
        <v>26</v>
      </c>
      <c r="C3483" s="60">
        <v>320350</v>
      </c>
      <c r="D3483" s="107" t="s">
        <v>220</v>
      </c>
      <c r="E3483" s="62">
        <v>118</v>
      </c>
      <c r="F3483" s="62">
        <v>106</v>
      </c>
      <c r="G3483" s="100">
        <v>12</v>
      </c>
    </row>
    <row r="3484" spans="1:7" ht="18" customHeight="1" x14ac:dyDescent="0.25">
      <c r="A3484" s="59">
        <f t="shared" si="54"/>
        <v>45170</v>
      </c>
      <c r="B3484" s="60" t="s">
        <v>26</v>
      </c>
      <c r="C3484" s="60">
        <v>320360</v>
      </c>
      <c r="D3484" s="107" t="s">
        <v>221</v>
      </c>
      <c r="E3484" s="62">
        <v>14</v>
      </c>
      <c r="F3484" s="62">
        <v>15</v>
      </c>
      <c r="G3484" s="100">
        <v>-1</v>
      </c>
    </row>
    <row r="3485" spans="1:7" ht="18" customHeight="1" x14ac:dyDescent="0.25">
      <c r="A3485" s="59">
        <f t="shared" si="54"/>
        <v>45170</v>
      </c>
      <c r="B3485" s="60" t="s">
        <v>26</v>
      </c>
      <c r="C3485" s="60">
        <v>320370</v>
      </c>
      <c r="D3485" s="107" t="s">
        <v>222</v>
      </c>
      <c r="E3485" s="62">
        <v>71</v>
      </c>
      <c r="F3485" s="62">
        <v>68</v>
      </c>
      <c r="G3485" s="100">
        <v>3</v>
      </c>
    </row>
    <row r="3486" spans="1:7" ht="18" customHeight="1" x14ac:dyDescent="0.25">
      <c r="A3486" s="59">
        <f t="shared" si="54"/>
        <v>45170</v>
      </c>
      <c r="B3486" s="60" t="s">
        <v>26</v>
      </c>
      <c r="C3486" s="60">
        <v>320380</v>
      </c>
      <c r="D3486" s="107" t="s">
        <v>223</v>
      </c>
      <c r="E3486" s="62">
        <v>30</v>
      </c>
      <c r="F3486" s="62">
        <v>29</v>
      </c>
      <c r="G3486" s="100">
        <v>1</v>
      </c>
    </row>
    <row r="3487" spans="1:7" ht="18" customHeight="1" x14ac:dyDescent="0.25">
      <c r="A3487" s="59">
        <f t="shared" si="54"/>
        <v>45170</v>
      </c>
      <c r="B3487" s="60" t="s">
        <v>26</v>
      </c>
      <c r="C3487" s="60">
        <v>320390</v>
      </c>
      <c r="D3487" s="107" t="s">
        <v>224</v>
      </c>
      <c r="E3487" s="62">
        <v>406</v>
      </c>
      <c r="F3487" s="62">
        <v>395</v>
      </c>
      <c r="G3487" s="100">
        <v>11</v>
      </c>
    </row>
    <row r="3488" spans="1:7" ht="18" customHeight="1" x14ac:dyDescent="0.25">
      <c r="A3488" s="59">
        <f t="shared" si="54"/>
        <v>45170</v>
      </c>
      <c r="B3488" s="60" t="s">
        <v>26</v>
      </c>
      <c r="C3488" s="60">
        <v>320400</v>
      </c>
      <c r="D3488" s="107" t="s">
        <v>225</v>
      </c>
      <c r="E3488" s="62">
        <v>44</v>
      </c>
      <c r="F3488" s="62">
        <v>48</v>
      </c>
      <c r="G3488" s="100">
        <v>-4</v>
      </c>
    </row>
    <row r="3489" spans="1:7" ht="18" customHeight="1" x14ac:dyDescent="0.25">
      <c r="A3489" s="59">
        <f t="shared" si="54"/>
        <v>45170</v>
      </c>
      <c r="B3489" s="60" t="s">
        <v>26</v>
      </c>
      <c r="C3489" s="60">
        <v>320405</v>
      </c>
      <c r="D3489" s="107" t="s">
        <v>226</v>
      </c>
      <c r="E3489" s="62">
        <v>189</v>
      </c>
      <c r="F3489" s="62">
        <v>92</v>
      </c>
      <c r="G3489" s="100">
        <v>97</v>
      </c>
    </row>
    <row r="3490" spans="1:7" ht="18" customHeight="1" x14ac:dyDescent="0.25">
      <c r="A3490" s="59">
        <f t="shared" si="54"/>
        <v>45170</v>
      </c>
      <c r="B3490" s="60" t="s">
        <v>26</v>
      </c>
      <c r="C3490" s="60">
        <v>320410</v>
      </c>
      <c r="D3490" s="107" t="s">
        <v>227</v>
      </c>
      <c r="E3490" s="62">
        <v>194</v>
      </c>
      <c r="F3490" s="62">
        <v>437</v>
      </c>
      <c r="G3490" s="100">
        <v>-243</v>
      </c>
    </row>
    <row r="3491" spans="1:7" ht="18" customHeight="1" x14ac:dyDescent="0.25">
      <c r="A3491" s="59">
        <f t="shared" si="54"/>
        <v>45170</v>
      </c>
      <c r="B3491" s="60" t="s">
        <v>26</v>
      </c>
      <c r="C3491" s="60">
        <v>320420</v>
      </c>
      <c r="D3491" s="107" t="s">
        <v>228</v>
      </c>
      <c r="E3491" s="62">
        <v>122</v>
      </c>
      <c r="F3491" s="62">
        <v>113</v>
      </c>
      <c r="G3491" s="100">
        <v>9</v>
      </c>
    </row>
    <row r="3492" spans="1:7" ht="18" customHeight="1" x14ac:dyDescent="0.25">
      <c r="A3492" s="59">
        <f t="shared" si="54"/>
        <v>45170</v>
      </c>
      <c r="B3492" s="60" t="s">
        <v>26</v>
      </c>
      <c r="C3492" s="60">
        <v>320425</v>
      </c>
      <c r="D3492" s="107" t="s">
        <v>229</v>
      </c>
      <c r="E3492" s="62">
        <v>9</v>
      </c>
      <c r="F3492" s="62">
        <v>11</v>
      </c>
      <c r="G3492" s="100">
        <v>-2</v>
      </c>
    </row>
    <row r="3493" spans="1:7" ht="18" customHeight="1" x14ac:dyDescent="0.25">
      <c r="A3493" s="59">
        <f t="shared" si="54"/>
        <v>45170</v>
      </c>
      <c r="B3493" s="60" t="s">
        <v>26</v>
      </c>
      <c r="C3493" s="60">
        <v>320430</v>
      </c>
      <c r="D3493" s="107" t="s">
        <v>230</v>
      </c>
      <c r="E3493" s="62">
        <v>58</v>
      </c>
      <c r="F3493" s="62">
        <v>39</v>
      </c>
      <c r="G3493" s="100">
        <v>19</v>
      </c>
    </row>
    <row r="3494" spans="1:7" ht="18" customHeight="1" x14ac:dyDescent="0.25">
      <c r="A3494" s="59">
        <f t="shared" si="54"/>
        <v>45170</v>
      </c>
      <c r="B3494" s="60" t="s">
        <v>26</v>
      </c>
      <c r="C3494" s="60">
        <v>320435</v>
      </c>
      <c r="D3494" s="107" t="s">
        <v>231</v>
      </c>
      <c r="E3494" s="62">
        <v>122</v>
      </c>
      <c r="F3494" s="62">
        <v>71</v>
      </c>
      <c r="G3494" s="100">
        <v>51</v>
      </c>
    </row>
    <row r="3495" spans="1:7" ht="18" customHeight="1" x14ac:dyDescent="0.25">
      <c r="A3495" s="59">
        <f t="shared" si="54"/>
        <v>45170</v>
      </c>
      <c r="B3495" s="60" t="s">
        <v>26</v>
      </c>
      <c r="C3495" s="60">
        <v>320440</v>
      </c>
      <c r="D3495" s="107" t="s">
        <v>232</v>
      </c>
      <c r="E3495" s="62">
        <v>39</v>
      </c>
      <c r="F3495" s="62">
        <v>49</v>
      </c>
      <c r="G3495" s="100">
        <v>-10</v>
      </c>
    </row>
    <row r="3496" spans="1:7" ht="18" customHeight="1" x14ac:dyDescent="0.25">
      <c r="A3496" s="59">
        <f t="shared" si="54"/>
        <v>45170</v>
      </c>
      <c r="B3496" s="60" t="s">
        <v>26</v>
      </c>
      <c r="C3496" s="60">
        <v>320450</v>
      </c>
      <c r="D3496" s="107" t="s">
        <v>233</v>
      </c>
      <c r="E3496" s="62">
        <v>21</v>
      </c>
      <c r="F3496" s="62">
        <v>41</v>
      </c>
      <c r="G3496" s="100">
        <v>-20</v>
      </c>
    </row>
    <row r="3497" spans="1:7" ht="18" customHeight="1" x14ac:dyDescent="0.25">
      <c r="A3497" s="59">
        <f t="shared" si="54"/>
        <v>45170</v>
      </c>
      <c r="B3497" s="60" t="s">
        <v>26</v>
      </c>
      <c r="C3497" s="60">
        <v>320455</v>
      </c>
      <c r="D3497" s="107" t="s">
        <v>234</v>
      </c>
      <c r="E3497" s="62">
        <v>363</v>
      </c>
      <c r="F3497" s="62">
        <v>319</v>
      </c>
      <c r="G3497" s="100">
        <v>44</v>
      </c>
    </row>
    <row r="3498" spans="1:7" ht="18" customHeight="1" x14ac:dyDescent="0.25">
      <c r="A3498" s="59">
        <f t="shared" si="54"/>
        <v>45170</v>
      </c>
      <c r="B3498" s="60" t="s">
        <v>26</v>
      </c>
      <c r="C3498" s="60">
        <v>320460</v>
      </c>
      <c r="D3498" s="107" t="s">
        <v>235</v>
      </c>
      <c r="E3498" s="62">
        <v>143</v>
      </c>
      <c r="F3498" s="62">
        <v>139</v>
      </c>
      <c r="G3498" s="100">
        <v>4</v>
      </c>
    </row>
    <row r="3499" spans="1:7" ht="18" customHeight="1" x14ac:dyDescent="0.25">
      <c r="A3499" s="59">
        <f t="shared" si="54"/>
        <v>45170</v>
      </c>
      <c r="B3499" s="60" t="s">
        <v>26</v>
      </c>
      <c r="C3499" s="60">
        <v>320465</v>
      </c>
      <c r="D3499" s="107" t="s">
        <v>236</v>
      </c>
      <c r="E3499" s="62">
        <v>52</v>
      </c>
      <c r="F3499" s="62">
        <v>53</v>
      </c>
      <c r="G3499" s="100">
        <v>-1</v>
      </c>
    </row>
    <row r="3500" spans="1:7" ht="18" customHeight="1" x14ac:dyDescent="0.25">
      <c r="A3500" s="59">
        <f t="shared" si="54"/>
        <v>45170</v>
      </c>
      <c r="B3500" s="60" t="s">
        <v>26</v>
      </c>
      <c r="C3500" s="60">
        <v>320470</v>
      </c>
      <c r="D3500" s="107" t="s">
        <v>237</v>
      </c>
      <c r="E3500" s="62">
        <v>264</v>
      </c>
      <c r="F3500" s="62">
        <v>277</v>
      </c>
      <c r="G3500" s="100">
        <v>-13</v>
      </c>
    </row>
    <row r="3501" spans="1:7" ht="18" customHeight="1" x14ac:dyDescent="0.25">
      <c r="A3501" s="59">
        <f t="shared" si="54"/>
        <v>45170</v>
      </c>
      <c r="B3501" s="60" t="s">
        <v>26</v>
      </c>
      <c r="C3501" s="60">
        <v>320480</v>
      </c>
      <c r="D3501" s="107" t="s">
        <v>238</v>
      </c>
      <c r="E3501" s="62">
        <v>24</v>
      </c>
      <c r="F3501" s="62">
        <v>11</v>
      </c>
      <c r="G3501" s="100">
        <v>13</v>
      </c>
    </row>
    <row r="3502" spans="1:7" ht="18" customHeight="1" x14ac:dyDescent="0.25">
      <c r="A3502" s="59">
        <f t="shared" si="54"/>
        <v>45170</v>
      </c>
      <c r="B3502" s="60" t="s">
        <v>26</v>
      </c>
      <c r="C3502" s="60">
        <v>320490</v>
      </c>
      <c r="D3502" s="107" t="s">
        <v>239</v>
      </c>
      <c r="E3502" s="62">
        <v>1200</v>
      </c>
      <c r="F3502" s="62">
        <v>1021</v>
      </c>
      <c r="G3502" s="100">
        <v>179</v>
      </c>
    </row>
    <row r="3503" spans="1:7" ht="18" customHeight="1" x14ac:dyDescent="0.25">
      <c r="A3503" s="59">
        <f t="shared" si="54"/>
        <v>45170</v>
      </c>
      <c r="B3503" s="60" t="s">
        <v>26</v>
      </c>
      <c r="C3503" s="60">
        <v>320495</v>
      </c>
      <c r="D3503" s="107" t="s">
        <v>240</v>
      </c>
      <c r="E3503" s="62">
        <v>75</v>
      </c>
      <c r="F3503" s="62">
        <v>51</v>
      </c>
      <c r="G3503" s="100">
        <v>24</v>
      </c>
    </row>
    <row r="3504" spans="1:7" ht="18" customHeight="1" x14ac:dyDescent="0.25">
      <c r="A3504" s="59">
        <f t="shared" si="54"/>
        <v>45170</v>
      </c>
      <c r="B3504" s="60" t="s">
        <v>26</v>
      </c>
      <c r="C3504" s="60">
        <v>320500</v>
      </c>
      <c r="D3504" s="107" t="s">
        <v>241</v>
      </c>
      <c r="E3504" s="62">
        <v>7981</v>
      </c>
      <c r="F3504" s="62">
        <v>6675</v>
      </c>
      <c r="G3504" s="100">
        <v>1306</v>
      </c>
    </row>
    <row r="3505" spans="1:7" ht="18" customHeight="1" x14ac:dyDescent="0.25">
      <c r="A3505" s="59">
        <f t="shared" si="54"/>
        <v>45170</v>
      </c>
      <c r="B3505" s="60" t="s">
        <v>26</v>
      </c>
      <c r="C3505" s="60">
        <v>320501</v>
      </c>
      <c r="D3505" s="107" t="s">
        <v>242</v>
      </c>
      <c r="E3505" s="62">
        <v>226</v>
      </c>
      <c r="F3505" s="62">
        <v>370</v>
      </c>
      <c r="G3505" s="100">
        <v>-144</v>
      </c>
    </row>
    <row r="3506" spans="1:7" ht="18" customHeight="1" x14ac:dyDescent="0.25">
      <c r="A3506" s="59">
        <f t="shared" si="54"/>
        <v>45170</v>
      </c>
      <c r="B3506" s="60" t="s">
        <v>26</v>
      </c>
      <c r="C3506" s="60">
        <v>320503</v>
      </c>
      <c r="D3506" s="107" t="s">
        <v>243</v>
      </c>
      <c r="E3506" s="62">
        <v>101</v>
      </c>
      <c r="F3506" s="62">
        <v>113</v>
      </c>
      <c r="G3506" s="100">
        <v>-12</v>
      </c>
    </row>
    <row r="3507" spans="1:7" ht="18" customHeight="1" x14ac:dyDescent="0.25">
      <c r="A3507" s="59">
        <f t="shared" si="54"/>
        <v>45170</v>
      </c>
      <c r="B3507" s="60" t="s">
        <v>26</v>
      </c>
      <c r="C3507" s="60">
        <v>320506</v>
      </c>
      <c r="D3507" s="107" t="s">
        <v>244</v>
      </c>
      <c r="E3507" s="62">
        <v>198</v>
      </c>
      <c r="F3507" s="62">
        <v>187</v>
      </c>
      <c r="G3507" s="100">
        <v>11</v>
      </c>
    </row>
    <row r="3508" spans="1:7" ht="18" customHeight="1" x14ac:dyDescent="0.25">
      <c r="A3508" s="59">
        <f t="shared" si="54"/>
        <v>45170</v>
      </c>
      <c r="B3508" s="60" t="s">
        <v>26</v>
      </c>
      <c r="C3508" s="60">
        <v>320510</v>
      </c>
      <c r="D3508" s="107" t="s">
        <v>245</v>
      </c>
      <c r="E3508" s="62">
        <v>718</v>
      </c>
      <c r="F3508" s="62">
        <v>620</v>
      </c>
      <c r="G3508" s="100">
        <v>98</v>
      </c>
    </row>
    <row r="3509" spans="1:7" ht="18" customHeight="1" x14ac:dyDescent="0.25">
      <c r="A3509" s="59">
        <f t="shared" si="54"/>
        <v>45170</v>
      </c>
      <c r="B3509" s="60" t="s">
        <v>26</v>
      </c>
      <c r="C3509" s="60">
        <v>320515</v>
      </c>
      <c r="D3509" s="107" t="s">
        <v>246</v>
      </c>
      <c r="E3509" s="62">
        <v>32</v>
      </c>
      <c r="F3509" s="62">
        <v>20</v>
      </c>
      <c r="G3509" s="100">
        <v>12</v>
      </c>
    </row>
    <row r="3510" spans="1:7" ht="18" customHeight="1" x14ac:dyDescent="0.25">
      <c r="A3510" s="59">
        <f t="shared" si="54"/>
        <v>45170</v>
      </c>
      <c r="B3510" s="60" t="s">
        <v>26</v>
      </c>
      <c r="C3510" s="60">
        <v>320517</v>
      </c>
      <c r="D3510" s="107" t="s">
        <v>247</v>
      </c>
      <c r="E3510" s="62">
        <v>110</v>
      </c>
      <c r="F3510" s="62">
        <v>91</v>
      </c>
      <c r="G3510" s="100">
        <v>19</v>
      </c>
    </row>
    <row r="3511" spans="1:7" ht="18" customHeight="1" x14ac:dyDescent="0.25">
      <c r="A3511" s="59">
        <f t="shared" si="54"/>
        <v>45170</v>
      </c>
      <c r="B3511" s="60" t="s">
        <v>26</v>
      </c>
      <c r="C3511" s="60">
        <v>320520</v>
      </c>
      <c r="D3511" s="107" t="s">
        <v>248</v>
      </c>
      <c r="E3511" s="62">
        <v>4973</v>
      </c>
      <c r="F3511" s="62">
        <v>4395</v>
      </c>
      <c r="G3511" s="100">
        <v>578</v>
      </c>
    </row>
    <row r="3512" spans="1:7" ht="18" customHeight="1" x14ac:dyDescent="0.25">
      <c r="A3512" s="59">
        <f t="shared" si="54"/>
        <v>45170</v>
      </c>
      <c r="B3512" s="60" t="s">
        <v>26</v>
      </c>
      <c r="C3512" s="60">
        <v>320530</v>
      </c>
      <c r="D3512" s="107" t="s">
        <v>249</v>
      </c>
      <c r="E3512" s="62">
        <v>6773</v>
      </c>
      <c r="F3512" s="62">
        <v>5915</v>
      </c>
      <c r="G3512" s="100">
        <v>858</v>
      </c>
    </row>
    <row r="3513" spans="1:7" ht="18" customHeight="1" x14ac:dyDescent="0.25">
      <c r="A3513" s="59">
        <f t="shared" si="54"/>
        <v>45200</v>
      </c>
      <c r="B3513" s="60" t="s">
        <v>26</v>
      </c>
      <c r="C3513" s="60">
        <v>320010</v>
      </c>
      <c r="D3513" s="107" t="s">
        <v>172</v>
      </c>
      <c r="E3513" s="62">
        <v>98</v>
      </c>
      <c r="F3513" s="62">
        <v>64</v>
      </c>
      <c r="G3513" s="100">
        <v>34</v>
      </c>
    </row>
    <row r="3514" spans="1:7" ht="18" customHeight="1" x14ac:dyDescent="0.25">
      <c r="A3514" s="59">
        <f t="shared" si="54"/>
        <v>45200</v>
      </c>
      <c r="B3514" s="60" t="s">
        <v>26</v>
      </c>
      <c r="C3514" s="60">
        <v>320013</v>
      </c>
      <c r="D3514" s="107" t="s">
        <v>173</v>
      </c>
      <c r="E3514" s="62">
        <v>23</v>
      </c>
      <c r="F3514" s="62">
        <v>35</v>
      </c>
      <c r="G3514" s="100">
        <v>-12</v>
      </c>
    </row>
    <row r="3515" spans="1:7" ht="18" customHeight="1" x14ac:dyDescent="0.25">
      <c r="A3515" s="59">
        <f t="shared" si="54"/>
        <v>45200</v>
      </c>
      <c r="B3515" s="60" t="s">
        <v>26</v>
      </c>
      <c r="C3515" s="60">
        <v>320016</v>
      </c>
      <c r="D3515" s="107" t="s">
        <v>174</v>
      </c>
      <c r="E3515" s="62">
        <v>17</v>
      </c>
      <c r="F3515" s="62">
        <v>21</v>
      </c>
      <c r="G3515" s="100">
        <v>-4</v>
      </c>
    </row>
    <row r="3516" spans="1:7" ht="18" customHeight="1" x14ac:dyDescent="0.25">
      <c r="A3516" s="59">
        <f t="shared" si="54"/>
        <v>45200</v>
      </c>
      <c r="B3516" s="60" t="s">
        <v>26</v>
      </c>
      <c r="C3516" s="60">
        <v>320020</v>
      </c>
      <c r="D3516" s="107" t="s">
        <v>175</v>
      </c>
      <c r="E3516" s="62">
        <v>126</v>
      </c>
      <c r="F3516" s="62">
        <v>87</v>
      </c>
      <c r="G3516" s="100">
        <v>39</v>
      </c>
    </row>
    <row r="3517" spans="1:7" ht="18" customHeight="1" x14ac:dyDescent="0.25">
      <c r="A3517" s="59">
        <f t="shared" si="54"/>
        <v>45200</v>
      </c>
      <c r="B3517" s="60" t="s">
        <v>26</v>
      </c>
      <c r="C3517" s="60">
        <v>320030</v>
      </c>
      <c r="D3517" s="107" t="s">
        <v>176</v>
      </c>
      <c r="E3517" s="62">
        <v>133</v>
      </c>
      <c r="F3517" s="62">
        <v>139</v>
      </c>
      <c r="G3517" s="100">
        <v>-6</v>
      </c>
    </row>
    <row r="3518" spans="1:7" ht="18" customHeight="1" x14ac:dyDescent="0.25">
      <c r="A3518" s="59">
        <f t="shared" si="54"/>
        <v>45200</v>
      </c>
      <c r="B3518" s="60" t="s">
        <v>26</v>
      </c>
      <c r="C3518" s="60">
        <v>320035</v>
      </c>
      <c r="D3518" s="107" t="s">
        <v>177</v>
      </c>
      <c r="E3518" s="62">
        <v>13</v>
      </c>
      <c r="F3518" s="62">
        <v>18</v>
      </c>
      <c r="G3518" s="100">
        <v>-5</v>
      </c>
    </row>
    <row r="3519" spans="1:7" ht="18" customHeight="1" x14ac:dyDescent="0.25">
      <c r="A3519" s="59">
        <f t="shared" si="54"/>
        <v>45200</v>
      </c>
      <c r="B3519" s="60" t="s">
        <v>26</v>
      </c>
      <c r="C3519" s="60">
        <v>320040</v>
      </c>
      <c r="D3519" s="107" t="s">
        <v>178</v>
      </c>
      <c r="E3519" s="62">
        <v>243</v>
      </c>
      <c r="F3519" s="62">
        <v>172</v>
      </c>
      <c r="G3519" s="100">
        <v>71</v>
      </c>
    </row>
    <row r="3520" spans="1:7" ht="18" customHeight="1" x14ac:dyDescent="0.25">
      <c r="A3520" s="59">
        <f t="shared" si="54"/>
        <v>45200</v>
      </c>
      <c r="B3520" s="60" t="s">
        <v>26</v>
      </c>
      <c r="C3520" s="60">
        <v>320050</v>
      </c>
      <c r="D3520" s="107" t="s">
        <v>179</v>
      </c>
      <c r="E3520" s="62">
        <v>9</v>
      </c>
      <c r="F3520" s="62">
        <v>13</v>
      </c>
      <c r="G3520" s="100">
        <v>-4</v>
      </c>
    </row>
    <row r="3521" spans="1:7" ht="18" customHeight="1" x14ac:dyDescent="0.25">
      <c r="A3521" s="59">
        <f t="shared" si="54"/>
        <v>45200</v>
      </c>
      <c r="B3521" s="60" t="s">
        <v>26</v>
      </c>
      <c r="C3521" s="60">
        <v>320060</v>
      </c>
      <c r="D3521" s="107" t="s">
        <v>180</v>
      </c>
      <c r="E3521" s="62">
        <v>1720</v>
      </c>
      <c r="F3521" s="62">
        <v>1863</v>
      </c>
      <c r="G3521" s="100">
        <v>-143</v>
      </c>
    </row>
    <row r="3522" spans="1:7" ht="18" customHeight="1" x14ac:dyDescent="0.25">
      <c r="A3522" s="59">
        <f t="shared" si="54"/>
        <v>45200</v>
      </c>
      <c r="B3522" s="60" t="s">
        <v>26</v>
      </c>
      <c r="C3522" s="60">
        <v>320070</v>
      </c>
      <c r="D3522" s="107" t="s">
        <v>181</v>
      </c>
      <c r="E3522" s="62">
        <v>96</v>
      </c>
      <c r="F3522" s="62">
        <v>103</v>
      </c>
      <c r="G3522" s="100">
        <v>-7</v>
      </c>
    </row>
    <row r="3523" spans="1:7" ht="18" customHeight="1" x14ac:dyDescent="0.25">
      <c r="A3523" s="59">
        <f t="shared" ref="A3523:A3586" si="55">IF(B3523&lt;&gt;"",DATE(2020,INT((ROW(A3521)-1)/78)+1,1),"")</f>
        <v>45200</v>
      </c>
      <c r="B3523" s="60" t="s">
        <v>26</v>
      </c>
      <c r="C3523" s="60">
        <v>320080</v>
      </c>
      <c r="D3523" s="107" t="s">
        <v>182</v>
      </c>
      <c r="E3523" s="62">
        <v>170</v>
      </c>
      <c r="F3523" s="62">
        <v>154</v>
      </c>
      <c r="G3523" s="100">
        <v>16</v>
      </c>
    </row>
    <row r="3524" spans="1:7" ht="18" customHeight="1" x14ac:dyDescent="0.25">
      <c r="A3524" s="59">
        <f t="shared" si="55"/>
        <v>45200</v>
      </c>
      <c r="B3524" s="60" t="s">
        <v>26</v>
      </c>
      <c r="C3524" s="60">
        <v>320090</v>
      </c>
      <c r="D3524" s="107" t="s">
        <v>183</v>
      </c>
      <c r="E3524" s="62">
        <v>265</v>
      </c>
      <c r="F3524" s="62">
        <v>210</v>
      </c>
      <c r="G3524" s="100">
        <v>55</v>
      </c>
    </row>
    <row r="3525" spans="1:7" ht="18" customHeight="1" x14ac:dyDescent="0.25">
      <c r="A3525" s="59">
        <f t="shared" si="55"/>
        <v>45200</v>
      </c>
      <c r="B3525" s="60" t="s">
        <v>26</v>
      </c>
      <c r="C3525" s="60">
        <v>320100</v>
      </c>
      <c r="D3525" s="107" t="s">
        <v>184</v>
      </c>
      <c r="E3525" s="62">
        <v>77</v>
      </c>
      <c r="F3525" s="62">
        <v>73</v>
      </c>
      <c r="G3525" s="100">
        <v>4</v>
      </c>
    </row>
    <row r="3526" spans="1:7" ht="18" customHeight="1" x14ac:dyDescent="0.25">
      <c r="A3526" s="59">
        <f t="shared" si="55"/>
        <v>45200</v>
      </c>
      <c r="B3526" s="60" t="s">
        <v>26</v>
      </c>
      <c r="C3526" s="60">
        <v>320110</v>
      </c>
      <c r="D3526" s="107" t="s">
        <v>185</v>
      </c>
      <c r="E3526" s="62">
        <v>35</v>
      </c>
      <c r="F3526" s="62">
        <v>44</v>
      </c>
      <c r="G3526" s="100">
        <v>-9</v>
      </c>
    </row>
    <row r="3527" spans="1:7" ht="18" customHeight="1" x14ac:dyDescent="0.25">
      <c r="A3527" s="59">
        <f t="shared" si="55"/>
        <v>45200</v>
      </c>
      <c r="B3527" s="60" t="s">
        <v>26</v>
      </c>
      <c r="C3527" s="60">
        <v>320115</v>
      </c>
      <c r="D3527" s="107" t="s">
        <v>186</v>
      </c>
      <c r="E3527" s="62">
        <v>28</v>
      </c>
      <c r="F3527" s="62">
        <v>40</v>
      </c>
      <c r="G3527" s="100">
        <v>-12</v>
      </c>
    </row>
    <row r="3528" spans="1:7" ht="18" customHeight="1" x14ac:dyDescent="0.25">
      <c r="A3528" s="59">
        <f t="shared" si="55"/>
        <v>45200</v>
      </c>
      <c r="B3528" s="60" t="s">
        <v>26</v>
      </c>
      <c r="C3528" s="60">
        <v>320120</v>
      </c>
      <c r="D3528" s="107" t="s">
        <v>187</v>
      </c>
      <c r="E3528" s="62">
        <v>1585</v>
      </c>
      <c r="F3528" s="62">
        <v>1624</v>
      </c>
      <c r="G3528" s="100">
        <v>-39</v>
      </c>
    </row>
    <row r="3529" spans="1:7" ht="18" customHeight="1" x14ac:dyDescent="0.25">
      <c r="A3529" s="59">
        <f t="shared" si="55"/>
        <v>45200</v>
      </c>
      <c r="B3529" s="60" t="s">
        <v>26</v>
      </c>
      <c r="C3529" s="60">
        <v>320130</v>
      </c>
      <c r="D3529" s="107" t="s">
        <v>188</v>
      </c>
      <c r="E3529" s="62">
        <v>3028</v>
      </c>
      <c r="F3529" s="62">
        <v>3133</v>
      </c>
      <c r="G3529" s="100">
        <v>-105</v>
      </c>
    </row>
    <row r="3530" spans="1:7" ht="18" customHeight="1" x14ac:dyDescent="0.25">
      <c r="A3530" s="59">
        <f t="shared" si="55"/>
        <v>45200</v>
      </c>
      <c r="B3530" s="60" t="s">
        <v>26</v>
      </c>
      <c r="C3530" s="60">
        <v>320140</v>
      </c>
      <c r="D3530" s="107" t="s">
        <v>189</v>
      </c>
      <c r="E3530" s="62">
        <v>262</v>
      </c>
      <c r="F3530" s="62">
        <v>273</v>
      </c>
      <c r="G3530" s="100">
        <v>-11</v>
      </c>
    </row>
    <row r="3531" spans="1:7" ht="18" customHeight="1" x14ac:dyDescent="0.25">
      <c r="A3531" s="59">
        <f t="shared" si="55"/>
        <v>45200</v>
      </c>
      <c r="B3531" s="60" t="s">
        <v>26</v>
      </c>
      <c r="C3531" s="60">
        <v>320150</v>
      </c>
      <c r="D3531" s="107" t="s">
        <v>190</v>
      </c>
      <c r="E3531" s="62">
        <v>1309</v>
      </c>
      <c r="F3531" s="62">
        <v>1297</v>
      </c>
      <c r="G3531" s="100">
        <v>12</v>
      </c>
    </row>
    <row r="3532" spans="1:7" ht="18" customHeight="1" x14ac:dyDescent="0.25">
      <c r="A3532" s="59">
        <f t="shared" si="55"/>
        <v>45200</v>
      </c>
      <c r="B3532" s="60" t="s">
        <v>26</v>
      </c>
      <c r="C3532" s="60">
        <v>320160</v>
      </c>
      <c r="D3532" s="107" t="s">
        <v>191</v>
      </c>
      <c r="E3532" s="62">
        <v>155</v>
      </c>
      <c r="F3532" s="62">
        <v>92</v>
      </c>
      <c r="G3532" s="100">
        <v>63</v>
      </c>
    </row>
    <row r="3533" spans="1:7" ht="18" customHeight="1" x14ac:dyDescent="0.25">
      <c r="A3533" s="59">
        <f t="shared" si="55"/>
        <v>45200</v>
      </c>
      <c r="B3533" s="60" t="s">
        <v>26</v>
      </c>
      <c r="C3533" s="60">
        <v>320170</v>
      </c>
      <c r="D3533" s="107" t="s">
        <v>192</v>
      </c>
      <c r="E3533" s="62">
        <v>42</v>
      </c>
      <c r="F3533" s="62">
        <v>34</v>
      </c>
      <c r="G3533" s="100">
        <v>8</v>
      </c>
    </row>
    <row r="3534" spans="1:7" ht="18" customHeight="1" x14ac:dyDescent="0.25">
      <c r="A3534" s="59">
        <f t="shared" si="55"/>
        <v>45200</v>
      </c>
      <c r="B3534" s="60" t="s">
        <v>26</v>
      </c>
      <c r="C3534" s="60">
        <v>320180</v>
      </c>
      <c r="D3534" s="107" t="s">
        <v>193</v>
      </c>
      <c r="E3534" s="62">
        <v>12</v>
      </c>
      <c r="F3534" s="62">
        <v>10</v>
      </c>
      <c r="G3534" s="100">
        <v>2</v>
      </c>
    </row>
    <row r="3535" spans="1:7" ht="18" customHeight="1" x14ac:dyDescent="0.25">
      <c r="A3535" s="59">
        <f t="shared" si="55"/>
        <v>45200</v>
      </c>
      <c r="B3535" s="60" t="s">
        <v>26</v>
      </c>
      <c r="C3535" s="60">
        <v>320190</v>
      </c>
      <c r="D3535" s="107" t="s">
        <v>194</v>
      </c>
      <c r="E3535" s="62">
        <v>245</v>
      </c>
      <c r="F3535" s="62">
        <v>232</v>
      </c>
      <c r="G3535" s="100">
        <v>13</v>
      </c>
    </row>
    <row r="3536" spans="1:7" ht="18" customHeight="1" x14ac:dyDescent="0.25">
      <c r="A3536" s="59">
        <f t="shared" si="55"/>
        <v>45200</v>
      </c>
      <c r="B3536" s="60" t="s">
        <v>26</v>
      </c>
      <c r="C3536" s="60">
        <v>320200</v>
      </c>
      <c r="D3536" s="107" t="s">
        <v>195</v>
      </c>
      <c r="E3536" s="62">
        <v>31</v>
      </c>
      <c r="F3536" s="62">
        <v>25</v>
      </c>
      <c r="G3536" s="100">
        <v>6</v>
      </c>
    </row>
    <row r="3537" spans="1:7" ht="18" customHeight="1" x14ac:dyDescent="0.25">
      <c r="A3537" s="59">
        <f t="shared" si="55"/>
        <v>45200</v>
      </c>
      <c r="B3537" s="60" t="s">
        <v>26</v>
      </c>
      <c r="C3537" s="60">
        <v>320210</v>
      </c>
      <c r="D3537" s="107" t="s">
        <v>196</v>
      </c>
      <c r="E3537" s="62">
        <v>57</v>
      </c>
      <c r="F3537" s="62">
        <v>54</v>
      </c>
      <c r="G3537" s="100">
        <v>3</v>
      </c>
    </row>
    <row r="3538" spans="1:7" ht="18" customHeight="1" x14ac:dyDescent="0.25">
      <c r="A3538" s="59">
        <f t="shared" si="55"/>
        <v>45200</v>
      </c>
      <c r="B3538" s="60" t="s">
        <v>26</v>
      </c>
      <c r="C3538" s="60">
        <v>320220</v>
      </c>
      <c r="D3538" s="107" t="s">
        <v>197</v>
      </c>
      <c r="E3538" s="62">
        <v>94</v>
      </c>
      <c r="F3538" s="62">
        <v>66</v>
      </c>
      <c r="G3538" s="100">
        <v>28</v>
      </c>
    </row>
    <row r="3539" spans="1:7" ht="18" customHeight="1" x14ac:dyDescent="0.25">
      <c r="A3539" s="59">
        <f t="shared" si="55"/>
        <v>45200</v>
      </c>
      <c r="B3539" s="60" t="s">
        <v>26</v>
      </c>
      <c r="C3539" s="60">
        <v>320225</v>
      </c>
      <c r="D3539" s="107" t="s">
        <v>198</v>
      </c>
      <c r="E3539" s="62">
        <v>32</v>
      </c>
      <c r="F3539" s="62">
        <v>29</v>
      </c>
      <c r="G3539" s="100">
        <v>3</v>
      </c>
    </row>
    <row r="3540" spans="1:7" ht="18" customHeight="1" x14ac:dyDescent="0.25">
      <c r="A3540" s="59">
        <f t="shared" si="55"/>
        <v>45200</v>
      </c>
      <c r="B3540" s="60" t="s">
        <v>26</v>
      </c>
      <c r="C3540" s="60">
        <v>320230</v>
      </c>
      <c r="D3540" s="107" t="s">
        <v>199</v>
      </c>
      <c r="E3540" s="62">
        <v>135</v>
      </c>
      <c r="F3540" s="62">
        <v>111</v>
      </c>
      <c r="G3540" s="100">
        <v>24</v>
      </c>
    </row>
    <row r="3541" spans="1:7" ht="18" customHeight="1" x14ac:dyDescent="0.25">
      <c r="A3541" s="59">
        <f t="shared" si="55"/>
        <v>45200</v>
      </c>
      <c r="B3541" s="60" t="s">
        <v>26</v>
      </c>
      <c r="C3541" s="60">
        <v>320240</v>
      </c>
      <c r="D3541" s="107" t="s">
        <v>200</v>
      </c>
      <c r="E3541" s="62">
        <v>1050</v>
      </c>
      <c r="F3541" s="62">
        <v>848</v>
      </c>
      <c r="G3541" s="100">
        <v>202</v>
      </c>
    </row>
    <row r="3542" spans="1:7" ht="18" customHeight="1" x14ac:dyDescent="0.25">
      <c r="A3542" s="59">
        <f t="shared" si="55"/>
        <v>45200</v>
      </c>
      <c r="B3542" s="60" t="s">
        <v>26</v>
      </c>
      <c r="C3542" s="60">
        <v>320245</v>
      </c>
      <c r="D3542" s="107" t="s">
        <v>201</v>
      </c>
      <c r="E3542" s="62">
        <v>85</v>
      </c>
      <c r="F3542" s="62">
        <v>76</v>
      </c>
      <c r="G3542" s="100">
        <v>9</v>
      </c>
    </row>
    <row r="3543" spans="1:7" ht="18" customHeight="1" x14ac:dyDescent="0.25">
      <c r="A3543" s="59">
        <f t="shared" si="55"/>
        <v>45200</v>
      </c>
      <c r="B3543" s="60" t="s">
        <v>26</v>
      </c>
      <c r="C3543" s="60">
        <v>320250</v>
      </c>
      <c r="D3543" s="107" t="s">
        <v>202</v>
      </c>
      <c r="E3543" s="62">
        <v>110</v>
      </c>
      <c r="F3543" s="62">
        <v>136</v>
      </c>
      <c r="G3543" s="100">
        <v>-26</v>
      </c>
    </row>
    <row r="3544" spans="1:7" ht="18" customHeight="1" x14ac:dyDescent="0.25">
      <c r="A3544" s="59">
        <f t="shared" si="55"/>
        <v>45200</v>
      </c>
      <c r="B3544" s="60" t="s">
        <v>26</v>
      </c>
      <c r="C3544" s="60">
        <v>320255</v>
      </c>
      <c r="D3544" s="107" t="s">
        <v>203</v>
      </c>
      <c r="E3544" s="62">
        <v>13</v>
      </c>
      <c r="F3544" s="62">
        <v>13</v>
      </c>
      <c r="G3544" s="100">
        <v>0</v>
      </c>
    </row>
    <row r="3545" spans="1:7" ht="18" customHeight="1" x14ac:dyDescent="0.25">
      <c r="A3545" s="59">
        <f t="shared" si="55"/>
        <v>45200</v>
      </c>
      <c r="B3545" s="60" t="s">
        <v>26</v>
      </c>
      <c r="C3545" s="60">
        <v>320260</v>
      </c>
      <c r="D3545" s="107" t="s">
        <v>204</v>
      </c>
      <c r="E3545" s="62">
        <v>96</v>
      </c>
      <c r="F3545" s="62">
        <v>101</v>
      </c>
      <c r="G3545" s="100">
        <v>-5</v>
      </c>
    </row>
    <row r="3546" spans="1:7" ht="18" customHeight="1" x14ac:dyDescent="0.25">
      <c r="A3546" s="59">
        <f t="shared" si="55"/>
        <v>45200</v>
      </c>
      <c r="B3546" s="60" t="s">
        <v>26</v>
      </c>
      <c r="C3546" s="60">
        <v>320265</v>
      </c>
      <c r="D3546" s="107" t="s">
        <v>205</v>
      </c>
      <c r="E3546" s="62">
        <v>28</v>
      </c>
      <c r="F3546" s="62">
        <v>17</v>
      </c>
      <c r="G3546" s="100">
        <v>11</v>
      </c>
    </row>
    <row r="3547" spans="1:7" ht="18" customHeight="1" x14ac:dyDescent="0.25">
      <c r="A3547" s="59">
        <f t="shared" si="55"/>
        <v>45200</v>
      </c>
      <c r="B3547" s="60" t="s">
        <v>26</v>
      </c>
      <c r="C3547" s="60">
        <v>320270</v>
      </c>
      <c r="D3547" s="107" t="s">
        <v>206</v>
      </c>
      <c r="E3547" s="62">
        <v>49</v>
      </c>
      <c r="F3547" s="62">
        <v>31</v>
      </c>
      <c r="G3547" s="100">
        <v>18</v>
      </c>
    </row>
    <row r="3548" spans="1:7" ht="18" customHeight="1" x14ac:dyDescent="0.25">
      <c r="A3548" s="59">
        <f t="shared" si="55"/>
        <v>45200</v>
      </c>
      <c r="B3548" s="60" t="s">
        <v>26</v>
      </c>
      <c r="C3548" s="60">
        <v>320280</v>
      </c>
      <c r="D3548" s="107" t="s">
        <v>207</v>
      </c>
      <c r="E3548" s="62">
        <v>150</v>
      </c>
      <c r="F3548" s="62">
        <v>394</v>
      </c>
      <c r="G3548" s="100">
        <v>-244</v>
      </c>
    </row>
    <row r="3549" spans="1:7" ht="18" customHeight="1" x14ac:dyDescent="0.25">
      <c r="A3549" s="59">
        <f t="shared" si="55"/>
        <v>45200</v>
      </c>
      <c r="B3549" s="60" t="s">
        <v>26</v>
      </c>
      <c r="C3549" s="60">
        <v>320290</v>
      </c>
      <c r="D3549" s="107" t="s">
        <v>208</v>
      </c>
      <c r="E3549" s="62">
        <v>231</v>
      </c>
      <c r="F3549" s="62">
        <v>42</v>
      </c>
      <c r="G3549" s="100">
        <v>189</v>
      </c>
    </row>
    <row r="3550" spans="1:7" ht="18" customHeight="1" x14ac:dyDescent="0.25">
      <c r="A3550" s="59">
        <f t="shared" si="55"/>
        <v>45200</v>
      </c>
      <c r="B3550" s="60" t="s">
        <v>26</v>
      </c>
      <c r="C3550" s="60">
        <v>320300</v>
      </c>
      <c r="D3550" s="107" t="s">
        <v>209</v>
      </c>
      <c r="E3550" s="62">
        <v>109</v>
      </c>
      <c r="F3550" s="62">
        <v>104</v>
      </c>
      <c r="G3550" s="100">
        <v>5</v>
      </c>
    </row>
    <row r="3551" spans="1:7" ht="18" customHeight="1" x14ac:dyDescent="0.25">
      <c r="A3551" s="59">
        <f t="shared" si="55"/>
        <v>45200</v>
      </c>
      <c r="B3551" s="60" t="s">
        <v>26</v>
      </c>
      <c r="C3551" s="60">
        <v>320305</v>
      </c>
      <c r="D3551" s="107" t="s">
        <v>210</v>
      </c>
      <c r="E3551" s="62">
        <v>203</v>
      </c>
      <c r="F3551" s="62">
        <v>166</v>
      </c>
      <c r="G3551" s="100">
        <v>37</v>
      </c>
    </row>
    <row r="3552" spans="1:7" ht="18" customHeight="1" x14ac:dyDescent="0.25">
      <c r="A3552" s="59">
        <f t="shared" si="55"/>
        <v>45200</v>
      </c>
      <c r="B3552" s="60" t="s">
        <v>26</v>
      </c>
      <c r="C3552" s="60">
        <v>320310</v>
      </c>
      <c r="D3552" s="107" t="s">
        <v>211</v>
      </c>
      <c r="E3552" s="62">
        <v>28</v>
      </c>
      <c r="F3552" s="62">
        <v>20</v>
      </c>
      <c r="G3552" s="100">
        <v>8</v>
      </c>
    </row>
    <row r="3553" spans="1:7" ht="18" customHeight="1" x14ac:dyDescent="0.25">
      <c r="A3553" s="59">
        <f t="shared" si="55"/>
        <v>45200</v>
      </c>
      <c r="B3553" s="60" t="s">
        <v>26</v>
      </c>
      <c r="C3553" s="60">
        <v>320313</v>
      </c>
      <c r="D3553" s="107" t="s">
        <v>212</v>
      </c>
      <c r="E3553" s="62">
        <v>137</v>
      </c>
      <c r="F3553" s="62">
        <v>153</v>
      </c>
      <c r="G3553" s="100">
        <v>-16</v>
      </c>
    </row>
    <row r="3554" spans="1:7" ht="18" customHeight="1" x14ac:dyDescent="0.25">
      <c r="A3554" s="59">
        <f t="shared" si="55"/>
        <v>45200</v>
      </c>
      <c r="B3554" s="60" t="s">
        <v>26</v>
      </c>
      <c r="C3554" s="60">
        <v>320316</v>
      </c>
      <c r="D3554" s="107" t="s">
        <v>213</v>
      </c>
      <c r="E3554" s="62">
        <v>20</v>
      </c>
      <c r="F3554" s="62">
        <v>14</v>
      </c>
      <c r="G3554" s="100">
        <v>6</v>
      </c>
    </row>
    <row r="3555" spans="1:7" ht="18" customHeight="1" x14ac:dyDescent="0.25">
      <c r="A3555" s="59">
        <f t="shared" si="55"/>
        <v>45200</v>
      </c>
      <c r="B3555" s="60" t="s">
        <v>26</v>
      </c>
      <c r="C3555" s="60">
        <v>320320</v>
      </c>
      <c r="D3555" s="107" t="s">
        <v>214</v>
      </c>
      <c r="E3555" s="62">
        <v>2572</v>
      </c>
      <c r="F3555" s="62">
        <v>2321</v>
      </c>
      <c r="G3555" s="100">
        <v>251</v>
      </c>
    </row>
    <row r="3556" spans="1:7" ht="18" customHeight="1" x14ac:dyDescent="0.25">
      <c r="A3556" s="59">
        <f t="shared" si="55"/>
        <v>45200</v>
      </c>
      <c r="B3556" s="60" t="s">
        <v>26</v>
      </c>
      <c r="C3556" s="60">
        <v>320330</v>
      </c>
      <c r="D3556" s="107" t="s">
        <v>215</v>
      </c>
      <c r="E3556" s="62">
        <v>33</v>
      </c>
      <c r="F3556" s="62">
        <v>14</v>
      </c>
      <c r="G3556" s="100">
        <v>19</v>
      </c>
    </row>
    <row r="3557" spans="1:7" ht="18" customHeight="1" x14ac:dyDescent="0.25">
      <c r="A3557" s="59">
        <f t="shared" si="55"/>
        <v>45200</v>
      </c>
      <c r="B3557" s="60" t="s">
        <v>26</v>
      </c>
      <c r="C3557" s="60">
        <v>320332</v>
      </c>
      <c r="D3557" s="107" t="s">
        <v>216</v>
      </c>
      <c r="E3557" s="62">
        <v>235</v>
      </c>
      <c r="F3557" s="62">
        <v>279</v>
      </c>
      <c r="G3557" s="100">
        <v>-44</v>
      </c>
    </row>
    <row r="3558" spans="1:7" ht="18" customHeight="1" x14ac:dyDescent="0.25">
      <c r="A3558" s="59">
        <f t="shared" si="55"/>
        <v>45200</v>
      </c>
      <c r="B3558" s="60" t="s">
        <v>26</v>
      </c>
      <c r="C3558" s="60">
        <v>320334</v>
      </c>
      <c r="D3558" s="107" t="s">
        <v>217</v>
      </c>
      <c r="E3558" s="62">
        <v>218</v>
      </c>
      <c r="F3558" s="62">
        <v>199</v>
      </c>
      <c r="G3558" s="100">
        <v>19</v>
      </c>
    </row>
    <row r="3559" spans="1:7" ht="18" customHeight="1" x14ac:dyDescent="0.25">
      <c r="A3559" s="59">
        <f t="shared" si="55"/>
        <v>45200</v>
      </c>
      <c r="B3559" s="60" t="s">
        <v>26</v>
      </c>
      <c r="C3559" s="60">
        <v>320335</v>
      </c>
      <c r="D3559" s="107" t="s">
        <v>218</v>
      </c>
      <c r="E3559" s="62">
        <v>98</v>
      </c>
      <c r="F3559" s="62">
        <v>68</v>
      </c>
      <c r="G3559" s="100">
        <v>30</v>
      </c>
    </row>
    <row r="3560" spans="1:7" ht="18" customHeight="1" x14ac:dyDescent="0.25">
      <c r="A3560" s="59">
        <f t="shared" si="55"/>
        <v>45200</v>
      </c>
      <c r="B3560" s="60" t="s">
        <v>26</v>
      </c>
      <c r="C3560" s="60">
        <v>320340</v>
      </c>
      <c r="D3560" s="107" t="s">
        <v>219</v>
      </c>
      <c r="E3560" s="62">
        <v>61</v>
      </c>
      <c r="F3560" s="62">
        <v>51</v>
      </c>
      <c r="G3560" s="100">
        <v>10</v>
      </c>
    </row>
    <row r="3561" spans="1:7" ht="18" customHeight="1" x14ac:dyDescent="0.25">
      <c r="A3561" s="59">
        <f t="shared" si="55"/>
        <v>45200</v>
      </c>
      <c r="B3561" s="60" t="s">
        <v>26</v>
      </c>
      <c r="C3561" s="60">
        <v>320350</v>
      </c>
      <c r="D3561" s="107" t="s">
        <v>220</v>
      </c>
      <c r="E3561" s="62">
        <v>198</v>
      </c>
      <c r="F3561" s="62">
        <v>97</v>
      </c>
      <c r="G3561" s="100">
        <v>101</v>
      </c>
    </row>
    <row r="3562" spans="1:7" ht="18" customHeight="1" x14ac:dyDescent="0.25">
      <c r="A3562" s="59">
        <f t="shared" si="55"/>
        <v>45200</v>
      </c>
      <c r="B3562" s="60" t="s">
        <v>26</v>
      </c>
      <c r="C3562" s="60">
        <v>320360</v>
      </c>
      <c r="D3562" s="107" t="s">
        <v>221</v>
      </c>
      <c r="E3562" s="62">
        <v>17</v>
      </c>
      <c r="F3562" s="62">
        <v>16</v>
      </c>
      <c r="G3562" s="100">
        <v>1</v>
      </c>
    </row>
    <row r="3563" spans="1:7" ht="18" customHeight="1" x14ac:dyDescent="0.25">
      <c r="A3563" s="59">
        <f t="shared" si="55"/>
        <v>45200</v>
      </c>
      <c r="B3563" s="60" t="s">
        <v>26</v>
      </c>
      <c r="C3563" s="60">
        <v>320370</v>
      </c>
      <c r="D3563" s="107" t="s">
        <v>222</v>
      </c>
      <c r="E3563" s="62">
        <v>82</v>
      </c>
      <c r="F3563" s="62">
        <v>47</v>
      </c>
      <c r="G3563" s="100">
        <v>35</v>
      </c>
    </row>
    <row r="3564" spans="1:7" ht="18" customHeight="1" x14ac:dyDescent="0.25">
      <c r="A3564" s="59">
        <f t="shared" si="55"/>
        <v>45200</v>
      </c>
      <c r="B3564" s="60" t="s">
        <v>26</v>
      </c>
      <c r="C3564" s="60">
        <v>320380</v>
      </c>
      <c r="D3564" s="107" t="s">
        <v>223</v>
      </c>
      <c r="E3564" s="62">
        <v>29</v>
      </c>
      <c r="F3564" s="62">
        <v>37</v>
      </c>
      <c r="G3564" s="100">
        <v>-8</v>
      </c>
    </row>
    <row r="3565" spans="1:7" ht="18" customHeight="1" x14ac:dyDescent="0.25">
      <c r="A3565" s="59">
        <f t="shared" si="55"/>
        <v>45200</v>
      </c>
      <c r="B3565" s="60" t="s">
        <v>26</v>
      </c>
      <c r="C3565" s="60">
        <v>320390</v>
      </c>
      <c r="D3565" s="107" t="s">
        <v>224</v>
      </c>
      <c r="E3565" s="62">
        <v>394</v>
      </c>
      <c r="F3565" s="62">
        <v>297</v>
      </c>
      <c r="G3565" s="100">
        <v>97</v>
      </c>
    </row>
    <row r="3566" spans="1:7" ht="18" customHeight="1" x14ac:dyDescent="0.25">
      <c r="A3566" s="59">
        <f t="shared" si="55"/>
        <v>45200</v>
      </c>
      <c r="B3566" s="60" t="s">
        <v>26</v>
      </c>
      <c r="C3566" s="60">
        <v>320400</v>
      </c>
      <c r="D3566" s="107" t="s">
        <v>225</v>
      </c>
      <c r="E3566" s="62">
        <v>34</v>
      </c>
      <c r="F3566" s="62">
        <v>20</v>
      </c>
      <c r="G3566" s="100">
        <v>14</v>
      </c>
    </row>
    <row r="3567" spans="1:7" ht="18" customHeight="1" x14ac:dyDescent="0.25">
      <c r="A3567" s="59">
        <f t="shared" si="55"/>
        <v>45200</v>
      </c>
      <c r="B3567" s="60" t="s">
        <v>26</v>
      </c>
      <c r="C3567" s="60">
        <v>320405</v>
      </c>
      <c r="D3567" s="107" t="s">
        <v>226</v>
      </c>
      <c r="E3567" s="62">
        <v>143</v>
      </c>
      <c r="F3567" s="62">
        <v>107</v>
      </c>
      <c r="G3567" s="100">
        <v>36</v>
      </c>
    </row>
    <row r="3568" spans="1:7" ht="18" customHeight="1" x14ac:dyDescent="0.25">
      <c r="A3568" s="59">
        <f t="shared" si="55"/>
        <v>45200</v>
      </c>
      <c r="B3568" s="60" t="s">
        <v>26</v>
      </c>
      <c r="C3568" s="60">
        <v>320410</v>
      </c>
      <c r="D3568" s="107" t="s">
        <v>227</v>
      </c>
      <c r="E3568" s="62">
        <v>196</v>
      </c>
      <c r="F3568" s="62">
        <v>163</v>
      </c>
      <c r="G3568" s="100">
        <v>33</v>
      </c>
    </row>
    <row r="3569" spans="1:7" ht="18" customHeight="1" x14ac:dyDescent="0.25">
      <c r="A3569" s="59">
        <f t="shared" si="55"/>
        <v>45200</v>
      </c>
      <c r="B3569" s="60" t="s">
        <v>26</v>
      </c>
      <c r="C3569" s="60">
        <v>320420</v>
      </c>
      <c r="D3569" s="107" t="s">
        <v>228</v>
      </c>
      <c r="E3569" s="62">
        <v>134</v>
      </c>
      <c r="F3569" s="62">
        <v>103</v>
      </c>
      <c r="G3569" s="100">
        <v>31</v>
      </c>
    </row>
    <row r="3570" spans="1:7" ht="18" customHeight="1" x14ac:dyDescent="0.25">
      <c r="A3570" s="59">
        <f t="shared" si="55"/>
        <v>45200</v>
      </c>
      <c r="B3570" s="60" t="s">
        <v>26</v>
      </c>
      <c r="C3570" s="60">
        <v>320425</v>
      </c>
      <c r="D3570" s="107" t="s">
        <v>229</v>
      </c>
      <c r="E3570" s="62">
        <v>15</v>
      </c>
      <c r="F3570" s="62">
        <v>9</v>
      </c>
      <c r="G3570" s="100">
        <v>6</v>
      </c>
    </row>
    <row r="3571" spans="1:7" ht="18" customHeight="1" x14ac:dyDescent="0.25">
      <c r="A3571" s="59">
        <f t="shared" si="55"/>
        <v>45200</v>
      </c>
      <c r="B3571" s="60" t="s">
        <v>26</v>
      </c>
      <c r="C3571" s="60">
        <v>320430</v>
      </c>
      <c r="D3571" s="107" t="s">
        <v>230</v>
      </c>
      <c r="E3571" s="62">
        <v>51</v>
      </c>
      <c r="F3571" s="62">
        <v>50</v>
      </c>
      <c r="G3571" s="100">
        <v>1</v>
      </c>
    </row>
    <row r="3572" spans="1:7" ht="18" customHeight="1" x14ac:dyDescent="0.25">
      <c r="A3572" s="59">
        <f t="shared" si="55"/>
        <v>45200</v>
      </c>
      <c r="B3572" s="60" t="s">
        <v>26</v>
      </c>
      <c r="C3572" s="60">
        <v>320435</v>
      </c>
      <c r="D3572" s="107" t="s">
        <v>231</v>
      </c>
      <c r="E3572" s="62">
        <v>78</v>
      </c>
      <c r="F3572" s="62">
        <v>76</v>
      </c>
      <c r="G3572" s="100">
        <v>2</v>
      </c>
    </row>
    <row r="3573" spans="1:7" ht="18" customHeight="1" x14ac:dyDescent="0.25">
      <c r="A3573" s="59">
        <f t="shared" si="55"/>
        <v>45200</v>
      </c>
      <c r="B3573" s="60" t="s">
        <v>26</v>
      </c>
      <c r="C3573" s="60">
        <v>320440</v>
      </c>
      <c r="D3573" s="107" t="s">
        <v>232</v>
      </c>
      <c r="E3573" s="62">
        <v>42</v>
      </c>
      <c r="F3573" s="62">
        <v>35</v>
      </c>
      <c r="G3573" s="100">
        <v>7</v>
      </c>
    </row>
    <row r="3574" spans="1:7" ht="18" customHeight="1" x14ac:dyDescent="0.25">
      <c r="A3574" s="59">
        <f t="shared" si="55"/>
        <v>45200</v>
      </c>
      <c r="B3574" s="60" t="s">
        <v>26</v>
      </c>
      <c r="C3574" s="60">
        <v>320450</v>
      </c>
      <c r="D3574" s="107" t="s">
        <v>233</v>
      </c>
      <c r="E3574" s="62">
        <v>21</v>
      </c>
      <c r="F3574" s="62">
        <v>31</v>
      </c>
      <c r="G3574" s="100">
        <v>-10</v>
      </c>
    </row>
    <row r="3575" spans="1:7" ht="18" customHeight="1" x14ac:dyDescent="0.25">
      <c r="A3575" s="59">
        <f t="shared" si="55"/>
        <v>45200</v>
      </c>
      <c r="B3575" s="60" t="s">
        <v>26</v>
      </c>
      <c r="C3575" s="60">
        <v>320455</v>
      </c>
      <c r="D3575" s="107" t="s">
        <v>234</v>
      </c>
      <c r="E3575" s="62">
        <v>363</v>
      </c>
      <c r="F3575" s="62">
        <v>348</v>
      </c>
      <c r="G3575" s="100">
        <v>15</v>
      </c>
    </row>
    <row r="3576" spans="1:7" ht="18" customHeight="1" x14ac:dyDescent="0.25">
      <c r="A3576" s="59">
        <f t="shared" si="55"/>
        <v>45200</v>
      </c>
      <c r="B3576" s="60" t="s">
        <v>26</v>
      </c>
      <c r="C3576" s="60">
        <v>320460</v>
      </c>
      <c r="D3576" s="107" t="s">
        <v>235</v>
      </c>
      <c r="E3576" s="62">
        <v>160</v>
      </c>
      <c r="F3576" s="62">
        <v>159</v>
      </c>
      <c r="G3576" s="100">
        <v>1</v>
      </c>
    </row>
    <row r="3577" spans="1:7" ht="18" customHeight="1" x14ac:dyDescent="0.25">
      <c r="A3577" s="59">
        <f t="shared" si="55"/>
        <v>45200</v>
      </c>
      <c r="B3577" s="60" t="s">
        <v>26</v>
      </c>
      <c r="C3577" s="60">
        <v>320465</v>
      </c>
      <c r="D3577" s="107" t="s">
        <v>236</v>
      </c>
      <c r="E3577" s="62">
        <v>33</v>
      </c>
      <c r="F3577" s="62">
        <v>36</v>
      </c>
      <c r="G3577" s="100">
        <v>-3</v>
      </c>
    </row>
    <row r="3578" spans="1:7" ht="18" customHeight="1" x14ac:dyDescent="0.25">
      <c r="A3578" s="59">
        <f t="shared" si="55"/>
        <v>45200</v>
      </c>
      <c r="B3578" s="60" t="s">
        <v>26</v>
      </c>
      <c r="C3578" s="60">
        <v>320470</v>
      </c>
      <c r="D3578" s="107" t="s">
        <v>237</v>
      </c>
      <c r="E3578" s="62">
        <v>239</v>
      </c>
      <c r="F3578" s="62">
        <v>217</v>
      </c>
      <c r="G3578" s="100">
        <v>22</v>
      </c>
    </row>
    <row r="3579" spans="1:7" ht="18" customHeight="1" x14ac:dyDescent="0.25">
      <c r="A3579" s="59">
        <f t="shared" si="55"/>
        <v>45200</v>
      </c>
      <c r="B3579" s="60" t="s">
        <v>26</v>
      </c>
      <c r="C3579" s="60">
        <v>320480</v>
      </c>
      <c r="D3579" s="107" t="s">
        <v>238</v>
      </c>
      <c r="E3579" s="62">
        <v>17</v>
      </c>
      <c r="F3579" s="62">
        <v>15</v>
      </c>
      <c r="G3579" s="100">
        <v>2</v>
      </c>
    </row>
    <row r="3580" spans="1:7" ht="18" customHeight="1" x14ac:dyDescent="0.25">
      <c r="A3580" s="59">
        <f t="shared" si="55"/>
        <v>45200</v>
      </c>
      <c r="B3580" s="60" t="s">
        <v>26</v>
      </c>
      <c r="C3580" s="60">
        <v>320490</v>
      </c>
      <c r="D3580" s="107" t="s">
        <v>239</v>
      </c>
      <c r="E3580" s="62">
        <v>1456</v>
      </c>
      <c r="F3580" s="62">
        <v>1003</v>
      </c>
      <c r="G3580" s="100">
        <v>453</v>
      </c>
    </row>
    <row r="3581" spans="1:7" ht="18" customHeight="1" x14ac:dyDescent="0.25">
      <c r="A3581" s="59">
        <f t="shared" si="55"/>
        <v>45200</v>
      </c>
      <c r="B3581" s="60" t="s">
        <v>26</v>
      </c>
      <c r="C3581" s="60">
        <v>320495</v>
      </c>
      <c r="D3581" s="107" t="s">
        <v>240</v>
      </c>
      <c r="E3581" s="62">
        <v>52</v>
      </c>
      <c r="F3581" s="62">
        <v>52</v>
      </c>
      <c r="G3581" s="100">
        <v>0</v>
      </c>
    </row>
    <row r="3582" spans="1:7" ht="18" customHeight="1" x14ac:dyDescent="0.25">
      <c r="A3582" s="59">
        <f t="shared" si="55"/>
        <v>45200</v>
      </c>
      <c r="B3582" s="60" t="s">
        <v>26</v>
      </c>
      <c r="C3582" s="60">
        <v>320500</v>
      </c>
      <c r="D3582" s="107" t="s">
        <v>241</v>
      </c>
      <c r="E3582" s="62">
        <v>7756</v>
      </c>
      <c r="F3582" s="62">
        <v>7273</v>
      </c>
      <c r="G3582" s="100">
        <v>483</v>
      </c>
    </row>
    <row r="3583" spans="1:7" ht="18" customHeight="1" x14ac:dyDescent="0.25">
      <c r="A3583" s="59">
        <f t="shared" si="55"/>
        <v>45200</v>
      </c>
      <c r="B3583" s="60" t="s">
        <v>26</v>
      </c>
      <c r="C3583" s="60">
        <v>320501</v>
      </c>
      <c r="D3583" s="107" t="s">
        <v>242</v>
      </c>
      <c r="E3583" s="62">
        <v>249</v>
      </c>
      <c r="F3583" s="62">
        <v>185</v>
      </c>
      <c r="G3583" s="100">
        <v>64</v>
      </c>
    </row>
    <row r="3584" spans="1:7" ht="18" customHeight="1" x14ac:dyDescent="0.25">
      <c r="A3584" s="59">
        <f t="shared" si="55"/>
        <v>45200</v>
      </c>
      <c r="B3584" s="60" t="s">
        <v>26</v>
      </c>
      <c r="C3584" s="60">
        <v>320503</v>
      </c>
      <c r="D3584" s="107" t="s">
        <v>243</v>
      </c>
      <c r="E3584" s="62">
        <v>88</v>
      </c>
      <c r="F3584" s="62">
        <v>95</v>
      </c>
      <c r="G3584" s="100">
        <v>-7</v>
      </c>
    </row>
    <row r="3585" spans="1:7" ht="18" customHeight="1" x14ac:dyDescent="0.25">
      <c r="A3585" s="59">
        <f t="shared" si="55"/>
        <v>45200</v>
      </c>
      <c r="B3585" s="60" t="s">
        <v>26</v>
      </c>
      <c r="C3585" s="60">
        <v>320506</v>
      </c>
      <c r="D3585" s="107" t="s">
        <v>244</v>
      </c>
      <c r="E3585" s="62">
        <v>210</v>
      </c>
      <c r="F3585" s="62">
        <v>180</v>
      </c>
      <c r="G3585" s="100">
        <v>30</v>
      </c>
    </row>
    <row r="3586" spans="1:7" ht="18" customHeight="1" x14ac:dyDescent="0.25">
      <c r="A3586" s="59">
        <f t="shared" si="55"/>
        <v>45200</v>
      </c>
      <c r="B3586" s="60" t="s">
        <v>26</v>
      </c>
      <c r="C3586" s="60">
        <v>320510</v>
      </c>
      <c r="D3586" s="107" t="s">
        <v>245</v>
      </c>
      <c r="E3586" s="62">
        <v>711</v>
      </c>
      <c r="F3586" s="62">
        <v>601</v>
      </c>
      <c r="G3586" s="100">
        <v>110</v>
      </c>
    </row>
    <row r="3587" spans="1:7" ht="18" customHeight="1" x14ac:dyDescent="0.25">
      <c r="A3587" s="59">
        <f t="shared" ref="A3587:A3650" si="56">IF(B3587&lt;&gt;"",DATE(2020,INT((ROW(A3585)-1)/78)+1,1),"")</f>
        <v>45200</v>
      </c>
      <c r="B3587" s="60" t="s">
        <v>26</v>
      </c>
      <c r="C3587" s="60">
        <v>320515</v>
      </c>
      <c r="D3587" s="107" t="s">
        <v>246</v>
      </c>
      <c r="E3587" s="62">
        <v>18</v>
      </c>
      <c r="F3587" s="62">
        <v>23</v>
      </c>
      <c r="G3587" s="100">
        <v>-5</v>
      </c>
    </row>
    <row r="3588" spans="1:7" ht="18" customHeight="1" x14ac:dyDescent="0.25">
      <c r="A3588" s="59">
        <f t="shared" si="56"/>
        <v>45200</v>
      </c>
      <c r="B3588" s="60" t="s">
        <v>26</v>
      </c>
      <c r="C3588" s="60">
        <v>320517</v>
      </c>
      <c r="D3588" s="107" t="s">
        <v>247</v>
      </c>
      <c r="E3588" s="62">
        <v>96</v>
      </c>
      <c r="F3588" s="62">
        <v>78</v>
      </c>
      <c r="G3588" s="100">
        <v>18</v>
      </c>
    </row>
    <row r="3589" spans="1:7" ht="18" customHeight="1" x14ac:dyDescent="0.25">
      <c r="A3589" s="59">
        <f t="shared" si="56"/>
        <v>45200</v>
      </c>
      <c r="B3589" s="60" t="s">
        <v>26</v>
      </c>
      <c r="C3589" s="60">
        <v>320520</v>
      </c>
      <c r="D3589" s="107" t="s">
        <v>248</v>
      </c>
      <c r="E3589" s="62">
        <v>5472</v>
      </c>
      <c r="F3589" s="62">
        <v>5083</v>
      </c>
      <c r="G3589" s="100">
        <v>389</v>
      </c>
    </row>
    <row r="3590" spans="1:7" ht="18" customHeight="1" x14ac:dyDescent="0.25">
      <c r="A3590" s="59">
        <f t="shared" si="56"/>
        <v>45200</v>
      </c>
      <c r="B3590" s="60" t="s">
        <v>26</v>
      </c>
      <c r="C3590" s="60">
        <v>320530</v>
      </c>
      <c r="D3590" s="107" t="s">
        <v>249</v>
      </c>
      <c r="E3590" s="62">
        <v>7221</v>
      </c>
      <c r="F3590" s="62">
        <v>6218</v>
      </c>
      <c r="G3590" s="100">
        <v>1003</v>
      </c>
    </row>
    <row r="3591" spans="1:7" ht="18" customHeight="1" x14ac:dyDescent="0.25">
      <c r="A3591" s="59">
        <f t="shared" si="56"/>
        <v>45231</v>
      </c>
      <c r="B3591" s="60" t="s">
        <v>26</v>
      </c>
      <c r="C3591" s="60">
        <v>320010</v>
      </c>
      <c r="D3591" s="107" t="s">
        <v>172</v>
      </c>
      <c r="E3591" s="62">
        <v>79</v>
      </c>
      <c r="F3591" s="62">
        <v>91</v>
      </c>
      <c r="G3591" s="100">
        <v>-12</v>
      </c>
    </row>
    <row r="3592" spans="1:7" ht="18" customHeight="1" x14ac:dyDescent="0.25">
      <c r="A3592" s="59">
        <f t="shared" si="56"/>
        <v>45231</v>
      </c>
      <c r="B3592" s="60" t="s">
        <v>26</v>
      </c>
      <c r="C3592" s="60">
        <v>320013</v>
      </c>
      <c r="D3592" s="107" t="s">
        <v>173</v>
      </c>
      <c r="E3592" s="62">
        <v>20</v>
      </c>
      <c r="F3592" s="62">
        <v>27</v>
      </c>
      <c r="G3592" s="100">
        <v>-7</v>
      </c>
    </row>
    <row r="3593" spans="1:7" ht="18" customHeight="1" x14ac:dyDescent="0.25">
      <c r="A3593" s="59">
        <f t="shared" si="56"/>
        <v>45231</v>
      </c>
      <c r="B3593" s="60" t="s">
        <v>26</v>
      </c>
      <c r="C3593" s="60">
        <v>320016</v>
      </c>
      <c r="D3593" s="107" t="s">
        <v>174</v>
      </c>
      <c r="E3593" s="62">
        <v>21</v>
      </c>
      <c r="F3593" s="62">
        <v>16</v>
      </c>
      <c r="G3593" s="100">
        <v>5</v>
      </c>
    </row>
    <row r="3594" spans="1:7" ht="18" customHeight="1" x14ac:dyDescent="0.25">
      <c r="A3594" s="59">
        <f t="shared" si="56"/>
        <v>45231</v>
      </c>
      <c r="B3594" s="60" t="s">
        <v>26</v>
      </c>
      <c r="C3594" s="60">
        <v>320020</v>
      </c>
      <c r="D3594" s="107" t="s">
        <v>175</v>
      </c>
      <c r="E3594" s="62">
        <v>135</v>
      </c>
      <c r="F3594" s="62">
        <v>88</v>
      </c>
      <c r="G3594" s="100">
        <v>47</v>
      </c>
    </row>
    <row r="3595" spans="1:7" ht="18" customHeight="1" x14ac:dyDescent="0.25">
      <c r="A3595" s="59">
        <f t="shared" si="56"/>
        <v>45231</v>
      </c>
      <c r="B3595" s="60" t="s">
        <v>26</v>
      </c>
      <c r="C3595" s="60">
        <v>320030</v>
      </c>
      <c r="D3595" s="107" t="s">
        <v>176</v>
      </c>
      <c r="E3595" s="62">
        <v>229</v>
      </c>
      <c r="F3595" s="62">
        <v>170</v>
      </c>
      <c r="G3595" s="100">
        <v>59</v>
      </c>
    </row>
    <row r="3596" spans="1:7" ht="18" customHeight="1" x14ac:dyDescent="0.25">
      <c r="A3596" s="59">
        <f t="shared" si="56"/>
        <v>45231</v>
      </c>
      <c r="B3596" s="60" t="s">
        <v>26</v>
      </c>
      <c r="C3596" s="60">
        <v>320035</v>
      </c>
      <c r="D3596" s="107" t="s">
        <v>177</v>
      </c>
      <c r="E3596" s="62">
        <v>19</v>
      </c>
      <c r="F3596" s="62">
        <v>26</v>
      </c>
      <c r="G3596" s="100">
        <v>-7</v>
      </c>
    </row>
    <row r="3597" spans="1:7" ht="18" customHeight="1" x14ac:dyDescent="0.25">
      <c r="A3597" s="59">
        <f t="shared" si="56"/>
        <v>45231</v>
      </c>
      <c r="B3597" s="60" t="s">
        <v>26</v>
      </c>
      <c r="C3597" s="60">
        <v>320040</v>
      </c>
      <c r="D3597" s="107" t="s">
        <v>178</v>
      </c>
      <c r="E3597" s="62">
        <v>253</v>
      </c>
      <c r="F3597" s="62">
        <v>183</v>
      </c>
      <c r="G3597" s="100">
        <v>70</v>
      </c>
    </row>
    <row r="3598" spans="1:7" ht="18" customHeight="1" x14ac:dyDescent="0.25">
      <c r="A3598" s="59">
        <f t="shared" si="56"/>
        <v>45231</v>
      </c>
      <c r="B3598" s="60" t="s">
        <v>26</v>
      </c>
      <c r="C3598" s="60">
        <v>320050</v>
      </c>
      <c r="D3598" s="107" t="s">
        <v>179</v>
      </c>
      <c r="E3598" s="62">
        <v>15</v>
      </c>
      <c r="F3598" s="62">
        <v>12</v>
      </c>
      <c r="G3598" s="100">
        <v>3</v>
      </c>
    </row>
    <row r="3599" spans="1:7" ht="18" customHeight="1" x14ac:dyDescent="0.25">
      <c r="A3599" s="59">
        <f t="shared" si="56"/>
        <v>45231</v>
      </c>
      <c r="B3599" s="60" t="s">
        <v>26</v>
      </c>
      <c r="C3599" s="60">
        <v>320060</v>
      </c>
      <c r="D3599" s="107" t="s">
        <v>180</v>
      </c>
      <c r="E3599" s="62">
        <v>1332</v>
      </c>
      <c r="F3599" s="62">
        <v>2039</v>
      </c>
      <c r="G3599" s="100">
        <v>-707</v>
      </c>
    </row>
    <row r="3600" spans="1:7" ht="18" customHeight="1" x14ac:dyDescent="0.25">
      <c r="A3600" s="59">
        <f t="shared" si="56"/>
        <v>45231</v>
      </c>
      <c r="B3600" s="60" t="s">
        <v>26</v>
      </c>
      <c r="C3600" s="60">
        <v>320070</v>
      </c>
      <c r="D3600" s="107" t="s">
        <v>181</v>
      </c>
      <c r="E3600" s="62">
        <v>87</v>
      </c>
      <c r="F3600" s="62">
        <v>100</v>
      </c>
      <c r="G3600" s="100">
        <v>-13</v>
      </c>
    </row>
    <row r="3601" spans="1:7" ht="18" customHeight="1" x14ac:dyDescent="0.25">
      <c r="A3601" s="59">
        <f t="shared" si="56"/>
        <v>45231</v>
      </c>
      <c r="B3601" s="60" t="s">
        <v>26</v>
      </c>
      <c r="C3601" s="60">
        <v>320080</v>
      </c>
      <c r="D3601" s="107" t="s">
        <v>182</v>
      </c>
      <c r="E3601" s="62">
        <v>152</v>
      </c>
      <c r="F3601" s="62">
        <v>190</v>
      </c>
      <c r="G3601" s="100">
        <v>-38</v>
      </c>
    </row>
    <row r="3602" spans="1:7" ht="18" customHeight="1" x14ac:dyDescent="0.25">
      <c r="A3602" s="59">
        <f t="shared" si="56"/>
        <v>45231</v>
      </c>
      <c r="B3602" s="60" t="s">
        <v>26</v>
      </c>
      <c r="C3602" s="60">
        <v>320090</v>
      </c>
      <c r="D3602" s="107" t="s">
        <v>183</v>
      </c>
      <c r="E3602" s="62">
        <v>247</v>
      </c>
      <c r="F3602" s="62">
        <v>263</v>
      </c>
      <c r="G3602" s="100">
        <v>-16</v>
      </c>
    </row>
    <row r="3603" spans="1:7" ht="18" customHeight="1" x14ac:dyDescent="0.25">
      <c r="A3603" s="59">
        <f t="shared" si="56"/>
        <v>45231</v>
      </c>
      <c r="B3603" s="60" t="s">
        <v>26</v>
      </c>
      <c r="C3603" s="60">
        <v>320100</v>
      </c>
      <c r="D3603" s="107" t="s">
        <v>184</v>
      </c>
      <c r="E3603" s="62">
        <v>84</v>
      </c>
      <c r="F3603" s="62">
        <v>89</v>
      </c>
      <c r="G3603" s="100">
        <v>-5</v>
      </c>
    </row>
    <row r="3604" spans="1:7" ht="18" customHeight="1" x14ac:dyDescent="0.25">
      <c r="A3604" s="59">
        <f t="shared" si="56"/>
        <v>45231</v>
      </c>
      <c r="B3604" s="60" t="s">
        <v>26</v>
      </c>
      <c r="C3604" s="60">
        <v>320110</v>
      </c>
      <c r="D3604" s="107" t="s">
        <v>185</v>
      </c>
      <c r="E3604" s="62">
        <v>44</v>
      </c>
      <c r="F3604" s="62">
        <v>33</v>
      </c>
      <c r="G3604" s="100">
        <v>11</v>
      </c>
    </row>
    <row r="3605" spans="1:7" ht="18" customHeight="1" x14ac:dyDescent="0.25">
      <c r="A3605" s="59">
        <f t="shared" si="56"/>
        <v>45231</v>
      </c>
      <c r="B3605" s="60" t="s">
        <v>26</v>
      </c>
      <c r="C3605" s="60">
        <v>320115</v>
      </c>
      <c r="D3605" s="107" t="s">
        <v>186</v>
      </c>
      <c r="E3605" s="62">
        <v>25</v>
      </c>
      <c r="F3605" s="62">
        <v>50</v>
      </c>
      <c r="G3605" s="100">
        <v>-25</v>
      </c>
    </row>
    <row r="3606" spans="1:7" ht="18" customHeight="1" x14ac:dyDescent="0.25">
      <c r="A3606" s="59">
        <f t="shared" si="56"/>
        <v>45231</v>
      </c>
      <c r="B3606" s="60" t="s">
        <v>26</v>
      </c>
      <c r="C3606" s="60">
        <v>320120</v>
      </c>
      <c r="D3606" s="107" t="s">
        <v>187</v>
      </c>
      <c r="E3606" s="62">
        <v>1685</v>
      </c>
      <c r="F3606" s="62">
        <v>1532</v>
      </c>
      <c r="G3606" s="100">
        <v>153</v>
      </c>
    </row>
    <row r="3607" spans="1:7" ht="18" customHeight="1" x14ac:dyDescent="0.25">
      <c r="A3607" s="59">
        <f t="shared" si="56"/>
        <v>45231</v>
      </c>
      <c r="B3607" s="60" t="s">
        <v>26</v>
      </c>
      <c r="C3607" s="60">
        <v>320130</v>
      </c>
      <c r="D3607" s="107" t="s">
        <v>188</v>
      </c>
      <c r="E3607" s="62">
        <v>3370</v>
      </c>
      <c r="F3607" s="62">
        <v>2750</v>
      </c>
      <c r="G3607" s="100">
        <v>620</v>
      </c>
    </row>
    <row r="3608" spans="1:7" ht="18" customHeight="1" x14ac:dyDescent="0.25">
      <c r="A3608" s="59">
        <f t="shared" si="56"/>
        <v>45231</v>
      </c>
      <c r="B3608" s="60" t="s">
        <v>26</v>
      </c>
      <c r="C3608" s="60">
        <v>320140</v>
      </c>
      <c r="D3608" s="107" t="s">
        <v>189</v>
      </c>
      <c r="E3608" s="62">
        <v>280</v>
      </c>
      <c r="F3608" s="62">
        <v>243</v>
      </c>
      <c r="G3608" s="100">
        <v>37</v>
      </c>
    </row>
    <row r="3609" spans="1:7" ht="18" customHeight="1" x14ac:dyDescent="0.25">
      <c r="A3609" s="59">
        <f t="shared" si="56"/>
        <v>45231</v>
      </c>
      <c r="B3609" s="60" t="s">
        <v>26</v>
      </c>
      <c r="C3609" s="60">
        <v>320150</v>
      </c>
      <c r="D3609" s="107" t="s">
        <v>190</v>
      </c>
      <c r="E3609" s="62">
        <v>1339</v>
      </c>
      <c r="F3609" s="62">
        <v>1247</v>
      </c>
      <c r="G3609" s="100">
        <v>92</v>
      </c>
    </row>
    <row r="3610" spans="1:7" ht="18" customHeight="1" x14ac:dyDescent="0.25">
      <c r="A3610" s="59">
        <f t="shared" si="56"/>
        <v>45231</v>
      </c>
      <c r="B3610" s="60" t="s">
        <v>26</v>
      </c>
      <c r="C3610" s="60">
        <v>320160</v>
      </c>
      <c r="D3610" s="107" t="s">
        <v>191</v>
      </c>
      <c r="E3610" s="62">
        <v>88</v>
      </c>
      <c r="F3610" s="62">
        <v>102</v>
      </c>
      <c r="G3610" s="100">
        <v>-14</v>
      </c>
    </row>
    <row r="3611" spans="1:7" ht="18" customHeight="1" x14ac:dyDescent="0.25">
      <c r="A3611" s="59">
        <f t="shared" si="56"/>
        <v>45231</v>
      </c>
      <c r="B3611" s="60" t="s">
        <v>26</v>
      </c>
      <c r="C3611" s="60">
        <v>320170</v>
      </c>
      <c r="D3611" s="107" t="s">
        <v>192</v>
      </c>
      <c r="E3611" s="62">
        <v>41</v>
      </c>
      <c r="F3611" s="62">
        <v>41</v>
      </c>
      <c r="G3611" s="100">
        <v>0</v>
      </c>
    </row>
    <row r="3612" spans="1:7" ht="18" customHeight="1" x14ac:dyDescent="0.25">
      <c r="A3612" s="59">
        <f t="shared" si="56"/>
        <v>45231</v>
      </c>
      <c r="B3612" s="60" t="s">
        <v>26</v>
      </c>
      <c r="C3612" s="60">
        <v>320180</v>
      </c>
      <c r="D3612" s="107" t="s">
        <v>193</v>
      </c>
      <c r="E3612" s="62">
        <v>17</v>
      </c>
      <c r="F3612" s="62">
        <v>4</v>
      </c>
      <c r="G3612" s="100">
        <v>13</v>
      </c>
    </row>
    <row r="3613" spans="1:7" ht="18" customHeight="1" x14ac:dyDescent="0.25">
      <c r="A3613" s="59">
        <f t="shared" si="56"/>
        <v>45231</v>
      </c>
      <c r="B3613" s="60" t="s">
        <v>26</v>
      </c>
      <c r="C3613" s="60">
        <v>320190</v>
      </c>
      <c r="D3613" s="107" t="s">
        <v>194</v>
      </c>
      <c r="E3613" s="62">
        <v>279</v>
      </c>
      <c r="F3613" s="62">
        <v>234</v>
      </c>
      <c r="G3613" s="100">
        <v>45</v>
      </c>
    </row>
    <row r="3614" spans="1:7" ht="18" customHeight="1" x14ac:dyDescent="0.25">
      <c r="A3614" s="59">
        <f t="shared" si="56"/>
        <v>45231</v>
      </c>
      <c r="B3614" s="60" t="s">
        <v>26</v>
      </c>
      <c r="C3614" s="60">
        <v>320200</v>
      </c>
      <c r="D3614" s="107" t="s">
        <v>195</v>
      </c>
      <c r="E3614" s="62">
        <v>26</v>
      </c>
      <c r="F3614" s="62">
        <v>25</v>
      </c>
      <c r="G3614" s="100">
        <v>1</v>
      </c>
    </row>
    <row r="3615" spans="1:7" ht="18" customHeight="1" x14ac:dyDescent="0.25">
      <c r="A3615" s="59">
        <f t="shared" si="56"/>
        <v>45231</v>
      </c>
      <c r="B3615" s="60" t="s">
        <v>26</v>
      </c>
      <c r="C3615" s="60">
        <v>320210</v>
      </c>
      <c r="D3615" s="107" t="s">
        <v>196</v>
      </c>
      <c r="E3615" s="62">
        <v>58</v>
      </c>
      <c r="F3615" s="62">
        <v>51</v>
      </c>
      <c r="G3615" s="100">
        <v>7</v>
      </c>
    </row>
    <row r="3616" spans="1:7" ht="18" customHeight="1" x14ac:dyDescent="0.25">
      <c r="A3616" s="59">
        <f t="shared" si="56"/>
        <v>45231</v>
      </c>
      <c r="B3616" s="60" t="s">
        <v>26</v>
      </c>
      <c r="C3616" s="60">
        <v>320220</v>
      </c>
      <c r="D3616" s="107" t="s">
        <v>197</v>
      </c>
      <c r="E3616" s="62">
        <v>112</v>
      </c>
      <c r="F3616" s="62">
        <v>92</v>
      </c>
      <c r="G3616" s="100">
        <v>20</v>
      </c>
    </row>
    <row r="3617" spans="1:7" ht="18" customHeight="1" x14ac:dyDescent="0.25">
      <c r="A3617" s="59">
        <f t="shared" si="56"/>
        <v>45231</v>
      </c>
      <c r="B3617" s="60" t="s">
        <v>26</v>
      </c>
      <c r="C3617" s="60">
        <v>320225</v>
      </c>
      <c r="D3617" s="107" t="s">
        <v>198</v>
      </c>
      <c r="E3617" s="62">
        <v>32</v>
      </c>
      <c r="F3617" s="62">
        <v>31</v>
      </c>
      <c r="G3617" s="100">
        <v>1</v>
      </c>
    </row>
    <row r="3618" spans="1:7" ht="18" customHeight="1" x14ac:dyDescent="0.25">
      <c r="A3618" s="59">
        <f t="shared" si="56"/>
        <v>45231</v>
      </c>
      <c r="B3618" s="60" t="s">
        <v>26</v>
      </c>
      <c r="C3618" s="60">
        <v>320230</v>
      </c>
      <c r="D3618" s="107" t="s">
        <v>199</v>
      </c>
      <c r="E3618" s="62">
        <v>111</v>
      </c>
      <c r="F3618" s="62">
        <v>123</v>
      </c>
      <c r="G3618" s="100">
        <v>-12</v>
      </c>
    </row>
    <row r="3619" spans="1:7" ht="18" customHeight="1" x14ac:dyDescent="0.25">
      <c r="A3619" s="59">
        <f t="shared" si="56"/>
        <v>45231</v>
      </c>
      <c r="B3619" s="60" t="s">
        <v>26</v>
      </c>
      <c r="C3619" s="60">
        <v>320240</v>
      </c>
      <c r="D3619" s="107" t="s">
        <v>200</v>
      </c>
      <c r="E3619" s="62">
        <v>1110</v>
      </c>
      <c r="F3619" s="62">
        <v>974</v>
      </c>
      <c r="G3619" s="100">
        <v>136</v>
      </c>
    </row>
    <row r="3620" spans="1:7" ht="18" customHeight="1" x14ac:dyDescent="0.25">
      <c r="A3620" s="59">
        <f t="shared" si="56"/>
        <v>45231</v>
      </c>
      <c r="B3620" s="60" t="s">
        <v>26</v>
      </c>
      <c r="C3620" s="60">
        <v>320245</v>
      </c>
      <c r="D3620" s="107" t="s">
        <v>201</v>
      </c>
      <c r="E3620" s="62">
        <v>73</v>
      </c>
      <c r="F3620" s="62">
        <v>84</v>
      </c>
      <c r="G3620" s="100">
        <v>-11</v>
      </c>
    </row>
    <row r="3621" spans="1:7" ht="18" customHeight="1" x14ac:dyDescent="0.25">
      <c r="A3621" s="59">
        <f t="shared" si="56"/>
        <v>45231</v>
      </c>
      <c r="B3621" s="60" t="s">
        <v>26</v>
      </c>
      <c r="C3621" s="60">
        <v>320250</v>
      </c>
      <c r="D3621" s="107" t="s">
        <v>202</v>
      </c>
      <c r="E3621" s="62">
        <v>116</v>
      </c>
      <c r="F3621" s="62">
        <v>137</v>
      </c>
      <c r="G3621" s="100">
        <v>-21</v>
      </c>
    </row>
    <row r="3622" spans="1:7" ht="18" customHeight="1" x14ac:dyDescent="0.25">
      <c r="A3622" s="59">
        <f t="shared" si="56"/>
        <v>45231</v>
      </c>
      <c r="B3622" s="60" t="s">
        <v>26</v>
      </c>
      <c r="C3622" s="60">
        <v>320255</v>
      </c>
      <c r="D3622" s="107" t="s">
        <v>203</v>
      </c>
      <c r="E3622" s="62">
        <v>13</v>
      </c>
      <c r="F3622" s="62">
        <v>12</v>
      </c>
      <c r="G3622" s="100">
        <v>1</v>
      </c>
    </row>
    <row r="3623" spans="1:7" ht="18" customHeight="1" x14ac:dyDescent="0.25">
      <c r="A3623" s="59">
        <f t="shared" si="56"/>
        <v>45231</v>
      </c>
      <c r="B3623" s="60" t="s">
        <v>26</v>
      </c>
      <c r="C3623" s="60">
        <v>320260</v>
      </c>
      <c r="D3623" s="107" t="s">
        <v>204</v>
      </c>
      <c r="E3623" s="62">
        <v>101</v>
      </c>
      <c r="F3623" s="62">
        <v>112</v>
      </c>
      <c r="G3623" s="100">
        <v>-11</v>
      </c>
    </row>
    <row r="3624" spans="1:7" ht="18" customHeight="1" x14ac:dyDescent="0.25">
      <c r="A3624" s="59">
        <f t="shared" si="56"/>
        <v>45231</v>
      </c>
      <c r="B3624" s="60" t="s">
        <v>26</v>
      </c>
      <c r="C3624" s="60">
        <v>320265</v>
      </c>
      <c r="D3624" s="107" t="s">
        <v>205</v>
      </c>
      <c r="E3624" s="62">
        <v>24</v>
      </c>
      <c r="F3624" s="62">
        <v>23</v>
      </c>
      <c r="G3624" s="100">
        <v>1</v>
      </c>
    </row>
    <row r="3625" spans="1:7" ht="18" customHeight="1" x14ac:dyDescent="0.25">
      <c r="A3625" s="59">
        <f t="shared" si="56"/>
        <v>45231</v>
      </c>
      <c r="B3625" s="60" t="s">
        <v>26</v>
      </c>
      <c r="C3625" s="60">
        <v>320270</v>
      </c>
      <c r="D3625" s="107" t="s">
        <v>206</v>
      </c>
      <c r="E3625" s="62">
        <v>60</v>
      </c>
      <c r="F3625" s="62">
        <v>38</v>
      </c>
      <c r="G3625" s="100">
        <v>22</v>
      </c>
    </row>
    <row r="3626" spans="1:7" ht="18" customHeight="1" x14ac:dyDescent="0.25">
      <c r="A3626" s="59">
        <f t="shared" si="56"/>
        <v>45231</v>
      </c>
      <c r="B3626" s="60" t="s">
        <v>26</v>
      </c>
      <c r="C3626" s="60">
        <v>320280</v>
      </c>
      <c r="D3626" s="107" t="s">
        <v>207</v>
      </c>
      <c r="E3626" s="62">
        <v>284</v>
      </c>
      <c r="F3626" s="62">
        <v>263</v>
      </c>
      <c r="G3626" s="100">
        <v>21</v>
      </c>
    </row>
    <row r="3627" spans="1:7" ht="18" customHeight="1" x14ac:dyDescent="0.25">
      <c r="A3627" s="59">
        <f t="shared" si="56"/>
        <v>45231</v>
      </c>
      <c r="B3627" s="60" t="s">
        <v>26</v>
      </c>
      <c r="C3627" s="60">
        <v>320290</v>
      </c>
      <c r="D3627" s="107" t="s">
        <v>208</v>
      </c>
      <c r="E3627" s="62">
        <v>41</v>
      </c>
      <c r="F3627" s="62">
        <v>59</v>
      </c>
      <c r="G3627" s="100">
        <v>-18</v>
      </c>
    </row>
    <row r="3628" spans="1:7" ht="18" customHeight="1" x14ac:dyDescent="0.25">
      <c r="A3628" s="59">
        <f t="shared" si="56"/>
        <v>45231</v>
      </c>
      <c r="B3628" s="60" t="s">
        <v>26</v>
      </c>
      <c r="C3628" s="60">
        <v>320300</v>
      </c>
      <c r="D3628" s="107" t="s">
        <v>209</v>
      </c>
      <c r="E3628" s="62">
        <v>115</v>
      </c>
      <c r="F3628" s="62">
        <v>78</v>
      </c>
      <c r="G3628" s="100">
        <v>37</v>
      </c>
    </row>
    <row r="3629" spans="1:7" ht="18" customHeight="1" x14ac:dyDescent="0.25">
      <c r="A3629" s="59">
        <f t="shared" si="56"/>
        <v>45231</v>
      </c>
      <c r="B3629" s="60" t="s">
        <v>26</v>
      </c>
      <c r="C3629" s="60">
        <v>320305</v>
      </c>
      <c r="D3629" s="107" t="s">
        <v>210</v>
      </c>
      <c r="E3629" s="62">
        <v>164</v>
      </c>
      <c r="F3629" s="62">
        <v>160</v>
      </c>
      <c r="G3629" s="100">
        <v>4</v>
      </c>
    </row>
    <row r="3630" spans="1:7" ht="18" customHeight="1" x14ac:dyDescent="0.25">
      <c r="A3630" s="59">
        <f t="shared" si="56"/>
        <v>45231</v>
      </c>
      <c r="B3630" s="60" t="s">
        <v>26</v>
      </c>
      <c r="C3630" s="60">
        <v>320310</v>
      </c>
      <c r="D3630" s="107" t="s">
        <v>211</v>
      </c>
      <c r="E3630" s="62">
        <v>32</v>
      </c>
      <c r="F3630" s="62">
        <v>24</v>
      </c>
      <c r="G3630" s="100">
        <v>8</v>
      </c>
    </row>
    <row r="3631" spans="1:7" ht="18" customHeight="1" x14ac:dyDescent="0.25">
      <c r="A3631" s="59">
        <f t="shared" si="56"/>
        <v>45231</v>
      </c>
      <c r="B3631" s="60" t="s">
        <v>26</v>
      </c>
      <c r="C3631" s="60">
        <v>320313</v>
      </c>
      <c r="D3631" s="107" t="s">
        <v>212</v>
      </c>
      <c r="E3631" s="62">
        <v>166</v>
      </c>
      <c r="F3631" s="62">
        <v>147</v>
      </c>
      <c r="G3631" s="100">
        <v>19</v>
      </c>
    </row>
    <row r="3632" spans="1:7" ht="18" customHeight="1" x14ac:dyDescent="0.25">
      <c r="A3632" s="59">
        <f t="shared" si="56"/>
        <v>45231</v>
      </c>
      <c r="B3632" s="60" t="s">
        <v>26</v>
      </c>
      <c r="C3632" s="60">
        <v>320316</v>
      </c>
      <c r="D3632" s="107" t="s">
        <v>213</v>
      </c>
      <c r="E3632" s="62">
        <v>47</v>
      </c>
      <c r="F3632" s="62">
        <v>19</v>
      </c>
      <c r="G3632" s="100">
        <v>28</v>
      </c>
    </row>
    <row r="3633" spans="1:7" ht="18" customHeight="1" x14ac:dyDescent="0.25">
      <c r="A3633" s="59">
        <f t="shared" si="56"/>
        <v>45231</v>
      </c>
      <c r="B3633" s="60" t="s">
        <v>26</v>
      </c>
      <c r="C3633" s="60">
        <v>320320</v>
      </c>
      <c r="D3633" s="107" t="s">
        <v>214</v>
      </c>
      <c r="E3633" s="62">
        <v>2312</v>
      </c>
      <c r="F3633" s="62">
        <v>2271</v>
      </c>
      <c r="G3633" s="100">
        <v>41</v>
      </c>
    </row>
    <row r="3634" spans="1:7" ht="18" customHeight="1" x14ac:dyDescent="0.25">
      <c r="A3634" s="59">
        <f t="shared" si="56"/>
        <v>45231</v>
      </c>
      <c r="B3634" s="60" t="s">
        <v>26</v>
      </c>
      <c r="C3634" s="60">
        <v>320330</v>
      </c>
      <c r="D3634" s="107" t="s">
        <v>215</v>
      </c>
      <c r="E3634" s="62">
        <v>17</v>
      </c>
      <c r="F3634" s="62">
        <v>12</v>
      </c>
      <c r="G3634" s="100">
        <v>5</v>
      </c>
    </row>
    <row r="3635" spans="1:7" ht="18" customHeight="1" x14ac:dyDescent="0.25">
      <c r="A3635" s="59">
        <f t="shared" si="56"/>
        <v>45231</v>
      </c>
      <c r="B3635" s="60" t="s">
        <v>26</v>
      </c>
      <c r="C3635" s="60">
        <v>320332</v>
      </c>
      <c r="D3635" s="107" t="s">
        <v>216</v>
      </c>
      <c r="E3635" s="62">
        <v>258</v>
      </c>
      <c r="F3635" s="62">
        <v>240</v>
      </c>
      <c r="G3635" s="100">
        <v>18</v>
      </c>
    </row>
    <row r="3636" spans="1:7" ht="18" customHeight="1" x14ac:dyDescent="0.25">
      <c r="A3636" s="59">
        <f t="shared" si="56"/>
        <v>45231</v>
      </c>
      <c r="B3636" s="60" t="s">
        <v>26</v>
      </c>
      <c r="C3636" s="60">
        <v>320334</v>
      </c>
      <c r="D3636" s="107" t="s">
        <v>217</v>
      </c>
      <c r="E3636" s="62">
        <v>177</v>
      </c>
      <c r="F3636" s="62">
        <v>187</v>
      </c>
      <c r="G3636" s="100">
        <v>-10</v>
      </c>
    </row>
    <row r="3637" spans="1:7" ht="18" customHeight="1" x14ac:dyDescent="0.25">
      <c r="A3637" s="59">
        <f t="shared" si="56"/>
        <v>45231</v>
      </c>
      <c r="B3637" s="60" t="s">
        <v>26</v>
      </c>
      <c r="C3637" s="60">
        <v>320335</v>
      </c>
      <c r="D3637" s="107" t="s">
        <v>218</v>
      </c>
      <c r="E3637" s="62">
        <v>66</v>
      </c>
      <c r="F3637" s="62">
        <v>86</v>
      </c>
      <c r="G3637" s="100">
        <v>-20</v>
      </c>
    </row>
    <row r="3638" spans="1:7" ht="18" customHeight="1" x14ac:dyDescent="0.25">
      <c r="A3638" s="59">
        <f t="shared" si="56"/>
        <v>45231</v>
      </c>
      <c r="B3638" s="60" t="s">
        <v>26</v>
      </c>
      <c r="C3638" s="60">
        <v>320340</v>
      </c>
      <c r="D3638" s="107" t="s">
        <v>219</v>
      </c>
      <c r="E3638" s="62">
        <v>81</v>
      </c>
      <c r="F3638" s="62">
        <v>62</v>
      </c>
      <c r="G3638" s="100">
        <v>19</v>
      </c>
    </row>
    <row r="3639" spans="1:7" ht="18" customHeight="1" x14ac:dyDescent="0.25">
      <c r="A3639" s="59">
        <f t="shared" si="56"/>
        <v>45231</v>
      </c>
      <c r="B3639" s="60" t="s">
        <v>26</v>
      </c>
      <c r="C3639" s="60">
        <v>320350</v>
      </c>
      <c r="D3639" s="107" t="s">
        <v>220</v>
      </c>
      <c r="E3639" s="62">
        <v>109</v>
      </c>
      <c r="F3639" s="62">
        <v>107</v>
      </c>
      <c r="G3639" s="100">
        <v>2</v>
      </c>
    </row>
    <row r="3640" spans="1:7" ht="18" customHeight="1" x14ac:dyDescent="0.25">
      <c r="A3640" s="59">
        <f t="shared" si="56"/>
        <v>45231</v>
      </c>
      <c r="B3640" s="60" t="s">
        <v>26</v>
      </c>
      <c r="C3640" s="60">
        <v>320360</v>
      </c>
      <c r="D3640" s="107" t="s">
        <v>221</v>
      </c>
      <c r="E3640" s="62">
        <v>11</v>
      </c>
      <c r="F3640" s="62">
        <v>17</v>
      </c>
      <c r="G3640" s="100">
        <v>-6</v>
      </c>
    </row>
    <row r="3641" spans="1:7" ht="18" customHeight="1" x14ac:dyDescent="0.25">
      <c r="A3641" s="59">
        <f t="shared" si="56"/>
        <v>45231</v>
      </c>
      <c r="B3641" s="60" t="s">
        <v>26</v>
      </c>
      <c r="C3641" s="60">
        <v>320370</v>
      </c>
      <c r="D3641" s="107" t="s">
        <v>222</v>
      </c>
      <c r="E3641" s="62">
        <v>47</v>
      </c>
      <c r="F3641" s="62">
        <v>64</v>
      </c>
      <c r="G3641" s="100">
        <v>-17</v>
      </c>
    </row>
    <row r="3642" spans="1:7" ht="18" customHeight="1" x14ac:dyDescent="0.25">
      <c r="A3642" s="59">
        <f t="shared" si="56"/>
        <v>45231</v>
      </c>
      <c r="B3642" s="60" t="s">
        <v>26</v>
      </c>
      <c r="C3642" s="60">
        <v>320380</v>
      </c>
      <c r="D3642" s="107" t="s">
        <v>223</v>
      </c>
      <c r="E3642" s="62">
        <v>23</v>
      </c>
      <c r="F3642" s="62">
        <v>27</v>
      </c>
      <c r="G3642" s="100">
        <v>-4</v>
      </c>
    </row>
    <row r="3643" spans="1:7" ht="18" customHeight="1" x14ac:dyDescent="0.25">
      <c r="A3643" s="59">
        <f t="shared" si="56"/>
        <v>45231</v>
      </c>
      <c r="B3643" s="60" t="s">
        <v>26</v>
      </c>
      <c r="C3643" s="60">
        <v>320390</v>
      </c>
      <c r="D3643" s="107" t="s">
        <v>224</v>
      </c>
      <c r="E3643" s="62">
        <v>375</v>
      </c>
      <c r="F3643" s="62">
        <v>299</v>
      </c>
      <c r="G3643" s="100">
        <v>76</v>
      </c>
    </row>
    <row r="3644" spans="1:7" ht="18" customHeight="1" x14ac:dyDescent="0.25">
      <c r="A3644" s="59">
        <f t="shared" si="56"/>
        <v>45231</v>
      </c>
      <c r="B3644" s="60" t="s">
        <v>26</v>
      </c>
      <c r="C3644" s="60">
        <v>320400</v>
      </c>
      <c r="D3644" s="107" t="s">
        <v>225</v>
      </c>
      <c r="E3644" s="62">
        <v>44</v>
      </c>
      <c r="F3644" s="62">
        <v>32</v>
      </c>
      <c r="G3644" s="100">
        <v>12</v>
      </c>
    </row>
    <row r="3645" spans="1:7" ht="18" customHeight="1" x14ac:dyDescent="0.25">
      <c r="A3645" s="59">
        <f t="shared" si="56"/>
        <v>45231</v>
      </c>
      <c r="B3645" s="60" t="s">
        <v>26</v>
      </c>
      <c r="C3645" s="60">
        <v>320405</v>
      </c>
      <c r="D3645" s="107" t="s">
        <v>226</v>
      </c>
      <c r="E3645" s="62">
        <v>147</v>
      </c>
      <c r="F3645" s="62">
        <v>165</v>
      </c>
      <c r="G3645" s="100">
        <v>-18</v>
      </c>
    </row>
    <row r="3646" spans="1:7" ht="18" customHeight="1" x14ac:dyDescent="0.25">
      <c r="A3646" s="59">
        <f t="shared" si="56"/>
        <v>45231</v>
      </c>
      <c r="B3646" s="60" t="s">
        <v>26</v>
      </c>
      <c r="C3646" s="60">
        <v>320410</v>
      </c>
      <c r="D3646" s="107" t="s">
        <v>227</v>
      </c>
      <c r="E3646" s="62">
        <v>176</v>
      </c>
      <c r="F3646" s="62">
        <v>143</v>
      </c>
      <c r="G3646" s="100">
        <v>33</v>
      </c>
    </row>
    <row r="3647" spans="1:7" ht="18" customHeight="1" x14ac:dyDescent="0.25">
      <c r="A3647" s="59">
        <f t="shared" si="56"/>
        <v>45231</v>
      </c>
      <c r="B3647" s="60" t="s">
        <v>26</v>
      </c>
      <c r="C3647" s="60">
        <v>320420</v>
      </c>
      <c r="D3647" s="107" t="s">
        <v>228</v>
      </c>
      <c r="E3647" s="62">
        <v>139</v>
      </c>
      <c r="F3647" s="62">
        <v>117</v>
      </c>
      <c r="G3647" s="100">
        <v>22</v>
      </c>
    </row>
    <row r="3648" spans="1:7" ht="18" customHeight="1" x14ac:dyDescent="0.25">
      <c r="A3648" s="59">
        <f t="shared" si="56"/>
        <v>45231</v>
      </c>
      <c r="B3648" s="60" t="s">
        <v>26</v>
      </c>
      <c r="C3648" s="60">
        <v>320425</v>
      </c>
      <c r="D3648" s="107" t="s">
        <v>229</v>
      </c>
      <c r="E3648" s="62">
        <v>12</v>
      </c>
      <c r="F3648" s="62">
        <v>13</v>
      </c>
      <c r="G3648" s="100">
        <v>-1</v>
      </c>
    </row>
    <row r="3649" spans="1:7" ht="18" customHeight="1" x14ac:dyDescent="0.25">
      <c r="A3649" s="59">
        <f t="shared" si="56"/>
        <v>45231</v>
      </c>
      <c r="B3649" s="60" t="s">
        <v>26</v>
      </c>
      <c r="C3649" s="60">
        <v>320430</v>
      </c>
      <c r="D3649" s="107" t="s">
        <v>230</v>
      </c>
      <c r="E3649" s="62">
        <v>61</v>
      </c>
      <c r="F3649" s="62">
        <v>41</v>
      </c>
      <c r="G3649" s="100">
        <v>20</v>
      </c>
    </row>
    <row r="3650" spans="1:7" ht="18" customHeight="1" x14ac:dyDescent="0.25">
      <c r="A3650" s="59">
        <f t="shared" si="56"/>
        <v>45231</v>
      </c>
      <c r="B3650" s="60" t="s">
        <v>26</v>
      </c>
      <c r="C3650" s="60">
        <v>320435</v>
      </c>
      <c r="D3650" s="107" t="s">
        <v>231</v>
      </c>
      <c r="E3650" s="62">
        <v>94</v>
      </c>
      <c r="F3650" s="62">
        <v>102</v>
      </c>
      <c r="G3650" s="100">
        <v>-8</v>
      </c>
    </row>
    <row r="3651" spans="1:7" ht="18" customHeight="1" x14ac:dyDescent="0.25">
      <c r="A3651" s="59">
        <f t="shared" ref="A3651:A3714" si="57">IF(B3651&lt;&gt;"",DATE(2020,INT((ROW(A3649)-1)/78)+1,1),"")</f>
        <v>45231</v>
      </c>
      <c r="B3651" s="60" t="s">
        <v>26</v>
      </c>
      <c r="C3651" s="60">
        <v>320440</v>
      </c>
      <c r="D3651" s="107" t="s">
        <v>232</v>
      </c>
      <c r="E3651" s="62">
        <v>37</v>
      </c>
      <c r="F3651" s="62">
        <v>31</v>
      </c>
      <c r="G3651" s="100">
        <v>6</v>
      </c>
    </row>
    <row r="3652" spans="1:7" ht="18" customHeight="1" x14ac:dyDescent="0.25">
      <c r="A3652" s="59">
        <f t="shared" si="57"/>
        <v>45231</v>
      </c>
      <c r="B3652" s="60" t="s">
        <v>26</v>
      </c>
      <c r="C3652" s="60">
        <v>320450</v>
      </c>
      <c r="D3652" s="107" t="s">
        <v>233</v>
      </c>
      <c r="E3652" s="62">
        <v>27</v>
      </c>
      <c r="F3652" s="62">
        <v>42</v>
      </c>
      <c r="G3652" s="100">
        <v>-15</v>
      </c>
    </row>
    <row r="3653" spans="1:7" ht="18" customHeight="1" x14ac:dyDescent="0.25">
      <c r="A3653" s="59">
        <f t="shared" si="57"/>
        <v>45231</v>
      </c>
      <c r="B3653" s="60" t="s">
        <v>26</v>
      </c>
      <c r="C3653" s="60">
        <v>320455</v>
      </c>
      <c r="D3653" s="107" t="s">
        <v>234</v>
      </c>
      <c r="E3653" s="62">
        <v>369</v>
      </c>
      <c r="F3653" s="62">
        <v>333</v>
      </c>
      <c r="G3653" s="100">
        <v>36</v>
      </c>
    </row>
    <row r="3654" spans="1:7" ht="18" customHeight="1" x14ac:dyDescent="0.25">
      <c r="A3654" s="59">
        <f t="shared" si="57"/>
        <v>45231</v>
      </c>
      <c r="B3654" s="60" t="s">
        <v>26</v>
      </c>
      <c r="C3654" s="60">
        <v>320460</v>
      </c>
      <c r="D3654" s="107" t="s">
        <v>235</v>
      </c>
      <c r="E3654" s="62">
        <v>149</v>
      </c>
      <c r="F3654" s="62">
        <v>151</v>
      </c>
      <c r="G3654" s="100">
        <v>-2</v>
      </c>
    </row>
    <row r="3655" spans="1:7" ht="18" customHeight="1" x14ac:dyDescent="0.25">
      <c r="A3655" s="59">
        <f t="shared" si="57"/>
        <v>45231</v>
      </c>
      <c r="B3655" s="60" t="s">
        <v>26</v>
      </c>
      <c r="C3655" s="60">
        <v>320465</v>
      </c>
      <c r="D3655" s="107" t="s">
        <v>236</v>
      </c>
      <c r="E3655" s="62">
        <v>38</v>
      </c>
      <c r="F3655" s="62">
        <v>72</v>
      </c>
      <c r="G3655" s="100">
        <v>-34</v>
      </c>
    </row>
    <row r="3656" spans="1:7" ht="18" customHeight="1" x14ac:dyDescent="0.25">
      <c r="A3656" s="59">
        <f t="shared" si="57"/>
        <v>45231</v>
      </c>
      <c r="B3656" s="60" t="s">
        <v>26</v>
      </c>
      <c r="C3656" s="60">
        <v>320470</v>
      </c>
      <c r="D3656" s="107" t="s">
        <v>237</v>
      </c>
      <c r="E3656" s="62">
        <v>235</v>
      </c>
      <c r="F3656" s="62">
        <v>239</v>
      </c>
      <c r="G3656" s="100">
        <v>-4</v>
      </c>
    </row>
    <row r="3657" spans="1:7" ht="18" customHeight="1" x14ac:dyDescent="0.25">
      <c r="A3657" s="59">
        <f t="shared" si="57"/>
        <v>45231</v>
      </c>
      <c r="B3657" s="60" t="s">
        <v>26</v>
      </c>
      <c r="C3657" s="60">
        <v>320480</v>
      </c>
      <c r="D3657" s="107" t="s">
        <v>238</v>
      </c>
      <c r="E3657" s="62">
        <v>22</v>
      </c>
      <c r="F3657" s="62">
        <v>20</v>
      </c>
      <c r="G3657" s="100">
        <v>2</v>
      </c>
    </row>
    <row r="3658" spans="1:7" ht="18" customHeight="1" x14ac:dyDescent="0.25">
      <c r="A3658" s="59">
        <f t="shared" si="57"/>
        <v>45231</v>
      </c>
      <c r="B3658" s="60" t="s">
        <v>26</v>
      </c>
      <c r="C3658" s="60">
        <v>320490</v>
      </c>
      <c r="D3658" s="107" t="s">
        <v>239</v>
      </c>
      <c r="E3658" s="62">
        <v>1341</v>
      </c>
      <c r="F3658" s="62">
        <v>973</v>
      </c>
      <c r="G3658" s="100">
        <v>368</v>
      </c>
    </row>
    <row r="3659" spans="1:7" ht="18" customHeight="1" x14ac:dyDescent="0.25">
      <c r="A3659" s="59">
        <f t="shared" si="57"/>
        <v>45231</v>
      </c>
      <c r="B3659" s="60" t="s">
        <v>26</v>
      </c>
      <c r="C3659" s="60">
        <v>320495</v>
      </c>
      <c r="D3659" s="107" t="s">
        <v>240</v>
      </c>
      <c r="E3659" s="62">
        <v>43</v>
      </c>
      <c r="F3659" s="62">
        <v>67</v>
      </c>
      <c r="G3659" s="100">
        <v>-24</v>
      </c>
    </row>
    <row r="3660" spans="1:7" ht="18" customHeight="1" x14ac:dyDescent="0.25">
      <c r="A3660" s="59">
        <f t="shared" si="57"/>
        <v>45231</v>
      </c>
      <c r="B3660" s="60" t="s">
        <v>26</v>
      </c>
      <c r="C3660" s="60">
        <v>320500</v>
      </c>
      <c r="D3660" s="107" t="s">
        <v>241</v>
      </c>
      <c r="E3660" s="62">
        <v>7801</v>
      </c>
      <c r="F3660" s="62">
        <v>7671</v>
      </c>
      <c r="G3660" s="100">
        <v>130</v>
      </c>
    </row>
    <row r="3661" spans="1:7" ht="18" customHeight="1" x14ac:dyDescent="0.25">
      <c r="A3661" s="59">
        <f t="shared" si="57"/>
        <v>45231</v>
      </c>
      <c r="B3661" s="60" t="s">
        <v>26</v>
      </c>
      <c r="C3661" s="60">
        <v>320501</v>
      </c>
      <c r="D3661" s="107" t="s">
        <v>242</v>
      </c>
      <c r="E3661" s="62">
        <v>244</v>
      </c>
      <c r="F3661" s="62">
        <v>211</v>
      </c>
      <c r="G3661" s="100">
        <v>33</v>
      </c>
    </row>
    <row r="3662" spans="1:7" ht="18" customHeight="1" x14ac:dyDescent="0.25">
      <c r="A3662" s="59">
        <f t="shared" si="57"/>
        <v>45231</v>
      </c>
      <c r="B3662" s="60" t="s">
        <v>26</v>
      </c>
      <c r="C3662" s="60">
        <v>320503</v>
      </c>
      <c r="D3662" s="107" t="s">
        <v>243</v>
      </c>
      <c r="E3662" s="62">
        <v>107</v>
      </c>
      <c r="F3662" s="62">
        <v>90</v>
      </c>
      <c r="G3662" s="100">
        <v>17</v>
      </c>
    </row>
    <row r="3663" spans="1:7" ht="18" customHeight="1" x14ac:dyDescent="0.25">
      <c r="A3663" s="59">
        <f t="shared" si="57"/>
        <v>45231</v>
      </c>
      <c r="B3663" s="60" t="s">
        <v>26</v>
      </c>
      <c r="C3663" s="60">
        <v>320506</v>
      </c>
      <c r="D3663" s="107" t="s">
        <v>244</v>
      </c>
      <c r="E3663" s="62">
        <v>183</v>
      </c>
      <c r="F3663" s="62">
        <v>188</v>
      </c>
      <c r="G3663" s="100">
        <v>-5</v>
      </c>
    </row>
    <row r="3664" spans="1:7" ht="18" customHeight="1" x14ac:dyDescent="0.25">
      <c r="A3664" s="59">
        <f t="shared" si="57"/>
        <v>45231</v>
      </c>
      <c r="B3664" s="60" t="s">
        <v>26</v>
      </c>
      <c r="C3664" s="60">
        <v>320510</v>
      </c>
      <c r="D3664" s="107" t="s">
        <v>245</v>
      </c>
      <c r="E3664" s="62">
        <v>657</v>
      </c>
      <c r="F3664" s="62">
        <v>628</v>
      </c>
      <c r="G3664" s="100">
        <v>29</v>
      </c>
    </row>
    <row r="3665" spans="1:7" ht="18" customHeight="1" x14ac:dyDescent="0.25">
      <c r="A3665" s="59">
        <f t="shared" si="57"/>
        <v>45231</v>
      </c>
      <c r="B3665" s="60" t="s">
        <v>26</v>
      </c>
      <c r="C3665" s="60">
        <v>320515</v>
      </c>
      <c r="D3665" s="107" t="s">
        <v>246</v>
      </c>
      <c r="E3665" s="62">
        <v>14</v>
      </c>
      <c r="F3665" s="62">
        <v>22</v>
      </c>
      <c r="G3665" s="100">
        <v>-8</v>
      </c>
    </row>
    <row r="3666" spans="1:7" ht="18" customHeight="1" x14ac:dyDescent="0.25">
      <c r="A3666" s="59">
        <f t="shared" si="57"/>
        <v>45231</v>
      </c>
      <c r="B3666" s="60" t="s">
        <v>26</v>
      </c>
      <c r="C3666" s="60">
        <v>320517</v>
      </c>
      <c r="D3666" s="107" t="s">
        <v>247</v>
      </c>
      <c r="E3666" s="62">
        <v>74</v>
      </c>
      <c r="F3666" s="62">
        <v>66</v>
      </c>
      <c r="G3666" s="100">
        <v>8</v>
      </c>
    </row>
    <row r="3667" spans="1:7" ht="18" customHeight="1" x14ac:dyDescent="0.25">
      <c r="A3667" s="59">
        <f t="shared" si="57"/>
        <v>45231</v>
      </c>
      <c r="B3667" s="60" t="s">
        <v>26</v>
      </c>
      <c r="C3667" s="60">
        <v>320520</v>
      </c>
      <c r="D3667" s="107" t="s">
        <v>248</v>
      </c>
      <c r="E3667" s="62">
        <v>5300</v>
      </c>
      <c r="F3667" s="62">
        <v>4941</v>
      </c>
      <c r="G3667" s="100">
        <v>359</v>
      </c>
    </row>
    <row r="3668" spans="1:7" ht="18" customHeight="1" x14ac:dyDescent="0.25">
      <c r="A3668" s="59">
        <f t="shared" si="57"/>
        <v>45231</v>
      </c>
      <c r="B3668" s="60" t="s">
        <v>26</v>
      </c>
      <c r="C3668" s="60">
        <v>320530</v>
      </c>
      <c r="D3668" s="107" t="s">
        <v>249</v>
      </c>
      <c r="E3668" s="62">
        <v>6361</v>
      </c>
      <c r="F3668" s="62">
        <v>6193</v>
      </c>
      <c r="G3668" s="100">
        <v>168</v>
      </c>
    </row>
    <row r="3669" spans="1:7" ht="18" customHeight="1" x14ac:dyDescent="0.25">
      <c r="A3669" s="59">
        <f t="shared" si="57"/>
        <v>45261</v>
      </c>
      <c r="B3669" s="60" t="s">
        <v>26</v>
      </c>
      <c r="C3669" s="60">
        <v>320010</v>
      </c>
      <c r="D3669" s="107" t="s">
        <v>172</v>
      </c>
      <c r="E3669" s="62">
        <v>92</v>
      </c>
      <c r="F3669" s="62">
        <v>105</v>
      </c>
      <c r="G3669" s="100">
        <v>-13</v>
      </c>
    </row>
    <row r="3670" spans="1:7" ht="18" customHeight="1" x14ac:dyDescent="0.25">
      <c r="A3670" s="59">
        <f t="shared" si="57"/>
        <v>45261</v>
      </c>
      <c r="B3670" s="60" t="s">
        <v>26</v>
      </c>
      <c r="C3670" s="60">
        <v>320013</v>
      </c>
      <c r="D3670" s="107" t="s">
        <v>173</v>
      </c>
      <c r="E3670" s="62">
        <v>44</v>
      </c>
      <c r="F3670" s="62">
        <v>129</v>
      </c>
      <c r="G3670" s="100">
        <v>-85</v>
      </c>
    </row>
    <row r="3671" spans="1:7" ht="18" customHeight="1" x14ac:dyDescent="0.25">
      <c r="A3671" s="59">
        <f t="shared" si="57"/>
        <v>45261</v>
      </c>
      <c r="B3671" s="60" t="s">
        <v>26</v>
      </c>
      <c r="C3671" s="60">
        <v>320016</v>
      </c>
      <c r="D3671" s="107" t="s">
        <v>174</v>
      </c>
      <c r="E3671" s="62">
        <v>24</v>
      </c>
      <c r="F3671" s="62">
        <v>35</v>
      </c>
      <c r="G3671" s="100">
        <v>-11</v>
      </c>
    </row>
    <row r="3672" spans="1:7" ht="18" customHeight="1" x14ac:dyDescent="0.25">
      <c r="A3672" s="59">
        <f t="shared" si="57"/>
        <v>45261</v>
      </c>
      <c r="B3672" s="60" t="s">
        <v>26</v>
      </c>
      <c r="C3672" s="60">
        <v>320020</v>
      </c>
      <c r="D3672" s="107" t="s">
        <v>175</v>
      </c>
      <c r="E3672" s="62">
        <v>88</v>
      </c>
      <c r="F3672" s="62">
        <v>107</v>
      </c>
      <c r="G3672" s="100">
        <v>-19</v>
      </c>
    </row>
    <row r="3673" spans="1:7" ht="18" customHeight="1" x14ac:dyDescent="0.25">
      <c r="A3673" s="59">
        <f t="shared" si="57"/>
        <v>45261</v>
      </c>
      <c r="B3673" s="60" t="s">
        <v>26</v>
      </c>
      <c r="C3673" s="60">
        <v>320030</v>
      </c>
      <c r="D3673" s="107" t="s">
        <v>176</v>
      </c>
      <c r="E3673" s="62">
        <v>134</v>
      </c>
      <c r="F3673" s="62">
        <v>155</v>
      </c>
      <c r="G3673" s="100">
        <v>-21</v>
      </c>
    </row>
    <row r="3674" spans="1:7" ht="18" customHeight="1" x14ac:dyDescent="0.25">
      <c r="A3674" s="59">
        <f t="shared" si="57"/>
        <v>45261</v>
      </c>
      <c r="B3674" s="60" t="s">
        <v>26</v>
      </c>
      <c r="C3674" s="60">
        <v>320035</v>
      </c>
      <c r="D3674" s="107" t="s">
        <v>177</v>
      </c>
      <c r="E3674" s="62">
        <v>6</v>
      </c>
      <c r="F3674" s="62">
        <v>109</v>
      </c>
      <c r="G3674" s="100">
        <v>-103</v>
      </c>
    </row>
    <row r="3675" spans="1:7" ht="18" customHeight="1" x14ac:dyDescent="0.25">
      <c r="A3675" s="59">
        <f t="shared" si="57"/>
        <v>45261</v>
      </c>
      <c r="B3675" s="60" t="s">
        <v>26</v>
      </c>
      <c r="C3675" s="60">
        <v>320040</v>
      </c>
      <c r="D3675" s="107" t="s">
        <v>178</v>
      </c>
      <c r="E3675" s="62">
        <v>286</v>
      </c>
      <c r="F3675" s="62">
        <v>211</v>
      </c>
      <c r="G3675" s="100">
        <v>75</v>
      </c>
    </row>
    <row r="3676" spans="1:7" ht="18" customHeight="1" x14ac:dyDescent="0.25">
      <c r="A3676" s="59">
        <f t="shared" si="57"/>
        <v>45261</v>
      </c>
      <c r="B3676" s="60" t="s">
        <v>26</v>
      </c>
      <c r="C3676" s="60">
        <v>320050</v>
      </c>
      <c r="D3676" s="107" t="s">
        <v>179</v>
      </c>
      <c r="E3676" s="62">
        <v>9</v>
      </c>
      <c r="F3676" s="62">
        <v>12</v>
      </c>
      <c r="G3676" s="100">
        <v>-3</v>
      </c>
    </row>
    <row r="3677" spans="1:7" ht="18" customHeight="1" x14ac:dyDescent="0.25">
      <c r="A3677" s="59">
        <f t="shared" si="57"/>
        <v>45261</v>
      </c>
      <c r="B3677" s="60" t="s">
        <v>26</v>
      </c>
      <c r="C3677" s="60">
        <v>320060</v>
      </c>
      <c r="D3677" s="107" t="s">
        <v>180</v>
      </c>
      <c r="E3677" s="62">
        <v>1318</v>
      </c>
      <c r="F3677" s="62">
        <v>1668</v>
      </c>
      <c r="G3677" s="100">
        <v>-350</v>
      </c>
    </row>
    <row r="3678" spans="1:7" ht="18" customHeight="1" x14ac:dyDescent="0.25">
      <c r="A3678" s="59">
        <f t="shared" si="57"/>
        <v>45261</v>
      </c>
      <c r="B3678" s="60" t="s">
        <v>26</v>
      </c>
      <c r="C3678" s="60">
        <v>320070</v>
      </c>
      <c r="D3678" s="107" t="s">
        <v>181</v>
      </c>
      <c r="E3678" s="62">
        <v>49</v>
      </c>
      <c r="F3678" s="62">
        <v>62</v>
      </c>
      <c r="G3678" s="100">
        <v>-13</v>
      </c>
    </row>
    <row r="3679" spans="1:7" ht="18" customHeight="1" x14ac:dyDescent="0.25">
      <c r="A3679" s="59">
        <f t="shared" si="57"/>
        <v>45261</v>
      </c>
      <c r="B3679" s="60" t="s">
        <v>26</v>
      </c>
      <c r="C3679" s="60">
        <v>320080</v>
      </c>
      <c r="D3679" s="107" t="s">
        <v>182</v>
      </c>
      <c r="E3679" s="62">
        <v>342</v>
      </c>
      <c r="F3679" s="62">
        <v>240</v>
      </c>
      <c r="G3679" s="100">
        <v>102</v>
      </c>
    </row>
    <row r="3680" spans="1:7" ht="18" customHeight="1" x14ac:dyDescent="0.25">
      <c r="A3680" s="59">
        <f t="shared" si="57"/>
        <v>45261</v>
      </c>
      <c r="B3680" s="60" t="s">
        <v>26</v>
      </c>
      <c r="C3680" s="60">
        <v>320090</v>
      </c>
      <c r="D3680" s="107" t="s">
        <v>183</v>
      </c>
      <c r="E3680" s="62">
        <v>196</v>
      </c>
      <c r="F3680" s="62">
        <v>833</v>
      </c>
      <c r="G3680" s="100">
        <v>-637</v>
      </c>
    </row>
    <row r="3681" spans="1:7" ht="18" customHeight="1" x14ac:dyDescent="0.25">
      <c r="A3681" s="59">
        <f t="shared" si="57"/>
        <v>45261</v>
      </c>
      <c r="B3681" s="60" t="s">
        <v>26</v>
      </c>
      <c r="C3681" s="60">
        <v>320100</v>
      </c>
      <c r="D3681" s="107" t="s">
        <v>184</v>
      </c>
      <c r="E3681" s="62">
        <v>72</v>
      </c>
      <c r="F3681" s="62">
        <v>94</v>
      </c>
      <c r="G3681" s="100">
        <v>-22</v>
      </c>
    </row>
    <row r="3682" spans="1:7" ht="18" customHeight="1" x14ac:dyDescent="0.25">
      <c r="A3682" s="59">
        <f t="shared" si="57"/>
        <v>45261</v>
      </c>
      <c r="B3682" s="60" t="s">
        <v>26</v>
      </c>
      <c r="C3682" s="60">
        <v>320110</v>
      </c>
      <c r="D3682" s="107" t="s">
        <v>185</v>
      </c>
      <c r="E3682" s="62">
        <v>26</v>
      </c>
      <c r="F3682" s="62">
        <v>37</v>
      </c>
      <c r="G3682" s="100">
        <v>-11</v>
      </c>
    </row>
    <row r="3683" spans="1:7" ht="18" customHeight="1" x14ac:dyDescent="0.25">
      <c r="A3683" s="59">
        <f t="shared" si="57"/>
        <v>45261</v>
      </c>
      <c r="B3683" s="60" t="s">
        <v>26</v>
      </c>
      <c r="C3683" s="60">
        <v>320115</v>
      </c>
      <c r="D3683" s="107" t="s">
        <v>186</v>
      </c>
      <c r="E3683" s="62">
        <v>23</v>
      </c>
      <c r="F3683" s="62">
        <v>26</v>
      </c>
      <c r="G3683" s="100">
        <v>-3</v>
      </c>
    </row>
    <row r="3684" spans="1:7" ht="18" customHeight="1" x14ac:dyDescent="0.25">
      <c r="A3684" s="59">
        <f t="shared" si="57"/>
        <v>45261</v>
      </c>
      <c r="B3684" s="60" t="s">
        <v>26</v>
      </c>
      <c r="C3684" s="60">
        <v>320120</v>
      </c>
      <c r="D3684" s="107" t="s">
        <v>187</v>
      </c>
      <c r="E3684" s="62">
        <v>1314</v>
      </c>
      <c r="F3684" s="62">
        <v>1813</v>
      </c>
      <c r="G3684" s="100">
        <v>-499</v>
      </c>
    </row>
    <row r="3685" spans="1:7" ht="18" customHeight="1" x14ac:dyDescent="0.25">
      <c r="A3685" s="59">
        <f t="shared" si="57"/>
        <v>45261</v>
      </c>
      <c r="B3685" s="60" t="s">
        <v>26</v>
      </c>
      <c r="C3685" s="60">
        <v>320130</v>
      </c>
      <c r="D3685" s="107" t="s">
        <v>188</v>
      </c>
      <c r="E3685" s="62">
        <v>2849</v>
      </c>
      <c r="F3685" s="62">
        <v>2845</v>
      </c>
      <c r="G3685" s="100">
        <v>4</v>
      </c>
    </row>
    <row r="3686" spans="1:7" ht="18" customHeight="1" x14ac:dyDescent="0.25">
      <c r="A3686" s="59">
        <f t="shared" si="57"/>
        <v>45261</v>
      </c>
      <c r="B3686" s="60" t="s">
        <v>26</v>
      </c>
      <c r="C3686" s="60">
        <v>320140</v>
      </c>
      <c r="D3686" s="107" t="s">
        <v>189</v>
      </c>
      <c r="E3686" s="62">
        <v>215</v>
      </c>
      <c r="F3686" s="62">
        <v>309</v>
      </c>
      <c r="G3686" s="100">
        <v>-94</v>
      </c>
    </row>
    <row r="3687" spans="1:7" ht="18" customHeight="1" x14ac:dyDescent="0.25">
      <c r="A3687" s="59">
        <f t="shared" si="57"/>
        <v>45261</v>
      </c>
      <c r="B3687" s="60" t="s">
        <v>26</v>
      </c>
      <c r="C3687" s="60">
        <v>320150</v>
      </c>
      <c r="D3687" s="107" t="s">
        <v>190</v>
      </c>
      <c r="E3687" s="62">
        <v>1017</v>
      </c>
      <c r="F3687" s="62">
        <v>1539</v>
      </c>
      <c r="G3687" s="100">
        <v>-522</v>
      </c>
    </row>
    <row r="3688" spans="1:7" ht="18" customHeight="1" x14ac:dyDescent="0.25">
      <c r="A3688" s="59">
        <f t="shared" si="57"/>
        <v>45261</v>
      </c>
      <c r="B3688" s="60" t="s">
        <v>26</v>
      </c>
      <c r="C3688" s="60">
        <v>320160</v>
      </c>
      <c r="D3688" s="107" t="s">
        <v>191</v>
      </c>
      <c r="E3688" s="62">
        <v>88</v>
      </c>
      <c r="F3688" s="62">
        <v>388</v>
      </c>
      <c r="G3688" s="100">
        <v>-300</v>
      </c>
    </row>
    <row r="3689" spans="1:7" ht="18" customHeight="1" x14ac:dyDescent="0.25">
      <c r="A3689" s="59">
        <f t="shared" si="57"/>
        <v>45261</v>
      </c>
      <c r="B3689" s="60" t="s">
        <v>26</v>
      </c>
      <c r="C3689" s="60">
        <v>320170</v>
      </c>
      <c r="D3689" s="107" t="s">
        <v>192</v>
      </c>
      <c r="E3689" s="62">
        <v>42</v>
      </c>
      <c r="F3689" s="62">
        <v>42</v>
      </c>
      <c r="G3689" s="100">
        <v>0</v>
      </c>
    </row>
    <row r="3690" spans="1:7" ht="18" customHeight="1" x14ac:dyDescent="0.25">
      <c r="A3690" s="59">
        <f t="shared" si="57"/>
        <v>45261</v>
      </c>
      <c r="B3690" s="60" t="s">
        <v>26</v>
      </c>
      <c r="C3690" s="60">
        <v>320180</v>
      </c>
      <c r="D3690" s="107" t="s">
        <v>193</v>
      </c>
      <c r="E3690" s="62">
        <v>11</v>
      </c>
      <c r="F3690" s="62">
        <v>18</v>
      </c>
      <c r="G3690" s="100">
        <v>-7</v>
      </c>
    </row>
    <row r="3691" spans="1:7" ht="18" customHeight="1" x14ac:dyDescent="0.25">
      <c r="A3691" s="59">
        <f t="shared" si="57"/>
        <v>45261</v>
      </c>
      <c r="B3691" s="60" t="s">
        <v>26</v>
      </c>
      <c r="C3691" s="60">
        <v>320190</v>
      </c>
      <c r="D3691" s="107" t="s">
        <v>194</v>
      </c>
      <c r="E3691" s="62">
        <v>199</v>
      </c>
      <c r="F3691" s="62">
        <v>249</v>
      </c>
      <c r="G3691" s="100">
        <v>-50</v>
      </c>
    </row>
    <row r="3692" spans="1:7" ht="18" customHeight="1" x14ac:dyDescent="0.25">
      <c r="A3692" s="59">
        <f t="shared" si="57"/>
        <v>45261</v>
      </c>
      <c r="B3692" s="60" t="s">
        <v>26</v>
      </c>
      <c r="C3692" s="60">
        <v>320200</v>
      </c>
      <c r="D3692" s="107" t="s">
        <v>195</v>
      </c>
      <c r="E3692" s="62">
        <v>18</v>
      </c>
      <c r="F3692" s="62">
        <v>21</v>
      </c>
      <c r="G3692" s="100">
        <v>-3</v>
      </c>
    </row>
    <row r="3693" spans="1:7" ht="18" customHeight="1" x14ac:dyDescent="0.25">
      <c r="A3693" s="59">
        <f t="shared" si="57"/>
        <v>45261</v>
      </c>
      <c r="B3693" s="60" t="s">
        <v>26</v>
      </c>
      <c r="C3693" s="60">
        <v>320210</v>
      </c>
      <c r="D3693" s="107" t="s">
        <v>196</v>
      </c>
      <c r="E3693" s="62">
        <v>69</v>
      </c>
      <c r="F3693" s="62">
        <v>80</v>
      </c>
      <c r="G3693" s="100">
        <v>-11</v>
      </c>
    </row>
    <row r="3694" spans="1:7" ht="18" customHeight="1" x14ac:dyDescent="0.25">
      <c r="A3694" s="59">
        <f t="shared" si="57"/>
        <v>45261</v>
      </c>
      <c r="B3694" s="60" t="s">
        <v>26</v>
      </c>
      <c r="C3694" s="60">
        <v>320220</v>
      </c>
      <c r="D3694" s="107" t="s">
        <v>197</v>
      </c>
      <c r="E3694" s="62">
        <v>119</v>
      </c>
      <c r="F3694" s="62">
        <v>98</v>
      </c>
      <c r="G3694" s="100">
        <v>21</v>
      </c>
    </row>
    <row r="3695" spans="1:7" ht="18" customHeight="1" x14ac:dyDescent="0.25">
      <c r="A3695" s="59">
        <f t="shared" si="57"/>
        <v>45261</v>
      </c>
      <c r="B3695" s="60" t="s">
        <v>26</v>
      </c>
      <c r="C3695" s="60">
        <v>320225</v>
      </c>
      <c r="D3695" s="107" t="s">
        <v>198</v>
      </c>
      <c r="E3695" s="62">
        <v>20</v>
      </c>
      <c r="F3695" s="62">
        <v>77</v>
      </c>
      <c r="G3695" s="100">
        <v>-57</v>
      </c>
    </row>
    <row r="3696" spans="1:7" ht="18" customHeight="1" x14ac:dyDescent="0.25">
      <c r="A3696" s="59">
        <f t="shared" si="57"/>
        <v>45261</v>
      </c>
      <c r="B3696" s="60" t="s">
        <v>26</v>
      </c>
      <c r="C3696" s="60">
        <v>320230</v>
      </c>
      <c r="D3696" s="107" t="s">
        <v>199</v>
      </c>
      <c r="E3696" s="62">
        <v>119</v>
      </c>
      <c r="F3696" s="62">
        <v>113</v>
      </c>
      <c r="G3696" s="100">
        <v>6</v>
      </c>
    </row>
    <row r="3697" spans="1:7" ht="18" customHeight="1" x14ac:dyDescent="0.25">
      <c r="A3697" s="59">
        <f t="shared" si="57"/>
        <v>45261</v>
      </c>
      <c r="B3697" s="60" t="s">
        <v>26</v>
      </c>
      <c r="C3697" s="60">
        <v>320240</v>
      </c>
      <c r="D3697" s="107" t="s">
        <v>200</v>
      </c>
      <c r="E3697" s="62">
        <v>1501</v>
      </c>
      <c r="F3697" s="62">
        <v>1033</v>
      </c>
      <c r="G3697" s="100">
        <v>468</v>
      </c>
    </row>
    <row r="3698" spans="1:7" ht="18" customHeight="1" x14ac:dyDescent="0.25">
      <c r="A3698" s="59">
        <f t="shared" si="57"/>
        <v>45261</v>
      </c>
      <c r="B3698" s="60" t="s">
        <v>26</v>
      </c>
      <c r="C3698" s="60">
        <v>320245</v>
      </c>
      <c r="D3698" s="107" t="s">
        <v>201</v>
      </c>
      <c r="E3698" s="62">
        <v>78</v>
      </c>
      <c r="F3698" s="62">
        <v>114</v>
      </c>
      <c r="G3698" s="100">
        <v>-36</v>
      </c>
    </row>
    <row r="3699" spans="1:7" ht="18" customHeight="1" x14ac:dyDescent="0.25">
      <c r="A3699" s="59">
        <f t="shared" si="57"/>
        <v>45261</v>
      </c>
      <c r="B3699" s="60" t="s">
        <v>26</v>
      </c>
      <c r="C3699" s="60">
        <v>320250</v>
      </c>
      <c r="D3699" s="107" t="s">
        <v>202</v>
      </c>
      <c r="E3699" s="62">
        <v>95</v>
      </c>
      <c r="F3699" s="62">
        <v>149</v>
      </c>
      <c r="G3699" s="100">
        <v>-54</v>
      </c>
    </row>
    <row r="3700" spans="1:7" ht="18" customHeight="1" x14ac:dyDescent="0.25">
      <c r="A3700" s="59">
        <f t="shared" si="57"/>
        <v>45261</v>
      </c>
      <c r="B3700" s="60" t="s">
        <v>26</v>
      </c>
      <c r="C3700" s="60">
        <v>320255</v>
      </c>
      <c r="D3700" s="107" t="s">
        <v>203</v>
      </c>
      <c r="E3700" s="62">
        <v>23</v>
      </c>
      <c r="F3700" s="62">
        <v>15</v>
      </c>
      <c r="G3700" s="100">
        <v>8</v>
      </c>
    </row>
    <row r="3701" spans="1:7" ht="18" customHeight="1" x14ac:dyDescent="0.25">
      <c r="A3701" s="59">
        <f t="shared" si="57"/>
        <v>45261</v>
      </c>
      <c r="B3701" s="60" t="s">
        <v>26</v>
      </c>
      <c r="C3701" s="60">
        <v>320260</v>
      </c>
      <c r="D3701" s="107" t="s">
        <v>204</v>
      </c>
      <c r="E3701" s="62">
        <v>83</v>
      </c>
      <c r="F3701" s="62">
        <v>99</v>
      </c>
      <c r="G3701" s="100">
        <v>-16</v>
      </c>
    </row>
    <row r="3702" spans="1:7" ht="18" customHeight="1" x14ac:dyDescent="0.25">
      <c r="A3702" s="59">
        <f t="shared" si="57"/>
        <v>45261</v>
      </c>
      <c r="B3702" s="60" t="s">
        <v>26</v>
      </c>
      <c r="C3702" s="60">
        <v>320265</v>
      </c>
      <c r="D3702" s="107" t="s">
        <v>205</v>
      </c>
      <c r="E3702" s="62">
        <v>34</v>
      </c>
      <c r="F3702" s="62">
        <v>32</v>
      </c>
      <c r="G3702" s="100">
        <v>2</v>
      </c>
    </row>
    <row r="3703" spans="1:7" ht="18" customHeight="1" x14ac:dyDescent="0.25">
      <c r="A3703" s="59">
        <f t="shared" si="57"/>
        <v>45261</v>
      </c>
      <c r="B3703" s="60" t="s">
        <v>26</v>
      </c>
      <c r="C3703" s="60">
        <v>320270</v>
      </c>
      <c r="D3703" s="107" t="s">
        <v>206</v>
      </c>
      <c r="E3703" s="62">
        <v>37</v>
      </c>
      <c r="F3703" s="62">
        <v>70</v>
      </c>
      <c r="G3703" s="100">
        <v>-33</v>
      </c>
    </row>
    <row r="3704" spans="1:7" ht="18" customHeight="1" x14ac:dyDescent="0.25">
      <c r="A3704" s="59">
        <f t="shared" si="57"/>
        <v>45261</v>
      </c>
      <c r="B3704" s="60" t="s">
        <v>26</v>
      </c>
      <c r="C3704" s="60">
        <v>320280</v>
      </c>
      <c r="D3704" s="107" t="s">
        <v>207</v>
      </c>
      <c r="E3704" s="62">
        <v>176</v>
      </c>
      <c r="F3704" s="62">
        <v>250</v>
      </c>
      <c r="G3704" s="100">
        <v>-74</v>
      </c>
    </row>
    <row r="3705" spans="1:7" ht="18" customHeight="1" x14ac:dyDescent="0.25">
      <c r="A3705" s="59">
        <f t="shared" si="57"/>
        <v>45261</v>
      </c>
      <c r="B3705" s="60" t="s">
        <v>26</v>
      </c>
      <c r="C3705" s="60">
        <v>320290</v>
      </c>
      <c r="D3705" s="107" t="s">
        <v>208</v>
      </c>
      <c r="E3705" s="62">
        <v>38</v>
      </c>
      <c r="F3705" s="62">
        <v>48</v>
      </c>
      <c r="G3705" s="100">
        <v>-10</v>
      </c>
    </row>
    <row r="3706" spans="1:7" ht="18" customHeight="1" x14ac:dyDescent="0.25">
      <c r="A3706" s="59">
        <f t="shared" si="57"/>
        <v>45261</v>
      </c>
      <c r="B3706" s="60" t="s">
        <v>26</v>
      </c>
      <c r="C3706" s="60">
        <v>320300</v>
      </c>
      <c r="D3706" s="107" t="s">
        <v>209</v>
      </c>
      <c r="E3706" s="62">
        <v>87</v>
      </c>
      <c r="F3706" s="62">
        <v>142</v>
      </c>
      <c r="G3706" s="100">
        <v>-55</v>
      </c>
    </row>
    <row r="3707" spans="1:7" ht="18" customHeight="1" x14ac:dyDescent="0.25">
      <c r="A3707" s="59">
        <f t="shared" si="57"/>
        <v>45261</v>
      </c>
      <c r="B3707" s="60" t="s">
        <v>26</v>
      </c>
      <c r="C3707" s="60">
        <v>320305</v>
      </c>
      <c r="D3707" s="107" t="s">
        <v>210</v>
      </c>
      <c r="E3707" s="62">
        <v>157</v>
      </c>
      <c r="F3707" s="62">
        <v>157</v>
      </c>
      <c r="G3707" s="100">
        <v>0</v>
      </c>
    </row>
    <row r="3708" spans="1:7" ht="18" customHeight="1" x14ac:dyDescent="0.25">
      <c r="A3708" s="59">
        <f t="shared" si="57"/>
        <v>45261</v>
      </c>
      <c r="B3708" s="60" t="s">
        <v>26</v>
      </c>
      <c r="C3708" s="60">
        <v>320310</v>
      </c>
      <c r="D3708" s="107" t="s">
        <v>211</v>
      </c>
      <c r="E3708" s="62">
        <v>24</v>
      </c>
      <c r="F3708" s="62">
        <v>31</v>
      </c>
      <c r="G3708" s="100">
        <v>-7</v>
      </c>
    </row>
    <row r="3709" spans="1:7" ht="18" customHeight="1" x14ac:dyDescent="0.25">
      <c r="A3709" s="59">
        <f t="shared" si="57"/>
        <v>45261</v>
      </c>
      <c r="B3709" s="60" t="s">
        <v>26</v>
      </c>
      <c r="C3709" s="60">
        <v>320313</v>
      </c>
      <c r="D3709" s="107" t="s">
        <v>212</v>
      </c>
      <c r="E3709" s="62">
        <v>120</v>
      </c>
      <c r="F3709" s="62">
        <v>194</v>
      </c>
      <c r="G3709" s="100">
        <v>-74</v>
      </c>
    </row>
    <row r="3710" spans="1:7" ht="18" customHeight="1" x14ac:dyDescent="0.25">
      <c r="A3710" s="59">
        <f t="shared" si="57"/>
        <v>45261</v>
      </c>
      <c r="B3710" s="60" t="s">
        <v>26</v>
      </c>
      <c r="C3710" s="60">
        <v>320316</v>
      </c>
      <c r="D3710" s="107" t="s">
        <v>213</v>
      </c>
      <c r="E3710" s="62">
        <v>12</v>
      </c>
      <c r="F3710" s="62">
        <v>18</v>
      </c>
      <c r="G3710" s="100">
        <v>-6</v>
      </c>
    </row>
    <row r="3711" spans="1:7" ht="18" customHeight="1" x14ac:dyDescent="0.25">
      <c r="A3711" s="59">
        <f t="shared" si="57"/>
        <v>45261</v>
      </c>
      <c r="B3711" s="60" t="s">
        <v>26</v>
      </c>
      <c r="C3711" s="60">
        <v>320320</v>
      </c>
      <c r="D3711" s="107" t="s">
        <v>214</v>
      </c>
      <c r="E3711" s="62">
        <v>1872</v>
      </c>
      <c r="F3711" s="62">
        <v>2277</v>
      </c>
      <c r="G3711" s="100">
        <v>-405</v>
      </c>
    </row>
    <row r="3712" spans="1:7" ht="18" customHeight="1" x14ac:dyDescent="0.25">
      <c r="A3712" s="59">
        <f t="shared" si="57"/>
        <v>45261</v>
      </c>
      <c r="B3712" s="60" t="s">
        <v>26</v>
      </c>
      <c r="C3712" s="60">
        <v>320330</v>
      </c>
      <c r="D3712" s="107" t="s">
        <v>215</v>
      </c>
      <c r="E3712" s="62">
        <v>17</v>
      </c>
      <c r="F3712" s="62">
        <v>57</v>
      </c>
      <c r="G3712" s="100">
        <v>-40</v>
      </c>
    </row>
    <row r="3713" spans="1:7" ht="18" customHeight="1" x14ac:dyDescent="0.25">
      <c r="A3713" s="59">
        <f t="shared" si="57"/>
        <v>45261</v>
      </c>
      <c r="B3713" s="60" t="s">
        <v>26</v>
      </c>
      <c r="C3713" s="60">
        <v>320332</v>
      </c>
      <c r="D3713" s="107" t="s">
        <v>216</v>
      </c>
      <c r="E3713" s="62">
        <v>403</v>
      </c>
      <c r="F3713" s="62">
        <v>289</v>
      </c>
      <c r="G3713" s="100">
        <v>114</v>
      </c>
    </row>
    <row r="3714" spans="1:7" ht="18" customHeight="1" x14ac:dyDescent="0.25">
      <c r="A3714" s="59">
        <f t="shared" si="57"/>
        <v>45261</v>
      </c>
      <c r="B3714" s="60" t="s">
        <v>26</v>
      </c>
      <c r="C3714" s="60">
        <v>320334</v>
      </c>
      <c r="D3714" s="107" t="s">
        <v>217</v>
      </c>
      <c r="E3714" s="62">
        <v>166</v>
      </c>
      <c r="F3714" s="62">
        <v>188</v>
      </c>
      <c r="G3714" s="100">
        <v>-22</v>
      </c>
    </row>
    <row r="3715" spans="1:7" ht="18" customHeight="1" x14ac:dyDescent="0.25">
      <c r="A3715" s="59">
        <f t="shared" ref="A3715:A3778" si="58">IF(B3715&lt;&gt;"",DATE(2020,INT((ROW(A3713)-1)/78)+1,1),"")</f>
        <v>45261</v>
      </c>
      <c r="B3715" s="60" t="s">
        <v>26</v>
      </c>
      <c r="C3715" s="60">
        <v>320335</v>
      </c>
      <c r="D3715" s="107" t="s">
        <v>218</v>
      </c>
      <c r="E3715" s="62">
        <v>51</v>
      </c>
      <c r="F3715" s="62">
        <v>59</v>
      </c>
      <c r="G3715" s="100">
        <v>-8</v>
      </c>
    </row>
    <row r="3716" spans="1:7" ht="18" customHeight="1" x14ac:dyDescent="0.25">
      <c r="A3716" s="59">
        <f t="shared" si="58"/>
        <v>45261</v>
      </c>
      <c r="B3716" s="60" t="s">
        <v>26</v>
      </c>
      <c r="C3716" s="60">
        <v>320340</v>
      </c>
      <c r="D3716" s="107" t="s">
        <v>219</v>
      </c>
      <c r="E3716" s="62">
        <v>56</v>
      </c>
      <c r="F3716" s="62">
        <v>71</v>
      </c>
      <c r="G3716" s="100">
        <v>-15</v>
      </c>
    </row>
    <row r="3717" spans="1:7" ht="18" customHeight="1" x14ac:dyDescent="0.25">
      <c r="A3717" s="59">
        <f t="shared" si="58"/>
        <v>45261</v>
      </c>
      <c r="B3717" s="60" t="s">
        <v>26</v>
      </c>
      <c r="C3717" s="60">
        <v>320350</v>
      </c>
      <c r="D3717" s="107" t="s">
        <v>220</v>
      </c>
      <c r="E3717" s="62">
        <v>108</v>
      </c>
      <c r="F3717" s="62">
        <v>146</v>
      </c>
      <c r="G3717" s="100">
        <v>-38</v>
      </c>
    </row>
    <row r="3718" spans="1:7" ht="18" customHeight="1" x14ac:dyDescent="0.25">
      <c r="A3718" s="59">
        <f t="shared" si="58"/>
        <v>45261</v>
      </c>
      <c r="B3718" s="60" t="s">
        <v>26</v>
      </c>
      <c r="C3718" s="60">
        <v>320360</v>
      </c>
      <c r="D3718" s="107" t="s">
        <v>221</v>
      </c>
      <c r="E3718" s="62">
        <v>22</v>
      </c>
      <c r="F3718" s="62">
        <v>12</v>
      </c>
      <c r="G3718" s="100">
        <v>10</v>
      </c>
    </row>
    <row r="3719" spans="1:7" ht="18" customHeight="1" x14ac:dyDescent="0.25">
      <c r="A3719" s="59">
        <f t="shared" si="58"/>
        <v>45261</v>
      </c>
      <c r="B3719" s="60" t="s">
        <v>26</v>
      </c>
      <c r="C3719" s="60">
        <v>320370</v>
      </c>
      <c r="D3719" s="107" t="s">
        <v>222</v>
      </c>
      <c r="E3719" s="62">
        <v>45</v>
      </c>
      <c r="F3719" s="62">
        <v>62</v>
      </c>
      <c r="G3719" s="100">
        <v>-17</v>
      </c>
    </row>
    <row r="3720" spans="1:7" ht="18" customHeight="1" x14ac:dyDescent="0.25">
      <c r="A3720" s="59">
        <f t="shared" si="58"/>
        <v>45261</v>
      </c>
      <c r="B3720" s="60" t="s">
        <v>26</v>
      </c>
      <c r="C3720" s="60">
        <v>320380</v>
      </c>
      <c r="D3720" s="107" t="s">
        <v>223</v>
      </c>
      <c r="E3720" s="62">
        <v>21</v>
      </c>
      <c r="F3720" s="62">
        <v>26</v>
      </c>
      <c r="G3720" s="100">
        <v>-5</v>
      </c>
    </row>
    <row r="3721" spans="1:7" ht="18" customHeight="1" x14ac:dyDescent="0.25">
      <c r="A3721" s="59">
        <f t="shared" si="58"/>
        <v>45261</v>
      </c>
      <c r="B3721" s="60" t="s">
        <v>26</v>
      </c>
      <c r="C3721" s="60">
        <v>320390</v>
      </c>
      <c r="D3721" s="107" t="s">
        <v>224</v>
      </c>
      <c r="E3721" s="62">
        <v>306</v>
      </c>
      <c r="F3721" s="62">
        <v>383</v>
      </c>
      <c r="G3721" s="100">
        <v>-77</v>
      </c>
    </row>
    <row r="3722" spans="1:7" ht="18" customHeight="1" x14ac:dyDescent="0.25">
      <c r="A3722" s="59">
        <f t="shared" si="58"/>
        <v>45261</v>
      </c>
      <c r="B3722" s="60" t="s">
        <v>26</v>
      </c>
      <c r="C3722" s="60">
        <v>320400</v>
      </c>
      <c r="D3722" s="107" t="s">
        <v>225</v>
      </c>
      <c r="E3722" s="62">
        <v>29</v>
      </c>
      <c r="F3722" s="62">
        <v>47</v>
      </c>
      <c r="G3722" s="100">
        <v>-18</v>
      </c>
    </row>
    <row r="3723" spans="1:7" ht="18" customHeight="1" x14ac:dyDescent="0.25">
      <c r="A3723" s="59">
        <f t="shared" si="58"/>
        <v>45261</v>
      </c>
      <c r="B3723" s="60" t="s">
        <v>26</v>
      </c>
      <c r="C3723" s="60">
        <v>320405</v>
      </c>
      <c r="D3723" s="107" t="s">
        <v>226</v>
      </c>
      <c r="E3723" s="62">
        <v>126</v>
      </c>
      <c r="F3723" s="62">
        <v>159</v>
      </c>
      <c r="G3723" s="100">
        <v>-33</v>
      </c>
    </row>
    <row r="3724" spans="1:7" ht="18" customHeight="1" x14ac:dyDescent="0.25">
      <c r="A3724" s="59">
        <f t="shared" si="58"/>
        <v>45261</v>
      </c>
      <c r="B3724" s="60" t="s">
        <v>26</v>
      </c>
      <c r="C3724" s="60">
        <v>320410</v>
      </c>
      <c r="D3724" s="107" t="s">
        <v>227</v>
      </c>
      <c r="E3724" s="62">
        <v>127</v>
      </c>
      <c r="F3724" s="62">
        <v>147</v>
      </c>
      <c r="G3724" s="100">
        <v>-20</v>
      </c>
    </row>
    <row r="3725" spans="1:7" ht="18" customHeight="1" x14ac:dyDescent="0.25">
      <c r="A3725" s="59">
        <f t="shared" si="58"/>
        <v>45261</v>
      </c>
      <c r="B3725" s="60" t="s">
        <v>26</v>
      </c>
      <c r="C3725" s="60">
        <v>320420</v>
      </c>
      <c r="D3725" s="107" t="s">
        <v>228</v>
      </c>
      <c r="E3725" s="62">
        <v>135</v>
      </c>
      <c r="F3725" s="62">
        <v>118</v>
      </c>
      <c r="G3725" s="100">
        <v>17</v>
      </c>
    </row>
    <row r="3726" spans="1:7" ht="18" customHeight="1" x14ac:dyDescent="0.25">
      <c r="A3726" s="59">
        <f t="shared" si="58"/>
        <v>45261</v>
      </c>
      <c r="B3726" s="60" t="s">
        <v>26</v>
      </c>
      <c r="C3726" s="60">
        <v>320425</v>
      </c>
      <c r="D3726" s="107" t="s">
        <v>229</v>
      </c>
      <c r="E3726" s="62">
        <v>8</v>
      </c>
      <c r="F3726" s="62">
        <v>13</v>
      </c>
      <c r="G3726" s="100">
        <v>-5</v>
      </c>
    </row>
    <row r="3727" spans="1:7" ht="18" customHeight="1" x14ac:dyDescent="0.25">
      <c r="A3727" s="59">
        <f t="shared" si="58"/>
        <v>45261</v>
      </c>
      <c r="B3727" s="60" t="s">
        <v>26</v>
      </c>
      <c r="C3727" s="60">
        <v>320430</v>
      </c>
      <c r="D3727" s="107" t="s">
        <v>230</v>
      </c>
      <c r="E3727" s="62">
        <v>43</v>
      </c>
      <c r="F3727" s="62">
        <v>65</v>
      </c>
      <c r="G3727" s="100">
        <v>-22</v>
      </c>
    </row>
    <row r="3728" spans="1:7" ht="18" customHeight="1" x14ac:dyDescent="0.25">
      <c r="A3728" s="59">
        <f t="shared" si="58"/>
        <v>45261</v>
      </c>
      <c r="B3728" s="60" t="s">
        <v>26</v>
      </c>
      <c r="C3728" s="60">
        <v>320435</v>
      </c>
      <c r="D3728" s="107" t="s">
        <v>231</v>
      </c>
      <c r="E3728" s="62">
        <v>86</v>
      </c>
      <c r="F3728" s="62">
        <v>104</v>
      </c>
      <c r="G3728" s="100">
        <v>-18</v>
      </c>
    </row>
    <row r="3729" spans="1:7" ht="18" customHeight="1" x14ac:dyDescent="0.25">
      <c r="A3729" s="59">
        <f t="shared" si="58"/>
        <v>45261</v>
      </c>
      <c r="B3729" s="60" t="s">
        <v>26</v>
      </c>
      <c r="C3729" s="60">
        <v>320440</v>
      </c>
      <c r="D3729" s="107" t="s">
        <v>232</v>
      </c>
      <c r="E3729" s="62">
        <v>36</v>
      </c>
      <c r="F3729" s="62">
        <v>46</v>
      </c>
      <c r="G3729" s="100">
        <v>-10</v>
      </c>
    </row>
    <row r="3730" spans="1:7" ht="18" customHeight="1" x14ac:dyDescent="0.25">
      <c r="A3730" s="59">
        <f t="shared" si="58"/>
        <v>45261</v>
      </c>
      <c r="B3730" s="60" t="s">
        <v>26</v>
      </c>
      <c r="C3730" s="60">
        <v>320450</v>
      </c>
      <c r="D3730" s="107" t="s">
        <v>233</v>
      </c>
      <c r="E3730" s="62">
        <v>32</v>
      </c>
      <c r="F3730" s="62">
        <v>35</v>
      </c>
      <c r="G3730" s="100">
        <v>-3</v>
      </c>
    </row>
    <row r="3731" spans="1:7" ht="18" customHeight="1" x14ac:dyDescent="0.25">
      <c r="A3731" s="59">
        <f t="shared" si="58"/>
        <v>45261</v>
      </c>
      <c r="B3731" s="60" t="s">
        <v>26</v>
      </c>
      <c r="C3731" s="60">
        <v>320455</v>
      </c>
      <c r="D3731" s="107" t="s">
        <v>234</v>
      </c>
      <c r="E3731" s="62">
        <v>339</v>
      </c>
      <c r="F3731" s="62">
        <v>461</v>
      </c>
      <c r="G3731" s="100">
        <v>-122</v>
      </c>
    </row>
    <row r="3732" spans="1:7" ht="18" customHeight="1" x14ac:dyDescent="0.25">
      <c r="A3732" s="59">
        <f t="shared" si="58"/>
        <v>45261</v>
      </c>
      <c r="B3732" s="60" t="s">
        <v>26</v>
      </c>
      <c r="C3732" s="60">
        <v>320460</v>
      </c>
      <c r="D3732" s="107" t="s">
        <v>235</v>
      </c>
      <c r="E3732" s="62">
        <v>141</v>
      </c>
      <c r="F3732" s="62">
        <v>177</v>
      </c>
      <c r="G3732" s="100">
        <v>-36</v>
      </c>
    </row>
    <row r="3733" spans="1:7" ht="18" customHeight="1" x14ac:dyDescent="0.25">
      <c r="A3733" s="59">
        <f t="shared" si="58"/>
        <v>45261</v>
      </c>
      <c r="B3733" s="60" t="s">
        <v>26</v>
      </c>
      <c r="C3733" s="60">
        <v>320465</v>
      </c>
      <c r="D3733" s="107" t="s">
        <v>236</v>
      </c>
      <c r="E3733" s="62">
        <v>31</v>
      </c>
      <c r="F3733" s="62">
        <v>52</v>
      </c>
      <c r="G3733" s="100">
        <v>-21</v>
      </c>
    </row>
    <row r="3734" spans="1:7" ht="18" customHeight="1" x14ac:dyDescent="0.25">
      <c r="A3734" s="59">
        <f t="shared" si="58"/>
        <v>45261</v>
      </c>
      <c r="B3734" s="60" t="s">
        <v>26</v>
      </c>
      <c r="C3734" s="60">
        <v>320470</v>
      </c>
      <c r="D3734" s="107" t="s">
        <v>237</v>
      </c>
      <c r="E3734" s="62">
        <v>178</v>
      </c>
      <c r="F3734" s="62">
        <v>460</v>
      </c>
      <c r="G3734" s="100">
        <v>-282</v>
      </c>
    </row>
    <row r="3735" spans="1:7" ht="18" customHeight="1" x14ac:dyDescent="0.25">
      <c r="A3735" s="59">
        <f t="shared" si="58"/>
        <v>45261</v>
      </c>
      <c r="B3735" s="60" t="s">
        <v>26</v>
      </c>
      <c r="C3735" s="60">
        <v>320480</v>
      </c>
      <c r="D3735" s="107" t="s">
        <v>238</v>
      </c>
      <c r="E3735" s="62">
        <v>22</v>
      </c>
      <c r="F3735" s="62">
        <v>19</v>
      </c>
      <c r="G3735" s="100">
        <v>3</v>
      </c>
    </row>
    <row r="3736" spans="1:7" ht="18" customHeight="1" x14ac:dyDescent="0.25">
      <c r="A3736" s="59">
        <f t="shared" si="58"/>
        <v>45261</v>
      </c>
      <c r="B3736" s="60" t="s">
        <v>26</v>
      </c>
      <c r="C3736" s="60">
        <v>320490</v>
      </c>
      <c r="D3736" s="107" t="s">
        <v>239</v>
      </c>
      <c r="E3736" s="62">
        <v>1048</v>
      </c>
      <c r="F3736" s="62">
        <v>1061</v>
      </c>
      <c r="G3736" s="100">
        <v>-13</v>
      </c>
    </row>
    <row r="3737" spans="1:7" ht="18" customHeight="1" x14ac:dyDescent="0.25">
      <c r="A3737" s="59">
        <f t="shared" si="58"/>
        <v>45261</v>
      </c>
      <c r="B3737" s="60" t="s">
        <v>26</v>
      </c>
      <c r="C3737" s="60">
        <v>320495</v>
      </c>
      <c r="D3737" s="107" t="s">
        <v>240</v>
      </c>
      <c r="E3737" s="62">
        <v>32</v>
      </c>
      <c r="F3737" s="62">
        <v>63</v>
      </c>
      <c r="G3737" s="100">
        <v>-31</v>
      </c>
    </row>
    <row r="3738" spans="1:7" ht="18" customHeight="1" x14ac:dyDescent="0.25">
      <c r="A3738" s="59">
        <f t="shared" si="58"/>
        <v>45261</v>
      </c>
      <c r="B3738" s="60" t="s">
        <v>26</v>
      </c>
      <c r="C3738" s="60">
        <v>320500</v>
      </c>
      <c r="D3738" s="107" t="s">
        <v>241</v>
      </c>
      <c r="E3738" s="62">
        <v>5605</v>
      </c>
      <c r="F3738" s="62">
        <v>7583</v>
      </c>
      <c r="G3738" s="100">
        <v>-1978</v>
      </c>
    </row>
    <row r="3739" spans="1:7" ht="18" customHeight="1" x14ac:dyDescent="0.25">
      <c r="A3739" s="59">
        <f t="shared" si="58"/>
        <v>45261</v>
      </c>
      <c r="B3739" s="60" t="s">
        <v>26</v>
      </c>
      <c r="C3739" s="60">
        <v>320501</v>
      </c>
      <c r="D3739" s="107" t="s">
        <v>242</v>
      </c>
      <c r="E3739" s="62">
        <v>287</v>
      </c>
      <c r="F3739" s="62">
        <v>261</v>
      </c>
      <c r="G3739" s="100">
        <v>26</v>
      </c>
    </row>
    <row r="3740" spans="1:7" ht="18" customHeight="1" x14ac:dyDescent="0.25">
      <c r="A3740" s="59">
        <f t="shared" si="58"/>
        <v>45261</v>
      </c>
      <c r="B3740" s="60" t="s">
        <v>26</v>
      </c>
      <c r="C3740" s="60">
        <v>320503</v>
      </c>
      <c r="D3740" s="107" t="s">
        <v>243</v>
      </c>
      <c r="E3740" s="62">
        <v>56</v>
      </c>
      <c r="F3740" s="62">
        <v>85</v>
      </c>
      <c r="G3740" s="100">
        <v>-29</v>
      </c>
    </row>
    <row r="3741" spans="1:7" ht="18" customHeight="1" x14ac:dyDescent="0.25">
      <c r="A3741" s="59">
        <f t="shared" si="58"/>
        <v>45261</v>
      </c>
      <c r="B3741" s="60" t="s">
        <v>26</v>
      </c>
      <c r="C3741" s="60">
        <v>320506</v>
      </c>
      <c r="D3741" s="107" t="s">
        <v>244</v>
      </c>
      <c r="E3741" s="62">
        <v>168</v>
      </c>
      <c r="F3741" s="62">
        <v>229</v>
      </c>
      <c r="G3741" s="100">
        <v>-61</v>
      </c>
    </row>
    <row r="3742" spans="1:7" ht="18" customHeight="1" x14ac:dyDescent="0.25">
      <c r="A3742" s="59">
        <f t="shared" si="58"/>
        <v>45261</v>
      </c>
      <c r="B3742" s="60" t="s">
        <v>26</v>
      </c>
      <c r="C3742" s="60">
        <v>320510</v>
      </c>
      <c r="D3742" s="107" t="s">
        <v>245</v>
      </c>
      <c r="E3742" s="62">
        <v>588</v>
      </c>
      <c r="F3742" s="62">
        <v>673</v>
      </c>
      <c r="G3742" s="100">
        <v>-85</v>
      </c>
    </row>
    <row r="3743" spans="1:7" ht="18" customHeight="1" x14ac:dyDescent="0.25">
      <c r="A3743" s="59">
        <f t="shared" si="58"/>
        <v>45261</v>
      </c>
      <c r="B3743" s="60" t="s">
        <v>26</v>
      </c>
      <c r="C3743" s="60">
        <v>320515</v>
      </c>
      <c r="D3743" s="107" t="s">
        <v>246</v>
      </c>
      <c r="E3743" s="62">
        <v>10</v>
      </c>
      <c r="F3743" s="62">
        <v>20</v>
      </c>
      <c r="G3743" s="100">
        <v>-10</v>
      </c>
    </row>
    <row r="3744" spans="1:7" ht="18" customHeight="1" x14ac:dyDescent="0.25">
      <c r="A3744" s="59">
        <f t="shared" si="58"/>
        <v>45261</v>
      </c>
      <c r="B3744" s="60" t="s">
        <v>26</v>
      </c>
      <c r="C3744" s="60">
        <v>320517</v>
      </c>
      <c r="D3744" s="107" t="s">
        <v>247</v>
      </c>
      <c r="E3744" s="62">
        <v>77</v>
      </c>
      <c r="F3744" s="62">
        <v>143</v>
      </c>
      <c r="G3744" s="100">
        <v>-66</v>
      </c>
    </row>
    <row r="3745" spans="1:7" ht="18" customHeight="1" x14ac:dyDescent="0.25">
      <c r="A3745" s="59">
        <f t="shared" si="58"/>
        <v>45261</v>
      </c>
      <c r="B3745" s="60" t="s">
        <v>26</v>
      </c>
      <c r="C3745" s="60">
        <v>320520</v>
      </c>
      <c r="D3745" s="107" t="s">
        <v>248</v>
      </c>
      <c r="E3745" s="62">
        <v>4749</v>
      </c>
      <c r="F3745" s="62">
        <v>4849</v>
      </c>
      <c r="G3745" s="100">
        <v>-100</v>
      </c>
    </row>
    <row r="3746" spans="1:7" ht="18" customHeight="1" x14ac:dyDescent="0.25">
      <c r="A3746" s="59">
        <f t="shared" si="58"/>
        <v>45261</v>
      </c>
      <c r="B3746" s="60" t="s">
        <v>26</v>
      </c>
      <c r="C3746" s="60">
        <v>320530</v>
      </c>
      <c r="D3746" s="107" t="s">
        <v>249</v>
      </c>
      <c r="E3746" s="62">
        <v>6026</v>
      </c>
      <c r="F3746" s="62">
        <v>6963</v>
      </c>
      <c r="G3746" s="100">
        <v>-937</v>
      </c>
    </row>
    <row r="3747" spans="1:7" ht="18" customHeight="1" x14ac:dyDescent="0.25">
      <c r="A3747" s="59">
        <f t="shared" si="58"/>
        <v>45292</v>
      </c>
      <c r="B3747" s="60" t="s">
        <v>26</v>
      </c>
      <c r="C3747" s="60">
        <v>320010</v>
      </c>
      <c r="D3747" s="107" t="s">
        <v>172</v>
      </c>
      <c r="E3747" s="62">
        <v>80</v>
      </c>
      <c r="F3747" s="62">
        <v>78</v>
      </c>
      <c r="G3747" s="100">
        <v>2</v>
      </c>
    </row>
    <row r="3748" spans="1:7" ht="18" customHeight="1" x14ac:dyDescent="0.25">
      <c r="A3748" s="59">
        <f t="shared" si="58"/>
        <v>45292</v>
      </c>
      <c r="B3748" s="60" t="s">
        <v>26</v>
      </c>
      <c r="C3748" s="60">
        <v>320013</v>
      </c>
      <c r="D3748" s="107" t="s">
        <v>173</v>
      </c>
      <c r="E3748" s="62">
        <v>45</v>
      </c>
      <c r="F3748" s="62">
        <v>21</v>
      </c>
      <c r="G3748" s="100">
        <v>24</v>
      </c>
    </row>
    <row r="3749" spans="1:7" ht="18" customHeight="1" x14ac:dyDescent="0.25">
      <c r="A3749" s="59">
        <f t="shared" si="58"/>
        <v>45292</v>
      </c>
      <c r="B3749" s="60" t="s">
        <v>26</v>
      </c>
      <c r="C3749" s="60">
        <v>320016</v>
      </c>
      <c r="D3749" s="107" t="s">
        <v>174</v>
      </c>
      <c r="E3749" s="62">
        <v>20</v>
      </c>
      <c r="F3749" s="62">
        <v>17</v>
      </c>
      <c r="G3749" s="100">
        <v>3</v>
      </c>
    </row>
    <row r="3750" spans="1:7" ht="18" customHeight="1" x14ac:dyDescent="0.25">
      <c r="A3750" s="59">
        <f t="shared" si="58"/>
        <v>45292</v>
      </c>
      <c r="B3750" s="60" t="s">
        <v>26</v>
      </c>
      <c r="C3750" s="60">
        <v>320020</v>
      </c>
      <c r="D3750" s="107" t="s">
        <v>175</v>
      </c>
      <c r="E3750" s="62">
        <v>126</v>
      </c>
      <c r="F3750" s="62">
        <v>106</v>
      </c>
      <c r="G3750" s="100">
        <v>20</v>
      </c>
    </row>
    <row r="3751" spans="1:7" ht="18" customHeight="1" x14ac:dyDescent="0.25">
      <c r="A3751" s="59">
        <f t="shared" si="58"/>
        <v>45292</v>
      </c>
      <c r="B3751" s="60" t="s">
        <v>26</v>
      </c>
      <c r="C3751" s="60">
        <v>320030</v>
      </c>
      <c r="D3751" s="107" t="s">
        <v>176</v>
      </c>
      <c r="E3751" s="62">
        <v>140</v>
      </c>
      <c r="F3751" s="62">
        <v>122</v>
      </c>
      <c r="G3751" s="100">
        <v>18</v>
      </c>
    </row>
    <row r="3752" spans="1:7" ht="18" customHeight="1" x14ac:dyDescent="0.25">
      <c r="A3752" s="59">
        <f t="shared" si="58"/>
        <v>45292</v>
      </c>
      <c r="B3752" s="60" t="s">
        <v>26</v>
      </c>
      <c r="C3752" s="60">
        <v>320035</v>
      </c>
      <c r="D3752" s="107" t="s">
        <v>177</v>
      </c>
      <c r="E3752" s="62">
        <v>15</v>
      </c>
      <c r="F3752" s="62">
        <v>29</v>
      </c>
      <c r="G3752" s="100">
        <v>-14</v>
      </c>
    </row>
    <row r="3753" spans="1:7" ht="18" customHeight="1" x14ac:dyDescent="0.25">
      <c r="A3753" s="59">
        <f t="shared" si="58"/>
        <v>45292</v>
      </c>
      <c r="B3753" s="60" t="s">
        <v>26</v>
      </c>
      <c r="C3753" s="60">
        <v>320040</v>
      </c>
      <c r="D3753" s="107" t="s">
        <v>178</v>
      </c>
      <c r="E3753" s="62">
        <v>284</v>
      </c>
      <c r="F3753" s="62">
        <v>230</v>
      </c>
      <c r="G3753" s="100">
        <v>54</v>
      </c>
    </row>
    <row r="3754" spans="1:7" ht="18" customHeight="1" x14ac:dyDescent="0.25">
      <c r="A3754" s="59">
        <f t="shared" si="58"/>
        <v>45292</v>
      </c>
      <c r="B3754" s="60" t="s">
        <v>26</v>
      </c>
      <c r="C3754" s="60">
        <v>320050</v>
      </c>
      <c r="D3754" s="107" t="s">
        <v>179</v>
      </c>
      <c r="E3754" s="62">
        <v>13</v>
      </c>
      <c r="F3754" s="62">
        <v>33</v>
      </c>
      <c r="G3754" s="100">
        <v>-20</v>
      </c>
    </row>
    <row r="3755" spans="1:7" ht="18" customHeight="1" x14ac:dyDescent="0.25">
      <c r="A3755" s="59">
        <f t="shared" si="58"/>
        <v>45292</v>
      </c>
      <c r="B3755" s="60" t="s">
        <v>26</v>
      </c>
      <c r="C3755" s="60">
        <v>320060</v>
      </c>
      <c r="D3755" s="107" t="s">
        <v>180</v>
      </c>
      <c r="E3755" s="62">
        <v>2041</v>
      </c>
      <c r="F3755" s="62">
        <v>1701</v>
      </c>
      <c r="G3755" s="100">
        <v>340</v>
      </c>
    </row>
    <row r="3756" spans="1:7" ht="18" customHeight="1" x14ac:dyDescent="0.25">
      <c r="A3756" s="59">
        <f t="shared" si="58"/>
        <v>45292</v>
      </c>
      <c r="B3756" s="60" t="s">
        <v>26</v>
      </c>
      <c r="C3756" s="60">
        <v>320070</v>
      </c>
      <c r="D3756" s="107" t="s">
        <v>181</v>
      </c>
      <c r="E3756" s="62">
        <v>118</v>
      </c>
      <c r="F3756" s="62">
        <v>86</v>
      </c>
      <c r="G3756" s="100">
        <v>32</v>
      </c>
    </row>
    <row r="3757" spans="1:7" ht="18" customHeight="1" x14ac:dyDescent="0.25">
      <c r="A3757" s="59">
        <f t="shared" si="58"/>
        <v>45292</v>
      </c>
      <c r="B3757" s="60" t="s">
        <v>26</v>
      </c>
      <c r="C3757" s="60">
        <v>320080</v>
      </c>
      <c r="D3757" s="107" t="s">
        <v>182</v>
      </c>
      <c r="E3757" s="62">
        <v>186</v>
      </c>
      <c r="F3757" s="62">
        <v>226</v>
      </c>
      <c r="G3757" s="100">
        <v>-40</v>
      </c>
    </row>
    <row r="3758" spans="1:7" ht="18" customHeight="1" x14ac:dyDescent="0.25">
      <c r="A3758" s="59">
        <f t="shared" si="58"/>
        <v>45292</v>
      </c>
      <c r="B3758" s="60" t="s">
        <v>26</v>
      </c>
      <c r="C3758" s="60">
        <v>320090</v>
      </c>
      <c r="D3758" s="107" t="s">
        <v>183</v>
      </c>
      <c r="E3758" s="62">
        <v>324</v>
      </c>
      <c r="F3758" s="62">
        <v>317</v>
      </c>
      <c r="G3758" s="100">
        <v>7</v>
      </c>
    </row>
    <row r="3759" spans="1:7" ht="18" customHeight="1" x14ac:dyDescent="0.25">
      <c r="A3759" s="59">
        <f t="shared" si="58"/>
        <v>45292</v>
      </c>
      <c r="B3759" s="60" t="s">
        <v>26</v>
      </c>
      <c r="C3759" s="60">
        <v>320100</v>
      </c>
      <c r="D3759" s="107" t="s">
        <v>184</v>
      </c>
      <c r="E3759" s="62">
        <v>108</v>
      </c>
      <c r="F3759" s="62">
        <v>71</v>
      </c>
      <c r="G3759" s="100">
        <v>37</v>
      </c>
    </row>
    <row r="3760" spans="1:7" ht="18" customHeight="1" x14ac:dyDescent="0.25">
      <c r="A3760" s="59">
        <f t="shared" si="58"/>
        <v>45292</v>
      </c>
      <c r="B3760" s="60" t="s">
        <v>26</v>
      </c>
      <c r="C3760" s="60">
        <v>320110</v>
      </c>
      <c r="D3760" s="107" t="s">
        <v>185</v>
      </c>
      <c r="E3760" s="62">
        <v>51</v>
      </c>
      <c r="F3760" s="62">
        <v>43</v>
      </c>
      <c r="G3760" s="100">
        <v>8</v>
      </c>
    </row>
    <row r="3761" spans="1:7" ht="18" customHeight="1" x14ac:dyDescent="0.25">
      <c r="A3761" s="59">
        <f t="shared" si="58"/>
        <v>45292</v>
      </c>
      <c r="B3761" s="60" t="s">
        <v>26</v>
      </c>
      <c r="C3761" s="60">
        <v>320115</v>
      </c>
      <c r="D3761" s="107" t="s">
        <v>186</v>
      </c>
      <c r="E3761" s="62">
        <v>37</v>
      </c>
      <c r="F3761" s="62">
        <v>29</v>
      </c>
      <c r="G3761" s="100">
        <v>8</v>
      </c>
    </row>
    <row r="3762" spans="1:7" ht="18" customHeight="1" x14ac:dyDescent="0.25">
      <c r="A3762" s="59">
        <f t="shared" si="58"/>
        <v>45292</v>
      </c>
      <c r="B3762" s="60" t="s">
        <v>26</v>
      </c>
      <c r="C3762" s="60">
        <v>320120</v>
      </c>
      <c r="D3762" s="107" t="s">
        <v>187</v>
      </c>
      <c r="E3762" s="62">
        <v>1608</v>
      </c>
      <c r="F3762" s="62">
        <v>1590</v>
      </c>
      <c r="G3762" s="100">
        <v>18</v>
      </c>
    </row>
    <row r="3763" spans="1:7" ht="18" customHeight="1" x14ac:dyDescent="0.25">
      <c r="A3763" s="59">
        <f t="shared" si="58"/>
        <v>45292</v>
      </c>
      <c r="B3763" s="60" t="s">
        <v>26</v>
      </c>
      <c r="C3763" s="60">
        <v>320130</v>
      </c>
      <c r="D3763" s="107" t="s">
        <v>188</v>
      </c>
      <c r="E3763" s="62">
        <v>3028</v>
      </c>
      <c r="F3763" s="62">
        <v>2990</v>
      </c>
      <c r="G3763" s="100">
        <v>38</v>
      </c>
    </row>
    <row r="3764" spans="1:7" ht="18" customHeight="1" x14ac:dyDescent="0.25">
      <c r="A3764" s="59">
        <f t="shared" si="58"/>
        <v>45292</v>
      </c>
      <c r="B3764" s="60" t="s">
        <v>26</v>
      </c>
      <c r="C3764" s="60">
        <v>320140</v>
      </c>
      <c r="D3764" s="107" t="s">
        <v>189</v>
      </c>
      <c r="E3764" s="62">
        <v>261</v>
      </c>
      <c r="F3764" s="62">
        <v>315</v>
      </c>
      <c r="G3764" s="100">
        <v>-54</v>
      </c>
    </row>
    <row r="3765" spans="1:7" ht="18" customHeight="1" x14ac:dyDescent="0.25">
      <c r="A3765" s="59">
        <f t="shared" si="58"/>
        <v>45292</v>
      </c>
      <c r="B3765" s="60" t="s">
        <v>26</v>
      </c>
      <c r="C3765" s="60">
        <v>320150</v>
      </c>
      <c r="D3765" s="107" t="s">
        <v>190</v>
      </c>
      <c r="E3765" s="62">
        <v>1419</v>
      </c>
      <c r="F3765" s="62">
        <v>1406</v>
      </c>
      <c r="G3765" s="100">
        <v>13</v>
      </c>
    </row>
    <row r="3766" spans="1:7" ht="18" customHeight="1" x14ac:dyDescent="0.25">
      <c r="A3766" s="59">
        <f t="shared" si="58"/>
        <v>45292</v>
      </c>
      <c r="B3766" s="60" t="s">
        <v>26</v>
      </c>
      <c r="C3766" s="60">
        <v>320160</v>
      </c>
      <c r="D3766" s="107" t="s">
        <v>191</v>
      </c>
      <c r="E3766" s="62">
        <v>98</v>
      </c>
      <c r="F3766" s="62">
        <v>210</v>
      </c>
      <c r="G3766" s="100">
        <v>-112</v>
      </c>
    </row>
    <row r="3767" spans="1:7" ht="18" customHeight="1" x14ac:dyDescent="0.25">
      <c r="A3767" s="59">
        <f t="shared" si="58"/>
        <v>45292</v>
      </c>
      <c r="B3767" s="60" t="s">
        <v>26</v>
      </c>
      <c r="C3767" s="60">
        <v>320170</v>
      </c>
      <c r="D3767" s="107" t="s">
        <v>192</v>
      </c>
      <c r="E3767" s="62">
        <v>36</v>
      </c>
      <c r="F3767" s="62">
        <v>34</v>
      </c>
      <c r="G3767" s="100">
        <v>2</v>
      </c>
    </row>
    <row r="3768" spans="1:7" ht="18" customHeight="1" x14ac:dyDescent="0.25">
      <c r="A3768" s="59">
        <f t="shared" si="58"/>
        <v>45292</v>
      </c>
      <c r="B3768" s="60" t="s">
        <v>26</v>
      </c>
      <c r="C3768" s="60">
        <v>320180</v>
      </c>
      <c r="D3768" s="107" t="s">
        <v>193</v>
      </c>
      <c r="E3768" s="62">
        <v>11</v>
      </c>
      <c r="F3768" s="62">
        <v>3</v>
      </c>
      <c r="G3768" s="100">
        <v>8</v>
      </c>
    </row>
    <row r="3769" spans="1:7" ht="18" customHeight="1" x14ac:dyDescent="0.25">
      <c r="A3769" s="59">
        <f t="shared" si="58"/>
        <v>45292</v>
      </c>
      <c r="B3769" s="60" t="s">
        <v>26</v>
      </c>
      <c r="C3769" s="60">
        <v>320190</v>
      </c>
      <c r="D3769" s="107" t="s">
        <v>194</v>
      </c>
      <c r="E3769" s="62">
        <v>260</v>
      </c>
      <c r="F3769" s="62">
        <v>262</v>
      </c>
      <c r="G3769" s="100">
        <v>-2</v>
      </c>
    </row>
    <row r="3770" spans="1:7" ht="18" customHeight="1" x14ac:dyDescent="0.25">
      <c r="A3770" s="59">
        <f t="shared" si="58"/>
        <v>45292</v>
      </c>
      <c r="B3770" s="60" t="s">
        <v>26</v>
      </c>
      <c r="C3770" s="60">
        <v>320200</v>
      </c>
      <c r="D3770" s="107" t="s">
        <v>195</v>
      </c>
      <c r="E3770" s="62">
        <v>29</v>
      </c>
      <c r="F3770" s="62">
        <v>19</v>
      </c>
      <c r="G3770" s="100">
        <v>10</v>
      </c>
    </row>
    <row r="3771" spans="1:7" ht="18" customHeight="1" x14ac:dyDescent="0.25">
      <c r="A3771" s="59">
        <f t="shared" si="58"/>
        <v>45292</v>
      </c>
      <c r="B3771" s="60" t="s">
        <v>26</v>
      </c>
      <c r="C3771" s="60">
        <v>320210</v>
      </c>
      <c r="D3771" s="107" t="s">
        <v>196</v>
      </c>
      <c r="E3771" s="62">
        <v>56</v>
      </c>
      <c r="F3771" s="62">
        <v>72</v>
      </c>
      <c r="G3771" s="100">
        <v>-16</v>
      </c>
    </row>
    <row r="3772" spans="1:7" ht="18" customHeight="1" x14ac:dyDescent="0.25">
      <c r="A3772" s="59">
        <f t="shared" si="58"/>
        <v>45292</v>
      </c>
      <c r="B3772" s="60" t="s">
        <v>26</v>
      </c>
      <c r="C3772" s="60">
        <v>320220</v>
      </c>
      <c r="D3772" s="107" t="s">
        <v>197</v>
      </c>
      <c r="E3772" s="62">
        <v>145</v>
      </c>
      <c r="F3772" s="62">
        <v>153</v>
      </c>
      <c r="G3772" s="100">
        <v>-8</v>
      </c>
    </row>
    <row r="3773" spans="1:7" ht="18" customHeight="1" x14ac:dyDescent="0.25">
      <c r="A3773" s="59">
        <f t="shared" si="58"/>
        <v>45292</v>
      </c>
      <c r="B3773" s="60" t="s">
        <v>26</v>
      </c>
      <c r="C3773" s="60">
        <v>320225</v>
      </c>
      <c r="D3773" s="107" t="s">
        <v>198</v>
      </c>
      <c r="E3773" s="62">
        <v>21</v>
      </c>
      <c r="F3773" s="62">
        <v>26</v>
      </c>
      <c r="G3773" s="100">
        <v>-5</v>
      </c>
    </row>
    <row r="3774" spans="1:7" ht="18" customHeight="1" x14ac:dyDescent="0.25">
      <c r="A3774" s="59">
        <f t="shared" si="58"/>
        <v>45292</v>
      </c>
      <c r="B3774" s="60" t="s">
        <v>26</v>
      </c>
      <c r="C3774" s="60">
        <v>320230</v>
      </c>
      <c r="D3774" s="107" t="s">
        <v>199</v>
      </c>
      <c r="E3774" s="62">
        <v>101</v>
      </c>
      <c r="F3774" s="62">
        <v>112</v>
      </c>
      <c r="G3774" s="100">
        <v>-11</v>
      </c>
    </row>
    <row r="3775" spans="1:7" ht="18" customHeight="1" x14ac:dyDescent="0.25">
      <c r="A3775" s="59">
        <f t="shared" si="58"/>
        <v>45292</v>
      </c>
      <c r="B3775" s="60" t="s">
        <v>26</v>
      </c>
      <c r="C3775" s="60">
        <v>320240</v>
      </c>
      <c r="D3775" s="107" t="s">
        <v>200</v>
      </c>
      <c r="E3775" s="62">
        <v>1203</v>
      </c>
      <c r="F3775" s="62">
        <v>1124</v>
      </c>
      <c r="G3775" s="100">
        <v>79</v>
      </c>
    </row>
    <row r="3776" spans="1:7" ht="18" customHeight="1" x14ac:dyDescent="0.25">
      <c r="A3776" s="59">
        <f t="shared" si="58"/>
        <v>45292</v>
      </c>
      <c r="B3776" s="60" t="s">
        <v>26</v>
      </c>
      <c r="C3776" s="60">
        <v>320245</v>
      </c>
      <c r="D3776" s="107" t="s">
        <v>201</v>
      </c>
      <c r="E3776" s="62">
        <v>87</v>
      </c>
      <c r="F3776" s="62">
        <v>73</v>
      </c>
      <c r="G3776" s="100">
        <v>14</v>
      </c>
    </row>
    <row r="3777" spans="1:7" ht="18" customHeight="1" x14ac:dyDescent="0.25">
      <c r="A3777" s="59">
        <f t="shared" si="58"/>
        <v>45292</v>
      </c>
      <c r="B3777" s="60" t="s">
        <v>26</v>
      </c>
      <c r="C3777" s="60">
        <v>320250</v>
      </c>
      <c r="D3777" s="107" t="s">
        <v>202</v>
      </c>
      <c r="E3777" s="62">
        <v>199</v>
      </c>
      <c r="F3777" s="62">
        <v>183</v>
      </c>
      <c r="G3777" s="100">
        <v>16</v>
      </c>
    </row>
    <row r="3778" spans="1:7" ht="18" customHeight="1" x14ac:dyDescent="0.25">
      <c r="A3778" s="59">
        <f t="shared" si="58"/>
        <v>45292</v>
      </c>
      <c r="B3778" s="60" t="s">
        <v>26</v>
      </c>
      <c r="C3778" s="60">
        <v>320255</v>
      </c>
      <c r="D3778" s="107" t="s">
        <v>203</v>
      </c>
      <c r="E3778" s="62">
        <v>7</v>
      </c>
      <c r="F3778" s="62">
        <v>13</v>
      </c>
      <c r="G3778" s="100">
        <v>-6</v>
      </c>
    </row>
    <row r="3779" spans="1:7" ht="18" customHeight="1" x14ac:dyDescent="0.25">
      <c r="A3779" s="59">
        <f t="shared" ref="A3779:A3842" si="59">IF(B3779&lt;&gt;"",DATE(2020,INT((ROW(A3777)-1)/78)+1,1),"")</f>
        <v>45292</v>
      </c>
      <c r="B3779" s="60" t="s">
        <v>26</v>
      </c>
      <c r="C3779" s="60">
        <v>320260</v>
      </c>
      <c r="D3779" s="107" t="s">
        <v>204</v>
      </c>
      <c r="E3779" s="62">
        <v>171</v>
      </c>
      <c r="F3779" s="62">
        <v>105</v>
      </c>
      <c r="G3779" s="100">
        <v>66</v>
      </c>
    </row>
    <row r="3780" spans="1:7" ht="18" customHeight="1" x14ac:dyDescent="0.25">
      <c r="A3780" s="59">
        <f t="shared" si="59"/>
        <v>45292</v>
      </c>
      <c r="B3780" s="60" t="s">
        <v>26</v>
      </c>
      <c r="C3780" s="60">
        <v>320265</v>
      </c>
      <c r="D3780" s="107" t="s">
        <v>205</v>
      </c>
      <c r="E3780" s="62">
        <v>29</v>
      </c>
      <c r="F3780" s="62">
        <v>23</v>
      </c>
      <c r="G3780" s="100">
        <v>6</v>
      </c>
    </row>
    <row r="3781" spans="1:7" ht="18" customHeight="1" x14ac:dyDescent="0.25">
      <c r="A3781" s="59">
        <f t="shared" si="59"/>
        <v>45292</v>
      </c>
      <c r="B3781" s="60" t="s">
        <v>26</v>
      </c>
      <c r="C3781" s="60">
        <v>320270</v>
      </c>
      <c r="D3781" s="107" t="s">
        <v>206</v>
      </c>
      <c r="E3781" s="62">
        <v>46</v>
      </c>
      <c r="F3781" s="62">
        <v>45</v>
      </c>
      <c r="G3781" s="100">
        <v>1</v>
      </c>
    </row>
    <row r="3782" spans="1:7" ht="18" customHeight="1" x14ac:dyDescent="0.25">
      <c r="A3782" s="59">
        <f t="shared" si="59"/>
        <v>45292</v>
      </c>
      <c r="B3782" s="60" t="s">
        <v>26</v>
      </c>
      <c r="C3782" s="60">
        <v>320280</v>
      </c>
      <c r="D3782" s="107" t="s">
        <v>207</v>
      </c>
      <c r="E3782" s="62">
        <v>245</v>
      </c>
      <c r="F3782" s="62">
        <v>229</v>
      </c>
      <c r="G3782" s="100">
        <v>16</v>
      </c>
    </row>
    <row r="3783" spans="1:7" ht="18" customHeight="1" x14ac:dyDescent="0.25">
      <c r="A3783" s="59">
        <f t="shared" si="59"/>
        <v>45292</v>
      </c>
      <c r="B3783" s="60" t="s">
        <v>26</v>
      </c>
      <c r="C3783" s="60">
        <v>320290</v>
      </c>
      <c r="D3783" s="107" t="s">
        <v>208</v>
      </c>
      <c r="E3783" s="62">
        <v>45</v>
      </c>
      <c r="F3783" s="62">
        <v>46</v>
      </c>
      <c r="G3783" s="100">
        <v>-1</v>
      </c>
    </row>
    <row r="3784" spans="1:7" ht="18" customHeight="1" x14ac:dyDescent="0.25">
      <c r="A3784" s="59">
        <f t="shared" si="59"/>
        <v>45292</v>
      </c>
      <c r="B3784" s="60" t="s">
        <v>26</v>
      </c>
      <c r="C3784" s="60">
        <v>320300</v>
      </c>
      <c r="D3784" s="107" t="s">
        <v>209</v>
      </c>
      <c r="E3784" s="62">
        <v>136</v>
      </c>
      <c r="F3784" s="62">
        <v>115</v>
      </c>
      <c r="G3784" s="100">
        <v>21</v>
      </c>
    </row>
    <row r="3785" spans="1:7" ht="18" customHeight="1" x14ac:dyDescent="0.25">
      <c r="A3785" s="59">
        <f t="shared" si="59"/>
        <v>45292</v>
      </c>
      <c r="B3785" s="60" t="s">
        <v>26</v>
      </c>
      <c r="C3785" s="60">
        <v>320305</v>
      </c>
      <c r="D3785" s="107" t="s">
        <v>210</v>
      </c>
      <c r="E3785" s="62">
        <v>216</v>
      </c>
      <c r="F3785" s="62">
        <v>137</v>
      </c>
      <c r="G3785" s="100">
        <v>79</v>
      </c>
    </row>
    <row r="3786" spans="1:7" ht="18" customHeight="1" x14ac:dyDescent="0.25">
      <c r="A3786" s="59">
        <f t="shared" si="59"/>
        <v>45292</v>
      </c>
      <c r="B3786" s="60" t="s">
        <v>26</v>
      </c>
      <c r="C3786" s="60">
        <v>320310</v>
      </c>
      <c r="D3786" s="107" t="s">
        <v>211</v>
      </c>
      <c r="E3786" s="62">
        <v>25</v>
      </c>
      <c r="F3786" s="62">
        <v>27</v>
      </c>
      <c r="G3786" s="100">
        <v>-2</v>
      </c>
    </row>
    <row r="3787" spans="1:7" ht="18" customHeight="1" x14ac:dyDescent="0.25">
      <c r="A3787" s="59">
        <f t="shared" si="59"/>
        <v>45292</v>
      </c>
      <c r="B3787" s="60" t="s">
        <v>26</v>
      </c>
      <c r="C3787" s="60">
        <v>320313</v>
      </c>
      <c r="D3787" s="107" t="s">
        <v>212</v>
      </c>
      <c r="E3787" s="62">
        <v>210</v>
      </c>
      <c r="F3787" s="62">
        <v>164</v>
      </c>
      <c r="G3787" s="100">
        <v>46</v>
      </c>
    </row>
    <row r="3788" spans="1:7" ht="18" customHeight="1" x14ac:dyDescent="0.25">
      <c r="A3788" s="59">
        <f t="shared" si="59"/>
        <v>45292</v>
      </c>
      <c r="B3788" s="60" t="s">
        <v>26</v>
      </c>
      <c r="C3788" s="60">
        <v>320316</v>
      </c>
      <c r="D3788" s="107" t="s">
        <v>213</v>
      </c>
      <c r="E3788" s="62">
        <v>16</v>
      </c>
      <c r="F3788" s="62">
        <v>31</v>
      </c>
      <c r="G3788" s="100">
        <v>-15</v>
      </c>
    </row>
    <row r="3789" spans="1:7" ht="18" customHeight="1" x14ac:dyDescent="0.25">
      <c r="A3789" s="59">
        <f t="shared" si="59"/>
        <v>45292</v>
      </c>
      <c r="B3789" s="60" t="s">
        <v>26</v>
      </c>
      <c r="C3789" s="60">
        <v>320320</v>
      </c>
      <c r="D3789" s="107" t="s">
        <v>214</v>
      </c>
      <c r="E3789" s="62">
        <v>2569</v>
      </c>
      <c r="F3789" s="62">
        <v>2294</v>
      </c>
      <c r="G3789" s="100">
        <v>275</v>
      </c>
    </row>
    <row r="3790" spans="1:7" ht="18" customHeight="1" x14ac:dyDescent="0.25">
      <c r="A3790" s="59">
        <f t="shared" si="59"/>
        <v>45292</v>
      </c>
      <c r="B3790" s="60" t="s">
        <v>26</v>
      </c>
      <c r="C3790" s="60">
        <v>320330</v>
      </c>
      <c r="D3790" s="107" t="s">
        <v>215</v>
      </c>
      <c r="E3790" s="62">
        <v>27</v>
      </c>
      <c r="F3790" s="62">
        <v>27</v>
      </c>
      <c r="G3790" s="100">
        <v>0</v>
      </c>
    </row>
    <row r="3791" spans="1:7" ht="18" customHeight="1" x14ac:dyDescent="0.25">
      <c r="A3791" s="59">
        <f t="shared" si="59"/>
        <v>45292</v>
      </c>
      <c r="B3791" s="60" t="s">
        <v>26</v>
      </c>
      <c r="C3791" s="60">
        <v>320332</v>
      </c>
      <c r="D3791" s="107" t="s">
        <v>216</v>
      </c>
      <c r="E3791" s="62">
        <v>302</v>
      </c>
      <c r="F3791" s="62">
        <v>298</v>
      </c>
      <c r="G3791" s="100">
        <v>4</v>
      </c>
    </row>
    <row r="3792" spans="1:7" ht="18" customHeight="1" x14ac:dyDescent="0.25">
      <c r="A3792" s="59">
        <f t="shared" si="59"/>
        <v>45292</v>
      </c>
      <c r="B3792" s="60" t="s">
        <v>26</v>
      </c>
      <c r="C3792" s="60">
        <v>320334</v>
      </c>
      <c r="D3792" s="107" t="s">
        <v>217</v>
      </c>
      <c r="E3792" s="62">
        <v>183</v>
      </c>
      <c r="F3792" s="62">
        <v>187</v>
      </c>
      <c r="G3792" s="100">
        <v>-4</v>
      </c>
    </row>
    <row r="3793" spans="1:7" ht="18" customHeight="1" x14ac:dyDescent="0.25">
      <c r="A3793" s="59">
        <f t="shared" si="59"/>
        <v>45292</v>
      </c>
      <c r="B3793" s="60" t="s">
        <v>26</v>
      </c>
      <c r="C3793" s="60">
        <v>320335</v>
      </c>
      <c r="D3793" s="107" t="s">
        <v>218</v>
      </c>
      <c r="E3793" s="62">
        <v>81</v>
      </c>
      <c r="F3793" s="62">
        <v>89</v>
      </c>
      <c r="G3793" s="100">
        <v>-8</v>
      </c>
    </row>
    <row r="3794" spans="1:7" ht="18" customHeight="1" x14ac:dyDescent="0.25">
      <c r="A3794" s="59">
        <f t="shared" si="59"/>
        <v>45292</v>
      </c>
      <c r="B3794" s="60" t="s">
        <v>26</v>
      </c>
      <c r="C3794" s="60">
        <v>320340</v>
      </c>
      <c r="D3794" s="107" t="s">
        <v>219</v>
      </c>
      <c r="E3794" s="62">
        <v>67</v>
      </c>
      <c r="F3794" s="62">
        <v>63</v>
      </c>
      <c r="G3794" s="100">
        <v>4</v>
      </c>
    </row>
    <row r="3795" spans="1:7" ht="18" customHeight="1" x14ac:dyDescent="0.25">
      <c r="A3795" s="59">
        <f t="shared" si="59"/>
        <v>45292</v>
      </c>
      <c r="B3795" s="60" t="s">
        <v>26</v>
      </c>
      <c r="C3795" s="60">
        <v>320350</v>
      </c>
      <c r="D3795" s="107" t="s">
        <v>220</v>
      </c>
      <c r="E3795" s="62">
        <v>134</v>
      </c>
      <c r="F3795" s="62">
        <v>97</v>
      </c>
      <c r="G3795" s="100">
        <v>37</v>
      </c>
    </row>
    <row r="3796" spans="1:7" ht="18" customHeight="1" x14ac:dyDescent="0.25">
      <c r="A3796" s="59">
        <f t="shared" si="59"/>
        <v>45292</v>
      </c>
      <c r="B3796" s="60" t="s">
        <v>26</v>
      </c>
      <c r="C3796" s="60">
        <v>320360</v>
      </c>
      <c r="D3796" s="107" t="s">
        <v>221</v>
      </c>
      <c r="E3796" s="62">
        <v>20</v>
      </c>
      <c r="F3796" s="62">
        <v>13</v>
      </c>
      <c r="G3796" s="100">
        <v>7</v>
      </c>
    </row>
    <row r="3797" spans="1:7" ht="18" customHeight="1" x14ac:dyDescent="0.25">
      <c r="A3797" s="59">
        <f t="shared" si="59"/>
        <v>45292</v>
      </c>
      <c r="B3797" s="60" t="s">
        <v>26</v>
      </c>
      <c r="C3797" s="60">
        <v>320370</v>
      </c>
      <c r="D3797" s="107" t="s">
        <v>222</v>
      </c>
      <c r="E3797" s="62">
        <v>51</v>
      </c>
      <c r="F3797" s="62">
        <v>39</v>
      </c>
      <c r="G3797" s="100">
        <v>12</v>
      </c>
    </row>
    <row r="3798" spans="1:7" ht="18" customHeight="1" x14ac:dyDescent="0.25">
      <c r="A3798" s="59">
        <f t="shared" si="59"/>
        <v>45292</v>
      </c>
      <c r="B3798" s="60" t="s">
        <v>26</v>
      </c>
      <c r="C3798" s="60">
        <v>320380</v>
      </c>
      <c r="D3798" s="107" t="s">
        <v>223</v>
      </c>
      <c r="E3798" s="62">
        <v>49</v>
      </c>
      <c r="F3798" s="62">
        <v>46</v>
      </c>
      <c r="G3798" s="100">
        <v>3</v>
      </c>
    </row>
    <row r="3799" spans="1:7" ht="18" customHeight="1" x14ac:dyDescent="0.25">
      <c r="A3799" s="59">
        <f t="shared" si="59"/>
        <v>45292</v>
      </c>
      <c r="B3799" s="60" t="s">
        <v>26</v>
      </c>
      <c r="C3799" s="60">
        <v>320390</v>
      </c>
      <c r="D3799" s="107" t="s">
        <v>224</v>
      </c>
      <c r="E3799" s="62">
        <v>448</v>
      </c>
      <c r="F3799" s="62">
        <v>407</v>
      </c>
      <c r="G3799" s="100">
        <v>41</v>
      </c>
    </row>
    <row r="3800" spans="1:7" ht="18" customHeight="1" x14ac:dyDescent="0.25">
      <c r="A3800" s="59">
        <f t="shared" si="59"/>
        <v>45292</v>
      </c>
      <c r="B3800" s="60" t="s">
        <v>26</v>
      </c>
      <c r="C3800" s="60">
        <v>320400</v>
      </c>
      <c r="D3800" s="107" t="s">
        <v>225</v>
      </c>
      <c r="E3800" s="62">
        <v>47</v>
      </c>
      <c r="F3800" s="62">
        <v>36</v>
      </c>
      <c r="G3800" s="100">
        <v>11</v>
      </c>
    </row>
    <row r="3801" spans="1:7" ht="18" customHeight="1" x14ac:dyDescent="0.25">
      <c r="A3801" s="59">
        <f t="shared" si="59"/>
        <v>45292</v>
      </c>
      <c r="B3801" s="60" t="s">
        <v>26</v>
      </c>
      <c r="C3801" s="60">
        <v>320405</v>
      </c>
      <c r="D3801" s="107" t="s">
        <v>226</v>
      </c>
      <c r="E3801" s="62">
        <v>142</v>
      </c>
      <c r="F3801" s="62">
        <v>138</v>
      </c>
      <c r="G3801" s="100">
        <v>4</v>
      </c>
    </row>
    <row r="3802" spans="1:7" ht="18" customHeight="1" x14ac:dyDescent="0.25">
      <c r="A3802" s="59">
        <f t="shared" si="59"/>
        <v>45292</v>
      </c>
      <c r="B3802" s="60" t="s">
        <v>26</v>
      </c>
      <c r="C3802" s="60">
        <v>320410</v>
      </c>
      <c r="D3802" s="107" t="s">
        <v>227</v>
      </c>
      <c r="E3802" s="62">
        <v>160</v>
      </c>
      <c r="F3802" s="62">
        <v>166</v>
      </c>
      <c r="G3802" s="100">
        <v>-6</v>
      </c>
    </row>
    <row r="3803" spans="1:7" ht="18" customHeight="1" x14ac:dyDescent="0.25">
      <c r="A3803" s="59">
        <f t="shared" si="59"/>
        <v>45292</v>
      </c>
      <c r="B3803" s="60" t="s">
        <v>26</v>
      </c>
      <c r="C3803" s="60">
        <v>320420</v>
      </c>
      <c r="D3803" s="107" t="s">
        <v>228</v>
      </c>
      <c r="E3803" s="62">
        <v>153</v>
      </c>
      <c r="F3803" s="62">
        <v>131</v>
      </c>
      <c r="G3803" s="100">
        <v>22</v>
      </c>
    </row>
    <row r="3804" spans="1:7" ht="18" customHeight="1" x14ac:dyDescent="0.25">
      <c r="A3804" s="59">
        <f t="shared" si="59"/>
        <v>45292</v>
      </c>
      <c r="B3804" s="60" t="s">
        <v>26</v>
      </c>
      <c r="C3804" s="60">
        <v>320425</v>
      </c>
      <c r="D3804" s="107" t="s">
        <v>229</v>
      </c>
      <c r="E3804" s="62">
        <v>18</v>
      </c>
      <c r="F3804" s="62">
        <v>21</v>
      </c>
      <c r="G3804" s="100">
        <v>-3</v>
      </c>
    </row>
    <row r="3805" spans="1:7" ht="18" customHeight="1" x14ac:dyDescent="0.25">
      <c r="A3805" s="59">
        <f t="shared" si="59"/>
        <v>45292</v>
      </c>
      <c r="B3805" s="60" t="s">
        <v>26</v>
      </c>
      <c r="C3805" s="60">
        <v>320430</v>
      </c>
      <c r="D3805" s="107" t="s">
        <v>230</v>
      </c>
      <c r="E3805" s="62">
        <v>54</v>
      </c>
      <c r="F3805" s="62">
        <v>56</v>
      </c>
      <c r="G3805" s="100">
        <v>-2</v>
      </c>
    </row>
    <row r="3806" spans="1:7" ht="18" customHeight="1" x14ac:dyDescent="0.25">
      <c r="A3806" s="59">
        <f t="shared" si="59"/>
        <v>45292</v>
      </c>
      <c r="B3806" s="60" t="s">
        <v>26</v>
      </c>
      <c r="C3806" s="60">
        <v>320435</v>
      </c>
      <c r="D3806" s="107" t="s">
        <v>231</v>
      </c>
      <c r="E3806" s="62">
        <v>72</v>
      </c>
      <c r="F3806" s="62">
        <v>94</v>
      </c>
      <c r="G3806" s="100">
        <v>-22</v>
      </c>
    </row>
    <row r="3807" spans="1:7" ht="18" customHeight="1" x14ac:dyDescent="0.25">
      <c r="A3807" s="59">
        <f t="shared" si="59"/>
        <v>45292</v>
      </c>
      <c r="B3807" s="60" t="s">
        <v>26</v>
      </c>
      <c r="C3807" s="60">
        <v>320440</v>
      </c>
      <c r="D3807" s="107" t="s">
        <v>232</v>
      </c>
      <c r="E3807" s="62">
        <v>49</v>
      </c>
      <c r="F3807" s="62">
        <v>47</v>
      </c>
      <c r="G3807" s="100">
        <v>2</v>
      </c>
    </row>
    <row r="3808" spans="1:7" ht="18" customHeight="1" x14ac:dyDescent="0.25">
      <c r="A3808" s="59">
        <f t="shared" si="59"/>
        <v>45292</v>
      </c>
      <c r="B3808" s="60" t="s">
        <v>26</v>
      </c>
      <c r="C3808" s="60">
        <v>320450</v>
      </c>
      <c r="D3808" s="107" t="s">
        <v>233</v>
      </c>
      <c r="E3808" s="62">
        <v>34</v>
      </c>
      <c r="F3808" s="62">
        <v>20</v>
      </c>
      <c r="G3808" s="100">
        <v>14</v>
      </c>
    </row>
    <row r="3809" spans="1:7" ht="18" customHeight="1" x14ac:dyDescent="0.25">
      <c r="A3809" s="59">
        <f t="shared" si="59"/>
        <v>45292</v>
      </c>
      <c r="B3809" s="60" t="s">
        <v>26</v>
      </c>
      <c r="C3809" s="60">
        <v>320455</v>
      </c>
      <c r="D3809" s="107" t="s">
        <v>234</v>
      </c>
      <c r="E3809" s="62">
        <v>420</v>
      </c>
      <c r="F3809" s="62">
        <v>346</v>
      </c>
      <c r="G3809" s="100">
        <v>74</v>
      </c>
    </row>
    <row r="3810" spans="1:7" ht="18" customHeight="1" x14ac:dyDescent="0.25">
      <c r="A3810" s="59">
        <f t="shared" si="59"/>
        <v>45292</v>
      </c>
      <c r="B3810" s="60" t="s">
        <v>26</v>
      </c>
      <c r="C3810" s="60">
        <v>320460</v>
      </c>
      <c r="D3810" s="107" t="s">
        <v>235</v>
      </c>
      <c r="E3810" s="62">
        <v>188</v>
      </c>
      <c r="F3810" s="62">
        <v>175</v>
      </c>
      <c r="G3810" s="100">
        <v>13</v>
      </c>
    </row>
    <row r="3811" spans="1:7" ht="18" customHeight="1" x14ac:dyDescent="0.25">
      <c r="A3811" s="59">
        <f t="shared" si="59"/>
        <v>45292</v>
      </c>
      <c r="B3811" s="60" t="s">
        <v>26</v>
      </c>
      <c r="C3811" s="60">
        <v>320465</v>
      </c>
      <c r="D3811" s="107" t="s">
        <v>236</v>
      </c>
      <c r="E3811" s="62">
        <v>44</v>
      </c>
      <c r="F3811" s="62">
        <v>45</v>
      </c>
      <c r="G3811" s="100">
        <v>-1</v>
      </c>
    </row>
    <row r="3812" spans="1:7" ht="18" customHeight="1" x14ac:dyDescent="0.25">
      <c r="A3812" s="59">
        <f t="shared" si="59"/>
        <v>45292</v>
      </c>
      <c r="B3812" s="60" t="s">
        <v>26</v>
      </c>
      <c r="C3812" s="60">
        <v>320470</v>
      </c>
      <c r="D3812" s="107" t="s">
        <v>237</v>
      </c>
      <c r="E3812" s="62">
        <v>260</v>
      </c>
      <c r="F3812" s="62">
        <v>182</v>
      </c>
      <c r="G3812" s="100">
        <v>78</v>
      </c>
    </row>
    <row r="3813" spans="1:7" ht="18" customHeight="1" x14ac:dyDescent="0.25">
      <c r="A3813" s="59">
        <f t="shared" si="59"/>
        <v>45292</v>
      </c>
      <c r="B3813" s="60" t="s">
        <v>26</v>
      </c>
      <c r="C3813" s="60">
        <v>320480</v>
      </c>
      <c r="D3813" s="107" t="s">
        <v>238</v>
      </c>
      <c r="E3813" s="62">
        <v>19</v>
      </c>
      <c r="F3813" s="62">
        <v>26</v>
      </c>
      <c r="G3813" s="100">
        <v>-7</v>
      </c>
    </row>
    <row r="3814" spans="1:7" ht="18" customHeight="1" x14ac:dyDescent="0.25">
      <c r="A3814" s="59">
        <f t="shared" si="59"/>
        <v>45292</v>
      </c>
      <c r="B3814" s="60" t="s">
        <v>26</v>
      </c>
      <c r="C3814" s="60">
        <v>320490</v>
      </c>
      <c r="D3814" s="107" t="s">
        <v>239</v>
      </c>
      <c r="E3814" s="62">
        <v>1240</v>
      </c>
      <c r="F3814" s="62">
        <v>1138</v>
      </c>
      <c r="G3814" s="100">
        <v>102</v>
      </c>
    </row>
    <row r="3815" spans="1:7" ht="18" customHeight="1" x14ac:dyDescent="0.25">
      <c r="A3815" s="59">
        <f t="shared" si="59"/>
        <v>45292</v>
      </c>
      <c r="B3815" s="60" t="s">
        <v>26</v>
      </c>
      <c r="C3815" s="60">
        <v>320495</v>
      </c>
      <c r="D3815" s="107" t="s">
        <v>240</v>
      </c>
      <c r="E3815" s="62">
        <v>56</v>
      </c>
      <c r="F3815" s="62">
        <v>58</v>
      </c>
      <c r="G3815" s="100">
        <v>-2</v>
      </c>
    </row>
    <row r="3816" spans="1:7" ht="18" customHeight="1" x14ac:dyDescent="0.25">
      <c r="A3816" s="59">
        <f t="shared" si="59"/>
        <v>45292</v>
      </c>
      <c r="B3816" s="60" t="s">
        <v>26</v>
      </c>
      <c r="C3816" s="60">
        <v>320500</v>
      </c>
      <c r="D3816" s="107" t="s">
        <v>241</v>
      </c>
      <c r="E3816" s="62">
        <v>8190</v>
      </c>
      <c r="F3816" s="62">
        <v>7627</v>
      </c>
      <c r="G3816" s="100">
        <v>563</v>
      </c>
    </row>
    <row r="3817" spans="1:7" ht="18" customHeight="1" x14ac:dyDescent="0.25">
      <c r="A3817" s="59">
        <f t="shared" si="59"/>
        <v>45292</v>
      </c>
      <c r="B3817" s="60" t="s">
        <v>26</v>
      </c>
      <c r="C3817" s="60">
        <v>320501</v>
      </c>
      <c r="D3817" s="107" t="s">
        <v>242</v>
      </c>
      <c r="E3817" s="62">
        <v>242</v>
      </c>
      <c r="F3817" s="62">
        <v>231</v>
      </c>
      <c r="G3817" s="100">
        <v>11</v>
      </c>
    </row>
    <row r="3818" spans="1:7" ht="18" customHeight="1" x14ac:dyDescent="0.25">
      <c r="A3818" s="59">
        <f t="shared" si="59"/>
        <v>45292</v>
      </c>
      <c r="B3818" s="60" t="s">
        <v>26</v>
      </c>
      <c r="C3818" s="60">
        <v>320503</v>
      </c>
      <c r="D3818" s="107" t="s">
        <v>243</v>
      </c>
      <c r="E3818" s="62">
        <v>85</v>
      </c>
      <c r="F3818" s="62">
        <v>106</v>
      </c>
      <c r="G3818" s="100">
        <v>-21</v>
      </c>
    </row>
    <row r="3819" spans="1:7" ht="18" customHeight="1" x14ac:dyDescent="0.25">
      <c r="A3819" s="59">
        <f t="shared" si="59"/>
        <v>45292</v>
      </c>
      <c r="B3819" s="60" t="s">
        <v>26</v>
      </c>
      <c r="C3819" s="60">
        <v>320506</v>
      </c>
      <c r="D3819" s="107" t="s">
        <v>244</v>
      </c>
      <c r="E3819" s="62">
        <v>231</v>
      </c>
      <c r="F3819" s="62">
        <v>216</v>
      </c>
      <c r="G3819" s="100">
        <v>15</v>
      </c>
    </row>
    <row r="3820" spans="1:7" ht="18" customHeight="1" x14ac:dyDescent="0.25">
      <c r="A3820" s="59">
        <f t="shared" si="59"/>
        <v>45292</v>
      </c>
      <c r="B3820" s="60" t="s">
        <v>26</v>
      </c>
      <c r="C3820" s="60">
        <v>320510</v>
      </c>
      <c r="D3820" s="107" t="s">
        <v>245</v>
      </c>
      <c r="E3820" s="62">
        <v>760</v>
      </c>
      <c r="F3820" s="62">
        <v>676</v>
      </c>
      <c r="G3820" s="100">
        <v>84</v>
      </c>
    </row>
    <row r="3821" spans="1:7" ht="18" customHeight="1" x14ac:dyDescent="0.25">
      <c r="A3821" s="59">
        <f t="shared" si="59"/>
        <v>45292</v>
      </c>
      <c r="B3821" s="60" t="s">
        <v>26</v>
      </c>
      <c r="C3821" s="60">
        <v>320515</v>
      </c>
      <c r="D3821" s="107" t="s">
        <v>246</v>
      </c>
      <c r="E3821" s="62">
        <v>16</v>
      </c>
      <c r="F3821" s="62">
        <v>20</v>
      </c>
      <c r="G3821" s="100">
        <v>-4</v>
      </c>
    </row>
    <row r="3822" spans="1:7" ht="18" customHeight="1" x14ac:dyDescent="0.25">
      <c r="A3822" s="59">
        <f t="shared" si="59"/>
        <v>45292</v>
      </c>
      <c r="B3822" s="60" t="s">
        <v>26</v>
      </c>
      <c r="C3822" s="60">
        <v>320517</v>
      </c>
      <c r="D3822" s="107" t="s">
        <v>247</v>
      </c>
      <c r="E3822" s="62">
        <v>100</v>
      </c>
      <c r="F3822" s="62">
        <v>79</v>
      </c>
      <c r="G3822" s="100">
        <v>21</v>
      </c>
    </row>
    <row r="3823" spans="1:7" ht="18" customHeight="1" x14ac:dyDescent="0.25">
      <c r="A3823" s="59">
        <f t="shared" si="59"/>
        <v>45292</v>
      </c>
      <c r="B3823" s="60" t="s">
        <v>26</v>
      </c>
      <c r="C3823" s="60">
        <v>320520</v>
      </c>
      <c r="D3823" s="107" t="s">
        <v>248</v>
      </c>
      <c r="E3823" s="62">
        <v>6621</v>
      </c>
      <c r="F3823" s="62">
        <v>5620</v>
      </c>
      <c r="G3823" s="100">
        <v>1001</v>
      </c>
    </row>
    <row r="3824" spans="1:7" ht="18" customHeight="1" x14ac:dyDescent="0.25">
      <c r="A3824" s="59">
        <f t="shared" si="59"/>
        <v>45292</v>
      </c>
      <c r="B3824" s="60" t="s">
        <v>26</v>
      </c>
      <c r="C3824" s="60">
        <v>320530</v>
      </c>
      <c r="D3824" s="107" t="s">
        <v>249</v>
      </c>
      <c r="E3824" s="62">
        <v>7471</v>
      </c>
      <c r="F3824" s="62">
        <v>6853</v>
      </c>
      <c r="G3824" s="100">
        <v>618</v>
      </c>
    </row>
    <row r="3825" spans="1:7" ht="18" customHeight="1" x14ac:dyDescent="0.25">
      <c r="A3825" s="59">
        <f t="shared" si="59"/>
        <v>45323</v>
      </c>
      <c r="B3825" s="60" t="s">
        <v>26</v>
      </c>
      <c r="C3825" s="60">
        <v>320010</v>
      </c>
      <c r="D3825" s="107" t="s">
        <v>172</v>
      </c>
      <c r="E3825" s="62">
        <v>85</v>
      </c>
      <c r="F3825" s="62">
        <v>92</v>
      </c>
      <c r="G3825" s="100">
        <v>-7</v>
      </c>
    </row>
    <row r="3826" spans="1:7" ht="18" customHeight="1" x14ac:dyDescent="0.25">
      <c r="A3826" s="59">
        <f t="shared" si="59"/>
        <v>45323</v>
      </c>
      <c r="B3826" s="60" t="s">
        <v>26</v>
      </c>
      <c r="C3826" s="60">
        <v>320013</v>
      </c>
      <c r="D3826" s="107" t="s">
        <v>173</v>
      </c>
      <c r="E3826" s="62">
        <v>154</v>
      </c>
      <c r="F3826" s="62">
        <v>27</v>
      </c>
      <c r="G3826" s="100">
        <v>127</v>
      </c>
    </row>
    <row r="3827" spans="1:7" ht="18" customHeight="1" x14ac:dyDescent="0.25">
      <c r="A3827" s="59">
        <f t="shared" si="59"/>
        <v>45323</v>
      </c>
      <c r="B3827" s="60" t="s">
        <v>26</v>
      </c>
      <c r="C3827" s="60">
        <v>320016</v>
      </c>
      <c r="D3827" s="107" t="s">
        <v>174</v>
      </c>
      <c r="E3827" s="62">
        <v>14</v>
      </c>
      <c r="F3827" s="62">
        <v>23</v>
      </c>
      <c r="G3827" s="100">
        <v>-9</v>
      </c>
    </row>
    <row r="3828" spans="1:7" ht="18" customHeight="1" x14ac:dyDescent="0.25">
      <c r="A3828" s="59">
        <f t="shared" si="59"/>
        <v>45323</v>
      </c>
      <c r="B3828" s="60" t="s">
        <v>26</v>
      </c>
      <c r="C3828" s="60">
        <v>320020</v>
      </c>
      <c r="D3828" s="107" t="s">
        <v>175</v>
      </c>
      <c r="E3828" s="62">
        <v>120</v>
      </c>
      <c r="F3828" s="62">
        <v>121</v>
      </c>
      <c r="G3828" s="100">
        <v>-1</v>
      </c>
    </row>
    <row r="3829" spans="1:7" ht="18" customHeight="1" x14ac:dyDescent="0.25">
      <c r="A3829" s="59">
        <f t="shared" si="59"/>
        <v>45323</v>
      </c>
      <c r="B3829" s="60" t="s">
        <v>26</v>
      </c>
      <c r="C3829" s="60">
        <v>320030</v>
      </c>
      <c r="D3829" s="107" t="s">
        <v>176</v>
      </c>
      <c r="E3829" s="62">
        <v>144</v>
      </c>
      <c r="F3829" s="62">
        <v>134</v>
      </c>
      <c r="G3829" s="100">
        <v>10</v>
      </c>
    </row>
    <row r="3830" spans="1:7" ht="18" customHeight="1" x14ac:dyDescent="0.25">
      <c r="A3830" s="59">
        <f t="shared" si="59"/>
        <v>45323</v>
      </c>
      <c r="B3830" s="60" t="s">
        <v>26</v>
      </c>
      <c r="C3830" s="60">
        <v>320035</v>
      </c>
      <c r="D3830" s="107" t="s">
        <v>177</v>
      </c>
      <c r="E3830" s="62">
        <v>93</v>
      </c>
      <c r="F3830" s="62">
        <v>13</v>
      </c>
      <c r="G3830" s="100">
        <v>80</v>
      </c>
    </row>
    <row r="3831" spans="1:7" ht="18" customHeight="1" x14ac:dyDescent="0.25">
      <c r="A3831" s="59">
        <f t="shared" si="59"/>
        <v>45323</v>
      </c>
      <c r="B3831" s="60" t="s">
        <v>26</v>
      </c>
      <c r="C3831" s="60">
        <v>320040</v>
      </c>
      <c r="D3831" s="107" t="s">
        <v>178</v>
      </c>
      <c r="E3831" s="62">
        <v>256</v>
      </c>
      <c r="F3831" s="62">
        <v>271</v>
      </c>
      <c r="G3831" s="100">
        <v>-15</v>
      </c>
    </row>
    <row r="3832" spans="1:7" ht="18" customHeight="1" x14ac:dyDescent="0.25">
      <c r="A3832" s="59">
        <f t="shared" si="59"/>
        <v>45323</v>
      </c>
      <c r="B3832" s="60" t="s">
        <v>26</v>
      </c>
      <c r="C3832" s="60">
        <v>320050</v>
      </c>
      <c r="D3832" s="107" t="s">
        <v>179</v>
      </c>
      <c r="E3832" s="62">
        <v>5</v>
      </c>
      <c r="F3832" s="62">
        <v>11</v>
      </c>
      <c r="G3832" s="100">
        <v>-6</v>
      </c>
    </row>
    <row r="3833" spans="1:7" ht="18" customHeight="1" x14ac:dyDescent="0.25">
      <c r="A3833" s="59">
        <f t="shared" si="59"/>
        <v>45323</v>
      </c>
      <c r="B3833" s="60" t="s">
        <v>26</v>
      </c>
      <c r="C3833" s="60">
        <v>320060</v>
      </c>
      <c r="D3833" s="107" t="s">
        <v>180</v>
      </c>
      <c r="E3833" s="62">
        <v>1925</v>
      </c>
      <c r="F3833" s="62">
        <v>1887</v>
      </c>
      <c r="G3833" s="100">
        <v>38</v>
      </c>
    </row>
    <row r="3834" spans="1:7" ht="18" customHeight="1" x14ac:dyDescent="0.25">
      <c r="A3834" s="59">
        <f t="shared" si="59"/>
        <v>45323</v>
      </c>
      <c r="B3834" s="60" t="s">
        <v>26</v>
      </c>
      <c r="C3834" s="60">
        <v>320070</v>
      </c>
      <c r="D3834" s="107" t="s">
        <v>181</v>
      </c>
      <c r="E3834" s="62">
        <v>95</v>
      </c>
      <c r="F3834" s="62">
        <v>100</v>
      </c>
      <c r="G3834" s="100">
        <v>-5</v>
      </c>
    </row>
    <row r="3835" spans="1:7" ht="18" customHeight="1" x14ac:dyDescent="0.25">
      <c r="A3835" s="59">
        <f t="shared" si="59"/>
        <v>45323</v>
      </c>
      <c r="B3835" s="60" t="s">
        <v>26</v>
      </c>
      <c r="C3835" s="60">
        <v>320080</v>
      </c>
      <c r="D3835" s="107" t="s">
        <v>182</v>
      </c>
      <c r="E3835" s="62">
        <v>188</v>
      </c>
      <c r="F3835" s="62">
        <v>210</v>
      </c>
      <c r="G3835" s="100">
        <v>-22</v>
      </c>
    </row>
    <row r="3836" spans="1:7" ht="18" customHeight="1" x14ac:dyDescent="0.25">
      <c r="A3836" s="59">
        <f t="shared" si="59"/>
        <v>45323</v>
      </c>
      <c r="B3836" s="60" t="s">
        <v>26</v>
      </c>
      <c r="C3836" s="60">
        <v>320090</v>
      </c>
      <c r="D3836" s="107" t="s">
        <v>183</v>
      </c>
      <c r="E3836" s="62">
        <v>461</v>
      </c>
      <c r="F3836" s="62">
        <v>329</v>
      </c>
      <c r="G3836" s="100">
        <v>132</v>
      </c>
    </row>
    <row r="3837" spans="1:7" ht="18" customHeight="1" x14ac:dyDescent="0.25">
      <c r="A3837" s="59">
        <f t="shared" si="59"/>
        <v>45323</v>
      </c>
      <c r="B3837" s="60" t="s">
        <v>26</v>
      </c>
      <c r="C3837" s="60">
        <v>320100</v>
      </c>
      <c r="D3837" s="107" t="s">
        <v>184</v>
      </c>
      <c r="E3837" s="62">
        <v>98</v>
      </c>
      <c r="F3837" s="62">
        <v>108</v>
      </c>
      <c r="G3837" s="100">
        <v>-10</v>
      </c>
    </row>
    <row r="3838" spans="1:7" ht="18" customHeight="1" x14ac:dyDescent="0.25">
      <c r="A3838" s="59">
        <f t="shared" si="59"/>
        <v>45323</v>
      </c>
      <c r="B3838" s="60" t="s">
        <v>26</v>
      </c>
      <c r="C3838" s="60">
        <v>320110</v>
      </c>
      <c r="D3838" s="107" t="s">
        <v>185</v>
      </c>
      <c r="E3838" s="62">
        <v>63</v>
      </c>
      <c r="F3838" s="62">
        <v>40</v>
      </c>
      <c r="G3838" s="100">
        <v>23</v>
      </c>
    </row>
    <row r="3839" spans="1:7" ht="18" customHeight="1" x14ac:dyDescent="0.25">
      <c r="A3839" s="59">
        <f t="shared" si="59"/>
        <v>45323</v>
      </c>
      <c r="B3839" s="60" t="s">
        <v>26</v>
      </c>
      <c r="C3839" s="60">
        <v>320115</v>
      </c>
      <c r="D3839" s="107" t="s">
        <v>186</v>
      </c>
      <c r="E3839" s="62">
        <v>75</v>
      </c>
      <c r="F3839" s="62">
        <v>32</v>
      </c>
      <c r="G3839" s="100">
        <v>43</v>
      </c>
    </row>
    <row r="3840" spans="1:7" ht="18" customHeight="1" x14ac:dyDescent="0.25">
      <c r="A3840" s="59">
        <f t="shared" si="59"/>
        <v>45323</v>
      </c>
      <c r="B3840" s="60" t="s">
        <v>26</v>
      </c>
      <c r="C3840" s="60">
        <v>320120</v>
      </c>
      <c r="D3840" s="107" t="s">
        <v>187</v>
      </c>
      <c r="E3840" s="62">
        <v>2018</v>
      </c>
      <c r="F3840" s="62">
        <v>1808</v>
      </c>
      <c r="G3840" s="100">
        <v>210</v>
      </c>
    </row>
    <row r="3841" spans="1:7" ht="18" customHeight="1" x14ac:dyDescent="0.25">
      <c r="A3841" s="59">
        <f t="shared" si="59"/>
        <v>45323</v>
      </c>
      <c r="B3841" s="60" t="s">
        <v>26</v>
      </c>
      <c r="C3841" s="60">
        <v>320130</v>
      </c>
      <c r="D3841" s="107" t="s">
        <v>188</v>
      </c>
      <c r="E3841" s="62">
        <v>2980</v>
      </c>
      <c r="F3841" s="62">
        <v>2840</v>
      </c>
      <c r="G3841" s="100">
        <v>140</v>
      </c>
    </row>
    <row r="3842" spans="1:7" ht="18" customHeight="1" x14ac:dyDescent="0.25">
      <c r="A3842" s="59">
        <f t="shared" si="59"/>
        <v>45323</v>
      </c>
      <c r="B3842" s="60" t="s">
        <v>26</v>
      </c>
      <c r="C3842" s="60">
        <v>320140</v>
      </c>
      <c r="D3842" s="107" t="s">
        <v>189</v>
      </c>
      <c r="E3842" s="62">
        <v>385</v>
      </c>
      <c r="F3842" s="62">
        <v>272</v>
      </c>
      <c r="G3842" s="100">
        <v>113</v>
      </c>
    </row>
    <row r="3843" spans="1:7" ht="18" customHeight="1" x14ac:dyDescent="0.25">
      <c r="A3843" s="59">
        <f t="shared" ref="A3843:A3906" si="60">IF(B3843&lt;&gt;"",DATE(2020,INT((ROW(A3841)-1)/78)+1,1),"")</f>
        <v>45323</v>
      </c>
      <c r="B3843" s="60" t="s">
        <v>26</v>
      </c>
      <c r="C3843" s="60">
        <v>320150</v>
      </c>
      <c r="D3843" s="107" t="s">
        <v>190</v>
      </c>
      <c r="E3843" s="62">
        <v>1700</v>
      </c>
      <c r="F3843" s="62">
        <v>1388</v>
      </c>
      <c r="G3843" s="100">
        <v>312</v>
      </c>
    </row>
    <row r="3844" spans="1:7" ht="18" customHeight="1" x14ac:dyDescent="0.25">
      <c r="A3844" s="59">
        <f t="shared" si="60"/>
        <v>45323</v>
      </c>
      <c r="B3844" s="60" t="s">
        <v>26</v>
      </c>
      <c r="C3844" s="60">
        <v>320160</v>
      </c>
      <c r="D3844" s="107" t="s">
        <v>191</v>
      </c>
      <c r="E3844" s="62">
        <v>196</v>
      </c>
      <c r="F3844" s="62">
        <v>88</v>
      </c>
      <c r="G3844" s="100">
        <v>108</v>
      </c>
    </row>
    <row r="3845" spans="1:7" ht="18" customHeight="1" x14ac:dyDescent="0.25">
      <c r="A3845" s="59">
        <f t="shared" si="60"/>
        <v>45323</v>
      </c>
      <c r="B3845" s="60" t="s">
        <v>26</v>
      </c>
      <c r="C3845" s="60">
        <v>320170</v>
      </c>
      <c r="D3845" s="107" t="s">
        <v>192</v>
      </c>
      <c r="E3845" s="62">
        <v>44</v>
      </c>
      <c r="F3845" s="62">
        <v>51</v>
      </c>
      <c r="G3845" s="100">
        <v>-7</v>
      </c>
    </row>
    <row r="3846" spans="1:7" ht="18" customHeight="1" x14ac:dyDescent="0.25">
      <c r="A3846" s="59">
        <f t="shared" si="60"/>
        <v>45323</v>
      </c>
      <c r="B3846" s="60" t="s">
        <v>26</v>
      </c>
      <c r="C3846" s="60">
        <v>320180</v>
      </c>
      <c r="D3846" s="107" t="s">
        <v>193</v>
      </c>
      <c r="E3846" s="62">
        <v>10</v>
      </c>
      <c r="F3846" s="62">
        <v>8</v>
      </c>
      <c r="G3846" s="100">
        <v>2</v>
      </c>
    </row>
    <row r="3847" spans="1:7" ht="18" customHeight="1" x14ac:dyDescent="0.25">
      <c r="A3847" s="59">
        <f t="shared" si="60"/>
        <v>45323</v>
      </c>
      <c r="B3847" s="60" t="s">
        <v>26</v>
      </c>
      <c r="C3847" s="60">
        <v>320190</v>
      </c>
      <c r="D3847" s="107" t="s">
        <v>194</v>
      </c>
      <c r="E3847" s="62">
        <v>311</v>
      </c>
      <c r="F3847" s="62">
        <v>345</v>
      </c>
      <c r="G3847" s="100">
        <v>-34</v>
      </c>
    </row>
    <row r="3848" spans="1:7" ht="18" customHeight="1" x14ac:dyDescent="0.25">
      <c r="A3848" s="59">
        <f t="shared" si="60"/>
        <v>45323</v>
      </c>
      <c r="B3848" s="60" t="s">
        <v>26</v>
      </c>
      <c r="C3848" s="60">
        <v>320200</v>
      </c>
      <c r="D3848" s="107" t="s">
        <v>195</v>
      </c>
      <c r="E3848" s="62">
        <v>45</v>
      </c>
      <c r="F3848" s="62">
        <v>20</v>
      </c>
      <c r="G3848" s="100">
        <v>25</v>
      </c>
    </row>
    <row r="3849" spans="1:7" ht="18" customHeight="1" x14ac:dyDescent="0.25">
      <c r="A3849" s="59">
        <f t="shared" si="60"/>
        <v>45323</v>
      </c>
      <c r="B3849" s="60" t="s">
        <v>26</v>
      </c>
      <c r="C3849" s="60">
        <v>320210</v>
      </c>
      <c r="D3849" s="107" t="s">
        <v>196</v>
      </c>
      <c r="E3849" s="62">
        <v>130</v>
      </c>
      <c r="F3849" s="62">
        <v>48</v>
      </c>
      <c r="G3849" s="100">
        <v>82</v>
      </c>
    </row>
    <row r="3850" spans="1:7" ht="18" customHeight="1" x14ac:dyDescent="0.25">
      <c r="A3850" s="59">
        <f t="shared" si="60"/>
        <v>45323</v>
      </c>
      <c r="B3850" s="60" t="s">
        <v>26</v>
      </c>
      <c r="C3850" s="60">
        <v>320220</v>
      </c>
      <c r="D3850" s="107" t="s">
        <v>197</v>
      </c>
      <c r="E3850" s="62">
        <v>197</v>
      </c>
      <c r="F3850" s="62">
        <v>144</v>
      </c>
      <c r="G3850" s="100">
        <v>53</v>
      </c>
    </row>
    <row r="3851" spans="1:7" ht="18" customHeight="1" x14ac:dyDescent="0.25">
      <c r="A3851" s="59">
        <f t="shared" si="60"/>
        <v>45323</v>
      </c>
      <c r="B3851" s="60" t="s">
        <v>26</v>
      </c>
      <c r="C3851" s="60">
        <v>320225</v>
      </c>
      <c r="D3851" s="107" t="s">
        <v>198</v>
      </c>
      <c r="E3851" s="62">
        <v>43</v>
      </c>
      <c r="F3851" s="62">
        <v>31</v>
      </c>
      <c r="G3851" s="100">
        <v>12</v>
      </c>
    </row>
    <row r="3852" spans="1:7" ht="18" customHeight="1" x14ac:dyDescent="0.25">
      <c r="A3852" s="59">
        <f t="shared" si="60"/>
        <v>45323</v>
      </c>
      <c r="B3852" s="60" t="s">
        <v>26</v>
      </c>
      <c r="C3852" s="60">
        <v>320230</v>
      </c>
      <c r="D3852" s="107" t="s">
        <v>199</v>
      </c>
      <c r="E3852" s="62">
        <v>104</v>
      </c>
      <c r="F3852" s="62">
        <v>135</v>
      </c>
      <c r="G3852" s="100">
        <v>-31</v>
      </c>
    </row>
    <row r="3853" spans="1:7" ht="18" customHeight="1" x14ac:dyDescent="0.25">
      <c r="A3853" s="59">
        <f t="shared" si="60"/>
        <v>45323</v>
      </c>
      <c r="B3853" s="60" t="s">
        <v>26</v>
      </c>
      <c r="C3853" s="60">
        <v>320240</v>
      </c>
      <c r="D3853" s="107" t="s">
        <v>200</v>
      </c>
      <c r="E3853" s="62">
        <v>1033</v>
      </c>
      <c r="F3853" s="62">
        <v>1352</v>
      </c>
      <c r="G3853" s="100">
        <v>-319</v>
      </c>
    </row>
    <row r="3854" spans="1:7" ht="18" customHeight="1" x14ac:dyDescent="0.25">
      <c r="A3854" s="59">
        <f t="shared" si="60"/>
        <v>45323</v>
      </c>
      <c r="B3854" s="60" t="s">
        <v>26</v>
      </c>
      <c r="C3854" s="60">
        <v>320245</v>
      </c>
      <c r="D3854" s="107" t="s">
        <v>201</v>
      </c>
      <c r="E3854" s="62">
        <v>114</v>
      </c>
      <c r="F3854" s="62">
        <v>101</v>
      </c>
      <c r="G3854" s="100">
        <v>13</v>
      </c>
    </row>
    <row r="3855" spans="1:7" ht="18" customHeight="1" x14ac:dyDescent="0.25">
      <c r="A3855" s="59">
        <f t="shared" si="60"/>
        <v>45323</v>
      </c>
      <c r="B3855" s="60" t="s">
        <v>26</v>
      </c>
      <c r="C3855" s="60">
        <v>320250</v>
      </c>
      <c r="D3855" s="107" t="s">
        <v>202</v>
      </c>
      <c r="E3855" s="62">
        <v>189</v>
      </c>
      <c r="F3855" s="62">
        <v>129</v>
      </c>
      <c r="G3855" s="100">
        <v>60</v>
      </c>
    </row>
    <row r="3856" spans="1:7" ht="18" customHeight="1" x14ac:dyDescent="0.25">
      <c r="A3856" s="59">
        <f t="shared" si="60"/>
        <v>45323</v>
      </c>
      <c r="B3856" s="60" t="s">
        <v>26</v>
      </c>
      <c r="C3856" s="60">
        <v>320255</v>
      </c>
      <c r="D3856" s="107" t="s">
        <v>203</v>
      </c>
      <c r="E3856" s="62">
        <v>12</v>
      </c>
      <c r="F3856" s="62">
        <v>10</v>
      </c>
      <c r="G3856" s="100">
        <v>2</v>
      </c>
    </row>
    <row r="3857" spans="1:7" ht="18" customHeight="1" x14ac:dyDescent="0.25">
      <c r="A3857" s="59">
        <f t="shared" si="60"/>
        <v>45323</v>
      </c>
      <c r="B3857" s="60" t="s">
        <v>26</v>
      </c>
      <c r="C3857" s="60">
        <v>320260</v>
      </c>
      <c r="D3857" s="107" t="s">
        <v>204</v>
      </c>
      <c r="E3857" s="62">
        <v>94</v>
      </c>
      <c r="F3857" s="62">
        <v>151</v>
      </c>
      <c r="G3857" s="100">
        <v>-57</v>
      </c>
    </row>
    <row r="3858" spans="1:7" ht="18" customHeight="1" x14ac:dyDescent="0.25">
      <c r="A3858" s="59">
        <f t="shared" si="60"/>
        <v>45323</v>
      </c>
      <c r="B3858" s="60" t="s">
        <v>26</v>
      </c>
      <c r="C3858" s="60">
        <v>320265</v>
      </c>
      <c r="D3858" s="107" t="s">
        <v>205</v>
      </c>
      <c r="E3858" s="62">
        <v>26</v>
      </c>
      <c r="F3858" s="62">
        <v>40</v>
      </c>
      <c r="G3858" s="100">
        <v>-14</v>
      </c>
    </row>
    <row r="3859" spans="1:7" ht="18" customHeight="1" x14ac:dyDescent="0.25">
      <c r="A3859" s="59">
        <f t="shared" si="60"/>
        <v>45323</v>
      </c>
      <c r="B3859" s="60" t="s">
        <v>26</v>
      </c>
      <c r="C3859" s="60">
        <v>320270</v>
      </c>
      <c r="D3859" s="107" t="s">
        <v>206</v>
      </c>
      <c r="E3859" s="62">
        <v>190</v>
      </c>
      <c r="F3859" s="62">
        <v>48</v>
      </c>
      <c r="G3859" s="100">
        <v>142</v>
      </c>
    </row>
    <row r="3860" spans="1:7" ht="18" customHeight="1" x14ac:dyDescent="0.25">
      <c r="A3860" s="59">
        <f t="shared" si="60"/>
        <v>45323</v>
      </c>
      <c r="B3860" s="60" t="s">
        <v>26</v>
      </c>
      <c r="C3860" s="60">
        <v>320280</v>
      </c>
      <c r="D3860" s="107" t="s">
        <v>207</v>
      </c>
      <c r="E3860" s="62">
        <v>332</v>
      </c>
      <c r="F3860" s="62">
        <v>210</v>
      </c>
      <c r="G3860" s="100">
        <v>122</v>
      </c>
    </row>
    <row r="3861" spans="1:7" ht="18" customHeight="1" x14ac:dyDescent="0.25">
      <c r="A3861" s="59">
        <f t="shared" si="60"/>
        <v>45323</v>
      </c>
      <c r="B3861" s="60" t="s">
        <v>26</v>
      </c>
      <c r="C3861" s="60">
        <v>320290</v>
      </c>
      <c r="D3861" s="107" t="s">
        <v>208</v>
      </c>
      <c r="E3861" s="62">
        <v>54</v>
      </c>
      <c r="F3861" s="62">
        <v>49</v>
      </c>
      <c r="G3861" s="100">
        <v>5</v>
      </c>
    </row>
    <row r="3862" spans="1:7" ht="18" customHeight="1" x14ac:dyDescent="0.25">
      <c r="A3862" s="59">
        <f t="shared" si="60"/>
        <v>45323</v>
      </c>
      <c r="B3862" s="60" t="s">
        <v>26</v>
      </c>
      <c r="C3862" s="60">
        <v>320300</v>
      </c>
      <c r="D3862" s="107" t="s">
        <v>209</v>
      </c>
      <c r="E3862" s="62">
        <v>138</v>
      </c>
      <c r="F3862" s="62">
        <v>123</v>
      </c>
      <c r="G3862" s="100">
        <v>15</v>
      </c>
    </row>
    <row r="3863" spans="1:7" ht="18" customHeight="1" x14ac:dyDescent="0.25">
      <c r="A3863" s="59">
        <f t="shared" si="60"/>
        <v>45323</v>
      </c>
      <c r="B3863" s="60" t="s">
        <v>26</v>
      </c>
      <c r="C3863" s="60">
        <v>320305</v>
      </c>
      <c r="D3863" s="107" t="s">
        <v>210</v>
      </c>
      <c r="E3863" s="62">
        <v>174</v>
      </c>
      <c r="F3863" s="62">
        <v>170</v>
      </c>
      <c r="G3863" s="100">
        <v>4</v>
      </c>
    </row>
    <row r="3864" spans="1:7" ht="18" customHeight="1" x14ac:dyDescent="0.25">
      <c r="A3864" s="59">
        <f t="shared" si="60"/>
        <v>45323</v>
      </c>
      <c r="B3864" s="60" t="s">
        <v>26</v>
      </c>
      <c r="C3864" s="60">
        <v>320310</v>
      </c>
      <c r="D3864" s="107" t="s">
        <v>211</v>
      </c>
      <c r="E3864" s="62">
        <v>29</v>
      </c>
      <c r="F3864" s="62">
        <v>23</v>
      </c>
      <c r="G3864" s="100">
        <v>6</v>
      </c>
    </row>
    <row r="3865" spans="1:7" ht="18" customHeight="1" x14ac:dyDescent="0.25">
      <c r="A3865" s="59">
        <f t="shared" si="60"/>
        <v>45323</v>
      </c>
      <c r="B3865" s="60" t="s">
        <v>26</v>
      </c>
      <c r="C3865" s="60">
        <v>320313</v>
      </c>
      <c r="D3865" s="107" t="s">
        <v>212</v>
      </c>
      <c r="E3865" s="62">
        <v>186</v>
      </c>
      <c r="F3865" s="62">
        <v>188</v>
      </c>
      <c r="G3865" s="100">
        <v>-2</v>
      </c>
    </row>
    <row r="3866" spans="1:7" ht="18" customHeight="1" x14ac:dyDescent="0.25">
      <c r="A3866" s="59">
        <f t="shared" si="60"/>
        <v>45323</v>
      </c>
      <c r="B3866" s="60" t="s">
        <v>26</v>
      </c>
      <c r="C3866" s="60">
        <v>320316</v>
      </c>
      <c r="D3866" s="107" t="s">
        <v>213</v>
      </c>
      <c r="E3866" s="62">
        <v>16</v>
      </c>
      <c r="F3866" s="62">
        <v>16</v>
      </c>
      <c r="G3866" s="100">
        <v>0</v>
      </c>
    </row>
    <row r="3867" spans="1:7" ht="18" customHeight="1" x14ac:dyDescent="0.25">
      <c r="A3867" s="59">
        <f t="shared" si="60"/>
        <v>45323</v>
      </c>
      <c r="B3867" s="60" t="s">
        <v>26</v>
      </c>
      <c r="C3867" s="60">
        <v>320320</v>
      </c>
      <c r="D3867" s="107" t="s">
        <v>214</v>
      </c>
      <c r="E3867" s="62">
        <v>2638</v>
      </c>
      <c r="F3867" s="62">
        <v>2569</v>
      </c>
      <c r="G3867" s="100">
        <v>69</v>
      </c>
    </row>
    <row r="3868" spans="1:7" ht="18" customHeight="1" x14ac:dyDescent="0.25">
      <c r="A3868" s="59">
        <f t="shared" si="60"/>
        <v>45323</v>
      </c>
      <c r="B3868" s="60" t="s">
        <v>26</v>
      </c>
      <c r="C3868" s="60">
        <v>320330</v>
      </c>
      <c r="D3868" s="107" t="s">
        <v>215</v>
      </c>
      <c r="E3868" s="62">
        <v>32</v>
      </c>
      <c r="F3868" s="62">
        <v>21</v>
      </c>
      <c r="G3868" s="100">
        <v>11</v>
      </c>
    </row>
    <row r="3869" spans="1:7" ht="18" customHeight="1" x14ac:dyDescent="0.25">
      <c r="A3869" s="59">
        <f t="shared" si="60"/>
        <v>45323</v>
      </c>
      <c r="B3869" s="60" t="s">
        <v>26</v>
      </c>
      <c r="C3869" s="60">
        <v>320332</v>
      </c>
      <c r="D3869" s="107" t="s">
        <v>216</v>
      </c>
      <c r="E3869" s="62">
        <v>349</v>
      </c>
      <c r="F3869" s="62">
        <v>351</v>
      </c>
      <c r="G3869" s="100">
        <v>-2</v>
      </c>
    </row>
    <row r="3870" spans="1:7" ht="18" customHeight="1" x14ac:dyDescent="0.25">
      <c r="A3870" s="59">
        <f t="shared" si="60"/>
        <v>45323</v>
      </c>
      <c r="B3870" s="60" t="s">
        <v>26</v>
      </c>
      <c r="C3870" s="60">
        <v>320334</v>
      </c>
      <c r="D3870" s="107" t="s">
        <v>217</v>
      </c>
      <c r="E3870" s="62">
        <v>165</v>
      </c>
      <c r="F3870" s="62">
        <v>204</v>
      </c>
      <c r="G3870" s="100">
        <v>-39</v>
      </c>
    </row>
    <row r="3871" spans="1:7" ht="18" customHeight="1" x14ac:dyDescent="0.25">
      <c r="A3871" s="59">
        <f t="shared" si="60"/>
        <v>45323</v>
      </c>
      <c r="B3871" s="60" t="s">
        <v>26</v>
      </c>
      <c r="C3871" s="60">
        <v>320335</v>
      </c>
      <c r="D3871" s="107" t="s">
        <v>218</v>
      </c>
      <c r="E3871" s="62">
        <v>84</v>
      </c>
      <c r="F3871" s="62">
        <v>83</v>
      </c>
      <c r="G3871" s="100">
        <v>1</v>
      </c>
    </row>
    <row r="3872" spans="1:7" ht="18" customHeight="1" x14ac:dyDescent="0.25">
      <c r="A3872" s="59">
        <f t="shared" si="60"/>
        <v>45323</v>
      </c>
      <c r="B3872" s="60" t="s">
        <v>26</v>
      </c>
      <c r="C3872" s="60">
        <v>320340</v>
      </c>
      <c r="D3872" s="107" t="s">
        <v>219</v>
      </c>
      <c r="E3872" s="62">
        <v>55</v>
      </c>
      <c r="F3872" s="62">
        <v>74</v>
      </c>
      <c r="G3872" s="100">
        <v>-19</v>
      </c>
    </row>
    <row r="3873" spans="1:7" ht="18" customHeight="1" x14ac:dyDescent="0.25">
      <c r="A3873" s="59">
        <f t="shared" si="60"/>
        <v>45323</v>
      </c>
      <c r="B3873" s="60" t="s">
        <v>26</v>
      </c>
      <c r="C3873" s="60">
        <v>320350</v>
      </c>
      <c r="D3873" s="107" t="s">
        <v>220</v>
      </c>
      <c r="E3873" s="62">
        <v>123</v>
      </c>
      <c r="F3873" s="62">
        <v>116</v>
      </c>
      <c r="G3873" s="100">
        <v>7</v>
      </c>
    </row>
    <row r="3874" spans="1:7" ht="18" customHeight="1" x14ac:dyDescent="0.25">
      <c r="A3874" s="59">
        <f t="shared" si="60"/>
        <v>45323</v>
      </c>
      <c r="B3874" s="60" t="s">
        <v>26</v>
      </c>
      <c r="C3874" s="60">
        <v>320360</v>
      </c>
      <c r="D3874" s="107" t="s">
        <v>221</v>
      </c>
      <c r="E3874" s="62">
        <v>25</v>
      </c>
      <c r="F3874" s="62">
        <v>22</v>
      </c>
      <c r="G3874" s="100">
        <v>3</v>
      </c>
    </row>
    <row r="3875" spans="1:7" ht="18" customHeight="1" x14ac:dyDescent="0.25">
      <c r="A3875" s="59">
        <f t="shared" si="60"/>
        <v>45323</v>
      </c>
      <c r="B3875" s="60" t="s">
        <v>26</v>
      </c>
      <c r="C3875" s="60">
        <v>320370</v>
      </c>
      <c r="D3875" s="107" t="s">
        <v>222</v>
      </c>
      <c r="E3875" s="62">
        <v>62</v>
      </c>
      <c r="F3875" s="62">
        <v>63</v>
      </c>
      <c r="G3875" s="100">
        <v>-1</v>
      </c>
    </row>
    <row r="3876" spans="1:7" ht="18" customHeight="1" x14ac:dyDescent="0.25">
      <c r="A3876" s="59">
        <f t="shared" si="60"/>
        <v>45323</v>
      </c>
      <c r="B3876" s="60" t="s">
        <v>26</v>
      </c>
      <c r="C3876" s="60">
        <v>320380</v>
      </c>
      <c r="D3876" s="107" t="s">
        <v>223</v>
      </c>
      <c r="E3876" s="62">
        <v>54</v>
      </c>
      <c r="F3876" s="62">
        <v>47</v>
      </c>
      <c r="G3876" s="100">
        <v>7</v>
      </c>
    </row>
    <row r="3877" spans="1:7" ht="18" customHeight="1" x14ac:dyDescent="0.25">
      <c r="A3877" s="59">
        <f t="shared" si="60"/>
        <v>45323</v>
      </c>
      <c r="B3877" s="60" t="s">
        <v>26</v>
      </c>
      <c r="C3877" s="60">
        <v>320390</v>
      </c>
      <c r="D3877" s="107" t="s">
        <v>224</v>
      </c>
      <c r="E3877" s="62">
        <v>470</v>
      </c>
      <c r="F3877" s="62">
        <v>438</v>
      </c>
      <c r="G3877" s="100">
        <v>32</v>
      </c>
    </row>
    <row r="3878" spans="1:7" ht="18" customHeight="1" x14ac:dyDescent="0.25">
      <c r="A3878" s="59">
        <f t="shared" si="60"/>
        <v>45323</v>
      </c>
      <c r="B3878" s="60" t="s">
        <v>26</v>
      </c>
      <c r="C3878" s="60">
        <v>320400</v>
      </c>
      <c r="D3878" s="107" t="s">
        <v>225</v>
      </c>
      <c r="E3878" s="62">
        <v>59</v>
      </c>
      <c r="F3878" s="62">
        <v>44</v>
      </c>
      <c r="G3878" s="100">
        <v>15</v>
      </c>
    </row>
    <row r="3879" spans="1:7" ht="18" customHeight="1" x14ac:dyDescent="0.25">
      <c r="A3879" s="59">
        <f t="shared" si="60"/>
        <v>45323</v>
      </c>
      <c r="B3879" s="60" t="s">
        <v>26</v>
      </c>
      <c r="C3879" s="60">
        <v>320405</v>
      </c>
      <c r="D3879" s="107" t="s">
        <v>226</v>
      </c>
      <c r="E3879" s="62">
        <v>140</v>
      </c>
      <c r="F3879" s="62">
        <v>116</v>
      </c>
      <c r="G3879" s="100">
        <v>24</v>
      </c>
    </row>
    <row r="3880" spans="1:7" ht="18" customHeight="1" x14ac:dyDescent="0.25">
      <c r="A3880" s="59">
        <f t="shared" si="60"/>
        <v>45323</v>
      </c>
      <c r="B3880" s="60" t="s">
        <v>26</v>
      </c>
      <c r="C3880" s="60">
        <v>320410</v>
      </c>
      <c r="D3880" s="107" t="s">
        <v>227</v>
      </c>
      <c r="E3880" s="62">
        <v>173</v>
      </c>
      <c r="F3880" s="62">
        <v>187</v>
      </c>
      <c r="G3880" s="100">
        <v>-14</v>
      </c>
    </row>
    <row r="3881" spans="1:7" ht="18" customHeight="1" x14ac:dyDescent="0.25">
      <c r="A3881" s="59">
        <f t="shared" si="60"/>
        <v>45323</v>
      </c>
      <c r="B3881" s="60" t="s">
        <v>26</v>
      </c>
      <c r="C3881" s="60">
        <v>320420</v>
      </c>
      <c r="D3881" s="107" t="s">
        <v>228</v>
      </c>
      <c r="E3881" s="62">
        <v>117</v>
      </c>
      <c r="F3881" s="62">
        <v>151</v>
      </c>
      <c r="G3881" s="100">
        <v>-34</v>
      </c>
    </row>
    <row r="3882" spans="1:7" ht="18" customHeight="1" x14ac:dyDescent="0.25">
      <c r="A3882" s="59">
        <f t="shared" si="60"/>
        <v>45323</v>
      </c>
      <c r="B3882" s="60" t="s">
        <v>26</v>
      </c>
      <c r="C3882" s="60">
        <v>320425</v>
      </c>
      <c r="D3882" s="107" t="s">
        <v>229</v>
      </c>
      <c r="E3882" s="62">
        <v>9</v>
      </c>
      <c r="F3882" s="62">
        <v>10</v>
      </c>
      <c r="G3882" s="100">
        <v>-1</v>
      </c>
    </row>
    <row r="3883" spans="1:7" ht="18" customHeight="1" x14ac:dyDescent="0.25">
      <c r="A3883" s="59">
        <f t="shared" si="60"/>
        <v>45323</v>
      </c>
      <c r="B3883" s="60" t="s">
        <v>26</v>
      </c>
      <c r="C3883" s="60">
        <v>320430</v>
      </c>
      <c r="D3883" s="107" t="s">
        <v>230</v>
      </c>
      <c r="E3883" s="62">
        <v>46</v>
      </c>
      <c r="F3883" s="62">
        <v>44</v>
      </c>
      <c r="G3883" s="100">
        <v>2</v>
      </c>
    </row>
    <row r="3884" spans="1:7" ht="18" customHeight="1" x14ac:dyDescent="0.25">
      <c r="A3884" s="59">
        <f t="shared" si="60"/>
        <v>45323</v>
      </c>
      <c r="B3884" s="60" t="s">
        <v>26</v>
      </c>
      <c r="C3884" s="60">
        <v>320435</v>
      </c>
      <c r="D3884" s="107" t="s">
        <v>231</v>
      </c>
      <c r="E3884" s="62">
        <v>154</v>
      </c>
      <c r="F3884" s="62">
        <v>103</v>
      </c>
      <c r="G3884" s="100">
        <v>51</v>
      </c>
    </row>
    <row r="3885" spans="1:7" ht="18" customHeight="1" x14ac:dyDescent="0.25">
      <c r="A3885" s="59">
        <f t="shared" si="60"/>
        <v>45323</v>
      </c>
      <c r="B3885" s="60" t="s">
        <v>26</v>
      </c>
      <c r="C3885" s="60">
        <v>320440</v>
      </c>
      <c r="D3885" s="107" t="s">
        <v>232</v>
      </c>
      <c r="E3885" s="62">
        <v>55</v>
      </c>
      <c r="F3885" s="62">
        <v>47</v>
      </c>
      <c r="G3885" s="100">
        <v>8</v>
      </c>
    </row>
    <row r="3886" spans="1:7" ht="18" customHeight="1" x14ac:dyDescent="0.25">
      <c r="A3886" s="59">
        <f t="shared" si="60"/>
        <v>45323</v>
      </c>
      <c r="B3886" s="60" t="s">
        <v>26</v>
      </c>
      <c r="C3886" s="60">
        <v>320450</v>
      </c>
      <c r="D3886" s="107" t="s">
        <v>233</v>
      </c>
      <c r="E3886" s="62">
        <v>42</v>
      </c>
      <c r="F3886" s="62">
        <v>35</v>
      </c>
      <c r="G3886" s="100">
        <v>7</v>
      </c>
    </row>
    <row r="3887" spans="1:7" ht="18" customHeight="1" x14ac:dyDescent="0.25">
      <c r="A3887" s="59">
        <f t="shared" si="60"/>
        <v>45323</v>
      </c>
      <c r="B3887" s="60" t="s">
        <v>26</v>
      </c>
      <c r="C3887" s="60">
        <v>320455</v>
      </c>
      <c r="D3887" s="107" t="s">
        <v>234</v>
      </c>
      <c r="E3887" s="62">
        <v>505</v>
      </c>
      <c r="F3887" s="62">
        <v>391</v>
      </c>
      <c r="G3887" s="100">
        <v>114</v>
      </c>
    </row>
    <row r="3888" spans="1:7" ht="18" customHeight="1" x14ac:dyDescent="0.25">
      <c r="A3888" s="59">
        <f t="shared" si="60"/>
        <v>45323</v>
      </c>
      <c r="B3888" s="60" t="s">
        <v>26</v>
      </c>
      <c r="C3888" s="60">
        <v>320460</v>
      </c>
      <c r="D3888" s="107" t="s">
        <v>235</v>
      </c>
      <c r="E3888" s="62">
        <v>238</v>
      </c>
      <c r="F3888" s="62">
        <v>170</v>
      </c>
      <c r="G3888" s="100">
        <v>68</v>
      </c>
    </row>
    <row r="3889" spans="1:7" ht="18" customHeight="1" x14ac:dyDescent="0.25">
      <c r="A3889" s="59">
        <f t="shared" si="60"/>
        <v>45323</v>
      </c>
      <c r="B3889" s="60" t="s">
        <v>26</v>
      </c>
      <c r="C3889" s="60">
        <v>320465</v>
      </c>
      <c r="D3889" s="107" t="s">
        <v>236</v>
      </c>
      <c r="E3889" s="62">
        <v>57</v>
      </c>
      <c r="F3889" s="62">
        <v>29</v>
      </c>
      <c r="G3889" s="100">
        <v>28</v>
      </c>
    </row>
    <row r="3890" spans="1:7" ht="18" customHeight="1" x14ac:dyDescent="0.25">
      <c r="A3890" s="59">
        <f t="shared" si="60"/>
        <v>45323</v>
      </c>
      <c r="B3890" s="60" t="s">
        <v>26</v>
      </c>
      <c r="C3890" s="60">
        <v>320470</v>
      </c>
      <c r="D3890" s="107" t="s">
        <v>237</v>
      </c>
      <c r="E3890" s="62">
        <v>363</v>
      </c>
      <c r="F3890" s="62">
        <v>289</v>
      </c>
      <c r="G3890" s="100">
        <v>74</v>
      </c>
    </row>
    <row r="3891" spans="1:7" ht="18" customHeight="1" x14ac:dyDescent="0.25">
      <c r="A3891" s="59">
        <f t="shared" si="60"/>
        <v>45323</v>
      </c>
      <c r="B3891" s="60" t="s">
        <v>26</v>
      </c>
      <c r="C3891" s="60">
        <v>320480</v>
      </c>
      <c r="D3891" s="107" t="s">
        <v>238</v>
      </c>
      <c r="E3891" s="62">
        <v>27</v>
      </c>
      <c r="F3891" s="62">
        <v>26</v>
      </c>
      <c r="G3891" s="100">
        <v>1</v>
      </c>
    </row>
    <row r="3892" spans="1:7" ht="18" customHeight="1" x14ac:dyDescent="0.25">
      <c r="A3892" s="59">
        <f t="shared" si="60"/>
        <v>45323</v>
      </c>
      <c r="B3892" s="60" t="s">
        <v>26</v>
      </c>
      <c r="C3892" s="60">
        <v>320490</v>
      </c>
      <c r="D3892" s="107" t="s">
        <v>239</v>
      </c>
      <c r="E3892" s="62">
        <v>1345</v>
      </c>
      <c r="F3892" s="62">
        <v>1120</v>
      </c>
      <c r="G3892" s="100">
        <v>225</v>
      </c>
    </row>
    <row r="3893" spans="1:7" ht="18" customHeight="1" x14ac:dyDescent="0.25">
      <c r="A3893" s="59">
        <f t="shared" si="60"/>
        <v>45323</v>
      </c>
      <c r="B3893" s="60" t="s">
        <v>26</v>
      </c>
      <c r="C3893" s="60">
        <v>320495</v>
      </c>
      <c r="D3893" s="107" t="s">
        <v>240</v>
      </c>
      <c r="E3893" s="62">
        <v>57</v>
      </c>
      <c r="F3893" s="62">
        <v>53</v>
      </c>
      <c r="G3893" s="100">
        <v>4</v>
      </c>
    </row>
    <row r="3894" spans="1:7" ht="18" customHeight="1" x14ac:dyDescent="0.25">
      <c r="A3894" s="59">
        <f t="shared" si="60"/>
        <v>45323</v>
      </c>
      <c r="B3894" s="60" t="s">
        <v>26</v>
      </c>
      <c r="C3894" s="60">
        <v>320500</v>
      </c>
      <c r="D3894" s="107" t="s">
        <v>241</v>
      </c>
      <c r="E3894" s="62">
        <v>8312</v>
      </c>
      <c r="F3894" s="62">
        <v>7598</v>
      </c>
      <c r="G3894" s="100">
        <v>714</v>
      </c>
    </row>
    <row r="3895" spans="1:7" ht="18" customHeight="1" x14ac:dyDescent="0.25">
      <c r="A3895" s="59">
        <f t="shared" si="60"/>
        <v>45323</v>
      </c>
      <c r="B3895" s="60" t="s">
        <v>26</v>
      </c>
      <c r="C3895" s="60">
        <v>320501</v>
      </c>
      <c r="D3895" s="107" t="s">
        <v>242</v>
      </c>
      <c r="E3895" s="62">
        <v>263</v>
      </c>
      <c r="F3895" s="62">
        <v>238</v>
      </c>
      <c r="G3895" s="100">
        <v>25</v>
      </c>
    </row>
    <row r="3896" spans="1:7" ht="18" customHeight="1" x14ac:dyDescent="0.25">
      <c r="A3896" s="59">
        <f t="shared" si="60"/>
        <v>45323</v>
      </c>
      <c r="B3896" s="60" t="s">
        <v>26</v>
      </c>
      <c r="C3896" s="60">
        <v>320503</v>
      </c>
      <c r="D3896" s="107" t="s">
        <v>243</v>
      </c>
      <c r="E3896" s="62">
        <v>120</v>
      </c>
      <c r="F3896" s="62">
        <v>114</v>
      </c>
      <c r="G3896" s="100">
        <v>6</v>
      </c>
    </row>
    <row r="3897" spans="1:7" ht="18" customHeight="1" x14ac:dyDescent="0.25">
      <c r="A3897" s="59">
        <f t="shared" si="60"/>
        <v>45323</v>
      </c>
      <c r="B3897" s="60" t="s">
        <v>26</v>
      </c>
      <c r="C3897" s="60">
        <v>320506</v>
      </c>
      <c r="D3897" s="107" t="s">
        <v>244</v>
      </c>
      <c r="E3897" s="62">
        <v>278</v>
      </c>
      <c r="F3897" s="62">
        <v>214</v>
      </c>
      <c r="G3897" s="100">
        <v>64</v>
      </c>
    </row>
    <row r="3898" spans="1:7" ht="18" customHeight="1" x14ac:dyDescent="0.25">
      <c r="A3898" s="59">
        <f t="shared" si="60"/>
        <v>45323</v>
      </c>
      <c r="B3898" s="60" t="s">
        <v>26</v>
      </c>
      <c r="C3898" s="60">
        <v>320510</v>
      </c>
      <c r="D3898" s="107" t="s">
        <v>245</v>
      </c>
      <c r="E3898" s="62">
        <v>842</v>
      </c>
      <c r="F3898" s="62">
        <v>789</v>
      </c>
      <c r="G3898" s="100">
        <v>53</v>
      </c>
    </row>
    <row r="3899" spans="1:7" ht="18" customHeight="1" x14ac:dyDescent="0.25">
      <c r="A3899" s="59">
        <f t="shared" si="60"/>
        <v>45323</v>
      </c>
      <c r="B3899" s="60" t="s">
        <v>26</v>
      </c>
      <c r="C3899" s="60">
        <v>320515</v>
      </c>
      <c r="D3899" s="107" t="s">
        <v>246</v>
      </c>
      <c r="E3899" s="62">
        <v>19</v>
      </c>
      <c r="F3899" s="62">
        <v>18</v>
      </c>
      <c r="G3899" s="100">
        <v>1</v>
      </c>
    </row>
    <row r="3900" spans="1:7" ht="18" customHeight="1" x14ac:dyDescent="0.25">
      <c r="A3900" s="59">
        <f t="shared" si="60"/>
        <v>45323</v>
      </c>
      <c r="B3900" s="60" t="s">
        <v>26</v>
      </c>
      <c r="C3900" s="60">
        <v>320517</v>
      </c>
      <c r="D3900" s="107" t="s">
        <v>247</v>
      </c>
      <c r="E3900" s="62">
        <v>220</v>
      </c>
      <c r="F3900" s="62">
        <v>72</v>
      </c>
      <c r="G3900" s="100">
        <v>148</v>
      </c>
    </row>
    <row r="3901" spans="1:7" ht="18" customHeight="1" x14ac:dyDescent="0.25">
      <c r="A3901" s="59">
        <f t="shared" si="60"/>
        <v>45323</v>
      </c>
      <c r="B3901" s="60" t="s">
        <v>26</v>
      </c>
      <c r="C3901" s="60">
        <v>320520</v>
      </c>
      <c r="D3901" s="107" t="s">
        <v>248</v>
      </c>
      <c r="E3901" s="62">
        <v>6526</v>
      </c>
      <c r="F3901" s="62">
        <v>5409</v>
      </c>
      <c r="G3901" s="100">
        <v>1117</v>
      </c>
    </row>
    <row r="3902" spans="1:7" ht="18" customHeight="1" x14ac:dyDescent="0.25">
      <c r="A3902" s="59">
        <f t="shared" si="60"/>
        <v>45323</v>
      </c>
      <c r="B3902" s="60" t="s">
        <v>26</v>
      </c>
      <c r="C3902" s="60">
        <v>320530</v>
      </c>
      <c r="D3902" s="107" t="s">
        <v>249</v>
      </c>
      <c r="E3902" s="62">
        <v>7308</v>
      </c>
      <c r="F3902" s="62">
        <v>6663</v>
      </c>
      <c r="G3902" s="100">
        <v>645</v>
      </c>
    </row>
    <row r="3903" spans="1:7" ht="18" customHeight="1" x14ac:dyDescent="0.25">
      <c r="A3903" s="59">
        <f t="shared" si="60"/>
        <v>45352</v>
      </c>
      <c r="B3903" s="60" t="s">
        <v>26</v>
      </c>
      <c r="C3903" s="60">
        <v>320010</v>
      </c>
      <c r="D3903" s="107" t="s">
        <v>172</v>
      </c>
      <c r="E3903" s="62">
        <v>85</v>
      </c>
      <c r="F3903" s="62">
        <v>102</v>
      </c>
      <c r="G3903" s="100">
        <v>-17</v>
      </c>
    </row>
    <row r="3904" spans="1:7" ht="18" customHeight="1" x14ac:dyDescent="0.25">
      <c r="A3904" s="59">
        <f t="shared" si="60"/>
        <v>45352</v>
      </c>
      <c r="B3904" s="60" t="s">
        <v>26</v>
      </c>
      <c r="C3904" s="60">
        <v>320013</v>
      </c>
      <c r="D3904" s="107" t="s">
        <v>173</v>
      </c>
      <c r="E3904" s="62">
        <v>28</v>
      </c>
      <c r="F3904" s="62">
        <v>31</v>
      </c>
      <c r="G3904" s="100">
        <v>-3</v>
      </c>
    </row>
    <row r="3905" spans="1:7" ht="18" customHeight="1" x14ac:dyDescent="0.25">
      <c r="A3905" s="59">
        <f t="shared" si="60"/>
        <v>45352</v>
      </c>
      <c r="B3905" s="60" t="s">
        <v>26</v>
      </c>
      <c r="C3905" s="60">
        <v>320016</v>
      </c>
      <c r="D3905" s="107" t="s">
        <v>174</v>
      </c>
      <c r="E3905" s="62">
        <v>30</v>
      </c>
      <c r="F3905" s="62">
        <v>25</v>
      </c>
      <c r="G3905" s="100">
        <v>5</v>
      </c>
    </row>
    <row r="3906" spans="1:7" ht="18" customHeight="1" x14ac:dyDescent="0.25">
      <c r="A3906" s="59">
        <f t="shared" si="60"/>
        <v>45352</v>
      </c>
      <c r="B3906" s="60" t="s">
        <v>26</v>
      </c>
      <c r="C3906" s="60">
        <v>320020</v>
      </c>
      <c r="D3906" s="107" t="s">
        <v>175</v>
      </c>
      <c r="E3906" s="62">
        <v>111</v>
      </c>
      <c r="F3906" s="62">
        <v>133</v>
      </c>
      <c r="G3906" s="100">
        <v>-22</v>
      </c>
    </row>
    <row r="3907" spans="1:7" ht="18" customHeight="1" x14ac:dyDescent="0.25">
      <c r="A3907" s="59">
        <f t="shared" ref="A3907:A3970" si="61">IF(B3907&lt;&gt;"",DATE(2020,INT((ROW(A3905)-1)/78)+1,1),"")</f>
        <v>45352</v>
      </c>
      <c r="B3907" s="60" t="s">
        <v>26</v>
      </c>
      <c r="C3907" s="60">
        <v>320030</v>
      </c>
      <c r="D3907" s="107" t="s">
        <v>176</v>
      </c>
      <c r="E3907" s="62">
        <v>141</v>
      </c>
      <c r="F3907" s="62">
        <v>134</v>
      </c>
      <c r="G3907" s="100">
        <v>7</v>
      </c>
    </row>
    <row r="3908" spans="1:7" ht="18" customHeight="1" x14ac:dyDescent="0.25">
      <c r="A3908" s="59">
        <f t="shared" si="61"/>
        <v>45352</v>
      </c>
      <c r="B3908" s="60" t="s">
        <v>26</v>
      </c>
      <c r="C3908" s="60">
        <v>320035</v>
      </c>
      <c r="D3908" s="107" t="s">
        <v>177</v>
      </c>
      <c r="E3908" s="62">
        <v>26</v>
      </c>
      <c r="F3908" s="62">
        <v>16</v>
      </c>
      <c r="G3908" s="100">
        <v>10</v>
      </c>
    </row>
    <row r="3909" spans="1:7" ht="18" customHeight="1" x14ac:dyDescent="0.25">
      <c r="A3909" s="59">
        <f t="shared" si="61"/>
        <v>45352</v>
      </c>
      <c r="B3909" s="60" t="s">
        <v>26</v>
      </c>
      <c r="C3909" s="60">
        <v>320040</v>
      </c>
      <c r="D3909" s="107" t="s">
        <v>178</v>
      </c>
      <c r="E3909" s="62">
        <v>311</v>
      </c>
      <c r="F3909" s="62">
        <v>240</v>
      </c>
      <c r="G3909" s="100">
        <v>71</v>
      </c>
    </row>
    <row r="3910" spans="1:7" ht="18" customHeight="1" x14ac:dyDescent="0.25">
      <c r="A3910" s="59">
        <f t="shared" si="61"/>
        <v>45352</v>
      </c>
      <c r="B3910" s="60" t="s">
        <v>26</v>
      </c>
      <c r="C3910" s="60">
        <v>320050</v>
      </c>
      <c r="D3910" s="107" t="s">
        <v>179</v>
      </c>
      <c r="E3910" s="62">
        <v>13</v>
      </c>
      <c r="F3910" s="62">
        <v>11</v>
      </c>
      <c r="G3910" s="100">
        <v>2</v>
      </c>
    </row>
    <row r="3911" spans="1:7" ht="18" customHeight="1" x14ac:dyDescent="0.25">
      <c r="A3911" s="59">
        <f t="shared" si="61"/>
        <v>45352</v>
      </c>
      <c r="B3911" s="60" t="s">
        <v>26</v>
      </c>
      <c r="C3911" s="60">
        <v>320060</v>
      </c>
      <c r="D3911" s="107" t="s">
        <v>180</v>
      </c>
      <c r="E3911" s="62">
        <v>2606</v>
      </c>
      <c r="F3911" s="62">
        <v>1997</v>
      </c>
      <c r="G3911" s="100">
        <v>609</v>
      </c>
    </row>
    <row r="3912" spans="1:7" ht="18" customHeight="1" x14ac:dyDescent="0.25">
      <c r="A3912" s="59">
        <f t="shared" si="61"/>
        <v>45352</v>
      </c>
      <c r="B3912" s="60" t="s">
        <v>26</v>
      </c>
      <c r="C3912" s="60">
        <v>320070</v>
      </c>
      <c r="D3912" s="107" t="s">
        <v>181</v>
      </c>
      <c r="E3912" s="62">
        <v>116</v>
      </c>
      <c r="F3912" s="62">
        <v>83</v>
      </c>
      <c r="G3912" s="100">
        <v>33</v>
      </c>
    </row>
    <row r="3913" spans="1:7" ht="18" customHeight="1" x14ac:dyDescent="0.25">
      <c r="A3913" s="59">
        <f t="shared" si="61"/>
        <v>45352</v>
      </c>
      <c r="B3913" s="60" t="s">
        <v>26</v>
      </c>
      <c r="C3913" s="60">
        <v>320080</v>
      </c>
      <c r="D3913" s="107" t="s">
        <v>182</v>
      </c>
      <c r="E3913" s="62">
        <v>239</v>
      </c>
      <c r="F3913" s="62">
        <v>145</v>
      </c>
      <c r="G3913" s="100">
        <v>94</v>
      </c>
    </row>
    <row r="3914" spans="1:7" ht="18" customHeight="1" x14ac:dyDescent="0.25">
      <c r="A3914" s="59">
        <f t="shared" si="61"/>
        <v>45352</v>
      </c>
      <c r="B3914" s="60" t="s">
        <v>26</v>
      </c>
      <c r="C3914" s="60">
        <v>320090</v>
      </c>
      <c r="D3914" s="107" t="s">
        <v>183</v>
      </c>
      <c r="E3914" s="62">
        <v>520</v>
      </c>
      <c r="F3914" s="62">
        <v>316</v>
      </c>
      <c r="G3914" s="100">
        <v>204</v>
      </c>
    </row>
    <row r="3915" spans="1:7" ht="18" customHeight="1" x14ac:dyDescent="0.25">
      <c r="A3915" s="59">
        <f t="shared" si="61"/>
        <v>45352</v>
      </c>
      <c r="B3915" s="60" t="s">
        <v>26</v>
      </c>
      <c r="C3915" s="60">
        <v>320100</v>
      </c>
      <c r="D3915" s="107" t="s">
        <v>184</v>
      </c>
      <c r="E3915" s="62">
        <v>102</v>
      </c>
      <c r="F3915" s="62">
        <v>103</v>
      </c>
      <c r="G3915" s="100">
        <v>-1</v>
      </c>
    </row>
    <row r="3916" spans="1:7" ht="18" customHeight="1" x14ac:dyDescent="0.25">
      <c r="A3916" s="59">
        <f t="shared" si="61"/>
        <v>45352</v>
      </c>
      <c r="B3916" s="60" t="s">
        <v>26</v>
      </c>
      <c r="C3916" s="60">
        <v>320110</v>
      </c>
      <c r="D3916" s="107" t="s">
        <v>185</v>
      </c>
      <c r="E3916" s="62">
        <v>59</v>
      </c>
      <c r="F3916" s="62">
        <v>49</v>
      </c>
      <c r="G3916" s="100">
        <v>10</v>
      </c>
    </row>
    <row r="3917" spans="1:7" ht="18" customHeight="1" x14ac:dyDescent="0.25">
      <c r="A3917" s="59">
        <f t="shared" si="61"/>
        <v>45352</v>
      </c>
      <c r="B3917" s="60" t="s">
        <v>26</v>
      </c>
      <c r="C3917" s="60">
        <v>320115</v>
      </c>
      <c r="D3917" s="107" t="s">
        <v>186</v>
      </c>
      <c r="E3917" s="62">
        <v>42</v>
      </c>
      <c r="F3917" s="62">
        <v>29</v>
      </c>
      <c r="G3917" s="100">
        <v>13</v>
      </c>
    </row>
    <row r="3918" spans="1:7" ht="18" customHeight="1" x14ac:dyDescent="0.25">
      <c r="A3918" s="59">
        <f t="shared" si="61"/>
        <v>45352</v>
      </c>
      <c r="B3918" s="60" t="s">
        <v>26</v>
      </c>
      <c r="C3918" s="60">
        <v>320120</v>
      </c>
      <c r="D3918" s="107" t="s">
        <v>187</v>
      </c>
      <c r="E3918" s="62">
        <v>2143</v>
      </c>
      <c r="F3918" s="62">
        <v>1830</v>
      </c>
      <c r="G3918" s="100">
        <v>313</v>
      </c>
    </row>
    <row r="3919" spans="1:7" ht="18" customHeight="1" x14ac:dyDescent="0.25">
      <c r="A3919" s="59">
        <f t="shared" si="61"/>
        <v>45352</v>
      </c>
      <c r="B3919" s="60" t="s">
        <v>26</v>
      </c>
      <c r="C3919" s="60">
        <v>320130</v>
      </c>
      <c r="D3919" s="107" t="s">
        <v>188</v>
      </c>
      <c r="E3919" s="62">
        <v>3218</v>
      </c>
      <c r="F3919" s="62">
        <v>2932</v>
      </c>
      <c r="G3919" s="100">
        <v>286</v>
      </c>
    </row>
    <row r="3920" spans="1:7" ht="18" customHeight="1" x14ac:dyDescent="0.25">
      <c r="A3920" s="59">
        <f t="shared" si="61"/>
        <v>45352</v>
      </c>
      <c r="B3920" s="60" t="s">
        <v>26</v>
      </c>
      <c r="C3920" s="60">
        <v>320140</v>
      </c>
      <c r="D3920" s="107" t="s">
        <v>189</v>
      </c>
      <c r="E3920" s="62">
        <v>390</v>
      </c>
      <c r="F3920" s="62">
        <v>323</v>
      </c>
      <c r="G3920" s="100">
        <v>67</v>
      </c>
    </row>
    <row r="3921" spans="1:7" ht="18" customHeight="1" x14ac:dyDescent="0.25">
      <c r="A3921" s="59">
        <f t="shared" si="61"/>
        <v>45352</v>
      </c>
      <c r="B3921" s="60" t="s">
        <v>26</v>
      </c>
      <c r="C3921" s="60">
        <v>320150</v>
      </c>
      <c r="D3921" s="107" t="s">
        <v>190</v>
      </c>
      <c r="E3921" s="62">
        <v>1791</v>
      </c>
      <c r="F3921" s="62">
        <v>1489</v>
      </c>
      <c r="G3921" s="100">
        <v>302</v>
      </c>
    </row>
    <row r="3922" spans="1:7" ht="18" customHeight="1" x14ac:dyDescent="0.25">
      <c r="A3922" s="59">
        <f t="shared" si="61"/>
        <v>45352</v>
      </c>
      <c r="B3922" s="60" t="s">
        <v>26</v>
      </c>
      <c r="C3922" s="60">
        <v>320160</v>
      </c>
      <c r="D3922" s="107" t="s">
        <v>191</v>
      </c>
      <c r="E3922" s="62">
        <v>124</v>
      </c>
      <c r="F3922" s="62">
        <v>136</v>
      </c>
      <c r="G3922" s="100">
        <v>-12</v>
      </c>
    </row>
    <row r="3923" spans="1:7" ht="18" customHeight="1" x14ac:dyDescent="0.25">
      <c r="A3923" s="59">
        <f t="shared" si="61"/>
        <v>45352</v>
      </c>
      <c r="B3923" s="60" t="s">
        <v>26</v>
      </c>
      <c r="C3923" s="60">
        <v>320170</v>
      </c>
      <c r="D3923" s="107" t="s">
        <v>192</v>
      </c>
      <c r="E3923" s="62">
        <v>50</v>
      </c>
      <c r="F3923" s="62">
        <v>55</v>
      </c>
      <c r="G3923" s="100">
        <v>-5</v>
      </c>
    </row>
    <row r="3924" spans="1:7" ht="18" customHeight="1" x14ac:dyDescent="0.25">
      <c r="A3924" s="59">
        <f t="shared" si="61"/>
        <v>45352</v>
      </c>
      <c r="B3924" s="60" t="s">
        <v>26</v>
      </c>
      <c r="C3924" s="60">
        <v>320180</v>
      </c>
      <c r="D3924" s="107" t="s">
        <v>193</v>
      </c>
      <c r="E3924" s="62">
        <v>19</v>
      </c>
      <c r="F3924" s="62">
        <v>16</v>
      </c>
      <c r="G3924" s="100">
        <v>3</v>
      </c>
    </row>
    <row r="3925" spans="1:7" ht="18" customHeight="1" x14ac:dyDescent="0.25">
      <c r="A3925" s="59">
        <f t="shared" si="61"/>
        <v>45352</v>
      </c>
      <c r="B3925" s="60" t="s">
        <v>26</v>
      </c>
      <c r="C3925" s="60">
        <v>320190</v>
      </c>
      <c r="D3925" s="107" t="s">
        <v>194</v>
      </c>
      <c r="E3925" s="62">
        <v>328</v>
      </c>
      <c r="F3925" s="62">
        <v>301</v>
      </c>
      <c r="G3925" s="100">
        <v>27</v>
      </c>
    </row>
    <row r="3926" spans="1:7" ht="18" customHeight="1" x14ac:dyDescent="0.25">
      <c r="A3926" s="59">
        <f t="shared" si="61"/>
        <v>45352</v>
      </c>
      <c r="B3926" s="60" t="s">
        <v>26</v>
      </c>
      <c r="C3926" s="60">
        <v>320200</v>
      </c>
      <c r="D3926" s="107" t="s">
        <v>195</v>
      </c>
      <c r="E3926" s="62">
        <v>27</v>
      </c>
      <c r="F3926" s="62">
        <v>20</v>
      </c>
      <c r="G3926" s="100">
        <v>7</v>
      </c>
    </row>
    <row r="3927" spans="1:7" ht="18" customHeight="1" x14ac:dyDescent="0.25">
      <c r="A3927" s="59">
        <f t="shared" si="61"/>
        <v>45352</v>
      </c>
      <c r="B3927" s="60" t="s">
        <v>26</v>
      </c>
      <c r="C3927" s="60">
        <v>320210</v>
      </c>
      <c r="D3927" s="107" t="s">
        <v>196</v>
      </c>
      <c r="E3927" s="62">
        <v>72</v>
      </c>
      <c r="F3927" s="62">
        <v>63</v>
      </c>
      <c r="G3927" s="100">
        <v>9</v>
      </c>
    </row>
    <row r="3928" spans="1:7" ht="18" customHeight="1" x14ac:dyDescent="0.25">
      <c r="A3928" s="59">
        <f t="shared" si="61"/>
        <v>45352</v>
      </c>
      <c r="B3928" s="60" t="s">
        <v>26</v>
      </c>
      <c r="C3928" s="60">
        <v>320220</v>
      </c>
      <c r="D3928" s="107" t="s">
        <v>197</v>
      </c>
      <c r="E3928" s="62">
        <v>137</v>
      </c>
      <c r="F3928" s="62">
        <v>133</v>
      </c>
      <c r="G3928" s="100">
        <v>4</v>
      </c>
    </row>
    <row r="3929" spans="1:7" ht="18" customHeight="1" x14ac:dyDescent="0.25">
      <c r="A3929" s="59">
        <f t="shared" si="61"/>
        <v>45352</v>
      </c>
      <c r="B3929" s="60" t="s">
        <v>26</v>
      </c>
      <c r="C3929" s="60">
        <v>320225</v>
      </c>
      <c r="D3929" s="107" t="s">
        <v>198</v>
      </c>
      <c r="E3929" s="62">
        <v>43</v>
      </c>
      <c r="F3929" s="62">
        <v>34</v>
      </c>
      <c r="G3929" s="100">
        <v>9</v>
      </c>
    </row>
    <row r="3930" spans="1:7" ht="18" customHeight="1" x14ac:dyDescent="0.25">
      <c r="A3930" s="59">
        <f t="shared" si="61"/>
        <v>45352</v>
      </c>
      <c r="B3930" s="60" t="s">
        <v>26</v>
      </c>
      <c r="C3930" s="60">
        <v>320230</v>
      </c>
      <c r="D3930" s="107" t="s">
        <v>199</v>
      </c>
      <c r="E3930" s="62">
        <v>148</v>
      </c>
      <c r="F3930" s="62">
        <v>123</v>
      </c>
      <c r="G3930" s="100">
        <v>25</v>
      </c>
    </row>
    <row r="3931" spans="1:7" ht="18" customHeight="1" x14ac:dyDescent="0.25">
      <c r="A3931" s="59">
        <f t="shared" si="61"/>
        <v>45352</v>
      </c>
      <c r="B3931" s="60" t="s">
        <v>26</v>
      </c>
      <c r="C3931" s="60">
        <v>320240</v>
      </c>
      <c r="D3931" s="107" t="s">
        <v>200</v>
      </c>
      <c r="E3931" s="62">
        <v>1134</v>
      </c>
      <c r="F3931" s="62">
        <v>1211</v>
      </c>
      <c r="G3931" s="100">
        <v>-77</v>
      </c>
    </row>
    <row r="3932" spans="1:7" ht="18" customHeight="1" x14ac:dyDescent="0.25">
      <c r="A3932" s="59">
        <f t="shared" si="61"/>
        <v>45352</v>
      </c>
      <c r="B3932" s="60" t="s">
        <v>26</v>
      </c>
      <c r="C3932" s="60">
        <v>320245</v>
      </c>
      <c r="D3932" s="107" t="s">
        <v>201</v>
      </c>
      <c r="E3932" s="62">
        <v>103</v>
      </c>
      <c r="F3932" s="62">
        <v>97</v>
      </c>
      <c r="G3932" s="100">
        <v>6</v>
      </c>
    </row>
    <row r="3933" spans="1:7" ht="18" customHeight="1" x14ac:dyDescent="0.25">
      <c r="A3933" s="59">
        <f t="shared" si="61"/>
        <v>45352</v>
      </c>
      <c r="B3933" s="60" t="s">
        <v>26</v>
      </c>
      <c r="C3933" s="60">
        <v>320250</v>
      </c>
      <c r="D3933" s="107" t="s">
        <v>202</v>
      </c>
      <c r="E3933" s="62">
        <v>179</v>
      </c>
      <c r="F3933" s="62">
        <v>163</v>
      </c>
      <c r="G3933" s="100">
        <v>16</v>
      </c>
    </row>
    <row r="3934" spans="1:7" ht="18" customHeight="1" x14ac:dyDescent="0.25">
      <c r="A3934" s="59">
        <f t="shared" si="61"/>
        <v>45352</v>
      </c>
      <c r="B3934" s="60" t="s">
        <v>26</v>
      </c>
      <c r="C3934" s="60">
        <v>320255</v>
      </c>
      <c r="D3934" s="107" t="s">
        <v>203</v>
      </c>
      <c r="E3934" s="62">
        <v>13</v>
      </c>
      <c r="F3934" s="62">
        <v>20</v>
      </c>
      <c r="G3934" s="100">
        <v>-7</v>
      </c>
    </row>
    <row r="3935" spans="1:7" ht="18" customHeight="1" x14ac:dyDescent="0.25">
      <c r="A3935" s="59">
        <f t="shared" si="61"/>
        <v>45352</v>
      </c>
      <c r="B3935" s="60" t="s">
        <v>26</v>
      </c>
      <c r="C3935" s="60">
        <v>320260</v>
      </c>
      <c r="D3935" s="107" t="s">
        <v>204</v>
      </c>
      <c r="E3935" s="62">
        <v>138</v>
      </c>
      <c r="F3935" s="62">
        <v>133</v>
      </c>
      <c r="G3935" s="100">
        <v>5</v>
      </c>
    </row>
    <row r="3936" spans="1:7" ht="18" customHeight="1" x14ac:dyDescent="0.25">
      <c r="A3936" s="59">
        <f t="shared" si="61"/>
        <v>45352</v>
      </c>
      <c r="B3936" s="60" t="s">
        <v>26</v>
      </c>
      <c r="C3936" s="60">
        <v>320265</v>
      </c>
      <c r="D3936" s="107" t="s">
        <v>205</v>
      </c>
      <c r="E3936" s="62">
        <v>24</v>
      </c>
      <c r="F3936" s="62">
        <v>35</v>
      </c>
      <c r="G3936" s="100">
        <v>-11</v>
      </c>
    </row>
    <row r="3937" spans="1:7" ht="18" customHeight="1" x14ac:dyDescent="0.25">
      <c r="A3937" s="59">
        <f t="shared" si="61"/>
        <v>45352</v>
      </c>
      <c r="B3937" s="60" t="s">
        <v>26</v>
      </c>
      <c r="C3937" s="60">
        <v>320270</v>
      </c>
      <c r="D3937" s="107" t="s">
        <v>206</v>
      </c>
      <c r="E3937" s="62">
        <v>90</v>
      </c>
      <c r="F3937" s="62">
        <v>47</v>
      </c>
      <c r="G3937" s="100">
        <v>43</v>
      </c>
    </row>
    <row r="3938" spans="1:7" ht="18" customHeight="1" x14ac:dyDescent="0.25">
      <c r="A3938" s="59">
        <f t="shared" si="61"/>
        <v>45352</v>
      </c>
      <c r="B3938" s="60" t="s">
        <v>26</v>
      </c>
      <c r="C3938" s="60">
        <v>320280</v>
      </c>
      <c r="D3938" s="107" t="s">
        <v>207</v>
      </c>
      <c r="E3938" s="62">
        <v>331</v>
      </c>
      <c r="F3938" s="62">
        <v>323</v>
      </c>
      <c r="G3938" s="100">
        <v>8</v>
      </c>
    </row>
    <row r="3939" spans="1:7" ht="18" customHeight="1" x14ac:dyDescent="0.25">
      <c r="A3939" s="59">
        <f t="shared" si="61"/>
        <v>45352</v>
      </c>
      <c r="B3939" s="60" t="s">
        <v>26</v>
      </c>
      <c r="C3939" s="60">
        <v>320290</v>
      </c>
      <c r="D3939" s="107" t="s">
        <v>208</v>
      </c>
      <c r="E3939" s="62">
        <v>59</v>
      </c>
      <c r="F3939" s="62">
        <v>62</v>
      </c>
      <c r="G3939" s="100">
        <v>-3</v>
      </c>
    </row>
    <row r="3940" spans="1:7" ht="18" customHeight="1" x14ac:dyDescent="0.25">
      <c r="A3940" s="59">
        <f t="shared" si="61"/>
        <v>45352</v>
      </c>
      <c r="B3940" s="60" t="s">
        <v>26</v>
      </c>
      <c r="C3940" s="60">
        <v>320300</v>
      </c>
      <c r="D3940" s="107" t="s">
        <v>209</v>
      </c>
      <c r="E3940" s="62">
        <v>177</v>
      </c>
      <c r="F3940" s="62">
        <v>166</v>
      </c>
      <c r="G3940" s="100">
        <v>11</v>
      </c>
    </row>
    <row r="3941" spans="1:7" ht="18" customHeight="1" x14ac:dyDescent="0.25">
      <c r="A3941" s="59">
        <f t="shared" si="61"/>
        <v>45352</v>
      </c>
      <c r="B3941" s="60" t="s">
        <v>26</v>
      </c>
      <c r="C3941" s="60">
        <v>320305</v>
      </c>
      <c r="D3941" s="107" t="s">
        <v>210</v>
      </c>
      <c r="E3941" s="62">
        <v>258</v>
      </c>
      <c r="F3941" s="62">
        <v>211</v>
      </c>
      <c r="G3941" s="100">
        <v>47</v>
      </c>
    </row>
    <row r="3942" spans="1:7" ht="18" customHeight="1" x14ac:dyDescent="0.25">
      <c r="A3942" s="59">
        <f t="shared" si="61"/>
        <v>45352</v>
      </c>
      <c r="B3942" s="60" t="s">
        <v>26</v>
      </c>
      <c r="C3942" s="60">
        <v>320310</v>
      </c>
      <c r="D3942" s="107" t="s">
        <v>211</v>
      </c>
      <c r="E3942" s="62">
        <v>21</v>
      </c>
      <c r="F3942" s="62">
        <v>23</v>
      </c>
      <c r="G3942" s="100">
        <v>-2</v>
      </c>
    </row>
    <row r="3943" spans="1:7" ht="18" customHeight="1" x14ac:dyDescent="0.25">
      <c r="A3943" s="59">
        <f t="shared" si="61"/>
        <v>45352</v>
      </c>
      <c r="B3943" s="60" t="s">
        <v>26</v>
      </c>
      <c r="C3943" s="60">
        <v>320313</v>
      </c>
      <c r="D3943" s="107" t="s">
        <v>212</v>
      </c>
      <c r="E3943" s="62">
        <v>119</v>
      </c>
      <c r="F3943" s="62">
        <v>179</v>
      </c>
      <c r="G3943" s="100">
        <v>-60</v>
      </c>
    </row>
    <row r="3944" spans="1:7" ht="18" customHeight="1" x14ac:dyDescent="0.25">
      <c r="A3944" s="59">
        <f t="shared" si="61"/>
        <v>45352</v>
      </c>
      <c r="B3944" s="60" t="s">
        <v>26</v>
      </c>
      <c r="C3944" s="60">
        <v>320316</v>
      </c>
      <c r="D3944" s="107" t="s">
        <v>213</v>
      </c>
      <c r="E3944" s="62">
        <v>39</v>
      </c>
      <c r="F3944" s="62">
        <v>13</v>
      </c>
      <c r="G3944" s="100">
        <v>26</v>
      </c>
    </row>
    <row r="3945" spans="1:7" ht="18" customHeight="1" x14ac:dyDescent="0.25">
      <c r="A3945" s="59">
        <f t="shared" si="61"/>
        <v>45352</v>
      </c>
      <c r="B3945" s="60" t="s">
        <v>26</v>
      </c>
      <c r="C3945" s="60">
        <v>320320</v>
      </c>
      <c r="D3945" s="107" t="s">
        <v>214</v>
      </c>
      <c r="E3945" s="62">
        <v>3033</v>
      </c>
      <c r="F3945" s="62">
        <v>2711</v>
      </c>
      <c r="G3945" s="100">
        <v>322</v>
      </c>
    </row>
    <row r="3946" spans="1:7" ht="18" customHeight="1" x14ac:dyDescent="0.25">
      <c r="A3946" s="59">
        <f t="shared" si="61"/>
        <v>45352</v>
      </c>
      <c r="B3946" s="60" t="s">
        <v>26</v>
      </c>
      <c r="C3946" s="60">
        <v>320330</v>
      </c>
      <c r="D3946" s="107" t="s">
        <v>215</v>
      </c>
      <c r="E3946" s="62">
        <v>24</v>
      </c>
      <c r="F3946" s="62">
        <v>17</v>
      </c>
      <c r="G3946" s="100">
        <v>7</v>
      </c>
    </row>
    <row r="3947" spans="1:7" ht="18" customHeight="1" x14ac:dyDescent="0.25">
      <c r="A3947" s="59">
        <f t="shared" si="61"/>
        <v>45352</v>
      </c>
      <c r="B3947" s="60" t="s">
        <v>26</v>
      </c>
      <c r="C3947" s="60">
        <v>320332</v>
      </c>
      <c r="D3947" s="107" t="s">
        <v>216</v>
      </c>
      <c r="E3947" s="62">
        <v>329</v>
      </c>
      <c r="F3947" s="62">
        <v>250</v>
      </c>
      <c r="G3947" s="100">
        <v>79</v>
      </c>
    </row>
    <row r="3948" spans="1:7" ht="18" customHeight="1" x14ac:dyDescent="0.25">
      <c r="A3948" s="59">
        <f t="shared" si="61"/>
        <v>45352</v>
      </c>
      <c r="B3948" s="60" t="s">
        <v>26</v>
      </c>
      <c r="C3948" s="60">
        <v>320334</v>
      </c>
      <c r="D3948" s="107" t="s">
        <v>217</v>
      </c>
      <c r="E3948" s="62">
        <v>225</v>
      </c>
      <c r="F3948" s="62">
        <v>230</v>
      </c>
      <c r="G3948" s="100">
        <v>-5</v>
      </c>
    </row>
    <row r="3949" spans="1:7" ht="18" customHeight="1" x14ac:dyDescent="0.25">
      <c r="A3949" s="59">
        <f t="shared" si="61"/>
        <v>45352</v>
      </c>
      <c r="B3949" s="60" t="s">
        <v>26</v>
      </c>
      <c r="C3949" s="60">
        <v>320335</v>
      </c>
      <c r="D3949" s="107" t="s">
        <v>218</v>
      </c>
      <c r="E3949" s="62">
        <v>88</v>
      </c>
      <c r="F3949" s="62">
        <v>106</v>
      </c>
      <c r="G3949" s="100">
        <v>-18</v>
      </c>
    </row>
    <row r="3950" spans="1:7" ht="18" customHeight="1" x14ac:dyDescent="0.25">
      <c r="A3950" s="59">
        <f t="shared" si="61"/>
        <v>45352</v>
      </c>
      <c r="B3950" s="60" t="s">
        <v>26</v>
      </c>
      <c r="C3950" s="60">
        <v>320340</v>
      </c>
      <c r="D3950" s="107" t="s">
        <v>219</v>
      </c>
      <c r="E3950" s="62">
        <v>96</v>
      </c>
      <c r="F3950" s="62">
        <v>71</v>
      </c>
      <c r="G3950" s="100">
        <v>25</v>
      </c>
    </row>
    <row r="3951" spans="1:7" ht="18" customHeight="1" x14ac:dyDescent="0.25">
      <c r="A3951" s="59">
        <f t="shared" si="61"/>
        <v>45352</v>
      </c>
      <c r="B3951" s="60" t="s">
        <v>26</v>
      </c>
      <c r="C3951" s="60">
        <v>320350</v>
      </c>
      <c r="D3951" s="107" t="s">
        <v>220</v>
      </c>
      <c r="E3951" s="62">
        <v>162</v>
      </c>
      <c r="F3951" s="62">
        <v>143</v>
      </c>
      <c r="G3951" s="100">
        <v>19</v>
      </c>
    </row>
    <row r="3952" spans="1:7" ht="18" customHeight="1" x14ac:dyDescent="0.25">
      <c r="A3952" s="59">
        <f t="shared" si="61"/>
        <v>45352</v>
      </c>
      <c r="B3952" s="60" t="s">
        <v>26</v>
      </c>
      <c r="C3952" s="60">
        <v>320360</v>
      </c>
      <c r="D3952" s="107" t="s">
        <v>221</v>
      </c>
      <c r="E3952" s="62">
        <v>22</v>
      </c>
      <c r="F3952" s="62">
        <v>27</v>
      </c>
      <c r="G3952" s="100">
        <v>-5</v>
      </c>
    </row>
    <row r="3953" spans="1:7" ht="18" customHeight="1" x14ac:dyDescent="0.25">
      <c r="A3953" s="59">
        <f t="shared" si="61"/>
        <v>45352</v>
      </c>
      <c r="B3953" s="60" t="s">
        <v>26</v>
      </c>
      <c r="C3953" s="60">
        <v>320370</v>
      </c>
      <c r="D3953" s="107" t="s">
        <v>222</v>
      </c>
      <c r="E3953" s="62">
        <v>71</v>
      </c>
      <c r="F3953" s="62">
        <v>71</v>
      </c>
      <c r="G3953" s="100">
        <v>0</v>
      </c>
    </row>
    <row r="3954" spans="1:7" ht="18" customHeight="1" x14ac:dyDescent="0.25">
      <c r="A3954" s="59">
        <f t="shared" si="61"/>
        <v>45352</v>
      </c>
      <c r="B3954" s="60" t="s">
        <v>26</v>
      </c>
      <c r="C3954" s="60">
        <v>320380</v>
      </c>
      <c r="D3954" s="107" t="s">
        <v>223</v>
      </c>
      <c r="E3954" s="62">
        <v>61</v>
      </c>
      <c r="F3954" s="62">
        <v>32</v>
      </c>
      <c r="G3954" s="100">
        <v>29</v>
      </c>
    </row>
    <row r="3955" spans="1:7" ht="18" customHeight="1" x14ac:dyDescent="0.25">
      <c r="A3955" s="59">
        <f t="shared" si="61"/>
        <v>45352</v>
      </c>
      <c r="B3955" s="60" t="s">
        <v>26</v>
      </c>
      <c r="C3955" s="60">
        <v>320390</v>
      </c>
      <c r="D3955" s="107" t="s">
        <v>224</v>
      </c>
      <c r="E3955" s="62">
        <v>536</v>
      </c>
      <c r="F3955" s="62">
        <v>491</v>
      </c>
      <c r="G3955" s="100">
        <v>45</v>
      </c>
    </row>
    <row r="3956" spans="1:7" ht="18" customHeight="1" x14ac:dyDescent="0.25">
      <c r="A3956" s="59">
        <f t="shared" si="61"/>
        <v>45352</v>
      </c>
      <c r="B3956" s="60" t="s">
        <v>26</v>
      </c>
      <c r="C3956" s="60">
        <v>320400</v>
      </c>
      <c r="D3956" s="107" t="s">
        <v>225</v>
      </c>
      <c r="E3956" s="62">
        <v>64</v>
      </c>
      <c r="F3956" s="62">
        <v>75</v>
      </c>
      <c r="G3956" s="100">
        <v>-11</v>
      </c>
    </row>
    <row r="3957" spans="1:7" ht="18" customHeight="1" x14ac:dyDescent="0.25">
      <c r="A3957" s="59">
        <f t="shared" si="61"/>
        <v>45352</v>
      </c>
      <c r="B3957" s="60" t="s">
        <v>26</v>
      </c>
      <c r="C3957" s="60">
        <v>320405</v>
      </c>
      <c r="D3957" s="107" t="s">
        <v>226</v>
      </c>
      <c r="E3957" s="62">
        <v>209</v>
      </c>
      <c r="F3957" s="62">
        <v>192</v>
      </c>
      <c r="G3957" s="100">
        <v>17</v>
      </c>
    </row>
    <row r="3958" spans="1:7" ht="18" customHeight="1" x14ac:dyDescent="0.25">
      <c r="A3958" s="59">
        <f t="shared" si="61"/>
        <v>45352</v>
      </c>
      <c r="B3958" s="60" t="s">
        <v>26</v>
      </c>
      <c r="C3958" s="60">
        <v>320410</v>
      </c>
      <c r="D3958" s="107" t="s">
        <v>227</v>
      </c>
      <c r="E3958" s="62">
        <v>222</v>
      </c>
      <c r="F3958" s="62">
        <v>204</v>
      </c>
      <c r="G3958" s="100">
        <v>18</v>
      </c>
    </row>
    <row r="3959" spans="1:7" ht="18" customHeight="1" x14ac:dyDescent="0.25">
      <c r="A3959" s="59">
        <f t="shared" si="61"/>
        <v>45352</v>
      </c>
      <c r="B3959" s="60" t="s">
        <v>26</v>
      </c>
      <c r="C3959" s="60">
        <v>320420</v>
      </c>
      <c r="D3959" s="107" t="s">
        <v>228</v>
      </c>
      <c r="E3959" s="62">
        <v>144</v>
      </c>
      <c r="F3959" s="62">
        <v>149</v>
      </c>
      <c r="G3959" s="100">
        <v>-5</v>
      </c>
    </row>
    <row r="3960" spans="1:7" ht="18" customHeight="1" x14ac:dyDescent="0.25">
      <c r="A3960" s="59">
        <f t="shared" si="61"/>
        <v>45352</v>
      </c>
      <c r="B3960" s="60" t="s">
        <v>26</v>
      </c>
      <c r="C3960" s="60">
        <v>320425</v>
      </c>
      <c r="D3960" s="107" t="s">
        <v>229</v>
      </c>
      <c r="E3960" s="62">
        <v>18</v>
      </c>
      <c r="F3960" s="62">
        <v>15</v>
      </c>
      <c r="G3960" s="100">
        <v>3</v>
      </c>
    </row>
    <row r="3961" spans="1:7" ht="18" customHeight="1" x14ac:dyDescent="0.25">
      <c r="A3961" s="59">
        <f t="shared" si="61"/>
        <v>45352</v>
      </c>
      <c r="B3961" s="60" t="s">
        <v>26</v>
      </c>
      <c r="C3961" s="60">
        <v>320430</v>
      </c>
      <c r="D3961" s="107" t="s">
        <v>230</v>
      </c>
      <c r="E3961" s="62">
        <v>69</v>
      </c>
      <c r="F3961" s="62">
        <v>53</v>
      </c>
      <c r="G3961" s="100">
        <v>16</v>
      </c>
    </row>
    <row r="3962" spans="1:7" ht="18" customHeight="1" x14ac:dyDescent="0.25">
      <c r="A3962" s="59">
        <f t="shared" si="61"/>
        <v>45352</v>
      </c>
      <c r="B3962" s="60" t="s">
        <v>26</v>
      </c>
      <c r="C3962" s="60">
        <v>320435</v>
      </c>
      <c r="D3962" s="107" t="s">
        <v>231</v>
      </c>
      <c r="E3962" s="62">
        <v>134</v>
      </c>
      <c r="F3962" s="62">
        <v>129</v>
      </c>
      <c r="G3962" s="100">
        <v>5</v>
      </c>
    </row>
    <row r="3963" spans="1:7" ht="18" customHeight="1" x14ac:dyDescent="0.25">
      <c r="A3963" s="59">
        <f t="shared" si="61"/>
        <v>45352</v>
      </c>
      <c r="B3963" s="60" t="s">
        <v>26</v>
      </c>
      <c r="C3963" s="60">
        <v>320440</v>
      </c>
      <c r="D3963" s="107" t="s">
        <v>232</v>
      </c>
      <c r="E3963" s="62">
        <v>56</v>
      </c>
      <c r="F3963" s="62">
        <v>59</v>
      </c>
      <c r="G3963" s="100">
        <v>-3</v>
      </c>
    </row>
    <row r="3964" spans="1:7" ht="18" customHeight="1" x14ac:dyDescent="0.25">
      <c r="A3964" s="59">
        <f t="shared" si="61"/>
        <v>45352</v>
      </c>
      <c r="B3964" s="60" t="s">
        <v>26</v>
      </c>
      <c r="C3964" s="60">
        <v>320450</v>
      </c>
      <c r="D3964" s="107" t="s">
        <v>233</v>
      </c>
      <c r="E3964" s="62">
        <v>38</v>
      </c>
      <c r="F3964" s="62">
        <v>36</v>
      </c>
      <c r="G3964" s="100">
        <v>2</v>
      </c>
    </row>
    <row r="3965" spans="1:7" ht="18" customHeight="1" x14ac:dyDescent="0.25">
      <c r="A3965" s="59">
        <f t="shared" si="61"/>
        <v>45352</v>
      </c>
      <c r="B3965" s="60" t="s">
        <v>26</v>
      </c>
      <c r="C3965" s="60">
        <v>320455</v>
      </c>
      <c r="D3965" s="107" t="s">
        <v>234</v>
      </c>
      <c r="E3965" s="62">
        <v>410</v>
      </c>
      <c r="F3965" s="62">
        <v>354</v>
      </c>
      <c r="G3965" s="100">
        <v>56</v>
      </c>
    </row>
    <row r="3966" spans="1:7" ht="18" customHeight="1" x14ac:dyDescent="0.25">
      <c r="A3966" s="59">
        <f t="shared" si="61"/>
        <v>45352</v>
      </c>
      <c r="B3966" s="60" t="s">
        <v>26</v>
      </c>
      <c r="C3966" s="60">
        <v>320460</v>
      </c>
      <c r="D3966" s="107" t="s">
        <v>235</v>
      </c>
      <c r="E3966" s="62">
        <v>206</v>
      </c>
      <c r="F3966" s="62">
        <v>196</v>
      </c>
      <c r="G3966" s="100">
        <v>10</v>
      </c>
    </row>
    <row r="3967" spans="1:7" ht="18" customHeight="1" x14ac:dyDescent="0.25">
      <c r="A3967" s="59">
        <f t="shared" si="61"/>
        <v>45352</v>
      </c>
      <c r="B3967" s="60" t="s">
        <v>26</v>
      </c>
      <c r="C3967" s="60">
        <v>320465</v>
      </c>
      <c r="D3967" s="107" t="s">
        <v>236</v>
      </c>
      <c r="E3967" s="62">
        <v>36</v>
      </c>
      <c r="F3967" s="62">
        <v>39</v>
      </c>
      <c r="G3967" s="100">
        <v>-3</v>
      </c>
    </row>
    <row r="3968" spans="1:7" ht="18" customHeight="1" x14ac:dyDescent="0.25">
      <c r="A3968" s="59">
        <f t="shared" si="61"/>
        <v>45352</v>
      </c>
      <c r="B3968" s="60" t="s">
        <v>26</v>
      </c>
      <c r="C3968" s="60">
        <v>320470</v>
      </c>
      <c r="D3968" s="107" t="s">
        <v>237</v>
      </c>
      <c r="E3968" s="62">
        <v>315</v>
      </c>
      <c r="F3968" s="62">
        <v>275</v>
      </c>
      <c r="G3968" s="100">
        <v>40</v>
      </c>
    </row>
    <row r="3969" spans="1:7" ht="18" customHeight="1" x14ac:dyDescent="0.25">
      <c r="A3969" s="59">
        <f t="shared" si="61"/>
        <v>45352</v>
      </c>
      <c r="B3969" s="60" t="s">
        <v>26</v>
      </c>
      <c r="C3969" s="60">
        <v>320480</v>
      </c>
      <c r="D3969" s="107" t="s">
        <v>238</v>
      </c>
      <c r="E3969" s="62">
        <v>27</v>
      </c>
      <c r="F3969" s="62">
        <v>15</v>
      </c>
      <c r="G3969" s="100">
        <v>12</v>
      </c>
    </row>
    <row r="3970" spans="1:7" ht="18" customHeight="1" x14ac:dyDescent="0.25">
      <c r="A3970" s="59">
        <f t="shared" si="61"/>
        <v>45352</v>
      </c>
      <c r="B3970" s="60" t="s">
        <v>26</v>
      </c>
      <c r="C3970" s="60">
        <v>320490</v>
      </c>
      <c r="D3970" s="107" t="s">
        <v>239</v>
      </c>
      <c r="E3970" s="62">
        <v>1273</v>
      </c>
      <c r="F3970" s="62">
        <v>1211</v>
      </c>
      <c r="G3970" s="100">
        <v>62</v>
      </c>
    </row>
    <row r="3971" spans="1:7" ht="18" customHeight="1" x14ac:dyDescent="0.25">
      <c r="A3971" s="59">
        <f t="shared" ref="A3971:A4034" si="62">IF(B3971&lt;&gt;"",DATE(2020,INT((ROW(A3969)-1)/78)+1,1),"")</f>
        <v>45352</v>
      </c>
      <c r="B3971" s="60" t="s">
        <v>26</v>
      </c>
      <c r="C3971" s="60">
        <v>320495</v>
      </c>
      <c r="D3971" s="107" t="s">
        <v>240</v>
      </c>
      <c r="E3971" s="62">
        <v>74</v>
      </c>
      <c r="F3971" s="62">
        <v>81</v>
      </c>
      <c r="G3971" s="100">
        <v>-7</v>
      </c>
    </row>
    <row r="3972" spans="1:7" ht="18" customHeight="1" x14ac:dyDescent="0.25">
      <c r="A3972" s="59">
        <f t="shared" si="62"/>
        <v>45352</v>
      </c>
      <c r="B3972" s="60" t="s">
        <v>26</v>
      </c>
      <c r="C3972" s="60">
        <v>320500</v>
      </c>
      <c r="D3972" s="107" t="s">
        <v>241</v>
      </c>
      <c r="E3972" s="62">
        <v>8819</v>
      </c>
      <c r="F3972" s="62">
        <v>7715</v>
      </c>
      <c r="G3972" s="100">
        <v>1104</v>
      </c>
    </row>
    <row r="3973" spans="1:7" ht="18" customHeight="1" x14ac:dyDescent="0.25">
      <c r="A3973" s="59">
        <f t="shared" si="62"/>
        <v>45352</v>
      </c>
      <c r="B3973" s="60" t="s">
        <v>26</v>
      </c>
      <c r="C3973" s="60">
        <v>320501</v>
      </c>
      <c r="D3973" s="107" t="s">
        <v>242</v>
      </c>
      <c r="E3973" s="62">
        <v>339</v>
      </c>
      <c r="F3973" s="62">
        <v>282</v>
      </c>
      <c r="G3973" s="100">
        <v>57</v>
      </c>
    </row>
    <row r="3974" spans="1:7" ht="18" customHeight="1" x14ac:dyDescent="0.25">
      <c r="A3974" s="59">
        <f t="shared" si="62"/>
        <v>45352</v>
      </c>
      <c r="B3974" s="60" t="s">
        <v>26</v>
      </c>
      <c r="C3974" s="60">
        <v>320503</v>
      </c>
      <c r="D3974" s="107" t="s">
        <v>243</v>
      </c>
      <c r="E3974" s="62">
        <v>126</v>
      </c>
      <c r="F3974" s="62">
        <v>121</v>
      </c>
      <c r="G3974" s="100">
        <v>5</v>
      </c>
    </row>
    <row r="3975" spans="1:7" ht="18" customHeight="1" x14ac:dyDescent="0.25">
      <c r="A3975" s="59">
        <f t="shared" si="62"/>
        <v>45352</v>
      </c>
      <c r="B3975" s="60" t="s">
        <v>26</v>
      </c>
      <c r="C3975" s="60">
        <v>320506</v>
      </c>
      <c r="D3975" s="107" t="s">
        <v>244</v>
      </c>
      <c r="E3975" s="62">
        <v>260</v>
      </c>
      <c r="F3975" s="62">
        <v>239</v>
      </c>
      <c r="G3975" s="100">
        <v>21</v>
      </c>
    </row>
    <row r="3976" spans="1:7" ht="18" customHeight="1" x14ac:dyDescent="0.25">
      <c r="A3976" s="59">
        <f t="shared" si="62"/>
        <v>45352</v>
      </c>
      <c r="B3976" s="60" t="s">
        <v>26</v>
      </c>
      <c r="C3976" s="60">
        <v>320510</v>
      </c>
      <c r="D3976" s="107" t="s">
        <v>245</v>
      </c>
      <c r="E3976" s="62">
        <v>1037</v>
      </c>
      <c r="F3976" s="62">
        <v>765</v>
      </c>
      <c r="G3976" s="100">
        <v>272</v>
      </c>
    </row>
    <row r="3977" spans="1:7" ht="18" customHeight="1" x14ac:dyDescent="0.25">
      <c r="A3977" s="59">
        <f t="shared" si="62"/>
        <v>45352</v>
      </c>
      <c r="B3977" s="60" t="s">
        <v>26</v>
      </c>
      <c r="C3977" s="60">
        <v>320515</v>
      </c>
      <c r="D3977" s="107" t="s">
        <v>246</v>
      </c>
      <c r="E3977" s="62">
        <v>20</v>
      </c>
      <c r="F3977" s="62">
        <v>28</v>
      </c>
      <c r="G3977" s="100">
        <v>-8</v>
      </c>
    </row>
    <row r="3978" spans="1:7" ht="18" customHeight="1" x14ac:dyDescent="0.25">
      <c r="A3978" s="59">
        <f t="shared" si="62"/>
        <v>45352</v>
      </c>
      <c r="B3978" s="60" t="s">
        <v>26</v>
      </c>
      <c r="C3978" s="60">
        <v>320517</v>
      </c>
      <c r="D3978" s="107" t="s">
        <v>247</v>
      </c>
      <c r="E3978" s="62">
        <v>118</v>
      </c>
      <c r="F3978" s="62">
        <v>105</v>
      </c>
      <c r="G3978" s="100">
        <v>13</v>
      </c>
    </row>
    <row r="3979" spans="1:7" ht="18" customHeight="1" x14ac:dyDescent="0.25">
      <c r="A3979" s="59">
        <f t="shared" si="62"/>
        <v>45352</v>
      </c>
      <c r="B3979" s="60" t="s">
        <v>26</v>
      </c>
      <c r="C3979" s="60">
        <v>320520</v>
      </c>
      <c r="D3979" s="107" t="s">
        <v>248</v>
      </c>
      <c r="E3979" s="62">
        <v>6706</v>
      </c>
      <c r="F3979" s="62">
        <v>6099</v>
      </c>
      <c r="G3979" s="100">
        <v>607</v>
      </c>
    </row>
    <row r="3980" spans="1:7" ht="18" customHeight="1" x14ac:dyDescent="0.25">
      <c r="A3980" s="59">
        <f t="shared" si="62"/>
        <v>45352</v>
      </c>
      <c r="B3980" s="60" t="s">
        <v>26</v>
      </c>
      <c r="C3980" s="60">
        <v>320530</v>
      </c>
      <c r="D3980" s="107" t="s">
        <v>249</v>
      </c>
      <c r="E3980" s="62">
        <v>8196</v>
      </c>
      <c r="F3980" s="62">
        <v>6928</v>
      </c>
      <c r="G3980" s="100">
        <v>1268</v>
      </c>
    </row>
    <row r="3981" spans="1:7" ht="18" customHeight="1" x14ac:dyDescent="0.25">
      <c r="A3981" s="59">
        <f t="shared" si="62"/>
        <v>45383</v>
      </c>
      <c r="B3981" s="60" t="s">
        <v>26</v>
      </c>
      <c r="C3981" s="60">
        <v>320010</v>
      </c>
      <c r="D3981" s="107" t="s">
        <v>172</v>
      </c>
      <c r="E3981" s="62">
        <v>82</v>
      </c>
      <c r="F3981" s="62">
        <v>98</v>
      </c>
      <c r="G3981" s="100">
        <v>-16</v>
      </c>
    </row>
    <row r="3982" spans="1:7" ht="18" customHeight="1" x14ac:dyDescent="0.25">
      <c r="A3982" s="59">
        <f t="shared" si="62"/>
        <v>45383</v>
      </c>
      <c r="B3982" s="60" t="s">
        <v>26</v>
      </c>
      <c r="C3982" s="60">
        <v>320013</v>
      </c>
      <c r="D3982" s="107" t="s">
        <v>173</v>
      </c>
      <c r="E3982" s="62">
        <v>56</v>
      </c>
      <c r="F3982" s="62">
        <v>34</v>
      </c>
      <c r="G3982" s="100">
        <v>22</v>
      </c>
    </row>
    <row r="3983" spans="1:7" ht="18" customHeight="1" x14ac:dyDescent="0.25">
      <c r="A3983" s="59">
        <f t="shared" si="62"/>
        <v>45383</v>
      </c>
      <c r="B3983" s="60" t="s">
        <v>26</v>
      </c>
      <c r="C3983" s="60">
        <v>320016</v>
      </c>
      <c r="D3983" s="107" t="s">
        <v>174</v>
      </c>
      <c r="E3983" s="62">
        <v>24</v>
      </c>
      <c r="F3983" s="62">
        <v>30</v>
      </c>
      <c r="G3983" s="100">
        <v>-6</v>
      </c>
    </row>
    <row r="3984" spans="1:7" ht="18" customHeight="1" x14ac:dyDescent="0.25">
      <c r="A3984" s="59">
        <f t="shared" si="62"/>
        <v>45383</v>
      </c>
      <c r="B3984" s="60" t="s">
        <v>26</v>
      </c>
      <c r="C3984" s="60">
        <v>320020</v>
      </c>
      <c r="D3984" s="107" t="s">
        <v>175</v>
      </c>
      <c r="E3984" s="62">
        <v>125</v>
      </c>
      <c r="F3984" s="62">
        <v>117</v>
      </c>
      <c r="G3984" s="100">
        <v>8</v>
      </c>
    </row>
    <row r="3985" spans="1:7" ht="18" customHeight="1" x14ac:dyDescent="0.25">
      <c r="A3985" s="59">
        <f t="shared" si="62"/>
        <v>45383</v>
      </c>
      <c r="B3985" s="60" t="s">
        <v>26</v>
      </c>
      <c r="C3985" s="60">
        <v>320030</v>
      </c>
      <c r="D3985" s="107" t="s">
        <v>176</v>
      </c>
      <c r="E3985" s="62">
        <v>127</v>
      </c>
      <c r="F3985" s="62">
        <v>124</v>
      </c>
      <c r="G3985" s="100">
        <v>3</v>
      </c>
    </row>
    <row r="3986" spans="1:7" ht="18" customHeight="1" x14ac:dyDescent="0.25">
      <c r="A3986" s="59">
        <f t="shared" si="62"/>
        <v>45383</v>
      </c>
      <c r="B3986" s="60" t="s">
        <v>26</v>
      </c>
      <c r="C3986" s="60">
        <v>320035</v>
      </c>
      <c r="D3986" s="107" t="s">
        <v>177</v>
      </c>
      <c r="E3986" s="62">
        <v>15</v>
      </c>
      <c r="F3986" s="62">
        <v>21</v>
      </c>
      <c r="G3986" s="100">
        <v>-6</v>
      </c>
    </row>
    <row r="3987" spans="1:7" ht="18" customHeight="1" x14ac:dyDescent="0.25">
      <c r="A3987" s="59">
        <f t="shared" si="62"/>
        <v>45383</v>
      </c>
      <c r="B3987" s="60" t="s">
        <v>26</v>
      </c>
      <c r="C3987" s="60">
        <v>320040</v>
      </c>
      <c r="D3987" s="107" t="s">
        <v>178</v>
      </c>
      <c r="E3987" s="62">
        <v>299</v>
      </c>
      <c r="F3987" s="62">
        <v>274</v>
      </c>
      <c r="G3987" s="100">
        <v>25</v>
      </c>
    </row>
    <row r="3988" spans="1:7" ht="18" customHeight="1" x14ac:dyDescent="0.25">
      <c r="A3988" s="59">
        <f t="shared" si="62"/>
        <v>45383</v>
      </c>
      <c r="B3988" s="60" t="s">
        <v>26</v>
      </c>
      <c r="C3988" s="60">
        <v>320050</v>
      </c>
      <c r="D3988" s="107" t="s">
        <v>179</v>
      </c>
      <c r="E3988" s="62">
        <v>2</v>
      </c>
      <c r="F3988" s="62">
        <v>13</v>
      </c>
      <c r="G3988" s="100">
        <v>-11</v>
      </c>
    </row>
    <row r="3989" spans="1:7" ht="18" customHeight="1" x14ac:dyDescent="0.25">
      <c r="A3989" s="59">
        <f t="shared" si="62"/>
        <v>45383</v>
      </c>
      <c r="B3989" s="60" t="s">
        <v>26</v>
      </c>
      <c r="C3989" s="60">
        <v>320060</v>
      </c>
      <c r="D3989" s="107" t="s">
        <v>180</v>
      </c>
      <c r="E3989" s="62">
        <v>2456</v>
      </c>
      <c r="F3989" s="62">
        <v>2399</v>
      </c>
      <c r="G3989" s="100">
        <v>57</v>
      </c>
    </row>
    <row r="3990" spans="1:7" ht="18" customHeight="1" x14ac:dyDescent="0.25">
      <c r="A3990" s="59">
        <f t="shared" si="62"/>
        <v>45383</v>
      </c>
      <c r="B3990" s="60" t="s">
        <v>26</v>
      </c>
      <c r="C3990" s="60">
        <v>320070</v>
      </c>
      <c r="D3990" s="107" t="s">
        <v>181</v>
      </c>
      <c r="E3990" s="62">
        <v>124</v>
      </c>
      <c r="F3990" s="62">
        <v>85</v>
      </c>
      <c r="G3990" s="100">
        <v>39</v>
      </c>
    </row>
    <row r="3991" spans="1:7" ht="18" customHeight="1" x14ac:dyDescent="0.25">
      <c r="A3991" s="59">
        <f t="shared" si="62"/>
        <v>45383</v>
      </c>
      <c r="B3991" s="60" t="s">
        <v>26</v>
      </c>
      <c r="C3991" s="60">
        <v>320080</v>
      </c>
      <c r="D3991" s="107" t="s">
        <v>182</v>
      </c>
      <c r="E3991" s="62">
        <v>209</v>
      </c>
      <c r="F3991" s="62">
        <v>192</v>
      </c>
      <c r="G3991" s="100">
        <v>17</v>
      </c>
    </row>
    <row r="3992" spans="1:7" ht="18" customHeight="1" x14ac:dyDescent="0.25">
      <c r="A3992" s="59">
        <f t="shared" si="62"/>
        <v>45383</v>
      </c>
      <c r="B3992" s="60" t="s">
        <v>26</v>
      </c>
      <c r="C3992" s="60">
        <v>320090</v>
      </c>
      <c r="D3992" s="107" t="s">
        <v>183</v>
      </c>
      <c r="E3992" s="62">
        <v>371</v>
      </c>
      <c r="F3992" s="62">
        <v>294</v>
      </c>
      <c r="G3992" s="100">
        <v>77</v>
      </c>
    </row>
    <row r="3993" spans="1:7" ht="18" customHeight="1" x14ac:dyDescent="0.25">
      <c r="A3993" s="59">
        <f t="shared" si="62"/>
        <v>45383</v>
      </c>
      <c r="B3993" s="60" t="s">
        <v>26</v>
      </c>
      <c r="C3993" s="60">
        <v>320100</v>
      </c>
      <c r="D3993" s="107" t="s">
        <v>184</v>
      </c>
      <c r="E3993" s="62">
        <v>147</v>
      </c>
      <c r="F3993" s="62">
        <v>85</v>
      </c>
      <c r="G3993" s="100">
        <v>62</v>
      </c>
    </row>
    <row r="3994" spans="1:7" ht="18" customHeight="1" x14ac:dyDescent="0.25">
      <c r="A3994" s="59">
        <f t="shared" si="62"/>
        <v>45383</v>
      </c>
      <c r="B3994" s="60" t="s">
        <v>26</v>
      </c>
      <c r="C3994" s="60">
        <v>320110</v>
      </c>
      <c r="D3994" s="107" t="s">
        <v>185</v>
      </c>
      <c r="E3994" s="62">
        <v>49</v>
      </c>
      <c r="F3994" s="62">
        <v>53</v>
      </c>
      <c r="G3994" s="100">
        <v>-4</v>
      </c>
    </row>
    <row r="3995" spans="1:7" ht="18" customHeight="1" x14ac:dyDescent="0.25">
      <c r="A3995" s="59">
        <f t="shared" si="62"/>
        <v>45383</v>
      </c>
      <c r="B3995" s="60" t="s">
        <v>26</v>
      </c>
      <c r="C3995" s="60">
        <v>320115</v>
      </c>
      <c r="D3995" s="107" t="s">
        <v>186</v>
      </c>
      <c r="E3995" s="62">
        <v>69</v>
      </c>
      <c r="F3995" s="62">
        <v>38</v>
      </c>
      <c r="G3995" s="100">
        <v>31</v>
      </c>
    </row>
    <row r="3996" spans="1:7" ht="18" customHeight="1" x14ac:dyDescent="0.25">
      <c r="A3996" s="59">
        <f t="shared" si="62"/>
        <v>45383</v>
      </c>
      <c r="B3996" s="60" t="s">
        <v>26</v>
      </c>
      <c r="C3996" s="60">
        <v>320120</v>
      </c>
      <c r="D3996" s="107" t="s">
        <v>187</v>
      </c>
      <c r="E3996" s="62">
        <v>2106</v>
      </c>
      <c r="F3996" s="62">
        <v>1731</v>
      </c>
      <c r="G3996" s="100">
        <v>375</v>
      </c>
    </row>
    <row r="3997" spans="1:7" ht="18" customHeight="1" x14ac:dyDescent="0.25">
      <c r="A3997" s="59">
        <f t="shared" si="62"/>
        <v>45383</v>
      </c>
      <c r="B3997" s="60" t="s">
        <v>26</v>
      </c>
      <c r="C3997" s="60">
        <v>320130</v>
      </c>
      <c r="D3997" s="107" t="s">
        <v>188</v>
      </c>
      <c r="E3997" s="62">
        <v>3323</v>
      </c>
      <c r="F3997" s="62">
        <v>3001</v>
      </c>
      <c r="G3997" s="100">
        <v>322</v>
      </c>
    </row>
    <row r="3998" spans="1:7" ht="18" customHeight="1" x14ac:dyDescent="0.25">
      <c r="A3998" s="59">
        <f t="shared" si="62"/>
        <v>45383</v>
      </c>
      <c r="B3998" s="60" t="s">
        <v>26</v>
      </c>
      <c r="C3998" s="60">
        <v>320140</v>
      </c>
      <c r="D3998" s="107" t="s">
        <v>189</v>
      </c>
      <c r="E3998" s="62">
        <v>376</v>
      </c>
      <c r="F3998" s="62">
        <v>382</v>
      </c>
      <c r="G3998" s="100">
        <v>-6</v>
      </c>
    </row>
    <row r="3999" spans="1:7" ht="18" customHeight="1" x14ac:dyDescent="0.25">
      <c r="A3999" s="59">
        <f t="shared" si="62"/>
        <v>45383</v>
      </c>
      <c r="B3999" s="60" t="s">
        <v>26</v>
      </c>
      <c r="C3999" s="60">
        <v>320150</v>
      </c>
      <c r="D3999" s="107" t="s">
        <v>190</v>
      </c>
      <c r="E3999" s="62">
        <v>1505</v>
      </c>
      <c r="F3999" s="62">
        <v>1567</v>
      </c>
      <c r="G3999" s="100">
        <v>-62</v>
      </c>
    </row>
    <row r="4000" spans="1:7" ht="18" customHeight="1" x14ac:dyDescent="0.25">
      <c r="A4000" s="59">
        <f t="shared" si="62"/>
        <v>45383</v>
      </c>
      <c r="B4000" s="60" t="s">
        <v>26</v>
      </c>
      <c r="C4000" s="60">
        <v>320160</v>
      </c>
      <c r="D4000" s="107" t="s">
        <v>191</v>
      </c>
      <c r="E4000" s="62">
        <v>431</v>
      </c>
      <c r="F4000" s="62">
        <v>146</v>
      </c>
      <c r="G4000" s="100">
        <v>285</v>
      </c>
    </row>
    <row r="4001" spans="1:7" ht="18" customHeight="1" x14ac:dyDescent="0.25">
      <c r="A4001" s="59">
        <f t="shared" si="62"/>
        <v>45383</v>
      </c>
      <c r="B4001" s="60" t="s">
        <v>26</v>
      </c>
      <c r="C4001" s="60">
        <v>320170</v>
      </c>
      <c r="D4001" s="107" t="s">
        <v>192</v>
      </c>
      <c r="E4001" s="62">
        <v>43</v>
      </c>
      <c r="F4001" s="62">
        <v>35</v>
      </c>
      <c r="G4001" s="100">
        <v>8</v>
      </c>
    </row>
    <row r="4002" spans="1:7" ht="18" customHeight="1" x14ac:dyDescent="0.25">
      <c r="A4002" s="59">
        <f t="shared" si="62"/>
        <v>45383</v>
      </c>
      <c r="B4002" s="60" t="s">
        <v>26</v>
      </c>
      <c r="C4002" s="60">
        <v>320180</v>
      </c>
      <c r="D4002" s="107" t="s">
        <v>193</v>
      </c>
      <c r="E4002" s="62">
        <v>27</v>
      </c>
      <c r="F4002" s="62">
        <v>23</v>
      </c>
      <c r="G4002" s="100">
        <v>4</v>
      </c>
    </row>
    <row r="4003" spans="1:7" ht="18" customHeight="1" x14ac:dyDescent="0.25">
      <c r="A4003" s="59">
        <f t="shared" si="62"/>
        <v>45383</v>
      </c>
      <c r="B4003" s="60" t="s">
        <v>26</v>
      </c>
      <c r="C4003" s="60">
        <v>320190</v>
      </c>
      <c r="D4003" s="107" t="s">
        <v>194</v>
      </c>
      <c r="E4003" s="62">
        <v>316</v>
      </c>
      <c r="F4003" s="62">
        <v>334</v>
      </c>
      <c r="G4003" s="100">
        <v>-18</v>
      </c>
    </row>
    <row r="4004" spans="1:7" ht="18" customHeight="1" x14ac:dyDescent="0.25">
      <c r="A4004" s="59">
        <f t="shared" si="62"/>
        <v>45383</v>
      </c>
      <c r="B4004" s="60" t="s">
        <v>26</v>
      </c>
      <c r="C4004" s="60">
        <v>320200</v>
      </c>
      <c r="D4004" s="107" t="s">
        <v>195</v>
      </c>
      <c r="E4004" s="62">
        <v>27</v>
      </c>
      <c r="F4004" s="62">
        <v>41</v>
      </c>
      <c r="G4004" s="100">
        <v>-14</v>
      </c>
    </row>
    <row r="4005" spans="1:7" ht="18" customHeight="1" x14ac:dyDescent="0.25">
      <c r="A4005" s="59">
        <f t="shared" si="62"/>
        <v>45383</v>
      </c>
      <c r="B4005" s="60" t="s">
        <v>26</v>
      </c>
      <c r="C4005" s="60">
        <v>320210</v>
      </c>
      <c r="D4005" s="107" t="s">
        <v>196</v>
      </c>
      <c r="E4005" s="62">
        <v>85</v>
      </c>
      <c r="F4005" s="62">
        <v>98</v>
      </c>
      <c r="G4005" s="100">
        <v>-13</v>
      </c>
    </row>
    <row r="4006" spans="1:7" ht="18" customHeight="1" x14ac:dyDescent="0.25">
      <c r="A4006" s="59">
        <f t="shared" si="62"/>
        <v>45383</v>
      </c>
      <c r="B4006" s="60" t="s">
        <v>26</v>
      </c>
      <c r="C4006" s="60">
        <v>320220</v>
      </c>
      <c r="D4006" s="107" t="s">
        <v>197</v>
      </c>
      <c r="E4006" s="62">
        <v>202</v>
      </c>
      <c r="F4006" s="62">
        <v>135</v>
      </c>
      <c r="G4006" s="100">
        <v>67</v>
      </c>
    </row>
    <row r="4007" spans="1:7" ht="18" customHeight="1" x14ac:dyDescent="0.25">
      <c r="A4007" s="59">
        <f t="shared" si="62"/>
        <v>45383</v>
      </c>
      <c r="B4007" s="60" t="s">
        <v>26</v>
      </c>
      <c r="C4007" s="60">
        <v>320225</v>
      </c>
      <c r="D4007" s="107" t="s">
        <v>198</v>
      </c>
      <c r="E4007" s="62">
        <v>51</v>
      </c>
      <c r="F4007" s="62">
        <v>38</v>
      </c>
      <c r="G4007" s="100">
        <v>13</v>
      </c>
    </row>
    <row r="4008" spans="1:7" ht="18" customHeight="1" x14ac:dyDescent="0.25">
      <c r="A4008" s="59">
        <f t="shared" si="62"/>
        <v>45383</v>
      </c>
      <c r="B4008" s="60" t="s">
        <v>26</v>
      </c>
      <c r="C4008" s="60">
        <v>320230</v>
      </c>
      <c r="D4008" s="107" t="s">
        <v>199</v>
      </c>
      <c r="E4008" s="62">
        <v>128</v>
      </c>
      <c r="F4008" s="62">
        <v>150</v>
      </c>
      <c r="G4008" s="100">
        <v>-22</v>
      </c>
    </row>
    <row r="4009" spans="1:7" ht="18" customHeight="1" x14ac:dyDescent="0.25">
      <c r="A4009" s="59">
        <f t="shared" si="62"/>
        <v>45383</v>
      </c>
      <c r="B4009" s="60" t="s">
        <v>26</v>
      </c>
      <c r="C4009" s="60">
        <v>320240</v>
      </c>
      <c r="D4009" s="107" t="s">
        <v>200</v>
      </c>
      <c r="E4009" s="62">
        <v>1162</v>
      </c>
      <c r="F4009" s="62">
        <v>1036</v>
      </c>
      <c r="G4009" s="100">
        <v>126</v>
      </c>
    </row>
    <row r="4010" spans="1:7" ht="18" customHeight="1" x14ac:dyDescent="0.25">
      <c r="A4010" s="59">
        <f t="shared" si="62"/>
        <v>45383</v>
      </c>
      <c r="B4010" s="60" t="s">
        <v>26</v>
      </c>
      <c r="C4010" s="60">
        <v>320245</v>
      </c>
      <c r="D4010" s="107" t="s">
        <v>201</v>
      </c>
      <c r="E4010" s="62">
        <v>119</v>
      </c>
      <c r="F4010" s="62">
        <v>103</v>
      </c>
      <c r="G4010" s="100">
        <v>16</v>
      </c>
    </row>
    <row r="4011" spans="1:7" ht="18" customHeight="1" x14ac:dyDescent="0.25">
      <c r="A4011" s="59">
        <f t="shared" si="62"/>
        <v>45383</v>
      </c>
      <c r="B4011" s="60" t="s">
        <v>26</v>
      </c>
      <c r="C4011" s="60">
        <v>320250</v>
      </c>
      <c r="D4011" s="107" t="s">
        <v>202</v>
      </c>
      <c r="E4011" s="62">
        <v>294</v>
      </c>
      <c r="F4011" s="62">
        <v>192</v>
      </c>
      <c r="G4011" s="100">
        <v>102</v>
      </c>
    </row>
    <row r="4012" spans="1:7" ht="18" customHeight="1" x14ac:dyDescent="0.25">
      <c r="A4012" s="59">
        <f t="shared" si="62"/>
        <v>45383</v>
      </c>
      <c r="B4012" s="60" t="s">
        <v>26</v>
      </c>
      <c r="C4012" s="60">
        <v>320255</v>
      </c>
      <c r="D4012" s="107" t="s">
        <v>203</v>
      </c>
      <c r="E4012" s="62">
        <v>16</v>
      </c>
      <c r="F4012" s="62">
        <v>19</v>
      </c>
      <c r="G4012" s="100">
        <v>-3</v>
      </c>
    </row>
    <row r="4013" spans="1:7" ht="18" customHeight="1" x14ac:dyDescent="0.25">
      <c r="A4013" s="59">
        <f t="shared" si="62"/>
        <v>45383</v>
      </c>
      <c r="B4013" s="60" t="s">
        <v>26</v>
      </c>
      <c r="C4013" s="60">
        <v>320260</v>
      </c>
      <c r="D4013" s="107" t="s">
        <v>204</v>
      </c>
      <c r="E4013" s="62">
        <v>152</v>
      </c>
      <c r="F4013" s="62">
        <v>126</v>
      </c>
      <c r="G4013" s="100">
        <v>26</v>
      </c>
    </row>
    <row r="4014" spans="1:7" ht="18" customHeight="1" x14ac:dyDescent="0.25">
      <c r="A4014" s="59">
        <f t="shared" si="62"/>
        <v>45383</v>
      </c>
      <c r="B4014" s="60" t="s">
        <v>26</v>
      </c>
      <c r="C4014" s="60">
        <v>320265</v>
      </c>
      <c r="D4014" s="107" t="s">
        <v>205</v>
      </c>
      <c r="E4014" s="62">
        <v>29</v>
      </c>
      <c r="F4014" s="62">
        <v>40</v>
      </c>
      <c r="G4014" s="100">
        <v>-11</v>
      </c>
    </row>
    <row r="4015" spans="1:7" ht="18" customHeight="1" x14ac:dyDescent="0.25">
      <c r="A4015" s="59">
        <f t="shared" si="62"/>
        <v>45383</v>
      </c>
      <c r="B4015" s="60" t="s">
        <v>26</v>
      </c>
      <c r="C4015" s="60">
        <v>320270</v>
      </c>
      <c r="D4015" s="107" t="s">
        <v>206</v>
      </c>
      <c r="E4015" s="62">
        <v>83</v>
      </c>
      <c r="F4015" s="62">
        <v>60</v>
      </c>
      <c r="G4015" s="100">
        <v>23</v>
      </c>
    </row>
    <row r="4016" spans="1:7" ht="18" customHeight="1" x14ac:dyDescent="0.25">
      <c r="A4016" s="59">
        <f t="shared" si="62"/>
        <v>45383</v>
      </c>
      <c r="B4016" s="60" t="s">
        <v>26</v>
      </c>
      <c r="C4016" s="60">
        <v>320280</v>
      </c>
      <c r="D4016" s="107" t="s">
        <v>207</v>
      </c>
      <c r="E4016" s="62">
        <v>268</v>
      </c>
      <c r="F4016" s="62">
        <v>210</v>
      </c>
      <c r="G4016" s="100">
        <v>58</v>
      </c>
    </row>
    <row r="4017" spans="1:7" ht="18" customHeight="1" x14ac:dyDescent="0.25">
      <c r="A4017" s="59">
        <f t="shared" si="62"/>
        <v>45383</v>
      </c>
      <c r="B4017" s="60" t="s">
        <v>26</v>
      </c>
      <c r="C4017" s="60">
        <v>320290</v>
      </c>
      <c r="D4017" s="107" t="s">
        <v>208</v>
      </c>
      <c r="E4017" s="62">
        <v>55</v>
      </c>
      <c r="F4017" s="62">
        <v>51</v>
      </c>
      <c r="G4017" s="100">
        <v>4</v>
      </c>
    </row>
    <row r="4018" spans="1:7" ht="18" customHeight="1" x14ac:dyDescent="0.25">
      <c r="A4018" s="59">
        <f t="shared" si="62"/>
        <v>45383</v>
      </c>
      <c r="B4018" s="60" t="s">
        <v>26</v>
      </c>
      <c r="C4018" s="60">
        <v>320300</v>
      </c>
      <c r="D4018" s="107" t="s">
        <v>209</v>
      </c>
      <c r="E4018" s="62">
        <v>148</v>
      </c>
      <c r="F4018" s="62">
        <v>131</v>
      </c>
      <c r="G4018" s="100">
        <v>17</v>
      </c>
    </row>
    <row r="4019" spans="1:7" ht="18" customHeight="1" x14ac:dyDescent="0.25">
      <c r="A4019" s="59">
        <f t="shared" si="62"/>
        <v>45383</v>
      </c>
      <c r="B4019" s="60" t="s">
        <v>26</v>
      </c>
      <c r="C4019" s="60">
        <v>320305</v>
      </c>
      <c r="D4019" s="107" t="s">
        <v>210</v>
      </c>
      <c r="E4019" s="62">
        <v>993</v>
      </c>
      <c r="F4019" s="62">
        <v>194</v>
      </c>
      <c r="G4019" s="100">
        <v>799</v>
      </c>
    </row>
    <row r="4020" spans="1:7" ht="18" customHeight="1" x14ac:dyDescent="0.25">
      <c r="A4020" s="59">
        <f t="shared" si="62"/>
        <v>45383</v>
      </c>
      <c r="B4020" s="60" t="s">
        <v>26</v>
      </c>
      <c r="C4020" s="60">
        <v>320310</v>
      </c>
      <c r="D4020" s="107" t="s">
        <v>211</v>
      </c>
      <c r="E4020" s="62">
        <v>26</v>
      </c>
      <c r="F4020" s="62">
        <v>25</v>
      </c>
      <c r="G4020" s="100">
        <v>1</v>
      </c>
    </row>
    <row r="4021" spans="1:7" ht="18" customHeight="1" x14ac:dyDescent="0.25">
      <c r="A4021" s="59">
        <f t="shared" si="62"/>
        <v>45383</v>
      </c>
      <c r="B4021" s="60" t="s">
        <v>26</v>
      </c>
      <c r="C4021" s="60">
        <v>320313</v>
      </c>
      <c r="D4021" s="107" t="s">
        <v>212</v>
      </c>
      <c r="E4021" s="62">
        <v>179</v>
      </c>
      <c r="F4021" s="62">
        <v>169</v>
      </c>
      <c r="G4021" s="100">
        <v>10</v>
      </c>
    </row>
    <row r="4022" spans="1:7" ht="18" customHeight="1" x14ac:dyDescent="0.25">
      <c r="A4022" s="59">
        <f t="shared" si="62"/>
        <v>45383</v>
      </c>
      <c r="B4022" s="60" t="s">
        <v>26</v>
      </c>
      <c r="C4022" s="60">
        <v>320316</v>
      </c>
      <c r="D4022" s="107" t="s">
        <v>213</v>
      </c>
      <c r="E4022" s="62">
        <v>14</v>
      </c>
      <c r="F4022" s="62">
        <v>24</v>
      </c>
      <c r="G4022" s="100">
        <v>-10</v>
      </c>
    </row>
    <row r="4023" spans="1:7" ht="18" customHeight="1" x14ac:dyDescent="0.25">
      <c r="A4023" s="59">
        <f t="shared" si="62"/>
        <v>45383</v>
      </c>
      <c r="B4023" s="60" t="s">
        <v>26</v>
      </c>
      <c r="C4023" s="60">
        <v>320320</v>
      </c>
      <c r="D4023" s="107" t="s">
        <v>214</v>
      </c>
      <c r="E4023" s="62">
        <v>3546</v>
      </c>
      <c r="F4023" s="62">
        <v>2683</v>
      </c>
      <c r="G4023" s="100">
        <v>863</v>
      </c>
    </row>
    <row r="4024" spans="1:7" ht="18" customHeight="1" x14ac:dyDescent="0.25">
      <c r="A4024" s="59">
        <f t="shared" si="62"/>
        <v>45383</v>
      </c>
      <c r="B4024" s="60" t="s">
        <v>26</v>
      </c>
      <c r="C4024" s="60">
        <v>320330</v>
      </c>
      <c r="D4024" s="107" t="s">
        <v>215</v>
      </c>
      <c r="E4024" s="62">
        <v>34</v>
      </c>
      <c r="F4024" s="62">
        <v>13</v>
      </c>
      <c r="G4024" s="100">
        <v>21</v>
      </c>
    </row>
    <row r="4025" spans="1:7" ht="18" customHeight="1" x14ac:dyDescent="0.25">
      <c r="A4025" s="59">
        <f t="shared" si="62"/>
        <v>45383</v>
      </c>
      <c r="B4025" s="60" t="s">
        <v>26</v>
      </c>
      <c r="C4025" s="60">
        <v>320332</v>
      </c>
      <c r="D4025" s="107" t="s">
        <v>216</v>
      </c>
      <c r="E4025" s="62">
        <v>230</v>
      </c>
      <c r="F4025" s="62">
        <v>235</v>
      </c>
      <c r="G4025" s="100">
        <v>-5</v>
      </c>
    </row>
    <row r="4026" spans="1:7" ht="18" customHeight="1" x14ac:dyDescent="0.25">
      <c r="A4026" s="59">
        <f t="shared" si="62"/>
        <v>45383</v>
      </c>
      <c r="B4026" s="60" t="s">
        <v>26</v>
      </c>
      <c r="C4026" s="60">
        <v>320334</v>
      </c>
      <c r="D4026" s="107" t="s">
        <v>217</v>
      </c>
      <c r="E4026" s="62">
        <v>307</v>
      </c>
      <c r="F4026" s="62">
        <v>268</v>
      </c>
      <c r="G4026" s="100">
        <v>39</v>
      </c>
    </row>
    <row r="4027" spans="1:7" ht="18" customHeight="1" x14ac:dyDescent="0.25">
      <c r="A4027" s="59">
        <f t="shared" si="62"/>
        <v>45383</v>
      </c>
      <c r="B4027" s="60" t="s">
        <v>26</v>
      </c>
      <c r="C4027" s="60">
        <v>320335</v>
      </c>
      <c r="D4027" s="107" t="s">
        <v>218</v>
      </c>
      <c r="E4027" s="62">
        <v>104</v>
      </c>
      <c r="F4027" s="62">
        <v>74</v>
      </c>
      <c r="G4027" s="100">
        <v>30</v>
      </c>
    </row>
    <row r="4028" spans="1:7" ht="18" customHeight="1" x14ac:dyDescent="0.25">
      <c r="A4028" s="59">
        <f t="shared" si="62"/>
        <v>45383</v>
      </c>
      <c r="B4028" s="60" t="s">
        <v>26</v>
      </c>
      <c r="C4028" s="60">
        <v>320340</v>
      </c>
      <c r="D4028" s="107" t="s">
        <v>219</v>
      </c>
      <c r="E4028" s="62">
        <v>30</v>
      </c>
      <c r="F4028" s="62">
        <v>104</v>
      </c>
      <c r="G4028" s="100">
        <v>-74</v>
      </c>
    </row>
    <row r="4029" spans="1:7" ht="18" customHeight="1" x14ac:dyDescent="0.25">
      <c r="A4029" s="59">
        <f t="shared" si="62"/>
        <v>45383</v>
      </c>
      <c r="B4029" s="60" t="s">
        <v>26</v>
      </c>
      <c r="C4029" s="60">
        <v>320350</v>
      </c>
      <c r="D4029" s="107" t="s">
        <v>220</v>
      </c>
      <c r="E4029" s="62">
        <v>179</v>
      </c>
      <c r="F4029" s="62">
        <v>103</v>
      </c>
      <c r="G4029" s="100">
        <v>76</v>
      </c>
    </row>
    <row r="4030" spans="1:7" ht="18" customHeight="1" x14ac:dyDescent="0.25">
      <c r="A4030" s="59">
        <f t="shared" si="62"/>
        <v>45383</v>
      </c>
      <c r="B4030" s="60" t="s">
        <v>26</v>
      </c>
      <c r="C4030" s="60">
        <v>320360</v>
      </c>
      <c r="D4030" s="107" t="s">
        <v>221</v>
      </c>
      <c r="E4030" s="62">
        <v>42</v>
      </c>
      <c r="F4030" s="62">
        <v>26</v>
      </c>
      <c r="G4030" s="100">
        <v>16</v>
      </c>
    </row>
    <row r="4031" spans="1:7" ht="18" customHeight="1" x14ac:dyDescent="0.25">
      <c r="A4031" s="59">
        <f t="shared" si="62"/>
        <v>45383</v>
      </c>
      <c r="B4031" s="60" t="s">
        <v>26</v>
      </c>
      <c r="C4031" s="60">
        <v>320370</v>
      </c>
      <c r="D4031" s="107" t="s">
        <v>222</v>
      </c>
      <c r="E4031" s="62">
        <v>72</v>
      </c>
      <c r="F4031" s="62">
        <v>65</v>
      </c>
      <c r="G4031" s="100">
        <v>7</v>
      </c>
    </row>
    <row r="4032" spans="1:7" ht="18" customHeight="1" x14ac:dyDescent="0.25">
      <c r="A4032" s="59">
        <f t="shared" si="62"/>
        <v>45383</v>
      </c>
      <c r="B4032" s="60" t="s">
        <v>26</v>
      </c>
      <c r="C4032" s="60">
        <v>320380</v>
      </c>
      <c r="D4032" s="107" t="s">
        <v>223</v>
      </c>
      <c r="E4032" s="62">
        <v>48</v>
      </c>
      <c r="F4032" s="62">
        <v>49</v>
      </c>
      <c r="G4032" s="100">
        <v>-1</v>
      </c>
    </row>
    <row r="4033" spans="1:7" ht="18" customHeight="1" x14ac:dyDescent="0.25">
      <c r="A4033" s="59">
        <f t="shared" si="62"/>
        <v>45383</v>
      </c>
      <c r="B4033" s="60" t="s">
        <v>26</v>
      </c>
      <c r="C4033" s="60">
        <v>320390</v>
      </c>
      <c r="D4033" s="107" t="s">
        <v>224</v>
      </c>
      <c r="E4033" s="62">
        <v>635</v>
      </c>
      <c r="F4033" s="62">
        <v>449</v>
      </c>
      <c r="G4033" s="100">
        <v>186</v>
      </c>
    </row>
    <row r="4034" spans="1:7" ht="18" customHeight="1" x14ac:dyDescent="0.25">
      <c r="A4034" s="59">
        <f t="shared" si="62"/>
        <v>45383</v>
      </c>
      <c r="B4034" s="60" t="s">
        <v>26</v>
      </c>
      <c r="C4034" s="60">
        <v>320400</v>
      </c>
      <c r="D4034" s="107" t="s">
        <v>225</v>
      </c>
      <c r="E4034" s="62">
        <v>83</v>
      </c>
      <c r="F4034" s="62">
        <v>59</v>
      </c>
      <c r="G4034" s="100">
        <v>24</v>
      </c>
    </row>
    <row r="4035" spans="1:7" ht="18" customHeight="1" x14ac:dyDescent="0.25">
      <c r="A4035" s="59">
        <f t="shared" ref="A4035:A4098" si="63">IF(B4035&lt;&gt;"",DATE(2020,INT((ROW(A4033)-1)/78)+1,1),"")</f>
        <v>45383</v>
      </c>
      <c r="B4035" s="60" t="s">
        <v>26</v>
      </c>
      <c r="C4035" s="60">
        <v>320405</v>
      </c>
      <c r="D4035" s="107" t="s">
        <v>226</v>
      </c>
      <c r="E4035" s="62">
        <v>195</v>
      </c>
      <c r="F4035" s="62">
        <v>122</v>
      </c>
      <c r="G4035" s="100">
        <v>73</v>
      </c>
    </row>
    <row r="4036" spans="1:7" ht="18" customHeight="1" x14ac:dyDescent="0.25">
      <c r="A4036" s="59">
        <f t="shared" si="63"/>
        <v>45383</v>
      </c>
      <c r="B4036" s="60" t="s">
        <v>26</v>
      </c>
      <c r="C4036" s="60">
        <v>320410</v>
      </c>
      <c r="D4036" s="107" t="s">
        <v>227</v>
      </c>
      <c r="E4036" s="62">
        <v>683</v>
      </c>
      <c r="F4036" s="62">
        <v>200</v>
      </c>
      <c r="G4036" s="100">
        <v>483</v>
      </c>
    </row>
    <row r="4037" spans="1:7" ht="18" customHeight="1" x14ac:dyDescent="0.25">
      <c r="A4037" s="59">
        <f t="shared" si="63"/>
        <v>45383</v>
      </c>
      <c r="B4037" s="60" t="s">
        <v>26</v>
      </c>
      <c r="C4037" s="60">
        <v>320420</v>
      </c>
      <c r="D4037" s="107" t="s">
        <v>228</v>
      </c>
      <c r="E4037" s="62">
        <v>156</v>
      </c>
      <c r="F4037" s="62">
        <v>108</v>
      </c>
      <c r="G4037" s="100">
        <v>48</v>
      </c>
    </row>
    <row r="4038" spans="1:7" ht="18" customHeight="1" x14ac:dyDescent="0.25">
      <c r="A4038" s="59">
        <f t="shared" si="63"/>
        <v>45383</v>
      </c>
      <c r="B4038" s="60" t="s">
        <v>26</v>
      </c>
      <c r="C4038" s="60">
        <v>320425</v>
      </c>
      <c r="D4038" s="107" t="s">
        <v>229</v>
      </c>
      <c r="E4038" s="62">
        <v>10</v>
      </c>
      <c r="F4038" s="62">
        <v>12</v>
      </c>
      <c r="G4038" s="100">
        <v>-2</v>
      </c>
    </row>
    <row r="4039" spans="1:7" ht="18" customHeight="1" x14ac:dyDescent="0.25">
      <c r="A4039" s="59">
        <f t="shared" si="63"/>
        <v>45383</v>
      </c>
      <c r="B4039" s="60" t="s">
        <v>26</v>
      </c>
      <c r="C4039" s="60">
        <v>320430</v>
      </c>
      <c r="D4039" s="107" t="s">
        <v>230</v>
      </c>
      <c r="E4039" s="62">
        <v>62</v>
      </c>
      <c r="F4039" s="62">
        <v>53</v>
      </c>
      <c r="G4039" s="100">
        <v>9</v>
      </c>
    </row>
    <row r="4040" spans="1:7" ht="18" customHeight="1" x14ac:dyDescent="0.25">
      <c r="A4040" s="59">
        <f t="shared" si="63"/>
        <v>45383</v>
      </c>
      <c r="B4040" s="60" t="s">
        <v>26</v>
      </c>
      <c r="C4040" s="60">
        <v>320435</v>
      </c>
      <c r="D4040" s="107" t="s">
        <v>231</v>
      </c>
      <c r="E4040" s="62">
        <v>324</v>
      </c>
      <c r="F4040" s="62">
        <v>122</v>
      </c>
      <c r="G4040" s="100">
        <v>202</v>
      </c>
    </row>
    <row r="4041" spans="1:7" ht="18" customHeight="1" x14ac:dyDescent="0.25">
      <c r="A4041" s="59">
        <f t="shared" si="63"/>
        <v>45383</v>
      </c>
      <c r="B4041" s="60" t="s">
        <v>26</v>
      </c>
      <c r="C4041" s="60">
        <v>320440</v>
      </c>
      <c r="D4041" s="107" t="s">
        <v>232</v>
      </c>
      <c r="E4041" s="62">
        <v>62</v>
      </c>
      <c r="F4041" s="62">
        <v>42</v>
      </c>
      <c r="G4041" s="100">
        <v>20</v>
      </c>
    </row>
    <row r="4042" spans="1:7" ht="18" customHeight="1" x14ac:dyDescent="0.25">
      <c r="A4042" s="59">
        <f t="shared" si="63"/>
        <v>45383</v>
      </c>
      <c r="B4042" s="60" t="s">
        <v>26</v>
      </c>
      <c r="C4042" s="60">
        <v>320450</v>
      </c>
      <c r="D4042" s="107" t="s">
        <v>233</v>
      </c>
      <c r="E4042" s="62">
        <v>39</v>
      </c>
      <c r="F4042" s="62">
        <v>41</v>
      </c>
      <c r="G4042" s="100">
        <v>-2</v>
      </c>
    </row>
    <row r="4043" spans="1:7" ht="18" customHeight="1" x14ac:dyDescent="0.25">
      <c r="A4043" s="59">
        <f t="shared" si="63"/>
        <v>45383</v>
      </c>
      <c r="B4043" s="60" t="s">
        <v>26</v>
      </c>
      <c r="C4043" s="60">
        <v>320455</v>
      </c>
      <c r="D4043" s="107" t="s">
        <v>234</v>
      </c>
      <c r="E4043" s="62">
        <v>390</v>
      </c>
      <c r="F4043" s="62">
        <v>390</v>
      </c>
      <c r="G4043" s="100">
        <v>0</v>
      </c>
    </row>
    <row r="4044" spans="1:7" ht="18" customHeight="1" x14ac:dyDescent="0.25">
      <c r="A4044" s="59">
        <f t="shared" si="63"/>
        <v>45383</v>
      </c>
      <c r="B4044" s="60" t="s">
        <v>26</v>
      </c>
      <c r="C4044" s="60">
        <v>320460</v>
      </c>
      <c r="D4044" s="107" t="s">
        <v>235</v>
      </c>
      <c r="E4044" s="62">
        <v>184</v>
      </c>
      <c r="F4044" s="62">
        <v>164</v>
      </c>
      <c r="G4044" s="100">
        <v>20</v>
      </c>
    </row>
    <row r="4045" spans="1:7" ht="18" customHeight="1" x14ac:dyDescent="0.25">
      <c r="A4045" s="59">
        <f t="shared" si="63"/>
        <v>45383</v>
      </c>
      <c r="B4045" s="60" t="s">
        <v>26</v>
      </c>
      <c r="C4045" s="60">
        <v>320465</v>
      </c>
      <c r="D4045" s="107" t="s">
        <v>236</v>
      </c>
      <c r="E4045" s="62">
        <v>95</v>
      </c>
      <c r="F4045" s="62">
        <v>52</v>
      </c>
      <c r="G4045" s="100">
        <v>43</v>
      </c>
    </row>
    <row r="4046" spans="1:7" ht="18" customHeight="1" x14ac:dyDescent="0.25">
      <c r="A4046" s="59">
        <f t="shared" si="63"/>
        <v>45383</v>
      </c>
      <c r="B4046" s="60" t="s">
        <v>26</v>
      </c>
      <c r="C4046" s="60">
        <v>320470</v>
      </c>
      <c r="D4046" s="107" t="s">
        <v>237</v>
      </c>
      <c r="E4046" s="62">
        <v>328</v>
      </c>
      <c r="F4046" s="62">
        <v>334</v>
      </c>
      <c r="G4046" s="100">
        <v>-6</v>
      </c>
    </row>
    <row r="4047" spans="1:7" ht="18" customHeight="1" x14ac:dyDescent="0.25">
      <c r="A4047" s="59">
        <f t="shared" si="63"/>
        <v>45383</v>
      </c>
      <c r="B4047" s="60" t="s">
        <v>26</v>
      </c>
      <c r="C4047" s="60">
        <v>320480</v>
      </c>
      <c r="D4047" s="107" t="s">
        <v>238</v>
      </c>
      <c r="E4047" s="62">
        <v>34</v>
      </c>
      <c r="F4047" s="62">
        <v>28</v>
      </c>
      <c r="G4047" s="100">
        <v>6</v>
      </c>
    </row>
    <row r="4048" spans="1:7" ht="18" customHeight="1" x14ac:dyDescent="0.25">
      <c r="A4048" s="59">
        <f t="shared" si="63"/>
        <v>45383</v>
      </c>
      <c r="B4048" s="60" t="s">
        <v>26</v>
      </c>
      <c r="C4048" s="60">
        <v>320490</v>
      </c>
      <c r="D4048" s="107" t="s">
        <v>239</v>
      </c>
      <c r="E4048" s="62">
        <v>1951</v>
      </c>
      <c r="F4048" s="62">
        <v>1220</v>
      </c>
      <c r="G4048" s="100">
        <v>731</v>
      </c>
    </row>
    <row r="4049" spans="1:7" ht="18" customHeight="1" x14ac:dyDescent="0.25">
      <c r="A4049" s="59">
        <f t="shared" si="63"/>
        <v>45383</v>
      </c>
      <c r="B4049" s="60" t="s">
        <v>26</v>
      </c>
      <c r="C4049" s="60">
        <v>320495</v>
      </c>
      <c r="D4049" s="107" t="s">
        <v>240</v>
      </c>
      <c r="E4049" s="62">
        <v>84</v>
      </c>
      <c r="F4049" s="62">
        <v>63</v>
      </c>
      <c r="G4049" s="100">
        <v>21</v>
      </c>
    </row>
    <row r="4050" spans="1:7" ht="18" customHeight="1" x14ac:dyDescent="0.25">
      <c r="A4050" s="59">
        <f t="shared" si="63"/>
        <v>45383</v>
      </c>
      <c r="B4050" s="60" t="s">
        <v>26</v>
      </c>
      <c r="C4050" s="60">
        <v>320500</v>
      </c>
      <c r="D4050" s="107" t="s">
        <v>241</v>
      </c>
      <c r="E4050" s="62">
        <v>9093</v>
      </c>
      <c r="F4050" s="62">
        <v>7950</v>
      </c>
      <c r="G4050" s="100">
        <v>1143</v>
      </c>
    </row>
    <row r="4051" spans="1:7" ht="18" customHeight="1" x14ac:dyDescent="0.25">
      <c r="A4051" s="59">
        <f t="shared" si="63"/>
        <v>45383</v>
      </c>
      <c r="B4051" s="60" t="s">
        <v>26</v>
      </c>
      <c r="C4051" s="60">
        <v>320501</v>
      </c>
      <c r="D4051" s="107" t="s">
        <v>242</v>
      </c>
      <c r="E4051" s="62">
        <v>765</v>
      </c>
      <c r="F4051" s="62">
        <v>245</v>
      </c>
      <c r="G4051" s="100">
        <v>520</v>
      </c>
    </row>
    <row r="4052" spans="1:7" ht="18" customHeight="1" x14ac:dyDescent="0.25">
      <c r="A4052" s="59">
        <f t="shared" si="63"/>
        <v>45383</v>
      </c>
      <c r="B4052" s="60" t="s">
        <v>26</v>
      </c>
      <c r="C4052" s="60">
        <v>320503</v>
      </c>
      <c r="D4052" s="107" t="s">
        <v>243</v>
      </c>
      <c r="E4052" s="62">
        <v>128</v>
      </c>
      <c r="F4052" s="62">
        <v>108</v>
      </c>
      <c r="G4052" s="100">
        <v>20</v>
      </c>
    </row>
    <row r="4053" spans="1:7" ht="18" customHeight="1" x14ac:dyDescent="0.25">
      <c r="A4053" s="59">
        <f t="shared" si="63"/>
        <v>45383</v>
      </c>
      <c r="B4053" s="60" t="s">
        <v>26</v>
      </c>
      <c r="C4053" s="60">
        <v>320506</v>
      </c>
      <c r="D4053" s="107" t="s">
        <v>244</v>
      </c>
      <c r="E4053" s="62">
        <v>264</v>
      </c>
      <c r="F4053" s="62">
        <v>271</v>
      </c>
      <c r="G4053" s="100">
        <v>-7</v>
      </c>
    </row>
    <row r="4054" spans="1:7" ht="18" customHeight="1" x14ac:dyDescent="0.25">
      <c r="A4054" s="59">
        <f t="shared" si="63"/>
        <v>45383</v>
      </c>
      <c r="B4054" s="60" t="s">
        <v>26</v>
      </c>
      <c r="C4054" s="60">
        <v>320510</v>
      </c>
      <c r="D4054" s="107" t="s">
        <v>245</v>
      </c>
      <c r="E4054" s="62">
        <v>944</v>
      </c>
      <c r="F4054" s="62">
        <v>853</v>
      </c>
      <c r="G4054" s="100">
        <v>91</v>
      </c>
    </row>
    <row r="4055" spans="1:7" ht="18" customHeight="1" x14ac:dyDescent="0.25">
      <c r="A4055" s="59">
        <f t="shared" si="63"/>
        <v>45383</v>
      </c>
      <c r="B4055" s="60" t="s">
        <v>26</v>
      </c>
      <c r="C4055" s="60">
        <v>320515</v>
      </c>
      <c r="D4055" s="107" t="s">
        <v>246</v>
      </c>
      <c r="E4055" s="62">
        <v>85</v>
      </c>
      <c r="F4055" s="62">
        <v>18</v>
      </c>
      <c r="G4055" s="100">
        <v>67</v>
      </c>
    </row>
    <row r="4056" spans="1:7" ht="18" customHeight="1" x14ac:dyDescent="0.25">
      <c r="A4056" s="59">
        <f t="shared" si="63"/>
        <v>45383</v>
      </c>
      <c r="B4056" s="60" t="s">
        <v>26</v>
      </c>
      <c r="C4056" s="60">
        <v>320517</v>
      </c>
      <c r="D4056" s="107" t="s">
        <v>247</v>
      </c>
      <c r="E4056" s="62">
        <v>354</v>
      </c>
      <c r="F4056" s="62">
        <v>112</v>
      </c>
      <c r="G4056" s="100">
        <v>242</v>
      </c>
    </row>
    <row r="4057" spans="1:7" ht="18" customHeight="1" x14ac:dyDescent="0.25">
      <c r="A4057" s="59">
        <f t="shared" si="63"/>
        <v>45383</v>
      </c>
      <c r="B4057" s="60" t="s">
        <v>26</v>
      </c>
      <c r="C4057" s="60">
        <v>320520</v>
      </c>
      <c r="D4057" s="107" t="s">
        <v>248</v>
      </c>
      <c r="E4057" s="62">
        <v>6238</v>
      </c>
      <c r="F4057" s="62">
        <v>5924</v>
      </c>
      <c r="G4057" s="100">
        <v>314</v>
      </c>
    </row>
    <row r="4058" spans="1:7" ht="18" customHeight="1" x14ac:dyDescent="0.25">
      <c r="A4058" s="59">
        <f t="shared" si="63"/>
        <v>45383</v>
      </c>
      <c r="B4058" s="60" t="s">
        <v>26</v>
      </c>
      <c r="C4058" s="60">
        <v>320530</v>
      </c>
      <c r="D4058" s="107" t="s">
        <v>249</v>
      </c>
      <c r="E4058" s="62">
        <v>7881</v>
      </c>
      <c r="F4058" s="62">
        <v>7327</v>
      </c>
      <c r="G4058" s="100">
        <v>554</v>
      </c>
    </row>
    <row r="4059" spans="1:7" ht="18" customHeight="1" x14ac:dyDescent="0.25">
      <c r="A4059" s="59">
        <f t="shared" si="63"/>
        <v>45413</v>
      </c>
      <c r="B4059" s="60" t="s">
        <v>26</v>
      </c>
      <c r="C4059" s="60">
        <v>320010</v>
      </c>
      <c r="D4059" s="107" t="s">
        <v>172</v>
      </c>
      <c r="E4059" s="62">
        <v>136</v>
      </c>
      <c r="F4059" s="62">
        <v>104</v>
      </c>
      <c r="G4059" s="100">
        <v>32</v>
      </c>
    </row>
    <row r="4060" spans="1:7" ht="18" customHeight="1" x14ac:dyDescent="0.25">
      <c r="A4060" s="59">
        <f t="shared" si="63"/>
        <v>45413</v>
      </c>
      <c r="B4060" s="60" t="s">
        <v>26</v>
      </c>
      <c r="C4060" s="60">
        <v>320013</v>
      </c>
      <c r="D4060" s="107" t="s">
        <v>173</v>
      </c>
      <c r="E4060" s="62">
        <v>84</v>
      </c>
      <c r="F4060" s="62">
        <v>41</v>
      </c>
      <c r="G4060" s="100">
        <v>43</v>
      </c>
    </row>
    <row r="4061" spans="1:7" ht="18" customHeight="1" x14ac:dyDescent="0.25">
      <c r="A4061" s="59">
        <f t="shared" si="63"/>
        <v>45413</v>
      </c>
      <c r="B4061" s="60" t="s">
        <v>26</v>
      </c>
      <c r="C4061" s="60">
        <v>320016</v>
      </c>
      <c r="D4061" s="107" t="s">
        <v>174</v>
      </c>
      <c r="E4061" s="62">
        <v>24</v>
      </c>
      <c r="F4061" s="62">
        <v>18</v>
      </c>
      <c r="G4061" s="100">
        <v>6</v>
      </c>
    </row>
    <row r="4062" spans="1:7" ht="18" customHeight="1" x14ac:dyDescent="0.25">
      <c r="A4062" s="59">
        <f t="shared" si="63"/>
        <v>45413</v>
      </c>
      <c r="B4062" s="60" t="s">
        <v>26</v>
      </c>
      <c r="C4062" s="60">
        <v>320020</v>
      </c>
      <c r="D4062" s="107" t="s">
        <v>175</v>
      </c>
      <c r="E4062" s="62">
        <v>85</v>
      </c>
      <c r="F4062" s="62">
        <v>95</v>
      </c>
      <c r="G4062" s="100">
        <v>-10</v>
      </c>
    </row>
    <row r="4063" spans="1:7" ht="18" customHeight="1" x14ac:dyDescent="0.25">
      <c r="A4063" s="59">
        <f t="shared" si="63"/>
        <v>45413</v>
      </c>
      <c r="B4063" s="60" t="s">
        <v>26</v>
      </c>
      <c r="C4063" s="60">
        <v>320030</v>
      </c>
      <c r="D4063" s="107" t="s">
        <v>176</v>
      </c>
      <c r="E4063" s="62">
        <v>165</v>
      </c>
      <c r="F4063" s="62">
        <v>133</v>
      </c>
      <c r="G4063" s="100">
        <v>32</v>
      </c>
    </row>
    <row r="4064" spans="1:7" ht="18" customHeight="1" x14ac:dyDescent="0.25">
      <c r="A4064" s="59">
        <f t="shared" si="63"/>
        <v>45413</v>
      </c>
      <c r="B4064" s="60" t="s">
        <v>26</v>
      </c>
      <c r="C4064" s="60">
        <v>320035</v>
      </c>
      <c r="D4064" s="107" t="s">
        <v>177</v>
      </c>
      <c r="E4064" s="62">
        <v>27</v>
      </c>
      <c r="F4064" s="62">
        <v>15</v>
      </c>
      <c r="G4064" s="100">
        <v>12</v>
      </c>
    </row>
    <row r="4065" spans="1:7" ht="18" customHeight="1" x14ac:dyDescent="0.25">
      <c r="A4065" s="59">
        <f t="shared" si="63"/>
        <v>45413</v>
      </c>
      <c r="B4065" s="60" t="s">
        <v>26</v>
      </c>
      <c r="C4065" s="60">
        <v>320040</v>
      </c>
      <c r="D4065" s="107" t="s">
        <v>178</v>
      </c>
      <c r="E4065" s="62">
        <v>264</v>
      </c>
      <c r="F4065" s="62">
        <v>246</v>
      </c>
      <c r="G4065" s="100">
        <v>18</v>
      </c>
    </row>
    <row r="4066" spans="1:7" ht="18" customHeight="1" x14ac:dyDescent="0.25">
      <c r="A4066" s="59">
        <f t="shared" si="63"/>
        <v>45413</v>
      </c>
      <c r="B4066" s="60" t="s">
        <v>26</v>
      </c>
      <c r="C4066" s="60">
        <v>320050</v>
      </c>
      <c r="D4066" s="107" t="s">
        <v>179</v>
      </c>
      <c r="E4066" s="62">
        <v>29</v>
      </c>
      <c r="F4066" s="62">
        <v>9</v>
      </c>
      <c r="G4066" s="100">
        <v>20</v>
      </c>
    </row>
    <row r="4067" spans="1:7" ht="18" customHeight="1" x14ac:dyDescent="0.25">
      <c r="A4067" s="59">
        <f t="shared" si="63"/>
        <v>45413</v>
      </c>
      <c r="B4067" s="60" t="s">
        <v>26</v>
      </c>
      <c r="C4067" s="60">
        <v>320060</v>
      </c>
      <c r="D4067" s="107" t="s">
        <v>180</v>
      </c>
      <c r="E4067" s="62">
        <v>2259</v>
      </c>
      <c r="F4067" s="62">
        <v>1927</v>
      </c>
      <c r="G4067" s="100">
        <v>332</v>
      </c>
    </row>
    <row r="4068" spans="1:7" ht="18" customHeight="1" x14ac:dyDescent="0.25">
      <c r="A4068" s="59">
        <f t="shared" si="63"/>
        <v>45413</v>
      </c>
      <c r="B4068" s="60" t="s">
        <v>26</v>
      </c>
      <c r="C4068" s="60">
        <v>320070</v>
      </c>
      <c r="D4068" s="107" t="s">
        <v>181</v>
      </c>
      <c r="E4068" s="62">
        <v>91</v>
      </c>
      <c r="F4068" s="62">
        <v>93</v>
      </c>
      <c r="G4068" s="100">
        <v>-2</v>
      </c>
    </row>
    <row r="4069" spans="1:7" ht="18" customHeight="1" x14ac:dyDescent="0.25">
      <c r="A4069" s="59">
        <f t="shared" si="63"/>
        <v>45413</v>
      </c>
      <c r="B4069" s="60" t="s">
        <v>26</v>
      </c>
      <c r="C4069" s="60">
        <v>320080</v>
      </c>
      <c r="D4069" s="107" t="s">
        <v>182</v>
      </c>
      <c r="E4069" s="62">
        <v>186</v>
      </c>
      <c r="F4069" s="62">
        <v>201</v>
      </c>
      <c r="G4069" s="100">
        <v>-15</v>
      </c>
    </row>
    <row r="4070" spans="1:7" ht="18" customHeight="1" x14ac:dyDescent="0.25">
      <c r="A4070" s="59">
        <f t="shared" si="63"/>
        <v>45413</v>
      </c>
      <c r="B4070" s="60" t="s">
        <v>26</v>
      </c>
      <c r="C4070" s="60">
        <v>320090</v>
      </c>
      <c r="D4070" s="107" t="s">
        <v>183</v>
      </c>
      <c r="E4070" s="62">
        <v>332</v>
      </c>
      <c r="F4070" s="62">
        <v>358</v>
      </c>
      <c r="G4070" s="100">
        <v>-26</v>
      </c>
    </row>
    <row r="4071" spans="1:7" ht="18" customHeight="1" x14ac:dyDescent="0.25">
      <c r="A4071" s="59">
        <f t="shared" si="63"/>
        <v>45413</v>
      </c>
      <c r="B4071" s="60" t="s">
        <v>26</v>
      </c>
      <c r="C4071" s="60">
        <v>320100</v>
      </c>
      <c r="D4071" s="107" t="s">
        <v>184</v>
      </c>
      <c r="E4071" s="62">
        <v>315</v>
      </c>
      <c r="F4071" s="62">
        <v>132</v>
      </c>
      <c r="G4071" s="100">
        <v>183</v>
      </c>
    </row>
    <row r="4072" spans="1:7" ht="18" customHeight="1" x14ac:dyDescent="0.25">
      <c r="A4072" s="59">
        <f t="shared" si="63"/>
        <v>45413</v>
      </c>
      <c r="B4072" s="60" t="s">
        <v>26</v>
      </c>
      <c r="C4072" s="60">
        <v>320110</v>
      </c>
      <c r="D4072" s="107" t="s">
        <v>185</v>
      </c>
      <c r="E4072" s="62">
        <v>62</v>
      </c>
      <c r="F4072" s="62">
        <v>58</v>
      </c>
      <c r="G4072" s="100">
        <v>4</v>
      </c>
    </row>
    <row r="4073" spans="1:7" ht="18" customHeight="1" x14ac:dyDescent="0.25">
      <c r="A4073" s="59">
        <f t="shared" si="63"/>
        <v>45413</v>
      </c>
      <c r="B4073" s="60" t="s">
        <v>26</v>
      </c>
      <c r="C4073" s="60">
        <v>320115</v>
      </c>
      <c r="D4073" s="107" t="s">
        <v>186</v>
      </c>
      <c r="E4073" s="62">
        <v>96</v>
      </c>
      <c r="F4073" s="62">
        <v>33</v>
      </c>
      <c r="G4073" s="100">
        <v>63</v>
      </c>
    </row>
    <row r="4074" spans="1:7" ht="18" customHeight="1" x14ac:dyDescent="0.25">
      <c r="A4074" s="59">
        <f t="shared" si="63"/>
        <v>45413</v>
      </c>
      <c r="B4074" s="60" t="s">
        <v>26</v>
      </c>
      <c r="C4074" s="60">
        <v>320120</v>
      </c>
      <c r="D4074" s="107" t="s">
        <v>187</v>
      </c>
      <c r="E4074" s="62">
        <v>1996</v>
      </c>
      <c r="F4074" s="62">
        <v>1889</v>
      </c>
      <c r="G4074" s="100">
        <v>107</v>
      </c>
    </row>
    <row r="4075" spans="1:7" ht="18" customHeight="1" x14ac:dyDescent="0.25">
      <c r="A4075" s="59">
        <f t="shared" si="63"/>
        <v>45413</v>
      </c>
      <c r="B4075" s="60" t="s">
        <v>26</v>
      </c>
      <c r="C4075" s="60">
        <v>320130</v>
      </c>
      <c r="D4075" s="107" t="s">
        <v>188</v>
      </c>
      <c r="E4075" s="62">
        <v>3111</v>
      </c>
      <c r="F4075" s="62">
        <v>2948</v>
      </c>
      <c r="G4075" s="100">
        <v>163</v>
      </c>
    </row>
    <row r="4076" spans="1:7" ht="18" customHeight="1" x14ac:dyDescent="0.25">
      <c r="A4076" s="59">
        <f t="shared" si="63"/>
        <v>45413</v>
      </c>
      <c r="B4076" s="60" t="s">
        <v>26</v>
      </c>
      <c r="C4076" s="60">
        <v>320140</v>
      </c>
      <c r="D4076" s="107" t="s">
        <v>189</v>
      </c>
      <c r="E4076" s="62">
        <v>311</v>
      </c>
      <c r="F4076" s="62">
        <v>347</v>
      </c>
      <c r="G4076" s="100">
        <v>-36</v>
      </c>
    </row>
    <row r="4077" spans="1:7" ht="18" customHeight="1" x14ac:dyDescent="0.25">
      <c r="A4077" s="59">
        <f t="shared" si="63"/>
        <v>45413</v>
      </c>
      <c r="B4077" s="60" t="s">
        <v>26</v>
      </c>
      <c r="C4077" s="60">
        <v>320150</v>
      </c>
      <c r="D4077" s="107" t="s">
        <v>190</v>
      </c>
      <c r="E4077" s="62">
        <v>1597</v>
      </c>
      <c r="F4077" s="62">
        <v>1568</v>
      </c>
      <c r="G4077" s="100">
        <v>29</v>
      </c>
    </row>
    <row r="4078" spans="1:7" ht="18" customHeight="1" x14ac:dyDescent="0.25">
      <c r="A4078" s="59">
        <f t="shared" si="63"/>
        <v>45413</v>
      </c>
      <c r="B4078" s="60" t="s">
        <v>26</v>
      </c>
      <c r="C4078" s="60">
        <v>320160</v>
      </c>
      <c r="D4078" s="107" t="s">
        <v>191</v>
      </c>
      <c r="E4078" s="62">
        <v>166</v>
      </c>
      <c r="F4078" s="62">
        <v>119</v>
      </c>
      <c r="G4078" s="100">
        <v>47</v>
      </c>
    </row>
    <row r="4079" spans="1:7" ht="18" customHeight="1" x14ac:dyDescent="0.25">
      <c r="A4079" s="59">
        <f t="shared" si="63"/>
        <v>45413</v>
      </c>
      <c r="B4079" s="60" t="s">
        <v>26</v>
      </c>
      <c r="C4079" s="60">
        <v>320170</v>
      </c>
      <c r="D4079" s="107" t="s">
        <v>192</v>
      </c>
      <c r="E4079" s="62">
        <v>49</v>
      </c>
      <c r="F4079" s="62">
        <v>53</v>
      </c>
      <c r="G4079" s="100">
        <v>-4</v>
      </c>
    </row>
    <row r="4080" spans="1:7" ht="18" customHeight="1" x14ac:dyDescent="0.25">
      <c r="A4080" s="59">
        <f t="shared" si="63"/>
        <v>45413</v>
      </c>
      <c r="B4080" s="60" t="s">
        <v>26</v>
      </c>
      <c r="C4080" s="60">
        <v>320180</v>
      </c>
      <c r="D4080" s="107" t="s">
        <v>193</v>
      </c>
      <c r="E4080" s="62">
        <v>35</v>
      </c>
      <c r="F4080" s="62">
        <v>17</v>
      </c>
      <c r="G4080" s="100">
        <v>18</v>
      </c>
    </row>
    <row r="4081" spans="1:7" ht="18" customHeight="1" x14ac:dyDescent="0.25">
      <c r="A4081" s="59">
        <f t="shared" si="63"/>
        <v>45413</v>
      </c>
      <c r="B4081" s="60" t="s">
        <v>26</v>
      </c>
      <c r="C4081" s="60">
        <v>320190</v>
      </c>
      <c r="D4081" s="107" t="s">
        <v>194</v>
      </c>
      <c r="E4081" s="62">
        <v>413</v>
      </c>
      <c r="F4081" s="62">
        <v>345</v>
      </c>
      <c r="G4081" s="100">
        <v>68</v>
      </c>
    </row>
    <row r="4082" spans="1:7" ht="18" customHeight="1" x14ac:dyDescent="0.25">
      <c r="A4082" s="59">
        <f t="shared" si="63"/>
        <v>45413</v>
      </c>
      <c r="B4082" s="60" t="s">
        <v>26</v>
      </c>
      <c r="C4082" s="60">
        <v>320200</v>
      </c>
      <c r="D4082" s="107" t="s">
        <v>195</v>
      </c>
      <c r="E4082" s="62">
        <v>21</v>
      </c>
      <c r="F4082" s="62">
        <v>31</v>
      </c>
      <c r="G4082" s="100">
        <v>-10</v>
      </c>
    </row>
    <row r="4083" spans="1:7" ht="18" customHeight="1" x14ac:dyDescent="0.25">
      <c r="A4083" s="59">
        <f t="shared" si="63"/>
        <v>45413</v>
      </c>
      <c r="B4083" s="60" t="s">
        <v>26</v>
      </c>
      <c r="C4083" s="60">
        <v>320210</v>
      </c>
      <c r="D4083" s="107" t="s">
        <v>196</v>
      </c>
      <c r="E4083" s="62">
        <v>95</v>
      </c>
      <c r="F4083" s="62">
        <v>59</v>
      </c>
      <c r="G4083" s="100">
        <v>36</v>
      </c>
    </row>
    <row r="4084" spans="1:7" ht="18" customHeight="1" x14ac:dyDescent="0.25">
      <c r="A4084" s="59">
        <f t="shared" si="63"/>
        <v>45413</v>
      </c>
      <c r="B4084" s="60" t="s">
        <v>26</v>
      </c>
      <c r="C4084" s="60">
        <v>320220</v>
      </c>
      <c r="D4084" s="107" t="s">
        <v>197</v>
      </c>
      <c r="E4084" s="62">
        <v>142</v>
      </c>
      <c r="F4084" s="62">
        <v>117</v>
      </c>
      <c r="G4084" s="100">
        <v>25</v>
      </c>
    </row>
    <row r="4085" spans="1:7" ht="18" customHeight="1" x14ac:dyDescent="0.25">
      <c r="A4085" s="59">
        <f t="shared" si="63"/>
        <v>45413</v>
      </c>
      <c r="B4085" s="60" t="s">
        <v>26</v>
      </c>
      <c r="C4085" s="60">
        <v>320225</v>
      </c>
      <c r="D4085" s="107" t="s">
        <v>198</v>
      </c>
      <c r="E4085" s="62">
        <v>62</v>
      </c>
      <c r="F4085" s="62">
        <v>31</v>
      </c>
      <c r="G4085" s="100">
        <v>31</v>
      </c>
    </row>
    <row r="4086" spans="1:7" ht="18" customHeight="1" x14ac:dyDescent="0.25">
      <c r="A4086" s="59">
        <f t="shared" si="63"/>
        <v>45413</v>
      </c>
      <c r="B4086" s="60" t="s">
        <v>26</v>
      </c>
      <c r="C4086" s="60">
        <v>320230</v>
      </c>
      <c r="D4086" s="107" t="s">
        <v>199</v>
      </c>
      <c r="E4086" s="62">
        <v>167</v>
      </c>
      <c r="F4086" s="62">
        <v>141</v>
      </c>
      <c r="G4086" s="100">
        <v>26</v>
      </c>
    </row>
    <row r="4087" spans="1:7" ht="18" customHeight="1" x14ac:dyDescent="0.25">
      <c r="A4087" s="59">
        <f t="shared" si="63"/>
        <v>45413</v>
      </c>
      <c r="B4087" s="60" t="s">
        <v>26</v>
      </c>
      <c r="C4087" s="60">
        <v>320240</v>
      </c>
      <c r="D4087" s="107" t="s">
        <v>200</v>
      </c>
      <c r="E4087" s="62">
        <v>1136</v>
      </c>
      <c r="F4087" s="62">
        <v>1115</v>
      </c>
      <c r="G4087" s="100">
        <v>21</v>
      </c>
    </row>
    <row r="4088" spans="1:7" ht="18" customHeight="1" x14ac:dyDescent="0.25">
      <c r="A4088" s="59">
        <f t="shared" si="63"/>
        <v>45413</v>
      </c>
      <c r="B4088" s="60" t="s">
        <v>26</v>
      </c>
      <c r="C4088" s="60">
        <v>320245</v>
      </c>
      <c r="D4088" s="107" t="s">
        <v>201</v>
      </c>
      <c r="E4088" s="62">
        <v>162</v>
      </c>
      <c r="F4088" s="62">
        <v>92</v>
      </c>
      <c r="G4088" s="100">
        <v>70</v>
      </c>
    </row>
    <row r="4089" spans="1:7" ht="18" customHeight="1" x14ac:dyDescent="0.25">
      <c r="A4089" s="59">
        <f t="shared" si="63"/>
        <v>45413</v>
      </c>
      <c r="B4089" s="60" t="s">
        <v>26</v>
      </c>
      <c r="C4089" s="60">
        <v>320250</v>
      </c>
      <c r="D4089" s="107" t="s">
        <v>202</v>
      </c>
      <c r="E4089" s="62">
        <v>201</v>
      </c>
      <c r="F4089" s="62">
        <v>183</v>
      </c>
      <c r="G4089" s="100">
        <v>18</v>
      </c>
    </row>
    <row r="4090" spans="1:7" ht="18" customHeight="1" x14ac:dyDescent="0.25">
      <c r="A4090" s="59">
        <f t="shared" si="63"/>
        <v>45413</v>
      </c>
      <c r="B4090" s="60" t="s">
        <v>26</v>
      </c>
      <c r="C4090" s="60">
        <v>320255</v>
      </c>
      <c r="D4090" s="107" t="s">
        <v>203</v>
      </c>
      <c r="E4090" s="62">
        <v>14</v>
      </c>
      <c r="F4090" s="62">
        <v>11</v>
      </c>
      <c r="G4090" s="100">
        <v>3</v>
      </c>
    </row>
    <row r="4091" spans="1:7" ht="18" customHeight="1" x14ac:dyDescent="0.25">
      <c r="A4091" s="59">
        <f t="shared" si="63"/>
        <v>45413</v>
      </c>
      <c r="B4091" s="60" t="s">
        <v>26</v>
      </c>
      <c r="C4091" s="60">
        <v>320260</v>
      </c>
      <c r="D4091" s="107" t="s">
        <v>204</v>
      </c>
      <c r="E4091" s="62">
        <v>133</v>
      </c>
      <c r="F4091" s="62">
        <v>103</v>
      </c>
      <c r="G4091" s="100">
        <v>30</v>
      </c>
    </row>
    <row r="4092" spans="1:7" ht="18" customHeight="1" x14ac:dyDescent="0.25">
      <c r="A4092" s="59">
        <f t="shared" si="63"/>
        <v>45413</v>
      </c>
      <c r="B4092" s="60" t="s">
        <v>26</v>
      </c>
      <c r="C4092" s="60">
        <v>320265</v>
      </c>
      <c r="D4092" s="107" t="s">
        <v>205</v>
      </c>
      <c r="E4092" s="62">
        <v>27</v>
      </c>
      <c r="F4092" s="62">
        <v>31</v>
      </c>
      <c r="G4092" s="100">
        <v>-4</v>
      </c>
    </row>
    <row r="4093" spans="1:7" ht="18" customHeight="1" x14ac:dyDescent="0.25">
      <c r="A4093" s="59">
        <f t="shared" si="63"/>
        <v>45413</v>
      </c>
      <c r="B4093" s="60" t="s">
        <v>26</v>
      </c>
      <c r="C4093" s="60">
        <v>320270</v>
      </c>
      <c r="D4093" s="107" t="s">
        <v>206</v>
      </c>
      <c r="E4093" s="62">
        <v>60</v>
      </c>
      <c r="F4093" s="62">
        <v>46</v>
      </c>
      <c r="G4093" s="100">
        <v>14</v>
      </c>
    </row>
    <row r="4094" spans="1:7" ht="18" customHeight="1" x14ac:dyDescent="0.25">
      <c r="A4094" s="59">
        <f t="shared" si="63"/>
        <v>45413</v>
      </c>
      <c r="B4094" s="60" t="s">
        <v>26</v>
      </c>
      <c r="C4094" s="60">
        <v>320280</v>
      </c>
      <c r="D4094" s="107" t="s">
        <v>207</v>
      </c>
      <c r="E4094" s="62">
        <v>494</v>
      </c>
      <c r="F4094" s="62">
        <v>271</v>
      </c>
      <c r="G4094" s="100">
        <v>223</v>
      </c>
    </row>
    <row r="4095" spans="1:7" ht="18" customHeight="1" x14ac:dyDescent="0.25">
      <c r="A4095" s="59">
        <f t="shared" si="63"/>
        <v>45413</v>
      </c>
      <c r="B4095" s="60" t="s">
        <v>26</v>
      </c>
      <c r="C4095" s="60">
        <v>320290</v>
      </c>
      <c r="D4095" s="107" t="s">
        <v>208</v>
      </c>
      <c r="E4095" s="62">
        <v>71</v>
      </c>
      <c r="F4095" s="62">
        <v>55</v>
      </c>
      <c r="G4095" s="100">
        <v>16</v>
      </c>
    </row>
    <row r="4096" spans="1:7" ht="18" customHeight="1" x14ac:dyDescent="0.25">
      <c r="A4096" s="59">
        <f t="shared" si="63"/>
        <v>45413</v>
      </c>
      <c r="B4096" s="60" t="s">
        <v>26</v>
      </c>
      <c r="C4096" s="60">
        <v>320300</v>
      </c>
      <c r="D4096" s="107" t="s">
        <v>209</v>
      </c>
      <c r="E4096" s="62">
        <v>136</v>
      </c>
      <c r="F4096" s="62">
        <v>137</v>
      </c>
      <c r="G4096" s="100">
        <v>-1</v>
      </c>
    </row>
    <row r="4097" spans="1:7" ht="18" customHeight="1" x14ac:dyDescent="0.25">
      <c r="A4097" s="59">
        <f t="shared" si="63"/>
        <v>45413</v>
      </c>
      <c r="B4097" s="60" t="s">
        <v>26</v>
      </c>
      <c r="C4097" s="60">
        <v>320305</v>
      </c>
      <c r="D4097" s="107" t="s">
        <v>210</v>
      </c>
      <c r="E4097" s="62">
        <v>1235</v>
      </c>
      <c r="F4097" s="62">
        <v>503</v>
      </c>
      <c r="G4097" s="100">
        <v>732</v>
      </c>
    </row>
    <row r="4098" spans="1:7" ht="18" customHeight="1" x14ac:dyDescent="0.25">
      <c r="A4098" s="59">
        <f t="shared" si="63"/>
        <v>45413</v>
      </c>
      <c r="B4098" s="60" t="s">
        <v>26</v>
      </c>
      <c r="C4098" s="60">
        <v>320310</v>
      </c>
      <c r="D4098" s="107" t="s">
        <v>211</v>
      </c>
      <c r="E4098" s="62">
        <v>22</v>
      </c>
      <c r="F4098" s="62">
        <v>22</v>
      </c>
      <c r="G4098" s="100">
        <v>0</v>
      </c>
    </row>
    <row r="4099" spans="1:7" ht="18" customHeight="1" x14ac:dyDescent="0.25">
      <c r="A4099" s="59">
        <f t="shared" ref="A4099:A4162" si="64">IF(B4099&lt;&gt;"",DATE(2020,INT((ROW(A4097)-1)/78)+1,1),"")</f>
        <v>45413</v>
      </c>
      <c r="B4099" s="60" t="s">
        <v>26</v>
      </c>
      <c r="C4099" s="60">
        <v>320313</v>
      </c>
      <c r="D4099" s="107" t="s">
        <v>212</v>
      </c>
      <c r="E4099" s="62">
        <v>166</v>
      </c>
      <c r="F4099" s="62">
        <v>162</v>
      </c>
      <c r="G4099" s="100">
        <v>4</v>
      </c>
    </row>
    <row r="4100" spans="1:7" ht="18" customHeight="1" x14ac:dyDescent="0.25">
      <c r="A4100" s="59">
        <f t="shared" si="64"/>
        <v>45413</v>
      </c>
      <c r="B4100" s="60" t="s">
        <v>26</v>
      </c>
      <c r="C4100" s="60">
        <v>320316</v>
      </c>
      <c r="D4100" s="107" t="s">
        <v>213</v>
      </c>
      <c r="E4100" s="62">
        <v>8</v>
      </c>
      <c r="F4100" s="62">
        <v>14</v>
      </c>
      <c r="G4100" s="100">
        <v>-6</v>
      </c>
    </row>
    <row r="4101" spans="1:7" ht="18" customHeight="1" x14ac:dyDescent="0.25">
      <c r="A4101" s="59">
        <f t="shared" si="64"/>
        <v>45413</v>
      </c>
      <c r="B4101" s="60" t="s">
        <v>26</v>
      </c>
      <c r="C4101" s="60">
        <v>320320</v>
      </c>
      <c r="D4101" s="107" t="s">
        <v>214</v>
      </c>
      <c r="E4101" s="62">
        <v>3678</v>
      </c>
      <c r="F4101" s="62">
        <v>2843</v>
      </c>
      <c r="G4101" s="100">
        <v>835</v>
      </c>
    </row>
    <row r="4102" spans="1:7" ht="18" customHeight="1" x14ac:dyDescent="0.25">
      <c r="A4102" s="59">
        <f t="shared" si="64"/>
        <v>45413</v>
      </c>
      <c r="B4102" s="60" t="s">
        <v>26</v>
      </c>
      <c r="C4102" s="60">
        <v>320330</v>
      </c>
      <c r="D4102" s="107" t="s">
        <v>215</v>
      </c>
      <c r="E4102" s="62">
        <v>53</v>
      </c>
      <c r="F4102" s="62">
        <v>27</v>
      </c>
      <c r="G4102" s="100">
        <v>26</v>
      </c>
    </row>
    <row r="4103" spans="1:7" ht="18" customHeight="1" x14ac:dyDescent="0.25">
      <c r="A4103" s="59">
        <f t="shared" si="64"/>
        <v>45413</v>
      </c>
      <c r="B4103" s="60" t="s">
        <v>26</v>
      </c>
      <c r="C4103" s="60">
        <v>320332</v>
      </c>
      <c r="D4103" s="107" t="s">
        <v>216</v>
      </c>
      <c r="E4103" s="62">
        <v>262</v>
      </c>
      <c r="F4103" s="62">
        <v>265</v>
      </c>
      <c r="G4103" s="100">
        <v>-3</v>
      </c>
    </row>
    <row r="4104" spans="1:7" ht="18" customHeight="1" x14ac:dyDescent="0.25">
      <c r="A4104" s="59">
        <f t="shared" si="64"/>
        <v>45413</v>
      </c>
      <c r="B4104" s="60" t="s">
        <v>26</v>
      </c>
      <c r="C4104" s="60">
        <v>320334</v>
      </c>
      <c r="D4104" s="107" t="s">
        <v>217</v>
      </c>
      <c r="E4104" s="62">
        <v>191</v>
      </c>
      <c r="F4104" s="62">
        <v>245</v>
      </c>
      <c r="G4104" s="100">
        <v>-54</v>
      </c>
    </row>
    <row r="4105" spans="1:7" ht="18" customHeight="1" x14ac:dyDescent="0.25">
      <c r="A4105" s="59">
        <f t="shared" si="64"/>
        <v>45413</v>
      </c>
      <c r="B4105" s="60" t="s">
        <v>26</v>
      </c>
      <c r="C4105" s="60">
        <v>320335</v>
      </c>
      <c r="D4105" s="107" t="s">
        <v>218</v>
      </c>
      <c r="E4105" s="62">
        <v>175</v>
      </c>
      <c r="F4105" s="62">
        <v>104</v>
      </c>
      <c r="G4105" s="100">
        <v>71</v>
      </c>
    </row>
    <row r="4106" spans="1:7" ht="18" customHeight="1" x14ac:dyDescent="0.25">
      <c r="A4106" s="59">
        <f t="shared" si="64"/>
        <v>45413</v>
      </c>
      <c r="B4106" s="60" t="s">
        <v>26</v>
      </c>
      <c r="C4106" s="60">
        <v>320340</v>
      </c>
      <c r="D4106" s="107" t="s">
        <v>219</v>
      </c>
      <c r="E4106" s="62">
        <v>60</v>
      </c>
      <c r="F4106" s="62">
        <v>90</v>
      </c>
      <c r="G4106" s="100">
        <v>-30</v>
      </c>
    </row>
    <row r="4107" spans="1:7" ht="18" customHeight="1" x14ac:dyDescent="0.25">
      <c r="A4107" s="59">
        <f t="shared" si="64"/>
        <v>45413</v>
      </c>
      <c r="B4107" s="60" t="s">
        <v>26</v>
      </c>
      <c r="C4107" s="60">
        <v>320350</v>
      </c>
      <c r="D4107" s="107" t="s">
        <v>220</v>
      </c>
      <c r="E4107" s="62">
        <v>145</v>
      </c>
      <c r="F4107" s="62">
        <v>118</v>
      </c>
      <c r="G4107" s="100">
        <v>27</v>
      </c>
    </row>
    <row r="4108" spans="1:7" ht="18" customHeight="1" x14ac:dyDescent="0.25">
      <c r="A4108" s="59">
        <f t="shared" si="64"/>
        <v>45413</v>
      </c>
      <c r="B4108" s="60" t="s">
        <v>26</v>
      </c>
      <c r="C4108" s="60">
        <v>320360</v>
      </c>
      <c r="D4108" s="107" t="s">
        <v>221</v>
      </c>
      <c r="E4108" s="62">
        <v>14</v>
      </c>
      <c r="F4108" s="62">
        <v>20</v>
      </c>
      <c r="G4108" s="100">
        <v>-6</v>
      </c>
    </row>
    <row r="4109" spans="1:7" ht="18" customHeight="1" x14ac:dyDescent="0.25">
      <c r="A4109" s="59">
        <f t="shared" si="64"/>
        <v>45413</v>
      </c>
      <c r="B4109" s="60" t="s">
        <v>26</v>
      </c>
      <c r="C4109" s="60">
        <v>320370</v>
      </c>
      <c r="D4109" s="107" t="s">
        <v>222</v>
      </c>
      <c r="E4109" s="62">
        <v>53</v>
      </c>
      <c r="F4109" s="62">
        <v>54</v>
      </c>
      <c r="G4109" s="100">
        <v>-1</v>
      </c>
    </row>
    <row r="4110" spans="1:7" ht="18" customHeight="1" x14ac:dyDescent="0.25">
      <c r="A4110" s="59">
        <f t="shared" si="64"/>
        <v>45413</v>
      </c>
      <c r="B4110" s="60" t="s">
        <v>26</v>
      </c>
      <c r="C4110" s="60">
        <v>320380</v>
      </c>
      <c r="D4110" s="107" t="s">
        <v>223</v>
      </c>
      <c r="E4110" s="62">
        <v>48</v>
      </c>
      <c r="F4110" s="62">
        <v>58</v>
      </c>
      <c r="G4110" s="100">
        <v>-10</v>
      </c>
    </row>
    <row r="4111" spans="1:7" ht="18" customHeight="1" x14ac:dyDescent="0.25">
      <c r="A4111" s="59">
        <f t="shared" si="64"/>
        <v>45413</v>
      </c>
      <c r="B4111" s="60" t="s">
        <v>26</v>
      </c>
      <c r="C4111" s="60">
        <v>320390</v>
      </c>
      <c r="D4111" s="107" t="s">
        <v>224</v>
      </c>
      <c r="E4111" s="62">
        <v>1061</v>
      </c>
      <c r="F4111" s="62">
        <v>560</v>
      </c>
      <c r="G4111" s="100">
        <v>501</v>
      </c>
    </row>
    <row r="4112" spans="1:7" ht="18" customHeight="1" x14ac:dyDescent="0.25">
      <c r="A4112" s="59">
        <f t="shared" si="64"/>
        <v>45413</v>
      </c>
      <c r="B4112" s="60" t="s">
        <v>26</v>
      </c>
      <c r="C4112" s="60">
        <v>320400</v>
      </c>
      <c r="D4112" s="107" t="s">
        <v>225</v>
      </c>
      <c r="E4112" s="62">
        <v>114</v>
      </c>
      <c r="F4112" s="62">
        <v>68</v>
      </c>
      <c r="G4112" s="100">
        <v>46</v>
      </c>
    </row>
    <row r="4113" spans="1:7" ht="18" customHeight="1" x14ac:dyDescent="0.25">
      <c r="A4113" s="59">
        <f t="shared" si="64"/>
        <v>45413</v>
      </c>
      <c r="B4113" s="60" t="s">
        <v>26</v>
      </c>
      <c r="C4113" s="60">
        <v>320405</v>
      </c>
      <c r="D4113" s="107" t="s">
        <v>226</v>
      </c>
      <c r="E4113" s="62">
        <v>197</v>
      </c>
      <c r="F4113" s="62">
        <v>177</v>
      </c>
      <c r="G4113" s="100">
        <v>20</v>
      </c>
    </row>
    <row r="4114" spans="1:7" ht="18" customHeight="1" x14ac:dyDescent="0.25">
      <c r="A4114" s="59">
        <f t="shared" si="64"/>
        <v>45413</v>
      </c>
      <c r="B4114" s="60" t="s">
        <v>26</v>
      </c>
      <c r="C4114" s="60">
        <v>320410</v>
      </c>
      <c r="D4114" s="107" t="s">
        <v>227</v>
      </c>
      <c r="E4114" s="62">
        <v>393</v>
      </c>
      <c r="F4114" s="62">
        <v>255</v>
      </c>
      <c r="G4114" s="100">
        <v>138</v>
      </c>
    </row>
    <row r="4115" spans="1:7" ht="18" customHeight="1" x14ac:dyDescent="0.25">
      <c r="A4115" s="59">
        <f t="shared" si="64"/>
        <v>45413</v>
      </c>
      <c r="B4115" s="60" t="s">
        <v>26</v>
      </c>
      <c r="C4115" s="60">
        <v>320420</v>
      </c>
      <c r="D4115" s="107" t="s">
        <v>228</v>
      </c>
      <c r="E4115" s="62">
        <v>189</v>
      </c>
      <c r="F4115" s="62">
        <v>138</v>
      </c>
      <c r="G4115" s="100">
        <v>51</v>
      </c>
    </row>
    <row r="4116" spans="1:7" ht="18" customHeight="1" x14ac:dyDescent="0.25">
      <c r="A4116" s="59">
        <f t="shared" si="64"/>
        <v>45413</v>
      </c>
      <c r="B4116" s="60" t="s">
        <v>26</v>
      </c>
      <c r="C4116" s="60">
        <v>320425</v>
      </c>
      <c r="D4116" s="107" t="s">
        <v>229</v>
      </c>
      <c r="E4116" s="62">
        <v>11</v>
      </c>
      <c r="F4116" s="62">
        <v>11</v>
      </c>
      <c r="G4116" s="100">
        <v>0</v>
      </c>
    </row>
    <row r="4117" spans="1:7" ht="18" customHeight="1" x14ac:dyDescent="0.25">
      <c r="A4117" s="59">
        <f t="shared" si="64"/>
        <v>45413</v>
      </c>
      <c r="B4117" s="60" t="s">
        <v>26</v>
      </c>
      <c r="C4117" s="60">
        <v>320430</v>
      </c>
      <c r="D4117" s="107" t="s">
        <v>230</v>
      </c>
      <c r="E4117" s="62">
        <v>47</v>
      </c>
      <c r="F4117" s="62">
        <v>58</v>
      </c>
      <c r="G4117" s="100">
        <v>-11</v>
      </c>
    </row>
    <row r="4118" spans="1:7" ht="18" customHeight="1" x14ac:dyDescent="0.25">
      <c r="A4118" s="59">
        <f t="shared" si="64"/>
        <v>45413</v>
      </c>
      <c r="B4118" s="60" t="s">
        <v>26</v>
      </c>
      <c r="C4118" s="60">
        <v>320435</v>
      </c>
      <c r="D4118" s="107" t="s">
        <v>231</v>
      </c>
      <c r="E4118" s="62">
        <v>266</v>
      </c>
      <c r="F4118" s="62">
        <v>220</v>
      </c>
      <c r="G4118" s="100">
        <v>46</v>
      </c>
    </row>
    <row r="4119" spans="1:7" ht="18" customHeight="1" x14ac:dyDescent="0.25">
      <c r="A4119" s="59">
        <f t="shared" si="64"/>
        <v>45413</v>
      </c>
      <c r="B4119" s="60" t="s">
        <v>26</v>
      </c>
      <c r="C4119" s="60">
        <v>320440</v>
      </c>
      <c r="D4119" s="107" t="s">
        <v>232</v>
      </c>
      <c r="E4119" s="62">
        <v>49</v>
      </c>
      <c r="F4119" s="62">
        <v>61</v>
      </c>
      <c r="G4119" s="100">
        <v>-12</v>
      </c>
    </row>
    <row r="4120" spans="1:7" ht="18" customHeight="1" x14ac:dyDescent="0.25">
      <c r="A4120" s="59">
        <f t="shared" si="64"/>
        <v>45413</v>
      </c>
      <c r="B4120" s="60" t="s">
        <v>26</v>
      </c>
      <c r="C4120" s="60">
        <v>320450</v>
      </c>
      <c r="D4120" s="107" t="s">
        <v>233</v>
      </c>
      <c r="E4120" s="62">
        <v>41</v>
      </c>
      <c r="F4120" s="62">
        <v>43</v>
      </c>
      <c r="G4120" s="100">
        <v>-2</v>
      </c>
    </row>
    <row r="4121" spans="1:7" ht="18" customHeight="1" x14ac:dyDescent="0.25">
      <c r="A4121" s="59">
        <f t="shared" si="64"/>
        <v>45413</v>
      </c>
      <c r="B4121" s="60" t="s">
        <v>26</v>
      </c>
      <c r="C4121" s="60">
        <v>320455</v>
      </c>
      <c r="D4121" s="107" t="s">
        <v>234</v>
      </c>
      <c r="E4121" s="62">
        <v>423</v>
      </c>
      <c r="F4121" s="62">
        <v>374</v>
      </c>
      <c r="G4121" s="100">
        <v>49</v>
      </c>
    </row>
    <row r="4122" spans="1:7" ht="18" customHeight="1" x14ac:dyDescent="0.25">
      <c r="A4122" s="59">
        <f t="shared" si="64"/>
        <v>45413</v>
      </c>
      <c r="B4122" s="60" t="s">
        <v>26</v>
      </c>
      <c r="C4122" s="60">
        <v>320460</v>
      </c>
      <c r="D4122" s="107" t="s">
        <v>235</v>
      </c>
      <c r="E4122" s="62">
        <v>171</v>
      </c>
      <c r="F4122" s="62">
        <v>197</v>
      </c>
      <c r="G4122" s="100">
        <v>-26</v>
      </c>
    </row>
    <row r="4123" spans="1:7" ht="18" customHeight="1" x14ac:dyDescent="0.25">
      <c r="A4123" s="59">
        <f t="shared" si="64"/>
        <v>45413</v>
      </c>
      <c r="B4123" s="60" t="s">
        <v>26</v>
      </c>
      <c r="C4123" s="60">
        <v>320465</v>
      </c>
      <c r="D4123" s="107" t="s">
        <v>236</v>
      </c>
      <c r="E4123" s="62">
        <v>119</v>
      </c>
      <c r="F4123" s="62">
        <v>75</v>
      </c>
      <c r="G4123" s="100">
        <v>44</v>
      </c>
    </row>
    <row r="4124" spans="1:7" ht="18" customHeight="1" x14ac:dyDescent="0.25">
      <c r="A4124" s="59">
        <f t="shared" si="64"/>
        <v>45413</v>
      </c>
      <c r="B4124" s="60" t="s">
        <v>26</v>
      </c>
      <c r="C4124" s="60">
        <v>320470</v>
      </c>
      <c r="D4124" s="107" t="s">
        <v>237</v>
      </c>
      <c r="E4124" s="62">
        <v>339</v>
      </c>
      <c r="F4124" s="62">
        <v>308</v>
      </c>
      <c r="G4124" s="100">
        <v>31</v>
      </c>
    </row>
    <row r="4125" spans="1:7" ht="18" customHeight="1" x14ac:dyDescent="0.25">
      <c r="A4125" s="59">
        <f t="shared" si="64"/>
        <v>45413</v>
      </c>
      <c r="B4125" s="60" t="s">
        <v>26</v>
      </c>
      <c r="C4125" s="60">
        <v>320480</v>
      </c>
      <c r="D4125" s="107" t="s">
        <v>238</v>
      </c>
      <c r="E4125" s="62">
        <v>34</v>
      </c>
      <c r="F4125" s="62">
        <v>20</v>
      </c>
      <c r="G4125" s="100">
        <v>14</v>
      </c>
    </row>
    <row r="4126" spans="1:7" ht="18" customHeight="1" x14ac:dyDescent="0.25">
      <c r="A4126" s="59">
        <f t="shared" si="64"/>
        <v>45413</v>
      </c>
      <c r="B4126" s="60" t="s">
        <v>26</v>
      </c>
      <c r="C4126" s="60">
        <v>320490</v>
      </c>
      <c r="D4126" s="107" t="s">
        <v>239</v>
      </c>
      <c r="E4126" s="62">
        <v>1689</v>
      </c>
      <c r="F4126" s="62">
        <v>1435</v>
      </c>
      <c r="G4126" s="100">
        <v>254</v>
      </c>
    </row>
    <row r="4127" spans="1:7" ht="18" customHeight="1" x14ac:dyDescent="0.25">
      <c r="A4127" s="59">
        <f t="shared" si="64"/>
        <v>45413</v>
      </c>
      <c r="B4127" s="60" t="s">
        <v>26</v>
      </c>
      <c r="C4127" s="60">
        <v>320495</v>
      </c>
      <c r="D4127" s="107" t="s">
        <v>240</v>
      </c>
      <c r="E4127" s="62">
        <v>54</v>
      </c>
      <c r="F4127" s="62">
        <v>70</v>
      </c>
      <c r="G4127" s="100">
        <v>-16</v>
      </c>
    </row>
    <row r="4128" spans="1:7" ht="18" customHeight="1" x14ac:dyDescent="0.25">
      <c r="A4128" s="59">
        <f t="shared" si="64"/>
        <v>45413</v>
      </c>
      <c r="B4128" s="60" t="s">
        <v>26</v>
      </c>
      <c r="C4128" s="60">
        <v>320500</v>
      </c>
      <c r="D4128" s="107" t="s">
        <v>241</v>
      </c>
      <c r="E4128" s="62">
        <v>9059</v>
      </c>
      <c r="F4128" s="62">
        <v>8595</v>
      </c>
      <c r="G4128" s="100">
        <v>464</v>
      </c>
    </row>
    <row r="4129" spans="1:7" ht="18" customHeight="1" x14ac:dyDescent="0.25">
      <c r="A4129" s="59">
        <f t="shared" si="64"/>
        <v>45413</v>
      </c>
      <c r="B4129" s="60" t="s">
        <v>26</v>
      </c>
      <c r="C4129" s="60">
        <v>320501</v>
      </c>
      <c r="D4129" s="107" t="s">
        <v>242</v>
      </c>
      <c r="E4129" s="62">
        <v>1923</v>
      </c>
      <c r="F4129" s="62">
        <v>563</v>
      </c>
      <c r="G4129" s="100">
        <v>1360</v>
      </c>
    </row>
    <row r="4130" spans="1:7" ht="18" customHeight="1" x14ac:dyDescent="0.25">
      <c r="A4130" s="59">
        <f t="shared" si="64"/>
        <v>45413</v>
      </c>
      <c r="B4130" s="60" t="s">
        <v>26</v>
      </c>
      <c r="C4130" s="60">
        <v>320503</v>
      </c>
      <c r="D4130" s="107" t="s">
        <v>243</v>
      </c>
      <c r="E4130" s="62">
        <v>113</v>
      </c>
      <c r="F4130" s="62">
        <v>135</v>
      </c>
      <c r="G4130" s="100">
        <v>-22</v>
      </c>
    </row>
    <row r="4131" spans="1:7" ht="18" customHeight="1" x14ac:dyDescent="0.25">
      <c r="A4131" s="59">
        <f t="shared" si="64"/>
        <v>45413</v>
      </c>
      <c r="B4131" s="60" t="s">
        <v>26</v>
      </c>
      <c r="C4131" s="60">
        <v>320506</v>
      </c>
      <c r="D4131" s="107" t="s">
        <v>244</v>
      </c>
      <c r="E4131" s="62">
        <v>238</v>
      </c>
      <c r="F4131" s="62">
        <v>250</v>
      </c>
      <c r="G4131" s="100">
        <v>-12</v>
      </c>
    </row>
    <row r="4132" spans="1:7" ht="18" customHeight="1" x14ac:dyDescent="0.25">
      <c r="A4132" s="59">
        <f t="shared" si="64"/>
        <v>45413</v>
      </c>
      <c r="B4132" s="60" t="s">
        <v>26</v>
      </c>
      <c r="C4132" s="60">
        <v>320510</v>
      </c>
      <c r="D4132" s="107" t="s">
        <v>245</v>
      </c>
      <c r="E4132" s="62">
        <v>940</v>
      </c>
      <c r="F4132" s="62">
        <v>832</v>
      </c>
      <c r="G4132" s="100">
        <v>108</v>
      </c>
    </row>
    <row r="4133" spans="1:7" ht="18" customHeight="1" x14ac:dyDescent="0.25">
      <c r="A4133" s="59">
        <f t="shared" si="64"/>
        <v>45413</v>
      </c>
      <c r="B4133" s="60" t="s">
        <v>26</v>
      </c>
      <c r="C4133" s="60">
        <v>320515</v>
      </c>
      <c r="D4133" s="107" t="s">
        <v>246</v>
      </c>
      <c r="E4133" s="62">
        <v>19</v>
      </c>
      <c r="F4133" s="62">
        <v>46</v>
      </c>
      <c r="G4133" s="100">
        <v>-27</v>
      </c>
    </row>
    <row r="4134" spans="1:7" ht="18" customHeight="1" x14ac:dyDescent="0.25">
      <c r="A4134" s="59">
        <f t="shared" si="64"/>
        <v>45413</v>
      </c>
      <c r="B4134" s="60" t="s">
        <v>26</v>
      </c>
      <c r="C4134" s="60">
        <v>320517</v>
      </c>
      <c r="D4134" s="107" t="s">
        <v>247</v>
      </c>
      <c r="E4134" s="62">
        <v>950</v>
      </c>
      <c r="F4134" s="62">
        <v>379</v>
      </c>
      <c r="G4134" s="100">
        <v>571</v>
      </c>
    </row>
    <row r="4135" spans="1:7" ht="18" customHeight="1" x14ac:dyDescent="0.25">
      <c r="A4135" s="59">
        <f t="shared" si="64"/>
        <v>45413</v>
      </c>
      <c r="B4135" s="60" t="s">
        <v>26</v>
      </c>
      <c r="C4135" s="60">
        <v>320520</v>
      </c>
      <c r="D4135" s="107" t="s">
        <v>248</v>
      </c>
      <c r="E4135" s="62">
        <v>6084</v>
      </c>
      <c r="F4135" s="62">
        <v>5792</v>
      </c>
      <c r="G4135" s="100">
        <v>292</v>
      </c>
    </row>
    <row r="4136" spans="1:7" ht="18" customHeight="1" x14ac:dyDescent="0.25">
      <c r="A4136" s="59">
        <f t="shared" si="64"/>
        <v>45413</v>
      </c>
      <c r="B4136" s="60" t="s">
        <v>26</v>
      </c>
      <c r="C4136" s="60">
        <v>320530</v>
      </c>
      <c r="D4136" s="107" t="s">
        <v>249</v>
      </c>
      <c r="E4136" s="62">
        <v>7513</v>
      </c>
      <c r="F4136" s="62">
        <v>7264</v>
      </c>
      <c r="G4136" s="100">
        <v>249</v>
      </c>
    </row>
    <row r="4137" spans="1:7" ht="18" customHeight="1" x14ac:dyDescent="0.25">
      <c r="A4137" s="59">
        <f t="shared" si="64"/>
        <v>45444</v>
      </c>
      <c r="B4137" s="60" t="s">
        <v>26</v>
      </c>
      <c r="C4137" s="60">
        <v>320010</v>
      </c>
      <c r="D4137" s="107" t="s">
        <v>172</v>
      </c>
      <c r="E4137" s="62">
        <v>111</v>
      </c>
      <c r="F4137" s="62">
        <v>85</v>
      </c>
      <c r="G4137" s="100">
        <v>26</v>
      </c>
    </row>
    <row r="4138" spans="1:7" ht="18" customHeight="1" x14ac:dyDescent="0.25">
      <c r="A4138" s="59">
        <f t="shared" si="64"/>
        <v>45444</v>
      </c>
      <c r="B4138" s="60" t="s">
        <v>26</v>
      </c>
      <c r="C4138" s="60">
        <v>320013</v>
      </c>
      <c r="D4138" s="107" t="s">
        <v>173</v>
      </c>
      <c r="E4138" s="62">
        <v>48</v>
      </c>
      <c r="F4138" s="62">
        <v>54</v>
      </c>
      <c r="G4138" s="100">
        <v>-6</v>
      </c>
    </row>
    <row r="4139" spans="1:7" ht="18" customHeight="1" x14ac:dyDescent="0.25">
      <c r="A4139" s="59">
        <f t="shared" si="64"/>
        <v>45444</v>
      </c>
      <c r="B4139" s="60" t="s">
        <v>26</v>
      </c>
      <c r="C4139" s="60">
        <v>320016</v>
      </c>
      <c r="D4139" s="107" t="s">
        <v>174</v>
      </c>
      <c r="E4139" s="62">
        <v>23</v>
      </c>
      <c r="F4139" s="62">
        <v>19</v>
      </c>
      <c r="G4139" s="100">
        <v>4</v>
      </c>
    </row>
    <row r="4140" spans="1:7" ht="18" customHeight="1" x14ac:dyDescent="0.25">
      <c r="A4140" s="59">
        <f t="shared" si="64"/>
        <v>45444</v>
      </c>
      <c r="B4140" s="60" t="s">
        <v>26</v>
      </c>
      <c r="C4140" s="60">
        <v>320020</v>
      </c>
      <c r="D4140" s="107" t="s">
        <v>175</v>
      </c>
      <c r="E4140" s="62">
        <v>102</v>
      </c>
      <c r="F4140" s="62">
        <v>87</v>
      </c>
      <c r="G4140" s="100">
        <v>15</v>
      </c>
    </row>
    <row r="4141" spans="1:7" ht="18" customHeight="1" x14ac:dyDescent="0.25">
      <c r="A4141" s="59">
        <f t="shared" si="64"/>
        <v>45444</v>
      </c>
      <c r="B4141" s="60" t="s">
        <v>26</v>
      </c>
      <c r="C4141" s="60">
        <v>320030</v>
      </c>
      <c r="D4141" s="107" t="s">
        <v>176</v>
      </c>
      <c r="E4141" s="62">
        <v>212</v>
      </c>
      <c r="F4141" s="62">
        <v>155</v>
      </c>
      <c r="G4141" s="100">
        <v>57</v>
      </c>
    </row>
    <row r="4142" spans="1:7" ht="18" customHeight="1" x14ac:dyDescent="0.25">
      <c r="A4142" s="59">
        <f t="shared" si="64"/>
        <v>45444</v>
      </c>
      <c r="B4142" s="60" t="s">
        <v>26</v>
      </c>
      <c r="C4142" s="60">
        <v>320035</v>
      </c>
      <c r="D4142" s="107" t="s">
        <v>177</v>
      </c>
      <c r="E4142" s="62">
        <v>22</v>
      </c>
      <c r="F4142" s="62">
        <v>13</v>
      </c>
      <c r="G4142" s="100">
        <v>9</v>
      </c>
    </row>
    <row r="4143" spans="1:7" ht="18" customHeight="1" x14ac:dyDescent="0.25">
      <c r="A4143" s="59">
        <f t="shared" si="64"/>
        <v>45444</v>
      </c>
      <c r="B4143" s="60" t="s">
        <v>26</v>
      </c>
      <c r="C4143" s="60">
        <v>320040</v>
      </c>
      <c r="D4143" s="107" t="s">
        <v>178</v>
      </c>
      <c r="E4143" s="62">
        <v>455</v>
      </c>
      <c r="F4143" s="62">
        <v>326</v>
      </c>
      <c r="G4143" s="100">
        <v>129</v>
      </c>
    </row>
    <row r="4144" spans="1:7" ht="18" customHeight="1" x14ac:dyDescent="0.25">
      <c r="A4144" s="59">
        <f t="shared" si="64"/>
        <v>45444</v>
      </c>
      <c r="B4144" s="60" t="s">
        <v>26</v>
      </c>
      <c r="C4144" s="60">
        <v>320050</v>
      </c>
      <c r="D4144" s="107" t="s">
        <v>179</v>
      </c>
      <c r="E4144" s="62">
        <v>59</v>
      </c>
      <c r="F4144" s="62">
        <v>12</v>
      </c>
      <c r="G4144" s="100">
        <v>47</v>
      </c>
    </row>
    <row r="4145" spans="1:7" ht="18" customHeight="1" x14ac:dyDescent="0.25">
      <c r="A4145" s="59">
        <f t="shared" si="64"/>
        <v>45444</v>
      </c>
      <c r="B4145" s="60" t="s">
        <v>26</v>
      </c>
      <c r="C4145" s="60">
        <v>320060</v>
      </c>
      <c r="D4145" s="107" t="s">
        <v>180</v>
      </c>
      <c r="E4145" s="62">
        <v>2467</v>
      </c>
      <c r="F4145" s="62">
        <v>1751</v>
      </c>
      <c r="G4145" s="100">
        <v>716</v>
      </c>
    </row>
    <row r="4146" spans="1:7" ht="18" customHeight="1" x14ac:dyDescent="0.25">
      <c r="A4146" s="59">
        <f t="shared" si="64"/>
        <v>45444</v>
      </c>
      <c r="B4146" s="60" t="s">
        <v>26</v>
      </c>
      <c r="C4146" s="60">
        <v>320070</v>
      </c>
      <c r="D4146" s="107" t="s">
        <v>181</v>
      </c>
      <c r="E4146" s="62">
        <v>111</v>
      </c>
      <c r="F4146" s="62">
        <v>106</v>
      </c>
      <c r="G4146" s="100">
        <v>5</v>
      </c>
    </row>
    <row r="4147" spans="1:7" ht="18" customHeight="1" x14ac:dyDescent="0.25">
      <c r="A4147" s="59">
        <f t="shared" si="64"/>
        <v>45444</v>
      </c>
      <c r="B4147" s="60" t="s">
        <v>26</v>
      </c>
      <c r="C4147" s="60">
        <v>320080</v>
      </c>
      <c r="D4147" s="107" t="s">
        <v>182</v>
      </c>
      <c r="E4147" s="62">
        <v>164</v>
      </c>
      <c r="F4147" s="62">
        <v>169</v>
      </c>
      <c r="G4147" s="100">
        <v>-5</v>
      </c>
    </row>
    <row r="4148" spans="1:7" ht="18" customHeight="1" x14ac:dyDescent="0.25">
      <c r="A4148" s="59">
        <f t="shared" si="64"/>
        <v>45444</v>
      </c>
      <c r="B4148" s="60" t="s">
        <v>26</v>
      </c>
      <c r="C4148" s="60">
        <v>320090</v>
      </c>
      <c r="D4148" s="107" t="s">
        <v>183</v>
      </c>
      <c r="E4148" s="62">
        <v>300</v>
      </c>
      <c r="F4148" s="62">
        <v>294</v>
      </c>
      <c r="G4148" s="100">
        <v>6</v>
      </c>
    </row>
    <row r="4149" spans="1:7" ht="18" customHeight="1" x14ac:dyDescent="0.25">
      <c r="A4149" s="59">
        <f t="shared" si="64"/>
        <v>45444</v>
      </c>
      <c r="B4149" s="60" t="s">
        <v>26</v>
      </c>
      <c r="C4149" s="60">
        <v>320100</v>
      </c>
      <c r="D4149" s="107" t="s">
        <v>184</v>
      </c>
      <c r="E4149" s="62">
        <v>93</v>
      </c>
      <c r="F4149" s="62">
        <v>158</v>
      </c>
      <c r="G4149" s="100">
        <v>-65</v>
      </c>
    </row>
    <row r="4150" spans="1:7" ht="18" customHeight="1" x14ac:dyDescent="0.25">
      <c r="A4150" s="59">
        <f t="shared" si="64"/>
        <v>45444</v>
      </c>
      <c r="B4150" s="60" t="s">
        <v>26</v>
      </c>
      <c r="C4150" s="60">
        <v>320110</v>
      </c>
      <c r="D4150" s="107" t="s">
        <v>185</v>
      </c>
      <c r="E4150" s="62">
        <v>65</v>
      </c>
      <c r="F4150" s="62">
        <v>62</v>
      </c>
      <c r="G4150" s="100">
        <v>3</v>
      </c>
    </row>
    <row r="4151" spans="1:7" ht="18" customHeight="1" x14ac:dyDescent="0.25">
      <c r="A4151" s="59">
        <f t="shared" si="64"/>
        <v>45444</v>
      </c>
      <c r="B4151" s="60" t="s">
        <v>26</v>
      </c>
      <c r="C4151" s="60">
        <v>320115</v>
      </c>
      <c r="D4151" s="107" t="s">
        <v>186</v>
      </c>
      <c r="E4151" s="62">
        <v>45</v>
      </c>
      <c r="F4151" s="62">
        <v>37</v>
      </c>
      <c r="G4151" s="100">
        <v>8</v>
      </c>
    </row>
    <row r="4152" spans="1:7" ht="18" customHeight="1" x14ac:dyDescent="0.25">
      <c r="A4152" s="59">
        <f t="shared" si="64"/>
        <v>45444</v>
      </c>
      <c r="B4152" s="60" t="s">
        <v>26</v>
      </c>
      <c r="C4152" s="60">
        <v>320120</v>
      </c>
      <c r="D4152" s="107" t="s">
        <v>187</v>
      </c>
      <c r="E4152" s="62">
        <v>1975</v>
      </c>
      <c r="F4152" s="62">
        <v>1854</v>
      </c>
      <c r="G4152" s="100">
        <v>121</v>
      </c>
    </row>
    <row r="4153" spans="1:7" ht="18" customHeight="1" x14ac:dyDescent="0.25">
      <c r="A4153" s="59">
        <f t="shared" si="64"/>
        <v>45444</v>
      </c>
      <c r="B4153" s="60" t="s">
        <v>26</v>
      </c>
      <c r="C4153" s="60">
        <v>320130</v>
      </c>
      <c r="D4153" s="107" t="s">
        <v>188</v>
      </c>
      <c r="E4153" s="62">
        <v>2922</v>
      </c>
      <c r="F4153" s="62">
        <v>3135</v>
      </c>
      <c r="G4153" s="100">
        <v>-213</v>
      </c>
    </row>
    <row r="4154" spans="1:7" ht="18" customHeight="1" x14ac:dyDescent="0.25">
      <c r="A4154" s="59">
        <f t="shared" si="64"/>
        <v>45444</v>
      </c>
      <c r="B4154" s="60" t="s">
        <v>26</v>
      </c>
      <c r="C4154" s="60">
        <v>320140</v>
      </c>
      <c r="D4154" s="107" t="s">
        <v>189</v>
      </c>
      <c r="E4154" s="62">
        <v>282</v>
      </c>
      <c r="F4154" s="62">
        <v>286</v>
      </c>
      <c r="G4154" s="100">
        <v>-4</v>
      </c>
    </row>
    <row r="4155" spans="1:7" ht="18" customHeight="1" x14ac:dyDescent="0.25">
      <c r="A4155" s="59">
        <f t="shared" si="64"/>
        <v>45444</v>
      </c>
      <c r="B4155" s="60" t="s">
        <v>26</v>
      </c>
      <c r="C4155" s="60">
        <v>320150</v>
      </c>
      <c r="D4155" s="107" t="s">
        <v>190</v>
      </c>
      <c r="E4155" s="62">
        <v>1517</v>
      </c>
      <c r="F4155" s="62">
        <v>1465</v>
      </c>
      <c r="G4155" s="100">
        <v>52</v>
      </c>
    </row>
    <row r="4156" spans="1:7" ht="18" customHeight="1" x14ac:dyDescent="0.25">
      <c r="A4156" s="59">
        <f t="shared" si="64"/>
        <v>45444</v>
      </c>
      <c r="B4156" s="60" t="s">
        <v>26</v>
      </c>
      <c r="C4156" s="60">
        <v>320160</v>
      </c>
      <c r="D4156" s="107" t="s">
        <v>191</v>
      </c>
      <c r="E4156" s="62">
        <v>128</v>
      </c>
      <c r="F4156" s="62">
        <v>94</v>
      </c>
      <c r="G4156" s="100">
        <v>34</v>
      </c>
    </row>
    <row r="4157" spans="1:7" ht="18" customHeight="1" x14ac:dyDescent="0.25">
      <c r="A4157" s="59">
        <f t="shared" si="64"/>
        <v>45444</v>
      </c>
      <c r="B4157" s="60" t="s">
        <v>26</v>
      </c>
      <c r="C4157" s="60">
        <v>320170</v>
      </c>
      <c r="D4157" s="107" t="s">
        <v>192</v>
      </c>
      <c r="E4157" s="62">
        <v>43</v>
      </c>
      <c r="F4157" s="62">
        <v>44</v>
      </c>
      <c r="G4157" s="100">
        <v>-1</v>
      </c>
    </row>
    <row r="4158" spans="1:7" ht="18" customHeight="1" x14ac:dyDescent="0.25">
      <c r="A4158" s="59">
        <f t="shared" si="64"/>
        <v>45444</v>
      </c>
      <c r="B4158" s="60" t="s">
        <v>26</v>
      </c>
      <c r="C4158" s="60">
        <v>320180</v>
      </c>
      <c r="D4158" s="107" t="s">
        <v>193</v>
      </c>
      <c r="E4158" s="62">
        <v>32</v>
      </c>
      <c r="F4158" s="62">
        <v>21</v>
      </c>
      <c r="G4158" s="100">
        <v>11</v>
      </c>
    </row>
    <row r="4159" spans="1:7" ht="18" customHeight="1" x14ac:dyDescent="0.25">
      <c r="A4159" s="59">
        <f t="shared" si="64"/>
        <v>45444</v>
      </c>
      <c r="B4159" s="60" t="s">
        <v>26</v>
      </c>
      <c r="C4159" s="60">
        <v>320190</v>
      </c>
      <c r="D4159" s="107" t="s">
        <v>194</v>
      </c>
      <c r="E4159" s="62">
        <v>304</v>
      </c>
      <c r="F4159" s="62">
        <v>285</v>
      </c>
      <c r="G4159" s="100">
        <v>19</v>
      </c>
    </row>
    <row r="4160" spans="1:7" ht="18" customHeight="1" x14ac:dyDescent="0.25">
      <c r="A4160" s="59">
        <f t="shared" si="64"/>
        <v>45444</v>
      </c>
      <c r="B4160" s="60" t="s">
        <v>26</v>
      </c>
      <c r="C4160" s="60">
        <v>320200</v>
      </c>
      <c r="D4160" s="107" t="s">
        <v>195</v>
      </c>
      <c r="E4160" s="62">
        <v>23</v>
      </c>
      <c r="F4160" s="62">
        <v>13</v>
      </c>
      <c r="G4160" s="100">
        <v>10</v>
      </c>
    </row>
    <row r="4161" spans="1:7" ht="18" customHeight="1" x14ac:dyDescent="0.25">
      <c r="A4161" s="59">
        <f t="shared" si="64"/>
        <v>45444</v>
      </c>
      <c r="B4161" s="60" t="s">
        <v>26</v>
      </c>
      <c r="C4161" s="60">
        <v>320210</v>
      </c>
      <c r="D4161" s="107" t="s">
        <v>196</v>
      </c>
      <c r="E4161" s="62">
        <v>80</v>
      </c>
      <c r="F4161" s="62">
        <v>73</v>
      </c>
      <c r="G4161" s="100">
        <v>7</v>
      </c>
    </row>
    <row r="4162" spans="1:7" ht="18" customHeight="1" x14ac:dyDescent="0.25">
      <c r="A4162" s="59">
        <f t="shared" si="64"/>
        <v>45444</v>
      </c>
      <c r="B4162" s="60" t="s">
        <v>26</v>
      </c>
      <c r="C4162" s="60">
        <v>320220</v>
      </c>
      <c r="D4162" s="107" t="s">
        <v>197</v>
      </c>
      <c r="E4162" s="62">
        <v>147</v>
      </c>
      <c r="F4162" s="62">
        <v>132</v>
      </c>
      <c r="G4162" s="100">
        <v>15</v>
      </c>
    </row>
    <row r="4163" spans="1:7" ht="18" customHeight="1" x14ac:dyDescent="0.25">
      <c r="A4163" s="59">
        <f t="shared" ref="A4163:A4226" si="65">IF(B4163&lt;&gt;"",DATE(2020,INT((ROW(A4161)-1)/78)+1,1),"")</f>
        <v>45444</v>
      </c>
      <c r="B4163" s="60" t="s">
        <v>26</v>
      </c>
      <c r="C4163" s="60">
        <v>320225</v>
      </c>
      <c r="D4163" s="107" t="s">
        <v>198</v>
      </c>
      <c r="E4163" s="62">
        <v>23</v>
      </c>
      <c r="F4163" s="62">
        <v>40</v>
      </c>
      <c r="G4163" s="100">
        <v>-17</v>
      </c>
    </row>
    <row r="4164" spans="1:7" ht="18" customHeight="1" x14ac:dyDescent="0.25">
      <c r="A4164" s="59">
        <f t="shared" si="65"/>
        <v>45444</v>
      </c>
      <c r="B4164" s="60" t="s">
        <v>26</v>
      </c>
      <c r="C4164" s="60">
        <v>320230</v>
      </c>
      <c r="D4164" s="107" t="s">
        <v>199</v>
      </c>
      <c r="E4164" s="62">
        <v>169</v>
      </c>
      <c r="F4164" s="62">
        <v>139</v>
      </c>
      <c r="G4164" s="100">
        <v>30</v>
      </c>
    </row>
    <row r="4165" spans="1:7" ht="18" customHeight="1" x14ac:dyDescent="0.25">
      <c r="A4165" s="59">
        <f t="shared" si="65"/>
        <v>45444</v>
      </c>
      <c r="B4165" s="60" t="s">
        <v>26</v>
      </c>
      <c r="C4165" s="60">
        <v>320240</v>
      </c>
      <c r="D4165" s="107" t="s">
        <v>200</v>
      </c>
      <c r="E4165" s="62">
        <v>1046</v>
      </c>
      <c r="F4165" s="62">
        <v>1003</v>
      </c>
      <c r="G4165" s="100">
        <v>43</v>
      </c>
    </row>
    <row r="4166" spans="1:7" ht="18" customHeight="1" x14ac:dyDescent="0.25">
      <c r="A4166" s="59">
        <f t="shared" si="65"/>
        <v>45444</v>
      </c>
      <c r="B4166" s="60" t="s">
        <v>26</v>
      </c>
      <c r="C4166" s="60">
        <v>320245</v>
      </c>
      <c r="D4166" s="107" t="s">
        <v>201</v>
      </c>
      <c r="E4166" s="62">
        <v>106</v>
      </c>
      <c r="F4166" s="62">
        <v>86</v>
      </c>
      <c r="G4166" s="100">
        <v>20</v>
      </c>
    </row>
    <row r="4167" spans="1:7" ht="18" customHeight="1" x14ac:dyDescent="0.25">
      <c r="A4167" s="59">
        <f t="shared" si="65"/>
        <v>45444</v>
      </c>
      <c r="B4167" s="60" t="s">
        <v>26</v>
      </c>
      <c r="C4167" s="60">
        <v>320250</v>
      </c>
      <c r="D4167" s="107" t="s">
        <v>202</v>
      </c>
      <c r="E4167" s="62">
        <v>233</v>
      </c>
      <c r="F4167" s="62">
        <v>160</v>
      </c>
      <c r="G4167" s="100">
        <v>73</v>
      </c>
    </row>
    <row r="4168" spans="1:7" ht="18" customHeight="1" x14ac:dyDescent="0.25">
      <c r="A4168" s="59">
        <f t="shared" si="65"/>
        <v>45444</v>
      </c>
      <c r="B4168" s="60" t="s">
        <v>26</v>
      </c>
      <c r="C4168" s="60">
        <v>320255</v>
      </c>
      <c r="D4168" s="107" t="s">
        <v>203</v>
      </c>
      <c r="E4168" s="62">
        <v>13</v>
      </c>
      <c r="F4168" s="62">
        <v>14</v>
      </c>
      <c r="G4168" s="100">
        <v>-1</v>
      </c>
    </row>
    <row r="4169" spans="1:7" ht="18" customHeight="1" x14ac:dyDescent="0.25">
      <c r="A4169" s="59">
        <f t="shared" si="65"/>
        <v>45444</v>
      </c>
      <c r="B4169" s="60" t="s">
        <v>26</v>
      </c>
      <c r="C4169" s="60">
        <v>320260</v>
      </c>
      <c r="D4169" s="107" t="s">
        <v>204</v>
      </c>
      <c r="E4169" s="62">
        <v>105</v>
      </c>
      <c r="F4169" s="62">
        <v>102</v>
      </c>
      <c r="G4169" s="100">
        <v>3</v>
      </c>
    </row>
    <row r="4170" spans="1:7" ht="18" customHeight="1" x14ac:dyDescent="0.25">
      <c r="A4170" s="59">
        <f t="shared" si="65"/>
        <v>45444</v>
      </c>
      <c r="B4170" s="60" t="s">
        <v>26</v>
      </c>
      <c r="C4170" s="60">
        <v>320265</v>
      </c>
      <c r="D4170" s="107" t="s">
        <v>205</v>
      </c>
      <c r="E4170" s="62">
        <v>32</v>
      </c>
      <c r="F4170" s="62">
        <v>18</v>
      </c>
      <c r="G4170" s="100">
        <v>14</v>
      </c>
    </row>
    <row r="4171" spans="1:7" ht="18" customHeight="1" x14ac:dyDescent="0.25">
      <c r="A4171" s="59">
        <f t="shared" si="65"/>
        <v>45444</v>
      </c>
      <c r="B4171" s="60" t="s">
        <v>26</v>
      </c>
      <c r="C4171" s="60">
        <v>320270</v>
      </c>
      <c r="D4171" s="107" t="s">
        <v>206</v>
      </c>
      <c r="E4171" s="62">
        <v>77</v>
      </c>
      <c r="F4171" s="62">
        <v>43</v>
      </c>
      <c r="G4171" s="100">
        <v>34</v>
      </c>
    </row>
    <row r="4172" spans="1:7" ht="18" customHeight="1" x14ac:dyDescent="0.25">
      <c r="A4172" s="59">
        <f t="shared" si="65"/>
        <v>45444</v>
      </c>
      <c r="B4172" s="60" t="s">
        <v>26</v>
      </c>
      <c r="C4172" s="60">
        <v>320280</v>
      </c>
      <c r="D4172" s="107" t="s">
        <v>207</v>
      </c>
      <c r="E4172" s="62">
        <v>304</v>
      </c>
      <c r="F4172" s="62">
        <v>224</v>
      </c>
      <c r="G4172" s="100">
        <v>80</v>
      </c>
    </row>
    <row r="4173" spans="1:7" ht="18" customHeight="1" x14ac:dyDescent="0.25">
      <c r="A4173" s="59">
        <f t="shared" si="65"/>
        <v>45444</v>
      </c>
      <c r="B4173" s="60" t="s">
        <v>26</v>
      </c>
      <c r="C4173" s="60">
        <v>320290</v>
      </c>
      <c r="D4173" s="107" t="s">
        <v>208</v>
      </c>
      <c r="E4173" s="62">
        <v>78</v>
      </c>
      <c r="F4173" s="62">
        <v>57</v>
      </c>
      <c r="G4173" s="100">
        <v>21</v>
      </c>
    </row>
    <row r="4174" spans="1:7" ht="18" customHeight="1" x14ac:dyDescent="0.25">
      <c r="A4174" s="59">
        <f t="shared" si="65"/>
        <v>45444</v>
      </c>
      <c r="B4174" s="60" t="s">
        <v>26</v>
      </c>
      <c r="C4174" s="60">
        <v>320300</v>
      </c>
      <c r="D4174" s="107" t="s">
        <v>209</v>
      </c>
      <c r="E4174" s="62">
        <v>131</v>
      </c>
      <c r="F4174" s="62">
        <v>110</v>
      </c>
      <c r="G4174" s="100">
        <v>21</v>
      </c>
    </row>
    <row r="4175" spans="1:7" ht="18" customHeight="1" x14ac:dyDescent="0.25">
      <c r="A4175" s="59">
        <f t="shared" si="65"/>
        <v>45444</v>
      </c>
      <c r="B4175" s="60" t="s">
        <v>26</v>
      </c>
      <c r="C4175" s="60">
        <v>320305</v>
      </c>
      <c r="D4175" s="107" t="s">
        <v>210</v>
      </c>
      <c r="E4175" s="62">
        <v>294</v>
      </c>
      <c r="F4175" s="62">
        <v>1140</v>
      </c>
      <c r="G4175" s="100">
        <v>-846</v>
      </c>
    </row>
    <row r="4176" spans="1:7" ht="18" customHeight="1" x14ac:dyDescent="0.25">
      <c r="A4176" s="59">
        <f t="shared" si="65"/>
        <v>45444</v>
      </c>
      <c r="B4176" s="60" t="s">
        <v>26</v>
      </c>
      <c r="C4176" s="60">
        <v>320310</v>
      </c>
      <c r="D4176" s="107" t="s">
        <v>211</v>
      </c>
      <c r="E4176" s="62">
        <v>33</v>
      </c>
      <c r="F4176" s="62">
        <v>26</v>
      </c>
      <c r="G4176" s="100">
        <v>7</v>
      </c>
    </row>
    <row r="4177" spans="1:7" ht="18" customHeight="1" x14ac:dyDescent="0.25">
      <c r="A4177" s="59">
        <f t="shared" si="65"/>
        <v>45444</v>
      </c>
      <c r="B4177" s="60" t="s">
        <v>26</v>
      </c>
      <c r="C4177" s="60">
        <v>320313</v>
      </c>
      <c r="D4177" s="107" t="s">
        <v>212</v>
      </c>
      <c r="E4177" s="62">
        <v>207</v>
      </c>
      <c r="F4177" s="62">
        <v>140</v>
      </c>
      <c r="G4177" s="100">
        <v>67</v>
      </c>
    </row>
    <row r="4178" spans="1:7" ht="18" customHeight="1" x14ac:dyDescent="0.25">
      <c r="A4178" s="59">
        <f t="shared" si="65"/>
        <v>45444</v>
      </c>
      <c r="B4178" s="60" t="s">
        <v>26</v>
      </c>
      <c r="C4178" s="60">
        <v>320316</v>
      </c>
      <c r="D4178" s="107" t="s">
        <v>213</v>
      </c>
      <c r="E4178" s="62">
        <v>13</v>
      </c>
      <c r="F4178" s="62">
        <v>15</v>
      </c>
      <c r="G4178" s="100">
        <v>-2</v>
      </c>
    </row>
    <row r="4179" spans="1:7" ht="18" customHeight="1" x14ac:dyDescent="0.25">
      <c r="A4179" s="59">
        <f t="shared" si="65"/>
        <v>45444</v>
      </c>
      <c r="B4179" s="60" t="s">
        <v>26</v>
      </c>
      <c r="C4179" s="60">
        <v>320320</v>
      </c>
      <c r="D4179" s="107" t="s">
        <v>214</v>
      </c>
      <c r="E4179" s="62">
        <v>2949</v>
      </c>
      <c r="F4179" s="62">
        <v>2885</v>
      </c>
      <c r="G4179" s="100">
        <v>64</v>
      </c>
    </row>
    <row r="4180" spans="1:7" ht="18" customHeight="1" x14ac:dyDescent="0.25">
      <c r="A4180" s="59">
        <f t="shared" si="65"/>
        <v>45444</v>
      </c>
      <c r="B4180" s="60" t="s">
        <v>26</v>
      </c>
      <c r="C4180" s="60">
        <v>320330</v>
      </c>
      <c r="D4180" s="107" t="s">
        <v>215</v>
      </c>
      <c r="E4180" s="62">
        <v>24</v>
      </c>
      <c r="F4180" s="62">
        <v>31</v>
      </c>
      <c r="G4180" s="100">
        <v>-7</v>
      </c>
    </row>
    <row r="4181" spans="1:7" ht="18" customHeight="1" x14ac:dyDescent="0.25">
      <c r="A4181" s="59">
        <f t="shared" si="65"/>
        <v>45444</v>
      </c>
      <c r="B4181" s="60" t="s">
        <v>26</v>
      </c>
      <c r="C4181" s="60">
        <v>320332</v>
      </c>
      <c r="D4181" s="107" t="s">
        <v>216</v>
      </c>
      <c r="E4181" s="62">
        <v>258</v>
      </c>
      <c r="F4181" s="62">
        <v>224</v>
      </c>
      <c r="G4181" s="100">
        <v>34</v>
      </c>
    </row>
    <row r="4182" spans="1:7" ht="18" customHeight="1" x14ac:dyDescent="0.25">
      <c r="A4182" s="59">
        <f t="shared" si="65"/>
        <v>45444</v>
      </c>
      <c r="B4182" s="60" t="s">
        <v>26</v>
      </c>
      <c r="C4182" s="60">
        <v>320334</v>
      </c>
      <c r="D4182" s="107" t="s">
        <v>217</v>
      </c>
      <c r="E4182" s="62">
        <v>231</v>
      </c>
      <c r="F4182" s="62">
        <v>185</v>
      </c>
      <c r="G4182" s="100">
        <v>46</v>
      </c>
    </row>
    <row r="4183" spans="1:7" ht="18" customHeight="1" x14ac:dyDescent="0.25">
      <c r="A4183" s="59">
        <f t="shared" si="65"/>
        <v>45444</v>
      </c>
      <c r="B4183" s="60" t="s">
        <v>26</v>
      </c>
      <c r="C4183" s="60">
        <v>320335</v>
      </c>
      <c r="D4183" s="107" t="s">
        <v>218</v>
      </c>
      <c r="E4183" s="62">
        <v>62</v>
      </c>
      <c r="F4183" s="62">
        <v>138</v>
      </c>
      <c r="G4183" s="100">
        <v>-76</v>
      </c>
    </row>
    <row r="4184" spans="1:7" ht="18" customHeight="1" x14ac:dyDescent="0.25">
      <c r="A4184" s="59">
        <f t="shared" si="65"/>
        <v>45444</v>
      </c>
      <c r="B4184" s="60" t="s">
        <v>26</v>
      </c>
      <c r="C4184" s="60">
        <v>320340</v>
      </c>
      <c r="D4184" s="107" t="s">
        <v>219</v>
      </c>
      <c r="E4184" s="62">
        <v>105</v>
      </c>
      <c r="F4184" s="62">
        <v>57</v>
      </c>
      <c r="G4184" s="100">
        <v>48</v>
      </c>
    </row>
    <row r="4185" spans="1:7" ht="18" customHeight="1" x14ac:dyDescent="0.25">
      <c r="A4185" s="59">
        <f t="shared" si="65"/>
        <v>45444</v>
      </c>
      <c r="B4185" s="60" t="s">
        <v>26</v>
      </c>
      <c r="C4185" s="60">
        <v>320350</v>
      </c>
      <c r="D4185" s="107" t="s">
        <v>220</v>
      </c>
      <c r="E4185" s="62">
        <v>121</v>
      </c>
      <c r="F4185" s="62">
        <v>105</v>
      </c>
      <c r="G4185" s="100">
        <v>16</v>
      </c>
    </row>
    <row r="4186" spans="1:7" ht="18" customHeight="1" x14ac:dyDescent="0.25">
      <c r="A4186" s="59">
        <f t="shared" si="65"/>
        <v>45444</v>
      </c>
      <c r="B4186" s="60" t="s">
        <v>26</v>
      </c>
      <c r="C4186" s="60">
        <v>320360</v>
      </c>
      <c r="D4186" s="107" t="s">
        <v>221</v>
      </c>
      <c r="E4186" s="62">
        <v>24</v>
      </c>
      <c r="F4186" s="62">
        <v>14</v>
      </c>
      <c r="G4186" s="100">
        <v>10</v>
      </c>
    </row>
    <row r="4187" spans="1:7" ht="18" customHeight="1" x14ac:dyDescent="0.25">
      <c r="A4187" s="59">
        <f t="shared" si="65"/>
        <v>45444</v>
      </c>
      <c r="B4187" s="60" t="s">
        <v>26</v>
      </c>
      <c r="C4187" s="60">
        <v>320370</v>
      </c>
      <c r="D4187" s="107" t="s">
        <v>222</v>
      </c>
      <c r="E4187" s="62">
        <v>49</v>
      </c>
      <c r="F4187" s="62">
        <v>63</v>
      </c>
      <c r="G4187" s="100">
        <v>-14</v>
      </c>
    </row>
    <row r="4188" spans="1:7" ht="18" customHeight="1" x14ac:dyDescent="0.25">
      <c r="A4188" s="59">
        <f t="shared" si="65"/>
        <v>45444</v>
      </c>
      <c r="B4188" s="60" t="s">
        <v>26</v>
      </c>
      <c r="C4188" s="60">
        <v>320380</v>
      </c>
      <c r="D4188" s="107" t="s">
        <v>223</v>
      </c>
      <c r="E4188" s="62">
        <v>49</v>
      </c>
      <c r="F4188" s="62">
        <v>31</v>
      </c>
      <c r="G4188" s="100">
        <v>18</v>
      </c>
    </row>
    <row r="4189" spans="1:7" ht="18" customHeight="1" x14ac:dyDescent="0.25">
      <c r="A4189" s="59">
        <f t="shared" si="65"/>
        <v>45444</v>
      </c>
      <c r="B4189" s="60" t="s">
        <v>26</v>
      </c>
      <c r="C4189" s="60">
        <v>320390</v>
      </c>
      <c r="D4189" s="107" t="s">
        <v>224</v>
      </c>
      <c r="E4189" s="62">
        <v>538</v>
      </c>
      <c r="F4189" s="62">
        <v>668</v>
      </c>
      <c r="G4189" s="100">
        <v>-130</v>
      </c>
    </row>
    <row r="4190" spans="1:7" ht="18" customHeight="1" x14ac:dyDescent="0.25">
      <c r="A4190" s="59">
        <f t="shared" si="65"/>
        <v>45444</v>
      </c>
      <c r="B4190" s="60" t="s">
        <v>26</v>
      </c>
      <c r="C4190" s="60">
        <v>320400</v>
      </c>
      <c r="D4190" s="107" t="s">
        <v>225</v>
      </c>
      <c r="E4190" s="62">
        <v>84</v>
      </c>
      <c r="F4190" s="62">
        <v>76</v>
      </c>
      <c r="G4190" s="100">
        <v>8</v>
      </c>
    </row>
    <row r="4191" spans="1:7" ht="18" customHeight="1" x14ac:dyDescent="0.25">
      <c r="A4191" s="59">
        <f t="shared" si="65"/>
        <v>45444</v>
      </c>
      <c r="B4191" s="60" t="s">
        <v>26</v>
      </c>
      <c r="C4191" s="60">
        <v>320405</v>
      </c>
      <c r="D4191" s="107" t="s">
        <v>226</v>
      </c>
      <c r="E4191" s="62">
        <v>119</v>
      </c>
      <c r="F4191" s="62">
        <v>150</v>
      </c>
      <c r="G4191" s="100">
        <v>-31</v>
      </c>
    </row>
    <row r="4192" spans="1:7" ht="18" customHeight="1" x14ac:dyDescent="0.25">
      <c r="A4192" s="59">
        <f t="shared" si="65"/>
        <v>45444</v>
      </c>
      <c r="B4192" s="60" t="s">
        <v>26</v>
      </c>
      <c r="C4192" s="60">
        <v>320410</v>
      </c>
      <c r="D4192" s="107" t="s">
        <v>227</v>
      </c>
      <c r="E4192" s="62">
        <v>236</v>
      </c>
      <c r="F4192" s="62">
        <v>276</v>
      </c>
      <c r="G4192" s="100">
        <v>-40</v>
      </c>
    </row>
    <row r="4193" spans="1:7" ht="18" customHeight="1" x14ac:dyDescent="0.25">
      <c r="A4193" s="59">
        <f t="shared" si="65"/>
        <v>45444</v>
      </c>
      <c r="B4193" s="60" t="s">
        <v>26</v>
      </c>
      <c r="C4193" s="60">
        <v>320420</v>
      </c>
      <c r="D4193" s="107" t="s">
        <v>228</v>
      </c>
      <c r="E4193" s="62">
        <v>122</v>
      </c>
      <c r="F4193" s="62">
        <v>131</v>
      </c>
      <c r="G4193" s="100">
        <v>-9</v>
      </c>
    </row>
    <row r="4194" spans="1:7" ht="18" customHeight="1" x14ac:dyDescent="0.25">
      <c r="A4194" s="59">
        <f t="shared" si="65"/>
        <v>45444</v>
      </c>
      <c r="B4194" s="60" t="s">
        <v>26</v>
      </c>
      <c r="C4194" s="60">
        <v>320425</v>
      </c>
      <c r="D4194" s="107" t="s">
        <v>229</v>
      </c>
      <c r="E4194" s="62">
        <v>12</v>
      </c>
      <c r="F4194" s="62">
        <v>13</v>
      </c>
      <c r="G4194" s="100">
        <v>-1</v>
      </c>
    </row>
    <row r="4195" spans="1:7" ht="18" customHeight="1" x14ac:dyDescent="0.25">
      <c r="A4195" s="59">
        <f t="shared" si="65"/>
        <v>45444</v>
      </c>
      <c r="B4195" s="60" t="s">
        <v>26</v>
      </c>
      <c r="C4195" s="60">
        <v>320430</v>
      </c>
      <c r="D4195" s="107" t="s">
        <v>230</v>
      </c>
      <c r="E4195" s="62">
        <v>48</v>
      </c>
      <c r="F4195" s="62">
        <v>33</v>
      </c>
      <c r="G4195" s="100">
        <v>15</v>
      </c>
    </row>
    <row r="4196" spans="1:7" ht="18" customHeight="1" x14ac:dyDescent="0.25">
      <c r="A4196" s="59">
        <f t="shared" si="65"/>
        <v>45444</v>
      </c>
      <c r="B4196" s="60" t="s">
        <v>26</v>
      </c>
      <c r="C4196" s="60">
        <v>320435</v>
      </c>
      <c r="D4196" s="107" t="s">
        <v>231</v>
      </c>
      <c r="E4196" s="62">
        <v>103</v>
      </c>
      <c r="F4196" s="62">
        <v>277</v>
      </c>
      <c r="G4196" s="100">
        <v>-174</v>
      </c>
    </row>
    <row r="4197" spans="1:7" ht="18" customHeight="1" x14ac:dyDescent="0.25">
      <c r="A4197" s="59">
        <f t="shared" si="65"/>
        <v>45444</v>
      </c>
      <c r="B4197" s="60" t="s">
        <v>26</v>
      </c>
      <c r="C4197" s="60">
        <v>320440</v>
      </c>
      <c r="D4197" s="107" t="s">
        <v>232</v>
      </c>
      <c r="E4197" s="62">
        <v>41</v>
      </c>
      <c r="F4197" s="62">
        <v>36</v>
      </c>
      <c r="G4197" s="100">
        <v>5</v>
      </c>
    </row>
    <row r="4198" spans="1:7" ht="18" customHeight="1" x14ac:dyDescent="0.25">
      <c r="A4198" s="59">
        <f t="shared" si="65"/>
        <v>45444</v>
      </c>
      <c r="B4198" s="60" t="s">
        <v>26</v>
      </c>
      <c r="C4198" s="60">
        <v>320450</v>
      </c>
      <c r="D4198" s="107" t="s">
        <v>233</v>
      </c>
      <c r="E4198" s="62">
        <v>49</v>
      </c>
      <c r="F4198" s="62">
        <v>25</v>
      </c>
      <c r="G4198" s="100">
        <v>24</v>
      </c>
    </row>
    <row r="4199" spans="1:7" ht="18" customHeight="1" x14ac:dyDescent="0.25">
      <c r="A4199" s="59">
        <f t="shared" si="65"/>
        <v>45444</v>
      </c>
      <c r="B4199" s="60" t="s">
        <v>26</v>
      </c>
      <c r="C4199" s="60">
        <v>320455</v>
      </c>
      <c r="D4199" s="107" t="s">
        <v>234</v>
      </c>
      <c r="E4199" s="62">
        <v>383</v>
      </c>
      <c r="F4199" s="62">
        <v>418</v>
      </c>
      <c r="G4199" s="100">
        <v>-35</v>
      </c>
    </row>
    <row r="4200" spans="1:7" ht="18" customHeight="1" x14ac:dyDescent="0.25">
      <c r="A4200" s="59">
        <f t="shared" si="65"/>
        <v>45444</v>
      </c>
      <c r="B4200" s="60" t="s">
        <v>26</v>
      </c>
      <c r="C4200" s="60">
        <v>320460</v>
      </c>
      <c r="D4200" s="107" t="s">
        <v>235</v>
      </c>
      <c r="E4200" s="62">
        <v>161</v>
      </c>
      <c r="F4200" s="62">
        <v>155</v>
      </c>
      <c r="G4200" s="100">
        <v>6</v>
      </c>
    </row>
    <row r="4201" spans="1:7" ht="18" customHeight="1" x14ac:dyDescent="0.25">
      <c r="A4201" s="59">
        <f t="shared" si="65"/>
        <v>45444</v>
      </c>
      <c r="B4201" s="60" t="s">
        <v>26</v>
      </c>
      <c r="C4201" s="60">
        <v>320465</v>
      </c>
      <c r="D4201" s="107" t="s">
        <v>236</v>
      </c>
      <c r="E4201" s="62">
        <v>87</v>
      </c>
      <c r="F4201" s="62">
        <v>101</v>
      </c>
      <c r="G4201" s="100">
        <v>-14</v>
      </c>
    </row>
    <row r="4202" spans="1:7" ht="18" customHeight="1" x14ac:dyDescent="0.25">
      <c r="A4202" s="59">
        <f t="shared" si="65"/>
        <v>45444</v>
      </c>
      <c r="B4202" s="60" t="s">
        <v>26</v>
      </c>
      <c r="C4202" s="60">
        <v>320470</v>
      </c>
      <c r="D4202" s="107" t="s">
        <v>237</v>
      </c>
      <c r="E4202" s="62">
        <v>310</v>
      </c>
      <c r="F4202" s="62">
        <v>342</v>
      </c>
      <c r="G4202" s="100">
        <v>-32</v>
      </c>
    </row>
    <row r="4203" spans="1:7" ht="18" customHeight="1" x14ac:dyDescent="0.25">
      <c r="A4203" s="59">
        <f t="shared" si="65"/>
        <v>45444</v>
      </c>
      <c r="B4203" s="60" t="s">
        <v>26</v>
      </c>
      <c r="C4203" s="60">
        <v>320480</v>
      </c>
      <c r="D4203" s="107" t="s">
        <v>238</v>
      </c>
      <c r="E4203" s="62">
        <v>33</v>
      </c>
      <c r="F4203" s="62">
        <v>25</v>
      </c>
      <c r="G4203" s="100">
        <v>8</v>
      </c>
    </row>
    <row r="4204" spans="1:7" ht="18" customHeight="1" x14ac:dyDescent="0.25">
      <c r="A4204" s="59">
        <f t="shared" si="65"/>
        <v>45444</v>
      </c>
      <c r="B4204" s="60" t="s">
        <v>26</v>
      </c>
      <c r="C4204" s="60">
        <v>320490</v>
      </c>
      <c r="D4204" s="107" t="s">
        <v>239</v>
      </c>
      <c r="E4204" s="62">
        <v>1290</v>
      </c>
      <c r="F4204" s="62">
        <v>1400</v>
      </c>
      <c r="G4204" s="100">
        <v>-110</v>
      </c>
    </row>
    <row r="4205" spans="1:7" ht="18" customHeight="1" x14ac:dyDescent="0.25">
      <c r="A4205" s="59">
        <f t="shared" si="65"/>
        <v>45444</v>
      </c>
      <c r="B4205" s="60" t="s">
        <v>26</v>
      </c>
      <c r="C4205" s="60">
        <v>320495</v>
      </c>
      <c r="D4205" s="107" t="s">
        <v>240</v>
      </c>
      <c r="E4205" s="62">
        <v>40</v>
      </c>
      <c r="F4205" s="62">
        <v>63</v>
      </c>
      <c r="G4205" s="100">
        <v>-23</v>
      </c>
    </row>
    <row r="4206" spans="1:7" ht="18" customHeight="1" x14ac:dyDescent="0.25">
      <c r="A4206" s="59">
        <f t="shared" si="65"/>
        <v>45444</v>
      </c>
      <c r="B4206" s="60" t="s">
        <v>26</v>
      </c>
      <c r="C4206" s="60">
        <v>320500</v>
      </c>
      <c r="D4206" s="107" t="s">
        <v>241</v>
      </c>
      <c r="E4206" s="62">
        <v>8108</v>
      </c>
      <c r="F4206" s="62">
        <v>7850</v>
      </c>
      <c r="G4206" s="100">
        <v>258</v>
      </c>
    </row>
    <row r="4207" spans="1:7" ht="18" customHeight="1" x14ac:dyDescent="0.25">
      <c r="A4207" s="59">
        <f t="shared" si="65"/>
        <v>45444</v>
      </c>
      <c r="B4207" s="60" t="s">
        <v>26</v>
      </c>
      <c r="C4207" s="60">
        <v>320501</v>
      </c>
      <c r="D4207" s="107" t="s">
        <v>242</v>
      </c>
      <c r="E4207" s="62">
        <v>332</v>
      </c>
      <c r="F4207" s="62">
        <v>1385</v>
      </c>
      <c r="G4207" s="100">
        <v>-1053</v>
      </c>
    </row>
    <row r="4208" spans="1:7" ht="18" customHeight="1" x14ac:dyDescent="0.25">
      <c r="A4208" s="59">
        <f t="shared" si="65"/>
        <v>45444</v>
      </c>
      <c r="B4208" s="60" t="s">
        <v>26</v>
      </c>
      <c r="C4208" s="60">
        <v>320503</v>
      </c>
      <c r="D4208" s="107" t="s">
        <v>243</v>
      </c>
      <c r="E4208" s="62">
        <v>150</v>
      </c>
      <c r="F4208" s="62">
        <v>158</v>
      </c>
      <c r="G4208" s="100">
        <v>-8</v>
      </c>
    </row>
    <row r="4209" spans="1:7" ht="18" customHeight="1" x14ac:dyDescent="0.25">
      <c r="A4209" s="59">
        <f t="shared" si="65"/>
        <v>45444</v>
      </c>
      <c r="B4209" s="60" t="s">
        <v>26</v>
      </c>
      <c r="C4209" s="60">
        <v>320506</v>
      </c>
      <c r="D4209" s="107" t="s">
        <v>244</v>
      </c>
      <c r="E4209" s="62">
        <v>214</v>
      </c>
      <c r="F4209" s="62">
        <v>209</v>
      </c>
      <c r="G4209" s="100">
        <v>5</v>
      </c>
    </row>
    <row r="4210" spans="1:7" ht="18" customHeight="1" x14ac:dyDescent="0.25">
      <c r="A4210" s="59">
        <f t="shared" si="65"/>
        <v>45444</v>
      </c>
      <c r="B4210" s="60" t="s">
        <v>26</v>
      </c>
      <c r="C4210" s="60">
        <v>320510</v>
      </c>
      <c r="D4210" s="107" t="s">
        <v>245</v>
      </c>
      <c r="E4210" s="62">
        <v>934</v>
      </c>
      <c r="F4210" s="62">
        <v>825</v>
      </c>
      <c r="G4210" s="100">
        <v>109</v>
      </c>
    </row>
    <row r="4211" spans="1:7" ht="18" customHeight="1" x14ac:dyDescent="0.25">
      <c r="A4211" s="59">
        <f t="shared" si="65"/>
        <v>45444</v>
      </c>
      <c r="B4211" s="60" t="s">
        <v>26</v>
      </c>
      <c r="C4211" s="60">
        <v>320515</v>
      </c>
      <c r="D4211" s="107" t="s">
        <v>246</v>
      </c>
      <c r="E4211" s="62">
        <v>27</v>
      </c>
      <c r="F4211" s="62">
        <v>46</v>
      </c>
      <c r="G4211" s="100">
        <v>-19</v>
      </c>
    </row>
    <row r="4212" spans="1:7" ht="18" customHeight="1" x14ac:dyDescent="0.25">
      <c r="A4212" s="59">
        <f t="shared" si="65"/>
        <v>45444</v>
      </c>
      <c r="B4212" s="60" t="s">
        <v>26</v>
      </c>
      <c r="C4212" s="60">
        <v>320517</v>
      </c>
      <c r="D4212" s="107" t="s">
        <v>247</v>
      </c>
      <c r="E4212" s="62">
        <v>156</v>
      </c>
      <c r="F4212" s="62">
        <v>518</v>
      </c>
      <c r="G4212" s="100">
        <v>-362</v>
      </c>
    </row>
    <row r="4213" spans="1:7" ht="18" customHeight="1" x14ac:dyDescent="0.25">
      <c r="A4213" s="59">
        <f t="shared" si="65"/>
        <v>45444</v>
      </c>
      <c r="B4213" s="60" t="s">
        <v>26</v>
      </c>
      <c r="C4213" s="60">
        <v>320520</v>
      </c>
      <c r="D4213" s="107" t="s">
        <v>248</v>
      </c>
      <c r="E4213" s="62">
        <v>5807</v>
      </c>
      <c r="F4213" s="62">
        <v>5434</v>
      </c>
      <c r="G4213" s="100">
        <v>373</v>
      </c>
    </row>
    <row r="4214" spans="1:7" ht="18" customHeight="1" x14ac:dyDescent="0.25">
      <c r="A4214" s="59">
        <f t="shared" si="65"/>
        <v>45444</v>
      </c>
      <c r="B4214" s="60" t="s">
        <v>26</v>
      </c>
      <c r="C4214" s="60">
        <v>320530</v>
      </c>
      <c r="D4214" s="107" t="s">
        <v>249</v>
      </c>
      <c r="E4214" s="62">
        <v>7487</v>
      </c>
      <c r="F4214" s="62">
        <v>6802</v>
      </c>
      <c r="G4214" s="100">
        <v>685</v>
      </c>
    </row>
    <row r="4215" spans="1:7" ht="18" customHeight="1" x14ac:dyDescent="0.25">
      <c r="A4215" s="59">
        <f t="shared" si="65"/>
        <v>45474</v>
      </c>
      <c r="B4215" s="60" t="s">
        <v>26</v>
      </c>
      <c r="C4215" s="60">
        <v>320010</v>
      </c>
      <c r="D4215" s="107" t="s">
        <v>172</v>
      </c>
      <c r="E4215" s="62">
        <v>97</v>
      </c>
      <c r="F4215" s="62">
        <v>114</v>
      </c>
      <c r="G4215" s="100">
        <v>-17</v>
      </c>
    </row>
    <row r="4216" spans="1:7" ht="18" customHeight="1" x14ac:dyDescent="0.25">
      <c r="A4216" s="59">
        <f t="shared" si="65"/>
        <v>45474</v>
      </c>
      <c r="B4216" s="60" t="s">
        <v>26</v>
      </c>
      <c r="C4216" s="60">
        <v>320013</v>
      </c>
      <c r="D4216" s="107" t="s">
        <v>173</v>
      </c>
      <c r="E4216" s="62">
        <v>32</v>
      </c>
      <c r="F4216" s="62">
        <v>64</v>
      </c>
      <c r="G4216" s="100">
        <v>-32</v>
      </c>
    </row>
    <row r="4217" spans="1:7" ht="18" customHeight="1" x14ac:dyDescent="0.25">
      <c r="A4217" s="59">
        <f t="shared" si="65"/>
        <v>45474</v>
      </c>
      <c r="B4217" s="60" t="s">
        <v>26</v>
      </c>
      <c r="C4217" s="60">
        <v>320016</v>
      </c>
      <c r="D4217" s="107" t="s">
        <v>174</v>
      </c>
      <c r="E4217" s="62">
        <v>21</v>
      </c>
      <c r="F4217" s="62">
        <v>18</v>
      </c>
      <c r="G4217" s="100">
        <v>3</v>
      </c>
    </row>
    <row r="4218" spans="1:7" ht="18" customHeight="1" x14ac:dyDescent="0.25">
      <c r="A4218" s="59">
        <f t="shared" si="65"/>
        <v>45474</v>
      </c>
      <c r="B4218" s="60" t="s">
        <v>26</v>
      </c>
      <c r="C4218" s="60">
        <v>320020</v>
      </c>
      <c r="D4218" s="107" t="s">
        <v>175</v>
      </c>
      <c r="E4218" s="62">
        <v>125</v>
      </c>
      <c r="F4218" s="62">
        <v>140</v>
      </c>
      <c r="G4218" s="100">
        <v>-15</v>
      </c>
    </row>
    <row r="4219" spans="1:7" ht="18" customHeight="1" x14ac:dyDescent="0.25">
      <c r="A4219" s="59">
        <f t="shared" si="65"/>
        <v>45474</v>
      </c>
      <c r="B4219" s="60" t="s">
        <v>26</v>
      </c>
      <c r="C4219" s="60">
        <v>320030</v>
      </c>
      <c r="D4219" s="107" t="s">
        <v>176</v>
      </c>
      <c r="E4219" s="62">
        <v>141</v>
      </c>
      <c r="F4219" s="62">
        <v>149</v>
      </c>
      <c r="G4219" s="100">
        <v>-8</v>
      </c>
    </row>
    <row r="4220" spans="1:7" ht="18" customHeight="1" x14ac:dyDescent="0.25">
      <c r="A4220" s="59">
        <f t="shared" si="65"/>
        <v>45474</v>
      </c>
      <c r="B4220" s="60" t="s">
        <v>26</v>
      </c>
      <c r="C4220" s="60">
        <v>320035</v>
      </c>
      <c r="D4220" s="107" t="s">
        <v>177</v>
      </c>
      <c r="E4220" s="62">
        <v>30</v>
      </c>
      <c r="F4220" s="62">
        <v>18</v>
      </c>
      <c r="G4220" s="100">
        <v>12</v>
      </c>
    </row>
    <row r="4221" spans="1:7" ht="18" customHeight="1" x14ac:dyDescent="0.25">
      <c r="A4221" s="59">
        <f t="shared" si="65"/>
        <v>45474</v>
      </c>
      <c r="B4221" s="60" t="s">
        <v>26</v>
      </c>
      <c r="C4221" s="60">
        <v>320040</v>
      </c>
      <c r="D4221" s="107" t="s">
        <v>178</v>
      </c>
      <c r="E4221" s="62">
        <v>313</v>
      </c>
      <c r="F4221" s="62">
        <v>316</v>
      </c>
      <c r="G4221" s="100">
        <v>-3</v>
      </c>
    </row>
    <row r="4222" spans="1:7" ht="18" customHeight="1" x14ac:dyDescent="0.25">
      <c r="A4222" s="59">
        <f t="shared" si="65"/>
        <v>45474</v>
      </c>
      <c r="B4222" s="60" t="s">
        <v>26</v>
      </c>
      <c r="C4222" s="60">
        <v>320050</v>
      </c>
      <c r="D4222" s="107" t="s">
        <v>179</v>
      </c>
      <c r="E4222" s="62">
        <v>19</v>
      </c>
      <c r="F4222" s="62">
        <v>22</v>
      </c>
      <c r="G4222" s="100">
        <v>-3</v>
      </c>
    </row>
    <row r="4223" spans="1:7" ht="18" customHeight="1" x14ac:dyDescent="0.25">
      <c r="A4223" s="59">
        <f t="shared" si="65"/>
        <v>45474</v>
      </c>
      <c r="B4223" s="60" t="s">
        <v>26</v>
      </c>
      <c r="C4223" s="60">
        <v>320060</v>
      </c>
      <c r="D4223" s="107" t="s">
        <v>180</v>
      </c>
      <c r="E4223" s="62">
        <v>2824</v>
      </c>
      <c r="F4223" s="62">
        <v>2847</v>
      </c>
      <c r="G4223" s="100">
        <v>-23</v>
      </c>
    </row>
    <row r="4224" spans="1:7" ht="18" customHeight="1" x14ac:dyDescent="0.25">
      <c r="A4224" s="59">
        <f t="shared" si="65"/>
        <v>45474</v>
      </c>
      <c r="B4224" s="60" t="s">
        <v>26</v>
      </c>
      <c r="C4224" s="60">
        <v>320070</v>
      </c>
      <c r="D4224" s="107" t="s">
        <v>181</v>
      </c>
      <c r="E4224" s="62">
        <v>124</v>
      </c>
      <c r="F4224" s="62">
        <v>100</v>
      </c>
      <c r="G4224" s="100">
        <v>24</v>
      </c>
    </row>
    <row r="4225" spans="1:7" ht="18" customHeight="1" x14ac:dyDescent="0.25">
      <c r="A4225" s="59">
        <f t="shared" si="65"/>
        <v>45474</v>
      </c>
      <c r="B4225" s="60" t="s">
        <v>26</v>
      </c>
      <c r="C4225" s="60">
        <v>320080</v>
      </c>
      <c r="D4225" s="107" t="s">
        <v>182</v>
      </c>
      <c r="E4225" s="62">
        <v>218</v>
      </c>
      <c r="F4225" s="62">
        <v>219</v>
      </c>
      <c r="G4225" s="100">
        <v>-1</v>
      </c>
    </row>
    <row r="4226" spans="1:7" ht="18" customHeight="1" x14ac:dyDescent="0.25">
      <c r="A4226" s="59">
        <f t="shared" si="65"/>
        <v>45474</v>
      </c>
      <c r="B4226" s="60" t="s">
        <v>26</v>
      </c>
      <c r="C4226" s="60">
        <v>320090</v>
      </c>
      <c r="D4226" s="107" t="s">
        <v>183</v>
      </c>
      <c r="E4226" s="62">
        <v>399</v>
      </c>
      <c r="F4226" s="62">
        <v>356</v>
      </c>
      <c r="G4226" s="100">
        <v>43</v>
      </c>
    </row>
    <row r="4227" spans="1:7" ht="18" customHeight="1" x14ac:dyDescent="0.25">
      <c r="A4227" s="59">
        <f t="shared" ref="A4227:A4290" si="66">IF(B4227&lt;&gt;"",DATE(2020,INT((ROW(A4225)-1)/78)+1,1),"")</f>
        <v>45474</v>
      </c>
      <c r="B4227" s="60" t="s">
        <v>26</v>
      </c>
      <c r="C4227" s="60">
        <v>320100</v>
      </c>
      <c r="D4227" s="107" t="s">
        <v>184</v>
      </c>
      <c r="E4227" s="62">
        <v>92</v>
      </c>
      <c r="F4227" s="62">
        <v>247</v>
      </c>
      <c r="G4227" s="100">
        <v>-155</v>
      </c>
    </row>
    <row r="4228" spans="1:7" ht="18" customHeight="1" x14ac:dyDescent="0.25">
      <c r="A4228" s="59">
        <f t="shared" si="66"/>
        <v>45474</v>
      </c>
      <c r="B4228" s="60" t="s">
        <v>26</v>
      </c>
      <c r="C4228" s="60">
        <v>320110</v>
      </c>
      <c r="D4228" s="107" t="s">
        <v>185</v>
      </c>
      <c r="E4228" s="62">
        <v>75</v>
      </c>
      <c r="F4228" s="62">
        <v>45</v>
      </c>
      <c r="G4228" s="100">
        <v>30</v>
      </c>
    </row>
    <row r="4229" spans="1:7" ht="18" customHeight="1" x14ac:dyDescent="0.25">
      <c r="A4229" s="59">
        <f t="shared" si="66"/>
        <v>45474</v>
      </c>
      <c r="B4229" s="60" t="s">
        <v>26</v>
      </c>
      <c r="C4229" s="60">
        <v>320115</v>
      </c>
      <c r="D4229" s="107" t="s">
        <v>186</v>
      </c>
      <c r="E4229" s="62">
        <v>31</v>
      </c>
      <c r="F4229" s="62">
        <v>28</v>
      </c>
      <c r="G4229" s="100">
        <v>3</v>
      </c>
    </row>
    <row r="4230" spans="1:7" ht="18" customHeight="1" x14ac:dyDescent="0.25">
      <c r="A4230" s="59">
        <f t="shared" si="66"/>
        <v>45474</v>
      </c>
      <c r="B4230" s="60" t="s">
        <v>26</v>
      </c>
      <c r="C4230" s="60">
        <v>320120</v>
      </c>
      <c r="D4230" s="107" t="s">
        <v>187</v>
      </c>
      <c r="E4230" s="62">
        <v>1947</v>
      </c>
      <c r="F4230" s="62">
        <v>1828</v>
      </c>
      <c r="G4230" s="100">
        <v>119</v>
      </c>
    </row>
    <row r="4231" spans="1:7" ht="18" customHeight="1" x14ac:dyDescent="0.25">
      <c r="A4231" s="59">
        <f t="shared" si="66"/>
        <v>45474</v>
      </c>
      <c r="B4231" s="60" t="s">
        <v>26</v>
      </c>
      <c r="C4231" s="60">
        <v>320130</v>
      </c>
      <c r="D4231" s="107" t="s">
        <v>188</v>
      </c>
      <c r="E4231" s="62">
        <v>3491</v>
      </c>
      <c r="F4231" s="62">
        <v>3105</v>
      </c>
      <c r="G4231" s="100">
        <v>386</v>
      </c>
    </row>
    <row r="4232" spans="1:7" ht="18" customHeight="1" x14ac:dyDescent="0.25">
      <c r="A4232" s="59">
        <f t="shared" si="66"/>
        <v>45474</v>
      </c>
      <c r="B4232" s="60" t="s">
        <v>26</v>
      </c>
      <c r="C4232" s="60">
        <v>320140</v>
      </c>
      <c r="D4232" s="107" t="s">
        <v>189</v>
      </c>
      <c r="E4232" s="62">
        <v>319</v>
      </c>
      <c r="F4232" s="62">
        <v>353</v>
      </c>
      <c r="G4232" s="100">
        <v>-34</v>
      </c>
    </row>
    <row r="4233" spans="1:7" ht="18" customHeight="1" x14ac:dyDescent="0.25">
      <c r="A4233" s="59">
        <f t="shared" si="66"/>
        <v>45474</v>
      </c>
      <c r="B4233" s="60" t="s">
        <v>26</v>
      </c>
      <c r="C4233" s="60">
        <v>320150</v>
      </c>
      <c r="D4233" s="107" t="s">
        <v>190</v>
      </c>
      <c r="E4233" s="62">
        <v>1514</v>
      </c>
      <c r="F4233" s="62">
        <v>1624</v>
      </c>
      <c r="G4233" s="100">
        <v>-110</v>
      </c>
    </row>
    <row r="4234" spans="1:7" ht="18" customHeight="1" x14ac:dyDescent="0.25">
      <c r="A4234" s="59">
        <f t="shared" si="66"/>
        <v>45474</v>
      </c>
      <c r="B4234" s="60" t="s">
        <v>26</v>
      </c>
      <c r="C4234" s="60">
        <v>320160</v>
      </c>
      <c r="D4234" s="107" t="s">
        <v>191</v>
      </c>
      <c r="E4234" s="62">
        <v>99</v>
      </c>
      <c r="F4234" s="62">
        <v>95</v>
      </c>
      <c r="G4234" s="100">
        <v>4</v>
      </c>
    </row>
    <row r="4235" spans="1:7" ht="18" customHeight="1" x14ac:dyDescent="0.25">
      <c r="A4235" s="59">
        <f t="shared" si="66"/>
        <v>45474</v>
      </c>
      <c r="B4235" s="60" t="s">
        <v>26</v>
      </c>
      <c r="C4235" s="60">
        <v>320170</v>
      </c>
      <c r="D4235" s="107" t="s">
        <v>192</v>
      </c>
      <c r="E4235" s="62">
        <v>51</v>
      </c>
      <c r="F4235" s="62">
        <v>47</v>
      </c>
      <c r="G4235" s="100">
        <v>4</v>
      </c>
    </row>
    <row r="4236" spans="1:7" ht="18" customHeight="1" x14ac:dyDescent="0.25">
      <c r="A4236" s="59">
        <f t="shared" si="66"/>
        <v>45474</v>
      </c>
      <c r="B4236" s="60" t="s">
        <v>26</v>
      </c>
      <c r="C4236" s="60">
        <v>320180</v>
      </c>
      <c r="D4236" s="107" t="s">
        <v>193</v>
      </c>
      <c r="E4236" s="62">
        <v>17</v>
      </c>
      <c r="F4236" s="62">
        <v>15</v>
      </c>
      <c r="G4236" s="100">
        <v>2</v>
      </c>
    </row>
    <row r="4237" spans="1:7" ht="18" customHeight="1" x14ac:dyDescent="0.25">
      <c r="A4237" s="59">
        <f t="shared" si="66"/>
        <v>45474</v>
      </c>
      <c r="B4237" s="60" t="s">
        <v>26</v>
      </c>
      <c r="C4237" s="60">
        <v>320190</v>
      </c>
      <c r="D4237" s="107" t="s">
        <v>194</v>
      </c>
      <c r="E4237" s="62">
        <v>321</v>
      </c>
      <c r="F4237" s="62">
        <v>309</v>
      </c>
      <c r="G4237" s="100">
        <v>12</v>
      </c>
    </row>
    <row r="4238" spans="1:7" ht="18" customHeight="1" x14ac:dyDescent="0.25">
      <c r="A4238" s="59">
        <f t="shared" si="66"/>
        <v>45474</v>
      </c>
      <c r="B4238" s="60" t="s">
        <v>26</v>
      </c>
      <c r="C4238" s="60">
        <v>320200</v>
      </c>
      <c r="D4238" s="107" t="s">
        <v>195</v>
      </c>
      <c r="E4238" s="62">
        <v>23</v>
      </c>
      <c r="F4238" s="62">
        <v>28</v>
      </c>
      <c r="G4238" s="100">
        <v>-5</v>
      </c>
    </row>
    <row r="4239" spans="1:7" ht="18" customHeight="1" x14ac:dyDescent="0.25">
      <c r="A4239" s="59">
        <f t="shared" si="66"/>
        <v>45474</v>
      </c>
      <c r="B4239" s="60" t="s">
        <v>26</v>
      </c>
      <c r="C4239" s="60">
        <v>320210</v>
      </c>
      <c r="D4239" s="107" t="s">
        <v>196</v>
      </c>
      <c r="E4239" s="62">
        <v>75</v>
      </c>
      <c r="F4239" s="62">
        <v>82</v>
      </c>
      <c r="G4239" s="100">
        <v>-7</v>
      </c>
    </row>
    <row r="4240" spans="1:7" ht="18" customHeight="1" x14ac:dyDescent="0.25">
      <c r="A4240" s="59">
        <f t="shared" si="66"/>
        <v>45474</v>
      </c>
      <c r="B4240" s="60" t="s">
        <v>26</v>
      </c>
      <c r="C4240" s="60">
        <v>320220</v>
      </c>
      <c r="D4240" s="107" t="s">
        <v>197</v>
      </c>
      <c r="E4240" s="62">
        <v>189</v>
      </c>
      <c r="F4240" s="62">
        <v>149</v>
      </c>
      <c r="G4240" s="100">
        <v>40</v>
      </c>
    </row>
    <row r="4241" spans="1:7" ht="18" customHeight="1" x14ac:dyDescent="0.25">
      <c r="A4241" s="59">
        <f t="shared" si="66"/>
        <v>45474</v>
      </c>
      <c r="B4241" s="60" t="s">
        <v>26</v>
      </c>
      <c r="C4241" s="60">
        <v>320225</v>
      </c>
      <c r="D4241" s="107" t="s">
        <v>198</v>
      </c>
      <c r="E4241" s="62">
        <v>30</v>
      </c>
      <c r="F4241" s="62">
        <v>50</v>
      </c>
      <c r="G4241" s="100">
        <v>-20</v>
      </c>
    </row>
    <row r="4242" spans="1:7" ht="18" customHeight="1" x14ac:dyDescent="0.25">
      <c r="A4242" s="59">
        <f t="shared" si="66"/>
        <v>45474</v>
      </c>
      <c r="B4242" s="60" t="s">
        <v>26</v>
      </c>
      <c r="C4242" s="60">
        <v>320230</v>
      </c>
      <c r="D4242" s="107" t="s">
        <v>199</v>
      </c>
      <c r="E4242" s="62">
        <v>180</v>
      </c>
      <c r="F4242" s="62">
        <v>118</v>
      </c>
      <c r="G4242" s="100">
        <v>62</v>
      </c>
    </row>
    <row r="4243" spans="1:7" ht="18" customHeight="1" x14ac:dyDescent="0.25">
      <c r="A4243" s="59">
        <f t="shared" si="66"/>
        <v>45474</v>
      </c>
      <c r="B4243" s="60" t="s">
        <v>26</v>
      </c>
      <c r="C4243" s="60">
        <v>320240</v>
      </c>
      <c r="D4243" s="107" t="s">
        <v>200</v>
      </c>
      <c r="E4243" s="62">
        <v>1106</v>
      </c>
      <c r="F4243" s="62">
        <v>1126</v>
      </c>
      <c r="G4243" s="100">
        <v>-20</v>
      </c>
    </row>
    <row r="4244" spans="1:7" ht="18" customHeight="1" x14ac:dyDescent="0.25">
      <c r="A4244" s="59">
        <f t="shared" si="66"/>
        <v>45474</v>
      </c>
      <c r="B4244" s="60" t="s">
        <v>26</v>
      </c>
      <c r="C4244" s="60">
        <v>320245</v>
      </c>
      <c r="D4244" s="107" t="s">
        <v>201</v>
      </c>
      <c r="E4244" s="62">
        <v>105</v>
      </c>
      <c r="F4244" s="62">
        <v>89</v>
      </c>
      <c r="G4244" s="100">
        <v>16</v>
      </c>
    </row>
    <row r="4245" spans="1:7" ht="18" customHeight="1" x14ac:dyDescent="0.25">
      <c r="A4245" s="59">
        <f t="shared" si="66"/>
        <v>45474</v>
      </c>
      <c r="B4245" s="60" t="s">
        <v>26</v>
      </c>
      <c r="C4245" s="60">
        <v>320250</v>
      </c>
      <c r="D4245" s="107" t="s">
        <v>202</v>
      </c>
      <c r="E4245" s="62">
        <v>351</v>
      </c>
      <c r="F4245" s="62">
        <v>200</v>
      </c>
      <c r="G4245" s="100">
        <v>151</v>
      </c>
    </row>
    <row r="4246" spans="1:7" ht="18" customHeight="1" x14ac:dyDescent="0.25">
      <c r="A4246" s="59">
        <f t="shared" si="66"/>
        <v>45474</v>
      </c>
      <c r="B4246" s="60" t="s">
        <v>26</v>
      </c>
      <c r="C4246" s="60">
        <v>320255</v>
      </c>
      <c r="D4246" s="107" t="s">
        <v>203</v>
      </c>
      <c r="E4246" s="62">
        <v>17</v>
      </c>
      <c r="F4246" s="62">
        <v>19</v>
      </c>
      <c r="G4246" s="100">
        <v>-2</v>
      </c>
    </row>
    <row r="4247" spans="1:7" ht="18" customHeight="1" x14ac:dyDescent="0.25">
      <c r="A4247" s="59">
        <f t="shared" si="66"/>
        <v>45474</v>
      </c>
      <c r="B4247" s="60" t="s">
        <v>26</v>
      </c>
      <c r="C4247" s="60">
        <v>320260</v>
      </c>
      <c r="D4247" s="107" t="s">
        <v>204</v>
      </c>
      <c r="E4247" s="62">
        <v>119</v>
      </c>
      <c r="F4247" s="62">
        <v>165</v>
      </c>
      <c r="G4247" s="100">
        <v>-46</v>
      </c>
    </row>
    <row r="4248" spans="1:7" ht="18" customHeight="1" x14ac:dyDescent="0.25">
      <c r="A4248" s="59">
        <f t="shared" si="66"/>
        <v>45474</v>
      </c>
      <c r="B4248" s="60" t="s">
        <v>26</v>
      </c>
      <c r="C4248" s="60">
        <v>320265</v>
      </c>
      <c r="D4248" s="107" t="s">
        <v>205</v>
      </c>
      <c r="E4248" s="62">
        <v>38</v>
      </c>
      <c r="F4248" s="62">
        <v>25</v>
      </c>
      <c r="G4248" s="100">
        <v>13</v>
      </c>
    </row>
    <row r="4249" spans="1:7" ht="18" customHeight="1" x14ac:dyDescent="0.25">
      <c r="A4249" s="59">
        <f t="shared" si="66"/>
        <v>45474</v>
      </c>
      <c r="B4249" s="60" t="s">
        <v>26</v>
      </c>
      <c r="C4249" s="60">
        <v>320270</v>
      </c>
      <c r="D4249" s="107" t="s">
        <v>206</v>
      </c>
      <c r="E4249" s="62">
        <v>76</v>
      </c>
      <c r="F4249" s="62">
        <v>45</v>
      </c>
      <c r="G4249" s="100">
        <v>31</v>
      </c>
    </row>
    <row r="4250" spans="1:7" ht="18" customHeight="1" x14ac:dyDescent="0.25">
      <c r="A4250" s="59">
        <f t="shared" si="66"/>
        <v>45474</v>
      </c>
      <c r="B4250" s="60" t="s">
        <v>26</v>
      </c>
      <c r="C4250" s="60">
        <v>320280</v>
      </c>
      <c r="D4250" s="107" t="s">
        <v>207</v>
      </c>
      <c r="E4250" s="62">
        <v>304</v>
      </c>
      <c r="F4250" s="62">
        <v>234</v>
      </c>
      <c r="G4250" s="100">
        <v>70</v>
      </c>
    </row>
    <row r="4251" spans="1:7" ht="18" customHeight="1" x14ac:dyDescent="0.25">
      <c r="A4251" s="59">
        <f t="shared" si="66"/>
        <v>45474</v>
      </c>
      <c r="B4251" s="60" t="s">
        <v>26</v>
      </c>
      <c r="C4251" s="60">
        <v>320290</v>
      </c>
      <c r="D4251" s="107" t="s">
        <v>208</v>
      </c>
      <c r="E4251" s="62">
        <v>69</v>
      </c>
      <c r="F4251" s="62">
        <v>58</v>
      </c>
      <c r="G4251" s="100">
        <v>11</v>
      </c>
    </row>
    <row r="4252" spans="1:7" ht="18" customHeight="1" x14ac:dyDescent="0.25">
      <c r="A4252" s="59">
        <f t="shared" si="66"/>
        <v>45474</v>
      </c>
      <c r="B4252" s="60" t="s">
        <v>26</v>
      </c>
      <c r="C4252" s="60">
        <v>320300</v>
      </c>
      <c r="D4252" s="107" t="s">
        <v>209</v>
      </c>
      <c r="E4252" s="62">
        <v>118</v>
      </c>
      <c r="F4252" s="62">
        <v>149</v>
      </c>
      <c r="G4252" s="100">
        <v>-31</v>
      </c>
    </row>
    <row r="4253" spans="1:7" ht="18" customHeight="1" x14ac:dyDescent="0.25">
      <c r="A4253" s="59">
        <f t="shared" si="66"/>
        <v>45474</v>
      </c>
      <c r="B4253" s="60" t="s">
        <v>26</v>
      </c>
      <c r="C4253" s="60">
        <v>320305</v>
      </c>
      <c r="D4253" s="107" t="s">
        <v>210</v>
      </c>
      <c r="E4253" s="62">
        <v>179</v>
      </c>
      <c r="F4253" s="62">
        <v>769</v>
      </c>
      <c r="G4253" s="100">
        <v>-590</v>
      </c>
    </row>
    <row r="4254" spans="1:7" ht="18" customHeight="1" x14ac:dyDescent="0.25">
      <c r="A4254" s="59">
        <f t="shared" si="66"/>
        <v>45474</v>
      </c>
      <c r="B4254" s="60" t="s">
        <v>26</v>
      </c>
      <c r="C4254" s="60">
        <v>320310</v>
      </c>
      <c r="D4254" s="107" t="s">
        <v>211</v>
      </c>
      <c r="E4254" s="62">
        <v>27</v>
      </c>
      <c r="F4254" s="62">
        <v>39</v>
      </c>
      <c r="G4254" s="100">
        <v>-12</v>
      </c>
    </row>
    <row r="4255" spans="1:7" ht="18" customHeight="1" x14ac:dyDescent="0.25">
      <c r="A4255" s="59">
        <f t="shared" si="66"/>
        <v>45474</v>
      </c>
      <c r="B4255" s="60" t="s">
        <v>26</v>
      </c>
      <c r="C4255" s="60">
        <v>320313</v>
      </c>
      <c r="D4255" s="107" t="s">
        <v>212</v>
      </c>
      <c r="E4255" s="62">
        <v>190</v>
      </c>
      <c r="F4255" s="62">
        <v>284</v>
      </c>
      <c r="G4255" s="100">
        <v>-94</v>
      </c>
    </row>
    <row r="4256" spans="1:7" ht="18" customHeight="1" x14ac:dyDescent="0.25">
      <c r="A4256" s="59">
        <f t="shared" si="66"/>
        <v>45474</v>
      </c>
      <c r="B4256" s="60" t="s">
        <v>26</v>
      </c>
      <c r="C4256" s="60">
        <v>320316</v>
      </c>
      <c r="D4256" s="107" t="s">
        <v>213</v>
      </c>
      <c r="E4256" s="62">
        <v>6</v>
      </c>
      <c r="F4256" s="62">
        <v>10</v>
      </c>
      <c r="G4256" s="100">
        <v>-4</v>
      </c>
    </row>
    <row r="4257" spans="1:7" ht="18" customHeight="1" x14ac:dyDescent="0.25">
      <c r="A4257" s="59">
        <f t="shared" si="66"/>
        <v>45474</v>
      </c>
      <c r="B4257" s="60" t="s">
        <v>26</v>
      </c>
      <c r="C4257" s="60">
        <v>320320</v>
      </c>
      <c r="D4257" s="107" t="s">
        <v>214</v>
      </c>
      <c r="E4257" s="62">
        <v>3154</v>
      </c>
      <c r="F4257" s="62">
        <v>3583</v>
      </c>
      <c r="G4257" s="100">
        <v>-429</v>
      </c>
    </row>
    <row r="4258" spans="1:7" ht="18" customHeight="1" x14ac:dyDescent="0.25">
      <c r="A4258" s="59">
        <f t="shared" si="66"/>
        <v>45474</v>
      </c>
      <c r="B4258" s="60" t="s">
        <v>26</v>
      </c>
      <c r="C4258" s="60">
        <v>320330</v>
      </c>
      <c r="D4258" s="107" t="s">
        <v>215</v>
      </c>
      <c r="E4258" s="62">
        <v>31</v>
      </c>
      <c r="F4258" s="62">
        <v>32</v>
      </c>
      <c r="G4258" s="100">
        <v>-1</v>
      </c>
    </row>
    <row r="4259" spans="1:7" ht="18" customHeight="1" x14ac:dyDescent="0.25">
      <c r="A4259" s="59">
        <f t="shared" si="66"/>
        <v>45474</v>
      </c>
      <c r="B4259" s="60" t="s">
        <v>26</v>
      </c>
      <c r="C4259" s="60">
        <v>320332</v>
      </c>
      <c r="D4259" s="107" t="s">
        <v>216</v>
      </c>
      <c r="E4259" s="62">
        <v>266</v>
      </c>
      <c r="F4259" s="62">
        <v>258</v>
      </c>
      <c r="G4259" s="100">
        <v>8</v>
      </c>
    </row>
    <row r="4260" spans="1:7" ht="18" customHeight="1" x14ac:dyDescent="0.25">
      <c r="A4260" s="59">
        <f t="shared" si="66"/>
        <v>45474</v>
      </c>
      <c r="B4260" s="60" t="s">
        <v>26</v>
      </c>
      <c r="C4260" s="60">
        <v>320334</v>
      </c>
      <c r="D4260" s="107" t="s">
        <v>217</v>
      </c>
      <c r="E4260" s="62">
        <v>228</v>
      </c>
      <c r="F4260" s="62">
        <v>187</v>
      </c>
      <c r="G4260" s="100">
        <v>41</v>
      </c>
    </row>
    <row r="4261" spans="1:7" ht="18" customHeight="1" x14ac:dyDescent="0.25">
      <c r="A4261" s="59">
        <f t="shared" si="66"/>
        <v>45474</v>
      </c>
      <c r="B4261" s="60" t="s">
        <v>26</v>
      </c>
      <c r="C4261" s="60">
        <v>320335</v>
      </c>
      <c r="D4261" s="107" t="s">
        <v>218</v>
      </c>
      <c r="E4261" s="62">
        <v>127</v>
      </c>
      <c r="F4261" s="62">
        <v>148</v>
      </c>
      <c r="G4261" s="100">
        <v>-21</v>
      </c>
    </row>
    <row r="4262" spans="1:7" ht="18" customHeight="1" x14ac:dyDescent="0.25">
      <c r="A4262" s="59">
        <f t="shared" si="66"/>
        <v>45474</v>
      </c>
      <c r="B4262" s="60" t="s">
        <v>26</v>
      </c>
      <c r="C4262" s="60">
        <v>320340</v>
      </c>
      <c r="D4262" s="107" t="s">
        <v>219</v>
      </c>
      <c r="E4262" s="62">
        <v>74</v>
      </c>
      <c r="F4262" s="62">
        <v>66</v>
      </c>
      <c r="G4262" s="100">
        <v>8</v>
      </c>
    </row>
    <row r="4263" spans="1:7" ht="18" customHeight="1" x14ac:dyDescent="0.25">
      <c r="A4263" s="59">
        <f t="shared" si="66"/>
        <v>45474</v>
      </c>
      <c r="B4263" s="60" t="s">
        <v>26</v>
      </c>
      <c r="C4263" s="60">
        <v>320350</v>
      </c>
      <c r="D4263" s="107" t="s">
        <v>220</v>
      </c>
      <c r="E4263" s="62">
        <v>142</v>
      </c>
      <c r="F4263" s="62">
        <v>108</v>
      </c>
      <c r="G4263" s="100">
        <v>34</v>
      </c>
    </row>
    <row r="4264" spans="1:7" ht="18" customHeight="1" x14ac:dyDescent="0.25">
      <c r="A4264" s="59">
        <f t="shared" si="66"/>
        <v>45474</v>
      </c>
      <c r="B4264" s="60" t="s">
        <v>26</v>
      </c>
      <c r="C4264" s="60">
        <v>320360</v>
      </c>
      <c r="D4264" s="107" t="s">
        <v>221</v>
      </c>
      <c r="E4264" s="62">
        <v>18</v>
      </c>
      <c r="F4264" s="62">
        <v>15</v>
      </c>
      <c r="G4264" s="100">
        <v>3</v>
      </c>
    </row>
    <row r="4265" spans="1:7" ht="18" customHeight="1" x14ac:dyDescent="0.25">
      <c r="A4265" s="59">
        <f t="shared" si="66"/>
        <v>45474</v>
      </c>
      <c r="B4265" s="60" t="s">
        <v>26</v>
      </c>
      <c r="C4265" s="60">
        <v>320370</v>
      </c>
      <c r="D4265" s="107" t="s">
        <v>222</v>
      </c>
      <c r="E4265" s="62">
        <v>52</v>
      </c>
      <c r="F4265" s="62">
        <v>52</v>
      </c>
      <c r="G4265" s="100">
        <v>0</v>
      </c>
    </row>
    <row r="4266" spans="1:7" ht="18" customHeight="1" x14ac:dyDescent="0.25">
      <c r="A4266" s="59">
        <f t="shared" si="66"/>
        <v>45474</v>
      </c>
      <c r="B4266" s="60" t="s">
        <v>26</v>
      </c>
      <c r="C4266" s="60">
        <v>320380</v>
      </c>
      <c r="D4266" s="107" t="s">
        <v>223</v>
      </c>
      <c r="E4266" s="62">
        <v>51</v>
      </c>
      <c r="F4266" s="62">
        <v>43</v>
      </c>
      <c r="G4266" s="100">
        <v>8</v>
      </c>
    </row>
    <row r="4267" spans="1:7" ht="18" customHeight="1" x14ac:dyDescent="0.25">
      <c r="A4267" s="59">
        <f t="shared" si="66"/>
        <v>45474</v>
      </c>
      <c r="B4267" s="60" t="s">
        <v>26</v>
      </c>
      <c r="C4267" s="60">
        <v>320390</v>
      </c>
      <c r="D4267" s="107" t="s">
        <v>224</v>
      </c>
      <c r="E4267" s="62">
        <v>459</v>
      </c>
      <c r="F4267" s="62">
        <v>722</v>
      </c>
      <c r="G4267" s="100">
        <v>-263</v>
      </c>
    </row>
    <row r="4268" spans="1:7" ht="18" customHeight="1" x14ac:dyDescent="0.25">
      <c r="A4268" s="59">
        <f t="shared" si="66"/>
        <v>45474</v>
      </c>
      <c r="B4268" s="60" t="s">
        <v>26</v>
      </c>
      <c r="C4268" s="60">
        <v>320400</v>
      </c>
      <c r="D4268" s="107" t="s">
        <v>225</v>
      </c>
      <c r="E4268" s="62">
        <v>63</v>
      </c>
      <c r="F4268" s="62">
        <v>80</v>
      </c>
      <c r="G4268" s="100">
        <v>-17</v>
      </c>
    </row>
    <row r="4269" spans="1:7" ht="18" customHeight="1" x14ac:dyDescent="0.25">
      <c r="A4269" s="59">
        <f t="shared" si="66"/>
        <v>45474</v>
      </c>
      <c r="B4269" s="60" t="s">
        <v>26</v>
      </c>
      <c r="C4269" s="60">
        <v>320405</v>
      </c>
      <c r="D4269" s="107" t="s">
        <v>226</v>
      </c>
      <c r="E4269" s="62">
        <v>126</v>
      </c>
      <c r="F4269" s="62">
        <v>103</v>
      </c>
      <c r="G4269" s="100">
        <v>23</v>
      </c>
    </row>
    <row r="4270" spans="1:7" ht="18" customHeight="1" x14ac:dyDescent="0.25">
      <c r="A4270" s="59">
        <f t="shared" si="66"/>
        <v>45474</v>
      </c>
      <c r="B4270" s="60" t="s">
        <v>26</v>
      </c>
      <c r="C4270" s="60">
        <v>320410</v>
      </c>
      <c r="D4270" s="107" t="s">
        <v>227</v>
      </c>
      <c r="E4270" s="62">
        <v>204</v>
      </c>
      <c r="F4270" s="62">
        <v>243</v>
      </c>
      <c r="G4270" s="100">
        <v>-39</v>
      </c>
    </row>
    <row r="4271" spans="1:7" ht="18" customHeight="1" x14ac:dyDescent="0.25">
      <c r="A4271" s="59">
        <f t="shared" si="66"/>
        <v>45474</v>
      </c>
      <c r="B4271" s="60" t="s">
        <v>26</v>
      </c>
      <c r="C4271" s="60">
        <v>320420</v>
      </c>
      <c r="D4271" s="107" t="s">
        <v>228</v>
      </c>
      <c r="E4271" s="62">
        <v>142</v>
      </c>
      <c r="F4271" s="62">
        <v>143</v>
      </c>
      <c r="G4271" s="100">
        <v>-1</v>
      </c>
    </row>
    <row r="4272" spans="1:7" ht="18" customHeight="1" x14ac:dyDescent="0.25">
      <c r="A4272" s="59">
        <f t="shared" si="66"/>
        <v>45474</v>
      </c>
      <c r="B4272" s="60" t="s">
        <v>26</v>
      </c>
      <c r="C4272" s="60">
        <v>320425</v>
      </c>
      <c r="D4272" s="107" t="s">
        <v>229</v>
      </c>
      <c r="E4272" s="62">
        <v>19</v>
      </c>
      <c r="F4272" s="62">
        <v>15</v>
      </c>
      <c r="G4272" s="100">
        <v>4</v>
      </c>
    </row>
    <row r="4273" spans="1:7" ht="18" customHeight="1" x14ac:dyDescent="0.25">
      <c r="A4273" s="59">
        <f t="shared" si="66"/>
        <v>45474</v>
      </c>
      <c r="B4273" s="60" t="s">
        <v>26</v>
      </c>
      <c r="C4273" s="60">
        <v>320430</v>
      </c>
      <c r="D4273" s="107" t="s">
        <v>230</v>
      </c>
      <c r="E4273" s="62">
        <v>47</v>
      </c>
      <c r="F4273" s="62">
        <v>55</v>
      </c>
      <c r="G4273" s="100">
        <v>-8</v>
      </c>
    </row>
    <row r="4274" spans="1:7" ht="18" customHeight="1" x14ac:dyDescent="0.25">
      <c r="A4274" s="59">
        <f t="shared" si="66"/>
        <v>45474</v>
      </c>
      <c r="B4274" s="60" t="s">
        <v>26</v>
      </c>
      <c r="C4274" s="60">
        <v>320435</v>
      </c>
      <c r="D4274" s="107" t="s">
        <v>231</v>
      </c>
      <c r="E4274" s="62">
        <v>149</v>
      </c>
      <c r="F4274" s="62">
        <v>209</v>
      </c>
      <c r="G4274" s="100">
        <v>-60</v>
      </c>
    </row>
    <row r="4275" spans="1:7" ht="18" customHeight="1" x14ac:dyDescent="0.25">
      <c r="A4275" s="59">
        <f t="shared" si="66"/>
        <v>45474</v>
      </c>
      <c r="B4275" s="60" t="s">
        <v>26</v>
      </c>
      <c r="C4275" s="60">
        <v>320440</v>
      </c>
      <c r="D4275" s="107" t="s">
        <v>232</v>
      </c>
      <c r="E4275" s="62">
        <v>60</v>
      </c>
      <c r="F4275" s="62">
        <v>55</v>
      </c>
      <c r="G4275" s="100">
        <v>5</v>
      </c>
    </row>
    <row r="4276" spans="1:7" ht="18" customHeight="1" x14ac:dyDescent="0.25">
      <c r="A4276" s="59">
        <f t="shared" si="66"/>
        <v>45474</v>
      </c>
      <c r="B4276" s="60" t="s">
        <v>26</v>
      </c>
      <c r="C4276" s="60">
        <v>320450</v>
      </c>
      <c r="D4276" s="107" t="s">
        <v>233</v>
      </c>
      <c r="E4276" s="62">
        <v>50</v>
      </c>
      <c r="F4276" s="62">
        <v>58</v>
      </c>
      <c r="G4276" s="100">
        <v>-8</v>
      </c>
    </row>
    <row r="4277" spans="1:7" ht="18" customHeight="1" x14ac:dyDescent="0.25">
      <c r="A4277" s="59">
        <f t="shared" si="66"/>
        <v>45474</v>
      </c>
      <c r="B4277" s="60" t="s">
        <v>26</v>
      </c>
      <c r="C4277" s="60">
        <v>320455</v>
      </c>
      <c r="D4277" s="107" t="s">
        <v>234</v>
      </c>
      <c r="E4277" s="62">
        <v>428</v>
      </c>
      <c r="F4277" s="62">
        <v>416</v>
      </c>
      <c r="G4277" s="100">
        <v>12</v>
      </c>
    </row>
    <row r="4278" spans="1:7" ht="18" customHeight="1" x14ac:dyDescent="0.25">
      <c r="A4278" s="59">
        <f t="shared" si="66"/>
        <v>45474</v>
      </c>
      <c r="B4278" s="60" t="s">
        <v>26</v>
      </c>
      <c r="C4278" s="60">
        <v>320460</v>
      </c>
      <c r="D4278" s="107" t="s">
        <v>235</v>
      </c>
      <c r="E4278" s="62">
        <v>159</v>
      </c>
      <c r="F4278" s="62">
        <v>173</v>
      </c>
      <c r="G4278" s="100">
        <v>-14</v>
      </c>
    </row>
    <row r="4279" spans="1:7" ht="18" customHeight="1" x14ac:dyDescent="0.25">
      <c r="A4279" s="59">
        <f t="shared" si="66"/>
        <v>45474</v>
      </c>
      <c r="B4279" s="60" t="s">
        <v>26</v>
      </c>
      <c r="C4279" s="60">
        <v>320465</v>
      </c>
      <c r="D4279" s="107" t="s">
        <v>236</v>
      </c>
      <c r="E4279" s="62">
        <v>40</v>
      </c>
      <c r="F4279" s="62">
        <v>117</v>
      </c>
      <c r="G4279" s="100">
        <v>-77</v>
      </c>
    </row>
    <row r="4280" spans="1:7" ht="18" customHeight="1" x14ac:dyDescent="0.25">
      <c r="A4280" s="59">
        <f t="shared" si="66"/>
        <v>45474</v>
      </c>
      <c r="B4280" s="60" t="s">
        <v>26</v>
      </c>
      <c r="C4280" s="60">
        <v>320470</v>
      </c>
      <c r="D4280" s="107" t="s">
        <v>237</v>
      </c>
      <c r="E4280" s="62">
        <v>266</v>
      </c>
      <c r="F4280" s="62">
        <v>351</v>
      </c>
      <c r="G4280" s="100">
        <v>-85</v>
      </c>
    </row>
    <row r="4281" spans="1:7" ht="18" customHeight="1" x14ac:dyDescent="0.25">
      <c r="A4281" s="59">
        <f t="shared" si="66"/>
        <v>45474</v>
      </c>
      <c r="B4281" s="60" t="s">
        <v>26</v>
      </c>
      <c r="C4281" s="60">
        <v>320480</v>
      </c>
      <c r="D4281" s="107" t="s">
        <v>238</v>
      </c>
      <c r="E4281" s="62">
        <v>34</v>
      </c>
      <c r="F4281" s="62">
        <v>29</v>
      </c>
      <c r="G4281" s="100">
        <v>5</v>
      </c>
    </row>
    <row r="4282" spans="1:7" ht="18" customHeight="1" x14ac:dyDescent="0.25">
      <c r="A4282" s="59">
        <f t="shared" si="66"/>
        <v>45474</v>
      </c>
      <c r="B4282" s="60" t="s">
        <v>26</v>
      </c>
      <c r="C4282" s="60">
        <v>320490</v>
      </c>
      <c r="D4282" s="107" t="s">
        <v>239</v>
      </c>
      <c r="E4282" s="62">
        <v>1234</v>
      </c>
      <c r="F4282" s="62">
        <v>1506</v>
      </c>
      <c r="G4282" s="100">
        <v>-272</v>
      </c>
    </row>
    <row r="4283" spans="1:7" ht="18" customHeight="1" x14ac:dyDescent="0.25">
      <c r="A4283" s="59">
        <f t="shared" si="66"/>
        <v>45474</v>
      </c>
      <c r="B4283" s="60" t="s">
        <v>26</v>
      </c>
      <c r="C4283" s="60">
        <v>320495</v>
      </c>
      <c r="D4283" s="107" t="s">
        <v>240</v>
      </c>
      <c r="E4283" s="62">
        <v>70</v>
      </c>
      <c r="F4283" s="62">
        <v>60</v>
      </c>
      <c r="G4283" s="100">
        <v>10</v>
      </c>
    </row>
    <row r="4284" spans="1:7" ht="18" customHeight="1" x14ac:dyDescent="0.25">
      <c r="A4284" s="59">
        <f t="shared" si="66"/>
        <v>45474</v>
      </c>
      <c r="B4284" s="60" t="s">
        <v>26</v>
      </c>
      <c r="C4284" s="60">
        <v>320500</v>
      </c>
      <c r="D4284" s="107" t="s">
        <v>241</v>
      </c>
      <c r="E4284" s="62">
        <v>9532</v>
      </c>
      <c r="F4284" s="62">
        <v>8873</v>
      </c>
      <c r="G4284" s="100">
        <v>659</v>
      </c>
    </row>
    <row r="4285" spans="1:7" ht="18" customHeight="1" x14ac:dyDescent="0.25">
      <c r="A4285" s="59">
        <f t="shared" si="66"/>
        <v>45474</v>
      </c>
      <c r="B4285" s="60" t="s">
        <v>26</v>
      </c>
      <c r="C4285" s="60">
        <v>320501</v>
      </c>
      <c r="D4285" s="107" t="s">
        <v>242</v>
      </c>
      <c r="E4285" s="62">
        <v>344</v>
      </c>
      <c r="F4285" s="62">
        <v>965</v>
      </c>
      <c r="G4285" s="100">
        <v>-621</v>
      </c>
    </row>
    <row r="4286" spans="1:7" ht="18" customHeight="1" x14ac:dyDescent="0.25">
      <c r="A4286" s="59">
        <f t="shared" si="66"/>
        <v>45474</v>
      </c>
      <c r="B4286" s="60" t="s">
        <v>26</v>
      </c>
      <c r="C4286" s="60">
        <v>320503</v>
      </c>
      <c r="D4286" s="107" t="s">
        <v>243</v>
      </c>
      <c r="E4286" s="62">
        <v>132</v>
      </c>
      <c r="F4286" s="62">
        <v>115</v>
      </c>
      <c r="G4286" s="100">
        <v>17</v>
      </c>
    </row>
    <row r="4287" spans="1:7" ht="18" customHeight="1" x14ac:dyDescent="0.25">
      <c r="A4287" s="59">
        <f t="shared" si="66"/>
        <v>45474</v>
      </c>
      <c r="B4287" s="60" t="s">
        <v>26</v>
      </c>
      <c r="C4287" s="60">
        <v>320506</v>
      </c>
      <c r="D4287" s="107" t="s">
        <v>244</v>
      </c>
      <c r="E4287" s="62">
        <v>223</v>
      </c>
      <c r="F4287" s="62">
        <v>199</v>
      </c>
      <c r="G4287" s="100">
        <v>24</v>
      </c>
    </row>
    <row r="4288" spans="1:7" ht="18" customHeight="1" x14ac:dyDescent="0.25">
      <c r="A4288" s="59">
        <f t="shared" si="66"/>
        <v>45474</v>
      </c>
      <c r="B4288" s="60" t="s">
        <v>26</v>
      </c>
      <c r="C4288" s="60">
        <v>320510</v>
      </c>
      <c r="D4288" s="107" t="s">
        <v>245</v>
      </c>
      <c r="E4288" s="62">
        <v>1213</v>
      </c>
      <c r="F4288" s="62">
        <v>880</v>
      </c>
      <c r="G4288" s="100">
        <v>333</v>
      </c>
    </row>
    <row r="4289" spans="1:7" ht="18" customHeight="1" x14ac:dyDescent="0.25">
      <c r="A4289" s="59">
        <f t="shared" si="66"/>
        <v>45474</v>
      </c>
      <c r="B4289" s="60" t="s">
        <v>26</v>
      </c>
      <c r="C4289" s="60">
        <v>320515</v>
      </c>
      <c r="D4289" s="107" t="s">
        <v>246</v>
      </c>
      <c r="E4289" s="62">
        <v>22</v>
      </c>
      <c r="F4289" s="62">
        <v>25</v>
      </c>
      <c r="G4289" s="100">
        <v>-3</v>
      </c>
    </row>
    <row r="4290" spans="1:7" ht="18" customHeight="1" x14ac:dyDescent="0.25">
      <c r="A4290" s="59">
        <f t="shared" si="66"/>
        <v>45474</v>
      </c>
      <c r="B4290" s="60" t="s">
        <v>26</v>
      </c>
      <c r="C4290" s="60">
        <v>320517</v>
      </c>
      <c r="D4290" s="107" t="s">
        <v>247</v>
      </c>
      <c r="E4290" s="62">
        <v>106</v>
      </c>
      <c r="F4290" s="62">
        <v>584</v>
      </c>
      <c r="G4290" s="100">
        <v>-478</v>
      </c>
    </row>
    <row r="4291" spans="1:7" ht="18" customHeight="1" x14ac:dyDescent="0.25">
      <c r="A4291" s="59">
        <f t="shared" ref="A4291:A4354" si="67">IF(B4291&lt;&gt;"",DATE(2020,INT((ROW(A4289)-1)/78)+1,1),"")</f>
        <v>45474</v>
      </c>
      <c r="B4291" s="60" t="s">
        <v>26</v>
      </c>
      <c r="C4291" s="60">
        <v>320520</v>
      </c>
      <c r="D4291" s="107" t="s">
        <v>248</v>
      </c>
      <c r="E4291" s="62">
        <v>6470</v>
      </c>
      <c r="F4291" s="62">
        <v>6049</v>
      </c>
      <c r="G4291" s="100">
        <v>421</v>
      </c>
    </row>
    <row r="4292" spans="1:7" ht="18" customHeight="1" x14ac:dyDescent="0.25">
      <c r="A4292" s="59">
        <f t="shared" si="67"/>
        <v>45474</v>
      </c>
      <c r="B4292" s="60" t="s">
        <v>26</v>
      </c>
      <c r="C4292" s="60">
        <v>320530</v>
      </c>
      <c r="D4292" s="107" t="s">
        <v>249</v>
      </c>
      <c r="E4292" s="62">
        <v>7639</v>
      </c>
      <c r="F4292" s="62">
        <v>7690</v>
      </c>
      <c r="G4292" s="100">
        <v>-51</v>
      </c>
    </row>
    <row r="4293" spans="1:7" ht="18" customHeight="1" x14ac:dyDescent="0.25">
      <c r="A4293" s="59">
        <f t="shared" si="67"/>
        <v>45505</v>
      </c>
      <c r="B4293" s="60" t="s">
        <v>26</v>
      </c>
      <c r="C4293" s="60">
        <v>320010</v>
      </c>
      <c r="D4293" s="107" t="s">
        <v>172</v>
      </c>
      <c r="E4293" s="62">
        <v>124</v>
      </c>
      <c r="F4293" s="62">
        <v>113</v>
      </c>
      <c r="G4293" s="100">
        <v>11</v>
      </c>
    </row>
    <row r="4294" spans="1:7" ht="18" customHeight="1" x14ac:dyDescent="0.25">
      <c r="A4294" s="59">
        <f t="shared" si="67"/>
        <v>45505</v>
      </c>
      <c r="B4294" s="60" t="s">
        <v>26</v>
      </c>
      <c r="C4294" s="60">
        <v>320013</v>
      </c>
      <c r="D4294" s="107" t="s">
        <v>173</v>
      </c>
      <c r="E4294" s="62">
        <v>34</v>
      </c>
      <c r="F4294" s="62">
        <v>52</v>
      </c>
      <c r="G4294" s="100">
        <v>-18</v>
      </c>
    </row>
    <row r="4295" spans="1:7" ht="18" customHeight="1" x14ac:dyDescent="0.25">
      <c r="A4295" s="59">
        <f t="shared" si="67"/>
        <v>45505</v>
      </c>
      <c r="B4295" s="60" t="s">
        <v>26</v>
      </c>
      <c r="C4295" s="60">
        <v>320016</v>
      </c>
      <c r="D4295" s="107" t="s">
        <v>174</v>
      </c>
      <c r="E4295" s="62">
        <v>23</v>
      </c>
      <c r="F4295" s="62">
        <v>12</v>
      </c>
      <c r="G4295" s="100">
        <v>11</v>
      </c>
    </row>
    <row r="4296" spans="1:7" ht="18" customHeight="1" x14ac:dyDescent="0.25">
      <c r="A4296" s="59">
        <f t="shared" si="67"/>
        <v>45505</v>
      </c>
      <c r="B4296" s="60" t="s">
        <v>26</v>
      </c>
      <c r="C4296" s="60">
        <v>320020</v>
      </c>
      <c r="D4296" s="107" t="s">
        <v>175</v>
      </c>
      <c r="E4296" s="62">
        <v>126</v>
      </c>
      <c r="F4296" s="62">
        <v>109</v>
      </c>
      <c r="G4296" s="100">
        <v>17</v>
      </c>
    </row>
    <row r="4297" spans="1:7" ht="18" customHeight="1" x14ac:dyDescent="0.25">
      <c r="A4297" s="59">
        <f t="shared" si="67"/>
        <v>45505</v>
      </c>
      <c r="B4297" s="60" t="s">
        <v>26</v>
      </c>
      <c r="C4297" s="60">
        <v>320030</v>
      </c>
      <c r="D4297" s="107" t="s">
        <v>176</v>
      </c>
      <c r="E4297" s="62">
        <v>145</v>
      </c>
      <c r="F4297" s="62">
        <v>137</v>
      </c>
      <c r="G4297" s="100">
        <v>8</v>
      </c>
    </row>
    <row r="4298" spans="1:7" ht="18" customHeight="1" x14ac:dyDescent="0.25">
      <c r="A4298" s="59">
        <f t="shared" si="67"/>
        <v>45505</v>
      </c>
      <c r="B4298" s="60" t="s">
        <v>26</v>
      </c>
      <c r="C4298" s="60">
        <v>320035</v>
      </c>
      <c r="D4298" s="107" t="s">
        <v>177</v>
      </c>
      <c r="E4298" s="62">
        <v>23</v>
      </c>
      <c r="F4298" s="62">
        <v>19</v>
      </c>
      <c r="G4298" s="100">
        <v>4</v>
      </c>
    </row>
    <row r="4299" spans="1:7" ht="18" customHeight="1" x14ac:dyDescent="0.25">
      <c r="A4299" s="59">
        <f t="shared" si="67"/>
        <v>45505</v>
      </c>
      <c r="B4299" s="60" t="s">
        <v>26</v>
      </c>
      <c r="C4299" s="60">
        <v>320040</v>
      </c>
      <c r="D4299" s="107" t="s">
        <v>178</v>
      </c>
      <c r="E4299" s="62">
        <v>286</v>
      </c>
      <c r="F4299" s="62">
        <v>317</v>
      </c>
      <c r="G4299" s="100">
        <v>-31</v>
      </c>
    </row>
    <row r="4300" spans="1:7" ht="18" customHeight="1" x14ac:dyDescent="0.25">
      <c r="A4300" s="59">
        <f t="shared" si="67"/>
        <v>45505</v>
      </c>
      <c r="B4300" s="60" t="s">
        <v>26</v>
      </c>
      <c r="C4300" s="60">
        <v>320050</v>
      </c>
      <c r="D4300" s="107" t="s">
        <v>179</v>
      </c>
      <c r="E4300" s="62">
        <v>20</v>
      </c>
      <c r="F4300" s="62">
        <v>16</v>
      </c>
      <c r="G4300" s="100">
        <v>4</v>
      </c>
    </row>
    <row r="4301" spans="1:7" ht="18" customHeight="1" x14ac:dyDescent="0.25">
      <c r="A4301" s="59">
        <f t="shared" si="67"/>
        <v>45505</v>
      </c>
      <c r="B4301" s="60" t="s">
        <v>26</v>
      </c>
      <c r="C4301" s="60">
        <v>320060</v>
      </c>
      <c r="D4301" s="107" t="s">
        <v>180</v>
      </c>
      <c r="E4301" s="62">
        <v>3060</v>
      </c>
      <c r="F4301" s="62">
        <v>2796</v>
      </c>
      <c r="G4301" s="100">
        <v>264</v>
      </c>
    </row>
    <row r="4302" spans="1:7" ht="18" customHeight="1" x14ac:dyDescent="0.25">
      <c r="A4302" s="59">
        <f t="shared" si="67"/>
        <v>45505</v>
      </c>
      <c r="B4302" s="60" t="s">
        <v>26</v>
      </c>
      <c r="C4302" s="60">
        <v>320070</v>
      </c>
      <c r="D4302" s="107" t="s">
        <v>181</v>
      </c>
      <c r="E4302" s="62">
        <v>110</v>
      </c>
      <c r="F4302" s="62">
        <v>91</v>
      </c>
      <c r="G4302" s="100">
        <v>19</v>
      </c>
    </row>
    <row r="4303" spans="1:7" ht="18" customHeight="1" x14ac:dyDescent="0.25">
      <c r="A4303" s="59">
        <f t="shared" si="67"/>
        <v>45505</v>
      </c>
      <c r="B4303" s="60" t="s">
        <v>26</v>
      </c>
      <c r="C4303" s="60">
        <v>320080</v>
      </c>
      <c r="D4303" s="107" t="s">
        <v>182</v>
      </c>
      <c r="E4303" s="62">
        <v>197</v>
      </c>
      <c r="F4303" s="62">
        <v>145</v>
      </c>
      <c r="G4303" s="100">
        <v>52</v>
      </c>
    </row>
    <row r="4304" spans="1:7" ht="18" customHeight="1" x14ac:dyDescent="0.25">
      <c r="A4304" s="59">
        <f t="shared" si="67"/>
        <v>45505</v>
      </c>
      <c r="B4304" s="60" t="s">
        <v>26</v>
      </c>
      <c r="C4304" s="60">
        <v>320090</v>
      </c>
      <c r="D4304" s="107" t="s">
        <v>183</v>
      </c>
      <c r="E4304" s="62">
        <v>359</v>
      </c>
      <c r="F4304" s="62">
        <v>287</v>
      </c>
      <c r="G4304" s="100">
        <v>72</v>
      </c>
    </row>
    <row r="4305" spans="1:7" ht="18" customHeight="1" x14ac:dyDescent="0.25">
      <c r="A4305" s="59">
        <f t="shared" si="67"/>
        <v>45505</v>
      </c>
      <c r="B4305" s="60" t="s">
        <v>26</v>
      </c>
      <c r="C4305" s="60">
        <v>320100</v>
      </c>
      <c r="D4305" s="107" t="s">
        <v>184</v>
      </c>
      <c r="E4305" s="62">
        <v>71</v>
      </c>
      <c r="F4305" s="62">
        <v>109</v>
      </c>
      <c r="G4305" s="100">
        <v>-38</v>
      </c>
    </row>
    <row r="4306" spans="1:7" ht="18" customHeight="1" x14ac:dyDescent="0.25">
      <c r="A4306" s="59">
        <f t="shared" si="67"/>
        <v>45505</v>
      </c>
      <c r="B4306" s="60" t="s">
        <v>26</v>
      </c>
      <c r="C4306" s="60">
        <v>320110</v>
      </c>
      <c r="D4306" s="107" t="s">
        <v>185</v>
      </c>
      <c r="E4306" s="62">
        <v>78</v>
      </c>
      <c r="F4306" s="62">
        <v>51</v>
      </c>
      <c r="G4306" s="100">
        <v>27</v>
      </c>
    </row>
    <row r="4307" spans="1:7" ht="18" customHeight="1" x14ac:dyDescent="0.25">
      <c r="A4307" s="59">
        <f t="shared" si="67"/>
        <v>45505</v>
      </c>
      <c r="B4307" s="60" t="s">
        <v>26</v>
      </c>
      <c r="C4307" s="60">
        <v>320115</v>
      </c>
      <c r="D4307" s="107" t="s">
        <v>186</v>
      </c>
      <c r="E4307" s="62">
        <v>38</v>
      </c>
      <c r="F4307" s="62">
        <v>55</v>
      </c>
      <c r="G4307" s="100">
        <v>-17</v>
      </c>
    </row>
    <row r="4308" spans="1:7" ht="18" customHeight="1" x14ac:dyDescent="0.25">
      <c r="A4308" s="59">
        <f t="shared" si="67"/>
        <v>45505</v>
      </c>
      <c r="B4308" s="60" t="s">
        <v>26</v>
      </c>
      <c r="C4308" s="60">
        <v>320120</v>
      </c>
      <c r="D4308" s="107" t="s">
        <v>187</v>
      </c>
      <c r="E4308" s="62">
        <v>1949</v>
      </c>
      <c r="F4308" s="62">
        <v>1816</v>
      </c>
      <c r="G4308" s="100">
        <v>133</v>
      </c>
    </row>
    <row r="4309" spans="1:7" ht="18" customHeight="1" x14ac:dyDescent="0.25">
      <c r="A4309" s="59">
        <f t="shared" si="67"/>
        <v>45505</v>
      </c>
      <c r="B4309" s="60" t="s">
        <v>26</v>
      </c>
      <c r="C4309" s="60">
        <v>320130</v>
      </c>
      <c r="D4309" s="107" t="s">
        <v>188</v>
      </c>
      <c r="E4309" s="62">
        <v>3421</v>
      </c>
      <c r="F4309" s="62">
        <v>3109</v>
      </c>
      <c r="G4309" s="100">
        <v>312</v>
      </c>
    </row>
    <row r="4310" spans="1:7" ht="18" customHeight="1" x14ac:dyDescent="0.25">
      <c r="A4310" s="59">
        <f t="shared" si="67"/>
        <v>45505</v>
      </c>
      <c r="B4310" s="60" t="s">
        <v>26</v>
      </c>
      <c r="C4310" s="60">
        <v>320140</v>
      </c>
      <c r="D4310" s="107" t="s">
        <v>189</v>
      </c>
      <c r="E4310" s="62">
        <v>380</v>
      </c>
      <c r="F4310" s="62">
        <v>301</v>
      </c>
      <c r="G4310" s="100">
        <v>79</v>
      </c>
    </row>
    <row r="4311" spans="1:7" ht="18" customHeight="1" x14ac:dyDescent="0.25">
      <c r="A4311" s="59">
        <f t="shared" si="67"/>
        <v>45505</v>
      </c>
      <c r="B4311" s="60" t="s">
        <v>26</v>
      </c>
      <c r="C4311" s="60">
        <v>320150</v>
      </c>
      <c r="D4311" s="107" t="s">
        <v>190</v>
      </c>
      <c r="E4311" s="62">
        <v>1603</v>
      </c>
      <c r="F4311" s="62">
        <v>1589</v>
      </c>
      <c r="G4311" s="100">
        <v>14</v>
      </c>
    </row>
    <row r="4312" spans="1:7" ht="18" customHeight="1" x14ac:dyDescent="0.25">
      <c r="A4312" s="59">
        <f t="shared" si="67"/>
        <v>45505</v>
      </c>
      <c r="B4312" s="60" t="s">
        <v>26</v>
      </c>
      <c r="C4312" s="60">
        <v>320160</v>
      </c>
      <c r="D4312" s="107" t="s">
        <v>191</v>
      </c>
      <c r="E4312" s="62">
        <v>83</v>
      </c>
      <c r="F4312" s="62">
        <v>128</v>
      </c>
      <c r="G4312" s="100">
        <v>-45</v>
      </c>
    </row>
    <row r="4313" spans="1:7" ht="18" customHeight="1" x14ac:dyDescent="0.25">
      <c r="A4313" s="59">
        <f t="shared" si="67"/>
        <v>45505</v>
      </c>
      <c r="B4313" s="60" t="s">
        <v>26</v>
      </c>
      <c r="C4313" s="60">
        <v>320170</v>
      </c>
      <c r="D4313" s="107" t="s">
        <v>192</v>
      </c>
      <c r="E4313" s="62">
        <v>68</v>
      </c>
      <c r="F4313" s="62">
        <v>48</v>
      </c>
      <c r="G4313" s="100">
        <v>20</v>
      </c>
    </row>
    <row r="4314" spans="1:7" ht="18" customHeight="1" x14ac:dyDescent="0.25">
      <c r="A4314" s="59">
        <f t="shared" si="67"/>
        <v>45505</v>
      </c>
      <c r="B4314" s="60" t="s">
        <v>26</v>
      </c>
      <c r="C4314" s="60">
        <v>320180</v>
      </c>
      <c r="D4314" s="107" t="s">
        <v>193</v>
      </c>
      <c r="E4314" s="62">
        <v>28</v>
      </c>
      <c r="F4314" s="62">
        <v>14</v>
      </c>
      <c r="G4314" s="100">
        <v>14</v>
      </c>
    </row>
    <row r="4315" spans="1:7" ht="18" customHeight="1" x14ac:dyDescent="0.25">
      <c r="A4315" s="59">
        <f t="shared" si="67"/>
        <v>45505</v>
      </c>
      <c r="B4315" s="60" t="s">
        <v>26</v>
      </c>
      <c r="C4315" s="60">
        <v>320190</v>
      </c>
      <c r="D4315" s="107" t="s">
        <v>194</v>
      </c>
      <c r="E4315" s="62">
        <v>339</v>
      </c>
      <c r="F4315" s="62">
        <v>290</v>
      </c>
      <c r="G4315" s="100">
        <v>49</v>
      </c>
    </row>
    <row r="4316" spans="1:7" ht="18" customHeight="1" x14ac:dyDescent="0.25">
      <c r="A4316" s="59">
        <f t="shared" si="67"/>
        <v>45505</v>
      </c>
      <c r="B4316" s="60" t="s">
        <v>26</v>
      </c>
      <c r="C4316" s="60">
        <v>320200</v>
      </c>
      <c r="D4316" s="107" t="s">
        <v>195</v>
      </c>
      <c r="E4316" s="62">
        <v>22</v>
      </c>
      <c r="F4316" s="62">
        <v>23</v>
      </c>
      <c r="G4316" s="100">
        <v>-1</v>
      </c>
    </row>
    <row r="4317" spans="1:7" ht="18" customHeight="1" x14ac:dyDescent="0.25">
      <c r="A4317" s="59">
        <f t="shared" si="67"/>
        <v>45505</v>
      </c>
      <c r="B4317" s="60" t="s">
        <v>26</v>
      </c>
      <c r="C4317" s="60">
        <v>320210</v>
      </c>
      <c r="D4317" s="107" t="s">
        <v>196</v>
      </c>
      <c r="E4317" s="62">
        <v>83</v>
      </c>
      <c r="F4317" s="62">
        <v>70</v>
      </c>
      <c r="G4317" s="100">
        <v>13</v>
      </c>
    </row>
    <row r="4318" spans="1:7" ht="18" customHeight="1" x14ac:dyDescent="0.25">
      <c r="A4318" s="59">
        <f t="shared" si="67"/>
        <v>45505</v>
      </c>
      <c r="B4318" s="60" t="s">
        <v>26</v>
      </c>
      <c r="C4318" s="60">
        <v>320220</v>
      </c>
      <c r="D4318" s="107" t="s">
        <v>197</v>
      </c>
      <c r="E4318" s="62">
        <v>182</v>
      </c>
      <c r="F4318" s="62">
        <v>188</v>
      </c>
      <c r="G4318" s="100">
        <v>-6</v>
      </c>
    </row>
    <row r="4319" spans="1:7" ht="18" customHeight="1" x14ac:dyDescent="0.25">
      <c r="A4319" s="59">
        <f t="shared" si="67"/>
        <v>45505</v>
      </c>
      <c r="B4319" s="60" t="s">
        <v>26</v>
      </c>
      <c r="C4319" s="60">
        <v>320225</v>
      </c>
      <c r="D4319" s="107" t="s">
        <v>198</v>
      </c>
      <c r="E4319" s="62">
        <v>34</v>
      </c>
      <c r="F4319" s="62">
        <v>40</v>
      </c>
      <c r="G4319" s="100">
        <v>-6</v>
      </c>
    </row>
    <row r="4320" spans="1:7" ht="18" customHeight="1" x14ac:dyDescent="0.25">
      <c r="A4320" s="59">
        <f t="shared" si="67"/>
        <v>45505</v>
      </c>
      <c r="B4320" s="60" t="s">
        <v>26</v>
      </c>
      <c r="C4320" s="60">
        <v>320230</v>
      </c>
      <c r="D4320" s="107" t="s">
        <v>199</v>
      </c>
      <c r="E4320" s="62">
        <v>168</v>
      </c>
      <c r="F4320" s="62">
        <v>127</v>
      </c>
      <c r="G4320" s="100">
        <v>41</v>
      </c>
    </row>
    <row r="4321" spans="1:7" ht="18" customHeight="1" x14ac:dyDescent="0.25">
      <c r="A4321" s="59">
        <f t="shared" si="67"/>
        <v>45505</v>
      </c>
      <c r="B4321" s="60" t="s">
        <v>26</v>
      </c>
      <c r="C4321" s="60">
        <v>320240</v>
      </c>
      <c r="D4321" s="107" t="s">
        <v>200</v>
      </c>
      <c r="E4321" s="62">
        <v>1481</v>
      </c>
      <c r="F4321" s="62">
        <v>1064</v>
      </c>
      <c r="G4321" s="100">
        <v>417</v>
      </c>
    </row>
    <row r="4322" spans="1:7" ht="18" customHeight="1" x14ac:dyDescent="0.25">
      <c r="A4322" s="59">
        <f t="shared" si="67"/>
        <v>45505</v>
      </c>
      <c r="B4322" s="60" t="s">
        <v>26</v>
      </c>
      <c r="C4322" s="60">
        <v>320245</v>
      </c>
      <c r="D4322" s="107" t="s">
        <v>201</v>
      </c>
      <c r="E4322" s="62">
        <v>130</v>
      </c>
      <c r="F4322" s="62">
        <v>143</v>
      </c>
      <c r="G4322" s="100">
        <v>-13</v>
      </c>
    </row>
    <row r="4323" spans="1:7" ht="18" customHeight="1" x14ac:dyDescent="0.25">
      <c r="A4323" s="59">
        <f t="shared" si="67"/>
        <v>45505</v>
      </c>
      <c r="B4323" s="60" t="s">
        <v>26</v>
      </c>
      <c r="C4323" s="60">
        <v>320250</v>
      </c>
      <c r="D4323" s="107" t="s">
        <v>202</v>
      </c>
      <c r="E4323" s="62">
        <v>315</v>
      </c>
      <c r="F4323" s="62">
        <v>406</v>
      </c>
      <c r="G4323" s="100">
        <v>-91</v>
      </c>
    </row>
    <row r="4324" spans="1:7" ht="18" customHeight="1" x14ac:dyDescent="0.25">
      <c r="A4324" s="59">
        <f t="shared" si="67"/>
        <v>45505</v>
      </c>
      <c r="B4324" s="60" t="s">
        <v>26</v>
      </c>
      <c r="C4324" s="60">
        <v>320255</v>
      </c>
      <c r="D4324" s="107" t="s">
        <v>203</v>
      </c>
      <c r="E4324" s="62">
        <v>11</v>
      </c>
      <c r="F4324" s="62">
        <v>17</v>
      </c>
      <c r="G4324" s="100">
        <v>-6</v>
      </c>
    </row>
    <row r="4325" spans="1:7" ht="18" customHeight="1" x14ac:dyDescent="0.25">
      <c r="A4325" s="59">
        <f t="shared" si="67"/>
        <v>45505</v>
      </c>
      <c r="B4325" s="60" t="s">
        <v>26</v>
      </c>
      <c r="C4325" s="60">
        <v>320260</v>
      </c>
      <c r="D4325" s="107" t="s">
        <v>204</v>
      </c>
      <c r="E4325" s="62">
        <v>148</v>
      </c>
      <c r="F4325" s="62">
        <v>131</v>
      </c>
      <c r="G4325" s="100">
        <v>17</v>
      </c>
    </row>
    <row r="4326" spans="1:7" ht="18" customHeight="1" x14ac:dyDescent="0.25">
      <c r="A4326" s="59">
        <f t="shared" si="67"/>
        <v>45505</v>
      </c>
      <c r="B4326" s="60" t="s">
        <v>26</v>
      </c>
      <c r="C4326" s="60">
        <v>320265</v>
      </c>
      <c r="D4326" s="107" t="s">
        <v>205</v>
      </c>
      <c r="E4326" s="62">
        <v>30</v>
      </c>
      <c r="F4326" s="62">
        <v>28</v>
      </c>
      <c r="G4326" s="100">
        <v>2</v>
      </c>
    </row>
    <row r="4327" spans="1:7" ht="18" customHeight="1" x14ac:dyDescent="0.25">
      <c r="A4327" s="59">
        <f t="shared" si="67"/>
        <v>45505</v>
      </c>
      <c r="B4327" s="60" t="s">
        <v>26</v>
      </c>
      <c r="C4327" s="60">
        <v>320270</v>
      </c>
      <c r="D4327" s="107" t="s">
        <v>206</v>
      </c>
      <c r="E4327" s="62">
        <v>27</v>
      </c>
      <c r="F4327" s="62">
        <v>41</v>
      </c>
      <c r="G4327" s="100">
        <v>-14</v>
      </c>
    </row>
    <row r="4328" spans="1:7" ht="18" customHeight="1" x14ac:dyDescent="0.25">
      <c r="A4328" s="59">
        <f t="shared" si="67"/>
        <v>45505</v>
      </c>
      <c r="B4328" s="60" t="s">
        <v>26</v>
      </c>
      <c r="C4328" s="60">
        <v>320280</v>
      </c>
      <c r="D4328" s="107" t="s">
        <v>207</v>
      </c>
      <c r="E4328" s="62">
        <v>294</v>
      </c>
      <c r="F4328" s="62">
        <v>338</v>
      </c>
      <c r="G4328" s="100">
        <v>-44</v>
      </c>
    </row>
    <row r="4329" spans="1:7" ht="18" customHeight="1" x14ac:dyDescent="0.25">
      <c r="A4329" s="59">
        <f t="shared" si="67"/>
        <v>45505</v>
      </c>
      <c r="B4329" s="60" t="s">
        <v>26</v>
      </c>
      <c r="C4329" s="60">
        <v>320290</v>
      </c>
      <c r="D4329" s="107" t="s">
        <v>208</v>
      </c>
      <c r="E4329" s="62">
        <v>81</v>
      </c>
      <c r="F4329" s="62">
        <v>52</v>
      </c>
      <c r="G4329" s="100">
        <v>29</v>
      </c>
    </row>
    <row r="4330" spans="1:7" ht="18" customHeight="1" x14ac:dyDescent="0.25">
      <c r="A4330" s="59">
        <f t="shared" si="67"/>
        <v>45505</v>
      </c>
      <c r="B4330" s="60" t="s">
        <v>26</v>
      </c>
      <c r="C4330" s="60">
        <v>320300</v>
      </c>
      <c r="D4330" s="107" t="s">
        <v>209</v>
      </c>
      <c r="E4330" s="62">
        <v>152</v>
      </c>
      <c r="F4330" s="62">
        <v>131</v>
      </c>
      <c r="G4330" s="100">
        <v>21</v>
      </c>
    </row>
    <row r="4331" spans="1:7" ht="18" customHeight="1" x14ac:dyDescent="0.25">
      <c r="A4331" s="59">
        <f t="shared" si="67"/>
        <v>45505</v>
      </c>
      <c r="B4331" s="60" t="s">
        <v>26</v>
      </c>
      <c r="C4331" s="60">
        <v>320305</v>
      </c>
      <c r="D4331" s="107" t="s">
        <v>210</v>
      </c>
      <c r="E4331" s="62">
        <v>191</v>
      </c>
      <c r="F4331" s="62">
        <v>245</v>
      </c>
      <c r="G4331" s="100">
        <v>-54</v>
      </c>
    </row>
    <row r="4332" spans="1:7" ht="18" customHeight="1" x14ac:dyDescent="0.25">
      <c r="A4332" s="59">
        <f t="shared" si="67"/>
        <v>45505</v>
      </c>
      <c r="B4332" s="60" t="s">
        <v>26</v>
      </c>
      <c r="C4332" s="60">
        <v>320310</v>
      </c>
      <c r="D4332" s="107" t="s">
        <v>211</v>
      </c>
      <c r="E4332" s="62">
        <v>34</v>
      </c>
      <c r="F4332" s="62">
        <v>39</v>
      </c>
      <c r="G4332" s="100">
        <v>-5</v>
      </c>
    </row>
    <row r="4333" spans="1:7" ht="18" customHeight="1" x14ac:dyDescent="0.25">
      <c r="A4333" s="59">
        <f t="shared" si="67"/>
        <v>45505</v>
      </c>
      <c r="B4333" s="60" t="s">
        <v>26</v>
      </c>
      <c r="C4333" s="60">
        <v>320313</v>
      </c>
      <c r="D4333" s="107" t="s">
        <v>212</v>
      </c>
      <c r="E4333" s="62">
        <v>143</v>
      </c>
      <c r="F4333" s="62">
        <v>133</v>
      </c>
      <c r="G4333" s="100">
        <v>10</v>
      </c>
    </row>
    <row r="4334" spans="1:7" ht="18" customHeight="1" x14ac:dyDescent="0.25">
      <c r="A4334" s="59">
        <f t="shared" si="67"/>
        <v>45505</v>
      </c>
      <c r="B4334" s="60" t="s">
        <v>26</v>
      </c>
      <c r="C4334" s="60">
        <v>320316</v>
      </c>
      <c r="D4334" s="107" t="s">
        <v>213</v>
      </c>
      <c r="E4334" s="62">
        <v>14</v>
      </c>
      <c r="F4334" s="62">
        <v>11</v>
      </c>
      <c r="G4334" s="100">
        <v>3</v>
      </c>
    </row>
    <row r="4335" spans="1:7" ht="18" customHeight="1" x14ac:dyDescent="0.25">
      <c r="A4335" s="59">
        <f t="shared" si="67"/>
        <v>45505</v>
      </c>
      <c r="B4335" s="60" t="s">
        <v>26</v>
      </c>
      <c r="C4335" s="60">
        <v>320320</v>
      </c>
      <c r="D4335" s="107" t="s">
        <v>214</v>
      </c>
      <c r="E4335" s="62">
        <v>3164</v>
      </c>
      <c r="F4335" s="62">
        <v>2943</v>
      </c>
      <c r="G4335" s="100">
        <v>221</v>
      </c>
    </row>
    <row r="4336" spans="1:7" ht="18" customHeight="1" x14ac:dyDescent="0.25">
      <c r="A4336" s="59">
        <f t="shared" si="67"/>
        <v>45505</v>
      </c>
      <c r="B4336" s="60" t="s">
        <v>26</v>
      </c>
      <c r="C4336" s="60">
        <v>320330</v>
      </c>
      <c r="D4336" s="107" t="s">
        <v>215</v>
      </c>
      <c r="E4336" s="62">
        <v>33</v>
      </c>
      <c r="F4336" s="62">
        <v>19</v>
      </c>
      <c r="G4336" s="100">
        <v>14</v>
      </c>
    </row>
    <row r="4337" spans="1:7" ht="18" customHeight="1" x14ac:dyDescent="0.25">
      <c r="A4337" s="59">
        <f t="shared" si="67"/>
        <v>45505</v>
      </c>
      <c r="B4337" s="60" t="s">
        <v>26</v>
      </c>
      <c r="C4337" s="60">
        <v>320332</v>
      </c>
      <c r="D4337" s="107" t="s">
        <v>216</v>
      </c>
      <c r="E4337" s="62">
        <v>308</v>
      </c>
      <c r="F4337" s="62">
        <v>267</v>
      </c>
      <c r="G4337" s="100">
        <v>41</v>
      </c>
    </row>
    <row r="4338" spans="1:7" ht="18" customHeight="1" x14ac:dyDescent="0.25">
      <c r="A4338" s="59">
        <f t="shared" si="67"/>
        <v>45505</v>
      </c>
      <c r="B4338" s="60" t="s">
        <v>26</v>
      </c>
      <c r="C4338" s="60">
        <v>320334</v>
      </c>
      <c r="D4338" s="107" t="s">
        <v>217</v>
      </c>
      <c r="E4338" s="62">
        <v>225</v>
      </c>
      <c r="F4338" s="62">
        <v>191</v>
      </c>
      <c r="G4338" s="100">
        <v>34</v>
      </c>
    </row>
    <row r="4339" spans="1:7" ht="18" customHeight="1" x14ac:dyDescent="0.25">
      <c r="A4339" s="59">
        <f t="shared" si="67"/>
        <v>45505</v>
      </c>
      <c r="B4339" s="60" t="s">
        <v>26</v>
      </c>
      <c r="C4339" s="60">
        <v>320335</v>
      </c>
      <c r="D4339" s="107" t="s">
        <v>218</v>
      </c>
      <c r="E4339" s="62">
        <v>94</v>
      </c>
      <c r="F4339" s="62">
        <v>86</v>
      </c>
      <c r="G4339" s="100">
        <v>8</v>
      </c>
    </row>
    <row r="4340" spans="1:7" ht="18" customHeight="1" x14ac:dyDescent="0.25">
      <c r="A4340" s="59">
        <f t="shared" si="67"/>
        <v>45505</v>
      </c>
      <c r="B4340" s="60" t="s">
        <v>26</v>
      </c>
      <c r="C4340" s="60">
        <v>320340</v>
      </c>
      <c r="D4340" s="107" t="s">
        <v>219</v>
      </c>
      <c r="E4340" s="62">
        <v>84</v>
      </c>
      <c r="F4340" s="62">
        <v>63</v>
      </c>
      <c r="G4340" s="100">
        <v>21</v>
      </c>
    </row>
    <row r="4341" spans="1:7" ht="18" customHeight="1" x14ac:dyDescent="0.25">
      <c r="A4341" s="59">
        <f t="shared" si="67"/>
        <v>45505</v>
      </c>
      <c r="B4341" s="60" t="s">
        <v>26</v>
      </c>
      <c r="C4341" s="60">
        <v>320350</v>
      </c>
      <c r="D4341" s="107" t="s">
        <v>220</v>
      </c>
      <c r="E4341" s="62">
        <v>122</v>
      </c>
      <c r="F4341" s="62">
        <v>133</v>
      </c>
      <c r="G4341" s="100">
        <v>-11</v>
      </c>
    </row>
    <row r="4342" spans="1:7" ht="18" customHeight="1" x14ac:dyDescent="0.25">
      <c r="A4342" s="59">
        <f t="shared" si="67"/>
        <v>45505</v>
      </c>
      <c r="B4342" s="60" t="s">
        <v>26</v>
      </c>
      <c r="C4342" s="60">
        <v>320360</v>
      </c>
      <c r="D4342" s="107" t="s">
        <v>221</v>
      </c>
      <c r="E4342" s="62">
        <v>16</v>
      </c>
      <c r="F4342" s="62">
        <v>23</v>
      </c>
      <c r="G4342" s="100">
        <v>-7</v>
      </c>
    </row>
    <row r="4343" spans="1:7" ht="18" customHeight="1" x14ac:dyDescent="0.25">
      <c r="A4343" s="59">
        <f t="shared" si="67"/>
        <v>45505</v>
      </c>
      <c r="B4343" s="60" t="s">
        <v>26</v>
      </c>
      <c r="C4343" s="60">
        <v>320370</v>
      </c>
      <c r="D4343" s="107" t="s">
        <v>222</v>
      </c>
      <c r="E4343" s="62">
        <v>60</v>
      </c>
      <c r="F4343" s="62">
        <v>88</v>
      </c>
      <c r="G4343" s="100">
        <v>-28</v>
      </c>
    </row>
    <row r="4344" spans="1:7" ht="18" customHeight="1" x14ac:dyDescent="0.25">
      <c r="A4344" s="59">
        <f t="shared" si="67"/>
        <v>45505</v>
      </c>
      <c r="B4344" s="60" t="s">
        <v>26</v>
      </c>
      <c r="C4344" s="60">
        <v>320380</v>
      </c>
      <c r="D4344" s="107" t="s">
        <v>223</v>
      </c>
      <c r="E4344" s="62">
        <v>43</v>
      </c>
      <c r="F4344" s="62">
        <v>31</v>
      </c>
      <c r="G4344" s="100">
        <v>12</v>
      </c>
    </row>
    <row r="4345" spans="1:7" ht="18" customHeight="1" x14ac:dyDescent="0.25">
      <c r="A4345" s="59">
        <f t="shared" si="67"/>
        <v>45505</v>
      </c>
      <c r="B4345" s="60" t="s">
        <v>26</v>
      </c>
      <c r="C4345" s="60">
        <v>320390</v>
      </c>
      <c r="D4345" s="107" t="s">
        <v>224</v>
      </c>
      <c r="E4345" s="62">
        <v>459</v>
      </c>
      <c r="F4345" s="62">
        <v>476</v>
      </c>
      <c r="G4345" s="100">
        <v>-17</v>
      </c>
    </row>
    <row r="4346" spans="1:7" ht="18" customHeight="1" x14ac:dyDescent="0.25">
      <c r="A4346" s="59">
        <f t="shared" si="67"/>
        <v>45505</v>
      </c>
      <c r="B4346" s="60" t="s">
        <v>26</v>
      </c>
      <c r="C4346" s="60">
        <v>320400</v>
      </c>
      <c r="D4346" s="107" t="s">
        <v>225</v>
      </c>
      <c r="E4346" s="62">
        <v>83</v>
      </c>
      <c r="F4346" s="62">
        <v>93</v>
      </c>
      <c r="G4346" s="100">
        <v>-10</v>
      </c>
    </row>
    <row r="4347" spans="1:7" ht="18" customHeight="1" x14ac:dyDescent="0.25">
      <c r="A4347" s="59">
        <f t="shared" si="67"/>
        <v>45505</v>
      </c>
      <c r="B4347" s="60" t="s">
        <v>26</v>
      </c>
      <c r="C4347" s="60">
        <v>320405</v>
      </c>
      <c r="D4347" s="107" t="s">
        <v>226</v>
      </c>
      <c r="E4347" s="62">
        <v>106</v>
      </c>
      <c r="F4347" s="62">
        <v>104</v>
      </c>
      <c r="G4347" s="100">
        <v>2</v>
      </c>
    </row>
    <row r="4348" spans="1:7" ht="18" customHeight="1" x14ac:dyDescent="0.25">
      <c r="A4348" s="59">
        <f t="shared" si="67"/>
        <v>45505</v>
      </c>
      <c r="B4348" s="60" t="s">
        <v>26</v>
      </c>
      <c r="C4348" s="60">
        <v>320410</v>
      </c>
      <c r="D4348" s="107" t="s">
        <v>227</v>
      </c>
      <c r="E4348" s="62">
        <v>211</v>
      </c>
      <c r="F4348" s="62">
        <v>587</v>
      </c>
      <c r="G4348" s="100">
        <v>-376</v>
      </c>
    </row>
    <row r="4349" spans="1:7" ht="18" customHeight="1" x14ac:dyDescent="0.25">
      <c r="A4349" s="59">
        <f t="shared" si="67"/>
        <v>45505</v>
      </c>
      <c r="B4349" s="60" t="s">
        <v>26</v>
      </c>
      <c r="C4349" s="60">
        <v>320420</v>
      </c>
      <c r="D4349" s="107" t="s">
        <v>228</v>
      </c>
      <c r="E4349" s="62">
        <v>245</v>
      </c>
      <c r="F4349" s="62">
        <v>194</v>
      </c>
      <c r="G4349" s="100">
        <v>51</v>
      </c>
    </row>
    <row r="4350" spans="1:7" ht="18" customHeight="1" x14ac:dyDescent="0.25">
      <c r="A4350" s="59">
        <f t="shared" si="67"/>
        <v>45505</v>
      </c>
      <c r="B4350" s="60" t="s">
        <v>26</v>
      </c>
      <c r="C4350" s="60">
        <v>320425</v>
      </c>
      <c r="D4350" s="107" t="s">
        <v>229</v>
      </c>
      <c r="E4350" s="62">
        <v>11</v>
      </c>
      <c r="F4350" s="62">
        <v>15</v>
      </c>
      <c r="G4350" s="100">
        <v>-4</v>
      </c>
    </row>
    <row r="4351" spans="1:7" ht="18" customHeight="1" x14ac:dyDescent="0.25">
      <c r="A4351" s="59">
        <f t="shared" si="67"/>
        <v>45505</v>
      </c>
      <c r="B4351" s="60" t="s">
        <v>26</v>
      </c>
      <c r="C4351" s="60">
        <v>320430</v>
      </c>
      <c r="D4351" s="107" t="s">
        <v>230</v>
      </c>
      <c r="E4351" s="62">
        <v>43</v>
      </c>
      <c r="F4351" s="62">
        <v>38</v>
      </c>
      <c r="G4351" s="100">
        <v>5</v>
      </c>
    </row>
    <row r="4352" spans="1:7" ht="18" customHeight="1" x14ac:dyDescent="0.25">
      <c r="A4352" s="59">
        <f t="shared" si="67"/>
        <v>45505</v>
      </c>
      <c r="B4352" s="60" t="s">
        <v>26</v>
      </c>
      <c r="C4352" s="60">
        <v>320435</v>
      </c>
      <c r="D4352" s="107" t="s">
        <v>231</v>
      </c>
      <c r="E4352" s="62">
        <v>125</v>
      </c>
      <c r="F4352" s="62">
        <v>106</v>
      </c>
      <c r="G4352" s="100">
        <v>19</v>
      </c>
    </row>
    <row r="4353" spans="1:7" ht="18" customHeight="1" x14ac:dyDescent="0.25">
      <c r="A4353" s="59">
        <f t="shared" si="67"/>
        <v>45505</v>
      </c>
      <c r="B4353" s="60" t="s">
        <v>26</v>
      </c>
      <c r="C4353" s="60">
        <v>320440</v>
      </c>
      <c r="D4353" s="107" t="s">
        <v>232</v>
      </c>
      <c r="E4353" s="62">
        <v>52</v>
      </c>
      <c r="F4353" s="62">
        <v>57</v>
      </c>
      <c r="G4353" s="100">
        <v>-5</v>
      </c>
    </row>
    <row r="4354" spans="1:7" ht="18" customHeight="1" x14ac:dyDescent="0.25">
      <c r="A4354" s="59">
        <f t="shared" si="67"/>
        <v>45505</v>
      </c>
      <c r="B4354" s="60" t="s">
        <v>26</v>
      </c>
      <c r="C4354" s="60">
        <v>320450</v>
      </c>
      <c r="D4354" s="107" t="s">
        <v>233</v>
      </c>
      <c r="E4354" s="62">
        <v>32</v>
      </c>
      <c r="F4354" s="62">
        <v>34</v>
      </c>
      <c r="G4354" s="100">
        <v>-2</v>
      </c>
    </row>
    <row r="4355" spans="1:7" ht="18" customHeight="1" x14ac:dyDescent="0.25">
      <c r="A4355" s="59">
        <f t="shared" ref="A4355:A4418" si="68">IF(B4355&lt;&gt;"",DATE(2020,INT((ROW(A4353)-1)/78)+1,1),"")</f>
        <v>45505</v>
      </c>
      <c r="B4355" s="60" t="s">
        <v>26</v>
      </c>
      <c r="C4355" s="60">
        <v>320455</v>
      </c>
      <c r="D4355" s="107" t="s">
        <v>234</v>
      </c>
      <c r="E4355" s="62">
        <v>445</v>
      </c>
      <c r="F4355" s="62">
        <v>423</v>
      </c>
      <c r="G4355" s="100">
        <v>22</v>
      </c>
    </row>
    <row r="4356" spans="1:7" ht="18" customHeight="1" x14ac:dyDescent="0.25">
      <c r="A4356" s="59">
        <f t="shared" si="68"/>
        <v>45505</v>
      </c>
      <c r="B4356" s="60" t="s">
        <v>26</v>
      </c>
      <c r="C4356" s="60">
        <v>320460</v>
      </c>
      <c r="D4356" s="107" t="s">
        <v>235</v>
      </c>
      <c r="E4356" s="62">
        <v>234</v>
      </c>
      <c r="F4356" s="62">
        <v>185</v>
      </c>
      <c r="G4356" s="100">
        <v>49</v>
      </c>
    </row>
    <row r="4357" spans="1:7" ht="18" customHeight="1" x14ac:dyDescent="0.25">
      <c r="A4357" s="59">
        <f t="shared" si="68"/>
        <v>45505</v>
      </c>
      <c r="B4357" s="60" t="s">
        <v>26</v>
      </c>
      <c r="C4357" s="60">
        <v>320465</v>
      </c>
      <c r="D4357" s="107" t="s">
        <v>236</v>
      </c>
      <c r="E4357" s="62">
        <v>51</v>
      </c>
      <c r="F4357" s="62">
        <v>52</v>
      </c>
      <c r="G4357" s="100">
        <v>-1</v>
      </c>
    </row>
    <row r="4358" spans="1:7" ht="18" customHeight="1" x14ac:dyDescent="0.25">
      <c r="A4358" s="59">
        <f t="shared" si="68"/>
        <v>45505</v>
      </c>
      <c r="B4358" s="60" t="s">
        <v>26</v>
      </c>
      <c r="C4358" s="60">
        <v>320470</v>
      </c>
      <c r="D4358" s="107" t="s">
        <v>237</v>
      </c>
      <c r="E4358" s="62">
        <v>313</v>
      </c>
      <c r="F4358" s="62">
        <v>263</v>
      </c>
      <c r="G4358" s="100">
        <v>50</v>
      </c>
    </row>
    <row r="4359" spans="1:7" ht="18" customHeight="1" x14ac:dyDescent="0.25">
      <c r="A4359" s="59">
        <f t="shared" si="68"/>
        <v>45505</v>
      </c>
      <c r="B4359" s="60" t="s">
        <v>26</v>
      </c>
      <c r="C4359" s="60">
        <v>320480</v>
      </c>
      <c r="D4359" s="107" t="s">
        <v>238</v>
      </c>
      <c r="E4359" s="62">
        <v>39</v>
      </c>
      <c r="F4359" s="62">
        <v>29</v>
      </c>
      <c r="G4359" s="100">
        <v>10</v>
      </c>
    </row>
    <row r="4360" spans="1:7" ht="18" customHeight="1" x14ac:dyDescent="0.25">
      <c r="A4360" s="59">
        <f t="shared" si="68"/>
        <v>45505</v>
      </c>
      <c r="B4360" s="60" t="s">
        <v>26</v>
      </c>
      <c r="C4360" s="60">
        <v>320490</v>
      </c>
      <c r="D4360" s="107" t="s">
        <v>239</v>
      </c>
      <c r="E4360" s="62">
        <v>1274</v>
      </c>
      <c r="F4360" s="62">
        <v>1363</v>
      </c>
      <c r="G4360" s="100">
        <v>-89</v>
      </c>
    </row>
    <row r="4361" spans="1:7" ht="18" customHeight="1" x14ac:dyDescent="0.25">
      <c r="A4361" s="59">
        <f t="shared" si="68"/>
        <v>45505</v>
      </c>
      <c r="B4361" s="60" t="s">
        <v>26</v>
      </c>
      <c r="C4361" s="60">
        <v>320495</v>
      </c>
      <c r="D4361" s="107" t="s">
        <v>240</v>
      </c>
      <c r="E4361" s="62">
        <v>61</v>
      </c>
      <c r="F4361" s="62">
        <v>53</v>
      </c>
      <c r="G4361" s="100">
        <v>8</v>
      </c>
    </row>
    <row r="4362" spans="1:7" ht="18" customHeight="1" x14ac:dyDescent="0.25">
      <c r="A4362" s="59">
        <f t="shared" si="68"/>
        <v>45505</v>
      </c>
      <c r="B4362" s="60" t="s">
        <v>26</v>
      </c>
      <c r="C4362" s="60">
        <v>320500</v>
      </c>
      <c r="D4362" s="107" t="s">
        <v>241</v>
      </c>
      <c r="E4362" s="62">
        <v>8460</v>
      </c>
      <c r="F4362" s="62">
        <v>8836</v>
      </c>
      <c r="G4362" s="100">
        <v>-376</v>
      </c>
    </row>
    <row r="4363" spans="1:7" ht="18" customHeight="1" x14ac:dyDescent="0.25">
      <c r="A4363" s="59">
        <f t="shared" si="68"/>
        <v>45505</v>
      </c>
      <c r="B4363" s="60" t="s">
        <v>26</v>
      </c>
      <c r="C4363" s="60">
        <v>320501</v>
      </c>
      <c r="D4363" s="107" t="s">
        <v>242</v>
      </c>
      <c r="E4363" s="62">
        <v>298</v>
      </c>
      <c r="F4363" s="62">
        <v>254</v>
      </c>
      <c r="G4363" s="100">
        <v>44</v>
      </c>
    </row>
    <row r="4364" spans="1:7" ht="18" customHeight="1" x14ac:dyDescent="0.25">
      <c r="A4364" s="59">
        <f t="shared" si="68"/>
        <v>45505</v>
      </c>
      <c r="B4364" s="60" t="s">
        <v>26</v>
      </c>
      <c r="C4364" s="60">
        <v>320503</v>
      </c>
      <c r="D4364" s="107" t="s">
        <v>243</v>
      </c>
      <c r="E4364" s="62">
        <v>153</v>
      </c>
      <c r="F4364" s="62">
        <v>121</v>
      </c>
      <c r="G4364" s="100">
        <v>32</v>
      </c>
    </row>
    <row r="4365" spans="1:7" ht="18" customHeight="1" x14ac:dyDescent="0.25">
      <c r="A4365" s="59">
        <f t="shared" si="68"/>
        <v>45505</v>
      </c>
      <c r="B4365" s="60" t="s">
        <v>26</v>
      </c>
      <c r="C4365" s="60">
        <v>320506</v>
      </c>
      <c r="D4365" s="107" t="s">
        <v>244</v>
      </c>
      <c r="E4365" s="62">
        <v>220</v>
      </c>
      <c r="F4365" s="62">
        <v>245</v>
      </c>
      <c r="G4365" s="100">
        <v>-25</v>
      </c>
    </row>
    <row r="4366" spans="1:7" ht="18" customHeight="1" x14ac:dyDescent="0.25">
      <c r="A4366" s="59">
        <f t="shared" si="68"/>
        <v>45505</v>
      </c>
      <c r="B4366" s="60" t="s">
        <v>26</v>
      </c>
      <c r="C4366" s="60">
        <v>320510</v>
      </c>
      <c r="D4366" s="107" t="s">
        <v>245</v>
      </c>
      <c r="E4366" s="62">
        <v>1015</v>
      </c>
      <c r="F4366" s="62">
        <v>777</v>
      </c>
      <c r="G4366" s="100">
        <v>238</v>
      </c>
    </row>
    <row r="4367" spans="1:7" ht="18" customHeight="1" x14ac:dyDescent="0.25">
      <c r="A4367" s="59">
        <f t="shared" si="68"/>
        <v>45505</v>
      </c>
      <c r="B4367" s="60" t="s">
        <v>26</v>
      </c>
      <c r="C4367" s="60">
        <v>320515</v>
      </c>
      <c r="D4367" s="107" t="s">
        <v>246</v>
      </c>
      <c r="E4367" s="62">
        <v>33</v>
      </c>
      <c r="F4367" s="62">
        <v>20</v>
      </c>
      <c r="G4367" s="100">
        <v>13</v>
      </c>
    </row>
    <row r="4368" spans="1:7" ht="18" customHeight="1" x14ac:dyDescent="0.25">
      <c r="A4368" s="59">
        <f t="shared" si="68"/>
        <v>45505</v>
      </c>
      <c r="B4368" s="60" t="s">
        <v>26</v>
      </c>
      <c r="C4368" s="60">
        <v>320517</v>
      </c>
      <c r="D4368" s="107" t="s">
        <v>247</v>
      </c>
      <c r="E4368" s="62">
        <v>128</v>
      </c>
      <c r="F4368" s="62">
        <v>90</v>
      </c>
      <c r="G4368" s="100">
        <v>38</v>
      </c>
    </row>
    <row r="4369" spans="1:7" ht="18" customHeight="1" x14ac:dyDescent="0.25">
      <c r="A4369" s="59">
        <f t="shared" si="68"/>
        <v>45505</v>
      </c>
      <c r="B4369" s="60" t="s">
        <v>26</v>
      </c>
      <c r="C4369" s="60">
        <v>320520</v>
      </c>
      <c r="D4369" s="107" t="s">
        <v>248</v>
      </c>
      <c r="E4369" s="62">
        <v>6276</v>
      </c>
      <c r="F4369" s="62">
        <v>5801</v>
      </c>
      <c r="G4369" s="100">
        <v>475</v>
      </c>
    </row>
    <row r="4370" spans="1:7" ht="18" customHeight="1" x14ac:dyDescent="0.25">
      <c r="A4370" s="59">
        <f t="shared" si="68"/>
        <v>45505</v>
      </c>
      <c r="B4370" s="60" t="s">
        <v>26</v>
      </c>
      <c r="C4370" s="60">
        <v>320530</v>
      </c>
      <c r="D4370" s="107" t="s">
        <v>249</v>
      </c>
      <c r="E4370" s="62">
        <v>8045</v>
      </c>
      <c r="F4370" s="62">
        <v>7260</v>
      </c>
      <c r="G4370" s="100">
        <v>785</v>
      </c>
    </row>
    <row r="4371" spans="1:7" ht="18" customHeight="1" x14ac:dyDescent="0.25">
      <c r="A4371" s="59">
        <f t="shared" si="68"/>
        <v>45536</v>
      </c>
      <c r="B4371" s="60" t="s">
        <v>26</v>
      </c>
      <c r="C4371" s="60">
        <v>320010</v>
      </c>
      <c r="D4371" s="107" t="s">
        <v>172</v>
      </c>
      <c r="E4371" s="62">
        <v>106</v>
      </c>
      <c r="F4371" s="62">
        <v>105</v>
      </c>
      <c r="G4371" s="100">
        <v>1</v>
      </c>
    </row>
    <row r="4372" spans="1:7" ht="18" customHeight="1" x14ac:dyDescent="0.25">
      <c r="A4372" s="59">
        <f t="shared" si="68"/>
        <v>45536</v>
      </c>
      <c r="B4372" s="60" t="s">
        <v>26</v>
      </c>
      <c r="C4372" s="60">
        <v>320013</v>
      </c>
      <c r="D4372" s="107" t="s">
        <v>173</v>
      </c>
      <c r="E4372" s="62">
        <v>26</v>
      </c>
      <c r="F4372" s="62">
        <v>22</v>
      </c>
      <c r="G4372" s="100">
        <v>4</v>
      </c>
    </row>
    <row r="4373" spans="1:7" ht="18" customHeight="1" x14ac:dyDescent="0.25">
      <c r="A4373" s="59">
        <f t="shared" si="68"/>
        <v>45536</v>
      </c>
      <c r="B4373" s="60" t="s">
        <v>26</v>
      </c>
      <c r="C4373" s="60">
        <v>320016</v>
      </c>
      <c r="D4373" s="107" t="s">
        <v>174</v>
      </c>
      <c r="E4373" s="62">
        <v>21</v>
      </c>
      <c r="F4373" s="62">
        <v>15</v>
      </c>
      <c r="G4373" s="100">
        <v>6</v>
      </c>
    </row>
    <row r="4374" spans="1:7" ht="18" customHeight="1" x14ac:dyDescent="0.25">
      <c r="A4374" s="59">
        <f t="shared" si="68"/>
        <v>45536</v>
      </c>
      <c r="B4374" s="60" t="s">
        <v>26</v>
      </c>
      <c r="C4374" s="60">
        <v>320020</v>
      </c>
      <c r="D4374" s="107" t="s">
        <v>175</v>
      </c>
      <c r="E4374" s="62">
        <v>104</v>
      </c>
      <c r="F4374" s="62">
        <v>97</v>
      </c>
      <c r="G4374" s="100">
        <v>7</v>
      </c>
    </row>
    <row r="4375" spans="1:7" ht="18" customHeight="1" x14ac:dyDescent="0.25">
      <c r="A4375" s="59">
        <f t="shared" si="68"/>
        <v>45536</v>
      </c>
      <c r="B4375" s="60" t="s">
        <v>26</v>
      </c>
      <c r="C4375" s="60">
        <v>320030</v>
      </c>
      <c r="D4375" s="107" t="s">
        <v>176</v>
      </c>
      <c r="E4375" s="62">
        <v>125</v>
      </c>
      <c r="F4375" s="62">
        <v>119</v>
      </c>
      <c r="G4375" s="100">
        <v>6</v>
      </c>
    </row>
    <row r="4376" spans="1:7" ht="18" customHeight="1" x14ac:dyDescent="0.25">
      <c r="A4376" s="59">
        <f t="shared" si="68"/>
        <v>45536</v>
      </c>
      <c r="B4376" s="60" t="s">
        <v>26</v>
      </c>
      <c r="C4376" s="60">
        <v>320035</v>
      </c>
      <c r="D4376" s="107" t="s">
        <v>177</v>
      </c>
      <c r="E4376" s="62">
        <v>20</v>
      </c>
      <c r="F4376" s="62">
        <v>25</v>
      </c>
      <c r="G4376" s="100">
        <v>-5</v>
      </c>
    </row>
    <row r="4377" spans="1:7" ht="18" customHeight="1" x14ac:dyDescent="0.25">
      <c r="A4377" s="59">
        <f t="shared" si="68"/>
        <v>45536</v>
      </c>
      <c r="B4377" s="60" t="s">
        <v>26</v>
      </c>
      <c r="C4377" s="60">
        <v>320040</v>
      </c>
      <c r="D4377" s="107" t="s">
        <v>178</v>
      </c>
      <c r="E4377" s="62">
        <v>278</v>
      </c>
      <c r="F4377" s="62">
        <v>231</v>
      </c>
      <c r="G4377" s="100">
        <v>47</v>
      </c>
    </row>
    <row r="4378" spans="1:7" ht="18" customHeight="1" x14ac:dyDescent="0.25">
      <c r="A4378" s="59">
        <f t="shared" si="68"/>
        <v>45536</v>
      </c>
      <c r="B4378" s="60" t="s">
        <v>26</v>
      </c>
      <c r="C4378" s="60">
        <v>320050</v>
      </c>
      <c r="D4378" s="107" t="s">
        <v>179</v>
      </c>
      <c r="E4378" s="62">
        <v>25</v>
      </c>
      <c r="F4378" s="62">
        <v>22</v>
      </c>
      <c r="G4378" s="100">
        <v>3</v>
      </c>
    </row>
    <row r="4379" spans="1:7" ht="18" customHeight="1" x14ac:dyDescent="0.25">
      <c r="A4379" s="59">
        <f t="shared" si="68"/>
        <v>45536</v>
      </c>
      <c r="B4379" s="60" t="s">
        <v>26</v>
      </c>
      <c r="C4379" s="60">
        <v>320060</v>
      </c>
      <c r="D4379" s="107" t="s">
        <v>180</v>
      </c>
      <c r="E4379" s="62">
        <v>1908</v>
      </c>
      <c r="F4379" s="62">
        <v>2066</v>
      </c>
      <c r="G4379" s="100">
        <v>-158</v>
      </c>
    </row>
    <row r="4380" spans="1:7" ht="18" customHeight="1" x14ac:dyDescent="0.25">
      <c r="A4380" s="59">
        <f t="shared" si="68"/>
        <v>45536</v>
      </c>
      <c r="B4380" s="60" t="s">
        <v>26</v>
      </c>
      <c r="C4380" s="60">
        <v>320070</v>
      </c>
      <c r="D4380" s="107" t="s">
        <v>181</v>
      </c>
      <c r="E4380" s="62">
        <v>98</v>
      </c>
      <c r="F4380" s="62">
        <v>78</v>
      </c>
      <c r="G4380" s="100">
        <v>20</v>
      </c>
    </row>
    <row r="4381" spans="1:7" ht="18" customHeight="1" x14ac:dyDescent="0.25">
      <c r="A4381" s="59">
        <f t="shared" si="68"/>
        <v>45536</v>
      </c>
      <c r="B4381" s="60" t="s">
        <v>26</v>
      </c>
      <c r="C4381" s="60">
        <v>320080</v>
      </c>
      <c r="D4381" s="107" t="s">
        <v>182</v>
      </c>
      <c r="E4381" s="62">
        <v>181</v>
      </c>
      <c r="F4381" s="62">
        <v>169</v>
      </c>
      <c r="G4381" s="100">
        <v>12</v>
      </c>
    </row>
    <row r="4382" spans="1:7" ht="18" customHeight="1" x14ac:dyDescent="0.25">
      <c r="A4382" s="59">
        <f t="shared" si="68"/>
        <v>45536</v>
      </c>
      <c r="B4382" s="60" t="s">
        <v>26</v>
      </c>
      <c r="C4382" s="60">
        <v>320090</v>
      </c>
      <c r="D4382" s="107" t="s">
        <v>183</v>
      </c>
      <c r="E4382" s="62">
        <v>286</v>
      </c>
      <c r="F4382" s="62">
        <v>239</v>
      </c>
      <c r="G4382" s="100">
        <v>47</v>
      </c>
    </row>
    <row r="4383" spans="1:7" ht="18" customHeight="1" x14ac:dyDescent="0.25">
      <c r="A4383" s="59">
        <f t="shared" si="68"/>
        <v>45536</v>
      </c>
      <c r="B4383" s="60" t="s">
        <v>26</v>
      </c>
      <c r="C4383" s="60">
        <v>320100</v>
      </c>
      <c r="D4383" s="107" t="s">
        <v>184</v>
      </c>
      <c r="E4383" s="62">
        <v>80</v>
      </c>
      <c r="F4383" s="62">
        <v>79</v>
      </c>
      <c r="G4383" s="100">
        <v>1</v>
      </c>
    </row>
    <row r="4384" spans="1:7" ht="18" customHeight="1" x14ac:dyDescent="0.25">
      <c r="A4384" s="59">
        <f t="shared" si="68"/>
        <v>45536</v>
      </c>
      <c r="B4384" s="60" t="s">
        <v>26</v>
      </c>
      <c r="C4384" s="60">
        <v>320110</v>
      </c>
      <c r="D4384" s="107" t="s">
        <v>185</v>
      </c>
      <c r="E4384" s="62">
        <v>50</v>
      </c>
      <c r="F4384" s="62">
        <v>61</v>
      </c>
      <c r="G4384" s="100">
        <v>-11</v>
      </c>
    </row>
    <row r="4385" spans="1:7" ht="18" customHeight="1" x14ac:dyDescent="0.25">
      <c r="A4385" s="59">
        <f t="shared" si="68"/>
        <v>45536</v>
      </c>
      <c r="B4385" s="60" t="s">
        <v>26</v>
      </c>
      <c r="C4385" s="60">
        <v>320115</v>
      </c>
      <c r="D4385" s="107" t="s">
        <v>186</v>
      </c>
      <c r="E4385" s="62">
        <v>35</v>
      </c>
      <c r="F4385" s="62">
        <v>38</v>
      </c>
      <c r="G4385" s="100">
        <v>-3</v>
      </c>
    </row>
    <row r="4386" spans="1:7" ht="18" customHeight="1" x14ac:dyDescent="0.25">
      <c r="A4386" s="59">
        <f t="shared" si="68"/>
        <v>45536</v>
      </c>
      <c r="B4386" s="60" t="s">
        <v>26</v>
      </c>
      <c r="C4386" s="60">
        <v>320120</v>
      </c>
      <c r="D4386" s="107" t="s">
        <v>187</v>
      </c>
      <c r="E4386" s="62">
        <v>1973</v>
      </c>
      <c r="F4386" s="62">
        <v>1735</v>
      </c>
      <c r="G4386" s="100">
        <v>238</v>
      </c>
    </row>
    <row r="4387" spans="1:7" ht="18" customHeight="1" x14ac:dyDescent="0.25">
      <c r="A4387" s="59">
        <f t="shared" si="68"/>
        <v>45536</v>
      </c>
      <c r="B4387" s="60" t="s">
        <v>26</v>
      </c>
      <c r="C4387" s="60">
        <v>320130</v>
      </c>
      <c r="D4387" s="107" t="s">
        <v>188</v>
      </c>
      <c r="E4387" s="62">
        <v>3373</v>
      </c>
      <c r="F4387" s="62">
        <v>2732</v>
      </c>
      <c r="G4387" s="100">
        <v>641</v>
      </c>
    </row>
    <row r="4388" spans="1:7" ht="18" customHeight="1" x14ac:dyDescent="0.25">
      <c r="A4388" s="59">
        <f t="shared" si="68"/>
        <v>45536</v>
      </c>
      <c r="B4388" s="60" t="s">
        <v>26</v>
      </c>
      <c r="C4388" s="60">
        <v>320140</v>
      </c>
      <c r="D4388" s="107" t="s">
        <v>189</v>
      </c>
      <c r="E4388" s="62">
        <v>307</v>
      </c>
      <c r="F4388" s="62">
        <v>301</v>
      </c>
      <c r="G4388" s="100">
        <v>6</v>
      </c>
    </row>
    <row r="4389" spans="1:7" ht="18" customHeight="1" x14ac:dyDescent="0.25">
      <c r="A4389" s="59">
        <f t="shared" si="68"/>
        <v>45536</v>
      </c>
      <c r="B4389" s="60" t="s">
        <v>26</v>
      </c>
      <c r="C4389" s="60">
        <v>320150</v>
      </c>
      <c r="D4389" s="107" t="s">
        <v>190</v>
      </c>
      <c r="E4389" s="62">
        <v>1592</v>
      </c>
      <c r="F4389" s="62">
        <v>1464</v>
      </c>
      <c r="G4389" s="100">
        <v>128</v>
      </c>
    </row>
    <row r="4390" spans="1:7" ht="18" customHeight="1" x14ac:dyDescent="0.25">
      <c r="A4390" s="59">
        <f t="shared" si="68"/>
        <v>45536</v>
      </c>
      <c r="B4390" s="60" t="s">
        <v>26</v>
      </c>
      <c r="C4390" s="60">
        <v>320160</v>
      </c>
      <c r="D4390" s="107" t="s">
        <v>191</v>
      </c>
      <c r="E4390" s="62">
        <v>94</v>
      </c>
      <c r="F4390" s="62">
        <v>204</v>
      </c>
      <c r="G4390" s="100">
        <v>-110</v>
      </c>
    </row>
    <row r="4391" spans="1:7" ht="18" customHeight="1" x14ac:dyDescent="0.25">
      <c r="A4391" s="59">
        <f t="shared" si="68"/>
        <v>45536</v>
      </c>
      <c r="B4391" s="60" t="s">
        <v>26</v>
      </c>
      <c r="C4391" s="60">
        <v>320170</v>
      </c>
      <c r="D4391" s="107" t="s">
        <v>192</v>
      </c>
      <c r="E4391" s="62">
        <v>58</v>
      </c>
      <c r="F4391" s="62">
        <v>47</v>
      </c>
      <c r="G4391" s="100">
        <v>11</v>
      </c>
    </row>
    <row r="4392" spans="1:7" ht="18" customHeight="1" x14ac:dyDescent="0.25">
      <c r="A4392" s="59">
        <f t="shared" si="68"/>
        <v>45536</v>
      </c>
      <c r="B4392" s="60" t="s">
        <v>26</v>
      </c>
      <c r="C4392" s="60">
        <v>320180</v>
      </c>
      <c r="D4392" s="107" t="s">
        <v>193</v>
      </c>
      <c r="E4392" s="62">
        <v>15</v>
      </c>
      <c r="F4392" s="62">
        <v>14</v>
      </c>
      <c r="G4392" s="100">
        <v>1</v>
      </c>
    </row>
    <row r="4393" spans="1:7" ht="18" customHeight="1" x14ac:dyDescent="0.25">
      <c r="A4393" s="59">
        <f t="shared" si="68"/>
        <v>45536</v>
      </c>
      <c r="B4393" s="60" t="s">
        <v>26</v>
      </c>
      <c r="C4393" s="60">
        <v>320190</v>
      </c>
      <c r="D4393" s="107" t="s">
        <v>194</v>
      </c>
      <c r="E4393" s="62">
        <v>351</v>
      </c>
      <c r="F4393" s="62">
        <v>297</v>
      </c>
      <c r="G4393" s="100">
        <v>54</v>
      </c>
    </row>
    <row r="4394" spans="1:7" ht="18" customHeight="1" x14ac:dyDescent="0.25">
      <c r="A4394" s="59">
        <f t="shared" si="68"/>
        <v>45536</v>
      </c>
      <c r="B4394" s="60" t="s">
        <v>26</v>
      </c>
      <c r="C4394" s="60">
        <v>320200</v>
      </c>
      <c r="D4394" s="107" t="s">
        <v>195</v>
      </c>
      <c r="E4394" s="62">
        <v>33</v>
      </c>
      <c r="F4394" s="62">
        <v>17</v>
      </c>
      <c r="G4394" s="100">
        <v>16</v>
      </c>
    </row>
    <row r="4395" spans="1:7" ht="18" customHeight="1" x14ac:dyDescent="0.25">
      <c r="A4395" s="59">
        <f t="shared" si="68"/>
        <v>45536</v>
      </c>
      <c r="B4395" s="60" t="s">
        <v>26</v>
      </c>
      <c r="C4395" s="60">
        <v>320210</v>
      </c>
      <c r="D4395" s="107" t="s">
        <v>196</v>
      </c>
      <c r="E4395" s="62">
        <v>61</v>
      </c>
      <c r="F4395" s="62">
        <v>63</v>
      </c>
      <c r="G4395" s="100">
        <v>-2</v>
      </c>
    </row>
    <row r="4396" spans="1:7" ht="18" customHeight="1" x14ac:dyDescent="0.25">
      <c r="A4396" s="59">
        <f t="shared" si="68"/>
        <v>45536</v>
      </c>
      <c r="B4396" s="60" t="s">
        <v>26</v>
      </c>
      <c r="C4396" s="60">
        <v>320220</v>
      </c>
      <c r="D4396" s="107" t="s">
        <v>197</v>
      </c>
      <c r="E4396" s="62">
        <v>211</v>
      </c>
      <c r="F4396" s="62">
        <v>135</v>
      </c>
      <c r="G4396" s="100">
        <v>76</v>
      </c>
    </row>
    <row r="4397" spans="1:7" ht="18" customHeight="1" x14ac:dyDescent="0.25">
      <c r="A4397" s="59">
        <f t="shared" si="68"/>
        <v>45536</v>
      </c>
      <c r="B4397" s="60" t="s">
        <v>26</v>
      </c>
      <c r="C4397" s="60">
        <v>320225</v>
      </c>
      <c r="D4397" s="107" t="s">
        <v>198</v>
      </c>
      <c r="E4397" s="62">
        <v>32</v>
      </c>
      <c r="F4397" s="62">
        <v>35</v>
      </c>
      <c r="G4397" s="100">
        <v>-3</v>
      </c>
    </row>
    <row r="4398" spans="1:7" ht="18" customHeight="1" x14ac:dyDescent="0.25">
      <c r="A4398" s="59">
        <f t="shared" si="68"/>
        <v>45536</v>
      </c>
      <c r="B4398" s="60" t="s">
        <v>26</v>
      </c>
      <c r="C4398" s="60">
        <v>320230</v>
      </c>
      <c r="D4398" s="107" t="s">
        <v>199</v>
      </c>
      <c r="E4398" s="62">
        <v>134</v>
      </c>
      <c r="F4398" s="62">
        <v>130</v>
      </c>
      <c r="G4398" s="100">
        <v>4</v>
      </c>
    </row>
    <row r="4399" spans="1:7" ht="18" customHeight="1" x14ac:dyDescent="0.25">
      <c r="A4399" s="59">
        <f t="shared" si="68"/>
        <v>45536</v>
      </c>
      <c r="B4399" s="60" t="s">
        <v>26</v>
      </c>
      <c r="C4399" s="60">
        <v>320240</v>
      </c>
      <c r="D4399" s="107" t="s">
        <v>200</v>
      </c>
      <c r="E4399" s="62">
        <v>1079</v>
      </c>
      <c r="F4399" s="62">
        <v>937</v>
      </c>
      <c r="G4399" s="100">
        <v>142</v>
      </c>
    </row>
    <row r="4400" spans="1:7" ht="18" customHeight="1" x14ac:dyDescent="0.25">
      <c r="A4400" s="59">
        <f t="shared" si="68"/>
        <v>45536</v>
      </c>
      <c r="B4400" s="60" t="s">
        <v>26</v>
      </c>
      <c r="C4400" s="60">
        <v>320245</v>
      </c>
      <c r="D4400" s="107" t="s">
        <v>201</v>
      </c>
      <c r="E4400" s="62">
        <v>128</v>
      </c>
      <c r="F4400" s="62">
        <v>106</v>
      </c>
      <c r="G4400" s="100">
        <v>22</v>
      </c>
    </row>
    <row r="4401" spans="1:7" ht="18" customHeight="1" x14ac:dyDescent="0.25">
      <c r="A4401" s="59">
        <f t="shared" si="68"/>
        <v>45536</v>
      </c>
      <c r="B4401" s="60" t="s">
        <v>26</v>
      </c>
      <c r="C4401" s="60">
        <v>320250</v>
      </c>
      <c r="D4401" s="107" t="s">
        <v>202</v>
      </c>
      <c r="E4401" s="62">
        <v>174</v>
      </c>
      <c r="F4401" s="62">
        <v>203</v>
      </c>
      <c r="G4401" s="100">
        <v>-29</v>
      </c>
    </row>
    <row r="4402" spans="1:7" ht="18" customHeight="1" x14ac:dyDescent="0.25">
      <c r="A4402" s="59">
        <f t="shared" si="68"/>
        <v>45536</v>
      </c>
      <c r="B4402" s="60" t="s">
        <v>26</v>
      </c>
      <c r="C4402" s="60">
        <v>320255</v>
      </c>
      <c r="D4402" s="107" t="s">
        <v>203</v>
      </c>
      <c r="E4402" s="62">
        <v>21</v>
      </c>
      <c r="F4402" s="62">
        <v>12</v>
      </c>
      <c r="G4402" s="100">
        <v>9</v>
      </c>
    </row>
    <row r="4403" spans="1:7" ht="18" customHeight="1" x14ac:dyDescent="0.25">
      <c r="A4403" s="59">
        <f t="shared" si="68"/>
        <v>45536</v>
      </c>
      <c r="B4403" s="60" t="s">
        <v>26</v>
      </c>
      <c r="C4403" s="60">
        <v>320260</v>
      </c>
      <c r="D4403" s="107" t="s">
        <v>204</v>
      </c>
      <c r="E4403" s="62">
        <v>196</v>
      </c>
      <c r="F4403" s="62">
        <v>103</v>
      </c>
      <c r="G4403" s="100">
        <v>93</v>
      </c>
    </row>
    <row r="4404" spans="1:7" ht="18" customHeight="1" x14ac:dyDescent="0.25">
      <c r="A4404" s="59">
        <f t="shared" si="68"/>
        <v>45536</v>
      </c>
      <c r="B4404" s="60" t="s">
        <v>26</v>
      </c>
      <c r="C4404" s="60">
        <v>320265</v>
      </c>
      <c r="D4404" s="107" t="s">
        <v>205</v>
      </c>
      <c r="E4404" s="62">
        <v>30</v>
      </c>
      <c r="F4404" s="62">
        <v>21</v>
      </c>
      <c r="G4404" s="100">
        <v>9</v>
      </c>
    </row>
    <row r="4405" spans="1:7" ht="18" customHeight="1" x14ac:dyDescent="0.25">
      <c r="A4405" s="59">
        <f t="shared" si="68"/>
        <v>45536</v>
      </c>
      <c r="B4405" s="60" t="s">
        <v>26</v>
      </c>
      <c r="C4405" s="60">
        <v>320270</v>
      </c>
      <c r="D4405" s="107" t="s">
        <v>206</v>
      </c>
      <c r="E4405" s="62">
        <v>36</v>
      </c>
      <c r="F4405" s="62">
        <v>42</v>
      </c>
      <c r="G4405" s="100">
        <v>-6</v>
      </c>
    </row>
    <row r="4406" spans="1:7" ht="18" customHeight="1" x14ac:dyDescent="0.25">
      <c r="A4406" s="59">
        <f t="shared" si="68"/>
        <v>45536</v>
      </c>
      <c r="B4406" s="60" t="s">
        <v>26</v>
      </c>
      <c r="C4406" s="60">
        <v>320280</v>
      </c>
      <c r="D4406" s="107" t="s">
        <v>207</v>
      </c>
      <c r="E4406" s="62">
        <v>214</v>
      </c>
      <c r="F4406" s="62">
        <v>462</v>
      </c>
      <c r="G4406" s="100">
        <v>-248</v>
      </c>
    </row>
    <row r="4407" spans="1:7" ht="18" customHeight="1" x14ac:dyDescent="0.25">
      <c r="A4407" s="59">
        <f t="shared" si="68"/>
        <v>45536</v>
      </c>
      <c r="B4407" s="60" t="s">
        <v>26</v>
      </c>
      <c r="C4407" s="60">
        <v>320290</v>
      </c>
      <c r="D4407" s="107" t="s">
        <v>208</v>
      </c>
      <c r="E4407" s="62">
        <v>42</v>
      </c>
      <c r="F4407" s="62">
        <v>43</v>
      </c>
      <c r="G4407" s="100">
        <v>-1</v>
      </c>
    </row>
    <row r="4408" spans="1:7" ht="18" customHeight="1" x14ac:dyDescent="0.25">
      <c r="A4408" s="59">
        <f t="shared" si="68"/>
        <v>45536</v>
      </c>
      <c r="B4408" s="60" t="s">
        <v>26</v>
      </c>
      <c r="C4408" s="60">
        <v>320300</v>
      </c>
      <c r="D4408" s="107" t="s">
        <v>209</v>
      </c>
      <c r="E4408" s="62">
        <v>177</v>
      </c>
      <c r="F4408" s="62">
        <v>127</v>
      </c>
      <c r="G4408" s="100">
        <v>50</v>
      </c>
    </row>
    <row r="4409" spans="1:7" ht="18" customHeight="1" x14ac:dyDescent="0.25">
      <c r="A4409" s="59">
        <f t="shared" si="68"/>
        <v>45536</v>
      </c>
      <c r="B4409" s="60" t="s">
        <v>26</v>
      </c>
      <c r="C4409" s="60">
        <v>320305</v>
      </c>
      <c r="D4409" s="107" t="s">
        <v>210</v>
      </c>
      <c r="E4409" s="62">
        <v>187</v>
      </c>
      <c r="F4409" s="62">
        <v>173</v>
      </c>
      <c r="G4409" s="100">
        <v>14</v>
      </c>
    </row>
    <row r="4410" spans="1:7" ht="18" customHeight="1" x14ac:dyDescent="0.25">
      <c r="A4410" s="59">
        <f t="shared" si="68"/>
        <v>45536</v>
      </c>
      <c r="B4410" s="60" t="s">
        <v>26</v>
      </c>
      <c r="C4410" s="60">
        <v>320310</v>
      </c>
      <c r="D4410" s="107" t="s">
        <v>211</v>
      </c>
      <c r="E4410" s="62">
        <v>35</v>
      </c>
      <c r="F4410" s="62">
        <v>17</v>
      </c>
      <c r="G4410" s="100">
        <v>18</v>
      </c>
    </row>
    <row r="4411" spans="1:7" ht="18" customHeight="1" x14ac:dyDescent="0.25">
      <c r="A4411" s="59">
        <f t="shared" si="68"/>
        <v>45536</v>
      </c>
      <c r="B4411" s="60" t="s">
        <v>26</v>
      </c>
      <c r="C4411" s="60">
        <v>320313</v>
      </c>
      <c r="D4411" s="107" t="s">
        <v>212</v>
      </c>
      <c r="E4411" s="62">
        <v>166</v>
      </c>
      <c r="F4411" s="62">
        <v>106</v>
      </c>
      <c r="G4411" s="100">
        <v>60</v>
      </c>
    </row>
    <row r="4412" spans="1:7" ht="18" customHeight="1" x14ac:dyDescent="0.25">
      <c r="A4412" s="59">
        <f t="shared" si="68"/>
        <v>45536</v>
      </c>
      <c r="B4412" s="60" t="s">
        <v>26</v>
      </c>
      <c r="C4412" s="60">
        <v>320316</v>
      </c>
      <c r="D4412" s="107" t="s">
        <v>213</v>
      </c>
      <c r="E4412" s="62">
        <v>25</v>
      </c>
      <c r="F4412" s="62">
        <v>11</v>
      </c>
      <c r="G4412" s="100">
        <v>14</v>
      </c>
    </row>
    <row r="4413" spans="1:7" ht="18" customHeight="1" x14ac:dyDescent="0.25">
      <c r="A4413" s="59">
        <f t="shared" si="68"/>
        <v>45536</v>
      </c>
      <c r="B4413" s="60" t="s">
        <v>26</v>
      </c>
      <c r="C4413" s="60">
        <v>320320</v>
      </c>
      <c r="D4413" s="107" t="s">
        <v>214</v>
      </c>
      <c r="E4413" s="62">
        <v>2840</v>
      </c>
      <c r="F4413" s="62">
        <v>2352</v>
      </c>
      <c r="G4413" s="100">
        <v>488</v>
      </c>
    </row>
    <row r="4414" spans="1:7" ht="18" customHeight="1" x14ac:dyDescent="0.25">
      <c r="A4414" s="59">
        <f t="shared" si="68"/>
        <v>45536</v>
      </c>
      <c r="B4414" s="60" t="s">
        <v>26</v>
      </c>
      <c r="C4414" s="60">
        <v>320330</v>
      </c>
      <c r="D4414" s="107" t="s">
        <v>215</v>
      </c>
      <c r="E4414" s="62">
        <v>23</v>
      </c>
      <c r="F4414" s="62">
        <v>18</v>
      </c>
      <c r="G4414" s="100">
        <v>5</v>
      </c>
    </row>
    <row r="4415" spans="1:7" ht="18" customHeight="1" x14ac:dyDescent="0.25">
      <c r="A4415" s="59">
        <f t="shared" si="68"/>
        <v>45536</v>
      </c>
      <c r="B4415" s="60" t="s">
        <v>26</v>
      </c>
      <c r="C4415" s="60">
        <v>320332</v>
      </c>
      <c r="D4415" s="107" t="s">
        <v>216</v>
      </c>
      <c r="E4415" s="62">
        <v>232</v>
      </c>
      <c r="F4415" s="62">
        <v>303</v>
      </c>
      <c r="G4415" s="100">
        <v>-71</v>
      </c>
    </row>
    <row r="4416" spans="1:7" ht="18" customHeight="1" x14ac:dyDescent="0.25">
      <c r="A4416" s="59">
        <f t="shared" si="68"/>
        <v>45536</v>
      </c>
      <c r="B4416" s="60" t="s">
        <v>26</v>
      </c>
      <c r="C4416" s="60">
        <v>320334</v>
      </c>
      <c r="D4416" s="107" t="s">
        <v>217</v>
      </c>
      <c r="E4416" s="62">
        <v>175</v>
      </c>
      <c r="F4416" s="62">
        <v>184</v>
      </c>
      <c r="G4416" s="100">
        <v>-9</v>
      </c>
    </row>
    <row r="4417" spans="1:7" ht="18" customHeight="1" x14ac:dyDescent="0.25">
      <c r="A4417" s="59">
        <f t="shared" si="68"/>
        <v>45536</v>
      </c>
      <c r="B4417" s="60" t="s">
        <v>26</v>
      </c>
      <c r="C4417" s="60">
        <v>320335</v>
      </c>
      <c r="D4417" s="107" t="s">
        <v>218</v>
      </c>
      <c r="E4417" s="62">
        <v>81</v>
      </c>
      <c r="F4417" s="62">
        <v>76</v>
      </c>
      <c r="G4417" s="100">
        <v>5</v>
      </c>
    </row>
    <row r="4418" spans="1:7" ht="18" customHeight="1" x14ac:dyDescent="0.25">
      <c r="A4418" s="59">
        <f t="shared" si="68"/>
        <v>45536</v>
      </c>
      <c r="B4418" s="60" t="s">
        <v>26</v>
      </c>
      <c r="C4418" s="60">
        <v>320340</v>
      </c>
      <c r="D4418" s="107" t="s">
        <v>219</v>
      </c>
      <c r="E4418" s="62">
        <v>86</v>
      </c>
      <c r="F4418" s="62">
        <v>65</v>
      </c>
      <c r="G4418" s="100">
        <v>21</v>
      </c>
    </row>
    <row r="4419" spans="1:7" ht="18" customHeight="1" x14ac:dyDescent="0.25">
      <c r="A4419" s="59">
        <f t="shared" ref="A4419:A4482" si="69">IF(B4419&lt;&gt;"",DATE(2020,INT((ROW(A4417)-1)/78)+1,1),"")</f>
        <v>45536</v>
      </c>
      <c r="B4419" s="60" t="s">
        <v>26</v>
      </c>
      <c r="C4419" s="60">
        <v>320350</v>
      </c>
      <c r="D4419" s="107" t="s">
        <v>220</v>
      </c>
      <c r="E4419" s="62">
        <v>118</v>
      </c>
      <c r="F4419" s="62">
        <v>132</v>
      </c>
      <c r="G4419" s="100">
        <v>-14</v>
      </c>
    </row>
    <row r="4420" spans="1:7" ht="18" customHeight="1" x14ac:dyDescent="0.25">
      <c r="A4420" s="59">
        <f t="shared" si="69"/>
        <v>45536</v>
      </c>
      <c r="B4420" s="60" t="s">
        <v>26</v>
      </c>
      <c r="C4420" s="60">
        <v>320360</v>
      </c>
      <c r="D4420" s="107" t="s">
        <v>221</v>
      </c>
      <c r="E4420" s="62">
        <v>23</v>
      </c>
      <c r="F4420" s="62">
        <v>24</v>
      </c>
      <c r="G4420" s="100">
        <v>-1</v>
      </c>
    </row>
    <row r="4421" spans="1:7" ht="18" customHeight="1" x14ac:dyDescent="0.25">
      <c r="A4421" s="59">
        <f t="shared" si="69"/>
        <v>45536</v>
      </c>
      <c r="B4421" s="60" t="s">
        <v>26</v>
      </c>
      <c r="C4421" s="60">
        <v>320370</v>
      </c>
      <c r="D4421" s="107" t="s">
        <v>222</v>
      </c>
      <c r="E4421" s="62">
        <v>100</v>
      </c>
      <c r="F4421" s="62">
        <v>47</v>
      </c>
      <c r="G4421" s="100">
        <v>53</v>
      </c>
    </row>
    <row r="4422" spans="1:7" ht="18" customHeight="1" x14ac:dyDescent="0.25">
      <c r="A4422" s="59">
        <f t="shared" si="69"/>
        <v>45536</v>
      </c>
      <c r="B4422" s="60" t="s">
        <v>26</v>
      </c>
      <c r="C4422" s="60">
        <v>320380</v>
      </c>
      <c r="D4422" s="107" t="s">
        <v>223</v>
      </c>
      <c r="E4422" s="62">
        <v>33</v>
      </c>
      <c r="F4422" s="62">
        <v>40</v>
      </c>
      <c r="G4422" s="100">
        <v>-7</v>
      </c>
    </row>
    <row r="4423" spans="1:7" ht="18" customHeight="1" x14ac:dyDescent="0.25">
      <c r="A4423" s="59">
        <f t="shared" si="69"/>
        <v>45536</v>
      </c>
      <c r="B4423" s="60" t="s">
        <v>26</v>
      </c>
      <c r="C4423" s="60">
        <v>320390</v>
      </c>
      <c r="D4423" s="107" t="s">
        <v>224</v>
      </c>
      <c r="E4423" s="62">
        <v>391</v>
      </c>
      <c r="F4423" s="62">
        <v>392</v>
      </c>
      <c r="G4423" s="100">
        <v>-1</v>
      </c>
    </row>
    <row r="4424" spans="1:7" ht="18" customHeight="1" x14ac:dyDescent="0.25">
      <c r="A4424" s="59">
        <f t="shared" si="69"/>
        <v>45536</v>
      </c>
      <c r="B4424" s="60" t="s">
        <v>26</v>
      </c>
      <c r="C4424" s="60">
        <v>320400</v>
      </c>
      <c r="D4424" s="107" t="s">
        <v>225</v>
      </c>
      <c r="E4424" s="62">
        <v>45</v>
      </c>
      <c r="F4424" s="62">
        <v>41</v>
      </c>
      <c r="G4424" s="100">
        <v>4</v>
      </c>
    </row>
    <row r="4425" spans="1:7" ht="18" customHeight="1" x14ac:dyDescent="0.25">
      <c r="A4425" s="59">
        <f t="shared" si="69"/>
        <v>45536</v>
      </c>
      <c r="B4425" s="60" t="s">
        <v>26</v>
      </c>
      <c r="C4425" s="60">
        <v>320405</v>
      </c>
      <c r="D4425" s="107" t="s">
        <v>226</v>
      </c>
      <c r="E4425" s="62">
        <v>103</v>
      </c>
      <c r="F4425" s="62">
        <v>109</v>
      </c>
      <c r="G4425" s="100">
        <v>-6</v>
      </c>
    </row>
    <row r="4426" spans="1:7" ht="18" customHeight="1" x14ac:dyDescent="0.25">
      <c r="A4426" s="59">
        <f t="shared" si="69"/>
        <v>45536</v>
      </c>
      <c r="B4426" s="60" t="s">
        <v>26</v>
      </c>
      <c r="C4426" s="60">
        <v>320410</v>
      </c>
      <c r="D4426" s="107" t="s">
        <v>227</v>
      </c>
      <c r="E4426" s="62">
        <v>174</v>
      </c>
      <c r="F4426" s="62">
        <v>327</v>
      </c>
      <c r="G4426" s="100">
        <v>-153</v>
      </c>
    </row>
    <row r="4427" spans="1:7" ht="18" customHeight="1" x14ac:dyDescent="0.25">
      <c r="A4427" s="59">
        <f t="shared" si="69"/>
        <v>45536</v>
      </c>
      <c r="B4427" s="60" t="s">
        <v>26</v>
      </c>
      <c r="C4427" s="60">
        <v>320420</v>
      </c>
      <c r="D4427" s="107" t="s">
        <v>228</v>
      </c>
      <c r="E4427" s="62">
        <v>172</v>
      </c>
      <c r="F4427" s="62">
        <v>126</v>
      </c>
      <c r="G4427" s="100">
        <v>46</v>
      </c>
    </row>
    <row r="4428" spans="1:7" ht="18" customHeight="1" x14ac:dyDescent="0.25">
      <c r="A4428" s="59">
        <f t="shared" si="69"/>
        <v>45536</v>
      </c>
      <c r="B4428" s="60" t="s">
        <v>26</v>
      </c>
      <c r="C4428" s="60">
        <v>320425</v>
      </c>
      <c r="D4428" s="107" t="s">
        <v>229</v>
      </c>
      <c r="E4428" s="62">
        <v>36</v>
      </c>
      <c r="F4428" s="62">
        <v>10</v>
      </c>
      <c r="G4428" s="100">
        <v>26</v>
      </c>
    </row>
    <row r="4429" spans="1:7" ht="18" customHeight="1" x14ac:dyDescent="0.25">
      <c r="A4429" s="59">
        <f t="shared" si="69"/>
        <v>45536</v>
      </c>
      <c r="B4429" s="60" t="s">
        <v>26</v>
      </c>
      <c r="C4429" s="60">
        <v>320430</v>
      </c>
      <c r="D4429" s="107" t="s">
        <v>230</v>
      </c>
      <c r="E4429" s="62">
        <v>35</v>
      </c>
      <c r="F4429" s="62">
        <v>42</v>
      </c>
      <c r="G4429" s="100">
        <v>-7</v>
      </c>
    </row>
    <row r="4430" spans="1:7" ht="18" customHeight="1" x14ac:dyDescent="0.25">
      <c r="A4430" s="59">
        <f t="shared" si="69"/>
        <v>45536</v>
      </c>
      <c r="B4430" s="60" t="s">
        <v>26</v>
      </c>
      <c r="C4430" s="60">
        <v>320435</v>
      </c>
      <c r="D4430" s="107" t="s">
        <v>231</v>
      </c>
      <c r="E4430" s="62">
        <v>100</v>
      </c>
      <c r="F4430" s="62">
        <v>98</v>
      </c>
      <c r="G4430" s="100">
        <v>2</v>
      </c>
    </row>
    <row r="4431" spans="1:7" ht="18" customHeight="1" x14ac:dyDescent="0.25">
      <c r="A4431" s="59">
        <f t="shared" si="69"/>
        <v>45536</v>
      </c>
      <c r="B4431" s="60" t="s">
        <v>26</v>
      </c>
      <c r="C4431" s="60">
        <v>320440</v>
      </c>
      <c r="D4431" s="107" t="s">
        <v>232</v>
      </c>
      <c r="E4431" s="62">
        <v>53</v>
      </c>
      <c r="F4431" s="62">
        <v>49</v>
      </c>
      <c r="G4431" s="100">
        <v>4</v>
      </c>
    </row>
    <row r="4432" spans="1:7" ht="18" customHeight="1" x14ac:dyDescent="0.25">
      <c r="A4432" s="59">
        <f t="shared" si="69"/>
        <v>45536</v>
      </c>
      <c r="B4432" s="60" t="s">
        <v>26</v>
      </c>
      <c r="C4432" s="60">
        <v>320450</v>
      </c>
      <c r="D4432" s="107" t="s">
        <v>233</v>
      </c>
      <c r="E4432" s="62">
        <v>32</v>
      </c>
      <c r="F4432" s="62">
        <v>23</v>
      </c>
      <c r="G4432" s="100">
        <v>9</v>
      </c>
    </row>
    <row r="4433" spans="1:7" ht="18" customHeight="1" x14ac:dyDescent="0.25">
      <c r="A4433" s="59">
        <f t="shared" si="69"/>
        <v>45536</v>
      </c>
      <c r="B4433" s="60" t="s">
        <v>26</v>
      </c>
      <c r="C4433" s="60">
        <v>320455</v>
      </c>
      <c r="D4433" s="107" t="s">
        <v>234</v>
      </c>
      <c r="E4433" s="62">
        <v>427</v>
      </c>
      <c r="F4433" s="62">
        <v>375</v>
      </c>
      <c r="G4433" s="100">
        <v>52</v>
      </c>
    </row>
    <row r="4434" spans="1:7" ht="18" customHeight="1" x14ac:dyDescent="0.25">
      <c r="A4434" s="59">
        <f t="shared" si="69"/>
        <v>45536</v>
      </c>
      <c r="B4434" s="60" t="s">
        <v>26</v>
      </c>
      <c r="C4434" s="60">
        <v>320460</v>
      </c>
      <c r="D4434" s="107" t="s">
        <v>235</v>
      </c>
      <c r="E4434" s="62">
        <v>191</v>
      </c>
      <c r="F4434" s="62">
        <v>152</v>
      </c>
      <c r="G4434" s="100">
        <v>39</v>
      </c>
    </row>
    <row r="4435" spans="1:7" ht="18" customHeight="1" x14ac:dyDescent="0.25">
      <c r="A4435" s="59">
        <f t="shared" si="69"/>
        <v>45536</v>
      </c>
      <c r="B4435" s="60" t="s">
        <v>26</v>
      </c>
      <c r="C4435" s="60">
        <v>320465</v>
      </c>
      <c r="D4435" s="107" t="s">
        <v>236</v>
      </c>
      <c r="E4435" s="62">
        <v>62</v>
      </c>
      <c r="F4435" s="62">
        <v>55</v>
      </c>
      <c r="G4435" s="100">
        <v>7</v>
      </c>
    </row>
    <row r="4436" spans="1:7" ht="18" customHeight="1" x14ac:dyDescent="0.25">
      <c r="A4436" s="59">
        <f t="shared" si="69"/>
        <v>45536</v>
      </c>
      <c r="B4436" s="60" t="s">
        <v>26</v>
      </c>
      <c r="C4436" s="60">
        <v>320470</v>
      </c>
      <c r="D4436" s="107" t="s">
        <v>237</v>
      </c>
      <c r="E4436" s="62">
        <v>321</v>
      </c>
      <c r="F4436" s="62">
        <v>223</v>
      </c>
      <c r="G4436" s="100">
        <v>98</v>
      </c>
    </row>
    <row r="4437" spans="1:7" ht="18" customHeight="1" x14ac:dyDescent="0.25">
      <c r="A4437" s="59">
        <f t="shared" si="69"/>
        <v>45536</v>
      </c>
      <c r="B4437" s="60" t="s">
        <v>26</v>
      </c>
      <c r="C4437" s="60">
        <v>320480</v>
      </c>
      <c r="D4437" s="107" t="s">
        <v>238</v>
      </c>
      <c r="E4437" s="62">
        <v>36</v>
      </c>
      <c r="F4437" s="62">
        <v>24</v>
      </c>
      <c r="G4437" s="100">
        <v>12</v>
      </c>
    </row>
    <row r="4438" spans="1:7" ht="18" customHeight="1" x14ac:dyDescent="0.25">
      <c r="A4438" s="59">
        <f t="shared" si="69"/>
        <v>45536</v>
      </c>
      <c r="B4438" s="60" t="s">
        <v>26</v>
      </c>
      <c r="C4438" s="60">
        <v>320490</v>
      </c>
      <c r="D4438" s="107" t="s">
        <v>239</v>
      </c>
      <c r="E4438" s="62">
        <v>1215</v>
      </c>
      <c r="F4438" s="62">
        <v>1130</v>
      </c>
      <c r="G4438" s="100">
        <v>85</v>
      </c>
    </row>
    <row r="4439" spans="1:7" ht="18" customHeight="1" x14ac:dyDescent="0.25">
      <c r="A4439" s="59">
        <f t="shared" si="69"/>
        <v>45536</v>
      </c>
      <c r="B4439" s="60" t="s">
        <v>26</v>
      </c>
      <c r="C4439" s="60">
        <v>320495</v>
      </c>
      <c r="D4439" s="107" t="s">
        <v>240</v>
      </c>
      <c r="E4439" s="62">
        <v>63</v>
      </c>
      <c r="F4439" s="62">
        <v>43</v>
      </c>
      <c r="G4439" s="100">
        <v>20</v>
      </c>
    </row>
    <row r="4440" spans="1:7" ht="18" customHeight="1" x14ac:dyDescent="0.25">
      <c r="A4440" s="59">
        <f t="shared" si="69"/>
        <v>45536</v>
      </c>
      <c r="B4440" s="60" t="s">
        <v>26</v>
      </c>
      <c r="C4440" s="60">
        <v>320500</v>
      </c>
      <c r="D4440" s="107" t="s">
        <v>241</v>
      </c>
      <c r="E4440" s="62">
        <v>9288</v>
      </c>
      <c r="F4440" s="62">
        <v>7669</v>
      </c>
      <c r="G4440" s="100">
        <v>1619</v>
      </c>
    </row>
    <row r="4441" spans="1:7" ht="18" customHeight="1" x14ac:dyDescent="0.25">
      <c r="A4441" s="59">
        <f t="shared" si="69"/>
        <v>45536</v>
      </c>
      <c r="B4441" s="60" t="s">
        <v>26</v>
      </c>
      <c r="C4441" s="60">
        <v>320501</v>
      </c>
      <c r="D4441" s="107" t="s">
        <v>242</v>
      </c>
      <c r="E4441" s="62">
        <v>232</v>
      </c>
      <c r="F4441" s="62">
        <v>241</v>
      </c>
      <c r="G4441" s="100">
        <v>-9</v>
      </c>
    </row>
    <row r="4442" spans="1:7" ht="18" customHeight="1" x14ac:dyDescent="0.25">
      <c r="A4442" s="59">
        <f t="shared" si="69"/>
        <v>45536</v>
      </c>
      <c r="B4442" s="60" t="s">
        <v>26</v>
      </c>
      <c r="C4442" s="60">
        <v>320503</v>
      </c>
      <c r="D4442" s="107" t="s">
        <v>243</v>
      </c>
      <c r="E4442" s="62">
        <v>147</v>
      </c>
      <c r="F4442" s="62">
        <v>125</v>
      </c>
      <c r="G4442" s="100">
        <v>22</v>
      </c>
    </row>
    <row r="4443" spans="1:7" ht="18" customHeight="1" x14ac:dyDescent="0.25">
      <c r="A4443" s="59">
        <f t="shared" si="69"/>
        <v>45536</v>
      </c>
      <c r="B4443" s="60" t="s">
        <v>26</v>
      </c>
      <c r="C4443" s="60">
        <v>320506</v>
      </c>
      <c r="D4443" s="107" t="s">
        <v>244</v>
      </c>
      <c r="E4443" s="62">
        <v>244</v>
      </c>
      <c r="F4443" s="62">
        <v>215</v>
      </c>
      <c r="G4443" s="100">
        <v>29</v>
      </c>
    </row>
    <row r="4444" spans="1:7" ht="18" customHeight="1" x14ac:dyDescent="0.25">
      <c r="A4444" s="59">
        <f t="shared" si="69"/>
        <v>45536</v>
      </c>
      <c r="B4444" s="60" t="s">
        <v>26</v>
      </c>
      <c r="C4444" s="60">
        <v>320510</v>
      </c>
      <c r="D4444" s="107" t="s">
        <v>245</v>
      </c>
      <c r="E4444" s="62">
        <v>1056</v>
      </c>
      <c r="F4444" s="62">
        <v>765</v>
      </c>
      <c r="G4444" s="100">
        <v>291</v>
      </c>
    </row>
    <row r="4445" spans="1:7" ht="18" customHeight="1" x14ac:dyDescent="0.25">
      <c r="A4445" s="59">
        <f t="shared" si="69"/>
        <v>45536</v>
      </c>
      <c r="B4445" s="60" t="s">
        <v>26</v>
      </c>
      <c r="C4445" s="60">
        <v>320515</v>
      </c>
      <c r="D4445" s="107" t="s">
        <v>246</v>
      </c>
      <c r="E4445" s="62">
        <v>32</v>
      </c>
      <c r="F4445" s="62">
        <v>20</v>
      </c>
      <c r="G4445" s="100">
        <v>12</v>
      </c>
    </row>
    <row r="4446" spans="1:7" ht="18" customHeight="1" x14ac:dyDescent="0.25">
      <c r="A4446" s="59">
        <f t="shared" si="69"/>
        <v>45536</v>
      </c>
      <c r="B4446" s="60" t="s">
        <v>26</v>
      </c>
      <c r="C4446" s="60">
        <v>320517</v>
      </c>
      <c r="D4446" s="107" t="s">
        <v>247</v>
      </c>
      <c r="E4446" s="62">
        <v>85</v>
      </c>
      <c r="F4446" s="62">
        <v>76</v>
      </c>
      <c r="G4446" s="100">
        <v>9</v>
      </c>
    </row>
    <row r="4447" spans="1:7" ht="18" customHeight="1" x14ac:dyDescent="0.25">
      <c r="A4447" s="59">
        <f t="shared" si="69"/>
        <v>45536</v>
      </c>
      <c r="B4447" s="60" t="s">
        <v>26</v>
      </c>
      <c r="C4447" s="60">
        <v>320520</v>
      </c>
      <c r="D4447" s="107" t="s">
        <v>248</v>
      </c>
      <c r="E4447" s="62">
        <v>6502</v>
      </c>
      <c r="F4447" s="62">
        <v>5538</v>
      </c>
      <c r="G4447" s="100">
        <v>964</v>
      </c>
    </row>
    <row r="4448" spans="1:7" ht="18" customHeight="1" x14ac:dyDescent="0.25">
      <c r="A4448" s="59">
        <f t="shared" si="69"/>
        <v>45536</v>
      </c>
      <c r="B4448" s="60" t="s">
        <v>26</v>
      </c>
      <c r="C4448" s="60">
        <v>320530</v>
      </c>
      <c r="D4448" s="107" t="s">
        <v>249</v>
      </c>
      <c r="E4448" s="62">
        <v>7467</v>
      </c>
      <c r="F4448" s="62">
        <v>6660</v>
      </c>
      <c r="G4448" s="100">
        <v>807</v>
      </c>
    </row>
    <row r="4449" spans="1:7" ht="18" customHeight="1" x14ac:dyDescent="0.25">
      <c r="A4449" s="59">
        <f t="shared" si="69"/>
        <v>45566</v>
      </c>
      <c r="B4449" s="60" t="s">
        <v>26</v>
      </c>
      <c r="C4449" s="60">
        <v>320010</v>
      </c>
      <c r="D4449" s="107" t="s">
        <v>172</v>
      </c>
      <c r="E4449" s="62">
        <v>110</v>
      </c>
      <c r="F4449" s="62">
        <v>99</v>
      </c>
      <c r="G4449" s="100">
        <v>11</v>
      </c>
    </row>
    <row r="4450" spans="1:7" ht="18" customHeight="1" x14ac:dyDescent="0.25">
      <c r="A4450" s="59">
        <f t="shared" si="69"/>
        <v>45566</v>
      </c>
      <c r="B4450" s="60" t="s">
        <v>26</v>
      </c>
      <c r="C4450" s="60">
        <v>320013</v>
      </c>
      <c r="D4450" s="107" t="s">
        <v>173</v>
      </c>
      <c r="E4450" s="62">
        <v>32</v>
      </c>
      <c r="F4450" s="62">
        <v>27</v>
      </c>
      <c r="G4450" s="100">
        <v>5</v>
      </c>
    </row>
    <row r="4451" spans="1:7" ht="18" customHeight="1" x14ac:dyDescent="0.25">
      <c r="A4451" s="59">
        <f t="shared" si="69"/>
        <v>45566</v>
      </c>
      <c r="B4451" s="60" t="s">
        <v>26</v>
      </c>
      <c r="C4451" s="60">
        <v>320016</v>
      </c>
      <c r="D4451" s="107" t="s">
        <v>174</v>
      </c>
      <c r="E4451" s="62">
        <v>23</v>
      </c>
      <c r="F4451" s="62">
        <v>16</v>
      </c>
      <c r="G4451" s="100">
        <v>7</v>
      </c>
    </row>
    <row r="4452" spans="1:7" ht="18" customHeight="1" x14ac:dyDescent="0.25">
      <c r="A4452" s="59">
        <f t="shared" si="69"/>
        <v>45566</v>
      </c>
      <c r="B4452" s="60" t="s">
        <v>26</v>
      </c>
      <c r="C4452" s="60">
        <v>320020</v>
      </c>
      <c r="D4452" s="107" t="s">
        <v>175</v>
      </c>
      <c r="E4452" s="62">
        <v>98</v>
      </c>
      <c r="F4452" s="62">
        <v>225</v>
      </c>
      <c r="G4452" s="100">
        <v>-127</v>
      </c>
    </row>
    <row r="4453" spans="1:7" ht="18" customHeight="1" x14ac:dyDescent="0.25">
      <c r="A4453" s="59">
        <f t="shared" si="69"/>
        <v>45566</v>
      </c>
      <c r="B4453" s="60" t="s">
        <v>26</v>
      </c>
      <c r="C4453" s="60">
        <v>320030</v>
      </c>
      <c r="D4453" s="107" t="s">
        <v>176</v>
      </c>
      <c r="E4453" s="62">
        <v>176</v>
      </c>
      <c r="F4453" s="62">
        <v>125</v>
      </c>
      <c r="G4453" s="100">
        <v>51</v>
      </c>
    </row>
    <row r="4454" spans="1:7" ht="18" customHeight="1" x14ac:dyDescent="0.25">
      <c r="A4454" s="59">
        <f t="shared" si="69"/>
        <v>45566</v>
      </c>
      <c r="B4454" s="60" t="s">
        <v>26</v>
      </c>
      <c r="C4454" s="60">
        <v>320035</v>
      </c>
      <c r="D4454" s="107" t="s">
        <v>177</v>
      </c>
      <c r="E4454" s="62">
        <v>19</v>
      </c>
      <c r="F4454" s="62">
        <v>11</v>
      </c>
      <c r="G4454" s="100">
        <v>8</v>
      </c>
    </row>
    <row r="4455" spans="1:7" ht="18" customHeight="1" x14ac:dyDescent="0.25">
      <c r="A4455" s="59">
        <f t="shared" si="69"/>
        <v>45566</v>
      </c>
      <c r="B4455" s="60" t="s">
        <v>26</v>
      </c>
      <c r="C4455" s="60">
        <v>320040</v>
      </c>
      <c r="D4455" s="107" t="s">
        <v>178</v>
      </c>
      <c r="E4455" s="62">
        <v>376</v>
      </c>
      <c r="F4455" s="62">
        <v>236</v>
      </c>
      <c r="G4455" s="100">
        <v>140</v>
      </c>
    </row>
    <row r="4456" spans="1:7" ht="18" customHeight="1" x14ac:dyDescent="0.25">
      <c r="A4456" s="59">
        <f t="shared" si="69"/>
        <v>45566</v>
      </c>
      <c r="B4456" s="60" t="s">
        <v>26</v>
      </c>
      <c r="C4456" s="60">
        <v>320050</v>
      </c>
      <c r="D4456" s="107" t="s">
        <v>179</v>
      </c>
      <c r="E4456" s="62">
        <v>20</v>
      </c>
      <c r="F4456" s="62">
        <v>18</v>
      </c>
      <c r="G4456" s="100">
        <v>2</v>
      </c>
    </row>
    <row r="4457" spans="1:7" ht="18" customHeight="1" x14ac:dyDescent="0.25">
      <c r="A4457" s="59">
        <f t="shared" si="69"/>
        <v>45566</v>
      </c>
      <c r="B4457" s="60" t="s">
        <v>26</v>
      </c>
      <c r="C4457" s="60">
        <v>320060</v>
      </c>
      <c r="D4457" s="107" t="s">
        <v>180</v>
      </c>
      <c r="E4457" s="62">
        <v>3257</v>
      </c>
      <c r="F4457" s="62">
        <v>2048</v>
      </c>
      <c r="G4457" s="100">
        <v>1209</v>
      </c>
    </row>
    <row r="4458" spans="1:7" ht="18" customHeight="1" x14ac:dyDescent="0.25">
      <c r="A4458" s="59">
        <f t="shared" si="69"/>
        <v>45566</v>
      </c>
      <c r="B4458" s="60" t="s">
        <v>26</v>
      </c>
      <c r="C4458" s="60">
        <v>320070</v>
      </c>
      <c r="D4458" s="107" t="s">
        <v>181</v>
      </c>
      <c r="E4458" s="62">
        <v>95</v>
      </c>
      <c r="F4458" s="62">
        <v>119</v>
      </c>
      <c r="G4458" s="100">
        <v>-24</v>
      </c>
    </row>
    <row r="4459" spans="1:7" ht="18" customHeight="1" x14ac:dyDescent="0.25">
      <c r="A4459" s="59">
        <f t="shared" si="69"/>
        <v>45566</v>
      </c>
      <c r="B4459" s="60" t="s">
        <v>26</v>
      </c>
      <c r="C4459" s="60">
        <v>320080</v>
      </c>
      <c r="D4459" s="107" t="s">
        <v>182</v>
      </c>
      <c r="E4459" s="62">
        <v>300</v>
      </c>
      <c r="F4459" s="62">
        <v>209</v>
      </c>
      <c r="G4459" s="100">
        <v>91</v>
      </c>
    </row>
    <row r="4460" spans="1:7" ht="18" customHeight="1" x14ac:dyDescent="0.25">
      <c r="A4460" s="59">
        <f t="shared" si="69"/>
        <v>45566</v>
      </c>
      <c r="B4460" s="60" t="s">
        <v>26</v>
      </c>
      <c r="C4460" s="60">
        <v>320090</v>
      </c>
      <c r="D4460" s="107" t="s">
        <v>183</v>
      </c>
      <c r="E4460" s="62">
        <v>309</v>
      </c>
      <c r="F4460" s="62">
        <v>652</v>
      </c>
      <c r="G4460" s="100">
        <v>-343</v>
      </c>
    </row>
    <row r="4461" spans="1:7" ht="18" customHeight="1" x14ac:dyDescent="0.25">
      <c r="A4461" s="59">
        <f t="shared" si="69"/>
        <v>45566</v>
      </c>
      <c r="B4461" s="60" t="s">
        <v>26</v>
      </c>
      <c r="C4461" s="60">
        <v>320100</v>
      </c>
      <c r="D4461" s="107" t="s">
        <v>184</v>
      </c>
      <c r="E4461" s="62">
        <v>85</v>
      </c>
      <c r="F4461" s="62">
        <v>78</v>
      </c>
      <c r="G4461" s="100">
        <v>7</v>
      </c>
    </row>
    <row r="4462" spans="1:7" ht="18" customHeight="1" x14ac:dyDescent="0.25">
      <c r="A4462" s="59">
        <f t="shared" si="69"/>
        <v>45566</v>
      </c>
      <c r="B4462" s="60" t="s">
        <v>26</v>
      </c>
      <c r="C4462" s="60">
        <v>320110</v>
      </c>
      <c r="D4462" s="107" t="s">
        <v>185</v>
      </c>
      <c r="E4462" s="62">
        <v>60</v>
      </c>
      <c r="F4462" s="62">
        <v>61</v>
      </c>
      <c r="G4462" s="100">
        <v>-1</v>
      </c>
    </row>
    <row r="4463" spans="1:7" ht="18" customHeight="1" x14ac:dyDescent="0.25">
      <c r="A4463" s="59">
        <f t="shared" si="69"/>
        <v>45566</v>
      </c>
      <c r="B4463" s="60" t="s">
        <v>26</v>
      </c>
      <c r="C4463" s="60">
        <v>320115</v>
      </c>
      <c r="D4463" s="107" t="s">
        <v>186</v>
      </c>
      <c r="E4463" s="62">
        <v>30</v>
      </c>
      <c r="F4463" s="62">
        <v>60</v>
      </c>
      <c r="G4463" s="100">
        <v>-30</v>
      </c>
    </row>
    <row r="4464" spans="1:7" ht="18" customHeight="1" x14ac:dyDescent="0.25">
      <c r="A4464" s="59">
        <f t="shared" si="69"/>
        <v>45566</v>
      </c>
      <c r="B4464" s="60" t="s">
        <v>26</v>
      </c>
      <c r="C4464" s="60">
        <v>320120</v>
      </c>
      <c r="D4464" s="107" t="s">
        <v>187</v>
      </c>
      <c r="E4464" s="62">
        <v>1974</v>
      </c>
      <c r="F4464" s="62">
        <v>1961</v>
      </c>
      <c r="G4464" s="100">
        <v>13</v>
      </c>
    </row>
    <row r="4465" spans="1:7" ht="18" customHeight="1" x14ac:dyDescent="0.25">
      <c r="A4465" s="59">
        <f t="shared" si="69"/>
        <v>45566</v>
      </c>
      <c r="B4465" s="60" t="s">
        <v>26</v>
      </c>
      <c r="C4465" s="60">
        <v>320130</v>
      </c>
      <c r="D4465" s="107" t="s">
        <v>188</v>
      </c>
      <c r="E4465" s="62">
        <v>3412</v>
      </c>
      <c r="F4465" s="62">
        <v>3029</v>
      </c>
      <c r="G4465" s="100">
        <v>383</v>
      </c>
    </row>
    <row r="4466" spans="1:7" ht="18" customHeight="1" x14ac:dyDescent="0.25">
      <c r="A4466" s="59">
        <f t="shared" si="69"/>
        <v>45566</v>
      </c>
      <c r="B4466" s="60" t="s">
        <v>26</v>
      </c>
      <c r="C4466" s="60">
        <v>320140</v>
      </c>
      <c r="D4466" s="107" t="s">
        <v>189</v>
      </c>
      <c r="E4466" s="62">
        <v>343</v>
      </c>
      <c r="F4466" s="62">
        <v>286</v>
      </c>
      <c r="G4466" s="100">
        <v>57</v>
      </c>
    </row>
    <row r="4467" spans="1:7" ht="18" customHeight="1" x14ac:dyDescent="0.25">
      <c r="A4467" s="59">
        <f t="shared" si="69"/>
        <v>45566</v>
      </c>
      <c r="B4467" s="60" t="s">
        <v>26</v>
      </c>
      <c r="C4467" s="60">
        <v>320150</v>
      </c>
      <c r="D4467" s="107" t="s">
        <v>190</v>
      </c>
      <c r="E4467" s="62">
        <v>1540</v>
      </c>
      <c r="F4467" s="62">
        <v>1487</v>
      </c>
      <c r="G4467" s="100">
        <v>53</v>
      </c>
    </row>
    <row r="4468" spans="1:7" ht="18" customHeight="1" x14ac:dyDescent="0.25">
      <c r="A4468" s="59">
        <f t="shared" si="69"/>
        <v>45566</v>
      </c>
      <c r="B4468" s="60" t="s">
        <v>26</v>
      </c>
      <c r="C4468" s="60">
        <v>320160</v>
      </c>
      <c r="D4468" s="107" t="s">
        <v>191</v>
      </c>
      <c r="E4468" s="62">
        <v>89</v>
      </c>
      <c r="F4468" s="62">
        <v>121</v>
      </c>
      <c r="G4468" s="100">
        <v>-32</v>
      </c>
    </row>
    <row r="4469" spans="1:7" ht="18" customHeight="1" x14ac:dyDescent="0.25">
      <c r="A4469" s="59">
        <f t="shared" si="69"/>
        <v>45566</v>
      </c>
      <c r="B4469" s="60" t="s">
        <v>26</v>
      </c>
      <c r="C4469" s="60">
        <v>320170</v>
      </c>
      <c r="D4469" s="107" t="s">
        <v>192</v>
      </c>
      <c r="E4469" s="62">
        <v>43</v>
      </c>
      <c r="F4469" s="62">
        <v>62</v>
      </c>
      <c r="G4469" s="100">
        <v>-19</v>
      </c>
    </row>
    <row r="4470" spans="1:7" ht="18" customHeight="1" x14ac:dyDescent="0.25">
      <c r="A4470" s="59">
        <f t="shared" si="69"/>
        <v>45566</v>
      </c>
      <c r="B4470" s="60" t="s">
        <v>26</v>
      </c>
      <c r="C4470" s="60">
        <v>320180</v>
      </c>
      <c r="D4470" s="107" t="s">
        <v>193</v>
      </c>
      <c r="E4470" s="62">
        <v>9</v>
      </c>
      <c r="F4470" s="62">
        <v>28</v>
      </c>
      <c r="G4470" s="100">
        <v>-19</v>
      </c>
    </row>
    <row r="4471" spans="1:7" ht="18" customHeight="1" x14ac:dyDescent="0.25">
      <c r="A4471" s="59">
        <f t="shared" si="69"/>
        <v>45566</v>
      </c>
      <c r="B4471" s="60" t="s">
        <v>26</v>
      </c>
      <c r="C4471" s="60">
        <v>320190</v>
      </c>
      <c r="D4471" s="107" t="s">
        <v>194</v>
      </c>
      <c r="E4471" s="62">
        <v>253</v>
      </c>
      <c r="F4471" s="62">
        <v>306</v>
      </c>
      <c r="G4471" s="100">
        <v>-53</v>
      </c>
    </row>
    <row r="4472" spans="1:7" ht="18" customHeight="1" x14ac:dyDescent="0.25">
      <c r="A4472" s="59">
        <f t="shared" si="69"/>
        <v>45566</v>
      </c>
      <c r="B4472" s="60" t="s">
        <v>26</v>
      </c>
      <c r="C4472" s="60">
        <v>320200</v>
      </c>
      <c r="D4472" s="107" t="s">
        <v>195</v>
      </c>
      <c r="E4472" s="62">
        <v>38</v>
      </c>
      <c r="F4472" s="62">
        <v>25</v>
      </c>
      <c r="G4472" s="100">
        <v>13</v>
      </c>
    </row>
    <row r="4473" spans="1:7" ht="18" customHeight="1" x14ac:dyDescent="0.25">
      <c r="A4473" s="59">
        <f t="shared" si="69"/>
        <v>45566</v>
      </c>
      <c r="B4473" s="60" t="s">
        <v>26</v>
      </c>
      <c r="C4473" s="60">
        <v>320210</v>
      </c>
      <c r="D4473" s="107" t="s">
        <v>196</v>
      </c>
      <c r="E4473" s="62">
        <v>86</v>
      </c>
      <c r="F4473" s="62">
        <v>80</v>
      </c>
      <c r="G4473" s="100">
        <v>6</v>
      </c>
    </row>
    <row r="4474" spans="1:7" ht="18" customHeight="1" x14ac:dyDescent="0.25">
      <c r="A4474" s="59">
        <f t="shared" si="69"/>
        <v>45566</v>
      </c>
      <c r="B4474" s="60" t="s">
        <v>26</v>
      </c>
      <c r="C4474" s="60">
        <v>320220</v>
      </c>
      <c r="D4474" s="107" t="s">
        <v>197</v>
      </c>
      <c r="E4474" s="62">
        <v>123</v>
      </c>
      <c r="F4474" s="62">
        <v>151</v>
      </c>
      <c r="G4474" s="100">
        <v>-28</v>
      </c>
    </row>
    <row r="4475" spans="1:7" ht="18" customHeight="1" x14ac:dyDescent="0.25">
      <c r="A4475" s="59">
        <f t="shared" si="69"/>
        <v>45566</v>
      </c>
      <c r="B4475" s="60" t="s">
        <v>26</v>
      </c>
      <c r="C4475" s="60">
        <v>320225</v>
      </c>
      <c r="D4475" s="107" t="s">
        <v>198</v>
      </c>
      <c r="E4475" s="62">
        <v>23</v>
      </c>
      <c r="F4475" s="62">
        <v>26</v>
      </c>
      <c r="G4475" s="100">
        <v>-3</v>
      </c>
    </row>
    <row r="4476" spans="1:7" ht="18" customHeight="1" x14ac:dyDescent="0.25">
      <c r="A4476" s="59">
        <f t="shared" si="69"/>
        <v>45566</v>
      </c>
      <c r="B4476" s="60" t="s">
        <v>26</v>
      </c>
      <c r="C4476" s="60">
        <v>320230</v>
      </c>
      <c r="D4476" s="107" t="s">
        <v>199</v>
      </c>
      <c r="E4476" s="62">
        <v>131</v>
      </c>
      <c r="F4476" s="62">
        <v>108</v>
      </c>
      <c r="G4476" s="100">
        <v>23</v>
      </c>
    </row>
    <row r="4477" spans="1:7" ht="18" customHeight="1" x14ac:dyDescent="0.25">
      <c r="A4477" s="59">
        <f t="shared" si="69"/>
        <v>45566</v>
      </c>
      <c r="B4477" s="60" t="s">
        <v>26</v>
      </c>
      <c r="C4477" s="60">
        <v>320240</v>
      </c>
      <c r="D4477" s="107" t="s">
        <v>200</v>
      </c>
      <c r="E4477" s="62">
        <v>1332</v>
      </c>
      <c r="F4477" s="62">
        <v>1291</v>
      </c>
      <c r="G4477" s="100">
        <v>41</v>
      </c>
    </row>
    <row r="4478" spans="1:7" ht="18" customHeight="1" x14ac:dyDescent="0.25">
      <c r="A4478" s="59">
        <f t="shared" si="69"/>
        <v>45566</v>
      </c>
      <c r="B4478" s="60" t="s">
        <v>26</v>
      </c>
      <c r="C4478" s="60">
        <v>320245</v>
      </c>
      <c r="D4478" s="107" t="s">
        <v>201</v>
      </c>
      <c r="E4478" s="62">
        <v>97</v>
      </c>
      <c r="F4478" s="62">
        <v>108</v>
      </c>
      <c r="G4478" s="100">
        <v>-11</v>
      </c>
    </row>
    <row r="4479" spans="1:7" ht="18" customHeight="1" x14ac:dyDescent="0.25">
      <c r="A4479" s="59">
        <f t="shared" si="69"/>
        <v>45566</v>
      </c>
      <c r="B4479" s="60" t="s">
        <v>26</v>
      </c>
      <c r="C4479" s="60">
        <v>320250</v>
      </c>
      <c r="D4479" s="107" t="s">
        <v>202</v>
      </c>
      <c r="E4479" s="62">
        <v>258</v>
      </c>
      <c r="F4479" s="62">
        <v>248</v>
      </c>
      <c r="G4479" s="100">
        <v>10</v>
      </c>
    </row>
    <row r="4480" spans="1:7" ht="18" customHeight="1" x14ac:dyDescent="0.25">
      <c r="A4480" s="59">
        <f t="shared" si="69"/>
        <v>45566</v>
      </c>
      <c r="B4480" s="60" t="s">
        <v>26</v>
      </c>
      <c r="C4480" s="60">
        <v>320255</v>
      </c>
      <c r="D4480" s="107" t="s">
        <v>203</v>
      </c>
      <c r="E4480" s="62">
        <v>12</v>
      </c>
      <c r="F4480" s="62">
        <v>14</v>
      </c>
      <c r="G4480" s="100">
        <v>-2</v>
      </c>
    </row>
    <row r="4481" spans="1:7" ht="18" customHeight="1" x14ac:dyDescent="0.25">
      <c r="A4481" s="59">
        <f t="shared" si="69"/>
        <v>45566</v>
      </c>
      <c r="B4481" s="60" t="s">
        <v>26</v>
      </c>
      <c r="C4481" s="60">
        <v>320260</v>
      </c>
      <c r="D4481" s="107" t="s">
        <v>204</v>
      </c>
      <c r="E4481" s="62">
        <v>160</v>
      </c>
      <c r="F4481" s="62">
        <v>160</v>
      </c>
      <c r="G4481" s="100">
        <v>0</v>
      </c>
    </row>
    <row r="4482" spans="1:7" ht="18" customHeight="1" x14ac:dyDescent="0.25">
      <c r="A4482" s="59">
        <f t="shared" si="69"/>
        <v>45566</v>
      </c>
      <c r="B4482" s="60" t="s">
        <v>26</v>
      </c>
      <c r="C4482" s="60">
        <v>320265</v>
      </c>
      <c r="D4482" s="107" t="s">
        <v>205</v>
      </c>
      <c r="E4482" s="62">
        <v>18</v>
      </c>
      <c r="F4482" s="62">
        <v>18</v>
      </c>
      <c r="G4482" s="100">
        <v>0</v>
      </c>
    </row>
    <row r="4483" spans="1:7" ht="18" customHeight="1" x14ac:dyDescent="0.25">
      <c r="A4483" s="59">
        <f t="shared" ref="A4483:A4546" si="70">IF(B4483&lt;&gt;"",DATE(2020,INT((ROW(A4481)-1)/78)+1,1),"")</f>
        <v>45566</v>
      </c>
      <c r="B4483" s="60" t="s">
        <v>26</v>
      </c>
      <c r="C4483" s="60">
        <v>320270</v>
      </c>
      <c r="D4483" s="107" t="s">
        <v>206</v>
      </c>
      <c r="E4483" s="62">
        <v>69</v>
      </c>
      <c r="F4483" s="62">
        <v>42</v>
      </c>
      <c r="G4483" s="100">
        <v>27</v>
      </c>
    </row>
    <row r="4484" spans="1:7" ht="18" customHeight="1" x14ac:dyDescent="0.25">
      <c r="A4484" s="59">
        <f t="shared" si="70"/>
        <v>45566</v>
      </c>
      <c r="B4484" s="60" t="s">
        <v>26</v>
      </c>
      <c r="C4484" s="60">
        <v>320280</v>
      </c>
      <c r="D4484" s="107" t="s">
        <v>207</v>
      </c>
      <c r="E4484" s="62">
        <v>774</v>
      </c>
      <c r="F4484" s="62">
        <v>237</v>
      </c>
      <c r="G4484" s="100">
        <v>537</v>
      </c>
    </row>
    <row r="4485" spans="1:7" ht="18" customHeight="1" x14ac:dyDescent="0.25">
      <c r="A4485" s="59">
        <f t="shared" si="70"/>
        <v>45566</v>
      </c>
      <c r="B4485" s="60" t="s">
        <v>26</v>
      </c>
      <c r="C4485" s="60">
        <v>320290</v>
      </c>
      <c r="D4485" s="107" t="s">
        <v>208</v>
      </c>
      <c r="E4485" s="62">
        <v>59</v>
      </c>
      <c r="F4485" s="62">
        <v>48</v>
      </c>
      <c r="G4485" s="100">
        <v>11</v>
      </c>
    </row>
    <row r="4486" spans="1:7" ht="18" customHeight="1" x14ac:dyDescent="0.25">
      <c r="A4486" s="59">
        <f t="shared" si="70"/>
        <v>45566</v>
      </c>
      <c r="B4486" s="60" t="s">
        <v>26</v>
      </c>
      <c r="C4486" s="60">
        <v>320300</v>
      </c>
      <c r="D4486" s="107" t="s">
        <v>209</v>
      </c>
      <c r="E4486" s="62">
        <v>120</v>
      </c>
      <c r="F4486" s="62">
        <v>103</v>
      </c>
      <c r="G4486" s="100">
        <v>17</v>
      </c>
    </row>
    <row r="4487" spans="1:7" ht="18" customHeight="1" x14ac:dyDescent="0.25">
      <c r="A4487" s="59">
        <f t="shared" si="70"/>
        <v>45566</v>
      </c>
      <c r="B4487" s="60" t="s">
        <v>26</v>
      </c>
      <c r="C4487" s="60">
        <v>320305</v>
      </c>
      <c r="D4487" s="107" t="s">
        <v>210</v>
      </c>
      <c r="E4487" s="62">
        <v>177</v>
      </c>
      <c r="F4487" s="62">
        <v>204</v>
      </c>
      <c r="G4487" s="100">
        <v>-27</v>
      </c>
    </row>
    <row r="4488" spans="1:7" ht="18" customHeight="1" x14ac:dyDescent="0.25">
      <c r="A4488" s="59">
        <f t="shared" si="70"/>
        <v>45566</v>
      </c>
      <c r="B4488" s="60" t="s">
        <v>26</v>
      </c>
      <c r="C4488" s="60">
        <v>320310</v>
      </c>
      <c r="D4488" s="107" t="s">
        <v>211</v>
      </c>
      <c r="E4488" s="62">
        <v>51</v>
      </c>
      <c r="F4488" s="62">
        <v>29</v>
      </c>
      <c r="G4488" s="100">
        <v>22</v>
      </c>
    </row>
    <row r="4489" spans="1:7" ht="18" customHeight="1" x14ac:dyDescent="0.25">
      <c r="A4489" s="59">
        <f t="shared" si="70"/>
        <v>45566</v>
      </c>
      <c r="B4489" s="60" t="s">
        <v>26</v>
      </c>
      <c r="C4489" s="60">
        <v>320313</v>
      </c>
      <c r="D4489" s="107" t="s">
        <v>212</v>
      </c>
      <c r="E4489" s="62">
        <v>224</v>
      </c>
      <c r="F4489" s="62">
        <v>133</v>
      </c>
      <c r="G4489" s="100">
        <v>91</v>
      </c>
    </row>
    <row r="4490" spans="1:7" ht="18" customHeight="1" x14ac:dyDescent="0.25">
      <c r="A4490" s="59">
        <f t="shared" si="70"/>
        <v>45566</v>
      </c>
      <c r="B4490" s="60" t="s">
        <v>26</v>
      </c>
      <c r="C4490" s="60">
        <v>320316</v>
      </c>
      <c r="D4490" s="107" t="s">
        <v>213</v>
      </c>
      <c r="E4490" s="62">
        <v>11</v>
      </c>
      <c r="F4490" s="62">
        <v>18</v>
      </c>
      <c r="G4490" s="100">
        <v>-7</v>
      </c>
    </row>
    <row r="4491" spans="1:7" ht="18" customHeight="1" x14ac:dyDescent="0.25">
      <c r="A4491" s="59">
        <f t="shared" si="70"/>
        <v>45566</v>
      </c>
      <c r="B4491" s="60" t="s">
        <v>26</v>
      </c>
      <c r="C4491" s="60">
        <v>320320</v>
      </c>
      <c r="D4491" s="107" t="s">
        <v>214</v>
      </c>
      <c r="E4491" s="62">
        <v>3008</v>
      </c>
      <c r="F4491" s="62">
        <v>2747</v>
      </c>
      <c r="G4491" s="100">
        <v>261</v>
      </c>
    </row>
    <row r="4492" spans="1:7" ht="18" customHeight="1" x14ac:dyDescent="0.25">
      <c r="A4492" s="59">
        <f t="shared" si="70"/>
        <v>45566</v>
      </c>
      <c r="B4492" s="60" t="s">
        <v>26</v>
      </c>
      <c r="C4492" s="60">
        <v>320330</v>
      </c>
      <c r="D4492" s="107" t="s">
        <v>215</v>
      </c>
      <c r="E4492" s="62">
        <v>20</v>
      </c>
      <c r="F4492" s="62">
        <v>15</v>
      </c>
      <c r="G4492" s="100">
        <v>5</v>
      </c>
    </row>
    <row r="4493" spans="1:7" ht="18" customHeight="1" x14ac:dyDescent="0.25">
      <c r="A4493" s="59">
        <f t="shared" si="70"/>
        <v>45566</v>
      </c>
      <c r="B4493" s="60" t="s">
        <v>26</v>
      </c>
      <c r="C4493" s="60">
        <v>320332</v>
      </c>
      <c r="D4493" s="107" t="s">
        <v>216</v>
      </c>
      <c r="E4493" s="62">
        <v>298</v>
      </c>
      <c r="F4493" s="62">
        <v>282</v>
      </c>
      <c r="G4493" s="100">
        <v>16</v>
      </c>
    </row>
    <row r="4494" spans="1:7" ht="18" customHeight="1" x14ac:dyDescent="0.25">
      <c r="A4494" s="59">
        <f t="shared" si="70"/>
        <v>45566</v>
      </c>
      <c r="B4494" s="60" t="s">
        <v>26</v>
      </c>
      <c r="C4494" s="60">
        <v>320334</v>
      </c>
      <c r="D4494" s="107" t="s">
        <v>217</v>
      </c>
      <c r="E4494" s="62">
        <v>208</v>
      </c>
      <c r="F4494" s="62">
        <v>179</v>
      </c>
      <c r="G4494" s="100">
        <v>29</v>
      </c>
    </row>
    <row r="4495" spans="1:7" ht="18" customHeight="1" x14ac:dyDescent="0.25">
      <c r="A4495" s="59">
        <f t="shared" si="70"/>
        <v>45566</v>
      </c>
      <c r="B4495" s="60" t="s">
        <v>26</v>
      </c>
      <c r="C4495" s="60">
        <v>320335</v>
      </c>
      <c r="D4495" s="107" t="s">
        <v>218</v>
      </c>
      <c r="E4495" s="62">
        <v>88</v>
      </c>
      <c r="F4495" s="62">
        <v>69</v>
      </c>
      <c r="G4495" s="100">
        <v>19</v>
      </c>
    </row>
    <row r="4496" spans="1:7" ht="18" customHeight="1" x14ac:dyDescent="0.25">
      <c r="A4496" s="59">
        <f t="shared" si="70"/>
        <v>45566</v>
      </c>
      <c r="B4496" s="60" t="s">
        <v>26</v>
      </c>
      <c r="C4496" s="60">
        <v>320340</v>
      </c>
      <c r="D4496" s="107" t="s">
        <v>219</v>
      </c>
      <c r="E4496" s="62">
        <v>80</v>
      </c>
      <c r="F4496" s="62">
        <v>79</v>
      </c>
      <c r="G4496" s="100">
        <v>1</v>
      </c>
    </row>
    <row r="4497" spans="1:7" ht="18" customHeight="1" x14ac:dyDescent="0.25">
      <c r="A4497" s="59">
        <f t="shared" si="70"/>
        <v>45566</v>
      </c>
      <c r="B4497" s="60" t="s">
        <v>26</v>
      </c>
      <c r="C4497" s="60">
        <v>320350</v>
      </c>
      <c r="D4497" s="107" t="s">
        <v>220</v>
      </c>
      <c r="E4497" s="62">
        <v>109</v>
      </c>
      <c r="F4497" s="62">
        <v>144</v>
      </c>
      <c r="G4497" s="100">
        <v>-35</v>
      </c>
    </row>
    <row r="4498" spans="1:7" ht="18" customHeight="1" x14ac:dyDescent="0.25">
      <c r="A4498" s="59">
        <f t="shared" si="70"/>
        <v>45566</v>
      </c>
      <c r="B4498" s="60" t="s">
        <v>26</v>
      </c>
      <c r="C4498" s="60">
        <v>320360</v>
      </c>
      <c r="D4498" s="107" t="s">
        <v>221</v>
      </c>
      <c r="E4498" s="62">
        <v>11</v>
      </c>
      <c r="F4498" s="62">
        <v>18</v>
      </c>
      <c r="G4498" s="100">
        <v>-7</v>
      </c>
    </row>
    <row r="4499" spans="1:7" ht="18" customHeight="1" x14ac:dyDescent="0.25">
      <c r="A4499" s="59">
        <f t="shared" si="70"/>
        <v>45566</v>
      </c>
      <c r="B4499" s="60" t="s">
        <v>26</v>
      </c>
      <c r="C4499" s="60">
        <v>320370</v>
      </c>
      <c r="D4499" s="107" t="s">
        <v>222</v>
      </c>
      <c r="E4499" s="62">
        <v>59</v>
      </c>
      <c r="F4499" s="62">
        <v>84</v>
      </c>
      <c r="G4499" s="100">
        <v>-25</v>
      </c>
    </row>
    <row r="4500" spans="1:7" ht="18" customHeight="1" x14ac:dyDescent="0.25">
      <c r="A4500" s="59">
        <f t="shared" si="70"/>
        <v>45566</v>
      </c>
      <c r="B4500" s="60" t="s">
        <v>26</v>
      </c>
      <c r="C4500" s="60">
        <v>320380</v>
      </c>
      <c r="D4500" s="107" t="s">
        <v>223</v>
      </c>
      <c r="E4500" s="62">
        <v>33</v>
      </c>
      <c r="F4500" s="62">
        <v>40</v>
      </c>
      <c r="G4500" s="100">
        <v>-7</v>
      </c>
    </row>
    <row r="4501" spans="1:7" ht="18" customHeight="1" x14ac:dyDescent="0.25">
      <c r="A4501" s="59">
        <f t="shared" si="70"/>
        <v>45566</v>
      </c>
      <c r="B4501" s="60" t="s">
        <v>26</v>
      </c>
      <c r="C4501" s="60">
        <v>320390</v>
      </c>
      <c r="D4501" s="107" t="s">
        <v>224</v>
      </c>
      <c r="E4501" s="62">
        <v>506</v>
      </c>
      <c r="F4501" s="62">
        <v>427</v>
      </c>
      <c r="G4501" s="100">
        <v>79</v>
      </c>
    </row>
    <row r="4502" spans="1:7" ht="18" customHeight="1" x14ac:dyDescent="0.25">
      <c r="A4502" s="59">
        <f t="shared" si="70"/>
        <v>45566</v>
      </c>
      <c r="B4502" s="60" t="s">
        <v>26</v>
      </c>
      <c r="C4502" s="60">
        <v>320400</v>
      </c>
      <c r="D4502" s="107" t="s">
        <v>225</v>
      </c>
      <c r="E4502" s="62">
        <v>74</v>
      </c>
      <c r="F4502" s="62">
        <v>53</v>
      </c>
      <c r="G4502" s="100">
        <v>21</v>
      </c>
    </row>
    <row r="4503" spans="1:7" ht="18" customHeight="1" x14ac:dyDescent="0.25">
      <c r="A4503" s="59">
        <f t="shared" si="70"/>
        <v>45566</v>
      </c>
      <c r="B4503" s="60" t="s">
        <v>26</v>
      </c>
      <c r="C4503" s="60">
        <v>320405</v>
      </c>
      <c r="D4503" s="107" t="s">
        <v>226</v>
      </c>
      <c r="E4503" s="62">
        <v>229</v>
      </c>
      <c r="F4503" s="62">
        <v>129</v>
      </c>
      <c r="G4503" s="100">
        <v>100</v>
      </c>
    </row>
    <row r="4504" spans="1:7" ht="18" customHeight="1" x14ac:dyDescent="0.25">
      <c r="A4504" s="59">
        <f t="shared" si="70"/>
        <v>45566</v>
      </c>
      <c r="B4504" s="60" t="s">
        <v>26</v>
      </c>
      <c r="C4504" s="60">
        <v>320410</v>
      </c>
      <c r="D4504" s="107" t="s">
        <v>227</v>
      </c>
      <c r="E4504" s="62">
        <v>162</v>
      </c>
      <c r="F4504" s="62">
        <v>201</v>
      </c>
      <c r="G4504" s="100">
        <v>-39</v>
      </c>
    </row>
    <row r="4505" spans="1:7" ht="18" customHeight="1" x14ac:dyDescent="0.25">
      <c r="A4505" s="59">
        <f t="shared" si="70"/>
        <v>45566</v>
      </c>
      <c r="B4505" s="60" t="s">
        <v>26</v>
      </c>
      <c r="C4505" s="60">
        <v>320420</v>
      </c>
      <c r="D4505" s="107" t="s">
        <v>228</v>
      </c>
      <c r="E4505" s="62">
        <v>170</v>
      </c>
      <c r="F4505" s="62">
        <v>142</v>
      </c>
      <c r="G4505" s="100">
        <v>28</v>
      </c>
    </row>
    <row r="4506" spans="1:7" ht="18" customHeight="1" x14ac:dyDescent="0.25">
      <c r="A4506" s="59">
        <f t="shared" si="70"/>
        <v>45566</v>
      </c>
      <c r="B4506" s="60" t="s">
        <v>26</v>
      </c>
      <c r="C4506" s="60">
        <v>320425</v>
      </c>
      <c r="D4506" s="107" t="s">
        <v>229</v>
      </c>
      <c r="E4506" s="62">
        <v>20</v>
      </c>
      <c r="F4506" s="62">
        <v>21</v>
      </c>
      <c r="G4506" s="100">
        <v>-1</v>
      </c>
    </row>
    <row r="4507" spans="1:7" ht="18" customHeight="1" x14ac:dyDescent="0.25">
      <c r="A4507" s="59">
        <f t="shared" si="70"/>
        <v>45566</v>
      </c>
      <c r="B4507" s="60" t="s">
        <v>26</v>
      </c>
      <c r="C4507" s="60">
        <v>320430</v>
      </c>
      <c r="D4507" s="107" t="s">
        <v>230</v>
      </c>
      <c r="E4507" s="62">
        <v>62</v>
      </c>
      <c r="F4507" s="62">
        <v>40</v>
      </c>
      <c r="G4507" s="100">
        <v>22</v>
      </c>
    </row>
    <row r="4508" spans="1:7" ht="18" customHeight="1" x14ac:dyDescent="0.25">
      <c r="A4508" s="59">
        <f t="shared" si="70"/>
        <v>45566</v>
      </c>
      <c r="B4508" s="60" t="s">
        <v>26</v>
      </c>
      <c r="C4508" s="60">
        <v>320435</v>
      </c>
      <c r="D4508" s="107" t="s">
        <v>231</v>
      </c>
      <c r="E4508" s="62">
        <v>110</v>
      </c>
      <c r="F4508" s="62">
        <v>101</v>
      </c>
      <c r="G4508" s="100">
        <v>9</v>
      </c>
    </row>
    <row r="4509" spans="1:7" ht="18" customHeight="1" x14ac:dyDescent="0.25">
      <c r="A4509" s="59">
        <f t="shared" si="70"/>
        <v>45566</v>
      </c>
      <c r="B4509" s="60" t="s">
        <v>26</v>
      </c>
      <c r="C4509" s="60">
        <v>320440</v>
      </c>
      <c r="D4509" s="107" t="s">
        <v>232</v>
      </c>
      <c r="E4509" s="62">
        <v>47</v>
      </c>
      <c r="F4509" s="62">
        <v>51</v>
      </c>
      <c r="G4509" s="100">
        <v>-4</v>
      </c>
    </row>
    <row r="4510" spans="1:7" ht="18" customHeight="1" x14ac:dyDescent="0.25">
      <c r="A4510" s="59">
        <f t="shared" si="70"/>
        <v>45566</v>
      </c>
      <c r="B4510" s="60" t="s">
        <v>26</v>
      </c>
      <c r="C4510" s="60">
        <v>320450</v>
      </c>
      <c r="D4510" s="107" t="s">
        <v>233</v>
      </c>
      <c r="E4510" s="62">
        <v>18</v>
      </c>
      <c r="F4510" s="62">
        <v>39</v>
      </c>
      <c r="G4510" s="100">
        <v>-21</v>
      </c>
    </row>
    <row r="4511" spans="1:7" ht="18" customHeight="1" x14ac:dyDescent="0.25">
      <c r="A4511" s="59">
        <f t="shared" si="70"/>
        <v>45566</v>
      </c>
      <c r="B4511" s="60" t="s">
        <v>26</v>
      </c>
      <c r="C4511" s="60">
        <v>320455</v>
      </c>
      <c r="D4511" s="107" t="s">
        <v>234</v>
      </c>
      <c r="E4511" s="62">
        <v>437</v>
      </c>
      <c r="F4511" s="62">
        <v>371</v>
      </c>
      <c r="G4511" s="100">
        <v>66</v>
      </c>
    </row>
    <row r="4512" spans="1:7" ht="18" customHeight="1" x14ac:dyDescent="0.25">
      <c r="A4512" s="59">
        <f t="shared" si="70"/>
        <v>45566</v>
      </c>
      <c r="B4512" s="60" t="s">
        <v>26</v>
      </c>
      <c r="C4512" s="60">
        <v>320460</v>
      </c>
      <c r="D4512" s="107" t="s">
        <v>235</v>
      </c>
      <c r="E4512" s="62">
        <v>184</v>
      </c>
      <c r="F4512" s="62">
        <v>182</v>
      </c>
      <c r="G4512" s="100">
        <v>2</v>
      </c>
    </row>
    <row r="4513" spans="1:7" ht="18" customHeight="1" x14ac:dyDescent="0.25">
      <c r="A4513" s="59">
        <f t="shared" si="70"/>
        <v>45566</v>
      </c>
      <c r="B4513" s="60" t="s">
        <v>26</v>
      </c>
      <c r="C4513" s="60">
        <v>320465</v>
      </c>
      <c r="D4513" s="107" t="s">
        <v>236</v>
      </c>
      <c r="E4513" s="62">
        <v>46</v>
      </c>
      <c r="F4513" s="62">
        <v>40</v>
      </c>
      <c r="G4513" s="100">
        <v>6</v>
      </c>
    </row>
    <row r="4514" spans="1:7" ht="18" customHeight="1" x14ac:dyDescent="0.25">
      <c r="A4514" s="59">
        <f t="shared" si="70"/>
        <v>45566</v>
      </c>
      <c r="B4514" s="60" t="s">
        <v>26</v>
      </c>
      <c r="C4514" s="60">
        <v>320470</v>
      </c>
      <c r="D4514" s="107" t="s">
        <v>237</v>
      </c>
      <c r="E4514" s="62">
        <v>294</v>
      </c>
      <c r="F4514" s="62">
        <v>244</v>
      </c>
      <c r="G4514" s="100">
        <v>50</v>
      </c>
    </row>
    <row r="4515" spans="1:7" ht="18" customHeight="1" x14ac:dyDescent="0.25">
      <c r="A4515" s="59">
        <f t="shared" si="70"/>
        <v>45566</v>
      </c>
      <c r="B4515" s="60" t="s">
        <v>26</v>
      </c>
      <c r="C4515" s="60">
        <v>320480</v>
      </c>
      <c r="D4515" s="107" t="s">
        <v>238</v>
      </c>
      <c r="E4515" s="62">
        <v>34</v>
      </c>
      <c r="F4515" s="62">
        <v>25</v>
      </c>
      <c r="G4515" s="100">
        <v>9</v>
      </c>
    </row>
    <row r="4516" spans="1:7" ht="18" customHeight="1" x14ac:dyDescent="0.25">
      <c r="A4516" s="59">
        <f t="shared" si="70"/>
        <v>45566</v>
      </c>
      <c r="B4516" s="60" t="s">
        <v>26</v>
      </c>
      <c r="C4516" s="60">
        <v>320490</v>
      </c>
      <c r="D4516" s="107" t="s">
        <v>239</v>
      </c>
      <c r="E4516" s="62">
        <v>1287</v>
      </c>
      <c r="F4516" s="62">
        <v>1241</v>
      </c>
      <c r="G4516" s="100">
        <v>46</v>
      </c>
    </row>
    <row r="4517" spans="1:7" ht="18" customHeight="1" x14ac:dyDescent="0.25">
      <c r="A4517" s="59">
        <f t="shared" si="70"/>
        <v>45566</v>
      </c>
      <c r="B4517" s="60" t="s">
        <v>26</v>
      </c>
      <c r="C4517" s="60">
        <v>320495</v>
      </c>
      <c r="D4517" s="107" t="s">
        <v>240</v>
      </c>
      <c r="E4517" s="62">
        <v>50</v>
      </c>
      <c r="F4517" s="62">
        <v>63</v>
      </c>
      <c r="G4517" s="100">
        <v>-13</v>
      </c>
    </row>
    <row r="4518" spans="1:7" ht="18" customHeight="1" x14ac:dyDescent="0.25">
      <c r="A4518" s="59">
        <f t="shared" si="70"/>
        <v>45566</v>
      </c>
      <c r="B4518" s="60" t="s">
        <v>26</v>
      </c>
      <c r="C4518" s="60">
        <v>320500</v>
      </c>
      <c r="D4518" s="107" t="s">
        <v>241</v>
      </c>
      <c r="E4518" s="62">
        <v>8708</v>
      </c>
      <c r="F4518" s="62">
        <v>8314</v>
      </c>
      <c r="G4518" s="100">
        <v>394</v>
      </c>
    </row>
    <row r="4519" spans="1:7" ht="18" customHeight="1" x14ac:dyDescent="0.25">
      <c r="A4519" s="59">
        <f t="shared" si="70"/>
        <v>45566</v>
      </c>
      <c r="B4519" s="60" t="s">
        <v>26</v>
      </c>
      <c r="C4519" s="60">
        <v>320501</v>
      </c>
      <c r="D4519" s="107" t="s">
        <v>242</v>
      </c>
      <c r="E4519" s="62">
        <v>290</v>
      </c>
      <c r="F4519" s="62">
        <v>266</v>
      </c>
      <c r="G4519" s="100">
        <v>24</v>
      </c>
    </row>
    <row r="4520" spans="1:7" ht="18" customHeight="1" x14ac:dyDescent="0.25">
      <c r="A4520" s="59">
        <f t="shared" si="70"/>
        <v>45566</v>
      </c>
      <c r="B4520" s="60" t="s">
        <v>26</v>
      </c>
      <c r="C4520" s="60">
        <v>320503</v>
      </c>
      <c r="D4520" s="107" t="s">
        <v>243</v>
      </c>
      <c r="E4520" s="62">
        <v>128</v>
      </c>
      <c r="F4520" s="62">
        <v>119</v>
      </c>
      <c r="G4520" s="100">
        <v>9</v>
      </c>
    </row>
    <row r="4521" spans="1:7" ht="18" customHeight="1" x14ac:dyDescent="0.25">
      <c r="A4521" s="59">
        <f t="shared" si="70"/>
        <v>45566</v>
      </c>
      <c r="B4521" s="60" t="s">
        <v>26</v>
      </c>
      <c r="C4521" s="60">
        <v>320506</v>
      </c>
      <c r="D4521" s="107" t="s">
        <v>244</v>
      </c>
      <c r="E4521" s="62">
        <v>250</v>
      </c>
      <c r="F4521" s="62">
        <v>228</v>
      </c>
      <c r="G4521" s="100">
        <v>22</v>
      </c>
    </row>
    <row r="4522" spans="1:7" ht="18" customHeight="1" x14ac:dyDescent="0.25">
      <c r="A4522" s="59">
        <f t="shared" si="70"/>
        <v>45566</v>
      </c>
      <c r="B4522" s="60" t="s">
        <v>26</v>
      </c>
      <c r="C4522" s="60">
        <v>320510</v>
      </c>
      <c r="D4522" s="107" t="s">
        <v>245</v>
      </c>
      <c r="E4522" s="62">
        <v>1020</v>
      </c>
      <c r="F4522" s="62">
        <v>919</v>
      </c>
      <c r="G4522" s="100">
        <v>101</v>
      </c>
    </row>
    <row r="4523" spans="1:7" ht="18" customHeight="1" x14ac:dyDescent="0.25">
      <c r="A4523" s="59">
        <f t="shared" si="70"/>
        <v>45566</v>
      </c>
      <c r="B4523" s="60" t="s">
        <v>26</v>
      </c>
      <c r="C4523" s="60">
        <v>320515</v>
      </c>
      <c r="D4523" s="107" t="s">
        <v>246</v>
      </c>
      <c r="E4523" s="62">
        <v>24</v>
      </c>
      <c r="F4523" s="62">
        <v>38</v>
      </c>
      <c r="G4523" s="100">
        <v>-14</v>
      </c>
    </row>
    <row r="4524" spans="1:7" ht="18" customHeight="1" x14ac:dyDescent="0.25">
      <c r="A4524" s="59">
        <f t="shared" si="70"/>
        <v>45566</v>
      </c>
      <c r="B4524" s="60" t="s">
        <v>26</v>
      </c>
      <c r="C4524" s="60">
        <v>320517</v>
      </c>
      <c r="D4524" s="107" t="s">
        <v>247</v>
      </c>
      <c r="E4524" s="62">
        <v>81</v>
      </c>
      <c r="F4524" s="62">
        <v>72</v>
      </c>
      <c r="G4524" s="100">
        <v>9</v>
      </c>
    </row>
    <row r="4525" spans="1:7" ht="18" customHeight="1" x14ac:dyDescent="0.25">
      <c r="A4525" s="59">
        <f t="shared" si="70"/>
        <v>45566</v>
      </c>
      <c r="B4525" s="60" t="s">
        <v>26</v>
      </c>
      <c r="C4525" s="60">
        <v>320520</v>
      </c>
      <c r="D4525" s="107" t="s">
        <v>248</v>
      </c>
      <c r="E4525" s="62">
        <v>6479</v>
      </c>
      <c r="F4525" s="62">
        <v>6047</v>
      </c>
      <c r="G4525" s="100">
        <v>432</v>
      </c>
    </row>
    <row r="4526" spans="1:7" ht="18" customHeight="1" x14ac:dyDescent="0.25">
      <c r="A4526" s="59">
        <f t="shared" si="70"/>
        <v>45566</v>
      </c>
      <c r="B4526" s="60" t="s">
        <v>26</v>
      </c>
      <c r="C4526" s="60">
        <v>320530</v>
      </c>
      <c r="D4526" s="107" t="s">
        <v>249</v>
      </c>
      <c r="E4526" s="62">
        <v>7707</v>
      </c>
      <c r="F4526" s="62">
        <v>7114</v>
      </c>
      <c r="G4526" s="100">
        <v>593</v>
      </c>
    </row>
    <row r="4527" spans="1:7" ht="18" customHeight="1" x14ac:dyDescent="0.25">
      <c r="A4527" s="59">
        <f t="shared" si="70"/>
        <v>45597</v>
      </c>
      <c r="B4527" s="60" t="s">
        <v>26</v>
      </c>
      <c r="C4527" s="60">
        <v>320010</v>
      </c>
      <c r="D4527" s="107" t="s">
        <v>172</v>
      </c>
      <c r="E4527" s="62">
        <v>98</v>
      </c>
      <c r="F4527" s="62">
        <v>84</v>
      </c>
      <c r="G4527" s="100">
        <v>14</v>
      </c>
    </row>
    <row r="4528" spans="1:7" ht="18" customHeight="1" x14ac:dyDescent="0.25">
      <c r="A4528" s="59">
        <f t="shared" si="70"/>
        <v>45597</v>
      </c>
      <c r="B4528" s="60" t="s">
        <v>26</v>
      </c>
      <c r="C4528" s="60">
        <v>320013</v>
      </c>
      <c r="D4528" s="107" t="s">
        <v>173</v>
      </c>
      <c r="E4528" s="62">
        <v>19</v>
      </c>
      <c r="F4528" s="62">
        <v>29</v>
      </c>
      <c r="G4528" s="100">
        <v>-10</v>
      </c>
    </row>
    <row r="4529" spans="1:7" ht="18" customHeight="1" x14ac:dyDescent="0.25">
      <c r="A4529" s="59">
        <f t="shared" si="70"/>
        <v>45597</v>
      </c>
      <c r="B4529" s="60" t="s">
        <v>26</v>
      </c>
      <c r="C4529" s="60">
        <v>320016</v>
      </c>
      <c r="D4529" s="107" t="s">
        <v>174</v>
      </c>
      <c r="E4529" s="62">
        <v>11</v>
      </c>
      <c r="F4529" s="62">
        <v>20</v>
      </c>
      <c r="G4529" s="100">
        <v>-9</v>
      </c>
    </row>
    <row r="4530" spans="1:7" ht="18" customHeight="1" x14ac:dyDescent="0.25">
      <c r="A4530" s="59">
        <f t="shared" si="70"/>
        <v>45597</v>
      </c>
      <c r="B4530" s="60" t="s">
        <v>26</v>
      </c>
      <c r="C4530" s="60">
        <v>320020</v>
      </c>
      <c r="D4530" s="107" t="s">
        <v>175</v>
      </c>
      <c r="E4530" s="62">
        <v>84</v>
      </c>
      <c r="F4530" s="62">
        <v>101</v>
      </c>
      <c r="G4530" s="100">
        <v>-17</v>
      </c>
    </row>
    <row r="4531" spans="1:7" ht="18" customHeight="1" x14ac:dyDescent="0.25">
      <c r="A4531" s="59">
        <f t="shared" si="70"/>
        <v>45597</v>
      </c>
      <c r="B4531" s="60" t="s">
        <v>26</v>
      </c>
      <c r="C4531" s="60">
        <v>320030</v>
      </c>
      <c r="D4531" s="107" t="s">
        <v>176</v>
      </c>
      <c r="E4531" s="62">
        <v>113</v>
      </c>
      <c r="F4531" s="62">
        <v>137</v>
      </c>
      <c r="G4531" s="100">
        <v>-24</v>
      </c>
    </row>
    <row r="4532" spans="1:7" ht="18" customHeight="1" x14ac:dyDescent="0.25">
      <c r="A4532" s="59">
        <f t="shared" si="70"/>
        <v>45597</v>
      </c>
      <c r="B4532" s="60" t="s">
        <v>26</v>
      </c>
      <c r="C4532" s="60">
        <v>320035</v>
      </c>
      <c r="D4532" s="107" t="s">
        <v>177</v>
      </c>
      <c r="E4532" s="62">
        <v>11</v>
      </c>
      <c r="F4532" s="62">
        <v>26</v>
      </c>
      <c r="G4532" s="100">
        <v>-15</v>
      </c>
    </row>
    <row r="4533" spans="1:7" ht="18" customHeight="1" x14ac:dyDescent="0.25">
      <c r="A4533" s="59">
        <f t="shared" si="70"/>
        <v>45597</v>
      </c>
      <c r="B4533" s="60" t="s">
        <v>26</v>
      </c>
      <c r="C4533" s="60">
        <v>320040</v>
      </c>
      <c r="D4533" s="107" t="s">
        <v>178</v>
      </c>
      <c r="E4533" s="62">
        <v>297</v>
      </c>
      <c r="F4533" s="62">
        <v>223</v>
      </c>
      <c r="G4533" s="100">
        <v>74</v>
      </c>
    </row>
    <row r="4534" spans="1:7" ht="18" customHeight="1" x14ac:dyDescent="0.25">
      <c r="A4534" s="59">
        <f t="shared" si="70"/>
        <v>45597</v>
      </c>
      <c r="B4534" s="60" t="s">
        <v>26</v>
      </c>
      <c r="C4534" s="60">
        <v>320050</v>
      </c>
      <c r="D4534" s="107" t="s">
        <v>179</v>
      </c>
      <c r="E4534" s="62">
        <v>22</v>
      </c>
      <c r="F4534" s="62">
        <v>16</v>
      </c>
      <c r="G4534" s="100">
        <v>6</v>
      </c>
    </row>
    <row r="4535" spans="1:7" ht="18" customHeight="1" x14ac:dyDescent="0.25">
      <c r="A4535" s="59">
        <f t="shared" si="70"/>
        <v>45597</v>
      </c>
      <c r="B4535" s="60" t="s">
        <v>26</v>
      </c>
      <c r="C4535" s="60">
        <v>320060</v>
      </c>
      <c r="D4535" s="107" t="s">
        <v>180</v>
      </c>
      <c r="E4535" s="62">
        <v>2366</v>
      </c>
      <c r="F4535" s="62">
        <v>2981</v>
      </c>
      <c r="G4535" s="100">
        <v>-615</v>
      </c>
    </row>
    <row r="4536" spans="1:7" ht="18" customHeight="1" x14ac:dyDescent="0.25">
      <c r="A4536" s="59">
        <f t="shared" si="70"/>
        <v>45597</v>
      </c>
      <c r="B4536" s="60" t="s">
        <v>26</v>
      </c>
      <c r="C4536" s="60">
        <v>320070</v>
      </c>
      <c r="D4536" s="107" t="s">
        <v>181</v>
      </c>
      <c r="E4536" s="62">
        <v>75</v>
      </c>
      <c r="F4536" s="62">
        <v>93</v>
      </c>
      <c r="G4536" s="100">
        <v>-18</v>
      </c>
    </row>
    <row r="4537" spans="1:7" ht="18" customHeight="1" x14ac:dyDescent="0.25">
      <c r="A4537" s="59">
        <f t="shared" si="70"/>
        <v>45597</v>
      </c>
      <c r="B4537" s="60" t="s">
        <v>26</v>
      </c>
      <c r="C4537" s="60">
        <v>320080</v>
      </c>
      <c r="D4537" s="107" t="s">
        <v>182</v>
      </c>
      <c r="E4537" s="62">
        <v>267</v>
      </c>
      <c r="F4537" s="62">
        <v>189</v>
      </c>
      <c r="G4537" s="100">
        <v>78</v>
      </c>
    </row>
    <row r="4538" spans="1:7" ht="18" customHeight="1" x14ac:dyDescent="0.25">
      <c r="A4538" s="59">
        <f t="shared" si="70"/>
        <v>45597</v>
      </c>
      <c r="B4538" s="60" t="s">
        <v>26</v>
      </c>
      <c r="C4538" s="60">
        <v>320090</v>
      </c>
      <c r="D4538" s="107" t="s">
        <v>183</v>
      </c>
      <c r="E4538" s="62">
        <v>274</v>
      </c>
      <c r="F4538" s="62">
        <v>289</v>
      </c>
      <c r="G4538" s="100">
        <v>-15</v>
      </c>
    </row>
    <row r="4539" spans="1:7" ht="18" customHeight="1" x14ac:dyDescent="0.25">
      <c r="A4539" s="59">
        <f t="shared" si="70"/>
        <v>45597</v>
      </c>
      <c r="B4539" s="60" t="s">
        <v>26</v>
      </c>
      <c r="C4539" s="60">
        <v>320100</v>
      </c>
      <c r="D4539" s="107" t="s">
        <v>184</v>
      </c>
      <c r="E4539" s="62">
        <v>62</v>
      </c>
      <c r="F4539" s="62">
        <v>68</v>
      </c>
      <c r="G4539" s="100">
        <v>-6</v>
      </c>
    </row>
    <row r="4540" spans="1:7" ht="18" customHeight="1" x14ac:dyDescent="0.25">
      <c r="A4540" s="59">
        <f t="shared" si="70"/>
        <v>45597</v>
      </c>
      <c r="B4540" s="60" t="s">
        <v>26</v>
      </c>
      <c r="C4540" s="60">
        <v>320110</v>
      </c>
      <c r="D4540" s="107" t="s">
        <v>185</v>
      </c>
      <c r="E4540" s="62">
        <v>46</v>
      </c>
      <c r="F4540" s="62">
        <v>65</v>
      </c>
      <c r="G4540" s="100">
        <v>-19</v>
      </c>
    </row>
    <row r="4541" spans="1:7" ht="18" customHeight="1" x14ac:dyDescent="0.25">
      <c r="A4541" s="59">
        <f t="shared" si="70"/>
        <v>45597</v>
      </c>
      <c r="B4541" s="60" t="s">
        <v>26</v>
      </c>
      <c r="C4541" s="60">
        <v>320115</v>
      </c>
      <c r="D4541" s="107" t="s">
        <v>186</v>
      </c>
      <c r="E4541" s="62">
        <v>24</v>
      </c>
      <c r="F4541" s="62">
        <v>32</v>
      </c>
      <c r="G4541" s="100">
        <v>-8</v>
      </c>
    </row>
    <row r="4542" spans="1:7" ht="18" customHeight="1" x14ac:dyDescent="0.25">
      <c r="A4542" s="59">
        <f t="shared" si="70"/>
        <v>45597</v>
      </c>
      <c r="B4542" s="60" t="s">
        <v>26</v>
      </c>
      <c r="C4542" s="60">
        <v>320120</v>
      </c>
      <c r="D4542" s="107" t="s">
        <v>187</v>
      </c>
      <c r="E4542" s="62">
        <v>1838</v>
      </c>
      <c r="F4542" s="62">
        <v>1674</v>
      </c>
      <c r="G4542" s="100">
        <v>164</v>
      </c>
    </row>
    <row r="4543" spans="1:7" ht="18" customHeight="1" x14ac:dyDescent="0.25">
      <c r="A4543" s="59">
        <f t="shared" si="70"/>
        <v>45597</v>
      </c>
      <c r="B4543" s="60" t="s">
        <v>26</v>
      </c>
      <c r="C4543" s="60">
        <v>320130</v>
      </c>
      <c r="D4543" s="107" t="s">
        <v>188</v>
      </c>
      <c r="E4543" s="62">
        <v>3246</v>
      </c>
      <c r="F4543" s="62">
        <v>3255</v>
      </c>
      <c r="G4543" s="100">
        <v>-9</v>
      </c>
    </row>
    <row r="4544" spans="1:7" ht="18" customHeight="1" x14ac:dyDescent="0.25">
      <c r="A4544" s="59">
        <f t="shared" si="70"/>
        <v>45597</v>
      </c>
      <c r="B4544" s="60" t="s">
        <v>26</v>
      </c>
      <c r="C4544" s="60">
        <v>320140</v>
      </c>
      <c r="D4544" s="107" t="s">
        <v>189</v>
      </c>
      <c r="E4544" s="62">
        <v>226</v>
      </c>
      <c r="F4544" s="62">
        <v>254</v>
      </c>
      <c r="G4544" s="100">
        <v>-28</v>
      </c>
    </row>
    <row r="4545" spans="1:7" ht="18" customHeight="1" x14ac:dyDescent="0.25">
      <c r="A4545" s="59">
        <f t="shared" si="70"/>
        <v>45597</v>
      </c>
      <c r="B4545" s="60" t="s">
        <v>26</v>
      </c>
      <c r="C4545" s="60">
        <v>320150</v>
      </c>
      <c r="D4545" s="107" t="s">
        <v>190</v>
      </c>
      <c r="E4545" s="62">
        <v>1385</v>
      </c>
      <c r="F4545" s="62">
        <v>1474</v>
      </c>
      <c r="G4545" s="100">
        <v>-89</v>
      </c>
    </row>
    <row r="4546" spans="1:7" ht="18" customHeight="1" x14ac:dyDescent="0.25">
      <c r="A4546" s="59">
        <f t="shared" si="70"/>
        <v>45597</v>
      </c>
      <c r="B4546" s="60" t="s">
        <v>26</v>
      </c>
      <c r="C4546" s="60">
        <v>320160</v>
      </c>
      <c r="D4546" s="107" t="s">
        <v>191</v>
      </c>
      <c r="E4546" s="62">
        <v>85</v>
      </c>
      <c r="F4546" s="62">
        <v>90</v>
      </c>
      <c r="G4546" s="100">
        <v>-5</v>
      </c>
    </row>
    <row r="4547" spans="1:7" ht="18" customHeight="1" x14ac:dyDescent="0.25">
      <c r="A4547" s="59">
        <f t="shared" ref="A4547:A4610" si="71">IF(B4547&lt;&gt;"",DATE(2020,INT((ROW(A4545)-1)/78)+1,1),"")</f>
        <v>45597</v>
      </c>
      <c r="B4547" s="60" t="s">
        <v>26</v>
      </c>
      <c r="C4547" s="60">
        <v>320170</v>
      </c>
      <c r="D4547" s="107" t="s">
        <v>192</v>
      </c>
      <c r="E4547" s="62">
        <v>47</v>
      </c>
      <c r="F4547" s="62">
        <v>58</v>
      </c>
      <c r="G4547" s="100">
        <v>-11</v>
      </c>
    </row>
    <row r="4548" spans="1:7" ht="18" customHeight="1" x14ac:dyDescent="0.25">
      <c r="A4548" s="59">
        <f t="shared" si="71"/>
        <v>45597</v>
      </c>
      <c r="B4548" s="60" t="s">
        <v>26</v>
      </c>
      <c r="C4548" s="60">
        <v>320180</v>
      </c>
      <c r="D4548" s="107" t="s">
        <v>193</v>
      </c>
      <c r="E4548" s="62">
        <v>8</v>
      </c>
      <c r="F4548" s="62">
        <v>15</v>
      </c>
      <c r="G4548" s="100">
        <v>-7</v>
      </c>
    </row>
    <row r="4549" spans="1:7" ht="18" customHeight="1" x14ac:dyDescent="0.25">
      <c r="A4549" s="59">
        <f t="shared" si="71"/>
        <v>45597</v>
      </c>
      <c r="B4549" s="60" t="s">
        <v>26</v>
      </c>
      <c r="C4549" s="60">
        <v>320190</v>
      </c>
      <c r="D4549" s="107" t="s">
        <v>194</v>
      </c>
      <c r="E4549" s="62">
        <v>220</v>
      </c>
      <c r="F4549" s="62">
        <v>260</v>
      </c>
      <c r="G4549" s="100">
        <v>-40</v>
      </c>
    </row>
    <row r="4550" spans="1:7" ht="18" customHeight="1" x14ac:dyDescent="0.25">
      <c r="A4550" s="59">
        <f t="shared" si="71"/>
        <v>45597</v>
      </c>
      <c r="B4550" s="60" t="s">
        <v>26</v>
      </c>
      <c r="C4550" s="60">
        <v>320200</v>
      </c>
      <c r="D4550" s="107" t="s">
        <v>195</v>
      </c>
      <c r="E4550" s="62">
        <v>15</v>
      </c>
      <c r="F4550" s="62">
        <v>22</v>
      </c>
      <c r="G4550" s="100">
        <v>-7</v>
      </c>
    </row>
    <row r="4551" spans="1:7" ht="18" customHeight="1" x14ac:dyDescent="0.25">
      <c r="A4551" s="59">
        <f t="shared" si="71"/>
        <v>45597</v>
      </c>
      <c r="B4551" s="60" t="s">
        <v>26</v>
      </c>
      <c r="C4551" s="60">
        <v>320210</v>
      </c>
      <c r="D4551" s="107" t="s">
        <v>196</v>
      </c>
      <c r="E4551" s="62">
        <v>69</v>
      </c>
      <c r="F4551" s="62">
        <v>75</v>
      </c>
      <c r="G4551" s="100">
        <v>-6</v>
      </c>
    </row>
    <row r="4552" spans="1:7" ht="18" customHeight="1" x14ac:dyDescent="0.25">
      <c r="A4552" s="59">
        <f t="shared" si="71"/>
        <v>45597</v>
      </c>
      <c r="B4552" s="60" t="s">
        <v>26</v>
      </c>
      <c r="C4552" s="60">
        <v>320220</v>
      </c>
      <c r="D4552" s="107" t="s">
        <v>197</v>
      </c>
      <c r="E4552" s="62">
        <v>97</v>
      </c>
      <c r="F4552" s="62">
        <v>96</v>
      </c>
      <c r="G4552" s="100">
        <v>1</v>
      </c>
    </row>
    <row r="4553" spans="1:7" ht="18" customHeight="1" x14ac:dyDescent="0.25">
      <c r="A4553" s="59">
        <f t="shared" si="71"/>
        <v>45597</v>
      </c>
      <c r="B4553" s="60" t="s">
        <v>26</v>
      </c>
      <c r="C4553" s="60">
        <v>320225</v>
      </c>
      <c r="D4553" s="107" t="s">
        <v>198</v>
      </c>
      <c r="E4553" s="62">
        <v>23</v>
      </c>
      <c r="F4553" s="62">
        <v>23</v>
      </c>
      <c r="G4553" s="100">
        <v>0</v>
      </c>
    </row>
    <row r="4554" spans="1:7" ht="18" customHeight="1" x14ac:dyDescent="0.25">
      <c r="A4554" s="59">
        <f t="shared" si="71"/>
        <v>45597</v>
      </c>
      <c r="B4554" s="60" t="s">
        <v>26</v>
      </c>
      <c r="C4554" s="60">
        <v>320230</v>
      </c>
      <c r="D4554" s="107" t="s">
        <v>199</v>
      </c>
      <c r="E4554" s="62">
        <v>134</v>
      </c>
      <c r="F4554" s="62">
        <v>122</v>
      </c>
      <c r="G4554" s="100">
        <v>12</v>
      </c>
    </row>
    <row r="4555" spans="1:7" ht="18" customHeight="1" x14ac:dyDescent="0.25">
      <c r="A4555" s="59">
        <f t="shared" si="71"/>
        <v>45597</v>
      </c>
      <c r="B4555" s="60" t="s">
        <v>26</v>
      </c>
      <c r="C4555" s="60">
        <v>320240</v>
      </c>
      <c r="D4555" s="107" t="s">
        <v>200</v>
      </c>
      <c r="E4555" s="62">
        <v>1308</v>
      </c>
      <c r="F4555" s="62">
        <v>1026</v>
      </c>
      <c r="G4555" s="100">
        <v>282</v>
      </c>
    </row>
    <row r="4556" spans="1:7" ht="18" customHeight="1" x14ac:dyDescent="0.25">
      <c r="A4556" s="59">
        <f t="shared" si="71"/>
        <v>45597</v>
      </c>
      <c r="B4556" s="60" t="s">
        <v>26</v>
      </c>
      <c r="C4556" s="60">
        <v>320245</v>
      </c>
      <c r="D4556" s="107" t="s">
        <v>201</v>
      </c>
      <c r="E4556" s="62">
        <v>93</v>
      </c>
      <c r="F4556" s="62">
        <v>120</v>
      </c>
      <c r="G4556" s="100">
        <v>-27</v>
      </c>
    </row>
    <row r="4557" spans="1:7" ht="18" customHeight="1" x14ac:dyDescent="0.25">
      <c r="A4557" s="59">
        <f t="shared" si="71"/>
        <v>45597</v>
      </c>
      <c r="B4557" s="60" t="s">
        <v>26</v>
      </c>
      <c r="C4557" s="60">
        <v>320250</v>
      </c>
      <c r="D4557" s="107" t="s">
        <v>202</v>
      </c>
      <c r="E4557" s="62">
        <v>218</v>
      </c>
      <c r="F4557" s="62">
        <v>320</v>
      </c>
      <c r="G4557" s="100">
        <v>-102</v>
      </c>
    </row>
    <row r="4558" spans="1:7" ht="18" customHeight="1" x14ac:dyDescent="0.25">
      <c r="A4558" s="59">
        <f t="shared" si="71"/>
        <v>45597</v>
      </c>
      <c r="B4558" s="60" t="s">
        <v>26</v>
      </c>
      <c r="C4558" s="60">
        <v>320255</v>
      </c>
      <c r="D4558" s="107" t="s">
        <v>203</v>
      </c>
      <c r="E4558" s="62">
        <v>24</v>
      </c>
      <c r="F4558" s="62">
        <v>20</v>
      </c>
      <c r="G4558" s="100">
        <v>4</v>
      </c>
    </row>
    <row r="4559" spans="1:7" ht="18" customHeight="1" x14ac:dyDescent="0.25">
      <c r="A4559" s="59">
        <f t="shared" si="71"/>
        <v>45597</v>
      </c>
      <c r="B4559" s="60" t="s">
        <v>26</v>
      </c>
      <c r="C4559" s="60">
        <v>320260</v>
      </c>
      <c r="D4559" s="107" t="s">
        <v>204</v>
      </c>
      <c r="E4559" s="62">
        <v>97</v>
      </c>
      <c r="F4559" s="62">
        <v>109</v>
      </c>
      <c r="G4559" s="100">
        <v>-12</v>
      </c>
    </row>
    <row r="4560" spans="1:7" ht="18" customHeight="1" x14ac:dyDescent="0.25">
      <c r="A4560" s="59">
        <f t="shared" si="71"/>
        <v>45597</v>
      </c>
      <c r="B4560" s="60" t="s">
        <v>26</v>
      </c>
      <c r="C4560" s="60">
        <v>320265</v>
      </c>
      <c r="D4560" s="107" t="s">
        <v>205</v>
      </c>
      <c r="E4560" s="62">
        <v>28</v>
      </c>
      <c r="F4560" s="62">
        <v>28</v>
      </c>
      <c r="G4560" s="100">
        <v>0</v>
      </c>
    </row>
    <row r="4561" spans="1:7" ht="18" customHeight="1" x14ac:dyDescent="0.25">
      <c r="A4561" s="59">
        <f t="shared" si="71"/>
        <v>45597</v>
      </c>
      <c r="B4561" s="60" t="s">
        <v>26</v>
      </c>
      <c r="C4561" s="60">
        <v>320270</v>
      </c>
      <c r="D4561" s="107" t="s">
        <v>206</v>
      </c>
      <c r="E4561" s="62">
        <v>29</v>
      </c>
      <c r="F4561" s="62">
        <v>37</v>
      </c>
      <c r="G4561" s="100">
        <v>-8</v>
      </c>
    </row>
    <row r="4562" spans="1:7" ht="18" customHeight="1" x14ac:dyDescent="0.25">
      <c r="A4562" s="59">
        <f t="shared" si="71"/>
        <v>45597</v>
      </c>
      <c r="B4562" s="60" t="s">
        <v>26</v>
      </c>
      <c r="C4562" s="60">
        <v>320280</v>
      </c>
      <c r="D4562" s="107" t="s">
        <v>207</v>
      </c>
      <c r="E4562" s="62">
        <v>281</v>
      </c>
      <c r="F4562" s="62">
        <v>236</v>
      </c>
      <c r="G4562" s="100">
        <v>45</v>
      </c>
    </row>
    <row r="4563" spans="1:7" ht="18" customHeight="1" x14ac:dyDescent="0.25">
      <c r="A4563" s="59">
        <f t="shared" si="71"/>
        <v>45597</v>
      </c>
      <c r="B4563" s="60" t="s">
        <v>26</v>
      </c>
      <c r="C4563" s="60">
        <v>320290</v>
      </c>
      <c r="D4563" s="107" t="s">
        <v>208</v>
      </c>
      <c r="E4563" s="62">
        <v>103</v>
      </c>
      <c r="F4563" s="62">
        <v>41</v>
      </c>
      <c r="G4563" s="100">
        <v>62</v>
      </c>
    </row>
    <row r="4564" spans="1:7" ht="18" customHeight="1" x14ac:dyDescent="0.25">
      <c r="A4564" s="59">
        <f t="shared" si="71"/>
        <v>45597</v>
      </c>
      <c r="B4564" s="60" t="s">
        <v>26</v>
      </c>
      <c r="C4564" s="60">
        <v>320300</v>
      </c>
      <c r="D4564" s="107" t="s">
        <v>209</v>
      </c>
      <c r="E4564" s="62">
        <v>108</v>
      </c>
      <c r="F4564" s="62">
        <v>120</v>
      </c>
      <c r="G4564" s="100">
        <v>-12</v>
      </c>
    </row>
    <row r="4565" spans="1:7" ht="18" customHeight="1" x14ac:dyDescent="0.25">
      <c r="A4565" s="59">
        <f t="shared" si="71"/>
        <v>45597</v>
      </c>
      <c r="B4565" s="60" t="s">
        <v>26</v>
      </c>
      <c r="C4565" s="60">
        <v>320305</v>
      </c>
      <c r="D4565" s="107" t="s">
        <v>210</v>
      </c>
      <c r="E4565" s="62">
        <v>175</v>
      </c>
      <c r="F4565" s="62">
        <v>174</v>
      </c>
      <c r="G4565" s="100">
        <v>1</v>
      </c>
    </row>
    <row r="4566" spans="1:7" ht="18" customHeight="1" x14ac:dyDescent="0.25">
      <c r="A4566" s="59">
        <f t="shared" si="71"/>
        <v>45597</v>
      </c>
      <c r="B4566" s="60" t="s">
        <v>26</v>
      </c>
      <c r="C4566" s="60">
        <v>320310</v>
      </c>
      <c r="D4566" s="107" t="s">
        <v>211</v>
      </c>
      <c r="E4566" s="62">
        <v>31</v>
      </c>
      <c r="F4566" s="62">
        <v>29</v>
      </c>
      <c r="G4566" s="100">
        <v>2</v>
      </c>
    </row>
    <row r="4567" spans="1:7" ht="18" customHeight="1" x14ac:dyDescent="0.25">
      <c r="A4567" s="59">
        <f t="shared" si="71"/>
        <v>45597</v>
      </c>
      <c r="B4567" s="60" t="s">
        <v>26</v>
      </c>
      <c r="C4567" s="60">
        <v>320313</v>
      </c>
      <c r="D4567" s="107" t="s">
        <v>212</v>
      </c>
      <c r="E4567" s="62">
        <v>175</v>
      </c>
      <c r="F4567" s="62">
        <v>173</v>
      </c>
      <c r="G4567" s="100">
        <v>2</v>
      </c>
    </row>
    <row r="4568" spans="1:7" ht="18" customHeight="1" x14ac:dyDescent="0.25">
      <c r="A4568" s="59">
        <f t="shared" si="71"/>
        <v>45597</v>
      </c>
      <c r="B4568" s="60" t="s">
        <v>26</v>
      </c>
      <c r="C4568" s="60">
        <v>320316</v>
      </c>
      <c r="D4568" s="107" t="s">
        <v>213</v>
      </c>
      <c r="E4568" s="62">
        <v>12</v>
      </c>
      <c r="F4568" s="62">
        <v>10</v>
      </c>
      <c r="G4568" s="100">
        <v>2</v>
      </c>
    </row>
    <row r="4569" spans="1:7" ht="18" customHeight="1" x14ac:dyDescent="0.25">
      <c r="A4569" s="59">
        <f t="shared" si="71"/>
        <v>45597</v>
      </c>
      <c r="B4569" s="60" t="s">
        <v>26</v>
      </c>
      <c r="C4569" s="60">
        <v>320320</v>
      </c>
      <c r="D4569" s="107" t="s">
        <v>214</v>
      </c>
      <c r="E4569" s="62">
        <v>2444</v>
      </c>
      <c r="F4569" s="62">
        <v>2431</v>
      </c>
      <c r="G4569" s="100">
        <v>13</v>
      </c>
    </row>
    <row r="4570" spans="1:7" ht="18" customHeight="1" x14ac:dyDescent="0.25">
      <c r="A4570" s="59">
        <f t="shared" si="71"/>
        <v>45597</v>
      </c>
      <c r="B4570" s="60" t="s">
        <v>26</v>
      </c>
      <c r="C4570" s="60">
        <v>320330</v>
      </c>
      <c r="D4570" s="107" t="s">
        <v>215</v>
      </c>
      <c r="E4570" s="62">
        <v>20</v>
      </c>
      <c r="F4570" s="62">
        <v>19</v>
      </c>
      <c r="G4570" s="100">
        <v>1</v>
      </c>
    </row>
    <row r="4571" spans="1:7" ht="18" customHeight="1" x14ac:dyDescent="0.25">
      <c r="A4571" s="59">
        <f t="shared" si="71"/>
        <v>45597</v>
      </c>
      <c r="B4571" s="60" t="s">
        <v>26</v>
      </c>
      <c r="C4571" s="60">
        <v>320332</v>
      </c>
      <c r="D4571" s="107" t="s">
        <v>216</v>
      </c>
      <c r="E4571" s="62">
        <v>335</v>
      </c>
      <c r="F4571" s="62">
        <v>306</v>
      </c>
      <c r="G4571" s="100">
        <v>29</v>
      </c>
    </row>
    <row r="4572" spans="1:7" ht="18" customHeight="1" x14ac:dyDescent="0.25">
      <c r="A4572" s="59">
        <f t="shared" si="71"/>
        <v>45597</v>
      </c>
      <c r="B4572" s="60" t="s">
        <v>26</v>
      </c>
      <c r="C4572" s="60">
        <v>320334</v>
      </c>
      <c r="D4572" s="107" t="s">
        <v>217</v>
      </c>
      <c r="E4572" s="62">
        <v>165</v>
      </c>
      <c r="F4572" s="62">
        <v>167</v>
      </c>
      <c r="G4572" s="100">
        <v>-2</v>
      </c>
    </row>
    <row r="4573" spans="1:7" ht="18" customHeight="1" x14ac:dyDescent="0.25">
      <c r="A4573" s="59">
        <f t="shared" si="71"/>
        <v>45597</v>
      </c>
      <c r="B4573" s="60" t="s">
        <v>26</v>
      </c>
      <c r="C4573" s="60">
        <v>320335</v>
      </c>
      <c r="D4573" s="107" t="s">
        <v>218</v>
      </c>
      <c r="E4573" s="62">
        <v>60</v>
      </c>
      <c r="F4573" s="62">
        <v>73</v>
      </c>
      <c r="G4573" s="100">
        <v>-13</v>
      </c>
    </row>
    <row r="4574" spans="1:7" ht="18" customHeight="1" x14ac:dyDescent="0.25">
      <c r="A4574" s="59">
        <f t="shared" si="71"/>
        <v>45597</v>
      </c>
      <c r="B4574" s="60" t="s">
        <v>26</v>
      </c>
      <c r="C4574" s="60">
        <v>320340</v>
      </c>
      <c r="D4574" s="107" t="s">
        <v>219</v>
      </c>
      <c r="E4574" s="62">
        <v>89</v>
      </c>
      <c r="F4574" s="62">
        <v>55</v>
      </c>
      <c r="G4574" s="100">
        <v>34</v>
      </c>
    </row>
    <row r="4575" spans="1:7" ht="18" customHeight="1" x14ac:dyDescent="0.25">
      <c r="A4575" s="59">
        <f t="shared" si="71"/>
        <v>45597</v>
      </c>
      <c r="B4575" s="60" t="s">
        <v>26</v>
      </c>
      <c r="C4575" s="60">
        <v>320350</v>
      </c>
      <c r="D4575" s="107" t="s">
        <v>220</v>
      </c>
      <c r="E4575" s="62">
        <v>128</v>
      </c>
      <c r="F4575" s="62">
        <v>105</v>
      </c>
      <c r="G4575" s="100">
        <v>23</v>
      </c>
    </row>
    <row r="4576" spans="1:7" ht="18" customHeight="1" x14ac:dyDescent="0.25">
      <c r="A4576" s="59">
        <f t="shared" si="71"/>
        <v>45597</v>
      </c>
      <c r="B4576" s="60" t="s">
        <v>26</v>
      </c>
      <c r="C4576" s="60">
        <v>320360</v>
      </c>
      <c r="D4576" s="107" t="s">
        <v>221</v>
      </c>
      <c r="E4576" s="62">
        <v>22</v>
      </c>
      <c r="F4576" s="62">
        <v>31</v>
      </c>
      <c r="G4576" s="100">
        <v>-9</v>
      </c>
    </row>
    <row r="4577" spans="1:7" ht="18" customHeight="1" x14ac:dyDescent="0.25">
      <c r="A4577" s="59">
        <f t="shared" si="71"/>
        <v>45597</v>
      </c>
      <c r="B4577" s="60" t="s">
        <v>26</v>
      </c>
      <c r="C4577" s="60">
        <v>320370</v>
      </c>
      <c r="D4577" s="107" t="s">
        <v>222</v>
      </c>
      <c r="E4577" s="62">
        <v>55</v>
      </c>
      <c r="F4577" s="62">
        <v>37</v>
      </c>
      <c r="G4577" s="100">
        <v>18</v>
      </c>
    </row>
    <row r="4578" spans="1:7" ht="18" customHeight="1" x14ac:dyDescent="0.25">
      <c r="A4578" s="59">
        <f t="shared" si="71"/>
        <v>45597</v>
      </c>
      <c r="B4578" s="60" t="s">
        <v>26</v>
      </c>
      <c r="C4578" s="60">
        <v>320380</v>
      </c>
      <c r="D4578" s="107" t="s">
        <v>223</v>
      </c>
      <c r="E4578" s="62">
        <v>35</v>
      </c>
      <c r="F4578" s="62">
        <v>43</v>
      </c>
      <c r="G4578" s="100">
        <v>-8</v>
      </c>
    </row>
    <row r="4579" spans="1:7" ht="18" customHeight="1" x14ac:dyDescent="0.25">
      <c r="A4579" s="59">
        <f t="shared" si="71"/>
        <v>45597</v>
      </c>
      <c r="B4579" s="60" t="s">
        <v>26</v>
      </c>
      <c r="C4579" s="60">
        <v>320390</v>
      </c>
      <c r="D4579" s="107" t="s">
        <v>224</v>
      </c>
      <c r="E4579" s="62">
        <v>321</v>
      </c>
      <c r="F4579" s="62">
        <v>488</v>
      </c>
      <c r="G4579" s="100">
        <v>-167</v>
      </c>
    </row>
    <row r="4580" spans="1:7" ht="18" customHeight="1" x14ac:dyDescent="0.25">
      <c r="A4580" s="59">
        <f t="shared" si="71"/>
        <v>45597</v>
      </c>
      <c r="B4580" s="60" t="s">
        <v>26</v>
      </c>
      <c r="C4580" s="60">
        <v>320400</v>
      </c>
      <c r="D4580" s="107" t="s">
        <v>225</v>
      </c>
      <c r="E4580" s="62">
        <v>52</v>
      </c>
      <c r="F4580" s="62">
        <v>39</v>
      </c>
      <c r="G4580" s="100">
        <v>13</v>
      </c>
    </row>
    <row r="4581" spans="1:7" ht="18" customHeight="1" x14ac:dyDescent="0.25">
      <c r="A4581" s="59">
        <f t="shared" si="71"/>
        <v>45597</v>
      </c>
      <c r="B4581" s="60" t="s">
        <v>26</v>
      </c>
      <c r="C4581" s="60">
        <v>320405</v>
      </c>
      <c r="D4581" s="107" t="s">
        <v>226</v>
      </c>
      <c r="E4581" s="62">
        <v>143</v>
      </c>
      <c r="F4581" s="62">
        <v>115</v>
      </c>
      <c r="G4581" s="100">
        <v>28</v>
      </c>
    </row>
    <row r="4582" spans="1:7" ht="18" customHeight="1" x14ac:dyDescent="0.25">
      <c r="A4582" s="59">
        <f t="shared" si="71"/>
        <v>45597</v>
      </c>
      <c r="B4582" s="60" t="s">
        <v>26</v>
      </c>
      <c r="C4582" s="60">
        <v>320410</v>
      </c>
      <c r="D4582" s="107" t="s">
        <v>227</v>
      </c>
      <c r="E4582" s="62">
        <v>148</v>
      </c>
      <c r="F4582" s="62">
        <v>181</v>
      </c>
      <c r="G4582" s="100">
        <v>-33</v>
      </c>
    </row>
    <row r="4583" spans="1:7" ht="18" customHeight="1" x14ac:dyDescent="0.25">
      <c r="A4583" s="59">
        <f t="shared" si="71"/>
        <v>45597</v>
      </c>
      <c r="B4583" s="60" t="s">
        <v>26</v>
      </c>
      <c r="C4583" s="60">
        <v>320420</v>
      </c>
      <c r="D4583" s="107" t="s">
        <v>228</v>
      </c>
      <c r="E4583" s="62">
        <v>153</v>
      </c>
      <c r="F4583" s="62">
        <v>167</v>
      </c>
      <c r="G4583" s="100">
        <v>-14</v>
      </c>
    </row>
    <row r="4584" spans="1:7" ht="18" customHeight="1" x14ac:dyDescent="0.25">
      <c r="A4584" s="59">
        <f t="shared" si="71"/>
        <v>45597</v>
      </c>
      <c r="B4584" s="60" t="s">
        <v>26</v>
      </c>
      <c r="C4584" s="60">
        <v>320425</v>
      </c>
      <c r="D4584" s="107" t="s">
        <v>229</v>
      </c>
      <c r="E4584" s="62">
        <v>9</v>
      </c>
      <c r="F4584" s="62">
        <v>12</v>
      </c>
      <c r="G4584" s="100">
        <v>-3</v>
      </c>
    </row>
    <row r="4585" spans="1:7" ht="18" customHeight="1" x14ac:dyDescent="0.25">
      <c r="A4585" s="59">
        <f t="shared" si="71"/>
        <v>45597</v>
      </c>
      <c r="B4585" s="60" t="s">
        <v>26</v>
      </c>
      <c r="C4585" s="60">
        <v>320430</v>
      </c>
      <c r="D4585" s="107" t="s">
        <v>230</v>
      </c>
      <c r="E4585" s="62">
        <v>43</v>
      </c>
      <c r="F4585" s="62">
        <v>46</v>
      </c>
      <c r="G4585" s="100">
        <v>-3</v>
      </c>
    </row>
    <row r="4586" spans="1:7" ht="18" customHeight="1" x14ac:dyDescent="0.25">
      <c r="A4586" s="59">
        <f t="shared" si="71"/>
        <v>45597</v>
      </c>
      <c r="B4586" s="60" t="s">
        <v>26</v>
      </c>
      <c r="C4586" s="60">
        <v>320435</v>
      </c>
      <c r="D4586" s="107" t="s">
        <v>231</v>
      </c>
      <c r="E4586" s="62">
        <v>97</v>
      </c>
      <c r="F4586" s="62">
        <v>91</v>
      </c>
      <c r="G4586" s="100">
        <v>6</v>
      </c>
    </row>
    <row r="4587" spans="1:7" ht="18" customHeight="1" x14ac:dyDescent="0.25">
      <c r="A4587" s="59">
        <f t="shared" si="71"/>
        <v>45597</v>
      </c>
      <c r="B4587" s="60" t="s">
        <v>26</v>
      </c>
      <c r="C4587" s="60">
        <v>320440</v>
      </c>
      <c r="D4587" s="107" t="s">
        <v>232</v>
      </c>
      <c r="E4587" s="62">
        <v>45</v>
      </c>
      <c r="F4587" s="62">
        <v>44</v>
      </c>
      <c r="G4587" s="100">
        <v>1</v>
      </c>
    </row>
    <row r="4588" spans="1:7" ht="18" customHeight="1" x14ac:dyDescent="0.25">
      <c r="A4588" s="59">
        <f t="shared" si="71"/>
        <v>45597</v>
      </c>
      <c r="B4588" s="60" t="s">
        <v>26</v>
      </c>
      <c r="C4588" s="60">
        <v>320450</v>
      </c>
      <c r="D4588" s="107" t="s">
        <v>233</v>
      </c>
      <c r="E4588" s="62">
        <v>17</v>
      </c>
      <c r="F4588" s="62">
        <v>31</v>
      </c>
      <c r="G4588" s="100">
        <v>-14</v>
      </c>
    </row>
    <row r="4589" spans="1:7" ht="18" customHeight="1" x14ac:dyDescent="0.25">
      <c r="A4589" s="59">
        <f t="shared" si="71"/>
        <v>45597</v>
      </c>
      <c r="B4589" s="60" t="s">
        <v>26</v>
      </c>
      <c r="C4589" s="60">
        <v>320455</v>
      </c>
      <c r="D4589" s="107" t="s">
        <v>234</v>
      </c>
      <c r="E4589" s="62">
        <v>359</v>
      </c>
      <c r="F4589" s="62">
        <v>351</v>
      </c>
      <c r="G4589" s="100">
        <v>8</v>
      </c>
    </row>
    <row r="4590" spans="1:7" ht="18" customHeight="1" x14ac:dyDescent="0.25">
      <c r="A4590" s="59">
        <f t="shared" si="71"/>
        <v>45597</v>
      </c>
      <c r="B4590" s="60" t="s">
        <v>26</v>
      </c>
      <c r="C4590" s="60">
        <v>320460</v>
      </c>
      <c r="D4590" s="107" t="s">
        <v>235</v>
      </c>
      <c r="E4590" s="62">
        <v>185</v>
      </c>
      <c r="F4590" s="62">
        <v>166</v>
      </c>
      <c r="G4590" s="100">
        <v>19</v>
      </c>
    </row>
    <row r="4591" spans="1:7" ht="18" customHeight="1" x14ac:dyDescent="0.25">
      <c r="A4591" s="59">
        <f t="shared" si="71"/>
        <v>45597</v>
      </c>
      <c r="B4591" s="60" t="s">
        <v>26</v>
      </c>
      <c r="C4591" s="60">
        <v>320465</v>
      </c>
      <c r="D4591" s="107" t="s">
        <v>236</v>
      </c>
      <c r="E4591" s="62">
        <v>35</v>
      </c>
      <c r="F4591" s="62">
        <v>50</v>
      </c>
      <c r="G4591" s="100">
        <v>-15</v>
      </c>
    </row>
    <row r="4592" spans="1:7" ht="18" customHeight="1" x14ac:dyDescent="0.25">
      <c r="A4592" s="59">
        <f t="shared" si="71"/>
        <v>45597</v>
      </c>
      <c r="B4592" s="60" t="s">
        <v>26</v>
      </c>
      <c r="C4592" s="60">
        <v>320470</v>
      </c>
      <c r="D4592" s="107" t="s">
        <v>237</v>
      </c>
      <c r="E4592" s="62">
        <v>193</v>
      </c>
      <c r="F4592" s="62">
        <v>318</v>
      </c>
      <c r="G4592" s="100">
        <v>-125</v>
      </c>
    </row>
    <row r="4593" spans="1:7" ht="18" customHeight="1" x14ac:dyDescent="0.25">
      <c r="A4593" s="59">
        <f t="shared" si="71"/>
        <v>45597</v>
      </c>
      <c r="B4593" s="60" t="s">
        <v>26</v>
      </c>
      <c r="C4593" s="60">
        <v>320480</v>
      </c>
      <c r="D4593" s="107" t="s">
        <v>238</v>
      </c>
      <c r="E4593" s="62">
        <v>22</v>
      </c>
      <c r="F4593" s="62">
        <v>24</v>
      </c>
      <c r="G4593" s="100">
        <v>-2</v>
      </c>
    </row>
    <row r="4594" spans="1:7" ht="18" customHeight="1" x14ac:dyDescent="0.25">
      <c r="A4594" s="59">
        <f t="shared" si="71"/>
        <v>45597</v>
      </c>
      <c r="B4594" s="60" t="s">
        <v>26</v>
      </c>
      <c r="C4594" s="60">
        <v>320490</v>
      </c>
      <c r="D4594" s="107" t="s">
        <v>239</v>
      </c>
      <c r="E4594" s="62">
        <v>1247</v>
      </c>
      <c r="F4594" s="62">
        <v>1181</v>
      </c>
      <c r="G4594" s="100">
        <v>66</v>
      </c>
    </row>
    <row r="4595" spans="1:7" ht="18" customHeight="1" x14ac:dyDescent="0.25">
      <c r="A4595" s="59">
        <f t="shared" si="71"/>
        <v>45597</v>
      </c>
      <c r="B4595" s="60" t="s">
        <v>26</v>
      </c>
      <c r="C4595" s="60">
        <v>320495</v>
      </c>
      <c r="D4595" s="107" t="s">
        <v>240</v>
      </c>
      <c r="E4595" s="62">
        <v>50</v>
      </c>
      <c r="F4595" s="62">
        <v>52</v>
      </c>
      <c r="G4595" s="100">
        <v>-2</v>
      </c>
    </row>
    <row r="4596" spans="1:7" ht="18" customHeight="1" x14ac:dyDescent="0.25">
      <c r="A4596" s="59">
        <f t="shared" si="71"/>
        <v>45597</v>
      </c>
      <c r="B4596" s="60" t="s">
        <v>26</v>
      </c>
      <c r="C4596" s="60">
        <v>320500</v>
      </c>
      <c r="D4596" s="107" t="s">
        <v>241</v>
      </c>
      <c r="E4596" s="62">
        <v>7587</v>
      </c>
      <c r="F4596" s="62">
        <v>7409</v>
      </c>
      <c r="G4596" s="100">
        <v>178</v>
      </c>
    </row>
    <row r="4597" spans="1:7" ht="18" customHeight="1" x14ac:dyDescent="0.25">
      <c r="A4597" s="59">
        <f t="shared" si="71"/>
        <v>45597</v>
      </c>
      <c r="B4597" s="60" t="s">
        <v>26</v>
      </c>
      <c r="C4597" s="60">
        <v>320501</v>
      </c>
      <c r="D4597" s="107" t="s">
        <v>242</v>
      </c>
      <c r="E4597" s="62">
        <v>203</v>
      </c>
      <c r="F4597" s="62">
        <v>237</v>
      </c>
      <c r="G4597" s="100">
        <v>-34</v>
      </c>
    </row>
    <row r="4598" spans="1:7" ht="18" customHeight="1" x14ac:dyDescent="0.25">
      <c r="A4598" s="59">
        <f t="shared" si="71"/>
        <v>45597</v>
      </c>
      <c r="B4598" s="60" t="s">
        <v>26</v>
      </c>
      <c r="C4598" s="60">
        <v>320503</v>
      </c>
      <c r="D4598" s="107" t="s">
        <v>243</v>
      </c>
      <c r="E4598" s="62">
        <v>97</v>
      </c>
      <c r="F4598" s="62">
        <v>101</v>
      </c>
      <c r="G4598" s="100">
        <v>-4</v>
      </c>
    </row>
    <row r="4599" spans="1:7" ht="18" customHeight="1" x14ac:dyDescent="0.25">
      <c r="A4599" s="59">
        <f t="shared" si="71"/>
        <v>45597</v>
      </c>
      <c r="B4599" s="60" t="s">
        <v>26</v>
      </c>
      <c r="C4599" s="60">
        <v>320506</v>
      </c>
      <c r="D4599" s="107" t="s">
        <v>244</v>
      </c>
      <c r="E4599" s="62">
        <v>206</v>
      </c>
      <c r="F4599" s="62">
        <v>179</v>
      </c>
      <c r="G4599" s="100">
        <v>27</v>
      </c>
    </row>
    <row r="4600" spans="1:7" ht="18" customHeight="1" x14ac:dyDescent="0.25">
      <c r="A4600" s="59">
        <f t="shared" si="71"/>
        <v>45597</v>
      </c>
      <c r="B4600" s="60" t="s">
        <v>26</v>
      </c>
      <c r="C4600" s="60">
        <v>320510</v>
      </c>
      <c r="D4600" s="107" t="s">
        <v>245</v>
      </c>
      <c r="E4600" s="62">
        <v>1027</v>
      </c>
      <c r="F4600" s="62">
        <v>841</v>
      </c>
      <c r="G4600" s="100">
        <v>186</v>
      </c>
    </row>
    <row r="4601" spans="1:7" ht="18" customHeight="1" x14ac:dyDescent="0.25">
      <c r="A4601" s="59">
        <f t="shared" si="71"/>
        <v>45597</v>
      </c>
      <c r="B4601" s="60" t="s">
        <v>26</v>
      </c>
      <c r="C4601" s="60">
        <v>320515</v>
      </c>
      <c r="D4601" s="107" t="s">
        <v>246</v>
      </c>
      <c r="E4601" s="62">
        <v>18</v>
      </c>
      <c r="F4601" s="62">
        <v>20</v>
      </c>
      <c r="G4601" s="100">
        <v>-2</v>
      </c>
    </row>
    <row r="4602" spans="1:7" ht="18" customHeight="1" x14ac:dyDescent="0.25">
      <c r="A4602" s="59">
        <f t="shared" si="71"/>
        <v>45597</v>
      </c>
      <c r="B4602" s="60" t="s">
        <v>26</v>
      </c>
      <c r="C4602" s="60">
        <v>320517</v>
      </c>
      <c r="D4602" s="107" t="s">
        <v>247</v>
      </c>
      <c r="E4602" s="62">
        <v>57</v>
      </c>
      <c r="F4602" s="62">
        <v>72</v>
      </c>
      <c r="G4602" s="100">
        <v>-15</v>
      </c>
    </row>
    <row r="4603" spans="1:7" ht="18" customHeight="1" x14ac:dyDescent="0.25">
      <c r="A4603" s="59">
        <f t="shared" si="71"/>
        <v>45597</v>
      </c>
      <c r="B4603" s="60" t="s">
        <v>26</v>
      </c>
      <c r="C4603" s="60">
        <v>320520</v>
      </c>
      <c r="D4603" s="107" t="s">
        <v>248</v>
      </c>
      <c r="E4603" s="62">
        <v>5455</v>
      </c>
      <c r="F4603" s="62">
        <v>5145</v>
      </c>
      <c r="G4603" s="100">
        <v>310</v>
      </c>
    </row>
    <row r="4604" spans="1:7" ht="18" customHeight="1" x14ac:dyDescent="0.25">
      <c r="A4604" s="59">
        <f t="shared" si="71"/>
        <v>45597</v>
      </c>
      <c r="B4604" s="60" t="s">
        <v>26</v>
      </c>
      <c r="C4604" s="60">
        <v>320530</v>
      </c>
      <c r="D4604" s="107" t="s">
        <v>249</v>
      </c>
      <c r="E4604" s="62">
        <v>6957</v>
      </c>
      <c r="F4604" s="62">
        <v>6887</v>
      </c>
      <c r="G4604" s="100">
        <v>70</v>
      </c>
    </row>
    <row r="4605" spans="1:7" ht="18" customHeight="1" x14ac:dyDescent="0.25">
      <c r="A4605" s="59">
        <f t="shared" si="71"/>
        <v>45627</v>
      </c>
      <c r="B4605" s="60" t="s">
        <v>26</v>
      </c>
      <c r="C4605" s="60">
        <v>320010</v>
      </c>
      <c r="D4605" s="107" t="s">
        <v>172</v>
      </c>
      <c r="E4605" s="62">
        <v>82</v>
      </c>
      <c r="F4605" s="62">
        <v>104</v>
      </c>
      <c r="G4605" s="100">
        <v>-22</v>
      </c>
    </row>
    <row r="4606" spans="1:7" ht="18" customHeight="1" x14ac:dyDescent="0.25">
      <c r="A4606" s="59">
        <f t="shared" si="71"/>
        <v>45627</v>
      </c>
      <c r="B4606" s="60" t="s">
        <v>26</v>
      </c>
      <c r="C4606" s="60">
        <v>320013</v>
      </c>
      <c r="D4606" s="107" t="s">
        <v>173</v>
      </c>
      <c r="E4606" s="62">
        <v>34</v>
      </c>
      <c r="F4606" s="62">
        <v>158</v>
      </c>
      <c r="G4606" s="100">
        <v>-124</v>
      </c>
    </row>
    <row r="4607" spans="1:7" ht="18" customHeight="1" x14ac:dyDescent="0.25">
      <c r="A4607" s="59">
        <f t="shared" si="71"/>
        <v>45627</v>
      </c>
      <c r="B4607" s="60" t="s">
        <v>26</v>
      </c>
      <c r="C4607" s="60">
        <v>320016</v>
      </c>
      <c r="D4607" s="107" t="s">
        <v>174</v>
      </c>
      <c r="E4607" s="62">
        <v>15</v>
      </c>
      <c r="F4607" s="62">
        <v>31</v>
      </c>
      <c r="G4607" s="100">
        <v>-16</v>
      </c>
    </row>
    <row r="4608" spans="1:7" ht="18" customHeight="1" x14ac:dyDescent="0.25">
      <c r="A4608" s="59">
        <f t="shared" si="71"/>
        <v>45627</v>
      </c>
      <c r="B4608" s="60" t="s">
        <v>26</v>
      </c>
      <c r="C4608" s="60">
        <v>320020</v>
      </c>
      <c r="D4608" s="107" t="s">
        <v>175</v>
      </c>
      <c r="E4608" s="62">
        <v>81</v>
      </c>
      <c r="F4608" s="62">
        <v>111</v>
      </c>
      <c r="G4608" s="100">
        <v>-30</v>
      </c>
    </row>
    <row r="4609" spans="1:7" ht="18" customHeight="1" x14ac:dyDescent="0.25">
      <c r="A4609" s="59">
        <f t="shared" si="71"/>
        <v>45627</v>
      </c>
      <c r="B4609" s="60" t="s">
        <v>26</v>
      </c>
      <c r="C4609" s="60">
        <v>320030</v>
      </c>
      <c r="D4609" s="107" t="s">
        <v>176</v>
      </c>
      <c r="E4609" s="62">
        <v>91</v>
      </c>
      <c r="F4609" s="62">
        <v>123</v>
      </c>
      <c r="G4609" s="100">
        <v>-32</v>
      </c>
    </row>
    <row r="4610" spans="1:7" ht="18" customHeight="1" x14ac:dyDescent="0.25">
      <c r="A4610" s="59">
        <f t="shared" si="71"/>
        <v>45627</v>
      </c>
      <c r="B4610" s="60" t="s">
        <v>26</v>
      </c>
      <c r="C4610" s="60">
        <v>320035</v>
      </c>
      <c r="D4610" s="107" t="s">
        <v>177</v>
      </c>
      <c r="E4610" s="62">
        <v>10</v>
      </c>
      <c r="F4610" s="62">
        <v>142</v>
      </c>
      <c r="G4610" s="100">
        <v>-132</v>
      </c>
    </row>
    <row r="4611" spans="1:7" ht="18" customHeight="1" x14ac:dyDescent="0.25">
      <c r="A4611" s="59">
        <f t="shared" ref="A4611:A4674" si="72">IF(B4611&lt;&gt;"",DATE(2020,INT((ROW(A4609)-1)/78)+1,1),"")</f>
        <v>45627</v>
      </c>
      <c r="B4611" s="60" t="s">
        <v>26</v>
      </c>
      <c r="C4611" s="60">
        <v>320040</v>
      </c>
      <c r="D4611" s="107" t="s">
        <v>178</v>
      </c>
      <c r="E4611" s="62">
        <v>237</v>
      </c>
      <c r="F4611" s="62">
        <v>299</v>
      </c>
      <c r="G4611" s="100">
        <v>-62</v>
      </c>
    </row>
    <row r="4612" spans="1:7" ht="18" customHeight="1" x14ac:dyDescent="0.25">
      <c r="A4612" s="59">
        <f t="shared" si="72"/>
        <v>45627</v>
      </c>
      <c r="B4612" s="60" t="s">
        <v>26</v>
      </c>
      <c r="C4612" s="60">
        <v>320050</v>
      </c>
      <c r="D4612" s="107" t="s">
        <v>179</v>
      </c>
      <c r="E4612" s="62">
        <v>15</v>
      </c>
      <c r="F4612" s="62">
        <v>18</v>
      </c>
      <c r="G4612" s="100">
        <v>-3</v>
      </c>
    </row>
    <row r="4613" spans="1:7" ht="18" customHeight="1" x14ac:dyDescent="0.25">
      <c r="A4613" s="59">
        <f t="shared" si="72"/>
        <v>45627</v>
      </c>
      <c r="B4613" s="60" t="s">
        <v>26</v>
      </c>
      <c r="C4613" s="60">
        <v>320060</v>
      </c>
      <c r="D4613" s="107" t="s">
        <v>180</v>
      </c>
      <c r="E4613" s="62">
        <v>1584</v>
      </c>
      <c r="F4613" s="62">
        <v>2039</v>
      </c>
      <c r="G4613" s="100">
        <v>-455</v>
      </c>
    </row>
    <row r="4614" spans="1:7" ht="18" customHeight="1" x14ac:dyDescent="0.25">
      <c r="A4614" s="59">
        <f t="shared" si="72"/>
        <v>45627</v>
      </c>
      <c r="B4614" s="60" t="s">
        <v>26</v>
      </c>
      <c r="C4614" s="60">
        <v>320070</v>
      </c>
      <c r="D4614" s="107" t="s">
        <v>181</v>
      </c>
      <c r="E4614" s="62">
        <v>65</v>
      </c>
      <c r="F4614" s="62">
        <v>84</v>
      </c>
      <c r="G4614" s="100">
        <v>-19</v>
      </c>
    </row>
    <row r="4615" spans="1:7" ht="18" customHeight="1" x14ac:dyDescent="0.25">
      <c r="A4615" s="59">
        <f t="shared" si="72"/>
        <v>45627</v>
      </c>
      <c r="B4615" s="60" t="s">
        <v>26</v>
      </c>
      <c r="C4615" s="60">
        <v>320080</v>
      </c>
      <c r="D4615" s="107" t="s">
        <v>182</v>
      </c>
      <c r="E4615" s="62">
        <v>182</v>
      </c>
      <c r="F4615" s="62">
        <v>285</v>
      </c>
      <c r="G4615" s="100">
        <v>-103</v>
      </c>
    </row>
    <row r="4616" spans="1:7" ht="18" customHeight="1" x14ac:dyDescent="0.25">
      <c r="A4616" s="59">
        <f t="shared" si="72"/>
        <v>45627</v>
      </c>
      <c r="B4616" s="60" t="s">
        <v>26</v>
      </c>
      <c r="C4616" s="60">
        <v>320090</v>
      </c>
      <c r="D4616" s="107" t="s">
        <v>183</v>
      </c>
      <c r="E4616" s="62">
        <v>172</v>
      </c>
      <c r="F4616" s="62">
        <v>266</v>
      </c>
      <c r="G4616" s="100">
        <v>-94</v>
      </c>
    </row>
    <row r="4617" spans="1:7" ht="18" customHeight="1" x14ac:dyDescent="0.25">
      <c r="A4617" s="59">
        <f t="shared" si="72"/>
        <v>45627</v>
      </c>
      <c r="B4617" s="60" t="s">
        <v>26</v>
      </c>
      <c r="C4617" s="60">
        <v>320100</v>
      </c>
      <c r="D4617" s="107" t="s">
        <v>184</v>
      </c>
      <c r="E4617" s="62">
        <v>48</v>
      </c>
      <c r="F4617" s="62">
        <v>96</v>
      </c>
      <c r="G4617" s="100">
        <v>-48</v>
      </c>
    </row>
    <row r="4618" spans="1:7" ht="18" customHeight="1" x14ac:dyDescent="0.25">
      <c r="A4618" s="59">
        <f t="shared" si="72"/>
        <v>45627</v>
      </c>
      <c r="B4618" s="60" t="s">
        <v>26</v>
      </c>
      <c r="C4618" s="60">
        <v>320110</v>
      </c>
      <c r="D4618" s="107" t="s">
        <v>185</v>
      </c>
      <c r="E4618" s="62">
        <v>49</v>
      </c>
      <c r="F4618" s="62">
        <v>40</v>
      </c>
      <c r="G4618" s="100">
        <v>9</v>
      </c>
    </row>
    <row r="4619" spans="1:7" ht="18" customHeight="1" x14ac:dyDescent="0.25">
      <c r="A4619" s="59">
        <f t="shared" si="72"/>
        <v>45627</v>
      </c>
      <c r="B4619" s="60" t="s">
        <v>26</v>
      </c>
      <c r="C4619" s="60">
        <v>320115</v>
      </c>
      <c r="D4619" s="107" t="s">
        <v>186</v>
      </c>
      <c r="E4619" s="62">
        <v>26</v>
      </c>
      <c r="F4619" s="62">
        <v>45</v>
      </c>
      <c r="G4619" s="100">
        <v>-19</v>
      </c>
    </row>
    <row r="4620" spans="1:7" ht="18" customHeight="1" x14ac:dyDescent="0.25">
      <c r="A4620" s="59">
        <f t="shared" si="72"/>
        <v>45627</v>
      </c>
      <c r="B4620" s="60" t="s">
        <v>26</v>
      </c>
      <c r="C4620" s="60">
        <v>320120</v>
      </c>
      <c r="D4620" s="107" t="s">
        <v>187</v>
      </c>
      <c r="E4620" s="62">
        <v>1249</v>
      </c>
      <c r="F4620" s="62">
        <v>1849</v>
      </c>
      <c r="G4620" s="100">
        <v>-600</v>
      </c>
    </row>
    <row r="4621" spans="1:7" ht="18" customHeight="1" x14ac:dyDescent="0.25">
      <c r="A4621" s="59">
        <f t="shared" si="72"/>
        <v>45627</v>
      </c>
      <c r="B4621" s="60" t="s">
        <v>26</v>
      </c>
      <c r="C4621" s="60">
        <v>320130</v>
      </c>
      <c r="D4621" s="107" t="s">
        <v>188</v>
      </c>
      <c r="E4621" s="62">
        <v>2751</v>
      </c>
      <c r="F4621" s="62">
        <v>2815</v>
      </c>
      <c r="G4621" s="100">
        <v>-64</v>
      </c>
    </row>
    <row r="4622" spans="1:7" ht="18" customHeight="1" x14ac:dyDescent="0.25">
      <c r="A4622" s="59">
        <f t="shared" si="72"/>
        <v>45627</v>
      </c>
      <c r="B4622" s="60" t="s">
        <v>26</v>
      </c>
      <c r="C4622" s="60">
        <v>320140</v>
      </c>
      <c r="D4622" s="107" t="s">
        <v>189</v>
      </c>
      <c r="E4622" s="62">
        <v>230</v>
      </c>
      <c r="F4622" s="62">
        <v>236</v>
      </c>
      <c r="G4622" s="100">
        <v>-6</v>
      </c>
    </row>
    <row r="4623" spans="1:7" ht="18" customHeight="1" x14ac:dyDescent="0.25">
      <c r="A4623" s="59">
        <f t="shared" si="72"/>
        <v>45627</v>
      </c>
      <c r="B4623" s="60" t="s">
        <v>26</v>
      </c>
      <c r="C4623" s="60">
        <v>320150</v>
      </c>
      <c r="D4623" s="107" t="s">
        <v>190</v>
      </c>
      <c r="E4623" s="62">
        <v>1137</v>
      </c>
      <c r="F4623" s="62">
        <v>1887</v>
      </c>
      <c r="G4623" s="100">
        <v>-750</v>
      </c>
    </row>
    <row r="4624" spans="1:7" ht="18" customHeight="1" x14ac:dyDescent="0.25">
      <c r="A4624" s="59">
        <f t="shared" si="72"/>
        <v>45627</v>
      </c>
      <c r="B4624" s="60" t="s">
        <v>26</v>
      </c>
      <c r="C4624" s="60">
        <v>320160</v>
      </c>
      <c r="D4624" s="107" t="s">
        <v>191</v>
      </c>
      <c r="E4624" s="62">
        <v>116</v>
      </c>
      <c r="F4624" s="62">
        <v>123</v>
      </c>
      <c r="G4624" s="100">
        <v>-7</v>
      </c>
    </row>
    <row r="4625" spans="1:7" ht="18" customHeight="1" x14ac:dyDescent="0.25">
      <c r="A4625" s="59">
        <f t="shared" si="72"/>
        <v>45627</v>
      </c>
      <c r="B4625" s="60" t="s">
        <v>26</v>
      </c>
      <c r="C4625" s="60">
        <v>320170</v>
      </c>
      <c r="D4625" s="107" t="s">
        <v>192</v>
      </c>
      <c r="E4625" s="62">
        <v>64</v>
      </c>
      <c r="F4625" s="62">
        <v>37</v>
      </c>
      <c r="G4625" s="100">
        <v>27</v>
      </c>
    </row>
    <row r="4626" spans="1:7" ht="18" customHeight="1" x14ac:dyDescent="0.25">
      <c r="A4626" s="59">
        <f t="shared" si="72"/>
        <v>45627</v>
      </c>
      <c r="B4626" s="60" t="s">
        <v>26</v>
      </c>
      <c r="C4626" s="60">
        <v>320180</v>
      </c>
      <c r="D4626" s="107" t="s">
        <v>193</v>
      </c>
      <c r="E4626" s="62">
        <v>8</v>
      </c>
      <c r="F4626" s="62">
        <v>19</v>
      </c>
      <c r="G4626" s="100">
        <v>-11</v>
      </c>
    </row>
    <row r="4627" spans="1:7" ht="18" customHeight="1" x14ac:dyDescent="0.25">
      <c r="A4627" s="59">
        <f t="shared" si="72"/>
        <v>45627</v>
      </c>
      <c r="B4627" s="60" t="s">
        <v>26</v>
      </c>
      <c r="C4627" s="60">
        <v>320190</v>
      </c>
      <c r="D4627" s="107" t="s">
        <v>194</v>
      </c>
      <c r="E4627" s="62">
        <v>217</v>
      </c>
      <c r="F4627" s="62">
        <v>264</v>
      </c>
      <c r="G4627" s="100">
        <v>-47</v>
      </c>
    </row>
    <row r="4628" spans="1:7" ht="18" customHeight="1" x14ac:dyDescent="0.25">
      <c r="A4628" s="59">
        <f t="shared" si="72"/>
        <v>45627</v>
      </c>
      <c r="B4628" s="60" t="s">
        <v>26</v>
      </c>
      <c r="C4628" s="60">
        <v>320200</v>
      </c>
      <c r="D4628" s="107" t="s">
        <v>195</v>
      </c>
      <c r="E4628" s="62">
        <v>22</v>
      </c>
      <c r="F4628" s="62">
        <v>36</v>
      </c>
      <c r="G4628" s="100">
        <v>-14</v>
      </c>
    </row>
    <row r="4629" spans="1:7" ht="18" customHeight="1" x14ac:dyDescent="0.25">
      <c r="A4629" s="59">
        <f t="shared" si="72"/>
        <v>45627</v>
      </c>
      <c r="B4629" s="60" t="s">
        <v>26</v>
      </c>
      <c r="C4629" s="60">
        <v>320210</v>
      </c>
      <c r="D4629" s="107" t="s">
        <v>196</v>
      </c>
      <c r="E4629" s="62">
        <v>49</v>
      </c>
      <c r="F4629" s="62">
        <v>68</v>
      </c>
      <c r="G4629" s="100">
        <v>-19</v>
      </c>
    </row>
    <row r="4630" spans="1:7" ht="18" customHeight="1" x14ac:dyDescent="0.25">
      <c r="A4630" s="59">
        <f t="shared" si="72"/>
        <v>45627</v>
      </c>
      <c r="B4630" s="60" t="s">
        <v>26</v>
      </c>
      <c r="C4630" s="60">
        <v>320220</v>
      </c>
      <c r="D4630" s="107" t="s">
        <v>197</v>
      </c>
      <c r="E4630" s="62">
        <v>129</v>
      </c>
      <c r="F4630" s="62">
        <v>138</v>
      </c>
      <c r="G4630" s="100">
        <v>-9</v>
      </c>
    </row>
    <row r="4631" spans="1:7" ht="18" customHeight="1" x14ac:dyDescent="0.25">
      <c r="A4631" s="59">
        <f t="shared" si="72"/>
        <v>45627</v>
      </c>
      <c r="B4631" s="60" t="s">
        <v>26</v>
      </c>
      <c r="C4631" s="60">
        <v>320225</v>
      </c>
      <c r="D4631" s="107" t="s">
        <v>198</v>
      </c>
      <c r="E4631" s="62">
        <v>12</v>
      </c>
      <c r="F4631" s="62">
        <v>18</v>
      </c>
      <c r="G4631" s="100">
        <v>-6</v>
      </c>
    </row>
    <row r="4632" spans="1:7" ht="18" customHeight="1" x14ac:dyDescent="0.25">
      <c r="A4632" s="59">
        <f t="shared" si="72"/>
        <v>45627</v>
      </c>
      <c r="B4632" s="60" t="s">
        <v>26</v>
      </c>
      <c r="C4632" s="60">
        <v>320230</v>
      </c>
      <c r="D4632" s="107" t="s">
        <v>199</v>
      </c>
      <c r="E4632" s="62">
        <v>122</v>
      </c>
      <c r="F4632" s="62">
        <v>133</v>
      </c>
      <c r="G4632" s="100">
        <v>-11</v>
      </c>
    </row>
    <row r="4633" spans="1:7" ht="18" customHeight="1" x14ac:dyDescent="0.25">
      <c r="A4633" s="59">
        <f t="shared" si="72"/>
        <v>45627</v>
      </c>
      <c r="B4633" s="60" t="s">
        <v>26</v>
      </c>
      <c r="C4633" s="60">
        <v>320240</v>
      </c>
      <c r="D4633" s="107" t="s">
        <v>200</v>
      </c>
      <c r="E4633" s="62">
        <v>1538</v>
      </c>
      <c r="F4633" s="62">
        <v>1062</v>
      </c>
      <c r="G4633" s="100">
        <v>476</v>
      </c>
    </row>
    <row r="4634" spans="1:7" ht="18" customHeight="1" x14ac:dyDescent="0.25">
      <c r="A4634" s="59">
        <f t="shared" si="72"/>
        <v>45627</v>
      </c>
      <c r="B4634" s="60" t="s">
        <v>26</v>
      </c>
      <c r="C4634" s="60">
        <v>320245</v>
      </c>
      <c r="D4634" s="107" t="s">
        <v>201</v>
      </c>
      <c r="E4634" s="62">
        <v>76</v>
      </c>
      <c r="F4634" s="62">
        <v>175</v>
      </c>
      <c r="G4634" s="100">
        <v>-99</v>
      </c>
    </row>
    <row r="4635" spans="1:7" ht="18" customHeight="1" x14ac:dyDescent="0.25">
      <c r="A4635" s="59">
        <f t="shared" si="72"/>
        <v>45627</v>
      </c>
      <c r="B4635" s="60" t="s">
        <v>26</v>
      </c>
      <c r="C4635" s="60">
        <v>320250</v>
      </c>
      <c r="D4635" s="107" t="s">
        <v>202</v>
      </c>
      <c r="E4635" s="62">
        <v>180</v>
      </c>
      <c r="F4635" s="62">
        <v>165</v>
      </c>
      <c r="G4635" s="100">
        <v>15</v>
      </c>
    </row>
    <row r="4636" spans="1:7" ht="18" customHeight="1" x14ac:dyDescent="0.25">
      <c r="A4636" s="59">
        <f t="shared" si="72"/>
        <v>45627</v>
      </c>
      <c r="B4636" s="60" t="s">
        <v>26</v>
      </c>
      <c r="C4636" s="60">
        <v>320255</v>
      </c>
      <c r="D4636" s="107" t="s">
        <v>203</v>
      </c>
      <c r="E4636" s="62">
        <v>13</v>
      </c>
      <c r="F4636" s="62">
        <v>22</v>
      </c>
      <c r="G4636" s="100">
        <v>-9</v>
      </c>
    </row>
    <row r="4637" spans="1:7" ht="18" customHeight="1" x14ac:dyDescent="0.25">
      <c r="A4637" s="59">
        <f t="shared" si="72"/>
        <v>45627</v>
      </c>
      <c r="B4637" s="60" t="s">
        <v>26</v>
      </c>
      <c r="C4637" s="60">
        <v>320260</v>
      </c>
      <c r="D4637" s="107" t="s">
        <v>204</v>
      </c>
      <c r="E4637" s="62">
        <v>148</v>
      </c>
      <c r="F4637" s="62">
        <v>105</v>
      </c>
      <c r="G4637" s="100">
        <v>43</v>
      </c>
    </row>
    <row r="4638" spans="1:7" ht="18" customHeight="1" x14ac:dyDescent="0.25">
      <c r="A4638" s="59">
        <f t="shared" si="72"/>
        <v>45627</v>
      </c>
      <c r="B4638" s="60" t="s">
        <v>26</v>
      </c>
      <c r="C4638" s="60">
        <v>320265</v>
      </c>
      <c r="D4638" s="107" t="s">
        <v>205</v>
      </c>
      <c r="E4638" s="62">
        <v>24</v>
      </c>
      <c r="F4638" s="62">
        <v>28</v>
      </c>
      <c r="G4638" s="100">
        <v>-4</v>
      </c>
    </row>
    <row r="4639" spans="1:7" ht="18" customHeight="1" x14ac:dyDescent="0.25">
      <c r="A4639" s="59">
        <f t="shared" si="72"/>
        <v>45627</v>
      </c>
      <c r="B4639" s="60" t="s">
        <v>26</v>
      </c>
      <c r="C4639" s="60">
        <v>320270</v>
      </c>
      <c r="D4639" s="107" t="s">
        <v>206</v>
      </c>
      <c r="E4639" s="62">
        <v>26</v>
      </c>
      <c r="F4639" s="62">
        <v>157</v>
      </c>
      <c r="G4639" s="100">
        <v>-131</v>
      </c>
    </row>
    <row r="4640" spans="1:7" ht="18" customHeight="1" x14ac:dyDescent="0.25">
      <c r="A4640" s="59">
        <f t="shared" si="72"/>
        <v>45627</v>
      </c>
      <c r="B4640" s="60" t="s">
        <v>26</v>
      </c>
      <c r="C4640" s="60">
        <v>320280</v>
      </c>
      <c r="D4640" s="107" t="s">
        <v>207</v>
      </c>
      <c r="E4640" s="62">
        <v>174</v>
      </c>
      <c r="F4640" s="62">
        <v>240</v>
      </c>
      <c r="G4640" s="100">
        <v>-66</v>
      </c>
    </row>
    <row r="4641" spans="1:7" ht="18" customHeight="1" x14ac:dyDescent="0.25">
      <c r="A4641" s="59">
        <f t="shared" si="72"/>
        <v>45627</v>
      </c>
      <c r="B4641" s="60" t="s">
        <v>26</v>
      </c>
      <c r="C4641" s="60">
        <v>320290</v>
      </c>
      <c r="D4641" s="107" t="s">
        <v>208</v>
      </c>
      <c r="E4641" s="62">
        <v>53</v>
      </c>
      <c r="F4641" s="62">
        <v>57</v>
      </c>
      <c r="G4641" s="100">
        <v>-4</v>
      </c>
    </row>
    <row r="4642" spans="1:7" ht="18" customHeight="1" x14ac:dyDescent="0.25">
      <c r="A4642" s="59">
        <f t="shared" si="72"/>
        <v>45627</v>
      </c>
      <c r="B4642" s="60" t="s">
        <v>26</v>
      </c>
      <c r="C4642" s="60">
        <v>320300</v>
      </c>
      <c r="D4642" s="107" t="s">
        <v>209</v>
      </c>
      <c r="E4642" s="62">
        <v>136</v>
      </c>
      <c r="F4642" s="62">
        <v>208</v>
      </c>
      <c r="G4642" s="100">
        <v>-72</v>
      </c>
    </row>
    <row r="4643" spans="1:7" ht="18" customHeight="1" x14ac:dyDescent="0.25">
      <c r="A4643" s="59">
        <f t="shared" si="72"/>
        <v>45627</v>
      </c>
      <c r="B4643" s="60" t="s">
        <v>26</v>
      </c>
      <c r="C4643" s="60">
        <v>320305</v>
      </c>
      <c r="D4643" s="107" t="s">
        <v>210</v>
      </c>
      <c r="E4643" s="62">
        <v>113</v>
      </c>
      <c r="F4643" s="62">
        <v>163</v>
      </c>
      <c r="G4643" s="100">
        <v>-50</v>
      </c>
    </row>
    <row r="4644" spans="1:7" ht="18" customHeight="1" x14ac:dyDescent="0.25">
      <c r="A4644" s="59">
        <f t="shared" si="72"/>
        <v>45627</v>
      </c>
      <c r="B4644" s="60" t="s">
        <v>26</v>
      </c>
      <c r="C4644" s="60">
        <v>320310</v>
      </c>
      <c r="D4644" s="107" t="s">
        <v>211</v>
      </c>
      <c r="E4644" s="62">
        <v>22</v>
      </c>
      <c r="F4644" s="62">
        <v>32</v>
      </c>
      <c r="G4644" s="100">
        <v>-10</v>
      </c>
    </row>
    <row r="4645" spans="1:7" ht="18" customHeight="1" x14ac:dyDescent="0.25">
      <c r="A4645" s="59">
        <f t="shared" si="72"/>
        <v>45627</v>
      </c>
      <c r="B4645" s="60" t="s">
        <v>26</v>
      </c>
      <c r="C4645" s="60">
        <v>320313</v>
      </c>
      <c r="D4645" s="107" t="s">
        <v>212</v>
      </c>
      <c r="E4645" s="62">
        <v>165</v>
      </c>
      <c r="F4645" s="62">
        <v>192</v>
      </c>
      <c r="G4645" s="100">
        <v>-27</v>
      </c>
    </row>
    <row r="4646" spans="1:7" ht="18" customHeight="1" x14ac:dyDescent="0.25">
      <c r="A4646" s="59">
        <f t="shared" si="72"/>
        <v>45627</v>
      </c>
      <c r="B4646" s="60" t="s">
        <v>26</v>
      </c>
      <c r="C4646" s="60">
        <v>320316</v>
      </c>
      <c r="D4646" s="107" t="s">
        <v>213</v>
      </c>
      <c r="E4646" s="62">
        <v>17</v>
      </c>
      <c r="F4646" s="62">
        <v>17</v>
      </c>
      <c r="G4646" s="100">
        <v>0</v>
      </c>
    </row>
    <row r="4647" spans="1:7" ht="18" customHeight="1" x14ac:dyDescent="0.25">
      <c r="A4647" s="59">
        <f t="shared" si="72"/>
        <v>45627</v>
      </c>
      <c r="B4647" s="60" t="s">
        <v>26</v>
      </c>
      <c r="C4647" s="60">
        <v>320320</v>
      </c>
      <c r="D4647" s="107" t="s">
        <v>214</v>
      </c>
      <c r="E4647" s="62">
        <v>1858</v>
      </c>
      <c r="F4647" s="62">
        <v>2339</v>
      </c>
      <c r="G4647" s="100">
        <v>-481</v>
      </c>
    </row>
    <row r="4648" spans="1:7" ht="18" customHeight="1" x14ac:dyDescent="0.25">
      <c r="A4648" s="59">
        <f t="shared" si="72"/>
        <v>45627</v>
      </c>
      <c r="B4648" s="60" t="s">
        <v>26</v>
      </c>
      <c r="C4648" s="60">
        <v>320330</v>
      </c>
      <c r="D4648" s="107" t="s">
        <v>215</v>
      </c>
      <c r="E4648" s="62">
        <v>17</v>
      </c>
      <c r="F4648" s="62">
        <v>51</v>
      </c>
      <c r="G4648" s="100">
        <v>-34</v>
      </c>
    </row>
    <row r="4649" spans="1:7" ht="18" customHeight="1" x14ac:dyDescent="0.25">
      <c r="A4649" s="59">
        <f t="shared" si="72"/>
        <v>45627</v>
      </c>
      <c r="B4649" s="60" t="s">
        <v>26</v>
      </c>
      <c r="C4649" s="60">
        <v>320332</v>
      </c>
      <c r="D4649" s="107" t="s">
        <v>216</v>
      </c>
      <c r="E4649" s="62">
        <v>423</v>
      </c>
      <c r="F4649" s="62">
        <v>309</v>
      </c>
      <c r="G4649" s="100">
        <v>114</v>
      </c>
    </row>
    <row r="4650" spans="1:7" ht="18" customHeight="1" x14ac:dyDescent="0.25">
      <c r="A4650" s="59">
        <f t="shared" si="72"/>
        <v>45627</v>
      </c>
      <c r="B4650" s="60" t="s">
        <v>26</v>
      </c>
      <c r="C4650" s="60">
        <v>320334</v>
      </c>
      <c r="D4650" s="107" t="s">
        <v>217</v>
      </c>
      <c r="E4650" s="62">
        <v>158</v>
      </c>
      <c r="F4650" s="62">
        <v>184</v>
      </c>
      <c r="G4650" s="100">
        <v>-26</v>
      </c>
    </row>
    <row r="4651" spans="1:7" ht="18" customHeight="1" x14ac:dyDescent="0.25">
      <c r="A4651" s="59">
        <f t="shared" si="72"/>
        <v>45627</v>
      </c>
      <c r="B4651" s="60" t="s">
        <v>26</v>
      </c>
      <c r="C4651" s="60">
        <v>320335</v>
      </c>
      <c r="D4651" s="107" t="s">
        <v>218</v>
      </c>
      <c r="E4651" s="62">
        <v>54</v>
      </c>
      <c r="F4651" s="62">
        <v>110</v>
      </c>
      <c r="G4651" s="100">
        <v>-56</v>
      </c>
    </row>
    <row r="4652" spans="1:7" ht="18" customHeight="1" x14ac:dyDescent="0.25">
      <c r="A4652" s="59">
        <f t="shared" si="72"/>
        <v>45627</v>
      </c>
      <c r="B4652" s="60" t="s">
        <v>26</v>
      </c>
      <c r="C4652" s="60">
        <v>320340</v>
      </c>
      <c r="D4652" s="107" t="s">
        <v>219</v>
      </c>
      <c r="E4652" s="62">
        <v>61</v>
      </c>
      <c r="F4652" s="62">
        <v>71</v>
      </c>
      <c r="G4652" s="100">
        <v>-10</v>
      </c>
    </row>
    <row r="4653" spans="1:7" ht="18" customHeight="1" x14ac:dyDescent="0.25">
      <c r="A4653" s="59">
        <f t="shared" si="72"/>
        <v>45627</v>
      </c>
      <c r="B4653" s="60" t="s">
        <v>26</v>
      </c>
      <c r="C4653" s="60">
        <v>320350</v>
      </c>
      <c r="D4653" s="107" t="s">
        <v>220</v>
      </c>
      <c r="E4653" s="62">
        <v>74</v>
      </c>
      <c r="F4653" s="62">
        <v>180</v>
      </c>
      <c r="G4653" s="100">
        <v>-106</v>
      </c>
    </row>
    <row r="4654" spans="1:7" ht="18" customHeight="1" x14ac:dyDescent="0.25">
      <c r="A4654" s="59">
        <f t="shared" si="72"/>
        <v>45627</v>
      </c>
      <c r="B4654" s="60" t="s">
        <v>26</v>
      </c>
      <c r="C4654" s="60">
        <v>320360</v>
      </c>
      <c r="D4654" s="107" t="s">
        <v>221</v>
      </c>
      <c r="E4654" s="62">
        <v>25</v>
      </c>
      <c r="F4654" s="62">
        <v>21</v>
      </c>
      <c r="G4654" s="100">
        <v>4</v>
      </c>
    </row>
    <row r="4655" spans="1:7" ht="18" customHeight="1" x14ac:dyDescent="0.25">
      <c r="A4655" s="59">
        <f t="shared" si="72"/>
        <v>45627</v>
      </c>
      <c r="B4655" s="60" t="s">
        <v>26</v>
      </c>
      <c r="C4655" s="60">
        <v>320370</v>
      </c>
      <c r="D4655" s="107" t="s">
        <v>222</v>
      </c>
      <c r="E4655" s="62">
        <v>58</v>
      </c>
      <c r="F4655" s="62">
        <v>51</v>
      </c>
      <c r="G4655" s="100">
        <v>7</v>
      </c>
    </row>
    <row r="4656" spans="1:7" ht="18" customHeight="1" x14ac:dyDescent="0.25">
      <c r="A4656" s="59">
        <f t="shared" si="72"/>
        <v>45627</v>
      </c>
      <c r="B4656" s="60" t="s">
        <v>26</v>
      </c>
      <c r="C4656" s="60">
        <v>320380</v>
      </c>
      <c r="D4656" s="107" t="s">
        <v>223</v>
      </c>
      <c r="E4656" s="62">
        <v>27</v>
      </c>
      <c r="F4656" s="62">
        <v>38</v>
      </c>
      <c r="G4656" s="100">
        <v>-11</v>
      </c>
    </row>
    <row r="4657" spans="1:7" ht="18" customHeight="1" x14ac:dyDescent="0.25">
      <c r="A4657" s="59">
        <f t="shared" si="72"/>
        <v>45627</v>
      </c>
      <c r="B4657" s="60" t="s">
        <v>26</v>
      </c>
      <c r="C4657" s="60">
        <v>320390</v>
      </c>
      <c r="D4657" s="107" t="s">
        <v>224</v>
      </c>
      <c r="E4657" s="62">
        <v>341</v>
      </c>
      <c r="F4657" s="62">
        <v>483</v>
      </c>
      <c r="G4657" s="100">
        <v>-142</v>
      </c>
    </row>
    <row r="4658" spans="1:7" ht="18" customHeight="1" x14ac:dyDescent="0.25">
      <c r="A4658" s="59">
        <f t="shared" si="72"/>
        <v>45627</v>
      </c>
      <c r="B4658" s="60" t="s">
        <v>26</v>
      </c>
      <c r="C4658" s="60">
        <v>320400</v>
      </c>
      <c r="D4658" s="107" t="s">
        <v>225</v>
      </c>
      <c r="E4658" s="62">
        <v>26</v>
      </c>
      <c r="F4658" s="62">
        <v>51</v>
      </c>
      <c r="G4658" s="100">
        <v>-25</v>
      </c>
    </row>
    <row r="4659" spans="1:7" ht="18" customHeight="1" x14ac:dyDescent="0.25">
      <c r="A4659" s="59">
        <f t="shared" si="72"/>
        <v>45627</v>
      </c>
      <c r="B4659" s="60" t="s">
        <v>26</v>
      </c>
      <c r="C4659" s="60">
        <v>320405</v>
      </c>
      <c r="D4659" s="107" t="s">
        <v>226</v>
      </c>
      <c r="E4659" s="62">
        <v>97</v>
      </c>
      <c r="F4659" s="62">
        <v>92</v>
      </c>
      <c r="G4659" s="100">
        <v>5</v>
      </c>
    </row>
    <row r="4660" spans="1:7" ht="18" customHeight="1" x14ac:dyDescent="0.25">
      <c r="A4660" s="59">
        <f t="shared" si="72"/>
        <v>45627</v>
      </c>
      <c r="B4660" s="60" t="s">
        <v>26</v>
      </c>
      <c r="C4660" s="60">
        <v>320410</v>
      </c>
      <c r="D4660" s="107" t="s">
        <v>227</v>
      </c>
      <c r="E4660" s="62">
        <v>135</v>
      </c>
      <c r="F4660" s="62">
        <v>179</v>
      </c>
      <c r="G4660" s="100">
        <v>-44</v>
      </c>
    </row>
    <row r="4661" spans="1:7" ht="18" customHeight="1" x14ac:dyDescent="0.25">
      <c r="A4661" s="59">
        <f t="shared" si="72"/>
        <v>45627</v>
      </c>
      <c r="B4661" s="60" t="s">
        <v>26</v>
      </c>
      <c r="C4661" s="60">
        <v>320420</v>
      </c>
      <c r="D4661" s="107" t="s">
        <v>228</v>
      </c>
      <c r="E4661" s="62">
        <v>188</v>
      </c>
      <c r="F4661" s="62">
        <v>151</v>
      </c>
      <c r="G4661" s="100">
        <v>37</v>
      </c>
    </row>
    <row r="4662" spans="1:7" ht="18" customHeight="1" x14ac:dyDescent="0.25">
      <c r="A4662" s="59">
        <f t="shared" si="72"/>
        <v>45627</v>
      </c>
      <c r="B4662" s="60" t="s">
        <v>26</v>
      </c>
      <c r="C4662" s="60">
        <v>320425</v>
      </c>
      <c r="D4662" s="107" t="s">
        <v>229</v>
      </c>
      <c r="E4662" s="62">
        <v>8</v>
      </c>
      <c r="F4662" s="62">
        <v>21</v>
      </c>
      <c r="G4662" s="100">
        <v>-13</v>
      </c>
    </row>
    <row r="4663" spans="1:7" ht="18" customHeight="1" x14ac:dyDescent="0.25">
      <c r="A4663" s="59">
        <f t="shared" si="72"/>
        <v>45627</v>
      </c>
      <c r="B4663" s="60" t="s">
        <v>26</v>
      </c>
      <c r="C4663" s="60">
        <v>320430</v>
      </c>
      <c r="D4663" s="107" t="s">
        <v>230</v>
      </c>
      <c r="E4663" s="62">
        <v>52</v>
      </c>
      <c r="F4663" s="62">
        <v>48</v>
      </c>
      <c r="G4663" s="100">
        <v>4</v>
      </c>
    </row>
    <row r="4664" spans="1:7" ht="18" customHeight="1" x14ac:dyDescent="0.25">
      <c r="A4664" s="59">
        <f t="shared" si="72"/>
        <v>45627</v>
      </c>
      <c r="B4664" s="60" t="s">
        <v>26</v>
      </c>
      <c r="C4664" s="60">
        <v>320435</v>
      </c>
      <c r="D4664" s="107" t="s">
        <v>231</v>
      </c>
      <c r="E4664" s="62">
        <v>84</v>
      </c>
      <c r="F4664" s="62">
        <v>144</v>
      </c>
      <c r="G4664" s="100">
        <v>-60</v>
      </c>
    </row>
    <row r="4665" spans="1:7" ht="18" customHeight="1" x14ac:dyDescent="0.25">
      <c r="A4665" s="59">
        <f t="shared" si="72"/>
        <v>45627</v>
      </c>
      <c r="B4665" s="60" t="s">
        <v>26</v>
      </c>
      <c r="C4665" s="60">
        <v>320440</v>
      </c>
      <c r="D4665" s="107" t="s">
        <v>232</v>
      </c>
      <c r="E4665" s="62">
        <v>29</v>
      </c>
      <c r="F4665" s="62">
        <v>48</v>
      </c>
      <c r="G4665" s="100">
        <v>-19</v>
      </c>
    </row>
    <row r="4666" spans="1:7" ht="18" customHeight="1" x14ac:dyDescent="0.25">
      <c r="A4666" s="59">
        <f t="shared" si="72"/>
        <v>45627</v>
      </c>
      <c r="B4666" s="60" t="s">
        <v>26</v>
      </c>
      <c r="C4666" s="60">
        <v>320450</v>
      </c>
      <c r="D4666" s="107" t="s">
        <v>233</v>
      </c>
      <c r="E4666" s="62">
        <v>29</v>
      </c>
      <c r="F4666" s="62">
        <v>29</v>
      </c>
      <c r="G4666" s="100">
        <v>0</v>
      </c>
    </row>
    <row r="4667" spans="1:7" ht="18" customHeight="1" x14ac:dyDescent="0.25">
      <c r="A4667" s="59">
        <f t="shared" si="72"/>
        <v>45627</v>
      </c>
      <c r="B4667" s="60" t="s">
        <v>26</v>
      </c>
      <c r="C4667" s="60">
        <v>320455</v>
      </c>
      <c r="D4667" s="107" t="s">
        <v>234</v>
      </c>
      <c r="E4667" s="62">
        <v>406</v>
      </c>
      <c r="F4667" s="62">
        <v>370</v>
      </c>
      <c r="G4667" s="100">
        <v>36</v>
      </c>
    </row>
    <row r="4668" spans="1:7" ht="18" customHeight="1" x14ac:dyDescent="0.25">
      <c r="A4668" s="59">
        <f t="shared" si="72"/>
        <v>45627</v>
      </c>
      <c r="B4668" s="60" t="s">
        <v>26</v>
      </c>
      <c r="C4668" s="60">
        <v>320460</v>
      </c>
      <c r="D4668" s="107" t="s">
        <v>235</v>
      </c>
      <c r="E4668" s="62">
        <v>157</v>
      </c>
      <c r="F4668" s="62">
        <v>239</v>
      </c>
      <c r="G4668" s="100">
        <v>-82</v>
      </c>
    </row>
    <row r="4669" spans="1:7" ht="18" customHeight="1" x14ac:dyDescent="0.25">
      <c r="A4669" s="59">
        <f t="shared" si="72"/>
        <v>45627</v>
      </c>
      <c r="B4669" s="60" t="s">
        <v>26</v>
      </c>
      <c r="C4669" s="60">
        <v>320465</v>
      </c>
      <c r="D4669" s="107" t="s">
        <v>236</v>
      </c>
      <c r="E4669" s="62">
        <v>23</v>
      </c>
      <c r="F4669" s="62">
        <v>61</v>
      </c>
      <c r="G4669" s="100">
        <v>-38</v>
      </c>
    </row>
    <row r="4670" spans="1:7" ht="18" customHeight="1" x14ac:dyDescent="0.25">
      <c r="A4670" s="59">
        <f t="shared" si="72"/>
        <v>45627</v>
      </c>
      <c r="B4670" s="60" t="s">
        <v>26</v>
      </c>
      <c r="C4670" s="60">
        <v>320470</v>
      </c>
      <c r="D4670" s="107" t="s">
        <v>237</v>
      </c>
      <c r="E4670" s="62">
        <v>182</v>
      </c>
      <c r="F4670" s="62">
        <v>407</v>
      </c>
      <c r="G4670" s="100">
        <v>-225</v>
      </c>
    </row>
    <row r="4671" spans="1:7" ht="18" customHeight="1" x14ac:dyDescent="0.25">
      <c r="A4671" s="59">
        <f t="shared" si="72"/>
        <v>45627</v>
      </c>
      <c r="B4671" s="60" t="s">
        <v>26</v>
      </c>
      <c r="C4671" s="60">
        <v>320480</v>
      </c>
      <c r="D4671" s="107" t="s">
        <v>238</v>
      </c>
      <c r="E4671" s="62">
        <v>9</v>
      </c>
      <c r="F4671" s="62">
        <v>33</v>
      </c>
      <c r="G4671" s="100">
        <v>-24</v>
      </c>
    </row>
    <row r="4672" spans="1:7" ht="18" customHeight="1" x14ac:dyDescent="0.25">
      <c r="A4672" s="59">
        <f t="shared" si="72"/>
        <v>45627</v>
      </c>
      <c r="B4672" s="60" t="s">
        <v>26</v>
      </c>
      <c r="C4672" s="60">
        <v>320490</v>
      </c>
      <c r="D4672" s="107" t="s">
        <v>239</v>
      </c>
      <c r="E4672" s="62">
        <v>838</v>
      </c>
      <c r="F4672" s="62">
        <v>1154</v>
      </c>
      <c r="G4672" s="100">
        <v>-316</v>
      </c>
    </row>
    <row r="4673" spans="1:7" ht="18" customHeight="1" x14ac:dyDescent="0.25">
      <c r="A4673" s="59">
        <f t="shared" si="72"/>
        <v>45627</v>
      </c>
      <c r="B4673" s="60" t="s">
        <v>26</v>
      </c>
      <c r="C4673" s="60">
        <v>320495</v>
      </c>
      <c r="D4673" s="107" t="s">
        <v>240</v>
      </c>
      <c r="E4673" s="62">
        <v>33</v>
      </c>
      <c r="F4673" s="62">
        <v>73</v>
      </c>
      <c r="G4673" s="100">
        <v>-40</v>
      </c>
    </row>
    <row r="4674" spans="1:7" ht="18" customHeight="1" x14ac:dyDescent="0.25">
      <c r="A4674" s="59">
        <f t="shared" si="72"/>
        <v>45627</v>
      </c>
      <c r="B4674" s="60" t="s">
        <v>26</v>
      </c>
      <c r="C4674" s="60">
        <v>320500</v>
      </c>
      <c r="D4674" s="107" t="s">
        <v>241</v>
      </c>
      <c r="E4674" s="62">
        <v>6272</v>
      </c>
      <c r="F4674" s="62">
        <v>7221</v>
      </c>
      <c r="G4674" s="100">
        <v>-949</v>
      </c>
    </row>
    <row r="4675" spans="1:7" ht="18" customHeight="1" x14ac:dyDescent="0.25">
      <c r="A4675" s="59">
        <f t="shared" ref="A4675:A4738" si="73">IF(B4675&lt;&gt;"",DATE(2020,INT((ROW(A4673)-1)/78)+1,1),"")</f>
        <v>45627</v>
      </c>
      <c r="B4675" s="60" t="s">
        <v>26</v>
      </c>
      <c r="C4675" s="60">
        <v>320501</v>
      </c>
      <c r="D4675" s="107" t="s">
        <v>242</v>
      </c>
      <c r="E4675" s="62">
        <v>166</v>
      </c>
      <c r="F4675" s="62">
        <v>243</v>
      </c>
      <c r="G4675" s="100">
        <v>-77</v>
      </c>
    </row>
    <row r="4676" spans="1:7" ht="18" customHeight="1" x14ac:dyDescent="0.25">
      <c r="A4676" s="59">
        <f t="shared" si="73"/>
        <v>45627</v>
      </c>
      <c r="B4676" s="60" t="s">
        <v>26</v>
      </c>
      <c r="C4676" s="60">
        <v>320503</v>
      </c>
      <c r="D4676" s="107" t="s">
        <v>243</v>
      </c>
      <c r="E4676" s="62">
        <v>70</v>
      </c>
      <c r="F4676" s="62">
        <v>94</v>
      </c>
      <c r="G4676" s="100">
        <v>-24</v>
      </c>
    </row>
    <row r="4677" spans="1:7" ht="18" customHeight="1" x14ac:dyDescent="0.25">
      <c r="A4677" s="59">
        <f t="shared" si="73"/>
        <v>45627</v>
      </c>
      <c r="B4677" s="60" t="s">
        <v>26</v>
      </c>
      <c r="C4677" s="60">
        <v>320506</v>
      </c>
      <c r="D4677" s="107" t="s">
        <v>244</v>
      </c>
      <c r="E4677" s="62">
        <v>186</v>
      </c>
      <c r="F4677" s="62">
        <v>181</v>
      </c>
      <c r="G4677" s="100">
        <v>5</v>
      </c>
    </row>
    <row r="4678" spans="1:7" ht="18" customHeight="1" x14ac:dyDescent="0.25">
      <c r="A4678" s="59">
        <f t="shared" si="73"/>
        <v>45627</v>
      </c>
      <c r="B4678" s="60" t="s">
        <v>26</v>
      </c>
      <c r="C4678" s="60">
        <v>320510</v>
      </c>
      <c r="D4678" s="107" t="s">
        <v>245</v>
      </c>
      <c r="E4678" s="62">
        <v>817</v>
      </c>
      <c r="F4678" s="62">
        <v>848</v>
      </c>
      <c r="G4678" s="100">
        <v>-31</v>
      </c>
    </row>
    <row r="4679" spans="1:7" ht="18" customHeight="1" x14ac:dyDescent="0.25">
      <c r="A4679" s="59">
        <f t="shared" si="73"/>
        <v>45627</v>
      </c>
      <c r="B4679" s="60" t="s">
        <v>26</v>
      </c>
      <c r="C4679" s="60">
        <v>320515</v>
      </c>
      <c r="D4679" s="107" t="s">
        <v>246</v>
      </c>
      <c r="E4679" s="62">
        <v>20</v>
      </c>
      <c r="F4679" s="62">
        <v>20</v>
      </c>
      <c r="G4679" s="100">
        <v>0</v>
      </c>
    </row>
    <row r="4680" spans="1:7" ht="18" customHeight="1" x14ac:dyDescent="0.25">
      <c r="A4680" s="59">
        <f t="shared" si="73"/>
        <v>45627</v>
      </c>
      <c r="B4680" s="60" t="s">
        <v>26</v>
      </c>
      <c r="C4680" s="60">
        <v>320517</v>
      </c>
      <c r="D4680" s="107" t="s">
        <v>247</v>
      </c>
      <c r="E4680" s="62">
        <v>47</v>
      </c>
      <c r="F4680" s="62">
        <v>230</v>
      </c>
      <c r="G4680" s="100">
        <v>-183</v>
      </c>
    </row>
    <row r="4681" spans="1:7" ht="18" customHeight="1" x14ac:dyDescent="0.25">
      <c r="A4681" s="59">
        <f t="shared" si="73"/>
        <v>45627</v>
      </c>
      <c r="B4681" s="60" t="s">
        <v>26</v>
      </c>
      <c r="C4681" s="60">
        <v>320520</v>
      </c>
      <c r="D4681" s="107" t="s">
        <v>248</v>
      </c>
      <c r="E4681" s="62">
        <v>4530</v>
      </c>
      <c r="F4681" s="62">
        <v>5320</v>
      </c>
      <c r="G4681" s="100">
        <v>-790</v>
      </c>
    </row>
    <row r="4682" spans="1:7" ht="18" customHeight="1" x14ac:dyDescent="0.25">
      <c r="A4682" s="59">
        <f t="shared" si="73"/>
        <v>45627</v>
      </c>
      <c r="B4682" s="60" t="s">
        <v>26</v>
      </c>
      <c r="C4682" s="60">
        <v>320530</v>
      </c>
      <c r="D4682" s="107" t="s">
        <v>249</v>
      </c>
      <c r="E4682" s="62">
        <v>5784</v>
      </c>
      <c r="F4682" s="62">
        <v>6675</v>
      </c>
      <c r="G4682" s="100">
        <v>-891</v>
      </c>
    </row>
    <row r="4683" spans="1:7" ht="18" customHeight="1" x14ac:dyDescent="0.25">
      <c r="A4683" s="59">
        <f t="shared" si="73"/>
        <v>45658</v>
      </c>
      <c r="B4683" s="60" t="s">
        <v>26</v>
      </c>
      <c r="C4683" s="60">
        <v>320010</v>
      </c>
      <c r="D4683" s="107" t="s">
        <v>172</v>
      </c>
      <c r="E4683" s="62">
        <v>112</v>
      </c>
      <c r="F4683" s="62">
        <v>124</v>
      </c>
      <c r="G4683" s="100">
        <v>-12</v>
      </c>
    </row>
    <row r="4684" spans="1:7" ht="18" customHeight="1" x14ac:dyDescent="0.25">
      <c r="A4684" s="59">
        <f t="shared" si="73"/>
        <v>45658</v>
      </c>
      <c r="B4684" s="60" t="s">
        <v>26</v>
      </c>
      <c r="C4684" s="60">
        <v>320013</v>
      </c>
      <c r="D4684" s="107" t="s">
        <v>173</v>
      </c>
      <c r="E4684" s="62">
        <v>32</v>
      </c>
      <c r="F4684" s="62">
        <v>39</v>
      </c>
      <c r="G4684" s="100">
        <v>-7</v>
      </c>
    </row>
    <row r="4685" spans="1:7" ht="18" customHeight="1" x14ac:dyDescent="0.25">
      <c r="A4685" s="59">
        <f t="shared" si="73"/>
        <v>45658</v>
      </c>
      <c r="B4685" s="60" t="s">
        <v>26</v>
      </c>
      <c r="C4685" s="60">
        <v>320016</v>
      </c>
      <c r="D4685" s="107" t="s">
        <v>174</v>
      </c>
      <c r="E4685" s="62">
        <v>15</v>
      </c>
      <c r="F4685" s="62">
        <v>31</v>
      </c>
      <c r="G4685" s="100">
        <v>-16</v>
      </c>
    </row>
    <row r="4686" spans="1:7" ht="18" customHeight="1" x14ac:dyDescent="0.25">
      <c r="A4686" s="59">
        <f t="shared" si="73"/>
        <v>45658</v>
      </c>
      <c r="B4686" s="60" t="s">
        <v>26</v>
      </c>
      <c r="C4686" s="60">
        <v>320020</v>
      </c>
      <c r="D4686" s="107" t="s">
        <v>175</v>
      </c>
      <c r="E4686" s="62">
        <v>82</v>
      </c>
      <c r="F4686" s="62">
        <v>122</v>
      </c>
      <c r="G4686" s="100">
        <v>-40</v>
      </c>
    </row>
    <row r="4687" spans="1:7" ht="18" customHeight="1" x14ac:dyDescent="0.25">
      <c r="A4687" s="59">
        <f t="shared" si="73"/>
        <v>45658</v>
      </c>
      <c r="B4687" s="60" t="s">
        <v>26</v>
      </c>
      <c r="C4687" s="60">
        <v>320030</v>
      </c>
      <c r="D4687" s="107" t="s">
        <v>176</v>
      </c>
      <c r="E4687" s="62">
        <v>157</v>
      </c>
      <c r="F4687" s="62">
        <v>148</v>
      </c>
      <c r="G4687" s="100">
        <v>9</v>
      </c>
    </row>
    <row r="4688" spans="1:7" ht="18" customHeight="1" x14ac:dyDescent="0.25">
      <c r="A4688" s="59">
        <f t="shared" si="73"/>
        <v>45658</v>
      </c>
      <c r="B4688" s="60" t="s">
        <v>26</v>
      </c>
      <c r="C4688" s="60">
        <v>320035</v>
      </c>
      <c r="D4688" s="107" t="s">
        <v>177</v>
      </c>
      <c r="E4688" s="62">
        <v>14</v>
      </c>
      <c r="F4688" s="62">
        <v>26</v>
      </c>
      <c r="G4688" s="100">
        <v>-12</v>
      </c>
    </row>
    <row r="4689" spans="1:7" ht="18" customHeight="1" x14ac:dyDescent="0.25">
      <c r="A4689" s="59">
        <f t="shared" si="73"/>
        <v>45658</v>
      </c>
      <c r="B4689" s="60" t="s">
        <v>26</v>
      </c>
      <c r="C4689" s="60">
        <v>320040</v>
      </c>
      <c r="D4689" s="107" t="s">
        <v>178</v>
      </c>
      <c r="E4689" s="62">
        <v>259</v>
      </c>
      <c r="F4689" s="62">
        <v>285</v>
      </c>
      <c r="G4689" s="100">
        <v>-26</v>
      </c>
    </row>
    <row r="4690" spans="1:7" ht="18" customHeight="1" x14ac:dyDescent="0.25">
      <c r="A4690" s="59">
        <f t="shared" si="73"/>
        <v>45658</v>
      </c>
      <c r="B4690" s="60" t="s">
        <v>26</v>
      </c>
      <c r="C4690" s="60">
        <v>320050</v>
      </c>
      <c r="D4690" s="107" t="s">
        <v>179</v>
      </c>
      <c r="E4690" s="62">
        <v>22</v>
      </c>
      <c r="F4690" s="62">
        <v>18</v>
      </c>
      <c r="G4690" s="100">
        <v>4</v>
      </c>
    </row>
    <row r="4691" spans="1:7" ht="18" customHeight="1" x14ac:dyDescent="0.25">
      <c r="A4691" s="59">
        <f t="shared" si="73"/>
        <v>45658</v>
      </c>
      <c r="B4691" s="60" t="s">
        <v>26</v>
      </c>
      <c r="C4691" s="60">
        <v>320060</v>
      </c>
      <c r="D4691" s="107" t="s">
        <v>180</v>
      </c>
      <c r="E4691" s="62">
        <v>3255</v>
      </c>
      <c r="F4691" s="62">
        <v>1964</v>
      </c>
      <c r="G4691" s="100">
        <v>1291</v>
      </c>
    </row>
    <row r="4692" spans="1:7" ht="18" customHeight="1" x14ac:dyDescent="0.25">
      <c r="A4692" s="59">
        <f t="shared" si="73"/>
        <v>45658</v>
      </c>
      <c r="B4692" s="60" t="s">
        <v>26</v>
      </c>
      <c r="C4692" s="60">
        <v>320070</v>
      </c>
      <c r="D4692" s="107" t="s">
        <v>181</v>
      </c>
      <c r="E4692" s="62">
        <v>135</v>
      </c>
      <c r="F4692" s="62">
        <v>108</v>
      </c>
      <c r="G4692" s="100">
        <v>27</v>
      </c>
    </row>
    <row r="4693" spans="1:7" ht="18" customHeight="1" x14ac:dyDescent="0.25">
      <c r="A4693" s="59">
        <f t="shared" si="73"/>
        <v>45658</v>
      </c>
      <c r="B4693" s="60" t="s">
        <v>26</v>
      </c>
      <c r="C4693" s="60">
        <v>320080</v>
      </c>
      <c r="D4693" s="107" t="s">
        <v>182</v>
      </c>
      <c r="E4693" s="62">
        <v>202</v>
      </c>
      <c r="F4693" s="62">
        <v>237</v>
      </c>
      <c r="G4693" s="100">
        <v>-35</v>
      </c>
    </row>
    <row r="4694" spans="1:7" ht="18" customHeight="1" x14ac:dyDescent="0.25">
      <c r="A4694" s="59">
        <f t="shared" si="73"/>
        <v>45658</v>
      </c>
      <c r="B4694" s="60" t="s">
        <v>26</v>
      </c>
      <c r="C4694" s="60">
        <v>320090</v>
      </c>
      <c r="D4694" s="107" t="s">
        <v>183</v>
      </c>
      <c r="E4694" s="62">
        <v>283</v>
      </c>
      <c r="F4694" s="62">
        <v>302</v>
      </c>
      <c r="G4694" s="100">
        <v>-19</v>
      </c>
    </row>
    <row r="4695" spans="1:7" ht="18" customHeight="1" x14ac:dyDescent="0.25">
      <c r="A4695" s="59">
        <f t="shared" si="73"/>
        <v>45658</v>
      </c>
      <c r="B4695" s="60" t="s">
        <v>26</v>
      </c>
      <c r="C4695" s="60">
        <v>320100</v>
      </c>
      <c r="D4695" s="107" t="s">
        <v>184</v>
      </c>
      <c r="E4695" s="62">
        <v>94</v>
      </c>
      <c r="F4695" s="62">
        <v>75</v>
      </c>
      <c r="G4695" s="100">
        <v>19</v>
      </c>
    </row>
    <row r="4696" spans="1:7" ht="18" customHeight="1" x14ac:dyDescent="0.25">
      <c r="A4696" s="59">
        <f t="shared" si="73"/>
        <v>45658</v>
      </c>
      <c r="B4696" s="60" t="s">
        <v>26</v>
      </c>
      <c r="C4696" s="60">
        <v>320110</v>
      </c>
      <c r="D4696" s="107" t="s">
        <v>185</v>
      </c>
      <c r="E4696" s="62">
        <v>60</v>
      </c>
      <c r="F4696" s="62">
        <v>57</v>
      </c>
      <c r="G4696" s="100">
        <v>3</v>
      </c>
    </row>
    <row r="4697" spans="1:7" ht="18" customHeight="1" x14ac:dyDescent="0.25">
      <c r="A4697" s="59">
        <f t="shared" si="73"/>
        <v>45658</v>
      </c>
      <c r="B4697" s="60" t="s">
        <v>26</v>
      </c>
      <c r="C4697" s="60">
        <v>320115</v>
      </c>
      <c r="D4697" s="107" t="s">
        <v>186</v>
      </c>
      <c r="E4697" s="62">
        <v>35</v>
      </c>
      <c r="F4697" s="62">
        <v>43</v>
      </c>
      <c r="G4697" s="100">
        <v>-8</v>
      </c>
    </row>
    <row r="4698" spans="1:7" ht="18" customHeight="1" x14ac:dyDescent="0.25">
      <c r="A4698" s="59">
        <f t="shared" si="73"/>
        <v>45658</v>
      </c>
      <c r="B4698" s="60" t="s">
        <v>26</v>
      </c>
      <c r="C4698" s="60">
        <v>320120</v>
      </c>
      <c r="D4698" s="107" t="s">
        <v>187</v>
      </c>
      <c r="E4698" s="62">
        <v>1929</v>
      </c>
      <c r="F4698" s="62">
        <v>1920</v>
      </c>
      <c r="G4698" s="100">
        <v>9</v>
      </c>
    </row>
    <row r="4699" spans="1:7" ht="18" customHeight="1" x14ac:dyDescent="0.25">
      <c r="A4699" s="59">
        <f t="shared" si="73"/>
        <v>45658</v>
      </c>
      <c r="B4699" s="60" t="s">
        <v>26</v>
      </c>
      <c r="C4699" s="60">
        <v>320130</v>
      </c>
      <c r="D4699" s="107" t="s">
        <v>188</v>
      </c>
      <c r="E4699" s="62">
        <v>3371</v>
      </c>
      <c r="F4699" s="62">
        <v>3430</v>
      </c>
      <c r="G4699" s="100">
        <v>-59</v>
      </c>
    </row>
    <row r="4700" spans="1:7" ht="18" customHeight="1" x14ac:dyDescent="0.25">
      <c r="A4700" s="59">
        <f t="shared" si="73"/>
        <v>45658</v>
      </c>
      <c r="B4700" s="60" t="s">
        <v>26</v>
      </c>
      <c r="C4700" s="60">
        <v>320140</v>
      </c>
      <c r="D4700" s="107" t="s">
        <v>189</v>
      </c>
      <c r="E4700" s="62">
        <v>291</v>
      </c>
      <c r="F4700" s="62">
        <v>335</v>
      </c>
      <c r="G4700" s="100">
        <v>-44</v>
      </c>
    </row>
    <row r="4701" spans="1:7" ht="18" customHeight="1" x14ac:dyDescent="0.25">
      <c r="A4701" s="59">
        <f t="shared" si="73"/>
        <v>45658</v>
      </c>
      <c r="B4701" s="60" t="s">
        <v>26</v>
      </c>
      <c r="C4701" s="60">
        <v>320150</v>
      </c>
      <c r="D4701" s="107" t="s">
        <v>190</v>
      </c>
      <c r="E4701" s="62">
        <v>1647</v>
      </c>
      <c r="F4701" s="62">
        <v>1682</v>
      </c>
      <c r="G4701" s="100">
        <v>-35</v>
      </c>
    </row>
    <row r="4702" spans="1:7" ht="18" customHeight="1" x14ac:dyDescent="0.25">
      <c r="A4702" s="59">
        <f t="shared" si="73"/>
        <v>45658</v>
      </c>
      <c r="B4702" s="60" t="s">
        <v>26</v>
      </c>
      <c r="C4702" s="60">
        <v>320160</v>
      </c>
      <c r="D4702" s="107" t="s">
        <v>191</v>
      </c>
      <c r="E4702" s="62">
        <v>124</v>
      </c>
      <c r="F4702" s="62">
        <v>253</v>
      </c>
      <c r="G4702" s="100">
        <v>-129</v>
      </c>
    </row>
    <row r="4703" spans="1:7" ht="18" customHeight="1" x14ac:dyDescent="0.25">
      <c r="A4703" s="59">
        <f t="shared" si="73"/>
        <v>45658</v>
      </c>
      <c r="B4703" s="60" t="s">
        <v>26</v>
      </c>
      <c r="C4703" s="60">
        <v>320170</v>
      </c>
      <c r="D4703" s="107" t="s">
        <v>192</v>
      </c>
      <c r="E4703" s="62">
        <v>27</v>
      </c>
      <c r="F4703" s="62">
        <v>61</v>
      </c>
      <c r="G4703" s="100">
        <v>-34</v>
      </c>
    </row>
    <row r="4704" spans="1:7" ht="18" customHeight="1" x14ac:dyDescent="0.25">
      <c r="A4704" s="59">
        <f t="shared" si="73"/>
        <v>45658</v>
      </c>
      <c r="B4704" s="60" t="s">
        <v>26</v>
      </c>
      <c r="C4704" s="60">
        <v>320180</v>
      </c>
      <c r="D4704" s="107" t="s">
        <v>193</v>
      </c>
      <c r="E4704" s="62">
        <v>3</v>
      </c>
      <c r="F4704" s="62">
        <v>14</v>
      </c>
      <c r="G4704" s="100">
        <v>-11</v>
      </c>
    </row>
    <row r="4705" spans="1:7" ht="18" customHeight="1" x14ac:dyDescent="0.25">
      <c r="A4705" s="59">
        <f t="shared" si="73"/>
        <v>45658</v>
      </c>
      <c r="B4705" s="60" t="s">
        <v>26</v>
      </c>
      <c r="C4705" s="60">
        <v>320190</v>
      </c>
      <c r="D4705" s="107" t="s">
        <v>194</v>
      </c>
      <c r="E4705" s="62">
        <v>279</v>
      </c>
      <c r="F4705" s="62">
        <v>289</v>
      </c>
      <c r="G4705" s="100">
        <v>-10</v>
      </c>
    </row>
    <row r="4706" spans="1:7" ht="18" customHeight="1" x14ac:dyDescent="0.25">
      <c r="A4706" s="59">
        <f t="shared" si="73"/>
        <v>45658</v>
      </c>
      <c r="B4706" s="60" t="s">
        <v>26</v>
      </c>
      <c r="C4706" s="60">
        <v>320200</v>
      </c>
      <c r="D4706" s="107" t="s">
        <v>195</v>
      </c>
      <c r="E4706" s="62">
        <v>28</v>
      </c>
      <c r="F4706" s="62">
        <v>33</v>
      </c>
      <c r="G4706" s="100">
        <v>-5</v>
      </c>
    </row>
    <row r="4707" spans="1:7" ht="18" customHeight="1" x14ac:dyDescent="0.25">
      <c r="A4707" s="59">
        <f t="shared" si="73"/>
        <v>45658</v>
      </c>
      <c r="B4707" s="60" t="s">
        <v>26</v>
      </c>
      <c r="C4707" s="60">
        <v>320210</v>
      </c>
      <c r="D4707" s="107" t="s">
        <v>196</v>
      </c>
      <c r="E4707" s="62">
        <v>76</v>
      </c>
      <c r="F4707" s="62">
        <v>84</v>
      </c>
      <c r="G4707" s="100">
        <v>-8</v>
      </c>
    </row>
    <row r="4708" spans="1:7" ht="18" customHeight="1" x14ac:dyDescent="0.25">
      <c r="A4708" s="59">
        <f t="shared" si="73"/>
        <v>45658</v>
      </c>
      <c r="B4708" s="60" t="s">
        <v>26</v>
      </c>
      <c r="C4708" s="60">
        <v>320220</v>
      </c>
      <c r="D4708" s="107" t="s">
        <v>197</v>
      </c>
      <c r="E4708" s="62">
        <v>143</v>
      </c>
      <c r="F4708" s="62">
        <v>194</v>
      </c>
      <c r="G4708" s="100">
        <v>-51</v>
      </c>
    </row>
    <row r="4709" spans="1:7" ht="18" customHeight="1" x14ac:dyDescent="0.25">
      <c r="A4709" s="59">
        <f t="shared" si="73"/>
        <v>45658</v>
      </c>
      <c r="B4709" s="60" t="s">
        <v>26</v>
      </c>
      <c r="C4709" s="60">
        <v>320225</v>
      </c>
      <c r="D4709" s="107" t="s">
        <v>198</v>
      </c>
      <c r="E4709" s="62">
        <v>26</v>
      </c>
      <c r="F4709" s="62">
        <v>23</v>
      </c>
      <c r="G4709" s="100">
        <v>3</v>
      </c>
    </row>
    <row r="4710" spans="1:7" ht="18" customHeight="1" x14ac:dyDescent="0.25">
      <c r="A4710" s="59">
        <f t="shared" si="73"/>
        <v>45658</v>
      </c>
      <c r="B4710" s="60" t="s">
        <v>26</v>
      </c>
      <c r="C4710" s="60">
        <v>320230</v>
      </c>
      <c r="D4710" s="107" t="s">
        <v>199</v>
      </c>
      <c r="E4710" s="62">
        <v>124</v>
      </c>
      <c r="F4710" s="62">
        <v>150</v>
      </c>
      <c r="G4710" s="100">
        <v>-26</v>
      </c>
    </row>
    <row r="4711" spans="1:7" ht="18" customHeight="1" x14ac:dyDescent="0.25">
      <c r="A4711" s="59">
        <f t="shared" si="73"/>
        <v>45658</v>
      </c>
      <c r="B4711" s="60" t="s">
        <v>26</v>
      </c>
      <c r="C4711" s="60">
        <v>320240</v>
      </c>
      <c r="D4711" s="107" t="s">
        <v>200</v>
      </c>
      <c r="E4711" s="62">
        <v>1204</v>
      </c>
      <c r="F4711" s="62">
        <v>1302</v>
      </c>
      <c r="G4711" s="100">
        <v>-98</v>
      </c>
    </row>
    <row r="4712" spans="1:7" ht="18" customHeight="1" x14ac:dyDescent="0.25">
      <c r="A4712" s="59">
        <f t="shared" si="73"/>
        <v>45658</v>
      </c>
      <c r="B4712" s="60" t="s">
        <v>26</v>
      </c>
      <c r="C4712" s="60">
        <v>320245</v>
      </c>
      <c r="D4712" s="107" t="s">
        <v>201</v>
      </c>
      <c r="E4712" s="62">
        <v>86</v>
      </c>
      <c r="F4712" s="62">
        <v>94</v>
      </c>
      <c r="G4712" s="100">
        <v>-8</v>
      </c>
    </row>
    <row r="4713" spans="1:7" ht="18" customHeight="1" x14ac:dyDescent="0.25">
      <c r="A4713" s="59">
        <f t="shared" si="73"/>
        <v>45658</v>
      </c>
      <c r="B4713" s="60" t="s">
        <v>26</v>
      </c>
      <c r="C4713" s="60">
        <v>320250</v>
      </c>
      <c r="D4713" s="107" t="s">
        <v>202</v>
      </c>
      <c r="E4713" s="62">
        <v>214</v>
      </c>
      <c r="F4713" s="62">
        <v>191</v>
      </c>
      <c r="G4713" s="100">
        <v>23</v>
      </c>
    </row>
    <row r="4714" spans="1:7" ht="18" customHeight="1" x14ac:dyDescent="0.25">
      <c r="A4714" s="59">
        <f t="shared" si="73"/>
        <v>45658</v>
      </c>
      <c r="B4714" s="60" t="s">
        <v>26</v>
      </c>
      <c r="C4714" s="60">
        <v>320255</v>
      </c>
      <c r="D4714" s="107" t="s">
        <v>203</v>
      </c>
      <c r="E4714" s="62">
        <v>17</v>
      </c>
      <c r="F4714" s="62">
        <v>12</v>
      </c>
      <c r="G4714" s="100">
        <v>5</v>
      </c>
    </row>
    <row r="4715" spans="1:7" ht="18" customHeight="1" x14ac:dyDescent="0.25">
      <c r="A4715" s="59">
        <f t="shared" si="73"/>
        <v>45658</v>
      </c>
      <c r="B4715" s="60" t="s">
        <v>26</v>
      </c>
      <c r="C4715" s="60">
        <v>320260</v>
      </c>
      <c r="D4715" s="107" t="s">
        <v>204</v>
      </c>
      <c r="E4715" s="62">
        <v>158</v>
      </c>
      <c r="F4715" s="62">
        <v>144</v>
      </c>
      <c r="G4715" s="100">
        <v>14</v>
      </c>
    </row>
    <row r="4716" spans="1:7" ht="18" customHeight="1" x14ac:dyDescent="0.25">
      <c r="A4716" s="59">
        <f t="shared" si="73"/>
        <v>45658</v>
      </c>
      <c r="B4716" s="60" t="s">
        <v>26</v>
      </c>
      <c r="C4716" s="60">
        <v>320265</v>
      </c>
      <c r="D4716" s="107" t="s">
        <v>205</v>
      </c>
      <c r="E4716" s="62">
        <v>27</v>
      </c>
      <c r="F4716" s="62">
        <v>29</v>
      </c>
      <c r="G4716" s="100">
        <v>-2</v>
      </c>
    </row>
    <row r="4717" spans="1:7" ht="18" customHeight="1" x14ac:dyDescent="0.25">
      <c r="A4717" s="59">
        <f t="shared" si="73"/>
        <v>45658</v>
      </c>
      <c r="B4717" s="60" t="s">
        <v>26</v>
      </c>
      <c r="C4717" s="60">
        <v>320270</v>
      </c>
      <c r="D4717" s="107" t="s">
        <v>206</v>
      </c>
      <c r="E4717" s="62">
        <v>95</v>
      </c>
      <c r="F4717" s="62">
        <v>169</v>
      </c>
      <c r="G4717" s="100">
        <v>-74</v>
      </c>
    </row>
    <row r="4718" spans="1:7" ht="18" customHeight="1" x14ac:dyDescent="0.25">
      <c r="A4718" s="59">
        <f t="shared" si="73"/>
        <v>45658</v>
      </c>
      <c r="B4718" s="60" t="s">
        <v>26</v>
      </c>
      <c r="C4718" s="60">
        <v>320280</v>
      </c>
      <c r="D4718" s="107" t="s">
        <v>207</v>
      </c>
      <c r="E4718" s="62">
        <v>325</v>
      </c>
      <c r="F4718" s="62">
        <v>675</v>
      </c>
      <c r="G4718" s="100">
        <v>-350</v>
      </c>
    </row>
    <row r="4719" spans="1:7" ht="18" customHeight="1" x14ac:dyDescent="0.25">
      <c r="A4719" s="59">
        <f t="shared" si="73"/>
        <v>45658</v>
      </c>
      <c r="B4719" s="60" t="s">
        <v>26</v>
      </c>
      <c r="C4719" s="60">
        <v>320290</v>
      </c>
      <c r="D4719" s="107" t="s">
        <v>208</v>
      </c>
      <c r="E4719" s="62">
        <v>66</v>
      </c>
      <c r="F4719" s="62">
        <v>67</v>
      </c>
      <c r="G4719" s="100">
        <v>-1</v>
      </c>
    </row>
    <row r="4720" spans="1:7" ht="18" customHeight="1" x14ac:dyDescent="0.25">
      <c r="A4720" s="59">
        <f t="shared" si="73"/>
        <v>45658</v>
      </c>
      <c r="B4720" s="60" t="s">
        <v>26</v>
      </c>
      <c r="C4720" s="60">
        <v>320300</v>
      </c>
      <c r="D4720" s="107" t="s">
        <v>209</v>
      </c>
      <c r="E4720" s="62">
        <v>136</v>
      </c>
      <c r="F4720" s="62">
        <v>132</v>
      </c>
      <c r="G4720" s="100">
        <v>4</v>
      </c>
    </row>
    <row r="4721" spans="1:7" ht="18" customHeight="1" x14ac:dyDescent="0.25">
      <c r="A4721" s="59">
        <f t="shared" si="73"/>
        <v>45658</v>
      </c>
      <c r="B4721" s="60" t="s">
        <v>26</v>
      </c>
      <c r="C4721" s="60">
        <v>320305</v>
      </c>
      <c r="D4721" s="107" t="s">
        <v>210</v>
      </c>
      <c r="E4721" s="62">
        <v>209</v>
      </c>
      <c r="F4721" s="62">
        <v>195</v>
      </c>
      <c r="G4721" s="100">
        <v>14</v>
      </c>
    </row>
    <row r="4722" spans="1:7" ht="18" customHeight="1" x14ac:dyDescent="0.25">
      <c r="A4722" s="59">
        <f t="shared" si="73"/>
        <v>45658</v>
      </c>
      <c r="B4722" s="60" t="s">
        <v>26</v>
      </c>
      <c r="C4722" s="60">
        <v>320310</v>
      </c>
      <c r="D4722" s="107" t="s">
        <v>211</v>
      </c>
      <c r="E4722" s="62">
        <v>31</v>
      </c>
      <c r="F4722" s="62">
        <v>31</v>
      </c>
      <c r="G4722" s="100">
        <v>0</v>
      </c>
    </row>
    <row r="4723" spans="1:7" ht="18" customHeight="1" x14ac:dyDescent="0.25">
      <c r="A4723" s="59">
        <f t="shared" si="73"/>
        <v>45658</v>
      </c>
      <c r="B4723" s="60" t="s">
        <v>26</v>
      </c>
      <c r="C4723" s="60">
        <v>320313</v>
      </c>
      <c r="D4723" s="107" t="s">
        <v>212</v>
      </c>
      <c r="E4723" s="62">
        <v>265</v>
      </c>
      <c r="F4723" s="62">
        <v>158</v>
      </c>
      <c r="G4723" s="100">
        <v>107</v>
      </c>
    </row>
    <row r="4724" spans="1:7" ht="18" customHeight="1" x14ac:dyDescent="0.25">
      <c r="A4724" s="59">
        <f t="shared" si="73"/>
        <v>45658</v>
      </c>
      <c r="B4724" s="60" t="s">
        <v>26</v>
      </c>
      <c r="C4724" s="60">
        <v>320316</v>
      </c>
      <c r="D4724" s="107" t="s">
        <v>213</v>
      </c>
      <c r="E4724" s="62">
        <v>15</v>
      </c>
      <c r="F4724" s="62">
        <v>28</v>
      </c>
      <c r="G4724" s="100">
        <v>-13</v>
      </c>
    </row>
    <row r="4725" spans="1:7" ht="18" customHeight="1" x14ac:dyDescent="0.25">
      <c r="A4725" s="59">
        <f t="shared" si="73"/>
        <v>45658</v>
      </c>
      <c r="B4725" s="60" t="s">
        <v>26</v>
      </c>
      <c r="C4725" s="60">
        <v>320320</v>
      </c>
      <c r="D4725" s="107" t="s">
        <v>214</v>
      </c>
      <c r="E4725" s="62">
        <v>2879</v>
      </c>
      <c r="F4725" s="62">
        <v>2623</v>
      </c>
      <c r="G4725" s="100">
        <v>256</v>
      </c>
    </row>
    <row r="4726" spans="1:7" ht="18" customHeight="1" x14ac:dyDescent="0.25">
      <c r="A4726" s="59">
        <f t="shared" si="73"/>
        <v>45658</v>
      </c>
      <c r="B4726" s="60" t="s">
        <v>26</v>
      </c>
      <c r="C4726" s="60">
        <v>320330</v>
      </c>
      <c r="D4726" s="107" t="s">
        <v>215</v>
      </c>
      <c r="E4726" s="62">
        <v>40</v>
      </c>
      <c r="F4726" s="62">
        <v>21</v>
      </c>
      <c r="G4726" s="100">
        <v>19</v>
      </c>
    </row>
    <row r="4727" spans="1:7" ht="18" customHeight="1" x14ac:dyDescent="0.25">
      <c r="A4727" s="59">
        <f t="shared" si="73"/>
        <v>45658</v>
      </c>
      <c r="B4727" s="60" t="s">
        <v>26</v>
      </c>
      <c r="C4727" s="60">
        <v>320332</v>
      </c>
      <c r="D4727" s="107" t="s">
        <v>216</v>
      </c>
      <c r="E4727" s="62">
        <v>289</v>
      </c>
      <c r="F4727" s="62">
        <v>356</v>
      </c>
      <c r="G4727" s="100">
        <v>-67</v>
      </c>
    </row>
    <row r="4728" spans="1:7" ht="18" customHeight="1" x14ac:dyDescent="0.25">
      <c r="A4728" s="59">
        <f t="shared" si="73"/>
        <v>45658</v>
      </c>
      <c r="B4728" s="60" t="s">
        <v>26</v>
      </c>
      <c r="C4728" s="60">
        <v>320334</v>
      </c>
      <c r="D4728" s="107" t="s">
        <v>217</v>
      </c>
      <c r="E4728" s="62">
        <v>239</v>
      </c>
      <c r="F4728" s="62">
        <v>192</v>
      </c>
      <c r="G4728" s="100">
        <v>47</v>
      </c>
    </row>
    <row r="4729" spans="1:7" ht="18" customHeight="1" x14ac:dyDescent="0.25">
      <c r="A4729" s="59">
        <f t="shared" si="73"/>
        <v>45658</v>
      </c>
      <c r="B4729" s="60" t="s">
        <v>26</v>
      </c>
      <c r="C4729" s="60">
        <v>320335</v>
      </c>
      <c r="D4729" s="107" t="s">
        <v>218</v>
      </c>
      <c r="E4729" s="62">
        <v>77</v>
      </c>
      <c r="F4729" s="62">
        <v>79</v>
      </c>
      <c r="G4729" s="100">
        <v>-2</v>
      </c>
    </row>
    <row r="4730" spans="1:7" ht="18" customHeight="1" x14ac:dyDescent="0.25">
      <c r="A4730" s="59">
        <f t="shared" si="73"/>
        <v>45658</v>
      </c>
      <c r="B4730" s="60" t="s">
        <v>26</v>
      </c>
      <c r="C4730" s="60">
        <v>320340</v>
      </c>
      <c r="D4730" s="107" t="s">
        <v>219</v>
      </c>
      <c r="E4730" s="62">
        <v>100</v>
      </c>
      <c r="F4730" s="62">
        <v>96</v>
      </c>
      <c r="G4730" s="100">
        <v>4</v>
      </c>
    </row>
    <row r="4731" spans="1:7" ht="18" customHeight="1" x14ac:dyDescent="0.25">
      <c r="A4731" s="59">
        <f t="shared" si="73"/>
        <v>45658</v>
      </c>
      <c r="B4731" s="60" t="s">
        <v>26</v>
      </c>
      <c r="C4731" s="60">
        <v>320350</v>
      </c>
      <c r="D4731" s="107" t="s">
        <v>220</v>
      </c>
      <c r="E4731" s="62">
        <v>89</v>
      </c>
      <c r="F4731" s="62">
        <v>114</v>
      </c>
      <c r="G4731" s="100">
        <v>-25</v>
      </c>
    </row>
    <row r="4732" spans="1:7" ht="18" customHeight="1" x14ac:dyDescent="0.25">
      <c r="A4732" s="59">
        <f t="shared" si="73"/>
        <v>45658</v>
      </c>
      <c r="B4732" s="60" t="s">
        <v>26</v>
      </c>
      <c r="C4732" s="60">
        <v>320360</v>
      </c>
      <c r="D4732" s="107" t="s">
        <v>221</v>
      </c>
      <c r="E4732" s="62">
        <v>17</v>
      </c>
      <c r="F4732" s="62">
        <v>25</v>
      </c>
      <c r="G4732" s="100">
        <v>-8</v>
      </c>
    </row>
    <row r="4733" spans="1:7" ht="18" customHeight="1" x14ac:dyDescent="0.25">
      <c r="A4733" s="59">
        <f t="shared" si="73"/>
        <v>45658</v>
      </c>
      <c r="B4733" s="60" t="s">
        <v>26</v>
      </c>
      <c r="C4733" s="60">
        <v>320370</v>
      </c>
      <c r="D4733" s="107" t="s">
        <v>222</v>
      </c>
      <c r="E4733" s="62">
        <v>45</v>
      </c>
      <c r="F4733" s="62">
        <v>67</v>
      </c>
      <c r="G4733" s="100">
        <v>-22</v>
      </c>
    </row>
    <row r="4734" spans="1:7" ht="18" customHeight="1" x14ac:dyDescent="0.25">
      <c r="A4734" s="59">
        <f t="shared" si="73"/>
        <v>45658</v>
      </c>
      <c r="B4734" s="60" t="s">
        <v>26</v>
      </c>
      <c r="C4734" s="60">
        <v>320380</v>
      </c>
      <c r="D4734" s="107" t="s">
        <v>223</v>
      </c>
      <c r="E4734" s="62">
        <v>58</v>
      </c>
      <c r="F4734" s="62">
        <v>97</v>
      </c>
      <c r="G4734" s="100">
        <v>-39</v>
      </c>
    </row>
    <row r="4735" spans="1:7" ht="18" customHeight="1" x14ac:dyDescent="0.25">
      <c r="A4735" s="59">
        <f t="shared" si="73"/>
        <v>45658</v>
      </c>
      <c r="B4735" s="60" t="s">
        <v>26</v>
      </c>
      <c r="C4735" s="60">
        <v>320390</v>
      </c>
      <c r="D4735" s="107" t="s">
        <v>224</v>
      </c>
      <c r="E4735" s="62">
        <v>442</v>
      </c>
      <c r="F4735" s="62">
        <v>438</v>
      </c>
      <c r="G4735" s="100">
        <v>4</v>
      </c>
    </row>
    <row r="4736" spans="1:7" ht="18" customHeight="1" x14ac:dyDescent="0.25">
      <c r="A4736" s="59">
        <f t="shared" si="73"/>
        <v>45658</v>
      </c>
      <c r="B4736" s="60" t="s">
        <v>26</v>
      </c>
      <c r="C4736" s="60">
        <v>320400</v>
      </c>
      <c r="D4736" s="107" t="s">
        <v>225</v>
      </c>
      <c r="E4736" s="62">
        <v>61</v>
      </c>
      <c r="F4736" s="62">
        <v>52</v>
      </c>
      <c r="G4736" s="100">
        <v>9</v>
      </c>
    </row>
    <row r="4737" spans="1:7" ht="18" customHeight="1" x14ac:dyDescent="0.25">
      <c r="A4737" s="59">
        <f t="shared" si="73"/>
        <v>45658</v>
      </c>
      <c r="B4737" s="60" t="s">
        <v>26</v>
      </c>
      <c r="C4737" s="60">
        <v>320405</v>
      </c>
      <c r="D4737" s="107" t="s">
        <v>226</v>
      </c>
      <c r="E4737" s="62">
        <v>223</v>
      </c>
      <c r="F4737" s="62">
        <v>157</v>
      </c>
      <c r="G4737" s="100">
        <v>66</v>
      </c>
    </row>
    <row r="4738" spans="1:7" ht="18" customHeight="1" x14ac:dyDescent="0.25">
      <c r="A4738" s="59">
        <f t="shared" si="73"/>
        <v>45658</v>
      </c>
      <c r="B4738" s="60" t="s">
        <v>26</v>
      </c>
      <c r="C4738" s="60">
        <v>320410</v>
      </c>
      <c r="D4738" s="107" t="s">
        <v>227</v>
      </c>
      <c r="E4738" s="62">
        <v>152</v>
      </c>
      <c r="F4738" s="62">
        <v>187</v>
      </c>
      <c r="G4738" s="100">
        <v>-35</v>
      </c>
    </row>
    <row r="4739" spans="1:7" ht="18" customHeight="1" x14ac:dyDescent="0.25">
      <c r="A4739" s="59">
        <f t="shared" ref="A4739:A4802" si="74">IF(B4739&lt;&gt;"",DATE(2020,INT((ROW(A4737)-1)/78)+1,1),"")</f>
        <v>45658</v>
      </c>
      <c r="B4739" s="60" t="s">
        <v>26</v>
      </c>
      <c r="C4739" s="60">
        <v>320420</v>
      </c>
      <c r="D4739" s="107" t="s">
        <v>228</v>
      </c>
      <c r="E4739" s="62">
        <v>146</v>
      </c>
      <c r="F4739" s="62">
        <v>139</v>
      </c>
      <c r="G4739" s="100">
        <v>7</v>
      </c>
    </row>
    <row r="4740" spans="1:7" ht="18" customHeight="1" x14ac:dyDescent="0.25">
      <c r="A4740" s="59">
        <f t="shared" si="74"/>
        <v>45658</v>
      </c>
      <c r="B4740" s="60" t="s">
        <v>26</v>
      </c>
      <c r="C4740" s="60">
        <v>320425</v>
      </c>
      <c r="D4740" s="107" t="s">
        <v>229</v>
      </c>
      <c r="E4740" s="62">
        <v>19</v>
      </c>
      <c r="F4740" s="62">
        <v>29</v>
      </c>
      <c r="G4740" s="100">
        <v>-10</v>
      </c>
    </row>
    <row r="4741" spans="1:7" ht="18" customHeight="1" x14ac:dyDescent="0.25">
      <c r="A4741" s="59">
        <f t="shared" si="74"/>
        <v>45658</v>
      </c>
      <c r="B4741" s="60" t="s">
        <v>26</v>
      </c>
      <c r="C4741" s="60">
        <v>320430</v>
      </c>
      <c r="D4741" s="107" t="s">
        <v>230</v>
      </c>
      <c r="E4741" s="62">
        <v>53</v>
      </c>
      <c r="F4741" s="62">
        <v>54</v>
      </c>
      <c r="G4741" s="100">
        <v>-1</v>
      </c>
    </row>
    <row r="4742" spans="1:7" ht="18" customHeight="1" x14ac:dyDescent="0.25">
      <c r="A4742" s="59">
        <f t="shared" si="74"/>
        <v>45658</v>
      </c>
      <c r="B4742" s="60" t="s">
        <v>26</v>
      </c>
      <c r="C4742" s="60">
        <v>320435</v>
      </c>
      <c r="D4742" s="107" t="s">
        <v>231</v>
      </c>
      <c r="E4742" s="62">
        <v>79</v>
      </c>
      <c r="F4742" s="62">
        <v>115</v>
      </c>
      <c r="G4742" s="100">
        <v>-36</v>
      </c>
    </row>
    <row r="4743" spans="1:7" ht="18" customHeight="1" x14ac:dyDescent="0.25">
      <c r="A4743" s="59">
        <f t="shared" si="74"/>
        <v>45658</v>
      </c>
      <c r="B4743" s="60" t="s">
        <v>26</v>
      </c>
      <c r="C4743" s="60">
        <v>320440</v>
      </c>
      <c r="D4743" s="107" t="s">
        <v>232</v>
      </c>
      <c r="E4743" s="62">
        <v>50</v>
      </c>
      <c r="F4743" s="62">
        <v>59</v>
      </c>
      <c r="G4743" s="100">
        <v>-9</v>
      </c>
    </row>
    <row r="4744" spans="1:7" ht="18" customHeight="1" x14ac:dyDescent="0.25">
      <c r="A4744" s="59">
        <f t="shared" si="74"/>
        <v>45658</v>
      </c>
      <c r="B4744" s="60" t="s">
        <v>26</v>
      </c>
      <c r="C4744" s="60">
        <v>320450</v>
      </c>
      <c r="D4744" s="107" t="s">
        <v>233</v>
      </c>
      <c r="E4744" s="62">
        <v>27</v>
      </c>
      <c r="F4744" s="62">
        <v>44</v>
      </c>
      <c r="G4744" s="100">
        <v>-17</v>
      </c>
    </row>
    <row r="4745" spans="1:7" ht="18" customHeight="1" x14ac:dyDescent="0.25">
      <c r="A4745" s="59">
        <f t="shared" si="74"/>
        <v>45658</v>
      </c>
      <c r="B4745" s="60" t="s">
        <v>26</v>
      </c>
      <c r="C4745" s="60">
        <v>320455</v>
      </c>
      <c r="D4745" s="107" t="s">
        <v>234</v>
      </c>
      <c r="E4745" s="62">
        <v>420</v>
      </c>
      <c r="F4745" s="62">
        <v>450</v>
      </c>
      <c r="G4745" s="100">
        <v>-30</v>
      </c>
    </row>
    <row r="4746" spans="1:7" ht="18" customHeight="1" x14ac:dyDescent="0.25">
      <c r="A4746" s="59">
        <f t="shared" si="74"/>
        <v>45658</v>
      </c>
      <c r="B4746" s="60" t="s">
        <v>26</v>
      </c>
      <c r="C4746" s="60">
        <v>320460</v>
      </c>
      <c r="D4746" s="107" t="s">
        <v>235</v>
      </c>
      <c r="E4746" s="62">
        <v>207</v>
      </c>
      <c r="F4746" s="62">
        <v>187</v>
      </c>
      <c r="G4746" s="100">
        <v>20</v>
      </c>
    </row>
    <row r="4747" spans="1:7" ht="18" customHeight="1" x14ac:dyDescent="0.25">
      <c r="A4747" s="59">
        <f t="shared" si="74"/>
        <v>45658</v>
      </c>
      <c r="B4747" s="60" t="s">
        <v>26</v>
      </c>
      <c r="C4747" s="60">
        <v>320465</v>
      </c>
      <c r="D4747" s="107" t="s">
        <v>236</v>
      </c>
      <c r="E4747" s="62">
        <v>44</v>
      </c>
      <c r="F4747" s="62">
        <v>41</v>
      </c>
      <c r="G4747" s="100">
        <v>3</v>
      </c>
    </row>
    <row r="4748" spans="1:7" ht="18" customHeight="1" x14ac:dyDescent="0.25">
      <c r="A4748" s="59">
        <f t="shared" si="74"/>
        <v>45658</v>
      </c>
      <c r="B4748" s="60" t="s">
        <v>26</v>
      </c>
      <c r="C4748" s="60">
        <v>320470</v>
      </c>
      <c r="D4748" s="107" t="s">
        <v>237</v>
      </c>
      <c r="E4748" s="62">
        <v>262</v>
      </c>
      <c r="F4748" s="62">
        <v>368</v>
      </c>
      <c r="G4748" s="100">
        <v>-106</v>
      </c>
    </row>
    <row r="4749" spans="1:7" ht="18" customHeight="1" x14ac:dyDescent="0.25">
      <c r="A4749" s="59">
        <f t="shared" si="74"/>
        <v>45658</v>
      </c>
      <c r="B4749" s="60" t="s">
        <v>26</v>
      </c>
      <c r="C4749" s="60">
        <v>320480</v>
      </c>
      <c r="D4749" s="107" t="s">
        <v>238</v>
      </c>
      <c r="E4749" s="62">
        <v>23</v>
      </c>
      <c r="F4749" s="62">
        <v>25</v>
      </c>
      <c r="G4749" s="100">
        <v>-2</v>
      </c>
    </row>
    <row r="4750" spans="1:7" ht="18" customHeight="1" x14ac:dyDescent="0.25">
      <c r="A4750" s="59">
        <f t="shared" si="74"/>
        <v>45658</v>
      </c>
      <c r="B4750" s="60" t="s">
        <v>26</v>
      </c>
      <c r="C4750" s="60">
        <v>320490</v>
      </c>
      <c r="D4750" s="107" t="s">
        <v>239</v>
      </c>
      <c r="E4750" s="62">
        <v>1169</v>
      </c>
      <c r="F4750" s="62">
        <v>1346</v>
      </c>
      <c r="G4750" s="100">
        <v>-177</v>
      </c>
    </row>
    <row r="4751" spans="1:7" ht="18" customHeight="1" x14ac:dyDescent="0.25">
      <c r="A4751" s="59">
        <f t="shared" si="74"/>
        <v>45658</v>
      </c>
      <c r="B4751" s="60" t="s">
        <v>26</v>
      </c>
      <c r="C4751" s="60">
        <v>320495</v>
      </c>
      <c r="D4751" s="107" t="s">
        <v>240</v>
      </c>
      <c r="E4751" s="62">
        <v>61</v>
      </c>
      <c r="F4751" s="62">
        <v>58</v>
      </c>
      <c r="G4751" s="100">
        <v>3</v>
      </c>
    </row>
    <row r="4752" spans="1:7" ht="18" customHeight="1" x14ac:dyDescent="0.25">
      <c r="A4752" s="59">
        <f t="shared" si="74"/>
        <v>45658</v>
      </c>
      <c r="B4752" s="60" t="s">
        <v>26</v>
      </c>
      <c r="C4752" s="60">
        <v>320500</v>
      </c>
      <c r="D4752" s="107" t="s">
        <v>241</v>
      </c>
      <c r="E4752" s="62">
        <v>8756</v>
      </c>
      <c r="F4752" s="62">
        <v>8597</v>
      </c>
      <c r="G4752" s="100">
        <v>159</v>
      </c>
    </row>
    <row r="4753" spans="1:7" ht="18" customHeight="1" x14ac:dyDescent="0.25">
      <c r="A4753" s="59">
        <f t="shared" si="74"/>
        <v>45658</v>
      </c>
      <c r="B4753" s="60" t="s">
        <v>26</v>
      </c>
      <c r="C4753" s="60">
        <v>320501</v>
      </c>
      <c r="D4753" s="107" t="s">
        <v>242</v>
      </c>
      <c r="E4753" s="62">
        <v>277</v>
      </c>
      <c r="F4753" s="62">
        <v>269</v>
      </c>
      <c r="G4753" s="100">
        <v>8</v>
      </c>
    </row>
    <row r="4754" spans="1:7" ht="18" customHeight="1" x14ac:dyDescent="0.25">
      <c r="A4754" s="59">
        <f t="shared" si="74"/>
        <v>45658</v>
      </c>
      <c r="B4754" s="60" t="s">
        <v>26</v>
      </c>
      <c r="C4754" s="60">
        <v>320503</v>
      </c>
      <c r="D4754" s="107" t="s">
        <v>243</v>
      </c>
      <c r="E4754" s="62">
        <v>133</v>
      </c>
      <c r="F4754" s="62">
        <v>144</v>
      </c>
      <c r="G4754" s="100">
        <v>-11</v>
      </c>
    </row>
    <row r="4755" spans="1:7" ht="18" customHeight="1" x14ac:dyDescent="0.25">
      <c r="A4755" s="59">
        <f t="shared" si="74"/>
        <v>45658</v>
      </c>
      <c r="B4755" s="60" t="s">
        <v>26</v>
      </c>
      <c r="C4755" s="60">
        <v>320506</v>
      </c>
      <c r="D4755" s="107" t="s">
        <v>244</v>
      </c>
      <c r="E4755" s="62">
        <v>247</v>
      </c>
      <c r="F4755" s="62">
        <v>249</v>
      </c>
      <c r="G4755" s="100">
        <v>-2</v>
      </c>
    </row>
    <row r="4756" spans="1:7" ht="18" customHeight="1" x14ac:dyDescent="0.25">
      <c r="A4756" s="59">
        <f t="shared" si="74"/>
        <v>45658</v>
      </c>
      <c r="B4756" s="60" t="s">
        <v>26</v>
      </c>
      <c r="C4756" s="60">
        <v>320510</v>
      </c>
      <c r="D4756" s="107" t="s">
        <v>245</v>
      </c>
      <c r="E4756" s="62">
        <v>888</v>
      </c>
      <c r="F4756" s="62">
        <v>970</v>
      </c>
      <c r="G4756" s="100">
        <v>-82</v>
      </c>
    </row>
    <row r="4757" spans="1:7" ht="18" customHeight="1" x14ac:dyDescent="0.25">
      <c r="A4757" s="59">
        <f t="shared" si="74"/>
        <v>45658</v>
      </c>
      <c r="B4757" s="60" t="s">
        <v>26</v>
      </c>
      <c r="C4757" s="60">
        <v>320515</v>
      </c>
      <c r="D4757" s="107" t="s">
        <v>246</v>
      </c>
      <c r="E4757" s="62">
        <v>23</v>
      </c>
      <c r="F4757" s="62">
        <v>27</v>
      </c>
      <c r="G4757" s="100">
        <v>-4</v>
      </c>
    </row>
    <row r="4758" spans="1:7" ht="18" customHeight="1" x14ac:dyDescent="0.25">
      <c r="A4758" s="59">
        <f t="shared" si="74"/>
        <v>45658</v>
      </c>
      <c r="B4758" s="60" t="s">
        <v>26</v>
      </c>
      <c r="C4758" s="60">
        <v>320517</v>
      </c>
      <c r="D4758" s="107" t="s">
        <v>247</v>
      </c>
      <c r="E4758" s="62">
        <v>72</v>
      </c>
      <c r="F4758" s="62">
        <v>78</v>
      </c>
      <c r="G4758" s="100">
        <v>-6</v>
      </c>
    </row>
    <row r="4759" spans="1:7" ht="18" customHeight="1" x14ac:dyDescent="0.25">
      <c r="A4759" s="59">
        <f t="shared" si="74"/>
        <v>45658</v>
      </c>
      <c r="B4759" s="60" t="s">
        <v>26</v>
      </c>
      <c r="C4759" s="60">
        <v>320520</v>
      </c>
      <c r="D4759" s="107" t="s">
        <v>248</v>
      </c>
      <c r="E4759" s="62">
        <v>6353</v>
      </c>
      <c r="F4759" s="62">
        <v>6201</v>
      </c>
      <c r="G4759" s="100">
        <v>152</v>
      </c>
    </row>
    <row r="4760" spans="1:7" ht="18" customHeight="1" x14ac:dyDescent="0.25">
      <c r="A4760" s="59">
        <f t="shared" si="74"/>
        <v>45658</v>
      </c>
      <c r="B4760" s="60" t="s">
        <v>26</v>
      </c>
      <c r="C4760" s="60">
        <v>320530</v>
      </c>
      <c r="D4760" s="107" t="s">
        <v>249</v>
      </c>
      <c r="E4760" s="62">
        <v>7589</v>
      </c>
      <c r="F4760" s="62">
        <v>7503</v>
      </c>
      <c r="G4760" s="100">
        <v>86</v>
      </c>
    </row>
    <row r="4761" spans="1:7" ht="18" customHeight="1" x14ac:dyDescent="0.25">
      <c r="A4761" s="59">
        <f t="shared" si="74"/>
        <v>45689</v>
      </c>
      <c r="B4761" s="60" t="s">
        <v>26</v>
      </c>
      <c r="C4761" s="60">
        <v>320010</v>
      </c>
      <c r="D4761" s="107" t="s">
        <v>172</v>
      </c>
      <c r="E4761" s="62">
        <v>132</v>
      </c>
      <c r="F4761" s="62">
        <v>114</v>
      </c>
      <c r="G4761" s="100">
        <v>18</v>
      </c>
    </row>
    <row r="4762" spans="1:7" ht="18" customHeight="1" x14ac:dyDescent="0.25">
      <c r="A4762" s="59">
        <f t="shared" si="74"/>
        <v>45689</v>
      </c>
      <c r="B4762" s="60" t="s">
        <v>26</v>
      </c>
      <c r="C4762" s="60">
        <v>320013</v>
      </c>
      <c r="D4762" s="107" t="s">
        <v>173</v>
      </c>
      <c r="E4762" s="62">
        <v>151</v>
      </c>
      <c r="F4762" s="62">
        <v>38</v>
      </c>
      <c r="G4762" s="100">
        <v>113</v>
      </c>
    </row>
    <row r="4763" spans="1:7" ht="18" customHeight="1" x14ac:dyDescent="0.25">
      <c r="A4763" s="59">
        <f t="shared" si="74"/>
        <v>45689</v>
      </c>
      <c r="B4763" s="60" t="s">
        <v>26</v>
      </c>
      <c r="C4763" s="60">
        <v>320016</v>
      </c>
      <c r="D4763" s="107" t="s">
        <v>174</v>
      </c>
      <c r="E4763" s="62">
        <v>34</v>
      </c>
      <c r="F4763" s="62">
        <v>22</v>
      </c>
      <c r="G4763" s="100">
        <v>12</v>
      </c>
    </row>
    <row r="4764" spans="1:7" ht="18" customHeight="1" x14ac:dyDescent="0.25">
      <c r="A4764" s="59">
        <f t="shared" si="74"/>
        <v>45689</v>
      </c>
      <c r="B4764" s="60" t="s">
        <v>26</v>
      </c>
      <c r="C4764" s="60">
        <v>320020</v>
      </c>
      <c r="D4764" s="107" t="s">
        <v>175</v>
      </c>
      <c r="E4764" s="62">
        <v>114</v>
      </c>
      <c r="F4764" s="62">
        <v>119</v>
      </c>
      <c r="G4764" s="100">
        <v>-5</v>
      </c>
    </row>
    <row r="4765" spans="1:7" ht="18" customHeight="1" x14ac:dyDescent="0.25">
      <c r="A4765" s="59">
        <f t="shared" si="74"/>
        <v>45689</v>
      </c>
      <c r="B4765" s="60" t="s">
        <v>26</v>
      </c>
      <c r="C4765" s="60">
        <v>320030</v>
      </c>
      <c r="D4765" s="107" t="s">
        <v>176</v>
      </c>
      <c r="E4765" s="62">
        <v>166</v>
      </c>
      <c r="F4765" s="62">
        <v>134</v>
      </c>
      <c r="G4765" s="100">
        <v>32</v>
      </c>
    </row>
    <row r="4766" spans="1:7" ht="18" customHeight="1" x14ac:dyDescent="0.25">
      <c r="A4766" s="59">
        <f t="shared" si="74"/>
        <v>45689</v>
      </c>
      <c r="B4766" s="60" t="s">
        <v>26</v>
      </c>
      <c r="C4766" s="60">
        <v>320035</v>
      </c>
      <c r="D4766" s="107" t="s">
        <v>177</v>
      </c>
      <c r="E4766" s="62">
        <v>114</v>
      </c>
      <c r="F4766" s="62">
        <v>18</v>
      </c>
      <c r="G4766" s="100">
        <v>96</v>
      </c>
    </row>
    <row r="4767" spans="1:7" ht="18" customHeight="1" x14ac:dyDescent="0.25">
      <c r="A4767" s="59">
        <f t="shared" si="74"/>
        <v>45689</v>
      </c>
      <c r="B4767" s="60" t="s">
        <v>26</v>
      </c>
      <c r="C4767" s="60">
        <v>320040</v>
      </c>
      <c r="D4767" s="107" t="s">
        <v>178</v>
      </c>
      <c r="E4767" s="62">
        <v>446</v>
      </c>
      <c r="F4767" s="62">
        <v>266</v>
      </c>
      <c r="G4767" s="100">
        <v>180</v>
      </c>
    </row>
    <row r="4768" spans="1:7" ht="18" customHeight="1" x14ac:dyDescent="0.25">
      <c r="A4768" s="59">
        <f t="shared" si="74"/>
        <v>45689</v>
      </c>
      <c r="B4768" s="60" t="s">
        <v>26</v>
      </c>
      <c r="C4768" s="60">
        <v>320050</v>
      </c>
      <c r="D4768" s="107" t="s">
        <v>179</v>
      </c>
      <c r="E4768" s="62">
        <v>15</v>
      </c>
      <c r="F4768" s="62">
        <v>15</v>
      </c>
      <c r="G4768" s="100">
        <v>0</v>
      </c>
    </row>
    <row r="4769" spans="1:7" ht="18" customHeight="1" x14ac:dyDescent="0.25">
      <c r="A4769" s="59">
        <f t="shared" si="74"/>
        <v>45689</v>
      </c>
      <c r="B4769" s="60" t="s">
        <v>26</v>
      </c>
      <c r="C4769" s="60">
        <v>320060</v>
      </c>
      <c r="D4769" s="107" t="s">
        <v>180</v>
      </c>
      <c r="E4769" s="62">
        <v>2773</v>
      </c>
      <c r="F4769" s="62">
        <v>2979</v>
      </c>
      <c r="G4769" s="100">
        <v>-206</v>
      </c>
    </row>
    <row r="4770" spans="1:7" ht="18" customHeight="1" x14ac:dyDescent="0.25">
      <c r="A4770" s="59">
        <f t="shared" si="74"/>
        <v>45689</v>
      </c>
      <c r="B4770" s="60" t="s">
        <v>26</v>
      </c>
      <c r="C4770" s="60">
        <v>320070</v>
      </c>
      <c r="D4770" s="107" t="s">
        <v>181</v>
      </c>
      <c r="E4770" s="62">
        <v>121</v>
      </c>
      <c r="F4770" s="62">
        <v>161</v>
      </c>
      <c r="G4770" s="100">
        <v>-40</v>
      </c>
    </row>
    <row r="4771" spans="1:7" ht="18" customHeight="1" x14ac:dyDescent="0.25">
      <c r="A4771" s="59">
        <f t="shared" si="74"/>
        <v>45689</v>
      </c>
      <c r="B4771" s="60" t="s">
        <v>26</v>
      </c>
      <c r="C4771" s="60">
        <v>320080</v>
      </c>
      <c r="D4771" s="107" t="s">
        <v>182</v>
      </c>
      <c r="E4771" s="62">
        <v>222</v>
      </c>
      <c r="F4771" s="62">
        <v>268</v>
      </c>
      <c r="G4771" s="100">
        <v>-46</v>
      </c>
    </row>
    <row r="4772" spans="1:7" ht="18" customHeight="1" x14ac:dyDescent="0.25">
      <c r="A4772" s="59">
        <f t="shared" si="74"/>
        <v>45689</v>
      </c>
      <c r="B4772" s="60" t="s">
        <v>26</v>
      </c>
      <c r="C4772" s="60">
        <v>320090</v>
      </c>
      <c r="D4772" s="107" t="s">
        <v>183</v>
      </c>
      <c r="E4772" s="62">
        <v>422</v>
      </c>
      <c r="F4772" s="62">
        <v>352</v>
      </c>
      <c r="G4772" s="100">
        <v>70</v>
      </c>
    </row>
    <row r="4773" spans="1:7" ht="18" customHeight="1" x14ac:dyDescent="0.25">
      <c r="A4773" s="59">
        <f t="shared" si="74"/>
        <v>45689</v>
      </c>
      <c r="B4773" s="60" t="s">
        <v>26</v>
      </c>
      <c r="C4773" s="60">
        <v>320100</v>
      </c>
      <c r="D4773" s="107" t="s">
        <v>184</v>
      </c>
      <c r="E4773" s="62">
        <v>93</v>
      </c>
      <c r="F4773" s="62">
        <v>79</v>
      </c>
      <c r="G4773" s="100">
        <v>14</v>
      </c>
    </row>
    <row r="4774" spans="1:7" ht="18" customHeight="1" x14ac:dyDescent="0.25">
      <c r="A4774" s="59">
        <f t="shared" si="74"/>
        <v>45689</v>
      </c>
      <c r="B4774" s="60" t="s">
        <v>26</v>
      </c>
      <c r="C4774" s="60">
        <v>320110</v>
      </c>
      <c r="D4774" s="107" t="s">
        <v>185</v>
      </c>
      <c r="E4774" s="62">
        <v>66</v>
      </c>
      <c r="F4774" s="62">
        <v>73</v>
      </c>
      <c r="G4774" s="100">
        <v>-7</v>
      </c>
    </row>
    <row r="4775" spans="1:7" ht="18" customHeight="1" x14ac:dyDescent="0.25">
      <c r="A4775" s="59">
        <f t="shared" si="74"/>
        <v>45689</v>
      </c>
      <c r="B4775" s="60" t="s">
        <v>26</v>
      </c>
      <c r="C4775" s="60">
        <v>320115</v>
      </c>
      <c r="D4775" s="107" t="s">
        <v>186</v>
      </c>
      <c r="E4775" s="62">
        <v>65</v>
      </c>
      <c r="F4775" s="62">
        <v>42</v>
      </c>
      <c r="G4775" s="100">
        <v>23</v>
      </c>
    </row>
    <row r="4776" spans="1:7" ht="18" customHeight="1" x14ac:dyDescent="0.25">
      <c r="A4776" s="59">
        <f t="shared" si="74"/>
        <v>45689</v>
      </c>
      <c r="B4776" s="60" t="s">
        <v>26</v>
      </c>
      <c r="C4776" s="60">
        <v>320120</v>
      </c>
      <c r="D4776" s="107" t="s">
        <v>187</v>
      </c>
      <c r="E4776" s="62">
        <v>2411</v>
      </c>
      <c r="F4776" s="62">
        <v>1957</v>
      </c>
      <c r="G4776" s="100">
        <v>454</v>
      </c>
    </row>
    <row r="4777" spans="1:7" ht="18" customHeight="1" x14ac:dyDescent="0.25">
      <c r="A4777" s="59">
        <f t="shared" si="74"/>
        <v>45689</v>
      </c>
      <c r="B4777" s="60" t="s">
        <v>26</v>
      </c>
      <c r="C4777" s="60">
        <v>320130</v>
      </c>
      <c r="D4777" s="107" t="s">
        <v>188</v>
      </c>
      <c r="E4777" s="62">
        <v>3610</v>
      </c>
      <c r="F4777" s="62">
        <v>3293</v>
      </c>
      <c r="G4777" s="100">
        <v>317</v>
      </c>
    </row>
    <row r="4778" spans="1:7" ht="18" customHeight="1" x14ac:dyDescent="0.25">
      <c r="A4778" s="59">
        <f t="shared" si="74"/>
        <v>45689</v>
      </c>
      <c r="B4778" s="60" t="s">
        <v>26</v>
      </c>
      <c r="C4778" s="60">
        <v>320140</v>
      </c>
      <c r="D4778" s="107" t="s">
        <v>189</v>
      </c>
      <c r="E4778" s="62">
        <v>411</v>
      </c>
      <c r="F4778" s="62">
        <v>349</v>
      </c>
      <c r="G4778" s="100">
        <v>62</v>
      </c>
    </row>
    <row r="4779" spans="1:7" ht="18" customHeight="1" x14ac:dyDescent="0.25">
      <c r="A4779" s="59">
        <f t="shared" si="74"/>
        <v>45689</v>
      </c>
      <c r="B4779" s="60" t="s">
        <v>26</v>
      </c>
      <c r="C4779" s="60">
        <v>320150</v>
      </c>
      <c r="D4779" s="107" t="s">
        <v>190</v>
      </c>
      <c r="E4779" s="62">
        <v>1919</v>
      </c>
      <c r="F4779" s="62">
        <v>1638</v>
      </c>
      <c r="G4779" s="100">
        <v>281</v>
      </c>
    </row>
    <row r="4780" spans="1:7" ht="18" customHeight="1" x14ac:dyDescent="0.25">
      <c r="A4780" s="59">
        <f t="shared" si="74"/>
        <v>45689</v>
      </c>
      <c r="B4780" s="60" t="s">
        <v>26</v>
      </c>
      <c r="C4780" s="60">
        <v>320160</v>
      </c>
      <c r="D4780" s="107" t="s">
        <v>191</v>
      </c>
      <c r="E4780" s="62">
        <v>181</v>
      </c>
      <c r="F4780" s="62">
        <v>93</v>
      </c>
      <c r="G4780" s="100">
        <v>88</v>
      </c>
    </row>
    <row r="4781" spans="1:7" ht="18" customHeight="1" x14ac:dyDescent="0.25">
      <c r="A4781" s="59">
        <f t="shared" si="74"/>
        <v>45689</v>
      </c>
      <c r="B4781" s="60" t="s">
        <v>26</v>
      </c>
      <c r="C4781" s="60">
        <v>320170</v>
      </c>
      <c r="D4781" s="107" t="s">
        <v>192</v>
      </c>
      <c r="E4781" s="62">
        <v>71</v>
      </c>
      <c r="F4781" s="62">
        <v>43</v>
      </c>
      <c r="G4781" s="100">
        <v>28</v>
      </c>
    </row>
    <row r="4782" spans="1:7" ht="18" customHeight="1" x14ac:dyDescent="0.25">
      <c r="A4782" s="59">
        <f t="shared" si="74"/>
        <v>45689</v>
      </c>
      <c r="B4782" s="60" t="s">
        <v>26</v>
      </c>
      <c r="C4782" s="60">
        <v>320180</v>
      </c>
      <c r="D4782" s="107" t="s">
        <v>193</v>
      </c>
      <c r="E4782" s="62">
        <v>8</v>
      </c>
      <c r="F4782" s="62">
        <v>47</v>
      </c>
      <c r="G4782" s="100">
        <v>-39</v>
      </c>
    </row>
    <row r="4783" spans="1:7" ht="18" customHeight="1" x14ac:dyDescent="0.25">
      <c r="A4783" s="59">
        <f t="shared" si="74"/>
        <v>45689</v>
      </c>
      <c r="B4783" s="60" t="s">
        <v>26</v>
      </c>
      <c r="C4783" s="60">
        <v>320190</v>
      </c>
      <c r="D4783" s="107" t="s">
        <v>194</v>
      </c>
      <c r="E4783" s="62">
        <v>354</v>
      </c>
      <c r="F4783" s="62">
        <v>310</v>
      </c>
      <c r="G4783" s="100">
        <v>44</v>
      </c>
    </row>
    <row r="4784" spans="1:7" ht="18" customHeight="1" x14ac:dyDescent="0.25">
      <c r="A4784" s="59">
        <f t="shared" si="74"/>
        <v>45689</v>
      </c>
      <c r="B4784" s="60" t="s">
        <v>26</v>
      </c>
      <c r="C4784" s="60">
        <v>320200</v>
      </c>
      <c r="D4784" s="107" t="s">
        <v>195</v>
      </c>
      <c r="E4784" s="62">
        <v>60</v>
      </c>
      <c r="F4784" s="62">
        <v>50</v>
      </c>
      <c r="G4784" s="100">
        <v>10</v>
      </c>
    </row>
    <row r="4785" spans="1:7" ht="18" customHeight="1" x14ac:dyDescent="0.25">
      <c r="A4785" s="59">
        <f t="shared" si="74"/>
        <v>45689</v>
      </c>
      <c r="B4785" s="60" t="s">
        <v>26</v>
      </c>
      <c r="C4785" s="60">
        <v>320210</v>
      </c>
      <c r="D4785" s="107" t="s">
        <v>196</v>
      </c>
      <c r="E4785" s="62">
        <v>82</v>
      </c>
      <c r="F4785" s="62">
        <v>86</v>
      </c>
      <c r="G4785" s="100">
        <v>-4</v>
      </c>
    </row>
    <row r="4786" spans="1:7" ht="18" customHeight="1" x14ac:dyDescent="0.25">
      <c r="A4786" s="59">
        <f t="shared" si="74"/>
        <v>45689</v>
      </c>
      <c r="B4786" s="60" t="s">
        <v>26</v>
      </c>
      <c r="C4786" s="60">
        <v>320220</v>
      </c>
      <c r="D4786" s="107" t="s">
        <v>197</v>
      </c>
      <c r="E4786" s="62">
        <v>178</v>
      </c>
      <c r="F4786" s="62">
        <v>182</v>
      </c>
      <c r="G4786" s="100">
        <v>-4</v>
      </c>
    </row>
    <row r="4787" spans="1:7" ht="18" customHeight="1" x14ac:dyDescent="0.25">
      <c r="A4787" s="59">
        <f t="shared" si="74"/>
        <v>45689</v>
      </c>
      <c r="B4787" s="60" t="s">
        <v>26</v>
      </c>
      <c r="C4787" s="60">
        <v>320225</v>
      </c>
      <c r="D4787" s="107" t="s">
        <v>198</v>
      </c>
      <c r="E4787" s="62">
        <v>29</v>
      </c>
      <c r="F4787" s="62">
        <v>47</v>
      </c>
      <c r="G4787" s="100">
        <v>-18</v>
      </c>
    </row>
    <row r="4788" spans="1:7" ht="18" customHeight="1" x14ac:dyDescent="0.25">
      <c r="A4788" s="59">
        <f t="shared" si="74"/>
        <v>45689</v>
      </c>
      <c r="B4788" s="60" t="s">
        <v>26</v>
      </c>
      <c r="C4788" s="60">
        <v>320230</v>
      </c>
      <c r="D4788" s="107" t="s">
        <v>199</v>
      </c>
      <c r="E4788" s="62">
        <v>171</v>
      </c>
      <c r="F4788" s="62">
        <v>143</v>
      </c>
      <c r="G4788" s="100">
        <v>28</v>
      </c>
    </row>
    <row r="4789" spans="1:7" ht="18" customHeight="1" x14ac:dyDescent="0.25">
      <c r="A4789" s="59">
        <f t="shared" si="74"/>
        <v>45689</v>
      </c>
      <c r="B4789" s="60" t="s">
        <v>26</v>
      </c>
      <c r="C4789" s="60">
        <v>320240</v>
      </c>
      <c r="D4789" s="107" t="s">
        <v>200</v>
      </c>
      <c r="E4789" s="62">
        <v>1401</v>
      </c>
      <c r="F4789" s="62">
        <v>1262</v>
      </c>
      <c r="G4789" s="100">
        <v>139</v>
      </c>
    </row>
    <row r="4790" spans="1:7" ht="18" customHeight="1" x14ac:dyDescent="0.25">
      <c r="A4790" s="59">
        <f t="shared" si="74"/>
        <v>45689</v>
      </c>
      <c r="B4790" s="60" t="s">
        <v>26</v>
      </c>
      <c r="C4790" s="60">
        <v>320245</v>
      </c>
      <c r="D4790" s="107" t="s">
        <v>201</v>
      </c>
      <c r="E4790" s="62">
        <v>103</v>
      </c>
      <c r="F4790" s="62">
        <v>119</v>
      </c>
      <c r="G4790" s="100">
        <v>-16</v>
      </c>
    </row>
    <row r="4791" spans="1:7" ht="18" customHeight="1" x14ac:dyDescent="0.25">
      <c r="A4791" s="59">
        <f t="shared" si="74"/>
        <v>45689</v>
      </c>
      <c r="B4791" s="60" t="s">
        <v>26</v>
      </c>
      <c r="C4791" s="60">
        <v>320250</v>
      </c>
      <c r="D4791" s="107" t="s">
        <v>202</v>
      </c>
      <c r="E4791" s="62">
        <v>251</v>
      </c>
      <c r="F4791" s="62">
        <v>275</v>
      </c>
      <c r="G4791" s="100">
        <v>-24</v>
      </c>
    </row>
    <row r="4792" spans="1:7" ht="18" customHeight="1" x14ac:dyDescent="0.25">
      <c r="A4792" s="59">
        <f t="shared" si="74"/>
        <v>45689</v>
      </c>
      <c r="B4792" s="60" t="s">
        <v>26</v>
      </c>
      <c r="C4792" s="60">
        <v>320255</v>
      </c>
      <c r="D4792" s="107" t="s">
        <v>203</v>
      </c>
      <c r="E4792" s="62">
        <v>25</v>
      </c>
      <c r="F4792" s="62">
        <v>23</v>
      </c>
      <c r="G4792" s="100">
        <v>2</v>
      </c>
    </row>
    <row r="4793" spans="1:7" ht="18" customHeight="1" x14ac:dyDescent="0.25">
      <c r="A4793" s="59">
        <f t="shared" si="74"/>
        <v>45689</v>
      </c>
      <c r="B4793" s="60" t="s">
        <v>26</v>
      </c>
      <c r="C4793" s="60">
        <v>320260</v>
      </c>
      <c r="D4793" s="107" t="s">
        <v>204</v>
      </c>
      <c r="E4793" s="62">
        <v>151</v>
      </c>
      <c r="F4793" s="62">
        <v>182</v>
      </c>
      <c r="G4793" s="100">
        <v>-31</v>
      </c>
    </row>
    <row r="4794" spans="1:7" ht="18" customHeight="1" x14ac:dyDescent="0.25">
      <c r="A4794" s="59">
        <f t="shared" si="74"/>
        <v>45689</v>
      </c>
      <c r="B4794" s="60" t="s">
        <v>26</v>
      </c>
      <c r="C4794" s="60">
        <v>320265</v>
      </c>
      <c r="D4794" s="107" t="s">
        <v>205</v>
      </c>
      <c r="E4794" s="62">
        <v>52</v>
      </c>
      <c r="F4794" s="62">
        <v>34</v>
      </c>
      <c r="G4794" s="100">
        <v>18</v>
      </c>
    </row>
    <row r="4795" spans="1:7" ht="18" customHeight="1" x14ac:dyDescent="0.25">
      <c r="A4795" s="59">
        <f t="shared" si="74"/>
        <v>45689</v>
      </c>
      <c r="B4795" s="60" t="s">
        <v>26</v>
      </c>
      <c r="C4795" s="60">
        <v>320270</v>
      </c>
      <c r="D4795" s="107" t="s">
        <v>206</v>
      </c>
      <c r="E4795" s="62">
        <v>337</v>
      </c>
      <c r="F4795" s="62">
        <v>80</v>
      </c>
      <c r="G4795" s="100">
        <v>257</v>
      </c>
    </row>
    <row r="4796" spans="1:7" ht="18" customHeight="1" x14ac:dyDescent="0.25">
      <c r="A4796" s="59">
        <f t="shared" si="74"/>
        <v>45689</v>
      </c>
      <c r="B4796" s="60" t="s">
        <v>26</v>
      </c>
      <c r="C4796" s="60">
        <v>320280</v>
      </c>
      <c r="D4796" s="107" t="s">
        <v>207</v>
      </c>
      <c r="E4796" s="62">
        <v>633</v>
      </c>
      <c r="F4796" s="62">
        <v>262</v>
      </c>
      <c r="G4796" s="100">
        <v>371</v>
      </c>
    </row>
    <row r="4797" spans="1:7" ht="18" customHeight="1" x14ac:dyDescent="0.25">
      <c r="A4797" s="59">
        <f t="shared" si="74"/>
        <v>45689</v>
      </c>
      <c r="B4797" s="60" t="s">
        <v>26</v>
      </c>
      <c r="C4797" s="60">
        <v>320290</v>
      </c>
      <c r="D4797" s="107" t="s">
        <v>208</v>
      </c>
      <c r="E4797" s="62">
        <v>80</v>
      </c>
      <c r="F4797" s="62">
        <v>52</v>
      </c>
      <c r="G4797" s="100">
        <v>28</v>
      </c>
    </row>
    <row r="4798" spans="1:7" ht="18" customHeight="1" x14ac:dyDescent="0.25">
      <c r="A4798" s="59">
        <f t="shared" si="74"/>
        <v>45689</v>
      </c>
      <c r="B4798" s="60" t="s">
        <v>26</v>
      </c>
      <c r="C4798" s="60">
        <v>320300</v>
      </c>
      <c r="D4798" s="107" t="s">
        <v>209</v>
      </c>
      <c r="E4798" s="62">
        <v>196</v>
      </c>
      <c r="F4798" s="62">
        <v>128</v>
      </c>
      <c r="G4798" s="100">
        <v>68</v>
      </c>
    </row>
    <row r="4799" spans="1:7" ht="18" customHeight="1" x14ac:dyDescent="0.25">
      <c r="A4799" s="59">
        <f t="shared" si="74"/>
        <v>45689</v>
      </c>
      <c r="B4799" s="60" t="s">
        <v>26</v>
      </c>
      <c r="C4799" s="60">
        <v>320305</v>
      </c>
      <c r="D4799" s="107" t="s">
        <v>210</v>
      </c>
      <c r="E4799" s="62">
        <v>188</v>
      </c>
      <c r="F4799" s="62">
        <v>233</v>
      </c>
      <c r="G4799" s="100">
        <v>-45</v>
      </c>
    </row>
    <row r="4800" spans="1:7" ht="18" customHeight="1" x14ac:dyDescent="0.25">
      <c r="A4800" s="59">
        <f t="shared" si="74"/>
        <v>45689</v>
      </c>
      <c r="B4800" s="60" t="s">
        <v>26</v>
      </c>
      <c r="C4800" s="60">
        <v>320310</v>
      </c>
      <c r="D4800" s="107" t="s">
        <v>211</v>
      </c>
      <c r="E4800" s="62">
        <v>51</v>
      </c>
      <c r="F4800" s="62">
        <v>33</v>
      </c>
      <c r="G4800" s="100">
        <v>18</v>
      </c>
    </row>
    <row r="4801" spans="1:7" ht="18" customHeight="1" x14ac:dyDescent="0.25">
      <c r="A4801" s="59">
        <f t="shared" si="74"/>
        <v>45689</v>
      </c>
      <c r="B4801" s="60" t="s">
        <v>26</v>
      </c>
      <c r="C4801" s="60">
        <v>320313</v>
      </c>
      <c r="D4801" s="107" t="s">
        <v>212</v>
      </c>
      <c r="E4801" s="62">
        <v>150</v>
      </c>
      <c r="F4801" s="62">
        <v>212</v>
      </c>
      <c r="G4801" s="100">
        <v>-62</v>
      </c>
    </row>
    <row r="4802" spans="1:7" ht="18" customHeight="1" x14ac:dyDescent="0.25">
      <c r="A4802" s="59">
        <f t="shared" si="74"/>
        <v>45689</v>
      </c>
      <c r="B4802" s="60" t="s">
        <v>26</v>
      </c>
      <c r="C4802" s="60">
        <v>320316</v>
      </c>
      <c r="D4802" s="107" t="s">
        <v>213</v>
      </c>
      <c r="E4802" s="62">
        <v>21</v>
      </c>
      <c r="F4802" s="62">
        <v>21</v>
      </c>
      <c r="G4802" s="100">
        <v>0</v>
      </c>
    </row>
    <row r="4803" spans="1:7" ht="18" customHeight="1" x14ac:dyDescent="0.25">
      <c r="A4803" s="59">
        <f t="shared" ref="A4803:A4866" si="75">IF(B4803&lt;&gt;"",DATE(2020,INT((ROW(A4801)-1)/78)+1,1),"")</f>
        <v>45689</v>
      </c>
      <c r="B4803" s="60" t="s">
        <v>26</v>
      </c>
      <c r="C4803" s="60">
        <v>320320</v>
      </c>
      <c r="D4803" s="107" t="s">
        <v>214</v>
      </c>
      <c r="E4803" s="62">
        <v>3532</v>
      </c>
      <c r="F4803" s="62">
        <v>2840</v>
      </c>
      <c r="G4803" s="100">
        <v>692</v>
      </c>
    </row>
    <row r="4804" spans="1:7" ht="18" customHeight="1" x14ac:dyDescent="0.25">
      <c r="A4804" s="59">
        <f t="shared" si="75"/>
        <v>45689</v>
      </c>
      <c r="B4804" s="60" t="s">
        <v>26</v>
      </c>
      <c r="C4804" s="60">
        <v>320330</v>
      </c>
      <c r="D4804" s="107" t="s">
        <v>215</v>
      </c>
      <c r="E4804" s="62">
        <v>50</v>
      </c>
      <c r="F4804" s="62">
        <v>22</v>
      </c>
      <c r="G4804" s="100">
        <v>28</v>
      </c>
    </row>
    <row r="4805" spans="1:7" ht="18" customHeight="1" x14ac:dyDescent="0.25">
      <c r="A4805" s="59">
        <f t="shared" si="75"/>
        <v>45689</v>
      </c>
      <c r="B4805" s="60" t="s">
        <v>26</v>
      </c>
      <c r="C4805" s="60">
        <v>320332</v>
      </c>
      <c r="D4805" s="107" t="s">
        <v>216</v>
      </c>
      <c r="E4805" s="62">
        <v>408</v>
      </c>
      <c r="F4805" s="62">
        <v>312</v>
      </c>
      <c r="G4805" s="100">
        <v>96</v>
      </c>
    </row>
    <row r="4806" spans="1:7" ht="18" customHeight="1" x14ac:dyDescent="0.25">
      <c r="A4806" s="59">
        <f t="shared" si="75"/>
        <v>45689</v>
      </c>
      <c r="B4806" s="60" t="s">
        <v>26</v>
      </c>
      <c r="C4806" s="60">
        <v>320334</v>
      </c>
      <c r="D4806" s="107" t="s">
        <v>217</v>
      </c>
      <c r="E4806" s="62">
        <v>192</v>
      </c>
      <c r="F4806" s="62">
        <v>204</v>
      </c>
      <c r="G4806" s="100">
        <v>-12</v>
      </c>
    </row>
    <row r="4807" spans="1:7" ht="18" customHeight="1" x14ac:dyDescent="0.25">
      <c r="A4807" s="59">
        <f t="shared" si="75"/>
        <v>45689</v>
      </c>
      <c r="B4807" s="60" t="s">
        <v>26</v>
      </c>
      <c r="C4807" s="60">
        <v>320335</v>
      </c>
      <c r="D4807" s="107" t="s">
        <v>218</v>
      </c>
      <c r="E4807" s="62">
        <v>94</v>
      </c>
      <c r="F4807" s="62">
        <v>75</v>
      </c>
      <c r="G4807" s="100">
        <v>19</v>
      </c>
    </row>
    <row r="4808" spans="1:7" ht="18" customHeight="1" x14ac:dyDescent="0.25">
      <c r="A4808" s="59">
        <f t="shared" si="75"/>
        <v>45689</v>
      </c>
      <c r="B4808" s="60" t="s">
        <v>26</v>
      </c>
      <c r="C4808" s="60">
        <v>320340</v>
      </c>
      <c r="D4808" s="107" t="s">
        <v>219</v>
      </c>
      <c r="E4808" s="62">
        <v>103</v>
      </c>
      <c r="F4808" s="62">
        <v>78</v>
      </c>
      <c r="G4808" s="100">
        <v>25</v>
      </c>
    </row>
    <row r="4809" spans="1:7" ht="18" customHeight="1" x14ac:dyDescent="0.25">
      <c r="A4809" s="59">
        <f t="shared" si="75"/>
        <v>45689</v>
      </c>
      <c r="B4809" s="60" t="s">
        <v>26</v>
      </c>
      <c r="C4809" s="60">
        <v>320350</v>
      </c>
      <c r="D4809" s="107" t="s">
        <v>220</v>
      </c>
      <c r="E4809" s="62">
        <v>128</v>
      </c>
      <c r="F4809" s="62">
        <v>133</v>
      </c>
      <c r="G4809" s="100">
        <v>-5</v>
      </c>
    </row>
    <row r="4810" spans="1:7" ht="18" customHeight="1" x14ac:dyDescent="0.25">
      <c r="A4810" s="59">
        <f t="shared" si="75"/>
        <v>45689</v>
      </c>
      <c r="B4810" s="60" t="s">
        <v>26</v>
      </c>
      <c r="C4810" s="60">
        <v>320360</v>
      </c>
      <c r="D4810" s="107" t="s">
        <v>221</v>
      </c>
      <c r="E4810" s="62">
        <v>47</v>
      </c>
      <c r="F4810" s="62">
        <v>19</v>
      </c>
      <c r="G4810" s="100">
        <v>28</v>
      </c>
    </row>
    <row r="4811" spans="1:7" ht="18" customHeight="1" x14ac:dyDescent="0.25">
      <c r="A4811" s="59">
        <f t="shared" si="75"/>
        <v>45689</v>
      </c>
      <c r="B4811" s="60" t="s">
        <v>26</v>
      </c>
      <c r="C4811" s="60">
        <v>320370</v>
      </c>
      <c r="D4811" s="107" t="s">
        <v>222</v>
      </c>
      <c r="E4811" s="62">
        <v>82</v>
      </c>
      <c r="F4811" s="62">
        <v>72</v>
      </c>
      <c r="G4811" s="100">
        <v>10</v>
      </c>
    </row>
    <row r="4812" spans="1:7" ht="18" customHeight="1" x14ac:dyDescent="0.25">
      <c r="A4812" s="59">
        <f t="shared" si="75"/>
        <v>45689</v>
      </c>
      <c r="B4812" s="60" t="s">
        <v>26</v>
      </c>
      <c r="C4812" s="60">
        <v>320380</v>
      </c>
      <c r="D4812" s="107" t="s">
        <v>223</v>
      </c>
      <c r="E4812" s="62">
        <v>97</v>
      </c>
      <c r="F4812" s="62">
        <v>60</v>
      </c>
      <c r="G4812" s="100">
        <v>37</v>
      </c>
    </row>
    <row r="4813" spans="1:7" ht="18" customHeight="1" x14ac:dyDescent="0.25">
      <c r="A4813" s="59">
        <f t="shared" si="75"/>
        <v>45689</v>
      </c>
      <c r="B4813" s="60" t="s">
        <v>26</v>
      </c>
      <c r="C4813" s="60">
        <v>320390</v>
      </c>
      <c r="D4813" s="107" t="s">
        <v>224</v>
      </c>
      <c r="E4813" s="62">
        <v>527</v>
      </c>
      <c r="F4813" s="62">
        <v>473</v>
      </c>
      <c r="G4813" s="100">
        <v>54</v>
      </c>
    </row>
    <row r="4814" spans="1:7" ht="18" customHeight="1" x14ac:dyDescent="0.25">
      <c r="A4814" s="59">
        <f t="shared" si="75"/>
        <v>45689</v>
      </c>
      <c r="B4814" s="60" t="s">
        <v>26</v>
      </c>
      <c r="C4814" s="60">
        <v>320400</v>
      </c>
      <c r="D4814" s="107" t="s">
        <v>225</v>
      </c>
      <c r="E4814" s="62">
        <v>77</v>
      </c>
      <c r="F4814" s="62">
        <v>42</v>
      </c>
      <c r="G4814" s="100">
        <v>35</v>
      </c>
    </row>
    <row r="4815" spans="1:7" ht="18" customHeight="1" x14ac:dyDescent="0.25">
      <c r="A4815" s="59">
        <f t="shared" si="75"/>
        <v>45689</v>
      </c>
      <c r="B4815" s="60" t="s">
        <v>26</v>
      </c>
      <c r="C4815" s="60">
        <v>320405</v>
      </c>
      <c r="D4815" s="107" t="s">
        <v>226</v>
      </c>
      <c r="E4815" s="62">
        <v>220</v>
      </c>
      <c r="F4815" s="62">
        <v>257</v>
      </c>
      <c r="G4815" s="100">
        <v>-37</v>
      </c>
    </row>
    <row r="4816" spans="1:7" ht="18" customHeight="1" x14ac:dyDescent="0.25">
      <c r="A4816" s="59">
        <f t="shared" si="75"/>
        <v>45689</v>
      </c>
      <c r="B4816" s="60" t="s">
        <v>26</v>
      </c>
      <c r="C4816" s="60">
        <v>320410</v>
      </c>
      <c r="D4816" s="107" t="s">
        <v>227</v>
      </c>
      <c r="E4816" s="62">
        <v>260</v>
      </c>
      <c r="F4816" s="62">
        <v>176</v>
      </c>
      <c r="G4816" s="100">
        <v>84</v>
      </c>
    </row>
    <row r="4817" spans="1:7" ht="18" customHeight="1" x14ac:dyDescent="0.25">
      <c r="A4817" s="59">
        <f t="shared" si="75"/>
        <v>45689</v>
      </c>
      <c r="B4817" s="60" t="s">
        <v>26</v>
      </c>
      <c r="C4817" s="60">
        <v>320420</v>
      </c>
      <c r="D4817" s="107" t="s">
        <v>228</v>
      </c>
      <c r="E4817" s="62">
        <v>166</v>
      </c>
      <c r="F4817" s="62">
        <v>146</v>
      </c>
      <c r="G4817" s="100">
        <v>20</v>
      </c>
    </row>
    <row r="4818" spans="1:7" ht="18" customHeight="1" x14ac:dyDescent="0.25">
      <c r="A4818" s="59">
        <f t="shared" si="75"/>
        <v>45689</v>
      </c>
      <c r="B4818" s="60" t="s">
        <v>26</v>
      </c>
      <c r="C4818" s="60">
        <v>320425</v>
      </c>
      <c r="D4818" s="107" t="s">
        <v>229</v>
      </c>
      <c r="E4818" s="62">
        <v>24</v>
      </c>
      <c r="F4818" s="62">
        <v>19</v>
      </c>
      <c r="G4818" s="100">
        <v>5</v>
      </c>
    </row>
    <row r="4819" spans="1:7" ht="18" customHeight="1" x14ac:dyDescent="0.25">
      <c r="A4819" s="59">
        <f t="shared" si="75"/>
        <v>45689</v>
      </c>
      <c r="B4819" s="60" t="s">
        <v>26</v>
      </c>
      <c r="C4819" s="60">
        <v>320430</v>
      </c>
      <c r="D4819" s="107" t="s">
        <v>230</v>
      </c>
      <c r="E4819" s="62">
        <v>46</v>
      </c>
      <c r="F4819" s="62">
        <v>49</v>
      </c>
      <c r="G4819" s="100">
        <v>-3</v>
      </c>
    </row>
    <row r="4820" spans="1:7" ht="18" customHeight="1" x14ac:dyDescent="0.25">
      <c r="A4820" s="59">
        <f t="shared" si="75"/>
        <v>45689</v>
      </c>
      <c r="B4820" s="60" t="s">
        <v>26</v>
      </c>
      <c r="C4820" s="60">
        <v>320435</v>
      </c>
      <c r="D4820" s="107" t="s">
        <v>231</v>
      </c>
      <c r="E4820" s="62">
        <v>145</v>
      </c>
      <c r="F4820" s="62">
        <v>112</v>
      </c>
      <c r="G4820" s="100">
        <v>33</v>
      </c>
    </row>
    <row r="4821" spans="1:7" ht="18" customHeight="1" x14ac:dyDescent="0.25">
      <c r="A4821" s="59">
        <f t="shared" si="75"/>
        <v>45689</v>
      </c>
      <c r="B4821" s="60" t="s">
        <v>26</v>
      </c>
      <c r="C4821" s="60">
        <v>320440</v>
      </c>
      <c r="D4821" s="107" t="s">
        <v>232</v>
      </c>
      <c r="E4821" s="62">
        <v>58</v>
      </c>
      <c r="F4821" s="62">
        <v>54</v>
      </c>
      <c r="G4821" s="100">
        <v>4</v>
      </c>
    </row>
    <row r="4822" spans="1:7" ht="18" customHeight="1" x14ac:dyDescent="0.25">
      <c r="A4822" s="59">
        <f t="shared" si="75"/>
        <v>45689</v>
      </c>
      <c r="B4822" s="60" t="s">
        <v>26</v>
      </c>
      <c r="C4822" s="60">
        <v>320450</v>
      </c>
      <c r="D4822" s="107" t="s">
        <v>233</v>
      </c>
      <c r="E4822" s="62">
        <v>51</v>
      </c>
      <c r="F4822" s="62">
        <v>41</v>
      </c>
      <c r="G4822" s="100">
        <v>10</v>
      </c>
    </row>
    <row r="4823" spans="1:7" ht="18" customHeight="1" x14ac:dyDescent="0.25">
      <c r="A4823" s="59">
        <f t="shared" si="75"/>
        <v>45689</v>
      </c>
      <c r="B4823" s="60" t="s">
        <v>26</v>
      </c>
      <c r="C4823" s="60">
        <v>320455</v>
      </c>
      <c r="D4823" s="107" t="s">
        <v>234</v>
      </c>
      <c r="E4823" s="62">
        <v>484</v>
      </c>
      <c r="F4823" s="62">
        <v>392</v>
      </c>
      <c r="G4823" s="100">
        <v>92</v>
      </c>
    </row>
    <row r="4824" spans="1:7" ht="18" customHeight="1" x14ac:dyDescent="0.25">
      <c r="A4824" s="59">
        <f t="shared" si="75"/>
        <v>45689</v>
      </c>
      <c r="B4824" s="60" t="s">
        <v>26</v>
      </c>
      <c r="C4824" s="60">
        <v>320460</v>
      </c>
      <c r="D4824" s="107" t="s">
        <v>235</v>
      </c>
      <c r="E4824" s="62">
        <v>214</v>
      </c>
      <c r="F4824" s="62">
        <v>193</v>
      </c>
      <c r="G4824" s="100">
        <v>21</v>
      </c>
    </row>
    <row r="4825" spans="1:7" ht="18" customHeight="1" x14ac:dyDescent="0.25">
      <c r="A4825" s="59">
        <f t="shared" si="75"/>
        <v>45689</v>
      </c>
      <c r="B4825" s="60" t="s">
        <v>26</v>
      </c>
      <c r="C4825" s="60">
        <v>320465</v>
      </c>
      <c r="D4825" s="107" t="s">
        <v>236</v>
      </c>
      <c r="E4825" s="62">
        <v>78</v>
      </c>
      <c r="F4825" s="62">
        <v>47</v>
      </c>
      <c r="G4825" s="100">
        <v>31</v>
      </c>
    </row>
    <row r="4826" spans="1:7" ht="18" customHeight="1" x14ac:dyDescent="0.25">
      <c r="A4826" s="59">
        <f t="shared" si="75"/>
        <v>45689</v>
      </c>
      <c r="B4826" s="60" t="s">
        <v>26</v>
      </c>
      <c r="C4826" s="60">
        <v>320470</v>
      </c>
      <c r="D4826" s="107" t="s">
        <v>237</v>
      </c>
      <c r="E4826" s="62">
        <v>448</v>
      </c>
      <c r="F4826" s="62">
        <v>325</v>
      </c>
      <c r="G4826" s="100">
        <v>123</v>
      </c>
    </row>
    <row r="4827" spans="1:7" ht="18" customHeight="1" x14ac:dyDescent="0.25">
      <c r="A4827" s="59">
        <f t="shared" si="75"/>
        <v>45689</v>
      </c>
      <c r="B4827" s="60" t="s">
        <v>26</v>
      </c>
      <c r="C4827" s="60">
        <v>320480</v>
      </c>
      <c r="D4827" s="107" t="s">
        <v>238</v>
      </c>
      <c r="E4827" s="62">
        <v>30</v>
      </c>
      <c r="F4827" s="62">
        <v>41</v>
      </c>
      <c r="G4827" s="100">
        <v>-11</v>
      </c>
    </row>
    <row r="4828" spans="1:7" ht="18" customHeight="1" x14ac:dyDescent="0.25">
      <c r="A4828" s="59">
        <f t="shared" si="75"/>
        <v>45689</v>
      </c>
      <c r="B4828" s="60" t="s">
        <v>26</v>
      </c>
      <c r="C4828" s="60">
        <v>320490</v>
      </c>
      <c r="D4828" s="107" t="s">
        <v>239</v>
      </c>
      <c r="E4828" s="62">
        <v>1610</v>
      </c>
      <c r="F4828" s="62">
        <v>1302</v>
      </c>
      <c r="G4828" s="100">
        <v>308</v>
      </c>
    </row>
    <row r="4829" spans="1:7" ht="18" customHeight="1" x14ac:dyDescent="0.25">
      <c r="A4829" s="59">
        <f t="shared" si="75"/>
        <v>45689</v>
      </c>
      <c r="B4829" s="60" t="s">
        <v>26</v>
      </c>
      <c r="C4829" s="60">
        <v>320495</v>
      </c>
      <c r="D4829" s="107" t="s">
        <v>240</v>
      </c>
      <c r="E4829" s="62">
        <v>92</v>
      </c>
      <c r="F4829" s="62">
        <v>70</v>
      </c>
      <c r="G4829" s="100">
        <v>22</v>
      </c>
    </row>
    <row r="4830" spans="1:7" ht="18" customHeight="1" x14ac:dyDescent="0.25">
      <c r="A4830" s="59">
        <f t="shared" si="75"/>
        <v>45689</v>
      </c>
      <c r="B4830" s="60" t="s">
        <v>26</v>
      </c>
      <c r="C4830" s="60">
        <v>320500</v>
      </c>
      <c r="D4830" s="107" t="s">
        <v>241</v>
      </c>
      <c r="E4830" s="62">
        <v>9785</v>
      </c>
      <c r="F4830" s="62">
        <v>8721</v>
      </c>
      <c r="G4830" s="100">
        <v>1064</v>
      </c>
    </row>
    <row r="4831" spans="1:7" ht="18" customHeight="1" x14ac:dyDescent="0.25">
      <c r="A4831" s="59">
        <f t="shared" si="75"/>
        <v>45689</v>
      </c>
      <c r="B4831" s="60" t="s">
        <v>26</v>
      </c>
      <c r="C4831" s="60">
        <v>320501</v>
      </c>
      <c r="D4831" s="107" t="s">
        <v>242</v>
      </c>
      <c r="E4831" s="62">
        <v>277</v>
      </c>
      <c r="F4831" s="62">
        <v>218</v>
      </c>
      <c r="G4831" s="100">
        <v>59</v>
      </c>
    </row>
    <row r="4832" spans="1:7" ht="18" customHeight="1" x14ac:dyDescent="0.25">
      <c r="A4832" s="59">
        <f t="shared" si="75"/>
        <v>45689</v>
      </c>
      <c r="B4832" s="60" t="s">
        <v>26</v>
      </c>
      <c r="C4832" s="60">
        <v>320503</v>
      </c>
      <c r="D4832" s="107" t="s">
        <v>243</v>
      </c>
      <c r="E4832" s="62">
        <v>173</v>
      </c>
      <c r="F4832" s="62">
        <v>145</v>
      </c>
      <c r="G4832" s="100">
        <v>28</v>
      </c>
    </row>
    <row r="4833" spans="1:7" ht="18" customHeight="1" x14ac:dyDescent="0.25">
      <c r="A4833" s="59">
        <f t="shared" si="75"/>
        <v>45689</v>
      </c>
      <c r="B4833" s="60" t="s">
        <v>26</v>
      </c>
      <c r="C4833" s="60">
        <v>320506</v>
      </c>
      <c r="D4833" s="107" t="s">
        <v>244</v>
      </c>
      <c r="E4833" s="62">
        <v>352</v>
      </c>
      <c r="F4833" s="62">
        <v>235</v>
      </c>
      <c r="G4833" s="100">
        <v>117</v>
      </c>
    </row>
    <row r="4834" spans="1:7" ht="18" customHeight="1" x14ac:dyDescent="0.25">
      <c r="A4834" s="59">
        <f t="shared" si="75"/>
        <v>45689</v>
      </c>
      <c r="B4834" s="60" t="s">
        <v>26</v>
      </c>
      <c r="C4834" s="60">
        <v>320510</v>
      </c>
      <c r="D4834" s="107" t="s">
        <v>245</v>
      </c>
      <c r="E4834" s="62">
        <v>1132</v>
      </c>
      <c r="F4834" s="62">
        <v>980</v>
      </c>
      <c r="G4834" s="100">
        <v>152</v>
      </c>
    </row>
    <row r="4835" spans="1:7" ht="18" customHeight="1" x14ac:dyDescent="0.25">
      <c r="A4835" s="59">
        <f t="shared" si="75"/>
        <v>45689</v>
      </c>
      <c r="B4835" s="60" t="s">
        <v>26</v>
      </c>
      <c r="C4835" s="60">
        <v>320515</v>
      </c>
      <c r="D4835" s="107" t="s">
        <v>246</v>
      </c>
      <c r="E4835" s="62">
        <v>31</v>
      </c>
      <c r="F4835" s="62">
        <v>31</v>
      </c>
      <c r="G4835" s="100">
        <v>0</v>
      </c>
    </row>
    <row r="4836" spans="1:7" ht="18" customHeight="1" x14ac:dyDescent="0.25">
      <c r="A4836" s="59">
        <f t="shared" si="75"/>
        <v>45689</v>
      </c>
      <c r="B4836" s="60" t="s">
        <v>26</v>
      </c>
      <c r="C4836" s="60">
        <v>320517</v>
      </c>
      <c r="D4836" s="107" t="s">
        <v>247</v>
      </c>
      <c r="E4836" s="62">
        <v>238</v>
      </c>
      <c r="F4836" s="62">
        <v>81</v>
      </c>
      <c r="G4836" s="100">
        <v>157</v>
      </c>
    </row>
    <row r="4837" spans="1:7" ht="18" customHeight="1" x14ac:dyDescent="0.25">
      <c r="A4837" s="59">
        <f t="shared" si="75"/>
        <v>45689</v>
      </c>
      <c r="B4837" s="60" t="s">
        <v>26</v>
      </c>
      <c r="C4837" s="60">
        <v>320520</v>
      </c>
      <c r="D4837" s="107" t="s">
        <v>248</v>
      </c>
      <c r="E4837" s="62">
        <v>7602</v>
      </c>
      <c r="F4837" s="62">
        <v>6961</v>
      </c>
      <c r="G4837" s="100">
        <v>641</v>
      </c>
    </row>
    <row r="4838" spans="1:7" ht="18" customHeight="1" x14ac:dyDescent="0.25">
      <c r="A4838" s="59">
        <f t="shared" si="75"/>
        <v>45689</v>
      </c>
      <c r="B4838" s="60" t="s">
        <v>26</v>
      </c>
      <c r="C4838" s="60">
        <v>320530</v>
      </c>
      <c r="D4838" s="107" t="s">
        <v>249</v>
      </c>
      <c r="E4838" s="62">
        <v>8003</v>
      </c>
      <c r="F4838" s="62">
        <v>7880</v>
      </c>
      <c r="G4838" s="100">
        <v>123</v>
      </c>
    </row>
    <row r="4839" spans="1:7" ht="18" customHeight="1" x14ac:dyDescent="0.25">
      <c r="A4839" s="59">
        <f t="shared" si="75"/>
        <v>45717</v>
      </c>
      <c r="B4839" s="60" t="s">
        <v>26</v>
      </c>
      <c r="C4839" s="60">
        <v>320010</v>
      </c>
      <c r="D4839" s="107" t="s">
        <v>172</v>
      </c>
      <c r="E4839" s="62">
        <v>102</v>
      </c>
      <c r="F4839" s="62">
        <v>152</v>
      </c>
      <c r="G4839" s="100">
        <v>-50</v>
      </c>
    </row>
    <row r="4840" spans="1:7" ht="18" customHeight="1" x14ac:dyDescent="0.25">
      <c r="A4840" s="59">
        <f t="shared" si="75"/>
        <v>45717</v>
      </c>
      <c r="B4840" s="60" t="s">
        <v>26</v>
      </c>
      <c r="C4840" s="60">
        <v>320013</v>
      </c>
      <c r="D4840" s="107" t="s">
        <v>173</v>
      </c>
      <c r="E4840" s="62">
        <v>36</v>
      </c>
      <c r="F4840" s="62">
        <v>42</v>
      </c>
      <c r="G4840" s="100">
        <v>-6</v>
      </c>
    </row>
    <row r="4841" spans="1:7" ht="18" customHeight="1" x14ac:dyDescent="0.25">
      <c r="A4841" s="59">
        <f t="shared" si="75"/>
        <v>45717</v>
      </c>
      <c r="B4841" s="60" t="s">
        <v>26</v>
      </c>
      <c r="C4841" s="60">
        <v>320016</v>
      </c>
      <c r="D4841" s="107" t="s">
        <v>174</v>
      </c>
      <c r="E4841" s="62">
        <v>27</v>
      </c>
      <c r="F4841" s="62">
        <v>26</v>
      </c>
      <c r="G4841" s="100">
        <v>1</v>
      </c>
    </row>
    <row r="4842" spans="1:7" ht="18" customHeight="1" x14ac:dyDescent="0.25">
      <c r="A4842" s="59">
        <f t="shared" si="75"/>
        <v>45717</v>
      </c>
      <c r="B4842" s="60" t="s">
        <v>26</v>
      </c>
      <c r="C4842" s="60">
        <v>320020</v>
      </c>
      <c r="D4842" s="107" t="s">
        <v>175</v>
      </c>
      <c r="E4842" s="62">
        <v>105</v>
      </c>
      <c r="F4842" s="62">
        <v>105</v>
      </c>
      <c r="G4842" s="100">
        <v>0</v>
      </c>
    </row>
    <row r="4843" spans="1:7" ht="18" customHeight="1" x14ac:dyDescent="0.25">
      <c r="A4843" s="59">
        <f t="shared" si="75"/>
        <v>45717</v>
      </c>
      <c r="B4843" s="60" t="s">
        <v>26</v>
      </c>
      <c r="C4843" s="60">
        <v>320030</v>
      </c>
      <c r="D4843" s="107" t="s">
        <v>176</v>
      </c>
      <c r="E4843" s="62">
        <v>112</v>
      </c>
      <c r="F4843" s="62">
        <v>138</v>
      </c>
      <c r="G4843" s="100">
        <v>-26</v>
      </c>
    </row>
    <row r="4844" spans="1:7" ht="18" customHeight="1" x14ac:dyDescent="0.25">
      <c r="A4844" s="59">
        <f t="shared" si="75"/>
        <v>45717</v>
      </c>
      <c r="B4844" s="60" t="s">
        <v>26</v>
      </c>
      <c r="C4844" s="60">
        <v>320035</v>
      </c>
      <c r="D4844" s="107" t="s">
        <v>177</v>
      </c>
      <c r="E4844" s="62">
        <v>84</v>
      </c>
      <c r="F4844" s="62">
        <v>58</v>
      </c>
      <c r="G4844" s="100">
        <v>26</v>
      </c>
    </row>
    <row r="4845" spans="1:7" ht="18" customHeight="1" x14ac:dyDescent="0.25">
      <c r="A4845" s="59">
        <f t="shared" si="75"/>
        <v>45717</v>
      </c>
      <c r="B4845" s="60" t="s">
        <v>26</v>
      </c>
      <c r="C4845" s="60">
        <v>320040</v>
      </c>
      <c r="D4845" s="107" t="s">
        <v>178</v>
      </c>
      <c r="E4845" s="62">
        <v>527</v>
      </c>
      <c r="F4845" s="62">
        <v>385</v>
      </c>
      <c r="G4845" s="100">
        <v>142</v>
      </c>
    </row>
    <row r="4846" spans="1:7" ht="18" customHeight="1" x14ac:dyDescent="0.25">
      <c r="A4846" s="59">
        <f t="shared" si="75"/>
        <v>45717</v>
      </c>
      <c r="B4846" s="60" t="s">
        <v>26</v>
      </c>
      <c r="C4846" s="60">
        <v>320050</v>
      </c>
      <c r="D4846" s="107" t="s">
        <v>179</v>
      </c>
      <c r="E4846" s="62">
        <v>21</v>
      </c>
      <c r="F4846" s="62">
        <v>21</v>
      </c>
      <c r="G4846" s="100">
        <v>0</v>
      </c>
    </row>
    <row r="4847" spans="1:7" ht="18" customHeight="1" x14ac:dyDescent="0.25">
      <c r="A4847" s="59">
        <f t="shared" si="75"/>
        <v>45717</v>
      </c>
      <c r="B4847" s="60" t="s">
        <v>26</v>
      </c>
      <c r="C4847" s="60">
        <v>320060</v>
      </c>
      <c r="D4847" s="107" t="s">
        <v>180</v>
      </c>
      <c r="E4847" s="62">
        <v>3479</v>
      </c>
      <c r="F4847" s="62">
        <v>2433</v>
      </c>
      <c r="G4847" s="100">
        <v>1046</v>
      </c>
    </row>
    <row r="4848" spans="1:7" ht="18" customHeight="1" x14ac:dyDescent="0.25">
      <c r="A4848" s="59">
        <f t="shared" si="75"/>
        <v>45717</v>
      </c>
      <c r="B4848" s="60" t="s">
        <v>26</v>
      </c>
      <c r="C4848" s="60">
        <v>320070</v>
      </c>
      <c r="D4848" s="107" t="s">
        <v>181</v>
      </c>
      <c r="E4848" s="62">
        <v>122</v>
      </c>
      <c r="F4848" s="62">
        <v>118</v>
      </c>
      <c r="G4848" s="100">
        <v>4</v>
      </c>
    </row>
    <row r="4849" spans="1:7" ht="18" customHeight="1" x14ac:dyDescent="0.25">
      <c r="A4849" s="59">
        <f t="shared" si="75"/>
        <v>45717</v>
      </c>
      <c r="B4849" s="60" t="s">
        <v>26</v>
      </c>
      <c r="C4849" s="60">
        <v>320080</v>
      </c>
      <c r="D4849" s="107" t="s">
        <v>182</v>
      </c>
      <c r="E4849" s="62">
        <v>203</v>
      </c>
      <c r="F4849" s="62">
        <v>207</v>
      </c>
      <c r="G4849" s="100">
        <v>-4</v>
      </c>
    </row>
    <row r="4850" spans="1:7" ht="18" customHeight="1" x14ac:dyDescent="0.25">
      <c r="A4850" s="59">
        <f t="shared" si="75"/>
        <v>45717</v>
      </c>
      <c r="B4850" s="60" t="s">
        <v>26</v>
      </c>
      <c r="C4850" s="60">
        <v>320090</v>
      </c>
      <c r="D4850" s="107" t="s">
        <v>183</v>
      </c>
      <c r="E4850" s="62">
        <v>336</v>
      </c>
      <c r="F4850" s="62">
        <v>335</v>
      </c>
      <c r="G4850" s="100">
        <v>1</v>
      </c>
    </row>
    <row r="4851" spans="1:7" ht="18" customHeight="1" x14ac:dyDescent="0.25">
      <c r="A4851" s="59">
        <f t="shared" si="75"/>
        <v>45717</v>
      </c>
      <c r="B4851" s="60" t="s">
        <v>26</v>
      </c>
      <c r="C4851" s="60">
        <v>320100</v>
      </c>
      <c r="D4851" s="107" t="s">
        <v>184</v>
      </c>
      <c r="E4851" s="62">
        <v>71</v>
      </c>
      <c r="F4851" s="62">
        <v>93</v>
      </c>
      <c r="G4851" s="100">
        <v>-22</v>
      </c>
    </row>
    <row r="4852" spans="1:7" ht="18" customHeight="1" x14ac:dyDescent="0.25">
      <c r="A4852" s="59">
        <f t="shared" si="75"/>
        <v>45717</v>
      </c>
      <c r="B4852" s="60" t="s">
        <v>26</v>
      </c>
      <c r="C4852" s="60">
        <v>320110</v>
      </c>
      <c r="D4852" s="107" t="s">
        <v>185</v>
      </c>
      <c r="E4852" s="62">
        <v>49</v>
      </c>
      <c r="F4852" s="62">
        <v>68</v>
      </c>
      <c r="G4852" s="100">
        <v>-19</v>
      </c>
    </row>
    <row r="4853" spans="1:7" ht="18" customHeight="1" x14ac:dyDescent="0.25">
      <c r="A4853" s="59">
        <f t="shared" si="75"/>
        <v>45717</v>
      </c>
      <c r="B4853" s="60" t="s">
        <v>26</v>
      </c>
      <c r="C4853" s="60">
        <v>320115</v>
      </c>
      <c r="D4853" s="107" t="s">
        <v>186</v>
      </c>
      <c r="E4853" s="62">
        <v>39</v>
      </c>
      <c r="F4853" s="62">
        <v>46</v>
      </c>
      <c r="G4853" s="100">
        <v>-7</v>
      </c>
    </row>
    <row r="4854" spans="1:7" ht="18" customHeight="1" x14ac:dyDescent="0.25">
      <c r="A4854" s="59">
        <f t="shared" si="75"/>
        <v>45717</v>
      </c>
      <c r="B4854" s="60" t="s">
        <v>26</v>
      </c>
      <c r="C4854" s="60">
        <v>320120</v>
      </c>
      <c r="D4854" s="107" t="s">
        <v>187</v>
      </c>
      <c r="E4854" s="62">
        <v>1992</v>
      </c>
      <c r="F4854" s="62">
        <v>1926</v>
      </c>
      <c r="G4854" s="100">
        <v>66</v>
      </c>
    </row>
    <row r="4855" spans="1:7" ht="18" customHeight="1" x14ac:dyDescent="0.25">
      <c r="A4855" s="59">
        <f t="shared" si="75"/>
        <v>45717</v>
      </c>
      <c r="B4855" s="60" t="s">
        <v>26</v>
      </c>
      <c r="C4855" s="60">
        <v>320130</v>
      </c>
      <c r="D4855" s="107" t="s">
        <v>188</v>
      </c>
      <c r="E4855" s="62">
        <v>3486</v>
      </c>
      <c r="F4855" s="62">
        <v>3199</v>
      </c>
      <c r="G4855" s="100">
        <v>287</v>
      </c>
    </row>
    <row r="4856" spans="1:7" ht="18" customHeight="1" x14ac:dyDescent="0.25">
      <c r="A4856" s="59">
        <f t="shared" si="75"/>
        <v>45717</v>
      </c>
      <c r="B4856" s="60" t="s">
        <v>26</v>
      </c>
      <c r="C4856" s="60">
        <v>320140</v>
      </c>
      <c r="D4856" s="107" t="s">
        <v>189</v>
      </c>
      <c r="E4856" s="62">
        <v>303</v>
      </c>
      <c r="F4856" s="62">
        <v>300</v>
      </c>
      <c r="G4856" s="100">
        <v>3</v>
      </c>
    </row>
    <row r="4857" spans="1:7" ht="18" customHeight="1" x14ac:dyDescent="0.25">
      <c r="A4857" s="59">
        <f t="shared" si="75"/>
        <v>45717</v>
      </c>
      <c r="B4857" s="60" t="s">
        <v>26</v>
      </c>
      <c r="C4857" s="60">
        <v>320150</v>
      </c>
      <c r="D4857" s="107" t="s">
        <v>190</v>
      </c>
      <c r="E4857" s="62">
        <v>1379</v>
      </c>
      <c r="F4857" s="62">
        <v>1523</v>
      </c>
      <c r="G4857" s="100">
        <v>-144</v>
      </c>
    </row>
    <row r="4858" spans="1:7" ht="18" customHeight="1" x14ac:dyDescent="0.25">
      <c r="A4858" s="59">
        <f t="shared" si="75"/>
        <v>45717</v>
      </c>
      <c r="B4858" s="60" t="s">
        <v>26</v>
      </c>
      <c r="C4858" s="60">
        <v>320160</v>
      </c>
      <c r="D4858" s="107" t="s">
        <v>191</v>
      </c>
      <c r="E4858" s="62">
        <v>87</v>
      </c>
      <c r="F4858" s="62">
        <v>162</v>
      </c>
      <c r="G4858" s="100">
        <v>-75</v>
      </c>
    </row>
    <row r="4859" spans="1:7" ht="18" customHeight="1" x14ac:dyDescent="0.25">
      <c r="A4859" s="59">
        <f t="shared" si="75"/>
        <v>45717</v>
      </c>
      <c r="B4859" s="60" t="s">
        <v>26</v>
      </c>
      <c r="C4859" s="60">
        <v>320170</v>
      </c>
      <c r="D4859" s="107" t="s">
        <v>192</v>
      </c>
      <c r="E4859" s="62">
        <v>43</v>
      </c>
      <c r="F4859" s="62">
        <v>78</v>
      </c>
      <c r="G4859" s="100">
        <v>-35</v>
      </c>
    </row>
    <row r="4860" spans="1:7" ht="18" customHeight="1" x14ac:dyDescent="0.25">
      <c r="A4860" s="59">
        <f t="shared" si="75"/>
        <v>45717</v>
      </c>
      <c r="B4860" s="60" t="s">
        <v>26</v>
      </c>
      <c r="C4860" s="60">
        <v>320180</v>
      </c>
      <c r="D4860" s="107" t="s">
        <v>193</v>
      </c>
      <c r="E4860" s="62">
        <v>6</v>
      </c>
      <c r="F4860" s="62">
        <v>12</v>
      </c>
      <c r="G4860" s="100">
        <v>-6</v>
      </c>
    </row>
    <row r="4861" spans="1:7" ht="18" customHeight="1" x14ac:dyDescent="0.25">
      <c r="A4861" s="59">
        <f t="shared" si="75"/>
        <v>45717</v>
      </c>
      <c r="B4861" s="60" t="s">
        <v>26</v>
      </c>
      <c r="C4861" s="60">
        <v>320190</v>
      </c>
      <c r="D4861" s="107" t="s">
        <v>194</v>
      </c>
      <c r="E4861" s="62">
        <v>305</v>
      </c>
      <c r="F4861" s="62">
        <v>343</v>
      </c>
      <c r="G4861" s="100">
        <v>-38</v>
      </c>
    </row>
    <row r="4862" spans="1:7" ht="18" customHeight="1" x14ac:dyDescent="0.25">
      <c r="A4862" s="59">
        <f t="shared" si="75"/>
        <v>45717</v>
      </c>
      <c r="B4862" s="60" t="s">
        <v>26</v>
      </c>
      <c r="C4862" s="60">
        <v>320200</v>
      </c>
      <c r="D4862" s="107" t="s">
        <v>195</v>
      </c>
      <c r="E4862" s="62">
        <v>35</v>
      </c>
      <c r="F4862" s="62">
        <v>28</v>
      </c>
      <c r="G4862" s="100">
        <v>7</v>
      </c>
    </row>
    <row r="4863" spans="1:7" ht="18" customHeight="1" x14ac:dyDescent="0.25">
      <c r="A4863" s="59">
        <f t="shared" si="75"/>
        <v>45717</v>
      </c>
      <c r="B4863" s="60" t="s">
        <v>26</v>
      </c>
      <c r="C4863" s="60">
        <v>320210</v>
      </c>
      <c r="D4863" s="107" t="s">
        <v>196</v>
      </c>
      <c r="E4863" s="62">
        <v>90</v>
      </c>
      <c r="F4863" s="62">
        <v>108</v>
      </c>
      <c r="G4863" s="100">
        <v>-18</v>
      </c>
    </row>
    <row r="4864" spans="1:7" ht="18" customHeight="1" x14ac:dyDescent="0.25">
      <c r="A4864" s="59">
        <f t="shared" si="75"/>
        <v>45717</v>
      </c>
      <c r="B4864" s="60" t="s">
        <v>26</v>
      </c>
      <c r="C4864" s="60">
        <v>320220</v>
      </c>
      <c r="D4864" s="107" t="s">
        <v>197</v>
      </c>
      <c r="E4864" s="62">
        <v>214</v>
      </c>
      <c r="F4864" s="62">
        <v>154</v>
      </c>
      <c r="G4864" s="100">
        <v>60</v>
      </c>
    </row>
    <row r="4865" spans="1:7" ht="18" customHeight="1" x14ac:dyDescent="0.25">
      <c r="A4865" s="59">
        <f t="shared" si="75"/>
        <v>45717</v>
      </c>
      <c r="B4865" s="60" t="s">
        <v>26</v>
      </c>
      <c r="C4865" s="60">
        <v>320225</v>
      </c>
      <c r="D4865" s="107" t="s">
        <v>198</v>
      </c>
      <c r="E4865" s="62">
        <v>33</v>
      </c>
      <c r="F4865" s="62">
        <v>38</v>
      </c>
      <c r="G4865" s="100">
        <v>-5</v>
      </c>
    </row>
    <row r="4866" spans="1:7" ht="18" customHeight="1" x14ac:dyDescent="0.25">
      <c r="A4866" s="59">
        <f t="shared" si="75"/>
        <v>45717</v>
      </c>
      <c r="B4866" s="60" t="s">
        <v>26</v>
      </c>
      <c r="C4866" s="60">
        <v>320230</v>
      </c>
      <c r="D4866" s="107" t="s">
        <v>199</v>
      </c>
      <c r="E4866" s="62">
        <v>180</v>
      </c>
      <c r="F4866" s="62">
        <v>171</v>
      </c>
      <c r="G4866" s="100">
        <v>9</v>
      </c>
    </row>
    <row r="4867" spans="1:7" ht="18" customHeight="1" x14ac:dyDescent="0.25">
      <c r="A4867" s="59">
        <f t="shared" ref="A4867:A4930" si="76">IF(B4867&lt;&gt;"",DATE(2020,INT((ROW(A4865)-1)/78)+1,1),"")</f>
        <v>45717</v>
      </c>
      <c r="B4867" s="60" t="s">
        <v>26</v>
      </c>
      <c r="C4867" s="60">
        <v>320240</v>
      </c>
      <c r="D4867" s="107" t="s">
        <v>200</v>
      </c>
      <c r="E4867" s="62">
        <v>1161</v>
      </c>
      <c r="F4867" s="62">
        <v>1268</v>
      </c>
      <c r="G4867" s="100">
        <v>-107</v>
      </c>
    </row>
    <row r="4868" spans="1:7" ht="18" customHeight="1" x14ac:dyDescent="0.25">
      <c r="A4868" s="59">
        <f t="shared" si="76"/>
        <v>45717</v>
      </c>
      <c r="B4868" s="60" t="s">
        <v>26</v>
      </c>
      <c r="C4868" s="60">
        <v>320245</v>
      </c>
      <c r="D4868" s="107" t="s">
        <v>201</v>
      </c>
      <c r="E4868" s="62">
        <v>137</v>
      </c>
      <c r="F4868" s="62">
        <v>135</v>
      </c>
      <c r="G4868" s="100">
        <v>2</v>
      </c>
    </row>
    <row r="4869" spans="1:7" ht="18" customHeight="1" x14ac:dyDescent="0.25">
      <c r="A4869" s="59">
        <f t="shared" si="76"/>
        <v>45717</v>
      </c>
      <c r="B4869" s="60" t="s">
        <v>26</v>
      </c>
      <c r="C4869" s="60">
        <v>320250</v>
      </c>
      <c r="D4869" s="107" t="s">
        <v>202</v>
      </c>
      <c r="E4869" s="62">
        <v>168</v>
      </c>
      <c r="F4869" s="62">
        <v>206</v>
      </c>
      <c r="G4869" s="100">
        <v>-38</v>
      </c>
    </row>
    <row r="4870" spans="1:7" ht="18" customHeight="1" x14ac:dyDescent="0.25">
      <c r="A4870" s="59">
        <f t="shared" si="76"/>
        <v>45717</v>
      </c>
      <c r="B4870" s="60" t="s">
        <v>26</v>
      </c>
      <c r="C4870" s="60">
        <v>320255</v>
      </c>
      <c r="D4870" s="107" t="s">
        <v>203</v>
      </c>
      <c r="E4870" s="62">
        <v>21</v>
      </c>
      <c r="F4870" s="62">
        <v>17</v>
      </c>
      <c r="G4870" s="100">
        <v>4</v>
      </c>
    </row>
    <row r="4871" spans="1:7" ht="18" customHeight="1" x14ac:dyDescent="0.25">
      <c r="A4871" s="59">
        <f t="shared" si="76"/>
        <v>45717</v>
      </c>
      <c r="B4871" s="60" t="s">
        <v>26</v>
      </c>
      <c r="C4871" s="60">
        <v>320260</v>
      </c>
      <c r="D4871" s="107" t="s">
        <v>204</v>
      </c>
      <c r="E4871" s="62">
        <v>175</v>
      </c>
      <c r="F4871" s="62">
        <v>186</v>
      </c>
      <c r="G4871" s="100">
        <v>-11</v>
      </c>
    </row>
    <row r="4872" spans="1:7" ht="18" customHeight="1" x14ac:dyDescent="0.25">
      <c r="A4872" s="59">
        <f t="shared" si="76"/>
        <v>45717</v>
      </c>
      <c r="B4872" s="60" t="s">
        <v>26</v>
      </c>
      <c r="C4872" s="60">
        <v>320265</v>
      </c>
      <c r="D4872" s="107" t="s">
        <v>205</v>
      </c>
      <c r="E4872" s="62">
        <v>33</v>
      </c>
      <c r="F4872" s="62">
        <v>56</v>
      </c>
      <c r="G4872" s="100">
        <v>-23</v>
      </c>
    </row>
    <row r="4873" spans="1:7" ht="18" customHeight="1" x14ac:dyDescent="0.25">
      <c r="A4873" s="59">
        <f t="shared" si="76"/>
        <v>45717</v>
      </c>
      <c r="B4873" s="60" t="s">
        <v>26</v>
      </c>
      <c r="C4873" s="60">
        <v>320270</v>
      </c>
      <c r="D4873" s="107" t="s">
        <v>206</v>
      </c>
      <c r="E4873" s="62">
        <v>109</v>
      </c>
      <c r="F4873" s="62">
        <v>83</v>
      </c>
      <c r="G4873" s="100">
        <v>26</v>
      </c>
    </row>
    <row r="4874" spans="1:7" ht="18" customHeight="1" x14ac:dyDescent="0.25">
      <c r="A4874" s="59">
        <f t="shared" si="76"/>
        <v>45717</v>
      </c>
      <c r="B4874" s="60" t="s">
        <v>26</v>
      </c>
      <c r="C4874" s="60">
        <v>320280</v>
      </c>
      <c r="D4874" s="107" t="s">
        <v>207</v>
      </c>
      <c r="E4874" s="62">
        <v>312</v>
      </c>
      <c r="F4874" s="62">
        <v>270</v>
      </c>
      <c r="G4874" s="100">
        <v>42</v>
      </c>
    </row>
    <row r="4875" spans="1:7" ht="18" customHeight="1" x14ac:dyDescent="0.25">
      <c r="A4875" s="59">
        <f t="shared" si="76"/>
        <v>45717</v>
      </c>
      <c r="B4875" s="60" t="s">
        <v>26</v>
      </c>
      <c r="C4875" s="60">
        <v>320290</v>
      </c>
      <c r="D4875" s="107" t="s">
        <v>208</v>
      </c>
      <c r="E4875" s="62">
        <v>51</v>
      </c>
      <c r="F4875" s="62">
        <v>80</v>
      </c>
      <c r="G4875" s="100">
        <v>-29</v>
      </c>
    </row>
    <row r="4876" spans="1:7" ht="18" customHeight="1" x14ac:dyDescent="0.25">
      <c r="A4876" s="59">
        <f t="shared" si="76"/>
        <v>45717</v>
      </c>
      <c r="B4876" s="60" t="s">
        <v>26</v>
      </c>
      <c r="C4876" s="60">
        <v>320300</v>
      </c>
      <c r="D4876" s="107" t="s">
        <v>209</v>
      </c>
      <c r="E4876" s="62">
        <v>149</v>
      </c>
      <c r="F4876" s="62">
        <v>136</v>
      </c>
      <c r="G4876" s="100">
        <v>13</v>
      </c>
    </row>
    <row r="4877" spans="1:7" ht="18" customHeight="1" x14ac:dyDescent="0.25">
      <c r="A4877" s="59">
        <f t="shared" si="76"/>
        <v>45717</v>
      </c>
      <c r="B4877" s="60" t="s">
        <v>26</v>
      </c>
      <c r="C4877" s="60">
        <v>320305</v>
      </c>
      <c r="D4877" s="107" t="s">
        <v>210</v>
      </c>
      <c r="E4877" s="62">
        <v>189</v>
      </c>
      <c r="F4877" s="62">
        <v>197</v>
      </c>
      <c r="G4877" s="100">
        <v>-8</v>
      </c>
    </row>
    <row r="4878" spans="1:7" ht="18" customHeight="1" x14ac:dyDescent="0.25">
      <c r="A4878" s="59">
        <f t="shared" si="76"/>
        <v>45717</v>
      </c>
      <c r="B4878" s="60" t="s">
        <v>26</v>
      </c>
      <c r="C4878" s="60">
        <v>320310</v>
      </c>
      <c r="D4878" s="107" t="s">
        <v>211</v>
      </c>
      <c r="E4878" s="62">
        <v>32</v>
      </c>
      <c r="F4878" s="62">
        <v>38</v>
      </c>
      <c r="G4878" s="100">
        <v>-6</v>
      </c>
    </row>
    <row r="4879" spans="1:7" ht="18" customHeight="1" x14ac:dyDescent="0.25">
      <c r="A4879" s="59">
        <f t="shared" si="76"/>
        <v>45717</v>
      </c>
      <c r="B4879" s="60" t="s">
        <v>26</v>
      </c>
      <c r="C4879" s="60">
        <v>320313</v>
      </c>
      <c r="D4879" s="107" t="s">
        <v>212</v>
      </c>
      <c r="E4879" s="62">
        <v>249</v>
      </c>
      <c r="F4879" s="62">
        <v>183</v>
      </c>
      <c r="G4879" s="100">
        <v>66</v>
      </c>
    </row>
    <row r="4880" spans="1:7" ht="18" customHeight="1" x14ac:dyDescent="0.25">
      <c r="A4880" s="59">
        <f t="shared" si="76"/>
        <v>45717</v>
      </c>
      <c r="B4880" s="60" t="s">
        <v>26</v>
      </c>
      <c r="C4880" s="60">
        <v>320316</v>
      </c>
      <c r="D4880" s="107" t="s">
        <v>213</v>
      </c>
      <c r="E4880" s="62">
        <v>17</v>
      </c>
      <c r="F4880" s="62">
        <v>21</v>
      </c>
      <c r="G4880" s="100">
        <v>-4</v>
      </c>
    </row>
    <row r="4881" spans="1:7" ht="18" customHeight="1" x14ac:dyDescent="0.25">
      <c r="A4881" s="59">
        <f t="shared" si="76"/>
        <v>45717</v>
      </c>
      <c r="B4881" s="60" t="s">
        <v>26</v>
      </c>
      <c r="C4881" s="60">
        <v>320320</v>
      </c>
      <c r="D4881" s="107" t="s">
        <v>214</v>
      </c>
      <c r="E4881" s="62">
        <v>3213</v>
      </c>
      <c r="F4881" s="62">
        <v>2957</v>
      </c>
      <c r="G4881" s="100">
        <v>256</v>
      </c>
    </row>
    <row r="4882" spans="1:7" ht="18" customHeight="1" x14ac:dyDescent="0.25">
      <c r="A4882" s="59">
        <f t="shared" si="76"/>
        <v>45717</v>
      </c>
      <c r="B4882" s="60" t="s">
        <v>26</v>
      </c>
      <c r="C4882" s="60">
        <v>320330</v>
      </c>
      <c r="D4882" s="107" t="s">
        <v>215</v>
      </c>
      <c r="E4882" s="62">
        <v>18</v>
      </c>
      <c r="F4882" s="62">
        <v>21</v>
      </c>
      <c r="G4882" s="100">
        <v>-3</v>
      </c>
    </row>
    <row r="4883" spans="1:7" ht="18" customHeight="1" x14ac:dyDescent="0.25">
      <c r="A4883" s="59">
        <f t="shared" si="76"/>
        <v>45717</v>
      </c>
      <c r="B4883" s="60" t="s">
        <v>26</v>
      </c>
      <c r="C4883" s="60">
        <v>320332</v>
      </c>
      <c r="D4883" s="107" t="s">
        <v>216</v>
      </c>
      <c r="E4883" s="62">
        <v>311</v>
      </c>
      <c r="F4883" s="62">
        <v>394</v>
      </c>
      <c r="G4883" s="100">
        <v>-83</v>
      </c>
    </row>
    <row r="4884" spans="1:7" ht="18" customHeight="1" x14ac:dyDescent="0.25">
      <c r="A4884" s="59">
        <f t="shared" si="76"/>
        <v>45717</v>
      </c>
      <c r="B4884" s="60" t="s">
        <v>26</v>
      </c>
      <c r="C4884" s="60">
        <v>320334</v>
      </c>
      <c r="D4884" s="107" t="s">
        <v>217</v>
      </c>
      <c r="E4884" s="62">
        <v>210</v>
      </c>
      <c r="F4884" s="62">
        <v>192</v>
      </c>
      <c r="G4884" s="100">
        <v>18</v>
      </c>
    </row>
    <row r="4885" spans="1:7" ht="18" customHeight="1" x14ac:dyDescent="0.25">
      <c r="A4885" s="59">
        <f t="shared" si="76"/>
        <v>45717</v>
      </c>
      <c r="B4885" s="60" t="s">
        <v>26</v>
      </c>
      <c r="C4885" s="60">
        <v>320335</v>
      </c>
      <c r="D4885" s="107" t="s">
        <v>218</v>
      </c>
      <c r="E4885" s="62">
        <v>92</v>
      </c>
      <c r="F4885" s="62">
        <v>71</v>
      </c>
      <c r="G4885" s="100">
        <v>21</v>
      </c>
    </row>
    <row r="4886" spans="1:7" ht="18" customHeight="1" x14ac:dyDescent="0.25">
      <c r="A4886" s="59">
        <f t="shared" si="76"/>
        <v>45717</v>
      </c>
      <c r="B4886" s="60" t="s">
        <v>26</v>
      </c>
      <c r="C4886" s="60">
        <v>320340</v>
      </c>
      <c r="D4886" s="107" t="s">
        <v>219</v>
      </c>
      <c r="E4886" s="62">
        <v>79</v>
      </c>
      <c r="F4886" s="62">
        <v>85</v>
      </c>
      <c r="G4886" s="100">
        <v>-6</v>
      </c>
    </row>
    <row r="4887" spans="1:7" ht="18" customHeight="1" x14ac:dyDescent="0.25">
      <c r="A4887" s="59">
        <f t="shared" si="76"/>
        <v>45717</v>
      </c>
      <c r="B4887" s="60" t="s">
        <v>26</v>
      </c>
      <c r="C4887" s="60">
        <v>320350</v>
      </c>
      <c r="D4887" s="107" t="s">
        <v>220</v>
      </c>
      <c r="E4887" s="62">
        <v>135</v>
      </c>
      <c r="F4887" s="62">
        <v>122</v>
      </c>
      <c r="G4887" s="100">
        <v>13</v>
      </c>
    </row>
    <row r="4888" spans="1:7" ht="18" customHeight="1" x14ac:dyDescent="0.25">
      <c r="A4888" s="59">
        <f t="shared" si="76"/>
        <v>45717</v>
      </c>
      <c r="B4888" s="60" t="s">
        <v>26</v>
      </c>
      <c r="C4888" s="60">
        <v>320360</v>
      </c>
      <c r="D4888" s="107" t="s">
        <v>221</v>
      </c>
      <c r="E4888" s="62">
        <v>33</v>
      </c>
      <c r="F4888" s="62">
        <v>23</v>
      </c>
      <c r="G4888" s="100">
        <v>10</v>
      </c>
    </row>
    <row r="4889" spans="1:7" ht="18" customHeight="1" x14ac:dyDescent="0.25">
      <c r="A4889" s="59">
        <f t="shared" si="76"/>
        <v>45717</v>
      </c>
      <c r="B4889" s="60" t="s">
        <v>26</v>
      </c>
      <c r="C4889" s="60">
        <v>320370</v>
      </c>
      <c r="D4889" s="107" t="s">
        <v>222</v>
      </c>
      <c r="E4889" s="62">
        <v>51</v>
      </c>
      <c r="F4889" s="62">
        <v>68</v>
      </c>
      <c r="G4889" s="100">
        <v>-17</v>
      </c>
    </row>
    <row r="4890" spans="1:7" ht="18" customHeight="1" x14ac:dyDescent="0.25">
      <c r="A4890" s="59">
        <f t="shared" si="76"/>
        <v>45717</v>
      </c>
      <c r="B4890" s="60" t="s">
        <v>26</v>
      </c>
      <c r="C4890" s="60">
        <v>320380</v>
      </c>
      <c r="D4890" s="107" t="s">
        <v>223</v>
      </c>
      <c r="E4890" s="62">
        <v>57</v>
      </c>
      <c r="F4890" s="62">
        <v>38</v>
      </c>
      <c r="G4890" s="100">
        <v>19</v>
      </c>
    </row>
    <row r="4891" spans="1:7" ht="18" customHeight="1" x14ac:dyDescent="0.25">
      <c r="A4891" s="59">
        <f t="shared" si="76"/>
        <v>45717</v>
      </c>
      <c r="B4891" s="60" t="s">
        <v>26</v>
      </c>
      <c r="C4891" s="60">
        <v>320390</v>
      </c>
      <c r="D4891" s="107" t="s">
        <v>224</v>
      </c>
      <c r="E4891" s="62">
        <v>403</v>
      </c>
      <c r="F4891" s="62">
        <v>480</v>
      </c>
      <c r="G4891" s="100">
        <v>-77</v>
      </c>
    </row>
    <row r="4892" spans="1:7" ht="18" customHeight="1" x14ac:dyDescent="0.25">
      <c r="A4892" s="59">
        <f t="shared" si="76"/>
        <v>45717</v>
      </c>
      <c r="B4892" s="60" t="s">
        <v>26</v>
      </c>
      <c r="C4892" s="60">
        <v>320400</v>
      </c>
      <c r="D4892" s="107" t="s">
        <v>225</v>
      </c>
      <c r="E4892" s="62">
        <v>38</v>
      </c>
      <c r="F4892" s="62">
        <v>70</v>
      </c>
      <c r="G4892" s="100">
        <v>-32</v>
      </c>
    </row>
    <row r="4893" spans="1:7" ht="18" customHeight="1" x14ac:dyDescent="0.25">
      <c r="A4893" s="59">
        <f t="shared" si="76"/>
        <v>45717</v>
      </c>
      <c r="B4893" s="60" t="s">
        <v>26</v>
      </c>
      <c r="C4893" s="60">
        <v>320405</v>
      </c>
      <c r="D4893" s="107" t="s">
        <v>226</v>
      </c>
      <c r="E4893" s="62">
        <v>99</v>
      </c>
      <c r="F4893" s="62">
        <v>133</v>
      </c>
      <c r="G4893" s="100">
        <v>-34</v>
      </c>
    </row>
    <row r="4894" spans="1:7" ht="18" customHeight="1" x14ac:dyDescent="0.25">
      <c r="A4894" s="59">
        <f t="shared" si="76"/>
        <v>45717</v>
      </c>
      <c r="B4894" s="60" t="s">
        <v>26</v>
      </c>
      <c r="C4894" s="60">
        <v>320410</v>
      </c>
      <c r="D4894" s="107" t="s">
        <v>227</v>
      </c>
      <c r="E4894" s="62">
        <v>197</v>
      </c>
      <c r="F4894" s="62">
        <v>174</v>
      </c>
      <c r="G4894" s="100">
        <v>23</v>
      </c>
    </row>
    <row r="4895" spans="1:7" ht="18" customHeight="1" x14ac:dyDescent="0.25">
      <c r="A4895" s="59">
        <f t="shared" si="76"/>
        <v>45717</v>
      </c>
      <c r="B4895" s="60" t="s">
        <v>26</v>
      </c>
      <c r="C4895" s="60">
        <v>320420</v>
      </c>
      <c r="D4895" s="107" t="s">
        <v>228</v>
      </c>
      <c r="E4895" s="62">
        <v>157</v>
      </c>
      <c r="F4895" s="62">
        <v>201</v>
      </c>
      <c r="G4895" s="100">
        <v>-44</v>
      </c>
    </row>
    <row r="4896" spans="1:7" ht="18" customHeight="1" x14ac:dyDescent="0.25">
      <c r="A4896" s="59">
        <f t="shared" si="76"/>
        <v>45717</v>
      </c>
      <c r="B4896" s="60" t="s">
        <v>26</v>
      </c>
      <c r="C4896" s="60">
        <v>320425</v>
      </c>
      <c r="D4896" s="107" t="s">
        <v>229</v>
      </c>
      <c r="E4896" s="62">
        <v>15</v>
      </c>
      <c r="F4896" s="62">
        <v>30</v>
      </c>
      <c r="G4896" s="100">
        <v>-15</v>
      </c>
    </row>
    <row r="4897" spans="1:7" ht="18" customHeight="1" x14ac:dyDescent="0.25">
      <c r="A4897" s="59">
        <f t="shared" si="76"/>
        <v>45717</v>
      </c>
      <c r="B4897" s="60" t="s">
        <v>26</v>
      </c>
      <c r="C4897" s="60">
        <v>320430</v>
      </c>
      <c r="D4897" s="107" t="s">
        <v>230</v>
      </c>
      <c r="E4897" s="62">
        <v>48</v>
      </c>
      <c r="F4897" s="62">
        <v>59</v>
      </c>
      <c r="G4897" s="100">
        <v>-11</v>
      </c>
    </row>
    <row r="4898" spans="1:7" ht="18" customHeight="1" x14ac:dyDescent="0.25">
      <c r="A4898" s="59">
        <f t="shared" si="76"/>
        <v>45717</v>
      </c>
      <c r="B4898" s="60" t="s">
        <v>26</v>
      </c>
      <c r="C4898" s="60">
        <v>320435</v>
      </c>
      <c r="D4898" s="107" t="s">
        <v>231</v>
      </c>
      <c r="E4898" s="62">
        <v>118</v>
      </c>
      <c r="F4898" s="62">
        <v>123</v>
      </c>
      <c r="G4898" s="100">
        <v>-5</v>
      </c>
    </row>
    <row r="4899" spans="1:7" ht="18" customHeight="1" x14ac:dyDescent="0.25">
      <c r="A4899" s="59">
        <f t="shared" si="76"/>
        <v>45717</v>
      </c>
      <c r="B4899" s="60" t="s">
        <v>26</v>
      </c>
      <c r="C4899" s="60">
        <v>320440</v>
      </c>
      <c r="D4899" s="107" t="s">
        <v>232</v>
      </c>
      <c r="E4899" s="62">
        <v>45</v>
      </c>
      <c r="F4899" s="62">
        <v>48</v>
      </c>
      <c r="G4899" s="100">
        <v>-3</v>
      </c>
    </row>
    <row r="4900" spans="1:7" ht="18" customHeight="1" x14ac:dyDescent="0.25">
      <c r="A4900" s="59">
        <f t="shared" si="76"/>
        <v>45717</v>
      </c>
      <c r="B4900" s="60" t="s">
        <v>26</v>
      </c>
      <c r="C4900" s="60">
        <v>320450</v>
      </c>
      <c r="D4900" s="107" t="s">
        <v>233</v>
      </c>
      <c r="E4900" s="62">
        <v>43</v>
      </c>
      <c r="F4900" s="62">
        <v>51</v>
      </c>
      <c r="G4900" s="100">
        <v>-8</v>
      </c>
    </row>
    <row r="4901" spans="1:7" ht="18" customHeight="1" x14ac:dyDescent="0.25">
      <c r="A4901" s="59">
        <f t="shared" si="76"/>
        <v>45717</v>
      </c>
      <c r="B4901" s="60" t="s">
        <v>26</v>
      </c>
      <c r="C4901" s="60">
        <v>320455</v>
      </c>
      <c r="D4901" s="107" t="s">
        <v>234</v>
      </c>
      <c r="E4901" s="62">
        <v>421</v>
      </c>
      <c r="F4901" s="62">
        <v>401</v>
      </c>
      <c r="G4901" s="100">
        <v>20</v>
      </c>
    </row>
    <row r="4902" spans="1:7" ht="18" customHeight="1" x14ac:dyDescent="0.25">
      <c r="A4902" s="59">
        <f t="shared" si="76"/>
        <v>45717</v>
      </c>
      <c r="B4902" s="60" t="s">
        <v>26</v>
      </c>
      <c r="C4902" s="60">
        <v>320460</v>
      </c>
      <c r="D4902" s="107" t="s">
        <v>235</v>
      </c>
      <c r="E4902" s="62">
        <v>219</v>
      </c>
      <c r="F4902" s="62">
        <v>201</v>
      </c>
      <c r="G4902" s="100">
        <v>18</v>
      </c>
    </row>
    <row r="4903" spans="1:7" ht="18" customHeight="1" x14ac:dyDescent="0.25">
      <c r="A4903" s="59">
        <f t="shared" si="76"/>
        <v>45717</v>
      </c>
      <c r="B4903" s="60" t="s">
        <v>26</v>
      </c>
      <c r="C4903" s="60">
        <v>320465</v>
      </c>
      <c r="D4903" s="107" t="s">
        <v>236</v>
      </c>
      <c r="E4903" s="62">
        <v>46</v>
      </c>
      <c r="F4903" s="62">
        <v>65</v>
      </c>
      <c r="G4903" s="100">
        <v>-19</v>
      </c>
    </row>
    <row r="4904" spans="1:7" ht="18" customHeight="1" x14ac:dyDescent="0.25">
      <c r="A4904" s="59">
        <f t="shared" si="76"/>
        <v>45717</v>
      </c>
      <c r="B4904" s="60" t="s">
        <v>26</v>
      </c>
      <c r="C4904" s="60">
        <v>320470</v>
      </c>
      <c r="D4904" s="107" t="s">
        <v>237</v>
      </c>
      <c r="E4904" s="62">
        <v>249</v>
      </c>
      <c r="F4904" s="62">
        <v>378</v>
      </c>
      <c r="G4904" s="100">
        <v>-129</v>
      </c>
    </row>
    <row r="4905" spans="1:7" ht="18" customHeight="1" x14ac:dyDescent="0.25">
      <c r="A4905" s="59">
        <f t="shared" si="76"/>
        <v>45717</v>
      </c>
      <c r="B4905" s="60" t="s">
        <v>26</v>
      </c>
      <c r="C4905" s="60">
        <v>320480</v>
      </c>
      <c r="D4905" s="107" t="s">
        <v>238</v>
      </c>
      <c r="E4905" s="62">
        <v>29</v>
      </c>
      <c r="F4905" s="62">
        <v>39</v>
      </c>
      <c r="G4905" s="100">
        <v>-10</v>
      </c>
    </row>
    <row r="4906" spans="1:7" ht="18" customHeight="1" x14ac:dyDescent="0.25">
      <c r="A4906" s="59">
        <f t="shared" si="76"/>
        <v>45717</v>
      </c>
      <c r="B4906" s="60" t="s">
        <v>26</v>
      </c>
      <c r="C4906" s="60">
        <v>320490</v>
      </c>
      <c r="D4906" s="107" t="s">
        <v>239</v>
      </c>
      <c r="E4906" s="62">
        <v>1260</v>
      </c>
      <c r="F4906" s="62">
        <v>1343</v>
      </c>
      <c r="G4906" s="100">
        <v>-83</v>
      </c>
    </row>
    <row r="4907" spans="1:7" ht="18" customHeight="1" x14ac:dyDescent="0.25">
      <c r="A4907" s="59">
        <f t="shared" si="76"/>
        <v>45717</v>
      </c>
      <c r="B4907" s="60" t="s">
        <v>26</v>
      </c>
      <c r="C4907" s="60">
        <v>320495</v>
      </c>
      <c r="D4907" s="107" t="s">
        <v>240</v>
      </c>
      <c r="E4907" s="62">
        <v>66</v>
      </c>
      <c r="F4907" s="62">
        <v>93</v>
      </c>
      <c r="G4907" s="100">
        <v>-27</v>
      </c>
    </row>
    <row r="4908" spans="1:7" ht="18" customHeight="1" x14ac:dyDescent="0.25">
      <c r="A4908" s="59">
        <f t="shared" si="76"/>
        <v>45717</v>
      </c>
      <c r="B4908" s="60" t="s">
        <v>26</v>
      </c>
      <c r="C4908" s="60">
        <v>320500</v>
      </c>
      <c r="D4908" s="107" t="s">
        <v>241</v>
      </c>
      <c r="E4908" s="62">
        <v>9088</v>
      </c>
      <c r="F4908" s="62">
        <v>8176</v>
      </c>
      <c r="G4908" s="100">
        <v>912</v>
      </c>
    </row>
    <row r="4909" spans="1:7" ht="18" customHeight="1" x14ac:dyDescent="0.25">
      <c r="A4909" s="59">
        <f t="shared" si="76"/>
        <v>45717</v>
      </c>
      <c r="B4909" s="60" t="s">
        <v>26</v>
      </c>
      <c r="C4909" s="60">
        <v>320501</v>
      </c>
      <c r="D4909" s="107" t="s">
        <v>242</v>
      </c>
      <c r="E4909" s="62">
        <v>278</v>
      </c>
      <c r="F4909" s="62">
        <v>240</v>
      </c>
      <c r="G4909" s="100">
        <v>38</v>
      </c>
    </row>
    <row r="4910" spans="1:7" ht="18" customHeight="1" x14ac:dyDescent="0.25">
      <c r="A4910" s="59">
        <f t="shared" si="76"/>
        <v>45717</v>
      </c>
      <c r="B4910" s="60" t="s">
        <v>26</v>
      </c>
      <c r="C4910" s="60">
        <v>320503</v>
      </c>
      <c r="D4910" s="107" t="s">
        <v>243</v>
      </c>
      <c r="E4910" s="62">
        <v>183</v>
      </c>
      <c r="F4910" s="62">
        <v>147</v>
      </c>
      <c r="G4910" s="100">
        <v>36</v>
      </c>
    </row>
    <row r="4911" spans="1:7" ht="18" customHeight="1" x14ac:dyDescent="0.25">
      <c r="A4911" s="59">
        <f t="shared" si="76"/>
        <v>45717</v>
      </c>
      <c r="B4911" s="60" t="s">
        <v>26</v>
      </c>
      <c r="C4911" s="60">
        <v>320506</v>
      </c>
      <c r="D4911" s="107" t="s">
        <v>244</v>
      </c>
      <c r="E4911" s="62">
        <v>258</v>
      </c>
      <c r="F4911" s="62">
        <v>280</v>
      </c>
      <c r="G4911" s="100">
        <v>-22</v>
      </c>
    </row>
    <row r="4912" spans="1:7" ht="18" customHeight="1" x14ac:dyDescent="0.25">
      <c r="A4912" s="59">
        <f t="shared" si="76"/>
        <v>45717</v>
      </c>
      <c r="B4912" s="60" t="s">
        <v>26</v>
      </c>
      <c r="C4912" s="60">
        <v>320510</v>
      </c>
      <c r="D4912" s="107" t="s">
        <v>245</v>
      </c>
      <c r="E4912" s="62">
        <v>957</v>
      </c>
      <c r="F4912" s="62">
        <v>924</v>
      </c>
      <c r="G4912" s="100">
        <v>33</v>
      </c>
    </row>
    <row r="4913" spans="1:7" ht="18" customHeight="1" x14ac:dyDescent="0.25">
      <c r="A4913" s="59">
        <f t="shared" si="76"/>
        <v>45717</v>
      </c>
      <c r="B4913" s="60" t="s">
        <v>26</v>
      </c>
      <c r="C4913" s="60">
        <v>320515</v>
      </c>
      <c r="D4913" s="107" t="s">
        <v>246</v>
      </c>
      <c r="E4913" s="62">
        <v>34</v>
      </c>
      <c r="F4913" s="62">
        <v>46</v>
      </c>
      <c r="G4913" s="100">
        <v>-12</v>
      </c>
    </row>
    <row r="4914" spans="1:7" ht="18" customHeight="1" x14ac:dyDescent="0.25">
      <c r="A4914" s="59">
        <f t="shared" si="76"/>
        <v>45717</v>
      </c>
      <c r="B4914" s="60" t="s">
        <v>26</v>
      </c>
      <c r="C4914" s="60">
        <v>320517</v>
      </c>
      <c r="D4914" s="107" t="s">
        <v>247</v>
      </c>
      <c r="E4914" s="62">
        <v>97</v>
      </c>
      <c r="F4914" s="62">
        <v>96</v>
      </c>
      <c r="G4914" s="100">
        <v>1</v>
      </c>
    </row>
    <row r="4915" spans="1:7" ht="18" customHeight="1" x14ac:dyDescent="0.25">
      <c r="A4915" s="59">
        <f t="shared" si="76"/>
        <v>45717</v>
      </c>
      <c r="B4915" s="60" t="s">
        <v>26</v>
      </c>
      <c r="C4915" s="60">
        <v>320520</v>
      </c>
      <c r="D4915" s="107" t="s">
        <v>248</v>
      </c>
      <c r="E4915" s="62">
        <v>5826</v>
      </c>
      <c r="F4915" s="62">
        <v>5975</v>
      </c>
      <c r="G4915" s="100">
        <v>-149</v>
      </c>
    </row>
    <row r="4916" spans="1:7" ht="18" customHeight="1" x14ac:dyDescent="0.25">
      <c r="A4916" s="59">
        <f t="shared" si="76"/>
        <v>45717</v>
      </c>
      <c r="B4916" s="60" t="s">
        <v>26</v>
      </c>
      <c r="C4916" s="60">
        <v>320530</v>
      </c>
      <c r="D4916" s="107" t="s">
        <v>249</v>
      </c>
      <c r="E4916" s="62">
        <v>7590</v>
      </c>
      <c r="F4916" s="62">
        <v>7532</v>
      </c>
      <c r="G4916" s="100">
        <v>58</v>
      </c>
    </row>
    <row r="4917" spans="1:7" ht="18" customHeight="1" x14ac:dyDescent="0.25">
      <c r="A4917" s="59">
        <f t="shared" si="76"/>
        <v>45748</v>
      </c>
      <c r="B4917" s="60" t="s">
        <v>26</v>
      </c>
      <c r="C4917" s="60">
        <v>320010</v>
      </c>
      <c r="D4917" s="107" t="s">
        <v>172</v>
      </c>
      <c r="E4917" s="62">
        <v>96</v>
      </c>
      <c r="F4917" s="62">
        <v>122</v>
      </c>
      <c r="G4917" s="100">
        <v>-26</v>
      </c>
    </row>
    <row r="4918" spans="1:7" ht="18" customHeight="1" x14ac:dyDescent="0.25">
      <c r="A4918" s="59">
        <f t="shared" si="76"/>
        <v>45748</v>
      </c>
      <c r="B4918" s="60" t="s">
        <v>26</v>
      </c>
      <c r="C4918" s="60">
        <v>320013</v>
      </c>
      <c r="D4918" s="107" t="s">
        <v>173</v>
      </c>
      <c r="E4918" s="62">
        <v>44</v>
      </c>
      <c r="F4918" s="62">
        <v>37</v>
      </c>
      <c r="G4918" s="100">
        <v>7</v>
      </c>
    </row>
    <row r="4919" spans="1:7" ht="18" customHeight="1" x14ac:dyDescent="0.25">
      <c r="A4919" s="59">
        <f t="shared" si="76"/>
        <v>45748</v>
      </c>
      <c r="B4919" s="60" t="s">
        <v>26</v>
      </c>
      <c r="C4919" s="60">
        <v>320016</v>
      </c>
      <c r="D4919" s="107" t="s">
        <v>174</v>
      </c>
      <c r="E4919" s="62">
        <v>37</v>
      </c>
      <c r="F4919" s="62">
        <v>33</v>
      </c>
      <c r="G4919" s="100">
        <v>4</v>
      </c>
    </row>
    <row r="4920" spans="1:7" ht="18" customHeight="1" x14ac:dyDescent="0.25">
      <c r="A4920" s="59">
        <f t="shared" si="76"/>
        <v>45748</v>
      </c>
      <c r="B4920" s="60" t="s">
        <v>26</v>
      </c>
      <c r="C4920" s="60">
        <v>320020</v>
      </c>
      <c r="D4920" s="107" t="s">
        <v>175</v>
      </c>
      <c r="E4920" s="62">
        <v>98</v>
      </c>
      <c r="F4920" s="62">
        <v>104</v>
      </c>
      <c r="G4920" s="100">
        <v>-6</v>
      </c>
    </row>
    <row r="4921" spans="1:7" ht="18" customHeight="1" x14ac:dyDescent="0.25">
      <c r="A4921" s="59">
        <f t="shared" si="76"/>
        <v>45748</v>
      </c>
      <c r="B4921" s="60" t="s">
        <v>26</v>
      </c>
      <c r="C4921" s="60">
        <v>320030</v>
      </c>
      <c r="D4921" s="107" t="s">
        <v>176</v>
      </c>
      <c r="E4921" s="62">
        <v>267</v>
      </c>
      <c r="F4921" s="62">
        <v>115</v>
      </c>
      <c r="G4921" s="100">
        <v>152</v>
      </c>
    </row>
    <row r="4922" spans="1:7" ht="18" customHeight="1" x14ac:dyDescent="0.25">
      <c r="A4922" s="59">
        <f t="shared" si="76"/>
        <v>45748</v>
      </c>
      <c r="B4922" s="60" t="s">
        <v>26</v>
      </c>
      <c r="C4922" s="60">
        <v>320035</v>
      </c>
      <c r="D4922" s="107" t="s">
        <v>177</v>
      </c>
      <c r="E4922" s="62">
        <v>22</v>
      </c>
      <c r="F4922" s="62">
        <v>14</v>
      </c>
      <c r="G4922" s="100">
        <v>8</v>
      </c>
    </row>
    <row r="4923" spans="1:7" ht="18" customHeight="1" x14ac:dyDescent="0.25">
      <c r="A4923" s="59">
        <f t="shared" si="76"/>
        <v>45748</v>
      </c>
      <c r="B4923" s="60" t="s">
        <v>26</v>
      </c>
      <c r="C4923" s="60">
        <v>320040</v>
      </c>
      <c r="D4923" s="107" t="s">
        <v>178</v>
      </c>
      <c r="E4923" s="62">
        <v>564</v>
      </c>
      <c r="F4923" s="62">
        <v>276</v>
      </c>
      <c r="G4923" s="100">
        <v>288</v>
      </c>
    </row>
    <row r="4924" spans="1:7" ht="18" customHeight="1" x14ac:dyDescent="0.25">
      <c r="A4924" s="59">
        <f t="shared" si="76"/>
        <v>45748</v>
      </c>
      <c r="B4924" s="60" t="s">
        <v>26</v>
      </c>
      <c r="C4924" s="60">
        <v>320050</v>
      </c>
      <c r="D4924" s="107" t="s">
        <v>179</v>
      </c>
      <c r="E4924" s="62">
        <v>20</v>
      </c>
      <c r="F4924" s="62">
        <v>15</v>
      </c>
      <c r="G4924" s="100">
        <v>5</v>
      </c>
    </row>
    <row r="4925" spans="1:7" ht="18" customHeight="1" x14ac:dyDescent="0.25">
      <c r="A4925" s="59">
        <f t="shared" si="76"/>
        <v>45748</v>
      </c>
      <c r="B4925" s="60" t="s">
        <v>26</v>
      </c>
      <c r="C4925" s="60">
        <v>320060</v>
      </c>
      <c r="D4925" s="107" t="s">
        <v>180</v>
      </c>
      <c r="E4925" s="62">
        <v>3056</v>
      </c>
      <c r="F4925" s="62">
        <v>2120</v>
      </c>
      <c r="G4925" s="100">
        <v>936</v>
      </c>
    </row>
    <row r="4926" spans="1:7" ht="18" customHeight="1" x14ac:dyDescent="0.25">
      <c r="A4926" s="59">
        <f t="shared" si="76"/>
        <v>45748</v>
      </c>
      <c r="B4926" s="60" t="s">
        <v>26</v>
      </c>
      <c r="C4926" s="60">
        <v>320070</v>
      </c>
      <c r="D4926" s="107" t="s">
        <v>181</v>
      </c>
      <c r="E4926" s="62">
        <v>139</v>
      </c>
      <c r="F4926" s="62">
        <v>105</v>
      </c>
      <c r="G4926" s="100">
        <v>34</v>
      </c>
    </row>
    <row r="4927" spans="1:7" ht="18" customHeight="1" x14ac:dyDescent="0.25">
      <c r="A4927" s="59">
        <f t="shared" si="76"/>
        <v>45748</v>
      </c>
      <c r="B4927" s="60" t="s">
        <v>26</v>
      </c>
      <c r="C4927" s="60">
        <v>320080</v>
      </c>
      <c r="D4927" s="107" t="s">
        <v>182</v>
      </c>
      <c r="E4927" s="62">
        <v>189</v>
      </c>
      <c r="F4927" s="62">
        <v>201</v>
      </c>
      <c r="G4927" s="100">
        <v>-12</v>
      </c>
    </row>
    <row r="4928" spans="1:7" ht="18" customHeight="1" x14ac:dyDescent="0.25">
      <c r="A4928" s="59">
        <f t="shared" si="76"/>
        <v>45748</v>
      </c>
      <c r="B4928" s="60" t="s">
        <v>26</v>
      </c>
      <c r="C4928" s="60">
        <v>320090</v>
      </c>
      <c r="D4928" s="107" t="s">
        <v>183</v>
      </c>
      <c r="E4928" s="62">
        <v>304</v>
      </c>
      <c r="F4928" s="62">
        <v>294</v>
      </c>
      <c r="G4928" s="100">
        <v>10</v>
      </c>
    </row>
    <row r="4929" spans="1:7" ht="18" customHeight="1" x14ac:dyDescent="0.25">
      <c r="A4929" s="59">
        <f t="shared" si="76"/>
        <v>45748</v>
      </c>
      <c r="B4929" s="60" t="s">
        <v>26</v>
      </c>
      <c r="C4929" s="60">
        <v>320100</v>
      </c>
      <c r="D4929" s="107" t="s">
        <v>184</v>
      </c>
      <c r="E4929" s="62">
        <v>92</v>
      </c>
      <c r="F4929" s="62">
        <v>87</v>
      </c>
      <c r="G4929" s="100">
        <v>5</v>
      </c>
    </row>
    <row r="4930" spans="1:7" ht="18" customHeight="1" x14ac:dyDescent="0.25">
      <c r="A4930" s="59">
        <f t="shared" si="76"/>
        <v>45748</v>
      </c>
      <c r="B4930" s="60" t="s">
        <v>26</v>
      </c>
      <c r="C4930" s="60">
        <v>320110</v>
      </c>
      <c r="D4930" s="107" t="s">
        <v>185</v>
      </c>
      <c r="E4930" s="62">
        <v>74</v>
      </c>
      <c r="F4930" s="62">
        <v>40</v>
      </c>
      <c r="G4930" s="100">
        <v>34</v>
      </c>
    </row>
    <row r="4931" spans="1:7" ht="18" customHeight="1" x14ac:dyDescent="0.25">
      <c r="A4931" s="59">
        <f t="shared" ref="A4931:A4994" si="77">IF(B4931&lt;&gt;"",DATE(2020,INT((ROW(A4929)-1)/78)+1,1),"")</f>
        <v>45748</v>
      </c>
      <c r="B4931" s="60" t="s">
        <v>26</v>
      </c>
      <c r="C4931" s="60">
        <v>320115</v>
      </c>
      <c r="D4931" s="107" t="s">
        <v>186</v>
      </c>
      <c r="E4931" s="62">
        <v>42</v>
      </c>
      <c r="F4931" s="62">
        <v>35</v>
      </c>
      <c r="G4931" s="100">
        <v>7</v>
      </c>
    </row>
    <row r="4932" spans="1:7" ht="18" customHeight="1" x14ac:dyDescent="0.25">
      <c r="A4932" s="59">
        <f t="shared" si="77"/>
        <v>45748</v>
      </c>
      <c r="B4932" s="60" t="s">
        <v>26</v>
      </c>
      <c r="C4932" s="60">
        <v>320120</v>
      </c>
      <c r="D4932" s="107" t="s">
        <v>187</v>
      </c>
      <c r="E4932" s="62">
        <v>2037</v>
      </c>
      <c r="F4932" s="62">
        <v>1764</v>
      </c>
      <c r="G4932" s="100">
        <v>273</v>
      </c>
    </row>
    <row r="4933" spans="1:7" ht="18" customHeight="1" x14ac:dyDescent="0.25">
      <c r="A4933" s="59">
        <f t="shared" si="77"/>
        <v>45748</v>
      </c>
      <c r="B4933" s="60" t="s">
        <v>26</v>
      </c>
      <c r="C4933" s="60">
        <v>320130</v>
      </c>
      <c r="D4933" s="107" t="s">
        <v>188</v>
      </c>
      <c r="E4933" s="62">
        <v>3448</v>
      </c>
      <c r="F4933" s="62">
        <v>3040</v>
      </c>
      <c r="G4933" s="100">
        <v>408</v>
      </c>
    </row>
    <row r="4934" spans="1:7" ht="18" customHeight="1" x14ac:dyDescent="0.25">
      <c r="A4934" s="59">
        <f t="shared" si="77"/>
        <v>45748</v>
      </c>
      <c r="B4934" s="60" t="s">
        <v>26</v>
      </c>
      <c r="C4934" s="60">
        <v>320140</v>
      </c>
      <c r="D4934" s="107" t="s">
        <v>189</v>
      </c>
      <c r="E4934" s="62">
        <v>354</v>
      </c>
      <c r="F4934" s="62">
        <v>327</v>
      </c>
      <c r="G4934" s="100">
        <v>27</v>
      </c>
    </row>
    <row r="4935" spans="1:7" ht="18" customHeight="1" x14ac:dyDescent="0.25">
      <c r="A4935" s="59">
        <f t="shared" si="77"/>
        <v>45748</v>
      </c>
      <c r="B4935" s="60" t="s">
        <v>26</v>
      </c>
      <c r="C4935" s="60">
        <v>320150</v>
      </c>
      <c r="D4935" s="107" t="s">
        <v>190</v>
      </c>
      <c r="E4935" s="62">
        <v>1529</v>
      </c>
      <c r="F4935" s="62">
        <v>1543</v>
      </c>
      <c r="G4935" s="100">
        <v>-14</v>
      </c>
    </row>
    <row r="4936" spans="1:7" ht="18" customHeight="1" x14ac:dyDescent="0.25">
      <c r="A4936" s="59">
        <f t="shared" si="77"/>
        <v>45748</v>
      </c>
      <c r="B4936" s="60" t="s">
        <v>26</v>
      </c>
      <c r="C4936" s="60">
        <v>320160</v>
      </c>
      <c r="D4936" s="107" t="s">
        <v>191</v>
      </c>
      <c r="E4936" s="62">
        <v>374</v>
      </c>
      <c r="F4936" s="62">
        <v>171</v>
      </c>
      <c r="G4936" s="100">
        <v>203</v>
      </c>
    </row>
    <row r="4937" spans="1:7" ht="18" customHeight="1" x14ac:dyDescent="0.25">
      <c r="A4937" s="59">
        <f t="shared" si="77"/>
        <v>45748</v>
      </c>
      <c r="B4937" s="60" t="s">
        <v>26</v>
      </c>
      <c r="C4937" s="60">
        <v>320170</v>
      </c>
      <c r="D4937" s="107" t="s">
        <v>192</v>
      </c>
      <c r="E4937" s="62">
        <v>64</v>
      </c>
      <c r="F4937" s="62">
        <v>57</v>
      </c>
      <c r="G4937" s="100">
        <v>7</v>
      </c>
    </row>
    <row r="4938" spans="1:7" ht="18" customHeight="1" x14ac:dyDescent="0.25">
      <c r="A4938" s="59">
        <f t="shared" si="77"/>
        <v>45748</v>
      </c>
      <c r="B4938" s="60" t="s">
        <v>26</v>
      </c>
      <c r="C4938" s="60">
        <v>320180</v>
      </c>
      <c r="D4938" s="107" t="s">
        <v>193</v>
      </c>
      <c r="E4938" s="62">
        <v>10</v>
      </c>
      <c r="F4938" s="62">
        <v>6</v>
      </c>
      <c r="G4938" s="100">
        <v>4</v>
      </c>
    </row>
    <row r="4939" spans="1:7" ht="18" customHeight="1" x14ac:dyDescent="0.25">
      <c r="A4939" s="59">
        <f t="shared" si="77"/>
        <v>45748</v>
      </c>
      <c r="B4939" s="60" t="s">
        <v>26</v>
      </c>
      <c r="C4939" s="60">
        <v>320190</v>
      </c>
      <c r="D4939" s="107" t="s">
        <v>194</v>
      </c>
      <c r="E4939" s="62">
        <v>282</v>
      </c>
      <c r="F4939" s="62">
        <v>298</v>
      </c>
      <c r="G4939" s="100">
        <v>-16</v>
      </c>
    </row>
    <row r="4940" spans="1:7" ht="18" customHeight="1" x14ac:dyDescent="0.25">
      <c r="A4940" s="59">
        <f t="shared" si="77"/>
        <v>45748</v>
      </c>
      <c r="B4940" s="60" t="s">
        <v>26</v>
      </c>
      <c r="C4940" s="60">
        <v>320200</v>
      </c>
      <c r="D4940" s="107" t="s">
        <v>195</v>
      </c>
      <c r="E4940" s="62">
        <v>28</v>
      </c>
      <c r="F4940" s="62">
        <v>26</v>
      </c>
      <c r="G4940" s="100">
        <v>2</v>
      </c>
    </row>
    <row r="4941" spans="1:7" ht="18" customHeight="1" x14ac:dyDescent="0.25">
      <c r="A4941" s="59">
        <f t="shared" si="77"/>
        <v>45748</v>
      </c>
      <c r="B4941" s="60" t="s">
        <v>26</v>
      </c>
      <c r="C4941" s="60">
        <v>320210</v>
      </c>
      <c r="D4941" s="107" t="s">
        <v>196</v>
      </c>
      <c r="E4941" s="62">
        <v>81</v>
      </c>
      <c r="F4941" s="62">
        <v>76</v>
      </c>
      <c r="G4941" s="100">
        <v>5</v>
      </c>
    </row>
    <row r="4942" spans="1:7" ht="18" customHeight="1" x14ac:dyDescent="0.25">
      <c r="A4942" s="59">
        <f t="shared" si="77"/>
        <v>45748</v>
      </c>
      <c r="B4942" s="60" t="s">
        <v>26</v>
      </c>
      <c r="C4942" s="60">
        <v>320220</v>
      </c>
      <c r="D4942" s="107" t="s">
        <v>197</v>
      </c>
      <c r="E4942" s="62">
        <v>204</v>
      </c>
      <c r="F4942" s="62">
        <v>143</v>
      </c>
      <c r="G4942" s="100">
        <v>61</v>
      </c>
    </row>
    <row r="4943" spans="1:7" ht="18" customHeight="1" x14ac:dyDescent="0.25">
      <c r="A4943" s="59">
        <f t="shared" si="77"/>
        <v>45748</v>
      </c>
      <c r="B4943" s="60" t="s">
        <v>26</v>
      </c>
      <c r="C4943" s="60">
        <v>320225</v>
      </c>
      <c r="D4943" s="107" t="s">
        <v>198</v>
      </c>
      <c r="E4943" s="62">
        <v>170</v>
      </c>
      <c r="F4943" s="62">
        <v>33</v>
      </c>
      <c r="G4943" s="100">
        <v>137</v>
      </c>
    </row>
    <row r="4944" spans="1:7" ht="18" customHeight="1" x14ac:dyDescent="0.25">
      <c r="A4944" s="59">
        <f t="shared" si="77"/>
        <v>45748</v>
      </c>
      <c r="B4944" s="60" t="s">
        <v>26</v>
      </c>
      <c r="C4944" s="60">
        <v>320230</v>
      </c>
      <c r="D4944" s="107" t="s">
        <v>199</v>
      </c>
      <c r="E4944" s="62">
        <v>136</v>
      </c>
      <c r="F4944" s="62">
        <v>137</v>
      </c>
      <c r="G4944" s="100">
        <v>-1</v>
      </c>
    </row>
    <row r="4945" spans="1:7" ht="18" customHeight="1" x14ac:dyDescent="0.25">
      <c r="A4945" s="59">
        <f t="shared" si="77"/>
        <v>45748</v>
      </c>
      <c r="B4945" s="60" t="s">
        <v>26</v>
      </c>
      <c r="C4945" s="60">
        <v>320240</v>
      </c>
      <c r="D4945" s="107" t="s">
        <v>200</v>
      </c>
      <c r="E4945" s="62">
        <v>1168</v>
      </c>
      <c r="F4945" s="62">
        <v>1027</v>
      </c>
      <c r="G4945" s="100">
        <v>141</v>
      </c>
    </row>
    <row r="4946" spans="1:7" ht="18" customHeight="1" x14ac:dyDescent="0.25">
      <c r="A4946" s="59">
        <f t="shared" si="77"/>
        <v>45748</v>
      </c>
      <c r="B4946" s="60" t="s">
        <v>26</v>
      </c>
      <c r="C4946" s="60">
        <v>320245</v>
      </c>
      <c r="D4946" s="107" t="s">
        <v>201</v>
      </c>
      <c r="E4946" s="62">
        <v>118</v>
      </c>
      <c r="F4946" s="62">
        <v>107</v>
      </c>
      <c r="G4946" s="100">
        <v>11</v>
      </c>
    </row>
    <row r="4947" spans="1:7" ht="18" customHeight="1" x14ac:dyDescent="0.25">
      <c r="A4947" s="59">
        <f t="shared" si="77"/>
        <v>45748</v>
      </c>
      <c r="B4947" s="60" t="s">
        <v>26</v>
      </c>
      <c r="C4947" s="60">
        <v>320250</v>
      </c>
      <c r="D4947" s="107" t="s">
        <v>202</v>
      </c>
      <c r="E4947" s="62">
        <v>156</v>
      </c>
      <c r="F4947" s="62">
        <v>186</v>
      </c>
      <c r="G4947" s="100">
        <v>-30</v>
      </c>
    </row>
    <row r="4948" spans="1:7" ht="18" customHeight="1" x14ac:dyDescent="0.25">
      <c r="A4948" s="59">
        <f t="shared" si="77"/>
        <v>45748</v>
      </c>
      <c r="B4948" s="60" t="s">
        <v>26</v>
      </c>
      <c r="C4948" s="60">
        <v>320255</v>
      </c>
      <c r="D4948" s="107" t="s">
        <v>203</v>
      </c>
      <c r="E4948" s="62">
        <v>17</v>
      </c>
      <c r="F4948" s="62">
        <v>17</v>
      </c>
      <c r="G4948" s="100">
        <v>0</v>
      </c>
    </row>
    <row r="4949" spans="1:7" ht="18" customHeight="1" x14ac:dyDescent="0.25">
      <c r="A4949" s="59">
        <f t="shared" si="77"/>
        <v>45748</v>
      </c>
      <c r="B4949" s="60" t="s">
        <v>26</v>
      </c>
      <c r="C4949" s="60">
        <v>320260</v>
      </c>
      <c r="D4949" s="107" t="s">
        <v>204</v>
      </c>
      <c r="E4949" s="62">
        <v>151</v>
      </c>
      <c r="F4949" s="62">
        <v>138</v>
      </c>
      <c r="G4949" s="100">
        <v>13</v>
      </c>
    </row>
    <row r="4950" spans="1:7" ht="18" customHeight="1" x14ac:dyDescent="0.25">
      <c r="A4950" s="59">
        <f t="shared" si="77"/>
        <v>45748</v>
      </c>
      <c r="B4950" s="60" t="s">
        <v>26</v>
      </c>
      <c r="C4950" s="60">
        <v>320265</v>
      </c>
      <c r="D4950" s="107" t="s">
        <v>205</v>
      </c>
      <c r="E4950" s="62">
        <v>46</v>
      </c>
      <c r="F4950" s="62">
        <v>32</v>
      </c>
      <c r="G4950" s="100">
        <v>14</v>
      </c>
    </row>
    <row r="4951" spans="1:7" ht="18" customHeight="1" x14ac:dyDescent="0.25">
      <c r="A4951" s="59">
        <f t="shared" si="77"/>
        <v>45748</v>
      </c>
      <c r="B4951" s="60" t="s">
        <v>26</v>
      </c>
      <c r="C4951" s="60">
        <v>320270</v>
      </c>
      <c r="D4951" s="107" t="s">
        <v>206</v>
      </c>
      <c r="E4951" s="62">
        <v>92</v>
      </c>
      <c r="F4951" s="62">
        <v>68</v>
      </c>
      <c r="G4951" s="100">
        <v>24</v>
      </c>
    </row>
    <row r="4952" spans="1:7" ht="18" customHeight="1" x14ac:dyDescent="0.25">
      <c r="A4952" s="59">
        <f t="shared" si="77"/>
        <v>45748</v>
      </c>
      <c r="B4952" s="60" t="s">
        <v>26</v>
      </c>
      <c r="C4952" s="60">
        <v>320280</v>
      </c>
      <c r="D4952" s="107" t="s">
        <v>207</v>
      </c>
      <c r="E4952" s="62">
        <v>303</v>
      </c>
      <c r="F4952" s="62">
        <v>295</v>
      </c>
      <c r="G4952" s="100">
        <v>8</v>
      </c>
    </row>
    <row r="4953" spans="1:7" ht="18" customHeight="1" x14ac:dyDescent="0.25">
      <c r="A4953" s="59">
        <f t="shared" si="77"/>
        <v>45748</v>
      </c>
      <c r="B4953" s="60" t="s">
        <v>26</v>
      </c>
      <c r="C4953" s="60">
        <v>320290</v>
      </c>
      <c r="D4953" s="107" t="s">
        <v>208</v>
      </c>
      <c r="E4953" s="62">
        <v>76</v>
      </c>
      <c r="F4953" s="62">
        <v>61</v>
      </c>
      <c r="G4953" s="100">
        <v>15</v>
      </c>
    </row>
    <row r="4954" spans="1:7" ht="18" customHeight="1" x14ac:dyDescent="0.25">
      <c r="A4954" s="59">
        <f t="shared" si="77"/>
        <v>45748</v>
      </c>
      <c r="B4954" s="60" t="s">
        <v>26</v>
      </c>
      <c r="C4954" s="60">
        <v>320300</v>
      </c>
      <c r="D4954" s="107" t="s">
        <v>209</v>
      </c>
      <c r="E4954" s="62">
        <v>105</v>
      </c>
      <c r="F4954" s="62">
        <v>142</v>
      </c>
      <c r="G4954" s="100">
        <v>-37</v>
      </c>
    </row>
    <row r="4955" spans="1:7" ht="18" customHeight="1" x14ac:dyDescent="0.25">
      <c r="A4955" s="59">
        <f t="shared" si="77"/>
        <v>45748</v>
      </c>
      <c r="B4955" s="60" t="s">
        <v>26</v>
      </c>
      <c r="C4955" s="60">
        <v>320305</v>
      </c>
      <c r="D4955" s="107" t="s">
        <v>210</v>
      </c>
      <c r="E4955" s="62">
        <v>1220</v>
      </c>
      <c r="F4955" s="62">
        <v>225</v>
      </c>
      <c r="G4955" s="100">
        <v>995</v>
      </c>
    </row>
    <row r="4956" spans="1:7" ht="18" customHeight="1" x14ac:dyDescent="0.25">
      <c r="A4956" s="59">
        <f t="shared" si="77"/>
        <v>45748</v>
      </c>
      <c r="B4956" s="60" t="s">
        <v>26</v>
      </c>
      <c r="C4956" s="60">
        <v>320310</v>
      </c>
      <c r="D4956" s="107" t="s">
        <v>211</v>
      </c>
      <c r="E4956" s="62">
        <v>36</v>
      </c>
      <c r="F4956" s="62">
        <v>42</v>
      </c>
      <c r="G4956" s="100">
        <v>-6</v>
      </c>
    </row>
    <row r="4957" spans="1:7" ht="18" customHeight="1" x14ac:dyDescent="0.25">
      <c r="A4957" s="59">
        <f t="shared" si="77"/>
        <v>45748</v>
      </c>
      <c r="B4957" s="60" t="s">
        <v>26</v>
      </c>
      <c r="C4957" s="60">
        <v>320313</v>
      </c>
      <c r="D4957" s="107" t="s">
        <v>212</v>
      </c>
      <c r="E4957" s="62">
        <v>202</v>
      </c>
      <c r="F4957" s="62">
        <v>221</v>
      </c>
      <c r="G4957" s="100">
        <v>-19</v>
      </c>
    </row>
    <row r="4958" spans="1:7" ht="18" customHeight="1" x14ac:dyDescent="0.25">
      <c r="A4958" s="59">
        <f t="shared" si="77"/>
        <v>45748</v>
      </c>
      <c r="B4958" s="60" t="s">
        <v>26</v>
      </c>
      <c r="C4958" s="60">
        <v>320316</v>
      </c>
      <c r="D4958" s="107" t="s">
        <v>213</v>
      </c>
      <c r="E4958" s="62">
        <v>20</v>
      </c>
      <c r="F4958" s="62">
        <v>23</v>
      </c>
      <c r="G4958" s="100">
        <v>-3</v>
      </c>
    </row>
    <row r="4959" spans="1:7" ht="18" customHeight="1" x14ac:dyDescent="0.25">
      <c r="A4959" s="59">
        <f t="shared" si="77"/>
        <v>45748</v>
      </c>
      <c r="B4959" s="60" t="s">
        <v>26</v>
      </c>
      <c r="C4959" s="60">
        <v>320320</v>
      </c>
      <c r="D4959" s="107" t="s">
        <v>214</v>
      </c>
      <c r="E4959" s="62">
        <v>3520</v>
      </c>
      <c r="F4959" s="62">
        <v>2794</v>
      </c>
      <c r="G4959" s="100">
        <v>726</v>
      </c>
    </row>
    <row r="4960" spans="1:7" ht="18" customHeight="1" x14ac:dyDescent="0.25">
      <c r="A4960" s="59">
        <f t="shared" si="77"/>
        <v>45748</v>
      </c>
      <c r="B4960" s="60" t="s">
        <v>26</v>
      </c>
      <c r="C4960" s="60">
        <v>320330</v>
      </c>
      <c r="D4960" s="107" t="s">
        <v>215</v>
      </c>
      <c r="E4960" s="62">
        <v>78</v>
      </c>
      <c r="F4960" s="62">
        <v>36</v>
      </c>
      <c r="G4960" s="100">
        <v>42</v>
      </c>
    </row>
    <row r="4961" spans="1:7" ht="18" customHeight="1" x14ac:dyDescent="0.25">
      <c r="A4961" s="59">
        <f t="shared" si="77"/>
        <v>45748</v>
      </c>
      <c r="B4961" s="60" t="s">
        <v>26</v>
      </c>
      <c r="C4961" s="60">
        <v>320332</v>
      </c>
      <c r="D4961" s="107" t="s">
        <v>216</v>
      </c>
      <c r="E4961" s="62">
        <v>308</v>
      </c>
      <c r="F4961" s="62">
        <v>239</v>
      </c>
      <c r="G4961" s="100">
        <v>69</v>
      </c>
    </row>
    <row r="4962" spans="1:7" ht="18" customHeight="1" x14ac:dyDescent="0.25">
      <c r="A4962" s="59">
        <f t="shared" si="77"/>
        <v>45748</v>
      </c>
      <c r="B4962" s="60" t="s">
        <v>26</v>
      </c>
      <c r="C4962" s="60">
        <v>320334</v>
      </c>
      <c r="D4962" s="107" t="s">
        <v>217</v>
      </c>
      <c r="E4962" s="62">
        <v>210</v>
      </c>
      <c r="F4962" s="62">
        <v>219</v>
      </c>
      <c r="G4962" s="100">
        <v>-9</v>
      </c>
    </row>
    <row r="4963" spans="1:7" ht="18" customHeight="1" x14ac:dyDescent="0.25">
      <c r="A4963" s="59">
        <f t="shared" si="77"/>
        <v>45748</v>
      </c>
      <c r="B4963" s="60" t="s">
        <v>26</v>
      </c>
      <c r="C4963" s="60">
        <v>320335</v>
      </c>
      <c r="D4963" s="107" t="s">
        <v>218</v>
      </c>
      <c r="E4963" s="62">
        <v>98</v>
      </c>
      <c r="F4963" s="62">
        <v>100</v>
      </c>
      <c r="G4963" s="100">
        <v>-2</v>
      </c>
    </row>
    <row r="4964" spans="1:7" ht="18" customHeight="1" x14ac:dyDescent="0.25">
      <c r="A4964" s="59">
        <f t="shared" si="77"/>
        <v>45748</v>
      </c>
      <c r="B4964" s="60" t="s">
        <v>26</v>
      </c>
      <c r="C4964" s="60">
        <v>320340</v>
      </c>
      <c r="D4964" s="107" t="s">
        <v>219</v>
      </c>
      <c r="E4964" s="62">
        <v>86</v>
      </c>
      <c r="F4964" s="62">
        <v>63</v>
      </c>
      <c r="G4964" s="100">
        <v>23</v>
      </c>
    </row>
    <row r="4965" spans="1:7" ht="18" customHeight="1" x14ac:dyDescent="0.25">
      <c r="A4965" s="59">
        <f t="shared" si="77"/>
        <v>45748</v>
      </c>
      <c r="B4965" s="60" t="s">
        <v>26</v>
      </c>
      <c r="C4965" s="60">
        <v>320350</v>
      </c>
      <c r="D4965" s="107" t="s">
        <v>220</v>
      </c>
      <c r="E4965" s="62">
        <v>139</v>
      </c>
      <c r="F4965" s="62">
        <v>113</v>
      </c>
      <c r="G4965" s="100">
        <v>26</v>
      </c>
    </row>
    <row r="4966" spans="1:7" ht="18" customHeight="1" x14ac:dyDescent="0.25">
      <c r="A4966" s="59">
        <f t="shared" si="77"/>
        <v>45748</v>
      </c>
      <c r="B4966" s="60" t="s">
        <v>26</v>
      </c>
      <c r="C4966" s="60">
        <v>320360</v>
      </c>
      <c r="D4966" s="107" t="s">
        <v>221</v>
      </c>
      <c r="E4966" s="62">
        <v>47</v>
      </c>
      <c r="F4966" s="62">
        <v>16</v>
      </c>
      <c r="G4966" s="100">
        <v>31</v>
      </c>
    </row>
    <row r="4967" spans="1:7" ht="18" customHeight="1" x14ac:dyDescent="0.25">
      <c r="A4967" s="59">
        <f t="shared" si="77"/>
        <v>45748</v>
      </c>
      <c r="B4967" s="60" t="s">
        <v>26</v>
      </c>
      <c r="C4967" s="60">
        <v>320370</v>
      </c>
      <c r="D4967" s="107" t="s">
        <v>222</v>
      </c>
      <c r="E4967" s="62">
        <v>69</v>
      </c>
      <c r="F4967" s="62">
        <v>90</v>
      </c>
      <c r="G4967" s="100">
        <v>-21</v>
      </c>
    </row>
    <row r="4968" spans="1:7" ht="18" customHeight="1" x14ac:dyDescent="0.25">
      <c r="A4968" s="59">
        <f t="shared" si="77"/>
        <v>45748</v>
      </c>
      <c r="B4968" s="60" t="s">
        <v>26</v>
      </c>
      <c r="C4968" s="60">
        <v>320380</v>
      </c>
      <c r="D4968" s="107" t="s">
        <v>223</v>
      </c>
      <c r="E4968" s="62">
        <v>36</v>
      </c>
      <c r="F4968" s="62">
        <v>31</v>
      </c>
      <c r="G4968" s="100">
        <v>5</v>
      </c>
    </row>
    <row r="4969" spans="1:7" ht="18" customHeight="1" x14ac:dyDescent="0.25">
      <c r="A4969" s="59">
        <f t="shared" si="77"/>
        <v>45748</v>
      </c>
      <c r="B4969" s="60" t="s">
        <v>26</v>
      </c>
      <c r="C4969" s="60">
        <v>320390</v>
      </c>
      <c r="D4969" s="107" t="s">
        <v>224</v>
      </c>
      <c r="E4969" s="62">
        <v>607</v>
      </c>
      <c r="F4969" s="62">
        <v>448</v>
      </c>
      <c r="G4969" s="100">
        <v>159</v>
      </c>
    </row>
    <row r="4970" spans="1:7" ht="18" customHeight="1" x14ac:dyDescent="0.25">
      <c r="A4970" s="59">
        <f t="shared" si="77"/>
        <v>45748</v>
      </c>
      <c r="B4970" s="60" t="s">
        <v>26</v>
      </c>
      <c r="C4970" s="60">
        <v>320400</v>
      </c>
      <c r="D4970" s="107" t="s">
        <v>225</v>
      </c>
      <c r="E4970" s="62">
        <v>105</v>
      </c>
      <c r="F4970" s="62">
        <v>56</v>
      </c>
      <c r="G4970" s="100">
        <v>49</v>
      </c>
    </row>
    <row r="4971" spans="1:7" ht="18" customHeight="1" x14ac:dyDescent="0.25">
      <c r="A4971" s="59">
        <f t="shared" si="77"/>
        <v>45748</v>
      </c>
      <c r="B4971" s="60" t="s">
        <v>26</v>
      </c>
      <c r="C4971" s="60">
        <v>320405</v>
      </c>
      <c r="D4971" s="107" t="s">
        <v>226</v>
      </c>
      <c r="E4971" s="62">
        <v>204</v>
      </c>
      <c r="F4971" s="62">
        <v>131</v>
      </c>
      <c r="G4971" s="100">
        <v>73</v>
      </c>
    </row>
    <row r="4972" spans="1:7" ht="18" customHeight="1" x14ac:dyDescent="0.25">
      <c r="A4972" s="59">
        <f t="shared" si="77"/>
        <v>45748</v>
      </c>
      <c r="B4972" s="60" t="s">
        <v>26</v>
      </c>
      <c r="C4972" s="60">
        <v>320410</v>
      </c>
      <c r="D4972" s="107" t="s">
        <v>227</v>
      </c>
      <c r="E4972" s="62">
        <v>813</v>
      </c>
      <c r="F4972" s="62">
        <v>180</v>
      </c>
      <c r="G4972" s="100">
        <v>633</v>
      </c>
    </row>
    <row r="4973" spans="1:7" ht="18" customHeight="1" x14ac:dyDescent="0.25">
      <c r="A4973" s="59">
        <f t="shared" si="77"/>
        <v>45748</v>
      </c>
      <c r="B4973" s="60" t="s">
        <v>26</v>
      </c>
      <c r="C4973" s="60">
        <v>320420</v>
      </c>
      <c r="D4973" s="107" t="s">
        <v>228</v>
      </c>
      <c r="E4973" s="62">
        <v>195</v>
      </c>
      <c r="F4973" s="62">
        <v>162</v>
      </c>
      <c r="G4973" s="100">
        <v>33</v>
      </c>
    </row>
    <row r="4974" spans="1:7" ht="18" customHeight="1" x14ac:dyDescent="0.25">
      <c r="A4974" s="59">
        <f t="shared" si="77"/>
        <v>45748</v>
      </c>
      <c r="B4974" s="60" t="s">
        <v>26</v>
      </c>
      <c r="C4974" s="60">
        <v>320425</v>
      </c>
      <c r="D4974" s="107" t="s">
        <v>229</v>
      </c>
      <c r="E4974" s="62">
        <v>14</v>
      </c>
      <c r="F4974" s="62">
        <v>17</v>
      </c>
      <c r="G4974" s="100">
        <v>-3</v>
      </c>
    </row>
    <row r="4975" spans="1:7" ht="18" customHeight="1" x14ac:dyDescent="0.25">
      <c r="A4975" s="59">
        <f t="shared" si="77"/>
        <v>45748</v>
      </c>
      <c r="B4975" s="60" t="s">
        <v>26</v>
      </c>
      <c r="C4975" s="60">
        <v>320430</v>
      </c>
      <c r="D4975" s="107" t="s">
        <v>230</v>
      </c>
      <c r="E4975" s="62">
        <v>69</v>
      </c>
      <c r="F4975" s="62">
        <v>39</v>
      </c>
      <c r="G4975" s="100">
        <v>30</v>
      </c>
    </row>
    <row r="4976" spans="1:7" ht="18" customHeight="1" x14ac:dyDescent="0.25">
      <c r="A4976" s="59">
        <f t="shared" si="77"/>
        <v>45748</v>
      </c>
      <c r="B4976" s="60" t="s">
        <v>26</v>
      </c>
      <c r="C4976" s="60">
        <v>320435</v>
      </c>
      <c r="D4976" s="107" t="s">
        <v>231</v>
      </c>
      <c r="E4976" s="62">
        <v>398</v>
      </c>
      <c r="F4976" s="62">
        <v>131</v>
      </c>
      <c r="G4976" s="100">
        <v>267</v>
      </c>
    </row>
    <row r="4977" spans="1:7" ht="18" customHeight="1" x14ac:dyDescent="0.25">
      <c r="A4977" s="59">
        <f t="shared" si="77"/>
        <v>45748</v>
      </c>
      <c r="B4977" s="60" t="s">
        <v>26</v>
      </c>
      <c r="C4977" s="60">
        <v>320440</v>
      </c>
      <c r="D4977" s="107" t="s">
        <v>232</v>
      </c>
      <c r="E4977" s="62">
        <v>67</v>
      </c>
      <c r="F4977" s="62">
        <v>63</v>
      </c>
      <c r="G4977" s="100">
        <v>4</v>
      </c>
    </row>
    <row r="4978" spans="1:7" ht="18" customHeight="1" x14ac:dyDescent="0.25">
      <c r="A4978" s="59">
        <f t="shared" si="77"/>
        <v>45748</v>
      </c>
      <c r="B4978" s="60" t="s">
        <v>26</v>
      </c>
      <c r="C4978" s="60">
        <v>320450</v>
      </c>
      <c r="D4978" s="107" t="s">
        <v>233</v>
      </c>
      <c r="E4978" s="62">
        <v>36</v>
      </c>
      <c r="F4978" s="62">
        <v>31</v>
      </c>
      <c r="G4978" s="100">
        <v>5</v>
      </c>
    </row>
    <row r="4979" spans="1:7" ht="18" customHeight="1" x14ac:dyDescent="0.25">
      <c r="A4979" s="59">
        <f t="shared" si="77"/>
        <v>45748</v>
      </c>
      <c r="B4979" s="60" t="s">
        <v>26</v>
      </c>
      <c r="C4979" s="60">
        <v>320455</v>
      </c>
      <c r="D4979" s="107" t="s">
        <v>234</v>
      </c>
      <c r="E4979" s="62">
        <v>375</v>
      </c>
      <c r="F4979" s="62">
        <v>423</v>
      </c>
      <c r="G4979" s="100">
        <v>-48</v>
      </c>
    </row>
    <row r="4980" spans="1:7" ht="18" customHeight="1" x14ac:dyDescent="0.25">
      <c r="A4980" s="59">
        <f t="shared" si="77"/>
        <v>45748</v>
      </c>
      <c r="B4980" s="60" t="s">
        <v>26</v>
      </c>
      <c r="C4980" s="60">
        <v>320460</v>
      </c>
      <c r="D4980" s="107" t="s">
        <v>235</v>
      </c>
      <c r="E4980" s="62">
        <v>186</v>
      </c>
      <c r="F4980" s="62">
        <v>206</v>
      </c>
      <c r="G4980" s="100">
        <v>-20</v>
      </c>
    </row>
    <row r="4981" spans="1:7" ht="18" customHeight="1" x14ac:dyDescent="0.25">
      <c r="A4981" s="59">
        <f t="shared" si="77"/>
        <v>45748</v>
      </c>
      <c r="B4981" s="60" t="s">
        <v>26</v>
      </c>
      <c r="C4981" s="60">
        <v>320465</v>
      </c>
      <c r="D4981" s="107" t="s">
        <v>236</v>
      </c>
      <c r="E4981" s="62">
        <v>122</v>
      </c>
      <c r="F4981" s="62">
        <v>30</v>
      </c>
      <c r="G4981" s="100">
        <v>92</v>
      </c>
    </row>
    <row r="4982" spans="1:7" ht="18" customHeight="1" x14ac:dyDescent="0.25">
      <c r="A4982" s="59">
        <f t="shared" si="77"/>
        <v>45748</v>
      </c>
      <c r="B4982" s="60" t="s">
        <v>26</v>
      </c>
      <c r="C4982" s="60">
        <v>320470</v>
      </c>
      <c r="D4982" s="107" t="s">
        <v>237</v>
      </c>
      <c r="E4982" s="62">
        <v>337</v>
      </c>
      <c r="F4982" s="62">
        <v>309</v>
      </c>
      <c r="G4982" s="100">
        <v>28</v>
      </c>
    </row>
    <row r="4983" spans="1:7" ht="18" customHeight="1" x14ac:dyDescent="0.25">
      <c r="A4983" s="59">
        <f t="shared" si="77"/>
        <v>45748</v>
      </c>
      <c r="B4983" s="60" t="s">
        <v>26</v>
      </c>
      <c r="C4983" s="60">
        <v>320480</v>
      </c>
      <c r="D4983" s="107" t="s">
        <v>238</v>
      </c>
      <c r="E4983" s="62">
        <v>38</v>
      </c>
      <c r="F4983" s="62">
        <v>28</v>
      </c>
      <c r="G4983" s="100">
        <v>10</v>
      </c>
    </row>
    <row r="4984" spans="1:7" ht="18" customHeight="1" x14ac:dyDescent="0.25">
      <c r="A4984" s="59">
        <f t="shared" si="77"/>
        <v>45748</v>
      </c>
      <c r="B4984" s="60" t="s">
        <v>26</v>
      </c>
      <c r="C4984" s="60">
        <v>320490</v>
      </c>
      <c r="D4984" s="107" t="s">
        <v>239</v>
      </c>
      <c r="E4984" s="62">
        <v>1603</v>
      </c>
      <c r="F4984" s="62">
        <v>1208</v>
      </c>
      <c r="G4984" s="100">
        <v>395</v>
      </c>
    </row>
    <row r="4985" spans="1:7" ht="18" customHeight="1" x14ac:dyDescent="0.25">
      <c r="A4985" s="59">
        <f t="shared" si="77"/>
        <v>45748</v>
      </c>
      <c r="B4985" s="60" t="s">
        <v>26</v>
      </c>
      <c r="C4985" s="60">
        <v>320495</v>
      </c>
      <c r="D4985" s="107" t="s">
        <v>240</v>
      </c>
      <c r="E4985" s="62">
        <v>48</v>
      </c>
      <c r="F4985" s="62">
        <v>65</v>
      </c>
      <c r="G4985" s="100">
        <v>-17</v>
      </c>
    </row>
    <row r="4986" spans="1:7" ht="18" customHeight="1" x14ac:dyDescent="0.25">
      <c r="A4986" s="59">
        <f t="shared" si="77"/>
        <v>45748</v>
      </c>
      <c r="B4986" s="60" t="s">
        <v>26</v>
      </c>
      <c r="C4986" s="60">
        <v>320500</v>
      </c>
      <c r="D4986" s="107" t="s">
        <v>241</v>
      </c>
      <c r="E4986" s="62">
        <v>8925</v>
      </c>
      <c r="F4986" s="62">
        <v>8736</v>
      </c>
      <c r="G4986" s="100">
        <v>189</v>
      </c>
    </row>
    <row r="4987" spans="1:7" ht="18" customHeight="1" x14ac:dyDescent="0.25">
      <c r="A4987" s="59">
        <f t="shared" si="77"/>
        <v>45748</v>
      </c>
      <c r="B4987" s="60" t="s">
        <v>26</v>
      </c>
      <c r="C4987" s="60">
        <v>320501</v>
      </c>
      <c r="D4987" s="107" t="s">
        <v>242</v>
      </c>
      <c r="E4987" s="62">
        <v>735</v>
      </c>
      <c r="F4987" s="62">
        <v>287</v>
      </c>
      <c r="G4987" s="100">
        <v>448</v>
      </c>
    </row>
    <row r="4988" spans="1:7" ht="18" customHeight="1" x14ac:dyDescent="0.25">
      <c r="A4988" s="59">
        <f t="shared" si="77"/>
        <v>45748</v>
      </c>
      <c r="B4988" s="60" t="s">
        <v>26</v>
      </c>
      <c r="C4988" s="60">
        <v>320503</v>
      </c>
      <c r="D4988" s="107" t="s">
        <v>243</v>
      </c>
      <c r="E4988" s="62">
        <v>165</v>
      </c>
      <c r="F4988" s="62">
        <v>124</v>
      </c>
      <c r="G4988" s="100">
        <v>41</v>
      </c>
    </row>
    <row r="4989" spans="1:7" ht="18" customHeight="1" x14ac:dyDescent="0.25">
      <c r="A4989" s="59">
        <f t="shared" si="77"/>
        <v>45748</v>
      </c>
      <c r="B4989" s="60" t="s">
        <v>26</v>
      </c>
      <c r="C4989" s="60">
        <v>320506</v>
      </c>
      <c r="D4989" s="107" t="s">
        <v>244</v>
      </c>
      <c r="E4989" s="62">
        <v>281</v>
      </c>
      <c r="F4989" s="62">
        <v>250</v>
      </c>
      <c r="G4989" s="100">
        <v>31</v>
      </c>
    </row>
    <row r="4990" spans="1:7" ht="18" customHeight="1" x14ac:dyDescent="0.25">
      <c r="A4990" s="59">
        <f t="shared" si="77"/>
        <v>45748</v>
      </c>
      <c r="B4990" s="60" t="s">
        <v>26</v>
      </c>
      <c r="C4990" s="60">
        <v>320510</v>
      </c>
      <c r="D4990" s="107" t="s">
        <v>245</v>
      </c>
      <c r="E4990" s="62">
        <v>1085</v>
      </c>
      <c r="F4990" s="62">
        <v>928</v>
      </c>
      <c r="G4990" s="100">
        <v>157</v>
      </c>
    </row>
    <row r="4991" spans="1:7" ht="18" customHeight="1" x14ac:dyDescent="0.25">
      <c r="A4991" s="59">
        <f t="shared" si="77"/>
        <v>45748</v>
      </c>
      <c r="B4991" s="60" t="s">
        <v>26</v>
      </c>
      <c r="C4991" s="60">
        <v>320515</v>
      </c>
      <c r="D4991" s="107" t="s">
        <v>246</v>
      </c>
      <c r="E4991" s="62">
        <v>93</v>
      </c>
      <c r="F4991" s="62">
        <v>41</v>
      </c>
      <c r="G4991" s="100">
        <v>52</v>
      </c>
    </row>
    <row r="4992" spans="1:7" ht="18" customHeight="1" x14ac:dyDescent="0.25">
      <c r="A4992" s="59">
        <f t="shared" si="77"/>
        <v>45748</v>
      </c>
      <c r="B4992" s="60" t="s">
        <v>26</v>
      </c>
      <c r="C4992" s="60">
        <v>320517</v>
      </c>
      <c r="D4992" s="107" t="s">
        <v>247</v>
      </c>
      <c r="E4992" s="62">
        <v>793</v>
      </c>
      <c r="F4992" s="62">
        <v>115</v>
      </c>
      <c r="G4992" s="100">
        <v>678</v>
      </c>
    </row>
    <row r="4993" spans="1:7" ht="18" customHeight="1" x14ac:dyDescent="0.25">
      <c r="A4993" s="59">
        <f t="shared" si="77"/>
        <v>45748</v>
      </c>
      <c r="B4993" s="60" t="s">
        <v>26</v>
      </c>
      <c r="C4993" s="60">
        <v>320520</v>
      </c>
      <c r="D4993" s="107" t="s">
        <v>248</v>
      </c>
      <c r="E4993" s="62">
        <v>6027</v>
      </c>
      <c r="F4993" s="62">
        <v>5574</v>
      </c>
      <c r="G4993" s="100">
        <v>453</v>
      </c>
    </row>
    <row r="4994" spans="1:7" ht="18" customHeight="1" x14ac:dyDescent="0.25">
      <c r="A4994" s="59">
        <f t="shared" si="77"/>
        <v>45748</v>
      </c>
      <c r="B4994" s="60" t="s">
        <v>26</v>
      </c>
      <c r="C4994" s="60">
        <v>320530</v>
      </c>
      <c r="D4994" s="107" t="s">
        <v>249</v>
      </c>
      <c r="E4994" s="62">
        <v>7471</v>
      </c>
      <c r="F4994" s="62">
        <v>7215</v>
      </c>
      <c r="G4994" s="100">
        <v>256</v>
      </c>
    </row>
    <row r="4995" spans="1:7" ht="18" customHeight="1" x14ac:dyDescent="0.25">
      <c r="A4995" s="59">
        <f t="shared" ref="A4995:A5058" si="78">IF(B4995&lt;&gt;"",DATE(2020,INT((ROW(A4993)-1)/78)+1,1),"")</f>
        <v>45778</v>
      </c>
      <c r="B4995" s="60" t="s">
        <v>26</v>
      </c>
      <c r="C4995" s="60">
        <v>320010</v>
      </c>
      <c r="D4995" s="107" t="s">
        <v>172</v>
      </c>
      <c r="E4995" s="62">
        <v>129</v>
      </c>
      <c r="F4995" s="62">
        <v>116</v>
      </c>
      <c r="G4995" s="100">
        <v>13</v>
      </c>
    </row>
    <row r="4996" spans="1:7" ht="18" customHeight="1" x14ac:dyDescent="0.25">
      <c r="A4996" s="59">
        <f t="shared" si="78"/>
        <v>45778</v>
      </c>
      <c r="B4996" s="60" t="s">
        <v>26</v>
      </c>
      <c r="C4996" s="60">
        <v>320013</v>
      </c>
      <c r="D4996" s="107" t="s">
        <v>173</v>
      </c>
      <c r="E4996" s="62">
        <v>119</v>
      </c>
      <c r="F4996" s="62">
        <v>47</v>
      </c>
      <c r="G4996" s="100">
        <v>72</v>
      </c>
    </row>
    <row r="4997" spans="1:7" ht="18" customHeight="1" x14ac:dyDescent="0.25">
      <c r="A4997" s="59">
        <f t="shared" si="78"/>
        <v>45778</v>
      </c>
      <c r="B4997" s="60" t="s">
        <v>26</v>
      </c>
      <c r="C4997" s="60">
        <v>320016</v>
      </c>
      <c r="D4997" s="107" t="s">
        <v>174</v>
      </c>
      <c r="E4997" s="62">
        <v>23</v>
      </c>
      <c r="F4997" s="62">
        <v>21</v>
      </c>
      <c r="G4997" s="100">
        <v>2</v>
      </c>
    </row>
    <row r="4998" spans="1:7" ht="18" customHeight="1" x14ac:dyDescent="0.25">
      <c r="A4998" s="59">
        <f t="shared" si="78"/>
        <v>45778</v>
      </c>
      <c r="B4998" s="60" t="s">
        <v>26</v>
      </c>
      <c r="C4998" s="60">
        <v>320020</v>
      </c>
      <c r="D4998" s="107" t="s">
        <v>175</v>
      </c>
      <c r="E4998" s="62">
        <v>114</v>
      </c>
      <c r="F4998" s="62">
        <v>91</v>
      </c>
      <c r="G4998" s="100">
        <v>23</v>
      </c>
    </row>
    <row r="4999" spans="1:7" ht="18" customHeight="1" x14ac:dyDescent="0.25">
      <c r="A4999" s="59">
        <f t="shared" si="78"/>
        <v>45778</v>
      </c>
      <c r="B4999" s="60" t="s">
        <v>26</v>
      </c>
      <c r="C4999" s="60">
        <v>320030</v>
      </c>
      <c r="D4999" s="107" t="s">
        <v>176</v>
      </c>
      <c r="E4999" s="62">
        <v>134</v>
      </c>
      <c r="F4999" s="62">
        <v>139</v>
      </c>
      <c r="G4999" s="100">
        <v>-5</v>
      </c>
    </row>
    <row r="5000" spans="1:7" ht="18" customHeight="1" x14ac:dyDescent="0.25">
      <c r="A5000" s="59">
        <f t="shared" si="78"/>
        <v>45778</v>
      </c>
      <c r="B5000" s="60" t="s">
        <v>26</v>
      </c>
      <c r="C5000" s="60">
        <v>320035</v>
      </c>
      <c r="D5000" s="107" t="s">
        <v>177</v>
      </c>
      <c r="E5000" s="62">
        <v>21</v>
      </c>
      <c r="F5000" s="62">
        <v>17</v>
      </c>
      <c r="G5000" s="100">
        <v>4</v>
      </c>
    </row>
    <row r="5001" spans="1:7" ht="18" customHeight="1" x14ac:dyDescent="0.25">
      <c r="A5001" s="59">
        <f t="shared" si="78"/>
        <v>45778</v>
      </c>
      <c r="B5001" s="60" t="s">
        <v>26</v>
      </c>
      <c r="C5001" s="60">
        <v>320040</v>
      </c>
      <c r="D5001" s="107" t="s">
        <v>178</v>
      </c>
      <c r="E5001" s="62">
        <v>559</v>
      </c>
      <c r="F5001" s="62">
        <v>287</v>
      </c>
      <c r="G5001" s="100">
        <v>272</v>
      </c>
    </row>
    <row r="5002" spans="1:7" ht="18" customHeight="1" x14ac:dyDescent="0.25">
      <c r="A5002" s="59">
        <f t="shared" si="78"/>
        <v>45778</v>
      </c>
      <c r="B5002" s="60" t="s">
        <v>26</v>
      </c>
      <c r="C5002" s="60">
        <v>320050</v>
      </c>
      <c r="D5002" s="107" t="s">
        <v>179</v>
      </c>
      <c r="E5002" s="62">
        <v>23</v>
      </c>
      <c r="F5002" s="62">
        <v>16</v>
      </c>
      <c r="G5002" s="100">
        <v>7</v>
      </c>
    </row>
    <row r="5003" spans="1:7" ht="18" customHeight="1" x14ac:dyDescent="0.25">
      <c r="A5003" s="59">
        <f t="shared" si="78"/>
        <v>45778</v>
      </c>
      <c r="B5003" s="60" t="s">
        <v>26</v>
      </c>
      <c r="C5003" s="60">
        <v>320060</v>
      </c>
      <c r="D5003" s="107" t="s">
        <v>180</v>
      </c>
      <c r="E5003" s="62">
        <v>3219</v>
      </c>
      <c r="F5003" s="62">
        <v>2569</v>
      </c>
      <c r="G5003" s="100">
        <v>650</v>
      </c>
    </row>
    <row r="5004" spans="1:7" ht="18" customHeight="1" x14ac:dyDescent="0.25">
      <c r="A5004" s="59">
        <f t="shared" si="78"/>
        <v>45778</v>
      </c>
      <c r="B5004" s="60" t="s">
        <v>26</v>
      </c>
      <c r="C5004" s="60">
        <v>320070</v>
      </c>
      <c r="D5004" s="107" t="s">
        <v>181</v>
      </c>
      <c r="E5004" s="62">
        <v>128</v>
      </c>
      <c r="F5004" s="62">
        <v>114</v>
      </c>
      <c r="G5004" s="100">
        <v>14</v>
      </c>
    </row>
    <row r="5005" spans="1:7" ht="18" customHeight="1" x14ac:dyDescent="0.25">
      <c r="A5005" s="59">
        <f t="shared" si="78"/>
        <v>45778</v>
      </c>
      <c r="B5005" s="60" t="s">
        <v>26</v>
      </c>
      <c r="C5005" s="60">
        <v>320080</v>
      </c>
      <c r="D5005" s="107" t="s">
        <v>182</v>
      </c>
      <c r="E5005" s="62">
        <v>174</v>
      </c>
      <c r="F5005" s="62">
        <v>189</v>
      </c>
      <c r="G5005" s="100">
        <v>-15</v>
      </c>
    </row>
    <row r="5006" spans="1:7" ht="18" customHeight="1" x14ac:dyDescent="0.25">
      <c r="A5006" s="59">
        <f t="shared" si="78"/>
        <v>45778</v>
      </c>
      <c r="B5006" s="60" t="s">
        <v>26</v>
      </c>
      <c r="C5006" s="60">
        <v>320090</v>
      </c>
      <c r="D5006" s="107" t="s">
        <v>183</v>
      </c>
      <c r="E5006" s="62">
        <v>305</v>
      </c>
      <c r="F5006" s="62">
        <v>305</v>
      </c>
      <c r="G5006" s="100">
        <v>0</v>
      </c>
    </row>
    <row r="5007" spans="1:7" ht="18" customHeight="1" x14ac:dyDescent="0.25">
      <c r="A5007" s="59">
        <f t="shared" si="78"/>
        <v>45778</v>
      </c>
      <c r="B5007" s="60" t="s">
        <v>26</v>
      </c>
      <c r="C5007" s="60">
        <v>320100</v>
      </c>
      <c r="D5007" s="107" t="s">
        <v>184</v>
      </c>
      <c r="E5007" s="62">
        <v>280</v>
      </c>
      <c r="F5007" s="62">
        <v>98</v>
      </c>
      <c r="G5007" s="100">
        <v>182</v>
      </c>
    </row>
    <row r="5008" spans="1:7" ht="18" customHeight="1" x14ac:dyDescent="0.25">
      <c r="A5008" s="59">
        <f t="shared" si="78"/>
        <v>45778</v>
      </c>
      <c r="B5008" s="60" t="s">
        <v>26</v>
      </c>
      <c r="C5008" s="60">
        <v>320110</v>
      </c>
      <c r="D5008" s="107" t="s">
        <v>185</v>
      </c>
      <c r="E5008" s="62">
        <v>63</v>
      </c>
      <c r="F5008" s="62">
        <v>40</v>
      </c>
      <c r="G5008" s="100">
        <v>23</v>
      </c>
    </row>
    <row r="5009" spans="1:7" ht="18" customHeight="1" x14ac:dyDescent="0.25">
      <c r="A5009" s="59">
        <f t="shared" si="78"/>
        <v>45778</v>
      </c>
      <c r="B5009" s="60" t="s">
        <v>26</v>
      </c>
      <c r="C5009" s="60">
        <v>320115</v>
      </c>
      <c r="D5009" s="107" t="s">
        <v>186</v>
      </c>
      <c r="E5009" s="62">
        <v>56</v>
      </c>
      <c r="F5009" s="62">
        <v>36</v>
      </c>
      <c r="G5009" s="100">
        <v>20</v>
      </c>
    </row>
    <row r="5010" spans="1:7" ht="18" customHeight="1" x14ac:dyDescent="0.25">
      <c r="A5010" s="59">
        <f t="shared" si="78"/>
        <v>45778</v>
      </c>
      <c r="B5010" s="60" t="s">
        <v>26</v>
      </c>
      <c r="C5010" s="60">
        <v>320120</v>
      </c>
      <c r="D5010" s="107" t="s">
        <v>187</v>
      </c>
      <c r="E5010" s="62">
        <v>2002</v>
      </c>
      <c r="F5010" s="62">
        <v>1936</v>
      </c>
      <c r="G5010" s="100">
        <v>66</v>
      </c>
    </row>
    <row r="5011" spans="1:7" ht="18" customHeight="1" x14ac:dyDescent="0.25">
      <c r="A5011" s="59">
        <f t="shared" si="78"/>
        <v>45778</v>
      </c>
      <c r="B5011" s="60" t="s">
        <v>26</v>
      </c>
      <c r="C5011" s="60">
        <v>320130</v>
      </c>
      <c r="D5011" s="107" t="s">
        <v>188</v>
      </c>
      <c r="E5011" s="62">
        <v>3517</v>
      </c>
      <c r="F5011" s="62">
        <v>3436</v>
      </c>
      <c r="G5011" s="100">
        <v>81</v>
      </c>
    </row>
    <row r="5012" spans="1:7" ht="18" customHeight="1" x14ac:dyDescent="0.25">
      <c r="A5012" s="59">
        <f t="shared" si="78"/>
        <v>45778</v>
      </c>
      <c r="B5012" s="60" t="s">
        <v>26</v>
      </c>
      <c r="C5012" s="60">
        <v>320140</v>
      </c>
      <c r="D5012" s="107" t="s">
        <v>189</v>
      </c>
      <c r="E5012" s="62">
        <v>344</v>
      </c>
      <c r="F5012" s="62">
        <v>300</v>
      </c>
      <c r="G5012" s="100">
        <v>44</v>
      </c>
    </row>
    <row r="5013" spans="1:7" ht="18" customHeight="1" x14ac:dyDescent="0.25">
      <c r="A5013" s="59">
        <f t="shared" si="78"/>
        <v>45778</v>
      </c>
      <c r="B5013" s="60" t="s">
        <v>26</v>
      </c>
      <c r="C5013" s="60">
        <v>320150</v>
      </c>
      <c r="D5013" s="107" t="s">
        <v>190</v>
      </c>
      <c r="E5013" s="62">
        <v>1749</v>
      </c>
      <c r="F5013" s="62">
        <v>1626</v>
      </c>
      <c r="G5013" s="100">
        <v>123</v>
      </c>
    </row>
    <row r="5014" spans="1:7" ht="18" customHeight="1" x14ac:dyDescent="0.25">
      <c r="A5014" s="59">
        <f t="shared" si="78"/>
        <v>45778</v>
      </c>
      <c r="B5014" s="60" t="s">
        <v>26</v>
      </c>
      <c r="C5014" s="60">
        <v>320160</v>
      </c>
      <c r="D5014" s="107" t="s">
        <v>191</v>
      </c>
      <c r="E5014" s="62">
        <v>126</v>
      </c>
      <c r="F5014" s="62">
        <v>162</v>
      </c>
      <c r="G5014" s="100">
        <v>-36</v>
      </c>
    </row>
    <row r="5015" spans="1:7" ht="18" customHeight="1" x14ac:dyDescent="0.25">
      <c r="A5015" s="59">
        <f t="shared" si="78"/>
        <v>45778</v>
      </c>
      <c r="B5015" s="60" t="s">
        <v>26</v>
      </c>
      <c r="C5015" s="60">
        <v>320170</v>
      </c>
      <c r="D5015" s="107" t="s">
        <v>192</v>
      </c>
      <c r="E5015" s="62">
        <v>37</v>
      </c>
      <c r="F5015" s="62">
        <v>66</v>
      </c>
      <c r="G5015" s="100">
        <v>-29</v>
      </c>
    </row>
    <row r="5016" spans="1:7" ht="18" customHeight="1" x14ac:dyDescent="0.25">
      <c r="A5016" s="59">
        <f t="shared" si="78"/>
        <v>45778</v>
      </c>
      <c r="B5016" s="60" t="s">
        <v>26</v>
      </c>
      <c r="C5016" s="60">
        <v>320180</v>
      </c>
      <c r="D5016" s="107" t="s">
        <v>193</v>
      </c>
      <c r="E5016" s="62">
        <v>11</v>
      </c>
      <c r="F5016" s="62">
        <v>17</v>
      </c>
      <c r="G5016" s="100">
        <v>-6</v>
      </c>
    </row>
    <row r="5017" spans="1:7" ht="18" customHeight="1" x14ac:dyDescent="0.25">
      <c r="A5017" s="59">
        <f t="shared" si="78"/>
        <v>45778</v>
      </c>
      <c r="B5017" s="60" t="s">
        <v>26</v>
      </c>
      <c r="C5017" s="60">
        <v>320190</v>
      </c>
      <c r="D5017" s="107" t="s">
        <v>194</v>
      </c>
      <c r="E5017" s="62">
        <v>270</v>
      </c>
      <c r="F5017" s="62">
        <v>320</v>
      </c>
      <c r="G5017" s="100">
        <v>-50</v>
      </c>
    </row>
    <row r="5018" spans="1:7" ht="18" customHeight="1" x14ac:dyDescent="0.25">
      <c r="A5018" s="59">
        <f t="shared" si="78"/>
        <v>45778</v>
      </c>
      <c r="B5018" s="60" t="s">
        <v>26</v>
      </c>
      <c r="C5018" s="60">
        <v>320200</v>
      </c>
      <c r="D5018" s="107" t="s">
        <v>195</v>
      </c>
      <c r="E5018" s="62">
        <v>17</v>
      </c>
      <c r="F5018" s="62">
        <v>35</v>
      </c>
      <c r="G5018" s="100">
        <v>-18</v>
      </c>
    </row>
    <row r="5019" spans="1:7" ht="18" customHeight="1" x14ac:dyDescent="0.25">
      <c r="A5019" s="59">
        <f t="shared" si="78"/>
        <v>45778</v>
      </c>
      <c r="B5019" s="60" t="s">
        <v>26</v>
      </c>
      <c r="C5019" s="60">
        <v>320210</v>
      </c>
      <c r="D5019" s="107" t="s">
        <v>196</v>
      </c>
      <c r="E5019" s="62">
        <v>94</v>
      </c>
      <c r="F5019" s="62">
        <v>84</v>
      </c>
      <c r="G5019" s="100">
        <v>10</v>
      </c>
    </row>
    <row r="5020" spans="1:7" ht="18" customHeight="1" x14ac:dyDescent="0.25">
      <c r="A5020" s="59">
        <f t="shared" si="78"/>
        <v>45778</v>
      </c>
      <c r="B5020" s="60" t="s">
        <v>26</v>
      </c>
      <c r="C5020" s="60">
        <v>320220</v>
      </c>
      <c r="D5020" s="107" t="s">
        <v>197</v>
      </c>
      <c r="E5020" s="62">
        <v>196</v>
      </c>
      <c r="F5020" s="62">
        <v>145</v>
      </c>
      <c r="G5020" s="100">
        <v>51</v>
      </c>
    </row>
    <row r="5021" spans="1:7" ht="18" customHeight="1" x14ac:dyDescent="0.25">
      <c r="A5021" s="59">
        <f t="shared" si="78"/>
        <v>45778</v>
      </c>
      <c r="B5021" s="60" t="s">
        <v>26</v>
      </c>
      <c r="C5021" s="60">
        <v>320225</v>
      </c>
      <c r="D5021" s="107" t="s">
        <v>198</v>
      </c>
      <c r="E5021" s="62">
        <v>81</v>
      </c>
      <c r="F5021" s="62">
        <v>56</v>
      </c>
      <c r="G5021" s="100">
        <v>25</v>
      </c>
    </row>
    <row r="5022" spans="1:7" ht="18" customHeight="1" x14ac:dyDescent="0.25">
      <c r="A5022" s="59">
        <f t="shared" si="78"/>
        <v>45778</v>
      </c>
      <c r="B5022" s="60" t="s">
        <v>26</v>
      </c>
      <c r="C5022" s="60">
        <v>320230</v>
      </c>
      <c r="D5022" s="107" t="s">
        <v>199</v>
      </c>
      <c r="E5022" s="62">
        <v>139</v>
      </c>
      <c r="F5022" s="62">
        <v>151</v>
      </c>
      <c r="G5022" s="100">
        <v>-12</v>
      </c>
    </row>
    <row r="5023" spans="1:7" ht="18" customHeight="1" x14ac:dyDescent="0.25">
      <c r="A5023" s="59">
        <f t="shared" si="78"/>
        <v>45778</v>
      </c>
      <c r="B5023" s="60" t="s">
        <v>26</v>
      </c>
      <c r="C5023" s="60">
        <v>320240</v>
      </c>
      <c r="D5023" s="107" t="s">
        <v>200</v>
      </c>
      <c r="E5023" s="62">
        <v>1188</v>
      </c>
      <c r="F5023" s="62">
        <v>1151</v>
      </c>
      <c r="G5023" s="100">
        <v>37</v>
      </c>
    </row>
    <row r="5024" spans="1:7" ht="18" customHeight="1" x14ac:dyDescent="0.25">
      <c r="A5024" s="59">
        <f t="shared" si="78"/>
        <v>45778</v>
      </c>
      <c r="B5024" s="60" t="s">
        <v>26</v>
      </c>
      <c r="C5024" s="60">
        <v>320245</v>
      </c>
      <c r="D5024" s="107" t="s">
        <v>201</v>
      </c>
      <c r="E5024" s="62">
        <v>127</v>
      </c>
      <c r="F5024" s="62">
        <v>133</v>
      </c>
      <c r="G5024" s="100">
        <v>-6</v>
      </c>
    </row>
    <row r="5025" spans="1:7" ht="18" customHeight="1" x14ac:dyDescent="0.25">
      <c r="A5025" s="59">
        <f t="shared" si="78"/>
        <v>45778</v>
      </c>
      <c r="B5025" s="60" t="s">
        <v>26</v>
      </c>
      <c r="C5025" s="60">
        <v>320250</v>
      </c>
      <c r="D5025" s="107" t="s">
        <v>202</v>
      </c>
      <c r="E5025" s="62">
        <v>300</v>
      </c>
      <c r="F5025" s="62">
        <v>225</v>
      </c>
      <c r="G5025" s="100">
        <v>75</v>
      </c>
    </row>
    <row r="5026" spans="1:7" ht="18" customHeight="1" x14ac:dyDescent="0.25">
      <c r="A5026" s="59">
        <f t="shared" si="78"/>
        <v>45778</v>
      </c>
      <c r="B5026" s="60" t="s">
        <v>26</v>
      </c>
      <c r="C5026" s="60">
        <v>320255</v>
      </c>
      <c r="D5026" s="107" t="s">
        <v>203</v>
      </c>
      <c r="E5026" s="62">
        <v>17</v>
      </c>
      <c r="F5026" s="62">
        <v>17</v>
      </c>
      <c r="G5026" s="100">
        <v>0</v>
      </c>
    </row>
    <row r="5027" spans="1:7" ht="18" customHeight="1" x14ac:dyDescent="0.25">
      <c r="A5027" s="59">
        <f t="shared" si="78"/>
        <v>45778</v>
      </c>
      <c r="B5027" s="60" t="s">
        <v>26</v>
      </c>
      <c r="C5027" s="60">
        <v>320260</v>
      </c>
      <c r="D5027" s="107" t="s">
        <v>204</v>
      </c>
      <c r="E5027" s="62">
        <v>151</v>
      </c>
      <c r="F5027" s="62">
        <v>142</v>
      </c>
      <c r="G5027" s="100">
        <v>9</v>
      </c>
    </row>
    <row r="5028" spans="1:7" ht="18" customHeight="1" x14ac:dyDescent="0.25">
      <c r="A5028" s="59">
        <f t="shared" si="78"/>
        <v>45778</v>
      </c>
      <c r="B5028" s="60" t="s">
        <v>26</v>
      </c>
      <c r="C5028" s="60">
        <v>320265</v>
      </c>
      <c r="D5028" s="107" t="s">
        <v>205</v>
      </c>
      <c r="E5028" s="62">
        <v>38</v>
      </c>
      <c r="F5028" s="62">
        <v>46</v>
      </c>
      <c r="G5028" s="100">
        <v>-8</v>
      </c>
    </row>
    <row r="5029" spans="1:7" ht="18" customHeight="1" x14ac:dyDescent="0.25">
      <c r="A5029" s="59">
        <f t="shared" si="78"/>
        <v>45778</v>
      </c>
      <c r="B5029" s="60" t="s">
        <v>26</v>
      </c>
      <c r="C5029" s="60">
        <v>320270</v>
      </c>
      <c r="D5029" s="107" t="s">
        <v>206</v>
      </c>
      <c r="E5029" s="62">
        <v>63</v>
      </c>
      <c r="F5029" s="62">
        <v>51</v>
      </c>
      <c r="G5029" s="100">
        <v>12</v>
      </c>
    </row>
    <row r="5030" spans="1:7" ht="18" customHeight="1" x14ac:dyDescent="0.25">
      <c r="A5030" s="59">
        <f t="shared" si="78"/>
        <v>45778</v>
      </c>
      <c r="B5030" s="60" t="s">
        <v>26</v>
      </c>
      <c r="C5030" s="60">
        <v>320280</v>
      </c>
      <c r="D5030" s="107" t="s">
        <v>207</v>
      </c>
      <c r="E5030" s="62">
        <v>443</v>
      </c>
      <c r="F5030" s="62">
        <v>360</v>
      </c>
      <c r="G5030" s="100">
        <v>83</v>
      </c>
    </row>
    <row r="5031" spans="1:7" ht="18" customHeight="1" x14ac:dyDescent="0.25">
      <c r="A5031" s="59">
        <f t="shared" si="78"/>
        <v>45778</v>
      </c>
      <c r="B5031" s="60" t="s">
        <v>26</v>
      </c>
      <c r="C5031" s="60">
        <v>320290</v>
      </c>
      <c r="D5031" s="107" t="s">
        <v>208</v>
      </c>
      <c r="E5031" s="62">
        <v>95</v>
      </c>
      <c r="F5031" s="62">
        <v>63</v>
      </c>
      <c r="G5031" s="100">
        <v>32</v>
      </c>
    </row>
    <row r="5032" spans="1:7" ht="18" customHeight="1" x14ac:dyDescent="0.25">
      <c r="A5032" s="59">
        <f t="shared" si="78"/>
        <v>45778</v>
      </c>
      <c r="B5032" s="60" t="s">
        <v>26</v>
      </c>
      <c r="C5032" s="60">
        <v>320300</v>
      </c>
      <c r="D5032" s="107" t="s">
        <v>209</v>
      </c>
      <c r="E5032" s="62">
        <v>172</v>
      </c>
      <c r="F5032" s="62">
        <v>162</v>
      </c>
      <c r="G5032" s="100">
        <v>10</v>
      </c>
    </row>
    <row r="5033" spans="1:7" ht="18" customHeight="1" x14ac:dyDescent="0.25">
      <c r="A5033" s="59">
        <f t="shared" si="78"/>
        <v>45778</v>
      </c>
      <c r="B5033" s="60" t="s">
        <v>26</v>
      </c>
      <c r="C5033" s="60">
        <v>320305</v>
      </c>
      <c r="D5033" s="107" t="s">
        <v>210</v>
      </c>
      <c r="E5033" s="62">
        <v>1066</v>
      </c>
      <c r="F5033" s="62">
        <v>405</v>
      </c>
      <c r="G5033" s="100">
        <v>661</v>
      </c>
    </row>
    <row r="5034" spans="1:7" ht="18" customHeight="1" x14ac:dyDescent="0.25">
      <c r="A5034" s="59">
        <f t="shared" si="78"/>
        <v>45778</v>
      </c>
      <c r="B5034" s="60" t="s">
        <v>26</v>
      </c>
      <c r="C5034" s="60">
        <v>320310</v>
      </c>
      <c r="D5034" s="107" t="s">
        <v>211</v>
      </c>
      <c r="E5034" s="62">
        <v>34</v>
      </c>
      <c r="F5034" s="62">
        <v>42</v>
      </c>
      <c r="G5034" s="100">
        <v>-8</v>
      </c>
    </row>
    <row r="5035" spans="1:7" ht="18" customHeight="1" x14ac:dyDescent="0.25">
      <c r="A5035" s="59">
        <f t="shared" si="78"/>
        <v>45778</v>
      </c>
      <c r="B5035" s="60" t="s">
        <v>26</v>
      </c>
      <c r="C5035" s="60">
        <v>320313</v>
      </c>
      <c r="D5035" s="107" t="s">
        <v>212</v>
      </c>
      <c r="E5035" s="62">
        <v>214</v>
      </c>
      <c r="F5035" s="62">
        <v>180</v>
      </c>
      <c r="G5035" s="100">
        <v>34</v>
      </c>
    </row>
    <row r="5036" spans="1:7" ht="18" customHeight="1" x14ac:dyDescent="0.25">
      <c r="A5036" s="59">
        <f t="shared" si="78"/>
        <v>45778</v>
      </c>
      <c r="B5036" s="60" t="s">
        <v>26</v>
      </c>
      <c r="C5036" s="60">
        <v>320316</v>
      </c>
      <c r="D5036" s="107" t="s">
        <v>213</v>
      </c>
      <c r="E5036" s="62">
        <v>30</v>
      </c>
      <c r="F5036" s="62">
        <v>17</v>
      </c>
      <c r="G5036" s="100">
        <v>13</v>
      </c>
    </row>
    <row r="5037" spans="1:7" ht="18" customHeight="1" x14ac:dyDescent="0.25">
      <c r="A5037" s="59">
        <f t="shared" si="78"/>
        <v>45778</v>
      </c>
      <c r="B5037" s="60" t="s">
        <v>26</v>
      </c>
      <c r="C5037" s="60">
        <v>320320</v>
      </c>
      <c r="D5037" s="107" t="s">
        <v>214</v>
      </c>
      <c r="E5037" s="62">
        <v>3823</v>
      </c>
      <c r="F5037" s="62">
        <v>3321</v>
      </c>
      <c r="G5037" s="100">
        <v>502</v>
      </c>
    </row>
    <row r="5038" spans="1:7" ht="18" customHeight="1" x14ac:dyDescent="0.25">
      <c r="A5038" s="59">
        <f t="shared" si="78"/>
        <v>45778</v>
      </c>
      <c r="B5038" s="60" t="s">
        <v>26</v>
      </c>
      <c r="C5038" s="60">
        <v>320330</v>
      </c>
      <c r="D5038" s="107" t="s">
        <v>215</v>
      </c>
      <c r="E5038" s="62">
        <v>21</v>
      </c>
      <c r="F5038" s="62">
        <v>79</v>
      </c>
      <c r="G5038" s="100">
        <v>-58</v>
      </c>
    </row>
    <row r="5039" spans="1:7" ht="18" customHeight="1" x14ac:dyDescent="0.25">
      <c r="A5039" s="59">
        <f t="shared" si="78"/>
        <v>45778</v>
      </c>
      <c r="B5039" s="60" t="s">
        <v>26</v>
      </c>
      <c r="C5039" s="60">
        <v>320332</v>
      </c>
      <c r="D5039" s="107" t="s">
        <v>216</v>
      </c>
      <c r="E5039" s="62">
        <v>274</v>
      </c>
      <c r="F5039" s="62">
        <v>248</v>
      </c>
      <c r="G5039" s="100">
        <v>26</v>
      </c>
    </row>
    <row r="5040" spans="1:7" ht="18" customHeight="1" x14ac:dyDescent="0.25">
      <c r="A5040" s="59">
        <f t="shared" si="78"/>
        <v>45778</v>
      </c>
      <c r="B5040" s="60" t="s">
        <v>26</v>
      </c>
      <c r="C5040" s="60">
        <v>320334</v>
      </c>
      <c r="D5040" s="107" t="s">
        <v>217</v>
      </c>
      <c r="E5040" s="62">
        <v>197</v>
      </c>
      <c r="F5040" s="62">
        <v>163</v>
      </c>
      <c r="G5040" s="100">
        <v>34</v>
      </c>
    </row>
    <row r="5041" spans="1:7" ht="18" customHeight="1" x14ac:dyDescent="0.25">
      <c r="A5041" s="59">
        <f t="shared" si="78"/>
        <v>45778</v>
      </c>
      <c r="B5041" s="60" t="s">
        <v>26</v>
      </c>
      <c r="C5041" s="60">
        <v>320335</v>
      </c>
      <c r="D5041" s="107" t="s">
        <v>218</v>
      </c>
      <c r="E5041" s="62">
        <v>260</v>
      </c>
      <c r="F5041" s="62">
        <v>103</v>
      </c>
      <c r="G5041" s="100">
        <v>157</v>
      </c>
    </row>
    <row r="5042" spans="1:7" ht="18" customHeight="1" x14ac:dyDescent="0.25">
      <c r="A5042" s="59">
        <f t="shared" si="78"/>
        <v>45778</v>
      </c>
      <c r="B5042" s="60" t="s">
        <v>26</v>
      </c>
      <c r="C5042" s="60">
        <v>320340</v>
      </c>
      <c r="D5042" s="107" t="s">
        <v>219</v>
      </c>
      <c r="E5042" s="62">
        <v>94</v>
      </c>
      <c r="F5042" s="62">
        <v>88</v>
      </c>
      <c r="G5042" s="100">
        <v>6</v>
      </c>
    </row>
    <row r="5043" spans="1:7" ht="18" customHeight="1" x14ac:dyDescent="0.25">
      <c r="A5043" s="59">
        <f t="shared" si="78"/>
        <v>45778</v>
      </c>
      <c r="B5043" s="60" t="s">
        <v>26</v>
      </c>
      <c r="C5043" s="60">
        <v>320350</v>
      </c>
      <c r="D5043" s="107" t="s">
        <v>220</v>
      </c>
      <c r="E5043" s="62">
        <v>181</v>
      </c>
      <c r="F5043" s="62">
        <v>126</v>
      </c>
      <c r="G5043" s="100">
        <v>55</v>
      </c>
    </row>
    <row r="5044" spans="1:7" ht="18" customHeight="1" x14ac:dyDescent="0.25">
      <c r="A5044" s="59">
        <f t="shared" si="78"/>
        <v>45778</v>
      </c>
      <c r="B5044" s="60" t="s">
        <v>26</v>
      </c>
      <c r="C5044" s="60">
        <v>320360</v>
      </c>
      <c r="D5044" s="107" t="s">
        <v>221</v>
      </c>
      <c r="E5044" s="62">
        <v>22</v>
      </c>
      <c r="F5044" s="62">
        <v>21</v>
      </c>
      <c r="G5044" s="100">
        <v>1</v>
      </c>
    </row>
    <row r="5045" spans="1:7" ht="18" customHeight="1" x14ac:dyDescent="0.25">
      <c r="A5045" s="59">
        <f t="shared" si="78"/>
        <v>45778</v>
      </c>
      <c r="B5045" s="60" t="s">
        <v>26</v>
      </c>
      <c r="C5045" s="60">
        <v>320370</v>
      </c>
      <c r="D5045" s="107" t="s">
        <v>222</v>
      </c>
      <c r="E5045" s="62">
        <v>50</v>
      </c>
      <c r="F5045" s="62">
        <v>62</v>
      </c>
      <c r="G5045" s="100">
        <v>-12</v>
      </c>
    </row>
    <row r="5046" spans="1:7" ht="18" customHeight="1" x14ac:dyDescent="0.25">
      <c r="A5046" s="59">
        <f t="shared" si="78"/>
        <v>45778</v>
      </c>
      <c r="B5046" s="60" t="s">
        <v>26</v>
      </c>
      <c r="C5046" s="60">
        <v>320380</v>
      </c>
      <c r="D5046" s="107" t="s">
        <v>223</v>
      </c>
      <c r="E5046" s="62">
        <v>47</v>
      </c>
      <c r="F5046" s="62">
        <v>29</v>
      </c>
      <c r="G5046" s="100">
        <v>18</v>
      </c>
    </row>
    <row r="5047" spans="1:7" ht="18" customHeight="1" x14ac:dyDescent="0.25">
      <c r="A5047" s="59">
        <f t="shared" si="78"/>
        <v>45778</v>
      </c>
      <c r="B5047" s="60" t="s">
        <v>26</v>
      </c>
      <c r="C5047" s="60">
        <v>320390</v>
      </c>
      <c r="D5047" s="107" t="s">
        <v>224</v>
      </c>
      <c r="E5047" s="62">
        <v>1207</v>
      </c>
      <c r="F5047" s="62">
        <v>601</v>
      </c>
      <c r="G5047" s="100">
        <v>606</v>
      </c>
    </row>
    <row r="5048" spans="1:7" ht="18" customHeight="1" x14ac:dyDescent="0.25">
      <c r="A5048" s="59">
        <f t="shared" si="78"/>
        <v>45778</v>
      </c>
      <c r="B5048" s="60" t="s">
        <v>26</v>
      </c>
      <c r="C5048" s="60">
        <v>320400</v>
      </c>
      <c r="D5048" s="107" t="s">
        <v>225</v>
      </c>
      <c r="E5048" s="62">
        <v>153</v>
      </c>
      <c r="F5048" s="62">
        <v>75</v>
      </c>
      <c r="G5048" s="100">
        <v>78</v>
      </c>
    </row>
    <row r="5049" spans="1:7" ht="18" customHeight="1" x14ac:dyDescent="0.25">
      <c r="A5049" s="59">
        <f t="shared" si="78"/>
        <v>45778</v>
      </c>
      <c r="B5049" s="60" t="s">
        <v>26</v>
      </c>
      <c r="C5049" s="60">
        <v>320405</v>
      </c>
      <c r="D5049" s="107" t="s">
        <v>226</v>
      </c>
      <c r="E5049" s="62">
        <v>197</v>
      </c>
      <c r="F5049" s="62">
        <v>197</v>
      </c>
      <c r="G5049" s="100">
        <v>0</v>
      </c>
    </row>
    <row r="5050" spans="1:7" ht="18" customHeight="1" x14ac:dyDescent="0.25">
      <c r="A5050" s="59">
        <f t="shared" si="78"/>
        <v>45778</v>
      </c>
      <c r="B5050" s="60" t="s">
        <v>26</v>
      </c>
      <c r="C5050" s="60">
        <v>320410</v>
      </c>
      <c r="D5050" s="107" t="s">
        <v>227</v>
      </c>
      <c r="E5050" s="62">
        <v>488</v>
      </c>
      <c r="F5050" s="62">
        <v>238</v>
      </c>
      <c r="G5050" s="100">
        <v>250</v>
      </c>
    </row>
    <row r="5051" spans="1:7" ht="18" customHeight="1" x14ac:dyDescent="0.25">
      <c r="A5051" s="59">
        <f t="shared" si="78"/>
        <v>45778</v>
      </c>
      <c r="B5051" s="60" t="s">
        <v>26</v>
      </c>
      <c r="C5051" s="60">
        <v>320420</v>
      </c>
      <c r="D5051" s="107" t="s">
        <v>228</v>
      </c>
      <c r="E5051" s="62">
        <v>162</v>
      </c>
      <c r="F5051" s="62">
        <v>142</v>
      </c>
      <c r="G5051" s="100">
        <v>20</v>
      </c>
    </row>
    <row r="5052" spans="1:7" ht="18" customHeight="1" x14ac:dyDescent="0.25">
      <c r="A5052" s="59">
        <f t="shared" si="78"/>
        <v>45778</v>
      </c>
      <c r="B5052" s="60" t="s">
        <v>26</v>
      </c>
      <c r="C5052" s="60">
        <v>320425</v>
      </c>
      <c r="D5052" s="107" t="s">
        <v>229</v>
      </c>
      <c r="E5052" s="62">
        <v>53</v>
      </c>
      <c r="F5052" s="62">
        <v>13</v>
      </c>
      <c r="G5052" s="100">
        <v>40</v>
      </c>
    </row>
    <row r="5053" spans="1:7" ht="18" customHeight="1" x14ac:dyDescent="0.25">
      <c r="A5053" s="59">
        <f t="shared" si="78"/>
        <v>45778</v>
      </c>
      <c r="B5053" s="60" t="s">
        <v>26</v>
      </c>
      <c r="C5053" s="60">
        <v>320430</v>
      </c>
      <c r="D5053" s="107" t="s">
        <v>230</v>
      </c>
      <c r="E5053" s="62">
        <v>43</v>
      </c>
      <c r="F5053" s="62">
        <v>45</v>
      </c>
      <c r="G5053" s="100">
        <v>-2</v>
      </c>
    </row>
    <row r="5054" spans="1:7" ht="18" customHeight="1" x14ac:dyDescent="0.25">
      <c r="A5054" s="59">
        <f t="shared" si="78"/>
        <v>45778</v>
      </c>
      <c r="B5054" s="60" t="s">
        <v>26</v>
      </c>
      <c r="C5054" s="60">
        <v>320435</v>
      </c>
      <c r="D5054" s="107" t="s">
        <v>231</v>
      </c>
      <c r="E5054" s="62">
        <v>444</v>
      </c>
      <c r="F5054" s="62">
        <v>214</v>
      </c>
      <c r="G5054" s="100">
        <v>230</v>
      </c>
    </row>
    <row r="5055" spans="1:7" ht="18" customHeight="1" x14ac:dyDescent="0.25">
      <c r="A5055" s="59">
        <f t="shared" si="78"/>
        <v>45778</v>
      </c>
      <c r="B5055" s="60" t="s">
        <v>26</v>
      </c>
      <c r="C5055" s="60">
        <v>320440</v>
      </c>
      <c r="D5055" s="107" t="s">
        <v>232</v>
      </c>
      <c r="E5055" s="62">
        <v>54</v>
      </c>
      <c r="F5055" s="62">
        <v>43</v>
      </c>
      <c r="G5055" s="100">
        <v>11</v>
      </c>
    </row>
    <row r="5056" spans="1:7" ht="18" customHeight="1" x14ac:dyDescent="0.25">
      <c r="A5056" s="59">
        <f t="shared" si="78"/>
        <v>45778</v>
      </c>
      <c r="B5056" s="60" t="s">
        <v>26</v>
      </c>
      <c r="C5056" s="60">
        <v>320450</v>
      </c>
      <c r="D5056" s="107" t="s">
        <v>233</v>
      </c>
      <c r="E5056" s="62">
        <v>29</v>
      </c>
      <c r="F5056" s="62">
        <v>37</v>
      </c>
      <c r="G5056" s="100">
        <v>-8</v>
      </c>
    </row>
    <row r="5057" spans="1:7" ht="18" customHeight="1" x14ac:dyDescent="0.25">
      <c r="A5057" s="59">
        <f t="shared" si="78"/>
        <v>45778</v>
      </c>
      <c r="B5057" s="60" t="s">
        <v>26</v>
      </c>
      <c r="C5057" s="60">
        <v>320455</v>
      </c>
      <c r="D5057" s="107" t="s">
        <v>234</v>
      </c>
      <c r="E5057" s="62">
        <v>373</v>
      </c>
      <c r="F5057" s="62">
        <v>464</v>
      </c>
      <c r="G5057" s="100">
        <v>-91</v>
      </c>
    </row>
    <row r="5058" spans="1:7" ht="18" customHeight="1" x14ac:dyDescent="0.25">
      <c r="A5058" s="59">
        <f t="shared" si="78"/>
        <v>45778</v>
      </c>
      <c r="B5058" s="60" t="s">
        <v>26</v>
      </c>
      <c r="C5058" s="60">
        <v>320460</v>
      </c>
      <c r="D5058" s="107" t="s">
        <v>235</v>
      </c>
      <c r="E5058" s="62">
        <v>158</v>
      </c>
      <c r="F5058" s="62">
        <v>169</v>
      </c>
      <c r="G5058" s="100">
        <v>-11</v>
      </c>
    </row>
    <row r="5059" spans="1:7" ht="18" customHeight="1" x14ac:dyDescent="0.25">
      <c r="A5059" s="59">
        <f t="shared" ref="A5059:A5122" si="79">IF(B5059&lt;&gt;"",DATE(2020,INT((ROW(A5057)-1)/78)+1,1),"")</f>
        <v>45778</v>
      </c>
      <c r="B5059" s="60" t="s">
        <v>26</v>
      </c>
      <c r="C5059" s="60">
        <v>320465</v>
      </c>
      <c r="D5059" s="107" t="s">
        <v>236</v>
      </c>
      <c r="E5059" s="62">
        <v>256</v>
      </c>
      <c r="F5059" s="62">
        <v>132</v>
      </c>
      <c r="G5059" s="100">
        <v>124</v>
      </c>
    </row>
    <row r="5060" spans="1:7" ht="18" customHeight="1" x14ac:dyDescent="0.25">
      <c r="A5060" s="59">
        <f t="shared" si="79"/>
        <v>45778</v>
      </c>
      <c r="B5060" s="60" t="s">
        <v>26</v>
      </c>
      <c r="C5060" s="60">
        <v>320470</v>
      </c>
      <c r="D5060" s="107" t="s">
        <v>237</v>
      </c>
      <c r="E5060" s="62">
        <v>438</v>
      </c>
      <c r="F5060" s="62">
        <v>299</v>
      </c>
      <c r="G5060" s="100">
        <v>139</v>
      </c>
    </row>
    <row r="5061" spans="1:7" ht="18" customHeight="1" x14ac:dyDescent="0.25">
      <c r="A5061" s="59">
        <f t="shared" si="79"/>
        <v>45778</v>
      </c>
      <c r="B5061" s="60" t="s">
        <v>26</v>
      </c>
      <c r="C5061" s="60">
        <v>320480</v>
      </c>
      <c r="D5061" s="107" t="s">
        <v>238</v>
      </c>
      <c r="E5061" s="62">
        <v>20</v>
      </c>
      <c r="F5061" s="62">
        <v>34</v>
      </c>
      <c r="G5061" s="100">
        <v>-14</v>
      </c>
    </row>
    <row r="5062" spans="1:7" ht="18" customHeight="1" x14ac:dyDescent="0.25">
      <c r="A5062" s="59">
        <f t="shared" si="79"/>
        <v>45778</v>
      </c>
      <c r="B5062" s="60" t="s">
        <v>26</v>
      </c>
      <c r="C5062" s="60">
        <v>320490</v>
      </c>
      <c r="D5062" s="107" t="s">
        <v>239</v>
      </c>
      <c r="E5062" s="62">
        <v>1820</v>
      </c>
      <c r="F5062" s="62">
        <v>1387</v>
      </c>
      <c r="G5062" s="100">
        <v>433</v>
      </c>
    </row>
    <row r="5063" spans="1:7" ht="18" customHeight="1" x14ac:dyDescent="0.25">
      <c r="A5063" s="59">
        <f t="shared" si="79"/>
        <v>45778</v>
      </c>
      <c r="B5063" s="60" t="s">
        <v>26</v>
      </c>
      <c r="C5063" s="60">
        <v>320495</v>
      </c>
      <c r="D5063" s="107" t="s">
        <v>240</v>
      </c>
      <c r="E5063" s="62">
        <v>95</v>
      </c>
      <c r="F5063" s="62">
        <v>73</v>
      </c>
      <c r="G5063" s="100">
        <v>22</v>
      </c>
    </row>
    <row r="5064" spans="1:7" ht="18" customHeight="1" x14ac:dyDescent="0.25">
      <c r="A5064" s="59">
        <f t="shared" si="79"/>
        <v>45778</v>
      </c>
      <c r="B5064" s="60" t="s">
        <v>26</v>
      </c>
      <c r="C5064" s="60">
        <v>320500</v>
      </c>
      <c r="D5064" s="107" t="s">
        <v>241</v>
      </c>
      <c r="E5064" s="62">
        <v>8865</v>
      </c>
      <c r="F5064" s="62">
        <v>8962</v>
      </c>
      <c r="G5064" s="100">
        <v>-97</v>
      </c>
    </row>
    <row r="5065" spans="1:7" ht="18" customHeight="1" x14ac:dyDescent="0.25">
      <c r="A5065" s="59">
        <f t="shared" si="79"/>
        <v>45778</v>
      </c>
      <c r="B5065" s="60" t="s">
        <v>26</v>
      </c>
      <c r="C5065" s="60">
        <v>320501</v>
      </c>
      <c r="D5065" s="107" t="s">
        <v>242</v>
      </c>
      <c r="E5065" s="62">
        <v>2261</v>
      </c>
      <c r="F5065" s="62">
        <v>547</v>
      </c>
      <c r="G5065" s="100">
        <v>1714</v>
      </c>
    </row>
    <row r="5066" spans="1:7" ht="18" customHeight="1" x14ac:dyDescent="0.25">
      <c r="A5066" s="59">
        <f t="shared" si="79"/>
        <v>45778</v>
      </c>
      <c r="B5066" s="60" t="s">
        <v>26</v>
      </c>
      <c r="C5066" s="60">
        <v>320503</v>
      </c>
      <c r="D5066" s="107" t="s">
        <v>243</v>
      </c>
      <c r="E5066" s="62">
        <v>131</v>
      </c>
      <c r="F5066" s="62">
        <v>141</v>
      </c>
      <c r="G5066" s="100">
        <v>-10</v>
      </c>
    </row>
    <row r="5067" spans="1:7" ht="18" customHeight="1" x14ac:dyDescent="0.25">
      <c r="A5067" s="59">
        <f t="shared" si="79"/>
        <v>45778</v>
      </c>
      <c r="B5067" s="60" t="s">
        <v>26</v>
      </c>
      <c r="C5067" s="60">
        <v>320506</v>
      </c>
      <c r="D5067" s="107" t="s">
        <v>244</v>
      </c>
      <c r="E5067" s="62">
        <v>247</v>
      </c>
      <c r="F5067" s="62">
        <v>257</v>
      </c>
      <c r="G5067" s="100">
        <v>-10</v>
      </c>
    </row>
    <row r="5068" spans="1:7" ht="18" customHeight="1" x14ac:dyDescent="0.25">
      <c r="A5068" s="59">
        <f t="shared" si="79"/>
        <v>45778</v>
      </c>
      <c r="B5068" s="60" t="s">
        <v>26</v>
      </c>
      <c r="C5068" s="60">
        <v>320510</v>
      </c>
      <c r="D5068" s="107" t="s">
        <v>245</v>
      </c>
      <c r="E5068" s="62">
        <v>984</v>
      </c>
      <c r="F5068" s="62">
        <v>1042</v>
      </c>
      <c r="G5068" s="100">
        <v>-58</v>
      </c>
    </row>
    <row r="5069" spans="1:7" ht="18" customHeight="1" x14ac:dyDescent="0.25">
      <c r="A5069" s="59">
        <f t="shared" si="79"/>
        <v>45778</v>
      </c>
      <c r="B5069" s="60" t="s">
        <v>26</v>
      </c>
      <c r="C5069" s="60">
        <v>320515</v>
      </c>
      <c r="D5069" s="107" t="s">
        <v>246</v>
      </c>
      <c r="E5069" s="62">
        <v>90</v>
      </c>
      <c r="F5069" s="62">
        <v>46</v>
      </c>
      <c r="G5069" s="100">
        <v>44</v>
      </c>
    </row>
    <row r="5070" spans="1:7" ht="18" customHeight="1" x14ac:dyDescent="0.25">
      <c r="A5070" s="59">
        <f t="shared" si="79"/>
        <v>45778</v>
      </c>
      <c r="B5070" s="60" t="s">
        <v>26</v>
      </c>
      <c r="C5070" s="60">
        <v>320517</v>
      </c>
      <c r="D5070" s="107" t="s">
        <v>247</v>
      </c>
      <c r="E5070" s="62">
        <v>906</v>
      </c>
      <c r="F5070" s="62">
        <v>438</v>
      </c>
      <c r="G5070" s="100">
        <v>468</v>
      </c>
    </row>
    <row r="5071" spans="1:7" ht="18" customHeight="1" x14ac:dyDescent="0.25">
      <c r="A5071" s="59">
        <f t="shared" si="79"/>
        <v>45778</v>
      </c>
      <c r="B5071" s="60" t="s">
        <v>26</v>
      </c>
      <c r="C5071" s="60">
        <v>320520</v>
      </c>
      <c r="D5071" s="107" t="s">
        <v>248</v>
      </c>
      <c r="E5071" s="62">
        <v>5929</v>
      </c>
      <c r="F5071" s="62">
        <v>5872</v>
      </c>
      <c r="G5071" s="100">
        <v>57</v>
      </c>
    </row>
    <row r="5072" spans="1:7" ht="18" customHeight="1" x14ac:dyDescent="0.25">
      <c r="A5072" s="59">
        <f t="shared" si="79"/>
        <v>45778</v>
      </c>
      <c r="B5072" s="60" t="s">
        <v>26</v>
      </c>
      <c r="C5072" s="60">
        <v>320530</v>
      </c>
      <c r="D5072" s="107" t="s">
        <v>249</v>
      </c>
      <c r="E5072" s="62">
        <v>7595</v>
      </c>
      <c r="F5072" s="62">
        <v>7420</v>
      </c>
      <c r="G5072" s="100">
        <v>175</v>
      </c>
    </row>
    <row r="5073" spans="1:7" ht="18" customHeight="1" x14ac:dyDescent="0.25">
      <c r="A5073" s="59">
        <f t="shared" si="79"/>
        <v>45809</v>
      </c>
      <c r="B5073" s="60" t="s">
        <v>26</v>
      </c>
      <c r="C5073" s="60">
        <v>320010</v>
      </c>
      <c r="D5073" s="107" t="s">
        <v>172</v>
      </c>
      <c r="E5073" s="62">
        <v>107</v>
      </c>
      <c r="F5073" s="62">
        <v>95</v>
      </c>
      <c r="G5073" s="100">
        <v>12</v>
      </c>
    </row>
    <row r="5074" spans="1:7" ht="18" customHeight="1" x14ac:dyDescent="0.25">
      <c r="A5074" s="59">
        <f t="shared" si="79"/>
        <v>45809</v>
      </c>
      <c r="B5074" s="60" t="s">
        <v>26</v>
      </c>
      <c r="C5074" s="60">
        <v>320013</v>
      </c>
      <c r="D5074" s="107" t="s">
        <v>173</v>
      </c>
      <c r="E5074" s="62">
        <v>50</v>
      </c>
      <c r="F5074" s="62">
        <v>101</v>
      </c>
      <c r="G5074" s="100">
        <v>-51</v>
      </c>
    </row>
    <row r="5075" spans="1:7" ht="18" customHeight="1" x14ac:dyDescent="0.25">
      <c r="A5075" s="59">
        <f t="shared" si="79"/>
        <v>45809</v>
      </c>
      <c r="B5075" s="60" t="s">
        <v>26</v>
      </c>
      <c r="C5075" s="60">
        <v>320016</v>
      </c>
      <c r="D5075" s="107" t="s">
        <v>174</v>
      </c>
      <c r="E5075" s="62">
        <v>23</v>
      </c>
      <c r="F5075" s="62">
        <v>15</v>
      </c>
      <c r="G5075" s="100">
        <v>8</v>
      </c>
    </row>
    <row r="5076" spans="1:7" ht="18" customHeight="1" x14ac:dyDescent="0.25">
      <c r="A5076" s="59">
        <f t="shared" si="79"/>
        <v>45809</v>
      </c>
      <c r="B5076" s="60" t="s">
        <v>26</v>
      </c>
      <c r="C5076" s="60">
        <v>320020</v>
      </c>
      <c r="D5076" s="107" t="s">
        <v>175</v>
      </c>
      <c r="E5076" s="62">
        <v>80</v>
      </c>
      <c r="F5076" s="62">
        <v>86</v>
      </c>
      <c r="G5076" s="100">
        <v>-6</v>
      </c>
    </row>
    <row r="5077" spans="1:7" ht="18" customHeight="1" x14ac:dyDescent="0.25">
      <c r="A5077" s="59">
        <f t="shared" si="79"/>
        <v>45809</v>
      </c>
      <c r="B5077" s="60" t="s">
        <v>26</v>
      </c>
      <c r="C5077" s="60">
        <v>320030</v>
      </c>
      <c r="D5077" s="107" t="s">
        <v>176</v>
      </c>
      <c r="E5077" s="62">
        <v>204</v>
      </c>
      <c r="F5077" s="62">
        <v>137</v>
      </c>
      <c r="G5077" s="100">
        <v>67</v>
      </c>
    </row>
    <row r="5078" spans="1:7" ht="18" customHeight="1" x14ac:dyDescent="0.25">
      <c r="A5078" s="59">
        <f t="shared" si="79"/>
        <v>45809</v>
      </c>
      <c r="B5078" s="60" t="s">
        <v>26</v>
      </c>
      <c r="C5078" s="60">
        <v>320035</v>
      </c>
      <c r="D5078" s="107" t="s">
        <v>177</v>
      </c>
      <c r="E5078" s="62">
        <v>29</v>
      </c>
      <c r="F5078" s="62">
        <v>13</v>
      </c>
      <c r="G5078" s="100">
        <v>16</v>
      </c>
    </row>
    <row r="5079" spans="1:7" ht="18" customHeight="1" x14ac:dyDescent="0.25">
      <c r="A5079" s="59">
        <f t="shared" si="79"/>
        <v>45809</v>
      </c>
      <c r="B5079" s="60" t="s">
        <v>26</v>
      </c>
      <c r="C5079" s="60">
        <v>320040</v>
      </c>
      <c r="D5079" s="107" t="s">
        <v>178</v>
      </c>
      <c r="E5079" s="62">
        <v>356</v>
      </c>
      <c r="F5079" s="62">
        <v>304</v>
      </c>
      <c r="G5079" s="100">
        <v>52</v>
      </c>
    </row>
    <row r="5080" spans="1:7" ht="18" customHeight="1" x14ac:dyDescent="0.25">
      <c r="A5080" s="59">
        <f t="shared" si="79"/>
        <v>45809</v>
      </c>
      <c r="B5080" s="60" t="s">
        <v>26</v>
      </c>
      <c r="C5080" s="60">
        <v>320050</v>
      </c>
      <c r="D5080" s="107" t="s">
        <v>179</v>
      </c>
      <c r="E5080" s="62">
        <v>22</v>
      </c>
      <c r="F5080" s="62">
        <v>14</v>
      </c>
      <c r="G5080" s="100">
        <v>8</v>
      </c>
    </row>
    <row r="5081" spans="1:7" ht="18" customHeight="1" x14ac:dyDescent="0.25">
      <c r="A5081" s="59">
        <f t="shared" si="79"/>
        <v>45809</v>
      </c>
      <c r="B5081" s="60" t="s">
        <v>26</v>
      </c>
      <c r="C5081" s="60">
        <v>320060</v>
      </c>
      <c r="D5081" s="107" t="s">
        <v>180</v>
      </c>
      <c r="E5081" s="62">
        <v>2664</v>
      </c>
      <c r="F5081" s="62">
        <v>2210</v>
      </c>
      <c r="G5081" s="100">
        <v>454</v>
      </c>
    </row>
    <row r="5082" spans="1:7" ht="18" customHeight="1" x14ac:dyDescent="0.25">
      <c r="A5082" s="59">
        <f t="shared" si="79"/>
        <v>45809</v>
      </c>
      <c r="B5082" s="60" t="s">
        <v>26</v>
      </c>
      <c r="C5082" s="60">
        <v>320070</v>
      </c>
      <c r="D5082" s="107" t="s">
        <v>181</v>
      </c>
      <c r="E5082" s="62">
        <v>124</v>
      </c>
      <c r="F5082" s="62">
        <v>101</v>
      </c>
      <c r="G5082" s="100">
        <v>23</v>
      </c>
    </row>
    <row r="5083" spans="1:7" ht="18" customHeight="1" x14ac:dyDescent="0.25">
      <c r="A5083" s="59">
        <f t="shared" si="79"/>
        <v>45809</v>
      </c>
      <c r="B5083" s="60" t="s">
        <v>26</v>
      </c>
      <c r="C5083" s="60">
        <v>320080</v>
      </c>
      <c r="D5083" s="107" t="s">
        <v>182</v>
      </c>
      <c r="E5083" s="62">
        <v>184</v>
      </c>
      <c r="F5083" s="62">
        <v>220</v>
      </c>
      <c r="G5083" s="100">
        <v>-36</v>
      </c>
    </row>
    <row r="5084" spans="1:7" ht="18" customHeight="1" x14ac:dyDescent="0.25">
      <c r="A5084" s="59">
        <f t="shared" si="79"/>
        <v>45809</v>
      </c>
      <c r="B5084" s="60" t="s">
        <v>26</v>
      </c>
      <c r="C5084" s="60">
        <v>320090</v>
      </c>
      <c r="D5084" s="107" t="s">
        <v>183</v>
      </c>
      <c r="E5084" s="62">
        <v>219</v>
      </c>
      <c r="F5084" s="62">
        <v>276</v>
      </c>
      <c r="G5084" s="100">
        <v>-57</v>
      </c>
    </row>
    <row r="5085" spans="1:7" ht="18" customHeight="1" x14ac:dyDescent="0.25">
      <c r="A5085" s="59">
        <f t="shared" si="79"/>
        <v>45809</v>
      </c>
      <c r="B5085" s="60" t="s">
        <v>26</v>
      </c>
      <c r="C5085" s="60">
        <v>320100</v>
      </c>
      <c r="D5085" s="107" t="s">
        <v>184</v>
      </c>
      <c r="E5085" s="62">
        <v>104</v>
      </c>
      <c r="F5085" s="62">
        <v>143</v>
      </c>
      <c r="G5085" s="100">
        <v>-39</v>
      </c>
    </row>
    <row r="5086" spans="1:7" ht="18" customHeight="1" x14ac:dyDescent="0.25">
      <c r="A5086" s="59">
        <f t="shared" si="79"/>
        <v>45809</v>
      </c>
      <c r="B5086" s="60" t="s">
        <v>26</v>
      </c>
      <c r="C5086" s="60">
        <v>320110</v>
      </c>
      <c r="D5086" s="107" t="s">
        <v>185</v>
      </c>
      <c r="E5086" s="62">
        <v>36</v>
      </c>
      <c r="F5086" s="62">
        <v>42</v>
      </c>
      <c r="G5086" s="100">
        <v>-6</v>
      </c>
    </row>
    <row r="5087" spans="1:7" ht="18" customHeight="1" x14ac:dyDescent="0.25">
      <c r="A5087" s="59">
        <f t="shared" si="79"/>
        <v>45809</v>
      </c>
      <c r="B5087" s="60" t="s">
        <v>26</v>
      </c>
      <c r="C5087" s="60">
        <v>320115</v>
      </c>
      <c r="D5087" s="107" t="s">
        <v>186</v>
      </c>
      <c r="E5087" s="62">
        <v>38</v>
      </c>
      <c r="F5087" s="62">
        <v>38</v>
      </c>
      <c r="G5087" s="100">
        <v>0</v>
      </c>
    </row>
    <row r="5088" spans="1:7" ht="18" customHeight="1" x14ac:dyDescent="0.25">
      <c r="A5088" s="59">
        <f t="shared" si="79"/>
        <v>45809</v>
      </c>
      <c r="B5088" s="60" t="s">
        <v>26</v>
      </c>
      <c r="C5088" s="60">
        <v>320120</v>
      </c>
      <c r="D5088" s="107" t="s">
        <v>187</v>
      </c>
      <c r="E5088" s="62">
        <v>2047</v>
      </c>
      <c r="F5088" s="62">
        <v>1830</v>
      </c>
      <c r="G5088" s="100">
        <v>217</v>
      </c>
    </row>
    <row r="5089" spans="1:7" ht="18" customHeight="1" x14ac:dyDescent="0.25">
      <c r="A5089" s="59">
        <f t="shared" si="79"/>
        <v>45809</v>
      </c>
      <c r="B5089" s="60" t="s">
        <v>26</v>
      </c>
      <c r="C5089" s="60">
        <v>320130</v>
      </c>
      <c r="D5089" s="107" t="s">
        <v>188</v>
      </c>
      <c r="E5089" s="62">
        <v>3484</v>
      </c>
      <c r="F5089" s="62">
        <v>3327</v>
      </c>
      <c r="G5089" s="100">
        <v>157</v>
      </c>
    </row>
    <row r="5090" spans="1:7" ht="18" customHeight="1" x14ac:dyDescent="0.25">
      <c r="A5090" s="59">
        <f t="shared" si="79"/>
        <v>45809</v>
      </c>
      <c r="B5090" s="60" t="s">
        <v>26</v>
      </c>
      <c r="C5090" s="60">
        <v>320140</v>
      </c>
      <c r="D5090" s="107" t="s">
        <v>189</v>
      </c>
      <c r="E5090" s="62">
        <v>312</v>
      </c>
      <c r="F5090" s="62">
        <v>284</v>
      </c>
      <c r="G5090" s="100">
        <v>28</v>
      </c>
    </row>
    <row r="5091" spans="1:7" ht="18" customHeight="1" x14ac:dyDescent="0.25">
      <c r="A5091" s="59">
        <f t="shared" si="79"/>
        <v>45809</v>
      </c>
      <c r="B5091" s="60" t="s">
        <v>26</v>
      </c>
      <c r="C5091" s="60">
        <v>320150</v>
      </c>
      <c r="D5091" s="107" t="s">
        <v>190</v>
      </c>
      <c r="E5091" s="62">
        <v>1528</v>
      </c>
      <c r="F5091" s="62">
        <v>1572</v>
      </c>
      <c r="G5091" s="100">
        <v>-44</v>
      </c>
    </row>
    <row r="5092" spans="1:7" ht="18" customHeight="1" x14ac:dyDescent="0.25">
      <c r="A5092" s="59">
        <f t="shared" si="79"/>
        <v>45809</v>
      </c>
      <c r="B5092" s="60" t="s">
        <v>26</v>
      </c>
      <c r="C5092" s="60">
        <v>320160</v>
      </c>
      <c r="D5092" s="107" t="s">
        <v>191</v>
      </c>
      <c r="E5092" s="62">
        <v>124</v>
      </c>
      <c r="F5092" s="62">
        <v>118</v>
      </c>
      <c r="G5092" s="100">
        <v>6</v>
      </c>
    </row>
    <row r="5093" spans="1:7" ht="18" customHeight="1" x14ac:dyDescent="0.25">
      <c r="A5093" s="59">
        <f t="shared" si="79"/>
        <v>45809</v>
      </c>
      <c r="B5093" s="60" t="s">
        <v>26</v>
      </c>
      <c r="C5093" s="60">
        <v>320170</v>
      </c>
      <c r="D5093" s="107" t="s">
        <v>192</v>
      </c>
      <c r="E5093" s="62">
        <v>45</v>
      </c>
      <c r="F5093" s="62">
        <v>48</v>
      </c>
      <c r="G5093" s="100">
        <v>-3</v>
      </c>
    </row>
    <row r="5094" spans="1:7" ht="18" customHeight="1" x14ac:dyDescent="0.25">
      <c r="A5094" s="59">
        <f t="shared" si="79"/>
        <v>45809</v>
      </c>
      <c r="B5094" s="60" t="s">
        <v>26</v>
      </c>
      <c r="C5094" s="60">
        <v>320180</v>
      </c>
      <c r="D5094" s="107" t="s">
        <v>193</v>
      </c>
      <c r="E5094" s="62">
        <v>10</v>
      </c>
      <c r="F5094" s="62">
        <v>9</v>
      </c>
      <c r="G5094" s="100">
        <v>1</v>
      </c>
    </row>
    <row r="5095" spans="1:7" ht="18" customHeight="1" x14ac:dyDescent="0.25">
      <c r="A5095" s="59">
        <f t="shared" si="79"/>
        <v>45809</v>
      </c>
      <c r="B5095" s="60" t="s">
        <v>26</v>
      </c>
      <c r="C5095" s="60">
        <v>320190</v>
      </c>
      <c r="D5095" s="107" t="s">
        <v>194</v>
      </c>
      <c r="E5095" s="62">
        <v>280</v>
      </c>
      <c r="F5095" s="62">
        <v>265</v>
      </c>
      <c r="G5095" s="100">
        <v>15</v>
      </c>
    </row>
    <row r="5096" spans="1:7" ht="18" customHeight="1" x14ac:dyDescent="0.25">
      <c r="A5096" s="59">
        <f t="shared" si="79"/>
        <v>45809</v>
      </c>
      <c r="B5096" s="60" t="s">
        <v>26</v>
      </c>
      <c r="C5096" s="60">
        <v>320200</v>
      </c>
      <c r="D5096" s="107" t="s">
        <v>195</v>
      </c>
      <c r="E5096" s="62">
        <v>28</v>
      </c>
      <c r="F5096" s="62">
        <v>23</v>
      </c>
      <c r="G5096" s="100">
        <v>5</v>
      </c>
    </row>
    <row r="5097" spans="1:7" ht="18" customHeight="1" x14ac:dyDescent="0.25">
      <c r="A5097" s="59">
        <f t="shared" si="79"/>
        <v>45809</v>
      </c>
      <c r="B5097" s="60" t="s">
        <v>26</v>
      </c>
      <c r="C5097" s="60">
        <v>320210</v>
      </c>
      <c r="D5097" s="107" t="s">
        <v>196</v>
      </c>
      <c r="E5097" s="62">
        <v>59</v>
      </c>
      <c r="F5097" s="62">
        <v>72</v>
      </c>
      <c r="G5097" s="100">
        <v>-13</v>
      </c>
    </row>
    <row r="5098" spans="1:7" ht="18" customHeight="1" x14ac:dyDescent="0.25">
      <c r="A5098" s="59">
        <f t="shared" si="79"/>
        <v>45809</v>
      </c>
      <c r="B5098" s="60" t="s">
        <v>26</v>
      </c>
      <c r="C5098" s="60">
        <v>320220</v>
      </c>
      <c r="D5098" s="107" t="s">
        <v>197</v>
      </c>
      <c r="E5098" s="62">
        <v>154</v>
      </c>
      <c r="F5098" s="62">
        <v>183</v>
      </c>
      <c r="G5098" s="100">
        <v>-29</v>
      </c>
    </row>
    <row r="5099" spans="1:7" ht="18" customHeight="1" x14ac:dyDescent="0.25">
      <c r="A5099" s="59">
        <f t="shared" si="79"/>
        <v>45809</v>
      </c>
      <c r="B5099" s="60" t="s">
        <v>26</v>
      </c>
      <c r="C5099" s="60">
        <v>320225</v>
      </c>
      <c r="D5099" s="107" t="s">
        <v>198</v>
      </c>
      <c r="E5099" s="62">
        <v>45</v>
      </c>
      <c r="F5099" s="62">
        <v>129</v>
      </c>
      <c r="G5099" s="100">
        <v>-84</v>
      </c>
    </row>
    <row r="5100" spans="1:7" ht="18" customHeight="1" x14ac:dyDescent="0.25">
      <c r="A5100" s="59">
        <f t="shared" si="79"/>
        <v>45809</v>
      </c>
      <c r="B5100" s="60" t="s">
        <v>26</v>
      </c>
      <c r="C5100" s="60">
        <v>320230</v>
      </c>
      <c r="D5100" s="107" t="s">
        <v>199</v>
      </c>
      <c r="E5100" s="62">
        <v>138</v>
      </c>
      <c r="F5100" s="62">
        <v>150</v>
      </c>
      <c r="G5100" s="100">
        <v>-12</v>
      </c>
    </row>
    <row r="5101" spans="1:7" ht="18" customHeight="1" x14ac:dyDescent="0.25">
      <c r="A5101" s="59">
        <f t="shared" si="79"/>
        <v>45809</v>
      </c>
      <c r="B5101" s="60" t="s">
        <v>26</v>
      </c>
      <c r="C5101" s="60">
        <v>320240</v>
      </c>
      <c r="D5101" s="107" t="s">
        <v>200</v>
      </c>
      <c r="E5101" s="62">
        <v>1145</v>
      </c>
      <c r="F5101" s="62">
        <v>1108</v>
      </c>
      <c r="G5101" s="100">
        <v>37</v>
      </c>
    </row>
    <row r="5102" spans="1:7" ht="18" customHeight="1" x14ac:dyDescent="0.25">
      <c r="A5102" s="59">
        <f t="shared" si="79"/>
        <v>45809</v>
      </c>
      <c r="B5102" s="60" t="s">
        <v>26</v>
      </c>
      <c r="C5102" s="60">
        <v>320245</v>
      </c>
      <c r="D5102" s="107" t="s">
        <v>201</v>
      </c>
      <c r="E5102" s="62">
        <v>119</v>
      </c>
      <c r="F5102" s="62">
        <v>94</v>
      </c>
      <c r="G5102" s="100">
        <v>25</v>
      </c>
    </row>
    <row r="5103" spans="1:7" ht="18" customHeight="1" x14ac:dyDescent="0.25">
      <c r="A5103" s="59">
        <f t="shared" si="79"/>
        <v>45809</v>
      </c>
      <c r="B5103" s="60" t="s">
        <v>26</v>
      </c>
      <c r="C5103" s="60">
        <v>320250</v>
      </c>
      <c r="D5103" s="107" t="s">
        <v>202</v>
      </c>
      <c r="E5103" s="62">
        <v>192</v>
      </c>
      <c r="F5103" s="62">
        <v>211</v>
      </c>
      <c r="G5103" s="100">
        <v>-19</v>
      </c>
    </row>
    <row r="5104" spans="1:7" ht="18" customHeight="1" x14ac:dyDescent="0.25">
      <c r="A5104" s="59">
        <f t="shared" si="79"/>
        <v>45809</v>
      </c>
      <c r="B5104" s="60" t="s">
        <v>26</v>
      </c>
      <c r="C5104" s="60">
        <v>320255</v>
      </c>
      <c r="D5104" s="107" t="s">
        <v>203</v>
      </c>
      <c r="E5104" s="62">
        <v>13</v>
      </c>
      <c r="F5104" s="62">
        <v>21</v>
      </c>
      <c r="G5104" s="100">
        <v>-8</v>
      </c>
    </row>
    <row r="5105" spans="1:7" ht="18" customHeight="1" x14ac:dyDescent="0.25">
      <c r="A5105" s="59">
        <f t="shared" si="79"/>
        <v>45809</v>
      </c>
      <c r="B5105" s="60" t="s">
        <v>26</v>
      </c>
      <c r="C5105" s="60">
        <v>320260</v>
      </c>
      <c r="D5105" s="107" t="s">
        <v>204</v>
      </c>
      <c r="E5105" s="62">
        <v>156</v>
      </c>
      <c r="F5105" s="62">
        <v>149</v>
      </c>
      <c r="G5105" s="100">
        <v>7</v>
      </c>
    </row>
    <row r="5106" spans="1:7" ht="18" customHeight="1" x14ac:dyDescent="0.25">
      <c r="A5106" s="59">
        <f t="shared" si="79"/>
        <v>45809</v>
      </c>
      <c r="B5106" s="60" t="s">
        <v>26</v>
      </c>
      <c r="C5106" s="60">
        <v>320265</v>
      </c>
      <c r="D5106" s="107" t="s">
        <v>205</v>
      </c>
      <c r="E5106" s="62">
        <v>43</v>
      </c>
      <c r="F5106" s="62">
        <v>35</v>
      </c>
      <c r="G5106" s="100">
        <v>8</v>
      </c>
    </row>
    <row r="5107" spans="1:7" ht="18" customHeight="1" x14ac:dyDescent="0.25">
      <c r="A5107" s="59">
        <f t="shared" si="79"/>
        <v>45809</v>
      </c>
      <c r="B5107" s="60" t="s">
        <v>26</v>
      </c>
      <c r="C5107" s="60">
        <v>320270</v>
      </c>
      <c r="D5107" s="107" t="s">
        <v>206</v>
      </c>
      <c r="E5107" s="62">
        <v>57</v>
      </c>
      <c r="F5107" s="62">
        <v>51</v>
      </c>
      <c r="G5107" s="100">
        <v>6</v>
      </c>
    </row>
    <row r="5108" spans="1:7" ht="18" customHeight="1" x14ac:dyDescent="0.25">
      <c r="A5108" s="59">
        <f t="shared" si="79"/>
        <v>45809</v>
      </c>
      <c r="B5108" s="60" t="s">
        <v>26</v>
      </c>
      <c r="C5108" s="60">
        <v>320280</v>
      </c>
      <c r="D5108" s="107" t="s">
        <v>207</v>
      </c>
      <c r="E5108" s="62">
        <v>286</v>
      </c>
      <c r="F5108" s="62">
        <v>251</v>
      </c>
      <c r="G5108" s="100">
        <v>35</v>
      </c>
    </row>
    <row r="5109" spans="1:7" ht="18" customHeight="1" x14ac:dyDescent="0.25">
      <c r="A5109" s="59">
        <f t="shared" si="79"/>
        <v>45809</v>
      </c>
      <c r="B5109" s="60" t="s">
        <v>26</v>
      </c>
      <c r="C5109" s="60">
        <v>320290</v>
      </c>
      <c r="D5109" s="107" t="s">
        <v>208</v>
      </c>
      <c r="E5109" s="62">
        <v>81</v>
      </c>
      <c r="F5109" s="62">
        <v>60</v>
      </c>
      <c r="G5109" s="100">
        <v>21</v>
      </c>
    </row>
    <row r="5110" spans="1:7" ht="18" customHeight="1" x14ac:dyDescent="0.25">
      <c r="A5110" s="59">
        <f t="shared" si="79"/>
        <v>45809</v>
      </c>
      <c r="B5110" s="60" t="s">
        <v>26</v>
      </c>
      <c r="C5110" s="60">
        <v>320300</v>
      </c>
      <c r="D5110" s="107" t="s">
        <v>209</v>
      </c>
      <c r="E5110" s="62">
        <v>131</v>
      </c>
      <c r="F5110" s="62">
        <v>125</v>
      </c>
      <c r="G5110" s="100">
        <v>6</v>
      </c>
    </row>
    <row r="5111" spans="1:7" ht="18" customHeight="1" x14ac:dyDescent="0.25">
      <c r="A5111" s="59">
        <f t="shared" si="79"/>
        <v>45809</v>
      </c>
      <c r="B5111" s="60" t="s">
        <v>26</v>
      </c>
      <c r="C5111" s="60">
        <v>320305</v>
      </c>
      <c r="D5111" s="107" t="s">
        <v>210</v>
      </c>
      <c r="E5111" s="62">
        <v>281</v>
      </c>
      <c r="F5111" s="62">
        <v>1148</v>
      </c>
      <c r="G5111" s="100">
        <v>-867</v>
      </c>
    </row>
    <row r="5112" spans="1:7" ht="18" customHeight="1" x14ac:dyDescent="0.25">
      <c r="A5112" s="59">
        <f t="shared" si="79"/>
        <v>45809</v>
      </c>
      <c r="B5112" s="60" t="s">
        <v>26</v>
      </c>
      <c r="C5112" s="60">
        <v>320310</v>
      </c>
      <c r="D5112" s="107" t="s">
        <v>211</v>
      </c>
      <c r="E5112" s="62">
        <v>29</v>
      </c>
      <c r="F5112" s="62">
        <v>24</v>
      </c>
      <c r="G5112" s="100">
        <v>5</v>
      </c>
    </row>
    <row r="5113" spans="1:7" ht="18" customHeight="1" x14ac:dyDescent="0.25">
      <c r="A5113" s="59">
        <f t="shared" si="79"/>
        <v>45809</v>
      </c>
      <c r="B5113" s="60" t="s">
        <v>26</v>
      </c>
      <c r="C5113" s="60">
        <v>320313</v>
      </c>
      <c r="D5113" s="107" t="s">
        <v>212</v>
      </c>
      <c r="E5113" s="62">
        <v>258</v>
      </c>
      <c r="F5113" s="62">
        <v>143</v>
      </c>
      <c r="G5113" s="100">
        <v>115</v>
      </c>
    </row>
    <row r="5114" spans="1:7" ht="18" customHeight="1" x14ac:dyDescent="0.25">
      <c r="A5114" s="59">
        <f t="shared" si="79"/>
        <v>45809</v>
      </c>
      <c r="B5114" s="60" t="s">
        <v>26</v>
      </c>
      <c r="C5114" s="60">
        <v>320316</v>
      </c>
      <c r="D5114" s="107" t="s">
        <v>213</v>
      </c>
      <c r="E5114" s="62">
        <v>16</v>
      </c>
      <c r="F5114" s="62">
        <v>23</v>
      </c>
      <c r="G5114" s="100">
        <v>-7</v>
      </c>
    </row>
    <row r="5115" spans="1:7" ht="18" customHeight="1" x14ac:dyDescent="0.25">
      <c r="A5115" s="59">
        <f t="shared" si="79"/>
        <v>45809</v>
      </c>
      <c r="B5115" s="60" t="s">
        <v>26</v>
      </c>
      <c r="C5115" s="60">
        <v>320320</v>
      </c>
      <c r="D5115" s="107" t="s">
        <v>214</v>
      </c>
      <c r="E5115" s="62">
        <v>2948</v>
      </c>
      <c r="F5115" s="62">
        <v>3407</v>
      </c>
      <c r="G5115" s="100">
        <v>-459</v>
      </c>
    </row>
    <row r="5116" spans="1:7" ht="18" customHeight="1" x14ac:dyDescent="0.25">
      <c r="A5116" s="59">
        <f t="shared" si="79"/>
        <v>45809</v>
      </c>
      <c r="B5116" s="60" t="s">
        <v>26</v>
      </c>
      <c r="C5116" s="60">
        <v>320330</v>
      </c>
      <c r="D5116" s="107" t="s">
        <v>215</v>
      </c>
      <c r="E5116" s="62">
        <v>21</v>
      </c>
      <c r="F5116" s="62">
        <v>39</v>
      </c>
      <c r="G5116" s="100">
        <v>-18</v>
      </c>
    </row>
    <row r="5117" spans="1:7" ht="18" customHeight="1" x14ac:dyDescent="0.25">
      <c r="A5117" s="59">
        <f t="shared" si="79"/>
        <v>45809</v>
      </c>
      <c r="B5117" s="60" t="s">
        <v>26</v>
      </c>
      <c r="C5117" s="60">
        <v>320332</v>
      </c>
      <c r="D5117" s="107" t="s">
        <v>216</v>
      </c>
      <c r="E5117" s="62">
        <v>345</v>
      </c>
      <c r="F5117" s="62">
        <v>248</v>
      </c>
      <c r="G5117" s="100">
        <v>97</v>
      </c>
    </row>
    <row r="5118" spans="1:7" ht="18" customHeight="1" x14ac:dyDescent="0.25">
      <c r="A5118" s="59">
        <f t="shared" si="79"/>
        <v>45809</v>
      </c>
      <c r="B5118" s="60" t="s">
        <v>26</v>
      </c>
      <c r="C5118" s="60">
        <v>320334</v>
      </c>
      <c r="D5118" s="107" t="s">
        <v>217</v>
      </c>
      <c r="E5118" s="62">
        <v>209</v>
      </c>
      <c r="F5118" s="62">
        <v>179</v>
      </c>
      <c r="G5118" s="100">
        <v>30</v>
      </c>
    </row>
    <row r="5119" spans="1:7" ht="18" customHeight="1" x14ac:dyDescent="0.25">
      <c r="A5119" s="59">
        <f t="shared" si="79"/>
        <v>45809</v>
      </c>
      <c r="B5119" s="60" t="s">
        <v>26</v>
      </c>
      <c r="C5119" s="60">
        <v>320335</v>
      </c>
      <c r="D5119" s="107" t="s">
        <v>218</v>
      </c>
      <c r="E5119" s="62">
        <v>83</v>
      </c>
      <c r="F5119" s="62">
        <v>237</v>
      </c>
      <c r="G5119" s="100">
        <v>-154</v>
      </c>
    </row>
    <row r="5120" spans="1:7" ht="18" customHeight="1" x14ac:dyDescent="0.25">
      <c r="A5120" s="59">
        <f t="shared" si="79"/>
        <v>45809</v>
      </c>
      <c r="B5120" s="60" t="s">
        <v>26</v>
      </c>
      <c r="C5120" s="60">
        <v>320340</v>
      </c>
      <c r="D5120" s="107" t="s">
        <v>219</v>
      </c>
      <c r="E5120" s="62">
        <v>67</v>
      </c>
      <c r="F5120" s="62">
        <v>78</v>
      </c>
      <c r="G5120" s="100">
        <v>-11</v>
      </c>
    </row>
    <row r="5121" spans="1:7" ht="18" customHeight="1" x14ac:dyDescent="0.25">
      <c r="A5121" s="59">
        <f t="shared" si="79"/>
        <v>45809</v>
      </c>
      <c r="B5121" s="60" t="s">
        <v>26</v>
      </c>
      <c r="C5121" s="60">
        <v>320350</v>
      </c>
      <c r="D5121" s="107" t="s">
        <v>220</v>
      </c>
      <c r="E5121" s="62">
        <v>165</v>
      </c>
      <c r="F5121" s="62">
        <v>85</v>
      </c>
      <c r="G5121" s="100">
        <v>80</v>
      </c>
    </row>
    <row r="5122" spans="1:7" ht="18" customHeight="1" x14ac:dyDescent="0.25">
      <c r="A5122" s="59">
        <f t="shared" si="79"/>
        <v>45809</v>
      </c>
      <c r="B5122" s="60" t="s">
        <v>26</v>
      </c>
      <c r="C5122" s="60">
        <v>320360</v>
      </c>
      <c r="D5122" s="107" t="s">
        <v>221</v>
      </c>
      <c r="E5122" s="62">
        <v>32</v>
      </c>
      <c r="F5122" s="62">
        <v>29</v>
      </c>
      <c r="G5122" s="100">
        <v>3</v>
      </c>
    </row>
    <row r="5123" spans="1:7" ht="18" customHeight="1" x14ac:dyDescent="0.25">
      <c r="A5123" s="59">
        <f t="shared" ref="A5123:A5186" si="80">IF(B5123&lt;&gt;"",DATE(2020,INT((ROW(A5121)-1)/78)+1,1),"")</f>
        <v>45809</v>
      </c>
      <c r="B5123" s="60" t="s">
        <v>26</v>
      </c>
      <c r="C5123" s="60">
        <v>320370</v>
      </c>
      <c r="D5123" s="107" t="s">
        <v>222</v>
      </c>
      <c r="E5123" s="62">
        <v>65</v>
      </c>
      <c r="F5123" s="62">
        <v>50</v>
      </c>
      <c r="G5123" s="100">
        <v>15</v>
      </c>
    </row>
    <row r="5124" spans="1:7" ht="18" customHeight="1" x14ac:dyDescent="0.25">
      <c r="A5124" s="59">
        <f t="shared" si="80"/>
        <v>45809</v>
      </c>
      <c r="B5124" s="60" t="s">
        <v>26</v>
      </c>
      <c r="C5124" s="60">
        <v>320380</v>
      </c>
      <c r="D5124" s="107" t="s">
        <v>223</v>
      </c>
      <c r="E5124" s="62">
        <v>38</v>
      </c>
      <c r="F5124" s="62">
        <v>42</v>
      </c>
      <c r="G5124" s="100">
        <v>-4</v>
      </c>
    </row>
    <row r="5125" spans="1:7" ht="18" customHeight="1" x14ac:dyDescent="0.25">
      <c r="A5125" s="59">
        <f t="shared" si="80"/>
        <v>45809</v>
      </c>
      <c r="B5125" s="60" t="s">
        <v>26</v>
      </c>
      <c r="C5125" s="60">
        <v>320390</v>
      </c>
      <c r="D5125" s="107" t="s">
        <v>224</v>
      </c>
      <c r="E5125" s="62">
        <v>490</v>
      </c>
      <c r="F5125" s="62">
        <v>914</v>
      </c>
      <c r="G5125" s="100">
        <v>-424</v>
      </c>
    </row>
    <row r="5126" spans="1:7" ht="18" customHeight="1" x14ac:dyDescent="0.25">
      <c r="A5126" s="59">
        <f t="shared" si="80"/>
        <v>45809</v>
      </c>
      <c r="B5126" s="60" t="s">
        <v>26</v>
      </c>
      <c r="C5126" s="60">
        <v>320400</v>
      </c>
      <c r="D5126" s="107" t="s">
        <v>225</v>
      </c>
      <c r="E5126" s="62">
        <v>51</v>
      </c>
      <c r="F5126" s="62">
        <v>81</v>
      </c>
      <c r="G5126" s="100">
        <v>-30</v>
      </c>
    </row>
    <row r="5127" spans="1:7" ht="18" customHeight="1" x14ac:dyDescent="0.25">
      <c r="A5127" s="59">
        <f t="shared" si="80"/>
        <v>45809</v>
      </c>
      <c r="B5127" s="60" t="s">
        <v>26</v>
      </c>
      <c r="C5127" s="60">
        <v>320405</v>
      </c>
      <c r="D5127" s="107" t="s">
        <v>226</v>
      </c>
      <c r="E5127" s="62">
        <v>128</v>
      </c>
      <c r="F5127" s="62">
        <v>123</v>
      </c>
      <c r="G5127" s="100">
        <v>5</v>
      </c>
    </row>
    <row r="5128" spans="1:7" ht="18" customHeight="1" x14ac:dyDescent="0.25">
      <c r="A5128" s="59">
        <f t="shared" si="80"/>
        <v>45809</v>
      </c>
      <c r="B5128" s="60" t="s">
        <v>26</v>
      </c>
      <c r="C5128" s="60">
        <v>320410</v>
      </c>
      <c r="D5128" s="107" t="s">
        <v>227</v>
      </c>
      <c r="E5128" s="62">
        <v>266</v>
      </c>
      <c r="F5128" s="62">
        <v>207</v>
      </c>
      <c r="G5128" s="100">
        <v>59</v>
      </c>
    </row>
    <row r="5129" spans="1:7" ht="18" customHeight="1" x14ac:dyDescent="0.25">
      <c r="A5129" s="59">
        <f t="shared" si="80"/>
        <v>45809</v>
      </c>
      <c r="B5129" s="60" t="s">
        <v>26</v>
      </c>
      <c r="C5129" s="60">
        <v>320420</v>
      </c>
      <c r="D5129" s="107" t="s">
        <v>228</v>
      </c>
      <c r="E5129" s="62">
        <v>133</v>
      </c>
      <c r="F5129" s="62">
        <v>129</v>
      </c>
      <c r="G5129" s="100">
        <v>4</v>
      </c>
    </row>
    <row r="5130" spans="1:7" ht="18" customHeight="1" x14ac:dyDescent="0.25">
      <c r="A5130" s="59">
        <f t="shared" si="80"/>
        <v>45809</v>
      </c>
      <c r="B5130" s="60" t="s">
        <v>26</v>
      </c>
      <c r="C5130" s="60">
        <v>320425</v>
      </c>
      <c r="D5130" s="107" t="s">
        <v>229</v>
      </c>
      <c r="E5130" s="62">
        <v>37</v>
      </c>
      <c r="F5130" s="62">
        <v>31</v>
      </c>
      <c r="G5130" s="100">
        <v>6</v>
      </c>
    </row>
    <row r="5131" spans="1:7" ht="18" customHeight="1" x14ac:dyDescent="0.25">
      <c r="A5131" s="59">
        <f t="shared" si="80"/>
        <v>45809</v>
      </c>
      <c r="B5131" s="60" t="s">
        <v>26</v>
      </c>
      <c r="C5131" s="60">
        <v>320430</v>
      </c>
      <c r="D5131" s="107" t="s">
        <v>230</v>
      </c>
      <c r="E5131" s="62">
        <v>78</v>
      </c>
      <c r="F5131" s="62">
        <v>37</v>
      </c>
      <c r="G5131" s="100">
        <v>41</v>
      </c>
    </row>
    <row r="5132" spans="1:7" ht="18" customHeight="1" x14ac:dyDescent="0.25">
      <c r="A5132" s="59">
        <f t="shared" si="80"/>
        <v>45809</v>
      </c>
      <c r="B5132" s="60" t="s">
        <v>26</v>
      </c>
      <c r="C5132" s="60">
        <v>320435</v>
      </c>
      <c r="D5132" s="107" t="s">
        <v>231</v>
      </c>
      <c r="E5132" s="62">
        <v>159</v>
      </c>
      <c r="F5132" s="62">
        <v>451</v>
      </c>
      <c r="G5132" s="100">
        <v>-292</v>
      </c>
    </row>
    <row r="5133" spans="1:7" ht="18" customHeight="1" x14ac:dyDescent="0.25">
      <c r="A5133" s="59">
        <f t="shared" si="80"/>
        <v>45809</v>
      </c>
      <c r="B5133" s="60" t="s">
        <v>26</v>
      </c>
      <c r="C5133" s="60">
        <v>320440</v>
      </c>
      <c r="D5133" s="107" t="s">
        <v>232</v>
      </c>
      <c r="E5133" s="62">
        <v>68</v>
      </c>
      <c r="F5133" s="62">
        <v>44</v>
      </c>
      <c r="G5133" s="100">
        <v>24</v>
      </c>
    </row>
    <row r="5134" spans="1:7" ht="18" customHeight="1" x14ac:dyDescent="0.25">
      <c r="A5134" s="59">
        <f t="shared" si="80"/>
        <v>45809</v>
      </c>
      <c r="B5134" s="60" t="s">
        <v>26</v>
      </c>
      <c r="C5134" s="60">
        <v>320450</v>
      </c>
      <c r="D5134" s="107" t="s">
        <v>233</v>
      </c>
      <c r="E5134" s="62">
        <v>38</v>
      </c>
      <c r="F5134" s="62">
        <v>30</v>
      </c>
      <c r="G5134" s="100">
        <v>8</v>
      </c>
    </row>
    <row r="5135" spans="1:7" ht="18" customHeight="1" x14ac:dyDescent="0.25">
      <c r="A5135" s="59">
        <f t="shared" si="80"/>
        <v>45809</v>
      </c>
      <c r="B5135" s="60" t="s">
        <v>26</v>
      </c>
      <c r="C5135" s="60">
        <v>320455</v>
      </c>
      <c r="D5135" s="107" t="s">
        <v>234</v>
      </c>
      <c r="E5135" s="62">
        <v>398</v>
      </c>
      <c r="F5135" s="62">
        <v>392</v>
      </c>
      <c r="G5135" s="100">
        <v>6</v>
      </c>
    </row>
    <row r="5136" spans="1:7" ht="18" customHeight="1" x14ac:dyDescent="0.25">
      <c r="A5136" s="59">
        <f t="shared" si="80"/>
        <v>45809</v>
      </c>
      <c r="B5136" s="60" t="s">
        <v>26</v>
      </c>
      <c r="C5136" s="60">
        <v>320460</v>
      </c>
      <c r="D5136" s="107" t="s">
        <v>235</v>
      </c>
      <c r="E5136" s="62">
        <v>158</v>
      </c>
      <c r="F5136" s="62">
        <v>169</v>
      </c>
      <c r="G5136" s="100">
        <v>-11</v>
      </c>
    </row>
    <row r="5137" spans="1:7" ht="18" customHeight="1" x14ac:dyDescent="0.25">
      <c r="A5137" s="59">
        <f t="shared" si="80"/>
        <v>45809</v>
      </c>
      <c r="B5137" s="60" t="s">
        <v>26</v>
      </c>
      <c r="C5137" s="60">
        <v>320465</v>
      </c>
      <c r="D5137" s="107" t="s">
        <v>236</v>
      </c>
      <c r="E5137" s="62">
        <v>51</v>
      </c>
      <c r="F5137" s="62">
        <v>258</v>
      </c>
      <c r="G5137" s="100">
        <v>-207</v>
      </c>
    </row>
    <row r="5138" spans="1:7" ht="18" customHeight="1" x14ac:dyDescent="0.25">
      <c r="A5138" s="59">
        <f t="shared" si="80"/>
        <v>45809</v>
      </c>
      <c r="B5138" s="60" t="s">
        <v>26</v>
      </c>
      <c r="C5138" s="60">
        <v>320470</v>
      </c>
      <c r="D5138" s="107" t="s">
        <v>237</v>
      </c>
      <c r="E5138" s="62">
        <v>252</v>
      </c>
      <c r="F5138" s="62">
        <v>379</v>
      </c>
      <c r="G5138" s="100">
        <v>-127</v>
      </c>
    </row>
    <row r="5139" spans="1:7" ht="18" customHeight="1" x14ac:dyDescent="0.25">
      <c r="A5139" s="59">
        <f t="shared" si="80"/>
        <v>45809</v>
      </c>
      <c r="B5139" s="60" t="s">
        <v>26</v>
      </c>
      <c r="C5139" s="60">
        <v>320480</v>
      </c>
      <c r="D5139" s="107" t="s">
        <v>238</v>
      </c>
      <c r="E5139" s="62">
        <v>37</v>
      </c>
      <c r="F5139" s="62">
        <v>24</v>
      </c>
      <c r="G5139" s="100">
        <v>13</v>
      </c>
    </row>
    <row r="5140" spans="1:7" ht="18" customHeight="1" x14ac:dyDescent="0.25">
      <c r="A5140" s="59">
        <f t="shared" si="80"/>
        <v>45809</v>
      </c>
      <c r="B5140" s="60" t="s">
        <v>26</v>
      </c>
      <c r="C5140" s="60">
        <v>320490</v>
      </c>
      <c r="D5140" s="107" t="s">
        <v>239</v>
      </c>
      <c r="E5140" s="62">
        <v>1116</v>
      </c>
      <c r="F5140" s="62">
        <v>1562</v>
      </c>
      <c r="G5140" s="100">
        <v>-446</v>
      </c>
    </row>
    <row r="5141" spans="1:7" ht="18" customHeight="1" x14ac:dyDescent="0.25">
      <c r="A5141" s="59">
        <f t="shared" si="80"/>
        <v>45809</v>
      </c>
      <c r="B5141" s="60" t="s">
        <v>26</v>
      </c>
      <c r="C5141" s="60">
        <v>320495</v>
      </c>
      <c r="D5141" s="107" t="s">
        <v>240</v>
      </c>
      <c r="E5141" s="62">
        <v>76</v>
      </c>
      <c r="F5141" s="62">
        <v>76</v>
      </c>
      <c r="G5141" s="100">
        <v>0</v>
      </c>
    </row>
    <row r="5142" spans="1:7" ht="18" customHeight="1" x14ac:dyDescent="0.25">
      <c r="A5142" s="59">
        <f t="shared" si="80"/>
        <v>45809</v>
      </c>
      <c r="B5142" s="60" t="s">
        <v>26</v>
      </c>
      <c r="C5142" s="60">
        <v>320500</v>
      </c>
      <c r="D5142" s="107" t="s">
        <v>241</v>
      </c>
      <c r="E5142" s="62">
        <v>8553</v>
      </c>
      <c r="F5142" s="62">
        <v>7967</v>
      </c>
      <c r="G5142" s="100">
        <v>586</v>
      </c>
    </row>
    <row r="5143" spans="1:7" ht="18" customHeight="1" x14ac:dyDescent="0.25">
      <c r="A5143" s="59">
        <f t="shared" si="80"/>
        <v>45809</v>
      </c>
      <c r="B5143" s="60" t="s">
        <v>26</v>
      </c>
      <c r="C5143" s="60">
        <v>320501</v>
      </c>
      <c r="D5143" s="107" t="s">
        <v>242</v>
      </c>
      <c r="E5143" s="62">
        <v>412</v>
      </c>
      <c r="F5143" s="62">
        <v>1761</v>
      </c>
      <c r="G5143" s="100">
        <v>-1349</v>
      </c>
    </row>
    <row r="5144" spans="1:7" ht="18" customHeight="1" x14ac:dyDescent="0.25">
      <c r="A5144" s="59">
        <f t="shared" si="80"/>
        <v>45809</v>
      </c>
      <c r="B5144" s="60" t="s">
        <v>26</v>
      </c>
      <c r="C5144" s="60">
        <v>320503</v>
      </c>
      <c r="D5144" s="107" t="s">
        <v>243</v>
      </c>
      <c r="E5144" s="62">
        <v>149</v>
      </c>
      <c r="F5144" s="62">
        <v>120</v>
      </c>
      <c r="G5144" s="100">
        <v>29</v>
      </c>
    </row>
    <row r="5145" spans="1:7" ht="18" customHeight="1" x14ac:dyDescent="0.25">
      <c r="A5145" s="59">
        <f t="shared" si="80"/>
        <v>45809</v>
      </c>
      <c r="B5145" s="60" t="s">
        <v>26</v>
      </c>
      <c r="C5145" s="60">
        <v>320506</v>
      </c>
      <c r="D5145" s="107" t="s">
        <v>244</v>
      </c>
      <c r="E5145" s="62">
        <v>269</v>
      </c>
      <c r="F5145" s="62">
        <v>231</v>
      </c>
      <c r="G5145" s="100">
        <v>38</v>
      </c>
    </row>
    <row r="5146" spans="1:7" ht="18" customHeight="1" x14ac:dyDescent="0.25">
      <c r="A5146" s="59">
        <f t="shared" si="80"/>
        <v>45809</v>
      </c>
      <c r="B5146" s="60" t="s">
        <v>26</v>
      </c>
      <c r="C5146" s="60">
        <v>320510</v>
      </c>
      <c r="D5146" s="107" t="s">
        <v>245</v>
      </c>
      <c r="E5146" s="62">
        <v>1063</v>
      </c>
      <c r="F5146" s="62">
        <v>920</v>
      </c>
      <c r="G5146" s="100">
        <v>143</v>
      </c>
    </row>
    <row r="5147" spans="1:7" ht="18" customHeight="1" x14ac:dyDescent="0.25">
      <c r="A5147" s="59">
        <f t="shared" si="80"/>
        <v>45809</v>
      </c>
      <c r="B5147" s="60" t="s">
        <v>26</v>
      </c>
      <c r="C5147" s="60">
        <v>320515</v>
      </c>
      <c r="D5147" s="107" t="s">
        <v>246</v>
      </c>
      <c r="E5147" s="62">
        <v>23</v>
      </c>
      <c r="F5147" s="62">
        <v>100</v>
      </c>
      <c r="G5147" s="100">
        <v>-77</v>
      </c>
    </row>
    <row r="5148" spans="1:7" ht="18" customHeight="1" x14ac:dyDescent="0.25">
      <c r="A5148" s="59">
        <f t="shared" si="80"/>
        <v>45809</v>
      </c>
      <c r="B5148" s="60" t="s">
        <v>26</v>
      </c>
      <c r="C5148" s="60">
        <v>320517</v>
      </c>
      <c r="D5148" s="107" t="s">
        <v>247</v>
      </c>
      <c r="E5148" s="62">
        <v>158</v>
      </c>
      <c r="F5148" s="62">
        <v>714</v>
      </c>
      <c r="G5148" s="100">
        <v>-556</v>
      </c>
    </row>
    <row r="5149" spans="1:7" ht="18" customHeight="1" x14ac:dyDescent="0.25">
      <c r="A5149" s="59">
        <f t="shared" si="80"/>
        <v>45809</v>
      </c>
      <c r="B5149" s="60" t="s">
        <v>26</v>
      </c>
      <c r="C5149" s="60">
        <v>320520</v>
      </c>
      <c r="D5149" s="107" t="s">
        <v>248</v>
      </c>
      <c r="E5149" s="62">
        <v>5603</v>
      </c>
      <c r="F5149" s="62">
        <v>6417</v>
      </c>
      <c r="G5149" s="100">
        <v>-814</v>
      </c>
    </row>
    <row r="5150" spans="1:7" ht="18" customHeight="1" x14ac:dyDescent="0.25">
      <c r="A5150" s="59">
        <f t="shared" si="80"/>
        <v>45809</v>
      </c>
      <c r="B5150" s="60" t="s">
        <v>26</v>
      </c>
      <c r="C5150" s="60">
        <v>320530</v>
      </c>
      <c r="D5150" s="107" t="s">
        <v>249</v>
      </c>
      <c r="E5150" s="62">
        <v>6993</v>
      </c>
      <c r="F5150" s="62">
        <v>6602</v>
      </c>
      <c r="G5150" s="100">
        <v>391</v>
      </c>
    </row>
    <row r="5151" spans="1:7" ht="18" customHeight="1" x14ac:dyDescent="0.25">
      <c r="A5151" s="59">
        <f t="shared" si="80"/>
        <v>45839</v>
      </c>
      <c r="B5151" s="60" t="s">
        <v>26</v>
      </c>
      <c r="C5151" s="60">
        <v>320010</v>
      </c>
      <c r="D5151" s="107" t="s">
        <v>172</v>
      </c>
      <c r="E5151" s="62">
        <v>115</v>
      </c>
      <c r="F5151" s="62">
        <v>95</v>
      </c>
      <c r="G5151" s="100">
        <v>20</v>
      </c>
    </row>
    <row r="5152" spans="1:7" ht="18" customHeight="1" x14ac:dyDescent="0.25">
      <c r="A5152" s="59">
        <f t="shared" si="80"/>
        <v>45839</v>
      </c>
      <c r="B5152" s="60" t="s">
        <v>26</v>
      </c>
      <c r="C5152" s="60">
        <v>320013</v>
      </c>
      <c r="D5152" s="107" t="s">
        <v>173</v>
      </c>
      <c r="E5152" s="62">
        <v>24</v>
      </c>
      <c r="F5152" s="62">
        <v>65</v>
      </c>
      <c r="G5152" s="100">
        <v>-41</v>
      </c>
    </row>
    <row r="5153" spans="1:7" ht="18" customHeight="1" x14ac:dyDescent="0.25">
      <c r="A5153" s="59">
        <f t="shared" si="80"/>
        <v>45839</v>
      </c>
      <c r="B5153" s="60" t="s">
        <v>26</v>
      </c>
      <c r="C5153" s="60">
        <v>320016</v>
      </c>
      <c r="D5153" s="107" t="s">
        <v>174</v>
      </c>
      <c r="E5153" s="62">
        <v>28</v>
      </c>
      <c r="F5153" s="62">
        <v>11</v>
      </c>
      <c r="G5153" s="100">
        <v>17</v>
      </c>
    </row>
    <row r="5154" spans="1:7" ht="18" customHeight="1" x14ac:dyDescent="0.25">
      <c r="A5154" s="59">
        <f t="shared" si="80"/>
        <v>45839</v>
      </c>
      <c r="B5154" s="60" t="s">
        <v>26</v>
      </c>
      <c r="C5154" s="60">
        <v>320020</v>
      </c>
      <c r="D5154" s="107" t="s">
        <v>175</v>
      </c>
      <c r="E5154" s="62">
        <v>118</v>
      </c>
      <c r="F5154" s="62">
        <v>108</v>
      </c>
      <c r="G5154" s="100">
        <v>10</v>
      </c>
    </row>
    <row r="5155" spans="1:7" ht="18" customHeight="1" x14ac:dyDescent="0.25">
      <c r="A5155" s="59">
        <f t="shared" si="80"/>
        <v>45839</v>
      </c>
      <c r="B5155" s="60" t="s">
        <v>26</v>
      </c>
      <c r="C5155" s="60">
        <v>320030</v>
      </c>
      <c r="D5155" s="107" t="s">
        <v>176</v>
      </c>
      <c r="E5155" s="62">
        <v>118</v>
      </c>
      <c r="F5155" s="62">
        <v>167</v>
      </c>
      <c r="G5155" s="100">
        <v>-49</v>
      </c>
    </row>
    <row r="5156" spans="1:7" ht="18" customHeight="1" x14ac:dyDescent="0.25">
      <c r="A5156" s="59">
        <f t="shared" si="80"/>
        <v>45839</v>
      </c>
      <c r="B5156" s="60" t="s">
        <v>26</v>
      </c>
      <c r="C5156" s="60">
        <v>320035</v>
      </c>
      <c r="D5156" s="107" t="s">
        <v>177</v>
      </c>
      <c r="E5156" s="62">
        <v>28</v>
      </c>
      <c r="F5156" s="62">
        <v>20</v>
      </c>
      <c r="G5156" s="100">
        <v>8</v>
      </c>
    </row>
    <row r="5157" spans="1:7" ht="18" customHeight="1" x14ac:dyDescent="0.25">
      <c r="A5157" s="59">
        <f t="shared" si="80"/>
        <v>45839</v>
      </c>
      <c r="B5157" s="60" t="s">
        <v>26</v>
      </c>
      <c r="C5157" s="60">
        <v>320040</v>
      </c>
      <c r="D5157" s="107" t="s">
        <v>178</v>
      </c>
      <c r="E5157" s="62">
        <v>373</v>
      </c>
      <c r="F5157" s="62">
        <v>350</v>
      </c>
      <c r="G5157" s="100">
        <v>23</v>
      </c>
    </row>
    <row r="5158" spans="1:7" ht="18" customHeight="1" x14ac:dyDescent="0.25">
      <c r="A5158" s="59">
        <f t="shared" si="80"/>
        <v>45839</v>
      </c>
      <c r="B5158" s="60" t="s">
        <v>26</v>
      </c>
      <c r="C5158" s="60">
        <v>320050</v>
      </c>
      <c r="D5158" s="107" t="s">
        <v>179</v>
      </c>
      <c r="E5158" s="62">
        <v>25</v>
      </c>
      <c r="F5158" s="62">
        <v>14</v>
      </c>
      <c r="G5158" s="100">
        <v>11</v>
      </c>
    </row>
    <row r="5159" spans="1:7" ht="18" customHeight="1" x14ac:dyDescent="0.25">
      <c r="A5159" s="59">
        <f t="shared" si="80"/>
        <v>45839</v>
      </c>
      <c r="B5159" s="60" t="s">
        <v>26</v>
      </c>
      <c r="C5159" s="60">
        <v>320060</v>
      </c>
      <c r="D5159" s="107" t="s">
        <v>180</v>
      </c>
      <c r="E5159" s="62">
        <v>2831</v>
      </c>
      <c r="F5159" s="62">
        <v>2687</v>
      </c>
      <c r="G5159" s="100">
        <v>144</v>
      </c>
    </row>
    <row r="5160" spans="1:7" ht="18" customHeight="1" x14ac:dyDescent="0.25">
      <c r="A5160" s="59">
        <f t="shared" si="80"/>
        <v>45839</v>
      </c>
      <c r="B5160" s="60" t="s">
        <v>26</v>
      </c>
      <c r="C5160" s="60">
        <v>320070</v>
      </c>
      <c r="D5160" s="107" t="s">
        <v>181</v>
      </c>
      <c r="E5160" s="62">
        <v>138</v>
      </c>
      <c r="F5160" s="62">
        <v>103</v>
      </c>
      <c r="G5160" s="100">
        <v>35</v>
      </c>
    </row>
    <row r="5161" spans="1:7" ht="18" customHeight="1" x14ac:dyDescent="0.25">
      <c r="A5161" s="59">
        <f t="shared" si="80"/>
        <v>45839</v>
      </c>
      <c r="B5161" s="60" t="s">
        <v>26</v>
      </c>
      <c r="C5161" s="60">
        <v>320080</v>
      </c>
      <c r="D5161" s="107" t="s">
        <v>182</v>
      </c>
      <c r="E5161" s="62">
        <v>323</v>
      </c>
      <c r="F5161" s="62">
        <v>230</v>
      </c>
      <c r="G5161" s="100">
        <v>93</v>
      </c>
    </row>
    <row r="5162" spans="1:7" ht="18" customHeight="1" x14ac:dyDescent="0.25">
      <c r="A5162" s="59">
        <f t="shared" si="80"/>
        <v>45839</v>
      </c>
      <c r="B5162" s="60" t="s">
        <v>26</v>
      </c>
      <c r="C5162" s="60">
        <v>320090</v>
      </c>
      <c r="D5162" s="107" t="s">
        <v>183</v>
      </c>
      <c r="E5162" s="62">
        <v>275</v>
      </c>
      <c r="F5162" s="62">
        <v>359</v>
      </c>
      <c r="G5162" s="100">
        <v>-84</v>
      </c>
    </row>
    <row r="5163" spans="1:7" ht="18" customHeight="1" x14ac:dyDescent="0.25">
      <c r="A5163" s="59">
        <f t="shared" si="80"/>
        <v>45839</v>
      </c>
      <c r="B5163" s="60" t="s">
        <v>26</v>
      </c>
      <c r="C5163" s="60">
        <v>320100</v>
      </c>
      <c r="D5163" s="107" t="s">
        <v>184</v>
      </c>
      <c r="E5163" s="62">
        <v>99</v>
      </c>
      <c r="F5163" s="62">
        <v>217</v>
      </c>
      <c r="G5163" s="100">
        <v>-118</v>
      </c>
    </row>
    <row r="5164" spans="1:7" ht="18" customHeight="1" x14ac:dyDescent="0.25">
      <c r="A5164" s="59">
        <f t="shared" si="80"/>
        <v>45839</v>
      </c>
      <c r="B5164" s="60" t="s">
        <v>26</v>
      </c>
      <c r="C5164" s="60">
        <v>320110</v>
      </c>
      <c r="D5164" s="107" t="s">
        <v>185</v>
      </c>
      <c r="E5164" s="62">
        <v>72</v>
      </c>
      <c r="F5164" s="62">
        <v>63</v>
      </c>
      <c r="G5164" s="100">
        <v>9</v>
      </c>
    </row>
    <row r="5165" spans="1:7" ht="18" customHeight="1" x14ac:dyDescent="0.25">
      <c r="A5165" s="59">
        <f t="shared" si="80"/>
        <v>45839</v>
      </c>
      <c r="B5165" s="60" t="s">
        <v>26</v>
      </c>
      <c r="C5165" s="60">
        <v>320115</v>
      </c>
      <c r="D5165" s="107" t="s">
        <v>186</v>
      </c>
      <c r="E5165" s="62">
        <v>49</v>
      </c>
      <c r="F5165" s="62">
        <v>42</v>
      </c>
      <c r="G5165" s="100">
        <v>7</v>
      </c>
    </row>
    <row r="5166" spans="1:7" ht="18" customHeight="1" x14ac:dyDescent="0.25">
      <c r="A5166" s="59">
        <f t="shared" si="80"/>
        <v>45839</v>
      </c>
      <c r="B5166" s="60" t="s">
        <v>26</v>
      </c>
      <c r="C5166" s="60">
        <v>320120</v>
      </c>
      <c r="D5166" s="107" t="s">
        <v>187</v>
      </c>
      <c r="E5166" s="62">
        <v>2066</v>
      </c>
      <c r="F5166" s="62">
        <v>1890</v>
      </c>
      <c r="G5166" s="100">
        <v>176</v>
      </c>
    </row>
    <row r="5167" spans="1:7" ht="18" customHeight="1" x14ac:dyDescent="0.25">
      <c r="A5167" s="59">
        <f t="shared" si="80"/>
        <v>45839</v>
      </c>
      <c r="B5167" s="60" t="s">
        <v>26</v>
      </c>
      <c r="C5167" s="60">
        <v>320130</v>
      </c>
      <c r="D5167" s="107" t="s">
        <v>188</v>
      </c>
      <c r="E5167" s="62">
        <v>3469</v>
      </c>
      <c r="F5167" s="62">
        <v>3309</v>
      </c>
      <c r="G5167" s="100">
        <v>160</v>
      </c>
    </row>
    <row r="5168" spans="1:7" ht="18" customHeight="1" x14ac:dyDescent="0.25">
      <c r="A5168" s="59">
        <f t="shared" si="80"/>
        <v>45839</v>
      </c>
      <c r="B5168" s="60" t="s">
        <v>26</v>
      </c>
      <c r="C5168" s="60">
        <v>320140</v>
      </c>
      <c r="D5168" s="107" t="s">
        <v>189</v>
      </c>
      <c r="E5168" s="62">
        <v>353</v>
      </c>
      <c r="F5168" s="62">
        <v>362</v>
      </c>
      <c r="G5168" s="100">
        <v>-9</v>
      </c>
    </row>
    <row r="5169" spans="1:7" ht="18" customHeight="1" x14ac:dyDescent="0.25">
      <c r="A5169" s="59">
        <f t="shared" si="80"/>
        <v>45839</v>
      </c>
      <c r="B5169" s="60" t="s">
        <v>26</v>
      </c>
      <c r="C5169" s="60">
        <v>320150</v>
      </c>
      <c r="D5169" s="107" t="s">
        <v>190</v>
      </c>
      <c r="E5169" s="62">
        <v>1714</v>
      </c>
      <c r="F5169" s="62">
        <v>1696</v>
      </c>
      <c r="G5169" s="100">
        <v>18</v>
      </c>
    </row>
    <row r="5170" spans="1:7" ht="18" customHeight="1" x14ac:dyDescent="0.25">
      <c r="A5170" s="59">
        <f t="shared" si="80"/>
        <v>45839</v>
      </c>
      <c r="B5170" s="60" t="s">
        <v>26</v>
      </c>
      <c r="C5170" s="60">
        <v>320160</v>
      </c>
      <c r="D5170" s="107" t="s">
        <v>191</v>
      </c>
      <c r="E5170" s="62">
        <v>133</v>
      </c>
      <c r="F5170" s="62">
        <v>127</v>
      </c>
      <c r="G5170" s="100">
        <v>6</v>
      </c>
    </row>
    <row r="5171" spans="1:7" ht="18" customHeight="1" x14ac:dyDescent="0.25">
      <c r="A5171" s="59">
        <f t="shared" si="80"/>
        <v>45839</v>
      </c>
      <c r="B5171" s="60" t="s">
        <v>26</v>
      </c>
      <c r="C5171" s="60">
        <v>320170</v>
      </c>
      <c r="D5171" s="107" t="s">
        <v>192</v>
      </c>
      <c r="E5171" s="62">
        <v>71</v>
      </c>
      <c r="F5171" s="62">
        <v>44</v>
      </c>
      <c r="G5171" s="100">
        <v>27</v>
      </c>
    </row>
    <row r="5172" spans="1:7" ht="18" customHeight="1" x14ac:dyDescent="0.25">
      <c r="A5172" s="59">
        <f t="shared" si="80"/>
        <v>45839</v>
      </c>
      <c r="B5172" s="60" t="s">
        <v>26</v>
      </c>
      <c r="C5172" s="60">
        <v>320180</v>
      </c>
      <c r="D5172" s="107" t="s">
        <v>193</v>
      </c>
      <c r="E5172" s="62">
        <v>41</v>
      </c>
      <c r="F5172" s="62">
        <v>14</v>
      </c>
      <c r="G5172" s="100">
        <v>27</v>
      </c>
    </row>
    <row r="5173" spans="1:7" ht="18" customHeight="1" x14ac:dyDescent="0.25">
      <c r="A5173" s="59">
        <f t="shared" si="80"/>
        <v>45839</v>
      </c>
      <c r="B5173" s="60" t="s">
        <v>26</v>
      </c>
      <c r="C5173" s="60">
        <v>320190</v>
      </c>
      <c r="D5173" s="107" t="s">
        <v>194</v>
      </c>
      <c r="E5173" s="62">
        <v>287</v>
      </c>
      <c r="F5173" s="62">
        <v>258</v>
      </c>
      <c r="G5173" s="100">
        <v>29</v>
      </c>
    </row>
    <row r="5174" spans="1:7" ht="18" customHeight="1" x14ac:dyDescent="0.25">
      <c r="A5174" s="59">
        <f t="shared" si="80"/>
        <v>45839</v>
      </c>
      <c r="B5174" s="60" t="s">
        <v>26</v>
      </c>
      <c r="C5174" s="60">
        <v>320200</v>
      </c>
      <c r="D5174" s="107" t="s">
        <v>195</v>
      </c>
      <c r="E5174" s="62">
        <v>27</v>
      </c>
      <c r="F5174" s="62">
        <v>21</v>
      </c>
      <c r="G5174" s="100">
        <v>6</v>
      </c>
    </row>
    <row r="5175" spans="1:7" ht="18" customHeight="1" x14ac:dyDescent="0.25">
      <c r="A5175" s="59">
        <f t="shared" si="80"/>
        <v>45839</v>
      </c>
      <c r="B5175" s="60" t="s">
        <v>26</v>
      </c>
      <c r="C5175" s="60">
        <v>320210</v>
      </c>
      <c r="D5175" s="107" t="s">
        <v>196</v>
      </c>
      <c r="E5175" s="62">
        <v>72</v>
      </c>
      <c r="F5175" s="62">
        <v>101</v>
      </c>
      <c r="G5175" s="100">
        <v>-29</v>
      </c>
    </row>
    <row r="5176" spans="1:7" ht="18" customHeight="1" x14ac:dyDescent="0.25">
      <c r="A5176" s="59">
        <f t="shared" si="80"/>
        <v>45839</v>
      </c>
      <c r="B5176" s="60" t="s">
        <v>26</v>
      </c>
      <c r="C5176" s="60">
        <v>320220</v>
      </c>
      <c r="D5176" s="107" t="s">
        <v>197</v>
      </c>
      <c r="E5176" s="62">
        <v>187</v>
      </c>
      <c r="F5176" s="62">
        <v>165</v>
      </c>
      <c r="G5176" s="100">
        <v>22</v>
      </c>
    </row>
    <row r="5177" spans="1:7" ht="18" customHeight="1" x14ac:dyDescent="0.25">
      <c r="A5177" s="59">
        <f t="shared" si="80"/>
        <v>45839</v>
      </c>
      <c r="B5177" s="60" t="s">
        <v>26</v>
      </c>
      <c r="C5177" s="60">
        <v>320225</v>
      </c>
      <c r="D5177" s="107" t="s">
        <v>198</v>
      </c>
      <c r="E5177" s="62">
        <v>48</v>
      </c>
      <c r="F5177" s="62">
        <v>100</v>
      </c>
      <c r="G5177" s="100">
        <v>-52</v>
      </c>
    </row>
    <row r="5178" spans="1:7" ht="18" customHeight="1" x14ac:dyDescent="0.25">
      <c r="A5178" s="59">
        <f t="shared" si="80"/>
        <v>45839</v>
      </c>
      <c r="B5178" s="60" t="s">
        <v>26</v>
      </c>
      <c r="C5178" s="60">
        <v>320230</v>
      </c>
      <c r="D5178" s="107" t="s">
        <v>199</v>
      </c>
      <c r="E5178" s="62">
        <v>137</v>
      </c>
      <c r="F5178" s="62">
        <v>129</v>
      </c>
      <c r="G5178" s="100">
        <v>8</v>
      </c>
    </row>
    <row r="5179" spans="1:7" ht="18" customHeight="1" x14ac:dyDescent="0.25">
      <c r="A5179" s="59">
        <f t="shared" si="80"/>
        <v>45839</v>
      </c>
      <c r="B5179" s="60" t="s">
        <v>26</v>
      </c>
      <c r="C5179" s="60">
        <v>320240</v>
      </c>
      <c r="D5179" s="107" t="s">
        <v>200</v>
      </c>
      <c r="E5179" s="62">
        <v>1229</v>
      </c>
      <c r="F5179" s="62">
        <v>1236</v>
      </c>
      <c r="G5179" s="100">
        <v>-7</v>
      </c>
    </row>
    <row r="5180" spans="1:7" ht="18" customHeight="1" x14ac:dyDescent="0.25">
      <c r="A5180" s="59">
        <f t="shared" si="80"/>
        <v>45839</v>
      </c>
      <c r="B5180" s="60" t="s">
        <v>26</v>
      </c>
      <c r="C5180" s="60">
        <v>320245</v>
      </c>
      <c r="D5180" s="107" t="s">
        <v>201</v>
      </c>
      <c r="E5180" s="62">
        <v>145</v>
      </c>
      <c r="F5180" s="62">
        <v>93</v>
      </c>
      <c r="G5180" s="100">
        <v>52</v>
      </c>
    </row>
    <row r="5181" spans="1:7" ht="18" customHeight="1" x14ac:dyDescent="0.25">
      <c r="A5181" s="59">
        <f t="shared" si="80"/>
        <v>45839</v>
      </c>
      <c r="B5181" s="60" t="s">
        <v>26</v>
      </c>
      <c r="C5181" s="60">
        <v>320250</v>
      </c>
      <c r="D5181" s="107" t="s">
        <v>202</v>
      </c>
      <c r="E5181" s="62">
        <v>213</v>
      </c>
      <c r="F5181" s="62">
        <v>169</v>
      </c>
      <c r="G5181" s="100">
        <v>44</v>
      </c>
    </row>
    <row r="5182" spans="1:7" ht="18" customHeight="1" x14ac:dyDescent="0.25">
      <c r="A5182" s="59">
        <f t="shared" si="80"/>
        <v>45839</v>
      </c>
      <c r="B5182" s="60" t="s">
        <v>26</v>
      </c>
      <c r="C5182" s="60">
        <v>320255</v>
      </c>
      <c r="D5182" s="107" t="s">
        <v>203</v>
      </c>
      <c r="E5182" s="62">
        <v>22</v>
      </c>
      <c r="F5182" s="62">
        <v>14</v>
      </c>
      <c r="G5182" s="100">
        <v>8</v>
      </c>
    </row>
    <row r="5183" spans="1:7" ht="18" customHeight="1" x14ac:dyDescent="0.25">
      <c r="A5183" s="59">
        <f t="shared" si="80"/>
        <v>45839</v>
      </c>
      <c r="B5183" s="60" t="s">
        <v>26</v>
      </c>
      <c r="C5183" s="60">
        <v>320260</v>
      </c>
      <c r="D5183" s="107" t="s">
        <v>204</v>
      </c>
      <c r="E5183" s="62">
        <v>135</v>
      </c>
      <c r="F5183" s="62">
        <v>166</v>
      </c>
      <c r="G5183" s="100">
        <v>-31</v>
      </c>
    </row>
    <row r="5184" spans="1:7" ht="18" customHeight="1" x14ac:dyDescent="0.25">
      <c r="A5184" s="59">
        <f t="shared" si="80"/>
        <v>45839</v>
      </c>
      <c r="B5184" s="60" t="s">
        <v>26</v>
      </c>
      <c r="C5184" s="60">
        <v>320265</v>
      </c>
      <c r="D5184" s="107" t="s">
        <v>205</v>
      </c>
      <c r="E5184" s="62">
        <v>39</v>
      </c>
      <c r="F5184" s="62">
        <v>26</v>
      </c>
      <c r="G5184" s="100">
        <v>13</v>
      </c>
    </row>
    <row r="5185" spans="1:7" ht="18" customHeight="1" x14ac:dyDescent="0.25">
      <c r="A5185" s="59">
        <f t="shared" si="80"/>
        <v>45839</v>
      </c>
      <c r="B5185" s="60" t="s">
        <v>26</v>
      </c>
      <c r="C5185" s="60">
        <v>320270</v>
      </c>
      <c r="D5185" s="107" t="s">
        <v>206</v>
      </c>
      <c r="E5185" s="62">
        <v>65</v>
      </c>
      <c r="F5185" s="62">
        <v>53</v>
      </c>
      <c r="G5185" s="100">
        <v>12</v>
      </c>
    </row>
    <row r="5186" spans="1:7" ht="18" customHeight="1" x14ac:dyDescent="0.25">
      <c r="A5186" s="59">
        <f t="shared" si="80"/>
        <v>45839</v>
      </c>
      <c r="B5186" s="60" t="s">
        <v>26</v>
      </c>
      <c r="C5186" s="60">
        <v>320280</v>
      </c>
      <c r="D5186" s="107" t="s">
        <v>207</v>
      </c>
      <c r="E5186" s="62">
        <v>452</v>
      </c>
      <c r="F5186" s="62">
        <v>275</v>
      </c>
      <c r="G5186" s="100">
        <v>177</v>
      </c>
    </row>
    <row r="5187" spans="1:7" ht="18" customHeight="1" x14ac:dyDescent="0.25">
      <c r="A5187" s="59">
        <f t="shared" ref="A5187:A5228" si="81">IF(B5187&lt;&gt;"",DATE(2020,INT((ROW(A5185)-1)/78)+1,1),"")</f>
        <v>45839</v>
      </c>
      <c r="B5187" s="60" t="s">
        <v>26</v>
      </c>
      <c r="C5187" s="60">
        <v>320290</v>
      </c>
      <c r="D5187" s="107" t="s">
        <v>208</v>
      </c>
      <c r="E5187" s="62">
        <v>79</v>
      </c>
      <c r="F5187" s="62">
        <v>46</v>
      </c>
      <c r="G5187" s="100">
        <v>33</v>
      </c>
    </row>
    <row r="5188" spans="1:7" ht="18" customHeight="1" x14ac:dyDescent="0.25">
      <c r="A5188" s="59">
        <f t="shared" si="81"/>
        <v>45839</v>
      </c>
      <c r="B5188" s="60" t="s">
        <v>26</v>
      </c>
      <c r="C5188" s="60">
        <v>320300</v>
      </c>
      <c r="D5188" s="107" t="s">
        <v>209</v>
      </c>
      <c r="E5188" s="62">
        <v>174</v>
      </c>
      <c r="F5188" s="62">
        <v>181</v>
      </c>
      <c r="G5188" s="100">
        <v>-7</v>
      </c>
    </row>
    <row r="5189" spans="1:7" ht="18" customHeight="1" x14ac:dyDescent="0.25">
      <c r="A5189" s="59">
        <f t="shared" si="81"/>
        <v>45839</v>
      </c>
      <c r="B5189" s="60" t="s">
        <v>26</v>
      </c>
      <c r="C5189" s="60">
        <v>320305</v>
      </c>
      <c r="D5189" s="107" t="s">
        <v>210</v>
      </c>
      <c r="E5189" s="62">
        <v>268</v>
      </c>
      <c r="F5189" s="62">
        <v>920</v>
      </c>
      <c r="G5189" s="100">
        <v>-652</v>
      </c>
    </row>
    <row r="5190" spans="1:7" ht="18" customHeight="1" x14ac:dyDescent="0.25">
      <c r="A5190" s="59">
        <f t="shared" si="81"/>
        <v>45839</v>
      </c>
      <c r="B5190" s="60" t="s">
        <v>26</v>
      </c>
      <c r="C5190" s="60">
        <v>320310</v>
      </c>
      <c r="D5190" s="107" t="s">
        <v>211</v>
      </c>
      <c r="E5190" s="62">
        <v>30</v>
      </c>
      <c r="F5190" s="62">
        <v>39</v>
      </c>
      <c r="G5190" s="100">
        <v>-9</v>
      </c>
    </row>
    <row r="5191" spans="1:7" ht="18" customHeight="1" x14ac:dyDescent="0.25">
      <c r="A5191" s="59">
        <f t="shared" si="81"/>
        <v>45839</v>
      </c>
      <c r="B5191" s="60" t="s">
        <v>26</v>
      </c>
      <c r="C5191" s="60">
        <v>320313</v>
      </c>
      <c r="D5191" s="107" t="s">
        <v>212</v>
      </c>
      <c r="E5191" s="62">
        <v>194</v>
      </c>
      <c r="F5191" s="62">
        <v>247</v>
      </c>
      <c r="G5191" s="100">
        <v>-53</v>
      </c>
    </row>
    <row r="5192" spans="1:7" ht="18" customHeight="1" x14ac:dyDescent="0.25">
      <c r="A5192" s="59">
        <f t="shared" si="81"/>
        <v>45839</v>
      </c>
      <c r="B5192" s="60" t="s">
        <v>26</v>
      </c>
      <c r="C5192" s="60">
        <v>320316</v>
      </c>
      <c r="D5192" s="107" t="s">
        <v>213</v>
      </c>
      <c r="E5192" s="62">
        <v>19</v>
      </c>
      <c r="F5192" s="62">
        <v>9</v>
      </c>
      <c r="G5192" s="100">
        <v>10</v>
      </c>
    </row>
    <row r="5193" spans="1:7" ht="18" customHeight="1" x14ac:dyDescent="0.25">
      <c r="A5193" s="59">
        <f t="shared" si="81"/>
        <v>45839</v>
      </c>
      <c r="B5193" s="60" t="s">
        <v>26</v>
      </c>
      <c r="C5193" s="60">
        <v>320320</v>
      </c>
      <c r="D5193" s="107" t="s">
        <v>214</v>
      </c>
      <c r="E5193" s="62">
        <v>3313</v>
      </c>
      <c r="F5193" s="62">
        <v>4145</v>
      </c>
      <c r="G5193" s="100">
        <v>-832</v>
      </c>
    </row>
    <row r="5194" spans="1:7" ht="18" customHeight="1" x14ac:dyDescent="0.25">
      <c r="A5194" s="59">
        <f t="shared" si="81"/>
        <v>45839</v>
      </c>
      <c r="B5194" s="60" t="s">
        <v>26</v>
      </c>
      <c r="C5194" s="60">
        <v>320330</v>
      </c>
      <c r="D5194" s="107" t="s">
        <v>215</v>
      </c>
      <c r="E5194" s="62">
        <v>26</v>
      </c>
      <c r="F5194" s="62">
        <v>10</v>
      </c>
      <c r="G5194" s="100">
        <v>16</v>
      </c>
    </row>
    <row r="5195" spans="1:7" ht="18" customHeight="1" x14ac:dyDescent="0.25">
      <c r="A5195" s="59">
        <f t="shared" si="81"/>
        <v>45839</v>
      </c>
      <c r="B5195" s="60" t="s">
        <v>26</v>
      </c>
      <c r="C5195" s="60">
        <v>320332</v>
      </c>
      <c r="D5195" s="107" t="s">
        <v>216</v>
      </c>
      <c r="E5195" s="62">
        <v>261</v>
      </c>
      <c r="F5195" s="62">
        <v>280</v>
      </c>
      <c r="G5195" s="100">
        <v>-19</v>
      </c>
    </row>
    <row r="5196" spans="1:7" ht="18" customHeight="1" x14ac:dyDescent="0.25">
      <c r="A5196" s="59">
        <f t="shared" si="81"/>
        <v>45839</v>
      </c>
      <c r="B5196" s="60" t="s">
        <v>26</v>
      </c>
      <c r="C5196" s="60">
        <v>320334</v>
      </c>
      <c r="D5196" s="107" t="s">
        <v>217</v>
      </c>
      <c r="E5196" s="62">
        <v>205</v>
      </c>
      <c r="F5196" s="62">
        <v>234</v>
      </c>
      <c r="G5196" s="100">
        <v>-29</v>
      </c>
    </row>
    <row r="5197" spans="1:7" ht="18" customHeight="1" x14ac:dyDescent="0.25">
      <c r="A5197" s="59">
        <f t="shared" si="81"/>
        <v>45839</v>
      </c>
      <c r="B5197" s="60" t="s">
        <v>26</v>
      </c>
      <c r="C5197" s="60">
        <v>320335</v>
      </c>
      <c r="D5197" s="107" t="s">
        <v>218</v>
      </c>
      <c r="E5197" s="62">
        <v>109</v>
      </c>
      <c r="F5197" s="62">
        <v>84</v>
      </c>
      <c r="G5197" s="100">
        <v>25</v>
      </c>
    </row>
    <row r="5198" spans="1:7" ht="18" customHeight="1" x14ac:dyDescent="0.25">
      <c r="A5198" s="59">
        <f t="shared" si="81"/>
        <v>45839</v>
      </c>
      <c r="B5198" s="60" t="s">
        <v>26</v>
      </c>
      <c r="C5198" s="60">
        <v>320340</v>
      </c>
      <c r="D5198" s="107" t="s">
        <v>219</v>
      </c>
      <c r="E5198" s="62">
        <v>92</v>
      </c>
      <c r="F5198" s="62">
        <v>81</v>
      </c>
      <c r="G5198" s="100">
        <v>11</v>
      </c>
    </row>
    <row r="5199" spans="1:7" ht="18" customHeight="1" x14ac:dyDescent="0.25">
      <c r="A5199" s="59">
        <f t="shared" si="81"/>
        <v>45839</v>
      </c>
      <c r="B5199" s="60" t="s">
        <v>26</v>
      </c>
      <c r="C5199" s="60">
        <v>320350</v>
      </c>
      <c r="D5199" s="107" t="s">
        <v>220</v>
      </c>
      <c r="E5199" s="62">
        <v>127</v>
      </c>
      <c r="F5199" s="62">
        <v>165</v>
      </c>
      <c r="G5199" s="100">
        <v>-38</v>
      </c>
    </row>
    <row r="5200" spans="1:7" ht="18" customHeight="1" x14ac:dyDescent="0.25">
      <c r="A5200" s="59">
        <f t="shared" si="81"/>
        <v>45839</v>
      </c>
      <c r="B5200" s="60" t="s">
        <v>26</v>
      </c>
      <c r="C5200" s="60">
        <v>320360</v>
      </c>
      <c r="D5200" s="107" t="s">
        <v>221</v>
      </c>
      <c r="E5200" s="62">
        <v>26</v>
      </c>
      <c r="F5200" s="62">
        <v>16</v>
      </c>
      <c r="G5200" s="100">
        <v>10</v>
      </c>
    </row>
    <row r="5201" spans="1:7" ht="18" customHeight="1" x14ac:dyDescent="0.25">
      <c r="A5201" s="59">
        <f t="shared" si="81"/>
        <v>45839</v>
      </c>
      <c r="B5201" s="60" t="s">
        <v>26</v>
      </c>
      <c r="C5201" s="60">
        <v>320370</v>
      </c>
      <c r="D5201" s="107" t="s">
        <v>222</v>
      </c>
      <c r="E5201" s="62">
        <v>72</v>
      </c>
      <c r="F5201" s="62">
        <v>55</v>
      </c>
      <c r="G5201" s="100">
        <v>17</v>
      </c>
    </row>
    <row r="5202" spans="1:7" ht="18" customHeight="1" x14ac:dyDescent="0.25">
      <c r="A5202" s="59">
        <f t="shared" si="81"/>
        <v>45839</v>
      </c>
      <c r="B5202" s="60" t="s">
        <v>26</v>
      </c>
      <c r="C5202" s="60">
        <v>320380</v>
      </c>
      <c r="D5202" s="107" t="s">
        <v>223</v>
      </c>
      <c r="E5202" s="62">
        <v>30</v>
      </c>
      <c r="F5202" s="62">
        <v>44</v>
      </c>
      <c r="G5202" s="100">
        <v>-14</v>
      </c>
    </row>
    <row r="5203" spans="1:7" ht="18" customHeight="1" x14ac:dyDescent="0.25">
      <c r="A5203" s="59">
        <f t="shared" si="81"/>
        <v>45839</v>
      </c>
      <c r="B5203" s="60" t="s">
        <v>26</v>
      </c>
      <c r="C5203" s="60">
        <v>320390</v>
      </c>
      <c r="D5203" s="107" t="s">
        <v>224</v>
      </c>
      <c r="E5203" s="62">
        <v>525</v>
      </c>
      <c r="F5203" s="62">
        <v>766</v>
      </c>
      <c r="G5203" s="100">
        <v>-241</v>
      </c>
    </row>
    <row r="5204" spans="1:7" ht="18" customHeight="1" x14ac:dyDescent="0.25">
      <c r="A5204" s="59">
        <f t="shared" si="81"/>
        <v>45839</v>
      </c>
      <c r="B5204" s="60" t="s">
        <v>26</v>
      </c>
      <c r="C5204" s="60">
        <v>320400</v>
      </c>
      <c r="D5204" s="107" t="s">
        <v>225</v>
      </c>
      <c r="E5204" s="62">
        <v>45</v>
      </c>
      <c r="F5204" s="62">
        <v>131</v>
      </c>
      <c r="G5204" s="100">
        <v>-86</v>
      </c>
    </row>
    <row r="5205" spans="1:7" ht="18" customHeight="1" x14ac:dyDescent="0.25">
      <c r="A5205" s="59">
        <f t="shared" si="81"/>
        <v>45839</v>
      </c>
      <c r="B5205" s="60" t="s">
        <v>26</v>
      </c>
      <c r="C5205" s="60">
        <v>320405</v>
      </c>
      <c r="D5205" s="107" t="s">
        <v>226</v>
      </c>
      <c r="E5205" s="62">
        <v>148</v>
      </c>
      <c r="F5205" s="62">
        <v>141</v>
      </c>
      <c r="G5205" s="100">
        <v>7</v>
      </c>
    </row>
    <row r="5206" spans="1:7" ht="18" customHeight="1" x14ac:dyDescent="0.25">
      <c r="A5206" s="59">
        <f t="shared" si="81"/>
        <v>45839</v>
      </c>
      <c r="B5206" s="60" t="s">
        <v>26</v>
      </c>
      <c r="C5206" s="60">
        <v>320410</v>
      </c>
      <c r="D5206" s="107" t="s">
        <v>227</v>
      </c>
      <c r="E5206" s="62">
        <v>254</v>
      </c>
      <c r="F5206" s="62">
        <v>503</v>
      </c>
      <c r="G5206" s="100">
        <v>-249</v>
      </c>
    </row>
    <row r="5207" spans="1:7" ht="18" customHeight="1" x14ac:dyDescent="0.25">
      <c r="A5207" s="59">
        <f t="shared" si="81"/>
        <v>45839</v>
      </c>
      <c r="B5207" s="60" t="s">
        <v>26</v>
      </c>
      <c r="C5207" s="60">
        <v>320420</v>
      </c>
      <c r="D5207" s="107" t="s">
        <v>228</v>
      </c>
      <c r="E5207" s="62">
        <v>151</v>
      </c>
      <c r="F5207" s="62">
        <v>151</v>
      </c>
      <c r="G5207" s="100">
        <v>0</v>
      </c>
    </row>
    <row r="5208" spans="1:7" ht="18" customHeight="1" x14ac:dyDescent="0.25">
      <c r="A5208" s="59">
        <f t="shared" si="81"/>
        <v>45839</v>
      </c>
      <c r="B5208" s="60" t="s">
        <v>26</v>
      </c>
      <c r="C5208" s="60">
        <v>320425</v>
      </c>
      <c r="D5208" s="107" t="s">
        <v>229</v>
      </c>
      <c r="E5208" s="62">
        <v>31</v>
      </c>
      <c r="F5208" s="62">
        <v>44</v>
      </c>
      <c r="G5208" s="100">
        <v>-13</v>
      </c>
    </row>
    <row r="5209" spans="1:7" ht="18" customHeight="1" x14ac:dyDescent="0.25">
      <c r="A5209" s="59">
        <f t="shared" si="81"/>
        <v>45839</v>
      </c>
      <c r="B5209" s="60" t="s">
        <v>26</v>
      </c>
      <c r="C5209" s="60">
        <v>320430</v>
      </c>
      <c r="D5209" s="107" t="s">
        <v>230</v>
      </c>
      <c r="E5209" s="62">
        <v>98</v>
      </c>
      <c r="F5209" s="62">
        <v>65</v>
      </c>
      <c r="G5209" s="100">
        <v>33</v>
      </c>
    </row>
    <row r="5210" spans="1:7" ht="18" customHeight="1" x14ac:dyDescent="0.25">
      <c r="A5210" s="59">
        <f t="shared" si="81"/>
        <v>45839</v>
      </c>
      <c r="B5210" s="60" t="s">
        <v>26</v>
      </c>
      <c r="C5210" s="60">
        <v>320435</v>
      </c>
      <c r="D5210" s="107" t="s">
        <v>231</v>
      </c>
      <c r="E5210" s="62">
        <v>120</v>
      </c>
      <c r="F5210" s="62">
        <v>262</v>
      </c>
      <c r="G5210" s="100">
        <v>-142</v>
      </c>
    </row>
    <row r="5211" spans="1:7" ht="18" customHeight="1" x14ac:dyDescent="0.25">
      <c r="A5211" s="59">
        <f t="shared" si="81"/>
        <v>45839</v>
      </c>
      <c r="B5211" s="60" t="s">
        <v>26</v>
      </c>
      <c r="C5211" s="60">
        <v>320440</v>
      </c>
      <c r="D5211" s="107" t="s">
        <v>232</v>
      </c>
      <c r="E5211" s="62">
        <v>50</v>
      </c>
      <c r="F5211" s="62">
        <v>45</v>
      </c>
      <c r="G5211" s="100">
        <v>5</v>
      </c>
    </row>
    <row r="5212" spans="1:7" ht="18" customHeight="1" x14ac:dyDescent="0.25">
      <c r="A5212" s="59">
        <f t="shared" si="81"/>
        <v>45839</v>
      </c>
      <c r="B5212" s="60" t="s">
        <v>26</v>
      </c>
      <c r="C5212" s="60">
        <v>320450</v>
      </c>
      <c r="D5212" s="107" t="s">
        <v>233</v>
      </c>
      <c r="E5212" s="62">
        <v>41</v>
      </c>
      <c r="F5212" s="62">
        <v>34</v>
      </c>
      <c r="G5212" s="100">
        <v>7</v>
      </c>
    </row>
    <row r="5213" spans="1:7" ht="18" customHeight="1" x14ac:dyDescent="0.25">
      <c r="A5213" s="59">
        <f t="shared" si="81"/>
        <v>45839</v>
      </c>
      <c r="B5213" s="60" t="s">
        <v>26</v>
      </c>
      <c r="C5213" s="60">
        <v>320455</v>
      </c>
      <c r="D5213" s="107" t="s">
        <v>234</v>
      </c>
      <c r="E5213" s="62">
        <v>432</v>
      </c>
      <c r="F5213" s="62">
        <v>381</v>
      </c>
      <c r="G5213" s="100">
        <v>51</v>
      </c>
    </row>
    <row r="5214" spans="1:7" ht="18" customHeight="1" x14ac:dyDescent="0.25">
      <c r="A5214" s="59">
        <f t="shared" si="81"/>
        <v>45839</v>
      </c>
      <c r="B5214" s="60" t="s">
        <v>26</v>
      </c>
      <c r="C5214" s="60">
        <v>320460</v>
      </c>
      <c r="D5214" s="107" t="s">
        <v>235</v>
      </c>
      <c r="E5214" s="62">
        <v>185</v>
      </c>
      <c r="F5214" s="62">
        <v>196</v>
      </c>
      <c r="G5214" s="100">
        <v>-11</v>
      </c>
    </row>
    <row r="5215" spans="1:7" ht="18" customHeight="1" x14ac:dyDescent="0.25">
      <c r="A5215" s="59">
        <f t="shared" si="81"/>
        <v>45839</v>
      </c>
      <c r="B5215" s="60" t="s">
        <v>26</v>
      </c>
      <c r="C5215" s="60">
        <v>320465</v>
      </c>
      <c r="D5215" s="107" t="s">
        <v>236</v>
      </c>
      <c r="E5215" s="62">
        <v>43</v>
      </c>
      <c r="F5215" s="62">
        <v>79</v>
      </c>
      <c r="G5215" s="100">
        <v>-36</v>
      </c>
    </row>
    <row r="5216" spans="1:7" ht="18" customHeight="1" x14ac:dyDescent="0.25">
      <c r="A5216" s="59">
        <f t="shared" si="81"/>
        <v>45839</v>
      </c>
      <c r="B5216" s="60" t="s">
        <v>26</v>
      </c>
      <c r="C5216" s="60">
        <v>320470</v>
      </c>
      <c r="D5216" s="107" t="s">
        <v>237</v>
      </c>
      <c r="E5216" s="62">
        <v>252</v>
      </c>
      <c r="F5216" s="62">
        <v>339</v>
      </c>
      <c r="G5216" s="100">
        <v>-87</v>
      </c>
    </row>
    <row r="5217" spans="1:7" ht="18" customHeight="1" x14ac:dyDescent="0.25">
      <c r="A5217" s="59">
        <f t="shared" si="81"/>
        <v>45839</v>
      </c>
      <c r="B5217" s="60" t="s">
        <v>26</v>
      </c>
      <c r="C5217" s="60">
        <v>320480</v>
      </c>
      <c r="D5217" s="107" t="s">
        <v>238</v>
      </c>
      <c r="E5217" s="62">
        <v>31</v>
      </c>
      <c r="F5217" s="62">
        <v>35</v>
      </c>
      <c r="G5217" s="100">
        <v>-4</v>
      </c>
    </row>
    <row r="5218" spans="1:7" ht="18" customHeight="1" x14ac:dyDescent="0.25">
      <c r="A5218" s="59">
        <f t="shared" si="81"/>
        <v>45839</v>
      </c>
      <c r="B5218" s="60" t="s">
        <v>26</v>
      </c>
      <c r="C5218" s="60">
        <v>320490</v>
      </c>
      <c r="D5218" s="107" t="s">
        <v>239</v>
      </c>
      <c r="E5218" s="62">
        <v>1174</v>
      </c>
      <c r="F5218" s="62">
        <v>1581</v>
      </c>
      <c r="G5218" s="100">
        <v>-407</v>
      </c>
    </row>
    <row r="5219" spans="1:7" ht="18" customHeight="1" x14ac:dyDescent="0.25">
      <c r="A5219" s="59">
        <f t="shared" si="81"/>
        <v>45839</v>
      </c>
      <c r="B5219" s="60" t="s">
        <v>26</v>
      </c>
      <c r="C5219" s="60">
        <v>320495</v>
      </c>
      <c r="D5219" s="107" t="s">
        <v>240</v>
      </c>
      <c r="E5219" s="62">
        <v>71</v>
      </c>
      <c r="F5219" s="62">
        <v>84</v>
      </c>
      <c r="G5219" s="100">
        <v>-13</v>
      </c>
    </row>
    <row r="5220" spans="1:7" ht="18" customHeight="1" x14ac:dyDescent="0.25">
      <c r="A5220" s="59">
        <f t="shared" si="81"/>
        <v>45839</v>
      </c>
      <c r="B5220" s="60" t="s">
        <v>26</v>
      </c>
      <c r="C5220" s="60">
        <v>320500</v>
      </c>
      <c r="D5220" s="107" t="s">
        <v>241</v>
      </c>
      <c r="E5220" s="62">
        <v>9183</v>
      </c>
      <c r="F5220" s="62">
        <v>8705</v>
      </c>
      <c r="G5220" s="100">
        <v>478</v>
      </c>
    </row>
    <row r="5221" spans="1:7" ht="18" customHeight="1" x14ac:dyDescent="0.25">
      <c r="A5221" s="59">
        <f t="shared" si="81"/>
        <v>45839</v>
      </c>
      <c r="B5221" s="60" t="s">
        <v>26</v>
      </c>
      <c r="C5221" s="60">
        <v>320501</v>
      </c>
      <c r="D5221" s="107" t="s">
        <v>242</v>
      </c>
      <c r="E5221" s="62">
        <v>404</v>
      </c>
      <c r="F5221" s="62">
        <v>1245</v>
      </c>
      <c r="G5221" s="100">
        <v>-841</v>
      </c>
    </row>
    <row r="5222" spans="1:7" ht="18" customHeight="1" x14ac:dyDescent="0.25">
      <c r="A5222" s="59">
        <f t="shared" si="81"/>
        <v>45839</v>
      </c>
      <c r="B5222" s="60" t="s">
        <v>26</v>
      </c>
      <c r="C5222" s="60">
        <v>320503</v>
      </c>
      <c r="D5222" s="107" t="s">
        <v>243</v>
      </c>
      <c r="E5222" s="62">
        <v>152</v>
      </c>
      <c r="F5222" s="62">
        <v>146</v>
      </c>
      <c r="G5222" s="100">
        <v>6</v>
      </c>
    </row>
    <row r="5223" spans="1:7" ht="18" customHeight="1" x14ac:dyDescent="0.25">
      <c r="A5223" s="59">
        <f t="shared" si="81"/>
        <v>45839</v>
      </c>
      <c r="B5223" s="60" t="s">
        <v>26</v>
      </c>
      <c r="C5223" s="60">
        <v>320506</v>
      </c>
      <c r="D5223" s="107" t="s">
        <v>244</v>
      </c>
      <c r="E5223" s="62">
        <v>289</v>
      </c>
      <c r="F5223" s="62">
        <v>259</v>
      </c>
      <c r="G5223" s="100">
        <v>30</v>
      </c>
    </row>
    <row r="5224" spans="1:7" ht="18" customHeight="1" x14ac:dyDescent="0.25">
      <c r="A5224" s="59">
        <f t="shared" si="81"/>
        <v>45839</v>
      </c>
      <c r="B5224" s="60" t="s">
        <v>26</v>
      </c>
      <c r="C5224" s="60">
        <v>320510</v>
      </c>
      <c r="D5224" s="107" t="s">
        <v>245</v>
      </c>
      <c r="E5224" s="62">
        <v>1296</v>
      </c>
      <c r="F5224" s="62">
        <v>1046</v>
      </c>
      <c r="G5224" s="100">
        <v>250</v>
      </c>
    </row>
    <row r="5225" spans="1:7" ht="18" customHeight="1" x14ac:dyDescent="0.25">
      <c r="A5225" s="59">
        <f t="shared" si="81"/>
        <v>45839</v>
      </c>
      <c r="B5225" s="60" t="s">
        <v>26</v>
      </c>
      <c r="C5225" s="60">
        <v>320515</v>
      </c>
      <c r="D5225" s="107" t="s">
        <v>246</v>
      </c>
      <c r="E5225" s="62">
        <v>70</v>
      </c>
      <c r="F5225" s="62">
        <v>66</v>
      </c>
      <c r="G5225" s="100">
        <v>4</v>
      </c>
    </row>
    <row r="5226" spans="1:7" ht="18" customHeight="1" x14ac:dyDescent="0.25">
      <c r="A5226" s="59">
        <f t="shared" si="81"/>
        <v>45839</v>
      </c>
      <c r="B5226" s="60" t="s">
        <v>26</v>
      </c>
      <c r="C5226" s="60">
        <v>320517</v>
      </c>
      <c r="D5226" s="107" t="s">
        <v>247</v>
      </c>
      <c r="E5226" s="62">
        <v>67</v>
      </c>
      <c r="F5226" s="62">
        <v>715</v>
      </c>
      <c r="G5226" s="100">
        <v>-648</v>
      </c>
    </row>
    <row r="5227" spans="1:7" ht="18" customHeight="1" x14ac:dyDescent="0.25">
      <c r="A5227" s="59">
        <f t="shared" si="81"/>
        <v>45839</v>
      </c>
      <c r="B5227" s="60" t="s">
        <v>26</v>
      </c>
      <c r="C5227" s="60">
        <v>320520</v>
      </c>
      <c r="D5227" s="107" t="s">
        <v>248</v>
      </c>
      <c r="E5227" s="62">
        <v>6010</v>
      </c>
      <c r="F5227" s="62">
        <v>6063</v>
      </c>
      <c r="G5227" s="100">
        <v>-53</v>
      </c>
    </row>
    <row r="5228" spans="1:7" ht="18" customHeight="1" x14ac:dyDescent="0.25">
      <c r="A5228" s="59">
        <f t="shared" si="81"/>
        <v>45839</v>
      </c>
      <c r="B5228" s="64" t="s">
        <v>26</v>
      </c>
      <c r="C5228" s="64">
        <v>320530</v>
      </c>
      <c r="D5228" s="108" t="s">
        <v>249</v>
      </c>
      <c r="E5228" s="65">
        <v>7908</v>
      </c>
      <c r="F5228" s="65">
        <v>7540</v>
      </c>
      <c r="G5228" s="103">
        <v>368</v>
      </c>
    </row>
    <row r="5229" spans="1:7" ht="18" customHeight="1" x14ac:dyDescent="0.25">
      <c r="A5229" s="59">
        <f>IF(B5229&lt;&gt;"",DATE(2020,INT((ROW(A5227)-1)/78)+1,1),"")</f>
        <v>45870</v>
      </c>
      <c r="B5229" s="60" t="s">
        <v>26</v>
      </c>
      <c r="C5229" s="60">
        <v>320010</v>
      </c>
      <c r="D5229" s="61" t="s">
        <v>172</v>
      </c>
      <c r="E5229" s="62">
        <v>113</v>
      </c>
      <c r="F5229" s="62">
        <v>112</v>
      </c>
      <c r="G5229" s="62">
        <v>1</v>
      </c>
    </row>
    <row r="5230" spans="1:7" ht="18" customHeight="1" x14ac:dyDescent="0.25">
      <c r="A5230" s="59">
        <f t="shared" ref="A5230:A5293" si="82">IF(B5230&lt;&gt;"",DATE(2020,INT((ROW(A5228)-1)/78)+1,1),"")</f>
        <v>45870</v>
      </c>
      <c r="B5230" s="60" t="s">
        <v>26</v>
      </c>
      <c r="C5230" s="60">
        <v>320013</v>
      </c>
      <c r="D5230" s="61" t="s">
        <v>173</v>
      </c>
      <c r="E5230" s="62">
        <v>36</v>
      </c>
      <c r="F5230" s="62">
        <v>55</v>
      </c>
      <c r="G5230" s="62">
        <v>-19</v>
      </c>
    </row>
    <row r="5231" spans="1:7" ht="18" customHeight="1" x14ac:dyDescent="0.25">
      <c r="A5231" s="59">
        <f t="shared" si="82"/>
        <v>45870</v>
      </c>
      <c r="B5231" s="60" t="s">
        <v>26</v>
      </c>
      <c r="C5231" s="60">
        <v>320016</v>
      </c>
      <c r="D5231" s="61" t="s">
        <v>174</v>
      </c>
      <c r="E5231" s="62">
        <v>37</v>
      </c>
      <c r="F5231" s="62">
        <v>32</v>
      </c>
      <c r="G5231" s="62">
        <v>5</v>
      </c>
    </row>
    <row r="5232" spans="1:7" ht="18" customHeight="1" x14ac:dyDescent="0.25">
      <c r="A5232" s="59">
        <f t="shared" si="82"/>
        <v>45870</v>
      </c>
      <c r="B5232" s="60" t="s">
        <v>26</v>
      </c>
      <c r="C5232" s="60">
        <v>320020</v>
      </c>
      <c r="D5232" s="61" t="s">
        <v>175</v>
      </c>
      <c r="E5232" s="62">
        <v>81</v>
      </c>
      <c r="F5232" s="62">
        <v>98</v>
      </c>
      <c r="G5232" s="62">
        <v>-17</v>
      </c>
    </row>
    <row r="5233" spans="1:7" ht="18" customHeight="1" x14ac:dyDescent="0.25">
      <c r="A5233" s="59">
        <f t="shared" si="82"/>
        <v>45870</v>
      </c>
      <c r="B5233" s="60" t="s">
        <v>26</v>
      </c>
      <c r="C5233" s="60">
        <v>320030</v>
      </c>
      <c r="D5233" s="61" t="s">
        <v>176</v>
      </c>
      <c r="E5233" s="62">
        <v>161</v>
      </c>
      <c r="F5233" s="62">
        <v>137</v>
      </c>
      <c r="G5233" s="62">
        <v>24</v>
      </c>
    </row>
    <row r="5234" spans="1:7" ht="18" customHeight="1" x14ac:dyDescent="0.25">
      <c r="A5234" s="59">
        <f t="shared" si="82"/>
        <v>45870</v>
      </c>
      <c r="B5234" s="60" t="s">
        <v>26</v>
      </c>
      <c r="C5234" s="60">
        <v>320035</v>
      </c>
      <c r="D5234" s="61" t="s">
        <v>177</v>
      </c>
      <c r="E5234" s="62">
        <v>23</v>
      </c>
      <c r="F5234" s="62">
        <v>15</v>
      </c>
      <c r="G5234" s="62">
        <v>8</v>
      </c>
    </row>
    <row r="5235" spans="1:7" ht="18" customHeight="1" x14ac:dyDescent="0.25">
      <c r="A5235" s="59">
        <f t="shared" si="82"/>
        <v>45870</v>
      </c>
      <c r="B5235" s="60" t="s">
        <v>26</v>
      </c>
      <c r="C5235" s="60">
        <v>320040</v>
      </c>
      <c r="D5235" s="61" t="s">
        <v>178</v>
      </c>
      <c r="E5235" s="62">
        <v>410</v>
      </c>
      <c r="F5235" s="62">
        <v>311</v>
      </c>
      <c r="G5235" s="62">
        <v>99</v>
      </c>
    </row>
    <row r="5236" spans="1:7" ht="18" customHeight="1" x14ac:dyDescent="0.25">
      <c r="A5236" s="59">
        <f t="shared" si="82"/>
        <v>45870</v>
      </c>
      <c r="B5236" s="60" t="s">
        <v>26</v>
      </c>
      <c r="C5236" s="60">
        <v>320050</v>
      </c>
      <c r="D5236" s="61" t="s">
        <v>179</v>
      </c>
      <c r="E5236" s="62">
        <v>18</v>
      </c>
      <c r="F5236" s="62">
        <v>15</v>
      </c>
      <c r="G5236" s="62">
        <v>3</v>
      </c>
    </row>
    <row r="5237" spans="1:7" ht="18" customHeight="1" x14ac:dyDescent="0.25">
      <c r="A5237" s="59">
        <f t="shared" si="82"/>
        <v>45870</v>
      </c>
      <c r="B5237" s="60" t="s">
        <v>26</v>
      </c>
      <c r="C5237" s="60">
        <v>320060</v>
      </c>
      <c r="D5237" s="61" t="s">
        <v>180</v>
      </c>
      <c r="E5237" s="62">
        <v>2758</v>
      </c>
      <c r="F5237" s="62">
        <v>2690</v>
      </c>
      <c r="G5237" s="62">
        <v>68</v>
      </c>
    </row>
    <row r="5238" spans="1:7" ht="18" customHeight="1" x14ac:dyDescent="0.25">
      <c r="A5238" s="59">
        <f t="shared" si="82"/>
        <v>45870</v>
      </c>
      <c r="B5238" s="60" t="s">
        <v>26</v>
      </c>
      <c r="C5238" s="60">
        <v>320070</v>
      </c>
      <c r="D5238" s="61" t="s">
        <v>181</v>
      </c>
      <c r="E5238" s="62">
        <v>113</v>
      </c>
      <c r="F5238" s="62">
        <v>99</v>
      </c>
      <c r="G5238" s="62">
        <v>14</v>
      </c>
    </row>
    <row r="5239" spans="1:7" ht="18" customHeight="1" x14ac:dyDescent="0.25">
      <c r="A5239" s="59">
        <f t="shared" si="82"/>
        <v>45870</v>
      </c>
      <c r="B5239" s="60" t="s">
        <v>26</v>
      </c>
      <c r="C5239" s="60">
        <v>320080</v>
      </c>
      <c r="D5239" s="61" t="s">
        <v>182</v>
      </c>
      <c r="E5239" s="62">
        <v>188</v>
      </c>
      <c r="F5239" s="62">
        <v>196</v>
      </c>
      <c r="G5239" s="62">
        <v>-8</v>
      </c>
    </row>
    <row r="5240" spans="1:7" ht="18" customHeight="1" x14ac:dyDescent="0.25">
      <c r="A5240" s="59">
        <f t="shared" si="82"/>
        <v>45870</v>
      </c>
      <c r="B5240" s="60" t="s">
        <v>26</v>
      </c>
      <c r="C5240" s="60">
        <v>320090</v>
      </c>
      <c r="D5240" s="61" t="s">
        <v>183</v>
      </c>
      <c r="E5240" s="62">
        <v>341</v>
      </c>
      <c r="F5240" s="62">
        <v>279</v>
      </c>
      <c r="G5240" s="62">
        <v>62</v>
      </c>
    </row>
    <row r="5241" spans="1:7" ht="18" customHeight="1" x14ac:dyDescent="0.25">
      <c r="A5241" s="59">
        <f t="shared" si="82"/>
        <v>45870</v>
      </c>
      <c r="B5241" s="60" t="s">
        <v>26</v>
      </c>
      <c r="C5241" s="60">
        <v>320100</v>
      </c>
      <c r="D5241" s="61" t="s">
        <v>184</v>
      </c>
      <c r="E5241" s="62">
        <v>71</v>
      </c>
      <c r="F5241" s="62">
        <v>149</v>
      </c>
      <c r="G5241" s="62">
        <v>-78</v>
      </c>
    </row>
    <row r="5242" spans="1:7" ht="18" customHeight="1" x14ac:dyDescent="0.25">
      <c r="A5242" s="59">
        <f t="shared" si="82"/>
        <v>45870</v>
      </c>
      <c r="B5242" s="60" t="s">
        <v>26</v>
      </c>
      <c r="C5242" s="60">
        <v>320110</v>
      </c>
      <c r="D5242" s="61" t="s">
        <v>185</v>
      </c>
      <c r="E5242" s="62">
        <v>55</v>
      </c>
      <c r="F5242" s="62">
        <v>45</v>
      </c>
      <c r="G5242" s="62">
        <v>10</v>
      </c>
    </row>
    <row r="5243" spans="1:7" ht="18" customHeight="1" x14ac:dyDescent="0.25">
      <c r="A5243" s="59">
        <f t="shared" si="82"/>
        <v>45870</v>
      </c>
      <c r="B5243" s="60" t="s">
        <v>26</v>
      </c>
      <c r="C5243" s="60">
        <v>320115</v>
      </c>
      <c r="D5243" s="61" t="s">
        <v>186</v>
      </c>
      <c r="E5243" s="62">
        <v>53</v>
      </c>
      <c r="F5243" s="62">
        <v>49</v>
      </c>
      <c r="G5243" s="62">
        <v>4</v>
      </c>
    </row>
    <row r="5244" spans="1:7" ht="18" customHeight="1" x14ac:dyDescent="0.25">
      <c r="A5244" s="59">
        <f t="shared" si="82"/>
        <v>45870</v>
      </c>
      <c r="B5244" s="60" t="s">
        <v>26</v>
      </c>
      <c r="C5244" s="60">
        <v>320120</v>
      </c>
      <c r="D5244" s="61" t="s">
        <v>187</v>
      </c>
      <c r="E5244" s="62">
        <v>1987</v>
      </c>
      <c r="F5244" s="62">
        <v>1778</v>
      </c>
      <c r="G5244" s="62">
        <v>209</v>
      </c>
    </row>
    <row r="5245" spans="1:7" ht="18" customHeight="1" x14ac:dyDescent="0.25">
      <c r="A5245" s="59">
        <f t="shared" si="82"/>
        <v>45870</v>
      </c>
      <c r="B5245" s="60" t="s">
        <v>26</v>
      </c>
      <c r="C5245" s="60">
        <v>320130</v>
      </c>
      <c r="D5245" s="61" t="s">
        <v>188</v>
      </c>
      <c r="E5245" s="62">
        <v>3247</v>
      </c>
      <c r="F5245" s="62">
        <v>3464</v>
      </c>
      <c r="G5245" s="62">
        <v>-217</v>
      </c>
    </row>
    <row r="5246" spans="1:7" ht="18" customHeight="1" x14ac:dyDescent="0.25">
      <c r="A5246" s="59">
        <f t="shared" si="82"/>
        <v>45870</v>
      </c>
      <c r="B5246" s="60" t="s">
        <v>26</v>
      </c>
      <c r="C5246" s="60">
        <v>320140</v>
      </c>
      <c r="D5246" s="61" t="s">
        <v>189</v>
      </c>
      <c r="E5246" s="62">
        <v>354</v>
      </c>
      <c r="F5246" s="62">
        <v>270</v>
      </c>
      <c r="G5246" s="62">
        <v>84</v>
      </c>
    </row>
    <row r="5247" spans="1:7" ht="18" customHeight="1" x14ac:dyDescent="0.25">
      <c r="A5247" s="59">
        <f t="shared" si="82"/>
        <v>45870</v>
      </c>
      <c r="B5247" s="60" t="s">
        <v>26</v>
      </c>
      <c r="C5247" s="60">
        <v>320150</v>
      </c>
      <c r="D5247" s="61" t="s">
        <v>190</v>
      </c>
      <c r="E5247" s="62">
        <v>1462</v>
      </c>
      <c r="F5247" s="62">
        <v>1445</v>
      </c>
      <c r="G5247" s="62">
        <v>17</v>
      </c>
    </row>
    <row r="5248" spans="1:7" ht="18" customHeight="1" x14ac:dyDescent="0.25">
      <c r="A5248" s="59">
        <f t="shared" si="82"/>
        <v>45870</v>
      </c>
      <c r="B5248" s="60" t="s">
        <v>26</v>
      </c>
      <c r="C5248" s="60">
        <v>320160</v>
      </c>
      <c r="D5248" s="61" t="s">
        <v>191</v>
      </c>
      <c r="E5248" s="62">
        <v>120</v>
      </c>
      <c r="F5248" s="62">
        <v>171</v>
      </c>
      <c r="G5248" s="62">
        <v>-51</v>
      </c>
    </row>
    <row r="5249" spans="1:7" ht="18" customHeight="1" x14ac:dyDescent="0.25">
      <c r="A5249" s="59">
        <f t="shared" si="82"/>
        <v>45870</v>
      </c>
      <c r="B5249" s="60" t="s">
        <v>26</v>
      </c>
      <c r="C5249" s="60">
        <v>320170</v>
      </c>
      <c r="D5249" s="61" t="s">
        <v>192</v>
      </c>
      <c r="E5249" s="62">
        <v>66</v>
      </c>
      <c r="F5249" s="62">
        <v>55</v>
      </c>
      <c r="G5249" s="62">
        <v>11</v>
      </c>
    </row>
    <row r="5250" spans="1:7" ht="18" customHeight="1" x14ac:dyDescent="0.25">
      <c r="A5250" s="59">
        <f t="shared" si="82"/>
        <v>45870</v>
      </c>
      <c r="B5250" s="60" t="s">
        <v>26</v>
      </c>
      <c r="C5250" s="60">
        <v>320180</v>
      </c>
      <c r="D5250" s="61" t="s">
        <v>193</v>
      </c>
      <c r="E5250" s="62">
        <v>19</v>
      </c>
      <c r="F5250" s="62">
        <v>11</v>
      </c>
      <c r="G5250" s="62">
        <v>8</v>
      </c>
    </row>
    <row r="5251" spans="1:7" ht="18" customHeight="1" x14ac:dyDescent="0.25">
      <c r="A5251" s="59">
        <f t="shared" si="82"/>
        <v>45870</v>
      </c>
      <c r="B5251" s="60" t="s">
        <v>26</v>
      </c>
      <c r="C5251" s="60">
        <v>320190</v>
      </c>
      <c r="D5251" s="61" t="s">
        <v>194</v>
      </c>
      <c r="E5251" s="62">
        <v>268</v>
      </c>
      <c r="F5251" s="62">
        <v>251</v>
      </c>
      <c r="G5251" s="62">
        <v>17</v>
      </c>
    </row>
    <row r="5252" spans="1:7" ht="18" customHeight="1" x14ac:dyDescent="0.25">
      <c r="A5252" s="59">
        <f t="shared" si="82"/>
        <v>45870</v>
      </c>
      <c r="B5252" s="60" t="s">
        <v>26</v>
      </c>
      <c r="C5252" s="60">
        <v>320200</v>
      </c>
      <c r="D5252" s="61" t="s">
        <v>195</v>
      </c>
      <c r="E5252" s="62">
        <v>28</v>
      </c>
      <c r="F5252" s="62">
        <v>27</v>
      </c>
      <c r="G5252" s="62">
        <v>1</v>
      </c>
    </row>
    <row r="5253" spans="1:7" ht="18" customHeight="1" x14ac:dyDescent="0.25">
      <c r="A5253" s="59">
        <f t="shared" si="82"/>
        <v>45870</v>
      </c>
      <c r="B5253" s="60" t="s">
        <v>26</v>
      </c>
      <c r="C5253" s="60">
        <v>320210</v>
      </c>
      <c r="D5253" s="61" t="s">
        <v>196</v>
      </c>
      <c r="E5253" s="62">
        <v>63</v>
      </c>
      <c r="F5253" s="62">
        <v>84</v>
      </c>
      <c r="G5253" s="62">
        <v>-21</v>
      </c>
    </row>
    <row r="5254" spans="1:7" ht="18" customHeight="1" x14ac:dyDescent="0.25">
      <c r="A5254" s="59">
        <f t="shared" si="82"/>
        <v>45870</v>
      </c>
      <c r="B5254" s="60" t="s">
        <v>26</v>
      </c>
      <c r="C5254" s="60">
        <v>320220</v>
      </c>
      <c r="D5254" s="61" t="s">
        <v>197</v>
      </c>
      <c r="E5254" s="62">
        <v>196</v>
      </c>
      <c r="F5254" s="62">
        <v>157</v>
      </c>
      <c r="G5254" s="62">
        <v>39</v>
      </c>
    </row>
    <row r="5255" spans="1:7" ht="18" customHeight="1" x14ac:dyDescent="0.25">
      <c r="A5255" s="59">
        <f t="shared" si="82"/>
        <v>45870</v>
      </c>
      <c r="B5255" s="60" t="s">
        <v>26</v>
      </c>
      <c r="C5255" s="60">
        <v>320225</v>
      </c>
      <c r="D5255" s="61" t="s">
        <v>198</v>
      </c>
      <c r="E5255" s="62">
        <v>28</v>
      </c>
      <c r="F5255" s="62">
        <v>34</v>
      </c>
      <c r="G5255" s="62">
        <v>-6</v>
      </c>
    </row>
    <row r="5256" spans="1:7" ht="18" customHeight="1" x14ac:dyDescent="0.25">
      <c r="A5256" s="59">
        <f t="shared" si="82"/>
        <v>45870</v>
      </c>
      <c r="B5256" s="60" t="s">
        <v>26</v>
      </c>
      <c r="C5256" s="60">
        <v>320230</v>
      </c>
      <c r="D5256" s="61" t="s">
        <v>199</v>
      </c>
      <c r="E5256" s="62">
        <v>142</v>
      </c>
      <c r="F5256" s="62">
        <v>122</v>
      </c>
      <c r="G5256" s="62">
        <v>20</v>
      </c>
    </row>
    <row r="5257" spans="1:7" ht="18" customHeight="1" x14ac:dyDescent="0.25">
      <c r="A5257" s="59">
        <f t="shared" si="82"/>
        <v>45870</v>
      </c>
      <c r="B5257" s="60" t="s">
        <v>26</v>
      </c>
      <c r="C5257" s="60">
        <v>320240</v>
      </c>
      <c r="D5257" s="61" t="s">
        <v>200</v>
      </c>
      <c r="E5257" s="62">
        <v>1160</v>
      </c>
      <c r="F5257" s="62">
        <v>1099</v>
      </c>
      <c r="G5257" s="62">
        <v>61</v>
      </c>
    </row>
    <row r="5258" spans="1:7" ht="18" customHeight="1" x14ac:dyDescent="0.25">
      <c r="A5258" s="59">
        <f t="shared" si="82"/>
        <v>45870</v>
      </c>
      <c r="B5258" s="60" t="s">
        <v>26</v>
      </c>
      <c r="C5258" s="60">
        <v>320245</v>
      </c>
      <c r="D5258" s="61" t="s">
        <v>201</v>
      </c>
      <c r="E5258" s="62">
        <v>136</v>
      </c>
      <c r="F5258" s="62">
        <v>95</v>
      </c>
      <c r="G5258" s="62">
        <v>41</v>
      </c>
    </row>
    <row r="5259" spans="1:7" ht="18" customHeight="1" x14ac:dyDescent="0.25">
      <c r="A5259" s="59">
        <f t="shared" si="82"/>
        <v>45870</v>
      </c>
      <c r="B5259" s="60" t="s">
        <v>26</v>
      </c>
      <c r="C5259" s="60">
        <v>320250</v>
      </c>
      <c r="D5259" s="61" t="s">
        <v>202</v>
      </c>
      <c r="E5259" s="62">
        <v>193</v>
      </c>
      <c r="F5259" s="62">
        <v>206</v>
      </c>
      <c r="G5259" s="62">
        <v>-13</v>
      </c>
    </row>
    <row r="5260" spans="1:7" ht="18" customHeight="1" x14ac:dyDescent="0.25">
      <c r="A5260" s="59">
        <f t="shared" si="82"/>
        <v>45870</v>
      </c>
      <c r="B5260" s="60" t="s">
        <v>26</v>
      </c>
      <c r="C5260" s="60">
        <v>320255</v>
      </c>
      <c r="D5260" s="61" t="s">
        <v>203</v>
      </c>
      <c r="E5260" s="62">
        <v>25</v>
      </c>
      <c r="F5260" s="62">
        <v>7</v>
      </c>
      <c r="G5260" s="62">
        <v>18</v>
      </c>
    </row>
    <row r="5261" spans="1:7" ht="18" customHeight="1" x14ac:dyDescent="0.25">
      <c r="A5261" s="59">
        <f t="shared" si="82"/>
        <v>45870</v>
      </c>
      <c r="B5261" s="60" t="s">
        <v>26</v>
      </c>
      <c r="C5261" s="60">
        <v>320260</v>
      </c>
      <c r="D5261" s="61" t="s">
        <v>204</v>
      </c>
      <c r="E5261" s="62">
        <v>156</v>
      </c>
      <c r="F5261" s="62">
        <v>183</v>
      </c>
      <c r="G5261" s="62">
        <v>-27</v>
      </c>
    </row>
    <row r="5262" spans="1:7" ht="18" customHeight="1" x14ac:dyDescent="0.25">
      <c r="A5262" s="59">
        <f t="shared" si="82"/>
        <v>45870</v>
      </c>
      <c r="B5262" s="60" t="s">
        <v>26</v>
      </c>
      <c r="C5262" s="60">
        <v>320265</v>
      </c>
      <c r="D5262" s="61" t="s">
        <v>205</v>
      </c>
      <c r="E5262" s="62">
        <v>27</v>
      </c>
      <c r="F5262" s="62">
        <v>26</v>
      </c>
      <c r="G5262" s="62">
        <v>1</v>
      </c>
    </row>
    <row r="5263" spans="1:7" ht="18" customHeight="1" x14ac:dyDescent="0.25">
      <c r="A5263" s="59">
        <f t="shared" si="82"/>
        <v>45870</v>
      </c>
      <c r="B5263" s="60" t="s">
        <v>26</v>
      </c>
      <c r="C5263" s="60">
        <v>320270</v>
      </c>
      <c r="D5263" s="61" t="s">
        <v>206</v>
      </c>
      <c r="E5263" s="62">
        <v>77</v>
      </c>
      <c r="F5263" s="62">
        <v>61</v>
      </c>
      <c r="G5263" s="62">
        <v>16</v>
      </c>
    </row>
    <row r="5264" spans="1:7" ht="18" customHeight="1" x14ac:dyDescent="0.25">
      <c r="A5264" s="59">
        <f t="shared" si="82"/>
        <v>45870</v>
      </c>
      <c r="B5264" s="60" t="s">
        <v>26</v>
      </c>
      <c r="C5264" s="60">
        <v>320280</v>
      </c>
      <c r="D5264" s="61" t="s">
        <v>207</v>
      </c>
      <c r="E5264" s="62">
        <v>256</v>
      </c>
      <c r="F5264" s="62">
        <v>274</v>
      </c>
      <c r="G5264" s="62">
        <v>-18</v>
      </c>
    </row>
    <row r="5265" spans="1:7" ht="18" customHeight="1" x14ac:dyDescent="0.25">
      <c r="A5265" s="59">
        <f t="shared" si="82"/>
        <v>45870</v>
      </c>
      <c r="B5265" s="60" t="s">
        <v>26</v>
      </c>
      <c r="C5265" s="60">
        <v>320290</v>
      </c>
      <c r="D5265" s="61" t="s">
        <v>208</v>
      </c>
      <c r="E5265" s="62">
        <v>74</v>
      </c>
      <c r="F5265" s="62">
        <v>62</v>
      </c>
      <c r="G5265" s="62">
        <v>12</v>
      </c>
    </row>
    <row r="5266" spans="1:7" ht="18" customHeight="1" x14ac:dyDescent="0.25">
      <c r="A5266" s="59">
        <f t="shared" si="82"/>
        <v>45870</v>
      </c>
      <c r="B5266" s="60" t="s">
        <v>26</v>
      </c>
      <c r="C5266" s="60">
        <v>320300</v>
      </c>
      <c r="D5266" s="61" t="s">
        <v>209</v>
      </c>
      <c r="E5266" s="62">
        <v>165</v>
      </c>
      <c r="F5266" s="62">
        <v>154</v>
      </c>
      <c r="G5266" s="62">
        <v>11</v>
      </c>
    </row>
    <row r="5267" spans="1:7" ht="18" customHeight="1" x14ac:dyDescent="0.25">
      <c r="A5267" s="59">
        <f t="shared" si="82"/>
        <v>45870</v>
      </c>
      <c r="B5267" s="60" t="s">
        <v>26</v>
      </c>
      <c r="C5267" s="60">
        <v>320305</v>
      </c>
      <c r="D5267" s="61" t="s">
        <v>210</v>
      </c>
      <c r="E5267" s="62">
        <v>211</v>
      </c>
      <c r="F5267" s="62">
        <v>428</v>
      </c>
      <c r="G5267" s="62">
        <v>-217</v>
      </c>
    </row>
    <row r="5268" spans="1:7" ht="18" customHeight="1" x14ac:dyDescent="0.25">
      <c r="A5268" s="59">
        <f t="shared" si="82"/>
        <v>45870</v>
      </c>
      <c r="B5268" s="60" t="s">
        <v>26</v>
      </c>
      <c r="C5268" s="60">
        <v>320310</v>
      </c>
      <c r="D5268" s="61" t="s">
        <v>211</v>
      </c>
      <c r="E5268" s="62">
        <v>43</v>
      </c>
      <c r="F5268" s="62">
        <v>28</v>
      </c>
      <c r="G5268" s="62">
        <v>15</v>
      </c>
    </row>
    <row r="5269" spans="1:7" ht="18" customHeight="1" x14ac:dyDescent="0.25">
      <c r="A5269" s="59">
        <f t="shared" si="82"/>
        <v>45870</v>
      </c>
      <c r="B5269" s="60" t="s">
        <v>26</v>
      </c>
      <c r="C5269" s="60">
        <v>320313</v>
      </c>
      <c r="D5269" s="61" t="s">
        <v>212</v>
      </c>
      <c r="E5269" s="62">
        <v>139</v>
      </c>
      <c r="F5269" s="62">
        <v>196</v>
      </c>
      <c r="G5269" s="62">
        <v>-57</v>
      </c>
    </row>
    <row r="5270" spans="1:7" ht="18" customHeight="1" x14ac:dyDescent="0.25">
      <c r="A5270" s="59">
        <f t="shared" si="82"/>
        <v>45870</v>
      </c>
      <c r="B5270" s="60" t="s">
        <v>26</v>
      </c>
      <c r="C5270" s="60">
        <v>320316</v>
      </c>
      <c r="D5270" s="61" t="s">
        <v>213</v>
      </c>
      <c r="E5270" s="62">
        <v>27</v>
      </c>
      <c r="F5270" s="62">
        <v>18</v>
      </c>
      <c r="G5270" s="62">
        <v>9</v>
      </c>
    </row>
    <row r="5271" spans="1:7" ht="18" customHeight="1" x14ac:dyDescent="0.25">
      <c r="A5271" s="59">
        <f t="shared" si="82"/>
        <v>45870</v>
      </c>
      <c r="B5271" s="60" t="s">
        <v>26</v>
      </c>
      <c r="C5271" s="60">
        <v>320320</v>
      </c>
      <c r="D5271" s="61" t="s">
        <v>214</v>
      </c>
      <c r="E5271" s="62">
        <v>2966</v>
      </c>
      <c r="F5271" s="62">
        <v>3179</v>
      </c>
      <c r="G5271" s="62">
        <v>-213</v>
      </c>
    </row>
    <row r="5272" spans="1:7" ht="18" customHeight="1" x14ac:dyDescent="0.25">
      <c r="A5272" s="59">
        <f t="shared" si="82"/>
        <v>45870</v>
      </c>
      <c r="B5272" s="60" t="s">
        <v>26</v>
      </c>
      <c r="C5272" s="60">
        <v>320330</v>
      </c>
      <c r="D5272" s="61" t="s">
        <v>215</v>
      </c>
      <c r="E5272" s="62">
        <v>30</v>
      </c>
      <c r="F5272" s="62">
        <v>16</v>
      </c>
      <c r="G5272" s="62">
        <v>14</v>
      </c>
    </row>
    <row r="5273" spans="1:7" ht="18" customHeight="1" x14ac:dyDescent="0.25">
      <c r="A5273" s="59">
        <f t="shared" si="82"/>
        <v>45870</v>
      </c>
      <c r="B5273" s="60" t="s">
        <v>26</v>
      </c>
      <c r="C5273" s="60">
        <v>320332</v>
      </c>
      <c r="D5273" s="61" t="s">
        <v>216</v>
      </c>
      <c r="E5273" s="62">
        <v>293</v>
      </c>
      <c r="F5273" s="62">
        <v>283</v>
      </c>
      <c r="G5273" s="62">
        <v>10</v>
      </c>
    </row>
    <row r="5274" spans="1:7" ht="18" customHeight="1" x14ac:dyDescent="0.25">
      <c r="A5274" s="59">
        <f t="shared" si="82"/>
        <v>45870</v>
      </c>
      <c r="B5274" s="60" t="s">
        <v>26</v>
      </c>
      <c r="C5274" s="60">
        <v>320334</v>
      </c>
      <c r="D5274" s="61" t="s">
        <v>217</v>
      </c>
      <c r="E5274" s="62">
        <v>218</v>
      </c>
      <c r="F5274" s="62">
        <v>211</v>
      </c>
      <c r="G5274" s="62">
        <v>7</v>
      </c>
    </row>
    <row r="5275" spans="1:7" ht="18" customHeight="1" x14ac:dyDescent="0.25">
      <c r="A5275" s="59">
        <f t="shared" si="82"/>
        <v>45870</v>
      </c>
      <c r="B5275" s="60" t="s">
        <v>26</v>
      </c>
      <c r="C5275" s="60">
        <v>320335</v>
      </c>
      <c r="D5275" s="61" t="s">
        <v>218</v>
      </c>
      <c r="E5275" s="62">
        <v>103</v>
      </c>
      <c r="F5275" s="62">
        <v>113</v>
      </c>
      <c r="G5275" s="62">
        <v>-10</v>
      </c>
    </row>
    <row r="5276" spans="1:7" ht="18" customHeight="1" x14ac:dyDescent="0.25">
      <c r="A5276" s="59">
        <f t="shared" si="82"/>
        <v>45870</v>
      </c>
      <c r="B5276" s="60" t="s">
        <v>26</v>
      </c>
      <c r="C5276" s="60">
        <v>320340</v>
      </c>
      <c r="D5276" s="61" t="s">
        <v>219</v>
      </c>
      <c r="E5276" s="62">
        <v>68</v>
      </c>
      <c r="F5276" s="62">
        <v>62</v>
      </c>
      <c r="G5276" s="62">
        <v>6</v>
      </c>
    </row>
    <row r="5277" spans="1:7" ht="18" customHeight="1" x14ac:dyDescent="0.25">
      <c r="A5277" s="59">
        <f t="shared" si="82"/>
        <v>45870</v>
      </c>
      <c r="B5277" s="60" t="s">
        <v>26</v>
      </c>
      <c r="C5277" s="60">
        <v>320350</v>
      </c>
      <c r="D5277" s="61" t="s">
        <v>220</v>
      </c>
      <c r="E5277" s="62">
        <v>106</v>
      </c>
      <c r="F5277" s="62">
        <v>143</v>
      </c>
      <c r="G5277" s="62">
        <v>-37</v>
      </c>
    </row>
    <row r="5278" spans="1:7" ht="18" customHeight="1" x14ac:dyDescent="0.25">
      <c r="A5278" s="59">
        <f t="shared" si="82"/>
        <v>45870</v>
      </c>
      <c r="B5278" s="60" t="s">
        <v>26</v>
      </c>
      <c r="C5278" s="60">
        <v>320360</v>
      </c>
      <c r="D5278" s="61" t="s">
        <v>221</v>
      </c>
      <c r="E5278" s="62">
        <v>32</v>
      </c>
      <c r="F5278" s="62">
        <v>31</v>
      </c>
      <c r="G5278" s="62">
        <v>1</v>
      </c>
    </row>
    <row r="5279" spans="1:7" ht="18" customHeight="1" x14ac:dyDescent="0.25">
      <c r="A5279" s="59">
        <f t="shared" si="82"/>
        <v>45870</v>
      </c>
      <c r="B5279" s="60" t="s">
        <v>26</v>
      </c>
      <c r="C5279" s="60">
        <v>320370</v>
      </c>
      <c r="D5279" s="61" t="s">
        <v>222</v>
      </c>
      <c r="E5279" s="62">
        <v>46</v>
      </c>
      <c r="F5279" s="62">
        <v>42</v>
      </c>
      <c r="G5279" s="62">
        <v>4</v>
      </c>
    </row>
    <row r="5280" spans="1:7" ht="18" customHeight="1" x14ac:dyDescent="0.25">
      <c r="A5280" s="59">
        <f t="shared" si="82"/>
        <v>45870</v>
      </c>
      <c r="B5280" s="60" t="s">
        <v>26</v>
      </c>
      <c r="C5280" s="60">
        <v>320380</v>
      </c>
      <c r="D5280" s="61" t="s">
        <v>223</v>
      </c>
      <c r="E5280" s="62">
        <v>34</v>
      </c>
      <c r="F5280" s="62">
        <v>36</v>
      </c>
      <c r="G5280" s="62">
        <v>-2</v>
      </c>
    </row>
    <row r="5281" spans="1:7" ht="18" customHeight="1" x14ac:dyDescent="0.25">
      <c r="A5281" s="59">
        <f t="shared" si="82"/>
        <v>45870</v>
      </c>
      <c r="B5281" s="60" t="s">
        <v>26</v>
      </c>
      <c r="C5281" s="60">
        <v>320390</v>
      </c>
      <c r="D5281" s="61" t="s">
        <v>224</v>
      </c>
      <c r="E5281" s="62">
        <v>476</v>
      </c>
      <c r="F5281" s="62">
        <v>542</v>
      </c>
      <c r="G5281" s="62">
        <v>-66</v>
      </c>
    </row>
    <row r="5282" spans="1:7" ht="18" customHeight="1" x14ac:dyDescent="0.25">
      <c r="A5282" s="59">
        <f t="shared" si="82"/>
        <v>45870</v>
      </c>
      <c r="B5282" s="60" t="s">
        <v>26</v>
      </c>
      <c r="C5282" s="60">
        <v>320400</v>
      </c>
      <c r="D5282" s="61" t="s">
        <v>225</v>
      </c>
      <c r="E5282" s="62">
        <v>97</v>
      </c>
      <c r="F5282" s="62">
        <v>88</v>
      </c>
      <c r="G5282" s="62">
        <v>9</v>
      </c>
    </row>
    <row r="5283" spans="1:7" ht="18" customHeight="1" x14ac:dyDescent="0.25">
      <c r="A5283" s="59">
        <f t="shared" si="82"/>
        <v>45870</v>
      </c>
      <c r="B5283" s="60" t="s">
        <v>26</v>
      </c>
      <c r="C5283" s="60">
        <v>320405</v>
      </c>
      <c r="D5283" s="61" t="s">
        <v>226</v>
      </c>
      <c r="E5283" s="62">
        <v>114</v>
      </c>
      <c r="F5283" s="62">
        <v>144</v>
      </c>
      <c r="G5283" s="62">
        <v>-30</v>
      </c>
    </row>
    <row r="5284" spans="1:7" ht="18" customHeight="1" x14ac:dyDescent="0.25">
      <c r="A5284" s="59">
        <f t="shared" si="82"/>
        <v>45870</v>
      </c>
      <c r="B5284" s="60" t="s">
        <v>26</v>
      </c>
      <c r="C5284" s="60">
        <v>320410</v>
      </c>
      <c r="D5284" s="61" t="s">
        <v>227</v>
      </c>
      <c r="E5284" s="62">
        <v>236</v>
      </c>
      <c r="F5284" s="62">
        <v>263</v>
      </c>
      <c r="G5284" s="62">
        <v>-27</v>
      </c>
    </row>
    <row r="5285" spans="1:7" ht="18" customHeight="1" x14ac:dyDescent="0.25">
      <c r="A5285" s="59">
        <f t="shared" si="82"/>
        <v>45870</v>
      </c>
      <c r="B5285" s="60" t="s">
        <v>26</v>
      </c>
      <c r="C5285" s="60">
        <v>320420</v>
      </c>
      <c r="D5285" s="61" t="s">
        <v>228</v>
      </c>
      <c r="E5285" s="62">
        <v>142</v>
      </c>
      <c r="F5285" s="62">
        <v>182</v>
      </c>
      <c r="G5285" s="62">
        <v>-40</v>
      </c>
    </row>
    <row r="5286" spans="1:7" ht="18" customHeight="1" x14ac:dyDescent="0.25">
      <c r="A5286" s="59">
        <f t="shared" si="82"/>
        <v>45870</v>
      </c>
      <c r="B5286" s="60" t="s">
        <v>26</v>
      </c>
      <c r="C5286" s="60">
        <v>320425</v>
      </c>
      <c r="D5286" s="61" t="s">
        <v>229</v>
      </c>
      <c r="E5286" s="62">
        <v>34</v>
      </c>
      <c r="F5286" s="62">
        <v>20</v>
      </c>
      <c r="G5286" s="62">
        <v>14</v>
      </c>
    </row>
    <row r="5287" spans="1:7" ht="18" customHeight="1" x14ac:dyDescent="0.25">
      <c r="A5287" s="59">
        <f t="shared" si="82"/>
        <v>45870</v>
      </c>
      <c r="B5287" s="60" t="s">
        <v>26</v>
      </c>
      <c r="C5287" s="60">
        <v>320430</v>
      </c>
      <c r="D5287" s="61" t="s">
        <v>230</v>
      </c>
      <c r="E5287" s="62">
        <v>64</v>
      </c>
      <c r="F5287" s="62">
        <v>45</v>
      </c>
      <c r="G5287" s="62">
        <v>19</v>
      </c>
    </row>
    <row r="5288" spans="1:7" ht="18" customHeight="1" x14ac:dyDescent="0.25">
      <c r="A5288" s="59">
        <f t="shared" si="82"/>
        <v>45870</v>
      </c>
      <c r="B5288" s="60" t="s">
        <v>26</v>
      </c>
      <c r="C5288" s="60">
        <v>320435</v>
      </c>
      <c r="D5288" s="61" t="s">
        <v>231</v>
      </c>
      <c r="E5288" s="62">
        <v>138</v>
      </c>
      <c r="F5288" s="62">
        <v>152</v>
      </c>
      <c r="G5288" s="62">
        <v>-14</v>
      </c>
    </row>
    <row r="5289" spans="1:7" ht="18" customHeight="1" x14ac:dyDescent="0.25">
      <c r="A5289" s="59">
        <f t="shared" si="82"/>
        <v>45870</v>
      </c>
      <c r="B5289" s="60" t="s">
        <v>26</v>
      </c>
      <c r="C5289" s="60">
        <v>320440</v>
      </c>
      <c r="D5289" s="61" t="s">
        <v>232</v>
      </c>
      <c r="E5289" s="62">
        <v>48</v>
      </c>
      <c r="F5289" s="62">
        <v>56</v>
      </c>
      <c r="G5289" s="62">
        <v>-8</v>
      </c>
    </row>
    <row r="5290" spans="1:7" ht="18" customHeight="1" x14ac:dyDescent="0.25">
      <c r="A5290" s="59">
        <f t="shared" si="82"/>
        <v>45870</v>
      </c>
      <c r="B5290" s="60" t="s">
        <v>26</v>
      </c>
      <c r="C5290" s="60">
        <v>320450</v>
      </c>
      <c r="D5290" s="61" t="s">
        <v>233</v>
      </c>
      <c r="E5290" s="62">
        <v>42</v>
      </c>
      <c r="F5290" s="62">
        <v>44</v>
      </c>
      <c r="G5290" s="62">
        <v>-2</v>
      </c>
    </row>
    <row r="5291" spans="1:7" ht="18" customHeight="1" x14ac:dyDescent="0.25">
      <c r="A5291" s="59">
        <f t="shared" si="82"/>
        <v>45870</v>
      </c>
      <c r="B5291" s="60" t="s">
        <v>26</v>
      </c>
      <c r="C5291" s="60">
        <v>320455</v>
      </c>
      <c r="D5291" s="61" t="s">
        <v>234</v>
      </c>
      <c r="E5291" s="62">
        <v>429</v>
      </c>
      <c r="F5291" s="62">
        <v>390</v>
      </c>
      <c r="G5291" s="62">
        <v>39</v>
      </c>
    </row>
    <row r="5292" spans="1:7" ht="18" customHeight="1" x14ac:dyDescent="0.25">
      <c r="A5292" s="59">
        <f t="shared" si="82"/>
        <v>45870</v>
      </c>
      <c r="B5292" s="60" t="s">
        <v>26</v>
      </c>
      <c r="C5292" s="60">
        <v>320460</v>
      </c>
      <c r="D5292" s="61" t="s">
        <v>235</v>
      </c>
      <c r="E5292" s="62">
        <v>216</v>
      </c>
      <c r="F5292" s="62">
        <v>195</v>
      </c>
      <c r="G5292" s="62">
        <v>21</v>
      </c>
    </row>
    <row r="5293" spans="1:7" ht="18" customHeight="1" x14ac:dyDescent="0.25">
      <c r="A5293" s="59">
        <f t="shared" si="82"/>
        <v>45870</v>
      </c>
      <c r="B5293" s="60" t="s">
        <v>26</v>
      </c>
      <c r="C5293" s="60">
        <v>320465</v>
      </c>
      <c r="D5293" s="61" t="s">
        <v>236</v>
      </c>
      <c r="E5293" s="62">
        <v>49</v>
      </c>
      <c r="F5293" s="62">
        <v>53</v>
      </c>
      <c r="G5293" s="62">
        <v>-4</v>
      </c>
    </row>
    <row r="5294" spans="1:7" ht="18" customHeight="1" x14ac:dyDescent="0.25">
      <c r="A5294" s="59">
        <f t="shared" ref="A5294:A5357" si="83">IF(B5294&lt;&gt;"",DATE(2020,INT((ROW(A5292)-1)/78)+1,1),"")</f>
        <v>45870</v>
      </c>
      <c r="B5294" s="60" t="s">
        <v>26</v>
      </c>
      <c r="C5294" s="60">
        <v>320470</v>
      </c>
      <c r="D5294" s="61" t="s">
        <v>237</v>
      </c>
      <c r="E5294" s="62">
        <v>291</v>
      </c>
      <c r="F5294" s="62">
        <v>294</v>
      </c>
      <c r="G5294" s="62">
        <v>-3</v>
      </c>
    </row>
    <row r="5295" spans="1:7" ht="18" customHeight="1" x14ac:dyDescent="0.25">
      <c r="A5295" s="59">
        <f t="shared" si="83"/>
        <v>45870</v>
      </c>
      <c r="B5295" s="60" t="s">
        <v>26</v>
      </c>
      <c r="C5295" s="60">
        <v>320480</v>
      </c>
      <c r="D5295" s="61" t="s">
        <v>238</v>
      </c>
      <c r="E5295" s="62">
        <v>25</v>
      </c>
      <c r="F5295" s="62">
        <v>25</v>
      </c>
      <c r="G5295" s="62">
        <v>0</v>
      </c>
    </row>
    <row r="5296" spans="1:7" ht="18" customHeight="1" x14ac:dyDescent="0.25">
      <c r="A5296" s="59">
        <f t="shared" si="83"/>
        <v>45870</v>
      </c>
      <c r="B5296" s="60" t="s">
        <v>26</v>
      </c>
      <c r="C5296" s="60">
        <v>320490</v>
      </c>
      <c r="D5296" s="61" t="s">
        <v>239</v>
      </c>
      <c r="E5296" s="62">
        <v>1395</v>
      </c>
      <c r="F5296" s="62">
        <v>1463</v>
      </c>
      <c r="G5296" s="62">
        <v>-68</v>
      </c>
    </row>
    <row r="5297" spans="1:7" ht="18" customHeight="1" x14ac:dyDescent="0.25">
      <c r="A5297" s="59">
        <f t="shared" si="83"/>
        <v>45870</v>
      </c>
      <c r="B5297" s="60" t="s">
        <v>26</v>
      </c>
      <c r="C5297" s="60">
        <v>320495</v>
      </c>
      <c r="D5297" s="61" t="s">
        <v>240</v>
      </c>
      <c r="E5297" s="62">
        <v>67</v>
      </c>
      <c r="F5297" s="62">
        <v>59</v>
      </c>
      <c r="G5297" s="62">
        <v>8</v>
      </c>
    </row>
    <row r="5298" spans="1:7" ht="18" customHeight="1" x14ac:dyDescent="0.25">
      <c r="A5298" s="59">
        <f t="shared" si="83"/>
        <v>45870</v>
      </c>
      <c r="B5298" s="60" t="s">
        <v>26</v>
      </c>
      <c r="C5298" s="60">
        <v>320500</v>
      </c>
      <c r="D5298" s="61" t="s">
        <v>241</v>
      </c>
      <c r="E5298" s="62">
        <v>9182</v>
      </c>
      <c r="F5298" s="62">
        <v>9128</v>
      </c>
      <c r="G5298" s="62">
        <v>54</v>
      </c>
    </row>
    <row r="5299" spans="1:7" ht="18" customHeight="1" x14ac:dyDescent="0.25">
      <c r="A5299" s="59">
        <f t="shared" si="83"/>
        <v>45870</v>
      </c>
      <c r="B5299" s="60" t="s">
        <v>26</v>
      </c>
      <c r="C5299" s="60">
        <v>320501</v>
      </c>
      <c r="D5299" s="61" t="s">
        <v>242</v>
      </c>
      <c r="E5299" s="62">
        <v>348</v>
      </c>
      <c r="F5299" s="62">
        <v>364</v>
      </c>
      <c r="G5299" s="62">
        <v>-16</v>
      </c>
    </row>
    <row r="5300" spans="1:7" ht="18" customHeight="1" x14ac:dyDescent="0.25">
      <c r="A5300" s="59">
        <f t="shared" si="83"/>
        <v>45870</v>
      </c>
      <c r="B5300" s="60" t="s">
        <v>26</v>
      </c>
      <c r="C5300" s="60">
        <v>320503</v>
      </c>
      <c r="D5300" s="61" t="s">
        <v>243</v>
      </c>
      <c r="E5300" s="62">
        <v>137</v>
      </c>
      <c r="F5300" s="62">
        <v>125</v>
      </c>
      <c r="G5300" s="62">
        <v>12</v>
      </c>
    </row>
    <row r="5301" spans="1:7" ht="18" customHeight="1" x14ac:dyDescent="0.25">
      <c r="A5301" s="59">
        <f t="shared" si="83"/>
        <v>45870</v>
      </c>
      <c r="B5301" s="60" t="s">
        <v>26</v>
      </c>
      <c r="C5301" s="60">
        <v>320506</v>
      </c>
      <c r="D5301" s="61" t="s">
        <v>244</v>
      </c>
      <c r="E5301" s="62">
        <v>214</v>
      </c>
      <c r="F5301" s="62">
        <v>233</v>
      </c>
      <c r="G5301" s="62">
        <v>-19</v>
      </c>
    </row>
    <row r="5302" spans="1:7" ht="18" customHeight="1" x14ac:dyDescent="0.25">
      <c r="A5302" s="59">
        <f t="shared" si="83"/>
        <v>45870</v>
      </c>
      <c r="B5302" s="60" t="s">
        <v>26</v>
      </c>
      <c r="C5302" s="60">
        <v>320510</v>
      </c>
      <c r="D5302" s="61" t="s">
        <v>245</v>
      </c>
      <c r="E5302" s="62">
        <v>1097</v>
      </c>
      <c r="F5302" s="62">
        <v>1013</v>
      </c>
      <c r="G5302" s="62">
        <v>84</v>
      </c>
    </row>
    <row r="5303" spans="1:7" ht="18" customHeight="1" x14ac:dyDescent="0.25">
      <c r="A5303" s="59">
        <f t="shared" si="83"/>
        <v>45870</v>
      </c>
      <c r="B5303" s="60" t="s">
        <v>26</v>
      </c>
      <c r="C5303" s="60">
        <v>320515</v>
      </c>
      <c r="D5303" s="61" t="s">
        <v>246</v>
      </c>
      <c r="E5303" s="62">
        <v>26</v>
      </c>
      <c r="F5303" s="62">
        <v>36</v>
      </c>
      <c r="G5303" s="62">
        <v>-10</v>
      </c>
    </row>
    <row r="5304" spans="1:7" ht="18" customHeight="1" x14ac:dyDescent="0.25">
      <c r="A5304" s="59">
        <f t="shared" si="83"/>
        <v>45870</v>
      </c>
      <c r="B5304" s="60" t="s">
        <v>26</v>
      </c>
      <c r="C5304" s="60">
        <v>320517</v>
      </c>
      <c r="D5304" s="61" t="s">
        <v>247</v>
      </c>
      <c r="E5304" s="62">
        <v>152</v>
      </c>
      <c r="F5304" s="62">
        <v>118</v>
      </c>
      <c r="G5304" s="62">
        <v>34</v>
      </c>
    </row>
    <row r="5305" spans="1:7" ht="18" customHeight="1" x14ac:dyDescent="0.25">
      <c r="A5305" s="59">
        <f t="shared" si="83"/>
        <v>45870</v>
      </c>
      <c r="B5305" s="60" t="s">
        <v>26</v>
      </c>
      <c r="C5305" s="60">
        <v>320520</v>
      </c>
      <c r="D5305" s="61" t="s">
        <v>248</v>
      </c>
      <c r="E5305" s="62">
        <v>6011</v>
      </c>
      <c r="F5305" s="62">
        <v>5741</v>
      </c>
      <c r="G5305" s="62">
        <v>270</v>
      </c>
    </row>
    <row r="5306" spans="1:7" ht="18" customHeight="1" x14ac:dyDescent="0.25">
      <c r="A5306" s="59">
        <f t="shared" si="83"/>
        <v>45870</v>
      </c>
      <c r="B5306" s="60" t="s">
        <v>26</v>
      </c>
      <c r="C5306" s="60">
        <v>320530</v>
      </c>
      <c r="D5306" s="61" t="s">
        <v>249</v>
      </c>
      <c r="E5306" s="62">
        <v>7896</v>
      </c>
      <c r="F5306" s="62">
        <v>7166</v>
      </c>
      <c r="G5306" s="62">
        <v>730</v>
      </c>
    </row>
    <row r="5307" spans="1:7" ht="18" customHeight="1" x14ac:dyDescent="0.25">
      <c r="A5307" s="59">
        <f t="shared" si="83"/>
        <v>45901</v>
      </c>
      <c r="B5307" s="60" t="s">
        <v>26</v>
      </c>
      <c r="C5307" s="60">
        <v>320010</v>
      </c>
      <c r="D5307" s="61" t="s">
        <v>172</v>
      </c>
      <c r="E5307" s="62">
        <v>105</v>
      </c>
      <c r="F5307" s="62">
        <v>103</v>
      </c>
      <c r="G5307" s="62">
        <v>2</v>
      </c>
    </row>
    <row r="5308" spans="1:7" ht="18" customHeight="1" x14ac:dyDescent="0.25">
      <c r="A5308" s="59">
        <f t="shared" si="83"/>
        <v>45901</v>
      </c>
      <c r="B5308" s="60" t="s">
        <v>26</v>
      </c>
      <c r="C5308" s="60">
        <v>320013</v>
      </c>
      <c r="D5308" s="61" t="s">
        <v>173</v>
      </c>
      <c r="E5308" s="62">
        <v>41</v>
      </c>
      <c r="F5308" s="62">
        <v>29</v>
      </c>
      <c r="G5308" s="62">
        <v>12</v>
      </c>
    </row>
    <row r="5309" spans="1:7" ht="18" customHeight="1" x14ac:dyDescent="0.25">
      <c r="A5309" s="59">
        <f t="shared" si="83"/>
        <v>45901</v>
      </c>
      <c r="B5309" s="60" t="s">
        <v>26</v>
      </c>
      <c r="C5309" s="60">
        <v>320016</v>
      </c>
      <c r="D5309" s="61" t="s">
        <v>174</v>
      </c>
      <c r="E5309" s="62">
        <v>20</v>
      </c>
      <c r="F5309" s="62">
        <v>23</v>
      </c>
      <c r="G5309" s="62">
        <v>-3</v>
      </c>
    </row>
    <row r="5310" spans="1:7" ht="18" customHeight="1" x14ac:dyDescent="0.25">
      <c r="A5310" s="59">
        <f t="shared" si="83"/>
        <v>45901</v>
      </c>
      <c r="B5310" s="60" t="s">
        <v>26</v>
      </c>
      <c r="C5310" s="60">
        <v>320020</v>
      </c>
      <c r="D5310" s="61" t="s">
        <v>175</v>
      </c>
      <c r="E5310" s="62">
        <v>115</v>
      </c>
      <c r="F5310" s="62">
        <v>92</v>
      </c>
      <c r="G5310" s="62">
        <v>23</v>
      </c>
    </row>
    <row r="5311" spans="1:7" ht="18" customHeight="1" x14ac:dyDescent="0.25">
      <c r="A5311" s="59">
        <f t="shared" si="83"/>
        <v>45901</v>
      </c>
      <c r="B5311" s="60" t="s">
        <v>26</v>
      </c>
      <c r="C5311" s="60">
        <v>320030</v>
      </c>
      <c r="D5311" s="61" t="s">
        <v>176</v>
      </c>
      <c r="E5311" s="62">
        <v>140</v>
      </c>
      <c r="F5311" s="62">
        <v>147</v>
      </c>
      <c r="G5311" s="62">
        <v>-7</v>
      </c>
    </row>
    <row r="5312" spans="1:7" ht="18" customHeight="1" x14ac:dyDescent="0.25">
      <c r="A5312" s="59">
        <f t="shared" si="83"/>
        <v>45901</v>
      </c>
      <c r="B5312" s="60" t="s">
        <v>26</v>
      </c>
      <c r="C5312" s="60">
        <v>320035</v>
      </c>
      <c r="D5312" s="61" t="s">
        <v>177</v>
      </c>
      <c r="E5312" s="62">
        <v>10</v>
      </c>
      <c r="F5312" s="62">
        <v>21</v>
      </c>
      <c r="G5312" s="62">
        <v>-11</v>
      </c>
    </row>
    <row r="5313" spans="1:7" ht="18" customHeight="1" x14ac:dyDescent="0.25">
      <c r="A5313" s="59">
        <f t="shared" si="83"/>
        <v>45901</v>
      </c>
      <c r="B5313" s="60" t="s">
        <v>26</v>
      </c>
      <c r="C5313" s="60">
        <v>320040</v>
      </c>
      <c r="D5313" s="61" t="s">
        <v>178</v>
      </c>
      <c r="E5313" s="62">
        <v>556</v>
      </c>
      <c r="F5313" s="62">
        <v>277</v>
      </c>
      <c r="G5313" s="62">
        <v>279</v>
      </c>
    </row>
    <row r="5314" spans="1:7" ht="18" customHeight="1" x14ac:dyDescent="0.25">
      <c r="A5314" s="59">
        <f t="shared" si="83"/>
        <v>45901</v>
      </c>
      <c r="B5314" s="60" t="s">
        <v>26</v>
      </c>
      <c r="C5314" s="60">
        <v>320050</v>
      </c>
      <c r="D5314" s="61" t="s">
        <v>179</v>
      </c>
      <c r="E5314" s="62">
        <v>15</v>
      </c>
      <c r="F5314" s="62">
        <v>20</v>
      </c>
      <c r="G5314" s="62">
        <v>-5</v>
      </c>
    </row>
    <row r="5315" spans="1:7" ht="18" customHeight="1" x14ac:dyDescent="0.25">
      <c r="A5315" s="59">
        <f t="shared" si="83"/>
        <v>45901</v>
      </c>
      <c r="B5315" s="60" t="s">
        <v>26</v>
      </c>
      <c r="C5315" s="60">
        <v>320060</v>
      </c>
      <c r="D5315" s="61" t="s">
        <v>180</v>
      </c>
      <c r="E5315" s="62">
        <v>2470</v>
      </c>
      <c r="F5315" s="62">
        <v>2194</v>
      </c>
      <c r="G5315" s="62">
        <v>276</v>
      </c>
    </row>
    <row r="5316" spans="1:7" ht="18" customHeight="1" x14ac:dyDescent="0.25">
      <c r="A5316" s="59">
        <f t="shared" si="83"/>
        <v>45901</v>
      </c>
      <c r="B5316" s="60" t="s">
        <v>26</v>
      </c>
      <c r="C5316" s="60">
        <v>320070</v>
      </c>
      <c r="D5316" s="61" t="s">
        <v>181</v>
      </c>
      <c r="E5316" s="62">
        <v>93</v>
      </c>
      <c r="F5316" s="62">
        <v>94</v>
      </c>
      <c r="G5316" s="62">
        <v>-1</v>
      </c>
    </row>
    <row r="5317" spans="1:7" ht="18" customHeight="1" x14ac:dyDescent="0.25">
      <c r="A5317" s="59">
        <f t="shared" si="83"/>
        <v>45901</v>
      </c>
      <c r="B5317" s="60" t="s">
        <v>26</v>
      </c>
      <c r="C5317" s="60">
        <v>320080</v>
      </c>
      <c r="D5317" s="61" t="s">
        <v>182</v>
      </c>
      <c r="E5317" s="62">
        <v>195</v>
      </c>
      <c r="F5317" s="62">
        <v>234</v>
      </c>
      <c r="G5317" s="62">
        <v>-39</v>
      </c>
    </row>
    <row r="5318" spans="1:7" ht="18" customHeight="1" x14ac:dyDescent="0.25">
      <c r="A5318" s="59">
        <f t="shared" si="83"/>
        <v>45901</v>
      </c>
      <c r="B5318" s="60" t="s">
        <v>26</v>
      </c>
      <c r="C5318" s="60">
        <v>320090</v>
      </c>
      <c r="D5318" s="61" t="s">
        <v>183</v>
      </c>
      <c r="E5318" s="62">
        <v>365</v>
      </c>
      <c r="F5318" s="62">
        <v>235</v>
      </c>
      <c r="G5318" s="62">
        <v>130</v>
      </c>
    </row>
    <row r="5319" spans="1:7" ht="18" customHeight="1" x14ac:dyDescent="0.25">
      <c r="A5319" s="59">
        <f t="shared" si="83"/>
        <v>45901</v>
      </c>
      <c r="B5319" s="60" t="s">
        <v>26</v>
      </c>
      <c r="C5319" s="60">
        <v>320100</v>
      </c>
      <c r="D5319" s="61" t="s">
        <v>184</v>
      </c>
      <c r="E5319" s="62">
        <v>79</v>
      </c>
      <c r="F5319" s="62">
        <v>69</v>
      </c>
      <c r="G5319" s="62">
        <v>10</v>
      </c>
    </row>
    <row r="5320" spans="1:7" ht="18" customHeight="1" x14ac:dyDescent="0.25">
      <c r="A5320" s="59">
        <f t="shared" si="83"/>
        <v>45901</v>
      </c>
      <c r="B5320" s="60" t="s">
        <v>26</v>
      </c>
      <c r="C5320" s="60">
        <v>320110</v>
      </c>
      <c r="D5320" s="61" t="s">
        <v>185</v>
      </c>
      <c r="E5320" s="62">
        <v>50</v>
      </c>
      <c r="F5320" s="62">
        <v>78</v>
      </c>
      <c r="G5320" s="62">
        <v>-28</v>
      </c>
    </row>
    <row r="5321" spans="1:7" ht="18" customHeight="1" x14ac:dyDescent="0.25">
      <c r="A5321" s="59">
        <f t="shared" si="83"/>
        <v>45901</v>
      </c>
      <c r="B5321" s="60" t="s">
        <v>26</v>
      </c>
      <c r="C5321" s="60">
        <v>320115</v>
      </c>
      <c r="D5321" s="61" t="s">
        <v>186</v>
      </c>
      <c r="E5321" s="62">
        <v>57</v>
      </c>
      <c r="F5321" s="62">
        <v>56</v>
      </c>
      <c r="G5321" s="62">
        <v>1</v>
      </c>
    </row>
    <row r="5322" spans="1:7" ht="18" customHeight="1" x14ac:dyDescent="0.25">
      <c r="A5322" s="59">
        <f t="shared" si="83"/>
        <v>45901</v>
      </c>
      <c r="B5322" s="60" t="s">
        <v>26</v>
      </c>
      <c r="C5322" s="60">
        <v>320120</v>
      </c>
      <c r="D5322" s="61" t="s">
        <v>187</v>
      </c>
      <c r="E5322" s="62">
        <v>1936</v>
      </c>
      <c r="F5322" s="62">
        <v>1734</v>
      </c>
      <c r="G5322" s="62">
        <v>202</v>
      </c>
    </row>
    <row r="5323" spans="1:7" ht="18" customHeight="1" x14ac:dyDescent="0.25">
      <c r="A5323" s="59">
        <f t="shared" si="83"/>
        <v>45901</v>
      </c>
      <c r="B5323" s="60" t="s">
        <v>26</v>
      </c>
      <c r="C5323" s="60">
        <v>320130</v>
      </c>
      <c r="D5323" s="61" t="s">
        <v>188</v>
      </c>
      <c r="E5323" s="62">
        <v>3406</v>
      </c>
      <c r="F5323" s="62">
        <v>2950</v>
      </c>
      <c r="G5323" s="62">
        <v>456</v>
      </c>
    </row>
    <row r="5324" spans="1:7" ht="18" customHeight="1" x14ac:dyDescent="0.25">
      <c r="A5324" s="59">
        <f t="shared" si="83"/>
        <v>45901</v>
      </c>
      <c r="B5324" s="60" t="s">
        <v>26</v>
      </c>
      <c r="C5324" s="60">
        <v>320140</v>
      </c>
      <c r="D5324" s="61" t="s">
        <v>189</v>
      </c>
      <c r="E5324" s="62">
        <v>361</v>
      </c>
      <c r="F5324" s="62">
        <v>285</v>
      </c>
      <c r="G5324" s="62">
        <v>76</v>
      </c>
    </row>
    <row r="5325" spans="1:7" ht="18" customHeight="1" x14ac:dyDescent="0.25">
      <c r="A5325" s="59">
        <f t="shared" si="83"/>
        <v>45901</v>
      </c>
      <c r="B5325" s="60" t="s">
        <v>26</v>
      </c>
      <c r="C5325" s="60">
        <v>320150</v>
      </c>
      <c r="D5325" s="61" t="s">
        <v>190</v>
      </c>
      <c r="E5325" s="62">
        <v>1682</v>
      </c>
      <c r="F5325" s="62">
        <v>1520</v>
      </c>
      <c r="G5325" s="62">
        <v>162</v>
      </c>
    </row>
    <row r="5326" spans="1:7" ht="18" customHeight="1" x14ac:dyDescent="0.25">
      <c r="A5326" s="59">
        <f t="shared" si="83"/>
        <v>45901</v>
      </c>
      <c r="B5326" s="60" t="s">
        <v>26</v>
      </c>
      <c r="C5326" s="60">
        <v>320160</v>
      </c>
      <c r="D5326" s="61" t="s">
        <v>191</v>
      </c>
      <c r="E5326" s="62">
        <v>120</v>
      </c>
      <c r="F5326" s="62">
        <v>191</v>
      </c>
      <c r="G5326" s="62">
        <v>-71</v>
      </c>
    </row>
    <row r="5327" spans="1:7" ht="18" customHeight="1" x14ac:dyDescent="0.25">
      <c r="A5327" s="59">
        <f t="shared" si="83"/>
        <v>45901</v>
      </c>
      <c r="B5327" s="60" t="s">
        <v>26</v>
      </c>
      <c r="C5327" s="60">
        <v>320170</v>
      </c>
      <c r="D5327" s="61" t="s">
        <v>192</v>
      </c>
      <c r="E5327" s="62">
        <v>56</v>
      </c>
      <c r="F5327" s="62">
        <v>37</v>
      </c>
      <c r="G5327" s="62">
        <v>19</v>
      </c>
    </row>
    <row r="5328" spans="1:7" ht="18" customHeight="1" x14ac:dyDescent="0.25">
      <c r="A5328" s="59">
        <f t="shared" si="83"/>
        <v>45901</v>
      </c>
      <c r="B5328" s="60" t="s">
        <v>26</v>
      </c>
      <c r="C5328" s="60">
        <v>320180</v>
      </c>
      <c r="D5328" s="61" t="s">
        <v>193</v>
      </c>
      <c r="E5328" s="62">
        <v>15</v>
      </c>
      <c r="F5328" s="62">
        <v>5</v>
      </c>
      <c r="G5328" s="62">
        <v>10</v>
      </c>
    </row>
    <row r="5329" spans="1:7" ht="18" customHeight="1" x14ac:dyDescent="0.25">
      <c r="A5329" s="59">
        <f t="shared" si="83"/>
        <v>45901</v>
      </c>
      <c r="B5329" s="60" t="s">
        <v>26</v>
      </c>
      <c r="C5329" s="60">
        <v>320190</v>
      </c>
      <c r="D5329" s="61" t="s">
        <v>194</v>
      </c>
      <c r="E5329" s="62">
        <v>321</v>
      </c>
      <c r="F5329" s="62">
        <v>310</v>
      </c>
      <c r="G5329" s="62">
        <v>11</v>
      </c>
    </row>
    <row r="5330" spans="1:7" ht="18" customHeight="1" x14ac:dyDescent="0.25">
      <c r="A5330" s="59">
        <f t="shared" si="83"/>
        <v>45901</v>
      </c>
      <c r="B5330" s="60" t="s">
        <v>26</v>
      </c>
      <c r="C5330" s="60">
        <v>320200</v>
      </c>
      <c r="D5330" s="61" t="s">
        <v>195</v>
      </c>
      <c r="E5330" s="62">
        <v>30</v>
      </c>
      <c r="F5330" s="62">
        <v>16</v>
      </c>
      <c r="G5330" s="62">
        <v>14</v>
      </c>
    </row>
    <row r="5331" spans="1:7" ht="18" customHeight="1" x14ac:dyDescent="0.25">
      <c r="A5331" s="59">
        <f t="shared" si="83"/>
        <v>45901</v>
      </c>
      <c r="B5331" s="60" t="s">
        <v>26</v>
      </c>
      <c r="C5331" s="60">
        <v>320210</v>
      </c>
      <c r="D5331" s="61" t="s">
        <v>196</v>
      </c>
      <c r="E5331" s="62">
        <v>86</v>
      </c>
      <c r="F5331" s="62">
        <v>62</v>
      </c>
      <c r="G5331" s="62">
        <v>24</v>
      </c>
    </row>
    <row r="5332" spans="1:7" ht="18" customHeight="1" x14ac:dyDescent="0.25">
      <c r="A5332" s="59">
        <f t="shared" si="83"/>
        <v>45901</v>
      </c>
      <c r="B5332" s="60" t="s">
        <v>26</v>
      </c>
      <c r="C5332" s="60">
        <v>320220</v>
      </c>
      <c r="D5332" s="61" t="s">
        <v>197</v>
      </c>
      <c r="E5332" s="62">
        <v>186</v>
      </c>
      <c r="F5332" s="62">
        <v>144</v>
      </c>
      <c r="G5332" s="62">
        <v>42</v>
      </c>
    </row>
    <row r="5333" spans="1:7" ht="18" customHeight="1" x14ac:dyDescent="0.25">
      <c r="A5333" s="59">
        <f t="shared" si="83"/>
        <v>45901</v>
      </c>
      <c r="B5333" s="60" t="s">
        <v>26</v>
      </c>
      <c r="C5333" s="60">
        <v>320225</v>
      </c>
      <c r="D5333" s="61" t="s">
        <v>198</v>
      </c>
      <c r="E5333" s="62">
        <v>39</v>
      </c>
      <c r="F5333" s="62">
        <v>18</v>
      </c>
      <c r="G5333" s="62">
        <v>21</v>
      </c>
    </row>
    <row r="5334" spans="1:7" ht="18" customHeight="1" x14ac:dyDescent="0.25">
      <c r="A5334" s="59">
        <f t="shared" si="83"/>
        <v>45901</v>
      </c>
      <c r="B5334" s="60" t="s">
        <v>26</v>
      </c>
      <c r="C5334" s="60">
        <v>320230</v>
      </c>
      <c r="D5334" s="61" t="s">
        <v>199</v>
      </c>
      <c r="E5334" s="62">
        <v>151</v>
      </c>
      <c r="F5334" s="62">
        <v>137</v>
      </c>
      <c r="G5334" s="62">
        <v>14</v>
      </c>
    </row>
    <row r="5335" spans="1:7" ht="18" customHeight="1" x14ac:dyDescent="0.25">
      <c r="A5335" s="59">
        <f t="shared" si="83"/>
        <v>45901</v>
      </c>
      <c r="B5335" s="60" t="s">
        <v>26</v>
      </c>
      <c r="C5335" s="60">
        <v>320240</v>
      </c>
      <c r="D5335" s="61" t="s">
        <v>200</v>
      </c>
      <c r="E5335" s="62">
        <v>1289</v>
      </c>
      <c r="F5335" s="62">
        <v>1031</v>
      </c>
      <c r="G5335" s="62">
        <v>258</v>
      </c>
    </row>
    <row r="5336" spans="1:7" ht="18" customHeight="1" x14ac:dyDescent="0.25">
      <c r="A5336" s="59">
        <f t="shared" si="83"/>
        <v>45901</v>
      </c>
      <c r="B5336" s="60" t="s">
        <v>26</v>
      </c>
      <c r="C5336" s="60">
        <v>320245</v>
      </c>
      <c r="D5336" s="61" t="s">
        <v>201</v>
      </c>
      <c r="E5336" s="62">
        <v>131</v>
      </c>
      <c r="F5336" s="62">
        <v>107</v>
      </c>
      <c r="G5336" s="62">
        <v>24</v>
      </c>
    </row>
    <row r="5337" spans="1:7" ht="18" customHeight="1" x14ac:dyDescent="0.25">
      <c r="A5337" s="59">
        <f t="shared" si="83"/>
        <v>45901</v>
      </c>
      <c r="B5337" s="60" t="s">
        <v>26</v>
      </c>
      <c r="C5337" s="60">
        <v>320250</v>
      </c>
      <c r="D5337" s="61" t="s">
        <v>202</v>
      </c>
      <c r="E5337" s="62">
        <v>166</v>
      </c>
      <c r="F5337" s="62">
        <v>141</v>
      </c>
      <c r="G5337" s="62">
        <v>25</v>
      </c>
    </row>
    <row r="5338" spans="1:7" ht="18" customHeight="1" x14ac:dyDescent="0.25">
      <c r="A5338" s="59">
        <f t="shared" si="83"/>
        <v>45901</v>
      </c>
      <c r="B5338" s="60" t="s">
        <v>26</v>
      </c>
      <c r="C5338" s="60">
        <v>320255</v>
      </c>
      <c r="D5338" s="61" t="s">
        <v>203</v>
      </c>
      <c r="E5338" s="62">
        <v>19</v>
      </c>
      <c r="F5338" s="62">
        <v>11</v>
      </c>
      <c r="G5338" s="62">
        <v>8</v>
      </c>
    </row>
    <row r="5339" spans="1:7" ht="18" customHeight="1" x14ac:dyDescent="0.25">
      <c r="A5339" s="59">
        <f t="shared" si="83"/>
        <v>45901</v>
      </c>
      <c r="B5339" s="60" t="s">
        <v>26</v>
      </c>
      <c r="C5339" s="60">
        <v>320260</v>
      </c>
      <c r="D5339" s="61" t="s">
        <v>204</v>
      </c>
      <c r="E5339" s="62">
        <v>134</v>
      </c>
      <c r="F5339" s="62">
        <v>135</v>
      </c>
      <c r="G5339" s="62">
        <v>-1</v>
      </c>
    </row>
    <row r="5340" spans="1:7" ht="18" customHeight="1" x14ac:dyDescent="0.25">
      <c r="A5340" s="59">
        <f t="shared" si="83"/>
        <v>45901</v>
      </c>
      <c r="B5340" s="60" t="s">
        <v>26</v>
      </c>
      <c r="C5340" s="60">
        <v>320265</v>
      </c>
      <c r="D5340" s="61" t="s">
        <v>205</v>
      </c>
      <c r="E5340" s="62">
        <v>25</v>
      </c>
      <c r="F5340" s="62">
        <v>26</v>
      </c>
      <c r="G5340" s="62">
        <v>-1</v>
      </c>
    </row>
    <row r="5341" spans="1:7" ht="18" customHeight="1" x14ac:dyDescent="0.25">
      <c r="A5341" s="59">
        <f t="shared" si="83"/>
        <v>45901</v>
      </c>
      <c r="B5341" s="60" t="s">
        <v>26</v>
      </c>
      <c r="C5341" s="60">
        <v>320270</v>
      </c>
      <c r="D5341" s="61" t="s">
        <v>206</v>
      </c>
      <c r="E5341" s="62">
        <v>52</v>
      </c>
      <c r="F5341" s="62">
        <v>37</v>
      </c>
      <c r="G5341" s="62">
        <v>15</v>
      </c>
    </row>
    <row r="5342" spans="1:7" ht="18" customHeight="1" x14ac:dyDescent="0.25">
      <c r="A5342" s="59">
        <f t="shared" si="83"/>
        <v>45901</v>
      </c>
      <c r="B5342" s="60" t="s">
        <v>26</v>
      </c>
      <c r="C5342" s="60">
        <v>320280</v>
      </c>
      <c r="D5342" s="61" t="s">
        <v>207</v>
      </c>
      <c r="E5342" s="62">
        <v>211</v>
      </c>
      <c r="F5342" s="62">
        <v>858</v>
      </c>
      <c r="G5342" s="62">
        <v>-647</v>
      </c>
    </row>
    <row r="5343" spans="1:7" ht="18" customHeight="1" x14ac:dyDescent="0.25">
      <c r="A5343" s="59">
        <f t="shared" si="83"/>
        <v>45901</v>
      </c>
      <c r="B5343" s="60" t="s">
        <v>26</v>
      </c>
      <c r="C5343" s="60">
        <v>320290</v>
      </c>
      <c r="D5343" s="61" t="s">
        <v>208</v>
      </c>
      <c r="E5343" s="62">
        <v>76</v>
      </c>
      <c r="F5343" s="62">
        <v>48</v>
      </c>
      <c r="G5343" s="62">
        <v>28</v>
      </c>
    </row>
    <row r="5344" spans="1:7" ht="18" customHeight="1" x14ac:dyDescent="0.25">
      <c r="A5344" s="59">
        <f t="shared" si="83"/>
        <v>45901</v>
      </c>
      <c r="B5344" s="60" t="s">
        <v>26</v>
      </c>
      <c r="C5344" s="60">
        <v>320300</v>
      </c>
      <c r="D5344" s="61" t="s">
        <v>209</v>
      </c>
      <c r="E5344" s="62">
        <v>120</v>
      </c>
      <c r="F5344" s="62">
        <v>90</v>
      </c>
      <c r="G5344" s="62">
        <v>30</v>
      </c>
    </row>
    <row r="5345" spans="1:7" ht="18" customHeight="1" x14ac:dyDescent="0.25">
      <c r="A5345" s="59">
        <f t="shared" si="83"/>
        <v>45901</v>
      </c>
      <c r="B5345" s="60" t="s">
        <v>26</v>
      </c>
      <c r="C5345" s="60">
        <v>320305</v>
      </c>
      <c r="D5345" s="61" t="s">
        <v>210</v>
      </c>
      <c r="E5345" s="62">
        <v>213</v>
      </c>
      <c r="F5345" s="62">
        <v>195</v>
      </c>
      <c r="G5345" s="62">
        <v>18</v>
      </c>
    </row>
    <row r="5346" spans="1:7" ht="18" customHeight="1" x14ac:dyDescent="0.25">
      <c r="A5346" s="59">
        <f t="shared" si="83"/>
        <v>45901</v>
      </c>
      <c r="B5346" s="60" t="s">
        <v>26</v>
      </c>
      <c r="C5346" s="60">
        <v>320310</v>
      </c>
      <c r="D5346" s="61" t="s">
        <v>211</v>
      </c>
      <c r="E5346" s="62">
        <v>60</v>
      </c>
      <c r="F5346" s="62">
        <v>23</v>
      </c>
      <c r="G5346" s="62">
        <v>37</v>
      </c>
    </row>
    <row r="5347" spans="1:7" ht="18" customHeight="1" x14ac:dyDescent="0.25">
      <c r="A5347" s="59">
        <f t="shared" si="83"/>
        <v>45901</v>
      </c>
      <c r="B5347" s="60" t="s">
        <v>26</v>
      </c>
      <c r="C5347" s="60">
        <v>320313</v>
      </c>
      <c r="D5347" s="61" t="s">
        <v>212</v>
      </c>
      <c r="E5347" s="62">
        <v>289</v>
      </c>
      <c r="F5347" s="62">
        <v>187</v>
      </c>
      <c r="G5347" s="62">
        <v>102</v>
      </c>
    </row>
    <row r="5348" spans="1:7" ht="18" customHeight="1" x14ac:dyDescent="0.25">
      <c r="A5348" s="59">
        <f t="shared" si="83"/>
        <v>45901</v>
      </c>
      <c r="B5348" s="60" t="s">
        <v>26</v>
      </c>
      <c r="C5348" s="60">
        <v>320316</v>
      </c>
      <c r="D5348" s="61" t="s">
        <v>213</v>
      </c>
      <c r="E5348" s="62">
        <v>20</v>
      </c>
      <c r="F5348" s="62">
        <v>7</v>
      </c>
      <c r="G5348" s="62">
        <v>13</v>
      </c>
    </row>
    <row r="5349" spans="1:7" ht="18" customHeight="1" x14ac:dyDescent="0.25">
      <c r="A5349" s="59">
        <f t="shared" si="83"/>
        <v>45901</v>
      </c>
      <c r="B5349" s="60" t="s">
        <v>26</v>
      </c>
      <c r="C5349" s="60">
        <v>320320</v>
      </c>
      <c r="D5349" s="61" t="s">
        <v>214</v>
      </c>
      <c r="E5349" s="62">
        <v>3732</v>
      </c>
      <c r="F5349" s="62">
        <v>2980</v>
      </c>
      <c r="G5349" s="62">
        <v>752</v>
      </c>
    </row>
    <row r="5350" spans="1:7" ht="18" customHeight="1" x14ac:dyDescent="0.25">
      <c r="A5350" s="59">
        <f t="shared" si="83"/>
        <v>45901</v>
      </c>
      <c r="B5350" s="60" t="s">
        <v>26</v>
      </c>
      <c r="C5350" s="60">
        <v>320330</v>
      </c>
      <c r="D5350" s="61" t="s">
        <v>215</v>
      </c>
      <c r="E5350" s="62">
        <v>20</v>
      </c>
      <c r="F5350" s="62">
        <v>16</v>
      </c>
      <c r="G5350" s="62">
        <v>4</v>
      </c>
    </row>
    <row r="5351" spans="1:7" ht="18" customHeight="1" x14ac:dyDescent="0.25">
      <c r="A5351" s="59">
        <f t="shared" si="83"/>
        <v>45901</v>
      </c>
      <c r="B5351" s="60" t="s">
        <v>26</v>
      </c>
      <c r="C5351" s="60">
        <v>320332</v>
      </c>
      <c r="D5351" s="61" t="s">
        <v>216</v>
      </c>
      <c r="E5351" s="62">
        <v>330</v>
      </c>
      <c r="F5351" s="62">
        <v>219</v>
      </c>
      <c r="G5351" s="62">
        <v>111</v>
      </c>
    </row>
    <row r="5352" spans="1:7" ht="18" customHeight="1" x14ac:dyDescent="0.25">
      <c r="A5352" s="59">
        <f t="shared" si="83"/>
        <v>45901</v>
      </c>
      <c r="B5352" s="60" t="s">
        <v>26</v>
      </c>
      <c r="C5352" s="60">
        <v>320334</v>
      </c>
      <c r="D5352" s="61" t="s">
        <v>217</v>
      </c>
      <c r="E5352" s="62">
        <v>179</v>
      </c>
      <c r="F5352" s="62">
        <v>167</v>
      </c>
      <c r="G5352" s="62">
        <v>12</v>
      </c>
    </row>
    <row r="5353" spans="1:7" ht="18" customHeight="1" x14ac:dyDescent="0.25">
      <c r="A5353" s="59">
        <f t="shared" si="83"/>
        <v>45901</v>
      </c>
      <c r="B5353" s="60" t="s">
        <v>26</v>
      </c>
      <c r="C5353" s="60">
        <v>320335</v>
      </c>
      <c r="D5353" s="61" t="s">
        <v>218</v>
      </c>
      <c r="E5353" s="62">
        <v>91</v>
      </c>
      <c r="F5353" s="62">
        <v>84</v>
      </c>
      <c r="G5353" s="62">
        <v>7</v>
      </c>
    </row>
    <row r="5354" spans="1:7" ht="18" customHeight="1" x14ac:dyDescent="0.25">
      <c r="A5354" s="59">
        <f t="shared" si="83"/>
        <v>45901</v>
      </c>
      <c r="B5354" s="60" t="s">
        <v>26</v>
      </c>
      <c r="C5354" s="60">
        <v>320340</v>
      </c>
      <c r="D5354" s="61" t="s">
        <v>219</v>
      </c>
      <c r="E5354" s="62">
        <v>209</v>
      </c>
      <c r="F5354" s="62">
        <v>57</v>
      </c>
      <c r="G5354" s="62">
        <v>152</v>
      </c>
    </row>
    <row r="5355" spans="1:7" ht="18" customHeight="1" x14ac:dyDescent="0.25">
      <c r="A5355" s="59">
        <f t="shared" si="83"/>
        <v>45901</v>
      </c>
      <c r="B5355" s="60" t="s">
        <v>26</v>
      </c>
      <c r="C5355" s="60">
        <v>320350</v>
      </c>
      <c r="D5355" s="61" t="s">
        <v>220</v>
      </c>
      <c r="E5355" s="62">
        <v>126</v>
      </c>
      <c r="F5355" s="62">
        <v>128</v>
      </c>
      <c r="G5355" s="62">
        <v>-2</v>
      </c>
    </row>
    <row r="5356" spans="1:7" ht="18" customHeight="1" x14ac:dyDescent="0.25">
      <c r="A5356" s="59">
        <f t="shared" si="83"/>
        <v>45901</v>
      </c>
      <c r="B5356" s="60" t="s">
        <v>26</v>
      </c>
      <c r="C5356" s="60">
        <v>320360</v>
      </c>
      <c r="D5356" s="61" t="s">
        <v>221</v>
      </c>
      <c r="E5356" s="62">
        <v>34</v>
      </c>
      <c r="F5356" s="62">
        <v>25</v>
      </c>
      <c r="G5356" s="62">
        <v>9</v>
      </c>
    </row>
    <row r="5357" spans="1:7" ht="18" customHeight="1" x14ac:dyDescent="0.25">
      <c r="A5357" s="59">
        <f t="shared" si="83"/>
        <v>45901</v>
      </c>
      <c r="B5357" s="60" t="s">
        <v>26</v>
      </c>
      <c r="C5357" s="60">
        <v>320370</v>
      </c>
      <c r="D5357" s="61" t="s">
        <v>222</v>
      </c>
      <c r="E5357" s="62">
        <v>67</v>
      </c>
      <c r="F5357" s="62">
        <v>66</v>
      </c>
      <c r="G5357" s="62">
        <v>1</v>
      </c>
    </row>
    <row r="5358" spans="1:7" ht="18" customHeight="1" x14ac:dyDescent="0.25">
      <c r="A5358" s="59">
        <f t="shared" ref="A5358:A5421" si="84">IF(B5358&lt;&gt;"",DATE(2020,INT((ROW(A5356)-1)/78)+1,1),"")</f>
        <v>45901</v>
      </c>
      <c r="B5358" s="60" t="s">
        <v>26</v>
      </c>
      <c r="C5358" s="60">
        <v>320380</v>
      </c>
      <c r="D5358" s="61" t="s">
        <v>223</v>
      </c>
      <c r="E5358" s="62">
        <v>57</v>
      </c>
      <c r="F5358" s="62">
        <v>36</v>
      </c>
      <c r="G5358" s="62">
        <v>21</v>
      </c>
    </row>
    <row r="5359" spans="1:7" ht="18" customHeight="1" x14ac:dyDescent="0.25">
      <c r="A5359" s="59">
        <f t="shared" si="84"/>
        <v>45901</v>
      </c>
      <c r="B5359" s="60" t="s">
        <v>26</v>
      </c>
      <c r="C5359" s="60">
        <v>320390</v>
      </c>
      <c r="D5359" s="61" t="s">
        <v>224</v>
      </c>
      <c r="E5359" s="62">
        <v>413</v>
      </c>
      <c r="F5359" s="62">
        <v>487</v>
      </c>
      <c r="G5359" s="62">
        <v>-74</v>
      </c>
    </row>
    <row r="5360" spans="1:7" ht="18" customHeight="1" x14ac:dyDescent="0.25">
      <c r="A5360" s="59">
        <f t="shared" si="84"/>
        <v>45901</v>
      </c>
      <c r="B5360" s="60" t="s">
        <v>26</v>
      </c>
      <c r="C5360" s="60">
        <v>320400</v>
      </c>
      <c r="D5360" s="61" t="s">
        <v>225</v>
      </c>
      <c r="E5360" s="62">
        <v>69</v>
      </c>
      <c r="F5360" s="62">
        <v>62</v>
      </c>
      <c r="G5360" s="62">
        <v>7</v>
      </c>
    </row>
    <row r="5361" spans="1:7" ht="18" customHeight="1" x14ac:dyDescent="0.25">
      <c r="A5361" s="59">
        <f t="shared" si="84"/>
        <v>45901</v>
      </c>
      <c r="B5361" s="60" t="s">
        <v>26</v>
      </c>
      <c r="C5361" s="60">
        <v>320405</v>
      </c>
      <c r="D5361" s="61" t="s">
        <v>226</v>
      </c>
      <c r="E5361" s="62">
        <v>283</v>
      </c>
      <c r="F5361" s="62">
        <v>125</v>
      </c>
      <c r="G5361" s="62">
        <v>158</v>
      </c>
    </row>
    <row r="5362" spans="1:7" ht="18" customHeight="1" x14ac:dyDescent="0.25">
      <c r="A5362" s="59">
        <f t="shared" si="84"/>
        <v>45901</v>
      </c>
      <c r="B5362" s="60" t="s">
        <v>26</v>
      </c>
      <c r="C5362" s="60">
        <v>320410</v>
      </c>
      <c r="D5362" s="61" t="s">
        <v>227</v>
      </c>
      <c r="E5362" s="62">
        <v>364</v>
      </c>
      <c r="F5362" s="62">
        <v>679</v>
      </c>
      <c r="G5362" s="62">
        <v>-315</v>
      </c>
    </row>
    <row r="5363" spans="1:7" ht="18" customHeight="1" x14ac:dyDescent="0.25">
      <c r="A5363" s="59">
        <f t="shared" si="84"/>
        <v>45901</v>
      </c>
      <c r="B5363" s="60" t="s">
        <v>26</v>
      </c>
      <c r="C5363" s="60">
        <v>320420</v>
      </c>
      <c r="D5363" s="61" t="s">
        <v>228</v>
      </c>
      <c r="E5363" s="62">
        <v>169</v>
      </c>
      <c r="F5363" s="62">
        <v>147</v>
      </c>
      <c r="G5363" s="62">
        <v>22</v>
      </c>
    </row>
    <row r="5364" spans="1:7" ht="18" customHeight="1" x14ac:dyDescent="0.25">
      <c r="A5364" s="59">
        <f t="shared" si="84"/>
        <v>45901</v>
      </c>
      <c r="B5364" s="60" t="s">
        <v>26</v>
      </c>
      <c r="C5364" s="60">
        <v>320425</v>
      </c>
      <c r="D5364" s="61" t="s">
        <v>229</v>
      </c>
      <c r="E5364" s="62">
        <v>27</v>
      </c>
      <c r="F5364" s="62">
        <v>28</v>
      </c>
      <c r="G5364" s="62">
        <v>-1</v>
      </c>
    </row>
    <row r="5365" spans="1:7" ht="18" customHeight="1" x14ac:dyDescent="0.25">
      <c r="A5365" s="59">
        <f t="shared" si="84"/>
        <v>45901</v>
      </c>
      <c r="B5365" s="60" t="s">
        <v>26</v>
      </c>
      <c r="C5365" s="60">
        <v>320430</v>
      </c>
      <c r="D5365" s="61" t="s">
        <v>230</v>
      </c>
      <c r="E5365" s="62">
        <v>67</v>
      </c>
      <c r="F5365" s="62">
        <v>42</v>
      </c>
      <c r="G5365" s="62">
        <v>25</v>
      </c>
    </row>
    <row r="5366" spans="1:7" ht="18" customHeight="1" x14ac:dyDescent="0.25">
      <c r="A5366" s="59">
        <f t="shared" si="84"/>
        <v>45901</v>
      </c>
      <c r="B5366" s="60" t="s">
        <v>26</v>
      </c>
      <c r="C5366" s="60">
        <v>320435</v>
      </c>
      <c r="D5366" s="61" t="s">
        <v>231</v>
      </c>
      <c r="E5366" s="62">
        <v>151</v>
      </c>
      <c r="F5366" s="62">
        <v>83</v>
      </c>
      <c r="G5366" s="62">
        <v>68</v>
      </c>
    </row>
    <row r="5367" spans="1:7" ht="18" customHeight="1" x14ac:dyDescent="0.25">
      <c r="A5367" s="59">
        <f t="shared" si="84"/>
        <v>45901</v>
      </c>
      <c r="B5367" s="60" t="s">
        <v>26</v>
      </c>
      <c r="C5367" s="60">
        <v>320440</v>
      </c>
      <c r="D5367" s="61" t="s">
        <v>232</v>
      </c>
      <c r="E5367" s="62">
        <v>47</v>
      </c>
      <c r="F5367" s="62">
        <v>42</v>
      </c>
      <c r="G5367" s="62">
        <v>5</v>
      </c>
    </row>
    <row r="5368" spans="1:7" ht="18" customHeight="1" x14ac:dyDescent="0.25">
      <c r="A5368" s="59">
        <f t="shared" si="84"/>
        <v>45901</v>
      </c>
      <c r="B5368" s="60" t="s">
        <v>26</v>
      </c>
      <c r="C5368" s="60">
        <v>320450</v>
      </c>
      <c r="D5368" s="61" t="s">
        <v>233</v>
      </c>
      <c r="E5368" s="62">
        <v>46</v>
      </c>
      <c r="F5368" s="62">
        <v>40</v>
      </c>
      <c r="G5368" s="62">
        <v>6</v>
      </c>
    </row>
    <row r="5369" spans="1:7" ht="18" customHeight="1" x14ac:dyDescent="0.25">
      <c r="A5369" s="59">
        <f t="shared" si="84"/>
        <v>45901</v>
      </c>
      <c r="B5369" s="60" t="s">
        <v>26</v>
      </c>
      <c r="C5369" s="60">
        <v>320455</v>
      </c>
      <c r="D5369" s="61" t="s">
        <v>234</v>
      </c>
      <c r="E5369" s="62">
        <v>443</v>
      </c>
      <c r="F5369" s="62">
        <v>392</v>
      </c>
      <c r="G5369" s="62">
        <v>51</v>
      </c>
    </row>
    <row r="5370" spans="1:7" ht="18" customHeight="1" x14ac:dyDescent="0.25">
      <c r="A5370" s="59">
        <f t="shared" si="84"/>
        <v>45901</v>
      </c>
      <c r="B5370" s="60" t="s">
        <v>26</v>
      </c>
      <c r="C5370" s="60">
        <v>320460</v>
      </c>
      <c r="D5370" s="61" t="s">
        <v>235</v>
      </c>
      <c r="E5370" s="62">
        <v>176</v>
      </c>
      <c r="F5370" s="62">
        <v>167</v>
      </c>
      <c r="G5370" s="62">
        <v>9</v>
      </c>
    </row>
    <row r="5371" spans="1:7" ht="18" customHeight="1" x14ac:dyDescent="0.25">
      <c r="A5371" s="59">
        <f t="shared" si="84"/>
        <v>45901</v>
      </c>
      <c r="B5371" s="60" t="s">
        <v>26</v>
      </c>
      <c r="C5371" s="60">
        <v>320465</v>
      </c>
      <c r="D5371" s="61" t="s">
        <v>236</v>
      </c>
      <c r="E5371" s="62">
        <v>50</v>
      </c>
      <c r="F5371" s="62">
        <v>54</v>
      </c>
      <c r="G5371" s="62">
        <v>-4</v>
      </c>
    </row>
    <row r="5372" spans="1:7" ht="18" customHeight="1" x14ac:dyDescent="0.25">
      <c r="A5372" s="59">
        <f t="shared" si="84"/>
        <v>45901</v>
      </c>
      <c r="B5372" s="60" t="s">
        <v>26</v>
      </c>
      <c r="C5372" s="60">
        <v>320470</v>
      </c>
      <c r="D5372" s="61" t="s">
        <v>237</v>
      </c>
      <c r="E5372" s="62">
        <v>256</v>
      </c>
      <c r="F5372" s="62">
        <v>233</v>
      </c>
      <c r="G5372" s="62">
        <v>23</v>
      </c>
    </row>
    <row r="5373" spans="1:7" ht="18" customHeight="1" x14ac:dyDescent="0.25">
      <c r="A5373" s="59">
        <f t="shared" si="84"/>
        <v>45901</v>
      </c>
      <c r="B5373" s="60" t="s">
        <v>26</v>
      </c>
      <c r="C5373" s="60">
        <v>320480</v>
      </c>
      <c r="D5373" s="61" t="s">
        <v>238</v>
      </c>
      <c r="E5373" s="62">
        <v>22</v>
      </c>
      <c r="F5373" s="62">
        <v>28</v>
      </c>
      <c r="G5373" s="62">
        <v>-6</v>
      </c>
    </row>
    <row r="5374" spans="1:7" ht="18" customHeight="1" x14ac:dyDescent="0.25">
      <c r="A5374" s="59">
        <f t="shared" si="84"/>
        <v>45901</v>
      </c>
      <c r="B5374" s="60" t="s">
        <v>26</v>
      </c>
      <c r="C5374" s="60">
        <v>320490</v>
      </c>
      <c r="D5374" s="61" t="s">
        <v>239</v>
      </c>
      <c r="E5374" s="62">
        <v>1459</v>
      </c>
      <c r="F5374" s="62">
        <v>1358</v>
      </c>
      <c r="G5374" s="62">
        <v>101</v>
      </c>
    </row>
    <row r="5375" spans="1:7" ht="18" customHeight="1" x14ac:dyDescent="0.25">
      <c r="A5375" s="59">
        <f t="shared" si="84"/>
        <v>45901</v>
      </c>
      <c r="B5375" s="60" t="s">
        <v>26</v>
      </c>
      <c r="C5375" s="60">
        <v>320495</v>
      </c>
      <c r="D5375" s="61" t="s">
        <v>240</v>
      </c>
      <c r="E5375" s="62">
        <v>58</v>
      </c>
      <c r="F5375" s="62">
        <v>48</v>
      </c>
      <c r="G5375" s="62">
        <v>10</v>
      </c>
    </row>
    <row r="5376" spans="1:7" ht="18" customHeight="1" x14ac:dyDescent="0.25">
      <c r="A5376" s="59">
        <f t="shared" si="84"/>
        <v>45901</v>
      </c>
      <c r="B5376" s="60" t="s">
        <v>26</v>
      </c>
      <c r="C5376" s="60">
        <v>320500</v>
      </c>
      <c r="D5376" s="61" t="s">
        <v>241</v>
      </c>
      <c r="E5376" s="62">
        <v>8825</v>
      </c>
      <c r="F5376" s="62">
        <v>8442</v>
      </c>
      <c r="G5376" s="62">
        <v>383</v>
      </c>
    </row>
    <row r="5377" spans="1:8" ht="18" customHeight="1" x14ac:dyDescent="0.25">
      <c r="A5377" s="59">
        <f t="shared" si="84"/>
        <v>45901</v>
      </c>
      <c r="B5377" s="60" t="s">
        <v>26</v>
      </c>
      <c r="C5377" s="60">
        <v>320501</v>
      </c>
      <c r="D5377" s="61" t="s">
        <v>242</v>
      </c>
      <c r="E5377" s="62">
        <v>315</v>
      </c>
      <c r="F5377" s="62">
        <v>266</v>
      </c>
      <c r="G5377" s="62">
        <v>49</v>
      </c>
    </row>
    <row r="5378" spans="1:8" ht="18" customHeight="1" x14ac:dyDescent="0.25">
      <c r="A5378" s="59">
        <f t="shared" si="84"/>
        <v>45901</v>
      </c>
      <c r="B5378" s="60" t="s">
        <v>26</v>
      </c>
      <c r="C5378" s="60">
        <v>320503</v>
      </c>
      <c r="D5378" s="61" t="s">
        <v>243</v>
      </c>
      <c r="E5378" s="62">
        <v>139</v>
      </c>
      <c r="F5378" s="62">
        <v>132</v>
      </c>
      <c r="G5378" s="62">
        <v>7</v>
      </c>
    </row>
    <row r="5379" spans="1:8" ht="18" customHeight="1" x14ac:dyDescent="0.25">
      <c r="A5379" s="59">
        <f t="shared" si="84"/>
        <v>45901</v>
      </c>
      <c r="B5379" s="60" t="s">
        <v>26</v>
      </c>
      <c r="C5379" s="60">
        <v>320506</v>
      </c>
      <c r="D5379" s="61" t="s">
        <v>244</v>
      </c>
      <c r="E5379" s="62">
        <v>235</v>
      </c>
      <c r="F5379" s="62">
        <v>227</v>
      </c>
      <c r="G5379" s="62">
        <v>8</v>
      </c>
    </row>
    <row r="5380" spans="1:8" ht="18" customHeight="1" x14ac:dyDescent="0.25">
      <c r="A5380" s="59">
        <f t="shared" si="84"/>
        <v>45901</v>
      </c>
      <c r="B5380" s="60" t="s">
        <v>26</v>
      </c>
      <c r="C5380" s="60">
        <v>320510</v>
      </c>
      <c r="D5380" s="61" t="s">
        <v>245</v>
      </c>
      <c r="E5380" s="62">
        <v>1148</v>
      </c>
      <c r="F5380" s="62">
        <v>1030</v>
      </c>
      <c r="G5380" s="62">
        <v>118</v>
      </c>
    </row>
    <row r="5381" spans="1:8" ht="18" customHeight="1" x14ac:dyDescent="0.25">
      <c r="A5381" s="59">
        <f t="shared" si="84"/>
        <v>45901</v>
      </c>
      <c r="B5381" s="60" t="s">
        <v>26</v>
      </c>
      <c r="C5381" s="60">
        <v>320515</v>
      </c>
      <c r="D5381" s="61" t="s">
        <v>246</v>
      </c>
      <c r="E5381" s="62">
        <v>35</v>
      </c>
      <c r="F5381" s="62">
        <v>22</v>
      </c>
      <c r="G5381" s="62">
        <v>13</v>
      </c>
    </row>
    <row r="5382" spans="1:8" ht="18" customHeight="1" x14ac:dyDescent="0.25">
      <c r="A5382" s="59">
        <f t="shared" si="84"/>
        <v>45901</v>
      </c>
      <c r="B5382" s="60" t="s">
        <v>26</v>
      </c>
      <c r="C5382" s="60">
        <v>320517</v>
      </c>
      <c r="D5382" s="61" t="s">
        <v>247</v>
      </c>
      <c r="E5382" s="62">
        <v>141</v>
      </c>
      <c r="F5382" s="62">
        <v>100</v>
      </c>
      <c r="G5382" s="62">
        <v>41</v>
      </c>
    </row>
    <row r="5383" spans="1:8" ht="18" customHeight="1" x14ac:dyDescent="0.25">
      <c r="A5383" s="59">
        <f t="shared" si="84"/>
        <v>45901</v>
      </c>
      <c r="B5383" s="60" t="s">
        <v>26</v>
      </c>
      <c r="C5383" s="60">
        <v>320520</v>
      </c>
      <c r="D5383" s="61" t="s">
        <v>248</v>
      </c>
      <c r="E5383" s="62">
        <v>6006</v>
      </c>
      <c r="F5383" s="62">
        <v>5513</v>
      </c>
      <c r="G5383" s="62">
        <v>493</v>
      </c>
    </row>
    <row r="5384" spans="1:8" ht="18" customHeight="1" x14ac:dyDescent="0.25">
      <c r="A5384" s="59">
        <f t="shared" si="84"/>
        <v>45901</v>
      </c>
      <c r="B5384" s="60" t="s">
        <v>26</v>
      </c>
      <c r="C5384" s="60">
        <v>320530</v>
      </c>
      <c r="D5384" s="61" t="s">
        <v>249</v>
      </c>
      <c r="E5384" s="62">
        <v>7325</v>
      </c>
      <c r="F5384" s="62">
        <v>7324</v>
      </c>
      <c r="G5384" s="62">
        <v>1</v>
      </c>
    </row>
    <row r="5385" spans="1:8" ht="18" customHeight="1" x14ac:dyDescent="0.25">
      <c r="A5385" s="59">
        <f t="shared" si="84"/>
        <v>45931</v>
      </c>
      <c r="B5385" s="60" t="s">
        <v>26</v>
      </c>
      <c r="C5385" s="60">
        <v>320010</v>
      </c>
      <c r="D5385" s="61" t="s">
        <v>172</v>
      </c>
      <c r="E5385" s="62">
        <v>120</v>
      </c>
      <c r="F5385" s="62">
        <v>119</v>
      </c>
      <c r="G5385" s="62">
        <v>1</v>
      </c>
      <c r="H5385" s="158"/>
    </row>
    <row r="5386" spans="1:8" ht="18" customHeight="1" x14ac:dyDescent="0.25">
      <c r="A5386" s="59">
        <f t="shared" si="84"/>
        <v>45931</v>
      </c>
      <c r="B5386" s="60" t="s">
        <v>26</v>
      </c>
      <c r="C5386" s="60">
        <v>320013</v>
      </c>
      <c r="D5386" s="61" t="s">
        <v>173</v>
      </c>
      <c r="E5386" s="62">
        <v>36</v>
      </c>
      <c r="F5386" s="62">
        <v>28</v>
      </c>
      <c r="G5386" s="62">
        <v>8</v>
      </c>
      <c r="H5386" s="158"/>
    </row>
    <row r="5387" spans="1:8" ht="18" customHeight="1" x14ac:dyDescent="0.25">
      <c r="A5387" s="59">
        <f t="shared" si="84"/>
        <v>45931</v>
      </c>
      <c r="B5387" s="60" t="s">
        <v>26</v>
      </c>
      <c r="C5387" s="60">
        <v>320016</v>
      </c>
      <c r="D5387" s="61" t="s">
        <v>174</v>
      </c>
      <c r="E5387" s="62">
        <v>31</v>
      </c>
      <c r="F5387" s="62">
        <v>23</v>
      </c>
      <c r="G5387" s="62">
        <v>8</v>
      </c>
      <c r="H5387" s="158"/>
    </row>
    <row r="5388" spans="1:8" ht="18" customHeight="1" x14ac:dyDescent="0.25">
      <c r="A5388" s="59">
        <f t="shared" si="84"/>
        <v>45931</v>
      </c>
      <c r="B5388" s="60" t="s">
        <v>26</v>
      </c>
      <c r="C5388" s="60">
        <v>320020</v>
      </c>
      <c r="D5388" s="61" t="s">
        <v>175</v>
      </c>
      <c r="E5388" s="62">
        <v>114</v>
      </c>
      <c r="F5388" s="62">
        <v>85</v>
      </c>
      <c r="G5388" s="62">
        <v>29</v>
      </c>
      <c r="H5388" s="158"/>
    </row>
    <row r="5389" spans="1:8" ht="18" customHeight="1" x14ac:dyDescent="0.25">
      <c r="A5389" s="59">
        <f t="shared" si="84"/>
        <v>45931</v>
      </c>
      <c r="B5389" s="60" t="s">
        <v>26</v>
      </c>
      <c r="C5389" s="60">
        <v>320030</v>
      </c>
      <c r="D5389" s="61" t="s">
        <v>176</v>
      </c>
      <c r="E5389" s="62">
        <v>125</v>
      </c>
      <c r="F5389" s="62">
        <v>180</v>
      </c>
      <c r="G5389" s="62">
        <v>-55</v>
      </c>
      <c r="H5389" s="158"/>
    </row>
    <row r="5390" spans="1:8" ht="18" customHeight="1" x14ac:dyDescent="0.25">
      <c r="A5390" s="59">
        <f t="shared" si="84"/>
        <v>45931</v>
      </c>
      <c r="B5390" s="60" t="s">
        <v>26</v>
      </c>
      <c r="C5390" s="60">
        <v>320035</v>
      </c>
      <c r="D5390" s="61" t="s">
        <v>177</v>
      </c>
      <c r="E5390" s="62">
        <v>20</v>
      </c>
      <c r="F5390" s="62">
        <v>22</v>
      </c>
      <c r="G5390" s="62">
        <v>-2</v>
      </c>
      <c r="H5390" s="158"/>
    </row>
    <row r="5391" spans="1:8" ht="18" customHeight="1" x14ac:dyDescent="0.25">
      <c r="A5391" s="59">
        <f t="shared" si="84"/>
        <v>45931</v>
      </c>
      <c r="B5391" s="60" t="s">
        <v>26</v>
      </c>
      <c r="C5391" s="60">
        <v>320040</v>
      </c>
      <c r="D5391" s="61" t="s">
        <v>178</v>
      </c>
      <c r="E5391" s="62">
        <v>327</v>
      </c>
      <c r="F5391" s="62">
        <v>461</v>
      </c>
      <c r="G5391" s="62">
        <v>-134</v>
      </c>
      <c r="H5391" s="158"/>
    </row>
    <row r="5392" spans="1:8" ht="18" customHeight="1" x14ac:dyDescent="0.25">
      <c r="A5392" s="59">
        <f t="shared" si="84"/>
        <v>45931</v>
      </c>
      <c r="B5392" s="60" t="s">
        <v>26</v>
      </c>
      <c r="C5392" s="60">
        <v>320050</v>
      </c>
      <c r="D5392" s="61" t="s">
        <v>179</v>
      </c>
      <c r="E5392" s="62">
        <v>15</v>
      </c>
      <c r="F5392" s="62">
        <v>19</v>
      </c>
      <c r="G5392" s="62">
        <v>-4</v>
      </c>
      <c r="H5392" s="158"/>
    </row>
    <row r="5393" spans="1:8" ht="18" customHeight="1" x14ac:dyDescent="0.25">
      <c r="A5393" s="59">
        <f t="shared" si="84"/>
        <v>45931</v>
      </c>
      <c r="B5393" s="60" t="s">
        <v>26</v>
      </c>
      <c r="C5393" s="60">
        <v>320060</v>
      </c>
      <c r="D5393" s="61" t="s">
        <v>180</v>
      </c>
      <c r="E5393" s="62">
        <v>3077</v>
      </c>
      <c r="F5393" s="62">
        <v>3712</v>
      </c>
      <c r="G5393" s="62">
        <v>-635</v>
      </c>
      <c r="H5393" s="158"/>
    </row>
    <row r="5394" spans="1:8" ht="18" customHeight="1" x14ac:dyDescent="0.25">
      <c r="A5394" s="59">
        <f t="shared" si="84"/>
        <v>45931</v>
      </c>
      <c r="B5394" s="60" t="s">
        <v>26</v>
      </c>
      <c r="C5394" s="60">
        <v>320070</v>
      </c>
      <c r="D5394" s="61" t="s">
        <v>181</v>
      </c>
      <c r="E5394" s="62">
        <v>94</v>
      </c>
      <c r="F5394" s="62">
        <v>77</v>
      </c>
      <c r="G5394" s="62">
        <v>17</v>
      </c>
      <c r="H5394" s="158"/>
    </row>
    <row r="5395" spans="1:8" ht="18" customHeight="1" x14ac:dyDescent="0.25">
      <c r="A5395" s="59">
        <f t="shared" si="84"/>
        <v>45931</v>
      </c>
      <c r="B5395" s="60" t="s">
        <v>26</v>
      </c>
      <c r="C5395" s="60">
        <v>320080</v>
      </c>
      <c r="D5395" s="61" t="s">
        <v>182</v>
      </c>
      <c r="E5395" s="62">
        <v>239</v>
      </c>
      <c r="F5395" s="62">
        <v>201</v>
      </c>
      <c r="G5395" s="62">
        <v>38</v>
      </c>
      <c r="H5395" s="158"/>
    </row>
    <row r="5396" spans="1:8" ht="18" customHeight="1" x14ac:dyDescent="0.25">
      <c r="A5396" s="59">
        <f t="shared" si="84"/>
        <v>45931</v>
      </c>
      <c r="B5396" s="60" t="s">
        <v>26</v>
      </c>
      <c r="C5396" s="60">
        <v>320090</v>
      </c>
      <c r="D5396" s="61" t="s">
        <v>183</v>
      </c>
      <c r="E5396" s="62">
        <v>266</v>
      </c>
      <c r="F5396" s="62">
        <v>296</v>
      </c>
      <c r="G5396" s="62">
        <v>-30</v>
      </c>
      <c r="H5396" s="158"/>
    </row>
    <row r="5397" spans="1:8" ht="18" customHeight="1" x14ac:dyDescent="0.25">
      <c r="A5397" s="59">
        <f t="shared" si="84"/>
        <v>45931</v>
      </c>
      <c r="B5397" s="60" t="s">
        <v>26</v>
      </c>
      <c r="C5397" s="60">
        <v>320100</v>
      </c>
      <c r="D5397" s="61" t="s">
        <v>184</v>
      </c>
      <c r="E5397" s="62">
        <v>80</v>
      </c>
      <c r="F5397" s="62">
        <v>67</v>
      </c>
      <c r="G5397" s="62">
        <v>13</v>
      </c>
      <c r="H5397" s="158"/>
    </row>
    <row r="5398" spans="1:8" ht="18" customHeight="1" x14ac:dyDescent="0.25">
      <c r="A5398" s="59">
        <f t="shared" si="84"/>
        <v>45931</v>
      </c>
      <c r="B5398" s="60" t="s">
        <v>26</v>
      </c>
      <c r="C5398" s="60">
        <v>320110</v>
      </c>
      <c r="D5398" s="61" t="s">
        <v>185</v>
      </c>
      <c r="E5398" s="62">
        <v>48</v>
      </c>
      <c r="F5398" s="62">
        <v>40</v>
      </c>
      <c r="G5398" s="62">
        <v>8</v>
      </c>
      <c r="H5398" s="158"/>
    </row>
    <row r="5399" spans="1:8" ht="18" customHeight="1" x14ac:dyDescent="0.25">
      <c r="A5399" s="59">
        <f t="shared" si="84"/>
        <v>45931</v>
      </c>
      <c r="B5399" s="60" t="s">
        <v>26</v>
      </c>
      <c r="C5399" s="60">
        <v>320115</v>
      </c>
      <c r="D5399" s="61" t="s">
        <v>186</v>
      </c>
      <c r="E5399" s="62">
        <v>51</v>
      </c>
      <c r="F5399" s="62">
        <v>51</v>
      </c>
      <c r="G5399" s="62">
        <v>0</v>
      </c>
      <c r="H5399" s="158"/>
    </row>
    <row r="5400" spans="1:8" ht="18" customHeight="1" x14ac:dyDescent="0.25">
      <c r="A5400" s="59">
        <f t="shared" si="84"/>
        <v>45931</v>
      </c>
      <c r="B5400" s="60" t="s">
        <v>26</v>
      </c>
      <c r="C5400" s="60">
        <v>320120</v>
      </c>
      <c r="D5400" s="61" t="s">
        <v>187</v>
      </c>
      <c r="E5400" s="62">
        <v>1903</v>
      </c>
      <c r="F5400" s="62">
        <v>1926</v>
      </c>
      <c r="G5400" s="62">
        <v>-23</v>
      </c>
      <c r="H5400" s="158"/>
    </row>
    <row r="5401" spans="1:8" ht="18" customHeight="1" x14ac:dyDescent="0.25">
      <c r="A5401" s="59">
        <f t="shared" si="84"/>
        <v>45931</v>
      </c>
      <c r="B5401" s="60" t="s">
        <v>26</v>
      </c>
      <c r="C5401" s="60">
        <v>320130</v>
      </c>
      <c r="D5401" s="61" t="s">
        <v>188</v>
      </c>
      <c r="E5401" s="62">
        <v>3547</v>
      </c>
      <c r="F5401" s="62">
        <v>3193</v>
      </c>
      <c r="G5401" s="62">
        <v>354</v>
      </c>
      <c r="H5401" s="158"/>
    </row>
    <row r="5402" spans="1:8" ht="18" customHeight="1" x14ac:dyDescent="0.25">
      <c r="A5402" s="59">
        <f t="shared" si="84"/>
        <v>45931</v>
      </c>
      <c r="B5402" s="60" t="s">
        <v>26</v>
      </c>
      <c r="C5402" s="60">
        <v>320140</v>
      </c>
      <c r="D5402" s="61" t="s">
        <v>189</v>
      </c>
      <c r="E5402" s="62">
        <v>325</v>
      </c>
      <c r="F5402" s="62">
        <v>275</v>
      </c>
      <c r="G5402" s="62">
        <v>50</v>
      </c>
      <c r="H5402" s="158"/>
    </row>
    <row r="5403" spans="1:8" ht="18" customHeight="1" x14ac:dyDescent="0.25">
      <c r="A5403" s="59">
        <f t="shared" si="84"/>
        <v>45931</v>
      </c>
      <c r="B5403" s="60" t="s">
        <v>26</v>
      </c>
      <c r="C5403" s="60">
        <v>320150</v>
      </c>
      <c r="D5403" s="61" t="s">
        <v>190</v>
      </c>
      <c r="E5403" s="62">
        <v>1519</v>
      </c>
      <c r="F5403" s="62">
        <v>1701</v>
      </c>
      <c r="G5403" s="62">
        <v>-182</v>
      </c>
      <c r="H5403" s="158"/>
    </row>
    <row r="5404" spans="1:8" ht="18" customHeight="1" x14ac:dyDescent="0.25">
      <c r="A5404" s="59">
        <f t="shared" si="84"/>
        <v>45931</v>
      </c>
      <c r="B5404" s="60" t="s">
        <v>26</v>
      </c>
      <c r="C5404" s="60">
        <v>320160</v>
      </c>
      <c r="D5404" s="61" t="s">
        <v>191</v>
      </c>
      <c r="E5404" s="62">
        <v>152</v>
      </c>
      <c r="F5404" s="62">
        <v>115</v>
      </c>
      <c r="G5404" s="62">
        <v>37</v>
      </c>
      <c r="H5404" s="158"/>
    </row>
    <row r="5405" spans="1:8" ht="18" customHeight="1" x14ac:dyDescent="0.25">
      <c r="A5405" s="59">
        <f t="shared" si="84"/>
        <v>45931</v>
      </c>
      <c r="B5405" s="60" t="s">
        <v>26</v>
      </c>
      <c r="C5405" s="60">
        <v>320170</v>
      </c>
      <c r="D5405" s="61" t="s">
        <v>192</v>
      </c>
      <c r="E5405" s="62">
        <v>44</v>
      </c>
      <c r="F5405" s="62">
        <v>37</v>
      </c>
      <c r="G5405" s="62">
        <v>7</v>
      </c>
      <c r="H5405" s="158"/>
    </row>
    <row r="5406" spans="1:8" ht="18" customHeight="1" x14ac:dyDescent="0.25">
      <c r="A5406" s="59">
        <f t="shared" si="84"/>
        <v>45931</v>
      </c>
      <c r="B5406" s="60" t="s">
        <v>26</v>
      </c>
      <c r="C5406" s="60">
        <v>320180</v>
      </c>
      <c r="D5406" s="61" t="s">
        <v>193</v>
      </c>
      <c r="E5406" s="62">
        <v>17</v>
      </c>
      <c r="F5406" s="62">
        <v>9</v>
      </c>
      <c r="G5406" s="62">
        <v>8</v>
      </c>
      <c r="H5406" s="158"/>
    </row>
    <row r="5407" spans="1:8" ht="18" customHeight="1" x14ac:dyDescent="0.25">
      <c r="A5407" s="59">
        <f t="shared" si="84"/>
        <v>45931</v>
      </c>
      <c r="B5407" s="60" t="s">
        <v>26</v>
      </c>
      <c r="C5407" s="60">
        <v>320190</v>
      </c>
      <c r="D5407" s="61" t="s">
        <v>194</v>
      </c>
      <c r="E5407" s="62">
        <v>332</v>
      </c>
      <c r="F5407" s="62">
        <v>282</v>
      </c>
      <c r="G5407" s="62">
        <v>50</v>
      </c>
      <c r="H5407" s="158"/>
    </row>
    <row r="5408" spans="1:8" ht="18" customHeight="1" x14ac:dyDescent="0.25">
      <c r="A5408" s="59">
        <f t="shared" si="84"/>
        <v>45931</v>
      </c>
      <c r="B5408" s="60" t="s">
        <v>26</v>
      </c>
      <c r="C5408" s="60">
        <v>320200</v>
      </c>
      <c r="D5408" s="61" t="s">
        <v>195</v>
      </c>
      <c r="E5408" s="62">
        <v>35</v>
      </c>
      <c r="F5408" s="62">
        <v>21</v>
      </c>
      <c r="G5408" s="62">
        <v>14</v>
      </c>
      <c r="H5408" s="158"/>
    </row>
    <row r="5409" spans="1:8" ht="18" customHeight="1" x14ac:dyDescent="0.25">
      <c r="A5409" s="59">
        <f t="shared" si="84"/>
        <v>45931</v>
      </c>
      <c r="B5409" s="60" t="s">
        <v>26</v>
      </c>
      <c r="C5409" s="60">
        <v>320210</v>
      </c>
      <c r="D5409" s="61" t="s">
        <v>196</v>
      </c>
      <c r="E5409" s="62">
        <v>72</v>
      </c>
      <c r="F5409" s="62">
        <v>54</v>
      </c>
      <c r="G5409" s="62">
        <v>18</v>
      </c>
      <c r="H5409" s="158"/>
    </row>
    <row r="5410" spans="1:8" ht="18" customHeight="1" x14ac:dyDescent="0.25">
      <c r="A5410" s="59">
        <f t="shared" si="84"/>
        <v>45931</v>
      </c>
      <c r="B5410" s="60" t="s">
        <v>26</v>
      </c>
      <c r="C5410" s="60">
        <v>320220</v>
      </c>
      <c r="D5410" s="61" t="s">
        <v>197</v>
      </c>
      <c r="E5410" s="62">
        <v>183</v>
      </c>
      <c r="F5410" s="62">
        <v>179</v>
      </c>
      <c r="G5410" s="62">
        <v>4</v>
      </c>
      <c r="H5410" s="158"/>
    </row>
    <row r="5411" spans="1:8" ht="18" customHeight="1" x14ac:dyDescent="0.25">
      <c r="A5411" s="59">
        <f t="shared" si="84"/>
        <v>45931</v>
      </c>
      <c r="B5411" s="60" t="s">
        <v>26</v>
      </c>
      <c r="C5411" s="60">
        <v>320225</v>
      </c>
      <c r="D5411" s="61" t="s">
        <v>198</v>
      </c>
      <c r="E5411" s="62">
        <v>28</v>
      </c>
      <c r="F5411" s="62">
        <v>30</v>
      </c>
      <c r="G5411" s="62">
        <v>-2</v>
      </c>
      <c r="H5411" s="158"/>
    </row>
    <row r="5412" spans="1:8" ht="18" customHeight="1" x14ac:dyDescent="0.25">
      <c r="A5412" s="59">
        <f t="shared" si="84"/>
        <v>45931</v>
      </c>
      <c r="B5412" s="60" t="s">
        <v>26</v>
      </c>
      <c r="C5412" s="60">
        <v>320230</v>
      </c>
      <c r="D5412" s="61" t="s">
        <v>199</v>
      </c>
      <c r="E5412" s="62">
        <v>127</v>
      </c>
      <c r="F5412" s="62">
        <v>125</v>
      </c>
      <c r="G5412" s="62">
        <v>2</v>
      </c>
      <c r="H5412" s="158"/>
    </row>
    <row r="5413" spans="1:8" ht="18" customHeight="1" x14ac:dyDescent="0.25">
      <c r="A5413" s="59">
        <f t="shared" si="84"/>
        <v>45931</v>
      </c>
      <c r="B5413" s="60" t="s">
        <v>26</v>
      </c>
      <c r="C5413" s="60">
        <v>320240</v>
      </c>
      <c r="D5413" s="61" t="s">
        <v>200</v>
      </c>
      <c r="E5413" s="62">
        <v>1182</v>
      </c>
      <c r="F5413" s="62">
        <v>1372</v>
      </c>
      <c r="G5413" s="62">
        <v>-190</v>
      </c>
      <c r="H5413" s="158"/>
    </row>
    <row r="5414" spans="1:8" ht="18" customHeight="1" x14ac:dyDescent="0.25">
      <c r="A5414" s="59">
        <f t="shared" si="84"/>
        <v>45931</v>
      </c>
      <c r="B5414" s="60" t="s">
        <v>26</v>
      </c>
      <c r="C5414" s="60">
        <v>320245</v>
      </c>
      <c r="D5414" s="61" t="s">
        <v>201</v>
      </c>
      <c r="E5414" s="62">
        <v>141</v>
      </c>
      <c r="F5414" s="62">
        <v>138</v>
      </c>
      <c r="G5414" s="62">
        <v>3</v>
      </c>
      <c r="H5414" s="158"/>
    </row>
    <row r="5415" spans="1:8" ht="18" customHeight="1" x14ac:dyDescent="0.25">
      <c r="A5415" s="59">
        <f t="shared" si="84"/>
        <v>45931</v>
      </c>
      <c r="B5415" s="60" t="s">
        <v>26</v>
      </c>
      <c r="C5415" s="60">
        <v>320250</v>
      </c>
      <c r="D5415" s="61" t="s">
        <v>202</v>
      </c>
      <c r="E5415" s="62">
        <v>193</v>
      </c>
      <c r="F5415" s="62">
        <v>159</v>
      </c>
      <c r="G5415" s="62">
        <v>34</v>
      </c>
      <c r="H5415" s="158"/>
    </row>
    <row r="5416" spans="1:8" ht="18" customHeight="1" x14ac:dyDescent="0.25">
      <c r="A5416" s="59">
        <f t="shared" si="84"/>
        <v>45931</v>
      </c>
      <c r="B5416" s="60" t="s">
        <v>26</v>
      </c>
      <c r="C5416" s="60">
        <v>320255</v>
      </c>
      <c r="D5416" s="61" t="s">
        <v>203</v>
      </c>
      <c r="E5416" s="62">
        <v>13</v>
      </c>
      <c r="F5416" s="62">
        <v>15</v>
      </c>
      <c r="G5416" s="62">
        <v>-2</v>
      </c>
      <c r="H5416" s="158"/>
    </row>
    <row r="5417" spans="1:8" ht="18" customHeight="1" x14ac:dyDescent="0.25">
      <c r="A5417" s="59">
        <f t="shared" si="84"/>
        <v>45931</v>
      </c>
      <c r="B5417" s="60" t="s">
        <v>26</v>
      </c>
      <c r="C5417" s="60">
        <v>320260</v>
      </c>
      <c r="D5417" s="61" t="s">
        <v>204</v>
      </c>
      <c r="E5417" s="62">
        <v>172</v>
      </c>
      <c r="F5417" s="62">
        <v>135</v>
      </c>
      <c r="G5417" s="62">
        <v>37</v>
      </c>
      <c r="H5417" s="158"/>
    </row>
    <row r="5418" spans="1:8" ht="18" customHeight="1" x14ac:dyDescent="0.25">
      <c r="A5418" s="59">
        <f t="shared" si="84"/>
        <v>45931</v>
      </c>
      <c r="B5418" s="60" t="s">
        <v>26</v>
      </c>
      <c r="C5418" s="60">
        <v>320265</v>
      </c>
      <c r="D5418" s="61" t="s">
        <v>205</v>
      </c>
      <c r="E5418" s="62">
        <v>34</v>
      </c>
      <c r="F5418" s="62">
        <v>35</v>
      </c>
      <c r="G5418" s="62">
        <v>-1</v>
      </c>
      <c r="H5418" s="158"/>
    </row>
    <row r="5419" spans="1:8" ht="18" customHeight="1" x14ac:dyDescent="0.25">
      <c r="A5419" s="59">
        <f t="shared" si="84"/>
        <v>45931</v>
      </c>
      <c r="B5419" s="60" t="s">
        <v>26</v>
      </c>
      <c r="C5419" s="60">
        <v>320270</v>
      </c>
      <c r="D5419" s="61" t="s">
        <v>206</v>
      </c>
      <c r="E5419" s="62">
        <v>48</v>
      </c>
      <c r="F5419" s="62">
        <v>44</v>
      </c>
      <c r="G5419" s="62">
        <v>4</v>
      </c>
      <c r="H5419" s="158"/>
    </row>
    <row r="5420" spans="1:8" ht="18" customHeight="1" x14ac:dyDescent="0.25">
      <c r="A5420" s="59">
        <f t="shared" si="84"/>
        <v>45931</v>
      </c>
      <c r="B5420" s="60" t="s">
        <v>26</v>
      </c>
      <c r="C5420" s="60">
        <v>320280</v>
      </c>
      <c r="D5420" s="61" t="s">
        <v>207</v>
      </c>
      <c r="E5420" s="62">
        <v>229</v>
      </c>
      <c r="F5420" s="62">
        <v>431</v>
      </c>
      <c r="G5420" s="62">
        <v>-202</v>
      </c>
      <c r="H5420" s="158"/>
    </row>
    <row r="5421" spans="1:8" ht="18" customHeight="1" x14ac:dyDescent="0.25">
      <c r="A5421" s="59">
        <f t="shared" si="84"/>
        <v>45931</v>
      </c>
      <c r="B5421" s="60" t="s">
        <v>26</v>
      </c>
      <c r="C5421" s="60">
        <v>320290</v>
      </c>
      <c r="D5421" s="61" t="s">
        <v>208</v>
      </c>
      <c r="E5421" s="62">
        <v>63</v>
      </c>
      <c r="F5421" s="62">
        <v>82</v>
      </c>
      <c r="G5421" s="62">
        <v>-19</v>
      </c>
      <c r="H5421" s="158"/>
    </row>
    <row r="5422" spans="1:8" ht="18" customHeight="1" x14ac:dyDescent="0.25">
      <c r="A5422" s="59">
        <f t="shared" ref="A5422:A5485" si="85">IF(B5422&lt;&gt;"",DATE(2020,INT((ROW(A5420)-1)/78)+1,1),"")</f>
        <v>45931</v>
      </c>
      <c r="B5422" s="60" t="s">
        <v>26</v>
      </c>
      <c r="C5422" s="60">
        <v>320300</v>
      </c>
      <c r="D5422" s="61" t="s">
        <v>209</v>
      </c>
      <c r="E5422" s="62">
        <v>120</v>
      </c>
      <c r="F5422" s="62">
        <v>136</v>
      </c>
      <c r="G5422" s="62">
        <v>-16</v>
      </c>
      <c r="H5422" s="158"/>
    </row>
    <row r="5423" spans="1:8" ht="18" customHeight="1" x14ac:dyDescent="0.25">
      <c r="A5423" s="59">
        <f t="shared" si="85"/>
        <v>45931</v>
      </c>
      <c r="B5423" s="60" t="s">
        <v>26</v>
      </c>
      <c r="C5423" s="60">
        <v>320305</v>
      </c>
      <c r="D5423" s="61" t="s">
        <v>210</v>
      </c>
      <c r="E5423" s="62">
        <v>401</v>
      </c>
      <c r="F5423" s="62">
        <v>221</v>
      </c>
      <c r="G5423" s="62">
        <v>180</v>
      </c>
      <c r="H5423" s="158"/>
    </row>
    <row r="5424" spans="1:8" ht="18" customHeight="1" x14ac:dyDescent="0.25">
      <c r="A5424" s="59">
        <f t="shared" si="85"/>
        <v>45931</v>
      </c>
      <c r="B5424" s="60" t="s">
        <v>26</v>
      </c>
      <c r="C5424" s="60">
        <v>320310</v>
      </c>
      <c r="D5424" s="61" t="s">
        <v>211</v>
      </c>
      <c r="E5424" s="62">
        <v>33</v>
      </c>
      <c r="F5424" s="62">
        <v>29</v>
      </c>
      <c r="G5424" s="62">
        <v>4</v>
      </c>
      <c r="H5424" s="158"/>
    </row>
    <row r="5425" spans="1:8" ht="18" customHeight="1" x14ac:dyDescent="0.25">
      <c r="A5425" s="59">
        <f t="shared" si="85"/>
        <v>45931</v>
      </c>
      <c r="B5425" s="60" t="s">
        <v>26</v>
      </c>
      <c r="C5425" s="60">
        <v>320313</v>
      </c>
      <c r="D5425" s="61" t="s">
        <v>212</v>
      </c>
      <c r="E5425" s="62">
        <v>459</v>
      </c>
      <c r="F5425" s="62">
        <v>243</v>
      </c>
      <c r="G5425" s="62">
        <v>216</v>
      </c>
      <c r="H5425" s="158"/>
    </row>
    <row r="5426" spans="1:8" ht="18" customHeight="1" x14ac:dyDescent="0.25">
      <c r="A5426" s="59">
        <f t="shared" si="85"/>
        <v>45931</v>
      </c>
      <c r="B5426" s="60" t="s">
        <v>26</v>
      </c>
      <c r="C5426" s="60">
        <v>320316</v>
      </c>
      <c r="D5426" s="61" t="s">
        <v>213</v>
      </c>
      <c r="E5426" s="62">
        <v>14</v>
      </c>
      <c r="F5426" s="62">
        <v>18</v>
      </c>
      <c r="G5426" s="62">
        <v>-4</v>
      </c>
      <c r="H5426" s="158"/>
    </row>
    <row r="5427" spans="1:8" ht="18" customHeight="1" x14ac:dyDescent="0.25">
      <c r="A5427" s="59">
        <f t="shared" si="85"/>
        <v>45931</v>
      </c>
      <c r="B5427" s="60" t="s">
        <v>26</v>
      </c>
      <c r="C5427" s="60">
        <v>320320</v>
      </c>
      <c r="D5427" s="61" t="s">
        <v>214</v>
      </c>
      <c r="E5427" s="62">
        <v>3261</v>
      </c>
      <c r="F5427" s="62">
        <v>3162</v>
      </c>
      <c r="G5427" s="62">
        <v>99</v>
      </c>
      <c r="H5427" s="158"/>
    </row>
    <row r="5428" spans="1:8" ht="18" customHeight="1" x14ac:dyDescent="0.25">
      <c r="A5428" s="59">
        <f t="shared" si="85"/>
        <v>45931</v>
      </c>
      <c r="B5428" s="60" t="s">
        <v>26</v>
      </c>
      <c r="C5428" s="60">
        <v>320330</v>
      </c>
      <c r="D5428" s="61" t="s">
        <v>215</v>
      </c>
      <c r="E5428" s="62">
        <v>37</v>
      </c>
      <c r="F5428" s="62">
        <v>13</v>
      </c>
      <c r="G5428" s="62">
        <v>24</v>
      </c>
      <c r="H5428" s="158"/>
    </row>
    <row r="5429" spans="1:8" ht="18" customHeight="1" x14ac:dyDescent="0.25">
      <c r="A5429" s="59">
        <f t="shared" si="85"/>
        <v>45931</v>
      </c>
      <c r="B5429" s="60" t="s">
        <v>26</v>
      </c>
      <c r="C5429" s="60">
        <v>320332</v>
      </c>
      <c r="D5429" s="61" t="s">
        <v>216</v>
      </c>
      <c r="E5429" s="62">
        <v>240</v>
      </c>
      <c r="F5429" s="62">
        <v>292</v>
      </c>
      <c r="G5429" s="62">
        <v>-52</v>
      </c>
      <c r="H5429" s="158"/>
    </row>
    <row r="5430" spans="1:8" ht="18" customHeight="1" x14ac:dyDescent="0.25">
      <c r="A5430" s="59">
        <f t="shared" si="85"/>
        <v>45931</v>
      </c>
      <c r="B5430" s="60" t="s">
        <v>26</v>
      </c>
      <c r="C5430" s="60">
        <v>320334</v>
      </c>
      <c r="D5430" s="61" t="s">
        <v>217</v>
      </c>
      <c r="E5430" s="62">
        <v>159</v>
      </c>
      <c r="F5430" s="62">
        <v>190</v>
      </c>
      <c r="G5430" s="62">
        <v>-31</v>
      </c>
      <c r="H5430" s="158"/>
    </row>
    <row r="5431" spans="1:8" ht="18" customHeight="1" x14ac:dyDescent="0.25">
      <c r="A5431" s="59">
        <f t="shared" si="85"/>
        <v>45931</v>
      </c>
      <c r="B5431" s="60" t="s">
        <v>26</v>
      </c>
      <c r="C5431" s="60">
        <v>320335</v>
      </c>
      <c r="D5431" s="61" t="s">
        <v>218</v>
      </c>
      <c r="E5431" s="62">
        <v>114</v>
      </c>
      <c r="F5431" s="62">
        <v>75</v>
      </c>
      <c r="G5431" s="62">
        <v>39</v>
      </c>
      <c r="H5431" s="158"/>
    </row>
    <row r="5432" spans="1:8" ht="18" customHeight="1" x14ac:dyDescent="0.25">
      <c r="A5432" s="59">
        <f t="shared" si="85"/>
        <v>45931</v>
      </c>
      <c r="B5432" s="60" t="s">
        <v>26</v>
      </c>
      <c r="C5432" s="60">
        <v>320340</v>
      </c>
      <c r="D5432" s="61" t="s">
        <v>219</v>
      </c>
      <c r="E5432" s="62">
        <v>103</v>
      </c>
      <c r="F5432" s="62">
        <v>68</v>
      </c>
      <c r="G5432" s="62">
        <v>35</v>
      </c>
      <c r="H5432" s="158"/>
    </row>
    <row r="5433" spans="1:8" ht="18" customHeight="1" x14ac:dyDescent="0.25">
      <c r="A5433" s="59">
        <f t="shared" si="85"/>
        <v>45931</v>
      </c>
      <c r="B5433" s="60" t="s">
        <v>26</v>
      </c>
      <c r="C5433" s="60">
        <v>320350</v>
      </c>
      <c r="D5433" s="61" t="s">
        <v>220</v>
      </c>
      <c r="E5433" s="62">
        <v>119</v>
      </c>
      <c r="F5433" s="62">
        <v>134</v>
      </c>
      <c r="G5433" s="62">
        <v>-15</v>
      </c>
      <c r="H5433" s="158"/>
    </row>
    <row r="5434" spans="1:8" ht="18" customHeight="1" x14ac:dyDescent="0.25">
      <c r="A5434" s="59">
        <f t="shared" si="85"/>
        <v>45931</v>
      </c>
      <c r="B5434" s="60" t="s">
        <v>26</v>
      </c>
      <c r="C5434" s="60">
        <v>320360</v>
      </c>
      <c r="D5434" s="61" t="s">
        <v>221</v>
      </c>
      <c r="E5434" s="62">
        <v>22</v>
      </c>
      <c r="F5434" s="62">
        <v>22</v>
      </c>
      <c r="G5434" s="62">
        <v>0</v>
      </c>
      <c r="H5434" s="158"/>
    </row>
    <row r="5435" spans="1:8" ht="18" customHeight="1" x14ac:dyDescent="0.25">
      <c r="A5435" s="59">
        <f t="shared" si="85"/>
        <v>45931</v>
      </c>
      <c r="B5435" s="60" t="s">
        <v>26</v>
      </c>
      <c r="C5435" s="60">
        <v>320370</v>
      </c>
      <c r="D5435" s="61" t="s">
        <v>222</v>
      </c>
      <c r="E5435" s="62">
        <v>79</v>
      </c>
      <c r="F5435" s="62">
        <v>51</v>
      </c>
      <c r="G5435" s="62">
        <v>28</v>
      </c>
      <c r="H5435" s="158"/>
    </row>
    <row r="5436" spans="1:8" ht="18" customHeight="1" x14ac:dyDescent="0.25">
      <c r="A5436" s="59">
        <f t="shared" si="85"/>
        <v>45931</v>
      </c>
      <c r="B5436" s="60" t="s">
        <v>26</v>
      </c>
      <c r="C5436" s="60">
        <v>320380</v>
      </c>
      <c r="D5436" s="61" t="s">
        <v>223</v>
      </c>
      <c r="E5436" s="62">
        <v>28</v>
      </c>
      <c r="F5436" s="62">
        <v>31</v>
      </c>
      <c r="G5436" s="62">
        <v>-3</v>
      </c>
      <c r="H5436" s="158"/>
    </row>
    <row r="5437" spans="1:8" ht="18" customHeight="1" x14ac:dyDescent="0.25">
      <c r="A5437" s="59">
        <f t="shared" si="85"/>
        <v>45931</v>
      </c>
      <c r="B5437" s="60" t="s">
        <v>26</v>
      </c>
      <c r="C5437" s="60">
        <v>320390</v>
      </c>
      <c r="D5437" s="61" t="s">
        <v>224</v>
      </c>
      <c r="E5437" s="62">
        <v>411</v>
      </c>
      <c r="F5437" s="62">
        <v>469</v>
      </c>
      <c r="G5437" s="62">
        <v>-58</v>
      </c>
      <c r="H5437" s="158"/>
    </row>
    <row r="5438" spans="1:8" ht="18" customHeight="1" x14ac:dyDescent="0.25">
      <c r="A5438" s="59">
        <f t="shared" si="85"/>
        <v>45931</v>
      </c>
      <c r="B5438" s="60" t="s">
        <v>26</v>
      </c>
      <c r="C5438" s="60">
        <v>320400</v>
      </c>
      <c r="D5438" s="61" t="s">
        <v>225</v>
      </c>
      <c r="E5438" s="62">
        <v>57</v>
      </c>
      <c r="F5438" s="62">
        <v>54</v>
      </c>
      <c r="G5438" s="62">
        <v>3</v>
      </c>
      <c r="H5438" s="158"/>
    </row>
    <row r="5439" spans="1:8" ht="18" customHeight="1" x14ac:dyDescent="0.25">
      <c r="A5439" s="59">
        <f t="shared" si="85"/>
        <v>45931</v>
      </c>
      <c r="B5439" s="60" t="s">
        <v>26</v>
      </c>
      <c r="C5439" s="60">
        <v>320405</v>
      </c>
      <c r="D5439" s="61" t="s">
        <v>226</v>
      </c>
      <c r="E5439" s="62">
        <v>157</v>
      </c>
      <c r="F5439" s="62">
        <v>167</v>
      </c>
      <c r="G5439" s="62">
        <v>-10</v>
      </c>
      <c r="H5439" s="158"/>
    </row>
    <row r="5440" spans="1:8" ht="18" customHeight="1" x14ac:dyDescent="0.25">
      <c r="A5440" s="59">
        <f t="shared" si="85"/>
        <v>45931</v>
      </c>
      <c r="B5440" s="60" t="s">
        <v>26</v>
      </c>
      <c r="C5440" s="60">
        <v>320410</v>
      </c>
      <c r="D5440" s="61" t="s">
        <v>227</v>
      </c>
      <c r="E5440" s="62">
        <v>227</v>
      </c>
      <c r="F5440" s="62">
        <v>232</v>
      </c>
      <c r="G5440" s="62">
        <v>-5</v>
      </c>
      <c r="H5440" s="158"/>
    </row>
    <row r="5441" spans="1:8" ht="18" customHeight="1" x14ac:dyDescent="0.25">
      <c r="A5441" s="59">
        <f t="shared" si="85"/>
        <v>45931</v>
      </c>
      <c r="B5441" s="60" t="s">
        <v>26</v>
      </c>
      <c r="C5441" s="60">
        <v>320420</v>
      </c>
      <c r="D5441" s="61" t="s">
        <v>228</v>
      </c>
      <c r="E5441" s="62">
        <v>155</v>
      </c>
      <c r="F5441" s="62">
        <v>174</v>
      </c>
      <c r="G5441" s="62">
        <v>-19</v>
      </c>
      <c r="H5441" s="158"/>
    </row>
    <row r="5442" spans="1:8" ht="18" customHeight="1" x14ac:dyDescent="0.25">
      <c r="A5442" s="59">
        <f t="shared" si="85"/>
        <v>45931</v>
      </c>
      <c r="B5442" s="60" t="s">
        <v>26</v>
      </c>
      <c r="C5442" s="60">
        <v>320425</v>
      </c>
      <c r="D5442" s="61" t="s">
        <v>229</v>
      </c>
      <c r="E5442" s="62">
        <v>26</v>
      </c>
      <c r="F5442" s="62">
        <v>18</v>
      </c>
      <c r="G5442" s="62">
        <v>8</v>
      </c>
      <c r="H5442" s="158"/>
    </row>
    <row r="5443" spans="1:8" ht="18" customHeight="1" x14ac:dyDescent="0.25">
      <c r="A5443" s="59">
        <f t="shared" si="85"/>
        <v>45931</v>
      </c>
      <c r="B5443" s="60" t="s">
        <v>26</v>
      </c>
      <c r="C5443" s="60">
        <v>320430</v>
      </c>
      <c r="D5443" s="61" t="s">
        <v>230</v>
      </c>
      <c r="E5443" s="62">
        <v>58</v>
      </c>
      <c r="F5443" s="62">
        <v>60</v>
      </c>
      <c r="G5443" s="62">
        <v>-2</v>
      </c>
      <c r="H5443" s="158"/>
    </row>
    <row r="5444" spans="1:8" ht="18" customHeight="1" x14ac:dyDescent="0.25">
      <c r="A5444" s="59">
        <f t="shared" si="85"/>
        <v>45931</v>
      </c>
      <c r="B5444" s="60" t="s">
        <v>26</v>
      </c>
      <c r="C5444" s="60">
        <v>320435</v>
      </c>
      <c r="D5444" s="61" t="s">
        <v>231</v>
      </c>
      <c r="E5444" s="62">
        <v>103</v>
      </c>
      <c r="F5444" s="62">
        <v>110</v>
      </c>
      <c r="G5444" s="62">
        <v>-7</v>
      </c>
      <c r="H5444" s="158"/>
    </row>
    <row r="5445" spans="1:8" ht="18" customHeight="1" x14ac:dyDescent="0.25">
      <c r="A5445" s="59">
        <f t="shared" si="85"/>
        <v>45931</v>
      </c>
      <c r="B5445" s="60" t="s">
        <v>26</v>
      </c>
      <c r="C5445" s="60">
        <v>320440</v>
      </c>
      <c r="D5445" s="61" t="s">
        <v>232</v>
      </c>
      <c r="E5445" s="62">
        <v>57</v>
      </c>
      <c r="F5445" s="62">
        <v>43</v>
      </c>
      <c r="G5445" s="62">
        <v>14</v>
      </c>
      <c r="H5445" s="158"/>
    </row>
    <row r="5446" spans="1:8" ht="18" customHeight="1" x14ac:dyDescent="0.25">
      <c r="A5446" s="59">
        <f t="shared" si="85"/>
        <v>45931</v>
      </c>
      <c r="B5446" s="60" t="s">
        <v>26</v>
      </c>
      <c r="C5446" s="60">
        <v>320450</v>
      </c>
      <c r="D5446" s="61" t="s">
        <v>233</v>
      </c>
      <c r="E5446" s="62">
        <v>52</v>
      </c>
      <c r="F5446" s="62">
        <v>48</v>
      </c>
      <c r="G5446" s="62">
        <v>4</v>
      </c>
      <c r="H5446" s="158"/>
    </row>
    <row r="5447" spans="1:8" ht="18" customHeight="1" x14ac:dyDescent="0.25">
      <c r="A5447" s="59">
        <f t="shared" si="85"/>
        <v>45931</v>
      </c>
      <c r="B5447" s="60" t="s">
        <v>26</v>
      </c>
      <c r="C5447" s="60">
        <v>320455</v>
      </c>
      <c r="D5447" s="61" t="s">
        <v>234</v>
      </c>
      <c r="E5447" s="62">
        <v>463</v>
      </c>
      <c r="F5447" s="62">
        <v>399</v>
      </c>
      <c r="G5447" s="62">
        <v>64</v>
      </c>
      <c r="H5447" s="158"/>
    </row>
    <row r="5448" spans="1:8" ht="18" customHeight="1" x14ac:dyDescent="0.25">
      <c r="A5448" s="59">
        <f t="shared" si="85"/>
        <v>45931</v>
      </c>
      <c r="B5448" s="60" t="s">
        <v>26</v>
      </c>
      <c r="C5448" s="60">
        <v>320460</v>
      </c>
      <c r="D5448" s="61" t="s">
        <v>235</v>
      </c>
      <c r="E5448" s="62">
        <v>188</v>
      </c>
      <c r="F5448" s="62">
        <v>175</v>
      </c>
      <c r="G5448" s="62">
        <v>13</v>
      </c>
      <c r="H5448" s="158"/>
    </row>
    <row r="5449" spans="1:8" ht="18" customHeight="1" x14ac:dyDescent="0.25">
      <c r="A5449" s="59">
        <f t="shared" si="85"/>
        <v>45931</v>
      </c>
      <c r="B5449" s="60" t="s">
        <v>26</v>
      </c>
      <c r="C5449" s="60">
        <v>320465</v>
      </c>
      <c r="D5449" s="61" t="s">
        <v>236</v>
      </c>
      <c r="E5449" s="62">
        <v>58</v>
      </c>
      <c r="F5449" s="62">
        <v>44</v>
      </c>
      <c r="G5449" s="62">
        <v>14</v>
      </c>
      <c r="H5449" s="158"/>
    </row>
    <row r="5450" spans="1:8" ht="18" customHeight="1" x14ac:dyDescent="0.25">
      <c r="A5450" s="59">
        <f t="shared" si="85"/>
        <v>45931</v>
      </c>
      <c r="B5450" s="60" t="s">
        <v>26</v>
      </c>
      <c r="C5450" s="60">
        <v>320470</v>
      </c>
      <c r="D5450" s="61" t="s">
        <v>237</v>
      </c>
      <c r="E5450" s="62">
        <v>246</v>
      </c>
      <c r="F5450" s="62">
        <v>247</v>
      </c>
      <c r="G5450" s="62">
        <v>-1</v>
      </c>
      <c r="H5450" s="158"/>
    </row>
    <row r="5451" spans="1:8" ht="18" customHeight="1" x14ac:dyDescent="0.25">
      <c r="A5451" s="59">
        <f t="shared" si="85"/>
        <v>45931</v>
      </c>
      <c r="B5451" s="60" t="s">
        <v>26</v>
      </c>
      <c r="C5451" s="60">
        <v>320480</v>
      </c>
      <c r="D5451" s="61" t="s">
        <v>238</v>
      </c>
      <c r="E5451" s="62">
        <v>21</v>
      </c>
      <c r="F5451" s="62">
        <v>26</v>
      </c>
      <c r="G5451" s="62">
        <v>-5</v>
      </c>
      <c r="H5451" s="158"/>
    </row>
    <row r="5452" spans="1:8" ht="18" customHeight="1" x14ac:dyDescent="0.25">
      <c r="A5452" s="59">
        <f t="shared" si="85"/>
        <v>45931</v>
      </c>
      <c r="B5452" s="60" t="s">
        <v>26</v>
      </c>
      <c r="C5452" s="60">
        <v>320490</v>
      </c>
      <c r="D5452" s="61" t="s">
        <v>239</v>
      </c>
      <c r="E5452" s="62">
        <v>1454</v>
      </c>
      <c r="F5452" s="62">
        <v>1423</v>
      </c>
      <c r="G5452" s="62">
        <v>31</v>
      </c>
      <c r="H5452" s="158"/>
    </row>
    <row r="5453" spans="1:8" ht="18" customHeight="1" x14ac:dyDescent="0.25">
      <c r="A5453" s="59">
        <f t="shared" si="85"/>
        <v>45931</v>
      </c>
      <c r="B5453" s="60" t="s">
        <v>26</v>
      </c>
      <c r="C5453" s="60">
        <v>320495</v>
      </c>
      <c r="D5453" s="61" t="s">
        <v>240</v>
      </c>
      <c r="E5453" s="62">
        <v>74</v>
      </c>
      <c r="F5453" s="62">
        <v>75</v>
      </c>
      <c r="G5453" s="62">
        <v>-1</v>
      </c>
      <c r="H5453" s="158"/>
    </row>
    <row r="5454" spans="1:8" ht="18" customHeight="1" x14ac:dyDescent="0.25">
      <c r="A5454" s="59">
        <f t="shared" si="85"/>
        <v>45931</v>
      </c>
      <c r="B5454" s="60" t="s">
        <v>26</v>
      </c>
      <c r="C5454" s="60">
        <v>320500</v>
      </c>
      <c r="D5454" s="61" t="s">
        <v>241</v>
      </c>
      <c r="E5454" s="62">
        <v>8180</v>
      </c>
      <c r="F5454" s="62">
        <v>9163</v>
      </c>
      <c r="G5454" s="62">
        <v>-983</v>
      </c>
      <c r="H5454" s="158"/>
    </row>
    <row r="5455" spans="1:8" ht="18" customHeight="1" x14ac:dyDescent="0.25">
      <c r="A5455" s="59">
        <f t="shared" si="85"/>
        <v>45931</v>
      </c>
      <c r="B5455" s="60" t="s">
        <v>26</v>
      </c>
      <c r="C5455" s="60">
        <v>320501</v>
      </c>
      <c r="D5455" s="61" t="s">
        <v>242</v>
      </c>
      <c r="E5455" s="62">
        <v>319</v>
      </c>
      <c r="F5455" s="62">
        <v>281</v>
      </c>
      <c r="G5455" s="62">
        <v>38</v>
      </c>
      <c r="H5455" s="158"/>
    </row>
    <row r="5456" spans="1:8" ht="18" customHeight="1" x14ac:dyDescent="0.25">
      <c r="A5456" s="59">
        <f t="shared" si="85"/>
        <v>45931</v>
      </c>
      <c r="B5456" s="60" t="s">
        <v>26</v>
      </c>
      <c r="C5456" s="60">
        <v>320503</v>
      </c>
      <c r="D5456" s="61" t="s">
        <v>243</v>
      </c>
      <c r="E5456" s="62">
        <v>125</v>
      </c>
      <c r="F5456" s="62">
        <v>134</v>
      </c>
      <c r="G5456" s="62">
        <v>-9</v>
      </c>
      <c r="H5456" s="158"/>
    </row>
    <row r="5457" spans="1:8" ht="18" customHeight="1" x14ac:dyDescent="0.25">
      <c r="A5457" s="59">
        <f t="shared" si="85"/>
        <v>45931</v>
      </c>
      <c r="B5457" s="60" t="s">
        <v>26</v>
      </c>
      <c r="C5457" s="60">
        <v>320506</v>
      </c>
      <c r="D5457" s="61" t="s">
        <v>244</v>
      </c>
      <c r="E5457" s="62">
        <v>218</v>
      </c>
      <c r="F5457" s="62">
        <v>253</v>
      </c>
      <c r="G5457" s="62">
        <v>-35</v>
      </c>
      <c r="H5457" s="158"/>
    </row>
    <row r="5458" spans="1:8" ht="18" customHeight="1" x14ac:dyDescent="0.25">
      <c r="A5458" s="59">
        <f t="shared" si="85"/>
        <v>45931</v>
      </c>
      <c r="B5458" s="60" t="s">
        <v>26</v>
      </c>
      <c r="C5458" s="60">
        <v>320510</v>
      </c>
      <c r="D5458" s="61" t="s">
        <v>245</v>
      </c>
      <c r="E5458" s="62">
        <v>1108</v>
      </c>
      <c r="F5458" s="62">
        <v>1042</v>
      </c>
      <c r="G5458" s="62">
        <v>66</v>
      </c>
      <c r="H5458" s="158"/>
    </row>
    <row r="5459" spans="1:8" ht="18" customHeight="1" x14ac:dyDescent="0.25">
      <c r="A5459" s="59">
        <f t="shared" si="85"/>
        <v>45931</v>
      </c>
      <c r="B5459" s="60" t="s">
        <v>26</v>
      </c>
      <c r="C5459" s="60">
        <v>320515</v>
      </c>
      <c r="D5459" s="61" t="s">
        <v>246</v>
      </c>
      <c r="E5459" s="62">
        <v>32</v>
      </c>
      <c r="F5459" s="62">
        <v>28</v>
      </c>
      <c r="G5459" s="62">
        <v>4</v>
      </c>
      <c r="H5459" s="158"/>
    </row>
    <row r="5460" spans="1:8" ht="18" customHeight="1" x14ac:dyDescent="0.25">
      <c r="A5460" s="59">
        <f t="shared" si="85"/>
        <v>45931</v>
      </c>
      <c r="B5460" s="60" t="s">
        <v>26</v>
      </c>
      <c r="C5460" s="60">
        <v>320517</v>
      </c>
      <c r="D5460" s="61" t="s">
        <v>247</v>
      </c>
      <c r="E5460" s="62">
        <v>116</v>
      </c>
      <c r="F5460" s="62">
        <v>136</v>
      </c>
      <c r="G5460" s="62">
        <v>-20</v>
      </c>
      <c r="H5460" s="158"/>
    </row>
    <row r="5461" spans="1:8" ht="18" customHeight="1" x14ac:dyDescent="0.25">
      <c r="A5461" s="59">
        <f t="shared" si="85"/>
        <v>45931</v>
      </c>
      <c r="B5461" s="60" t="s">
        <v>26</v>
      </c>
      <c r="C5461" s="60">
        <v>320520</v>
      </c>
      <c r="D5461" s="61" t="s">
        <v>248</v>
      </c>
      <c r="E5461" s="62">
        <v>6512</v>
      </c>
      <c r="F5461" s="62">
        <v>5965</v>
      </c>
      <c r="G5461" s="62">
        <v>547</v>
      </c>
      <c r="H5461" s="158"/>
    </row>
    <row r="5462" spans="1:8" ht="18" customHeight="1" x14ac:dyDescent="0.25">
      <c r="A5462" s="59">
        <f t="shared" si="85"/>
        <v>45931</v>
      </c>
      <c r="B5462" s="60" t="s">
        <v>26</v>
      </c>
      <c r="C5462" s="60">
        <v>320530</v>
      </c>
      <c r="D5462" s="61" t="s">
        <v>249</v>
      </c>
      <c r="E5462" s="62">
        <v>8409</v>
      </c>
      <c r="F5462" s="62">
        <v>8123</v>
      </c>
      <c r="G5462" s="62">
        <v>286</v>
      </c>
      <c r="H5462" s="158"/>
    </row>
    <row r="5463" spans="1:8" ht="18" customHeight="1" x14ac:dyDescent="0.25">
      <c r="A5463" s="59" t="str">
        <f t="shared" si="85"/>
        <v/>
      </c>
    </row>
    <row r="5464" spans="1:8" ht="18" customHeight="1" x14ac:dyDescent="0.25">
      <c r="A5464" s="59" t="str">
        <f t="shared" si="85"/>
        <v/>
      </c>
    </row>
    <row r="5465" spans="1:8" ht="18" customHeight="1" x14ac:dyDescent="0.25">
      <c r="A5465" s="59" t="str">
        <f t="shared" si="85"/>
        <v/>
      </c>
    </row>
    <row r="5466" spans="1:8" ht="18" customHeight="1" x14ac:dyDescent="0.25">
      <c r="A5466" s="59" t="str">
        <f t="shared" si="85"/>
        <v/>
      </c>
    </row>
    <row r="5467" spans="1:8" ht="18" customHeight="1" x14ac:dyDescent="0.25">
      <c r="A5467" s="59" t="str">
        <f t="shared" si="85"/>
        <v/>
      </c>
    </row>
    <row r="5468" spans="1:8" ht="18" customHeight="1" x14ac:dyDescent="0.25">
      <c r="A5468" s="59" t="str">
        <f t="shared" si="85"/>
        <v/>
      </c>
    </row>
    <row r="5469" spans="1:8" ht="18" customHeight="1" x14ac:dyDescent="0.25">
      <c r="A5469" s="59" t="str">
        <f t="shared" si="85"/>
        <v/>
      </c>
    </row>
    <row r="5470" spans="1:8" ht="18" customHeight="1" x14ac:dyDescent="0.25">
      <c r="A5470" s="59" t="str">
        <f t="shared" si="85"/>
        <v/>
      </c>
    </row>
    <row r="5471" spans="1:8" ht="18" customHeight="1" x14ac:dyDescent="0.25">
      <c r="A5471" s="59" t="str">
        <f t="shared" si="85"/>
        <v/>
      </c>
    </row>
    <row r="5472" spans="1:8" ht="18" customHeight="1" x14ac:dyDescent="0.25">
      <c r="A5472" s="59" t="str">
        <f t="shared" si="85"/>
        <v/>
      </c>
    </row>
    <row r="5473" spans="1:1" ht="18" customHeight="1" x14ac:dyDescent="0.25">
      <c r="A5473" s="59" t="str">
        <f t="shared" si="85"/>
        <v/>
      </c>
    </row>
    <row r="5474" spans="1:1" ht="18" customHeight="1" x14ac:dyDescent="0.25">
      <c r="A5474" s="59" t="str">
        <f t="shared" si="85"/>
        <v/>
      </c>
    </row>
    <row r="5475" spans="1:1" ht="18" customHeight="1" x14ac:dyDescent="0.25">
      <c r="A5475" s="59" t="str">
        <f t="shared" si="85"/>
        <v/>
      </c>
    </row>
    <row r="5476" spans="1:1" ht="18" customHeight="1" x14ac:dyDescent="0.25">
      <c r="A5476" s="59" t="str">
        <f t="shared" si="85"/>
        <v/>
      </c>
    </row>
    <row r="5477" spans="1:1" ht="18" customHeight="1" x14ac:dyDescent="0.25">
      <c r="A5477" s="59" t="str">
        <f t="shared" si="85"/>
        <v/>
      </c>
    </row>
    <row r="5478" spans="1:1" ht="18" customHeight="1" x14ac:dyDescent="0.25">
      <c r="A5478" s="59" t="str">
        <f t="shared" si="85"/>
        <v/>
      </c>
    </row>
    <row r="5479" spans="1:1" ht="18" customHeight="1" x14ac:dyDescent="0.25">
      <c r="A5479" s="59" t="str">
        <f t="shared" si="85"/>
        <v/>
      </c>
    </row>
    <row r="5480" spans="1:1" ht="18" customHeight="1" x14ac:dyDescent="0.25">
      <c r="A5480" s="59" t="str">
        <f t="shared" si="85"/>
        <v/>
      </c>
    </row>
    <row r="5481" spans="1:1" ht="18" customHeight="1" x14ac:dyDescent="0.25">
      <c r="A5481" s="59" t="str">
        <f t="shared" si="85"/>
        <v/>
      </c>
    </row>
    <row r="5482" spans="1:1" ht="18" customHeight="1" x14ac:dyDescent="0.25">
      <c r="A5482" s="59" t="str">
        <f t="shared" si="85"/>
        <v/>
      </c>
    </row>
    <row r="5483" spans="1:1" ht="18" customHeight="1" x14ac:dyDescent="0.25">
      <c r="A5483" s="59" t="str">
        <f t="shared" si="85"/>
        <v/>
      </c>
    </row>
    <row r="5484" spans="1:1" ht="18" customHeight="1" x14ac:dyDescent="0.25">
      <c r="A5484" s="59" t="str">
        <f t="shared" si="85"/>
        <v/>
      </c>
    </row>
    <row r="5485" spans="1:1" ht="18" customHeight="1" x14ac:dyDescent="0.25">
      <c r="A5485" s="59" t="str">
        <f t="shared" si="85"/>
        <v/>
      </c>
    </row>
    <row r="5486" spans="1:1" ht="18" customHeight="1" x14ac:dyDescent="0.25">
      <c r="A5486" s="59" t="str">
        <f t="shared" ref="A5486:A5549" si="86">IF(B5486&lt;&gt;"",DATE(2020,INT((ROW(A5484)-1)/78)+1,1),"")</f>
        <v/>
      </c>
    </row>
    <row r="5487" spans="1:1" ht="18" customHeight="1" x14ac:dyDescent="0.25">
      <c r="A5487" s="59" t="str">
        <f t="shared" si="86"/>
        <v/>
      </c>
    </row>
    <row r="5488" spans="1:1" ht="18" customHeight="1" x14ac:dyDescent="0.25">
      <c r="A5488" s="59" t="str">
        <f t="shared" si="86"/>
        <v/>
      </c>
    </row>
    <row r="5489" spans="1:1" ht="18" customHeight="1" x14ac:dyDescent="0.25">
      <c r="A5489" s="59" t="str">
        <f t="shared" si="86"/>
        <v/>
      </c>
    </row>
    <row r="5490" spans="1:1" ht="18" customHeight="1" x14ac:dyDescent="0.25">
      <c r="A5490" s="59" t="str">
        <f t="shared" si="86"/>
        <v/>
      </c>
    </row>
    <row r="5491" spans="1:1" ht="18" customHeight="1" x14ac:dyDescent="0.25">
      <c r="A5491" s="59" t="str">
        <f t="shared" si="86"/>
        <v/>
      </c>
    </row>
    <row r="5492" spans="1:1" ht="18" customHeight="1" x14ac:dyDescent="0.25">
      <c r="A5492" s="59" t="str">
        <f t="shared" si="86"/>
        <v/>
      </c>
    </row>
    <row r="5493" spans="1:1" ht="18" customHeight="1" x14ac:dyDescent="0.25">
      <c r="A5493" s="59" t="str">
        <f t="shared" si="86"/>
        <v/>
      </c>
    </row>
    <row r="5494" spans="1:1" ht="18" customHeight="1" x14ac:dyDescent="0.25">
      <c r="A5494" s="59" t="str">
        <f t="shared" si="86"/>
        <v/>
      </c>
    </row>
    <row r="5495" spans="1:1" ht="18" customHeight="1" x14ac:dyDescent="0.25">
      <c r="A5495" s="59" t="str">
        <f t="shared" si="86"/>
        <v/>
      </c>
    </row>
    <row r="5496" spans="1:1" ht="18" customHeight="1" x14ac:dyDescent="0.25">
      <c r="A5496" s="59" t="str">
        <f t="shared" si="86"/>
        <v/>
      </c>
    </row>
    <row r="5497" spans="1:1" ht="18" customHeight="1" x14ac:dyDescent="0.25">
      <c r="A5497" s="59" t="str">
        <f t="shared" si="86"/>
        <v/>
      </c>
    </row>
    <row r="5498" spans="1:1" ht="18" customHeight="1" x14ac:dyDescent="0.25">
      <c r="A5498" s="59" t="str">
        <f t="shared" si="86"/>
        <v/>
      </c>
    </row>
    <row r="5499" spans="1:1" ht="18" customHeight="1" x14ac:dyDescent="0.25">
      <c r="A5499" s="59" t="str">
        <f t="shared" si="86"/>
        <v/>
      </c>
    </row>
    <row r="5500" spans="1:1" ht="18" customHeight="1" x14ac:dyDescent="0.25">
      <c r="A5500" s="59" t="str">
        <f t="shared" si="86"/>
        <v/>
      </c>
    </row>
    <row r="5501" spans="1:1" ht="18" customHeight="1" x14ac:dyDescent="0.25">
      <c r="A5501" s="59" t="str">
        <f t="shared" si="86"/>
        <v/>
      </c>
    </row>
    <row r="5502" spans="1:1" ht="18" customHeight="1" x14ac:dyDescent="0.25">
      <c r="A5502" s="59" t="str">
        <f t="shared" si="86"/>
        <v/>
      </c>
    </row>
    <row r="5503" spans="1:1" ht="18" customHeight="1" x14ac:dyDescent="0.25">
      <c r="A5503" s="59" t="str">
        <f t="shared" si="86"/>
        <v/>
      </c>
    </row>
    <row r="5504" spans="1:1" ht="18" customHeight="1" x14ac:dyDescent="0.25">
      <c r="A5504" s="59" t="str">
        <f t="shared" si="86"/>
        <v/>
      </c>
    </row>
    <row r="5505" spans="1:1" ht="18" customHeight="1" x14ac:dyDescent="0.25">
      <c r="A5505" s="59" t="str">
        <f t="shared" si="86"/>
        <v/>
      </c>
    </row>
    <row r="5506" spans="1:1" ht="18" customHeight="1" x14ac:dyDescent="0.25">
      <c r="A5506" s="59" t="str">
        <f t="shared" si="86"/>
        <v/>
      </c>
    </row>
    <row r="5507" spans="1:1" ht="18" customHeight="1" x14ac:dyDescent="0.25">
      <c r="A5507" s="59" t="str">
        <f t="shared" si="86"/>
        <v/>
      </c>
    </row>
    <row r="5508" spans="1:1" ht="18" customHeight="1" x14ac:dyDescent="0.25">
      <c r="A5508" s="59" t="str">
        <f t="shared" si="86"/>
        <v/>
      </c>
    </row>
    <row r="5509" spans="1:1" ht="18" customHeight="1" x14ac:dyDescent="0.25">
      <c r="A5509" s="59" t="str">
        <f t="shared" si="86"/>
        <v/>
      </c>
    </row>
    <row r="5510" spans="1:1" ht="18" customHeight="1" x14ac:dyDescent="0.25">
      <c r="A5510" s="59" t="str">
        <f t="shared" si="86"/>
        <v/>
      </c>
    </row>
    <row r="5511" spans="1:1" ht="18" customHeight="1" x14ac:dyDescent="0.25">
      <c r="A5511" s="59" t="str">
        <f t="shared" si="86"/>
        <v/>
      </c>
    </row>
    <row r="5512" spans="1:1" ht="18" customHeight="1" x14ac:dyDescent="0.25">
      <c r="A5512" s="59" t="str">
        <f t="shared" si="86"/>
        <v/>
      </c>
    </row>
    <row r="5513" spans="1:1" ht="18" customHeight="1" x14ac:dyDescent="0.25">
      <c r="A5513" s="59" t="str">
        <f t="shared" si="86"/>
        <v/>
      </c>
    </row>
    <row r="5514" spans="1:1" ht="18" customHeight="1" x14ac:dyDescent="0.25">
      <c r="A5514" s="59" t="str">
        <f t="shared" si="86"/>
        <v/>
      </c>
    </row>
    <row r="5515" spans="1:1" ht="18" customHeight="1" x14ac:dyDescent="0.25">
      <c r="A5515" s="59" t="str">
        <f t="shared" si="86"/>
        <v/>
      </c>
    </row>
    <row r="5516" spans="1:1" ht="18" customHeight="1" x14ac:dyDescent="0.25">
      <c r="A5516" s="59" t="str">
        <f t="shared" si="86"/>
        <v/>
      </c>
    </row>
    <row r="5517" spans="1:1" ht="18" customHeight="1" x14ac:dyDescent="0.25">
      <c r="A5517" s="59" t="str">
        <f t="shared" si="86"/>
        <v/>
      </c>
    </row>
    <row r="5518" spans="1:1" ht="18" customHeight="1" x14ac:dyDescent="0.25">
      <c r="A5518" s="59" t="str">
        <f t="shared" si="86"/>
        <v/>
      </c>
    </row>
    <row r="5519" spans="1:1" ht="18" customHeight="1" x14ac:dyDescent="0.25">
      <c r="A5519" s="59" t="str">
        <f t="shared" si="86"/>
        <v/>
      </c>
    </row>
    <row r="5520" spans="1:1" ht="18" customHeight="1" x14ac:dyDescent="0.25">
      <c r="A5520" s="59" t="str">
        <f t="shared" si="86"/>
        <v/>
      </c>
    </row>
    <row r="5521" spans="1:1" ht="18" customHeight="1" x14ac:dyDescent="0.25">
      <c r="A5521" s="59" t="str">
        <f t="shared" si="86"/>
        <v/>
      </c>
    </row>
    <row r="5522" spans="1:1" ht="18" customHeight="1" x14ac:dyDescent="0.25">
      <c r="A5522" s="59" t="str">
        <f t="shared" si="86"/>
        <v/>
      </c>
    </row>
    <row r="5523" spans="1:1" ht="18" customHeight="1" x14ac:dyDescent="0.25">
      <c r="A5523" s="59" t="str">
        <f t="shared" si="86"/>
        <v/>
      </c>
    </row>
    <row r="5524" spans="1:1" ht="18" customHeight="1" x14ac:dyDescent="0.25">
      <c r="A5524" s="59" t="str">
        <f t="shared" si="86"/>
        <v/>
      </c>
    </row>
    <row r="5525" spans="1:1" ht="18" customHeight="1" x14ac:dyDescent="0.25">
      <c r="A5525" s="59" t="str">
        <f t="shared" si="86"/>
        <v/>
      </c>
    </row>
    <row r="5526" spans="1:1" ht="18" customHeight="1" x14ac:dyDescent="0.25">
      <c r="A5526" s="59" t="str">
        <f t="shared" si="86"/>
        <v/>
      </c>
    </row>
    <row r="5527" spans="1:1" ht="18" customHeight="1" x14ac:dyDescent="0.25">
      <c r="A5527" s="59" t="str">
        <f t="shared" si="86"/>
        <v/>
      </c>
    </row>
    <row r="5528" spans="1:1" ht="18" customHeight="1" x14ac:dyDescent="0.25">
      <c r="A5528" s="59" t="str">
        <f t="shared" si="86"/>
        <v/>
      </c>
    </row>
    <row r="5529" spans="1:1" ht="18" customHeight="1" x14ac:dyDescent="0.25">
      <c r="A5529" s="59" t="str">
        <f t="shared" si="86"/>
        <v/>
      </c>
    </row>
    <row r="5530" spans="1:1" ht="18" customHeight="1" x14ac:dyDescent="0.25">
      <c r="A5530" s="59" t="str">
        <f t="shared" si="86"/>
        <v/>
      </c>
    </row>
    <row r="5531" spans="1:1" ht="18" customHeight="1" x14ac:dyDescent="0.25">
      <c r="A5531" s="59" t="str">
        <f t="shared" si="86"/>
        <v/>
      </c>
    </row>
    <row r="5532" spans="1:1" ht="18" customHeight="1" x14ac:dyDescent="0.25">
      <c r="A5532" s="59" t="str">
        <f t="shared" si="86"/>
        <v/>
      </c>
    </row>
    <row r="5533" spans="1:1" ht="18" customHeight="1" x14ac:dyDescent="0.25">
      <c r="A5533" s="59" t="str">
        <f t="shared" si="86"/>
        <v/>
      </c>
    </row>
    <row r="5534" spans="1:1" ht="18" customHeight="1" x14ac:dyDescent="0.25">
      <c r="A5534" s="59" t="str">
        <f t="shared" si="86"/>
        <v/>
      </c>
    </row>
    <row r="5535" spans="1:1" ht="18" customHeight="1" x14ac:dyDescent="0.25">
      <c r="A5535" s="59" t="str">
        <f t="shared" si="86"/>
        <v/>
      </c>
    </row>
    <row r="5536" spans="1:1" ht="18" customHeight="1" x14ac:dyDescent="0.25">
      <c r="A5536" s="59" t="str">
        <f t="shared" si="86"/>
        <v/>
      </c>
    </row>
    <row r="5537" spans="1:1" ht="18" customHeight="1" x14ac:dyDescent="0.25">
      <c r="A5537" s="59" t="str">
        <f t="shared" si="86"/>
        <v/>
      </c>
    </row>
    <row r="5538" spans="1:1" ht="18" customHeight="1" x14ac:dyDescent="0.25">
      <c r="A5538" s="59" t="str">
        <f t="shared" si="86"/>
        <v/>
      </c>
    </row>
    <row r="5539" spans="1:1" ht="18" customHeight="1" x14ac:dyDescent="0.25">
      <c r="A5539" s="59" t="str">
        <f t="shared" si="86"/>
        <v/>
      </c>
    </row>
    <row r="5540" spans="1:1" ht="18" customHeight="1" x14ac:dyDescent="0.25">
      <c r="A5540" s="59" t="str">
        <f t="shared" si="86"/>
        <v/>
      </c>
    </row>
    <row r="5541" spans="1:1" ht="18" customHeight="1" x14ac:dyDescent="0.25">
      <c r="A5541" s="59" t="str">
        <f t="shared" si="86"/>
        <v/>
      </c>
    </row>
    <row r="5542" spans="1:1" ht="18" customHeight="1" x14ac:dyDescent="0.25">
      <c r="A5542" s="59" t="str">
        <f t="shared" si="86"/>
        <v/>
      </c>
    </row>
    <row r="5543" spans="1:1" ht="18" customHeight="1" x14ac:dyDescent="0.25">
      <c r="A5543" s="59" t="str">
        <f t="shared" si="86"/>
        <v/>
      </c>
    </row>
    <row r="5544" spans="1:1" ht="18" customHeight="1" x14ac:dyDescent="0.25">
      <c r="A5544" s="59" t="str">
        <f t="shared" si="86"/>
        <v/>
      </c>
    </row>
    <row r="5545" spans="1:1" ht="18" customHeight="1" x14ac:dyDescent="0.25">
      <c r="A5545" s="59" t="str">
        <f t="shared" si="86"/>
        <v/>
      </c>
    </row>
    <row r="5546" spans="1:1" ht="18" customHeight="1" x14ac:dyDescent="0.25">
      <c r="A5546" s="59" t="str">
        <f t="shared" si="86"/>
        <v/>
      </c>
    </row>
    <row r="5547" spans="1:1" ht="18" customHeight="1" x14ac:dyDescent="0.25">
      <c r="A5547" s="59" t="str">
        <f t="shared" si="86"/>
        <v/>
      </c>
    </row>
    <row r="5548" spans="1:1" ht="18" customHeight="1" x14ac:dyDescent="0.25">
      <c r="A5548" s="59" t="str">
        <f t="shared" si="86"/>
        <v/>
      </c>
    </row>
    <row r="5549" spans="1:1" ht="18" customHeight="1" x14ac:dyDescent="0.25">
      <c r="A5549" s="59" t="str">
        <f t="shared" si="86"/>
        <v/>
      </c>
    </row>
    <row r="5550" spans="1:1" ht="18" customHeight="1" x14ac:dyDescent="0.25">
      <c r="A5550" s="59" t="str">
        <f t="shared" ref="A5550:A5613" si="87">IF(B5550&lt;&gt;"",DATE(2020,INT((ROW(A5548)-1)/78)+1,1),"")</f>
        <v/>
      </c>
    </row>
    <row r="5551" spans="1:1" ht="18" customHeight="1" x14ac:dyDescent="0.25">
      <c r="A5551" s="59" t="str">
        <f t="shared" si="87"/>
        <v/>
      </c>
    </row>
    <row r="5552" spans="1:1" ht="18" customHeight="1" x14ac:dyDescent="0.25">
      <c r="A5552" s="59" t="str">
        <f t="shared" si="87"/>
        <v/>
      </c>
    </row>
    <row r="5553" spans="1:1" ht="18" customHeight="1" x14ac:dyDescent="0.25">
      <c r="A5553" s="59" t="str">
        <f t="shared" si="87"/>
        <v/>
      </c>
    </row>
    <row r="5554" spans="1:1" ht="18" customHeight="1" x14ac:dyDescent="0.25">
      <c r="A5554" s="59" t="str">
        <f t="shared" si="87"/>
        <v/>
      </c>
    </row>
    <row r="5555" spans="1:1" ht="18" customHeight="1" x14ac:dyDescent="0.25">
      <c r="A5555" s="59" t="str">
        <f t="shared" si="87"/>
        <v/>
      </c>
    </row>
    <row r="5556" spans="1:1" ht="18" customHeight="1" x14ac:dyDescent="0.25">
      <c r="A5556" s="59" t="str">
        <f t="shared" si="87"/>
        <v/>
      </c>
    </row>
    <row r="5557" spans="1:1" ht="18" customHeight="1" x14ac:dyDescent="0.25">
      <c r="A5557" s="59" t="str">
        <f t="shared" si="87"/>
        <v/>
      </c>
    </row>
    <row r="5558" spans="1:1" ht="18" customHeight="1" x14ac:dyDescent="0.25">
      <c r="A5558" s="59" t="str">
        <f t="shared" si="87"/>
        <v/>
      </c>
    </row>
    <row r="5559" spans="1:1" ht="18" customHeight="1" x14ac:dyDescent="0.25">
      <c r="A5559" s="59" t="str">
        <f t="shared" si="87"/>
        <v/>
      </c>
    </row>
    <row r="5560" spans="1:1" ht="18" customHeight="1" x14ac:dyDescent="0.25">
      <c r="A5560" s="59" t="str">
        <f t="shared" si="87"/>
        <v/>
      </c>
    </row>
    <row r="5561" spans="1:1" ht="18" customHeight="1" x14ac:dyDescent="0.25">
      <c r="A5561" s="59" t="str">
        <f t="shared" si="87"/>
        <v/>
      </c>
    </row>
    <row r="5562" spans="1:1" ht="18" customHeight="1" x14ac:dyDescent="0.25">
      <c r="A5562" s="59" t="str">
        <f t="shared" si="87"/>
        <v/>
      </c>
    </row>
    <row r="5563" spans="1:1" ht="18" customHeight="1" x14ac:dyDescent="0.25">
      <c r="A5563" s="59" t="str">
        <f t="shared" si="87"/>
        <v/>
      </c>
    </row>
    <row r="5564" spans="1:1" ht="18" customHeight="1" x14ac:dyDescent="0.25">
      <c r="A5564" s="59" t="str">
        <f t="shared" si="87"/>
        <v/>
      </c>
    </row>
    <row r="5565" spans="1:1" ht="18" customHeight="1" x14ac:dyDescent="0.25">
      <c r="A5565" s="59" t="str">
        <f t="shared" si="87"/>
        <v/>
      </c>
    </row>
    <row r="5566" spans="1:1" ht="18" customHeight="1" x14ac:dyDescent="0.25">
      <c r="A5566" s="59" t="str">
        <f t="shared" si="87"/>
        <v/>
      </c>
    </row>
    <row r="5567" spans="1:1" ht="18" customHeight="1" x14ac:dyDescent="0.25">
      <c r="A5567" s="59" t="str">
        <f t="shared" si="87"/>
        <v/>
      </c>
    </row>
    <row r="5568" spans="1:1" ht="18" customHeight="1" x14ac:dyDescent="0.25">
      <c r="A5568" s="59" t="str">
        <f t="shared" si="87"/>
        <v/>
      </c>
    </row>
    <row r="5569" spans="1:1" ht="18" customHeight="1" x14ac:dyDescent="0.25">
      <c r="A5569" s="59" t="str">
        <f t="shared" si="87"/>
        <v/>
      </c>
    </row>
    <row r="5570" spans="1:1" ht="18" customHeight="1" x14ac:dyDescent="0.25">
      <c r="A5570" s="59" t="str">
        <f t="shared" si="87"/>
        <v/>
      </c>
    </row>
    <row r="5571" spans="1:1" ht="18" customHeight="1" x14ac:dyDescent="0.25">
      <c r="A5571" s="59" t="str">
        <f t="shared" si="87"/>
        <v/>
      </c>
    </row>
    <row r="5572" spans="1:1" ht="18" customHeight="1" x14ac:dyDescent="0.25">
      <c r="A5572" s="59" t="str">
        <f t="shared" si="87"/>
        <v/>
      </c>
    </row>
    <row r="5573" spans="1:1" ht="18" customHeight="1" x14ac:dyDescent="0.25">
      <c r="A5573" s="59" t="str">
        <f t="shared" si="87"/>
        <v/>
      </c>
    </row>
    <row r="5574" spans="1:1" ht="18" customHeight="1" x14ac:dyDescent="0.25">
      <c r="A5574" s="59" t="str">
        <f t="shared" si="87"/>
        <v/>
      </c>
    </row>
    <row r="5575" spans="1:1" ht="18" customHeight="1" x14ac:dyDescent="0.25">
      <c r="A5575" s="59" t="str">
        <f t="shared" si="87"/>
        <v/>
      </c>
    </row>
    <row r="5576" spans="1:1" ht="18" customHeight="1" x14ac:dyDescent="0.25">
      <c r="A5576" s="59" t="str">
        <f t="shared" si="87"/>
        <v/>
      </c>
    </row>
    <row r="5577" spans="1:1" ht="18" customHeight="1" x14ac:dyDescent="0.25">
      <c r="A5577" s="59" t="str">
        <f t="shared" si="87"/>
        <v/>
      </c>
    </row>
    <row r="5578" spans="1:1" ht="18" customHeight="1" x14ac:dyDescent="0.25">
      <c r="A5578" s="59" t="str">
        <f t="shared" si="87"/>
        <v/>
      </c>
    </row>
    <row r="5579" spans="1:1" ht="18" customHeight="1" x14ac:dyDescent="0.25">
      <c r="A5579" s="59" t="str">
        <f t="shared" si="87"/>
        <v/>
      </c>
    </row>
    <row r="5580" spans="1:1" ht="18" customHeight="1" x14ac:dyDescent="0.25">
      <c r="A5580" s="59" t="str">
        <f t="shared" si="87"/>
        <v/>
      </c>
    </row>
    <row r="5581" spans="1:1" ht="18" customHeight="1" x14ac:dyDescent="0.25">
      <c r="A5581" s="59" t="str">
        <f t="shared" si="87"/>
        <v/>
      </c>
    </row>
    <row r="5582" spans="1:1" ht="18" customHeight="1" x14ac:dyDescent="0.25">
      <c r="A5582" s="59" t="str">
        <f t="shared" si="87"/>
        <v/>
      </c>
    </row>
    <row r="5583" spans="1:1" ht="18" customHeight="1" x14ac:dyDescent="0.25">
      <c r="A5583" s="59" t="str">
        <f t="shared" si="87"/>
        <v/>
      </c>
    </row>
    <row r="5584" spans="1:1" ht="18" customHeight="1" x14ac:dyDescent="0.25">
      <c r="A5584" s="59" t="str">
        <f t="shared" si="87"/>
        <v/>
      </c>
    </row>
    <row r="5585" spans="1:1" ht="18" customHeight="1" x14ac:dyDescent="0.25">
      <c r="A5585" s="59" t="str">
        <f t="shared" si="87"/>
        <v/>
      </c>
    </row>
    <row r="5586" spans="1:1" ht="18" customHeight="1" x14ac:dyDescent="0.25">
      <c r="A5586" s="59" t="str">
        <f t="shared" si="87"/>
        <v/>
      </c>
    </row>
    <row r="5587" spans="1:1" ht="18" customHeight="1" x14ac:dyDescent="0.25">
      <c r="A5587" s="59" t="str">
        <f t="shared" si="87"/>
        <v/>
      </c>
    </row>
    <row r="5588" spans="1:1" ht="18" customHeight="1" x14ac:dyDescent="0.25">
      <c r="A5588" s="59" t="str">
        <f t="shared" si="87"/>
        <v/>
      </c>
    </row>
    <row r="5589" spans="1:1" ht="18" customHeight="1" x14ac:dyDescent="0.25">
      <c r="A5589" s="59" t="str">
        <f t="shared" si="87"/>
        <v/>
      </c>
    </row>
    <row r="5590" spans="1:1" ht="18" customHeight="1" x14ac:dyDescent="0.25">
      <c r="A5590" s="59" t="str">
        <f t="shared" si="87"/>
        <v/>
      </c>
    </row>
    <row r="5591" spans="1:1" ht="18" customHeight="1" x14ac:dyDescent="0.25">
      <c r="A5591" s="59" t="str">
        <f t="shared" si="87"/>
        <v/>
      </c>
    </row>
    <row r="5592" spans="1:1" ht="18" customHeight="1" x14ac:dyDescent="0.25">
      <c r="A5592" s="59" t="str">
        <f t="shared" si="87"/>
        <v/>
      </c>
    </row>
    <row r="5593" spans="1:1" ht="18" customHeight="1" x14ac:dyDescent="0.25">
      <c r="A5593" s="59" t="str">
        <f t="shared" si="87"/>
        <v/>
      </c>
    </row>
    <row r="5594" spans="1:1" ht="18" customHeight="1" x14ac:dyDescent="0.25">
      <c r="A5594" s="59" t="str">
        <f t="shared" si="87"/>
        <v/>
      </c>
    </row>
    <row r="5595" spans="1:1" ht="18" customHeight="1" x14ac:dyDescent="0.25">
      <c r="A5595" s="59" t="str">
        <f t="shared" si="87"/>
        <v/>
      </c>
    </row>
    <row r="5596" spans="1:1" ht="18" customHeight="1" x14ac:dyDescent="0.25">
      <c r="A5596" s="59" t="str">
        <f t="shared" si="87"/>
        <v/>
      </c>
    </row>
    <row r="5597" spans="1:1" ht="18" customHeight="1" x14ac:dyDescent="0.25">
      <c r="A5597" s="59" t="str">
        <f t="shared" si="87"/>
        <v/>
      </c>
    </row>
    <row r="5598" spans="1:1" ht="18" customHeight="1" x14ac:dyDescent="0.25">
      <c r="A5598" s="59" t="str">
        <f t="shared" si="87"/>
        <v/>
      </c>
    </row>
    <row r="5599" spans="1:1" ht="18" customHeight="1" x14ac:dyDescent="0.25">
      <c r="A5599" s="59" t="str">
        <f t="shared" si="87"/>
        <v/>
      </c>
    </row>
    <row r="5600" spans="1:1" ht="18" customHeight="1" x14ac:dyDescent="0.25">
      <c r="A5600" s="59" t="str">
        <f t="shared" si="87"/>
        <v/>
      </c>
    </row>
    <row r="5601" spans="1:1" ht="18" customHeight="1" x14ac:dyDescent="0.25">
      <c r="A5601" s="59" t="str">
        <f t="shared" si="87"/>
        <v/>
      </c>
    </row>
    <row r="5602" spans="1:1" ht="18" customHeight="1" x14ac:dyDescent="0.25">
      <c r="A5602" s="59" t="str">
        <f t="shared" si="87"/>
        <v/>
      </c>
    </row>
    <row r="5603" spans="1:1" ht="18" customHeight="1" x14ac:dyDescent="0.25">
      <c r="A5603" s="59" t="str">
        <f t="shared" si="87"/>
        <v/>
      </c>
    </row>
    <row r="5604" spans="1:1" ht="18" customHeight="1" x14ac:dyDescent="0.25">
      <c r="A5604" s="59" t="str">
        <f t="shared" si="87"/>
        <v/>
      </c>
    </row>
    <row r="5605" spans="1:1" ht="18" customHeight="1" x14ac:dyDescent="0.25">
      <c r="A5605" s="59" t="str">
        <f t="shared" si="87"/>
        <v/>
      </c>
    </row>
    <row r="5606" spans="1:1" ht="18" customHeight="1" x14ac:dyDescent="0.25">
      <c r="A5606" s="59" t="str">
        <f t="shared" si="87"/>
        <v/>
      </c>
    </row>
    <row r="5607" spans="1:1" ht="18" customHeight="1" x14ac:dyDescent="0.25">
      <c r="A5607" s="59" t="str">
        <f t="shared" si="87"/>
        <v/>
      </c>
    </row>
    <row r="5608" spans="1:1" ht="18" customHeight="1" x14ac:dyDescent="0.25">
      <c r="A5608" s="59" t="str">
        <f t="shared" si="87"/>
        <v/>
      </c>
    </row>
    <row r="5609" spans="1:1" ht="18" customHeight="1" x14ac:dyDescent="0.25">
      <c r="A5609" s="59" t="str">
        <f t="shared" si="87"/>
        <v/>
      </c>
    </row>
    <row r="5610" spans="1:1" ht="18" customHeight="1" x14ac:dyDescent="0.25">
      <c r="A5610" s="59" t="str">
        <f t="shared" si="87"/>
        <v/>
      </c>
    </row>
    <row r="5611" spans="1:1" ht="18" customHeight="1" x14ac:dyDescent="0.25">
      <c r="A5611" s="59" t="str">
        <f t="shared" si="87"/>
        <v/>
      </c>
    </row>
    <row r="5612" spans="1:1" ht="18" customHeight="1" x14ac:dyDescent="0.25">
      <c r="A5612" s="59" t="str">
        <f t="shared" si="87"/>
        <v/>
      </c>
    </row>
    <row r="5613" spans="1:1" ht="18" customHeight="1" x14ac:dyDescent="0.25">
      <c r="A5613" s="59" t="str">
        <f t="shared" si="87"/>
        <v/>
      </c>
    </row>
    <row r="5614" spans="1:1" ht="18" customHeight="1" x14ac:dyDescent="0.25">
      <c r="A5614" s="59" t="str">
        <f t="shared" ref="A5614:A5677" si="88">IF(B5614&lt;&gt;"",DATE(2020,INT((ROW(A5612)-1)/78)+1,1),"")</f>
        <v/>
      </c>
    </row>
    <row r="5615" spans="1:1" ht="18" customHeight="1" x14ac:dyDescent="0.25">
      <c r="A5615" s="59" t="str">
        <f t="shared" si="88"/>
        <v/>
      </c>
    </row>
    <row r="5616" spans="1:1" ht="18" customHeight="1" x14ac:dyDescent="0.25">
      <c r="A5616" s="59" t="str">
        <f t="shared" si="88"/>
        <v/>
      </c>
    </row>
    <row r="5617" spans="1:1" ht="18" customHeight="1" x14ac:dyDescent="0.25">
      <c r="A5617" s="59" t="str">
        <f t="shared" si="88"/>
        <v/>
      </c>
    </row>
    <row r="5618" spans="1:1" ht="18" customHeight="1" x14ac:dyDescent="0.25">
      <c r="A5618" s="59" t="str">
        <f t="shared" si="88"/>
        <v/>
      </c>
    </row>
    <row r="5619" spans="1:1" ht="18" customHeight="1" x14ac:dyDescent="0.25">
      <c r="A5619" s="59" t="str">
        <f t="shared" si="88"/>
        <v/>
      </c>
    </row>
    <row r="5620" spans="1:1" ht="18" customHeight="1" x14ac:dyDescent="0.25">
      <c r="A5620" s="59" t="str">
        <f t="shared" si="88"/>
        <v/>
      </c>
    </row>
    <row r="5621" spans="1:1" ht="18" customHeight="1" x14ac:dyDescent="0.25">
      <c r="A5621" s="59" t="str">
        <f t="shared" si="88"/>
        <v/>
      </c>
    </row>
    <row r="5622" spans="1:1" ht="18" customHeight="1" x14ac:dyDescent="0.25">
      <c r="A5622" s="59" t="str">
        <f t="shared" si="88"/>
        <v/>
      </c>
    </row>
    <row r="5623" spans="1:1" ht="18" customHeight="1" x14ac:dyDescent="0.25">
      <c r="A5623" s="59" t="str">
        <f t="shared" si="88"/>
        <v/>
      </c>
    </row>
    <row r="5624" spans="1:1" ht="18" customHeight="1" x14ac:dyDescent="0.25">
      <c r="A5624" s="59" t="str">
        <f t="shared" si="88"/>
        <v/>
      </c>
    </row>
    <row r="5625" spans="1:1" ht="18" customHeight="1" x14ac:dyDescent="0.25">
      <c r="A5625" s="59" t="str">
        <f t="shared" si="88"/>
        <v/>
      </c>
    </row>
    <row r="5626" spans="1:1" ht="18" customHeight="1" x14ac:dyDescent="0.25">
      <c r="A5626" s="59" t="str">
        <f t="shared" si="88"/>
        <v/>
      </c>
    </row>
    <row r="5627" spans="1:1" ht="18" customHeight="1" x14ac:dyDescent="0.25">
      <c r="A5627" s="59" t="str">
        <f t="shared" si="88"/>
        <v/>
      </c>
    </row>
    <row r="5628" spans="1:1" ht="18" customHeight="1" x14ac:dyDescent="0.25">
      <c r="A5628" s="59" t="str">
        <f t="shared" si="88"/>
        <v/>
      </c>
    </row>
    <row r="5629" spans="1:1" ht="18" customHeight="1" x14ac:dyDescent="0.25">
      <c r="A5629" s="59" t="str">
        <f t="shared" si="88"/>
        <v/>
      </c>
    </row>
    <row r="5630" spans="1:1" ht="18" customHeight="1" x14ac:dyDescent="0.25">
      <c r="A5630" s="59" t="str">
        <f t="shared" si="88"/>
        <v/>
      </c>
    </row>
    <row r="5631" spans="1:1" ht="18" customHeight="1" x14ac:dyDescent="0.25">
      <c r="A5631" s="59" t="str">
        <f t="shared" si="88"/>
        <v/>
      </c>
    </row>
    <row r="5632" spans="1:1" ht="18" customHeight="1" x14ac:dyDescent="0.25">
      <c r="A5632" s="59" t="str">
        <f t="shared" si="88"/>
        <v/>
      </c>
    </row>
    <row r="5633" spans="1:1" ht="18" customHeight="1" x14ac:dyDescent="0.25">
      <c r="A5633" s="59" t="str">
        <f t="shared" si="88"/>
        <v/>
      </c>
    </row>
    <row r="5634" spans="1:1" ht="18" customHeight="1" x14ac:dyDescent="0.25">
      <c r="A5634" s="59" t="str">
        <f t="shared" si="88"/>
        <v/>
      </c>
    </row>
    <row r="5635" spans="1:1" ht="18" customHeight="1" x14ac:dyDescent="0.25">
      <c r="A5635" s="59" t="str">
        <f t="shared" si="88"/>
        <v/>
      </c>
    </row>
    <row r="5636" spans="1:1" ht="18" customHeight="1" x14ac:dyDescent="0.25">
      <c r="A5636" s="59" t="str">
        <f t="shared" si="88"/>
        <v/>
      </c>
    </row>
    <row r="5637" spans="1:1" ht="18" customHeight="1" x14ac:dyDescent="0.25">
      <c r="A5637" s="59" t="str">
        <f t="shared" si="88"/>
        <v/>
      </c>
    </row>
    <row r="5638" spans="1:1" ht="18" customHeight="1" x14ac:dyDescent="0.25">
      <c r="A5638" s="59" t="str">
        <f t="shared" si="88"/>
        <v/>
      </c>
    </row>
    <row r="5639" spans="1:1" ht="18" customHeight="1" x14ac:dyDescent="0.25">
      <c r="A5639" s="59" t="str">
        <f t="shared" si="88"/>
        <v/>
      </c>
    </row>
    <row r="5640" spans="1:1" ht="18" customHeight="1" x14ac:dyDescent="0.25">
      <c r="A5640" s="59" t="str">
        <f t="shared" si="88"/>
        <v/>
      </c>
    </row>
    <row r="5641" spans="1:1" ht="18" customHeight="1" x14ac:dyDescent="0.25">
      <c r="A5641" s="59" t="str">
        <f t="shared" si="88"/>
        <v/>
      </c>
    </row>
    <row r="5642" spans="1:1" ht="18" customHeight="1" x14ac:dyDescent="0.25">
      <c r="A5642" s="59" t="str">
        <f t="shared" si="88"/>
        <v/>
      </c>
    </row>
    <row r="5643" spans="1:1" ht="18" customHeight="1" x14ac:dyDescent="0.25">
      <c r="A5643" s="59" t="str">
        <f t="shared" si="88"/>
        <v/>
      </c>
    </row>
    <row r="5644" spans="1:1" ht="18" customHeight="1" x14ac:dyDescent="0.25">
      <c r="A5644" s="59" t="str">
        <f t="shared" si="88"/>
        <v/>
      </c>
    </row>
    <row r="5645" spans="1:1" ht="18" customHeight="1" x14ac:dyDescent="0.25">
      <c r="A5645" s="59" t="str">
        <f t="shared" si="88"/>
        <v/>
      </c>
    </row>
    <row r="5646" spans="1:1" ht="18" customHeight="1" x14ac:dyDescent="0.25">
      <c r="A5646" s="59" t="str">
        <f t="shared" si="88"/>
        <v/>
      </c>
    </row>
    <row r="5647" spans="1:1" ht="18" customHeight="1" x14ac:dyDescent="0.25">
      <c r="A5647" s="59" t="str">
        <f t="shared" si="88"/>
        <v/>
      </c>
    </row>
    <row r="5648" spans="1:1" ht="18" customHeight="1" x14ac:dyDescent="0.25">
      <c r="A5648" s="59" t="str">
        <f t="shared" si="88"/>
        <v/>
      </c>
    </row>
    <row r="5649" spans="1:1" ht="18" customHeight="1" x14ac:dyDescent="0.25">
      <c r="A5649" s="59" t="str">
        <f t="shared" si="88"/>
        <v/>
      </c>
    </row>
    <row r="5650" spans="1:1" ht="18" customHeight="1" x14ac:dyDescent="0.25">
      <c r="A5650" s="59" t="str">
        <f t="shared" si="88"/>
        <v/>
      </c>
    </row>
    <row r="5651" spans="1:1" ht="18" customHeight="1" x14ac:dyDescent="0.25">
      <c r="A5651" s="59" t="str">
        <f t="shared" si="88"/>
        <v/>
      </c>
    </row>
    <row r="5652" spans="1:1" ht="18" customHeight="1" x14ac:dyDescent="0.25">
      <c r="A5652" s="59" t="str">
        <f t="shared" si="88"/>
        <v/>
      </c>
    </row>
    <row r="5653" spans="1:1" ht="18" customHeight="1" x14ac:dyDescent="0.25">
      <c r="A5653" s="59" t="str">
        <f t="shared" si="88"/>
        <v/>
      </c>
    </row>
    <row r="5654" spans="1:1" ht="18" customHeight="1" x14ac:dyDescent="0.25">
      <c r="A5654" s="59" t="str">
        <f t="shared" si="88"/>
        <v/>
      </c>
    </row>
    <row r="5655" spans="1:1" ht="18" customHeight="1" x14ac:dyDescent="0.25">
      <c r="A5655" s="59" t="str">
        <f t="shared" si="88"/>
        <v/>
      </c>
    </row>
    <row r="5656" spans="1:1" ht="18" customHeight="1" x14ac:dyDescent="0.25">
      <c r="A5656" s="59" t="str">
        <f t="shared" si="88"/>
        <v/>
      </c>
    </row>
    <row r="5657" spans="1:1" ht="18" customHeight="1" x14ac:dyDescent="0.25">
      <c r="A5657" s="59" t="str">
        <f t="shared" si="88"/>
        <v/>
      </c>
    </row>
    <row r="5658" spans="1:1" ht="18" customHeight="1" x14ac:dyDescent="0.25">
      <c r="A5658" s="59" t="str">
        <f t="shared" si="88"/>
        <v/>
      </c>
    </row>
    <row r="5659" spans="1:1" ht="18" customHeight="1" x14ac:dyDescent="0.25">
      <c r="A5659" s="59" t="str">
        <f t="shared" si="88"/>
        <v/>
      </c>
    </row>
    <row r="5660" spans="1:1" ht="18" customHeight="1" x14ac:dyDescent="0.25">
      <c r="A5660" s="59" t="str">
        <f t="shared" si="88"/>
        <v/>
      </c>
    </row>
    <row r="5661" spans="1:1" ht="18" customHeight="1" x14ac:dyDescent="0.25">
      <c r="A5661" s="59" t="str">
        <f t="shared" si="88"/>
        <v/>
      </c>
    </row>
    <row r="5662" spans="1:1" ht="18" customHeight="1" x14ac:dyDescent="0.25">
      <c r="A5662" s="59" t="str">
        <f t="shared" si="88"/>
        <v/>
      </c>
    </row>
    <row r="5663" spans="1:1" ht="18" customHeight="1" x14ac:dyDescent="0.25">
      <c r="A5663" s="59" t="str">
        <f t="shared" si="88"/>
        <v/>
      </c>
    </row>
    <row r="5664" spans="1:1" ht="18" customHeight="1" x14ac:dyDescent="0.25">
      <c r="A5664" s="59" t="str">
        <f t="shared" si="88"/>
        <v/>
      </c>
    </row>
    <row r="5665" spans="1:1" ht="18" customHeight="1" x14ac:dyDescent="0.25">
      <c r="A5665" s="59" t="str">
        <f t="shared" si="88"/>
        <v/>
      </c>
    </row>
    <row r="5666" spans="1:1" ht="18" customHeight="1" x14ac:dyDescent="0.25">
      <c r="A5666" s="59" t="str">
        <f t="shared" si="88"/>
        <v/>
      </c>
    </row>
    <row r="5667" spans="1:1" ht="18" customHeight="1" x14ac:dyDescent="0.25">
      <c r="A5667" s="59" t="str">
        <f t="shared" si="88"/>
        <v/>
      </c>
    </row>
    <row r="5668" spans="1:1" ht="18" customHeight="1" x14ac:dyDescent="0.25">
      <c r="A5668" s="59" t="str">
        <f t="shared" si="88"/>
        <v/>
      </c>
    </row>
    <row r="5669" spans="1:1" ht="18" customHeight="1" x14ac:dyDescent="0.25">
      <c r="A5669" s="59" t="str">
        <f t="shared" si="88"/>
        <v/>
      </c>
    </row>
    <row r="5670" spans="1:1" ht="18" customHeight="1" x14ac:dyDescent="0.25">
      <c r="A5670" s="59" t="str">
        <f t="shared" si="88"/>
        <v/>
      </c>
    </row>
    <row r="5671" spans="1:1" ht="18" customHeight="1" x14ac:dyDescent="0.25">
      <c r="A5671" s="59" t="str">
        <f t="shared" si="88"/>
        <v/>
      </c>
    </row>
    <row r="5672" spans="1:1" ht="18" customHeight="1" x14ac:dyDescent="0.25">
      <c r="A5672" s="59" t="str">
        <f t="shared" si="88"/>
        <v/>
      </c>
    </row>
    <row r="5673" spans="1:1" ht="18" customHeight="1" x14ac:dyDescent="0.25">
      <c r="A5673" s="59" t="str">
        <f t="shared" si="88"/>
        <v/>
      </c>
    </row>
    <row r="5674" spans="1:1" ht="18" customHeight="1" x14ac:dyDescent="0.25">
      <c r="A5674" s="59" t="str">
        <f t="shared" si="88"/>
        <v/>
      </c>
    </row>
    <row r="5675" spans="1:1" ht="18" customHeight="1" x14ac:dyDescent="0.25">
      <c r="A5675" s="59" t="str">
        <f t="shared" si="88"/>
        <v/>
      </c>
    </row>
    <row r="5676" spans="1:1" ht="18" customHeight="1" x14ac:dyDescent="0.25">
      <c r="A5676" s="59" t="str">
        <f t="shared" si="88"/>
        <v/>
      </c>
    </row>
    <row r="5677" spans="1:1" ht="18" customHeight="1" x14ac:dyDescent="0.25">
      <c r="A5677" s="59" t="str">
        <f t="shared" si="88"/>
        <v/>
      </c>
    </row>
    <row r="5678" spans="1:1" ht="18" customHeight="1" x14ac:dyDescent="0.25">
      <c r="A5678" s="59" t="str">
        <f t="shared" ref="A5678:A5741" si="89">IF(B5678&lt;&gt;"",DATE(2020,INT((ROW(A5676)-1)/78)+1,1),"")</f>
        <v/>
      </c>
    </row>
    <row r="5679" spans="1:1" ht="18" customHeight="1" x14ac:dyDescent="0.25">
      <c r="A5679" s="59" t="str">
        <f t="shared" si="89"/>
        <v/>
      </c>
    </row>
    <row r="5680" spans="1:1" ht="18" customHeight="1" x14ac:dyDescent="0.25">
      <c r="A5680" s="59" t="str">
        <f t="shared" si="89"/>
        <v/>
      </c>
    </row>
    <row r="5681" spans="1:1" ht="18" customHeight="1" x14ac:dyDescent="0.25">
      <c r="A5681" s="59" t="str">
        <f t="shared" si="89"/>
        <v/>
      </c>
    </row>
    <row r="5682" spans="1:1" ht="18" customHeight="1" x14ac:dyDescent="0.25">
      <c r="A5682" s="59" t="str">
        <f t="shared" si="89"/>
        <v/>
      </c>
    </row>
    <row r="5683" spans="1:1" ht="18" customHeight="1" x14ac:dyDescent="0.25">
      <c r="A5683" s="59" t="str">
        <f t="shared" si="89"/>
        <v/>
      </c>
    </row>
    <row r="5684" spans="1:1" ht="18" customHeight="1" x14ac:dyDescent="0.25">
      <c r="A5684" s="59" t="str">
        <f t="shared" si="89"/>
        <v/>
      </c>
    </row>
    <row r="5685" spans="1:1" ht="18" customHeight="1" x14ac:dyDescent="0.25">
      <c r="A5685" s="59" t="str">
        <f t="shared" si="89"/>
        <v/>
      </c>
    </row>
    <row r="5686" spans="1:1" ht="18" customHeight="1" x14ac:dyDescent="0.25">
      <c r="A5686" s="59" t="str">
        <f t="shared" si="89"/>
        <v/>
      </c>
    </row>
    <row r="5687" spans="1:1" ht="18" customHeight="1" x14ac:dyDescent="0.25">
      <c r="A5687" s="59" t="str">
        <f t="shared" si="89"/>
        <v/>
      </c>
    </row>
    <row r="5688" spans="1:1" ht="18" customHeight="1" x14ac:dyDescent="0.25">
      <c r="A5688" s="59" t="str">
        <f t="shared" si="89"/>
        <v/>
      </c>
    </row>
    <row r="5689" spans="1:1" ht="18" customHeight="1" x14ac:dyDescent="0.25">
      <c r="A5689" s="59" t="str">
        <f t="shared" si="89"/>
        <v/>
      </c>
    </row>
    <row r="5690" spans="1:1" ht="18" customHeight="1" x14ac:dyDescent="0.25">
      <c r="A5690" s="59" t="str">
        <f t="shared" si="89"/>
        <v/>
      </c>
    </row>
    <row r="5691" spans="1:1" ht="18" customHeight="1" x14ac:dyDescent="0.25">
      <c r="A5691" s="59" t="str">
        <f t="shared" si="89"/>
        <v/>
      </c>
    </row>
    <row r="5692" spans="1:1" ht="18" customHeight="1" x14ac:dyDescent="0.25">
      <c r="A5692" s="59" t="str">
        <f t="shared" si="89"/>
        <v/>
      </c>
    </row>
    <row r="5693" spans="1:1" ht="18" customHeight="1" x14ac:dyDescent="0.25">
      <c r="A5693" s="59" t="str">
        <f t="shared" si="89"/>
        <v/>
      </c>
    </row>
    <row r="5694" spans="1:1" ht="18" customHeight="1" x14ac:dyDescent="0.25">
      <c r="A5694" s="59" t="str">
        <f t="shared" si="89"/>
        <v/>
      </c>
    </row>
    <row r="5695" spans="1:1" ht="18" customHeight="1" x14ac:dyDescent="0.25">
      <c r="A5695" s="59" t="str">
        <f t="shared" si="89"/>
        <v/>
      </c>
    </row>
    <row r="5696" spans="1:1" ht="18" customHeight="1" x14ac:dyDescent="0.25">
      <c r="A5696" s="59" t="str">
        <f t="shared" si="89"/>
        <v/>
      </c>
    </row>
    <row r="5697" spans="1:1" ht="18" customHeight="1" x14ac:dyDescent="0.25">
      <c r="A5697" s="59" t="str">
        <f t="shared" si="89"/>
        <v/>
      </c>
    </row>
    <row r="5698" spans="1:1" ht="18" customHeight="1" x14ac:dyDescent="0.25">
      <c r="A5698" s="59" t="str">
        <f t="shared" si="89"/>
        <v/>
      </c>
    </row>
    <row r="5699" spans="1:1" ht="18" customHeight="1" x14ac:dyDescent="0.25">
      <c r="A5699" s="59" t="str">
        <f t="shared" si="89"/>
        <v/>
      </c>
    </row>
    <row r="5700" spans="1:1" ht="18" customHeight="1" x14ac:dyDescent="0.25">
      <c r="A5700" s="59" t="str">
        <f t="shared" si="89"/>
        <v/>
      </c>
    </row>
    <row r="5701" spans="1:1" ht="18" customHeight="1" x14ac:dyDescent="0.25">
      <c r="A5701" s="59" t="str">
        <f t="shared" si="89"/>
        <v/>
      </c>
    </row>
    <row r="5702" spans="1:1" ht="18" customHeight="1" x14ac:dyDescent="0.25">
      <c r="A5702" s="59" t="str">
        <f t="shared" si="89"/>
        <v/>
      </c>
    </row>
    <row r="5703" spans="1:1" ht="18" customHeight="1" x14ac:dyDescent="0.25">
      <c r="A5703" s="59" t="str">
        <f t="shared" si="89"/>
        <v/>
      </c>
    </row>
    <row r="5704" spans="1:1" ht="18" customHeight="1" x14ac:dyDescent="0.25">
      <c r="A5704" s="59" t="str">
        <f t="shared" si="89"/>
        <v/>
      </c>
    </row>
    <row r="5705" spans="1:1" ht="18" customHeight="1" x14ac:dyDescent="0.25">
      <c r="A5705" s="59" t="str">
        <f t="shared" si="89"/>
        <v/>
      </c>
    </row>
    <row r="5706" spans="1:1" ht="18" customHeight="1" x14ac:dyDescent="0.25">
      <c r="A5706" s="59" t="str">
        <f t="shared" si="89"/>
        <v/>
      </c>
    </row>
    <row r="5707" spans="1:1" ht="18" customHeight="1" x14ac:dyDescent="0.25">
      <c r="A5707" s="59" t="str">
        <f t="shared" si="89"/>
        <v/>
      </c>
    </row>
    <row r="5708" spans="1:1" ht="18" customHeight="1" x14ac:dyDescent="0.25">
      <c r="A5708" s="59" t="str">
        <f t="shared" si="89"/>
        <v/>
      </c>
    </row>
    <row r="5709" spans="1:1" ht="18" customHeight="1" x14ac:dyDescent="0.25">
      <c r="A5709" s="59" t="str">
        <f t="shared" si="89"/>
        <v/>
      </c>
    </row>
    <row r="5710" spans="1:1" ht="18" customHeight="1" x14ac:dyDescent="0.25">
      <c r="A5710" s="59" t="str">
        <f t="shared" si="89"/>
        <v/>
      </c>
    </row>
    <row r="5711" spans="1:1" ht="18" customHeight="1" x14ac:dyDescent="0.25">
      <c r="A5711" s="59" t="str">
        <f t="shared" si="89"/>
        <v/>
      </c>
    </row>
    <row r="5712" spans="1:1" ht="18" customHeight="1" x14ac:dyDescent="0.25">
      <c r="A5712" s="59" t="str">
        <f t="shared" si="89"/>
        <v/>
      </c>
    </row>
    <row r="5713" spans="1:1" ht="18" customHeight="1" x14ac:dyDescent="0.25">
      <c r="A5713" s="59" t="str">
        <f t="shared" si="89"/>
        <v/>
      </c>
    </row>
    <row r="5714" spans="1:1" ht="18" customHeight="1" x14ac:dyDescent="0.25">
      <c r="A5714" s="59" t="str">
        <f t="shared" si="89"/>
        <v/>
      </c>
    </row>
    <row r="5715" spans="1:1" ht="18" customHeight="1" x14ac:dyDescent="0.25">
      <c r="A5715" s="59" t="str">
        <f t="shared" si="89"/>
        <v/>
      </c>
    </row>
    <row r="5716" spans="1:1" ht="18" customHeight="1" x14ac:dyDescent="0.25">
      <c r="A5716" s="59" t="str">
        <f t="shared" si="89"/>
        <v/>
      </c>
    </row>
    <row r="5717" spans="1:1" ht="18" customHeight="1" x14ac:dyDescent="0.25">
      <c r="A5717" s="59" t="str">
        <f t="shared" si="89"/>
        <v/>
      </c>
    </row>
    <row r="5718" spans="1:1" ht="18" customHeight="1" x14ac:dyDescent="0.25">
      <c r="A5718" s="59" t="str">
        <f t="shared" si="89"/>
        <v/>
      </c>
    </row>
    <row r="5719" spans="1:1" ht="18" customHeight="1" x14ac:dyDescent="0.25">
      <c r="A5719" s="59" t="str">
        <f t="shared" si="89"/>
        <v/>
      </c>
    </row>
    <row r="5720" spans="1:1" ht="18" customHeight="1" x14ac:dyDescent="0.25">
      <c r="A5720" s="59" t="str">
        <f t="shared" si="89"/>
        <v/>
      </c>
    </row>
    <row r="5721" spans="1:1" ht="18" customHeight="1" x14ac:dyDescent="0.25">
      <c r="A5721" s="59" t="str">
        <f t="shared" si="89"/>
        <v/>
      </c>
    </row>
    <row r="5722" spans="1:1" ht="18" customHeight="1" x14ac:dyDescent="0.25">
      <c r="A5722" s="59" t="str">
        <f t="shared" si="89"/>
        <v/>
      </c>
    </row>
    <row r="5723" spans="1:1" ht="18" customHeight="1" x14ac:dyDescent="0.25">
      <c r="A5723" s="59" t="str">
        <f t="shared" si="89"/>
        <v/>
      </c>
    </row>
    <row r="5724" spans="1:1" ht="18" customHeight="1" x14ac:dyDescent="0.25">
      <c r="A5724" s="59" t="str">
        <f t="shared" si="89"/>
        <v/>
      </c>
    </row>
    <row r="5725" spans="1:1" ht="18" customHeight="1" x14ac:dyDescent="0.25">
      <c r="A5725" s="59" t="str">
        <f t="shared" si="89"/>
        <v/>
      </c>
    </row>
    <row r="5726" spans="1:1" ht="18" customHeight="1" x14ac:dyDescent="0.25">
      <c r="A5726" s="59" t="str">
        <f t="shared" si="89"/>
        <v/>
      </c>
    </row>
    <row r="5727" spans="1:1" ht="18" customHeight="1" x14ac:dyDescent="0.25">
      <c r="A5727" s="59" t="str">
        <f t="shared" si="89"/>
        <v/>
      </c>
    </row>
    <row r="5728" spans="1:1" ht="18" customHeight="1" x14ac:dyDescent="0.25">
      <c r="A5728" s="59" t="str">
        <f t="shared" si="89"/>
        <v/>
      </c>
    </row>
    <row r="5729" spans="1:1" ht="18" customHeight="1" x14ac:dyDescent="0.25">
      <c r="A5729" s="59" t="str">
        <f t="shared" si="89"/>
        <v/>
      </c>
    </row>
    <row r="5730" spans="1:1" ht="18" customHeight="1" x14ac:dyDescent="0.25">
      <c r="A5730" s="59" t="str">
        <f t="shared" si="89"/>
        <v/>
      </c>
    </row>
    <row r="5731" spans="1:1" ht="18" customHeight="1" x14ac:dyDescent="0.25">
      <c r="A5731" s="59" t="str">
        <f t="shared" si="89"/>
        <v/>
      </c>
    </row>
    <row r="5732" spans="1:1" ht="18" customHeight="1" x14ac:dyDescent="0.25">
      <c r="A5732" s="59" t="str">
        <f t="shared" si="89"/>
        <v/>
      </c>
    </row>
    <row r="5733" spans="1:1" ht="18" customHeight="1" x14ac:dyDescent="0.25">
      <c r="A5733" s="59" t="str">
        <f t="shared" si="89"/>
        <v/>
      </c>
    </row>
    <row r="5734" spans="1:1" ht="18" customHeight="1" x14ac:dyDescent="0.25">
      <c r="A5734" s="59" t="str">
        <f t="shared" si="89"/>
        <v/>
      </c>
    </row>
    <row r="5735" spans="1:1" ht="18" customHeight="1" x14ac:dyDescent="0.25">
      <c r="A5735" s="59" t="str">
        <f t="shared" si="89"/>
        <v/>
      </c>
    </row>
    <row r="5736" spans="1:1" ht="18" customHeight="1" x14ac:dyDescent="0.25">
      <c r="A5736" s="59" t="str">
        <f t="shared" si="89"/>
        <v/>
      </c>
    </row>
    <row r="5737" spans="1:1" ht="18" customHeight="1" x14ac:dyDescent="0.25">
      <c r="A5737" s="59" t="str">
        <f t="shared" si="89"/>
        <v/>
      </c>
    </row>
    <row r="5738" spans="1:1" ht="18" customHeight="1" x14ac:dyDescent="0.25">
      <c r="A5738" s="59" t="str">
        <f t="shared" si="89"/>
        <v/>
      </c>
    </row>
    <row r="5739" spans="1:1" ht="18" customHeight="1" x14ac:dyDescent="0.25">
      <c r="A5739" s="59" t="str">
        <f t="shared" si="89"/>
        <v/>
      </c>
    </row>
    <row r="5740" spans="1:1" ht="18" customHeight="1" x14ac:dyDescent="0.25">
      <c r="A5740" s="59" t="str">
        <f t="shared" si="89"/>
        <v/>
      </c>
    </row>
    <row r="5741" spans="1:1" ht="18" customHeight="1" x14ac:dyDescent="0.25">
      <c r="A5741" s="59" t="str">
        <f t="shared" si="89"/>
        <v/>
      </c>
    </row>
    <row r="5742" spans="1:1" ht="18" customHeight="1" x14ac:dyDescent="0.25">
      <c r="A5742" s="59" t="str">
        <f t="shared" ref="A5742:A5805" si="90">IF(B5742&lt;&gt;"",DATE(2020,INT((ROW(A5740)-1)/78)+1,1),"")</f>
        <v/>
      </c>
    </row>
    <row r="5743" spans="1:1" ht="18" customHeight="1" x14ac:dyDescent="0.25">
      <c r="A5743" s="59" t="str">
        <f t="shared" si="90"/>
        <v/>
      </c>
    </row>
    <row r="5744" spans="1:1" ht="18" customHeight="1" x14ac:dyDescent="0.25">
      <c r="A5744" s="59" t="str">
        <f t="shared" si="90"/>
        <v/>
      </c>
    </row>
    <row r="5745" spans="1:1" ht="18" customHeight="1" x14ac:dyDescent="0.25">
      <c r="A5745" s="59" t="str">
        <f t="shared" si="90"/>
        <v/>
      </c>
    </row>
    <row r="5746" spans="1:1" ht="18" customHeight="1" x14ac:dyDescent="0.25">
      <c r="A5746" s="59" t="str">
        <f t="shared" si="90"/>
        <v/>
      </c>
    </row>
    <row r="5747" spans="1:1" ht="18" customHeight="1" x14ac:dyDescent="0.25">
      <c r="A5747" s="59" t="str">
        <f t="shared" si="90"/>
        <v/>
      </c>
    </row>
    <row r="5748" spans="1:1" ht="18" customHeight="1" x14ac:dyDescent="0.25">
      <c r="A5748" s="59" t="str">
        <f t="shared" si="90"/>
        <v/>
      </c>
    </row>
    <row r="5749" spans="1:1" ht="18" customHeight="1" x14ac:dyDescent="0.25">
      <c r="A5749" s="59" t="str">
        <f t="shared" si="90"/>
        <v/>
      </c>
    </row>
    <row r="5750" spans="1:1" ht="18" customHeight="1" x14ac:dyDescent="0.25">
      <c r="A5750" s="59" t="str">
        <f t="shared" si="90"/>
        <v/>
      </c>
    </row>
    <row r="5751" spans="1:1" ht="18" customHeight="1" x14ac:dyDescent="0.25">
      <c r="A5751" s="59" t="str">
        <f t="shared" si="90"/>
        <v/>
      </c>
    </row>
    <row r="5752" spans="1:1" ht="18" customHeight="1" x14ac:dyDescent="0.25">
      <c r="A5752" s="59" t="str">
        <f t="shared" si="90"/>
        <v/>
      </c>
    </row>
    <row r="5753" spans="1:1" ht="18" customHeight="1" x14ac:dyDescent="0.25">
      <c r="A5753" s="59" t="str">
        <f t="shared" si="90"/>
        <v/>
      </c>
    </row>
    <row r="5754" spans="1:1" ht="18" customHeight="1" x14ac:dyDescent="0.25">
      <c r="A5754" s="59" t="str">
        <f t="shared" si="90"/>
        <v/>
      </c>
    </row>
    <row r="5755" spans="1:1" ht="18" customHeight="1" x14ac:dyDescent="0.25">
      <c r="A5755" s="59" t="str">
        <f t="shared" si="90"/>
        <v/>
      </c>
    </row>
    <row r="5756" spans="1:1" ht="18" customHeight="1" x14ac:dyDescent="0.25">
      <c r="A5756" s="59" t="str">
        <f t="shared" si="90"/>
        <v/>
      </c>
    </row>
    <row r="5757" spans="1:1" ht="18" customHeight="1" x14ac:dyDescent="0.25">
      <c r="A5757" s="59" t="str">
        <f t="shared" si="90"/>
        <v/>
      </c>
    </row>
    <row r="5758" spans="1:1" ht="18" customHeight="1" x14ac:dyDescent="0.25">
      <c r="A5758" s="59" t="str">
        <f t="shared" si="90"/>
        <v/>
      </c>
    </row>
    <row r="5759" spans="1:1" ht="18" customHeight="1" x14ac:dyDescent="0.25">
      <c r="A5759" s="59" t="str">
        <f t="shared" si="90"/>
        <v/>
      </c>
    </row>
    <row r="5760" spans="1:1" ht="18" customHeight="1" x14ac:dyDescent="0.25">
      <c r="A5760" s="59" t="str">
        <f t="shared" si="90"/>
        <v/>
      </c>
    </row>
    <row r="5761" spans="1:1" ht="18" customHeight="1" x14ac:dyDescent="0.25">
      <c r="A5761" s="59" t="str">
        <f t="shared" si="90"/>
        <v/>
      </c>
    </row>
    <row r="5762" spans="1:1" ht="18" customHeight="1" x14ac:dyDescent="0.25">
      <c r="A5762" s="59" t="str">
        <f t="shared" si="90"/>
        <v/>
      </c>
    </row>
    <row r="5763" spans="1:1" ht="18" customHeight="1" x14ac:dyDescent="0.25">
      <c r="A5763" s="59" t="str">
        <f t="shared" si="90"/>
        <v/>
      </c>
    </row>
    <row r="5764" spans="1:1" ht="18" customHeight="1" x14ac:dyDescent="0.25">
      <c r="A5764" s="59" t="str">
        <f t="shared" si="90"/>
        <v/>
      </c>
    </row>
    <row r="5765" spans="1:1" ht="18" customHeight="1" x14ac:dyDescent="0.25">
      <c r="A5765" s="59" t="str">
        <f t="shared" si="90"/>
        <v/>
      </c>
    </row>
    <row r="5766" spans="1:1" ht="18" customHeight="1" x14ac:dyDescent="0.25">
      <c r="A5766" s="59" t="str">
        <f t="shared" si="90"/>
        <v/>
      </c>
    </row>
    <row r="5767" spans="1:1" ht="18" customHeight="1" x14ac:dyDescent="0.25">
      <c r="A5767" s="59" t="str">
        <f t="shared" si="90"/>
        <v/>
      </c>
    </row>
    <row r="5768" spans="1:1" ht="18" customHeight="1" x14ac:dyDescent="0.25">
      <c r="A5768" s="59" t="str">
        <f t="shared" si="90"/>
        <v/>
      </c>
    </row>
    <row r="5769" spans="1:1" ht="18" customHeight="1" x14ac:dyDescent="0.25">
      <c r="A5769" s="59" t="str">
        <f t="shared" si="90"/>
        <v/>
      </c>
    </row>
    <row r="5770" spans="1:1" ht="18" customHeight="1" x14ac:dyDescent="0.25">
      <c r="A5770" s="59" t="str">
        <f t="shared" si="90"/>
        <v/>
      </c>
    </row>
    <row r="5771" spans="1:1" ht="18" customHeight="1" x14ac:dyDescent="0.25">
      <c r="A5771" s="59" t="str">
        <f t="shared" si="90"/>
        <v/>
      </c>
    </row>
    <row r="5772" spans="1:1" ht="18" customHeight="1" x14ac:dyDescent="0.25">
      <c r="A5772" s="59" t="str">
        <f t="shared" si="90"/>
        <v/>
      </c>
    </row>
    <row r="5773" spans="1:1" ht="18" customHeight="1" x14ac:dyDescent="0.25">
      <c r="A5773" s="59" t="str">
        <f t="shared" si="90"/>
        <v/>
      </c>
    </row>
    <row r="5774" spans="1:1" ht="18" customHeight="1" x14ac:dyDescent="0.25">
      <c r="A5774" s="59" t="str">
        <f t="shared" si="90"/>
        <v/>
      </c>
    </row>
    <row r="5775" spans="1:1" ht="18" customHeight="1" x14ac:dyDescent="0.25">
      <c r="A5775" s="59" t="str">
        <f t="shared" si="90"/>
        <v/>
      </c>
    </row>
    <row r="5776" spans="1:1" ht="18" customHeight="1" x14ac:dyDescent="0.25">
      <c r="A5776" s="59" t="str">
        <f t="shared" si="90"/>
        <v/>
      </c>
    </row>
    <row r="5777" spans="1:1" ht="18" customHeight="1" x14ac:dyDescent="0.25">
      <c r="A5777" s="59" t="str">
        <f t="shared" si="90"/>
        <v/>
      </c>
    </row>
    <row r="5778" spans="1:1" ht="18" customHeight="1" x14ac:dyDescent="0.25">
      <c r="A5778" s="59" t="str">
        <f t="shared" si="90"/>
        <v/>
      </c>
    </row>
    <row r="5779" spans="1:1" ht="18" customHeight="1" x14ac:dyDescent="0.25">
      <c r="A5779" s="59" t="str">
        <f t="shared" si="90"/>
        <v/>
      </c>
    </row>
    <row r="5780" spans="1:1" ht="18" customHeight="1" x14ac:dyDescent="0.25">
      <c r="A5780" s="59" t="str">
        <f t="shared" si="90"/>
        <v/>
      </c>
    </row>
    <row r="5781" spans="1:1" ht="18" customHeight="1" x14ac:dyDescent="0.25">
      <c r="A5781" s="59" t="str">
        <f t="shared" si="90"/>
        <v/>
      </c>
    </row>
    <row r="5782" spans="1:1" ht="18" customHeight="1" x14ac:dyDescent="0.25">
      <c r="A5782" s="59" t="str">
        <f t="shared" si="90"/>
        <v/>
      </c>
    </row>
    <row r="5783" spans="1:1" ht="18" customHeight="1" x14ac:dyDescent="0.25">
      <c r="A5783" s="59" t="str">
        <f t="shared" si="90"/>
        <v/>
      </c>
    </row>
    <row r="5784" spans="1:1" ht="18" customHeight="1" x14ac:dyDescent="0.25">
      <c r="A5784" s="59" t="str">
        <f t="shared" si="90"/>
        <v/>
      </c>
    </row>
    <row r="5785" spans="1:1" ht="18" customHeight="1" x14ac:dyDescent="0.25">
      <c r="A5785" s="59" t="str">
        <f t="shared" si="90"/>
        <v/>
      </c>
    </row>
    <row r="5786" spans="1:1" ht="18" customHeight="1" x14ac:dyDescent="0.25">
      <c r="A5786" s="59" t="str">
        <f t="shared" si="90"/>
        <v/>
      </c>
    </row>
    <row r="5787" spans="1:1" ht="18" customHeight="1" x14ac:dyDescent="0.25">
      <c r="A5787" s="59" t="str">
        <f t="shared" si="90"/>
        <v/>
      </c>
    </row>
    <row r="5788" spans="1:1" ht="18" customHeight="1" x14ac:dyDescent="0.25">
      <c r="A5788" s="59" t="str">
        <f t="shared" si="90"/>
        <v/>
      </c>
    </row>
    <row r="5789" spans="1:1" ht="18" customHeight="1" x14ac:dyDescent="0.25">
      <c r="A5789" s="59" t="str">
        <f t="shared" si="90"/>
        <v/>
      </c>
    </row>
    <row r="5790" spans="1:1" ht="18" customHeight="1" x14ac:dyDescent="0.25">
      <c r="A5790" s="59" t="str">
        <f t="shared" si="90"/>
        <v/>
      </c>
    </row>
    <row r="5791" spans="1:1" ht="18" customHeight="1" x14ac:dyDescent="0.25">
      <c r="A5791" s="59" t="str">
        <f t="shared" si="90"/>
        <v/>
      </c>
    </row>
    <row r="5792" spans="1:1" ht="18" customHeight="1" x14ac:dyDescent="0.25">
      <c r="A5792" s="59" t="str">
        <f t="shared" si="90"/>
        <v/>
      </c>
    </row>
    <row r="5793" spans="1:1" ht="18" customHeight="1" x14ac:dyDescent="0.25">
      <c r="A5793" s="59" t="str">
        <f t="shared" si="90"/>
        <v/>
      </c>
    </row>
    <row r="5794" spans="1:1" ht="18" customHeight="1" x14ac:dyDescent="0.25">
      <c r="A5794" s="59" t="str">
        <f t="shared" si="90"/>
        <v/>
      </c>
    </row>
    <row r="5795" spans="1:1" ht="18" customHeight="1" x14ac:dyDescent="0.25">
      <c r="A5795" s="59" t="str">
        <f t="shared" si="90"/>
        <v/>
      </c>
    </row>
    <row r="5796" spans="1:1" ht="18" customHeight="1" x14ac:dyDescent="0.25">
      <c r="A5796" s="59" t="str">
        <f t="shared" si="90"/>
        <v/>
      </c>
    </row>
    <row r="5797" spans="1:1" ht="18" customHeight="1" x14ac:dyDescent="0.25">
      <c r="A5797" s="59" t="str">
        <f t="shared" si="90"/>
        <v/>
      </c>
    </row>
    <row r="5798" spans="1:1" ht="18" customHeight="1" x14ac:dyDescent="0.25">
      <c r="A5798" s="59" t="str">
        <f t="shared" si="90"/>
        <v/>
      </c>
    </row>
    <row r="5799" spans="1:1" ht="18" customHeight="1" x14ac:dyDescent="0.25">
      <c r="A5799" s="59" t="str">
        <f t="shared" si="90"/>
        <v/>
      </c>
    </row>
    <row r="5800" spans="1:1" ht="18" customHeight="1" x14ac:dyDescent="0.25">
      <c r="A5800" s="59" t="str">
        <f t="shared" si="90"/>
        <v/>
      </c>
    </row>
    <row r="5801" spans="1:1" ht="18" customHeight="1" x14ac:dyDescent="0.25">
      <c r="A5801" s="59" t="str">
        <f t="shared" si="90"/>
        <v/>
      </c>
    </row>
    <row r="5802" spans="1:1" ht="18" customHeight="1" x14ac:dyDescent="0.25">
      <c r="A5802" s="59" t="str">
        <f t="shared" si="90"/>
        <v/>
      </c>
    </row>
    <row r="5803" spans="1:1" ht="18" customHeight="1" x14ac:dyDescent="0.25">
      <c r="A5803" s="59" t="str">
        <f t="shared" si="90"/>
        <v/>
      </c>
    </row>
    <row r="5804" spans="1:1" ht="18" customHeight="1" x14ac:dyDescent="0.25">
      <c r="A5804" s="59" t="str">
        <f t="shared" si="90"/>
        <v/>
      </c>
    </row>
    <row r="5805" spans="1:1" ht="18" customHeight="1" x14ac:dyDescent="0.25">
      <c r="A5805" s="59" t="str">
        <f t="shared" si="90"/>
        <v/>
      </c>
    </row>
    <row r="5806" spans="1:1" ht="18" customHeight="1" x14ac:dyDescent="0.25">
      <c r="A5806" s="59" t="str">
        <f t="shared" ref="A5806:A5869" si="91">IF(B5806&lt;&gt;"",DATE(2020,INT((ROW(A5804)-1)/78)+1,1),"")</f>
        <v/>
      </c>
    </row>
    <row r="5807" spans="1:1" ht="18" customHeight="1" x14ac:dyDescent="0.25">
      <c r="A5807" s="59" t="str">
        <f t="shared" si="91"/>
        <v/>
      </c>
    </row>
    <row r="5808" spans="1:1" ht="18" customHeight="1" x14ac:dyDescent="0.25">
      <c r="A5808" s="59" t="str">
        <f t="shared" si="91"/>
        <v/>
      </c>
    </row>
    <row r="5809" spans="1:1" ht="18" customHeight="1" x14ac:dyDescent="0.25">
      <c r="A5809" s="59" t="str">
        <f t="shared" si="91"/>
        <v/>
      </c>
    </row>
    <row r="5810" spans="1:1" ht="18" customHeight="1" x14ac:dyDescent="0.25">
      <c r="A5810" s="59" t="str">
        <f t="shared" si="91"/>
        <v/>
      </c>
    </row>
    <row r="5811" spans="1:1" ht="18" customHeight="1" x14ac:dyDescent="0.25">
      <c r="A5811" s="59" t="str">
        <f t="shared" si="91"/>
        <v/>
      </c>
    </row>
    <row r="5812" spans="1:1" ht="18" customHeight="1" x14ac:dyDescent="0.25">
      <c r="A5812" s="59" t="str">
        <f t="shared" si="91"/>
        <v/>
      </c>
    </row>
    <row r="5813" spans="1:1" ht="18" customHeight="1" x14ac:dyDescent="0.25">
      <c r="A5813" s="59" t="str">
        <f t="shared" si="91"/>
        <v/>
      </c>
    </row>
    <row r="5814" spans="1:1" ht="18" customHeight="1" x14ac:dyDescent="0.25">
      <c r="A5814" s="59" t="str">
        <f t="shared" si="91"/>
        <v/>
      </c>
    </row>
    <row r="5815" spans="1:1" ht="18" customHeight="1" x14ac:dyDescent="0.25">
      <c r="A5815" s="59" t="str">
        <f t="shared" si="91"/>
        <v/>
      </c>
    </row>
    <row r="5816" spans="1:1" ht="18" customHeight="1" x14ac:dyDescent="0.25">
      <c r="A5816" s="59" t="str">
        <f t="shared" si="91"/>
        <v/>
      </c>
    </row>
    <row r="5817" spans="1:1" ht="18" customHeight="1" x14ac:dyDescent="0.25">
      <c r="A5817" s="59" t="str">
        <f t="shared" si="91"/>
        <v/>
      </c>
    </row>
    <row r="5818" spans="1:1" ht="18" customHeight="1" x14ac:dyDescent="0.25">
      <c r="A5818" s="59" t="str">
        <f t="shared" si="91"/>
        <v/>
      </c>
    </row>
    <row r="5819" spans="1:1" ht="18" customHeight="1" x14ac:dyDescent="0.25">
      <c r="A5819" s="59" t="str">
        <f t="shared" si="91"/>
        <v/>
      </c>
    </row>
    <row r="5820" spans="1:1" ht="18" customHeight="1" x14ac:dyDescent="0.25">
      <c r="A5820" s="59" t="str">
        <f t="shared" si="91"/>
        <v/>
      </c>
    </row>
    <row r="5821" spans="1:1" ht="18" customHeight="1" x14ac:dyDescent="0.25">
      <c r="A5821" s="59" t="str">
        <f t="shared" si="91"/>
        <v/>
      </c>
    </row>
    <row r="5822" spans="1:1" ht="18" customHeight="1" x14ac:dyDescent="0.25">
      <c r="A5822" s="59" t="str">
        <f t="shared" si="91"/>
        <v/>
      </c>
    </row>
    <row r="5823" spans="1:1" ht="18" customHeight="1" x14ac:dyDescent="0.25">
      <c r="A5823" s="59" t="str">
        <f t="shared" si="91"/>
        <v/>
      </c>
    </row>
    <row r="5824" spans="1:1" ht="18" customHeight="1" x14ac:dyDescent="0.25">
      <c r="A5824" s="59" t="str">
        <f t="shared" si="91"/>
        <v/>
      </c>
    </row>
    <row r="5825" spans="1:1" ht="18" customHeight="1" x14ac:dyDescent="0.25">
      <c r="A5825" s="59" t="str">
        <f t="shared" si="91"/>
        <v/>
      </c>
    </row>
    <row r="5826" spans="1:1" ht="18" customHeight="1" x14ac:dyDescent="0.25">
      <c r="A5826" s="59" t="str">
        <f t="shared" si="91"/>
        <v/>
      </c>
    </row>
    <row r="5827" spans="1:1" ht="18" customHeight="1" x14ac:dyDescent="0.25">
      <c r="A5827" s="59" t="str">
        <f t="shared" si="91"/>
        <v/>
      </c>
    </row>
    <row r="5828" spans="1:1" ht="18" customHeight="1" x14ac:dyDescent="0.25">
      <c r="A5828" s="59" t="str">
        <f t="shared" si="91"/>
        <v/>
      </c>
    </row>
    <row r="5829" spans="1:1" ht="18" customHeight="1" x14ac:dyDescent="0.25">
      <c r="A5829" s="59" t="str">
        <f t="shared" si="91"/>
        <v/>
      </c>
    </row>
    <row r="5830" spans="1:1" ht="18" customHeight="1" x14ac:dyDescent="0.25">
      <c r="A5830" s="59" t="str">
        <f t="shared" si="91"/>
        <v/>
      </c>
    </row>
    <row r="5831" spans="1:1" ht="18" customHeight="1" x14ac:dyDescent="0.25">
      <c r="A5831" s="59" t="str">
        <f t="shared" si="91"/>
        <v/>
      </c>
    </row>
    <row r="5832" spans="1:1" ht="18" customHeight="1" x14ac:dyDescent="0.25">
      <c r="A5832" s="59" t="str">
        <f t="shared" si="91"/>
        <v/>
      </c>
    </row>
    <row r="5833" spans="1:1" ht="18" customHeight="1" x14ac:dyDescent="0.25">
      <c r="A5833" s="59" t="str">
        <f t="shared" si="91"/>
        <v/>
      </c>
    </row>
    <row r="5834" spans="1:1" ht="18" customHeight="1" x14ac:dyDescent="0.25">
      <c r="A5834" s="59" t="str">
        <f t="shared" si="91"/>
        <v/>
      </c>
    </row>
    <row r="5835" spans="1:1" ht="18" customHeight="1" x14ac:dyDescent="0.25">
      <c r="A5835" s="59" t="str">
        <f t="shared" si="91"/>
        <v/>
      </c>
    </row>
    <row r="5836" spans="1:1" ht="18" customHeight="1" x14ac:dyDescent="0.25">
      <c r="A5836" s="59" t="str">
        <f t="shared" si="91"/>
        <v/>
      </c>
    </row>
    <row r="5837" spans="1:1" ht="18" customHeight="1" x14ac:dyDescent="0.25">
      <c r="A5837" s="59" t="str">
        <f t="shared" si="91"/>
        <v/>
      </c>
    </row>
    <row r="5838" spans="1:1" ht="18" customHeight="1" x14ac:dyDescent="0.25">
      <c r="A5838" s="59" t="str">
        <f t="shared" si="91"/>
        <v/>
      </c>
    </row>
    <row r="5839" spans="1:1" ht="18" customHeight="1" x14ac:dyDescent="0.25">
      <c r="A5839" s="59" t="str">
        <f t="shared" si="91"/>
        <v/>
      </c>
    </row>
    <row r="5840" spans="1:1" ht="18" customHeight="1" x14ac:dyDescent="0.25">
      <c r="A5840" s="59" t="str">
        <f t="shared" si="91"/>
        <v/>
      </c>
    </row>
    <row r="5841" spans="1:1" ht="18" customHeight="1" x14ac:dyDescent="0.25">
      <c r="A5841" s="59" t="str">
        <f t="shared" si="91"/>
        <v/>
      </c>
    </row>
    <row r="5842" spans="1:1" ht="18" customHeight="1" x14ac:dyDescent="0.25">
      <c r="A5842" s="59" t="str">
        <f t="shared" si="91"/>
        <v/>
      </c>
    </row>
    <row r="5843" spans="1:1" ht="18" customHeight="1" x14ac:dyDescent="0.25">
      <c r="A5843" s="59" t="str">
        <f t="shared" si="91"/>
        <v/>
      </c>
    </row>
    <row r="5844" spans="1:1" ht="18" customHeight="1" x14ac:dyDescent="0.25">
      <c r="A5844" s="59" t="str">
        <f t="shared" si="91"/>
        <v/>
      </c>
    </row>
    <row r="5845" spans="1:1" ht="18" customHeight="1" x14ac:dyDescent="0.25">
      <c r="A5845" s="59" t="str">
        <f t="shared" si="91"/>
        <v/>
      </c>
    </row>
    <row r="5846" spans="1:1" ht="18" customHeight="1" x14ac:dyDescent="0.25">
      <c r="A5846" s="59" t="str">
        <f t="shared" si="91"/>
        <v/>
      </c>
    </row>
    <row r="5847" spans="1:1" ht="18" customHeight="1" x14ac:dyDescent="0.25">
      <c r="A5847" s="59" t="str">
        <f t="shared" si="91"/>
        <v/>
      </c>
    </row>
    <row r="5848" spans="1:1" ht="18" customHeight="1" x14ac:dyDescent="0.25">
      <c r="A5848" s="59" t="str">
        <f t="shared" si="91"/>
        <v/>
      </c>
    </row>
    <row r="5849" spans="1:1" ht="18" customHeight="1" x14ac:dyDescent="0.25">
      <c r="A5849" s="59" t="str">
        <f t="shared" si="91"/>
        <v/>
      </c>
    </row>
    <row r="5850" spans="1:1" ht="18" customHeight="1" x14ac:dyDescent="0.25">
      <c r="A5850" s="59" t="str">
        <f t="shared" si="91"/>
        <v/>
      </c>
    </row>
    <row r="5851" spans="1:1" ht="18" customHeight="1" x14ac:dyDescent="0.25">
      <c r="A5851" s="59" t="str">
        <f t="shared" si="91"/>
        <v/>
      </c>
    </row>
    <row r="5852" spans="1:1" ht="18" customHeight="1" x14ac:dyDescent="0.25">
      <c r="A5852" s="59" t="str">
        <f t="shared" si="91"/>
        <v/>
      </c>
    </row>
    <row r="5853" spans="1:1" ht="18" customHeight="1" x14ac:dyDescent="0.25">
      <c r="A5853" s="59" t="str">
        <f t="shared" si="91"/>
        <v/>
      </c>
    </row>
    <row r="5854" spans="1:1" ht="18" customHeight="1" x14ac:dyDescent="0.25">
      <c r="A5854" s="59" t="str">
        <f t="shared" si="91"/>
        <v/>
      </c>
    </row>
    <row r="5855" spans="1:1" ht="18" customHeight="1" x14ac:dyDescent="0.25">
      <c r="A5855" s="59" t="str">
        <f t="shared" si="91"/>
        <v/>
      </c>
    </row>
    <row r="5856" spans="1:1" ht="18" customHeight="1" x14ac:dyDescent="0.25">
      <c r="A5856" s="59" t="str">
        <f t="shared" si="91"/>
        <v/>
      </c>
    </row>
    <row r="5857" spans="1:1" ht="18" customHeight="1" x14ac:dyDescent="0.25">
      <c r="A5857" s="59" t="str">
        <f t="shared" si="91"/>
        <v/>
      </c>
    </row>
    <row r="5858" spans="1:1" ht="18" customHeight="1" x14ac:dyDescent="0.25">
      <c r="A5858" s="59" t="str">
        <f t="shared" si="91"/>
        <v/>
      </c>
    </row>
    <row r="5859" spans="1:1" ht="18" customHeight="1" x14ac:dyDescent="0.25">
      <c r="A5859" s="59" t="str">
        <f t="shared" si="91"/>
        <v/>
      </c>
    </row>
    <row r="5860" spans="1:1" ht="18" customHeight="1" x14ac:dyDescent="0.25">
      <c r="A5860" s="59" t="str">
        <f t="shared" si="91"/>
        <v/>
      </c>
    </row>
    <row r="5861" spans="1:1" ht="18" customHeight="1" x14ac:dyDescent="0.25">
      <c r="A5861" s="59" t="str">
        <f t="shared" si="91"/>
        <v/>
      </c>
    </row>
    <row r="5862" spans="1:1" ht="18" customHeight="1" x14ac:dyDescent="0.25">
      <c r="A5862" s="59" t="str">
        <f t="shared" si="91"/>
        <v/>
      </c>
    </row>
    <row r="5863" spans="1:1" ht="18" customHeight="1" x14ac:dyDescent="0.25">
      <c r="A5863" s="59" t="str">
        <f t="shared" si="91"/>
        <v/>
      </c>
    </row>
    <row r="5864" spans="1:1" ht="18" customHeight="1" x14ac:dyDescent="0.25">
      <c r="A5864" s="59" t="str">
        <f t="shared" si="91"/>
        <v/>
      </c>
    </row>
    <row r="5865" spans="1:1" ht="18" customHeight="1" x14ac:dyDescent="0.25">
      <c r="A5865" s="59" t="str">
        <f t="shared" si="91"/>
        <v/>
      </c>
    </row>
    <row r="5866" spans="1:1" ht="18" customHeight="1" x14ac:dyDescent="0.25">
      <c r="A5866" s="59" t="str">
        <f t="shared" si="91"/>
        <v/>
      </c>
    </row>
    <row r="5867" spans="1:1" ht="18" customHeight="1" x14ac:dyDescent="0.25">
      <c r="A5867" s="59" t="str">
        <f t="shared" si="91"/>
        <v/>
      </c>
    </row>
    <row r="5868" spans="1:1" ht="18" customHeight="1" x14ac:dyDescent="0.25">
      <c r="A5868" s="59" t="str">
        <f t="shared" si="91"/>
        <v/>
      </c>
    </row>
    <row r="5869" spans="1:1" ht="18" customHeight="1" x14ac:dyDescent="0.25">
      <c r="A5869" s="59" t="str">
        <f t="shared" si="91"/>
        <v/>
      </c>
    </row>
    <row r="5870" spans="1:1" ht="18" customHeight="1" x14ac:dyDescent="0.25">
      <c r="A5870" s="59" t="str">
        <f t="shared" ref="A5870:A5933" si="92">IF(B5870&lt;&gt;"",DATE(2020,INT((ROW(A5868)-1)/78)+1,1),"")</f>
        <v/>
      </c>
    </row>
    <row r="5871" spans="1:1" ht="18" customHeight="1" x14ac:dyDescent="0.25">
      <c r="A5871" s="59" t="str">
        <f t="shared" si="92"/>
        <v/>
      </c>
    </row>
    <row r="5872" spans="1:1" ht="18" customHeight="1" x14ac:dyDescent="0.25">
      <c r="A5872" s="59" t="str">
        <f t="shared" si="92"/>
        <v/>
      </c>
    </row>
    <row r="5873" spans="1:1" ht="18" customHeight="1" x14ac:dyDescent="0.25">
      <c r="A5873" s="59" t="str">
        <f t="shared" si="92"/>
        <v/>
      </c>
    </row>
    <row r="5874" spans="1:1" ht="18" customHeight="1" x14ac:dyDescent="0.25">
      <c r="A5874" s="59" t="str">
        <f t="shared" si="92"/>
        <v/>
      </c>
    </row>
    <row r="5875" spans="1:1" ht="18" customHeight="1" x14ac:dyDescent="0.25">
      <c r="A5875" s="59" t="str">
        <f t="shared" si="92"/>
        <v/>
      </c>
    </row>
    <row r="5876" spans="1:1" ht="18" customHeight="1" x14ac:dyDescent="0.25">
      <c r="A5876" s="59" t="str">
        <f t="shared" si="92"/>
        <v/>
      </c>
    </row>
    <row r="5877" spans="1:1" ht="18" customHeight="1" x14ac:dyDescent="0.25">
      <c r="A5877" s="59" t="str">
        <f t="shared" si="92"/>
        <v/>
      </c>
    </row>
    <row r="5878" spans="1:1" ht="18" customHeight="1" x14ac:dyDescent="0.25">
      <c r="A5878" s="59" t="str">
        <f t="shared" si="92"/>
        <v/>
      </c>
    </row>
    <row r="5879" spans="1:1" ht="18" customHeight="1" x14ac:dyDescent="0.25">
      <c r="A5879" s="59" t="str">
        <f t="shared" si="92"/>
        <v/>
      </c>
    </row>
    <row r="5880" spans="1:1" ht="18" customHeight="1" x14ac:dyDescent="0.25">
      <c r="A5880" s="59" t="str">
        <f t="shared" si="92"/>
        <v/>
      </c>
    </row>
    <row r="5881" spans="1:1" ht="18" customHeight="1" x14ac:dyDescent="0.25">
      <c r="A5881" s="59" t="str">
        <f t="shared" si="92"/>
        <v/>
      </c>
    </row>
    <row r="5882" spans="1:1" ht="18" customHeight="1" x14ac:dyDescent="0.25">
      <c r="A5882" s="59" t="str">
        <f t="shared" si="92"/>
        <v/>
      </c>
    </row>
    <row r="5883" spans="1:1" ht="18" customHeight="1" x14ac:dyDescent="0.25">
      <c r="A5883" s="59" t="str">
        <f t="shared" si="92"/>
        <v/>
      </c>
    </row>
    <row r="5884" spans="1:1" ht="18" customHeight="1" x14ac:dyDescent="0.25">
      <c r="A5884" s="59" t="str">
        <f t="shared" si="92"/>
        <v/>
      </c>
    </row>
    <row r="5885" spans="1:1" ht="18" customHeight="1" x14ac:dyDescent="0.25">
      <c r="A5885" s="59" t="str">
        <f t="shared" si="92"/>
        <v/>
      </c>
    </row>
    <row r="5886" spans="1:1" ht="18" customHeight="1" x14ac:dyDescent="0.25">
      <c r="A5886" s="59" t="str">
        <f t="shared" si="92"/>
        <v/>
      </c>
    </row>
    <row r="5887" spans="1:1" ht="18" customHeight="1" x14ac:dyDescent="0.25">
      <c r="A5887" s="59" t="str">
        <f t="shared" si="92"/>
        <v/>
      </c>
    </row>
    <row r="5888" spans="1:1" ht="18" customHeight="1" x14ac:dyDescent="0.25">
      <c r="A5888" s="59" t="str">
        <f t="shared" si="92"/>
        <v/>
      </c>
    </row>
    <row r="5889" spans="1:1" ht="18" customHeight="1" x14ac:dyDescent="0.25">
      <c r="A5889" s="59" t="str">
        <f t="shared" si="92"/>
        <v/>
      </c>
    </row>
    <row r="5890" spans="1:1" ht="18" customHeight="1" x14ac:dyDescent="0.25">
      <c r="A5890" s="59" t="str">
        <f t="shared" si="92"/>
        <v/>
      </c>
    </row>
    <row r="5891" spans="1:1" ht="18" customHeight="1" x14ac:dyDescent="0.25">
      <c r="A5891" s="59" t="str">
        <f t="shared" si="92"/>
        <v/>
      </c>
    </row>
    <row r="5892" spans="1:1" ht="18" customHeight="1" x14ac:dyDescent="0.25">
      <c r="A5892" s="59" t="str">
        <f t="shared" si="92"/>
        <v/>
      </c>
    </row>
    <row r="5893" spans="1:1" ht="18" customHeight="1" x14ac:dyDescent="0.25">
      <c r="A5893" s="59" t="str">
        <f t="shared" si="92"/>
        <v/>
      </c>
    </row>
    <row r="5894" spans="1:1" ht="18" customHeight="1" x14ac:dyDescent="0.25">
      <c r="A5894" s="59" t="str">
        <f t="shared" si="92"/>
        <v/>
      </c>
    </row>
    <row r="5895" spans="1:1" ht="18" customHeight="1" x14ac:dyDescent="0.25">
      <c r="A5895" s="59" t="str">
        <f t="shared" si="92"/>
        <v/>
      </c>
    </row>
    <row r="5896" spans="1:1" ht="18" customHeight="1" x14ac:dyDescent="0.25">
      <c r="A5896" s="59" t="str">
        <f t="shared" si="92"/>
        <v/>
      </c>
    </row>
    <row r="5897" spans="1:1" ht="18" customHeight="1" x14ac:dyDescent="0.25">
      <c r="A5897" s="59" t="str">
        <f t="shared" si="92"/>
        <v/>
      </c>
    </row>
    <row r="5898" spans="1:1" ht="18" customHeight="1" x14ac:dyDescent="0.25">
      <c r="A5898" s="59" t="str">
        <f t="shared" si="92"/>
        <v/>
      </c>
    </row>
    <row r="5899" spans="1:1" ht="18" customHeight="1" x14ac:dyDescent="0.25">
      <c r="A5899" s="59" t="str">
        <f t="shared" si="92"/>
        <v/>
      </c>
    </row>
    <row r="5900" spans="1:1" ht="18" customHeight="1" x14ac:dyDescent="0.25">
      <c r="A5900" s="59" t="str">
        <f t="shared" si="92"/>
        <v/>
      </c>
    </row>
    <row r="5901" spans="1:1" ht="18" customHeight="1" x14ac:dyDescent="0.25">
      <c r="A5901" s="59" t="str">
        <f t="shared" si="92"/>
        <v/>
      </c>
    </row>
    <row r="5902" spans="1:1" ht="18" customHeight="1" x14ac:dyDescent="0.25">
      <c r="A5902" s="59" t="str">
        <f t="shared" si="92"/>
        <v/>
      </c>
    </row>
    <row r="5903" spans="1:1" ht="18" customHeight="1" x14ac:dyDescent="0.25">
      <c r="A5903" s="59" t="str">
        <f t="shared" si="92"/>
        <v/>
      </c>
    </row>
    <row r="5904" spans="1:1" ht="18" customHeight="1" x14ac:dyDescent="0.25">
      <c r="A5904" s="59" t="str">
        <f t="shared" si="92"/>
        <v/>
      </c>
    </row>
    <row r="5905" spans="1:1" ht="18" customHeight="1" x14ac:dyDescent="0.25">
      <c r="A5905" s="59" t="str">
        <f t="shared" si="92"/>
        <v/>
      </c>
    </row>
    <row r="5906" spans="1:1" ht="18" customHeight="1" x14ac:dyDescent="0.25">
      <c r="A5906" s="59" t="str">
        <f t="shared" si="92"/>
        <v/>
      </c>
    </row>
    <row r="5907" spans="1:1" ht="18" customHeight="1" x14ac:dyDescent="0.25">
      <c r="A5907" s="59" t="str">
        <f t="shared" si="92"/>
        <v/>
      </c>
    </row>
    <row r="5908" spans="1:1" ht="18" customHeight="1" x14ac:dyDescent="0.25">
      <c r="A5908" s="59" t="str">
        <f t="shared" si="92"/>
        <v/>
      </c>
    </row>
    <row r="5909" spans="1:1" ht="18" customHeight="1" x14ac:dyDescent="0.25">
      <c r="A5909" s="59" t="str">
        <f t="shared" si="92"/>
        <v/>
      </c>
    </row>
    <row r="5910" spans="1:1" ht="18" customHeight="1" x14ac:dyDescent="0.25">
      <c r="A5910" s="59" t="str">
        <f t="shared" si="92"/>
        <v/>
      </c>
    </row>
    <row r="5911" spans="1:1" ht="18" customHeight="1" x14ac:dyDescent="0.25">
      <c r="A5911" s="59" t="str">
        <f t="shared" si="92"/>
        <v/>
      </c>
    </row>
    <row r="5912" spans="1:1" ht="18" customHeight="1" x14ac:dyDescent="0.25">
      <c r="A5912" s="59" t="str">
        <f t="shared" si="92"/>
        <v/>
      </c>
    </row>
    <row r="5913" spans="1:1" ht="18" customHeight="1" x14ac:dyDescent="0.25">
      <c r="A5913" s="59" t="str">
        <f t="shared" si="92"/>
        <v/>
      </c>
    </row>
    <row r="5914" spans="1:1" ht="18" customHeight="1" x14ac:dyDescent="0.25">
      <c r="A5914" s="59" t="str">
        <f t="shared" si="92"/>
        <v/>
      </c>
    </row>
    <row r="5915" spans="1:1" ht="18" customHeight="1" x14ac:dyDescent="0.25">
      <c r="A5915" s="59" t="str">
        <f t="shared" si="92"/>
        <v/>
      </c>
    </row>
    <row r="5916" spans="1:1" ht="18" customHeight="1" x14ac:dyDescent="0.25">
      <c r="A5916" s="59" t="str">
        <f t="shared" si="92"/>
        <v/>
      </c>
    </row>
    <row r="5917" spans="1:1" ht="18" customHeight="1" x14ac:dyDescent="0.25">
      <c r="A5917" s="59" t="str">
        <f t="shared" si="92"/>
        <v/>
      </c>
    </row>
    <row r="5918" spans="1:1" ht="18" customHeight="1" x14ac:dyDescent="0.25">
      <c r="A5918" s="59" t="str">
        <f t="shared" si="92"/>
        <v/>
      </c>
    </row>
    <row r="5919" spans="1:1" ht="18" customHeight="1" x14ac:dyDescent="0.25">
      <c r="A5919" s="59" t="str">
        <f t="shared" si="92"/>
        <v/>
      </c>
    </row>
    <row r="5920" spans="1:1" ht="18" customHeight="1" x14ac:dyDescent="0.25">
      <c r="A5920" s="59" t="str">
        <f t="shared" si="92"/>
        <v/>
      </c>
    </row>
    <row r="5921" spans="1:1" ht="18" customHeight="1" x14ac:dyDescent="0.25">
      <c r="A5921" s="59" t="str">
        <f t="shared" si="92"/>
        <v/>
      </c>
    </row>
    <row r="5922" spans="1:1" ht="18" customHeight="1" x14ac:dyDescent="0.25">
      <c r="A5922" s="59" t="str">
        <f t="shared" si="92"/>
        <v/>
      </c>
    </row>
    <row r="5923" spans="1:1" ht="18" customHeight="1" x14ac:dyDescent="0.25">
      <c r="A5923" s="59" t="str">
        <f t="shared" si="92"/>
        <v/>
      </c>
    </row>
    <row r="5924" spans="1:1" ht="18" customHeight="1" x14ac:dyDescent="0.25">
      <c r="A5924" s="59" t="str">
        <f t="shared" si="92"/>
        <v/>
      </c>
    </row>
    <row r="5925" spans="1:1" ht="18" customHeight="1" x14ac:dyDescent="0.25">
      <c r="A5925" s="59" t="str">
        <f t="shared" si="92"/>
        <v/>
      </c>
    </row>
    <row r="5926" spans="1:1" ht="18" customHeight="1" x14ac:dyDescent="0.25">
      <c r="A5926" s="59" t="str">
        <f t="shared" si="92"/>
        <v/>
      </c>
    </row>
    <row r="5927" spans="1:1" ht="18" customHeight="1" x14ac:dyDescent="0.25">
      <c r="A5927" s="59" t="str">
        <f t="shared" si="92"/>
        <v/>
      </c>
    </row>
    <row r="5928" spans="1:1" ht="18" customHeight="1" x14ac:dyDescent="0.25">
      <c r="A5928" s="59" t="str">
        <f t="shared" si="92"/>
        <v/>
      </c>
    </row>
    <row r="5929" spans="1:1" ht="18" customHeight="1" x14ac:dyDescent="0.25">
      <c r="A5929" s="59" t="str">
        <f t="shared" si="92"/>
        <v/>
      </c>
    </row>
    <row r="5930" spans="1:1" ht="18" customHeight="1" x14ac:dyDescent="0.25">
      <c r="A5930" s="59" t="str">
        <f t="shared" si="92"/>
        <v/>
      </c>
    </row>
    <row r="5931" spans="1:1" ht="18" customHeight="1" x14ac:dyDescent="0.25">
      <c r="A5931" s="59" t="str">
        <f t="shared" si="92"/>
        <v/>
      </c>
    </row>
    <row r="5932" spans="1:1" ht="18" customHeight="1" x14ac:dyDescent="0.25">
      <c r="A5932" s="59" t="str">
        <f t="shared" si="92"/>
        <v/>
      </c>
    </row>
    <row r="5933" spans="1:1" ht="18" customHeight="1" x14ac:dyDescent="0.25">
      <c r="A5933" s="59" t="str">
        <f t="shared" si="92"/>
        <v/>
      </c>
    </row>
    <row r="5934" spans="1:1" ht="18" customHeight="1" x14ac:dyDescent="0.25">
      <c r="A5934" s="59" t="str">
        <f t="shared" ref="A5934:A5997" si="93">IF(B5934&lt;&gt;"",DATE(2020,INT((ROW(A5932)-1)/78)+1,1),"")</f>
        <v/>
      </c>
    </row>
    <row r="5935" spans="1:1" ht="18" customHeight="1" x14ac:dyDescent="0.25">
      <c r="A5935" s="59" t="str">
        <f t="shared" si="93"/>
        <v/>
      </c>
    </row>
    <row r="5936" spans="1:1" ht="18" customHeight="1" x14ac:dyDescent="0.25">
      <c r="A5936" s="59" t="str">
        <f t="shared" si="93"/>
        <v/>
      </c>
    </row>
    <row r="5937" spans="1:1" ht="18" customHeight="1" x14ac:dyDescent="0.25">
      <c r="A5937" s="59" t="str">
        <f t="shared" si="93"/>
        <v/>
      </c>
    </row>
    <row r="5938" spans="1:1" ht="18" customHeight="1" x14ac:dyDescent="0.25">
      <c r="A5938" s="59" t="str">
        <f t="shared" si="93"/>
        <v/>
      </c>
    </row>
    <row r="5939" spans="1:1" ht="18" customHeight="1" x14ac:dyDescent="0.25">
      <c r="A5939" s="59" t="str">
        <f t="shared" si="93"/>
        <v/>
      </c>
    </row>
    <row r="5940" spans="1:1" ht="18" customHeight="1" x14ac:dyDescent="0.25">
      <c r="A5940" s="59" t="str">
        <f t="shared" si="93"/>
        <v/>
      </c>
    </row>
    <row r="5941" spans="1:1" ht="18" customHeight="1" x14ac:dyDescent="0.25">
      <c r="A5941" s="59" t="str">
        <f t="shared" si="93"/>
        <v/>
      </c>
    </row>
    <row r="5942" spans="1:1" ht="18" customHeight="1" x14ac:dyDescent="0.25">
      <c r="A5942" s="59" t="str">
        <f t="shared" si="93"/>
        <v/>
      </c>
    </row>
    <row r="5943" spans="1:1" ht="18" customHeight="1" x14ac:dyDescent="0.25">
      <c r="A5943" s="59" t="str">
        <f t="shared" si="93"/>
        <v/>
      </c>
    </row>
    <row r="5944" spans="1:1" ht="18" customHeight="1" x14ac:dyDescent="0.25">
      <c r="A5944" s="59" t="str">
        <f t="shared" si="93"/>
        <v/>
      </c>
    </row>
    <row r="5945" spans="1:1" ht="18" customHeight="1" x14ac:dyDescent="0.25">
      <c r="A5945" s="59" t="str">
        <f t="shared" si="93"/>
        <v/>
      </c>
    </row>
    <row r="5946" spans="1:1" ht="18" customHeight="1" x14ac:dyDescent="0.25">
      <c r="A5946" s="59" t="str">
        <f t="shared" si="93"/>
        <v/>
      </c>
    </row>
    <row r="5947" spans="1:1" ht="18" customHeight="1" x14ac:dyDescent="0.25">
      <c r="A5947" s="59" t="str">
        <f t="shared" si="93"/>
        <v/>
      </c>
    </row>
    <row r="5948" spans="1:1" ht="18" customHeight="1" x14ac:dyDescent="0.25">
      <c r="A5948" s="59" t="str">
        <f t="shared" si="93"/>
        <v/>
      </c>
    </row>
    <row r="5949" spans="1:1" ht="18" customHeight="1" x14ac:dyDescent="0.25">
      <c r="A5949" s="59" t="str">
        <f t="shared" si="93"/>
        <v/>
      </c>
    </row>
    <row r="5950" spans="1:1" ht="18" customHeight="1" x14ac:dyDescent="0.25">
      <c r="A5950" s="59" t="str">
        <f t="shared" si="93"/>
        <v/>
      </c>
    </row>
    <row r="5951" spans="1:1" ht="18" customHeight="1" x14ac:dyDescent="0.25">
      <c r="A5951" s="59" t="str">
        <f t="shared" si="93"/>
        <v/>
      </c>
    </row>
    <row r="5952" spans="1:1" ht="18" customHeight="1" x14ac:dyDescent="0.25">
      <c r="A5952" s="59" t="str">
        <f t="shared" si="93"/>
        <v/>
      </c>
    </row>
    <row r="5953" spans="1:1" ht="18" customHeight="1" x14ac:dyDescent="0.25">
      <c r="A5953" s="59" t="str">
        <f t="shared" si="93"/>
        <v/>
      </c>
    </row>
    <row r="5954" spans="1:1" ht="18" customHeight="1" x14ac:dyDescent="0.25">
      <c r="A5954" s="59" t="str">
        <f t="shared" si="93"/>
        <v/>
      </c>
    </row>
    <row r="5955" spans="1:1" ht="18" customHeight="1" x14ac:dyDescent="0.25">
      <c r="A5955" s="59" t="str">
        <f t="shared" si="93"/>
        <v/>
      </c>
    </row>
    <row r="5956" spans="1:1" ht="18" customHeight="1" x14ac:dyDescent="0.25">
      <c r="A5956" s="59" t="str">
        <f t="shared" si="93"/>
        <v/>
      </c>
    </row>
    <row r="5957" spans="1:1" ht="18" customHeight="1" x14ac:dyDescent="0.25">
      <c r="A5957" s="59" t="str">
        <f t="shared" si="93"/>
        <v/>
      </c>
    </row>
    <row r="5958" spans="1:1" ht="18" customHeight="1" x14ac:dyDescent="0.25">
      <c r="A5958" s="59" t="str">
        <f t="shared" si="93"/>
        <v/>
      </c>
    </row>
    <row r="5959" spans="1:1" ht="18" customHeight="1" x14ac:dyDescent="0.25">
      <c r="A5959" s="59" t="str">
        <f t="shared" si="93"/>
        <v/>
      </c>
    </row>
    <row r="5960" spans="1:1" ht="18" customHeight="1" x14ac:dyDescent="0.25">
      <c r="A5960" s="59" t="str">
        <f t="shared" si="93"/>
        <v/>
      </c>
    </row>
    <row r="5961" spans="1:1" ht="18" customHeight="1" x14ac:dyDescent="0.25">
      <c r="A5961" s="59" t="str">
        <f t="shared" si="93"/>
        <v/>
      </c>
    </row>
    <row r="5962" spans="1:1" ht="18" customHeight="1" x14ac:dyDescent="0.25">
      <c r="A5962" s="59" t="str">
        <f t="shared" si="93"/>
        <v/>
      </c>
    </row>
    <row r="5963" spans="1:1" ht="18" customHeight="1" x14ac:dyDescent="0.25">
      <c r="A5963" s="59" t="str">
        <f t="shared" si="93"/>
        <v/>
      </c>
    </row>
    <row r="5964" spans="1:1" ht="18" customHeight="1" x14ac:dyDescent="0.25">
      <c r="A5964" s="59" t="str">
        <f t="shared" si="93"/>
        <v/>
      </c>
    </row>
    <row r="5965" spans="1:1" ht="18" customHeight="1" x14ac:dyDescent="0.25">
      <c r="A5965" s="59" t="str">
        <f t="shared" si="93"/>
        <v/>
      </c>
    </row>
    <row r="5966" spans="1:1" ht="18" customHeight="1" x14ac:dyDescent="0.25">
      <c r="A5966" s="59" t="str">
        <f t="shared" si="93"/>
        <v/>
      </c>
    </row>
    <row r="5967" spans="1:1" ht="18" customHeight="1" x14ac:dyDescent="0.25">
      <c r="A5967" s="59" t="str">
        <f t="shared" si="93"/>
        <v/>
      </c>
    </row>
    <row r="5968" spans="1:1" ht="18" customHeight="1" x14ac:dyDescent="0.25">
      <c r="A5968" s="59" t="str">
        <f t="shared" si="93"/>
        <v/>
      </c>
    </row>
    <row r="5969" spans="1:1" ht="18" customHeight="1" x14ac:dyDescent="0.25">
      <c r="A5969" s="59" t="str">
        <f t="shared" si="93"/>
        <v/>
      </c>
    </row>
    <row r="5970" spans="1:1" ht="18" customHeight="1" x14ac:dyDescent="0.25">
      <c r="A5970" s="59" t="str">
        <f t="shared" si="93"/>
        <v/>
      </c>
    </row>
    <row r="5971" spans="1:1" ht="18" customHeight="1" x14ac:dyDescent="0.25">
      <c r="A5971" s="59" t="str">
        <f t="shared" si="93"/>
        <v/>
      </c>
    </row>
    <row r="5972" spans="1:1" ht="18" customHeight="1" x14ac:dyDescent="0.25">
      <c r="A5972" s="59" t="str">
        <f t="shared" si="93"/>
        <v/>
      </c>
    </row>
    <row r="5973" spans="1:1" ht="18" customHeight="1" x14ac:dyDescent="0.25">
      <c r="A5973" s="59" t="str">
        <f t="shared" si="93"/>
        <v/>
      </c>
    </row>
    <row r="5974" spans="1:1" ht="18" customHeight="1" x14ac:dyDescent="0.25">
      <c r="A5974" s="59" t="str">
        <f t="shared" si="93"/>
        <v/>
      </c>
    </row>
    <row r="5975" spans="1:1" ht="18" customHeight="1" x14ac:dyDescent="0.25">
      <c r="A5975" s="59" t="str">
        <f t="shared" si="93"/>
        <v/>
      </c>
    </row>
    <row r="5976" spans="1:1" ht="18" customHeight="1" x14ac:dyDescent="0.25">
      <c r="A5976" s="59" t="str">
        <f t="shared" si="93"/>
        <v/>
      </c>
    </row>
    <row r="5977" spans="1:1" ht="18" customHeight="1" x14ac:dyDescent="0.25">
      <c r="A5977" s="59" t="str">
        <f t="shared" si="93"/>
        <v/>
      </c>
    </row>
    <row r="5978" spans="1:1" ht="18" customHeight="1" x14ac:dyDescent="0.25">
      <c r="A5978" s="59" t="str">
        <f t="shared" si="93"/>
        <v/>
      </c>
    </row>
    <row r="5979" spans="1:1" ht="18" customHeight="1" x14ac:dyDescent="0.25">
      <c r="A5979" s="59" t="str">
        <f t="shared" si="93"/>
        <v/>
      </c>
    </row>
    <row r="5980" spans="1:1" ht="18" customHeight="1" x14ac:dyDescent="0.25">
      <c r="A5980" s="59" t="str">
        <f t="shared" si="93"/>
        <v/>
      </c>
    </row>
    <row r="5981" spans="1:1" ht="18" customHeight="1" x14ac:dyDescent="0.25">
      <c r="A5981" s="59" t="str">
        <f t="shared" si="93"/>
        <v/>
      </c>
    </row>
    <row r="5982" spans="1:1" ht="18" customHeight="1" x14ac:dyDescent="0.25">
      <c r="A5982" s="59" t="str">
        <f t="shared" si="93"/>
        <v/>
      </c>
    </row>
    <row r="5983" spans="1:1" ht="18" customHeight="1" x14ac:dyDescent="0.25">
      <c r="A5983" s="59" t="str">
        <f t="shared" si="93"/>
        <v/>
      </c>
    </row>
    <row r="5984" spans="1:1" ht="18" customHeight="1" x14ac:dyDescent="0.25">
      <c r="A5984" s="59" t="str">
        <f t="shared" si="93"/>
        <v/>
      </c>
    </row>
    <row r="5985" spans="1:1" ht="18" customHeight="1" x14ac:dyDescent="0.25">
      <c r="A5985" s="59" t="str">
        <f t="shared" si="93"/>
        <v/>
      </c>
    </row>
    <row r="5986" spans="1:1" ht="18" customHeight="1" x14ac:dyDescent="0.25">
      <c r="A5986" s="59" t="str">
        <f t="shared" si="93"/>
        <v/>
      </c>
    </row>
    <row r="5987" spans="1:1" ht="18" customHeight="1" x14ac:dyDescent="0.25">
      <c r="A5987" s="59" t="str">
        <f t="shared" si="93"/>
        <v/>
      </c>
    </row>
    <row r="5988" spans="1:1" ht="18" customHeight="1" x14ac:dyDescent="0.25">
      <c r="A5988" s="59" t="str">
        <f t="shared" si="93"/>
        <v/>
      </c>
    </row>
    <row r="5989" spans="1:1" ht="18" customHeight="1" x14ac:dyDescent="0.25">
      <c r="A5989" s="59" t="str">
        <f t="shared" si="93"/>
        <v/>
      </c>
    </row>
    <row r="5990" spans="1:1" ht="18" customHeight="1" x14ac:dyDescent="0.25">
      <c r="A5990" s="59" t="str">
        <f t="shared" si="93"/>
        <v/>
      </c>
    </row>
    <row r="5991" spans="1:1" ht="18" customHeight="1" x14ac:dyDescent="0.25">
      <c r="A5991" s="59" t="str">
        <f t="shared" si="93"/>
        <v/>
      </c>
    </row>
    <row r="5992" spans="1:1" ht="18" customHeight="1" x14ac:dyDescent="0.25">
      <c r="A5992" s="59" t="str">
        <f t="shared" si="93"/>
        <v/>
      </c>
    </row>
    <row r="5993" spans="1:1" ht="18" customHeight="1" x14ac:dyDescent="0.25">
      <c r="A5993" s="59" t="str">
        <f t="shared" si="93"/>
        <v/>
      </c>
    </row>
    <row r="5994" spans="1:1" ht="18" customHeight="1" x14ac:dyDescent="0.25">
      <c r="A5994" s="59" t="str">
        <f t="shared" si="93"/>
        <v/>
      </c>
    </row>
    <row r="5995" spans="1:1" ht="18" customHeight="1" x14ac:dyDescent="0.25">
      <c r="A5995" s="59" t="str">
        <f t="shared" si="93"/>
        <v/>
      </c>
    </row>
    <row r="5996" spans="1:1" ht="18" customHeight="1" x14ac:dyDescent="0.25">
      <c r="A5996" s="59" t="str">
        <f t="shared" si="93"/>
        <v/>
      </c>
    </row>
    <row r="5997" spans="1:1" ht="18" customHeight="1" x14ac:dyDescent="0.25">
      <c r="A5997" s="59" t="str">
        <f t="shared" si="93"/>
        <v/>
      </c>
    </row>
    <row r="5998" spans="1:1" ht="18" customHeight="1" x14ac:dyDescent="0.25">
      <c r="A5998" s="59" t="str">
        <f t="shared" ref="A5998:A6061" si="94">IF(B5998&lt;&gt;"",DATE(2020,INT((ROW(A5996)-1)/78)+1,1),"")</f>
        <v/>
      </c>
    </row>
    <row r="5999" spans="1:1" ht="18" customHeight="1" x14ac:dyDescent="0.25">
      <c r="A5999" s="59" t="str">
        <f t="shared" si="94"/>
        <v/>
      </c>
    </row>
    <row r="6000" spans="1:1" ht="18" customHeight="1" x14ac:dyDescent="0.25">
      <c r="A6000" s="59" t="str">
        <f t="shared" si="94"/>
        <v/>
      </c>
    </row>
    <row r="6001" spans="1:1" ht="18" customHeight="1" x14ac:dyDescent="0.25">
      <c r="A6001" s="59" t="str">
        <f t="shared" si="94"/>
        <v/>
      </c>
    </row>
    <row r="6002" spans="1:1" ht="18" customHeight="1" x14ac:dyDescent="0.25">
      <c r="A6002" s="59" t="str">
        <f t="shared" si="94"/>
        <v/>
      </c>
    </row>
    <row r="6003" spans="1:1" ht="18" customHeight="1" x14ac:dyDescent="0.25">
      <c r="A6003" s="59" t="str">
        <f t="shared" si="94"/>
        <v/>
      </c>
    </row>
    <row r="6004" spans="1:1" ht="18" customHeight="1" x14ac:dyDescent="0.25">
      <c r="A6004" s="59" t="str">
        <f t="shared" si="94"/>
        <v/>
      </c>
    </row>
    <row r="6005" spans="1:1" ht="18" customHeight="1" x14ac:dyDescent="0.25">
      <c r="A6005" s="59" t="str">
        <f t="shared" si="94"/>
        <v/>
      </c>
    </row>
    <row r="6006" spans="1:1" ht="18" customHeight="1" x14ac:dyDescent="0.25">
      <c r="A6006" s="59" t="str">
        <f t="shared" si="94"/>
        <v/>
      </c>
    </row>
    <row r="6007" spans="1:1" ht="18" customHeight="1" x14ac:dyDescent="0.25">
      <c r="A6007" s="59" t="str">
        <f t="shared" si="94"/>
        <v/>
      </c>
    </row>
    <row r="6008" spans="1:1" ht="18" customHeight="1" x14ac:dyDescent="0.25">
      <c r="A6008" s="59" t="str">
        <f t="shared" si="94"/>
        <v/>
      </c>
    </row>
    <row r="6009" spans="1:1" ht="18" customHeight="1" x14ac:dyDescent="0.25">
      <c r="A6009" s="59" t="str">
        <f t="shared" si="94"/>
        <v/>
      </c>
    </row>
    <row r="6010" spans="1:1" ht="18" customHeight="1" x14ac:dyDescent="0.25">
      <c r="A6010" s="59" t="str">
        <f t="shared" si="94"/>
        <v/>
      </c>
    </row>
    <row r="6011" spans="1:1" ht="18" customHeight="1" x14ac:dyDescent="0.25">
      <c r="A6011" s="59" t="str">
        <f t="shared" si="94"/>
        <v/>
      </c>
    </row>
    <row r="6012" spans="1:1" ht="18" customHeight="1" x14ac:dyDescent="0.25">
      <c r="A6012" s="59" t="str">
        <f t="shared" si="94"/>
        <v/>
      </c>
    </row>
    <row r="6013" spans="1:1" ht="18" customHeight="1" x14ac:dyDescent="0.25">
      <c r="A6013" s="59" t="str">
        <f t="shared" si="94"/>
        <v/>
      </c>
    </row>
    <row r="6014" spans="1:1" ht="18" customHeight="1" x14ac:dyDescent="0.25">
      <c r="A6014" s="59" t="str">
        <f t="shared" si="94"/>
        <v/>
      </c>
    </row>
    <row r="6015" spans="1:1" ht="18" customHeight="1" x14ac:dyDescent="0.25">
      <c r="A6015" s="59" t="str">
        <f t="shared" si="94"/>
        <v/>
      </c>
    </row>
    <row r="6016" spans="1:1" ht="18" customHeight="1" x14ac:dyDescent="0.25">
      <c r="A6016" s="59" t="str">
        <f t="shared" si="94"/>
        <v/>
      </c>
    </row>
    <row r="6017" spans="1:1" ht="18" customHeight="1" x14ac:dyDescent="0.25">
      <c r="A6017" s="59" t="str">
        <f t="shared" si="94"/>
        <v/>
      </c>
    </row>
    <row r="6018" spans="1:1" ht="18" customHeight="1" x14ac:dyDescent="0.25">
      <c r="A6018" s="59" t="str">
        <f t="shared" si="94"/>
        <v/>
      </c>
    </row>
    <row r="6019" spans="1:1" ht="18" customHeight="1" x14ac:dyDescent="0.25">
      <c r="A6019" s="59" t="str">
        <f t="shared" si="94"/>
        <v/>
      </c>
    </row>
    <row r="6020" spans="1:1" ht="18" customHeight="1" x14ac:dyDescent="0.25">
      <c r="A6020" s="59" t="str">
        <f t="shared" si="94"/>
        <v/>
      </c>
    </row>
    <row r="6021" spans="1:1" ht="18" customHeight="1" x14ac:dyDescent="0.25">
      <c r="A6021" s="59" t="str">
        <f t="shared" si="94"/>
        <v/>
      </c>
    </row>
    <row r="6022" spans="1:1" ht="18" customHeight="1" x14ac:dyDescent="0.25">
      <c r="A6022" s="59" t="str">
        <f t="shared" si="94"/>
        <v/>
      </c>
    </row>
    <row r="6023" spans="1:1" ht="18" customHeight="1" x14ac:dyDescent="0.25">
      <c r="A6023" s="59" t="str">
        <f t="shared" si="94"/>
        <v/>
      </c>
    </row>
    <row r="6024" spans="1:1" ht="18" customHeight="1" x14ac:dyDescent="0.25">
      <c r="A6024" s="59" t="str">
        <f t="shared" si="94"/>
        <v/>
      </c>
    </row>
    <row r="6025" spans="1:1" ht="18" customHeight="1" x14ac:dyDescent="0.25">
      <c r="A6025" s="59" t="str">
        <f t="shared" si="94"/>
        <v/>
      </c>
    </row>
    <row r="6026" spans="1:1" ht="18" customHeight="1" x14ac:dyDescent="0.25">
      <c r="A6026" s="59" t="str">
        <f t="shared" si="94"/>
        <v/>
      </c>
    </row>
    <row r="6027" spans="1:1" ht="18" customHeight="1" x14ac:dyDescent="0.25">
      <c r="A6027" s="59" t="str">
        <f t="shared" si="94"/>
        <v/>
      </c>
    </row>
    <row r="6028" spans="1:1" ht="18" customHeight="1" x14ac:dyDescent="0.25">
      <c r="A6028" s="59" t="str">
        <f t="shared" si="94"/>
        <v/>
      </c>
    </row>
    <row r="6029" spans="1:1" ht="18" customHeight="1" x14ac:dyDescent="0.25">
      <c r="A6029" s="59" t="str">
        <f t="shared" si="94"/>
        <v/>
      </c>
    </row>
    <row r="6030" spans="1:1" ht="18" customHeight="1" x14ac:dyDescent="0.25">
      <c r="A6030" s="59" t="str">
        <f t="shared" si="94"/>
        <v/>
      </c>
    </row>
    <row r="6031" spans="1:1" ht="18" customHeight="1" x14ac:dyDescent="0.25">
      <c r="A6031" s="59" t="str">
        <f t="shared" si="94"/>
        <v/>
      </c>
    </row>
    <row r="6032" spans="1:1" ht="18" customHeight="1" x14ac:dyDescent="0.25">
      <c r="A6032" s="59" t="str">
        <f t="shared" si="94"/>
        <v/>
      </c>
    </row>
    <row r="6033" spans="1:1" ht="18" customHeight="1" x14ac:dyDescent="0.25">
      <c r="A6033" s="59" t="str">
        <f t="shared" si="94"/>
        <v/>
      </c>
    </row>
    <row r="6034" spans="1:1" ht="18" customHeight="1" x14ac:dyDescent="0.25">
      <c r="A6034" s="59" t="str">
        <f t="shared" si="94"/>
        <v/>
      </c>
    </row>
    <row r="6035" spans="1:1" ht="18" customHeight="1" x14ac:dyDescent="0.25">
      <c r="A6035" s="59" t="str">
        <f t="shared" si="94"/>
        <v/>
      </c>
    </row>
    <row r="6036" spans="1:1" ht="18" customHeight="1" x14ac:dyDescent="0.25">
      <c r="A6036" s="59" t="str">
        <f t="shared" si="94"/>
        <v/>
      </c>
    </row>
    <row r="6037" spans="1:1" ht="18" customHeight="1" x14ac:dyDescent="0.25">
      <c r="A6037" s="59" t="str">
        <f t="shared" si="94"/>
        <v/>
      </c>
    </row>
    <row r="6038" spans="1:1" ht="18" customHeight="1" x14ac:dyDescent="0.25">
      <c r="A6038" s="59" t="str">
        <f t="shared" si="94"/>
        <v/>
      </c>
    </row>
    <row r="6039" spans="1:1" ht="18" customHeight="1" x14ac:dyDescent="0.25">
      <c r="A6039" s="59" t="str">
        <f t="shared" si="94"/>
        <v/>
      </c>
    </row>
    <row r="6040" spans="1:1" ht="18" customHeight="1" x14ac:dyDescent="0.25">
      <c r="A6040" s="59" t="str">
        <f t="shared" si="94"/>
        <v/>
      </c>
    </row>
    <row r="6041" spans="1:1" ht="18" customHeight="1" x14ac:dyDescent="0.25">
      <c r="A6041" s="59" t="str">
        <f t="shared" si="94"/>
        <v/>
      </c>
    </row>
    <row r="6042" spans="1:1" ht="18" customHeight="1" x14ac:dyDescent="0.25">
      <c r="A6042" s="59" t="str">
        <f t="shared" si="94"/>
        <v/>
      </c>
    </row>
    <row r="6043" spans="1:1" ht="18" customHeight="1" x14ac:dyDescent="0.25">
      <c r="A6043" s="59" t="str">
        <f t="shared" si="94"/>
        <v/>
      </c>
    </row>
    <row r="6044" spans="1:1" ht="18" customHeight="1" x14ac:dyDescent="0.25">
      <c r="A6044" s="59" t="str">
        <f t="shared" si="94"/>
        <v/>
      </c>
    </row>
    <row r="6045" spans="1:1" ht="18" customHeight="1" x14ac:dyDescent="0.25">
      <c r="A6045" s="59" t="str">
        <f t="shared" si="94"/>
        <v/>
      </c>
    </row>
    <row r="6046" spans="1:1" ht="18" customHeight="1" x14ac:dyDescent="0.25">
      <c r="A6046" s="59" t="str">
        <f t="shared" si="94"/>
        <v/>
      </c>
    </row>
    <row r="6047" spans="1:1" ht="18" customHeight="1" x14ac:dyDescent="0.25">
      <c r="A6047" s="59" t="str">
        <f t="shared" si="94"/>
        <v/>
      </c>
    </row>
    <row r="6048" spans="1:1" ht="18" customHeight="1" x14ac:dyDescent="0.25">
      <c r="A6048" s="59" t="str">
        <f t="shared" si="94"/>
        <v/>
      </c>
    </row>
    <row r="6049" spans="1:1" ht="18" customHeight="1" x14ac:dyDescent="0.25">
      <c r="A6049" s="59" t="str">
        <f t="shared" si="94"/>
        <v/>
      </c>
    </row>
    <row r="6050" spans="1:1" ht="18" customHeight="1" x14ac:dyDescent="0.25">
      <c r="A6050" s="59" t="str">
        <f t="shared" si="94"/>
        <v/>
      </c>
    </row>
    <row r="6051" spans="1:1" ht="18" customHeight="1" x14ac:dyDescent="0.25">
      <c r="A6051" s="59" t="str">
        <f t="shared" si="94"/>
        <v/>
      </c>
    </row>
    <row r="6052" spans="1:1" ht="18" customHeight="1" x14ac:dyDescent="0.25">
      <c r="A6052" s="59" t="str">
        <f t="shared" si="94"/>
        <v/>
      </c>
    </row>
    <row r="6053" spans="1:1" ht="18" customHeight="1" x14ac:dyDescent="0.25">
      <c r="A6053" s="59" t="str">
        <f t="shared" si="94"/>
        <v/>
      </c>
    </row>
    <row r="6054" spans="1:1" ht="18" customHeight="1" x14ac:dyDescent="0.25">
      <c r="A6054" s="59" t="str">
        <f t="shared" si="94"/>
        <v/>
      </c>
    </row>
    <row r="6055" spans="1:1" ht="18" customHeight="1" x14ac:dyDescent="0.25">
      <c r="A6055" s="59" t="str">
        <f t="shared" si="94"/>
        <v/>
      </c>
    </row>
    <row r="6056" spans="1:1" ht="18" customHeight="1" x14ac:dyDescent="0.25">
      <c r="A6056" s="59" t="str">
        <f t="shared" si="94"/>
        <v/>
      </c>
    </row>
    <row r="6057" spans="1:1" ht="18" customHeight="1" x14ac:dyDescent="0.25">
      <c r="A6057" s="59" t="str">
        <f t="shared" si="94"/>
        <v/>
      </c>
    </row>
    <row r="6058" spans="1:1" ht="18" customHeight="1" x14ac:dyDescent="0.25">
      <c r="A6058" s="59" t="str">
        <f t="shared" si="94"/>
        <v/>
      </c>
    </row>
    <row r="6059" spans="1:1" ht="18" customHeight="1" x14ac:dyDescent="0.25">
      <c r="A6059" s="59" t="str">
        <f t="shared" si="94"/>
        <v/>
      </c>
    </row>
    <row r="6060" spans="1:1" ht="18" customHeight="1" x14ac:dyDescent="0.25">
      <c r="A6060" s="59" t="str">
        <f t="shared" si="94"/>
        <v/>
      </c>
    </row>
    <row r="6061" spans="1:1" ht="18" customHeight="1" x14ac:dyDescent="0.25">
      <c r="A6061" s="59" t="str">
        <f t="shared" si="94"/>
        <v/>
      </c>
    </row>
    <row r="6062" spans="1:1" ht="18" customHeight="1" x14ac:dyDescent="0.25">
      <c r="A6062" s="59" t="str">
        <f t="shared" ref="A6062:A6125" si="95">IF(B6062&lt;&gt;"",DATE(2020,INT((ROW(A6060)-1)/78)+1,1),"")</f>
        <v/>
      </c>
    </row>
    <row r="6063" spans="1:1" ht="18" customHeight="1" x14ac:dyDescent="0.25">
      <c r="A6063" s="59" t="str">
        <f t="shared" si="95"/>
        <v/>
      </c>
    </row>
    <row r="6064" spans="1:1" ht="18" customHeight="1" x14ac:dyDescent="0.25">
      <c r="A6064" s="59" t="str">
        <f t="shared" si="95"/>
        <v/>
      </c>
    </row>
    <row r="6065" spans="1:1" ht="18" customHeight="1" x14ac:dyDescent="0.25">
      <c r="A6065" s="59" t="str">
        <f t="shared" si="95"/>
        <v/>
      </c>
    </row>
    <row r="6066" spans="1:1" ht="18" customHeight="1" x14ac:dyDescent="0.25">
      <c r="A6066" s="59" t="str">
        <f t="shared" si="95"/>
        <v/>
      </c>
    </row>
    <row r="6067" spans="1:1" ht="18" customHeight="1" x14ac:dyDescent="0.25">
      <c r="A6067" s="59" t="str">
        <f t="shared" si="95"/>
        <v/>
      </c>
    </row>
    <row r="6068" spans="1:1" ht="18" customHeight="1" x14ac:dyDescent="0.25">
      <c r="A6068" s="59" t="str">
        <f t="shared" si="95"/>
        <v/>
      </c>
    </row>
    <row r="6069" spans="1:1" ht="18" customHeight="1" x14ac:dyDescent="0.25">
      <c r="A6069" s="59" t="str">
        <f t="shared" si="95"/>
        <v/>
      </c>
    </row>
    <row r="6070" spans="1:1" ht="18" customHeight="1" x14ac:dyDescent="0.25">
      <c r="A6070" s="59" t="str">
        <f t="shared" si="95"/>
        <v/>
      </c>
    </row>
    <row r="6071" spans="1:1" ht="18" customHeight="1" x14ac:dyDescent="0.25">
      <c r="A6071" s="59" t="str">
        <f t="shared" si="95"/>
        <v/>
      </c>
    </row>
    <row r="6072" spans="1:1" ht="18" customHeight="1" x14ac:dyDescent="0.25">
      <c r="A6072" s="59" t="str">
        <f t="shared" si="95"/>
        <v/>
      </c>
    </row>
    <row r="6073" spans="1:1" ht="18" customHeight="1" x14ac:dyDescent="0.25">
      <c r="A6073" s="59" t="str">
        <f t="shared" si="95"/>
        <v/>
      </c>
    </row>
    <row r="6074" spans="1:1" ht="18" customHeight="1" x14ac:dyDescent="0.25">
      <c r="A6074" s="59" t="str">
        <f t="shared" si="95"/>
        <v/>
      </c>
    </row>
    <row r="6075" spans="1:1" ht="18" customHeight="1" x14ac:dyDescent="0.25">
      <c r="A6075" s="59" t="str">
        <f t="shared" si="95"/>
        <v/>
      </c>
    </row>
    <row r="6076" spans="1:1" ht="18" customHeight="1" x14ac:dyDescent="0.25">
      <c r="A6076" s="59" t="str">
        <f t="shared" si="95"/>
        <v/>
      </c>
    </row>
    <row r="6077" spans="1:1" ht="18" customHeight="1" x14ac:dyDescent="0.25">
      <c r="A6077" s="59" t="str">
        <f t="shared" si="95"/>
        <v/>
      </c>
    </row>
    <row r="6078" spans="1:1" ht="18" customHeight="1" x14ac:dyDescent="0.25">
      <c r="A6078" s="59" t="str">
        <f t="shared" si="95"/>
        <v/>
      </c>
    </row>
    <row r="6079" spans="1:1" ht="18" customHeight="1" x14ac:dyDescent="0.25">
      <c r="A6079" s="59" t="str">
        <f t="shared" si="95"/>
        <v/>
      </c>
    </row>
    <row r="6080" spans="1:1" ht="18" customHeight="1" x14ac:dyDescent="0.25">
      <c r="A6080" s="59" t="str">
        <f t="shared" si="95"/>
        <v/>
      </c>
    </row>
    <row r="6081" spans="1:1" ht="18" customHeight="1" x14ac:dyDescent="0.25">
      <c r="A6081" s="59" t="str">
        <f t="shared" si="95"/>
        <v/>
      </c>
    </row>
    <row r="6082" spans="1:1" ht="18" customHeight="1" x14ac:dyDescent="0.25">
      <c r="A6082" s="59" t="str">
        <f t="shared" si="95"/>
        <v/>
      </c>
    </row>
    <row r="6083" spans="1:1" ht="18" customHeight="1" x14ac:dyDescent="0.25">
      <c r="A6083" s="59" t="str">
        <f t="shared" si="95"/>
        <v/>
      </c>
    </row>
    <row r="6084" spans="1:1" ht="18" customHeight="1" x14ac:dyDescent="0.25">
      <c r="A6084" s="59" t="str">
        <f t="shared" si="95"/>
        <v/>
      </c>
    </row>
    <row r="6085" spans="1:1" ht="18" customHeight="1" x14ac:dyDescent="0.25">
      <c r="A6085" s="59" t="str">
        <f t="shared" si="95"/>
        <v/>
      </c>
    </row>
    <row r="6086" spans="1:1" ht="18" customHeight="1" x14ac:dyDescent="0.25">
      <c r="A6086" s="59" t="str">
        <f t="shared" si="95"/>
        <v/>
      </c>
    </row>
    <row r="6087" spans="1:1" ht="18" customHeight="1" x14ac:dyDescent="0.25">
      <c r="A6087" s="59" t="str">
        <f t="shared" si="95"/>
        <v/>
      </c>
    </row>
    <row r="6088" spans="1:1" ht="18" customHeight="1" x14ac:dyDescent="0.25">
      <c r="A6088" s="59" t="str">
        <f t="shared" si="95"/>
        <v/>
      </c>
    </row>
    <row r="6089" spans="1:1" ht="18" customHeight="1" x14ac:dyDescent="0.25">
      <c r="A6089" s="59" t="str">
        <f t="shared" si="95"/>
        <v/>
      </c>
    </row>
    <row r="6090" spans="1:1" ht="18" customHeight="1" x14ac:dyDescent="0.25">
      <c r="A6090" s="59" t="str">
        <f t="shared" si="95"/>
        <v/>
      </c>
    </row>
    <row r="6091" spans="1:1" ht="18" customHeight="1" x14ac:dyDescent="0.25">
      <c r="A6091" s="59" t="str">
        <f t="shared" si="95"/>
        <v/>
      </c>
    </row>
    <row r="6092" spans="1:1" ht="18" customHeight="1" x14ac:dyDescent="0.25">
      <c r="A6092" s="59" t="str">
        <f t="shared" si="95"/>
        <v/>
      </c>
    </row>
    <row r="6093" spans="1:1" ht="18" customHeight="1" x14ac:dyDescent="0.25">
      <c r="A6093" s="59" t="str">
        <f t="shared" si="95"/>
        <v/>
      </c>
    </row>
    <row r="6094" spans="1:1" ht="18" customHeight="1" x14ac:dyDescent="0.25">
      <c r="A6094" s="59" t="str">
        <f t="shared" si="95"/>
        <v/>
      </c>
    </row>
    <row r="6095" spans="1:1" ht="18" customHeight="1" x14ac:dyDescent="0.25">
      <c r="A6095" s="59" t="str">
        <f t="shared" si="95"/>
        <v/>
      </c>
    </row>
    <row r="6096" spans="1:1" ht="18" customHeight="1" x14ac:dyDescent="0.25">
      <c r="A6096" s="59" t="str">
        <f t="shared" si="95"/>
        <v/>
      </c>
    </row>
    <row r="6097" spans="1:1" ht="18" customHeight="1" x14ac:dyDescent="0.25">
      <c r="A6097" s="59" t="str">
        <f t="shared" si="95"/>
        <v/>
      </c>
    </row>
    <row r="6098" spans="1:1" ht="18" customHeight="1" x14ac:dyDescent="0.25">
      <c r="A6098" s="59" t="str">
        <f t="shared" si="95"/>
        <v/>
      </c>
    </row>
    <row r="6099" spans="1:1" ht="18" customHeight="1" x14ac:dyDescent="0.25">
      <c r="A6099" s="59" t="str">
        <f t="shared" si="95"/>
        <v/>
      </c>
    </row>
    <row r="6100" spans="1:1" ht="18" customHeight="1" x14ac:dyDescent="0.25">
      <c r="A6100" s="59" t="str">
        <f t="shared" si="95"/>
        <v/>
      </c>
    </row>
    <row r="6101" spans="1:1" ht="18" customHeight="1" x14ac:dyDescent="0.25">
      <c r="A6101" s="59" t="str">
        <f t="shared" si="95"/>
        <v/>
      </c>
    </row>
    <row r="6102" spans="1:1" ht="18" customHeight="1" x14ac:dyDescent="0.25">
      <c r="A6102" s="59" t="str">
        <f t="shared" si="95"/>
        <v/>
      </c>
    </row>
    <row r="6103" spans="1:1" ht="18" customHeight="1" x14ac:dyDescent="0.25">
      <c r="A6103" s="59" t="str">
        <f t="shared" si="95"/>
        <v/>
      </c>
    </row>
    <row r="6104" spans="1:1" ht="18" customHeight="1" x14ac:dyDescent="0.25">
      <c r="A6104" s="59" t="str">
        <f t="shared" si="95"/>
        <v/>
      </c>
    </row>
    <row r="6105" spans="1:1" ht="18" customHeight="1" x14ac:dyDescent="0.25">
      <c r="A6105" s="59" t="str">
        <f t="shared" si="95"/>
        <v/>
      </c>
    </row>
    <row r="6106" spans="1:1" ht="18" customHeight="1" x14ac:dyDescent="0.25">
      <c r="A6106" s="59" t="str">
        <f t="shared" si="95"/>
        <v/>
      </c>
    </row>
    <row r="6107" spans="1:1" ht="18" customHeight="1" x14ac:dyDescent="0.25">
      <c r="A6107" s="59" t="str">
        <f t="shared" si="95"/>
        <v/>
      </c>
    </row>
    <row r="6108" spans="1:1" ht="18" customHeight="1" x14ac:dyDescent="0.25">
      <c r="A6108" s="59" t="str">
        <f t="shared" si="95"/>
        <v/>
      </c>
    </row>
    <row r="6109" spans="1:1" ht="18" customHeight="1" x14ac:dyDescent="0.25">
      <c r="A6109" s="59" t="str">
        <f t="shared" si="95"/>
        <v/>
      </c>
    </row>
    <row r="6110" spans="1:1" ht="18" customHeight="1" x14ac:dyDescent="0.25">
      <c r="A6110" s="59" t="str">
        <f t="shared" si="95"/>
        <v/>
      </c>
    </row>
    <row r="6111" spans="1:1" ht="18" customHeight="1" x14ac:dyDescent="0.25">
      <c r="A6111" s="59" t="str">
        <f t="shared" si="95"/>
        <v/>
      </c>
    </row>
    <row r="6112" spans="1:1" ht="18" customHeight="1" x14ac:dyDescent="0.25">
      <c r="A6112" s="59" t="str">
        <f t="shared" si="95"/>
        <v/>
      </c>
    </row>
    <row r="6113" spans="1:1" ht="18" customHeight="1" x14ac:dyDescent="0.25">
      <c r="A6113" s="59" t="str">
        <f t="shared" si="95"/>
        <v/>
      </c>
    </row>
    <row r="6114" spans="1:1" ht="18" customHeight="1" x14ac:dyDescent="0.25">
      <c r="A6114" s="59" t="str">
        <f t="shared" si="95"/>
        <v/>
      </c>
    </row>
    <row r="6115" spans="1:1" ht="18" customHeight="1" x14ac:dyDescent="0.25">
      <c r="A6115" s="59" t="str">
        <f t="shared" si="95"/>
        <v/>
      </c>
    </row>
    <row r="6116" spans="1:1" ht="18" customHeight="1" x14ac:dyDescent="0.25">
      <c r="A6116" s="59" t="str">
        <f t="shared" si="95"/>
        <v/>
      </c>
    </row>
    <row r="6117" spans="1:1" ht="18" customHeight="1" x14ac:dyDescent="0.25">
      <c r="A6117" s="59" t="str">
        <f t="shared" si="95"/>
        <v/>
      </c>
    </row>
    <row r="6118" spans="1:1" ht="18" customHeight="1" x14ac:dyDescent="0.25">
      <c r="A6118" s="59" t="str">
        <f t="shared" si="95"/>
        <v/>
      </c>
    </row>
    <row r="6119" spans="1:1" ht="18" customHeight="1" x14ac:dyDescent="0.25">
      <c r="A6119" s="59" t="str">
        <f t="shared" si="95"/>
        <v/>
      </c>
    </row>
    <row r="6120" spans="1:1" ht="18" customHeight="1" x14ac:dyDescent="0.25">
      <c r="A6120" s="59" t="str">
        <f t="shared" si="95"/>
        <v/>
      </c>
    </row>
    <row r="6121" spans="1:1" ht="18" customHeight="1" x14ac:dyDescent="0.25">
      <c r="A6121" s="59" t="str">
        <f t="shared" si="95"/>
        <v/>
      </c>
    </row>
    <row r="6122" spans="1:1" ht="18" customHeight="1" x14ac:dyDescent="0.25">
      <c r="A6122" s="59" t="str">
        <f t="shared" si="95"/>
        <v/>
      </c>
    </row>
    <row r="6123" spans="1:1" ht="18" customHeight="1" x14ac:dyDescent="0.25">
      <c r="A6123" s="59" t="str">
        <f t="shared" si="95"/>
        <v/>
      </c>
    </row>
    <row r="6124" spans="1:1" ht="18" customHeight="1" x14ac:dyDescent="0.25">
      <c r="A6124" s="59" t="str">
        <f t="shared" si="95"/>
        <v/>
      </c>
    </row>
    <row r="6125" spans="1:1" ht="18" customHeight="1" x14ac:dyDescent="0.25">
      <c r="A6125" s="59" t="str">
        <f t="shared" si="95"/>
        <v/>
      </c>
    </row>
    <row r="6126" spans="1:1" ht="18" customHeight="1" x14ac:dyDescent="0.25">
      <c r="A6126" s="59" t="str">
        <f t="shared" ref="A6126:A6189" si="96">IF(B6126&lt;&gt;"",DATE(2020,INT((ROW(A6124)-1)/78)+1,1),"")</f>
        <v/>
      </c>
    </row>
    <row r="6127" spans="1:1" ht="18" customHeight="1" x14ac:dyDescent="0.25">
      <c r="A6127" s="59" t="str">
        <f t="shared" si="96"/>
        <v/>
      </c>
    </row>
    <row r="6128" spans="1:1" ht="18" customHeight="1" x14ac:dyDescent="0.25">
      <c r="A6128" s="59" t="str">
        <f t="shared" si="96"/>
        <v/>
      </c>
    </row>
    <row r="6129" spans="1:1" ht="18" customHeight="1" x14ac:dyDescent="0.25">
      <c r="A6129" s="59" t="str">
        <f t="shared" si="96"/>
        <v/>
      </c>
    </row>
    <row r="6130" spans="1:1" ht="18" customHeight="1" x14ac:dyDescent="0.25">
      <c r="A6130" s="59" t="str">
        <f t="shared" si="96"/>
        <v/>
      </c>
    </row>
    <row r="6131" spans="1:1" ht="18" customHeight="1" x14ac:dyDescent="0.25">
      <c r="A6131" s="59" t="str">
        <f t="shared" si="96"/>
        <v/>
      </c>
    </row>
    <row r="6132" spans="1:1" ht="18" customHeight="1" x14ac:dyDescent="0.25">
      <c r="A6132" s="59" t="str">
        <f t="shared" si="96"/>
        <v/>
      </c>
    </row>
    <row r="6133" spans="1:1" ht="18" customHeight="1" x14ac:dyDescent="0.25">
      <c r="A6133" s="59" t="str">
        <f t="shared" si="96"/>
        <v/>
      </c>
    </row>
    <row r="6134" spans="1:1" ht="18" customHeight="1" x14ac:dyDescent="0.25">
      <c r="A6134" s="59" t="str">
        <f t="shared" si="96"/>
        <v/>
      </c>
    </row>
    <row r="6135" spans="1:1" ht="18" customHeight="1" x14ac:dyDescent="0.25">
      <c r="A6135" s="59" t="str">
        <f t="shared" si="96"/>
        <v/>
      </c>
    </row>
    <row r="6136" spans="1:1" ht="18" customHeight="1" x14ac:dyDescent="0.25">
      <c r="A6136" s="59" t="str">
        <f t="shared" si="96"/>
        <v/>
      </c>
    </row>
    <row r="6137" spans="1:1" ht="18" customHeight="1" x14ac:dyDescent="0.25">
      <c r="A6137" s="59" t="str">
        <f t="shared" si="96"/>
        <v/>
      </c>
    </row>
    <row r="6138" spans="1:1" ht="18" customHeight="1" x14ac:dyDescent="0.25">
      <c r="A6138" s="59" t="str">
        <f t="shared" si="96"/>
        <v/>
      </c>
    </row>
    <row r="6139" spans="1:1" ht="18" customHeight="1" x14ac:dyDescent="0.25">
      <c r="A6139" s="59" t="str">
        <f t="shared" si="96"/>
        <v/>
      </c>
    </row>
    <row r="6140" spans="1:1" ht="18" customHeight="1" x14ac:dyDescent="0.25">
      <c r="A6140" s="59" t="str">
        <f t="shared" si="96"/>
        <v/>
      </c>
    </row>
    <row r="6141" spans="1:1" ht="18" customHeight="1" x14ac:dyDescent="0.25">
      <c r="A6141" s="59" t="str">
        <f t="shared" si="96"/>
        <v/>
      </c>
    </row>
    <row r="6142" spans="1:1" ht="18" customHeight="1" x14ac:dyDescent="0.25">
      <c r="A6142" s="59" t="str">
        <f t="shared" si="96"/>
        <v/>
      </c>
    </row>
    <row r="6143" spans="1:1" ht="18" customHeight="1" x14ac:dyDescent="0.25">
      <c r="A6143" s="59" t="str">
        <f t="shared" si="96"/>
        <v/>
      </c>
    </row>
    <row r="6144" spans="1:1" ht="18" customHeight="1" x14ac:dyDescent="0.25">
      <c r="A6144" s="59" t="str">
        <f t="shared" si="96"/>
        <v/>
      </c>
    </row>
    <row r="6145" spans="1:1" ht="18" customHeight="1" x14ac:dyDescent="0.25">
      <c r="A6145" s="59" t="str">
        <f t="shared" si="96"/>
        <v/>
      </c>
    </row>
    <row r="6146" spans="1:1" ht="18" customHeight="1" x14ac:dyDescent="0.25">
      <c r="A6146" s="59" t="str">
        <f t="shared" si="96"/>
        <v/>
      </c>
    </row>
    <row r="6147" spans="1:1" ht="18" customHeight="1" x14ac:dyDescent="0.25">
      <c r="A6147" s="59" t="str">
        <f t="shared" si="96"/>
        <v/>
      </c>
    </row>
    <row r="6148" spans="1:1" ht="18" customHeight="1" x14ac:dyDescent="0.25">
      <c r="A6148" s="59" t="str">
        <f t="shared" si="96"/>
        <v/>
      </c>
    </row>
    <row r="6149" spans="1:1" ht="18" customHeight="1" x14ac:dyDescent="0.25">
      <c r="A6149" s="59" t="str">
        <f t="shared" si="96"/>
        <v/>
      </c>
    </row>
    <row r="6150" spans="1:1" ht="18" customHeight="1" x14ac:dyDescent="0.25">
      <c r="A6150" s="59" t="str">
        <f t="shared" si="96"/>
        <v/>
      </c>
    </row>
    <row r="6151" spans="1:1" ht="18" customHeight="1" x14ac:dyDescent="0.25">
      <c r="A6151" s="59" t="str">
        <f t="shared" si="96"/>
        <v/>
      </c>
    </row>
    <row r="6152" spans="1:1" ht="18" customHeight="1" x14ac:dyDescent="0.25">
      <c r="A6152" s="59" t="str">
        <f t="shared" si="96"/>
        <v/>
      </c>
    </row>
    <row r="6153" spans="1:1" ht="18" customHeight="1" x14ac:dyDescent="0.25">
      <c r="A6153" s="59" t="str">
        <f t="shared" si="96"/>
        <v/>
      </c>
    </row>
    <row r="6154" spans="1:1" ht="18" customHeight="1" x14ac:dyDescent="0.25">
      <c r="A6154" s="59" t="str">
        <f t="shared" si="96"/>
        <v/>
      </c>
    </row>
    <row r="6155" spans="1:1" ht="18" customHeight="1" x14ac:dyDescent="0.25">
      <c r="A6155" s="59" t="str">
        <f t="shared" si="96"/>
        <v/>
      </c>
    </row>
    <row r="6156" spans="1:1" ht="18" customHeight="1" x14ac:dyDescent="0.25">
      <c r="A6156" s="59" t="str">
        <f t="shared" si="96"/>
        <v/>
      </c>
    </row>
    <row r="6157" spans="1:1" ht="18" customHeight="1" x14ac:dyDescent="0.25">
      <c r="A6157" s="59" t="str">
        <f t="shared" si="96"/>
        <v/>
      </c>
    </row>
    <row r="6158" spans="1:1" ht="18" customHeight="1" x14ac:dyDescent="0.25">
      <c r="A6158" s="59" t="str">
        <f t="shared" si="96"/>
        <v/>
      </c>
    </row>
    <row r="6159" spans="1:1" ht="18" customHeight="1" x14ac:dyDescent="0.25">
      <c r="A6159" s="59" t="str">
        <f t="shared" si="96"/>
        <v/>
      </c>
    </row>
    <row r="6160" spans="1:1" ht="18" customHeight="1" x14ac:dyDescent="0.25">
      <c r="A6160" s="59" t="str">
        <f t="shared" si="96"/>
        <v/>
      </c>
    </row>
    <row r="6161" spans="1:1" ht="18" customHeight="1" x14ac:dyDescent="0.25">
      <c r="A6161" s="59" t="str">
        <f t="shared" si="96"/>
        <v/>
      </c>
    </row>
    <row r="6162" spans="1:1" ht="18" customHeight="1" x14ac:dyDescent="0.25">
      <c r="A6162" s="59" t="str">
        <f t="shared" si="96"/>
        <v/>
      </c>
    </row>
    <row r="6163" spans="1:1" ht="18" customHeight="1" x14ac:dyDescent="0.25">
      <c r="A6163" s="59" t="str">
        <f t="shared" si="96"/>
        <v/>
      </c>
    </row>
    <row r="6164" spans="1:1" ht="18" customHeight="1" x14ac:dyDescent="0.25">
      <c r="A6164" s="59" t="str">
        <f t="shared" si="96"/>
        <v/>
      </c>
    </row>
    <row r="6165" spans="1:1" ht="18" customHeight="1" x14ac:dyDescent="0.25">
      <c r="A6165" s="59" t="str">
        <f t="shared" si="96"/>
        <v/>
      </c>
    </row>
    <row r="6166" spans="1:1" ht="18" customHeight="1" x14ac:dyDescent="0.25">
      <c r="A6166" s="59" t="str">
        <f t="shared" si="96"/>
        <v/>
      </c>
    </row>
    <row r="6167" spans="1:1" ht="18" customHeight="1" x14ac:dyDescent="0.25">
      <c r="A6167" s="59" t="str">
        <f t="shared" si="96"/>
        <v/>
      </c>
    </row>
    <row r="6168" spans="1:1" ht="18" customHeight="1" x14ac:dyDescent="0.25">
      <c r="A6168" s="59" t="str">
        <f t="shared" si="96"/>
        <v/>
      </c>
    </row>
    <row r="6169" spans="1:1" ht="18" customHeight="1" x14ac:dyDescent="0.25">
      <c r="A6169" s="59" t="str">
        <f t="shared" si="96"/>
        <v/>
      </c>
    </row>
    <row r="6170" spans="1:1" ht="18" customHeight="1" x14ac:dyDescent="0.25">
      <c r="A6170" s="59" t="str">
        <f t="shared" si="96"/>
        <v/>
      </c>
    </row>
    <row r="6171" spans="1:1" ht="18" customHeight="1" x14ac:dyDescent="0.25">
      <c r="A6171" s="59" t="str">
        <f t="shared" si="96"/>
        <v/>
      </c>
    </row>
    <row r="6172" spans="1:1" ht="18" customHeight="1" x14ac:dyDescent="0.25">
      <c r="A6172" s="59" t="str">
        <f t="shared" si="96"/>
        <v/>
      </c>
    </row>
    <row r="6173" spans="1:1" ht="18" customHeight="1" x14ac:dyDescent="0.25">
      <c r="A6173" s="59" t="str">
        <f t="shared" si="96"/>
        <v/>
      </c>
    </row>
    <row r="6174" spans="1:1" ht="18" customHeight="1" x14ac:dyDescent="0.25">
      <c r="A6174" s="59" t="str">
        <f t="shared" si="96"/>
        <v/>
      </c>
    </row>
    <row r="6175" spans="1:1" ht="18" customHeight="1" x14ac:dyDescent="0.25">
      <c r="A6175" s="59" t="str">
        <f t="shared" si="96"/>
        <v/>
      </c>
    </row>
    <row r="6176" spans="1:1" ht="18" customHeight="1" x14ac:dyDescent="0.25">
      <c r="A6176" s="59" t="str">
        <f t="shared" si="96"/>
        <v/>
      </c>
    </row>
    <row r="6177" spans="1:1" ht="18" customHeight="1" x14ac:dyDescent="0.25">
      <c r="A6177" s="59" t="str">
        <f t="shared" si="96"/>
        <v/>
      </c>
    </row>
    <row r="6178" spans="1:1" ht="18" customHeight="1" x14ac:dyDescent="0.25">
      <c r="A6178" s="59" t="str">
        <f t="shared" si="96"/>
        <v/>
      </c>
    </row>
    <row r="6179" spans="1:1" ht="18" customHeight="1" x14ac:dyDescent="0.25">
      <c r="A6179" s="59" t="str">
        <f t="shared" si="96"/>
        <v/>
      </c>
    </row>
    <row r="6180" spans="1:1" ht="18" customHeight="1" x14ac:dyDescent="0.25">
      <c r="A6180" s="59" t="str">
        <f t="shared" si="96"/>
        <v/>
      </c>
    </row>
    <row r="6181" spans="1:1" ht="18" customHeight="1" x14ac:dyDescent="0.25">
      <c r="A6181" s="59" t="str">
        <f t="shared" si="96"/>
        <v/>
      </c>
    </row>
    <row r="6182" spans="1:1" ht="18" customHeight="1" x14ac:dyDescent="0.25">
      <c r="A6182" s="59" t="str">
        <f t="shared" si="96"/>
        <v/>
      </c>
    </row>
    <row r="6183" spans="1:1" ht="18" customHeight="1" x14ac:dyDescent="0.25">
      <c r="A6183" s="59" t="str">
        <f t="shared" si="96"/>
        <v/>
      </c>
    </row>
    <row r="6184" spans="1:1" ht="18" customHeight="1" x14ac:dyDescent="0.25">
      <c r="A6184" s="59" t="str">
        <f t="shared" si="96"/>
        <v/>
      </c>
    </row>
    <row r="6185" spans="1:1" ht="18" customHeight="1" x14ac:dyDescent="0.25">
      <c r="A6185" s="59" t="str">
        <f t="shared" si="96"/>
        <v/>
      </c>
    </row>
    <row r="6186" spans="1:1" ht="18" customHeight="1" x14ac:dyDescent="0.25">
      <c r="A6186" s="59" t="str">
        <f t="shared" si="96"/>
        <v/>
      </c>
    </row>
    <row r="6187" spans="1:1" ht="18" customHeight="1" x14ac:dyDescent="0.25">
      <c r="A6187" s="59" t="str">
        <f t="shared" si="96"/>
        <v/>
      </c>
    </row>
    <row r="6188" spans="1:1" ht="18" customHeight="1" x14ac:dyDescent="0.25">
      <c r="A6188" s="59" t="str">
        <f t="shared" si="96"/>
        <v/>
      </c>
    </row>
    <row r="6189" spans="1:1" ht="18" customHeight="1" x14ac:dyDescent="0.25">
      <c r="A6189" s="59" t="str">
        <f t="shared" si="96"/>
        <v/>
      </c>
    </row>
    <row r="6190" spans="1:1" ht="18" customHeight="1" x14ac:dyDescent="0.25">
      <c r="A6190" s="59" t="str">
        <f t="shared" ref="A6190:A6253" si="97">IF(B6190&lt;&gt;"",DATE(2020,INT((ROW(A6188)-1)/78)+1,1),"")</f>
        <v/>
      </c>
    </row>
    <row r="6191" spans="1:1" ht="18" customHeight="1" x14ac:dyDescent="0.25">
      <c r="A6191" s="59" t="str">
        <f t="shared" si="97"/>
        <v/>
      </c>
    </row>
    <row r="6192" spans="1:1" ht="18" customHeight="1" x14ac:dyDescent="0.25">
      <c r="A6192" s="59" t="str">
        <f t="shared" si="97"/>
        <v/>
      </c>
    </row>
    <row r="6193" spans="1:1" ht="18" customHeight="1" x14ac:dyDescent="0.25">
      <c r="A6193" s="59" t="str">
        <f t="shared" si="97"/>
        <v/>
      </c>
    </row>
    <row r="6194" spans="1:1" ht="18" customHeight="1" x14ac:dyDescent="0.25">
      <c r="A6194" s="59" t="str">
        <f t="shared" si="97"/>
        <v/>
      </c>
    </row>
    <row r="6195" spans="1:1" ht="18" customHeight="1" x14ac:dyDescent="0.25">
      <c r="A6195" s="59" t="str">
        <f t="shared" si="97"/>
        <v/>
      </c>
    </row>
    <row r="6196" spans="1:1" ht="18" customHeight="1" x14ac:dyDescent="0.25">
      <c r="A6196" s="59" t="str">
        <f t="shared" si="97"/>
        <v/>
      </c>
    </row>
    <row r="6197" spans="1:1" ht="18" customHeight="1" x14ac:dyDescent="0.25">
      <c r="A6197" s="59" t="str">
        <f t="shared" si="97"/>
        <v/>
      </c>
    </row>
    <row r="6198" spans="1:1" ht="18" customHeight="1" x14ac:dyDescent="0.25">
      <c r="A6198" s="59" t="str">
        <f t="shared" si="97"/>
        <v/>
      </c>
    </row>
    <row r="6199" spans="1:1" ht="18" customHeight="1" x14ac:dyDescent="0.25">
      <c r="A6199" s="59" t="str">
        <f t="shared" si="97"/>
        <v/>
      </c>
    </row>
    <row r="6200" spans="1:1" ht="18" customHeight="1" x14ac:dyDescent="0.25">
      <c r="A6200" s="59" t="str">
        <f t="shared" si="97"/>
        <v/>
      </c>
    </row>
    <row r="6201" spans="1:1" ht="18" customHeight="1" x14ac:dyDescent="0.25">
      <c r="A6201" s="59" t="str">
        <f t="shared" si="97"/>
        <v/>
      </c>
    </row>
    <row r="6202" spans="1:1" ht="18" customHeight="1" x14ac:dyDescent="0.25">
      <c r="A6202" s="59" t="str">
        <f t="shared" si="97"/>
        <v/>
      </c>
    </row>
    <row r="6203" spans="1:1" ht="18" customHeight="1" x14ac:dyDescent="0.25">
      <c r="A6203" s="59" t="str">
        <f t="shared" si="97"/>
        <v/>
      </c>
    </row>
    <row r="6204" spans="1:1" ht="18" customHeight="1" x14ac:dyDescent="0.25">
      <c r="A6204" s="59" t="str">
        <f t="shared" si="97"/>
        <v/>
      </c>
    </row>
    <row r="6205" spans="1:1" ht="18" customHeight="1" x14ac:dyDescent="0.25">
      <c r="A6205" s="59" t="str">
        <f t="shared" si="97"/>
        <v/>
      </c>
    </row>
    <row r="6206" spans="1:1" ht="18" customHeight="1" x14ac:dyDescent="0.25">
      <c r="A6206" s="59" t="str">
        <f t="shared" si="97"/>
        <v/>
      </c>
    </row>
    <row r="6207" spans="1:1" ht="18" customHeight="1" x14ac:dyDescent="0.25">
      <c r="A6207" s="59" t="str">
        <f t="shared" si="97"/>
        <v/>
      </c>
    </row>
    <row r="6208" spans="1:1" ht="18" customHeight="1" x14ac:dyDescent="0.25">
      <c r="A6208" s="59" t="str">
        <f t="shared" si="97"/>
        <v/>
      </c>
    </row>
    <row r="6209" spans="1:1" ht="18" customHeight="1" x14ac:dyDescent="0.25">
      <c r="A6209" s="59" t="str">
        <f t="shared" si="97"/>
        <v/>
      </c>
    </row>
    <row r="6210" spans="1:1" ht="18" customHeight="1" x14ac:dyDescent="0.25">
      <c r="A6210" s="59" t="str">
        <f t="shared" si="97"/>
        <v/>
      </c>
    </row>
    <row r="6211" spans="1:1" ht="18" customHeight="1" x14ac:dyDescent="0.25">
      <c r="A6211" s="59" t="str">
        <f t="shared" si="97"/>
        <v/>
      </c>
    </row>
    <row r="6212" spans="1:1" ht="18" customHeight="1" x14ac:dyDescent="0.25">
      <c r="A6212" s="59" t="str">
        <f t="shared" si="97"/>
        <v/>
      </c>
    </row>
    <row r="6213" spans="1:1" ht="18" customHeight="1" x14ac:dyDescent="0.25">
      <c r="A6213" s="59" t="str">
        <f t="shared" si="97"/>
        <v/>
      </c>
    </row>
    <row r="6214" spans="1:1" ht="18" customHeight="1" x14ac:dyDescent="0.25">
      <c r="A6214" s="59" t="str">
        <f t="shared" si="97"/>
        <v/>
      </c>
    </row>
    <row r="6215" spans="1:1" ht="18" customHeight="1" x14ac:dyDescent="0.25">
      <c r="A6215" s="59" t="str">
        <f t="shared" si="97"/>
        <v/>
      </c>
    </row>
    <row r="6216" spans="1:1" ht="18" customHeight="1" x14ac:dyDescent="0.25">
      <c r="A6216" s="59" t="str">
        <f t="shared" si="97"/>
        <v/>
      </c>
    </row>
    <row r="6217" spans="1:1" ht="18" customHeight="1" x14ac:dyDescent="0.25">
      <c r="A6217" s="59" t="str">
        <f t="shared" si="97"/>
        <v/>
      </c>
    </row>
    <row r="6218" spans="1:1" ht="18" customHeight="1" x14ac:dyDescent="0.25">
      <c r="A6218" s="59" t="str">
        <f t="shared" si="97"/>
        <v/>
      </c>
    </row>
    <row r="6219" spans="1:1" ht="18" customHeight="1" x14ac:dyDescent="0.25">
      <c r="A6219" s="59" t="str">
        <f t="shared" si="97"/>
        <v/>
      </c>
    </row>
    <row r="6220" spans="1:1" ht="18" customHeight="1" x14ac:dyDescent="0.25">
      <c r="A6220" s="59" t="str">
        <f t="shared" si="97"/>
        <v/>
      </c>
    </row>
    <row r="6221" spans="1:1" ht="18" customHeight="1" x14ac:dyDescent="0.25">
      <c r="A6221" s="59" t="str">
        <f t="shared" si="97"/>
        <v/>
      </c>
    </row>
    <row r="6222" spans="1:1" ht="18" customHeight="1" x14ac:dyDescent="0.25">
      <c r="A6222" s="59" t="str">
        <f t="shared" si="97"/>
        <v/>
      </c>
    </row>
    <row r="6223" spans="1:1" ht="18" customHeight="1" x14ac:dyDescent="0.25">
      <c r="A6223" s="59" t="str">
        <f t="shared" si="97"/>
        <v/>
      </c>
    </row>
    <row r="6224" spans="1:1" ht="18" customHeight="1" x14ac:dyDescent="0.25">
      <c r="A6224" s="59" t="str">
        <f t="shared" si="97"/>
        <v/>
      </c>
    </row>
    <row r="6225" spans="1:1" ht="18" customHeight="1" x14ac:dyDescent="0.25">
      <c r="A6225" s="59" t="str">
        <f t="shared" si="97"/>
        <v/>
      </c>
    </row>
    <row r="6226" spans="1:1" ht="18" customHeight="1" x14ac:dyDescent="0.25">
      <c r="A6226" s="59" t="str">
        <f t="shared" si="97"/>
        <v/>
      </c>
    </row>
    <row r="6227" spans="1:1" ht="18" customHeight="1" x14ac:dyDescent="0.25">
      <c r="A6227" s="59" t="str">
        <f t="shared" si="97"/>
        <v/>
      </c>
    </row>
    <row r="6228" spans="1:1" ht="18" customHeight="1" x14ac:dyDescent="0.25">
      <c r="A6228" s="59" t="str">
        <f t="shared" si="97"/>
        <v/>
      </c>
    </row>
    <row r="6229" spans="1:1" ht="18" customHeight="1" x14ac:dyDescent="0.25">
      <c r="A6229" s="59" t="str">
        <f t="shared" si="97"/>
        <v/>
      </c>
    </row>
    <row r="6230" spans="1:1" ht="18" customHeight="1" x14ac:dyDescent="0.25">
      <c r="A6230" s="59" t="str">
        <f t="shared" si="97"/>
        <v/>
      </c>
    </row>
    <row r="6231" spans="1:1" ht="18" customHeight="1" x14ac:dyDescent="0.25">
      <c r="A6231" s="59" t="str">
        <f t="shared" si="97"/>
        <v/>
      </c>
    </row>
    <row r="6232" spans="1:1" ht="18" customHeight="1" x14ac:dyDescent="0.25">
      <c r="A6232" s="59" t="str">
        <f t="shared" si="97"/>
        <v/>
      </c>
    </row>
    <row r="6233" spans="1:1" ht="18" customHeight="1" x14ac:dyDescent="0.25">
      <c r="A6233" s="59" t="str">
        <f t="shared" si="97"/>
        <v/>
      </c>
    </row>
    <row r="6234" spans="1:1" ht="18" customHeight="1" x14ac:dyDescent="0.25">
      <c r="A6234" s="59" t="str">
        <f t="shared" si="97"/>
        <v/>
      </c>
    </row>
    <row r="6235" spans="1:1" ht="18" customHeight="1" x14ac:dyDescent="0.25">
      <c r="A6235" s="59" t="str">
        <f t="shared" si="97"/>
        <v/>
      </c>
    </row>
    <row r="6236" spans="1:1" ht="18" customHeight="1" x14ac:dyDescent="0.25">
      <c r="A6236" s="59" t="str">
        <f t="shared" si="97"/>
        <v/>
      </c>
    </row>
    <row r="6237" spans="1:1" ht="18" customHeight="1" x14ac:dyDescent="0.25">
      <c r="A6237" s="59" t="str">
        <f t="shared" si="97"/>
        <v/>
      </c>
    </row>
    <row r="6238" spans="1:1" ht="18" customHeight="1" x14ac:dyDescent="0.25">
      <c r="A6238" s="59" t="str">
        <f t="shared" si="97"/>
        <v/>
      </c>
    </row>
    <row r="6239" spans="1:1" ht="18" customHeight="1" x14ac:dyDescent="0.25">
      <c r="A6239" s="59" t="str">
        <f t="shared" si="97"/>
        <v/>
      </c>
    </row>
    <row r="6240" spans="1:1" ht="18" customHeight="1" x14ac:dyDescent="0.25">
      <c r="A6240" s="59" t="str">
        <f t="shared" si="97"/>
        <v/>
      </c>
    </row>
    <row r="6241" spans="1:1" ht="18" customHeight="1" x14ac:dyDescent="0.25">
      <c r="A6241" s="59" t="str">
        <f t="shared" si="97"/>
        <v/>
      </c>
    </row>
    <row r="6242" spans="1:1" ht="18" customHeight="1" x14ac:dyDescent="0.25">
      <c r="A6242" s="59" t="str">
        <f t="shared" si="97"/>
        <v/>
      </c>
    </row>
    <row r="6243" spans="1:1" ht="18" customHeight="1" x14ac:dyDescent="0.25">
      <c r="A6243" s="59" t="str">
        <f t="shared" si="97"/>
        <v/>
      </c>
    </row>
    <row r="6244" spans="1:1" ht="18" customHeight="1" x14ac:dyDescent="0.25">
      <c r="A6244" s="59" t="str">
        <f t="shared" si="97"/>
        <v/>
      </c>
    </row>
    <row r="6245" spans="1:1" ht="18" customHeight="1" x14ac:dyDescent="0.25">
      <c r="A6245" s="59" t="str">
        <f t="shared" si="97"/>
        <v/>
      </c>
    </row>
    <row r="6246" spans="1:1" ht="18" customHeight="1" x14ac:dyDescent="0.25">
      <c r="A6246" s="59" t="str">
        <f t="shared" si="97"/>
        <v/>
      </c>
    </row>
    <row r="6247" spans="1:1" ht="18" customHeight="1" x14ac:dyDescent="0.25">
      <c r="A6247" s="59" t="str">
        <f t="shared" si="97"/>
        <v/>
      </c>
    </row>
    <row r="6248" spans="1:1" ht="18" customHeight="1" x14ac:dyDescent="0.25">
      <c r="A6248" s="59" t="str">
        <f t="shared" si="97"/>
        <v/>
      </c>
    </row>
    <row r="6249" spans="1:1" ht="18" customHeight="1" x14ac:dyDescent="0.25">
      <c r="A6249" s="59" t="str">
        <f t="shared" si="97"/>
        <v/>
      </c>
    </row>
    <row r="6250" spans="1:1" ht="18" customHeight="1" x14ac:dyDescent="0.25">
      <c r="A6250" s="59" t="str">
        <f t="shared" si="97"/>
        <v/>
      </c>
    </row>
    <row r="6251" spans="1:1" ht="18" customHeight="1" x14ac:dyDescent="0.25">
      <c r="A6251" s="59" t="str">
        <f t="shared" si="97"/>
        <v/>
      </c>
    </row>
    <row r="6252" spans="1:1" ht="18" customHeight="1" x14ac:dyDescent="0.25">
      <c r="A6252" s="59" t="str">
        <f t="shared" si="97"/>
        <v/>
      </c>
    </row>
    <row r="6253" spans="1:1" ht="18" customHeight="1" x14ac:dyDescent="0.25">
      <c r="A6253" s="59" t="str">
        <f t="shared" si="97"/>
        <v/>
      </c>
    </row>
    <row r="6254" spans="1:1" ht="18" customHeight="1" x14ac:dyDescent="0.25">
      <c r="A6254" s="59" t="str">
        <f t="shared" ref="A6254:A6317" si="98">IF(B6254&lt;&gt;"",DATE(2020,INT((ROW(A6252)-1)/78)+1,1),"")</f>
        <v/>
      </c>
    </row>
    <row r="6255" spans="1:1" ht="18" customHeight="1" x14ac:dyDescent="0.25">
      <c r="A6255" s="59" t="str">
        <f t="shared" si="98"/>
        <v/>
      </c>
    </row>
    <row r="6256" spans="1:1" ht="18" customHeight="1" x14ac:dyDescent="0.25">
      <c r="A6256" s="59" t="str">
        <f t="shared" si="98"/>
        <v/>
      </c>
    </row>
    <row r="6257" spans="1:1" ht="18" customHeight="1" x14ac:dyDescent="0.25">
      <c r="A6257" s="59" t="str">
        <f t="shared" si="98"/>
        <v/>
      </c>
    </row>
    <row r="6258" spans="1:1" ht="18" customHeight="1" x14ac:dyDescent="0.25">
      <c r="A6258" s="59" t="str">
        <f t="shared" si="98"/>
        <v/>
      </c>
    </row>
    <row r="6259" spans="1:1" ht="18" customHeight="1" x14ac:dyDescent="0.25">
      <c r="A6259" s="59" t="str">
        <f t="shared" si="98"/>
        <v/>
      </c>
    </row>
    <row r="6260" spans="1:1" ht="18" customHeight="1" x14ac:dyDescent="0.25">
      <c r="A6260" s="59" t="str">
        <f t="shared" si="98"/>
        <v/>
      </c>
    </row>
    <row r="6261" spans="1:1" ht="18" customHeight="1" x14ac:dyDescent="0.25">
      <c r="A6261" s="59" t="str">
        <f t="shared" si="98"/>
        <v/>
      </c>
    </row>
    <row r="6262" spans="1:1" ht="18" customHeight="1" x14ac:dyDescent="0.25">
      <c r="A6262" s="59" t="str">
        <f t="shared" si="98"/>
        <v/>
      </c>
    </row>
    <row r="6263" spans="1:1" ht="18" customHeight="1" x14ac:dyDescent="0.25">
      <c r="A6263" s="59" t="str">
        <f t="shared" si="98"/>
        <v/>
      </c>
    </row>
    <row r="6264" spans="1:1" ht="18" customHeight="1" x14ac:dyDescent="0.25">
      <c r="A6264" s="59" t="str">
        <f t="shared" si="98"/>
        <v/>
      </c>
    </row>
    <row r="6265" spans="1:1" ht="18" customHeight="1" x14ac:dyDescent="0.25">
      <c r="A6265" s="59" t="str">
        <f t="shared" si="98"/>
        <v/>
      </c>
    </row>
    <row r="6266" spans="1:1" ht="18" customHeight="1" x14ac:dyDescent="0.25">
      <c r="A6266" s="59" t="str">
        <f t="shared" si="98"/>
        <v/>
      </c>
    </row>
    <row r="6267" spans="1:1" ht="18" customHeight="1" x14ac:dyDescent="0.25">
      <c r="A6267" s="59" t="str">
        <f t="shared" si="98"/>
        <v/>
      </c>
    </row>
    <row r="6268" spans="1:1" ht="18" customHeight="1" x14ac:dyDescent="0.25">
      <c r="A6268" s="59" t="str">
        <f t="shared" si="98"/>
        <v/>
      </c>
    </row>
    <row r="6269" spans="1:1" ht="18" customHeight="1" x14ac:dyDescent="0.25">
      <c r="A6269" s="59" t="str">
        <f t="shared" si="98"/>
        <v/>
      </c>
    </row>
    <row r="6270" spans="1:1" ht="18" customHeight="1" x14ac:dyDescent="0.25">
      <c r="A6270" s="59" t="str">
        <f t="shared" si="98"/>
        <v/>
      </c>
    </row>
    <row r="6271" spans="1:1" ht="18" customHeight="1" x14ac:dyDescent="0.25">
      <c r="A6271" s="59" t="str">
        <f t="shared" si="98"/>
        <v/>
      </c>
    </row>
    <row r="6272" spans="1:1" ht="18" customHeight="1" x14ac:dyDescent="0.25">
      <c r="A6272" s="59" t="str">
        <f t="shared" si="98"/>
        <v/>
      </c>
    </row>
    <row r="6273" spans="1:1" ht="18" customHeight="1" x14ac:dyDescent="0.25">
      <c r="A6273" s="59" t="str">
        <f t="shared" si="98"/>
        <v/>
      </c>
    </row>
    <row r="6274" spans="1:1" ht="18" customHeight="1" x14ac:dyDescent="0.25">
      <c r="A6274" s="59" t="str">
        <f t="shared" si="98"/>
        <v/>
      </c>
    </row>
    <row r="6275" spans="1:1" ht="18" customHeight="1" x14ac:dyDescent="0.25">
      <c r="A6275" s="59" t="str">
        <f t="shared" si="98"/>
        <v/>
      </c>
    </row>
    <row r="6276" spans="1:1" ht="18" customHeight="1" x14ac:dyDescent="0.25">
      <c r="A6276" s="59" t="str">
        <f t="shared" si="98"/>
        <v/>
      </c>
    </row>
    <row r="6277" spans="1:1" ht="18" customHeight="1" x14ac:dyDescent="0.25">
      <c r="A6277" s="59" t="str">
        <f t="shared" si="98"/>
        <v/>
      </c>
    </row>
    <row r="6278" spans="1:1" ht="18" customHeight="1" x14ac:dyDescent="0.25">
      <c r="A6278" s="59" t="str">
        <f t="shared" si="98"/>
        <v/>
      </c>
    </row>
    <row r="6279" spans="1:1" ht="18" customHeight="1" x14ac:dyDescent="0.25">
      <c r="A6279" s="59" t="str">
        <f t="shared" si="98"/>
        <v/>
      </c>
    </row>
    <row r="6280" spans="1:1" ht="18" customHeight="1" x14ac:dyDescent="0.25">
      <c r="A6280" s="59" t="str">
        <f t="shared" si="98"/>
        <v/>
      </c>
    </row>
    <row r="6281" spans="1:1" ht="18" customHeight="1" x14ac:dyDescent="0.25">
      <c r="A6281" s="59" t="str">
        <f t="shared" si="98"/>
        <v/>
      </c>
    </row>
    <row r="6282" spans="1:1" ht="18" customHeight="1" x14ac:dyDescent="0.25">
      <c r="A6282" s="59" t="str">
        <f t="shared" si="98"/>
        <v/>
      </c>
    </row>
    <row r="6283" spans="1:1" ht="18" customHeight="1" x14ac:dyDescent="0.25">
      <c r="A6283" s="59" t="str">
        <f t="shared" si="98"/>
        <v/>
      </c>
    </row>
    <row r="6284" spans="1:1" ht="18" customHeight="1" x14ac:dyDescent="0.25">
      <c r="A6284" s="59" t="str">
        <f t="shared" si="98"/>
        <v/>
      </c>
    </row>
    <row r="6285" spans="1:1" ht="18" customHeight="1" x14ac:dyDescent="0.25">
      <c r="A6285" s="59" t="str">
        <f t="shared" si="98"/>
        <v/>
      </c>
    </row>
    <row r="6286" spans="1:1" ht="18" customHeight="1" x14ac:dyDescent="0.25">
      <c r="A6286" s="59" t="str">
        <f t="shared" si="98"/>
        <v/>
      </c>
    </row>
    <row r="6287" spans="1:1" ht="18" customHeight="1" x14ac:dyDescent="0.25">
      <c r="A6287" s="59" t="str">
        <f t="shared" si="98"/>
        <v/>
      </c>
    </row>
    <row r="6288" spans="1:1" ht="18" customHeight="1" x14ac:dyDescent="0.25">
      <c r="A6288" s="59" t="str">
        <f t="shared" si="98"/>
        <v/>
      </c>
    </row>
    <row r="6289" spans="1:1" ht="18" customHeight="1" x14ac:dyDescent="0.25">
      <c r="A6289" s="59" t="str">
        <f t="shared" si="98"/>
        <v/>
      </c>
    </row>
    <row r="6290" spans="1:1" ht="18" customHeight="1" x14ac:dyDescent="0.25">
      <c r="A6290" s="59" t="str">
        <f t="shared" si="98"/>
        <v/>
      </c>
    </row>
    <row r="6291" spans="1:1" ht="18" customHeight="1" x14ac:dyDescent="0.25">
      <c r="A6291" s="59" t="str">
        <f t="shared" si="98"/>
        <v/>
      </c>
    </row>
    <row r="6292" spans="1:1" ht="18" customHeight="1" x14ac:dyDescent="0.25">
      <c r="A6292" s="59" t="str">
        <f t="shared" si="98"/>
        <v/>
      </c>
    </row>
    <row r="6293" spans="1:1" ht="18" customHeight="1" x14ac:dyDescent="0.25">
      <c r="A6293" s="59" t="str">
        <f t="shared" si="98"/>
        <v/>
      </c>
    </row>
    <row r="6294" spans="1:1" ht="18" customHeight="1" x14ac:dyDescent="0.25">
      <c r="A6294" s="59" t="str">
        <f t="shared" si="98"/>
        <v/>
      </c>
    </row>
    <row r="6295" spans="1:1" ht="18" customHeight="1" x14ac:dyDescent="0.25">
      <c r="A6295" s="59" t="str">
        <f t="shared" si="98"/>
        <v/>
      </c>
    </row>
    <row r="6296" spans="1:1" ht="18" customHeight="1" x14ac:dyDescent="0.25">
      <c r="A6296" s="59" t="str">
        <f t="shared" si="98"/>
        <v/>
      </c>
    </row>
    <row r="6297" spans="1:1" ht="18" customHeight="1" x14ac:dyDescent="0.25">
      <c r="A6297" s="59" t="str">
        <f t="shared" si="98"/>
        <v/>
      </c>
    </row>
    <row r="6298" spans="1:1" ht="18" customHeight="1" x14ac:dyDescent="0.25">
      <c r="A6298" s="59" t="str">
        <f t="shared" si="98"/>
        <v/>
      </c>
    </row>
    <row r="6299" spans="1:1" ht="18" customHeight="1" x14ac:dyDescent="0.25">
      <c r="A6299" s="59" t="str">
        <f t="shared" si="98"/>
        <v/>
      </c>
    </row>
    <row r="6300" spans="1:1" ht="18" customHeight="1" x14ac:dyDescent="0.25">
      <c r="A6300" s="59" t="str">
        <f t="shared" si="98"/>
        <v/>
      </c>
    </row>
    <row r="6301" spans="1:1" ht="18" customHeight="1" x14ac:dyDescent="0.25">
      <c r="A6301" s="59" t="str">
        <f t="shared" si="98"/>
        <v/>
      </c>
    </row>
    <row r="6302" spans="1:1" ht="18" customHeight="1" x14ac:dyDescent="0.25">
      <c r="A6302" s="59" t="str">
        <f t="shared" si="98"/>
        <v/>
      </c>
    </row>
    <row r="6303" spans="1:1" ht="18" customHeight="1" x14ac:dyDescent="0.25">
      <c r="A6303" s="59" t="str">
        <f t="shared" si="98"/>
        <v/>
      </c>
    </row>
    <row r="6304" spans="1:1" ht="18" customHeight="1" x14ac:dyDescent="0.25">
      <c r="A6304" s="59" t="str">
        <f t="shared" si="98"/>
        <v/>
      </c>
    </row>
    <row r="6305" spans="1:1" ht="18" customHeight="1" x14ac:dyDescent="0.25">
      <c r="A6305" s="59" t="str">
        <f t="shared" si="98"/>
        <v/>
      </c>
    </row>
    <row r="6306" spans="1:1" ht="18" customHeight="1" x14ac:dyDescent="0.25">
      <c r="A6306" s="59" t="str">
        <f t="shared" si="98"/>
        <v/>
      </c>
    </row>
    <row r="6307" spans="1:1" ht="18" customHeight="1" x14ac:dyDescent="0.25">
      <c r="A6307" s="59" t="str">
        <f t="shared" si="98"/>
        <v/>
      </c>
    </row>
    <row r="6308" spans="1:1" ht="18" customHeight="1" x14ac:dyDescent="0.25">
      <c r="A6308" s="59" t="str">
        <f t="shared" si="98"/>
        <v/>
      </c>
    </row>
    <row r="6309" spans="1:1" ht="18" customHeight="1" x14ac:dyDescent="0.25">
      <c r="A6309" s="59" t="str">
        <f t="shared" si="98"/>
        <v/>
      </c>
    </row>
    <row r="6310" spans="1:1" ht="18" customHeight="1" x14ac:dyDescent="0.25">
      <c r="A6310" s="59" t="str">
        <f t="shared" si="98"/>
        <v/>
      </c>
    </row>
    <row r="6311" spans="1:1" ht="18" customHeight="1" x14ac:dyDescent="0.25">
      <c r="A6311" s="59" t="str">
        <f t="shared" si="98"/>
        <v/>
      </c>
    </row>
    <row r="6312" spans="1:1" ht="18" customHeight="1" x14ac:dyDescent="0.25">
      <c r="A6312" s="59" t="str">
        <f t="shared" si="98"/>
        <v/>
      </c>
    </row>
    <row r="6313" spans="1:1" ht="18" customHeight="1" x14ac:dyDescent="0.25">
      <c r="A6313" s="59" t="str">
        <f t="shared" si="98"/>
        <v/>
      </c>
    </row>
    <row r="6314" spans="1:1" ht="18" customHeight="1" x14ac:dyDescent="0.25">
      <c r="A6314" s="59" t="str">
        <f t="shared" si="98"/>
        <v/>
      </c>
    </row>
    <row r="6315" spans="1:1" ht="18" customHeight="1" x14ac:dyDescent="0.25">
      <c r="A6315" s="59" t="str">
        <f t="shared" si="98"/>
        <v/>
      </c>
    </row>
    <row r="6316" spans="1:1" ht="18" customHeight="1" x14ac:dyDescent="0.25">
      <c r="A6316" s="59" t="str">
        <f t="shared" si="98"/>
        <v/>
      </c>
    </row>
    <row r="6317" spans="1:1" ht="18" customHeight="1" x14ac:dyDescent="0.25">
      <c r="A6317" s="59" t="str">
        <f t="shared" si="98"/>
        <v/>
      </c>
    </row>
    <row r="6318" spans="1:1" ht="18" customHeight="1" x14ac:dyDescent="0.25">
      <c r="A6318" s="59" t="str">
        <f t="shared" ref="A6318:A6381" si="99">IF(B6318&lt;&gt;"",DATE(2020,INT((ROW(A6316)-1)/78)+1,1),"")</f>
        <v/>
      </c>
    </row>
    <row r="6319" spans="1:1" ht="18" customHeight="1" x14ac:dyDescent="0.25">
      <c r="A6319" s="59" t="str">
        <f t="shared" si="99"/>
        <v/>
      </c>
    </row>
    <row r="6320" spans="1:1" ht="18" customHeight="1" x14ac:dyDescent="0.25">
      <c r="A6320" s="59" t="str">
        <f t="shared" si="99"/>
        <v/>
      </c>
    </row>
    <row r="6321" spans="1:1" ht="18" customHeight="1" x14ac:dyDescent="0.25">
      <c r="A6321" s="59" t="str">
        <f t="shared" si="99"/>
        <v/>
      </c>
    </row>
    <row r="6322" spans="1:1" ht="18" customHeight="1" x14ac:dyDescent="0.25">
      <c r="A6322" s="59" t="str">
        <f t="shared" si="99"/>
        <v/>
      </c>
    </row>
    <row r="6323" spans="1:1" ht="18" customHeight="1" x14ac:dyDescent="0.25">
      <c r="A6323" s="59" t="str">
        <f t="shared" si="99"/>
        <v/>
      </c>
    </row>
    <row r="6324" spans="1:1" ht="18" customHeight="1" x14ac:dyDescent="0.25">
      <c r="A6324" s="59" t="str">
        <f t="shared" si="99"/>
        <v/>
      </c>
    </row>
    <row r="6325" spans="1:1" ht="18" customHeight="1" x14ac:dyDescent="0.25">
      <c r="A6325" s="59" t="str">
        <f t="shared" si="99"/>
        <v/>
      </c>
    </row>
    <row r="6326" spans="1:1" ht="18" customHeight="1" x14ac:dyDescent="0.25">
      <c r="A6326" s="59" t="str">
        <f t="shared" si="99"/>
        <v/>
      </c>
    </row>
    <row r="6327" spans="1:1" ht="18" customHeight="1" x14ac:dyDescent="0.25">
      <c r="A6327" s="59" t="str">
        <f t="shared" si="99"/>
        <v/>
      </c>
    </row>
    <row r="6328" spans="1:1" ht="18" customHeight="1" x14ac:dyDescent="0.25">
      <c r="A6328" s="59" t="str">
        <f t="shared" si="99"/>
        <v/>
      </c>
    </row>
    <row r="6329" spans="1:1" ht="18" customHeight="1" x14ac:dyDescent="0.25">
      <c r="A6329" s="59" t="str">
        <f t="shared" si="99"/>
        <v/>
      </c>
    </row>
    <row r="6330" spans="1:1" ht="18" customHeight="1" x14ac:dyDescent="0.25">
      <c r="A6330" s="59" t="str">
        <f t="shared" si="99"/>
        <v/>
      </c>
    </row>
    <row r="6331" spans="1:1" ht="18" customHeight="1" x14ac:dyDescent="0.25">
      <c r="A6331" s="59" t="str">
        <f t="shared" si="99"/>
        <v/>
      </c>
    </row>
    <row r="6332" spans="1:1" ht="18" customHeight="1" x14ac:dyDescent="0.25">
      <c r="A6332" s="59" t="str">
        <f t="shared" si="99"/>
        <v/>
      </c>
    </row>
    <row r="6333" spans="1:1" ht="18" customHeight="1" x14ac:dyDescent="0.25">
      <c r="A6333" s="59" t="str">
        <f t="shared" si="99"/>
        <v/>
      </c>
    </row>
    <row r="6334" spans="1:1" ht="18" customHeight="1" x14ac:dyDescent="0.25">
      <c r="A6334" s="59" t="str">
        <f t="shared" si="99"/>
        <v/>
      </c>
    </row>
    <row r="6335" spans="1:1" ht="18" customHeight="1" x14ac:dyDescent="0.25">
      <c r="A6335" s="59" t="str">
        <f t="shared" si="99"/>
        <v/>
      </c>
    </row>
    <row r="6336" spans="1:1" ht="18" customHeight="1" x14ac:dyDescent="0.25">
      <c r="A6336" s="59" t="str">
        <f t="shared" si="99"/>
        <v/>
      </c>
    </row>
    <row r="6337" spans="1:1" ht="18" customHeight="1" x14ac:dyDescent="0.25">
      <c r="A6337" s="59" t="str">
        <f t="shared" si="99"/>
        <v/>
      </c>
    </row>
    <row r="6338" spans="1:1" ht="18" customHeight="1" x14ac:dyDescent="0.25">
      <c r="A6338" s="59" t="str">
        <f t="shared" si="99"/>
        <v/>
      </c>
    </row>
    <row r="6339" spans="1:1" ht="18" customHeight="1" x14ac:dyDescent="0.25">
      <c r="A6339" s="59" t="str">
        <f t="shared" si="99"/>
        <v/>
      </c>
    </row>
    <row r="6340" spans="1:1" ht="18" customHeight="1" x14ac:dyDescent="0.25">
      <c r="A6340" s="59" t="str">
        <f t="shared" si="99"/>
        <v/>
      </c>
    </row>
    <row r="6341" spans="1:1" ht="18" customHeight="1" x14ac:dyDescent="0.25">
      <c r="A6341" s="59" t="str">
        <f t="shared" si="99"/>
        <v/>
      </c>
    </row>
    <row r="6342" spans="1:1" ht="18" customHeight="1" x14ac:dyDescent="0.25">
      <c r="A6342" s="59" t="str">
        <f t="shared" si="99"/>
        <v/>
      </c>
    </row>
    <row r="6343" spans="1:1" ht="18" customHeight="1" x14ac:dyDescent="0.25">
      <c r="A6343" s="59" t="str">
        <f t="shared" si="99"/>
        <v/>
      </c>
    </row>
    <row r="6344" spans="1:1" ht="18" customHeight="1" x14ac:dyDescent="0.25">
      <c r="A6344" s="59" t="str">
        <f t="shared" si="99"/>
        <v/>
      </c>
    </row>
    <row r="6345" spans="1:1" ht="18" customHeight="1" x14ac:dyDescent="0.25">
      <c r="A6345" s="59" t="str">
        <f t="shared" si="99"/>
        <v/>
      </c>
    </row>
    <row r="6346" spans="1:1" ht="18" customHeight="1" x14ac:dyDescent="0.25">
      <c r="A6346" s="59" t="str">
        <f t="shared" si="99"/>
        <v/>
      </c>
    </row>
    <row r="6347" spans="1:1" ht="18" customHeight="1" x14ac:dyDescent="0.25">
      <c r="A6347" s="59" t="str">
        <f t="shared" si="99"/>
        <v/>
      </c>
    </row>
    <row r="6348" spans="1:1" ht="18" customHeight="1" x14ac:dyDescent="0.25">
      <c r="A6348" s="59" t="str">
        <f t="shared" si="99"/>
        <v/>
      </c>
    </row>
    <row r="6349" spans="1:1" ht="18" customHeight="1" x14ac:dyDescent="0.25">
      <c r="A6349" s="59" t="str">
        <f t="shared" si="99"/>
        <v/>
      </c>
    </row>
    <row r="6350" spans="1:1" ht="18" customHeight="1" x14ac:dyDescent="0.25">
      <c r="A6350" s="59" t="str">
        <f t="shared" si="99"/>
        <v/>
      </c>
    </row>
    <row r="6351" spans="1:1" ht="18" customHeight="1" x14ac:dyDescent="0.25">
      <c r="A6351" s="59" t="str">
        <f t="shared" si="99"/>
        <v/>
      </c>
    </row>
    <row r="6352" spans="1:1" ht="18" customHeight="1" x14ac:dyDescent="0.25">
      <c r="A6352" s="59" t="str">
        <f t="shared" si="99"/>
        <v/>
      </c>
    </row>
    <row r="6353" spans="1:1" ht="18" customHeight="1" x14ac:dyDescent="0.25">
      <c r="A6353" s="59" t="str">
        <f t="shared" si="99"/>
        <v/>
      </c>
    </row>
    <row r="6354" spans="1:1" ht="18" customHeight="1" x14ac:dyDescent="0.25">
      <c r="A6354" s="59" t="str">
        <f t="shared" si="99"/>
        <v/>
      </c>
    </row>
    <row r="6355" spans="1:1" ht="18" customHeight="1" x14ac:dyDescent="0.25">
      <c r="A6355" s="59" t="str">
        <f t="shared" si="99"/>
        <v/>
      </c>
    </row>
    <row r="6356" spans="1:1" ht="18" customHeight="1" x14ac:dyDescent="0.25">
      <c r="A6356" s="59" t="str">
        <f t="shared" si="99"/>
        <v/>
      </c>
    </row>
    <row r="6357" spans="1:1" ht="18" customHeight="1" x14ac:dyDescent="0.25">
      <c r="A6357" s="59" t="str">
        <f t="shared" si="99"/>
        <v/>
      </c>
    </row>
    <row r="6358" spans="1:1" ht="18" customHeight="1" x14ac:dyDescent="0.25">
      <c r="A6358" s="59" t="str">
        <f t="shared" si="99"/>
        <v/>
      </c>
    </row>
    <row r="6359" spans="1:1" ht="18" customHeight="1" x14ac:dyDescent="0.25">
      <c r="A6359" s="59" t="str">
        <f t="shared" si="99"/>
        <v/>
      </c>
    </row>
    <row r="6360" spans="1:1" ht="18" customHeight="1" x14ac:dyDescent="0.25">
      <c r="A6360" s="59" t="str">
        <f t="shared" si="99"/>
        <v/>
      </c>
    </row>
    <row r="6361" spans="1:1" ht="18" customHeight="1" x14ac:dyDescent="0.25">
      <c r="A6361" s="59" t="str">
        <f t="shared" si="99"/>
        <v/>
      </c>
    </row>
    <row r="6362" spans="1:1" ht="18" customHeight="1" x14ac:dyDescent="0.25">
      <c r="A6362" s="59" t="str">
        <f t="shared" si="99"/>
        <v/>
      </c>
    </row>
    <row r="6363" spans="1:1" ht="18" customHeight="1" x14ac:dyDescent="0.25">
      <c r="A6363" s="59" t="str">
        <f t="shared" si="99"/>
        <v/>
      </c>
    </row>
    <row r="6364" spans="1:1" ht="18" customHeight="1" x14ac:dyDescent="0.25">
      <c r="A6364" s="59" t="str">
        <f t="shared" si="99"/>
        <v/>
      </c>
    </row>
    <row r="6365" spans="1:1" ht="18" customHeight="1" x14ac:dyDescent="0.25">
      <c r="A6365" s="59" t="str">
        <f t="shared" si="99"/>
        <v/>
      </c>
    </row>
    <row r="6366" spans="1:1" ht="18" customHeight="1" x14ac:dyDescent="0.25">
      <c r="A6366" s="59" t="str">
        <f t="shared" si="99"/>
        <v/>
      </c>
    </row>
    <row r="6367" spans="1:1" ht="18" customHeight="1" x14ac:dyDescent="0.25">
      <c r="A6367" s="59" t="str">
        <f t="shared" si="99"/>
        <v/>
      </c>
    </row>
    <row r="6368" spans="1:1" ht="18" customHeight="1" x14ac:dyDescent="0.25">
      <c r="A6368" s="59" t="str">
        <f t="shared" si="99"/>
        <v/>
      </c>
    </row>
    <row r="6369" spans="1:1" ht="18" customHeight="1" x14ac:dyDescent="0.25">
      <c r="A6369" s="59" t="str">
        <f t="shared" si="99"/>
        <v/>
      </c>
    </row>
    <row r="6370" spans="1:1" ht="18" customHeight="1" x14ac:dyDescent="0.25">
      <c r="A6370" s="59" t="str">
        <f t="shared" si="99"/>
        <v/>
      </c>
    </row>
    <row r="6371" spans="1:1" ht="18" customHeight="1" x14ac:dyDescent="0.25">
      <c r="A6371" s="59" t="str">
        <f t="shared" si="99"/>
        <v/>
      </c>
    </row>
    <row r="6372" spans="1:1" ht="18" customHeight="1" x14ac:dyDescent="0.25">
      <c r="A6372" s="59" t="str">
        <f t="shared" si="99"/>
        <v/>
      </c>
    </row>
    <row r="6373" spans="1:1" ht="18" customHeight="1" x14ac:dyDescent="0.25">
      <c r="A6373" s="59" t="str">
        <f t="shared" si="99"/>
        <v/>
      </c>
    </row>
    <row r="6374" spans="1:1" ht="18" customHeight="1" x14ac:dyDescent="0.25">
      <c r="A6374" s="59" t="str">
        <f t="shared" si="99"/>
        <v/>
      </c>
    </row>
    <row r="6375" spans="1:1" ht="18" customHeight="1" x14ac:dyDescent="0.25">
      <c r="A6375" s="59" t="str">
        <f t="shared" si="99"/>
        <v/>
      </c>
    </row>
    <row r="6376" spans="1:1" ht="18" customHeight="1" x14ac:dyDescent="0.25">
      <c r="A6376" s="59" t="str">
        <f t="shared" si="99"/>
        <v/>
      </c>
    </row>
    <row r="6377" spans="1:1" ht="18" customHeight="1" x14ac:dyDescent="0.25">
      <c r="A6377" s="59" t="str">
        <f t="shared" si="99"/>
        <v/>
      </c>
    </row>
    <row r="6378" spans="1:1" ht="18" customHeight="1" x14ac:dyDescent="0.25">
      <c r="A6378" s="59" t="str">
        <f t="shared" si="99"/>
        <v/>
      </c>
    </row>
    <row r="6379" spans="1:1" ht="18" customHeight="1" x14ac:dyDescent="0.25">
      <c r="A6379" s="59" t="str">
        <f t="shared" si="99"/>
        <v/>
      </c>
    </row>
    <row r="6380" spans="1:1" ht="18" customHeight="1" x14ac:dyDescent="0.25">
      <c r="A6380" s="59" t="str">
        <f t="shared" si="99"/>
        <v/>
      </c>
    </row>
    <row r="6381" spans="1:1" ht="18" customHeight="1" x14ac:dyDescent="0.25">
      <c r="A6381" s="59" t="str">
        <f t="shared" si="99"/>
        <v/>
      </c>
    </row>
    <row r="6382" spans="1:1" ht="18" customHeight="1" x14ac:dyDescent="0.25">
      <c r="A6382" s="59" t="str">
        <f t="shared" ref="A6382:A6445" si="100">IF(B6382&lt;&gt;"",DATE(2020,INT((ROW(A6380)-1)/78)+1,1),"")</f>
        <v/>
      </c>
    </row>
    <row r="6383" spans="1:1" ht="18" customHeight="1" x14ac:dyDescent="0.25">
      <c r="A6383" s="59" t="str">
        <f t="shared" si="100"/>
        <v/>
      </c>
    </row>
    <row r="6384" spans="1:1" ht="18" customHeight="1" x14ac:dyDescent="0.25">
      <c r="A6384" s="59" t="str">
        <f t="shared" si="100"/>
        <v/>
      </c>
    </row>
    <row r="6385" spans="1:1" ht="18" customHeight="1" x14ac:dyDescent="0.25">
      <c r="A6385" s="59" t="str">
        <f t="shared" si="100"/>
        <v/>
      </c>
    </row>
    <row r="6386" spans="1:1" ht="18" customHeight="1" x14ac:dyDescent="0.25">
      <c r="A6386" s="59" t="str">
        <f t="shared" si="100"/>
        <v/>
      </c>
    </row>
    <row r="6387" spans="1:1" ht="18" customHeight="1" x14ac:dyDescent="0.25">
      <c r="A6387" s="59" t="str">
        <f t="shared" si="100"/>
        <v/>
      </c>
    </row>
    <row r="6388" spans="1:1" ht="18" customHeight="1" x14ac:dyDescent="0.25">
      <c r="A6388" s="59" t="str">
        <f t="shared" si="100"/>
        <v/>
      </c>
    </row>
    <row r="6389" spans="1:1" ht="18" customHeight="1" x14ac:dyDescent="0.25">
      <c r="A6389" s="59" t="str">
        <f t="shared" si="100"/>
        <v/>
      </c>
    </row>
    <row r="6390" spans="1:1" ht="18" customHeight="1" x14ac:dyDescent="0.25">
      <c r="A6390" s="59" t="str">
        <f t="shared" si="100"/>
        <v/>
      </c>
    </row>
    <row r="6391" spans="1:1" ht="18" customHeight="1" x14ac:dyDescent="0.25">
      <c r="A6391" s="59" t="str">
        <f t="shared" si="100"/>
        <v/>
      </c>
    </row>
    <row r="6392" spans="1:1" ht="18" customHeight="1" x14ac:dyDescent="0.25">
      <c r="A6392" s="59" t="str">
        <f t="shared" si="100"/>
        <v/>
      </c>
    </row>
    <row r="6393" spans="1:1" ht="18" customHeight="1" x14ac:dyDescent="0.25">
      <c r="A6393" s="59" t="str">
        <f t="shared" si="100"/>
        <v/>
      </c>
    </row>
    <row r="6394" spans="1:1" ht="18" customHeight="1" x14ac:dyDescent="0.25">
      <c r="A6394" s="59" t="str">
        <f t="shared" si="100"/>
        <v/>
      </c>
    </row>
    <row r="6395" spans="1:1" ht="18" customHeight="1" x14ac:dyDescent="0.25">
      <c r="A6395" s="59" t="str">
        <f t="shared" si="100"/>
        <v/>
      </c>
    </row>
    <row r="6396" spans="1:1" ht="18" customHeight="1" x14ac:dyDescent="0.25">
      <c r="A6396" s="59" t="str">
        <f t="shared" si="100"/>
        <v/>
      </c>
    </row>
    <row r="6397" spans="1:1" ht="18" customHeight="1" x14ac:dyDescent="0.25">
      <c r="A6397" s="59" t="str">
        <f t="shared" si="100"/>
        <v/>
      </c>
    </row>
    <row r="6398" spans="1:1" ht="18" customHeight="1" x14ac:dyDescent="0.25">
      <c r="A6398" s="59" t="str">
        <f t="shared" si="100"/>
        <v/>
      </c>
    </row>
    <row r="6399" spans="1:1" ht="18" customHeight="1" x14ac:dyDescent="0.25">
      <c r="A6399" s="59" t="str">
        <f t="shared" si="100"/>
        <v/>
      </c>
    </row>
    <row r="6400" spans="1:1" ht="18" customHeight="1" x14ac:dyDescent="0.25">
      <c r="A6400" s="59" t="str">
        <f t="shared" si="100"/>
        <v/>
      </c>
    </row>
    <row r="6401" spans="1:1" ht="18" customHeight="1" x14ac:dyDescent="0.25">
      <c r="A6401" s="59" t="str">
        <f t="shared" si="100"/>
        <v/>
      </c>
    </row>
    <row r="6402" spans="1:1" ht="18" customHeight="1" x14ac:dyDescent="0.25">
      <c r="A6402" s="59" t="str">
        <f t="shared" si="100"/>
        <v/>
      </c>
    </row>
    <row r="6403" spans="1:1" ht="18" customHeight="1" x14ac:dyDescent="0.25">
      <c r="A6403" s="59" t="str">
        <f t="shared" si="100"/>
        <v/>
      </c>
    </row>
    <row r="6404" spans="1:1" ht="18" customHeight="1" x14ac:dyDescent="0.25">
      <c r="A6404" s="59" t="str">
        <f t="shared" si="100"/>
        <v/>
      </c>
    </row>
    <row r="6405" spans="1:1" ht="18" customHeight="1" x14ac:dyDescent="0.25">
      <c r="A6405" s="59" t="str">
        <f t="shared" si="100"/>
        <v/>
      </c>
    </row>
    <row r="6406" spans="1:1" ht="18" customHeight="1" x14ac:dyDescent="0.25">
      <c r="A6406" s="59" t="str">
        <f t="shared" si="100"/>
        <v/>
      </c>
    </row>
    <row r="6407" spans="1:1" ht="18" customHeight="1" x14ac:dyDescent="0.25">
      <c r="A6407" s="59" t="str">
        <f t="shared" si="100"/>
        <v/>
      </c>
    </row>
    <row r="6408" spans="1:1" ht="18" customHeight="1" x14ac:dyDescent="0.25">
      <c r="A6408" s="59" t="str">
        <f t="shared" si="100"/>
        <v/>
      </c>
    </row>
    <row r="6409" spans="1:1" ht="18" customHeight="1" x14ac:dyDescent="0.25">
      <c r="A6409" s="59" t="str">
        <f t="shared" si="100"/>
        <v/>
      </c>
    </row>
    <row r="6410" spans="1:1" ht="18" customHeight="1" x14ac:dyDescent="0.25">
      <c r="A6410" s="59" t="str">
        <f t="shared" si="100"/>
        <v/>
      </c>
    </row>
    <row r="6411" spans="1:1" ht="18" customHeight="1" x14ac:dyDescent="0.25">
      <c r="A6411" s="59" t="str">
        <f t="shared" si="100"/>
        <v/>
      </c>
    </row>
    <row r="6412" spans="1:1" ht="18" customHeight="1" x14ac:dyDescent="0.25">
      <c r="A6412" s="59" t="str">
        <f t="shared" si="100"/>
        <v/>
      </c>
    </row>
    <row r="6413" spans="1:1" ht="18" customHeight="1" x14ac:dyDescent="0.25">
      <c r="A6413" s="59" t="str">
        <f t="shared" si="100"/>
        <v/>
      </c>
    </row>
    <row r="6414" spans="1:1" ht="18" customHeight="1" x14ac:dyDescent="0.25">
      <c r="A6414" s="59" t="str">
        <f t="shared" si="100"/>
        <v/>
      </c>
    </row>
    <row r="6415" spans="1:1" ht="18" customHeight="1" x14ac:dyDescent="0.25">
      <c r="A6415" s="59" t="str">
        <f t="shared" si="100"/>
        <v/>
      </c>
    </row>
    <row r="6416" spans="1:1" ht="18" customHeight="1" x14ac:dyDescent="0.25">
      <c r="A6416" s="59" t="str">
        <f t="shared" si="100"/>
        <v/>
      </c>
    </row>
    <row r="6417" spans="1:1" ht="18" customHeight="1" x14ac:dyDescent="0.25">
      <c r="A6417" s="59" t="str">
        <f t="shared" si="100"/>
        <v/>
      </c>
    </row>
    <row r="6418" spans="1:1" ht="18" customHeight="1" x14ac:dyDescent="0.25">
      <c r="A6418" s="59" t="str">
        <f t="shared" si="100"/>
        <v/>
      </c>
    </row>
    <row r="6419" spans="1:1" ht="18" customHeight="1" x14ac:dyDescent="0.25">
      <c r="A6419" s="59" t="str">
        <f t="shared" si="100"/>
        <v/>
      </c>
    </row>
    <row r="6420" spans="1:1" ht="18" customHeight="1" x14ac:dyDescent="0.25">
      <c r="A6420" s="59" t="str">
        <f t="shared" si="100"/>
        <v/>
      </c>
    </row>
    <row r="6421" spans="1:1" ht="18" customHeight="1" x14ac:dyDescent="0.25">
      <c r="A6421" s="59" t="str">
        <f t="shared" si="100"/>
        <v/>
      </c>
    </row>
    <row r="6422" spans="1:1" ht="18" customHeight="1" x14ac:dyDescent="0.25">
      <c r="A6422" s="59" t="str">
        <f t="shared" si="100"/>
        <v/>
      </c>
    </row>
    <row r="6423" spans="1:1" ht="18" customHeight="1" x14ac:dyDescent="0.25">
      <c r="A6423" s="59" t="str">
        <f t="shared" si="100"/>
        <v/>
      </c>
    </row>
    <row r="6424" spans="1:1" ht="18" customHeight="1" x14ac:dyDescent="0.25">
      <c r="A6424" s="59" t="str">
        <f t="shared" si="100"/>
        <v/>
      </c>
    </row>
    <row r="6425" spans="1:1" ht="18" customHeight="1" x14ac:dyDescent="0.25">
      <c r="A6425" s="59" t="str">
        <f t="shared" si="100"/>
        <v/>
      </c>
    </row>
    <row r="6426" spans="1:1" ht="18" customHeight="1" x14ac:dyDescent="0.25">
      <c r="A6426" s="59" t="str">
        <f t="shared" si="100"/>
        <v/>
      </c>
    </row>
    <row r="6427" spans="1:1" ht="18" customHeight="1" x14ac:dyDescent="0.25">
      <c r="A6427" s="59" t="str">
        <f t="shared" si="100"/>
        <v/>
      </c>
    </row>
    <row r="6428" spans="1:1" ht="18" customHeight="1" x14ac:dyDescent="0.25">
      <c r="A6428" s="59" t="str">
        <f t="shared" si="100"/>
        <v/>
      </c>
    </row>
    <row r="6429" spans="1:1" ht="18" customHeight="1" x14ac:dyDescent="0.25">
      <c r="A6429" s="59" t="str">
        <f t="shared" si="100"/>
        <v/>
      </c>
    </row>
    <row r="6430" spans="1:1" ht="18" customHeight="1" x14ac:dyDescent="0.25">
      <c r="A6430" s="59" t="str">
        <f t="shared" si="100"/>
        <v/>
      </c>
    </row>
    <row r="6431" spans="1:1" ht="18" customHeight="1" x14ac:dyDescent="0.25">
      <c r="A6431" s="59" t="str">
        <f t="shared" si="100"/>
        <v/>
      </c>
    </row>
    <row r="6432" spans="1:1" ht="18" customHeight="1" x14ac:dyDescent="0.25">
      <c r="A6432" s="59" t="str">
        <f t="shared" si="100"/>
        <v/>
      </c>
    </row>
    <row r="6433" spans="1:1" ht="18" customHeight="1" x14ac:dyDescent="0.25">
      <c r="A6433" s="59" t="str">
        <f t="shared" si="100"/>
        <v/>
      </c>
    </row>
    <row r="6434" spans="1:1" ht="18" customHeight="1" x14ac:dyDescent="0.25">
      <c r="A6434" s="59" t="str">
        <f t="shared" si="100"/>
        <v/>
      </c>
    </row>
    <row r="6435" spans="1:1" ht="18" customHeight="1" x14ac:dyDescent="0.25">
      <c r="A6435" s="59" t="str">
        <f t="shared" si="100"/>
        <v/>
      </c>
    </row>
    <row r="6436" spans="1:1" ht="18" customHeight="1" x14ac:dyDescent="0.25">
      <c r="A6436" s="59" t="str">
        <f t="shared" si="100"/>
        <v/>
      </c>
    </row>
    <row r="6437" spans="1:1" ht="18" customHeight="1" x14ac:dyDescent="0.25">
      <c r="A6437" s="59" t="str">
        <f t="shared" si="100"/>
        <v/>
      </c>
    </row>
    <row r="6438" spans="1:1" ht="18" customHeight="1" x14ac:dyDescent="0.25">
      <c r="A6438" s="59" t="str">
        <f t="shared" si="100"/>
        <v/>
      </c>
    </row>
    <row r="6439" spans="1:1" ht="18" customHeight="1" x14ac:dyDescent="0.25">
      <c r="A6439" s="59" t="str">
        <f t="shared" si="100"/>
        <v/>
      </c>
    </row>
    <row r="6440" spans="1:1" ht="18" customHeight="1" x14ac:dyDescent="0.25">
      <c r="A6440" s="59" t="str">
        <f t="shared" si="100"/>
        <v/>
      </c>
    </row>
    <row r="6441" spans="1:1" ht="18" customHeight="1" x14ac:dyDescent="0.25">
      <c r="A6441" s="59" t="str">
        <f t="shared" si="100"/>
        <v/>
      </c>
    </row>
    <row r="6442" spans="1:1" ht="18" customHeight="1" x14ac:dyDescent="0.25">
      <c r="A6442" s="59" t="str">
        <f t="shared" si="100"/>
        <v/>
      </c>
    </row>
    <row r="6443" spans="1:1" ht="18" customHeight="1" x14ac:dyDescent="0.25">
      <c r="A6443" s="59" t="str">
        <f t="shared" si="100"/>
        <v/>
      </c>
    </row>
    <row r="6444" spans="1:1" ht="18" customHeight="1" x14ac:dyDescent="0.25">
      <c r="A6444" s="59" t="str">
        <f t="shared" si="100"/>
        <v/>
      </c>
    </row>
    <row r="6445" spans="1:1" ht="18" customHeight="1" x14ac:dyDescent="0.25">
      <c r="A6445" s="59" t="str">
        <f t="shared" si="100"/>
        <v/>
      </c>
    </row>
    <row r="6446" spans="1:1" ht="18" customHeight="1" x14ac:dyDescent="0.25">
      <c r="A6446" s="59" t="str">
        <f t="shared" ref="A6446:A6509" si="101">IF(B6446&lt;&gt;"",DATE(2020,INT((ROW(A6444)-1)/78)+1,1),"")</f>
        <v/>
      </c>
    </row>
    <row r="6447" spans="1:1" ht="18" customHeight="1" x14ac:dyDescent="0.25">
      <c r="A6447" s="59" t="str">
        <f t="shared" si="101"/>
        <v/>
      </c>
    </row>
    <row r="6448" spans="1:1" ht="18" customHeight="1" x14ac:dyDescent="0.25">
      <c r="A6448" s="59" t="str">
        <f t="shared" si="101"/>
        <v/>
      </c>
    </row>
    <row r="6449" spans="1:1" ht="18" customHeight="1" x14ac:dyDescent="0.25">
      <c r="A6449" s="59" t="str">
        <f t="shared" si="101"/>
        <v/>
      </c>
    </row>
    <row r="6450" spans="1:1" ht="18" customHeight="1" x14ac:dyDescent="0.25">
      <c r="A6450" s="59" t="str">
        <f t="shared" si="101"/>
        <v/>
      </c>
    </row>
    <row r="6451" spans="1:1" ht="18" customHeight="1" x14ac:dyDescent="0.25">
      <c r="A6451" s="59" t="str">
        <f t="shared" si="101"/>
        <v/>
      </c>
    </row>
    <row r="6452" spans="1:1" ht="18" customHeight="1" x14ac:dyDescent="0.25">
      <c r="A6452" s="59" t="str">
        <f t="shared" si="101"/>
        <v/>
      </c>
    </row>
    <row r="6453" spans="1:1" ht="18" customHeight="1" x14ac:dyDescent="0.25">
      <c r="A6453" s="59" t="str">
        <f t="shared" si="101"/>
        <v/>
      </c>
    </row>
    <row r="6454" spans="1:1" ht="18" customHeight="1" x14ac:dyDescent="0.25">
      <c r="A6454" s="59" t="str">
        <f t="shared" si="101"/>
        <v/>
      </c>
    </row>
    <row r="6455" spans="1:1" ht="18" customHeight="1" x14ac:dyDescent="0.25">
      <c r="A6455" s="59" t="str">
        <f t="shared" si="101"/>
        <v/>
      </c>
    </row>
    <row r="6456" spans="1:1" ht="18" customHeight="1" x14ac:dyDescent="0.25">
      <c r="A6456" s="59" t="str">
        <f t="shared" si="101"/>
        <v/>
      </c>
    </row>
    <row r="6457" spans="1:1" ht="18" customHeight="1" x14ac:dyDescent="0.25">
      <c r="A6457" s="59" t="str">
        <f t="shared" si="101"/>
        <v/>
      </c>
    </row>
    <row r="6458" spans="1:1" ht="18" customHeight="1" x14ac:dyDescent="0.25">
      <c r="A6458" s="59" t="str">
        <f t="shared" si="101"/>
        <v/>
      </c>
    </row>
    <row r="6459" spans="1:1" ht="18" customHeight="1" x14ac:dyDescent="0.25">
      <c r="A6459" s="59" t="str">
        <f t="shared" si="101"/>
        <v/>
      </c>
    </row>
    <row r="6460" spans="1:1" ht="18" customHeight="1" x14ac:dyDescent="0.25">
      <c r="A6460" s="59" t="str">
        <f t="shared" si="101"/>
        <v/>
      </c>
    </row>
    <row r="6461" spans="1:1" ht="18" customHeight="1" x14ac:dyDescent="0.25">
      <c r="A6461" s="59" t="str">
        <f t="shared" si="101"/>
        <v/>
      </c>
    </row>
    <row r="6462" spans="1:1" ht="18" customHeight="1" x14ac:dyDescent="0.25">
      <c r="A6462" s="59" t="str">
        <f t="shared" si="101"/>
        <v/>
      </c>
    </row>
    <row r="6463" spans="1:1" ht="18" customHeight="1" x14ac:dyDescent="0.25">
      <c r="A6463" s="59" t="str">
        <f t="shared" si="101"/>
        <v/>
      </c>
    </row>
    <row r="6464" spans="1:1" ht="18" customHeight="1" x14ac:dyDescent="0.25">
      <c r="A6464" s="59" t="str">
        <f t="shared" si="101"/>
        <v/>
      </c>
    </row>
    <row r="6465" spans="1:1" ht="18" customHeight="1" x14ac:dyDescent="0.25">
      <c r="A6465" s="59" t="str">
        <f t="shared" si="101"/>
        <v/>
      </c>
    </row>
    <row r="6466" spans="1:1" ht="18" customHeight="1" x14ac:dyDescent="0.25">
      <c r="A6466" s="59" t="str">
        <f t="shared" si="101"/>
        <v/>
      </c>
    </row>
    <row r="6467" spans="1:1" ht="18" customHeight="1" x14ac:dyDescent="0.25">
      <c r="A6467" s="59" t="str">
        <f t="shared" si="101"/>
        <v/>
      </c>
    </row>
    <row r="6468" spans="1:1" ht="18" customHeight="1" x14ac:dyDescent="0.25">
      <c r="A6468" s="59" t="str">
        <f t="shared" si="101"/>
        <v/>
      </c>
    </row>
    <row r="6469" spans="1:1" ht="18" customHeight="1" x14ac:dyDescent="0.25">
      <c r="A6469" s="59" t="str">
        <f t="shared" si="101"/>
        <v/>
      </c>
    </row>
    <row r="6470" spans="1:1" ht="18" customHeight="1" x14ac:dyDescent="0.25">
      <c r="A6470" s="59" t="str">
        <f t="shared" si="101"/>
        <v/>
      </c>
    </row>
    <row r="6471" spans="1:1" ht="18" customHeight="1" x14ac:dyDescent="0.25">
      <c r="A6471" s="59" t="str">
        <f t="shared" si="101"/>
        <v/>
      </c>
    </row>
    <row r="6472" spans="1:1" ht="18" customHeight="1" x14ac:dyDescent="0.25">
      <c r="A6472" s="59" t="str">
        <f t="shared" si="101"/>
        <v/>
      </c>
    </row>
    <row r="6473" spans="1:1" ht="18" customHeight="1" x14ac:dyDescent="0.25">
      <c r="A6473" s="59" t="str">
        <f t="shared" si="101"/>
        <v/>
      </c>
    </row>
    <row r="6474" spans="1:1" ht="18" customHeight="1" x14ac:dyDescent="0.25">
      <c r="A6474" s="59" t="str">
        <f t="shared" si="101"/>
        <v/>
      </c>
    </row>
    <row r="6475" spans="1:1" ht="18" customHeight="1" x14ac:dyDescent="0.25">
      <c r="A6475" s="59" t="str">
        <f t="shared" si="101"/>
        <v/>
      </c>
    </row>
    <row r="6476" spans="1:1" ht="18" customHeight="1" x14ac:dyDescent="0.25">
      <c r="A6476" s="59" t="str">
        <f t="shared" si="101"/>
        <v/>
      </c>
    </row>
    <row r="6477" spans="1:1" ht="18" customHeight="1" x14ac:dyDescent="0.25">
      <c r="A6477" s="59" t="str">
        <f t="shared" si="101"/>
        <v/>
      </c>
    </row>
    <row r="6478" spans="1:1" ht="18" customHeight="1" x14ac:dyDescent="0.25">
      <c r="A6478" s="59" t="str">
        <f t="shared" si="101"/>
        <v/>
      </c>
    </row>
    <row r="6479" spans="1:1" ht="18" customHeight="1" x14ac:dyDescent="0.25">
      <c r="A6479" s="59" t="str">
        <f t="shared" si="101"/>
        <v/>
      </c>
    </row>
    <row r="6480" spans="1:1" ht="18" customHeight="1" x14ac:dyDescent="0.25">
      <c r="A6480" s="59" t="str">
        <f t="shared" si="101"/>
        <v/>
      </c>
    </row>
    <row r="6481" spans="1:1" ht="18" customHeight="1" x14ac:dyDescent="0.25">
      <c r="A6481" s="59" t="str">
        <f t="shared" si="101"/>
        <v/>
      </c>
    </row>
    <row r="6482" spans="1:1" ht="18" customHeight="1" x14ac:dyDescent="0.25">
      <c r="A6482" s="59" t="str">
        <f t="shared" si="101"/>
        <v/>
      </c>
    </row>
    <row r="6483" spans="1:1" ht="18" customHeight="1" x14ac:dyDescent="0.25">
      <c r="A6483" s="59" t="str">
        <f t="shared" si="101"/>
        <v/>
      </c>
    </row>
    <row r="6484" spans="1:1" ht="18" customHeight="1" x14ac:dyDescent="0.25">
      <c r="A6484" s="59" t="str">
        <f t="shared" si="101"/>
        <v/>
      </c>
    </row>
    <row r="6485" spans="1:1" ht="18" customHeight="1" x14ac:dyDescent="0.25">
      <c r="A6485" s="59" t="str">
        <f t="shared" si="101"/>
        <v/>
      </c>
    </row>
    <row r="6486" spans="1:1" ht="18" customHeight="1" x14ac:dyDescent="0.25">
      <c r="A6486" s="59" t="str">
        <f t="shared" si="101"/>
        <v/>
      </c>
    </row>
    <row r="6487" spans="1:1" ht="18" customHeight="1" x14ac:dyDescent="0.25">
      <c r="A6487" s="59" t="str">
        <f t="shared" si="101"/>
        <v/>
      </c>
    </row>
    <row r="6488" spans="1:1" ht="18" customHeight="1" x14ac:dyDescent="0.25">
      <c r="A6488" s="59" t="str">
        <f t="shared" si="101"/>
        <v/>
      </c>
    </row>
    <row r="6489" spans="1:1" ht="18" customHeight="1" x14ac:dyDescent="0.25">
      <c r="A6489" s="59" t="str">
        <f t="shared" si="101"/>
        <v/>
      </c>
    </row>
    <row r="6490" spans="1:1" ht="18" customHeight="1" x14ac:dyDescent="0.25">
      <c r="A6490" s="59" t="str">
        <f t="shared" si="101"/>
        <v/>
      </c>
    </row>
    <row r="6491" spans="1:1" ht="18" customHeight="1" x14ac:dyDescent="0.25">
      <c r="A6491" s="59" t="str">
        <f t="shared" si="101"/>
        <v/>
      </c>
    </row>
    <row r="6492" spans="1:1" ht="18" customHeight="1" x14ac:dyDescent="0.25">
      <c r="A6492" s="59" t="str">
        <f t="shared" si="101"/>
        <v/>
      </c>
    </row>
    <row r="6493" spans="1:1" ht="18" customHeight="1" x14ac:dyDescent="0.25">
      <c r="A6493" s="59" t="str">
        <f t="shared" si="101"/>
        <v/>
      </c>
    </row>
    <row r="6494" spans="1:1" ht="18" customHeight="1" x14ac:dyDescent="0.25">
      <c r="A6494" s="59" t="str">
        <f t="shared" si="101"/>
        <v/>
      </c>
    </row>
    <row r="6495" spans="1:1" ht="18" customHeight="1" x14ac:dyDescent="0.25">
      <c r="A6495" s="59" t="str">
        <f t="shared" si="101"/>
        <v/>
      </c>
    </row>
    <row r="6496" spans="1:1" ht="18" customHeight="1" x14ac:dyDescent="0.25">
      <c r="A6496" s="59" t="str">
        <f t="shared" si="101"/>
        <v/>
      </c>
    </row>
    <row r="6497" spans="1:1" ht="18" customHeight="1" x14ac:dyDescent="0.25">
      <c r="A6497" s="59" t="str">
        <f t="shared" si="101"/>
        <v/>
      </c>
    </row>
    <row r="6498" spans="1:1" ht="18" customHeight="1" x14ac:dyDescent="0.25">
      <c r="A6498" s="59" t="str">
        <f t="shared" si="101"/>
        <v/>
      </c>
    </row>
    <row r="6499" spans="1:1" ht="18" customHeight="1" x14ac:dyDescent="0.25">
      <c r="A6499" s="59" t="str">
        <f t="shared" si="101"/>
        <v/>
      </c>
    </row>
    <row r="6500" spans="1:1" ht="18" customHeight="1" x14ac:dyDescent="0.25">
      <c r="A6500" s="59" t="str">
        <f t="shared" si="101"/>
        <v/>
      </c>
    </row>
    <row r="6501" spans="1:1" ht="18" customHeight="1" x14ac:dyDescent="0.25">
      <c r="A6501" s="59" t="str">
        <f t="shared" si="101"/>
        <v/>
      </c>
    </row>
    <row r="6502" spans="1:1" ht="18" customHeight="1" x14ac:dyDescent="0.25">
      <c r="A6502" s="59" t="str">
        <f t="shared" si="101"/>
        <v/>
      </c>
    </row>
    <row r="6503" spans="1:1" ht="18" customHeight="1" x14ac:dyDescent="0.25">
      <c r="A6503" s="59" t="str">
        <f t="shared" si="101"/>
        <v/>
      </c>
    </row>
    <row r="6504" spans="1:1" ht="18" customHeight="1" x14ac:dyDescent="0.25">
      <c r="A6504" s="59" t="str">
        <f t="shared" si="101"/>
        <v/>
      </c>
    </row>
    <row r="6505" spans="1:1" ht="18" customHeight="1" x14ac:dyDescent="0.25">
      <c r="A6505" s="59" t="str">
        <f t="shared" si="101"/>
        <v/>
      </c>
    </row>
    <row r="6506" spans="1:1" ht="18" customHeight="1" x14ac:dyDescent="0.25">
      <c r="A6506" s="59" t="str">
        <f t="shared" si="101"/>
        <v/>
      </c>
    </row>
    <row r="6507" spans="1:1" ht="18" customHeight="1" x14ac:dyDescent="0.25">
      <c r="A6507" s="59" t="str">
        <f t="shared" si="101"/>
        <v/>
      </c>
    </row>
    <row r="6508" spans="1:1" ht="18" customHeight="1" x14ac:dyDescent="0.25">
      <c r="A6508" s="59" t="str">
        <f t="shared" si="101"/>
        <v/>
      </c>
    </row>
    <row r="6509" spans="1:1" ht="18" customHeight="1" x14ac:dyDescent="0.25">
      <c r="A6509" s="59" t="str">
        <f t="shared" si="101"/>
        <v/>
      </c>
    </row>
    <row r="6510" spans="1:1" ht="18" customHeight="1" x14ac:dyDescent="0.25">
      <c r="A6510" s="59" t="str">
        <f t="shared" ref="A6510:A6573" si="102">IF(B6510&lt;&gt;"",DATE(2020,INT((ROW(A6508)-1)/78)+1,1),"")</f>
        <v/>
      </c>
    </row>
    <row r="6511" spans="1:1" ht="18" customHeight="1" x14ac:dyDescent="0.25">
      <c r="A6511" s="59" t="str">
        <f t="shared" si="102"/>
        <v/>
      </c>
    </row>
    <row r="6512" spans="1:1" ht="18" customHeight="1" x14ac:dyDescent="0.25">
      <c r="A6512" s="59" t="str">
        <f t="shared" si="102"/>
        <v/>
      </c>
    </row>
    <row r="6513" spans="1:1" ht="18" customHeight="1" x14ac:dyDescent="0.25">
      <c r="A6513" s="59" t="str">
        <f t="shared" si="102"/>
        <v/>
      </c>
    </row>
    <row r="6514" spans="1:1" ht="18" customHeight="1" x14ac:dyDescent="0.25">
      <c r="A6514" s="59" t="str">
        <f t="shared" si="102"/>
        <v/>
      </c>
    </row>
    <row r="6515" spans="1:1" ht="18" customHeight="1" x14ac:dyDescent="0.25">
      <c r="A6515" s="59" t="str">
        <f t="shared" si="102"/>
        <v/>
      </c>
    </row>
    <row r="6516" spans="1:1" ht="18" customHeight="1" x14ac:dyDescent="0.25">
      <c r="A6516" s="59" t="str">
        <f t="shared" si="102"/>
        <v/>
      </c>
    </row>
    <row r="6517" spans="1:1" ht="18" customHeight="1" x14ac:dyDescent="0.25">
      <c r="A6517" s="59" t="str">
        <f t="shared" si="102"/>
        <v/>
      </c>
    </row>
    <row r="6518" spans="1:1" ht="18" customHeight="1" x14ac:dyDescent="0.25">
      <c r="A6518" s="59" t="str">
        <f t="shared" si="102"/>
        <v/>
      </c>
    </row>
    <row r="6519" spans="1:1" ht="18" customHeight="1" x14ac:dyDescent="0.25">
      <c r="A6519" s="59" t="str">
        <f t="shared" si="102"/>
        <v/>
      </c>
    </row>
    <row r="6520" spans="1:1" ht="18" customHeight="1" x14ac:dyDescent="0.25">
      <c r="A6520" s="59" t="str">
        <f t="shared" si="102"/>
        <v/>
      </c>
    </row>
    <row r="6521" spans="1:1" ht="18" customHeight="1" x14ac:dyDescent="0.25">
      <c r="A6521" s="59" t="str">
        <f t="shared" si="102"/>
        <v/>
      </c>
    </row>
    <row r="6522" spans="1:1" ht="18" customHeight="1" x14ac:dyDescent="0.25">
      <c r="A6522" s="59" t="str">
        <f t="shared" si="102"/>
        <v/>
      </c>
    </row>
    <row r="6523" spans="1:1" ht="18" customHeight="1" x14ac:dyDescent="0.25">
      <c r="A6523" s="59" t="str">
        <f t="shared" si="102"/>
        <v/>
      </c>
    </row>
    <row r="6524" spans="1:1" ht="18" customHeight="1" x14ac:dyDescent="0.25">
      <c r="A6524" s="59" t="str">
        <f t="shared" si="102"/>
        <v/>
      </c>
    </row>
    <row r="6525" spans="1:1" ht="18" customHeight="1" x14ac:dyDescent="0.25">
      <c r="A6525" s="59" t="str">
        <f t="shared" si="102"/>
        <v/>
      </c>
    </row>
    <row r="6526" spans="1:1" ht="18" customHeight="1" x14ac:dyDescent="0.25">
      <c r="A6526" s="59" t="str">
        <f t="shared" si="102"/>
        <v/>
      </c>
    </row>
    <row r="6527" spans="1:1" ht="18" customHeight="1" x14ac:dyDescent="0.25">
      <c r="A6527" s="59" t="str">
        <f t="shared" si="102"/>
        <v/>
      </c>
    </row>
    <row r="6528" spans="1:1" ht="18" customHeight="1" x14ac:dyDescent="0.25">
      <c r="A6528" s="59" t="str">
        <f t="shared" si="102"/>
        <v/>
      </c>
    </row>
    <row r="6529" spans="1:1" ht="18" customHeight="1" x14ac:dyDescent="0.25">
      <c r="A6529" s="59" t="str">
        <f t="shared" si="102"/>
        <v/>
      </c>
    </row>
    <row r="6530" spans="1:1" ht="18" customHeight="1" x14ac:dyDescent="0.25">
      <c r="A6530" s="59" t="str">
        <f t="shared" si="102"/>
        <v/>
      </c>
    </row>
    <row r="6531" spans="1:1" ht="18" customHeight="1" x14ac:dyDescent="0.25">
      <c r="A6531" s="59" t="str">
        <f t="shared" si="102"/>
        <v/>
      </c>
    </row>
    <row r="6532" spans="1:1" ht="18" customHeight="1" x14ac:dyDescent="0.25">
      <c r="A6532" s="59" t="str">
        <f t="shared" si="102"/>
        <v/>
      </c>
    </row>
    <row r="6533" spans="1:1" ht="18" customHeight="1" x14ac:dyDescent="0.25">
      <c r="A6533" s="59" t="str">
        <f t="shared" si="102"/>
        <v/>
      </c>
    </row>
    <row r="6534" spans="1:1" ht="18" customHeight="1" x14ac:dyDescent="0.25">
      <c r="A6534" s="59" t="str">
        <f t="shared" si="102"/>
        <v/>
      </c>
    </row>
    <row r="6535" spans="1:1" ht="18" customHeight="1" x14ac:dyDescent="0.25">
      <c r="A6535" s="59" t="str">
        <f t="shared" si="102"/>
        <v/>
      </c>
    </row>
    <row r="6536" spans="1:1" ht="18" customHeight="1" x14ac:dyDescent="0.25">
      <c r="A6536" s="59" t="str">
        <f t="shared" si="102"/>
        <v/>
      </c>
    </row>
    <row r="6537" spans="1:1" ht="18" customHeight="1" x14ac:dyDescent="0.25">
      <c r="A6537" s="59" t="str">
        <f t="shared" si="102"/>
        <v/>
      </c>
    </row>
    <row r="6538" spans="1:1" ht="18" customHeight="1" x14ac:dyDescent="0.25">
      <c r="A6538" s="59" t="str">
        <f t="shared" si="102"/>
        <v/>
      </c>
    </row>
    <row r="6539" spans="1:1" ht="18" customHeight="1" x14ac:dyDescent="0.25">
      <c r="A6539" s="59" t="str">
        <f t="shared" si="102"/>
        <v/>
      </c>
    </row>
    <row r="6540" spans="1:1" ht="18" customHeight="1" x14ac:dyDescent="0.25">
      <c r="A6540" s="59" t="str">
        <f t="shared" si="102"/>
        <v/>
      </c>
    </row>
    <row r="6541" spans="1:1" ht="18" customHeight="1" x14ac:dyDescent="0.25">
      <c r="A6541" s="59" t="str">
        <f t="shared" si="102"/>
        <v/>
      </c>
    </row>
    <row r="6542" spans="1:1" ht="18" customHeight="1" x14ac:dyDescent="0.25">
      <c r="A6542" s="59" t="str">
        <f t="shared" si="102"/>
        <v/>
      </c>
    </row>
    <row r="6543" spans="1:1" ht="18" customHeight="1" x14ac:dyDescent="0.25">
      <c r="A6543" s="59" t="str">
        <f t="shared" si="102"/>
        <v/>
      </c>
    </row>
    <row r="6544" spans="1:1" ht="18" customHeight="1" x14ac:dyDescent="0.25">
      <c r="A6544" s="59" t="str">
        <f t="shared" si="102"/>
        <v/>
      </c>
    </row>
    <row r="6545" spans="1:1" ht="18" customHeight="1" x14ac:dyDescent="0.25">
      <c r="A6545" s="59" t="str">
        <f t="shared" si="102"/>
        <v/>
      </c>
    </row>
    <row r="6546" spans="1:1" ht="18" customHeight="1" x14ac:dyDescent="0.25">
      <c r="A6546" s="59" t="str">
        <f t="shared" si="102"/>
        <v/>
      </c>
    </row>
    <row r="6547" spans="1:1" ht="18" customHeight="1" x14ac:dyDescent="0.25">
      <c r="A6547" s="59" t="str">
        <f t="shared" si="102"/>
        <v/>
      </c>
    </row>
    <row r="6548" spans="1:1" ht="18" customHeight="1" x14ac:dyDescent="0.25">
      <c r="A6548" s="59" t="str">
        <f t="shared" si="102"/>
        <v/>
      </c>
    </row>
    <row r="6549" spans="1:1" ht="18" customHeight="1" x14ac:dyDescent="0.25">
      <c r="A6549" s="59" t="str">
        <f t="shared" si="102"/>
        <v/>
      </c>
    </row>
    <row r="6550" spans="1:1" ht="18" customHeight="1" x14ac:dyDescent="0.25">
      <c r="A6550" s="59" t="str">
        <f t="shared" si="102"/>
        <v/>
      </c>
    </row>
    <row r="6551" spans="1:1" ht="18" customHeight="1" x14ac:dyDescent="0.25">
      <c r="A6551" s="59" t="str">
        <f t="shared" si="102"/>
        <v/>
      </c>
    </row>
    <row r="6552" spans="1:1" ht="18" customHeight="1" x14ac:dyDescent="0.25">
      <c r="A6552" s="59" t="str">
        <f t="shared" si="102"/>
        <v/>
      </c>
    </row>
    <row r="6553" spans="1:1" ht="18" customHeight="1" x14ac:dyDescent="0.25">
      <c r="A6553" s="59" t="str">
        <f t="shared" si="102"/>
        <v/>
      </c>
    </row>
    <row r="6554" spans="1:1" ht="18" customHeight="1" x14ac:dyDescent="0.25">
      <c r="A6554" s="59" t="str">
        <f t="shared" si="102"/>
        <v/>
      </c>
    </row>
    <row r="6555" spans="1:1" ht="18" customHeight="1" x14ac:dyDescent="0.25">
      <c r="A6555" s="59" t="str">
        <f t="shared" si="102"/>
        <v/>
      </c>
    </row>
    <row r="6556" spans="1:1" ht="18" customHeight="1" x14ac:dyDescent="0.25">
      <c r="A6556" s="59" t="str">
        <f t="shared" si="102"/>
        <v/>
      </c>
    </row>
    <row r="6557" spans="1:1" ht="18" customHeight="1" x14ac:dyDescent="0.25">
      <c r="A6557" s="59" t="str">
        <f t="shared" si="102"/>
        <v/>
      </c>
    </row>
    <row r="6558" spans="1:1" ht="18" customHeight="1" x14ac:dyDescent="0.25">
      <c r="A6558" s="59" t="str">
        <f t="shared" si="102"/>
        <v/>
      </c>
    </row>
    <row r="6559" spans="1:1" ht="18" customHeight="1" x14ac:dyDescent="0.25">
      <c r="A6559" s="59" t="str">
        <f t="shared" si="102"/>
        <v/>
      </c>
    </row>
    <row r="6560" spans="1:1" ht="18" customHeight="1" x14ac:dyDescent="0.25">
      <c r="A6560" s="59" t="str">
        <f t="shared" si="102"/>
        <v/>
      </c>
    </row>
    <row r="6561" spans="1:1" ht="18" customHeight="1" x14ac:dyDescent="0.25">
      <c r="A6561" s="59" t="str">
        <f t="shared" si="102"/>
        <v/>
      </c>
    </row>
    <row r="6562" spans="1:1" ht="18" customHeight="1" x14ac:dyDescent="0.25">
      <c r="A6562" s="59" t="str">
        <f t="shared" si="102"/>
        <v/>
      </c>
    </row>
    <row r="6563" spans="1:1" ht="18" customHeight="1" x14ac:dyDescent="0.25">
      <c r="A6563" s="59" t="str">
        <f t="shared" si="102"/>
        <v/>
      </c>
    </row>
    <row r="6564" spans="1:1" ht="18" customHeight="1" x14ac:dyDescent="0.25">
      <c r="A6564" s="59" t="str">
        <f t="shared" si="102"/>
        <v/>
      </c>
    </row>
    <row r="6565" spans="1:1" ht="18" customHeight="1" x14ac:dyDescent="0.25">
      <c r="A6565" s="59" t="str">
        <f t="shared" si="102"/>
        <v/>
      </c>
    </row>
    <row r="6566" spans="1:1" ht="18" customHeight="1" x14ac:dyDescent="0.25">
      <c r="A6566" s="59" t="str">
        <f t="shared" si="102"/>
        <v/>
      </c>
    </row>
    <row r="6567" spans="1:1" ht="18" customHeight="1" x14ac:dyDescent="0.25">
      <c r="A6567" s="59" t="str">
        <f t="shared" si="102"/>
        <v/>
      </c>
    </row>
    <row r="6568" spans="1:1" ht="18" customHeight="1" x14ac:dyDescent="0.25">
      <c r="A6568" s="59" t="str">
        <f t="shared" si="102"/>
        <v/>
      </c>
    </row>
    <row r="6569" spans="1:1" ht="18" customHeight="1" x14ac:dyDescent="0.25">
      <c r="A6569" s="59" t="str">
        <f t="shared" si="102"/>
        <v/>
      </c>
    </row>
    <row r="6570" spans="1:1" ht="18" customHeight="1" x14ac:dyDescent="0.25">
      <c r="A6570" s="59" t="str">
        <f t="shared" si="102"/>
        <v/>
      </c>
    </row>
    <row r="6571" spans="1:1" ht="18" customHeight="1" x14ac:dyDescent="0.25">
      <c r="A6571" s="59" t="str">
        <f t="shared" si="102"/>
        <v/>
      </c>
    </row>
    <row r="6572" spans="1:1" ht="18" customHeight="1" x14ac:dyDescent="0.25">
      <c r="A6572" s="59" t="str">
        <f t="shared" si="102"/>
        <v/>
      </c>
    </row>
    <row r="6573" spans="1:1" ht="18" customHeight="1" x14ac:dyDescent="0.25">
      <c r="A6573" s="59" t="str">
        <f t="shared" si="102"/>
        <v/>
      </c>
    </row>
    <row r="6574" spans="1:1" ht="18" customHeight="1" x14ac:dyDescent="0.25">
      <c r="A6574" s="59" t="str">
        <f t="shared" ref="A6574:A6637" si="103">IF(B6574&lt;&gt;"",DATE(2020,INT((ROW(A6572)-1)/78)+1,1),"")</f>
        <v/>
      </c>
    </row>
    <row r="6575" spans="1:1" ht="18" customHeight="1" x14ac:dyDescent="0.25">
      <c r="A6575" s="59" t="str">
        <f t="shared" si="103"/>
        <v/>
      </c>
    </row>
    <row r="6576" spans="1:1" ht="18" customHeight="1" x14ac:dyDescent="0.25">
      <c r="A6576" s="59" t="str">
        <f t="shared" si="103"/>
        <v/>
      </c>
    </row>
    <row r="6577" spans="1:1" ht="18" customHeight="1" x14ac:dyDescent="0.25">
      <c r="A6577" s="59" t="str">
        <f t="shared" si="103"/>
        <v/>
      </c>
    </row>
    <row r="6578" spans="1:1" ht="18" customHeight="1" x14ac:dyDescent="0.25">
      <c r="A6578" s="59" t="str">
        <f t="shared" si="103"/>
        <v/>
      </c>
    </row>
    <row r="6579" spans="1:1" ht="18" customHeight="1" x14ac:dyDescent="0.25">
      <c r="A6579" s="59" t="str">
        <f t="shared" si="103"/>
        <v/>
      </c>
    </row>
    <row r="6580" spans="1:1" ht="18" customHeight="1" x14ac:dyDescent="0.25">
      <c r="A6580" s="59" t="str">
        <f t="shared" si="103"/>
        <v/>
      </c>
    </row>
    <row r="6581" spans="1:1" ht="18" customHeight="1" x14ac:dyDescent="0.25">
      <c r="A6581" s="59" t="str">
        <f t="shared" si="103"/>
        <v/>
      </c>
    </row>
    <row r="6582" spans="1:1" ht="18" customHeight="1" x14ac:dyDescent="0.25">
      <c r="A6582" s="59" t="str">
        <f t="shared" si="103"/>
        <v/>
      </c>
    </row>
    <row r="6583" spans="1:1" ht="18" customHeight="1" x14ac:dyDescent="0.25">
      <c r="A6583" s="59" t="str">
        <f t="shared" si="103"/>
        <v/>
      </c>
    </row>
    <row r="6584" spans="1:1" ht="18" customHeight="1" x14ac:dyDescent="0.25">
      <c r="A6584" s="59" t="str">
        <f t="shared" si="103"/>
        <v/>
      </c>
    </row>
    <row r="6585" spans="1:1" ht="18" customHeight="1" x14ac:dyDescent="0.25">
      <c r="A6585" s="59" t="str">
        <f t="shared" si="103"/>
        <v/>
      </c>
    </row>
    <row r="6586" spans="1:1" ht="18" customHeight="1" x14ac:dyDescent="0.25">
      <c r="A6586" s="59" t="str">
        <f t="shared" si="103"/>
        <v/>
      </c>
    </row>
    <row r="6587" spans="1:1" ht="18" customHeight="1" x14ac:dyDescent="0.25">
      <c r="A6587" s="59" t="str">
        <f t="shared" si="103"/>
        <v/>
      </c>
    </row>
    <row r="6588" spans="1:1" ht="18" customHeight="1" x14ac:dyDescent="0.25">
      <c r="A6588" s="59" t="str">
        <f t="shared" si="103"/>
        <v/>
      </c>
    </row>
    <row r="6589" spans="1:1" ht="18" customHeight="1" x14ac:dyDescent="0.25">
      <c r="A6589" s="59" t="str">
        <f t="shared" si="103"/>
        <v/>
      </c>
    </row>
    <row r="6590" spans="1:1" ht="18" customHeight="1" x14ac:dyDescent="0.25">
      <c r="A6590" s="59" t="str">
        <f t="shared" si="103"/>
        <v/>
      </c>
    </row>
    <row r="6591" spans="1:1" ht="18" customHeight="1" x14ac:dyDescent="0.25">
      <c r="A6591" s="59" t="str">
        <f t="shared" si="103"/>
        <v/>
      </c>
    </row>
    <row r="6592" spans="1:1" ht="18" customHeight="1" x14ac:dyDescent="0.25">
      <c r="A6592" s="59" t="str">
        <f t="shared" si="103"/>
        <v/>
      </c>
    </row>
    <row r="6593" spans="1:1" ht="18" customHeight="1" x14ac:dyDescent="0.25">
      <c r="A6593" s="59" t="str">
        <f t="shared" si="103"/>
        <v/>
      </c>
    </row>
    <row r="6594" spans="1:1" ht="18" customHeight="1" x14ac:dyDescent="0.25">
      <c r="A6594" s="59" t="str">
        <f t="shared" si="103"/>
        <v/>
      </c>
    </row>
    <row r="6595" spans="1:1" ht="18" customHeight="1" x14ac:dyDescent="0.25">
      <c r="A6595" s="59" t="str">
        <f t="shared" si="103"/>
        <v/>
      </c>
    </row>
    <row r="6596" spans="1:1" ht="18" customHeight="1" x14ac:dyDescent="0.25">
      <c r="A6596" s="59" t="str">
        <f t="shared" si="103"/>
        <v/>
      </c>
    </row>
    <row r="6597" spans="1:1" ht="18" customHeight="1" x14ac:dyDescent="0.25">
      <c r="A6597" s="59" t="str">
        <f t="shared" si="103"/>
        <v/>
      </c>
    </row>
    <row r="6598" spans="1:1" ht="18" customHeight="1" x14ac:dyDescent="0.25">
      <c r="A6598" s="59" t="str">
        <f t="shared" si="103"/>
        <v/>
      </c>
    </row>
    <row r="6599" spans="1:1" ht="18" customHeight="1" x14ac:dyDescent="0.25">
      <c r="A6599" s="59" t="str">
        <f t="shared" si="103"/>
        <v/>
      </c>
    </row>
    <row r="6600" spans="1:1" ht="18" customHeight="1" x14ac:dyDescent="0.25">
      <c r="A6600" s="59" t="str">
        <f t="shared" si="103"/>
        <v/>
      </c>
    </row>
    <row r="6601" spans="1:1" ht="18" customHeight="1" x14ac:dyDescent="0.25">
      <c r="A6601" s="59" t="str">
        <f t="shared" si="103"/>
        <v/>
      </c>
    </row>
    <row r="6602" spans="1:1" ht="18" customHeight="1" x14ac:dyDescent="0.25">
      <c r="A6602" s="59" t="str">
        <f t="shared" si="103"/>
        <v/>
      </c>
    </row>
    <row r="6603" spans="1:1" ht="18" customHeight="1" x14ac:dyDescent="0.25">
      <c r="A6603" s="59" t="str">
        <f t="shared" si="103"/>
        <v/>
      </c>
    </row>
    <row r="6604" spans="1:1" ht="18" customHeight="1" x14ac:dyDescent="0.25">
      <c r="A6604" s="59" t="str">
        <f t="shared" si="103"/>
        <v/>
      </c>
    </row>
    <row r="6605" spans="1:1" ht="18" customHeight="1" x14ac:dyDescent="0.25">
      <c r="A6605" s="59" t="str">
        <f t="shared" si="103"/>
        <v/>
      </c>
    </row>
    <row r="6606" spans="1:1" ht="18" customHeight="1" x14ac:dyDescent="0.25">
      <c r="A6606" s="59" t="str">
        <f t="shared" si="103"/>
        <v/>
      </c>
    </row>
    <row r="6607" spans="1:1" ht="18" customHeight="1" x14ac:dyDescent="0.25">
      <c r="A6607" s="59" t="str">
        <f t="shared" si="103"/>
        <v/>
      </c>
    </row>
    <row r="6608" spans="1:1" ht="18" customHeight="1" x14ac:dyDescent="0.25">
      <c r="A6608" s="59" t="str">
        <f t="shared" si="103"/>
        <v/>
      </c>
    </row>
    <row r="6609" spans="1:1" ht="18" customHeight="1" x14ac:dyDescent="0.25">
      <c r="A6609" s="59" t="str">
        <f t="shared" si="103"/>
        <v/>
      </c>
    </row>
    <row r="6610" spans="1:1" ht="18" customHeight="1" x14ac:dyDescent="0.25">
      <c r="A6610" s="59" t="str">
        <f t="shared" si="103"/>
        <v/>
      </c>
    </row>
    <row r="6611" spans="1:1" ht="18" customHeight="1" x14ac:dyDescent="0.25">
      <c r="A6611" s="59" t="str">
        <f t="shared" si="103"/>
        <v/>
      </c>
    </row>
    <row r="6612" spans="1:1" ht="18" customHeight="1" x14ac:dyDescent="0.25">
      <c r="A6612" s="59" t="str">
        <f t="shared" si="103"/>
        <v/>
      </c>
    </row>
    <row r="6613" spans="1:1" ht="18" customHeight="1" x14ac:dyDescent="0.25">
      <c r="A6613" s="59" t="str">
        <f t="shared" si="103"/>
        <v/>
      </c>
    </row>
    <row r="6614" spans="1:1" ht="18" customHeight="1" x14ac:dyDescent="0.25">
      <c r="A6614" s="59" t="str">
        <f t="shared" si="103"/>
        <v/>
      </c>
    </row>
    <row r="6615" spans="1:1" ht="18" customHeight="1" x14ac:dyDescent="0.25">
      <c r="A6615" s="59" t="str">
        <f t="shared" si="103"/>
        <v/>
      </c>
    </row>
    <row r="6616" spans="1:1" ht="18" customHeight="1" x14ac:dyDescent="0.25">
      <c r="A6616" s="59" t="str">
        <f t="shared" si="103"/>
        <v/>
      </c>
    </row>
    <row r="6617" spans="1:1" ht="18" customHeight="1" x14ac:dyDescent="0.25">
      <c r="A6617" s="59" t="str">
        <f t="shared" si="103"/>
        <v/>
      </c>
    </row>
    <row r="6618" spans="1:1" ht="18" customHeight="1" x14ac:dyDescent="0.25">
      <c r="A6618" s="59" t="str">
        <f t="shared" si="103"/>
        <v/>
      </c>
    </row>
    <row r="6619" spans="1:1" ht="18" customHeight="1" x14ac:dyDescent="0.25">
      <c r="A6619" s="59" t="str">
        <f t="shared" si="103"/>
        <v/>
      </c>
    </row>
    <row r="6620" spans="1:1" ht="18" customHeight="1" x14ac:dyDescent="0.25">
      <c r="A6620" s="59" t="str">
        <f t="shared" si="103"/>
        <v/>
      </c>
    </row>
    <row r="6621" spans="1:1" ht="18" customHeight="1" x14ac:dyDescent="0.25">
      <c r="A6621" s="59" t="str">
        <f t="shared" si="103"/>
        <v/>
      </c>
    </row>
    <row r="6622" spans="1:1" ht="18" customHeight="1" x14ac:dyDescent="0.25">
      <c r="A6622" s="59" t="str">
        <f t="shared" si="103"/>
        <v/>
      </c>
    </row>
    <row r="6623" spans="1:1" ht="18" customHeight="1" x14ac:dyDescent="0.25">
      <c r="A6623" s="59" t="str">
        <f t="shared" si="103"/>
        <v/>
      </c>
    </row>
    <row r="6624" spans="1:1" ht="18" customHeight="1" x14ac:dyDescent="0.25">
      <c r="A6624" s="59" t="str">
        <f t="shared" si="103"/>
        <v/>
      </c>
    </row>
    <row r="6625" spans="1:1" ht="18" customHeight="1" x14ac:dyDescent="0.25">
      <c r="A6625" s="59" t="str">
        <f t="shared" si="103"/>
        <v/>
      </c>
    </row>
    <row r="6626" spans="1:1" ht="18" customHeight="1" x14ac:dyDescent="0.25">
      <c r="A6626" s="59" t="str">
        <f t="shared" si="103"/>
        <v/>
      </c>
    </row>
    <row r="6627" spans="1:1" ht="18" customHeight="1" x14ac:dyDescent="0.25">
      <c r="A6627" s="59" t="str">
        <f t="shared" si="103"/>
        <v/>
      </c>
    </row>
    <row r="6628" spans="1:1" ht="18" customHeight="1" x14ac:dyDescent="0.25">
      <c r="A6628" s="59" t="str">
        <f t="shared" si="103"/>
        <v/>
      </c>
    </row>
    <row r="6629" spans="1:1" ht="18" customHeight="1" x14ac:dyDescent="0.25">
      <c r="A6629" s="59" t="str">
        <f t="shared" si="103"/>
        <v/>
      </c>
    </row>
    <row r="6630" spans="1:1" ht="18" customHeight="1" x14ac:dyDescent="0.25">
      <c r="A6630" s="59" t="str">
        <f t="shared" si="103"/>
        <v/>
      </c>
    </row>
    <row r="6631" spans="1:1" ht="18" customHeight="1" x14ac:dyDescent="0.25">
      <c r="A6631" s="59" t="str">
        <f t="shared" si="103"/>
        <v/>
      </c>
    </row>
    <row r="6632" spans="1:1" ht="18" customHeight="1" x14ac:dyDescent="0.25">
      <c r="A6632" s="59" t="str">
        <f t="shared" si="103"/>
        <v/>
      </c>
    </row>
    <row r="6633" spans="1:1" ht="18" customHeight="1" x14ac:dyDescent="0.25">
      <c r="A6633" s="59" t="str">
        <f t="shared" si="103"/>
        <v/>
      </c>
    </row>
    <row r="6634" spans="1:1" ht="18" customHeight="1" x14ac:dyDescent="0.25">
      <c r="A6634" s="59" t="str">
        <f t="shared" si="103"/>
        <v/>
      </c>
    </row>
    <row r="6635" spans="1:1" ht="18" customHeight="1" x14ac:dyDescent="0.25">
      <c r="A6635" s="59" t="str">
        <f t="shared" si="103"/>
        <v/>
      </c>
    </row>
    <row r="6636" spans="1:1" ht="18" customHeight="1" x14ac:dyDescent="0.25">
      <c r="A6636" s="59" t="str">
        <f t="shared" si="103"/>
        <v/>
      </c>
    </row>
    <row r="6637" spans="1:1" ht="18" customHeight="1" x14ac:dyDescent="0.25">
      <c r="A6637" s="59" t="str">
        <f t="shared" si="103"/>
        <v/>
      </c>
    </row>
    <row r="6638" spans="1:1" ht="18" customHeight="1" x14ac:dyDescent="0.25">
      <c r="A6638" s="59" t="str">
        <f t="shared" ref="A6638:A6701" si="104">IF(B6638&lt;&gt;"",DATE(2020,INT((ROW(A6636)-1)/78)+1,1),"")</f>
        <v/>
      </c>
    </row>
    <row r="6639" spans="1:1" ht="18" customHeight="1" x14ac:dyDescent="0.25">
      <c r="A6639" s="59" t="str">
        <f t="shared" si="104"/>
        <v/>
      </c>
    </row>
    <row r="6640" spans="1:1" ht="18" customHeight="1" x14ac:dyDescent="0.25">
      <c r="A6640" s="59" t="str">
        <f t="shared" si="104"/>
        <v/>
      </c>
    </row>
    <row r="6641" spans="1:1" ht="18" customHeight="1" x14ac:dyDescent="0.25">
      <c r="A6641" s="59" t="str">
        <f t="shared" si="104"/>
        <v/>
      </c>
    </row>
    <row r="6642" spans="1:1" ht="18" customHeight="1" x14ac:dyDescent="0.25">
      <c r="A6642" s="59" t="str">
        <f t="shared" si="104"/>
        <v/>
      </c>
    </row>
    <row r="6643" spans="1:1" ht="18" customHeight="1" x14ac:dyDescent="0.25">
      <c r="A6643" s="59" t="str">
        <f t="shared" si="104"/>
        <v/>
      </c>
    </row>
    <row r="6644" spans="1:1" ht="18" customHeight="1" x14ac:dyDescent="0.25">
      <c r="A6644" s="59" t="str">
        <f t="shared" si="104"/>
        <v/>
      </c>
    </row>
    <row r="6645" spans="1:1" ht="18" customHeight="1" x14ac:dyDescent="0.25">
      <c r="A6645" s="59" t="str">
        <f t="shared" si="104"/>
        <v/>
      </c>
    </row>
    <row r="6646" spans="1:1" ht="18" customHeight="1" x14ac:dyDescent="0.25">
      <c r="A6646" s="59" t="str">
        <f t="shared" si="104"/>
        <v/>
      </c>
    </row>
    <row r="6647" spans="1:1" ht="18" customHeight="1" x14ac:dyDescent="0.25">
      <c r="A6647" s="59" t="str">
        <f t="shared" si="104"/>
        <v/>
      </c>
    </row>
    <row r="6648" spans="1:1" ht="18" customHeight="1" x14ac:dyDescent="0.25">
      <c r="A6648" s="59" t="str">
        <f t="shared" si="104"/>
        <v/>
      </c>
    </row>
    <row r="6649" spans="1:1" ht="18" customHeight="1" x14ac:dyDescent="0.25">
      <c r="A6649" s="59" t="str">
        <f t="shared" si="104"/>
        <v/>
      </c>
    </row>
    <row r="6650" spans="1:1" ht="18" customHeight="1" x14ac:dyDescent="0.25">
      <c r="A6650" s="59" t="str">
        <f t="shared" si="104"/>
        <v/>
      </c>
    </row>
    <row r="6651" spans="1:1" ht="18" customHeight="1" x14ac:dyDescent="0.25">
      <c r="A6651" s="59" t="str">
        <f t="shared" si="104"/>
        <v/>
      </c>
    </row>
    <row r="6652" spans="1:1" ht="18" customHeight="1" x14ac:dyDescent="0.25">
      <c r="A6652" s="59" t="str">
        <f t="shared" si="104"/>
        <v/>
      </c>
    </row>
    <row r="6653" spans="1:1" ht="18" customHeight="1" x14ac:dyDescent="0.25">
      <c r="A6653" s="59" t="str">
        <f t="shared" si="104"/>
        <v/>
      </c>
    </row>
    <row r="6654" spans="1:1" ht="18" customHeight="1" x14ac:dyDescent="0.25">
      <c r="A6654" s="59" t="str">
        <f t="shared" si="104"/>
        <v/>
      </c>
    </row>
    <row r="6655" spans="1:1" ht="18" customHeight="1" x14ac:dyDescent="0.25">
      <c r="A6655" s="59" t="str">
        <f t="shared" si="104"/>
        <v/>
      </c>
    </row>
    <row r="6656" spans="1:1" ht="18" customHeight="1" x14ac:dyDescent="0.25">
      <c r="A6656" s="59" t="str">
        <f t="shared" si="104"/>
        <v/>
      </c>
    </row>
    <row r="6657" spans="1:1" ht="18" customHeight="1" x14ac:dyDescent="0.25">
      <c r="A6657" s="59" t="str">
        <f t="shared" si="104"/>
        <v/>
      </c>
    </row>
    <row r="6658" spans="1:1" ht="18" customHeight="1" x14ac:dyDescent="0.25">
      <c r="A6658" s="59" t="str">
        <f t="shared" si="104"/>
        <v/>
      </c>
    </row>
    <row r="6659" spans="1:1" ht="18" customHeight="1" x14ac:dyDescent="0.25">
      <c r="A6659" s="59" t="str">
        <f t="shared" si="104"/>
        <v/>
      </c>
    </row>
    <row r="6660" spans="1:1" ht="18" customHeight="1" x14ac:dyDescent="0.25">
      <c r="A6660" s="59" t="str">
        <f t="shared" si="104"/>
        <v/>
      </c>
    </row>
    <row r="6661" spans="1:1" ht="18" customHeight="1" x14ac:dyDescent="0.25">
      <c r="A6661" s="59" t="str">
        <f t="shared" si="104"/>
        <v/>
      </c>
    </row>
    <row r="6662" spans="1:1" ht="18" customHeight="1" x14ac:dyDescent="0.25">
      <c r="A6662" s="59" t="str">
        <f t="shared" si="104"/>
        <v/>
      </c>
    </row>
    <row r="6663" spans="1:1" ht="18" customHeight="1" x14ac:dyDescent="0.25">
      <c r="A6663" s="59" t="str">
        <f t="shared" si="104"/>
        <v/>
      </c>
    </row>
    <row r="6664" spans="1:1" ht="18" customHeight="1" x14ac:dyDescent="0.25">
      <c r="A6664" s="59" t="str">
        <f t="shared" si="104"/>
        <v/>
      </c>
    </row>
    <row r="6665" spans="1:1" ht="18" customHeight="1" x14ac:dyDescent="0.25">
      <c r="A6665" s="59" t="str">
        <f t="shared" si="104"/>
        <v/>
      </c>
    </row>
    <row r="6666" spans="1:1" ht="18" customHeight="1" x14ac:dyDescent="0.25">
      <c r="A6666" s="59" t="str">
        <f t="shared" si="104"/>
        <v/>
      </c>
    </row>
    <row r="6667" spans="1:1" ht="18" customHeight="1" x14ac:dyDescent="0.25">
      <c r="A6667" s="59" t="str">
        <f t="shared" si="104"/>
        <v/>
      </c>
    </row>
    <row r="6668" spans="1:1" ht="18" customHeight="1" x14ac:dyDescent="0.25">
      <c r="A6668" s="59" t="str">
        <f t="shared" si="104"/>
        <v/>
      </c>
    </row>
    <row r="6669" spans="1:1" ht="18" customHeight="1" x14ac:dyDescent="0.25">
      <c r="A6669" s="59" t="str">
        <f t="shared" si="104"/>
        <v/>
      </c>
    </row>
    <row r="6670" spans="1:1" ht="18" customHeight="1" x14ac:dyDescent="0.25">
      <c r="A6670" s="59" t="str">
        <f t="shared" si="104"/>
        <v/>
      </c>
    </row>
    <row r="6671" spans="1:1" ht="18" customHeight="1" x14ac:dyDescent="0.25">
      <c r="A6671" s="59" t="str">
        <f t="shared" si="104"/>
        <v/>
      </c>
    </row>
    <row r="6672" spans="1:1" ht="18" customHeight="1" x14ac:dyDescent="0.25">
      <c r="A6672" s="59" t="str">
        <f t="shared" si="104"/>
        <v/>
      </c>
    </row>
    <row r="6673" spans="1:1" ht="18" customHeight="1" x14ac:dyDescent="0.25">
      <c r="A6673" s="59" t="str">
        <f t="shared" si="104"/>
        <v/>
      </c>
    </row>
    <row r="6674" spans="1:1" ht="18" customHeight="1" x14ac:dyDescent="0.25">
      <c r="A6674" s="59" t="str">
        <f t="shared" si="104"/>
        <v/>
      </c>
    </row>
    <row r="6675" spans="1:1" ht="18" customHeight="1" x14ac:dyDescent="0.25">
      <c r="A6675" s="59" t="str">
        <f t="shared" si="104"/>
        <v/>
      </c>
    </row>
    <row r="6676" spans="1:1" ht="18" customHeight="1" x14ac:dyDescent="0.25">
      <c r="A6676" s="59" t="str">
        <f t="shared" si="104"/>
        <v/>
      </c>
    </row>
    <row r="6677" spans="1:1" ht="18" customHeight="1" x14ac:dyDescent="0.25">
      <c r="A6677" s="59" t="str">
        <f t="shared" si="104"/>
        <v/>
      </c>
    </row>
    <row r="6678" spans="1:1" ht="18" customHeight="1" x14ac:dyDescent="0.25">
      <c r="A6678" s="59" t="str">
        <f t="shared" si="104"/>
        <v/>
      </c>
    </row>
    <row r="6679" spans="1:1" ht="18" customHeight="1" x14ac:dyDescent="0.25">
      <c r="A6679" s="59" t="str">
        <f t="shared" si="104"/>
        <v/>
      </c>
    </row>
    <row r="6680" spans="1:1" ht="18" customHeight="1" x14ac:dyDescent="0.25">
      <c r="A6680" s="59" t="str">
        <f t="shared" si="104"/>
        <v/>
      </c>
    </row>
    <row r="6681" spans="1:1" ht="18" customHeight="1" x14ac:dyDescent="0.25">
      <c r="A6681" s="59" t="str">
        <f t="shared" si="104"/>
        <v/>
      </c>
    </row>
    <row r="6682" spans="1:1" ht="18" customHeight="1" x14ac:dyDescent="0.25">
      <c r="A6682" s="59" t="str">
        <f t="shared" si="104"/>
        <v/>
      </c>
    </row>
    <row r="6683" spans="1:1" ht="18" customHeight="1" x14ac:dyDescent="0.25">
      <c r="A6683" s="59" t="str">
        <f t="shared" si="104"/>
        <v/>
      </c>
    </row>
    <row r="6684" spans="1:1" ht="18" customHeight="1" x14ac:dyDescent="0.25">
      <c r="A6684" s="59" t="str">
        <f t="shared" si="104"/>
        <v/>
      </c>
    </row>
    <row r="6685" spans="1:1" ht="18" customHeight="1" x14ac:dyDescent="0.25">
      <c r="A6685" s="59" t="str">
        <f t="shared" si="104"/>
        <v/>
      </c>
    </row>
    <row r="6686" spans="1:1" ht="18" customHeight="1" x14ac:dyDescent="0.25">
      <c r="A6686" s="59" t="str">
        <f t="shared" si="104"/>
        <v/>
      </c>
    </row>
    <row r="6687" spans="1:1" ht="18" customHeight="1" x14ac:dyDescent="0.25">
      <c r="A6687" s="59" t="str">
        <f t="shared" si="104"/>
        <v/>
      </c>
    </row>
    <row r="6688" spans="1:1" ht="18" customHeight="1" x14ac:dyDescent="0.25">
      <c r="A6688" s="59" t="str">
        <f t="shared" si="104"/>
        <v/>
      </c>
    </row>
    <row r="6689" spans="1:1" ht="18" customHeight="1" x14ac:dyDescent="0.25">
      <c r="A6689" s="59" t="str">
        <f t="shared" si="104"/>
        <v/>
      </c>
    </row>
    <row r="6690" spans="1:1" ht="18" customHeight="1" x14ac:dyDescent="0.25">
      <c r="A6690" s="59" t="str">
        <f t="shared" si="104"/>
        <v/>
      </c>
    </row>
    <row r="6691" spans="1:1" ht="18" customHeight="1" x14ac:dyDescent="0.25">
      <c r="A6691" s="59" t="str">
        <f t="shared" si="104"/>
        <v/>
      </c>
    </row>
    <row r="6692" spans="1:1" ht="18" customHeight="1" x14ac:dyDescent="0.25">
      <c r="A6692" s="59" t="str">
        <f t="shared" si="104"/>
        <v/>
      </c>
    </row>
    <row r="6693" spans="1:1" ht="18" customHeight="1" x14ac:dyDescent="0.25">
      <c r="A6693" s="59" t="str">
        <f t="shared" si="104"/>
        <v/>
      </c>
    </row>
    <row r="6694" spans="1:1" ht="18" customHeight="1" x14ac:dyDescent="0.25">
      <c r="A6694" s="59" t="str">
        <f t="shared" si="104"/>
        <v/>
      </c>
    </row>
    <row r="6695" spans="1:1" ht="18" customHeight="1" x14ac:dyDescent="0.25">
      <c r="A6695" s="59" t="str">
        <f t="shared" si="104"/>
        <v/>
      </c>
    </row>
    <row r="6696" spans="1:1" ht="18" customHeight="1" x14ac:dyDescent="0.25">
      <c r="A6696" s="59" t="str">
        <f t="shared" si="104"/>
        <v/>
      </c>
    </row>
    <row r="6697" spans="1:1" ht="18" customHeight="1" x14ac:dyDescent="0.25">
      <c r="A6697" s="59" t="str">
        <f t="shared" si="104"/>
        <v/>
      </c>
    </row>
    <row r="6698" spans="1:1" ht="18" customHeight="1" x14ac:dyDescent="0.25">
      <c r="A6698" s="59" t="str">
        <f t="shared" si="104"/>
        <v/>
      </c>
    </row>
    <row r="6699" spans="1:1" ht="18" customHeight="1" x14ac:dyDescent="0.25">
      <c r="A6699" s="59" t="str">
        <f t="shared" si="104"/>
        <v/>
      </c>
    </row>
    <row r="6700" spans="1:1" ht="18" customHeight="1" x14ac:dyDescent="0.25">
      <c r="A6700" s="59" t="str">
        <f t="shared" si="104"/>
        <v/>
      </c>
    </row>
    <row r="6701" spans="1:1" ht="18" customHeight="1" x14ac:dyDescent="0.25">
      <c r="A6701" s="59" t="str">
        <f t="shared" si="104"/>
        <v/>
      </c>
    </row>
    <row r="6702" spans="1:1" ht="18" customHeight="1" x14ac:dyDescent="0.25">
      <c r="A6702" s="59" t="str">
        <f t="shared" ref="A6702:A6765" si="105">IF(B6702&lt;&gt;"",DATE(2020,INT((ROW(A6700)-1)/78)+1,1),"")</f>
        <v/>
      </c>
    </row>
    <row r="6703" spans="1:1" ht="18" customHeight="1" x14ac:dyDescent="0.25">
      <c r="A6703" s="59" t="str">
        <f t="shared" si="105"/>
        <v/>
      </c>
    </row>
    <row r="6704" spans="1:1" ht="18" customHeight="1" x14ac:dyDescent="0.25">
      <c r="A6704" s="59" t="str">
        <f t="shared" si="105"/>
        <v/>
      </c>
    </row>
    <row r="6705" spans="1:1" ht="18" customHeight="1" x14ac:dyDescent="0.25">
      <c r="A6705" s="59" t="str">
        <f t="shared" si="105"/>
        <v/>
      </c>
    </row>
    <row r="6706" spans="1:1" ht="18" customHeight="1" x14ac:dyDescent="0.25">
      <c r="A6706" s="59" t="str">
        <f t="shared" si="105"/>
        <v/>
      </c>
    </row>
    <row r="6707" spans="1:1" ht="18" customHeight="1" x14ac:dyDescent="0.25">
      <c r="A6707" s="59" t="str">
        <f t="shared" si="105"/>
        <v/>
      </c>
    </row>
    <row r="6708" spans="1:1" ht="18" customHeight="1" x14ac:dyDescent="0.25">
      <c r="A6708" s="59" t="str">
        <f t="shared" si="105"/>
        <v/>
      </c>
    </row>
    <row r="6709" spans="1:1" ht="18" customHeight="1" x14ac:dyDescent="0.25">
      <c r="A6709" s="59" t="str">
        <f t="shared" si="105"/>
        <v/>
      </c>
    </row>
    <row r="6710" spans="1:1" ht="18" customHeight="1" x14ac:dyDescent="0.25">
      <c r="A6710" s="59" t="str">
        <f t="shared" si="105"/>
        <v/>
      </c>
    </row>
    <row r="6711" spans="1:1" ht="18" customHeight="1" x14ac:dyDescent="0.25">
      <c r="A6711" s="59" t="str">
        <f t="shared" si="105"/>
        <v/>
      </c>
    </row>
    <row r="6712" spans="1:1" ht="18" customHeight="1" x14ac:dyDescent="0.25">
      <c r="A6712" s="59" t="str">
        <f t="shared" si="105"/>
        <v/>
      </c>
    </row>
    <row r="6713" spans="1:1" ht="18" customHeight="1" x14ac:dyDescent="0.25">
      <c r="A6713" s="59" t="str">
        <f t="shared" si="105"/>
        <v/>
      </c>
    </row>
    <row r="6714" spans="1:1" ht="18" customHeight="1" x14ac:dyDescent="0.25">
      <c r="A6714" s="59" t="str">
        <f t="shared" si="105"/>
        <v/>
      </c>
    </row>
    <row r="6715" spans="1:1" ht="18" customHeight="1" x14ac:dyDescent="0.25">
      <c r="A6715" s="59" t="str">
        <f t="shared" si="105"/>
        <v/>
      </c>
    </row>
    <row r="6716" spans="1:1" ht="18" customHeight="1" x14ac:dyDescent="0.25">
      <c r="A6716" s="59" t="str">
        <f t="shared" si="105"/>
        <v/>
      </c>
    </row>
    <row r="6717" spans="1:1" ht="18" customHeight="1" x14ac:dyDescent="0.25">
      <c r="A6717" s="59" t="str">
        <f t="shared" si="105"/>
        <v/>
      </c>
    </row>
    <row r="6718" spans="1:1" ht="18" customHeight="1" x14ac:dyDescent="0.25">
      <c r="A6718" s="59" t="str">
        <f t="shared" si="105"/>
        <v/>
      </c>
    </row>
    <row r="6719" spans="1:1" ht="18" customHeight="1" x14ac:dyDescent="0.25">
      <c r="A6719" s="59" t="str">
        <f t="shared" si="105"/>
        <v/>
      </c>
    </row>
    <row r="6720" spans="1:1" ht="18" customHeight="1" x14ac:dyDescent="0.25">
      <c r="A6720" s="59" t="str">
        <f t="shared" si="105"/>
        <v/>
      </c>
    </row>
    <row r="6721" spans="1:1" ht="18" customHeight="1" x14ac:dyDescent="0.25">
      <c r="A6721" s="59" t="str">
        <f t="shared" si="105"/>
        <v/>
      </c>
    </row>
    <row r="6722" spans="1:1" ht="18" customHeight="1" x14ac:dyDescent="0.25">
      <c r="A6722" s="59" t="str">
        <f t="shared" si="105"/>
        <v/>
      </c>
    </row>
    <row r="6723" spans="1:1" ht="18" customHeight="1" x14ac:dyDescent="0.25">
      <c r="A6723" s="59" t="str">
        <f t="shared" si="105"/>
        <v/>
      </c>
    </row>
    <row r="6724" spans="1:1" ht="18" customHeight="1" x14ac:dyDescent="0.25">
      <c r="A6724" s="59" t="str">
        <f t="shared" si="105"/>
        <v/>
      </c>
    </row>
    <row r="6725" spans="1:1" ht="18" customHeight="1" x14ac:dyDescent="0.25">
      <c r="A6725" s="59" t="str">
        <f t="shared" si="105"/>
        <v/>
      </c>
    </row>
    <row r="6726" spans="1:1" ht="18" customHeight="1" x14ac:dyDescent="0.25">
      <c r="A6726" s="59" t="str">
        <f t="shared" si="105"/>
        <v/>
      </c>
    </row>
    <row r="6727" spans="1:1" ht="18" customHeight="1" x14ac:dyDescent="0.25">
      <c r="A6727" s="59" t="str">
        <f t="shared" si="105"/>
        <v/>
      </c>
    </row>
    <row r="6728" spans="1:1" ht="18" customHeight="1" x14ac:dyDescent="0.25">
      <c r="A6728" s="59" t="str">
        <f t="shared" si="105"/>
        <v/>
      </c>
    </row>
    <row r="6729" spans="1:1" ht="18" customHeight="1" x14ac:dyDescent="0.25">
      <c r="A6729" s="59" t="str">
        <f t="shared" si="105"/>
        <v/>
      </c>
    </row>
    <row r="6730" spans="1:1" ht="18" customHeight="1" x14ac:dyDescent="0.25">
      <c r="A6730" s="59" t="str">
        <f t="shared" si="105"/>
        <v/>
      </c>
    </row>
    <row r="6731" spans="1:1" ht="18" customHeight="1" x14ac:dyDescent="0.25">
      <c r="A6731" s="59" t="str">
        <f t="shared" si="105"/>
        <v/>
      </c>
    </row>
    <row r="6732" spans="1:1" ht="18" customHeight="1" x14ac:dyDescent="0.25">
      <c r="A6732" s="59" t="str">
        <f t="shared" si="105"/>
        <v/>
      </c>
    </row>
    <row r="6733" spans="1:1" ht="18" customHeight="1" x14ac:dyDescent="0.25">
      <c r="A6733" s="59" t="str">
        <f t="shared" si="105"/>
        <v/>
      </c>
    </row>
    <row r="6734" spans="1:1" ht="18" customHeight="1" x14ac:dyDescent="0.25">
      <c r="A6734" s="59" t="str">
        <f t="shared" si="105"/>
        <v/>
      </c>
    </row>
    <row r="6735" spans="1:1" ht="18" customHeight="1" x14ac:dyDescent="0.25">
      <c r="A6735" s="59" t="str">
        <f t="shared" si="105"/>
        <v/>
      </c>
    </row>
    <row r="6736" spans="1:1" ht="18" customHeight="1" x14ac:dyDescent="0.25">
      <c r="A6736" s="59" t="str">
        <f t="shared" si="105"/>
        <v/>
      </c>
    </row>
    <row r="6737" spans="1:1" ht="18" customHeight="1" x14ac:dyDescent="0.25">
      <c r="A6737" s="59" t="str">
        <f t="shared" si="105"/>
        <v/>
      </c>
    </row>
    <row r="6738" spans="1:1" ht="18" customHeight="1" x14ac:dyDescent="0.25">
      <c r="A6738" s="59" t="str">
        <f t="shared" si="105"/>
        <v/>
      </c>
    </row>
    <row r="6739" spans="1:1" ht="18" customHeight="1" x14ac:dyDescent="0.25">
      <c r="A6739" s="59" t="str">
        <f t="shared" si="105"/>
        <v/>
      </c>
    </row>
    <row r="6740" spans="1:1" ht="18" customHeight="1" x14ac:dyDescent="0.25">
      <c r="A6740" s="59" t="str">
        <f t="shared" si="105"/>
        <v/>
      </c>
    </row>
    <row r="6741" spans="1:1" ht="18" customHeight="1" x14ac:dyDescent="0.25">
      <c r="A6741" s="59" t="str">
        <f t="shared" si="105"/>
        <v/>
      </c>
    </row>
    <row r="6742" spans="1:1" ht="18" customHeight="1" x14ac:dyDescent="0.25">
      <c r="A6742" s="59" t="str">
        <f t="shared" si="105"/>
        <v/>
      </c>
    </row>
    <row r="6743" spans="1:1" ht="18" customHeight="1" x14ac:dyDescent="0.25">
      <c r="A6743" s="59" t="str">
        <f t="shared" si="105"/>
        <v/>
      </c>
    </row>
    <row r="6744" spans="1:1" ht="18" customHeight="1" x14ac:dyDescent="0.25">
      <c r="A6744" s="59" t="str">
        <f t="shared" si="105"/>
        <v/>
      </c>
    </row>
    <row r="6745" spans="1:1" ht="18" customHeight="1" x14ac:dyDescent="0.25">
      <c r="A6745" s="59" t="str">
        <f t="shared" si="105"/>
        <v/>
      </c>
    </row>
    <row r="6746" spans="1:1" ht="18" customHeight="1" x14ac:dyDescent="0.25">
      <c r="A6746" s="59" t="str">
        <f t="shared" si="105"/>
        <v/>
      </c>
    </row>
    <row r="6747" spans="1:1" ht="18" customHeight="1" x14ac:dyDescent="0.25">
      <c r="A6747" s="59" t="str">
        <f t="shared" si="105"/>
        <v/>
      </c>
    </row>
    <row r="6748" spans="1:1" ht="18" customHeight="1" x14ac:dyDescent="0.25">
      <c r="A6748" s="59" t="str">
        <f t="shared" si="105"/>
        <v/>
      </c>
    </row>
    <row r="6749" spans="1:1" ht="18" customHeight="1" x14ac:dyDescent="0.25">
      <c r="A6749" s="59" t="str">
        <f t="shared" si="105"/>
        <v/>
      </c>
    </row>
    <row r="6750" spans="1:1" ht="18" customHeight="1" x14ac:dyDescent="0.25">
      <c r="A6750" s="59" t="str">
        <f t="shared" si="105"/>
        <v/>
      </c>
    </row>
    <row r="6751" spans="1:1" ht="18" customHeight="1" x14ac:dyDescent="0.25">
      <c r="A6751" s="59" t="str">
        <f t="shared" si="105"/>
        <v/>
      </c>
    </row>
    <row r="6752" spans="1:1" ht="18" customHeight="1" x14ac:dyDescent="0.25">
      <c r="A6752" s="59" t="str">
        <f t="shared" si="105"/>
        <v/>
      </c>
    </row>
    <row r="6753" spans="1:1" ht="18" customHeight="1" x14ac:dyDescent="0.25">
      <c r="A6753" s="59" t="str">
        <f t="shared" si="105"/>
        <v/>
      </c>
    </row>
    <row r="6754" spans="1:1" ht="18" customHeight="1" x14ac:dyDescent="0.25">
      <c r="A6754" s="59" t="str">
        <f t="shared" si="105"/>
        <v/>
      </c>
    </row>
    <row r="6755" spans="1:1" ht="18" customHeight="1" x14ac:dyDescent="0.25">
      <c r="A6755" s="59" t="str">
        <f t="shared" si="105"/>
        <v/>
      </c>
    </row>
    <row r="6756" spans="1:1" ht="18" customHeight="1" x14ac:dyDescent="0.25">
      <c r="A6756" s="59" t="str">
        <f t="shared" si="105"/>
        <v/>
      </c>
    </row>
    <row r="6757" spans="1:1" ht="18" customHeight="1" x14ac:dyDescent="0.25">
      <c r="A6757" s="59" t="str">
        <f t="shared" si="105"/>
        <v/>
      </c>
    </row>
    <row r="6758" spans="1:1" ht="18" customHeight="1" x14ac:dyDescent="0.25">
      <c r="A6758" s="59" t="str">
        <f t="shared" si="105"/>
        <v/>
      </c>
    </row>
    <row r="6759" spans="1:1" ht="18" customHeight="1" x14ac:dyDescent="0.25">
      <c r="A6759" s="59" t="str">
        <f t="shared" si="105"/>
        <v/>
      </c>
    </row>
    <row r="6760" spans="1:1" ht="18" customHeight="1" x14ac:dyDescent="0.25">
      <c r="A6760" s="59" t="str">
        <f t="shared" si="105"/>
        <v/>
      </c>
    </row>
    <row r="6761" spans="1:1" ht="18" customHeight="1" x14ac:dyDescent="0.25">
      <c r="A6761" s="59" t="str">
        <f t="shared" si="105"/>
        <v/>
      </c>
    </row>
    <row r="6762" spans="1:1" ht="18" customHeight="1" x14ac:dyDescent="0.25">
      <c r="A6762" s="59" t="str">
        <f t="shared" si="105"/>
        <v/>
      </c>
    </row>
    <row r="6763" spans="1:1" ht="18" customHeight="1" x14ac:dyDescent="0.25">
      <c r="A6763" s="59" t="str">
        <f t="shared" si="105"/>
        <v/>
      </c>
    </row>
    <row r="6764" spans="1:1" ht="18" customHeight="1" x14ac:dyDescent="0.25">
      <c r="A6764" s="59" t="str">
        <f t="shared" si="105"/>
        <v/>
      </c>
    </row>
    <row r="6765" spans="1:1" ht="18" customHeight="1" x14ac:dyDescent="0.25">
      <c r="A6765" s="59" t="str">
        <f t="shared" si="105"/>
        <v/>
      </c>
    </row>
    <row r="6766" spans="1:1" ht="18" customHeight="1" x14ac:dyDescent="0.25">
      <c r="A6766" s="59" t="str">
        <f t="shared" ref="A6766:A6829" si="106">IF(B6766&lt;&gt;"",DATE(2020,INT((ROW(A6764)-1)/78)+1,1),"")</f>
        <v/>
      </c>
    </row>
    <row r="6767" spans="1:1" ht="18" customHeight="1" x14ac:dyDescent="0.25">
      <c r="A6767" s="59" t="str">
        <f t="shared" si="106"/>
        <v/>
      </c>
    </row>
    <row r="6768" spans="1:1" ht="18" customHeight="1" x14ac:dyDescent="0.25">
      <c r="A6768" s="59" t="str">
        <f t="shared" si="106"/>
        <v/>
      </c>
    </row>
    <row r="6769" spans="1:1" ht="18" customHeight="1" x14ac:dyDescent="0.25">
      <c r="A6769" s="59" t="str">
        <f t="shared" si="106"/>
        <v/>
      </c>
    </row>
    <row r="6770" spans="1:1" ht="18" customHeight="1" x14ac:dyDescent="0.25">
      <c r="A6770" s="59" t="str">
        <f t="shared" si="106"/>
        <v/>
      </c>
    </row>
    <row r="6771" spans="1:1" ht="18" customHeight="1" x14ac:dyDescent="0.25">
      <c r="A6771" s="59" t="str">
        <f t="shared" si="106"/>
        <v/>
      </c>
    </row>
    <row r="6772" spans="1:1" ht="18" customHeight="1" x14ac:dyDescent="0.25">
      <c r="A6772" s="59" t="str">
        <f t="shared" si="106"/>
        <v/>
      </c>
    </row>
    <row r="6773" spans="1:1" ht="18" customHeight="1" x14ac:dyDescent="0.25">
      <c r="A6773" s="59" t="str">
        <f t="shared" si="106"/>
        <v/>
      </c>
    </row>
    <row r="6774" spans="1:1" ht="18" customHeight="1" x14ac:dyDescent="0.25">
      <c r="A6774" s="59" t="str">
        <f t="shared" si="106"/>
        <v/>
      </c>
    </row>
    <row r="6775" spans="1:1" ht="18" customHeight="1" x14ac:dyDescent="0.25">
      <c r="A6775" s="59" t="str">
        <f t="shared" si="106"/>
        <v/>
      </c>
    </row>
    <row r="6776" spans="1:1" ht="18" customHeight="1" x14ac:dyDescent="0.25">
      <c r="A6776" s="59" t="str">
        <f t="shared" si="106"/>
        <v/>
      </c>
    </row>
    <row r="6777" spans="1:1" ht="18" customHeight="1" x14ac:dyDescent="0.25">
      <c r="A6777" s="59" t="str">
        <f t="shared" si="106"/>
        <v/>
      </c>
    </row>
    <row r="6778" spans="1:1" ht="18" customHeight="1" x14ac:dyDescent="0.25">
      <c r="A6778" s="59" t="str">
        <f t="shared" si="106"/>
        <v/>
      </c>
    </row>
    <row r="6779" spans="1:1" ht="18" customHeight="1" x14ac:dyDescent="0.25">
      <c r="A6779" s="59" t="str">
        <f t="shared" si="106"/>
        <v/>
      </c>
    </row>
    <row r="6780" spans="1:1" ht="18" customHeight="1" x14ac:dyDescent="0.25">
      <c r="A6780" s="59" t="str">
        <f t="shared" si="106"/>
        <v/>
      </c>
    </row>
    <row r="6781" spans="1:1" ht="18" customHeight="1" x14ac:dyDescent="0.25">
      <c r="A6781" s="59" t="str">
        <f t="shared" si="106"/>
        <v/>
      </c>
    </row>
    <row r="6782" spans="1:1" ht="18" customHeight="1" x14ac:dyDescent="0.25">
      <c r="A6782" s="59" t="str">
        <f t="shared" si="106"/>
        <v/>
      </c>
    </row>
    <row r="6783" spans="1:1" ht="18" customHeight="1" x14ac:dyDescent="0.25">
      <c r="A6783" s="59" t="str">
        <f t="shared" si="106"/>
        <v/>
      </c>
    </row>
    <row r="6784" spans="1:1" ht="18" customHeight="1" x14ac:dyDescent="0.25">
      <c r="A6784" s="59" t="str">
        <f t="shared" si="106"/>
        <v/>
      </c>
    </row>
    <row r="6785" spans="1:1" ht="18" customHeight="1" x14ac:dyDescent="0.25">
      <c r="A6785" s="59" t="str">
        <f t="shared" si="106"/>
        <v/>
      </c>
    </row>
    <row r="6786" spans="1:1" ht="18" customHeight="1" x14ac:dyDescent="0.25">
      <c r="A6786" s="59" t="str">
        <f t="shared" si="106"/>
        <v/>
      </c>
    </row>
    <row r="6787" spans="1:1" ht="18" customHeight="1" x14ac:dyDescent="0.25">
      <c r="A6787" s="59" t="str">
        <f t="shared" si="106"/>
        <v/>
      </c>
    </row>
    <row r="6788" spans="1:1" ht="18" customHeight="1" x14ac:dyDescent="0.25">
      <c r="A6788" s="59" t="str">
        <f t="shared" si="106"/>
        <v/>
      </c>
    </row>
    <row r="6789" spans="1:1" ht="18" customHeight="1" x14ac:dyDescent="0.25">
      <c r="A6789" s="59" t="str">
        <f t="shared" si="106"/>
        <v/>
      </c>
    </row>
    <row r="6790" spans="1:1" ht="18" customHeight="1" x14ac:dyDescent="0.25">
      <c r="A6790" s="59" t="str">
        <f t="shared" si="106"/>
        <v/>
      </c>
    </row>
    <row r="6791" spans="1:1" ht="18" customHeight="1" x14ac:dyDescent="0.25">
      <c r="A6791" s="59" t="str">
        <f t="shared" si="106"/>
        <v/>
      </c>
    </row>
    <row r="6792" spans="1:1" ht="18" customHeight="1" x14ac:dyDescent="0.25">
      <c r="A6792" s="59" t="str">
        <f t="shared" si="106"/>
        <v/>
      </c>
    </row>
    <row r="6793" spans="1:1" ht="18" customHeight="1" x14ac:dyDescent="0.25">
      <c r="A6793" s="59" t="str">
        <f t="shared" si="106"/>
        <v/>
      </c>
    </row>
    <row r="6794" spans="1:1" ht="18" customHeight="1" x14ac:dyDescent="0.25">
      <c r="A6794" s="59" t="str">
        <f t="shared" si="106"/>
        <v/>
      </c>
    </row>
    <row r="6795" spans="1:1" ht="18" customHeight="1" x14ac:dyDescent="0.25">
      <c r="A6795" s="59" t="str">
        <f t="shared" si="106"/>
        <v/>
      </c>
    </row>
    <row r="6796" spans="1:1" ht="18" customHeight="1" x14ac:dyDescent="0.25">
      <c r="A6796" s="59" t="str">
        <f t="shared" si="106"/>
        <v/>
      </c>
    </row>
    <row r="6797" spans="1:1" ht="18" customHeight="1" x14ac:dyDescent="0.25">
      <c r="A6797" s="59" t="str">
        <f t="shared" si="106"/>
        <v/>
      </c>
    </row>
    <row r="6798" spans="1:1" ht="18" customHeight="1" x14ac:dyDescent="0.25">
      <c r="A6798" s="59" t="str">
        <f t="shared" si="106"/>
        <v/>
      </c>
    </row>
    <row r="6799" spans="1:1" ht="18" customHeight="1" x14ac:dyDescent="0.25">
      <c r="A6799" s="59" t="str">
        <f t="shared" si="106"/>
        <v/>
      </c>
    </row>
    <row r="6800" spans="1:1" ht="18" customHeight="1" x14ac:dyDescent="0.25">
      <c r="A6800" s="59" t="str">
        <f t="shared" si="106"/>
        <v/>
      </c>
    </row>
    <row r="6801" spans="1:1" ht="18" customHeight="1" x14ac:dyDescent="0.25">
      <c r="A6801" s="59" t="str">
        <f t="shared" si="106"/>
        <v/>
      </c>
    </row>
    <row r="6802" spans="1:1" ht="18" customHeight="1" x14ac:dyDescent="0.25">
      <c r="A6802" s="59" t="str">
        <f t="shared" si="106"/>
        <v/>
      </c>
    </row>
    <row r="6803" spans="1:1" ht="18" customHeight="1" x14ac:dyDescent="0.25">
      <c r="A6803" s="59" t="str">
        <f t="shared" si="106"/>
        <v/>
      </c>
    </row>
    <row r="6804" spans="1:1" ht="18" customHeight="1" x14ac:dyDescent="0.25">
      <c r="A6804" s="59" t="str">
        <f t="shared" si="106"/>
        <v/>
      </c>
    </row>
    <row r="6805" spans="1:1" ht="18" customHeight="1" x14ac:dyDescent="0.25">
      <c r="A6805" s="59" t="str">
        <f t="shared" si="106"/>
        <v/>
      </c>
    </row>
    <row r="6806" spans="1:1" ht="18" customHeight="1" x14ac:dyDescent="0.25">
      <c r="A6806" s="59" t="str">
        <f t="shared" si="106"/>
        <v/>
      </c>
    </row>
    <row r="6807" spans="1:1" ht="18" customHeight="1" x14ac:dyDescent="0.25">
      <c r="A6807" s="59" t="str">
        <f t="shared" si="106"/>
        <v/>
      </c>
    </row>
    <row r="6808" spans="1:1" ht="18" customHeight="1" x14ac:dyDescent="0.25">
      <c r="A6808" s="59" t="str">
        <f t="shared" si="106"/>
        <v/>
      </c>
    </row>
    <row r="6809" spans="1:1" ht="18" customHeight="1" x14ac:dyDescent="0.25">
      <c r="A6809" s="59" t="str">
        <f t="shared" si="106"/>
        <v/>
      </c>
    </row>
    <row r="6810" spans="1:1" ht="18" customHeight="1" x14ac:dyDescent="0.25">
      <c r="A6810" s="59" t="str">
        <f t="shared" si="106"/>
        <v/>
      </c>
    </row>
    <row r="6811" spans="1:1" ht="18" customHeight="1" x14ac:dyDescent="0.25">
      <c r="A6811" s="59" t="str">
        <f t="shared" si="106"/>
        <v/>
      </c>
    </row>
    <row r="6812" spans="1:1" ht="18" customHeight="1" x14ac:dyDescent="0.25">
      <c r="A6812" s="59" t="str">
        <f t="shared" si="106"/>
        <v/>
      </c>
    </row>
    <row r="6813" spans="1:1" ht="18" customHeight="1" x14ac:dyDescent="0.25">
      <c r="A6813" s="59" t="str">
        <f t="shared" si="106"/>
        <v/>
      </c>
    </row>
    <row r="6814" spans="1:1" ht="18" customHeight="1" x14ac:dyDescent="0.25">
      <c r="A6814" s="59" t="str">
        <f t="shared" si="106"/>
        <v/>
      </c>
    </row>
    <row r="6815" spans="1:1" ht="18" customHeight="1" x14ac:dyDescent="0.25">
      <c r="A6815" s="59" t="str">
        <f t="shared" si="106"/>
        <v/>
      </c>
    </row>
    <row r="6816" spans="1:1" ht="18" customHeight="1" x14ac:dyDescent="0.25">
      <c r="A6816" s="59" t="str">
        <f t="shared" si="106"/>
        <v/>
      </c>
    </row>
    <row r="6817" spans="1:1" ht="18" customHeight="1" x14ac:dyDescent="0.25">
      <c r="A6817" s="59" t="str">
        <f t="shared" si="106"/>
        <v/>
      </c>
    </row>
    <row r="6818" spans="1:1" ht="18" customHeight="1" x14ac:dyDescent="0.25">
      <c r="A6818" s="59" t="str">
        <f t="shared" si="106"/>
        <v/>
      </c>
    </row>
    <row r="6819" spans="1:1" ht="18" customHeight="1" x14ac:dyDescent="0.25">
      <c r="A6819" s="59" t="str">
        <f t="shared" si="106"/>
        <v/>
      </c>
    </row>
    <row r="6820" spans="1:1" ht="18" customHeight="1" x14ac:dyDescent="0.25">
      <c r="A6820" s="59" t="str">
        <f t="shared" si="106"/>
        <v/>
      </c>
    </row>
    <row r="6821" spans="1:1" ht="18" customHeight="1" x14ac:dyDescent="0.25">
      <c r="A6821" s="59" t="str">
        <f t="shared" si="106"/>
        <v/>
      </c>
    </row>
    <row r="6822" spans="1:1" ht="18" customHeight="1" x14ac:dyDescent="0.25">
      <c r="A6822" s="59" t="str">
        <f t="shared" si="106"/>
        <v/>
      </c>
    </row>
    <row r="6823" spans="1:1" ht="18" customHeight="1" x14ac:dyDescent="0.25">
      <c r="A6823" s="59" t="str">
        <f t="shared" si="106"/>
        <v/>
      </c>
    </row>
    <row r="6824" spans="1:1" ht="18" customHeight="1" x14ac:dyDescent="0.25">
      <c r="A6824" s="59" t="str">
        <f t="shared" si="106"/>
        <v/>
      </c>
    </row>
    <row r="6825" spans="1:1" ht="18" customHeight="1" x14ac:dyDescent="0.25">
      <c r="A6825" s="59" t="str">
        <f t="shared" si="106"/>
        <v/>
      </c>
    </row>
    <row r="6826" spans="1:1" ht="18" customHeight="1" x14ac:dyDescent="0.25">
      <c r="A6826" s="59" t="str">
        <f t="shared" si="106"/>
        <v/>
      </c>
    </row>
    <row r="6827" spans="1:1" ht="18" customHeight="1" x14ac:dyDescent="0.25">
      <c r="A6827" s="59" t="str">
        <f t="shared" si="106"/>
        <v/>
      </c>
    </row>
    <row r="6828" spans="1:1" ht="18" customHeight="1" x14ac:dyDescent="0.25">
      <c r="A6828" s="59" t="str">
        <f t="shared" si="106"/>
        <v/>
      </c>
    </row>
    <row r="6829" spans="1:1" ht="18" customHeight="1" x14ac:dyDescent="0.25">
      <c r="A6829" s="59" t="str">
        <f t="shared" si="106"/>
        <v/>
      </c>
    </row>
    <row r="6830" spans="1:1" ht="18" customHeight="1" x14ac:dyDescent="0.25">
      <c r="A6830" s="59" t="str">
        <f t="shared" ref="A6830:A6893" si="107">IF(B6830&lt;&gt;"",DATE(2020,INT((ROW(A6828)-1)/78)+1,1),"")</f>
        <v/>
      </c>
    </row>
    <row r="6831" spans="1:1" ht="18" customHeight="1" x14ac:dyDescent="0.25">
      <c r="A6831" s="59" t="str">
        <f t="shared" si="107"/>
        <v/>
      </c>
    </row>
    <row r="6832" spans="1:1" ht="18" customHeight="1" x14ac:dyDescent="0.25">
      <c r="A6832" s="59" t="str">
        <f t="shared" si="107"/>
        <v/>
      </c>
    </row>
    <row r="6833" spans="1:1" ht="18" customHeight="1" x14ac:dyDescent="0.25">
      <c r="A6833" s="59" t="str">
        <f t="shared" si="107"/>
        <v/>
      </c>
    </row>
    <row r="6834" spans="1:1" ht="18" customHeight="1" x14ac:dyDescent="0.25">
      <c r="A6834" s="59" t="str">
        <f t="shared" si="107"/>
        <v/>
      </c>
    </row>
    <row r="6835" spans="1:1" ht="18" customHeight="1" x14ac:dyDescent="0.25">
      <c r="A6835" s="59" t="str">
        <f t="shared" si="107"/>
        <v/>
      </c>
    </row>
    <row r="6836" spans="1:1" ht="18" customHeight="1" x14ac:dyDescent="0.25">
      <c r="A6836" s="59" t="str">
        <f t="shared" si="107"/>
        <v/>
      </c>
    </row>
    <row r="6837" spans="1:1" ht="18" customHeight="1" x14ac:dyDescent="0.25">
      <c r="A6837" s="59" t="str">
        <f t="shared" si="107"/>
        <v/>
      </c>
    </row>
    <row r="6838" spans="1:1" ht="18" customHeight="1" x14ac:dyDescent="0.25">
      <c r="A6838" s="59" t="str">
        <f t="shared" si="107"/>
        <v/>
      </c>
    </row>
    <row r="6839" spans="1:1" ht="18" customHeight="1" x14ac:dyDescent="0.25">
      <c r="A6839" s="59" t="str">
        <f t="shared" si="107"/>
        <v/>
      </c>
    </row>
    <row r="6840" spans="1:1" ht="18" customHeight="1" x14ac:dyDescent="0.25">
      <c r="A6840" s="59" t="str">
        <f t="shared" si="107"/>
        <v/>
      </c>
    </row>
    <row r="6841" spans="1:1" ht="18" customHeight="1" x14ac:dyDescent="0.25">
      <c r="A6841" s="59" t="str">
        <f t="shared" si="107"/>
        <v/>
      </c>
    </row>
    <row r="6842" spans="1:1" ht="18" customHeight="1" x14ac:dyDescent="0.25">
      <c r="A6842" s="59" t="str">
        <f t="shared" si="107"/>
        <v/>
      </c>
    </row>
    <row r="6843" spans="1:1" ht="18" customHeight="1" x14ac:dyDescent="0.25">
      <c r="A6843" s="59" t="str">
        <f t="shared" si="107"/>
        <v/>
      </c>
    </row>
    <row r="6844" spans="1:1" ht="18" customHeight="1" x14ac:dyDescent="0.25">
      <c r="A6844" s="59" t="str">
        <f t="shared" si="107"/>
        <v/>
      </c>
    </row>
    <row r="6845" spans="1:1" ht="18" customHeight="1" x14ac:dyDescent="0.25">
      <c r="A6845" s="59" t="str">
        <f t="shared" si="107"/>
        <v/>
      </c>
    </row>
    <row r="6846" spans="1:1" ht="18" customHeight="1" x14ac:dyDescent="0.25">
      <c r="A6846" s="59" t="str">
        <f t="shared" si="107"/>
        <v/>
      </c>
    </row>
    <row r="6847" spans="1:1" ht="18" customHeight="1" x14ac:dyDescent="0.25">
      <c r="A6847" s="59" t="str">
        <f t="shared" si="107"/>
        <v/>
      </c>
    </row>
    <row r="6848" spans="1:1" ht="18" customHeight="1" x14ac:dyDescent="0.25">
      <c r="A6848" s="59" t="str">
        <f t="shared" si="107"/>
        <v/>
      </c>
    </row>
    <row r="6849" spans="1:1" ht="18" customHeight="1" x14ac:dyDescent="0.25">
      <c r="A6849" s="59" t="str">
        <f t="shared" si="107"/>
        <v/>
      </c>
    </row>
    <row r="6850" spans="1:1" ht="18" customHeight="1" x14ac:dyDescent="0.25">
      <c r="A6850" s="59" t="str">
        <f t="shared" si="107"/>
        <v/>
      </c>
    </row>
    <row r="6851" spans="1:1" ht="18" customHeight="1" x14ac:dyDescent="0.25">
      <c r="A6851" s="59" t="str">
        <f t="shared" si="107"/>
        <v/>
      </c>
    </row>
    <row r="6852" spans="1:1" ht="18" customHeight="1" x14ac:dyDescent="0.25">
      <c r="A6852" s="59" t="str">
        <f t="shared" si="107"/>
        <v/>
      </c>
    </row>
    <row r="6853" spans="1:1" ht="18" customHeight="1" x14ac:dyDescent="0.25">
      <c r="A6853" s="59" t="str">
        <f t="shared" si="107"/>
        <v/>
      </c>
    </row>
    <row r="6854" spans="1:1" ht="18" customHeight="1" x14ac:dyDescent="0.25">
      <c r="A6854" s="59" t="str">
        <f t="shared" si="107"/>
        <v/>
      </c>
    </row>
    <row r="6855" spans="1:1" ht="18" customHeight="1" x14ac:dyDescent="0.25">
      <c r="A6855" s="59" t="str">
        <f t="shared" si="107"/>
        <v/>
      </c>
    </row>
    <row r="6856" spans="1:1" ht="18" customHeight="1" x14ac:dyDescent="0.25">
      <c r="A6856" s="59" t="str">
        <f t="shared" si="107"/>
        <v/>
      </c>
    </row>
    <row r="6857" spans="1:1" ht="18" customHeight="1" x14ac:dyDescent="0.25">
      <c r="A6857" s="59" t="str">
        <f t="shared" si="107"/>
        <v/>
      </c>
    </row>
    <row r="6858" spans="1:1" ht="18" customHeight="1" x14ac:dyDescent="0.25">
      <c r="A6858" s="59" t="str">
        <f t="shared" si="107"/>
        <v/>
      </c>
    </row>
    <row r="6859" spans="1:1" ht="18" customHeight="1" x14ac:dyDescent="0.25">
      <c r="A6859" s="59" t="str">
        <f t="shared" si="107"/>
        <v/>
      </c>
    </row>
    <row r="6860" spans="1:1" ht="18" customHeight="1" x14ac:dyDescent="0.25">
      <c r="A6860" s="59" t="str">
        <f t="shared" si="107"/>
        <v/>
      </c>
    </row>
    <row r="6861" spans="1:1" ht="18" customHeight="1" x14ac:dyDescent="0.25">
      <c r="A6861" s="59" t="str">
        <f t="shared" si="107"/>
        <v/>
      </c>
    </row>
    <row r="6862" spans="1:1" ht="18" customHeight="1" x14ac:dyDescent="0.25">
      <c r="A6862" s="59" t="str">
        <f t="shared" si="107"/>
        <v/>
      </c>
    </row>
    <row r="6863" spans="1:1" ht="18" customHeight="1" x14ac:dyDescent="0.25">
      <c r="A6863" s="59" t="str">
        <f t="shared" si="107"/>
        <v/>
      </c>
    </row>
    <row r="6864" spans="1:1" ht="18" customHeight="1" x14ac:dyDescent="0.25">
      <c r="A6864" s="59" t="str">
        <f t="shared" si="107"/>
        <v/>
      </c>
    </row>
    <row r="6865" spans="1:1" ht="18" customHeight="1" x14ac:dyDescent="0.25">
      <c r="A6865" s="59" t="str">
        <f t="shared" si="107"/>
        <v/>
      </c>
    </row>
    <row r="6866" spans="1:1" ht="18" customHeight="1" x14ac:dyDescent="0.25">
      <c r="A6866" s="59" t="str">
        <f t="shared" si="107"/>
        <v/>
      </c>
    </row>
    <row r="6867" spans="1:1" ht="18" customHeight="1" x14ac:dyDescent="0.25">
      <c r="A6867" s="59" t="str">
        <f t="shared" si="107"/>
        <v/>
      </c>
    </row>
    <row r="6868" spans="1:1" ht="18" customHeight="1" x14ac:dyDescent="0.25">
      <c r="A6868" s="59" t="str">
        <f t="shared" si="107"/>
        <v/>
      </c>
    </row>
    <row r="6869" spans="1:1" ht="18" customHeight="1" x14ac:dyDescent="0.25">
      <c r="A6869" s="59" t="str">
        <f t="shared" si="107"/>
        <v/>
      </c>
    </row>
    <row r="6870" spans="1:1" ht="18" customHeight="1" x14ac:dyDescent="0.25">
      <c r="A6870" s="59" t="str">
        <f t="shared" si="107"/>
        <v/>
      </c>
    </row>
    <row r="6871" spans="1:1" ht="18" customHeight="1" x14ac:dyDescent="0.25">
      <c r="A6871" s="59" t="str">
        <f t="shared" si="107"/>
        <v/>
      </c>
    </row>
    <row r="6872" spans="1:1" ht="18" customHeight="1" x14ac:dyDescent="0.25">
      <c r="A6872" s="59" t="str">
        <f t="shared" si="107"/>
        <v/>
      </c>
    </row>
    <row r="6873" spans="1:1" ht="18" customHeight="1" x14ac:dyDescent="0.25">
      <c r="A6873" s="59" t="str">
        <f t="shared" si="107"/>
        <v/>
      </c>
    </row>
    <row r="6874" spans="1:1" ht="18" customHeight="1" x14ac:dyDescent="0.25">
      <c r="A6874" s="59" t="str">
        <f t="shared" si="107"/>
        <v/>
      </c>
    </row>
    <row r="6875" spans="1:1" ht="18" customHeight="1" x14ac:dyDescent="0.25">
      <c r="A6875" s="59" t="str">
        <f t="shared" si="107"/>
        <v/>
      </c>
    </row>
    <row r="6876" spans="1:1" ht="18" customHeight="1" x14ac:dyDescent="0.25">
      <c r="A6876" s="59" t="str">
        <f t="shared" si="107"/>
        <v/>
      </c>
    </row>
    <row r="6877" spans="1:1" ht="18" customHeight="1" x14ac:dyDescent="0.25">
      <c r="A6877" s="59" t="str">
        <f t="shared" si="107"/>
        <v/>
      </c>
    </row>
    <row r="6878" spans="1:1" ht="18" customHeight="1" x14ac:dyDescent="0.25">
      <c r="A6878" s="59" t="str">
        <f t="shared" si="107"/>
        <v/>
      </c>
    </row>
    <row r="6879" spans="1:1" ht="18" customHeight="1" x14ac:dyDescent="0.25">
      <c r="A6879" s="59" t="str">
        <f t="shared" si="107"/>
        <v/>
      </c>
    </row>
    <row r="6880" spans="1:1" ht="18" customHeight="1" x14ac:dyDescent="0.25">
      <c r="A6880" s="59" t="str">
        <f t="shared" si="107"/>
        <v/>
      </c>
    </row>
    <row r="6881" spans="1:1" ht="18" customHeight="1" x14ac:dyDescent="0.25">
      <c r="A6881" s="59" t="str">
        <f t="shared" si="107"/>
        <v/>
      </c>
    </row>
    <row r="6882" spans="1:1" ht="18" customHeight="1" x14ac:dyDescent="0.25">
      <c r="A6882" s="59" t="str">
        <f t="shared" si="107"/>
        <v/>
      </c>
    </row>
    <row r="6883" spans="1:1" ht="18" customHeight="1" x14ac:dyDescent="0.25">
      <c r="A6883" s="59" t="str">
        <f t="shared" si="107"/>
        <v/>
      </c>
    </row>
    <row r="6884" spans="1:1" ht="18" customHeight="1" x14ac:dyDescent="0.25">
      <c r="A6884" s="59" t="str">
        <f t="shared" si="107"/>
        <v/>
      </c>
    </row>
    <row r="6885" spans="1:1" ht="18" customHeight="1" x14ac:dyDescent="0.25">
      <c r="A6885" s="59" t="str">
        <f t="shared" si="107"/>
        <v/>
      </c>
    </row>
    <row r="6886" spans="1:1" ht="18" customHeight="1" x14ac:dyDescent="0.25">
      <c r="A6886" s="59" t="str">
        <f t="shared" si="107"/>
        <v/>
      </c>
    </row>
    <row r="6887" spans="1:1" ht="18" customHeight="1" x14ac:dyDescent="0.25">
      <c r="A6887" s="59" t="str">
        <f t="shared" si="107"/>
        <v/>
      </c>
    </row>
    <row r="6888" spans="1:1" ht="18" customHeight="1" x14ac:dyDescent="0.25">
      <c r="A6888" s="59" t="str">
        <f t="shared" si="107"/>
        <v/>
      </c>
    </row>
    <row r="6889" spans="1:1" ht="18" customHeight="1" x14ac:dyDescent="0.25">
      <c r="A6889" s="59" t="str">
        <f t="shared" si="107"/>
        <v/>
      </c>
    </row>
    <row r="6890" spans="1:1" ht="18" customHeight="1" x14ac:dyDescent="0.25">
      <c r="A6890" s="59" t="str">
        <f t="shared" si="107"/>
        <v/>
      </c>
    </row>
    <row r="6891" spans="1:1" ht="18" customHeight="1" x14ac:dyDescent="0.25">
      <c r="A6891" s="59" t="str">
        <f t="shared" si="107"/>
        <v/>
      </c>
    </row>
    <row r="6892" spans="1:1" ht="18" customHeight="1" x14ac:dyDescent="0.25">
      <c r="A6892" s="59" t="str">
        <f t="shared" si="107"/>
        <v/>
      </c>
    </row>
    <row r="6893" spans="1:1" ht="18" customHeight="1" x14ac:dyDescent="0.25">
      <c r="A6893" s="59" t="str">
        <f t="shared" si="107"/>
        <v/>
      </c>
    </row>
    <row r="6894" spans="1:1" ht="18" customHeight="1" x14ac:dyDescent="0.25">
      <c r="A6894" s="59" t="str">
        <f t="shared" ref="A6894:A6957" si="108">IF(B6894&lt;&gt;"",DATE(2020,INT((ROW(A6892)-1)/78)+1,1),"")</f>
        <v/>
      </c>
    </row>
    <row r="6895" spans="1:1" ht="18" customHeight="1" x14ac:dyDescent="0.25">
      <c r="A6895" s="59" t="str">
        <f t="shared" si="108"/>
        <v/>
      </c>
    </row>
    <row r="6896" spans="1:1" ht="18" customHeight="1" x14ac:dyDescent="0.25">
      <c r="A6896" s="59" t="str">
        <f t="shared" si="108"/>
        <v/>
      </c>
    </row>
    <row r="6897" spans="1:1" ht="18" customHeight="1" x14ac:dyDescent="0.25">
      <c r="A6897" s="59" t="str">
        <f t="shared" si="108"/>
        <v/>
      </c>
    </row>
    <row r="6898" spans="1:1" ht="18" customHeight="1" x14ac:dyDescent="0.25">
      <c r="A6898" s="59" t="str">
        <f t="shared" si="108"/>
        <v/>
      </c>
    </row>
    <row r="6899" spans="1:1" ht="18" customHeight="1" x14ac:dyDescent="0.25">
      <c r="A6899" s="59" t="str">
        <f t="shared" si="108"/>
        <v/>
      </c>
    </row>
    <row r="6900" spans="1:1" ht="18" customHeight="1" x14ac:dyDescent="0.25">
      <c r="A6900" s="59" t="str">
        <f t="shared" si="108"/>
        <v/>
      </c>
    </row>
    <row r="6901" spans="1:1" ht="18" customHeight="1" x14ac:dyDescent="0.25">
      <c r="A6901" s="59" t="str">
        <f t="shared" si="108"/>
        <v/>
      </c>
    </row>
    <row r="6902" spans="1:1" ht="18" customHeight="1" x14ac:dyDescent="0.25">
      <c r="A6902" s="59" t="str">
        <f t="shared" si="108"/>
        <v/>
      </c>
    </row>
    <row r="6903" spans="1:1" ht="18" customHeight="1" x14ac:dyDescent="0.25">
      <c r="A6903" s="59" t="str">
        <f t="shared" si="108"/>
        <v/>
      </c>
    </row>
    <row r="6904" spans="1:1" ht="18" customHeight="1" x14ac:dyDescent="0.25">
      <c r="A6904" s="59" t="str">
        <f t="shared" si="108"/>
        <v/>
      </c>
    </row>
    <row r="6905" spans="1:1" ht="18" customHeight="1" x14ac:dyDescent="0.25">
      <c r="A6905" s="59" t="str">
        <f t="shared" si="108"/>
        <v/>
      </c>
    </row>
    <row r="6906" spans="1:1" ht="18" customHeight="1" x14ac:dyDescent="0.25">
      <c r="A6906" s="59" t="str">
        <f t="shared" si="108"/>
        <v/>
      </c>
    </row>
    <row r="6907" spans="1:1" ht="18" customHeight="1" x14ac:dyDescent="0.25">
      <c r="A6907" s="59" t="str">
        <f t="shared" si="108"/>
        <v/>
      </c>
    </row>
    <row r="6908" spans="1:1" ht="18" customHeight="1" x14ac:dyDescent="0.25">
      <c r="A6908" s="59" t="str">
        <f t="shared" si="108"/>
        <v/>
      </c>
    </row>
    <row r="6909" spans="1:1" ht="18" customHeight="1" x14ac:dyDescent="0.25">
      <c r="A6909" s="59" t="str">
        <f t="shared" si="108"/>
        <v/>
      </c>
    </row>
    <row r="6910" spans="1:1" ht="18" customHeight="1" x14ac:dyDescent="0.25">
      <c r="A6910" s="59" t="str">
        <f t="shared" si="108"/>
        <v/>
      </c>
    </row>
    <row r="6911" spans="1:1" ht="18" customHeight="1" x14ac:dyDescent="0.25">
      <c r="A6911" s="59" t="str">
        <f t="shared" si="108"/>
        <v/>
      </c>
    </row>
    <row r="6912" spans="1:1" ht="18" customHeight="1" x14ac:dyDescent="0.25">
      <c r="A6912" s="59" t="str">
        <f t="shared" si="108"/>
        <v/>
      </c>
    </row>
    <row r="6913" spans="1:1" ht="18" customHeight="1" x14ac:dyDescent="0.25">
      <c r="A6913" s="59" t="str">
        <f t="shared" si="108"/>
        <v/>
      </c>
    </row>
    <row r="6914" spans="1:1" ht="18" customHeight="1" x14ac:dyDescent="0.25">
      <c r="A6914" s="59" t="str">
        <f t="shared" si="108"/>
        <v/>
      </c>
    </row>
    <row r="6915" spans="1:1" ht="18" customHeight="1" x14ac:dyDescent="0.25">
      <c r="A6915" s="59" t="str">
        <f t="shared" si="108"/>
        <v/>
      </c>
    </row>
    <row r="6916" spans="1:1" ht="18" customHeight="1" x14ac:dyDescent="0.25">
      <c r="A6916" s="59" t="str">
        <f t="shared" si="108"/>
        <v/>
      </c>
    </row>
    <row r="6917" spans="1:1" ht="18" customHeight="1" x14ac:dyDescent="0.25">
      <c r="A6917" s="59" t="str">
        <f t="shared" si="108"/>
        <v/>
      </c>
    </row>
    <row r="6918" spans="1:1" ht="18" customHeight="1" x14ac:dyDescent="0.25">
      <c r="A6918" s="59" t="str">
        <f t="shared" si="108"/>
        <v/>
      </c>
    </row>
    <row r="6919" spans="1:1" ht="18" customHeight="1" x14ac:dyDescent="0.25">
      <c r="A6919" s="59" t="str">
        <f t="shared" si="108"/>
        <v/>
      </c>
    </row>
    <row r="6920" spans="1:1" ht="18" customHeight="1" x14ac:dyDescent="0.25">
      <c r="A6920" s="59" t="str">
        <f t="shared" si="108"/>
        <v/>
      </c>
    </row>
    <row r="6921" spans="1:1" ht="18" customHeight="1" x14ac:dyDescent="0.25">
      <c r="A6921" s="59" t="str">
        <f t="shared" si="108"/>
        <v/>
      </c>
    </row>
    <row r="6922" spans="1:1" ht="18" customHeight="1" x14ac:dyDescent="0.25">
      <c r="A6922" s="59" t="str">
        <f t="shared" si="108"/>
        <v/>
      </c>
    </row>
    <row r="6923" spans="1:1" ht="18" customHeight="1" x14ac:dyDescent="0.25">
      <c r="A6923" s="59" t="str">
        <f t="shared" si="108"/>
        <v/>
      </c>
    </row>
    <row r="6924" spans="1:1" ht="18" customHeight="1" x14ac:dyDescent="0.25">
      <c r="A6924" s="59" t="str">
        <f t="shared" si="108"/>
        <v/>
      </c>
    </row>
    <row r="6925" spans="1:1" ht="18" customHeight="1" x14ac:dyDescent="0.25">
      <c r="A6925" s="59" t="str">
        <f t="shared" si="108"/>
        <v/>
      </c>
    </row>
    <row r="6926" spans="1:1" ht="18" customHeight="1" x14ac:dyDescent="0.25">
      <c r="A6926" s="59" t="str">
        <f t="shared" si="108"/>
        <v/>
      </c>
    </row>
    <row r="6927" spans="1:1" ht="18" customHeight="1" x14ac:dyDescent="0.25">
      <c r="A6927" s="59" t="str">
        <f t="shared" si="108"/>
        <v/>
      </c>
    </row>
    <row r="6928" spans="1:1" ht="18" customHeight="1" x14ac:dyDescent="0.25">
      <c r="A6928" s="59" t="str">
        <f t="shared" si="108"/>
        <v/>
      </c>
    </row>
    <row r="6929" spans="1:1" ht="18" customHeight="1" x14ac:dyDescent="0.25">
      <c r="A6929" s="59" t="str">
        <f t="shared" si="108"/>
        <v/>
      </c>
    </row>
    <row r="6930" spans="1:1" ht="18" customHeight="1" x14ac:dyDescent="0.25">
      <c r="A6930" s="59" t="str">
        <f t="shared" si="108"/>
        <v/>
      </c>
    </row>
    <row r="6931" spans="1:1" ht="18" customHeight="1" x14ac:dyDescent="0.25">
      <c r="A6931" s="59" t="str">
        <f t="shared" si="108"/>
        <v/>
      </c>
    </row>
    <row r="6932" spans="1:1" ht="18" customHeight="1" x14ac:dyDescent="0.25">
      <c r="A6932" s="59" t="str">
        <f t="shared" si="108"/>
        <v/>
      </c>
    </row>
    <row r="6933" spans="1:1" ht="18" customHeight="1" x14ac:dyDescent="0.25">
      <c r="A6933" s="59" t="str">
        <f t="shared" si="108"/>
        <v/>
      </c>
    </row>
    <row r="6934" spans="1:1" ht="18" customHeight="1" x14ac:dyDescent="0.25">
      <c r="A6934" s="59" t="str">
        <f t="shared" si="108"/>
        <v/>
      </c>
    </row>
    <row r="6935" spans="1:1" ht="18" customHeight="1" x14ac:dyDescent="0.25">
      <c r="A6935" s="59" t="str">
        <f t="shared" si="108"/>
        <v/>
      </c>
    </row>
    <row r="6936" spans="1:1" ht="18" customHeight="1" x14ac:dyDescent="0.25">
      <c r="A6936" s="59" t="str">
        <f t="shared" si="108"/>
        <v/>
      </c>
    </row>
    <row r="6937" spans="1:1" ht="18" customHeight="1" x14ac:dyDescent="0.25">
      <c r="A6937" s="59" t="str">
        <f t="shared" si="108"/>
        <v/>
      </c>
    </row>
    <row r="6938" spans="1:1" ht="18" customHeight="1" x14ac:dyDescent="0.25">
      <c r="A6938" s="59" t="str">
        <f t="shared" si="108"/>
        <v/>
      </c>
    </row>
    <row r="6939" spans="1:1" ht="18" customHeight="1" x14ac:dyDescent="0.25">
      <c r="A6939" s="59" t="str">
        <f t="shared" si="108"/>
        <v/>
      </c>
    </row>
    <row r="6940" spans="1:1" ht="18" customHeight="1" x14ac:dyDescent="0.25">
      <c r="A6940" s="59" t="str">
        <f t="shared" si="108"/>
        <v/>
      </c>
    </row>
    <row r="6941" spans="1:1" ht="18" customHeight="1" x14ac:dyDescent="0.25">
      <c r="A6941" s="59" t="str">
        <f t="shared" si="108"/>
        <v/>
      </c>
    </row>
    <row r="6942" spans="1:1" ht="18" customHeight="1" x14ac:dyDescent="0.25">
      <c r="A6942" s="59" t="str">
        <f t="shared" si="108"/>
        <v/>
      </c>
    </row>
    <row r="6943" spans="1:1" ht="18" customHeight="1" x14ac:dyDescent="0.25">
      <c r="A6943" s="59" t="str">
        <f t="shared" si="108"/>
        <v/>
      </c>
    </row>
    <row r="6944" spans="1:1" ht="18" customHeight="1" x14ac:dyDescent="0.25">
      <c r="A6944" s="59" t="str">
        <f t="shared" si="108"/>
        <v/>
      </c>
    </row>
    <row r="6945" spans="1:1" ht="18" customHeight="1" x14ac:dyDescent="0.25">
      <c r="A6945" s="59" t="str">
        <f t="shared" si="108"/>
        <v/>
      </c>
    </row>
    <row r="6946" spans="1:1" ht="18" customHeight="1" x14ac:dyDescent="0.25">
      <c r="A6946" s="59" t="str">
        <f t="shared" si="108"/>
        <v/>
      </c>
    </row>
    <row r="6947" spans="1:1" ht="18" customHeight="1" x14ac:dyDescent="0.25">
      <c r="A6947" s="59" t="str">
        <f t="shared" si="108"/>
        <v/>
      </c>
    </row>
    <row r="6948" spans="1:1" ht="18" customHeight="1" x14ac:dyDescent="0.25">
      <c r="A6948" s="59" t="str">
        <f t="shared" si="108"/>
        <v/>
      </c>
    </row>
    <row r="6949" spans="1:1" ht="18" customHeight="1" x14ac:dyDescent="0.25">
      <c r="A6949" s="59" t="str">
        <f t="shared" si="108"/>
        <v/>
      </c>
    </row>
    <row r="6950" spans="1:1" ht="18" customHeight="1" x14ac:dyDescent="0.25">
      <c r="A6950" s="59" t="str">
        <f t="shared" si="108"/>
        <v/>
      </c>
    </row>
    <row r="6951" spans="1:1" ht="18" customHeight="1" x14ac:dyDescent="0.25">
      <c r="A6951" s="59" t="str">
        <f t="shared" si="108"/>
        <v/>
      </c>
    </row>
    <row r="6952" spans="1:1" ht="18" customHeight="1" x14ac:dyDescent="0.25">
      <c r="A6952" s="59" t="str">
        <f t="shared" si="108"/>
        <v/>
      </c>
    </row>
    <row r="6953" spans="1:1" ht="18" customHeight="1" x14ac:dyDescent="0.25">
      <c r="A6953" s="59" t="str">
        <f t="shared" si="108"/>
        <v/>
      </c>
    </row>
    <row r="6954" spans="1:1" ht="18" customHeight="1" x14ac:dyDescent="0.25">
      <c r="A6954" s="59" t="str">
        <f t="shared" si="108"/>
        <v/>
      </c>
    </row>
    <row r="6955" spans="1:1" ht="18" customHeight="1" x14ac:dyDescent="0.25">
      <c r="A6955" s="59" t="str">
        <f t="shared" si="108"/>
        <v/>
      </c>
    </row>
    <row r="6956" spans="1:1" ht="18" customHeight="1" x14ac:dyDescent="0.25">
      <c r="A6956" s="59" t="str">
        <f t="shared" si="108"/>
        <v/>
      </c>
    </row>
    <row r="6957" spans="1:1" ht="18" customHeight="1" x14ac:dyDescent="0.25">
      <c r="A6957" s="59" t="str">
        <f t="shared" si="108"/>
        <v/>
      </c>
    </row>
    <row r="6958" spans="1:1" ht="18" customHeight="1" x14ac:dyDescent="0.25">
      <c r="A6958" s="59" t="str">
        <f t="shared" ref="A6958:A7021" si="109">IF(B6958&lt;&gt;"",DATE(2020,INT((ROW(A6956)-1)/78)+1,1),"")</f>
        <v/>
      </c>
    </row>
    <row r="6959" spans="1:1" ht="18" customHeight="1" x14ac:dyDescent="0.25">
      <c r="A6959" s="59" t="str">
        <f t="shared" si="109"/>
        <v/>
      </c>
    </row>
    <row r="6960" spans="1:1" ht="18" customHeight="1" x14ac:dyDescent="0.25">
      <c r="A6960" s="59" t="str">
        <f t="shared" si="109"/>
        <v/>
      </c>
    </row>
    <row r="6961" spans="1:1" ht="18" customHeight="1" x14ac:dyDescent="0.25">
      <c r="A6961" s="59" t="str">
        <f t="shared" si="109"/>
        <v/>
      </c>
    </row>
    <row r="6962" spans="1:1" ht="18" customHeight="1" x14ac:dyDescent="0.25">
      <c r="A6962" s="59" t="str">
        <f t="shared" si="109"/>
        <v/>
      </c>
    </row>
    <row r="6963" spans="1:1" ht="18" customHeight="1" x14ac:dyDescent="0.25">
      <c r="A6963" s="59" t="str">
        <f t="shared" si="109"/>
        <v/>
      </c>
    </row>
    <row r="6964" spans="1:1" ht="18" customHeight="1" x14ac:dyDescent="0.25">
      <c r="A6964" s="59" t="str">
        <f t="shared" si="109"/>
        <v/>
      </c>
    </row>
    <row r="6965" spans="1:1" ht="18" customHeight="1" x14ac:dyDescent="0.25">
      <c r="A6965" s="59" t="str">
        <f t="shared" si="109"/>
        <v/>
      </c>
    </row>
    <row r="6966" spans="1:1" ht="18" customHeight="1" x14ac:dyDescent="0.25">
      <c r="A6966" s="59" t="str">
        <f t="shared" si="109"/>
        <v/>
      </c>
    </row>
    <row r="6967" spans="1:1" ht="18" customHeight="1" x14ac:dyDescent="0.25">
      <c r="A6967" s="59" t="str">
        <f t="shared" si="109"/>
        <v/>
      </c>
    </row>
    <row r="6968" spans="1:1" ht="18" customHeight="1" x14ac:dyDescent="0.25">
      <c r="A6968" s="59" t="str">
        <f t="shared" si="109"/>
        <v/>
      </c>
    </row>
    <row r="6969" spans="1:1" ht="18" customHeight="1" x14ac:dyDescent="0.25">
      <c r="A6969" s="59" t="str">
        <f t="shared" si="109"/>
        <v/>
      </c>
    </row>
    <row r="6970" spans="1:1" ht="18" customHeight="1" x14ac:dyDescent="0.25">
      <c r="A6970" s="59" t="str">
        <f t="shared" si="109"/>
        <v/>
      </c>
    </row>
    <row r="6971" spans="1:1" ht="18" customHeight="1" x14ac:dyDescent="0.25">
      <c r="A6971" s="59" t="str">
        <f t="shared" si="109"/>
        <v/>
      </c>
    </row>
    <row r="6972" spans="1:1" ht="18" customHeight="1" x14ac:dyDescent="0.25">
      <c r="A6972" s="59" t="str">
        <f t="shared" si="109"/>
        <v/>
      </c>
    </row>
    <row r="6973" spans="1:1" ht="18" customHeight="1" x14ac:dyDescent="0.25">
      <c r="A6973" s="59" t="str">
        <f t="shared" si="109"/>
        <v/>
      </c>
    </row>
    <row r="6974" spans="1:1" ht="18" customHeight="1" x14ac:dyDescent="0.25">
      <c r="A6974" s="59" t="str">
        <f t="shared" si="109"/>
        <v/>
      </c>
    </row>
    <row r="6975" spans="1:1" ht="18" customHeight="1" x14ac:dyDescent="0.25">
      <c r="A6975" s="59" t="str">
        <f t="shared" si="109"/>
        <v/>
      </c>
    </row>
    <row r="6976" spans="1:1" ht="18" customHeight="1" x14ac:dyDescent="0.25">
      <c r="A6976" s="59" t="str">
        <f t="shared" si="109"/>
        <v/>
      </c>
    </row>
    <row r="6977" spans="1:1" ht="18" customHeight="1" x14ac:dyDescent="0.25">
      <c r="A6977" s="59" t="str">
        <f t="shared" si="109"/>
        <v/>
      </c>
    </row>
    <row r="6978" spans="1:1" ht="18" customHeight="1" x14ac:dyDescent="0.25">
      <c r="A6978" s="59" t="str">
        <f t="shared" si="109"/>
        <v/>
      </c>
    </row>
    <row r="6979" spans="1:1" ht="18" customHeight="1" x14ac:dyDescent="0.25">
      <c r="A6979" s="59" t="str">
        <f t="shared" si="109"/>
        <v/>
      </c>
    </row>
    <row r="6980" spans="1:1" ht="18" customHeight="1" x14ac:dyDescent="0.25">
      <c r="A6980" s="59" t="str">
        <f t="shared" si="109"/>
        <v/>
      </c>
    </row>
    <row r="6981" spans="1:1" ht="18" customHeight="1" x14ac:dyDescent="0.25">
      <c r="A6981" s="59" t="str">
        <f t="shared" si="109"/>
        <v/>
      </c>
    </row>
    <row r="6982" spans="1:1" ht="18" customHeight="1" x14ac:dyDescent="0.25">
      <c r="A6982" s="59" t="str">
        <f t="shared" si="109"/>
        <v/>
      </c>
    </row>
    <row r="6983" spans="1:1" ht="18" customHeight="1" x14ac:dyDescent="0.25">
      <c r="A6983" s="59" t="str">
        <f t="shared" si="109"/>
        <v/>
      </c>
    </row>
    <row r="6984" spans="1:1" ht="18" customHeight="1" x14ac:dyDescent="0.25">
      <c r="A6984" s="59" t="str">
        <f t="shared" si="109"/>
        <v/>
      </c>
    </row>
    <row r="6985" spans="1:1" ht="18" customHeight="1" x14ac:dyDescent="0.25">
      <c r="A6985" s="59" t="str">
        <f t="shared" si="109"/>
        <v/>
      </c>
    </row>
    <row r="6986" spans="1:1" ht="18" customHeight="1" x14ac:dyDescent="0.25">
      <c r="A6986" s="59" t="str">
        <f t="shared" si="109"/>
        <v/>
      </c>
    </row>
    <row r="6987" spans="1:1" ht="18" customHeight="1" x14ac:dyDescent="0.25">
      <c r="A6987" s="59" t="str">
        <f t="shared" si="109"/>
        <v/>
      </c>
    </row>
    <row r="6988" spans="1:1" ht="18" customHeight="1" x14ac:dyDescent="0.25">
      <c r="A6988" s="59" t="str">
        <f t="shared" si="109"/>
        <v/>
      </c>
    </row>
    <row r="6989" spans="1:1" ht="18" customHeight="1" x14ac:dyDescent="0.25">
      <c r="A6989" s="59" t="str">
        <f t="shared" si="109"/>
        <v/>
      </c>
    </row>
    <row r="6990" spans="1:1" ht="18" customHeight="1" x14ac:dyDescent="0.25">
      <c r="A6990" s="59" t="str">
        <f t="shared" si="109"/>
        <v/>
      </c>
    </row>
    <row r="6991" spans="1:1" ht="18" customHeight="1" x14ac:dyDescent="0.25">
      <c r="A6991" s="59" t="str">
        <f t="shared" si="109"/>
        <v/>
      </c>
    </row>
    <row r="6992" spans="1:1" ht="18" customHeight="1" x14ac:dyDescent="0.25">
      <c r="A6992" s="59" t="str">
        <f t="shared" si="109"/>
        <v/>
      </c>
    </row>
    <row r="6993" spans="1:1" ht="18" customHeight="1" x14ac:dyDescent="0.25">
      <c r="A6993" s="59" t="str">
        <f t="shared" si="109"/>
        <v/>
      </c>
    </row>
    <row r="6994" spans="1:1" ht="18" customHeight="1" x14ac:dyDescent="0.25">
      <c r="A6994" s="59" t="str">
        <f t="shared" si="109"/>
        <v/>
      </c>
    </row>
    <row r="6995" spans="1:1" ht="18" customHeight="1" x14ac:dyDescent="0.25">
      <c r="A6995" s="59" t="str">
        <f t="shared" si="109"/>
        <v/>
      </c>
    </row>
    <row r="6996" spans="1:1" ht="18" customHeight="1" x14ac:dyDescent="0.25">
      <c r="A6996" s="59" t="str">
        <f t="shared" si="109"/>
        <v/>
      </c>
    </row>
    <row r="6997" spans="1:1" ht="18" customHeight="1" x14ac:dyDescent="0.25">
      <c r="A6997" s="59" t="str">
        <f t="shared" si="109"/>
        <v/>
      </c>
    </row>
    <row r="6998" spans="1:1" ht="18" customHeight="1" x14ac:dyDescent="0.25">
      <c r="A6998" s="59" t="str">
        <f t="shared" si="109"/>
        <v/>
      </c>
    </row>
    <row r="6999" spans="1:1" ht="18" customHeight="1" x14ac:dyDescent="0.25">
      <c r="A6999" s="59" t="str">
        <f t="shared" si="109"/>
        <v/>
      </c>
    </row>
    <row r="7000" spans="1:1" ht="18" customHeight="1" x14ac:dyDescent="0.25">
      <c r="A7000" s="59" t="str">
        <f t="shared" si="109"/>
        <v/>
      </c>
    </row>
    <row r="7001" spans="1:1" ht="18" customHeight="1" x14ac:dyDescent="0.25">
      <c r="A7001" s="59" t="str">
        <f t="shared" si="109"/>
        <v/>
      </c>
    </row>
    <row r="7002" spans="1:1" ht="18" customHeight="1" x14ac:dyDescent="0.25">
      <c r="A7002" s="59" t="str">
        <f t="shared" si="109"/>
        <v/>
      </c>
    </row>
    <row r="7003" spans="1:1" ht="18" customHeight="1" x14ac:dyDescent="0.25">
      <c r="A7003" s="59" t="str">
        <f t="shared" si="109"/>
        <v/>
      </c>
    </row>
    <row r="7004" spans="1:1" ht="18" customHeight="1" x14ac:dyDescent="0.25">
      <c r="A7004" s="59" t="str">
        <f t="shared" si="109"/>
        <v/>
      </c>
    </row>
    <row r="7005" spans="1:1" ht="18" customHeight="1" x14ac:dyDescent="0.25">
      <c r="A7005" s="59" t="str">
        <f t="shared" si="109"/>
        <v/>
      </c>
    </row>
    <row r="7006" spans="1:1" ht="18" customHeight="1" x14ac:dyDescent="0.25">
      <c r="A7006" s="59" t="str">
        <f t="shared" si="109"/>
        <v/>
      </c>
    </row>
    <row r="7007" spans="1:1" ht="18" customHeight="1" x14ac:dyDescent="0.25">
      <c r="A7007" s="59" t="str">
        <f t="shared" si="109"/>
        <v/>
      </c>
    </row>
    <row r="7008" spans="1:1" ht="18" customHeight="1" x14ac:dyDescent="0.25">
      <c r="A7008" s="59" t="str">
        <f t="shared" si="109"/>
        <v/>
      </c>
    </row>
    <row r="7009" spans="1:1" ht="18" customHeight="1" x14ac:dyDescent="0.25">
      <c r="A7009" s="59" t="str">
        <f t="shared" si="109"/>
        <v/>
      </c>
    </row>
    <row r="7010" spans="1:1" ht="18" customHeight="1" x14ac:dyDescent="0.25">
      <c r="A7010" s="59" t="str">
        <f t="shared" si="109"/>
        <v/>
      </c>
    </row>
    <row r="7011" spans="1:1" ht="18" customHeight="1" x14ac:dyDescent="0.25">
      <c r="A7011" s="59" t="str">
        <f t="shared" si="109"/>
        <v/>
      </c>
    </row>
    <row r="7012" spans="1:1" ht="18" customHeight="1" x14ac:dyDescent="0.25">
      <c r="A7012" s="59" t="str">
        <f t="shared" si="109"/>
        <v/>
      </c>
    </row>
    <row r="7013" spans="1:1" ht="18" customHeight="1" x14ac:dyDescent="0.25">
      <c r="A7013" s="59" t="str">
        <f t="shared" si="109"/>
        <v/>
      </c>
    </row>
    <row r="7014" spans="1:1" ht="18" customHeight="1" x14ac:dyDescent="0.25">
      <c r="A7014" s="59" t="str">
        <f t="shared" si="109"/>
        <v/>
      </c>
    </row>
    <row r="7015" spans="1:1" ht="18" customHeight="1" x14ac:dyDescent="0.25">
      <c r="A7015" s="59" t="str">
        <f t="shared" si="109"/>
        <v/>
      </c>
    </row>
    <row r="7016" spans="1:1" ht="18" customHeight="1" x14ac:dyDescent="0.25">
      <c r="A7016" s="59" t="str">
        <f t="shared" si="109"/>
        <v/>
      </c>
    </row>
    <row r="7017" spans="1:1" ht="18" customHeight="1" x14ac:dyDescent="0.25">
      <c r="A7017" s="59" t="str">
        <f t="shared" si="109"/>
        <v/>
      </c>
    </row>
    <row r="7018" spans="1:1" ht="18" customHeight="1" x14ac:dyDescent="0.25">
      <c r="A7018" s="59" t="str">
        <f t="shared" si="109"/>
        <v/>
      </c>
    </row>
    <row r="7019" spans="1:1" ht="18" customHeight="1" x14ac:dyDescent="0.25">
      <c r="A7019" s="59" t="str">
        <f t="shared" si="109"/>
        <v/>
      </c>
    </row>
    <row r="7020" spans="1:1" ht="18" customHeight="1" x14ac:dyDescent="0.25">
      <c r="A7020" s="59" t="str">
        <f t="shared" si="109"/>
        <v/>
      </c>
    </row>
    <row r="7021" spans="1:1" ht="18" customHeight="1" x14ac:dyDescent="0.25">
      <c r="A7021" s="59" t="str">
        <f t="shared" si="109"/>
        <v/>
      </c>
    </row>
    <row r="7022" spans="1:1" ht="18" customHeight="1" x14ac:dyDescent="0.25">
      <c r="A7022" s="59" t="str">
        <f t="shared" ref="A7022:A7085" si="110">IF(B7022&lt;&gt;"",DATE(2020,INT((ROW(A7020)-1)/78)+1,1),"")</f>
        <v/>
      </c>
    </row>
    <row r="7023" spans="1:1" ht="18" customHeight="1" x14ac:dyDescent="0.25">
      <c r="A7023" s="59" t="str">
        <f t="shared" si="110"/>
        <v/>
      </c>
    </row>
    <row r="7024" spans="1:1" ht="18" customHeight="1" x14ac:dyDescent="0.25">
      <c r="A7024" s="59" t="str">
        <f t="shared" si="110"/>
        <v/>
      </c>
    </row>
    <row r="7025" spans="1:1" ht="18" customHeight="1" x14ac:dyDescent="0.25">
      <c r="A7025" s="59" t="str">
        <f t="shared" si="110"/>
        <v/>
      </c>
    </row>
    <row r="7026" spans="1:1" ht="18" customHeight="1" x14ac:dyDescent="0.25">
      <c r="A7026" s="59" t="str">
        <f t="shared" si="110"/>
        <v/>
      </c>
    </row>
    <row r="7027" spans="1:1" ht="18" customHeight="1" x14ac:dyDescent="0.25">
      <c r="A7027" s="59" t="str">
        <f t="shared" si="110"/>
        <v/>
      </c>
    </row>
    <row r="7028" spans="1:1" ht="18" customHeight="1" x14ac:dyDescent="0.25">
      <c r="A7028" s="59" t="str">
        <f t="shared" si="110"/>
        <v/>
      </c>
    </row>
    <row r="7029" spans="1:1" ht="18" customHeight="1" x14ac:dyDescent="0.25">
      <c r="A7029" s="59" t="str">
        <f t="shared" si="110"/>
        <v/>
      </c>
    </row>
    <row r="7030" spans="1:1" ht="18" customHeight="1" x14ac:dyDescent="0.25">
      <c r="A7030" s="59" t="str">
        <f t="shared" si="110"/>
        <v/>
      </c>
    </row>
    <row r="7031" spans="1:1" ht="18" customHeight="1" x14ac:dyDescent="0.25">
      <c r="A7031" s="59" t="str">
        <f t="shared" si="110"/>
        <v/>
      </c>
    </row>
    <row r="7032" spans="1:1" ht="18" customHeight="1" x14ac:dyDescent="0.25">
      <c r="A7032" s="59" t="str">
        <f t="shared" si="110"/>
        <v/>
      </c>
    </row>
    <row r="7033" spans="1:1" ht="18" customHeight="1" x14ac:dyDescent="0.25">
      <c r="A7033" s="59" t="str">
        <f t="shared" si="110"/>
        <v/>
      </c>
    </row>
    <row r="7034" spans="1:1" ht="18" customHeight="1" x14ac:dyDescent="0.25">
      <c r="A7034" s="59" t="str">
        <f t="shared" si="110"/>
        <v/>
      </c>
    </row>
    <row r="7035" spans="1:1" ht="18" customHeight="1" x14ac:dyDescent="0.25">
      <c r="A7035" s="59" t="str">
        <f t="shared" si="110"/>
        <v/>
      </c>
    </row>
    <row r="7036" spans="1:1" ht="18" customHeight="1" x14ac:dyDescent="0.25">
      <c r="A7036" s="59" t="str">
        <f t="shared" si="110"/>
        <v/>
      </c>
    </row>
    <row r="7037" spans="1:1" ht="18" customHeight="1" x14ac:dyDescent="0.25">
      <c r="A7037" s="59" t="str">
        <f t="shared" si="110"/>
        <v/>
      </c>
    </row>
    <row r="7038" spans="1:1" ht="18" customHeight="1" x14ac:dyDescent="0.25">
      <c r="A7038" s="59" t="str">
        <f t="shared" si="110"/>
        <v/>
      </c>
    </row>
    <row r="7039" spans="1:1" ht="18" customHeight="1" x14ac:dyDescent="0.25">
      <c r="A7039" s="59" t="str">
        <f t="shared" si="110"/>
        <v/>
      </c>
    </row>
    <row r="7040" spans="1:1" ht="18" customHeight="1" x14ac:dyDescent="0.25">
      <c r="A7040" s="59" t="str">
        <f t="shared" si="110"/>
        <v/>
      </c>
    </row>
    <row r="7041" spans="1:1" ht="18" customHeight="1" x14ac:dyDescent="0.25">
      <c r="A7041" s="59" t="str">
        <f t="shared" si="110"/>
        <v/>
      </c>
    </row>
    <row r="7042" spans="1:1" ht="18" customHeight="1" x14ac:dyDescent="0.25">
      <c r="A7042" s="59" t="str">
        <f t="shared" si="110"/>
        <v/>
      </c>
    </row>
    <row r="7043" spans="1:1" ht="18" customHeight="1" x14ac:dyDescent="0.25">
      <c r="A7043" s="59" t="str">
        <f t="shared" si="110"/>
        <v/>
      </c>
    </row>
    <row r="7044" spans="1:1" ht="18" customHeight="1" x14ac:dyDescent="0.25">
      <c r="A7044" s="59" t="str">
        <f t="shared" si="110"/>
        <v/>
      </c>
    </row>
    <row r="7045" spans="1:1" ht="18" customHeight="1" x14ac:dyDescent="0.25">
      <c r="A7045" s="59" t="str">
        <f t="shared" si="110"/>
        <v/>
      </c>
    </row>
    <row r="7046" spans="1:1" ht="18" customHeight="1" x14ac:dyDescent="0.25">
      <c r="A7046" s="59" t="str">
        <f t="shared" si="110"/>
        <v/>
      </c>
    </row>
    <row r="7047" spans="1:1" ht="18" customHeight="1" x14ac:dyDescent="0.25">
      <c r="A7047" s="59" t="str">
        <f t="shared" si="110"/>
        <v/>
      </c>
    </row>
    <row r="7048" spans="1:1" ht="18" customHeight="1" x14ac:dyDescent="0.25">
      <c r="A7048" s="59" t="str">
        <f t="shared" si="110"/>
        <v/>
      </c>
    </row>
    <row r="7049" spans="1:1" ht="18" customHeight="1" x14ac:dyDescent="0.25">
      <c r="A7049" s="59" t="str">
        <f t="shared" si="110"/>
        <v/>
      </c>
    </row>
    <row r="7050" spans="1:1" ht="18" customHeight="1" x14ac:dyDescent="0.25">
      <c r="A7050" s="59" t="str">
        <f t="shared" si="110"/>
        <v/>
      </c>
    </row>
    <row r="7051" spans="1:1" ht="18" customHeight="1" x14ac:dyDescent="0.25">
      <c r="A7051" s="59" t="str">
        <f t="shared" si="110"/>
        <v/>
      </c>
    </row>
    <row r="7052" spans="1:1" ht="18" customHeight="1" x14ac:dyDescent="0.25">
      <c r="A7052" s="59" t="str">
        <f t="shared" si="110"/>
        <v/>
      </c>
    </row>
    <row r="7053" spans="1:1" ht="18" customHeight="1" x14ac:dyDescent="0.25">
      <c r="A7053" s="59" t="str">
        <f t="shared" si="110"/>
        <v/>
      </c>
    </row>
    <row r="7054" spans="1:1" ht="18" customHeight="1" x14ac:dyDescent="0.25">
      <c r="A7054" s="59" t="str">
        <f t="shared" si="110"/>
        <v/>
      </c>
    </row>
    <row r="7055" spans="1:1" ht="18" customHeight="1" x14ac:dyDescent="0.25">
      <c r="A7055" s="59" t="str">
        <f t="shared" si="110"/>
        <v/>
      </c>
    </row>
    <row r="7056" spans="1:1" ht="18" customHeight="1" x14ac:dyDescent="0.25">
      <c r="A7056" s="59" t="str">
        <f t="shared" si="110"/>
        <v/>
      </c>
    </row>
    <row r="7057" spans="1:1" ht="18" customHeight="1" x14ac:dyDescent="0.25">
      <c r="A7057" s="59" t="str">
        <f t="shared" si="110"/>
        <v/>
      </c>
    </row>
    <row r="7058" spans="1:1" ht="18" customHeight="1" x14ac:dyDescent="0.25">
      <c r="A7058" s="59" t="str">
        <f t="shared" si="110"/>
        <v/>
      </c>
    </row>
    <row r="7059" spans="1:1" ht="18" customHeight="1" x14ac:dyDescent="0.25">
      <c r="A7059" s="59" t="str">
        <f t="shared" si="110"/>
        <v/>
      </c>
    </row>
    <row r="7060" spans="1:1" ht="18" customHeight="1" x14ac:dyDescent="0.25">
      <c r="A7060" s="59" t="str">
        <f t="shared" si="110"/>
        <v/>
      </c>
    </row>
    <row r="7061" spans="1:1" ht="18" customHeight="1" x14ac:dyDescent="0.25">
      <c r="A7061" s="59" t="str">
        <f t="shared" si="110"/>
        <v/>
      </c>
    </row>
    <row r="7062" spans="1:1" ht="18" customHeight="1" x14ac:dyDescent="0.25">
      <c r="A7062" s="59" t="str">
        <f t="shared" si="110"/>
        <v/>
      </c>
    </row>
    <row r="7063" spans="1:1" ht="18" customHeight="1" x14ac:dyDescent="0.25">
      <c r="A7063" s="59" t="str">
        <f t="shared" si="110"/>
        <v/>
      </c>
    </row>
    <row r="7064" spans="1:1" ht="18" customHeight="1" x14ac:dyDescent="0.25">
      <c r="A7064" s="59" t="str">
        <f t="shared" si="110"/>
        <v/>
      </c>
    </row>
    <row r="7065" spans="1:1" ht="18" customHeight="1" x14ac:dyDescent="0.25">
      <c r="A7065" s="59" t="str">
        <f t="shared" si="110"/>
        <v/>
      </c>
    </row>
    <row r="7066" spans="1:1" ht="18" customHeight="1" x14ac:dyDescent="0.25">
      <c r="A7066" s="59" t="str">
        <f t="shared" si="110"/>
        <v/>
      </c>
    </row>
    <row r="7067" spans="1:1" ht="18" customHeight="1" x14ac:dyDescent="0.25">
      <c r="A7067" s="59" t="str">
        <f t="shared" si="110"/>
        <v/>
      </c>
    </row>
    <row r="7068" spans="1:1" ht="18" customHeight="1" x14ac:dyDescent="0.25">
      <c r="A7068" s="59" t="str">
        <f t="shared" si="110"/>
        <v/>
      </c>
    </row>
    <row r="7069" spans="1:1" ht="18" customHeight="1" x14ac:dyDescent="0.25">
      <c r="A7069" s="59" t="str">
        <f t="shared" si="110"/>
        <v/>
      </c>
    </row>
    <row r="7070" spans="1:1" ht="18" customHeight="1" x14ac:dyDescent="0.25">
      <c r="A7070" s="59" t="str">
        <f t="shared" si="110"/>
        <v/>
      </c>
    </row>
    <row r="7071" spans="1:1" ht="18" customHeight="1" x14ac:dyDescent="0.25">
      <c r="A7071" s="59" t="str">
        <f t="shared" si="110"/>
        <v/>
      </c>
    </row>
    <row r="7072" spans="1:1" ht="18" customHeight="1" x14ac:dyDescent="0.25">
      <c r="A7072" s="59" t="str">
        <f t="shared" si="110"/>
        <v/>
      </c>
    </row>
    <row r="7073" spans="1:1" ht="18" customHeight="1" x14ac:dyDescent="0.25">
      <c r="A7073" s="59" t="str">
        <f t="shared" si="110"/>
        <v/>
      </c>
    </row>
    <row r="7074" spans="1:1" ht="18" customHeight="1" x14ac:dyDescent="0.25">
      <c r="A7074" s="59" t="str">
        <f t="shared" si="110"/>
        <v/>
      </c>
    </row>
    <row r="7075" spans="1:1" ht="18" customHeight="1" x14ac:dyDescent="0.25">
      <c r="A7075" s="59" t="str">
        <f t="shared" si="110"/>
        <v/>
      </c>
    </row>
    <row r="7076" spans="1:1" ht="18" customHeight="1" x14ac:dyDescent="0.25">
      <c r="A7076" s="59" t="str">
        <f t="shared" si="110"/>
        <v/>
      </c>
    </row>
    <row r="7077" spans="1:1" ht="18" customHeight="1" x14ac:dyDescent="0.25">
      <c r="A7077" s="59" t="str">
        <f t="shared" si="110"/>
        <v/>
      </c>
    </row>
    <row r="7078" spans="1:1" ht="18" customHeight="1" x14ac:dyDescent="0.25">
      <c r="A7078" s="59" t="str">
        <f t="shared" si="110"/>
        <v/>
      </c>
    </row>
    <row r="7079" spans="1:1" ht="18" customHeight="1" x14ac:dyDescent="0.25">
      <c r="A7079" s="59" t="str">
        <f t="shared" si="110"/>
        <v/>
      </c>
    </row>
    <row r="7080" spans="1:1" ht="18" customHeight="1" x14ac:dyDescent="0.25">
      <c r="A7080" s="59" t="str">
        <f t="shared" si="110"/>
        <v/>
      </c>
    </row>
    <row r="7081" spans="1:1" ht="18" customHeight="1" x14ac:dyDescent="0.25">
      <c r="A7081" s="59" t="str">
        <f t="shared" si="110"/>
        <v/>
      </c>
    </row>
    <row r="7082" spans="1:1" ht="18" customHeight="1" x14ac:dyDescent="0.25">
      <c r="A7082" s="59" t="str">
        <f t="shared" si="110"/>
        <v/>
      </c>
    </row>
    <row r="7083" spans="1:1" ht="18" customHeight="1" x14ac:dyDescent="0.25">
      <c r="A7083" s="59" t="str">
        <f t="shared" si="110"/>
        <v/>
      </c>
    </row>
    <row r="7084" spans="1:1" ht="18" customHeight="1" x14ac:dyDescent="0.25">
      <c r="A7084" s="59" t="str">
        <f t="shared" si="110"/>
        <v/>
      </c>
    </row>
    <row r="7085" spans="1:1" ht="18" customHeight="1" x14ac:dyDescent="0.25">
      <c r="A7085" s="59" t="str">
        <f t="shared" si="110"/>
        <v/>
      </c>
    </row>
    <row r="7086" spans="1:1" ht="18" customHeight="1" x14ac:dyDescent="0.25">
      <c r="A7086" s="59" t="str">
        <f t="shared" ref="A7086:A7149" si="111">IF(B7086&lt;&gt;"",DATE(2020,INT((ROW(A7084)-1)/78)+1,1),"")</f>
        <v/>
      </c>
    </row>
    <row r="7087" spans="1:1" ht="18" customHeight="1" x14ac:dyDescent="0.25">
      <c r="A7087" s="59" t="str">
        <f t="shared" si="111"/>
        <v/>
      </c>
    </row>
    <row r="7088" spans="1:1" ht="18" customHeight="1" x14ac:dyDescent="0.25">
      <c r="A7088" s="59" t="str">
        <f t="shared" si="111"/>
        <v/>
      </c>
    </row>
    <row r="7089" spans="1:1" ht="18" customHeight="1" x14ac:dyDescent="0.25">
      <c r="A7089" s="59" t="str">
        <f t="shared" si="111"/>
        <v/>
      </c>
    </row>
    <row r="7090" spans="1:1" ht="18" customHeight="1" x14ac:dyDescent="0.25">
      <c r="A7090" s="59" t="str">
        <f t="shared" si="111"/>
        <v/>
      </c>
    </row>
    <row r="7091" spans="1:1" ht="18" customHeight="1" x14ac:dyDescent="0.25">
      <c r="A7091" s="59" t="str">
        <f t="shared" si="111"/>
        <v/>
      </c>
    </row>
    <row r="7092" spans="1:1" ht="18" customHeight="1" x14ac:dyDescent="0.25">
      <c r="A7092" s="59" t="str">
        <f t="shared" si="111"/>
        <v/>
      </c>
    </row>
    <row r="7093" spans="1:1" ht="18" customHeight="1" x14ac:dyDescent="0.25">
      <c r="A7093" s="59" t="str">
        <f t="shared" si="111"/>
        <v/>
      </c>
    </row>
    <row r="7094" spans="1:1" ht="18" customHeight="1" x14ac:dyDescent="0.25">
      <c r="A7094" s="59" t="str">
        <f t="shared" si="111"/>
        <v/>
      </c>
    </row>
    <row r="7095" spans="1:1" ht="18" customHeight="1" x14ac:dyDescent="0.25">
      <c r="A7095" s="59" t="str">
        <f t="shared" si="111"/>
        <v/>
      </c>
    </row>
    <row r="7096" spans="1:1" ht="18" customHeight="1" x14ac:dyDescent="0.25">
      <c r="A7096" s="59" t="str">
        <f t="shared" si="111"/>
        <v/>
      </c>
    </row>
    <row r="7097" spans="1:1" ht="18" customHeight="1" x14ac:dyDescent="0.25">
      <c r="A7097" s="59" t="str">
        <f t="shared" si="111"/>
        <v/>
      </c>
    </row>
    <row r="7098" spans="1:1" ht="18" customHeight="1" x14ac:dyDescent="0.25">
      <c r="A7098" s="59" t="str">
        <f t="shared" si="111"/>
        <v/>
      </c>
    </row>
    <row r="7099" spans="1:1" ht="18" customHeight="1" x14ac:dyDescent="0.25">
      <c r="A7099" s="59" t="str">
        <f t="shared" si="111"/>
        <v/>
      </c>
    </row>
    <row r="7100" spans="1:1" ht="18" customHeight="1" x14ac:dyDescent="0.25">
      <c r="A7100" s="59" t="str">
        <f t="shared" si="111"/>
        <v/>
      </c>
    </row>
    <row r="7101" spans="1:1" ht="18" customHeight="1" x14ac:dyDescent="0.25">
      <c r="A7101" s="59" t="str">
        <f t="shared" si="111"/>
        <v/>
      </c>
    </row>
    <row r="7102" spans="1:1" ht="18" customHeight="1" x14ac:dyDescent="0.25">
      <c r="A7102" s="59" t="str">
        <f t="shared" si="111"/>
        <v/>
      </c>
    </row>
    <row r="7103" spans="1:1" ht="18" customHeight="1" x14ac:dyDescent="0.25">
      <c r="A7103" s="59" t="str">
        <f t="shared" si="111"/>
        <v/>
      </c>
    </row>
    <row r="7104" spans="1:1" ht="18" customHeight="1" x14ac:dyDescent="0.25">
      <c r="A7104" s="59" t="str">
        <f t="shared" si="111"/>
        <v/>
      </c>
    </row>
    <row r="7105" spans="1:1" ht="18" customHeight="1" x14ac:dyDescent="0.25">
      <c r="A7105" s="59" t="str">
        <f t="shared" si="111"/>
        <v/>
      </c>
    </row>
    <row r="7106" spans="1:1" ht="18" customHeight="1" x14ac:dyDescent="0.25">
      <c r="A7106" s="59" t="str">
        <f t="shared" si="111"/>
        <v/>
      </c>
    </row>
    <row r="7107" spans="1:1" ht="18" customHeight="1" x14ac:dyDescent="0.25">
      <c r="A7107" s="59" t="str">
        <f t="shared" si="111"/>
        <v/>
      </c>
    </row>
    <row r="7108" spans="1:1" ht="18" customHeight="1" x14ac:dyDescent="0.25">
      <c r="A7108" s="59" t="str">
        <f t="shared" si="111"/>
        <v/>
      </c>
    </row>
    <row r="7109" spans="1:1" ht="18" customHeight="1" x14ac:dyDescent="0.25">
      <c r="A7109" s="59" t="str">
        <f t="shared" si="111"/>
        <v/>
      </c>
    </row>
    <row r="7110" spans="1:1" ht="18" customHeight="1" x14ac:dyDescent="0.25">
      <c r="A7110" s="59" t="str">
        <f t="shared" si="111"/>
        <v/>
      </c>
    </row>
    <row r="7111" spans="1:1" ht="18" customHeight="1" x14ac:dyDescent="0.25">
      <c r="A7111" s="59" t="str">
        <f t="shared" si="111"/>
        <v/>
      </c>
    </row>
    <row r="7112" spans="1:1" ht="18" customHeight="1" x14ac:dyDescent="0.25">
      <c r="A7112" s="59" t="str">
        <f t="shared" si="111"/>
        <v/>
      </c>
    </row>
    <row r="7113" spans="1:1" ht="18" customHeight="1" x14ac:dyDescent="0.25">
      <c r="A7113" s="59" t="str">
        <f t="shared" si="111"/>
        <v/>
      </c>
    </row>
    <row r="7114" spans="1:1" ht="18" customHeight="1" x14ac:dyDescent="0.25">
      <c r="A7114" s="59" t="str">
        <f t="shared" si="111"/>
        <v/>
      </c>
    </row>
    <row r="7115" spans="1:1" ht="18" customHeight="1" x14ac:dyDescent="0.25">
      <c r="A7115" s="59" t="str">
        <f t="shared" si="111"/>
        <v/>
      </c>
    </row>
    <row r="7116" spans="1:1" ht="18" customHeight="1" x14ac:dyDescent="0.25">
      <c r="A7116" s="59" t="str">
        <f t="shared" si="111"/>
        <v/>
      </c>
    </row>
    <row r="7117" spans="1:1" ht="18" customHeight="1" x14ac:dyDescent="0.25">
      <c r="A7117" s="59" t="str">
        <f t="shared" si="111"/>
        <v/>
      </c>
    </row>
    <row r="7118" spans="1:1" ht="18" customHeight="1" x14ac:dyDescent="0.25">
      <c r="A7118" s="59" t="str">
        <f t="shared" si="111"/>
        <v/>
      </c>
    </row>
    <row r="7119" spans="1:1" ht="18" customHeight="1" x14ac:dyDescent="0.25">
      <c r="A7119" s="59" t="str">
        <f t="shared" si="111"/>
        <v/>
      </c>
    </row>
    <row r="7120" spans="1:1" ht="18" customHeight="1" x14ac:dyDescent="0.25">
      <c r="A7120" s="59" t="str">
        <f t="shared" si="111"/>
        <v/>
      </c>
    </row>
    <row r="7121" spans="1:1" ht="18" customHeight="1" x14ac:dyDescent="0.25">
      <c r="A7121" s="59" t="str">
        <f t="shared" si="111"/>
        <v/>
      </c>
    </row>
    <row r="7122" spans="1:1" ht="18" customHeight="1" x14ac:dyDescent="0.25">
      <c r="A7122" s="59" t="str">
        <f t="shared" si="111"/>
        <v/>
      </c>
    </row>
    <row r="7123" spans="1:1" ht="18" customHeight="1" x14ac:dyDescent="0.25">
      <c r="A7123" s="59" t="str">
        <f t="shared" si="111"/>
        <v/>
      </c>
    </row>
    <row r="7124" spans="1:1" ht="18" customHeight="1" x14ac:dyDescent="0.25">
      <c r="A7124" s="59" t="str">
        <f t="shared" si="111"/>
        <v/>
      </c>
    </row>
    <row r="7125" spans="1:1" ht="18" customHeight="1" x14ac:dyDescent="0.25">
      <c r="A7125" s="59" t="str">
        <f t="shared" si="111"/>
        <v/>
      </c>
    </row>
    <row r="7126" spans="1:1" ht="18" customHeight="1" x14ac:dyDescent="0.25">
      <c r="A7126" s="59" t="str">
        <f t="shared" si="111"/>
        <v/>
      </c>
    </row>
    <row r="7127" spans="1:1" ht="18" customHeight="1" x14ac:dyDescent="0.25">
      <c r="A7127" s="59" t="str">
        <f t="shared" si="111"/>
        <v/>
      </c>
    </row>
    <row r="7128" spans="1:1" ht="18" customHeight="1" x14ac:dyDescent="0.25">
      <c r="A7128" s="59" t="str">
        <f t="shared" si="111"/>
        <v/>
      </c>
    </row>
    <row r="7129" spans="1:1" ht="18" customHeight="1" x14ac:dyDescent="0.25">
      <c r="A7129" s="59" t="str">
        <f t="shared" si="111"/>
        <v/>
      </c>
    </row>
    <row r="7130" spans="1:1" ht="18" customHeight="1" x14ac:dyDescent="0.25">
      <c r="A7130" s="59" t="str">
        <f t="shared" si="111"/>
        <v/>
      </c>
    </row>
    <row r="7131" spans="1:1" ht="18" customHeight="1" x14ac:dyDescent="0.25">
      <c r="A7131" s="59" t="str">
        <f t="shared" si="111"/>
        <v/>
      </c>
    </row>
    <row r="7132" spans="1:1" ht="18" customHeight="1" x14ac:dyDescent="0.25">
      <c r="A7132" s="59" t="str">
        <f t="shared" si="111"/>
        <v/>
      </c>
    </row>
    <row r="7133" spans="1:1" ht="18" customHeight="1" x14ac:dyDescent="0.25">
      <c r="A7133" s="59" t="str">
        <f t="shared" si="111"/>
        <v/>
      </c>
    </row>
    <row r="7134" spans="1:1" ht="18" customHeight="1" x14ac:dyDescent="0.25">
      <c r="A7134" s="59" t="str">
        <f t="shared" si="111"/>
        <v/>
      </c>
    </row>
    <row r="7135" spans="1:1" ht="18" customHeight="1" x14ac:dyDescent="0.25">
      <c r="A7135" s="59" t="str">
        <f t="shared" si="111"/>
        <v/>
      </c>
    </row>
    <row r="7136" spans="1:1" ht="18" customHeight="1" x14ac:dyDescent="0.25">
      <c r="A7136" s="59" t="str">
        <f t="shared" si="111"/>
        <v/>
      </c>
    </row>
    <row r="7137" spans="1:1" ht="18" customHeight="1" x14ac:dyDescent="0.25">
      <c r="A7137" s="59" t="str">
        <f t="shared" si="111"/>
        <v/>
      </c>
    </row>
    <row r="7138" spans="1:1" ht="18" customHeight="1" x14ac:dyDescent="0.25">
      <c r="A7138" s="59" t="str">
        <f t="shared" si="111"/>
        <v/>
      </c>
    </row>
    <row r="7139" spans="1:1" ht="18" customHeight="1" x14ac:dyDescent="0.25">
      <c r="A7139" s="59" t="str">
        <f t="shared" si="111"/>
        <v/>
      </c>
    </row>
    <row r="7140" spans="1:1" ht="18" customHeight="1" x14ac:dyDescent="0.25">
      <c r="A7140" s="59" t="str">
        <f t="shared" si="111"/>
        <v/>
      </c>
    </row>
    <row r="7141" spans="1:1" ht="18" customHeight="1" x14ac:dyDescent="0.25">
      <c r="A7141" s="59" t="str">
        <f t="shared" si="111"/>
        <v/>
      </c>
    </row>
    <row r="7142" spans="1:1" ht="18" customHeight="1" x14ac:dyDescent="0.25">
      <c r="A7142" s="59" t="str">
        <f t="shared" si="111"/>
        <v/>
      </c>
    </row>
    <row r="7143" spans="1:1" ht="18" customHeight="1" x14ac:dyDescent="0.25">
      <c r="A7143" s="59" t="str">
        <f t="shared" si="111"/>
        <v/>
      </c>
    </row>
    <row r="7144" spans="1:1" ht="18" customHeight="1" x14ac:dyDescent="0.25">
      <c r="A7144" s="59" t="str">
        <f t="shared" si="111"/>
        <v/>
      </c>
    </row>
    <row r="7145" spans="1:1" ht="18" customHeight="1" x14ac:dyDescent="0.25">
      <c r="A7145" s="59" t="str">
        <f t="shared" si="111"/>
        <v/>
      </c>
    </row>
    <row r="7146" spans="1:1" ht="18" customHeight="1" x14ac:dyDescent="0.25">
      <c r="A7146" s="59" t="str">
        <f t="shared" si="111"/>
        <v/>
      </c>
    </row>
    <row r="7147" spans="1:1" ht="18" customHeight="1" x14ac:dyDescent="0.25">
      <c r="A7147" s="59" t="str">
        <f t="shared" si="111"/>
        <v/>
      </c>
    </row>
    <row r="7148" spans="1:1" ht="18" customHeight="1" x14ac:dyDescent="0.25">
      <c r="A7148" s="59" t="str">
        <f t="shared" si="111"/>
        <v/>
      </c>
    </row>
    <row r="7149" spans="1:1" ht="18" customHeight="1" x14ac:dyDescent="0.25">
      <c r="A7149" s="59" t="str">
        <f t="shared" si="111"/>
        <v/>
      </c>
    </row>
    <row r="7150" spans="1:1" ht="18" customHeight="1" x14ac:dyDescent="0.25">
      <c r="A7150" s="59" t="str">
        <f t="shared" ref="A7150:A7213" si="112">IF(B7150&lt;&gt;"",DATE(2020,INT((ROW(A7148)-1)/78)+1,1),"")</f>
        <v/>
      </c>
    </row>
    <row r="7151" spans="1:1" ht="18" customHeight="1" x14ac:dyDescent="0.25">
      <c r="A7151" s="59" t="str">
        <f t="shared" si="112"/>
        <v/>
      </c>
    </row>
    <row r="7152" spans="1:1" ht="18" customHeight="1" x14ac:dyDescent="0.25">
      <c r="A7152" s="59" t="str">
        <f t="shared" si="112"/>
        <v/>
      </c>
    </row>
    <row r="7153" spans="1:1" ht="18" customHeight="1" x14ac:dyDescent="0.25">
      <c r="A7153" s="59" t="str">
        <f t="shared" si="112"/>
        <v/>
      </c>
    </row>
    <row r="7154" spans="1:1" ht="18" customHeight="1" x14ac:dyDescent="0.25">
      <c r="A7154" s="59" t="str">
        <f t="shared" si="112"/>
        <v/>
      </c>
    </row>
    <row r="7155" spans="1:1" ht="18" customHeight="1" x14ac:dyDescent="0.25">
      <c r="A7155" s="59" t="str">
        <f t="shared" si="112"/>
        <v/>
      </c>
    </row>
    <row r="7156" spans="1:1" ht="18" customHeight="1" x14ac:dyDescent="0.25">
      <c r="A7156" s="59" t="str">
        <f t="shared" si="112"/>
        <v/>
      </c>
    </row>
    <row r="7157" spans="1:1" ht="18" customHeight="1" x14ac:dyDescent="0.25">
      <c r="A7157" s="59" t="str">
        <f t="shared" si="112"/>
        <v/>
      </c>
    </row>
    <row r="7158" spans="1:1" ht="18" customHeight="1" x14ac:dyDescent="0.25">
      <c r="A7158" s="59" t="str">
        <f t="shared" si="112"/>
        <v/>
      </c>
    </row>
    <row r="7159" spans="1:1" ht="18" customHeight="1" x14ac:dyDescent="0.25">
      <c r="A7159" s="59" t="str">
        <f t="shared" si="112"/>
        <v/>
      </c>
    </row>
    <row r="7160" spans="1:1" ht="18" customHeight="1" x14ac:dyDescent="0.25">
      <c r="A7160" s="59" t="str">
        <f t="shared" si="112"/>
        <v/>
      </c>
    </row>
    <row r="7161" spans="1:1" ht="18" customHeight="1" x14ac:dyDescent="0.25">
      <c r="A7161" s="59" t="str">
        <f t="shared" si="112"/>
        <v/>
      </c>
    </row>
    <row r="7162" spans="1:1" ht="18" customHeight="1" x14ac:dyDescent="0.25">
      <c r="A7162" s="59" t="str">
        <f t="shared" si="112"/>
        <v/>
      </c>
    </row>
    <row r="7163" spans="1:1" ht="18" customHeight="1" x14ac:dyDescent="0.25">
      <c r="A7163" s="59" t="str">
        <f t="shared" si="112"/>
        <v/>
      </c>
    </row>
    <row r="7164" spans="1:1" ht="18" customHeight="1" x14ac:dyDescent="0.25">
      <c r="A7164" s="59" t="str">
        <f t="shared" si="112"/>
        <v/>
      </c>
    </row>
    <row r="7165" spans="1:1" ht="18" customHeight="1" x14ac:dyDescent="0.25">
      <c r="A7165" s="59" t="str">
        <f t="shared" si="112"/>
        <v/>
      </c>
    </row>
    <row r="7166" spans="1:1" ht="18" customHeight="1" x14ac:dyDescent="0.25">
      <c r="A7166" s="59" t="str">
        <f t="shared" si="112"/>
        <v/>
      </c>
    </row>
    <row r="7167" spans="1:1" ht="18" customHeight="1" x14ac:dyDescent="0.25">
      <c r="A7167" s="59" t="str">
        <f t="shared" si="112"/>
        <v/>
      </c>
    </row>
    <row r="7168" spans="1:1" ht="18" customHeight="1" x14ac:dyDescent="0.25">
      <c r="A7168" s="59" t="str">
        <f t="shared" si="112"/>
        <v/>
      </c>
    </row>
    <row r="7169" spans="1:1" ht="18" customHeight="1" x14ac:dyDescent="0.25">
      <c r="A7169" s="59" t="str">
        <f t="shared" si="112"/>
        <v/>
      </c>
    </row>
    <row r="7170" spans="1:1" ht="18" customHeight="1" x14ac:dyDescent="0.25">
      <c r="A7170" s="59" t="str">
        <f t="shared" si="112"/>
        <v/>
      </c>
    </row>
    <row r="7171" spans="1:1" ht="18" customHeight="1" x14ac:dyDescent="0.25">
      <c r="A7171" s="59" t="str">
        <f t="shared" si="112"/>
        <v/>
      </c>
    </row>
    <row r="7172" spans="1:1" ht="18" customHeight="1" x14ac:dyDescent="0.25">
      <c r="A7172" s="59" t="str">
        <f t="shared" si="112"/>
        <v/>
      </c>
    </row>
    <row r="7173" spans="1:1" ht="18" customHeight="1" x14ac:dyDescent="0.25">
      <c r="A7173" s="59" t="str">
        <f t="shared" si="112"/>
        <v/>
      </c>
    </row>
    <row r="7174" spans="1:1" ht="18" customHeight="1" x14ac:dyDescent="0.25">
      <c r="A7174" s="59" t="str">
        <f t="shared" si="112"/>
        <v/>
      </c>
    </row>
    <row r="7175" spans="1:1" ht="18" customHeight="1" x14ac:dyDescent="0.25">
      <c r="A7175" s="59" t="str">
        <f t="shared" si="112"/>
        <v/>
      </c>
    </row>
    <row r="7176" spans="1:1" ht="18" customHeight="1" x14ac:dyDescent="0.25">
      <c r="A7176" s="59" t="str">
        <f t="shared" si="112"/>
        <v/>
      </c>
    </row>
    <row r="7177" spans="1:1" ht="18" customHeight="1" x14ac:dyDescent="0.25">
      <c r="A7177" s="59" t="str">
        <f t="shared" si="112"/>
        <v/>
      </c>
    </row>
    <row r="7178" spans="1:1" ht="18" customHeight="1" x14ac:dyDescent="0.25">
      <c r="A7178" s="59" t="str">
        <f t="shared" si="112"/>
        <v/>
      </c>
    </row>
    <row r="7179" spans="1:1" ht="18" customHeight="1" x14ac:dyDescent="0.25">
      <c r="A7179" s="59" t="str">
        <f t="shared" si="112"/>
        <v/>
      </c>
    </row>
    <row r="7180" spans="1:1" ht="18" customHeight="1" x14ac:dyDescent="0.25">
      <c r="A7180" s="59" t="str">
        <f t="shared" si="112"/>
        <v/>
      </c>
    </row>
    <row r="7181" spans="1:1" ht="18" customHeight="1" x14ac:dyDescent="0.25">
      <c r="A7181" s="59" t="str">
        <f t="shared" si="112"/>
        <v/>
      </c>
    </row>
    <row r="7182" spans="1:1" ht="18" customHeight="1" x14ac:dyDescent="0.25">
      <c r="A7182" s="59" t="str">
        <f t="shared" si="112"/>
        <v/>
      </c>
    </row>
    <row r="7183" spans="1:1" ht="18" customHeight="1" x14ac:dyDescent="0.25">
      <c r="A7183" s="59" t="str">
        <f t="shared" si="112"/>
        <v/>
      </c>
    </row>
    <row r="7184" spans="1:1" ht="18" customHeight="1" x14ac:dyDescent="0.25">
      <c r="A7184" s="59" t="str">
        <f t="shared" si="112"/>
        <v/>
      </c>
    </row>
    <row r="7185" spans="1:1" ht="18" customHeight="1" x14ac:dyDescent="0.25">
      <c r="A7185" s="59" t="str">
        <f t="shared" si="112"/>
        <v/>
      </c>
    </row>
    <row r="7186" spans="1:1" ht="18" customHeight="1" x14ac:dyDescent="0.25">
      <c r="A7186" s="59" t="str">
        <f t="shared" si="112"/>
        <v/>
      </c>
    </row>
    <row r="7187" spans="1:1" ht="18" customHeight="1" x14ac:dyDescent="0.25">
      <c r="A7187" s="59" t="str">
        <f t="shared" si="112"/>
        <v/>
      </c>
    </row>
    <row r="7188" spans="1:1" ht="18" customHeight="1" x14ac:dyDescent="0.25">
      <c r="A7188" s="59" t="str">
        <f t="shared" si="112"/>
        <v/>
      </c>
    </row>
    <row r="7189" spans="1:1" ht="18" customHeight="1" x14ac:dyDescent="0.25">
      <c r="A7189" s="59" t="str">
        <f t="shared" si="112"/>
        <v/>
      </c>
    </row>
    <row r="7190" spans="1:1" ht="18" customHeight="1" x14ac:dyDescent="0.25">
      <c r="A7190" s="59" t="str">
        <f t="shared" si="112"/>
        <v/>
      </c>
    </row>
    <row r="7191" spans="1:1" ht="18" customHeight="1" x14ac:dyDescent="0.25">
      <c r="A7191" s="59" t="str">
        <f t="shared" si="112"/>
        <v/>
      </c>
    </row>
    <row r="7192" spans="1:1" ht="18" customHeight="1" x14ac:dyDescent="0.25">
      <c r="A7192" s="59" t="str">
        <f t="shared" si="112"/>
        <v/>
      </c>
    </row>
    <row r="7193" spans="1:1" ht="18" customHeight="1" x14ac:dyDescent="0.25">
      <c r="A7193" s="59" t="str">
        <f t="shared" si="112"/>
        <v/>
      </c>
    </row>
    <row r="7194" spans="1:1" ht="18" customHeight="1" x14ac:dyDescent="0.25">
      <c r="A7194" s="59" t="str">
        <f t="shared" si="112"/>
        <v/>
      </c>
    </row>
    <row r="7195" spans="1:1" ht="18" customHeight="1" x14ac:dyDescent="0.25">
      <c r="A7195" s="59" t="str">
        <f t="shared" si="112"/>
        <v/>
      </c>
    </row>
    <row r="7196" spans="1:1" ht="18" customHeight="1" x14ac:dyDescent="0.25">
      <c r="A7196" s="59" t="str">
        <f t="shared" si="112"/>
        <v/>
      </c>
    </row>
    <row r="7197" spans="1:1" ht="18" customHeight="1" x14ac:dyDescent="0.25">
      <c r="A7197" s="59" t="str">
        <f t="shared" si="112"/>
        <v/>
      </c>
    </row>
    <row r="7198" spans="1:1" ht="18" customHeight="1" x14ac:dyDescent="0.25">
      <c r="A7198" s="59" t="str">
        <f t="shared" si="112"/>
        <v/>
      </c>
    </row>
    <row r="7199" spans="1:1" ht="18" customHeight="1" x14ac:dyDescent="0.25">
      <c r="A7199" s="59" t="str">
        <f t="shared" si="112"/>
        <v/>
      </c>
    </row>
    <row r="7200" spans="1:1" ht="18" customHeight="1" x14ac:dyDescent="0.25">
      <c r="A7200" s="59" t="str">
        <f t="shared" si="112"/>
        <v/>
      </c>
    </row>
    <row r="7201" spans="1:1" ht="18" customHeight="1" x14ac:dyDescent="0.25">
      <c r="A7201" s="59" t="str">
        <f t="shared" si="112"/>
        <v/>
      </c>
    </row>
    <row r="7202" spans="1:1" ht="18" customHeight="1" x14ac:dyDescent="0.25">
      <c r="A7202" s="59" t="str">
        <f t="shared" si="112"/>
        <v/>
      </c>
    </row>
    <row r="7203" spans="1:1" ht="18" customHeight="1" x14ac:dyDescent="0.25">
      <c r="A7203" s="59" t="str">
        <f t="shared" si="112"/>
        <v/>
      </c>
    </row>
    <row r="7204" spans="1:1" ht="18" customHeight="1" x14ac:dyDescent="0.25">
      <c r="A7204" s="59" t="str">
        <f t="shared" si="112"/>
        <v/>
      </c>
    </row>
    <row r="7205" spans="1:1" ht="18" customHeight="1" x14ac:dyDescent="0.25">
      <c r="A7205" s="59" t="str">
        <f t="shared" si="112"/>
        <v/>
      </c>
    </row>
    <row r="7206" spans="1:1" ht="18" customHeight="1" x14ac:dyDescent="0.25">
      <c r="A7206" s="59" t="str">
        <f t="shared" si="112"/>
        <v/>
      </c>
    </row>
    <row r="7207" spans="1:1" ht="18" customHeight="1" x14ac:dyDescent="0.25">
      <c r="A7207" s="59" t="str">
        <f t="shared" si="112"/>
        <v/>
      </c>
    </row>
    <row r="7208" spans="1:1" ht="18" customHeight="1" x14ac:dyDescent="0.25">
      <c r="A7208" s="59" t="str">
        <f t="shared" si="112"/>
        <v/>
      </c>
    </row>
    <row r="7209" spans="1:1" ht="18" customHeight="1" x14ac:dyDescent="0.25">
      <c r="A7209" s="59" t="str">
        <f t="shared" si="112"/>
        <v/>
      </c>
    </row>
    <row r="7210" spans="1:1" ht="18" customHeight="1" x14ac:dyDescent="0.25">
      <c r="A7210" s="59" t="str">
        <f t="shared" si="112"/>
        <v/>
      </c>
    </row>
    <row r="7211" spans="1:1" ht="18" customHeight="1" x14ac:dyDescent="0.25">
      <c r="A7211" s="59" t="str">
        <f t="shared" si="112"/>
        <v/>
      </c>
    </row>
    <row r="7212" spans="1:1" ht="18" customHeight="1" x14ac:dyDescent="0.25">
      <c r="A7212" s="59" t="str">
        <f t="shared" si="112"/>
        <v/>
      </c>
    </row>
    <row r="7213" spans="1:1" ht="18" customHeight="1" x14ac:dyDescent="0.25">
      <c r="A7213" s="59" t="str">
        <f t="shared" si="112"/>
        <v/>
      </c>
    </row>
    <row r="7214" spans="1:1" ht="18" customHeight="1" x14ac:dyDescent="0.25">
      <c r="A7214" s="59" t="str">
        <f t="shared" ref="A7214:A7277" si="113">IF(B7214&lt;&gt;"",DATE(2020,INT((ROW(A7212)-1)/78)+1,1),"")</f>
        <v/>
      </c>
    </row>
    <row r="7215" spans="1:1" ht="18" customHeight="1" x14ac:dyDescent="0.25">
      <c r="A7215" s="59" t="str">
        <f t="shared" si="113"/>
        <v/>
      </c>
    </row>
    <row r="7216" spans="1:1" ht="18" customHeight="1" x14ac:dyDescent="0.25">
      <c r="A7216" s="59" t="str">
        <f t="shared" si="113"/>
        <v/>
      </c>
    </row>
    <row r="7217" spans="1:1" ht="18" customHeight="1" x14ac:dyDescent="0.25">
      <c r="A7217" s="59" t="str">
        <f t="shared" si="113"/>
        <v/>
      </c>
    </row>
    <row r="7218" spans="1:1" ht="18" customHeight="1" x14ac:dyDescent="0.25">
      <c r="A7218" s="59" t="str">
        <f t="shared" si="113"/>
        <v/>
      </c>
    </row>
    <row r="7219" spans="1:1" ht="18" customHeight="1" x14ac:dyDescent="0.25">
      <c r="A7219" s="59" t="str">
        <f t="shared" si="113"/>
        <v/>
      </c>
    </row>
    <row r="7220" spans="1:1" ht="18" customHeight="1" x14ac:dyDescent="0.25">
      <c r="A7220" s="59" t="str">
        <f t="shared" si="113"/>
        <v/>
      </c>
    </row>
    <row r="7221" spans="1:1" ht="18" customHeight="1" x14ac:dyDescent="0.25">
      <c r="A7221" s="59" t="str">
        <f t="shared" si="113"/>
        <v/>
      </c>
    </row>
    <row r="7222" spans="1:1" ht="18" customHeight="1" x14ac:dyDescent="0.25">
      <c r="A7222" s="59" t="str">
        <f t="shared" si="113"/>
        <v/>
      </c>
    </row>
    <row r="7223" spans="1:1" ht="18" customHeight="1" x14ac:dyDescent="0.25">
      <c r="A7223" s="59" t="str">
        <f t="shared" si="113"/>
        <v/>
      </c>
    </row>
    <row r="7224" spans="1:1" ht="18" customHeight="1" x14ac:dyDescent="0.25">
      <c r="A7224" s="59" t="str">
        <f t="shared" si="113"/>
        <v/>
      </c>
    </row>
    <row r="7225" spans="1:1" ht="18" customHeight="1" x14ac:dyDescent="0.25">
      <c r="A7225" s="59" t="str">
        <f t="shared" si="113"/>
        <v/>
      </c>
    </row>
    <row r="7226" spans="1:1" ht="18" customHeight="1" x14ac:dyDescent="0.25">
      <c r="A7226" s="59" t="str">
        <f t="shared" si="113"/>
        <v/>
      </c>
    </row>
    <row r="7227" spans="1:1" ht="18" customHeight="1" x14ac:dyDescent="0.25">
      <c r="A7227" s="59" t="str">
        <f t="shared" si="113"/>
        <v/>
      </c>
    </row>
    <row r="7228" spans="1:1" ht="18" customHeight="1" x14ac:dyDescent="0.25">
      <c r="A7228" s="59" t="str">
        <f t="shared" si="113"/>
        <v/>
      </c>
    </row>
    <row r="7229" spans="1:1" ht="18" customHeight="1" x14ac:dyDescent="0.25">
      <c r="A7229" s="59" t="str">
        <f t="shared" si="113"/>
        <v/>
      </c>
    </row>
    <row r="7230" spans="1:1" ht="18" customHeight="1" x14ac:dyDescent="0.25">
      <c r="A7230" s="59" t="str">
        <f t="shared" si="113"/>
        <v/>
      </c>
    </row>
    <row r="7231" spans="1:1" ht="18" customHeight="1" x14ac:dyDescent="0.25">
      <c r="A7231" s="59" t="str">
        <f t="shared" si="113"/>
        <v/>
      </c>
    </row>
    <row r="7232" spans="1:1" ht="18" customHeight="1" x14ac:dyDescent="0.25">
      <c r="A7232" s="59" t="str">
        <f t="shared" si="113"/>
        <v/>
      </c>
    </row>
    <row r="7233" spans="1:1" ht="18" customHeight="1" x14ac:dyDescent="0.25">
      <c r="A7233" s="59" t="str">
        <f t="shared" si="113"/>
        <v/>
      </c>
    </row>
    <row r="7234" spans="1:1" ht="18" customHeight="1" x14ac:dyDescent="0.25">
      <c r="A7234" s="59" t="str">
        <f t="shared" si="113"/>
        <v/>
      </c>
    </row>
    <row r="7235" spans="1:1" ht="18" customHeight="1" x14ac:dyDescent="0.25">
      <c r="A7235" s="59" t="str">
        <f t="shared" si="113"/>
        <v/>
      </c>
    </row>
    <row r="7236" spans="1:1" ht="18" customHeight="1" x14ac:dyDescent="0.25">
      <c r="A7236" s="59" t="str">
        <f t="shared" si="113"/>
        <v/>
      </c>
    </row>
    <row r="7237" spans="1:1" ht="18" customHeight="1" x14ac:dyDescent="0.25">
      <c r="A7237" s="59" t="str">
        <f t="shared" si="113"/>
        <v/>
      </c>
    </row>
    <row r="7238" spans="1:1" ht="18" customHeight="1" x14ac:dyDescent="0.25">
      <c r="A7238" s="59" t="str">
        <f t="shared" si="113"/>
        <v/>
      </c>
    </row>
    <row r="7239" spans="1:1" ht="18" customHeight="1" x14ac:dyDescent="0.25">
      <c r="A7239" s="59" t="str">
        <f t="shared" si="113"/>
        <v/>
      </c>
    </row>
    <row r="7240" spans="1:1" ht="18" customHeight="1" x14ac:dyDescent="0.25">
      <c r="A7240" s="59" t="str">
        <f t="shared" si="113"/>
        <v/>
      </c>
    </row>
    <row r="7241" spans="1:1" ht="18" customHeight="1" x14ac:dyDescent="0.25">
      <c r="A7241" s="59" t="str">
        <f t="shared" si="113"/>
        <v/>
      </c>
    </row>
    <row r="7242" spans="1:1" ht="18" customHeight="1" x14ac:dyDescent="0.25">
      <c r="A7242" s="59" t="str">
        <f t="shared" si="113"/>
        <v/>
      </c>
    </row>
    <row r="7243" spans="1:1" ht="18" customHeight="1" x14ac:dyDescent="0.25">
      <c r="A7243" s="59" t="str">
        <f t="shared" si="113"/>
        <v/>
      </c>
    </row>
    <row r="7244" spans="1:1" ht="18" customHeight="1" x14ac:dyDescent="0.25">
      <c r="A7244" s="59" t="str">
        <f t="shared" si="113"/>
        <v/>
      </c>
    </row>
    <row r="7245" spans="1:1" ht="18" customHeight="1" x14ac:dyDescent="0.25">
      <c r="A7245" s="59" t="str">
        <f t="shared" si="113"/>
        <v/>
      </c>
    </row>
    <row r="7246" spans="1:1" ht="18" customHeight="1" x14ac:dyDescent="0.25">
      <c r="A7246" s="59" t="str">
        <f t="shared" si="113"/>
        <v/>
      </c>
    </row>
    <row r="7247" spans="1:1" ht="18" customHeight="1" x14ac:dyDescent="0.25">
      <c r="A7247" s="59" t="str">
        <f t="shared" si="113"/>
        <v/>
      </c>
    </row>
    <row r="7248" spans="1:1" ht="18" customHeight="1" x14ac:dyDescent="0.25">
      <c r="A7248" s="59" t="str">
        <f t="shared" si="113"/>
        <v/>
      </c>
    </row>
    <row r="7249" spans="1:1" ht="18" customHeight="1" x14ac:dyDescent="0.25">
      <c r="A7249" s="59" t="str">
        <f t="shared" si="113"/>
        <v/>
      </c>
    </row>
    <row r="7250" spans="1:1" ht="18" customHeight="1" x14ac:dyDescent="0.25">
      <c r="A7250" s="59" t="str">
        <f t="shared" si="113"/>
        <v/>
      </c>
    </row>
    <row r="7251" spans="1:1" ht="18" customHeight="1" x14ac:dyDescent="0.25">
      <c r="A7251" s="59" t="str">
        <f t="shared" si="113"/>
        <v/>
      </c>
    </row>
    <row r="7252" spans="1:1" ht="18" customHeight="1" x14ac:dyDescent="0.25">
      <c r="A7252" s="59" t="str">
        <f t="shared" si="113"/>
        <v/>
      </c>
    </row>
    <row r="7253" spans="1:1" ht="18" customHeight="1" x14ac:dyDescent="0.25">
      <c r="A7253" s="59" t="str">
        <f t="shared" si="113"/>
        <v/>
      </c>
    </row>
    <row r="7254" spans="1:1" ht="18" customHeight="1" x14ac:dyDescent="0.25">
      <c r="A7254" s="59" t="str">
        <f t="shared" si="113"/>
        <v/>
      </c>
    </row>
    <row r="7255" spans="1:1" ht="18" customHeight="1" x14ac:dyDescent="0.25">
      <c r="A7255" s="59" t="str">
        <f t="shared" si="113"/>
        <v/>
      </c>
    </row>
    <row r="7256" spans="1:1" ht="18" customHeight="1" x14ac:dyDescent="0.25">
      <c r="A7256" s="59" t="str">
        <f t="shared" si="113"/>
        <v/>
      </c>
    </row>
    <row r="7257" spans="1:1" ht="18" customHeight="1" x14ac:dyDescent="0.25">
      <c r="A7257" s="59" t="str">
        <f t="shared" si="113"/>
        <v/>
      </c>
    </row>
    <row r="7258" spans="1:1" ht="18" customHeight="1" x14ac:dyDescent="0.25">
      <c r="A7258" s="59" t="str">
        <f t="shared" si="113"/>
        <v/>
      </c>
    </row>
    <row r="7259" spans="1:1" ht="18" customHeight="1" x14ac:dyDescent="0.25">
      <c r="A7259" s="59" t="str">
        <f t="shared" si="113"/>
        <v/>
      </c>
    </row>
    <row r="7260" spans="1:1" ht="18" customHeight="1" x14ac:dyDescent="0.25">
      <c r="A7260" s="59" t="str">
        <f t="shared" si="113"/>
        <v/>
      </c>
    </row>
    <row r="7261" spans="1:1" ht="18" customHeight="1" x14ac:dyDescent="0.25">
      <c r="A7261" s="59" t="str">
        <f t="shared" si="113"/>
        <v/>
      </c>
    </row>
    <row r="7262" spans="1:1" ht="18" customHeight="1" x14ac:dyDescent="0.25">
      <c r="A7262" s="59" t="str">
        <f t="shared" si="113"/>
        <v/>
      </c>
    </row>
    <row r="7263" spans="1:1" ht="18" customHeight="1" x14ac:dyDescent="0.25">
      <c r="A7263" s="59" t="str">
        <f t="shared" si="113"/>
        <v/>
      </c>
    </row>
    <row r="7264" spans="1:1" ht="18" customHeight="1" x14ac:dyDescent="0.25">
      <c r="A7264" s="59" t="str">
        <f t="shared" si="113"/>
        <v/>
      </c>
    </row>
    <row r="7265" spans="1:1" ht="18" customHeight="1" x14ac:dyDescent="0.25">
      <c r="A7265" s="59" t="str">
        <f t="shared" si="113"/>
        <v/>
      </c>
    </row>
    <row r="7266" spans="1:1" ht="18" customHeight="1" x14ac:dyDescent="0.25">
      <c r="A7266" s="59" t="str">
        <f t="shared" si="113"/>
        <v/>
      </c>
    </row>
    <row r="7267" spans="1:1" ht="18" customHeight="1" x14ac:dyDescent="0.25">
      <c r="A7267" s="59" t="str">
        <f t="shared" si="113"/>
        <v/>
      </c>
    </row>
    <row r="7268" spans="1:1" ht="18" customHeight="1" x14ac:dyDescent="0.25">
      <c r="A7268" s="59" t="str">
        <f t="shared" si="113"/>
        <v/>
      </c>
    </row>
    <row r="7269" spans="1:1" ht="18" customHeight="1" x14ac:dyDescent="0.25">
      <c r="A7269" s="59" t="str">
        <f t="shared" si="113"/>
        <v/>
      </c>
    </row>
    <row r="7270" spans="1:1" ht="18" customHeight="1" x14ac:dyDescent="0.25">
      <c r="A7270" s="59" t="str">
        <f t="shared" si="113"/>
        <v/>
      </c>
    </row>
    <row r="7271" spans="1:1" ht="18" customHeight="1" x14ac:dyDescent="0.25">
      <c r="A7271" s="59" t="str">
        <f t="shared" si="113"/>
        <v/>
      </c>
    </row>
    <row r="7272" spans="1:1" ht="18" customHeight="1" x14ac:dyDescent="0.25">
      <c r="A7272" s="59" t="str">
        <f t="shared" si="113"/>
        <v/>
      </c>
    </row>
    <row r="7273" spans="1:1" ht="18" customHeight="1" x14ac:dyDescent="0.25">
      <c r="A7273" s="59" t="str">
        <f t="shared" si="113"/>
        <v/>
      </c>
    </row>
    <row r="7274" spans="1:1" ht="18" customHeight="1" x14ac:dyDescent="0.25">
      <c r="A7274" s="59" t="str">
        <f t="shared" si="113"/>
        <v/>
      </c>
    </row>
    <row r="7275" spans="1:1" ht="18" customHeight="1" x14ac:dyDescent="0.25">
      <c r="A7275" s="59" t="str">
        <f t="shared" si="113"/>
        <v/>
      </c>
    </row>
    <row r="7276" spans="1:1" ht="18" customHeight="1" x14ac:dyDescent="0.25">
      <c r="A7276" s="59" t="str">
        <f t="shared" si="113"/>
        <v/>
      </c>
    </row>
    <row r="7277" spans="1:1" ht="18" customHeight="1" x14ac:dyDescent="0.25">
      <c r="A7277" s="59" t="str">
        <f t="shared" si="113"/>
        <v/>
      </c>
    </row>
    <row r="7278" spans="1:1" ht="18" customHeight="1" x14ac:dyDescent="0.25">
      <c r="A7278" s="59" t="str">
        <f t="shared" ref="A7278:A7341" si="114">IF(B7278&lt;&gt;"",DATE(2020,INT((ROW(A7276)-1)/78)+1,1),"")</f>
        <v/>
      </c>
    </row>
    <row r="7279" spans="1:1" ht="18" customHeight="1" x14ac:dyDescent="0.25">
      <c r="A7279" s="59" t="str">
        <f t="shared" si="114"/>
        <v/>
      </c>
    </row>
    <row r="7280" spans="1:1" ht="18" customHeight="1" x14ac:dyDescent="0.25">
      <c r="A7280" s="59" t="str">
        <f t="shared" si="114"/>
        <v/>
      </c>
    </row>
    <row r="7281" spans="1:1" ht="18" customHeight="1" x14ac:dyDescent="0.25">
      <c r="A7281" s="59" t="str">
        <f t="shared" si="114"/>
        <v/>
      </c>
    </row>
    <row r="7282" spans="1:1" ht="18" customHeight="1" x14ac:dyDescent="0.25">
      <c r="A7282" s="59" t="str">
        <f t="shared" si="114"/>
        <v/>
      </c>
    </row>
    <row r="7283" spans="1:1" ht="18" customHeight="1" x14ac:dyDescent="0.25">
      <c r="A7283" s="59" t="str">
        <f t="shared" si="114"/>
        <v/>
      </c>
    </row>
    <row r="7284" spans="1:1" ht="18" customHeight="1" x14ac:dyDescent="0.25">
      <c r="A7284" s="59" t="str">
        <f t="shared" si="114"/>
        <v/>
      </c>
    </row>
    <row r="7285" spans="1:1" ht="18" customHeight="1" x14ac:dyDescent="0.25">
      <c r="A7285" s="59" t="str">
        <f t="shared" si="114"/>
        <v/>
      </c>
    </row>
    <row r="7286" spans="1:1" ht="18" customHeight="1" x14ac:dyDescent="0.25">
      <c r="A7286" s="59" t="str">
        <f t="shared" si="114"/>
        <v/>
      </c>
    </row>
    <row r="7287" spans="1:1" ht="18" customHeight="1" x14ac:dyDescent="0.25">
      <c r="A7287" s="59" t="str">
        <f t="shared" si="114"/>
        <v/>
      </c>
    </row>
    <row r="7288" spans="1:1" ht="18" customHeight="1" x14ac:dyDescent="0.25">
      <c r="A7288" s="59" t="str">
        <f t="shared" si="114"/>
        <v/>
      </c>
    </row>
    <row r="7289" spans="1:1" ht="18" customHeight="1" x14ac:dyDescent="0.25">
      <c r="A7289" s="59" t="str">
        <f t="shared" si="114"/>
        <v/>
      </c>
    </row>
    <row r="7290" spans="1:1" ht="18" customHeight="1" x14ac:dyDescent="0.25">
      <c r="A7290" s="59" t="str">
        <f t="shared" si="114"/>
        <v/>
      </c>
    </row>
    <row r="7291" spans="1:1" ht="18" customHeight="1" x14ac:dyDescent="0.25">
      <c r="A7291" s="59" t="str">
        <f t="shared" si="114"/>
        <v/>
      </c>
    </row>
    <row r="7292" spans="1:1" ht="18" customHeight="1" x14ac:dyDescent="0.25">
      <c r="A7292" s="59" t="str">
        <f t="shared" si="114"/>
        <v/>
      </c>
    </row>
    <row r="7293" spans="1:1" ht="18" customHeight="1" x14ac:dyDescent="0.25">
      <c r="A7293" s="59" t="str">
        <f t="shared" si="114"/>
        <v/>
      </c>
    </row>
    <row r="7294" spans="1:1" ht="18" customHeight="1" x14ac:dyDescent="0.25">
      <c r="A7294" s="59" t="str">
        <f t="shared" si="114"/>
        <v/>
      </c>
    </row>
    <row r="7295" spans="1:1" ht="18" customHeight="1" x14ac:dyDescent="0.25">
      <c r="A7295" s="59" t="str">
        <f t="shared" si="114"/>
        <v/>
      </c>
    </row>
    <row r="7296" spans="1:1" ht="18" customHeight="1" x14ac:dyDescent="0.25">
      <c r="A7296" s="59" t="str">
        <f t="shared" si="114"/>
        <v/>
      </c>
    </row>
    <row r="7297" spans="1:1" ht="18" customHeight="1" x14ac:dyDescent="0.25">
      <c r="A7297" s="59" t="str">
        <f t="shared" si="114"/>
        <v/>
      </c>
    </row>
    <row r="7298" spans="1:1" ht="18" customHeight="1" x14ac:dyDescent="0.25">
      <c r="A7298" s="59" t="str">
        <f t="shared" si="114"/>
        <v/>
      </c>
    </row>
    <row r="7299" spans="1:1" ht="18" customHeight="1" x14ac:dyDescent="0.25">
      <c r="A7299" s="59" t="str">
        <f t="shared" si="114"/>
        <v/>
      </c>
    </row>
    <row r="7300" spans="1:1" ht="18" customHeight="1" x14ac:dyDescent="0.25">
      <c r="A7300" s="59" t="str">
        <f t="shared" si="114"/>
        <v/>
      </c>
    </row>
    <row r="7301" spans="1:1" ht="18" customHeight="1" x14ac:dyDescent="0.25">
      <c r="A7301" s="59" t="str">
        <f t="shared" si="114"/>
        <v/>
      </c>
    </row>
    <row r="7302" spans="1:1" ht="18" customHeight="1" x14ac:dyDescent="0.25">
      <c r="A7302" s="59" t="str">
        <f t="shared" si="114"/>
        <v/>
      </c>
    </row>
    <row r="7303" spans="1:1" ht="18" customHeight="1" x14ac:dyDescent="0.25">
      <c r="A7303" s="59" t="str">
        <f t="shared" si="114"/>
        <v/>
      </c>
    </row>
    <row r="7304" spans="1:1" ht="18" customHeight="1" x14ac:dyDescent="0.25">
      <c r="A7304" s="59" t="str">
        <f t="shared" si="114"/>
        <v/>
      </c>
    </row>
    <row r="7305" spans="1:1" ht="18" customHeight="1" x14ac:dyDescent="0.25">
      <c r="A7305" s="59" t="str">
        <f t="shared" si="114"/>
        <v/>
      </c>
    </row>
    <row r="7306" spans="1:1" ht="18" customHeight="1" x14ac:dyDescent="0.25">
      <c r="A7306" s="59" t="str">
        <f t="shared" si="114"/>
        <v/>
      </c>
    </row>
    <row r="7307" spans="1:1" ht="18" customHeight="1" x14ac:dyDescent="0.25">
      <c r="A7307" s="59" t="str">
        <f t="shared" si="114"/>
        <v/>
      </c>
    </row>
    <row r="7308" spans="1:1" ht="18" customHeight="1" x14ac:dyDescent="0.25">
      <c r="A7308" s="59" t="str">
        <f t="shared" si="114"/>
        <v/>
      </c>
    </row>
    <row r="7309" spans="1:1" ht="18" customHeight="1" x14ac:dyDescent="0.25">
      <c r="A7309" s="59" t="str">
        <f t="shared" si="114"/>
        <v/>
      </c>
    </row>
    <row r="7310" spans="1:1" ht="18" customHeight="1" x14ac:dyDescent="0.25">
      <c r="A7310" s="59" t="str">
        <f t="shared" si="114"/>
        <v/>
      </c>
    </row>
    <row r="7311" spans="1:1" ht="18" customHeight="1" x14ac:dyDescent="0.25">
      <c r="A7311" s="59" t="str">
        <f t="shared" si="114"/>
        <v/>
      </c>
    </row>
    <row r="7312" spans="1:1" ht="18" customHeight="1" x14ac:dyDescent="0.25">
      <c r="A7312" s="59" t="str">
        <f t="shared" si="114"/>
        <v/>
      </c>
    </row>
    <row r="7313" spans="1:1" ht="18" customHeight="1" x14ac:dyDescent="0.25">
      <c r="A7313" s="59" t="str">
        <f t="shared" si="114"/>
        <v/>
      </c>
    </row>
    <row r="7314" spans="1:1" ht="18" customHeight="1" x14ac:dyDescent="0.25">
      <c r="A7314" s="59" t="str">
        <f t="shared" si="114"/>
        <v/>
      </c>
    </row>
    <row r="7315" spans="1:1" ht="18" customHeight="1" x14ac:dyDescent="0.25">
      <c r="A7315" s="59" t="str">
        <f t="shared" si="114"/>
        <v/>
      </c>
    </row>
    <row r="7316" spans="1:1" ht="18" customHeight="1" x14ac:dyDescent="0.25">
      <c r="A7316" s="59" t="str">
        <f t="shared" si="114"/>
        <v/>
      </c>
    </row>
    <row r="7317" spans="1:1" ht="18" customHeight="1" x14ac:dyDescent="0.25">
      <c r="A7317" s="59" t="str">
        <f t="shared" si="114"/>
        <v/>
      </c>
    </row>
    <row r="7318" spans="1:1" ht="18" customHeight="1" x14ac:dyDescent="0.25">
      <c r="A7318" s="59" t="str">
        <f t="shared" si="114"/>
        <v/>
      </c>
    </row>
    <row r="7319" spans="1:1" ht="18" customHeight="1" x14ac:dyDescent="0.25">
      <c r="A7319" s="59" t="str">
        <f t="shared" si="114"/>
        <v/>
      </c>
    </row>
    <row r="7320" spans="1:1" ht="18" customHeight="1" x14ac:dyDescent="0.25">
      <c r="A7320" s="59" t="str">
        <f t="shared" si="114"/>
        <v/>
      </c>
    </row>
    <row r="7321" spans="1:1" ht="18" customHeight="1" x14ac:dyDescent="0.25">
      <c r="A7321" s="59" t="str">
        <f t="shared" si="114"/>
        <v/>
      </c>
    </row>
    <row r="7322" spans="1:1" ht="18" customHeight="1" x14ac:dyDescent="0.25">
      <c r="A7322" s="59" t="str">
        <f t="shared" si="114"/>
        <v/>
      </c>
    </row>
    <row r="7323" spans="1:1" ht="18" customHeight="1" x14ac:dyDescent="0.25">
      <c r="A7323" s="59" t="str">
        <f t="shared" si="114"/>
        <v/>
      </c>
    </row>
    <row r="7324" spans="1:1" ht="18" customHeight="1" x14ac:dyDescent="0.25">
      <c r="A7324" s="59" t="str">
        <f t="shared" si="114"/>
        <v/>
      </c>
    </row>
    <row r="7325" spans="1:1" ht="18" customHeight="1" x14ac:dyDescent="0.25">
      <c r="A7325" s="59" t="str">
        <f t="shared" si="114"/>
        <v/>
      </c>
    </row>
    <row r="7326" spans="1:1" ht="18" customHeight="1" x14ac:dyDescent="0.25">
      <c r="A7326" s="59" t="str">
        <f t="shared" si="114"/>
        <v/>
      </c>
    </row>
    <row r="7327" spans="1:1" ht="18" customHeight="1" x14ac:dyDescent="0.25">
      <c r="A7327" s="59" t="str">
        <f t="shared" si="114"/>
        <v/>
      </c>
    </row>
    <row r="7328" spans="1:1" ht="18" customHeight="1" x14ac:dyDescent="0.25">
      <c r="A7328" s="59" t="str">
        <f t="shared" si="114"/>
        <v/>
      </c>
    </row>
    <row r="7329" spans="1:1" ht="18" customHeight="1" x14ac:dyDescent="0.25">
      <c r="A7329" s="59" t="str">
        <f t="shared" si="114"/>
        <v/>
      </c>
    </row>
    <row r="7330" spans="1:1" ht="18" customHeight="1" x14ac:dyDescent="0.25">
      <c r="A7330" s="59" t="str">
        <f t="shared" si="114"/>
        <v/>
      </c>
    </row>
    <row r="7331" spans="1:1" ht="18" customHeight="1" x14ac:dyDescent="0.25">
      <c r="A7331" s="59" t="str">
        <f t="shared" si="114"/>
        <v/>
      </c>
    </row>
    <row r="7332" spans="1:1" ht="18" customHeight="1" x14ac:dyDescent="0.25">
      <c r="A7332" s="59" t="str">
        <f t="shared" si="114"/>
        <v/>
      </c>
    </row>
    <row r="7333" spans="1:1" ht="18" customHeight="1" x14ac:dyDescent="0.25">
      <c r="A7333" s="59" t="str">
        <f t="shared" si="114"/>
        <v/>
      </c>
    </row>
    <row r="7334" spans="1:1" ht="18" customHeight="1" x14ac:dyDescent="0.25">
      <c r="A7334" s="59" t="str">
        <f t="shared" si="114"/>
        <v/>
      </c>
    </row>
    <row r="7335" spans="1:1" ht="18" customHeight="1" x14ac:dyDescent="0.25">
      <c r="A7335" s="59" t="str">
        <f t="shared" si="114"/>
        <v/>
      </c>
    </row>
    <row r="7336" spans="1:1" ht="18" customHeight="1" x14ac:dyDescent="0.25">
      <c r="A7336" s="59" t="str">
        <f t="shared" si="114"/>
        <v/>
      </c>
    </row>
    <row r="7337" spans="1:1" ht="18" customHeight="1" x14ac:dyDescent="0.25">
      <c r="A7337" s="59" t="str">
        <f t="shared" si="114"/>
        <v/>
      </c>
    </row>
    <row r="7338" spans="1:1" ht="18" customHeight="1" x14ac:dyDescent="0.25">
      <c r="A7338" s="59" t="str">
        <f t="shared" si="114"/>
        <v/>
      </c>
    </row>
    <row r="7339" spans="1:1" ht="18" customHeight="1" x14ac:dyDescent="0.25">
      <c r="A7339" s="59" t="str">
        <f t="shared" si="114"/>
        <v/>
      </c>
    </row>
    <row r="7340" spans="1:1" ht="18" customHeight="1" x14ac:dyDescent="0.25">
      <c r="A7340" s="59" t="str">
        <f t="shared" si="114"/>
        <v/>
      </c>
    </row>
    <row r="7341" spans="1:1" ht="18" customHeight="1" x14ac:dyDescent="0.25">
      <c r="A7341" s="59" t="str">
        <f t="shared" si="114"/>
        <v/>
      </c>
    </row>
    <row r="7342" spans="1:1" ht="18" customHeight="1" x14ac:dyDescent="0.25">
      <c r="A7342" s="59" t="str">
        <f t="shared" ref="A7342:A7405" si="115">IF(B7342&lt;&gt;"",DATE(2020,INT((ROW(A7340)-1)/78)+1,1),"")</f>
        <v/>
      </c>
    </row>
    <row r="7343" spans="1:1" ht="18" customHeight="1" x14ac:dyDescent="0.25">
      <c r="A7343" s="59" t="str">
        <f t="shared" si="115"/>
        <v/>
      </c>
    </row>
    <row r="7344" spans="1:1" ht="18" customHeight="1" x14ac:dyDescent="0.25">
      <c r="A7344" s="59" t="str">
        <f t="shared" si="115"/>
        <v/>
      </c>
    </row>
    <row r="7345" spans="1:1" ht="18" customHeight="1" x14ac:dyDescent="0.25">
      <c r="A7345" s="59" t="str">
        <f t="shared" si="115"/>
        <v/>
      </c>
    </row>
    <row r="7346" spans="1:1" ht="18" customHeight="1" x14ac:dyDescent="0.25">
      <c r="A7346" s="59" t="str">
        <f t="shared" si="115"/>
        <v/>
      </c>
    </row>
    <row r="7347" spans="1:1" ht="18" customHeight="1" x14ac:dyDescent="0.25">
      <c r="A7347" s="59" t="str">
        <f t="shared" si="115"/>
        <v/>
      </c>
    </row>
    <row r="7348" spans="1:1" ht="18" customHeight="1" x14ac:dyDescent="0.25">
      <c r="A7348" s="59" t="str">
        <f t="shared" si="115"/>
        <v/>
      </c>
    </row>
    <row r="7349" spans="1:1" ht="18" customHeight="1" x14ac:dyDescent="0.25">
      <c r="A7349" s="59" t="str">
        <f t="shared" si="115"/>
        <v/>
      </c>
    </row>
    <row r="7350" spans="1:1" ht="18" customHeight="1" x14ac:dyDescent="0.25">
      <c r="A7350" s="59" t="str">
        <f t="shared" si="115"/>
        <v/>
      </c>
    </row>
    <row r="7351" spans="1:1" ht="18" customHeight="1" x14ac:dyDescent="0.25">
      <c r="A7351" s="59" t="str">
        <f t="shared" si="115"/>
        <v/>
      </c>
    </row>
    <row r="7352" spans="1:1" ht="18" customHeight="1" x14ac:dyDescent="0.25">
      <c r="A7352" s="59" t="str">
        <f t="shared" si="115"/>
        <v/>
      </c>
    </row>
    <row r="7353" spans="1:1" ht="18" customHeight="1" x14ac:dyDescent="0.25">
      <c r="A7353" s="59" t="str">
        <f t="shared" si="115"/>
        <v/>
      </c>
    </row>
    <row r="7354" spans="1:1" ht="18" customHeight="1" x14ac:dyDescent="0.25">
      <c r="A7354" s="59" t="str">
        <f t="shared" si="115"/>
        <v/>
      </c>
    </row>
    <row r="7355" spans="1:1" ht="18" customHeight="1" x14ac:dyDescent="0.25">
      <c r="A7355" s="59" t="str">
        <f t="shared" si="115"/>
        <v/>
      </c>
    </row>
    <row r="7356" spans="1:1" ht="18" customHeight="1" x14ac:dyDescent="0.25">
      <c r="A7356" s="59" t="str">
        <f t="shared" si="115"/>
        <v/>
      </c>
    </row>
    <row r="7357" spans="1:1" ht="18" customHeight="1" x14ac:dyDescent="0.25">
      <c r="A7357" s="59" t="str">
        <f t="shared" si="115"/>
        <v/>
      </c>
    </row>
    <row r="7358" spans="1:1" ht="18" customHeight="1" x14ac:dyDescent="0.25">
      <c r="A7358" s="59" t="str">
        <f t="shared" si="115"/>
        <v/>
      </c>
    </row>
    <row r="7359" spans="1:1" ht="18" customHeight="1" x14ac:dyDescent="0.25">
      <c r="A7359" s="59" t="str">
        <f t="shared" si="115"/>
        <v/>
      </c>
    </row>
    <row r="7360" spans="1:1" ht="18" customHeight="1" x14ac:dyDescent="0.25">
      <c r="A7360" s="59" t="str">
        <f t="shared" si="115"/>
        <v/>
      </c>
    </row>
    <row r="7361" spans="1:1" ht="18" customHeight="1" x14ac:dyDescent="0.25">
      <c r="A7361" s="59" t="str">
        <f t="shared" si="115"/>
        <v/>
      </c>
    </row>
    <row r="7362" spans="1:1" ht="18" customHeight="1" x14ac:dyDescent="0.25">
      <c r="A7362" s="59" t="str">
        <f t="shared" si="115"/>
        <v/>
      </c>
    </row>
    <row r="7363" spans="1:1" ht="18" customHeight="1" x14ac:dyDescent="0.25">
      <c r="A7363" s="59" t="str">
        <f t="shared" si="115"/>
        <v/>
      </c>
    </row>
    <row r="7364" spans="1:1" ht="18" customHeight="1" x14ac:dyDescent="0.25">
      <c r="A7364" s="59" t="str">
        <f t="shared" si="115"/>
        <v/>
      </c>
    </row>
    <row r="7365" spans="1:1" ht="18" customHeight="1" x14ac:dyDescent="0.25">
      <c r="A7365" s="59" t="str">
        <f t="shared" si="115"/>
        <v/>
      </c>
    </row>
    <row r="7366" spans="1:1" ht="18" customHeight="1" x14ac:dyDescent="0.25">
      <c r="A7366" s="59" t="str">
        <f t="shared" si="115"/>
        <v/>
      </c>
    </row>
    <row r="7367" spans="1:1" ht="18" customHeight="1" x14ac:dyDescent="0.25">
      <c r="A7367" s="59" t="str">
        <f t="shared" si="115"/>
        <v/>
      </c>
    </row>
    <row r="7368" spans="1:1" ht="18" customHeight="1" x14ac:dyDescent="0.25">
      <c r="A7368" s="59" t="str">
        <f t="shared" si="115"/>
        <v/>
      </c>
    </row>
    <row r="7369" spans="1:1" ht="18" customHeight="1" x14ac:dyDescent="0.25">
      <c r="A7369" s="59" t="str">
        <f t="shared" si="115"/>
        <v/>
      </c>
    </row>
    <row r="7370" spans="1:1" ht="18" customHeight="1" x14ac:dyDescent="0.25">
      <c r="A7370" s="59" t="str">
        <f t="shared" si="115"/>
        <v/>
      </c>
    </row>
    <row r="7371" spans="1:1" ht="18" customHeight="1" x14ac:dyDescent="0.25">
      <c r="A7371" s="59" t="str">
        <f t="shared" si="115"/>
        <v/>
      </c>
    </row>
    <row r="7372" spans="1:1" ht="18" customHeight="1" x14ac:dyDescent="0.25">
      <c r="A7372" s="59" t="str">
        <f t="shared" si="115"/>
        <v/>
      </c>
    </row>
    <row r="7373" spans="1:1" ht="18" customHeight="1" x14ac:dyDescent="0.25">
      <c r="A7373" s="59" t="str">
        <f t="shared" si="115"/>
        <v/>
      </c>
    </row>
    <row r="7374" spans="1:1" ht="18" customHeight="1" x14ac:dyDescent="0.25">
      <c r="A7374" s="59" t="str">
        <f t="shared" si="115"/>
        <v/>
      </c>
    </row>
    <row r="7375" spans="1:1" ht="18" customHeight="1" x14ac:dyDescent="0.25">
      <c r="A7375" s="59" t="str">
        <f t="shared" si="115"/>
        <v/>
      </c>
    </row>
    <row r="7376" spans="1:1" ht="18" customHeight="1" x14ac:dyDescent="0.25">
      <c r="A7376" s="59" t="str">
        <f t="shared" si="115"/>
        <v/>
      </c>
    </row>
    <row r="7377" spans="1:1" ht="18" customHeight="1" x14ac:dyDescent="0.25">
      <c r="A7377" s="59" t="str">
        <f t="shared" si="115"/>
        <v/>
      </c>
    </row>
    <row r="7378" spans="1:1" ht="18" customHeight="1" x14ac:dyDescent="0.25">
      <c r="A7378" s="59" t="str">
        <f t="shared" si="115"/>
        <v/>
      </c>
    </row>
    <row r="7379" spans="1:1" ht="18" customHeight="1" x14ac:dyDescent="0.25">
      <c r="A7379" s="59" t="str">
        <f t="shared" si="115"/>
        <v/>
      </c>
    </row>
    <row r="7380" spans="1:1" ht="18" customHeight="1" x14ac:dyDescent="0.25">
      <c r="A7380" s="59" t="str">
        <f t="shared" si="115"/>
        <v/>
      </c>
    </row>
    <row r="7381" spans="1:1" ht="18" customHeight="1" x14ac:dyDescent="0.25">
      <c r="A7381" s="59" t="str">
        <f t="shared" si="115"/>
        <v/>
      </c>
    </row>
    <row r="7382" spans="1:1" ht="18" customHeight="1" x14ac:dyDescent="0.25">
      <c r="A7382" s="59" t="str">
        <f t="shared" si="115"/>
        <v/>
      </c>
    </row>
    <row r="7383" spans="1:1" ht="18" customHeight="1" x14ac:dyDescent="0.25">
      <c r="A7383" s="59" t="str">
        <f t="shared" si="115"/>
        <v/>
      </c>
    </row>
    <row r="7384" spans="1:1" ht="18" customHeight="1" x14ac:dyDescent="0.25">
      <c r="A7384" s="59" t="str">
        <f t="shared" si="115"/>
        <v/>
      </c>
    </row>
    <row r="7385" spans="1:1" ht="18" customHeight="1" x14ac:dyDescent="0.25">
      <c r="A7385" s="59" t="str">
        <f t="shared" si="115"/>
        <v/>
      </c>
    </row>
    <row r="7386" spans="1:1" ht="18" customHeight="1" x14ac:dyDescent="0.25">
      <c r="A7386" s="59" t="str">
        <f t="shared" si="115"/>
        <v/>
      </c>
    </row>
    <row r="7387" spans="1:1" ht="18" customHeight="1" x14ac:dyDescent="0.25">
      <c r="A7387" s="59" t="str">
        <f t="shared" si="115"/>
        <v/>
      </c>
    </row>
    <row r="7388" spans="1:1" ht="18" customHeight="1" x14ac:dyDescent="0.25">
      <c r="A7388" s="59" t="str">
        <f t="shared" si="115"/>
        <v/>
      </c>
    </row>
    <row r="7389" spans="1:1" ht="18" customHeight="1" x14ac:dyDescent="0.25">
      <c r="A7389" s="59" t="str">
        <f t="shared" si="115"/>
        <v/>
      </c>
    </row>
    <row r="7390" spans="1:1" ht="18" customHeight="1" x14ac:dyDescent="0.25">
      <c r="A7390" s="59" t="str">
        <f t="shared" si="115"/>
        <v/>
      </c>
    </row>
    <row r="7391" spans="1:1" ht="18" customHeight="1" x14ac:dyDescent="0.25">
      <c r="A7391" s="59" t="str">
        <f t="shared" si="115"/>
        <v/>
      </c>
    </row>
    <row r="7392" spans="1:1" ht="18" customHeight="1" x14ac:dyDescent="0.25">
      <c r="A7392" s="59" t="str">
        <f t="shared" si="115"/>
        <v/>
      </c>
    </row>
    <row r="7393" spans="1:1" ht="18" customHeight="1" x14ac:dyDescent="0.25">
      <c r="A7393" s="59" t="str">
        <f t="shared" si="115"/>
        <v/>
      </c>
    </row>
    <row r="7394" spans="1:1" ht="18" customHeight="1" x14ac:dyDescent="0.25">
      <c r="A7394" s="59" t="str">
        <f t="shared" si="115"/>
        <v/>
      </c>
    </row>
    <row r="7395" spans="1:1" ht="18" customHeight="1" x14ac:dyDescent="0.25">
      <c r="A7395" s="59" t="str">
        <f t="shared" si="115"/>
        <v/>
      </c>
    </row>
    <row r="7396" spans="1:1" ht="18" customHeight="1" x14ac:dyDescent="0.25">
      <c r="A7396" s="59" t="str">
        <f t="shared" si="115"/>
        <v/>
      </c>
    </row>
    <row r="7397" spans="1:1" ht="18" customHeight="1" x14ac:dyDescent="0.25">
      <c r="A7397" s="59" t="str">
        <f t="shared" si="115"/>
        <v/>
      </c>
    </row>
    <row r="7398" spans="1:1" ht="18" customHeight="1" x14ac:dyDescent="0.25">
      <c r="A7398" s="59" t="str">
        <f t="shared" si="115"/>
        <v/>
      </c>
    </row>
    <row r="7399" spans="1:1" ht="18" customHeight="1" x14ac:dyDescent="0.25">
      <c r="A7399" s="59" t="str">
        <f t="shared" si="115"/>
        <v/>
      </c>
    </row>
    <row r="7400" spans="1:1" ht="18" customHeight="1" x14ac:dyDescent="0.25">
      <c r="A7400" s="59" t="str">
        <f t="shared" si="115"/>
        <v/>
      </c>
    </row>
    <row r="7401" spans="1:1" ht="18" customHeight="1" x14ac:dyDescent="0.25">
      <c r="A7401" s="59" t="str">
        <f t="shared" si="115"/>
        <v/>
      </c>
    </row>
    <row r="7402" spans="1:1" ht="18" customHeight="1" x14ac:dyDescent="0.25">
      <c r="A7402" s="59" t="str">
        <f t="shared" si="115"/>
        <v/>
      </c>
    </row>
    <row r="7403" spans="1:1" ht="18" customHeight="1" x14ac:dyDescent="0.25">
      <c r="A7403" s="59" t="str">
        <f t="shared" si="115"/>
        <v/>
      </c>
    </row>
    <row r="7404" spans="1:1" ht="18" customHeight="1" x14ac:dyDescent="0.25">
      <c r="A7404" s="59" t="str">
        <f t="shared" si="115"/>
        <v/>
      </c>
    </row>
    <row r="7405" spans="1:1" ht="18" customHeight="1" x14ac:dyDescent="0.25">
      <c r="A7405" s="59" t="str">
        <f t="shared" si="115"/>
        <v/>
      </c>
    </row>
    <row r="7406" spans="1:1" ht="18" customHeight="1" x14ac:dyDescent="0.25">
      <c r="A7406" s="59" t="str">
        <f t="shared" ref="A7406:A7469" si="116">IF(B7406&lt;&gt;"",DATE(2020,INT((ROW(A7404)-1)/78)+1,1),"")</f>
        <v/>
      </c>
    </row>
    <row r="7407" spans="1:1" ht="18" customHeight="1" x14ac:dyDescent="0.25">
      <c r="A7407" s="59" t="str">
        <f t="shared" si="116"/>
        <v/>
      </c>
    </row>
    <row r="7408" spans="1:1" ht="18" customHeight="1" x14ac:dyDescent="0.25">
      <c r="A7408" s="59" t="str">
        <f t="shared" si="116"/>
        <v/>
      </c>
    </row>
    <row r="7409" spans="1:1" ht="18" customHeight="1" x14ac:dyDescent="0.25">
      <c r="A7409" s="59" t="str">
        <f t="shared" si="116"/>
        <v/>
      </c>
    </row>
    <row r="7410" spans="1:1" ht="18" customHeight="1" x14ac:dyDescent="0.25">
      <c r="A7410" s="59" t="str">
        <f t="shared" si="116"/>
        <v/>
      </c>
    </row>
    <row r="7411" spans="1:1" ht="18" customHeight="1" x14ac:dyDescent="0.25">
      <c r="A7411" s="59" t="str">
        <f t="shared" si="116"/>
        <v/>
      </c>
    </row>
    <row r="7412" spans="1:1" ht="18" customHeight="1" x14ac:dyDescent="0.25">
      <c r="A7412" s="59" t="str">
        <f t="shared" si="116"/>
        <v/>
      </c>
    </row>
    <row r="7413" spans="1:1" ht="18" customHeight="1" x14ac:dyDescent="0.25">
      <c r="A7413" s="59" t="str">
        <f t="shared" si="116"/>
        <v/>
      </c>
    </row>
    <row r="7414" spans="1:1" ht="18" customHeight="1" x14ac:dyDescent="0.25">
      <c r="A7414" s="59" t="str">
        <f t="shared" si="116"/>
        <v/>
      </c>
    </row>
    <row r="7415" spans="1:1" ht="18" customHeight="1" x14ac:dyDescent="0.25">
      <c r="A7415" s="59" t="str">
        <f t="shared" si="116"/>
        <v/>
      </c>
    </row>
    <row r="7416" spans="1:1" ht="18" customHeight="1" x14ac:dyDescent="0.25">
      <c r="A7416" s="59" t="str">
        <f t="shared" si="116"/>
        <v/>
      </c>
    </row>
    <row r="7417" spans="1:1" ht="18" customHeight="1" x14ac:dyDescent="0.25">
      <c r="A7417" s="59" t="str">
        <f t="shared" si="116"/>
        <v/>
      </c>
    </row>
    <row r="7418" spans="1:1" ht="18" customHeight="1" x14ac:dyDescent="0.25">
      <c r="A7418" s="59" t="str">
        <f t="shared" si="116"/>
        <v/>
      </c>
    </row>
    <row r="7419" spans="1:1" ht="18" customHeight="1" x14ac:dyDescent="0.25">
      <c r="A7419" s="59" t="str">
        <f t="shared" si="116"/>
        <v/>
      </c>
    </row>
    <row r="7420" spans="1:1" ht="18" customHeight="1" x14ac:dyDescent="0.25">
      <c r="A7420" s="59" t="str">
        <f t="shared" si="116"/>
        <v/>
      </c>
    </row>
    <row r="7421" spans="1:1" ht="18" customHeight="1" x14ac:dyDescent="0.25">
      <c r="A7421" s="59" t="str">
        <f t="shared" si="116"/>
        <v/>
      </c>
    </row>
    <row r="7422" spans="1:1" ht="18" customHeight="1" x14ac:dyDescent="0.25">
      <c r="A7422" s="59" t="str">
        <f t="shared" si="116"/>
        <v/>
      </c>
    </row>
    <row r="7423" spans="1:1" ht="18" customHeight="1" x14ac:dyDescent="0.25">
      <c r="A7423" s="59" t="str">
        <f t="shared" si="116"/>
        <v/>
      </c>
    </row>
    <row r="7424" spans="1:1" ht="18" customHeight="1" x14ac:dyDescent="0.25">
      <c r="A7424" s="59" t="str">
        <f t="shared" si="116"/>
        <v/>
      </c>
    </row>
    <row r="7425" spans="1:1" ht="18" customHeight="1" x14ac:dyDescent="0.25">
      <c r="A7425" s="59" t="str">
        <f t="shared" si="116"/>
        <v/>
      </c>
    </row>
    <row r="7426" spans="1:1" ht="18" customHeight="1" x14ac:dyDescent="0.25">
      <c r="A7426" s="59" t="str">
        <f t="shared" si="116"/>
        <v/>
      </c>
    </row>
    <row r="7427" spans="1:1" ht="18" customHeight="1" x14ac:dyDescent="0.25">
      <c r="A7427" s="59" t="str">
        <f t="shared" si="116"/>
        <v/>
      </c>
    </row>
    <row r="7428" spans="1:1" ht="18" customHeight="1" x14ac:dyDescent="0.25">
      <c r="A7428" s="59" t="str">
        <f t="shared" si="116"/>
        <v/>
      </c>
    </row>
    <row r="7429" spans="1:1" ht="18" customHeight="1" x14ac:dyDescent="0.25">
      <c r="A7429" s="59" t="str">
        <f t="shared" si="116"/>
        <v/>
      </c>
    </row>
    <row r="7430" spans="1:1" ht="18" customHeight="1" x14ac:dyDescent="0.25">
      <c r="A7430" s="59" t="str">
        <f t="shared" si="116"/>
        <v/>
      </c>
    </row>
    <row r="7431" spans="1:1" ht="18" customHeight="1" x14ac:dyDescent="0.25">
      <c r="A7431" s="59" t="str">
        <f t="shared" si="116"/>
        <v/>
      </c>
    </row>
    <row r="7432" spans="1:1" ht="18" customHeight="1" x14ac:dyDescent="0.25">
      <c r="A7432" s="59" t="str">
        <f t="shared" si="116"/>
        <v/>
      </c>
    </row>
    <row r="7433" spans="1:1" ht="18" customHeight="1" x14ac:dyDescent="0.25">
      <c r="A7433" s="59" t="str">
        <f t="shared" si="116"/>
        <v/>
      </c>
    </row>
    <row r="7434" spans="1:1" ht="18" customHeight="1" x14ac:dyDescent="0.25">
      <c r="A7434" s="59" t="str">
        <f t="shared" si="116"/>
        <v/>
      </c>
    </row>
    <row r="7435" spans="1:1" ht="18" customHeight="1" x14ac:dyDescent="0.25">
      <c r="A7435" s="59" t="str">
        <f t="shared" si="116"/>
        <v/>
      </c>
    </row>
    <row r="7436" spans="1:1" ht="18" customHeight="1" x14ac:dyDescent="0.25">
      <c r="A7436" s="59" t="str">
        <f t="shared" si="116"/>
        <v/>
      </c>
    </row>
    <row r="7437" spans="1:1" ht="18" customHeight="1" x14ac:dyDescent="0.25">
      <c r="A7437" s="59" t="str">
        <f t="shared" si="116"/>
        <v/>
      </c>
    </row>
    <row r="7438" spans="1:1" ht="18" customHeight="1" x14ac:dyDescent="0.25">
      <c r="A7438" s="59" t="str">
        <f t="shared" si="116"/>
        <v/>
      </c>
    </row>
    <row r="7439" spans="1:1" ht="18" customHeight="1" x14ac:dyDescent="0.25">
      <c r="A7439" s="59" t="str">
        <f t="shared" si="116"/>
        <v/>
      </c>
    </row>
    <row r="7440" spans="1:1" ht="18" customHeight="1" x14ac:dyDescent="0.25">
      <c r="A7440" s="59" t="str">
        <f t="shared" si="116"/>
        <v/>
      </c>
    </row>
    <row r="7441" spans="1:1" ht="18" customHeight="1" x14ac:dyDescent="0.25">
      <c r="A7441" s="59" t="str">
        <f t="shared" si="116"/>
        <v/>
      </c>
    </row>
    <row r="7442" spans="1:1" ht="18" customHeight="1" x14ac:dyDescent="0.25">
      <c r="A7442" s="59" t="str">
        <f t="shared" si="116"/>
        <v/>
      </c>
    </row>
    <row r="7443" spans="1:1" ht="18" customHeight="1" x14ac:dyDescent="0.25">
      <c r="A7443" s="59" t="str">
        <f t="shared" si="116"/>
        <v/>
      </c>
    </row>
    <row r="7444" spans="1:1" ht="18" customHeight="1" x14ac:dyDescent="0.25">
      <c r="A7444" s="59" t="str">
        <f t="shared" si="116"/>
        <v/>
      </c>
    </row>
    <row r="7445" spans="1:1" ht="18" customHeight="1" x14ac:dyDescent="0.25">
      <c r="A7445" s="59" t="str">
        <f t="shared" si="116"/>
        <v/>
      </c>
    </row>
    <row r="7446" spans="1:1" ht="18" customHeight="1" x14ac:dyDescent="0.25">
      <c r="A7446" s="59" t="str">
        <f t="shared" si="116"/>
        <v/>
      </c>
    </row>
    <row r="7447" spans="1:1" ht="18" customHeight="1" x14ac:dyDescent="0.25">
      <c r="A7447" s="59" t="str">
        <f t="shared" si="116"/>
        <v/>
      </c>
    </row>
    <row r="7448" spans="1:1" ht="18" customHeight="1" x14ac:dyDescent="0.25">
      <c r="A7448" s="59" t="str">
        <f t="shared" si="116"/>
        <v/>
      </c>
    </row>
    <row r="7449" spans="1:1" ht="18" customHeight="1" x14ac:dyDescent="0.25">
      <c r="A7449" s="59" t="str">
        <f t="shared" si="116"/>
        <v/>
      </c>
    </row>
    <row r="7450" spans="1:1" ht="18" customHeight="1" x14ac:dyDescent="0.25">
      <c r="A7450" s="59" t="str">
        <f t="shared" si="116"/>
        <v/>
      </c>
    </row>
    <row r="7451" spans="1:1" ht="18" customHeight="1" x14ac:dyDescent="0.25">
      <c r="A7451" s="59" t="str">
        <f t="shared" si="116"/>
        <v/>
      </c>
    </row>
    <row r="7452" spans="1:1" ht="18" customHeight="1" x14ac:dyDescent="0.25">
      <c r="A7452" s="59" t="str">
        <f t="shared" si="116"/>
        <v/>
      </c>
    </row>
    <row r="7453" spans="1:1" ht="18" customHeight="1" x14ac:dyDescent="0.25">
      <c r="A7453" s="59" t="str">
        <f t="shared" si="116"/>
        <v/>
      </c>
    </row>
    <row r="7454" spans="1:1" ht="18" customHeight="1" x14ac:dyDescent="0.25">
      <c r="A7454" s="59" t="str">
        <f t="shared" si="116"/>
        <v/>
      </c>
    </row>
    <row r="7455" spans="1:1" ht="18" customHeight="1" x14ac:dyDescent="0.25">
      <c r="A7455" s="59" t="str">
        <f t="shared" si="116"/>
        <v/>
      </c>
    </row>
    <row r="7456" spans="1:1" ht="18" customHeight="1" x14ac:dyDescent="0.25">
      <c r="A7456" s="59" t="str">
        <f t="shared" si="116"/>
        <v/>
      </c>
    </row>
    <row r="7457" spans="1:1" ht="18" customHeight="1" x14ac:dyDescent="0.25">
      <c r="A7457" s="59" t="str">
        <f t="shared" si="116"/>
        <v/>
      </c>
    </row>
    <row r="7458" spans="1:1" ht="18" customHeight="1" x14ac:dyDescent="0.25">
      <c r="A7458" s="59" t="str">
        <f t="shared" si="116"/>
        <v/>
      </c>
    </row>
    <row r="7459" spans="1:1" ht="18" customHeight="1" x14ac:dyDescent="0.25">
      <c r="A7459" s="59" t="str">
        <f t="shared" si="116"/>
        <v/>
      </c>
    </row>
    <row r="7460" spans="1:1" ht="18" customHeight="1" x14ac:dyDescent="0.25">
      <c r="A7460" s="59" t="str">
        <f t="shared" si="116"/>
        <v/>
      </c>
    </row>
    <row r="7461" spans="1:1" ht="18" customHeight="1" x14ac:dyDescent="0.25">
      <c r="A7461" s="59" t="str">
        <f t="shared" si="116"/>
        <v/>
      </c>
    </row>
    <row r="7462" spans="1:1" ht="18" customHeight="1" x14ac:dyDescent="0.25">
      <c r="A7462" s="59" t="str">
        <f t="shared" si="116"/>
        <v/>
      </c>
    </row>
    <row r="7463" spans="1:1" ht="18" customHeight="1" x14ac:dyDescent="0.25">
      <c r="A7463" s="59" t="str">
        <f t="shared" si="116"/>
        <v/>
      </c>
    </row>
    <row r="7464" spans="1:1" ht="18" customHeight="1" x14ac:dyDescent="0.25">
      <c r="A7464" s="59" t="str">
        <f t="shared" si="116"/>
        <v/>
      </c>
    </row>
    <row r="7465" spans="1:1" ht="18" customHeight="1" x14ac:dyDescent="0.25">
      <c r="A7465" s="59" t="str">
        <f t="shared" si="116"/>
        <v/>
      </c>
    </row>
    <row r="7466" spans="1:1" ht="18" customHeight="1" x14ac:dyDescent="0.25">
      <c r="A7466" s="59" t="str">
        <f t="shared" si="116"/>
        <v/>
      </c>
    </row>
    <row r="7467" spans="1:1" ht="18" customHeight="1" x14ac:dyDescent="0.25">
      <c r="A7467" s="59" t="str">
        <f t="shared" si="116"/>
        <v/>
      </c>
    </row>
    <row r="7468" spans="1:1" ht="18" customHeight="1" x14ac:dyDescent="0.25">
      <c r="A7468" s="59" t="str">
        <f t="shared" si="116"/>
        <v/>
      </c>
    </row>
    <row r="7469" spans="1:1" ht="18" customHeight="1" x14ac:dyDescent="0.25">
      <c r="A7469" s="59" t="str">
        <f t="shared" si="116"/>
        <v/>
      </c>
    </row>
    <row r="7470" spans="1:1" ht="18" customHeight="1" x14ac:dyDescent="0.25">
      <c r="A7470" s="59" t="str">
        <f t="shared" ref="A7470:A7533" si="117">IF(B7470&lt;&gt;"",DATE(2020,INT((ROW(A7468)-1)/78)+1,1),"")</f>
        <v/>
      </c>
    </row>
    <row r="7471" spans="1:1" ht="18" customHeight="1" x14ac:dyDescent="0.25">
      <c r="A7471" s="59" t="str">
        <f t="shared" si="117"/>
        <v/>
      </c>
    </row>
    <row r="7472" spans="1:1" ht="18" customHeight="1" x14ac:dyDescent="0.25">
      <c r="A7472" s="59" t="str">
        <f t="shared" si="117"/>
        <v/>
      </c>
    </row>
    <row r="7473" spans="1:1" ht="18" customHeight="1" x14ac:dyDescent="0.25">
      <c r="A7473" s="59" t="str">
        <f t="shared" si="117"/>
        <v/>
      </c>
    </row>
    <row r="7474" spans="1:1" ht="18" customHeight="1" x14ac:dyDescent="0.25">
      <c r="A7474" s="59" t="str">
        <f t="shared" si="117"/>
        <v/>
      </c>
    </row>
    <row r="7475" spans="1:1" ht="18" customHeight="1" x14ac:dyDescent="0.25">
      <c r="A7475" s="59" t="str">
        <f t="shared" si="117"/>
        <v/>
      </c>
    </row>
    <row r="7476" spans="1:1" ht="18" customHeight="1" x14ac:dyDescent="0.25">
      <c r="A7476" s="59" t="str">
        <f t="shared" si="117"/>
        <v/>
      </c>
    </row>
    <row r="7477" spans="1:1" ht="18" customHeight="1" x14ac:dyDescent="0.25">
      <c r="A7477" s="59" t="str">
        <f t="shared" si="117"/>
        <v/>
      </c>
    </row>
    <row r="7478" spans="1:1" ht="18" customHeight="1" x14ac:dyDescent="0.25">
      <c r="A7478" s="59" t="str">
        <f t="shared" si="117"/>
        <v/>
      </c>
    </row>
    <row r="7479" spans="1:1" ht="18" customHeight="1" x14ac:dyDescent="0.25">
      <c r="A7479" s="59" t="str">
        <f t="shared" si="117"/>
        <v/>
      </c>
    </row>
    <row r="7480" spans="1:1" ht="18" customHeight="1" x14ac:dyDescent="0.25">
      <c r="A7480" s="59" t="str">
        <f t="shared" si="117"/>
        <v/>
      </c>
    </row>
    <row r="7481" spans="1:1" ht="18" customHeight="1" x14ac:dyDescent="0.25">
      <c r="A7481" s="59" t="str">
        <f t="shared" si="117"/>
        <v/>
      </c>
    </row>
    <row r="7482" spans="1:1" ht="18" customHeight="1" x14ac:dyDescent="0.25">
      <c r="A7482" s="59" t="str">
        <f t="shared" si="117"/>
        <v/>
      </c>
    </row>
    <row r="7483" spans="1:1" ht="18" customHeight="1" x14ac:dyDescent="0.25">
      <c r="A7483" s="59" t="str">
        <f t="shared" si="117"/>
        <v/>
      </c>
    </row>
    <row r="7484" spans="1:1" ht="18" customHeight="1" x14ac:dyDescent="0.25">
      <c r="A7484" s="59" t="str">
        <f t="shared" si="117"/>
        <v/>
      </c>
    </row>
    <row r="7485" spans="1:1" ht="18" customHeight="1" x14ac:dyDescent="0.25">
      <c r="A7485" s="59" t="str">
        <f t="shared" si="117"/>
        <v/>
      </c>
    </row>
    <row r="7486" spans="1:1" ht="18" customHeight="1" x14ac:dyDescent="0.25">
      <c r="A7486" s="59" t="str">
        <f t="shared" si="117"/>
        <v/>
      </c>
    </row>
    <row r="7487" spans="1:1" ht="18" customHeight="1" x14ac:dyDescent="0.25">
      <c r="A7487" s="59" t="str">
        <f t="shared" si="117"/>
        <v/>
      </c>
    </row>
    <row r="7488" spans="1:1" ht="18" customHeight="1" x14ac:dyDescent="0.25">
      <c r="A7488" s="59" t="str">
        <f t="shared" si="117"/>
        <v/>
      </c>
    </row>
    <row r="7489" spans="1:1" ht="18" customHeight="1" x14ac:dyDescent="0.25">
      <c r="A7489" s="59" t="str">
        <f t="shared" si="117"/>
        <v/>
      </c>
    </row>
    <row r="7490" spans="1:1" ht="18" customHeight="1" x14ac:dyDescent="0.25">
      <c r="A7490" s="59" t="str">
        <f t="shared" si="117"/>
        <v/>
      </c>
    </row>
    <row r="7491" spans="1:1" ht="18" customHeight="1" x14ac:dyDescent="0.25">
      <c r="A7491" s="59" t="str">
        <f t="shared" si="117"/>
        <v/>
      </c>
    </row>
    <row r="7492" spans="1:1" ht="18" customHeight="1" x14ac:dyDescent="0.25">
      <c r="A7492" s="59" t="str">
        <f t="shared" si="117"/>
        <v/>
      </c>
    </row>
    <row r="7493" spans="1:1" ht="18" customHeight="1" x14ac:dyDescent="0.25">
      <c r="A7493" s="59" t="str">
        <f t="shared" si="117"/>
        <v/>
      </c>
    </row>
    <row r="7494" spans="1:1" ht="18" customHeight="1" x14ac:dyDescent="0.25">
      <c r="A7494" s="59" t="str">
        <f t="shared" si="117"/>
        <v/>
      </c>
    </row>
    <row r="7495" spans="1:1" ht="18" customHeight="1" x14ac:dyDescent="0.25">
      <c r="A7495" s="59" t="str">
        <f t="shared" si="117"/>
        <v/>
      </c>
    </row>
    <row r="7496" spans="1:1" ht="18" customHeight="1" x14ac:dyDescent="0.25">
      <c r="A7496" s="59" t="str">
        <f t="shared" si="117"/>
        <v/>
      </c>
    </row>
    <row r="7497" spans="1:1" ht="18" customHeight="1" x14ac:dyDescent="0.25">
      <c r="A7497" s="59" t="str">
        <f t="shared" si="117"/>
        <v/>
      </c>
    </row>
    <row r="7498" spans="1:1" ht="18" customHeight="1" x14ac:dyDescent="0.25">
      <c r="A7498" s="59" t="str">
        <f t="shared" si="117"/>
        <v/>
      </c>
    </row>
    <row r="7499" spans="1:1" ht="18" customHeight="1" x14ac:dyDescent="0.25">
      <c r="A7499" s="59" t="str">
        <f t="shared" si="117"/>
        <v/>
      </c>
    </row>
    <row r="7500" spans="1:1" ht="18" customHeight="1" x14ac:dyDescent="0.25">
      <c r="A7500" s="59" t="str">
        <f t="shared" si="117"/>
        <v/>
      </c>
    </row>
    <row r="7501" spans="1:1" ht="18" customHeight="1" x14ac:dyDescent="0.25">
      <c r="A7501" s="59" t="str">
        <f t="shared" si="117"/>
        <v/>
      </c>
    </row>
    <row r="7502" spans="1:1" ht="18" customHeight="1" x14ac:dyDescent="0.25">
      <c r="A7502" s="59" t="str">
        <f t="shared" si="117"/>
        <v/>
      </c>
    </row>
    <row r="7503" spans="1:1" ht="18" customHeight="1" x14ac:dyDescent="0.25">
      <c r="A7503" s="59" t="str">
        <f t="shared" si="117"/>
        <v/>
      </c>
    </row>
    <row r="7504" spans="1:1" ht="18" customHeight="1" x14ac:dyDescent="0.25">
      <c r="A7504" s="59" t="str">
        <f t="shared" si="117"/>
        <v/>
      </c>
    </row>
    <row r="7505" spans="1:1" ht="18" customHeight="1" x14ac:dyDescent="0.25">
      <c r="A7505" s="59" t="str">
        <f t="shared" si="117"/>
        <v/>
      </c>
    </row>
    <row r="7506" spans="1:1" ht="18" customHeight="1" x14ac:dyDescent="0.25">
      <c r="A7506" s="59" t="str">
        <f t="shared" si="117"/>
        <v/>
      </c>
    </row>
    <row r="7507" spans="1:1" ht="18" customHeight="1" x14ac:dyDescent="0.25">
      <c r="A7507" s="59" t="str">
        <f t="shared" si="117"/>
        <v/>
      </c>
    </row>
    <row r="7508" spans="1:1" ht="18" customHeight="1" x14ac:dyDescent="0.25">
      <c r="A7508" s="59" t="str">
        <f t="shared" si="117"/>
        <v/>
      </c>
    </row>
    <row r="7509" spans="1:1" ht="18" customHeight="1" x14ac:dyDescent="0.25">
      <c r="A7509" s="59" t="str">
        <f t="shared" si="117"/>
        <v/>
      </c>
    </row>
    <row r="7510" spans="1:1" ht="18" customHeight="1" x14ac:dyDescent="0.25">
      <c r="A7510" s="59" t="str">
        <f t="shared" si="117"/>
        <v/>
      </c>
    </row>
    <row r="7511" spans="1:1" ht="18" customHeight="1" x14ac:dyDescent="0.25">
      <c r="A7511" s="59" t="str">
        <f t="shared" si="117"/>
        <v/>
      </c>
    </row>
    <row r="7512" spans="1:1" ht="18" customHeight="1" x14ac:dyDescent="0.25">
      <c r="A7512" s="59" t="str">
        <f t="shared" si="117"/>
        <v/>
      </c>
    </row>
    <row r="7513" spans="1:1" ht="18" customHeight="1" x14ac:dyDescent="0.25">
      <c r="A7513" s="59" t="str">
        <f t="shared" si="117"/>
        <v/>
      </c>
    </row>
    <row r="7514" spans="1:1" ht="18" customHeight="1" x14ac:dyDescent="0.25">
      <c r="A7514" s="59" t="str">
        <f t="shared" si="117"/>
        <v/>
      </c>
    </row>
    <row r="7515" spans="1:1" ht="18" customHeight="1" x14ac:dyDescent="0.25">
      <c r="A7515" s="59" t="str">
        <f t="shared" si="117"/>
        <v/>
      </c>
    </row>
    <row r="7516" spans="1:1" ht="18" customHeight="1" x14ac:dyDescent="0.25">
      <c r="A7516" s="59" t="str">
        <f t="shared" si="117"/>
        <v/>
      </c>
    </row>
    <row r="7517" spans="1:1" ht="18" customHeight="1" x14ac:dyDescent="0.25">
      <c r="A7517" s="59" t="str">
        <f t="shared" si="117"/>
        <v/>
      </c>
    </row>
    <row r="7518" spans="1:1" ht="18" customHeight="1" x14ac:dyDescent="0.25">
      <c r="A7518" s="59" t="str">
        <f t="shared" si="117"/>
        <v/>
      </c>
    </row>
    <row r="7519" spans="1:1" ht="18" customHeight="1" x14ac:dyDescent="0.25">
      <c r="A7519" s="59" t="str">
        <f t="shared" si="117"/>
        <v/>
      </c>
    </row>
    <row r="7520" spans="1:1" ht="18" customHeight="1" x14ac:dyDescent="0.25">
      <c r="A7520" s="59" t="str">
        <f t="shared" si="117"/>
        <v/>
      </c>
    </row>
    <row r="7521" spans="1:1" ht="18" customHeight="1" x14ac:dyDescent="0.25">
      <c r="A7521" s="59" t="str">
        <f t="shared" si="117"/>
        <v/>
      </c>
    </row>
    <row r="7522" spans="1:1" ht="18" customHeight="1" x14ac:dyDescent="0.25">
      <c r="A7522" s="59" t="str">
        <f t="shared" si="117"/>
        <v/>
      </c>
    </row>
    <row r="7523" spans="1:1" ht="18" customHeight="1" x14ac:dyDescent="0.25">
      <c r="A7523" s="59" t="str">
        <f t="shared" si="117"/>
        <v/>
      </c>
    </row>
    <row r="7524" spans="1:1" ht="18" customHeight="1" x14ac:dyDescent="0.25">
      <c r="A7524" s="59" t="str">
        <f t="shared" si="117"/>
        <v/>
      </c>
    </row>
    <row r="7525" spans="1:1" ht="18" customHeight="1" x14ac:dyDescent="0.25">
      <c r="A7525" s="59" t="str">
        <f t="shared" si="117"/>
        <v/>
      </c>
    </row>
    <row r="7526" spans="1:1" ht="18" customHeight="1" x14ac:dyDescent="0.25">
      <c r="A7526" s="59" t="str">
        <f t="shared" si="117"/>
        <v/>
      </c>
    </row>
    <row r="7527" spans="1:1" ht="18" customHeight="1" x14ac:dyDescent="0.25">
      <c r="A7527" s="59" t="str">
        <f t="shared" si="117"/>
        <v/>
      </c>
    </row>
    <row r="7528" spans="1:1" ht="18" customHeight="1" x14ac:dyDescent="0.25">
      <c r="A7528" s="59" t="str">
        <f t="shared" si="117"/>
        <v/>
      </c>
    </row>
    <row r="7529" spans="1:1" ht="18" customHeight="1" x14ac:dyDescent="0.25">
      <c r="A7529" s="59" t="str">
        <f t="shared" si="117"/>
        <v/>
      </c>
    </row>
    <row r="7530" spans="1:1" ht="18" customHeight="1" x14ac:dyDescent="0.25">
      <c r="A7530" s="59" t="str">
        <f t="shared" si="117"/>
        <v/>
      </c>
    </row>
    <row r="7531" spans="1:1" ht="18" customHeight="1" x14ac:dyDescent="0.25">
      <c r="A7531" s="59" t="str">
        <f t="shared" si="117"/>
        <v/>
      </c>
    </row>
    <row r="7532" spans="1:1" ht="18" customHeight="1" x14ac:dyDescent="0.25">
      <c r="A7532" s="59" t="str">
        <f t="shared" si="117"/>
        <v/>
      </c>
    </row>
    <row r="7533" spans="1:1" ht="18" customHeight="1" x14ac:dyDescent="0.25">
      <c r="A7533" s="59" t="str">
        <f t="shared" si="117"/>
        <v/>
      </c>
    </row>
    <row r="7534" spans="1:1" ht="18" customHeight="1" x14ac:dyDescent="0.25">
      <c r="A7534" s="59" t="str">
        <f t="shared" ref="A7534:A7597" si="118">IF(B7534&lt;&gt;"",DATE(2020,INT((ROW(A7532)-1)/78)+1,1),"")</f>
        <v/>
      </c>
    </row>
    <row r="7535" spans="1:1" ht="18" customHeight="1" x14ac:dyDescent="0.25">
      <c r="A7535" s="59" t="str">
        <f t="shared" si="118"/>
        <v/>
      </c>
    </row>
    <row r="7536" spans="1:1" ht="18" customHeight="1" x14ac:dyDescent="0.25">
      <c r="A7536" s="59" t="str">
        <f t="shared" si="118"/>
        <v/>
      </c>
    </row>
    <row r="7537" spans="1:1" ht="18" customHeight="1" x14ac:dyDescent="0.25">
      <c r="A7537" s="59" t="str">
        <f t="shared" si="118"/>
        <v/>
      </c>
    </row>
    <row r="7538" spans="1:1" ht="18" customHeight="1" x14ac:dyDescent="0.25">
      <c r="A7538" s="59" t="str">
        <f t="shared" si="118"/>
        <v/>
      </c>
    </row>
    <row r="7539" spans="1:1" ht="18" customHeight="1" x14ac:dyDescent="0.25">
      <c r="A7539" s="59" t="str">
        <f t="shared" si="118"/>
        <v/>
      </c>
    </row>
    <row r="7540" spans="1:1" ht="18" customHeight="1" x14ac:dyDescent="0.25">
      <c r="A7540" s="59" t="str">
        <f t="shared" si="118"/>
        <v/>
      </c>
    </row>
    <row r="7541" spans="1:1" ht="18" customHeight="1" x14ac:dyDescent="0.25">
      <c r="A7541" s="59" t="str">
        <f t="shared" si="118"/>
        <v/>
      </c>
    </row>
    <row r="7542" spans="1:1" ht="18" customHeight="1" x14ac:dyDescent="0.25">
      <c r="A7542" s="59" t="str">
        <f t="shared" si="118"/>
        <v/>
      </c>
    </row>
    <row r="7543" spans="1:1" ht="18" customHeight="1" x14ac:dyDescent="0.25">
      <c r="A7543" s="59" t="str">
        <f t="shared" si="118"/>
        <v/>
      </c>
    </row>
    <row r="7544" spans="1:1" ht="18" customHeight="1" x14ac:dyDescent="0.25">
      <c r="A7544" s="59" t="str">
        <f t="shared" si="118"/>
        <v/>
      </c>
    </row>
    <row r="7545" spans="1:1" ht="18" customHeight="1" x14ac:dyDescent="0.25">
      <c r="A7545" s="59" t="str">
        <f t="shared" si="118"/>
        <v/>
      </c>
    </row>
    <row r="7546" spans="1:1" ht="18" customHeight="1" x14ac:dyDescent="0.25">
      <c r="A7546" s="59" t="str">
        <f t="shared" si="118"/>
        <v/>
      </c>
    </row>
    <row r="7547" spans="1:1" ht="18" customHeight="1" x14ac:dyDescent="0.25">
      <c r="A7547" s="59" t="str">
        <f t="shared" si="118"/>
        <v/>
      </c>
    </row>
    <row r="7548" spans="1:1" ht="18" customHeight="1" x14ac:dyDescent="0.25">
      <c r="A7548" s="59" t="str">
        <f t="shared" si="118"/>
        <v/>
      </c>
    </row>
    <row r="7549" spans="1:1" ht="18" customHeight="1" x14ac:dyDescent="0.25">
      <c r="A7549" s="59" t="str">
        <f t="shared" si="118"/>
        <v/>
      </c>
    </row>
    <row r="7550" spans="1:1" ht="18" customHeight="1" x14ac:dyDescent="0.25">
      <c r="A7550" s="59" t="str">
        <f t="shared" si="118"/>
        <v/>
      </c>
    </row>
    <row r="7551" spans="1:1" ht="18" customHeight="1" x14ac:dyDescent="0.25">
      <c r="A7551" s="59" t="str">
        <f t="shared" si="118"/>
        <v/>
      </c>
    </row>
    <row r="7552" spans="1:1" ht="18" customHeight="1" x14ac:dyDescent="0.25">
      <c r="A7552" s="59" t="str">
        <f t="shared" si="118"/>
        <v/>
      </c>
    </row>
    <row r="7553" spans="1:1" ht="18" customHeight="1" x14ac:dyDescent="0.25">
      <c r="A7553" s="59" t="str">
        <f t="shared" si="118"/>
        <v/>
      </c>
    </row>
    <row r="7554" spans="1:1" ht="18" customHeight="1" x14ac:dyDescent="0.25">
      <c r="A7554" s="59" t="str">
        <f t="shared" si="118"/>
        <v/>
      </c>
    </row>
    <row r="7555" spans="1:1" ht="18" customHeight="1" x14ac:dyDescent="0.25">
      <c r="A7555" s="59" t="str">
        <f t="shared" si="118"/>
        <v/>
      </c>
    </row>
    <row r="7556" spans="1:1" ht="18" customHeight="1" x14ac:dyDescent="0.25">
      <c r="A7556" s="59" t="str">
        <f t="shared" si="118"/>
        <v/>
      </c>
    </row>
    <row r="7557" spans="1:1" ht="18" customHeight="1" x14ac:dyDescent="0.25">
      <c r="A7557" s="59" t="str">
        <f t="shared" si="118"/>
        <v/>
      </c>
    </row>
    <row r="7558" spans="1:1" ht="18" customHeight="1" x14ac:dyDescent="0.25">
      <c r="A7558" s="59" t="str">
        <f t="shared" si="118"/>
        <v/>
      </c>
    </row>
    <row r="7559" spans="1:1" ht="18" customHeight="1" x14ac:dyDescent="0.25">
      <c r="A7559" s="59" t="str">
        <f t="shared" si="118"/>
        <v/>
      </c>
    </row>
    <row r="7560" spans="1:1" ht="18" customHeight="1" x14ac:dyDescent="0.25">
      <c r="A7560" s="59" t="str">
        <f t="shared" si="118"/>
        <v/>
      </c>
    </row>
    <row r="7561" spans="1:1" ht="18" customHeight="1" x14ac:dyDescent="0.25">
      <c r="A7561" s="59" t="str">
        <f t="shared" si="118"/>
        <v/>
      </c>
    </row>
    <row r="7562" spans="1:1" ht="18" customHeight="1" x14ac:dyDescent="0.25">
      <c r="A7562" s="59" t="str">
        <f t="shared" si="118"/>
        <v/>
      </c>
    </row>
    <row r="7563" spans="1:1" ht="18" customHeight="1" x14ac:dyDescent="0.25">
      <c r="A7563" s="59" t="str">
        <f t="shared" si="118"/>
        <v/>
      </c>
    </row>
    <row r="7564" spans="1:1" ht="18" customHeight="1" x14ac:dyDescent="0.25">
      <c r="A7564" s="59" t="str">
        <f t="shared" si="118"/>
        <v/>
      </c>
    </row>
    <row r="7565" spans="1:1" ht="18" customHeight="1" x14ac:dyDescent="0.25">
      <c r="A7565" s="59" t="str">
        <f t="shared" si="118"/>
        <v/>
      </c>
    </row>
    <row r="7566" spans="1:1" ht="18" customHeight="1" x14ac:dyDescent="0.25">
      <c r="A7566" s="59" t="str">
        <f t="shared" si="118"/>
        <v/>
      </c>
    </row>
    <row r="7567" spans="1:1" ht="18" customHeight="1" x14ac:dyDescent="0.25">
      <c r="A7567" s="59" t="str">
        <f t="shared" si="118"/>
        <v/>
      </c>
    </row>
    <row r="7568" spans="1:1" ht="18" customHeight="1" x14ac:dyDescent="0.25">
      <c r="A7568" s="59" t="str">
        <f t="shared" si="118"/>
        <v/>
      </c>
    </row>
    <row r="7569" spans="1:1" ht="18" customHeight="1" x14ac:dyDescent="0.25">
      <c r="A7569" s="59" t="str">
        <f t="shared" si="118"/>
        <v/>
      </c>
    </row>
    <row r="7570" spans="1:1" ht="18" customHeight="1" x14ac:dyDescent="0.25">
      <c r="A7570" s="59" t="str">
        <f t="shared" si="118"/>
        <v/>
      </c>
    </row>
    <row r="7571" spans="1:1" ht="18" customHeight="1" x14ac:dyDescent="0.25">
      <c r="A7571" s="59" t="str">
        <f t="shared" si="118"/>
        <v/>
      </c>
    </row>
    <row r="7572" spans="1:1" ht="18" customHeight="1" x14ac:dyDescent="0.25">
      <c r="A7572" s="59" t="str">
        <f t="shared" si="118"/>
        <v/>
      </c>
    </row>
    <row r="7573" spans="1:1" ht="18" customHeight="1" x14ac:dyDescent="0.25">
      <c r="A7573" s="59" t="str">
        <f t="shared" si="118"/>
        <v/>
      </c>
    </row>
    <row r="7574" spans="1:1" ht="18" customHeight="1" x14ac:dyDescent="0.25">
      <c r="A7574" s="59" t="str">
        <f t="shared" si="118"/>
        <v/>
      </c>
    </row>
    <row r="7575" spans="1:1" ht="18" customHeight="1" x14ac:dyDescent="0.25">
      <c r="A7575" s="59" t="str">
        <f t="shared" si="118"/>
        <v/>
      </c>
    </row>
    <row r="7576" spans="1:1" ht="18" customHeight="1" x14ac:dyDescent="0.25">
      <c r="A7576" s="59" t="str">
        <f t="shared" si="118"/>
        <v/>
      </c>
    </row>
    <row r="7577" spans="1:1" ht="18" customHeight="1" x14ac:dyDescent="0.25">
      <c r="A7577" s="59" t="str">
        <f t="shared" si="118"/>
        <v/>
      </c>
    </row>
    <row r="7578" spans="1:1" ht="18" customHeight="1" x14ac:dyDescent="0.25">
      <c r="A7578" s="59" t="str">
        <f t="shared" si="118"/>
        <v/>
      </c>
    </row>
    <row r="7579" spans="1:1" ht="18" customHeight="1" x14ac:dyDescent="0.25">
      <c r="A7579" s="59" t="str">
        <f t="shared" si="118"/>
        <v/>
      </c>
    </row>
    <row r="7580" spans="1:1" ht="18" customHeight="1" x14ac:dyDescent="0.25">
      <c r="A7580" s="59" t="str">
        <f t="shared" si="118"/>
        <v/>
      </c>
    </row>
    <row r="7581" spans="1:1" ht="18" customHeight="1" x14ac:dyDescent="0.25">
      <c r="A7581" s="59" t="str">
        <f t="shared" si="118"/>
        <v/>
      </c>
    </row>
    <row r="7582" spans="1:1" ht="18" customHeight="1" x14ac:dyDescent="0.25">
      <c r="A7582" s="59" t="str">
        <f t="shared" si="118"/>
        <v/>
      </c>
    </row>
    <row r="7583" spans="1:1" ht="18" customHeight="1" x14ac:dyDescent="0.25">
      <c r="A7583" s="59" t="str">
        <f t="shared" si="118"/>
        <v/>
      </c>
    </row>
    <row r="7584" spans="1:1" ht="18" customHeight="1" x14ac:dyDescent="0.25">
      <c r="A7584" s="59" t="str">
        <f t="shared" si="118"/>
        <v/>
      </c>
    </row>
    <row r="7585" spans="1:1" ht="18" customHeight="1" x14ac:dyDescent="0.25">
      <c r="A7585" s="59" t="str">
        <f t="shared" si="118"/>
        <v/>
      </c>
    </row>
    <row r="7586" spans="1:1" ht="18" customHeight="1" x14ac:dyDescent="0.25">
      <c r="A7586" s="59" t="str">
        <f t="shared" si="118"/>
        <v/>
      </c>
    </row>
    <row r="7587" spans="1:1" ht="18" customHeight="1" x14ac:dyDescent="0.25">
      <c r="A7587" s="59" t="str">
        <f t="shared" si="118"/>
        <v/>
      </c>
    </row>
    <row r="7588" spans="1:1" ht="18" customHeight="1" x14ac:dyDescent="0.25">
      <c r="A7588" s="59" t="str">
        <f t="shared" si="118"/>
        <v/>
      </c>
    </row>
    <row r="7589" spans="1:1" ht="18" customHeight="1" x14ac:dyDescent="0.25">
      <c r="A7589" s="59" t="str">
        <f t="shared" si="118"/>
        <v/>
      </c>
    </row>
    <row r="7590" spans="1:1" ht="18" customHeight="1" x14ac:dyDescent="0.25">
      <c r="A7590" s="59" t="str">
        <f t="shared" si="118"/>
        <v/>
      </c>
    </row>
    <row r="7591" spans="1:1" ht="18" customHeight="1" x14ac:dyDescent="0.25">
      <c r="A7591" s="59" t="str">
        <f t="shared" si="118"/>
        <v/>
      </c>
    </row>
    <row r="7592" spans="1:1" ht="18" customHeight="1" x14ac:dyDescent="0.25">
      <c r="A7592" s="59" t="str">
        <f t="shared" si="118"/>
        <v/>
      </c>
    </row>
    <row r="7593" spans="1:1" ht="18" customHeight="1" x14ac:dyDescent="0.25">
      <c r="A7593" s="59" t="str">
        <f t="shared" si="118"/>
        <v/>
      </c>
    </row>
    <row r="7594" spans="1:1" ht="18" customHeight="1" x14ac:dyDescent="0.25">
      <c r="A7594" s="59" t="str">
        <f t="shared" si="118"/>
        <v/>
      </c>
    </row>
    <row r="7595" spans="1:1" ht="18" customHeight="1" x14ac:dyDescent="0.25">
      <c r="A7595" s="59" t="str">
        <f t="shared" si="118"/>
        <v/>
      </c>
    </row>
    <row r="7596" spans="1:1" ht="18" customHeight="1" x14ac:dyDescent="0.25">
      <c r="A7596" s="59" t="str">
        <f t="shared" si="118"/>
        <v/>
      </c>
    </row>
    <row r="7597" spans="1:1" ht="18" customHeight="1" x14ac:dyDescent="0.25">
      <c r="A7597" s="59" t="str">
        <f t="shared" si="118"/>
        <v/>
      </c>
    </row>
    <row r="7598" spans="1:1" ht="18" customHeight="1" x14ac:dyDescent="0.25">
      <c r="A7598" s="59" t="str">
        <f t="shared" ref="A7598:A7661" si="119">IF(B7598&lt;&gt;"",DATE(2020,INT((ROW(A7596)-1)/78)+1,1),"")</f>
        <v/>
      </c>
    </row>
    <row r="7599" spans="1:1" ht="18" customHeight="1" x14ac:dyDescent="0.25">
      <c r="A7599" s="59" t="str">
        <f t="shared" si="119"/>
        <v/>
      </c>
    </row>
    <row r="7600" spans="1:1" ht="18" customHeight="1" x14ac:dyDescent="0.25">
      <c r="A7600" s="59" t="str">
        <f t="shared" si="119"/>
        <v/>
      </c>
    </row>
    <row r="7601" spans="1:1" ht="18" customHeight="1" x14ac:dyDescent="0.25">
      <c r="A7601" s="59" t="str">
        <f t="shared" si="119"/>
        <v/>
      </c>
    </row>
    <row r="7602" spans="1:1" ht="18" customHeight="1" x14ac:dyDescent="0.25">
      <c r="A7602" s="59" t="str">
        <f t="shared" si="119"/>
        <v/>
      </c>
    </row>
    <row r="7603" spans="1:1" ht="18" customHeight="1" x14ac:dyDescent="0.25">
      <c r="A7603" s="59" t="str">
        <f t="shared" si="119"/>
        <v/>
      </c>
    </row>
    <row r="7604" spans="1:1" ht="18" customHeight="1" x14ac:dyDescent="0.25">
      <c r="A7604" s="59" t="str">
        <f t="shared" si="119"/>
        <v/>
      </c>
    </row>
    <row r="7605" spans="1:1" ht="18" customHeight="1" x14ac:dyDescent="0.25">
      <c r="A7605" s="59" t="str">
        <f t="shared" si="119"/>
        <v/>
      </c>
    </row>
    <row r="7606" spans="1:1" ht="18" customHeight="1" x14ac:dyDescent="0.25">
      <c r="A7606" s="59" t="str">
        <f t="shared" si="119"/>
        <v/>
      </c>
    </row>
    <row r="7607" spans="1:1" ht="18" customHeight="1" x14ac:dyDescent="0.25">
      <c r="A7607" s="59" t="str">
        <f t="shared" si="119"/>
        <v/>
      </c>
    </row>
    <row r="7608" spans="1:1" ht="18" customHeight="1" x14ac:dyDescent="0.25">
      <c r="A7608" s="59" t="str">
        <f t="shared" si="119"/>
        <v/>
      </c>
    </row>
    <row r="7609" spans="1:1" ht="18" customHeight="1" x14ac:dyDescent="0.25">
      <c r="A7609" s="59" t="str">
        <f t="shared" si="119"/>
        <v/>
      </c>
    </row>
    <row r="7610" spans="1:1" ht="18" customHeight="1" x14ac:dyDescent="0.25">
      <c r="A7610" s="59" t="str">
        <f t="shared" si="119"/>
        <v/>
      </c>
    </row>
    <row r="7611" spans="1:1" ht="18" customHeight="1" x14ac:dyDescent="0.25">
      <c r="A7611" s="59" t="str">
        <f t="shared" si="119"/>
        <v/>
      </c>
    </row>
    <row r="7612" spans="1:1" ht="18" customHeight="1" x14ac:dyDescent="0.25">
      <c r="A7612" s="59" t="str">
        <f t="shared" si="119"/>
        <v/>
      </c>
    </row>
    <row r="7613" spans="1:1" ht="18" customHeight="1" x14ac:dyDescent="0.25">
      <c r="A7613" s="59" t="str">
        <f t="shared" si="119"/>
        <v/>
      </c>
    </row>
    <row r="7614" spans="1:1" ht="18" customHeight="1" x14ac:dyDescent="0.25">
      <c r="A7614" s="59" t="str">
        <f t="shared" si="119"/>
        <v/>
      </c>
    </row>
    <row r="7615" spans="1:1" ht="18" customHeight="1" x14ac:dyDescent="0.25">
      <c r="A7615" s="59" t="str">
        <f t="shared" si="119"/>
        <v/>
      </c>
    </row>
    <row r="7616" spans="1:1" ht="18" customHeight="1" x14ac:dyDescent="0.25">
      <c r="A7616" s="59" t="str">
        <f t="shared" si="119"/>
        <v/>
      </c>
    </row>
    <row r="7617" spans="1:1" ht="18" customHeight="1" x14ac:dyDescent="0.25">
      <c r="A7617" s="59" t="str">
        <f t="shared" si="119"/>
        <v/>
      </c>
    </row>
    <row r="7618" spans="1:1" ht="18" customHeight="1" x14ac:dyDescent="0.25">
      <c r="A7618" s="59" t="str">
        <f t="shared" si="119"/>
        <v/>
      </c>
    </row>
    <row r="7619" spans="1:1" ht="18" customHeight="1" x14ac:dyDescent="0.25">
      <c r="A7619" s="59" t="str">
        <f t="shared" si="119"/>
        <v/>
      </c>
    </row>
    <row r="7620" spans="1:1" ht="18" customHeight="1" x14ac:dyDescent="0.25">
      <c r="A7620" s="59" t="str">
        <f t="shared" si="119"/>
        <v/>
      </c>
    </row>
    <row r="7621" spans="1:1" ht="18" customHeight="1" x14ac:dyDescent="0.25">
      <c r="A7621" s="59" t="str">
        <f t="shared" si="119"/>
        <v/>
      </c>
    </row>
    <row r="7622" spans="1:1" ht="18" customHeight="1" x14ac:dyDescent="0.25">
      <c r="A7622" s="59" t="str">
        <f t="shared" si="119"/>
        <v/>
      </c>
    </row>
    <row r="7623" spans="1:1" ht="18" customHeight="1" x14ac:dyDescent="0.25">
      <c r="A7623" s="59" t="str">
        <f t="shared" si="119"/>
        <v/>
      </c>
    </row>
    <row r="7624" spans="1:1" ht="18" customHeight="1" x14ac:dyDescent="0.25">
      <c r="A7624" s="59" t="str">
        <f t="shared" si="119"/>
        <v/>
      </c>
    </row>
    <row r="7625" spans="1:1" ht="18" customHeight="1" x14ac:dyDescent="0.25">
      <c r="A7625" s="59" t="str">
        <f t="shared" si="119"/>
        <v/>
      </c>
    </row>
    <row r="7626" spans="1:1" ht="18" customHeight="1" x14ac:dyDescent="0.25">
      <c r="A7626" s="59" t="str">
        <f t="shared" si="119"/>
        <v/>
      </c>
    </row>
    <row r="7627" spans="1:1" ht="18" customHeight="1" x14ac:dyDescent="0.25">
      <c r="A7627" s="59" t="str">
        <f t="shared" si="119"/>
        <v/>
      </c>
    </row>
    <row r="7628" spans="1:1" ht="18" customHeight="1" x14ac:dyDescent="0.25">
      <c r="A7628" s="59" t="str">
        <f t="shared" si="119"/>
        <v/>
      </c>
    </row>
    <row r="7629" spans="1:1" ht="18" customHeight="1" x14ac:dyDescent="0.25">
      <c r="A7629" s="59" t="str">
        <f t="shared" si="119"/>
        <v/>
      </c>
    </row>
    <row r="7630" spans="1:1" ht="18" customHeight="1" x14ac:dyDescent="0.25">
      <c r="A7630" s="59" t="str">
        <f t="shared" si="119"/>
        <v/>
      </c>
    </row>
    <row r="7631" spans="1:1" ht="18" customHeight="1" x14ac:dyDescent="0.25">
      <c r="A7631" s="59" t="str">
        <f t="shared" si="119"/>
        <v/>
      </c>
    </row>
    <row r="7632" spans="1:1" ht="18" customHeight="1" x14ac:dyDescent="0.25">
      <c r="A7632" s="59" t="str">
        <f t="shared" si="119"/>
        <v/>
      </c>
    </row>
    <row r="7633" spans="1:1" ht="18" customHeight="1" x14ac:dyDescent="0.25">
      <c r="A7633" s="59" t="str">
        <f t="shared" si="119"/>
        <v/>
      </c>
    </row>
    <row r="7634" spans="1:1" ht="18" customHeight="1" x14ac:dyDescent="0.25">
      <c r="A7634" s="59" t="str">
        <f t="shared" si="119"/>
        <v/>
      </c>
    </row>
    <row r="7635" spans="1:1" ht="18" customHeight="1" x14ac:dyDescent="0.25">
      <c r="A7635" s="59" t="str">
        <f t="shared" si="119"/>
        <v/>
      </c>
    </row>
    <row r="7636" spans="1:1" ht="18" customHeight="1" x14ac:dyDescent="0.25">
      <c r="A7636" s="59" t="str">
        <f t="shared" si="119"/>
        <v/>
      </c>
    </row>
    <row r="7637" spans="1:1" ht="18" customHeight="1" x14ac:dyDescent="0.25">
      <c r="A7637" s="59" t="str">
        <f t="shared" si="119"/>
        <v/>
      </c>
    </row>
    <row r="7638" spans="1:1" ht="18" customHeight="1" x14ac:dyDescent="0.25">
      <c r="A7638" s="59" t="str">
        <f t="shared" si="119"/>
        <v/>
      </c>
    </row>
    <row r="7639" spans="1:1" ht="18" customHeight="1" x14ac:dyDescent="0.25">
      <c r="A7639" s="59" t="str">
        <f t="shared" si="119"/>
        <v/>
      </c>
    </row>
    <row r="7640" spans="1:1" ht="18" customHeight="1" x14ac:dyDescent="0.25">
      <c r="A7640" s="59" t="str">
        <f t="shared" si="119"/>
        <v/>
      </c>
    </row>
    <row r="7641" spans="1:1" ht="18" customHeight="1" x14ac:dyDescent="0.25">
      <c r="A7641" s="59" t="str">
        <f t="shared" si="119"/>
        <v/>
      </c>
    </row>
    <row r="7642" spans="1:1" ht="18" customHeight="1" x14ac:dyDescent="0.25">
      <c r="A7642" s="59" t="str">
        <f t="shared" si="119"/>
        <v/>
      </c>
    </row>
    <row r="7643" spans="1:1" ht="18" customHeight="1" x14ac:dyDescent="0.25">
      <c r="A7643" s="59" t="str">
        <f t="shared" si="119"/>
        <v/>
      </c>
    </row>
    <row r="7644" spans="1:1" ht="18" customHeight="1" x14ac:dyDescent="0.25">
      <c r="A7644" s="59" t="str">
        <f t="shared" si="119"/>
        <v/>
      </c>
    </row>
    <row r="7645" spans="1:1" ht="18" customHeight="1" x14ac:dyDescent="0.25">
      <c r="A7645" s="59" t="str">
        <f t="shared" si="119"/>
        <v/>
      </c>
    </row>
    <row r="7646" spans="1:1" ht="18" customHeight="1" x14ac:dyDescent="0.25">
      <c r="A7646" s="59" t="str">
        <f t="shared" si="119"/>
        <v/>
      </c>
    </row>
    <row r="7647" spans="1:1" ht="18" customHeight="1" x14ac:dyDescent="0.25">
      <c r="A7647" s="59" t="str">
        <f t="shared" si="119"/>
        <v/>
      </c>
    </row>
    <row r="7648" spans="1:1" ht="18" customHeight="1" x14ac:dyDescent="0.25">
      <c r="A7648" s="59" t="str">
        <f t="shared" si="119"/>
        <v/>
      </c>
    </row>
    <row r="7649" spans="1:1" ht="18" customHeight="1" x14ac:dyDescent="0.25">
      <c r="A7649" s="59" t="str">
        <f t="shared" si="119"/>
        <v/>
      </c>
    </row>
    <row r="7650" spans="1:1" ht="18" customHeight="1" x14ac:dyDescent="0.25">
      <c r="A7650" s="59" t="str">
        <f t="shared" si="119"/>
        <v/>
      </c>
    </row>
    <row r="7651" spans="1:1" ht="18" customHeight="1" x14ac:dyDescent="0.25">
      <c r="A7651" s="59" t="str">
        <f t="shared" si="119"/>
        <v/>
      </c>
    </row>
    <row r="7652" spans="1:1" ht="18" customHeight="1" x14ac:dyDescent="0.25">
      <c r="A7652" s="59" t="str">
        <f t="shared" si="119"/>
        <v/>
      </c>
    </row>
    <row r="7653" spans="1:1" ht="18" customHeight="1" x14ac:dyDescent="0.25">
      <c r="A7653" s="59" t="str">
        <f t="shared" si="119"/>
        <v/>
      </c>
    </row>
    <row r="7654" spans="1:1" ht="18" customHeight="1" x14ac:dyDescent="0.25">
      <c r="A7654" s="59" t="str">
        <f t="shared" si="119"/>
        <v/>
      </c>
    </row>
    <row r="7655" spans="1:1" ht="18" customHeight="1" x14ac:dyDescent="0.25">
      <c r="A7655" s="59" t="str">
        <f t="shared" si="119"/>
        <v/>
      </c>
    </row>
    <row r="7656" spans="1:1" ht="18" customHeight="1" x14ac:dyDescent="0.25">
      <c r="A7656" s="59" t="str">
        <f t="shared" si="119"/>
        <v/>
      </c>
    </row>
    <row r="7657" spans="1:1" ht="18" customHeight="1" x14ac:dyDescent="0.25">
      <c r="A7657" s="59" t="str">
        <f t="shared" si="119"/>
        <v/>
      </c>
    </row>
    <row r="7658" spans="1:1" ht="18" customHeight="1" x14ac:dyDescent="0.25">
      <c r="A7658" s="59" t="str">
        <f t="shared" si="119"/>
        <v/>
      </c>
    </row>
    <row r="7659" spans="1:1" ht="18" customHeight="1" x14ac:dyDescent="0.25">
      <c r="A7659" s="59" t="str">
        <f t="shared" si="119"/>
        <v/>
      </c>
    </row>
    <row r="7660" spans="1:1" ht="18" customHeight="1" x14ac:dyDescent="0.25">
      <c r="A7660" s="59" t="str">
        <f t="shared" si="119"/>
        <v/>
      </c>
    </row>
    <row r="7661" spans="1:1" ht="18" customHeight="1" x14ac:dyDescent="0.25">
      <c r="A7661" s="59" t="str">
        <f t="shared" si="119"/>
        <v/>
      </c>
    </row>
    <row r="7662" spans="1:1" ht="18" customHeight="1" x14ac:dyDescent="0.25">
      <c r="A7662" s="59" t="str">
        <f t="shared" ref="A7662:A7725" si="120">IF(B7662&lt;&gt;"",DATE(2020,INT((ROW(A7660)-1)/78)+1,1),"")</f>
        <v/>
      </c>
    </row>
    <row r="7663" spans="1:1" ht="18" customHeight="1" x14ac:dyDescent="0.25">
      <c r="A7663" s="59" t="str">
        <f t="shared" si="120"/>
        <v/>
      </c>
    </row>
    <row r="7664" spans="1:1" ht="18" customHeight="1" x14ac:dyDescent="0.25">
      <c r="A7664" s="59" t="str">
        <f t="shared" si="120"/>
        <v/>
      </c>
    </row>
    <row r="7665" spans="1:1" ht="18" customHeight="1" x14ac:dyDescent="0.25">
      <c r="A7665" s="59" t="str">
        <f t="shared" si="120"/>
        <v/>
      </c>
    </row>
    <row r="7666" spans="1:1" ht="18" customHeight="1" x14ac:dyDescent="0.25">
      <c r="A7666" s="59" t="str">
        <f t="shared" si="120"/>
        <v/>
      </c>
    </row>
    <row r="7667" spans="1:1" ht="18" customHeight="1" x14ac:dyDescent="0.25">
      <c r="A7667" s="59" t="str">
        <f t="shared" si="120"/>
        <v/>
      </c>
    </row>
    <row r="7668" spans="1:1" ht="18" customHeight="1" x14ac:dyDescent="0.25">
      <c r="A7668" s="59" t="str">
        <f t="shared" si="120"/>
        <v/>
      </c>
    </row>
    <row r="7669" spans="1:1" ht="18" customHeight="1" x14ac:dyDescent="0.25">
      <c r="A7669" s="59" t="str">
        <f t="shared" si="120"/>
        <v/>
      </c>
    </row>
    <row r="7670" spans="1:1" ht="18" customHeight="1" x14ac:dyDescent="0.25">
      <c r="A7670" s="59" t="str">
        <f t="shared" si="120"/>
        <v/>
      </c>
    </row>
    <row r="7671" spans="1:1" ht="18" customHeight="1" x14ac:dyDescent="0.25">
      <c r="A7671" s="59" t="str">
        <f t="shared" si="120"/>
        <v/>
      </c>
    </row>
    <row r="7672" spans="1:1" ht="18" customHeight="1" x14ac:dyDescent="0.25">
      <c r="A7672" s="59" t="str">
        <f t="shared" si="120"/>
        <v/>
      </c>
    </row>
    <row r="7673" spans="1:1" ht="18" customHeight="1" x14ac:dyDescent="0.25">
      <c r="A7673" s="59" t="str">
        <f t="shared" si="120"/>
        <v/>
      </c>
    </row>
    <row r="7674" spans="1:1" ht="18" customHeight="1" x14ac:dyDescent="0.25">
      <c r="A7674" s="59" t="str">
        <f t="shared" si="120"/>
        <v/>
      </c>
    </row>
    <row r="7675" spans="1:1" ht="18" customHeight="1" x14ac:dyDescent="0.25">
      <c r="A7675" s="59" t="str">
        <f t="shared" si="120"/>
        <v/>
      </c>
    </row>
    <row r="7676" spans="1:1" ht="18" customHeight="1" x14ac:dyDescent="0.25">
      <c r="A7676" s="59" t="str">
        <f t="shared" si="120"/>
        <v/>
      </c>
    </row>
    <row r="7677" spans="1:1" ht="18" customHeight="1" x14ac:dyDescent="0.25">
      <c r="A7677" s="59" t="str">
        <f t="shared" si="120"/>
        <v/>
      </c>
    </row>
    <row r="7678" spans="1:1" ht="18" customHeight="1" x14ac:dyDescent="0.25">
      <c r="A7678" s="59" t="str">
        <f t="shared" si="120"/>
        <v/>
      </c>
    </row>
    <row r="7679" spans="1:1" ht="18" customHeight="1" x14ac:dyDescent="0.25">
      <c r="A7679" s="59" t="str">
        <f t="shared" si="120"/>
        <v/>
      </c>
    </row>
    <row r="7680" spans="1:1" ht="18" customHeight="1" x14ac:dyDescent="0.25">
      <c r="A7680" s="59" t="str">
        <f t="shared" si="120"/>
        <v/>
      </c>
    </row>
    <row r="7681" spans="1:1" ht="18" customHeight="1" x14ac:dyDescent="0.25">
      <c r="A7681" s="59" t="str">
        <f t="shared" si="120"/>
        <v/>
      </c>
    </row>
    <row r="7682" spans="1:1" ht="18" customHeight="1" x14ac:dyDescent="0.25">
      <c r="A7682" s="59" t="str">
        <f t="shared" si="120"/>
        <v/>
      </c>
    </row>
    <row r="7683" spans="1:1" ht="18" customHeight="1" x14ac:dyDescent="0.25">
      <c r="A7683" s="59" t="str">
        <f t="shared" si="120"/>
        <v/>
      </c>
    </row>
    <row r="7684" spans="1:1" ht="18" customHeight="1" x14ac:dyDescent="0.25">
      <c r="A7684" s="59" t="str">
        <f t="shared" si="120"/>
        <v/>
      </c>
    </row>
    <row r="7685" spans="1:1" ht="18" customHeight="1" x14ac:dyDescent="0.25">
      <c r="A7685" s="59" t="str">
        <f t="shared" si="120"/>
        <v/>
      </c>
    </row>
    <row r="7686" spans="1:1" ht="18" customHeight="1" x14ac:dyDescent="0.25">
      <c r="A7686" s="59" t="str">
        <f t="shared" si="120"/>
        <v/>
      </c>
    </row>
    <row r="7687" spans="1:1" ht="18" customHeight="1" x14ac:dyDescent="0.25">
      <c r="A7687" s="59" t="str">
        <f t="shared" si="120"/>
        <v/>
      </c>
    </row>
    <row r="7688" spans="1:1" ht="18" customHeight="1" x14ac:dyDescent="0.25">
      <c r="A7688" s="59" t="str">
        <f t="shared" si="120"/>
        <v/>
      </c>
    </row>
    <row r="7689" spans="1:1" ht="18" customHeight="1" x14ac:dyDescent="0.25">
      <c r="A7689" s="59" t="str">
        <f t="shared" si="120"/>
        <v/>
      </c>
    </row>
    <row r="7690" spans="1:1" ht="18" customHeight="1" x14ac:dyDescent="0.25">
      <c r="A7690" s="59" t="str">
        <f t="shared" si="120"/>
        <v/>
      </c>
    </row>
    <row r="7691" spans="1:1" ht="18" customHeight="1" x14ac:dyDescent="0.25">
      <c r="A7691" s="59" t="str">
        <f t="shared" si="120"/>
        <v/>
      </c>
    </row>
    <row r="7692" spans="1:1" ht="18" customHeight="1" x14ac:dyDescent="0.25">
      <c r="A7692" s="59" t="str">
        <f t="shared" si="120"/>
        <v/>
      </c>
    </row>
    <row r="7693" spans="1:1" ht="18" customHeight="1" x14ac:dyDescent="0.25">
      <c r="A7693" s="59" t="str">
        <f t="shared" si="120"/>
        <v/>
      </c>
    </row>
    <row r="7694" spans="1:1" ht="18" customHeight="1" x14ac:dyDescent="0.25">
      <c r="A7694" s="59" t="str">
        <f t="shared" si="120"/>
        <v/>
      </c>
    </row>
    <row r="7695" spans="1:1" ht="18" customHeight="1" x14ac:dyDescent="0.25">
      <c r="A7695" s="59" t="str">
        <f t="shared" si="120"/>
        <v/>
      </c>
    </row>
    <row r="7696" spans="1:1" ht="18" customHeight="1" x14ac:dyDescent="0.25">
      <c r="A7696" s="59" t="str">
        <f t="shared" si="120"/>
        <v/>
      </c>
    </row>
    <row r="7697" spans="1:1" ht="18" customHeight="1" x14ac:dyDescent="0.25">
      <c r="A7697" s="59" t="str">
        <f t="shared" si="120"/>
        <v/>
      </c>
    </row>
    <row r="7698" spans="1:1" ht="18" customHeight="1" x14ac:dyDescent="0.25">
      <c r="A7698" s="59" t="str">
        <f t="shared" si="120"/>
        <v/>
      </c>
    </row>
    <row r="7699" spans="1:1" ht="18" customHeight="1" x14ac:dyDescent="0.25">
      <c r="A7699" s="59" t="str">
        <f t="shared" si="120"/>
        <v/>
      </c>
    </row>
    <row r="7700" spans="1:1" ht="18" customHeight="1" x14ac:dyDescent="0.25">
      <c r="A7700" s="59" t="str">
        <f t="shared" si="120"/>
        <v/>
      </c>
    </row>
    <row r="7701" spans="1:1" ht="18" customHeight="1" x14ac:dyDescent="0.25">
      <c r="A7701" s="59" t="str">
        <f t="shared" si="120"/>
        <v/>
      </c>
    </row>
    <row r="7702" spans="1:1" ht="18" customHeight="1" x14ac:dyDescent="0.25">
      <c r="A7702" s="59" t="str">
        <f t="shared" si="120"/>
        <v/>
      </c>
    </row>
    <row r="7703" spans="1:1" ht="18" customHeight="1" x14ac:dyDescent="0.25">
      <c r="A7703" s="59" t="str">
        <f t="shared" si="120"/>
        <v/>
      </c>
    </row>
    <row r="7704" spans="1:1" ht="18" customHeight="1" x14ac:dyDescent="0.25">
      <c r="A7704" s="59" t="str">
        <f t="shared" si="120"/>
        <v/>
      </c>
    </row>
    <row r="7705" spans="1:1" ht="18" customHeight="1" x14ac:dyDescent="0.25">
      <c r="A7705" s="59" t="str">
        <f t="shared" si="120"/>
        <v/>
      </c>
    </row>
    <row r="7706" spans="1:1" ht="18" customHeight="1" x14ac:dyDescent="0.25">
      <c r="A7706" s="59" t="str">
        <f t="shared" si="120"/>
        <v/>
      </c>
    </row>
    <row r="7707" spans="1:1" ht="18" customHeight="1" x14ac:dyDescent="0.25">
      <c r="A7707" s="59" t="str">
        <f t="shared" si="120"/>
        <v/>
      </c>
    </row>
    <row r="7708" spans="1:1" ht="18" customHeight="1" x14ac:dyDescent="0.25">
      <c r="A7708" s="59" t="str">
        <f t="shared" si="120"/>
        <v/>
      </c>
    </row>
    <row r="7709" spans="1:1" ht="18" customHeight="1" x14ac:dyDescent="0.25">
      <c r="A7709" s="59" t="str">
        <f t="shared" si="120"/>
        <v/>
      </c>
    </row>
    <row r="7710" spans="1:1" ht="18" customHeight="1" x14ac:dyDescent="0.25">
      <c r="A7710" s="59" t="str">
        <f t="shared" si="120"/>
        <v/>
      </c>
    </row>
    <row r="7711" spans="1:1" ht="18" customHeight="1" x14ac:dyDescent="0.25">
      <c r="A7711" s="59" t="str">
        <f t="shared" si="120"/>
        <v/>
      </c>
    </row>
    <row r="7712" spans="1:1" ht="18" customHeight="1" x14ac:dyDescent="0.25">
      <c r="A7712" s="59" t="str">
        <f t="shared" si="120"/>
        <v/>
      </c>
    </row>
    <row r="7713" spans="1:1" ht="18" customHeight="1" x14ac:dyDescent="0.25">
      <c r="A7713" s="59" t="str">
        <f t="shared" si="120"/>
        <v/>
      </c>
    </row>
    <row r="7714" spans="1:1" ht="18" customHeight="1" x14ac:dyDescent="0.25">
      <c r="A7714" s="59" t="str">
        <f t="shared" si="120"/>
        <v/>
      </c>
    </row>
    <row r="7715" spans="1:1" ht="18" customHeight="1" x14ac:dyDescent="0.25">
      <c r="A7715" s="59" t="str">
        <f t="shared" si="120"/>
        <v/>
      </c>
    </row>
    <row r="7716" spans="1:1" ht="18" customHeight="1" x14ac:dyDescent="0.25">
      <c r="A7716" s="59" t="str">
        <f t="shared" si="120"/>
        <v/>
      </c>
    </row>
    <row r="7717" spans="1:1" ht="18" customHeight="1" x14ac:dyDescent="0.25">
      <c r="A7717" s="59" t="str">
        <f t="shared" si="120"/>
        <v/>
      </c>
    </row>
    <row r="7718" spans="1:1" ht="18" customHeight="1" x14ac:dyDescent="0.25">
      <c r="A7718" s="59" t="str">
        <f t="shared" si="120"/>
        <v/>
      </c>
    </row>
    <row r="7719" spans="1:1" ht="18" customHeight="1" x14ac:dyDescent="0.25">
      <c r="A7719" s="59" t="str">
        <f t="shared" si="120"/>
        <v/>
      </c>
    </row>
    <row r="7720" spans="1:1" ht="18" customHeight="1" x14ac:dyDescent="0.25">
      <c r="A7720" s="59" t="str">
        <f t="shared" si="120"/>
        <v/>
      </c>
    </row>
    <row r="7721" spans="1:1" ht="18" customHeight="1" x14ac:dyDescent="0.25">
      <c r="A7721" s="59" t="str">
        <f t="shared" si="120"/>
        <v/>
      </c>
    </row>
    <row r="7722" spans="1:1" ht="18" customHeight="1" x14ac:dyDescent="0.25">
      <c r="A7722" s="59" t="str">
        <f t="shared" si="120"/>
        <v/>
      </c>
    </row>
    <row r="7723" spans="1:1" ht="18" customHeight="1" x14ac:dyDescent="0.25">
      <c r="A7723" s="59" t="str">
        <f t="shared" si="120"/>
        <v/>
      </c>
    </row>
    <row r="7724" spans="1:1" ht="18" customHeight="1" x14ac:dyDescent="0.25">
      <c r="A7724" s="59" t="str">
        <f t="shared" si="120"/>
        <v/>
      </c>
    </row>
    <row r="7725" spans="1:1" ht="18" customHeight="1" x14ac:dyDescent="0.25">
      <c r="A7725" s="59" t="str">
        <f t="shared" si="120"/>
        <v/>
      </c>
    </row>
    <row r="7726" spans="1:1" ht="18" customHeight="1" x14ac:dyDescent="0.25">
      <c r="A7726" s="59" t="str">
        <f t="shared" ref="A7726:A7789" si="121">IF(B7726&lt;&gt;"",DATE(2020,INT((ROW(A7724)-1)/78)+1,1),"")</f>
        <v/>
      </c>
    </row>
    <row r="7727" spans="1:1" ht="18" customHeight="1" x14ac:dyDescent="0.25">
      <c r="A7727" s="59" t="str">
        <f t="shared" si="121"/>
        <v/>
      </c>
    </row>
    <row r="7728" spans="1:1" ht="18" customHeight="1" x14ac:dyDescent="0.25">
      <c r="A7728" s="59" t="str">
        <f t="shared" si="121"/>
        <v/>
      </c>
    </row>
    <row r="7729" spans="1:1" ht="18" customHeight="1" x14ac:dyDescent="0.25">
      <c r="A7729" s="59" t="str">
        <f t="shared" si="121"/>
        <v/>
      </c>
    </row>
    <row r="7730" spans="1:1" ht="18" customHeight="1" x14ac:dyDescent="0.25">
      <c r="A7730" s="59" t="str">
        <f t="shared" si="121"/>
        <v/>
      </c>
    </row>
    <row r="7731" spans="1:1" ht="18" customHeight="1" x14ac:dyDescent="0.25">
      <c r="A7731" s="59" t="str">
        <f t="shared" si="121"/>
        <v/>
      </c>
    </row>
    <row r="7732" spans="1:1" ht="18" customHeight="1" x14ac:dyDescent="0.25">
      <c r="A7732" s="59" t="str">
        <f t="shared" si="121"/>
        <v/>
      </c>
    </row>
    <row r="7733" spans="1:1" ht="18" customHeight="1" x14ac:dyDescent="0.25">
      <c r="A7733" s="59" t="str">
        <f t="shared" si="121"/>
        <v/>
      </c>
    </row>
    <row r="7734" spans="1:1" ht="18" customHeight="1" x14ac:dyDescent="0.25">
      <c r="A7734" s="59" t="str">
        <f t="shared" si="121"/>
        <v/>
      </c>
    </row>
    <row r="7735" spans="1:1" ht="18" customHeight="1" x14ac:dyDescent="0.25">
      <c r="A7735" s="59" t="str">
        <f t="shared" si="121"/>
        <v/>
      </c>
    </row>
    <row r="7736" spans="1:1" ht="18" customHeight="1" x14ac:dyDescent="0.25">
      <c r="A7736" s="59" t="str">
        <f t="shared" si="121"/>
        <v/>
      </c>
    </row>
    <row r="7737" spans="1:1" ht="18" customHeight="1" x14ac:dyDescent="0.25">
      <c r="A7737" s="59" t="str">
        <f t="shared" si="121"/>
        <v/>
      </c>
    </row>
    <row r="7738" spans="1:1" ht="18" customHeight="1" x14ac:dyDescent="0.25">
      <c r="A7738" s="59" t="str">
        <f t="shared" si="121"/>
        <v/>
      </c>
    </row>
    <row r="7739" spans="1:1" ht="18" customHeight="1" x14ac:dyDescent="0.25">
      <c r="A7739" s="59" t="str">
        <f t="shared" si="121"/>
        <v/>
      </c>
    </row>
    <row r="7740" spans="1:1" ht="18" customHeight="1" x14ac:dyDescent="0.25">
      <c r="A7740" s="59" t="str">
        <f t="shared" si="121"/>
        <v/>
      </c>
    </row>
    <row r="7741" spans="1:1" ht="18" customHeight="1" x14ac:dyDescent="0.25">
      <c r="A7741" s="59" t="str">
        <f t="shared" si="121"/>
        <v/>
      </c>
    </row>
    <row r="7742" spans="1:1" ht="18" customHeight="1" x14ac:dyDescent="0.25">
      <c r="A7742" s="59" t="str">
        <f t="shared" si="121"/>
        <v/>
      </c>
    </row>
    <row r="7743" spans="1:1" ht="18" customHeight="1" x14ac:dyDescent="0.25">
      <c r="A7743" s="59" t="str">
        <f t="shared" si="121"/>
        <v/>
      </c>
    </row>
    <row r="7744" spans="1:1" ht="18" customHeight="1" x14ac:dyDescent="0.25">
      <c r="A7744" s="59" t="str">
        <f t="shared" si="121"/>
        <v/>
      </c>
    </row>
    <row r="7745" spans="1:1" ht="18" customHeight="1" x14ac:dyDescent="0.25">
      <c r="A7745" s="59" t="str">
        <f t="shared" si="121"/>
        <v/>
      </c>
    </row>
    <row r="7746" spans="1:1" ht="18" customHeight="1" x14ac:dyDescent="0.25">
      <c r="A7746" s="59" t="str">
        <f t="shared" si="121"/>
        <v/>
      </c>
    </row>
    <row r="7747" spans="1:1" ht="18" customHeight="1" x14ac:dyDescent="0.25">
      <c r="A7747" s="59" t="str">
        <f t="shared" si="121"/>
        <v/>
      </c>
    </row>
    <row r="7748" spans="1:1" ht="18" customHeight="1" x14ac:dyDescent="0.25">
      <c r="A7748" s="59" t="str">
        <f t="shared" si="121"/>
        <v/>
      </c>
    </row>
    <row r="7749" spans="1:1" ht="18" customHeight="1" x14ac:dyDescent="0.25">
      <c r="A7749" s="59" t="str">
        <f t="shared" si="121"/>
        <v/>
      </c>
    </row>
    <row r="7750" spans="1:1" ht="18" customHeight="1" x14ac:dyDescent="0.25">
      <c r="A7750" s="59" t="str">
        <f t="shared" si="121"/>
        <v/>
      </c>
    </row>
    <row r="7751" spans="1:1" ht="18" customHeight="1" x14ac:dyDescent="0.25">
      <c r="A7751" s="59" t="str">
        <f t="shared" si="121"/>
        <v/>
      </c>
    </row>
    <row r="7752" spans="1:1" ht="18" customHeight="1" x14ac:dyDescent="0.25">
      <c r="A7752" s="59" t="str">
        <f t="shared" si="121"/>
        <v/>
      </c>
    </row>
    <row r="7753" spans="1:1" ht="18" customHeight="1" x14ac:dyDescent="0.25">
      <c r="A7753" s="59" t="str">
        <f t="shared" si="121"/>
        <v/>
      </c>
    </row>
    <row r="7754" spans="1:1" ht="18" customHeight="1" x14ac:dyDescent="0.25">
      <c r="A7754" s="59" t="str">
        <f t="shared" si="121"/>
        <v/>
      </c>
    </row>
    <row r="7755" spans="1:1" ht="18" customHeight="1" x14ac:dyDescent="0.25">
      <c r="A7755" s="59" t="str">
        <f t="shared" si="121"/>
        <v/>
      </c>
    </row>
    <row r="7756" spans="1:1" ht="18" customHeight="1" x14ac:dyDescent="0.25">
      <c r="A7756" s="59" t="str">
        <f t="shared" si="121"/>
        <v/>
      </c>
    </row>
    <row r="7757" spans="1:1" ht="18" customHeight="1" x14ac:dyDescent="0.25">
      <c r="A7757" s="59" t="str">
        <f t="shared" si="121"/>
        <v/>
      </c>
    </row>
    <row r="7758" spans="1:1" ht="18" customHeight="1" x14ac:dyDescent="0.25">
      <c r="A7758" s="59" t="str">
        <f t="shared" si="121"/>
        <v/>
      </c>
    </row>
    <row r="7759" spans="1:1" ht="18" customHeight="1" x14ac:dyDescent="0.25">
      <c r="A7759" s="59" t="str">
        <f t="shared" si="121"/>
        <v/>
      </c>
    </row>
    <row r="7760" spans="1:1" ht="18" customHeight="1" x14ac:dyDescent="0.25">
      <c r="A7760" s="59" t="str">
        <f t="shared" si="121"/>
        <v/>
      </c>
    </row>
    <row r="7761" spans="1:1" ht="18" customHeight="1" x14ac:dyDescent="0.25">
      <c r="A7761" s="59" t="str">
        <f t="shared" si="121"/>
        <v/>
      </c>
    </row>
    <row r="7762" spans="1:1" ht="18" customHeight="1" x14ac:dyDescent="0.25">
      <c r="A7762" s="59" t="str">
        <f t="shared" si="121"/>
        <v/>
      </c>
    </row>
    <row r="7763" spans="1:1" ht="18" customHeight="1" x14ac:dyDescent="0.25">
      <c r="A7763" s="59" t="str">
        <f t="shared" si="121"/>
        <v/>
      </c>
    </row>
    <row r="7764" spans="1:1" ht="18" customHeight="1" x14ac:dyDescent="0.25">
      <c r="A7764" s="59" t="str">
        <f t="shared" si="121"/>
        <v/>
      </c>
    </row>
    <row r="7765" spans="1:1" ht="18" customHeight="1" x14ac:dyDescent="0.25">
      <c r="A7765" s="59" t="str">
        <f t="shared" si="121"/>
        <v/>
      </c>
    </row>
    <row r="7766" spans="1:1" ht="18" customHeight="1" x14ac:dyDescent="0.25">
      <c r="A7766" s="59" t="str">
        <f t="shared" si="121"/>
        <v/>
      </c>
    </row>
    <row r="7767" spans="1:1" ht="18" customHeight="1" x14ac:dyDescent="0.25">
      <c r="A7767" s="59" t="str">
        <f t="shared" si="121"/>
        <v/>
      </c>
    </row>
    <row r="7768" spans="1:1" ht="18" customHeight="1" x14ac:dyDescent="0.25">
      <c r="A7768" s="59" t="str">
        <f t="shared" si="121"/>
        <v/>
      </c>
    </row>
    <row r="7769" spans="1:1" ht="18" customHeight="1" x14ac:dyDescent="0.25">
      <c r="A7769" s="59" t="str">
        <f t="shared" si="121"/>
        <v/>
      </c>
    </row>
    <row r="7770" spans="1:1" ht="18" customHeight="1" x14ac:dyDescent="0.25">
      <c r="A7770" s="59" t="str">
        <f t="shared" si="121"/>
        <v/>
      </c>
    </row>
    <row r="7771" spans="1:1" ht="18" customHeight="1" x14ac:dyDescent="0.25">
      <c r="A7771" s="59" t="str">
        <f t="shared" si="121"/>
        <v/>
      </c>
    </row>
    <row r="7772" spans="1:1" ht="18" customHeight="1" x14ac:dyDescent="0.25">
      <c r="A7772" s="59" t="str">
        <f t="shared" si="121"/>
        <v/>
      </c>
    </row>
    <row r="7773" spans="1:1" ht="18" customHeight="1" x14ac:dyDescent="0.25">
      <c r="A7773" s="59" t="str">
        <f t="shared" si="121"/>
        <v/>
      </c>
    </row>
    <row r="7774" spans="1:1" ht="18" customHeight="1" x14ac:dyDescent="0.25">
      <c r="A7774" s="59" t="str">
        <f t="shared" si="121"/>
        <v/>
      </c>
    </row>
    <row r="7775" spans="1:1" ht="18" customHeight="1" x14ac:dyDescent="0.25">
      <c r="A7775" s="59" t="str">
        <f t="shared" si="121"/>
        <v/>
      </c>
    </row>
    <row r="7776" spans="1:1" ht="18" customHeight="1" x14ac:dyDescent="0.25">
      <c r="A7776" s="59" t="str">
        <f t="shared" si="121"/>
        <v/>
      </c>
    </row>
    <row r="7777" spans="1:1" ht="18" customHeight="1" x14ac:dyDescent="0.25">
      <c r="A7777" s="59" t="str">
        <f t="shared" si="121"/>
        <v/>
      </c>
    </row>
    <row r="7778" spans="1:1" ht="18" customHeight="1" x14ac:dyDescent="0.25">
      <c r="A7778" s="59" t="str">
        <f t="shared" si="121"/>
        <v/>
      </c>
    </row>
    <row r="7779" spans="1:1" ht="18" customHeight="1" x14ac:dyDescent="0.25">
      <c r="A7779" s="59" t="str">
        <f t="shared" si="121"/>
        <v/>
      </c>
    </row>
    <row r="7780" spans="1:1" ht="18" customHeight="1" x14ac:dyDescent="0.25">
      <c r="A7780" s="59" t="str">
        <f t="shared" si="121"/>
        <v/>
      </c>
    </row>
    <row r="7781" spans="1:1" ht="18" customHeight="1" x14ac:dyDescent="0.25">
      <c r="A7781" s="59" t="str">
        <f t="shared" si="121"/>
        <v/>
      </c>
    </row>
    <row r="7782" spans="1:1" ht="18" customHeight="1" x14ac:dyDescent="0.25">
      <c r="A7782" s="59" t="str">
        <f t="shared" si="121"/>
        <v/>
      </c>
    </row>
    <row r="7783" spans="1:1" ht="18" customHeight="1" x14ac:dyDescent="0.25">
      <c r="A7783" s="59" t="str">
        <f t="shared" si="121"/>
        <v/>
      </c>
    </row>
    <row r="7784" spans="1:1" ht="18" customHeight="1" x14ac:dyDescent="0.25">
      <c r="A7784" s="59" t="str">
        <f t="shared" si="121"/>
        <v/>
      </c>
    </row>
    <row r="7785" spans="1:1" ht="18" customHeight="1" x14ac:dyDescent="0.25">
      <c r="A7785" s="59" t="str">
        <f t="shared" si="121"/>
        <v/>
      </c>
    </row>
    <row r="7786" spans="1:1" ht="18" customHeight="1" x14ac:dyDescent="0.25">
      <c r="A7786" s="59" t="str">
        <f t="shared" si="121"/>
        <v/>
      </c>
    </row>
    <row r="7787" spans="1:1" ht="18" customHeight="1" x14ac:dyDescent="0.25">
      <c r="A7787" s="59" t="str">
        <f t="shared" si="121"/>
        <v/>
      </c>
    </row>
    <row r="7788" spans="1:1" ht="18" customHeight="1" x14ac:dyDescent="0.25">
      <c r="A7788" s="59" t="str">
        <f t="shared" si="121"/>
        <v/>
      </c>
    </row>
    <row r="7789" spans="1:1" ht="18" customHeight="1" x14ac:dyDescent="0.25">
      <c r="A7789" s="59" t="str">
        <f t="shared" si="121"/>
        <v/>
      </c>
    </row>
    <row r="7790" spans="1:1" ht="18" customHeight="1" x14ac:dyDescent="0.25">
      <c r="A7790" s="59" t="str">
        <f t="shared" ref="A7790:A7853" si="122">IF(B7790&lt;&gt;"",DATE(2020,INT((ROW(A7788)-1)/78)+1,1),"")</f>
        <v/>
      </c>
    </row>
    <row r="7791" spans="1:1" ht="18" customHeight="1" x14ac:dyDescent="0.25">
      <c r="A7791" s="59" t="str">
        <f t="shared" si="122"/>
        <v/>
      </c>
    </row>
    <row r="7792" spans="1:1" ht="18" customHeight="1" x14ac:dyDescent="0.25">
      <c r="A7792" s="59" t="str">
        <f t="shared" si="122"/>
        <v/>
      </c>
    </row>
    <row r="7793" spans="1:1" ht="18" customHeight="1" x14ac:dyDescent="0.25">
      <c r="A7793" s="59" t="str">
        <f t="shared" si="122"/>
        <v/>
      </c>
    </row>
    <row r="7794" spans="1:1" ht="18" customHeight="1" x14ac:dyDescent="0.25">
      <c r="A7794" s="59" t="str">
        <f t="shared" si="122"/>
        <v/>
      </c>
    </row>
    <row r="7795" spans="1:1" ht="18" customHeight="1" x14ac:dyDescent="0.25">
      <c r="A7795" s="59" t="str">
        <f t="shared" si="122"/>
        <v/>
      </c>
    </row>
    <row r="7796" spans="1:1" ht="18" customHeight="1" x14ac:dyDescent="0.25">
      <c r="A7796" s="59" t="str">
        <f t="shared" si="122"/>
        <v/>
      </c>
    </row>
    <row r="7797" spans="1:1" ht="18" customHeight="1" x14ac:dyDescent="0.25">
      <c r="A7797" s="59" t="str">
        <f t="shared" si="122"/>
        <v/>
      </c>
    </row>
    <row r="7798" spans="1:1" ht="18" customHeight="1" x14ac:dyDescent="0.25">
      <c r="A7798" s="59" t="str">
        <f t="shared" si="122"/>
        <v/>
      </c>
    </row>
    <row r="7799" spans="1:1" ht="18" customHeight="1" x14ac:dyDescent="0.25">
      <c r="A7799" s="59" t="str">
        <f t="shared" si="122"/>
        <v/>
      </c>
    </row>
    <row r="7800" spans="1:1" ht="18" customHeight="1" x14ac:dyDescent="0.25">
      <c r="A7800" s="59" t="str">
        <f t="shared" si="122"/>
        <v/>
      </c>
    </row>
    <row r="7801" spans="1:1" ht="18" customHeight="1" x14ac:dyDescent="0.25">
      <c r="A7801" s="59" t="str">
        <f t="shared" si="122"/>
        <v/>
      </c>
    </row>
    <row r="7802" spans="1:1" ht="18" customHeight="1" x14ac:dyDescent="0.25">
      <c r="A7802" s="59" t="str">
        <f t="shared" si="122"/>
        <v/>
      </c>
    </row>
    <row r="7803" spans="1:1" ht="18" customHeight="1" x14ac:dyDescent="0.25">
      <c r="A7803" s="59" t="str">
        <f t="shared" si="122"/>
        <v/>
      </c>
    </row>
    <row r="7804" spans="1:1" ht="18" customHeight="1" x14ac:dyDescent="0.25">
      <c r="A7804" s="59" t="str">
        <f t="shared" si="122"/>
        <v/>
      </c>
    </row>
    <row r="7805" spans="1:1" ht="18" customHeight="1" x14ac:dyDescent="0.25">
      <c r="A7805" s="59" t="str">
        <f t="shared" si="122"/>
        <v/>
      </c>
    </row>
    <row r="7806" spans="1:1" ht="18" customHeight="1" x14ac:dyDescent="0.25">
      <c r="A7806" s="59" t="str">
        <f t="shared" si="122"/>
        <v/>
      </c>
    </row>
    <row r="7807" spans="1:1" ht="18" customHeight="1" x14ac:dyDescent="0.25">
      <c r="A7807" s="59" t="str">
        <f t="shared" si="122"/>
        <v/>
      </c>
    </row>
    <row r="7808" spans="1:1" ht="18" customHeight="1" x14ac:dyDescent="0.25">
      <c r="A7808" s="59" t="str">
        <f t="shared" si="122"/>
        <v/>
      </c>
    </row>
    <row r="7809" spans="1:1" ht="18" customHeight="1" x14ac:dyDescent="0.25">
      <c r="A7809" s="59" t="str">
        <f t="shared" si="122"/>
        <v/>
      </c>
    </row>
    <row r="7810" spans="1:1" ht="18" customHeight="1" x14ac:dyDescent="0.25">
      <c r="A7810" s="59" t="str">
        <f t="shared" si="122"/>
        <v/>
      </c>
    </row>
    <row r="7811" spans="1:1" ht="18" customHeight="1" x14ac:dyDescent="0.25">
      <c r="A7811" s="59" t="str">
        <f t="shared" si="122"/>
        <v/>
      </c>
    </row>
    <row r="7812" spans="1:1" ht="18" customHeight="1" x14ac:dyDescent="0.25">
      <c r="A7812" s="59" t="str">
        <f t="shared" si="122"/>
        <v/>
      </c>
    </row>
    <row r="7813" spans="1:1" ht="18" customHeight="1" x14ac:dyDescent="0.25">
      <c r="A7813" s="59" t="str">
        <f t="shared" si="122"/>
        <v/>
      </c>
    </row>
    <row r="7814" spans="1:1" ht="18" customHeight="1" x14ac:dyDescent="0.25">
      <c r="A7814" s="59" t="str">
        <f t="shared" si="122"/>
        <v/>
      </c>
    </row>
    <row r="7815" spans="1:1" ht="18" customHeight="1" x14ac:dyDescent="0.25">
      <c r="A7815" s="59" t="str">
        <f t="shared" si="122"/>
        <v/>
      </c>
    </row>
    <row r="7816" spans="1:1" ht="18" customHeight="1" x14ac:dyDescent="0.25">
      <c r="A7816" s="59" t="str">
        <f t="shared" si="122"/>
        <v/>
      </c>
    </row>
    <row r="7817" spans="1:1" ht="18" customHeight="1" x14ac:dyDescent="0.25">
      <c r="A7817" s="59" t="str">
        <f t="shared" si="122"/>
        <v/>
      </c>
    </row>
    <row r="7818" spans="1:1" ht="18" customHeight="1" x14ac:dyDescent="0.25">
      <c r="A7818" s="59" t="str">
        <f t="shared" si="122"/>
        <v/>
      </c>
    </row>
    <row r="7819" spans="1:1" ht="18" customHeight="1" x14ac:dyDescent="0.25">
      <c r="A7819" s="59" t="str">
        <f t="shared" si="122"/>
        <v/>
      </c>
    </row>
    <row r="7820" spans="1:1" ht="18" customHeight="1" x14ac:dyDescent="0.25">
      <c r="A7820" s="59" t="str">
        <f t="shared" si="122"/>
        <v/>
      </c>
    </row>
    <row r="7821" spans="1:1" ht="18" customHeight="1" x14ac:dyDescent="0.25">
      <c r="A7821" s="59" t="str">
        <f t="shared" si="122"/>
        <v/>
      </c>
    </row>
    <row r="7822" spans="1:1" ht="18" customHeight="1" x14ac:dyDescent="0.25">
      <c r="A7822" s="59" t="str">
        <f t="shared" si="122"/>
        <v/>
      </c>
    </row>
    <row r="7823" spans="1:1" ht="18" customHeight="1" x14ac:dyDescent="0.25">
      <c r="A7823" s="59" t="str">
        <f t="shared" si="122"/>
        <v/>
      </c>
    </row>
    <row r="7824" spans="1:1" ht="18" customHeight="1" x14ac:dyDescent="0.25">
      <c r="A7824" s="59" t="str">
        <f t="shared" si="122"/>
        <v/>
      </c>
    </row>
    <row r="7825" spans="1:1" ht="18" customHeight="1" x14ac:dyDescent="0.25">
      <c r="A7825" s="59" t="str">
        <f t="shared" si="122"/>
        <v/>
      </c>
    </row>
    <row r="7826" spans="1:1" ht="18" customHeight="1" x14ac:dyDescent="0.25">
      <c r="A7826" s="59" t="str">
        <f t="shared" si="122"/>
        <v/>
      </c>
    </row>
    <row r="7827" spans="1:1" ht="18" customHeight="1" x14ac:dyDescent="0.25">
      <c r="A7827" s="59" t="str">
        <f t="shared" si="122"/>
        <v/>
      </c>
    </row>
    <row r="7828" spans="1:1" ht="18" customHeight="1" x14ac:dyDescent="0.25">
      <c r="A7828" s="59" t="str">
        <f t="shared" si="122"/>
        <v/>
      </c>
    </row>
    <row r="7829" spans="1:1" ht="18" customHeight="1" x14ac:dyDescent="0.25">
      <c r="A7829" s="59" t="str">
        <f t="shared" si="122"/>
        <v/>
      </c>
    </row>
    <row r="7830" spans="1:1" ht="18" customHeight="1" x14ac:dyDescent="0.25">
      <c r="A7830" s="59" t="str">
        <f t="shared" si="122"/>
        <v/>
      </c>
    </row>
    <row r="7831" spans="1:1" ht="18" customHeight="1" x14ac:dyDescent="0.25">
      <c r="A7831" s="59" t="str">
        <f t="shared" si="122"/>
        <v/>
      </c>
    </row>
    <row r="7832" spans="1:1" ht="18" customHeight="1" x14ac:dyDescent="0.25">
      <c r="A7832" s="59" t="str">
        <f t="shared" si="122"/>
        <v/>
      </c>
    </row>
    <row r="7833" spans="1:1" ht="18" customHeight="1" x14ac:dyDescent="0.25">
      <c r="A7833" s="59" t="str">
        <f t="shared" si="122"/>
        <v/>
      </c>
    </row>
    <row r="7834" spans="1:1" ht="18" customHeight="1" x14ac:dyDescent="0.25">
      <c r="A7834" s="59" t="str">
        <f t="shared" si="122"/>
        <v/>
      </c>
    </row>
    <row r="7835" spans="1:1" ht="18" customHeight="1" x14ac:dyDescent="0.25">
      <c r="A7835" s="59" t="str">
        <f t="shared" si="122"/>
        <v/>
      </c>
    </row>
    <row r="7836" spans="1:1" ht="18" customHeight="1" x14ac:dyDescent="0.25">
      <c r="A7836" s="59" t="str">
        <f t="shared" si="122"/>
        <v/>
      </c>
    </row>
    <row r="7837" spans="1:1" ht="18" customHeight="1" x14ac:dyDescent="0.25">
      <c r="A7837" s="59" t="str">
        <f t="shared" si="122"/>
        <v/>
      </c>
    </row>
    <row r="7838" spans="1:1" ht="18" customHeight="1" x14ac:dyDescent="0.25">
      <c r="A7838" s="59" t="str">
        <f t="shared" si="122"/>
        <v/>
      </c>
    </row>
    <row r="7839" spans="1:1" ht="18" customHeight="1" x14ac:dyDescent="0.25">
      <c r="A7839" s="59" t="str">
        <f t="shared" si="122"/>
        <v/>
      </c>
    </row>
    <row r="7840" spans="1:1" ht="18" customHeight="1" x14ac:dyDescent="0.25">
      <c r="A7840" s="59" t="str">
        <f t="shared" si="122"/>
        <v/>
      </c>
    </row>
    <row r="7841" spans="1:1" ht="18" customHeight="1" x14ac:dyDescent="0.25">
      <c r="A7841" s="59" t="str">
        <f t="shared" si="122"/>
        <v/>
      </c>
    </row>
    <row r="7842" spans="1:1" ht="18" customHeight="1" x14ac:dyDescent="0.25">
      <c r="A7842" s="59" t="str">
        <f t="shared" si="122"/>
        <v/>
      </c>
    </row>
    <row r="7843" spans="1:1" ht="18" customHeight="1" x14ac:dyDescent="0.25">
      <c r="A7843" s="59" t="str">
        <f t="shared" si="122"/>
        <v/>
      </c>
    </row>
    <row r="7844" spans="1:1" ht="18" customHeight="1" x14ac:dyDescent="0.25">
      <c r="A7844" s="59" t="str">
        <f t="shared" si="122"/>
        <v/>
      </c>
    </row>
    <row r="7845" spans="1:1" ht="18" customHeight="1" x14ac:dyDescent="0.25">
      <c r="A7845" s="59" t="str">
        <f t="shared" si="122"/>
        <v/>
      </c>
    </row>
    <row r="7846" spans="1:1" ht="18" customHeight="1" x14ac:dyDescent="0.25">
      <c r="A7846" s="59" t="str">
        <f t="shared" si="122"/>
        <v/>
      </c>
    </row>
    <row r="7847" spans="1:1" ht="18" customHeight="1" x14ac:dyDescent="0.25">
      <c r="A7847" s="59" t="str">
        <f t="shared" si="122"/>
        <v/>
      </c>
    </row>
    <row r="7848" spans="1:1" ht="18" customHeight="1" x14ac:dyDescent="0.25">
      <c r="A7848" s="59" t="str">
        <f t="shared" si="122"/>
        <v/>
      </c>
    </row>
    <row r="7849" spans="1:1" ht="18" customHeight="1" x14ac:dyDescent="0.25">
      <c r="A7849" s="59" t="str">
        <f t="shared" si="122"/>
        <v/>
      </c>
    </row>
    <row r="7850" spans="1:1" ht="18" customHeight="1" x14ac:dyDescent="0.25">
      <c r="A7850" s="59" t="str">
        <f t="shared" si="122"/>
        <v/>
      </c>
    </row>
    <row r="7851" spans="1:1" ht="18" customHeight="1" x14ac:dyDescent="0.25">
      <c r="A7851" s="59" t="str">
        <f t="shared" si="122"/>
        <v/>
      </c>
    </row>
    <row r="7852" spans="1:1" ht="18" customHeight="1" x14ac:dyDescent="0.25">
      <c r="A7852" s="59" t="str">
        <f t="shared" si="122"/>
        <v/>
      </c>
    </row>
    <row r="7853" spans="1:1" ht="18" customHeight="1" x14ac:dyDescent="0.25">
      <c r="A7853" s="59" t="str">
        <f t="shared" si="122"/>
        <v/>
      </c>
    </row>
    <row r="7854" spans="1:1" ht="18" customHeight="1" x14ac:dyDescent="0.25">
      <c r="A7854" s="59" t="str">
        <f t="shared" ref="A7854:A7917" si="123">IF(B7854&lt;&gt;"",DATE(2020,INT((ROW(A7852)-1)/78)+1,1),"")</f>
        <v/>
      </c>
    </row>
    <row r="7855" spans="1:1" ht="18" customHeight="1" x14ac:dyDescent="0.25">
      <c r="A7855" s="59" t="str">
        <f t="shared" si="123"/>
        <v/>
      </c>
    </row>
    <row r="7856" spans="1:1" ht="18" customHeight="1" x14ac:dyDescent="0.25">
      <c r="A7856" s="59" t="str">
        <f t="shared" si="123"/>
        <v/>
      </c>
    </row>
    <row r="7857" spans="1:1" ht="18" customHeight="1" x14ac:dyDescent="0.25">
      <c r="A7857" s="59" t="str">
        <f t="shared" si="123"/>
        <v/>
      </c>
    </row>
    <row r="7858" spans="1:1" ht="18" customHeight="1" x14ac:dyDescent="0.25">
      <c r="A7858" s="59" t="str">
        <f t="shared" si="123"/>
        <v/>
      </c>
    </row>
    <row r="7859" spans="1:1" ht="18" customHeight="1" x14ac:dyDescent="0.25">
      <c r="A7859" s="59" t="str">
        <f t="shared" si="123"/>
        <v/>
      </c>
    </row>
    <row r="7860" spans="1:1" ht="18" customHeight="1" x14ac:dyDescent="0.25">
      <c r="A7860" s="59" t="str">
        <f t="shared" si="123"/>
        <v/>
      </c>
    </row>
    <row r="7861" spans="1:1" ht="18" customHeight="1" x14ac:dyDescent="0.25">
      <c r="A7861" s="59" t="str">
        <f t="shared" si="123"/>
        <v/>
      </c>
    </row>
    <row r="7862" spans="1:1" ht="18" customHeight="1" x14ac:dyDescent="0.25">
      <c r="A7862" s="59" t="str">
        <f t="shared" si="123"/>
        <v/>
      </c>
    </row>
    <row r="7863" spans="1:1" ht="18" customHeight="1" x14ac:dyDescent="0.25">
      <c r="A7863" s="59" t="str">
        <f t="shared" si="123"/>
        <v/>
      </c>
    </row>
    <row r="7864" spans="1:1" ht="18" customHeight="1" x14ac:dyDescent="0.25">
      <c r="A7864" s="59" t="str">
        <f t="shared" si="123"/>
        <v/>
      </c>
    </row>
    <row r="7865" spans="1:1" ht="18" customHeight="1" x14ac:dyDescent="0.25">
      <c r="A7865" s="59" t="str">
        <f t="shared" si="123"/>
        <v/>
      </c>
    </row>
    <row r="7866" spans="1:1" ht="18" customHeight="1" x14ac:dyDescent="0.25">
      <c r="A7866" s="59" t="str">
        <f t="shared" si="123"/>
        <v/>
      </c>
    </row>
    <row r="7867" spans="1:1" ht="18" customHeight="1" x14ac:dyDescent="0.25">
      <c r="A7867" s="59" t="str">
        <f t="shared" si="123"/>
        <v/>
      </c>
    </row>
    <row r="7868" spans="1:1" ht="18" customHeight="1" x14ac:dyDescent="0.25">
      <c r="A7868" s="59" t="str">
        <f t="shared" si="123"/>
        <v/>
      </c>
    </row>
    <row r="7869" spans="1:1" ht="18" customHeight="1" x14ac:dyDescent="0.25">
      <c r="A7869" s="59" t="str">
        <f t="shared" si="123"/>
        <v/>
      </c>
    </row>
    <row r="7870" spans="1:1" ht="18" customHeight="1" x14ac:dyDescent="0.25">
      <c r="A7870" s="59" t="str">
        <f t="shared" si="123"/>
        <v/>
      </c>
    </row>
    <row r="7871" spans="1:1" ht="18" customHeight="1" x14ac:dyDescent="0.25">
      <c r="A7871" s="59" t="str">
        <f t="shared" si="123"/>
        <v/>
      </c>
    </row>
    <row r="7872" spans="1:1" ht="18" customHeight="1" x14ac:dyDescent="0.25">
      <c r="A7872" s="59" t="str">
        <f t="shared" si="123"/>
        <v/>
      </c>
    </row>
    <row r="7873" spans="1:1" ht="18" customHeight="1" x14ac:dyDescent="0.25">
      <c r="A7873" s="59" t="str">
        <f t="shared" si="123"/>
        <v/>
      </c>
    </row>
    <row r="7874" spans="1:1" ht="18" customHeight="1" x14ac:dyDescent="0.25">
      <c r="A7874" s="59" t="str">
        <f t="shared" si="123"/>
        <v/>
      </c>
    </row>
    <row r="7875" spans="1:1" ht="18" customHeight="1" x14ac:dyDescent="0.25">
      <c r="A7875" s="59" t="str">
        <f t="shared" si="123"/>
        <v/>
      </c>
    </row>
    <row r="7876" spans="1:1" ht="18" customHeight="1" x14ac:dyDescent="0.25">
      <c r="A7876" s="59" t="str">
        <f t="shared" si="123"/>
        <v/>
      </c>
    </row>
    <row r="7877" spans="1:1" ht="18" customHeight="1" x14ac:dyDescent="0.25">
      <c r="A7877" s="59" t="str">
        <f t="shared" si="123"/>
        <v/>
      </c>
    </row>
    <row r="7878" spans="1:1" ht="18" customHeight="1" x14ac:dyDescent="0.25">
      <c r="A7878" s="59" t="str">
        <f t="shared" si="123"/>
        <v/>
      </c>
    </row>
    <row r="7879" spans="1:1" ht="18" customHeight="1" x14ac:dyDescent="0.25">
      <c r="A7879" s="59" t="str">
        <f t="shared" si="123"/>
        <v/>
      </c>
    </row>
    <row r="7880" spans="1:1" ht="18" customHeight="1" x14ac:dyDescent="0.25">
      <c r="A7880" s="59" t="str">
        <f t="shared" si="123"/>
        <v/>
      </c>
    </row>
    <row r="7881" spans="1:1" ht="18" customHeight="1" x14ac:dyDescent="0.25">
      <c r="A7881" s="59" t="str">
        <f t="shared" si="123"/>
        <v/>
      </c>
    </row>
    <row r="7882" spans="1:1" ht="18" customHeight="1" x14ac:dyDescent="0.25">
      <c r="A7882" s="59" t="str">
        <f t="shared" si="123"/>
        <v/>
      </c>
    </row>
    <row r="7883" spans="1:1" ht="18" customHeight="1" x14ac:dyDescent="0.25">
      <c r="A7883" s="59" t="str">
        <f t="shared" si="123"/>
        <v/>
      </c>
    </row>
    <row r="7884" spans="1:1" ht="18" customHeight="1" x14ac:dyDescent="0.25">
      <c r="A7884" s="59" t="str">
        <f t="shared" si="123"/>
        <v/>
      </c>
    </row>
    <row r="7885" spans="1:1" ht="18" customHeight="1" x14ac:dyDescent="0.25">
      <c r="A7885" s="59" t="str">
        <f t="shared" si="123"/>
        <v/>
      </c>
    </row>
    <row r="7886" spans="1:1" ht="18" customHeight="1" x14ac:dyDescent="0.25">
      <c r="A7886" s="59" t="str">
        <f t="shared" si="123"/>
        <v/>
      </c>
    </row>
    <row r="7887" spans="1:1" ht="18" customHeight="1" x14ac:dyDescent="0.25">
      <c r="A7887" s="59" t="str">
        <f t="shared" si="123"/>
        <v/>
      </c>
    </row>
    <row r="7888" spans="1:1" ht="18" customHeight="1" x14ac:dyDescent="0.25">
      <c r="A7888" s="59" t="str">
        <f t="shared" si="123"/>
        <v/>
      </c>
    </row>
    <row r="7889" spans="1:1" ht="18" customHeight="1" x14ac:dyDescent="0.25">
      <c r="A7889" s="59" t="str">
        <f t="shared" si="123"/>
        <v/>
      </c>
    </row>
    <row r="7890" spans="1:1" ht="18" customHeight="1" x14ac:dyDescent="0.25">
      <c r="A7890" s="59" t="str">
        <f t="shared" si="123"/>
        <v/>
      </c>
    </row>
    <row r="7891" spans="1:1" ht="18" customHeight="1" x14ac:dyDescent="0.25">
      <c r="A7891" s="59" t="str">
        <f t="shared" si="123"/>
        <v/>
      </c>
    </row>
    <row r="7892" spans="1:1" ht="18" customHeight="1" x14ac:dyDescent="0.25">
      <c r="A7892" s="59" t="str">
        <f t="shared" si="123"/>
        <v/>
      </c>
    </row>
    <row r="7893" spans="1:1" ht="18" customHeight="1" x14ac:dyDescent="0.25">
      <c r="A7893" s="59" t="str">
        <f t="shared" si="123"/>
        <v/>
      </c>
    </row>
    <row r="7894" spans="1:1" ht="18" customHeight="1" x14ac:dyDescent="0.25">
      <c r="A7894" s="59" t="str">
        <f t="shared" si="123"/>
        <v/>
      </c>
    </row>
    <row r="7895" spans="1:1" ht="18" customHeight="1" x14ac:dyDescent="0.25">
      <c r="A7895" s="59" t="str">
        <f t="shared" si="123"/>
        <v/>
      </c>
    </row>
    <row r="7896" spans="1:1" ht="18" customHeight="1" x14ac:dyDescent="0.25">
      <c r="A7896" s="59" t="str">
        <f t="shared" si="123"/>
        <v/>
      </c>
    </row>
    <row r="7897" spans="1:1" ht="18" customHeight="1" x14ac:dyDescent="0.25">
      <c r="A7897" s="59" t="str">
        <f t="shared" si="123"/>
        <v/>
      </c>
    </row>
    <row r="7898" spans="1:1" ht="18" customHeight="1" x14ac:dyDescent="0.25">
      <c r="A7898" s="59" t="str">
        <f t="shared" si="123"/>
        <v/>
      </c>
    </row>
    <row r="7899" spans="1:1" ht="18" customHeight="1" x14ac:dyDescent="0.25">
      <c r="A7899" s="59" t="str">
        <f t="shared" si="123"/>
        <v/>
      </c>
    </row>
    <row r="7900" spans="1:1" ht="18" customHeight="1" x14ac:dyDescent="0.25">
      <c r="A7900" s="59" t="str">
        <f t="shared" si="123"/>
        <v/>
      </c>
    </row>
    <row r="7901" spans="1:1" ht="18" customHeight="1" x14ac:dyDescent="0.25">
      <c r="A7901" s="59" t="str">
        <f t="shared" si="123"/>
        <v/>
      </c>
    </row>
    <row r="7902" spans="1:1" ht="18" customHeight="1" x14ac:dyDescent="0.25">
      <c r="A7902" s="59" t="str">
        <f t="shared" si="123"/>
        <v/>
      </c>
    </row>
    <row r="7903" spans="1:1" ht="18" customHeight="1" x14ac:dyDescent="0.25">
      <c r="A7903" s="59" t="str">
        <f t="shared" si="123"/>
        <v/>
      </c>
    </row>
    <row r="7904" spans="1:1" ht="18" customHeight="1" x14ac:dyDescent="0.25">
      <c r="A7904" s="59" t="str">
        <f t="shared" si="123"/>
        <v/>
      </c>
    </row>
    <row r="7905" spans="1:1" ht="18" customHeight="1" x14ac:dyDescent="0.25">
      <c r="A7905" s="59" t="str">
        <f t="shared" si="123"/>
        <v/>
      </c>
    </row>
    <row r="7906" spans="1:1" ht="18" customHeight="1" x14ac:dyDescent="0.25">
      <c r="A7906" s="59" t="str">
        <f t="shared" si="123"/>
        <v/>
      </c>
    </row>
    <row r="7907" spans="1:1" ht="18" customHeight="1" x14ac:dyDescent="0.25">
      <c r="A7907" s="59" t="str">
        <f t="shared" si="123"/>
        <v/>
      </c>
    </row>
    <row r="7908" spans="1:1" ht="18" customHeight="1" x14ac:dyDescent="0.25">
      <c r="A7908" s="59" t="str">
        <f t="shared" si="123"/>
        <v/>
      </c>
    </row>
    <row r="7909" spans="1:1" ht="18" customHeight="1" x14ac:dyDescent="0.25">
      <c r="A7909" s="59" t="str">
        <f t="shared" si="123"/>
        <v/>
      </c>
    </row>
    <row r="7910" spans="1:1" ht="18" customHeight="1" x14ac:dyDescent="0.25">
      <c r="A7910" s="59" t="str">
        <f t="shared" si="123"/>
        <v/>
      </c>
    </row>
    <row r="7911" spans="1:1" ht="18" customHeight="1" x14ac:dyDescent="0.25">
      <c r="A7911" s="59" t="str">
        <f t="shared" si="123"/>
        <v/>
      </c>
    </row>
    <row r="7912" spans="1:1" ht="18" customHeight="1" x14ac:dyDescent="0.25">
      <c r="A7912" s="59" t="str">
        <f t="shared" si="123"/>
        <v/>
      </c>
    </row>
    <row r="7913" spans="1:1" ht="18" customHeight="1" x14ac:dyDescent="0.25">
      <c r="A7913" s="59" t="str">
        <f t="shared" si="123"/>
        <v/>
      </c>
    </row>
    <row r="7914" spans="1:1" ht="18" customHeight="1" x14ac:dyDescent="0.25">
      <c r="A7914" s="59" t="str">
        <f t="shared" si="123"/>
        <v/>
      </c>
    </row>
    <row r="7915" spans="1:1" ht="18" customHeight="1" x14ac:dyDescent="0.25">
      <c r="A7915" s="59" t="str">
        <f t="shared" si="123"/>
        <v/>
      </c>
    </row>
    <row r="7916" spans="1:1" ht="18" customHeight="1" x14ac:dyDescent="0.25">
      <c r="A7916" s="59" t="str">
        <f t="shared" si="123"/>
        <v/>
      </c>
    </row>
    <row r="7917" spans="1:1" ht="18" customHeight="1" x14ac:dyDescent="0.25">
      <c r="A7917" s="59" t="str">
        <f t="shared" si="123"/>
        <v/>
      </c>
    </row>
    <row r="7918" spans="1:1" ht="18" customHeight="1" x14ac:dyDescent="0.25">
      <c r="A7918" s="59" t="str">
        <f t="shared" ref="A7918:A7981" si="124">IF(B7918&lt;&gt;"",DATE(2020,INT((ROW(A7916)-1)/78)+1,1),"")</f>
        <v/>
      </c>
    </row>
    <row r="7919" spans="1:1" ht="18" customHeight="1" x14ac:dyDescent="0.25">
      <c r="A7919" s="59" t="str">
        <f t="shared" si="124"/>
        <v/>
      </c>
    </row>
    <row r="7920" spans="1:1" ht="18" customHeight="1" x14ac:dyDescent="0.25">
      <c r="A7920" s="59" t="str">
        <f t="shared" si="124"/>
        <v/>
      </c>
    </row>
    <row r="7921" spans="1:1" ht="18" customHeight="1" x14ac:dyDescent="0.25">
      <c r="A7921" s="59" t="str">
        <f t="shared" si="124"/>
        <v/>
      </c>
    </row>
    <row r="7922" spans="1:1" ht="18" customHeight="1" x14ac:dyDescent="0.25">
      <c r="A7922" s="59" t="str">
        <f t="shared" si="124"/>
        <v/>
      </c>
    </row>
    <row r="7923" spans="1:1" ht="18" customHeight="1" x14ac:dyDescent="0.25">
      <c r="A7923" s="59" t="str">
        <f t="shared" si="124"/>
        <v/>
      </c>
    </row>
    <row r="7924" spans="1:1" ht="18" customHeight="1" x14ac:dyDescent="0.25">
      <c r="A7924" s="59" t="str">
        <f t="shared" si="124"/>
        <v/>
      </c>
    </row>
    <row r="7925" spans="1:1" ht="18" customHeight="1" x14ac:dyDescent="0.25">
      <c r="A7925" s="59" t="str">
        <f t="shared" si="124"/>
        <v/>
      </c>
    </row>
    <row r="7926" spans="1:1" ht="18" customHeight="1" x14ac:dyDescent="0.25">
      <c r="A7926" s="59" t="str">
        <f t="shared" si="124"/>
        <v/>
      </c>
    </row>
    <row r="7927" spans="1:1" ht="18" customHeight="1" x14ac:dyDescent="0.25">
      <c r="A7927" s="59" t="str">
        <f t="shared" si="124"/>
        <v/>
      </c>
    </row>
    <row r="7928" spans="1:1" ht="18" customHeight="1" x14ac:dyDescent="0.25">
      <c r="A7928" s="59" t="str">
        <f t="shared" si="124"/>
        <v/>
      </c>
    </row>
    <row r="7929" spans="1:1" ht="18" customHeight="1" x14ac:dyDescent="0.25">
      <c r="A7929" s="59" t="str">
        <f t="shared" si="124"/>
        <v/>
      </c>
    </row>
    <row r="7930" spans="1:1" ht="18" customHeight="1" x14ac:dyDescent="0.25">
      <c r="A7930" s="59" t="str">
        <f t="shared" si="124"/>
        <v/>
      </c>
    </row>
    <row r="7931" spans="1:1" ht="18" customHeight="1" x14ac:dyDescent="0.25">
      <c r="A7931" s="59" t="str">
        <f t="shared" si="124"/>
        <v/>
      </c>
    </row>
    <row r="7932" spans="1:1" ht="18" customHeight="1" x14ac:dyDescent="0.25">
      <c r="A7932" s="59" t="str">
        <f t="shared" si="124"/>
        <v/>
      </c>
    </row>
    <row r="7933" spans="1:1" ht="18" customHeight="1" x14ac:dyDescent="0.25">
      <c r="A7933" s="59" t="str">
        <f t="shared" si="124"/>
        <v/>
      </c>
    </row>
    <row r="7934" spans="1:1" ht="18" customHeight="1" x14ac:dyDescent="0.25">
      <c r="A7934" s="59" t="str">
        <f t="shared" si="124"/>
        <v/>
      </c>
    </row>
    <row r="7935" spans="1:1" ht="18" customHeight="1" x14ac:dyDescent="0.25">
      <c r="A7935" s="59" t="str">
        <f t="shared" si="124"/>
        <v/>
      </c>
    </row>
    <row r="7936" spans="1:1" ht="18" customHeight="1" x14ac:dyDescent="0.25">
      <c r="A7936" s="59" t="str">
        <f t="shared" si="124"/>
        <v/>
      </c>
    </row>
    <row r="7937" spans="1:1" ht="18" customHeight="1" x14ac:dyDescent="0.25">
      <c r="A7937" s="59" t="str">
        <f t="shared" si="124"/>
        <v/>
      </c>
    </row>
    <row r="7938" spans="1:1" ht="18" customHeight="1" x14ac:dyDescent="0.25">
      <c r="A7938" s="59" t="str">
        <f t="shared" si="124"/>
        <v/>
      </c>
    </row>
    <row r="7939" spans="1:1" ht="18" customHeight="1" x14ac:dyDescent="0.25">
      <c r="A7939" s="59" t="str">
        <f t="shared" si="124"/>
        <v/>
      </c>
    </row>
    <row r="7940" spans="1:1" ht="18" customHeight="1" x14ac:dyDescent="0.25">
      <c r="A7940" s="59" t="str">
        <f t="shared" si="124"/>
        <v/>
      </c>
    </row>
    <row r="7941" spans="1:1" ht="18" customHeight="1" x14ac:dyDescent="0.25">
      <c r="A7941" s="59" t="str">
        <f t="shared" si="124"/>
        <v/>
      </c>
    </row>
    <row r="7942" spans="1:1" ht="18" customHeight="1" x14ac:dyDescent="0.25">
      <c r="A7942" s="59" t="str">
        <f t="shared" si="124"/>
        <v/>
      </c>
    </row>
    <row r="7943" spans="1:1" ht="18" customHeight="1" x14ac:dyDescent="0.25">
      <c r="A7943" s="59" t="str">
        <f t="shared" si="124"/>
        <v/>
      </c>
    </row>
    <row r="7944" spans="1:1" ht="18" customHeight="1" x14ac:dyDescent="0.25">
      <c r="A7944" s="59" t="str">
        <f t="shared" si="124"/>
        <v/>
      </c>
    </row>
    <row r="7945" spans="1:1" ht="18" customHeight="1" x14ac:dyDescent="0.25">
      <c r="A7945" s="59" t="str">
        <f t="shared" si="124"/>
        <v/>
      </c>
    </row>
    <row r="7946" spans="1:1" ht="18" customHeight="1" x14ac:dyDescent="0.25">
      <c r="A7946" s="59" t="str">
        <f t="shared" si="124"/>
        <v/>
      </c>
    </row>
    <row r="7947" spans="1:1" ht="18" customHeight="1" x14ac:dyDescent="0.25">
      <c r="A7947" s="59" t="str">
        <f t="shared" si="124"/>
        <v/>
      </c>
    </row>
    <row r="7948" spans="1:1" ht="18" customHeight="1" x14ac:dyDescent="0.25">
      <c r="A7948" s="59" t="str">
        <f t="shared" si="124"/>
        <v/>
      </c>
    </row>
    <row r="7949" spans="1:1" ht="18" customHeight="1" x14ac:dyDescent="0.25">
      <c r="A7949" s="59" t="str">
        <f t="shared" si="124"/>
        <v/>
      </c>
    </row>
    <row r="7950" spans="1:1" ht="18" customHeight="1" x14ac:dyDescent="0.25">
      <c r="A7950" s="59" t="str">
        <f t="shared" si="124"/>
        <v/>
      </c>
    </row>
    <row r="7951" spans="1:1" ht="18" customHeight="1" x14ac:dyDescent="0.25">
      <c r="A7951" s="59" t="str">
        <f t="shared" si="124"/>
        <v/>
      </c>
    </row>
    <row r="7952" spans="1:1" ht="18" customHeight="1" x14ac:dyDescent="0.25">
      <c r="A7952" s="59" t="str">
        <f t="shared" si="124"/>
        <v/>
      </c>
    </row>
    <row r="7953" spans="1:1" ht="18" customHeight="1" x14ac:dyDescent="0.25">
      <c r="A7953" s="59" t="str">
        <f t="shared" si="124"/>
        <v/>
      </c>
    </row>
    <row r="7954" spans="1:1" ht="18" customHeight="1" x14ac:dyDescent="0.25">
      <c r="A7954" s="59" t="str">
        <f t="shared" si="124"/>
        <v/>
      </c>
    </row>
    <row r="7955" spans="1:1" ht="18" customHeight="1" x14ac:dyDescent="0.25">
      <c r="A7955" s="59" t="str">
        <f t="shared" si="124"/>
        <v/>
      </c>
    </row>
    <row r="7956" spans="1:1" ht="18" customHeight="1" x14ac:dyDescent="0.25">
      <c r="A7956" s="59" t="str">
        <f t="shared" si="124"/>
        <v/>
      </c>
    </row>
    <row r="7957" spans="1:1" ht="18" customHeight="1" x14ac:dyDescent="0.25">
      <c r="A7957" s="59" t="str">
        <f t="shared" si="124"/>
        <v/>
      </c>
    </row>
    <row r="7958" spans="1:1" ht="18" customHeight="1" x14ac:dyDescent="0.25">
      <c r="A7958" s="59" t="str">
        <f t="shared" si="124"/>
        <v/>
      </c>
    </row>
    <row r="7959" spans="1:1" ht="18" customHeight="1" x14ac:dyDescent="0.25">
      <c r="A7959" s="59" t="str">
        <f t="shared" si="124"/>
        <v/>
      </c>
    </row>
    <row r="7960" spans="1:1" ht="18" customHeight="1" x14ac:dyDescent="0.25">
      <c r="A7960" s="59" t="str">
        <f t="shared" si="124"/>
        <v/>
      </c>
    </row>
    <row r="7961" spans="1:1" ht="18" customHeight="1" x14ac:dyDescent="0.25">
      <c r="A7961" s="59" t="str">
        <f t="shared" si="124"/>
        <v/>
      </c>
    </row>
    <row r="7962" spans="1:1" ht="18" customHeight="1" x14ac:dyDescent="0.25">
      <c r="A7962" s="59" t="str">
        <f t="shared" si="124"/>
        <v/>
      </c>
    </row>
    <row r="7963" spans="1:1" ht="18" customHeight="1" x14ac:dyDescent="0.25">
      <c r="A7963" s="59" t="str">
        <f t="shared" si="124"/>
        <v/>
      </c>
    </row>
    <row r="7964" spans="1:1" ht="18" customHeight="1" x14ac:dyDescent="0.25">
      <c r="A7964" s="59" t="str">
        <f t="shared" si="124"/>
        <v/>
      </c>
    </row>
    <row r="7965" spans="1:1" ht="18" customHeight="1" x14ac:dyDescent="0.25">
      <c r="A7965" s="59" t="str">
        <f t="shared" si="124"/>
        <v/>
      </c>
    </row>
    <row r="7966" spans="1:1" ht="18" customHeight="1" x14ac:dyDescent="0.25">
      <c r="A7966" s="59" t="str">
        <f t="shared" si="124"/>
        <v/>
      </c>
    </row>
    <row r="7967" spans="1:1" ht="18" customHeight="1" x14ac:dyDescent="0.25">
      <c r="A7967" s="59" t="str">
        <f t="shared" si="124"/>
        <v/>
      </c>
    </row>
    <row r="7968" spans="1:1" ht="18" customHeight="1" x14ac:dyDescent="0.25">
      <c r="A7968" s="59" t="str">
        <f t="shared" si="124"/>
        <v/>
      </c>
    </row>
    <row r="7969" spans="1:1" ht="18" customHeight="1" x14ac:dyDescent="0.25">
      <c r="A7969" s="59" t="str">
        <f t="shared" si="124"/>
        <v/>
      </c>
    </row>
    <row r="7970" spans="1:1" ht="18" customHeight="1" x14ac:dyDescent="0.25">
      <c r="A7970" s="59" t="str">
        <f t="shared" si="124"/>
        <v/>
      </c>
    </row>
    <row r="7971" spans="1:1" ht="18" customHeight="1" x14ac:dyDescent="0.25">
      <c r="A7971" s="59" t="str">
        <f t="shared" si="124"/>
        <v/>
      </c>
    </row>
    <row r="7972" spans="1:1" ht="18" customHeight="1" x14ac:dyDescent="0.25">
      <c r="A7972" s="59" t="str">
        <f t="shared" si="124"/>
        <v/>
      </c>
    </row>
    <row r="7973" spans="1:1" ht="18" customHeight="1" x14ac:dyDescent="0.25">
      <c r="A7973" s="59" t="str">
        <f t="shared" si="124"/>
        <v/>
      </c>
    </row>
    <row r="7974" spans="1:1" ht="18" customHeight="1" x14ac:dyDescent="0.25">
      <c r="A7974" s="59" t="str">
        <f t="shared" si="124"/>
        <v/>
      </c>
    </row>
    <row r="7975" spans="1:1" ht="18" customHeight="1" x14ac:dyDescent="0.25">
      <c r="A7975" s="59" t="str">
        <f t="shared" si="124"/>
        <v/>
      </c>
    </row>
    <row r="7976" spans="1:1" ht="18" customHeight="1" x14ac:dyDescent="0.25">
      <c r="A7976" s="59" t="str">
        <f t="shared" si="124"/>
        <v/>
      </c>
    </row>
    <row r="7977" spans="1:1" ht="18" customHeight="1" x14ac:dyDescent="0.25">
      <c r="A7977" s="59" t="str">
        <f t="shared" si="124"/>
        <v/>
      </c>
    </row>
    <row r="7978" spans="1:1" ht="18" customHeight="1" x14ac:dyDescent="0.25">
      <c r="A7978" s="59" t="str">
        <f t="shared" si="124"/>
        <v/>
      </c>
    </row>
    <row r="7979" spans="1:1" ht="18" customHeight="1" x14ac:dyDescent="0.25">
      <c r="A7979" s="59" t="str">
        <f t="shared" si="124"/>
        <v/>
      </c>
    </row>
    <row r="7980" spans="1:1" ht="18" customHeight="1" x14ac:dyDescent="0.25">
      <c r="A7980" s="59" t="str">
        <f t="shared" si="124"/>
        <v/>
      </c>
    </row>
    <row r="7981" spans="1:1" ht="18" customHeight="1" x14ac:dyDescent="0.25">
      <c r="A7981" s="59" t="str">
        <f t="shared" si="124"/>
        <v/>
      </c>
    </row>
    <row r="7982" spans="1:1" ht="18" customHeight="1" x14ac:dyDescent="0.25">
      <c r="A7982" s="59" t="str">
        <f t="shared" ref="A7982:A8045" si="125">IF(B7982&lt;&gt;"",DATE(2020,INT((ROW(A7980)-1)/78)+1,1),"")</f>
        <v/>
      </c>
    </row>
    <row r="7983" spans="1:1" ht="18" customHeight="1" x14ac:dyDescent="0.25">
      <c r="A7983" s="59" t="str">
        <f t="shared" si="125"/>
        <v/>
      </c>
    </row>
    <row r="7984" spans="1:1" ht="18" customHeight="1" x14ac:dyDescent="0.25">
      <c r="A7984" s="59" t="str">
        <f t="shared" si="125"/>
        <v/>
      </c>
    </row>
    <row r="7985" spans="1:1" ht="18" customHeight="1" x14ac:dyDescent="0.25">
      <c r="A7985" s="59" t="str">
        <f t="shared" si="125"/>
        <v/>
      </c>
    </row>
    <row r="7986" spans="1:1" ht="18" customHeight="1" x14ac:dyDescent="0.25">
      <c r="A7986" s="59" t="str">
        <f t="shared" si="125"/>
        <v/>
      </c>
    </row>
    <row r="7987" spans="1:1" ht="18" customHeight="1" x14ac:dyDescent="0.25">
      <c r="A7987" s="59" t="str">
        <f t="shared" si="125"/>
        <v/>
      </c>
    </row>
    <row r="7988" spans="1:1" ht="18" customHeight="1" x14ac:dyDescent="0.25">
      <c r="A7988" s="59" t="str">
        <f t="shared" si="125"/>
        <v/>
      </c>
    </row>
    <row r="7989" spans="1:1" ht="18" customHeight="1" x14ac:dyDescent="0.25">
      <c r="A7989" s="59" t="str">
        <f t="shared" si="125"/>
        <v/>
      </c>
    </row>
    <row r="7990" spans="1:1" ht="18" customHeight="1" x14ac:dyDescent="0.25">
      <c r="A7990" s="59" t="str">
        <f t="shared" si="125"/>
        <v/>
      </c>
    </row>
    <row r="7991" spans="1:1" ht="18" customHeight="1" x14ac:dyDescent="0.25">
      <c r="A7991" s="59" t="str">
        <f t="shared" si="125"/>
        <v/>
      </c>
    </row>
    <row r="7992" spans="1:1" ht="18" customHeight="1" x14ac:dyDescent="0.25">
      <c r="A7992" s="59" t="str">
        <f t="shared" si="125"/>
        <v/>
      </c>
    </row>
    <row r="7993" spans="1:1" ht="18" customHeight="1" x14ac:dyDescent="0.25">
      <c r="A7993" s="59" t="str">
        <f t="shared" si="125"/>
        <v/>
      </c>
    </row>
    <row r="7994" spans="1:1" ht="18" customHeight="1" x14ac:dyDescent="0.25">
      <c r="A7994" s="59" t="str">
        <f t="shared" si="125"/>
        <v/>
      </c>
    </row>
    <row r="7995" spans="1:1" ht="18" customHeight="1" x14ac:dyDescent="0.25">
      <c r="A7995" s="59" t="str">
        <f t="shared" si="125"/>
        <v/>
      </c>
    </row>
    <row r="7996" spans="1:1" ht="18" customHeight="1" x14ac:dyDescent="0.25">
      <c r="A7996" s="59" t="str">
        <f t="shared" si="125"/>
        <v/>
      </c>
    </row>
    <row r="7997" spans="1:1" ht="18" customHeight="1" x14ac:dyDescent="0.25">
      <c r="A7997" s="59" t="str">
        <f t="shared" si="125"/>
        <v/>
      </c>
    </row>
    <row r="7998" spans="1:1" ht="18" customHeight="1" x14ac:dyDescent="0.25">
      <c r="A7998" s="59" t="str">
        <f t="shared" si="125"/>
        <v/>
      </c>
    </row>
    <row r="7999" spans="1:1" ht="18" customHeight="1" x14ac:dyDescent="0.25">
      <c r="A7999" s="59" t="str">
        <f t="shared" si="125"/>
        <v/>
      </c>
    </row>
    <row r="8000" spans="1:1" ht="18" customHeight="1" x14ac:dyDescent="0.25">
      <c r="A8000" s="59" t="str">
        <f t="shared" si="125"/>
        <v/>
      </c>
    </row>
    <row r="8001" spans="1:1" ht="18" customHeight="1" x14ac:dyDescent="0.25">
      <c r="A8001" s="59" t="str">
        <f t="shared" si="125"/>
        <v/>
      </c>
    </row>
    <row r="8002" spans="1:1" ht="18" customHeight="1" x14ac:dyDescent="0.25">
      <c r="A8002" s="59" t="str">
        <f t="shared" si="125"/>
        <v/>
      </c>
    </row>
    <row r="8003" spans="1:1" ht="18" customHeight="1" x14ac:dyDescent="0.25">
      <c r="A8003" s="59" t="str">
        <f t="shared" si="125"/>
        <v/>
      </c>
    </row>
    <row r="8004" spans="1:1" ht="18" customHeight="1" x14ac:dyDescent="0.25">
      <c r="A8004" s="59" t="str">
        <f t="shared" si="125"/>
        <v/>
      </c>
    </row>
    <row r="8005" spans="1:1" ht="18" customHeight="1" x14ac:dyDescent="0.25">
      <c r="A8005" s="59" t="str">
        <f t="shared" si="125"/>
        <v/>
      </c>
    </row>
    <row r="8006" spans="1:1" ht="18" customHeight="1" x14ac:dyDescent="0.25">
      <c r="A8006" s="59" t="str">
        <f t="shared" si="125"/>
        <v/>
      </c>
    </row>
    <row r="8007" spans="1:1" ht="18" customHeight="1" x14ac:dyDescent="0.25">
      <c r="A8007" s="59" t="str">
        <f t="shared" si="125"/>
        <v/>
      </c>
    </row>
    <row r="8008" spans="1:1" ht="18" customHeight="1" x14ac:dyDescent="0.25">
      <c r="A8008" s="59" t="str">
        <f t="shared" si="125"/>
        <v/>
      </c>
    </row>
    <row r="8009" spans="1:1" ht="18" customHeight="1" x14ac:dyDescent="0.25">
      <c r="A8009" s="59" t="str">
        <f t="shared" si="125"/>
        <v/>
      </c>
    </row>
    <row r="8010" spans="1:1" ht="18" customHeight="1" x14ac:dyDescent="0.25">
      <c r="A8010" s="59" t="str">
        <f t="shared" si="125"/>
        <v/>
      </c>
    </row>
    <row r="8011" spans="1:1" ht="18" customHeight="1" x14ac:dyDescent="0.25">
      <c r="A8011" s="59" t="str">
        <f t="shared" si="125"/>
        <v/>
      </c>
    </row>
    <row r="8012" spans="1:1" ht="18" customHeight="1" x14ac:dyDescent="0.25">
      <c r="A8012" s="59" t="str">
        <f t="shared" si="125"/>
        <v/>
      </c>
    </row>
    <row r="8013" spans="1:1" ht="18" customHeight="1" x14ac:dyDescent="0.25">
      <c r="A8013" s="59" t="str">
        <f t="shared" si="125"/>
        <v/>
      </c>
    </row>
    <row r="8014" spans="1:1" ht="18" customHeight="1" x14ac:dyDescent="0.25">
      <c r="A8014" s="59" t="str">
        <f t="shared" si="125"/>
        <v/>
      </c>
    </row>
    <row r="8015" spans="1:1" ht="18" customHeight="1" x14ac:dyDescent="0.25">
      <c r="A8015" s="59" t="str">
        <f t="shared" si="125"/>
        <v/>
      </c>
    </row>
    <row r="8016" spans="1:1" ht="18" customHeight="1" x14ac:dyDescent="0.25">
      <c r="A8016" s="59" t="str">
        <f t="shared" si="125"/>
        <v/>
      </c>
    </row>
    <row r="8017" spans="1:1" ht="18" customHeight="1" x14ac:dyDescent="0.25">
      <c r="A8017" s="59" t="str">
        <f t="shared" si="125"/>
        <v/>
      </c>
    </row>
    <row r="8018" spans="1:1" ht="18" customHeight="1" x14ac:dyDescent="0.25">
      <c r="A8018" s="59" t="str">
        <f t="shared" si="125"/>
        <v/>
      </c>
    </row>
    <row r="8019" spans="1:1" ht="18" customHeight="1" x14ac:dyDescent="0.25">
      <c r="A8019" s="59" t="str">
        <f t="shared" si="125"/>
        <v/>
      </c>
    </row>
    <row r="8020" spans="1:1" ht="18" customHeight="1" x14ac:dyDescent="0.25">
      <c r="A8020" s="59" t="str">
        <f t="shared" si="125"/>
        <v/>
      </c>
    </row>
    <row r="8021" spans="1:1" ht="18" customHeight="1" x14ac:dyDescent="0.25">
      <c r="A8021" s="59" t="str">
        <f t="shared" si="125"/>
        <v/>
      </c>
    </row>
    <row r="8022" spans="1:1" ht="18" customHeight="1" x14ac:dyDescent="0.25">
      <c r="A8022" s="59" t="str">
        <f t="shared" si="125"/>
        <v/>
      </c>
    </row>
    <row r="8023" spans="1:1" ht="18" customHeight="1" x14ac:dyDescent="0.25">
      <c r="A8023" s="59" t="str">
        <f t="shared" si="125"/>
        <v/>
      </c>
    </row>
    <row r="8024" spans="1:1" ht="18" customHeight="1" x14ac:dyDescent="0.25">
      <c r="A8024" s="59" t="str">
        <f t="shared" si="125"/>
        <v/>
      </c>
    </row>
    <row r="8025" spans="1:1" ht="18" customHeight="1" x14ac:dyDescent="0.25">
      <c r="A8025" s="59" t="str">
        <f t="shared" si="125"/>
        <v/>
      </c>
    </row>
    <row r="8026" spans="1:1" ht="18" customHeight="1" x14ac:dyDescent="0.25">
      <c r="A8026" s="59" t="str">
        <f t="shared" si="125"/>
        <v/>
      </c>
    </row>
    <row r="8027" spans="1:1" ht="18" customHeight="1" x14ac:dyDescent="0.25">
      <c r="A8027" s="59" t="str">
        <f t="shared" si="125"/>
        <v/>
      </c>
    </row>
    <row r="8028" spans="1:1" ht="18" customHeight="1" x14ac:dyDescent="0.25">
      <c r="A8028" s="59" t="str">
        <f t="shared" si="125"/>
        <v/>
      </c>
    </row>
    <row r="8029" spans="1:1" ht="18" customHeight="1" x14ac:dyDescent="0.25">
      <c r="A8029" s="59" t="str">
        <f t="shared" si="125"/>
        <v/>
      </c>
    </row>
    <row r="8030" spans="1:1" ht="18" customHeight="1" x14ac:dyDescent="0.25">
      <c r="A8030" s="59" t="str">
        <f t="shared" si="125"/>
        <v/>
      </c>
    </row>
    <row r="8031" spans="1:1" ht="18" customHeight="1" x14ac:dyDescent="0.25">
      <c r="A8031" s="59" t="str">
        <f t="shared" si="125"/>
        <v/>
      </c>
    </row>
    <row r="8032" spans="1:1" ht="18" customHeight="1" x14ac:dyDescent="0.25">
      <c r="A8032" s="59" t="str">
        <f t="shared" si="125"/>
        <v/>
      </c>
    </row>
    <row r="8033" spans="1:1" ht="18" customHeight="1" x14ac:dyDescent="0.25">
      <c r="A8033" s="59" t="str">
        <f t="shared" si="125"/>
        <v/>
      </c>
    </row>
    <row r="8034" spans="1:1" ht="18" customHeight="1" x14ac:dyDescent="0.25">
      <c r="A8034" s="59" t="str">
        <f t="shared" si="125"/>
        <v/>
      </c>
    </row>
    <row r="8035" spans="1:1" ht="18" customHeight="1" x14ac:dyDescent="0.25">
      <c r="A8035" s="59" t="str">
        <f t="shared" si="125"/>
        <v/>
      </c>
    </row>
    <row r="8036" spans="1:1" ht="18" customHeight="1" x14ac:dyDescent="0.25">
      <c r="A8036" s="59" t="str">
        <f t="shared" si="125"/>
        <v/>
      </c>
    </row>
    <row r="8037" spans="1:1" ht="18" customHeight="1" x14ac:dyDescent="0.25">
      <c r="A8037" s="59" t="str">
        <f t="shared" si="125"/>
        <v/>
      </c>
    </row>
    <row r="8038" spans="1:1" ht="18" customHeight="1" x14ac:dyDescent="0.25">
      <c r="A8038" s="59" t="str">
        <f t="shared" si="125"/>
        <v/>
      </c>
    </row>
    <row r="8039" spans="1:1" ht="18" customHeight="1" x14ac:dyDescent="0.25">
      <c r="A8039" s="59" t="str">
        <f t="shared" si="125"/>
        <v/>
      </c>
    </row>
    <row r="8040" spans="1:1" ht="18" customHeight="1" x14ac:dyDescent="0.25">
      <c r="A8040" s="59" t="str">
        <f t="shared" si="125"/>
        <v/>
      </c>
    </row>
    <row r="8041" spans="1:1" ht="18" customHeight="1" x14ac:dyDescent="0.25">
      <c r="A8041" s="59" t="str">
        <f t="shared" si="125"/>
        <v/>
      </c>
    </row>
    <row r="8042" spans="1:1" ht="18" customHeight="1" x14ac:dyDescent="0.25">
      <c r="A8042" s="59" t="str">
        <f t="shared" si="125"/>
        <v/>
      </c>
    </row>
    <row r="8043" spans="1:1" ht="18" customHeight="1" x14ac:dyDescent="0.25">
      <c r="A8043" s="59" t="str">
        <f t="shared" si="125"/>
        <v/>
      </c>
    </row>
    <row r="8044" spans="1:1" ht="18" customHeight="1" x14ac:dyDescent="0.25">
      <c r="A8044" s="59" t="str">
        <f t="shared" si="125"/>
        <v/>
      </c>
    </row>
    <row r="8045" spans="1:1" ht="18" customHeight="1" x14ac:dyDescent="0.25">
      <c r="A8045" s="59" t="str">
        <f t="shared" si="125"/>
        <v/>
      </c>
    </row>
    <row r="8046" spans="1:1" ht="18" customHeight="1" x14ac:dyDescent="0.25">
      <c r="A8046" s="59" t="str">
        <f t="shared" ref="A8046:A8109" si="126">IF(B8046&lt;&gt;"",DATE(2020,INT((ROW(A8044)-1)/78)+1,1),"")</f>
        <v/>
      </c>
    </row>
    <row r="8047" spans="1:1" ht="18" customHeight="1" x14ac:dyDescent="0.25">
      <c r="A8047" s="59" t="str">
        <f t="shared" si="126"/>
        <v/>
      </c>
    </row>
    <row r="8048" spans="1:1" ht="18" customHeight="1" x14ac:dyDescent="0.25">
      <c r="A8048" s="59" t="str">
        <f t="shared" si="126"/>
        <v/>
      </c>
    </row>
    <row r="8049" spans="1:1" ht="18" customHeight="1" x14ac:dyDescent="0.25">
      <c r="A8049" s="59" t="str">
        <f t="shared" si="126"/>
        <v/>
      </c>
    </row>
    <row r="8050" spans="1:1" ht="18" customHeight="1" x14ac:dyDescent="0.25">
      <c r="A8050" s="59" t="str">
        <f t="shared" si="126"/>
        <v/>
      </c>
    </row>
    <row r="8051" spans="1:1" ht="18" customHeight="1" x14ac:dyDescent="0.25">
      <c r="A8051" s="59" t="str">
        <f t="shared" si="126"/>
        <v/>
      </c>
    </row>
    <row r="8052" spans="1:1" ht="18" customHeight="1" x14ac:dyDescent="0.25">
      <c r="A8052" s="59" t="str">
        <f t="shared" si="126"/>
        <v/>
      </c>
    </row>
    <row r="8053" spans="1:1" ht="18" customHeight="1" x14ac:dyDescent="0.25">
      <c r="A8053" s="59" t="str">
        <f t="shared" si="126"/>
        <v/>
      </c>
    </row>
    <row r="8054" spans="1:1" ht="18" customHeight="1" x14ac:dyDescent="0.25">
      <c r="A8054" s="59" t="str">
        <f t="shared" si="126"/>
        <v/>
      </c>
    </row>
    <row r="8055" spans="1:1" ht="18" customHeight="1" x14ac:dyDescent="0.25">
      <c r="A8055" s="59" t="str">
        <f t="shared" si="126"/>
        <v/>
      </c>
    </row>
    <row r="8056" spans="1:1" ht="18" customHeight="1" x14ac:dyDescent="0.25">
      <c r="A8056" s="59" t="str">
        <f t="shared" si="126"/>
        <v/>
      </c>
    </row>
    <row r="8057" spans="1:1" ht="18" customHeight="1" x14ac:dyDescent="0.25">
      <c r="A8057" s="59" t="str">
        <f t="shared" si="126"/>
        <v/>
      </c>
    </row>
    <row r="8058" spans="1:1" ht="18" customHeight="1" x14ac:dyDescent="0.25">
      <c r="A8058" s="59" t="str">
        <f t="shared" si="126"/>
        <v/>
      </c>
    </row>
    <row r="8059" spans="1:1" ht="18" customHeight="1" x14ac:dyDescent="0.25">
      <c r="A8059" s="59" t="str">
        <f t="shared" si="126"/>
        <v/>
      </c>
    </row>
    <row r="8060" spans="1:1" ht="18" customHeight="1" x14ac:dyDescent="0.25">
      <c r="A8060" s="59" t="str">
        <f t="shared" si="126"/>
        <v/>
      </c>
    </row>
    <row r="8061" spans="1:1" ht="18" customHeight="1" x14ac:dyDescent="0.25">
      <c r="A8061" s="59" t="str">
        <f t="shared" si="126"/>
        <v/>
      </c>
    </row>
    <row r="8062" spans="1:1" ht="18" customHeight="1" x14ac:dyDescent="0.25">
      <c r="A8062" s="59" t="str">
        <f t="shared" si="126"/>
        <v/>
      </c>
    </row>
    <row r="8063" spans="1:1" ht="18" customHeight="1" x14ac:dyDescent="0.25">
      <c r="A8063" s="59" t="str">
        <f t="shared" si="126"/>
        <v/>
      </c>
    </row>
    <row r="8064" spans="1:1" ht="18" customHeight="1" x14ac:dyDescent="0.25">
      <c r="A8064" s="59" t="str">
        <f t="shared" si="126"/>
        <v/>
      </c>
    </row>
    <row r="8065" spans="1:1" ht="18" customHeight="1" x14ac:dyDescent="0.25">
      <c r="A8065" s="59" t="str">
        <f t="shared" si="126"/>
        <v/>
      </c>
    </row>
    <row r="8066" spans="1:1" ht="18" customHeight="1" x14ac:dyDescent="0.25">
      <c r="A8066" s="59" t="str">
        <f t="shared" si="126"/>
        <v/>
      </c>
    </row>
    <row r="8067" spans="1:1" ht="18" customHeight="1" x14ac:dyDescent="0.25">
      <c r="A8067" s="59" t="str">
        <f t="shared" si="126"/>
        <v/>
      </c>
    </row>
    <row r="8068" spans="1:1" ht="18" customHeight="1" x14ac:dyDescent="0.25">
      <c r="A8068" s="59" t="str">
        <f t="shared" si="126"/>
        <v/>
      </c>
    </row>
    <row r="8069" spans="1:1" ht="18" customHeight="1" x14ac:dyDescent="0.25">
      <c r="A8069" s="59" t="str">
        <f t="shared" si="126"/>
        <v/>
      </c>
    </row>
    <row r="8070" spans="1:1" ht="18" customHeight="1" x14ac:dyDescent="0.25">
      <c r="A8070" s="59" t="str">
        <f t="shared" si="126"/>
        <v/>
      </c>
    </row>
    <row r="8071" spans="1:1" ht="18" customHeight="1" x14ac:dyDescent="0.25">
      <c r="A8071" s="59" t="str">
        <f t="shared" si="126"/>
        <v/>
      </c>
    </row>
    <row r="8072" spans="1:1" ht="18" customHeight="1" x14ac:dyDescent="0.25">
      <c r="A8072" s="59" t="str">
        <f t="shared" si="126"/>
        <v/>
      </c>
    </row>
    <row r="8073" spans="1:1" ht="18" customHeight="1" x14ac:dyDescent="0.25">
      <c r="A8073" s="59" t="str">
        <f t="shared" si="126"/>
        <v/>
      </c>
    </row>
    <row r="8074" spans="1:1" ht="18" customHeight="1" x14ac:dyDescent="0.25">
      <c r="A8074" s="59" t="str">
        <f t="shared" si="126"/>
        <v/>
      </c>
    </row>
    <row r="8075" spans="1:1" ht="18" customHeight="1" x14ac:dyDescent="0.25">
      <c r="A8075" s="59" t="str">
        <f t="shared" si="126"/>
        <v/>
      </c>
    </row>
    <row r="8076" spans="1:1" ht="18" customHeight="1" x14ac:dyDescent="0.25">
      <c r="A8076" s="59" t="str">
        <f t="shared" si="126"/>
        <v/>
      </c>
    </row>
    <row r="8077" spans="1:1" ht="18" customHeight="1" x14ac:dyDescent="0.25">
      <c r="A8077" s="59" t="str">
        <f t="shared" si="126"/>
        <v/>
      </c>
    </row>
    <row r="8078" spans="1:1" ht="18" customHeight="1" x14ac:dyDescent="0.25">
      <c r="A8078" s="59" t="str">
        <f t="shared" si="126"/>
        <v/>
      </c>
    </row>
    <row r="8079" spans="1:1" ht="18" customHeight="1" x14ac:dyDescent="0.25">
      <c r="A8079" s="59" t="str">
        <f t="shared" si="126"/>
        <v/>
      </c>
    </row>
    <row r="8080" spans="1:1" ht="18" customHeight="1" x14ac:dyDescent="0.25">
      <c r="A8080" s="59" t="str">
        <f t="shared" si="126"/>
        <v/>
      </c>
    </row>
    <row r="8081" spans="1:1" ht="18" customHeight="1" x14ac:dyDescent="0.25">
      <c r="A8081" s="59" t="str">
        <f t="shared" si="126"/>
        <v/>
      </c>
    </row>
    <row r="8082" spans="1:1" ht="18" customHeight="1" x14ac:dyDescent="0.25">
      <c r="A8082" s="59" t="str">
        <f t="shared" si="126"/>
        <v/>
      </c>
    </row>
    <row r="8083" spans="1:1" ht="18" customHeight="1" x14ac:dyDescent="0.25">
      <c r="A8083" s="59" t="str">
        <f t="shared" si="126"/>
        <v/>
      </c>
    </row>
    <row r="8084" spans="1:1" ht="18" customHeight="1" x14ac:dyDescent="0.25">
      <c r="A8084" s="59" t="str">
        <f t="shared" si="126"/>
        <v/>
      </c>
    </row>
    <row r="8085" spans="1:1" ht="18" customHeight="1" x14ac:dyDescent="0.25">
      <c r="A8085" s="59" t="str">
        <f t="shared" si="126"/>
        <v/>
      </c>
    </row>
    <row r="8086" spans="1:1" ht="18" customHeight="1" x14ac:dyDescent="0.25">
      <c r="A8086" s="59" t="str">
        <f t="shared" si="126"/>
        <v/>
      </c>
    </row>
    <row r="8087" spans="1:1" ht="18" customHeight="1" x14ac:dyDescent="0.25">
      <c r="A8087" s="59" t="str">
        <f t="shared" si="126"/>
        <v/>
      </c>
    </row>
    <row r="8088" spans="1:1" ht="18" customHeight="1" x14ac:dyDescent="0.25">
      <c r="A8088" s="59" t="str">
        <f t="shared" si="126"/>
        <v/>
      </c>
    </row>
    <row r="8089" spans="1:1" ht="18" customHeight="1" x14ac:dyDescent="0.25">
      <c r="A8089" s="59" t="str">
        <f t="shared" si="126"/>
        <v/>
      </c>
    </row>
    <row r="8090" spans="1:1" ht="18" customHeight="1" x14ac:dyDescent="0.25">
      <c r="A8090" s="59" t="str">
        <f t="shared" si="126"/>
        <v/>
      </c>
    </row>
    <row r="8091" spans="1:1" ht="18" customHeight="1" x14ac:dyDescent="0.25">
      <c r="A8091" s="59" t="str">
        <f t="shared" si="126"/>
        <v/>
      </c>
    </row>
    <row r="8092" spans="1:1" ht="18" customHeight="1" x14ac:dyDescent="0.25">
      <c r="A8092" s="59" t="str">
        <f t="shared" si="126"/>
        <v/>
      </c>
    </row>
    <row r="8093" spans="1:1" ht="18" customHeight="1" x14ac:dyDescent="0.25">
      <c r="A8093" s="59" t="str">
        <f t="shared" si="126"/>
        <v/>
      </c>
    </row>
    <row r="8094" spans="1:1" ht="18" customHeight="1" x14ac:dyDescent="0.25">
      <c r="A8094" s="59" t="str">
        <f t="shared" si="126"/>
        <v/>
      </c>
    </row>
    <row r="8095" spans="1:1" ht="18" customHeight="1" x14ac:dyDescent="0.25">
      <c r="A8095" s="59" t="str">
        <f t="shared" si="126"/>
        <v/>
      </c>
    </row>
    <row r="8096" spans="1:1" ht="18" customHeight="1" x14ac:dyDescent="0.25">
      <c r="A8096" s="59" t="str">
        <f t="shared" si="126"/>
        <v/>
      </c>
    </row>
    <row r="8097" spans="1:1" ht="18" customHeight="1" x14ac:dyDescent="0.25">
      <c r="A8097" s="59" t="str">
        <f t="shared" si="126"/>
        <v/>
      </c>
    </row>
    <row r="8098" spans="1:1" ht="18" customHeight="1" x14ac:dyDescent="0.25">
      <c r="A8098" s="59" t="str">
        <f t="shared" si="126"/>
        <v/>
      </c>
    </row>
    <row r="8099" spans="1:1" ht="18" customHeight="1" x14ac:dyDescent="0.25">
      <c r="A8099" s="59" t="str">
        <f t="shared" si="126"/>
        <v/>
      </c>
    </row>
    <row r="8100" spans="1:1" ht="18" customHeight="1" x14ac:dyDescent="0.25">
      <c r="A8100" s="59" t="str">
        <f t="shared" si="126"/>
        <v/>
      </c>
    </row>
    <row r="8101" spans="1:1" ht="18" customHeight="1" x14ac:dyDescent="0.25">
      <c r="A8101" s="59" t="str">
        <f t="shared" si="126"/>
        <v/>
      </c>
    </row>
    <row r="8102" spans="1:1" ht="18" customHeight="1" x14ac:dyDescent="0.25">
      <c r="A8102" s="59" t="str">
        <f t="shared" si="126"/>
        <v/>
      </c>
    </row>
    <row r="8103" spans="1:1" ht="18" customHeight="1" x14ac:dyDescent="0.25">
      <c r="A8103" s="59" t="str">
        <f t="shared" si="126"/>
        <v/>
      </c>
    </row>
    <row r="8104" spans="1:1" ht="18" customHeight="1" x14ac:dyDescent="0.25">
      <c r="A8104" s="59" t="str">
        <f t="shared" si="126"/>
        <v/>
      </c>
    </row>
    <row r="8105" spans="1:1" ht="18" customHeight="1" x14ac:dyDescent="0.25">
      <c r="A8105" s="59" t="str">
        <f t="shared" si="126"/>
        <v/>
      </c>
    </row>
    <row r="8106" spans="1:1" ht="18" customHeight="1" x14ac:dyDescent="0.25">
      <c r="A8106" s="59" t="str">
        <f t="shared" si="126"/>
        <v/>
      </c>
    </row>
    <row r="8107" spans="1:1" ht="18" customHeight="1" x14ac:dyDescent="0.25">
      <c r="A8107" s="59" t="str">
        <f t="shared" si="126"/>
        <v/>
      </c>
    </row>
    <row r="8108" spans="1:1" ht="18" customHeight="1" x14ac:dyDescent="0.25">
      <c r="A8108" s="59" t="str">
        <f t="shared" si="126"/>
        <v/>
      </c>
    </row>
    <row r="8109" spans="1:1" ht="18" customHeight="1" x14ac:dyDescent="0.25">
      <c r="A8109" s="59" t="str">
        <f t="shared" si="126"/>
        <v/>
      </c>
    </row>
    <row r="8110" spans="1:1" ht="18" customHeight="1" x14ac:dyDescent="0.25">
      <c r="A8110" s="59" t="str">
        <f t="shared" ref="A8110:A8173" si="127">IF(B8110&lt;&gt;"",DATE(2020,INT((ROW(A8108)-1)/78)+1,1),"")</f>
        <v/>
      </c>
    </row>
    <row r="8111" spans="1:1" ht="18" customHeight="1" x14ac:dyDescent="0.25">
      <c r="A8111" s="59" t="str">
        <f t="shared" si="127"/>
        <v/>
      </c>
    </row>
    <row r="8112" spans="1:1" ht="18" customHeight="1" x14ac:dyDescent="0.25">
      <c r="A8112" s="59" t="str">
        <f t="shared" si="127"/>
        <v/>
      </c>
    </row>
    <row r="8113" spans="1:1" ht="18" customHeight="1" x14ac:dyDescent="0.25">
      <c r="A8113" s="59" t="str">
        <f t="shared" si="127"/>
        <v/>
      </c>
    </row>
    <row r="8114" spans="1:1" ht="18" customHeight="1" x14ac:dyDescent="0.25">
      <c r="A8114" s="59" t="str">
        <f t="shared" si="127"/>
        <v/>
      </c>
    </row>
    <row r="8115" spans="1:1" ht="18" customHeight="1" x14ac:dyDescent="0.25">
      <c r="A8115" s="59" t="str">
        <f t="shared" si="127"/>
        <v/>
      </c>
    </row>
    <row r="8116" spans="1:1" ht="18" customHeight="1" x14ac:dyDescent="0.25">
      <c r="A8116" s="59" t="str">
        <f t="shared" si="127"/>
        <v/>
      </c>
    </row>
    <row r="8117" spans="1:1" ht="18" customHeight="1" x14ac:dyDescent="0.25">
      <c r="A8117" s="59" t="str">
        <f t="shared" si="127"/>
        <v/>
      </c>
    </row>
    <row r="8118" spans="1:1" ht="18" customHeight="1" x14ac:dyDescent="0.25">
      <c r="A8118" s="59" t="str">
        <f t="shared" si="127"/>
        <v/>
      </c>
    </row>
    <row r="8119" spans="1:1" ht="18" customHeight="1" x14ac:dyDescent="0.25">
      <c r="A8119" s="59" t="str">
        <f t="shared" si="127"/>
        <v/>
      </c>
    </row>
    <row r="8120" spans="1:1" ht="18" customHeight="1" x14ac:dyDescent="0.25">
      <c r="A8120" s="59" t="str">
        <f t="shared" si="127"/>
        <v/>
      </c>
    </row>
    <row r="8121" spans="1:1" ht="18" customHeight="1" x14ac:dyDescent="0.25">
      <c r="A8121" s="59" t="str">
        <f t="shared" si="127"/>
        <v/>
      </c>
    </row>
    <row r="8122" spans="1:1" ht="18" customHeight="1" x14ac:dyDescent="0.25">
      <c r="A8122" s="59" t="str">
        <f t="shared" si="127"/>
        <v/>
      </c>
    </row>
    <row r="8123" spans="1:1" ht="18" customHeight="1" x14ac:dyDescent="0.25">
      <c r="A8123" s="59" t="str">
        <f t="shared" si="127"/>
        <v/>
      </c>
    </row>
    <row r="8124" spans="1:1" ht="18" customHeight="1" x14ac:dyDescent="0.25">
      <c r="A8124" s="59" t="str">
        <f t="shared" si="127"/>
        <v/>
      </c>
    </row>
    <row r="8125" spans="1:1" ht="18" customHeight="1" x14ac:dyDescent="0.25">
      <c r="A8125" s="59" t="str">
        <f t="shared" si="127"/>
        <v/>
      </c>
    </row>
    <row r="8126" spans="1:1" ht="18" customHeight="1" x14ac:dyDescent="0.25">
      <c r="A8126" s="59" t="str">
        <f t="shared" si="127"/>
        <v/>
      </c>
    </row>
    <row r="8127" spans="1:1" ht="18" customHeight="1" x14ac:dyDescent="0.25">
      <c r="A8127" s="59" t="str">
        <f t="shared" si="127"/>
        <v/>
      </c>
    </row>
    <row r="8128" spans="1:1" ht="18" customHeight="1" x14ac:dyDescent="0.25">
      <c r="A8128" s="59" t="str">
        <f t="shared" si="127"/>
        <v/>
      </c>
    </row>
    <row r="8129" spans="1:1" ht="18" customHeight="1" x14ac:dyDescent="0.25">
      <c r="A8129" s="59" t="str">
        <f t="shared" si="127"/>
        <v/>
      </c>
    </row>
    <row r="8130" spans="1:1" ht="18" customHeight="1" x14ac:dyDescent="0.25">
      <c r="A8130" s="59" t="str">
        <f t="shared" si="127"/>
        <v/>
      </c>
    </row>
    <row r="8131" spans="1:1" ht="18" customHeight="1" x14ac:dyDescent="0.25">
      <c r="A8131" s="59" t="str">
        <f t="shared" si="127"/>
        <v/>
      </c>
    </row>
    <row r="8132" spans="1:1" ht="18" customHeight="1" x14ac:dyDescent="0.25">
      <c r="A8132" s="59" t="str">
        <f t="shared" si="127"/>
        <v/>
      </c>
    </row>
    <row r="8133" spans="1:1" ht="18" customHeight="1" x14ac:dyDescent="0.25">
      <c r="A8133" s="59" t="str">
        <f t="shared" si="127"/>
        <v/>
      </c>
    </row>
    <row r="8134" spans="1:1" ht="18" customHeight="1" x14ac:dyDescent="0.25">
      <c r="A8134" s="59" t="str">
        <f t="shared" si="127"/>
        <v/>
      </c>
    </row>
    <row r="8135" spans="1:1" ht="18" customHeight="1" x14ac:dyDescent="0.25">
      <c r="A8135" s="59" t="str">
        <f t="shared" si="127"/>
        <v/>
      </c>
    </row>
    <row r="8136" spans="1:1" ht="18" customHeight="1" x14ac:dyDescent="0.25">
      <c r="A8136" s="59" t="str">
        <f t="shared" si="127"/>
        <v/>
      </c>
    </row>
    <row r="8137" spans="1:1" ht="18" customHeight="1" x14ac:dyDescent="0.25">
      <c r="A8137" s="59" t="str">
        <f t="shared" si="127"/>
        <v/>
      </c>
    </row>
    <row r="8138" spans="1:1" ht="18" customHeight="1" x14ac:dyDescent="0.25">
      <c r="A8138" s="59" t="str">
        <f t="shared" si="127"/>
        <v/>
      </c>
    </row>
    <row r="8139" spans="1:1" ht="18" customHeight="1" x14ac:dyDescent="0.25">
      <c r="A8139" s="59" t="str">
        <f t="shared" si="127"/>
        <v/>
      </c>
    </row>
    <row r="8140" spans="1:1" ht="18" customHeight="1" x14ac:dyDescent="0.25">
      <c r="A8140" s="59" t="str">
        <f t="shared" si="127"/>
        <v/>
      </c>
    </row>
    <row r="8141" spans="1:1" ht="18" customHeight="1" x14ac:dyDescent="0.25">
      <c r="A8141" s="59" t="str">
        <f t="shared" si="127"/>
        <v/>
      </c>
    </row>
    <row r="8142" spans="1:1" ht="18" customHeight="1" x14ac:dyDescent="0.25">
      <c r="A8142" s="59" t="str">
        <f t="shared" si="127"/>
        <v/>
      </c>
    </row>
    <row r="8143" spans="1:1" ht="18" customHeight="1" x14ac:dyDescent="0.25">
      <c r="A8143" s="59" t="str">
        <f t="shared" si="127"/>
        <v/>
      </c>
    </row>
    <row r="8144" spans="1:1" ht="18" customHeight="1" x14ac:dyDescent="0.25">
      <c r="A8144" s="59" t="str">
        <f t="shared" si="127"/>
        <v/>
      </c>
    </row>
    <row r="8145" spans="1:1" ht="18" customHeight="1" x14ac:dyDescent="0.25">
      <c r="A8145" s="59" t="str">
        <f t="shared" si="127"/>
        <v/>
      </c>
    </row>
    <row r="8146" spans="1:1" ht="18" customHeight="1" x14ac:dyDescent="0.25">
      <c r="A8146" s="59" t="str">
        <f t="shared" si="127"/>
        <v/>
      </c>
    </row>
    <row r="8147" spans="1:1" ht="18" customHeight="1" x14ac:dyDescent="0.25">
      <c r="A8147" s="59" t="str">
        <f t="shared" si="127"/>
        <v/>
      </c>
    </row>
    <row r="8148" spans="1:1" ht="18" customHeight="1" x14ac:dyDescent="0.25">
      <c r="A8148" s="59" t="str">
        <f t="shared" si="127"/>
        <v/>
      </c>
    </row>
    <row r="8149" spans="1:1" ht="18" customHeight="1" x14ac:dyDescent="0.25">
      <c r="A8149" s="59" t="str">
        <f t="shared" si="127"/>
        <v/>
      </c>
    </row>
    <row r="8150" spans="1:1" ht="18" customHeight="1" x14ac:dyDescent="0.25">
      <c r="A8150" s="59" t="str">
        <f t="shared" si="127"/>
        <v/>
      </c>
    </row>
    <row r="8151" spans="1:1" ht="18" customHeight="1" x14ac:dyDescent="0.25">
      <c r="A8151" s="59" t="str">
        <f t="shared" si="127"/>
        <v/>
      </c>
    </row>
    <row r="8152" spans="1:1" ht="18" customHeight="1" x14ac:dyDescent="0.25">
      <c r="A8152" s="59" t="str">
        <f t="shared" si="127"/>
        <v/>
      </c>
    </row>
    <row r="8153" spans="1:1" ht="18" customHeight="1" x14ac:dyDescent="0.25">
      <c r="A8153" s="59" t="str">
        <f t="shared" si="127"/>
        <v/>
      </c>
    </row>
    <row r="8154" spans="1:1" ht="18" customHeight="1" x14ac:dyDescent="0.25">
      <c r="A8154" s="59" t="str">
        <f t="shared" si="127"/>
        <v/>
      </c>
    </row>
    <row r="8155" spans="1:1" ht="18" customHeight="1" x14ac:dyDescent="0.25">
      <c r="A8155" s="59" t="str">
        <f t="shared" si="127"/>
        <v/>
      </c>
    </row>
    <row r="8156" spans="1:1" ht="18" customHeight="1" x14ac:dyDescent="0.25">
      <c r="A8156" s="59" t="str">
        <f t="shared" si="127"/>
        <v/>
      </c>
    </row>
    <row r="8157" spans="1:1" ht="18" customHeight="1" x14ac:dyDescent="0.25">
      <c r="A8157" s="59" t="str">
        <f t="shared" si="127"/>
        <v/>
      </c>
    </row>
    <row r="8158" spans="1:1" ht="18" customHeight="1" x14ac:dyDescent="0.25">
      <c r="A8158" s="59" t="str">
        <f t="shared" si="127"/>
        <v/>
      </c>
    </row>
    <row r="8159" spans="1:1" ht="18" customHeight="1" x14ac:dyDescent="0.25">
      <c r="A8159" s="59" t="str">
        <f t="shared" si="127"/>
        <v/>
      </c>
    </row>
    <row r="8160" spans="1:1" ht="18" customHeight="1" x14ac:dyDescent="0.25">
      <c r="A8160" s="59" t="str">
        <f t="shared" si="127"/>
        <v/>
      </c>
    </row>
    <row r="8161" spans="1:1" ht="18" customHeight="1" x14ac:dyDescent="0.25">
      <c r="A8161" s="59" t="str">
        <f t="shared" si="127"/>
        <v/>
      </c>
    </row>
    <row r="8162" spans="1:1" ht="18" customHeight="1" x14ac:dyDescent="0.25">
      <c r="A8162" s="59" t="str">
        <f t="shared" si="127"/>
        <v/>
      </c>
    </row>
    <row r="8163" spans="1:1" ht="18" customHeight="1" x14ac:dyDescent="0.25">
      <c r="A8163" s="59" t="str">
        <f t="shared" si="127"/>
        <v/>
      </c>
    </row>
    <row r="8164" spans="1:1" ht="18" customHeight="1" x14ac:dyDescent="0.25">
      <c r="A8164" s="59" t="str">
        <f t="shared" si="127"/>
        <v/>
      </c>
    </row>
    <row r="8165" spans="1:1" ht="18" customHeight="1" x14ac:dyDescent="0.25">
      <c r="A8165" s="59" t="str">
        <f t="shared" si="127"/>
        <v/>
      </c>
    </row>
    <row r="8166" spans="1:1" ht="18" customHeight="1" x14ac:dyDescent="0.25">
      <c r="A8166" s="59" t="str">
        <f t="shared" si="127"/>
        <v/>
      </c>
    </row>
    <row r="8167" spans="1:1" ht="18" customHeight="1" x14ac:dyDescent="0.25">
      <c r="A8167" s="59" t="str">
        <f t="shared" si="127"/>
        <v/>
      </c>
    </row>
    <row r="8168" spans="1:1" ht="18" customHeight="1" x14ac:dyDescent="0.25">
      <c r="A8168" s="59" t="str">
        <f t="shared" si="127"/>
        <v/>
      </c>
    </row>
    <row r="8169" spans="1:1" ht="18" customHeight="1" x14ac:dyDescent="0.25">
      <c r="A8169" s="59" t="str">
        <f t="shared" si="127"/>
        <v/>
      </c>
    </row>
    <row r="8170" spans="1:1" ht="18" customHeight="1" x14ac:dyDescent="0.25">
      <c r="A8170" s="59" t="str">
        <f t="shared" si="127"/>
        <v/>
      </c>
    </row>
    <row r="8171" spans="1:1" ht="18" customHeight="1" x14ac:dyDescent="0.25">
      <c r="A8171" s="59" t="str">
        <f t="shared" si="127"/>
        <v/>
      </c>
    </row>
    <row r="8172" spans="1:1" ht="18" customHeight="1" x14ac:dyDescent="0.25">
      <c r="A8172" s="59" t="str">
        <f t="shared" si="127"/>
        <v/>
      </c>
    </row>
    <row r="8173" spans="1:1" ht="18" customHeight="1" x14ac:dyDescent="0.25">
      <c r="A8173" s="59" t="str">
        <f t="shared" si="127"/>
        <v/>
      </c>
    </row>
    <row r="8174" spans="1:1" ht="18" customHeight="1" x14ac:dyDescent="0.25">
      <c r="A8174" s="59" t="str">
        <f t="shared" ref="A8174:A8237" si="128">IF(B8174&lt;&gt;"",DATE(2020,INT((ROW(A8172)-1)/78)+1,1),"")</f>
        <v/>
      </c>
    </row>
    <row r="8175" spans="1:1" ht="18" customHeight="1" x14ac:dyDescent="0.25">
      <c r="A8175" s="59" t="str">
        <f t="shared" si="128"/>
        <v/>
      </c>
    </row>
    <row r="8176" spans="1:1" ht="18" customHeight="1" x14ac:dyDescent="0.25">
      <c r="A8176" s="59" t="str">
        <f t="shared" si="128"/>
        <v/>
      </c>
    </row>
    <row r="8177" spans="1:1" ht="18" customHeight="1" x14ac:dyDescent="0.25">
      <c r="A8177" s="59" t="str">
        <f t="shared" si="128"/>
        <v/>
      </c>
    </row>
    <row r="8178" spans="1:1" ht="18" customHeight="1" x14ac:dyDescent="0.25">
      <c r="A8178" s="59" t="str">
        <f t="shared" si="128"/>
        <v/>
      </c>
    </row>
    <row r="8179" spans="1:1" ht="18" customHeight="1" x14ac:dyDescent="0.25">
      <c r="A8179" s="59" t="str">
        <f t="shared" si="128"/>
        <v/>
      </c>
    </row>
    <row r="8180" spans="1:1" ht="18" customHeight="1" x14ac:dyDescent="0.25">
      <c r="A8180" s="59" t="str">
        <f t="shared" si="128"/>
        <v/>
      </c>
    </row>
    <row r="8181" spans="1:1" ht="18" customHeight="1" x14ac:dyDescent="0.25">
      <c r="A8181" s="59" t="str">
        <f t="shared" si="128"/>
        <v/>
      </c>
    </row>
    <row r="8182" spans="1:1" ht="18" customHeight="1" x14ac:dyDescent="0.25">
      <c r="A8182" s="59" t="str">
        <f t="shared" si="128"/>
        <v/>
      </c>
    </row>
    <row r="8183" spans="1:1" ht="18" customHeight="1" x14ac:dyDescent="0.25">
      <c r="A8183" s="59" t="str">
        <f t="shared" si="128"/>
        <v/>
      </c>
    </row>
    <row r="8184" spans="1:1" ht="18" customHeight="1" x14ac:dyDescent="0.25">
      <c r="A8184" s="59" t="str">
        <f t="shared" si="128"/>
        <v/>
      </c>
    </row>
    <row r="8185" spans="1:1" ht="18" customHeight="1" x14ac:dyDescent="0.25">
      <c r="A8185" s="59" t="str">
        <f t="shared" si="128"/>
        <v/>
      </c>
    </row>
    <row r="8186" spans="1:1" ht="18" customHeight="1" x14ac:dyDescent="0.25">
      <c r="A8186" s="59" t="str">
        <f t="shared" si="128"/>
        <v/>
      </c>
    </row>
    <row r="8187" spans="1:1" ht="18" customHeight="1" x14ac:dyDescent="0.25">
      <c r="A8187" s="59" t="str">
        <f t="shared" si="128"/>
        <v/>
      </c>
    </row>
    <row r="8188" spans="1:1" ht="18" customHeight="1" x14ac:dyDescent="0.25">
      <c r="A8188" s="59" t="str">
        <f t="shared" si="128"/>
        <v/>
      </c>
    </row>
    <row r="8189" spans="1:1" ht="18" customHeight="1" x14ac:dyDescent="0.25">
      <c r="A8189" s="59" t="str">
        <f t="shared" si="128"/>
        <v/>
      </c>
    </row>
    <row r="8190" spans="1:1" ht="18" customHeight="1" x14ac:dyDescent="0.25">
      <c r="A8190" s="59" t="str">
        <f t="shared" si="128"/>
        <v/>
      </c>
    </row>
    <row r="8191" spans="1:1" ht="18" customHeight="1" x14ac:dyDescent="0.25">
      <c r="A8191" s="59" t="str">
        <f t="shared" si="128"/>
        <v/>
      </c>
    </row>
    <row r="8192" spans="1:1" ht="18" customHeight="1" x14ac:dyDescent="0.25">
      <c r="A8192" s="59" t="str">
        <f t="shared" si="128"/>
        <v/>
      </c>
    </row>
    <row r="8193" spans="1:1" ht="18" customHeight="1" x14ac:dyDescent="0.25">
      <c r="A8193" s="59" t="str">
        <f t="shared" si="128"/>
        <v/>
      </c>
    </row>
    <row r="8194" spans="1:1" ht="18" customHeight="1" x14ac:dyDescent="0.25">
      <c r="A8194" s="59" t="str">
        <f t="shared" si="128"/>
        <v/>
      </c>
    </row>
    <row r="8195" spans="1:1" ht="18" customHeight="1" x14ac:dyDescent="0.25">
      <c r="A8195" s="59" t="str">
        <f t="shared" si="128"/>
        <v/>
      </c>
    </row>
    <row r="8196" spans="1:1" ht="18" customHeight="1" x14ac:dyDescent="0.25">
      <c r="A8196" s="59" t="str">
        <f t="shared" si="128"/>
        <v/>
      </c>
    </row>
    <row r="8197" spans="1:1" ht="18" customHeight="1" x14ac:dyDescent="0.25">
      <c r="A8197" s="59" t="str">
        <f t="shared" si="128"/>
        <v/>
      </c>
    </row>
    <row r="8198" spans="1:1" ht="18" customHeight="1" x14ac:dyDescent="0.25">
      <c r="A8198" s="59" t="str">
        <f t="shared" si="128"/>
        <v/>
      </c>
    </row>
    <row r="8199" spans="1:1" ht="18" customHeight="1" x14ac:dyDescent="0.25">
      <c r="A8199" s="59" t="str">
        <f t="shared" si="128"/>
        <v/>
      </c>
    </row>
    <row r="8200" spans="1:1" ht="18" customHeight="1" x14ac:dyDescent="0.25">
      <c r="A8200" s="59" t="str">
        <f t="shared" si="128"/>
        <v/>
      </c>
    </row>
    <row r="8201" spans="1:1" ht="18" customHeight="1" x14ac:dyDescent="0.25">
      <c r="A8201" s="59" t="str">
        <f t="shared" si="128"/>
        <v/>
      </c>
    </row>
    <row r="8202" spans="1:1" ht="18" customHeight="1" x14ac:dyDescent="0.25">
      <c r="A8202" s="59" t="str">
        <f t="shared" si="128"/>
        <v/>
      </c>
    </row>
    <row r="8203" spans="1:1" ht="18" customHeight="1" x14ac:dyDescent="0.25">
      <c r="A8203" s="59" t="str">
        <f t="shared" si="128"/>
        <v/>
      </c>
    </row>
    <row r="8204" spans="1:1" ht="18" customHeight="1" x14ac:dyDescent="0.25">
      <c r="A8204" s="59" t="str">
        <f t="shared" si="128"/>
        <v/>
      </c>
    </row>
    <row r="8205" spans="1:1" ht="18" customHeight="1" x14ac:dyDescent="0.25">
      <c r="A8205" s="59" t="str">
        <f t="shared" si="128"/>
        <v/>
      </c>
    </row>
    <row r="8206" spans="1:1" ht="18" customHeight="1" x14ac:dyDescent="0.25">
      <c r="A8206" s="59" t="str">
        <f t="shared" si="128"/>
        <v/>
      </c>
    </row>
    <row r="8207" spans="1:1" ht="18" customHeight="1" x14ac:dyDescent="0.25">
      <c r="A8207" s="59" t="str">
        <f t="shared" si="128"/>
        <v/>
      </c>
    </row>
    <row r="8208" spans="1:1" ht="18" customHeight="1" x14ac:dyDescent="0.25">
      <c r="A8208" s="59" t="str">
        <f t="shared" si="128"/>
        <v/>
      </c>
    </row>
    <row r="8209" spans="1:1" ht="18" customHeight="1" x14ac:dyDescent="0.25">
      <c r="A8209" s="59" t="str">
        <f t="shared" si="128"/>
        <v/>
      </c>
    </row>
    <row r="8210" spans="1:1" ht="18" customHeight="1" x14ac:dyDescent="0.25">
      <c r="A8210" s="59" t="str">
        <f t="shared" si="128"/>
        <v/>
      </c>
    </row>
    <row r="8211" spans="1:1" ht="18" customHeight="1" x14ac:dyDescent="0.25">
      <c r="A8211" s="59" t="str">
        <f t="shared" si="128"/>
        <v/>
      </c>
    </row>
    <row r="8212" spans="1:1" ht="18" customHeight="1" x14ac:dyDescent="0.25">
      <c r="A8212" s="59" t="str">
        <f t="shared" si="128"/>
        <v/>
      </c>
    </row>
    <row r="8213" spans="1:1" ht="18" customHeight="1" x14ac:dyDescent="0.25">
      <c r="A8213" s="59" t="str">
        <f t="shared" si="128"/>
        <v/>
      </c>
    </row>
    <row r="8214" spans="1:1" ht="18" customHeight="1" x14ac:dyDescent="0.25">
      <c r="A8214" s="59" t="str">
        <f t="shared" si="128"/>
        <v/>
      </c>
    </row>
    <row r="8215" spans="1:1" ht="18" customHeight="1" x14ac:dyDescent="0.25">
      <c r="A8215" s="59" t="str">
        <f t="shared" si="128"/>
        <v/>
      </c>
    </row>
    <row r="8216" spans="1:1" ht="18" customHeight="1" x14ac:dyDescent="0.25">
      <c r="A8216" s="59" t="str">
        <f t="shared" si="128"/>
        <v/>
      </c>
    </row>
    <row r="8217" spans="1:1" ht="18" customHeight="1" x14ac:dyDescent="0.25">
      <c r="A8217" s="59" t="str">
        <f t="shared" si="128"/>
        <v/>
      </c>
    </row>
    <row r="8218" spans="1:1" ht="18" customHeight="1" x14ac:dyDescent="0.25">
      <c r="A8218" s="59" t="str">
        <f t="shared" si="128"/>
        <v/>
      </c>
    </row>
    <row r="8219" spans="1:1" ht="18" customHeight="1" x14ac:dyDescent="0.25">
      <c r="A8219" s="59" t="str">
        <f t="shared" si="128"/>
        <v/>
      </c>
    </row>
    <row r="8220" spans="1:1" ht="18" customHeight="1" x14ac:dyDescent="0.25">
      <c r="A8220" s="59" t="str">
        <f t="shared" si="128"/>
        <v/>
      </c>
    </row>
    <row r="8221" spans="1:1" ht="18" customHeight="1" x14ac:dyDescent="0.25">
      <c r="A8221" s="59" t="str">
        <f t="shared" si="128"/>
        <v/>
      </c>
    </row>
    <row r="8222" spans="1:1" ht="18" customHeight="1" x14ac:dyDescent="0.25">
      <c r="A8222" s="59" t="str">
        <f t="shared" si="128"/>
        <v/>
      </c>
    </row>
    <row r="8223" spans="1:1" ht="18" customHeight="1" x14ac:dyDescent="0.25">
      <c r="A8223" s="59" t="str">
        <f t="shared" si="128"/>
        <v/>
      </c>
    </row>
    <row r="8224" spans="1:1" ht="18" customHeight="1" x14ac:dyDescent="0.25">
      <c r="A8224" s="59" t="str">
        <f t="shared" si="128"/>
        <v/>
      </c>
    </row>
    <row r="8225" spans="1:1" ht="18" customHeight="1" x14ac:dyDescent="0.25">
      <c r="A8225" s="59" t="str">
        <f t="shared" si="128"/>
        <v/>
      </c>
    </row>
    <row r="8226" spans="1:1" ht="18" customHeight="1" x14ac:dyDescent="0.25">
      <c r="A8226" s="59" t="str">
        <f t="shared" si="128"/>
        <v/>
      </c>
    </row>
    <row r="8227" spans="1:1" ht="18" customHeight="1" x14ac:dyDescent="0.25">
      <c r="A8227" s="59" t="str">
        <f t="shared" si="128"/>
        <v/>
      </c>
    </row>
    <row r="8228" spans="1:1" ht="18" customHeight="1" x14ac:dyDescent="0.25">
      <c r="A8228" s="59" t="str">
        <f t="shared" si="128"/>
        <v/>
      </c>
    </row>
    <row r="8229" spans="1:1" ht="18" customHeight="1" x14ac:dyDescent="0.25">
      <c r="A8229" s="59" t="str">
        <f t="shared" si="128"/>
        <v/>
      </c>
    </row>
    <row r="8230" spans="1:1" ht="18" customHeight="1" x14ac:dyDescent="0.25">
      <c r="A8230" s="59" t="str">
        <f t="shared" si="128"/>
        <v/>
      </c>
    </row>
    <row r="8231" spans="1:1" ht="18" customHeight="1" x14ac:dyDescent="0.25">
      <c r="A8231" s="59" t="str">
        <f t="shared" si="128"/>
        <v/>
      </c>
    </row>
    <row r="8232" spans="1:1" ht="18" customHeight="1" x14ac:dyDescent="0.25">
      <c r="A8232" s="59" t="str">
        <f t="shared" si="128"/>
        <v/>
      </c>
    </row>
    <row r="8233" spans="1:1" ht="18" customHeight="1" x14ac:dyDescent="0.25">
      <c r="A8233" s="59" t="str">
        <f t="shared" si="128"/>
        <v/>
      </c>
    </row>
    <row r="8234" spans="1:1" ht="18" customHeight="1" x14ac:dyDescent="0.25">
      <c r="A8234" s="59" t="str">
        <f t="shared" si="128"/>
        <v/>
      </c>
    </row>
    <row r="8235" spans="1:1" ht="18" customHeight="1" x14ac:dyDescent="0.25">
      <c r="A8235" s="59" t="str">
        <f t="shared" si="128"/>
        <v/>
      </c>
    </row>
    <row r="8236" spans="1:1" ht="18" customHeight="1" x14ac:dyDescent="0.25">
      <c r="A8236" s="59" t="str">
        <f t="shared" si="128"/>
        <v/>
      </c>
    </row>
    <row r="8237" spans="1:1" ht="18" customHeight="1" x14ac:dyDescent="0.25">
      <c r="A8237" s="59" t="str">
        <f t="shared" si="128"/>
        <v/>
      </c>
    </row>
    <row r="8238" spans="1:1" ht="18" customHeight="1" x14ac:dyDescent="0.25">
      <c r="A8238" s="59" t="str">
        <f t="shared" ref="A8238:A8301" si="129">IF(B8238&lt;&gt;"",DATE(2020,INT((ROW(A8236)-1)/78)+1,1),"")</f>
        <v/>
      </c>
    </row>
    <row r="8239" spans="1:1" ht="18" customHeight="1" x14ac:dyDescent="0.25">
      <c r="A8239" s="59" t="str">
        <f t="shared" si="129"/>
        <v/>
      </c>
    </row>
    <row r="8240" spans="1:1" ht="18" customHeight="1" x14ac:dyDescent="0.25">
      <c r="A8240" s="59" t="str">
        <f t="shared" si="129"/>
        <v/>
      </c>
    </row>
    <row r="8241" spans="1:1" ht="18" customHeight="1" x14ac:dyDescent="0.25">
      <c r="A8241" s="59" t="str">
        <f t="shared" si="129"/>
        <v/>
      </c>
    </row>
    <row r="8242" spans="1:1" ht="18" customHeight="1" x14ac:dyDescent="0.25">
      <c r="A8242" s="59" t="str">
        <f t="shared" si="129"/>
        <v/>
      </c>
    </row>
    <row r="8243" spans="1:1" ht="18" customHeight="1" x14ac:dyDescent="0.25">
      <c r="A8243" s="59" t="str">
        <f t="shared" si="129"/>
        <v/>
      </c>
    </row>
    <row r="8244" spans="1:1" ht="18" customHeight="1" x14ac:dyDescent="0.25">
      <c r="A8244" s="59" t="str">
        <f t="shared" si="129"/>
        <v/>
      </c>
    </row>
    <row r="8245" spans="1:1" ht="18" customHeight="1" x14ac:dyDescent="0.25">
      <c r="A8245" s="59" t="str">
        <f t="shared" si="129"/>
        <v/>
      </c>
    </row>
    <row r="8246" spans="1:1" ht="18" customHeight="1" x14ac:dyDescent="0.25">
      <c r="A8246" s="59" t="str">
        <f t="shared" si="129"/>
        <v/>
      </c>
    </row>
    <row r="8247" spans="1:1" ht="18" customHeight="1" x14ac:dyDescent="0.25">
      <c r="A8247" s="59" t="str">
        <f t="shared" si="129"/>
        <v/>
      </c>
    </row>
    <row r="8248" spans="1:1" ht="18" customHeight="1" x14ac:dyDescent="0.25">
      <c r="A8248" s="59" t="str">
        <f t="shared" si="129"/>
        <v/>
      </c>
    </row>
    <row r="8249" spans="1:1" ht="18" customHeight="1" x14ac:dyDescent="0.25">
      <c r="A8249" s="59" t="str">
        <f t="shared" si="129"/>
        <v/>
      </c>
    </row>
    <row r="8250" spans="1:1" ht="18" customHeight="1" x14ac:dyDescent="0.25">
      <c r="A8250" s="59" t="str">
        <f t="shared" si="129"/>
        <v/>
      </c>
    </row>
    <row r="8251" spans="1:1" ht="18" customHeight="1" x14ac:dyDescent="0.25">
      <c r="A8251" s="59" t="str">
        <f t="shared" si="129"/>
        <v/>
      </c>
    </row>
    <row r="8252" spans="1:1" ht="18" customHeight="1" x14ac:dyDescent="0.25">
      <c r="A8252" s="59" t="str">
        <f t="shared" si="129"/>
        <v/>
      </c>
    </row>
    <row r="8253" spans="1:1" ht="18" customHeight="1" x14ac:dyDescent="0.25">
      <c r="A8253" s="59" t="str">
        <f t="shared" si="129"/>
        <v/>
      </c>
    </row>
    <row r="8254" spans="1:1" ht="18" customHeight="1" x14ac:dyDescent="0.25">
      <c r="A8254" s="59" t="str">
        <f t="shared" si="129"/>
        <v/>
      </c>
    </row>
    <row r="8255" spans="1:1" ht="18" customHeight="1" x14ac:dyDescent="0.25">
      <c r="A8255" s="59" t="str">
        <f t="shared" si="129"/>
        <v/>
      </c>
    </row>
    <row r="8256" spans="1:1" ht="18" customHeight="1" x14ac:dyDescent="0.25">
      <c r="A8256" s="59" t="str">
        <f t="shared" si="129"/>
        <v/>
      </c>
    </row>
    <row r="8257" spans="1:1" ht="18" customHeight="1" x14ac:dyDescent="0.25">
      <c r="A8257" s="59" t="str">
        <f t="shared" si="129"/>
        <v/>
      </c>
    </row>
    <row r="8258" spans="1:1" ht="18" customHeight="1" x14ac:dyDescent="0.25">
      <c r="A8258" s="59" t="str">
        <f t="shared" si="129"/>
        <v/>
      </c>
    </row>
    <row r="8259" spans="1:1" ht="18" customHeight="1" x14ac:dyDescent="0.25">
      <c r="A8259" s="59" t="str">
        <f t="shared" si="129"/>
        <v/>
      </c>
    </row>
    <row r="8260" spans="1:1" ht="18" customHeight="1" x14ac:dyDescent="0.25">
      <c r="A8260" s="59" t="str">
        <f t="shared" si="129"/>
        <v/>
      </c>
    </row>
    <row r="8261" spans="1:1" ht="18" customHeight="1" x14ac:dyDescent="0.25">
      <c r="A8261" s="59" t="str">
        <f t="shared" si="129"/>
        <v/>
      </c>
    </row>
    <row r="8262" spans="1:1" ht="18" customHeight="1" x14ac:dyDescent="0.25">
      <c r="A8262" s="59" t="str">
        <f t="shared" si="129"/>
        <v/>
      </c>
    </row>
    <row r="8263" spans="1:1" ht="18" customHeight="1" x14ac:dyDescent="0.25">
      <c r="A8263" s="59" t="str">
        <f t="shared" si="129"/>
        <v/>
      </c>
    </row>
    <row r="8264" spans="1:1" ht="18" customHeight="1" x14ac:dyDescent="0.25">
      <c r="A8264" s="59" t="str">
        <f t="shared" si="129"/>
        <v/>
      </c>
    </row>
    <row r="8265" spans="1:1" ht="18" customHeight="1" x14ac:dyDescent="0.25">
      <c r="A8265" s="59" t="str">
        <f t="shared" si="129"/>
        <v/>
      </c>
    </row>
    <row r="8266" spans="1:1" ht="18" customHeight="1" x14ac:dyDescent="0.25">
      <c r="A8266" s="59" t="str">
        <f t="shared" si="129"/>
        <v/>
      </c>
    </row>
    <row r="8267" spans="1:1" ht="18" customHeight="1" x14ac:dyDescent="0.25">
      <c r="A8267" s="59" t="str">
        <f t="shared" si="129"/>
        <v/>
      </c>
    </row>
    <row r="8268" spans="1:1" ht="18" customHeight="1" x14ac:dyDescent="0.25">
      <c r="A8268" s="59" t="str">
        <f t="shared" si="129"/>
        <v/>
      </c>
    </row>
    <row r="8269" spans="1:1" ht="18" customHeight="1" x14ac:dyDescent="0.25">
      <c r="A8269" s="59" t="str">
        <f t="shared" si="129"/>
        <v/>
      </c>
    </row>
    <row r="8270" spans="1:1" ht="18" customHeight="1" x14ac:dyDescent="0.25">
      <c r="A8270" s="59" t="str">
        <f t="shared" si="129"/>
        <v/>
      </c>
    </row>
    <row r="8271" spans="1:1" ht="18" customHeight="1" x14ac:dyDescent="0.25">
      <c r="A8271" s="59" t="str">
        <f t="shared" si="129"/>
        <v/>
      </c>
    </row>
    <row r="8272" spans="1:1" ht="18" customHeight="1" x14ac:dyDescent="0.25">
      <c r="A8272" s="59" t="str">
        <f t="shared" si="129"/>
        <v/>
      </c>
    </row>
    <row r="8273" spans="1:1" ht="18" customHeight="1" x14ac:dyDescent="0.25">
      <c r="A8273" s="59" t="str">
        <f t="shared" si="129"/>
        <v/>
      </c>
    </row>
    <row r="8274" spans="1:1" ht="18" customHeight="1" x14ac:dyDescent="0.25">
      <c r="A8274" s="59" t="str">
        <f t="shared" si="129"/>
        <v/>
      </c>
    </row>
    <row r="8275" spans="1:1" ht="18" customHeight="1" x14ac:dyDescent="0.25">
      <c r="A8275" s="59" t="str">
        <f t="shared" si="129"/>
        <v/>
      </c>
    </row>
    <row r="8276" spans="1:1" ht="18" customHeight="1" x14ac:dyDescent="0.25">
      <c r="A8276" s="59" t="str">
        <f t="shared" si="129"/>
        <v/>
      </c>
    </row>
    <row r="8277" spans="1:1" ht="18" customHeight="1" x14ac:dyDescent="0.25">
      <c r="A8277" s="59" t="str">
        <f t="shared" si="129"/>
        <v/>
      </c>
    </row>
    <row r="8278" spans="1:1" ht="18" customHeight="1" x14ac:dyDescent="0.25">
      <c r="A8278" s="59" t="str">
        <f t="shared" si="129"/>
        <v/>
      </c>
    </row>
    <row r="8279" spans="1:1" ht="18" customHeight="1" x14ac:dyDescent="0.25">
      <c r="A8279" s="59" t="str">
        <f t="shared" si="129"/>
        <v/>
      </c>
    </row>
    <row r="8280" spans="1:1" ht="18" customHeight="1" x14ac:dyDescent="0.25">
      <c r="A8280" s="59" t="str">
        <f t="shared" si="129"/>
        <v/>
      </c>
    </row>
    <row r="8281" spans="1:1" ht="18" customHeight="1" x14ac:dyDescent="0.25">
      <c r="A8281" s="59" t="str">
        <f t="shared" si="129"/>
        <v/>
      </c>
    </row>
    <row r="8282" spans="1:1" ht="18" customHeight="1" x14ac:dyDescent="0.25">
      <c r="A8282" s="59" t="str">
        <f t="shared" si="129"/>
        <v/>
      </c>
    </row>
    <row r="8283" spans="1:1" ht="18" customHeight="1" x14ac:dyDescent="0.25">
      <c r="A8283" s="59" t="str">
        <f t="shared" si="129"/>
        <v/>
      </c>
    </row>
    <row r="8284" spans="1:1" ht="18" customHeight="1" x14ac:dyDescent="0.25">
      <c r="A8284" s="59" t="str">
        <f t="shared" si="129"/>
        <v/>
      </c>
    </row>
    <row r="8285" spans="1:1" ht="18" customHeight="1" x14ac:dyDescent="0.25">
      <c r="A8285" s="59" t="str">
        <f t="shared" si="129"/>
        <v/>
      </c>
    </row>
    <row r="8286" spans="1:1" ht="18" customHeight="1" x14ac:dyDescent="0.25">
      <c r="A8286" s="59" t="str">
        <f t="shared" si="129"/>
        <v/>
      </c>
    </row>
    <row r="8287" spans="1:1" ht="18" customHeight="1" x14ac:dyDescent="0.25">
      <c r="A8287" s="59" t="str">
        <f t="shared" si="129"/>
        <v/>
      </c>
    </row>
    <row r="8288" spans="1:1" ht="18" customHeight="1" x14ac:dyDescent="0.25">
      <c r="A8288" s="59" t="str">
        <f t="shared" si="129"/>
        <v/>
      </c>
    </row>
    <row r="8289" spans="1:1" ht="18" customHeight="1" x14ac:dyDescent="0.25">
      <c r="A8289" s="59" t="str">
        <f t="shared" si="129"/>
        <v/>
      </c>
    </row>
    <row r="8290" spans="1:1" ht="18" customHeight="1" x14ac:dyDescent="0.25">
      <c r="A8290" s="59" t="str">
        <f t="shared" si="129"/>
        <v/>
      </c>
    </row>
    <row r="8291" spans="1:1" ht="18" customHeight="1" x14ac:dyDescent="0.25">
      <c r="A8291" s="59" t="str">
        <f t="shared" si="129"/>
        <v/>
      </c>
    </row>
    <row r="8292" spans="1:1" ht="18" customHeight="1" x14ac:dyDescent="0.25">
      <c r="A8292" s="59" t="str">
        <f t="shared" si="129"/>
        <v/>
      </c>
    </row>
    <row r="8293" spans="1:1" ht="18" customHeight="1" x14ac:dyDescent="0.25">
      <c r="A8293" s="59" t="str">
        <f t="shared" si="129"/>
        <v/>
      </c>
    </row>
    <row r="8294" spans="1:1" ht="18" customHeight="1" x14ac:dyDescent="0.25">
      <c r="A8294" s="59" t="str">
        <f t="shared" si="129"/>
        <v/>
      </c>
    </row>
    <row r="8295" spans="1:1" ht="18" customHeight="1" x14ac:dyDescent="0.25">
      <c r="A8295" s="59" t="str">
        <f t="shared" si="129"/>
        <v/>
      </c>
    </row>
    <row r="8296" spans="1:1" ht="18" customHeight="1" x14ac:dyDescent="0.25">
      <c r="A8296" s="59" t="str">
        <f t="shared" si="129"/>
        <v/>
      </c>
    </row>
    <row r="8297" spans="1:1" ht="18" customHeight="1" x14ac:dyDescent="0.25">
      <c r="A8297" s="59" t="str">
        <f t="shared" si="129"/>
        <v/>
      </c>
    </row>
    <row r="8298" spans="1:1" ht="18" customHeight="1" x14ac:dyDescent="0.25">
      <c r="A8298" s="59" t="str">
        <f t="shared" si="129"/>
        <v/>
      </c>
    </row>
    <row r="8299" spans="1:1" ht="18" customHeight="1" x14ac:dyDescent="0.25">
      <c r="A8299" s="59" t="str">
        <f t="shared" si="129"/>
        <v/>
      </c>
    </row>
    <row r="8300" spans="1:1" ht="18" customHeight="1" x14ac:dyDescent="0.25">
      <c r="A8300" s="59" t="str">
        <f t="shared" si="129"/>
        <v/>
      </c>
    </row>
    <row r="8301" spans="1:1" ht="18" customHeight="1" x14ac:dyDescent="0.25">
      <c r="A8301" s="59" t="str">
        <f t="shared" si="129"/>
        <v/>
      </c>
    </row>
    <row r="8302" spans="1:1" ht="18" customHeight="1" x14ac:dyDescent="0.25">
      <c r="A8302" s="59" t="str">
        <f t="shared" ref="A8302:A8365" si="130">IF(B8302&lt;&gt;"",DATE(2020,INT((ROW(A8300)-1)/78)+1,1),"")</f>
        <v/>
      </c>
    </row>
    <row r="8303" spans="1:1" ht="18" customHeight="1" x14ac:dyDescent="0.25">
      <c r="A8303" s="59" t="str">
        <f t="shared" si="130"/>
        <v/>
      </c>
    </row>
    <row r="8304" spans="1:1" ht="18" customHeight="1" x14ac:dyDescent="0.25">
      <c r="A8304" s="59" t="str">
        <f t="shared" si="130"/>
        <v/>
      </c>
    </row>
    <row r="8305" spans="1:1" ht="18" customHeight="1" x14ac:dyDescent="0.25">
      <c r="A8305" s="59" t="str">
        <f t="shared" si="130"/>
        <v/>
      </c>
    </row>
    <row r="8306" spans="1:1" ht="18" customHeight="1" x14ac:dyDescent="0.25">
      <c r="A8306" s="59" t="str">
        <f t="shared" si="130"/>
        <v/>
      </c>
    </row>
    <row r="8307" spans="1:1" ht="18" customHeight="1" x14ac:dyDescent="0.25">
      <c r="A8307" s="59" t="str">
        <f t="shared" si="130"/>
        <v/>
      </c>
    </row>
    <row r="8308" spans="1:1" ht="18" customHeight="1" x14ac:dyDescent="0.25">
      <c r="A8308" s="59" t="str">
        <f t="shared" si="130"/>
        <v/>
      </c>
    </row>
    <row r="8309" spans="1:1" ht="18" customHeight="1" x14ac:dyDescent="0.25">
      <c r="A8309" s="59" t="str">
        <f t="shared" si="130"/>
        <v/>
      </c>
    </row>
    <row r="8310" spans="1:1" ht="18" customHeight="1" x14ac:dyDescent="0.25">
      <c r="A8310" s="59" t="str">
        <f t="shared" si="130"/>
        <v/>
      </c>
    </row>
    <row r="8311" spans="1:1" ht="18" customHeight="1" x14ac:dyDescent="0.25">
      <c r="A8311" s="59" t="str">
        <f t="shared" si="130"/>
        <v/>
      </c>
    </row>
    <row r="8312" spans="1:1" ht="18" customHeight="1" x14ac:dyDescent="0.25">
      <c r="A8312" s="59" t="str">
        <f t="shared" si="130"/>
        <v/>
      </c>
    </row>
    <row r="8313" spans="1:1" ht="18" customHeight="1" x14ac:dyDescent="0.25">
      <c r="A8313" s="59" t="str">
        <f t="shared" si="130"/>
        <v/>
      </c>
    </row>
    <row r="8314" spans="1:1" ht="18" customHeight="1" x14ac:dyDescent="0.25">
      <c r="A8314" s="59" t="str">
        <f t="shared" si="130"/>
        <v/>
      </c>
    </row>
    <row r="8315" spans="1:1" ht="18" customHeight="1" x14ac:dyDescent="0.25">
      <c r="A8315" s="59" t="str">
        <f t="shared" si="130"/>
        <v/>
      </c>
    </row>
    <row r="8316" spans="1:1" ht="18" customHeight="1" x14ac:dyDescent="0.25">
      <c r="A8316" s="59" t="str">
        <f t="shared" si="130"/>
        <v/>
      </c>
    </row>
    <row r="8317" spans="1:1" ht="18" customHeight="1" x14ac:dyDescent="0.25">
      <c r="A8317" s="59" t="str">
        <f t="shared" si="130"/>
        <v/>
      </c>
    </row>
    <row r="8318" spans="1:1" ht="18" customHeight="1" x14ac:dyDescent="0.25">
      <c r="A8318" s="59" t="str">
        <f t="shared" si="130"/>
        <v/>
      </c>
    </row>
    <row r="8319" spans="1:1" ht="18" customHeight="1" x14ac:dyDescent="0.25">
      <c r="A8319" s="59" t="str">
        <f t="shared" si="130"/>
        <v/>
      </c>
    </row>
    <row r="8320" spans="1:1" ht="18" customHeight="1" x14ac:dyDescent="0.25">
      <c r="A8320" s="59" t="str">
        <f t="shared" si="130"/>
        <v/>
      </c>
    </row>
    <row r="8321" spans="1:1" ht="18" customHeight="1" x14ac:dyDescent="0.25">
      <c r="A8321" s="59" t="str">
        <f t="shared" si="130"/>
        <v/>
      </c>
    </row>
    <row r="8322" spans="1:1" ht="18" customHeight="1" x14ac:dyDescent="0.25">
      <c r="A8322" s="59" t="str">
        <f t="shared" si="130"/>
        <v/>
      </c>
    </row>
    <row r="8323" spans="1:1" ht="18" customHeight="1" x14ac:dyDescent="0.25">
      <c r="A8323" s="59" t="str">
        <f t="shared" si="130"/>
        <v/>
      </c>
    </row>
    <row r="8324" spans="1:1" ht="18" customHeight="1" x14ac:dyDescent="0.25">
      <c r="A8324" s="59" t="str">
        <f t="shared" si="130"/>
        <v/>
      </c>
    </row>
    <row r="8325" spans="1:1" ht="18" customHeight="1" x14ac:dyDescent="0.25">
      <c r="A8325" s="59" t="str">
        <f t="shared" si="130"/>
        <v/>
      </c>
    </row>
    <row r="8326" spans="1:1" ht="18" customHeight="1" x14ac:dyDescent="0.25">
      <c r="A8326" s="59" t="str">
        <f t="shared" si="130"/>
        <v/>
      </c>
    </row>
    <row r="8327" spans="1:1" ht="18" customHeight="1" x14ac:dyDescent="0.25">
      <c r="A8327" s="59" t="str">
        <f t="shared" si="130"/>
        <v/>
      </c>
    </row>
    <row r="8328" spans="1:1" ht="18" customHeight="1" x14ac:dyDescent="0.25">
      <c r="A8328" s="59" t="str">
        <f t="shared" si="130"/>
        <v/>
      </c>
    </row>
    <row r="8329" spans="1:1" ht="18" customHeight="1" x14ac:dyDescent="0.25">
      <c r="A8329" s="59" t="str">
        <f t="shared" si="130"/>
        <v/>
      </c>
    </row>
    <row r="8330" spans="1:1" ht="18" customHeight="1" x14ac:dyDescent="0.25">
      <c r="A8330" s="59" t="str">
        <f t="shared" si="130"/>
        <v/>
      </c>
    </row>
    <row r="8331" spans="1:1" ht="18" customHeight="1" x14ac:dyDescent="0.25">
      <c r="A8331" s="59" t="str">
        <f t="shared" si="130"/>
        <v/>
      </c>
    </row>
    <row r="8332" spans="1:1" ht="18" customHeight="1" x14ac:dyDescent="0.25">
      <c r="A8332" s="59" t="str">
        <f t="shared" si="130"/>
        <v/>
      </c>
    </row>
    <row r="8333" spans="1:1" ht="18" customHeight="1" x14ac:dyDescent="0.25">
      <c r="A8333" s="59" t="str">
        <f t="shared" si="130"/>
        <v/>
      </c>
    </row>
    <row r="8334" spans="1:1" ht="18" customHeight="1" x14ac:dyDescent="0.25">
      <c r="A8334" s="59" t="str">
        <f t="shared" si="130"/>
        <v/>
      </c>
    </row>
    <row r="8335" spans="1:1" ht="18" customHeight="1" x14ac:dyDescent="0.25">
      <c r="A8335" s="59" t="str">
        <f t="shared" si="130"/>
        <v/>
      </c>
    </row>
    <row r="8336" spans="1:1" ht="18" customHeight="1" x14ac:dyDescent="0.25">
      <c r="A8336" s="59" t="str">
        <f t="shared" si="130"/>
        <v/>
      </c>
    </row>
    <row r="8337" spans="1:1" ht="18" customHeight="1" x14ac:dyDescent="0.25">
      <c r="A8337" s="59" t="str">
        <f t="shared" si="130"/>
        <v/>
      </c>
    </row>
    <row r="8338" spans="1:1" ht="18" customHeight="1" x14ac:dyDescent="0.25">
      <c r="A8338" s="59" t="str">
        <f t="shared" si="130"/>
        <v/>
      </c>
    </row>
    <row r="8339" spans="1:1" ht="18" customHeight="1" x14ac:dyDescent="0.25">
      <c r="A8339" s="59" t="str">
        <f t="shared" si="130"/>
        <v/>
      </c>
    </row>
    <row r="8340" spans="1:1" ht="18" customHeight="1" x14ac:dyDescent="0.25">
      <c r="A8340" s="59" t="str">
        <f t="shared" si="130"/>
        <v/>
      </c>
    </row>
    <row r="8341" spans="1:1" ht="18" customHeight="1" x14ac:dyDescent="0.25">
      <c r="A8341" s="59" t="str">
        <f t="shared" si="130"/>
        <v/>
      </c>
    </row>
    <row r="8342" spans="1:1" ht="18" customHeight="1" x14ac:dyDescent="0.25">
      <c r="A8342" s="59" t="str">
        <f t="shared" si="130"/>
        <v/>
      </c>
    </row>
    <row r="8343" spans="1:1" ht="18" customHeight="1" x14ac:dyDescent="0.25">
      <c r="A8343" s="59" t="str">
        <f t="shared" si="130"/>
        <v/>
      </c>
    </row>
    <row r="8344" spans="1:1" ht="18" customHeight="1" x14ac:dyDescent="0.25">
      <c r="A8344" s="59" t="str">
        <f t="shared" si="130"/>
        <v/>
      </c>
    </row>
    <row r="8345" spans="1:1" ht="18" customHeight="1" x14ac:dyDescent="0.25">
      <c r="A8345" s="59" t="str">
        <f t="shared" si="130"/>
        <v/>
      </c>
    </row>
    <row r="8346" spans="1:1" ht="18" customHeight="1" x14ac:dyDescent="0.25">
      <c r="A8346" s="59" t="str">
        <f t="shared" si="130"/>
        <v/>
      </c>
    </row>
    <row r="8347" spans="1:1" ht="18" customHeight="1" x14ac:dyDescent="0.25">
      <c r="A8347" s="59" t="str">
        <f t="shared" si="130"/>
        <v/>
      </c>
    </row>
    <row r="8348" spans="1:1" ht="18" customHeight="1" x14ac:dyDescent="0.25">
      <c r="A8348" s="59" t="str">
        <f t="shared" si="130"/>
        <v/>
      </c>
    </row>
    <row r="8349" spans="1:1" ht="18" customHeight="1" x14ac:dyDescent="0.25">
      <c r="A8349" s="59" t="str">
        <f t="shared" si="130"/>
        <v/>
      </c>
    </row>
    <row r="8350" spans="1:1" ht="18" customHeight="1" x14ac:dyDescent="0.25">
      <c r="A8350" s="59" t="str">
        <f t="shared" si="130"/>
        <v/>
      </c>
    </row>
    <row r="8351" spans="1:1" ht="18" customHeight="1" x14ac:dyDescent="0.25">
      <c r="A8351" s="59" t="str">
        <f t="shared" si="130"/>
        <v/>
      </c>
    </row>
    <row r="8352" spans="1:1" ht="18" customHeight="1" x14ac:dyDescent="0.25">
      <c r="A8352" s="59" t="str">
        <f t="shared" si="130"/>
        <v/>
      </c>
    </row>
    <row r="8353" spans="1:1" ht="18" customHeight="1" x14ac:dyDescent="0.25">
      <c r="A8353" s="59" t="str">
        <f t="shared" si="130"/>
        <v/>
      </c>
    </row>
    <row r="8354" spans="1:1" ht="18" customHeight="1" x14ac:dyDescent="0.25">
      <c r="A8354" s="59" t="str">
        <f t="shared" si="130"/>
        <v/>
      </c>
    </row>
    <row r="8355" spans="1:1" ht="18" customHeight="1" x14ac:dyDescent="0.25">
      <c r="A8355" s="59" t="str">
        <f t="shared" si="130"/>
        <v/>
      </c>
    </row>
    <row r="8356" spans="1:1" ht="18" customHeight="1" x14ac:dyDescent="0.25">
      <c r="A8356" s="59" t="str">
        <f t="shared" si="130"/>
        <v/>
      </c>
    </row>
    <row r="8357" spans="1:1" ht="18" customHeight="1" x14ac:dyDescent="0.25">
      <c r="A8357" s="59" t="str">
        <f t="shared" si="130"/>
        <v/>
      </c>
    </row>
    <row r="8358" spans="1:1" ht="18" customHeight="1" x14ac:dyDescent="0.25">
      <c r="A8358" s="59" t="str">
        <f t="shared" si="130"/>
        <v/>
      </c>
    </row>
    <row r="8359" spans="1:1" ht="18" customHeight="1" x14ac:dyDescent="0.25">
      <c r="A8359" s="59" t="str">
        <f t="shared" si="130"/>
        <v/>
      </c>
    </row>
    <row r="8360" spans="1:1" ht="18" customHeight="1" x14ac:dyDescent="0.25">
      <c r="A8360" s="59" t="str">
        <f t="shared" si="130"/>
        <v/>
      </c>
    </row>
    <row r="8361" spans="1:1" ht="18" customHeight="1" x14ac:dyDescent="0.25">
      <c r="A8361" s="59" t="str">
        <f t="shared" si="130"/>
        <v/>
      </c>
    </row>
    <row r="8362" spans="1:1" ht="18" customHeight="1" x14ac:dyDescent="0.25">
      <c r="A8362" s="59" t="str">
        <f t="shared" si="130"/>
        <v/>
      </c>
    </row>
    <row r="8363" spans="1:1" ht="18" customHeight="1" x14ac:dyDescent="0.25">
      <c r="A8363" s="59" t="str">
        <f t="shared" si="130"/>
        <v/>
      </c>
    </row>
    <row r="8364" spans="1:1" ht="18" customHeight="1" x14ac:dyDescent="0.25">
      <c r="A8364" s="59" t="str">
        <f t="shared" si="130"/>
        <v/>
      </c>
    </row>
    <row r="8365" spans="1:1" ht="18" customHeight="1" x14ac:dyDescent="0.25">
      <c r="A8365" s="59" t="str">
        <f t="shared" si="130"/>
        <v/>
      </c>
    </row>
    <row r="8366" spans="1:1" ht="18" customHeight="1" x14ac:dyDescent="0.25">
      <c r="A8366" s="59" t="str">
        <f t="shared" ref="A8366:A8429" si="131">IF(B8366&lt;&gt;"",DATE(2020,INT((ROW(A8364)-1)/78)+1,1),"")</f>
        <v/>
      </c>
    </row>
    <row r="8367" spans="1:1" ht="18" customHeight="1" x14ac:dyDescent="0.25">
      <c r="A8367" s="59" t="str">
        <f t="shared" si="131"/>
        <v/>
      </c>
    </row>
    <row r="8368" spans="1:1" ht="18" customHeight="1" x14ac:dyDescent="0.25">
      <c r="A8368" s="59" t="str">
        <f t="shared" si="131"/>
        <v/>
      </c>
    </row>
    <row r="8369" spans="1:1" ht="18" customHeight="1" x14ac:dyDescent="0.25">
      <c r="A8369" s="59" t="str">
        <f t="shared" si="131"/>
        <v/>
      </c>
    </row>
    <row r="8370" spans="1:1" ht="18" customHeight="1" x14ac:dyDescent="0.25">
      <c r="A8370" s="59" t="str">
        <f t="shared" si="131"/>
        <v/>
      </c>
    </row>
    <row r="8371" spans="1:1" ht="18" customHeight="1" x14ac:dyDescent="0.25">
      <c r="A8371" s="59" t="str">
        <f t="shared" si="131"/>
        <v/>
      </c>
    </row>
    <row r="8372" spans="1:1" ht="18" customHeight="1" x14ac:dyDescent="0.25">
      <c r="A8372" s="59" t="str">
        <f t="shared" si="131"/>
        <v/>
      </c>
    </row>
    <row r="8373" spans="1:1" ht="18" customHeight="1" x14ac:dyDescent="0.25">
      <c r="A8373" s="59" t="str">
        <f t="shared" si="131"/>
        <v/>
      </c>
    </row>
    <row r="8374" spans="1:1" ht="18" customHeight="1" x14ac:dyDescent="0.25">
      <c r="A8374" s="59" t="str">
        <f t="shared" si="131"/>
        <v/>
      </c>
    </row>
    <row r="8375" spans="1:1" ht="18" customHeight="1" x14ac:dyDescent="0.25">
      <c r="A8375" s="59" t="str">
        <f t="shared" si="131"/>
        <v/>
      </c>
    </row>
    <row r="8376" spans="1:1" ht="18" customHeight="1" x14ac:dyDescent="0.25">
      <c r="A8376" s="59" t="str">
        <f t="shared" si="131"/>
        <v/>
      </c>
    </row>
    <row r="8377" spans="1:1" ht="18" customHeight="1" x14ac:dyDescent="0.25">
      <c r="A8377" s="59" t="str">
        <f t="shared" si="131"/>
        <v/>
      </c>
    </row>
    <row r="8378" spans="1:1" ht="18" customHeight="1" x14ac:dyDescent="0.25">
      <c r="A8378" s="59" t="str">
        <f t="shared" si="131"/>
        <v/>
      </c>
    </row>
    <row r="8379" spans="1:1" ht="18" customHeight="1" x14ac:dyDescent="0.25">
      <c r="A8379" s="59" t="str">
        <f t="shared" si="131"/>
        <v/>
      </c>
    </row>
    <row r="8380" spans="1:1" ht="18" customHeight="1" x14ac:dyDescent="0.25">
      <c r="A8380" s="59" t="str">
        <f t="shared" si="131"/>
        <v/>
      </c>
    </row>
    <row r="8381" spans="1:1" ht="18" customHeight="1" x14ac:dyDescent="0.25">
      <c r="A8381" s="59" t="str">
        <f t="shared" si="131"/>
        <v/>
      </c>
    </row>
    <row r="8382" spans="1:1" ht="18" customHeight="1" x14ac:dyDescent="0.25">
      <c r="A8382" s="59" t="str">
        <f t="shared" si="131"/>
        <v/>
      </c>
    </row>
    <row r="8383" spans="1:1" ht="18" customHeight="1" x14ac:dyDescent="0.25">
      <c r="A8383" s="59" t="str">
        <f t="shared" si="131"/>
        <v/>
      </c>
    </row>
    <row r="8384" spans="1:1" ht="18" customHeight="1" x14ac:dyDescent="0.25">
      <c r="A8384" s="59" t="str">
        <f t="shared" si="131"/>
        <v/>
      </c>
    </row>
    <row r="8385" spans="1:1" ht="18" customHeight="1" x14ac:dyDescent="0.25">
      <c r="A8385" s="59" t="str">
        <f t="shared" si="131"/>
        <v/>
      </c>
    </row>
    <row r="8386" spans="1:1" ht="18" customHeight="1" x14ac:dyDescent="0.25">
      <c r="A8386" s="59" t="str">
        <f t="shared" si="131"/>
        <v/>
      </c>
    </row>
    <row r="8387" spans="1:1" ht="18" customHeight="1" x14ac:dyDescent="0.25">
      <c r="A8387" s="59" t="str">
        <f t="shared" si="131"/>
        <v/>
      </c>
    </row>
    <row r="8388" spans="1:1" ht="18" customHeight="1" x14ac:dyDescent="0.25">
      <c r="A8388" s="59" t="str">
        <f t="shared" si="131"/>
        <v/>
      </c>
    </row>
    <row r="8389" spans="1:1" ht="18" customHeight="1" x14ac:dyDescent="0.25">
      <c r="A8389" s="59" t="str">
        <f t="shared" si="131"/>
        <v/>
      </c>
    </row>
    <row r="8390" spans="1:1" ht="18" customHeight="1" x14ac:dyDescent="0.25">
      <c r="A8390" s="59" t="str">
        <f t="shared" si="131"/>
        <v/>
      </c>
    </row>
    <row r="8391" spans="1:1" ht="18" customHeight="1" x14ac:dyDescent="0.25">
      <c r="A8391" s="59" t="str">
        <f t="shared" si="131"/>
        <v/>
      </c>
    </row>
    <row r="8392" spans="1:1" ht="18" customHeight="1" x14ac:dyDescent="0.25">
      <c r="A8392" s="59" t="str">
        <f t="shared" si="131"/>
        <v/>
      </c>
    </row>
    <row r="8393" spans="1:1" ht="18" customHeight="1" x14ac:dyDescent="0.25">
      <c r="A8393" s="59" t="str">
        <f t="shared" si="131"/>
        <v/>
      </c>
    </row>
    <row r="8394" spans="1:1" ht="18" customHeight="1" x14ac:dyDescent="0.25">
      <c r="A8394" s="59" t="str">
        <f t="shared" si="131"/>
        <v/>
      </c>
    </row>
    <row r="8395" spans="1:1" ht="18" customHeight="1" x14ac:dyDescent="0.25">
      <c r="A8395" s="59" t="str">
        <f t="shared" si="131"/>
        <v/>
      </c>
    </row>
    <row r="8396" spans="1:1" ht="18" customHeight="1" x14ac:dyDescent="0.25">
      <c r="A8396" s="59" t="str">
        <f t="shared" si="131"/>
        <v/>
      </c>
    </row>
    <row r="8397" spans="1:1" ht="18" customHeight="1" x14ac:dyDescent="0.25">
      <c r="A8397" s="59" t="str">
        <f t="shared" si="131"/>
        <v/>
      </c>
    </row>
    <row r="8398" spans="1:1" ht="18" customHeight="1" x14ac:dyDescent="0.25">
      <c r="A8398" s="59" t="str">
        <f t="shared" si="131"/>
        <v/>
      </c>
    </row>
    <row r="8399" spans="1:1" ht="18" customHeight="1" x14ac:dyDescent="0.25">
      <c r="A8399" s="59" t="str">
        <f t="shared" si="131"/>
        <v/>
      </c>
    </row>
    <row r="8400" spans="1:1" ht="18" customHeight="1" x14ac:dyDescent="0.25">
      <c r="A8400" s="59" t="str">
        <f t="shared" si="131"/>
        <v/>
      </c>
    </row>
    <row r="8401" spans="1:1" ht="18" customHeight="1" x14ac:dyDescent="0.25">
      <c r="A8401" s="59" t="str">
        <f t="shared" si="131"/>
        <v/>
      </c>
    </row>
    <row r="8402" spans="1:1" ht="18" customHeight="1" x14ac:dyDescent="0.25">
      <c r="A8402" s="59" t="str">
        <f t="shared" si="131"/>
        <v/>
      </c>
    </row>
    <row r="8403" spans="1:1" ht="18" customHeight="1" x14ac:dyDescent="0.25">
      <c r="A8403" s="59" t="str">
        <f t="shared" si="131"/>
        <v/>
      </c>
    </row>
    <row r="8404" spans="1:1" ht="18" customHeight="1" x14ac:dyDescent="0.25">
      <c r="A8404" s="59" t="str">
        <f t="shared" si="131"/>
        <v/>
      </c>
    </row>
    <row r="8405" spans="1:1" ht="18" customHeight="1" x14ac:dyDescent="0.25">
      <c r="A8405" s="59" t="str">
        <f t="shared" si="131"/>
        <v/>
      </c>
    </row>
    <row r="8406" spans="1:1" ht="18" customHeight="1" x14ac:dyDescent="0.25">
      <c r="A8406" s="59" t="str">
        <f t="shared" si="131"/>
        <v/>
      </c>
    </row>
    <row r="8407" spans="1:1" ht="18" customHeight="1" x14ac:dyDescent="0.25">
      <c r="A8407" s="59" t="str">
        <f t="shared" si="131"/>
        <v/>
      </c>
    </row>
    <row r="8408" spans="1:1" ht="18" customHeight="1" x14ac:dyDescent="0.25">
      <c r="A8408" s="59" t="str">
        <f t="shared" si="131"/>
        <v/>
      </c>
    </row>
    <row r="8409" spans="1:1" ht="18" customHeight="1" x14ac:dyDescent="0.25">
      <c r="A8409" s="59" t="str">
        <f t="shared" si="131"/>
        <v/>
      </c>
    </row>
    <row r="8410" spans="1:1" ht="18" customHeight="1" x14ac:dyDescent="0.25">
      <c r="A8410" s="59" t="str">
        <f t="shared" si="131"/>
        <v/>
      </c>
    </row>
    <row r="8411" spans="1:1" ht="18" customHeight="1" x14ac:dyDescent="0.25">
      <c r="A8411" s="59" t="str">
        <f t="shared" si="131"/>
        <v/>
      </c>
    </row>
    <row r="8412" spans="1:1" ht="18" customHeight="1" x14ac:dyDescent="0.25">
      <c r="A8412" s="59" t="str">
        <f t="shared" si="131"/>
        <v/>
      </c>
    </row>
    <row r="8413" spans="1:1" ht="18" customHeight="1" x14ac:dyDescent="0.25">
      <c r="A8413" s="59" t="str">
        <f t="shared" si="131"/>
        <v/>
      </c>
    </row>
    <row r="8414" spans="1:1" ht="18" customHeight="1" x14ac:dyDescent="0.25">
      <c r="A8414" s="59" t="str">
        <f t="shared" si="131"/>
        <v/>
      </c>
    </row>
    <row r="8415" spans="1:1" ht="18" customHeight="1" x14ac:dyDescent="0.25">
      <c r="A8415" s="59" t="str">
        <f t="shared" si="131"/>
        <v/>
      </c>
    </row>
    <row r="8416" spans="1:1" ht="18" customHeight="1" x14ac:dyDescent="0.25">
      <c r="A8416" s="59" t="str">
        <f t="shared" si="131"/>
        <v/>
      </c>
    </row>
    <row r="8417" spans="1:1" ht="18" customHeight="1" x14ac:dyDescent="0.25">
      <c r="A8417" s="59" t="str">
        <f t="shared" si="131"/>
        <v/>
      </c>
    </row>
    <row r="8418" spans="1:1" ht="18" customHeight="1" x14ac:dyDescent="0.25">
      <c r="A8418" s="59" t="str">
        <f t="shared" si="131"/>
        <v/>
      </c>
    </row>
    <row r="8419" spans="1:1" ht="18" customHeight="1" x14ac:dyDescent="0.25">
      <c r="A8419" s="59" t="str">
        <f t="shared" si="131"/>
        <v/>
      </c>
    </row>
    <row r="8420" spans="1:1" ht="18" customHeight="1" x14ac:dyDescent="0.25">
      <c r="A8420" s="59" t="str">
        <f t="shared" si="131"/>
        <v/>
      </c>
    </row>
    <row r="8421" spans="1:1" ht="18" customHeight="1" x14ac:dyDescent="0.25">
      <c r="A8421" s="59" t="str">
        <f t="shared" si="131"/>
        <v/>
      </c>
    </row>
    <row r="8422" spans="1:1" ht="18" customHeight="1" x14ac:dyDescent="0.25">
      <c r="A8422" s="59" t="str">
        <f t="shared" si="131"/>
        <v/>
      </c>
    </row>
    <row r="8423" spans="1:1" ht="18" customHeight="1" x14ac:dyDescent="0.25">
      <c r="A8423" s="59" t="str">
        <f t="shared" si="131"/>
        <v/>
      </c>
    </row>
    <row r="8424" spans="1:1" ht="18" customHeight="1" x14ac:dyDescent="0.25">
      <c r="A8424" s="59" t="str">
        <f t="shared" si="131"/>
        <v/>
      </c>
    </row>
    <row r="8425" spans="1:1" ht="18" customHeight="1" x14ac:dyDescent="0.25">
      <c r="A8425" s="59" t="str">
        <f t="shared" si="131"/>
        <v/>
      </c>
    </row>
    <row r="8426" spans="1:1" ht="18" customHeight="1" x14ac:dyDescent="0.25">
      <c r="A8426" s="59" t="str">
        <f t="shared" si="131"/>
        <v/>
      </c>
    </row>
    <row r="8427" spans="1:1" ht="18" customHeight="1" x14ac:dyDescent="0.25">
      <c r="A8427" s="59" t="str">
        <f t="shared" si="131"/>
        <v/>
      </c>
    </row>
    <row r="8428" spans="1:1" ht="18" customHeight="1" x14ac:dyDescent="0.25">
      <c r="A8428" s="59" t="str">
        <f t="shared" si="131"/>
        <v/>
      </c>
    </row>
    <row r="8429" spans="1:1" ht="18" customHeight="1" x14ac:dyDescent="0.25">
      <c r="A8429" s="59" t="str">
        <f t="shared" si="131"/>
        <v/>
      </c>
    </row>
    <row r="8430" spans="1:1" ht="18" customHeight="1" x14ac:dyDescent="0.25">
      <c r="A8430" s="59" t="str">
        <f t="shared" ref="A8430:A8493" si="132">IF(B8430&lt;&gt;"",DATE(2020,INT((ROW(A8428)-1)/78)+1,1),"")</f>
        <v/>
      </c>
    </row>
    <row r="8431" spans="1:1" ht="18" customHeight="1" x14ac:dyDescent="0.25">
      <c r="A8431" s="59" t="str">
        <f t="shared" si="132"/>
        <v/>
      </c>
    </row>
    <row r="8432" spans="1:1" ht="18" customHeight="1" x14ac:dyDescent="0.25">
      <c r="A8432" s="59" t="str">
        <f t="shared" si="132"/>
        <v/>
      </c>
    </row>
    <row r="8433" spans="1:1" ht="18" customHeight="1" x14ac:dyDescent="0.25">
      <c r="A8433" s="59" t="str">
        <f t="shared" si="132"/>
        <v/>
      </c>
    </row>
    <row r="8434" spans="1:1" ht="18" customHeight="1" x14ac:dyDescent="0.25">
      <c r="A8434" s="59" t="str">
        <f t="shared" si="132"/>
        <v/>
      </c>
    </row>
    <row r="8435" spans="1:1" ht="18" customHeight="1" x14ac:dyDescent="0.25">
      <c r="A8435" s="59" t="str">
        <f t="shared" si="132"/>
        <v/>
      </c>
    </row>
    <row r="8436" spans="1:1" ht="18" customHeight="1" x14ac:dyDescent="0.25">
      <c r="A8436" s="59" t="str">
        <f t="shared" si="132"/>
        <v/>
      </c>
    </row>
    <row r="8437" spans="1:1" ht="18" customHeight="1" x14ac:dyDescent="0.25">
      <c r="A8437" s="59" t="str">
        <f t="shared" si="132"/>
        <v/>
      </c>
    </row>
    <row r="8438" spans="1:1" ht="18" customHeight="1" x14ac:dyDescent="0.25">
      <c r="A8438" s="59" t="str">
        <f t="shared" si="132"/>
        <v/>
      </c>
    </row>
    <row r="8439" spans="1:1" ht="18" customHeight="1" x14ac:dyDescent="0.25">
      <c r="A8439" s="59" t="str">
        <f t="shared" si="132"/>
        <v/>
      </c>
    </row>
    <row r="8440" spans="1:1" ht="18" customHeight="1" x14ac:dyDescent="0.25">
      <c r="A8440" s="59" t="str">
        <f t="shared" si="132"/>
        <v/>
      </c>
    </row>
    <row r="8441" spans="1:1" ht="18" customHeight="1" x14ac:dyDescent="0.25">
      <c r="A8441" s="59" t="str">
        <f t="shared" si="132"/>
        <v/>
      </c>
    </row>
    <row r="8442" spans="1:1" ht="18" customHeight="1" x14ac:dyDescent="0.25">
      <c r="A8442" s="59" t="str">
        <f t="shared" si="132"/>
        <v/>
      </c>
    </row>
    <row r="8443" spans="1:1" ht="18" customHeight="1" x14ac:dyDescent="0.25">
      <c r="A8443" s="59" t="str">
        <f t="shared" si="132"/>
        <v/>
      </c>
    </row>
    <row r="8444" spans="1:1" ht="18" customHeight="1" x14ac:dyDescent="0.25">
      <c r="A8444" s="59" t="str">
        <f t="shared" si="132"/>
        <v/>
      </c>
    </row>
    <row r="8445" spans="1:1" ht="18" customHeight="1" x14ac:dyDescent="0.25">
      <c r="A8445" s="59" t="str">
        <f t="shared" si="132"/>
        <v/>
      </c>
    </row>
    <row r="8446" spans="1:1" ht="18" customHeight="1" x14ac:dyDescent="0.25">
      <c r="A8446" s="59" t="str">
        <f t="shared" si="132"/>
        <v/>
      </c>
    </row>
    <row r="8447" spans="1:1" ht="18" customHeight="1" x14ac:dyDescent="0.25">
      <c r="A8447" s="59" t="str">
        <f t="shared" si="132"/>
        <v/>
      </c>
    </row>
    <row r="8448" spans="1:1" ht="18" customHeight="1" x14ac:dyDescent="0.25">
      <c r="A8448" s="59" t="str">
        <f t="shared" si="132"/>
        <v/>
      </c>
    </row>
    <row r="8449" spans="1:1" ht="18" customHeight="1" x14ac:dyDescent="0.25">
      <c r="A8449" s="59" t="str">
        <f t="shared" si="132"/>
        <v/>
      </c>
    </row>
    <row r="8450" spans="1:1" ht="18" customHeight="1" x14ac:dyDescent="0.25">
      <c r="A8450" s="59" t="str">
        <f t="shared" si="132"/>
        <v/>
      </c>
    </row>
    <row r="8451" spans="1:1" ht="18" customHeight="1" x14ac:dyDescent="0.25">
      <c r="A8451" s="59" t="str">
        <f t="shared" si="132"/>
        <v/>
      </c>
    </row>
    <row r="8452" spans="1:1" ht="18" customHeight="1" x14ac:dyDescent="0.25">
      <c r="A8452" s="59" t="str">
        <f t="shared" si="132"/>
        <v/>
      </c>
    </row>
    <row r="8453" spans="1:1" ht="18" customHeight="1" x14ac:dyDescent="0.25">
      <c r="A8453" s="59" t="str">
        <f t="shared" si="132"/>
        <v/>
      </c>
    </row>
    <row r="8454" spans="1:1" ht="18" customHeight="1" x14ac:dyDescent="0.25">
      <c r="A8454" s="59" t="str">
        <f t="shared" si="132"/>
        <v/>
      </c>
    </row>
    <row r="8455" spans="1:1" ht="18" customHeight="1" x14ac:dyDescent="0.25">
      <c r="A8455" s="59" t="str">
        <f t="shared" si="132"/>
        <v/>
      </c>
    </row>
    <row r="8456" spans="1:1" ht="18" customHeight="1" x14ac:dyDescent="0.25">
      <c r="A8456" s="59" t="str">
        <f t="shared" si="132"/>
        <v/>
      </c>
    </row>
    <row r="8457" spans="1:1" ht="18" customHeight="1" x14ac:dyDescent="0.25">
      <c r="A8457" s="59" t="str">
        <f t="shared" si="132"/>
        <v/>
      </c>
    </row>
    <row r="8458" spans="1:1" ht="18" customHeight="1" x14ac:dyDescent="0.25">
      <c r="A8458" s="59" t="str">
        <f t="shared" si="132"/>
        <v/>
      </c>
    </row>
    <row r="8459" spans="1:1" ht="18" customHeight="1" x14ac:dyDescent="0.25">
      <c r="A8459" s="59" t="str">
        <f t="shared" si="132"/>
        <v/>
      </c>
    </row>
    <row r="8460" spans="1:1" ht="18" customHeight="1" x14ac:dyDescent="0.25">
      <c r="A8460" s="59" t="str">
        <f t="shared" si="132"/>
        <v/>
      </c>
    </row>
    <row r="8461" spans="1:1" ht="18" customHeight="1" x14ac:dyDescent="0.25">
      <c r="A8461" s="59" t="str">
        <f t="shared" si="132"/>
        <v/>
      </c>
    </row>
    <row r="8462" spans="1:1" ht="18" customHeight="1" x14ac:dyDescent="0.25">
      <c r="A8462" s="59" t="str">
        <f t="shared" si="132"/>
        <v/>
      </c>
    </row>
    <row r="8463" spans="1:1" ht="18" customHeight="1" x14ac:dyDescent="0.25">
      <c r="A8463" s="59" t="str">
        <f t="shared" si="132"/>
        <v/>
      </c>
    </row>
    <row r="8464" spans="1:1" ht="18" customHeight="1" x14ac:dyDescent="0.25">
      <c r="A8464" s="59" t="str">
        <f t="shared" si="132"/>
        <v/>
      </c>
    </row>
    <row r="8465" spans="1:1" ht="18" customHeight="1" x14ac:dyDescent="0.25">
      <c r="A8465" s="59" t="str">
        <f t="shared" si="132"/>
        <v/>
      </c>
    </row>
    <row r="8466" spans="1:1" ht="18" customHeight="1" x14ac:dyDescent="0.25">
      <c r="A8466" s="59" t="str">
        <f t="shared" si="132"/>
        <v/>
      </c>
    </row>
    <row r="8467" spans="1:1" ht="18" customHeight="1" x14ac:dyDescent="0.25">
      <c r="A8467" s="59" t="str">
        <f t="shared" si="132"/>
        <v/>
      </c>
    </row>
    <row r="8468" spans="1:1" ht="18" customHeight="1" x14ac:dyDescent="0.25">
      <c r="A8468" s="59" t="str">
        <f t="shared" si="132"/>
        <v/>
      </c>
    </row>
    <row r="8469" spans="1:1" ht="18" customHeight="1" x14ac:dyDescent="0.25">
      <c r="A8469" s="59" t="str">
        <f t="shared" si="132"/>
        <v/>
      </c>
    </row>
    <row r="8470" spans="1:1" ht="18" customHeight="1" x14ac:dyDescent="0.25">
      <c r="A8470" s="59" t="str">
        <f t="shared" si="132"/>
        <v/>
      </c>
    </row>
    <row r="8471" spans="1:1" ht="18" customHeight="1" x14ac:dyDescent="0.25">
      <c r="A8471" s="59" t="str">
        <f t="shared" si="132"/>
        <v/>
      </c>
    </row>
    <row r="8472" spans="1:1" ht="18" customHeight="1" x14ac:dyDescent="0.25">
      <c r="A8472" s="59" t="str">
        <f t="shared" si="132"/>
        <v/>
      </c>
    </row>
    <row r="8473" spans="1:1" ht="18" customHeight="1" x14ac:dyDescent="0.25">
      <c r="A8473" s="59" t="str">
        <f t="shared" si="132"/>
        <v/>
      </c>
    </row>
    <row r="8474" spans="1:1" ht="18" customHeight="1" x14ac:dyDescent="0.25">
      <c r="A8474" s="59" t="str">
        <f t="shared" si="132"/>
        <v/>
      </c>
    </row>
    <row r="8475" spans="1:1" ht="18" customHeight="1" x14ac:dyDescent="0.25">
      <c r="A8475" s="59" t="str">
        <f t="shared" si="132"/>
        <v/>
      </c>
    </row>
    <row r="8476" spans="1:1" ht="18" customHeight="1" x14ac:dyDescent="0.25">
      <c r="A8476" s="59" t="str">
        <f t="shared" si="132"/>
        <v/>
      </c>
    </row>
    <row r="8477" spans="1:1" ht="18" customHeight="1" x14ac:dyDescent="0.25">
      <c r="A8477" s="59" t="str">
        <f t="shared" si="132"/>
        <v/>
      </c>
    </row>
    <row r="8478" spans="1:1" ht="18" customHeight="1" x14ac:dyDescent="0.25">
      <c r="A8478" s="59" t="str">
        <f t="shared" si="132"/>
        <v/>
      </c>
    </row>
    <row r="8479" spans="1:1" ht="18" customHeight="1" x14ac:dyDescent="0.25">
      <c r="A8479" s="59" t="str">
        <f t="shared" si="132"/>
        <v/>
      </c>
    </row>
    <row r="8480" spans="1:1" ht="18" customHeight="1" x14ac:dyDescent="0.25">
      <c r="A8480" s="59" t="str">
        <f t="shared" si="132"/>
        <v/>
      </c>
    </row>
    <row r="8481" spans="1:1" ht="18" customHeight="1" x14ac:dyDescent="0.25">
      <c r="A8481" s="59" t="str">
        <f t="shared" si="132"/>
        <v/>
      </c>
    </row>
    <row r="8482" spans="1:1" ht="18" customHeight="1" x14ac:dyDescent="0.25">
      <c r="A8482" s="59" t="str">
        <f t="shared" si="132"/>
        <v/>
      </c>
    </row>
    <row r="8483" spans="1:1" ht="18" customHeight="1" x14ac:dyDescent="0.25">
      <c r="A8483" s="59" t="str">
        <f t="shared" si="132"/>
        <v/>
      </c>
    </row>
    <row r="8484" spans="1:1" ht="18" customHeight="1" x14ac:dyDescent="0.25">
      <c r="A8484" s="59" t="str">
        <f t="shared" si="132"/>
        <v/>
      </c>
    </row>
    <row r="8485" spans="1:1" ht="18" customHeight="1" x14ac:dyDescent="0.25">
      <c r="A8485" s="59" t="str">
        <f t="shared" si="132"/>
        <v/>
      </c>
    </row>
    <row r="8486" spans="1:1" ht="18" customHeight="1" x14ac:dyDescent="0.25">
      <c r="A8486" s="59" t="str">
        <f t="shared" si="132"/>
        <v/>
      </c>
    </row>
    <row r="8487" spans="1:1" ht="18" customHeight="1" x14ac:dyDescent="0.25">
      <c r="A8487" s="59" t="str">
        <f t="shared" si="132"/>
        <v/>
      </c>
    </row>
    <row r="8488" spans="1:1" ht="18" customHeight="1" x14ac:dyDescent="0.25">
      <c r="A8488" s="59" t="str">
        <f t="shared" si="132"/>
        <v/>
      </c>
    </row>
    <row r="8489" spans="1:1" ht="18" customHeight="1" x14ac:dyDescent="0.25">
      <c r="A8489" s="59" t="str">
        <f t="shared" si="132"/>
        <v/>
      </c>
    </row>
    <row r="8490" spans="1:1" ht="18" customHeight="1" x14ac:dyDescent="0.25">
      <c r="A8490" s="59" t="str">
        <f t="shared" si="132"/>
        <v/>
      </c>
    </row>
    <row r="8491" spans="1:1" ht="18" customHeight="1" x14ac:dyDescent="0.25">
      <c r="A8491" s="59" t="str">
        <f t="shared" si="132"/>
        <v/>
      </c>
    </row>
    <row r="8492" spans="1:1" ht="18" customHeight="1" x14ac:dyDescent="0.25">
      <c r="A8492" s="59" t="str">
        <f t="shared" si="132"/>
        <v/>
      </c>
    </row>
    <row r="8493" spans="1:1" ht="18" customHeight="1" x14ac:dyDescent="0.25">
      <c r="A8493" s="59" t="str">
        <f t="shared" si="132"/>
        <v/>
      </c>
    </row>
    <row r="8494" spans="1:1" ht="18" customHeight="1" x14ac:dyDescent="0.25">
      <c r="A8494" s="59" t="str">
        <f t="shared" ref="A8494:A8557" si="133">IF(B8494&lt;&gt;"",DATE(2020,INT((ROW(A8492)-1)/78)+1,1),"")</f>
        <v/>
      </c>
    </row>
    <row r="8495" spans="1:1" ht="18" customHeight="1" x14ac:dyDescent="0.25">
      <c r="A8495" s="59" t="str">
        <f t="shared" si="133"/>
        <v/>
      </c>
    </row>
    <row r="8496" spans="1:1" ht="18" customHeight="1" x14ac:dyDescent="0.25">
      <c r="A8496" s="59" t="str">
        <f t="shared" si="133"/>
        <v/>
      </c>
    </row>
    <row r="8497" spans="1:1" ht="18" customHeight="1" x14ac:dyDescent="0.25">
      <c r="A8497" s="59" t="str">
        <f t="shared" si="133"/>
        <v/>
      </c>
    </row>
    <row r="8498" spans="1:1" ht="18" customHeight="1" x14ac:dyDescent="0.25">
      <c r="A8498" s="59" t="str">
        <f t="shared" si="133"/>
        <v/>
      </c>
    </row>
    <row r="8499" spans="1:1" ht="18" customHeight="1" x14ac:dyDescent="0.25">
      <c r="A8499" s="59" t="str">
        <f t="shared" si="133"/>
        <v/>
      </c>
    </row>
    <row r="8500" spans="1:1" ht="18" customHeight="1" x14ac:dyDescent="0.25">
      <c r="A8500" s="59" t="str">
        <f t="shared" si="133"/>
        <v/>
      </c>
    </row>
    <row r="8501" spans="1:1" ht="18" customHeight="1" x14ac:dyDescent="0.25">
      <c r="A8501" s="59" t="str">
        <f t="shared" si="133"/>
        <v/>
      </c>
    </row>
    <row r="8502" spans="1:1" ht="18" customHeight="1" x14ac:dyDescent="0.25">
      <c r="A8502" s="59" t="str">
        <f t="shared" si="133"/>
        <v/>
      </c>
    </row>
    <row r="8503" spans="1:1" ht="18" customHeight="1" x14ac:dyDescent="0.25">
      <c r="A8503" s="59" t="str">
        <f t="shared" si="133"/>
        <v/>
      </c>
    </row>
    <row r="8504" spans="1:1" ht="18" customHeight="1" x14ac:dyDescent="0.25">
      <c r="A8504" s="59" t="str">
        <f t="shared" si="133"/>
        <v/>
      </c>
    </row>
    <row r="8505" spans="1:1" ht="18" customHeight="1" x14ac:dyDescent="0.25">
      <c r="A8505" s="59" t="str">
        <f t="shared" si="133"/>
        <v/>
      </c>
    </row>
    <row r="8506" spans="1:1" ht="18" customHeight="1" x14ac:dyDescent="0.25">
      <c r="A8506" s="59" t="str">
        <f t="shared" si="133"/>
        <v/>
      </c>
    </row>
    <row r="8507" spans="1:1" ht="18" customHeight="1" x14ac:dyDescent="0.25">
      <c r="A8507" s="59" t="str">
        <f t="shared" si="133"/>
        <v/>
      </c>
    </row>
    <row r="8508" spans="1:1" ht="18" customHeight="1" x14ac:dyDescent="0.25">
      <c r="A8508" s="59" t="str">
        <f t="shared" si="133"/>
        <v/>
      </c>
    </row>
    <row r="8509" spans="1:1" ht="18" customHeight="1" x14ac:dyDescent="0.25">
      <c r="A8509" s="59" t="str">
        <f t="shared" si="133"/>
        <v/>
      </c>
    </row>
    <row r="8510" spans="1:1" ht="18" customHeight="1" x14ac:dyDescent="0.25">
      <c r="A8510" s="59" t="str">
        <f t="shared" si="133"/>
        <v/>
      </c>
    </row>
    <row r="8511" spans="1:1" ht="18" customHeight="1" x14ac:dyDescent="0.25">
      <c r="A8511" s="59" t="str">
        <f t="shared" si="133"/>
        <v/>
      </c>
    </row>
    <row r="8512" spans="1:1" ht="18" customHeight="1" x14ac:dyDescent="0.25">
      <c r="A8512" s="59" t="str">
        <f t="shared" si="133"/>
        <v/>
      </c>
    </row>
    <row r="8513" spans="1:1" ht="18" customHeight="1" x14ac:dyDescent="0.25">
      <c r="A8513" s="59" t="str">
        <f t="shared" si="133"/>
        <v/>
      </c>
    </row>
    <row r="8514" spans="1:1" ht="18" customHeight="1" x14ac:dyDescent="0.25">
      <c r="A8514" s="59" t="str">
        <f t="shared" si="133"/>
        <v/>
      </c>
    </row>
    <row r="8515" spans="1:1" ht="18" customHeight="1" x14ac:dyDescent="0.25">
      <c r="A8515" s="59" t="str">
        <f t="shared" si="133"/>
        <v/>
      </c>
    </row>
    <row r="8516" spans="1:1" ht="18" customHeight="1" x14ac:dyDescent="0.25">
      <c r="A8516" s="59" t="str">
        <f t="shared" si="133"/>
        <v/>
      </c>
    </row>
    <row r="8517" spans="1:1" ht="18" customHeight="1" x14ac:dyDescent="0.25">
      <c r="A8517" s="59" t="str">
        <f t="shared" si="133"/>
        <v/>
      </c>
    </row>
    <row r="8518" spans="1:1" ht="18" customHeight="1" x14ac:dyDescent="0.25">
      <c r="A8518" s="59" t="str">
        <f t="shared" si="133"/>
        <v/>
      </c>
    </row>
    <row r="8519" spans="1:1" ht="18" customHeight="1" x14ac:dyDescent="0.25">
      <c r="A8519" s="59" t="str">
        <f t="shared" si="133"/>
        <v/>
      </c>
    </row>
    <row r="8520" spans="1:1" ht="18" customHeight="1" x14ac:dyDescent="0.25">
      <c r="A8520" s="59" t="str">
        <f t="shared" si="133"/>
        <v/>
      </c>
    </row>
    <row r="8521" spans="1:1" ht="18" customHeight="1" x14ac:dyDescent="0.25">
      <c r="A8521" s="59" t="str">
        <f t="shared" si="133"/>
        <v/>
      </c>
    </row>
    <row r="8522" spans="1:1" ht="18" customHeight="1" x14ac:dyDescent="0.25">
      <c r="A8522" s="59" t="str">
        <f t="shared" si="133"/>
        <v/>
      </c>
    </row>
    <row r="8523" spans="1:1" ht="18" customHeight="1" x14ac:dyDescent="0.25">
      <c r="A8523" s="59" t="str">
        <f t="shared" si="133"/>
        <v/>
      </c>
    </row>
    <row r="8524" spans="1:1" ht="18" customHeight="1" x14ac:dyDescent="0.25">
      <c r="A8524" s="59" t="str">
        <f t="shared" si="133"/>
        <v/>
      </c>
    </row>
    <row r="8525" spans="1:1" ht="18" customHeight="1" x14ac:dyDescent="0.25">
      <c r="A8525" s="59" t="str">
        <f t="shared" si="133"/>
        <v/>
      </c>
    </row>
    <row r="8526" spans="1:1" ht="18" customHeight="1" x14ac:dyDescent="0.25">
      <c r="A8526" s="59" t="str">
        <f t="shared" si="133"/>
        <v/>
      </c>
    </row>
    <row r="8527" spans="1:1" ht="18" customHeight="1" x14ac:dyDescent="0.25">
      <c r="A8527" s="59" t="str">
        <f t="shared" si="133"/>
        <v/>
      </c>
    </row>
    <row r="8528" spans="1:1" ht="18" customHeight="1" x14ac:dyDescent="0.25">
      <c r="A8528" s="59" t="str">
        <f t="shared" si="133"/>
        <v/>
      </c>
    </row>
    <row r="8529" spans="1:1" ht="18" customHeight="1" x14ac:dyDescent="0.25">
      <c r="A8529" s="59" t="str">
        <f t="shared" si="133"/>
        <v/>
      </c>
    </row>
    <row r="8530" spans="1:1" ht="18" customHeight="1" x14ac:dyDescent="0.25">
      <c r="A8530" s="59" t="str">
        <f t="shared" si="133"/>
        <v/>
      </c>
    </row>
    <row r="8531" spans="1:1" ht="18" customHeight="1" x14ac:dyDescent="0.25">
      <c r="A8531" s="59" t="str">
        <f t="shared" si="133"/>
        <v/>
      </c>
    </row>
    <row r="8532" spans="1:1" ht="18" customHeight="1" x14ac:dyDescent="0.25">
      <c r="A8532" s="59" t="str">
        <f t="shared" si="133"/>
        <v/>
      </c>
    </row>
    <row r="8533" spans="1:1" ht="18" customHeight="1" x14ac:dyDescent="0.25">
      <c r="A8533" s="59" t="str">
        <f t="shared" si="133"/>
        <v/>
      </c>
    </row>
    <row r="8534" spans="1:1" ht="18" customHeight="1" x14ac:dyDescent="0.25">
      <c r="A8534" s="59" t="str">
        <f t="shared" si="133"/>
        <v/>
      </c>
    </row>
    <row r="8535" spans="1:1" ht="18" customHeight="1" x14ac:dyDescent="0.25">
      <c r="A8535" s="59" t="str">
        <f t="shared" si="133"/>
        <v/>
      </c>
    </row>
    <row r="8536" spans="1:1" ht="18" customHeight="1" x14ac:dyDescent="0.25">
      <c r="A8536" s="59" t="str">
        <f t="shared" si="133"/>
        <v/>
      </c>
    </row>
    <row r="8537" spans="1:1" ht="18" customHeight="1" x14ac:dyDescent="0.25">
      <c r="A8537" s="59" t="str">
        <f t="shared" si="133"/>
        <v/>
      </c>
    </row>
    <row r="8538" spans="1:1" ht="18" customHeight="1" x14ac:dyDescent="0.25">
      <c r="A8538" s="59" t="str">
        <f t="shared" si="133"/>
        <v/>
      </c>
    </row>
    <row r="8539" spans="1:1" ht="18" customHeight="1" x14ac:dyDescent="0.25">
      <c r="A8539" s="59" t="str">
        <f t="shared" si="133"/>
        <v/>
      </c>
    </row>
    <row r="8540" spans="1:1" ht="18" customHeight="1" x14ac:dyDescent="0.25">
      <c r="A8540" s="59" t="str">
        <f t="shared" si="133"/>
        <v/>
      </c>
    </row>
    <row r="8541" spans="1:1" ht="18" customHeight="1" x14ac:dyDescent="0.25">
      <c r="A8541" s="59" t="str">
        <f t="shared" si="133"/>
        <v/>
      </c>
    </row>
    <row r="8542" spans="1:1" ht="18" customHeight="1" x14ac:dyDescent="0.25">
      <c r="A8542" s="59" t="str">
        <f t="shared" si="133"/>
        <v/>
      </c>
    </row>
    <row r="8543" spans="1:1" ht="18" customHeight="1" x14ac:dyDescent="0.25">
      <c r="A8543" s="59" t="str">
        <f t="shared" si="133"/>
        <v/>
      </c>
    </row>
    <row r="8544" spans="1:1" ht="18" customHeight="1" x14ac:dyDescent="0.25">
      <c r="A8544" s="59" t="str">
        <f t="shared" si="133"/>
        <v/>
      </c>
    </row>
    <row r="8545" spans="1:1" ht="18" customHeight="1" x14ac:dyDescent="0.25">
      <c r="A8545" s="59" t="str">
        <f t="shared" si="133"/>
        <v/>
      </c>
    </row>
    <row r="8546" spans="1:1" ht="18" customHeight="1" x14ac:dyDescent="0.25">
      <c r="A8546" s="59" t="str">
        <f t="shared" si="133"/>
        <v/>
      </c>
    </row>
    <row r="8547" spans="1:1" ht="18" customHeight="1" x14ac:dyDescent="0.25">
      <c r="A8547" s="59" t="str">
        <f t="shared" si="133"/>
        <v/>
      </c>
    </row>
    <row r="8548" spans="1:1" ht="18" customHeight="1" x14ac:dyDescent="0.25">
      <c r="A8548" s="59" t="str">
        <f t="shared" si="133"/>
        <v/>
      </c>
    </row>
    <row r="8549" spans="1:1" ht="18" customHeight="1" x14ac:dyDescent="0.25">
      <c r="A8549" s="59" t="str">
        <f t="shared" si="133"/>
        <v/>
      </c>
    </row>
    <row r="8550" spans="1:1" ht="18" customHeight="1" x14ac:dyDescent="0.25">
      <c r="A8550" s="59" t="str">
        <f t="shared" si="133"/>
        <v/>
      </c>
    </row>
    <row r="8551" spans="1:1" ht="18" customHeight="1" x14ac:dyDescent="0.25">
      <c r="A8551" s="59" t="str">
        <f t="shared" si="133"/>
        <v/>
      </c>
    </row>
    <row r="8552" spans="1:1" ht="18" customHeight="1" x14ac:dyDescent="0.25">
      <c r="A8552" s="59" t="str">
        <f t="shared" si="133"/>
        <v/>
      </c>
    </row>
    <row r="8553" spans="1:1" ht="18" customHeight="1" x14ac:dyDescent="0.25">
      <c r="A8553" s="59" t="str">
        <f t="shared" si="133"/>
        <v/>
      </c>
    </row>
    <row r="8554" spans="1:1" ht="18" customHeight="1" x14ac:dyDescent="0.25">
      <c r="A8554" s="59" t="str">
        <f t="shared" si="133"/>
        <v/>
      </c>
    </row>
    <row r="8555" spans="1:1" ht="18" customHeight="1" x14ac:dyDescent="0.25">
      <c r="A8555" s="59" t="str">
        <f t="shared" si="133"/>
        <v/>
      </c>
    </row>
    <row r="8556" spans="1:1" ht="18" customHeight="1" x14ac:dyDescent="0.25">
      <c r="A8556" s="59" t="str">
        <f t="shared" si="133"/>
        <v/>
      </c>
    </row>
    <row r="8557" spans="1:1" ht="18" customHeight="1" x14ac:dyDescent="0.25">
      <c r="A8557" s="59" t="str">
        <f t="shared" si="133"/>
        <v/>
      </c>
    </row>
    <row r="8558" spans="1:1" ht="18" customHeight="1" x14ac:dyDescent="0.25">
      <c r="A8558" s="59" t="str">
        <f t="shared" ref="A8558:A8621" si="134">IF(B8558&lt;&gt;"",DATE(2020,INT((ROW(A8556)-1)/78)+1,1),"")</f>
        <v/>
      </c>
    </row>
    <row r="8559" spans="1:1" ht="18" customHeight="1" x14ac:dyDescent="0.25">
      <c r="A8559" s="59" t="str">
        <f t="shared" si="134"/>
        <v/>
      </c>
    </row>
    <row r="8560" spans="1:1" ht="18" customHeight="1" x14ac:dyDescent="0.25">
      <c r="A8560" s="59" t="str">
        <f t="shared" si="134"/>
        <v/>
      </c>
    </row>
    <row r="8561" spans="1:1" ht="18" customHeight="1" x14ac:dyDescent="0.25">
      <c r="A8561" s="59" t="str">
        <f t="shared" si="134"/>
        <v/>
      </c>
    </row>
    <row r="8562" spans="1:1" ht="18" customHeight="1" x14ac:dyDescent="0.25">
      <c r="A8562" s="59" t="str">
        <f t="shared" si="134"/>
        <v/>
      </c>
    </row>
    <row r="8563" spans="1:1" ht="18" customHeight="1" x14ac:dyDescent="0.25">
      <c r="A8563" s="59" t="str">
        <f t="shared" si="134"/>
        <v/>
      </c>
    </row>
    <row r="8564" spans="1:1" ht="18" customHeight="1" x14ac:dyDescent="0.25">
      <c r="A8564" s="59" t="str">
        <f t="shared" si="134"/>
        <v/>
      </c>
    </row>
    <row r="8565" spans="1:1" ht="18" customHeight="1" x14ac:dyDescent="0.25">
      <c r="A8565" s="59" t="str">
        <f t="shared" si="134"/>
        <v/>
      </c>
    </row>
    <row r="8566" spans="1:1" ht="18" customHeight="1" x14ac:dyDescent="0.25">
      <c r="A8566" s="59" t="str">
        <f t="shared" si="134"/>
        <v/>
      </c>
    </row>
    <row r="8567" spans="1:1" ht="18" customHeight="1" x14ac:dyDescent="0.25">
      <c r="A8567" s="59" t="str">
        <f t="shared" si="134"/>
        <v/>
      </c>
    </row>
    <row r="8568" spans="1:1" ht="18" customHeight="1" x14ac:dyDescent="0.25">
      <c r="A8568" s="59" t="str">
        <f t="shared" si="134"/>
        <v/>
      </c>
    </row>
    <row r="8569" spans="1:1" ht="18" customHeight="1" x14ac:dyDescent="0.25">
      <c r="A8569" s="59" t="str">
        <f t="shared" si="134"/>
        <v/>
      </c>
    </row>
    <row r="8570" spans="1:1" ht="18" customHeight="1" x14ac:dyDescent="0.25">
      <c r="A8570" s="59" t="str">
        <f t="shared" si="134"/>
        <v/>
      </c>
    </row>
    <row r="8571" spans="1:1" ht="18" customHeight="1" x14ac:dyDescent="0.25">
      <c r="A8571" s="59" t="str">
        <f t="shared" si="134"/>
        <v/>
      </c>
    </row>
    <row r="8572" spans="1:1" ht="18" customHeight="1" x14ac:dyDescent="0.25">
      <c r="A8572" s="59" t="str">
        <f t="shared" si="134"/>
        <v/>
      </c>
    </row>
    <row r="8573" spans="1:1" ht="18" customHeight="1" x14ac:dyDescent="0.25">
      <c r="A8573" s="59" t="str">
        <f t="shared" si="134"/>
        <v/>
      </c>
    </row>
    <row r="8574" spans="1:1" ht="18" customHeight="1" x14ac:dyDescent="0.25">
      <c r="A8574" s="59" t="str">
        <f t="shared" si="134"/>
        <v/>
      </c>
    </row>
    <row r="8575" spans="1:1" ht="18" customHeight="1" x14ac:dyDescent="0.25">
      <c r="A8575" s="59" t="str">
        <f t="shared" si="134"/>
        <v/>
      </c>
    </row>
    <row r="8576" spans="1:1" ht="18" customHeight="1" x14ac:dyDescent="0.25">
      <c r="A8576" s="59" t="str">
        <f t="shared" si="134"/>
        <v/>
      </c>
    </row>
    <row r="8577" spans="1:1" ht="18" customHeight="1" x14ac:dyDescent="0.25">
      <c r="A8577" s="59" t="str">
        <f t="shared" si="134"/>
        <v/>
      </c>
    </row>
    <row r="8578" spans="1:1" ht="18" customHeight="1" x14ac:dyDescent="0.25">
      <c r="A8578" s="59" t="str">
        <f t="shared" si="134"/>
        <v/>
      </c>
    </row>
    <row r="8579" spans="1:1" ht="18" customHeight="1" x14ac:dyDescent="0.25">
      <c r="A8579" s="59" t="str">
        <f t="shared" si="134"/>
        <v/>
      </c>
    </row>
    <row r="8580" spans="1:1" ht="18" customHeight="1" x14ac:dyDescent="0.25">
      <c r="A8580" s="59" t="str">
        <f t="shared" si="134"/>
        <v/>
      </c>
    </row>
    <row r="8581" spans="1:1" ht="18" customHeight="1" x14ac:dyDescent="0.25">
      <c r="A8581" s="59" t="str">
        <f t="shared" si="134"/>
        <v/>
      </c>
    </row>
    <row r="8582" spans="1:1" ht="18" customHeight="1" x14ac:dyDescent="0.25">
      <c r="A8582" s="59" t="str">
        <f t="shared" si="134"/>
        <v/>
      </c>
    </row>
    <row r="8583" spans="1:1" ht="18" customHeight="1" x14ac:dyDescent="0.25">
      <c r="A8583" s="59" t="str">
        <f t="shared" si="134"/>
        <v/>
      </c>
    </row>
    <row r="8584" spans="1:1" ht="18" customHeight="1" x14ac:dyDescent="0.25">
      <c r="A8584" s="59" t="str">
        <f t="shared" si="134"/>
        <v/>
      </c>
    </row>
    <row r="8585" spans="1:1" ht="18" customHeight="1" x14ac:dyDescent="0.25">
      <c r="A8585" s="59" t="str">
        <f t="shared" si="134"/>
        <v/>
      </c>
    </row>
    <row r="8586" spans="1:1" ht="18" customHeight="1" x14ac:dyDescent="0.25">
      <c r="A8586" s="59" t="str">
        <f t="shared" si="134"/>
        <v/>
      </c>
    </row>
    <row r="8587" spans="1:1" ht="18" customHeight="1" x14ac:dyDescent="0.25">
      <c r="A8587" s="59" t="str">
        <f t="shared" si="134"/>
        <v/>
      </c>
    </row>
    <row r="8588" spans="1:1" ht="18" customHeight="1" x14ac:dyDescent="0.25">
      <c r="A8588" s="59" t="str">
        <f t="shared" si="134"/>
        <v/>
      </c>
    </row>
    <row r="8589" spans="1:1" ht="18" customHeight="1" x14ac:dyDescent="0.25">
      <c r="A8589" s="59" t="str">
        <f t="shared" si="134"/>
        <v/>
      </c>
    </row>
    <row r="8590" spans="1:1" ht="18" customHeight="1" x14ac:dyDescent="0.25">
      <c r="A8590" s="59" t="str">
        <f t="shared" si="134"/>
        <v/>
      </c>
    </row>
    <row r="8591" spans="1:1" ht="18" customHeight="1" x14ac:dyDescent="0.25">
      <c r="A8591" s="59" t="str">
        <f t="shared" si="134"/>
        <v/>
      </c>
    </row>
    <row r="8592" spans="1:1" ht="18" customHeight="1" x14ac:dyDescent="0.25">
      <c r="A8592" s="59" t="str">
        <f t="shared" si="134"/>
        <v/>
      </c>
    </row>
    <row r="8593" spans="1:1" ht="18" customHeight="1" x14ac:dyDescent="0.25">
      <c r="A8593" s="59" t="str">
        <f t="shared" si="134"/>
        <v/>
      </c>
    </row>
    <row r="8594" spans="1:1" ht="18" customHeight="1" x14ac:dyDescent="0.25">
      <c r="A8594" s="59" t="str">
        <f t="shared" si="134"/>
        <v/>
      </c>
    </row>
    <row r="8595" spans="1:1" ht="18" customHeight="1" x14ac:dyDescent="0.25">
      <c r="A8595" s="59" t="str">
        <f t="shared" si="134"/>
        <v/>
      </c>
    </row>
    <row r="8596" spans="1:1" ht="18" customHeight="1" x14ac:dyDescent="0.25">
      <c r="A8596" s="59" t="str">
        <f t="shared" si="134"/>
        <v/>
      </c>
    </row>
    <row r="8597" spans="1:1" ht="18" customHeight="1" x14ac:dyDescent="0.25">
      <c r="A8597" s="59" t="str">
        <f t="shared" si="134"/>
        <v/>
      </c>
    </row>
    <row r="8598" spans="1:1" ht="18" customHeight="1" x14ac:dyDescent="0.25">
      <c r="A8598" s="59" t="str">
        <f t="shared" si="134"/>
        <v/>
      </c>
    </row>
    <row r="8599" spans="1:1" ht="18" customHeight="1" x14ac:dyDescent="0.25">
      <c r="A8599" s="59" t="str">
        <f t="shared" si="134"/>
        <v/>
      </c>
    </row>
    <row r="8600" spans="1:1" ht="18" customHeight="1" x14ac:dyDescent="0.25">
      <c r="A8600" s="59" t="str">
        <f t="shared" si="134"/>
        <v/>
      </c>
    </row>
    <row r="8601" spans="1:1" ht="18" customHeight="1" x14ac:dyDescent="0.25">
      <c r="A8601" s="59" t="str">
        <f t="shared" si="134"/>
        <v/>
      </c>
    </row>
    <row r="8602" spans="1:1" ht="18" customHeight="1" x14ac:dyDescent="0.25">
      <c r="A8602" s="59" t="str">
        <f t="shared" si="134"/>
        <v/>
      </c>
    </row>
    <row r="8603" spans="1:1" ht="18" customHeight="1" x14ac:dyDescent="0.25">
      <c r="A8603" s="59" t="str">
        <f t="shared" si="134"/>
        <v/>
      </c>
    </row>
    <row r="8604" spans="1:1" ht="18" customHeight="1" x14ac:dyDescent="0.25">
      <c r="A8604" s="59" t="str">
        <f t="shared" si="134"/>
        <v/>
      </c>
    </row>
    <row r="8605" spans="1:1" ht="18" customHeight="1" x14ac:dyDescent="0.25">
      <c r="A8605" s="59" t="str">
        <f t="shared" si="134"/>
        <v/>
      </c>
    </row>
    <row r="8606" spans="1:1" ht="18" customHeight="1" x14ac:dyDescent="0.25">
      <c r="A8606" s="59" t="str">
        <f t="shared" si="134"/>
        <v/>
      </c>
    </row>
    <row r="8607" spans="1:1" ht="18" customHeight="1" x14ac:dyDescent="0.25">
      <c r="A8607" s="59" t="str">
        <f t="shared" si="134"/>
        <v/>
      </c>
    </row>
    <row r="8608" spans="1:1" ht="18" customHeight="1" x14ac:dyDescent="0.25">
      <c r="A8608" s="59" t="str">
        <f t="shared" si="134"/>
        <v/>
      </c>
    </row>
    <row r="8609" spans="1:1" ht="18" customHeight="1" x14ac:dyDescent="0.25">
      <c r="A8609" s="59" t="str">
        <f t="shared" si="134"/>
        <v/>
      </c>
    </row>
    <row r="8610" spans="1:1" ht="18" customHeight="1" x14ac:dyDescent="0.25">
      <c r="A8610" s="59" t="str">
        <f t="shared" si="134"/>
        <v/>
      </c>
    </row>
    <row r="8611" spans="1:1" ht="18" customHeight="1" x14ac:dyDescent="0.25">
      <c r="A8611" s="59" t="str">
        <f t="shared" si="134"/>
        <v/>
      </c>
    </row>
    <row r="8612" spans="1:1" ht="18" customHeight="1" x14ac:dyDescent="0.25">
      <c r="A8612" s="59" t="str">
        <f t="shared" si="134"/>
        <v/>
      </c>
    </row>
    <row r="8613" spans="1:1" ht="18" customHeight="1" x14ac:dyDescent="0.25">
      <c r="A8613" s="59" t="str">
        <f t="shared" si="134"/>
        <v/>
      </c>
    </row>
    <row r="8614" spans="1:1" ht="18" customHeight="1" x14ac:dyDescent="0.25">
      <c r="A8614" s="59" t="str">
        <f t="shared" si="134"/>
        <v/>
      </c>
    </row>
    <row r="8615" spans="1:1" ht="18" customHeight="1" x14ac:dyDescent="0.25">
      <c r="A8615" s="59" t="str">
        <f t="shared" si="134"/>
        <v/>
      </c>
    </row>
    <row r="8616" spans="1:1" ht="18" customHeight="1" x14ac:dyDescent="0.25">
      <c r="A8616" s="59" t="str">
        <f t="shared" si="134"/>
        <v/>
      </c>
    </row>
    <row r="8617" spans="1:1" ht="18" customHeight="1" x14ac:dyDescent="0.25">
      <c r="A8617" s="59" t="str">
        <f t="shared" si="134"/>
        <v/>
      </c>
    </row>
    <row r="8618" spans="1:1" ht="18" customHeight="1" x14ac:dyDescent="0.25">
      <c r="A8618" s="59" t="str">
        <f t="shared" si="134"/>
        <v/>
      </c>
    </row>
    <row r="8619" spans="1:1" ht="18" customHeight="1" x14ac:dyDescent="0.25">
      <c r="A8619" s="59" t="str">
        <f t="shared" si="134"/>
        <v/>
      </c>
    </row>
    <row r="8620" spans="1:1" ht="18" customHeight="1" x14ac:dyDescent="0.25">
      <c r="A8620" s="59" t="str">
        <f t="shared" si="134"/>
        <v/>
      </c>
    </row>
    <row r="8621" spans="1:1" ht="18" customHeight="1" x14ac:dyDescent="0.25">
      <c r="A8621" s="59" t="str">
        <f t="shared" si="134"/>
        <v/>
      </c>
    </row>
    <row r="8622" spans="1:1" ht="18" customHeight="1" x14ac:dyDescent="0.25">
      <c r="A8622" s="59" t="str">
        <f t="shared" ref="A8622:A8685" si="135">IF(B8622&lt;&gt;"",DATE(2020,INT((ROW(A8620)-1)/78)+1,1),"")</f>
        <v/>
      </c>
    </row>
    <row r="8623" spans="1:1" ht="18" customHeight="1" x14ac:dyDescent="0.25">
      <c r="A8623" s="59" t="str">
        <f t="shared" si="135"/>
        <v/>
      </c>
    </row>
    <row r="8624" spans="1:1" ht="18" customHeight="1" x14ac:dyDescent="0.25">
      <c r="A8624" s="59" t="str">
        <f t="shared" si="135"/>
        <v/>
      </c>
    </row>
    <row r="8625" spans="1:1" ht="18" customHeight="1" x14ac:dyDescent="0.25">
      <c r="A8625" s="59" t="str">
        <f t="shared" si="135"/>
        <v/>
      </c>
    </row>
    <row r="8626" spans="1:1" ht="18" customHeight="1" x14ac:dyDescent="0.25">
      <c r="A8626" s="59" t="str">
        <f t="shared" si="135"/>
        <v/>
      </c>
    </row>
    <row r="8627" spans="1:1" ht="18" customHeight="1" x14ac:dyDescent="0.25">
      <c r="A8627" s="59" t="str">
        <f t="shared" si="135"/>
        <v/>
      </c>
    </row>
    <row r="8628" spans="1:1" ht="18" customHeight="1" x14ac:dyDescent="0.25">
      <c r="A8628" s="59" t="str">
        <f t="shared" si="135"/>
        <v/>
      </c>
    </row>
    <row r="8629" spans="1:1" ht="18" customHeight="1" x14ac:dyDescent="0.25">
      <c r="A8629" s="59" t="str">
        <f t="shared" si="135"/>
        <v/>
      </c>
    </row>
    <row r="8630" spans="1:1" ht="18" customHeight="1" x14ac:dyDescent="0.25">
      <c r="A8630" s="59" t="str">
        <f t="shared" si="135"/>
        <v/>
      </c>
    </row>
    <row r="8631" spans="1:1" ht="18" customHeight="1" x14ac:dyDescent="0.25">
      <c r="A8631" s="59" t="str">
        <f t="shared" si="135"/>
        <v/>
      </c>
    </row>
    <row r="8632" spans="1:1" ht="18" customHeight="1" x14ac:dyDescent="0.25">
      <c r="A8632" s="59" t="str">
        <f t="shared" si="135"/>
        <v/>
      </c>
    </row>
    <row r="8633" spans="1:1" ht="18" customHeight="1" x14ac:dyDescent="0.25">
      <c r="A8633" s="59" t="str">
        <f t="shared" si="135"/>
        <v/>
      </c>
    </row>
    <row r="8634" spans="1:1" ht="18" customHeight="1" x14ac:dyDescent="0.25">
      <c r="A8634" s="59" t="str">
        <f t="shared" si="135"/>
        <v/>
      </c>
    </row>
    <row r="8635" spans="1:1" ht="18" customHeight="1" x14ac:dyDescent="0.25">
      <c r="A8635" s="59" t="str">
        <f t="shared" si="135"/>
        <v/>
      </c>
    </row>
    <row r="8636" spans="1:1" ht="18" customHeight="1" x14ac:dyDescent="0.25">
      <c r="A8636" s="59" t="str">
        <f t="shared" si="135"/>
        <v/>
      </c>
    </row>
    <row r="8637" spans="1:1" ht="18" customHeight="1" x14ac:dyDescent="0.25">
      <c r="A8637" s="59" t="str">
        <f t="shared" si="135"/>
        <v/>
      </c>
    </row>
    <row r="8638" spans="1:1" ht="18" customHeight="1" x14ac:dyDescent="0.25">
      <c r="A8638" s="59" t="str">
        <f t="shared" si="135"/>
        <v/>
      </c>
    </row>
    <row r="8639" spans="1:1" ht="18" customHeight="1" x14ac:dyDescent="0.25">
      <c r="A8639" s="59" t="str">
        <f t="shared" si="135"/>
        <v/>
      </c>
    </row>
    <row r="8640" spans="1:1" ht="18" customHeight="1" x14ac:dyDescent="0.25">
      <c r="A8640" s="59" t="str">
        <f t="shared" si="135"/>
        <v/>
      </c>
    </row>
    <row r="8641" spans="1:1" ht="18" customHeight="1" x14ac:dyDescent="0.25">
      <c r="A8641" s="59" t="str">
        <f t="shared" si="135"/>
        <v/>
      </c>
    </row>
    <row r="8642" spans="1:1" ht="18" customHeight="1" x14ac:dyDescent="0.25">
      <c r="A8642" s="59" t="str">
        <f t="shared" si="135"/>
        <v/>
      </c>
    </row>
    <row r="8643" spans="1:1" ht="18" customHeight="1" x14ac:dyDescent="0.25">
      <c r="A8643" s="59" t="str">
        <f t="shared" si="135"/>
        <v/>
      </c>
    </row>
    <row r="8644" spans="1:1" ht="18" customHeight="1" x14ac:dyDescent="0.25">
      <c r="A8644" s="59" t="str">
        <f t="shared" si="135"/>
        <v/>
      </c>
    </row>
    <row r="8645" spans="1:1" ht="18" customHeight="1" x14ac:dyDescent="0.25">
      <c r="A8645" s="59" t="str">
        <f t="shared" si="135"/>
        <v/>
      </c>
    </row>
    <row r="8646" spans="1:1" ht="18" customHeight="1" x14ac:dyDescent="0.25">
      <c r="A8646" s="59" t="str">
        <f t="shared" si="135"/>
        <v/>
      </c>
    </row>
    <row r="8647" spans="1:1" ht="18" customHeight="1" x14ac:dyDescent="0.25">
      <c r="A8647" s="59" t="str">
        <f t="shared" si="135"/>
        <v/>
      </c>
    </row>
    <row r="8648" spans="1:1" ht="18" customHeight="1" x14ac:dyDescent="0.25">
      <c r="A8648" s="59" t="str">
        <f t="shared" si="135"/>
        <v/>
      </c>
    </row>
    <row r="8649" spans="1:1" ht="18" customHeight="1" x14ac:dyDescent="0.25">
      <c r="A8649" s="59" t="str">
        <f t="shared" si="135"/>
        <v/>
      </c>
    </row>
    <row r="8650" spans="1:1" ht="18" customHeight="1" x14ac:dyDescent="0.25">
      <c r="A8650" s="59" t="str">
        <f t="shared" si="135"/>
        <v/>
      </c>
    </row>
    <row r="8651" spans="1:1" ht="18" customHeight="1" x14ac:dyDescent="0.25">
      <c r="A8651" s="59" t="str">
        <f t="shared" si="135"/>
        <v/>
      </c>
    </row>
    <row r="8652" spans="1:1" ht="18" customHeight="1" x14ac:dyDescent="0.25">
      <c r="A8652" s="59" t="str">
        <f t="shared" si="135"/>
        <v/>
      </c>
    </row>
    <row r="8653" spans="1:1" ht="18" customHeight="1" x14ac:dyDescent="0.25">
      <c r="A8653" s="59" t="str">
        <f t="shared" si="135"/>
        <v/>
      </c>
    </row>
    <row r="8654" spans="1:1" ht="18" customHeight="1" x14ac:dyDescent="0.25">
      <c r="A8654" s="59" t="str">
        <f t="shared" si="135"/>
        <v/>
      </c>
    </row>
    <row r="8655" spans="1:1" ht="18" customHeight="1" x14ac:dyDescent="0.25">
      <c r="A8655" s="59" t="str">
        <f t="shared" si="135"/>
        <v/>
      </c>
    </row>
    <row r="8656" spans="1:1" ht="18" customHeight="1" x14ac:dyDescent="0.25">
      <c r="A8656" s="59" t="str">
        <f t="shared" si="135"/>
        <v/>
      </c>
    </row>
    <row r="8657" spans="1:1" ht="18" customHeight="1" x14ac:dyDescent="0.25">
      <c r="A8657" s="59" t="str">
        <f t="shared" si="135"/>
        <v/>
      </c>
    </row>
    <row r="8658" spans="1:1" ht="18" customHeight="1" x14ac:dyDescent="0.25">
      <c r="A8658" s="59" t="str">
        <f t="shared" si="135"/>
        <v/>
      </c>
    </row>
    <row r="8659" spans="1:1" ht="18" customHeight="1" x14ac:dyDescent="0.25">
      <c r="A8659" s="59" t="str">
        <f t="shared" si="135"/>
        <v/>
      </c>
    </row>
    <row r="8660" spans="1:1" ht="18" customHeight="1" x14ac:dyDescent="0.25">
      <c r="A8660" s="59" t="str">
        <f t="shared" si="135"/>
        <v/>
      </c>
    </row>
    <row r="8661" spans="1:1" ht="18" customHeight="1" x14ac:dyDescent="0.25">
      <c r="A8661" s="59" t="str">
        <f t="shared" si="135"/>
        <v/>
      </c>
    </row>
    <row r="8662" spans="1:1" ht="18" customHeight="1" x14ac:dyDescent="0.25">
      <c r="A8662" s="59" t="str">
        <f t="shared" si="135"/>
        <v/>
      </c>
    </row>
    <row r="8663" spans="1:1" ht="18" customHeight="1" x14ac:dyDescent="0.25">
      <c r="A8663" s="59" t="str">
        <f t="shared" si="135"/>
        <v/>
      </c>
    </row>
    <row r="8664" spans="1:1" ht="18" customHeight="1" x14ac:dyDescent="0.25">
      <c r="A8664" s="59" t="str">
        <f t="shared" si="135"/>
        <v/>
      </c>
    </row>
    <row r="8665" spans="1:1" ht="18" customHeight="1" x14ac:dyDescent="0.25">
      <c r="A8665" s="59" t="str">
        <f t="shared" si="135"/>
        <v/>
      </c>
    </row>
    <row r="8666" spans="1:1" ht="18" customHeight="1" x14ac:dyDescent="0.25">
      <c r="A8666" s="59" t="str">
        <f t="shared" si="135"/>
        <v/>
      </c>
    </row>
    <row r="8667" spans="1:1" ht="18" customHeight="1" x14ac:dyDescent="0.25">
      <c r="A8667" s="59" t="str">
        <f t="shared" si="135"/>
        <v/>
      </c>
    </row>
    <row r="8668" spans="1:1" ht="18" customHeight="1" x14ac:dyDescent="0.25">
      <c r="A8668" s="59" t="str">
        <f t="shared" si="135"/>
        <v/>
      </c>
    </row>
    <row r="8669" spans="1:1" ht="18" customHeight="1" x14ac:dyDescent="0.25">
      <c r="A8669" s="59" t="str">
        <f t="shared" si="135"/>
        <v/>
      </c>
    </row>
    <row r="8670" spans="1:1" ht="18" customHeight="1" x14ac:dyDescent="0.25">
      <c r="A8670" s="59" t="str">
        <f t="shared" si="135"/>
        <v/>
      </c>
    </row>
    <row r="8671" spans="1:1" ht="18" customHeight="1" x14ac:dyDescent="0.25">
      <c r="A8671" s="59" t="str">
        <f t="shared" si="135"/>
        <v/>
      </c>
    </row>
    <row r="8672" spans="1:1" ht="18" customHeight="1" x14ac:dyDescent="0.25">
      <c r="A8672" s="59" t="str">
        <f t="shared" si="135"/>
        <v/>
      </c>
    </row>
    <row r="8673" spans="1:1" ht="18" customHeight="1" x14ac:dyDescent="0.25">
      <c r="A8673" s="59" t="str">
        <f t="shared" si="135"/>
        <v/>
      </c>
    </row>
    <row r="8674" spans="1:1" ht="18" customHeight="1" x14ac:dyDescent="0.25">
      <c r="A8674" s="59" t="str">
        <f t="shared" si="135"/>
        <v/>
      </c>
    </row>
    <row r="8675" spans="1:1" ht="18" customHeight="1" x14ac:dyDescent="0.25">
      <c r="A8675" s="59" t="str">
        <f t="shared" si="135"/>
        <v/>
      </c>
    </row>
    <row r="8676" spans="1:1" ht="18" customHeight="1" x14ac:dyDescent="0.25">
      <c r="A8676" s="59" t="str">
        <f t="shared" si="135"/>
        <v/>
      </c>
    </row>
    <row r="8677" spans="1:1" ht="18" customHeight="1" x14ac:dyDescent="0.25">
      <c r="A8677" s="59" t="str">
        <f t="shared" si="135"/>
        <v/>
      </c>
    </row>
    <row r="8678" spans="1:1" ht="18" customHeight="1" x14ac:dyDescent="0.25">
      <c r="A8678" s="59" t="str">
        <f t="shared" si="135"/>
        <v/>
      </c>
    </row>
    <row r="8679" spans="1:1" ht="18" customHeight="1" x14ac:dyDescent="0.25">
      <c r="A8679" s="59" t="str">
        <f t="shared" si="135"/>
        <v/>
      </c>
    </row>
    <row r="8680" spans="1:1" ht="18" customHeight="1" x14ac:dyDescent="0.25">
      <c r="A8680" s="59" t="str">
        <f t="shared" si="135"/>
        <v/>
      </c>
    </row>
    <row r="8681" spans="1:1" ht="18" customHeight="1" x14ac:dyDescent="0.25">
      <c r="A8681" s="59" t="str">
        <f t="shared" si="135"/>
        <v/>
      </c>
    </row>
    <row r="8682" spans="1:1" ht="18" customHeight="1" x14ac:dyDescent="0.25">
      <c r="A8682" s="59" t="str">
        <f t="shared" si="135"/>
        <v/>
      </c>
    </row>
    <row r="8683" spans="1:1" ht="18" customHeight="1" x14ac:dyDescent="0.25">
      <c r="A8683" s="59" t="str">
        <f t="shared" si="135"/>
        <v/>
      </c>
    </row>
    <row r="8684" spans="1:1" ht="18" customHeight="1" x14ac:dyDescent="0.25">
      <c r="A8684" s="59" t="str">
        <f t="shared" si="135"/>
        <v/>
      </c>
    </row>
    <row r="8685" spans="1:1" ht="18" customHeight="1" x14ac:dyDescent="0.25">
      <c r="A8685" s="59" t="str">
        <f t="shared" si="135"/>
        <v/>
      </c>
    </row>
    <row r="8686" spans="1:1" ht="18" customHeight="1" x14ac:dyDescent="0.25">
      <c r="A8686" s="59" t="str">
        <f t="shared" ref="A8686:A8749" si="136">IF(B8686&lt;&gt;"",DATE(2020,INT((ROW(A8684)-1)/78)+1,1),"")</f>
        <v/>
      </c>
    </row>
    <row r="8687" spans="1:1" ht="18" customHeight="1" x14ac:dyDescent="0.25">
      <c r="A8687" s="59" t="str">
        <f t="shared" si="136"/>
        <v/>
      </c>
    </row>
    <row r="8688" spans="1:1" ht="18" customHeight="1" x14ac:dyDescent="0.25">
      <c r="A8688" s="59" t="str">
        <f t="shared" si="136"/>
        <v/>
      </c>
    </row>
    <row r="8689" spans="1:1" ht="18" customHeight="1" x14ac:dyDescent="0.25">
      <c r="A8689" s="59" t="str">
        <f t="shared" si="136"/>
        <v/>
      </c>
    </row>
    <row r="8690" spans="1:1" ht="18" customHeight="1" x14ac:dyDescent="0.25">
      <c r="A8690" s="59" t="str">
        <f t="shared" si="136"/>
        <v/>
      </c>
    </row>
    <row r="8691" spans="1:1" ht="18" customHeight="1" x14ac:dyDescent="0.25">
      <c r="A8691" s="59" t="str">
        <f t="shared" si="136"/>
        <v/>
      </c>
    </row>
    <row r="8692" spans="1:1" ht="18" customHeight="1" x14ac:dyDescent="0.25">
      <c r="A8692" s="59" t="str">
        <f t="shared" si="136"/>
        <v/>
      </c>
    </row>
    <row r="8693" spans="1:1" ht="18" customHeight="1" x14ac:dyDescent="0.25">
      <c r="A8693" s="59" t="str">
        <f t="shared" si="136"/>
        <v/>
      </c>
    </row>
    <row r="8694" spans="1:1" ht="18" customHeight="1" x14ac:dyDescent="0.25">
      <c r="A8694" s="59" t="str">
        <f t="shared" si="136"/>
        <v/>
      </c>
    </row>
    <row r="8695" spans="1:1" ht="18" customHeight="1" x14ac:dyDescent="0.25">
      <c r="A8695" s="59" t="str">
        <f t="shared" si="136"/>
        <v/>
      </c>
    </row>
    <row r="8696" spans="1:1" ht="18" customHeight="1" x14ac:dyDescent="0.25">
      <c r="A8696" s="59" t="str">
        <f t="shared" si="136"/>
        <v/>
      </c>
    </row>
    <row r="8697" spans="1:1" ht="18" customHeight="1" x14ac:dyDescent="0.25">
      <c r="A8697" s="59" t="str">
        <f t="shared" si="136"/>
        <v/>
      </c>
    </row>
    <row r="8698" spans="1:1" ht="18" customHeight="1" x14ac:dyDescent="0.25">
      <c r="A8698" s="59" t="str">
        <f t="shared" si="136"/>
        <v/>
      </c>
    </row>
    <row r="8699" spans="1:1" ht="18" customHeight="1" x14ac:dyDescent="0.25">
      <c r="A8699" s="59" t="str">
        <f t="shared" si="136"/>
        <v/>
      </c>
    </row>
    <row r="8700" spans="1:1" ht="18" customHeight="1" x14ac:dyDescent="0.25">
      <c r="A8700" s="59" t="str">
        <f t="shared" si="136"/>
        <v/>
      </c>
    </row>
    <row r="8701" spans="1:1" ht="18" customHeight="1" x14ac:dyDescent="0.25">
      <c r="A8701" s="59" t="str">
        <f t="shared" si="136"/>
        <v/>
      </c>
    </row>
    <row r="8702" spans="1:1" ht="18" customHeight="1" x14ac:dyDescent="0.25">
      <c r="A8702" s="59" t="str">
        <f t="shared" si="136"/>
        <v/>
      </c>
    </row>
    <row r="8703" spans="1:1" ht="18" customHeight="1" x14ac:dyDescent="0.25">
      <c r="A8703" s="59" t="str">
        <f t="shared" si="136"/>
        <v/>
      </c>
    </row>
    <row r="8704" spans="1:1" ht="18" customHeight="1" x14ac:dyDescent="0.25">
      <c r="A8704" s="59" t="str">
        <f t="shared" si="136"/>
        <v/>
      </c>
    </row>
    <row r="8705" spans="1:1" ht="18" customHeight="1" x14ac:dyDescent="0.25">
      <c r="A8705" s="59" t="str">
        <f t="shared" si="136"/>
        <v/>
      </c>
    </row>
    <row r="8706" spans="1:1" ht="18" customHeight="1" x14ac:dyDescent="0.25">
      <c r="A8706" s="59" t="str">
        <f t="shared" si="136"/>
        <v/>
      </c>
    </row>
    <row r="8707" spans="1:1" ht="18" customHeight="1" x14ac:dyDescent="0.25">
      <c r="A8707" s="59" t="str">
        <f t="shared" si="136"/>
        <v/>
      </c>
    </row>
    <row r="8708" spans="1:1" ht="18" customHeight="1" x14ac:dyDescent="0.25">
      <c r="A8708" s="59" t="str">
        <f t="shared" si="136"/>
        <v/>
      </c>
    </row>
    <row r="8709" spans="1:1" ht="18" customHeight="1" x14ac:dyDescent="0.25">
      <c r="A8709" s="59" t="str">
        <f t="shared" si="136"/>
        <v/>
      </c>
    </row>
    <row r="8710" spans="1:1" ht="18" customHeight="1" x14ac:dyDescent="0.25">
      <c r="A8710" s="59" t="str">
        <f t="shared" si="136"/>
        <v/>
      </c>
    </row>
    <row r="8711" spans="1:1" ht="18" customHeight="1" x14ac:dyDescent="0.25">
      <c r="A8711" s="59" t="str">
        <f t="shared" si="136"/>
        <v/>
      </c>
    </row>
    <row r="8712" spans="1:1" ht="18" customHeight="1" x14ac:dyDescent="0.25">
      <c r="A8712" s="59" t="str">
        <f t="shared" si="136"/>
        <v/>
      </c>
    </row>
    <row r="8713" spans="1:1" ht="18" customHeight="1" x14ac:dyDescent="0.25">
      <c r="A8713" s="59" t="str">
        <f t="shared" si="136"/>
        <v/>
      </c>
    </row>
    <row r="8714" spans="1:1" ht="18" customHeight="1" x14ac:dyDescent="0.25">
      <c r="A8714" s="59" t="str">
        <f t="shared" si="136"/>
        <v/>
      </c>
    </row>
    <row r="8715" spans="1:1" ht="18" customHeight="1" x14ac:dyDescent="0.25">
      <c r="A8715" s="59" t="str">
        <f t="shared" si="136"/>
        <v/>
      </c>
    </row>
    <row r="8716" spans="1:1" ht="18" customHeight="1" x14ac:dyDescent="0.25">
      <c r="A8716" s="59" t="str">
        <f t="shared" si="136"/>
        <v/>
      </c>
    </row>
    <row r="8717" spans="1:1" ht="18" customHeight="1" x14ac:dyDescent="0.25">
      <c r="A8717" s="59" t="str">
        <f t="shared" si="136"/>
        <v/>
      </c>
    </row>
    <row r="8718" spans="1:1" ht="18" customHeight="1" x14ac:dyDescent="0.25">
      <c r="A8718" s="59" t="str">
        <f t="shared" si="136"/>
        <v/>
      </c>
    </row>
    <row r="8719" spans="1:1" ht="18" customHeight="1" x14ac:dyDescent="0.25">
      <c r="A8719" s="59" t="str">
        <f t="shared" si="136"/>
        <v/>
      </c>
    </row>
    <row r="8720" spans="1:1" ht="18" customHeight="1" x14ac:dyDescent="0.25">
      <c r="A8720" s="59" t="str">
        <f t="shared" si="136"/>
        <v/>
      </c>
    </row>
    <row r="8721" spans="1:1" ht="18" customHeight="1" x14ac:dyDescent="0.25">
      <c r="A8721" s="59" t="str">
        <f t="shared" si="136"/>
        <v/>
      </c>
    </row>
    <row r="8722" spans="1:1" ht="18" customHeight="1" x14ac:dyDescent="0.25">
      <c r="A8722" s="59" t="str">
        <f t="shared" si="136"/>
        <v/>
      </c>
    </row>
    <row r="8723" spans="1:1" ht="18" customHeight="1" x14ac:dyDescent="0.25">
      <c r="A8723" s="59" t="str">
        <f t="shared" si="136"/>
        <v/>
      </c>
    </row>
    <row r="8724" spans="1:1" ht="18" customHeight="1" x14ac:dyDescent="0.25">
      <c r="A8724" s="59" t="str">
        <f t="shared" si="136"/>
        <v/>
      </c>
    </row>
    <row r="8725" spans="1:1" ht="18" customHeight="1" x14ac:dyDescent="0.25">
      <c r="A8725" s="59" t="str">
        <f t="shared" si="136"/>
        <v/>
      </c>
    </row>
    <row r="8726" spans="1:1" ht="18" customHeight="1" x14ac:dyDescent="0.25">
      <c r="A8726" s="59" t="str">
        <f t="shared" si="136"/>
        <v/>
      </c>
    </row>
    <row r="8727" spans="1:1" ht="18" customHeight="1" x14ac:dyDescent="0.25">
      <c r="A8727" s="59" t="str">
        <f t="shared" si="136"/>
        <v/>
      </c>
    </row>
    <row r="8728" spans="1:1" ht="18" customHeight="1" x14ac:dyDescent="0.25">
      <c r="A8728" s="59" t="str">
        <f t="shared" si="136"/>
        <v/>
      </c>
    </row>
    <row r="8729" spans="1:1" ht="18" customHeight="1" x14ac:dyDescent="0.25">
      <c r="A8729" s="59" t="str">
        <f t="shared" si="136"/>
        <v/>
      </c>
    </row>
    <row r="8730" spans="1:1" ht="18" customHeight="1" x14ac:dyDescent="0.25">
      <c r="A8730" s="59" t="str">
        <f t="shared" si="136"/>
        <v/>
      </c>
    </row>
    <row r="8731" spans="1:1" ht="18" customHeight="1" x14ac:dyDescent="0.25">
      <c r="A8731" s="59" t="str">
        <f t="shared" si="136"/>
        <v/>
      </c>
    </row>
    <row r="8732" spans="1:1" ht="18" customHeight="1" x14ac:dyDescent="0.25">
      <c r="A8732" s="59" t="str">
        <f t="shared" si="136"/>
        <v/>
      </c>
    </row>
    <row r="8733" spans="1:1" ht="18" customHeight="1" x14ac:dyDescent="0.25">
      <c r="A8733" s="59" t="str">
        <f t="shared" si="136"/>
        <v/>
      </c>
    </row>
    <row r="8734" spans="1:1" ht="18" customHeight="1" x14ac:dyDescent="0.25">
      <c r="A8734" s="59" t="str">
        <f t="shared" si="136"/>
        <v/>
      </c>
    </row>
    <row r="8735" spans="1:1" ht="18" customHeight="1" x14ac:dyDescent="0.25">
      <c r="A8735" s="59" t="str">
        <f t="shared" si="136"/>
        <v/>
      </c>
    </row>
    <row r="8736" spans="1:1" ht="18" customHeight="1" x14ac:dyDescent="0.25">
      <c r="A8736" s="59" t="str">
        <f t="shared" si="136"/>
        <v/>
      </c>
    </row>
    <row r="8737" spans="1:1" ht="18" customHeight="1" x14ac:dyDescent="0.25">
      <c r="A8737" s="59" t="str">
        <f t="shared" si="136"/>
        <v/>
      </c>
    </row>
    <row r="8738" spans="1:1" ht="18" customHeight="1" x14ac:dyDescent="0.25">
      <c r="A8738" s="59" t="str">
        <f t="shared" si="136"/>
        <v/>
      </c>
    </row>
    <row r="8739" spans="1:1" ht="18" customHeight="1" x14ac:dyDescent="0.25">
      <c r="A8739" s="59" t="str">
        <f t="shared" si="136"/>
        <v/>
      </c>
    </row>
    <row r="8740" spans="1:1" ht="18" customHeight="1" x14ac:dyDescent="0.25">
      <c r="A8740" s="59" t="str">
        <f t="shared" si="136"/>
        <v/>
      </c>
    </row>
    <row r="8741" spans="1:1" ht="18" customHeight="1" x14ac:dyDescent="0.25">
      <c r="A8741" s="59" t="str">
        <f t="shared" si="136"/>
        <v/>
      </c>
    </row>
    <row r="8742" spans="1:1" ht="18" customHeight="1" x14ac:dyDescent="0.25">
      <c r="A8742" s="59" t="str">
        <f t="shared" si="136"/>
        <v/>
      </c>
    </row>
    <row r="8743" spans="1:1" ht="18" customHeight="1" x14ac:dyDescent="0.25">
      <c r="A8743" s="59" t="str">
        <f t="shared" si="136"/>
        <v/>
      </c>
    </row>
    <row r="8744" spans="1:1" ht="18" customHeight="1" x14ac:dyDescent="0.25">
      <c r="A8744" s="59" t="str">
        <f t="shared" si="136"/>
        <v/>
      </c>
    </row>
    <row r="8745" spans="1:1" ht="18" customHeight="1" x14ac:dyDescent="0.25">
      <c r="A8745" s="59" t="str">
        <f t="shared" si="136"/>
        <v/>
      </c>
    </row>
    <row r="8746" spans="1:1" ht="18" customHeight="1" x14ac:dyDescent="0.25">
      <c r="A8746" s="59" t="str">
        <f t="shared" si="136"/>
        <v/>
      </c>
    </row>
    <row r="8747" spans="1:1" ht="18" customHeight="1" x14ac:dyDescent="0.25">
      <c r="A8747" s="59" t="str">
        <f t="shared" si="136"/>
        <v/>
      </c>
    </row>
    <row r="8748" spans="1:1" ht="18" customHeight="1" x14ac:dyDescent="0.25">
      <c r="A8748" s="59" t="str">
        <f t="shared" si="136"/>
        <v/>
      </c>
    </row>
    <row r="8749" spans="1:1" ht="18" customHeight="1" x14ac:dyDescent="0.25">
      <c r="A8749" s="59" t="str">
        <f t="shared" si="136"/>
        <v/>
      </c>
    </row>
    <row r="8750" spans="1:1" ht="18" customHeight="1" x14ac:dyDescent="0.25">
      <c r="A8750" s="59" t="str">
        <f t="shared" ref="A8750:A8813" si="137">IF(B8750&lt;&gt;"",DATE(2020,INT((ROW(A8748)-1)/78)+1,1),"")</f>
        <v/>
      </c>
    </row>
    <row r="8751" spans="1:1" ht="18" customHeight="1" x14ac:dyDescent="0.25">
      <c r="A8751" s="59" t="str">
        <f t="shared" si="137"/>
        <v/>
      </c>
    </row>
    <row r="8752" spans="1:1" ht="18" customHeight="1" x14ac:dyDescent="0.25">
      <c r="A8752" s="59" t="str">
        <f t="shared" si="137"/>
        <v/>
      </c>
    </row>
    <row r="8753" spans="1:1" ht="18" customHeight="1" x14ac:dyDescent="0.25">
      <c r="A8753" s="59" t="str">
        <f t="shared" si="137"/>
        <v/>
      </c>
    </row>
    <row r="8754" spans="1:1" ht="18" customHeight="1" x14ac:dyDescent="0.25">
      <c r="A8754" s="59" t="str">
        <f t="shared" si="137"/>
        <v/>
      </c>
    </row>
    <row r="8755" spans="1:1" ht="18" customHeight="1" x14ac:dyDescent="0.25">
      <c r="A8755" s="59" t="str">
        <f t="shared" si="137"/>
        <v/>
      </c>
    </row>
    <row r="8756" spans="1:1" ht="18" customHeight="1" x14ac:dyDescent="0.25">
      <c r="A8756" s="59" t="str">
        <f t="shared" si="137"/>
        <v/>
      </c>
    </row>
    <row r="8757" spans="1:1" ht="18" customHeight="1" x14ac:dyDescent="0.25">
      <c r="A8757" s="59" t="str">
        <f t="shared" si="137"/>
        <v/>
      </c>
    </row>
    <row r="8758" spans="1:1" ht="18" customHeight="1" x14ac:dyDescent="0.25">
      <c r="A8758" s="59" t="str">
        <f t="shared" si="137"/>
        <v/>
      </c>
    </row>
    <row r="8759" spans="1:1" ht="18" customHeight="1" x14ac:dyDescent="0.25">
      <c r="A8759" s="59" t="str">
        <f t="shared" si="137"/>
        <v/>
      </c>
    </row>
    <row r="8760" spans="1:1" ht="18" customHeight="1" x14ac:dyDescent="0.25">
      <c r="A8760" s="59" t="str">
        <f t="shared" si="137"/>
        <v/>
      </c>
    </row>
    <row r="8761" spans="1:1" ht="18" customHeight="1" x14ac:dyDescent="0.25">
      <c r="A8761" s="59" t="str">
        <f t="shared" si="137"/>
        <v/>
      </c>
    </row>
    <row r="8762" spans="1:1" ht="18" customHeight="1" x14ac:dyDescent="0.25">
      <c r="A8762" s="59" t="str">
        <f t="shared" si="137"/>
        <v/>
      </c>
    </row>
    <row r="8763" spans="1:1" ht="18" customHeight="1" x14ac:dyDescent="0.25">
      <c r="A8763" s="59" t="str">
        <f t="shared" si="137"/>
        <v/>
      </c>
    </row>
    <row r="8764" spans="1:1" ht="18" customHeight="1" x14ac:dyDescent="0.25">
      <c r="A8764" s="59" t="str">
        <f t="shared" si="137"/>
        <v/>
      </c>
    </row>
    <row r="8765" spans="1:1" ht="18" customHeight="1" x14ac:dyDescent="0.25">
      <c r="A8765" s="59" t="str">
        <f t="shared" si="137"/>
        <v/>
      </c>
    </row>
    <row r="8766" spans="1:1" ht="18" customHeight="1" x14ac:dyDescent="0.25">
      <c r="A8766" s="59" t="str">
        <f t="shared" si="137"/>
        <v/>
      </c>
    </row>
    <row r="8767" spans="1:1" ht="18" customHeight="1" x14ac:dyDescent="0.25">
      <c r="A8767" s="59" t="str">
        <f t="shared" si="137"/>
        <v/>
      </c>
    </row>
    <row r="8768" spans="1:1" ht="18" customHeight="1" x14ac:dyDescent="0.25">
      <c r="A8768" s="59" t="str">
        <f t="shared" si="137"/>
        <v/>
      </c>
    </row>
    <row r="8769" spans="1:1" ht="18" customHeight="1" x14ac:dyDescent="0.25">
      <c r="A8769" s="59" t="str">
        <f t="shared" si="137"/>
        <v/>
      </c>
    </row>
    <row r="8770" spans="1:1" ht="18" customHeight="1" x14ac:dyDescent="0.25">
      <c r="A8770" s="59" t="str">
        <f t="shared" si="137"/>
        <v/>
      </c>
    </row>
    <row r="8771" spans="1:1" ht="18" customHeight="1" x14ac:dyDescent="0.25">
      <c r="A8771" s="59" t="str">
        <f t="shared" si="137"/>
        <v/>
      </c>
    </row>
    <row r="8772" spans="1:1" ht="18" customHeight="1" x14ac:dyDescent="0.25">
      <c r="A8772" s="59" t="str">
        <f t="shared" si="137"/>
        <v/>
      </c>
    </row>
    <row r="8773" spans="1:1" ht="18" customHeight="1" x14ac:dyDescent="0.25">
      <c r="A8773" s="59" t="str">
        <f t="shared" si="137"/>
        <v/>
      </c>
    </row>
    <row r="8774" spans="1:1" ht="18" customHeight="1" x14ac:dyDescent="0.25">
      <c r="A8774" s="59" t="str">
        <f t="shared" si="137"/>
        <v/>
      </c>
    </row>
    <row r="8775" spans="1:1" ht="18" customHeight="1" x14ac:dyDescent="0.25">
      <c r="A8775" s="59" t="str">
        <f t="shared" si="137"/>
        <v/>
      </c>
    </row>
    <row r="8776" spans="1:1" ht="18" customHeight="1" x14ac:dyDescent="0.25">
      <c r="A8776" s="59" t="str">
        <f t="shared" si="137"/>
        <v/>
      </c>
    </row>
    <row r="8777" spans="1:1" ht="18" customHeight="1" x14ac:dyDescent="0.25">
      <c r="A8777" s="59" t="str">
        <f t="shared" si="137"/>
        <v/>
      </c>
    </row>
    <row r="8778" spans="1:1" ht="18" customHeight="1" x14ac:dyDescent="0.25">
      <c r="A8778" s="59" t="str">
        <f t="shared" si="137"/>
        <v/>
      </c>
    </row>
    <row r="8779" spans="1:1" ht="18" customHeight="1" x14ac:dyDescent="0.25">
      <c r="A8779" s="59" t="str">
        <f t="shared" si="137"/>
        <v/>
      </c>
    </row>
    <row r="8780" spans="1:1" ht="18" customHeight="1" x14ac:dyDescent="0.25">
      <c r="A8780" s="59" t="str">
        <f t="shared" si="137"/>
        <v/>
      </c>
    </row>
    <row r="8781" spans="1:1" ht="18" customHeight="1" x14ac:dyDescent="0.25">
      <c r="A8781" s="59" t="str">
        <f t="shared" si="137"/>
        <v/>
      </c>
    </row>
    <row r="8782" spans="1:1" ht="18" customHeight="1" x14ac:dyDescent="0.25">
      <c r="A8782" s="59" t="str">
        <f t="shared" si="137"/>
        <v/>
      </c>
    </row>
    <row r="8783" spans="1:1" ht="18" customHeight="1" x14ac:dyDescent="0.25">
      <c r="A8783" s="59" t="str">
        <f t="shared" si="137"/>
        <v/>
      </c>
    </row>
    <row r="8784" spans="1:1" ht="18" customHeight="1" x14ac:dyDescent="0.25">
      <c r="A8784" s="59" t="str">
        <f t="shared" si="137"/>
        <v/>
      </c>
    </row>
    <row r="8785" spans="1:1" ht="18" customHeight="1" x14ac:dyDescent="0.25">
      <c r="A8785" s="59" t="str">
        <f t="shared" si="137"/>
        <v/>
      </c>
    </row>
    <row r="8786" spans="1:1" ht="18" customHeight="1" x14ac:dyDescent="0.25">
      <c r="A8786" s="59" t="str">
        <f t="shared" si="137"/>
        <v/>
      </c>
    </row>
    <row r="8787" spans="1:1" ht="18" customHeight="1" x14ac:dyDescent="0.25">
      <c r="A8787" s="59" t="str">
        <f t="shared" si="137"/>
        <v/>
      </c>
    </row>
    <row r="8788" spans="1:1" ht="18" customHeight="1" x14ac:dyDescent="0.25">
      <c r="A8788" s="59" t="str">
        <f t="shared" si="137"/>
        <v/>
      </c>
    </row>
    <row r="8789" spans="1:1" ht="18" customHeight="1" x14ac:dyDescent="0.25">
      <c r="A8789" s="59" t="str">
        <f t="shared" si="137"/>
        <v/>
      </c>
    </row>
    <row r="8790" spans="1:1" ht="18" customHeight="1" x14ac:dyDescent="0.25">
      <c r="A8790" s="59" t="str">
        <f t="shared" si="137"/>
        <v/>
      </c>
    </row>
    <row r="8791" spans="1:1" ht="18" customHeight="1" x14ac:dyDescent="0.25">
      <c r="A8791" s="59" t="str">
        <f t="shared" si="137"/>
        <v/>
      </c>
    </row>
    <row r="8792" spans="1:1" ht="18" customHeight="1" x14ac:dyDescent="0.25">
      <c r="A8792" s="59" t="str">
        <f t="shared" si="137"/>
        <v/>
      </c>
    </row>
    <row r="8793" spans="1:1" ht="18" customHeight="1" x14ac:dyDescent="0.25">
      <c r="A8793" s="59" t="str">
        <f t="shared" si="137"/>
        <v/>
      </c>
    </row>
    <row r="8794" spans="1:1" ht="18" customHeight="1" x14ac:dyDescent="0.25">
      <c r="A8794" s="59" t="str">
        <f t="shared" si="137"/>
        <v/>
      </c>
    </row>
    <row r="8795" spans="1:1" ht="18" customHeight="1" x14ac:dyDescent="0.25">
      <c r="A8795" s="59" t="str">
        <f t="shared" si="137"/>
        <v/>
      </c>
    </row>
    <row r="8796" spans="1:1" ht="18" customHeight="1" x14ac:dyDescent="0.25">
      <c r="A8796" s="59" t="str">
        <f t="shared" si="137"/>
        <v/>
      </c>
    </row>
    <row r="8797" spans="1:1" ht="18" customHeight="1" x14ac:dyDescent="0.25">
      <c r="A8797" s="59" t="str">
        <f t="shared" si="137"/>
        <v/>
      </c>
    </row>
    <row r="8798" spans="1:1" ht="18" customHeight="1" x14ac:dyDescent="0.25">
      <c r="A8798" s="59" t="str">
        <f t="shared" si="137"/>
        <v/>
      </c>
    </row>
    <row r="8799" spans="1:1" ht="18" customHeight="1" x14ac:dyDescent="0.25">
      <c r="A8799" s="59" t="str">
        <f t="shared" si="137"/>
        <v/>
      </c>
    </row>
    <row r="8800" spans="1:1" ht="18" customHeight="1" x14ac:dyDescent="0.25">
      <c r="A8800" s="59" t="str">
        <f t="shared" si="137"/>
        <v/>
      </c>
    </row>
    <row r="8801" spans="1:1" ht="18" customHeight="1" x14ac:dyDescent="0.25">
      <c r="A8801" s="59" t="str">
        <f t="shared" si="137"/>
        <v/>
      </c>
    </row>
    <row r="8802" spans="1:1" ht="18" customHeight="1" x14ac:dyDescent="0.25">
      <c r="A8802" s="59" t="str">
        <f t="shared" si="137"/>
        <v/>
      </c>
    </row>
    <row r="8803" spans="1:1" ht="18" customHeight="1" x14ac:dyDescent="0.25">
      <c r="A8803" s="59" t="str">
        <f t="shared" si="137"/>
        <v/>
      </c>
    </row>
    <row r="8804" spans="1:1" ht="18" customHeight="1" x14ac:dyDescent="0.25">
      <c r="A8804" s="59" t="str">
        <f t="shared" si="137"/>
        <v/>
      </c>
    </row>
    <row r="8805" spans="1:1" ht="18" customHeight="1" x14ac:dyDescent="0.25">
      <c r="A8805" s="59" t="str">
        <f t="shared" si="137"/>
        <v/>
      </c>
    </row>
    <row r="8806" spans="1:1" ht="18" customHeight="1" x14ac:dyDescent="0.25">
      <c r="A8806" s="59" t="str">
        <f t="shared" si="137"/>
        <v/>
      </c>
    </row>
    <row r="8807" spans="1:1" ht="18" customHeight="1" x14ac:dyDescent="0.25">
      <c r="A8807" s="59" t="str">
        <f t="shared" si="137"/>
        <v/>
      </c>
    </row>
    <row r="8808" spans="1:1" ht="18" customHeight="1" x14ac:dyDescent="0.25">
      <c r="A8808" s="59" t="str">
        <f t="shared" si="137"/>
        <v/>
      </c>
    </row>
    <row r="8809" spans="1:1" ht="18" customHeight="1" x14ac:dyDescent="0.25">
      <c r="A8809" s="59" t="str">
        <f t="shared" si="137"/>
        <v/>
      </c>
    </row>
    <row r="8810" spans="1:1" ht="18" customHeight="1" x14ac:dyDescent="0.25">
      <c r="A8810" s="59" t="str">
        <f t="shared" si="137"/>
        <v/>
      </c>
    </row>
    <row r="8811" spans="1:1" ht="18" customHeight="1" x14ac:dyDescent="0.25">
      <c r="A8811" s="59" t="str">
        <f t="shared" si="137"/>
        <v/>
      </c>
    </row>
    <row r="8812" spans="1:1" ht="18" customHeight="1" x14ac:dyDescent="0.25">
      <c r="A8812" s="59" t="str">
        <f t="shared" si="137"/>
        <v/>
      </c>
    </row>
    <row r="8813" spans="1:1" ht="18" customHeight="1" x14ac:dyDescent="0.25">
      <c r="A8813" s="59" t="str">
        <f t="shared" si="137"/>
        <v/>
      </c>
    </row>
    <row r="8814" spans="1:1" ht="18" customHeight="1" x14ac:dyDescent="0.25">
      <c r="A8814" s="59" t="str">
        <f t="shared" ref="A8814:A8877" si="138">IF(B8814&lt;&gt;"",DATE(2020,INT((ROW(A8812)-1)/78)+1,1),"")</f>
        <v/>
      </c>
    </row>
    <row r="8815" spans="1:1" ht="18" customHeight="1" x14ac:dyDescent="0.25">
      <c r="A8815" s="59" t="str">
        <f t="shared" si="138"/>
        <v/>
      </c>
    </row>
    <row r="8816" spans="1:1" ht="18" customHeight="1" x14ac:dyDescent="0.25">
      <c r="A8816" s="59" t="str">
        <f t="shared" si="138"/>
        <v/>
      </c>
    </row>
    <row r="8817" spans="1:1" ht="18" customHeight="1" x14ac:dyDescent="0.25">
      <c r="A8817" s="59" t="str">
        <f t="shared" si="138"/>
        <v/>
      </c>
    </row>
    <row r="8818" spans="1:1" ht="18" customHeight="1" x14ac:dyDescent="0.25">
      <c r="A8818" s="59" t="str">
        <f t="shared" si="138"/>
        <v/>
      </c>
    </row>
    <row r="8819" spans="1:1" ht="18" customHeight="1" x14ac:dyDescent="0.25">
      <c r="A8819" s="59" t="str">
        <f t="shared" si="138"/>
        <v/>
      </c>
    </row>
    <row r="8820" spans="1:1" ht="18" customHeight="1" x14ac:dyDescent="0.25">
      <c r="A8820" s="59" t="str">
        <f t="shared" si="138"/>
        <v/>
      </c>
    </row>
    <row r="8821" spans="1:1" ht="18" customHeight="1" x14ac:dyDescent="0.25">
      <c r="A8821" s="59" t="str">
        <f t="shared" si="138"/>
        <v/>
      </c>
    </row>
    <row r="8822" spans="1:1" ht="18" customHeight="1" x14ac:dyDescent="0.25">
      <c r="A8822" s="59" t="str">
        <f t="shared" si="138"/>
        <v/>
      </c>
    </row>
    <row r="8823" spans="1:1" ht="18" customHeight="1" x14ac:dyDescent="0.25">
      <c r="A8823" s="59" t="str">
        <f t="shared" si="138"/>
        <v/>
      </c>
    </row>
    <row r="8824" spans="1:1" ht="18" customHeight="1" x14ac:dyDescent="0.25">
      <c r="A8824" s="59" t="str">
        <f t="shared" si="138"/>
        <v/>
      </c>
    </row>
    <row r="8825" spans="1:1" ht="18" customHeight="1" x14ac:dyDescent="0.25">
      <c r="A8825" s="59" t="str">
        <f t="shared" si="138"/>
        <v/>
      </c>
    </row>
    <row r="8826" spans="1:1" ht="18" customHeight="1" x14ac:dyDescent="0.25">
      <c r="A8826" s="59" t="str">
        <f t="shared" si="138"/>
        <v/>
      </c>
    </row>
    <row r="8827" spans="1:1" ht="18" customHeight="1" x14ac:dyDescent="0.25">
      <c r="A8827" s="59" t="str">
        <f t="shared" si="138"/>
        <v/>
      </c>
    </row>
    <row r="8828" spans="1:1" ht="18" customHeight="1" x14ac:dyDescent="0.25">
      <c r="A8828" s="59" t="str">
        <f t="shared" si="138"/>
        <v/>
      </c>
    </row>
    <row r="8829" spans="1:1" ht="18" customHeight="1" x14ac:dyDescent="0.25">
      <c r="A8829" s="59" t="str">
        <f t="shared" si="138"/>
        <v/>
      </c>
    </row>
    <row r="8830" spans="1:1" ht="18" customHeight="1" x14ac:dyDescent="0.25">
      <c r="A8830" s="59" t="str">
        <f t="shared" si="138"/>
        <v/>
      </c>
    </row>
    <row r="8831" spans="1:1" ht="18" customHeight="1" x14ac:dyDescent="0.25">
      <c r="A8831" s="59" t="str">
        <f t="shared" si="138"/>
        <v/>
      </c>
    </row>
    <row r="8832" spans="1:1" ht="18" customHeight="1" x14ac:dyDescent="0.25">
      <c r="A8832" s="59" t="str">
        <f t="shared" si="138"/>
        <v/>
      </c>
    </row>
    <row r="8833" spans="1:1" ht="18" customHeight="1" x14ac:dyDescent="0.25">
      <c r="A8833" s="59" t="str">
        <f t="shared" si="138"/>
        <v/>
      </c>
    </row>
    <row r="8834" spans="1:1" ht="18" customHeight="1" x14ac:dyDescent="0.25">
      <c r="A8834" s="59" t="str">
        <f t="shared" si="138"/>
        <v/>
      </c>
    </row>
    <row r="8835" spans="1:1" ht="18" customHeight="1" x14ac:dyDescent="0.25">
      <c r="A8835" s="59" t="str">
        <f t="shared" si="138"/>
        <v/>
      </c>
    </row>
    <row r="8836" spans="1:1" ht="18" customHeight="1" x14ac:dyDescent="0.25">
      <c r="A8836" s="59" t="str">
        <f t="shared" si="138"/>
        <v/>
      </c>
    </row>
    <row r="8837" spans="1:1" ht="18" customHeight="1" x14ac:dyDescent="0.25">
      <c r="A8837" s="59" t="str">
        <f t="shared" si="138"/>
        <v/>
      </c>
    </row>
    <row r="8838" spans="1:1" ht="18" customHeight="1" x14ac:dyDescent="0.25">
      <c r="A8838" s="59" t="str">
        <f t="shared" si="138"/>
        <v/>
      </c>
    </row>
    <row r="8839" spans="1:1" ht="18" customHeight="1" x14ac:dyDescent="0.25">
      <c r="A8839" s="59" t="str">
        <f t="shared" si="138"/>
        <v/>
      </c>
    </row>
    <row r="8840" spans="1:1" ht="18" customHeight="1" x14ac:dyDescent="0.25">
      <c r="A8840" s="59" t="str">
        <f t="shared" si="138"/>
        <v/>
      </c>
    </row>
    <row r="8841" spans="1:1" ht="18" customHeight="1" x14ac:dyDescent="0.25">
      <c r="A8841" s="59" t="str">
        <f t="shared" si="138"/>
        <v/>
      </c>
    </row>
    <row r="8842" spans="1:1" ht="18" customHeight="1" x14ac:dyDescent="0.25">
      <c r="A8842" s="59" t="str">
        <f t="shared" si="138"/>
        <v/>
      </c>
    </row>
    <row r="8843" spans="1:1" ht="18" customHeight="1" x14ac:dyDescent="0.25">
      <c r="A8843" s="59" t="str">
        <f t="shared" si="138"/>
        <v/>
      </c>
    </row>
    <row r="8844" spans="1:1" ht="18" customHeight="1" x14ac:dyDescent="0.25">
      <c r="A8844" s="59" t="str">
        <f t="shared" si="138"/>
        <v/>
      </c>
    </row>
    <row r="8845" spans="1:1" ht="18" customHeight="1" x14ac:dyDescent="0.25">
      <c r="A8845" s="59" t="str">
        <f t="shared" si="138"/>
        <v/>
      </c>
    </row>
    <row r="8846" spans="1:1" ht="18" customHeight="1" x14ac:dyDescent="0.25">
      <c r="A8846" s="59" t="str">
        <f t="shared" si="138"/>
        <v/>
      </c>
    </row>
    <row r="8847" spans="1:1" ht="18" customHeight="1" x14ac:dyDescent="0.25">
      <c r="A8847" s="59" t="str">
        <f t="shared" si="138"/>
        <v/>
      </c>
    </row>
    <row r="8848" spans="1:1" ht="18" customHeight="1" x14ac:dyDescent="0.25">
      <c r="A8848" s="59" t="str">
        <f t="shared" si="138"/>
        <v/>
      </c>
    </row>
    <row r="8849" spans="1:1" ht="18" customHeight="1" x14ac:dyDescent="0.25">
      <c r="A8849" s="59" t="str">
        <f t="shared" si="138"/>
        <v/>
      </c>
    </row>
    <row r="8850" spans="1:1" ht="18" customHeight="1" x14ac:dyDescent="0.25">
      <c r="A8850" s="59" t="str">
        <f t="shared" si="138"/>
        <v/>
      </c>
    </row>
    <row r="8851" spans="1:1" ht="18" customHeight="1" x14ac:dyDescent="0.25">
      <c r="A8851" s="59" t="str">
        <f t="shared" si="138"/>
        <v/>
      </c>
    </row>
    <row r="8852" spans="1:1" ht="18" customHeight="1" x14ac:dyDescent="0.25">
      <c r="A8852" s="59" t="str">
        <f t="shared" si="138"/>
        <v/>
      </c>
    </row>
    <row r="8853" spans="1:1" ht="18" customHeight="1" x14ac:dyDescent="0.25">
      <c r="A8853" s="59" t="str">
        <f t="shared" si="138"/>
        <v/>
      </c>
    </row>
    <row r="8854" spans="1:1" ht="18" customHeight="1" x14ac:dyDescent="0.25">
      <c r="A8854" s="59" t="str">
        <f t="shared" si="138"/>
        <v/>
      </c>
    </row>
    <row r="8855" spans="1:1" ht="18" customHeight="1" x14ac:dyDescent="0.25">
      <c r="A8855" s="59" t="str">
        <f t="shared" si="138"/>
        <v/>
      </c>
    </row>
    <row r="8856" spans="1:1" ht="18" customHeight="1" x14ac:dyDescent="0.25">
      <c r="A8856" s="59" t="str">
        <f t="shared" si="138"/>
        <v/>
      </c>
    </row>
    <row r="8857" spans="1:1" ht="18" customHeight="1" x14ac:dyDescent="0.25">
      <c r="A8857" s="59" t="str">
        <f t="shared" si="138"/>
        <v/>
      </c>
    </row>
    <row r="8858" spans="1:1" ht="18" customHeight="1" x14ac:dyDescent="0.25">
      <c r="A8858" s="59" t="str">
        <f t="shared" si="138"/>
        <v/>
      </c>
    </row>
    <row r="8859" spans="1:1" ht="18" customHeight="1" x14ac:dyDescent="0.25">
      <c r="A8859" s="59" t="str">
        <f t="shared" si="138"/>
        <v/>
      </c>
    </row>
    <row r="8860" spans="1:1" ht="18" customHeight="1" x14ac:dyDescent="0.25">
      <c r="A8860" s="59" t="str">
        <f t="shared" si="138"/>
        <v/>
      </c>
    </row>
    <row r="8861" spans="1:1" ht="18" customHeight="1" x14ac:dyDescent="0.25">
      <c r="A8861" s="59" t="str">
        <f t="shared" si="138"/>
        <v/>
      </c>
    </row>
    <row r="8862" spans="1:1" ht="18" customHeight="1" x14ac:dyDescent="0.25">
      <c r="A8862" s="59" t="str">
        <f t="shared" si="138"/>
        <v/>
      </c>
    </row>
    <row r="8863" spans="1:1" ht="18" customHeight="1" x14ac:dyDescent="0.25">
      <c r="A8863" s="59" t="str">
        <f t="shared" si="138"/>
        <v/>
      </c>
    </row>
    <row r="8864" spans="1:1" ht="18" customHeight="1" x14ac:dyDescent="0.25">
      <c r="A8864" s="59" t="str">
        <f t="shared" si="138"/>
        <v/>
      </c>
    </row>
    <row r="8865" spans="1:1" ht="18" customHeight="1" x14ac:dyDescent="0.25">
      <c r="A8865" s="59" t="str">
        <f t="shared" si="138"/>
        <v/>
      </c>
    </row>
    <row r="8866" spans="1:1" ht="18" customHeight="1" x14ac:dyDescent="0.25">
      <c r="A8866" s="59" t="str">
        <f t="shared" si="138"/>
        <v/>
      </c>
    </row>
    <row r="8867" spans="1:1" ht="18" customHeight="1" x14ac:dyDescent="0.25">
      <c r="A8867" s="59" t="str">
        <f t="shared" si="138"/>
        <v/>
      </c>
    </row>
    <row r="8868" spans="1:1" ht="18" customHeight="1" x14ac:dyDescent="0.25">
      <c r="A8868" s="59" t="str">
        <f t="shared" si="138"/>
        <v/>
      </c>
    </row>
    <row r="8869" spans="1:1" ht="18" customHeight="1" x14ac:dyDescent="0.25">
      <c r="A8869" s="59" t="str">
        <f t="shared" si="138"/>
        <v/>
      </c>
    </row>
    <row r="8870" spans="1:1" ht="18" customHeight="1" x14ac:dyDescent="0.25">
      <c r="A8870" s="59" t="str">
        <f t="shared" si="138"/>
        <v/>
      </c>
    </row>
    <row r="8871" spans="1:1" ht="18" customHeight="1" x14ac:dyDescent="0.25">
      <c r="A8871" s="59" t="str">
        <f t="shared" si="138"/>
        <v/>
      </c>
    </row>
    <row r="8872" spans="1:1" ht="18" customHeight="1" x14ac:dyDescent="0.25">
      <c r="A8872" s="59" t="str">
        <f t="shared" si="138"/>
        <v/>
      </c>
    </row>
    <row r="8873" spans="1:1" ht="18" customHeight="1" x14ac:dyDescent="0.25">
      <c r="A8873" s="59" t="str">
        <f t="shared" si="138"/>
        <v/>
      </c>
    </row>
    <row r="8874" spans="1:1" ht="18" customHeight="1" x14ac:dyDescent="0.25">
      <c r="A8874" s="59" t="str">
        <f t="shared" si="138"/>
        <v/>
      </c>
    </row>
    <row r="8875" spans="1:1" ht="18" customHeight="1" x14ac:dyDescent="0.25">
      <c r="A8875" s="59" t="str">
        <f t="shared" si="138"/>
        <v/>
      </c>
    </row>
    <row r="8876" spans="1:1" ht="18" customHeight="1" x14ac:dyDescent="0.25">
      <c r="A8876" s="59" t="str">
        <f t="shared" si="138"/>
        <v/>
      </c>
    </row>
    <row r="8877" spans="1:1" ht="18" customHeight="1" x14ac:dyDescent="0.25">
      <c r="A8877" s="59" t="str">
        <f t="shared" si="138"/>
        <v/>
      </c>
    </row>
    <row r="8878" spans="1:1" ht="18" customHeight="1" x14ac:dyDescent="0.25">
      <c r="A8878" s="59" t="str">
        <f t="shared" ref="A8878:A8941" si="139">IF(B8878&lt;&gt;"",DATE(2020,INT((ROW(A8876)-1)/78)+1,1),"")</f>
        <v/>
      </c>
    </row>
    <row r="8879" spans="1:1" ht="18" customHeight="1" x14ac:dyDescent="0.25">
      <c r="A8879" s="59" t="str">
        <f t="shared" si="139"/>
        <v/>
      </c>
    </row>
    <row r="8880" spans="1:1" ht="18" customHeight="1" x14ac:dyDescent="0.25">
      <c r="A8880" s="59" t="str">
        <f t="shared" si="139"/>
        <v/>
      </c>
    </row>
    <row r="8881" spans="1:1" ht="18" customHeight="1" x14ac:dyDescent="0.25">
      <c r="A8881" s="59" t="str">
        <f t="shared" si="139"/>
        <v/>
      </c>
    </row>
    <row r="8882" spans="1:1" ht="18" customHeight="1" x14ac:dyDescent="0.25">
      <c r="A8882" s="59" t="str">
        <f t="shared" si="139"/>
        <v/>
      </c>
    </row>
    <row r="8883" spans="1:1" ht="18" customHeight="1" x14ac:dyDescent="0.25">
      <c r="A8883" s="59" t="str">
        <f t="shared" si="139"/>
        <v/>
      </c>
    </row>
    <row r="8884" spans="1:1" ht="18" customHeight="1" x14ac:dyDescent="0.25">
      <c r="A8884" s="59" t="str">
        <f t="shared" si="139"/>
        <v/>
      </c>
    </row>
    <row r="8885" spans="1:1" ht="18" customHeight="1" x14ac:dyDescent="0.25">
      <c r="A8885" s="59" t="str">
        <f t="shared" si="139"/>
        <v/>
      </c>
    </row>
    <row r="8886" spans="1:1" ht="18" customHeight="1" x14ac:dyDescent="0.25">
      <c r="A8886" s="59" t="str">
        <f t="shared" si="139"/>
        <v/>
      </c>
    </row>
    <row r="8887" spans="1:1" ht="18" customHeight="1" x14ac:dyDescent="0.25">
      <c r="A8887" s="59" t="str">
        <f t="shared" si="139"/>
        <v/>
      </c>
    </row>
    <row r="8888" spans="1:1" ht="18" customHeight="1" x14ac:dyDescent="0.25">
      <c r="A8888" s="59" t="str">
        <f t="shared" si="139"/>
        <v/>
      </c>
    </row>
    <row r="8889" spans="1:1" ht="18" customHeight="1" x14ac:dyDescent="0.25">
      <c r="A8889" s="59" t="str">
        <f t="shared" si="139"/>
        <v/>
      </c>
    </row>
    <row r="8890" spans="1:1" ht="18" customHeight="1" x14ac:dyDescent="0.25">
      <c r="A8890" s="59" t="str">
        <f t="shared" si="139"/>
        <v/>
      </c>
    </row>
    <row r="8891" spans="1:1" ht="18" customHeight="1" x14ac:dyDescent="0.25">
      <c r="A8891" s="59" t="str">
        <f t="shared" si="139"/>
        <v/>
      </c>
    </row>
    <row r="8892" spans="1:1" ht="18" customHeight="1" x14ac:dyDescent="0.25">
      <c r="A8892" s="59" t="str">
        <f t="shared" si="139"/>
        <v/>
      </c>
    </row>
    <row r="8893" spans="1:1" ht="18" customHeight="1" x14ac:dyDescent="0.25">
      <c r="A8893" s="59" t="str">
        <f t="shared" si="139"/>
        <v/>
      </c>
    </row>
    <row r="8894" spans="1:1" ht="18" customHeight="1" x14ac:dyDescent="0.25">
      <c r="A8894" s="59" t="str">
        <f t="shared" si="139"/>
        <v/>
      </c>
    </row>
    <row r="8895" spans="1:1" ht="18" customHeight="1" x14ac:dyDescent="0.25">
      <c r="A8895" s="59" t="str">
        <f t="shared" si="139"/>
        <v/>
      </c>
    </row>
    <row r="8896" spans="1:1" ht="18" customHeight="1" x14ac:dyDescent="0.25">
      <c r="A8896" s="59" t="str">
        <f t="shared" si="139"/>
        <v/>
      </c>
    </row>
    <row r="8897" spans="1:1" ht="18" customHeight="1" x14ac:dyDescent="0.25">
      <c r="A8897" s="59" t="str">
        <f t="shared" si="139"/>
        <v/>
      </c>
    </row>
    <row r="8898" spans="1:1" ht="18" customHeight="1" x14ac:dyDescent="0.25">
      <c r="A8898" s="59" t="str">
        <f t="shared" si="139"/>
        <v/>
      </c>
    </row>
    <row r="8899" spans="1:1" ht="18" customHeight="1" x14ac:dyDescent="0.25">
      <c r="A8899" s="59" t="str">
        <f t="shared" si="139"/>
        <v/>
      </c>
    </row>
    <row r="8900" spans="1:1" ht="18" customHeight="1" x14ac:dyDescent="0.25">
      <c r="A8900" s="59" t="str">
        <f t="shared" si="139"/>
        <v/>
      </c>
    </row>
    <row r="8901" spans="1:1" ht="18" customHeight="1" x14ac:dyDescent="0.25">
      <c r="A8901" s="59" t="str">
        <f t="shared" si="139"/>
        <v/>
      </c>
    </row>
    <row r="8902" spans="1:1" ht="18" customHeight="1" x14ac:dyDescent="0.25">
      <c r="A8902" s="59" t="str">
        <f t="shared" si="139"/>
        <v/>
      </c>
    </row>
    <row r="8903" spans="1:1" ht="18" customHeight="1" x14ac:dyDescent="0.25">
      <c r="A8903" s="59" t="str">
        <f t="shared" si="139"/>
        <v/>
      </c>
    </row>
    <row r="8904" spans="1:1" ht="18" customHeight="1" x14ac:dyDescent="0.25">
      <c r="A8904" s="59" t="str">
        <f t="shared" si="139"/>
        <v/>
      </c>
    </row>
    <row r="8905" spans="1:1" ht="18" customHeight="1" x14ac:dyDescent="0.25">
      <c r="A8905" s="59" t="str">
        <f t="shared" si="139"/>
        <v/>
      </c>
    </row>
    <row r="8906" spans="1:1" ht="18" customHeight="1" x14ac:dyDescent="0.25">
      <c r="A8906" s="59" t="str">
        <f t="shared" si="139"/>
        <v/>
      </c>
    </row>
    <row r="8907" spans="1:1" ht="18" customHeight="1" x14ac:dyDescent="0.25">
      <c r="A8907" s="59" t="str">
        <f t="shared" si="139"/>
        <v/>
      </c>
    </row>
    <row r="8908" spans="1:1" ht="18" customHeight="1" x14ac:dyDescent="0.25">
      <c r="A8908" s="59" t="str">
        <f t="shared" si="139"/>
        <v/>
      </c>
    </row>
    <row r="8909" spans="1:1" ht="18" customHeight="1" x14ac:dyDescent="0.25">
      <c r="A8909" s="59" t="str">
        <f t="shared" si="139"/>
        <v/>
      </c>
    </row>
    <row r="8910" spans="1:1" ht="18" customHeight="1" x14ac:dyDescent="0.25">
      <c r="A8910" s="59" t="str">
        <f t="shared" si="139"/>
        <v/>
      </c>
    </row>
    <row r="8911" spans="1:1" ht="18" customHeight="1" x14ac:dyDescent="0.25">
      <c r="A8911" s="59" t="str">
        <f t="shared" si="139"/>
        <v/>
      </c>
    </row>
    <row r="8912" spans="1:1" ht="18" customHeight="1" x14ac:dyDescent="0.25">
      <c r="A8912" s="59" t="str">
        <f t="shared" si="139"/>
        <v/>
      </c>
    </row>
    <row r="8913" spans="1:1" ht="18" customHeight="1" x14ac:dyDescent="0.25">
      <c r="A8913" s="59" t="str">
        <f t="shared" si="139"/>
        <v/>
      </c>
    </row>
    <row r="8914" spans="1:1" ht="18" customHeight="1" x14ac:dyDescent="0.25">
      <c r="A8914" s="59" t="str">
        <f t="shared" si="139"/>
        <v/>
      </c>
    </row>
    <row r="8915" spans="1:1" ht="18" customHeight="1" x14ac:dyDescent="0.25">
      <c r="A8915" s="59" t="str">
        <f t="shared" si="139"/>
        <v/>
      </c>
    </row>
    <row r="8916" spans="1:1" ht="18" customHeight="1" x14ac:dyDescent="0.25">
      <c r="A8916" s="59" t="str">
        <f t="shared" si="139"/>
        <v/>
      </c>
    </row>
    <row r="8917" spans="1:1" ht="18" customHeight="1" x14ac:dyDescent="0.25">
      <c r="A8917" s="59" t="str">
        <f t="shared" si="139"/>
        <v/>
      </c>
    </row>
    <row r="8918" spans="1:1" ht="18" customHeight="1" x14ac:dyDescent="0.25">
      <c r="A8918" s="59" t="str">
        <f t="shared" si="139"/>
        <v/>
      </c>
    </row>
    <row r="8919" spans="1:1" ht="18" customHeight="1" x14ac:dyDescent="0.25">
      <c r="A8919" s="59" t="str">
        <f t="shared" si="139"/>
        <v/>
      </c>
    </row>
    <row r="8920" spans="1:1" ht="18" customHeight="1" x14ac:dyDescent="0.25">
      <c r="A8920" s="59" t="str">
        <f t="shared" si="139"/>
        <v/>
      </c>
    </row>
    <row r="8921" spans="1:1" ht="18" customHeight="1" x14ac:dyDescent="0.25">
      <c r="A8921" s="59" t="str">
        <f t="shared" si="139"/>
        <v/>
      </c>
    </row>
    <row r="8922" spans="1:1" ht="18" customHeight="1" x14ac:dyDescent="0.25">
      <c r="A8922" s="59" t="str">
        <f t="shared" si="139"/>
        <v/>
      </c>
    </row>
    <row r="8923" spans="1:1" ht="18" customHeight="1" x14ac:dyDescent="0.25">
      <c r="A8923" s="59" t="str">
        <f t="shared" si="139"/>
        <v/>
      </c>
    </row>
    <row r="8924" spans="1:1" ht="18" customHeight="1" x14ac:dyDescent="0.25">
      <c r="A8924" s="59" t="str">
        <f t="shared" si="139"/>
        <v/>
      </c>
    </row>
    <row r="8925" spans="1:1" ht="18" customHeight="1" x14ac:dyDescent="0.25">
      <c r="A8925" s="59" t="str">
        <f t="shared" si="139"/>
        <v/>
      </c>
    </row>
    <row r="8926" spans="1:1" ht="18" customHeight="1" x14ac:dyDescent="0.25">
      <c r="A8926" s="59" t="str">
        <f t="shared" si="139"/>
        <v/>
      </c>
    </row>
    <row r="8927" spans="1:1" ht="18" customHeight="1" x14ac:dyDescent="0.25">
      <c r="A8927" s="59" t="str">
        <f t="shared" si="139"/>
        <v/>
      </c>
    </row>
    <row r="8928" spans="1:1" ht="18" customHeight="1" x14ac:dyDescent="0.25">
      <c r="A8928" s="59" t="str">
        <f t="shared" si="139"/>
        <v/>
      </c>
    </row>
    <row r="8929" spans="1:1" ht="18" customHeight="1" x14ac:dyDescent="0.25">
      <c r="A8929" s="59" t="str">
        <f t="shared" si="139"/>
        <v/>
      </c>
    </row>
    <row r="8930" spans="1:1" ht="18" customHeight="1" x14ac:dyDescent="0.25">
      <c r="A8930" s="59" t="str">
        <f t="shared" si="139"/>
        <v/>
      </c>
    </row>
    <row r="8931" spans="1:1" ht="18" customHeight="1" x14ac:dyDescent="0.25">
      <c r="A8931" s="59" t="str">
        <f t="shared" si="139"/>
        <v/>
      </c>
    </row>
    <row r="8932" spans="1:1" ht="18" customHeight="1" x14ac:dyDescent="0.25">
      <c r="A8932" s="59" t="str">
        <f t="shared" si="139"/>
        <v/>
      </c>
    </row>
    <row r="8933" spans="1:1" ht="18" customHeight="1" x14ac:dyDescent="0.25">
      <c r="A8933" s="59" t="str">
        <f t="shared" si="139"/>
        <v/>
      </c>
    </row>
    <row r="8934" spans="1:1" ht="18" customHeight="1" x14ac:dyDescent="0.25">
      <c r="A8934" s="59" t="str">
        <f t="shared" si="139"/>
        <v/>
      </c>
    </row>
    <row r="8935" spans="1:1" ht="18" customHeight="1" x14ac:dyDescent="0.25">
      <c r="A8935" s="59" t="str">
        <f t="shared" si="139"/>
        <v/>
      </c>
    </row>
    <row r="8936" spans="1:1" ht="18" customHeight="1" x14ac:dyDescent="0.25">
      <c r="A8936" s="59" t="str">
        <f t="shared" si="139"/>
        <v/>
      </c>
    </row>
    <row r="8937" spans="1:1" ht="18" customHeight="1" x14ac:dyDescent="0.25">
      <c r="A8937" s="59" t="str">
        <f t="shared" si="139"/>
        <v/>
      </c>
    </row>
    <row r="8938" spans="1:1" ht="18" customHeight="1" x14ac:dyDescent="0.25">
      <c r="A8938" s="59" t="str">
        <f t="shared" si="139"/>
        <v/>
      </c>
    </row>
    <row r="8939" spans="1:1" ht="18" customHeight="1" x14ac:dyDescent="0.25">
      <c r="A8939" s="59" t="str">
        <f t="shared" si="139"/>
        <v/>
      </c>
    </row>
    <row r="8940" spans="1:1" ht="18" customHeight="1" x14ac:dyDescent="0.25">
      <c r="A8940" s="59" t="str">
        <f t="shared" si="139"/>
        <v/>
      </c>
    </row>
    <row r="8941" spans="1:1" ht="18" customHeight="1" x14ac:dyDescent="0.25">
      <c r="A8941" s="59" t="str">
        <f t="shared" si="139"/>
        <v/>
      </c>
    </row>
    <row r="8942" spans="1:1" ht="18" customHeight="1" x14ac:dyDescent="0.25">
      <c r="A8942" s="59" t="str">
        <f t="shared" ref="A8942:A9005" si="140">IF(B8942&lt;&gt;"",DATE(2020,INT((ROW(A8940)-1)/78)+1,1),"")</f>
        <v/>
      </c>
    </row>
    <row r="8943" spans="1:1" ht="18" customHeight="1" x14ac:dyDescent="0.25">
      <c r="A8943" s="59" t="str">
        <f t="shared" si="140"/>
        <v/>
      </c>
    </row>
    <row r="8944" spans="1:1" ht="18" customHeight="1" x14ac:dyDescent="0.25">
      <c r="A8944" s="59" t="str">
        <f t="shared" si="140"/>
        <v/>
      </c>
    </row>
    <row r="8945" spans="1:1" ht="18" customHeight="1" x14ac:dyDescent="0.25">
      <c r="A8945" s="59" t="str">
        <f t="shared" si="140"/>
        <v/>
      </c>
    </row>
    <row r="8946" spans="1:1" ht="18" customHeight="1" x14ac:dyDescent="0.25">
      <c r="A8946" s="59" t="str">
        <f t="shared" si="140"/>
        <v/>
      </c>
    </row>
    <row r="8947" spans="1:1" ht="18" customHeight="1" x14ac:dyDescent="0.25">
      <c r="A8947" s="59" t="str">
        <f t="shared" si="140"/>
        <v/>
      </c>
    </row>
    <row r="8948" spans="1:1" ht="18" customHeight="1" x14ac:dyDescent="0.25">
      <c r="A8948" s="59" t="str">
        <f t="shared" si="140"/>
        <v/>
      </c>
    </row>
    <row r="8949" spans="1:1" ht="18" customHeight="1" x14ac:dyDescent="0.25">
      <c r="A8949" s="59" t="str">
        <f t="shared" si="140"/>
        <v/>
      </c>
    </row>
    <row r="8950" spans="1:1" ht="18" customHeight="1" x14ac:dyDescent="0.25">
      <c r="A8950" s="59" t="str">
        <f t="shared" si="140"/>
        <v/>
      </c>
    </row>
    <row r="8951" spans="1:1" ht="18" customHeight="1" x14ac:dyDescent="0.25">
      <c r="A8951" s="59" t="str">
        <f t="shared" si="140"/>
        <v/>
      </c>
    </row>
    <row r="8952" spans="1:1" ht="18" customHeight="1" x14ac:dyDescent="0.25">
      <c r="A8952" s="59" t="str">
        <f t="shared" si="140"/>
        <v/>
      </c>
    </row>
    <row r="8953" spans="1:1" ht="18" customHeight="1" x14ac:dyDescent="0.25">
      <c r="A8953" s="59" t="str">
        <f t="shared" si="140"/>
        <v/>
      </c>
    </row>
    <row r="8954" spans="1:1" ht="18" customHeight="1" x14ac:dyDescent="0.25">
      <c r="A8954" s="59" t="str">
        <f t="shared" si="140"/>
        <v/>
      </c>
    </row>
    <row r="8955" spans="1:1" ht="18" customHeight="1" x14ac:dyDescent="0.25">
      <c r="A8955" s="59" t="str">
        <f t="shared" si="140"/>
        <v/>
      </c>
    </row>
    <row r="8956" spans="1:1" ht="18" customHeight="1" x14ac:dyDescent="0.25">
      <c r="A8956" s="59" t="str">
        <f t="shared" si="140"/>
        <v/>
      </c>
    </row>
    <row r="8957" spans="1:1" ht="18" customHeight="1" x14ac:dyDescent="0.25">
      <c r="A8957" s="59" t="str">
        <f t="shared" si="140"/>
        <v/>
      </c>
    </row>
    <row r="8958" spans="1:1" ht="18" customHeight="1" x14ac:dyDescent="0.25">
      <c r="A8958" s="59" t="str">
        <f t="shared" si="140"/>
        <v/>
      </c>
    </row>
    <row r="8959" spans="1:1" ht="18" customHeight="1" x14ac:dyDescent="0.25">
      <c r="A8959" s="59" t="str">
        <f t="shared" si="140"/>
        <v/>
      </c>
    </row>
    <row r="8960" spans="1:1" ht="18" customHeight="1" x14ac:dyDescent="0.25">
      <c r="A8960" s="59" t="str">
        <f t="shared" si="140"/>
        <v/>
      </c>
    </row>
    <row r="8961" spans="1:1" ht="18" customHeight="1" x14ac:dyDescent="0.25">
      <c r="A8961" s="59" t="str">
        <f t="shared" si="140"/>
        <v/>
      </c>
    </row>
    <row r="8962" spans="1:1" ht="18" customHeight="1" x14ac:dyDescent="0.25">
      <c r="A8962" s="59" t="str">
        <f t="shared" si="140"/>
        <v/>
      </c>
    </row>
    <row r="8963" spans="1:1" ht="18" customHeight="1" x14ac:dyDescent="0.25">
      <c r="A8963" s="59" t="str">
        <f t="shared" si="140"/>
        <v/>
      </c>
    </row>
    <row r="8964" spans="1:1" ht="18" customHeight="1" x14ac:dyDescent="0.25">
      <c r="A8964" s="59" t="str">
        <f t="shared" si="140"/>
        <v/>
      </c>
    </row>
    <row r="8965" spans="1:1" ht="18" customHeight="1" x14ac:dyDescent="0.25">
      <c r="A8965" s="59" t="str">
        <f t="shared" si="140"/>
        <v/>
      </c>
    </row>
    <row r="8966" spans="1:1" ht="18" customHeight="1" x14ac:dyDescent="0.25">
      <c r="A8966" s="59" t="str">
        <f t="shared" si="140"/>
        <v/>
      </c>
    </row>
    <row r="8967" spans="1:1" ht="18" customHeight="1" x14ac:dyDescent="0.25">
      <c r="A8967" s="59" t="str">
        <f t="shared" si="140"/>
        <v/>
      </c>
    </row>
    <row r="8968" spans="1:1" ht="18" customHeight="1" x14ac:dyDescent="0.25">
      <c r="A8968" s="59" t="str">
        <f t="shared" si="140"/>
        <v/>
      </c>
    </row>
    <row r="8969" spans="1:1" ht="18" customHeight="1" x14ac:dyDescent="0.25">
      <c r="A8969" s="59" t="str">
        <f t="shared" si="140"/>
        <v/>
      </c>
    </row>
    <row r="8970" spans="1:1" ht="18" customHeight="1" x14ac:dyDescent="0.25">
      <c r="A8970" s="59" t="str">
        <f t="shared" si="140"/>
        <v/>
      </c>
    </row>
    <row r="8971" spans="1:1" ht="18" customHeight="1" x14ac:dyDescent="0.25">
      <c r="A8971" s="59" t="str">
        <f t="shared" si="140"/>
        <v/>
      </c>
    </row>
    <row r="8972" spans="1:1" ht="18" customHeight="1" x14ac:dyDescent="0.25">
      <c r="A8972" s="59" t="str">
        <f t="shared" si="140"/>
        <v/>
      </c>
    </row>
    <row r="8973" spans="1:1" ht="18" customHeight="1" x14ac:dyDescent="0.25">
      <c r="A8973" s="59" t="str">
        <f t="shared" si="140"/>
        <v/>
      </c>
    </row>
    <row r="8974" spans="1:1" ht="18" customHeight="1" x14ac:dyDescent="0.25">
      <c r="A8974" s="59" t="str">
        <f t="shared" si="140"/>
        <v/>
      </c>
    </row>
    <row r="8975" spans="1:1" ht="18" customHeight="1" x14ac:dyDescent="0.25">
      <c r="A8975" s="59" t="str">
        <f t="shared" si="140"/>
        <v/>
      </c>
    </row>
    <row r="8976" spans="1:1" ht="18" customHeight="1" x14ac:dyDescent="0.25">
      <c r="A8976" s="59" t="str">
        <f t="shared" si="140"/>
        <v/>
      </c>
    </row>
    <row r="8977" spans="1:1" ht="18" customHeight="1" x14ac:dyDescent="0.25">
      <c r="A8977" s="59" t="str">
        <f t="shared" si="140"/>
        <v/>
      </c>
    </row>
    <row r="8978" spans="1:1" ht="18" customHeight="1" x14ac:dyDescent="0.25">
      <c r="A8978" s="59" t="str">
        <f t="shared" si="140"/>
        <v/>
      </c>
    </row>
    <row r="8979" spans="1:1" ht="18" customHeight="1" x14ac:dyDescent="0.25">
      <c r="A8979" s="59" t="str">
        <f t="shared" si="140"/>
        <v/>
      </c>
    </row>
    <row r="8980" spans="1:1" ht="18" customHeight="1" x14ac:dyDescent="0.25">
      <c r="A8980" s="59" t="str">
        <f t="shared" si="140"/>
        <v/>
      </c>
    </row>
    <row r="8981" spans="1:1" ht="18" customHeight="1" x14ac:dyDescent="0.25">
      <c r="A8981" s="59" t="str">
        <f t="shared" si="140"/>
        <v/>
      </c>
    </row>
    <row r="8982" spans="1:1" ht="18" customHeight="1" x14ac:dyDescent="0.25">
      <c r="A8982" s="59" t="str">
        <f t="shared" si="140"/>
        <v/>
      </c>
    </row>
    <row r="8983" spans="1:1" ht="18" customHeight="1" x14ac:dyDescent="0.25">
      <c r="A8983" s="59" t="str">
        <f t="shared" si="140"/>
        <v/>
      </c>
    </row>
    <row r="8984" spans="1:1" ht="18" customHeight="1" x14ac:dyDescent="0.25">
      <c r="A8984" s="59" t="str">
        <f t="shared" si="140"/>
        <v/>
      </c>
    </row>
    <row r="8985" spans="1:1" ht="18" customHeight="1" x14ac:dyDescent="0.25">
      <c r="A8985" s="59" t="str">
        <f t="shared" si="140"/>
        <v/>
      </c>
    </row>
    <row r="8986" spans="1:1" ht="18" customHeight="1" x14ac:dyDescent="0.25">
      <c r="A8986" s="59" t="str">
        <f t="shared" si="140"/>
        <v/>
      </c>
    </row>
    <row r="8987" spans="1:1" ht="18" customHeight="1" x14ac:dyDescent="0.25">
      <c r="A8987" s="59" t="str">
        <f t="shared" si="140"/>
        <v/>
      </c>
    </row>
    <row r="8988" spans="1:1" ht="18" customHeight="1" x14ac:dyDescent="0.25">
      <c r="A8988" s="59" t="str">
        <f t="shared" si="140"/>
        <v/>
      </c>
    </row>
    <row r="8989" spans="1:1" ht="18" customHeight="1" x14ac:dyDescent="0.25">
      <c r="A8989" s="59" t="str">
        <f t="shared" si="140"/>
        <v/>
      </c>
    </row>
    <row r="8990" spans="1:1" ht="18" customHeight="1" x14ac:dyDescent="0.25">
      <c r="A8990" s="59" t="str">
        <f t="shared" si="140"/>
        <v/>
      </c>
    </row>
    <row r="8991" spans="1:1" ht="18" customHeight="1" x14ac:dyDescent="0.25">
      <c r="A8991" s="59" t="str">
        <f t="shared" si="140"/>
        <v/>
      </c>
    </row>
    <row r="8992" spans="1:1" ht="18" customHeight="1" x14ac:dyDescent="0.25">
      <c r="A8992" s="59" t="str">
        <f t="shared" si="140"/>
        <v/>
      </c>
    </row>
    <row r="8993" spans="1:1" ht="18" customHeight="1" x14ac:dyDescent="0.25">
      <c r="A8993" s="59" t="str">
        <f t="shared" si="140"/>
        <v/>
      </c>
    </row>
    <row r="8994" spans="1:1" ht="18" customHeight="1" x14ac:dyDescent="0.25">
      <c r="A8994" s="59" t="str">
        <f t="shared" si="140"/>
        <v/>
      </c>
    </row>
    <row r="8995" spans="1:1" ht="18" customHeight="1" x14ac:dyDescent="0.25">
      <c r="A8995" s="59" t="str">
        <f t="shared" si="140"/>
        <v/>
      </c>
    </row>
    <row r="8996" spans="1:1" ht="18" customHeight="1" x14ac:dyDescent="0.25">
      <c r="A8996" s="59" t="str">
        <f t="shared" si="140"/>
        <v/>
      </c>
    </row>
    <row r="8997" spans="1:1" ht="18" customHeight="1" x14ac:dyDescent="0.25">
      <c r="A8997" s="59" t="str">
        <f t="shared" si="140"/>
        <v/>
      </c>
    </row>
    <row r="8998" spans="1:1" ht="18" customHeight="1" x14ac:dyDescent="0.25">
      <c r="A8998" s="59" t="str">
        <f t="shared" si="140"/>
        <v/>
      </c>
    </row>
    <row r="8999" spans="1:1" ht="18" customHeight="1" x14ac:dyDescent="0.25">
      <c r="A8999" s="59" t="str">
        <f t="shared" si="140"/>
        <v/>
      </c>
    </row>
    <row r="9000" spans="1:1" ht="18" customHeight="1" x14ac:dyDescent="0.25">
      <c r="A9000" s="59" t="str">
        <f t="shared" si="140"/>
        <v/>
      </c>
    </row>
    <row r="9001" spans="1:1" ht="18" customHeight="1" x14ac:dyDescent="0.25">
      <c r="A9001" s="59" t="str">
        <f t="shared" si="140"/>
        <v/>
      </c>
    </row>
    <row r="9002" spans="1:1" ht="18" customHeight="1" x14ac:dyDescent="0.25">
      <c r="A9002" s="59" t="str">
        <f t="shared" si="140"/>
        <v/>
      </c>
    </row>
    <row r="9003" spans="1:1" ht="18" customHeight="1" x14ac:dyDescent="0.25">
      <c r="A9003" s="59" t="str">
        <f t="shared" si="140"/>
        <v/>
      </c>
    </row>
    <row r="9004" spans="1:1" ht="18" customHeight="1" x14ac:dyDescent="0.25">
      <c r="A9004" s="59" t="str">
        <f t="shared" si="140"/>
        <v/>
      </c>
    </row>
    <row r="9005" spans="1:1" ht="18" customHeight="1" x14ac:dyDescent="0.25">
      <c r="A9005" s="59" t="str">
        <f t="shared" si="140"/>
        <v/>
      </c>
    </row>
    <row r="9006" spans="1:1" ht="18" customHeight="1" x14ac:dyDescent="0.25">
      <c r="A9006" s="59" t="str">
        <f t="shared" ref="A9006:A9069" si="141">IF(B9006&lt;&gt;"",DATE(2020,INT((ROW(A9004)-1)/78)+1,1),"")</f>
        <v/>
      </c>
    </row>
    <row r="9007" spans="1:1" ht="18" customHeight="1" x14ac:dyDescent="0.25">
      <c r="A9007" s="59" t="str">
        <f t="shared" si="141"/>
        <v/>
      </c>
    </row>
    <row r="9008" spans="1:1" ht="18" customHeight="1" x14ac:dyDescent="0.25">
      <c r="A9008" s="59" t="str">
        <f t="shared" si="141"/>
        <v/>
      </c>
    </row>
    <row r="9009" spans="1:1" ht="18" customHeight="1" x14ac:dyDescent="0.25">
      <c r="A9009" s="59" t="str">
        <f t="shared" si="141"/>
        <v/>
      </c>
    </row>
    <row r="9010" spans="1:1" ht="18" customHeight="1" x14ac:dyDescent="0.25">
      <c r="A9010" s="59" t="str">
        <f t="shared" si="141"/>
        <v/>
      </c>
    </row>
    <row r="9011" spans="1:1" ht="18" customHeight="1" x14ac:dyDescent="0.25">
      <c r="A9011" s="59" t="str">
        <f t="shared" si="141"/>
        <v/>
      </c>
    </row>
    <row r="9012" spans="1:1" ht="18" customHeight="1" x14ac:dyDescent="0.25">
      <c r="A9012" s="59" t="str">
        <f t="shared" si="141"/>
        <v/>
      </c>
    </row>
    <row r="9013" spans="1:1" ht="18" customHeight="1" x14ac:dyDescent="0.25">
      <c r="A9013" s="59" t="str">
        <f t="shared" si="141"/>
        <v/>
      </c>
    </row>
    <row r="9014" spans="1:1" ht="18" customHeight="1" x14ac:dyDescent="0.25">
      <c r="A9014" s="59" t="str">
        <f t="shared" si="141"/>
        <v/>
      </c>
    </row>
    <row r="9015" spans="1:1" ht="18" customHeight="1" x14ac:dyDescent="0.25">
      <c r="A9015" s="59" t="str">
        <f t="shared" si="141"/>
        <v/>
      </c>
    </row>
    <row r="9016" spans="1:1" ht="18" customHeight="1" x14ac:dyDescent="0.25">
      <c r="A9016" s="59" t="str">
        <f t="shared" si="141"/>
        <v/>
      </c>
    </row>
    <row r="9017" spans="1:1" ht="18" customHeight="1" x14ac:dyDescent="0.25">
      <c r="A9017" s="59" t="str">
        <f t="shared" si="141"/>
        <v/>
      </c>
    </row>
    <row r="9018" spans="1:1" ht="18" customHeight="1" x14ac:dyDescent="0.25">
      <c r="A9018" s="59" t="str">
        <f t="shared" si="141"/>
        <v/>
      </c>
    </row>
    <row r="9019" spans="1:1" ht="18" customHeight="1" x14ac:dyDescent="0.25">
      <c r="A9019" s="59" t="str">
        <f t="shared" si="141"/>
        <v/>
      </c>
    </row>
    <row r="9020" spans="1:1" ht="18" customHeight="1" x14ac:dyDescent="0.25">
      <c r="A9020" s="59" t="str">
        <f t="shared" si="141"/>
        <v/>
      </c>
    </row>
    <row r="9021" spans="1:1" ht="18" customHeight="1" x14ac:dyDescent="0.25">
      <c r="A9021" s="59" t="str">
        <f t="shared" si="141"/>
        <v/>
      </c>
    </row>
    <row r="9022" spans="1:1" ht="18" customHeight="1" x14ac:dyDescent="0.25">
      <c r="A9022" s="59" t="str">
        <f t="shared" si="141"/>
        <v/>
      </c>
    </row>
    <row r="9023" spans="1:1" ht="18" customHeight="1" x14ac:dyDescent="0.25">
      <c r="A9023" s="59" t="str">
        <f t="shared" si="141"/>
        <v/>
      </c>
    </row>
    <row r="9024" spans="1:1" ht="18" customHeight="1" x14ac:dyDescent="0.25">
      <c r="A9024" s="59" t="str">
        <f t="shared" si="141"/>
        <v/>
      </c>
    </row>
    <row r="9025" spans="1:1" ht="18" customHeight="1" x14ac:dyDescent="0.25">
      <c r="A9025" s="59" t="str">
        <f t="shared" si="141"/>
        <v/>
      </c>
    </row>
    <row r="9026" spans="1:1" ht="18" customHeight="1" x14ac:dyDescent="0.25">
      <c r="A9026" s="59" t="str">
        <f t="shared" si="141"/>
        <v/>
      </c>
    </row>
    <row r="9027" spans="1:1" ht="18" customHeight="1" x14ac:dyDescent="0.25">
      <c r="A9027" s="59" t="str">
        <f t="shared" si="141"/>
        <v/>
      </c>
    </row>
    <row r="9028" spans="1:1" ht="18" customHeight="1" x14ac:dyDescent="0.25">
      <c r="A9028" s="59" t="str">
        <f t="shared" si="141"/>
        <v/>
      </c>
    </row>
    <row r="9029" spans="1:1" ht="18" customHeight="1" x14ac:dyDescent="0.25">
      <c r="A9029" s="59" t="str">
        <f t="shared" si="141"/>
        <v/>
      </c>
    </row>
    <row r="9030" spans="1:1" ht="18" customHeight="1" x14ac:dyDescent="0.25">
      <c r="A9030" s="59" t="str">
        <f t="shared" si="141"/>
        <v/>
      </c>
    </row>
    <row r="9031" spans="1:1" ht="18" customHeight="1" x14ac:dyDescent="0.25">
      <c r="A9031" s="59" t="str">
        <f t="shared" si="141"/>
        <v/>
      </c>
    </row>
    <row r="9032" spans="1:1" ht="18" customHeight="1" x14ac:dyDescent="0.25">
      <c r="A9032" s="59" t="str">
        <f t="shared" si="141"/>
        <v/>
      </c>
    </row>
    <row r="9033" spans="1:1" ht="18" customHeight="1" x14ac:dyDescent="0.25">
      <c r="A9033" s="59" t="str">
        <f t="shared" si="141"/>
        <v/>
      </c>
    </row>
    <row r="9034" spans="1:1" ht="18" customHeight="1" x14ac:dyDescent="0.25">
      <c r="A9034" s="59" t="str">
        <f t="shared" si="141"/>
        <v/>
      </c>
    </row>
    <row r="9035" spans="1:1" ht="18" customHeight="1" x14ac:dyDescent="0.25">
      <c r="A9035" s="59" t="str">
        <f t="shared" si="141"/>
        <v/>
      </c>
    </row>
    <row r="9036" spans="1:1" ht="18" customHeight="1" x14ac:dyDescent="0.25">
      <c r="A9036" s="59" t="str">
        <f t="shared" si="141"/>
        <v/>
      </c>
    </row>
    <row r="9037" spans="1:1" ht="18" customHeight="1" x14ac:dyDescent="0.25">
      <c r="A9037" s="59" t="str">
        <f t="shared" si="141"/>
        <v/>
      </c>
    </row>
    <row r="9038" spans="1:1" ht="18" customHeight="1" x14ac:dyDescent="0.25">
      <c r="A9038" s="59" t="str">
        <f t="shared" si="141"/>
        <v/>
      </c>
    </row>
    <row r="9039" spans="1:1" ht="18" customHeight="1" x14ac:dyDescent="0.25">
      <c r="A9039" s="59" t="str">
        <f t="shared" si="141"/>
        <v/>
      </c>
    </row>
    <row r="9040" spans="1:1" ht="18" customHeight="1" x14ac:dyDescent="0.25">
      <c r="A9040" s="59" t="str">
        <f t="shared" si="141"/>
        <v/>
      </c>
    </row>
    <row r="9041" spans="1:1" ht="18" customHeight="1" x14ac:dyDescent="0.25">
      <c r="A9041" s="59" t="str">
        <f t="shared" si="141"/>
        <v/>
      </c>
    </row>
    <row r="9042" spans="1:1" ht="18" customHeight="1" x14ac:dyDescent="0.25">
      <c r="A9042" s="59" t="str">
        <f t="shared" si="141"/>
        <v/>
      </c>
    </row>
    <row r="9043" spans="1:1" ht="18" customHeight="1" x14ac:dyDescent="0.25">
      <c r="A9043" s="59" t="str">
        <f t="shared" si="141"/>
        <v/>
      </c>
    </row>
    <row r="9044" spans="1:1" ht="18" customHeight="1" x14ac:dyDescent="0.25">
      <c r="A9044" s="59" t="str">
        <f t="shared" si="141"/>
        <v/>
      </c>
    </row>
    <row r="9045" spans="1:1" ht="18" customHeight="1" x14ac:dyDescent="0.25">
      <c r="A9045" s="59" t="str">
        <f t="shared" si="141"/>
        <v/>
      </c>
    </row>
    <row r="9046" spans="1:1" ht="18" customHeight="1" x14ac:dyDescent="0.25">
      <c r="A9046" s="59" t="str">
        <f t="shared" si="141"/>
        <v/>
      </c>
    </row>
    <row r="9047" spans="1:1" ht="18" customHeight="1" x14ac:dyDescent="0.25">
      <c r="A9047" s="59" t="str">
        <f t="shared" si="141"/>
        <v/>
      </c>
    </row>
    <row r="9048" spans="1:1" ht="18" customHeight="1" x14ac:dyDescent="0.25">
      <c r="A9048" s="59" t="str">
        <f t="shared" si="141"/>
        <v/>
      </c>
    </row>
    <row r="9049" spans="1:1" ht="18" customHeight="1" x14ac:dyDescent="0.25">
      <c r="A9049" s="59" t="str">
        <f t="shared" si="141"/>
        <v/>
      </c>
    </row>
    <row r="9050" spans="1:1" ht="18" customHeight="1" x14ac:dyDescent="0.25">
      <c r="A9050" s="59" t="str">
        <f t="shared" si="141"/>
        <v/>
      </c>
    </row>
    <row r="9051" spans="1:1" ht="18" customHeight="1" x14ac:dyDescent="0.25">
      <c r="A9051" s="59" t="str">
        <f t="shared" si="141"/>
        <v/>
      </c>
    </row>
    <row r="9052" spans="1:1" ht="18" customHeight="1" x14ac:dyDescent="0.25">
      <c r="A9052" s="59" t="str">
        <f t="shared" si="141"/>
        <v/>
      </c>
    </row>
    <row r="9053" spans="1:1" ht="18" customHeight="1" x14ac:dyDescent="0.25">
      <c r="A9053" s="59" t="str">
        <f t="shared" si="141"/>
        <v/>
      </c>
    </row>
    <row r="9054" spans="1:1" ht="18" customHeight="1" x14ac:dyDescent="0.25">
      <c r="A9054" s="59" t="str">
        <f t="shared" si="141"/>
        <v/>
      </c>
    </row>
    <row r="9055" spans="1:1" ht="18" customHeight="1" x14ac:dyDescent="0.25">
      <c r="A9055" s="59" t="str">
        <f t="shared" si="141"/>
        <v/>
      </c>
    </row>
    <row r="9056" spans="1:1" ht="18" customHeight="1" x14ac:dyDescent="0.25">
      <c r="A9056" s="59" t="str">
        <f t="shared" si="141"/>
        <v/>
      </c>
    </row>
    <row r="9057" spans="1:1" ht="18" customHeight="1" x14ac:dyDescent="0.25">
      <c r="A9057" s="59" t="str">
        <f t="shared" si="141"/>
        <v/>
      </c>
    </row>
    <row r="9058" spans="1:1" ht="18" customHeight="1" x14ac:dyDescent="0.25">
      <c r="A9058" s="59" t="str">
        <f t="shared" si="141"/>
        <v/>
      </c>
    </row>
    <row r="9059" spans="1:1" ht="18" customHeight="1" x14ac:dyDescent="0.25">
      <c r="A9059" s="59" t="str">
        <f t="shared" si="141"/>
        <v/>
      </c>
    </row>
    <row r="9060" spans="1:1" ht="18" customHeight="1" x14ac:dyDescent="0.25">
      <c r="A9060" s="59" t="str">
        <f t="shared" si="141"/>
        <v/>
      </c>
    </row>
    <row r="9061" spans="1:1" ht="18" customHeight="1" x14ac:dyDescent="0.25">
      <c r="A9061" s="59" t="str">
        <f t="shared" si="141"/>
        <v/>
      </c>
    </row>
    <row r="9062" spans="1:1" ht="18" customHeight="1" x14ac:dyDescent="0.25">
      <c r="A9062" s="59" t="str">
        <f t="shared" si="141"/>
        <v/>
      </c>
    </row>
    <row r="9063" spans="1:1" ht="18" customHeight="1" x14ac:dyDescent="0.25">
      <c r="A9063" s="59" t="str">
        <f t="shared" si="141"/>
        <v/>
      </c>
    </row>
    <row r="9064" spans="1:1" ht="18" customHeight="1" x14ac:dyDescent="0.25">
      <c r="A9064" s="59" t="str">
        <f t="shared" si="141"/>
        <v/>
      </c>
    </row>
    <row r="9065" spans="1:1" ht="18" customHeight="1" x14ac:dyDescent="0.25">
      <c r="A9065" s="59" t="str">
        <f t="shared" si="141"/>
        <v/>
      </c>
    </row>
    <row r="9066" spans="1:1" ht="18" customHeight="1" x14ac:dyDescent="0.25">
      <c r="A9066" s="59" t="str">
        <f t="shared" si="141"/>
        <v/>
      </c>
    </row>
    <row r="9067" spans="1:1" ht="18" customHeight="1" x14ac:dyDescent="0.25">
      <c r="A9067" s="59" t="str">
        <f t="shared" si="141"/>
        <v/>
      </c>
    </row>
    <row r="9068" spans="1:1" ht="18" customHeight="1" x14ac:dyDescent="0.25">
      <c r="A9068" s="59" t="str">
        <f t="shared" si="141"/>
        <v/>
      </c>
    </row>
    <row r="9069" spans="1:1" ht="18" customHeight="1" x14ac:dyDescent="0.25">
      <c r="A9069" s="59" t="str">
        <f t="shared" si="141"/>
        <v/>
      </c>
    </row>
    <row r="9070" spans="1:1" ht="18" customHeight="1" x14ac:dyDescent="0.25">
      <c r="A9070" s="59" t="str">
        <f t="shared" ref="A9070:A9133" si="142">IF(B9070&lt;&gt;"",DATE(2020,INT((ROW(A9068)-1)/78)+1,1),"")</f>
        <v/>
      </c>
    </row>
    <row r="9071" spans="1:1" ht="18" customHeight="1" x14ac:dyDescent="0.25">
      <c r="A9071" s="59" t="str">
        <f t="shared" si="142"/>
        <v/>
      </c>
    </row>
    <row r="9072" spans="1:1" ht="18" customHeight="1" x14ac:dyDescent="0.25">
      <c r="A9072" s="59" t="str">
        <f t="shared" si="142"/>
        <v/>
      </c>
    </row>
    <row r="9073" spans="1:1" ht="18" customHeight="1" x14ac:dyDescent="0.25">
      <c r="A9073" s="59" t="str">
        <f t="shared" si="142"/>
        <v/>
      </c>
    </row>
    <row r="9074" spans="1:1" ht="18" customHeight="1" x14ac:dyDescent="0.25">
      <c r="A9074" s="59" t="str">
        <f t="shared" si="142"/>
        <v/>
      </c>
    </row>
    <row r="9075" spans="1:1" ht="18" customHeight="1" x14ac:dyDescent="0.25">
      <c r="A9075" s="59" t="str">
        <f t="shared" si="142"/>
        <v/>
      </c>
    </row>
    <row r="9076" spans="1:1" ht="18" customHeight="1" x14ac:dyDescent="0.25">
      <c r="A9076" s="59" t="str">
        <f t="shared" si="142"/>
        <v/>
      </c>
    </row>
    <row r="9077" spans="1:1" ht="18" customHeight="1" x14ac:dyDescent="0.25">
      <c r="A9077" s="59" t="str">
        <f t="shared" si="142"/>
        <v/>
      </c>
    </row>
    <row r="9078" spans="1:1" ht="18" customHeight="1" x14ac:dyDescent="0.25">
      <c r="A9078" s="59" t="str">
        <f t="shared" si="142"/>
        <v/>
      </c>
    </row>
    <row r="9079" spans="1:1" ht="18" customHeight="1" x14ac:dyDescent="0.25">
      <c r="A9079" s="59" t="str">
        <f t="shared" si="142"/>
        <v/>
      </c>
    </row>
    <row r="9080" spans="1:1" ht="18" customHeight="1" x14ac:dyDescent="0.25">
      <c r="A9080" s="59" t="str">
        <f t="shared" si="142"/>
        <v/>
      </c>
    </row>
    <row r="9081" spans="1:1" ht="18" customHeight="1" x14ac:dyDescent="0.25">
      <c r="A9081" s="59" t="str">
        <f t="shared" si="142"/>
        <v/>
      </c>
    </row>
    <row r="9082" spans="1:1" ht="18" customHeight="1" x14ac:dyDescent="0.25">
      <c r="A9082" s="59" t="str">
        <f t="shared" si="142"/>
        <v/>
      </c>
    </row>
    <row r="9083" spans="1:1" ht="18" customHeight="1" x14ac:dyDescent="0.25">
      <c r="A9083" s="59" t="str">
        <f t="shared" si="142"/>
        <v/>
      </c>
    </row>
    <row r="9084" spans="1:1" ht="18" customHeight="1" x14ac:dyDescent="0.25">
      <c r="A9084" s="59" t="str">
        <f t="shared" si="142"/>
        <v/>
      </c>
    </row>
    <row r="9085" spans="1:1" ht="18" customHeight="1" x14ac:dyDescent="0.25">
      <c r="A9085" s="59" t="str">
        <f t="shared" si="142"/>
        <v/>
      </c>
    </row>
    <row r="9086" spans="1:1" ht="18" customHeight="1" x14ac:dyDescent="0.25">
      <c r="A9086" s="59" t="str">
        <f t="shared" si="142"/>
        <v/>
      </c>
    </row>
    <row r="9087" spans="1:1" ht="18" customHeight="1" x14ac:dyDescent="0.25">
      <c r="A9087" s="59" t="str">
        <f t="shared" si="142"/>
        <v/>
      </c>
    </row>
    <row r="9088" spans="1:1" ht="18" customHeight="1" x14ac:dyDescent="0.25">
      <c r="A9088" s="59" t="str">
        <f t="shared" si="142"/>
        <v/>
      </c>
    </row>
    <row r="9089" spans="1:1" ht="18" customHeight="1" x14ac:dyDescent="0.25">
      <c r="A9089" s="59" t="str">
        <f t="shared" si="142"/>
        <v/>
      </c>
    </row>
    <row r="9090" spans="1:1" ht="18" customHeight="1" x14ac:dyDescent="0.25">
      <c r="A9090" s="59" t="str">
        <f t="shared" si="142"/>
        <v/>
      </c>
    </row>
    <row r="9091" spans="1:1" ht="18" customHeight="1" x14ac:dyDescent="0.25">
      <c r="A9091" s="59" t="str">
        <f t="shared" si="142"/>
        <v/>
      </c>
    </row>
    <row r="9092" spans="1:1" ht="18" customHeight="1" x14ac:dyDescent="0.25">
      <c r="A9092" s="59" t="str">
        <f t="shared" si="142"/>
        <v/>
      </c>
    </row>
    <row r="9093" spans="1:1" ht="18" customHeight="1" x14ac:dyDescent="0.25">
      <c r="A9093" s="59" t="str">
        <f t="shared" si="142"/>
        <v/>
      </c>
    </row>
    <row r="9094" spans="1:1" ht="18" customHeight="1" x14ac:dyDescent="0.25">
      <c r="A9094" s="59" t="str">
        <f t="shared" si="142"/>
        <v/>
      </c>
    </row>
    <row r="9095" spans="1:1" ht="18" customHeight="1" x14ac:dyDescent="0.25">
      <c r="A9095" s="59" t="str">
        <f t="shared" si="142"/>
        <v/>
      </c>
    </row>
    <row r="9096" spans="1:1" ht="18" customHeight="1" x14ac:dyDescent="0.25">
      <c r="A9096" s="59" t="str">
        <f t="shared" si="142"/>
        <v/>
      </c>
    </row>
    <row r="9097" spans="1:1" ht="18" customHeight="1" x14ac:dyDescent="0.25">
      <c r="A9097" s="59" t="str">
        <f t="shared" si="142"/>
        <v/>
      </c>
    </row>
    <row r="9098" spans="1:1" ht="18" customHeight="1" x14ac:dyDescent="0.25">
      <c r="A9098" s="59" t="str">
        <f t="shared" si="142"/>
        <v/>
      </c>
    </row>
    <row r="9099" spans="1:1" ht="18" customHeight="1" x14ac:dyDescent="0.25">
      <c r="A9099" s="59" t="str">
        <f t="shared" si="142"/>
        <v/>
      </c>
    </row>
    <row r="9100" spans="1:1" ht="18" customHeight="1" x14ac:dyDescent="0.25">
      <c r="A9100" s="59" t="str">
        <f t="shared" si="142"/>
        <v/>
      </c>
    </row>
    <row r="9101" spans="1:1" ht="18" customHeight="1" x14ac:dyDescent="0.25">
      <c r="A9101" s="59" t="str">
        <f t="shared" si="142"/>
        <v/>
      </c>
    </row>
    <row r="9102" spans="1:1" ht="18" customHeight="1" x14ac:dyDescent="0.25">
      <c r="A9102" s="59" t="str">
        <f t="shared" si="142"/>
        <v/>
      </c>
    </row>
    <row r="9103" spans="1:1" ht="18" customHeight="1" x14ac:dyDescent="0.25">
      <c r="A9103" s="59" t="str">
        <f t="shared" si="142"/>
        <v/>
      </c>
    </row>
    <row r="9104" spans="1:1" ht="18" customHeight="1" x14ac:dyDescent="0.25">
      <c r="A9104" s="59" t="str">
        <f t="shared" si="142"/>
        <v/>
      </c>
    </row>
    <row r="9105" spans="1:1" ht="18" customHeight="1" x14ac:dyDescent="0.25">
      <c r="A9105" s="59" t="str">
        <f t="shared" si="142"/>
        <v/>
      </c>
    </row>
    <row r="9106" spans="1:1" ht="18" customHeight="1" x14ac:dyDescent="0.25">
      <c r="A9106" s="59" t="str">
        <f t="shared" si="142"/>
        <v/>
      </c>
    </row>
    <row r="9107" spans="1:1" ht="18" customHeight="1" x14ac:dyDescent="0.25">
      <c r="A9107" s="59" t="str">
        <f t="shared" si="142"/>
        <v/>
      </c>
    </row>
    <row r="9108" spans="1:1" ht="18" customHeight="1" x14ac:dyDescent="0.25">
      <c r="A9108" s="59" t="str">
        <f t="shared" si="142"/>
        <v/>
      </c>
    </row>
    <row r="9109" spans="1:1" ht="18" customHeight="1" x14ac:dyDescent="0.25">
      <c r="A9109" s="59" t="str">
        <f t="shared" si="142"/>
        <v/>
      </c>
    </row>
    <row r="9110" spans="1:1" ht="18" customHeight="1" x14ac:dyDescent="0.25">
      <c r="A9110" s="59" t="str">
        <f t="shared" si="142"/>
        <v/>
      </c>
    </row>
    <row r="9111" spans="1:1" ht="18" customHeight="1" x14ac:dyDescent="0.25">
      <c r="A9111" s="59" t="str">
        <f t="shared" si="142"/>
        <v/>
      </c>
    </row>
    <row r="9112" spans="1:1" ht="18" customHeight="1" x14ac:dyDescent="0.25">
      <c r="A9112" s="59" t="str">
        <f t="shared" si="142"/>
        <v/>
      </c>
    </row>
    <row r="9113" spans="1:1" ht="18" customHeight="1" x14ac:dyDescent="0.25">
      <c r="A9113" s="59" t="str">
        <f t="shared" si="142"/>
        <v/>
      </c>
    </row>
    <row r="9114" spans="1:1" ht="18" customHeight="1" x14ac:dyDescent="0.25">
      <c r="A9114" s="59" t="str">
        <f t="shared" si="142"/>
        <v/>
      </c>
    </row>
    <row r="9115" spans="1:1" ht="18" customHeight="1" x14ac:dyDescent="0.25">
      <c r="A9115" s="59" t="str">
        <f t="shared" si="142"/>
        <v/>
      </c>
    </row>
    <row r="9116" spans="1:1" ht="18" customHeight="1" x14ac:dyDescent="0.25">
      <c r="A9116" s="59" t="str">
        <f t="shared" si="142"/>
        <v/>
      </c>
    </row>
    <row r="9117" spans="1:1" ht="18" customHeight="1" x14ac:dyDescent="0.25">
      <c r="A9117" s="59" t="str">
        <f t="shared" si="142"/>
        <v/>
      </c>
    </row>
    <row r="9118" spans="1:1" ht="18" customHeight="1" x14ac:dyDescent="0.25">
      <c r="A9118" s="59" t="str">
        <f t="shared" si="142"/>
        <v/>
      </c>
    </row>
    <row r="9119" spans="1:1" ht="18" customHeight="1" x14ac:dyDescent="0.25">
      <c r="A9119" s="59" t="str">
        <f t="shared" si="142"/>
        <v/>
      </c>
    </row>
    <row r="9120" spans="1:1" ht="18" customHeight="1" x14ac:dyDescent="0.25">
      <c r="A9120" s="59" t="str">
        <f t="shared" si="142"/>
        <v/>
      </c>
    </row>
    <row r="9121" spans="1:1" ht="18" customHeight="1" x14ac:dyDescent="0.25">
      <c r="A9121" s="59" t="str">
        <f t="shared" si="142"/>
        <v/>
      </c>
    </row>
    <row r="9122" spans="1:1" ht="18" customHeight="1" x14ac:dyDescent="0.25">
      <c r="A9122" s="59" t="str">
        <f t="shared" si="142"/>
        <v/>
      </c>
    </row>
    <row r="9123" spans="1:1" ht="18" customHeight="1" x14ac:dyDescent="0.25">
      <c r="A9123" s="59" t="str">
        <f t="shared" si="142"/>
        <v/>
      </c>
    </row>
    <row r="9124" spans="1:1" ht="18" customHeight="1" x14ac:dyDescent="0.25">
      <c r="A9124" s="59" t="str">
        <f t="shared" si="142"/>
        <v/>
      </c>
    </row>
    <row r="9125" spans="1:1" ht="18" customHeight="1" x14ac:dyDescent="0.25">
      <c r="A9125" s="59" t="str">
        <f t="shared" si="142"/>
        <v/>
      </c>
    </row>
    <row r="9126" spans="1:1" ht="18" customHeight="1" x14ac:dyDescent="0.25">
      <c r="A9126" s="59" t="str">
        <f t="shared" si="142"/>
        <v/>
      </c>
    </row>
    <row r="9127" spans="1:1" ht="18" customHeight="1" x14ac:dyDescent="0.25">
      <c r="A9127" s="59" t="str">
        <f t="shared" si="142"/>
        <v/>
      </c>
    </row>
    <row r="9128" spans="1:1" ht="18" customHeight="1" x14ac:dyDescent="0.25">
      <c r="A9128" s="59" t="str">
        <f t="shared" si="142"/>
        <v/>
      </c>
    </row>
    <row r="9129" spans="1:1" ht="18" customHeight="1" x14ac:dyDescent="0.25">
      <c r="A9129" s="59" t="str">
        <f t="shared" si="142"/>
        <v/>
      </c>
    </row>
    <row r="9130" spans="1:1" ht="18" customHeight="1" x14ac:dyDescent="0.25">
      <c r="A9130" s="59" t="str">
        <f t="shared" si="142"/>
        <v/>
      </c>
    </row>
    <row r="9131" spans="1:1" ht="18" customHeight="1" x14ac:dyDescent="0.25">
      <c r="A9131" s="59" t="str">
        <f t="shared" si="142"/>
        <v/>
      </c>
    </row>
    <row r="9132" spans="1:1" ht="18" customHeight="1" x14ac:dyDescent="0.25">
      <c r="A9132" s="59" t="str">
        <f t="shared" si="142"/>
        <v/>
      </c>
    </row>
    <row r="9133" spans="1:1" ht="18" customHeight="1" x14ac:dyDescent="0.25">
      <c r="A9133" s="59" t="str">
        <f t="shared" si="142"/>
        <v/>
      </c>
    </row>
    <row r="9134" spans="1:1" ht="18" customHeight="1" x14ac:dyDescent="0.25">
      <c r="A9134" s="59" t="str">
        <f t="shared" ref="A9134:A9197" si="143">IF(B9134&lt;&gt;"",DATE(2020,INT((ROW(A9132)-1)/78)+1,1),"")</f>
        <v/>
      </c>
    </row>
    <row r="9135" spans="1:1" ht="18" customHeight="1" x14ac:dyDescent="0.25">
      <c r="A9135" s="59" t="str">
        <f t="shared" si="143"/>
        <v/>
      </c>
    </row>
    <row r="9136" spans="1:1" ht="18" customHeight="1" x14ac:dyDescent="0.25">
      <c r="A9136" s="59" t="str">
        <f t="shared" si="143"/>
        <v/>
      </c>
    </row>
    <row r="9137" spans="1:1" ht="18" customHeight="1" x14ac:dyDescent="0.25">
      <c r="A9137" s="59" t="str">
        <f t="shared" si="143"/>
        <v/>
      </c>
    </row>
    <row r="9138" spans="1:1" ht="18" customHeight="1" x14ac:dyDescent="0.25">
      <c r="A9138" s="59" t="str">
        <f t="shared" si="143"/>
        <v/>
      </c>
    </row>
    <row r="9139" spans="1:1" ht="18" customHeight="1" x14ac:dyDescent="0.25">
      <c r="A9139" s="59" t="str">
        <f t="shared" si="143"/>
        <v/>
      </c>
    </row>
    <row r="9140" spans="1:1" ht="18" customHeight="1" x14ac:dyDescent="0.25">
      <c r="A9140" s="59" t="str">
        <f t="shared" si="143"/>
        <v/>
      </c>
    </row>
    <row r="9141" spans="1:1" ht="18" customHeight="1" x14ac:dyDescent="0.25">
      <c r="A9141" s="59" t="str">
        <f t="shared" si="143"/>
        <v/>
      </c>
    </row>
    <row r="9142" spans="1:1" ht="18" customHeight="1" x14ac:dyDescent="0.25">
      <c r="A9142" s="59" t="str">
        <f t="shared" si="143"/>
        <v/>
      </c>
    </row>
    <row r="9143" spans="1:1" ht="18" customHeight="1" x14ac:dyDescent="0.25">
      <c r="A9143" s="59" t="str">
        <f t="shared" si="143"/>
        <v/>
      </c>
    </row>
    <row r="9144" spans="1:1" ht="18" customHeight="1" x14ac:dyDescent="0.25">
      <c r="A9144" s="59" t="str">
        <f t="shared" si="143"/>
        <v/>
      </c>
    </row>
    <row r="9145" spans="1:1" ht="18" customHeight="1" x14ac:dyDescent="0.25">
      <c r="A9145" s="59" t="str">
        <f t="shared" si="143"/>
        <v/>
      </c>
    </row>
    <row r="9146" spans="1:1" ht="18" customHeight="1" x14ac:dyDescent="0.25">
      <c r="A9146" s="59" t="str">
        <f t="shared" si="143"/>
        <v/>
      </c>
    </row>
    <row r="9147" spans="1:1" ht="18" customHeight="1" x14ac:dyDescent="0.25">
      <c r="A9147" s="59" t="str">
        <f t="shared" si="143"/>
        <v/>
      </c>
    </row>
    <row r="9148" spans="1:1" ht="18" customHeight="1" x14ac:dyDescent="0.25">
      <c r="A9148" s="59" t="str">
        <f t="shared" si="143"/>
        <v/>
      </c>
    </row>
    <row r="9149" spans="1:1" ht="18" customHeight="1" x14ac:dyDescent="0.25">
      <c r="A9149" s="59" t="str">
        <f t="shared" si="143"/>
        <v/>
      </c>
    </row>
    <row r="9150" spans="1:1" ht="18" customHeight="1" x14ac:dyDescent="0.25">
      <c r="A9150" s="59" t="str">
        <f t="shared" si="143"/>
        <v/>
      </c>
    </row>
    <row r="9151" spans="1:1" ht="18" customHeight="1" x14ac:dyDescent="0.25">
      <c r="A9151" s="59" t="str">
        <f t="shared" si="143"/>
        <v/>
      </c>
    </row>
    <row r="9152" spans="1:1" ht="18" customHeight="1" x14ac:dyDescent="0.25">
      <c r="A9152" s="59" t="str">
        <f t="shared" si="143"/>
        <v/>
      </c>
    </row>
    <row r="9153" spans="1:1" ht="18" customHeight="1" x14ac:dyDescent="0.25">
      <c r="A9153" s="59" t="str">
        <f t="shared" si="143"/>
        <v/>
      </c>
    </row>
    <row r="9154" spans="1:1" ht="18" customHeight="1" x14ac:dyDescent="0.25">
      <c r="A9154" s="59" t="str">
        <f t="shared" si="143"/>
        <v/>
      </c>
    </row>
    <row r="9155" spans="1:1" ht="18" customHeight="1" x14ac:dyDescent="0.25">
      <c r="A9155" s="59" t="str">
        <f t="shared" si="143"/>
        <v/>
      </c>
    </row>
    <row r="9156" spans="1:1" ht="18" customHeight="1" x14ac:dyDescent="0.25">
      <c r="A9156" s="59" t="str">
        <f t="shared" si="143"/>
        <v/>
      </c>
    </row>
    <row r="9157" spans="1:1" ht="18" customHeight="1" x14ac:dyDescent="0.25">
      <c r="A9157" s="59" t="str">
        <f t="shared" si="143"/>
        <v/>
      </c>
    </row>
    <row r="9158" spans="1:1" ht="18" customHeight="1" x14ac:dyDescent="0.25">
      <c r="A9158" s="59" t="str">
        <f t="shared" si="143"/>
        <v/>
      </c>
    </row>
    <row r="9159" spans="1:1" ht="18" customHeight="1" x14ac:dyDescent="0.25">
      <c r="A9159" s="59" t="str">
        <f t="shared" si="143"/>
        <v/>
      </c>
    </row>
    <row r="9160" spans="1:1" ht="18" customHeight="1" x14ac:dyDescent="0.25">
      <c r="A9160" s="59" t="str">
        <f t="shared" si="143"/>
        <v/>
      </c>
    </row>
    <row r="9161" spans="1:1" ht="18" customHeight="1" x14ac:dyDescent="0.25">
      <c r="A9161" s="59" t="str">
        <f t="shared" si="143"/>
        <v/>
      </c>
    </row>
    <row r="9162" spans="1:1" ht="18" customHeight="1" x14ac:dyDescent="0.25">
      <c r="A9162" s="59" t="str">
        <f t="shared" si="143"/>
        <v/>
      </c>
    </row>
    <row r="9163" spans="1:1" ht="18" customHeight="1" x14ac:dyDescent="0.25">
      <c r="A9163" s="59" t="str">
        <f t="shared" si="143"/>
        <v/>
      </c>
    </row>
    <row r="9164" spans="1:1" ht="18" customHeight="1" x14ac:dyDescent="0.25">
      <c r="A9164" s="59" t="str">
        <f t="shared" si="143"/>
        <v/>
      </c>
    </row>
    <row r="9165" spans="1:1" ht="18" customHeight="1" x14ac:dyDescent="0.25">
      <c r="A9165" s="59" t="str">
        <f t="shared" si="143"/>
        <v/>
      </c>
    </row>
    <row r="9166" spans="1:1" ht="18" customHeight="1" x14ac:dyDescent="0.25">
      <c r="A9166" s="59" t="str">
        <f t="shared" si="143"/>
        <v/>
      </c>
    </row>
    <row r="9167" spans="1:1" ht="18" customHeight="1" x14ac:dyDescent="0.25">
      <c r="A9167" s="59" t="str">
        <f t="shared" si="143"/>
        <v/>
      </c>
    </row>
    <row r="9168" spans="1:1" ht="18" customHeight="1" x14ac:dyDescent="0.25">
      <c r="A9168" s="59" t="str">
        <f t="shared" si="143"/>
        <v/>
      </c>
    </row>
    <row r="9169" spans="1:1" ht="18" customHeight="1" x14ac:dyDescent="0.25">
      <c r="A9169" s="59" t="str">
        <f t="shared" si="143"/>
        <v/>
      </c>
    </row>
    <row r="9170" spans="1:1" ht="18" customHeight="1" x14ac:dyDescent="0.25">
      <c r="A9170" s="59" t="str">
        <f t="shared" si="143"/>
        <v/>
      </c>
    </row>
    <row r="9171" spans="1:1" ht="18" customHeight="1" x14ac:dyDescent="0.25">
      <c r="A9171" s="59" t="str">
        <f t="shared" si="143"/>
        <v/>
      </c>
    </row>
    <row r="9172" spans="1:1" ht="18" customHeight="1" x14ac:dyDescent="0.25">
      <c r="A9172" s="59" t="str">
        <f t="shared" si="143"/>
        <v/>
      </c>
    </row>
    <row r="9173" spans="1:1" ht="18" customHeight="1" x14ac:dyDescent="0.25">
      <c r="A9173" s="59" t="str">
        <f t="shared" si="143"/>
        <v/>
      </c>
    </row>
    <row r="9174" spans="1:1" ht="18" customHeight="1" x14ac:dyDescent="0.25">
      <c r="A9174" s="59" t="str">
        <f t="shared" si="143"/>
        <v/>
      </c>
    </row>
    <row r="9175" spans="1:1" ht="18" customHeight="1" x14ac:dyDescent="0.25">
      <c r="A9175" s="59" t="str">
        <f t="shared" si="143"/>
        <v/>
      </c>
    </row>
    <row r="9176" spans="1:1" ht="18" customHeight="1" x14ac:dyDescent="0.25">
      <c r="A9176" s="59" t="str">
        <f t="shared" si="143"/>
        <v/>
      </c>
    </row>
    <row r="9177" spans="1:1" ht="18" customHeight="1" x14ac:dyDescent="0.25">
      <c r="A9177" s="59" t="str">
        <f t="shared" si="143"/>
        <v/>
      </c>
    </row>
    <row r="9178" spans="1:1" ht="18" customHeight="1" x14ac:dyDescent="0.25">
      <c r="A9178" s="59" t="str">
        <f t="shared" si="143"/>
        <v/>
      </c>
    </row>
    <row r="9179" spans="1:1" ht="18" customHeight="1" x14ac:dyDescent="0.25">
      <c r="A9179" s="59" t="str">
        <f t="shared" si="143"/>
        <v/>
      </c>
    </row>
    <row r="9180" spans="1:1" ht="18" customHeight="1" x14ac:dyDescent="0.25">
      <c r="A9180" s="59" t="str">
        <f t="shared" si="143"/>
        <v/>
      </c>
    </row>
    <row r="9181" spans="1:1" ht="18" customHeight="1" x14ac:dyDescent="0.25">
      <c r="A9181" s="59" t="str">
        <f t="shared" si="143"/>
        <v/>
      </c>
    </row>
    <row r="9182" spans="1:1" ht="18" customHeight="1" x14ac:dyDescent="0.25">
      <c r="A9182" s="59" t="str">
        <f t="shared" si="143"/>
        <v/>
      </c>
    </row>
    <row r="9183" spans="1:1" ht="18" customHeight="1" x14ac:dyDescent="0.25">
      <c r="A9183" s="59" t="str">
        <f t="shared" si="143"/>
        <v/>
      </c>
    </row>
    <row r="9184" spans="1:1" ht="18" customHeight="1" x14ac:dyDescent="0.25">
      <c r="A9184" s="59" t="str">
        <f t="shared" si="143"/>
        <v/>
      </c>
    </row>
    <row r="9185" spans="1:1" ht="18" customHeight="1" x14ac:dyDescent="0.25">
      <c r="A9185" s="59" t="str">
        <f t="shared" si="143"/>
        <v/>
      </c>
    </row>
    <row r="9186" spans="1:1" ht="18" customHeight="1" x14ac:dyDescent="0.25">
      <c r="A9186" s="59" t="str">
        <f t="shared" si="143"/>
        <v/>
      </c>
    </row>
    <row r="9187" spans="1:1" ht="18" customHeight="1" x14ac:dyDescent="0.25">
      <c r="A9187" s="59" t="str">
        <f t="shared" si="143"/>
        <v/>
      </c>
    </row>
    <row r="9188" spans="1:1" ht="18" customHeight="1" x14ac:dyDescent="0.25">
      <c r="A9188" s="59" t="str">
        <f t="shared" si="143"/>
        <v/>
      </c>
    </row>
    <row r="9189" spans="1:1" ht="18" customHeight="1" x14ac:dyDescent="0.25">
      <c r="A9189" s="59" t="str">
        <f t="shared" si="143"/>
        <v/>
      </c>
    </row>
    <row r="9190" spans="1:1" ht="18" customHeight="1" x14ac:dyDescent="0.25">
      <c r="A9190" s="59" t="str">
        <f t="shared" si="143"/>
        <v/>
      </c>
    </row>
    <row r="9191" spans="1:1" ht="18" customHeight="1" x14ac:dyDescent="0.25">
      <c r="A9191" s="59" t="str">
        <f t="shared" si="143"/>
        <v/>
      </c>
    </row>
    <row r="9192" spans="1:1" ht="18" customHeight="1" x14ac:dyDescent="0.25">
      <c r="A9192" s="59" t="str">
        <f t="shared" si="143"/>
        <v/>
      </c>
    </row>
    <row r="9193" spans="1:1" ht="18" customHeight="1" x14ac:dyDescent="0.25">
      <c r="A9193" s="59" t="str">
        <f t="shared" si="143"/>
        <v/>
      </c>
    </row>
    <row r="9194" spans="1:1" ht="18" customHeight="1" x14ac:dyDescent="0.25">
      <c r="A9194" s="59" t="str">
        <f t="shared" si="143"/>
        <v/>
      </c>
    </row>
    <row r="9195" spans="1:1" ht="18" customHeight="1" x14ac:dyDescent="0.25">
      <c r="A9195" s="59" t="str">
        <f t="shared" si="143"/>
        <v/>
      </c>
    </row>
    <row r="9196" spans="1:1" ht="18" customHeight="1" x14ac:dyDescent="0.25">
      <c r="A9196" s="59" t="str">
        <f t="shared" si="143"/>
        <v/>
      </c>
    </row>
    <row r="9197" spans="1:1" ht="18" customHeight="1" x14ac:dyDescent="0.25">
      <c r="A9197" s="59" t="str">
        <f t="shared" si="143"/>
        <v/>
      </c>
    </row>
    <row r="9198" spans="1:1" ht="18" customHeight="1" x14ac:dyDescent="0.25">
      <c r="A9198" s="59" t="str">
        <f t="shared" ref="A9198:A9261" si="144">IF(B9198&lt;&gt;"",DATE(2020,INT((ROW(A9196)-1)/78)+1,1),"")</f>
        <v/>
      </c>
    </row>
    <row r="9199" spans="1:1" ht="18" customHeight="1" x14ac:dyDescent="0.25">
      <c r="A9199" s="59" t="str">
        <f t="shared" si="144"/>
        <v/>
      </c>
    </row>
    <row r="9200" spans="1:1" ht="18" customHeight="1" x14ac:dyDescent="0.25">
      <c r="A9200" s="59" t="str">
        <f t="shared" si="144"/>
        <v/>
      </c>
    </row>
    <row r="9201" spans="1:1" ht="18" customHeight="1" x14ac:dyDescent="0.25">
      <c r="A9201" s="59" t="str">
        <f t="shared" si="144"/>
        <v/>
      </c>
    </row>
    <row r="9202" spans="1:1" ht="18" customHeight="1" x14ac:dyDescent="0.25">
      <c r="A9202" s="59" t="str">
        <f t="shared" si="144"/>
        <v/>
      </c>
    </row>
    <row r="9203" spans="1:1" ht="18" customHeight="1" x14ac:dyDescent="0.25">
      <c r="A9203" s="59" t="str">
        <f t="shared" si="144"/>
        <v/>
      </c>
    </row>
    <row r="9204" spans="1:1" ht="18" customHeight="1" x14ac:dyDescent="0.25">
      <c r="A9204" s="59" t="str">
        <f t="shared" si="144"/>
        <v/>
      </c>
    </row>
    <row r="9205" spans="1:1" ht="18" customHeight="1" x14ac:dyDescent="0.25">
      <c r="A9205" s="59" t="str">
        <f t="shared" si="144"/>
        <v/>
      </c>
    </row>
    <row r="9206" spans="1:1" ht="18" customHeight="1" x14ac:dyDescent="0.25">
      <c r="A9206" s="59" t="str">
        <f t="shared" si="144"/>
        <v/>
      </c>
    </row>
    <row r="9207" spans="1:1" ht="18" customHeight="1" x14ac:dyDescent="0.25">
      <c r="A9207" s="59" t="str">
        <f t="shared" si="144"/>
        <v/>
      </c>
    </row>
    <row r="9208" spans="1:1" ht="18" customHeight="1" x14ac:dyDescent="0.25">
      <c r="A9208" s="59" t="str">
        <f t="shared" si="144"/>
        <v/>
      </c>
    </row>
    <row r="9209" spans="1:1" ht="18" customHeight="1" x14ac:dyDescent="0.25">
      <c r="A9209" s="59" t="str">
        <f t="shared" si="144"/>
        <v/>
      </c>
    </row>
    <row r="9210" spans="1:1" ht="18" customHeight="1" x14ac:dyDescent="0.25">
      <c r="A9210" s="59" t="str">
        <f t="shared" si="144"/>
        <v/>
      </c>
    </row>
    <row r="9211" spans="1:1" ht="18" customHeight="1" x14ac:dyDescent="0.25">
      <c r="A9211" s="59" t="str">
        <f t="shared" si="144"/>
        <v/>
      </c>
    </row>
    <row r="9212" spans="1:1" ht="18" customHeight="1" x14ac:dyDescent="0.25">
      <c r="A9212" s="59" t="str">
        <f t="shared" si="144"/>
        <v/>
      </c>
    </row>
    <row r="9213" spans="1:1" ht="18" customHeight="1" x14ac:dyDescent="0.25">
      <c r="A9213" s="59" t="str">
        <f t="shared" si="144"/>
        <v/>
      </c>
    </row>
    <row r="9214" spans="1:1" ht="18" customHeight="1" x14ac:dyDescent="0.25">
      <c r="A9214" s="59" t="str">
        <f t="shared" si="144"/>
        <v/>
      </c>
    </row>
    <row r="9215" spans="1:1" ht="18" customHeight="1" x14ac:dyDescent="0.25">
      <c r="A9215" s="59" t="str">
        <f t="shared" si="144"/>
        <v/>
      </c>
    </row>
    <row r="9216" spans="1:1" ht="18" customHeight="1" x14ac:dyDescent="0.25">
      <c r="A9216" s="59" t="str">
        <f t="shared" si="144"/>
        <v/>
      </c>
    </row>
    <row r="9217" spans="1:1" ht="18" customHeight="1" x14ac:dyDescent="0.25">
      <c r="A9217" s="59" t="str">
        <f t="shared" si="144"/>
        <v/>
      </c>
    </row>
    <row r="9218" spans="1:1" ht="18" customHeight="1" x14ac:dyDescent="0.25">
      <c r="A9218" s="59" t="str">
        <f t="shared" si="144"/>
        <v/>
      </c>
    </row>
    <row r="9219" spans="1:1" ht="18" customHeight="1" x14ac:dyDescent="0.25">
      <c r="A9219" s="59" t="str">
        <f t="shared" si="144"/>
        <v/>
      </c>
    </row>
    <row r="9220" spans="1:1" ht="18" customHeight="1" x14ac:dyDescent="0.25">
      <c r="A9220" s="59" t="str">
        <f t="shared" si="144"/>
        <v/>
      </c>
    </row>
    <row r="9221" spans="1:1" ht="18" customHeight="1" x14ac:dyDescent="0.25">
      <c r="A9221" s="59" t="str">
        <f t="shared" si="144"/>
        <v/>
      </c>
    </row>
    <row r="9222" spans="1:1" ht="18" customHeight="1" x14ac:dyDescent="0.25">
      <c r="A9222" s="59" t="str">
        <f t="shared" si="144"/>
        <v/>
      </c>
    </row>
    <row r="9223" spans="1:1" ht="18" customHeight="1" x14ac:dyDescent="0.25">
      <c r="A9223" s="59" t="str">
        <f t="shared" si="144"/>
        <v/>
      </c>
    </row>
    <row r="9224" spans="1:1" ht="18" customHeight="1" x14ac:dyDescent="0.25">
      <c r="A9224" s="59" t="str">
        <f t="shared" si="144"/>
        <v/>
      </c>
    </row>
    <row r="9225" spans="1:1" ht="18" customHeight="1" x14ac:dyDescent="0.25">
      <c r="A9225" s="59" t="str">
        <f t="shared" si="144"/>
        <v/>
      </c>
    </row>
    <row r="9226" spans="1:1" ht="18" customHeight="1" x14ac:dyDescent="0.25">
      <c r="A9226" s="59" t="str">
        <f t="shared" si="144"/>
        <v/>
      </c>
    </row>
    <row r="9227" spans="1:1" ht="18" customHeight="1" x14ac:dyDescent="0.25">
      <c r="A9227" s="59" t="str">
        <f t="shared" si="144"/>
        <v/>
      </c>
    </row>
    <row r="9228" spans="1:1" ht="18" customHeight="1" x14ac:dyDescent="0.25">
      <c r="A9228" s="59" t="str">
        <f t="shared" si="144"/>
        <v/>
      </c>
    </row>
    <row r="9229" spans="1:1" ht="18" customHeight="1" x14ac:dyDescent="0.25">
      <c r="A9229" s="59" t="str">
        <f t="shared" si="144"/>
        <v/>
      </c>
    </row>
    <row r="9230" spans="1:1" ht="18" customHeight="1" x14ac:dyDescent="0.25">
      <c r="A9230" s="59" t="str">
        <f t="shared" si="144"/>
        <v/>
      </c>
    </row>
    <row r="9231" spans="1:1" ht="18" customHeight="1" x14ac:dyDescent="0.25">
      <c r="A9231" s="59" t="str">
        <f t="shared" si="144"/>
        <v/>
      </c>
    </row>
    <row r="9232" spans="1:1" ht="18" customHeight="1" x14ac:dyDescent="0.25">
      <c r="A9232" s="59" t="str">
        <f t="shared" si="144"/>
        <v/>
      </c>
    </row>
    <row r="9233" spans="1:1" ht="18" customHeight="1" x14ac:dyDescent="0.25">
      <c r="A9233" s="59" t="str">
        <f t="shared" si="144"/>
        <v/>
      </c>
    </row>
    <row r="9234" spans="1:1" ht="18" customHeight="1" x14ac:dyDescent="0.25">
      <c r="A9234" s="59" t="str">
        <f t="shared" si="144"/>
        <v/>
      </c>
    </row>
    <row r="9235" spans="1:1" ht="18" customHeight="1" x14ac:dyDescent="0.25">
      <c r="A9235" s="59" t="str">
        <f t="shared" si="144"/>
        <v/>
      </c>
    </row>
    <row r="9236" spans="1:1" ht="18" customHeight="1" x14ac:dyDescent="0.25">
      <c r="A9236" s="59" t="str">
        <f t="shared" si="144"/>
        <v/>
      </c>
    </row>
    <row r="9237" spans="1:1" ht="18" customHeight="1" x14ac:dyDescent="0.25">
      <c r="A9237" s="59" t="str">
        <f t="shared" si="144"/>
        <v/>
      </c>
    </row>
    <row r="9238" spans="1:1" ht="18" customHeight="1" x14ac:dyDescent="0.25">
      <c r="A9238" s="59" t="str">
        <f t="shared" si="144"/>
        <v/>
      </c>
    </row>
    <row r="9239" spans="1:1" ht="18" customHeight="1" x14ac:dyDescent="0.25">
      <c r="A9239" s="59" t="str">
        <f t="shared" si="144"/>
        <v/>
      </c>
    </row>
    <row r="9240" spans="1:1" ht="18" customHeight="1" x14ac:dyDescent="0.25">
      <c r="A9240" s="59" t="str">
        <f t="shared" si="144"/>
        <v/>
      </c>
    </row>
    <row r="9241" spans="1:1" ht="18" customHeight="1" x14ac:dyDescent="0.25">
      <c r="A9241" s="59" t="str">
        <f t="shared" si="144"/>
        <v/>
      </c>
    </row>
    <row r="9242" spans="1:1" ht="18" customHeight="1" x14ac:dyDescent="0.25">
      <c r="A9242" s="59" t="str">
        <f t="shared" si="144"/>
        <v/>
      </c>
    </row>
    <row r="9243" spans="1:1" ht="18" customHeight="1" x14ac:dyDescent="0.25">
      <c r="A9243" s="59" t="str">
        <f t="shared" si="144"/>
        <v/>
      </c>
    </row>
    <row r="9244" spans="1:1" ht="18" customHeight="1" x14ac:dyDescent="0.25">
      <c r="A9244" s="59" t="str">
        <f t="shared" si="144"/>
        <v/>
      </c>
    </row>
    <row r="9245" spans="1:1" ht="18" customHeight="1" x14ac:dyDescent="0.25">
      <c r="A9245" s="59" t="str">
        <f t="shared" si="144"/>
        <v/>
      </c>
    </row>
    <row r="9246" spans="1:1" ht="18" customHeight="1" x14ac:dyDescent="0.25">
      <c r="A9246" s="59" t="str">
        <f t="shared" si="144"/>
        <v/>
      </c>
    </row>
    <row r="9247" spans="1:1" ht="18" customHeight="1" x14ac:dyDescent="0.25">
      <c r="A9247" s="59" t="str">
        <f t="shared" si="144"/>
        <v/>
      </c>
    </row>
    <row r="9248" spans="1:1" ht="18" customHeight="1" x14ac:dyDescent="0.25">
      <c r="A9248" s="59" t="str">
        <f t="shared" si="144"/>
        <v/>
      </c>
    </row>
    <row r="9249" spans="1:1" ht="18" customHeight="1" x14ac:dyDescent="0.25">
      <c r="A9249" s="59" t="str">
        <f t="shared" si="144"/>
        <v/>
      </c>
    </row>
    <row r="9250" spans="1:1" ht="18" customHeight="1" x14ac:dyDescent="0.25">
      <c r="A9250" s="59" t="str">
        <f t="shared" si="144"/>
        <v/>
      </c>
    </row>
    <row r="9251" spans="1:1" ht="18" customHeight="1" x14ac:dyDescent="0.25">
      <c r="A9251" s="59" t="str">
        <f t="shared" si="144"/>
        <v/>
      </c>
    </row>
    <row r="9252" spans="1:1" ht="18" customHeight="1" x14ac:dyDescent="0.25">
      <c r="A9252" s="59" t="str">
        <f t="shared" si="144"/>
        <v/>
      </c>
    </row>
    <row r="9253" spans="1:1" ht="18" customHeight="1" x14ac:dyDescent="0.25">
      <c r="A9253" s="59" t="str">
        <f t="shared" si="144"/>
        <v/>
      </c>
    </row>
    <row r="9254" spans="1:1" ht="18" customHeight="1" x14ac:dyDescent="0.25">
      <c r="A9254" s="59" t="str">
        <f t="shared" si="144"/>
        <v/>
      </c>
    </row>
    <row r="9255" spans="1:1" ht="18" customHeight="1" x14ac:dyDescent="0.25">
      <c r="A9255" s="59" t="str">
        <f t="shared" si="144"/>
        <v/>
      </c>
    </row>
    <row r="9256" spans="1:1" ht="18" customHeight="1" x14ac:dyDescent="0.25">
      <c r="A9256" s="59" t="str">
        <f t="shared" si="144"/>
        <v/>
      </c>
    </row>
    <row r="9257" spans="1:1" ht="18" customHeight="1" x14ac:dyDescent="0.25">
      <c r="A9257" s="59" t="str">
        <f t="shared" si="144"/>
        <v/>
      </c>
    </row>
    <row r="9258" spans="1:1" ht="18" customHeight="1" x14ac:dyDescent="0.25">
      <c r="A9258" s="59" t="str">
        <f t="shared" si="144"/>
        <v/>
      </c>
    </row>
    <row r="9259" spans="1:1" ht="18" customHeight="1" x14ac:dyDescent="0.25">
      <c r="A9259" s="59" t="str">
        <f t="shared" si="144"/>
        <v/>
      </c>
    </row>
    <row r="9260" spans="1:1" ht="18" customHeight="1" x14ac:dyDescent="0.25">
      <c r="A9260" s="59" t="str">
        <f t="shared" si="144"/>
        <v/>
      </c>
    </row>
    <row r="9261" spans="1:1" ht="18" customHeight="1" x14ac:dyDescent="0.25">
      <c r="A9261" s="59" t="str">
        <f t="shared" si="144"/>
        <v/>
      </c>
    </row>
    <row r="9262" spans="1:1" ht="18" customHeight="1" x14ac:dyDescent="0.25">
      <c r="A9262" s="59" t="str">
        <f t="shared" ref="A9262:A9325" si="145">IF(B9262&lt;&gt;"",DATE(2020,INT((ROW(A9260)-1)/78)+1,1),"")</f>
        <v/>
      </c>
    </row>
    <row r="9263" spans="1:1" ht="18" customHeight="1" x14ac:dyDescent="0.25">
      <c r="A9263" s="59" t="str">
        <f t="shared" si="145"/>
        <v/>
      </c>
    </row>
    <row r="9264" spans="1:1" ht="18" customHeight="1" x14ac:dyDescent="0.25">
      <c r="A9264" s="59" t="str">
        <f t="shared" si="145"/>
        <v/>
      </c>
    </row>
    <row r="9265" spans="1:1" ht="18" customHeight="1" x14ac:dyDescent="0.25">
      <c r="A9265" s="59" t="str">
        <f t="shared" si="145"/>
        <v/>
      </c>
    </row>
    <row r="9266" spans="1:1" ht="18" customHeight="1" x14ac:dyDescent="0.25">
      <c r="A9266" s="59" t="str">
        <f t="shared" si="145"/>
        <v/>
      </c>
    </row>
    <row r="9267" spans="1:1" ht="18" customHeight="1" x14ac:dyDescent="0.25">
      <c r="A9267" s="59" t="str">
        <f t="shared" si="145"/>
        <v/>
      </c>
    </row>
    <row r="9268" spans="1:1" ht="18" customHeight="1" x14ac:dyDescent="0.25">
      <c r="A9268" s="59" t="str">
        <f t="shared" si="145"/>
        <v/>
      </c>
    </row>
    <row r="9269" spans="1:1" ht="18" customHeight="1" x14ac:dyDescent="0.25">
      <c r="A9269" s="59" t="str">
        <f t="shared" si="145"/>
        <v/>
      </c>
    </row>
    <row r="9270" spans="1:1" ht="18" customHeight="1" x14ac:dyDescent="0.25">
      <c r="A9270" s="59" t="str">
        <f t="shared" si="145"/>
        <v/>
      </c>
    </row>
    <row r="9271" spans="1:1" ht="18" customHeight="1" x14ac:dyDescent="0.25">
      <c r="A9271" s="59" t="str">
        <f t="shared" si="145"/>
        <v/>
      </c>
    </row>
    <row r="9272" spans="1:1" ht="18" customHeight="1" x14ac:dyDescent="0.25">
      <c r="A9272" s="59" t="str">
        <f t="shared" si="145"/>
        <v/>
      </c>
    </row>
    <row r="9273" spans="1:1" ht="18" customHeight="1" x14ac:dyDescent="0.25">
      <c r="A9273" s="59" t="str">
        <f t="shared" si="145"/>
        <v/>
      </c>
    </row>
    <row r="9274" spans="1:1" ht="18" customHeight="1" x14ac:dyDescent="0.25">
      <c r="A9274" s="59" t="str">
        <f t="shared" si="145"/>
        <v/>
      </c>
    </row>
    <row r="9275" spans="1:1" ht="18" customHeight="1" x14ac:dyDescent="0.25">
      <c r="A9275" s="59" t="str">
        <f t="shared" si="145"/>
        <v/>
      </c>
    </row>
    <row r="9276" spans="1:1" ht="18" customHeight="1" x14ac:dyDescent="0.25">
      <c r="A9276" s="59" t="str">
        <f t="shared" si="145"/>
        <v/>
      </c>
    </row>
    <row r="9277" spans="1:1" ht="18" customHeight="1" x14ac:dyDescent="0.25">
      <c r="A9277" s="59" t="str">
        <f t="shared" si="145"/>
        <v/>
      </c>
    </row>
    <row r="9278" spans="1:1" ht="18" customHeight="1" x14ac:dyDescent="0.25">
      <c r="A9278" s="59" t="str">
        <f t="shared" si="145"/>
        <v/>
      </c>
    </row>
    <row r="9279" spans="1:1" ht="18" customHeight="1" x14ac:dyDescent="0.25">
      <c r="A9279" s="59" t="str">
        <f t="shared" si="145"/>
        <v/>
      </c>
    </row>
    <row r="9280" spans="1:1" ht="18" customHeight="1" x14ac:dyDescent="0.25">
      <c r="A9280" s="59" t="str">
        <f t="shared" si="145"/>
        <v/>
      </c>
    </row>
    <row r="9281" spans="1:1" ht="18" customHeight="1" x14ac:dyDescent="0.25">
      <c r="A9281" s="59" t="str">
        <f t="shared" si="145"/>
        <v/>
      </c>
    </row>
    <row r="9282" spans="1:1" ht="18" customHeight="1" x14ac:dyDescent="0.25">
      <c r="A9282" s="59" t="str">
        <f t="shared" si="145"/>
        <v/>
      </c>
    </row>
    <row r="9283" spans="1:1" ht="18" customHeight="1" x14ac:dyDescent="0.25">
      <c r="A9283" s="59" t="str">
        <f t="shared" si="145"/>
        <v/>
      </c>
    </row>
    <row r="9284" spans="1:1" ht="18" customHeight="1" x14ac:dyDescent="0.25">
      <c r="A9284" s="59" t="str">
        <f t="shared" si="145"/>
        <v/>
      </c>
    </row>
    <row r="9285" spans="1:1" ht="18" customHeight="1" x14ac:dyDescent="0.25">
      <c r="A9285" s="59" t="str">
        <f t="shared" si="145"/>
        <v/>
      </c>
    </row>
    <row r="9286" spans="1:1" ht="18" customHeight="1" x14ac:dyDescent="0.25">
      <c r="A9286" s="59" t="str">
        <f t="shared" si="145"/>
        <v/>
      </c>
    </row>
    <row r="9287" spans="1:1" ht="18" customHeight="1" x14ac:dyDescent="0.25">
      <c r="A9287" s="59" t="str">
        <f t="shared" si="145"/>
        <v/>
      </c>
    </row>
    <row r="9288" spans="1:1" ht="18" customHeight="1" x14ac:dyDescent="0.25">
      <c r="A9288" s="59" t="str">
        <f t="shared" si="145"/>
        <v/>
      </c>
    </row>
    <row r="9289" spans="1:1" ht="18" customHeight="1" x14ac:dyDescent="0.25">
      <c r="A9289" s="59" t="str">
        <f t="shared" si="145"/>
        <v/>
      </c>
    </row>
    <row r="9290" spans="1:1" ht="18" customHeight="1" x14ac:dyDescent="0.25">
      <c r="A9290" s="59" t="str">
        <f t="shared" si="145"/>
        <v/>
      </c>
    </row>
    <row r="9291" spans="1:1" ht="18" customHeight="1" x14ac:dyDescent="0.25">
      <c r="A9291" s="59" t="str">
        <f t="shared" si="145"/>
        <v/>
      </c>
    </row>
    <row r="9292" spans="1:1" ht="18" customHeight="1" x14ac:dyDescent="0.25">
      <c r="A9292" s="59" t="str">
        <f t="shared" si="145"/>
        <v/>
      </c>
    </row>
    <row r="9293" spans="1:1" ht="18" customHeight="1" x14ac:dyDescent="0.25">
      <c r="A9293" s="59" t="str">
        <f t="shared" si="145"/>
        <v/>
      </c>
    </row>
    <row r="9294" spans="1:1" ht="18" customHeight="1" x14ac:dyDescent="0.25">
      <c r="A9294" s="59" t="str">
        <f t="shared" si="145"/>
        <v/>
      </c>
    </row>
    <row r="9295" spans="1:1" ht="18" customHeight="1" x14ac:dyDescent="0.25">
      <c r="A9295" s="59" t="str">
        <f t="shared" si="145"/>
        <v/>
      </c>
    </row>
    <row r="9296" spans="1:1" ht="18" customHeight="1" x14ac:dyDescent="0.25">
      <c r="A9296" s="59" t="str">
        <f t="shared" si="145"/>
        <v/>
      </c>
    </row>
    <row r="9297" spans="1:1" ht="18" customHeight="1" x14ac:dyDescent="0.25">
      <c r="A9297" s="59" t="str">
        <f t="shared" si="145"/>
        <v/>
      </c>
    </row>
    <row r="9298" spans="1:1" ht="18" customHeight="1" x14ac:dyDescent="0.25">
      <c r="A9298" s="59" t="str">
        <f t="shared" si="145"/>
        <v/>
      </c>
    </row>
    <row r="9299" spans="1:1" ht="18" customHeight="1" x14ac:dyDescent="0.25">
      <c r="A9299" s="59" t="str">
        <f t="shared" si="145"/>
        <v/>
      </c>
    </row>
    <row r="9300" spans="1:1" ht="18" customHeight="1" x14ac:dyDescent="0.25">
      <c r="A9300" s="59" t="str">
        <f t="shared" si="145"/>
        <v/>
      </c>
    </row>
    <row r="9301" spans="1:1" ht="18" customHeight="1" x14ac:dyDescent="0.25">
      <c r="A9301" s="59" t="str">
        <f t="shared" si="145"/>
        <v/>
      </c>
    </row>
    <row r="9302" spans="1:1" ht="18" customHeight="1" x14ac:dyDescent="0.25">
      <c r="A9302" s="59" t="str">
        <f t="shared" si="145"/>
        <v/>
      </c>
    </row>
    <row r="9303" spans="1:1" ht="18" customHeight="1" x14ac:dyDescent="0.25">
      <c r="A9303" s="59" t="str">
        <f t="shared" si="145"/>
        <v/>
      </c>
    </row>
    <row r="9304" spans="1:1" ht="18" customHeight="1" x14ac:dyDescent="0.25">
      <c r="A9304" s="59" t="str">
        <f t="shared" si="145"/>
        <v/>
      </c>
    </row>
    <row r="9305" spans="1:1" ht="18" customHeight="1" x14ac:dyDescent="0.25">
      <c r="A9305" s="59" t="str">
        <f t="shared" si="145"/>
        <v/>
      </c>
    </row>
    <row r="9306" spans="1:1" ht="18" customHeight="1" x14ac:dyDescent="0.25">
      <c r="A9306" s="59" t="str">
        <f t="shared" si="145"/>
        <v/>
      </c>
    </row>
    <row r="9307" spans="1:1" ht="18" customHeight="1" x14ac:dyDescent="0.25">
      <c r="A9307" s="59" t="str">
        <f t="shared" si="145"/>
        <v/>
      </c>
    </row>
    <row r="9308" spans="1:1" ht="18" customHeight="1" x14ac:dyDescent="0.25">
      <c r="A9308" s="59" t="str">
        <f t="shared" si="145"/>
        <v/>
      </c>
    </row>
    <row r="9309" spans="1:1" ht="18" customHeight="1" x14ac:dyDescent="0.25">
      <c r="A9309" s="59" t="str">
        <f t="shared" si="145"/>
        <v/>
      </c>
    </row>
    <row r="9310" spans="1:1" ht="18" customHeight="1" x14ac:dyDescent="0.25">
      <c r="A9310" s="59" t="str">
        <f t="shared" si="145"/>
        <v/>
      </c>
    </row>
    <row r="9311" spans="1:1" ht="18" customHeight="1" x14ac:dyDescent="0.25">
      <c r="A9311" s="59" t="str">
        <f t="shared" si="145"/>
        <v/>
      </c>
    </row>
    <row r="9312" spans="1:1" ht="18" customHeight="1" x14ac:dyDescent="0.25">
      <c r="A9312" s="59" t="str">
        <f t="shared" si="145"/>
        <v/>
      </c>
    </row>
    <row r="9313" spans="1:1" ht="18" customHeight="1" x14ac:dyDescent="0.25">
      <c r="A9313" s="59" t="str">
        <f t="shared" si="145"/>
        <v/>
      </c>
    </row>
    <row r="9314" spans="1:1" ht="18" customHeight="1" x14ac:dyDescent="0.25">
      <c r="A9314" s="59" t="str">
        <f t="shared" si="145"/>
        <v/>
      </c>
    </row>
    <row r="9315" spans="1:1" ht="18" customHeight="1" x14ac:dyDescent="0.25">
      <c r="A9315" s="59" t="str">
        <f t="shared" si="145"/>
        <v/>
      </c>
    </row>
    <row r="9316" spans="1:1" ht="18" customHeight="1" x14ac:dyDescent="0.25">
      <c r="A9316" s="59" t="str">
        <f t="shared" si="145"/>
        <v/>
      </c>
    </row>
    <row r="9317" spans="1:1" ht="18" customHeight="1" x14ac:dyDescent="0.25">
      <c r="A9317" s="59" t="str">
        <f t="shared" si="145"/>
        <v/>
      </c>
    </row>
    <row r="9318" spans="1:1" ht="18" customHeight="1" x14ac:dyDescent="0.25">
      <c r="A9318" s="59" t="str">
        <f t="shared" si="145"/>
        <v/>
      </c>
    </row>
    <row r="9319" spans="1:1" ht="18" customHeight="1" x14ac:dyDescent="0.25">
      <c r="A9319" s="59" t="str">
        <f t="shared" si="145"/>
        <v/>
      </c>
    </row>
    <row r="9320" spans="1:1" ht="18" customHeight="1" x14ac:dyDescent="0.25">
      <c r="A9320" s="59" t="str">
        <f t="shared" si="145"/>
        <v/>
      </c>
    </row>
    <row r="9321" spans="1:1" ht="18" customHeight="1" x14ac:dyDescent="0.25">
      <c r="A9321" s="59" t="str">
        <f t="shared" si="145"/>
        <v/>
      </c>
    </row>
    <row r="9322" spans="1:1" ht="18" customHeight="1" x14ac:dyDescent="0.25">
      <c r="A9322" s="59" t="str">
        <f t="shared" si="145"/>
        <v/>
      </c>
    </row>
    <row r="9323" spans="1:1" ht="18" customHeight="1" x14ac:dyDescent="0.25">
      <c r="A9323" s="59" t="str">
        <f t="shared" si="145"/>
        <v/>
      </c>
    </row>
    <row r="9324" spans="1:1" ht="18" customHeight="1" x14ac:dyDescent="0.25">
      <c r="A9324" s="59" t="str">
        <f t="shared" si="145"/>
        <v/>
      </c>
    </row>
    <row r="9325" spans="1:1" ht="18" customHeight="1" x14ac:dyDescent="0.25">
      <c r="A9325" s="59" t="str">
        <f t="shared" si="145"/>
        <v/>
      </c>
    </row>
    <row r="9326" spans="1:1" ht="18" customHeight="1" x14ac:dyDescent="0.25">
      <c r="A9326" s="59" t="str">
        <f t="shared" ref="A9326:A9389" si="146">IF(B9326&lt;&gt;"",DATE(2020,INT((ROW(A9324)-1)/78)+1,1),"")</f>
        <v/>
      </c>
    </row>
    <row r="9327" spans="1:1" ht="18" customHeight="1" x14ac:dyDescent="0.25">
      <c r="A9327" s="59" t="str">
        <f t="shared" si="146"/>
        <v/>
      </c>
    </row>
    <row r="9328" spans="1:1" ht="18" customHeight="1" x14ac:dyDescent="0.25">
      <c r="A9328" s="59" t="str">
        <f t="shared" si="146"/>
        <v/>
      </c>
    </row>
    <row r="9329" spans="1:1" ht="18" customHeight="1" x14ac:dyDescent="0.25">
      <c r="A9329" s="59" t="str">
        <f t="shared" si="146"/>
        <v/>
      </c>
    </row>
    <row r="9330" spans="1:1" ht="18" customHeight="1" x14ac:dyDescent="0.25">
      <c r="A9330" s="59" t="str">
        <f t="shared" si="146"/>
        <v/>
      </c>
    </row>
    <row r="9331" spans="1:1" ht="18" customHeight="1" x14ac:dyDescent="0.25">
      <c r="A9331" s="59" t="str">
        <f t="shared" si="146"/>
        <v/>
      </c>
    </row>
    <row r="9332" spans="1:1" ht="18" customHeight="1" x14ac:dyDescent="0.25">
      <c r="A9332" s="59" t="str">
        <f t="shared" si="146"/>
        <v/>
      </c>
    </row>
    <row r="9333" spans="1:1" ht="18" customHeight="1" x14ac:dyDescent="0.25">
      <c r="A9333" s="59" t="str">
        <f t="shared" si="146"/>
        <v/>
      </c>
    </row>
    <row r="9334" spans="1:1" ht="18" customHeight="1" x14ac:dyDescent="0.25">
      <c r="A9334" s="59" t="str">
        <f t="shared" si="146"/>
        <v/>
      </c>
    </row>
    <row r="9335" spans="1:1" ht="18" customHeight="1" x14ac:dyDescent="0.25">
      <c r="A9335" s="59" t="str">
        <f t="shared" si="146"/>
        <v/>
      </c>
    </row>
    <row r="9336" spans="1:1" ht="18" customHeight="1" x14ac:dyDescent="0.25">
      <c r="A9336" s="59" t="str">
        <f t="shared" si="146"/>
        <v/>
      </c>
    </row>
    <row r="9337" spans="1:1" ht="18" customHeight="1" x14ac:dyDescent="0.25">
      <c r="A9337" s="59" t="str">
        <f t="shared" si="146"/>
        <v/>
      </c>
    </row>
    <row r="9338" spans="1:1" ht="18" customHeight="1" x14ac:dyDescent="0.25">
      <c r="A9338" s="59" t="str">
        <f t="shared" si="146"/>
        <v/>
      </c>
    </row>
    <row r="9339" spans="1:1" ht="18" customHeight="1" x14ac:dyDescent="0.25">
      <c r="A9339" s="59" t="str">
        <f t="shared" si="146"/>
        <v/>
      </c>
    </row>
    <row r="9340" spans="1:1" ht="18" customHeight="1" x14ac:dyDescent="0.25">
      <c r="A9340" s="59" t="str">
        <f t="shared" si="146"/>
        <v/>
      </c>
    </row>
    <row r="9341" spans="1:1" ht="18" customHeight="1" x14ac:dyDescent="0.25">
      <c r="A9341" s="59" t="str">
        <f t="shared" si="146"/>
        <v/>
      </c>
    </row>
    <row r="9342" spans="1:1" ht="18" customHeight="1" x14ac:dyDescent="0.25">
      <c r="A9342" s="59" t="str">
        <f t="shared" si="146"/>
        <v/>
      </c>
    </row>
    <row r="9343" spans="1:1" ht="18" customHeight="1" x14ac:dyDescent="0.25">
      <c r="A9343" s="59" t="str">
        <f t="shared" si="146"/>
        <v/>
      </c>
    </row>
    <row r="9344" spans="1:1" ht="18" customHeight="1" x14ac:dyDescent="0.25">
      <c r="A9344" s="59" t="str">
        <f t="shared" si="146"/>
        <v/>
      </c>
    </row>
    <row r="9345" spans="1:1" ht="18" customHeight="1" x14ac:dyDescent="0.25">
      <c r="A9345" s="59" t="str">
        <f t="shared" si="146"/>
        <v/>
      </c>
    </row>
    <row r="9346" spans="1:1" ht="18" customHeight="1" x14ac:dyDescent="0.25">
      <c r="A9346" s="59" t="str">
        <f t="shared" si="146"/>
        <v/>
      </c>
    </row>
    <row r="9347" spans="1:1" ht="18" customHeight="1" x14ac:dyDescent="0.25">
      <c r="A9347" s="59" t="str">
        <f t="shared" si="146"/>
        <v/>
      </c>
    </row>
    <row r="9348" spans="1:1" ht="18" customHeight="1" x14ac:dyDescent="0.25">
      <c r="A9348" s="59" t="str">
        <f t="shared" si="146"/>
        <v/>
      </c>
    </row>
    <row r="9349" spans="1:1" ht="18" customHeight="1" x14ac:dyDescent="0.25">
      <c r="A9349" s="59" t="str">
        <f t="shared" si="146"/>
        <v/>
      </c>
    </row>
    <row r="9350" spans="1:1" ht="18" customHeight="1" x14ac:dyDescent="0.25">
      <c r="A9350" s="59" t="str">
        <f t="shared" si="146"/>
        <v/>
      </c>
    </row>
    <row r="9351" spans="1:1" ht="18" customHeight="1" x14ac:dyDescent="0.25">
      <c r="A9351" s="59" t="str">
        <f t="shared" si="146"/>
        <v/>
      </c>
    </row>
    <row r="9352" spans="1:1" ht="18" customHeight="1" x14ac:dyDescent="0.25">
      <c r="A9352" s="59" t="str">
        <f t="shared" si="146"/>
        <v/>
      </c>
    </row>
    <row r="9353" spans="1:1" ht="18" customHeight="1" x14ac:dyDescent="0.25">
      <c r="A9353" s="59" t="str">
        <f t="shared" si="146"/>
        <v/>
      </c>
    </row>
    <row r="9354" spans="1:1" ht="18" customHeight="1" x14ac:dyDescent="0.25">
      <c r="A9354" s="59" t="str">
        <f t="shared" si="146"/>
        <v/>
      </c>
    </row>
    <row r="9355" spans="1:1" ht="18" customHeight="1" x14ac:dyDescent="0.25">
      <c r="A9355" s="59" t="str">
        <f t="shared" si="146"/>
        <v/>
      </c>
    </row>
    <row r="9356" spans="1:1" ht="18" customHeight="1" x14ac:dyDescent="0.25">
      <c r="A9356" s="59" t="str">
        <f t="shared" si="146"/>
        <v/>
      </c>
    </row>
    <row r="9357" spans="1:1" ht="18" customHeight="1" x14ac:dyDescent="0.25">
      <c r="A9357" s="59" t="str">
        <f t="shared" si="146"/>
        <v/>
      </c>
    </row>
    <row r="9358" spans="1:1" ht="18" customHeight="1" x14ac:dyDescent="0.25">
      <c r="A9358" s="59" t="str">
        <f t="shared" si="146"/>
        <v/>
      </c>
    </row>
    <row r="9359" spans="1:1" ht="18" customHeight="1" x14ac:dyDescent="0.25">
      <c r="A9359" s="59" t="str">
        <f t="shared" si="146"/>
        <v/>
      </c>
    </row>
    <row r="9360" spans="1:1" ht="18" customHeight="1" x14ac:dyDescent="0.25">
      <c r="A9360" s="59" t="str">
        <f t="shared" si="146"/>
        <v/>
      </c>
    </row>
    <row r="9361" spans="1:1" ht="18" customHeight="1" x14ac:dyDescent="0.25">
      <c r="A9361" s="59" t="str">
        <f t="shared" si="146"/>
        <v/>
      </c>
    </row>
    <row r="9362" spans="1:1" ht="18" customHeight="1" x14ac:dyDescent="0.25">
      <c r="A9362" s="59" t="str">
        <f t="shared" si="146"/>
        <v/>
      </c>
    </row>
    <row r="9363" spans="1:1" ht="18" customHeight="1" x14ac:dyDescent="0.25">
      <c r="A9363" s="59" t="str">
        <f t="shared" si="146"/>
        <v/>
      </c>
    </row>
    <row r="9364" spans="1:1" ht="18" customHeight="1" x14ac:dyDescent="0.25">
      <c r="A9364" s="59" t="str">
        <f t="shared" si="146"/>
        <v/>
      </c>
    </row>
    <row r="9365" spans="1:1" ht="18" customHeight="1" x14ac:dyDescent="0.25">
      <c r="A9365" s="59" t="str">
        <f t="shared" si="146"/>
        <v/>
      </c>
    </row>
    <row r="9366" spans="1:1" ht="18" customHeight="1" x14ac:dyDescent="0.25">
      <c r="A9366" s="59" t="str">
        <f t="shared" si="146"/>
        <v/>
      </c>
    </row>
    <row r="9367" spans="1:1" ht="18" customHeight="1" x14ac:dyDescent="0.25">
      <c r="A9367" s="59" t="str">
        <f t="shared" si="146"/>
        <v/>
      </c>
    </row>
    <row r="9368" spans="1:1" ht="18" customHeight="1" x14ac:dyDescent="0.25">
      <c r="A9368" s="59" t="str">
        <f t="shared" si="146"/>
        <v/>
      </c>
    </row>
    <row r="9369" spans="1:1" ht="18" customHeight="1" x14ac:dyDescent="0.25">
      <c r="A9369" s="59" t="str">
        <f t="shared" si="146"/>
        <v/>
      </c>
    </row>
    <row r="9370" spans="1:1" ht="18" customHeight="1" x14ac:dyDescent="0.25">
      <c r="A9370" s="59" t="str">
        <f t="shared" si="146"/>
        <v/>
      </c>
    </row>
    <row r="9371" spans="1:1" ht="18" customHeight="1" x14ac:dyDescent="0.25">
      <c r="A9371" s="59" t="str">
        <f t="shared" si="146"/>
        <v/>
      </c>
    </row>
    <row r="9372" spans="1:1" ht="18" customHeight="1" x14ac:dyDescent="0.25">
      <c r="A9372" s="59" t="str">
        <f t="shared" si="146"/>
        <v/>
      </c>
    </row>
    <row r="9373" spans="1:1" ht="18" customHeight="1" x14ac:dyDescent="0.25">
      <c r="A9373" s="59" t="str">
        <f t="shared" si="146"/>
        <v/>
      </c>
    </row>
    <row r="9374" spans="1:1" ht="18" customHeight="1" x14ac:dyDescent="0.25">
      <c r="A9374" s="59" t="str">
        <f t="shared" si="146"/>
        <v/>
      </c>
    </row>
    <row r="9375" spans="1:1" ht="18" customHeight="1" x14ac:dyDescent="0.25">
      <c r="A9375" s="59" t="str">
        <f t="shared" si="146"/>
        <v/>
      </c>
    </row>
    <row r="9376" spans="1:1" ht="18" customHeight="1" x14ac:dyDescent="0.25">
      <c r="A9376" s="59" t="str">
        <f t="shared" si="146"/>
        <v/>
      </c>
    </row>
    <row r="9377" spans="1:1" ht="18" customHeight="1" x14ac:dyDescent="0.25">
      <c r="A9377" s="59" t="str">
        <f t="shared" si="146"/>
        <v/>
      </c>
    </row>
    <row r="9378" spans="1:1" ht="18" customHeight="1" x14ac:dyDescent="0.25">
      <c r="A9378" s="59" t="str">
        <f t="shared" si="146"/>
        <v/>
      </c>
    </row>
    <row r="9379" spans="1:1" ht="18" customHeight="1" x14ac:dyDescent="0.25">
      <c r="A9379" s="59" t="str">
        <f t="shared" si="146"/>
        <v/>
      </c>
    </row>
    <row r="9380" spans="1:1" ht="18" customHeight="1" x14ac:dyDescent="0.25">
      <c r="A9380" s="59" t="str">
        <f t="shared" si="146"/>
        <v/>
      </c>
    </row>
    <row r="9381" spans="1:1" ht="18" customHeight="1" x14ac:dyDescent="0.25">
      <c r="A9381" s="59" t="str">
        <f t="shared" si="146"/>
        <v/>
      </c>
    </row>
    <row r="9382" spans="1:1" ht="18" customHeight="1" x14ac:dyDescent="0.25">
      <c r="A9382" s="59" t="str">
        <f t="shared" si="146"/>
        <v/>
      </c>
    </row>
    <row r="9383" spans="1:1" ht="18" customHeight="1" x14ac:dyDescent="0.25">
      <c r="A9383" s="59" t="str">
        <f t="shared" si="146"/>
        <v/>
      </c>
    </row>
    <row r="9384" spans="1:1" ht="18" customHeight="1" x14ac:dyDescent="0.25">
      <c r="A9384" s="59" t="str">
        <f t="shared" si="146"/>
        <v/>
      </c>
    </row>
    <row r="9385" spans="1:1" ht="18" customHeight="1" x14ac:dyDescent="0.25">
      <c r="A9385" s="59" t="str">
        <f t="shared" si="146"/>
        <v/>
      </c>
    </row>
    <row r="9386" spans="1:1" ht="18" customHeight="1" x14ac:dyDescent="0.25">
      <c r="A9386" s="59" t="str">
        <f t="shared" si="146"/>
        <v/>
      </c>
    </row>
    <row r="9387" spans="1:1" ht="18" customHeight="1" x14ac:dyDescent="0.25">
      <c r="A9387" s="59" t="str">
        <f t="shared" si="146"/>
        <v/>
      </c>
    </row>
    <row r="9388" spans="1:1" ht="18" customHeight="1" x14ac:dyDescent="0.25">
      <c r="A9388" s="59" t="str">
        <f t="shared" si="146"/>
        <v/>
      </c>
    </row>
    <row r="9389" spans="1:1" ht="18" customHeight="1" x14ac:dyDescent="0.25">
      <c r="A9389" s="59" t="str">
        <f t="shared" si="146"/>
        <v/>
      </c>
    </row>
    <row r="9390" spans="1:1" ht="18" customHeight="1" x14ac:dyDescent="0.25">
      <c r="A9390" s="59" t="str">
        <f t="shared" ref="A9390:A9453" si="147">IF(B9390&lt;&gt;"",DATE(2020,INT((ROW(A9388)-1)/78)+1,1),"")</f>
        <v/>
      </c>
    </row>
    <row r="9391" spans="1:1" ht="18" customHeight="1" x14ac:dyDescent="0.25">
      <c r="A9391" s="59" t="str">
        <f t="shared" si="147"/>
        <v/>
      </c>
    </row>
    <row r="9392" spans="1:1" ht="18" customHeight="1" x14ac:dyDescent="0.25">
      <c r="A9392" s="59" t="str">
        <f t="shared" si="147"/>
        <v/>
      </c>
    </row>
    <row r="9393" spans="1:1" ht="18" customHeight="1" x14ac:dyDescent="0.25">
      <c r="A9393" s="59" t="str">
        <f t="shared" si="147"/>
        <v/>
      </c>
    </row>
    <row r="9394" spans="1:1" ht="18" customHeight="1" x14ac:dyDescent="0.25">
      <c r="A9394" s="59" t="str">
        <f t="shared" si="147"/>
        <v/>
      </c>
    </row>
    <row r="9395" spans="1:1" ht="18" customHeight="1" x14ac:dyDescent="0.25">
      <c r="A9395" s="59" t="str">
        <f t="shared" si="147"/>
        <v/>
      </c>
    </row>
    <row r="9396" spans="1:1" ht="18" customHeight="1" x14ac:dyDescent="0.25">
      <c r="A9396" s="59" t="str">
        <f t="shared" si="147"/>
        <v/>
      </c>
    </row>
    <row r="9397" spans="1:1" ht="18" customHeight="1" x14ac:dyDescent="0.25">
      <c r="A9397" s="59" t="str">
        <f t="shared" si="147"/>
        <v/>
      </c>
    </row>
    <row r="9398" spans="1:1" ht="18" customHeight="1" x14ac:dyDescent="0.25">
      <c r="A9398" s="59" t="str">
        <f t="shared" si="147"/>
        <v/>
      </c>
    </row>
    <row r="9399" spans="1:1" ht="18" customHeight="1" x14ac:dyDescent="0.25">
      <c r="A9399" s="59" t="str">
        <f t="shared" si="147"/>
        <v/>
      </c>
    </row>
    <row r="9400" spans="1:1" ht="18" customHeight="1" x14ac:dyDescent="0.25">
      <c r="A9400" s="59" t="str">
        <f t="shared" si="147"/>
        <v/>
      </c>
    </row>
    <row r="9401" spans="1:1" ht="18" customHeight="1" x14ac:dyDescent="0.25">
      <c r="A9401" s="59" t="str">
        <f t="shared" si="147"/>
        <v/>
      </c>
    </row>
    <row r="9402" spans="1:1" ht="18" customHeight="1" x14ac:dyDescent="0.25">
      <c r="A9402" s="59" t="str">
        <f t="shared" si="147"/>
        <v/>
      </c>
    </row>
    <row r="9403" spans="1:1" ht="18" customHeight="1" x14ac:dyDescent="0.25">
      <c r="A9403" s="59" t="str">
        <f t="shared" si="147"/>
        <v/>
      </c>
    </row>
    <row r="9404" spans="1:1" ht="18" customHeight="1" x14ac:dyDescent="0.25">
      <c r="A9404" s="59" t="str">
        <f t="shared" si="147"/>
        <v/>
      </c>
    </row>
    <row r="9405" spans="1:1" ht="18" customHeight="1" x14ac:dyDescent="0.25">
      <c r="A9405" s="59" t="str">
        <f t="shared" si="147"/>
        <v/>
      </c>
    </row>
    <row r="9406" spans="1:1" ht="18" customHeight="1" x14ac:dyDescent="0.25">
      <c r="A9406" s="59" t="str">
        <f t="shared" si="147"/>
        <v/>
      </c>
    </row>
    <row r="9407" spans="1:1" ht="18" customHeight="1" x14ac:dyDescent="0.25">
      <c r="A9407" s="59" t="str">
        <f t="shared" si="147"/>
        <v/>
      </c>
    </row>
    <row r="9408" spans="1:1" ht="18" customHeight="1" x14ac:dyDescent="0.25">
      <c r="A9408" s="59" t="str">
        <f t="shared" si="147"/>
        <v/>
      </c>
    </row>
    <row r="9409" spans="1:1" ht="18" customHeight="1" x14ac:dyDescent="0.25">
      <c r="A9409" s="59" t="str">
        <f t="shared" si="147"/>
        <v/>
      </c>
    </row>
    <row r="9410" spans="1:1" ht="18" customHeight="1" x14ac:dyDescent="0.25">
      <c r="A9410" s="59" t="str">
        <f t="shared" si="147"/>
        <v/>
      </c>
    </row>
    <row r="9411" spans="1:1" ht="18" customHeight="1" x14ac:dyDescent="0.25">
      <c r="A9411" s="59" t="str">
        <f t="shared" si="147"/>
        <v/>
      </c>
    </row>
    <row r="9412" spans="1:1" ht="18" customHeight="1" x14ac:dyDescent="0.25">
      <c r="A9412" s="59" t="str">
        <f t="shared" si="147"/>
        <v/>
      </c>
    </row>
    <row r="9413" spans="1:1" ht="18" customHeight="1" x14ac:dyDescent="0.25">
      <c r="A9413" s="59" t="str">
        <f t="shared" si="147"/>
        <v/>
      </c>
    </row>
    <row r="9414" spans="1:1" ht="18" customHeight="1" x14ac:dyDescent="0.25">
      <c r="A9414" s="59" t="str">
        <f t="shared" si="147"/>
        <v/>
      </c>
    </row>
    <row r="9415" spans="1:1" ht="18" customHeight="1" x14ac:dyDescent="0.25">
      <c r="A9415" s="59" t="str">
        <f t="shared" si="147"/>
        <v/>
      </c>
    </row>
    <row r="9416" spans="1:1" ht="18" customHeight="1" x14ac:dyDescent="0.25">
      <c r="A9416" s="59" t="str">
        <f t="shared" si="147"/>
        <v/>
      </c>
    </row>
    <row r="9417" spans="1:1" ht="18" customHeight="1" x14ac:dyDescent="0.25">
      <c r="A9417" s="59" t="str">
        <f t="shared" si="147"/>
        <v/>
      </c>
    </row>
    <row r="9418" spans="1:1" ht="18" customHeight="1" x14ac:dyDescent="0.25">
      <c r="A9418" s="59" t="str">
        <f t="shared" si="147"/>
        <v/>
      </c>
    </row>
    <row r="9419" spans="1:1" ht="18" customHeight="1" x14ac:dyDescent="0.25">
      <c r="A9419" s="59" t="str">
        <f t="shared" si="147"/>
        <v/>
      </c>
    </row>
    <row r="9420" spans="1:1" ht="18" customHeight="1" x14ac:dyDescent="0.25">
      <c r="A9420" s="59" t="str">
        <f t="shared" si="147"/>
        <v/>
      </c>
    </row>
    <row r="9421" spans="1:1" ht="18" customHeight="1" x14ac:dyDescent="0.25">
      <c r="A9421" s="59" t="str">
        <f t="shared" si="147"/>
        <v/>
      </c>
    </row>
    <row r="9422" spans="1:1" ht="18" customHeight="1" x14ac:dyDescent="0.25">
      <c r="A9422" s="59" t="str">
        <f t="shared" si="147"/>
        <v/>
      </c>
    </row>
    <row r="9423" spans="1:1" ht="18" customHeight="1" x14ac:dyDescent="0.25">
      <c r="A9423" s="59" t="str">
        <f t="shared" si="147"/>
        <v/>
      </c>
    </row>
    <row r="9424" spans="1:1" ht="18" customHeight="1" x14ac:dyDescent="0.25">
      <c r="A9424" s="59" t="str">
        <f t="shared" si="147"/>
        <v/>
      </c>
    </row>
    <row r="9425" spans="1:1" ht="18" customHeight="1" x14ac:dyDescent="0.25">
      <c r="A9425" s="59" t="str">
        <f t="shared" si="147"/>
        <v/>
      </c>
    </row>
    <row r="9426" spans="1:1" ht="18" customHeight="1" x14ac:dyDescent="0.25">
      <c r="A9426" s="59" t="str">
        <f t="shared" si="147"/>
        <v/>
      </c>
    </row>
    <row r="9427" spans="1:1" ht="18" customHeight="1" x14ac:dyDescent="0.25">
      <c r="A9427" s="59" t="str">
        <f t="shared" si="147"/>
        <v/>
      </c>
    </row>
    <row r="9428" spans="1:1" ht="18" customHeight="1" x14ac:dyDescent="0.25">
      <c r="A9428" s="59" t="str">
        <f t="shared" si="147"/>
        <v/>
      </c>
    </row>
    <row r="9429" spans="1:1" ht="18" customHeight="1" x14ac:dyDescent="0.25">
      <c r="A9429" s="59" t="str">
        <f t="shared" si="147"/>
        <v/>
      </c>
    </row>
    <row r="9430" spans="1:1" ht="18" customHeight="1" x14ac:dyDescent="0.25">
      <c r="A9430" s="59" t="str">
        <f t="shared" si="147"/>
        <v/>
      </c>
    </row>
    <row r="9431" spans="1:1" ht="18" customHeight="1" x14ac:dyDescent="0.25">
      <c r="A9431" s="59" t="str">
        <f t="shared" si="147"/>
        <v/>
      </c>
    </row>
    <row r="9432" spans="1:1" ht="18" customHeight="1" x14ac:dyDescent="0.25">
      <c r="A9432" s="59" t="str">
        <f t="shared" si="147"/>
        <v/>
      </c>
    </row>
    <row r="9433" spans="1:1" ht="18" customHeight="1" x14ac:dyDescent="0.25">
      <c r="A9433" s="59" t="str">
        <f t="shared" si="147"/>
        <v/>
      </c>
    </row>
    <row r="9434" spans="1:1" ht="18" customHeight="1" x14ac:dyDescent="0.25">
      <c r="A9434" s="59" t="str">
        <f t="shared" si="147"/>
        <v/>
      </c>
    </row>
    <row r="9435" spans="1:1" ht="18" customHeight="1" x14ac:dyDescent="0.25">
      <c r="A9435" s="59" t="str">
        <f t="shared" si="147"/>
        <v/>
      </c>
    </row>
    <row r="9436" spans="1:1" ht="18" customHeight="1" x14ac:dyDescent="0.25">
      <c r="A9436" s="59" t="str">
        <f t="shared" si="147"/>
        <v/>
      </c>
    </row>
    <row r="9437" spans="1:1" ht="18" customHeight="1" x14ac:dyDescent="0.25">
      <c r="A9437" s="59" t="str">
        <f t="shared" si="147"/>
        <v/>
      </c>
    </row>
    <row r="9438" spans="1:1" ht="18" customHeight="1" x14ac:dyDescent="0.25">
      <c r="A9438" s="59" t="str">
        <f t="shared" si="147"/>
        <v/>
      </c>
    </row>
    <row r="9439" spans="1:1" ht="18" customHeight="1" x14ac:dyDescent="0.25">
      <c r="A9439" s="59" t="str">
        <f t="shared" si="147"/>
        <v/>
      </c>
    </row>
    <row r="9440" spans="1:1" ht="18" customHeight="1" x14ac:dyDescent="0.25">
      <c r="A9440" s="59" t="str">
        <f t="shared" si="147"/>
        <v/>
      </c>
    </row>
    <row r="9441" spans="1:1" ht="18" customHeight="1" x14ac:dyDescent="0.25">
      <c r="A9441" s="59" t="str">
        <f t="shared" si="147"/>
        <v/>
      </c>
    </row>
    <row r="9442" spans="1:1" ht="18" customHeight="1" x14ac:dyDescent="0.25">
      <c r="A9442" s="59" t="str">
        <f t="shared" si="147"/>
        <v/>
      </c>
    </row>
    <row r="9443" spans="1:1" ht="18" customHeight="1" x14ac:dyDescent="0.25">
      <c r="A9443" s="59" t="str">
        <f t="shared" si="147"/>
        <v/>
      </c>
    </row>
    <row r="9444" spans="1:1" ht="18" customHeight="1" x14ac:dyDescent="0.25">
      <c r="A9444" s="59" t="str">
        <f t="shared" si="147"/>
        <v/>
      </c>
    </row>
    <row r="9445" spans="1:1" ht="18" customHeight="1" x14ac:dyDescent="0.25">
      <c r="A9445" s="59" t="str">
        <f t="shared" si="147"/>
        <v/>
      </c>
    </row>
    <row r="9446" spans="1:1" ht="18" customHeight="1" x14ac:dyDescent="0.25">
      <c r="A9446" s="59" t="str">
        <f t="shared" si="147"/>
        <v/>
      </c>
    </row>
    <row r="9447" spans="1:1" ht="18" customHeight="1" x14ac:dyDescent="0.25">
      <c r="A9447" s="59" t="str">
        <f t="shared" si="147"/>
        <v/>
      </c>
    </row>
    <row r="9448" spans="1:1" ht="18" customHeight="1" x14ac:dyDescent="0.25">
      <c r="A9448" s="59" t="str">
        <f t="shared" si="147"/>
        <v/>
      </c>
    </row>
    <row r="9449" spans="1:1" ht="18" customHeight="1" x14ac:dyDescent="0.25">
      <c r="A9449" s="59" t="str">
        <f t="shared" si="147"/>
        <v/>
      </c>
    </row>
    <row r="9450" spans="1:1" ht="18" customHeight="1" x14ac:dyDescent="0.25">
      <c r="A9450" s="59" t="str">
        <f t="shared" si="147"/>
        <v/>
      </c>
    </row>
    <row r="9451" spans="1:1" ht="18" customHeight="1" x14ac:dyDescent="0.25">
      <c r="A9451" s="59" t="str">
        <f t="shared" si="147"/>
        <v/>
      </c>
    </row>
    <row r="9452" spans="1:1" ht="18" customHeight="1" x14ac:dyDescent="0.25">
      <c r="A9452" s="59" t="str">
        <f t="shared" si="147"/>
        <v/>
      </c>
    </row>
    <row r="9453" spans="1:1" ht="18" customHeight="1" x14ac:dyDescent="0.25">
      <c r="A9453" s="59" t="str">
        <f t="shared" si="147"/>
        <v/>
      </c>
    </row>
    <row r="9454" spans="1:1" ht="18" customHeight="1" x14ac:dyDescent="0.25">
      <c r="A9454" s="59" t="str">
        <f t="shared" ref="A9454:A9517" si="148">IF(B9454&lt;&gt;"",DATE(2020,INT((ROW(A9452)-1)/78)+1,1),"")</f>
        <v/>
      </c>
    </row>
    <row r="9455" spans="1:1" ht="18" customHeight="1" x14ac:dyDescent="0.25">
      <c r="A9455" s="59" t="str">
        <f t="shared" si="148"/>
        <v/>
      </c>
    </row>
    <row r="9456" spans="1:1" ht="18" customHeight="1" x14ac:dyDescent="0.25">
      <c r="A9456" s="59" t="str">
        <f t="shared" si="148"/>
        <v/>
      </c>
    </row>
    <row r="9457" spans="1:1" ht="18" customHeight="1" x14ac:dyDescent="0.25">
      <c r="A9457" s="59" t="str">
        <f t="shared" si="148"/>
        <v/>
      </c>
    </row>
    <row r="9458" spans="1:1" ht="18" customHeight="1" x14ac:dyDescent="0.25">
      <c r="A9458" s="59" t="str">
        <f t="shared" si="148"/>
        <v/>
      </c>
    </row>
    <row r="9459" spans="1:1" ht="18" customHeight="1" x14ac:dyDescent="0.25">
      <c r="A9459" s="59" t="str">
        <f t="shared" si="148"/>
        <v/>
      </c>
    </row>
    <row r="9460" spans="1:1" ht="18" customHeight="1" x14ac:dyDescent="0.25">
      <c r="A9460" s="59" t="str">
        <f t="shared" si="148"/>
        <v/>
      </c>
    </row>
    <row r="9461" spans="1:1" ht="18" customHeight="1" x14ac:dyDescent="0.25">
      <c r="A9461" s="59" t="str">
        <f t="shared" si="148"/>
        <v/>
      </c>
    </row>
    <row r="9462" spans="1:1" ht="18" customHeight="1" x14ac:dyDescent="0.25">
      <c r="A9462" s="59" t="str">
        <f t="shared" si="148"/>
        <v/>
      </c>
    </row>
    <row r="9463" spans="1:1" ht="18" customHeight="1" x14ac:dyDescent="0.25">
      <c r="A9463" s="59" t="str">
        <f t="shared" si="148"/>
        <v/>
      </c>
    </row>
    <row r="9464" spans="1:1" ht="18" customHeight="1" x14ac:dyDescent="0.25">
      <c r="A9464" s="59" t="str">
        <f t="shared" si="148"/>
        <v/>
      </c>
    </row>
    <row r="9465" spans="1:1" ht="18" customHeight="1" x14ac:dyDescent="0.25">
      <c r="A9465" s="59" t="str">
        <f t="shared" si="148"/>
        <v/>
      </c>
    </row>
    <row r="9466" spans="1:1" ht="18" customHeight="1" x14ac:dyDescent="0.25">
      <c r="A9466" s="59" t="str">
        <f t="shared" si="148"/>
        <v/>
      </c>
    </row>
    <row r="9467" spans="1:1" ht="18" customHeight="1" x14ac:dyDescent="0.25">
      <c r="A9467" s="59" t="str">
        <f t="shared" si="148"/>
        <v/>
      </c>
    </row>
    <row r="9468" spans="1:1" ht="18" customHeight="1" x14ac:dyDescent="0.25">
      <c r="A9468" s="59" t="str">
        <f t="shared" si="148"/>
        <v/>
      </c>
    </row>
    <row r="9469" spans="1:1" ht="18" customHeight="1" x14ac:dyDescent="0.25">
      <c r="A9469" s="59" t="str">
        <f t="shared" si="148"/>
        <v/>
      </c>
    </row>
    <row r="9470" spans="1:1" ht="18" customHeight="1" x14ac:dyDescent="0.25">
      <c r="A9470" s="59" t="str">
        <f t="shared" si="148"/>
        <v/>
      </c>
    </row>
    <row r="9471" spans="1:1" ht="18" customHeight="1" x14ac:dyDescent="0.25">
      <c r="A9471" s="59" t="str">
        <f t="shared" si="148"/>
        <v/>
      </c>
    </row>
    <row r="9472" spans="1:1" ht="18" customHeight="1" x14ac:dyDescent="0.25">
      <c r="A9472" s="59" t="str">
        <f t="shared" si="148"/>
        <v/>
      </c>
    </row>
    <row r="9473" spans="1:1" ht="18" customHeight="1" x14ac:dyDescent="0.25">
      <c r="A9473" s="59" t="str">
        <f t="shared" si="148"/>
        <v/>
      </c>
    </row>
    <row r="9474" spans="1:1" ht="18" customHeight="1" x14ac:dyDescent="0.25">
      <c r="A9474" s="59" t="str">
        <f t="shared" si="148"/>
        <v/>
      </c>
    </row>
    <row r="9475" spans="1:1" ht="18" customHeight="1" x14ac:dyDescent="0.25">
      <c r="A9475" s="59" t="str">
        <f t="shared" si="148"/>
        <v/>
      </c>
    </row>
    <row r="9476" spans="1:1" ht="18" customHeight="1" x14ac:dyDescent="0.25">
      <c r="A9476" s="59" t="str">
        <f t="shared" si="148"/>
        <v/>
      </c>
    </row>
    <row r="9477" spans="1:1" ht="18" customHeight="1" x14ac:dyDescent="0.25">
      <c r="A9477" s="59" t="str">
        <f t="shared" si="148"/>
        <v/>
      </c>
    </row>
    <row r="9478" spans="1:1" ht="18" customHeight="1" x14ac:dyDescent="0.25">
      <c r="A9478" s="59" t="str">
        <f t="shared" si="148"/>
        <v/>
      </c>
    </row>
    <row r="9479" spans="1:1" ht="18" customHeight="1" x14ac:dyDescent="0.25">
      <c r="A9479" s="59" t="str">
        <f t="shared" si="148"/>
        <v/>
      </c>
    </row>
    <row r="9480" spans="1:1" ht="18" customHeight="1" x14ac:dyDescent="0.25">
      <c r="A9480" s="59" t="str">
        <f t="shared" si="148"/>
        <v/>
      </c>
    </row>
    <row r="9481" spans="1:1" ht="18" customHeight="1" x14ac:dyDescent="0.25">
      <c r="A9481" s="59" t="str">
        <f t="shared" si="148"/>
        <v/>
      </c>
    </row>
    <row r="9482" spans="1:1" ht="18" customHeight="1" x14ac:dyDescent="0.25">
      <c r="A9482" s="59" t="str">
        <f t="shared" si="148"/>
        <v/>
      </c>
    </row>
    <row r="9483" spans="1:1" ht="18" customHeight="1" x14ac:dyDescent="0.25">
      <c r="A9483" s="59" t="str">
        <f t="shared" si="148"/>
        <v/>
      </c>
    </row>
    <row r="9484" spans="1:1" ht="18" customHeight="1" x14ac:dyDescent="0.25">
      <c r="A9484" s="59" t="str">
        <f t="shared" si="148"/>
        <v/>
      </c>
    </row>
    <row r="9485" spans="1:1" ht="18" customHeight="1" x14ac:dyDescent="0.25">
      <c r="A9485" s="59" t="str">
        <f t="shared" si="148"/>
        <v/>
      </c>
    </row>
    <row r="9486" spans="1:1" ht="18" customHeight="1" x14ac:dyDescent="0.25">
      <c r="A9486" s="59" t="str">
        <f t="shared" si="148"/>
        <v/>
      </c>
    </row>
    <row r="9487" spans="1:1" ht="18" customHeight="1" x14ac:dyDescent="0.25">
      <c r="A9487" s="59" t="str">
        <f t="shared" si="148"/>
        <v/>
      </c>
    </row>
    <row r="9488" spans="1:1" ht="18" customHeight="1" x14ac:dyDescent="0.25">
      <c r="A9488" s="59" t="str">
        <f t="shared" si="148"/>
        <v/>
      </c>
    </row>
    <row r="9489" spans="1:1" ht="18" customHeight="1" x14ac:dyDescent="0.25">
      <c r="A9489" s="59" t="str">
        <f t="shared" si="148"/>
        <v/>
      </c>
    </row>
    <row r="9490" spans="1:1" ht="18" customHeight="1" x14ac:dyDescent="0.25">
      <c r="A9490" s="59" t="str">
        <f t="shared" si="148"/>
        <v/>
      </c>
    </row>
    <row r="9491" spans="1:1" ht="18" customHeight="1" x14ac:dyDescent="0.25">
      <c r="A9491" s="59" t="str">
        <f t="shared" si="148"/>
        <v/>
      </c>
    </row>
    <row r="9492" spans="1:1" ht="18" customHeight="1" x14ac:dyDescent="0.25">
      <c r="A9492" s="59" t="str">
        <f t="shared" si="148"/>
        <v/>
      </c>
    </row>
    <row r="9493" spans="1:1" ht="18" customHeight="1" x14ac:dyDescent="0.25">
      <c r="A9493" s="59" t="str">
        <f t="shared" si="148"/>
        <v/>
      </c>
    </row>
    <row r="9494" spans="1:1" ht="18" customHeight="1" x14ac:dyDescent="0.25">
      <c r="A9494" s="59" t="str">
        <f t="shared" si="148"/>
        <v/>
      </c>
    </row>
    <row r="9495" spans="1:1" ht="18" customHeight="1" x14ac:dyDescent="0.25">
      <c r="A9495" s="59" t="str">
        <f t="shared" si="148"/>
        <v/>
      </c>
    </row>
    <row r="9496" spans="1:1" ht="18" customHeight="1" x14ac:dyDescent="0.25">
      <c r="A9496" s="59" t="str">
        <f t="shared" si="148"/>
        <v/>
      </c>
    </row>
    <row r="9497" spans="1:1" ht="18" customHeight="1" x14ac:dyDescent="0.25">
      <c r="A9497" s="59" t="str">
        <f t="shared" si="148"/>
        <v/>
      </c>
    </row>
    <row r="9498" spans="1:1" ht="18" customHeight="1" x14ac:dyDescent="0.25">
      <c r="A9498" s="59" t="str">
        <f t="shared" si="148"/>
        <v/>
      </c>
    </row>
    <row r="9499" spans="1:1" ht="18" customHeight="1" x14ac:dyDescent="0.25">
      <c r="A9499" s="59" t="str">
        <f t="shared" si="148"/>
        <v/>
      </c>
    </row>
    <row r="9500" spans="1:1" ht="18" customHeight="1" x14ac:dyDescent="0.25">
      <c r="A9500" s="59" t="str">
        <f t="shared" si="148"/>
        <v/>
      </c>
    </row>
    <row r="9501" spans="1:1" ht="18" customHeight="1" x14ac:dyDescent="0.25">
      <c r="A9501" s="59" t="str">
        <f t="shared" si="148"/>
        <v/>
      </c>
    </row>
    <row r="9502" spans="1:1" ht="18" customHeight="1" x14ac:dyDescent="0.25">
      <c r="A9502" s="59" t="str">
        <f t="shared" si="148"/>
        <v/>
      </c>
    </row>
    <row r="9503" spans="1:1" ht="18" customHeight="1" x14ac:dyDescent="0.25">
      <c r="A9503" s="59" t="str">
        <f t="shared" si="148"/>
        <v/>
      </c>
    </row>
    <row r="9504" spans="1:1" ht="18" customHeight="1" x14ac:dyDescent="0.25">
      <c r="A9504" s="59" t="str">
        <f t="shared" si="148"/>
        <v/>
      </c>
    </row>
    <row r="9505" spans="1:1" ht="18" customHeight="1" x14ac:dyDescent="0.25">
      <c r="A9505" s="59" t="str">
        <f t="shared" si="148"/>
        <v/>
      </c>
    </row>
    <row r="9506" spans="1:1" ht="18" customHeight="1" x14ac:dyDescent="0.25">
      <c r="A9506" s="59" t="str">
        <f t="shared" si="148"/>
        <v/>
      </c>
    </row>
    <row r="9507" spans="1:1" ht="18" customHeight="1" x14ac:dyDescent="0.25">
      <c r="A9507" s="59" t="str">
        <f t="shared" si="148"/>
        <v/>
      </c>
    </row>
    <row r="9508" spans="1:1" ht="18" customHeight="1" x14ac:dyDescent="0.25">
      <c r="A9508" s="59" t="str">
        <f t="shared" si="148"/>
        <v/>
      </c>
    </row>
    <row r="9509" spans="1:1" ht="18" customHeight="1" x14ac:dyDescent="0.25">
      <c r="A9509" s="59" t="str">
        <f t="shared" si="148"/>
        <v/>
      </c>
    </row>
    <row r="9510" spans="1:1" ht="18" customHeight="1" x14ac:dyDescent="0.25">
      <c r="A9510" s="59" t="str">
        <f t="shared" si="148"/>
        <v/>
      </c>
    </row>
    <row r="9511" spans="1:1" ht="18" customHeight="1" x14ac:dyDescent="0.25">
      <c r="A9511" s="59" t="str">
        <f t="shared" si="148"/>
        <v/>
      </c>
    </row>
    <row r="9512" spans="1:1" ht="18" customHeight="1" x14ac:dyDescent="0.25">
      <c r="A9512" s="59" t="str">
        <f t="shared" si="148"/>
        <v/>
      </c>
    </row>
    <row r="9513" spans="1:1" ht="18" customHeight="1" x14ac:dyDescent="0.25">
      <c r="A9513" s="59" t="str">
        <f t="shared" si="148"/>
        <v/>
      </c>
    </row>
    <row r="9514" spans="1:1" ht="18" customHeight="1" x14ac:dyDescent="0.25">
      <c r="A9514" s="59" t="str">
        <f t="shared" si="148"/>
        <v/>
      </c>
    </row>
    <row r="9515" spans="1:1" ht="18" customHeight="1" x14ac:dyDescent="0.25">
      <c r="A9515" s="59" t="str">
        <f t="shared" si="148"/>
        <v/>
      </c>
    </row>
    <row r="9516" spans="1:1" ht="18" customHeight="1" x14ac:dyDescent="0.25">
      <c r="A9516" s="59" t="str">
        <f t="shared" si="148"/>
        <v/>
      </c>
    </row>
    <row r="9517" spans="1:1" ht="18" customHeight="1" x14ac:dyDescent="0.25">
      <c r="A9517" s="59" t="str">
        <f t="shared" si="148"/>
        <v/>
      </c>
    </row>
    <row r="9518" spans="1:1" ht="18" customHeight="1" x14ac:dyDescent="0.25">
      <c r="A9518" s="59" t="str">
        <f t="shared" ref="A9518:A9581" si="149">IF(B9518&lt;&gt;"",DATE(2020,INT((ROW(A9516)-1)/78)+1,1),"")</f>
        <v/>
      </c>
    </row>
    <row r="9519" spans="1:1" ht="18" customHeight="1" x14ac:dyDescent="0.25">
      <c r="A9519" s="59" t="str">
        <f t="shared" si="149"/>
        <v/>
      </c>
    </row>
    <row r="9520" spans="1:1" ht="18" customHeight="1" x14ac:dyDescent="0.25">
      <c r="A9520" s="59" t="str">
        <f t="shared" si="149"/>
        <v/>
      </c>
    </row>
    <row r="9521" spans="1:1" ht="18" customHeight="1" x14ac:dyDescent="0.25">
      <c r="A9521" s="59" t="str">
        <f t="shared" si="149"/>
        <v/>
      </c>
    </row>
    <row r="9522" spans="1:1" ht="18" customHeight="1" x14ac:dyDescent="0.25">
      <c r="A9522" s="59" t="str">
        <f t="shared" si="149"/>
        <v/>
      </c>
    </row>
    <row r="9523" spans="1:1" ht="18" customHeight="1" x14ac:dyDescent="0.25">
      <c r="A9523" s="59" t="str">
        <f t="shared" si="149"/>
        <v/>
      </c>
    </row>
    <row r="9524" spans="1:1" ht="18" customHeight="1" x14ac:dyDescent="0.25">
      <c r="A9524" s="59" t="str">
        <f t="shared" si="149"/>
        <v/>
      </c>
    </row>
    <row r="9525" spans="1:1" ht="18" customHeight="1" x14ac:dyDescent="0.25">
      <c r="A9525" s="59" t="str">
        <f t="shared" si="149"/>
        <v/>
      </c>
    </row>
    <row r="9526" spans="1:1" ht="18" customHeight="1" x14ac:dyDescent="0.25">
      <c r="A9526" s="59" t="str">
        <f t="shared" si="149"/>
        <v/>
      </c>
    </row>
    <row r="9527" spans="1:1" ht="18" customHeight="1" x14ac:dyDescent="0.25">
      <c r="A9527" s="59" t="str">
        <f t="shared" si="149"/>
        <v/>
      </c>
    </row>
    <row r="9528" spans="1:1" ht="18" customHeight="1" x14ac:dyDescent="0.25">
      <c r="A9528" s="59" t="str">
        <f t="shared" si="149"/>
        <v/>
      </c>
    </row>
    <row r="9529" spans="1:1" ht="18" customHeight="1" x14ac:dyDescent="0.25">
      <c r="A9529" s="59" t="str">
        <f t="shared" si="149"/>
        <v/>
      </c>
    </row>
    <row r="9530" spans="1:1" ht="18" customHeight="1" x14ac:dyDescent="0.25">
      <c r="A9530" s="59" t="str">
        <f t="shared" si="149"/>
        <v/>
      </c>
    </row>
    <row r="9531" spans="1:1" ht="18" customHeight="1" x14ac:dyDescent="0.25">
      <c r="A9531" s="59" t="str">
        <f t="shared" si="149"/>
        <v/>
      </c>
    </row>
    <row r="9532" spans="1:1" ht="18" customHeight="1" x14ac:dyDescent="0.25">
      <c r="A9532" s="59" t="str">
        <f t="shared" si="149"/>
        <v/>
      </c>
    </row>
    <row r="9533" spans="1:1" ht="18" customHeight="1" x14ac:dyDescent="0.25">
      <c r="A9533" s="59" t="str">
        <f t="shared" si="149"/>
        <v/>
      </c>
    </row>
    <row r="9534" spans="1:1" ht="18" customHeight="1" x14ac:dyDescent="0.25">
      <c r="A9534" s="59" t="str">
        <f t="shared" si="149"/>
        <v/>
      </c>
    </row>
    <row r="9535" spans="1:1" ht="18" customHeight="1" x14ac:dyDescent="0.25">
      <c r="A9535" s="59" t="str">
        <f t="shared" si="149"/>
        <v/>
      </c>
    </row>
    <row r="9536" spans="1:1" ht="18" customHeight="1" x14ac:dyDescent="0.25">
      <c r="A9536" s="59" t="str">
        <f t="shared" si="149"/>
        <v/>
      </c>
    </row>
    <row r="9537" spans="1:1" ht="18" customHeight="1" x14ac:dyDescent="0.25">
      <c r="A9537" s="59" t="str">
        <f t="shared" si="149"/>
        <v/>
      </c>
    </row>
    <row r="9538" spans="1:1" ht="18" customHeight="1" x14ac:dyDescent="0.25">
      <c r="A9538" s="59" t="str">
        <f t="shared" si="149"/>
        <v/>
      </c>
    </row>
    <row r="9539" spans="1:1" ht="18" customHeight="1" x14ac:dyDescent="0.25">
      <c r="A9539" s="59" t="str">
        <f t="shared" si="149"/>
        <v/>
      </c>
    </row>
    <row r="9540" spans="1:1" ht="18" customHeight="1" x14ac:dyDescent="0.25">
      <c r="A9540" s="59" t="str">
        <f t="shared" si="149"/>
        <v/>
      </c>
    </row>
    <row r="9541" spans="1:1" ht="18" customHeight="1" x14ac:dyDescent="0.25">
      <c r="A9541" s="59" t="str">
        <f t="shared" si="149"/>
        <v/>
      </c>
    </row>
    <row r="9542" spans="1:1" ht="18" customHeight="1" x14ac:dyDescent="0.25">
      <c r="A9542" s="59" t="str">
        <f t="shared" si="149"/>
        <v/>
      </c>
    </row>
    <row r="9543" spans="1:1" ht="18" customHeight="1" x14ac:dyDescent="0.25">
      <c r="A9543" s="59" t="str">
        <f t="shared" si="149"/>
        <v/>
      </c>
    </row>
    <row r="9544" spans="1:1" ht="18" customHeight="1" x14ac:dyDescent="0.25">
      <c r="A9544" s="59" t="str">
        <f t="shared" si="149"/>
        <v/>
      </c>
    </row>
    <row r="9545" spans="1:1" ht="18" customHeight="1" x14ac:dyDescent="0.25">
      <c r="A9545" s="59" t="str">
        <f t="shared" si="149"/>
        <v/>
      </c>
    </row>
    <row r="9546" spans="1:1" ht="18" customHeight="1" x14ac:dyDescent="0.25">
      <c r="A9546" s="59" t="str">
        <f t="shared" si="149"/>
        <v/>
      </c>
    </row>
    <row r="9547" spans="1:1" ht="18" customHeight="1" x14ac:dyDescent="0.25">
      <c r="A9547" s="59" t="str">
        <f t="shared" si="149"/>
        <v/>
      </c>
    </row>
    <row r="9548" spans="1:1" ht="18" customHeight="1" x14ac:dyDescent="0.25">
      <c r="A9548" s="59" t="str">
        <f t="shared" si="149"/>
        <v/>
      </c>
    </row>
    <row r="9549" spans="1:1" ht="18" customHeight="1" x14ac:dyDescent="0.25">
      <c r="A9549" s="59" t="str">
        <f t="shared" si="149"/>
        <v/>
      </c>
    </row>
    <row r="9550" spans="1:1" ht="18" customHeight="1" x14ac:dyDescent="0.25">
      <c r="A9550" s="59" t="str">
        <f t="shared" si="149"/>
        <v/>
      </c>
    </row>
    <row r="9551" spans="1:1" ht="18" customHeight="1" x14ac:dyDescent="0.25">
      <c r="A9551" s="59" t="str">
        <f t="shared" si="149"/>
        <v/>
      </c>
    </row>
    <row r="9552" spans="1:1" ht="18" customHeight="1" x14ac:dyDescent="0.25">
      <c r="A9552" s="59" t="str">
        <f t="shared" si="149"/>
        <v/>
      </c>
    </row>
    <row r="9553" spans="1:1" ht="18" customHeight="1" x14ac:dyDescent="0.25">
      <c r="A9553" s="59" t="str">
        <f t="shared" si="149"/>
        <v/>
      </c>
    </row>
    <row r="9554" spans="1:1" ht="18" customHeight="1" x14ac:dyDescent="0.25">
      <c r="A9554" s="59" t="str">
        <f t="shared" si="149"/>
        <v/>
      </c>
    </row>
    <row r="9555" spans="1:1" ht="18" customHeight="1" x14ac:dyDescent="0.25">
      <c r="A9555" s="59" t="str">
        <f t="shared" si="149"/>
        <v/>
      </c>
    </row>
    <row r="9556" spans="1:1" ht="18" customHeight="1" x14ac:dyDescent="0.25">
      <c r="A9556" s="59" t="str">
        <f t="shared" si="149"/>
        <v/>
      </c>
    </row>
    <row r="9557" spans="1:1" ht="18" customHeight="1" x14ac:dyDescent="0.25">
      <c r="A9557" s="59" t="str">
        <f t="shared" si="149"/>
        <v/>
      </c>
    </row>
    <row r="9558" spans="1:1" ht="18" customHeight="1" x14ac:dyDescent="0.25">
      <c r="A9558" s="59" t="str">
        <f t="shared" si="149"/>
        <v/>
      </c>
    </row>
    <row r="9559" spans="1:1" ht="18" customHeight="1" x14ac:dyDescent="0.25">
      <c r="A9559" s="59" t="str">
        <f t="shared" si="149"/>
        <v/>
      </c>
    </row>
    <row r="9560" spans="1:1" ht="18" customHeight="1" x14ac:dyDescent="0.25">
      <c r="A9560" s="59" t="str">
        <f t="shared" si="149"/>
        <v/>
      </c>
    </row>
    <row r="9561" spans="1:1" ht="18" customHeight="1" x14ac:dyDescent="0.25">
      <c r="A9561" s="59" t="str">
        <f t="shared" si="149"/>
        <v/>
      </c>
    </row>
    <row r="9562" spans="1:1" ht="18" customHeight="1" x14ac:dyDescent="0.25">
      <c r="A9562" s="59" t="str">
        <f t="shared" si="149"/>
        <v/>
      </c>
    </row>
    <row r="9563" spans="1:1" ht="18" customHeight="1" x14ac:dyDescent="0.25">
      <c r="A9563" s="59" t="str">
        <f t="shared" si="149"/>
        <v/>
      </c>
    </row>
    <row r="9564" spans="1:1" ht="18" customHeight="1" x14ac:dyDescent="0.25">
      <c r="A9564" s="59" t="str">
        <f t="shared" si="149"/>
        <v/>
      </c>
    </row>
    <row r="9565" spans="1:1" ht="18" customHeight="1" x14ac:dyDescent="0.25">
      <c r="A9565" s="59" t="str">
        <f t="shared" si="149"/>
        <v/>
      </c>
    </row>
    <row r="9566" spans="1:1" ht="18" customHeight="1" x14ac:dyDescent="0.25">
      <c r="A9566" s="59" t="str">
        <f t="shared" si="149"/>
        <v/>
      </c>
    </row>
    <row r="9567" spans="1:1" ht="18" customHeight="1" x14ac:dyDescent="0.25">
      <c r="A9567" s="59" t="str">
        <f t="shared" si="149"/>
        <v/>
      </c>
    </row>
    <row r="9568" spans="1:1" ht="18" customHeight="1" x14ac:dyDescent="0.25">
      <c r="A9568" s="59" t="str">
        <f t="shared" si="149"/>
        <v/>
      </c>
    </row>
    <row r="9569" spans="1:1" ht="18" customHeight="1" x14ac:dyDescent="0.25">
      <c r="A9569" s="59" t="str">
        <f t="shared" si="149"/>
        <v/>
      </c>
    </row>
    <row r="9570" spans="1:1" ht="18" customHeight="1" x14ac:dyDescent="0.25">
      <c r="A9570" s="59" t="str">
        <f t="shared" si="149"/>
        <v/>
      </c>
    </row>
    <row r="9571" spans="1:1" ht="18" customHeight="1" x14ac:dyDescent="0.25">
      <c r="A9571" s="59" t="str">
        <f t="shared" si="149"/>
        <v/>
      </c>
    </row>
    <row r="9572" spans="1:1" ht="18" customHeight="1" x14ac:dyDescent="0.25">
      <c r="A9572" s="59" t="str">
        <f t="shared" si="149"/>
        <v/>
      </c>
    </row>
    <row r="9573" spans="1:1" ht="18" customHeight="1" x14ac:dyDescent="0.25">
      <c r="A9573" s="59" t="str">
        <f t="shared" si="149"/>
        <v/>
      </c>
    </row>
    <row r="9574" spans="1:1" ht="18" customHeight="1" x14ac:dyDescent="0.25">
      <c r="A9574" s="59" t="str">
        <f t="shared" si="149"/>
        <v/>
      </c>
    </row>
    <row r="9575" spans="1:1" ht="18" customHeight="1" x14ac:dyDescent="0.25">
      <c r="A9575" s="59" t="str">
        <f t="shared" si="149"/>
        <v/>
      </c>
    </row>
    <row r="9576" spans="1:1" ht="18" customHeight="1" x14ac:dyDescent="0.25">
      <c r="A9576" s="59" t="str">
        <f t="shared" si="149"/>
        <v/>
      </c>
    </row>
    <row r="9577" spans="1:1" ht="18" customHeight="1" x14ac:dyDescent="0.25">
      <c r="A9577" s="59" t="str">
        <f t="shared" si="149"/>
        <v/>
      </c>
    </row>
    <row r="9578" spans="1:1" ht="18" customHeight="1" x14ac:dyDescent="0.25">
      <c r="A9578" s="59" t="str">
        <f t="shared" si="149"/>
        <v/>
      </c>
    </row>
    <row r="9579" spans="1:1" ht="18" customHeight="1" x14ac:dyDescent="0.25">
      <c r="A9579" s="59" t="str">
        <f t="shared" si="149"/>
        <v/>
      </c>
    </row>
    <row r="9580" spans="1:1" ht="18" customHeight="1" x14ac:dyDescent="0.25">
      <c r="A9580" s="59" t="str">
        <f t="shared" si="149"/>
        <v/>
      </c>
    </row>
    <row r="9581" spans="1:1" ht="18" customHeight="1" x14ac:dyDescent="0.25">
      <c r="A9581" s="59" t="str">
        <f t="shared" si="149"/>
        <v/>
      </c>
    </row>
    <row r="9582" spans="1:1" ht="18" customHeight="1" x14ac:dyDescent="0.25">
      <c r="A9582" s="59" t="str">
        <f t="shared" ref="A9582:A9645" si="150">IF(B9582&lt;&gt;"",DATE(2020,INT((ROW(A9580)-1)/78)+1,1),"")</f>
        <v/>
      </c>
    </row>
    <row r="9583" spans="1:1" ht="18" customHeight="1" x14ac:dyDescent="0.25">
      <c r="A9583" s="59" t="str">
        <f t="shared" si="150"/>
        <v/>
      </c>
    </row>
    <row r="9584" spans="1:1" ht="18" customHeight="1" x14ac:dyDescent="0.25">
      <c r="A9584" s="59" t="str">
        <f t="shared" si="150"/>
        <v/>
      </c>
    </row>
    <row r="9585" spans="1:1" ht="18" customHeight="1" x14ac:dyDescent="0.25">
      <c r="A9585" s="59" t="str">
        <f t="shared" si="150"/>
        <v/>
      </c>
    </row>
    <row r="9586" spans="1:1" ht="18" customHeight="1" x14ac:dyDescent="0.25">
      <c r="A9586" s="59" t="str">
        <f t="shared" si="150"/>
        <v/>
      </c>
    </row>
    <row r="9587" spans="1:1" ht="18" customHeight="1" x14ac:dyDescent="0.25">
      <c r="A9587" s="59" t="str">
        <f t="shared" si="150"/>
        <v/>
      </c>
    </row>
    <row r="9588" spans="1:1" ht="18" customHeight="1" x14ac:dyDescent="0.25">
      <c r="A9588" s="59" t="str">
        <f t="shared" si="150"/>
        <v/>
      </c>
    </row>
    <row r="9589" spans="1:1" ht="18" customHeight="1" x14ac:dyDescent="0.25">
      <c r="A9589" s="59" t="str">
        <f t="shared" si="150"/>
        <v/>
      </c>
    </row>
    <row r="9590" spans="1:1" ht="18" customHeight="1" x14ac:dyDescent="0.25">
      <c r="A9590" s="59" t="str">
        <f t="shared" si="150"/>
        <v/>
      </c>
    </row>
    <row r="9591" spans="1:1" ht="18" customHeight="1" x14ac:dyDescent="0.25">
      <c r="A9591" s="59" t="str">
        <f t="shared" si="150"/>
        <v/>
      </c>
    </row>
    <row r="9592" spans="1:1" ht="18" customHeight="1" x14ac:dyDescent="0.25">
      <c r="A9592" s="59" t="str">
        <f t="shared" si="150"/>
        <v/>
      </c>
    </row>
    <row r="9593" spans="1:1" ht="18" customHeight="1" x14ac:dyDescent="0.25">
      <c r="A9593" s="59" t="str">
        <f t="shared" si="150"/>
        <v/>
      </c>
    </row>
    <row r="9594" spans="1:1" ht="18" customHeight="1" x14ac:dyDescent="0.25">
      <c r="A9594" s="59" t="str">
        <f t="shared" si="150"/>
        <v/>
      </c>
    </row>
    <row r="9595" spans="1:1" ht="18" customHeight="1" x14ac:dyDescent="0.25">
      <c r="A9595" s="59" t="str">
        <f t="shared" si="150"/>
        <v/>
      </c>
    </row>
    <row r="9596" spans="1:1" ht="18" customHeight="1" x14ac:dyDescent="0.25">
      <c r="A9596" s="59" t="str">
        <f t="shared" si="150"/>
        <v/>
      </c>
    </row>
    <row r="9597" spans="1:1" ht="18" customHeight="1" x14ac:dyDescent="0.25">
      <c r="A9597" s="59" t="str">
        <f t="shared" si="150"/>
        <v/>
      </c>
    </row>
    <row r="9598" spans="1:1" ht="18" customHeight="1" x14ac:dyDescent="0.25">
      <c r="A9598" s="59" t="str">
        <f t="shared" si="150"/>
        <v/>
      </c>
    </row>
    <row r="9599" spans="1:1" ht="18" customHeight="1" x14ac:dyDescent="0.25">
      <c r="A9599" s="59" t="str">
        <f t="shared" si="150"/>
        <v/>
      </c>
    </row>
    <row r="9600" spans="1:1" ht="18" customHeight="1" x14ac:dyDescent="0.25">
      <c r="A9600" s="59" t="str">
        <f t="shared" si="150"/>
        <v/>
      </c>
    </row>
    <row r="9601" spans="1:1" ht="18" customHeight="1" x14ac:dyDescent="0.25">
      <c r="A9601" s="59" t="str">
        <f t="shared" si="150"/>
        <v/>
      </c>
    </row>
    <row r="9602" spans="1:1" ht="18" customHeight="1" x14ac:dyDescent="0.25">
      <c r="A9602" s="59" t="str">
        <f t="shared" si="150"/>
        <v/>
      </c>
    </row>
    <row r="9603" spans="1:1" ht="18" customHeight="1" x14ac:dyDescent="0.25">
      <c r="A9603" s="59" t="str">
        <f t="shared" si="150"/>
        <v/>
      </c>
    </row>
    <row r="9604" spans="1:1" ht="18" customHeight="1" x14ac:dyDescent="0.25">
      <c r="A9604" s="59" t="str">
        <f t="shared" si="150"/>
        <v/>
      </c>
    </row>
    <row r="9605" spans="1:1" ht="18" customHeight="1" x14ac:dyDescent="0.25">
      <c r="A9605" s="59" t="str">
        <f t="shared" si="150"/>
        <v/>
      </c>
    </row>
    <row r="9606" spans="1:1" ht="18" customHeight="1" x14ac:dyDescent="0.25">
      <c r="A9606" s="59" t="str">
        <f t="shared" si="150"/>
        <v/>
      </c>
    </row>
    <row r="9607" spans="1:1" ht="18" customHeight="1" x14ac:dyDescent="0.25">
      <c r="A9607" s="59" t="str">
        <f t="shared" si="150"/>
        <v/>
      </c>
    </row>
    <row r="9608" spans="1:1" ht="18" customHeight="1" x14ac:dyDescent="0.25">
      <c r="A9608" s="59" t="str">
        <f t="shared" si="150"/>
        <v/>
      </c>
    </row>
    <row r="9609" spans="1:1" ht="18" customHeight="1" x14ac:dyDescent="0.25">
      <c r="A9609" s="59" t="str">
        <f t="shared" si="150"/>
        <v/>
      </c>
    </row>
    <row r="9610" spans="1:1" ht="18" customHeight="1" x14ac:dyDescent="0.25">
      <c r="A9610" s="59" t="str">
        <f t="shared" si="150"/>
        <v/>
      </c>
    </row>
    <row r="9611" spans="1:1" ht="18" customHeight="1" x14ac:dyDescent="0.25">
      <c r="A9611" s="59" t="str">
        <f t="shared" si="150"/>
        <v/>
      </c>
    </row>
    <row r="9612" spans="1:1" ht="18" customHeight="1" x14ac:dyDescent="0.25">
      <c r="A9612" s="59" t="str">
        <f t="shared" si="150"/>
        <v/>
      </c>
    </row>
    <row r="9613" spans="1:1" ht="18" customHeight="1" x14ac:dyDescent="0.25">
      <c r="A9613" s="59" t="str">
        <f t="shared" si="150"/>
        <v/>
      </c>
    </row>
    <row r="9614" spans="1:1" ht="18" customHeight="1" x14ac:dyDescent="0.25">
      <c r="A9614" s="59" t="str">
        <f t="shared" si="150"/>
        <v/>
      </c>
    </row>
    <row r="9615" spans="1:1" ht="18" customHeight="1" x14ac:dyDescent="0.25">
      <c r="A9615" s="59" t="str">
        <f t="shared" si="150"/>
        <v/>
      </c>
    </row>
    <row r="9616" spans="1:1" ht="18" customHeight="1" x14ac:dyDescent="0.25">
      <c r="A9616" s="59" t="str">
        <f t="shared" si="150"/>
        <v/>
      </c>
    </row>
    <row r="9617" spans="1:1" ht="18" customHeight="1" x14ac:dyDescent="0.25">
      <c r="A9617" s="59" t="str">
        <f t="shared" si="150"/>
        <v/>
      </c>
    </row>
    <row r="9618" spans="1:1" ht="18" customHeight="1" x14ac:dyDescent="0.25">
      <c r="A9618" s="59" t="str">
        <f t="shared" si="150"/>
        <v/>
      </c>
    </row>
    <row r="9619" spans="1:1" ht="18" customHeight="1" x14ac:dyDescent="0.25">
      <c r="A9619" s="59" t="str">
        <f t="shared" si="150"/>
        <v/>
      </c>
    </row>
    <row r="9620" spans="1:1" ht="18" customHeight="1" x14ac:dyDescent="0.25">
      <c r="A9620" s="59" t="str">
        <f t="shared" si="150"/>
        <v/>
      </c>
    </row>
    <row r="9621" spans="1:1" ht="18" customHeight="1" x14ac:dyDescent="0.25">
      <c r="A9621" s="59" t="str">
        <f t="shared" si="150"/>
        <v/>
      </c>
    </row>
    <row r="9622" spans="1:1" ht="18" customHeight="1" x14ac:dyDescent="0.25">
      <c r="A9622" s="59" t="str">
        <f t="shared" si="150"/>
        <v/>
      </c>
    </row>
    <row r="9623" spans="1:1" ht="18" customHeight="1" x14ac:dyDescent="0.25">
      <c r="A9623" s="59" t="str">
        <f t="shared" si="150"/>
        <v/>
      </c>
    </row>
    <row r="9624" spans="1:1" ht="18" customHeight="1" x14ac:dyDescent="0.25">
      <c r="A9624" s="59" t="str">
        <f t="shared" si="150"/>
        <v/>
      </c>
    </row>
    <row r="9625" spans="1:1" ht="18" customHeight="1" x14ac:dyDescent="0.25">
      <c r="A9625" s="59" t="str">
        <f t="shared" si="150"/>
        <v/>
      </c>
    </row>
    <row r="9626" spans="1:1" ht="18" customHeight="1" x14ac:dyDescent="0.25">
      <c r="A9626" s="59" t="str">
        <f t="shared" si="150"/>
        <v/>
      </c>
    </row>
    <row r="9627" spans="1:1" ht="18" customHeight="1" x14ac:dyDescent="0.25">
      <c r="A9627" s="59" t="str">
        <f t="shared" si="150"/>
        <v/>
      </c>
    </row>
    <row r="9628" spans="1:1" ht="18" customHeight="1" x14ac:dyDescent="0.25">
      <c r="A9628" s="59" t="str">
        <f t="shared" si="150"/>
        <v/>
      </c>
    </row>
    <row r="9629" spans="1:1" ht="18" customHeight="1" x14ac:dyDescent="0.25">
      <c r="A9629" s="59" t="str">
        <f t="shared" si="150"/>
        <v/>
      </c>
    </row>
    <row r="9630" spans="1:1" ht="18" customHeight="1" x14ac:dyDescent="0.25">
      <c r="A9630" s="59" t="str">
        <f t="shared" si="150"/>
        <v/>
      </c>
    </row>
    <row r="9631" spans="1:1" ht="18" customHeight="1" x14ac:dyDescent="0.25">
      <c r="A9631" s="59" t="str">
        <f t="shared" si="150"/>
        <v/>
      </c>
    </row>
    <row r="9632" spans="1:1" ht="18" customHeight="1" x14ac:dyDescent="0.25">
      <c r="A9632" s="59" t="str">
        <f t="shared" si="150"/>
        <v/>
      </c>
    </row>
    <row r="9633" spans="1:1" ht="18" customHeight="1" x14ac:dyDescent="0.25">
      <c r="A9633" s="59" t="str">
        <f t="shared" si="150"/>
        <v/>
      </c>
    </row>
    <row r="9634" spans="1:1" ht="18" customHeight="1" x14ac:dyDescent="0.25">
      <c r="A9634" s="59" t="str">
        <f t="shared" si="150"/>
        <v/>
      </c>
    </row>
    <row r="9635" spans="1:1" ht="18" customHeight="1" x14ac:dyDescent="0.25">
      <c r="A9635" s="59" t="str">
        <f t="shared" si="150"/>
        <v/>
      </c>
    </row>
    <row r="9636" spans="1:1" ht="18" customHeight="1" x14ac:dyDescent="0.25">
      <c r="A9636" s="59" t="str">
        <f t="shared" si="150"/>
        <v/>
      </c>
    </row>
    <row r="9637" spans="1:1" ht="18" customHeight="1" x14ac:dyDescent="0.25">
      <c r="A9637" s="59" t="str">
        <f t="shared" si="150"/>
        <v/>
      </c>
    </row>
    <row r="9638" spans="1:1" ht="18" customHeight="1" x14ac:dyDescent="0.25">
      <c r="A9638" s="59" t="str">
        <f t="shared" si="150"/>
        <v/>
      </c>
    </row>
    <row r="9639" spans="1:1" ht="18" customHeight="1" x14ac:dyDescent="0.25">
      <c r="A9639" s="59" t="str">
        <f t="shared" si="150"/>
        <v/>
      </c>
    </row>
    <row r="9640" spans="1:1" ht="18" customHeight="1" x14ac:dyDescent="0.25">
      <c r="A9640" s="59" t="str">
        <f t="shared" si="150"/>
        <v/>
      </c>
    </row>
    <row r="9641" spans="1:1" ht="18" customHeight="1" x14ac:dyDescent="0.25">
      <c r="A9641" s="59" t="str">
        <f t="shared" si="150"/>
        <v/>
      </c>
    </row>
    <row r="9642" spans="1:1" ht="18" customHeight="1" x14ac:dyDescent="0.25">
      <c r="A9642" s="59" t="str">
        <f t="shared" si="150"/>
        <v/>
      </c>
    </row>
    <row r="9643" spans="1:1" ht="18" customHeight="1" x14ac:dyDescent="0.25">
      <c r="A9643" s="59" t="str">
        <f t="shared" si="150"/>
        <v/>
      </c>
    </row>
    <row r="9644" spans="1:1" ht="18" customHeight="1" x14ac:dyDescent="0.25">
      <c r="A9644" s="59" t="str">
        <f t="shared" si="150"/>
        <v/>
      </c>
    </row>
    <row r="9645" spans="1:1" ht="18" customHeight="1" x14ac:dyDescent="0.25">
      <c r="A9645" s="59" t="str">
        <f t="shared" si="150"/>
        <v/>
      </c>
    </row>
    <row r="9646" spans="1:1" ht="18" customHeight="1" x14ac:dyDescent="0.25">
      <c r="A9646" s="59" t="str">
        <f t="shared" ref="A9646:A9709" si="151">IF(B9646&lt;&gt;"",DATE(2020,INT((ROW(A9644)-1)/78)+1,1),"")</f>
        <v/>
      </c>
    </row>
    <row r="9647" spans="1:1" ht="18" customHeight="1" x14ac:dyDescent="0.25">
      <c r="A9647" s="59" t="str">
        <f t="shared" si="151"/>
        <v/>
      </c>
    </row>
    <row r="9648" spans="1:1" ht="18" customHeight="1" x14ac:dyDescent="0.25">
      <c r="A9648" s="59" t="str">
        <f t="shared" si="151"/>
        <v/>
      </c>
    </row>
    <row r="9649" spans="1:1" ht="18" customHeight="1" x14ac:dyDescent="0.25">
      <c r="A9649" s="59" t="str">
        <f t="shared" si="151"/>
        <v/>
      </c>
    </row>
    <row r="9650" spans="1:1" ht="18" customHeight="1" x14ac:dyDescent="0.25">
      <c r="A9650" s="59" t="str">
        <f t="shared" si="151"/>
        <v/>
      </c>
    </row>
    <row r="9651" spans="1:1" ht="18" customHeight="1" x14ac:dyDescent="0.25">
      <c r="A9651" s="59" t="str">
        <f t="shared" si="151"/>
        <v/>
      </c>
    </row>
    <row r="9652" spans="1:1" ht="18" customHeight="1" x14ac:dyDescent="0.25">
      <c r="A9652" s="59" t="str">
        <f t="shared" si="151"/>
        <v/>
      </c>
    </row>
    <row r="9653" spans="1:1" ht="18" customHeight="1" x14ac:dyDescent="0.25">
      <c r="A9653" s="59" t="str">
        <f t="shared" si="151"/>
        <v/>
      </c>
    </row>
    <row r="9654" spans="1:1" ht="18" customHeight="1" x14ac:dyDescent="0.25">
      <c r="A9654" s="59" t="str">
        <f t="shared" si="151"/>
        <v/>
      </c>
    </row>
    <row r="9655" spans="1:1" ht="18" customHeight="1" x14ac:dyDescent="0.25">
      <c r="A9655" s="59" t="str">
        <f t="shared" si="151"/>
        <v/>
      </c>
    </row>
    <row r="9656" spans="1:1" ht="18" customHeight="1" x14ac:dyDescent="0.25">
      <c r="A9656" s="59" t="str">
        <f t="shared" si="151"/>
        <v/>
      </c>
    </row>
    <row r="9657" spans="1:1" ht="18" customHeight="1" x14ac:dyDescent="0.25">
      <c r="A9657" s="59" t="str">
        <f t="shared" si="151"/>
        <v/>
      </c>
    </row>
    <row r="9658" spans="1:1" ht="18" customHeight="1" x14ac:dyDescent="0.25">
      <c r="A9658" s="59" t="str">
        <f t="shared" si="151"/>
        <v/>
      </c>
    </row>
    <row r="9659" spans="1:1" ht="18" customHeight="1" x14ac:dyDescent="0.25">
      <c r="A9659" s="59" t="str">
        <f t="shared" si="151"/>
        <v/>
      </c>
    </row>
    <row r="9660" spans="1:1" ht="18" customHeight="1" x14ac:dyDescent="0.25">
      <c r="A9660" s="59" t="str">
        <f t="shared" si="151"/>
        <v/>
      </c>
    </row>
    <row r="9661" spans="1:1" ht="18" customHeight="1" x14ac:dyDescent="0.25">
      <c r="A9661" s="59" t="str">
        <f t="shared" si="151"/>
        <v/>
      </c>
    </row>
    <row r="9662" spans="1:1" ht="18" customHeight="1" x14ac:dyDescent="0.25">
      <c r="A9662" s="59" t="str">
        <f t="shared" si="151"/>
        <v/>
      </c>
    </row>
    <row r="9663" spans="1:1" ht="18" customHeight="1" x14ac:dyDescent="0.25">
      <c r="A9663" s="59" t="str">
        <f t="shared" si="151"/>
        <v/>
      </c>
    </row>
    <row r="9664" spans="1:1" ht="18" customHeight="1" x14ac:dyDescent="0.25">
      <c r="A9664" s="59" t="str">
        <f t="shared" si="151"/>
        <v/>
      </c>
    </row>
    <row r="9665" spans="1:1" ht="18" customHeight="1" x14ac:dyDescent="0.25">
      <c r="A9665" s="59" t="str">
        <f t="shared" si="151"/>
        <v/>
      </c>
    </row>
    <row r="9666" spans="1:1" ht="18" customHeight="1" x14ac:dyDescent="0.25">
      <c r="A9666" s="59" t="str">
        <f t="shared" si="151"/>
        <v/>
      </c>
    </row>
    <row r="9667" spans="1:1" ht="18" customHeight="1" x14ac:dyDescent="0.25">
      <c r="A9667" s="59" t="str">
        <f t="shared" si="151"/>
        <v/>
      </c>
    </row>
    <row r="9668" spans="1:1" ht="18" customHeight="1" x14ac:dyDescent="0.25">
      <c r="A9668" s="59" t="str">
        <f t="shared" si="151"/>
        <v/>
      </c>
    </row>
    <row r="9669" spans="1:1" ht="18" customHeight="1" x14ac:dyDescent="0.25">
      <c r="A9669" s="59" t="str">
        <f t="shared" si="151"/>
        <v/>
      </c>
    </row>
    <row r="9670" spans="1:1" ht="18" customHeight="1" x14ac:dyDescent="0.25">
      <c r="A9670" s="59" t="str">
        <f t="shared" si="151"/>
        <v/>
      </c>
    </row>
    <row r="9671" spans="1:1" ht="18" customHeight="1" x14ac:dyDescent="0.25">
      <c r="A9671" s="59" t="str">
        <f t="shared" si="151"/>
        <v/>
      </c>
    </row>
    <row r="9672" spans="1:1" ht="18" customHeight="1" x14ac:dyDescent="0.25">
      <c r="A9672" s="59" t="str">
        <f t="shared" si="151"/>
        <v/>
      </c>
    </row>
    <row r="9673" spans="1:1" ht="18" customHeight="1" x14ac:dyDescent="0.25">
      <c r="A9673" s="59" t="str">
        <f t="shared" si="151"/>
        <v/>
      </c>
    </row>
    <row r="9674" spans="1:1" ht="18" customHeight="1" x14ac:dyDescent="0.25">
      <c r="A9674" s="59" t="str">
        <f t="shared" si="151"/>
        <v/>
      </c>
    </row>
    <row r="9675" spans="1:1" ht="18" customHeight="1" x14ac:dyDescent="0.25">
      <c r="A9675" s="59" t="str">
        <f t="shared" si="151"/>
        <v/>
      </c>
    </row>
    <row r="9676" spans="1:1" ht="18" customHeight="1" x14ac:dyDescent="0.25">
      <c r="A9676" s="59" t="str">
        <f t="shared" si="151"/>
        <v/>
      </c>
    </row>
    <row r="9677" spans="1:1" ht="18" customHeight="1" x14ac:dyDescent="0.25">
      <c r="A9677" s="59" t="str">
        <f t="shared" si="151"/>
        <v/>
      </c>
    </row>
    <row r="9678" spans="1:1" ht="18" customHeight="1" x14ac:dyDescent="0.25">
      <c r="A9678" s="59" t="str">
        <f t="shared" si="151"/>
        <v/>
      </c>
    </row>
    <row r="9679" spans="1:1" ht="18" customHeight="1" x14ac:dyDescent="0.25">
      <c r="A9679" s="59" t="str">
        <f t="shared" si="151"/>
        <v/>
      </c>
    </row>
    <row r="9680" spans="1:1" ht="18" customHeight="1" x14ac:dyDescent="0.25">
      <c r="A9680" s="59" t="str">
        <f t="shared" si="151"/>
        <v/>
      </c>
    </row>
    <row r="9681" spans="1:1" ht="18" customHeight="1" x14ac:dyDescent="0.25">
      <c r="A9681" s="59" t="str">
        <f t="shared" si="151"/>
        <v/>
      </c>
    </row>
    <row r="9682" spans="1:1" ht="18" customHeight="1" x14ac:dyDescent="0.25">
      <c r="A9682" s="59" t="str">
        <f t="shared" si="151"/>
        <v/>
      </c>
    </row>
    <row r="9683" spans="1:1" ht="18" customHeight="1" x14ac:dyDescent="0.25">
      <c r="A9683" s="59" t="str">
        <f t="shared" si="151"/>
        <v/>
      </c>
    </row>
    <row r="9684" spans="1:1" ht="18" customHeight="1" x14ac:dyDescent="0.25">
      <c r="A9684" s="59" t="str">
        <f t="shared" si="151"/>
        <v/>
      </c>
    </row>
    <row r="9685" spans="1:1" ht="18" customHeight="1" x14ac:dyDescent="0.25">
      <c r="A9685" s="59" t="str">
        <f t="shared" si="151"/>
        <v/>
      </c>
    </row>
    <row r="9686" spans="1:1" ht="18" customHeight="1" x14ac:dyDescent="0.25">
      <c r="A9686" s="59" t="str">
        <f t="shared" si="151"/>
        <v/>
      </c>
    </row>
    <row r="9687" spans="1:1" ht="18" customHeight="1" x14ac:dyDescent="0.25">
      <c r="A9687" s="59" t="str">
        <f t="shared" si="151"/>
        <v/>
      </c>
    </row>
    <row r="9688" spans="1:1" ht="18" customHeight="1" x14ac:dyDescent="0.25">
      <c r="A9688" s="59" t="str">
        <f t="shared" si="151"/>
        <v/>
      </c>
    </row>
    <row r="9689" spans="1:1" ht="18" customHeight="1" x14ac:dyDescent="0.25">
      <c r="A9689" s="59" t="str">
        <f t="shared" si="151"/>
        <v/>
      </c>
    </row>
    <row r="9690" spans="1:1" ht="18" customHeight="1" x14ac:dyDescent="0.25">
      <c r="A9690" s="59" t="str">
        <f t="shared" si="151"/>
        <v/>
      </c>
    </row>
    <row r="9691" spans="1:1" ht="18" customHeight="1" x14ac:dyDescent="0.25">
      <c r="A9691" s="59" t="str">
        <f t="shared" si="151"/>
        <v/>
      </c>
    </row>
    <row r="9692" spans="1:1" ht="18" customHeight="1" x14ac:dyDescent="0.25">
      <c r="A9692" s="59" t="str">
        <f t="shared" si="151"/>
        <v/>
      </c>
    </row>
    <row r="9693" spans="1:1" ht="18" customHeight="1" x14ac:dyDescent="0.25">
      <c r="A9693" s="59" t="str">
        <f t="shared" si="151"/>
        <v/>
      </c>
    </row>
    <row r="9694" spans="1:1" ht="18" customHeight="1" x14ac:dyDescent="0.25">
      <c r="A9694" s="59" t="str">
        <f t="shared" si="151"/>
        <v/>
      </c>
    </row>
    <row r="9695" spans="1:1" ht="18" customHeight="1" x14ac:dyDescent="0.25">
      <c r="A9695" s="59" t="str">
        <f t="shared" si="151"/>
        <v/>
      </c>
    </row>
    <row r="9696" spans="1:1" ht="18" customHeight="1" x14ac:dyDescent="0.25">
      <c r="A9696" s="59" t="str">
        <f t="shared" si="151"/>
        <v/>
      </c>
    </row>
    <row r="9697" spans="1:1" ht="18" customHeight="1" x14ac:dyDescent="0.25">
      <c r="A9697" s="59" t="str">
        <f t="shared" si="151"/>
        <v/>
      </c>
    </row>
    <row r="9698" spans="1:1" ht="18" customHeight="1" x14ac:dyDescent="0.25">
      <c r="A9698" s="59" t="str">
        <f t="shared" si="151"/>
        <v/>
      </c>
    </row>
    <row r="9699" spans="1:1" ht="18" customHeight="1" x14ac:dyDescent="0.25">
      <c r="A9699" s="59" t="str">
        <f t="shared" si="151"/>
        <v/>
      </c>
    </row>
    <row r="9700" spans="1:1" ht="18" customHeight="1" x14ac:dyDescent="0.25">
      <c r="A9700" s="59" t="str">
        <f t="shared" si="151"/>
        <v/>
      </c>
    </row>
    <row r="9701" spans="1:1" ht="18" customHeight="1" x14ac:dyDescent="0.25">
      <c r="A9701" s="59" t="str">
        <f t="shared" si="151"/>
        <v/>
      </c>
    </row>
    <row r="9702" spans="1:1" ht="18" customHeight="1" x14ac:dyDescent="0.25">
      <c r="A9702" s="59" t="str">
        <f t="shared" si="151"/>
        <v/>
      </c>
    </row>
    <row r="9703" spans="1:1" ht="18" customHeight="1" x14ac:dyDescent="0.25">
      <c r="A9703" s="59" t="str">
        <f t="shared" si="151"/>
        <v/>
      </c>
    </row>
    <row r="9704" spans="1:1" ht="18" customHeight="1" x14ac:dyDescent="0.25">
      <c r="A9704" s="59" t="str">
        <f t="shared" si="151"/>
        <v/>
      </c>
    </row>
    <row r="9705" spans="1:1" ht="18" customHeight="1" x14ac:dyDescent="0.25">
      <c r="A9705" s="59" t="str">
        <f t="shared" si="151"/>
        <v/>
      </c>
    </row>
    <row r="9706" spans="1:1" ht="18" customHeight="1" x14ac:dyDescent="0.25">
      <c r="A9706" s="59" t="str">
        <f t="shared" si="151"/>
        <v/>
      </c>
    </row>
    <row r="9707" spans="1:1" ht="18" customHeight="1" x14ac:dyDescent="0.25">
      <c r="A9707" s="59" t="str">
        <f t="shared" si="151"/>
        <v/>
      </c>
    </row>
    <row r="9708" spans="1:1" ht="18" customHeight="1" x14ac:dyDescent="0.25">
      <c r="A9708" s="59" t="str">
        <f t="shared" si="151"/>
        <v/>
      </c>
    </row>
    <row r="9709" spans="1:1" ht="18" customHeight="1" x14ac:dyDescent="0.25">
      <c r="A9709" s="59" t="str">
        <f t="shared" si="151"/>
        <v/>
      </c>
    </row>
    <row r="9710" spans="1:1" ht="18" customHeight="1" x14ac:dyDescent="0.25">
      <c r="A9710" s="59" t="str">
        <f t="shared" ref="A9710:A9773" si="152">IF(B9710&lt;&gt;"",DATE(2020,INT((ROW(A9708)-1)/78)+1,1),"")</f>
        <v/>
      </c>
    </row>
    <row r="9711" spans="1:1" ht="18" customHeight="1" x14ac:dyDescent="0.25">
      <c r="A9711" s="59" t="str">
        <f t="shared" si="152"/>
        <v/>
      </c>
    </row>
    <row r="9712" spans="1:1" ht="18" customHeight="1" x14ac:dyDescent="0.25">
      <c r="A9712" s="59" t="str">
        <f t="shared" si="152"/>
        <v/>
      </c>
    </row>
    <row r="9713" spans="1:1" ht="18" customHeight="1" x14ac:dyDescent="0.25">
      <c r="A9713" s="59" t="str">
        <f t="shared" si="152"/>
        <v/>
      </c>
    </row>
    <row r="9714" spans="1:1" ht="18" customHeight="1" x14ac:dyDescent="0.25">
      <c r="A9714" s="59" t="str">
        <f t="shared" si="152"/>
        <v/>
      </c>
    </row>
    <row r="9715" spans="1:1" ht="18" customHeight="1" x14ac:dyDescent="0.25">
      <c r="A9715" s="59" t="str">
        <f t="shared" si="152"/>
        <v/>
      </c>
    </row>
    <row r="9716" spans="1:1" ht="18" customHeight="1" x14ac:dyDescent="0.25">
      <c r="A9716" s="59" t="str">
        <f t="shared" si="152"/>
        <v/>
      </c>
    </row>
    <row r="9717" spans="1:1" ht="18" customHeight="1" x14ac:dyDescent="0.25">
      <c r="A9717" s="59" t="str">
        <f t="shared" si="152"/>
        <v/>
      </c>
    </row>
    <row r="9718" spans="1:1" ht="18" customHeight="1" x14ac:dyDescent="0.25">
      <c r="A9718" s="59" t="str">
        <f t="shared" si="152"/>
        <v/>
      </c>
    </row>
    <row r="9719" spans="1:1" ht="18" customHeight="1" x14ac:dyDescent="0.25">
      <c r="A9719" s="59" t="str">
        <f t="shared" si="152"/>
        <v/>
      </c>
    </row>
    <row r="9720" spans="1:1" ht="18" customHeight="1" x14ac:dyDescent="0.25">
      <c r="A9720" s="59" t="str">
        <f t="shared" si="152"/>
        <v/>
      </c>
    </row>
    <row r="9721" spans="1:1" ht="18" customHeight="1" x14ac:dyDescent="0.25">
      <c r="A9721" s="59" t="str">
        <f t="shared" si="152"/>
        <v/>
      </c>
    </row>
    <row r="9722" spans="1:1" ht="18" customHeight="1" x14ac:dyDescent="0.25">
      <c r="A9722" s="59" t="str">
        <f t="shared" si="152"/>
        <v/>
      </c>
    </row>
    <row r="9723" spans="1:1" ht="18" customHeight="1" x14ac:dyDescent="0.25">
      <c r="A9723" s="59" t="str">
        <f t="shared" si="152"/>
        <v/>
      </c>
    </row>
    <row r="9724" spans="1:1" ht="18" customHeight="1" x14ac:dyDescent="0.25">
      <c r="A9724" s="59" t="str">
        <f t="shared" si="152"/>
        <v/>
      </c>
    </row>
    <row r="9725" spans="1:1" ht="18" customHeight="1" x14ac:dyDescent="0.25">
      <c r="A9725" s="59" t="str">
        <f t="shared" si="152"/>
        <v/>
      </c>
    </row>
    <row r="9726" spans="1:1" ht="18" customHeight="1" x14ac:dyDescent="0.25">
      <c r="A9726" s="59" t="str">
        <f t="shared" si="152"/>
        <v/>
      </c>
    </row>
    <row r="9727" spans="1:1" ht="18" customHeight="1" x14ac:dyDescent="0.25">
      <c r="A9727" s="59" t="str">
        <f t="shared" si="152"/>
        <v/>
      </c>
    </row>
    <row r="9728" spans="1:1" ht="18" customHeight="1" x14ac:dyDescent="0.25">
      <c r="A9728" s="59" t="str">
        <f t="shared" si="152"/>
        <v/>
      </c>
    </row>
    <row r="9729" spans="1:1" ht="18" customHeight="1" x14ac:dyDescent="0.25">
      <c r="A9729" s="59" t="str">
        <f t="shared" si="152"/>
        <v/>
      </c>
    </row>
    <row r="9730" spans="1:1" ht="18" customHeight="1" x14ac:dyDescent="0.25">
      <c r="A9730" s="59" t="str">
        <f t="shared" si="152"/>
        <v/>
      </c>
    </row>
    <row r="9731" spans="1:1" ht="18" customHeight="1" x14ac:dyDescent="0.25">
      <c r="A9731" s="59" t="str">
        <f t="shared" si="152"/>
        <v/>
      </c>
    </row>
    <row r="9732" spans="1:1" ht="18" customHeight="1" x14ac:dyDescent="0.25">
      <c r="A9732" s="59" t="str">
        <f t="shared" si="152"/>
        <v/>
      </c>
    </row>
    <row r="9733" spans="1:1" ht="18" customHeight="1" x14ac:dyDescent="0.25">
      <c r="A9733" s="59" t="str">
        <f t="shared" si="152"/>
        <v/>
      </c>
    </row>
    <row r="9734" spans="1:1" ht="18" customHeight="1" x14ac:dyDescent="0.25">
      <c r="A9734" s="59" t="str">
        <f t="shared" si="152"/>
        <v/>
      </c>
    </row>
    <row r="9735" spans="1:1" ht="18" customHeight="1" x14ac:dyDescent="0.25">
      <c r="A9735" s="59" t="str">
        <f t="shared" si="152"/>
        <v/>
      </c>
    </row>
    <row r="9736" spans="1:1" ht="18" customHeight="1" x14ac:dyDescent="0.25">
      <c r="A9736" s="59" t="str">
        <f t="shared" si="152"/>
        <v/>
      </c>
    </row>
    <row r="9737" spans="1:1" ht="18" customHeight="1" x14ac:dyDescent="0.25">
      <c r="A9737" s="59" t="str">
        <f t="shared" si="152"/>
        <v/>
      </c>
    </row>
    <row r="9738" spans="1:1" ht="18" customHeight="1" x14ac:dyDescent="0.25">
      <c r="A9738" s="59" t="str">
        <f t="shared" si="152"/>
        <v/>
      </c>
    </row>
    <row r="9739" spans="1:1" ht="18" customHeight="1" x14ac:dyDescent="0.25">
      <c r="A9739" s="59" t="str">
        <f t="shared" si="152"/>
        <v/>
      </c>
    </row>
    <row r="9740" spans="1:1" ht="18" customHeight="1" x14ac:dyDescent="0.25">
      <c r="A9740" s="59" t="str">
        <f t="shared" si="152"/>
        <v/>
      </c>
    </row>
    <row r="9741" spans="1:1" ht="18" customHeight="1" x14ac:dyDescent="0.25">
      <c r="A9741" s="59" t="str">
        <f t="shared" si="152"/>
        <v/>
      </c>
    </row>
    <row r="9742" spans="1:1" ht="18" customHeight="1" x14ac:dyDescent="0.25">
      <c r="A9742" s="59" t="str">
        <f t="shared" si="152"/>
        <v/>
      </c>
    </row>
    <row r="9743" spans="1:1" ht="18" customHeight="1" x14ac:dyDescent="0.25">
      <c r="A9743" s="59" t="str">
        <f t="shared" si="152"/>
        <v/>
      </c>
    </row>
    <row r="9744" spans="1:1" ht="18" customHeight="1" x14ac:dyDescent="0.25">
      <c r="A9744" s="59" t="str">
        <f t="shared" si="152"/>
        <v/>
      </c>
    </row>
    <row r="9745" spans="1:1" ht="18" customHeight="1" x14ac:dyDescent="0.25">
      <c r="A9745" s="59" t="str">
        <f t="shared" si="152"/>
        <v/>
      </c>
    </row>
    <row r="9746" spans="1:1" ht="18" customHeight="1" x14ac:dyDescent="0.25">
      <c r="A9746" s="59" t="str">
        <f t="shared" si="152"/>
        <v/>
      </c>
    </row>
    <row r="9747" spans="1:1" ht="18" customHeight="1" x14ac:dyDescent="0.25">
      <c r="A9747" s="59" t="str">
        <f t="shared" si="152"/>
        <v/>
      </c>
    </row>
    <row r="9748" spans="1:1" ht="18" customHeight="1" x14ac:dyDescent="0.25">
      <c r="A9748" s="59" t="str">
        <f t="shared" si="152"/>
        <v/>
      </c>
    </row>
    <row r="9749" spans="1:1" ht="18" customHeight="1" x14ac:dyDescent="0.25">
      <c r="A9749" s="59" t="str">
        <f t="shared" si="152"/>
        <v/>
      </c>
    </row>
    <row r="9750" spans="1:1" ht="18" customHeight="1" x14ac:dyDescent="0.25">
      <c r="A9750" s="59" t="str">
        <f t="shared" si="152"/>
        <v/>
      </c>
    </row>
    <row r="9751" spans="1:1" ht="18" customHeight="1" x14ac:dyDescent="0.25">
      <c r="A9751" s="59" t="str">
        <f t="shared" si="152"/>
        <v/>
      </c>
    </row>
    <row r="9752" spans="1:1" ht="18" customHeight="1" x14ac:dyDescent="0.25">
      <c r="A9752" s="59" t="str">
        <f t="shared" si="152"/>
        <v/>
      </c>
    </row>
    <row r="9753" spans="1:1" ht="18" customHeight="1" x14ac:dyDescent="0.25">
      <c r="A9753" s="59" t="str">
        <f t="shared" si="152"/>
        <v/>
      </c>
    </row>
    <row r="9754" spans="1:1" ht="18" customHeight="1" x14ac:dyDescent="0.25">
      <c r="A9754" s="59" t="str">
        <f t="shared" si="152"/>
        <v/>
      </c>
    </row>
    <row r="9755" spans="1:1" ht="18" customHeight="1" x14ac:dyDescent="0.25">
      <c r="A9755" s="59" t="str">
        <f t="shared" si="152"/>
        <v/>
      </c>
    </row>
    <row r="9756" spans="1:1" ht="18" customHeight="1" x14ac:dyDescent="0.25">
      <c r="A9756" s="59" t="str">
        <f t="shared" si="152"/>
        <v/>
      </c>
    </row>
    <row r="9757" spans="1:1" ht="18" customHeight="1" x14ac:dyDescent="0.25">
      <c r="A9757" s="59" t="str">
        <f t="shared" si="152"/>
        <v/>
      </c>
    </row>
    <row r="9758" spans="1:1" ht="18" customHeight="1" x14ac:dyDescent="0.25">
      <c r="A9758" s="59" t="str">
        <f t="shared" si="152"/>
        <v/>
      </c>
    </row>
    <row r="9759" spans="1:1" ht="18" customHeight="1" x14ac:dyDescent="0.25">
      <c r="A9759" s="59" t="str">
        <f t="shared" si="152"/>
        <v/>
      </c>
    </row>
    <row r="9760" spans="1:1" ht="18" customHeight="1" x14ac:dyDescent="0.25">
      <c r="A9760" s="59" t="str">
        <f t="shared" si="152"/>
        <v/>
      </c>
    </row>
    <row r="9761" spans="1:1" ht="18" customHeight="1" x14ac:dyDescent="0.25">
      <c r="A9761" s="59" t="str">
        <f t="shared" si="152"/>
        <v/>
      </c>
    </row>
    <row r="9762" spans="1:1" ht="18" customHeight="1" x14ac:dyDescent="0.25">
      <c r="A9762" s="59" t="str">
        <f t="shared" si="152"/>
        <v/>
      </c>
    </row>
    <row r="9763" spans="1:1" ht="18" customHeight="1" x14ac:dyDescent="0.25">
      <c r="A9763" s="59" t="str">
        <f t="shared" si="152"/>
        <v/>
      </c>
    </row>
    <row r="9764" spans="1:1" ht="18" customHeight="1" x14ac:dyDescent="0.25">
      <c r="A9764" s="59" t="str">
        <f t="shared" si="152"/>
        <v/>
      </c>
    </row>
    <row r="9765" spans="1:1" ht="18" customHeight="1" x14ac:dyDescent="0.25">
      <c r="A9765" s="59" t="str">
        <f t="shared" si="152"/>
        <v/>
      </c>
    </row>
    <row r="9766" spans="1:1" ht="18" customHeight="1" x14ac:dyDescent="0.25">
      <c r="A9766" s="59" t="str">
        <f t="shared" si="152"/>
        <v/>
      </c>
    </row>
    <row r="9767" spans="1:1" ht="18" customHeight="1" x14ac:dyDescent="0.25">
      <c r="A9767" s="59" t="str">
        <f t="shared" si="152"/>
        <v/>
      </c>
    </row>
    <row r="9768" spans="1:1" ht="18" customHeight="1" x14ac:dyDescent="0.25">
      <c r="A9768" s="59" t="str">
        <f t="shared" si="152"/>
        <v/>
      </c>
    </row>
    <row r="9769" spans="1:1" ht="18" customHeight="1" x14ac:dyDescent="0.25">
      <c r="A9769" s="59" t="str">
        <f t="shared" si="152"/>
        <v/>
      </c>
    </row>
    <row r="9770" spans="1:1" ht="18" customHeight="1" x14ac:dyDescent="0.25">
      <c r="A9770" s="59" t="str">
        <f t="shared" si="152"/>
        <v/>
      </c>
    </row>
    <row r="9771" spans="1:1" ht="18" customHeight="1" x14ac:dyDescent="0.25">
      <c r="A9771" s="59" t="str">
        <f t="shared" si="152"/>
        <v/>
      </c>
    </row>
    <row r="9772" spans="1:1" ht="18" customHeight="1" x14ac:dyDescent="0.25">
      <c r="A9772" s="59" t="str">
        <f t="shared" si="152"/>
        <v/>
      </c>
    </row>
    <row r="9773" spans="1:1" ht="18" customHeight="1" x14ac:dyDescent="0.25">
      <c r="A9773" s="59" t="str">
        <f t="shared" si="152"/>
        <v/>
      </c>
    </row>
    <row r="9774" spans="1:1" ht="18" customHeight="1" x14ac:dyDescent="0.25">
      <c r="A9774" s="59" t="str">
        <f t="shared" ref="A9774:A9837" si="153">IF(B9774&lt;&gt;"",DATE(2020,INT((ROW(A9772)-1)/78)+1,1),"")</f>
        <v/>
      </c>
    </row>
    <row r="9775" spans="1:1" ht="18" customHeight="1" x14ac:dyDescent="0.25">
      <c r="A9775" s="59" t="str">
        <f t="shared" si="153"/>
        <v/>
      </c>
    </row>
    <row r="9776" spans="1:1" ht="18" customHeight="1" x14ac:dyDescent="0.25">
      <c r="A9776" s="59" t="str">
        <f t="shared" si="153"/>
        <v/>
      </c>
    </row>
    <row r="9777" spans="1:1" ht="18" customHeight="1" x14ac:dyDescent="0.25">
      <c r="A9777" s="59" t="str">
        <f t="shared" si="153"/>
        <v/>
      </c>
    </row>
    <row r="9778" spans="1:1" ht="18" customHeight="1" x14ac:dyDescent="0.25">
      <c r="A9778" s="59" t="str">
        <f t="shared" si="153"/>
        <v/>
      </c>
    </row>
    <row r="9779" spans="1:1" ht="18" customHeight="1" x14ac:dyDescent="0.25">
      <c r="A9779" s="59" t="str">
        <f t="shared" si="153"/>
        <v/>
      </c>
    </row>
    <row r="9780" spans="1:1" ht="18" customHeight="1" x14ac:dyDescent="0.25">
      <c r="A9780" s="59" t="str">
        <f t="shared" si="153"/>
        <v/>
      </c>
    </row>
    <row r="9781" spans="1:1" ht="18" customHeight="1" x14ac:dyDescent="0.25">
      <c r="A9781" s="59" t="str">
        <f t="shared" si="153"/>
        <v/>
      </c>
    </row>
    <row r="9782" spans="1:1" ht="18" customHeight="1" x14ac:dyDescent="0.25">
      <c r="A9782" s="59" t="str">
        <f t="shared" si="153"/>
        <v/>
      </c>
    </row>
    <row r="9783" spans="1:1" ht="18" customHeight="1" x14ac:dyDescent="0.25">
      <c r="A9783" s="59" t="str">
        <f t="shared" si="153"/>
        <v/>
      </c>
    </row>
    <row r="9784" spans="1:1" ht="18" customHeight="1" x14ac:dyDescent="0.25">
      <c r="A9784" s="59" t="str">
        <f t="shared" si="153"/>
        <v/>
      </c>
    </row>
    <row r="9785" spans="1:1" ht="18" customHeight="1" x14ac:dyDescent="0.25">
      <c r="A9785" s="59" t="str">
        <f t="shared" si="153"/>
        <v/>
      </c>
    </row>
    <row r="9786" spans="1:1" ht="18" customHeight="1" x14ac:dyDescent="0.25">
      <c r="A9786" s="59" t="str">
        <f t="shared" si="153"/>
        <v/>
      </c>
    </row>
    <row r="9787" spans="1:1" ht="18" customHeight="1" x14ac:dyDescent="0.25">
      <c r="A9787" s="59" t="str">
        <f t="shared" si="153"/>
        <v/>
      </c>
    </row>
    <row r="9788" spans="1:1" ht="18" customHeight="1" x14ac:dyDescent="0.25">
      <c r="A9788" s="59" t="str">
        <f t="shared" si="153"/>
        <v/>
      </c>
    </row>
    <row r="9789" spans="1:1" ht="18" customHeight="1" x14ac:dyDescent="0.25">
      <c r="A9789" s="59" t="str">
        <f t="shared" si="153"/>
        <v/>
      </c>
    </row>
    <row r="9790" spans="1:1" ht="18" customHeight="1" x14ac:dyDescent="0.25">
      <c r="A9790" s="59" t="str">
        <f t="shared" si="153"/>
        <v/>
      </c>
    </row>
    <row r="9791" spans="1:1" ht="18" customHeight="1" x14ac:dyDescent="0.25">
      <c r="A9791" s="59" t="str">
        <f t="shared" si="153"/>
        <v/>
      </c>
    </row>
    <row r="9792" spans="1:1" ht="18" customHeight="1" x14ac:dyDescent="0.25">
      <c r="A9792" s="59" t="str">
        <f t="shared" si="153"/>
        <v/>
      </c>
    </row>
    <row r="9793" spans="1:1" ht="18" customHeight="1" x14ac:dyDescent="0.25">
      <c r="A9793" s="59" t="str">
        <f t="shared" si="153"/>
        <v/>
      </c>
    </row>
    <row r="9794" spans="1:1" ht="18" customHeight="1" x14ac:dyDescent="0.25">
      <c r="A9794" s="59" t="str">
        <f t="shared" si="153"/>
        <v/>
      </c>
    </row>
    <row r="9795" spans="1:1" ht="18" customHeight="1" x14ac:dyDescent="0.25">
      <c r="A9795" s="59" t="str">
        <f t="shared" si="153"/>
        <v/>
      </c>
    </row>
    <row r="9796" spans="1:1" ht="18" customHeight="1" x14ac:dyDescent="0.25">
      <c r="A9796" s="59" t="str">
        <f t="shared" si="153"/>
        <v/>
      </c>
    </row>
    <row r="9797" spans="1:1" ht="18" customHeight="1" x14ac:dyDescent="0.25">
      <c r="A9797" s="59" t="str">
        <f t="shared" si="153"/>
        <v/>
      </c>
    </row>
    <row r="9798" spans="1:1" ht="18" customHeight="1" x14ac:dyDescent="0.25">
      <c r="A9798" s="59" t="str">
        <f t="shared" si="153"/>
        <v/>
      </c>
    </row>
    <row r="9799" spans="1:1" ht="18" customHeight="1" x14ac:dyDescent="0.25">
      <c r="A9799" s="59" t="str">
        <f t="shared" si="153"/>
        <v/>
      </c>
    </row>
    <row r="9800" spans="1:1" ht="18" customHeight="1" x14ac:dyDescent="0.25">
      <c r="A9800" s="59" t="str">
        <f t="shared" si="153"/>
        <v/>
      </c>
    </row>
    <row r="9801" spans="1:1" ht="18" customHeight="1" x14ac:dyDescent="0.25">
      <c r="A9801" s="59" t="str">
        <f t="shared" si="153"/>
        <v/>
      </c>
    </row>
    <row r="9802" spans="1:1" ht="18" customHeight="1" x14ac:dyDescent="0.25">
      <c r="A9802" s="59" t="str">
        <f t="shared" si="153"/>
        <v/>
      </c>
    </row>
    <row r="9803" spans="1:1" ht="18" customHeight="1" x14ac:dyDescent="0.25">
      <c r="A9803" s="59" t="str">
        <f t="shared" si="153"/>
        <v/>
      </c>
    </row>
    <row r="9804" spans="1:1" ht="18" customHeight="1" x14ac:dyDescent="0.25">
      <c r="A9804" s="59" t="str">
        <f t="shared" si="153"/>
        <v/>
      </c>
    </row>
    <row r="9805" spans="1:1" ht="18" customHeight="1" x14ac:dyDescent="0.25">
      <c r="A9805" s="59" t="str">
        <f t="shared" si="153"/>
        <v/>
      </c>
    </row>
    <row r="9806" spans="1:1" ht="18" customHeight="1" x14ac:dyDescent="0.25">
      <c r="A9806" s="59" t="str">
        <f t="shared" si="153"/>
        <v/>
      </c>
    </row>
    <row r="9807" spans="1:1" ht="18" customHeight="1" x14ac:dyDescent="0.25">
      <c r="A9807" s="59" t="str">
        <f t="shared" si="153"/>
        <v/>
      </c>
    </row>
    <row r="9808" spans="1:1" ht="18" customHeight="1" x14ac:dyDescent="0.25">
      <c r="A9808" s="59" t="str">
        <f t="shared" si="153"/>
        <v/>
      </c>
    </row>
    <row r="9809" spans="1:1" ht="18" customHeight="1" x14ac:dyDescent="0.25">
      <c r="A9809" s="59" t="str">
        <f t="shared" si="153"/>
        <v/>
      </c>
    </row>
    <row r="9810" spans="1:1" ht="18" customHeight="1" x14ac:dyDescent="0.25">
      <c r="A9810" s="59" t="str">
        <f t="shared" si="153"/>
        <v/>
      </c>
    </row>
    <row r="9811" spans="1:1" ht="18" customHeight="1" x14ac:dyDescent="0.25">
      <c r="A9811" s="59" t="str">
        <f t="shared" si="153"/>
        <v/>
      </c>
    </row>
    <row r="9812" spans="1:1" ht="18" customHeight="1" x14ac:dyDescent="0.25">
      <c r="A9812" s="59" t="str">
        <f t="shared" si="153"/>
        <v/>
      </c>
    </row>
    <row r="9813" spans="1:1" ht="18" customHeight="1" x14ac:dyDescent="0.25">
      <c r="A9813" s="59" t="str">
        <f t="shared" si="153"/>
        <v/>
      </c>
    </row>
    <row r="9814" spans="1:1" ht="18" customHeight="1" x14ac:dyDescent="0.25">
      <c r="A9814" s="59" t="str">
        <f t="shared" si="153"/>
        <v/>
      </c>
    </row>
    <row r="9815" spans="1:1" ht="18" customHeight="1" x14ac:dyDescent="0.25">
      <c r="A9815" s="59" t="str">
        <f t="shared" si="153"/>
        <v/>
      </c>
    </row>
    <row r="9816" spans="1:1" ht="18" customHeight="1" x14ac:dyDescent="0.25">
      <c r="A9816" s="59" t="str">
        <f t="shared" si="153"/>
        <v/>
      </c>
    </row>
    <row r="9817" spans="1:1" ht="18" customHeight="1" x14ac:dyDescent="0.25">
      <c r="A9817" s="59" t="str">
        <f t="shared" si="153"/>
        <v/>
      </c>
    </row>
    <row r="9818" spans="1:1" ht="18" customHeight="1" x14ac:dyDescent="0.25">
      <c r="A9818" s="59" t="str">
        <f t="shared" si="153"/>
        <v/>
      </c>
    </row>
    <row r="9819" spans="1:1" ht="18" customHeight="1" x14ac:dyDescent="0.25">
      <c r="A9819" s="59" t="str">
        <f t="shared" si="153"/>
        <v/>
      </c>
    </row>
    <row r="9820" spans="1:1" ht="18" customHeight="1" x14ac:dyDescent="0.25">
      <c r="A9820" s="59" t="str">
        <f t="shared" si="153"/>
        <v/>
      </c>
    </row>
    <row r="9821" spans="1:1" ht="18" customHeight="1" x14ac:dyDescent="0.25">
      <c r="A9821" s="59" t="str">
        <f t="shared" si="153"/>
        <v/>
      </c>
    </row>
    <row r="9822" spans="1:1" ht="18" customHeight="1" x14ac:dyDescent="0.25">
      <c r="A9822" s="59" t="str">
        <f t="shared" si="153"/>
        <v/>
      </c>
    </row>
    <row r="9823" spans="1:1" ht="18" customHeight="1" x14ac:dyDescent="0.25">
      <c r="A9823" s="59" t="str">
        <f t="shared" si="153"/>
        <v/>
      </c>
    </row>
    <row r="9824" spans="1:1" ht="18" customHeight="1" x14ac:dyDescent="0.25">
      <c r="A9824" s="59" t="str">
        <f t="shared" si="153"/>
        <v/>
      </c>
    </row>
    <row r="9825" spans="1:1" ht="18" customHeight="1" x14ac:dyDescent="0.25">
      <c r="A9825" s="59" t="str">
        <f t="shared" si="153"/>
        <v/>
      </c>
    </row>
    <row r="9826" spans="1:1" ht="18" customHeight="1" x14ac:dyDescent="0.25">
      <c r="A9826" s="59" t="str">
        <f t="shared" si="153"/>
        <v/>
      </c>
    </row>
    <row r="9827" spans="1:1" ht="18" customHeight="1" x14ac:dyDescent="0.25">
      <c r="A9827" s="59" t="str">
        <f t="shared" si="153"/>
        <v/>
      </c>
    </row>
    <row r="9828" spans="1:1" ht="18" customHeight="1" x14ac:dyDescent="0.25">
      <c r="A9828" s="59" t="str">
        <f t="shared" si="153"/>
        <v/>
      </c>
    </row>
    <row r="9829" spans="1:1" ht="18" customHeight="1" x14ac:dyDescent="0.25">
      <c r="A9829" s="59" t="str">
        <f t="shared" si="153"/>
        <v/>
      </c>
    </row>
    <row r="9830" spans="1:1" ht="18" customHeight="1" x14ac:dyDescent="0.25">
      <c r="A9830" s="59" t="str">
        <f t="shared" si="153"/>
        <v/>
      </c>
    </row>
    <row r="9831" spans="1:1" ht="18" customHeight="1" x14ac:dyDescent="0.25">
      <c r="A9831" s="59" t="str">
        <f t="shared" si="153"/>
        <v/>
      </c>
    </row>
    <row r="9832" spans="1:1" ht="18" customHeight="1" x14ac:dyDescent="0.25">
      <c r="A9832" s="59" t="str">
        <f t="shared" si="153"/>
        <v/>
      </c>
    </row>
    <row r="9833" spans="1:1" ht="18" customHeight="1" x14ac:dyDescent="0.25">
      <c r="A9833" s="59" t="str">
        <f t="shared" si="153"/>
        <v/>
      </c>
    </row>
    <row r="9834" spans="1:1" ht="18" customHeight="1" x14ac:dyDescent="0.25">
      <c r="A9834" s="59" t="str">
        <f t="shared" si="153"/>
        <v/>
      </c>
    </row>
    <row r="9835" spans="1:1" ht="18" customHeight="1" x14ac:dyDescent="0.25">
      <c r="A9835" s="59" t="str">
        <f t="shared" si="153"/>
        <v/>
      </c>
    </row>
    <row r="9836" spans="1:1" ht="18" customHeight="1" x14ac:dyDescent="0.25">
      <c r="A9836" s="59" t="str">
        <f t="shared" si="153"/>
        <v/>
      </c>
    </row>
    <row r="9837" spans="1:1" ht="18" customHeight="1" x14ac:dyDescent="0.25">
      <c r="A9837" s="59" t="str">
        <f t="shared" si="153"/>
        <v/>
      </c>
    </row>
    <row r="9838" spans="1:1" ht="18" customHeight="1" x14ac:dyDescent="0.25">
      <c r="A9838" s="59" t="str">
        <f t="shared" ref="A9838:A9901" si="154">IF(B9838&lt;&gt;"",DATE(2020,INT((ROW(A9836)-1)/78)+1,1),"")</f>
        <v/>
      </c>
    </row>
    <row r="9839" spans="1:1" ht="18" customHeight="1" x14ac:dyDescent="0.25">
      <c r="A9839" s="59" t="str">
        <f t="shared" si="154"/>
        <v/>
      </c>
    </row>
    <row r="9840" spans="1:1" ht="18" customHeight="1" x14ac:dyDescent="0.25">
      <c r="A9840" s="59" t="str">
        <f t="shared" si="154"/>
        <v/>
      </c>
    </row>
    <row r="9841" spans="1:1" ht="18" customHeight="1" x14ac:dyDescent="0.25">
      <c r="A9841" s="59" t="str">
        <f t="shared" si="154"/>
        <v/>
      </c>
    </row>
    <row r="9842" spans="1:1" ht="18" customHeight="1" x14ac:dyDescent="0.25">
      <c r="A9842" s="59" t="str">
        <f t="shared" si="154"/>
        <v/>
      </c>
    </row>
    <row r="9843" spans="1:1" ht="18" customHeight="1" x14ac:dyDescent="0.25">
      <c r="A9843" s="59" t="str">
        <f t="shared" si="154"/>
        <v/>
      </c>
    </row>
    <row r="9844" spans="1:1" ht="18" customHeight="1" x14ac:dyDescent="0.25">
      <c r="A9844" s="59" t="str">
        <f t="shared" si="154"/>
        <v/>
      </c>
    </row>
    <row r="9845" spans="1:1" ht="18" customHeight="1" x14ac:dyDescent="0.25">
      <c r="A9845" s="59" t="str">
        <f t="shared" si="154"/>
        <v/>
      </c>
    </row>
    <row r="9846" spans="1:1" ht="18" customHeight="1" x14ac:dyDescent="0.25">
      <c r="A9846" s="59" t="str">
        <f t="shared" si="154"/>
        <v/>
      </c>
    </row>
    <row r="9847" spans="1:1" ht="18" customHeight="1" x14ac:dyDescent="0.25">
      <c r="A9847" s="59" t="str">
        <f t="shared" si="154"/>
        <v/>
      </c>
    </row>
    <row r="9848" spans="1:1" ht="18" customHeight="1" x14ac:dyDescent="0.25">
      <c r="A9848" s="59" t="str">
        <f t="shared" si="154"/>
        <v/>
      </c>
    </row>
    <row r="9849" spans="1:1" ht="18" customHeight="1" x14ac:dyDescent="0.25">
      <c r="A9849" s="59" t="str">
        <f t="shared" si="154"/>
        <v/>
      </c>
    </row>
    <row r="9850" spans="1:1" ht="18" customHeight="1" x14ac:dyDescent="0.25">
      <c r="A9850" s="59" t="str">
        <f t="shared" si="154"/>
        <v/>
      </c>
    </row>
    <row r="9851" spans="1:1" ht="18" customHeight="1" x14ac:dyDescent="0.25">
      <c r="A9851" s="59" t="str">
        <f t="shared" si="154"/>
        <v/>
      </c>
    </row>
    <row r="9852" spans="1:1" ht="18" customHeight="1" x14ac:dyDescent="0.25">
      <c r="A9852" s="59" t="str">
        <f t="shared" si="154"/>
        <v/>
      </c>
    </row>
    <row r="9853" spans="1:1" ht="18" customHeight="1" x14ac:dyDescent="0.25">
      <c r="A9853" s="59" t="str">
        <f t="shared" si="154"/>
        <v/>
      </c>
    </row>
    <row r="9854" spans="1:1" ht="18" customHeight="1" x14ac:dyDescent="0.25">
      <c r="A9854" s="59" t="str">
        <f t="shared" si="154"/>
        <v/>
      </c>
    </row>
    <row r="9855" spans="1:1" ht="18" customHeight="1" x14ac:dyDescent="0.25">
      <c r="A9855" s="59" t="str">
        <f t="shared" si="154"/>
        <v/>
      </c>
    </row>
    <row r="9856" spans="1:1" ht="18" customHeight="1" x14ac:dyDescent="0.25">
      <c r="A9856" s="59" t="str">
        <f t="shared" si="154"/>
        <v/>
      </c>
    </row>
    <row r="9857" spans="1:1" ht="18" customHeight="1" x14ac:dyDescent="0.25">
      <c r="A9857" s="59" t="str">
        <f t="shared" si="154"/>
        <v/>
      </c>
    </row>
    <row r="9858" spans="1:1" ht="18" customHeight="1" x14ac:dyDescent="0.25">
      <c r="A9858" s="59" t="str">
        <f t="shared" si="154"/>
        <v/>
      </c>
    </row>
    <row r="9859" spans="1:1" ht="18" customHeight="1" x14ac:dyDescent="0.25">
      <c r="A9859" s="59" t="str">
        <f t="shared" si="154"/>
        <v/>
      </c>
    </row>
    <row r="9860" spans="1:1" ht="18" customHeight="1" x14ac:dyDescent="0.25">
      <c r="A9860" s="59" t="str">
        <f t="shared" si="154"/>
        <v/>
      </c>
    </row>
    <row r="9861" spans="1:1" ht="18" customHeight="1" x14ac:dyDescent="0.25">
      <c r="A9861" s="59" t="str">
        <f t="shared" si="154"/>
        <v/>
      </c>
    </row>
    <row r="9862" spans="1:1" ht="18" customHeight="1" x14ac:dyDescent="0.25">
      <c r="A9862" s="59" t="str">
        <f t="shared" si="154"/>
        <v/>
      </c>
    </row>
    <row r="9863" spans="1:1" ht="18" customHeight="1" x14ac:dyDescent="0.25">
      <c r="A9863" s="59" t="str">
        <f t="shared" si="154"/>
        <v/>
      </c>
    </row>
    <row r="9864" spans="1:1" ht="18" customHeight="1" x14ac:dyDescent="0.25">
      <c r="A9864" s="59" t="str">
        <f t="shared" si="154"/>
        <v/>
      </c>
    </row>
    <row r="9865" spans="1:1" ht="18" customHeight="1" x14ac:dyDescent="0.25">
      <c r="A9865" s="59" t="str">
        <f t="shared" si="154"/>
        <v/>
      </c>
    </row>
    <row r="9866" spans="1:1" ht="18" customHeight="1" x14ac:dyDescent="0.25">
      <c r="A9866" s="59" t="str">
        <f t="shared" si="154"/>
        <v/>
      </c>
    </row>
    <row r="9867" spans="1:1" ht="18" customHeight="1" x14ac:dyDescent="0.25">
      <c r="A9867" s="59" t="str">
        <f t="shared" si="154"/>
        <v/>
      </c>
    </row>
    <row r="9868" spans="1:1" ht="18" customHeight="1" x14ac:dyDescent="0.25">
      <c r="A9868" s="59" t="str">
        <f t="shared" si="154"/>
        <v/>
      </c>
    </row>
    <row r="9869" spans="1:1" ht="18" customHeight="1" x14ac:dyDescent="0.25">
      <c r="A9869" s="59" t="str">
        <f t="shared" si="154"/>
        <v/>
      </c>
    </row>
    <row r="9870" spans="1:1" ht="18" customHeight="1" x14ac:dyDescent="0.25">
      <c r="A9870" s="59" t="str">
        <f t="shared" si="154"/>
        <v/>
      </c>
    </row>
    <row r="9871" spans="1:1" ht="18" customHeight="1" x14ac:dyDescent="0.25">
      <c r="A9871" s="59" t="str">
        <f t="shared" si="154"/>
        <v/>
      </c>
    </row>
    <row r="9872" spans="1:1" ht="18" customHeight="1" x14ac:dyDescent="0.25">
      <c r="A9872" s="59" t="str">
        <f t="shared" si="154"/>
        <v/>
      </c>
    </row>
    <row r="9873" spans="1:1" ht="18" customHeight="1" x14ac:dyDescent="0.25">
      <c r="A9873" s="59" t="str">
        <f t="shared" si="154"/>
        <v/>
      </c>
    </row>
    <row r="9874" spans="1:1" ht="18" customHeight="1" x14ac:dyDescent="0.25">
      <c r="A9874" s="59" t="str">
        <f t="shared" si="154"/>
        <v/>
      </c>
    </row>
    <row r="9875" spans="1:1" ht="18" customHeight="1" x14ac:dyDescent="0.25">
      <c r="A9875" s="59" t="str">
        <f t="shared" si="154"/>
        <v/>
      </c>
    </row>
    <row r="9876" spans="1:1" ht="18" customHeight="1" x14ac:dyDescent="0.25">
      <c r="A9876" s="59" t="str">
        <f t="shared" si="154"/>
        <v/>
      </c>
    </row>
    <row r="9877" spans="1:1" ht="18" customHeight="1" x14ac:dyDescent="0.25">
      <c r="A9877" s="59" t="str">
        <f t="shared" si="154"/>
        <v/>
      </c>
    </row>
    <row r="9878" spans="1:1" ht="18" customHeight="1" x14ac:dyDescent="0.25">
      <c r="A9878" s="59" t="str">
        <f t="shared" si="154"/>
        <v/>
      </c>
    </row>
    <row r="9879" spans="1:1" ht="18" customHeight="1" x14ac:dyDescent="0.25">
      <c r="A9879" s="59" t="str">
        <f t="shared" si="154"/>
        <v/>
      </c>
    </row>
    <row r="9880" spans="1:1" ht="18" customHeight="1" x14ac:dyDescent="0.25">
      <c r="A9880" s="59" t="str">
        <f t="shared" si="154"/>
        <v/>
      </c>
    </row>
    <row r="9881" spans="1:1" ht="18" customHeight="1" x14ac:dyDescent="0.25">
      <c r="A9881" s="59" t="str">
        <f t="shared" si="154"/>
        <v/>
      </c>
    </row>
    <row r="9882" spans="1:1" ht="18" customHeight="1" x14ac:dyDescent="0.25">
      <c r="A9882" s="59" t="str">
        <f t="shared" si="154"/>
        <v/>
      </c>
    </row>
    <row r="9883" spans="1:1" ht="18" customHeight="1" x14ac:dyDescent="0.25">
      <c r="A9883" s="59" t="str">
        <f t="shared" si="154"/>
        <v/>
      </c>
    </row>
    <row r="9884" spans="1:1" ht="18" customHeight="1" x14ac:dyDescent="0.25">
      <c r="A9884" s="59" t="str">
        <f t="shared" si="154"/>
        <v/>
      </c>
    </row>
    <row r="9885" spans="1:1" ht="18" customHeight="1" x14ac:dyDescent="0.25">
      <c r="A9885" s="59" t="str">
        <f t="shared" si="154"/>
        <v/>
      </c>
    </row>
    <row r="9886" spans="1:1" ht="18" customHeight="1" x14ac:dyDescent="0.25">
      <c r="A9886" s="59" t="str">
        <f t="shared" si="154"/>
        <v/>
      </c>
    </row>
    <row r="9887" spans="1:1" ht="18" customHeight="1" x14ac:dyDescent="0.25">
      <c r="A9887" s="59" t="str">
        <f t="shared" si="154"/>
        <v/>
      </c>
    </row>
    <row r="9888" spans="1:1" ht="18" customHeight="1" x14ac:dyDescent="0.25">
      <c r="A9888" s="59" t="str">
        <f t="shared" si="154"/>
        <v/>
      </c>
    </row>
    <row r="9889" spans="1:1" ht="18" customHeight="1" x14ac:dyDescent="0.25">
      <c r="A9889" s="59" t="str">
        <f t="shared" si="154"/>
        <v/>
      </c>
    </row>
    <row r="9890" spans="1:1" ht="18" customHeight="1" x14ac:dyDescent="0.25">
      <c r="A9890" s="59" t="str">
        <f t="shared" si="154"/>
        <v/>
      </c>
    </row>
    <row r="9891" spans="1:1" ht="18" customHeight="1" x14ac:dyDescent="0.25">
      <c r="A9891" s="59" t="str">
        <f t="shared" si="154"/>
        <v/>
      </c>
    </row>
    <row r="9892" spans="1:1" ht="18" customHeight="1" x14ac:dyDescent="0.25">
      <c r="A9892" s="59" t="str">
        <f t="shared" si="154"/>
        <v/>
      </c>
    </row>
    <row r="9893" spans="1:1" ht="18" customHeight="1" x14ac:dyDescent="0.25">
      <c r="A9893" s="59" t="str">
        <f t="shared" si="154"/>
        <v/>
      </c>
    </row>
    <row r="9894" spans="1:1" ht="18" customHeight="1" x14ac:dyDescent="0.25">
      <c r="A9894" s="59" t="str">
        <f t="shared" si="154"/>
        <v/>
      </c>
    </row>
    <row r="9895" spans="1:1" ht="18" customHeight="1" x14ac:dyDescent="0.25">
      <c r="A9895" s="59" t="str">
        <f t="shared" si="154"/>
        <v/>
      </c>
    </row>
    <row r="9896" spans="1:1" ht="18" customHeight="1" x14ac:dyDescent="0.25">
      <c r="A9896" s="59" t="str">
        <f t="shared" si="154"/>
        <v/>
      </c>
    </row>
    <row r="9897" spans="1:1" ht="18" customHeight="1" x14ac:dyDescent="0.25">
      <c r="A9897" s="59" t="str">
        <f t="shared" si="154"/>
        <v/>
      </c>
    </row>
    <row r="9898" spans="1:1" ht="18" customHeight="1" x14ac:dyDescent="0.25">
      <c r="A9898" s="59" t="str">
        <f t="shared" si="154"/>
        <v/>
      </c>
    </row>
    <row r="9899" spans="1:1" ht="18" customHeight="1" x14ac:dyDescent="0.25">
      <c r="A9899" s="59" t="str">
        <f t="shared" si="154"/>
        <v/>
      </c>
    </row>
    <row r="9900" spans="1:1" ht="18" customHeight="1" x14ac:dyDescent="0.25">
      <c r="A9900" s="59" t="str">
        <f t="shared" si="154"/>
        <v/>
      </c>
    </row>
    <row r="9901" spans="1:1" ht="18" customHeight="1" x14ac:dyDescent="0.25">
      <c r="A9901" s="59" t="str">
        <f t="shared" si="154"/>
        <v/>
      </c>
    </row>
    <row r="9902" spans="1:1" ht="18" customHeight="1" x14ac:dyDescent="0.25">
      <c r="A9902" s="59" t="str">
        <f t="shared" ref="A9902:A9965" si="155">IF(B9902&lt;&gt;"",DATE(2020,INT((ROW(A9900)-1)/78)+1,1),"")</f>
        <v/>
      </c>
    </row>
    <row r="9903" spans="1:1" ht="18" customHeight="1" x14ac:dyDescent="0.25">
      <c r="A9903" s="59" t="str">
        <f t="shared" si="155"/>
        <v/>
      </c>
    </row>
    <row r="9904" spans="1:1" ht="18" customHeight="1" x14ac:dyDescent="0.25">
      <c r="A9904" s="59" t="str">
        <f t="shared" si="155"/>
        <v/>
      </c>
    </row>
    <row r="9905" spans="1:1" ht="18" customHeight="1" x14ac:dyDescent="0.25">
      <c r="A9905" s="59" t="str">
        <f t="shared" si="155"/>
        <v/>
      </c>
    </row>
    <row r="9906" spans="1:1" ht="18" customHeight="1" x14ac:dyDescent="0.25">
      <c r="A9906" s="59" t="str">
        <f t="shared" si="155"/>
        <v/>
      </c>
    </row>
    <row r="9907" spans="1:1" ht="18" customHeight="1" x14ac:dyDescent="0.25">
      <c r="A9907" s="59" t="str">
        <f t="shared" si="155"/>
        <v/>
      </c>
    </row>
    <row r="9908" spans="1:1" ht="18" customHeight="1" x14ac:dyDescent="0.25">
      <c r="A9908" s="59" t="str">
        <f t="shared" si="155"/>
        <v/>
      </c>
    </row>
    <row r="9909" spans="1:1" ht="18" customHeight="1" x14ac:dyDescent="0.25">
      <c r="A9909" s="59" t="str">
        <f t="shared" si="155"/>
        <v/>
      </c>
    </row>
    <row r="9910" spans="1:1" ht="18" customHeight="1" x14ac:dyDescent="0.25">
      <c r="A9910" s="59" t="str">
        <f t="shared" si="155"/>
        <v/>
      </c>
    </row>
    <row r="9911" spans="1:1" ht="18" customHeight="1" x14ac:dyDescent="0.25">
      <c r="A9911" s="59" t="str">
        <f t="shared" si="155"/>
        <v/>
      </c>
    </row>
    <row r="9912" spans="1:1" ht="18" customHeight="1" x14ac:dyDescent="0.25">
      <c r="A9912" s="59" t="str">
        <f t="shared" si="155"/>
        <v/>
      </c>
    </row>
    <row r="9913" spans="1:1" ht="18" customHeight="1" x14ac:dyDescent="0.25">
      <c r="A9913" s="59" t="str">
        <f t="shared" si="155"/>
        <v/>
      </c>
    </row>
    <row r="9914" spans="1:1" ht="18" customHeight="1" x14ac:dyDescent="0.25">
      <c r="A9914" s="59" t="str">
        <f t="shared" si="155"/>
        <v/>
      </c>
    </row>
    <row r="9915" spans="1:1" ht="18" customHeight="1" x14ac:dyDescent="0.25">
      <c r="A9915" s="59" t="str">
        <f t="shared" si="155"/>
        <v/>
      </c>
    </row>
    <row r="9916" spans="1:1" ht="18" customHeight="1" x14ac:dyDescent="0.25">
      <c r="A9916" s="59" t="str">
        <f t="shared" si="155"/>
        <v/>
      </c>
    </row>
    <row r="9917" spans="1:1" ht="18" customHeight="1" x14ac:dyDescent="0.25">
      <c r="A9917" s="59" t="str">
        <f t="shared" si="155"/>
        <v/>
      </c>
    </row>
    <row r="9918" spans="1:1" ht="18" customHeight="1" x14ac:dyDescent="0.25">
      <c r="A9918" s="59" t="str">
        <f t="shared" si="155"/>
        <v/>
      </c>
    </row>
    <row r="9919" spans="1:1" ht="18" customHeight="1" x14ac:dyDescent="0.25">
      <c r="A9919" s="59" t="str">
        <f t="shared" si="155"/>
        <v/>
      </c>
    </row>
    <row r="9920" spans="1:1" ht="18" customHeight="1" x14ac:dyDescent="0.25">
      <c r="A9920" s="59" t="str">
        <f t="shared" si="155"/>
        <v/>
      </c>
    </row>
    <row r="9921" spans="1:1" ht="18" customHeight="1" x14ac:dyDescent="0.25">
      <c r="A9921" s="59" t="str">
        <f t="shared" si="155"/>
        <v/>
      </c>
    </row>
    <row r="9922" spans="1:1" ht="18" customHeight="1" x14ac:dyDescent="0.25">
      <c r="A9922" s="59" t="str">
        <f t="shared" si="155"/>
        <v/>
      </c>
    </row>
    <row r="9923" spans="1:1" ht="18" customHeight="1" x14ac:dyDescent="0.25">
      <c r="A9923" s="59" t="str">
        <f t="shared" si="155"/>
        <v/>
      </c>
    </row>
    <row r="9924" spans="1:1" ht="18" customHeight="1" x14ac:dyDescent="0.25">
      <c r="A9924" s="59" t="str">
        <f t="shared" si="155"/>
        <v/>
      </c>
    </row>
    <row r="9925" spans="1:1" ht="18" customHeight="1" x14ac:dyDescent="0.25">
      <c r="A9925" s="59" t="str">
        <f t="shared" si="155"/>
        <v/>
      </c>
    </row>
    <row r="9926" spans="1:1" ht="18" customHeight="1" x14ac:dyDescent="0.25">
      <c r="A9926" s="59" t="str">
        <f t="shared" si="155"/>
        <v/>
      </c>
    </row>
    <row r="9927" spans="1:1" ht="18" customHeight="1" x14ac:dyDescent="0.25">
      <c r="A9927" s="59" t="str">
        <f t="shared" si="155"/>
        <v/>
      </c>
    </row>
    <row r="9928" spans="1:1" ht="18" customHeight="1" x14ac:dyDescent="0.25">
      <c r="A9928" s="59" t="str">
        <f t="shared" si="155"/>
        <v/>
      </c>
    </row>
    <row r="9929" spans="1:1" ht="18" customHeight="1" x14ac:dyDescent="0.25">
      <c r="A9929" s="59" t="str">
        <f t="shared" si="155"/>
        <v/>
      </c>
    </row>
    <row r="9930" spans="1:1" ht="18" customHeight="1" x14ac:dyDescent="0.25">
      <c r="A9930" s="59" t="str">
        <f t="shared" si="155"/>
        <v/>
      </c>
    </row>
    <row r="9931" spans="1:1" ht="18" customHeight="1" x14ac:dyDescent="0.25">
      <c r="A9931" s="59" t="str">
        <f t="shared" si="155"/>
        <v/>
      </c>
    </row>
    <row r="9932" spans="1:1" ht="18" customHeight="1" x14ac:dyDescent="0.25">
      <c r="A9932" s="59" t="str">
        <f t="shared" si="155"/>
        <v/>
      </c>
    </row>
    <row r="9933" spans="1:1" ht="18" customHeight="1" x14ac:dyDescent="0.25">
      <c r="A9933" s="59" t="str">
        <f t="shared" si="155"/>
        <v/>
      </c>
    </row>
    <row r="9934" spans="1:1" ht="18" customHeight="1" x14ac:dyDescent="0.25">
      <c r="A9934" s="59" t="str">
        <f t="shared" si="155"/>
        <v/>
      </c>
    </row>
    <row r="9935" spans="1:1" ht="18" customHeight="1" x14ac:dyDescent="0.25">
      <c r="A9935" s="59" t="str">
        <f t="shared" si="155"/>
        <v/>
      </c>
    </row>
    <row r="9936" spans="1:1" ht="18" customHeight="1" x14ac:dyDescent="0.25">
      <c r="A9936" s="59" t="str">
        <f t="shared" si="155"/>
        <v/>
      </c>
    </row>
    <row r="9937" spans="1:1" ht="18" customHeight="1" x14ac:dyDescent="0.25">
      <c r="A9937" s="59" t="str">
        <f t="shared" si="155"/>
        <v/>
      </c>
    </row>
    <row r="9938" spans="1:1" ht="18" customHeight="1" x14ac:dyDescent="0.25">
      <c r="A9938" s="59" t="str">
        <f t="shared" si="155"/>
        <v/>
      </c>
    </row>
    <row r="9939" spans="1:1" ht="18" customHeight="1" x14ac:dyDescent="0.25">
      <c r="A9939" s="59" t="str">
        <f t="shared" si="155"/>
        <v/>
      </c>
    </row>
    <row r="9940" spans="1:1" ht="18" customHeight="1" x14ac:dyDescent="0.25">
      <c r="A9940" s="59" t="str">
        <f t="shared" si="155"/>
        <v/>
      </c>
    </row>
    <row r="9941" spans="1:1" ht="18" customHeight="1" x14ac:dyDescent="0.25">
      <c r="A9941" s="59" t="str">
        <f t="shared" si="155"/>
        <v/>
      </c>
    </row>
    <row r="9942" spans="1:1" ht="18" customHeight="1" x14ac:dyDescent="0.25">
      <c r="A9942" s="59" t="str">
        <f t="shared" si="155"/>
        <v/>
      </c>
    </row>
    <row r="9943" spans="1:1" ht="18" customHeight="1" x14ac:dyDescent="0.25">
      <c r="A9943" s="59" t="str">
        <f t="shared" si="155"/>
        <v/>
      </c>
    </row>
    <row r="9944" spans="1:1" ht="18" customHeight="1" x14ac:dyDescent="0.25">
      <c r="A9944" s="59" t="str">
        <f t="shared" si="155"/>
        <v/>
      </c>
    </row>
    <row r="9945" spans="1:1" ht="18" customHeight="1" x14ac:dyDescent="0.25">
      <c r="A9945" s="59" t="str">
        <f t="shared" si="155"/>
        <v/>
      </c>
    </row>
    <row r="9946" spans="1:1" ht="18" customHeight="1" x14ac:dyDescent="0.25">
      <c r="A9946" s="59" t="str">
        <f t="shared" si="155"/>
        <v/>
      </c>
    </row>
    <row r="9947" spans="1:1" ht="18" customHeight="1" x14ac:dyDescent="0.25">
      <c r="A9947" s="59" t="str">
        <f t="shared" si="155"/>
        <v/>
      </c>
    </row>
    <row r="9948" spans="1:1" ht="18" customHeight="1" x14ac:dyDescent="0.25">
      <c r="A9948" s="59" t="str">
        <f t="shared" si="155"/>
        <v/>
      </c>
    </row>
    <row r="9949" spans="1:1" ht="18" customHeight="1" x14ac:dyDescent="0.25">
      <c r="A9949" s="59" t="str">
        <f t="shared" si="155"/>
        <v/>
      </c>
    </row>
    <row r="9950" spans="1:1" ht="18" customHeight="1" x14ac:dyDescent="0.25">
      <c r="A9950" s="59" t="str">
        <f t="shared" si="155"/>
        <v/>
      </c>
    </row>
    <row r="9951" spans="1:1" ht="18" customHeight="1" x14ac:dyDescent="0.25">
      <c r="A9951" s="59" t="str">
        <f t="shared" si="155"/>
        <v/>
      </c>
    </row>
    <row r="9952" spans="1:1" ht="18" customHeight="1" x14ac:dyDescent="0.25">
      <c r="A9952" s="59" t="str">
        <f t="shared" si="155"/>
        <v/>
      </c>
    </row>
    <row r="9953" spans="1:1" ht="18" customHeight="1" x14ac:dyDescent="0.25">
      <c r="A9953" s="59" t="str">
        <f t="shared" si="155"/>
        <v/>
      </c>
    </row>
    <row r="9954" spans="1:1" ht="18" customHeight="1" x14ac:dyDescent="0.25">
      <c r="A9954" s="59" t="str">
        <f t="shared" si="155"/>
        <v/>
      </c>
    </row>
    <row r="9955" spans="1:1" ht="18" customHeight="1" x14ac:dyDescent="0.25">
      <c r="A9955" s="59" t="str">
        <f t="shared" si="155"/>
        <v/>
      </c>
    </row>
    <row r="9956" spans="1:1" ht="18" customHeight="1" x14ac:dyDescent="0.25">
      <c r="A9956" s="59" t="str">
        <f t="shared" si="155"/>
        <v/>
      </c>
    </row>
    <row r="9957" spans="1:1" ht="18" customHeight="1" x14ac:dyDescent="0.25">
      <c r="A9957" s="59" t="str">
        <f t="shared" si="155"/>
        <v/>
      </c>
    </row>
    <row r="9958" spans="1:1" ht="18" customHeight="1" x14ac:dyDescent="0.25">
      <c r="A9958" s="59" t="str">
        <f t="shared" si="155"/>
        <v/>
      </c>
    </row>
    <row r="9959" spans="1:1" ht="18" customHeight="1" x14ac:dyDescent="0.25">
      <c r="A9959" s="59" t="str">
        <f t="shared" si="155"/>
        <v/>
      </c>
    </row>
    <row r="9960" spans="1:1" ht="18" customHeight="1" x14ac:dyDescent="0.25">
      <c r="A9960" s="59" t="str">
        <f t="shared" si="155"/>
        <v/>
      </c>
    </row>
    <row r="9961" spans="1:1" ht="18" customHeight="1" x14ac:dyDescent="0.25">
      <c r="A9961" s="59" t="str">
        <f t="shared" si="155"/>
        <v/>
      </c>
    </row>
    <row r="9962" spans="1:1" ht="18" customHeight="1" x14ac:dyDescent="0.25">
      <c r="A9962" s="59" t="str">
        <f t="shared" si="155"/>
        <v/>
      </c>
    </row>
    <row r="9963" spans="1:1" ht="18" customHeight="1" x14ac:dyDescent="0.25">
      <c r="A9963" s="59" t="str">
        <f t="shared" si="155"/>
        <v/>
      </c>
    </row>
    <row r="9964" spans="1:1" ht="18" customHeight="1" x14ac:dyDescent="0.25">
      <c r="A9964" s="59" t="str">
        <f t="shared" si="155"/>
        <v/>
      </c>
    </row>
    <row r="9965" spans="1:1" ht="18" customHeight="1" x14ac:dyDescent="0.25">
      <c r="A9965" s="59" t="str">
        <f t="shared" si="155"/>
        <v/>
      </c>
    </row>
    <row r="9966" spans="1:1" ht="18" customHeight="1" x14ac:dyDescent="0.25">
      <c r="A9966" s="59" t="str">
        <f t="shared" ref="A9966:A10029" si="156">IF(B9966&lt;&gt;"",DATE(2020,INT((ROW(A9964)-1)/78)+1,1),"")</f>
        <v/>
      </c>
    </row>
    <row r="9967" spans="1:1" ht="18" customHeight="1" x14ac:dyDescent="0.25">
      <c r="A9967" s="59" t="str">
        <f t="shared" si="156"/>
        <v/>
      </c>
    </row>
    <row r="9968" spans="1:1" ht="18" customHeight="1" x14ac:dyDescent="0.25">
      <c r="A9968" s="59" t="str">
        <f t="shared" si="156"/>
        <v/>
      </c>
    </row>
    <row r="9969" spans="1:1" ht="18" customHeight="1" x14ac:dyDescent="0.25">
      <c r="A9969" s="59" t="str">
        <f t="shared" si="156"/>
        <v/>
      </c>
    </row>
    <row r="9970" spans="1:1" ht="18" customHeight="1" x14ac:dyDescent="0.25">
      <c r="A9970" s="59" t="str">
        <f t="shared" si="156"/>
        <v/>
      </c>
    </row>
    <row r="9971" spans="1:1" ht="18" customHeight="1" x14ac:dyDescent="0.25">
      <c r="A9971" s="59" t="str">
        <f t="shared" si="156"/>
        <v/>
      </c>
    </row>
    <row r="9972" spans="1:1" ht="18" customHeight="1" x14ac:dyDescent="0.25">
      <c r="A9972" s="59" t="str">
        <f t="shared" si="156"/>
        <v/>
      </c>
    </row>
    <row r="9973" spans="1:1" ht="18" customHeight="1" x14ac:dyDescent="0.25">
      <c r="A9973" s="59" t="str">
        <f t="shared" si="156"/>
        <v/>
      </c>
    </row>
    <row r="9974" spans="1:1" ht="18" customHeight="1" x14ac:dyDescent="0.25">
      <c r="A9974" s="59" t="str">
        <f t="shared" si="156"/>
        <v/>
      </c>
    </row>
    <row r="9975" spans="1:1" ht="18" customHeight="1" x14ac:dyDescent="0.25">
      <c r="A9975" s="59" t="str">
        <f t="shared" si="156"/>
        <v/>
      </c>
    </row>
    <row r="9976" spans="1:1" ht="18" customHeight="1" x14ac:dyDescent="0.25">
      <c r="A9976" s="59" t="str">
        <f t="shared" si="156"/>
        <v/>
      </c>
    </row>
    <row r="9977" spans="1:1" ht="18" customHeight="1" x14ac:dyDescent="0.25">
      <c r="A9977" s="59" t="str">
        <f t="shared" si="156"/>
        <v/>
      </c>
    </row>
    <row r="9978" spans="1:1" ht="18" customHeight="1" x14ac:dyDescent="0.25">
      <c r="A9978" s="59" t="str">
        <f t="shared" si="156"/>
        <v/>
      </c>
    </row>
    <row r="9979" spans="1:1" ht="18" customHeight="1" x14ac:dyDescent="0.25">
      <c r="A9979" s="59" t="str">
        <f t="shared" si="156"/>
        <v/>
      </c>
    </row>
    <row r="9980" spans="1:1" ht="18" customHeight="1" x14ac:dyDescent="0.25">
      <c r="A9980" s="59" t="str">
        <f t="shared" si="156"/>
        <v/>
      </c>
    </row>
    <row r="9981" spans="1:1" ht="18" customHeight="1" x14ac:dyDescent="0.25">
      <c r="A9981" s="59" t="str">
        <f t="shared" si="156"/>
        <v/>
      </c>
    </row>
    <row r="9982" spans="1:1" ht="18" customHeight="1" x14ac:dyDescent="0.25">
      <c r="A9982" s="59" t="str">
        <f t="shared" si="156"/>
        <v/>
      </c>
    </row>
    <row r="9983" spans="1:1" ht="18" customHeight="1" x14ac:dyDescent="0.25">
      <c r="A9983" s="59" t="str">
        <f t="shared" si="156"/>
        <v/>
      </c>
    </row>
    <row r="9984" spans="1:1" ht="18" customHeight="1" x14ac:dyDescent="0.25">
      <c r="A9984" s="59" t="str">
        <f t="shared" si="156"/>
        <v/>
      </c>
    </row>
    <row r="9985" spans="1:1" ht="18" customHeight="1" x14ac:dyDescent="0.25">
      <c r="A9985" s="59" t="str">
        <f t="shared" si="156"/>
        <v/>
      </c>
    </row>
    <row r="9986" spans="1:1" ht="18" customHeight="1" x14ac:dyDescent="0.25">
      <c r="A9986" s="59" t="str">
        <f t="shared" si="156"/>
        <v/>
      </c>
    </row>
    <row r="9987" spans="1:1" ht="18" customHeight="1" x14ac:dyDescent="0.25">
      <c r="A9987" s="59" t="str">
        <f t="shared" si="156"/>
        <v/>
      </c>
    </row>
    <row r="9988" spans="1:1" ht="18" customHeight="1" x14ac:dyDescent="0.25">
      <c r="A9988" s="59" t="str">
        <f t="shared" si="156"/>
        <v/>
      </c>
    </row>
    <row r="9989" spans="1:1" ht="18" customHeight="1" x14ac:dyDescent="0.25">
      <c r="A9989" s="59" t="str">
        <f t="shared" si="156"/>
        <v/>
      </c>
    </row>
    <row r="9990" spans="1:1" ht="18" customHeight="1" x14ac:dyDescent="0.25">
      <c r="A9990" s="59" t="str">
        <f t="shared" si="156"/>
        <v/>
      </c>
    </row>
    <row r="9991" spans="1:1" ht="18" customHeight="1" x14ac:dyDescent="0.25">
      <c r="A9991" s="59" t="str">
        <f t="shared" si="156"/>
        <v/>
      </c>
    </row>
    <row r="9992" spans="1:1" ht="18" customHeight="1" x14ac:dyDescent="0.25">
      <c r="A9992" s="59" t="str">
        <f t="shared" si="156"/>
        <v/>
      </c>
    </row>
    <row r="9993" spans="1:1" ht="18" customHeight="1" x14ac:dyDescent="0.25">
      <c r="A9993" s="59" t="str">
        <f t="shared" si="156"/>
        <v/>
      </c>
    </row>
    <row r="9994" spans="1:1" ht="18" customHeight="1" x14ac:dyDescent="0.25">
      <c r="A9994" s="59" t="str">
        <f t="shared" si="156"/>
        <v/>
      </c>
    </row>
    <row r="9995" spans="1:1" ht="18" customHeight="1" x14ac:dyDescent="0.25">
      <c r="A9995" s="59" t="str">
        <f t="shared" si="156"/>
        <v/>
      </c>
    </row>
    <row r="9996" spans="1:1" ht="18" customHeight="1" x14ac:dyDescent="0.25">
      <c r="A9996" s="59" t="str">
        <f t="shared" si="156"/>
        <v/>
      </c>
    </row>
    <row r="9997" spans="1:1" ht="18" customHeight="1" x14ac:dyDescent="0.25">
      <c r="A9997" s="59" t="str">
        <f t="shared" si="156"/>
        <v/>
      </c>
    </row>
    <row r="9998" spans="1:1" ht="18" customHeight="1" x14ac:dyDescent="0.25">
      <c r="A9998" s="59" t="str">
        <f t="shared" si="156"/>
        <v/>
      </c>
    </row>
    <row r="9999" spans="1:1" ht="18" customHeight="1" x14ac:dyDescent="0.25">
      <c r="A9999" s="59" t="str">
        <f t="shared" si="156"/>
        <v/>
      </c>
    </row>
    <row r="10000" spans="1:1" ht="18" customHeight="1" x14ac:dyDescent="0.25">
      <c r="A10000" s="59" t="str">
        <f t="shared" si="156"/>
        <v/>
      </c>
    </row>
    <row r="10001" spans="1:1" ht="18" customHeight="1" x14ac:dyDescent="0.25">
      <c r="A10001" s="59" t="str">
        <f t="shared" si="156"/>
        <v/>
      </c>
    </row>
    <row r="10002" spans="1:1" ht="18" customHeight="1" x14ac:dyDescent="0.25">
      <c r="A10002" s="59" t="str">
        <f t="shared" si="156"/>
        <v/>
      </c>
    </row>
    <row r="10003" spans="1:1" ht="18" customHeight="1" x14ac:dyDescent="0.25">
      <c r="A10003" s="59" t="str">
        <f t="shared" si="156"/>
        <v/>
      </c>
    </row>
    <row r="10004" spans="1:1" ht="18" customHeight="1" x14ac:dyDescent="0.25">
      <c r="A10004" s="59" t="str">
        <f t="shared" si="156"/>
        <v/>
      </c>
    </row>
    <row r="10005" spans="1:1" ht="18" customHeight="1" x14ac:dyDescent="0.25">
      <c r="A10005" s="59" t="str">
        <f t="shared" si="156"/>
        <v/>
      </c>
    </row>
    <row r="10006" spans="1:1" ht="18" customHeight="1" x14ac:dyDescent="0.25">
      <c r="A10006" s="59" t="str">
        <f t="shared" si="156"/>
        <v/>
      </c>
    </row>
    <row r="10007" spans="1:1" ht="18" customHeight="1" x14ac:dyDescent="0.25">
      <c r="A10007" s="59" t="str">
        <f t="shared" si="156"/>
        <v/>
      </c>
    </row>
    <row r="10008" spans="1:1" ht="18" customHeight="1" x14ac:dyDescent="0.25">
      <c r="A10008" s="59" t="str">
        <f t="shared" si="156"/>
        <v/>
      </c>
    </row>
    <row r="10009" spans="1:1" ht="18" customHeight="1" x14ac:dyDescent="0.25">
      <c r="A10009" s="59" t="str">
        <f t="shared" si="156"/>
        <v/>
      </c>
    </row>
    <row r="10010" spans="1:1" ht="18" customHeight="1" x14ac:dyDescent="0.25">
      <c r="A10010" s="59" t="str">
        <f t="shared" si="156"/>
        <v/>
      </c>
    </row>
    <row r="10011" spans="1:1" ht="18" customHeight="1" x14ac:dyDescent="0.25">
      <c r="A10011" s="59" t="str">
        <f t="shared" si="156"/>
        <v/>
      </c>
    </row>
    <row r="10012" spans="1:1" ht="18" customHeight="1" x14ac:dyDescent="0.25">
      <c r="A10012" s="59" t="str">
        <f t="shared" si="156"/>
        <v/>
      </c>
    </row>
    <row r="10013" spans="1:1" ht="18" customHeight="1" x14ac:dyDescent="0.25">
      <c r="A10013" s="59" t="str">
        <f t="shared" si="156"/>
        <v/>
      </c>
    </row>
    <row r="10014" spans="1:1" ht="18" customHeight="1" x14ac:dyDescent="0.25">
      <c r="A10014" s="59" t="str">
        <f t="shared" si="156"/>
        <v/>
      </c>
    </row>
    <row r="10015" spans="1:1" ht="18" customHeight="1" x14ac:dyDescent="0.25">
      <c r="A10015" s="59" t="str">
        <f t="shared" si="156"/>
        <v/>
      </c>
    </row>
    <row r="10016" spans="1:1" ht="18" customHeight="1" x14ac:dyDescent="0.25">
      <c r="A10016" s="59" t="str">
        <f t="shared" si="156"/>
        <v/>
      </c>
    </row>
    <row r="10017" spans="1:1" ht="18" customHeight="1" x14ac:dyDescent="0.25">
      <c r="A10017" s="59" t="str">
        <f t="shared" si="156"/>
        <v/>
      </c>
    </row>
    <row r="10018" spans="1:1" ht="18" customHeight="1" x14ac:dyDescent="0.25">
      <c r="A10018" s="59" t="str">
        <f t="shared" si="156"/>
        <v/>
      </c>
    </row>
    <row r="10019" spans="1:1" ht="18" customHeight="1" x14ac:dyDescent="0.25">
      <c r="A10019" s="59" t="str">
        <f t="shared" si="156"/>
        <v/>
      </c>
    </row>
    <row r="10020" spans="1:1" ht="18" customHeight="1" x14ac:dyDescent="0.25">
      <c r="A10020" s="59" t="str">
        <f t="shared" si="156"/>
        <v/>
      </c>
    </row>
    <row r="10021" spans="1:1" ht="18" customHeight="1" x14ac:dyDescent="0.25">
      <c r="A10021" s="59" t="str">
        <f t="shared" si="156"/>
        <v/>
      </c>
    </row>
    <row r="10022" spans="1:1" ht="18" customHeight="1" x14ac:dyDescent="0.25">
      <c r="A10022" s="59" t="str">
        <f t="shared" si="156"/>
        <v/>
      </c>
    </row>
    <row r="10023" spans="1:1" ht="18" customHeight="1" x14ac:dyDescent="0.25">
      <c r="A10023" s="59" t="str">
        <f t="shared" si="156"/>
        <v/>
      </c>
    </row>
    <row r="10024" spans="1:1" ht="18" customHeight="1" x14ac:dyDescent="0.25">
      <c r="A10024" s="59" t="str">
        <f t="shared" si="156"/>
        <v/>
      </c>
    </row>
    <row r="10025" spans="1:1" ht="18" customHeight="1" x14ac:dyDescent="0.25">
      <c r="A10025" s="59" t="str">
        <f t="shared" si="156"/>
        <v/>
      </c>
    </row>
    <row r="10026" spans="1:1" ht="18" customHeight="1" x14ac:dyDescent="0.25">
      <c r="A10026" s="59" t="str">
        <f t="shared" si="156"/>
        <v/>
      </c>
    </row>
    <row r="10027" spans="1:1" ht="18" customHeight="1" x14ac:dyDescent="0.25">
      <c r="A10027" s="59" t="str">
        <f t="shared" si="156"/>
        <v/>
      </c>
    </row>
    <row r="10028" spans="1:1" ht="18" customHeight="1" x14ac:dyDescent="0.25">
      <c r="A10028" s="59" t="str">
        <f t="shared" si="156"/>
        <v/>
      </c>
    </row>
    <row r="10029" spans="1:1" ht="18" customHeight="1" x14ac:dyDescent="0.25">
      <c r="A10029" s="59" t="str">
        <f t="shared" si="156"/>
        <v/>
      </c>
    </row>
    <row r="10030" spans="1:1" ht="18" customHeight="1" x14ac:dyDescent="0.25">
      <c r="A10030" s="59" t="str">
        <f t="shared" ref="A10030:A10093" si="157">IF(B10030&lt;&gt;"",DATE(2020,INT((ROW(A10028)-1)/78)+1,1),"")</f>
        <v/>
      </c>
    </row>
    <row r="10031" spans="1:1" ht="18" customHeight="1" x14ac:dyDescent="0.25">
      <c r="A10031" s="59" t="str">
        <f t="shared" si="157"/>
        <v/>
      </c>
    </row>
    <row r="10032" spans="1:1" ht="18" customHeight="1" x14ac:dyDescent="0.25">
      <c r="A10032" s="59" t="str">
        <f t="shared" si="157"/>
        <v/>
      </c>
    </row>
    <row r="10033" spans="1:1" ht="18" customHeight="1" x14ac:dyDescent="0.25">
      <c r="A10033" s="59" t="str">
        <f t="shared" si="157"/>
        <v/>
      </c>
    </row>
    <row r="10034" spans="1:1" ht="18" customHeight="1" x14ac:dyDescent="0.25">
      <c r="A10034" s="59" t="str">
        <f t="shared" si="157"/>
        <v/>
      </c>
    </row>
    <row r="10035" spans="1:1" ht="18" customHeight="1" x14ac:dyDescent="0.25">
      <c r="A10035" s="59" t="str">
        <f t="shared" si="157"/>
        <v/>
      </c>
    </row>
    <row r="10036" spans="1:1" ht="18" customHeight="1" x14ac:dyDescent="0.25">
      <c r="A10036" s="59" t="str">
        <f t="shared" si="157"/>
        <v/>
      </c>
    </row>
    <row r="10037" spans="1:1" ht="18" customHeight="1" x14ac:dyDescent="0.25">
      <c r="A10037" s="59" t="str">
        <f t="shared" si="157"/>
        <v/>
      </c>
    </row>
    <row r="10038" spans="1:1" ht="18" customHeight="1" x14ac:dyDescent="0.25">
      <c r="A10038" s="59" t="str">
        <f t="shared" si="157"/>
        <v/>
      </c>
    </row>
    <row r="10039" spans="1:1" ht="18" customHeight="1" x14ac:dyDescent="0.25">
      <c r="A10039" s="59" t="str">
        <f t="shared" si="157"/>
        <v/>
      </c>
    </row>
    <row r="10040" spans="1:1" ht="18" customHeight="1" x14ac:dyDescent="0.25">
      <c r="A10040" s="59" t="str">
        <f t="shared" si="157"/>
        <v/>
      </c>
    </row>
    <row r="10041" spans="1:1" ht="18" customHeight="1" x14ac:dyDescent="0.25">
      <c r="A10041" s="59" t="str">
        <f t="shared" si="157"/>
        <v/>
      </c>
    </row>
    <row r="10042" spans="1:1" ht="18" customHeight="1" x14ac:dyDescent="0.25">
      <c r="A10042" s="59" t="str">
        <f t="shared" si="157"/>
        <v/>
      </c>
    </row>
    <row r="10043" spans="1:1" ht="18" customHeight="1" x14ac:dyDescent="0.25">
      <c r="A10043" s="59" t="str">
        <f t="shared" si="157"/>
        <v/>
      </c>
    </row>
    <row r="10044" spans="1:1" ht="18" customHeight="1" x14ac:dyDescent="0.25">
      <c r="A10044" s="59" t="str">
        <f t="shared" si="157"/>
        <v/>
      </c>
    </row>
    <row r="10045" spans="1:1" ht="18" customHeight="1" x14ac:dyDescent="0.25">
      <c r="A10045" s="59" t="str">
        <f t="shared" si="157"/>
        <v/>
      </c>
    </row>
    <row r="10046" spans="1:1" ht="18" customHeight="1" x14ac:dyDescent="0.25">
      <c r="A10046" s="59" t="str">
        <f t="shared" si="157"/>
        <v/>
      </c>
    </row>
    <row r="10047" spans="1:1" ht="18" customHeight="1" x14ac:dyDescent="0.25">
      <c r="A10047" s="59" t="str">
        <f t="shared" si="157"/>
        <v/>
      </c>
    </row>
    <row r="10048" spans="1:1" ht="18" customHeight="1" x14ac:dyDescent="0.25">
      <c r="A10048" s="59" t="str">
        <f t="shared" si="157"/>
        <v/>
      </c>
    </row>
    <row r="10049" spans="1:1" ht="18" customHeight="1" x14ac:dyDescent="0.25">
      <c r="A10049" s="59" t="str">
        <f t="shared" si="157"/>
        <v/>
      </c>
    </row>
    <row r="10050" spans="1:1" ht="18" customHeight="1" x14ac:dyDescent="0.25">
      <c r="A10050" s="59" t="str">
        <f t="shared" si="157"/>
        <v/>
      </c>
    </row>
    <row r="10051" spans="1:1" ht="18" customHeight="1" x14ac:dyDescent="0.25">
      <c r="A10051" s="59" t="str">
        <f t="shared" si="157"/>
        <v/>
      </c>
    </row>
    <row r="10052" spans="1:1" ht="18" customHeight="1" x14ac:dyDescent="0.25">
      <c r="A10052" s="59" t="str">
        <f t="shared" si="157"/>
        <v/>
      </c>
    </row>
    <row r="10053" spans="1:1" ht="18" customHeight="1" x14ac:dyDescent="0.25">
      <c r="A10053" s="59" t="str">
        <f t="shared" si="157"/>
        <v/>
      </c>
    </row>
    <row r="10054" spans="1:1" ht="18" customHeight="1" x14ac:dyDescent="0.25">
      <c r="A10054" s="59" t="str">
        <f t="shared" si="157"/>
        <v/>
      </c>
    </row>
    <row r="10055" spans="1:1" ht="18" customHeight="1" x14ac:dyDescent="0.25">
      <c r="A10055" s="59" t="str">
        <f t="shared" si="157"/>
        <v/>
      </c>
    </row>
    <row r="10056" spans="1:1" ht="18" customHeight="1" x14ac:dyDescent="0.25">
      <c r="A10056" s="59" t="str">
        <f t="shared" si="157"/>
        <v/>
      </c>
    </row>
    <row r="10057" spans="1:1" ht="18" customHeight="1" x14ac:dyDescent="0.25">
      <c r="A10057" s="59" t="str">
        <f t="shared" si="157"/>
        <v/>
      </c>
    </row>
    <row r="10058" spans="1:1" ht="18" customHeight="1" x14ac:dyDescent="0.25">
      <c r="A10058" s="59" t="str">
        <f t="shared" si="157"/>
        <v/>
      </c>
    </row>
    <row r="10059" spans="1:1" ht="18" customHeight="1" x14ac:dyDescent="0.25">
      <c r="A10059" s="59" t="str">
        <f t="shared" si="157"/>
        <v/>
      </c>
    </row>
    <row r="10060" spans="1:1" ht="18" customHeight="1" x14ac:dyDescent="0.25">
      <c r="A10060" s="59" t="str">
        <f t="shared" si="157"/>
        <v/>
      </c>
    </row>
    <row r="10061" spans="1:1" ht="18" customHeight="1" x14ac:dyDescent="0.25">
      <c r="A10061" s="59" t="str">
        <f t="shared" si="157"/>
        <v/>
      </c>
    </row>
    <row r="10062" spans="1:1" ht="18" customHeight="1" x14ac:dyDescent="0.25">
      <c r="A10062" s="59" t="str">
        <f t="shared" si="157"/>
        <v/>
      </c>
    </row>
    <row r="10063" spans="1:1" ht="18" customHeight="1" x14ac:dyDescent="0.25">
      <c r="A10063" s="59" t="str">
        <f t="shared" si="157"/>
        <v/>
      </c>
    </row>
    <row r="10064" spans="1:1" ht="18" customHeight="1" x14ac:dyDescent="0.25">
      <c r="A10064" s="59" t="str">
        <f t="shared" si="157"/>
        <v/>
      </c>
    </row>
    <row r="10065" spans="1:1" ht="18" customHeight="1" x14ac:dyDescent="0.25">
      <c r="A10065" s="59" t="str">
        <f t="shared" si="157"/>
        <v/>
      </c>
    </row>
    <row r="10066" spans="1:1" ht="18" customHeight="1" x14ac:dyDescent="0.25">
      <c r="A10066" s="59" t="str">
        <f t="shared" si="157"/>
        <v/>
      </c>
    </row>
    <row r="10067" spans="1:1" ht="18" customHeight="1" x14ac:dyDescent="0.25">
      <c r="A10067" s="59" t="str">
        <f t="shared" si="157"/>
        <v/>
      </c>
    </row>
    <row r="10068" spans="1:1" ht="18" customHeight="1" x14ac:dyDescent="0.25">
      <c r="A10068" s="59" t="str">
        <f t="shared" si="157"/>
        <v/>
      </c>
    </row>
    <row r="10069" spans="1:1" ht="18" customHeight="1" x14ac:dyDescent="0.25">
      <c r="A10069" s="59" t="str">
        <f t="shared" si="157"/>
        <v/>
      </c>
    </row>
    <row r="10070" spans="1:1" ht="18" customHeight="1" x14ac:dyDescent="0.25">
      <c r="A10070" s="59" t="str">
        <f t="shared" si="157"/>
        <v/>
      </c>
    </row>
    <row r="10071" spans="1:1" ht="18" customHeight="1" x14ac:dyDescent="0.25">
      <c r="A10071" s="59" t="str">
        <f t="shared" si="157"/>
        <v/>
      </c>
    </row>
    <row r="10072" spans="1:1" ht="18" customHeight="1" x14ac:dyDescent="0.25">
      <c r="A10072" s="59" t="str">
        <f t="shared" si="157"/>
        <v/>
      </c>
    </row>
    <row r="10073" spans="1:1" ht="18" customHeight="1" x14ac:dyDescent="0.25">
      <c r="A10073" s="59" t="str">
        <f t="shared" si="157"/>
        <v/>
      </c>
    </row>
    <row r="10074" spans="1:1" ht="18" customHeight="1" x14ac:dyDescent="0.25">
      <c r="A10074" s="59" t="str">
        <f t="shared" si="157"/>
        <v/>
      </c>
    </row>
    <row r="10075" spans="1:1" ht="18" customHeight="1" x14ac:dyDescent="0.25">
      <c r="A10075" s="59" t="str">
        <f t="shared" si="157"/>
        <v/>
      </c>
    </row>
    <row r="10076" spans="1:1" ht="18" customHeight="1" x14ac:dyDescent="0.25">
      <c r="A10076" s="59" t="str">
        <f t="shared" si="157"/>
        <v/>
      </c>
    </row>
    <row r="10077" spans="1:1" ht="18" customHeight="1" x14ac:dyDescent="0.25">
      <c r="A10077" s="59" t="str">
        <f t="shared" si="157"/>
        <v/>
      </c>
    </row>
    <row r="10078" spans="1:1" ht="18" customHeight="1" x14ac:dyDescent="0.25">
      <c r="A10078" s="59" t="str">
        <f t="shared" si="157"/>
        <v/>
      </c>
    </row>
    <row r="10079" spans="1:1" ht="18" customHeight="1" x14ac:dyDescent="0.25">
      <c r="A10079" s="59" t="str">
        <f t="shared" si="157"/>
        <v/>
      </c>
    </row>
    <row r="10080" spans="1:1" ht="18" customHeight="1" x14ac:dyDescent="0.25">
      <c r="A10080" s="59" t="str">
        <f t="shared" si="157"/>
        <v/>
      </c>
    </row>
    <row r="10081" spans="1:1" ht="18" customHeight="1" x14ac:dyDescent="0.25">
      <c r="A10081" s="59" t="str">
        <f t="shared" si="157"/>
        <v/>
      </c>
    </row>
    <row r="10082" spans="1:1" ht="18" customHeight="1" x14ac:dyDescent="0.25">
      <c r="A10082" s="59" t="str">
        <f t="shared" si="157"/>
        <v/>
      </c>
    </row>
    <row r="10083" spans="1:1" ht="18" customHeight="1" x14ac:dyDescent="0.25">
      <c r="A10083" s="59" t="str">
        <f t="shared" si="157"/>
        <v/>
      </c>
    </row>
    <row r="10084" spans="1:1" ht="18" customHeight="1" x14ac:dyDescent="0.25">
      <c r="A10084" s="59" t="str">
        <f t="shared" si="157"/>
        <v/>
      </c>
    </row>
    <row r="10085" spans="1:1" ht="18" customHeight="1" x14ac:dyDescent="0.25">
      <c r="A10085" s="59" t="str">
        <f t="shared" si="157"/>
        <v/>
      </c>
    </row>
    <row r="10086" spans="1:1" ht="18" customHeight="1" x14ac:dyDescent="0.25">
      <c r="A10086" s="59" t="str">
        <f t="shared" si="157"/>
        <v/>
      </c>
    </row>
    <row r="10087" spans="1:1" ht="18" customHeight="1" x14ac:dyDescent="0.25">
      <c r="A10087" s="59" t="str">
        <f t="shared" si="157"/>
        <v/>
      </c>
    </row>
    <row r="10088" spans="1:1" ht="18" customHeight="1" x14ac:dyDescent="0.25">
      <c r="A10088" s="59" t="str">
        <f t="shared" si="157"/>
        <v/>
      </c>
    </row>
    <row r="10089" spans="1:1" ht="18" customHeight="1" x14ac:dyDescent="0.25">
      <c r="A10089" s="59" t="str">
        <f t="shared" si="157"/>
        <v/>
      </c>
    </row>
    <row r="10090" spans="1:1" ht="18" customHeight="1" x14ac:dyDescent="0.25">
      <c r="A10090" s="59" t="str">
        <f t="shared" si="157"/>
        <v/>
      </c>
    </row>
    <row r="10091" spans="1:1" ht="18" customHeight="1" x14ac:dyDescent="0.25">
      <c r="A10091" s="59" t="str">
        <f t="shared" si="157"/>
        <v/>
      </c>
    </row>
    <row r="10092" spans="1:1" ht="18" customHeight="1" x14ac:dyDescent="0.25">
      <c r="A10092" s="59" t="str">
        <f t="shared" si="157"/>
        <v/>
      </c>
    </row>
    <row r="10093" spans="1:1" ht="18" customHeight="1" x14ac:dyDescent="0.25">
      <c r="A10093" s="59" t="str">
        <f t="shared" si="157"/>
        <v/>
      </c>
    </row>
    <row r="10094" spans="1:1" ht="18" customHeight="1" x14ac:dyDescent="0.25">
      <c r="A10094" s="59" t="str">
        <f t="shared" ref="A10094:A10157" si="158">IF(B10094&lt;&gt;"",DATE(2020,INT((ROW(A10092)-1)/78)+1,1),"")</f>
        <v/>
      </c>
    </row>
    <row r="10095" spans="1:1" ht="18" customHeight="1" x14ac:dyDescent="0.25">
      <c r="A10095" s="59" t="str">
        <f t="shared" si="158"/>
        <v/>
      </c>
    </row>
    <row r="10096" spans="1:1" ht="18" customHeight="1" x14ac:dyDescent="0.25">
      <c r="A10096" s="59" t="str">
        <f t="shared" si="158"/>
        <v/>
      </c>
    </row>
    <row r="10097" spans="1:1" ht="18" customHeight="1" x14ac:dyDescent="0.25">
      <c r="A10097" s="59" t="str">
        <f t="shared" si="158"/>
        <v/>
      </c>
    </row>
    <row r="10098" spans="1:1" ht="18" customHeight="1" x14ac:dyDescent="0.25">
      <c r="A10098" s="59" t="str">
        <f t="shared" si="158"/>
        <v/>
      </c>
    </row>
    <row r="10099" spans="1:1" ht="18" customHeight="1" x14ac:dyDescent="0.25">
      <c r="A10099" s="59" t="str">
        <f t="shared" si="158"/>
        <v/>
      </c>
    </row>
    <row r="10100" spans="1:1" ht="18" customHeight="1" x14ac:dyDescent="0.25">
      <c r="A10100" s="59" t="str">
        <f t="shared" si="158"/>
        <v/>
      </c>
    </row>
    <row r="10101" spans="1:1" ht="18" customHeight="1" x14ac:dyDescent="0.25">
      <c r="A10101" s="59" t="str">
        <f t="shared" si="158"/>
        <v/>
      </c>
    </row>
    <row r="10102" spans="1:1" ht="18" customHeight="1" x14ac:dyDescent="0.25">
      <c r="A10102" s="59" t="str">
        <f t="shared" si="158"/>
        <v/>
      </c>
    </row>
    <row r="10103" spans="1:1" ht="18" customHeight="1" x14ac:dyDescent="0.25">
      <c r="A10103" s="59" t="str">
        <f t="shared" si="158"/>
        <v/>
      </c>
    </row>
    <row r="10104" spans="1:1" ht="18" customHeight="1" x14ac:dyDescent="0.25">
      <c r="A10104" s="59" t="str">
        <f t="shared" si="158"/>
        <v/>
      </c>
    </row>
    <row r="10105" spans="1:1" ht="18" customHeight="1" x14ac:dyDescent="0.25">
      <c r="A10105" s="59" t="str">
        <f t="shared" si="158"/>
        <v/>
      </c>
    </row>
    <row r="10106" spans="1:1" ht="18" customHeight="1" x14ac:dyDescent="0.25">
      <c r="A10106" s="59" t="str">
        <f t="shared" si="158"/>
        <v/>
      </c>
    </row>
    <row r="10107" spans="1:1" ht="18" customHeight="1" x14ac:dyDescent="0.25">
      <c r="A10107" s="59" t="str">
        <f t="shared" si="158"/>
        <v/>
      </c>
    </row>
    <row r="10108" spans="1:1" ht="18" customHeight="1" x14ac:dyDescent="0.25">
      <c r="A10108" s="59" t="str">
        <f t="shared" si="158"/>
        <v/>
      </c>
    </row>
    <row r="10109" spans="1:1" ht="18" customHeight="1" x14ac:dyDescent="0.25">
      <c r="A10109" s="59" t="str">
        <f t="shared" si="158"/>
        <v/>
      </c>
    </row>
    <row r="10110" spans="1:1" ht="18" customHeight="1" x14ac:dyDescent="0.25">
      <c r="A10110" s="59" t="str">
        <f t="shared" si="158"/>
        <v/>
      </c>
    </row>
    <row r="10111" spans="1:1" ht="18" customHeight="1" x14ac:dyDescent="0.25">
      <c r="A10111" s="59" t="str">
        <f t="shared" si="158"/>
        <v/>
      </c>
    </row>
    <row r="10112" spans="1:1" ht="18" customHeight="1" x14ac:dyDescent="0.25">
      <c r="A10112" s="59" t="str">
        <f t="shared" si="158"/>
        <v/>
      </c>
    </row>
    <row r="10113" spans="1:1" ht="18" customHeight="1" x14ac:dyDescent="0.25">
      <c r="A10113" s="59" t="str">
        <f t="shared" si="158"/>
        <v/>
      </c>
    </row>
    <row r="10114" spans="1:1" ht="18" customHeight="1" x14ac:dyDescent="0.25">
      <c r="A10114" s="59" t="str">
        <f t="shared" si="158"/>
        <v/>
      </c>
    </row>
    <row r="10115" spans="1:1" ht="18" customHeight="1" x14ac:dyDescent="0.25">
      <c r="A10115" s="59" t="str">
        <f t="shared" si="158"/>
        <v/>
      </c>
    </row>
    <row r="10116" spans="1:1" ht="18" customHeight="1" x14ac:dyDescent="0.25">
      <c r="A10116" s="59" t="str">
        <f t="shared" si="158"/>
        <v/>
      </c>
    </row>
    <row r="10117" spans="1:1" ht="18" customHeight="1" x14ac:dyDescent="0.25">
      <c r="A10117" s="59" t="str">
        <f t="shared" si="158"/>
        <v/>
      </c>
    </row>
    <row r="10118" spans="1:1" ht="18" customHeight="1" x14ac:dyDescent="0.25">
      <c r="A10118" s="59" t="str">
        <f t="shared" si="158"/>
        <v/>
      </c>
    </row>
    <row r="10119" spans="1:1" ht="18" customHeight="1" x14ac:dyDescent="0.25">
      <c r="A10119" s="59" t="str">
        <f t="shared" si="158"/>
        <v/>
      </c>
    </row>
    <row r="10120" spans="1:1" ht="18" customHeight="1" x14ac:dyDescent="0.25">
      <c r="A10120" s="59" t="str">
        <f t="shared" si="158"/>
        <v/>
      </c>
    </row>
    <row r="10121" spans="1:1" ht="18" customHeight="1" x14ac:dyDescent="0.25">
      <c r="A10121" s="59" t="str">
        <f t="shared" si="158"/>
        <v/>
      </c>
    </row>
    <row r="10122" spans="1:1" ht="18" customHeight="1" x14ac:dyDescent="0.25">
      <c r="A10122" s="59" t="str">
        <f t="shared" si="158"/>
        <v/>
      </c>
    </row>
    <row r="10123" spans="1:1" ht="18" customHeight="1" x14ac:dyDescent="0.25">
      <c r="A10123" s="59" t="str">
        <f t="shared" si="158"/>
        <v/>
      </c>
    </row>
    <row r="10124" spans="1:1" ht="18" customHeight="1" x14ac:dyDescent="0.25">
      <c r="A10124" s="59" t="str">
        <f t="shared" si="158"/>
        <v/>
      </c>
    </row>
    <row r="10125" spans="1:1" ht="18" customHeight="1" x14ac:dyDescent="0.25">
      <c r="A10125" s="59" t="str">
        <f t="shared" si="158"/>
        <v/>
      </c>
    </row>
    <row r="10126" spans="1:1" ht="18" customHeight="1" x14ac:dyDescent="0.25">
      <c r="A10126" s="59" t="str">
        <f t="shared" si="158"/>
        <v/>
      </c>
    </row>
    <row r="10127" spans="1:1" ht="18" customHeight="1" x14ac:dyDescent="0.25">
      <c r="A10127" s="59" t="str">
        <f t="shared" si="158"/>
        <v/>
      </c>
    </row>
    <row r="10128" spans="1:1" ht="18" customHeight="1" x14ac:dyDescent="0.25">
      <c r="A10128" s="59" t="str">
        <f t="shared" si="158"/>
        <v/>
      </c>
    </row>
    <row r="10129" spans="1:1" ht="18" customHeight="1" x14ac:dyDescent="0.25">
      <c r="A10129" s="59" t="str">
        <f t="shared" si="158"/>
        <v/>
      </c>
    </row>
    <row r="10130" spans="1:1" ht="18" customHeight="1" x14ac:dyDescent="0.25">
      <c r="A10130" s="59" t="str">
        <f t="shared" si="158"/>
        <v/>
      </c>
    </row>
    <row r="10131" spans="1:1" ht="18" customHeight="1" x14ac:dyDescent="0.25">
      <c r="A10131" s="59" t="str">
        <f t="shared" si="158"/>
        <v/>
      </c>
    </row>
    <row r="10132" spans="1:1" ht="18" customHeight="1" x14ac:dyDescent="0.25">
      <c r="A10132" s="59" t="str">
        <f t="shared" si="158"/>
        <v/>
      </c>
    </row>
    <row r="10133" spans="1:1" ht="18" customHeight="1" x14ac:dyDescent="0.25">
      <c r="A10133" s="59" t="str">
        <f t="shared" si="158"/>
        <v/>
      </c>
    </row>
    <row r="10134" spans="1:1" ht="18" customHeight="1" x14ac:dyDescent="0.25">
      <c r="A10134" s="59" t="str">
        <f t="shared" si="158"/>
        <v/>
      </c>
    </row>
    <row r="10135" spans="1:1" ht="18" customHeight="1" x14ac:dyDescent="0.25">
      <c r="A10135" s="59" t="str">
        <f t="shared" si="158"/>
        <v/>
      </c>
    </row>
    <row r="10136" spans="1:1" ht="18" customHeight="1" x14ac:dyDescent="0.25">
      <c r="A10136" s="59" t="str">
        <f t="shared" si="158"/>
        <v/>
      </c>
    </row>
    <row r="10137" spans="1:1" ht="18" customHeight="1" x14ac:dyDescent="0.25">
      <c r="A10137" s="59" t="str">
        <f t="shared" si="158"/>
        <v/>
      </c>
    </row>
    <row r="10138" spans="1:1" ht="18" customHeight="1" x14ac:dyDescent="0.25">
      <c r="A10138" s="59" t="str">
        <f t="shared" si="158"/>
        <v/>
      </c>
    </row>
    <row r="10139" spans="1:1" ht="18" customHeight="1" x14ac:dyDescent="0.25">
      <c r="A10139" s="59" t="str">
        <f t="shared" si="158"/>
        <v/>
      </c>
    </row>
    <row r="10140" spans="1:1" ht="18" customHeight="1" x14ac:dyDescent="0.25">
      <c r="A10140" s="59" t="str">
        <f t="shared" si="158"/>
        <v/>
      </c>
    </row>
    <row r="10141" spans="1:1" ht="18" customHeight="1" x14ac:dyDescent="0.25">
      <c r="A10141" s="59" t="str">
        <f t="shared" si="158"/>
        <v/>
      </c>
    </row>
    <row r="10142" spans="1:1" ht="18" customHeight="1" x14ac:dyDescent="0.25">
      <c r="A10142" s="59" t="str">
        <f t="shared" si="158"/>
        <v/>
      </c>
    </row>
    <row r="10143" spans="1:1" ht="18" customHeight="1" x14ac:dyDescent="0.25">
      <c r="A10143" s="59" t="str">
        <f t="shared" si="158"/>
        <v/>
      </c>
    </row>
    <row r="10144" spans="1:1" ht="18" customHeight="1" x14ac:dyDescent="0.25">
      <c r="A10144" s="59" t="str">
        <f t="shared" si="158"/>
        <v/>
      </c>
    </row>
    <row r="10145" spans="1:1" ht="18" customHeight="1" x14ac:dyDescent="0.25">
      <c r="A10145" s="59" t="str">
        <f t="shared" si="158"/>
        <v/>
      </c>
    </row>
    <row r="10146" spans="1:1" ht="18" customHeight="1" x14ac:dyDescent="0.25">
      <c r="A10146" s="59" t="str">
        <f t="shared" si="158"/>
        <v/>
      </c>
    </row>
    <row r="10147" spans="1:1" ht="18" customHeight="1" x14ac:dyDescent="0.25">
      <c r="A10147" s="59" t="str">
        <f t="shared" si="158"/>
        <v/>
      </c>
    </row>
    <row r="10148" spans="1:1" ht="18" customHeight="1" x14ac:dyDescent="0.25">
      <c r="A10148" s="59" t="str">
        <f t="shared" si="158"/>
        <v/>
      </c>
    </row>
    <row r="10149" spans="1:1" ht="18" customHeight="1" x14ac:dyDescent="0.25">
      <c r="A10149" s="59" t="str">
        <f t="shared" si="158"/>
        <v/>
      </c>
    </row>
    <row r="10150" spans="1:1" ht="18" customHeight="1" x14ac:dyDescent="0.25">
      <c r="A10150" s="59" t="str">
        <f t="shared" si="158"/>
        <v/>
      </c>
    </row>
    <row r="10151" spans="1:1" ht="18" customHeight="1" x14ac:dyDescent="0.25">
      <c r="A10151" s="59" t="str">
        <f t="shared" si="158"/>
        <v/>
      </c>
    </row>
    <row r="10152" spans="1:1" ht="18" customHeight="1" x14ac:dyDescent="0.25">
      <c r="A10152" s="59" t="str">
        <f t="shared" si="158"/>
        <v/>
      </c>
    </row>
    <row r="10153" spans="1:1" ht="18" customHeight="1" x14ac:dyDescent="0.25">
      <c r="A10153" s="59" t="str">
        <f t="shared" si="158"/>
        <v/>
      </c>
    </row>
    <row r="10154" spans="1:1" ht="18" customHeight="1" x14ac:dyDescent="0.25">
      <c r="A10154" s="59" t="str">
        <f t="shared" si="158"/>
        <v/>
      </c>
    </row>
    <row r="10155" spans="1:1" ht="18" customHeight="1" x14ac:dyDescent="0.25">
      <c r="A10155" s="59" t="str">
        <f t="shared" si="158"/>
        <v/>
      </c>
    </row>
    <row r="10156" spans="1:1" ht="18" customHeight="1" x14ac:dyDescent="0.25">
      <c r="A10156" s="59" t="str">
        <f t="shared" si="158"/>
        <v/>
      </c>
    </row>
    <row r="10157" spans="1:1" ht="18" customHeight="1" x14ac:dyDescent="0.25">
      <c r="A10157" s="59" t="str">
        <f t="shared" si="158"/>
        <v/>
      </c>
    </row>
    <row r="10158" spans="1:1" ht="18" customHeight="1" x14ac:dyDescent="0.25">
      <c r="A10158" s="59" t="str">
        <f t="shared" ref="A10158:A10221" si="159">IF(B10158&lt;&gt;"",DATE(2020,INT((ROW(A10156)-1)/78)+1,1),"")</f>
        <v/>
      </c>
    </row>
    <row r="10159" spans="1:1" ht="18" customHeight="1" x14ac:dyDescent="0.25">
      <c r="A10159" s="59" t="str">
        <f t="shared" si="159"/>
        <v/>
      </c>
    </row>
    <row r="10160" spans="1:1" ht="18" customHeight="1" x14ac:dyDescent="0.25">
      <c r="A10160" s="59" t="str">
        <f t="shared" si="159"/>
        <v/>
      </c>
    </row>
    <row r="10161" spans="1:1" ht="18" customHeight="1" x14ac:dyDescent="0.25">
      <c r="A10161" s="59" t="str">
        <f t="shared" si="159"/>
        <v/>
      </c>
    </row>
    <row r="10162" spans="1:1" ht="18" customHeight="1" x14ac:dyDescent="0.25">
      <c r="A10162" s="59" t="str">
        <f t="shared" si="159"/>
        <v/>
      </c>
    </row>
    <row r="10163" spans="1:1" ht="18" customHeight="1" x14ac:dyDescent="0.25">
      <c r="A10163" s="59" t="str">
        <f t="shared" si="159"/>
        <v/>
      </c>
    </row>
    <row r="10164" spans="1:1" ht="18" customHeight="1" x14ac:dyDescent="0.25">
      <c r="A10164" s="59" t="str">
        <f t="shared" si="159"/>
        <v/>
      </c>
    </row>
    <row r="10165" spans="1:1" ht="18" customHeight="1" x14ac:dyDescent="0.25">
      <c r="A10165" s="59" t="str">
        <f t="shared" si="159"/>
        <v/>
      </c>
    </row>
    <row r="10166" spans="1:1" ht="18" customHeight="1" x14ac:dyDescent="0.25">
      <c r="A10166" s="59" t="str">
        <f t="shared" si="159"/>
        <v/>
      </c>
    </row>
    <row r="10167" spans="1:1" ht="18" customHeight="1" x14ac:dyDescent="0.25">
      <c r="A10167" s="59" t="str">
        <f t="shared" si="159"/>
        <v/>
      </c>
    </row>
    <row r="10168" spans="1:1" ht="18" customHeight="1" x14ac:dyDescent="0.25">
      <c r="A10168" s="59" t="str">
        <f t="shared" si="159"/>
        <v/>
      </c>
    </row>
    <row r="10169" spans="1:1" ht="18" customHeight="1" x14ac:dyDescent="0.25">
      <c r="A10169" s="59" t="str">
        <f t="shared" si="159"/>
        <v/>
      </c>
    </row>
    <row r="10170" spans="1:1" ht="18" customHeight="1" x14ac:dyDescent="0.25">
      <c r="A10170" s="59" t="str">
        <f t="shared" si="159"/>
        <v/>
      </c>
    </row>
    <row r="10171" spans="1:1" ht="18" customHeight="1" x14ac:dyDescent="0.25">
      <c r="A10171" s="59" t="str">
        <f t="shared" si="159"/>
        <v/>
      </c>
    </row>
    <row r="10172" spans="1:1" ht="18" customHeight="1" x14ac:dyDescent="0.25">
      <c r="A10172" s="59" t="str">
        <f t="shared" si="159"/>
        <v/>
      </c>
    </row>
    <row r="10173" spans="1:1" ht="18" customHeight="1" x14ac:dyDescent="0.25">
      <c r="A10173" s="59" t="str">
        <f t="shared" si="159"/>
        <v/>
      </c>
    </row>
    <row r="10174" spans="1:1" ht="18" customHeight="1" x14ac:dyDescent="0.25">
      <c r="A10174" s="59" t="str">
        <f t="shared" si="159"/>
        <v/>
      </c>
    </row>
    <row r="10175" spans="1:1" ht="18" customHeight="1" x14ac:dyDescent="0.25">
      <c r="A10175" s="59" t="str">
        <f t="shared" si="159"/>
        <v/>
      </c>
    </row>
    <row r="10176" spans="1:1" ht="18" customHeight="1" x14ac:dyDescent="0.25">
      <c r="A10176" s="59" t="str">
        <f t="shared" si="159"/>
        <v/>
      </c>
    </row>
    <row r="10177" spans="1:1" ht="18" customHeight="1" x14ac:dyDescent="0.25">
      <c r="A10177" s="59" t="str">
        <f t="shared" si="159"/>
        <v/>
      </c>
    </row>
    <row r="10178" spans="1:1" ht="18" customHeight="1" x14ac:dyDescent="0.25">
      <c r="A10178" s="59" t="str">
        <f t="shared" si="159"/>
        <v/>
      </c>
    </row>
    <row r="10179" spans="1:1" ht="18" customHeight="1" x14ac:dyDescent="0.25">
      <c r="A10179" s="59" t="str">
        <f t="shared" si="159"/>
        <v/>
      </c>
    </row>
    <row r="10180" spans="1:1" ht="18" customHeight="1" x14ac:dyDescent="0.25">
      <c r="A10180" s="59" t="str">
        <f t="shared" si="159"/>
        <v/>
      </c>
    </row>
    <row r="10181" spans="1:1" ht="18" customHeight="1" x14ac:dyDescent="0.25">
      <c r="A10181" s="59" t="str">
        <f t="shared" si="159"/>
        <v/>
      </c>
    </row>
    <row r="10182" spans="1:1" ht="18" customHeight="1" x14ac:dyDescent="0.25">
      <c r="A10182" s="59" t="str">
        <f t="shared" si="159"/>
        <v/>
      </c>
    </row>
    <row r="10183" spans="1:1" ht="18" customHeight="1" x14ac:dyDescent="0.25">
      <c r="A10183" s="59" t="str">
        <f t="shared" si="159"/>
        <v/>
      </c>
    </row>
    <row r="10184" spans="1:1" ht="18" customHeight="1" x14ac:dyDescent="0.25">
      <c r="A10184" s="59" t="str">
        <f t="shared" si="159"/>
        <v/>
      </c>
    </row>
    <row r="10185" spans="1:1" ht="18" customHeight="1" x14ac:dyDescent="0.25">
      <c r="A10185" s="59" t="str">
        <f t="shared" si="159"/>
        <v/>
      </c>
    </row>
    <row r="10186" spans="1:1" ht="18" customHeight="1" x14ac:dyDescent="0.25">
      <c r="A10186" s="59" t="str">
        <f t="shared" si="159"/>
        <v/>
      </c>
    </row>
    <row r="10187" spans="1:1" ht="18" customHeight="1" x14ac:dyDescent="0.25">
      <c r="A10187" s="59" t="str">
        <f t="shared" si="159"/>
        <v/>
      </c>
    </row>
    <row r="10188" spans="1:1" ht="18" customHeight="1" x14ac:dyDescent="0.25">
      <c r="A10188" s="59" t="str">
        <f t="shared" si="159"/>
        <v/>
      </c>
    </row>
    <row r="10189" spans="1:1" ht="18" customHeight="1" x14ac:dyDescent="0.25">
      <c r="A10189" s="59" t="str">
        <f t="shared" si="159"/>
        <v/>
      </c>
    </row>
    <row r="10190" spans="1:1" ht="18" customHeight="1" x14ac:dyDescent="0.25">
      <c r="A10190" s="59" t="str">
        <f t="shared" si="159"/>
        <v/>
      </c>
    </row>
    <row r="10191" spans="1:1" ht="18" customHeight="1" x14ac:dyDescent="0.25">
      <c r="A10191" s="59" t="str">
        <f t="shared" si="159"/>
        <v/>
      </c>
    </row>
    <row r="10192" spans="1:1" ht="18" customHeight="1" x14ac:dyDescent="0.25">
      <c r="A10192" s="59" t="str">
        <f t="shared" si="159"/>
        <v/>
      </c>
    </row>
    <row r="10193" spans="1:1" ht="18" customHeight="1" x14ac:dyDescent="0.25">
      <c r="A10193" s="59" t="str">
        <f t="shared" si="159"/>
        <v/>
      </c>
    </row>
    <row r="10194" spans="1:1" ht="18" customHeight="1" x14ac:dyDescent="0.25">
      <c r="A10194" s="59" t="str">
        <f t="shared" si="159"/>
        <v/>
      </c>
    </row>
    <row r="10195" spans="1:1" ht="18" customHeight="1" x14ac:dyDescent="0.25">
      <c r="A10195" s="59" t="str">
        <f t="shared" si="159"/>
        <v/>
      </c>
    </row>
    <row r="10196" spans="1:1" ht="18" customHeight="1" x14ac:dyDescent="0.25">
      <c r="A10196" s="59" t="str">
        <f t="shared" si="159"/>
        <v/>
      </c>
    </row>
    <row r="10197" spans="1:1" ht="18" customHeight="1" x14ac:dyDescent="0.25">
      <c r="A10197" s="59" t="str">
        <f t="shared" si="159"/>
        <v/>
      </c>
    </row>
    <row r="10198" spans="1:1" ht="18" customHeight="1" x14ac:dyDescent="0.25">
      <c r="A10198" s="59" t="str">
        <f t="shared" si="159"/>
        <v/>
      </c>
    </row>
    <row r="10199" spans="1:1" ht="18" customHeight="1" x14ac:dyDescent="0.25">
      <c r="A10199" s="59" t="str">
        <f t="shared" si="159"/>
        <v/>
      </c>
    </row>
    <row r="10200" spans="1:1" ht="18" customHeight="1" x14ac:dyDescent="0.25">
      <c r="A10200" s="59" t="str">
        <f t="shared" si="159"/>
        <v/>
      </c>
    </row>
    <row r="10201" spans="1:1" ht="18" customHeight="1" x14ac:dyDescent="0.25">
      <c r="A10201" s="59" t="str">
        <f t="shared" si="159"/>
        <v/>
      </c>
    </row>
    <row r="10202" spans="1:1" ht="18" customHeight="1" x14ac:dyDescent="0.25">
      <c r="A10202" s="59" t="str">
        <f t="shared" si="159"/>
        <v/>
      </c>
    </row>
    <row r="10203" spans="1:1" ht="18" customHeight="1" x14ac:dyDescent="0.25">
      <c r="A10203" s="59" t="str">
        <f t="shared" si="159"/>
        <v/>
      </c>
    </row>
    <row r="10204" spans="1:1" ht="18" customHeight="1" x14ac:dyDescent="0.25">
      <c r="A10204" s="59" t="str">
        <f t="shared" si="159"/>
        <v/>
      </c>
    </row>
    <row r="10205" spans="1:1" ht="18" customHeight="1" x14ac:dyDescent="0.25">
      <c r="A10205" s="59" t="str">
        <f t="shared" si="159"/>
        <v/>
      </c>
    </row>
    <row r="10206" spans="1:1" ht="18" customHeight="1" x14ac:dyDescent="0.25">
      <c r="A10206" s="59" t="str">
        <f t="shared" si="159"/>
        <v/>
      </c>
    </row>
    <row r="10207" spans="1:1" ht="18" customHeight="1" x14ac:dyDescent="0.25">
      <c r="A10207" s="59" t="str">
        <f t="shared" si="159"/>
        <v/>
      </c>
    </row>
    <row r="10208" spans="1:1" ht="18" customHeight="1" x14ac:dyDescent="0.25">
      <c r="A10208" s="59" t="str">
        <f t="shared" si="159"/>
        <v/>
      </c>
    </row>
    <row r="10209" spans="1:1" ht="18" customHeight="1" x14ac:dyDescent="0.25">
      <c r="A10209" s="59" t="str">
        <f t="shared" si="159"/>
        <v/>
      </c>
    </row>
    <row r="10210" spans="1:1" ht="18" customHeight="1" x14ac:dyDescent="0.25">
      <c r="A10210" s="59" t="str">
        <f t="shared" si="159"/>
        <v/>
      </c>
    </row>
    <row r="10211" spans="1:1" ht="18" customHeight="1" x14ac:dyDescent="0.25">
      <c r="A10211" s="59" t="str">
        <f t="shared" si="159"/>
        <v/>
      </c>
    </row>
    <row r="10212" spans="1:1" ht="18" customHeight="1" x14ac:dyDescent="0.25">
      <c r="A10212" s="59" t="str">
        <f t="shared" si="159"/>
        <v/>
      </c>
    </row>
    <row r="10213" spans="1:1" ht="18" customHeight="1" x14ac:dyDescent="0.25">
      <c r="A10213" s="59" t="str">
        <f t="shared" si="159"/>
        <v/>
      </c>
    </row>
    <row r="10214" spans="1:1" ht="18" customHeight="1" x14ac:dyDescent="0.25">
      <c r="A10214" s="59" t="str">
        <f t="shared" si="159"/>
        <v/>
      </c>
    </row>
    <row r="10215" spans="1:1" ht="18" customHeight="1" x14ac:dyDescent="0.25">
      <c r="A10215" s="59" t="str">
        <f t="shared" si="159"/>
        <v/>
      </c>
    </row>
    <row r="10216" spans="1:1" ht="18" customHeight="1" x14ac:dyDescent="0.25">
      <c r="A10216" s="59" t="str">
        <f t="shared" si="159"/>
        <v/>
      </c>
    </row>
    <row r="10217" spans="1:1" ht="18" customHeight="1" x14ac:dyDescent="0.25">
      <c r="A10217" s="59" t="str">
        <f t="shared" si="159"/>
        <v/>
      </c>
    </row>
    <row r="10218" spans="1:1" ht="18" customHeight="1" x14ac:dyDescent="0.25">
      <c r="A10218" s="59" t="str">
        <f t="shared" si="159"/>
        <v/>
      </c>
    </row>
    <row r="10219" spans="1:1" ht="18" customHeight="1" x14ac:dyDescent="0.25">
      <c r="A10219" s="59" t="str">
        <f t="shared" si="159"/>
        <v/>
      </c>
    </row>
    <row r="10220" spans="1:1" ht="18" customHeight="1" x14ac:dyDescent="0.25">
      <c r="A10220" s="59" t="str">
        <f t="shared" si="159"/>
        <v/>
      </c>
    </row>
    <row r="10221" spans="1:1" ht="18" customHeight="1" x14ac:dyDescent="0.25">
      <c r="A10221" s="59" t="str">
        <f t="shared" si="159"/>
        <v/>
      </c>
    </row>
    <row r="10222" spans="1:1" ht="18" customHeight="1" x14ac:dyDescent="0.25">
      <c r="A10222" s="59" t="str">
        <f t="shared" ref="A10222:A10285" si="160">IF(B10222&lt;&gt;"",DATE(2020,INT((ROW(A10220)-1)/78)+1,1),"")</f>
        <v/>
      </c>
    </row>
    <row r="10223" spans="1:1" ht="18" customHeight="1" x14ac:dyDescent="0.25">
      <c r="A10223" s="59" t="str">
        <f t="shared" si="160"/>
        <v/>
      </c>
    </row>
    <row r="10224" spans="1:1" ht="18" customHeight="1" x14ac:dyDescent="0.25">
      <c r="A10224" s="59" t="str">
        <f t="shared" si="160"/>
        <v/>
      </c>
    </row>
    <row r="10225" spans="1:1" ht="18" customHeight="1" x14ac:dyDescent="0.25">
      <c r="A10225" s="59" t="str">
        <f t="shared" si="160"/>
        <v/>
      </c>
    </row>
    <row r="10226" spans="1:1" ht="18" customHeight="1" x14ac:dyDescent="0.25">
      <c r="A10226" s="59" t="str">
        <f t="shared" si="160"/>
        <v/>
      </c>
    </row>
    <row r="10227" spans="1:1" ht="18" customHeight="1" x14ac:dyDescent="0.25">
      <c r="A10227" s="59" t="str">
        <f t="shared" si="160"/>
        <v/>
      </c>
    </row>
    <row r="10228" spans="1:1" ht="18" customHeight="1" x14ac:dyDescent="0.25">
      <c r="A10228" s="59" t="str">
        <f t="shared" si="160"/>
        <v/>
      </c>
    </row>
    <row r="10229" spans="1:1" ht="18" customHeight="1" x14ac:dyDescent="0.25">
      <c r="A10229" s="59" t="str">
        <f t="shared" si="160"/>
        <v/>
      </c>
    </row>
    <row r="10230" spans="1:1" ht="18" customHeight="1" x14ac:dyDescent="0.25">
      <c r="A10230" s="59" t="str">
        <f t="shared" si="160"/>
        <v/>
      </c>
    </row>
    <row r="10231" spans="1:1" ht="18" customHeight="1" x14ac:dyDescent="0.25">
      <c r="A10231" s="59" t="str">
        <f t="shared" si="160"/>
        <v/>
      </c>
    </row>
    <row r="10232" spans="1:1" ht="18" customHeight="1" x14ac:dyDescent="0.25">
      <c r="A10232" s="59" t="str">
        <f t="shared" si="160"/>
        <v/>
      </c>
    </row>
    <row r="10233" spans="1:1" ht="18" customHeight="1" x14ac:dyDescent="0.25">
      <c r="A10233" s="59" t="str">
        <f t="shared" si="160"/>
        <v/>
      </c>
    </row>
    <row r="10234" spans="1:1" ht="18" customHeight="1" x14ac:dyDescent="0.25">
      <c r="A10234" s="59" t="str">
        <f t="shared" si="160"/>
        <v/>
      </c>
    </row>
    <row r="10235" spans="1:1" ht="18" customHeight="1" x14ac:dyDescent="0.25">
      <c r="A10235" s="59" t="str">
        <f t="shared" si="160"/>
        <v/>
      </c>
    </row>
    <row r="10236" spans="1:1" ht="18" customHeight="1" x14ac:dyDescent="0.25">
      <c r="A10236" s="59" t="str">
        <f t="shared" si="160"/>
        <v/>
      </c>
    </row>
    <row r="10237" spans="1:1" ht="18" customHeight="1" x14ac:dyDescent="0.25">
      <c r="A10237" s="59" t="str">
        <f t="shared" si="160"/>
        <v/>
      </c>
    </row>
    <row r="10238" spans="1:1" ht="18" customHeight="1" x14ac:dyDescent="0.25">
      <c r="A10238" s="59" t="str">
        <f t="shared" si="160"/>
        <v/>
      </c>
    </row>
    <row r="10239" spans="1:1" ht="18" customHeight="1" x14ac:dyDescent="0.25">
      <c r="A10239" s="59" t="str">
        <f t="shared" si="160"/>
        <v/>
      </c>
    </row>
    <row r="10240" spans="1:1" ht="18" customHeight="1" x14ac:dyDescent="0.25">
      <c r="A10240" s="59" t="str">
        <f t="shared" si="160"/>
        <v/>
      </c>
    </row>
    <row r="10241" spans="1:1" ht="18" customHeight="1" x14ac:dyDescent="0.25">
      <c r="A10241" s="59" t="str">
        <f t="shared" si="160"/>
        <v/>
      </c>
    </row>
    <row r="10242" spans="1:1" ht="18" customHeight="1" x14ac:dyDescent="0.25">
      <c r="A10242" s="59" t="str">
        <f t="shared" si="160"/>
        <v/>
      </c>
    </row>
    <row r="10243" spans="1:1" ht="18" customHeight="1" x14ac:dyDescent="0.25">
      <c r="A10243" s="59" t="str">
        <f t="shared" si="160"/>
        <v/>
      </c>
    </row>
    <row r="10244" spans="1:1" ht="18" customHeight="1" x14ac:dyDescent="0.25">
      <c r="A10244" s="59" t="str">
        <f t="shared" si="160"/>
        <v/>
      </c>
    </row>
    <row r="10245" spans="1:1" ht="18" customHeight="1" x14ac:dyDescent="0.25">
      <c r="A10245" s="59" t="str">
        <f t="shared" si="160"/>
        <v/>
      </c>
    </row>
    <row r="10246" spans="1:1" ht="18" customHeight="1" x14ac:dyDescent="0.25">
      <c r="A10246" s="59" t="str">
        <f t="shared" si="160"/>
        <v/>
      </c>
    </row>
    <row r="10247" spans="1:1" ht="18" customHeight="1" x14ac:dyDescent="0.25">
      <c r="A10247" s="59" t="str">
        <f t="shared" si="160"/>
        <v/>
      </c>
    </row>
    <row r="10248" spans="1:1" ht="18" customHeight="1" x14ac:dyDescent="0.25">
      <c r="A10248" s="59" t="str">
        <f t="shared" si="160"/>
        <v/>
      </c>
    </row>
    <row r="10249" spans="1:1" ht="18" customHeight="1" x14ac:dyDescent="0.25">
      <c r="A10249" s="59" t="str">
        <f t="shared" si="160"/>
        <v/>
      </c>
    </row>
    <row r="10250" spans="1:1" ht="18" customHeight="1" x14ac:dyDescent="0.25">
      <c r="A10250" s="59" t="str">
        <f t="shared" si="160"/>
        <v/>
      </c>
    </row>
    <row r="10251" spans="1:1" ht="18" customHeight="1" x14ac:dyDescent="0.25">
      <c r="A10251" s="59" t="str">
        <f t="shared" si="160"/>
        <v/>
      </c>
    </row>
    <row r="10252" spans="1:1" ht="18" customHeight="1" x14ac:dyDescent="0.25">
      <c r="A10252" s="59" t="str">
        <f t="shared" si="160"/>
        <v/>
      </c>
    </row>
    <row r="10253" spans="1:1" ht="18" customHeight="1" x14ac:dyDescent="0.25">
      <c r="A10253" s="59" t="str">
        <f t="shared" si="160"/>
        <v/>
      </c>
    </row>
    <row r="10254" spans="1:1" ht="18" customHeight="1" x14ac:dyDescent="0.25">
      <c r="A10254" s="59" t="str">
        <f t="shared" si="160"/>
        <v/>
      </c>
    </row>
    <row r="10255" spans="1:1" ht="18" customHeight="1" x14ac:dyDescent="0.25">
      <c r="A10255" s="59" t="str">
        <f t="shared" si="160"/>
        <v/>
      </c>
    </row>
    <row r="10256" spans="1:1" ht="18" customHeight="1" x14ac:dyDescent="0.25">
      <c r="A10256" s="59" t="str">
        <f t="shared" si="160"/>
        <v/>
      </c>
    </row>
    <row r="10257" spans="1:1" ht="18" customHeight="1" x14ac:dyDescent="0.25">
      <c r="A10257" s="59" t="str">
        <f t="shared" si="160"/>
        <v/>
      </c>
    </row>
    <row r="10258" spans="1:1" ht="18" customHeight="1" x14ac:dyDescent="0.25">
      <c r="A10258" s="59" t="str">
        <f t="shared" si="160"/>
        <v/>
      </c>
    </row>
    <row r="10259" spans="1:1" ht="18" customHeight="1" x14ac:dyDescent="0.25">
      <c r="A10259" s="59" t="str">
        <f t="shared" si="160"/>
        <v/>
      </c>
    </row>
    <row r="10260" spans="1:1" ht="18" customHeight="1" x14ac:dyDescent="0.25">
      <c r="A10260" s="59" t="str">
        <f t="shared" si="160"/>
        <v/>
      </c>
    </row>
    <row r="10261" spans="1:1" ht="18" customHeight="1" x14ac:dyDescent="0.25">
      <c r="A10261" s="59" t="str">
        <f t="shared" si="160"/>
        <v/>
      </c>
    </row>
    <row r="10262" spans="1:1" ht="18" customHeight="1" x14ac:dyDescent="0.25">
      <c r="A10262" s="59" t="str">
        <f t="shared" si="160"/>
        <v/>
      </c>
    </row>
    <row r="10263" spans="1:1" ht="18" customHeight="1" x14ac:dyDescent="0.25">
      <c r="A10263" s="59" t="str">
        <f t="shared" si="160"/>
        <v/>
      </c>
    </row>
    <row r="10264" spans="1:1" ht="18" customHeight="1" x14ac:dyDescent="0.25">
      <c r="A10264" s="59" t="str">
        <f t="shared" si="160"/>
        <v/>
      </c>
    </row>
    <row r="10265" spans="1:1" ht="18" customHeight="1" x14ac:dyDescent="0.25">
      <c r="A10265" s="59" t="str">
        <f t="shared" si="160"/>
        <v/>
      </c>
    </row>
    <row r="10266" spans="1:1" ht="18" customHeight="1" x14ac:dyDescent="0.25">
      <c r="A10266" s="59" t="str">
        <f t="shared" si="160"/>
        <v/>
      </c>
    </row>
    <row r="10267" spans="1:1" ht="18" customHeight="1" x14ac:dyDescent="0.25">
      <c r="A10267" s="59" t="str">
        <f t="shared" si="160"/>
        <v/>
      </c>
    </row>
    <row r="10268" spans="1:1" ht="18" customHeight="1" x14ac:dyDescent="0.25">
      <c r="A10268" s="59" t="str">
        <f t="shared" si="160"/>
        <v/>
      </c>
    </row>
    <row r="10269" spans="1:1" ht="18" customHeight="1" x14ac:dyDescent="0.25">
      <c r="A10269" s="59" t="str">
        <f t="shared" si="160"/>
        <v/>
      </c>
    </row>
    <row r="10270" spans="1:1" ht="18" customHeight="1" x14ac:dyDescent="0.25">
      <c r="A10270" s="59" t="str">
        <f t="shared" si="160"/>
        <v/>
      </c>
    </row>
    <row r="10271" spans="1:1" ht="18" customHeight="1" x14ac:dyDescent="0.25">
      <c r="A10271" s="59" t="str">
        <f t="shared" si="160"/>
        <v/>
      </c>
    </row>
    <row r="10272" spans="1:1" ht="18" customHeight="1" x14ac:dyDescent="0.25">
      <c r="A10272" s="59" t="str">
        <f t="shared" si="160"/>
        <v/>
      </c>
    </row>
    <row r="10273" spans="1:1" ht="18" customHeight="1" x14ac:dyDescent="0.25">
      <c r="A10273" s="59" t="str">
        <f t="shared" si="160"/>
        <v/>
      </c>
    </row>
    <row r="10274" spans="1:1" ht="18" customHeight="1" x14ac:dyDescent="0.25">
      <c r="A10274" s="59" t="str">
        <f t="shared" si="160"/>
        <v/>
      </c>
    </row>
    <row r="10275" spans="1:1" ht="18" customHeight="1" x14ac:dyDescent="0.25">
      <c r="A10275" s="59" t="str">
        <f t="shared" si="160"/>
        <v/>
      </c>
    </row>
    <row r="10276" spans="1:1" ht="18" customHeight="1" x14ac:dyDescent="0.25">
      <c r="A10276" s="59" t="str">
        <f t="shared" si="160"/>
        <v/>
      </c>
    </row>
    <row r="10277" spans="1:1" ht="18" customHeight="1" x14ac:dyDescent="0.25">
      <c r="A10277" s="59" t="str">
        <f t="shared" si="160"/>
        <v/>
      </c>
    </row>
    <row r="10278" spans="1:1" ht="18" customHeight="1" x14ac:dyDescent="0.25">
      <c r="A10278" s="59" t="str">
        <f t="shared" si="160"/>
        <v/>
      </c>
    </row>
    <row r="10279" spans="1:1" ht="18" customHeight="1" x14ac:dyDescent="0.25">
      <c r="A10279" s="59" t="str">
        <f t="shared" si="160"/>
        <v/>
      </c>
    </row>
    <row r="10280" spans="1:1" ht="18" customHeight="1" x14ac:dyDescent="0.25">
      <c r="A10280" s="59" t="str">
        <f t="shared" si="160"/>
        <v/>
      </c>
    </row>
    <row r="10281" spans="1:1" ht="18" customHeight="1" x14ac:dyDescent="0.25">
      <c r="A10281" s="59" t="str">
        <f t="shared" si="160"/>
        <v/>
      </c>
    </row>
    <row r="10282" spans="1:1" ht="18" customHeight="1" x14ac:dyDescent="0.25">
      <c r="A10282" s="59" t="str">
        <f t="shared" si="160"/>
        <v/>
      </c>
    </row>
    <row r="10283" spans="1:1" ht="18" customHeight="1" x14ac:dyDescent="0.25">
      <c r="A10283" s="59" t="str">
        <f t="shared" si="160"/>
        <v/>
      </c>
    </row>
    <row r="10284" spans="1:1" ht="18" customHeight="1" x14ac:dyDescent="0.25">
      <c r="A10284" s="59" t="str">
        <f t="shared" si="160"/>
        <v/>
      </c>
    </row>
    <row r="10285" spans="1:1" ht="18" customHeight="1" x14ac:dyDescent="0.25">
      <c r="A10285" s="59" t="str">
        <f t="shared" si="160"/>
        <v/>
      </c>
    </row>
    <row r="10286" spans="1:1" ht="18" customHeight="1" x14ac:dyDescent="0.25">
      <c r="A10286" s="59" t="str">
        <f t="shared" ref="A10286:A10349" si="161">IF(B10286&lt;&gt;"",DATE(2020,INT((ROW(A10284)-1)/78)+1,1),"")</f>
        <v/>
      </c>
    </row>
    <row r="10287" spans="1:1" ht="18" customHeight="1" x14ac:dyDescent="0.25">
      <c r="A10287" s="59" t="str">
        <f t="shared" si="161"/>
        <v/>
      </c>
    </row>
    <row r="10288" spans="1:1" ht="18" customHeight="1" x14ac:dyDescent="0.25">
      <c r="A10288" s="59" t="str">
        <f t="shared" si="161"/>
        <v/>
      </c>
    </row>
    <row r="10289" spans="1:1" ht="18" customHeight="1" x14ac:dyDescent="0.25">
      <c r="A10289" s="59" t="str">
        <f t="shared" si="161"/>
        <v/>
      </c>
    </row>
    <row r="10290" spans="1:1" ht="18" customHeight="1" x14ac:dyDescent="0.25">
      <c r="A10290" s="59" t="str">
        <f t="shared" si="161"/>
        <v/>
      </c>
    </row>
    <row r="10291" spans="1:1" ht="18" customHeight="1" x14ac:dyDescent="0.25">
      <c r="A10291" s="59" t="str">
        <f t="shared" si="161"/>
        <v/>
      </c>
    </row>
    <row r="10292" spans="1:1" ht="18" customHeight="1" x14ac:dyDescent="0.25">
      <c r="A10292" s="59" t="str">
        <f t="shared" si="161"/>
        <v/>
      </c>
    </row>
    <row r="10293" spans="1:1" ht="18" customHeight="1" x14ac:dyDescent="0.25">
      <c r="A10293" s="59" t="str">
        <f t="shared" si="161"/>
        <v/>
      </c>
    </row>
    <row r="10294" spans="1:1" ht="18" customHeight="1" x14ac:dyDescent="0.25">
      <c r="A10294" s="59" t="str">
        <f t="shared" si="161"/>
        <v/>
      </c>
    </row>
    <row r="10295" spans="1:1" ht="18" customHeight="1" x14ac:dyDescent="0.25">
      <c r="A10295" s="59" t="str">
        <f t="shared" si="161"/>
        <v/>
      </c>
    </row>
    <row r="10296" spans="1:1" ht="18" customHeight="1" x14ac:dyDescent="0.25">
      <c r="A10296" s="59" t="str">
        <f t="shared" si="161"/>
        <v/>
      </c>
    </row>
    <row r="10297" spans="1:1" ht="18" customHeight="1" x14ac:dyDescent="0.25">
      <c r="A10297" s="59" t="str">
        <f t="shared" si="161"/>
        <v/>
      </c>
    </row>
    <row r="10298" spans="1:1" ht="18" customHeight="1" x14ac:dyDescent="0.25">
      <c r="A10298" s="59" t="str">
        <f t="shared" si="161"/>
        <v/>
      </c>
    </row>
    <row r="10299" spans="1:1" ht="18" customHeight="1" x14ac:dyDescent="0.25">
      <c r="A10299" s="59" t="str">
        <f t="shared" si="161"/>
        <v/>
      </c>
    </row>
    <row r="10300" spans="1:1" ht="18" customHeight="1" x14ac:dyDescent="0.25">
      <c r="A10300" s="59" t="str">
        <f t="shared" si="161"/>
        <v/>
      </c>
    </row>
    <row r="10301" spans="1:1" ht="18" customHeight="1" x14ac:dyDescent="0.25">
      <c r="A10301" s="59" t="str">
        <f t="shared" si="161"/>
        <v/>
      </c>
    </row>
    <row r="10302" spans="1:1" ht="18" customHeight="1" x14ac:dyDescent="0.25">
      <c r="A10302" s="59" t="str">
        <f t="shared" si="161"/>
        <v/>
      </c>
    </row>
    <row r="10303" spans="1:1" ht="18" customHeight="1" x14ac:dyDescent="0.25">
      <c r="A10303" s="59" t="str">
        <f t="shared" si="161"/>
        <v/>
      </c>
    </row>
    <row r="10304" spans="1:1" ht="18" customHeight="1" x14ac:dyDescent="0.25">
      <c r="A10304" s="59" t="str">
        <f t="shared" si="161"/>
        <v/>
      </c>
    </row>
    <row r="10305" spans="1:1" ht="18" customHeight="1" x14ac:dyDescent="0.25">
      <c r="A10305" s="59" t="str">
        <f t="shared" si="161"/>
        <v/>
      </c>
    </row>
    <row r="10306" spans="1:1" ht="18" customHeight="1" x14ac:dyDescent="0.25">
      <c r="A10306" s="59" t="str">
        <f t="shared" si="161"/>
        <v/>
      </c>
    </row>
    <row r="10307" spans="1:1" ht="18" customHeight="1" x14ac:dyDescent="0.25">
      <c r="A10307" s="59" t="str">
        <f t="shared" si="161"/>
        <v/>
      </c>
    </row>
    <row r="10308" spans="1:1" ht="18" customHeight="1" x14ac:dyDescent="0.25">
      <c r="A10308" s="59" t="str">
        <f t="shared" si="161"/>
        <v/>
      </c>
    </row>
    <row r="10309" spans="1:1" ht="18" customHeight="1" x14ac:dyDescent="0.25">
      <c r="A10309" s="59" t="str">
        <f t="shared" si="161"/>
        <v/>
      </c>
    </row>
    <row r="10310" spans="1:1" ht="18" customHeight="1" x14ac:dyDescent="0.25">
      <c r="A10310" s="59" t="str">
        <f t="shared" si="161"/>
        <v/>
      </c>
    </row>
    <row r="10311" spans="1:1" ht="18" customHeight="1" x14ac:dyDescent="0.25">
      <c r="A10311" s="59" t="str">
        <f t="shared" si="161"/>
        <v/>
      </c>
    </row>
    <row r="10312" spans="1:1" ht="18" customHeight="1" x14ac:dyDescent="0.25">
      <c r="A10312" s="59" t="str">
        <f t="shared" si="161"/>
        <v/>
      </c>
    </row>
    <row r="10313" spans="1:1" ht="18" customHeight="1" x14ac:dyDescent="0.25">
      <c r="A10313" s="59" t="str">
        <f t="shared" si="161"/>
        <v/>
      </c>
    </row>
    <row r="10314" spans="1:1" ht="18" customHeight="1" x14ac:dyDescent="0.25">
      <c r="A10314" s="59" t="str">
        <f t="shared" si="161"/>
        <v/>
      </c>
    </row>
    <row r="10315" spans="1:1" ht="18" customHeight="1" x14ac:dyDescent="0.25">
      <c r="A10315" s="59" t="str">
        <f t="shared" si="161"/>
        <v/>
      </c>
    </row>
    <row r="10316" spans="1:1" ht="18" customHeight="1" x14ac:dyDescent="0.25">
      <c r="A10316" s="59" t="str">
        <f t="shared" si="161"/>
        <v/>
      </c>
    </row>
    <row r="10317" spans="1:1" ht="18" customHeight="1" x14ac:dyDescent="0.25">
      <c r="A10317" s="59" t="str">
        <f t="shared" si="161"/>
        <v/>
      </c>
    </row>
    <row r="10318" spans="1:1" ht="18" customHeight="1" x14ac:dyDescent="0.25">
      <c r="A10318" s="59" t="str">
        <f t="shared" si="161"/>
        <v/>
      </c>
    </row>
    <row r="10319" spans="1:1" ht="18" customHeight="1" x14ac:dyDescent="0.25">
      <c r="A10319" s="59" t="str">
        <f t="shared" si="161"/>
        <v/>
      </c>
    </row>
    <row r="10320" spans="1:1" ht="18" customHeight="1" x14ac:dyDescent="0.25">
      <c r="A10320" s="59" t="str">
        <f t="shared" si="161"/>
        <v/>
      </c>
    </row>
    <row r="10321" spans="1:1" ht="18" customHeight="1" x14ac:dyDescent="0.25">
      <c r="A10321" s="59" t="str">
        <f t="shared" si="161"/>
        <v/>
      </c>
    </row>
    <row r="10322" spans="1:1" ht="18" customHeight="1" x14ac:dyDescent="0.25">
      <c r="A10322" s="59" t="str">
        <f t="shared" si="161"/>
        <v/>
      </c>
    </row>
    <row r="10323" spans="1:1" ht="18" customHeight="1" x14ac:dyDescent="0.25">
      <c r="A10323" s="59" t="str">
        <f t="shared" si="161"/>
        <v/>
      </c>
    </row>
    <row r="10324" spans="1:1" ht="18" customHeight="1" x14ac:dyDescent="0.25">
      <c r="A10324" s="59" t="str">
        <f t="shared" si="161"/>
        <v/>
      </c>
    </row>
    <row r="10325" spans="1:1" ht="18" customHeight="1" x14ac:dyDescent="0.25">
      <c r="A10325" s="59" t="str">
        <f t="shared" si="161"/>
        <v/>
      </c>
    </row>
    <row r="10326" spans="1:1" ht="18" customHeight="1" x14ac:dyDescent="0.25">
      <c r="A10326" s="59" t="str">
        <f t="shared" si="161"/>
        <v/>
      </c>
    </row>
    <row r="10327" spans="1:1" ht="18" customHeight="1" x14ac:dyDescent="0.25">
      <c r="A10327" s="59" t="str">
        <f t="shared" si="161"/>
        <v/>
      </c>
    </row>
    <row r="10328" spans="1:1" ht="18" customHeight="1" x14ac:dyDescent="0.25">
      <c r="A10328" s="59" t="str">
        <f t="shared" si="161"/>
        <v/>
      </c>
    </row>
    <row r="10329" spans="1:1" ht="18" customHeight="1" x14ac:dyDescent="0.25">
      <c r="A10329" s="59" t="str">
        <f t="shared" si="161"/>
        <v/>
      </c>
    </row>
    <row r="10330" spans="1:1" ht="18" customHeight="1" x14ac:dyDescent="0.25">
      <c r="A10330" s="59" t="str">
        <f t="shared" si="161"/>
        <v/>
      </c>
    </row>
    <row r="10331" spans="1:1" ht="18" customHeight="1" x14ac:dyDescent="0.25">
      <c r="A10331" s="59" t="str">
        <f t="shared" si="161"/>
        <v/>
      </c>
    </row>
    <row r="10332" spans="1:1" ht="18" customHeight="1" x14ac:dyDescent="0.25">
      <c r="A10332" s="59" t="str">
        <f t="shared" si="161"/>
        <v/>
      </c>
    </row>
    <row r="10333" spans="1:1" ht="18" customHeight="1" x14ac:dyDescent="0.25">
      <c r="A10333" s="59" t="str">
        <f t="shared" si="161"/>
        <v/>
      </c>
    </row>
    <row r="10334" spans="1:1" ht="18" customHeight="1" x14ac:dyDescent="0.25">
      <c r="A10334" s="59" t="str">
        <f t="shared" si="161"/>
        <v/>
      </c>
    </row>
    <row r="10335" spans="1:1" ht="18" customHeight="1" x14ac:dyDescent="0.25">
      <c r="A10335" s="59" t="str">
        <f t="shared" si="161"/>
        <v/>
      </c>
    </row>
    <row r="10336" spans="1:1" ht="18" customHeight="1" x14ac:dyDescent="0.25">
      <c r="A10336" s="59" t="str">
        <f t="shared" si="161"/>
        <v/>
      </c>
    </row>
    <row r="10337" spans="1:1" ht="18" customHeight="1" x14ac:dyDescent="0.25">
      <c r="A10337" s="59" t="str">
        <f t="shared" si="161"/>
        <v/>
      </c>
    </row>
    <row r="10338" spans="1:1" ht="18" customHeight="1" x14ac:dyDescent="0.25">
      <c r="A10338" s="59" t="str">
        <f t="shared" si="161"/>
        <v/>
      </c>
    </row>
    <row r="10339" spans="1:1" ht="18" customHeight="1" x14ac:dyDescent="0.25">
      <c r="A10339" s="59" t="str">
        <f t="shared" si="161"/>
        <v/>
      </c>
    </row>
    <row r="10340" spans="1:1" ht="18" customHeight="1" x14ac:dyDescent="0.25">
      <c r="A10340" s="59" t="str">
        <f t="shared" si="161"/>
        <v/>
      </c>
    </row>
    <row r="10341" spans="1:1" ht="18" customHeight="1" x14ac:dyDescent="0.25">
      <c r="A10341" s="59" t="str">
        <f t="shared" si="161"/>
        <v/>
      </c>
    </row>
    <row r="10342" spans="1:1" ht="18" customHeight="1" x14ac:dyDescent="0.25">
      <c r="A10342" s="59" t="str">
        <f t="shared" si="161"/>
        <v/>
      </c>
    </row>
    <row r="10343" spans="1:1" ht="18" customHeight="1" x14ac:dyDescent="0.25">
      <c r="A10343" s="59" t="str">
        <f t="shared" si="161"/>
        <v/>
      </c>
    </row>
    <row r="10344" spans="1:1" ht="18" customHeight="1" x14ac:dyDescent="0.25">
      <c r="A10344" s="59" t="str">
        <f t="shared" si="161"/>
        <v/>
      </c>
    </row>
    <row r="10345" spans="1:1" ht="18" customHeight="1" x14ac:dyDescent="0.25">
      <c r="A10345" s="59" t="str">
        <f t="shared" si="161"/>
        <v/>
      </c>
    </row>
    <row r="10346" spans="1:1" ht="18" customHeight="1" x14ac:dyDescent="0.25">
      <c r="A10346" s="59" t="str">
        <f t="shared" si="161"/>
        <v/>
      </c>
    </row>
    <row r="10347" spans="1:1" ht="18" customHeight="1" x14ac:dyDescent="0.25">
      <c r="A10347" s="59" t="str">
        <f t="shared" si="161"/>
        <v/>
      </c>
    </row>
    <row r="10348" spans="1:1" ht="18" customHeight="1" x14ac:dyDescent="0.25">
      <c r="A10348" s="59" t="str">
        <f t="shared" si="161"/>
        <v/>
      </c>
    </row>
    <row r="10349" spans="1:1" ht="18" customHeight="1" x14ac:dyDescent="0.25">
      <c r="A10349" s="59" t="str">
        <f t="shared" si="161"/>
        <v/>
      </c>
    </row>
    <row r="10350" spans="1:1" ht="18" customHeight="1" x14ac:dyDescent="0.25">
      <c r="A10350" s="59" t="str">
        <f t="shared" ref="A10350:A10413" si="162">IF(B10350&lt;&gt;"",DATE(2020,INT((ROW(A10348)-1)/78)+1,1),"")</f>
        <v/>
      </c>
    </row>
    <row r="10351" spans="1:1" ht="18" customHeight="1" x14ac:dyDescent="0.25">
      <c r="A10351" s="59" t="str">
        <f t="shared" si="162"/>
        <v/>
      </c>
    </row>
    <row r="10352" spans="1:1" ht="18" customHeight="1" x14ac:dyDescent="0.25">
      <c r="A10352" s="59" t="str">
        <f t="shared" si="162"/>
        <v/>
      </c>
    </row>
    <row r="10353" spans="1:1" ht="18" customHeight="1" x14ac:dyDescent="0.25">
      <c r="A10353" s="59" t="str">
        <f t="shared" si="162"/>
        <v/>
      </c>
    </row>
    <row r="10354" spans="1:1" ht="18" customHeight="1" x14ac:dyDescent="0.25">
      <c r="A10354" s="59" t="str">
        <f t="shared" si="162"/>
        <v/>
      </c>
    </row>
    <row r="10355" spans="1:1" ht="18" customHeight="1" x14ac:dyDescent="0.25">
      <c r="A10355" s="59" t="str">
        <f t="shared" si="162"/>
        <v/>
      </c>
    </row>
    <row r="10356" spans="1:1" ht="18" customHeight="1" x14ac:dyDescent="0.25">
      <c r="A10356" s="59" t="str">
        <f t="shared" si="162"/>
        <v/>
      </c>
    </row>
    <row r="10357" spans="1:1" ht="18" customHeight="1" x14ac:dyDescent="0.25">
      <c r="A10357" s="59" t="str">
        <f t="shared" si="162"/>
        <v/>
      </c>
    </row>
    <row r="10358" spans="1:1" ht="18" customHeight="1" x14ac:dyDescent="0.25">
      <c r="A10358" s="59" t="str">
        <f t="shared" si="162"/>
        <v/>
      </c>
    </row>
    <row r="10359" spans="1:1" ht="18" customHeight="1" x14ac:dyDescent="0.25">
      <c r="A10359" s="59" t="str">
        <f t="shared" si="162"/>
        <v/>
      </c>
    </row>
    <row r="10360" spans="1:1" ht="18" customHeight="1" x14ac:dyDescent="0.25">
      <c r="A10360" s="59" t="str">
        <f t="shared" si="162"/>
        <v/>
      </c>
    </row>
    <row r="10361" spans="1:1" ht="18" customHeight="1" x14ac:dyDescent="0.25">
      <c r="A10361" s="59" t="str">
        <f t="shared" si="162"/>
        <v/>
      </c>
    </row>
    <row r="10362" spans="1:1" ht="18" customHeight="1" x14ac:dyDescent="0.25">
      <c r="A10362" s="59" t="str">
        <f t="shared" si="162"/>
        <v/>
      </c>
    </row>
    <row r="10363" spans="1:1" ht="18" customHeight="1" x14ac:dyDescent="0.25">
      <c r="A10363" s="59" t="str">
        <f t="shared" si="162"/>
        <v/>
      </c>
    </row>
    <row r="10364" spans="1:1" ht="18" customHeight="1" x14ac:dyDescent="0.25">
      <c r="A10364" s="59" t="str">
        <f t="shared" si="162"/>
        <v/>
      </c>
    </row>
    <row r="10365" spans="1:1" ht="18" customHeight="1" x14ac:dyDescent="0.25">
      <c r="A10365" s="59" t="str">
        <f t="shared" si="162"/>
        <v/>
      </c>
    </row>
    <row r="10366" spans="1:1" ht="18" customHeight="1" x14ac:dyDescent="0.25">
      <c r="A10366" s="59" t="str">
        <f t="shared" si="162"/>
        <v/>
      </c>
    </row>
    <row r="10367" spans="1:1" ht="18" customHeight="1" x14ac:dyDescent="0.25">
      <c r="A10367" s="59" t="str">
        <f t="shared" si="162"/>
        <v/>
      </c>
    </row>
    <row r="10368" spans="1:1" ht="18" customHeight="1" x14ac:dyDescent="0.25">
      <c r="A10368" s="59" t="str">
        <f t="shared" si="162"/>
        <v/>
      </c>
    </row>
    <row r="10369" spans="1:1" ht="18" customHeight="1" x14ac:dyDescent="0.25">
      <c r="A10369" s="59" t="str">
        <f t="shared" si="162"/>
        <v/>
      </c>
    </row>
    <row r="10370" spans="1:1" ht="18" customHeight="1" x14ac:dyDescent="0.25">
      <c r="A10370" s="59" t="str">
        <f t="shared" si="162"/>
        <v/>
      </c>
    </row>
    <row r="10371" spans="1:1" ht="18" customHeight="1" x14ac:dyDescent="0.25">
      <c r="A10371" s="59" t="str">
        <f t="shared" si="162"/>
        <v/>
      </c>
    </row>
    <row r="10372" spans="1:1" ht="18" customHeight="1" x14ac:dyDescent="0.25">
      <c r="A10372" s="59" t="str">
        <f t="shared" si="162"/>
        <v/>
      </c>
    </row>
    <row r="10373" spans="1:1" ht="18" customHeight="1" x14ac:dyDescent="0.25">
      <c r="A10373" s="59" t="str">
        <f t="shared" si="162"/>
        <v/>
      </c>
    </row>
    <row r="10374" spans="1:1" ht="18" customHeight="1" x14ac:dyDescent="0.25">
      <c r="A10374" s="59" t="str">
        <f t="shared" si="162"/>
        <v/>
      </c>
    </row>
    <row r="10375" spans="1:1" ht="18" customHeight="1" x14ac:dyDescent="0.25">
      <c r="A10375" s="59" t="str">
        <f t="shared" si="162"/>
        <v/>
      </c>
    </row>
    <row r="10376" spans="1:1" ht="18" customHeight="1" x14ac:dyDescent="0.25">
      <c r="A10376" s="59" t="str">
        <f t="shared" si="162"/>
        <v/>
      </c>
    </row>
    <row r="10377" spans="1:1" ht="18" customHeight="1" x14ac:dyDescent="0.25">
      <c r="A10377" s="59" t="str">
        <f t="shared" si="162"/>
        <v/>
      </c>
    </row>
    <row r="10378" spans="1:1" ht="18" customHeight="1" x14ac:dyDescent="0.25">
      <c r="A10378" s="59" t="str">
        <f t="shared" si="162"/>
        <v/>
      </c>
    </row>
    <row r="10379" spans="1:1" ht="18" customHeight="1" x14ac:dyDescent="0.25">
      <c r="A10379" s="59" t="str">
        <f t="shared" si="162"/>
        <v/>
      </c>
    </row>
    <row r="10380" spans="1:1" ht="18" customHeight="1" x14ac:dyDescent="0.25">
      <c r="A10380" s="59" t="str">
        <f t="shared" si="162"/>
        <v/>
      </c>
    </row>
    <row r="10381" spans="1:1" ht="18" customHeight="1" x14ac:dyDescent="0.25">
      <c r="A10381" s="59" t="str">
        <f t="shared" si="162"/>
        <v/>
      </c>
    </row>
    <row r="10382" spans="1:1" ht="18" customHeight="1" x14ac:dyDescent="0.25">
      <c r="A10382" s="59" t="str">
        <f t="shared" si="162"/>
        <v/>
      </c>
    </row>
    <row r="10383" spans="1:1" ht="18" customHeight="1" x14ac:dyDescent="0.25">
      <c r="A10383" s="59" t="str">
        <f t="shared" si="162"/>
        <v/>
      </c>
    </row>
    <row r="10384" spans="1:1" ht="18" customHeight="1" x14ac:dyDescent="0.25">
      <c r="A10384" s="59" t="str">
        <f t="shared" si="162"/>
        <v/>
      </c>
    </row>
    <row r="10385" spans="1:1" ht="18" customHeight="1" x14ac:dyDescent="0.25">
      <c r="A10385" s="59" t="str">
        <f t="shared" si="162"/>
        <v/>
      </c>
    </row>
    <row r="10386" spans="1:1" ht="18" customHeight="1" x14ac:dyDescent="0.25">
      <c r="A10386" s="59" t="str">
        <f t="shared" si="162"/>
        <v/>
      </c>
    </row>
    <row r="10387" spans="1:1" ht="18" customHeight="1" x14ac:dyDescent="0.25">
      <c r="A10387" s="59" t="str">
        <f t="shared" si="162"/>
        <v/>
      </c>
    </row>
    <row r="10388" spans="1:1" ht="18" customHeight="1" x14ac:dyDescent="0.25">
      <c r="A10388" s="59" t="str">
        <f t="shared" si="162"/>
        <v/>
      </c>
    </row>
    <row r="10389" spans="1:1" ht="18" customHeight="1" x14ac:dyDescent="0.25">
      <c r="A10389" s="59" t="str">
        <f t="shared" si="162"/>
        <v/>
      </c>
    </row>
    <row r="10390" spans="1:1" ht="18" customHeight="1" x14ac:dyDescent="0.25">
      <c r="A10390" s="59" t="str">
        <f t="shared" si="162"/>
        <v/>
      </c>
    </row>
    <row r="10391" spans="1:1" ht="18" customHeight="1" x14ac:dyDescent="0.25">
      <c r="A10391" s="59" t="str">
        <f t="shared" si="162"/>
        <v/>
      </c>
    </row>
    <row r="10392" spans="1:1" ht="18" customHeight="1" x14ac:dyDescent="0.25">
      <c r="A10392" s="59" t="str">
        <f t="shared" si="162"/>
        <v/>
      </c>
    </row>
    <row r="10393" spans="1:1" ht="18" customHeight="1" x14ac:dyDescent="0.25">
      <c r="A10393" s="59" t="str">
        <f t="shared" si="162"/>
        <v/>
      </c>
    </row>
    <row r="10394" spans="1:1" ht="18" customHeight="1" x14ac:dyDescent="0.25">
      <c r="A10394" s="59" t="str">
        <f t="shared" si="162"/>
        <v/>
      </c>
    </row>
    <row r="10395" spans="1:1" ht="18" customHeight="1" x14ac:dyDescent="0.25">
      <c r="A10395" s="59" t="str">
        <f t="shared" si="162"/>
        <v/>
      </c>
    </row>
    <row r="10396" spans="1:1" ht="18" customHeight="1" x14ac:dyDescent="0.25">
      <c r="A10396" s="59" t="str">
        <f t="shared" si="162"/>
        <v/>
      </c>
    </row>
    <row r="10397" spans="1:1" ht="18" customHeight="1" x14ac:dyDescent="0.25">
      <c r="A10397" s="59" t="str">
        <f t="shared" si="162"/>
        <v/>
      </c>
    </row>
    <row r="10398" spans="1:1" ht="18" customHeight="1" x14ac:dyDescent="0.25">
      <c r="A10398" s="59" t="str">
        <f t="shared" si="162"/>
        <v/>
      </c>
    </row>
    <row r="10399" spans="1:1" ht="18" customHeight="1" x14ac:dyDescent="0.25">
      <c r="A10399" s="59" t="str">
        <f t="shared" si="162"/>
        <v/>
      </c>
    </row>
    <row r="10400" spans="1:1" ht="18" customHeight="1" x14ac:dyDescent="0.25">
      <c r="A10400" s="59" t="str">
        <f t="shared" si="162"/>
        <v/>
      </c>
    </row>
    <row r="10401" spans="1:1" ht="18" customHeight="1" x14ac:dyDescent="0.25">
      <c r="A10401" s="59" t="str">
        <f t="shared" si="162"/>
        <v/>
      </c>
    </row>
    <row r="10402" spans="1:1" ht="18" customHeight="1" x14ac:dyDescent="0.25">
      <c r="A10402" s="59" t="str">
        <f t="shared" si="162"/>
        <v/>
      </c>
    </row>
    <row r="10403" spans="1:1" ht="18" customHeight="1" x14ac:dyDescent="0.25">
      <c r="A10403" s="59" t="str">
        <f t="shared" si="162"/>
        <v/>
      </c>
    </row>
    <row r="10404" spans="1:1" ht="18" customHeight="1" x14ac:dyDescent="0.25">
      <c r="A10404" s="59" t="str">
        <f t="shared" si="162"/>
        <v/>
      </c>
    </row>
    <row r="10405" spans="1:1" ht="18" customHeight="1" x14ac:dyDescent="0.25">
      <c r="A10405" s="59" t="str">
        <f t="shared" si="162"/>
        <v/>
      </c>
    </row>
    <row r="10406" spans="1:1" ht="18" customHeight="1" x14ac:dyDescent="0.25">
      <c r="A10406" s="59" t="str">
        <f t="shared" si="162"/>
        <v/>
      </c>
    </row>
    <row r="10407" spans="1:1" ht="18" customHeight="1" x14ac:dyDescent="0.25">
      <c r="A10407" s="59" t="str">
        <f t="shared" si="162"/>
        <v/>
      </c>
    </row>
    <row r="10408" spans="1:1" ht="18" customHeight="1" x14ac:dyDescent="0.25">
      <c r="A10408" s="59" t="str">
        <f t="shared" si="162"/>
        <v/>
      </c>
    </row>
    <row r="10409" spans="1:1" ht="18" customHeight="1" x14ac:dyDescent="0.25">
      <c r="A10409" s="59" t="str">
        <f t="shared" si="162"/>
        <v/>
      </c>
    </row>
    <row r="10410" spans="1:1" ht="18" customHeight="1" x14ac:dyDescent="0.25">
      <c r="A10410" s="59" t="str">
        <f t="shared" si="162"/>
        <v/>
      </c>
    </row>
    <row r="10411" spans="1:1" ht="18" customHeight="1" x14ac:dyDescent="0.25">
      <c r="A10411" s="59" t="str">
        <f t="shared" si="162"/>
        <v/>
      </c>
    </row>
    <row r="10412" spans="1:1" ht="18" customHeight="1" x14ac:dyDescent="0.25">
      <c r="A10412" s="59" t="str">
        <f t="shared" si="162"/>
        <v/>
      </c>
    </row>
    <row r="10413" spans="1:1" ht="18" customHeight="1" x14ac:dyDescent="0.25">
      <c r="A10413" s="59" t="str">
        <f t="shared" si="162"/>
        <v/>
      </c>
    </row>
    <row r="10414" spans="1:1" ht="18" customHeight="1" x14ac:dyDescent="0.25">
      <c r="A10414" s="59" t="str">
        <f t="shared" ref="A10414:A10477" si="163">IF(B10414&lt;&gt;"",DATE(2020,INT((ROW(A10412)-1)/78)+1,1),"")</f>
        <v/>
      </c>
    </row>
    <row r="10415" spans="1:1" ht="18" customHeight="1" x14ac:dyDescent="0.25">
      <c r="A10415" s="59" t="str">
        <f t="shared" si="163"/>
        <v/>
      </c>
    </row>
    <row r="10416" spans="1:1" ht="18" customHeight="1" x14ac:dyDescent="0.25">
      <c r="A10416" s="59" t="str">
        <f t="shared" si="163"/>
        <v/>
      </c>
    </row>
    <row r="10417" spans="1:1" ht="18" customHeight="1" x14ac:dyDescent="0.25">
      <c r="A10417" s="59" t="str">
        <f t="shared" si="163"/>
        <v/>
      </c>
    </row>
    <row r="10418" spans="1:1" ht="18" customHeight="1" x14ac:dyDescent="0.25">
      <c r="A10418" s="59" t="str">
        <f t="shared" si="163"/>
        <v/>
      </c>
    </row>
    <row r="10419" spans="1:1" ht="18" customHeight="1" x14ac:dyDescent="0.25">
      <c r="A10419" s="59" t="str">
        <f t="shared" si="163"/>
        <v/>
      </c>
    </row>
    <row r="10420" spans="1:1" ht="18" customHeight="1" x14ac:dyDescent="0.25">
      <c r="A10420" s="59" t="str">
        <f t="shared" si="163"/>
        <v/>
      </c>
    </row>
    <row r="10421" spans="1:1" ht="18" customHeight="1" x14ac:dyDescent="0.25">
      <c r="A10421" s="59" t="str">
        <f t="shared" si="163"/>
        <v/>
      </c>
    </row>
    <row r="10422" spans="1:1" ht="18" customHeight="1" x14ac:dyDescent="0.25">
      <c r="A10422" s="59" t="str">
        <f t="shared" si="163"/>
        <v/>
      </c>
    </row>
    <row r="10423" spans="1:1" ht="18" customHeight="1" x14ac:dyDescent="0.25">
      <c r="A10423" s="59" t="str">
        <f t="shared" si="163"/>
        <v/>
      </c>
    </row>
    <row r="10424" spans="1:1" ht="18" customHeight="1" x14ac:dyDescent="0.25">
      <c r="A10424" s="59" t="str">
        <f t="shared" si="163"/>
        <v/>
      </c>
    </row>
    <row r="10425" spans="1:1" ht="18" customHeight="1" x14ac:dyDescent="0.25">
      <c r="A10425" s="59" t="str">
        <f t="shared" si="163"/>
        <v/>
      </c>
    </row>
    <row r="10426" spans="1:1" ht="18" customHeight="1" x14ac:dyDescent="0.25">
      <c r="A10426" s="59" t="str">
        <f t="shared" si="163"/>
        <v/>
      </c>
    </row>
    <row r="10427" spans="1:1" ht="18" customHeight="1" x14ac:dyDescent="0.25">
      <c r="A10427" s="59" t="str">
        <f t="shared" si="163"/>
        <v/>
      </c>
    </row>
    <row r="10428" spans="1:1" ht="18" customHeight="1" x14ac:dyDescent="0.25">
      <c r="A10428" s="59" t="str">
        <f t="shared" si="163"/>
        <v/>
      </c>
    </row>
    <row r="10429" spans="1:1" ht="18" customHeight="1" x14ac:dyDescent="0.25">
      <c r="A10429" s="59" t="str">
        <f t="shared" si="163"/>
        <v/>
      </c>
    </row>
    <row r="10430" spans="1:1" ht="18" customHeight="1" x14ac:dyDescent="0.25">
      <c r="A10430" s="59" t="str">
        <f t="shared" si="163"/>
        <v/>
      </c>
    </row>
    <row r="10431" spans="1:1" ht="18" customHeight="1" x14ac:dyDescent="0.25">
      <c r="A10431" s="59" t="str">
        <f t="shared" si="163"/>
        <v/>
      </c>
    </row>
    <row r="10432" spans="1:1" ht="18" customHeight="1" x14ac:dyDescent="0.25">
      <c r="A10432" s="59" t="str">
        <f t="shared" si="163"/>
        <v/>
      </c>
    </row>
    <row r="10433" spans="1:1" ht="18" customHeight="1" x14ac:dyDescent="0.25">
      <c r="A10433" s="59" t="str">
        <f t="shared" si="163"/>
        <v/>
      </c>
    </row>
    <row r="10434" spans="1:1" ht="18" customHeight="1" x14ac:dyDescent="0.25">
      <c r="A10434" s="59" t="str">
        <f t="shared" si="163"/>
        <v/>
      </c>
    </row>
    <row r="10435" spans="1:1" ht="18" customHeight="1" x14ac:dyDescent="0.25">
      <c r="A10435" s="59" t="str">
        <f t="shared" si="163"/>
        <v/>
      </c>
    </row>
    <row r="10436" spans="1:1" ht="18" customHeight="1" x14ac:dyDescent="0.25">
      <c r="A10436" s="59" t="str">
        <f t="shared" si="163"/>
        <v/>
      </c>
    </row>
    <row r="10437" spans="1:1" ht="18" customHeight="1" x14ac:dyDescent="0.25">
      <c r="A10437" s="59" t="str">
        <f t="shared" si="163"/>
        <v/>
      </c>
    </row>
    <row r="10438" spans="1:1" ht="18" customHeight="1" x14ac:dyDescent="0.25">
      <c r="A10438" s="59" t="str">
        <f t="shared" si="163"/>
        <v/>
      </c>
    </row>
    <row r="10439" spans="1:1" ht="18" customHeight="1" x14ac:dyDescent="0.25">
      <c r="A10439" s="59" t="str">
        <f t="shared" si="163"/>
        <v/>
      </c>
    </row>
    <row r="10440" spans="1:1" ht="18" customHeight="1" x14ac:dyDescent="0.25">
      <c r="A10440" s="59" t="str">
        <f t="shared" si="163"/>
        <v/>
      </c>
    </row>
    <row r="10441" spans="1:1" ht="18" customHeight="1" x14ac:dyDescent="0.25">
      <c r="A10441" s="59" t="str">
        <f t="shared" si="163"/>
        <v/>
      </c>
    </row>
    <row r="10442" spans="1:1" ht="18" customHeight="1" x14ac:dyDescent="0.25">
      <c r="A10442" s="59" t="str">
        <f t="shared" si="163"/>
        <v/>
      </c>
    </row>
    <row r="10443" spans="1:1" ht="18" customHeight="1" x14ac:dyDescent="0.25">
      <c r="A10443" s="59" t="str">
        <f t="shared" si="163"/>
        <v/>
      </c>
    </row>
    <row r="10444" spans="1:1" ht="18" customHeight="1" x14ac:dyDescent="0.25">
      <c r="A10444" s="59" t="str">
        <f t="shared" si="163"/>
        <v/>
      </c>
    </row>
    <row r="10445" spans="1:1" ht="18" customHeight="1" x14ac:dyDescent="0.25">
      <c r="A10445" s="59" t="str">
        <f t="shared" si="163"/>
        <v/>
      </c>
    </row>
    <row r="10446" spans="1:1" ht="18" customHeight="1" x14ac:dyDescent="0.25">
      <c r="A10446" s="59" t="str">
        <f t="shared" si="163"/>
        <v/>
      </c>
    </row>
    <row r="10447" spans="1:1" ht="18" customHeight="1" x14ac:dyDescent="0.25">
      <c r="A10447" s="59" t="str">
        <f t="shared" si="163"/>
        <v/>
      </c>
    </row>
    <row r="10448" spans="1:1" ht="18" customHeight="1" x14ac:dyDescent="0.25">
      <c r="A10448" s="59" t="str">
        <f t="shared" si="163"/>
        <v/>
      </c>
    </row>
    <row r="10449" spans="1:1" ht="18" customHeight="1" x14ac:dyDescent="0.25">
      <c r="A10449" s="59" t="str">
        <f t="shared" si="163"/>
        <v/>
      </c>
    </row>
    <row r="10450" spans="1:1" ht="18" customHeight="1" x14ac:dyDescent="0.25">
      <c r="A10450" s="59" t="str">
        <f t="shared" si="163"/>
        <v/>
      </c>
    </row>
    <row r="10451" spans="1:1" ht="18" customHeight="1" x14ac:dyDescent="0.25">
      <c r="A10451" s="59" t="str">
        <f t="shared" si="163"/>
        <v/>
      </c>
    </row>
    <row r="10452" spans="1:1" ht="18" customHeight="1" x14ac:dyDescent="0.25">
      <c r="A10452" s="59" t="str">
        <f t="shared" si="163"/>
        <v/>
      </c>
    </row>
    <row r="10453" spans="1:1" ht="18" customHeight="1" x14ac:dyDescent="0.25">
      <c r="A10453" s="59" t="str">
        <f t="shared" si="163"/>
        <v/>
      </c>
    </row>
    <row r="10454" spans="1:1" ht="18" customHeight="1" x14ac:dyDescent="0.25">
      <c r="A10454" s="59" t="str">
        <f t="shared" si="163"/>
        <v/>
      </c>
    </row>
    <row r="10455" spans="1:1" ht="18" customHeight="1" x14ac:dyDescent="0.25">
      <c r="A10455" s="59" t="str">
        <f t="shared" si="163"/>
        <v/>
      </c>
    </row>
    <row r="10456" spans="1:1" ht="18" customHeight="1" x14ac:dyDescent="0.25">
      <c r="A10456" s="59" t="str">
        <f t="shared" si="163"/>
        <v/>
      </c>
    </row>
    <row r="10457" spans="1:1" ht="18" customHeight="1" x14ac:dyDescent="0.25">
      <c r="A10457" s="59" t="str">
        <f t="shared" si="163"/>
        <v/>
      </c>
    </row>
    <row r="10458" spans="1:1" ht="18" customHeight="1" x14ac:dyDescent="0.25">
      <c r="A10458" s="59" t="str">
        <f t="shared" si="163"/>
        <v/>
      </c>
    </row>
    <row r="10459" spans="1:1" ht="18" customHeight="1" x14ac:dyDescent="0.25">
      <c r="A10459" s="59" t="str">
        <f t="shared" si="163"/>
        <v/>
      </c>
    </row>
    <row r="10460" spans="1:1" ht="18" customHeight="1" x14ac:dyDescent="0.25">
      <c r="A10460" s="59" t="str">
        <f t="shared" si="163"/>
        <v/>
      </c>
    </row>
    <row r="10461" spans="1:1" ht="18" customHeight="1" x14ac:dyDescent="0.25">
      <c r="A10461" s="59" t="str">
        <f t="shared" si="163"/>
        <v/>
      </c>
    </row>
    <row r="10462" spans="1:1" ht="18" customHeight="1" x14ac:dyDescent="0.25">
      <c r="A10462" s="59" t="str">
        <f t="shared" si="163"/>
        <v/>
      </c>
    </row>
    <row r="10463" spans="1:1" ht="18" customHeight="1" x14ac:dyDescent="0.25">
      <c r="A10463" s="59" t="str">
        <f t="shared" si="163"/>
        <v/>
      </c>
    </row>
    <row r="10464" spans="1:1" ht="18" customHeight="1" x14ac:dyDescent="0.25">
      <c r="A10464" s="59" t="str">
        <f t="shared" si="163"/>
        <v/>
      </c>
    </row>
    <row r="10465" spans="1:1" ht="18" customHeight="1" x14ac:dyDescent="0.25">
      <c r="A10465" s="59" t="str">
        <f t="shared" si="163"/>
        <v/>
      </c>
    </row>
    <row r="10466" spans="1:1" ht="18" customHeight="1" x14ac:dyDescent="0.25">
      <c r="A10466" s="59" t="str">
        <f t="shared" si="163"/>
        <v/>
      </c>
    </row>
    <row r="10467" spans="1:1" ht="18" customHeight="1" x14ac:dyDescent="0.25">
      <c r="A10467" s="59" t="str">
        <f t="shared" si="163"/>
        <v/>
      </c>
    </row>
    <row r="10468" spans="1:1" ht="18" customHeight="1" x14ac:dyDescent="0.25">
      <c r="A10468" s="59" t="str">
        <f t="shared" si="163"/>
        <v/>
      </c>
    </row>
    <row r="10469" spans="1:1" ht="18" customHeight="1" x14ac:dyDescent="0.25">
      <c r="A10469" s="59" t="str">
        <f t="shared" si="163"/>
        <v/>
      </c>
    </row>
    <row r="10470" spans="1:1" ht="18" customHeight="1" x14ac:dyDescent="0.25">
      <c r="A10470" s="59" t="str">
        <f t="shared" si="163"/>
        <v/>
      </c>
    </row>
    <row r="10471" spans="1:1" ht="18" customHeight="1" x14ac:dyDescent="0.25">
      <c r="A10471" s="59" t="str">
        <f t="shared" si="163"/>
        <v/>
      </c>
    </row>
    <row r="10472" spans="1:1" ht="18" customHeight="1" x14ac:dyDescent="0.25">
      <c r="A10472" s="59" t="str">
        <f t="shared" si="163"/>
        <v/>
      </c>
    </row>
    <row r="10473" spans="1:1" ht="18" customHeight="1" x14ac:dyDescent="0.25">
      <c r="A10473" s="59" t="str">
        <f t="shared" si="163"/>
        <v/>
      </c>
    </row>
    <row r="10474" spans="1:1" ht="18" customHeight="1" x14ac:dyDescent="0.25">
      <c r="A10474" s="59" t="str">
        <f t="shared" si="163"/>
        <v/>
      </c>
    </row>
    <row r="10475" spans="1:1" ht="18" customHeight="1" x14ac:dyDescent="0.25">
      <c r="A10475" s="59" t="str">
        <f t="shared" si="163"/>
        <v/>
      </c>
    </row>
    <row r="10476" spans="1:1" ht="18" customHeight="1" x14ac:dyDescent="0.25">
      <c r="A10476" s="59" t="str">
        <f t="shared" si="163"/>
        <v/>
      </c>
    </row>
    <row r="10477" spans="1:1" ht="18" customHeight="1" x14ac:dyDescent="0.25">
      <c r="A10477" s="59" t="str">
        <f t="shared" si="163"/>
        <v/>
      </c>
    </row>
    <row r="10478" spans="1:1" ht="18" customHeight="1" x14ac:dyDescent="0.25">
      <c r="A10478" s="59" t="str">
        <f t="shared" ref="A10478:A10541" si="164">IF(B10478&lt;&gt;"",DATE(2020,INT((ROW(A10476)-1)/78)+1,1),"")</f>
        <v/>
      </c>
    </row>
    <row r="10479" spans="1:1" ht="18" customHeight="1" x14ac:dyDescent="0.25">
      <c r="A10479" s="59" t="str">
        <f t="shared" si="164"/>
        <v/>
      </c>
    </row>
    <row r="10480" spans="1:1" ht="18" customHeight="1" x14ac:dyDescent="0.25">
      <c r="A10480" s="59" t="str">
        <f t="shared" si="164"/>
        <v/>
      </c>
    </row>
    <row r="10481" spans="1:1" ht="18" customHeight="1" x14ac:dyDescent="0.25">
      <c r="A10481" s="59" t="str">
        <f t="shared" si="164"/>
        <v/>
      </c>
    </row>
    <row r="10482" spans="1:1" ht="18" customHeight="1" x14ac:dyDescent="0.25">
      <c r="A10482" s="59" t="str">
        <f t="shared" si="164"/>
        <v/>
      </c>
    </row>
    <row r="10483" spans="1:1" ht="18" customHeight="1" x14ac:dyDescent="0.25">
      <c r="A10483" s="59" t="str">
        <f t="shared" si="164"/>
        <v/>
      </c>
    </row>
    <row r="10484" spans="1:1" ht="18" customHeight="1" x14ac:dyDescent="0.25">
      <c r="A10484" s="59" t="str">
        <f t="shared" si="164"/>
        <v/>
      </c>
    </row>
    <row r="10485" spans="1:1" ht="18" customHeight="1" x14ac:dyDescent="0.25">
      <c r="A10485" s="59" t="str">
        <f t="shared" si="164"/>
        <v/>
      </c>
    </row>
    <row r="10486" spans="1:1" ht="18" customHeight="1" x14ac:dyDescent="0.25">
      <c r="A10486" s="59" t="str">
        <f t="shared" si="164"/>
        <v/>
      </c>
    </row>
    <row r="10487" spans="1:1" ht="18" customHeight="1" x14ac:dyDescent="0.25">
      <c r="A10487" s="59" t="str">
        <f t="shared" si="164"/>
        <v/>
      </c>
    </row>
    <row r="10488" spans="1:1" ht="18" customHeight="1" x14ac:dyDescent="0.25">
      <c r="A10488" s="59" t="str">
        <f t="shared" si="164"/>
        <v/>
      </c>
    </row>
    <row r="10489" spans="1:1" ht="18" customHeight="1" x14ac:dyDescent="0.25">
      <c r="A10489" s="59" t="str">
        <f t="shared" si="164"/>
        <v/>
      </c>
    </row>
    <row r="10490" spans="1:1" ht="18" customHeight="1" x14ac:dyDescent="0.25">
      <c r="A10490" s="59" t="str">
        <f t="shared" si="164"/>
        <v/>
      </c>
    </row>
    <row r="10491" spans="1:1" ht="18" customHeight="1" x14ac:dyDescent="0.25">
      <c r="A10491" s="59" t="str">
        <f t="shared" si="164"/>
        <v/>
      </c>
    </row>
    <row r="10492" spans="1:1" ht="18" customHeight="1" x14ac:dyDescent="0.25">
      <c r="A10492" s="59" t="str">
        <f t="shared" si="164"/>
        <v/>
      </c>
    </row>
    <row r="10493" spans="1:1" ht="18" customHeight="1" x14ac:dyDescent="0.25">
      <c r="A10493" s="59" t="str">
        <f t="shared" si="164"/>
        <v/>
      </c>
    </row>
    <row r="10494" spans="1:1" ht="18" customHeight="1" x14ac:dyDescent="0.25">
      <c r="A10494" s="59" t="str">
        <f t="shared" si="164"/>
        <v/>
      </c>
    </row>
    <row r="10495" spans="1:1" ht="18" customHeight="1" x14ac:dyDescent="0.25">
      <c r="A10495" s="59" t="str">
        <f t="shared" si="164"/>
        <v/>
      </c>
    </row>
    <row r="10496" spans="1:1" ht="18" customHeight="1" x14ac:dyDescent="0.25">
      <c r="A10496" s="59" t="str">
        <f t="shared" si="164"/>
        <v/>
      </c>
    </row>
    <row r="10497" spans="1:1" ht="18" customHeight="1" x14ac:dyDescent="0.25">
      <c r="A10497" s="59" t="str">
        <f t="shared" si="164"/>
        <v/>
      </c>
    </row>
    <row r="10498" spans="1:1" ht="18" customHeight="1" x14ac:dyDescent="0.25">
      <c r="A10498" s="59" t="str">
        <f t="shared" si="164"/>
        <v/>
      </c>
    </row>
    <row r="10499" spans="1:1" ht="18" customHeight="1" x14ac:dyDescent="0.25">
      <c r="A10499" s="59" t="str">
        <f t="shared" si="164"/>
        <v/>
      </c>
    </row>
    <row r="10500" spans="1:1" ht="18" customHeight="1" x14ac:dyDescent="0.25">
      <c r="A10500" s="59" t="str">
        <f t="shared" si="164"/>
        <v/>
      </c>
    </row>
    <row r="10501" spans="1:1" ht="18" customHeight="1" x14ac:dyDescent="0.25">
      <c r="A10501" s="59" t="str">
        <f t="shared" si="164"/>
        <v/>
      </c>
    </row>
    <row r="10502" spans="1:1" ht="18" customHeight="1" x14ac:dyDescent="0.25">
      <c r="A10502" s="59" t="str">
        <f t="shared" si="164"/>
        <v/>
      </c>
    </row>
    <row r="10503" spans="1:1" ht="18" customHeight="1" x14ac:dyDescent="0.25">
      <c r="A10503" s="59" t="str">
        <f t="shared" si="164"/>
        <v/>
      </c>
    </row>
    <row r="10504" spans="1:1" ht="18" customHeight="1" x14ac:dyDescent="0.25">
      <c r="A10504" s="59" t="str">
        <f t="shared" si="164"/>
        <v/>
      </c>
    </row>
    <row r="10505" spans="1:1" ht="18" customHeight="1" x14ac:dyDescent="0.25">
      <c r="A10505" s="59" t="str">
        <f t="shared" si="164"/>
        <v/>
      </c>
    </row>
    <row r="10506" spans="1:1" ht="18" customHeight="1" x14ac:dyDescent="0.25">
      <c r="A10506" s="59" t="str">
        <f t="shared" si="164"/>
        <v/>
      </c>
    </row>
    <row r="10507" spans="1:1" ht="18" customHeight="1" x14ac:dyDescent="0.25">
      <c r="A10507" s="59" t="str">
        <f t="shared" si="164"/>
        <v/>
      </c>
    </row>
    <row r="10508" spans="1:1" ht="18" customHeight="1" x14ac:dyDescent="0.25">
      <c r="A10508" s="59" t="str">
        <f t="shared" si="164"/>
        <v/>
      </c>
    </row>
    <row r="10509" spans="1:1" ht="18" customHeight="1" x14ac:dyDescent="0.25">
      <c r="A10509" s="59" t="str">
        <f t="shared" si="164"/>
        <v/>
      </c>
    </row>
    <row r="10510" spans="1:1" ht="18" customHeight="1" x14ac:dyDescent="0.25">
      <c r="A10510" s="59" t="str">
        <f t="shared" si="164"/>
        <v/>
      </c>
    </row>
    <row r="10511" spans="1:1" ht="18" customHeight="1" x14ac:dyDescent="0.25">
      <c r="A10511" s="59" t="str">
        <f t="shared" si="164"/>
        <v/>
      </c>
    </row>
    <row r="10512" spans="1:1" ht="18" customHeight="1" x14ac:dyDescent="0.25">
      <c r="A10512" s="59" t="str">
        <f t="shared" si="164"/>
        <v/>
      </c>
    </row>
    <row r="10513" spans="1:1" ht="18" customHeight="1" x14ac:dyDescent="0.25">
      <c r="A10513" s="59" t="str">
        <f t="shared" si="164"/>
        <v/>
      </c>
    </row>
    <row r="10514" spans="1:1" ht="18" customHeight="1" x14ac:dyDescent="0.25">
      <c r="A10514" s="59" t="str">
        <f t="shared" si="164"/>
        <v/>
      </c>
    </row>
    <row r="10515" spans="1:1" ht="18" customHeight="1" x14ac:dyDescent="0.25">
      <c r="A10515" s="59" t="str">
        <f t="shared" si="164"/>
        <v/>
      </c>
    </row>
    <row r="10516" spans="1:1" ht="18" customHeight="1" x14ac:dyDescent="0.25">
      <c r="A10516" s="59" t="str">
        <f t="shared" si="164"/>
        <v/>
      </c>
    </row>
    <row r="10517" spans="1:1" ht="18" customHeight="1" x14ac:dyDescent="0.25">
      <c r="A10517" s="59" t="str">
        <f t="shared" si="164"/>
        <v/>
      </c>
    </row>
    <row r="10518" spans="1:1" ht="18" customHeight="1" x14ac:dyDescent="0.25">
      <c r="A10518" s="59" t="str">
        <f t="shared" si="164"/>
        <v/>
      </c>
    </row>
    <row r="10519" spans="1:1" ht="18" customHeight="1" x14ac:dyDescent="0.25">
      <c r="A10519" s="59" t="str">
        <f t="shared" si="164"/>
        <v/>
      </c>
    </row>
    <row r="10520" spans="1:1" ht="18" customHeight="1" x14ac:dyDescent="0.25">
      <c r="A10520" s="59" t="str">
        <f t="shared" si="164"/>
        <v/>
      </c>
    </row>
    <row r="10521" spans="1:1" ht="18" customHeight="1" x14ac:dyDescent="0.25">
      <c r="A10521" s="59" t="str">
        <f t="shared" si="164"/>
        <v/>
      </c>
    </row>
    <row r="10522" spans="1:1" ht="18" customHeight="1" x14ac:dyDescent="0.25">
      <c r="A10522" s="59" t="str">
        <f t="shared" si="164"/>
        <v/>
      </c>
    </row>
    <row r="10523" spans="1:1" ht="18" customHeight="1" x14ac:dyDescent="0.25">
      <c r="A10523" s="59" t="str">
        <f t="shared" si="164"/>
        <v/>
      </c>
    </row>
    <row r="10524" spans="1:1" ht="18" customHeight="1" x14ac:dyDescent="0.25">
      <c r="A10524" s="59" t="str">
        <f t="shared" si="164"/>
        <v/>
      </c>
    </row>
    <row r="10525" spans="1:1" ht="18" customHeight="1" x14ac:dyDescent="0.25">
      <c r="A10525" s="59" t="str">
        <f t="shared" si="164"/>
        <v/>
      </c>
    </row>
    <row r="10526" spans="1:1" ht="18" customHeight="1" x14ac:dyDescent="0.25">
      <c r="A10526" s="59" t="str">
        <f t="shared" si="164"/>
        <v/>
      </c>
    </row>
    <row r="10527" spans="1:1" ht="18" customHeight="1" x14ac:dyDescent="0.25">
      <c r="A10527" s="59" t="str">
        <f t="shared" si="164"/>
        <v/>
      </c>
    </row>
    <row r="10528" spans="1:1" ht="18" customHeight="1" x14ac:dyDescent="0.25">
      <c r="A10528" s="59" t="str">
        <f t="shared" si="164"/>
        <v/>
      </c>
    </row>
    <row r="10529" spans="1:1" ht="18" customHeight="1" x14ac:dyDescent="0.25">
      <c r="A10529" s="59" t="str">
        <f t="shared" si="164"/>
        <v/>
      </c>
    </row>
    <row r="10530" spans="1:1" ht="18" customHeight="1" x14ac:dyDescent="0.25">
      <c r="A10530" s="59" t="str">
        <f t="shared" si="164"/>
        <v/>
      </c>
    </row>
    <row r="10531" spans="1:1" ht="18" customHeight="1" x14ac:dyDescent="0.25">
      <c r="A10531" s="59" t="str">
        <f t="shared" si="164"/>
        <v/>
      </c>
    </row>
    <row r="10532" spans="1:1" ht="18" customHeight="1" x14ac:dyDescent="0.25">
      <c r="A10532" s="59" t="str">
        <f t="shared" si="164"/>
        <v/>
      </c>
    </row>
    <row r="10533" spans="1:1" ht="18" customHeight="1" x14ac:dyDescent="0.25">
      <c r="A10533" s="59" t="str">
        <f t="shared" si="164"/>
        <v/>
      </c>
    </row>
    <row r="10534" spans="1:1" ht="18" customHeight="1" x14ac:dyDescent="0.25">
      <c r="A10534" s="59" t="str">
        <f t="shared" si="164"/>
        <v/>
      </c>
    </row>
    <row r="10535" spans="1:1" ht="18" customHeight="1" x14ac:dyDescent="0.25">
      <c r="A10535" s="59" t="str">
        <f t="shared" si="164"/>
        <v/>
      </c>
    </row>
    <row r="10536" spans="1:1" ht="18" customHeight="1" x14ac:dyDescent="0.25">
      <c r="A10536" s="59" t="str">
        <f t="shared" si="164"/>
        <v/>
      </c>
    </row>
    <row r="10537" spans="1:1" ht="18" customHeight="1" x14ac:dyDescent="0.25">
      <c r="A10537" s="59" t="str">
        <f t="shared" si="164"/>
        <v/>
      </c>
    </row>
    <row r="10538" spans="1:1" ht="18" customHeight="1" x14ac:dyDescent="0.25">
      <c r="A10538" s="59" t="str">
        <f t="shared" si="164"/>
        <v/>
      </c>
    </row>
    <row r="10539" spans="1:1" ht="18" customHeight="1" x14ac:dyDescent="0.25">
      <c r="A10539" s="59" t="str">
        <f t="shared" si="164"/>
        <v/>
      </c>
    </row>
    <row r="10540" spans="1:1" ht="18" customHeight="1" x14ac:dyDescent="0.25">
      <c r="A10540" s="59" t="str">
        <f t="shared" si="164"/>
        <v/>
      </c>
    </row>
    <row r="10541" spans="1:1" ht="18" customHeight="1" x14ac:dyDescent="0.25">
      <c r="A10541" s="59" t="str">
        <f t="shared" si="164"/>
        <v/>
      </c>
    </row>
    <row r="10542" spans="1:1" ht="18" customHeight="1" x14ac:dyDescent="0.25">
      <c r="A10542" s="59" t="str">
        <f t="shared" ref="A10542:A10605" si="165">IF(B10542&lt;&gt;"",DATE(2020,INT((ROW(A10540)-1)/78)+1,1),"")</f>
        <v/>
      </c>
    </row>
    <row r="10543" spans="1:1" ht="18" customHeight="1" x14ac:dyDescent="0.25">
      <c r="A10543" s="59" t="str">
        <f t="shared" si="165"/>
        <v/>
      </c>
    </row>
    <row r="10544" spans="1:1" ht="18" customHeight="1" x14ac:dyDescent="0.25">
      <c r="A10544" s="59" t="str">
        <f t="shared" si="165"/>
        <v/>
      </c>
    </row>
    <row r="10545" spans="1:1" ht="18" customHeight="1" x14ac:dyDescent="0.25">
      <c r="A10545" s="59" t="str">
        <f t="shared" si="165"/>
        <v/>
      </c>
    </row>
    <row r="10546" spans="1:1" ht="18" customHeight="1" x14ac:dyDescent="0.25">
      <c r="A10546" s="59" t="str">
        <f t="shared" si="165"/>
        <v/>
      </c>
    </row>
    <row r="10547" spans="1:1" ht="18" customHeight="1" x14ac:dyDescent="0.25">
      <c r="A10547" s="59" t="str">
        <f t="shared" si="165"/>
        <v/>
      </c>
    </row>
    <row r="10548" spans="1:1" ht="18" customHeight="1" x14ac:dyDescent="0.25">
      <c r="A10548" s="59" t="str">
        <f t="shared" si="165"/>
        <v/>
      </c>
    </row>
    <row r="10549" spans="1:1" ht="18" customHeight="1" x14ac:dyDescent="0.25">
      <c r="A10549" s="59" t="str">
        <f t="shared" si="165"/>
        <v/>
      </c>
    </row>
    <row r="10550" spans="1:1" ht="18" customHeight="1" x14ac:dyDescent="0.25">
      <c r="A10550" s="59" t="str">
        <f t="shared" si="165"/>
        <v/>
      </c>
    </row>
    <row r="10551" spans="1:1" ht="18" customHeight="1" x14ac:dyDescent="0.25">
      <c r="A10551" s="59" t="str">
        <f t="shared" si="165"/>
        <v/>
      </c>
    </row>
    <row r="10552" spans="1:1" ht="18" customHeight="1" x14ac:dyDescent="0.25">
      <c r="A10552" s="59" t="str">
        <f t="shared" si="165"/>
        <v/>
      </c>
    </row>
    <row r="10553" spans="1:1" ht="18" customHeight="1" x14ac:dyDescent="0.25">
      <c r="A10553" s="59" t="str">
        <f t="shared" si="165"/>
        <v/>
      </c>
    </row>
    <row r="10554" spans="1:1" ht="18" customHeight="1" x14ac:dyDescent="0.25">
      <c r="A10554" s="59" t="str">
        <f t="shared" si="165"/>
        <v/>
      </c>
    </row>
    <row r="10555" spans="1:1" ht="18" customHeight="1" x14ac:dyDescent="0.25">
      <c r="A10555" s="59" t="str">
        <f t="shared" si="165"/>
        <v/>
      </c>
    </row>
    <row r="10556" spans="1:1" ht="18" customHeight="1" x14ac:dyDescent="0.25">
      <c r="A10556" s="59" t="str">
        <f t="shared" si="165"/>
        <v/>
      </c>
    </row>
    <row r="10557" spans="1:1" ht="18" customHeight="1" x14ac:dyDescent="0.25">
      <c r="A10557" s="59" t="str">
        <f t="shared" si="165"/>
        <v/>
      </c>
    </row>
    <row r="10558" spans="1:1" ht="18" customHeight="1" x14ac:dyDescent="0.25">
      <c r="A10558" s="59" t="str">
        <f t="shared" si="165"/>
        <v/>
      </c>
    </row>
    <row r="10559" spans="1:1" ht="18" customHeight="1" x14ac:dyDescent="0.25">
      <c r="A10559" s="59" t="str">
        <f t="shared" si="165"/>
        <v/>
      </c>
    </row>
    <row r="10560" spans="1:1" ht="18" customHeight="1" x14ac:dyDescent="0.25">
      <c r="A10560" s="59" t="str">
        <f t="shared" si="165"/>
        <v/>
      </c>
    </row>
    <row r="10561" spans="1:1" ht="18" customHeight="1" x14ac:dyDescent="0.25">
      <c r="A10561" s="59" t="str">
        <f t="shared" si="165"/>
        <v/>
      </c>
    </row>
    <row r="10562" spans="1:1" ht="18" customHeight="1" x14ac:dyDescent="0.25">
      <c r="A10562" s="59" t="str">
        <f t="shared" si="165"/>
        <v/>
      </c>
    </row>
    <row r="10563" spans="1:1" ht="18" customHeight="1" x14ac:dyDescent="0.25">
      <c r="A10563" s="59" t="str">
        <f t="shared" si="165"/>
        <v/>
      </c>
    </row>
    <row r="10564" spans="1:1" ht="18" customHeight="1" x14ac:dyDescent="0.25">
      <c r="A10564" s="59" t="str">
        <f t="shared" si="165"/>
        <v/>
      </c>
    </row>
    <row r="10565" spans="1:1" ht="18" customHeight="1" x14ac:dyDescent="0.25">
      <c r="A10565" s="59" t="str">
        <f t="shared" si="165"/>
        <v/>
      </c>
    </row>
    <row r="10566" spans="1:1" ht="18" customHeight="1" x14ac:dyDescent="0.25">
      <c r="A10566" s="59" t="str">
        <f t="shared" si="165"/>
        <v/>
      </c>
    </row>
    <row r="10567" spans="1:1" ht="18" customHeight="1" x14ac:dyDescent="0.25">
      <c r="A10567" s="59" t="str">
        <f t="shared" si="165"/>
        <v/>
      </c>
    </row>
    <row r="10568" spans="1:1" ht="18" customHeight="1" x14ac:dyDescent="0.25">
      <c r="A10568" s="59" t="str">
        <f t="shared" si="165"/>
        <v/>
      </c>
    </row>
    <row r="10569" spans="1:1" ht="18" customHeight="1" x14ac:dyDescent="0.25">
      <c r="A10569" s="59" t="str">
        <f t="shared" si="165"/>
        <v/>
      </c>
    </row>
    <row r="10570" spans="1:1" ht="18" customHeight="1" x14ac:dyDescent="0.25">
      <c r="A10570" s="59" t="str">
        <f t="shared" si="165"/>
        <v/>
      </c>
    </row>
    <row r="10571" spans="1:1" ht="18" customHeight="1" x14ac:dyDescent="0.25">
      <c r="A10571" s="59" t="str">
        <f t="shared" si="165"/>
        <v/>
      </c>
    </row>
    <row r="10572" spans="1:1" ht="18" customHeight="1" x14ac:dyDescent="0.25">
      <c r="A10572" s="59" t="str">
        <f t="shared" si="165"/>
        <v/>
      </c>
    </row>
    <row r="10573" spans="1:1" ht="18" customHeight="1" x14ac:dyDescent="0.25">
      <c r="A10573" s="59" t="str">
        <f t="shared" si="165"/>
        <v/>
      </c>
    </row>
    <row r="10574" spans="1:1" ht="18" customHeight="1" x14ac:dyDescent="0.25">
      <c r="A10574" s="59" t="str">
        <f t="shared" si="165"/>
        <v/>
      </c>
    </row>
    <row r="10575" spans="1:1" ht="18" customHeight="1" x14ac:dyDescent="0.25">
      <c r="A10575" s="59" t="str">
        <f t="shared" si="165"/>
        <v/>
      </c>
    </row>
    <row r="10576" spans="1:1" ht="18" customHeight="1" x14ac:dyDescent="0.25">
      <c r="A10576" s="59" t="str">
        <f t="shared" si="165"/>
        <v/>
      </c>
    </row>
    <row r="10577" spans="1:1" ht="18" customHeight="1" x14ac:dyDescent="0.25">
      <c r="A10577" s="59" t="str">
        <f t="shared" si="165"/>
        <v/>
      </c>
    </row>
    <row r="10578" spans="1:1" ht="18" customHeight="1" x14ac:dyDescent="0.25">
      <c r="A10578" s="59" t="str">
        <f t="shared" si="165"/>
        <v/>
      </c>
    </row>
    <row r="10579" spans="1:1" ht="18" customHeight="1" x14ac:dyDescent="0.25">
      <c r="A10579" s="59" t="str">
        <f t="shared" si="165"/>
        <v/>
      </c>
    </row>
    <row r="10580" spans="1:1" ht="18" customHeight="1" x14ac:dyDescent="0.25">
      <c r="A10580" s="59" t="str">
        <f t="shared" si="165"/>
        <v/>
      </c>
    </row>
    <row r="10581" spans="1:1" ht="18" customHeight="1" x14ac:dyDescent="0.25">
      <c r="A10581" s="59" t="str">
        <f t="shared" si="165"/>
        <v/>
      </c>
    </row>
    <row r="10582" spans="1:1" ht="18" customHeight="1" x14ac:dyDescent="0.25">
      <c r="A10582" s="59" t="str">
        <f t="shared" si="165"/>
        <v/>
      </c>
    </row>
    <row r="10583" spans="1:1" ht="18" customHeight="1" x14ac:dyDescent="0.25">
      <c r="A10583" s="59" t="str">
        <f t="shared" si="165"/>
        <v/>
      </c>
    </row>
    <row r="10584" spans="1:1" ht="18" customHeight="1" x14ac:dyDescent="0.25">
      <c r="A10584" s="59" t="str">
        <f t="shared" si="165"/>
        <v/>
      </c>
    </row>
    <row r="10585" spans="1:1" ht="18" customHeight="1" x14ac:dyDescent="0.25">
      <c r="A10585" s="59" t="str">
        <f t="shared" si="165"/>
        <v/>
      </c>
    </row>
    <row r="10586" spans="1:1" ht="18" customHeight="1" x14ac:dyDescent="0.25">
      <c r="A10586" s="59" t="str">
        <f t="shared" si="165"/>
        <v/>
      </c>
    </row>
    <row r="10587" spans="1:1" ht="18" customHeight="1" x14ac:dyDescent="0.25">
      <c r="A10587" s="59" t="str">
        <f t="shared" si="165"/>
        <v/>
      </c>
    </row>
    <row r="10588" spans="1:1" ht="18" customHeight="1" x14ac:dyDescent="0.25">
      <c r="A10588" s="59" t="str">
        <f t="shared" si="165"/>
        <v/>
      </c>
    </row>
    <row r="10589" spans="1:1" ht="18" customHeight="1" x14ac:dyDescent="0.25">
      <c r="A10589" s="59" t="str">
        <f t="shared" si="165"/>
        <v/>
      </c>
    </row>
    <row r="10590" spans="1:1" ht="18" customHeight="1" x14ac:dyDescent="0.25">
      <c r="A10590" s="59" t="str">
        <f t="shared" si="165"/>
        <v/>
      </c>
    </row>
    <row r="10591" spans="1:1" ht="18" customHeight="1" x14ac:dyDescent="0.25">
      <c r="A10591" s="59" t="str">
        <f t="shared" si="165"/>
        <v/>
      </c>
    </row>
    <row r="10592" spans="1:1" ht="18" customHeight="1" x14ac:dyDescent="0.25">
      <c r="A10592" s="59" t="str">
        <f t="shared" si="165"/>
        <v/>
      </c>
    </row>
    <row r="10593" spans="1:1" ht="18" customHeight="1" x14ac:dyDescent="0.25">
      <c r="A10593" s="59" t="str">
        <f t="shared" si="165"/>
        <v/>
      </c>
    </row>
    <row r="10594" spans="1:1" ht="18" customHeight="1" x14ac:dyDescent="0.25">
      <c r="A10594" s="59" t="str">
        <f t="shared" si="165"/>
        <v/>
      </c>
    </row>
    <row r="10595" spans="1:1" ht="18" customHeight="1" x14ac:dyDescent="0.25">
      <c r="A10595" s="59" t="str">
        <f t="shared" si="165"/>
        <v/>
      </c>
    </row>
    <row r="10596" spans="1:1" ht="18" customHeight="1" x14ac:dyDescent="0.25">
      <c r="A10596" s="59" t="str">
        <f t="shared" si="165"/>
        <v/>
      </c>
    </row>
    <row r="10597" spans="1:1" ht="18" customHeight="1" x14ac:dyDescent="0.25">
      <c r="A10597" s="59" t="str">
        <f t="shared" si="165"/>
        <v/>
      </c>
    </row>
    <row r="10598" spans="1:1" ht="18" customHeight="1" x14ac:dyDescent="0.25">
      <c r="A10598" s="59" t="str">
        <f t="shared" si="165"/>
        <v/>
      </c>
    </row>
    <row r="10599" spans="1:1" ht="18" customHeight="1" x14ac:dyDescent="0.25">
      <c r="A10599" s="59" t="str">
        <f t="shared" si="165"/>
        <v/>
      </c>
    </row>
    <row r="10600" spans="1:1" ht="18" customHeight="1" x14ac:dyDescent="0.25">
      <c r="A10600" s="59" t="str">
        <f t="shared" si="165"/>
        <v/>
      </c>
    </row>
    <row r="10601" spans="1:1" ht="18" customHeight="1" x14ac:dyDescent="0.25">
      <c r="A10601" s="59" t="str">
        <f t="shared" si="165"/>
        <v/>
      </c>
    </row>
    <row r="10602" spans="1:1" ht="18" customHeight="1" x14ac:dyDescent="0.25">
      <c r="A10602" s="59" t="str">
        <f t="shared" si="165"/>
        <v/>
      </c>
    </row>
    <row r="10603" spans="1:1" ht="18" customHeight="1" x14ac:dyDescent="0.25">
      <c r="A10603" s="59" t="str">
        <f t="shared" si="165"/>
        <v/>
      </c>
    </row>
    <row r="10604" spans="1:1" ht="18" customHeight="1" x14ac:dyDescent="0.25">
      <c r="A10604" s="59" t="str">
        <f t="shared" si="165"/>
        <v/>
      </c>
    </row>
    <row r="10605" spans="1:1" ht="18" customHeight="1" x14ac:dyDescent="0.25">
      <c r="A10605" s="59" t="str">
        <f t="shared" si="165"/>
        <v/>
      </c>
    </row>
    <row r="10606" spans="1:1" ht="18" customHeight="1" x14ac:dyDescent="0.25">
      <c r="A10606" s="59" t="str">
        <f t="shared" ref="A10606:A10669" si="166">IF(B10606&lt;&gt;"",DATE(2020,INT((ROW(A10604)-1)/78)+1,1),"")</f>
        <v/>
      </c>
    </row>
    <row r="10607" spans="1:1" ht="18" customHeight="1" x14ac:dyDescent="0.25">
      <c r="A10607" s="59" t="str">
        <f t="shared" si="166"/>
        <v/>
      </c>
    </row>
    <row r="10608" spans="1:1" ht="18" customHeight="1" x14ac:dyDescent="0.25">
      <c r="A10608" s="59" t="str">
        <f t="shared" si="166"/>
        <v/>
      </c>
    </row>
    <row r="10609" spans="1:1" ht="18" customHeight="1" x14ac:dyDescent="0.25">
      <c r="A10609" s="59" t="str">
        <f t="shared" si="166"/>
        <v/>
      </c>
    </row>
    <row r="10610" spans="1:1" ht="18" customHeight="1" x14ac:dyDescent="0.25">
      <c r="A10610" s="59" t="str">
        <f t="shared" si="166"/>
        <v/>
      </c>
    </row>
    <row r="10611" spans="1:1" ht="18" customHeight="1" x14ac:dyDescent="0.25">
      <c r="A10611" s="59" t="str">
        <f t="shared" si="166"/>
        <v/>
      </c>
    </row>
    <row r="10612" spans="1:1" ht="18" customHeight="1" x14ac:dyDescent="0.25">
      <c r="A10612" s="59" t="str">
        <f t="shared" si="166"/>
        <v/>
      </c>
    </row>
    <row r="10613" spans="1:1" ht="18" customHeight="1" x14ac:dyDescent="0.25">
      <c r="A10613" s="59" t="str">
        <f t="shared" si="166"/>
        <v/>
      </c>
    </row>
    <row r="10614" spans="1:1" ht="18" customHeight="1" x14ac:dyDescent="0.25">
      <c r="A10614" s="59" t="str">
        <f t="shared" si="166"/>
        <v/>
      </c>
    </row>
    <row r="10615" spans="1:1" ht="18" customHeight="1" x14ac:dyDescent="0.25">
      <c r="A10615" s="59" t="str">
        <f t="shared" si="166"/>
        <v/>
      </c>
    </row>
    <row r="10616" spans="1:1" ht="18" customHeight="1" x14ac:dyDescent="0.25">
      <c r="A10616" s="59" t="str">
        <f t="shared" si="166"/>
        <v/>
      </c>
    </row>
    <row r="10617" spans="1:1" ht="18" customHeight="1" x14ac:dyDescent="0.25">
      <c r="A10617" s="59" t="str">
        <f t="shared" si="166"/>
        <v/>
      </c>
    </row>
    <row r="10618" spans="1:1" ht="18" customHeight="1" x14ac:dyDescent="0.25">
      <c r="A10618" s="59" t="str">
        <f t="shared" si="166"/>
        <v/>
      </c>
    </row>
    <row r="10619" spans="1:1" ht="18" customHeight="1" x14ac:dyDescent="0.25">
      <c r="A10619" s="59" t="str">
        <f t="shared" si="166"/>
        <v/>
      </c>
    </row>
    <row r="10620" spans="1:1" ht="18" customHeight="1" x14ac:dyDescent="0.25">
      <c r="A10620" s="59" t="str">
        <f t="shared" si="166"/>
        <v/>
      </c>
    </row>
    <row r="10621" spans="1:1" ht="18" customHeight="1" x14ac:dyDescent="0.25">
      <c r="A10621" s="59" t="str">
        <f t="shared" si="166"/>
        <v/>
      </c>
    </row>
    <row r="10622" spans="1:1" ht="18" customHeight="1" x14ac:dyDescent="0.25">
      <c r="A10622" s="59" t="str">
        <f t="shared" si="166"/>
        <v/>
      </c>
    </row>
    <row r="10623" spans="1:1" ht="18" customHeight="1" x14ac:dyDescent="0.25">
      <c r="A10623" s="59" t="str">
        <f t="shared" si="166"/>
        <v/>
      </c>
    </row>
    <row r="10624" spans="1:1" ht="18" customHeight="1" x14ac:dyDescent="0.25">
      <c r="A10624" s="59" t="str">
        <f t="shared" si="166"/>
        <v/>
      </c>
    </row>
    <row r="10625" spans="1:1" ht="18" customHeight="1" x14ac:dyDescent="0.25">
      <c r="A10625" s="59" t="str">
        <f t="shared" si="166"/>
        <v/>
      </c>
    </row>
    <row r="10626" spans="1:1" ht="18" customHeight="1" x14ac:dyDescent="0.25">
      <c r="A10626" s="59" t="str">
        <f t="shared" si="166"/>
        <v/>
      </c>
    </row>
    <row r="10627" spans="1:1" ht="18" customHeight="1" x14ac:dyDescent="0.25">
      <c r="A10627" s="59" t="str">
        <f t="shared" si="166"/>
        <v/>
      </c>
    </row>
    <row r="10628" spans="1:1" ht="18" customHeight="1" x14ac:dyDescent="0.25">
      <c r="A10628" s="59" t="str">
        <f t="shared" si="166"/>
        <v/>
      </c>
    </row>
    <row r="10629" spans="1:1" ht="18" customHeight="1" x14ac:dyDescent="0.25">
      <c r="A10629" s="59" t="str">
        <f t="shared" si="166"/>
        <v/>
      </c>
    </row>
    <row r="10630" spans="1:1" ht="18" customHeight="1" x14ac:dyDescent="0.25">
      <c r="A10630" s="59" t="str">
        <f t="shared" si="166"/>
        <v/>
      </c>
    </row>
    <row r="10631" spans="1:1" ht="18" customHeight="1" x14ac:dyDescent="0.25">
      <c r="A10631" s="59" t="str">
        <f t="shared" si="166"/>
        <v/>
      </c>
    </row>
    <row r="10632" spans="1:1" ht="18" customHeight="1" x14ac:dyDescent="0.25">
      <c r="A10632" s="59" t="str">
        <f t="shared" si="166"/>
        <v/>
      </c>
    </row>
    <row r="10633" spans="1:1" ht="18" customHeight="1" x14ac:dyDescent="0.25">
      <c r="A10633" s="59" t="str">
        <f t="shared" si="166"/>
        <v/>
      </c>
    </row>
    <row r="10634" spans="1:1" ht="18" customHeight="1" x14ac:dyDescent="0.25">
      <c r="A10634" s="59" t="str">
        <f t="shared" si="166"/>
        <v/>
      </c>
    </row>
    <row r="10635" spans="1:1" ht="18" customHeight="1" x14ac:dyDescent="0.25">
      <c r="A10635" s="59" t="str">
        <f t="shared" si="166"/>
        <v/>
      </c>
    </row>
    <row r="10636" spans="1:1" ht="18" customHeight="1" x14ac:dyDescent="0.25">
      <c r="A10636" s="59" t="str">
        <f t="shared" si="166"/>
        <v/>
      </c>
    </row>
    <row r="10637" spans="1:1" ht="18" customHeight="1" x14ac:dyDescent="0.25">
      <c r="A10637" s="59" t="str">
        <f t="shared" si="166"/>
        <v/>
      </c>
    </row>
    <row r="10638" spans="1:1" ht="18" customHeight="1" x14ac:dyDescent="0.25">
      <c r="A10638" s="59" t="str">
        <f t="shared" si="166"/>
        <v/>
      </c>
    </row>
    <row r="10639" spans="1:1" ht="18" customHeight="1" x14ac:dyDescent="0.25">
      <c r="A10639" s="59" t="str">
        <f t="shared" si="166"/>
        <v/>
      </c>
    </row>
    <row r="10640" spans="1:1" ht="18" customHeight="1" x14ac:dyDescent="0.25">
      <c r="A10640" s="59" t="str">
        <f t="shared" si="166"/>
        <v/>
      </c>
    </row>
    <row r="10641" spans="1:1" ht="18" customHeight="1" x14ac:dyDescent="0.25">
      <c r="A10641" s="59" t="str">
        <f t="shared" si="166"/>
        <v/>
      </c>
    </row>
    <row r="10642" spans="1:1" ht="18" customHeight="1" x14ac:dyDescent="0.25">
      <c r="A10642" s="59" t="str">
        <f t="shared" si="166"/>
        <v/>
      </c>
    </row>
    <row r="10643" spans="1:1" ht="18" customHeight="1" x14ac:dyDescent="0.25">
      <c r="A10643" s="59" t="str">
        <f t="shared" si="166"/>
        <v/>
      </c>
    </row>
    <row r="10644" spans="1:1" ht="18" customHeight="1" x14ac:dyDescent="0.25">
      <c r="A10644" s="59" t="str">
        <f t="shared" si="166"/>
        <v/>
      </c>
    </row>
    <row r="10645" spans="1:1" ht="18" customHeight="1" x14ac:dyDescent="0.25">
      <c r="A10645" s="59" t="str">
        <f t="shared" si="166"/>
        <v/>
      </c>
    </row>
    <row r="10646" spans="1:1" ht="18" customHeight="1" x14ac:dyDescent="0.25">
      <c r="A10646" s="59" t="str">
        <f t="shared" si="166"/>
        <v/>
      </c>
    </row>
    <row r="10647" spans="1:1" ht="18" customHeight="1" x14ac:dyDescent="0.25">
      <c r="A10647" s="59" t="str">
        <f t="shared" si="166"/>
        <v/>
      </c>
    </row>
    <row r="10648" spans="1:1" ht="18" customHeight="1" x14ac:dyDescent="0.25">
      <c r="A10648" s="59" t="str">
        <f t="shared" si="166"/>
        <v/>
      </c>
    </row>
    <row r="10649" spans="1:1" ht="18" customHeight="1" x14ac:dyDescent="0.25">
      <c r="A10649" s="59" t="str">
        <f t="shared" si="166"/>
        <v/>
      </c>
    </row>
    <row r="10650" spans="1:1" ht="18" customHeight="1" x14ac:dyDescent="0.25">
      <c r="A10650" s="59" t="str">
        <f t="shared" si="166"/>
        <v/>
      </c>
    </row>
    <row r="10651" spans="1:1" ht="18" customHeight="1" x14ac:dyDescent="0.25">
      <c r="A10651" s="59" t="str">
        <f t="shared" si="166"/>
        <v/>
      </c>
    </row>
    <row r="10652" spans="1:1" ht="18" customHeight="1" x14ac:dyDescent="0.25">
      <c r="A10652" s="59" t="str">
        <f t="shared" si="166"/>
        <v/>
      </c>
    </row>
    <row r="10653" spans="1:1" ht="18" customHeight="1" x14ac:dyDescent="0.25">
      <c r="A10653" s="59" t="str">
        <f t="shared" si="166"/>
        <v/>
      </c>
    </row>
    <row r="10654" spans="1:1" ht="18" customHeight="1" x14ac:dyDescent="0.25">
      <c r="A10654" s="59" t="str">
        <f t="shared" si="166"/>
        <v/>
      </c>
    </row>
    <row r="10655" spans="1:1" ht="18" customHeight="1" x14ac:dyDescent="0.25">
      <c r="A10655" s="59" t="str">
        <f t="shared" si="166"/>
        <v/>
      </c>
    </row>
    <row r="10656" spans="1:1" ht="18" customHeight="1" x14ac:dyDescent="0.25">
      <c r="A10656" s="59" t="str">
        <f t="shared" si="166"/>
        <v/>
      </c>
    </row>
    <row r="10657" spans="1:1" ht="18" customHeight="1" x14ac:dyDescent="0.25">
      <c r="A10657" s="59" t="str">
        <f t="shared" si="166"/>
        <v/>
      </c>
    </row>
    <row r="10658" spans="1:1" ht="18" customHeight="1" x14ac:dyDescent="0.25">
      <c r="A10658" s="59" t="str">
        <f t="shared" si="166"/>
        <v/>
      </c>
    </row>
    <row r="10659" spans="1:1" ht="18" customHeight="1" x14ac:dyDescent="0.25">
      <c r="A10659" s="59" t="str">
        <f t="shared" si="166"/>
        <v/>
      </c>
    </row>
    <row r="10660" spans="1:1" ht="18" customHeight="1" x14ac:dyDescent="0.25">
      <c r="A10660" s="59" t="str">
        <f t="shared" si="166"/>
        <v/>
      </c>
    </row>
    <row r="10661" spans="1:1" ht="18" customHeight="1" x14ac:dyDescent="0.25">
      <c r="A10661" s="59" t="str">
        <f t="shared" si="166"/>
        <v/>
      </c>
    </row>
    <row r="10662" spans="1:1" ht="18" customHeight="1" x14ac:dyDescent="0.25">
      <c r="A10662" s="59" t="str">
        <f t="shared" si="166"/>
        <v/>
      </c>
    </row>
    <row r="10663" spans="1:1" ht="18" customHeight="1" x14ac:dyDescent="0.25">
      <c r="A10663" s="59" t="str">
        <f t="shared" si="166"/>
        <v/>
      </c>
    </row>
    <row r="10664" spans="1:1" ht="18" customHeight="1" x14ac:dyDescent="0.25">
      <c r="A10664" s="59" t="str">
        <f t="shared" si="166"/>
        <v/>
      </c>
    </row>
    <row r="10665" spans="1:1" ht="18" customHeight="1" x14ac:dyDescent="0.25">
      <c r="A10665" s="59" t="str">
        <f t="shared" si="166"/>
        <v/>
      </c>
    </row>
    <row r="10666" spans="1:1" ht="18" customHeight="1" x14ac:dyDescent="0.25">
      <c r="A10666" s="59" t="str">
        <f t="shared" si="166"/>
        <v/>
      </c>
    </row>
    <row r="10667" spans="1:1" ht="18" customHeight="1" x14ac:dyDescent="0.25">
      <c r="A10667" s="59" t="str">
        <f t="shared" si="166"/>
        <v/>
      </c>
    </row>
    <row r="10668" spans="1:1" ht="18" customHeight="1" x14ac:dyDescent="0.25">
      <c r="A10668" s="59" t="str">
        <f t="shared" si="166"/>
        <v/>
      </c>
    </row>
    <row r="10669" spans="1:1" ht="18" customHeight="1" x14ac:dyDescent="0.25">
      <c r="A10669" s="59" t="str">
        <f t="shared" si="166"/>
        <v/>
      </c>
    </row>
    <row r="10670" spans="1:1" ht="18" customHeight="1" x14ac:dyDescent="0.25">
      <c r="A10670" s="59" t="str">
        <f t="shared" ref="A10670:A10733" si="167">IF(B10670&lt;&gt;"",DATE(2020,INT((ROW(A10668)-1)/78)+1,1),"")</f>
        <v/>
      </c>
    </row>
    <row r="10671" spans="1:1" ht="18" customHeight="1" x14ac:dyDescent="0.25">
      <c r="A10671" s="59" t="str">
        <f t="shared" si="167"/>
        <v/>
      </c>
    </row>
    <row r="10672" spans="1:1" ht="18" customHeight="1" x14ac:dyDescent="0.25">
      <c r="A10672" s="59" t="str">
        <f t="shared" si="167"/>
        <v/>
      </c>
    </row>
    <row r="10673" spans="1:1" ht="18" customHeight="1" x14ac:dyDescent="0.25">
      <c r="A10673" s="59" t="str">
        <f t="shared" si="167"/>
        <v/>
      </c>
    </row>
    <row r="10674" spans="1:1" ht="18" customHeight="1" x14ac:dyDescent="0.25">
      <c r="A10674" s="59" t="str">
        <f t="shared" si="167"/>
        <v/>
      </c>
    </row>
    <row r="10675" spans="1:1" ht="18" customHeight="1" x14ac:dyDescent="0.25">
      <c r="A10675" s="59" t="str">
        <f t="shared" si="167"/>
        <v/>
      </c>
    </row>
    <row r="10676" spans="1:1" ht="18" customHeight="1" x14ac:dyDescent="0.25">
      <c r="A10676" s="59" t="str">
        <f t="shared" si="167"/>
        <v/>
      </c>
    </row>
    <row r="10677" spans="1:1" ht="18" customHeight="1" x14ac:dyDescent="0.25">
      <c r="A10677" s="59" t="str">
        <f t="shared" si="167"/>
        <v/>
      </c>
    </row>
    <row r="10678" spans="1:1" ht="18" customHeight="1" x14ac:dyDescent="0.25">
      <c r="A10678" s="59" t="str">
        <f t="shared" si="167"/>
        <v/>
      </c>
    </row>
    <row r="10679" spans="1:1" ht="18" customHeight="1" x14ac:dyDescent="0.25">
      <c r="A10679" s="59" t="str">
        <f t="shared" si="167"/>
        <v/>
      </c>
    </row>
    <row r="10680" spans="1:1" ht="18" customHeight="1" x14ac:dyDescent="0.25">
      <c r="A10680" s="59" t="str">
        <f t="shared" si="167"/>
        <v/>
      </c>
    </row>
    <row r="10681" spans="1:1" ht="18" customHeight="1" x14ac:dyDescent="0.25">
      <c r="A10681" s="59" t="str">
        <f t="shared" si="167"/>
        <v/>
      </c>
    </row>
    <row r="10682" spans="1:1" ht="18" customHeight="1" x14ac:dyDescent="0.25">
      <c r="A10682" s="59" t="str">
        <f t="shared" si="167"/>
        <v/>
      </c>
    </row>
    <row r="10683" spans="1:1" ht="18" customHeight="1" x14ac:dyDescent="0.25">
      <c r="A10683" s="59" t="str">
        <f t="shared" si="167"/>
        <v/>
      </c>
    </row>
    <row r="10684" spans="1:1" ht="18" customHeight="1" x14ac:dyDescent="0.25">
      <c r="A10684" s="59" t="str">
        <f t="shared" si="167"/>
        <v/>
      </c>
    </row>
    <row r="10685" spans="1:1" ht="18" customHeight="1" x14ac:dyDescent="0.25">
      <c r="A10685" s="59" t="str">
        <f t="shared" si="167"/>
        <v/>
      </c>
    </row>
    <row r="10686" spans="1:1" ht="18" customHeight="1" x14ac:dyDescent="0.25">
      <c r="A10686" s="59" t="str">
        <f t="shared" si="167"/>
        <v/>
      </c>
    </row>
    <row r="10687" spans="1:1" ht="18" customHeight="1" x14ac:dyDescent="0.25">
      <c r="A10687" s="59" t="str">
        <f t="shared" si="167"/>
        <v/>
      </c>
    </row>
    <row r="10688" spans="1:1" ht="18" customHeight="1" x14ac:dyDescent="0.25">
      <c r="A10688" s="59" t="str">
        <f t="shared" si="167"/>
        <v/>
      </c>
    </row>
    <row r="10689" spans="1:1" ht="18" customHeight="1" x14ac:dyDescent="0.25">
      <c r="A10689" s="59" t="str">
        <f t="shared" si="167"/>
        <v/>
      </c>
    </row>
    <row r="10690" spans="1:1" ht="18" customHeight="1" x14ac:dyDescent="0.25">
      <c r="A10690" s="59" t="str">
        <f t="shared" si="167"/>
        <v/>
      </c>
    </row>
    <row r="10691" spans="1:1" ht="18" customHeight="1" x14ac:dyDescent="0.25">
      <c r="A10691" s="59" t="str">
        <f t="shared" si="167"/>
        <v/>
      </c>
    </row>
    <row r="10692" spans="1:1" ht="18" customHeight="1" x14ac:dyDescent="0.25">
      <c r="A10692" s="59" t="str">
        <f t="shared" si="167"/>
        <v/>
      </c>
    </row>
    <row r="10693" spans="1:1" ht="18" customHeight="1" x14ac:dyDescent="0.25">
      <c r="A10693" s="59" t="str">
        <f t="shared" si="167"/>
        <v/>
      </c>
    </row>
    <row r="10694" spans="1:1" ht="18" customHeight="1" x14ac:dyDescent="0.25">
      <c r="A10694" s="59" t="str">
        <f t="shared" si="167"/>
        <v/>
      </c>
    </row>
    <row r="10695" spans="1:1" ht="18" customHeight="1" x14ac:dyDescent="0.25">
      <c r="A10695" s="59" t="str">
        <f t="shared" si="167"/>
        <v/>
      </c>
    </row>
    <row r="10696" spans="1:1" ht="18" customHeight="1" x14ac:dyDescent="0.25">
      <c r="A10696" s="59" t="str">
        <f t="shared" si="167"/>
        <v/>
      </c>
    </row>
    <row r="10697" spans="1:1" ht="18" customHeight="1" x14ac:dyDescent="0.25">
      <c r="A10697" s="59" t="str">
        <f t="shared" si="167"/>
        <v/>
      </c>
    </row>
    <row r="10698" spans="1:1" ht="18" customHeight="1" x14ac:dyDescent="0.25">
      <c r="A10698" s="59" t="str">
        <f t="shared" si="167"/>
        <v/>
      </c>
    </row>
    <row r="10699" spans="1:1" ht="18" customHeight="1" x14ac:dyDescent="0.25">
      <c r="A10699" s="59" t="str">
        <f t="shared" si="167"/>
        <v/>
      </c>
    </row>
    <row r="10700" spans="1:1" ht="18" customHeight="1" x14ac:dyDescent="0.25">
      <c r="A10700" s="59" t="str">
        <f t="shared" si="167"/>
        <v/>
      </c>
    </row>
    <row r="10701" spans="1:1" ht="18" customHeight="1" x14ac:dyDescent="0.25">
      <c r="A10701" s="59" t="str">
        <f t="shared" si="167"/>
        <v/>
      </c>
    </row>
    <row r="10702" spans="1:1" ht="18" customHeight="1" x14ac:dyDescent="0.25">
      <c r="A10702" s="59" t="str">
        <f t="shared" si="167"/>
        <v/>
      </c>
    </row>
    <row r="10703" spans="1:1" ht="18" customHeight="1" x14ac:dyDescent="0.25">
      <c r="A10703" s="59" t="str">
        <f t="shared" si="167"/>
        <v/>
      </c>
    </row>
    <row r="10704" spans="1:1" ht="18" customHeight="1" x14ac:dyDescent="0.25">
      <c r="A10704" s="59" t="str">
        <f t="shared" si="167"/>
        <v/>
      </c>
    </row>
    <row r="10705" spans="1:1" ht="18" customHeight="1" x14ac:dyDescent="0.25">
      <c r="A10705" s="59" t="str">
        <f t="shared" si="167"/>
        <v/>
      </c>
    </row>
    <row r="10706" spans="1:1" ht="18" customHeight="1" x14ac:dyDescent="0.25">
      <c r="A10706" s="59" t="str">
        <f t="shared" si="167"/>
        <v/>
      </c>
    </row>
    <row r="10707" spans="1:1" ht="18" customHeight="1" x14ac:dyDescent="0.25">
      <c r="A10707" s="59" t="str">
        <f t="shared" si="167"/>
        <v/>
      </c>
    </row>
    <row r="10708" spans="1:1" ht="18" customHeight="1" x14ac:dyDescent="0.25">
      <c r="A10708" s="59" t="str">
        <f t="shared" si="167"/>
        <v/>
      </c>
    </row>
    <row r="10709" spans="1:1" ht="18" customHeight="1" x14ac:dyDescent="0.25">
      <c r="A10709" s="59" t="str">
        <f t="shared" si="167"/>
        <v/>
      </c>
    </row>
    <row r="10710" spans="1:1" ht="18" customHeight="1" x14ac:dyDescent="0.25">
      <c r="A10710" s="59" t="str">
        <f t="shared" si="167"/>
        <v/>
      </c>
    </row>
    <row r="10711" spans="1:1" ht="18" customHeight="1" x14ac:dyDescent="0.25">
      <c r="A10711" s="59" t="str">
        <f t="shared" si="167"/>
        <v/>
      </c>
    </row>
    <row r="10712" spans="1:1" ht="18" customHeight="1" x14ac:dyDescent="0.25">
      <c r="A10712" s="59" t="str">
        <f t="shared" si="167"/>
        <v/>
      </c>
    </row>
    <row r="10713" spans="1:1" ht="18" customHeight="1" x14ac:dyDescent="0.25">
      <c r="A10713" s="59" t="str">
        <f t="shared" si="167"/>
        <v/>
      </c>
    </row>
    <row r="10714" spans="1:1" ht="18" customHeight="1" x14ac:dyDescent="0.25">
      <c r="A10714" s="59" t="str">
        <f t="shared" si="167"/>
        <v/>
      </c>
    </row>
    <row r="10715" spans="1:1" ht="18" customHeight="1" x14ac:dyDescent="0.25">
      <c r="A10715" s="59" t="str">
        <f t="shared" si="167"/>
        <v/>
      </c>
    </row>
    <row r="10716" spans="1:1" ht="18" customHeight="1" x14ac:dyDescent="0.25">
      <c r="A10716" s="59" t="str">
        <f t="shared" si="167"/>
        <v/>
      </c>
    </row>
    <row r="10717" spans="1:1" ht="18" customHeight="1" x14ac:dyDescent="0.25">
      <c r="A10717" s="59" t="str">
        <f t="shared" si="167"/>
        <v/>
      </c>
    </row>
    <row r="10718" spans="1:1" ht="18" customHeight="1" x14ac:dyDescent="0.25">
      <c r="A10718" s="59" t="str">
        <f t="shared" si="167"/>
        <v/>
      </c>
    </row>
    <row r="10719" spans="1:1" ht="18" customHeight="1" x14ac:dyDescent="0.25">
      <c r="A10719" s="59" t="str">
        <f t="shared" si="167"/>
        <v/>
      </c>
    </row>
    <row r="10720" spans="1:1" ht="18" customHeight="1" x14ac:dyDescent="0.25">
      <c r="A10720" s="59" t="str">
        <f t="shared" si="167"/>
        <v/>
      </c>
    </row>
    <row r="10721" spans="1:1" ht="18" customHeight="1" x14ac:dyDescent="0.25">
      <c r="A10721" s="59" t="str">
        <f t="shared" si="167"/>
        <v/>
      </c>
    </row>
    <row r="10722" spans="1:1" ht="18" customHeight="1" x14ac:dyDescent="0.25">
      <c r="A10722" s="59" t="str">
        <f t="shared" si="167"/>
        <v/>
      </c>
    </row>
    <row r="10723" spans="1:1" ht="18" customHeight="1" x14ac:dyDescent="0.25">
      <c r="A10723" s="59" t="str">
        <f t="shared" si="167"/>
        <v/>
      </c>
    </row>
    <row r="10724" spans="1:1" ht="18" customHeight="1" x14ac:dyDescent="0.25">
      <c r="A10724" s="59" t="str">
        <f t="shared" si="167"/>
        <v/>
      </c>
    </row>
    <row r="10725" spans="1:1" ht="18" customHeight="1" x14ac:dyDescent="0.25">
      <c r="A10725" s="59" t="str">
        <f t="shared" si="167"/>
        <v/>
      </c>
    </row>
    <row r="10726" spans="1:1" ht="18" customHeight="1" x14ac:dyDescent="0.25">
      <c r="A10726" s="59" t="str">
        <f t="shared" si="167"/>
        <v/>
      </c>
    </row>
    <row r="10727" spans="1:1" ht="18" customHeight="1" x14ac:dyDescent="0.25">
      <c r="A10727" s="59" t="str">
        <f t="shared" si="167"/>
        <v/>
      </c>
    </row>
    <row r="10728" spans="1:1" ht="18" customHeight="1" x14ac:dyDescent="0.25">
      <c r="A10728" s="59" t="str">
        <f t="shared" si="167"/>
        <v/>
      </c>
    </row>
    <row r="10729" spans="1:1" ht="18" customHeight="1" x14ac:dyDescent="0.25">
      <c r="A10729" s="59" t="str">
        <f t="shared" si="167"/>
        <v/>
      </c>
    </row>
    <row r="10730" spans="1:1" ht="18" customHeight="1" x14ac:dyDescent="0.25">
      <c r="A10730" s="59" t="str">
        <f t="shared" si="167"/>
        <v/>
      </c>
    </row>
    <row r="10731" spans="1:1" ht="18" customHeight="1" x14ac:dyDescent="0.25">
      <c r="A10731" s="59" t="str">
        <f t="shared" si="167"/>
        <v/>
      </c>
    </row>
    <row r="10732" spans="1:1" ht="18" customHeight="1" x14ac:dyDescent="0.25">
      <c r="A10732" s="59" t="str">
        <f t="shared" si="167"/>
        <v/>
      </c>
    </row>
    <row r="10733" spans="1:1" ht="18" customHeight="1" x14ac:dyDescent="0.25">
      <c r="A10733" s="59" t="str">
        <f t="shared" si="167"/>
        <v/>
      </c>
    </row>
    <row r="10734" spans="1:1" ht="18" customHeight="1" x14ac:dyDescent="0.25">
      <c r="A10734" s="59" t="str">
        <f t="shared" ref="A10734:A10797" si="168">IF(B10734&lt;&gt;"",DATE(2020,INT((ROW(A10732)-1)/78)+1,1),"")</f>
        <v/>
      </c>
    </row>
    <row r="10735" spans="1:1" ht="18" customHeight="1" x14ac:dyDescent="0.25">
      <c r="A10735" s="59" t="str">
        <f t="shared" si="168"/>
        <v/>
      </c>
    </row>
    <row r="10736" spans="1:1" ht="18" customHeight="1" x14ac:dyDescent="0.25">
      <c r="A10736" s="59" t="str">
        <f t="shared" si="168"/>
        <v/>
      </c>
    </row>
    <row r="10737" spans="1:1" ht="18" customHeight="1" x14ac:dyDescent="0.25">
      <c r="A10737" s="59" t="str">
        <f t="shared" si="168"/>
        <v/>
      </c>
    </row>
    <row r="10738" spans="1:1" ht="18" customHeight="1" x14ac:dyDescent="0.25">
      <c r="A10738" s="59" t="str">
        <f t="shared" si="168"/>
        <v/>
      </c>
    </row>
    <row r="10739" spans="1:1" ht="18" customHeight="1" x14ac:dyDescent="0.25">
      <c r="A10739" s="59" t="str">
        <f t="shared" si="168"/>
        <v/>
      </c>
    </row>
    <row r="10740" spans="1:1" ht="18" customHeight="1" x14ac:dyDescent="0.25">
      <c r="A10740" s="59" t="str">
        <f t="shared" si="168"/>
        <v/>
      </c>
    </row>
    <row r="10741" spans="1:1" ht="18" customHeight="1" x14ac:dyDescent="0.25">
      <c r="A10741" s="59" t="str">
        <f t="shared" si="168"/>
        <v/>
      </c>
    </row>
    <row r="10742" spans="1:1" ht="18" customHeight="1" x14ac:dyDescent="0.25">
      <c r="A10742" s="59" t="str">
        <f t="shared" si="168"/>
        <v/>
      </c>
    </row>
    <row r="10743" spans="1:1" ht="18" customHeight="1" x14ac:dyDescent="0.25">
      <c r="A10743" s="59" t="str">
        <f t="shared" si="168"/>
        <v/>
      </c>
    </row>
    <row r="10744" spans="1:1" ht="18" customHeight="1" x14ac:dyDescent="0.25">
      <c r="A10744" s="59" t="str">
        <f t="shared" si="168"/>
        <v/>
      </c>
    </row>
    <row r="10745" spans="1:1" ht="18" customHeight="1" x14ac:dyDescent="0.25">
      <c r="A10745" s="59" t="str">
        <f t="shared" si="168"/>
        <v/>
      </c>
    </row>
    <row r="10746" spans="1:1" ht="18" customHeight="1" x14ac:dyDescent="0.25">
      <c r="A10746" s="59" t="str">
        <f t="shared" si="168"/>
        <v/>
      </c>
    </row>
    <row r="10747" spans="1:1" ht="18" customHeight="1" x14ac:dyDescent="0.25">
      <c r="A10747" s="59" t="str">
        <f t="shared" si="168"/>
        <v/>
      </c>
    </row>
    <row r="10748" spans="1:1" ht="18" customHeight="1" x14ac:dyDescent="0.25">
      <c r="A10748" s="59" t="str">
        <f t="shared" si="168"/>
        <v/>
      </c>
    </row>
    <row r="10749" spans="1:1" ht="18" customHeight="1" x14ac:dyDescent="0.25">
      <c r="A10749" s="59" t="str">
        <f t="shared" si="168"/>
        <v/>
      </c>
    </row>
    <row r="10750" spans="1:1" ht="18" customHeight="1" x14ac:dyDescent="0.25">
      <c r="A10750" s="59" t="str">
        <f t="shared" si="168"/>
        <v/>
      </c>
    </row>
    <row r="10751" spans="1:1" ht="18" customHeight="1" x14ac:dyDescent="0.25">
      <c r="A10751" s="59" t="str">
        <f t="shared" si="168"/>
        <v/>
      </c>
    </row>
    <row r="10752" spans="1:1" ht="18" customHeight="1" x14ac:dyDescent="0.25">
      <c r="A10752" s="59" t="str">
        <f t="shared" si="168"/>
        <v/>
      </c>
    </row>
    <row r="10753" spans="1:1" ht="18" customHeight="1" x14ac:dyDescent="0.25">
      <c r="A10753" s="59" t="str">
        <f t="shared" si="168"/>
        <v/>
      </c>
    </row>
    <row r="10754" spans="1:1" ht="18" customHeight="1" x14ac:dyDescent="0.25">
      <c r="A10754" s="59" t="str">
        <f t="shared" si="168"/>
        <v/>
      </c>
    </row>
    <row r="10755" spans="1:1" ht="18" customHeight="1" x14ac:dyDescent="0.25">
      <c r="A10755" s="59" t="str">
        <f t="shared" si="168"/>
        <v/>
      </c>
    </row>
    <row r="10756" spans="1:1" ht="18" customHeight="1" x14ac:dyDescent="0.25">
      <c r="A10756" s="59" t="str">
        <f t="shared" si="168"/>
        <v/>
      </c>
    </row>
    <row r="10757" spans="1:1" ht="18" customHeight="1" x14ac:dyDescent="0.25">
      <c r="A10757" s="59" t="str">
        <f t="shared" si="168"/>
        <v/>
      </c>
    </row>
    <row r="10758" spans="1:1" ht="18" customHeight="1" x14ac:dyDescent="0.25">
      <c r="A10758" s="59" t="str">
        <f t="shared" si="168"/>
        <v/>
      </c>
    </row>
    <row r="10759" spans="1:1" ht="18" customHeight="1" x14ac:dyDescent="0.25">
      <c r="A10759" s="59" t="str">
        <f t="shared" si="168"/>
        <v/>
      </c>
    </row>
    <row r="10760" spans="1:1" ht="18" customHeight="1" x14ac:dyDescent="0.25">
      <c r="A10760" s="59" t="str">
        <f t="shared" si="168"/>
        <v/>
      </c>
    </row>
    <row r="10761" spans="1:1" ht="18" customHeight="1" x14ac:dyDescent="0.25">
      <c r="A10761" s="59" t="str">
        <f t="shared" si="168"/>
        <v/>
      </c>
    </row>
    <row r="10762" spans="1:1" ht="18" customHeight="1" x14ac:dyDescent="0.25">
      <c r="A10762" s="59" t="str">
        <f t="shared" si="168"/>
        <v/>
      </c>
    </row>
    <row r="10763" spans="1:1" ht="18" customHeight="1" x14ac:dyDescent="0.25">
      <c r="A10763" s="59" t="str">
        <f t="shared" si="168"/>
        <v/>
      </c>
    </row>
    <row r="10764" spans="1:1" ht="18" customHeight="1" x14ac:dyDescent="0.25">
      <c r="A10764" s="59" t="str">
        <f t="shared" si="168"/>
        <v/>
      </c>
    </row>
    <row r="10765" spans="1:1" ht="18" customHeight="1" x14ac:dyDescent="0.25">
      <c r="A10765" s="59" t="str">
        <f t="shared" si="168"/>
        <v/>
      </c>
    </row>
    <row r="10766" spans="1:1" ht="18" customHeight="1" x14ac:dyDescent="0.25">
      <c r="A10766" s="59" t="str">
        <f t="shared" si="168"/>
        <v/>
      </c>
    </row>
    <row r="10767" spans="1:1" ht="18" customHeight="1" x14ac:dyDescent="0.25">
      <c r="A10767" s="59" t="str">
        <f t="shared" si="168"/>
        <v/>
      </c>
    </row>
    <row r="10768" spans="1:1" ht="18" customHeight="1" x14ac:dyDescent="0.25">
      <c r="A10768" s="59" t="str">
        <f t="shared" si="168"/>
        <v/>
      </c>
    </row>
    <row r="10769" spans="1:1" ht="18" customHeight="1" x14ac:dyDescent="0.25">
      <c r="A10769" s="59" t="str">
        <f t="shared" si="168"/>
        <v/>
      </c>
    </row>
    <row r="10770" spans="1:1" ht="18" customHeight="1" x14ac:dyDescent="0.25">
      <c r="A10770" s="59" t="str">
        <f t="shared" si="168"/>
        <v/>
      </c>
    </row>
    <row r="10771" spans="1:1" ht="18" customHeight="1" x14ac:dyDescent="0.25">
      <c r="A10771" s="59" t="str">
        <f t="shared" si="168"/>
        <v/>
      </c>
    </row>
    <row r="10772" spans="1:1" ht="18" customHeight="1" x14ac:dyDescent="0.25">
      <c r="A10772" s="59" t="str">
        <f t="shared" si="168"/>
        <v/>
      </c>
    </row>
    <row r="10773" spans="1:1" ht="18" customHeight="1" x14ac:dyDescent="0.25">
      <c r="A10773" s="59" t="str">
        <f t="shared" si="168"/>
        <v/>
      </c>
    </row>
    <row r="10774" spans="1:1" ht="18" customHeight="1" x14ac:dyDescent="0.25">
      <c r="A10774" s="59" t="str">
        <f t="shared" si="168"/>
        <v/>
      </c>
    </row>
    <row r="10775" spans="1:1" ht="18" customHeight="1" x14ac:dyDescent="0.25">
      <c r="A10775" s="59" t="str">
        <f t="shared" si="168"/>
        <v/>
      </c>
    </row>
    <row r="10776" spans="1:1" ht="18" customHeight="1" x14ac:dyDescent="0.25">
      <c r="A10776" s="59" t="str">
        <f t="shared" si="168"/>
        <v/>
      </c>
    </row>
    <row r="10777" spans="1:1" ht="18" customHeight="1" x14ac:dyDescent="0.25">
      <c r="A10777" s="59" t="str">
        <f t="shared" si="168"/>
        <v/>
      </c>
    </row>
    <row r="10778" spans="1:1" ht="18" customHeight="1" x14ac:dyDescent="0.25">
      <c r="A10778" s="59" t="str">
        <f t="shared" si="168"/>
        <v/>
      </c>
    </row>
    <row r="10779" spans="1:1" ht="18" customHeight="1" x14ac:dyDescent="0.25">
      <c r="A10779" s="59" t="str">
        <f t="shared" si="168"/>
        <v/>
      </c>
    </row>
    <row r="10780" spans="1:1" ht="18" customHeight="1" x14ac:dyDescent="0.25">
      <c r="A10780" s="59" t="str">
        <f t="shared" si="168"/>
        <v/>
      </c>
    </row>
    <row r="10781" spans="1:1" ht="18" customHeight="1" x14ac:dyDescent="0.25">
      <c r="A10781" s="59" t="str">
        <f t="shared" si="168"/>
        <v/>
      </c>
    </row>
    <row r="10782" spans="1:1" ht="18" customHeight="1" x14ac:dyDescent="0.25">
      <c r="A10782" s="59" t="str">
        <f t="shared" si="168"/>
        <v/>
      </c>
    </row>
    <row r="10783" spans="1:1" ht="18" customHeight="1" x14ac:dyDescent="0.25">
      <c r="A10783" s="59" t="str">
        <f t="shared" si="168"/>
        <v/>
      </c>
    </row>
    <row r="10784" spans="1:1" ht="18" customHeight="1" x14ac:dyDescent="0.25">
      <c r="A10784" s="59" t="str">
        <f t="shared" si="168"/>
        <v/>
      </c>
    </row>
    <row r="10785" spans="1:1" ht="18" customHeight="1" x14ac:dyDescent="0.25">
      <c r="A10785" s="59" t="str">
        <f t="shared" si="168"/>
        <v/>
      </c>
    </row>
    <row r="10786" spans="1:1" ht="18" customHeight="1" x14ac:dyDescent="0.25">
      <c r="A10786" s="59" t="str">
        <f t="shared" si="168"/>
        <v/>
      </c>
    </row>
    <row r="10787" spans="1:1" ht="18" customHeight="1" x14ac:dyDescent="0.25">
      <c r="A10787" s="59" t="str">
        <f t="shared" si="168"/>
        <v/>
      </c>
    </row>
    <row r="10788" spans="1:1" ht="18" customHeight="1" x14ac:dyDescent="0.25">
      <c r="A10788" s="59" t="str">
        <f t="shared" si="168"/>
        <v/>
      </c>
    </row>
    <row r="10789" spans="1:1" ht="18" customHeight="1" x14ac:dyDescent="0.25">
      <c r="A10789" s="59" t="str">
        <f t="shared" si="168"/>
        <v/>
      </c>
    </row>
    <row r="10790" spans="1:1" ht="18" customHeight="1" x14ac:dyDescent="0.25">
      <c r="A10790" s="59" t="str">
        <f t="shared" si="168"/>
        <v/>
      </c>
    </row>
    <row r="10791" spans="1:1" ht="18" customHeight="1" x14ac:dyDescent="0.25">
      <c r="A10791" s="59" t="str">
        <f t="shared" si="168"/>
        <v/>
      </c>
    </row>
    <row r="10792" spans="1:1" ht="18" customHeight="1" x14ac:dyDescent="0.25">
      <c r="A10792" s="59" t="str">
        <f t="shared" si="168"/>
        <v/>
      </c>
    </row>
    <row r="10793" spans="1:1" ht="18" customHeight="1" x14ac:dyDescent="0.25">
      <c r="A10793" s="59" t="str">
        <f t="shared" si="168"/>
        <v/>
      </c>
    </row>
    <row r="10794" spans="1:1" ht="18" customHeight="1" x14ac:dyDescent="0.25">
      <c r="A10794" s="59" t="str">
        <f t="shared" si="168"/>
        <v/>
      </c>
    </row>
    <row r="10795" spans="1:1" ht="18" customHeight="1" x14ac:dyDescent="0.25">
      <c r="A10795" s="59" t="str">
        <f t="shared" si="168"/>
        <v/>
      </c>
    </row>
    <row r="10796" spans="1:1" ht="18" customHeight="1" x14ac:dyDescent="0.25">
      <c r="A10796" s="59" t="str">
        <f t="shared" si="168"/>
        <v/>
      </c>
    </row>
    <row r="10797" spans="1:1" ht="18" customHeight="1" x14ac:dyDescent="0.25">
      <c r="A10797" s="59" t="str">
        <f t="shared" si="168"/>
        <v/>
      </c>
    </row>
    <row r="10798" spans="1:1" ht="18" customHeight="1" x14ac:dyDescent="0.25">
      <c r="A10798" s="59" t="str">
        <f t="shared" ref="A10798:A10861" si="169">IF(B10798&lt;&gt;"",DATE(2020,INT((ROW(A10796)-1)/78)+1,1),"")</f>
        <v/>
      </c>
    </row>
    <row r="10799" spans="1:1" ht="18" customHeight="1" x14ac:dyDescent="0.25">
      <c r="A10799" s="59" t="str">
        <f t="shared" si="169"/>
        <v/>
      </c>
    </row>
    <row r="10800" spans="1:1" ht="18" customHeight="1" x14ac:dyDescent="0.25">
      <c r="A10800" s="59" t="str">
        <f t="shared" si="169"/>
        <v/>
      </c>
    </row>
    <row r="10801" spans="1:1" ht="18" customHeight="1" x14ac:dyDescent="0.25">
      <c r="A10801" s="59" t="str">
        <f t="shared" si="169"/>
        <v/>
      </c>
    </row>
    <row r="10802" spans="1:1" ht="18" customHeight="1" x14ac:dyDescent="0.25">
      <c r="A10802" s="59" t="str">
        <f t="shared" si="169"/>
        <v/>
      </c>
    </row>
    <row r="10803" spans="1:1" ht="18" customHeight="1" x14ac:dyDescent="0.25">
      <c r="A10803" s="59" t="str">
        <f t="shared" si="169"/>
        <v/>
      </c>
    </row>
    <row r="10804" spans="1:1" ht="18" customHeight="1" x14ac:dyDescent="0.25">
      <c r="A10804" s="59" t="str">
        <f t="shared" si="169"/>
        <v/>
      </c>
    </row>
    <row r="10805" spans="1:1" ht="18" customHeight="1" x14ac:dyDescent="0.25">
      <c r="A10805" s="59" t="str">
        <f t="shared" si="169"/>
        <v/>
      </c>
    </row>
    <row r="10806" spans="1:1" ht="18" customHeight="1" x14ac:dyDescent="0.25">
      <c r="A10806" s="59" t="str">
        <f t="shared" si="169"/>
        <v/>
      </c>
    </row>
    <row r="10807" spans="1:1" ht="18" customHeight="1" x14ac:dyDescent="0.25">
      <c r="A10807" s="59" t="str">
        <f t="shared" si="169"/>
        <v/>
      </c>
    </row>
    <row r="10808" spans="1:1" ht="18" customHeight="1" x14ac:dyDescent="0.25">
      <c r="A10808" s="59" t="str">
        <f t="shared" si="169"/>
        <v/>
      </c>
    </row>
    <row r="10809" spans="1:1" ht="18" customHeight="1" x14ac:dyDescent="0.25">
      <c r="A10809" s="59" t="str">
        <f t="shared" si="169"/>
        <v/>
      </c>
    </row>
    <row r="10810" spans="1:1" ht="18" customHeight="1" x14ac:dyDescent="0.25">
      <c r="A10810" s="59" t="str">
        <f t="shared" si="169"/>
        <v/>
      </c>
    </row>
    <row r="10811" spans="1:1" ht="18" customHeight="1" x14ac:dyDescent="0.25">
      <c r="A10811" s="59" t="str">
        <f t="shared" si="169"/>
        <v/>
      </c>
    </row>
    <row r="10812" spans="1:1" ht="18" customHeight="1" x14ac:dyDescent="0.25">
      <c r="A10812" s="59" t="str">
        <f t="shared" si="169"/>
        <v/>
      </c>
    </row>
    <row r="10813" spans="1:1" ht="18" customHeight="1" x14ac:dyDescent="0.25">
      <c r="A10813" s="59" t="str">
        <f t="shared" si="169"/>
        <v/>
      </c>
    </row>
    <row r="10814" spans="1:1" ht="18" customHeight="1" x14ac:dyDescent="0.25">
      <c r="A10814" s="59" t="str">
        <f t="shared" si="169"/>
        <v/>
      </c>
    </row>
    <row r="10815" spans="1:1" ht="18" customHeight="1" x14ac:dyDescent="0.25">
      <c r="A10815" s="59" t="str">
        <f t="shared" si="169"/>
        <v/>
      </c>
    </row>
    <row r="10816" spans="1:1" ht="18" customHeight="1" x14ac:dyDescent="0.25">
      <c r="A10816" s="59" t="str">
        <f t="shared" si="169"/>
        <v/>
      </c>
    </row>
    <row r="10817" spans="1:1" ht="18" customHeight="1" x14ac:dyDescent="0.25">
      <c r="A10817" s="59" t="str">
        <f t="shared" si="169"/>
        <v/>
      </c>
    </row>
    <row r="10818" spans="1:1" ht="18" customHeight="1" x14ac:dyDescent="0.25">
      <c r="A10818" s="59" t="str">
        <f t="shared" si="169"/>
        <v/>
      </c>
    </row>
    <row r="10819" spans="1:1" ht="18" customHeight="1" x14ac:dyDescent="0.25">
      <c r="A10819" s="59" t="str">
        <f t="shared" si="169"/>
        <v/>
      </c>
    </row>
    <row r="10820" spans="1:1" ht="18" customHeight="1" x14ac:dyDescent="0.25">
      <c r="A10820" s="59" t="str">
        <f t="shared" si="169"/>
        <v/>
      </c>
    </row>
    <row r="10821" spans="1:1" ht="18" customHeight="1" x14ac:dyDescent="0.25">
      <c r="A10821" s="59" t="str">
        <f t="shared" si="169"/>
        <v/>
      </c>
    </row>
    <row r="10822" spans="1:1" ht="18" customHeight="1" x14ac:dyDescent="0.25">
      <c r="A10822" s="59" t="str">
        <f t="shared" si="169"/>
        <v/>
      </c>
    </row>
    <row r="10823" spans="1:1" ht="18" customHeight="1" x14ac:dyDescent="0.25">
      <c r="A10823" s="59" t="str">
        <f t="shared" si="169"/>
        <v/>
      </c>
    </row>
    <row r="10824" spans="1:1" ht="18" customHeight="1" x14ac:dyDescent="0.25">
      <c r="A10824" s="59" t="str">
        <f t="shared" si="169"/>
        <v/>
      </c>
    </row>
    <row r="10825" spans="1:1" ht="18" customHeight="1" x14ac:dyDescent="0.25">
      <c r="A10825" s="59" t="str">
        <f t="shared" si="169"/>
        <v/>
      </c>
    </row>
    <row r="10826" spans="1:1" ht="18" customHeight="1" x14ac:dyDescent="0.25">
      <c r="A10826" s="59" t="str">
        <f t="shared" si="169"/>
        <v/>
      </c>
    </row>
    <row r="10827" spans="1:1" ht="18" customHeight="1" x14ac:dyDescent="0.25">
      <c r="A10827" s="59" t="str">
        <f t="shared" si="169"/>
        <v/>
      </c>
    </row>
    <row r="10828" spans="1:1" ht="18" customHeight="1" x14ac:dyDescent="0.25">
      <c r="A10828" s="59" t="str">
        <f t="shared" si="169"/>
        <v/>
      </c>
    </row>
    <row r="10829" spans="1:1" ht="18" customHeight="1" x14ac:dyDescent="0.25">
      <c r="A10829" s="59" t="str">
        <f t="shared" si="169"/>
        <v/>
      </c>
    </row>
    <row r="10830" spans="1:1" ht="18" customHeight="1" x14ac:dyDescent="0.25">
      <c r="A10830" s="59" t="str">
        <f t="shared" si="169"/>
        <v/>
      </c>
    </row>
    <row r="10831" spans="1:1" ht="18" customHeight="1" x14ac:dyDescent="0.25">
      <c r="A10831" s="59" t="str">
        <f t="shared" si="169"/>
        <v/>
      </c>
    </row>
    <row r="10832" spans="1:1" ht="18" customHeight="1" x14ac:dyDescent="0.25">
      <c r="A10832" s="59" t="str">
        <f t="shared" si="169"/>
        <v/>
      </c>
    </row>
    <row r="10833" spans="1:1" ht="18" customHeight="1" x14ac:dyDescent="0.25">
      <c r="A10833" s="59" t="str">
        <f t="shared" si="169"/>
        <v/>
      </c>
    </row>
    <row r="10834" spans="1:1" ht="18" customHeight="1" x14ac:dyDescent="0.25">
      <c r="A10834" s="59" t="str">
        <f t="shared" si="169"/>
        <v/>
      </c>
    </row>
    <row r="10835" spans="1:1" ht="18" customHeight="1" x14ac:dyDescent="0.25">
      <c r="A10835" s="59" t="str">
        <f t="shared" si="169"/>
        <v/>
      </c>
    </row>
    <row r="10836" spans="1:1" ht="18" customHeight="1" x14ac:dyDescent="0.25">
      <c r="A10836" s="59" t="str">
        <f t="shared" si="169"/>
        <v/>
      </c>
    </row>
    <row r="10837" spans="1:1" ht="18" customHeight="1" x14ac:dyDescent="0.25">
      <c r="A10837" s="59" t="str">
        <f t="shared" si="169"/>
        <v/>
      </c>
    </row>
    <row r="10838" spans="1:1" ht="18" customHeight="1" x14ac:dyDescent="0.25">
      <c r="A10838" s="59" t="str">
        <f t="shared" si="169"/>
        <v/>
      </c>
    </row>
    <row r="10839" spans="1:1" ht="18" customHeight="1" x14ac:dyDescent="0.25">
      <c r="A10839" s="59" t="str">
        <f t="shared" si="169"/>
        <v/>
      </c>
    </row>
    <row r="10840" spans="1:1" ht="18" customHeight="1" x14ac:dyDescent="0.25">
      <c r="A10840" s="59" t="str">
        <f t="shared" si="169"/>
        <v/>
      </c>
    </row>
    <row r="10841" spans="1:1" ht="18" customHeight="1" x14ac:dyDescent="0.25">
      <c r="A10841" s="59" t="str">
        <f t="shared" si="169"/>
        <v/>
      </c>
    </row>
    <row r="10842" spans="1:1" ht="18" customHeight="1" x14ac:dyDescent="0.25">
      <c r="A10842" s="59" t="str">
        <f t="shared" si="169"/>
        <v/>
      </c>
    </row>
    <row r="10843" spans="1:1" ht="18" customHeight="1" x14ac:dyDescent="0.25">
      <c r="A10843" s="59" t="str">
        <f t="shared" si="169"/>
        <v/>
      </c>
    </row>
    <row r="10844" spans="1:1" ht="18" customHeight="1" x14ac:dyDescent="0.25">
      <c r="A10844" s="59" t="str">
        <f t="shared" si="169"/>
        <v/>
      </c>
    </row>
    <row r="10845" spans="1:1" ht="18" customHeight="1" x14ac:dyDescent="0.25">
      <c r="A10845" s="59" t="str">
        <f t="shared" si="169"/>
        <v/>
      </c>
    </row>
    <row r="10846" spans="1:1" ht="18" customHeight="1" x14ac:dyDescent="0.25">
      <c r="A10846" s="59" t="str">
        <f t="shared" si="169"/>
        <v/>
      </c>
    </row>
    <row r="10847" spans="1:1" ht="18" customHeight="1" x14ac:dyDescent="0.25">
      <c r="A10847" s="59" t="str">
        <f t="shared" si="169"/>
        <v/>
      </c>
    </row>
    <row r="10848" spans="1:1" ht="18" customHeight="1" x14ac:dyDescent="0.25">
      <c r="A10848" s="59" t="str">
        <f t="shared" si="169"/>
        <v/>
      </c>
    </row>
    <row r="10849" spans="1:1" ht="18" customHeight="1" x14ac:dyDescent="0.25">
      <c r="A10849" s="59" t="str">
        <f t="shared" si="169"/>
        <v/>
      </c>
    </row>
    <row r="10850" spans="1:1" ht="18" customHeight="1" x14ac:dyDescent="0.25">
      <c r="A10850" s="59" t="str">
        <f t="shared" si="169"/>
        <v/>
      </c>
    </row>
    <row r="10851" spans="1:1" ht="18" customHeight="1" x14ac:dyDescent="0.25">
      <c r="A10851" s="59" t="str">
        <f t="shared" si="169"/>
        <v/>
      </c>
    </row>
    <row r="10852" spans="1:1" ht="18" customHeight="1" x14ac:dyDescent="0.25">
      <c r="A10852" s="59" t="str">
        <f t="shared" si="169"/>
        <v/>
      </c>
    </row>
    <row r="10853" spans="1:1" ht="18" customHeight="1" x14ac:dyDescent="0.25">
      <c r="A10853" s="59" t="str">
        <f t="shared" si="169"/>
        <v/>
      </c>
    </row>
    <row r="10854" spans="1:1" ht="18" customHeight="1" x14ac:dyDescent="0.25">
      <c r="A10854" s="59" t="str">
        <f t="shared" si="169"/>
        <v/>
      </c>
    </row>
    <row r="10855" spans="1:1" ht="18" customHeight="1" x14ac:dyDescent="0.25">
      <c r="A10855" s="59" t="str">
        <f t="shared" si="169"/>
        <v/>
      </c>
    </row>
    <row r="10856" spans="1:1" ht="18" customHeight="1" x14ac:dyDescent="0.25">
      <c r="A10856" s="59" t="str">
        <f t="shared" si="169"/>
        <v/>
      </c>
    </row>
    <row r="10857" spans="1:1" ht="18" customHeight="1" x14ac:dyDescent="0.25">
      <c r="A10857" s="59" t="str">
        <f t="shared" si="169"/>
        <v/>
      </c>
    </row>
    <row r="10858" spans="1:1" ht="18" customHeight="1" x14ac:dyDescent="0.25">
      <c r="A10858" s="59" t="str">
        <f t="shared" si="169"/>
        <v/>
      </c>
    </row>
    <row r="10859" spans="1:1" ht="18" customHeight="1" x14ac:dyDescent="0.25">
      <c r="A10859" s="59" t="str">
        <f t="shared" si="169"/>
        <v/>
      </c>
    </row>
    <row r="10860" spans="1:1" ht="18" customHeight="1" x14ac:dyDescent="0.25">
      <c r="A10860" s="59" t="str">
        <f t="shared" si="169"/>
        <v/>
      </c>
    </row>
    <row r="10861" spans="1:1" ht="18" customHeight="1" x14ac:dyDescent="0.25">
      <c r="A10861" s="59" t="str">
        <f t="shared" si="169"/>
        <v/>
      </c>
    </row>
    <row r="10862" spans="1:1" ht="18" customHeight="1" x14ac:dyDescent="0.25">
      <c r="A10862" s="59" t="str">
        <f t="shared" ref="A10862:A10925" si="170">IF(B10862&lt;&gt;"",DATE(2020,INT((ROW(A10860)-1)/78)+1,1),"")</f>
        <v/>
      </c>
    </row>
    <row r="10863" spans="1:1" ht="18" customHeight="1" x14ac:dyDescent="0.25">
      <c r="A10863" s="59" t="str">
        <f t="shared" si="170"/>
        <v/>
      </c>
    </row>
    <row r="10864" spans="1:1" ht="18" customHeight="1" x14ac:dyDescent="0.25">
      <c r="A10864" s="59" t="str">
        <f t="shared" si="170"/>
        <v/>
      </c>
    </row>
    <row r="10865" spans="1:1" ht="18" customHeight="1" x14ac:dyDescent="0.25">
      <c r="A10865" s="59" t="str">
        <f t="shared" si="170"/>
        <v/>
      </c>
    </row>
    <row r="10866" spans="1:1" ht="18" customHeight="1" x14ac:dyDescent="0.25">
      <c r="A10866" s="59" t="str">
        <f t="shared" si="170"/>
        <v/>
      </c>
    </row>
    <row r="10867" spans="1:1" ht="18" customHeight="1" x14ac:dyDescent="0.25">
      <c r="A10867" s="59" t="str">
        <f t="shared" si="170"/>
        <v/>
      </c>
    </row>
    <row r="10868" spans="1:1" ht="18" customHeight="1" x14ac:dyDescent="0.25">
      <c r="A10868" s="59" t="str">
        <f t="shared" si="170"/>
        <v/>
      </c>
    </row>
    <row r="10869" spans="1:1" ht="18" customHeight="1" x14ac:dyDescent="0.25">
      <c r="A10869" s="59" t="str">
        <f t="shared" si="170"/>
        <v/>
      </c>
    </row>
    <row r="10870" spans="1:1" ht="18" customHeight="1" x14ac:dyDescent="0.25">
      <c r="A10870" s="59" t="str">
        <f t="shared" si="170"/>
        <v/>
      </c>
    </row>
    <row r="10871" spans="1:1" ht="18" customHeight="1" x14ac:dyDescent="0.25">
      <c r="A10871" s="59" t="str">
        <f t="shared" si="170"/>
        <v/>
      </c>
    </row>
    <row r="10872" spans="1:1" ht="18" customHeight="1" x14ac:dyDescent="0.25">
      <c r="A10872" s="59" t="str">
        <f t="shared" si="170"/>
        <v/>
      </c>
    </row>
    <row r="10873" spans="1:1" ht="18" customHeight="1" x14ac:dyDescent="0.25">
      <c r="A10873" s="59" t="str">
        <f t="shared" si="170"/>
        <v/>
      </c>
    </row>
    <row r="10874" spans="1:1" ht="18" customHeight="1" x14ac:dyDescent="0.25">
      <c r="A10874" s="59" t="str">
        <f t="shared" si="170"/>
        <v/>
      </c>
    </row>
    <row r="10875" spans="1:1" ht="18" customHeight="1" x14ac:dyDescent="0.25">
      <c r="A10875" s="59" t="str">
        <f t="shared" si="170"/>
        <v/>
      </c>
    </row>
    <row r="10876" spans="1:1" ht="18" customHeight="1" x14ac:dyDescent="0.25">
      <c r="A10876" s="59" t="str">
        <f t="shared" si="170"/>
        <v/>
      </c>
    </row>
    <row r="10877" spans="1:1" ht="18" customHeight="1" x14ac:dyDescent="0.25">
      <c r="A10877" s="59" t="str">
        <f t="shared" si="170"/>
        <v/>
      </c>
    </row>
    <row r="10878" spans="1:1" ht="18" customHeight="1" x14ac:dyDescent="0.25">
      <c r="A10878" s="59" t="str">
        <f t="shared" si="170"/>
        <v/>
      </c>
    </row>
    <row r="10879" spans="1:1" ht="18" customHeight="1" x14ac:dyDescent="0.25">
      <c r="A10879" s="59" t="str">
        <f t="shared" si="170"/>
        <v/>
      </c>
    </row>
    <row r="10880" spans="1:1" ht="18" customHeight="1" x14ac:dyDescent="0.25">
      <c r="A10880" s="59" t="str">
        <f t="shared" si="170"/>
        <v/>
      </c>
    </row>
    <row r="10881" spans="1:1" ht="18" customHeight="1" x14ac:dyDescent="0.25">
      <c r="A10881" s="59" t="str">
        <f t="shared" si="170"/>
        <v/>
      </c>
    </row>
    <row r="10882" spans="1:1" ht="18" customHeight="1" x14ac:dyDescent="0.25">
      <c r="A10882" s="59" t="str">
        <f t="shared" si="170"/>
        <v/>
      </c>
    </row>
    <row r="10883" spans="1:1" ht="18" customHeight="1" x14ac:dyDescent="0.25">
      <c r="A10883" s="59" t="str">
        <f t="shared" si="170"/>
        <v/>
      </c>
    </row>
    <row r="10884" spans="1:1" ht="18" customHeight="1" x14ac:dyDescent="0.25">
      <c r="A10884" s="59" t="str">
        <f t="shared" si="170"/>
        <v/>
      </c>
    </row>
    <row r="10885" spans="1:1" ht="18" customHeight="1" x14ac:dyDescent="0.25">
      <c r="A10885" s="59" t="str">
        <f t="shared" si="170"/>
        <v/>
      </c>
    </row>
    <row r="10886" spans="1:1" ht="18" customHeight="1" x14ac:dyDescent="0.25">
      <c r="A10886" s="59" t="str">
        <f t="shared" si="170"/>
        <v/>
      </c>
    </row>
    <row r="10887" spans="1:1" ht="18" customHeight="1" x14ac:dyDescent="0.25">
      <c r="A10887" s="59" t="str">
        <f t="shared" si="170"/>
        <v/>
      </c>
    </row>
    <row r="10888" spans="1:1" ht="18" customHeight="1" x14ac:dyDescent="0.25">
      <c r="A10888" s="59" t="str">
        <f t="shared" si="170"/>
        <v/>
      </c>
    </row>
    <row r="10889" spans="1:1" ht="18" customHeight="1" x14ac:dyDescent="0.25">
      <c r="A10889" s="59" t="str">
        <f t="shared" si="170"/>
        <v/>
      </c>
    </row>
    <row r="10890" spans="1:1" ht="18" customHeight="1" x14ac:dyDescent="0.25">
      <c r="A10890" s="59" t="str">
        <f t="shared" si="170"/>
        <v/>
      </c>
    </row>
    <row r="10891" spans="1:1" ht="18" customHeight="1" x14ac:dyDescent="0.25">
      <c r="A10891" s="59" t="str">
        <f t="shared" si="170"/>
        <v/>
      </c>
    </row>
    <row r="10892" spans="1:1" ht="18" customHeight="1" x14ac:dyDescent="0.25">
      <c r="A10892" s="59" t="str">
        <f t="shared" si="170"/>
        <v/>
      </c>
    </row>
    <row r="10893" spans="1:1" ht="18" customHeight="1" x14ac:dyDescent="0.25">
      <c r="A10893" s="59" t="str">
        <f t="shared" si="170"/>
        <v/>
      </c>
    </row>
    <row r="10894" spans="1:1" ht="18" customHeight="1" x14ac:dyDescent="0.25">
      <c r="A10894" s="59" t="str">
        <f t="shared" si="170"/>
        <v/>
      </c>
    </row>
    <row r="10895" spans="1:1" ht="18" customHeight="1" x14ac:dyDescent="0.25">
      <c r="A10895" s="59" t="str">
        <f t="shared" si="170"/>
        <v/>
      </c>
    </row>
    <row r="10896" spans="1:1" ht="18" customHeight="1" x14ac:dyDescent="0.25">
      <c r="A10896" s="59" t="str">
        <f t="shared" si="170"/>
        <v/>
      </c>
    </row>
    <row r="10897" spans="1:1" ht="18" customHeight="1" x14ac:dyDescent="0.25">
      <c r="A10897" s="59" t="str">
        <f t="shared" si="170"/>
        <v/>
      </c>
    </row>
    <row r="10898" spans="1:1" ht="18" customHeight="1" x14ac:dyDescent="0.25">
      <c r="A10898" s="59" t="str">
        <f t="shared" si="170"/>
        <v/>
      </c>
    </row>
    <row r="10899" spans="1:1" ht="18" customHeight="1" x14ac:dyDescent="0.25">
      <c r="A10899" s="59" t="str">
        <f t="shared" si="170"/>
        <v/>
      </c>
    </row>
    <row r="10900" spans="1:1" ht="18" customHeight="1" x14ac:dyDescent="0.25">
      <c r="A10900" s="59" t="str">
        <f t="shared" si="170"/>
        <v/>
      </c>
    </row>
    <row r="10901" spans="1:1" ht="18" customHeight="1" x14ac:dyDescent="0.25">
      <c r="A10901" s="59" t="str">
        <f t="shared" si="170"/>
        <v/>
      </c>
    </row>
    <row r="10902" spans="1:1" ht="18" customHeight="1" x14ac:dyDescent="0.25">
      <c r="A10902" s="59" t="str">
        <f t="shared" si="170"/>
        <v/>
      </c>
    </row>
    <row r="10903" spans="1:1" ht="18" customHeight="1" x14ac:dyDescent="0.25">
      <c r="A10903" s="59" t="str">
        <f t="shared" si="170"/>
        <v/>
      </c>
    </row>
    <row r="10904" spans="1:1" ht="18" customHeight="1" x14ac:dyDescent="0.25">
      <c r="A10904" s="59" t="str">
        <f t="shared" si="170"/>
        <v/>
      </c>
    </row>
    <row r="10905" spans="1:1" ht="18" customHeight="1" x14ac:dyDescent="0.25">
      <c r="A10905" s="59" t="str">
        <f t="shared" si="170"/>
        <v/>
      </c>
    </row>
    <row r="10906" spans="1:1" ht="18" customHeight="1" x14ac:dyDescent="0.25">
      <c r="A10906" s="59" t="str">
        <f t="shared" si="170"/>
        <v/>
      </c>
    </row>
    <row r="10907" spans="1:1" ht="18" customHeight="1" x14ac:dyDescent="0.25">
      <c r="A10907" s="59" t="str">
        <f t="shared" si="170"/>
        <v/>
      </c>
    </row>
    <row r="10908" spans="1:1" ht="18" customHeight="1" x14ac:dyDescent="0.25">
      <c r="A10908" s="59" t="str">
        <f t="shared" si="170"/>
        <v/>
      </c>
    </row>
    <row r="10909" spans="1:1" ht="18" customHeight="1" x14ac:dyDescent="0.25">
      <c r="A10909" s="59" t="str">
        <f t="shared" si="170"/>
        <v/>
      </c>
    </row>
    <row r="10910" spans="1:1" ht="18" customHeight="1" x14ac:dyDescent="0.25">
      <c r="A10910" s="59" t="str">
        <f t="shared" si="170"/>
        <v/>
      </c>
    </row>
    <row r="10911" spans="1:1" ht="18" customHeight="1" x14ac:dyDescent="0.25">
      <c r="A10911" s="59" t="str">
        <f t="shared" si="170"/>
        <v/>
      </c>
    </row>
    <row r="10912" spans="1:1" ht="18" customHeight="1" x14ac:dyDescent="0.25">
      <c r="A10912" s="59" t="str">
        <f t="shared" si="170"/>
        <v/>
      </c>
    </row>
    <row r="10913" spans="1:1" ht="18" customHeight="1" x14ac:dyDescent="0.25">
      <c r="A10913" s="59" t="str">
        <f t="shared" si="170"/>
        <v/>
      </c>
    </row>
    <row r="10914" spans="1:1" ht="18" customHeight="1" x14ac:dyDescent="0.25">
      <c r="A10914" s="59" t="str">
        <f t="shared" si="170"/>
        <v/>
      </c>
    </row>
    <row r="10915" spans="1:1" ht="18" customHeight="1" x14ac:dyDescent="0.25">
      <c r="A10915" s="59" t="str">
        <f t="shared" si="170"/>
        <v/>
      </c>
    </row>
    <row r="10916" spans="1:1" ht="18" customHeight="1" x14ac:dyDescent="0.25">
      <c r="A10916" s="59" t="str">
        <f t="shared" si="170"/>
        <v/>
      </c>
    </row>
    <row r="10917" spans="1:1" ht="18" customHeight="1" x14ac:dyDescent="0.25">
      <c r="A10917" s="59" t="str">
        <f t="shared" si="170"/>
        <v/>
      </c>
    </row>
    <row r="10918" spans="1:1" ht="18" customHeight="1" x14ac:dyDescent="0.25">
      <c r="A10918" s="59" t="str">
        <f t="shared" si="170"/>
        <v/>
      </c>
    </row>
    <row r="10919" spans="1:1" ht="18" customHeight="1" x14ac:dyDescent="0.25">
      <c r="A10919" s="59" t="str">
        <f t="shared" si="170"/>
        <v/>
      </c>
    </row>
    <row r="10920" spans="1:1" ht="18" customHeight="1" x14ac:dyDescent="0.25">
      <c r="A10920" s="59" t="str">
        <f t="shared" si="170"/>
        <v/>
      </c>
    </row>
    <row r="10921" spans="1:1" ht="18" customHeight="1" x14ac:dyDescent="0.25">
      <c r="A10921" s="59" t="str">
        <f t="shared" si="170"/>
        <v/>
      </c>
    </row>
    <row r="10922" spans="1:1" ht="18" customHeight="1" x14ac:dyDescent="0.25">
      <c r="A10922" s="59" t="str">
        <f t="shared" si="170"/>
        <v/>
      </c>
    </row>
    <row r="10923" spans="1:1" ht="18" customHeight="1" x14ac:dyDescent="0.25">
      <c r="A10923" s="59" t="str">
        <f t="shared" si="170"/>
        <v/>
      </c>
    </row>
    <row r="10924" spans="1:1" ht="18" customHeight="1" x14ac:dyDescent="0.25">
      <c r="A10924" s="59" t="str">
        <f t="shared" si="170"/>
        <v/>
      </c>
    </row>
    <row r="10925" spans="1:1" ht="18" customHeight="1" x14ac:dyDescent="0.25">
      <c r="A10925" s="59" t="str">
        <f t="shared" si="170"/>
        <v/>
      </c>
    </row>
    <row r="10926" spans="1:1" ht="18" customHeight="1" x14ac:dyDescent="0.25">
      <c r="A10926" s="59" t="str">
        <f t="shared" ref="A10926:A10989" si="171">IF(B10926&lt;&gt;"",DATE(2020,INT((ROW(A10924)-1)/78)+1,1),"")</f>
        <v/>
      </c>
    </row>
    <row r="10927" spans="1:1" ht="18" customHeight="1" x14ac:dyDescent="0.25">
      <c r="A10927" s="59" t="str">
        <f t="shared" si="171"/>
        <v/>
      </c>
    </row>
    <row r="10928" spans="1:1" ht="18" customHeight="1" x14ac:dyDescent="0.25">
      <c r="A10928" s="59" t="str">
        <f t="shared" si="171"/>
        <v/>
      </c>
    </row>
    <row r="10929" spans="1:1" ht="18" customHeight="1" x14ac:dyDescent="0.25">
      <c r="A10929" s="59" t="str">
        <f t="shared" si="171"/>
        <v/>
      </c>
    </row>
    <row r="10930" spans="1:1" ht="18" customHeight="1" x14ac:dyDescent="0.25">
      <c r="A10930" s="59" t="str">
        <f t="shared" si="171"/>
        <v/>
      </c>
    </row>
    <row r="10931" spans="1:1" ht="18" customHeight="1" x14ac:dyDescent="0.25">
      <c r="A10931" s="59" t="str">
        <f t="shared" si="171"/>
        <v/>
      </c>
    </row>
    <row r="10932" spans="1:1" ht="18" customHeight="1" x14ac:dyDescent="0.25">
      <c r="A10932" s="59" t="str">
        <f t="shared" si="171"/>
        <v/>
      </c>
    </row>
    <row r="10933" spans="1:1" ht="18" customHeight="1" x14ac:dyDescent="0.25">
      <c r="A10933" s="59" t="str">
        <f t="shared" si="171"/>
        <v/>
      </c>
    </row>
    <row r="10934" spans="1:1" ht="18" customHeight="1" x14ac:dyDescent="0.25">
      <c r="A10934" s="59" t="str">
        <f t="shared" si="171"/>
        <v/>
      </c>
    </row>
    <row r="10935" spans="1:1" ht="18" customHeight="1" x14ac:dyDescent="0.25">
      <c r="A10935" s="59" t="str">
        <f t="shared" si="171"/>
        <v/>
      </c>
    </row>
    <row r="10936" spans="1:1" ht="18" customHeight="1" x14ac:dyDescent="0.25">
      <c r="A10936" s="59" t="str">
        <f t="shared" si="171"/>
        <v/>
      </c>
    </row>
    <row r="10937" spans="1:1" ht="18" customHeight="1" x14ac:dyDescent="0.25">
      <c r="A10937" s="59" t="str">
        <f t="shared" si="171"/>
        <v/>
      </c>
    </row>
    <row r="10938" spans="1:1" ht="18" customHeight="1" x14ac:dyDescent="0.25">
      <c r="A10938" s="59" t="str">
        <f t="shared" si="171"/>
        <v/>
      </c>
    </row>
    <row r="10939" spans="1:1" ht="18" customHeight="1" x14ac:dyDescent="0.25">
      <c r="A10939" s="59" t="str">
        <f t="shared" si="171"/>
        <v/>
      </c>
    </row>
    <row r="10940" spans="1:1" ht="18" customHeight="1" x14ac:dyDescent="0.25">
      <c r="A10940" s="59" t="str">
        <f t="shared" si="171"/>
        <v/>
      </c>
    </row>
    <row r="10941" spans="1:1" ht="18" customHeight="1" x14ac:dyDescent="0.25">
      <c r="A10941" s="59" t="str">
        <f t="shared" si="171"/>
        <v/>
      </c>
    </row>
    <row r="10942" spans="1:1" ht="18" customHeight="1" x14ac:dyDescent="0.25">
      <c r="A10942" s="59" t="str">
        <f t="shared" si="171"/>
        <v/>
      </c>
    </row>
    <row r="10943" spans="1:1" ht="18" customHeight="1" x14ac:dyDescent="0.25">
      <c r="A10943" s="59" t="str">
        <f t="shared" si="171"/>
        <v/>
      </c>
    </row>
    <row r="10944" spans="1:1" ht="18" customHeight="1" x14ac:dyDescent="0.25">
      <c r="A10944" s="59" t="str">
        <f t="shared" si="171"/>
        <v/>
      </c>
    </row>
    <row r="10945" spans="1:1" ht="18" customHeight="1" x14ac:dyDescent="0.25">
      <c r="A10945" s="59" t="str">
        <f t="shared" si="171"/>
        <v/>
      </c>
    </row>
    <row r="10946" spans="1:1" ht="18" customHeight="1" x14ac:dyDescent="0.25">
      <c r="A10946" s="59" t="str">
        <f t="shared" si="171"/>
        <v/>
      </c>
    </row>
    <row r="10947" spans="1:1" ht="18" customHeight="1" x14ac:dyDescent="0.25">
      <c r="A10947" s="59" t="str">
        <f t="shared" si="171"/>
        <v/>
      </c>
    </row>
    <row r="10948" spans="1:1" ht="18" customHeight="1" x14ac:dyDescent="0.25">
      <c r="A10948" s="59" t="str">
        <f t="shared" si="171"/>
        <v/>
      </c>
    </row>
    <row r="10949" spans="1:1" ht="18" customHeight="1" x14ac:dyDescent="0.25">
      <c r="A10949" s="59" t="str">
        <f t="shared" si="171"/>
        <v/>
      </c>
    </row>
    <row r="10950" spans="1:1" ht="18" customHeight="1" x14ac:dyDescent="0.25">
      <c r="A10950" s="59" t="str">
        <f t="shared" si="171"/>
        <v/>
      </c>
    </row>
    <row r="10951" spans="1:1" ht="18" customHeight="1" x14ac:dyDescent="0.25">
      <c r="A10951" s="59" t="str">
        <f t="shared" si="171"/>
        <v/>
      </c>
    </row>
    <row r="10952" spans="1:1" ht="18" customHeight="1" x14ac:dyDescent="0.25">
      <c r="A10952" s="59" t="str">
        <f t="shared" si="171"/>
        <v/>
      </c>
    </row>
    <row r="10953" spans="1:1" ht="18" customHeight="1" x14ac:dyDescent="0.25">
      <c r="A10953" s="59" t="str">
        <f t="shared" si="171"/>
        <v/>
      </c>
    </row>
    <row r="10954" spans="1:1" ht="18" customHeight="1" x14ac:dyDescent="0.25">
      <c r="A10954" s="59" t="str">
        <f t="shared" si="171"/>
        <v/>
      </c>
    </row>
    <row r="10955" spans="1:1" ht="18" customHeight="1" x14ac:dyDescent="0.25">
      <c r="A10955" s="59" t="str">
        <f t="shared" si="171"/>
        <v/>
      </c>
    </row>
    <row r="10956" spans="1:1" ht="18" customHeight="1" x14ac:dyDescent="0.25">
      <c r="A10956" s="59" t="str">
        <f t="shared" si="171"/>
        <v/>
      </c>
    </row>
    <row r="10957" spans="1:1" ht="18" customHeight="1" x14ac:dyDescent="0.25">
      <c r="A10957" s="59" t="str">
        <f t="shared" si="171"/>
        <v/>
      </c>
    </row>
    <row r="10958" spans="1:1" ht="18" customHeight="1" x14ac:dyDescent="0.25">
      <c r="A10958" s="59" t="str">
        <f t="shared" si="171"/>
        <v/>
      </c>
    </row>
    <row r="10959" spans="1:1" ht="18" customHeight="1" x14ac:dyDescent="0.25">
      <c r="A10959" s="59" t="str">
        <f t="shared" si="171"/>
        <v/>
      </c>
    </row>
    <row r="10960" spans="1:1" ht="18" customHeight="1" x14ac:dyDescent="0.25">
      <c r="A10960" s="59" t="str">
        <f t="shared" si="171"/>
        <v/>
      </c>
    </row>
    <row r="10961" spans="1:1" ht="18" customHeight="1" x14ac:dyDescent="0.25">
      <c r="A10961" s="59" t="str">
        <f t="shared" si="171"/>
        <v/>
      </c>
    </row>
    <row r="10962" spans="1:1" ht="18" customHeight="1" x14ac:dyDescent="0.25">
      <c r="A10962" s="59" t="str">
        <f t="shared" si="171"/>
        <v/>
      </c>
    </row>
    <row r="10963" spans="1:1" ht="18" customHeight="1" x14ac:dyDescent="0.25">
      <c r="A10963" s="59" t="str">
        <f t="shared" si="171"/>
        <v/>
      </c>
    </row>
    <row r="10964" spans="1:1" ht="18" customHeight="1" x14ac:dyDescent="0.25">
      <c r="A10964" s="59" t="str">
        <f t="shared" si="171"/>
        <v/>
      </c>
    </row>
    <row r="10965" spans="1:1" ht="18" customHeight="1" x14ac:dyDescent="0.25">
      <c r="A10965" s="59" t="str">
        <f t="shared" si="171"/>
        <v/>
      </c>
    </row>
    <row r="10966" spans="1:1" ht="18" customHeight="1" x14ac:dyDescent="0.25">
      <c r="A10966" s="59" t="str">
        <f t="shared" si="171"/>
        <v/>
      </c>
    </row>
    <row r="10967" spans="1:1" ht="18" customHeight="1" x14ac:dyDescent="0.25">
      <c r="A10967" s="59" t="str">
        <f t="shared" si="171"/>
        <v/>
      </c>
    </row>
    <row r="10968" spans="1:1" ht="18" customHeight="1" x14ac:dyDescent="0.25">
      <c r="A10968" s="59" t="str">
        <f t="shared" si="171"/>
        <v/>
      </c>
    </row>
    <row r="10969" spans="1:1" ht="18" customHeight="1" x14ac:dyDescent="0.25">
      <c r="A10969" s="59" t="str">
        <f t="shared" si="171"/>
        <v/>
      </c>
    </row>
    <row r="10970" spans="1:1" ht="18" customHeight="1" x14ac:dyDescent="0.25">
      <c r="A10970" s="59" t="str">
        <f t="shared" si="171"/>
        <v/>
      </c>
    </row>
    <row r="10971" spans="1:1" ht="18" customHeight="1" x14ac:dyDescent="0.25">
      <c r="A10971" s="59" t="str">
        <f t="shared" si="171"/>
        <v/>
      </c>
    </row>
    <row r="10972" spans="1:1" ht="18" customHeight="1" x14ac:dyDescent="0.25">
      <c r="A10972" s="59" t="str">
        <f t="shared" si="171"/>
        <v/>
      </c>
    </row>
    <row r="10973" spans="1:1" ht="18" customHeight="1" x14ac:dyDescent="0.25">
      <c r="A10973" s="59" t="str">
        <f t="shared" si="171"/>
        <v/>
      </c>
    </row>
    <row r="10974" spans="1:1" ht="18" customHeight="1" x14ac:dyDescent="0.25">
      <c r="A10974" s="59" t="str">
        <f t="shared" si="171"/>
        <v/>
      </c>
    </row>
    <row r="10975" spans="1:1" ht="18" customHeight="1" x14ac:dyDescent="0.25">
      <c r="A10975" s="59" t="str">
        <f t="shared" si="171"/>
        <v/>
      </c>
    </row>
    <row r="10976" spans="1:1" ht="18" customHeight="1" x14ac:dyDescent="0.25">
      <c r="A10976" s="59" t="str">
        <f t="shared" si="171"/>
        <v/>
      </c>
    </row>
    <row r="10977" spans="1:1" ht="18" customHeight="1" x14ac:dyDescent="0.25">
      <c r="A10977" s="59" t="str">
        <f t="shared" si="171"/>
        <v/>
      </c>
    </row>
    <row r="10978" spans="1:1" ht="18" customHeight="1" x14ac:dyDescent="0.25">
      <c r="A10978" s="59" t="str">
        <f t="shared" si="171"/>
        <v/>
      </c>
    </row>
    <row r="10979" spans="1:1" ht="18" customHeight="1" x14ac:dyDescent="0.25">
      <c r="A10979" s="59" t="str">
        <f t="shared" si="171"/>
        <v/>
      </c>
    </row>
    <row r="10980" spans="1:1" ht="18" customHeight="1" x14ac:dyDescent="0.25">
      <c r="A10980" s="59" t="str">
        <f t="shared" si="171"/>
        <v/>
      </c>
    </row>
    <row r="10981" spans="1:1" ht="18" customHeight="1" x14ac:dyDescent="0.25">
      <c r="A10981" s="59" t="str">
        <f t="shared" si="171"/>
        <v/>
      </c>
    </row>
    <row r="10982" spans="1:1" ht="18" customHeight="1" x14ac:dyDescent="0.25">
      <c r="A10982" s="59" t="str">
        <f t="shared" si="171"/>
        <v/>
      </c>
    </row>
    <row r="10983" spans="1:1" ht="18" customHeight="1" x14ac:dyDescent="0.25">
      <c r="A10983" s="59" t="str">
        <f t="shared" si="171"/>
        <v/>
      </c>
    </row>
    <row r="10984" spans="1:1" ht="18" customHeight="1" x14ac:dyDescent="0.25">
      <c r="A10984" s="59" t="str">
        <f t="shared" si="171"/>
        <v/>
      </c>
    </row>
    <row r="10985" spans="1:1" ht="18" customHeight="1" x14ac:dyDescent="0.25">
      <c r="A10985" s="59" t="str">
        <f t="shared" si="171"/>
        <v/>
      </c>
    </row>
    <row r="10986" spans="1:1" ht="18" customHeight="1" x14ac:dyDescent="0.25">
      <c r="A10986" s="59" t="str">
        <f t="shared" si="171"/>
        <v/>
      </c>
    </row>
    <row r="10987" spans="1:1" ht="18" customHeight="1" x14ac:dyDescent="0.25">
      <c r="A10987" s="59" t="str">
        <f t="shared" si="171"/>
        <v/>
      </c>
    </row>
    <row r="10988" spans="1:1" ht="18" customHeight="1" x14ac:dyDescent="0.25">
      <c r="A10988" s="59" t="str">
        <f t="shared" si="171"/>
        <v/>
      </c>
    </row>
    <row r="10989" spans="1:1" ht="18" customHeight="1" x14ac:dyDescent="0.25">
      <c r="A10989" s="59" t="str">
        <f t="shared" si="171"/>
        <v/>
      </c>
    </row>
    <row r="10990" spans="1:1" ht="18" customHeight="1" x14ac:dyDescent="0.25">
      <c r="A10990" s="59" t="str">
        <f t="shared" ref="A10990:A11053" si="172">IF(B10990&lt;&gt;"",DATE(2020,INT((ROW(A10988)-1)/78)+1,1),"")</f>
        <v/>
      </c>
    </row>
    <row r="10991" spans="1:1" ht="18" customHeight="1" x14ac:dyDescent="0.25">
      <c r="A10991" s="59" t="str">
        <f t="shared" si="172"/>
        <v/>
      </c>
    </row>
    <row r="10992" spans="1:1" ht="18" customHeight="1" x14ac:dyDescent="0.25">
      <c r="A10992" s="59" t="str">
        <f t="shared" si="172"/>
        <v/>
      </c>
    </row>
    <row r="10993" spans="1:1" ht="18" customHeight="1" x14ac:dyDescent="0.25">
      <c r="A10993" s="59" t="str">
        <f t="shared" si="172"/>
        <v/>
      </c>
    </row>
    <row r="10994" spans="1:1" ht="18" customHeight="1" x14ac:dyDescent="0.25">
      <c r="A10994" s="59" t="str">
        <f t="shared" si="172"/>
        <v/>
      </c>
    </row>
    <row r="10995" spans="1:1" ht="18" customHeight="1" x14ac:dyDescent="0.25">
      <c r="A10995" s="59" t="str">
        <f t="shared" si="172"/>
        <v/>
      </c>
    </row>
    <row r="10996" spans="1:1" ht="18" customHeight="1" x14ac:dyDescent="0.25">
      <c r="A10996" s="59" t="str">
        <f t="shared" si="172"/>
        <v/>
      </c>
    </row>
    <row r="10997" spans="1:1" ht="18" customHeight="1" x14ac:dyDescent="0.25">
      <c r="A10997" s="59" t="str">
        <f t="shared" si="172"/>
        <v/>
      </c>
    </row>
    <row r="10998" spans="1:1" ht="18" customHeight="1" x14ac:dyDescent="0.25">
      <c r="A10998" s="59" t="str">
        <f t="shared" si="172"/>
        <v/>
      </c>
    </row>
    <row r="10999" spans="1:1" ht="18" customHeight="1" x14ac:dyDescent="0.25">
      <c r="A10999" s="59" t="str">
        <f t="shared" si="172"/>
        <v/>
      </c>
    </row>
    <row r="11000" spans="1:1" ht="18" customHeight="1" x14ac:dyDescent="0.25">
      <c r="A11000" s="59" t="str">
        <f t="shared" si="172"/>
        <v/>
      </c>
    </row>
    <row r="11001" spans="1:1" ht="18" customHeight="1" x14ac:dyDescent="0.25">
      <c r="A11001" s="59" t="str">
        <f t="shared" si="172"/>
        <v/>
      </c>
    </row>
    <row r="11002" spans="1:1" ht="18" customHeight="1" x14ac:dyDescent="0.25">
      <c r="A11002" s="59" t="str">
        <f t="shared" si="172"/>
        <v/>
      </c>
    </row>
    <row r="11003" spans="1:1" ht="18" customHeight="1" x14ac:dyDescent="0.25">
      <c r="A11003" s="59" t="str">
        <f t="shared" si="172"/>
        <v/>
      </c>
    </row>
    <row r="11004" spans="1:1" ht="18" customHeight="1" x14ac:dyDescent="0.25">
      <c r="A11004" s="59" t="str">
        <f t="shared" si="172"/>
        <v/>
      </c>
    </row>
    <row r="11005" spans="1:1" ht="18" customHeight="1" x14ac:dyDescent="0.25">
      <c r="A11005" s="59" t="str">
        <f t="shared" si="172"/>
        <v/>
      </c>
    </row>
    <row r="11006" spans="1:1" ht="18" customHeight="1" x14ac:dyDescent="0.25">
      <c r="A11006" s="59" t="str">
        <f t="shared" si="172"/>
        <v/>
      </c>
    </row>
    <row r="11007" spans="1:1" ht="18" customHeight="1" x14ac:dyDescent="0.25">
      <c r="A11007" s="59" t="str">
        <f t="shared" si="172"/>
        <v/>
      </c>
    </row>
    <row r="11008" spans="1:1" ht="18" customHeight="1" x14ac:dyDescent="0.25">
      <c r="A11008" s="59" t="str">
        <f t="shared" si="172"/>
        <v/>
      </c>
    </row>
    <row r="11009" spans="1:1" ht="18" customHeight="1" x14ac:dyDescent="0.25">
      <c r="A11009" s="59" t="str">
        <f t="shared" si="172"/>
        <v/>
      </c>
    </row>
    <row r="11010" spans="1:1" ht="18" customHeight="1" x14ac:dyDescent="0.25">
      <c r="A11010" s="59" t="str">
        <f t="shared" si="172"/>
        <v/>
      </c>
    </row>
    <row r="11011" spans="1:1" ht="18" customHeight="1" x14ac:dyDescent="0.25">
      <c r="A11011" s="59" t="str">
        <f t="shared" si="172"/>
        <v/>
      </c>
    </row>
    <row r="11012" spans="1:1" ht="18" customHeight="1" x14ac:dyDescent="0.25">
      <c r="A11012" s="59" t="str">
        <f t="shared" si="172"/>
        <v/>
      </c>
    </row>
    <row r="11013" spans="1:1" ht="18" customHeight="1" x14ac:dyDescent="0.25">
      <c r="A11013" s="59" t="str">
        <f t="shared" si="172"/>
        <v/>
      </c>
    </row>
    <row r="11014" spans="1:1" ht="18" customHeight="1" x14ac:dyDescent="0.25">
      <c r="A11014" s="59" t="str">
        <f t="shared" si="172"/>
        <v/>
      </c>
    </row>
    <row r="11015" spans="1:1" ht="18" customHeight="1" x14ac:dyDescent="0.25">
      <c r="A11015" s="59" t="str">
        <f t="shared" si="172"/>
        <v/>
      </c>
    </row>
    <row r="11016" spans="1:1" ht="18" customHeight="1" x14ac:dyDescent="0.25">
      <c r="A11016" s="59" t="str">
        <f t="shared" si="172"/>
        <v/>
      </c>
    </row>
    <row r="11017" spans="1:1" ht="18" customHeight="1" x14ac:dyDescent="0.25">
      <c r="A11017" s="59" t="str">
        <f t="shared" si="172"/>
        <v/>
      </c>
    </row>
    <row r="11018" spans="1:1" ht="18" customHeight="1" x14ac:dyDescent="0.25">
      <c r="A11018" s="59" t="str">
        <f t="shared" si="172"/>
        <v/>
      </c>
    </row>
    <row r="11019" spans="1:1" ht="18" customHeight="1" x14ac:dyDescent="0.25">
      <c r="A11019" s="59" t="str">
        <f t="shared" si="172"/>
        <v/>
      </c>
    </row>
    <row r="11020" spans="1:1" ht="18" customHeight="1" x14ac:dyDescent="0.25">
      <c r="A11020" s="59" t="str">
        <f t="shared" si="172"/>
        <v/>
      </c>
    </row>
    <row r="11021" spans="1:1" ht="18" customHeight="1" x14ac:dyDescent="0.25">
      <c r="A11021" s="59" t="str">
        <f t="shared" si="172"/>
        <v/>
      </c>
    </row>
    <row r="11022" spans="1:1" ht="18" customHeight="1" x14ac:dyDescent="0.25">
      <c r="A11022" s="59" t="str">
        <f t="shared" si="172"/>
        <v/>
      </c>
    </row>
    <row r="11023" spans="1:1" ht="18" customHeight="1" x14ac:dyDescent="0.25">
      <c r="A11023" s="59" t="str">
        <f t="shared" si="172"/>
        <v/>
      </c>
    </row>
    <row r="11024" spans="1:1" ht="18" customHeight="1" x14ac:dyDescent="0.25">
      <c r="A11024" s="59" t="str">
        <f t="shared" si="172"/>
        <v/>
      </c>
    </row>
    <row r="11025" spans="1:1" ht="18" customHeight="1" x14ac:dyDescent="0.25">
      <c r="A11025" s="59" t="str">
        <f t="shared" si="172"/>
        <v/>
      </c>
    </row>
    <row r="11026" spans="1:1" ht="18" customHeight="1" x14ac:dyDescent="0.25">
      <c r="A11026" s="59" t="str">
        <f t="shared" si="172"/>
        <v/>
      </c>
    </row>
    <row r="11027" spans="1:1" ht="18" customHeight="1" x14ac:dyDescent="0.25">
      <c r="A11027" s="59" t="str">
        <f t="shared" si="172"/>
        <v/>
      </c>
    </row>
    <row r="11028" spans="1:1" ht="18" customHeight="1" x14ac:dyDescent="0.25">
      <c r="A11028" s="59" t="str">
        <f t="shared" si="172"/>
        <v/>
      </c>
    </row>
    <row r="11029" spans="1:1" ht="18" customHeight="1" x14ac:dyDescent="0.25">
      <c r="A11029" s="59" t="str">
        <f t="shared" si="172"/>
        <v/>
      </c>
    </row>
    <row r="11030" spans="1:1" ht="18" customHeight="1" x14ac:dyDescent="0.25">
      <c r="A11030" s="59" t="str">
        <f t="shared" si="172"/>
        <v/>
      </c>
    </row>
    <row r="11031" spans="1:1" ht="18" customHeight="1" x14ac:dyDescent="0.25">
      <c r="A11031" s="59" t="str">
        <f t="shared" si="172"/>
        <v/>
      </c>
    </row>
    <row r="11032" spans="1:1" ht="18" customHeight="1" x14ac:dyDescent="0.25">
      <c r="A11032" s="59" t="str">
        <f t="shared" si="172"/>
        <v/>
      </c>
    </row>
    <row r="11033" spans="1:1" ht="18" customHeight="1" x14ac:dyDescent="0.25">
      <c r="A11033" s="59" t="str">
        <f t="shared" si="172"/>
        <v/>
      </c>
    </row>
    <row r="11034" spans="1:1" ht="18" customHeight="1" x14ac:dyDescent="0.25">
      <c r="A11034" s="59" t="str">
        <f t="shared" si="172"/>
        <v/>
      </c>
    </row>
    <row r="11035" spans="1:1" ht="18" customHeight="1" x14ac:dyDescent="0.25">
      <c r="A11035" s="59" t="str">
        <f t="shared" si="172"/>
        <v/>
      </c>
    </row>
    <row r="11036" spans="1:1" ht="18" customHeight="1" x14ac:dyDescent="0.25">
      <c r="A11036" s="59" t="str">
        <f t="shared" si="172"/>
        <v/>
      </c>
    </row>
    <row r="11037" spans="1:1" ht="18" customHeight="1" x14ac:dyDescent="0.25">
      <c r="A11037" s="59" t="str">
        <f t="shared" si="172"/>
        <v/>
      </c>
    </row>
    <row r="11038" spans="1:1" ht="18" customHeight="1" x14ac:dyDescent="0.25">
      <c r="A11038" s="59" t="str">
        <f t="shared" si="172"/>
        <v/>
      </c>
    </row>
    <row r="11039" spans="1:1" ht="18" customHeight="1" x14ac:dyDescent="0.25">
      <c r="A11039" s="59" t="str">
        <f t="shared" si="172"/>
        <v/>
      </c>
    </row>
    <row r="11040" spans="1:1" ht="18" customHeight="1" x14ac:dyDescent="0.25">
      <c r="A11040" s="59" t="str">
        <f t="shared" si="172"/>
        <v/>
      </c>
    </row>
    <row r="11041" spans="1:1" ht="18" customHeight="1" x14ac:dyDescent="0.25">
      <c r="A11041" s="59" t="str">
        <f t="shared" si="172"/>
        <v/>
      </c>
    </row>
    <row r="11042" spans="1:1" ht="18" customHeight="1" x14ac:dyDescent="0.25">
      <c r="A11042" s="59" t="str">
        <f t="shared" si="172"/>
        <v/>
      </c>
    </row>
    <row r="11043" spans="1:1" ht="18" customHeight="1" x14ac:dyDescent="0.25">
      <c r="A11043" s="59" t="str">
        <f t="shared" si="172"/>
        <v/>
      </c>
    </row>
    <row r="11044" spans="1:1" ht="18" customHeight="1" x14ac:dyDescent="0.25">
      <c r="A11044" s="59" t="str">
        <f t="shared" si="172"/>
        <v/>
      </c>
    </row>
    <row r="11045" spans="1:1" ht="18" customHeight="1" x14ac:dyDescent="0.25">
      <c r="A11045" s="59" t="str">
        <f t="shared" si="172"/>
        <v/>
      </c>
    </row>
    <row r="11046" spans="1:1" ht="18" customHeight="1" x14ac:dyDescent="0.25">
      <c r="A11046" s="59" t="str">
        <f t="shared" si="172"/>
        <v/>
      </c>
    </row>
    <row r="11047" spans="1:1" ht="18" customHeight="1" x14ac:dyDescent="0.25">
      <c r="A11047" s="59" t="str">
        <f t="shared" si="172"/>
        <v/>
      </c>
    </row>
    <row r="11048" spans="1:1" ht="18" customHeight="1" x14ac:dyDescent="0.25">
      <c r="A11048" s="59" t="str">
        <f t="shared" si="172"/>
        <v/>
      </c>
    </row>
    <row r="11049" spans="1:1" ht="18" customHeight="1" x14ac:dyDescent="0.25">
      <c r="A11049" s="59" t="str">
        <f t="shared" si="172"/>
        <v/>
      </c>
    </row>
    <row r="11050" spans="1:1" ht="18" customHeight="1" x14ac:dyDescent="0.25">
      <c r="A11050" s="59" t="str">
        <f t="shared" si="172"/>
        <v/>
      </c>
    </row>
    <row r="11051" spans="1:1" ht="18" customHeight="1" x14ac:dyDescent="0.25">
      <c r="A11051" s="59" t="str">
        <f t="shared" si="172"/>
        <v/>
      </c>
    </row>
    <row r="11052" spans="1:1" ht="18" customHeight="1" x14ac:dyDescent="0.25">
      <c r="A11052" s="59" t="str">
        <f t="shared" si="172"/>
        <v/>
      </c>
    </row>
    <row r="11053" spans="1:1" ht="18" customHeight="1" x14ac:dyDescent="0.25">
      <c r="A11053" s="59" t="str">
        <f t="shared" si="172"/>
        <v/>
      </c>
    </row>
    <row r="11054" spans="1:1" ht="18" customHeight="1" x14ac:dyDescent="0.25">
      <c r="A11054" s="59" t="str">
        <f t="shared" ref="A11054:A11117" si="173">IF(B11054&lt;&gt;"",DATE(2020,INT((ROW(A11052)-1)/78)+1,1),"")</f>
        <v/>
      </c>
    </row>
    <row r="11055" spans="1:1" ht="18" customHeight="1" x14ac:dyDescent="0.25">
      <c r="A11055" s="59" t="str">
        <f t="shared" si="173"/>
        <v/>
      </c>
    </row>
    <row r="11056" spans="1:1" ht="18" customHeight="1" x14ac:dyDescent="0.25">
      <c r="A11056" s="59" t="str">
        <f t="shared" si="173"/>
        <v/>
      </c>
    </row>
    <row r="11057" spans="1:1" ht="18" customHeight="1" x14ac:dyDescent="0.25">
      <c r="A11057" s="59" t="str">
        <f t="shared" si="173"/>
        <v/>
      </c>
    </row>
    <row r="11058" spans="1:1" ht="18" customHeight="1" x14ac:dyDescent="0.25">
      <c r="A11058" s="59" t="str">
        <f t="shared" si="173"/>
        <v/>
      </c>
    </row>
    <row r="11059" spans="1:1" ht="18" customHeight="1" x14ac:dyDescent="0.25">
      <c r="A11059" s="59" t="str">
        <f t="shared" si="173"/>
        <v/>
      </c>
    </row>
    <row r="11060" spans="1:1" ht="18" customHeight="1" x14ac:dyDescent="0.25">
      <c r="A11060" s="59" t="str">
        <f t="shared" si="173"/>
        <v/>
      </c>
    </row>
    <row r="11061" spans="1:1" ht="18" customHeight="1" x14ac:dyDescent="0.25">
      <c r="A11061" s="59" t="str">
        <f t="shared" si="173"/>
        <v/>
      </c>
    </row>
    <row r="11062" spans="1:1" ht="18" customHeight="1" x14ac:dyDescent="0.25">
      <c r="A11062" s="59" t="str">
        <f t="shared" si="173"/>
        <v/>
      </c>
    </row>
    <row r="11063" spans="1:1" ht="18" customHeight="1" x14ac:dyDescent="0.25">
      <c r="A11063" s="59" t="str">
        <f t="shared" si="173"/>
        <v/>
      </c>
    </row>
    <row r="11064" spans="1:1" ht="18" customHeight="1" x14ac:dyDescent="0.25">
      <c r="A11064" s="59" t="str">
        <f t="shared" si="173"/>
        <v/>
      </c>
    </row>
    <row r="11065" spans="1:1" ht="18" customHeight="1" x14ac:dyDescent="0.25">
      <c r="A11065" s="59" t="str">
        <f t="shared" si="173"/>
        <v/>
      </c>
    </row>
    <row r="11066" spans="1:1" ht="18" customHeight="1" x14ac:dyDescent="0.25">
      <c r="A11066" s="59" t="str">
        <f t="shared" si="173"/>
        <v/>
      </c>
    </row>
    <row r="11067" spans="1:1" ht="18" customHeight="1" x14ac:dyDescent="0.25">
      <c r="A11067" s="59" t="str">
        <f t="shared" si="173"/>
        <v/>
      </c>
    </row>
    <row r="11068" spans="1:1" ht="18" customHeight="1" x14ac:dyDescent="0.25">
      <c r="A11068" s="59" t="str">
        <f t="shared" si="173"/>
        <v/>
      </c>
    </row>
    <row r="11069" spans="1:1" ht="18" customHeight="1" x14ac:dyDescent="0.25">
      <c r="A11069" s="59" t="str">
        <f t="shared" si="173"/>
        <v/>
      </c>
    </row>
    <row r="11070" spans="1:1" ht="18" customHeight="1" x14ac:dyDescent="0.25">
      <c r="A11070" s="59" t="str">
        <f t="shared" si="173"/>
        <v/>
      </c>
    </row>
    <row r="11071" spans="1:1" ht="18" customHeight="1" x14ac:dyDescent="0.25">
      <c r="A11071" s="59" t="str">
        <f t="shared" si="173"/>
        <v/>
      </c>
    </row>
    <row r="11072" spans="1:1" ht="18" customHeight="1" x14ac:dyDescent="0.25">
      <c r="A11072" s="59" t="str">
        <f t="shared" si="173"/>
        <v/>
      </c>
    </row>
    <row r="11073" spans="1:1" ht="18" customHeight="1" x14ac:dyDescent="0.25">
      <c r="A11073" s="59" t="str">
        <f t="shared" si="173"/>
        <v/>
      </c>
    </row>
    <row r="11074" spans="1:1" ht="18" customHeight="1" x14ac:dyDescent="0.25">
      <c r="A11074" s="59" t="str">
        <f t="shared" si="173"/>
        <v/>
      </c>
    </row>
    <row r="11075" spans="1:1" ht="18" customHeight="1" x14ac:dyDescent="0.25">
      <c r="A11075" s="59" t="str">
        <f t="shared" si="173"/>
        <v/>
      </c>
    </row>
    <row r="11076" spans="1:1" ht="18" customHeight="1" x14ac:dyDescent="0.25">
      <c r="A11076" s="59" t="str">
        <f t="shared" si="173"/>
        <v/>
      </c>
    </row>
    <row r="11077" spans="1:1" ht="18" customHeight="1" x14ac:dyDescent="0.25">
      <c r="A11077" s="59" t="str">
        <f t="shared" si="173"/>
        <v/>
      </c>
    </row>
    <row r="11078" spans="1:1" ht="18" customHeight="1" x14ac:dyDescent="0.25">
      <c r="A11078" s="59" t="str">
        <f t="shared" si="173"/>
        <v/>
      </c>
    </row>
    <row r="11079" spans="1:1" ht="18" customHeight="1" x14ac:dyDescent="0.25">
      <c r="A11079" s="59" t="str">
        <f t="shared" si="173"/>
        <v/>
      </c>
    </row>
    <row r="11080" spans="1:1" ht="18" customHeight="1" x14ac:dyDescent="0.25">
      <c r="A11080" s="59" t="str">
        <f t="shared" si="173"/>
        <v/>
      </c>
    </row>
    <row r="11081" spans="1:1" ht="18" customHeight="1" x14ac:dyDescent="0.25">
      <c r="A11081" s="59" t="str">
        <f t="shared" si="173"/>
        <v/>
      </c>
    </row>
    <row r="11082" spans="1:1" ht="18" customHeight="1" x14ac:dyDescent="0.25">
      <c r="A11082" s="59" t="str">
        <f t="shared" si="173"/>
        <v/>
      </c>
    </row>
    <row r="11083" spans="1:1" ht="18" customHeight="1" x14ac:dyDescent="0.25">
      <c r="A11083" s="59" t="str">
        <f t="shared" si="173"/>
        <v/>
      </c>
    </row>
    <row r="11084" spans="1:1" ht="18" customHeight="1" x14ac:dyDescent="0.25">
      <c r="A11084" s="59" t="str">
        <f t="shared" si="173"/>
        <v/>
      </c>
    </row>
    <row r="11085" spans="1:1" ht="18" customHeight="1" x14ac:dyDescent="0.25">
      <c r="A11085" s="59" t="str">
        <f t="shared" si="173"/>
        <v/>
      </c>
    </row>
    <row r="11086" spans="1:1" ht="18" customHeight="1" x14ac:dyDescent="0.25">
      <c r="A11086" s="59" t="str">
        <f t="shared" si="173"/>
        <v/>
      </c>
    </row>
    <row r="11087" spans="1:1" ht="18" customHeight="1" x14ac:dyDescent="0.25">
      <c r="A11087" s="59" t="str">
        <f t="shared" si="173"/>
        <v/>
      </c>
    </row>
    <row r="11088" spans="1:1" ht="18" customHeight="1" x14ac:dyDescent="0.25">
      <c r="A11088" s="59" t="str">
        <f t="shared" si="173"/>
        <v/>
      </c>
    </row>
    <row r="11089" spans="1:1" ht="18" customHeight="1" x14ac:dyDescent="0.25">
      <c r="A11089" s="59" t="str">
        <f t="shared" si="173"/>
        <v/>
      </c>
    </row>
    <row r="11090" spans="1:1" ht="18" customHeight="1" x14ac:dyDescent="0.25">
      <c r="A11090" s="59" t="str">
        <f t="shared" si="173"/>
        <v/>
      </c>
    </row>
    <row r="11091" spans="1:1" ht="18" customHeight="1" x14ac:dyDescent="0.25">
      <c r="A11091" s="59" t="str">
        <f t="shared" si="173"/>
        <v/>
      </c>
    </row>
    <row r="11092" spans="1:1" ht="18" customHeight="1" x14ac:dyDescent="0.25">
      <c r="A11092" s="59" t="str">
        <f t="shared" si="173"/>
        <v/>
      </c>
    </row>
    <row r="11093" spans="1:1" ht="18" customHeight="1" x14ac:dyDescent="0.25">
      <c r="A11093" s="59" t="str">
        <f t="shared" si="173"/>
        <v/>
      </c>
    </row>
    <row r="11094" spans="1:1" ht="18" customHeight="1" x14ac:dyDescent="0.25">
      <c r="A11094" s="59" t="str">
        <f t="shared" si="173"/>
        <v/>
      </c>
    </row>
    <row r="11095" spans="1:1" ht="18" customHeight="1" x14ac:dyDescent="0.25">
      <c r="A11095" s="59" t="str">
        <f t="shared" si="173"/>
        <v/>
      </c>
    </row>
    <row r="11096" spans="1:1" ht="18" customHeight="1" x14ac:dyDescent="0.25">
      <c r="A11096" s="59" t="str">
        <f t="shared" si="173"/>
        <v/>
      </c>
    </row>
    <row r="11097" spans="1:1" ht="18" customHeight="1" x14ac:dyDescent="0.25">
      <c r="A11097" s="59" t="str">
        <f t="shared" si="173"/>
        <v/>
      </c>
    </row>
    <row r="11098" spans="1:1" ht="18" customHeight="1" x14ac:dyDescent="0.25">
      <c r="A11098" s="59" t="str">
        <f t="shared" si="173"/>
        <v/>
      </c>
    </row>
    <row r="11099" spans="1:1" ht="18" customHeight="1" x14ac:dyDescent="0.25">
      <c r="A11099" s="59" t="str">
        <f t="shared" si="173"/>
        <v/>
      </c>
    </row>
    <row r="11100" spans="1:1" ht="18" customHeight="1" x14ac:dyDescent="0.25">
      <c r="A11100" s="59" t="str">
        <f t="shared" si="173"/>
        <v/>
      </c>
    </row>
    <row r="11101" spans="1:1" ht="18" customHeight="1" x14ac:dyDescent="0.25">
      <c r="A11101" s="59" t="str">
        <f t="shared" si="173"/>
        <v/>
      </c>
    </row>
    <row r="11102" spans="1:1" ht="18" customHeight="1" x14ac:dyDescent="0.25">
      <c r="A11102" s="59" t="str">
        <f t="shared" si="173"/>
        <v/>
      </c>
    </row>
    <row r="11103" spans="1:1" ht="18" customHeight="1" x14ac:dyDescent="0.25">
      <c r="A11103" s="59" t="str">
        <f t="shared" si="173"/>
        <v/>
      </c>
    </row>
    <row r="11104" spans="1:1" ht="18" customHeight="1" x14ac:dyDescent="0.25">
      <c r="A11104" s="59" t="str">
        <f t="shared" si="173"/>
        <v/>
      </c>
    </row>
    <row r="11105" spans="1:1" ht="18" customHeight="1" x14ac:dyDescent="0.25">
      <c r="A11105" s="59" t="str">
        <f t="shared" si="173"/>
        <v/>
      </c>
    </row>
    <row r="11106" spans="1:1" ht="18" customHeight="1" x14ac:dyDescent="0.25">
      <c r="A11106" s="59" t="str">
        <f t="shared" si="173"/>
        <v/>
      </c>
    </row>
    <row r="11107" spans="1:1" ht="18" customHeight="1" x14ac:dyDescent="0.25">
      <c r="A11107" s="59" t="str">
        <f t="shared" si="173"/>
        <v/>
      </c>
    </row>
    <row r="11108" spans="1:1" ht="18" customHeight="1" x14ac:dyDescent="0.25">
      <c r="A11108" s="59" t="str">
        <f t="shared" si="173"/>
        <v/>
      </c>
    </row>
    <row r="11109" spans="1:1" ht="18" customHeight="1" x14ac:dyDescent="0.25">
      <c r="A11109" s="59" t="str">
        <f t="shared" si="173"/>
        <v/>
      </c>
    </row>
    <row r="11110" spans="1:1" ht="18" customHeight="1" x14ac:dyDescent="0.25">
      <c r="A11110" s="59" t="str">
        <f t="shared" si="173"/>
        <v/>
      </c>
    </row>
    <row r="11111" spans="1:1" ht="18" customHeight="1" x14ac:dyDescent="0.25">
      <c r="A11111" s="59" t="str">
        <f t="shared" si="173"/>
        <v/>
      </c>
    </row>
    <row r="11112" spans="1:1" ht="18" customHeight="1" x14ac:dyDescent="0.25">
      <c r="A11112" s="59" t="str">
        <f t="shared" si="173"/>
        <v/>
      </c>
    </row>
    <row r="11113" spans="1:1" ht="18" customHeight="1" x14ac:dyDescent="0.25">
      <c r="A11113" s="59" t="str">
        <f t="shared" si="173"/>
        <v/>
      </c>
    </row>
    <row r="11114" spans="1:1" ht="18" customHeight="1" x14ac:dyDescent="0.25">
      <c r="A11114" s="59" t="str">
        <f t="shared" si="173"/>
        <v/>
      </c>
    </row>
    <row r="11115" spans="1:1" ht="18" customHeight="1" x14ac:dyDescent="0.25">
      <c r="A11115" s="59" t="str">
        <f t="shared" si="173"/>
        <v/>
      </c>
    </row>
    <row r="11116" spans="1:1" ht="18" customHeight="1" x14ac:dyDescent="0.25">
      <c r="A11116" s="59" t="str">
        <f t="shared" si="173"/>
        <v/>
      </c>
    </row>
    <row r="11117" spans="1:1" ht="18" customHeight="1" x14ac:dyDescent="0.25">
      <c r="A11117" s="59" t="str">
        <f t="shared" si="173"/>
        <v/>
      </c>
    </row>
    <row r="11118" spans="1:1" ht="18" customHeight="1" x14ac:dyDescent="0.25">
      <c r="A11118" s="59" t="str">
        <f t="shared" ref="A11118:A11181" si="174">IF(B11118&lt;&gt;"",DATE(2020,INT((ROW(A11116)-1)/78)+1,1),"")</f>
        <v/>
      </c>
    </row>
    <row r="11119" spans="1:1" ht="18" customHeight="1" x14ac:dyDescent="0.25">
      <c r="A11119" s="59" t="str">
        <f t="shared" si="174"/>
        <v/>
      </c>
    </row>
    <row r="11120" spans="1:1" ht="18" customHeight="1" x14ac:dyDescent="0.25">
      <c r="A11120" s="59" t="str">
        <f t="shared" si="174"/>
        <v/>
      </c>
    </row>
    <row r="11121" spans="1:1" ht="18" customHeight="1" x14ac:dyDescent="0.25">
      <c r="A11121" s="59" t="str">
        <f t="shared" si="174"/>
        <v/>
      </c>
    </row>
    <row r="11122" spans="1:1" ht="18" customHeight="1" x14ac:dyDescent="0.25">
      <c r="A11122" s="59" t="str">
        <f t="shared" si="174"/>
        <v/>
      </c>
    </row>
    <row r="11123" spans="1:1" ht="18" customHeight="1" x14ac:dyDescent="0.25">
      <c r="A11123" s="59" t="str">
        <f t="shared" si="174"/>
        <v/>
      </c>
    </row>
    <row r="11124" spans="1:1" ht="18" customHeight="1" x14ac:dyDescent="0.25">
      <c r="A11124" s="59" t="str">
        <f t="shared" si="174"/>
        <v/>
      </c>
    </row>
    <row r="11125" spans="1:1" ht="18" customHeight="1" x14ac:dyDescent="0.25">
      <c r="A11125" s="59" t="str">
        <f t="shared" si="174"/>
        <v/>
      </c>
    </row>
    <row r="11126" spans="1:1" ht="18" customHeight="1" x14ac:dyDescent="0.25">
      <c r="A11126" s="59" t="str">
        <f t="shared" si="174"/>
        <v/>
      </c>
    </row>
    <row r="11127" spans="1:1" ht="18" customHeight="1" x14ac:dyDescent="0.25">
      <c r="A11127" s="59" t="str">
        <f t="shared" si="174"/>
        <v/>
      </c>
    </row>
    <row r="11128" spans="1:1" ht="18" customHeight="1" x14ac:dyDescent="0.25">
      <c r="A11128" s="59" t="str">
        <f t="shared" si="174"/>
        <v/>
      </c>
    </row>
    <row r="11129" spans="1:1" ht="18" customHeight="1" x14ac:dyDescent="0.25">
      <c r="A11129" s="59" t="str">
        <f t="shared" si="174"/>
        <v/>
      </c>
    </row>
    <row r="11130" spans="1:1" ht="18" customHeight="1" x14ac:dyDescent="0.25">
      <c r="A11130" s="59" t="str">
        <f t="shared" si="174"/>
        <v/>
      </c>
    </row>
    <row r="11131" spans="1:1" ht="18" customHeight="1" x14ac:dyDescent="0.25">
      <c r="A11131" s="59" t="str">
        <f t="shared" si="174"/>
        <v/>
      </c>
    </row>
    <row r="11132" spans="1:1" ht="18" customHeight="1" x14ac:dyDescent="0.25">
      <c r="A11132" s="59" t="str">
        <f t="shared" si="174"/>
        <v/>
      </c>
    </row>
    <row r="11133" spans="1:1" ht="18" customHeight="1" x14ac:dyDescent="0.25">
      <c r="A11133" s="59" t="str">
        <f t="shared" si="174"/>
        <v/>
      </c>
    </row>
    <row r="11134" spans="1:1" ht="18" customHeight="1" x14ac:dyDescent="0.25">
      <c r="A11134" s="59" t="str">
        <f t="shared" si="174"/>
        <v/>
      </c>
    </row>
    <row r="11135" spans="1:1" ht="18" customHeight="1" x14ac:dyDescent="0.25">
      <c r="A11135" s="59" t="str">
        <f t="shared" si="174"/>
        <v/>
      </c>
    </row>
    <row r="11136" spans="1:1" ht="18" customHeight="1" x14ac:dyDescent="0.25">
      <c r="A11136" s="59" t="str">
        <f t="shared" si="174"/>
        <v/>
      </c>
    </row>
    <row r="11137" spans="1:1" ht="18" customHeight="1" x14ac:dyDescent="0.25">
      <c r="A11137" s="59" t="str">
        <f t="shared" si="174"/>
        <v/>
      </c>
    </row>
    <row r="11138" spans="1:1" ht="18" customHeight="1" x14ac:dyDescent="0.25">
      <c r="A11138" s="59" t="str">
        <f t="shared" si="174"/>
        <v/>
      </c>
    </row>
    <row r="11139" spans="1:1" ht="18" customHeight="1" x14ac:dyDescent="0.25">
      <c r="A11139" s="59" t="str">
        <f t="shared" si="174"/>
        <v/>
      </c>
    </row>
    <row r="11140" spans="1:1" ht="18" customHeight="1" x14ac:dyDescent="0.25">
      <c r="A11140" s="59" t="str">
        <f t="shared" si="174"/>
        <v/>
      </c>
    </row>
    <row r="11141" spans="1:1" ht="18" customHeight="1" x14ac:dyDescent="0.25">
      <c r="A11141" s="59" t="str">
        <f t="shared" si="174"/>
        <v/>
      </c>
    </row>
    <row r="11142" spans="1:1" ht="18" customHeight="1" x14ac:dyDescent="0.25">
      <c r="A11142" s="59" t="str">
        <f t="shared" si="174"/>
        <v/>
      </c>
    </row>
    <row r="11143" spans="1:1" ht="18" customHeight="1" x14ac:dyDescent="0.25">
      <c r="A11143" s="59" t="str">
        <f t="shared" si="174"/>
        <v/>
      </c>
    </row>
    <row r="11144" spans="1:1" ht="18" customHeight="1" x14ac:dyDescent="0.25">
      <c r="A11144" s="59" t="str">
        <f t="shared" si="174"/>
        <v/>
      </c>
    </row>
    <row r="11145" spans="1:1" ht="18" customHeight="1" x14ac:dyDescent="0.25">
      <c r="A11145" s="59" t="str">
        <f t="shared" si="174"/>
        <v/>
      </c>
    </row>
    <row r="11146" spans="1:1" ht="18" customHeight="1" x14ac:dyDescent="0.25">
      <c r="A11146" s="59" t="str">
        <f t="shared" si="174"/>
        <v/>
      </c>
    </row>
    <row r="11147" spans="1:1" ht="18" customHeight="1" x14ac:dyDescent="0.25">
      <c r="A11147" s="59" t="str">
        <f t="shared" si="174"/>
        <v/>
      </c>
    </row>
    <row r="11148" spans="1:1" ht="18" customHeight="1" x14ac:dyDescent="0.25">
      <c r="A11148" s="59" t="str">
        <f t="shared" si="174"/>
        <v/>
      </c>
    </row>
    <row r="11149" spans="1:1" ht="18" customHeight="1" x14ac:dyDescent="0.25">
      <c r="A11149" s="59" t="str">
        <f t="shared" si="174"/>
        <v/>
      </c>
    </row>
    <row r="11150" spans="1:1" ht="18" customHeight="1" x14ac:dyDescent="0.25">
      <c r="A11150" s="59" t="str">
        <f t="shared" si="174"/>
        <v/>
      </c>
    </row>
    <row r="11151" spans="1:1" ht="18" customHeight="1" x14ac:dyDescent="0.25">
      <c r="A11151" s="59" t="str">
        <f t="shared" si="174"/>
        <v/>
      </c>
    </row>
    <row r="11152" spans="1:1" ht="18" customHeight="1" x14ac:dyDescent="0.25">
      <c r="A11152" s="59" t="str">
        <f t="shared" si="174"/>
        <v/>
      </c>
    </row>
    <row r="11153" spans="1:1" ht="18" customHeight="1" x14ac:dyDescent="0.25">
      <c r="A11153" s="59" t="str">
        <f t="shared" si="174"/>
        <v/>
      </c>
    </row>
    <row r="11154" spans="1:1" ht="18" customHeight="1" x14ac:dyDescent="0.25">
      <c r="A11154" s="59" t="str">
        <f t="shared" si="174"/>
        <v/>
      </c>
    </row>
    <row r="11155" spans="1:1" ht="18" customHeight="1" x14ac:dyDescent="0.25">
      <c r="A11155" s="59" t="str">
        <f t="shared" si="174"/>
        <v/>
      </c>
    </row>
    <row r="11156" spans="1:1" ht="18" customHeight="1" x14ac:dyDescent="0.25">
      <c r="A11156" s="59" t="str">
        <f t="shared" si="174"/>
        <v/>
      </c>
    </row>
    <row r="11157" spans="1:1" ht="18" customHeight="1" x14ac:dyDescent="0.25">
      <c r="A11157" s="59" t="str">
        <f t="shared" si="174"/>
        <v/>
      </c>
    </row>
    <row r="11158" spans="1:1" ht="18" customHeight="1" x14ac:dyDescent="0.25">
      <c r="A11158" s="59" t="str">
        <f t="shared" si="174"/>
        <v/>
      </c>
    </row>
    <row r="11159" spans="1:1" ht="18" customHeight="1" x14ac:dyDescent="0.25">
      <c r="A11159" s="59" t="str">
        <f t="shared" si="174"/>
        <v/>
      </c>
    </row>
    <row r="11160" spans="1:1" ht="18" customHeight="1" x14ac:dyDescent="0.25">
      <c r="A11160" s="59" t="str">
        <f t="shared" si="174"/>
        <v/>
      </c>
    </row>
    <row r="11161" spans="1:1" ht="18" customHeight="1" x14ac:dyDescent="0.25">
      <c r="A11161" s="59" t="str">
        <f t="shared" si="174"/>
        <v/>
      </c>
    </row>
    <row r="11162" spans="1:1" ht="18" customHeight="1" x14ac:dyDescent="0.25">
      <c r="A11162" s="59" t="str">
        <f t="shared" si="174"/>
        <v/>
      </c>
    </row>
    <row r="11163" spans="1:1" ht="18" customHeight="1" x14ac:dyDescent="0.25">
      <c r="A11163" s="59" t="str">
        <f t="shared" si="174"/>
        <v/>
      </c>
    </row>
    <row r="11164" spans="1:1" ht="18" customHeight="1" x14ac:dyDescent="0.25">
      <c r="A11164" s="59" t="str">
        <f t="shared" si="174"/>
        <v/>
      </c>
    </row>
    <row r="11165" spans="1:1" ht="18" customHeight="1" x14ac:dyDescent="0.25">
      <c r="A11165" s="59" t="str">
        <f t="shared" si="174"/>
        <v/>
      </c>
    </row>
    <row r="11166" spans="1:1" ht="18" customHeight="1" x14ac:dyDescent="0.25">
      <c r="A11166" s="59" t="str">
        <f t="shared" si="174"/>
        <v/>
      </c>
    </row>
    <row r="11167" spans="1:1" ht="18" customHeight="1" x14ac:dyDescent="0.25">
      <c r="A11167" s="59" t="str">
        <f t="shared" si="174"/>
        <v/>
      </c>
    </row>
    <row r="11168" spans="1:1" ht="18" customHeight="1" x14ac:dyDescent="0.25">
      <c r="A11168" s="59" t="str">
        <f t="shared" si="174"/>
        <v/>
      </c>
    </row>
    <row r="11169" spans="1:1" ht="18" customHeight="1" x14ac:dyDescent="0.25">
      <c r="A11169" s="59" t="str">
        <f t="shared" si="174"/>
        <v/>
      </c>
    </row>
    <row r="11170" spans="1:1" ht="18" customHeight="1" x14ac:dyDescent="0.25">
      <c r="A11170" s="59" t="str">
        <f t="shared" si="174"/>
        <v/>
      </c>
    </row>
    <row r="11171" spans="1:1" ht="18" customHeight="1" x14ac:dyDescent="0.25">
      <c r="A11171" s="59" t="str">
        <f t="shared" si="174"/>
        <v/>
      </c>
    </row>
    <row r="11172" spans="1:1" ht="18" customHeight="1" x14ac:dyDescent="0.25">
      <c r="A11172" s="59" t="str">
        <f t="shared" si="174"/>
        <v/>
      </c>
    </row>
    <row r="11173" spans="1:1" ht="18" customHeight="1" x14ac:dyDescent="0.25">
      <c r="A11173" s="59" t="str">
        <f t="shared" si="174"/>
        <v/>
      </c>
    </row>
    <row r="11174" spans="1:1" ht="18" customHeight="1" x14ac:dyDescent="0.25">
      <c r="A11174" s="59" t="str">
        <f t="shared" si="174"/>
        <v/>
      </c>
    </row>
    <row r="11175" spans="1:1" ht="18" customHeight="1" x14ac:dyDescent="0.25">
      <c r="A11175" s="59" t="str">
        <f t="shared" si="174"/>
        <v/>
      </c>
    </row>
    <row r="11176" spans="1:1" ht="18" customHeight="1" x14ac:dyDescent="0.25">
      <c r="A11176" s="59" t="str">
        <f t="shared" si="174"/>
        <v/>
      </c>
    </row>
    <row r="11177" spans="1:1" ht="18" customHeight="1" x14ac:dyDescent="0.25">
      <c r="A11177" s="59" t="str">
        <f t="shared" si="174"/>
        <v/>
      </c>
    </row>
    <row r="11178" spans="1:1" ht="18" customHeight="1" x14ac:dyDescent="0.25">
      <c r="A11178" s="59" t="str">
        <f t="shared" si="174"/>
        <v/>
      </c>
    </row>
    <row r="11179" spans="1:1" ht="18" customHeight="1" x14ac:dyDescent="0.25">
      <c r="A11179" s="59" t="str">
        <f t="shared" si="174"/>
        <v/>
      </c>
    </row>
    <row r="11180" spans="1:1" ht="18" customHeight="1" x14ac:dyDescent="0.25">
      <c r="A11180" s="59" t="str">
        <f t="shared" si="174"/>
        <v/>
      </c>
    </row>
    <row r="11181" spans="1:1" ht="18" customHeight="1" x14ac:dyDescent="0.25">
      <c r="A11181" s="59" t="str">
        <f t="shared" si="174"/>
        <v/>
      </c>
    </row>
    <row r="11182" spans="1:1" ht="18" customHeight="1" x14ac:dyDescent="0.25">
      <c r="A11182" s="59" t="str">
        <f t="shared" ref="A11182:A11245" si="175">IF(B11182&lt;&gt;"",DATE(2020,INT((ROW(A11180)-1)/78)+1,1),"")</f>
        <v/>
      </c>
    </row>
    <row r="11183" spans="1:1" ht="18" customHeight="1" x14ac:dyDescent="0.25">
      <c r="A11183" s="59" t="str">
        <f t="shared" si="175"/>
        <v/>
      </c>
    </row>
    <row r="11184" spans="1:1" ht="18" customHeight="1" x14ac:dyDescent="0.25">
      <c r="A11184" s="59" t="str">
        <f t="shared" si="175"/>
        <v/>
      </c>
    </row>
    <row r="11185" spans="1:1" ht="18" customHeight="1" x14ac:dyDescent="0.25">
      <c r="A11185" s="59" t="str">
        <f t="shared" si="175"/>
        <v/>
      </c>
    </row>
    <row r="11186" spans="1:1" ht="18" customHeight="1" x14ac:dyDescent="0.25">
      <c r="A11186" s="59" t="str">
        <f t="shared" si="175"/>
        <v/>
      </c>
    </row>
    <row r="11187" spans="1:1" ht="18" customHeight="1" x14ac:dyDescent="0.25">
      <c r="A11187" s="59" t="str">
        <f t="shared" si="175"/>
        <v/>
      </c>
    </row>
    <row r="11188" spans="1:1" ht="18" customHeight="1" x14ac:dyDescent="0.25">
      <c r="A11188" s="59" t="str">
        <f t="shared" si="175"/>
        <v/>
      </c>
    </row>
    <row r="11189" spans="1:1" ht="18" customHeight="1" x14ac:dyDescent="0.25">
      <c r="A11189" s="59" t="str">
        <f t="shared" si="175"/>
        <v/>
      </c>
    </row>
    <row r="11190" spans="1:1" ht="18" customHeight="1" x14ac:dyDescent="0.25">
      <c r="A11190" s="59" t="str">
        <f t="shared" si="175"/>
        <v/>
      </c>
    </row>
    <row r="11191" spans="1:1" ht="18" customHeight="1" x14ac:dyDescent="0.25">
      <c r="A11191" s="59" t="str">
        <f t="shared" si="175"/>
        <v/>
      </c>
    </row>
    <row r="11192" spans="1:1" ht="18" customHeight="1" x14ac:dyDescent="0.25">
      <c r="A11192" s="59" t="str">
        <f t="shared" si="175"/>
        <v/>
      </c>
    </row>
    <row r="11193" spans="1:1" ht="18" customHeight="1" x14ac:dyDescent="0.25">
      <c r="A11193" s="59" t="str">
        <f t="shared" si="175"/>
        <v/>
      </c>
    </row>
    <row r="11194" spans="1:1" ht="18" customHeight="1" x14ac:dyDescent="0.25">
      <c r="A11194" s="59" t="str">
        <f t="shared" si="175"/>
        <v/>
      </c>
    </row>
    <row r="11195" spans="1:1" ht="18" customHeight="1" x14ac:dyDescent="0.25">
      <c r="A11195" s="59" t="str">
        <f t="shared" si="175"/>
        <v/>
      </c>
    </row>
    <row r="11196" spans="1:1" ht="18" customHeight="1" x14ac:dyDescent="0.25">
      <c r="A11196" s="59" t="str">
        <f t="shared" si="175"/>
        <v/>
      </c>
    </row>
    <row r="11197" spans="1:1" ht="18" customHeight="1" x14ac:dyDescent="0.25">
      <c r="A11197" s="59" t="str">
        <f t="shared" si="175"/>
        <v/>
      </c>
    </row>
    <row r="11198" spans="1:1" ht="18" customHeight="1" x14ac:dyDescent="0.25">
      <c r="A11198" s="59" t="str">
        <f t="shared" si="175"/>
        <v/>
      </c>
    </row>
    <row r="11199" spans="1:1" ht="18" customHeight="1" x14ac:dyDescent="0.25">
      <c r="A11199" s="59" t="str">
        <f t="shared" si="175"/>
        <v/>
      </c>
    </row>
    <row r="11200" spans="1:1" ht="18" customHeight="1" x14ac:dyDescent="0.25">
      <c r="A11200" s="59" t="str">
        <f t="shared" si="175"/>
        <v/>
      </c>
    </row>
    <row r="11201" spans="1:1" ht="18" customHeight="1" x14ac:dyDescent="0.25">
      <c r="A11201" s="59" t="str">
        <f t="shared" si="175"/>
        <v/>
      </c>
    </row>
    <row r="11202" spans="1:1" ht="18" customHeight="1" x14ac:dyDescent="0.25">
      <c r="A11202" s="59" t="str">
        <f t="shared" si="175"/>
        <v/>
      </c>
    </row>
    <row r="11203" spans="1:1" ht="18" customHeight="1" x14ac:dyDescent="0.25">
      <c r="A11203" s="59" t="str">
        <f t="shared" si="175"/>
        <v/>
      </c>
    </row>
    <row r="11204" spans="1:1" ht="18" customHeight="1" x14ac:dyDescent="0.25">
      <c r="A11204" s="59" t="str">
        <f t="shared" si="175"/>
        <v/>
      </c>
    </row>
    <row r="11205" spans="1:1" ht="18" customHeight="1" x14ac:dyDescent="0.25">
      <c r="A11205" s="59" t="str">
        <f t="shared" si="175"/>
        <v/>
      </c>
    </row>
    <row r="11206" spans="1:1" ht="18" customHeight="1" x14ac:dyDescent="0.25">
      <c r="A11206" s="59" t="str">
        <f t="shared" si="175"/>
        <v/>
      </c>
    </row>
    <row r="11207" spans="1:1" ht="18" customHeight="1" x14ac:dyDescent="0.25">
      <c r="A11207" s="59" t="str">
        <f t="shared" si="175"/>
        <v/>
      </c>
    </row>
    <row r="11208" spans="1:1" ht="18" customHeight="1" x14ac:dyDescent="0.25">
      <c r="A11208" s="59" t="str">
        <f t="shared" si="175"/>
        <v/>
      </c>
    </row>
    <row r="11209" spans="1:1" ht="18" customHeight="1" x14ac:dyDescent="0.25">
      <c r="A11209" s="59" t="str">
        <f t="shared" si="175"/>
        <v/>
      </c>
    </row>
    <row r="11210" spans="1:1" ht="18" customHeight="1" x14ac:dyDescent="0.25">
      <c r="A11210" s="59" t="str">
        <f t="shared" si="175"/>
        <v/>
      </c>
    </row>
    <row r="11211" spans="1:1" ht="18" customHeight="1" x14ac:dyDescent="0.25">
      <c r="A11211" s="59" t="str">
        <f t="shared" si="175"/>
        <v/>
      </c>
    </row>
    <row r="11212" spans="1:1" ht="18" customHeight="1" x14ac:dyDescent="0.25">
      <c r="A11212" s="59" t="str">
        <f t="shared" si="175"/>
        <v/>
      </c>
    </row>
    <row r="11213" spans="1:1" ht="18" customHeight="1" x14ac:dyDescent="0.25">
      <c r="A11213" s="59" t="str">
        <f t="shared" si="175"/>
        <v/>
      </c>
    </row>
    <row r="11214" spans="1:1" ht="18" customHeight="1" x14ac:dyDescent="0.25">
      <c r="A11214" s="59" t="str">
        <f t="shared" si="175"/>
        <v/>
      </c>
    </row>
    <row r="11215" spans="1:1" ht="18" customHeight="1" x14ac:dyDescent="0.25">
      <c r="A11215" s="59" t="str">
        <f t="shared" si="175"/>
        <v/>
      </c>
    </row>
    <row r="11216" spans="1:1" ht="18" customHeight="1" x14ac:dyDescent="0.25">
      <c r="A11216" s="59" t="str">
        <f t="shared" si="175"/>
        <v/>
      </c>
    </row>
    <row r="11217" spans="1:1" ht="18" customHeight="1" x14ac:dyDescent="0.25">
      <c r="A11217" s="59" t="str">
        <f t="shared" si="175"/>
        <v/>
      </c>
    </row>
    <row r="11218" spans="1:1" ht="18" customHeight="1" x14ac:dyDescent="0.25">
      <c r="A11218" s="59" t="str">
        <f t="shared" si="175"/>
        <v/>
      </c>
    </row>
    <row r="11219" spans="1:1" ht="18" customHeight="1" x14ac:dyDescent="0.25">
      <c r="A11219" s="59" t="str">
        <f t="shared" si="175"/>
        <v/>
      </c>
    </row>
    <row r="11220" spans="1:1" ht="18" customHeight="1" x14ac:dyDescent="0.25">
      <c r="A11220" s="59" t="str">
        <f t="shared" si="175"/>
        <v/>
      </c>
    </row>
    <row r="11221" spans="1:1" ht="18" customHeight="1" x14ac:dyDescent="0.25">
      <c r="A11221" s="59" t="str">
        <f t="shared" si="175"/>
        <v/>
      </c>
    </row>
    <row r="11222" spans="1:1" ht="18" customHeight="1" x14ac:dyDescent="0.25">
      <c r="A11222" s="59" t="str">
        <f t="shared" si="175"/>
        <v/>
      </c>
    </row>
    <row r="11223" spans="1:1" ht="18" customHeight="1" x14ac:dyDescent="0.25">
      <c r="A11223" s="59" t="str">
        <f t="shared" si="175"/>
        <v/>
      </c>
    </row>
    <row r="11224" spans="1:1" ht="18" customHeight="1" x14ac:dyDescent="0.25">
      <c r="A11224" s="59" t="str">
        <f t="shared" si="175"/>
        <v/>
      </c>
    </row>
    <row r="11225" spans="1:1" ht="18" customHeight="1" x14ac:dyDescent="0.25">
      <c r="A11225" s="59" t="str">
        <f t="shared" si="175"/>
        <v/>
      </c>
    </row>
    <row r="11226" spans="1:1" ht="18" customHeight="1" x14ac:dyDescent="0.25">
      <c r="A11226" s="59" t="str">
        <f t="shared" si="175"/>
        <v/>
      </c>
    </row>
    <row r="11227" spans="1:1" ht="18" customHeight="1" x14ac:dyDescent="0.25">
      <c r="A11227" s="59" t="str">
        <f t="shared" si="175"/>
        <v/>
      </c>
    </row>
    <row r="11228" spans="1:1" ht="18" customHeight="1" x14ac:dyDescent="0.25">
      <c r="A11228" s="59" t="str">
        <f t="shared" si="175"/>
        <v/>
      </c>
    </row>
    <row r="11229" spans="1:1" ht="18" customHeight="1" x14ac:dyDescent="0.25">
      <c r="A11229" s="59" t="str">
        <f t="shared" si="175"/>
        <v/>
      </c>
    </row>
    <row r="11230" spans="1:1" ht="18" customHeight="1" x14ac:dyDescent="0.25">
      <c r="A11230" s="59" t="str">
        <f t="shared" si="175"/>
        <v/>
      </c>
    </row>
    <row r="11231" spans="1:1" ht="18" customHeight="1" x14ac:dyDescent="0.25">
      <c r="A11231" s="59" t="str">
        <f t="shared" si="175"/>
        <v/>
      </c>
    </row>
    <row r="11232" spans="1:1" ht="18" customHeight="1" x14ac:dyDescent="0.25">
      <c r="A11232" s="59" t="str">
        <f t="shared" si="175"/>
        <v/>
      </c>
    </row>
    <row r="11233" spans="1:1" ht="18" customHeight="1" x14ac:dyDescent="0.25">
      <c r="A11233" s="59" t="str">
        <f t="shared" si="175"/>
        <v/>
      </c>
    </row>
    <row r="11234" spans="1:1" ht="18" customHeight="1" x14ac:dyDescent="0.25">
      <c r="A11234" s="59" t="str">
        <f t="shared" si="175"/>
        <v/>
      </c>
    </row>
    <row r="11235" spans="1:1" ht="18" customHeight="1" x14ac:dyDescent="0.25">
      <c r="A11235" s="59" t="str">
        <f t="shared" si="175"/>
        <v/>
      </c>
    </row>
    <row r="11236" spans="1:1" ht="18" customHeight="1" x14ac:dyDescent="0.25">
      <c r="A11236" s="59" t="str">
        <f t="shared" si="175"/>
        <v/>
      </c>
    </row>
    <row r="11237" spans="1:1" ht="18" customHeight="1" x14ac:dyDescent="0.25">
      <c r="A11237" s="59" t="str">
        <f t="shared" si="175"/>
        <v/>
      </c>
    </row>
    <row r="11238" spans="1:1" ht="18" customHeight="1" x14ac:dyDescent="0.25">
      <c r="A11238" s="59" t="str">
        <f t="shared" si="175"/>
        <v/>
      </c>
    </row>
    <row r="11239" spans="1:1" ht="18" customHeight="1" x14ac:dyDescent="0.25">
      <c r="A11239" s="59" t="str">
        <f t="shared" si="175"/>
        <v/>
      </c>
    </row>
    <row r="11240" spans="1:1" ht="18" customHeight="1" x14ac:dyDescent="0.25">
      <c r="A11240" s="59" t="str">
        <f t="shared" si="175"/>
        <v/>
      </c>
    </row>
    <row r="11241" spans="1:1" ht="18" customHeight="1" x14ac:dyDescent="0.25">
      <c r="A11241" s="59" t="str">
        <f t="shared" si="175"/>
        <v/>
      </c>
    </row>
    <row r="11242" spans="1:1" ht="18" customHeight="1" x14ac:dyDescent="0.25">
      <c r="A11242" s="59" t="str">
        <f t="shared" si="175"/>
        <v/>
      </c>
    </row>
    <row r="11243" spans="1:1" ht="18" customHeight="1" x14ac:dyDescent="0.25">
      <c r="A11243" s="59" t="str">
        <f t="shared" si="175"/>
        <v/>
      </c>
    </row>
    <row r="11244" spans="1:1" ht="18" customHeight="1" x14ac:dyDescent="0.25">
      <c r="A11244" s="59" t="str">
        <f t="shared" si="175"/>
        <v/>
      </c>
    </row>
    <row r="11245" spans="1:1" ht="18" customHeight="1" x14ac:dyDescent="0.25">
      <c r="A11245" s="59" t="str">
        <f t="shared" si="175"/>
        <v/>
      </c>
    </row>
    <row r="11246" spans="1:1" ht="18" customHeight="1" x14ac:dyDescent="0.25">
      <c r="A11246" s="59" t="str">
        <f t="shared" ref="A11246:A11309" si="176">IF(B11246&lt;&gt;"",DATE(2020,INT((ROW(A11244)-1)/78)+1,1),"")</f>
        <v/>
      </c>
    </row>
    <row r="11247" spans="1:1" ht="18" customHeight="1" x14ac:dyDescent="0.25">
      <c r="A11247" s="59" t="str">
        <f t="shared" si="176"/>
        <v/>
      </c>
    </row>
    <row r="11248" spans="1:1" ht="18" customHeight="1" x14ac:dyDescent="0.25">
      <c r="A11248" s="59" t="str">
        <f t="shared" si="176"/>
        <v/>
      </c>
    </row>
    <row r="11249" spans="1:1" ht="18" customHeight="1" x14ac:dyDescent="0.25">
      <c r="A11249" s="59" t="str">
        <f t="shared" si="176"/>
        <v/>
      </c>
    </row>
    <row r="11250" spans="1:1" ht="18" customHeight="1" x14ac:dyDescent="0.25">
      <c r="A11250" s="59" t="str">
        <f t="shared" si="176"/>
        <v/>
      </c>
    </row>
    <row r="11251" spans="1:1" ht="18" customHeight="1" x14ac:dyDescent="0.25">
      <c r="A11251" s="59" t="str">
        <f t="shared" si="176"/>
        <v/>
      </c>
    </row>
    <row r="11252" spans="1:1" ht="18" customHeight="1" x14ac:dyDescent="0.25">
      <c r="A11252" s="59" t="str">
        <f t="shared" si="176"/>
        <v/>
      </c>
    </row>
    <row r="11253" spans="1:1" ht="18" customHeight="1" x14ac:dyDescent="0.25">
      <c r="A11253" s="59" t="str">
        <f t="shared" si="176"/>
        <v/>
      </c>
    </row>
    <row r="11254" spans="1:1" ht="18" customHeight="1" x14ac:dyDescent="0.25">
      <c r="A11254" s="59" t="str">
        <f t="shared" si="176"/>
        <v/>
      </c>
    </row>
    <row r="11255" spans="1:1" ht="18" customHeight="1" x14ac:dyDescent="0.25">
      <c r="A11255" s="59" t="str">
        <f t="shared" si="176"/>
        <v/>
      </c>
    </row>
    <row r="11256" spans="1:1" ht="18" customHeight="1" x14ac:dyDescent="0.25">
      <c r="A11256" s="59" t="str">
        <f t="shared" si="176"/>
        <v/>
      </c>
    </row>
    <row r="11257" spans="1:1" ht="18" customHeight="1" x14ac:dyDescent="0.25">
      <c r="A11257" s="59" t="str">
        <f t="shared" si="176"/>
        <v/>
      </c>
    </row>
    <row r="11258" spans="1:1" ht="18" customHeight="1" x14ac:dyDescent="0.25">
      <c r="A11258" s="59" t="str">
        <f t="shared" si="176"/>
        <v/>
      </c>
    </row>
    <row r="11259" spans="1:1" ht="18" customHeight="1" x14ac:dyDescent="0.25">
      <c r="A11259" s="59" t="str">
        <f t="shared" si="176"/>
        <v/>
      </c>
    </row>
    <row r="11260" spans="1:1" ht="18" customHeight="1" x14ac:dyDescent="0.25">
      <c r="A11260" s="59" t="str">
        <f t="shared" si="176"/>
        <v/>
      </c>
    </row>
    <row r="11261" spans="1:1" ht="18" customHeight="1" x14ac:dyDescent="0.25">
      <c r="A11261" s="59" t="str">
        <f t="shared" si="176"/>
        <v/>
      </c>
    </row>
    <row r="11262" spans="1:1" ht="18" customHeight="1" x14ac:dyDescent="0.25">
      <c r="A11262" s="59" t="str">
        <f t="shared" si="176"/>
        <v/>
      </c>
    </row>
    <row r="11263" spans="1:1" ht="18" customHeight="1" x14ac:dyDescent="0.25">
      <c r="A11263" s="59" t="str">
        <f t="shared" si="176"/>
        <v/>
      </c>
    </row>
    <row r="11264" spans="1:1" ht="18" customHeight="1" x14ac:dyDescent="0.25">
      <c r="A11264" s="59" t="str">
        <f t="shared" si="176"/>
        <v/>
      </c>
    </row>
    <row r="11265" spans="1:1" ht="18" customHeight="1" x14ac:dyDescent="0.25">
      <c r="A11265" s="59" t="str">
        <f t="shared" si="176"/>
        <v/>
      </c>
    </row>
    <row r="11266" spans="1:1" ht="18" customHeight="1" x14ac:dyDescent="0.25">
      <c r="A11266" s="59" t="str">
        <f t="shared" si="176"/>
        <v/>
      </c>
    </row>
    <row r="11267" spans="1:1" ht="18" customHeight="1" x14ac:dyDescent="0.25">
      <c r="A11267" s="59" t="str">
        <f t="shared" si="176"/>
        <v/>
      </c>
    </row>
    <row r="11268" spans="1:1" ht="18" customHeight="1" x14ac:dyDescent="0.25">
      <c r="A11268" s="59" t="str">
        <f t="shared" si="176"/>
        <v/>
      </c>
    </row>
    <row r="11269" spans="1:1" ht="18" customHeight="1" x14ac:dyDescent="0.25">
      <c r="A11269" s="59" t="str">
        <f t="shared" si="176"/>
        <v/>
      </c>
    </row>
    <row r="11270" spans="1:1" ht="18" customHeight="1" x14ac:dyDescent="0.25">
      <c r="A11270" s="59" t="str">
        <f t="shared" si="176"/>
        <v/>
      </c>
    </row>
    <row r="11271" spans="1:1" ht="18" customHeight="1" x14ac:dyDescent="0.25">
      <c r="A11271" s="59" t="str">
        <f t="shared" si="176"/>
        <v/>
      </c>
    </row>
    <row r="11272" spans="1:1" ht="18" customHeight="1" x14ac:dyDescent="0.25">
      <c r="A11272" s="59" t="str">
        <f t="shared" si="176"/>
        <v/>
      </c>
    </row>
    <row r="11273" spans="1:1" ht="18" customHeight="1" x14ac:dyDescent="0.25">
      <c r="A11273" s="59" t="str">
        <f t="shared" si="176"/>
        <v/>
      </c>
    </row>
    <row r="11274" spans="1:1" ht="18" customHeight="1" x14ac:dyDescent="0.25">
      <c r="A11274" s="59" t="str">
        <f t="shared" si="176"/>
        <v/>
      </c>
    </row>
    <row r="11275" spans="1:1" ht="18" customHeight="1" x14ac:dyDescent="0.25">
      <c r="A11275" s="59" t="str">
        <f t="shared" si="176"/>
        <v/>
      </c>
    </row>
    <row r="11276" spans="1:1" ht="18" customHeight="1" x14ac:dyDescent="0.25">
      <c r="A11276" s="59" t="str">
        <f t="shared" si="176"/>
        <v/>
      </c>
    </row>
    <row r="11277" spans="1:1" ht="18" customHeight="1" x14ac:dyDescent="0.25">
      <c r="A11277" s="59" t="str">
        <f t="shared" si="176"/>
        <v/>
      </c>
    </row>
    <row r="11278" spans="1:1" ht="18" customHeight="1" x14ac:dyDescent="0.25">
      <c r="A11278" s="59" t="str">
        <f t="shared" si="176"/>
        <v/>
      </c>
    </row>
    <row r="11279" spans="1:1" ht="18" customHeight="1" x14ac:dyDescent="0.25">
      <c r="A11279" s="59" t="str">
        <f t="shared" si="176"/>
        <v/>
      </c>
    </row>
    <row r="11280" spans="1:1" ht="18" customHeight="1" x14ac:dyDescent="0.25">
      <c r="A11280" s="59" t="str">
        <f t="shared" si="176"/>
        <v/>
      </c>
    </row>
    <row r="11281" spans="1:1" ht="18" customHeight="1" x14ac:dyDescent="0.25">
      <c r="A11281" s="59" t="str">
        <f t="shared" si="176"/>
        <v/>
      </c>
    </row>
    <row r="11282" spans="1:1" ht="18" customHeight="1" x14ac:dyDescent="0.25">
      <c r="A11282" s="59" t="str">
        <f t="shared" si="176"/>
        <v/>
      </c>
    </row>
    <row r="11283" spans="1:1" ht="18" customHeight="1" x14ac:dyDescent="0.25">
      <c r="A11283" s="59" t="str">
        <f t="shared" si="176"/>
        <v/>
      </c>
    </row>
    <row r="11284" spans="1:1" ht="18" customHeight="1" x14ac:dyDescent="0.25">
      <c r="A11284" s="59" t="str">
        <f t="shared" si="176"/>
        <v/>
      </c>
    </row>
    <row r="11285" spans="1:1" ht="18" customHeight="1" x14ac:dyDescent="0.25">
      <c r="A11285" s="59" t="str">
        <f t="shared" si="176"/>
        <v/>
      </c>
    </row>
    <row r="11286" spans="1:1" ht="18" customHeight="1" x14ac:dyDescent="0.25">
      <c r="A11286" s="59" t="str">
        <f t="shared" si="176"/>
        <v/>
      </c>
    </row>
    <row r="11287" spans="1:1" ht="18" customHeight="1" x14ac:dyDescent="0.25">
      <c r="A11287" s="59" t="str">
        <f t="shared" si="176"/>
        <v/>
      </c>
    </row>
    <row r="11288" spans="1:1" ht="18" customHeight="1" x14ac:dyDescent="0.25">
      <c r="A11288" s="59" t="str">
        <f t="shared" si="176"/>
        <v/>
      </c>
    </row>
    <row r="11289" spans="1:1" ht="18" customHeight="1" x14ac:dyDescent="0.25">
      <c r="A11289" s="59" t="str">
        <f t="shared" si="176"/>
        <v/>
      </c>
    </row>
    <row r="11290" spans="1:1" ht="18" customHeight="1" x14ac:dyDescent="0.25">
      <c r="A11290" s="59" t="str">
        <f t="shared" si="176"/>
        <v/>
      </c>
    </row>
    <row r="11291" spans="1:1" ht="18" customHeight="1" x14ac:dyDescent="0.25">
      <c r="A11291" s="59" t="str">
        <f t="shared" si="176"/>
        <v/>
      </c>
    </row>
    <row r="11292" spans="1:1" ht="18" customHeight="1" x14ac:dyDescent="0.25">
      <c r="A11292" s="59" t="str">
        <f t="shared" si="176"/>
        <v/>
      </c>
    </row>
    <row r="11293" spans="1:1" ht="18" customHeight="1" x14ac:dyDescent="0.25">
      <c r="A11293" s="59" t="str">
        <f t="shared" si="176"/>
        <v/>
      </c>
    </row>
    <row r="11294" spans="1:1" ht="18" customHeight="1" x14ac:dyDescent="0.25">
      <c r="A11294" s="59" t="str">
        <f t="shared" si="176"/>
        <v/>
      </c>
    </row>
    <row r="11295" spans="1:1" ht="18" customHeight="1" x14ac:dyDescent="0.25">
      <c r="A11295" s="59" t="str">
        <f t="shared" si="176"/>
        <v/>
      </c>
    </row>
    <row r="11296" spans="1:1" ht="18" customHeight="1" x14ac:dyDescent="0.25">
      <c r="A11296" s="59" t="str">
        <f t="shared" si="176"/>
        <v/>
      </c>
    </row>
    <row r="11297" spans="1:1" ht="18" customHeight="1" x14ac:dyDescent="0.25">
      <c r="A11297" s="59" t="str">
        <f t="shared" si="176"/>
        <v/>
      </c>
    </row>
    <row r="11298" spans="1:1" ht="18" customHeight="1" x14ac:dyDescent="0.25">
      <c r="A11298" s="59" t="str">
        <f t="shared" si="176"/>
        <v/>
      </c>
    </row>
    <row r="11299" spans="1:1" ht="18" customHeight="1" x14ac:dyDescent="0.25">
      <c r="A11299" s="59" t="str">
        <f t="shared" si="176"/>
        <v/>
      </c>
    </row>
    <row r="11300" spans="1:1" ht="18" customHeight="1" x14ac:dyDescent="0.25">
      <c r="A11300" s="59" t="str">
        <f t="shared" si="176"/>
        <v/>
      </c>
    </row>
    <row r="11301" spans="1:1" ht="18" customHeight="1" x14ac:dyDescent="0.25">
      <c r="A11301" s="59" t="str">
        <f t="shared" si="176"/>
        <v/>
      </c>
    </row>
    <row r="11302" spans="1:1" ht="18" customHeight="1" x14ac:dyDescent="0.25">
      <c r="A11302" s="59" t="str">
        <f t="shared" si="176"/>
        <v/>
      </c>
    </row>
    <row r="11303" spans="1:1" ht="18" customHeight="1" x14ac:dyDescent="0.25">
      <c r="A11303" s="59" t="str">
        <f t="shared" si="176"/>
        <v/>
      </c>
    </row>
    <row r="11304" spans="1:1" ht="18" customHeight="1" x14ac:dyDescent="0.25">
      <c r="A11304" s="59" t="str">
        <f t="shared" si="176"/>
        <v/>
      </c>
    </row>
    <row r="11305" spans="1:1" ht="18" customHeight="1" x14ac:dyDescent="0.25">
      <c r="A11305" s="59" t="str">
        <f t="shared" si="176"/>
        <v/>
      </c>
    </row>
    <row r="11306" spans="1:1" ht="18" customHeight="1" x14ac:dyDescent="0.25">
      <c r="A11306" s="59" t="str">
        <f t="shared" si="176"/>
        <v/>
      </c>
    </row>
    <row r="11307" spans="1:1" ht="18" customHeight="1" x14ac:dyDescent="0.25">
      <c r="A11307" s="59" t="str">
        <f t="shared" si="176"/>
        <v/>
      </c>
    </row>
    <row r="11308" spans="1:1" ht="18" customHeight="1" x14ac:dyDescent="0.25">
      <c r="A11308" s="59" t="str">
        <f t="shared" si="176"/>
        <v/>
      </c>
    </row>
    <row r="11309" spans="1:1" ht="18" customHeight="1" x14ac:dyDescent="0.25">
      <c r="A11309" s="59" t="str">
        <f t="shared" si="176"/>
        <v/>
      </c>
    </row>
    <row r="11310" spans="1:1" ht="18" customHeight="1" x14ac:dyDescent="0.25">
      <c r="A11310" s="59" t="str">
        <f t="shared" ref="A11310:A11373" si="177">IF(B11310&lt;&gt;"",DATE(2020,INT((ROW(A11308)-1)/78)+1,1),"")</f>
        <v/>
      </c>
    </row>
    <row r="11311" spans="1:1" ht="18" customHeight="1" x14ac:dyDescent="0.25">
      <c r="A11311" s="59" t="str">
        <f t="shared" si="177"/>
        <v/>
      </c>
    </row>
    <row r="11312" spans="1:1" ht="18" customHeight="1" x14ac:dyDescent="0.25">
      <c r="A11312" s="59" t="str">
        <f t="shared" si="177"/>
        <v/>
      </c>
    </row>
    <row r="11313" spans="1:1" ht="18" customHeight="1" x14ac:dyDescent="0.25">
      <c r="A11313" s="59" t="str">
        <f t="shared" si="177"/>
        <v/>
      </c>
    </row>
    <row r="11314" spans="1:1" ht="18" customHeight="1" x14ac:dyDescent="0.25">
      <c r="A11314" s="59" t="str">
        <f t="shared" si="177"/>
        <v/>
      </c>
    </row>
    <row r="11315" spans="1:1" ht="18" customHeight="1" x14ac:dyDescent="0.25">
      <c r="A11315" s="59" t="str">
        <f t="shared" si="177"/>
        <v/>
      </c>
    </row>
    <row r="11316" spans="1:1" ht="18" customHeight="1" x14ac:dyDescent="0.25">
      <c r="A11316" s="59" t="str">
        <f t="shared" si="177"/>
        <v/>
      </c>
    </row>
    <row r="11317" spans="1:1" ht="18" customHeight="1" x14ac:dyDescent="0.25">
      <c r="A11317" s="59" t="str">
        <f t="shared" si="177"/>
        <v/>
      </c>
    </row>
    <row r="11318" spans="1:1" ht="18" customHeight="1" x14ac:dyDescent="0.25">
      <c r="A11318" s="59" t="str">
        <f t="shared" si="177"/>
        <v/>
      </c>
    </row>
    <row r="11319" spans="1:1" ht="18" customHeight="1" x14ac:dyDescent="0.25">
      <c r="A11319" s="59" t="str">
        <f t="shared" si="177"/>
        <v/>
      </c>
    </row>
    <row r="11320" spans="1:1" ht="18" customHeight="1" x14ac:dyDescent="0.25">
      <c r="A11320" s="59" t="str">
        <f t="shared" si="177"/>
        <v/>
      </c>
    </row>
    <row r="11321" spans="1:1" ht="18" customHeight="1" x14ac:dyDescent="0.25">
      <c r="A11321" s="59" t="str">
        <f t="shared" si="177"/>
        <v/>
      </c>
    </row>
    <row r="11322" spans="1:1" ht="18" customHeight="1" x14ac:dyDescent="0.25">
      <c r="A11322" s="59" t="str">
        <f t="shared" si="177"/>
        <v/>
      </c>
    </row>
    <row r="11323" spans="1:1" ht="18" customHeight="1" x14ac:dyDescent="0.25">
      <c r="A11323" s="59" t="str">
        <f t="shared" si="177"/>
        <v/>
      </c>
    </row>
    <row r="11324" spans="1:1" ht="18" customHeight="1" x14ac:dyDescent="0.25">
      <c r="A11324" s="59" t="str">
        <f t="shared" si="177"/>
        <v/>
      </c>
    </row>
    <row r="11325" spans="1:1" ht="18" customHeight="1" x14ac:dyDescent="0.25">
      <c r="A11325" s="59" t="str">
        <f t="shared" si="177"/>
        <v/>
      </c>
    </row>
    <row r="11326" spans="1:1" ht="18" customHeight="1" x14ac:dyDescent="0.25">
      <c r="A11326" s="59" t="str">
        <f t="shared" si="177"/>
        <v/>
      </c>
    </row>
    <row r="11327" spans="1:1" ht="18" customHeight="1" x14ac:dyDescent="0.25">
      <c r="A11327" s="59" t="str">
        <f t="shared" si="177"/>
        <v/>
      </c>
    </row>
    <row r="11328" spans="1:1" ht="18" customHeight="1" x14ac:dyDescent="0.25">
      <c r="A11328" s="59" t="str">
        <f t="shared" si="177"/>
        <v/>
      </c>
    </row>
    <row r="11329" spans="1:1" ht="18" customHeight="1" x14ac:dyDescent="0.25">
      <c r="A11329" s="59" t="str">
        <f t="shared" si="177"/>
        <v/>
      </c>
    </row>
    <row r="11330" spans="1:1" ht="18" customHeight="1" x14ac:dyDescent="0.25">
      <c r="A11330" s="59" t="str">
        <f t="shared" si="177"/>
        <v/>
      </c>
    </row>
    <row r="11331" spans="1:1" ht="18" customHeight="1" x14ac:dyDescent="0.25">
      <c r="A11331" s="59" t="str">
        <f t="shared" si="177"/>
        <v/>
      </c>
    </row>
    <row r="11332" spans="1:1" ht="18" customHeight="1" x14ac:dyDescent="0.25">
      <c r="A11332" s="59" t="str">
        <f t="shared" si="177"/>
        <v/>
      </c>
    </row>
    <row r="11333" spans="1:1" ht="18" customHeight="1" x14ac:dyDescent="0.25">
      <c r="A11333" s="59" t="str">
        <f t="shared" si="177"/>
        <v/>
      </c>
    </row>
    <row r="11334" spans="1:1" ht="18" customHeight="1" x14ac:dyDescent="0.25">
      <c r="A11334" s="59" t="str">
        <f t="shared" si="177"/>
        <v/>
      </c>
    </row>
    <row r="11335" spans="1:1" ht="18" customHeight="1" x14ac:dyDescent="0.25">
      <c r="A11335" s="59" t="str">
        <f t="shared" si="177"/>
        <v/>
      </c>
    </row>
    <row r="11336" spans="1:1" ht="18" customHeight="1" x14ac:dyDescent="0.25">
      <c r="A11336" s="59" t="str">
        <f t="shared" si="177"/>
        <v/>
      </c>
    </row>
    <row r="11337" spans="1:1" ht="18" customHeight="1" x14ac:dyDescent="0.25">
      <c r="A11337" s="59" t="str">
        <f t="shared" si="177"/>
        <v/>
      </c>
    </row>
    <row r="11338" spans="1:1" ht="18" customHeight="1" x14ac:dyDescent="0.25">
      <c r="A11338" s="59" t="str">
        <f t="shared" si="177"/>
        <v/>
      </c>
    </row>
    <row r="11339" spans="1:1" ht="18" customHeight="1" x14ac:dyDescent="0.25">
      <c r="A11339" s="59" t="str">
        <f t="shared" si="177"/>
        <v/>
      </c>
    </row>
    <row r="11340" spans="1:1" ht="18" customHeight="1" x14ac:dyDescent="0.25">
      <c r="A11340" s="59" t="str">
        <f t="shared" si="177"/>
        <v/>
      </c>
    </row>
    <row r="11341" spans="1:1" ht="18" customHeight="1" x14ac:dyDescent="0.25">
      <c r="A11341" s="59" t="str">
        <f t="shared" si="177"/>
        <v/>
      </c>
    </row>
    <row r="11342" spans="1:1" ht="18" customHeight="1" x14ac:dyDescent="0.25">
      <c r="A11342" s="59" t="str">
        <f t="shared" si="177"/>
        <v/>
      </c>
    </row>
    <row r="11343" spans="1:1" ht="18" customHeight="1" x14ac:dyDescent="0.25">
      <c r="A11343" s="59" t="str">
        <f t="shared" si="177"/>
        <v/>
      </c>
    </row>
    <row r="11344" spans="1:1" ht="18" customHeight="1" x14ac:dyDescent="0.25">
      <c r="A11344" s="59" t="str">
        <f t="shared" si="177"/>
        <v/>
      </c>
    </row>
    <row r="11345" spans="1:1" ht="18" customHeight="1" x14ac:dyDescent="0.25">
      <c r="A11345" s="59" t="str">
        <f t="shared" si="177"/>
        <v/>
      </c>
    </row>
    <row r="11346" spans="1:1" ht="18" customHeight="1" x14ac:dyDescent="0.25">
      <c r="A11346" s="59" t="str">
        <f t="shared" si="177"/>
        <v/>
      </c>
    </row>
    <row r="11347" spans="1:1" ht="18" customHeight="1" x14ac:dyDescent="0.25">
      <c r="A11347" s="59" t="str">
        <f t="shared" si="177"/>
        <v/>
      </c>
    </row>
    <row r="11348" spans="1:1" ht="18" customHeight="1" x14ac:dyDescent="0.25">
      <c r="A11348" s="59" t="str">
        <f t="shared" si="177"/>
        <v/>
      </c>
    </row>
    <row r="11349" spans="1:1" ht="18" customHeight="1" x14ac:dyDescent="0.25">
      <c r="A11349" s="59" t="str">
        <f t="shared" si="177"/>
        <v/>
      </c>
    </row>
    <row r="11350" spans="1:1" ht="18" customHeight="1" x14ac:dyDescent="0.25">
      <c r="A11350" s="59" t="str">
        <f t="shared" si="177"/>
        <v/>
      </c>
    </row>
    <row r="11351" spans="1:1" ht="18" customHeight="1" x14ac:dyDescent="0.25">
      <c r="A11351" s="59" t="str">
        <f t="shared" si="177"/>
        <v/>
      </c>
    </row>
    <row r="11352" spans="1:1" ht="18" customHeight="1" x14ac:dyDescent="0.25">
      <c r="A11352" s="59" t="str">
        <f t="shared" si="177"/>
        <v/>
      </c>
    </row>
    <row r="11353" spans="1:1" ht="18" customHeight="1" x14ac:dyDescent="0.25">
      <c r="A11353" s="59" t="str">
        <f t="shared" si="177"/>
        <v/>
      </c>
    </row>
    <row r="11354" spans="1:1" ht="18" customHeight="1" x14ac:dyDescent="0.25">
      <c r="A11354" s="59" t="str">
        <f t="shared" si="177"/>
        <v/>
      </c>
    </row>
    <row r="11355" spans="1:1" ht="18" customHeight="1" x14ac:dyDescent="0.25">
      <c r="A11355" s="59" t="str">
        <f t="shared" si="177"/>
        <v/>
      </c>
    </row>
    <row r="11356" spans="1:1" ht="18" customHeight="1" x14ac:dyDescent="0.25">
      <c r="A11356" s="59" t="str">
        <f t="shared" si="177"/>
        <v/>
      </c>
    </row>
    <row r="11357" spans="1:1" ht="18" customHeight="1" x14ac:dyDescent="0.25">
      <c r="A11357" s="59" t="str">
        <f t="shared" si="177"/>
        <v/>
      </c>
    </row>
    <row r="11358" spans="1:1" ht="18" customHeight="1" x14ac:dyDescent="0.25">
      <c r="A11358" s="59" t="str">
        <f t="shared" si="177"/>
        <v/>
      </c>
    </row>
    <row r="11359" spans="1:1" ht="18" customHeight="1" x14ac:dyDescent="0.25">
      <c r="A11359" s="59" t="str">
        <f t="shared" si="177"/>
        <v/>
      </c>
    </row>
    <row r="11360" spans="1:1" ht="18" customHeight="1" x14ac:dyDescent="0.25">
      <c r="A11360" s="59" t="str">
        <f t="shared" si="177"/>
        <v/>
      </c>
    </row>
    <row r="11361" spans="1:1" ht="18" customHeight="1" x14ac:dyDescent="0.25">
      <c r="A11361" s="59" t="str">
        <f t="shared" si="177"/>
        <v/>
      </c>
    </row>
    <row r="11362" spans="1:1" ht="18" customHeight="1" x14ac:dyDescent="0.25">
      <c r="A11362" s="59" t="str">
        <f t="shared" si="177"/>
        <v/>
      </c>
    </row>
    <row r="11363" spans="1:1" ht="18" customHeight="1" x14ac:dyDescent="0.25">
      <c r="A11363" s="59" t="str">
        <f t="shared" si="177"/>
        <v/>
      </c>
    </row>
    <row r="11364" spans="1:1" ht="18" customHeight="1" x14ac:dyDescent="0.25">
      <c r="A11364" s="59" t="str">
        <f t="shared" si="177"/>
        <v/>
      </c>
    </row>
    <row r="11365" spans="1:1" ht="18" customHeight="1" x14ac:dyDescent="0.25">
      <c r="A11365" s="59" t="str">
        <f t="shared" si="177"/>
        <v/>
      </c>
    </row>
    <row r="11366" spans="1:1" ht="18" customHeight="1" x14ac:dyDescent="0.25">
      <c r="A11366" s="59" t="str">
        <f t="shared" si="177"/>
        <v/>
      </c>
    </row>
    <row r="11367" spans="1:1" ht="18" customHeight="1" x14ac:dyDescent="0.25">
      <c r="A11367" s="59" t="str">
        <f t="shared" si="177"/>
        <v/>
      </c>
    </row>
    <row r="11368" spans="1:1" ht="18" customHeight="1" x14ac:dyDescent="0.25">
      <c r="A11368" s="59" t="str">
        <f t="shared" si="177"/>
        <v/>
      </c>
    </row>
    <row r="11369" spans="1:1" ht="18" customHeight="1" x14ac:dyDescent="0.25">
      <c r="A11369" s="59" t="str">
        <f t="shared" si="177"/>
        <v/>
      </c>
    </row>
    <row r="11370" spans="1:1" ht="18" customHeight="1" x14ac:dyDescent="0.25">
      <c r="A11370" s="59" t="str">
        <f t="shared" si="177"/>
        <v/>
      </c>
    </row>
    <row r="11371" spans="1:1" ht="18" customHeight="1" x14ac:dyDescent="0.25">
      <c r="A11371" s="59" t="str">
        <f t="shared" si="177"/>
        <v/>
      </c>
    </row>
    <row r="11372" spans="1:1" ht="18" customHeight="1" x14ac:dyDescent="0.25">
      <c r="A11372" s="59" t="str">
        <f t="shared" si="177"/>
        <v/>
      </c>
    </row>
    <row r="11373" spans="1:1" ht="18" customHeight="1" x14ac:dyDescent="0.25">
      <c r="A11373" s="59" t="str">
        <f t="shared" si="177"/>
        <v/>
      </c>
    </row>
    <row r="11374" spans="1:1" ht="18" customHeight="1" x14ac:dyDescent="0.25">
      <c r="A11374" s="59" t="str">
        <f t="shared" ref="A11374:A11437" si="178">IF(B11374&lt;&gt;"",DATE(2020,INT((ROW(A11372)-1)/78)+1,1),"")</f>
        <v/>
      </c>
    </row>
    <row r="11375" spans="1:1" ht="18" customHeight="1" x14ac:dyDescent="0.25">
      <c r="A11375" s="59" t="str">
        <f t="shared" si="178"/>
        <v/>
      </c>
    </row>
    <row r="11376" spans="1:1" ht="18" customHeight="1" x14ac:dyDescent="0.25">
      <c r="A11376" s="59" t="str">
        <f t="shared" si="178"/>
        <v/>
      </c>
    </row>
    <row r="11377" spans="1:1" ht="18" customHeight="1" x14ac:dyDescent="0.25">
      <c r="A11377" s="59" t="str">
        <f t="shared" si="178"/>
        <v/>
      </c>
    </row>
    <row r="11378" spans="1:1" ht="18" customHeight="1" x14ac:dyDescent="0.25">
      <c r="A11378" s="59" t="str">
        <f t="shared" si="178"/>
        <v/>
      </c>
    </row>
    <row r="11379" spans="1:1" ht="18" customHeight="1" x14ac:dyDescent="0.25">
      <c r="A11379" s="59" t="str">
        <f t="shared" si="178"/>
        <v/>
      </c>
    </row>
    <row r="11380" spans="1:1" ht="18" customHeight="1" x14ac:dyDescent="0.25">
      <c r="A11380" s="59" t="str">
        <f t="shared" si="178"/>
        <v/>
      </c>
    </row>
    <row r="11381" spans="1:1" ht="18" customHeight="1" x14ac:dyDescent="0.25">
      <c r="A11381" s="59" t="str">
        <f t="shared" si="178"/>
        <v/>
      </c>
    </row>
    <row r="11382" spans="1:1" ht="18" customHeight="1" x14ac:dyDescent="0.25">
      <c r="A11382" s="59" t="str">
        <f t="shared" si="178"/>
        <v/>
      </c>
    </row>
    <row r="11383" spans="1:1" ht="18" customHeight="1" x14ac:dyDescent="0.25">
      <c r="A11383" s="59" t="str">
        <f t="shared" si="178"/>
        <v/>
      </c>
    </row>
    <row r="11384" spans="1:1" ht="18" customHeight="1" x14ac:dyDescent="0.25">
      <c r="A11384" s="59" t="str">
        <f t="shared" si="178"/>
        <v/>
      </c>
    </row>
    <row r="11385" spans="1:1" ht="18" customHeight="1" x14ac:dyDescent="0.25">
      <c r="A11385" s="59" t="str">
        <f t="shared" si="178"/>
        <v/>
      </c>
    </row>
    <row r="11386" spans="1:1" ht="18" customHeight="1" x14ac:dyDescent="0.25">
      <c r="A11386" s="59" t="str">
        <f t="shared" si="178"/>
        <v/>
      </c>
    </row>
    <row r="11387" spans="1:1" ht="18" customHeight="1" x14ac:dyDescent="0.25">
      <c r="A11387" s="59" t="str">
        <f t="shared" si="178"/>
        <v/>
      </c>
    </row>
    <row r="11388" spans="1:1" ht="18" customHeight="1" x14ac:dyDescent="0.25">
      <c r="A11388" s="59" t="str">
        <f t="shared" si="178"/>
        <v/>
      </c>
    </row>
    <row r="11389" spans="1:1" ht="18" customHeight="1" x14ac:dyDescent="0.25">
      <c r="A11389" s="59" t="str">
        <f t="shared" si="178"/>
        <v/>
      </c>
    </row>
    <row r="11390" spans="1:1" ht="18" customHeight="1" x14ac:dyDescent="0.25">
      <c r="A11390" s="59" t="str">
        <f t="shared" si="178"/>
        <v/>
      </c>
    </row>
    <row r="11391" spans="1:1" ht="18" customHeight="1" x14ac:dyDescent="0.25">
      <c r="A11391" s="59" t="str">
        <f t="shared" si="178"/>
        <v/>
      </c>
    </row>
    <row r="11392" spans="1:1" ht="18" customHeight="1" x14ac:dyDescent="0.25">
      <c r="A11392" s="59" t="str">
        <f t="shared" si="178"/>
        <v/>
      </c>
    </row>
    <row r="11393" spans="1:1" ht="18" customHeight="1" x14ac:dyDescent="0.25">
      <c r="A11393" s="59" t="str">
        <f t="shared" si="178"/>
        <v/>
      </c>
    </row>
    <row r="11394" spans="1:1" ht="18" customHeight="1" x14ac:dyDescent="0.25">
      <c r="A11394" s="59" t="str">
        <f t="shared" si="178"/>
        <v/>
      </c>
    </row>
    <row r="11395" spans="1:1" ht="18" customHeight="1" x14ac:dyDescent="0.25">
      <c r="A11395" s="59" t="str">
        <f t="shared" si="178"/>
        <v/>
      </c>
    </row>
    <row r="11396" spans="1:1" ht="18" customHeight="1" x14ac:dyDescent="0.25">
      <c r="A11396" s="59" t="str">
        <f t="shared" si="178"/>
        <v/>
      </c>
    </row>
    <row r="11397" spans="1:1" ht="18" customHeight="1" x14ac:dyDescent="0.25">
      <c r="A11397" s="59" t="str">
        <f t="shared" si="178"/>
        <v/>
      </c>
    </row>
    <row r="11398" spans="1:1" ht="18" customHeight="1" x14ac:dyDescent="0.25">
      <c r="A11398" s="59" t="str">
        <f t="shared" si="178"/>
        <v/>
      </c>
    </row>
    <row r="11399" spans="1:1" ht="18" customHeight="1" x14ac:dyDescent="0.25">
      <c r="A11399" s="59" t="str">
        <f t="shared" si="178"/>
        <v/>
      </c>
    </row>
    <row r="11400" spans="1:1" ht="18" customHeight="1" x14ac:dyDescent="0.25">
      <c r="A11400" s="59" t="str">
        <f t="shared" si="178"/>
        <v/>
      </c>
    </row>
    <row r="11401" spans="1:1" ht="18" customHeight="1" x14ac:dyDescent="0.25">
      <c r="A11401" s="59" t="str">
        <f t="shared" si="178"/>
        <v/>
      </c>
    </row>
    <row r="11402" spans="1:1" ht="18" customHeight="1" x14ac:dyDescent="0.25">
      <c r="A11402" s="59" t="str">
        <f t="shared" si="178"/>
        <v/>
      </c>
    </row>
    <row r="11403" spans="1:1" ht="18" customHeight="1" x14ac:dyDescent="0.25">
      <c r="A11403" s="59" t="str">
        <f t="shared" si="178"/>
        <v/>
      </c>
    </row>
    <row r="11404" spans="1:1" ht="18" customHeight="1" x14ac:dyDescent="0.25">
      <c r="A11404" s="59" t="str">
        <f t="shared" si="178"/>
        <v/>
      </c>
    </row>
    <row r="11405" spans="1:1" ht="18" customHeight="1" x14ac:dyDescent="0.25">
      <c r="A11405" s="59" t="str">
        <f t="shared" si="178"/>
        <v/>
      </c>
    </row>
    <row r="11406" spans="1:1" ht="18" customHeight="1" x14ac:dyDescent="0.25">
      <c r="A11406" s="59" t="str">
        <f t="shared" si="178"/>
        <v/>
      </c>
    </row>
    <row r="11407" spans="1:1" ht="18" customHeight="1" x14ac:dyDescent="0.25">
      <c r="A11407" s="59" t="str">
        <f t="shared" si="178"/>
        <v/>
      </c>
    </row>
    <row r="11408" spans="1:1" ht="18" customHeight="1" x14ac:dyDescent="0.25">
      <c r="A11408" s="59" t="str">
        <f t="shared" si="178"/>
        <v/>
      </c>
    </row>
    <row r="11409" spans="1:1" ht="18" customHeight="1" x14ac:dyDescent="0.25">
      <c r="A11409" s="59" t="str">
        <f t="shared" si="178"/>
        <v/>
      </c>
    </row>
    <row r="11410" spans="1:1" ht="18" customHeight="1" x14ac:dyDescent="0.25">
      <c r="A11410" s="59" t="str">
        <f t="shared" si="178"/>
        <v/>
      </c>
    </row>
    <row r="11411" spans="1:1" ht="18" customHeight="1" x14ac:dyDescent="0.25">
      <c r="A11411" s="59" t="str">
        <f t="shared" si="178"/>
        <v/>
      </c>
    </row>
    <row r="11412" spans="1:1" ht="18" customHeight="1" x14ac:dyDescent="0.25">
      <c r="A11412" s="59" t="str">
        <f t="shared" si="178"/>
        <v/>
      </c>
    </row>
    <row r="11413" spans="1:1" ht="18" customHeight="1" x14ac:dyDescent="0.25">
      <c r="A11413" s="59" t="str">
        <f t="shared" si="178"/>
        <v/>
      </c>
    </row>
    <row r="11414" spans="1:1" ht="18" customHeight="1" x14ac:dyDescent="0.25">
      <c r="A11414" s="59" t="str">
        <f t="shared" si="178"/>
        <v/>
      </c>
    </row>
    <row r="11415" spans="1:1" ht="18" customHeight="1" x14ac:dyDescent="0.25">
      <c r="A11415" s="59" t="str">
        <f t="shared" si="178"/>
        <v/>
      </c>
    </row>
    <row r="11416" spans="1:1" ht="18" customHeight="1" x14ac:dyDescent="0.25">
      <c r="A11416" s="59" t="str">
        <f t="shared" si="178"/>
        <v/>
      </c>
    </row>
    <row r="11417" spans="1:1" ht="18" customHeight="1" x14ac:dyDescent="0.25">
      <c r="A11417" s="59" t="str">
        <f t="shared" si="178"/>
        <v/>
      </c>
    </row>
    <row r="11418" spans="1:1" ht="18" customHeight="1" x14ac:dyDescent="0.25">
      <c r="A11418" s="59" t="str">
        <f t="shared" si="178"/>
        <v/>
      </c>
    </row>
    <row r="11419" spans="1:1" ht="18" customHeight="1" x14ac:dyDescent="0.25">
      <c r="A11419" s="59" t="str">
        <f t="shared" si="178"/>
        <v/>
      </c>
    </row>
    <row r="11420" spans="1:1" ht="18" customHeight="1" x14ac:dyDescent="0.25">
      <c r="A11420" s="59" t="str">
        <f t="shared" si="178"/>
        <v/>
      </c>
    </row>
    <row r="11421" spans="1:1" ht="18" customHeight="1" x14ac:dyDescent="0.25">
      <c r="A11421" s="59" t="str">
        <f t="shared" si="178"/>
        <v/>
      </c>
    </row>
    <row r="11422" spans="1:1" ht="18" customHeight="1" x14ac:dyDescent="0.25">
      <c r="A11422" s="59" t="str">
        <f t="shared" si="178"/>
        <v/>
      </c>
    </row>
    <row r="11423" spans="1:1" ht="18" customHeight="1" x14ac:dyDescent="0.25">
      <c r="A11423" s="59" t="str">
        <f t="shared" si="178"/>
        <v/>
      </c>
    </row>
    <row r="11424" spans="1:1" ht="18" customHeight="1" x14ac:dyDescent="0.25">
      <c r="A11424" s="59" t="str">
        <f t="shared" si="178"/>
        <v/>
      </c>
    </row>
    <row r="11425" spans="1:1" ht="18" customHeight="1" x14ac:dyDescent="0.25">
      <c r="A11425" s="59" t="str">
        <f t="shared" si="178"/>
        <v/>
      </c>
    </row>
    <row r="11426" spans="1:1" ht="18" customHeight="1" x14ac:dyDescent="0.25">
      <c r="A11426" s="59" t="str">
        <f t="shared" si="178"/>
        <v/>
      </c>
    </row>
    <row r="11427" spans="1:1" ht="18" customHeight="1" x14ac:dyDescent="0.25">
      <c r="A11427" s="59" t="str">
        <f t="shared" si="178"/>
        <v/>
      </c>
    </row>
    <row r="11428" spans="1:1" ht="18" customHeight="1" x14ac:dyDescent="0.25">
      <c r="A11428" s="59" t="str">
        <f t="shared" si="178"/>
        <v/>
      </c>
    </row>
    <row r="11429" spans="1:1" ht="18" customHeight="1" x14ac:dyDescent="0.25">
      <c r="A11429" s="59" t="str">
        <f t="shared" si="178"/>
        <v/>
      </c>
    </row>
    <row r="11430" spans="1:1" ht="18" customHeight="1" x14ac:dyDescent="0.25">
      <c r="A11430" s="59" t="str">
        <f t="shared" si="178"/>
        <v/>
      </c>
    </row>
    <row r="11431" spans="1:1" ht="18" customHeight="1" x14ac:dyDescent="0.25">
      <c r="A11431" s="59" t="str">
        <f t="shared" si="178"/>
        <v/>
      </c>
    </row>
    <row r="11432" spans="1:1" ht="18" customHeight="1" x14ac:dyDescent="0.25">
      <c r="A11432" s="59" t="str">
        <f t="shared" si="178"/>
        <v/>
      </c>
    </row>
    <row r="11433" spans="1:1" ht="18" customHeight="1" x14ac:dyDescent="0.25">
      <c r="A11433" s="59" t="str">
        <f t="shared" si="178"/>
        <v/>
      </c>
    </row>
    <row r="11434" spans="1:1" ht="18" customHeight="1" x14ac:dyDescent="0.25">
      <c r="A11434" s="59" t="str">
        <f t="shared" si="178"/>
        <v/>
      </c>
    </row>
    <row r="11435" spans="1:1" ht="18" customHeight="1" x14ac:dyDescent="0.25">
      <c r="A11435" s="59" t="str">
        <f t="shared" si="178"/>
        <v/>
      </c>
    </row>
    <row r="11436" spans="1:1" ht="18" customHeight="1" x14ac:dyDescent="0.25">
      <c r="A11436" s="59" t="str">
        <f t="shared" si="178"/>
        <v/>
      </c>
    </row>
    <row r="11437" spans="1:1" ht="18" customHeight="1" x14ac:dyDescent="0.25">
      <c r="A11437" s="59" t="str">
        <f t="shared" si="178"/>
        <v/>
      </c>
    </row>
    <row r="11438" spans="1:1" ht="18" customHeight="1" x14ac:dyDescent="0.25">
      <c r="A11438" s="59" t="str">
        <f t="shared" ref="A11438:A11501" si="179">IF(B11438&lt;&gt;"",DATE(2020,INT((ROW(A11436)-1)/78)+1,1),"")</f>
        <v/>
      </c>
    </row>
    <row r="11439" spans="1:1" ht="18" customHeight="1" x14ac:dyDescent="0.25">
      <c r="A11439" s="59" t="str">
        <f t="shared" si="179"/>
        <v/>
      </c>
    </row>
    <row r="11440" spans="1:1" ht="18" customHeight="1" x14ac:dyDescent="0.25">
      <c r="A11440" s="59" t="str">
        <f t="shared" si="179"/>
        <v/>
      </c>
    </row>
    <row r="11441" spans="1:1" ht="18" customHeight="1" x14ac:dyDescent="0.25">
      <c r="A11441" s="59" t="str">
        <f t="shared" si="179"/>
        <v/>
      </c>
    </row>
    <row r="11442" spans="1:1" ht="18" customHeight="1" x14ac:dyDescent="0.25">
      <c r="A11442" s="59" t="str">
        <f t="shared" si="179"/>
        <v/>
      </c>
    </row>
    <row r="11443" spans="1:1" ht="18" customHeight="1" x14ac:dyDescent="0.25">
      <c r="A11443" s="59" t="str">
        <f t="shared" si="179"/>
        <v/>
      </c>
    </row>
    <row r="11444" spans="1:1" ht="18" customHeight="1" x14ac:dyDescent="0.25">
      <c r="A11444" s="59" t="str">
        <f t="shared" si="179"/>
        <v/>
      </c>
    </row>
    <row r="11445" spans="1:1" ht="18" customHeight="1" x14ac:dyDescent="0.25">
      <c r="A11445" s="59" t="str">
        <f t="shared" si="179"/>
        <v/>
      </c>
    </row>
    <row r="11446" spans="1:1" ht="18" customHeight="1" x14ac:dyDescent="0.25">
      <c r="A11446" s="59" t="str">
        <f t="shared" si="179"/>
        <v/>
      </c>
    </row>
    <row r="11447" spans="1:1" ht="18" customHeight="1" x14ac:dyDescent="0.25">
      <c r="A11447" s="59" t="str">
        <f t="shared" si="179"/>
        <v/>
      </c>
    </row>
    <row r="11448" spans="1:1" ht="18" customHeight="1" x14ac:dyDescent="0.25">
      <c r="A11448" s="59" t="str">
        <f t="shared" si="179"/>
        <v/>
      </c>
    </row>
    <row r="11449" spans="1:1" ht="18" customHeight="1" x14ac:dyDescent="0.25">
      <c r="A11449" s="59" t="str">
        <f t="shared" si="179"/>
        <v/>
      </c>
    </row>
    <row r="11450" spans="1:1" ht="18" customHeight="1" x14ac:dyDescent="0.25">
      <c r="A11450" s="59" t="str">
        <f t="shared" si="179"/>
        <v/>
      </c>
    </row>
    <row r="11451" spans="1:1" ht="18" customHeight="1" x14ac:dyDescent="0.25">
      <c r="A11451" s="59" t="str">
        <f t="shared" si="179"/>
        <v/>
      </c>
    </row>
    <row r="11452" spans="1:1" ht="18" customHeight="1" x14ac:dyDescent="0.25">
      <c r="A11452" s="59" t="str">
        <f t="shared" si="179"/>
        <v/>
      </c>
    </row>
    <row r="11453" spans="1:1" ht="18" customHeight="1" x14ac:dyDescent="0.25">
      <c r="A11453" s="59" t="str">
        <f t="shared" si="179"/>
        <v/>
      </c>
    </row>
    <row r="11454" spans="1:1" ht="18" customHeight="1" x14ac:dyDescent="0.25">
      <c r="A11454" s="59" t="str">
        <f t="shared" si="179"/>
        <v/>
      </c>
    </row>
    <row r="11455" spans="1:1" ht="18" customHeight="1" x14ac:dyDescent="0.25">
      <c r="A11455" s="59" t="str">
        <f t="shared" si="179"/>
        <v/>
      </c>
    </row>
    <row r="11456" spans="1:1" ht="18" customHeight="1" x14ac:dyDescent="0.25">
      <c r="A11456" s="59" t="str">
        <f t="shared" si="179"/>
        <v/>
      </c>
    </row>
    <row r="11457" spans="1:1" ht="18" customHeight="1" x14ac:dyDescent="0.25">
      <c r="A11457" s="59" t="str">
        <f t="shared" si="179"/>
        <v/>
      </c>
    </row>
    <row r="11458" spans="1:1" ht="18" customHeight="1" x14ac:dyDescent="0.25">
      <c r="A11458" s="59" t="str">
        <f t="shared" si="179"/>
        <v/>
      </c>
    </row>
    <row r="11459" spans="1:1" ht="18" customHeight="1" x14ac:dyDescent="0.25">
      <c r="A11459" s="59" t="str">
        <f t="shared" si="179"/>
        <v/>
      </c>
    </row>
    <row r="11460" spans="1:1" ht="18" customHeight="1" x14ac:dyDescent="0.25">
      <c r="A11460" s="59" t="str">
        <f t="shared" si="179"/>
        <v/>
      </c>
    </row>
    <row r="11461" spans="1:1" ht="18" customHeight="1" x14ac:dyDescent="0.25">
      <c r="A11461" s="59" t="str">
        <f t="shared" si="179"/>
        <v/>
      </c>
    </row>
    <row r="11462" spans="1:1" ht="18" customHeight="1" x14ac:dyDescent="0.25">
      <c r="A11462" s="59" t="str">
        <f t="shared" si="179"/>
        <v/>
      </c>
    </row>
    <row r="11463" spans="1:1" ht="18" customHeight="1" x14ac:dyDescent="0.25">
      <c r="A11463" s="59" t="str">
        <f t="shared" si="179"/>
        <v/>
      </c>
    </row>
    <row r="11464" spans="1:1" ht="18" customHeight="1" x14ac:dyDescent="0.25">
      <c r="A11464" s="59" t="str">
        <f t="shared" si="179"/>
        <v/>
      </c>
    </row>
    <row r="11465" spans="1:1" ht="18" customHeight="1" x14ac:dyDescent="0.25">
      <c r="A11465" s="59" t="str">
        <f t="shared" si="179"/>
        <v/>
      </c>
    </row>
    <row r="11466" spans="1:1" ht="18" customHeight="1" x14ac:dyDescent="0.25">
      <c r="A11466" s="59" t="str">
        <f t="shared" si="179"/>
        <v/>
      </c>
    </row>
    <row r="11467" spans="1:1" ht="18" customHeight="1" x14ac:dyDescent="0.25">
      <c r="A11467" s="59" t="str">
        <f t="shared" si="179"/>
        <v/>
      </c>
    </row>
    <row r="11468" spans="1:1" ht="18" customHeight="1" x14ac:dyDescent="0.25">
      <c r="A11468" s="59" t="str">
        <f t="shared" si="179"/>
        <v/>
      </c>
    </row>
    <row r="11469" spans="1:1" ht="18" customHeight="1" x14ac:dyDescent="0.25">
      <c r="A11469" s="59" t="str">
        <f t="shared" si="179"/>
        <v/>
      </c>
    </row>
    <row r="11470" spans="1:1" ht="18" customHeight="1" x14ac:dyDescent="0.25">
      <c r="A11470" s="59" t="str">
        <f t="shared" si="179"/>
        <v/>
      </c>
    </row>
    <row r="11471" spans="1:1" ht="18" customHeight="1" x14ac:dyDescent="0.25">
      <c r="A11471" s="59" t="str">
        <f t="shared" si="179"/>
        <v/>
      </c>
    </row>
    <row r="11472" spans="1:1" ht="18" customHeight="1" x14ac:dyDescent="0.25">
      <c r="A11472" s="59" t="str">
        <f t="shared" si="179"/>
        <v/>
      </c>
    </row>
    <row r="11473" spans="1:1" ht="18" customHeight="1" x14ac:dyDescent="0.25">
      <c r="A11473" s="59" t="str">
        <f t="shared" si="179"/>
        <v/>
      </c>
    </row>
    <row r="11474" spans="1:1" ht="18" customHeight="1" x14ac:dyDescent="0.25">
      <c r="A11474" s="59" t="str">
        <f t="shared" si="179"/>
        <v/>
      </c>
    </row>
    <row r="11475" spans="1:1" ht="18" customHeight="1" x14ac:dyDescent="0.25">
      <c r="A11475" s="59" t="str">
        <f t="shared" si="179"/>
        <v/>
      </c>
    </row>
    <row r="11476" spans="1:1" ht="18" customHeight="1" x14ac:dyDescent="0.25">
      <c r="A11476" s="59" t="str">
        <f t="shared" si="179"/>
        <v/>
      </c>
    </row>
    <row r="11477" spans="1:1" ht="18" customHeight="1" x14ac:dyDescent="0.25">
      <c r="A11477" s="59" t="str">
        <f t="shared" si="179"/>
        <v/>
      </c>
    </row>
    <row r="11478" spans="1:1" ht="18" customHeight="1" x14ac:dyDescent="0.25">
      <c r="A11478" s="59" t="str">
        <f t="shared" si="179"/>
        <v/>
      </c>
    </row>
    <row r="11479" spans="1:1" ht="18" customHeight="1" x14ac:dyDescent="0.25">
      <c r="A11479" s="59" t="str">
        <f t="shared" si="179"/>
        <v/>
      </c>
    </row>
    <row r="11480" spans="1:1" ht="18" customHeight="1" x14ac:dyDescent="0.25">
      <c r="A11480" s="59" t="str">
        <f t="shared" si="179"/>
        <v/>
      </c>
    </row>
    <row r="11481" spans="1:1" ht="18" customHeight="1" x14ac:dyDescent="0.25">
      <c r="A11481" s="59" t="str">
        <f t="shared" si="179"/>
        <v/>
      </c>
    </row>
    <row r="11482" spans="1:1" ht="18" customHeight="1" x14ac:dyDescent="0.25">
      <c r="A11482" s="59" t="str">
        <f t="shared" si="179"/>
        <v/>
      </c>
    </row>
    <row r="11483" spans="1:1" ht="18" customHeight="1" x14ac:dyDescent="0.25">
      <c r="A11483" s="59" t="str">
        <f t="shared" si="179"/>
        <v/>
      </c>
    </row>
    <row r="11484" spans="1:1" ht="18" customHeight="1" x14ac:dyDescent="0.25">
      <c r="A11484" s="59" t="str">
        <f t="shared" si="179"/>
        <v/>
      </c>
    </row>
    <row r="11485" spans="1:1" ht="18" customHeight="1" x14ac:dyDescent="0.25">
      <c r="A11485" s="59" t="str">
        <f t="shared" si="179"/>
        <v/>
      </c>
    </row>
    <row r="11486" spans="1:1" ht="18" customHeight="1" x14ac:dyDescent="0.25">
      <c r="A11486" s="59" t="str">
        <f t="shared" si="179"/>
        <v/>
      </c>
    </row>
    <row r="11487" spans="1:1" ht="18" customHeight="1" x14ac:dyDescent="0.25">
      <c r="A11487" s="59" t="str">
        <f t="shared" si="179"/>
        <v/>
      </c>
    </row>
    <row r="11488" spans="1:1" ht="18" customHeight="1" x14ac:dyDescent="0.25">
      <c r="A11488" s="59" t="str">
        <f t="shared" si="179"/>
        <v/>
      </c>
    </row>
    <row r="11489" spans="1:1" ht="18" customHeight="1" x14ac:dyDescent="0.25">
      <c r="A11489" s="59" t="str">
        <f t="shared" si="179"/>
        <v/>
      </c>
    </row>
    <row r="11490" spans="1:1" ht="18" customHeight="1" x14ac:dyDescent="0.25">
      <c r="A11490" s="59" t="str">
        <f t="shared" si="179"/>
        <v/>
      </c>
    </row>
    <row r="11491" spans="1:1" ht="18" customHeight="1" x14ac:dyDescent="0.25">
      <c r="A11491" s="59" t="str">
        <f t="shared" si="179"/>
        <v/>
      </c>
    </row>
    <row r="11492" spans="1:1" ht="18" customHeight="1" x14ac:dyDescent="0.25">
      <c r="A11492" s="59" t="str">
        <f t="shared" si="179"/>
        <v/>
      </c>
    </row>
    <row r="11493" spans="1:1" ht="18" customHeight="1" x14ac:dyDescent="0.25">
      <c r="A11493" s="59" t="str">
        <f t="shared" si="179"/>
        <v/>
      </c>
    </row>
    <row r="11494" spans="1:1" ht="18" customHeight="1" x14ac:dyDescent="0.25">
      <c r="A11494" s="59" t="str">
        <f t="shared" si="179"/>
        <v/>
      </c>
    </row>
    <row r="11495" spans="1:1" ht="18" customHeight="1" x14ac:dyDescent="0.25">
      <c r="A11495" s="59" t="str">
        <f t="shared" si="179"/>
        <v/>
      </c>
    </row>
    <row r="11496" spans="1:1" ht="18" customHeight="1" x14ac:dyDescent="0.25">
      <c r="A11496" s="59" t="str">
        <f t="shared" si="179"/>
        <v/>
      </c>
    </row>
    <row r="11497" spans="1:1" ht="18" customHeight="1" x14ac:dyDescent="0.25">
      <c r="A11497" s="59" t="str">
        <f t="shared" si="179"/>
        <v/>
      </c>
    </row>
    <row r="11498" spans="1:1" ht="18" customHeight="1" x14ac:dyDescent="0.25">
      <c r="A11498" s="59" t="str">
        <f t="shared" si="179"/>
        <v/>
      </c>
    </row>
    <row r="11499" spans="1:1" ht="18" customHeight="1" x14ac:dyDescent="0.25">
      <c r="A11499" s="59" t="str">
        <f t="shared" si="179"/>
        <v/>
      </c>
    </row>
    <row r="11500" spans="1:1" ht="18" customHeight="1" x14ac:dyDescent="0.25">
      <c r="A11500" s="59" t="str">
        <f t="shared" si="179"/>
        <v/>
      </c>
    </row>
    <row r="11501" spans="1:1" ht="18" customHeight="1" x14ac:dyDescent="0.25">
      <c r="A11501" s="59" t="str">
        <f t="shared" si="179"/>
        <v/>
      </c>
    </row>
    <row r="11502" spans="1:1" ht="18" customHeight="1" x14ac:dyDescent="0.25">
      <c r="A11502" s="59" t="str">
        <f t="shared" ref="A11502:A11565" si="180">IF(B11502&lt;&gt;"",DATE(2020,INT((ROW(A11500)-1)/78)+1,1),"")</f>
        <v/>
      </c>
    </row>
    <row r="11503" spans="1:1" ht="18" customHeight="1" x14ac:dyDescent="0.25">
      <c r="A11503" s="59" t="str">
        <f t="shared" si="180"/>
        <v/>
      </c>
    </row>
    <row r="11504" spans="1:1" ht="18" customHeight="1" x14ac:dyDescent="0.25">
      <c r="A11504" s="59" t="str">
        <f t="shared" si="180"/>
        <v/>
      </c>
    </row>
    <row r="11505" spans="1:1" ht="18" customHeight="1" x14ac:dyDescent="0.25">
      <c r="A11505" s="59" t="str">
        <f t="shared" si="180"/>
        <v/>
      </c>
    </row>
    <row r="11506" spans="1:1" ht="18" customHeight="1" x14ac:dyDescent="0.25">
      <c r="A11506" s="59" t="str">
        <f t="shared" si="180"/>
        <v/>
      </c>
    </row>
    <row r="11507" spans="1:1" ht="18" customHeight="1" x14ac:dyDescent="0.25">
      <c r="A11507" s="59" t="str">
        <f t="shared" si="180"/>
        <v/>
      </c>
    </row>
    <row r="11508" spans="1:1" ht="18" customHeight="1" x14ac:dyDescent="0.25">
      <c r="A11508" s="59" t="str">
        <f t="shared" si="180"/>
        <v/>
      </c>
    </row>
    <row r="11509" spans="1:1" ht="18" customHeight="1" x14ac:dyDescent="0.25">
      <c r="A11509" s="59" t="str">
        <f t="shared" si="180"/>
        <v/>
      </c>
    </row>
    <row r="11510" spans="1:1" ht="18" customHeight="1" x14ac:dyDescent="0.25">
      <c r="A11510" s="59" t="str">
        <f t="shared" si="180"/>
        <v/>
      </c>
    </row>
    <row r="11511" spans="1:1" ht="18" customHeight="1" x14ac:dyDescent="0.25">
      <c r="A11511" s="59" t="str">
        <f t="shared" si="180"/>
        <v/>
      </c>
    </row>
    <row r="11512" spans="1:1" ht="18" customHeight="1" x14ac:dyDescent="0.25">
      <c r="A11512" s="59" t="str">
        <f t="shared" si="180"/>
        <v/>
      </c>
    </row>
    <row r="11513" spans="1:1" ht="18" customHeight="1" x14ac:dyDescent="0.25">
      <c r="A11513" s="59" t="str">
        <f t="shared" si="180"/>
        <v/>
      </c>
    </row>
    <row r="11514" spans="1:1" ht="18" customHeight="1" x14ac:dyDescent="0.25">
      <c r="A11514" s="59" t="str">
        <f t="shared" si="180"/>
        <v/>
      </c>
    </row>
    <row r="11515" spans="1:1" ht="18" customHeight="1" x14ac:dyDescent="0.25">
      <c r="A11515" s="59" t="str">
        <f t="shared" si="180"/>
        <v/>
      </c>
    </row>
    <row r="11516" spans="1:1" ht="18" customHeight="1" x14ac:dyDescent="0.25">
      <c r="A11516" s="59" t="str">
        <f t="shared" si="180"/>
        <v/>
      </c>
    </row>
    <row r="11517" spans="1:1" ht="18" customHeight="1" x14ac:dyDescent="0.25">
      <c r="A11517" s="59" t="str">
        <f t="shared" si="180"/>
        <v/>
      </c>
    </row>
    <row r="11518" spans="1:1" ht="18" customHeight="1" x14ac:dyDescent="0.25">
      <c r="A11518" s="59" t="str">
        <f t="shared" si="180"/>
        <v/>
      </c>
    </row>
    <row r="11519" spans="1:1" ht="18" customHeight="1" x14ac:dyDescent="0.25">
      <c r="A11519" s="59" t="str">
        <f t="shared" si="180"/>
        <v/>
      </c>
    </row>
    <row r="11520" spans="1:1" ht="18" customHeight="1" x14ac:dyDescent="0.25">
      <c r="A11520" s="59" t="str">
        <f t="shared" si="180"/>
        <v/>
      </c>
    </row>
    <row r="11521" spans="1:1" ht="18" customHeight="1" x14ac:dyDescent="0.25">
      <c r="A11521" s="59" t="str">
        <f t="shared" si="180"/>
        <v/>
      </c>
    </row>
    <row r="11522" spans="1:1" ht="18" customHeight="1" x14ac:dyDescent="0.25">
      <c r="A11522" s="59" t="str">
        <f t="shared" si="180"/>
        <v/>
      </c>
    </row>
    <row r="11523" spans="1:1" ht="18" customHeight="1" x14ac:dyDescent="0.25">
      <c r="A11523" s="59" t="str">
        <f t="shared" si="180"/>
        <v/>
      </c>
    </row>
    <row r="11524" spans="1:1" ht="18" customHeight="1" x14ac:dyDescent="0.25">
      <c r="A11524" s="59" t="str">
        <f t="shared" si="180"/>
        <v/>
      </c>
    </row>
    <row r="11525" spans="1:1" ht="18" customHeight="1" x14ac:dyDescent="0.25">
      <c r="A11525" s="59" t="str">
        <f t="shared" si="180"/>
        <v/>
      </c>
    </row>
    <row r="11526" spans="1:1" ht="18" customHeight="1" x14ac:dyDescent="0.25">
      <c r="A11526" s="59" t="str">
        <f t="shared" si="180"/>
        <v/>
      </c>
    </row>
    <row r="11527" spans="1:1" ht="18" customHeight="1" x14ac:dyDescent="0.25">
      <c r="A11527" s="59" t="str">
        <f t="shared" si="180"/>
        <v/>
      </c>
    </row>
    <row r="11528" spans="1:1" ht="18" customHeight="1" x14ac:dyDescent="0.25">
      <c r="A11528" s="59" t="str">
        <f t="shared" si="180"/>
        <v/>
      </c>
    </row>
    <row r="11529" spans="1:1" ht="18" customHeight="1" x14ac:dyDescent="0.25">
      <c r="A11529" s="59" t="str">
        <f t="shared" si="180"/>
        <v/>
      </c>
    </row>
    <row r="11530" spans="1:1" ht="18" customHeight="1" x14ac:dyDescent="0.25">
      <c r="A11530" s="59" t="str">
        <f t="shared" si="180"/>
        <v/>
      </c>
    </row>
    <row r="11531" spans="1:1" ht="18" customHeight="1" x14ac:dyDescent="0.25">
      <c r="A11531" s="59" t="str">
        <f t="shared" si="180"/>
        <v/>
      </c>
    </row>
    <row r="11532" spans="1:1" ht="18" customHeight="1" x14ac:dyDescent="0.25">
      <c r="A11532" s="59" t="str">
        <f t="shared" si="180"/>
        <v/>
      </c>
    </row>
    <row r="11533" spans="1:1" ht="18" customHeight="1" x14ac:dyDescent="0.25">
      <c r="A11533" s="59" t="str">
        <f t="shared" si="180"/>
        <v/>
      </c>
    </row>
    <row r="11534" spans="1:1" ht="18" customHeight="1" x14ac:dyDescent="0.25">
      <c r="A11534" s="59" t="str">
        <f t="shared" si="180"/>
        <v/>
      </c>
    </row>
    <row r="11535" spans="1:1" ht="18" customHeight="1" x14ac:dyDescent="0.25">
      <c r="A11535" s="59" t="str">
        <f t="shared" si="180"/>
        <v/>
      </c>
    </row>
    <row r="11536" spans="1:1" ht="18" customHeight="1" x14ac:dyDescent="0.25">
      <c r="A11536" s="59" t="str">
        <f t="shared" si="180"/>
        <v/>
      </c>
    </row>
    <row r="11537" spans="1:1" ht="18" customHeight="1" x14ac:dyDescent="0.25">
      <c r="A11537" s="59" t="str">
        <f t="shared" si="180"/>
        <v/>
      </c>
    </row>
    <row r="11538" spans="1:1" ht="18" customHeight="1" x14ac:dyDescent="0.25">
      <c r="A11538" s="59" t="str">
        <f t="shared" si="180"/>
        <v/>
      </c>
    </row>
    <row r="11539" spans="1:1" ht="18" customHeight="1" x14ac:dyDescent="0.25">
      <c r="A11539" s="59" t="str">
        <f t="shared" si="180"/>
        <v/>
      </c>
    </row>
    <row r="11540" spans="1:1" ht="18" customHeight="1" x14ac:dyDescent="0.25">
      <c r="A11540" s="59" t="str">
        <f t="shared" si="180"/>
        <v/>
      </c>
    </row>
    <row r="11541" spans="1:1" ht="18" customHeight="1" x14ac:dyDescent="0.25">
      <c r="A11541" s="59" t="str">
        <f t="shared" si="180"/>
        <v/>
      </c>
    </row>
    <row r="11542" spans="1:1" ht="18" customHeight="1" x14ac:dyDescent="0.25">
      <c r="A11542" s="59" t="str">
        <f t="shared" si="180"/>
        <v/>
      </c>
    </row>
    <row r="11543" spans="1:1" ht="18" customHeight="1" x14ac:dyDescent="0.25">
      <c r="A11543" s="59" t="str">
        <f t="shared" si="180"/>
        <v/>
      </c>
    </row>
    <row r="11544" spans="1:1" ht="18" customHeight="1" x14ac:dyDescent="0.25">
      <c r="A11544" s="59" t="str">
        <f t="shared" si="180"/>
        <v/>
      </c>
    </row>
    <row r="11545" spans="1:1" ht="18" customHeight="1" x14ac:dyDescent="0.25">
      <c r="A11545" s="59" t="str">
        <f t="shared" si="180"/>
        <v/>
      </c>
    </row>
    <row r="11546" spans="1:1" ht="18" customHeight="1" x14ac:dyDescent="0.25">
      <c r="A11546" s="59" t="str">
        <f t="shared" si="180"/>
        <v/>
      </c>
    </row>
    <row r="11547" spans="1:1" ht="18" customHeight="1" x14ac:dyDescent="0.25">
      <c r="A11547" s="59" t="str">
        <f t="shared" si="180"/>
        <v/>
      </c>
    </row>
    <row r="11548" spans="1:1" ht="18" customHeight="1" x14ac:dyDescent="0.25">
      <c r="A11548" s="59" t="str">
        <f t="shared" si="180"/>
        <v/>
      </c>
    </row>
    <row r="11549" spans="1:1" ht="18" customHeight="1" x14ac:dyDescent="0.25">
      <c r="A11549" s="59" t="str">
        <f t="shared" si="180"/>
        <v/>
      </c>
    </row>
    <row r="11550" spans="1:1" ht="18" customHeight="1" x14ac:dyDescent="0.25">
      <c r="A11550" s="59" t="str">
        <f t="shared" si="180"/>
        <v/>
      </c>
    </row>
    <row r="11551" spans="1:1" ht="18" customHeight="1" x14ac:dyDescent="0.25">
      <c r="A11551" s="59" t="str">
        <f t="shared" si="180"/>
        <v/>
      </c>
    </row>
    <row r="11552" spans="1:1" ht="18" customHeight="1" x14ac:dyDescent="0.25">
      <c r="A11552" s="59" t="str">
        <f t="shared" si="180"/>
        <v/>
      </c>
    </row>
    <row r="11553" spans="1:1" ht="18" customHeight="1" x14ac:dyDescent="0.25">
      <c r="A11553" s="59" t="str">
        <f t="shared" si="180"/>
        <v/>
      </c>
    </row>
    <row r="11554" spans="1:1" ht="18" customHeight="1" x14ac:dyDescent="0.25">
      <c r="A11554" s="59" t="str">
        <f t="shared" si="180"/>
        <v/>
      </c>
    </row>
    <row r="11555" spans="1:1" ht="18" customHeight="1" x14ac:dyDescent="0.25">
      <c r="A11555" s="59" t="str">
        <f t="shared" si="180"/>
        <v/>
      </c>
    </row>
    <row r="11556" spans="1:1" ht="18" customHeight="1" x14ac:dyDescent="0.25">
      <c r="A11556" s="59" t="str">
        <f t="shared" si="180"/>
        <v/>
      </c>
    </row>
    <row r="11557" spans="1:1" ht="18" customHeight="1" x14ac:dyDescent="0.25">
      <c r="A11557" s="59" t="str">
        <f t="shared" si="180"/>
        <v/>
      </c>
    </row>
    <row r="11558" spans="1:1" ht="18" customHeight="1" x14ac:dyDescent="0.25">
      <c r="A11558" s="59" t="str">
        <f t="shared" si="180"/>
        <v/>
      </c>
    </row>
    <row r="11559" spans="1:1" ht="18" customHeight="1" x14ac:dyDescent="0.25">
      <c r="A11559" s="59" t="str">
        <f t="shared" si="180"/>
        <v/>
      </c>
    </row>
    <row r="11560" spans="1:1" ht="18" customHeight="1" x14ac:dyDescent="0.25">
      <c r="A11560" s="59" t="str">
        <f t="shared" si="180"/>
        <v/>
      </c>
    </row>
    <row r="11561" spans="1:1" ht="18" customHeight="1" x14ac:dyDescent="0.25">
      <c r="A11561" s="59" t="str">
        <f t="shared" si="180"/>
        <v/>
      </c>
    </row>
    <row r="11562" spans="1:1" ht="18" customHeight="1" x14ac:dyDescent="0.25">
      <c r="A11562" s="59" t="str">
        <f t="shared" si="180"/>
        <v/>
      </c>
    </row>
    <row r="11563" spans="1:1" ht="18" customHeight="1" x14ac:dyDescent="0.25">
      <c r="A11563" s="59" t="str">
        <f t="shared" si="180"/>
        <v/>
      </c>
    </row>
    <row r="11564" spans="1:1" ht="18" customHeight="1" x14ac:dyDescent="0.25">
      <c r="A11564" s="59" t="str">
        <f t="shared" si="180"/>
        <v/>
      </c>
    </row>
    <row r="11565" spans="1:1" ht="18" customHeight="1" x14ac:dyDescent="0.25">
      <c r="A11565" s="59" t="str">
        <f t="shared" si="180"/>
        <v/>
      </c>
    </row>
    <row r="11566" spans="1:1" ht="18" customHeight="1" x14ac:dyDescent="0.25">
      <c r="A11566" s="59" t="str">
        <f t="shared" ref="A11566:A11629" si="181">IF(B11566&lt;&gt;"",DATE(2020,INT((ROW(A11564)-1)/78)+1,1),"")</f>
        <v/>
      </c>
    </row>
    <row r="11567" spans="1:1" ht="18" customHeight="1" x14ac:dyDescent="0.25">
      <c r="A11567" s="59" t="str">
        <f t="shared" si="181"/>
        <v/>
      </c>
    </row>
    <row r="11568" spans="1:1" ht="18" customHeight="1" x14ac:dyDescent="0.25">
      <c r="A11568" s="59" t="str">
        <f t="shared" si="181"/>
        <v/>
      </c>
    </row>
    <row r="11569" spans="1:1" ht="18" customHeight="1" x14ac:dyDescent="0.25">
      <c r="A11569" s="59" t="str">
        <f t="shared" si="181"/>
        <v/>
      </c>
    </row>
    <row r="11570" spans="1:1" ht="18" customHeight="1" x14ac:dyDescent="0.25">
      <c r="A11570" s="59" t="str">
        <f t="shared" si="181"/>
        <v/>
      </c>
    </row>
    <row r="11571" spans="1:1" ht="18" customHeight="1" x14ac:dyDescent="0.25">
      <c r="A11571" s="59" t="str">
        <f t="shared" si="181"/>
        <v/>
      </c>
    </row>
    <row r="11572" spans="1:1" ht="18" customHeight="1" x14ac:dyDescent="0.25">
      <c r="A11572" s="59" t="str">
        <f t="shared" si="181"/>
        <v/>
      </c>
    </row>
    <row r="11573" spans="1:1" ht="18" customHeight="1" x14ac:dyDescent="0.25">
      <c r="A11573" s="59" t="str">
        <f t="shared" si="181"/>
        <v/>
      </c>
    </row>
    <row r="11574" spans="1:1" ht="18" customHeight="1" x14ac:dyDescent="0.25">
      <c r="A11574" s="59" t="str">
        <f t="shared" si="181"/>
        <v/>
      </c>
    </row>
    <row r="11575" spans="1:1" ht="18" customHeight="1" x14ac:dyDescent="0.25">
      <c r="A11575" s="59" t="str">
        <f t="shared" si="181"/>
        <v/>
      </c>
    </row>
    <row r="11576" spans="1:1" ht="18" customHeight="1" x14ac:dyDescent="0.25">
      <c r="A11576" s="59" t="str">
        <f t="shared" si="181"/>
        <v/>
      </c>
    </row>
    <row r="11577" spans="1:1" ht="18" customHeight="1" x14ac:dyDescent="0.25">
      <c r="A11577" s="59" t="str">
        <f t="shared" si="181"/>
        <v/>
      </c>
    </row>
    <row r="11578" spans="1:1" ht="18" customHeight="1" x14ac:dyDescent="0.25">
      <c r="A11578" s="59" t="str">
        <f t="shared" si="181"/>
        <v/>
      </c>
    </row>
    <row r="11579" spans="1:1" ht="18" customHeight="1" x14ac:dyDescent="0.25">
      <c r="A11579" s="59" t="str">
        <f t="shared" si="181"/>
        <v/>
      </c>
    </row>
    <row r="11580" spans="1:1" ht="18" customHeight="1" x14ac:dyDescent="0.25">
      <c r="A11580" s="59" t="str">
        <f t="shared" si="181"/>
        <v/>
      </c>
    </row>
    <row r="11581" spans="1:1" ht="18" customHeight="1" x14ac:dyDescent="0.25">
      <c r="A11581" s="59" t="str">
        <f t="shared" si="181"/>
        <v/>
      </c>
    </row>
    <row r="11582" spans="1:1" ht="18" customHeight="1" x14ac:dyDescent="0.25">
      <c r="A11582" s="59" t="str">
        <f t="shared" si="181"/>
        <v/>
      </c>
    </row>
    <row r="11583" spans="1:1" ht="18" customHeight="1" x14ac:dyDescent="0.25">
      <c r="A11583" s="59" t="str">
        <f t="shared" si="181"/>
        <v/>
      </c>
    </row>
    <row r="11584" spans="1:1" ht="18" customHeight="1" x14ac:dyDescent="0.25">
      <c r="A11584" s="59" t="str">
        <f t="shared" si="181"/>
        <v/>
      </c>
    </row>
    <row r="11585" spans="1:1" ht="18" customHeight="1" x14ac:dyDescent="0.25">
      <c r="A11585" s="59" t="str">
        <f t="shared" si="181"/>
        <v/>
      </c>
    </row>
    <row r="11586" spans="1:1" ht="18" customHeight="1" x14ac:dyDescent="0.25">
      <c r="A11586" s="59" t="str">
        <f t="shared" si="181"/>
        <v/>
      </c>
    </row>
    <row r="11587" spans="1:1" ht="18" customHeight="1" x14ac:dyDescent="0.25">
      <c r="A11587" s="59" t="str">
        <f t="shared" si="181"/>
        <v/>
      </c>
    </row>
    <row r="11588" spans="1:1" ht="18" customHeight="1" x14ac:dyDescent="0.25">
      <c r="A11588" s="59" t="str">
        <f t="shared" si="181"/>
        <v/>
      </c>
    </row>
    <row r="11589" spans="1:1" ht="18" customHeight="1" x14ac:dyDescent="0.25">
      <c r="A11589" s="59" t="str">
        <f t="shared" si="181"/>
        <v/>
      </c>
    </row>
    <row r="11590" spans="1:1" ht="18" customHeight="1" x14ac:dyDescent="0.25">
      <c r="A11590" s="59" t="str">
        <f t="shared" si="181"/>
        <v/>
      </c>
    </row>
    <row r="11591" spans="1:1" ht="18" customHeight="1" x14ac:dyDescent="0.25">
      <c r="A11591" s="59" t="str">
        <f t="shared" si="181"/>
        <v/>
      </c>
    </row>
    <row r="11592" spans="1:1" ht="18" customHeight="1" x14ac:dyDescent="0.25">
      <c r="A11592" s="59" t="str">
        <f t="shared" si="181"/>
        <v/>
      </c>
    </row>
    <row r="11593" spans="1:1" ht="18" customHeight="1" x14ac:dyDescent="0.25">
      <c r="A11593" s="59" t="str">
        <f t="shared" si="181"/>
        <v/>
      </c>
    </row>
    <row r="11594" spans="1:1" ht="18" customHeight="1" x14ac:dyDescent="0.25">
      <c r="A11594" s="59" t="str">
        <f t="shared" si="181"/>
        <v/>
      </c>
    </row>
    <row r="11595" spans="1:1" ht="18" customHeight="1" x14ac:dyDescent="0.25">
      <c r="A11595" s="59" t="str">
        <f t="shared" si="181"/>
        <v/>
      </c>
    </row>
    <row r="11596" spans="1:1" ht="18" customHeight="1" x14ac:dyDescent="0.25">
      <c r="A11596" s="59" t="str">
        <f t="shared" si="181"/>
        <v/>
      </c>
    </row>
    <row r="11597" spans="1:1" ht="18" customHeight="1" x14ac:dyDescent="0.25">
      <c r="A11597" s="59" t="str">
        <f t="shared" si="181"/>
        <v/>
      </c>
    </row>
    <row r="11598" spans="1:1" ht="18" customHeight="1" x14ac:dyDescent="0.25">
      <c r="A11598" s="59" t="str">
        <f t="shared" si="181"/>
        <v/>
      </c>
    </row>
    <row r="11599" spans="1:1" ht="18" customHeight="1" x14ac:dyDescent="0.25">
      <c r="A11599" s="59" t="str">
        <f t="shared" si="181"/>
        <v/>
      </c>
    </row>
    <row r="11600" spans="1:1" ht="18" customHeight="1" x14ac:dyDescent="0.25">
      <c r="A11600" s="59" t="str">
        <f t="shared" si="181"/>
        <v/>
      </c>
    </row>
    <row r="11601" spans="1:1" ht="18" customHeight="1" x14ac:dyDescent="0.25">
      <c r="A11601" s="59" t="str">
        <f t="shared" si="181"/>
        <v/>
      </c>
    </row>
    <row r="11602" spans="1:1" ht="18" customHeight="1" x14ac:dyDescent="0.25">
      <c r="A11602" s="59" t="str">
        <f t="shared" si="181"/>
        <v/>
      </c>
    </row>
    <row r="11603" spans="1:1" ht="18" customHeight="1" x14ac:dyDescent="0.25">
      <c r="A11603" s="59" t="str">
        <f t="shared" si="181"/>
        <v/>
      </c>
    </row>
    <row r="11604" spans="1:1" ht="18" customHeight="1" x14ac:dyDescent="0.25">
      <c r="A11604" s="59" t="str">
        <f t="shared" si="181"/>
        <v/>
      </c>
    </row>
    <row r="11605" spans="1:1" ht="18" customHeight="1" x14ac:dyDescent="0.25">
      <c r="A11605" s="59" t="str">
        <f t="shared" si="181"/>
        <v/>
      </c>
    </row>
    <row r="11606" spans="1:1" ht="18" customHeight="1" x14ac:dyDescent="0.25">
      <c r="A11606" s="59" t="str">
        <f t="shared" si="181"/>
        <v/>
      </c>
    </row>
    <row r="11607" spans="1:1" ht="18" customHeight="1" x14ac:dyDescent="0.25">
      <c r="A11607" s="59" t="str">
        <f t="shared" si="181"/>
        <v/>
      </c>
    </row>
    <row r="11608" spans="1:1" ht="18" customHeight="1" x14ac:dyDescent="0.25">
      <c r="A11608" s="59" t="str">
        <f t="shared" si="181"/>
        <v/>
      </c>
    </row>
    <row r="11609" spans="1:1" ht="18" customHeight="1" x14ac:dyDescent="0.25">
      <c r="A11609" s="59" t="str">
        <f t="shared" si="181"/>
        <v/>
      </c>
    </row>
    <row r="11610" spans="1:1" ht="18" customHeight="1" x14ac:dyDescent="0.25">
      <c r="A11610" s="59" t="str">
        <f t="shared" si="181"/>
        <v/>
      </c>
    </row>
    <row r="11611" spans="1:1" ht="18" customHeight="1" x14ac:dyDescent="0.25">
      <c r="A11611" s="59" t="str">
        <f t="shared" si="181"/>
        <v/>
      </c>
    </row>
    <row r="11612" spans="1:1" ht="18" customHeight="1" x14ac:dyDescent="0.25">
      <c r="A11612" s="59" t="str">
        <f t="shared" si="181"/>
        <v/>
      </c>
    </row>
    <row r="11613" spans="1:1" ht="18" customHeight="1" x14ac:dyDescent="0.25">
      <c r="A11613" s="59" t="str">
        <f t="shared" si="181"/>
        <v/>
      </c>
    </row>
    <row r="11614" spans="1:1" ht="18" customHeight="1" x14ac:dyDescent="0.25">
      <c r="A11614" s="59" t="str">
        <f t="shared" si="181"/>
        <v/>
      </c>
    </row>
    <row r="11615" spans="1:1" ht="18" customHeight="1" x14ac:dyDescent="0.25">
      <c r="A11615" s="59" t="str">
        <f t="shared" si="181"/>
        <v/>
      </c>
    </row>
    <row r="11616" spans="1:1" ht="18" customHeight="1" x14ac:dyDescent="0.25">
      <c r="A11616" s="59" t="str">
        <f t="shared" si="181"/>
        <v/>
      </c>
    </row>
    <row r="11617" spans="1:1" ht="18" customHeight="1" x14ac:dyDescent="0.25">
      <c r="A11617" s="59" t="str">
        <f t="shared" si="181"/>
        <v/>
      </c>
    </row>
    <row r="11618" spans="1:1" ht="18" customHeight="1" x14ac:dyDescent="0.25">
      <c r="A11618" s="59" t="str">
        <f t="shared" si="181"/>
        <v/>
      </c>
    </row>
    <row r="11619" spans="1:1" ht="18" customHeight="1" x14ac:dyDescent="0.25">
      <c r="A11619" s="59" t="str">
        <f t="shared" si="181"/>
        <v/>
      </c>
    </row>
    <row r="11620" spans="1:1" ht="18" customHeight="1" x14ac:dyDescent="0.25">
      <c r="A11620" s="59" t="str">
        <f t="shared" si="181"/>
        <v/>
      </c>
    </row>
    <row r="11621" spans="1:1" ht="18" customHeight="1" x14ac:dyDescent="0.25">
      <c r="A11621" s="59" t="str">
        <f t="shared" si="181"/>
        <v/>
      </c>
    </row>
    <row r="11622" spans="1:1" ht="18" customHeight="1" x14ac:dyDescent="0.25">
      <c r="A11622" s="59" t="str">
        <f t="shared" si="181"/>
        <v/>
      </c>
    </row>
    <row r="11623" spans="1:1" ht="18" customHeight="1" x14ac:dyDescent="0.25">
      <c r="A11623" s="59" t="str">
        <f t="shared" si="181"/>
        <v/>
      </c>
    </row>
    <row r="11624" spans="1:1" ht="18" customHeight="1" x14ac:dyDescent="0.25">
      <c r="A11624" s="59" t="str">
        <f t="shared" si="181"/>
        <v/>
      </c>
    </row>
    <row r="11625" spans="1:1" ht="18" customHeight="1" x14ac:dyDescent="0.25">
      <c r="A11625" s="59" t="str">
        <f t="shared" si="181"/>
        <v/>
      </c>
    </row>
    <row r="11626" spans="1:1" ht="18" customHeight="1" x14ac:dyDescent="0.25">
      <c r="A11626" s="59" t="str">
        <f t="shared" si="181"/>
        <v/>
      </c>
    </row>
    <row r="11627" spans="1:1" ht="18" customHeight="1" x14ac:dyDescent="0.25">
      <c r="A11627" s="59" t="str">
        <f t="shared" si="181"/>
        <v/>
      </c>
    </row>
    <row r="11628" spans="1:1" ht="18" customHeight="1" x14ac:dyDescent="0.25">
      <c r="A11628" s="59" t="str">
        <f t="shared" si="181"/>
        <v/>
      </c>
    </row>
    <row r="11629" spans="1:1" ht="18" customHeight="1" x14ac:dyDescent="0.25">
      <c r="A11629" s="59" t="str">
        <f t="shared" si="181"/>
        <v/>
      </c>
    </row>
    <row r="11630" spans="1:1" ht="18" customHeight="1" x14ac:dyDescent="0.25">
      <c r="A11630" s="59" t="str">
        <f t="shared" ref="A11630:A11693" si="182">IF(B11630&lt;&gt;"",DATE(2020,INT((ROW(A11628)-1)/78)+1,1),"")</f>
        <v/>
      </c>
    </row>
    <row r="11631" spans="1:1" ht="18" customHeight="1" x14ac:dyDescent="0.25">
      <c r="A11631" s="59" t="str">
        <f t="shared" si="182"/>
        <v/>
      </c>
    </row>
    <row r="11632" spans="1:1" ht="18" customHeight="1" x14ac:dyDescent="0.25">
      <c r="A11632" s="59" t="str">
        <f t="shared" si="182"/>
        <v/>
      </c>
    </row>
    <row r="11633" spans="1:1" ht="18" customHeight="1" x14ac:dyDescent="0.25">
      <c r="A11633" s="59" t="str">
        <f t="shared" si="182"/>
        <v/>
      </c>
    </row>
    <row r="11634" spans="1:1" ht="18" customHeight="1" x14ac:dyDescent="0.25">
      <c r="A11634" s="59" t="str">
        <f t="shared" si="182"/>
        <v/>
      </c>
    </row>
    <row r="11635" spans="1:1" ht="18" customHeight="1" x14ac:dyDescent="0.25">
      <c r="A11635" s="59" t="str">
        <f t="shared" si="182"/>
        <v/>
      </c>
    </row>
    <row r="11636" spans="1:1" ht="18" customHeight="1" x14ac:dyDescent="0.25">
      <c r="A11636" s="59" t="str">
        <f t="shared" si="182"/>
        <v/>
      </c>
    </row>
    <row r="11637" spans="1:1" ht="18" customHeight="1" x14ac:dyDescent="0.25">
      <c r="A11637" s="59" t="str">
        <f t="shared" si="182"/>
        <v/>
      </c>
    </row>
    <row r="11638" spans="1:1" ht="18" customHeight="1" x14ac:dyDescent="0.25">
      <c r="A11638" s="59" t="str">
        <f t="shared" si="182"/>
        <v/>
      </c>
    </row>
    <row r="11639" spans="1:1" ht="18" customHeight="1" x14ac:dyDescent="0.25">
      <c r="A11639" s="59" t="str">
        <f t="shared" si="182"/>
        <v/>
      </c>
    </row>
    <row r="11640" spans="1:1" ht="18" customHeight="1" x14ac:dyDescent="0.25">
      <c r="A11640" s="59" t="str">
        <f t="shared" si="182"/>
        <v/>
      </c>
    </row>
    <row r="11641" spans="1:1" ht="18" customHeight="1" x14ac:dyDescent="0.25">
      <c r="A11641" s="59" t="str">
        <f t="shared" si="182"/>
        <v/>
      </c>
    </row>
    <row r="11642" spans="1:1" ht="18" customHeight="1" x14ac:dyDescent="0.25">
      <c r="A11642" s="59" t="str">
        <f t="shared" si="182"/>
        <v/>
      </c>
    </row>
    <row r="11643" spans="1:1" ht="18" customHeight="1" x14ac:dyDescent="0.25">
      <c r="A11643" s="59" t="str">
        <f t="shared" si="182"/>
        <v/>
      </c>
    </row>
    <row r="11644" spans="1:1" ht="18" customHeight="1" x14ac:dyDescent="0.25">
      <c r="A11644" s="59" t="str">
        <f t="shared" si="182"/>
        <v/>
      </c>
    </row>
    <row r="11645" spans="1:1" ht="18" customHeight="1" x14ac:dyDescent="0.25">
      <c r="A11645" s="59" t="str">
        <f t="shared" si="182"/>
        <v/>
      </c>
    </row>
    <row r="11646" spans="1:1" ht="18" customHeight="1" x14ac:dyDescent="0.25">
      <c r="A11646" s="59" t="str">
        <f t="shared" si="182"/>
        <v/>
      </c>
    </row>
    <row r="11647" spans="1:1" ht="18" customHeight="1" x14ac:dyDescent="0.25">
      <c r="A11647" s="59" t="str">
        <f t="shared" si="182"/>
        <v/>
      </c>
    </row>
    <row r="11648" spans="1:1" ht="18" customHeight="1" x14ac:dyDescent="0.25">
      <c r="A11648" s="59" t="str">
        <f t="shared" si="182"/>
        <v/>
      </c>
    </row>
    <row r="11649" spans="1:1" ht="18" customHeight="1" x14ac:dyDescent="0.25">
      <c r="A11649" s="59" t="str">
        <f t="shared" si="182"/>
        <v/>
      </c>
    </row>
    <row r="11650" spans="1:1" ht="18" customHeight="1" x14ac:dyDescent="0.25">
      <c r="A11650" s="59" t="str">
        <f t="shared" si="182"/>
        <v/>
      </c>
    </row>
    <row r="11651" spans="1:1" ht="18" customHeight="1" x14ac:dyDescent="0.25">
      <c r="A11651" s="59" t="str">
        <f t="shared" si="182"/>
        <v/>
      </c>
    </row>
    <row r="11652" spans="1:1" ht="18" customHeight="1" x14ac:dyDescent="0.25">
      <c r="A11652" s="59" t="str">
        <f t="shared" si="182"/>
        <v/>
      </c>
    </row>
    <row r="11653" spans="1:1" ht="18" customHeight="1" x14ac:dyDescent="0.25">
      <c r="A11653" s="59" t="str">
        <f t="shared" si="182"/>
        <v/>
      </c>
    </row>
    <row r="11654" spans="1:1" ht="18" customHeight="1" x14ac:dyDescent="0.25">
      <c r="A11654" s="59" t="str">
        <f t="shared" si="182"/>
        <v/>
      </c>
    </row>
    <row r="11655" spans="1:1" ht="18" customHeight="1" x14ac:dyDescent="0.25">
      <c r="A11655" s="59" t="str">
        <f t="shared" si="182"/>
        <v/>
      </c>
    </row>
    <row r="11656" spans="1:1" ht="18" customHeight="1" x14ac:dyDescent="0.25">
      <c r="A11656" s="59" t="str">
        <f t="shared" si="182"/>
        <v/>
      </c>
    </row>
    <row r="11657" spans="1:1" ht="18" customHeight="1" x14ac:dyDescent="0.25">
      <c r="A11657" s="59" t="str">
        <f t="shared" si="182"/>
        <v/>
      </c>
    </row>
    <row r="11658" spans="1:1" ht="18" customHeight="1" x14ac:dyDescent="0.25">
      <c r="A11658" s="59" t="str">
        <f t="shared" si="182"/>
        <v/>
      </c>
    </row>
    <row r="11659" spans="1:1" ht="18" customHeight="1" x14ac:dyDescent="0.25">
      <c r="A11659" s="59" t="str">
        <f t="shared" si="182"/>
        <v/>
      </c>
    </row>
    <row r="11660" spans="1:1" ht="18" customHeight="1" x14ac:dyDescent="0.25">
      <c r="A11660" s="59" t="str">
        <f t="shared" si="182"/>
        <v/>
      </c>
    </row>
    <row r="11661" spans="1:1" ht="18" customHeight="1" x14ac:dyDescent="0.25">
      <c r="A11661" s="59" t="str">
        <f t="shared" si="182"/>
        <v/>
      </c>
    </row>
    <row r="11662" spans="1:1" ht="18" customHeight="1" x14ac:dyDescent="0.25">
      <c r="A11662" s="59" t="str">
        <f t="shared" si="182"/>
        <v/>
      </c>
    </row>
    <row r="11663" spans="1:1" ht="18" customHeight="1" x14ac:dyDescent="0.25">
      <c r="A11663" s="59" t="str">
        <f t="shared" si="182"/>
        <v/>
      </c>
    </row>
    <row r="11664" spans="1:1" ht="18" customHeight="1" x14ac:dyDescent="0.25">
      <c r="A11664" s="59" t="str">
        <f t="shared" si="182"/>
        <v/>
      </c>
    </row>
    <row r="11665" spans="1:1" ht="18" customHeight="1" x14ac:dyDescent="0.25">
      <c r="A11665" s="59" t="str">
        <f t="shared" si="182"/>
        <v/>
      </c>
    </row>
    <row r="11666" spans="1:1" ht="18" customHeight="1" x14ac:dyDescent="0.25">
      <c r="A11666" s="59" t="str">
        <f t="shared" si="182"/>
        <v/>
      </c>
    </row>
    <row r="11667" spans="1:1" ht="18" customHeight="1" x14ac:dyDescent="0.25">
      <c r="A11667" s="59" t="str">
        <f t="shared" si="182"/>
        <v/>
      </c>
    </row>
    <row r="11668" spans="1:1" ht="18" customHeight="1" x14ac:dyDescent="0.25">
      <c r="A11668" s="59" t="str">
        <f t="shared" si="182"/>
        <v/>
      </c>
    </row>
    <row r="11669" spans="1:1" ht="18" customHeight="1" x14ac:dyDescent="0.25">
      <c r="A11669" s="59" t="str">
        <f t="shared" si="182"/>
        <v/>
      </c>
    </row>
    <row r="11670" spans="1:1" ht="18" customHeight="1" x14ac:dyDescent="0.25">
      <c r="A11670" s="59" t="str">
        <f t="shared" si="182"/>
        <v/>
      </c>
    </row>
    <row r="11671" spans="1:1" ht="18" customHeight="1" x14ac:dyDescent="0.25">
      <c r="A11671" s="59" t="str">
        <f t="shared" si="182"/>
        <v/>
      </c>
    </row>
    <row r="11672" spans="1:1" ht="18" customHeight="1" x14ac:dyDescent="0.25">
      <c r="A11672" s="59" t="str">
        <f t="shared" si="182"/>
        <v/>
      </c>
    </row>
    <row r="11673" spans="1:1" ht="18" customHeight="1" x14ac:dyDescent="0.25">
      <c r="A11673" s="59" t="str">
        <f t="shared" si="182"/>
        <v/>
      </c>
    </row>
    <row r="11674" spans="1:1" ht="18" customHeight="1" x14ac:dyDescent="0.25">
      <c r="A11674" s="59" t="str">
        <f t="shared" si="182"/>
        <v/>
      </c>
    </row>
    <row r="11675" spans="1:1" ht="18" customHeight="1" x14ac:dyDescent="0.25">
      <c r="A11675" s="59" t="str">
        <f t="shared" si="182"/>
        <v/>
      </c>
    </row>
    <row r="11676" spans="1:1" ht="18" customHeight="1" x14ac:dyDescent="0.25">
      <c r="A11676" s="59" t="str">
        <f t="shared" si="182"/>
        <v/>
      </c>
    </row>
    <row r="11677" spans="1:1" ht="18" customHeight="1" x14ac:dyDescent="0.25">
      <c r="A11677" s="59" t="str">
        <f t="shared" si="182"/>
        <v/>
      </c>
    </row>
    <row r="11678" spans="1:1" ht="18" customHeight="1" x14ac:dyDescent="0.25">
      <c r="A11678" s="59" t="str">
        <f t="shared" si="182"/>
        <v/>
      </c>
    </row>
    <row r="11679" spans="1:1" ht="18" customHeight="1" x14ac:dyDescent="0.25">
      <c r="A11679" s="59" t="str">
        <f t="shared" si="182"/>
        <v/>
      </c>
    </row>
    <row r="11680" spans="1:1" ht="18" customHeight="1" x14ac:dyDescent="0.25">
      <c r="A11680" s="59" t="str">
        <f t="shared" si="182"/>
        <v/>
      </c>
    </row>
    <row r="11681" spans="1:1" ht="18" customHeight="1" x14ac:dyDescent="0.25">
      <c r="A11681" s="59" t="str">
        <f t="shared" si="182"/>
        <v/>
      </c>
    </row>
    <row r="11682" spans="1:1" ht="18" customHeight="1" x14ac:dyDescent="0.25">
      <c r="A11682" s="59" t="str">
        <f t="shared" si="182"/>
        <v/>
      </c>
    </row>
    <row r="11683" spans="1:1" ht="18" customHeight="1" x14ac:dyDescent="0.25">
      <c r="A11683" s="59" t="str">
        <f t="shared" si="182"/>
        <v/>
      </c>
    </row>
    <row r="11684" spans="1:1" ht="18" customHeight="1" x14ac:dyDescent="0.25">
      <c r="A11684" s="59" t="str">
        <f t="shared" si="182"/>
        <v/>
      </c>
    </row>
    <row r="11685" spans="1:1" ht="18" customHeight="1" x14ac:dyDescent="0.25">
      <c r="A11685" s="59" t="str">
        <f t="shared" si="182"/>
        <v/>
      </c>
    </row>
    <row r="11686" spans="1:1" ht="18" customHeight="1" x14ac:dyDescent="0.25">
      <c r="A11686" s="59" t="str">
        <f t="shared" si="182"/>
        <v/>
      </c>
    </row>
    <row r="11687" spans="1:1" ht="18" customHeight="1" x14ac:dyDescent="0.25">
      <c r="A11687" s="59" t="str">
        <f t="shared" si="182"/>
        <v/>
      </c>
    </row>
    <row r="11688" spans="1:1" ht="18" customHeight="1" x14ac:dyDescent="0.25">
      <c r="A11688" s="59" t="str">
        <f t="shared" si="182"/>
        <v/>
      </c>
    </row>
    <row r="11689" spans="1:1" ht="18" customHeight="1" x14ac:dyDescent="0.25">
      <c r="A11689" s="59" t="str">
        <f t="shared" si="182"/>
        <v/>
      </c>
    </row>
    <row r="11690" spans="1:1" ht="18" customHeight="1" x14ac:dyDescent="0.25">
      <c r="A11690" s="59" t="str">
        <f t="shared" si="182"/>
        <v/>
      </c>
    </row>
    <row r="11691" spans="1:1" ht="18" customHeight="1" x14ac:dyDescent="0.25">
      <c r="A11691" s="59" t="str">
        <f t="shared" si="182"/>
        <v/>
      </c>
    </row>
    <row r="11692" spans="1:1" ht="18" customHeight="1" x14ac:dyDescent="0.25">
      <c r="A11692" s="59" t="str">
        <f t="shared" si="182"/>
        <v/>
      </c>
    </row>
    <row r="11693" spans="1:1" ht="18" customHeight="1" x14ac:dyDescent="0.25">
      <c r="A11693" s="59" t="str">
        <f t="shared" si="182"/>
        <v/>
      </c>
    </row>
    <row r="11694" spans="1:1" ht="18" customHeight="1" x14ac:dyDescent="0.25">
      <c r="A11694" s="59" t="str">
        <f t="shared" ref="A11694:A11757" si="183">IF(B11694&lt;&gt;"",DATE(2020,INT((ROW(A11692)-1)/78)+1,1),"")</f>
        <v/>
      </c>
    </row>
    <row r="11695" spans="1:1" ht="18" customHeight="1" x14ac:dyDescent="0.25">
      <c r="A11695" s="59" t="str">
        <f t="shared" si="183"/>
        <v/>
      </c>
    </row>
    <row r="11696" spans="1:1" ht="18" customHeight="1" x14ac:dyDescent="0.25">
      <c r="A11696" s="59" t="str">
        <f t="shared" si="183"/>
        <v/>
      </c>
    </row>
    <row r="11697" spans="1:1" ht="18" customHeight="1" x14ac:dyDescent="0.25">
      <c r="A11697" s="59" t="str">
        <f t="shared" si="183"/>
        <v/>
      </c>
    </row>
    <row r="11698" spans="1:1" ht="18" customHeight="1" x14ac:dyDescent="0.25">
      <c r="A11698" s="59" t="str">
        <f t="shared" si="183"/>
        <v/>
      </c>
    </row>
    <row r="11699" spans="1:1" ht="18" customHeight="1" x14ac:dyDescent="0.25">
      <c r="A11699" s="59" t="str">
        <f t="shared" si="183"/>
        <v/>
      </c>
    </row>
    <row r="11700" spans="1:1" ht="18" customHeight="1" x14ac:dyDescent="0.25">
      <c r="A11700" s="59" t="str">
        <f t="shared" si="183"/>
        <v/>
      </c>
    </row>
    <row r="11701" spans="1:1" ht="18" customHeight="1" x14ac:dyDescent="0.25">
      <c r="A11701" s="59" t="str">
        <f t="shared" si="183"/>
        <v/>
      </c>
    </row>
    <row r="11702" spans="1:1" ht="18" customHeight="1" x14ac:dyDescent="0.25">
      <c r="A11702" s="59" t="str">
        <f t="shared" si="183"/>
        <v/>
      </c>
    </row>
    <row r="11703" spans="1:1" ht="18" customHeight="1" x14ac:dyDescent="0.25">
      <c r="A11703" s="59" t="str">
        <f t="shared" si="183"/>
        <v/>
      </c>
    </row>
    <row r="11704" spans="1:1" ht="18" customHeight="1" x14ac:dyDescent="0.25">
      <c r="A11704" s="59" t="str">
        <f t="shared" si="183"/>
        <v/>
      </c>
    </row>
    <row r="11705" spans="1:1" ht="18" customHeight="1" x14ac:dyDescent="0.25">
      <c r="A11705" s="59" t="str">
        <f t="shared" si="183"/>
        <v/>
      </c>
    </row>
    <row r="11706" spans="1:1" ht="18" customHeight="1" x14ac:dyDescent="0.25">
      <c r="A11706" s="59" t="str">
        <f t="shared" si="183"/>
        <v/>
      </c>
    </row>
    <row r="11707" spans="1:1" ht="18" customHeight="1" x14ac:dyDescent="0.25">
      <c r="A11707" s="59" t="str">
        <f t="shared" si="183"/>
        <v/>
      </c>
    </row>
    <row r="11708" spans="1:1" ht="18" customHeight="1" x14ac:dyDescent="0.25">
      <c r="A11708" s="59" t="str">
        <f t="shared" si="183"/>
        <v/>
      </c>
    </row>
    <row r="11709" spans="1:1" ht="18" customHeight="1" x14ac:dyDescent="0.25">
      <c r="A11709" s="59" t="str">
        <f t="shared" si="183"/>
        <v/>
      </c>
    </row>
    <row r="11710" spans="1:1" ht="18" customHeight="1" x14ac:dyDescent="0.25">
      <c r="A11710" s="59" t="str">
        <f t="shared" si="183"/>
        <v/>
      </c>
    </row>
    <row r="11711" spans="1:1" ht="18" customHeight="1" x14ac:dyDescent="0.25">
      <c r="A11711" s="59" t="str">
        <f t="shared" si="183"/>
        <v/>
      </c>
    </row>
    <row r="11712" spans="1:1" ht="18" customHeight="1" x14ac:dyDescent="0.25">
      <c r="A11712" s="59" t="str">
        <f t="shared" si="183"/>
        <v/>
      </c>
    </row>
    <row r="11713" spans="1:1" ht="18" customHeight="1" x14ac:dyDescent="0.25">
      <c r="A11713" s="59" t="str">
        <f t="shared" si="183"/>
        <v/>
      </c>
    </row>
    <row r="11714" spans="1:1" ht="18" customHeight="1" x14ac:dyDescent="0.25">
      <c r="A11714" s="59" t="str">
        <f t="shared" si="183"/>
        <v/>
      </c>
    </row>
    <row r="11715" spans="1:1" ht="18" customHeight="1" x14ac:dyDescent="0.25">
      <c r="A11715" s="59" t="str">
        <f t="shared" si="183"/>
        <v/>
      </c>
    </row>
    <row r="11716" spans="1:1" ht="18" customHeight="1" x14ac:dyDescent="0.25">
      <c r="A11716" s="59" t="str">
        <f t="shared" si="183"/>
        <v/>
      </c>
    </row>
    <row r="11717" spans="1:1" ht="18" customHeight="1" x14ac:dyDescent="0.25">
      <c r="A11717" s="59" t="str">
        <f t="shared" si="183"/>
        <v/>
      </c>
    </row>
    <row r="11718" spans="1:1" ht="18" customHeight="1" x14ac:dyDescent="0.25">
      <c r="A11718" s="59" t="str">
        <f t="shared" si="183"/>
        <v/>
      </c>
    </row>
    <row r="11719" spans="1:1" ht="18" customHeight="1" x14ac:dyDescent="0.25">
      <c r="A11719" s="59" t="str">
        <f t="shared" si="183"/>
        <v/>
      </c>
    </row>
    <row r="11720" spans="1:1" ht="18" customHeight="1" x14ac:dyDescent="0.25">
      <c r="A11720" s="59" t="str">
        <f t="shared" si="183"/>
        <v/>
      </c>
    </row>
    <row r="11721" spans="1:1" ht="18" customHeight="1" x14ac:dyDescent="0.25">
      <c r="A11721" s="59" t="str">
        <f t="shared" si="183"/>
        <v/>
      </c>
    </row>
    <row r="11722" spans="1:1" ht="18" customHeight="1" x14ac:dyDescent="0.25">
      <c r="A11722" s="59" t="str">
        <f t="shared" si="183"/>
        <v/>
      </c>
    </row>
    <row r="11723" spans="1:1" ht="18" customHeight="1" x14ac:dyDescent="0.25">
      <c r="A11723" s="59" t="str">
        <f t="shared" si="183"/>
        <v/>
      </c>
    </row>
    <row r="11724" spans="1:1" ht="18" customHeight="1" x14ac:dyDescent="0.25">
      <c r="A11724" s="59" t="str">
        <f t="shared" si="183"/>
        <v/>
      </c>
    </row>
    <row r="11725" spans="1:1" ht="18" customHeight="1" x14ac:dyDescent="0.25">
      <c r="A11725" s="59" t="str">
        <f t="shared" si="183"/>
        <v/>
      </c>
    </row>
    <row r="11726" spans="1:1" ht="18" customHeight="1" x14ac:dyDescent="0.25">
      <c r="A11726" s="59" t="str">
        <f t="shared" si="183"/>
        <v/>
      </c>
    </row>
    <row r="11727" spans="1:1" ht="18" customHeight="1" x14ac:dyDescent="0.25">
      <c r="A11727" s="59" t="str">
        <f t="shared" si="183"/>
        <v/>
      </c>
    </row>
    <row r="11728" spans="1:1" ht="18" customHeight="1" x14ac:dyDescent="0.25">
      <c r="A11728" s="59" t="str">
        <f t="shared" si="183"/>
        <v/>
      </c>
    </row>
    <row r="11729" spans="1:1" ht="18" customHeight="1" x14ac:dyDescent="0.25">
      <c r="A11729" s="59" t="str">
        <f t="shared" si="183"/>
        <v/>
      </c>
    </row>
    <row r="11730" spans="1:1" ht="18" customHeight="1" x14ac:dyDescent="0.25">
      <c r="A11730" s="59" t="str">
        <f t="shared" si="183"/>
        <v/>
      </c>
    </row>
    <row r="11731" spans="1:1" ht="18" customHeight="1" x14ac:dyDescent="0.25">
      <c r="A11731" s="59" t="str">
        <f t="shared" si="183"/>
        <v/>
      </c>
    </row>
    <row r="11732" spans="1:1" ht="18" customHeight="1" x14ac:dyDescent="0.25">
      <c r="A11732" s="59" t="str">
        <f t="shared" si="183"/>
        <v/>
      </c>
    </row>
    <row r="11733" spans="1:1" ht="18" customHeight="1" x14ac:dyDescent="0.25">
      <c r="A11733" s="59" t="str">
        <f t="shared" si="183"/>
        <v/>
      </c>
    </row>
    <row r="11734" spans="1:1" ht="18" customHeight="1" x14ac:dyDescent="0.25">
      <c r="A11734" s="59" t="str">
        <f t="shared" si="183"/>
        <v/>
      </c>
    </row>
    <row r="11735" spans="1:1" ht="18" customHeight="1" x14ac:dyDescent="0.25">
      <c r="A11735" s="59" t="str">
        <f t="shared" si="183"/>
        <v/>
      </c>
    </row>
    <row r="11736" spans="1:1" ht="18" customHeight="1" x14ac:dyDescent="0.25">
      <c r="A11736" s="59" t="str">
        <f t="shared" si="183"/>
        <v/>
      </c>
    </row>
    <row r="11737" spans="1:1" ht="18" customHeight="1" x14ac:dyDescent="0.25">
      <c r="A11737" s="59" t="str">
        <f t="shared" si="183"/>
        <v/>
      </c>
    </row>
    <row r="11738" spans="1:1" ht="18" customHeight="1" x14ac:dyDescent="0.25">
      <c r="A11738" s="59" t="str">
        <f t="shared" si="183"/>
        <v/>
      </c>
    </row>
    <row r="11739" spans="1:1" ht="18" customHeight="1" x14ac:dyDescent="0.25">
      <c r="A11739" s="59" t="str">
        <f t="shared" si="183"/>
        <v/>
      </c>
    </row>
    <row r="11740" spans="1:1" ht="18" customHeight="1" x14ac:dyDescent="0.25">
      <c r="A11740" s="59" t="str">
        <f t="shared" si="183"/>
        <v/>
      </c>
    </row>
    <row r="11741" spans="1:1" ht="18" customHeight="1" x14ac:dyDescent="0.25">
      <c r="A11741" s="59" t="str">
        <f t="shared" si="183"/>
        <v/>
      </c>
    </row>
    <row r="11742" spans="1:1" ht="18" customHeight="1" x14ac:dyDescent="0.25">
      <c r="A11742" s="59" t="str">
        <f t="shared" si="183"/>
        <v/>
      </c>
    </row>
    <row r="11743" spans="1:1" ht="18" customHeight="1" x14ac:dyDescent="0.25">
      <c r="A11743" s="59" t="str">
        <f t="shared" si="183"/>
        <v/>
      </c>
    </row>
    <row r="11744" spans="1:1" ht="18" customHeight="1" x14ac:dyDescent="0.25">
      <c r="A11744" s="59" t="str">
        <f t="shared" si="183"/>
        <v/>
      </c>
    </row>
    <row r="11745" spans="1:1" ht="18" customHeight="1" x14ac:dyDescent="0.25">
      <c r="A11745" s="59" t="str">
        <f t="shared" si="183"/>
        <v/>
      </c>
    </row>
    <row r="11746" spans="1:1" ht="18" customHeight="1" x14ac:dyDescent="0.25">
      <c r="A11746" s="59" t="str">
        <f t="shared" si="183"/>
        <v/>
      </c>
    </row>
    <row r="11747" spans="1:1" ht="18" customHeight="1" x14ac:dyDescent="0.25">
      <c r="A11747" s="59" t="str">
        <f t="shared" si="183"/>
        <v/>
      </c>
    </row>
    <row r="11748" spans="1:1" ht="18" customHeight="1" x14ac:dyDescent="0.25">
      <c r="A11748" s="59" t="str">
        <f t="shared" si="183"/>
        <v/>
      </c>
    </row>
    <row r="11749" spans="1:1" ht="18" customHeight="1" x14ac:dyDescent="0.25">
      <c r="A11749" s="59" t="str">
        <f t="shared" si="183"/>
        <v/>
      </c>
    </row>
    <row r="11750" spans="1:1" ht="18" customHeight="1" x14ac:dyDescent="0.25">
      <c r="A11750" s="59" t="str">
        <f t="shared" si="183"/>
        <v/>
      </c>
    </row>
    <row r="11751" spans="1:1" ht="18" customHeight="1" x14ac:dyDescent="0.25">
      <c r="A11751" s="59" t="str">
        <f t="shared" si="183"/>
        <v/>
      </c>
    </row>
    <row r="11752" spans="1:1" ht="18" customHeight="1" x14ac:dyDescent="0.25">
      <c r="A11752" s="59" t="str">
        <f t="shared" si="183"/>
        <v/>
      </c>
    </row>
    <row r="11753" spans="1:1" ht="18" customHeight="1" x14ac:dyDescent="0.25">
      <c r="A11753" s="59" t="str">
        <f t="shared" si="183"/>
        <v/>
      </c>
    </row>
    <row r="11754" spans="1:1" ht="18" customHeight="1" x14ac:dyDescent="0.25">
      <c r="A11754" s="59" t="str">
        <f t="shared" si="183"/>
        <v/>
      </c>
    </row>
    <row r="11755" spans="1:1" ht="18" customHeight="1" x14ac:dyDescent="0.25">
      <c r="A11755" s="59" t="str">
        <f t="shared" si="183"/>
        <v/>
      </c>
    </row>
    <row r="11756" spans="1:1" ht="18" customHeight="1" x14ac:dyDescent="0.25">
      <c r="A11756" s="59" t="str">
        <f t="shared" si="183"/>
        <v/>
      </c>
    </row>
    <row r="11757" spans="1:1" ht="18" customHeight="1" x14ac:dyDescent="0.25">
      <c r="A11757" s="59" t="str">
        <f t="shared" si="183"/>
        <v/>
      </c>
    </row>
    <row r="11758" spans="1:1" ht="18" customHeight="1" x14ac:dyDescent="0.25">
      <c r="A11758" s="59" t="str">
        <f t="shared" ref="A11758:A11821" si="184">IF(B11758&lt;&gt;"",DATE(2020,INT((ROW(A11756)-1)/78)+1,1),"")</f>
        <v/>
      </c>
    </row>
    <row r="11759" spans="1:1" ht="18" customHeight="1" x14ac:dyDescent="0.25">
      <c r="A11759" s="59" t="str">
        <f t="shared" si="184"/>
        <v/>
      </c>
    </row>
    <row r="11760" spans="1:1" ht="18" customHeight="1" x14ac:dyDescent="0.25">
      <c r="A11760" s="59" t="str">
        <f t="shared" si="184"/>
        <v/>
      </c>
    </row>
    <row r="11761" spans="1:1" ht="18" customHeight="1" x14ac:dyDescent="0.25">
      <c r="A11761" s="59" t="str">
        <f t="shared" si="184"/>
        <v/>
      </c>
    </row>
    <row r="11762" spans="1:1" ht="18" customHeight="1" x14ac:dyDescent="0.25">
      <c r="A11762" s="59" t="str">
        <f t="shared" si="184"/>
        <v/>
      </c>
    </row>
    <row r="11763" spans="1:1" ht="18" customHeight="1" x14ac:dyDescent="0.25">
      <c r="A11763" s="59" t="str">
        <f t="shared" si="184"/>
        <v/>
      </c>
    </row>
    <row r="11764" spans="1:1" ht="18" customHeight="1" x14ac:dyDescent="0.25">
      <c r="A11764" s="59" t="str">
        <f t="shared" si="184"/>
        <v/>
      </c>
    </row>
    <row r="11765" spans="1:1" ht="18" customHeight="1" x14ac:dyDescent="0.25">
      <c r="A11765" s="59" t="str">
        <f t="shared" si="184"/>
        <v/>
      </c>
    </row>
    <row r="11766" spans="1:1" ht="18" customHeight="1" x14ac:dyDescent="0.25">
      <c r="A11766" s="59" t="str">
        <f t="shared" si="184"/>
        <v/>
      </c>
    </row>
    <row r="11767" spans="1:1" ht="18" customHeight="1" x14ac:dyDescent="0.25">
      <c r="A11767" s="59" t="str">
        <f t="shared" si="184"/>
        <v/>
      </c>
    </row>
    <row r="11768" spans="1:1" ht="18" customHeight="1" x14ac:dyDescent="0.25">
      <c r="A11768" s="59" t="str">
        <f t="shared" si="184"/>
        <v/>
      </c>
    </row>
    <row r="11769" spans="1:1" ht="18" customHeight="1" x14ac:dyDescent="0.25">
      <c r="A11769" s="59" t="str">
        <f t="shared" si="184"/>
        <v/>
      </c>
    </row>
    <row r="11770" spans="1:1" ht="18" customHeight="1" x14ac:dyDescent="0.25">
      <c r="A11770" s="59" t="str">
        <f t="shared" si="184"/>
        <v/>
      </c>
    </row>
    <row r="11771" spans="1:1" ht="18" customHeight="1" x14ac:dyDescent="0.25">
      <c r="A11771" s="59" t="str">
        <f t="shared" si="184"/>
        <v/>
      </c>
    </row>
    <row r="11772" spans="1:1" ht="18" customHeight="1" x14ac:dyDescent="0.25">
      <c r="A11772" s="59" t="str">
        <f t="shared" si="184"/>
        <v/>
      </c>
    </row>
    <row r="11773" spans="1:1" ht="18" customHeight="1" x14ac:dyDescent="0.25">
      <c r="A11773" s="59" t="str">
        <f t="shared" si="184"/>
        <v/>
      </c>
    </row>
    <row r="11774" spans="1:1" ht="18" customHeight="1" x14ac:dyDescent="0.25">
      <c r="A11774" s="59" t="str">
        <f t="shared" si="184"/>
        <v/>
      </c>
    </row>
    <row r="11775" spans="1:1" ht="18" customHeight="1" x14ac:dyDescent="0.25">
      <c r="A11775" s="59" t="str">
        <f t="shared" si="184"/>
        <v/>
      </c>
    </row>
    <row r="11776" spans="1:1" ht="18" customHeight="1" x14ac:dyDescent="0.25">
      <c r="A11776" s="59" t="str">
        <f t="shared" si="184"/>
        <v/>
      </c>
    </row>
    <row r="11777" spans="1:1" ht="18" customHeight="1" x14ac:dyDescent="0.25">
      <c r="A11777" s="59" t="str">
        <f t="shared" si="184"/>
        <v/>
      </c>
    </row>
    <row r="11778" spans="1:1" ht="18" customHeight="1" x14ac:dyDescent="0.25">
      <c r="A11778" s="59" t="str">
        <f t="shared" si="184"/>
        <v/>
      </c>
    </row>
    <row r="11779" spans="1:1" ht="18" customHeight="1" x14ac:dyDescent="0.25">
      <c r="A11779" s="59" t="str">
        <f t="shared" si="184"/>
        <v/>
      </c>
    </row>
    <row r="11780" spans="1:1" ht="18" customHeight="1" x14ac:dyDescent="0.25">
      <c r="A11780" s="59" t="str">
        <f t="shared" si="184"/>
        <v/>
      </c>
    </row>
    <row r="11781" spans="1:1" ht="18" customHeight="1" x14ac:dyDescent="0.25">
      <c r="A11781" s="59" t="str">
        <f t="shared" si="184"/>
        <v/>
      </c>
    </row>
    <row r="11782" spans="1:1" ht="18" customHeight="1" x14ac:dyDescent="0.25">
      <c r="A11782" s="59" t="str">
        <f t="shared" si="184"/>
        <v/>
      </c>
    </row>
    <row r="11783" spans="1:1" ht="18" customHeight="1" x14ac:dyDescent="0.25">
      <c r="A11783" s="59" t="str">
        <f t="shared" si="184"/>
        <v/>
      </c>
    </row>
    <row r="11784" spans="1:1" ht="18" customHeight="1" x14ac:dyDescent="0.25">
      <c r="A11784" s="59" t="str">
        <f t="shared" si="184"/>
        <v/>
      </c>
    </row>
    <row r="11785" spans="1:1" ht="18" customHeight="1" x14ac:dyDescent="0.25">
      <c r="A11785" s="59" t="str">
        <f t="shared" si="184"/>
        <v/>
      </c>
    </row>
    <row r="11786" spans="1:1" ht="18" customHeight="1" x14ac:dyDescent="0.25">
      <c r="A11786" s="59" t="str">
        <f t="shared" si="184"/>
        <v/>
      </c>
    </row>
    <row r="11787" spans="1:1" ht="18" customHeight="1" x14ac:dyDescent="0.25">
      <c r="A11787" s="59" t="str">
        <f t="shared" si="184"/>
        <v/>
      </c>
    </row>
    <row r="11788" spans="1:1" ht="18" customHeight="1" x14ac:dyDescent="0.25">
      <c r="A11788" s="59" t="str">
        <f t="shared" si="184"/>
        <v/>
      </c>
    </row>
    <row r="11789" spans="1:1" ht="18" customHeight="1" x14ac:dyDescent="0.25">
      <c r="A11789" s="59" t="str">
        <f t="shared" si="184"/>
        <v/>
      </c>
    </row>
    <row r="11790" spans="1:1" ht="18" customHeight="1" x14ac:dyDescent="0.25">
      <c r="A11790" s="59" t="str">
        <f t="shared" si="184"/>
        <v/>
      </c>
    </row>
    <row r="11791" spans="1:1" ht="18" customHeight="1" x14ac:dyDescent="0.25">
      <c r="A11791" s="59" t="str">
        <f t="shared" si="184"/>
        <v/>
      </c>
    </row>
    <row r="11792" spans="1:1" ht="18" customHeight="1" x14ac:dyDescent="0.25">
      <c r="A11792" s="59" t="str">
        <f t="shared" si="184"/>
        <v/>
      </c>
    </row>
    <row r="11793" spans="1:1" ht="18" customHeight="1" x14ac:dyDescent="0.25">
      <c r="A11793" s="59" t="str">
        <f t="shared" si="184"/>
        <v/>
      </c>
    </row>
    <row r="11794" spans="1:1" ht="18" customHeight="1" x14ac:dyDescent="0.25">
      <c r="A11794" s="59" t="str">
        <f t="shared" si="184"/>
        <v/>
      </c>
    </row>
    <row r="11795" spans="1:1" ht="18" customHeight="1" x14ac:dyDescent="0.25">
      <c r="A11795" s="59" t="str">
        <f t="shared" si="184"/>
        <v/>
      </c>
    </row>
    <row r="11796" spans="1:1" ht="18" customHeight="1" x14ac:dyDescent="0.25">
      <c r="A11796" s="59" t="str">
        <f t="shared" si="184"/>
        <v/>
      </c>
    </row>
    <row r="11797" spans="1:1" ht="18" customHeight="1" x14ac:dyDescent="0.25">
      <c r="A11797" s="59" t="str">
        <f t="shared" si="184"/>
        <v/>
      </c>
    </row>
    <row r="11798" spans="1:1" ht="18" customHeight="1" x14ac:dyDescent="0.25">
      <c r="A11798" s="59" t="str">
        <f t="shared" si="184"/>
        <v/>
      </c>
    </row>
    <row r="11799" spans="1:1" ht="18" customHeight="1" x14ac:dyDescent="0.25">
      <c r="A11799" s="59" t="str">
        <f t="shared" si="184"/>
        <v/>
      </c>
    </row>
    <row r="11800" spans="1:1" ht="18" customHeight="1" x14ac:dyDescent="0.25">
      <c r="A11800" s="59" t="str">
        <f t="shared" si="184"/>
        <v/>
      </c>
    </row>
    <row r="11801" spans="1:1" ht="18" customHeight="1" x14ac:dyDescent="0.25">
      <c r="A11801" s="59" t="str">
        <f t="shared" si="184"/>
        <v/>
      </c>
    </row>
    <row r="11802" spans="1:1" ht="18" customHeight="1" x14ac:dyDescent="0.25">
      <c r="A11802" s="59" t="str">
        <f t="shared" si="184"/>
        <v/>
      </c>
    </row>
    <row r="11803" spans="1:1" ht="18" customHeight="1" x14ac:dyDescent="0.25">
      <c r="A11803" s="59" t="str">
        <f t="shared" si="184"/>
        <v/>
      </c>
    </row>
    <row r="11804" spans="1:1" ht="18" customHeight="1" x14ac:dyDescent="0.25">
      <c r="A11804" s="59" t="str">
        <f t="shared" si="184"/>
        <v/>
      </c>
    </row>
    <row r="11805" spans="1:1" ht="18" customHeight="1" x14ac:dyDescent="0.25">
      <c r="A11805" s="59" t="str">
        <f t="shared" si="184"/>
        <v/>
      </c>
    </row>
    <row r="11806" spans="1:1" ht="18" customHeight="1" x14ac:dyDescent="0.25">
      <c r="A11806" s="59" t="str">
        <f t="shared" si="184"/>
        <v/>
      </c>
    </row>
    <row r="11807" spans="1:1" ht="18" customHeight="1" x14ac:dyDescent="0.25">
      <c r="A11807" s="59" t="str">
        <f t="shared" si="184"/>
        <v/>
      </c>
    </row>
    <row r="11808" spans="1:1" ht="18" customHeight="1" x14ac:dyDescent="0.25">
      <c r="A11808" s="59" t="str">
        <f t="shared" si="184"/>
        <v/>
      </c>
    </row>
    <row r="11809" spans="1:1" ht="18" customHeight="1" x14ac:dyDescent="0.25">
      <c r="A11809" s="59" t="str">
        <f t="shared" si="184"/>
        <v/>
      </c>
    </row>
    <row r="11810" spans="1:1" ht="18" customHeight="1" x14ac:dyDescent="0.25">
      <c r="A11810" s="59" t="str">
        <f t="shared" si="184"/>
        <v/>
      </c>
    </row>
    <row r="11811" spans="1:1" ht="18" customHeight="1" x14ac:dyDescent="0.25">
      <c r="A11811" s="59" t="str">
        <f t="shared" si="184"/>
        <v/>
      </c>
    </row>
    <row r="11812" spans="1:1" ht="18" customHeight="1" x14ac:dyDescent="0.25">
      <c r="A11812" s="59" t="str">
        <f t="shared" si="184"/>
        <v/>
      </c>
    </row>
    <row r="11813" spans="1:1" ht="18" customHeight="1" x14ac:dyDescent="0.25">
      <c r="A11813" s="59" t="str">
        <f t="shared" si="184"/>
        <v/>
      </c>
    </row>
    <row r="11814" spans="1:1" ht="18" customHeight="1" x14ac:dyDescent="0.25">
      <c r="A11814" s="59" t="str">
        <f t="shared" si="184"/>
        <v/>
      </c>
    </row>
    <row r="11815" spans="1:1" ht="18" customHeight="1" x14ac:dyDescent="0.25">
      <c r="A11815" s="59" t="str">
        <f t="shared" si="184"/>
        <v/>
      </c>
    </row>
    <row r="11816" spans="1:1" ht="18" customHeight="1" x14ac:dyDescent="0.25">
      <c r="A11816" s="59" t="str">
        <f t="shared" si="184"/>
        <v/>
      </c>
    </row>
    <row r="11817" spans="1:1" ht="18" customHeight="1" x14ac:dyDescent="0.25">
      <c r="A11817" s="59" t="str">
        <f t="shared" si="184"/>
        <v/>
      </c>
    </row>
    <row r="11818" spans="1:1" ht="18" customHeight="1" x14ac:dyDescent="0.25">
      <c r="A11818" s="59" t="str">
        <f t="shared" si="184"/>
        <v/>
      </c>
    </row>
    <row r="11819" spans="1:1" ht="18" customHeight="1" x14ac:dyDescent="0.25">
      <c r="A11819" s="59" t="str">
        <f t="shared" si="184"/>
        <v/>
      </c>
    </row>
    <row r="11820" spans="1:1" ht="18" customHeight="1" x14ac:dyDescent="0.25">
      <c r="A11820" s="59" t="str">
        <f t="shared" si="184"/>
        <v/>
      </c>
    </row>
    <row r="11821" spans="1:1" ht="18" customHeight="1" x14ac:dyDescent="0.25">
      <c r="A11821" s="59" t="str">
        <f t="shared" si="184"/>
        <v/>
      </c>
    </row>
    <row r="11822" spans="1:1" ht="18" customHeight="1" x14ac:dyDescent="0.25">
      <c r="A11822" s="59" t="str">
        <f t="shared" ref="A11822:A11885" si="185">IF(B11822&lt;&gt;"",DATE(2020,INT((ROW(A11820)-1)/78)+1,1),"")</f>
        <v/>
      </c>
    </row>
    <row r="11823" spans="1:1" ht="18" customHeight="1" x14ac:dyDescent="0.25">
      <c r="A11823" s="59" t="str">
        <f t="shared" si="185"/>
        <v/>
      </c>
    </row>
    <row r="11824" spans="1:1" ht="18" customHeight="1" x14ac:dyDescent="0.25">
      <c r="A11824" s="59" t="str">
        <f t="shared" si="185"/>
        <v/>
      </c>
    </row>
    <row r="11825" spans="1:1" ht="18" customHeight="1" x14ac:dyDescent="0.25">
      <c r="A11825" s="59" t="str">
        <f t="shared" si="185"/>
        <v/>
      </c>
    </row>
    <row r="11826" spans="1:1" ht="18" customHeight="1" x14ac:dyDescent="0.25">
      <c r="A11826" s="59" t="str">
        <f t="shared" si="185"/>
        <v/>
      </c>
    </row>
    <row r="11827" spans="1:1" ht="18" customHeight="1" x14ac:dyDescent="0.25">
      <c r="A11827" s="59" t="str">
        <f t="shared" si="185"/>
        <v/>
      </c>
    </row>
    <row r="11828" spans="1:1" ht="18" customHeight="1" x14ac:dyDescent="0.25">
      <c r="A11828" s="59" t="str">
        <f t="shared" si="185"/>
        <v/>
      </c>
    </row>
    <row r="11829" spans="1:1" ht="18" customHeight="1" x14ac:dyDescent="0.25">
      <c r="A11829" s="59" t="str">
        <f t="shared" si="185"/>
        <v/>
      </c>
    </row>
    <row r="11830" spans="1:1" ht="18" customHeight="1" x14ac:dyDescent="0.25">
      <c r="A11830" s="59" t="str">
        <f t="shared" si="185"/>
        <v/>
      </c>
    </row>
    <row r="11831" spans="1:1" ht="18" customHeight="1" x14ac:dyDescent="0.25">
      <c r="A11831" s="59" t="str">
        <f t="shared" si="185"/>
        <v/>
      </c>
    </row>
    <row r="11832" spans="1:1" ht="18" customHeight="1" x14ac:dyDescent="0.25">
      <c r="A11832" s="59" t="str">
        <f t="shared" si="185"/>
        <v/>
      </c>
    </row>
    <row r="11833" spans="1:1" ht="18" customHeight="1" x14ac:dyDescent="0.25">
      <c r="A11833" s="59" t="str">
        <f t="shared" si="185"/>
        <v/>
      </c>
    </row>
    <row r="11834" spans="1:1" ht="18" customHeight="1" x14ac:dyDescent="0.25">
      <c r="A11834" s="59" t="str">
        <f t="shared" si="185"/>
        <v/>
      </c>
    </row>
    <row r="11835" spans="1:1" ht="18" customHeight="1" x14ac:dyDescent="0.25">
      <c r="A11835" s="59" t="str">
        <f t="shared" si="185"/>
        <v/>
      </c>
    </row>
    <row r="11836" spans="1:1" ht="18" customHeight="1" x14ac:dyDescent="0.25">
      <c r="A11836" s="59" t="str">
        <f t="shared" si="185"/>
        <v/>
      </c>
    </row>
    <row r="11837" spans="1:1" ht="18" customHeight="1" x14ac:dyDescent="0.25">
      <c r="A11837" s="59" t="str">
        <f t="shared" si="185"/>
        <v/>
      </c>
    </row>
    <row r="11838" spans="1:1" ht="18" customHeight="1" x14ac:dyDescent="0.25">
      <c r="A11838" s="59" t="str">
        <f t="shared" si="185"/>
        <v/>
      </c>
    </row>
    <row r="11839" spans="1:1" ht="18" customHeight="1" x14ac:dyDescent="0.25">
      <c r="A11839" s="59" t="str">
        <f t="shared" si="185"/>
        <v/>
      </c>
    </row>
    <row r="11840" spans="1:1" ht="18" customHeight="1" x14ac:dyDescent="0.25">
      <c r="A11840" s="59" t="str">
        <f t="shared" si="185"/>
        <v/>
      </c>
    </row>
    <row r="11841" spans="1:1" ht="18" customHeight="1" x14ac:dyDescent="0.25">
      <c r="A11841" s="59" t="str">
        <f t="shared" si="185"/>
        <v/>
      </c>
    </row>
    <row r="11842" spans="1:1" ht="18" customHeight="1" x14ac:dyDescent="0.25">
      <c r="A11842" s="59" t="str">
        <f t="shared" si="185"/>
        <v/>
      </c>
    </row>
    <row r="11843" spans="1:1" ht="18" customHeight="1" x14ac:dyDescent="0.25">
      <c r="A11843" s="59" t="str">
        <f t="shared" si="185"/>
        <v/>
      </c>
    </row>
    <row r="11844" spans="1:1" ht="18" customHeight="1" x14ac:dyDescent="0.25">
      <c r="A11844" s="59" t="str">
        <f t="shared" si="185"/>
        <v/>
      </c>
    </row>
    <row r="11845" spans="1:1" ht="18" customHeight="1" x14ac:dyDescent="0.25">
      <c r="A11845" s="59" t="str">
        <f t="shared" si="185"/>
        <v/>
      </c>
    </row>
    <row r="11846" spans="1:1" ht="18" customHeight="1" x14ac:dyDescent="0.25">
      <c r="A11846" s="59" t="str">
        <f t="shared" si="185"/>
        <v/>
      </c>
    </row>
    <row r="11847" spans="1:1" ht="18" customHeight="1" x14ac:dyDescent="0.25">
      <c r="A11847" s="59" t="str">
        <f t="shared" si="185"/>
        <v/>
      </c>
    </row>
    <row r="11848" spans="1:1" ht="18" customHeight="1" x14ac:dyDescent="0.25">
      <c r="A11848" s="59" t="str">
        <f t="shared" si="185"/>
        <v/>
      </c>
    </row>
    <row r="11849" spans="1:1" ht="18" customHeight="1" x14ac:dyDescent="0.25">
      <c r="A11849" s="59" t="str">
        <f t="shared" si="185"/>
        <v/>
      </c>
    </row>
    <row r="11850" spans="1:1" ht="18" customHeight="1" x14ac:dyDescent="0.25">
      <c r="A11850" s="59" t="str">
        <f t="shared" si="185"/>
        <v/>
      </c>
    </row>
    <row r="11851" spans="1:1" ht="18" customHeight="1" x14ac:dyDescent="0.25">
      <c r="A11851" s="59" t="str">
        <f t="shared" si="185"/>
        <v/>
      </c>
    </row>
    <row r="11852" spans="1:1" ht="18" customHeight="1" x14ac:dyDescent="0.25">
      <c r="A11852" s="59" t="str">
        <f t="shared" si="185"/>
        <v/>
      </c>
    </row>
    <row r="11853" spans="1:1" ht="18" customHeight="1" x14ac:dyDescent="0.25">
      <c r="A11853" s="59" t="str">
        <f t="shared" si="185"/>
        <v/>
      </c>
    </row>
    <row r="11854" spans="1:1" ht="18" customHeight="1" x14ac:dyDescent="0.25">
      <c r="A11854" s="59" t="str">
        <f t="shared" si="185"/>
        <v/>
      </c>
    </row>
    <row r="11855" spans="1:1" ht="18" customHeight="1" x14ac:dyDescent="0.25">
      <c r="A11855" s="59" t="str">
        <f t="shared" si="185"/>
        <v/>
      </c>
    </row>
    <row r="11856" spans="1:1" ht="18" customHeight="1" x14ac:dyDescent="0.25">
      <c r="A11856" s="59" t="str">
        <f t="shared" si="185"/>
        <v/>
      </c>
    </row>
    <row r="11857" spans="1:1" ht="18" customHeight="1" x14ac:dyDescent="0.25">
      <c r="A11857" s="59" t="str">
        <f t="shared" si="185"/>
        <v/>
      </c>
    </row>
    <row r="11858" spans="1:1" ht="18" customHeight="1" x14ac:dyDescent="0.25">
      <c r="A11858" s="59" t="str">
        <f t="shared" si="185"/>
        <v/>
      </c>
    </row>
    <row r="11859" spans="1:1" ht="18" customHeight="1" x14ac:dyDescent="0.25">
      <c r="A11859" s="59" t="str">
        <f t="shared" si="185"/>
        <v/>
      </c>
    </row>
    <row r="11860" spans="1:1" ht="18" customHeight="1" x14ac:dyDescent="0.25">
      <c r="A11860" s="59" t="str">
        <f t="shared" si="185"/>
        <v/>
      </c>
    </row>
    <row r="11861" spans="1:1" ht="18" customHeight="1" x14ac:dyDescent="0.25">
      <c r="A11861" s="59" t="str">
        <f t="shared" si="185"/>
        <v/>
      </c>
    </row>
    <row r="11862" spans="1:1" ht="18" customHeight="1" x14ac:dyDescent="0.25">
      <c r="A11862" s="59" t="str">
        <f t="shared" si="185"/>
        <v/>
      </c>
    </row>
    <row r="11863" spans="1:1" ht="18" customHeight="1" x14ac:dyDescent="0.25">
      <c r="A11863" s="59" t="str">
        <f t="shared" si="185"/>
        <v/>
      </c>
    </row>
    <row r="11864" spans="1:1" ht="18" customHeight="1" x14ac:dyDescent="0.25">
      <c r="A11864" s="59" t="str">
        <f t="shared" si="185"/>
        <v/>
      </c>
    </row>
    <row r="11865" spans="1:1" ht="18" customHeight="1" x14ac:dyDescent="0.25">
      <c r="A11865" s="59" t="str">
        <f t="shared" si="185"/>
        <v/>
      </c>
    </row>
    <row r="11866" spans="1:1" ht="18" customHeight="1" x14ac:dyDescent="0.25">
      <c r="A11866" s="59" t="str">
        <f t="shared" si="185"/>
        <v/>
      </c>
    </row>
    <row r="11867" spans="1:1" ht="18" customHeight="1" x14ac:dyDescent="0.25">
      <c r="A11867" s="59" t="str">
        <f t="shared" si="185"/>
        <v/>
      </c>
    </row>
    <row r="11868" spans="1:1" ht="18" customHeight="1" x14ac:dyDescent="0.25">
      <c r="A11868" s="59" t="str">
        <f t="shared" si="185"/>
        <v/>
      </c>
    </row>
    <row r="11869" spans="1:1" ht="18" customHeight="1" x14ac:dyDescent="0.25">
      <c r="A11869" s="59" t="str">
        <f t="shared" si="185"/>
        <v/>
      </c>
    </row>
    <row r="11870" spans="1:1" ht="18" customHeight="1" x14ac:dyDescent="0.25">
      <c r="A11870" s="59" t="str">
        <f t="shared" si="185"/>
        <v/>
      </c>
    </row>
    <row r="11871" spans="1:1" ht="18" customHeight="1" x14ac:dyDescent="0.25">
      <c r="A11871" s="59" t="str">
        <f t="shared" si="185"/>
        <v/>
      </c>
    </row>
    <row r="11872" spans="1:1" ht="18" customHeight="1" x14ac:dyDescent="0.25">
      <c r="A11872" s="59" t="str">
        <f t="shared" si="185"/>
        <v/>
      </c>
    </row>
    <row r="11873" spans="1:1" ht="18" customHeight="1" x14ac:dyDescent="0.25">
      <c r="A11873" s="59" t="str">
        <f t="shared" si="185"/>
        <v/>
      </c>
    </row>
    <row r="11874" spans="1:1" ht="18" customHeight="1" x14ac:dyDescent="0.25">
      <c r="A11874" s="59" t="str">
        <f t="shared" si="185"/>
        <v/>
      </c>
    </row>
    <row r="11875" spans="1:1" ht="18" customHeight="1" x14ac:dyDescent="0.25">
      <c r="A11875" s="59" t="str">
        <f t="shared" si="185"/>
        <v/>
      </c>
    </row>
    <row r="11876" spans="1:1" ht="18" customHeight="1" x14ac:dyDescent="0.25">
      <c r="A11876" s="59" t="str">
        <f t="shared" si="185"/>
        <v/>
      </c>
    </row>
    <row r="11877" spans="1:1" ht="18" customHeight="1" x14ac:dyDescent="0.25">
      <c r="A11877" s="59" t="str">
        <f t="shared" si="185"/>
        <v/>
      </c>
    </row>
    <row r="11878" spans="1:1" ht="18" customHeight="1" x14ac:dyDescent="0.25">
      <c r="A11878" s="59" t="str">
        <f t="shared" si="185"/>
        <v/>
      </c>
    </row>
    <row r="11879" spans="1:1" ht="18" customHeight="1" x14ac:dyDescent="0.25">
      <c r="A11879" s="59" t="str">
        <f t="shared" si="185"/>
        <v/>
      </c>
    </row>
    <row r="11880" spans="1:1" ht="18" customHeight="1" x14ac:dyDescent="0.25">
      <c r="A11880" s="59" t="str">
        <f t="shared" si="185"/>
        <v/>
      </c>
    </row>
    <row r="11881" spans="1:1" ht="18" customHeight="1" x14ac:dyDescent="0.25">
      <c r="A11881" s="59" t="str">
        <f t="shared" si="185"/>
        <v/>
      </c>
    </row>
    <row r="11882" spans="1:1" ht="18" customHeight="1" x14ac:dyDescent="0.25">
      <c r="A11882" s="59" t="str">
        <f t="shared" si="185"/>
        <v/>
      </c>
    </row>
    <row r="11883" spans="1:1" ht="18" customHeight="1" x14ac:dyDescent="0.25">
      <c r="A11883" s="59" t="str">
        <f t="shared" si="185"/>
        <v/>
      </c>
    </row>
    <row r="11884" spans="1:1" ht="18" customHeight="1" x14ac:dyDescent="0.25">
      <c r="A11884" s="59" t="str">
        <f t="shared" si="185"/>
        <v/>
      </c>
    </row>
    <row r="11885" spans="1:1" ht="18" customHeight="1" x14ac:dyDescent="0.25">
      <c r="A11885" s="59" t="str">
        <f t="shared" si="185"/>
        <v/>
      </c>
    </row>
    <row r="11886" spans="1:1" ht="18" customHeight="1" x14ac:dyDescent="0.25">
      <c r="A11886" s="59" t="str">
        <f t="shared" ref="A11886:A11949" si="186">IF(B11886&lt;&gt;"",DATE(2020,INT((ROW(A11884)-1)/78)+1,1),"")</f>
        <v/>
      </c>
    </row>
    <row r="11887" spans="1:1" ht="18" customHeight="1" x14ac:dyDescent="0.25">
      <c r="A11887" s="59" t="str">
        <f t="shared" si="186"/>
        <v/>
      </c>
    </row>
    <row r="11888" spans="1:1" ht="18" customHeight="1" x14ac:dyDescent="0.25">
      <c r="A11888" s="59" t="str">
        <f t="shared" si="186"/>
        <v/>
      </c>
    </row>
    <row r="11889" spans="1:1" ht="18" customHeight="1" x14ac:dyDescent="0.25">
      <c r="A11889" s="59" t="str">
        <f t="shared" si="186"/>
        <v/>
      </c>
    </row>
    <row r="11890" spans="1:1" ht="18" customHeight="1" x14ac:dyDescent="0.25">
      <c r="A11890" s="59" t="str">
        <f t="shared" si="186"/>
        <v/>
      </c>
    </row>
    <row r="11891" spans="1:1" ht="18" customHeight="1" x14ac:dyDescent="0.25">
      <c r="A11891" s="59" t="str">
        <f t="shared" si="186"/>
        <v/>
      </c>
    </row>
    <row r="11892" spans="1:1" ht="18" customHeight="1" x14ac:dyDescent="0.25">
      <c r="A11892" s="59" t="str">
        <f t="shared" si="186"/>
        <v/>
      </c>
    </row>
    <row r="11893" spans="1:1" ht="18" customHeight="1" x14ac:dyDescent="0.25">
      <c r="A11893" s="59" t="str">
        <f t="shared" si="186"/>
        <v/>
      </c>
    </row>
    <row r="11894" spans="1:1" ht="18" customHeight="1" x14ac:dyDescent="0.25">
      <c r="A11894" s="59" t="str">
        <f t="shared" si="186"/>
        <v/>
      </c>
    </row>
    <row r="11895" spans="1:1" ht="18" customHeight="1" x14ac:dyDescent="0.25">
      <c r="A11895" s="59" t="str">
        <f t="shared" si="186"/>
        <v/>
      </c>
    </row>
    <row r="11896" spans="1:1" ht="18" customHeight="1" x14ac:dyDescent="0.25">
      <c r="A11896" s="59" t="str">
        <f t="shared" si="186"/>
        <v/>
      </c>
    </row>
    <row r="11897" spans="1:1" ht="18" customHeight="1" x14ac:dyDescent="0.25">
      <c r="A11897" s="59" t="str">
        <f t="shared" si="186"/>
        <v/>
      </c>
    </row>
    <row r="11898" spans="1:1" ht="18" customHeight="1" x14ac:dyDescent="0.25">
      <c r="A11898" s="59" t="str">
        <f t="shared" si="186"/>
        <v/>
      </c>
    </row>
    <row r="11899" spans="1:1" ht="18" customHeight="1" x14ac:dyDescent="0.25">
      <c r="A11899" s="59" t="str">
        <f t="shared" si="186"/>
        <v/>
      </c>
    </row>
    <row r="11900" spans="1:1" ht="18" customHeight="1" x14ac:dyDescent="0.25">
      <c r="A11900" s="59" t="str">
        <f t="shared" si="186"/>
        <v/>
      </c>
    </row>
    <row r="11901" spans="1:1" ht="18" customHeight="1" x14ac:dyDescent="0.25">
      <c r="A11901" s="59" t="str">
        <f t="shared" si="186"/>
        <v/>
      </c>
    </row>
    <row r="11902" spans="1:1" ht="18" customHeight="1" x14ac:dyDescent="0.25">
      <c r="A11902" s="59" t="str">
        <f t="shared" si="186"/>
        <v/>
      </c>
    </row>
    <row r="11903" spans="1:1" ht="18" customHeight="1" x14ac:dyDescent="0.25">
      <c r="A11903" s="59" t="str">
        <f t="shared" si="186"/>
        <v/>
      </c>
    </row>
    <row r="11904" spans="1:1" ht="18" customHeight="1" x14ac:dyDescent="0.25">
      <c r="A11904" s="59" t="str">
        <f t="shared" si="186"/>
        <v/>
      </c>
    </row>
    <row r="11905" spans="1:1" ht="18" customHeight="1" x14ac:dyDescent="0.25">
      <c r="A11905" s="59" t="str">
        <f t="shared" si="186"/>
        <v/>
      </c>
    </row>
    <row r="11906" spans="1:1" ht="18" customHeight="1" x14ac:dyDescent="0.25">
      <c r="A11906" s="59" t="str">
        <f t="shared" si="186"/>
        <v/>
      </c>
    </row>
    <row r="11907" spans="1:1" ht="18" customHeight="1" x14ac:dyDescent="0.25">
      <c r="A11907" s="59" t="str">
        <f t="shared" si="186"/>
        <v/>
      </c>
    </row>
    <row r="11908" spans="1:1" ht="18" customHeight="1" x14ac:dyDescent="0.25">
      <c r="A11908" s="59" t="str">
        <f t="shared" si="186"/>
        <v/>
      </c>
    </row>
    <row r="11909" spans="1:1" ht="18" customHeight="1" x14ac:dyDescent="0.25">
      <c r="A11909" s="59" t="str">
        <f t="shared" si="186"/>
        <v/>
      </c>
    </row>
    <row r="11910" spans="1:1" ht="18" customHeight="1" x14ac:dyDescent="0.25">
      <c r="A11910" s="59" t="str">
        <f t="shared" si="186"/>
        <v/>
      </c>
    </row>
    <row r="11911" spans="1:1" ht="18" customHeight="1" x14ac:dyDescent="0.25">
      <c r="A11911" s="59" t="str">
        <f t="shared" si="186"/>
        <v/>
      </c>
    </row>
    <row r="11912" spans="1:1" ht="18" customHeight="1" x14ac:dyDescent="0.25">
      <c r="A11912" s="59" t="str">
        <f t="shared" si="186"/>
        <v/>
      </c>
    </row>
    <row r="11913" spans="1:1" ht="18" customHeight="1" x14ac:dyDescent="0.25">
      <c r="A11913" s="59" t="str">
        <f t="shared" si="186"/>
        <v/>
      </c>
    </row>
    <row r="11914" spans="1:1" ht="18" customHeight="1" x14ac:dyDescent="0.25">
      <c r="A11914" s="59" t="str">
        <f t="shared" si="186"/>
        <v/>
      </c>
    </row>
    <row r="11915" spans="1:1" ht="18" customHeight="1" x14ac:dyDescent="0.25">
      <c r="A11915" s="59" t="str">
        <f t="shared" si="186"/>
        <v/>
      </c>
    </row>
    <row r="11916" spans="1:1" ht="18" customHeight="1" x14ac:dyDescent="0.25">
      <c r="A11916" s="59" t="str">
        <f t="shared" si="186"/>
        <v/>
      </c>
    </row>
    <row r="11917" spans="1:1" ht="18" customHeight="1" x14ac:dyDescent="0.25">
      <c r="A11917" s="59" t="str">
        <f t="shared" si="186"/>
        <v/>
      </c>
    </row>
    <row r="11918" spans="1:1" ht="18" customHeight="1" x14ac:dyDescent="0.25">
      <c r="A11918" s="59" t="str">
        <f t="shared" si="186"/>
        <v/>
      </c>
    </row>
    <row r="11919" spans="1:1" ht="18" customHeight="1" x14ac:dyDescent="0.25">
      <c r="A11919" s="59" t="str">
        <f t="shared" si="186"/>
        <v/>
      </c>
    </row>
    <row r="11920" spans="1:1" ht="18" customHeight="1" x14ac:dyDescent="0.25">
      <c r="A11920" s="59" t="str">
        <f t="shared" si="186"/>
        <v/>
      </c>
    </row>
    <row r="11921" spans="1:1" ht="18" customHeight="1" x14ac:dyDescent="0.25">
      <c r="A11921" s="59" t="str">
        <f t="shared" si="186"/>
        <v/>
      </c>
    </row>
    <row r="11922" spans="1:1" ht="18" customHeight="1" x14ac:dyDescent="0.25">
      <c r="A11922" s="59" t="str">
        <f t="shared" si="186"/>
        <v/>
      </c>
    </row>
    <row r="11923" spans="1:1" ht="18" customHeight="1" x14ac:dyDescent="0.25">
      <c r="A11923" s="59" t="str">
        <f t="shared" si="186"/>
        <v/>
      </c>
    </row>
    <row r="11924" spans="1:1" ht="18" customHeight="1" x14ac:dyDescent="0.25">
      <c r="A11924" s="59" t="str">
        <f t="shared" si="186"/>
        <v/>
      </c>
    </row>
    <row r="11925" spans="1:1" ht="18" customHeight="1" x14ac:dyDescent="0.25">
      <c r="A11925" s="59" t="str">
        <f t="shared" si="186"/>
        <v/>
      </c>
    </row>
    <row r="11926" spans="1:1" ht="18" customHeight="1" x14ac:dyDescent="0.25">
      <c r="A11926" s="59" t="str">
        <f t="shared" si="186"/>
        <v/>
      </c>
    </row>
    <row r="11927" spans="1:1" ht="18" customHeight="1" x14ac:dyDescent="0.25">
      <c r="A11927" s="59" t="str">
        <f t="shared" si="186"/>
        <v/>
      </c>
    </row>
    <row r="11928" spans="1:1" ht="18" customHeight="1" x14ac:dyDescent="0.25">
      <c r="A11928" s="59" t="str">
        <f t="shared" si="186"/>
        <v/>
      </c>
    </row>
    <row r="11929" spans="1:1" ht="18" customHeight="1" x14ac:dyDescent="0.25">
      <c r="A11929" s="59" t="str">
        <f t="shared" si="186"/>
        <v/>
      </c>
    </row>
    <row r="11930" spans="1:1" ht="18" customHeight="1" x14ac:dyDescent="0.25">
      <c r="A11930" s="59" t="str">
        <f t="shared" si="186"/>
        <v/>
      </c>
    </row>
    <row r="11931" spans="1:1" ht="18" customHeight="1" x14ac:dyDescent="0.25">
      <c r="A11931" s="59" t="str">
        <f t="shared" si="186"/>
        <v/>
      </c>
    </row>
    <row r="11932" spans="1:1" ht="18" customHeight="1" x14ac:dyDescent="0.25">
      <c r="A11932" s="59" t="str">
        <f t="shared" si="186"/>
        <v/>
      </c>
    </row>
    <row r="11933" spans="1:1" ht="18" customHeight="1" x14ac:dyDescent="0.25">
      <c r="A11933" s="59" t="str">
        <f t="shared" si="186"/>
        <v/>
      </c>
    </row>
    <row r="11934" spans="1:1" ht="18" customHeight="1" x14ac:dyDescent="0.25">
      <c r="A11934" s="59" t="str">
        <f t="shared" si="186"/>
        <v/>
      </c>
    </row>
    <row r="11935" spans="1:1" ht="18" customHeight="1" x14ac:dyDescent="0.25">
      <c r="A11935" s="59" t="str">
        <f t="shared" si="186"/>
        <v/>
      </c>
    </row>
    <row r="11936" spans="1:1" ht="18" customHeight="1" x14ac:dyDescent="0.25">
      <c r="A11936" s="59" t="str">
        <f t="shared" si="186"/>
        <v/>
      </c>
    </row>
    <row r="11937" spans="1:1" ht="18" customHeight="1" x14ac:dyDescent="0.25">
      <c r="A11937" s="59" t="str">
        <f t="shared" si="186"/>
        <v/>
      </c>
    </row>
    <row r="11938" spans="1:1" ht="18" customHeight="1" x14ac:dyDescent="0.25">
      <c r="A11938" s="59" t="str">
        <f t="shared" si="186"/>
        <v/>
      </c>
    </row>
    <row r="11939" spans="1:1" ht="18" customHeight="1" x14ac:dyDescent="0.25">
      <c r="A11939" s="59" t="str">
        <f t="shared" si="186"/>
        <v/>
      </c>
    </row>
    <row r="11940" spans="1:1" ht="18" customHeight="1" x14ac:dyDescent="0.25">
      <c r="A11940" s="59" t="str">
        <f t="shared" si="186"/>
        <v/>
      </c>
    </row>
    <row r="11941" spans="1:1" ht="18" customHeight="1" x14ac:dyDescent="0.25">
      <c r="A11941" s="59" t="str">
        <f t="shared" si="186"/>
        <v/>
      </c>
    </row>
    <row r="11942" spans="1:1" ht="18" customHeight="1" x14ac:dyDescent="0.25">
      <c r="A11942" s="59" t="str">
        <f t="shared" si="186"/>
        <v/>
      </c>
    </row>
    <row r="11943" spans="1:1" ht="18" customHeight="1" x14ac:dyDescent="0.25">
      <c r="A11943" s="59" t="str">
        <f t="shared" si="186"/>
        <v/>
      </c>
    </row>
    <row r="11944" spans="1:1" ht="18" customHeight="1" x14ac:dyDescent="0.25">
      <c r="A11944" s="59" t="str">
        <f t="shared" si="186"/>
        <v/>
      </c>
    </row>
    <row r="11945" spans="1:1" ht="18" customHeight="1" x14ac:dyDescent="0.25">
      <c r="A11945" s="59" t="str">
        <f t="shared" si="186"/>
        <v/>
      </c>
    </row>
    <row r="11946" spans="1:1" ht="18" customHeight="1" x14ac:dyDescent="0.25">
      <c r="A11946" s="59" t="str">
        <f t="shared" si="186"/>
        <v/>
      </c>
    </row>
    <row r="11947" spans="1:1" ht="18" customHeight="1" x14ac:dyDescent="0.25">
      <c r="A11947" s="59" t="str">
        <f t="shared" si="186"/>
        <v/>
      </c>
    </row>
    <row r="11948" spans="1:1" ht="18" customHeight="1" x14ac:dyDescent="0.25">
      <c r="A11948" s="59" t="str">
        <f t="shared" si="186"/>
        <v/>
      </c>
    </row>
    <row r="11949" spans="1:1" ht="18" customHeight="1" x14ac:dyDescent="0.25">
      <c r="A11949" s="59" t="str">
        <f t="shared" si="186"/>
        <v/>
      </c>
    </row>
    <row r="11950" spans="1:1" ht="18" customHeight="1" x14ac:dyDescent="0.25">
      <c r="A11950" s="59" t="str">
        <f t="shared" ref="A11950:A12013" si="187">IF(B11950&lt;&gt;"",DATE(2020,INT((ROW(A11948)-1)/78)+1,1),"")</f>
        <v/>
      </c>
    </row>
    <row r="11951" spans="1:1" ht="18" customHeight="1" x14ac:dyDescent="0.25">
      <c r="A11951" s="59" t="str">
        <f t="shared" si="187"/>
        <v/>
      </c>
    </row>
    <row r="11952" spans="1:1" ht="18" customHeight="1" x14ac:dyDescent="0.25">
      <c r="A11952" s="59" t="str">
        <f t="shared" si="187"/>
        <v/>
      </c>
    </row>
    <row r="11953" spans="1:1" ht="18" customHeight="1" x14ac:dyDescent="0.25">
      <c r="A11953" s="59" t="str">
        <f t="shared" si="187"/>
        <v/>
      </c>
    </row>
    <row r="11954" spans="1:1" ht="18" customHeight="1" x14ac:dyDescent="0.25">
      <c r="A11954" s="59" t="str">
        <f t="shared" si="187"/>
        <v/>
      </c>
    </row>
    <row r="11955" spans="1:1" ht="18" customHeight="1" x14ac:dyDescent="0.25">
      <c r="A11955" s="59" t="str">
        <f t="shared" si="187"/>
        <v/>
      </c>
    </row>
    <row r="11956" spans="1:1" ht="18" customHeight="1" x14ac:dyDescent="0.25">
      <c r="A11956" s="59" t="str">
        <f t="shared" si="187"/>
        <v/>
      </c>
    </row>
    <row r="11957" spans="1:1" ht="18" customHeight="1" x14ac:dyDescent="0.25">
      <c r="A11957" s="59" t="str">
        <f t="shared" si="187"/>
        <v/>
      </c>
    </row>
    <row r="11958" spans="1:1" ht="18" customHeight="1" x14ac:dyDescent="0.25">
      <c r="A11958" s="59" t="str">
        <f t="shared" si="187"/>
        <v/>
      </c>
    </row>
    <row r="11959" spans="1:1" ht="18" customHeight="1" x14ac:dyDescent="0.25">
      <c r="A11959" s="59" t="str">
        <f t="shared" si="187"/>
        <v/>
      </c>
    </row>
    <row r="11960" spans="1:1" ht="18" customHeight="1" x14ac:dyDescent="0.25">
      <c r="A11960" s="59" t="str">
        <f t="shared" si="187"/>
        <v/>
      </c>
    </row>
    <row r="11961" spans="1:1" ht="18" customHeight="1" x14ac:dyDescent="0.25">
      <c r="A11961" s="59" t="str">
        <f t="shared" si="187"/>
        <v/>
      </c>
    </row>
    <row r="11962" spans="1:1" ht="18" customHeight="1" x14ac:dyDescent="0.25">
      <c r="A11962" s="59" t="str">
        <f t="shared" si="187"/>
        <v/>
      </c>
    </row>
    <row r="11963" spans="1:1" ht="18" customHeight="1" x14ac:dyDescent="0.25">
      <c r="A11963" s="59" t="str">
        <f t="shared" si="187"/>
        <v/>
      </c>
    </row>
    <row r="11964" spans="1:1" ht="18" customHeight="1" x14ac:dyDescent="0.25">
      <c r="A11964" s="59" t="str">
        <f t="shared" si="187"/>
        <v/>
      </c>
    </row>
    <row r="11965" spans="1:1" ht="18" customHeight="1" x14ac:dyDescent="0.25">
      <c r="A11965" s="59" t="str">
        <f t="shared" si="187"/>
        <v/>
      </c>
    </row>
    <row r="11966" spans="1:1" ht="18" customHeight="1" x14ac:dyDescent="0.25">
      <c r="A11966" s="59" t="str">
        <f t="shared" si="187"/>
        <v/>
      </c>
    </row>
    <row r="11967" spans="1:1" ht="18" customHeight="1" x14ac:dyDescent="0.25">
      <c r="A11967" s="59" t="str">
        <f t="shared" si="187"/>
        <v/>
      </c>
    </row>
    <row r="11968" spans="1:1" ht="18" customHeight="1" x14ac:dyDescent="0.25">
      <c r="A11968" s="59" t="str">
        <f t="shared" si="187"/>
        <v/>
      </c>
    </row>
    <row r="11969" spans="1:1" ht="18" customHeight="1" x14ac:dyDescent="0.25">
      <c r="A11969" s="59" t="str">
        <f t="shared" si="187"/>
        <v/>
      </c>
    </row>
    <row r="11970" spans="1:1" ht="18" customHeight="1" x14ac:dyDescent="0.25">
      <c r="A11970" s="59" t="str">
        <f t="shared" si="187"/>
        <v/>
      </c>
    </row>
    <row r="11971" spans="1:1" ht="18" customHeight="1" x14ac:dyDescent="0.25">
      <c r="A11971" s="59" t="str">
        <f t="shared" si="187"/>
        <v/>
      </c>
    </row>
    <row r="11972" spans="1:1" ht="18" customHeight="1" x14ac:dyDescent="0.25">
      <c r="A11972" s="59" t="str">
        <f t="shared" si="187"/>
        <v/>
      </c>
    </row>
    <row r="11973" spans="1:1" ht="18" customHeight="1" x14ac:dyDescent="0.25">
      <c r="A11973" s="59" t="str">
        <f t="shared" si="187"/>
        <v/>
      </c>
    </row>
    <row r="11974" spans="1:1" ht="18" customHeight="1" x14ac:dyDescent="0.25">
      <c r="A11974" s="59" t="str">
        <f t="shared" si="187"/>
        <v/>
      </c>
    </row>
    <row r="11975" spans="1:1" ht="18" customHeight="1" x14ac:dyDescent="0.25">
      <c r="A11975" s="59" t="str">
        <f t="shared" si="187"/>
        <v/>
      </c>
    </row>
    <row r="11976" spans="1:1" ht="18" customHeight="1" x14ac:dyDescent="0.25">
      <c r="A11976" s="59" t="str">
        <f t="shared" si="187"/>
        <v/>
      </c>
    </row>
    <row r="11977" spans="1:1" ht="18" customHeight="1" x14ac:dyDescent="0.25">
      <c r="A11977" s="59" t="str">
        <f t="shared" si="187"/>
        <v/>
      </c>
    </row>
    <row r="11978" spans="1:1" ht="18" customHeight="1" x14ac:dyDescent="0.25">
      <c r="A11978" s="59" t="str">
        <f t="shared" si="187"/>
        <v/>
      </c>
    </row>
    <row r="11979" spans="1:1" ht="18" customHeight="1" x14ac:dyDescent="0.25">
      <c r="A11979" s="59" t="str">
        <f t="shared" si="187"/>
        <v/>
      </c>
    </row>
    <row r="11980" spans="1:1" ht="18" customHeight="1" x14ac:dyDescent="0.25">
      <c r="A11980" s="59" t="str">
        <f t="shared" si="187"/>
        <v/>
      </c>
    </row>
    <row r="11981" spans="1:1" ht="18" customHeight="1" x14ac:dyDescent="0.25">
      <c r="A11981" s="59" t="str">
        <f t="shared" si="187"/>
        <v/>
      </c>
    </row>
    <row r="11982" spans="1:1" ht="18" customHeight="1" x14ac:dyDescent="0.25">
      <c r="A11982" s="59" t="str">
        <f t="shared" si="187"/>
        <v/>
      </c>
    </row>
    <row r="11983" spans="1:1" ht="18" customHeight="1" x14ac:dyDescent="0.25">
      <c r="A11983" s="59" t="str">
        <f t="shared" si="187"/>
        <v/>
      </c>
    </row>
    <row r="11984" spans="1:1" ht="18" customHeight="1" x14ac:dyDescent="0.25">
      <c r="A11984" s="59" t="str">
        <f t="shared" si="187"/>
        <v/>
      </c>
    </row>
    <row r="11985" spans="1:1" ht="18" customHeight="1" x14ac:dyDescent="0.25">
      <c r="A11985" s="59" t="str">
        <f t="shared" si="187"/>
        <v/>
      </c>
    </row>
    <row r="11986" spans="1:1" ht="18" customHeight="1" x14ac:dyDescent="0.25">
      <c r="A11986" s="59" t="str">
        <f t="shared" si="187"/>
        <v/>
      </c>
    </row>
    <row r="11987" spans="1:1" ht="18" customHeight="1" x14ac:dyDescent="0.25">
      <c r="A11987" s="59" t="str">
        <f t="shared" si="187"/>
        <v/>
      </c>
    </row>
    <row r="11988" spans="1:1" ht="18" customHeight="1" x14ac:dyDescent="0.25">
      <c r="A11988" s="59" t="str">
        <f t="shared" si="187"/>
        <v/>
      </c>
    </row>
    <row r="11989" spans="1:1" ht="18" customHeight="1" x14ac:dyDescent="0.25">
      <c r="A11989" s="59" t="str">
        <f t="shared" si="187"/>
        <v/>
      </c>
    </row>
    <row r="11990" spans="1:1" ht="18" customHeight="1" x14ac:dyDescent="0.25">
      <c r="A11990" s="59" t="str">
        <f t="shared" si="187"/>
        <v/>
      </c>
    </row>
    <row r="11991" spans="1:1" ht="18" customHeight="1" x14ac:dyDescent="0.25">
      <c r="A11991" s="59" t="str">
        <f t="shared" si="187"/>
        <v/>
      </c>
    </row>
    <row r="11992" spans="1:1" ht="18" customHeight="1" x14ac:dyDescent="0.25">
      <c r="A11992" s="59" t="str">
        <f t="shared" si="187"/>
        <v/>
      </c>
    </row>
    <row r="11993" spans="1:1" ht="18" customHeight="1" x14ac:dyDescent="0.25">
      <c r="A11993" s="59" t="str">
        <f t="shared" si="187"/>
        <v/>
      </c>
    </row>
    <row r="11994" spans="1:1" ht="18" customHeight="1" x14ac:dyDescent="0.25">
      <c r="A11994" s="59" t="str">
        <f t="shared" si="187"/>
        <v/>
      </c>
    </row>
    <row r="11995" spans="1:1" ht="18" customHeight="1" x14ac:dyDescent="0.25">
      <c r="A11995" s="59" t="str">
        <f t="shared" si="187"/>
        <v/>
      </c>
    </row>
    <row r="11996" spans="1:1" ht="18" customHeight="1" x14ac:dyDescent="0.25">
      <c r="A11996" s="59" t="str">
        <f t="shared" si="187"/>
        <v/>
      </c>
    </row>
    <row r="11997" spans="1:1" ht="18" customHeight="1" x14ac:dyDescent="0.25">
      <c r="A11997" s="59" t="str">
        <f t="shared" si="187"/>
        <v/>
      </c>
    </row>
    <row r="11998" spans="1:1" ht="18" customHeight="1" x14ac:dyDescent="0.25">
      <c r="A11998" s="59" t="str">
        <f t="shared" si="187"/>
        <v/>
      </c>
    </row>
    <row r="11999" spans="1:1" ht="18" customHeight="1" x14ac:dyDescent="0.25">
      <c r="A11999" s="59" t="str">
        <f t="shared" si="187"/>
        <v/>
      </c>
    </row>
    <row r="12000" spans="1:1" ht="18" customHeight="1" x14ac:dyDescent="0.25">
      <c r="A12000" s="59" t="str">
        <f t="shared" si="187"/>
        <v/>
      </c>
    </row>
    <row r="12001" spans="1:1" ht="18" customHeight="1" x14ac:dyDescent="0.25">
      <c r="A12001" s="59" t="str">
        <f t="shared" si="187"/>
        <v/>
      </c>
    </row>
    <row r="12002" spans="1:1" ht="18" customHeight="1" x14ac:dyDescent="0.25">
      <c r="A12002" s="59" t="str">
        <f t="shared" si="187"/>
        <v/>
      </c>
    </row>
    <row r="12003" spans="1:1" ht="18" customHeight="1" x14ac:dyDescent="0.25">
      <c r="A12003" s="59" t="str">
        <f t="shared" si="187"/>
        <v/>
      </c>
    </row>
    <row r="12004" spans="1:1" ht="18" customHeight="1" x14ac:dyDescent="0.25">
      <c r="A12004" s="59" t="str">
        <f t="shared" si="187"/>
        <v/>
      </c>
    </row>
    <row r="12005" spans="1:1" ht="18" customHeight="1" x14ac:dyDescent="0.25">
      <c r="A12005" s="59" t="str">
        <f t="shared" si="187"/>
        <v/>
      </c>
    </row>
    <row r="12006" spans="1:1" ht="18" customHeight="1" x14ac:dyDescent="0.25">
      <c r="A12006" s="59" t="str">
        <f t="shared" si="187"/>
        <v/>
      </c>
    </row>
    <row r="12007" spans="1:1" ht="18" customHeight="1" x14ac:dyDescent="0.25">
      <c r="A12007" s="59" t="str">
        <f t="shared" si="187"/>
        <v/>
      </c>
    </row>
    <row r="12008" spans="1:1" ht="18" customHeight="1" x14ac:dyDescent="0.25">
      <c r="A12008" s="59" t="str">
        <f t="shared" si="187"/>
        <v/>
      </c>
    </row>
    <row r="12009" spans="1:1" ht="18" customHeight="1" x14ac:dyDescent="0.25">
      <c r="A12009" s="59" t="str">
        <f t="shared" si="187"/>
        <v/>
      </c>
    </row>
    <row r="12010" spans="1:1" ht="18" customHeight="1" x14ac:dyDescent="0.25">
      <c r="A12010" s="59" t="str">
        <f t="shared" si="187"/>
        <v/>
      </c>
    </row>
    <row r="12011" spans="1:1" ht="18" customHeight="1" x14ac:dyDescent="0.25">
      <c r="A12011" s="59" t="str">
        <f t="shared" si="187"/>
        <v/>
      </c>
    </row>
    <row r="12012" spans="1:1" ht="18" customHeight="1" x14ac:dyDescent="0.25">
      <c r="A12012" s="59" t="str">
        <f t="shared" si="187"/>
        <v/>
      </c>
    </row>
    <row r="12013" spans="1:1" ht="18" customHeight="1" x14ac:dyDescent="0.25">
      <c r="A12013" s="59" t="str">
        <f t="shared" si="187"/>
        <v/>
      </c>
    </row>
    <row r="12014" spans="1:1" ht="18" customHeight="1" x14ac:dyDescent="0.25">
      <c r="A12014" s="59" t="str">
        <f t="shared" ref="A12014:A12077" si="188">IF(B12014&lt;&gt;"",DATE(2020,INT((ROW(A12012)-1)/78)+1,1),"")</f>
        <v/>
      </c>
    </row>
    <row r="12015" spans="1:1" ht="18" customHeight="1" x14ac:dyDescent="0.25">
      <c r="A12015" s="59" t="str">
        <f t="shared" si="188"/>
        <v/>
      </c>
    </row>
    <row r="12016" spans="1:1" ht="18" customHeight="1" x14ac:dyDescent="0.25">
      <c r="A12016" s="59" t="str">
        <f t="shared" si="188"/>
        <v/>
      </c>
    </row>
    <row r="12017" spans="1:1" ht="18" customHeight="1" x14ac:dyDescent="0.25">
      <c r="A12017" s="59" t="str">
        <f t="shared" si="188"/>
        <v/>
      </c>
    </row>
    <row r="12018" spans="1:1" ht="18" customHeight="1" x14ac:dyDescent="0.25">
      <c r="A12018" s="59" t="str">
        <f t="shared" si="188"/>
        <v/>
      </c>
    </row>
    <row r="12019" spans="1:1" ht="18" customHeight="1" x14ac:dyDescent="0.25">
      <c r="A12019" s="59" t="str">
        <f t="shared" si="188"/>
        <v/>
      </c>
    </row>
    <row r="12020" spans="1:1" ht="18" customHeight="1" x14ac:dyDescent="0.25">
      <c r="A12020" s="59" t="str">
        <f t="shared" si="188"/>
        <v/>
      </c>
    </row>
    <row r="12021" spans="1:1" ht="18" customHeight="1" x14ac:dyDescent="0.25">
      <c r="A12021" s="59" t="str">
        <f t="shared" si="188"/>
        <v/>
      </c>
    </row>
    <row r="12022" spans="1:1" ht="18" customHeight="1" x14ac:dyDescent="0.25">
      <c r="A12022" s="59" t="str">
        <f t="shared" si="188"/>
        <v/>
      </c>
    </row>
    <row r="12023" spans="1:1" ht="18" customHeight="1" x14ac:dyDescent="0.25">
      <c r="A12023" s="59" t="str">
        <f t="shared" si="188"/>
        <v/>
      </c>
    </row>
    <row r="12024" spans="1:1" ht="18" customHeight="1" x14ac:dyDescent="0.25">
      <c r="A12024" s="59" t="str">
        <f t="shared" si="188"/>
        <v/>
      </c>
    </row>
    <row r="12025" spans="1:1" ht="18" customHeight="1" x14ac:dyDescent="0.25">
      <c r="A12025" s="59" t="str">
        <f t="shared" si="188"/>
        <v/>
      </c>
    </row>
    <row r="12026" spans="1:1" ht="18" customHeight="1" x14ac:dyDescent="0.25">
      <c r="A12026" s="59" t="str">
        <f t="shared" si="188"/>
        <v/>
      </c>
    </row>
    <row r="12027" spans="1:1" ht="18" customHeight="1" x14ac:dyDescent="0.25">
      <c r="A12027" s="59" t="str">
        <f t="shared" si="188"/>
        <v/>
      </c>
    </row>
    <row r="12028" spans="1:1" ht="18" customHeight="1" x14ac:dyDescent="0.25">
      <c r="A12028" s="59" t="str">
        <f t="shared" si="188"/>
        <v/>
      </c>
    </row>
    <row r="12029" spans="1:1" ht="18" customHeight="1" x14ac:dyDescent="0.25">
      <c r="A12029" s="59" t="str">
        <f t="shared" si="188"/>
        <v/>
      </c>
    </row>
    <row r="12030" spans="1:1" ht="18" customHeight="1" x14ac:dyDescent="0.25">
      <c r="A12030" s="59" t="str">
        <f t="shared" si="188"/>
        <v/>
      </c>
    </row>
    <row r="12031" spans="1:1" ht="18" customHeight="1" x14ac:dyDescent="0.25">
      <c r="A12031" s="59" t="str">
        <f t="shared" si="188"/>
        <v/>
      </c>
    </row>
    <row r="12032" spans="1:1" ht="18" customHeight="1" x14ac:dyDescent="0.25">
      <c r="A12032" s="59" t="str">
        <f t="shared" si="188"/>
        <v/>
      </c>
    </row>
    <row r="12033" spans="1:1" ht="18" customHeight="1" x14ac:dyDescent="0.25">
      <c r="A12033" s="59" t="str">
        <f t="shared" si="188"/>
        <v/>
      </c>
    </row>
    <row r="12034" spans="1:1" ht="18" customHeight="1" x14ac:dyDescent="0.25">
      <c r="A12034" s="59" t="str">
        <f t="shared" si="188"/>
        <v/>
      </c>
    </row>
    <row r="12035" spans="1:1" ht="18" customHeight="1" x14ac:dyDescent="0.25">
      <c r="A12035" s="59" t="str">
        <f t="shared" si="188"/>
        <v/>
      </c>
    </row>
    <row r="12036" spans="1:1" ht="18" customHeight="1" x14ac:dyDescent="0.25">
      <c r="A12036" s="59" t="str">
        <f t="shared" si="188"/>
        <v/>
      </c>
    </row>
    <row r="12037" spans="1:1" ht="18" customHeight="1" x14ac:dyDescent="0.25">
      <c r="A12037" s="59" t="str">
        <f t="shared" si="188"/>
        <v/>
      </c>
    </row>
    <row r="12038" spans="1:1" ht="18" customHeight="1" x14ac:dyDescent="0.25">
      <c r="A12038" s="59" t="str">
        <f t="shared" si="188"/>
        <v/>
      </c>
    </row>
    <row r="12039" spans="1:1" ht="18" customHeight="1" x14ac:dyDescent="0.25">
      <c r="A12039" s="59" t="str">
        <f t="shared" si="188"/>
        <v/>
      </c>
    </row>
    <row r="12040" spans="1:1" ht="18" customHeight="1" x14ac:dyDescent="0.25">
      <c r="A12040" s="59" t="str">
        <f t="shared" si="188"/>
        <v/>
      </c>
    </row>
    <row r="12041" spans="1:1" ht="18" customHeight="1" x14ac:dyDescent="0.25">
      <c r="A12041" s="59" t="str">
        <f t="shared" si="188"/>
        <v/>
      </c>
    </row>
    <row r="12042" spans="1:1" ht="18" customHeight="1" x14ac:dyDescent="0.25">
      <c r="A12042" s="59" t="str">
        <f t="shared" si="188"/>
        <v/>
      </c>
    </row>
    <row r="12043" spans="1:1" ht="18" customHeight="1" x14ac:dyDescent="0.25">
      <c r="A12043" s="59" t="str">
        <f t="shared" si="188"/>
        <v/>
      </c>
    </row>
    <row r="12044" spans="1:1" ht="18" customHeight="1" x14ac:dyDescent="0.25">
      <c r="A12044" s="59" t="str">
        <f t="shared" si="188"/>
        <v/>
      </c>
    </row>
    <row r="12045" spans="1:1" ht="18" customHeight="1" x14ac:dyDescent="0.25">
      <c r="A12045" s="59" t="str">
        <f t="shared" si="188"/>
        <v/>
      </c>
    </row>
    <row r="12046" spans="1:1" ht="18" customHeight="1" x14ac:dyDescent="0.25">
      <c r="A12046" s="59" t="str">
        <f t="shared" si="188"/>
        <v/>
      </c>
    </row>
    <row r="12047" spans="1:1" ht="18" customHeight="1" x14ac:dyDescent="0.25">
      <c r="A12047" s="59" t="str">
        <f t="shared" si="188"/>
        <v/>
      </c>
    </row>
    <row r="12048" spans="1:1" ht="18" customHeight="1" x14ac:dyDescent="0.25">
      <c r="A12048" s="59" t="str">
        <f t="shared" si="188"/>
        <v/>
      </c>
    </row>
    <row r="12049" spans="1:1" ht="18" customHeight="1" x14ac:dyDescent="0.25">
      <c r="A12049" s="59" t="str">
        <f t="shared" si="188"/>
        <v/>
      </c>
    </row>
    <row r="12050" spans="1:1" ht="18" customHeight="1" x14ac:dyDescent="0.25">
      <c r="A12050" s="59" t="str">
        <f t="shared" si="188"/>
        <v/>
      </c>
    </row>
    <row r="12051" spans="1:1" ht="18" customHeight="1" x14ac:dyDescent="0.25">
      <c r="A12051" s="59" t="str">
        <f t="shared" si="188"/>
        <v/>
      </c>
    </row>
    <row r="12052" spans="1:1" ht="18" customHeight="1" x14ac:dyDescent="0.25">
      <c r="A12052" s="59" t="str">
        <f t="shared" si="188"/>
        <v/>
      </c>
    </row>
    <row r="12053" spans="1:1" ht="18" customHeight="1" x14ac:dyDescent="0.25">
      <c r="A12053" s="59" t="str">
        <f t="shared" si="188"/>
        <v/>
      </c>
    </row>
    <row r="12054" spans="1:1" ht="18" customHeight="1" x14ac:dyDescent="0.25">
      <c r="A12054" s="59" t="str">
        <f t="shared" si="188"/>
        <v/>
      </c>
    </row>
    <row r="12055" spans="1:1" ht="18" customHeight="1" x14ac:dyDescent="0.25">
      <c r="A12055" s="59" t="str">
        <f t="shared" si="188"/>
        <v/>
      </c>
    </row>
    <row r="12056" spans="1:1" ht="18" customHeight="1" x14ac:dyDescent="0.25">
      <c r="A12056" s="59" t="str">
        <f t="shared" si="188"/>
        <v/>
      </c>
    </row>
    <row r="12057" spans="1:1" ht="18" customHeight="1" x14ac:dyDescent="0.25">
      <c r="A12057" s="59" t="str">
        <f t="shared" si="188"/>
        <v/>
      </c>
    </row>
    <row r="12058" spans="1:1" ht="18" customHeight="1" x14ac:dyDescent="0.25">
      <c r="A12058" s="59" t="str">
        <f t="shared" si="188"/>
        <v/>
      </c>
    </row>
    <row r="12059" spans="1:1" ht="18" customHeight="1" x14ac:dyDescent="0.25">
      <c r="A12059" s="59" t="str">
        <f t="shared" si="188"/>
        <v/>
      </c>
    </row>
    <row r="12060" spans="1:1" ht="18" customHeight="1" x14ac:dyDescent="0.25">
      <c r="A12060" s="59" t="str">
        <f t="shared" si="188"/>
        <v/>
      </c>
    </row>
    <row r="12061" spans="1:1" ht="18" customHeight="1" x14ac:dyDescent="0.25">
      <c r="A12061" s="59" t="str">
        <f t="shared" si="188"/>
        <v/>
      </c>
    </row>
    <row r="12062" spans="1:1" ht="18" customHeight="1" x14ac:dyDescent="0.25">
      <c r="A12062" s="59" t="str">
        <f t="shared" si="188"/>
        <v/>
      </c>
    </row>
    <row r="12063" spans="1:1" ht="18" customHeight="1" x14ac:dyDescent="0.25">
      <c r="A12063" s="59" t="str">
        <f t="shared" si="188"/>
        <v/>
      </c>
    </row>
    <row r="12064" spans="1:1" ht="18" customHeight="1" x14ac:dyDescent="0.25">
      <c r="A12064" s="59" t="str">
        <f t="shared" si="188"/>
        <v/>
      </c>
    </row>
    <row r="12065" spans="1:1" ht="18" customHeight="1" x14ac:dyDescent="0.25">
      <c r="A12065" s="59" t="str">
        <f t="shared" si="188"/>
        <v/>
      </c>
    </row>
    <row r="12066" spans="1:1" ht="18" customHeight="1" x14ac:dyDescent="0.25">
      <c r="A12066" s="59" t="str">
        <f t="shared" si="188"/>
        <v/>
      </c>
    </row>
    <row r="12067" spans="1:1" ht="18" customHeight="1" x14ac:dyDescent="0.25">
      <c r="A12067" s="59" t="str">
        <f t="shared" si="188"/>
        <v/>
      </c>
    </row>
    <row r="12068" spans="1:1" ht="18" customHeight="1" x14ac:dyDescent="0.25">
      <c r="A12068" s="59" t="str">
        <f t="shared" si="188"/>
        <v/>
      </c>
    </row>
    <row r="12069" spans="1:1" ht="18" customHeight="1" x14ac:dyDescent="0.25">
      <c r="A12069" s="59" t="str">
        <f t="shared" si="188"/>
        <v/>
      </c>
    </row>
    <row r="12070" spans="1:1" ht="18" customHeight="1" x14ac:dyDescent="0.25">
      <c r="A12070" s="59" t="str">
        <f t="shared" si="188"/>
        <v/>
      </c>
    </row>
    <row r="12071" spans="1:1" ht="18" customHeight="1" x14ac:dyDescent="0.25">
      <c r="A12071" s="59" t="str">
        <f t="shared" si="188"/>
        <v/>
      </c>
    </row>
    <row r="12072" spans="1:1" ht="18" customHeight="1" x14ac:dyDescent="0.25">
      <c r="A12072" s="59" t="str">
        <f t="shared" si="188"/>
        <v/>
      </c>
    </row>
    <row r="12073" spans="1:1" ht="18" customHeight="1" x14ac:dyDescent="0.25">
      <c r="A12073" s="59" t="str">
        <f t="shared" si="188"/>
        <v/>
      </c>
    </row>
    <row r="12074" spans="1:1" ht="18" customHeight="1" x14ac:dyDescent="0.25">
      <c r="A12074" s="59" t="str">
        <f t="shared" si="188"/>
        <v/>
      </c>
    </row>
    <row r="12075" spans="1:1" ht="18" customHeight="1" x14ac:dyDescent="0.25">
      <c r="A12075" s="59" t="str">
        <f t="shared" si="188"/>
        <v/>
      </c>
    </row>
    <row r="12076" spans="1:1" ht="18" customHeight="1" x14ac:dyDescent="0.25">
      <c r="A12076" s="59" t="str">
        <f t="shared" si="188"/>
        <v/>
      </c>
    </row>
    <row r="12077" spans="1:1" ht="18" customHeight="1" x14ac:dyDescent="0.25">
      <c r="A12077" s="59" t="str">
        <f t="shared" si="188"/>
        <v/>
      </c>
    </row>
    <row r="12078" spans="1:1" ht="18" customHeight="1" x14ac:dyDescent="0.25">
      <c r="A12078" s="59" t="str">
        <f t="shared" ref="A12078:A12141" si="189">IF(B12078&lt;&gt;"",DATE(2020,INT((ROW(A12076)-1)/78)+1,1),"")</f>
        <v/>
      </c>
    </row>
    <row r="12079" spans="1:1" ht="18" customHeight="1" x14ac:dyDescent="0.25">
      <c r="A12079" s="59" t="str">
        <f t="shared" si="189"/>
        <v/>
      </c>
    </row>
    <row r="12080" spans="1:1" ht="18" customHeight="1" x14ac:dyDescent="0.25">
      <c r="A12080" s="59" t="str">
        <f t="shared" si="189"/>
        <v/>
      </c>
    </row>
    <row r="12081" spans="1:1" ht="18" customHeight="1" x14ac:dyDescent="0.25">
      <c r="A12081" s="59" t="str">
        <f t="shared" si="189"/>
        <v/>
      </c>
    </row>
    <row r="12082" spans="1:1" ht="18" customHeight="1" x14ac:dyDescent="0.25">
      <c r="A12082" s="59" t="str">
        <f t="shared" si="189"/>
        <v/>
      </c>
    </row>
    <row r="12083" spans="1:1" ht="18" customHeight="1" x14ac:dyDescent="0.25">
      <c r="A12083" s="59" t="str">
        <f t="shared" si="189"/>
        <v/>
      </c>
    </row>
    <row r="12084" spans="1:1" ht="18" customHeight="1" x14ac:dyDescent="0.25">
      <c r="A12084" s="59" t="str">
        <f t="shared" si="189"/>
        <v/>
      </c>
    </row>
    <row r="12085" spans="1:1" ht="18" customHeight="1" x14ac:dyDescent="0.25">
      <c r="A12085" s="59" t="str">
        <f t="shared" si="189"/>
        <v/>
      </c>
    </row>
    <row r="12086" spans="1:1" ht="18" customHeight="1" x14ac:dyDescent="0.25">
      <c r="A12086" s="59" t="str">
        <f t="shared" si="189"/>
        <v/>
      </c>
    </row>
    <row r="12087" spans="1:1" ht="18" customHeight="1" x14ac:dyDescent="0.25">
      <c r="A12087" s="59" t="str">
        <f t="shared" si="189"/>
        <v/>
      </c>
    </row>
    <row r="12088" spans="1:1" ht="18" customHeight="1" x14ac:dyDescent="0.25">
      <c r="A12088" s="59" t="str">
        <f t="shared" si="189"/>
        <v/>
      </c>
    </row>
    <row r="12089" spans="1:1" ht="18" customHeight="1" x14ac:dyDescent="0.25">
      <c r="A12089" s="59" t="str">
        <f t="shared" si="189"/>
        <v/>
      </c>
    </row>
    <row r="12090" spans="1:1" ht="18" customHeight="1" x14ac:dyDescent="0.25">
      <c r="A12090" s="59" t="str">
        <f t="shared" si="189"/>
        <v/>
      </c>
    </row>
    <row r="12091" spans="1:1" ht="18" customHeight="1" x14ac:dyDescent="0.25">
      <c r="A12091" s="59" t="str">
        <f t="shared" si="189"/>
        <v/>
      </c>
    </row>
    <row r="12092" spans="1:1" ht="18" customHeight="1" x14ac:dyDescent="0.25">
      <c r="A12092" s="59" t="str">
        <f t="shared" si="189"/>
        <v/>
      </c>
    </row>
    <row r="12093" spans="1:1" ht="18" customHeight="1" x14ac:dyDescent="0.25">
      <c r="A12093" s="59" t="str">
        <f t="shared" si="189"/>
        <v/>
      </c>
    </row>
    <row r="12094" spans="1:1" ht="18" customHeight="1" x14ac:dyDescent="0.25">
      <c r="A12094" s="59" t="str">
        <f t="shared" si="189"/>
        <v/>
      </c>
    </row>
    <row r="12095" spans="1:1" ht="18" customHeight="1" x14ac:dyDescent="0.25">
      <c r="A12095" s="59" t="str">
        <f t="shared" si="189"/>
        <v/>
      </c>
    </row>
    <row r="12096" spans="1:1" ht="18" customHeight="1" x14ac:dyDescent="0.25">
      <c r="A12096" s="59" t="str">
        <f t="shared" si="189"/>
        <v/>
      </c>
    </row>
    <row r="12097" spans="1:1" ht="18" customHeight="1" x14ac:dyDescent="0.25">
      <c r="A12097" s="59" t="str">
        <f t="shared" si="189"/>
        <v/>
      </c>
    </row>
    <row r="12098" spans="1:1" ht="18" customHeight="1" x14ac:dyDescent="0.25">
      <c r="A12098" s="59" t="str">
        <f t="shared" si="189"/>
        <v/>
      </c>
    </row>
    <row r="12099" spans="1:1" ht="18" customHeight="1" x14ac:dyDescent="0.25">
      <c r="A12099" s="59" t="str">
        <f t="shared" si="189"/>
        <v/>
      </c>
    </row>
    <row r="12100" spans="1:1" ht="18" customHeight="1" x14ac:dyDescent="0.25">
      <c r="A12100" s="59" t="str">
        <f t="shared" si="189"/>
        <v/>
      </c>
    </row>
    <row r="12101" spans="1:1" ht="18" customHeight="1" x14ac:dyDescent="0.25">
      <c r="A12101" s="59" t="str">
        <f t="shared" si="189"/>
        <v/>
      </c>
    </row>
    <row r="12102" spans="1:1" ht="18" customHeight="1" x14ac:dyDescent="0.25">
      <c r="A12102" s="59" t="str">
        <f t="shared" si="189"/>
        <v/>
      </c>
    </row>
    <row r="12103" spans="1:1" ht="18" customHeight="1" x14ac:dyDescent="0.25">
      <c r="A12103" s="59" t="str">
        <f t="shared" si="189"/>
        <v/>
      </c>
    </row>
    <row r="12104" spans="1:1" ht="18" customHeight="1" x14ac:dyDescent="0.25">
      <c r="A12104" s="59" t="str">
        <f t="shared" si="189"/>
        <v/>
      </c>
    </row>
    <row r="12105" spans="1:1" ht="18" customHeight="1" x14ac:dyDescent="0.25">
      <c r="A12105" s="59" t="str">
        <f t="shared" si="189"/>
        <v/>
      </c>
    </row>
    <row r="12106" spans="1:1" ht="18" customHeight="1" x14ac:dyDescent="0.25">
      <c r="A12106" s="59" t="str">
        <f t="shared" si="189"/>
        <v/>
      </c>
    </row>
    <row r="12107" spans="1:1" ht="18" customHeight="1" x14ac:dyDescent="0.25">
      <c r="A12107" s="59" t="str">
        <f t="shared" si="189"/>
        <v/>
      </c>
    </row>
    <row r="12108" spans="1:1" ht="18" customHeight="1" x14ac:dyDescent="0.25">
      <c r="A12108" s="59" t="str">
        <f t="shared" si="189"/>
        <v/>
      </c>
    </row>
    <row r="12109" spans="1:1" ht="18" customHeight="1" x14ac:dyDescent="0.25">
      <c r="A12109" s="59" t="str">
        <f t="shared" si="189"/>
        <v/>
      </c>
    </row>
    <row r="12110" spans="1:1" ht="18" customHeight="1" x14ac:dyDescent="0.25">
      <c r="A12110" s="59" t="str">
        <f t="shared" si="189"/>
        <v/>
      </c>
    </row>
    <row r="12111" spans="1:1" ht="18" customHeight="1" x14ac:dyDescent="0.25">
      <c r="A12111" s="59" t="str">
        <f t="shared" si="189"/>
        <v/>
      </c>
    </row>
    <row r="12112" spans="1:1" ht="18" customHeight="1" x14ac:dyDescent="0.25">
      <c r="A12112" s="59" t="str">
        <f t="shared" si="189"/>
        <v/>
      </c>
    </row>
    <row r="12113" spans="1:1" ht="18" customHeight="1" x14ac:dyDescent="0.25">
      <c r="A12113" s="59" t="str">
        <f t="shared" si="189"/>
        <v/>
      </c>
    </row>
    <row r="12114" spans="1:1" ht="18" customHeight="1" x14ac:dyDescent="0.25">
      <c r="A12114" s="59" t="str">
        <f t="shared" si="189"/>
        <v/>
      </c>
    </row>
    <row r="12115" spans="1:1" ht="18" customHeight="1" x14ac:dyDescent="0.25">
      <c r="A12115" s="59" t="str">
        <f t="shared" si="189"/>
        <v/>
      </c>
    </row>
    <row r="12116" spans="1:1" ht="18" customHeight="1" x14ac:dyDescent="0.25">
      <c r="A12116" s="59" t="str">
        <f t="shared" si="189"/>
        <v/>
      </c>
    </row>
    <row r="12117" spans="1:1" ht="18" customHeight="1" x14ac:dyDescent="0.25">
      <c r="A12117" s="59" t="str">
        <f t="shared" si="189"/>
        <v/>
      </c>
    </row>
    <row r="12118" spans="1:1" ht="18" customHeight="1" x14ac:dyDescent="0.25">
      <c r="A12118" s="59" t="str">
        <f t="shared" si="189"/>
        <v/>
      </c>
    </row>
    <row r="12119" spans="1:1" ht="18" customHeight="1" x14ac:dyDescent="0.25">
      <c r="A12119" s="59" t="str">
        <f t="shared" si="189"/>
        <v/>
      </c>
    </row>
    <row r="12120" spans="1:1" ht="18" customHeight="1" x14ac:dyDescent="0.25">
      <c r="A12120" s="59" t="str">
        <f t="shared" si="189"/>
        <v/>
      </c>
    </row>
    <row r="12121" spans="1:1" ht="18" customHeight="1" x14ac:dyDescent="0.25">
      <c r="A12121" s="59" t="str">
        <f t="shared" si="189"/>
        <v/>
      </c>
    </row>
    <row r="12122" spans="1:1" ht="18" customHeight="1" x14ac:dyDescent="0.25">
      <c r="A12122" s="59" t="str">
        <f t="shared" si="189"/>
        <v/>
      </c>
    </row>
    <row r="12123" spans="1:1" ht="18" customHeight="1" x14ac:dyDescent="0.25">
      <c r="A12123" s="59" t="str">
        <f t="shared" si="189"/>
        <v/>
      </c>
    </row>
    <row r="12124" spans="1:1" ht="18" customHeight="1" x14ac:dyDescent="0.25">
      <c r="A12124" s="59" t="str">
        <f t="shared" si="189"/>
        <v/>
      </c>
    </row>
    <row r="12125" spans="1:1" ht="18" customHeight="1" x14ac:dyDescent="0.25">
      <c r="A12125" s="59" t="str">
        <f t="shared" si="189"/>
        <v/>
      </c>
    </row>
    <row r="12126" spans="1:1" ht="18" customHeight="1" x14ac:dyDescent="0.25">
      <c r="A12126" s="59" t="str">
        <f t="shared" si="189"/>
        <v/>
      </c>
    </row>
    <row r="12127" spans="1:1" ht="18" customHeight="1" x14ac:dyDescent="0.25">
      <c r="A12127" s="59" t="str">
        <f t="shared" si="189"/>
        <v/>
      </c>
    </row>
    <row r="12128" spans="1:1" ht="18" customHeight="1" x14ac:dyDescent="0.25">
      <c r="A12128" s="59" t="str">
        <f t="shared" si="189"/>
        <v/>
      </c>
    </row>
    <row r="12129" spans="1:1" ht="18" customHeight="1" x14ac:dyDescent="0.25">
      <c r="A12129" s="59" t="str">
        <f t="shared" si="189"/>
        <v/>
      </c>
    </row>
    <row r="12130" spans="1:1" ht="18" customHeight="1" x14ac:dyDescent="0.25">
      <c r="A12130" s="59" t="str">
        <f t="shared" si="189"/>
        <v/>
      </c>
    </row>
    <row r="12131" spans="1:1" ht="18" customHeight="1" x14ac:dyDescent="0.25">
      <c r="A12131" s="59" t="str">
        <f t="shared" si="189"/>
        <v/>
      </c>
    </row>
    <row r="12132" spans="1:1" ht="18" customHeight="1" x14ac:dyDescent="0.25">
      <c r="A12132" s="59" t="str">
        <f t="shared" si="189"/>
        <v/>
      </c>
    </row>
    <row r="12133" spans="1:1" ht="18" customHeight="1" x14ac:dyDescent="0.25">
      <c r="A12133" s="59" t="str">
        <f t="shared" si="189"/>
        <v/>
      </c>
    </row>
    <row r="12134" spans="1:1" ht="18" customHeight="1" x14ac:dyDescent="0.25">
      <c r="A12134" s="59" t="str">
        <f t="shared" si="189"/>
        <v/>
      </c>
    </row>
    <row r="12135" spans="1:1" ht="18" customHeight="1" x14ac:dyDescent="0.25">
      <c r="A12135" s="59" t="str">
        <f t="shared" si="189"/>
        <v/>
      </c>
    </row>
    <row r="12136" spans="1:1" ht="18" customHeight="1" x14ac:dyDescent="0.25">
      <c r="A12136" s="59" t="str">
        <f t="shared" si="189"/>
        <v/>
      </c>
    </row>
    <row r="12137" spans="1:1" ht="18" customHeight="1" x14ac:dyDescent="0.25">
      <c r="A12137" s="59" t="str">
        <f t="shared" si="189"/>
        <v/>
      </c>
    </row>
    <row r="12138" spans="1:1" ht="18" customHeight="1" x14ac:dyDescent="0.25">
      <c r="A12138" s="59" t="str">
        <f t="shared" si="189"/>
        <v/>
      </c>
    </row>
    <row r="12139" spans="1:1" ht="18" customHeight="1" x14ac:dyDescent="0.25">
      <c r="A12139" s="59" t="str">
        <f t="shared" si="189"/>
        <v/>
      </c>
    </row>
    <row r="12140" spans="1:1" ht="18" customHeight="1" x14ac:dyDescent="0.25">
      <c r="A12140" s="59" t="str">
        <f t="shared" si="189"/>
        <v/>
      </c>
    </row>
    <row r="12141" spans="1:1" ht="18" customHeight="1" x14ac:dyDescent="0.25">
      <c r="A12141" s="59" t="str">
        <f t="shared" si="189"/>
        <v/>
      </c>
    </row>
    <row r="12142" spans="1:1" ht="18" customHeight="1" x14ac:dyDescent="0.25">
      <c r="A12142" s="59" t="str">
        <f t="shared" ref="A12142:A12205" si="190">IF(B12142&lt;&gt;"",DATE(2020,INT((ROW(A12140)-1)/78)+1,1),"")</f>
        <v/>
      </c>
    </row>
    <row r="12143" spans="1:1" ht="18" customHeight="1" x14ac:dyDescent="0.25">
      <c r="A12143" s="59" t="str">
        <f t="shared" si="190"/>
        <v/>
      </c>
    </row>
    <row r="12144" spans="1:1" ht="18" customHeight="1" x14ac:dyDescent="0.25">
      <c r="A12144" s="59" t="str">
        <f t="shared" si="190"/>
        <v/>
      </c>
    </row>
    <row r="12145" spans="1:1" ht="18" customHeight="1" x14ac:dyDescent="0.25">
      <c r="A12145" s="59" t="str">
        <f t="shared" si="190"/>
        <v/>
      </c>
    </row>
    <row r="12146" spans="1:1" ht="18" customHeight="1" x14ac:dyDescent="0.25">
      <c r="A12146" s="59" t="str">
        <f t="shared" si="190"/>
        <v/>
      </c>
    </row>
    <row r="12147" spans="1:1" ht="18" customHeight="1" x14ac:dyDescent="0.25">
      <c r="A12147" s="59" t="str">
        <f t="shared" si="190"/>
        <v/>
      </c>
    </row>
    <row r="12148" spans="1:1" ht="18" customHeight="1" x14ac:dyDescent="0.25">
      <c r="A12148" s="59" t="str">
        <f t="shared" si="190"/>
        <v/>
      </c>
    </row>
    <row r="12149" spans="1:1" ht="18" customHeight="1" x14ac:dyDescent="0.25">
      <c r="A12149" s="59" t="str">
        <f t="shared" si="190"/>
        <v/>
      </c>
    </row>
    <row r="12150" spans="1:1" ht="18" customHeight="1" x14ac:dyDescent="0.25">
      <c r="A12150" s="59" t="str">
        <f t="shared" si="190"/>
        <v/>
      </c>
    </row>
    <row r="12151" spans="1:1" ht="18" customHeight="1" x14ac:dyDescent="0.25">
      <c r="A12151" s="59" t="str">
        <f t="shared" si="190"/>
        <v/>
      </c>
    </row>
    <row r="12152" spans="1:1" ht="18" customHeight="1" x14ac:dyDescent="0.25">
      <c r="A12152" s="59" t="str">
        <f t="shared" si="190"/>
        <v/>
      </c>
    </row>
    <row r="12153" spans="1:1" ht="18" customHeight="1" x14ac:dyDescent="0.25">
      <c r="A12153" s="59" t="str">
        <f t="shared" si="190"/>
        <v/>
      </c>
    </row>
    <row r="12154" spans="1:1" ht="18" customHeight="1" x14ac:dyDescent="0.25">
      <c r="A12154" s="59" t="str">
        <f t="shared" si="190"/>
        <v/>
      </c>
    </row>
    <row r="12155" spans="1:1" ht="18" customHeight="1" x14ac:dyDescent="0.25">
      <c r="A12155" s="59" t="str">
        <f t="shared" si="190"/>
        <v/>
      </c>
    </row>
    <row r="12156" spans="1:1" ht="18" customHeight="1" x14ac:dyDescent="0.25">
      <c r="A12156" s="59" t="str">
        <f t="shared" si="190"/>
        <v/>
      </c>
    </row>
    <row r="12157" spans="1:1" ht="18" customHeight="1" x14ac:dyDescent="0.25">
      <c r="A12157" s="59" t="str">
        <f t="shared" si="190"/>
        <v/>
      </c>
    </row>
    <row r="12158" spans="1:1" ht="18" customHeight="1" x14ac:dyDescent="0.25">
      <c r="A12158" s="59" t="str">
        <f t="shared" si="190"/>
        <v/>
      </c>
    </row>
    <row r="12159" spans="1:1" ht="18" customHeight="1" x14ac:dyDescent="0.25">
      <c r="A12159" s="59" t="str">
        <f t="shared" si="190"/>
        <v/>
      </c>
    </row>
    <row r="12160" spans="1:1" ht="18" customHeight="1" x14ac:dyDescent="0.25">
      <c r="A12160" s="59" t="str">
        <f t="shared" si="190"/>
        <v/>
      </c>
    </row>
    <row r="12161" spans="1:1" ht="18" customHeight="1" x14ac:dyDescent="0.25">
      <c r="A12161" s="59" t="str">
        <f t="shared" si="190"/>
        <v/>
      </c>
    </row>
    <row r="12162" spans="1:1" ht="18" customHeight="1" x14ac:dyDescent="0.25">
      <c r="A12162" s="59" t="str">
        <f t="shared" si="190"/>
        <v/>
      </c>
    </row>
    <row r="12163" spans="1:1" ht="18" customHeight="1" x14ac:dyDescent="0.25">
      <c r="A12163" s="59" t="str">
        <f t="shared" si="190"/>
        <v/>
      </c>
    </row>
    <row r="12164" spans="1:1" ht="18" customHeight="1" x14ac:dyDescent="0.25">
      <c r="A12164" s="59" t="str">
        <f t="shared" si="190"/>
        <v/>
      </c>
    </row>
    <row r="12165" spans="1:1" ht="18" customHeight="1" x14ac:dyDescent="0.25">
      <c r="A12165" s="59" t="str">
        <f t="shared" si="190"/>
        <v/>
      </c>
    </row>
    <row r="12166" spans="1:1" ht="18" customHeight="1" x14ac:dyDescent="0.25">
      <c r="A12166" s="59" t="str">
        <f t="shared" si="190"/>
        <v/>
      </c>
    </row>
    <row r="12167" spans="1:1" ht="18" customHeight="1" x14ac:dyDescent="0.25">
      <c r="A12167" s="59" t="str">
        <f t="shared" si="190"/>
        <v/>
      </c>
    </row>
    <row r="12168" spans="1:1" ht="18" customHeight="1" x14ac:dyDescent="0.25">
      <c r="A12168" s="59" t="str">
        <f t="shared" si="190"/>
        <v/>
      </c>
    </row>
    <row r="12169" spans="1:1" ht="18" customHeight="1" x14ac:dyDescent="0.25">
      <c r="A12169" s="59" t="str">
        <f t="shared" si="190"/>
        <v/>
      </c>
    </row>
    <row r="12170" spans="1:1" ht="18" customHeight="1" x14ac:dyDescent="0.25">
      <c r="A12170" s="59" t="str">
        <f t="shared" si="190"/>
        <v/>
      </c>
    </row>
    <row r="12171" spans="1:1" ht="18" customHeight="1" x14ac:dyDescent="0.25">
      <c r="A12171" s="59" t="str">
        <f t="shared" si="190"/>
        <v/>
      </c>
    </row>
    <row r="12172" spans="1:1" ht="18" customHeight="1" x14ac:dyDescent="0.25">
      <c r="A12172" s="59" t="str">
        <f t="shared" si="190"/>
        <v/>
      </c>
    </row>
    <row r="12173" spans="1:1" ht="18" customHeight="1" x14ac:dyDescent="0.25">
      <c r="A12173" s="59" t="str">
        <f t="shared" si="190"/>
        <v/>
      </c>
    </row>
    <row r="12174" spans="1:1" ht="18" customHeight="1" x14ac:dyDescent="0.25">
      <c r="A12174" s="59" t="str">
        <f t="shared" si="190"/>
        <v/>
      </c>
    </row>
    <row r="12175" spans="1:1" ht="18" customHeight="1" x14ac:dyDescent="0.25">
      <c r="A12175" s="59" t="str">
        <f t="shared" si="190"/>
        <v/>
      </c>
    </row>
    <row r="12176" spans="1:1" ht="18" customHeight="1" x14ac:dyDescent="0.25">
      <c r="A12176" s="59" t="str">
        <f t="shared" si="190"/>
        <v/>
      </c>
    </row>
    <row r="12177" spans="1:1" ht="18" customHeight="1" x14ac:dyDescent="0.25">
      <c r="A12177" s="59" t="str">
        <f t="shared" si="190"/>
        <v/>
      </c>
    </row>
    <row r="12178" spans="1:1" ht="18" customHeight="1" x14ac:dyDescent="0.25">
      <c r="A12178" s="59" t="str">
        <f t="shared" si="190"/>
        <v/>
      </c>
    </row>
    <row r="12179" spans="1:1" ht="18" customHeight="1" x14ac:dyDescent="0.25">
      <c r="A12179" s="59" t="str">
        <f t="shared" si="190"/>
        <v/>
      </c>
    </row>
    <row r="12180" spans="1:1" ht="18" customHeight="1" x14ac:dyDescent="0.25">
      <c r="A12180" s="59" t="str">
        <f t="shared" si="190"/>
        <v/>
      </c>
    </row>
    <row r="12181" spans="1:1" ht="18" customHeight="1" x14ac:dyDescent="0.25">
      <c r="A12181" s="59" t="str">
        <f t="shared" si="190"/>
        <v/>
      </c>
    </row>
    <row r="12182" spans="1:1" ht="18" customHeight="1" x14ac:dyDescent="0.25">
      <c r="A12182" s="59" t="str">
        <f t="shared" si="190"/>
        <v/>
      </c>
    </row>
    <row r="12183" spans="1:1" ht="18" customHeight="1" x14ac:dyDescent="0.25">
      <c r="A12183" s="59" t="str">
        <f t="shared" si="190"/>
        <v/>
      </c>
    </row>
    <row r="12184" spans="1:1" ht="18" customHeight="1" x14ac:dyDescent="0.25">
      <c r="A12184" s="59" t="str">
        <f t="shared" si="190"/>
        <v/>
      </c>
    </row>
    <row r="12185" spans="1:1" ht="18" customHeight="1" x14ac:dyDescent="0.25">
      <c r="A12185" s="59" t="str">
        <f t="shared" si="190"/>
        <v/>
      </c>
    </row>
    <row r="12186" spans="1:1" ht="18" customHeight="1" x14ac:dyDescent="0.25">
      <c r="A12186" s="59" t="str">
        <f t="shared" si="190"/>
        <v/>
      </c>
    </row>
    <row r="12187" spans="1:1" ht="18" customHeight="1" x14ac:dyDescent="0.25">
      <c r="A12187" s="59" t="str">
        <f t="shared" si="190"/>
        <v/>
      </c>
    </row>
    <row r="12188" spans="1:1" ht="18" customHeight="1" x14ac:dyDescent="0.25">
      <c r="A12188" s="59" t="str">
        <f t="shared" si="190"/>
        <v/>
      </c>
    </row>
    <row r="12189" spans="1:1" ht="18" customHeight="1" x14ac:dyDescent="0.25">
      <c r="A12189" s="59" t="str">
        <f t="shared" si="190"/>
        <v/>
      </c>
    </row>
    <row r="12190" spans="1:1" ht="18" customHeight="1" x14ac:dyDescent="0.25">
      <c r="A12190" s="59" t="str">
        <f t="shared" si="190"/>
        <v/>
      </c>
    </row>
    <row r="12191" spans="1:1" ht="18" customHeight="1" x14ac:dyDescent="0.25">
      <c r="A12191" s="59" t="str">
        <f t="shared" si="190"/>
        <v/>
      </c>
    </row>
    <row r="12192" spans="1:1" ht="18" customHeight="1" x14ac:dyDescent="0.25">
      <c r="A12192" s="59" t="str">
        <f t="shared" si="190"/>
        <v/>
      </c>
    </row>
    <row r="12193" spans="1:1" ht="18" customHeight="1" x14ac:dyDescent="0.25">
      <c r="A12193" s="59" t="str">
        <f t="shared" si="190"/>
        <v/>
      </c>
    </row>
    <row r="12194" spans="1:1" ht="18" customHeight="1" x14ac:dyDescent="0.25">
      <c r="A12194" s="59" t="str">
        <f t="shared" si="190"/>
        <v/>
      </c>
    </row>
    <row r="12195" spans="1:1" ht="18" customHeight="1" x14ac:dyDescent="0.25">
      <c r="A12195" s="59" t="str">
        <f t="shared" si="190"/>
        <v/>
      </c>
    </row>
    <row r="12196" spans="1:1" ht="18" customHeight="1" x14ac:dyDescent="0.25">
      <c r="A12196" s="59" t="str">
        <f t="shared" si="190"/>
        <v/>
      </c>
    </row>
    <row r="12197" spans="1:1" ht="18" customHeight="1" x14ac:dyDescent="0.25">
      <c r="A12197" s="59" t="str">
        <f t="shared" si="190"/>
        <v/>
      </c>
    </row>
    <row r="12198" spans="1:1" ht="18" customHeight="1" x14ac:dyDescent="0.25">
      <c r="A12198" s="59" t="str">
        <f t="shared" si="190"/>
        <v/>
      </c>
    </row>
    <row r="12199" spans="1:1" ht="18" customHeight="1" x14ac:dyDescent="0.25">
      <c r="A12199" s="59" t="str">
        <f t="shared" si="190"/>
        <v/>
      </c>
    </row>
    <row r="12200" spans="1:1" ht="18" customHeight="1" x14ac:dyDescent="0.25">
      <c r="A12200" s="59" t="str">
        <f t="shared" si="190"/>
        <v/>
      </c>
    </row>
    <row r="12201" spans="1:1" ht="18" customHeight="1" x14ac:dyDescent="0.25">
      <c r="A12201" s="59" t="str">
        <f t="shared" si="190"/>
        <v/>
      </c>
    </row>
    <row r="12202" spans="1:1" ht="18" customHeight="1" x14ac:dyDescent="0.25">
      <c r="A12202" s="59" t="str">
        <f t="shared" si="190"/>
        <v/>
      </c>
    </row>
    <row r="12203" spans="1:1" ht="18" customHeight="1" x14ac:dyDescent="0.25">
      <c r="A12203" s="59" t="str">
        <f t="shared" si="190"/>
        <v/>
      </c>
    </row>
    <row r="12204" spans="1:1" ht="18" customHeight="1" x14ac:dyDescent="0.25">
      <c r="A12204" s="59" t="str">
        <f t="shared" si="190"/>
        <v/>
      </c>
    </row>
    <row r="12205" spans="1:1" ht="18" customHeight="1" x14ac:dyDescent="0.25">
      <c r="A12205" s="59" t="str">
        <f t="shared" si="190"/>
        <v/>
      </c>
    </row>
    <row r="12206" spans="1:1" ht="18" customHeight="1" x14ac:dyDescent="0.25">
      <c r="A12206" s="59" t="str">
        <f t="shared" ref="A12206:A12269" si="191">IF(B12206&lt;&gt;"",DATE(2020,INT((ROW(A12204)-1)/78)+1,1),"")</f>
        <v/>
      </c>
    </row>
    <row r="12207" spans="1:1" ht="18" customHeight="1" x14ac:dyDescent="0.25">
      <c r="A12207" s="59" t="str">
        <f t="shared" si="191"/>
        <v/>
      </c>
    </row>
    <row r="12208" spans="1:1" ht="18" customHeight="1" x14ac:dyDescent="0.25">
      <c r="A12208" s="59" t="str">
        <f t="shared" si="191"/>
        <v/>
      </c>
    </row>
    <row r="12209" spans="1:1" ht="18" customHeight="1" x14ac:dyDescent="0.25">
      <c r="A12209" s="59" t="str">
        <f t="shared" si="191"/>
        <v/>
      </c>
    </row>
    <row r="12210" spans="1:1" ht="18" customHeight="1" x14ac:dyDescent="0.25">
      <c r="A12210" s="59" t="str">
        <f t="shared" si="191"/>
        <v/>
      </c>
    </row>
    <row r="12211" spans="1:1" ht="18" customHeight="1" x14ac:dyDescent="0.25">
      <c r="A12211" s="59" t="str">
        <f t="shared" si="191"/>
        <v/>
      </c>
    </row>
    <row r="12212" spans="1:1" ht="18" customHeight="1" x14ac:dyDescent="0.25">
      <c r="A12212" s="59" t="str">
        <f t="shared" si="191"/>
        <v/>
      </c>
    </row>
    <row r="12213" spans="1:1" ht="18" customHeight="1" x14ac:dyDescent="0.25">
      <c r="A12213" s="59" t="str">
        <f t="shared" si="191"/>
        <v/>
      </c>
    </row>
    <row r="12214" spans="1:1" ht="18" customHeight="1" x14ac:dyDescent="0.25">
      <c r="A12214" s="59" t="str">
        <f t="shared" si="191"/>
        <v/>
      </c>
    </row>
    <row r="12215" spans="1:1" ht="18" customHeight="1" x14ac:dyDescent="0.25">
      <c r="A12215" s="59" t="str">
        <f t="shared" si="191"/>
        <v/>
      </c>
    </row>
    <row r="12216" spans="1:1" ht="18" customHeight="1" x14ac:dyDescent="0.25">
      <c r="A12216" s="59" t="str">
        <f t="shared" si="191"/>
        <v/>
      </c>
    </row>
    <row r="12217" spans="1:1" ht="18" customHeight="1" x14ac:dyDescent="0.25">
      <c r="A12217" s="59" t="str">
        <f t="shared" si="191"/>
        <v/>
      </c>
    </row>
    <row r="12218" spans="1:1" ht="18" customHeight="1" x14ac:dyDescent="0.25">
      <c r="A12218" s="59" t="str">
        <f t="shared" si="191"/>
        <v/>
      </c>
    </row>
    <row r="12219" spans="1:1" ht="18" customHeight="1" x14ac:dyDescent="0.25">
      <c r="A12219" s="59" t="str">
        <f t="shared" si="191"/>
        <v/>
      </c>
    </row>
    <row r="12220" spans="1:1" ht="18" customHeight="1" x14ac:dyDescent="0.25">
      <c r="A12220" s="59" t="str">
        <f t="shared" si="191"/>
        <v/>
      </c>
    </row>
    <row r="12221" spans="1:1" ht="18" customHeight="1" x14ac:dyDescent="0.25">
      <c r="A12221" s="59" t="str">
        <f t="shared" si="191"/>
        <v/>
      </c>
    </row>
    <row r="12222" spans="1:1" ht="18" customHeight="1" x14ac:dyDescent="0.25">
      <c r="A12222" s="59" t="str">
        <f t="shared" si="191"/>
        <v/>
      </c>
    </row>
    <row r="12223" spans="1:1" ht="18" customHeight="1" x14ac:dyDescent="0.25">
      <c r="A12223" s="59" t="str">
        <f t="shared" si="191"/>
        <v/>
      </c>
    </row>
    <row r="12224" spans="1:1" ht="18" customHeight="1" x14ac:dyDescent="0.25">
      <c r="A12224" s="59" t="str">
        <f t="shared" si="191"/>
        <v/>
      </c>
    </row>
    <row r="12225" spans="1:1" ht="18" customHeight="1" x14ac:dyDescent="0.25">
      <c r="A12225" s="59" t="str">
        <f t="shared" si="191"/>
        <v/>
      </c>
    </row>
    <row r="12226" spans="1:1" ht="18" customHeight="1" x14ac:dyDescent="0.25">
      <c r="A12226" s="59" t="str">
        <f t="shared" si="191"/>
        <v/>
      </c>
    </row>
    <row r="12227" spans="1:1" ht="18" customHeight="1" x14ac:dyDescent="0.25">
      <c r="A12227" s="59" t="str">
        <f t="shared" si="191"/>
        <v/>
      </c>
    </row>
    <row r="12228" spans="1:1" ht="18" customHeight="1" x14ac:dyDescent="0.25">
      <c r="A12228" s="59" t="str">
        <f t="shared" si="191"/>
        <v/>
      </c>
    </row>
    <row r="12229" spans="1:1" ht="18" customHeight="1" x14ac:dyDescent="0.25">
      <c r="A12229" s="59" t="str">
        <f t="shared" si="191"/>
        <v/>
      </c>
    </row>
    <row r="12230" spans="1:1" ht="18" customHeight="1" x14ac:dyDescent="0.25">
      <c r="A12230" s="59" t="str">
        <f t="shared" si="191"/>
        <v/>
      </c>
    </row>
    <row r="12231" spans="1:1" ht="18" customHeight="1" x14ac:dyDescent="0.25">
      <c r="A12231" s="59" t="str">
        <f t="shared" si="191"/>
        <v/>
      </c>
    </row>
    <row r="12232" spans="1:1" ht="18" customHeight="1" x14ac:dyDescent="0.25">
      <c r="A12232" s="59" t="str">
        <f t="shared" si="191"/>
        <v/>
      </c>
    </row>
    <row r="12233" spans="1:1" ht="18" customHeight="1" x14ac:dyDescent="0.25">
      <c r="A12233" s="59" t="str">
        <f t="shared" si="191"/>
        <v/>
      </c>
    </row>
    <row r="12234" spans="1:1" ht="18" customHeight="1" x14ac:dyDescent="0.25">
      <c r="A12234" s="59" t="str">
        <f t="shared" si="191"/>
        <v/>
      </c>
    </row>
    <row r="12235" spans="1:1" ht="18" customHeight="1" x14ac:dyDescent="0.25">
      <c r="A12235" s="59" t="str">
        <f t="shared" si="191"/>
        <v/>
      </c>
    </row>
    <row r="12236" spans="1:1" ht="18" customHeight="1" x14ac:dyDescent="0.25">
      <c r="A12236" s="59" t="str">
        <f t="shared" si="191"/>
        <v/>
      </c>
    </row>
    <row r="12237" spans="1:1" ht="18" customHeight="1" x14ac:dyDescent="0.25">
      <c r="A12237" s="59" t="str">
        <f t="shared" si="191"/>
        <v/>
      </c>
    </row>
    <row r="12238" spans="1:1" ht="18" customHeight="1" x14ac:dyDescent="0.25">
      <c r="A12238" s="59" t="str">
        <f t="shared" si="191"/>
        <v/>
      </c>
    </row>
    <row r="12239" spans="1:1" ht="18" customHeight="1" x14ac:dyDescent="0.25">
      <c r="A12239" s="59" t="str">
        <f t="shared" si="191"/>
        <v/>
      </c>
    </row>
    <row r="12240" spans="1:1" ht="18" customHeight="1" x14ac:dyDescent="0.25">
      <c r="A12240" s="59" t="str">
        <f t="shared" si="191"/>
        <v/>
      </c>
    </row>
    <row r="12241" spans="1:1" ht="18" customHeight="1" x14ac:dyDescent="0.25">
      <c r="A12241" s="59" t="str">
        <f t="shared" si="191"/>
        <v/>
      </c>
    </row>
    <row r="12242" spans="1:1" ht="18" customHeight="1" x14ac:dyDescent="0.25">
      <c r="A12242" s="59" t="str">
        <f t="shared" si="191"/>
        <v/>
      </c>
    </row>
    <row r="12243" spans="1:1" ht="18" customHeight="1" x14ac:dyDescent="0.25">
      <c r="A12243" s="59" t="str">
        <f t="shared" si="191"/>
        <v/>
      </c>
    </row>
    <row r="12244" spans="1:1" ht="18" customHeight="1" x14ac:dyDescent="0.25">
      <c r="A12244" s="59" t="str">
        <f t="shared" si="191"/>
        <v/>
      </c>
    </row>
    <row r="12245" spans="1:1" ht="18" customHeight="1" x14ac:dyDescent="0.25">
      <c r="A12245" s="59" t="str">
        <f t="shared" si="191"/>
        <v/>
      </c>
    </row>
    <row r="12246" spans="1:1" ht="18" customHeight="1" x14ac:dyDescent="0.25">
      <c r="A12246" s="59" t="str">
        <f t="shared" si="191"/>
        <v/>
      </c>
    </row>
    <row r="12247" spans="1:1" ht="18" customHeight="1" x14ac:dyDescent="0.25">
      <c r="A12247" s="59" t="str">
        <f t="shared" si="191"/>
        <v/>
      </c>
    </row>
    <row r="12248" spans="1:1" ht="18" customHeight="1" x14ac:dyDescent="0.25">
      <c r="A12248" s="59" t="str">
        <f t="shared" si="191"/>
        <v/>
      </c>
    </row>
    <row r="12249" spans="1:1" ht="18" customHeight="1" x14ac:dyDescent="0.25">
      <c r="A12249" s="59" t="str">
        <f t="shared" si="191"/>
        <v/>
      </c>
    </row>
    <row r="12250" spans="1:1" ht="18" customHeight="1" x14ac:dyDescent="0.25">
      <c r="A12250" s="59" t="str">
        <f t="shared" si="191"/>
        <v/>
      </c>
    </row>
    <row r="12251" spans="1:1" ht="18" customHeight="1" x14ac:dyDescent="0.25">
      <c r="A12251" s="59" t="str">
        <f t="shared" si="191"/>
        <v/>
      </c>
    </row>
    <row r="12252" spans="1:1" ht="18" customHeight="1" x14ac:dyDescent="0.25">
      <c r="A12252" s="59" t="str">
        <f t="shared" si="191"/>
        <v/>
      </c>
    </row>
    <row r="12253" spans="1:1" ht="18" customHeight="1" x14ac:dyDescent="0.25">
      <c r="A12253" s="59" t="str">
        <f t="shared" si="191"/>
        <v/>
      </c>
    </row>
    <row r="12254" spans="1:1" ht="18" customHeight="1" x14ac:dyDescent="0.25">
      <c r="A12254" s="59" t="str">
        <f t="shared" si="191"/>
        <v/>
      </c>
    </row>
    <row r="12255" spans="1:1" ht="18" customHeight="1" x14ac:dyDescent="0.25">
      <c r="A12255" s="59" t="str">
        <f t="shared" si="191"/>
        <v/>
      </c>
    </row>
    <row r="12256" spans="1:1" ht="18" customHeight="1" x14ac:dyDescent="0.25">
      <c r="A12256" s="59" t="str">
        <f t="shared" si="191"/>
        <v/>
      </c>
    </row>
    <row r="12257" spans="1:1" ht="18" customHeight="1" x14ac:dyDescent="0.25">
      <c r="A12257" s="59" t="str">
        <f t="shared" si="191"/>
        <v/>
      </c>
    </row>
    <row r="12258" spans="1:1" ht="18" customHeight="1" x14ac:dyDescent="0.25">
      <c r="A12258" s="59" t="str">
        <f t="shared" si="191"/>
        <v/>
      </c>
    </row>
    <row r="12259" spans="1:1" ht="18" customHeight="1" x14ac:dyDescent="0.25">
      <c r="A12259" s="59" t="str">
        <f t="shared" si="191"/>
        <v/>
      </c>
    </row>
    <row r="12260" spans="1:1" ht="18" customHeight="1" x14ac:dyDescent="0.25">
      <c r="A12260" s="59" t="str">
        <f t="shared" si="191"/>
        <v/>
      </c>
    </row>
    <row r="12261" spans="1:1" ht="18" customHeight="1" x14ac:dyDescent="0.25">
      <c r="A12261" s="59" t="str">
        <f t="shared" si="191"/>
        <v/>
      </c>
    </row>
    <row r="12262" spans="1:1" ht="18" customHeight="1" x14ac:dyDescent="0.25">
      <c r="A12262" s="59" t="str">
        <f t="shared" si="191"/>
        <v/>
      </c>
    </row>
    <row r="12263" spans="1:1" ht="18" customHeight="1" x14ac:dyDescent="0.25">
      <c r="A12263" s="59" t="str">
        <f t="shared" si="191"/>
        <v/>
      </c>
    </row>
    <row r="12264" spans="1:1" ht="18" customHeight="1" x14ac:dyDescent="0.25">
      <c r="A12264" s="59" t="str">
        <f t="shared" si="191"/>
        <v/>
      </c>
    </row>
    <row r="12265" spans="1:1" ht="18" customHeight="1" x14ac:dyDescent="0.25">
      <c r="A12265" s="59" t="str">
        <f t="shared" si="191"/>
        <v/>
      </c>
    </row>
    <row r="12266" spans="1:1" ht="18" customHeight="1" x14ac:dyDescent="0.25">
      <c r="A12266" s="59" t="str">
        <f t="shared" si="191"/>
        <v/>
      </c>
    </row>
    <row r="12267" spans="1:1" ht="18" customHeight="1" x14ac:dyDescent="0.25">
      <c r="A12267" s="59" t="str">
        <f t="shared" si="191"/>
        <v/>
      </c>
    </row>
    <row r="12268" spans="1:1" ht="18" customHeight="1" x14ac:dyDescent="0.25">
      <c r="A12268" s="59" t="str">
        <f t="shared" si="191"/>
        <v/>
      </c>
    </row>
    <row r="12269" spans="1:1" ht="18" customHeight="1" x14ac:dyDescent="0.25">
      <c r="A12269" s="59" t="str">
        <f t="shared" si="191"/>
        <v/>
      </c>
    </row>
    <row r="12270" spans="1:1" ht="18" customHeight="1" x14ac:dyDescent="0.25">
      <c r="A12270" s="59" t="str">
        <f t="shared" ref="A12270:A12333" si="192">IF(B12270&lt;&gt;"",DATE(2020,INT((ROW(A12268)-1)/78)+1,1),"")</f>
        <v/>
      </c>
    </row>
    <row r="12271" spans="1:1" ht="18" customHeight="1" x14ac:dyDescent="0.25">
      <c r="A12271" s="59" t="str">
        <f t="shared" si="192"/>
        <v/>
      </c>
    </row>
    <row r="12272" spans="1:1" ht="18" customHeight="1" x14ac:dyDescent="0.25">
      <c r="A12272" s="59" t="str">
        <f t="shared" si="192"/>
        <v/>
      </c>
    </row>
    <row r="12273" spans="1:1" ht="18" customHeight="1" x14ac:dyDescent="0.25">
      <c r="A12273" s="59" t="str">
        <f t="shared" si="192"/>
        <v/>
      </c>
    </row>
    <row r="12274" spans="1:1" ht="18" customHeight="1" x14ac:dyDescent="0.25">
      <c r="A12274" s="59" t="str">
        <f t="shared" si="192"/>
        <v/>
      </c>
    </row>
    <row r="12275" spans="1:1" ht="18" customHeight="1" x14ac:dyDescent="0.25">
      <c r="A12275" s="59" t="str">
        <f t="shared" si="192"/>
        <v/>
      </c>
    </row>
    <row r="12276" spans="1:1" ht="18" customHeight="1" x14ac:dyDescent="0.25">
      <c r="A12276" s="59" t="str">
        <f t="shared" si="192"/>
        <v/>
      </c>
    </row>
    <row r="12277" spans="1:1" ht="18" customHeight="1" x14ac:dyDescent="0.25">
      <c r="A12277" s="59" t="str">
        <f t="shared" si="192"/>
        <v/>
      </c>
    </row>
    <row r="12278" spans="1:1" ht="18" customHeight="1" x14ac:dyDescent="0.25">
      <c r="A12278" s="59" t="str">
        <f t="shared" si="192"/>
        <v/>
      </c>
    </row>
    <row r="12279" spans="1:1" ht="18" customHeight="1" x14ac:dyDescent="0.25">
      <c r="A12279" s="59" t="str">
        <f t="shared" si="192"/>
        <v/>
      </c>
    </row>
    <row r="12280" spans="1:1" ht="18" customHeight="1" x14ac:dyDescent="0.25">
      <c r="A12280" s="59" t="str">
        <f t="shared" si="192"/>
        <v/>
      </c>
    </row>
    <row r="12281" spans="1:1" ht="18" customHeight="1" x14ac:dyDescent="0.25">
      <c r="A12281" s="59" t="str">
        <f t="shared" si="192"/>
        <v/>
      </c>
    </row>
    <row r="12282" spans="1:1" ht="18" customHeight="1" x14ac:dyDescent="0.25">
      <c r="A12282" s="59" t="str">
        <f t="shared" si="192"/>
        <v/>
      </c>
    </row>
    <row r="12283" spans="1:1" ht="18" customHeight="1" x14ac:dyDescent="0.25">
      <c r="A12283" s="59" t="str">
        <f t="shared" si="192"/>
        <v/>
      </c>
    </row>
    <row r="12284" spans="1:1" ht="18" customHeight="1" x14ac:dyDescent="0.25">
      <c r="A12284" s="59" t="str">
        <f t="shared" si="192"/>
        <v/>
      </c>
    </row>
    <row r="12285" spans="1:1" ht="18" customHeight="1" x14ac:dyDescent="0.25">
      <c r="A12285" s="59" t="str">
        <f t="shared" si="192"/>
        <v/>
      </c>
    </row>
    <row r="12286" spans="1:1" ht="18" customHeight="1" x14ac:dyDescent="0.25">
      <c r="A12286" s="59" t="str">
        <f t="shared" si="192"/>
        <v/>
      </c>
    </row>
    <row r="12287" spans="1:1" ht="18" customHeight="1" x14ac:dyDescent="0.25">
      <c r="A12287" s="59" t="str">
        <f t="shared" si="192"/>
        <v/>
      </c>
    </row>
    <row r="12288" spans="1:1" ht="18" customHeight="1" x14ac:dyDescent="0.25">
      <c r="A12288" s="59" t="str">
        <f t="shared" si="192"/>
        <v/>
      </c>
    </row>
    <row r="12289" spans="1:1" ht="18" customHeight="1" x14ac:dyDescent="0.25">
      <c r="A12289" s="59" t="str">
        <f t="shared" si="192"/>
        <v/>
      </c>
    </row>
    <row r="12290" spans="1:1" ht="18" customHeight="1" x14ac:dyDescent="0.25">
      <c r="A12290" s="59" t="str">
        <f t="shared" si="192"/>
        <v/>
      </c>
    </row>
    <row r="12291" spans="1:1" ht="18" customHeight="1" x14ac:dyDescent="0.25">
      <c r="A12291" s="59" t="str">
        <f t="shared" si="192"/>
        <v/>
      </c>
    </row>
    <row r="12292" spans="1:1" ht="18" customHeight="1" x14ac:dyDescent="0.25">
      <c r="A12292" s="59" t="str">
        <f t="shared" si="192"/>
        <v/>
      </c>
    </row>
    <row r="12293" spans="1:1" ht="18" customHeight="1" x14ac:dyDescent="0.25">
      <c r="A12293" s="59" t="str">
        <f t="shared" si="192"/>
        <v/>
      </c>
    </row>
    <row r="12294" spans="1:1" ht="18" customHeight="1" x14ac:dyDescent="0.25">
      <c r="A12294" s="59" t="str">
        <f t="shared" si="192"/>
        <v/>
      </c>
    </row>
    <row r="12295" spans="1:1" ht="18" customHeight="1" x14ac:dyDescent="0.25">
      <c r="A12295" s="59" t="str">
        <f t="shared" si="192"/>
        <v/>
      </c>
    </row>
    <row r="12296" spans="1:1" ht="18" customHeight="1" x14ac:dyDescent="0.25">
      <c r="A12296" s="59" t="str">
        <f t="shared" si="192"/>
        <v/>
      </c>
    </row>
    <row r="12297" spans="1:1" ht="18" customHeight="1" x14ac:dyDescent="0.25">
      <c r="A12297" s="59" t="str">
        <f t="shared" si="192"/>
        <v/>
      </c>
    </row>
    <row r="12298" spans="1:1" ht="18" customHeight="1" x14ac:dyDescent="0.25">
      <c r="A12298" s="59" t="str">
        <f t="shared" si="192"/>
        <v/>
      </c>
    </row>
    <row r="12299" spans="1:1" ht="18" customHeight="1" x14ac:dyDescent="0.25">
      <c r="A12299" s="59" t="str">
        <f t="shared" si="192"/>
        <v/>
      </c>
    </row>
    <row r="12300" spans="1:1" ht="18" customHeight="1" x14ac:dyDescent="0.25">
      <c r="A12300" s="59" t="str">
        <f t="shared" si="192"/>
        <v/>
      </c>
    </row>
    <row r="12301" spans="1:1" ht="18" customHeight="1" x14ac:dyDescent="0.25">
      <c r="A12301" s="59" t="str">
        <f t="shared" si="192"/>
        <v/>
      </c>
    </row>
    <row r="12302" spans="1:1" ht="18" customHeight="1" x14ac:dyDescent="0.25">
      <c r="A12302" s="59" t="str">
        <f t="shared" si="192"/>
        <v/>
      </c>
    </row>
    <row r="12303" spans="1:1" ht="18" customHeight="1" x14ac:dyDescent="0.25">
      <c r="A12303" s="59" t="str">
        <f t="shared" si="192"/>
        <v/>
      </c>
    </row>
    <row r="12304" spans="1:1" ht="18" customHeight="1" x14ac:dyDescent="0.25">
      <c r="A12304" s="59" t="str">
        <f t="shared" si="192"/>
        <v/>
      </c>
    </row>
    <row r="12305" spans="1:1" ht="18" customHeight="1" x14ac:dyDescent="0.25">
      <c r="A12305" s="59" t="str">
        <f t="shared" si="192"/>
        <v/>
      </c>
    </row>
    <row r="12306" spans="1:1" ht="18" customHeight="1" x14ac:dyDescent="0.25">
      <c r="A12306" s="59" t="str">
        <f t="shared" si="192"/>
        <v/>
      </c>
    </row>
    <row r="12307" spans="1:1" ht="18" customHeight="1" x14ac:dyDescent="0.25">
      <c r="A12307" s="59" t="str">
        <f t="shared" si="192"/>
        <v/>
      </c>
    </row>
    <row r="12308" spans="1:1" ht="18" customHeight="1" x14ac:dyDescent="0.25">
      <c r="A12308" s="59" t="str">
        <f t="shared" si="192"/>
        <v/>
      </c>
    </row>
    <row r="12309" spans="1:1" ht="18" customHeight="1" x14ac:dyDescent="0.25">
      <c r="A12309" s="59" t="str">
        <f t="shared" si="192"/>
        <v/>
      </c>
    </row>
    <row r="12310" spans="1:1" ht="18" customHeight="1" x14ac:dyDescent="0.25">
      <c r="A12310" s="59" t="str">
        <f t="shared" si="192"/>
        <v/>
      </c>
    </row>
    <row r="12311" spans="1:1" ht="18" customHeight="1" x14ac:dyDescent="0.25">
      <c r="A12311" s="59" t="str">
        <f t="shared" si="192"/>
        <v/>
      </c>
    </row>
    <row r="12312" spans="1:1" ht="18" customHeight="1" x14ac:dyDescent="0.25">
      <c r="A12312" s="59" t="str">
        <f t="shared" si="192"/>
        <v/>
      </c>
    </row>
    <row r="12313" spans="1:1" ht="18" customHeight="1" x14ac:dyDescent="0.25">
      <c r="A12313" s="59" t="str">
        <f t="shared" si="192"/>
        <v/>
      </c>
    </row>
    <row r="12314" spans="1:1" ht="18" customHeight="1" x14ac:dyDescent="0.25">
      <c r="A12314" s="59" t="str">
        <f t="shared" si="192"/>
        <v/>
      </c>
    </row>
    <row r="12315" spans="1:1" ht="18" customHeight="1" x14ac:dyDescent="0.25">
      <c r="A12315" s="59" t="str">
        <f t="shared" si="192"/>
        <v/>
      </c>
    </row>
    <row r="12316" spans="1:1" ht="18" customHeight="1" x14ac:dyDescent="0.25">
      <c r="A12316" s="59" t="str">
        <f t="shared" si="192"/>
        <v/>
      </c>
    </row>
    <row r="12317" spans="1:1" ht="18" customHeight="1" x14ac:dyDescent="0.25">
      <c r="A12317" s="59" t="str">
        <f t="shared" si="192"/>
        <v/>
      </c>
    </row>
    <row r="12318" spans="1:1" ht="18" customHeight="1" x14ac:dyDescent="0.25">
      <c r="A12318" s="59" t="str">
        <f t="shared" si="192"/>
        <v/>
      </c>
    </row>
    <row r="12319" spans="1:1" ht="18" customHeight="1" x14ac:dyDescent="0.25">
      <c r="A12319" s="59" t="str">
        <f t="shared" si="192"/>
        <v/>
      </c>
    </row>
    <row r="12320" spans="1:1" ht="18" customHeight="1" x14ac:dyDescent="0.25">
      <c r="A12320" s="59" t="str">
        <f t="shared" si="192"/>
        <v/>
      </c>
    </row>
    <row r="12321" spans="1:1" ht="18" customHeight="1" x14ac:dyDescent="0.25">
      <c r="A12321" s="59" t="str">
        <f t="shared" si="192"/>
        <v/>
      </c>
    </row>
    <row r="12322" spans="1:1" ht="18" customHeight="1" x14ac:dyDescent="0.25">
      <c r="A12322" s="59" t="str">
        <f t="shared" si="192"/>
        <v/>
      </c>
    </row>
    <row r="12323" spans="1:1" ht="18" customHeight="1" x14ac:dyDescent="0.25">
      <c r="A12323" s="59" t="str">
        <f t="shared" si="192"/>
        <v/>
      </c>
    </row>
    <row r="12324" spans="1:1" ht="18" customHeight="1" x14ac:dyDescent="0.25">
      <c r="A12324" s="59" t="str">
        <f t="shared" si="192"/>
        <v/>
      </c>
    </row>
    <row r="12325" spans="1:1" ht="18" customHeight="1" x14ac:dyDescent="0.25">
      <c r="A12325" s="59" t="str">
        <f t="shared" si="192"/>
        <v/>
      </c>
    </row>
    <row r="12326" spans="1:1" ht="18" customHeight="1" x14ac:dyDescent="0.25">
      <c r="A12326" s="59" t="str">
        <f t="shared" si="192"/>
        <v/>
      </c>
    </row>
    <row r="12327" spans="1:1" ht="18" customHeight="1" x14ac:dyDescent="0.25">
      <c r="A12327" s="59" t="str">
        <f t="shared" si="192"/>
        <v/>
      </c>
    </row>
    <row r="12328" spans="1:1" ht="18" customHeight="1" x14ac:dyDescent="0.25">
      <c r="A12328" s="59" t="str">
        <f t="shared" si="192"/>
        <v/>
      </c>
    </row>
    <row r="12329" spans="1:1" ht="18" customHeight="1" x14ac:dyDescent="0.25">
      <c r="A12329" s="59" t="str">
        <f t="shared" si="192"/>
        <v/>
      </c>
    </row>
    <row r="12330" spans="1:1" ht="18" customHeight="1" x14ac:dyDescent="0.25">
      <c r="A12330" s="59" t="str">
        <f t="shared" si="192"/>
        <v/>
      </c>
    </row>
    <row r="12331" spans="1:1" ht="18" customHeight="1" x14ac:dyDescent="0.25">
      <c r="A12331" s="59" t="str">
        <f t="shared" si="192"/>
        <v/>
      </c>
    </row>
    <row r="12332" spans="1:1" ht="18" customHeight="1" x14ac:dyDescent="0.25">
      <c r="A12332" s="59" t="str">
        <f t="shared" si="192"/>
        <v/>
      </c>
    </row>
    <row r="12333" spans="1:1" ht="18" customHeight="1" x14ac:dyDescent="0.25">
      <c r="A12333" s="59" t="str">
        <f t="shared" si="192"/>
        <v/>
      </c>
    </row>
    <row r="12334" spans="1:1" ht="18" customHeight="1" x14ac:dyDescent="0.25">
      <c r="A12334" s="59" t="str">
        <f t="shared" ref="A12334:A12397" si="193">IF(B12334&lt;&gt;"",DATE(2020,INT((ROW(A12332)-1)/78)+1,1),"")</f>
        <v/>
      </c>
    </row>
    <row r="12335" spans="1:1" ht="18" customHeight="1" x14ac:dyDescent="0.25">
      <c r="A12335" s="59" t="str">
        <f t="shared" si="193"/>
        <v/>
      </c>
    </row>
    <row r="12336" spans="1:1" ht="18" customHeight="1" x14ac:dyDescent="0.25">
      <c r="A12336" s="59" t="str">
        <f t="shared" si="193"/>
        <v/>
      </c>
    </row>
    <row r="12337" spans="1:1" ht="18" customHeight="1" x14ac:dyDescent="0.25">
      <c r="A12337" s="59" t="str">
        <f t="shared" si="193"/>
        <v/>
      </c>
    </row>
    <row r="12338" spans="1:1" ht="18" customHeight="1" x14ac:dyDescent="0.25">
      <c r="A12338" s="59" t="str">
        <f t="shared" si="193"/>
        <v/>
      </c>
    </row>
    <row r="12339" spans="1:1" ht="18" customHeight="1" x14ac:dyDescent="0.25">
      <c r="A12339" s="59" t="str">
        <f t="shared" si="193"/>
        <v/>
      </c>
    </row>
    <row r="12340" spans="1:1" ht="18" customHeight="1" x14ac:dyDescent="0.25">
      <c r="A12340" s="59" t="str">
        <f t="shared" si="193"/>
        <v/>
      </c>
    </row>
    <row r="12341" spans="1:1" ht="18" customHeight="1" x14ac:dyDescent="0.25">
      <c r="A12341" s="59" t="str">
        <f t="shared" si="193"/>
        <v/>
      </c>
    </row>
    <row r="12342" spans="1:1" ht="18" customHeight="1" x14ac:dyDescent="0.25">
      <c r="A12342" s="59" t="str">
        <f t="shared" si="193"/>
        <v/>
      </c>
    </row>
    <row r="12343" spans="1:1" ht="18" customHeight="1" x14ac:dyDescent="0.25">
      <c r="A12343" s="59" t="str">
        <f t="shared" si="193"/>
        <v/>
      </c>
    </row>
    <row r="12344" spans="1:1" ht="18" customHeight="1" x14ac:dyDescent="0.25">
      <c r="A12344" s="59" t="str">
        <f t="shared" si="193"/>
        <v/>
      </c>
    </row>
    <row r="12345" spans="1:1" ht="18" customHeight="1" x14ac:dyDescent="0.25">
      <c r="A12345" s="59" t="str">
        <f t="shared" si="193"/>
        <v/>
      </c>
    </row>
    <row r="12346" spans="1:1" ht="18" customHeight="1" x14ac:dyDescent="0.25">
      <c r="A12346" s="59" t="str">
        <f t="shared" si="193"/>
        <v/>
      </c>
    </row>
    <row r="12347" spans="1:1" ht="18" customHeight="1" x14ac:dyDescent="0.25">
      <c r="A12347" s="59" t="str">
        <f t="shared" si="193"/>
        <v/>
      </c>
    </row>
    <row r="12348" spans="1:1" ht="18" customHeight="1" x14ac:dyDescent="0.25">
      <c r="A12348" s="59" t="str">
        <f t="shared" si="193"/>
        <v/>
      </c>
    </row>
    <row r="12349" spans="1:1" ht="18" customHeight="1" x14ac:dyDescent="0.25">
      <c r="A12349" s="59" t="str">
        <f t="shared" si="193"/>
        <v/>
      </c>
    </row>
    <row r="12350" spans="1:1" ht="18" customHeight="1" x14ac:dyDescent="0.25">
      <c r="A12350" s="59" t="str">
        <f t="shared" si="193"/>
        <v/>
      </c>
    </row>
    <row r="12351" spans="1:1" ht="18" customHeight="1" x14ac:dyDescent="0.25">
      <c r="A12351" s="59" t="str">
        <f t="shared" si="193"/>
        <v/>
      </c>
    </row>
    <row r="12352" spans="1:1" ht="18" customHeight="1" x14ac:dyDescent="0.25">
      <c r="A12352" s="59" t="str">
        <f t="shared" si="193"/>
        <v/>
      </c>
    </row>
    <row r="12353" spans="1:1" ht="18" customHeight="1" x14ac:dyDescent="0.25">
      <c r="A12353" s="59" t="str">
        <f t="shared" si="193"/>
        <v/>
      </c>
    </row>
    <row r="12354" spans="1:1" ht="18" customHeight="1" x14ac:dyDescent="0.25">
      <c r="A12354" s="59" t="str">
        <f t="shared" si="193"/>
        <v/>
      </c>
    </row>
    <row r="12355" spans="1:1" ht="18" customHeight="1" x14ac:dyDescent="0.25">
      <c r="A12355" s="59" t="str">
        <f t="shared" si="193"/>
        <v/>
      </c>
    </row>
    <row r="12356" spans="1:1" ht="18" customHeight="1" x14ac:dyDescent="0.25">
      <c r="A12356" s="59" t="str">
        <f t="shared" si="193"/>
        <v/>
      </c>
    </row>
    <row r="12357" spans="1:1" ht="18" customHeight="1" x14ac:dyDescent="0.25">
      <c r="A12357" s="59" t="str">
        <f t="shared" si="193"/>
        <v/>
      </c>
    </row>
    <row r="12358" spans="1:1" ht="18" customHeight="1" x14ac:dyDescent="0.25">
      <c r="A12358" s="59" t="str">
        <f t="shared" si="193"/>
        <v/>
      </c>
    </row>
    <row r="12359" spans="1:1" ht="18" customHeight="1" x14ac:dyDescent="0.25">
      <c r="A12359" s="59" t="str">
        <f t="shared" si="193"/>
        <v/>
      </c>
    </row>
    <row r="12360" spans="1:1" ht="18" customHeight="1" x14ac:dyDescent="0.25">
      <c r="A12360" s="59" t="str">
        <f t="shared" si="193"/>
        <v/>
      </c>
    </row>
    <row r="12361" spans="1:1" ht="18" customHeight="1" x14ac:dyDescent="0.25">
      <c r="A12361" s="59" t="str">
        <f t="shared" si="193"/>
        <v/>
      </c>
    </row>
    <row r="12362" spans="1:1" ht="18" customHeight="1" x14ac:dyDescent="0.25">
      <c r="A12362" s="59" t="str">
        <f t="shared" si="193"/>
        <v/>
      </c>
    </row>
    <row r="12363" spans="1:1" ht="18" customHeight="1" x14ac:dyDescent="0.25">
      <c r="A12363" s="59" t="str">
        <f t="shared" si="193"/>
        <v/>
      </c>
    </row>
    <row r="12364" spans="1:1" ht="18" customHeight="1" x14ac:dyDescent="0.25">
      <c r="A12364" s="59" t="str">
        <f t="shared" si="193"/>
        <v/>
      </c>
    </row>
    <row r="12365" spans="1:1" ht="18" customHeight="1" x14ac:dyDescent="0.25">
      <c r="A12365" s="59" t="str">
        <f t="shared" si="193"/>
        <v/>
      </c>
    </row>
    <row r="12366" spans="1:1" ht="18" customHeight="1" x14ac:dyDescent="0.25">
      <c r="A12366" s="59" t="str">
        <f t="shared" si="193"/>
        <v/>
      </c>
    </row>
    <row r="12367" spans="1:1" ht="18" customHeight="1" x14ac:dyDescent="0.25">
      <c r="A12367" s="59" t="str">
        <f t="shared" si="193"/>
        <v/>
      </c>
    </row>
    <row r="12368" spans="1:1" ht="18" customHeight="1" x14ac:dyDescent="0.25">
      <c r="A12368" s="59" t="str">
        <f t="shared" si="193"/>
        <v/>
      </c>
    </row>
    <row r="12369" spans="1:1" ht="18" customHeight="1" x14ac:dyDescent="0.25">
      <c r="A12369" s="59" t="str">
        <f t="shared" si="193"/>
        <v/>
      </c>
    </row>
    <row r="12370" spans="1:1" ht="18" customHeight="1" x14ac:dyDescent="0.25">
      <c r="A12370" s="59" t="str">
        <f t="shared" si="193"/>
        <v/>
      </c>
    </row>
    <row r="12371" spans="1:1" ht="18" customHeight="1" x14ac:dyDescent="0.25">
      <c r="A12371" s="59" t="str">
        <f t="shared" si="193"/>
        <v/>
      </c>
    </row>
    <row r="12372" spans="1:1" ht="18" customHeight="1" x14ac:dyDescent="0.25">
      <c r="A12372" s="59" t="str">
        <f t="shared" si="193"/>
        <v/>
      </c>
    </row>
    <row r="12373" spans="1:1" ht="18" customHeight="1" x14ac:dyDescent="0.25">
      <c r="A12373" s="59" t="str">
        <f t="shared" si="193"/>
        <v/>
      </c>
    </row>
    <row r="12374" spans="1:1" ht="18" customHeight="1" x14ac:dyDescent="0.25">
      <c r="A12374" s="59" t="str">
        <f t="shared" si="193"/>
        <v/>
      </c>
    </row>
    <row r="12375" spans="1:1" ht="18" customHeight="1" x14ac:dyDescent="0.25">
      <c r="A12375" s="59" t="str">
        <f t="shared" si="193"/>
        <v/>
      </c>
    </row>
    <row r="12376" spans="1:1" ht="18" customHeight="1" x14ac:dyDescent="0.25">
      <c r="A12376" s="59" t="str">
        <f t="shared" si="193"/>
        <v/>
      </c>
    </row>
    <row r="12377" spans="1:1" ht="18" customHeight="1" x14ac:dyDescent="0.25">
      <c r="A12377" s="59" t="str">
        <f t="shared" si="193"/>
        <v/>
      </c>
    </row>
    <row r="12378" spans="1:1" ht="18" customHeight="1" x14ac:dyDescent="0.25">
      <c r="A12378" s="59" t="str">
        <f t="shared" si="193"/>
        <v/>
      </c>
    </row>
    <row r="12379" spans="1:1" ht="18" customHeight="1" x14ac:dyDescent="0.25">
      <c r="A12379" s="59" t="str">
        <f t="shared" si="193"/>
        <v/>
      </c>
    </row>
    <row r="12380" spans="1:1" ht="18" customHeight="1" x14ac:dyDescent="0.25">
      <c r="A12380" s="59" t="str">
        <f t="shared" si="193"/>
        <v/>
      </c>
    </row>
    <row r="12381" spans="1:1" ht="18" customHeight="1" x14ac:dyDescent="0.25">
      <c r="A12381" s="59" t="str">
        <f t="shared" si="193"/>
        <v/>
      </c>
    </row>
    <row r="12382" spans="1:1" ht="18" customHeight="1" x14ac:dyDescent="0.25">
      <c r="A12382" s="59" t="str">
        <f t="shared" si="193"/>
        <v/>
      </c>
    </row>
    <row r="12383" spans="1:1" ht="18" customHeight="1" x14ac:dyDescent="0.25">
      <c r="A12383" s="59" t="str">
        <f t="shared" si="193"/>
        <v/>
      </c>
    </row>
    <row r="12384" spans="1:1" ht="18" customHeight="1" x14ac:dyDescent="0.25">
      <c r="A12384" s="59" t="str">
        <f t="shared" si="193"/>
        <v/>
      </c>
    </row>
    <row r="12385" spans="1:1" ht="18" customHeight="1" x14ac:dyDescent="0.25">
      <c r="A12385" s="59" t="str">
        <f t="shared" si="193"/>
        <v/>
      </c>
    </row>
    <row r="12386" spans="1:1" ht="18" customHeight="1" x14ac:dyDescent="0.25">
      <c r="A12386" s="59" t="str">
        <f t="shared" si="193"/>
        <v/>
      </c>
    </row>
    <row r="12387" spans="1:1" ht="18" customHeight="1" x14ac:dyDescent="0.25">
      <c r="A12387" s="59" t="str">
        <f t="shared" si="193"/>
        <v/>
      </c>
    </row>
    <row r="12388" spans="1:1" ht="18" customHeight="1" x14ac:dyDescent="0.25">
      <c r="A12388" s="59" t="str">
        <f t="shared" si="193"/>
        <v/>
      </c>
    </row>
    <row r="12389" spans="1:1" ht="18" customHeight="1" x14ac:dyDescent="0.25">
      <c r="A12389" s="59" t="str">
        <f t="shared" si="193"/>
        <v/>
      </c>
    </row>
    <row r="12390" spans="1:1" ht="18" customHeight="1" x14ac:dyDescent="0.25">
      <c r="A12390" s="59" t="str">
        <f t="shared" si="193"/>
        <v/>
      </c>
    </row>
    <row r="12391" spans="1:1" ht="18" customHeight="1" x14ac:dyDescent="0.25">
      <c r="A12391" s="59" t="str">
        <f t="shared" si="193"/>
        <v/>
      </c>
    </row>
    <row r="12392" spans="1:1" ht="18" customHeight="1" x14ac:dyDescent="0.25">
      <c r="A12392" s="59" t="str">
        <f t="shared" si="193"/>
        <v/>
      </c>
    </row>
    <row r="12393" spans="1:1" ht="18" customHeight="1" x14ac:dyDescent="0.25">
      <c r="A12393" s="59" t="str">
        <f t="shared" si="193"/>
        <v/>
      </c>
    </row>
    <row r="12394" spans="1:1" ht="18" customHeight="1" x14ac:dyDescent="0.25">
      <c r="A12394" s="59" t="str">
        <f t="shared" si="193"/>
        <v/>
      </c>
    </row>
    <row r="12395" spans="1:1" ht="18" customHeight="1" x14ac:dyDescent="0.25">
      <c r="A12395" s="59" t="str">
        <f t="shared" si="193"/>
        <v/>
      </c>
    </row>
    <row r="12396" spans="1:1" ht="18" customHeight="1" x14ac:dyDescent="0.25">
      <c r="A12396" s="59" t="str">
        <f t="shared" si="193"/>
        <v/>
      </c>
    </row>
    <row r="12397" spans="1:1" ht="18" customHeight="1" x14ac:dyDescent="0.25">
      <c r="A12397" s="59" t="str">
        <f t="shared" si="193"/>
        <v/>
      </c>
    </row>
    <row r="12398" spans="1:1" ht="18" customHeight="1" x14ac:dyDescent="0.25">
      <c r="A12398" s="59" t="str">
        <f t="shared" ref="A12398:A12461" si="194">IF(B12398&lt;&gt;"",DATE(2020,INT((ROW(A12396)-1)/78)+1,1),"")</f>
        <v/>
      </c>
    </row>
    <row r="12399" spans="1:1" ht="18" customHeight="1" x14ac:dyDescent="0.25">
      <c r="A12399" s="59" t="str">
        <f t="shared" si="194"/>
        <v/>
      </c>
    </row>
    <row r="12400" spans="1:1" ht="18" customHeight="1" x14ac:dyDescent="0.25">
      <c r="A12400" s="59" t="str">
        <f t="shared" si="194"/>
        <v/>
      </c>
    </row>
    <row r="12401" spans="1:1" ht="18" customHeight="1" x14ac:dyDescent="0.25">
      <c r="A12401" s="59" t="str">
        <f t="shared" si="194"/>
        <v/>
      </c>
    </row>
    <row r="12402" spans="1:1" ht="18" customHeight="1" x14ac:dyDescent="0.25">
      <c r="A12402" s="59" t="str">
        <f t="shared" si="194"/>
        <v/>
      </c>
    </row>
    <row r="12403" spans="1:1" ht="18" customHeight="1" x14ac:dyDescent="0.25">
      <c r="A12403" s="59" t="str">
        <f t="shared" si="194"/>
        <v/>
      </c>
    </row>
    <row r="12404" spans="1:1" ht="18" customHeight="1" x14ac:dyDescent="0.25">
      <c r="A12404" s="59" t="str">
        <f t="shared" si="194"/>
        <v/>
      </c>
    </row>
    <row r="12405" spans="1:1" ht="18" customHeight="1" x14ac:dyDescent="0.25">
      <c r="A12405" s="59" t="str">
        <f t="shared" si="194"/>
        <v/>
      </c>
    </row>
    <row r="12406" spans="1:1" ht="18" customHeight="1" x14ac:dyDescent="0.25">
      <c r="A12406" s="59" t="str">
        <f t="shared" si="194"/>
        <v/>
      </c>
    </row>
    <row r="12407" spans="1:1" ht="18" customHeight="1" x14ac:dyDescent="0.25">
      <c r="A12407" s="59" t="str">
        <f t="shared" si="194"/>
        <v/>
      </c>
    </row>
    <row r="12408" spans="1:1" ht="18" customHeight="1" x14ac:dyDescent="0.25">
      <c r="A12408" s="59" t="str">
        <f t="shared" si="194"/>
        <v/>
      </c>
    </row>
    <row r="12409" spans="1:1" ht="18" customHeight="1" x14ac:dyDescent="0.25">
      <c r="A12409" s="59" t="str">
        <f t="shared" si="194"/>
        <v/>
      </c>
    </row>
    <row r="12410" spans="1:1" ht="18" customHeight="1" x14ac:dyDescent="0.25">
      <c r="A12410" s="59" t="str">
        <f t="shared" si="194"/>
        <v/>
      </c>
    </row>
    <row r="12411" spans="1:1" ht="18" customHeight="1" x14ac:dyDescent="0.25">
      <c r="A12411" s="59" t="str">
        <f t="shared" si="194"/>
        <v/>
      </c>
    </row>
    <row r="12412" spans="1:1" ht="18" customHeight="1" x14ac:dyDescent="0.25">
      <c r="A12412" s="59" t="str">
        <f t="shared" si="194"/>
        <v/>
      </c>
    </row>
    <row r="12413" spans="1:1" ht="18" customHeight="1" x14ac:dyDescent="0.25">
      <c r="A12413" s="59" t="str">
        <f t="shared" si="194"/>
        <v/>
      </c>
    </row>
    <row r="12414" spans="1:1" ht="18" customHeight="1" x14ac:dyDescent="0.25">
      <c r="A12414" s="59" t="str">
        <f t="shared" si="194"/>
        <v/>
      </c>
    </row>
    <row r="12415" spans="1:1" ht="18" customHeight="1" x14ac:dyDescent="0.25">
      <c r="A12415" s="59" t="str">
        <f t="shared" si="194"/>
        <v/>
      </c>
    </row>
    <row r="12416" spans="1:1" ht="18" customHeight="1" x14ac:dyDescent="0.25">
      <c r="A12416" s="59" t="str">
        <f t="shared" si="194"/>
        <v/>
      </c>
    </row>
    <row r="12417" spans="1:1" ht="18" customHeight="1" x14ac:dyDescent="0.25">
      <c r="A12417" s="59" t="str">
        <f t="shared" si="194"/>
        <v/>
      </c>
    </row>
    <row r="12418" spans="1:1" ht="18" customHeight="1" x14ac:dyDescent="0.25">
      <c r="A12418" s="59" t="str">
        <f t="shared" si="194"/>
        <v/>
      </c>
    </row>
    <row r="12419" spans="1:1" ht="18" customHeight="1" x14ac:dyDescent="0.25">
      <c r="A12419" s="59" t="str">
        <f t="shared" si="194"/>
        <v/>
      </c>
    </row>
    <row r="12420" spans="1:1" ht="18" customHeight="1" x14ac:dyDescent="0.25">
      <c r="A12420" s="59" t="str">
        <f t="shared" si="194"/>
        <v/>
      </c>
    </row>
    <row r="12421" spans="1:1" ht="18" customHeight="1" x14ac:dyDescent="0.25">
      <c r="A12421" s="59" t="str">
        <f t="shared" si="194"/>
        <v/>
      </c>
    </row>
    <row r="12422" spans="1:1" ht="18" customHeight="1" x14ac:dyDescent="0.25">
      <c r="A12422" s="59" t="str">
        <f t="shared" si="194"/>
        <v/>
      </c>
    </row>
    <row r="12423" spans="1:1" ht="18" customHeight="1" x14ac:dyDescent="0.25">
      <c r="A12423" s="59" t="str">
        <f t="shared" si="194"/>
        <v/>
      </c>
    </row>
    <row r="12424" spans="1:1" ht="18" customHeight="1" x14ac:dyDescent="0.25">
      <c r="A12424" s="59" t="str">
        <f t="shared" si="194"/>
        <v/>
      </c>
    </row>
    <row r="12425" spans="1:1" ht="18" customHeight="1" x14ac:dyDescent="0.25">
      <c r="A12425" s="59" t="str">
        <f t="shared" si="194"/>
        <v/>
      </c>
    </row>
    <row r="12426" spans="1:1" ht="18" customHeight="1" x14ac:dyDescent="0.25">
      <c r="A12426" s="59" t="str">
        <f t="shared" si="194"/>
        <v/>
      </c>
    </row>
    <row r="12427" spans="1:1" ht="18" customHeight="1" x14ac:dyDescent="0.25">
      <c r="A12427" s="59" t="str">
        <f t="shared" si="194"/>
        <v/>
      </c>
    </row>
    <row r="12428" spans="1:1" ht="18" customHeight="1" x14ac:dyDescent="0.25">
      <c r="A12428" s="59" t="str">
        <f t="shared" si="194"/>
        <v/>
      </c>
    </row>
    <row r="12429" spans="1:1" ht="18" customHeight="1" x14ac:dyDescent="0.25">
      <c r="A12429" s="59" t="str">
        <f t="shared" si="194"/>
        <v/>
      </c>
    </row>
    <row r="12430" spans="1:1" ht="18" customHeight="1" x14ac:dyDescent="0.25">
      <c r="A12430" s="59" t="str">
        <f t="shared" si="194"/>
        <v/>
      </c>
    </row>
    <row r="12431" spans="1:1" ht="18" customHeight="1" x14ac:dyDescent="0.25">
      <c r="A12431" s="59" t="str">
        <f t="shared" si="194"/>
        <v/>
      </c>
    </row>
    <row r="12432" spans="1:1" ht="18" customHeight="1" x14ac:dyDescent="0.25">
      <c r="A12432" s="59" t="str">
        <f t="shared" si="194"/>
        <v/>
      </c>
    </row>
    <row r="12433" spans="1:1" ht="18" customHeight="1" x14ac:dyDescent="0.25">
      <c r="A12433" s="59" t="str">
        <f t="shared" si="194"/>
        <v/>
      </c>
    </row>
    <row r="12434" spans="1:1" ht="18" customHeight="1" x14ac:dyDescent="0.25">
      <c r="A12434" s="59" t="str">
        <f t="shared" si="194"/>
        <v/>
      </c>
    </row>
    <row r="12435" spans="1:1" ht="18" customHeight="1" x14ac:dyDescent="0.25">
      <c r="A12435" s="59" t="str">
        <f t="shared" si="194"/>
        <v/>
      </c>
    </row>
    <row r="12436" spans="1:1" ht="18" customHeight="1" x14ac:dyDescent="0.25">
      <c r="A12436" s="59" t="str">
        <f t="shared" si="194"/>
        <v/>
      </c>
    </row>
    <row r="12437" spans="1:1" ht="18" customHeight="1" x14ac:dyDescent="0.25">
      <c r="A12437" s="59" t="str">
        <f t="shared" si="194"/>
        <v/>
      </c>
    </row>
    <row r="12438" spans="1:1" ht="18" customHeight="1" x14ac:dyDescent="0.25">
      <c r="A12438" s="59" t="str">
        <f t="shared" si="194"/>
        <v/>
      </c>
    </row>
    <row r="12439" spans="1:1" ht="18" customHeight="1" x14ac:dyDescent="0.25">
      <c r="A12439" s="59" t="str">
        <f t="shared" si="194"/>
        <v/>
      </c>
    </row>
    <row r="12440" spans="1:1" ht="18" customHeight="1" x14ac:dyDescent="0.25">
      <c r="A12440" s="59" t="str">
        <f t="shared" si="194"/>
        <v/>
      </c>
    </row>
    <row r="12441" spans="1:1" ht="18" customHeight="1" x14ac:dyDescent="0.25">
      <c r="A12441" s="59" t="str">
        <f t="shared" si="194"/>
        <v/>
      </c>
    </row>
    <row r="12442" spans="1:1" ht="18" customHeight="1" x14ac:dyDescent="0.25">
      <c r="A12442" s="59" t="str">
        <f t="shared" si="194"/>
        <v/>
      </c>
    </row>
    <row r="12443" spans="1:1" ht="18" customHeight="1" x14ac:dyDescent="0.25">
      <c r="A12443" s="59" t="str">
        <f t="shared" si="194"/>
        <v/>
      </c>
    </row>
    <row r="12444" spans="1:1" ht="18" customHeight="1" x14ac:dyDescent="0.25">
      <c r="A12444" s="59" t="str">
        <f t="shared" si="194"/>
        <v/>
      </c>
    </row>
    <row r="12445" spans="1:1" ht="18" customHeight="1" x14ac:dyDescent="0.25">
      <c r="A12445" s="59" t="str">
        <f t="shared" si="194"/>
        <v/>
      </c>
    </row>
    <row r="12446" spans="1:1" ht="18" customHeight="1" x14ac:dyDescent="0.25">
      <c r="A12446" s="59" t="str">
        <f t="shared" si="194"/>
        <v/>
      </c>
    </row>
    <row r="12447" spans="1:1" ht="18" customHeight="1" x14ac:dyDescent="0.25">
      <c r="A12447" s="59" t="str">
        <f t="shared" si="194"/>
        <v/>
      </c>
    </row>
    <row r="12448" spans="1:1" ht="18" customHeight="1" x14ac:dyDescent="0.25">
      <c r="A12448" s="59" t="str">
        <f t="shared" si="194"/>
        <v/>
      </c>
    </row>
    <row r="12449" spans="1:1" ht="18" customHeight="1" x14ac:dyDescent="0.25">
      <c r="A12449" s="59" t="str">
        <f t="shared" si="194"/>
        <v/>
      </c>
    </row>
    <row r="12450" spans="1:1" ht="18" customHeight="1" x14ac:dyDescent="0.25">
      <c r="A12450" s="59" t="str">
        <f t="shared" si="194"/>
        <v/>
      </c>
    </row>
    <row r="12451" spans="1:1" ht="18" customHeight="1" x14ac:dyDescent="0.25">
      <c r="A12451" s="59" t="str">
        <f t="shared" si="194"/>
        <v/>
      </c>
    </row>
    <row r="12452" spans="1:1" ht="18" customHeight="1" x14ac:dyDescent="0.25">
      <c r="A12452" s="59" t="str">
        <f t="shared" si="194"/>
        <v/>
      </c>
    </row>
    <row r="12453" spans="1:1" ht="18" customHeight="1" x14ac:dyDescent="0.25">
      <c r="A12453" s="59" t="str">
        <f t="shared" si="194"/>
        <v/>
      </c>
    </row>
    <row r="12454" spans="1:1" ht="18" customHeight="1" x14ac:dyDescent="0.25">
      <c r="A12454" s="59" t="str">
        <f t="shared" si="194"/>
        <v/>
      </c>
    </row>
    <row r="12455" spans="1:1" ht="18" customHeight="1" x14ac:dyDescent="0.25">
      <c r="A12455" s="59" t="str">
        <f t="shared" si="194"/>
        <v/>
      </c>
    </row>
    <row r="12456" spans="1:1" ht="18" customHeight="1" x14ac:dyDescent="0.25">
      <c r="A12456" s="59" t="str">
        <f t="shared" si="194"/>
        <v/>
      </c>
    </row>
    <row r="12457" spans="1:1" ht="18" customHeight="1" x14ac:dyDescent="0.25">
      <c r="A12457" s="59" t="str">
        <f t="shared" si="194"/>
        <v/>
      </c>
    </row>
    <row r="12458" spans="1:1" ht="18" customHeight="1" x14ac:dyDescent="0.25">
      <c r="A12458" s="59" t="str">
        <f t="shared" si="194"/>
        <v/>
      </c>
    </row>
    <row r="12459" spans="1:1" ht="18" customHeight="1" x14ac:dyDescent="0.25">
      <c r="A12459" s="59" t="str">
        <f t="shared" si="194"/>
        <v/>
      </c>
    </row>
    <row r="12460" spans="1:1" ht="18" customHeight="1" x14ac:dyDescent="0.25">
      <c r="A12460" s="59" t="str">
        <f t="shared" si="194"/>
        <v/>
      </c>
    </row>
    <row r="12461" spans="1:1" ht="18" customHeight="1" x14ac:dyDescent="0.25">
      <c r="A12461" s="59" t="str">
        <f t="shared" si="194"/>
        <v/>
      </c>
    </row>
    <row r="12462" spans="1:1" ht="18" customHeight="1" x14ac:dyDescent="0.25">
      <c r="A12462" s="59" t="str">
        <f t="shared" ref="A12462:A12525" si="195">IF(B12462&lt;&gt;"",DATE(2020,INT((ROW(A12460)-1)/78)+1,1),"")</f>
        <v/>
      </c>
    </row>
    <row r="12463" spans="1:1" ht="18" customHeight="1" x14ac:dyDescent="0.25">
      <c r="A12463" s="59" t="str">
        <f t="shared" si="195"/>
        <v/>
      </c>
    </row>
    <row r="12464" spans="1:1" ht="18" customHeight="1" x14ac:dyDescent="0.25">
      <c r="A12464" s="59" t="str">
        <f t="shared" si="195"/>
        <v/>
      </c>
    </row>
    <row r="12465" spans="1:1" ht="18" customHeight="1" x14ac:dyDescent="0.25">
      <c r="A12465" s="59" t="str">
        <f t="shared" si="195"/>
        <v/>
      </c>
    </row>
    <row r="12466" spans="1:1" ht="18" customHeight="1" x14ac:dyDescent="0.25">
      <c r="A12466" s="59" t="str">
        <f t="shared" si="195"/>
        <v/>
      </c>
    </row>
    <row r="12467" spans="1:1" ht="18" customHeight="1" x14ac:dyDescent="0.25">
      <c r="A12467" s="59" t="str">
        <f t="shared" si="195"/>
        <v/>
      </c>
    </row>
    <row r="12468" spans="1:1" ht="18" customHeight="1" x14ac:dyDescent="0.25">
      <c r="A12468" s="59" t="str">
        <f t="shared" si="195"/>
        <v/>
      </c>
    </row>
    <row r="12469" spans="1:1" ht="18" customHeight="1" x14ac:dyDescent="0.25">
      <c r="A12469" s="59" t="str">
        <f t="shared" si="195"/>
        <v/>
      </c>
    </row>
    <row r="12470" spans="1:1" ht="18" customHeight="1" x14ac:dyDescent="0.25">
      <c r="A12470" s="59" t="str">
        <f t="shared" si="195"/>
        <v/>
      </c>
    </row>
    <row r="12471" spans="1:1" ht="18" customHeight="1" x14ac:dyDescent="0.25">
      <c r="A12471" s="59" t="str">
        <f t="shared" si="195"/>
        <v/>
      </c>
    </row>
    <row r="12472" spans="1:1" ht="18" customHeight="1" x14ac:dyDescent="0.25">
      <c r="A12472" s="59" t="str">
        <f t="shared" si="195"/>
        <v/>
      </c>
    </row>
    <row r="12473" spans="1:1" ht="18" customHeight="1" x14ac:dyDescent="0.25">
      <c r="A12473" s="59" t="str">
        <f t="shared" si="195"/>
        <v/>
      </c>
    </row>
    <row r="12474" spans="1:1" ht="18" customHeight="1" x14ac:dyDescent="0.25">
      <c r="A12474" s="59" t="str">
        <f t="shared" si="195"/>
        <v/>
      </c>
    </row>
    <row r="12475" spans="1:1" ht="18" customHeight="1" x14ac:dyDescent="0.25">
      <c r="A12475" s="59" t="str">
        <f t="shared" si="195"/>
        <v/>
      </c>
    </row>
    <row r="12476" spans="1:1" ht="18" customHeight="1" x14ac:dyDescent="0.25">
      <c r="A12476" s="59" t="str">
        <f t="shared" si="195"/>
        <v/>
      </c>
    </row>
    <row r="12477" spans="1:1" ht="18" customHeight="1" x14ac:dyDescent="0.25">
      <c r="A12477" s="59" t="str">
        <f t="shared" si="195"/>
        <v/>
      </c>
    </row>
    <row r="12478" spans="1:1" ht="18" customHeight="1" x14ac:dyDescent="0.25">
      <c r="A12478" s="59" t="str">
        <f t="shared" si="195"/>
        <v/>
      </c>
    </row>
    <row r="12479" spans="1:1" ht="18" customHeight="1" x14ac:dyDescent="0.25">
      <c r="A12479" s="59" t="str">
        <f t="shared" si="195"/>
        <v/>
      </c>
    </row>
    <row r="12480" spans="1:1" ht="18" customHeight="1" x14ac:dyDescent="0.25">
      <c r="A12480" s="59" t="str">
        <f t="shared" si="195"/>
        <v/>
      </c>
    </row>
    <row r="12481" spans="1:1" ht="18" customHeight="1" x14ac:dyDescent="0.25">
      <c r="A12481" s="59" t="str">
        <f t="shared" si="195"/>
        <v/>
      </c>
    </row>
    <row r="12482" spans="1:1" ht="18" customHeight="1" x14ac:dyDescent="0.25">
      <c r="A12482" s="59" t="str">
        <f t="shared" si="195"/>
        <v/>
      </c>
    </row>
    <row r="12483" spans="1:1" ht="18" customHeight="1" x14ac:dyDescent="0.25">
      <c r="A12483" s="59" t="str">
        <f t="shared" si="195"/>
        <v/>
      </c>
    </row>
    <row r="12484" spans="1:1" ht="18" customHeight="1" x14ac:dyDescent="0.25">
      <c r="A12484" s="59" t="str">
        <f t="shared" si="195"/>
        <v/>
      </c>
    </row>
    <row r="12485" spans="1:1" ht="18" customHeight="1" x14ac:dyDescent="0.25">
      <c r="A12485" s="59" t="str">
        <f t="shared" si="195"/>
        <v/>
      </c>
    </row>
    <row r="12486" spans="1:1" ht="18" customHeight="1" x14ac:dyDescent="0.25">
      <c r="A12486" s="59" t="str">
        <f t="shared" si="195"/>
        <v/>
      </c>
    </row>
    <row r="12487" spans="1:1" ht="18" customHeight="1" x14ac:dyDescent="0.25">
      <c r="A12487" s="59" t="str">
        <f t="shared" si="195"/>
        <v/>
      </c>
    </row>
    <row r="12488" spans="1:1" ht="18" customHeight="1" x14ac:dyDescent="0.25">
      <c r="A12488" s="59" t="str">
        <f t="shared" si="195"/>
        <v/>
      </c>
    </row>
    <row r="12489" spans="1:1" ht="18" customHeight="1" x14ac:dyDescent="0.25">
      <c r="A12489" s="59" t="str">
        <f t="shared" si="195"/>
        <v/>
      </c>
    </row>
    <row r="12490" spans="1:1" ht="18" customHeight="1" x14ac:dyDescent="0.25">
      <c r="A12490" s="59" t="str">
        <f t="shared" si="195"/>
        <v/>
      </c>
    </row>
    <row r="12491" spans="1:1" ht="18" customHeight="1" x14ac:dyDescent="0.25">
      <c r="A12491" s="59" t="str">
        <f t="shared" si="195"/>
        <v/>
      </c>
    </row>
    <row r="12492" spans="1:1" ht="18" customHeight="1" x14ac:dyDescent="0.25">
      <c r="A12492" s="59" t="str">
        <f t="shared" si="195"/>
        <v/>
      </c>
    </row>
    <row r="12493" spans="1:1" ht="18" customHeight="1" x14ac:dyDescent="0.25">
      <c r="A12493" s="59" t="str">
        <f t="shared" si="195"/>
        <v/>
      </c>
    </row>
    <row r="12494" spans="1:1" ht="18" customHeight="1" x14ac:dyDescent="0.25">
      <c r="A12494" s="59" t="str">
        <f t="shared" si="195"/>
        <v/>
      </c>
    </row>
    <row r="12495" spans="1:1" ht="18" customHeight="1" x14ac:dyDescent="0.25">
      <c r="A12495" s="59" t="str">
        <f t="shared" si="195"/>
        <v/>
      </c>
    </row>
    <row r="12496" spans="1:1" ht="18" customHeight="1" x14ac:dyDescent="0.25">
      <c r="A12496" s="59" t="str">
        <f t="shared" si="195"/>
        <v/>
      </c>
    </row>
    <row r="12497" spans="1:1" ht="18" customHeight="1" x14ac:dyDescent="0.25">
      <c r="A12497" s="59" t="str">
        <f t="shared" si="195"/>
        <v/>
      </c>
    </row>
    <row r="12498" spans="1:1" ht="18" customHeight="1" x14ac:dyDescent="0.25">
      <c r="A12498" s="59" t="str">
        <f t="shared" si="195"/>
        <v/>
      </c>
    </row>
    <row r="12499" spans="1:1" ht="18" customHeight="1" x14ac:dyDescent="0.25">
      <c r="A12499" s="59" t="str">
        <f t="shared" si="195"/>
        <v/>
      </c>
    </row>
    <row r="12500" spans="1:1" ht="18" customHeight="1" x14ac:dyDescent="0.25">
      <c r="A12500" s="59" t="str">
        <f t="shared" si="195"/>
        <v/>
      </c>
    </row>
    <row r="12501" spans="1:1" ht="18" customHeight="1" x14ac:dyDescent="0.25">
      <c r="A12501" s="59" t="str">
        <f t="shared" si="195"/>
        <v/>
      </c>
    </row>
    <row r="12502" spans="1:1" ht="18" customHeight="1" x14ac:dyDescent="0.25">
      <c r="A12502" s="59" t="str">
        <f t="shared" si="195"/>
        <v/>
      </c>
    </row>
    <row r="12503" spans="1:1" ht="18" customHeight="1" x14ac:dyDescent="0.25">
      <c r="A12503" s="59" t="str">
        <f t="shared" si="195"/>
        <v/>
      </c>
    </row>
    <row r="12504" spans="1:1" ht="18" customHeight="1" x14ac:dyDescent="0.25">
      <c r="A12504" s="59" t="str">
        <f t="shared" si="195"/>
        <v/>
      </c>
    </row>
    <row r="12505" spans="1:1" ht="18" customHeight="1" x14ac:dyDescent="0.25">
      <c r="A12505" s="59" t="str">
        <f t="shared" si="195"/>
        <v/>
      </c>
    </row>
    <row r="12506" spans="1:1" ht="18" customHeight="1" x14ac:dyDescent="0.25">
      <c r="A12506" s="59" t="str">
        <f t="shared" si="195"/>
        <v/>
      </c>
    </row>
    <row r="12507" spans="1:1" ht="18" customHeight="1" x14ac:dyDescent="0.25">
      <c r="A12507" s="59" t="str">
        <f t="shared" si="195"/>
        <v/>
      </c>
    </row>
    <row r="12508" spans="1:1" ht="18" customHeight="1" x14ac:dyDescent="0.25">
      <c r="A12508" s="59" t="str">
        <f t="shared" si="195"/>
        <v/>
      </c>
    </row>
    <row r="12509" spans="1:1" ht="18" customHeight="1" x14ac:dyDescent="0.25">
      <c r="A12509" s="59" t="str">
        <f t="shared" si="195"/>
        <v/>
      </c>
    </row>
    <row r="12510" spans="1:1" ht="18" customHeight="1" x14ac:dyDescent="0.25">
      <c r="A12510" s="59" t="str">
        <f t="shared" si="195"/>
        <v/>
      </c>
    </row>
    <row r="12511" spans="1:1" ht="18" customHeight="1" x14ac:dyDescent="0.25">
      <c r="A12511" s="59" t="str">
        <f t="shared" si="195"/>
        <v/>
      </c>
    </row>
    <row r="12512" spans="1:1" ht="18" customHeight="1" x14ac:dyDescent="0.25">
      <c r="A12512" s="59" t="str">
        <f t="shared" si="195"/>
        <v/>
      </c>
    </row>
    <row r="12513" spans="1:1" ht="18" customHeight="1" x14ac:dyDescent="0.25">
      <c r="A12513" s="59" t="str">
        <f t="shared" si="195"/>
        <v/>
      </c>
    </row>
    <row r="12514" spans="1:1" ht="18" customHeight="1" x14ac:dyDescent="0.25">
      <c r="A12514" s="59" t="str">
        <f t="shared" si="195"/>
        <v/>
      </c>
    </row>
    <row r="12515" spans="1:1" ht="18" customHeight="1" x14ac:dyDescent="0.25">
      <c r="A12515" s="59" t="str">
        <f t="shared" si="195"/>
        <v/>
      </c>
    </row>
    <row r="12516" spans="1:1" ht="18" customHeight="1" x14ac:dyDescent="0.25">
      <c r="A12516" s="59" t="str">
        <f t="shared" si="195"/>
        <v/>
      </c>
    </row>
    <row r="12517" spans="1:1" ht="18" customHeight="1" x14ac:dyDescent="0.25">
      <c r="A12517" s="59" t="str">
        <f t="shared" si="195"/>
        <v/>
      </c>
    </row>
    <row r="12518" spans="1:1" ht="18" customHeight="1" x14ac:dyDescent="0.25">
      <c r="A12518" s="59" t="str">
        <f t="shared" si="195"/>
        <v/>
      </c>
    </row>
    <row r="12519" spans="1:1" ht="18" customHeight="1" x14ac:dyDescent="0.25">
      <c r="A12519" s="59" t="str">
        <f t="shared" si="195"/>
        <v/>
      </c>
    </row>
    <row r="12520" spans="1:1" ht="18" customHeight="1" x14ac:dyDescent="0.25">
      <c r="A12520" s="59" t="str">
        <f t="shared" si="195"/>
        <v/>
      </c>
    </row>
    <row r="12521" spans="1:1" ht="18" customHeight="1" x14ac:dyDescent="0.25">
      <c r="A12521" s="59" t="str">
        <f t="shared" si="195"/>
        <v/>
      </c>
    </row>
    <row r="12522" spans="1:1" ht="18" customHeight="1" x14ac:dyDescent="0.25">
      <c r="A12522" s="59" t="str">
        <f t="shared" si="195"/>
        <v/>
      </c>
    </row>
    <row r="12523" spans="1:1" ht="18" customHeight="1" x14ac:dyDescent="0.25">
      <c r="A12523" s="59" t="str">
        <f t="shared" si="195"/>
        <v/>
      </c>
    </row>
    <row r="12524" spans="1:1" ht="18" customHeight="1" x14ac:dyDescent="0.25">
      <c r="A12524" s="59" t="str">
        <f t="shared" si="195"/>
        <v/>
      </c>
    </row>
    <row r="12525" spans="1:1" ht="18" customHeight="1" x14ac:dyDescent="0.25">
      <c r="A12525" s="59" t="str">
        <f t="shared" si="195"/>
        <v/>
      </c>
    </row>
    <row r="12526" spans="1:1" ht="18" customHeight="1" x14ac:dyDescent="0.25">
      <c r="A12526" s="59" t="str">
        <f t="shared" ref="A12526:A12589" si="196">IF(B12526&lt;&gt;"",DATE(2020,INT((ROW(A12524)-1)/78)+1,1),"")</f>
        <v/>
      </c>
    </row>
    <row r="12527" spans="1:1" ht="18" customHeight="1" x14ac:dyDescent="0.25">
      <c r="A12527" s="59" t="str">
        <f t="shared" si="196"/>
        <v/>
      </c>
    </row>
    <row r="12528" spans="1:1" ht="18" customHeight="1" x14ac:dyDescent="0.25">
      <c r="A12528" s="59" t="str">
        <f t="shared" si="196"/>
        <v/>
      </c>
    </row>
    <row r="12529" spans="1:1" ht="18" customHeight="1" x14ac:dyDescent="0.25">
      <c r="A12529" s="59" t="str">
        <f t="shared" si="196"/>
        <v/>
      </c>
    </row>
    <row r="12530" spans="1:1" ht="18" customHeight="1" x14ac:dyDescent="0.25">
      <c r="A12530" s="59" t="str">
        <f t="shared" si="196"/>
        <v/>
      </c>
    </row>
    <row r="12531" spans="1:1" ht="18" customHeight="1" x14ac:dyDescent="0.25">
      <c r="A12531" s="59" t="str">
        <f t="shared" si="196"/>
        <v/>
      </c>
    </row>
    <row r="12532" spans="1:1" ht="18" customHeight="1" x14ac:dyDescent="0.25">
      <c r="A12532" s="59" t="str">
        <f t="shared" si="196"/>
        <v/>
      </c>
    </row>
    <row r="12533" spans="1:1" ht="18" customHeight="1" x14ac:dyDescent="0.25">
      <c r="A12533" s="59" t="str">
        <f t="shared" si="196"/>
        <v/>
      </c>
    </row>
    <row r="12534" spans="1:1" ht="18" customHeight="1" x14ac:dyDescent="0.25">
      <c r="A12534" s="59" t="str">
        <f t="shared" si="196"/>
        <v/>
      </c>
    </row>
    <row r="12535" spans="1:1" ht="18" customHeight="1" x14ac:dyDescent="0.25">
      <c r="A12535" s="59" t="str">
        <f t="shared" si="196"/>
        <v/>
      </c>
    </row>
    <row r="12536" spans="1:1" ht="18" customHeight="1" x14ac:dyDescent="0.25">
      <c r="A12536" s="59" t="str">
        <f t="shared" si="196"/>
        <v/>
      </c>
    </row>
    <row r="12537" spans="1:1" ht="18" customHeight="1" x14ac:dyDescent="0.25">
      <c r="A12537" s="59" t="str">
        <f t="shared" si="196"/>
        <v/>
      </c>
    </row>
    <row r="12538" spans="1:1" ht="18" customHeight="1" x14ac:dyDescent="0.25">
      <c r="A12538" s="59" t="str">
        <f t="shared" si="196"/>
        <v/>
      </c>
    </row>
    <row r="12539" spans="1:1" ht="18" customHeight="1" x14ac:dyDescent="0.25">
      <c r="A12539" s="59" t="str">
        <f t="shared" si="196"/>
        <v/>
      </c>
    </row>
    <row r="12540" spans="1:1" ht="18" customHeight="1" x14ac:dyDescent="0.25">
      <c r="A12540" s="59" t="str">
        <f t="shared" si="196"/>
        <v/>
      </c>
    </row>
    <row r="12541" spans="1:1" ht="18" customHeight="1" x14ac:dyDescent="0.25">
      <c r="A12541" s="59" t="str">
        <f t="shared" si="196"/>
        <v/>
      </c>
    </row>
    <row r="12542" spans="1:1" ht="18" customHeight="1" x14ac:dyDescent="0.25">
      <c r="A12542" s="59" t="str">
        <f t="shared" si="196"/>
        <v/>
      </c>
    </row>
    <row r="12543" spans="1:1" ht="18" customHeight="1" x14ac:dyDescent="0.25">
      <c r="A12543" s="59" t="str">
        <f t="shared" si="196"/>
        <v/>
      </c>
    </row>
    <row r="12544" spans="1:1" ht="18" customHeight="1" x14ac:dyDescent="0.25">
      <c r="A12544" s="59" t="str">
        <f t="shared" si="196"/>
        <v/>
      </c>
    </row>
    <row r="12545" spans="1:1" ht="18" customHeight="1" x14ac:dyDescent="0.25">
      <c r="A12545" s="59" t="str">
        <f t="shared" si="196"/>
        <v/>
      </c>
    </row>
    <row r="12546" spans="1:1" ht="18" customHeight="1" x14ac:dyDescent="0.25">
      <c r="A12546" s="59" t="str">
        <f t="shared" si="196"/>
        <v/>
      </c>
    </row>
    <row r="12547" spans="1:1" ht="18" customHeight="1" x14ac:dyDescent="0.25">
      <c r="A12547" s="59" t="str">
        <f t="shared" si="196"/>
        <v/>
      </c>
    </row>
    <row r="12548" spans="1:1" ht="18" customHeight="1" x14ac:dyDescent="0.25">
      <c r="A12548" s="59" t="str">
        <f t="shared" si="196"/>
        <v/>
      </c>
    </row>
    <row r="12549" spans="1:1" ht="18" customHeight="1" x14ac:dyDescent="0.25">
      <c r="A12549" s="59" t="str">
        <f t="shared" si="196"/>
        <v/>
      </c>
    </row>
    <row r="12550" spans="1:1" ht="18" customHeight="1" x14ac:dyDescent="0.25">
      <c r="A12550" s="59" t="str">
        <f t="shared" si="196"/>
        <v/>
      </c>
    </row>
    <row r="12551" spans="1:1" ht="18" customHeight="1" x14ac:dyDescent="0.25">
      <c r="A12551" s="59" t="str">
        <f t="shared" si="196"/>
        <v/>
      </c>
    </row>
    <row r="12552" spans="1:1" ht="18" customHeight="1" x14ac:dyDescent="0.25">
      <c r="A12552" s="59" t="str">
        <f t="shared" si="196"/>
        <v/>
      </c>
    </row>
    <row r="12553" spans="1:1" ht="18" customHeight="1" x14ac:dyDescent="0.25">
      <c r="A12553" s="59" t="str">
        <f t="shared" si="196"/>
        <v/>
      </c>
    </row>
    <row r="12554" spans="1:1" ht="18" customHeight="1" x14ac:dyDescent="0.25">
      <c r="A12554" s="59" t="str">
        <f t="shared" si="196"/>
        <v/>
      </c>
    </row>
    <row r="12555" spans="1:1" ht="18" customHeight="1" x14ac:dyDescent="0.25">
      <c r="A12555" s="59" t="str">
        <f t="shared" si="196"/>
        <v/>
      </c>
    </row>
    <row r="12556" spans="1:1" ht="18" customHeight="1" x14ac:dyDescent="0.25">
      <c r="A12556" s="59" t="str">
        <f t="shared" si="196"/>
        <v/>
      </c>
    </row>
    <row r="12557" spans="1:1" ht="18" customHeight="1" x14ac:dyDescent="0.25">
      <c r="A12557" s="59" t="str">
        <f t="shared" si="196"/>
        <v/>
      </c>
    </row>
    <row r="12558" spans="1:1" ht="18" customHeight="1" x14ac:dyDescent="0.25">
      <c r="A12558" s="59" t="str">
        <f t="shared" si="196"/>
        <v/>
      </c>
    </row>
    <row r="12559" spans="1:1" ht="18" customHeight="1" x14ac:dyDescent="0.25">
      <c r="A12559" s="59" t="str">
        <f t="shared" si="196"/>
        <v/>
      </c>
    </row>
    <row r="12560" spans="1:1" ht="18" customHeight="1" x14ac:dyDescent="0.25">
      <c r="A12560" s="59" t="str">
        <f t="shared" si="196"/>
        <v/>
      </c>
    </row>
    <row r="12561" spans="1:1" ht="18" customHeight="1" x14ac:dyDescent="0.25">
      <c r="A12561" s="59" t="str">
        <f t="shared" si="196"/>
        <v/>
      </c>
    </row>
    <row r="12562" spans="1:1" ht="18" customHeight="1" x14ac:dyDescent="0.25">
      <c r="A12562" s="59" t="str">
        <f t="shared" si="196"/>
        <v/>
      </c>
    </row>
    <row r="12563" spans="1:1" ht="18" customHeight="1" x14ac:dyDescent="0.25">
      <c r="A12563" s="59" t="str">
        <f t="shared" si="196"/>
        <v/>
      </c>
    </row>
    <row r="12564" spans="1:1" ht="18" customHeight="1" x14ac:dyDescent="0.25">
      <c r="A12564" s="59" t="str">
        <f t="shared" si="196"/>
        <v/>
      </c>
    </row>
    <row r="12565" spans="1:1" ht="18" customHeight="1" x14ac:dyDescent="0.25">
      <c r="A12565" s="59" t="str">
        <f t="shared" si="196"/>
        <v/>
      </c>
    </row>
    <row r="12566" spans="1:1" ht="18" customHeight="1" x14ac:dyDescent="0.25">
      <c r="A12566" s="59" t="str">
        <f t="shared" si="196"/>
        <v/>
      </c>
    </row>
    <row r="12567" spans="1:1" ht="18" customHeight="1" x14ac:dyDescent="0.25">
      <c r="A12567" s="59" t="str">
        <f t="shared" si="196"/>
        <v/>
      </c>
    </row>
    <row r="12568" spans="1:1" ht="18" customHeight="1" x14ac:dyDescent="0.25">
      <c r="A12568" s="59" t="str">
        <f t="shared" si="196"/>
        <v/>
      </c>
    </row>
    <row r="12569" spans="1:1" ht="18" customHeight="1" x14ac:dyDescent="0.25">
      <c r="A12569" s="59" t="str">
        <f t="shared" si="196"/>
        <v/>
      </c>
    </row>
    <row r="12570" spans="1:1" ht="18" customHeight="1" x14ac:dyDescent="0.25">
      <c r="A12570" s="59" t="str">
        <f t="shared" si="196"/>
        <v/>
      </c>
    </row>
    <row r="12571" spans="1:1" ht="18" customHeight="1" x14ac:dyDescent="0.25">
      <c r="A12571" s="59" t="str">
        <f t="shared" si="196"/>
        <v/>
      </c>
    </row>
    <row r="12572" spans="1:1" ht="18" customHeight="1" x14ac:dyDescent="0.25">
      <c r="A12572" s="59" t="str">
        <f t="shared" si="196"/>
        <v/>
      </c>
    </row>
    <row r="12573" spans="1:1" ht="18" customHeight="1" x14ac:dyDescent="0.25">
      <c r="A12573" s="59" t="str">
        <f t="shared" si="196"/>
        <v/>
      </c>
    </row>
    <row r="12574" spans="1:1" ht="18" customHeight="1" x14ac:dyDescent="0.25">
      <c r="A12574" s="59" t="str">
        <f t="shared" si="196"/>
        <v/>
      </c>
    </row>
    <row r="12575" spans="1:1" ht="18" customHeight="1" x14ac:dyDescent="0.25">
      <c r="A12575" s="59" t="str">
        <f t="shared" si="196"/>
        <v/>
      </c>
    </row>
    <row r="12576" spans="1:1" ht="18" customHeight="1" x14ac:dyDescent="0.25">
      <c r="A12576" s="59" t="str">
        <f t="shared" si="196"/>
        <v/>
      </c>
    </row>
    <row r="12577" spans="1:1" ht="18" customHeight="1" x14ac:dyDescent="0.25">
      <c r="A12577" s="59" t="str">
        <f t="shared" si="196"/>
        <v/>
      </c>
    </row>
    <row r="12578" spans="1:1" ht="18" customHeight="1" x14ac:dyDescent="0.25">
      <c r="A12578" s="59" t="str">
        <f t="shared" si="196"/>
        <v/>
      </c>
    </row>
    <row r="12579" spans="1:1" ht="18" customHeight="1" x14ac:dyDescent="0.25">
      <c r="A12579" s="59" t="str">
        <f t="shared" si="196"/>
        <v/>
      </c>
    </row>
    <row r="12580" spans="1:1" ht="18" customHeight="1" x14ac:dyDescent="0.25">
      <c r="A12580" s="59" t="str">
        <f t="shared" si="196"/>
        <v/>
      </c>
    </row>
    <row r="12581" spans="1:1" ht="18" customHeight="1" x14ac:dyDescent="0.25">
      <c r="A12581" s="59" t="str">
        <f t="shared" si="196"/>
        <v/>
      </c>
    </row>
    <row r="12582" spans="1:1" ht="18" customHeight="1" x14ac:dyDescent="0.25">
      <c r="A12582" s="59" t="str">
        <f t="shared" si="196"/>
        <v/>
      </c>
    </row>
    <row r="12583" spans="1:1" ht="18" customHeight="1" x14ac:dyDescent="0.25">
      <c r="A12583" s="59" t="str">
        <f t="shared" si="196"/>
        <v/>
      </c>
    </row>
    <row r="12584" spans="1:1" ht="18" customHeight="1" x14ac:dyDescent="0.25">
      <c r="A12584" s="59" t="str">
        <f t="shared" si="196"/>
        <v/>
      </c>
    </row>
    <row r="12585" spans="1:1" ht="18" customHeight="1" x14ac:dyDescent="0.25">
      <c r="A12585" s="59" t="str">
        <f t="shared" si="196"/>
        <v/>
      </c>
    </row>
    <row r="12586" spans="1:1" ht="18" customHeight="1" x14ac:dyDescent="0.25">
      <c r="A12586" s="59" t="str">
        <f t="shared" si="196"/>
        <v/>
      </c>
    </row>
    <row r="12587" spans="1:1" ht="18" customHeight="1" x14ac:dyDescent="0.25">
      <c r="A12587" s="59" t="str">
        <f t="shared" si="196"/>
        <v/>
      </c>
    </row>
    <row r="12588" spans="1:1" ht="18" customHeight="1" x14ac:dyDescent="0.25">
      <c r="A12588" s="59" t="str">
        <f t="shared" si="196"/>
        <v/>
      </c>
    </row>
    <row r="12589" spans="1:1" ht="18" customHeight="1" x14ac:dyDescent="0.25">
      <c r="A12589" s="59" t="str">
        <f t="shared" si="196"/>
        <v/>
      </c>
    </row>
    <row r="12590" spans="1:1" ht="18" customHeight="1" x14ac:dyDescent="0.25">
      <c r="A12590" s="59" t="str">
        <f t="shared" ref="A12590:A12653" si="197">IF(B12590&lt;&gt;"",DATE(2020,INT((ROW(A12588)-1)/78)+1,1),"")</f>
        <v/>
      </c>
    </row>
    <row r="12591" spans="1:1" ht="18" customHeight="1" x14ac:dyDescent="0.25">
      <c r="A12591" s="59" t="str">
        <f t="shared" si="197"/>
        <v/>
      </c>
    </row>
    <row r="12592" spans="1:1" ht="18" customHeight="1" x14ac:dyDescent="0.25">
      <c r="A12592" s="59" t="str">
        <f t="shared" si="197"/>
        <v/>
      </c>
    </row>
    <row r="12593" spans="1:1" ht="18" customHeight="1" x14ac:dyDescent="0.25">
      <c r="A12593" s="59" t="str">
        <f t="shared" si="197"/>
        <v/>
      </c>
    </row>
    <row r="12594" spans="1:1" ht="18" customHeight="1" x14ac:dyDescent="0.25">
      <c r="A12594" s="59" t="str">
        <f t="shared" si="197"/>
        <v/>
      </c>
    </row>
    <row r="12595" spans="1:1" ht="18" customHeight="1" x14ac:dyDescent="0.25">
      <c r="A12595" s="59" t="str">
        <f t="shared" si="197"/>
        <v/>
      </c>
    </row>
    <row r="12596" spans="1:1" ht="18" customHeight="1" x14ac:dyDescent="0.25">
      <c r="A12596" s="59" t="str">
        <f t="shared" si="197"/>
        <v/>
      </c>
    </row>
    <row r="12597" spans="1:1" ht="18" customHeight="1" x14ac:dyDescent="0.25">
      <c r="A12597" s="59" t="str">
        <f t="shared" si="197"/>
        <v/>
      </c>
    </row>
    <row r="12598" spans="1:1" ht="18" customHeight="1" x14ac:dyDescent="0.25">
      <c r="A12598" s="59" t="str">
        <f t="shared" si="197"/>
        <v/>
      </c>
    </row>
    <row r="12599" spans="1:1" ht="18" customHeight="1" x14ac:dyDescent="0.25">
      <c r="A12599" s="59" t="str">
        <f t="shared" si="197"/>
        <v/>
      </c>
    </row>
    <row r="12600" spans="1:1" ht="18" customHeight="1" x14ac:dyDescent="0.25">
      <c r="A12600" s="59" t="str">
        <f t="shared" si="197"/>
        <v/>
      </c>
    </row>
    <row r="12601" spans="1:1" ht="18" customHeight="1" x14ac:dyDescent="0.25">
      <c r="A12601" s="59" t="str">
        <f t="shared" si="197"/>
        <v/>
      </c>
    </row>
    <row r="12602" spans="1:1" ht="18" customHeight="1" x14ac:dyDescent="0.25">
      <c r="A12602" s="59" t="str">
        <f t="shared" si="197"/>
        <v/>
      </c>
    </row>
    <row r="12603" spans="1:1" ht="18" customHeight="1" x14ac:dyDescent="0.25">
      <c r="A12603" s="59" t="str">
        <f t="shared" si="197"/>
        <v/>
      </c>
    </row>
    <row r="12604" spans="1:1" ht="18" customHeight="1" x14ac:dyDescent="0.25">
      <c r="A12604" s="59" t="str">
        <f t="shared" si="197"/>
        <v/>
      </c>
    </row>
    <row r="12605" spans="1:1" ht="18" customHeight="1" x14ac:dyDescent="0.25">
      <c r="A12605" s="59" t="str">
        <f t="shared" si="197"/>
        <v/>
      </c>
    </row>
    <row r="12606" spans="1:1" ht="18" customHeight="1" x14ac:dyDescent="0.25">
      <c r="A12606" s="59" t="str">
        <f t="shared" si="197"/>
        <v/>
      </c>
    </row>
    <row r="12607" spans="1:1" ht="18" customHeight="1" x14ac:dyDescent="0.25">
      <c r="A12607" s="59" t="str">
        <f t="shared" si="197"/>
        <v/>
      </c>
    </row>
    <row r="12608" spans="1:1" ht="18" customHeight="1" x14ac:dyDescent="0.25">
      <c r="A12608" s="59" t="str">
        <f t="shared" si="197"/>
        <v/>
      </c>
    </row>
    <row r="12609" spans="1:1" ht="18" customHeight="1" x14ac:dyDescent="0.25">
      <c r="A12609" s="59" t="str">
        <f t="shared" si="197"/>
        <v/>
      </c>
    </row>
    <row r="12610" spans="1:1" ht="18" customHeight="1" x14ac:dyDescent="0.25">
      <c r="A12610" s="59" t="str">
        <f t="shared" si="197"/>
        <v/>
      </c>
    </row>
    <row r="12611" spans="1:1" ht="18" customHeight="1" x14ac:dyDescent="0.25">
      <c r="A12611" s="59" t="str">
        <f t="shared" si="197"/>
        <v/>
      </c>
    </row>
    <row r="12612" spans="1:1" ht="18" customHeight="1" x14ac:dyDescent="0.25">
      <c r="A12612" s="59" t="str">
        <f t="shared" si="197"/>
        <v/>
      </c>
    </row>
    <row r="12613" spans="1:1" ht="18" customHeight="1" x14ac:dyDescent="0.25">
      <c r="A12613" s="59" t="str">
        <f t="shared" si="197"/>
        <v/>
      </c>
    </row>
    <row r="12614" spans="1:1" ht="18" customHeight="1" x14ac:dyDescent="0.25">
      <c r="A12614" s="59" t="str">
        <f t="shared" si="197"/>
        <v/>
      </c>
    </row>
    <row r="12615" spans="1:1" ht="18" customHeight="1" x14ac:dyDescent="0.25">
      <c r="A12615" s="59" t="str">
        <f t="shared" si="197"/>
        <v/>
      </c>
    </row>
    <row r="12616" spans="1:1" ht="18" customHeight="1" x14ac:dyDescent="0.25">
      <c r="A12616" s="59" t="str">
        <f t="shared" si="197"/>
        <v/>
      </c>
    </row>
    <row r="12617" spans="1:1" ht="18" customHeight="1" x14ac:dyDescent="0.25">
      <c r="A12617" s="59" t="str">
        <f t="shared" si="197"/>
        <v/>
      </c>
    </row>
    <row r="12618" spans="1:1" ht="18" customHeight="1" x14ac:dyDescent="0.25">
      <c r="A12618" s="59" t="str">
        <f t="shared" si="197"/>
        <v/>
      </c>
    </row>
    <row r="12619" spans="1:1" ht="18" customHeight="1" x14ac:dyDescent="0.25">
      <c r="A12619" s="59" t="str">
        <f t="shared" si="197"/>
        <v/>
      </c>
    </row>
    <row r="12620" spans="1:1" ht="18" customHeight="1" x14ac:dyDescent="0.25">
      <c r="A12620" s="59" t="str">
        <f t="shared" si="197"/>
        <v/>
      </c>
    </row>
    <row r="12621" spans="1:1" ht="18" customHeight="1" x14ac:dyDescent="0.25">
      <c r="A12621" s="59" t="str">
        <f t="shared" si="197"/>
        <v/>
      </c>
    </row>
    <row r="12622" spans="1:1" ht="18" customHeight="1" x14ac:dyDescent="0.25">
      <c r="A12622" s="59" t="str">
        <f t="shared" si="197"/>
        <v/>
      </c>
    </row>
    <row r="12623" spans="1:1" ht="18" customHeight="1" x14ac:dyDescent="0.25">
      <c r="A12623" s="59" t="str">
        <f t="shared" si="197"/>
        <v/>
      </c>
    </row>
    <row r="12624" spans="1:1" ht="18" customHeight="1" x14ac:dyDescent="0.25">
      <c r="A12624" s="59" t="str">
        <f t="shared" si="197"/>
        <v/>
      </c>
    </row>
    <row r="12625" spans="1:1" ht="18" customHeight="1" x14ac:dyDescent="0.25">
      <c r="A12625" s="59" t="str">
        <f t="shared" si="197"/>
        <v/>
      </c>
    </row>
    <row r="12626" spans="1:1" ht="18" customHeight="1" x14ac:dyDescent="0.25">
      <c r="A12626" s="59" t="str">
        <f t="shared" si="197"/>
        <v/>
      </c>
    </row>
    <row r="12627" spans="1:1" ht="18" customHeight="1" x14ac:dyDescent="0.25">
      <c r="A12627" s="59" t="str">
        <f t="shared" si="197"/>
        <v/>
      </c>
    </row>
    <row r="12628" spans="1:1" ht="18" customHeight="1" x14ac:dyDescent="0.25">
      <c r="A12628" s="59" t="str">
        <f t="shared" si="197"/>
        <v/>
      </c>
    </row>
    <row r="12629" spans="1:1" ht="18" customHeight="1" x14ac:dyDescent="0.25">
      <c r="A12629" s="59" t="str">
        <f t="shared" si="197"/>
        <v/>
      </c>
    </row>
    <row r="12630" spans="1:1" ht="18" customHeight="1" x14ac:dyDescent="0.25">
      <c r="A12630" s="59" t="str">
        <f t="shared" si="197"/>
        <v/>
      </c>
    </row>
    <row r="12631" spans="1:1" ht="18" customHeight="1" x14ac:dyDescent="0.25">
      <c r="A12631" s="59" t="str">
        <f t="shared" si="197"/>
        <v/>
      </c>
    </row>
    <row r="12632" spans="1:1" ht="18" customHeight="1" x14ac:dyDescent="0.25">
      <c r="A12632" s="59" t="str">
        <f t="shared" si="197"/>
        <v/>
      </c>
    </row>
    <row r="12633" spans="1:1" ht="18" customHeight="1" x14ac:dyDescent="0.25">
      <c r="A12633" s="59" t="str">
        <f t="shared" si="197"/>
        <v/>
      </c>
    </row>
    <row r="12634" spans="1:1" ht="18" customHeight="1" x14ac:dyDescent="0.25">
      <c r="A12634" s="59" t="str">
        <f t="shared" si="197"/>
        <v/>
      </c>
    </row>
    <row r="12635" spans="1:1" ht="18" customHeight="1" x14ac:dyDescent="0.25">
      <c r="A12635" s="59" t="str">
        <f t="shared" si="197"/>
        <v/>
      </c>
    </row>
    <row r="12636" spans="1:1" ht="18" customHeight="1" x14ac:dyDescent="0.25">
      <c r="A12636" s="59" t="str">
        <f t="shared" si="197"/>
        <v/>
      </c>
    </row>
    <row r="12637" spans="1:1" ht="18" customHeight="1" x14ac:dyDescent="0.25">
      <c r="A12637" s="59" t="str">
        <f t="shared" si="197"/>
        <v/>
      </c>
    </row>
    <row r="12638" spans="1:1" ht="18" customHeight="1" x14ac:dyDescent="0.25">
      <c r="A12638" s="59" t="str">
        <f t="shared" si="197"/>
        <v/>
      </c>
    </row>
    <row r="12639" spans="1:1" ht="18" customHeight="1" x14ac:dyDescent="0.25">
      <c r="A12639" s="59" t="str">
        <f t="shared" si="197"/>
        <v/>
      </c>
    </row>
    <row r="12640" spans="1:1" ht="18" customHeight="1" x14ac:dyDescent="0.25">
      <c r="A12640" s="59" t="str">
        <f t="shared" si="197"/>
        <v/>
      </c>
    </row>
    <row r="12641" spans="1:1" ht="18" customHeight="1" x14ac:dyDescent="0.25">
      <c r="A12641" s="59" t="str">
        <f t="shared" si="197"/>
        <v/>
      </c>
    </row>
    <row r="12642" spans="1:1" ht="18" customHeight="1" x14ac:dyDescent="0.25">
      <c r="A12642" s="59" t="str">
        <f t="shared" si="197"/>
        <v/>
      </c>
    </row>
    <row r="12643" spans="1:1" ht="18" customHeight="1" x14ac:dyDescent="0.25">
      <c r="A12643" s="59" t="str">
        <f t="shared" si="197"/>
        <v/>
      </c>
    </row>
    <row r="12644" spans="1:1" ht="18" customHeight="1" x14ac:dyDescent="0.25">
      <c r="A12644" s="59" t="str">
        <f t="shared" si="197"/>
        <v/>
      </c>
    </row>
    <row r="12645" spans="1:1" ht="18" customHeight="1" x14ac:dyDescent="0.25">
      <c r="A12645" s="59" t="str">
        <f t="shared" si="197"/>
        <v/>
      </c>
    </row>
    <row r="12646" spans="1:1" ht="18" customHeight="1" x14ac:dyDescent="0.25">
      <c r="A12646" s="59" t="str">
        <f t="shared" si="197"/>
        <v/>
      </c>
    </row>
    <row r="12647" spans="1:1" ht="18" customHeight="1" x14ac:dyDescent="0.25">
      <c r="A12647" s="59" t="str">
        <f t="shared" si="197"/>
        <v/>
      </c>
    </row>
    <row r="12648" spans="1:1" ht="18" customHeight="1" x14ac:dyDescent="0.25">
      <c r="A12648" s="59" t="str">
        <f t="shared" si="197"/>
        <v/>
      </c>
    </row>
    <row r="12649" spans="1:1" ht="18" customHeight="1" x14ac:dyDescent="0.25">
      <c r="A12649" s="59" t="str">
        <f t="shared" si="197"/>
        <v/>
      </c>
    </row>
    <row r="12650" spans="1:1" ht="18" customHeight="1" x14ac:dyDescent="0.25">
      <c r="A12650" s="59" t="str">
        <f t="shared" si="197"/>
        <v/>
      </c>
    </row>
    <row r="12651" spans="1:1" ht="18" customHeight="1" x14ac:dyDescent="0.25">
      <c r="A12651" s="59" t="str">
        <f t="shared" si="197"/>
        <v/>
      </c>
    </row>
    <row r="12652" spans="1:1" ht="18" customHeight="1" x14ac:dyDescent="0.25">
      <c r="A12652" s="59" t="str">
        <f t="shared" si="197"/>
        <v/>
      </c>
    </row>
    <row r="12653" spans="1:1" ht="18" customHeight="1" x14ac:dyDescent="0.25">
      <c r="A12653" s="59" t="str">
        <f t="shared" si="197"/>
        <v/>
      </c>
    </row>
    <row r="12654" spans="1:1" ht="18" customHeight="1" x14ac:dyDescent="0.25">
      <c r="A12654" s="59" t="str">
        <f t="shared" ref="A12654:A12717" si="198">IF(B12654&lt;&gt;"",DATE(2020,INT((ROW(A12652)-1)/78)+1,1),"")</f>
        <v/>
      </c>
    </row>
    <row r="12655" spans="1:1" ht="18" customHeight="1" x14ac:dyDescent="0.25">
      <c r="A12655" s="59" t="str">
        <f t="shared" si="198"/>
        <v/>
      </c>
    </row>
    <row r="12656" spans="1:1" ht="18" customHeight="1" x14ac:dyDescent="0.25">
      <c r="A12656" s="59" t="str">
        <f t="shared" si="198"/>
        <v/>
      </c>
    </row>
    <row r="12657" spans="1:1" ht="18" customHeight="1" x14ac:dyDescent="0.25">
      <c r="A12657" s="59" t="str">
        <f t="shared" si="198"/>
        <v/>
      </c>
    </row>
    <row r="12658" spans="1:1" ht="18" customHeight="1" x14ac:dyDescent="0.25">
      <c r="A12658" s="59" t="str">
        <f t="shared" si="198"/>
        <v/>
      </c>
    </row>
    <row r="12659" spans="1:1" ht="18" customHeight="1" x14ac:dyDescent="0.25">
      <c r="A12659" s="59" t="str">
        <f t="shared" si="198"/>
        <v/>
      </c>
    </row>
    <row r="12660" spans="1:1" ht="18" customHeight="1" x14ac:dyDescent="0.25">
      <c r="A12660" s="59" t="str">
        <f t="shared" si="198"/>
        <v/>
      </c>
    </row>
    <row r="12661" spans="1:1" ht="18" customHeight="1" x14ac:dyDescent="0.25">
      <c r="A12661" s="59" t="str">
        <f t="shared" si="198"/>
        <v/>
      </c>
    </row>
    <row r="12662" spans="1:1" ht="18" customHeight="1" x14ac:dyDescent="0.25">
      <c r="A12662" s="59" t="str">
        <f t="shared" si="198"/>
        <v/>
      </c>
    </row>
    <row r="12663" spans="1:1" ht="18" customHeight="1" x14ac:dyDescent="0.25">
      <c r="A12663" s="59" t="str">
        <f t="shared" si="198"/>
        <v/>
      </c>
    </row>
    <row r="12664" spans="1:1" ht="18" customHeight="1" x14ac:dyDescent="0.25">
      <c r="A12664" s="59" t="str">
        <f t="shared" si="198"/>
        <v/>
      </c>
    </row>
    <row r="12665" spans="1:1" ht="18" customHeight="1" x14ac:dyDescent="0.25">
      <c r="A12665" s="59" t="str">
        <f t="shared" si="198"/>
        <v/>
      </c>
    </row>
    <row r="12666" spans="1:1" ht="18" customHeight="1" x14ac:dyDescent="0.25">
      <c r="A12666" s="59" t="str">
        <f t="shared" si="198"/>
        <v/>
      </c>
    </row>
    <row r="12667" spans="1:1" ht="18" customHeight="1" x14ac:dyDescent="0.25">
      <c r="A12667" s="59" t="str">
        <f t="shared" si="198"/>
        <v/>
      </c>
    </row>
    <row r="12668" spans="1:1" ht="18" customHeight="1" x14ac:dyDescent="0.25">
      <c r="A12668" s="59" t="str">
        <f t="shared" si="198"/>
        <v/>
      </c>
    </row>
    <row r="12669" spans="1:1" ht="18" customHeight="1" x14ac:dyDescent="0.25">
      <c r="A12669" s="59" t="str">
        <f t="shared" si="198"/>
        <v/>
      </c>
    </row>
    <row r="12670" spans="1:1" ht="18" customHeight="1" x14ac:dyDescent="0.25">
      <c r="A12670" s="59" t="str">
        <f t="shared" si="198"/>
        <v/>
      </c>
    </row>
    <row r="12671" spans="1:1" ht="18" customHeight="1" x14ac:dyDescent="0.25">
      <c r="A12671" s="59" t="str">
        <f t="shared" si="198"/>
        <v/>
      </c>
    </row>
    <row r="12672" spans="1:1" ht="18" customHeight="1" x14ac:dyDescent="0.25">
      <c r="A12672" s="59" t="str">
        <f t="shared" si="198"/>
        <v/>
      </c>
    </row>
    <row r="12673" spans="1:1" ht="18" customHeight="1" x14ac:dyDescent="0.25">
      <c r="A12673" s="59" t="str">
        <f t="shared" si="198"/>
        <v/>
      </c>
    </row>
    <row r="12674" spans="1:1" ht="18" customHeight="1" x14ac:dyDescent="0.25">
      <c r="A12674" s="59" t="str">
        <f t="shared" si="198"/>
        <v/>
      </c>
    </row>
    <row r="12675" spans="1:1" ht="18" customHeight="1" x14ac:dyDescent="0.25">
      <c r="A12675" s="59" t="str">
        <f t="shared" si="198"/>
        <v/>
      </c>
    </row>
    <row r="12676" spans="1:1" ht="18" customHeight="1" x14ac:dyDescent="0.25">
      <c r="A12676" s="59" t="str">
        <f t="shared" si="198"/>
        <v/>
      </c>
    </row>
    <row r="12677" spans="1:1" ht="18" customHeight="1" x14ac:dyDescent="0.25">
      <c r="A12677" s="59" t="str">
        <f t="shared" si="198"/>
        <v/>
      </c>
    </row>
    <row r="12678" spans="1:1" ht="18" customHeight="1" x14ac:dyDescent="0.25">
      <c r="A12678" s="59" t="str">
        <f t="shared" si="198"/>
        <v/>
      </c>
    </row>
    <row r="12679" spans="1:1" ht="18" customHeight="1" x14ac:dyDescent="0.25">
      <c r="A12679" s="59" t="str">
        <f t="shared" si="198"/>
        <v/>
      </c>
    </row>
    <row r="12680" spans="1:1" ht="18" customHeight="1" x14ac:dyDescent="0.25">
      <c r="A12680" s="59" t="str">
        <f t="shared" si="198"/>
        <v/>
      </c>
    </row>
    <row r="12681" spans="1:1" ht="18" customHeight="1" x14ac:dyDescent="0.25">
      <c r="A12681" s="59" t="str">
        <f t="shared" si="198"/>
        <v/>
      </c>
    </row>
    <row r="12682" spans="1:1" ht="18" customHeight="1" x14ac:dyDescent="0.25">
      <c r="A12682" s="59" t="str">
        <f t="shared" si="198"/>
        <v/>
      </c>
    </row>
    <row r="12683" spans="1:1" ht="18" customHeight="1" x14ac:dyDescent="0.25">
      <c r="A12683" s="59" t="str">
        <f t="shared" si="198"/>
        <v/>
      </c>
    </row>
    <row r="12684" spans="1:1" ht="18" customHeight="1" x14ac:dyDescent="0.25">
      <c r="A12684" s="59" t="str">
        <f t="shared" si="198"/>
        <v/>
      </c>
    </row>
    <row r="12685" spans="1:1" ht="18" customHeight="1" x14ac:dyDescent="0.25">
      <c r="A12685" s="59" t="str">
        <f t="shared" si="198"/>
        <v/>
      </c>
    </row>
    <row r="12686" spans="1:1" ht="18" customHeight="1" x14ac:dyDescent="0.25">
      <c r="A12686" s="59" t="str">
        <f t="shared" si="198"/>
        <v/>
      </c>
    </row>
    <row r="12687" spans="1:1" ht="18" customHeight="1" x14ac:dyDescent="0.25">
      <c r="A12687" s="59" t="str">
        <f t="shared" si="198"/>
        <v/>
      </c>
    </row>
    <row r="12688" spans="1:1" ht="18" customHeight="1" x14ac:dyDescent="0.25">
      <c r="A12688" s="59" t="str">
        <f t="shared" si="198"/>
        <v/>
      </c>
    </row>
    <row r="12689" spans="1:1" ht="18" customHeight="1" x14ac:dyDescent="0.25">
      <c r="A12689" s="59" t="str">
        <f t="shared" si="198"/>
        <v/>
      </c>
    </row>
    <row r="12690" spans="1:1" ht="18" customHeight="1" x14ac:dyDescent="0.25">
      <c r="A12690" s="59" t="str">
        <f t="shared" si="198"/>
        <v/>
      </c>
    </row>
    <row r="12691" spans="1:1" ht="18" customHeight="1" x14ac:dyDescent="0.25">
      <c r="A12691" s="59" t="str">
        <f t="shared" si="198"/>
        <v/>
      </c>
    </row>
    <row r="12692" spans="1:1" ht="18" customHeight="1" x14ac:dyDescent="0.25">
      <c r="A12692" s="59" t="str">
        <f t="shared" si="198"/>
        <v/>
      </c>
    </row>
    <row r="12693" spans="1:1" ht="18" customHeight="1" x14ac:dyDescent="0.25">
      <c r="A12693" s="59" t="str">
        <f t="shared" si="198"/>
        <v/>
      </c>
    </row>
    <row r="12694" spans="1:1" ht="18" customHeight="1" x14ac:dyDescent="0.25">
      <c r="A12694" s="59" t="str">
        <f t="shared" si="198"/>
        <v/>
      </c>
    </row>
    <row r="12695" spans="1:1" ht="18" customHeight="1" x14ac:dyDescent="0.25">
      <c r="A12695" s="59" t="str">
        <f t="shared" si="198"/>
        <v/>
      </c>
    </row>
    <row r="12696" spans="1:1" ht="18" customHeight="1" x14ac:dyDescent="0.25">
      <c r="A12696" s="59" t="str">
        <f t="shared" si="198"/>
        <v/>
      </c>
    </row>
    <row r="12697" spans="1:1" ht="18" customHeight="1" x14ac:dyDescent="0.25">
      <c r="A12697" s="59" t="str">
        <f t="shared" si="198"/>
        <v/>
      </c>
    </row>
    <row r="12698" spans="1:1" ht="18" customHeight="1" x14ac:dyDescent="0.25">
      <c r="A12698" s="59" t="str">
        <f t="shared" si="198"/>
        <v/>
      </c>
    </row>
    <row r="12699" spans="1:1" ht="18" customHeight="1" x14ac:dyDescent="0.25">
      <c r="A12699" s="59" t="str">
        <f t="shared" si="198"/>
        <v/>
      </c>
    </row>
    <row r="12700" spans="1:1" ht="18" customHeight="1" x14ac:dyDescent="0.25">
      <c r="A12700" s="59" t="str">
        <f t="shared" si="198"/>
        <v/>
      </c>
    </row>
    <row r="12701" spans="1:1" ht="18" customHeight="1" x14ac:dyDescent="0.25">
      <c r="A12701" s="59" t="str">
        <f t="shared" si="198"/>
        <v/>
      </c>
    </row>
    <row r="12702" spans="1:1" ht="18" customHeight="1" x14ac:dyDescent="0.25">
      <c r="A12702" s="59" t="str">
        <f t="shared" si="198"/>
        <v/>
      </c>
    </row>
    <row r="12703" spans="1:1" ht="18" customHeight="1" x14ac:dyDescent="0.25">
      <c r="A12703" s="59" t="str">
        <f t="shared" si="198"/>
        <v/>
      </c>
    </row>
    <row r="12704" spans="1:1" ht="18" customHeight="1" x14ac:dyDescent="0.25">
      <c r="A12704" s="59" t="str">
        <f t="shared" si="198"/>
        <v/>
      </c>
    </row>
    <row r="12705" spans="1:1" ht="18" customHeight="1" x14ac:dyDescent="0.25">
      <c r="A12705" s="59" t="str">
        <f t="shared" si="198"/>
        <v/>
      </c>
    </row>
    <row r="12706" spans="1:1" ht="18" customHeight="1" x14ac:dyDescent="0.25">
      <c r="A12706" s="59" t="str">
        <f t="shared" si="198"/>
        <v/>
      </c>
    </row>
    <row r="12707" spans="1:1" ht="18" customHeight="1" x14ac:dyDescent="0.25">
      <c r="A12707" s="59" t="str">
        <f t="shared" si="198"/>
        <v/>
      </c>
    </row>
    <row r="12708" spans="1:1" ht="18" customHeight="1" x14ac:dyDescent="0.25">
      <c r="A12708" s="59" t="str">
        <f t="shared" si="198"/>
        <v/>
      </c>
    </row>
    <row r="12709" spans="1:1" ht="18" customHeight="1" x14ac:dyDescent="0.25">
      <c r="A12709" s="59" t="str">
        <f t="shared" si="198"/>
        <v/>
      </c>
    </row>
    <row r="12710" spans="1:1" ht="18" customHeight="1" x14ac:dyDescent="0.25">
      <c r="A12710" s="59" t="str">
        <f t="shared" si="198"/>
        <v/>
      </c>
    </row>
    <row r="12711" spans="1:1" ht="18" customHeight="1" x14ac:dyDescent="0.25">
      <c r="A12711" s="59" t="str">
        <f t="shared" si="198"/>
        <v/>
      </c>
    </row>
    <row r="12712" spans="1:1" ht="18" customHeight="1" x14ac:dyDescent="0.25">
      <c r="A12712" s="59" t="str">
        <f t="shared" si="198"/>
        <v/>
      </c>
    </row>
    <row r="12713" spans="1:1" ht="18" customHeight="1" x14ac:dyDescent="0.25">
      <c r="A12713" s="59" t="str">
        <f t="shared" si="198"/>
        <v/>
      </c>
    </row>
    <row r="12714" spans="1:1" ht="18" customHeight="1" x14ac:dyDescent="0.25">
      <c r="A12714" s="59" t="str">
        <f t="shared" si="198"/>
        <v/>
      </c>
    </row>
    <row r="12715" spans="1:1" ht="18" customHeight="1" x14ac:dyDescent="0.25">
      <c r="A12715" s="59" t="str">
        <f t="shared" si="198"/>
        <v/>
      </c>
    </row>
    <row r="12716" spans="1:1" ht="18" customHeight="1" x14ac:dyDescent="0.25">
      <c r="A12716" s="59" t="str">
        <f t="shared" si="198"/>
        <v/>
      </c>
    </row>
    <row r="12717" spans="1:1" ht="18" customHeight="1" x14ac:dyDescent="0.25">
      <c r="A12717" s="59" t="str">
        <f t="shared" si="198"/>
        <v/>
      </c>
    </row>
    <row r="12718" spans="1:1" ht="18" customHeight="1" x14ac:dyDescent="0.25">
      <c r="A12718" s="59" t="str">
        <f t="shared" ref="A12718:A12781" si="199">IF(B12718&lt;&gt;"",DATE(2020,INT((ROW(A12716)-1)/78)+1,1),"")</f>
        <v/>
      </c>
    </row>
    <row r="12719" spans="1:1" ht="18" customHeight="1" x14ac:dyDescent="0.25">
      <c r="A12719" s="59" t="str">
        <f t="shared" si="199"/>
        <v/>
      </c>
    </row>
    <row r="12720" spans="1:1" ht="18" customHeight="1" x14ac:dyDescent="0.25">
      <c r="A12720" s="59" t="str">
        <f t="shared" si="199"/>
        <v/>
      </c>
    </row>
    <row r="12721" spans="1:1" ht="18" customHeight="1" x14ac:dyDescent="0.25">
      <c r="A12721" s="59" t="str">
        <f t="shared" si="199"/>
        <v/>
      </c>
    </row>
    <row r="12722" spans="1:1" ht="18" customHeight="1" x14ac:dyDescent="0.25">
      <c r="A12722" s="59" t="str">
        <f t="shared" si="199"/>
        <v/>
      </c>
    </row>
    <row r="12723" spans="1:1" ht="18" customHeight="1" x14ac:dyDescent="0.25">
      <c r="A12723" s="59" t="str">
        <f t="shared" si="199"/>
        <v/>
      </c>
    </row>
    <row r="12724" spans="1:1" ht="18" customHeight="1" x14ac:dyDescent="0.25">
      <c r="A12724" s="59" t="str">
        <f t="shared" si="199"/>
        <v/>
      </c>
    </row>
    <row r="12725" spans="1:1" ht="18" customHeight="1" x14ac:dyDescent="0.25">
      <c r="A12725" s="59" t="str">
        <f t="shared" si="199"/>
        <v/>
      </c>
    </row>
    <row r="12726" spans="1:1" ht="18" customHeight="1" x14ac:dyDescent="0.25">
      <c r="A12726" s="59" t="str">
        <f t="shared" si="199"/>
        <v/>
      </c>
    </row>
    <row r="12727" spans="1:1" ht="18" customHeight="1" x14ac:dyDescent="0.25">
      <c r="A12727" s="59" t="str">
        <f t="shared" si="199"/>
        <v/>
      </c>
    </row>
    <row r="12728" spans="1:1" ht="18" customHeight="1" x14ac:dyDescent="0.25">
      <c r="A12728" s="59" t="str">
        <f t="shared" si="199"/>
        <v/>
      </c>
    </row>
    <row r="12729" spans="1:1" ht="18" customHeight="1" x14ac:dyDescent="0.25">
      <c r="A12729" s="59" t="str">
        <f t="shared" si="199"/>
        <v/>
      </c>
    </row>
    <row r="12730" spans="1:1" ht="18" customHeight="1" x14ac:dyDescent="0.25">
      <c r="A12730" s="59" t="str">
        <f t="shared" si="199"/>
        <v/>
      </c>
    </row>
    <row r="12731" spans="1:1" ht="18" customHeight="1" x14ac:dyDescent="0.25">
      <c r="A12731" s="59" t="str">
        <f t="shared" si="199"/>
        <v/>
      </c>
    </row>
    <row r="12732" spans="1:1" ht="18" customHeight="1" x14ac:dyDescent="0.25">
      <c r="A12732" s="59" t="str">
        <f t="shared" si="199"/>
        <v/>
      </c>
    </row>
    <row r="12733" spans="1:1" ht="18" customHeight="1" x14ac:dyDescent="0.25">
      <c r="A12733" s="59" t="str">
        <f t="shared" si="199"/>
        <v/>
      </c>
    </row>
    <row r="12734" spans="1:1" ht="18" customHeight="1" x14ac:dyDescent="0.25">
      <c r="A12734" s="59" t="str">
        <f t="shared" si="199"/>
        <v/>
      </c>
    </row>
    <row r="12735" spans="1:1" ht="18" customHeight="1" x14ac:dyDescent="0.25">
      <c r="A12735" s="59" t="str">
        <f t="shared" si="199"/>
        <v/>
      </c>
    </row>
    <row r="12736" spans="1:1" ht="18" customHeight="1" x14ac:dyDescent="0.25">
      <c r="A12736" s="59" t="str">
        <f t="shared" si="199"/>
        <v/>
      </c>
    </row>
    <row r="12737" spans="1:1" ht="18" customHeight="1" x14ac:dyDescent="0.25">
      <c r="A12737" s="59" t="str">
        <f t="shared" si="199"/>
        <v/>
      </c>
    </row>
    <row r="12738" spans="1:1" ht="18" customHeight="1" x14ac:dyDescent="0.25">
      <c r="A12738" s="59" t="str">
        <f t="shared" si="199"/>
        <v/>
      </c>
    </row>
    <row r="12739" spans="1:1" ht="18" customHeight="1" x14ac:dyDescent="0.25">
      <c r="A12739" s="59" t="str">
        <f t="shared" si="199"/>
        <v/>
      </c>
    </row>
    <row r="12740" spans="1:1" ht="18" customHeight="1" x14ac:dyDescent="0.25">
      <c r="A12740" s="59" t="str">
        <f t="shared" si="199"/>
        <v/>
      </c>
    </row>
    <row r="12741" spans="1:1" ht="18" customHeight="1" x14ac:dyDescent="0.25">
      <c r="A12741" s="59" t="str">
        <f t="shared" si="199"/>
        <v/>
      </c>
    </row>
    <row r="12742" spans="1:1" ht="18" customHeight="1" x14ac:dyDescent="0.25">
      <c r="A12742" s="59" t="str">
        <f t="shared" si="199"/>
        <v/>
      </c>
    </row>
    <row r="12743" spans="1:1" ht="18" customHeight="1" x14ac:dyDescent="0.25">
      <c r="A12743" s="59" t="str">
        <f t="shared" si="199"/>
        <v/>
      </c>
    </row>
    <row r="12744" spans="1:1" ht="18" customHeight="1" x14ac:dyDescent="0.25">
      <c r="A12744" s="59" t="str">
        <f t="shared" si="199"/>
        <v/>
      </c>
    </row>
    <row r="12745" spans="1:1" ht="18" customHeight="1" x14ac:dyDescent="0.25">
      <c r="A12745" s="59" t="str">
        <f t="shared" si="199"/>
        <v/>
      </c>
    </row>
    <row r="12746" spans="1:1" ht="18" customHeight="1" x14ac:dyDescent="0.25">
      <c r="A12746" s="59" t="str">
        <f t="shared" si="199"/>
        <v/>
      </c>
    </row>
    <row r="12747" spans="1:1" ht="18" customHeight="1" x14ac:dyDescent="0.25">
      <c r="A12747" s="59" t="str">
        <f t="shared" si="199"/>
        <v/>
      </c>
    </row>
    <row r="12748" spans="1:1" ht="18" customHeight="1" x14ac:dyDescent="0.25">
      <c r="A12748" s="59" t="str">
        <f t="shared" si="199"/>
        <v/>
      </c>
    </row>
    <row r="12749" spans="1:1" ht="18" customHeight="1" x14ac:dyDescent="0.25">
      <c r="A12749" s="59" t="str">
        <f t="shared" si="199"/>
        <v/>
      </c>
    </row>
    <row r="12750" spans="1:1" ht="18" customHeight="1" x14ac:dyDescent="0.25">
      <c r="A12750" s="59" t="str">
        <f t="shared" si="199"/>
        <v/>
      </c>
    </row>
    <row r="12751" spans="1:1" ht="18" customHeight="1" x14ac:dyDescent="0.25">
      <c r="A12751" s="59" t="str">
        <f t="shared" si="199"/>
        <v/>
      </c>
    </row>
    <row r="12752" spans="1:1" ht="18" customHeight="1" x14ac:dyDescent="0.25">
      <c r="A12752" s="59" t="str">
        <f t="shared" si="199"/>
        <v/>
      </c>
    </row>
    <row r="12753" spans="1:1" ht="18" customHeight="1" x14ac:dyDescent="0.25">
      <c r="A12753" s="59" t="str">
        <f t="shared" si="199"/>
        <v/>
      </c>
    </row>
    <row r="12754" spans="1:1" ht="18" customHeight="1" x14ac:dyDescent="0.25">
      <c r="A12754" s="59" t="str">
        <f t="shared" si="199"/>
        <v/>
      </c>
    </row>
    <row r="12755" spans="1:1" ht="18" customHeight="1" x14ac:dyDescent="0.25">
      <c r="A12755" s="59" t="str">
        <f t="shared" si="199"/>
        <v/>
      </c>
    </row>
    <row r="12756" spans="1:1" ht="18" customHeight="1" x14ac:dyDescent="0.25">
      <c r="A12756" s="59" t="str">
        <f t="shared" si="199"/>
        <v/>
      </c>
    </row>
    <row r="12757" spans="1:1" ht="18" customHeight="1" x14ac:dyDescent="0.25">
      <c r="A12757" s="59" t="str">
        <f t="shared" si="199"/>
        <v/>
      </c>
    </row>
    <row r="12758" spans="1:1" ht="18" customHeight="1" x14ac:dyDescent="0.25">
      <c r="A12758" s="59" t="str">
        <f t="shared" si="199"/>
        <v/>
      </c>
    </row>
    <row r="12759" spans="1:1" ht="18" customHeight="1" x14ac:dyDescent="0.25">
      <c r="A12759" s="59" t="str">
        <f t="shared" si="199"/>
        <v/>
      </c>
    </row>
    <row r="12760" spans="1:1" ht="18" customHeight="1" x14ac:dyDescent="0.25">
      <c r="A12760" s="59" t="str">
        <f t="shared" si="199"/>
        <v/>
      </c>
    </row>
    <row r="12761" spans="1:1" ht="18" customHeight="1" x14ac:dyDescent="0.25">
      <c r="A12761" s="59" t="str">
        <f t="shared" si="199"/>
        <v/>
      </c>
    </row>
    <row r="12762" spans="1:1" ht="18" customHeight="1" x14ac:dyDescent="0.25">
      <c r="A12762" s="59" t="str">
        <f t="shared" si="199"/>
        <v/>
      </c>
    </row>
    <row r="12763" spans="1:1" ht="18" customHeight="1" x14ac:dyDescent="0.25">
      <c r="A12763" s="59" t="str">
        <f t="shared" si="199"/>
        <v/>
      </c>
    </row>
    <row r="12764" spans="1:1" ht="18" customHeight="1" x14ac:dyDescent="0.25">
      <c r="A12764" s="59" t="str">
        <f t="shared" si="199"/>
        <v/>
      </c>
    </row>
    <row r="12765" spans="1:1" ht="18" customHeight="1" x14ac:dyDescent="0.25">
      <c r="A12765" s="59" t="str">
        <f t="shared" si="199"/>
        <v/>
      </c>
    </row>
    <row r="12766" spans="1:1" ht="18" customHeight="1" x14ac:dyDescent="0.25">
      <c r="A12766" s="59" t="str">
        <f t="shared" si="199"/>
        <v/>
      </c>
    </row>
    <row r="12767" spans="1:1" ht="18" customHeight="1" x14ac:dyDescent="0.25">
      <c r="A12767" s="59" t="str">
        <f t="shared" si="199"/>
        <v/>
      </c>
    </row>
    <row r="12768" spans="1:1" ht="18" customHeight="1" x14ac:dyDescent="0.25">
      <c r="A12768" s="59" t="str">
        <f t="shared" si="199"/>
        <v/>
      </c>
    </row>
    <row r="12769" spans="1:1" ht="18" customHeight="1" x14ac:dyDescent="0.25">
      <c r="A12769" s="59" t="str">
        <f t="shared" si="199"/>
        <v/>
      </c>
    </row>
    <row r="12770" spans="1:1" ht="18" customHeight="1" x14ac:dyDescent="0.25">
      <c r="A12770" s="59" t="str">
        <f t="shared" si="199"/>
        <v/>
      </c>
    </row>
    <row r="12771" spans="1:1" ht="18" customHeight="1" x14ac:dyDescent="0.25">
      <c r="A12771" s="59" t="str">
        <f t="shared" si="199"/>
        <v/>
      </c>
    </row>
    <row r="12772" spans="1:1" ht="18" customHeight="1" x14ac:dyDescent="0.25">
      <c r="A12772" s="59" t="str">
        <f t="shared" si="199"/>
        <v/>
      </c>
    </row>
    <row r="12773" spans="1:1" ht="18" customHeight="1" x14ac:dyDescent="0.25">
      <c r="A12773" s="59" t="str">
        <f t="shared" si="199"/>
        <v/>
      </c>
    </row>
    <row r="12774" spans="1:1" ht="18" customHeight="1" x14ac:dyDescent="0.25">
      <c r="A12774" s="59" t="str">
        <f t="shared" si="199"/>
        <v/>
      </c>
    </row>
    <row r="12775" spans="1:1" ht="18" customHeight="1" x14ac:dyDescent="0.25">
      <c r="A12775" s="59" t="str">
        <f t="shared" si="199"/>
        <v/>
      </c>
    </row>
    <row r="12776" spans="1:1" ht="18" customHeight="1" x14ac:dyDescent="0.25">
      <c r="A12776" s="59" t="str">
        <f t="shared" si="199"/>
        <v/>
      </c>
    </row>
    <row r="12777" spans="1:1" ht="18" customHeight="1" x14ac:dyDescent="0.25">
      <c r="A12777" s="59" t="str">
        <f t="shared" si="199"/>
        <v/>
      </c>
    </row>
    <row r="12778" spans="1:1" ht="18" customHeight="1" x14ac:dyDescent="0.25">
      <c r="A12778" s="59" t="str">
        <f t="shared" si="199"/>
        <v/>
      </c>
    </row>
    <row r="12779" spans="1:1" ht="18" customHeight="1" x14ac:dyDescent="0.25">
      <c r="A12779" s="59" t="str">
        <f t="shared" si="199"/>
        <v/>
      </c>
    </row>
    <row r="12780" spans="1:1" ht="18" customHeight="1" x14ac:dyDescent="0.25">
      <c r="A12780" s="59" t="str">
        <f t="shared" si="199"/>
        <v/>
      </c>
    </row>
    <row r="12781" spans="1:1" ht="18" customHeight="1" x14ac:dyDescent="0.25">
      <c r="A12781" s="59" t="str">
        <f t="shared" si="199"/>
        <v/>
      </c>
    </row>
    <row r="12782" spans="1:1" ht="18" customHeight="1" x14ac:dyDescent="0.25">
      <c r="A12782" s="59" t="str">
        <f t="shared" ref="A12782:A12845" si="200">IF(B12782&lt;&gt;"",DATE(2020,INT((ROW(A12780)-1)/78)+1,1),"")</f>
        <v/>
      </c>
    </row>
    <row r="12783" spans="1:1" ht="18" customHeight="1" x14ac:dyDescent="0.25">
      <c r="A12783" s="59" t="str">
        <f t="shared" si="200"/>
        <v/>
      </c>
    </row>
    <row r="12784" spans="1:1" ht="18" customHeight="1" x14ac:dyDescent="0.25">
      <c r="A12784" s="59" t="str">
        <f t="shared" si="200"/>
        <v/>
      </c>
    </row>
    <row r="12785" spans="1:1" ht="18" customHeight="1" x14ac:dyDescent="0.25">
      <c r="A12785" s="59" t="str">
        <f t="shared" si="200"/>
        <v/>
      </c>
    </row>
    <row r="12786" spans="1:1" ht="18" customHeight="1" x14ac:dyDescent="0.25">
      <c r="A12786" s="59" t="str">
        <f t="shared" si="200"/>
        <v/>
      </c>
    </row>
    <row r="12787" spans="1:1" ht="18" customHeight="1" x14ac:dyDescent="0.25">
      <c r="A12787" s="59" t="str">
        <f t="shared" si="200"/>
        <v/>
      </c>
    </row>
    <row r="12788" spans="1:1" ht="18" customHeight="1" x14ac:dyDescent="0.25">
      <c r="A12788" s="59" t="str">
        <f t="shared" si="200"/>
        <v/>
      </c>
    </row>
    <row r="12789" spans="1:1" ht="18" customHeight="1" x14ac:dyDescent="0.25">
      <c r="A12789" s="59" t="str">
        <f t="shared" si="200"/>
        <v/>
      </c>
    </row>
    <row r="12790" spans="1:1" ht="18" customHeight="1" x14ac:dyDescent="0.25">
      <c r="A12790" s="59" t="str">
        <f t="shared" si="200"/>
        <v/>
      </c>
    </row>
    <row r="12791" spans="1:1" ht="18" customHeight="1" x14ac:dyDescent="0.25">
      <c r="A12791" s="59" t="str">
        <f t="shared" si="200"/>
        <v/>
      </c>
    </row>
    <row r="12792" spans="1:1" ht="18" customHeight="1" x14ac:dyDescent="0.25">
      <c r="A12792" s="59" t="str">
        <f t="shared" si="200"/>
        <v/>
      </c>
    </row>
    <row r="12793" spans="1:1" ht="18" customHeight="1" x14ac:dyDescent="0.25">
      <c r="A12793" s="59" t="str">
        <f t="shared" si="200"/>
        <v/>
      </c>
    </row>
    <row r="12794" spans="1:1" ht="18" customHeight="1" x14ac:dyDescent="0.25">
      <c r="A12794" s="59" t="str">
        <f t="shared" si="200"/>
        <v/>
      </c>
    </row>
    <row r="12795" spans="1:1" ht="18" customHeight="1" x14ac:dyDescent="0.25">
      <c r="A12795" s="59" t="str">
        <f t="shared" si="200"/>
        <v/>
      </c>
    </row>
    <row r="12796" spans="1:1" ht="18" customHeight="1" x14ac:dyDescent="0.25">
      <c r="A12796" s="59" t="str">
        <f t="shared" si="200"/>
        <v/>
      </c>
    </row>
    <row r="12797" spans="1:1" ht="18" customHeight="1" x14ac:dyDescent="0.25">
      <c r="A12797" s="59" t="str">
        <f t="shared" si="200"/>
        <v/>
      </c>
    </row>
    <row r="12798" spans="1:1" ht="18" customHeight="1" x14ac:dyDescent="0.25">
      <c r="A12798" s="59" t="str">
        <f t="shared" si="200"/>
        <v/>
      </c>
    </row>
    <row r="12799" spans="1:1" ht="18" customHeight="1" x14ac:dyDescent="0.25">
      <c r="A12799" s="59" t="str">
        <f t="shared" si="200"/>
        <v/>
      </c>
    </row>
    <row r="12800" spans="1:1" ht="18" customHeight="1" x14ac:dyDescent="0.25">
      <c r="A12800" s="59" t="str">
        <f t="shared" si="200"/>
        <v/>
      </c>
    </row>
    <row r="12801" spans="1:1" ht="18" customHeight="1" x14ac:dyDescent="0.25">
      <c r="A12801" s="59" t="str">
        <f t="shared" si="200"/>
        <v/>
      </c>
    </row>
    <row r="12802" spans="1:1" ht="18" customHeight="1" x14ac:dyDescent="0.25">
      <c r="A12802" s="59" t="str">
        <f t="shared" si="200"/>
        <v/>
      </c>
    </row>
    <row r="12803" spans="1:1" ht="18" customHeight="1" x14ac:dyDescent="0.25">
      <c r="A12803" s="59" t="str">
        <f t="shared" si="200"/>
        <v/>
      </c>
    </row>
    <row r="12804" spans="1:1" ht="18" customHeight="1" x14ac:dyDescent="0.25">
      <c r="A12804" s="59" t="str">
        <f t="shared" si="200"/>
        <v/>
      </c>
    </row>
    <row r="12805" spans="1:1" ht="18" customHeight="1" x14ac:dyDescent="0.25">
      <c r="A12805" s="59" t="str">
        <f t="shared" si="200"/>
        <v/>
      </c>
    </row>
    <row r="12806" spans="1:1" ht="18" customHeight="1" x14ac:dyDescent="0.25">
      <c r="A12806" s="59" t="str">
        <f t="shared" si="200"/>
        <v/>
      </c>
    </row>
    <row r="12807" spans="1:1" ht="18" customHeight="1" x14ac:dyDescent="0.25">
      <c r="A12807" s="59" t="str">
        <f t="shared" si="200"/>
        <v/>
      </c>
    </row>
    <row r="12808" spans="1:1" ht="18" customHeight="1" x14ac:dyDescent="0.25">
      <c r="A12808" s="59" t="str">
        <f t="shared" si="200"/>
        <v/>
      </c>
    </row>
    <row r="12809" spans="1:1" ht="18" customHeight="1" x14ac:dyDescent="0.25">
      <c r="A12809" s="59" t="str">
        <f t="shared" si="200"/>
        <v/>
      </c>
    </row>
    <row r="12810" spans="1:1" ht="18" customHeight="1" x14ac:dyDescent="0.25">
      <c r="A12810" s="59" t="str">
        <f t="shared" si="200"/>
        <v/>
      </c>
    </row>
    <row r="12811" spans="1:1" ht="18" customHeight="1" x14ac:dyDescent="0.25">
      <c r="A12811" s="59" t="str">
        <f t="shared" si="200"/>
        <v/>
      </c>
    </row>
    <row r="12812" spans="1:1" ht="18" customHeight="1" x14ac:dyDescent="0.25">
      <c r="A12812" s="59" t="str">
        <f t="shared" si="200"/>
        <v/>
      </c>
    </row>
    <row r="12813" spans="1:1" ht="18" customHeight="1" x14ac:dyDescent="0.25">
      <c r="A12813" s="59" t="str">
        <f t="shared" si="200"/>
        <v/>
      </c>
    </row>
    <row r="12814" spans="1:1" ht="18" customHeight="1" x14ac:dyDescent="0.25">
      <c r="A12814" s="59" t="str">
        <f t="shared" si="200"/>
        <v/>
      </c>
    </row>
    <row r="12815" spans="1:1" ht="18" customHeight="1" x14ac:dyDescent="0.25">
      <c r="A12815" s="59" t="str">
        <f t="shared" si="200"/>
        <v/>
      </c>
    </row>
    <row r="12816" spans="1:1" ht="18" customHeight="1" x14ac:dyDescent="0.25">
      <c r="A12816" s="59" t="str">
        <f t="shared" si="200"/>
        <v/>
      </c>
    </row>
    <row r="12817" spans="1:1" ht="18" customHeight="1" x14ac:dyDescent="0.25">
      <c r="A12817" s="59" t="str">
        <f t="shared" si="200"/>
        <v/>
      </c>
    </row>
    <row r="12818" spans="1:1" ht="18" customHeight="1" x14ac:dyDescent="0.25">
      <c r="A12818" s="59" t="str">
        <f t="shared" si="200"/>
        <v/>
      </c>
    </row>
    <row r="12819" spans="1:1" ht="18" customHeight="1" x14ac:dyDescent="0.25">
      <c r="A12819" s="59" t="str">
        <f t="shared" si="200"/>
        <v/>
      </c>
    </row>
    <row r="12820" spans="1:1" ht="18" customHeight="1" x14ac:dyDescent="0.25">
      <c r="A12820" s="59" t="str">
        <f t="shared" si="200"/>
        <v/>
      </c>
    </row>
    <row r="12821" spans="1:1" ht="18" customHeight="1" x14ac:dyDescent="0.25">
      <c r="A12821" s="59" t="str">
        <f t="shared" si="200"/>
        <v/>
      </c>
    </row>
    <row r="12822" spans="1:1" ht="18" customHeight="1" x14ac:dyDescent="0.25">
      <c r="A12822" s="59" t="str">
        <f t="shared" si="200"/>
        <v/>
      </c>
    </row>
    <row r="12823" spans="1:1" ht="18" customHeight="1" x14ac:dyDescent="0.25">
      <c r="A12823" s="59" t="str">
        <f t="shared" si="200"/>
        <v/>
      </c>
    </row>
    <row r="12824" spans="1:1" ht="18" customHeight="1" x14ac:dyDescent="0.25">
      <c r="A12824" s="59" t="str">
        <f t="shared" si="200"/>
        <v/>
      </c>
    </row>
    <row r="12825" spans="1:1" ht="18" customHeight="1" x14ac:dyDescent="0.25">
      <c r="A12825" s="59" t="str">
        <f t="shared" si="200"/>
        <v/>
      </c>
    </row>
    <row r="12826" spans="1:1" ht="18" customHeight="1" x14ac:dyDescent="0.25">
      <c r="A12826" s="59" t="str">
        <f t="shared" si="200"/>
        <v/>
      </c>
    </row>
    <row r="12827" spans="1:1" ht="18" customHeight="1" x14ac:dyDescent="0.25">
      <c r="A12827" s="59" t="str">
        <f t="shared" si="200"/>
        <v/>
      </c>
    </row>
    <row r="12828" spans="1:1" ht="18" customHeight="1" x14ac:dyDescent="0.25">
      <c r="A12828" s="59" t="str">
        <f t="shared" si="200"/>
        <v/>
      </c>
    </row>
    <row r="12829" spans="1:1" ht="18" customHeight="1" x14ac:dyDescent="0.25">
      <c r="A12829" s="59" t="str">
        <f t="shared" si="200"/>
        <v/>
      </c>
    </row>
    <row r="12830" spans="1:1" ht="18" customHeight="1" x14ac:dyDescent="0.25">
      <c r="A12830" s="59" t="str">
        <f t="shared" si="200"/>
        <v/>
      </c>
    </row>
    <row r="12831" spans="1:1" ht="18" customHeight="1" x14ac:dyDescent="0.25">
      <c r="A12831" s="59" t="str">
        <f t="shared" si="200"/>
        <v/>
      </c>
    </row>
    <row r="12832" spans="1:1" ht="18" customHeight="1" x14ac:dyDescent="0.25">
      <c r="A12832" s="59" t="str">
        <f t="shared" si="200"/>
        <v/>
      </c>
    </row>
    <row r="12833" spans="1:1" ht="18" customHeight="1" x14ac:dyDescent="0.25">
      <c r="A12833" s="59" t="str">
        <f t="shared" si="200"/>
        <v/>
      </c>
    </row>
    <row r="12834" spans="1:1" ht="18" customHeight="1" x14ac:dyDescent="0.25">
      <c r="A12834" s="59" t="str">
        <f t="shared" si="200"/>
        <v/>
      </c>
    </row>
    <row r="12835" spans="1:1" ht="18" customHeight="1" x14ac:dyDescent="0.25">
      <c r="A12835" s="59" t="str">
        <f t="shared" si="200"/>
        <v/>
      </c>
    </row>
    <row r="12836" spans="1:1" ht="18" customHeight="1" x14ac:dyDescent="0.25">
      <c r="A12836" s="59" t="str">
        <f t="shared" si="200"/>
        <v/>
      </c>
    </row>
    <row r="12837" spans="1:1" ht="18" customHeight="1" x14ac:dyDescent="0.25">
      <c r="A12837" s="59" t="str">
        <f t="shared" si="200"/>
        <v/>
      </c>
    </row>
    <row r="12838" spans="1:1" ht="18" customHeight="1" x14ac:dyDescent="0.25">
      <c r="A12838" s="59" t="str">
        <f t="shared" si="200"/>
        <v/>
      </c>
    </row>
    <row r="12839" spans="1:1" ht="18" customHeight="1" x14ac:dyDescent="0.25">
      <c r="A12839" s="59" t="str">
        <f t="shared" si="200"/>
        <v/>
      </c>
    </row>
    <row r="12840" spans="1:1" ht="18" customHeight="1" x14ac:dyDescent="0.25">
      <c r="A12840" s="59" t="str">
        <f t="shared" si="200"/>
        <v/>
      </c>
    </row>
    <row r="12841" spans="1:1" ht="18" customHeight="1" x14ac:dyDescent="0.25">
      <c r="A12841" s="59" t="str">
        <f t="shared" si="200"/>
        <v/>
      </c>
    </row>
    <row r="12842" spans="1:1" ht="18" customHeight="1" x14ac:dyDescent="0.25">
      <c r="A12842" s="59" t="str">
        <f t="shared" si="200"/>
        <v/>
      </c>
    </row>
    <row r="12843" spans="1:1" ht="18" customHeight="1" x14ac:dyDescent="0.25">
      <c r="A12843" s="59" t="str">
        <f t="shared" si="200"/>
        <v/>
      </c>
    </row>
    <row r="12844" spans="1:1" ht="18" customHeight="1" x14ac:dyDescent="0.25">
      <c r="A12844" s="59" t="str">
        <f t="shared" si="200"/>
        <v/>
      </c>
    </row>
    <row r="12845" spans="1:1" ht="18" customHeight="1" x14ac:dyDescent="0.25">
      <c r="A12845" s="59" t="str">
        <f t="shared" si="200"/>
        <v/>
      </c>
    </row>
    <row r="12846" spans="1:1" ht="18" customHeight="1" x14ac:dyDescent="0.25">
      <c r="A12846" s="59" t="str">
        <f t="shared" ref="A12846:A12909" si="201">IF(B12846&lt;&gt;"",DATE(2020,INT((ROW(A12844)-1)/78)+1,1),"")</f>
        <v/>
      </c>
    </row>
    <row r="12847" spans="1:1" ht="18" customHeight="1" x14ac:dyDescent="0.25">
      <c r="A12847" s="59" t="str">
        <f t="shared" si="201"/>
        <v/>
      </c>
    </row>
    <row r="12848" spans="1:1" ht="18" customHeight="1" x14ac:dyDescent="0.25">
      <c r="A12848" s="59" t="str">
        <f t="shared" si="201"/>
        <v/>
      </c>
    </row>
    <row r="12849" spans="1:1" ht="18" customHeight="1" x14ac:dyDescent="0.25">
      <c r="A12849" s="59" t="str">
        <f t="shared" si="201"/>
        <v/>
      </c>
    </row>
    <row r="12850" spans="1:1" ht="18" customHeight="1" x14ac:dyDescent="0.25">
      <c r="A12850" s="59" t="str">
        <f t="shared" si="201"/>
        <v/>
      </c>
    </row>
    <row r="12851" spans="1:1" ht="18" customHeight="1" x14ac:dyDescent="0.25">
      <c r="A12851" s="59" t="str">
        <f t="shared" si="201"/>
        <v/>
      </c>
    </row>
    <row r="12852" spans="1:1" ht="18" customHeight="1" x14ac:dyDescent="0.25">
      <c r="A12852" s="59" t="str">
        <f t="shared" si="201"/>
        <v/>
      </c>
    </row>
    <row r="12853" spans="1:1" ht="18" customHeight="1" x14ac:dyDescent="0.25">
      <c r="A12853" s="59" t="str">
        <f t="shared" si="201"/>
        <v/>
      </c>
    </row>
    <row r="12854" spans="1:1" ht="18" customHeight="1" x14ac:dyDescent="0.25">
      <c r="A12854" s="59" t="str">
        <f t="shared" si="201"/>
        <v/>
      </c>
    </row>
    <row r="12855" spans="1:1" ht="18" customHeight="1" x14ac:dyDescent="0.25">
      <c r="A12855" s="59" t="str">
        <f t="shared" si="201"/>
        <v/>
      </c>
    </row>
    <row r="12856" spans="1:1" ht="18" customHeight="1" x14ac:dyDescent="0.25">
      <c r="A12856" s="59" t="str">
        <f t="shared" si="201"/>
        <v/>
      </c>
    </row>
    <row r="12857" spans="1:1" ht="18" customHeight="1" x14ac:dyDescent="0.25">
      <c r="A12857" s="59" t="str">
        <f t="shared" si="201"/>
        <v/>
      </c>
    </row>
    <row r="12858" spans="1:1" ht="18" customHeight="1" x14ac:dyDescent="0.25">
      <c r="A12858" s="59" t="str">
        <f t="shared" si="201"/>
        <v/>
      </c>
    </row>
    <row r="12859" spans="1:1" ht="18" customHeight="1" x14ac:dyDescent="0.25">
      <c r="A12859" s="59" t="str">
        <f t="shared" si="201"/>
        <v/>
      </c>
    </row>
    <row r="12860" spans="1:1" ht="18" customHeight="1" x14ac:dyDescent="0.25">
      <c r="A12860" s="59" t="str">
        <f t="shared" si="201"/>
        <v/>
      </c>
    </row>
    <row r="12861" spans="1:1" ht="18" customHeight="1" x14ac:dyDescent="0.25">
      <c r="A12861" s="59" t="str">
        <f t="shared" si="201"/>
        <v/>
      </c>
    </row>
    <row r="12862" spans="1:1" ht="18" customHeight="1" x14ac:dyDescent="0.25">
      <c r="A12862" s="59" t="str">
        <f t="shared" si="201"/>
        <v/>
      </c>
    </row>
    <row r="12863" spans="1:1" ht="18" customHeight="1" x14ac:dyDescent="0.25">
      <c r="A12863" s="59" t="str">
        <f t="shared" si="201"/>
        <v/>
      </c>
    </row>
    <row r="12864" spans="1:1" ht="18" customHeight="1" x14ac:dyDescent="0.25">
      <c r="A12864" s="59" t="str">
        <f t="shared" si="201"/>
        <v/>
      </c>
    </row>
    <row r="12865" spans="1:1" ht="18" customHeight="1" x14ac:dyDescent="0.25">
      <c r="A12865" s="59" t="str">
        <f t="shared" si="201"/>
        <v/>
      </c>
    </row>
    <row r="12866" spans="1:1" ht="18" customHeight="1" x14ac:dyDescent="0.25">
      <c r="A12866" s="59" t="str">
        <f t="shared" si="201"/>
        <v/>
      </c>
    </row>
    <row r="12867" spans="1:1" ht="18" customHeight="1" x14ac:dyDescent="0.25">
      <c r="A12867" s="59" t="str">
        <f t="shared" si="201"/>
        <v/>
      </c>
    </row>
    <row r="12868" spans="1:1" ht="18" customHeight="1" x14ac:dyDescent="0.25">
      <c r="A12868" s="59" t="str">
        <f t="shared" si="201"/>
        <v/>
      </c>
    </row>
    <row r="12869" spans="1:1" ht="18" customHeight="1" x14ac:dyDescent="0.25">
      <c r="A12869" s="59" t="str">
        <f t="shared" si="201"/>
        <v/>
      </c>
    </row>
    <row r="12870" spans="1:1" ht="18" customHeight="1" x14ac:dyDescent="0.25">
      <c r="A12870" s="59" t="str">
        <f t="shared" si="201"/>
        <v/>
      </c>
    </row>
    <row r="12871" spans="1:1" ht="18" customHeight="1" x14ac:dyDescent="0.25">
      <c r="A12871" s="59" t="str">
        <f t="shared" si="201"/>
        <v/>
      </c>
    </row>
    <row r="12872" spans="1:1" ht="18" customHeight="1" x14ac:dyDescent="0.25">
      <c r="A12872" s="59" t="str">
        <f t="shared" si="201"/>
        <v/>
      </c>
    </row>
    <row r="12873" spans="1:1" ht="18" customHeight="1" x14ac:dyDescent="0.25">
      <c r="A12873" s="59" t="str">
        <f t="shared" si="201"/>
        <v/>
      </c>
    </row>
    <row r="12874" spans="1:1" ht="18" customHeight="1" x14ac:dyDescent="0.25">
      <c r="A12874" s="59" t="str">
        <f t="shared" si="201"/>
        <v/>
      </c>
    </row>
    <row r="12875" spans="1:1" ht="18" customHeight="1" x14ac:dyDescent="0.25">
      <c r="A12875" s="59" t="str">
        <f t="shared" si="201"/>
        <v/>
      </c>
    </row>
    <row r="12876" spans="1:1" ht="18" customHeight="1" x14ac:dyDescent="0.25">
      <c r="A12876" s="59" t="str">
        <f t="shared" si="201"/>
        <v/>
      </c>
    </row>
    <row r="12877" spans="1:1" ht="18" customHeight="1" x14ac:dyDescent="0.25">
      <c r="A12877" s="59" t="str">
        <f t="shared" si="201"/>
        <v/>
      </c>
    </row>
    <row r="12878" spans="1:1" ht="18" customHeight="1" x14ac:dyDescent="0.25">
      <c r="A12878" s="59" t="str">
        <f t="shared" si="201"/>
        <v/>
      </c>
    </row>
    <row r="12879" spans="1:1" ht="18" customHeight="1" x14ac:dyDescent="0.25">
      <c r="A12879" s="59" t="str">
        <f t="shared" si="201"/>
        <v/>
      </c>
    </row>
    <row r="12880" spans="1:1" ht="18" customHeight="1" x14ac:dyDescent="0.25">
      <c r="A12880" s="59" t="str">
        <f t="shared" si="201"/>
        <v/>
      </c>
    </row>
    <row r="12881" spans="1:1" ht="18" customHeight="1" x14ac:dyDescent="0.25">
      <c r="A12881" s="59" t="str">
        <f t="shared" si="201"/>
        <v/>
      </c>
    </row>
    <row r="12882" spans="1:1" ht="18" customHeight="1" x14ac:dyDescent="0.25">
      <c r="A12882" s="59" t="str">
        <f t="shared" si="201"/>
        <v/>
      </c>
    </row>
    <row r="12883" spans="1:1" ht="18" customHeight="1" x14ac:dyDescent="0.25">
      <c r="A12883" s="59" t="str">
        <f t="shared" si="201"/>
        <v/>
      </c>
    </row>
    <row r="12884" spans="1:1" ht="18" customHeight="1" x14ac:dyDescent="0.25">
      <c r="A12884" s="59" t="str">
        <f t="shared" si="201"/>
        <v/>
      </c>
    </row>
    <row r="12885" spans="1:1" ht="18" customHeight="1" x14ac:dyDescent="0.25">
      <c r="A12885" s="59" t="str">
        <f t="shared" si="201"/>
        <v/>
      </c>
    </row>
    <row r="12886" spans="1:1" ht="18" customHeight="1" x14ac:dyDescent="0.25">
      <c r="A12886" s="59" t="str">
        <f t="shared" si="201"/>
        <v/>
      </c>
    </row>
    <row r="12887" spans="1:1" ht="18" customHeight="1" x14ac:dyDescent="0.25">
      <c r="A12887" s="59" t="str">
        <f t="shared" si="201"/>
        <v/>
      </c>
    </row>
    <row r="12888" spans="1:1" ht="18" customHeight="1" x14ac:dyDescent="0.25">
      <c r="A12888" s="59" t="str">
        <f t="shared" si="201"/>
        <v/>
      </c>
    </row>
    <row r="12889" spans="1:1" ht="18" customHeight="1" x14ac:dyDescent="0.25">
      <c r="A12889" s="59" t="str">
        <f t="shared" si="201"/>
        <v/>
      </c>
    </row>
    <row r="12890" spans="1:1" ht="18" customHeight="1" x14ac:dyDescent="0.25">
      <c r="A12890" s="59" t="str">
        <f t="shared" si="201"/>
        <v/>
      </c>
    </row>
    <row r="12891" spans="1:1" ht="18" customHeight="1" x14ac:dyDescent="0.25">
      <c r="A12891" s="59" t="str">
        <f t="shared" si="201"/>
        <v/>
      </c>
    </row>
    <row r="12892" spans="1:1" ht="18" customHeight="1" x14ac:dyDescent="0.25">
      <c r="A12892" s="59" t="str">
        <f t="shared" si="201"/>
        <v/>
      </c>
    </row>
    <row r="12893" spans="1:1" ht="18" customHeight="1" x14ac:dyDescent="0.25">
      <c r="A12893" s="59" t="str">
        <f t="shared" si="201"/>
        <v/>
      </c>
    </row>
    <row r="12894" spans="1:1" ht="18" customHeight="1" x14ac:dyDescent="0.25">
      <c r="A12894" s="59" t="str">
        <f t="shared" si="201"/>
        <v/>
      </c>
    </row>
    <row r="12895" spans="1:1" ht="18" customHeight="1" x14ac:dyDescent="0.25">
      <c r="A12895" s="59" t="str">
        <f t="shared" si="201"/>
        <v/>
      </c>
    </row>
    <row r="12896" spans="1:1" ht="18" customHeight="1" x14ac:dyDescent="0.25">
      <c r="A12896" s="59" t="str">
        <f t="shared" si="201"/>
        <v/>
      </c>
    </row>
    <row r="12897" spans="1:1" ht="18" customHeight="1" x14ac:dyDescent="0.25">
      <c r="A12897" s="59" t="str">
        <f t="shared" si="201"/>
        <v/>
      </c>
    </row>
    <row r="12898" spans="1:1" ht="18" customHeight="1" x14ac:dyDescent="0.25">
      <c r="A12898" s="59" t="str">
        <f t="shared" si="201"/>
        <v/>
      </c>
    </row>
    <row r="12899" spans="1:1" ht="18" customHeight="1" x14ac:dyDescent="0.25">
      <c r="A12899" s="59" t="str">
        <f t="shared" si="201"/>
        <v/>
      </c>
    </row>
    <row r="12900" spans="1:1" ht="18" customHeight="1" x14ac:dyDescent="0.25">
      <c r="A12900" s="59" t="str">
        <f t="shared" si="201"/>
        <v/>
      </c>
    </row>
    <row r="12901" spans="1:1" ht="18" customHeight="1" x14ac:dyDescent="0.25">
      <c r="A12901" s="59" t="str">
        <f t="shared" si="201"/>
        <v/>
      </c>
    </row>
    <row r="12902" spans="1:1" ht="18" customHeight="1" x14ac:dyDescent="0.25">
      <c r="A12902" s="59" t="str">
        <f t="shared" si="201"/>
        <v/>
      </c>
    </row>
    <row r="12903" spans="1:1" ht="18" customHeight="1" x14ac:dyDescent="0.25">
      <c r="A12903" s="59" t="str">
        <f t="shared" si="201"/>
        <v/>
      </c>
    </row>
    <row r="12904" spans="1:1" ht="18" customHeight="1" x14ac:dyDescent="0.25">
      <c r="A12904" s="59" t="str">
        <f t="shared" si="201"/>
        <v/>
      </c>
    </row>
    <row r="12905" spans="1:1" ht="18" customHeight="1" x14ac:dyDescent="0.25">
      <c r="A12905" s="59" t="str">
        <f t="shared" si="201"/>
        <v/>
      </c>
    </row>
    <row r="12906" spans="1:1" ht="18" customHeight="1" x14ac:dyDescent="0.25">
      <c r="A12906" s="59" t="str">
        <f t="shared" si="201"/>
        <v/>
      </c>
    </row>
    <row r="12907" spans="1:1" ht="18" customHeight="1" x14ac:dyDescent="0.25">
      <c r="A12907" s="59" t="str">
        <f t="shared" si="201"/>
        <v/>
      </c>
    </row>
    <row r="12908" spans="1:1" ht="18" customHeight="1" x14ac:dyDescent="0.25">
      <c r="A12908" s="59" t="str">
        <f t="shared" si="201"/>
        <v/>
      </c>
    </row>
    <row r="12909" spans="1:1" ht="18" customHeight="1" x14ac:dyDescent="0.25">
      <c r="A12909" s="59" t="str">
        <f t="shared" si="201"/>
        <v/>
      </c>
    </row>
    <row r="12910" spans="1:1" ht="18" customHeight="1" x14ac:dyDescent="0.25">
      <c r="A12910" s="59" t="str">
        <f t="shared" ref="A12910:A12973" si="202">IF(B12910&lt;&gt;"",DATE(2020,INT((ROW(A12908)-1)/78)+1,1),"")</f>
        <v/>
      </c>
    </row>
    <row r="12911" spans="1:1" ht="18" customHeight="1" x14ac:dyDescent="0.25">
      <c r="A12911" s="59" t="str">
        <f t="shared" si="202"/>
        <v/>
      </c>
    </row>
    <row r="12912" spans="1:1" ht="18" customHeight="1" x14ac:dyDescent="0.25">
      <c r="A12912" s="59" t="str">
        <f t="shared" si="202"/>
        <v/>
      </c>
    </row>
    <row r="12913" spans="1:1" ht="18" customHeight="1" x14ac:dyDescent="0.25">
      <c r="A12913" s="59" t="str">
        <f t="shared" si="202"/>
        <v/>
      </c>
    </row>
    <row r="12914" spans="1:1" ht="18" customHeight="1" x14ac:dyDescent="0.25">
      <c r="A12914" s="59" t="str">
        <f t="shared" si="202"/>
        <v/>
      </c>
    </row>
    <row r="12915" spans="1:1" ht="18" customHeight="1" x14ac:dyDescent="0.25">
      <c r="A12915" s="59" t="str">
        <f t="shared" si="202"/>
        <v/>
      </c>
    </row>
    <row r="12916" spans="1:1" ht="18" customHeight="1" x14ac:dyDescent="0.25">
      <c r="A12916" s="59" t="str">
        <f t="shared" si="202"/>
        <v/>
      </c>
    </row>
    <row r="12917" spans="1:1" ht="18" customHeight="1" x14ac:dyDescent="0.25">
      <c r="A12917" s="59" t="str">
        <f t="shared" si="202"/>
        <v/>
      </c>
    </row>
    <row r="12918" spans="1:1" ht="18" customHeight="1" x14ac:dyDescent="0.25">
      <c r="A12918" s="59" t="str">
        <f t="shared" si="202"/>
        <v/>
      </c>
    </row>
    <row r="12919" spans="1:1" ht="18" customHeight="1" x14ac:dyDescent="0.25">
      <c r="A12919" s="59" t="str">
        <f t="shared" si="202"/>
        <v/>
      </c>
    </row>
    <row r="12920" spans="1:1" ht="18" customHeight="1" x14ac:dyDescent="0.25">
      <c r="A12920" s="59" t="str">
        <f t="shared" si="202"/>
        <v/>
      </c>
    </row>
    <row r="12921" spans="1:1" ht="18" customHeight="1" x14ac:dyDescent="0.25">
      <c r="A12921" s="59" t="str">
        <f t="shared" si="202"/>
        <v/>
      </c>
    </row>
    <row r="12922" spans="1:1" ht="18" customHeight="1" x14ac:dyDescent="0.25">
      <c r="A12922" s="59" t="str">
        <f t="shared" si="202"/>
        <v/>
      </c>
    </row>
    <row r="12923" spans="1:1" ht="18" customHeight="1" x14ac:dyDescent="0.25">
      <c r="A12923" s="59" t="str">
        <f t="shared" si="202"/>
        <v/>
      </c>
    </row>
    <row r="12924" spans="1:1" ht="18" customHeight="1" x14ac:dyDescent="0.25">
      <c r="A12924" s="59" t="str">
        <f t="shared" si="202"/>
        <v/>
      </c>
    </row>
    <row r="12925" spans="1:1" ht="18" customHeight="1" x14ac:dyDescent="0.25">
      <c r="A12925" s="59" t="str">
        <f t="shared" si="202"/>
        <v/>
      </c>
    </row>
    <row r="12926" spans="1:1" ht="18" customHeight="1" x14ac:dyDescent="0.25">
      <c r="A12926" s="59" t="str">
        <f t="shared" si="202"/>
        <v/>
      </c>
    </row>
    <row r="12927" spans="1:1" ht="18" customHeight="1" x14ac:dyDescent="0.25">
      <c r="A12927" s="59" t="str">
        <f t="shared" si="202"/>
        <v/>
      </c>
    </row>
    <row r="12928" spans="1:1" ht="18" customHeight="1" x14ac:dyDescent="0.25">
      <c r="A12928" s="59" t="str">
        <f t="shared" si="202"/>
        <v/>
      </c>
    </row>
    <row r="12929" spans="1:1" ht="18" customHeight="1" x14ac:dyDescent="0.25">
      <c r="A12929" s="59" t="str">
        <f t="shared" si="202"/>
        <v/>
      </c>
    </row>
    <row r="12930" spans="1:1" ht="18" customHeight="1" x14ac:dyDescent="0.25">
      <c r="A12930" s="59" t="str">
        <f t="shared" si="202"/>
        <v/>
      </c>
    </row>
    <row r="12931" spans="1:1" ht="18" customHeight="1" x14ac:dyDescent="0.25">
      <c r="A12931" s="59" t="str">
        <f t="shared" si="202"/>
        <v/>
      </c>
    </row>
    <row r="12932" spans="1:1" ht="18" customHeight="1" x14ac:dyDescent="0.25">
      <c r="A12932" s="59" t="str">
        <f t="shared" si="202"/>
        <v/>
      </c>
    </row>
    <row r="12933" spans="1:1" ht="18" customHeight="1" x14ac:dyDescent="0.25">
      <c r="A12933" s="59" t="str">
        <f t="shared" si="202"/>
        <v/>
      </c>
    </row>
    <row r="12934" spans="1:1" ht="18" customHeight="1" x14ac:dyDescent="0.25">
      <c r="A12934" s="59" t="str">
        <f t="shared" si="202"/>
        <v/>
      </c>
    </row>
    <row r="12935" spans="1:1" ht="18" customHeight="1" x14ac:dyDescent="0.25">
      <c r="A12935" s="59" t="str">
        <f t="shared" si="202"/>
        <v/>
      </c>
    </row>
    <row r="12936" spans="1:1" ht="18" customHeight="1" x14ac:dyDescent="0.25">
      <c r="A12936" s="59" t="str">
        <f t="shared" si="202"/>
        <v/>
      </c>
    </row>
    <row r="12937" spans="1:1" ht="18" customHeight="1" x14ac:dyDescent="0.25">
      <c r="A12937" s="59" t="str">
        <f t="shared" si="202"/>
        <v/>
      </c>
    </row>
    <row r="12938" spans="1:1" ht="18" customHeight="1" x14ac:dyDescent="0.25">
      <c r="A12938" s="59" t="str">
        <f t="shared" si="202"/>
        <v/>
      </c>
    </row>
    <row r="12939" spans="1:1" ht="18" customHeight="1" x14ac:dyDescent="0.25">
      <c r="A12939" s="59" t="str">
        <f t="shared" si="202"/>
        <v/>
      </c>
    </row>
    <row r="12940" spans="1:1" ht="18" customHeight="1" x14ac:dyDescent="0.25">
      <c r="A12940" s="59" t="str">
        <f t="shared" si="202"/>
        <v/>
      </c>
    </row>
    <row r="12941" spans="1:1" ht="18" customHeight="1" x14ac:dyDescent="0.25">
      <c r="A12941" s="59" t="str">
        <f t="shared" si="202"/>
        <v/>
      </c>
    </row>
    <row r="12942" spans="1:1" ht="18" customHeight="1" x14ac:dyDescent="0.25">
      <c r="A12942" s="59" t="str">
        <f t="shared" si="202"/>
        <v/>
      </c>
    </row>
    <row r="12943" spans="1:1" ht="18" customHeight="1" x14ac:dyDescent="0.25">
      <c r="A12943" s="59" t="str">
        <f t="shared" si="202"/>
        <v/>
      </c>
    </row>
    <row r="12944" spans="1:1" ht="18" customHeight="1" x14ac:dyDescent="0.25">
      <c r="A12944" s="59" t="str">
        <f t="shared" si="202"/>
        <v/>
      </c>
    </row>
    <row r="12945" spans="1:1" ht="18" customHeight="1" x14ac:dyDescent="0.25">
      <c r="A12945" s="59" t="str">
        <f t="shared" si="202"/>
        <v/>
      </c>
    </row>
    <row r="12946" spans="1:1" ht="18" customHeight="1" x14ac:dyDescent="0.25">
      <c r="A12946" s="59" t="str">
        <f t="shared" si="202"/>
        <v/>
      </c>
    </row>
    <row r="12947" spans="1:1" ht="18" customHeight="1" x14ac:dyDescent="0.25">
      <c r="A12947" s="59" t="str">
        <f t="shared" si="202"/>
        <v/>
      </c>
    </row>
    <row r="12948" spans="1:1" ht="18" customHeight="1" x14ac:dyDescent="0.25">
      <c r="A12948" s="59" t="str">
        <f t="shared" si="202"/>
        <v/>
      </c>
    </row>
    <row r="12949" spans="1:1" ht="18" customHeight="1" x14ac:dyDescent="0.25">
      <c r="A12949" s="59" t="str">
        <f t="shared" si="202"/>
        <v/>
      </c>
    </row>
    <row r="12950" spans="1:1" ht="18" customHeight="1" x14ac:dyDescent="0.25">
      <c r="A12950" s="59" t="str">
        <f t="shared" si="202"/>
        <v/>
      </c>
    </row>
    <row r="12951" spans="1:1" ht="18" customHeight="1" x14ac:dyDescent="0.25">
      <c r="A12951" s="59" t="str">
        <f t="shared" si="202"/>
        <v/>
      </c>
    </row>
    <row r="12952" spans="1:1" ht="18" customHeight="1" x14ac:dyDescent="0.25">
      <c r="A12952" s="59" t="str">
        <f t="shared" si="202"/>
        <v/>
      </c>
    </row>
    <row r="12953" spans="1:1" ht="18" customHeight="1" x14ac:dyDescent="0.25">
      <c r="A12953" s="59" t="str">
        <f t="shared" si="202"/>
        <v/>
      </c>
    </row>
    <row r="12954" spans="1:1" ht="18" customHeight="1" x14ac:dyDescent="0.25">
      <c r="A12954" s="59" t="str">
        <f t="shared" si="202"/>
        <v/>
      </c>
    </row>
    <row r="12955" spans="1:1" ht="18" customHeight="1" x14ac:dyDescent="0.25">
      <c r="A12955" s="59" t="str">
        <f t="shared" si="202"/>
        <v/>
      </c>
    </row>
    <row r="12956" spans="1:1" ht="18" customHeight="1" x14ac:dyDescent="0.25">
      <c r="A12956" s="59" t="str">
        <f t="shared" si="202"/>
        <v/>
      </c>
    </row>
    <row r="12957" spans="1:1" ht="18" customHeight="1" x14ac:dyDescent="0.25">
      <c r="A12957" s="59" t="str">
        <f t="shared" si="202"/>
        <v/>
      </c>
    </row>
    <row r="12958" spans="1:1" ht="18" customHeight="1" x14ac:dyDescent="0.25">
      <c r="A12958" s="59" t="str">
        <f t="shared" si="202"/>
        <v/>
      </c>
    </row>
    <row r="12959" spans="1:1" ht="18" customHeight="1" x14ac:dyDescent="0.25">
      <c r="A12959" s="59" t="str">
        <f t="shared" si="202"/>
        <v/>
      </c>
    </row>
    <row r="12960" spans="1:1" ht="18" customHeight="1" x14ac:dyDescent="0.25">
      <c r="A12960" s="59" t="str">
        <f t="shared" si="202"/>
        <v/>
      </c>
    </row>
    <row r="12961" spans="1:1" ht="18" customHeight="1" x14ac:dyDescent="0.25">
      <c r="A12961" s="59" t="str">
        <f t="shared" si="202"/>
        <v/>
      </c>
    </row>
    <row r="12962" spans="1:1" ht="18" customHeight="1" x14ac:dyDescent="0.25">
      <c r="A12962" s="59" t="str">
        <f t="shared" si="202"/>
        <v/>
      </c>
    </row>
    <row r="12963" spans="1:1" ht="18" customHeight="1" x14ac:dyDescent="0.25">
      <c r="A12963" s="59" t="str">
        <f t="shared" si="202"/>
        <v/>
      </c>
    </row>
    <row r="12964" spans="1:1" ht="18" customHeight="1" x14ac:dyDescent="0.25">
      <c r="A12964" s="59" t="str">
        <f t="shared" si="202"/>
        <v/>
      </c>
    </row>
    <row r="12965" spans="1:1" ht="18" customHeight="1" x14ac:dyDescent="0.25">
      <c r="A12965" s="59" t="str">
        <f t="shared" si="202"/>
        <v/>
      </c>
    </row>
    <row r="12966" spans="1:1" ht="18" customHeight="1" x14ac:dyDescent="0.25">
      <c r="A12966" s="59" t="str">
        <f t="shared" si="202"/>
        <v/>
      </c>
    </row>
    <row r="12967" spans="1:1" ht="18" customHeight="1" x14ac:dyDescent="0.25">
      <c r="A12967" s="59" t="str">
        <f t="shared" si="202"/>
        <v/>
      </c>
    </row>
    <row r="12968" spans="1:1" ht="18" customHeight="1" x14ac:dyDescent="0.25">
      <c r="A12968" s="59" t="str">
        <f t="shared" si="202"/>
        <v/>
      </c>
    </row>
    <row r="12969" spans="1:1" ht="18" customHeight="1" x14ac:dyDescent="0.25">
      <c r="A12969" s="59" t="str">
        <f t="shared" si="202"/>
        <v/>
      </c>
    </row>
    <row r="12970" spans="1:1" ht="18" customHeight="1" x14ac:dyDescent="0.25">
      <c r="A12970" s="59" t="str">
        <f t="shared" si="202"/>
        <v/>
      </c>
    </row>
    <row r="12971" spans="1:1" ht="18" customHeight="1" x14ac:dyDescent="0.25">
      <c r="A12971" s="59" t="str">
        <f t="shared" si="202"/>
        <v/>
      </c>
    </row>
    <row r="12972" spans="1:1" ht="18" customHeight="1" x14ac:dyDescent="0.25">
      <c r="A12972" s="59" t="str">
        <f t="shared" si="202"/>
        <v/>
      </c>
    </row>
    <row r="12973" spans="1:1" ht="18" customHeight="1" x14ac:dyDescent="0.25">
      <c r="A12973" s="59" t="str">
        <f t="shared" si="202"/>
        <v/>
      </c>
    </row>
    <row r="12974" spans="1:1" ht="18" customHeight="1" x14ac:dyDescent="0.25">
      <c r="A12974" s="59" t="str">
        <f t="shared" ref="A12974:A13037" si="203">IF(B12974&lt;&gt;"",DATE(2020,INT((ROW(A12972)-1)/78)+1,1),"")</f>
        <v/>
      </c>
    </row>
    <row r="12975" spans="1:1" ht="18" customHeight="1" x14ac:dyDescent="0.25">
      <c r="A12975" s="59" t="str">
        <f t="shared" si="203"/>
        <v/>
      </c>
    </row>
    <row r="12976" spans="1:1" ht="18" customHeight="1" x14ac:dyDescent="0.25">
      <c r="A12976" s="59" t="str">
        <f t="shared" si="203"/>
        <v/>
      </c>
    </row>
    <row r="12977" spans="1:1" ht="18" customHeight="1" x14ac:dyDescent="0.25">
      <c r="A12977" s="59" t="str">
        <f t="shared" si="203"/>
        <v/>
      </c>
    </row>
    <row r="12978" spans="1:1" ht="18" customHeight="1" x14ac:dyDescent="0.25">
      <c r="A12978" s="59" t="str">
        <f t="shared" si="203"/>
        <v/>
      </c>
    </row>
    <row r="12979" spans="1:1" ht="18" customHeight="1" x14ac:dyDescent="0.25">
      <c r="A12979" s="59" t="str">
        <f t="shared" si="203"/>
        <v/>
      </c>
    </row>
    <row r="12980" spans="1:1" ht="18" customHeight="1" x14ac:dyDescent="0.25">
      <c r="A12980" s="59" t="str">
        <f t="shared" si="203"/>
        <v/>
      </c>
    </row>
    <row r="12981" spans="1:1" ht="18" customHeight="1" x14ac:dyDescent="0.25">
      <c r="A12981" s="59" t="str">
        <f t="shared" si="203"/>
        <v/>
      </c>
    </row>
    <row r="12982" spans="1:1" ht="18" customHeight="1" x14ac:dyDescent="0.25">
      <c r="A12982" s="59" t="str">
        <f t="shared" si="203"/>
        <v/>
      </c>
    </row>
    <row r="12983" spans="1:1" ht="18" customHeight="1" x14ac:dyDescent="0.25">
      <c r="A12983" s="59" t="str">
        <f t="shared" si="203"/>
        <v/>
      </c>
    </row>
    <row r="12984" spans="1:1" ht="18" customHeight="1" x14ac:dyDescent="0.25">
      <c r="A12984" s="59" t="str">
        <f t="shared" si="203"/>
        <v/>
      </c>
    </row>
    <row r="12985" spans="1:1" ht="18" customHeight="1" x14ac:dyDescent="0.25">
      <c r="A12985" s="59" t="str">
        <f t="shared" si="203"/>
        <v/>
      </c>
    </row>
    <row r="12986" spans="1:1" ht="18" customHeight="1" x14ac:dyDescent="0.25">
      <c r="A12986" s="59" t="str">
        <f t="shared" si="203"/>
        <v/>
      </c>
    </row>
    <row r="12987" spans="1:1" ht="18" customHeight="1" x14ac:dyDescent="0.25">
      <c r="A12987" s="59" t="str">
        <f t="shared" si="203"/>
        <v/>
      </c>
    </row>
    <row r="12988" spans="1:1" ht="18" customHeight="1" x14ac:dyDescent="0.25">
      <c r="A12988" s="59" t="str">
        <f t="shared" si="203"/>
        <v/>
      </c>
    </row>
    <row r="12989" spans="1:1" ht="18" customHeight="1" x14ac:dyDescent="0.25">
      <c r="A12989" s="59" t="str">
        <f t="shared" si="203"/>
        <v/>
      </c>
    </row>
    <row r="12990" spans="1:1" ht="18" customHeight="1" x14ac:dyDescent="0.25">
      <c r="A12990" s="59" t="str">
        <f t="shared" si="203"/>
        <v/>
      </c>
    </row>
    <row r="12991" spans="1:1" ht="18" customHeight="1" x14ac:dyDescent="0.25">
      <c r="A12991" s="59" t="str">
        <f t="shared" si="203"/>
        <v/>
      </c>
    </row>
    <row r="12992" spans="1:1" ht="18" customHeight="1" x14ac:dyDescent="0.25">
      <c r="A12992" s="59" t="str">
        <f t="shared" si="203"/>
        <v/>
      </c>
    </row>
    <row r="12993" spans="1:1" ht="18" customHeight="1" x14ac:dyDescent="0.25">
      <c r="A12993" s="59" t="str">
        <f t="shared" si="203"/>
        <v/>
      </c>
    </row>
    <row r="12994" spans="1:1" ht="18" customHeight="1" x14ac:dyDescent="0.25">
      <c r="A12994" s="59" t="str">
        <f t="shared" si="203"/>
        <v/>
      </c>
    </row>
    <row r="12995" spans="1:1" ht="18" customHeight="1" x14ac:dyDescent="0.25">
      <c r="A12995" s="59" t="str">
        <f t="shared" si="203"/>
        <v/>
      </c>
    </row>
    <row r="12996" spans="1:1" ht="18" customHeight="1" x14ac:dyDescent="0.25">
      <c r="A12996" s="59" t="str">
        <f t="shared" si="203"/>
        <v/>
      </c>
    </row>
    <row r="12997" spans="1:1" ht="18" customHeight="1" x14ac:dyDescent="0.25">
      <c r="A12997" s="59" t="str">
        <f t="shared" si="203"/>
        <v/>
      </c>
    </row>
    <row r="12998" spans="1:1" ht="18" customHeight="1" x14ac:dyDescent="0.25">
      <c r="A12998" s="59" t="str">
        <f t="shared" si="203"/>
        <v/>
      </c>
    </row>
    <row r="12999" spans="1:1" ht="18" customHeight="1" x14ac:dyDescent="0.25">
      <c r="A12999" s="59" t="str">
        <f t="shared" si="203"/>
        <v/>
      </c>
    </row>
    <row r="13000" spans="1:1" ht="18" customHeight="1" x14ac:dyDescent="0.25">
      <c r="A13000" s="59" t="str">
        <f t="shared" si="203"/>
        <v/>
      </c>
    </row>
    <row r="13001" spans="1:1" ht="18" customHeight="1" x14ac:dyDescent="0.25">
      <c r="A13001" s="59" t="str">
        <f t="shared" si="203"/>
        <v/>
      </c>
    </row>
    <row r="13002" spans="1:1" ht="18" customHeight="1" x14ac:dyDescent="0.25">
      <c r="A13002" s="59" t="str">
        <f t="shared" si="203"/>
        <v/>
      </c>
    </row>
    <row r="13003" spans="1:1" ht="18" customHeight="1" x14ac:dyDescent="0.25">
      <c r="A13003" s="59" t="str">
        <f t="shared" si="203"/>
        <v/>
      </c>
    </row>
    <row r="13004" spans="1:1" ht="18" customHeight="1" x14ac:dyDescent="0.25">
      <c r="A13004" s="59" t="str">
        <f t="shared" si="203"/>
        <v/>
      </c>
    </row>
    <row r="13005" spans="1:1" ht="18" customHeight="1" x14ac:dyDescent="0.25">
      <c r="A13005" s="59" t="str">
        <f t="shared" si="203"/>
        <v/>
      </c>
    </row>
    <row r="13006" spans="1:1" ht="18" customHeight="1" x14ac:dyDescent="0.25">
      <c r="A13006" s="59" t="str">
        <f t="shared" si="203"/>
        <v/>
      </c>
    </row>
    <row r="13007" spans="1:1" ht="18" customHeight="1" x14ac:dyDescent="0.25">
      <c r="A13007" s="59" t="str">
        <f t="shared" si="203"/>
        <v/>
      </c>
    </row>
    <row r="13008" spans="1:1" ht="18" customHeight="1" x14ac:dyDescent="0.25">
      <c r="A13008" s="59" t="str">
        <f t="shared" si="203"/>
        <v/>
      </c>
    </row>
    <row r="13009" spans="1:1" ht="18" customHeight="1" x14ac:dyDescent="0.25">
      <c r="A13009" s="59" t="str">
        <f t="shared" si="203"/>
        <v/>
      </c>
    </row>
    <row r="13010" spans="1:1" ht="18" customHeight="1" x14ac:dyDescent="0.25">
      <c r="A13010" s="59" t="str">
        <f t="shared" si="203"/>
        <v/>
      </c>
    </row>
    <row r="13011" spans="1:1" ht="18" customHeight="1" x14ac:dyDescent="0.25">
      <c r="A13011" s="59" t="str">
        <f t="shared" si="203"/>
        <v/>
      </c>
    </row>
    <row r="13012" spans="1:1" ht="18" customHeight="1" x14ac:dyDescent="0.25">
      <c r="A13012" s="59" t="str">
        <f t="shared" si="203"/>
        <v/>
      </c>
    </row>
    <row r="13013" spans="1:1" ht="18" customHeight="1" x14ac:dyDescent="0.25">
      <c r="A13013" s="59" t="str">
        <f t="shared" si="203"/>
        <v/>
      </c>
    </row>
    <row r="13014" spans="1:1" ht="18" customHeight="1" x14ac:dyDescent="0.25">
      <c r="A13014" s="59" t="str">
        <f t="shared" si="203"/>
        <v/>
      </c>
    </row>
    <row r="13015" spans="1:1" ht="18" customHeight="1" x14ac:dyDescent="0.25">
      <c r="A13015" s="59" t="str">
        <f t="shared" si="203"/>
        <v/>
      </c>
    </row>
    <row r="13016" spans="1:1" ht="18" customHeight="1" x14ac:dyDescent="0.25">
      <c r="A13016" s="59" t="str">
        <f t="shared" si="203"/>
        <v/>
      </c>
    </row>
    <row r="13017" spans="1:1" ht="18" customHeight="1" x14ac:dyDescent="0.25">
      <c r="A13017" s="59" t="str">
        <f t="shared" si="203"/>
        <v/>
      </c>
    </row>
    <row r="13018" spans="1:1" ht="18" customHeight="1" x14ac:dyDescent="0.25">
      <c r="A13018" s="59" t="str">
        <f t="shared" si="203"/>
        <v/>
      </c>
    </row>
    <row r="13019" spans="1:1" ht="18" customHeight="1" x14ac:dyDescent="0.25">
      <c r="A13019" s="59" t="str">
        <f t="shared" si="203"/>
        <v/>
      </c>
    </row>
    <row r="13020" spans="1:1" ht="18" customHeight="1" x14ac:dyDescent="0.25">
      <c r="A13020" s="59" t="str">
        <f t="shared" si="203"/>
        <v/>
      </c>
    </row>
    <row r="13021" spans="1:1" ht="18" customHeight="1" x14ac:dyDescent="0.25">
      <c r="A13021" s="59" t="str">
        <f t="shared" si="203"/>
        <v/>
      </c>
    </row>
    <row r="13022" spans="1:1" ht="18" customHeight="1" x14ac:dyDescent="0.25">
      <c r="A13022" s="59" t="str">
        <f t="shared" si="203"/>
        <v/>
      </c>
    </row>
    <row r="13023" spans="1:1" ht="18" customHeight="1" x14ac:dyDescent="0.25">
      <c r="A13023" s="59" t="str">
        <f t="shared" si="203"/>
        <v/>
      </c>
    </row>
    <row r="13024" spans="1:1" ht="18" customHeight="1" x14ac:dyDescent="0.25">
      <c r="A13024" s="59" t="str">
        <f t="shared" si="203"/>
        <v/>
      </c>
    </row>
    <row r="13025" spans="1:1" ht="18" customHeight="1" x14ac:dyDescent="0.25">
      <c r="A13025" s="59" t="str">
        <f t="shared" si="203"/>
        <v/>
      </c>
    </row>
    <row r="13026" spans="1:1" ht="18" customHeight="1" x14ac:dyDescent="0.25">
      <c r="A13026" s="59" t="str">
        <f t="shared" si="203"/>
        <v/>
      </c>
    </row>
    <row r="13027" spans="1:1" ht="18" customHeight="1" x14ac:dyDescent="0.25">
      <c r="A13027" s="59" t="str">
        <f t="shared" si="203"/>
        <v/>
      </c>
    </row>
    <row r="13028" spans="1:1" ht="18" customHeight="1" x14ac:dyDescent="0.25">
      <c r="A13028" s="59" t="str">
        <f t="shared" si="203"/>
        <v/>
      </c>
    </row>
    <row r="13029" spans="1:1" ht="18" customHeight="1" x14ac:dyDescent="0.25">
      <c r="A13029" s="59" t="str">
        <f t="shared" si="203"/>
        <v/>
      </c>
    </row>
    <row r="13030" spans="1:1" ht="18" customHeight="1" x14ac:dyDescent="0.25">
      <c r="A13030" s="59" t="str">
        <f t="shared" si="203"/>
        <v/>
      </c>
    </row>
    <row r="13031" spans="1:1" ht="18" customHeight="1" x14ac:dyDescent="0.25">
      <c r="A13031" s="59" t="str">
        <f t="shared" si="203"/>
        <v/>
      </c>
    </row>
    <row r="13032" spans="1:1" ht="18" customHeight="1" x14ac:dyDescent="0.25">
      <c r="A13032" s="59" t="str">
        <f t="shared" si="203"/>
        <v/>
      </c>
    </row>
    <row r="13033" spans="1:1" ht="18" customHeight="1" x14ac:dyDescent="0.25">
      <c r="A13033" s="59" t="str">
        <f t="shared" si="203"/>
        <v/>
      </c>
    </row>
    <row r="13034" spans="1:1" ht="18" customHeight="1" x14ac:dyDescent="0.25">
      <c r="A13034" s="59" t="str">
        <f t="shared" si="203"/>
        <v/>
      </c>
    </row>
    <row r="13035" spans="1:1" ht="18" customHeight="1" x14ac:dyDescent="0.25">
      <c r="A13035" s="59" t="str">
        <f t="shared" si="203"/>
        <v/>
      </c>
    </row>
    <row r="13036" spans="1:1" ht="18" customHeight="1" x14ac:dyDescent="0.25">
      <c r="A13036" s="59" t="str">
        <f t="shared" si="203"/>
        <v/>
      </c>
    </row>
    <row r="13037" spans="1:1" ht="18" customHeight="1" x14ac:dyDescent="0.25">
      <c r="A13037" s="59" t="str">
        <f t="shared" si="203"/>
        <v/>
      </c>
    </row>
    <row r="13038" spans="1:1" ht="18" customHeight="1" x14ac:dyDescent="0.25">
      <c r="A13038" s="59" t="str">
        <f t="shared" ref="A13038:A13101" si="204">IF(B13038&lt;&gt;"",DATE(2020,INT((ROW(A13036)-1)/78)+1,1),"")</f>
        <v/>
      </c>
    </row>
    <row r="13039" spans="1:1" ht="18" customHeight="1" x14ac:dyDescent="0.25">
      <c r="A13039" s="59" t="str">
        <f t="shared" si="204"/>
        <v/>
      </c>
    </row>
    <row r="13040" spans="1:1" ht="18" customHeight="1" x14ac:dyDescent="0.25">
      <c r="A13040" s="59" t="str">
        <f t="shared" si="204"/>
        <v/>
      </c>
    </row>
    <row r="13041" spans="1:1" ht="18" customHeight="1" x14ac:dyDescent="0.25">
      <c r="A13041" s="59" t="str">
        <f t="shared" si="204"/>
        <v/>
      </c>
    </row>
    <row r="13042" spans="1:1" ht="18" customHeight="1" x14ac:dyDescent="0.25">
      <c r="A13042" s="59" t="str">
        <f t="shared" si="204"/>
        <v/>
      </c>
    </row>
    <row r="13043" spans="1:1" ht="18" customHeight="1" x14ac:dyDescent="0.25">
      <c r="A13043" s="59" t="str">
        <f t="shared" si="204"/>
        <v/>
      </c>
    </row>
    <row r="13044" spans="1:1" ht="18" customHeight="1" x14ac:dyDescent="0.25">
      <c r="A13044" s="59" t="str">
        <f t="shared" si="204"/>
        <v/>
      </c>
    </row>
    <row r="13045" spans="1:1" ht="18" customHeight="1" x14ac:dyDescent="0.25">
      <c r="A13045" s="59" t="str">
        <f t="shared" si="204"/>
        <v/>
      </c>
    </row>
    <row r="13046" spans="1:1" ht="18" customHeight="1" x14ac:dyDescent="0.25">
      <c r="A13046" s="59" t="str">
        <f t="shared" si="204"/>
        <v/>
      </c>
    </row>
    <row r="13047" spans="1:1" ht="18" customHeight="1" x14ac:dyDescent="0.25">
      <c r="A13047" s="59" t="str">
        <f t="shared" si="204"/>
        <v/>
      </c>
    </row>
    <row r="13048" spans="1:1" ht="18" customHeight="1" x14ac:dyDescent="0.25">
      <c r="A13048" s="59" t="str">
        <f t="shared" si="204"/>
        <v/>
      </c>
    </row>
    <row r="13049" spans="1:1" ht="18" customHeight="1" x14ac:dyDescent="0.25">
      <c r="A13049" s="59" t="str">
        <f t="shared" si="204"/>
        <v/>
      </c>
    </row>
    <row r="13050" spans="1:1" ht="18" customHeight="1" x14ac:dyDescent="0.25">
      <c r="A13050" s="59" t="str">
        <f t="shared" si="204"/>
        <v/>
      </c>
    </row>
    <row r="13051" spans="1:1" ht="18" customHeight="1" x14ac:dyDescent="0.25">
      <c r="A13051" s="59" t="str">
        <f t="shared" si="204"/>
        <v/>
      </c>
    </row>
    <row r="13052" spans="1:1" ht="18" customHeight="1" x14ac:dyDescent="0.25">
      <c r="A13052" s="59" t="str">
        <f t="shared" si="204"/>
        <v/>
      </c>
    </row>
    <row r="13053" spans="1:1" ht="18" customHeight="1" x14ac:dyDescent="0.25">
      <c r="A13053" s="59" t="str">
        <f t="shared" si="204"/>
        <v/>
      </c>
    </row>
    <row r="13054" spans="1:1" ht="18" customHeight="1" x14ac:dyDescent="0.25">
      <c r="A13054" s="59" t="str">
        <f t="shared" si="204"/>
        <v/>
      </c>
    </row>
    <row r="13055" spans="1:1" ht="18" customHeight="1" x14ac:dyDescent="0.25">
      <c r="A13055" s="59" t="str">
        <f t="shared" si="204"/>
        <v/>
      </c>
    </row>
    <row r="13056" spans="1:1" ht="18" customHeight="1" x14ac:dyDescent="0.25">
      <c r="A13056" s="59" t="str">
        <f t="shared" si="204"/>
        <v/>
      </c>
    </row>
    <row r="13057" spans="1:1" ht="18" customHeight="1" x14ac:dyDescent="0.25">
      <c r="A13057" s="59" t="str">
        <f t="shared" si="204"/>
        <v/>
      </c>
    </row>
    <row r="13058" spans="1:1" ht="18" customHeight="1" x14ac:dyDescent="0.25">
      <c r="A13058" s="59" t="str">
        <f t="shared" si="204"/>
        <v/>
      </c>
    </row>
    <row r="13059" spans="1:1" ht="18" customHeight="1" x14ac:dyDescent="0.25">
      <c r="A13059" s="59" t="str">
        <f t="shared" si="204"/>
        <v/>
      </c>
    </row>
    <row r="13060" spans="1:1" ht="18" customHeight="1" x14ac:dyDescent="0.25">
      <c r="A13060" s="59" t="str">
        <f t="shared" si="204"/>
        <v/>
      </c>
    </row>
    <row r="13061" spans="1:1" ht="18" customHeight="1" x14ac:dyDescent="0.25">
      <c r="A13061" s="59" t="str">
        <f t="shared" si="204"/>
        <v/>
      </c>
    </row>
    <row r="13062" spans="1:1" ht="18" customHeight="1" x14ac:dyDescent="0.25">
      <c r="A13062" s="59" t="str">
        <f t="shared" si="204"/>
        <v/>
      </c>
    </row>
    <row r="13063" spans="1:1" ht="18" customHeight="1" x14ac:dyDescent="0.25">
      <c r="A13063" s="59" t="str">
        <f t="shared" si="204"/>
        <v/>
      </c>
    </row>
    <row r="13064" spans="1:1" ht="18" customHeight="1" x14ac:dyDescent="0.25">
      <c r="A13064" s="59" t="str">
        <f t="shared" si="204"/>
        <v/>
      </c>
    </row>
    <row r="13065" spans="1:1" ht="18" customHeight="1" x14ac:dyDescent="0.25">
      <c r="A13065" s="59" t="str">
        <f t="shared" si="204"/>
        <v/>
      </c>
    </row>
    <row r="13066" spans="1:1" ht="18" customHeight="1" x14ac:dyDescent="0.25">
      <c r="A13066" s="59" t="str">
        <f t="shared" si="204"/>
        <v/>
      </c>
    </row>
    <row r="13067" spans="1:1" ht="18" customHeight="1" x14ac:dyDescent="0.25">
      <c r="A13067" s="59" t="str">
        <f t="shared" si="204"/>
        <v/>
      </c>
    </row>
    <row r="13068" spans="1:1" ht="18" customHeight="1" x14ac:dyDescent="0.25">
      <c r="A13068" s="59" t="str">
        <f t="shared" si="204"/>
        <v/>
      </c>
    </row>
    <row r="13069" spans="1:1" ht="18" customHeight="1" x14ac:dyDescent="0.25">
      <c r="A13069" s="59" t="str">
        <f t="shared" si="204"/>
        <v/>
      </c>
    </row>
    <row r="13070" spans="1:1" ht="18" customHeight="1" x14ac:dyDescent="0.25">
      <c r="A13070" s="59" t="str">
        <f t="shared" si="204"/>
        <v/>
      </c>
    </row>
    <row r="13071" spans="1:1" ht="18" customHeight="1" x14ac:dyDescent="0.25">
      <c r="A13071" s="59" t="str">
        <f t="shared" si="204"/>
        <v/>
      </c>
    </row>
    <row r="13072" spans="1:1" ht="18" customHeight="1" x14ac:dyDescent="0.25">
      <c r="A13072" s="59" t="str">
        <f t="shared" si="204"/>
        <v/>
      </c>
    </row>
    <row r="13073" spans="1:1" ht="18" customHeight="1" x14ac:dyDescent="0.25">
      <c r="A13073" s="59" t="str">
        <f t="shared" si="204"/>
        <v/>
      </c>
    </row>
    <row r="13074" spans="1:1" ht="18" customHeight="1" x14ac:dyDescent="0.25">
      <c r="A13074" s="59" t="str">
        <f t="shared" si="204"/>
        <v/>
      </c>
    </row>
    <row r="13075" spans="1:1" ht="18" customHeight="1" x14ac:dyDescent="0.25">
      <c r="A13075" s="59" t="str">
        <f t="shared" si="204"/>
        <v/>
      </c>
    </row>
    <row r="13076" spans="1:1" ht="18" customHeight="1" x14ac:dyDescent="0.25">
      <c r="A13076" s="59" t="str">
        <f t="shared" si="204"/>
        <v/>
      </c>
    </row>
    <row r="13077" spans="1:1" ht="18" customHeight="1" x14ac:dyDescent="0.25">
      <c r="A13077" s="59" t="str">
        <f t="shared" si="204"/>
        <v/>
      </c>
    </row>
    <row r="13078" spans="1:1" ht="18" customHeight="1" x14ac:dyDescent="0.25">
      <c r="A13078" s="59" t="str">
        <f t="shared" si="204"/>
        <v/>
      </c>
    </row>
    <row r="13079" spans="1:1" ht="18" customHeight="1" x14ac:dyDescent="0.25">
      <c r="A13079" s="59" t="str">
        <f t="shared" si="204"/>
        <v/>
      </c>
    </row>
    <row r="13080" spans="1:1" ht="18" customHeight="1" x14ac:dyDescent="0.25">
      <c r="A13080" s="59" t="str">
        <f t="shared" si="204"/>
        <v/>
      </c>
    </row>
    <row r="13081" spans="1:1" ht="18" customHeight="1" x14ac:dyDescent="0.25">
      <c r="A13081" s="59" t="str">
        <f t="shared" si="204"/>
        <v/>
      </c>
    </row>
    <row r="13082" spans="1:1" ht="18" customHeight="1" x14ac:dyDescent="0.25">
      <c r="A13082" s="59" t="str">
        <f t="shared" si="204"/>
        <v/>
      </c>
    </row>
    <row r="13083" spans="1:1" ht="18" customHeight="1" x14ac:dyDescent="0.25">
      <c r="A13083" s="59" t="str">
        <f t="shared" si="204"/>
        <v/>
      </c>
    </row>
    <row r="13084" spans="1:1" ht="18" customHeight="1" x14ac:dyDescent="0.25">
      <c r="A13084" s="59" t="str">
        <f t="shared" si="204"/>
        <v/>
      </c>
    </row>
    <row r="13085" spans="1:1" ht="18" customHeight="1" x14ac:dyDescent="0.25">
      <c r="A13085" s="59" t="str">
        <f t="shared" si="204"/>
        <v/>
      </c>
    </row>
    <row r="13086" spans="1:1" ht="18" customHeight="1" x14ac:dyDescent="0.25">
      <c r="A13086" s="59" t="str">
        <f t="shared" si="204"/>
        <v/>
      </c>
    </row>
    <row r="13087" spans="1:1" ht="18" customHeight="1" x14ac:dyDescent="0.25">
      <c r="A13087" s="59" t="str">
        <f t="shared" si="204"/>
        <v/>
      </c>
    </row>
    <row r="13088" spans="1:1" ht="18" customHeight="1" x14ac:dyDescent="0.25">
      <c r="A13088" s="59" t="str">
        <f t="shared" si="204"/>
        <v/>
      </c>
    </row>
    <row r="13089" spans="1:1" ht="18" customHeight="1" x14ac:dyDescent="0.25">
      <c r="A13089" s="59" t="str">
        <f t="shared" si="204"/>
        <v/>
      </c>
    </row>
    <row r="13090" spans="1:1" ht="18" customHeight="1" x14ac:dyDescent="0.25">
      <c r="A13090" s="59" t="str">
        <f t="shared" si="204"/>
        <v/>
      </c>
    </row>
    <row r="13091" spans="1:1" ht="18" customHeight="1" x14ac:dyDescent="0.25">
      <c r="A13091" s="59" t="str">
        <f t="shared" si="204"/>
        <v/>
      </c>
    </row>
    <row r="13092" spans="1:1" ht="18" customHeight="1" x14ac:dyDescent="0.25">
      <c r="A13092" s="59" t="str">
        <f t="shared" si="204"/>
        <v/>
      </c>
    </row>
    <row r="13093" spans="1:1" ht="18" customHeight="1" x14ac:dyDescent="0.25">
      <c r="A13093" s="59" t="str">
        <f t="shared" si="204"/>
        <v/>
      </c>
    </row>
    <row r="13094" spans="1:1" ht="18" customHeight="1" x14ac:dyDescent="0.25">
      <c r="A13094" s="59" t="str">
        <f t="shared" si="204"/>
        <v/>
      </c>
    </row>
    <row r="13095" spans="1:1" ht="18" customHeight="1" x14ac:dyDescent="0.25">
      <c r="A13095" s="59" t="str">
        <f t="shared" si="204"/>
        <v/>
      </c>
    </row>
    <row r="13096" spans="1:1" ht="18" customHeight="1" x14ac:dyDescent="0.25">
      <c r="A13096" s="59" t="str">
        <f t="shared" si="204"/>
        <v/>
      </c>
    </row>
    <row r="13097" spans="1:1" ht="18" customHeight="1" x14ac:dyDescent="0.25">
      <c r="A13097" s="59" t="str">
        <f t="shared" si="204"/>
        <v/>
      </c>
    </row>
    <row r="13098" spans="1:1" ht="18" customHeight="1" x14ac:dyDescent="0.25">
      <c r="A13098" s="59" t="str">
        <f t="shared" si="204"/>
        <v/>
      </c>
    </row>
    <row r="13099" spans="1:1" ht="18" customHeight="1" x14ac:dyDescent="0.25">
      <c r="A13099" s="59" t="str">
        <f t="shared" si="204"/>
        <v/>
      </c>
    </row>
    <row r="13100" spans="1:1" ht="18" customHeight="1" x14ac:dyDescent="0.25">
      <c r="A13100" s="59" t="str">
        <f t="shared" si="204"/>
        <v/>
      </c>
    </row>
    <row r="13101" spans="1:1" ht="18" customHeight="1" x14ac:dyDescent="0.25">
      <c r="A13101" s="59" t="str">
        <f t="shared" si="204"/>
        <v/>
      </c>
    </row>
    <row r="13102" spans="1:1" ht="18" customHeight="1" x14ac:dyDescent="0.25">
      <c r="A13102" s="59" t="str">
        <f t="shared" ref="A13102:A13165" si="205">IF(B13102&lt;&gt;"",DATE(2020,INT((ROW(A13100)-1)/78)+1,1),"")</f>
        <v/>
      </c>
    </row>
    <row r="13103" spans="1:1" ht="18" customHeight="1" x14ac:dyDescent="0.25">
      <c r="A13103" s="59" t="str">
        <f t="shared" si="205"/>
        <v/>
      </c>
    </row>
    <row r="13104" spans="1:1" ht="18" customHeight="1" x14ac:dyDescent="0.25">
      <c r="A13104" s="59" t="str">
        <f t="shared" si="205"/>
        <v/>
      </c>
    </row>
    <row r="13105" spans="1:1" ht="18" customHeight="1" x14ac:dyDescent="0.25">
      <c r="A13105" s="59" t="str">
        <f t="shared" si="205"/>
        <v/>
      </c>
    </row>
    <row r="13106" spans="1:1" ht="18" customHeight="1" x14ac:dyDescent="0.25">
      <c r="A13106" s="59" t="str">
        <f t="shared" si="205"/>
        <v/>
      </c>
    </row>
    <row r="13107" spans="1:1" ht="18" customHeight="1" x14ac:dyDescent="0.25">
      <c r="A13107" s="59" t="str">
        <f t="shared" si="205"/>
        <v/>
      </c>
    </row>
    <row r="13108" spans="1:1" ht="18" customHeight="1" x14ac:dyDescent="0.25">
      <c r="A13108" s="59" t="str">
        <f t="shared" si="205"/>
        <v/>
      </c>
    </row>
    <row r="13109" spans="1:1" ht="18" customHeight="1" x14ac:dyDescent="0.25">
      <c r="A13109" s="59" t="str">
        <f t="shared" si="205"/>
        <v/>
      </c>
    </row>
    <row r="13110" spans="1:1" ht="18" customHeight="1" x14ac:dyDescent="0.25">
      <c r="A13110" s="59" t="str">
        <f t="shared" si="205"/>
        <v/>
      </c>
    </row>
    <row r="13111" spans="1:1" ht="18" customHeight="1" x14ac:dyDescent="0.25">
      <c r="A13111" s="59" t="str">
        <f t="shared" si="205"/>
        <v/>
      </c>
    </row>
    <row r="13112" spans="1:1" ht="18" customHeight="1" x14ac:dyDescent="0.25">
      <c r="A13112" s="59" t="str">
        <f t="shared" si="205"/>
        <v/>
      </c>
    </row>
    <row r="13113" spans="1:1" ht="18" customHeight="1" x14ac:dyDescent="0.25">
      <c r="A13113" s="59" t="str">
        <f t="shared" si="205"/>
        <v/>
      </c>
    </row>
    <row r="13114" spans="1:1" ht="18" customHeight="1" x14ac:dyDescent="0.25">
      <c r="A13114" s="59" t="str">
        <f t="shared" si="205"/>
        <v/>
      </c>
    </row>
    <row r="13115" spans="1:1" ht="18" customHeight="1" x14ac:dyDescent="0.25">
      <c r="A13115" s="59" t="str">
        <f t="shared" si="205"/>
        <v/>
      </c>
    </row>
    <row r="13116" spans="1:1" ht="18" customHeight="1" x14ac:dyDescent="0.25">
      <c r="A13116" s="59" t="str">
        <f t="shared" si="205"/>
        <v/>
      </c>
    </row>
    <row r="13117" spans="1:1" ht="18" customHeight="1" x14ac:dyDescent="0.25">
      <c r="A13117" s="59" t="str">
        <f t="shared" si="205"/>
        <v/>
      </c>
    </row>
    <row r="13118" spans="1:1" ht="18" customHeight="1" x14ac:dyDescent="0.25">
      <c r="A13118" s="59" t="str">
        <f t="shared" si="205"/>
        <v/>
      </c>
    </row>
    <row r="13119" spans="1:1" ht="18" customHeight="1" x14ac:dyDescent="0.25">
      <c r="A13119" s="59" t="str">
        <f t="shared" si="205"/>
        <v/>
      </c>
    </row>
    <row r="13120" spans="1:1" ht="18" customHeight="1" x14ac:dyDescent="0.25">
      <c r="A13120" s="59" t="str">
        <f t="shared" si="205"/>
        <v/>
      </c>
    </row>
    <row r="13121" spans="1:1" ht="18" customHeight="1" x14ac:dyDescent="0.25">
      <c r="A13121" s="59" t="str">
        <f t="shared" si="205"/>
        <v/>
      </c>
    </row>
    <row r="13122" spans="1:1" ht="18" customHeight="1" x14ac:dyDescent="0.25">
      <c r="A13122" s="59" t="str">
        <f t="shared" si="205"/>
        <v/>
      </c>
    </row>
    <row r="13123" spans="1:1" ht="18" customHeight="1" x14ac:dyDescent="0.25">
      <c r="A13123" s="59" t="str">
        <f t="shared" si="205"/>
        <v/>
      </c>
    </row>
    <row r="13124" spans="1:1" ht="18" customHeight="1" x14ac:dyDescent="0.25">
      <c r="A13124" s="59" t="str">
        <f t="shared" si="205"/>
        <v/>
      </c>
    </row>
    <row r="13125" spans="1:1" ht="18" customHeight="1" x14ac:dyDescent="0.25">
      <c r="A13125" s="59" t="str">
        <f t="shared" si="205"/>
        <v/>
      </c>
    </row>
    <row r="13126" spans="1:1" ht="18" customHeight="1" x14ac:dyDescent="0.25">
      <c r="A13126" s="59" t="str">
        <f t="shared" si="205"/>
        <v/>
      </c>
    </row>
    <row r="13127" spans="1:1" ht="18" customHeight="1" x14ac:dyDescent="0.25">
      <c r="A13127" s="59" t="str">
        <f t="shared" si="205"/>
        <v/>
      </c>
    </row>
    <row r="13128" spans="1:1" ht="18" customHeight="1" x14ac:dyDescent="0.25">
      <c r="A13128" s="59" t="str">
        <f t="shared" si="205"/>
        <v/>
      </c>
    </row>
    <row r="13129" spans="1:1" ht="18" customHeight="1" x14ac:dyDescent="0.25">
      <c r="A13129" s="59" t="str">
        <f t="shared" si="205"/>
        <v/>
      </c>
    </row>
    <row r="13130" spans="1:1" ht="18" customHeight="1" x14ac:dyDescent="0.25">
      <c r="A13130" s="59" t="str">
        <f t="shared" si="205"/>
        <v/>
      </c>
    </row>
    <row r="13131" spans="1:1" ht="18" customHeight="1" x14ac:dyDescent="0.25">
      <c r="A13131" s="59" t="str">
        <f t="shared" si="205"/>
        <v/>
      </c>
    </row>
    <row r="13132" spans="1:1" ht="18" customHeight="1" x14ac:dyDescent="0.25">
      <c r="A13132" s="59" t="str">
        <f t="shared" si="205"/>
        <v/>
      </c>
    </row>
    <row r="13133" spans="1:1" ht="18" customHeight="1" x14ac:dyDescent="0.25">
      <c r="A13133" s="59" t="str">
        <f t="shared" si="205"/>
        <v/>
      </c>
    </row>
    <row r="13134" spans="1:1" ht="18" customHeight="1" x14ac:dyDescent="0.25">
      <c r="A13134" s="59" t="str">
        <f t="shared" si="205"/>
        <v/>
      </c>
    </row>
    <row r="13135" spans="1:1" ht="18" customHeight="1" x14ac:dyDescent="0.25">
      <c r="A13135" s="59" t="str">
        <f t="shared" si="205"/>
        <v/>
      </c>
    </row>
    <row r="13136" spans="1:1" ht="18" customHeight="1" x14ac:dyDescent="0.25">
      <c r="A13136" s="59" t="str">
        <f t="shared" si="205"/>
        <v/>
      </c>
    </row>
    <row r="13137" spans="1:1" ht="18" customHeight="1" x14ac:dyDescent="0.25">
      <c r="A13137" s="59" t="str">
        <f t="shared" si="205"/>
        <v/>
      </c>
    </row>
    <row r="13138" spans="1:1" ht="18" customHeight="1" x14ac:dyDescent="0.25">
      <c r="A13138" s="59" t="str">
        <f t="shared" si="205"/>
        <v/>
      </c>
    </row>
    <row r="13139" spans="1:1" ht="18" customHeight="1" x14ac:dyDescent="0.25">
      <c r="A13139" s="59" t="str">
        <f t="shared" si="205"/>
        <v/>
      </c>
    </row>
    <row r="13140" spans="1:1" ht="18" customHeight="1" x14ac:dyDescent="0.25">
      <c r="A13140" s="59" t="str">
        <f t="shared" si="205"/>
        <v/>
      </c>
    </row>
    <row r="13141" spans="1:1" ht="18" customHeight="1" x14ac:dyDescent="0.25">
      <c r="A13141" s="59" t="str">
        <f t="shared" si="205"/>
        <v/>
      </c>
    </row>
    <row r="13142" spans="1:1" ht="18" customHeight="1" x14ac:dyDescent="0.25">
      <c r="A13142" s="59" t="str">
        <f t="shared" si="205"/>
        <v/>
      </c>
    </row>
    <row r="13143" spans="1:1" ht="18" customHeight="1" x14ac:dyDescent="0.25">
      <c r="A13143" s="59" t="str">
        <f t="shared" si="205"/>
        <v/>
      </c>
    </row>
    <row r="13144" spans="1:1" ht="18" customHeight="1" x14ac:dyDescent="0.25">
      <c r="A13144" s="59" t="str">
        <f t="shared" si="205"/>
        <v/>
      </c>
    </row>
    <row r="13145" spans="1:1" ht="18" customHeight="1" x14ac:dyDescent="0.25">
      <c r="A13145" s="59" t="str">
        <f t="shared" si="205"/>
        <v/>
      </c>
    </row>
    <row r="13146" spans="1:1" ht="18" customHeight="1" x14ac:dyDescent="0.25">
      <c r="A13146" s="59" t="str">
        <f t="shared" si="205"/>
        <v/>
      </c>
    </row>
    <row r="13147" spans="1:1" ht="18" customHeight="1" x14ac:dyDescent="0.25">
      <c r="A13147" s="59" t="str">
        <f t="shared" si="205"/>
        <v/>
      </c>
    </row>
    <row r="13148" spans="1:1" ht="18" customHeight="1" x14ac:dyDescent="0.25">
      <c r="A13148" s="59" t="str">
        <f t="shared" si="205"/>
        <v/>
      </c>
    </row>
    <row r="13149" spans="1:1" ht="18" customHeight="1" x14ac:dyDescent="0.25">
      <c r="A13149" s="59" t="str">
        <f t="shared" si="205"/>
        <v/>
      </c>
    </row>
    <row r="13150" spans="1:1" ht="18" customHeight="1" x14ac:dyDescent="0.25">
      <c r="A13150" s="59" t="str">
        <f t="shared" si="205"/>
        <v/>
      </c>
    </row>
    <row r="13151" spans="1:1" ht="18" customHeight="1" x14ac:dyDescent="0.25">
      <c r="A13151" s="59" t="str">
        <f t="shared" si="205"/>
        <v/>
      </c>
    </row>
    <row r="13152" spans="1:1" ht="18" customHeight="1" x14ac:dyDescent="0.25">
      <c r="A13152" s="59" t="str">
        <f t="shared" si="205"/>
        <v/>
      </c>
    </row>
    <row r="13153" spans="1:1" ht="18" customHeight="1" x14ac:dyDescent="0.25">
      <c r="A13153" s="59" t="str">
        <f t="shared" si="205"/>
        <v/>
      </c>
    </row>
    <row r="13154" spans="1:1" ht="18" customHeight="1" x14ac:dyDescent="0.25">
      <c r="A13154" s="59" t="str">
        <f t="shared" si="205"/>
        <v/>
      </c>
    </row>
    <row r="13155" spans="1:1" ht="18" customHeight="1" x14ac:dyDescent="0.25">
      <c r="A13155" s="59" t="str">
        <f t="shared" si="205"/>
        <v/>
      </c>
    </row>
    <row r="13156" spans="1:1" ht="18" customHeight="1" x14ac:dyDescent="0.25">
      <c r="A13156" s="59" t="str">
        <f t="shared" si="205"/>
        <v/>
      </c>
    </row>
    <row r="13157" spans="1:1" ht="18" customHeight="1" x14ac:dyDescent="0.25">
      <c r="A13157" s="59" t="str">
        <f t="shared" si="205"/>
        <v/>
      </c>
    </row>
    <row r="13158" spans="1:1" ht="18" customHeight="1" x14ac:dyDescent="0.25">
      <c r="A13158" s="59" t="str">
        <f t="shared" si="205"/>
        <v/>
      </c>
    </row>
    <row r="13159" spans="1:1" ht="18" customHeight="1" x14ac:dyDescent="0.25">
      <c r="A13159" s="59" t="str">
        <f t="shared" si="205"/>
        <v/>
      </c>
    </row>
    <row r="13160" spans="1:1" ht="18" customHeight="1" x14ac:dyDescent="0.25">
      <c r="A13160" s="59" t="str">
        <f t="shared" si="205"/>
        <v/>
      </c>
    </row>
    <row r="13161" spans="1:1" ht="18" customHeight="1" x14ac:dyDescent="0.25">
      <c r="A13161" s="59" t="str">
        <f t="shared" si="205"/>
        <v/>
      </c>
    </row>
    <row r="13162" spans="1:1" ht="18" customHeight="1" x14ac:dyDescent="0.25">
      <c r="A13162" s="59" t="str">
        <f t="shared" si="205"/>
        <v/>
      </c>
    </row>
    <row r="13163" spans="1:1" ht="18" customHeight="1" x14ac:dyDescent="0.25">
      <c r="A13163" s="59" t="str">
        <f t="shared" si="205"/>
        <v/>
      </c>
    </row>
    <row r="13164" spans="1:1" ht="18" customHeight="1" x14ac:dyDescent="0.25">
      <c r="A13164" s="59" t="str">
        <f t="shared" si="205"/>
        <v/>
      </c>
    </row>
    <row r="13165" spans="1:1" ht="18" customHeight="1" x14ac:dyDescent="0.25">
      <c r="A13165" s="59" t="str">
        <f t="shared" si="205"/>
        <v/>
      </c>
    </row>
    <row r="13166" spans="1:1" ht="18" customHeight="1" x14ac:dyDescent="0.25">
      <c r="A13166" s="59" t="str">
        <f t="shared" ref="A13166:A13229" si="206">IF(B13166&lt;&gt;"",DATE(2020,INT((ROW(A13164)-1)/78)+1,1),"")</f>
        <v/>
      </c>
    </row>
    <row r="13167" spans="1:1" ht="18" customHeight="1" x14ac:dyDescent="0.25">
      <c r="A13167" s="59" t="str">
        <f t="shared" si="206"/>
        <v/>
      </c>
    </row>
    <row r="13168" spans="1:1" ht="18" customHeight="1" x14ac:dyDescent="0.25">
      <c r="A13168" s="59" t="str">
        <f t="shared" si="206"/>
        <v/>
      </c>
    </row>
    <row r="13169" spans="1:1" ht="18" customHeight="1" x14ac:dyDescent="0.25">
      <c r="A13169" s="59" t="str">
        <f t="shared" si="206"/>
        <v/>
      </c>
    </row>
    <row r="13170" spans="1:1" ht="18" customHeight="1" x14ac:dyDescent="0.25">
      <c r="A13170" s="59" t="str">
        <f t="shared" si="206"/>
        <v/>
      </c>
    </row>
    <row r="13171" spans="1:1" ht="18" customHeight="1" x14ac:dyDescent="0.25">
      <c r="A13171" s="59" t="str">
        <f t="shared" si="206"/>
        <v/>
      </c>
    </row>
    <row r="13172" spans="1:1" ht="18" customHeight="1" x14ac:dyDescent="0.25">
      <c r="A13172" s="59" t="str">
        <f t="shared" si="206"/>
        <v/>
      </c>
    </row>
    <row r="13173" spans="1:1" ht="18" customHeight="1" x14ac:dyDescent="0.25">
      <c r="A13173" s="59" t="str">
        <f t="shared" si="206"/>
        <v/>
      </c>
    </row>
    <row r="13174" spans="1:1" ht="18" customHeight="1" x14ac:dyDescent="0.25">
      <c r="A13174" s="59" t="str">
        <f t="shared" si="206"/>
        <v/>
      </c>
    </row>
    <row r="13175" spans="1:1" ht="18" customHeight="1" x14ac:dyDescent="0.25">
      <c r="A13175" s="59" t="str">
        <f t="shared" si="206"/>
        <v/>
      </c>
    </row>
    <row r="13176" spans="1:1" ht="18" customHeight="1" x14ac:dyDescent="0.25">
      <c r="A13176" s="59" t="str">
        <f t="shared" si="206"/>
        <v/>
      </c>
    </row>
    <row r="13177" spans="1:1" ht="18" customHeight="1" x14ac:dyDescent="0.25">
      <c r="A13177" s="59" t="str">
        <f t="shared" si="206"/>
        <v/>
      </c>
    </row>
    <row r="13178" spans="1:1" ht="18" customHeight="1" x14ac:dyDescent="0.25">
      <c r="A13178" s="59" t="str">
        <f t="shared" si="206"/>
        <v/>
      </c>
    </row>
    <row r="13179" spans="1:1" ht="18" customHeight="1" x14ac:dyDescent="0.25">
      <c r="A13179" s="59" t="str">
        <f t="shared" si="206"/>
        <v/>
      </c>
    </row>
    <row r="13180" spans="1:1" ht="18" customHeight="1" x14ac:dyDescent="0.25">
      <c r="A13180" s="59" t="str">
        <f t="shared" si="206"/>
        <v/>
      </c>
    </row>
    <row r="13181" spans="1:1" ht="18" customHeight="1" x14ac:dyDescent="0.25">
      <c r="A13181" s="59" t="str">
        <f t="shared" si="206"/>
        <v/>
      </c>
    </row>
    <row r="13182" spans="1:1" ht="18" customHeight="1" x14ac:dyDescent="0.25">
      <c r="A13182" s="59" t="str">
        <f t="shared" si="206"/>
        <v/>
      </c>
    </row>
    <row r="13183" spans="1:1" ht="18" customHeight="1" x14ac:dyDescent="0.25">
      <c r="A13183" s="59" t="str">
        <f t="shared" si="206"/>
        <v/>
      </c>
    </row>
    <row r="13184" spans="1:1" ht="18" customHeight="1" x14ac:dyDescent="0.25">
      <c r="A13184" s="59" t="str">
        <f t="shared" si="206"/>
        <v/>
      </c>
    </row>
    <row r="13185" spans="1:1" ht="18" customHeight="1" x14ac:dyDescent="0.25">
      <c r="A13185" s="59" t="str">
        <f t="shared" si="206"/>
        <v/>
      </c>
    </row>
    <row r="13186" spans="1:1" ht="18" customHeight="1" x14ac:dyDescent="0.25">
      <c r="A13186" s="59" t="str">
        <f t="shared" si="206"/>
        <v/>
      </c>
    </row>
    <row r="13187" spans="1:1" ht="18" customHeight="1" x14ac:dyDescent="0.25">
      <c r="A13187" s="59" t="str">
        <f t="shared" si="206"/>
        <v/>
      </c>
    </row>
    <row r="13188" spans="1:1" ht="18" customHeight="1" x14ac:dyDescent="0.25">
      <c r="A13188" s="59" t="str">
        <f t="shared" si="206"/>
        <v/>
      </c>
    </row>
    <row r="13189" spans="1:1" ht="18" customHeight="1" x14ac:dyDescent="0.25">
      <c r="A13189" s="59" t="str">
        <f t="shared" si="206"/>
        <v/>
      </c>
    </row>
    <row r="13190" spans="1:1" ht="18" customHeight="1" x14ac:dyDescent="0.25">
      <c r="A13190" s="59" t="str">
        <f t="shared" si="206"/>
        <v/>
      </c>
    </row>
    <row r="13191" spans="1:1" ht="18" customHeight="1" x14ac:dyDescent="0.25">
      <c r="A13191" s="59" t="str">
        <f t="shared" si="206"/>
        <v/>
      </c>
    </row>
    <row r="13192" spans="1:1" ht="18" customHeight="1" x14ac:dyDescent="0.25">
      <c r="A13192" s="59" t="str">
        <f t="shared" si="206"/>
        <v/>
      </c>
    </row>
    <row r="13193" spans="1:1" ht="18" customHeight="1" x14ac:dyDescent="0.25">
      <c r="A13193" s="59" t="str">
        <f t="shared" si="206"/>
        <v/>
      </c>
    </row>
    <row r="13194" spans="1:1" ht="18" customHeight="1" x14ac:dyDescent="0.25">
      <c r="A13194" s="59" t="str">
        <f t="shared" si="206"/>
        <v/>
      </c>
    </row>
    <row r="13195" spans="1:1" ht="18" customHeight="1" x14ac:dyDescent="0.25">
      <c r="A13195" s="59" t="str">
        <f t="shared" si="206"/>
        <v/>
      </c>
    </row>
    <row r="13196" spans="1:1" ht="18" customHeight="1" x14ac:dyDescent="0.25">
      <c r="A13196" s="59" t="str">
        <f t="shared" si="206"/>
        <v/>
      </c>
    </row>
    <row r="13197" spans="1:1" ht="18" customHeight="1" x14ac:dyDescent="0.25">
      <c r="A13197" s="59" t="str">
        <f t="shared" si="206"/>
        <v/>
      </c>
    </row>
    <row r="13198" spans="1:1" ht="18" customHeight="1" x14ac:dyDescent="0.25">
      <c r="A13198" s="59" t="str">
        <f t="shared" si="206"/>
        <v/>
      </c>
    </row>
    <row r="13199" spans="1:1" ht="18" customHeight="1" x14ac:dyDescent="0.25">
      <c r="A13199" s="59" t="str">
        <f t="shared" si="206"/>
        <v/>
      </c>
    </row>
    <row r="13200" spans="1:1" ht="18" customHeight="1" x14ac:dyDescent="0.25">
      <c r="A13200" s="59" t="str">
        <f t="shared" si="206"/>
        <v/>
      </c>
    </row>
    <row r="13201" spans="1:1" ht="18" customHeight="1" x14ac:dyDescent="0.25">
      <c r="A13201" s="59" t="str">
        <f t="shared" si="206"/>
        <v/>
      </c>
    </row>
    <row r="13202" spans="1:1" ht="18" customHeight="1" x14ac:dyDescent="0.25">
      <c r="A13202" s="59" t="str">
        <f t="shared" si="206"/>
        <v/>
      </c>
    </row>
    <row r="13203" spans="1:1" ht="18" customHeight="1" x14ac:dyDescent="0.25">
      <c r="A13203" s="59" t="str">
        <f t="shared" si="206"/>
        <v/>
      </c>
    </row>
    <row r="13204" spans="1:1" ht="18" customHeight="1" x14ac:dyDescent="0.25">
      <c r="A13204" s="59" t="str">
        <f t="shared" si="206"/>
        <v/>
      </c>
    </row>
    <row r="13205" spans="1:1" ht="18" customHeight="1" x14ac:dyDescent="0.25">
      <c r="A13205" s="59" t="str">
        <f t="shared" si="206"/>
        <v/>
      </c>
    </row>
    <row r="13206" spans="1:1" ht="18" customHeight="1" x14ac:dyDescent="0.25">
      <c r="A13206" s="59" t="str">
        <f t="shared" si="206"/>
        <v/>
      </c>
    </row>
    <row r="13207" spans="1:1" ht="18" customHeight="1" x14ac:dyDescent="0.25">
      <c r="A13207" s="59" t="str">
        <f t="shared" si="206"/>
        <v/>
      </c>
    </row>
    <row r="13208" spans="1:1" ht="18" customHeight="1" x14ac:dyDescent="0.25">
      <c r="A13208" s="59" t="str">
        <f t="shared" si="206"/>
        <v/>
      </c>
    </row>
    <row r="13209" spans="1:1" ht="18" customHeight="1" x14ac:dyDescent="0.25">
      <c r="A13209" s="59" t="str">
        <f t="shared" si="206"/>
        <v/>
      </c>
    </row>
    <row r="13210" spans="1:1" ht="18" customHeight="1" x14ac:dyDescent="0.25">
      <c r="A13210" s="59" t="str">
        <f t="shared" si="206"/>
        <v/>
      </c>
    </row>
    <row r="13211" spans="1:1" ht="18" customHeight="1" x14ac:dyDescent="0.25">
      <c r="A13211" s="59" t="str">
        <f t="shared" si="206"/>
        <v/>
      </c>
    </row>
    <row r="13212" spans="1:1" ht="18" customHeight="1" x14ac:dyDescent="0.25">
      <c r="A13212" s="59" t="str">
        <f t="shared" si="206"/>
        <v/>
      </c>
    </row>
    <row r="13213" spans="1:1" ht="18" customHeight="1" x14ac:dyDescent="0.25">
      <c r="A13213" s="59" t="str">
        <f t="shared" si="206"/>
        <v/>
      </c>
    </row>
    <row r="13214" spans="1:1" ht="18" customHeight="1" x14ac:dyDescent="0.25">
      <c r="A13214" s="59" t="str">
        <f t="shared" si="206"/>
        <v/>
      </c>
    </row>
    <row r="13215" spans="1:1" ht="18" customHeight="1" x14ac:dyDescent="0.25">
      <c r="A13215" s="59" t="str">
        <f t="shared" si="206"/>
        <v/>
      </c>
    </row>
    <row r="13216" spans="1:1" ht="18" customHeight="1" x14ac:dyDescent="0.25">
      <c r="A13216" s="59" t="str">
        <f t="shared" si="206"/>
        <v/>
      </c>
    </row>
    <row r="13217" spans="1:1" ht="18" customHeight="1" x14ac:dyDescent="0.25">
      <c r="A13217" s="59" t="str">
        <f t="shared" si="206"/>
        <v/>
      </c>
    </row>
    <row r="13218" spans="1:1" ht="18" customHeight="1" x14ac:dyDescent="0.25">
      <c r="A13218" s="59" t="str">
        <f t="shared" si="206"/>
        <v/>
      </c>
    </row>
    <row r="13219" spans="1:1" ht="18" customHeight="1" x14ac:dyDescent="0.25">
      <c r="A13219" s="59" t="str">
        <f t="shared" si="206"/>
        <v/>
      </c>
    </row>
    <row r="13220" spans="1:1" ht="18" customHeight="1" x14ac:dyDescent="0.25">
      <c r="A13220" s="59" t="str">
        <f t="shared" si="206"/>
        <v/>
      </c>
    </row>
    <row r="13221" spans="1:1" ht="18" customHeight="1" x14ac:dyDescent="0.25">
      <c r="A13221" s="59" t="str">
        <f t="shared" si="206"/>
        <v/>
      </c>
    </row>
    <row r="13222" spans="1:1" ht="18" customHeight="1" x14ac:dyDescent="0.25">
      <c r="A13222" s="59" t="str">
        <f t="shared" si="206"/>
        <v/>
      </c>
    </row>
    <row r="13223" spans="1:1" ht="18" customHeight="1" x14ac:dyDescent="0.25">
      <c r="A13223" s="59" t="str">
        <f t="shared" si="206"/>
        <v/>
      </c>
    </row>
    <row r="13224" spans="1:1" ht="18" customHeight="1" x14ac:dyDescent="0.25">
      <c r="A13224" s="59" t="str">
        <f t="shared" si="206"/>
        <v/>
      </c>
    </row>
    <row r="13225" spans="1:1" ht="18" customHeight="1" x14ac:dyDescent="0.25">
      <c r="A13225" s="59" t="str">
        <f t="shared" si="206"/>
        <v/>
      </c>
    </row>
    <row r="13226" spans="1:1" ht="18" customHeight="1" x14ac:dyDescent="0.25">
      <c r="A13226" s="59" t="str">
        <f t="shared" si="206"/>
        <v/>
      </c>
    </row>
    <row r="13227" spans="1:1" ht="18" customHeight="1" x14ac:dyDescent="0.25">
      <c r="A13227" s="59" t="str">
        <f t="shared" si="206"/>
        <v/>
      </c>
    </row>
    <row r="13228" spans="1:1" ht="18" customHeight="1" x14ac:dyDescent="0.25">
      <c r="A13228" s="59" t="str">
        <f t="shared" si="206"/>
        <v/>
      </c>
    </row>
    <row r="13229" spans="1:1" ht="18" customHeight="1" x14ac:dyDescent="0.25">
      <c r="A13229" s="59" t="str">
        <f t="shared" si="206"/>
        <v/>
      </c>
    </row>
    <row r="13230" spans="1:1" ht="18" customHeight="1" x14ac:dyDescent="0.25">
      <c r="A13230" s="59" t="str">
        <f t="shared" ref="A13230:A13293" si="207">IF(B13230&lt;&gt;"",DATE(2020,INT((ROW(A13228)-1)/78)+1,1),"")</f>
        <v/>
      </c>
    </row>
    <row r="13231" spans="1:1" ht="18" customHeight="1" x14ac:dyDescent="0.25">
      <c r="A13231" s="59" t="str">
        <f t="shared" si="207"/>
        <v/>
      </c>
    </row>
    <row r="13232" spans="1:1" ht="18" customHeight="1" x14ac:dyDescent="0.25">
      <c r="A13232" s="59" t="str">
        <f t="shared" si="207"/>
        <v/>
      </c>
    </row>
    <row r="13233" spans="1:1" ht="18" customHeight="1" x14ac:dyDescent="0.25">
      <c r="A13233" s="59" t="str">
        <f t="shared" si="207"/>
        <v/>
      </c>
    </row>
    <row r="13234" spans="1:1" ht="18" customHeight="1" x14ac:dyDescent="0.25">
      <c r="A13234" s="59" t="str">
        <f t="shared" si="207"/>
        <v/>
      </c>
    </row>
    <row r="13235" spans="1:1" ht="18" customHeight="1" x14ac:dyDescent="0.25">
      <c r="A13235" s="59" t="str">
        <f t="shared" si="207"/>
        <v/>
      </c>
    </row>
    <row r="13236" spans="1:1" ht="18" customHeight="1" x14ac:dyDescent="0.25">
      <c r="A13236" s="59" t="str">
        <f t="shared" si="207"/>
        <v/>
      </c>
    </row>
    <row r="13237" spans="1:1" ht="18" customHeight="1" x14ac:dyDescent="0.25">
      <c r="A13237" s="59" t="str">
        <f t="shared" si="207"/>
        <v/>
      </c>
    </row>
    <row r="13238" spans="1:1" ht="18" customHeight="1" x14ac:dyDescent="0.25">
      <c r="A13238" s="59" t="str">
        <f t="shared" si="207"/>
        <v/>
      </c>
    </row>
    <row r="13239" spans="1:1" ht="18" customHeight="1" x14ac:dyDescent="0.25">
      <c r="A13239" s="59" t="str">
        <f t="shared" si="207"/>
        <v/>
      </c>
    </row>
    <row r="13240" spans="1:1" ht="18" customHeight="1" x14ac:dyDescent="0.25">
      <c r="A13240" s="59" t="str">
        <f t="shared" si="207"/>
        <v/>
      </c>
    </row>
    <row r="13241" spans="1:1" ht="18" customHeight="1" x14ac:dyDescent="0.25">
      <c r="A13241" s="59" t="str">
        <f t="shared" si="207"/>
        <v/>
      </c>
    </row>
    <row r="13242" spans="1:1" ht="18" customHeight="1" x14ac:dyDescent="0.25">
      <c r="A13242" s="59" t="str">
        <f t="shared" si="207"/>
        <v/>
      </c>
    </row>
    <row r="13243" spans="1:1" ht="18" customHeight="1" x14ac:dyDescent="0.25">
      <c r="A13243" s="59" t="str">
        <f t="shared" si="207"/>
        <v/>
      </c>
    </row>
    <row r="13244" spans="1:1" ht="18" customHeight="1" x14ac:dyDescent="0.25">
      <c r="A13244" s="59" t="str">
        <f t="shared" si="207"/>
        <v/>
      </c>
    </row>
    <row r="13245" spans="1:1" ht="18" customHeight="1" x14ac:dyDescent="0.25">
      <c r="A13245" s="59" t="str">
        <f t="shared" si="207"/>
        <v/>
      </c>
    </row>
    <row r="13246" spans="1:1" ht="18" customHeight="1" x14ac:dyDescent="0.25">
      <c r="A13246" s="59" t="str">
        <f t="shared" si="207"/>
        <v/>
      </c>
    </row>
    <row r="13247" spans="1:1" ht="18" customHeight="1" x14ac:dyDescent="0.25">
      <c r="A13247" s="59" t="str">
        <f t="shared" si="207"/>
        <v/>
      </c>
    </row>
    <row r="13248" spans="1:1" ht="18" customHeight="1" x14ac:dyDescent="0.25">
      <c r="A13248" s="59" t="str">
        <f t="shared" si="207"/>
        <v/>
      </c>
    </row>
    <row r="13249" spans="1:1" ht="18" customHeight="1" x14ac:dyDescent="0.25">
      <c r="A13249" s="59" t="str">
        <f t="shared" si="207"/>
        <v/>
      </c>
    </row>
    <row r="13250" spans="1:1" ht="18" customHeight="1" x14ac:dyDescent="0.25">
      <c r="A13250" s="59" t="str">
        <f t="shared" si="207"/>
        <v/>
      </c>
    </row>
    <row r="13251" spans="1:1" ht="18" customHeight="1" x14ac:dyDescent="0.25">
      <c r="A13251" s="59" t="str">
        <f t="shared" si="207"/>
        <v/>
      </c>
    </row>
    <row r="13252" spans="1:1" ht="18" customHeight="1" x14ac:dyDescent="0.25">
      <c r="A13252" s="59" t="str">
        <f t="shared" si="207"/>
        <v/>
      </c>
    </row>
    <row r="13253" spans="1:1" ht="18" customHeight="1" x14ac:dyDescent="0.25">
      <c r="A13253" s="59" t="str">
        <f t="shared" si="207"/>
        <v/>
      </c>
    </row>
    <row r="13254" spans="1:1" ht="18" customHeight="1" x14ac:dyDescent="0.25">
      <c r="A13254" s="59" t="str">
        <f t="shared" si="207"/>
        <v/>
      </c>
    </row>
    <row r="13255" spans="1:1" ht="18" customHeight="1" x14ac:dyDescent="0.25">
      <c r="A13255" s="59" t="str">
        <f t="shared" si="207"/>
        <v/>
      </c>
    </row>
    <row r="13256" spans="1:1" ht="18" customHeight="1" x14ac:dyDescent="0.25">
      <c r="A13256" s="59" t="str">
        <f t="shared" si="207"/>
        <v/>
      </c>
    </row>
    <row r="13257" spans="1:1" ht="18" customHeight="1" x14ac:dyDescent="0.25">
      <c r="A13257" s="59" t="str">
        <f t="shared" si="207"/>
        <v/>
      </c>
    </row>
    <row r="13258" spans="1:1" ht="18" customHeight="1" x14ac:dyDescent="0.25">
      <c r="A13258" s="59" t="str">
        <f t="shared" si="207"/>
        <v/>
      </c>
    </row>
    <row r="13259" spans="1:1" ht="18" customHeight="1" x14ac:dyDescent="0.25">
      <c r="A13259" s="59" t="str">
        <f t="shared" si="207"/>
        <v/>
      </c>
    </row>
    <row r="13260" spans="1:1" ht="18" customHeight="1" x14ac:dyDescent="0.25">
      <c r="A13260" s="59" t="str">
        <f t="shared" si="207"/>
        <v/>
      </c>
    </row>
    <row r="13261" spans="1:1" ht="18" customHeight="1" x14ac:dyDescent="0.25">
      <c r="A13261" s="59" t="str">
        <f t="shared" si="207"/>
        <v/>
      </c>
    </row>
    <row r="13262" spans="1:1" ht="18" customHeight="1" x14ac:dyDescent="0.25">
      <c r="A13262" s="59" t="str">
        <f t="shared" si="207"/>
        <v/>
      </c>
    </row>
    <row r="13263" spans="1:1" ht="18" customHeight="1" x14ac:dyDescent="0.25">
      <c r="A13263" s="59" t="str">
        <f t="shared" si="207"/>
        <v/>
      </c>
    </row>
    <row r="13264" spans="1:1" ht="18" customHeight="1" x14ac:dyDescent="0.25">
      <c r="A13264" s="59" t="str">
        <f t="shared" si="207"/>
        <v/>
      </c>
    </row>
    <row r="13265" spans="1:1" ht="18" customHeight="1" x14ac:dyDescent="0.25">
      <c r="A13265" s="59" t="str">
        <f t="shared" si="207"/>
        <v/>
      </c>
    </row>
    <row r="13266" spans="1:1" ht="18" customHeight="1" x14ac:dyDescent="0.25">
      <c r="A13266" s="59" t="str">
        <f t="shared" si="207"/>
        <v/>
      </c>
    </row>
    <row r="13267" spans="1:1" ht="18" customHeight="1" x14ac:dyDescent="0.25">
      <c r="A13267" s="59" t="str">
        <f t="shared" si="207"/>
        <v/>
      </c>
    </row>
    <row r="13268" spans="1:1" ht="18" customHeight="1" x14ac:dyDescent="0.25">
      <c r="A13268" s="59" t="str">
        <f t="shared" si="207"/>
        <v/>
      </c>
    </row>
    <row r="13269" spans="1:1" ht="18" customHeight="1" x14ac:dyDescent="0.25">
      <c r="A13269" s="59" t="str">
        <f t="shared" si="207"/>
        <v/>
      </c>
    </row>
    <row r="13270" spans="1:1" ht="18" customHeight="1" x14ac:dyDescent="0.25">
      <c r="A13270" s="59" t="str">
        <f t="shared" si="207"/>
        <v/>
      </c>
    </row>
    <row r="13271" spans="1:1" ht="18" customHeight="1" x14ac:dyDescent="0.25">
      <c r="A13271" s="59" t="str">
        <f t="shared" si="207"/>
        <v/>
      </c>
    </row>
    <row r="13272" spans="1:1" ht="18" customHeight="1" x14ac:dyDescent="0.25">
      <c r="A13272" s="59" t="str">
        <f t="shared" si="207"/>
        <v/>
      </c>
    </row>
    <row r="13273" spans="1:1" ht="18" customHeight="1" x14ac:dyDescent="0.25">
      <c r="A13273" s="59" t="str">
        <f t="shared" si="207"/>
        <v/>
      </c>
    </row>
    <row r="13274" spans="1:1" ht="18" customHeight="1" x14ac:dyDescent="0.25">
      <c r="A13274" s="59" t="str">
        <f t="shared" si="207"/>
        <v/>
      </c>
    </row>
    <row r="13275" spans="1:1" ht="18" customHeight="1" x14ac:dyDescent="0.25">
      <c r="A13275" s="59" t="str">
        <f t="shared" si="207"/>
        <v/>
      </c>
    </row>
    <row r="13276" spans="1:1" ht="18" customHeight="1" x14ac:dyDescent="0.25">
      <c r="A13276" s="59" t="str">
        <f t="shared" si="207"/>
        <v/>
      </c>
    </row>
    <row r="13277" spans="1:1" ht="18" customHeight="1" x14ac:dyDescent="0.25">
      <c r="A13277" s="59" t="str">
        <f t="shared" si="207"/>
        <v/>
      </c>
    </row>
    <row r="13278" spans="1:1" ht="18" customHeight="1" x14ac:dyDescent="0.25">
      <c r="A13278" s="59" t="str">
        <f t="shared" si="207"/>
        <v/>
      </c>
    </row>
    <row r="13279" spans="1:1" ht="18" customHeight="1" x14ac:dyDescent="0.25">
      <c r="A13279" s="59" t="str">
        <f t="shared" si="207"/>
        <v/>
      </c>
    </row>
    <row r="13280" spans="1:1" ht="18" customHeight="1" x14ac:dyDescent="0.25">
      <c r="A13280" s="59" t="str">
        <f t="shared" si="207"/>
        <v/>
      </c>
    </row>
    <row r="13281" spans="1:1" ht="18" customHeight="1" x14ac:dyDescent="0.25">
      <c r="A13281" s="59" t="str">
        <f t="shared" si="207"/>
        <v/>
      </c>
    </row>
    <row r="13282" spans="1:1" ht="18" customHeight="1" x14ac:dyDescent="0.25">
      <c r="A13282" s="59" t="str">
        <f t="shared" si="207"/>
        <v/>
      </c>
    </row>
    <row r="13283" spans="1:1" ht="18" customHeight="1" x14ac:dyDescent="0.25">
      <c r="A13283" s="59" t="str">
        <f t="shared" si="207"/>
        <v/>
      </c>
    </row>
    <row r="13284" spans="1:1" ht="18" customHeight="1" x14ac:dyDescent="0.25">
      <c r="A13284" s="59" t="str">
        <f t="shared" si="207"/>
        <v/>
      </c>
    </row>
    <row r="13285" spans="1:1" ht="18" customHeight="1" x14ac:dyDescent="0.25">
      <c r="A13285" s="59" t="str">
        <f t="shared" si="207"/>
        <v/>
      </c>
    </row>
    <row r="13286" spans="1:1" ht="18" customHeight="1" x14ac:dyDescent="0.25">
      <c r="A13286" s="59" t="str">
        <f t="shared" si="207"/>
        <v/>
      </c>
    </row>
    <row r="13287" spans="1:1" ht="18" customHeight="1" x14ac:dyDescent="0.25">
      <c r="A13287" s="59" t="str">
        <f t="shared" si="207"/>
        <v/>
      </c>
    </row>
    <row r="13288" spans="1:1" ht="18" customHeight="1" x14ac:dyDescent="0.25">
      <c r="A13288" s="59" t="str">
        <f t="shared" si="207"/>
        <v/>
      </c>
    </row>
    <row r="13289" spans="1:1" ht="18" customHeight="1" x14ac:dyDescent="0.25">
      <c r="A13289" s="59" t="str">
        <f t="shared" si="207"/>
        <v/>
      </c>
    </row>
    <row r="13290" spans="1:1" ht="18" customHeight="1" x14ac:dyDescent="0.25">
      <c r="A13290" s="59" t="str">
        <f t="shared" si="207"/>
        <v/>
      </c>
    </row>
    <row r="13291" spans="1:1" ht="18" customHeight="1" x14ac:dyDescent="0.25">
      <c r="A13291" s="59" t="str">
        <f t="shared" si="207"/>
        <v/>
      </c>
    </row>
    <row r="13292" spans="1:1" ht="18" customHeight="1" x14ac:dyDescent="0.25">
      <c r="A13292" s="59" t="str">
        <f t="shared" si="207"/>
        <v/>
      </c>
    </row>
    <row r="13293" spans="1:1" ht="18" customHeight="1" x14ac:dyDescent="0.25">
      <c r="A13293" s="59" t="str">
        <f t="shared" si="207"/>
        <v/>
      </c>
    </row>
    <row r="13294" spans="1:1" ht="18" customHeight="1" x14ac:dyDescent="0.25">
      <c r="A13294" s="59" t="str">
        <f t="shared" ref="A13294:A13357" si="208">IF(B13294&lt;&gt;"",DATE(2020,INT((ROW(A13292)-1)/78)+1,1),"")</f>
        <v/>
      </c>
    </row>
    <row r="13295" spans="1:1" ht="18" customHeight="1" x14ac:dyDescent="0.25">
      <c r="A13295" s="59" t="str">
        <f t="shared" si="208"/>
        <v/>
      </c>
    </row>
    <row r="13296" spans="1:1" ht="18" customHeight="1" x14ac:dyDescent="0.25">
      <c r="A13296" s="59" t="str">
        <f t="shared" si="208"/>
        <v/>
      </c>
    </row>
    <row r="13297" spans="1:1" ht="18" customHeight="1" x14ac:dyDescent="0.25">
      <c r="A13297" s="59" t="str">
        <f t="shared" si="208"/>
        <v/>
      </c>
    </row>
    <row r="13298" spans="1:1" ht="18" customHeight="1" x14ac:dyDescent="0.25">
      <c r="A13298" s="59" t="str">
        <f t="shared" si="208"/>
        <v/>
      </c>
    </row>
    <row r="13299" spans="1:1" ht="18" customHeight="1" x14ac:dyDescent="0.25">
      <c r="A13299" s="59" t="str">
        <f t="shared" si="208"/>
        <v/>
      </c>
    </row>
    <row r="13300" spans="1:1" ht="18" customHeight="1" x14ac:dyDescent="0.25">
      <c r="A13300" s="59" t="str">
        <f t="shared" si="208"/>
        <v/>
      </c>
    </row>
    <row r="13301" spans="1:1" ht="18" customHeight="1" x14ac:dyDescent="0.25">
      <c r="A13301" s="59" t="str">
        <f t="shared" si="208"/>
        <v/>
      </c>
    </row>
    <row r="13302" spans="1:1" ht="18" customHeight="1" x14ac:dyDescent="0.25">
      <c r="A13302" s="59" t="str">
        <f t="shared" si="208"/>
        <v/>
      </c>
    </row>
    <row r="13303" spans="1:1" ht="18" customHeight="1" x14ac:dyDescent="0.25">
      <c r="A13303" s="59" t="str">
        <f t="shared" si="208"/>
        <v/>
      </c>
    </row>
    <row r="13304" spans="1:1" ht="18" customHeight="1" x14ac:dyDescent="0.25">
      <c r="A13304" s="59" t="str">
        <f t="shared" si="208"/>
        <v/>
      </c>
    </row>
    <row r="13305" spans="1:1" ht="18" customHeight="1" x14ac:dyDescent="0.25">
      <c r="A13305" s="59" t="str">
        <f t="shared" si="208"/>
        <v/>
      </c>
    </row>
    <row r="13306" spans="1:1" ht="18" customHeight="1" x14ac:dyDescent="0.25">
      <c r="A13306" s="59" t="str">
        <f t="shared" si="208"/>
        <v/>
      </c>
    </row>
    <row r="13307" spans="1:1" ht="18" customHeight="1" x14ac:dyDescent="0.25">
      <c r="A13307" s="59" t="str">
        <f t="shared" si="208"/>
        <v/>
      </c>
    </row>
    <row r="13308" spans="1:1" ht="18" customHeight="1" x14ac:dyDescent="0.25">
      <c r="A13308" s="59" t="str">
        <f t="shared" si="208"/>
        <v/>
      </c>
    </row>
    <row r="13309" spans="1:1" ht="18" customHeight="1" x14ac:dyDescent="0.25">
      <c r="A13309" s="59" t="str">
        <f t="shared" si="208"/>
        <v/>
      </c>
    </row>
    <row r="13310" spans="1:1" ht="18" customHeight="1" x14ac:dyDescent="0.25">
      <c r="A13310" s="59" t="str">
        <f t="shared" si="208"/>
        <v/>
      </c>
    </row>
    <row r="13311" spans="1:1" ht="18" customHeight="1" x14ac:dyDescent="0.25">
      <c r="A13311" s="59" t="str">
        <f t="shared" si="208"/>
        <v/>
      </c>
    </row>
    <row r="13312" spans="1:1" ht="18" customHeight="1" x14ac:dyDescent="0.25">
      <c r="A13312" s="59" t="str">
        <f t="shared" si="208"/>
        <v/>
      </c>
    </row>
    <row r="13313" spans="1:1" ht="18" customHeight="1" x14ac:dyDescent="0.25">
      <c r="A13313" s="59" t="str">
        <f t="shared" si="208"/>
        <v/>
      </c>
    </row>
    <row r="13314" spans="1:1" ht="18" customHeight="1" x14ac:dyDescent="0.25">
      <c r="A13314" s="59" t="str">
        <f t="shared" si="208"/>
        <v/>
      </c>
    </row>
    <row r="13315" spans="1:1" ht="18" customHeight="1" x14ac:dyDescent="0.25">
      <c r="A13315" s="59" t="str">
        <f t="shared" si="208"/>
        <v/>
      </c>
    </row>
    <row r="13316" spans="1:1" ht="18" customHeight="1" x14ac:dyDescent="0.25">
      <c r="A13316" s="59" t="str">
        <f t="shared" si="208"/>
        <v/>
      </c>
    </row>
    <row r="13317" spans="1:1" ht="18" customHeight="1" x14ac:dyDescent="0.25">
      <c r="A13317" s="59" t="str">
        <f t="shared" si="208"/>
        <v/>
      </c>
    </row>
    <row r="13318" spans="1:1" ht="18" customHeight="1" x14ac:dyDescent="0.25">
      <c r="A13318" s="59" t="str">
        <f t="shared" si="208"/>
        <v/>
      </c>
    </row>
    <row r="13319" spans="1:1" ht="18" customHeight="1" x14ac:dyDescent="0.25">
      <c r="A13319" s="59" t="str">
        <f t="shared" si="208"/>
        <v/>
      </c>
    </row>
    <row r="13320" spans="1:1" ht="18" customHeight="1" x14ac:dyDescent="0.25">
      <c r="A13320" s="59" t="str">
        <f t="shared" si="208"/>
        <v/>
      </c>
    </row>
    <row r="13321" spans="1:1" ht="18" customHeight="1" x14ac:dyDescent="0.25">
      <c r="A13321" s="59" t="str">
        <f t="shared" si="208"/>
        <v/>
      </c>
    </row>
    <row r="13322" spans="1:1" ht="18" customHeight="1" x14ac:dyDescent="0.25">
      <c r="A13322" s="59" t="str">
        <f t="shared" si="208"/>
        <v/>
      </c>
    </row>
    <row r="13323" spans="1:1" ht="18" customHeight="1" x14ac:dyDescent="0.25">
      <c r="A13323" s="59" t="str">
        <f t="shared" si="208"/>
        <v/>
      </c>
    </row>
    <row r="13324" spans="1:1" ht="18" customHeight="1" x14ac:dyDescent="0.25">
      <c r="A13324" s="59" t="str">
        <f t="shared" si="208"/>
        <v/>
      </c>
    </row>
    <row r="13325" spans="1:1" ht="18" customHeight="1" x14ac:dyDescent="0.25">
      <c r="A13325" s="59" t="str">
        <f t="shared" si="208"/>
        <v/>
      </c>
    </row>
    <row r="13326" spans="1:1" ht="18" customHeight="1" x14ac:dyDescent="0.25">
      <c r="A13326" s="59" t="str">
        <f t="shared" si="208"/>
        <v/>
      </c>
    </row>
    <row r="13327" spans="1:1" ht="18" customHeight="1" x14ac:dyDescent="0.25">
      <c r="A13327" s="59" t="str">
        <f t="shared" si="208"/>
        <v/>
      </c>
    </row>
    <row r="13328" spans="1:1" ht="18" customHeight="1" x14ac:dyDescent="0.25">
      <c r="A13328" s="59" t="str">
        <f t="shared" si="208"/>
        <v/>
      </c>
    </row>
    <row r="13329" spans="1:1" ht="18" customHeight="1" x14ac:dyDescent="0.25">
      <c r="A13329" s="59" t="str">
        <f t="shared" si="208"/>
        <v/>
      </c>
    </row>
    <row r="13330" spans="1:1" ht="18" customHeight="1" x14ac:dyDescent="0.25">
      <c r="A13330" s="59" t="str">
        <f t="shared" si="208"/>
        <v/>
      </c>
    </row>
    <row r="13331" spans="1:1" ht="18" customHeight="1" x14ac:dyDescent="0.25">
      <c r="A13331" s="59" t="str">
        <f t="shared" si="208"/>
        <v/>
      </c>
    </row>
    <row r="13332" spans="1:1" ht="18" customHeight="1" x14ac:dyDescent="0.25">
      <c r="A13332" s="59" t="str">
        <f t="shared" si="208"/>
        <v/>
      </c>
    </row>
    <row r="13333" spans="1:1" ht="18" customHeight="1" x14ac:dyDescent="0.25">
      <c r="A13333" s="59" t="str">
        <f t="shared" si="208"/>
        <v/>
      </c>
    </row>
    <row r="13334" spans="1:1" ht="18" customHeight="1" x14ac:dyDescent="0.25">
      <c r="A13334" s="59" t="str">
        <f t="shared" si="208"/>
        <v/>
      </c>
    </row>
    <row r="13335" spans="1:1" ht="18" customHeight="1" x14ac:dyDescent="0.25">
      <c r="A13335" s="59" t="str">
        <f t="shared" si="208"/>
        <v/>
      </c>
    </row>
    <row r="13336" spans="1:1" ht="18" customHeight="1" x14ac:dyDescent="0.25">
      <c r="A13336" s="59" t="str">
        <f t="shared" si="208"/>
        <v/>
      </c>
    </row>
    <row r="13337" spans="1:1" ht="18" customHeight="1" x14ac:dyDescent="0.25">
      <c r="A13337" s="59" t="str">
        <f t="shared" si="208"/>
        <v/>
      </c>
    </row>
    <row r="13338" spans="1:1" ht="18" customHeight="1" x14ac:dyDescent="0.25">
      <c r="A13338" s="59" t="str">
        <f t="shared" si="208"/>
        <v/>
      </c>
    </row>
    <row r="13339" spans="1:1" ht="18" customHeight="1" x14ac:dyDescent="0.25">
      <c r="A13339" s="59" t="str">
        <f t="shared" si="208"/>
        <v/>
      </c>
    </row>
    <row r="13340" spans="1:1" ht="18" customHeight="1" x14ac:dyDescent="0.25">
      <c r="A13340" s="59" t="str">
        <f t="shared" si="208"/>
        <v/>
      </c>
    </row>
    <row r="13341" spans="1:1" ht="18" customHeight="1" x14ac:dyDescent="0.25">
      <c r="A13341" s="59" t="str">
        <f t="shared" si="208"/>
        <v/>
      </c>
    </row>
    <row r="13342" spans="1:1" ht="18" customHeight="1" x14ac:dyDescent="0.25">
      <c r="A13342" s="59" t="str">
        <f t="shared" si="208"/>
        <v/>
      </c>
    </row>
    <row r="13343" spans="1:1" ht="18" customHeight="1" x14ac:dyDescent="0.25">
      <c r="A13343" s="59" t="str">
        <f t="shared" si="208"/>
        <v/>
      </c>
    </row>
    <row r="13344" spans="1:1" ht="18" customHeight="1" x14ac:dyDescent="0.25">
      <c r="A13344" s="59" t="str">
        <f t="shared" si="208"/>
        <v/>
      </c>
    </row>
    <row r="13345" spans="1:1" ht="18" customHeight="1" x14ac:dyDescent="0.25">
      <c r="A13345" s="59" t="str">
        <f t="shared" si="208"/>
        <v/>
      </c>
    </row>
    <row r="13346" spans="1:1" ht="18" customHeight="1" x14ac:dyDescent="0.25">
      <c r="A13346" s="59" t="str">
        <f t="shared" si="208"/>
        <v/>
      </c>
    </row>
    <row r="13347" spans="1:1" ht="18" customHeight="1" x14ac:dyDescent="0.25">
      <c r="A13347" s="59" t="str">
        <f t="shared" si="208"/>
        <v/>
      </c>
    </row>
    <row r="13348" spans="1:1" ht="18" customHeight="1" x14ac:dyDescent="0.25">
      <c r="A13348" s="59" t="str">
        <f t="shared" si="208"/>
        <v/>
      </c>
    </row>
    <row r="13349" spans="1:1" ht="18" customHeight="1" x14ac:dyDescent="0.25">
      <c r="A13349" s="59" t="str">
        <f t="shared" si="208"/>
        <v/>
      </c>
    </row>
    <row r="13350" spans="1:1" ht="18" customHeight="1" x14ac:dyDescent="0.25">
      <c r="A13350" s="59" t="str">
        <f t="shared" si="208"/>
        <v/>
      </c>
    </row>
    <row r="13351" spans="1:1" ht="18" customHeight="1" x14ac:dyDescent="0.25">
      <c r="A13351" s="59" t="str">
        <f t="shared" si="208"/>
        <v/>
      </c>
    </row>
    <row r="13352" spans="1:1" ht="18" customHeight="1" x14ac:dyDescent="0.25">
      <c r="A13352" s="59" t="str">
        <f t="shared" si="208"/>
        <v/>
      </c>
    </row>
    <row r="13353" spans="1:1" ht="18" customHeight="1" x14ac:dyDescent="0.25">
      <c r="A13353" s="59" t="str">
        <f t="shared" si="208"/>
        <v/>
      </c>
    </row>
    <row r="13354" spans="1:1" ht="18" customHeight="1" x14ac:dyDescent="0.25">
      <c r="A13354" s="59" t="str">
        <f t="shared" si="208"/>
        <v/>
      </c>
    </row>
    <row r="13355" spans="1:1" ht="18" customHeight="1" x14ac:dyDescent="0.25">
      <c r="A13355" s="59" t="str">
        <f t="shared" si="208"/>
        <v/>
      </c>
    </row>
    <row r="13356" spans="1:1" ht="18" customHeight="1" x14ac:dyDescent="0.25">
      <c r="A13356" s="59" t="str">
        <f t="shared" si="208"/>
        <v/>
      </c>
    </row>
    <row r="13357" spans="1:1" ht="18" customHeight="1" x14ac:dyDescent="0.25">
      <c r="A13357" s="59" t="str">
        <f t="shared" si="208"/>
        <v/>
      </c>
    </row>
    <row r="13358" spans="1:1" ht="18" customHeight="1" x14ac:dyDescent="0.25">
      <c r="A13358" s="59" t="str">
        <f t="shared" ref="A13358:A13421" si="209">IF(B13358&lt;&gt;"",DATE(2020,INT((ROW(A13356)-1)/78)+1,1),"")</f>
        <v/>
      </c>
    </row>
    <row r="13359" spans="1:1" ht="18" customHeight="1" x14ac:dyDescent="0.25">
      <c r="A13359" s="59" t="str">
        <f t="shared" si="209"/>
        <v/>
      </c>
    </row>
    <row r="13360" spans="1:1" ht="18" customHeight="1" x14ac:dyDescent="0.25">
      <c r="A13360" s="59" t="str">
        <f t="shared" si="209"/>
        <v/>
      </c>
    </row>
    <row r="13361" spans="1:1" ht="18" customHeight="1" x14ac:dyDescent="0.25">
      <c r="A13361" s="59" t="str">
        <f t="shared" si="209"/>
        <v/>
      </c>
    </row>
    <row r="13362" spans="1:1" ht="18" customHeight="1" x14ac:dyDescent="0.25">
      <c r="A13362" s="59" t="str">
        <f t="shared" si="209"/>
        <v/>
      </c>
    </row>
    <row r="13363" spans="1:1" ht="18" customHeight="1" x14ac:dyDescent="0.25">
      <c r="A13363" s="59" t="str">
        <f t="shared" si="209"/>
        <v/>
      </c>
    </row>
    <row r="13364" spans="1:1" ht="18" customHeight="1" x14ac:dyDescent="0.25">
      <c r="A13364" s="59" t="str">
        <f t="shared" si="209"/>
        <v/>
      </c>
    </row>
    <row r="13365" spans="1:1" ht="18" customHeight="1" x14ac:dyDescent="0.25">
      <c r="A13365" s="59" t="str">
        <f t="shared" si="209"/>
        <v/>
      </c>
    </row>
    <row r="13366" spans="1:1" ht="18" customHeight="1" x14ac:dyDescent="0.25">
      <c r="A13366" s="59" t="str">
        <f t="shared" si="209"/>
        <v/>
      </c>
    </row>
    <row r="13367" spans="1:1" ht="18" customHeight="1" x14ac:dyDescent="0.25">
      <c r="A13367" s="59" t="str">
        <f t="shared" si="209"/>
        <v/>
      </c>
    </row>
    <row r="13368" spans="1:1" ht="18" customHeight="1" x14ac:dyDescent="0.25">
      <c r="A13368" s="59" t="str">
        <f t="shared" si="209"/>
        <v/>
      </c>
    </row>
    <row r="13369" spans="1:1" ht="18" customHeight="1" x14ac:dyDescent="0.25">
      <c r="A13369" s="59" t="str">
        <f t="shared" si="209"/>
        <v/>
      </c>
    </row>
    <row r="13370" spans="1:1" ht="18" customHeight="1" x14ac:dyDescent="0.25">
      <c r="A13370" s="59" t="str">
        <f t="shared" si="209"/>
        <v/>
      </c>
    </row>
    <row r="13371" spans="1:1" ht="18" customHeight="1" x14ac:dyDescent="0.25">
      <c r="A13371" s="59" t="str">
        <f t="shared" si="209"/>
        <v/>
      </c>
    </row>
    <row r="13372" spans="1:1" ht="18" customHeight="1" x14ac:dyDescent="0.25">
      <c r="A13372" s="59" t="str">
        <f t="shared" si="209"/>
        <v/>
      </c>
    </row>
    <row r="13373" spans="1:1" ht="18" customHeight="1" x14ac:dyDescent="0.25">
      <c r="A13373" s="59" t="str">
        <f t="shared" si="209"/>
        <v/>
      </c>
    </row>
    <row r="13374" spans="1:1" ht="18" customHeight="1" x14ac:dyDescent="0.25">
      <c r="A13374" s="59" t="str">
        <f t="shared" si="209"/>
        <v/>
      </c>
    </row>
    <row r="13375" spans="1:1" ht="18" customHeight="1" x14ac:dyDescent="0.25">
      <c r="A13375" s="59" t="str">
        <f t="shared" si="209"/>
        <v/>
      </c>
    </row>
    <row r="13376" spans="1:1" ht="18" customHeight="1" x14ac:dyDescent="0.25">
      <c r="A13376" s="59" t="str">
        <f t="shared" si="209"/>
        <v/>
      </c>
    </row>
    <row r="13377" spans="1:1" ht="18" customHeight="1" x14ac:dyDescent="0.25">
      <c r="A13377" s="59" t="str">
        <f t="shared" si="209"/>
        <v/>
      </c>
    </row>
    <row r="13378" spans="1:1" ht="18" customHeight="1" x14ac:dyDescent="0.25">
      <c r="A13378" s="59" t="str">
        <f t="shared" si="209"/>
        <v/>
      </c>
    </row>
    <row r="13379" spans="1:1" ht="18" customHeight="1" x14ac:dyDescent="0.25">
      <c r="A13379" s="59" t="str">
        <f t="shared" si="209"/>
        <v/>
      </c>
    </row>
    <row r="13380" spans="1:1" ht="18" customHeight="1" x14ac:dyDescent="0.25">
      <c r="A13380" s="59" t="str">
        <f t="shared" si="209"/>
        <v/>
      </c>
    </row>
    <row r="13381" spans="1:1" ht="18" customHeight="1" x14ac:dyDescent="0.25">
      <c r="A13381" s="59" t="str">
        <f t="shared" si="209"/>
        <v/>
      </c>
    </row>
    <row r="13382" spans="1:1" ht="18" customHeight="1" x14ac:dyDescent="0.25">
      <c r="A13382" s="59" t="str">
        <f t="shared" si="209"/>
        <v/>
      </c>
    </row>
    <row r="13383" spans="1:1" ht="18" customHeight="1" x14ac:dyDescent="0.25">
      <c r="A13383" s="59" t="str">
        <f t="shared" si="209"/>
        <v/>
      </c>
    </row>
    <row r="13384" spans="1:1" ht="18" customHeight="1" x14ac:dyDescent="0.25">
      <c r="A13384" s="59" t="str">
        <f t="shared" si="209"/>
        <v/>
      </c>
    </row>
    <row r="13385" spans="1:1" ht="18" customHeight="1" x14ac:dyDescent="0.25">
      <c r="A13385" s="59" t="str">
        <f t="shared" si="209"/>
        <v/>
      </c>
    </row>
    <row r="13386" spans="1:1" ht="18" customHeight="1" x14ac:dyDescent="0.25">
      <c r="A13386" s="59" t="str">
        <f t="shared" si="209"/>
        <v/>
      </c>
    </row>
    <row r="13387" spans="1:1" ht="18" customHeight="1" x14ac:dyDescent="0.25">
      <c r="A13387" s="59" t="str">
        <f t="shared" si="209"/>
        <v/>
      </c>
    </row>
    <row r="13388" spans="1:1" ht="18" customHeight="1" x14ac:dyDescent="0.25">
      <c r="A13388" s="59" t="str">
        <f t="shared" si="209"/>
        <v/>
      </c>
    </row>
    <row r="13389" spans="1:1" ht="18" customHeight="1" x14ac:dyDescent="0.25">
      <c r="A13389" s="59" t="str">
        <f t="shared" si="209"/>
        <v/>
      </c>
    </row>
    <row r="13390" spans="1:1" ht="18" customHeight="1" x14ac:dyDescent="0.25">
      <c r="A13390" s="59" t="str">
        <f t="shared" si="209"/>
        <v/>
      </c>
    </row>
    <row r="13391" spans="1:1" ht="18" customHeight="1" x14ac:dyDescent="0.25">
      <c r="A13391" s="59" t="str">
        <f t="shared" si="209"/>
        <v/>
      </c>
    </row>
    <row r="13392" spans="1:1" ht="18" customHeight="1" x14ac:dyDescent="0.25">
      <c r="A13392" s="59" t="str">
        <f t="shared" si="209"/>
        <v/>
      </c>
    </row>
    <row r="13393" spans="1:1" ht="18" customHeight="1" x14ac:dyDescent="0.25">
      <c r="A13393" s="59" t="str">
        <f t="shared" si="209"/>
        <v/>
      </c>
    </row>
    <row r="13394" spans="1:1" ht="18" customHeight="1" x14ac:dyDescent="0.25">
      <c r="A13394" s="59" t="str">
        <f t="shared" si="209"/>
        <v/>
      </c>
    </row>
    <row r="13395" spans="1:1" ht="18" customHeight="1" x14ac:dyDescent="0.25">
      <c r="A13395" s="59" t="str">
        <f t="shared" si="209"/>
        <v/>
      </c>
    </row>
    <row r="13396" spans="1:1" ht="18" customHeight="1" x14ac:dyDescent="0.25">
      <c r="A13396" s="59" t="str">
        <f t="shared" si="209"/>
        <v/>
      </c>
    </row>
    <row r="13397" spans="1:1" ht="18" customHeight="1" x14ac:dyDescent="0.25">
      <c r="A13397" s="59" t="str">
        <f t="shared" si="209"/>
        <v/>
      </c>
    </row>
    <row r="13398" spans="1:1" ht="18" customHeight="1" x14ac:dyDescent="0.25">
      <c r="A13398" s="59" t="str">
        <f t="shared" si="209"/>
        <v/>
      </c>
    </row>
    <row r="13399" spans="1:1" ht="18" customHeight="1" x14ac:dyDescent="0.25">
      <c r="A13399" s="59" t="str">
        <f t="shared" si="209"/>
        <v/>
      </c>
    </row>
    <row r="13400" spans="1:1" ht="18" customHeight="1" x14ac:dyDescent="0.25">
      <c r="A13400" s="59" t="str">
        <f t="shared" si="209"/>
        <v/>
      </c>
    </row>
    <row r="13401" spans="1:1" ht="18" customHeight="1" x14ac:dyDescent="0.25">
      <c r="A13401" s="59" t="str">
        <f t="shared" si="209"/>
        <v/>
      </c>
    </row>
    <row r="13402" spans="1:1" ht="18" customHeight="1" x14ac:dyDescent="0.25">
      <c r="A13402" s="59" t="str">
        <f t="shared" si="209"/>
        <v/>
      </c>
    </row>
    <row r="13403" spans="1:1" ht="18" customHeight="1" x14ac:dyDescent="0.25">
      <c r="A13403" s="59" t="str">
        <f t="shared" si="209"/>
        <v/>
      </c>
    </row>
    <row r="13404" spans="1:1" ht="18" customHeight="1" x14ac:dyDescent="0.25">
      <c r="A13404" s="59" t="str">
        <f t="shared" si="209"/>
        <v/>
      </c>
    </row>
    <row r="13405" spans="1:1" ht="18" customHeight="1" x14ac:dyDescent="0.25">
      <c r="A13405" s="59" t="str">
        <f t="shared" si="209"/>
        <v/>
      </c>
    </row>
    <row r="13406" spans="1:1" ht="18" customHeight="1" x14ac:dyDescent="0.25">
      <c r="A13406" s="59" t="str">
        <f t="shared" si="209"/>
        <v/>
      </c>
    </row>
    <row r="13407" spans="1:1" ht="18" customHeight="1" x14ac:dyDescent="0.25">
      <c r="A13407" s="59" t="str">
        <f t="shared" si="209"/>
        <v/>
      </c>
    </row>
    <row r="13408" spans="1:1" ht="18" customHeight="1" x14ac:dyDescent="0.25">
      <c r="A13408" s="59" t="str">
        <f t="shared" si="209"/>
        <v/>
      </c>
    </row>
    <row r="13409" spans="1:1" ht="18" customHeight="1" x14ac:dyDescent="0.25">
      <c r="A13409" s="59" t="str">
        <f t="shared" si="209"/>
        <v/>
      </c>
    </row>
    <row r="13410" spans="1:1" ht="18" customHeight="1" x14ac:dyDescent="0.25">
      <c r="A13410" s="59" t="str">
        <f t="shared" si="209"/>
        <v/>
      </c>
    </row>
    <row r="13411" spans="1:1" ht="18" customHeight="1" x14ac:dyDescent="0.25">
      <c r="A13411" s="59" t="str">
        <f t="shared" si="209"/>
        <v/>
      </c>
    </row>
    <row r="13412" spans="1:1" ht="18" customHeight="1" x14ac:dyDescent="0.25">
      <c r="A13412" s="59" t="str">
        <f t="shared" si="209"/>
        <v/>
      </c>
    </row>
    <row r="13413" spans="1:1" ht="18" customHeight="1" x14ac:dyDescent="0.25">
      <c r="A13413" s="59" t="str">
        <f t="shared" si="209"/>
        <v/>
      </c>
    </row>
    <row r="13414" spans="1:1" ht="18" customHeight="1" x14ac:dyDescent="0.25">
      <c r="A13414" s="59" t="str">
        <f t="shared" si="209"/>
        <v/>
      </c>
    </row>
    <row r="13415" spans="1:1" ht="18" customHeight="1" x14ac:dyDescent="0.25">
      <c r="A13415" s="59" t="str">
        <f t="shared" si="209"/>
        <v/>
      </c>
    </row>
    <row r="13416" spans="1:1" ht="18" customHeight="1" x14ac:dyDescent="0.25">
      <c r="A13416" s="59" t="str">
        <f t="shared" si="209"/>
        <v/>
      </c>
    </row>
    <row r="13417" spans="1:1" ht="18" customHeight="1" x14ac:dyDescent="0.25">
      <c r="A13417" s="59" t="str">
        <f t="shared" si="209"/>
        <v/>
      </c>
    </row>
    <row r="13418" spans="1:1" ht="18" customHeight="1" x14ac:dyDescent="0.25">
      <c r="A13418" s="59" t="str">
        <f t="shared" si="209"/>
        <v/>
      </c>
    </row>
    <row r="13419" spans="1:1" ht="18" customHeight="1" x14ac:dyDescent="0.25">
      <c r="A13419" s="59" t="str">
        <f t="shared" si="209"/>
        <v/>
      </c>
    </row>
    <row r="13420" spans="1:1" ht="18" customHeight="1" x14ac:dyDescent="0.25">
      <c r="A13420" s="59" t="str">
        <f t="shared" si="209"/>
        <v/>
      </c>
    </row>
    <row r="13421" spans="1:1" ht="18" customHeight="1" x14ac:dyDescent="0.25">
      <c r="A13421" s="59" t="str">
        <f t="shared" si="209"/>
        <v/>
      </c>
    </row>
    <row r="13422" spans="1:1" ht="18" customHeight="1" x14ac:dyDescent="0.25">
      <c r="A13422" s="59" t="str">
        <f t="shared" ref="A13422:A13485" si="210">IF(B13422&lt;&gt;"",DATE(2020,INT((ROW(A13420)-1)/78)+1,1),"")</f>
        <v/>
      </c>
    </row>
    <row r="13423" spans="1:1" ht="18" customHeight="1" x14ac:dyDescent="0.25">
      <c r="A13423" s="59" t="str">
        <f t="shared" si="210"/>
        <v/>
      </c>
    </row>
    <row r="13424" spans="1:1" ht="18" customHeight="1" x14ac:dyDescent="0.25">
      <c r="A13424" s="59" t="str">
        <f t="shared" si="210"/>
        <v/>
      </c>
    </row>
    <row r="13425" spans="1:1" ht="18" customHeight="1" x14ac:dyDescent="0.25">
      <c r="A13425" s="59" t="str">
        <f t="shared" si="210"/>
        <v/>
      </c>
    </row>
    <row r="13426" spans="1:1" ht="18" customHeight="1" x14ac:dyDescent="0.25">
      <c r="A13426" s="59" t="str">
        <f t="shared" si="210"/>
        <v/>
      </c>
    </row>
    <row r="13427" spans="1:1" ht="18" customHeight="1" x14ac:dyDescent="0.25">
      <c r="A13427" s="59" t="str">
        <f t="shared" si="210"/>
        <v/>
      </c>
    </row>
    <row r="13428" spans="1:1" ht="18" customHeight="1" x14ac:dyDescent="0.25">
      <c r="A13428" s="59" t="str">
        <f t="shared" si="210"/>
        <v/>
      </c>
    </row>
    <row r="13429" spans="1:1" ht="18" customHeight="1" x14ac:dyDescent="0.25">
      <c r="A13429" s="59" t="str">
        <f t="shared" si="210"/>
        <v/>
      </c>
    </row>
    <row r="13430" spans="1:1" ht="18" customHeight="1" x14ac:dyDescent="0.25">
      <c r="A13430" s="59" t="str">
        <f t="shared" si="210"/>
        <v/>
      </c>
    </row>
    <row r="13431" spans="1:1" ht="18" customHeight="1" x14ac:dyDescent="0.25">
      <c r="A13431" s="59" t="str">
        <f t="shared" si="210"/>
        <v/>
      </c>
    </row>
    <row r="13432" spans="1:1" ht="18" customHeight="1" x14ac:dyDescent="0.25">
      <c r="A13432" s="59" t="str">
        <f t="shared" si="210"/>
        <v/>
      </c>
    </row>
    <row r="13433" spans="1:1" ht="18" customHeight="1" x14ac:dyDescent="0.25">
      <c r="A13433" s="59" t="str">
        <f t="shared" si="210"/>
        <v/>
      </c>
    </row>
    <row r="13434" spans="1:1" ht="18" customHeight="1" x14ac:dyDescent="0.25">
      <c r="A13434" s="59" t="str">
        <f t="shared" si="210"/>
        <v/>
      </c>
    </row>
    <row r="13435" spans="1:1" ht="18" customHeight="1" x14ac:dyDescent="0.25">
      <c r="A13435" s="59" t="str">
        <f t="shared" si="210"/>
        <v/>
      </c>
    </row>
    <row r="13436" spans="1:1" ht="18" customHeight="1" x14ac:dyDescent="0.25">
      <c r="A13436" s="59" t="str">
        <f t="shared" si="210"/>
        <v/>
      </c>
    </row>
    <row r="13437" spans="1:1" ht="18" customHeight="1" x14ac:dyDescent="0.25">
      <c r="A13437" s="59" t="str">
        <f t="shared" si="210"/>
        <v/>
      </c>
    </row>
    <row r="13438" spans="1:1" ht="18" customHeight="1" x14ac:dyDescent="0.25">
      <c r="A13438" s="59" t="str">
        <f t="shared" si="210"/>
        <v/>
      </c>
    </row>
    <row r="13439" spans="1:1" ht="18" customHeight="1" x14ac:dyDescent="0.25">
      <c r="A13439" s="59" t="str">
        <f t="shared" si="210"/>
        <v/>
      </c>
    </row>
    <row r="13440" spans="1:1" ht="18" customHeight="1" x14ac:dyDescent="0.25">
      <c r="A13440" s="59" t="str">
        <f t="shared" si="210"/>
        <v/>
      </c>
    </row>
    <row r="13441" spans="1:1" ht="18" customHeight="1" x14ac:dyDescent="0.25">
      <c r="A13441" s="59" t="str">
        <f t="shared" si="210"/>
        <v/>
      </c>
    </row>
    <row r="13442" spans="1:1" ht="18" customHeight="1" x14ac:dyDescent="0.25">
      <c r="A13442" s="59" t="str">
        <f t="shared" si="210"/>
        <v/>
      </c>
    </row>
    <row r="13443" spans="1:1" ht="18" customHeight="1" x14ac:dyDescent="0.25">
      <c r="A13443" s="59" t="str">
        <f t="shared" si="210"/>
        <v/>
      </c>
    </row>
    <row r="13444" spans="1:1" ht="18" customHeight="1" x14ac:dyDescent="0.25">
      <c r="A13444" s="59" t="str">
        <f t="shared" si="210"/>
        <v/>
      </c>
    </row>
    <row r="13445" spans="1:1" ht="18" customHeight="1" x14ac:dyDescent="0.25">
      <c r="A13445" s="59" t="str">
        <f t="shared" si="210"/>
        <v/>
      </c>
    </row>
    <row r="13446" spans="1:1" ht="18" customHeight="1" x14ac:dyDescent="0.25">
      <c r="A13446" s="59" t="str">
        <f t="shared" si="210"/>
        <v/>
      </c>
    </row>
    <row r="13447" spans="1:1" ht="18" customHeight="1" x14ac:dyDescent="0.25">
      <c r="A13447" s="59" t="str">
        <f t="shared" si="210"/>
        <v/>
      </c>
    </row>
    <row r="13448" spans="1:1" ht="18" customHeight="1" x14ac:dyDescent="0.25">
      <c r="A13448" s="59" t="str">
        <f t="shared" si="210"/>
        <v/>
      </c>
    </row>
    <row r="13449" spans="1:1" ht="18" customHeight="1" x14ac:dyDescent="0.25">
      <c r="A13449" s="59" t="str">
        <f t="shared" si="210"/>
        <v/>
      </c>
    </row>
    <row r="13450" spans="1:1" ht="18" customHeight="1" x14ac:dyDescent="0.25">
      <c r="A13450" s="59" t="str">
        <f t="shared" si="210"/>
        <v/>
      </c>
    </row>
    <row r="13451" spans="1:1" ht="18" customHeight="1" x14ac:dyDescent="0.25">
      <c r="A13451" s="59" t="str">
        <f t="shared" si="210"/>
        <v/>
      </c>
    </row>
    <row r="13452" spans="1:1" ht="18" customHeight="1" x14ac:dyDescent="0.25">
      <c r="A13452" s="59" t="str">
        <f t="shared" si="210"/>
        <v/>
      </c>
    </row>
    <row r="13453" spans="1:1" ht="18" customHeight="1" x14ac:dyDescent="0.25">
      <c r="A13453" s="59" t="str">
        <f t="shared" si="210"/>
        <v/>
      </c>
    </row>
    <row r="13454" spans="1:1" ht="18" customHeight="1" x14ac:dyDescent="0.25">
      <c r="A13454" s="59" t="str">
        <f t="shared" si="210"/>
        <v/>
      </c>
    </row>
    <row r="13455" spans="1:1" ht="18" customHeight="1" x14ac:dyDescent="0.25">
      <c r="A13455" s="59" t="str">
        <f t="shared" si="210"/>
        <v/>
      </c>
    </row>
    <row r="13456" spans="1:1" ht="18" customHeight="1" x14ac:dyDescent="0.25">
      <c r="A13456" s="59" t="str">
        <f t="shared" si="210"/>
        <v/>
      </c>
    </row>
    <row r="13457" spans="1:1" ht="18" customHeight="1" x14ac:dyDescent="0.25">
      <c r="A13457" s="59" t="str">
        <f t="shared" si="210"/>
        <v/>
      </c>
    </row>
    <row r="13458" spans="1:1" ht="18" customHeight="1" x14ac:dyDescent="0.25">
      <c r="A13458" s="59" t="str">
        <f t="shared" si="210"/>
        <v/>
      </c>
    </row>
    <row r="13459" spans="1:1" ht="18" customHeight="1" x14ac:dyDescent="0.25">
      <c r="A13459" s="59" t="str">
        <f t="shared" si="210"/>
        <v/>
      </c>
    </row>
    <row r="13460" spans="1:1" ht="18" customHeight="1" x14ac:dyDescent="0.25">
      <c r="A13460" s="59" t="str">
        <f t="shared" si="210"/>
        <v/>
      </c>
    </row>
    <row r="13461" spans="1:1" ht="18" customHeight="1" x14ac:dyDescent="0.25">
      <c r="A13461" s="59" t="str">
        <f t="shared" si="210"/>
        <v/>
      </c>
    </row>
    <row r="13462" spans="1:1" ht="18" customHeight="1" x14ac:dyDescent="0.25">
      <c r="A13462" s="59" t="str">
        <f t="shared" si="210"/>
        <v/>
      </c>
    </row>
    <row r="13463" spans="1:1" ht="18" customHeight="1" x14ac:dyDescent="0.25">
      <c r="A13463" s="59" t="str">
        <f t="shared" si="210"/>
        <v/>
      </c>
    </row>
    <row r="13464" spans="1:1" ht="18" customHeight="1" x14ac:dyDescent="0.25">
      <c r="A13464" s="59" t="str">
        <f t="shared" si="210"/>
        <v/>
      </c>
    </row>
    <row r="13465" spans="1:1" ht="18" customHeight="1" x14ac:dyDescent="0.25">
      <c r="A13465" s="59" t="str">
        <f t="shared" si="210"/>
        <v/>
      </c>
    </row>
    <row r="13466" spans="1:1" ht="18" customHeight="1" x14ac:dyDescent="0.25">
      <c r="A13466" s="59" t="str">
        <f t="shared" si="210"/>
        <v/>
      </c>
    </row>
    <row r="13467" spans="1:1" ht="18" customHeight="1" x14ac:dyDescent="0.25">
      <c r="A13467" s="59" t="str">
        <f t="shared" si="210"/>
        <v/>
      </c>
    </row>
    <row r="13468" spans="1:1" ht="18" customHeight="1" x14ac:dyDescent="0.25">
      <c r="A13468" s="59" t="str">
        <f t="shared" si="210"/>
        <v/>
      </c>
    </row>
    <row r="13469" spans="1:1" ht="18" customHeight="1" x14ac:dyDescent="0.25">
      <c r="A13469" s="59" t="str">
        <f t="shared" si="210"/>
        <v/>
      </c>
    </row>
    <row r="13470" spans="1:1" ht="18" customHeight="1" x14ac:dyDescent="0.25">
      <c r="A13470" s="59" t="str">
        <f t="shared" si="210"/>
        <v/>
      </c>
    </row>
    <row r="13471" spans="1:1" ht="18" customHeight="1" x14ac:dyDescent="0.25">
      <c r="A13471" s="59" t="str">
        <f t="shared" si="210"/>
        <v/>
      </c>
    </row>
    <row r="13472" spans="1:1" ht="18" customHeight="1" x14ac:dyDescent="0.25">
      <c r="A13472" s="59" t="str">
        <f t="shared" si="210"/>
        <v/>
      </c>
    </row>
    <row r="13473" spans="1:1" ht="18" customHeight="1" x14ac:dyDescent="0.25">
      <c r="A13473" s="59" t="str">
        <f t="shared" si="210"/>
        <v/>
      </c>
    </row>
    <row r="13474" spans="1:1" ht="18" customHeight="1" x14ac:dyDescent="0.25">
      <c r="A13474" s="59" t="str">
        <f t="shared" si="210"/>
        <v/>
      </c>
    </row>
    <row r="13475" spans="1:1" ht="18" customHeight="1" x14ac:dyDescent="0.25">
      <c r="A13475" s="59" t="str">
        <f t="shared" si="210"/>
        <v/>
      </c>
    </row>
    <row r="13476" spans="1:1" ht="18" customHeight="1" x14ac:dyDescent="0.25">
      <c r="A13476" s="59" t="str">
        <f t="shared" si="210"/>
        <v/>
      </c>
    </row>
    <row r="13477" spans="1:1" ht="18" customHeight="1" x14ac:dyDescent="0.25">
      <c r="A13477" s="59" t="str">
        <f t="shared" si="210"/>
        <v/>
      </c>
    </row>
    <row r="13478" spans="1:1" ht="18" customHeight="1" x14ac:dyDescent="0.25">
      <c r="A13478" s="59" t="str">
        <f t="shared" si="210"/>
        <v/>
      </c>
    </row>
    <row r="13479" spans="1:1" ht="18" customHeight="1" x14ac:dyDescent="0.25">
      <c r="A13479" s="59" t="str">
        <f t="shared" si="210"/>
        <v/>
      </c>
    </row>
    <row r="13480" spans="1:1" ht="18" customHeight="1" x14ac:dyDescent="0.25">
      <c r="A13480" s="59" t="str">
        <f t="shared" si="210"/>
        <v/>
      </c>
    </row>
    <row r="13481" spans="1:1" ht="18" customHeight="1" x14ac:dyDescent="0.25">
      <c r="A13481" s="59" t="str">
        <f t="shared" si="210"/>
        <v/>
      </c>
    </row>
    <row r="13482" spans="1:1" ht="18" customHeight="1" x14ac:dyDescent="0.25">
      <c r="A13482" s="59" t="str">
        <f t="shared" si="210"/>
        <v/>
      </c>
    </row>
    <row r="13483" spans="1:1" ht="18" customHeight="1" x14ac:dyDescent="0.25">
      <c r="A13483" s="59" t="str">
        <f t="shared" si="210"/>
        <v/>
      </c>
    </row>
    <row r="13484" spans="1:1" ht="18" customHeight="1" x14ac:dyDescent="0.25">
      <c r="A13484" s="59" t="str">
        <f t="shared" si="210"/>
        <v/>
      </c>
    </row>
    <row r="13485" spans="1:1" ht="18" customHeight="1" x14ac:dyDescent="0.25">
      <c r="A13485" s="59" t="str">
        <f t="shared" si="210"/>
        <v/>
      </c>
    </row>
    <row r="13486" spans="1:1" ht="18" customHeight="1" x14ac:dyDescent="0.25">
      <c r="A13486" s="59" t="str">
        <f t="shared" ref="A13486:A13549" si="211">IF(B13486&lt;&gt;"",DATE(2020,INT((ROW(A13484)-1)/78)+1,1),"")</f>
        <v/>
      </c>
    </row>
    <row r="13487" spans="1:1" ht="18" customHeight="1" x14ac:dyDescent="0.25">
      <c r="A13487" s="59" t="str">
        <f t="shared" si="211"/>
        <v/>
      </c>
    </row>
    <row r="13488" spans="1:1" ht="18" customHeight="1" x14ac:dyDescent="0.25">
      <c r="A13488" s="59" t="str">
        <f t="shared" si="211"/>
        <v/>
      </c>
    </row>
    <row r="13489" spans="1:1" ht="18" customHeight="1" x14ac:dyDescent="0.25">
      <c r="A13489" s="59" t="str">
        <f t="shared" si="211"/>
        <v/>
      </c>
    </row>
    <row r="13490" spans="1:1" ht="18" customHeight="1" x14ac:dyDescent="0.25">
      <c r="A13490" s="59" t="str">
        <f t="shared" si="211"/>
        <v/>
      </c>
    </row>
    <row r="13491" spans="1:1" ht="18" customHeight="1" x14ac:dyDescent="0.25">
      <c r="A13491" s="59" t="str">
        <f t="shared" si="211"/>
        <v/>
      </c>
    </row>
    <row r="13492" spans="1:1" ht="18" customHeight="1" x14ac:dyDescent="0.25">
      <c r="A13492" s="59" t="str">
        <f t="shared" si="211"/>
        <v/>
      </c>
    </row>
    <row r="13493" spans="1:1" ht="18" customHeight="1" x14ac:dyDescent="0.25">
      <c r="A13493" s="59" t="str">
        <f t="shared" si="211"/>
        <v/>
      </c>
    </row>
    <row r="13494" spans="1:1" ht="18" customHeight="1" x14ac:dyDescent="0.25">
      <c r="A13494" s="59" t="str">
        <f t="shared" si="211"/>
        <v/>
      </c>
    </row>
    <row r="13495" spans="1:1" ht="18" customHeight="1" x14ac:dyDescent="0.25">
      <c r="A13495" s="59" t="str">
        <f t="shared" si="211"/>
        <v/>
      </c>
    </row>
    <row r="13496" spans="1:1" ht="18" customHeight="1" x14ac:dyDescent="0.25">
      <c r="A13496" s="59" t="str">
        <f t="shared" si="211"/>
        <v/>
      </c>
    </row>
    <row r="13497" spans="1:1" ht="18" customHeight="1" x14ac:dyDescent="0.25">
      <c r="A13497" s="59" t="str">
        <f t="shared" si="211"/>
        <v/>
      </c>
    </row>
    <row r="13498" spans="1:1" ht="18" customHeight="1" x14ac:dyDescent="0.25">
      <c r="A13498" s="59" t="str">
        <f t="shared" si="211"/>
        <v/>
      </c>
    </row>
    <row r="13499" spans="1:1" ht="18" customHeight="1" x14ac:dyDescent="0.25">
      <c r="A13499" s="59" t="str">
        <f t="shared" si="211"/>
        <v/>
      </c>
    </row>
    <row r="13500" spans="1:1" ht="18" customHeight="1" x14ac:dyDescent="0.25">
      <c r="A13500" s="59" t="str">
        <f t="shared" si="211"/>
        <v/>
      </c>
    </row>
    <row r="13501" spans="1:1" ht="18" customHeight="1" x14ac:dyDescent="0.25">
      <c r="A13501" s="59" t="str">
        <f t="shared" si="211"/>
        <v/>
      </c>
    </row>
    <row r="13502" spans="1:1" ht="18" customHeight="1" x14ac:dyDescent="0.25">
      <c r="A13502" s="59" t="str">
        <f t="shared" si="211"/>
        <v/>
      </c>
    </row>
    <row r="13503" spans="1:1" ht="18" customHeight="1" x14ac:dyDescent="0.25">
      <c r="A13503" s="59" t="str">
        <f t="shared" si="211"/>
        <v/>
      </c>
    </row>
    <row r="13504" spans="1:1" ht="18" customHeight="1" x14ac:dyDescent="0.25">
      <c r="A13504" s="59" t="str">
        <f t="shared" si="211"/>
        <v/>
      </c>
    </row>
    <row r="13505" spans="1:1" ht="18" customHeight="1" x14ac:dyDescent="0.25">
      <c r="A13505" s="59" t="str">
        <f t="shared" si="211"/>
        <v/>
      </c>
    </row>
    <row r="13506" spans="1:1" ht="18" customHeight="1" x14ac:dyDescent="0.25">
      <c r="A13506" s="59" t="str">
        <f t="shared" si="211"/>
        <v/>
      </c>
    </row>
    <row r="13507" spans="1:1" ht="18" customHeight="1" x14ac:dyDescent="0.25">
      <c r="A13507" s="59" t="str">
        <f t="shared" si="211"/>
        <v/>
      </c>
    </row>
    <row r="13508" spans="1:1" ht="18" customHeight="1" x14ac:dyDescent="0.25">
      <c r="A13508" s="59" t="str">
        <f t="shared" si="211"/>
        <v/>
      </c>
    </row>
    <row r="13509" spans="1:1" ht="18" customHeight="1" x14ac:dyDescent="0.25">
      <c r="A13509" s="59" t="str">
        <f t="shared" si="211"/>
        <v/>
      </c>
    </row>
    <row r="13510" spans="1:1" ht="18" customHeight="1" x14ac:dyDescent="0.25">
      <c r="A13510" s="59" t="str">
        <f t="shared" si="211"/>
        <v/>
      </c>
    </row>
    <row r="13511" spans="1:1" ht="18" customHeight="1" x14ac:dyDescent="0.25">
      <c r="A13511" s="59" t="str">
        <f t="shared" si="211"/>
        <v/>
      </c>
    </row>
    <row r="13512" spans="1:1" ht="18" customHeight="1" x14ac:dyDescent="0.25">
      <c r="A13512" s="59" t="str">
        <f t="shared" si="211"/>
        <v/>
      </c>
    </row>
    <row r="13513" spans="1:1" ht="18" customHeight="1" x14ac:dyDescent="0.25">
      <c r="A13513" s="59" t="str">
        <f t="shared" si="211"/>
        <v/>
      </c>
    </row>
    <row r="13514" spans="1:1" ht="18" customHeight="1" x14ac:dyDescent="0.25">
      <c r="A13514" s="59" t="str">
        <f t="shared" si="211"/>
        <v/>
      </c>
    </row>
    <row r="13515" spans="1:1" ht="18" customHeight="1" x14ac:dyDescent="0.25">
      <c r="A13515" s="59" t="str">
        <f t="shared" si="211"/>
        <v/>
      </c>
    </row>
    <row r="13516" spans="1:1" ht="18" customHeight="1" x14ac:dyDescent="0.25">
      <c r="A13516" s="59" t="str">
        <f t="shared" si="211"/>
        <v/>
      </c>
    </row>
    <row r="13517" spans="1:1" ht="18" customHeight="1" x14ac:dyDescent="0.25">
      <c r="A13517" s="59" t="str">
        <f t="shared" si="211"/>
        <v/>
      </c>
    </row>
    <row r="13518" spans="1:1" ht="18" customHeight="1" x14ac:dyDescent="0.25">
      <c r="A13518" s="59" t="str">
        <f t="shared" si="211"/>
        <v/>
      </c>
    </row>
    <row r="13519" spans="1:1" ht="18" customHeight="1" x14ac:dyDescent="0.25">
      <c r="A13519" s="59" t="str">
        <f t="shared" si="211"/>
        <v/>
      </c>
    </row>
    <row r="13520" spans="1:1" ht="18" customHeight="1" x14ac:dyDescent="0.25">
      <c r="A13520" s="59" t="str">
        <f t="shared" si="211"/>
        <v/>
      </c>
    </row>
    <row r="13521" spans="1:1" ht="18" customHeight="1" x14ac:dyDescent="0.25">
      <c r="A13521" s="59" t="str">
        <f t="shared" si="211"/>
        <v/>
      </c>
    </row>
    <row r="13522" spans="1:1" ht="18" customHeight="1" x14ac:dyDescent="0.25">
      <c r="A13522" s="59" t="str">
        <f t="shared" si="211"/>
        <v/>
      </c>
    </row>
    <row r="13523" spans="1:1" ht="18" customHeight="1" x14ac:dyDescent="0.25">
      <c r="A13523" s="59" t="str">
        <f t="shared" si="211"/>
        <v/>
      </c>
    </row>
    <row r="13524" spans="1:1" ht="18" customHeight="1" x14ac:dyDescent="0.25">
      <c r="A13524" s="59" t="str">
        <f t="shared" si="211"/>
        <v/>
      </c>
    </row>
    <row r="13525" spans="1:1" ht="18" customHeight="1" x14ac:dyDescent="0.25">
      <c r="A13525" s="59" t="str">
        <f t="shared" si="211"/>
        <v/>
      </c>
    </row>
    <row r="13526" spans="1:1" ht="18" customHeight="1" x14ac:dyDescent="0.25">
      <c r="A13526" s="59" t="str">
        <f t="shared" si="211"/>
        <v/>
      </c>
    </row>
    <row r="13527" spans="1:1" ht="18" customHeight="1" x14ac:dyDescent="0.25">
      <c r="A13527" s="59" t="str">
        <f t="shared" si="211"/>
        <v/>
      </c>
    </row>
    <row r="13528" spans="1:1" ht="18" customHeight="1" x14ac:dyDescent="0.25">
      <c r="A13528" s="59" t="str">
        <f t="shared" si="211"/>
        <v/>
      </c>
    </row>
    <row r="13529" spans="1:1" ht="18" customHeight="1" x14ac:dyDescent="0.25">
      <c r="A13529" s="59" t="str">
        <f t="shared" si="211"/>
        <v/>
      </c>
    </row>
    <row r="13530" spans="1:1" ht="18" customHeight="1" x14ac:dyDescent="0.25">
      <c r="A13530" s="59" t="str">
        <f t="shared" si="211"/>
        <v/>
      </c>
    </row>
    <row r="13531" spans="1:1" ht="18" customHeight="1" x14ac:dyDescent="0.25">
      <c r="A13531" s="59" t="str">
        <f t="shared" si="211"/>
        <v/>
      </c>
    </row>
    <row r="13532" spans="1:1" ht="18" customHeight="1" x14ac:dyDescent="0.25">
      <c r="A13532" s="59" t="str">
        <f t="shared" si="211"/>
        <v/>
      </c>
    </row>
    <row r="13533" spans="1:1" ht="18" customHeight="1" x14ac:dyDescent="0.25">
      <c r="A13533" s="59" t="str">
        <f t="shared" si="211"/>
        <v/>
      </c>
    </row>
    <row r="13534" spans="1:1" ht="18" customHeight="1" x14ac:dyDescent="0.25">
      <c r="A13534" s="59" t="str">
        <f t="shared" si="211"/>
        <v/>
      </c>
    </row>
    <row r="13535" spans="1:1" ht="18" customHeight="1" x14ac:dyDescent="0.25">
      <c r="A13535" s="59" t="str">
        <f t="shared" si="211"/>
        <v/>
      </c>
    </row>
    <row r="13536" spans="1:1" ht="18" customHeight="1" x14ac:dyDescent="0.25">
      <c r="A13536" s="59" t="str">
        <f t="shared" si="211"/>
        <v/>
      </c>
    </row>
    <row r="13537" spans="1:1" ht="18" customHeight="1" x14ac:dyDescent="0.25">
      <c r="A13537" s="59" t="str">
        <f t="shared" si="211"/>
        <v/>
      </c>
    </row>
    <row r="13538" spans="1:1" ht="18" customHeight="1" x14ac:dyDescent="0.25">
      <c r="A13538" s="59" t="str">
        <f t="shared" si="211"/>
        <v/>
      </c>
    </row>
    <row r="13539" spans="1:1" ht="18" customHeight="1" x14ac:dyDescent="0.25">
      <c r="A13539" s="59" t="str">
        <f t="shared" si="211"/>
        <v/>
      </c>
    </row>
    <row r="13540" spans="1:1" ht="18" customHeight="1" x14ac:dyDescent="0.25">
      <c r="A13540" s="59" t="str">
        <f t="shared" si="211"/>
        <v/>
      </c>
    </row>
    <row r="13541" spans="1:1" ht="18" customHeight="1" x14ac:dyDescent="0.25">
      <c r="A13541" s="59" t="str">
        <f t="shared" si="211"/>
        <v/>
      </c>
    </row>
    <row r="13542" spans="1:1" ht="18" customHeight="1" x14ac:dyDescent="0.25">
      <c r="A13542" s="59" t="str">
        <f t="shared" si="211"/>
        <v/>
      </c>
    </row>
    <row r="13543" spans="1:1" ht="18" customHeight="1" x14ac:dyDescent="0.25">
      <c r="A13543" s="59" t="str">
        <f t="shared" si="211"/>
        <v/>
      </c>
    </row>
    <row r="13544" spans="1:1" ht="18" customHeight="1" x14ac:dyDescent="0.25">
      <c r="A13544" s="59" t="str">
        <f t="shared" si="211"/>
        <v/>
      </c>
    </row>
    <row r="13545" spans="1:1" ht="18" customHeight="1" x14ac:dyDescent="0.25">
      <c r="A13545" s="59" t="str">
        <f t="shared" si="211"/>
        <v/>
      </c>
    </row>
    <row r="13546" spans="1:1" ht="18" customHeight="1" x14ac:dyDescent="0.25">
      <c r="A13546" s="59" t="str">
        <f t="shared" si="211"/>
        <v/>
      </c>
    </row>
    <row r="13547" spans="1:1" ht="18" customHeight="1" x14ac:dyDescent="0.25">
      <c r="A13547" s="59" t="str">
        <f t="shared" si="211"/>
        <v/>
      </c>
    </row>
    <row r="13548" spans="1:1" ht="18" customHeight="1" x14ac:dyDescent="0.25">
      <c r="A13548" s="59" t="str">
        <f t="shared" si="211"/>
        <v/>
      </c>
    </row>
    <row r="13549" spans="1:1" ht="18" customHeight="1" x14ac:dyDescent="0.25">
      <c r="A13549" s="59" t="str">
        <f t="shared" si="211"/>
        <v/>
      </c>
    </row>
    <row r="13550" spans="1:1" ht="18" customHeight="1" x14ac:dyDescent="0.25">
      <c r="A13550" s="59" t="str">
        <f t="shared" ref="A13550:A13613" si="212">IF(B13550&lt;&gt;"",DATE(2020,INT((ROW(A13548)-1)/78)+1,1),"")</f>
        <v/>
      </c>
    </row>
    <row r="13551" spans="1:1" ht="18" customHeight="1" x14ac:dyDescent="0.25">
      <c r="A13551" s="59" t="str">
        <f t="shared" si="212"/>
        <v/>
      </c>
    </row>
    <row r="13552" spans="1:1" ht="18" customHeight="1" x14ac:dyDescent="0.25">
      <c r="A13552" s="59" t="str">
        <f t="shared" si="212"/>
        <v/>
      </c>
    </row>
    <row r="13553" spans="1:1" ht="18" customHeight="1" x14ac:dyDescent="0.25">
      <c r="A13553" s="59" t="str">
        <f t="shared" si="212"/>
        <v/>
      </c>
    </row>
    <row r="13554" spans="1:1" ht="18" customHeight="1" x14ac:dyDescent="0.25">
      <c r="A13554" s="59" t="str">
        <f t="shared" si="212"/>
        <v/>
      </c>
    </row>
    <row r="13555" spans="1:1" ht="18" customHeight="1" x14ac:dyDescent="0.25">
      <c r="A13555" s="59" t="str">
        <f t="shared" si="212"/>
        <v/>
      </c>
    </row>
    <row r="13556" spans="1:1" ht="18" customHeight="1" x14ac:dyDescent="0.25">
      <c r="A13556" s="59" t="str">
        <f t="shared" si="212"/>
        <v/>
      </c>
    </row>
    <row r="13557" spans="1:1" ht="18" customHeight="1" x14ac:dyDescent="0.25">
      <c r="A13557" s="59" t="str">
        <f t="shared" si="212"/>
        <v/>
      </c>
    </row>
    <row r="13558" spans="1:1" ht="18" customHeight="1" x14ac:dyDescent="0.25">
      <c r="A13558" s="59" t="str">
        <f t="shared" si="212"/>
        <v/>
      </c>
    </row>
    <row r="13559" spans="1:1" ht="18" customHeight="1" x14ac:dyDescent="0.25">
      <c r="A13559" s="59" t="str">
        <f t="shared" si="212"/>
        <v/>
      </c>
    </row>
    <row r="13560" spans="1:1" ht="18" customHeight="1" x14ac:dyDescent="0.25">
      <c r="A13560" s="59" t="str">
        <f t="shared" si="212"/>
        <v/>
      </c>
    </row>
    <row r="13561" spans="1:1" ht="18" customHeight="1" x14ac:dyDescent="0.25">
      <c r="A13561" s="59" t="str">
        <f t="shared" si="212"/>
        <v/>
      </c>
    </row>
    <row r="13562" spans="1:1" ht="18" customHeight="1" x14ac:dyDescent="0.25">
      <c r="A13562" s="59" t="str">
        <f t="shared" si="212"/>
        <v/>
      </c>
    </row>
    <row r="13563" spans="1:1" ht="18" customHeight="1" x14ac:dyDescent="0.25">
      <c r="A13563" s="59" t="str">
        <f t="shared" si="212"/>
        <v/>
      </c>
    </row>
    <row r="13564" spans="1:1" ht="18" customHeight="1" x14ac:dyDescent="0.25">
      <c r="A13564" s="59" t="str">
        <f t="shared" si="212"/>
        <v/>
      </c>
    </row>
    <row r="13565" spans="1:1" ht="18" customHeight="1" x14ac:dyDescent="0.25">
      <c r="A13565" s="59" t="str">
        <f t="shared" si="212"/>
        <v/>
      </c>
    </row>
    <row r="13566" spans="1:1" ht="18" customHeight="1" x14ac:dyDescent="0.25">
      <c r="A13566" s="59" t="str">
        <f t="shared" si="212"/>
        <v/>
      </c>
    </row>
    <row r="13567" spans="1:1" ht="18" customHeight="1" x14ac:dyDescent="0.25">
      <c r="A13567" s="59" t="str">
        <f t="shared" si="212"/>
        <v/>
      </c>
    </row>
    <row r="13568" spans="1:1" ht="18" customHeight="1" x14ac:dyDescent="0.25">
      <c r="A13568" s="59" t="str">
        <f t="shared" si="212"/>
        <v/>
      </c>
    </row>
    <row r="13569" spans="1:1" ht="18" customHeight="1" x14ac:dyDescent="0.25">
      <c r="A13569" s="59" t="str">
        <f t="shared" si="212"/>
        <v/>
      </c>
    </row>
    <row r="13570" spans="1:1" ht="18" customHeight="1" x14ac:dyDescent="0.25">
      <c r="A13570" s="59" t="str">
        <f t="shared" si="212"/>
        <v/>
      </c>
    </row>
    <row r="13571" spans="1:1" ht="18" customHeight="1" x14ac:dyDescent="0.25">
      <c r="A13571" s="59" t="str">
        <f t="shared" si="212"/>
        <v/>
      </c>
    </row>
    <row r="13572" spans="1:1" ht="18" customHeight="1" x14ac:dyDescent="0.25">
      <c r="A13572" s="59" t="str">
        <f t="shared" si="212"/>
        <v/>
      </c>
    </row>
    <row r="13573" spans="1:1" ht="18" customHeight="1" x14ac:dyDescent="0.25">
      <c r="A13573" s="59" t="str">
        <f t="shared" si="212"/>
        <v/>
      </c>
    </row>
    <row r="13574" spans="1:1" ht="18" customHeight="1" x14ac:dyDescent="0.25">
      <c r="A13574" s="59" t="str">
        <f t="shared" si="212"/>
        <v/>
      </c>
    </row>
    <row r="13575" spans="1:1" ht="18" customHeight="1" x14ac:dyDescent="0.25">
      <c r="A13575" s="59" t="str">
        <f t="shared" si="212"/>
        <v/>
      </c>
    </row>
    <row r="13576" spans="1:1" ht="18" customHeight="1" x14ac:dyDescent="0.25">
      <c r="A13576" s="59" t="str">
        <f t="shared" si="212"/>
        <v/>
      </c>
    </row>
    <row r="13577" spans="1:1" ht="18" customHeight="1" x14ac:dyDescent="0.25">
      <c r="A13577" s="59" t="str">
        <f t="shared" si="212"/>
        <v/>
      </c>
    </row>
    <row r="13578" spans="1:1" ht="18" customHeight="1" x14ac:dyDescent="0.25">
      <c r="A13578" s="59" t="str">
        <f t="shared" si="212"/>
        <v/>
      </c>
    </row>
    <row r="13579" spans="1:1" ht="18" customHeight="1" x14ac:dyDescent="0.25">
      <c r="A13579" s="59" t="str">
        <f t="shared" si="212"/>
        <v/>
      </c>
    </row>
    <row r="13580" spans="1:1" ht="18" customHeight="1" x14ac:dyDescent="0.25">
      <c r="A13580" s="59" t="str">
        <f t="shared" si="212"/>
        <v/>
      </c>
    </row>
    <row r="13581" spans="1:1" ht="18" customHeight="1" x14ac:dyDescent="0.25">
      <c r="A13581" s="59" t="str">
        <f t="shared" si="212"/>
        <v/>
      </c>
    </row>
    <row r="13582" spans="1:1" ht="18" customHeight="1" x14ac:dyDescent="0.25">
      <c r="A13582" s="59" t="str">
        <f t="shared" si="212"/>
        <v/>
      </c>
    </row>
    <row r="13583" spans="1:1" ht="18" customHeight="1" x14ac:dyDescent="0.25">
      <c r="A13583" s="59" t="str">
        <f t="shared" si="212"/>
        <v/>
      </c>
    </row>
    <row r="13584" spans="1:1" ht="18" customHeight="1" x14ac:dyDescent="0.25">
      <c r="A13584" s="59" t="str">
        <f t="shared" si="212"/>
        <v/>
      </c>
    </row>
    <row r="13585" spans="1:1" ht="18" customHeight="1" x14ac:dyDescent="0.25">
      <c r="A13585" s="59" t="str">
        <f t="shared" si="212"/>
        <v/>
      </c>
    </row>
    <row r="13586" spans="1:1" ht="18" customHeight="1" x14ac:dyDescent="0.25">
      <c r="A13586" s="59" t="str">
        <f t="shared" si="212"/>
        <v/>
      </c>
    </row>
    <row r="13587" spans="1:1" ht="18" customHeight="1" x14ac:dyDescent="0.25">
      <c r="A13587" s="59" t="str">
        <f t="shared" si="212"/>
        <v/>
      </c>
    </row>
    <row r="13588" spans="1:1" ht="18" customHeight="1" x14ac:dyDescent="0.25">
      <c r="A13588" s="59" t="str">
        <f t="shared" si="212"/>
        <v/>
      </c>
    </row>
    <row r="13589" spans="1:1" ht="18" customHeight="1" x14ac:dyDescent="0.25">
      <c r="A13589" s="59" t="str">
        <f t="shared" si="212"/>
        <v/>
      </c>
    </row>
    <row r="13590" spans="1:1" ht="18" customHeight="1" x14ac:dyDescent="0.25">
      <c r="A13590" s="59" t="str">
        <f t="shared" si="212"/>
        <v/>
      </c>
    </row>
    <row r="13591" spans="1:1" ht="18" customHeight="1" x14ac:dyDescent="0.25">
      <c r="A13591" s="59" t="str">
        <f t="shared" si="212"/>
        <v/>
      </c>
    </row>
    <row r="13592" spans="1:1" ht="18" customHeight="1" x14ac:dyDescent="0.25">
      <c r="A13592" s="59" t="str">
        <f t="shared" si="212"/>
        <v/>
      </c>
    </row>
    <row r="13593" spans="1:1" ht="18" customHeight="1" x14ac:dyDescent="0.25">
      <c r="A13593" s="59" t="str">
        <f t="shared" si="212"/>
        <v/>
      </c>
    </row>
    <row r="13594" spans="1:1" ht="18" customHeight="1" x14ac:dyDescent="0.25">
      <c r="A13594" s="59" t="str">
        <f t="shared" si="212"/>
        <v/>
      </c>
    </row>
    <row r="13595" spans="1:1" ht="18" customHeight="1" x14ac:dyDescent="0.25">
      <c r="A13595" s="59" t="str">
        <f t="shared" si="212"/>
        <v/>
      </c>
    </row>
    <row r="13596" spans="1:1" ht="18" customHeight="1" x14ac:dyDescent="0.25">
      <c r="A13596" s="59" t="str">
        <f t="shared" si="212"/>
        <v/>
      </c>
    </row>
    <row r="13597" spans="1:1" ht="18" customHeight="1" x14ac:dyDescent="0.25">
      <c r="A13597" s="59" t="str">
        <f t="shared" si="212"/>
        <v/>
      </c>
    </row>
    <row r="13598" spans="1:1" ht="18" customHeight="1" x14ac:dyDescent="0.25">
      <c r="A13598" s="59" t="str">
        <f t="shared" si="212"/>
        <v/>
      </c>
    </row>
    <row r="13599" spans="1:1" ht="18" customHeight="1" x14ac:dyDescent="0.25">
      <c r="A13599" s="59" t="str">
        <f t="shared" si="212"/>
        <v/>
      </c>
    </row>
    <row r="13600" spans="1:1" ht="18" customHeight="1" x14ac:dyDescent="0.25">
      <c r="A13600" s="59" t="str">
        <f t="shared" si="212"/>
        <v/>
      </c>
    </row>
    <row r="13601" spans="1:1" ht="18" customHeight="1" x14ac:dyDescent="0.25">
      <c r="A13601" s="59" t="str">
        <f t="shared" si="212"/>
        <v/>
      </c>
    </row>
    <row r="13602" spans="1:1" ht="18" customHeight="1" x14ac:dyDescent="0.25">
      <c r="A13602" s="59" t="str">
        <f t="shared" si="212"/>
        <v/>
      </c>
    </row>
    <row r="13603" spans="1:1" ht="18" customHeight="1" x14ac:dyDescent="0.25">
      <c r="A13603" s="59" t="str">
        <f t="shared" si="212"/>
        <v/>
      </c>
    </row>
    <row r="13604" spans="1:1" ht="18" customHeight="1" x14ac:dyDescent="0.25">
      <c r="A13604" s="59" t="str">
        <f t="shared" si="212"/>
        <v/>
      </c>
    </row>
    <row r="13605" spans="1:1" ht="18" customHeight="1" x14ac:dyDescent="0.25">
      <c r="A13605" s="59" t="str">
        <f t="shared" si="212"/>
        <v/>
      </c>
    </row>
    <row r="13606" spans="1:1" ht="18" customHeight="1" x14ac:dyDescent="0.25">
      <c r="A13606" s="59" t="str">
        <f t="shared" si="212"/>
        <v/>
      </c>
    </row>
    <row r="13607" spans="1:1" ht="18" customHeight="1" x14ac:dyDescent="0.25">
      <c r="A13607" s="59" t="str">
        <f t="shared" si="212"/>
        <v/>
      </c>
    </row>
    <row r="13608" spans="1:1" ht="18" customHeight="1" x14ac:dyDescent="0.25">
      <c r="A13608" s="59" t="str">
        <f t="shared" si="212"/>
        <v/>
      </c>
    </row>
    <row r="13609" spans="1:1" ht="18" customHeight="1" x14ac:dyDescent="0.25">
      <c r="A13609" s="59" t="str">
        <f t="shared" si="212"/>
        <v/>
      </c>
    </row>
    <row r="13610" spans="1:1" ht="18" customHeight="1" x14ac:dyDescent="0.25">
      <c r="A13610" s="59" t="str">
        <f t="shared" si="212"/>
        <v/>
      </c>
    </row>
    <row r="13611" spans="1:1" ht="18" customHeight="1" x14ac:dyDescent="0.25">
      <c r="A13611" s="59" t="str">
        <f t="shared" si="212"/>
        <v/>
      </c>
    </row>
    <row r="13612" spans="1:1" ht="18" customHeight="1" x14ac:dyDescent="0.25">
      <c r="A13612" s="59" t="str">
        <f t="shared" si="212"/>
        <v/>
      </c>
    </row>
    <row r="13613" spans="1:1" ht="18" customHeight="1" x14ac:dyDescent="0.25">
      <c r="A13613" s="59" t="str">
        <f t="shared" si="212"/>
        <v/>
      </c>
    </row>
    <row r="13614" spans="1:1" ht="18" customHeight="1" x14ac:dyDescent="0.25">
      <c r="A13614" s="59" t="str">
        <f t="shared" ref="A13614:A13677" si="213">IF(B13614&lt;&gt;"",DATE(2020,INT((ROW(A13612)-1)/78)+1,1),"")</f>
        <v/>
      </c>
    </row>
    <row r="13615" spans="1:1" ht="18" customHeight="1" x14ac:dyDescent="0.25">
      <c r="A13615" s="59" t="str">
        <f t="shared" si="213"/>
        <v/>
      </c>
    </row>
    <row r="13616" spans="1:1" ht="18" customHeight="1" x14ac:dyDescent="0.25">
      <c r="A13616" s="59" t="str">
        <f t="shared" si="213"/>
        <v/>
      </c>
    </row>
    <row r="13617" spans="1:1" ht="18" customHeight="1" x14ac:dyDescent="0.25">
      <c r="A13617" s="59" t="str">
        <f t="shared" si="213"/>
        <v/>
      </c>
    </row>
    <row r="13618" spans="1:1" ht="18" customHeight="1" x14ac:dyDescent="0.25">
      <c r="A13618" s="59" t="str">
        <f t="shared" si="213"/>
        <v/>
      </c>
    </row>
    <row r="13619" spans="1:1" ht="18" customHeight="1" x14ac:dyDescent="0.25">
      <c r="A13619" s="59" t="str">
        <f t="shared" si="213"/>
        <v/>
      </c>
    </row>
    <row r="13620" spans="1:1" ht="18" customHeight="1" x14ac:dyDescent="0.25">
      <c r="A13620" s="59" t="str">
        <f t="shared" si="213"/>
        <v/>
      </c>
    </row>
    <row r="13621" spans="1:1" ht="18" customHeight="1" x14ac:dyDescent="0.25">
      <c r="A13621" s="59" t="str">
        <f t="shared" si="213"/>
        <v/>
      </c>
    </row>
    <row r="13622" spans="1:1" ht="18" customHeight="1" x14ac:dyDescent="0.25">
      <c r="A13622" s="59" t="str">
        <f t="shared" si="213"/>
        <v/>
      </c>
    </row>
    <row r="13623" spans="1:1" ht="18" customHeight="1" x14ac:dyDescent="0.25">
      <c r="A13623" s="59" t="str">
        <f t="shared" si="213"/>
        <v/>
      </c>
    </row>
    <row r="13624" spans="1:1" ht="18" customHeight="1" x14ac:dyDescent="0.25">
      <c r="A13624" s="59" t="str">
        <f t="shared" si="213"/>
        <v/>
      </c>
    </row>
    <row r="13625" spans="1:1" ht="18" customHeight="1" x14ac:dyDescent="0.25">
      <c r="A13625" s="59" t="str">
        <f t="shared" si="213"/>
        <v/>
      </c>
    </row>
    <row r="13626" spans="1:1" ht="18" customHeight="1" x14ac:dyDescent="0.25">
      <c r="A13626" s="59" t="str">
        <f t="shared" si="213"/>
        <v/>
      </c>
    </row>
    <row r="13627" spans="1:1" ht="18" customHeight="1" x14ac:dyDescent="0.25">
      <c r="A13627" s="59" t="str">
        <f t="shared" si="213"/>
        <v/>
      </c>
    </row>
    <row r="13628" spans="1:1" ht="18" customHeight="1" x14ac:dyDescent="0.25">
      <c r="A13628" s="59" t="str">
        <f t="shared" si="213"/>
        <v/>
      </c>
    </row>
    <row r="13629" spans="1:1" ht="18" customHeight="1" x14ac:dyDescent="0.25">
      <c r="A13629" s="59" t="str">
        <f t="shared" si="213"/>
        <v/>
      </c>
    </row>
    <row r="13630" spans="1:1" ht="18" customHeight="1" x14ac:dyDescent="0.25">
      <c r="A13630" s="59" t="str">
        <f t="shared" si="213"/>
        <v/>
      </c>
    </row>
    <row r="13631" spans="1:1" ht="18" customHeight="1" x14ac:dyDescent="0.25">
      <c r="A13631" s="59" t="str">
        <f t="shared" si="213"/>
        <v/>
      </c>
    </row>
    <row r="13632" spans="1:1" ht="18" customHeight="1" x14ac:dyDescent="0.25">
      <c r="A13632" s="59" t="str">
        <f t="shared" si="213"/>
        <v/>
      </c>
    </row>
    <row r="13633" spans="1:1" ht="18" customHeight="1" x14ac:dyDescent="0.25">
      <c r="A13633" s="59" t="str">
        <f t="shared" si="213"/>
        <v/>
      </c>
    </row>
    <row r="13634" spans="1:1" ht="18" customHeight="1" x14ac:dyDescent="0.25">
      <c r="A13634" s="59" t="str">
        <f t="shared" si="213"/>
        <v/>
      </c>
    </row>
    <row r="13635" spans="1:1" ht="18" customHeight="1" x14ac:dyDescent="0.25">
      <c r="A13635" s="59" t="str">
        <f t="shared" si="213"/>
        <v/>
      </c>
    </row>
    <row r="13636" spans="1:1" ht="18" customHeight="1" x14ac:dyDescent="0.25">
      <c r="A13636" s="59" t="str">
        <f t="shared" si="213"/>
        <v/>
      </c>
    </row>
    <row r="13637" spans="1:1" ht="18" customHeight="1" x14ac:dyDescent="0.25">
      <c r="A13637" s="59" t="str">
        <f t="shared" si="213"/>
        <v/>
      </c>
    </row>
    <row r="13638" spans="1:1" ht="18" customHeight="1" x14ac:dyDescent="0.25">
      <c r="A13638" s="59" t="str">
        <f t="shared" si="213"/>
        <v/>
      </c>
    </row>
    <row r="13639" spans="1:1" ht="18" customHeight="1" x14ac:dyDescent="0.25">
      <c r="A13639" s="59" t="str">
        <f t="shared" si="213"/>
        <v/>
      </c>
    </row>
    <row r="13640" spans="1:1" ht="18" customHeight="1" x14ac:dyDescent="0.25">
      <c r="A13640" s="59" t="str">
        <f t="shared" si="213"/>
        <v/>
      </c>
    </row>
    <row r="13641" spans="1:1" ht="18" customHeight="1" x14ac:dyDescent="0.25">
      <c r="A13641" s="59" t="str">
        <f t="shared" si="213"/>
        <v/>
      </c>
    </row>
    <row r="13642" spans="1:1" ht="18" customHeight="1" x14ac:dyDescent="0.25">
      <c r="A13642" s="59" t="str">
        <f t="shared" si="213"/>
        <v/>
      </c>
    </row>
    <row r="13643" spans="1:1" ht="18" customHeight="1" x14ac:dyDescent="0.25">
      <c r="A13643" s="59" t="str">
        <f t="shared" si="213"/>
        <v/>
      </c>
    </row>
    <row r="13644" spans="1:1" ht="18" customHeight="1" x14ac:dyDescent="0.25">
      <c r="A13644" s="59" t="str">
        <f t="shared" si="213"/>
        <v/>
      </c>
    </row>
    <row r="13645" spans="1:1" ht="18" customHeight="1" x14ac:dyDescent="0.25">
      <c r="A13645" s="59" t="str">
        <f t="shared" si="213"/>
        <v/>
      </c>
    </row>
    <row r="13646" spans="1:1" ht="18" customHeight="1" x14ac:dyDescent="0.25">
      <c r="A13646" s="59" t="str">
        <f t="shared" si="213"/>
        <v/>
      </c>
    </row>
    <row r="13647" spans="1:1" ht="18" customHeight="1" x14ac:dyDescent="0.25">
      <c r="A13647" s="59" t="str">
        <f t="shared" si="213"/>
        <v/>
      </c>
    </row>
    <row r="13648" spans="1:1" ht="18" customHeight="1" x14ac:dyDescent="0.25">
      <c r="A13648" s="59" t="str">
        <f t="shared" si="213"/>
        <v/>
      </c>
    </row>
    <row r="13649" spans="1:1" ht="18" customHeight="1" x14ac:dyDescent="0.25">
      <c r="A13649" s="59" t="str">
        <f t="shared" si="213"/>
        <v/>
      </c>
    </row>
    <row r="13650" spans="1:1" ht="18" customHeight="1" x14ac:dyDescent="0.25">
      <c r="A13650" s="59" t="str">
        <f t="shared" si="213"/>
        <v/>
      </c>
    </row>
    <row r="13651" spans="1:1" ht="18" customHeight="1" x14ac:dyDescent="0.25">
      <c r="A13651" s="59" t="str">
        <f t="shared" si="213"/>
        <v/>
      </c>
    </row>
    <row r="13652" spans="1:1" ht="18" customHeight="1" x14ac:dyDescent="0.25">
      <c r="A13652" s="59" t="str">
        <f t="shared" si="213"/>
        <v/>
      </c>
    </row>
    <row r="13653" spans="1:1" ht="18" customHeight="1" x14ac:dyDescent="0.25">
      <c r="A13653" s="59" t="str">
        <f t="shared" si="213"/>
        <v/>
      </c>
    </row>
    <row r="13654" spans="1:1" ht="18" customHeight="1" x14ac:dyDescent="0.25">
      <c r="A13654" s="59" t="str">
        <f t="shared" si="213"/>
        <v/>
      </c>
    </row>
    <row r="13655" spans="1:1" ht="18" customHeight="1" x14ac:dyDescent="0.25">
      <c r="A13655" s="59" t="str">
        <f t="shared" si="213"/>
        <v/>
      </c>
    </row>
    <row r="13656" spans="1:1" ht="18" customHeight="1" x14ac:dyDescent="0.25">
      <c r="A13656" s="59" t="str">
        <f t="shared" si="213"/>
        <v/>
      </c>
    </row>
    <row r="13657" spans="1:1" ht="18" customHeight="1" x14ac:dyDescent="0.25">
      <c r="A13657" s="59" t="str">
        <f t="shared" si="213"/>
        <v/>
      </c>
    </row>
    <row r="13658" spans="1:1" ht="18" customHeight="1" x14ac:dyDescent="0.25">
      <c r="A13658" s="59" t="str">
        <f t="shared" si="213"/>
        <v/>
      </c>
    </row>
    <row r="13659" spans="1:1" ht="18" customHeight="1" x14ac:dyDescent="0.25">
      <c r="A13659" s="59" t="str">
        <f t="shared" si="213"/>
        <v/>
      </c>
    </row>
    <row r="13660" spans="1:1" ht="18" customHeight="1" x14ac:dyDescent="0.25">
      <c r="A13660" s="59" t="str">
        <f t="shared" si="213"/>
        <v/>
      </c>
    </row>
    <row r="13661" spans="1:1" ht="18" customHeight="1" x14ac:dyDescent="0.25">
      <c r="A13661" s="59" t="str">
        <f t="shared" si="213"/>
        <v/>
      </c>
    </row>
    <row r="13662" spans="1:1" ht="18" customHeight="1" x14ac:dyDescent="0.25">
      <c r="A13662" s="59" t="str">
        <f t="shared" si="213"/>
        <v/>
      </c>
    </row>
    <row r="13663" spans="1:1" ht="18" customHeight="1" x14ac:dyDescent="0.25">
      <c r="A13663" s="59" t="str">
        <f t="shared" si="213"/>
        <v/>
      </c>
    </row>
    <row r="13664" spans="1:1" ht="18" customHeight="1" x14ac:dyDescent="0.25">
      <c r="A13664" s="59" t="str">
        <f t="shared" si="213"/>
        <v/>
      </c>
    </row>
    <row r="13665" spans="1:1" ht="18" customHeight="1" x14ac:dyDescent="0.25">
      <c r="A13665" s="59" t="str">
        <f t="shared" si="213"/>
        <v/>
      </c>
    </row>
    <row r="13666" spans="1:1" ht="18" customHeight="1" x14ac:dyDescent="0.25">
      <c r="A13666" s="59" t="str">
        <f t="shared" si="213"/>
        <v/>
      </c>
    </row>
    <row r="13667" spans="1:1" ht="18" customHeight="1" x14ac:dyDescent="0.25">
      <c r="A13667" s="59" t="str">
        <f t="shared" si="213"/>
        <v/>
      </c>
    </row>
    <row r="13668" spans="1:1" ht="18" customHeight="1" x14ac:dyDescent="0.25">
      <c r="A13668" s="59" t="str">
        <f t="shared" si="213"/>
        <v/>
      </c>
    </row>
    <row r="13669" spans="1:1" ht="18" customHeight="1" x14ac:dyDescent="0.25">
      <c r="A13669" s="59" t="str">
        <f t="shared" si="213"/>
        <v/>
      </c>
    </row>
    <row r="13670" spans="1:1" ht="18" customHeight="1" x14ac:dyDescent="0.25">
      <c r="A13670" s="59" t="str">
        <f t="shared" si="213"/>
        <v/>
      </c>
    </row>
    <row r="13671" spans="1:1" ht="18" customHeight="1" x14ac:dyDescent="0.25">
      <c r="A13671" s="59" t="str">
        <f t="shared" si="213"/>
        <v/>
      </c>
    </row>
    <row r="13672" spans="1:1" ht="18" customHeight="1" x14ac:dyDescent="0.25">
      <c r="A13672" s="59" t="str">
        <f t="shared" si="213"/>
        <v/>
      </c>
    </row>
    <row r="13673" spans="1:1" ht="18" customHeight="1" x14ac:dyDescent="0.25">
      <c r="A13673" s="59" t="str">
        <f t="shared" si="213"/>
        <v/>
      </c>
    </row>
    <row r="13674" spans="1:1" ht="18" customHeight="1" x14ac:dyDescent="0.25">
      <c r="A13674" s="59" t="str">
        <f t="shared" si="213"/>
        <v/>
      </c>
    </row>
    <row r="13675" spans="1:1" ht="18" customHeight="1" x14ac:dyDescent="0.25">
      <c r="A13675" s="59" t="str">
        <f t="shared" si="213"/>
        <v/>
      </c>
    </row>
    <row r="13676" spans="1:1" ht="18" customHeight="1" x14ac:dyDescent="0.25">
      <c r="A13676" s="59" t="str">
        <f t="shared" si="213"/>
        <v/>
      </c>
    </row>
    <row r="13677" spans="1:1" ht="18" customHeight="1" x14ac:dyDescent="0.25">
      <c r="A13677" s="59" t="str">
        <f t="shared" si="213"/>
        <v/>
      </c>
    </row>
    <row r="13678" spans="1:1" ht="18" customHeight="1" x14ac:dyDescent="0.25">
      <c r="A13678" s="59" t="str">
        <f t="shared" ref="A13678:A13741" si="214">IF(B13678&lt;&gt;"",DATE(2020,INT((ROW(A13676)-1)/78)+1,1),"")</f>
        <v/>
      </c>
    </row>
    <row r="13679" spans="1:1" ht="18" customHeight="1" x14ac:dyDescent="0.25">
      <c r="A13679" s="59" t="str">
        <f t="shared" si="214"/>
        <v/>
      </c>
    </row>
    <row r="13680" spans="1:1" ht="18" customHeight="1" x14ac:dyDescent="0.25">
      <c r="A13680" s="59" t="str">
        <f t="shared" si="214"/>
        <v/>
      </c>
    </row>
    <row r="13681" spans="1:1" ht="18" customHeight="1" x14ac:dyDescent="0.25">
      <c r="A13681" s="59" t="str">
        <f t="shared" si="214"/>
        <v/>
      </c>
    </row>
    <row r="13682" spans="1:1" ht="18" customHeight="1" x14ac:dyDescent="0.25">
      <c r="A13682" s="59" t="str">
        <f t="shared" si="214"/>
        <v/>
      </c>
    </row>
    <row r="13683" spans="1:1" ht="18" customHeight="1" x14ac:dyDescent="0.25">
      <c r="A13683" s="59" t="str">
        <f t="shared" si="214"/>
        <v/>
      </c>
    </row>
    <row r="13684" spans="1:1" ht="18" customHeight="1" x14ac:dyDescent="0.25">
      <c r="A13684" s="59" t="str">
        <f t="shared" si="214"/>
        <v/>
      </c>
    </row>
    <row r="13685" spans="1:1" ht="18" customHeight="1" x14ac:dyDescent="0.25">
      <c r="A13685" s="59" t="str">
        <f t="shared" si="214"/>
        <v/>
      </c>
    </row>
    <row r="13686" spans="1:1" ht="18" customHeight="1" x14ac:dyDescent="0.25">
      <c r="A13686" s="59" t="str">
        <f t="shared" si="214"/>
        <v/>
      </c>
    </row>
    <row r="13687" spans="1:1" ht="18" customHeight="1" x14ac:dyDescent="0.25">
      <c r="A13687" s="59" t="str">
        <f t="shared" si="214"/>
        <v/>
      </c>
    </row>
    <row r="13688" spans="1:1" ht="18" customHeight="1" x14ac:dyDescent="0.25">
      <c r="A13688" s="59" t="str">
        <f t="shared" si="214"/>
        <v/>
      </c>
    </row>
    <row r="13689" spans="1:1" ht="18" customHeight="1" x14ac:dyDescent="0.25">
      <c r="A13689" s="59" t="str">
        <f t="shared" si="214"/>
        <v/>
      </c>
    </row>
    <row r="13690" spans="1:1" ht="18" customHeight="1" x14ac:dyDescent="0.25">
      <c r="A13690" s="59" t="str">
        <f t="shared" si="214"/>
        <v/>
      </c>
    </row>
    <row r="13691" spans="1:1" ht="18" customHeight="1" x14ac:dyDescent="0.25">
      <c r="A13691" s="59" t="str">
        <f t="shared" si="214"/>
        <v/>
      </c>
    </row>
    <row r="13692" spans="1:1" ht="18" customHeight="1" x14ac:dyDescent="0.25">
      <c r="A13692" s="59" t="str">
        <f t="shared" si="214"/>
        <v/>
      </c>
    </row>
    <row r="13693" spans="1:1" ht="18" customHeight="1" x14ac:dyDescent="0.25">
      <c r="A13693" s="59" t="str">
        <f t="shared" si="214"/>
        <v/>
      </c>
    </row>
    <row r="13694" spans="1:1" ht="18" customHeight="1" x14ac:dyDescent="0.25">
      <c r="A13694" s="59" t="str">
        <f t="shared" si="214"/>
        <v/>
      </c>
    </row>
    <row r="13695" spans="1:1" ht="18" customHeight="1" x14ac:dyDescent="0.25">
      <c r="A13695" s="59" t="str">
        <f t="shared" si="214"/>
        <v/>
      </c>
    </row>
    <row r="13696" spans="1:1" ht="18" customHeight="1" x14ac:dyDescent="0.25">
      <c r="A13696" s="59" t="str">
        <f t="shared" si="214"/>
        <v/>
      </c>
    </row>
    <row r="13697" spans="1:1" ht="18" customHeight="1" x14ac:dyDescent="0.25">
      <c r="A13697" s="59" t="str">
        <f t="shared" si="214"/>
        <v/>
      </c>
    </row>
    <row r="13698" spans="1:1" ht="18" customHeight="1" x14ac:dyDescent="0.25">
      <c r="A13698" s="59" t="str">
        <f t="shared" si="214"/>
        <v/>
      </c>
    </row>
    <row r="13699" spans="1:1" ht="18" customHeight="1" x14ac:dyDescent="0.25">
      <c r="A13699" s="59" t="str">
        <f t="shared" si="214"/>
        <v/>
      </c>
    </row>
    <row r="13700" spans="1:1" ht="18" customHeight="1" x14ac:dyDescent="0.25">
      <c r="A13700" s="59" t="str">
        <f t="shared" si="214"/>
        <v/>
      </c>
    </row>
    <row r="13701" spans="1:1" ht="18" customHeight="1" x14ac:dyDescent="0.25">
      <c r="A13701" s="59" t="str">
        <f t="shared" si="214"/>
        <v/>
      </c>
    </row>
    <row r="13702" spans="1:1" ht="18" customHeight="1" x14ac:dyDescent="0.25">
      <c r="A13702" s="59" t="str">
        <f t="shared" si="214"/>
        <v/>
      </c>
    </row>
    <row r="13703" spans="1:1" ht="18" customHeight="1" x14ac:dyDescent="0.25">
      <c r="A13703" s="59" t="str">
        <f t="shared" si="214"/>
        <v/>
      </c>
    </row>
    <row r="13704" spans="1:1" ht="18" customHeight="1" x14ac:dyDescent="0.25">
      <c r="A13704" s="59" t="str">
        <f t="shared" si="214"/>
        <v/>
      </c>
    </row>
    <row r="13705" spans="1:1" ht="18" customHeight="1" x14ac:dyDescent="0.25">
      <c r="A13705" s="59" t="str">
        <f t="shared" si="214"/>
        <v/>
      </c>
    </row>
    <row r="13706" spans="1:1" ht="18" customHeight="1" x14ac:dyDescent="0.25">
      <c r="A13706" s="59" t="str">
        <f t="shared" si="214"/>
        <v/>
      </c>
    </row>
    <row r="13707" spans="1:1" ht="18" customHeight="1" x14ac:dyDescent="0.25">
      <c r="A13707" s="59" t="str">
        <f t="shared" si="214"/>
        <v/>
      </c>
    </row>
    <row r="13708" spans="1:1" ht="18" customHeight="1" x14ac:dyDescent="0.25">
      <c r="A13708" s="59" t="str">
        <f t="shared" si="214"/>
        <v/>
      </c>
    </row>
    <row r="13709" spans="1:1" ht="18" customHeight="1" x14ac:dyDescent="0.25">
      <c r="A13709" s="59" t="str">
        <f t="shared" si="214"/>
        <v/>
      </c>
    </row>
    <row r="13710" spans="1:1" ht="18" customHeight="1" x14ac:dyDescent="0.25">
      <c r="A13710" s="59" t="str">
        <f t="shared" si="214"/>
        <v/>
      </c>
    </row>
    <row r="13711" spans="1:1" ht="18" customHeight="1" x14ac:dyDescent="0.25">
      <c r="A13711" s="59" t="str">
        <f t="shared" si="214"/>
        <v/>
      </c>
    </row>
    <row r="13712" spans="1:1" ht="18" customHeight="1" x14ac:dyDescent="0.25">
      <c r="A13712" s="59" t="str">
        <f t="shared" si="214"/>
        <v/>
      </c>
    </row>
    <row r="13713" spans="1:1" ht="18" customHeight="1" x14ac:dyDescent="0.25">
      <c r="A13713" s="59" t="str">
        <f t="shared" si="214"/>
        <v/>
      </c>
    </row>
    <row r="13714" spans="1:1" ht="18" customHeight="1" x14ac:dyDescent="0.25">
      <c r="A13714" s="59" t="str">
        <f t="shared" si="214"/>
        <v/>
      </c>
    </row>
    <row r="13715" spans="1:1" ht="18" customHeight="1" x14ac:dyDescent="0.25">
      <c r="A13715" s="59" t="str">
        <f t="shared" si="214"/>
        <v/>
      </c>
    </row>
    <row r="13716" spans="1:1" ht="18" customHeight="1" x14ac:dyDescent="0.25">
      <c r="A13716" s="59" t="str">
        <f t="shared" si="214"/>
        <v/>
      </c>
    </row>
    <row r="13717" spans="1:1" ht="18" customHeight="1" x14ac:dyDescent="0.25">
      <c r="A13717" s="59" t="str">
        <f t="shared" si="214"/>
        <v/>
      </c>
    </row>
    <row r="13718" spans="1:1" ht="18" customHeight="1" x14ac:dyDescent="0.25">
      <c r="A13718" s="59" t="str">
        <f t="shared" si="214"/>
        <v/>
      </c>
    </row>
    <row r="13719" spans="1:1" ht="18" customHeight="1" x14ac:dyDescent="0.25">
      <c r="A13719" s="59" t="str">
        <f t="shared" si="214"/>
        <v/>
      </c>
    </row>
    <row r="13720" spans="1:1" ht="18" customHeight="1" x14ac:dyDescent="0.25">
      <c r="A13720" s="59" t="str">
        <f t="shared" si="214"/>
        <v/>
      </c>
    </row>
    <row r="13721" spans="1:1" ht="18" customHeight="1" x14ac:dyDescent="0.25">
      <c r="A13721" s="59" t="str">
        <f t="shared" si="214"/>
        <v/>
      </c>
    </row>
    <row r="13722" spans="1:1" ht="18" customHeight="1" x14ac:dyDescent="0.25">
      <c r="A13722" s="59" t="str">
        <f t="shared" si="214"/>
        <v/>
      </c>
    </row>
    <row r="13723" spans="1:1" ht="18" customHeight="1" x14ac:dyDescent="0.25">
      <c r="A13723" s="59" t="str">
        <f t="shared" si="214"/>
        <v/>
      </c>
    </row>
    <row r="13724" spans="1:1" ht="18" customHeight="1" x14ac:dyDescent="0.25">
      <c r="A13724" s="59" t="str">
        <f t="shared" si="214"/>
        <v/>
      </c>
    </row>
    <row r="13725" spans="1:1" ht="18" customHeight="1" x14ac:dyDescent="0.25">
      <c r="A13725" s="59" t="str">
        <f t="shared" si="214"/>
        <v/>
      </c>
    </row>
    <row r="13726" spans="1:1" ht="18" customHeight="1" x14ac:dyDescent="0.25">
      <c r="A13726" s="59" t="str">
        <f t="shared" si="214"/>
        <v/>
      </c>
    </row>
    <row r="13727" spans="1:1" ht="18" customHeight="1" x14ac:dyDescent="0.25">
      <c r="A13727" s="59" t="str">
        <f t="shared" si="214"/>
        <v/>
      </c>
    </row>
    <row r="13728" spans="1:1" ht="18" customHeight="1" x14ac:dyDescent="0.25">
      <c r="A13728" s="59" t="str">
        <f t="shared" si="214"/>
        <v/>
      </c>
    </row>
    <row r="13729" spans="1:1" ht="18" customHeight="1" x14ac:dyDescent="0.25">
      <c r="A13729" s="59" t="str">
        <f t="shared" si="214"/>
        <v/>
      </c>
    </row>
    <row r="13730" spans="1:1" ht="18" customHeight="1" x14ac:dyDescent="0.25">
      <c r="A13730" s="59" t="str">
        <f t="shared" si="214"/>
        <v/>
      </c>
    </row>
    <row r="13731" spans="1:1" ht="18" customHeight="1" x14ac:dyDescent="0.25">
      <c r="A13731" s="59" t="str">
        <f t="shared" si="214"/>
        <v/>
      </c>
    </row>
    <row r="13732" spans="1:1" ht="18" customHeight="1" x14ac:dyDescent="0.25">
      <c r="A13732" s="59" t="str">
        <f t="shared" si="214"/>
        <v/>
      </c>
    </row>
    <row r="13733" spans="1:1" ht="18" customHeight="1" x14ac:dyDescent="0.25">
      <c r="A13733" s="59" t="str">
        <f t="shared" si="214"/>
        <v/>
      </c>
    </row>
    <row r="13734" spans="1:1" ht="18" customHeight="1" x14ac:dyDescent="0.25">
      <c r="A13734" s="59" t="str">
        <f t="shared" si="214"/>
        <v/>
      </c>
    </row>
    <row r="13735" spans="1:1" ht="18" customHeight="1" x14ac:dyDescent="0.25">
      <c r="A13735" s="59" t="str">
        <f t="shared" si="214"/>
        <v/>
      </c>
    </row>
    <row r="13736" spans="1:1" ht="18" customHeight="1" x14ac:dyDescent="0.25">
      <c r="A13736" s="59" t="str">
        <f t="shared" si="214"/>
        <v/>
      </c>
    </row>
    <row r="13737" spans="1:1" ht="18" customHeight="1" x14ac:dyDescent="0.25">
      <c r="A13737" s="59" t="str">
        <f t="shared" si="214"/>
        <v/>
      </c>
    </row>
    <row r="13738" spans="1:1" ht="18" customHeight="1" x14ac:dyDescent="0.25">
      <c r="A13738" s="59" t="str">
        <f t="shared" si="214"/>
        <v/>
      </c>
    </row>
    <row r="13739" spans="1:1" ht="18" customHeight="1" x14ac:dyDescent="0.25">
      <c r="A13739" s="59" t="str">
        <f t="shared" si="214"/>
        <v/>
      </c>
    </row>
    <row r="13740" spans="1:1" ht="18" customHeight="1" x14ac:dyDescent="0.25">
      <c r="A13740" s="59" t="str">
        <f t="shared" si="214"/>
        <v/>
      </c>
    </row>
    <row r="13741" spans="1:1" ht="18" customHeight="1" x14ac:dyDescent="0.25">
      <c r="A13741" s="59" t="str">
        <f t="shared" si="214"/>
        <v/>
      </c>
    </row>
    <row r="13742" spans="1:1" ht="18" customHeight="1" x14ac:dyDescent="0.25">
      <c r="A13742" s="59" t="str">
        <f t="shared" ref="A13742:A13805" si="215">IF(B13742&lt;&gt;"",DATE(2020,INT((ROW(A13740)-1)/78)+1,1),"")</f>
        <v/>
      </c>
    </row>
    <row r="13743" spans="1:1" ht="18" customHeight="1" x14ac:dyDescent="0.25">
      <c r="A13743" s="59" t="str">
        <f t="shared" si="215"/>
        <v/>
      </c>
    </row>
    <row r="13744" spans="1:1" ht="18" customHeight="1" x14ac:dyDescent="0.25">
      <c r="A13744" s="59" t="str">
        <f t="shared" si="215"/>
        <v/>
      </c>
    </row>
    <row r="13745" spans="1:1" ht="18" customHeight="1" x14ac:dyDescent="0.25">
      <c r="A13745" s="59" t="str">
        <f t="shared" si="215"/>
        <v/>
      </c>
    </row>
    <row r="13746" spans="1:1" ht="18" customHeight="1" x14ac:dyDescent="0.25">
      <c r="A13746" s="59" t="str">
        <f t="shared" si="215"/>
        <v/>
      </c>
    </row>
    <row r="13747" spans="1:1" ht="18" customHeight="1" x14ac:dyDescent="0.25">
      <c r="A13747" s="59" t="str">
        <f t="shared" si="215"/>
        <v/>
      </c>
    </row>
    <row r="13748" spans="1:1" ht="18" customHeight="1" x14ac:dyDescent="0.25">
      <c r="A13748" s="59" t="str">
        <f t="shared" si="215"/>
        <v/>
      </c>
    </row>
    <row r="13749" spans="1:1" ht="18" customHeight="1" x14ac:dyDescent="0.25">
      <c r="A13749" s="59" t="str">
        <f t="shared" si="215"/>
        <v/>
      </c>
    </row>
    <row r="13750" spans="1:1" ht="18" customHeight="1" x14ac:dyDescent="0.25">
      <c r="A13750" s="59" t="str">
        <f t="shared" si="215"/>
        <v/>
      </c>
    </row>
    <row r="13751" spans="1:1" ht="18" customHeight="1" x14ac:dyDescent="0.25">
      <c r="A13751" s="59" t="str">
        <f t="shared" si="215"/>
        <v/>
      </c>
    </row>
    <row r="13752" spans="1:1" ht="18" customHeight="1" x14ac:dyDescent="0.25">
      <c r="A13752" s="59" t="str">
        <f t="shared" si="215"/>
        <v/>
      </c>
    </row>
    <row r="13753" spans="1:1" ht="18" customHeight="1" x14ac:dyDescent="0.25">
      <c r="A13753" s="59" t="str">
        <f t="shared" si="215"/>
        <v/>
      </c>
    </row>
    <row r="13754" spans="1:1" ht="18" customHeight="1" x14ac:dyDescent="0.25">
      <c r="A13754" s="59" t="str">
        <f t="shared" si="215"/>
        <v/>
      </c>
    </row>
    <row r="13755" spans="1:1" ht="18" customHeight="1" x14ac:dyDescent="0.25">
      <c r="A13755" s="59" t="str">
        <f t="shared" si="215"/>
        <v/>
      </c>
    </row>
    <row r="13756" spans="1:1" ht="18" customHeight="1" x14ac:dyDescent="0.25">
      <c r="A13756" s="59" t="str">
        <f t="shared" si="215"/>
        <v/>
      </c>
    </row>
    <row r="13757" spans="1:1" ht="18" customHeight="1" x14ac:dyDescent="0.25">
      <c r="A13757" s="59" t="str">
        <f t="shared" si="215"/>
        <v/>
      </c>
    </row>
    <row r="13758" spans="1:1" ht="18" customHeight="1" x14ac:dyDescent="0.25">
      <c r="A13758" s="59" t="str">
        <f t="shared" si="215"/>
        <v/>
      </c>
    </row>
    <row r="13759" spans="1:1" ht="18" customHeight="1" x14ac:dyDescent="0.25">
      <c r="A13759" s="59" t="str">
        <f t="shared" si="215"/>
        <v/>
      </c>
    </row>
    <row r="13760" spans="1:1" ht="18" customHeight="1" x14ac:dyDescent="0.25">
      <c r="A13760" s="59" t="str">
        <f t="shared" si="215"/>
        <v/>
      </c>
    </row>
    <row r="13761" spans="1:1" ht="18" customHeight="1" x14ac:dyDescent="0.25">
      <c r="A13761" s="59" t="str">
        <f t="shared" si="215"/>
        <v/>
      </c>
    </row>
    <row r="13762" spans="1:1" ht="18" customHeight="1" x14ac:dyDescent="0.25">
      <c r="A13762" s="59" t="str">
        <f t="shared" si="215"/>
        <v/>
      </c>
    </row>
    <row r="13763" spans="1:1" ht="18" customHeight="1" x14ac:dyDescent="0.25">
      <c r="A13763" s="59" t="str">
        <f t="shared" si="215"/>
        <v/>
      </c>
    </row>
    <row r="13764" spans="1:1" ht="18" customHeight="1" x14ac:dyDescent="0.25">
      <c r="A13764" s="59" t="str">
        <f t="shared" si="215"/>
        <v/>
      </c>
    </row>
    <row r="13765" spans="1:1" ht="18" customHeight="1" x14ac:dyDescent="0.25">
      <c r="A13765" s="59" t="str">
        <f t="shared" si="215"/>
        <v/>
      </c>
    </row>
    <row r="13766" spans="1:1" ht="18" customHeight="1" x14ac:dyDescent="0.25">
      <c r="A13766" s="59" t="str">
        <f t="shared" si="215"/>
        <v/>
      </c>
    </row>
    <row r="13767" spans="1:1" ht="18" customHeight="1" x14ac:dyDescent="0.25">
      <c r="A13767" s="59" t="str">
        <f t="shared" si="215"/>
        <v/>
      </c>
    </row>
    <row r="13768" spans="1:1" ht="18" customHeight="1" x14ac:dyDescent="0.25">
      <c r="A13768" s="59" t="str">
        <f t="shared" si="215"/>
        <v/>
      </c>
    </row>
    <row r="13769" spans="1:1" ht="18" customHeight="1" x14ac:dyDescent="0.25">
      <c r="A13769" s="59" t="str">
        <f t="shared" si="215"/>
        <v/>
      </c>
    </row>
    <row r="13770" spans="1:1" ht="18" customHeight="1" x14ac:dyDescent="0.25">
      <c r="A13770" s="59" t="str">
        <f t="shared" si="215"/>
        <v/>
      </c>
    </row>
    <row r="13771" spans="1:1" ht="18" customHeight="1" x14ac:dyDescent="0.25">
      <c r="A13771" s="59" t="str">
        <f t="shared" si="215"/>
        <v/>
      </c>
    </row>
    <row r="13772" spans="1:1" ht="18" customHeight="1" x14ac:dyDescent="0.25">
      <c r="A13772" s="59" t="str">
        <f t="shared" si="215"/>
        <v/>
      </c>
    </row>
    <row r="13773" spans="1:1" ht="18" customHeight="1" x14ac:dyDescent="0.25">
      <c r="A13773" s="59" t="str">
        <f t="shared" si="215"/>
        <v/>
      </c>
    </row>
    <row r="13774" spans="1:1" ht="18" customHeight="1" x14ac:dyDescent="0.25">
      <c r="A13774" s="59" t="str">
        <f t="shared" si="215"/>
        <v/>
      </c>
    </row>
    <row r="13775" spans="1:1" ht="18" customHeight="1" x14ac:dyDescent="0.25">
      <c r="A13775" s="59" t="str">
        <f t="shared" si="215"/>
        <v/>
      </c>
    </row>
    <row r="13776" spans="1:1" ht="18" customHeight="1" x14ac:dyDescent="0.25">
      <c r="A13776" s="59" t="str">
        <f t="shared" si="215"/>
        <v/>
      </c>
    </row>
    <row r="13777" spans="1:1" ht="18" customHeight="1" x14ac:dyDescent="0.25">
      <c r="A13777" s="59" t="str">
        <f t="shared" si="215"/>
        <v/>
      </c>
    </row>
    <row r="13778" spans="1:1" ht="18" customHeight="1" x14ac:dyDescent="0.25">
      <c r="A13778" s="59" t="str">
        <f t="shared" si="215"/>
        <v/>
      </c>
    </row>
    <row r="13779" spans="1:1" ht="18" customHeight="1" x14ac:dyDescent="0.25">
      <c r="A13779" s="59" t="str">
        <f t="shared" si="215"/>
        <v/>
      </c>
    </row>
    <row r="13780" spans="1:1" ht="18" customHeight="1" x14ac:dyDescent="0.25">
      <c r="A13780" s="59" t="str">
        <f t="shared" si="215"/>
        <v/>
      </c>
    </row>
    <row r="13781" spans="1:1" ht="18" customHeight="1" x14ac:dyDescent="0.25">
      <c r="A13781" s="59" t="str">
        <f t="shared" si="215"/>
        <v/>
      </c>
    </row>
    <row r="13782" spans="1:1" ht="18" customHeight="1" x14ac:dyDescent="0.25">
      <c r="A13782" s="59" t="str">
        <f t="shared" si="215"/>
        <v/>
      </c>
    </row>
    <row r="13783" spans="1:1" ht="18" customHeight="1" x14ac:dyDescent="0.25">
      <c r="A13783" s="59" t="str">
        <f t="shared" si="215"/>
        <v/>
      </c>
    </row>
    <row r="13784" spans="1:1" ht="18" customHeight="1" x14ac:dyDescent="0.25">
      <c r="A13784" s="59" t="str">
        <f t="shared" si="215"/>
        <v/>
      </c>
    </row>
    <row r="13785" spans="1:1" ht="18" customHeight="1" x14ac:dyDescent="0.25">
      <c r="A13785" s="59" t="str">
        <f t="shared" si="215"/>
        <v/>
      </c>
    </row>
    <row r="13786" spans="1:1" ht="18" customHeight="1" x14ac:dyDescent="0.25">
      <c r="A13786" s="59" t="str">
        <f t="shared" si="215"/>
        <v/>
      </c>
    </row>
    <row r="13787" spans="1:1" ht="18" customHeight="1" x14ac:dyDescent="0.25">
      <c r="A13787" s="59" t="str">
        <f t="shared" si="215"/>
        <v/>
      </c>
    </row>
    <row r="13788" spans="1:1" ht="18" customHeight="1" x14ac:dyDescent="0.25">
      <c r="A13788" s="59" t="str">
        <f t="shared" si="215"/>
        <v/>
      </c>
    </row>
    <row r="13789" spans="1:1" ht="18" customHeight="1" x14ac:dyDescent="0.25">
      <c r="A13789" s="59" t="str">
        <f t="shared" si="215"/>
        <v/>
      </c>
    </row>
    <row r="13790" spans="1:1" ht="18" customHeight="1" x14ac:dyDescent="0.25">
      <c r="A13790" s="59" t="str">
        <f t="shared" si="215"/>
        <v/>
      </c>
    </row>
    <row r="13791" spans="1:1" ht="18" customHeight="1" x14ac:dyDescent="0.25">
      <c r="A13791" s="59" t="str">
        <f t="shared" si="215"/>
        <v/>
      </c>
    </row>
    <row r="13792" spans="1:1" ht="18" customHeight="1" x14ac:dyDescent="0.25">
      <c r="A13792" s="59" t="str">
        <f t="shared" si="215"/>
        <v/>
      </c>
    </row>
    <row r="13793" spans="1:1" ht="18" customHeight="1" x14ac:dyDescent="0.25">
      <c r="A13793" s="59" t="str">
        <f t="shared" si="215"/>
        <v/>
      </c>
    </row>
    <row r="13794" spans="1:1" ht="18" customHeight="1" x14ac:dyDescent="0.25">
      <c r="A13794" s="59" t="str">
        <f t="shared" si="215"/>
        <v/>
      </c>
    </row>
    <row r="13795" spans="1:1" ht="18" customHeight="1" x14ac:dyDescent="0.25">
      <c r="A13795" s="59" t="str">
        <f t="shared" si="215"/>
        <v/>
      </c>
    </row>
    <row r="13796" spans="1:1" ht="18" customHeight="1" x14ac:dyDescent="0.25">
      <c r="A13796" s="59" t="str">
        <f t="shared" si="215"/>
        <v/>
      </c>
    </row>
    <row r="13797" spans="1:1" ht="18" customHeight="1" x14ac:dyDescent="0.25">
      <c r="A13797" s="59" t="str">
        <f t="shared" si="215"/>
        <v/>
      </c>
    </row>
    <row r="13798" spans="1:1" ht="18" customHeight="1" x14ac:dyDescent="0.25">
      <c r="A13798" s="59" t="str">
        <f t="shared" si="215"/>
        <v/>
      </c>
    </row>
    <row r="13799" spans="1:1" ht="18" customHeight="1" x14ac:dyDescent="0.25">
      <c r="A13799" s="59" t="str">
        <f t="shared" si="215"/>
        <v/>
      </c>
    </row>
    <row r="13800" spans="1:1" ht="18" customHeight="1" x14ac:dyDescent="0.25">
      <c r="A13800" s="59" t="str">
        <f t="shared" si="215"/>
        <v/>
      </c>
    </row>
    <row r="13801" spans="1:1" ht="18" customHeight="1" x14ac:dyDescent="0.25">
      <c r="A13801" s="59" t="str">
        <f t="shared" si="215"/>
        <v/>
      </c>
    </row>
    <row r="13802" spans="1:1" ht="18" customHeight="1" x14ac:dyDescent="0.25">
      <c r="A13802" s="59" t="str">
        <f t="shared" si="215"/>
        <v/>
      </c>
    </row>
    <row r="13803" spans="1:1" ht="18" customHeight="1" x14ac:dyDescent="0.25">
      <c r="A13803" s="59" t="str">
        <f t="shared" si="215"/>
        <v/>
      </c>
    </row>
    <row r="13804" spans="1:1" ht="18" customHeight="1" x14ac:dyDescent="0.25">
      <c r="A13804" s="59" t="str">
        <f t="shared" si="215"/>
        <v/>
      </c>
    </row>
    <row r="13805" spans="1:1" ht="18" customHeight="1" x14ac:dyDescent="0.25">
      <c r="A13805" s="59" t="str">
        <f t="shared" si="215"/>
        <v/>
      </c>
    </row>
    <row r="13806" spans="1:1" ht="18" customHeight="1" x14ac:dyDescent="0.25">
      <c r="A13806" s="59" t="str">
        <f t="shared" ref="A13806:A13869" si="216">IF(B13806&lt;&gt;"",DATE(2020,INT((ROW(A13804)-1)/78)+1,1),"")</f>
        <v/>
      </c>
    </row>
    <row r="13807" spans="1:1" ht="18" customHeight="1" x14ac:dyDescent="0.25">
      <c r="A13807" s="59" t="str">
        <f t="shared" si="216"/>
        <v/>
      </c>
    </row>
    <row r="13808" spans="1:1" ht="18" customHeight="1" x14ac:dyDescent="0.25">
      <c r="A13808" s="59" t="str">
        <f t="shared" si="216"/>
        <v/>
      </c>
    </row>
    <row r="13809" spans="1:1" ht="18" customHeight="1" x14ac:dyDescent="0.25">
      <c r="A13809" s="59" t="str">
        <f t="shared" si="216"/>
        <v/>
      </c>
    </row>
    <row r="13810" spans="1:1" ht="18" customHeight="1" x14ac:dyDescent="0.25">
      <c r="A13810" s="59" t="str">
        <f t="shared" si="216"/>
        <v/>
      </c>
    </row>
    <row r="13811" spans="1:1" ht="18" customHeight="1" x14ac:dyDescent="0.25">
      <c r="A13811" s="59" t="str">
        <f t="shared" si="216"/>
        <v/>
      </c>
    </row>
    <row r="13812" spans="1:1" ht="18" customHeight="1" x14ac:dyDescent="0.25">
      <c r="A13812" s="59" t="str">
        <f t="shared" si="216"/>
        <v/>
      </c>
    </row>
    <row r="13813" spans="1:1" ht="18" customHeight="1" x14ac:dyDescent="0.25">
      <c r="A13813" s="59" t="str">
        <f t="shared" si="216"/>
        <v/>
      </c>
    </row>
    <row r="13814" spans="1:1" ht="18" customHeight="1" x14ac:dyDescent="0.25">
      <c r="A13814" s="59" t="str">
        <f t="shared" si="216"/>
        <v/>
      </c>
    </row>
    <row r="13815" spans="1:1" ht="18" customHeight="1" x14ac:dyDescent="0.25">
      <c r="A13815" s="59" t="str">
        <f t="shared" si="216"/>
        <v/>
      </c>
    </row>
    <row r="13816" spans="1:1" ht="18" customHeight="1" x14ac:dyDescent="0.25">
      <c r="A13816" s="59" t="str">
        <f t="shared" si="216"/>
        <v/>
      </c>
    </row>
    <row r="13817" spans="1:1" ht="18" customHeight="1" x14ac:dyDescent="0.25">
      <c r="A13817" s="59" t="str">
        <f t="shared" si="216"/>
        <v/>
      </c>
    </row>
    <row r="13818" spans="1:1" ht="18" customHeight="1" x14ac:dyDescent="0.25">
      <c r="A13818" s="59" t="str">
        <f t="shared" si="216"/>
        <v/>
      </c>
    </row>
    <row r="13819" spans="1:1" ht="18" customHeight="1" x14ac:dyDescent="0.25">
      <c r="A13819" s="59" t="str">
        <f t="shared" si="216"/>
        <v/>
      </c>
    </row>
    <row r="13820" spans="1:1" ht="18" customHeight="1" x14ac:dyDescent="0.25">
      <c r="A13820" s="59" t="str">
        <f t="shared" si="216"/>
        <v/>
      </c>
    </row>
    <row r="13821" spans="1:1" ht="18" customHeight="1" x14ac:dyDescent="0.25">
      <c r="A13821" s="59" t="str">
        <f t="shared" si="216"/>
        <v/>
      </c>
    </row>
    <row r="13822" spans="1:1" ht="18" customHeight="1" x14ac:dyDescent="0.25">
      <c r="A13822" s="59" t="str">
        <f t="shared" si="216"/>
        <v/>
      </c>
    </row>
    <row r="13823" spans="1:1" ht="18" customHeight="1" x14ac:dyDescent="0.25">
      <c r="A13823" s="59" t="str">
        <f t="shared" si="216"/>
        <v/>
      </c>
    </row>
    <row r="13824" spans="1:1" ht="18" customHeight="1" x14ac:dyDescent="0.25">
      <c r="A13824" s="59" t="str">
        <f t="shared" si="216"/>
        <v/>
      </c>
    </row>
    <row r="13825" spans="1:1" ht="18" customHeight="1" x14ac:dyDescent="0.25">
      <c r="A13825" s="59" t="str">
        <f t="shared" si="216"/>
        <v/>
      </c>
    </row>
    <row r="13826" spans="1:1" ht="18" customHeight="1" x14ac:dyDescent="0.25">
      <c r="A13826" s="59" t="str">
        <f t="shared" si="216"/>
        <v/>
      </c>
    </row>
    <row r="13827" spans="1:1" ht="18" customHeight="1" x14ac:dyDescent="0.25">
      <c r="A13827" s="59" t="str">
        <f t="shared" si="216"/>
        <v/>
      </c>
    </row>
    <row r="13828" spans="1:1" ht="18" customHeight="1" x14ac:dyDescent="0.25">
      <c r="A13828" s="59" t="str">
        <f t="shared" si="216"/>
        <v/>
      </c>
    </row>
    <row r="13829" spans="1:1" ht="18" customHeight="1" x14ac:dyDescent="0.25">
      <c r="A13829" s="59" t="str">
        <f t="shared" si="216"/>
        <v/>
      </c>
    </row>
    <row r="13830" spans="1:1" ht="18" customHeight="1" x14ac:dyDescent="0.25">
      <c r="A13830" s="59" t="str">
        <f t="shared" si="216"/>
        <v/>
      </c>
    </row>
    <row r="13831" spans="1:1" ht="18" customHeight="1" x14ac:dyDescent="0.25">
      <c r="A13831" s="59" t="str">
        <f t="shared" si="216"/>
        <v/>
      </c>
    </row>
    <row r="13832" spans="1:1" ht="18" customHeight="1" x14ac:dyDescent="0.25">
      <c r="A13832" s="59" t="str">
        <f t="shared" si="216"/>
        <v/>
      </c>
    </row>
    <row r="13833" spans="1:1" ht="18" customHeight="1" x14ac:dyDescent="0.25">
      <c r="A13833" s="59" t="str">
        <f t="shared" si="216"/>
        <v/>
      </c>
    </row>
    <row r="13834" spans="1:1" ht="18" customHeight="1" x14ac:dyDescent="0.25">
      <c r="A13834" s="59" t="str">
        <f t="shared" si="216"/>
        <v/>
      </c>
    </row>
    <row r="13835" spans="1:1" ht="18" customHeight="1" x14ac:dyDescent="0.25">
      <c r="A13835" s="59" t="str">
        <f t="shared" si="216"/>
        <v/>
      </c>
    </row>
    <row r="13836" spans="1:1" ht="18" customHeight="1" x14ac:dyDescent="0.25">
      <c r="A13836" s="59" t="str">
        <f t="shared" si="216"/>
        <v/>
      </c>
    </row>
    <row r="13837" spans="1:1" ht="18" customHeight="1" x14ac:dyDescent="0.25">
      <c r="A13837" s="59" t="str">
        <f t="shared" si="216"/>
        <v/>
      </c>
    </row>
    <row r="13838" spans="1:1" ht="18" customHeight="1" x14ac:dyDescent="0.25">
      <c r="A13838" s="59" t="str">
        <f t="shared" si="216"/>
        <v/>
      </c>
    </row>
    <row r="13839" spans="1:1" ht="18" customHeight="1" x14ac:dyDescent="0.25">
      <c r="A13839" s="59" t="str">
        <f t="shared" si="216"/>
        <v/>
      </c>
    </row>
    <row r="13840" spans="1:1" ht="18" customHeight="1" x14ac:dyDescent="0.25">
      <c r="A13840" s="59" t="str">
        <f t="shared" si="216"/>
        <v/>
      </c>
    </row>
    <row r="13841" spans="1:1" ht="18" customHeight="1" x14ac:dyDescent="0.25">
      <c r="A13841" s="59" t="str">
        <f t="shared" si="216"/>
        <v/>
      </c>
    </row>
    <row r="13842" spans="1:1" ht="18" customHeight="1" x14ac:dyDescent="0.25">
      <c r="A13842" s="59" t="str">
        <f t="shared" si="216"/>
        <v/>
      </c>
    </row>
    <row r="13843" spans="1:1" ht="18" customHeight="1" x14ac:dyDescent="0.25">
      <c r="A13843" s="59" t="str">
        <f t="shared" si="216"/>
        <v/>
      </c>
    </row>
    <row r="13844" spans="1:1" ht="18" customHeight="1" x14ac:dyDescent="0.25">
      <c r="A13844" s="59" t="str">
        <f t="shared" si="216"/>
        <v/>
      </c>
    </row>
    <row r="13845" spans="1:1" ht="18" customHeight="1" x14ac:dyDescent="0.25">
      <c r="A13845" s="59" t="str">
        <f t="shared" si="216"/>
        <v/>
      </c>
    </row>
    <row r="13846" spans="1:1" ht="18" customHeight="1" x14ac:dyDescent="0.25">
      <c r="A13846" s="59" t="str">
        <f t="shared" si="216"/>
        <v/>
      </c>
    </row>
    <row r="13847" spans="1:1" ht="18" customHeight="1" x14ac:dyDescent="0.25">
      <c r="A13847" s="59" t="str">
        <f t="shared" si="216"/>
        <v/>
      </c>
    </row>
    <row r="13848" spans="1:1" ht="18" customHeight="1" x14ac:dyDescent="0.25">
      <c r="A13848" s="59" t="str">
        <f t="shared" si="216"/>
        <v/>
      </c>
    </row>
    <row r="13849" spans="1:1" ht="18" customHeight="1" x14ac:dyDescent="0.25">
      <c r="A13849" s="59" t="str">
        <f t="shared" si="216"/>
        <v/>
      </c>
    </row>
    <row r="13850" spans="1:1" ht="18" customHeight="1" x14ac:dyDescent="0.25">
      <c r="A13850" s="59" t="str">
        <f t="shared" si="216"/>
        <v/>
      </c>
    </row>
    <row r="13851" spans="1:1" ht="18" customHeight="1" x14ac:dyDescent="0.25">
      <c r="A13851" s="59" t="str">
        <f t="shared" si="216"/>
        <v/>
      </c>
    </row>
    <row r="13852" spans="1:1" ht="18" customHeight="1" x14ac:dyDescent="0.25">
      <c r="A13852" s="59" t="str">
        <f t="shared" si="216"/>
        <v/>
      </c>
    </row>
    <row r="13853" spans="1:1" ht="18" customHeight="1" x14ac:dyDescent="0.25">
      <c r="A13853" s="59" t="str">
        <f t="shared" si="216"/>
        <v/>
      </c>
    </row>
    <row r="13854" spans="1:1" ht="18" customHeight="1" x14ac:dyDescent="0.25">
      <c r="A13854" s="59" t="str">
        <f t="shared" si="216"/>
        <v/>
      </c>
    </row>
    <row r="13855" spans="1:1" ht="18" customHeight="1" x14ac:dyDescent="0.25">
      <c r="A13855" s="59" t="str">
        <f t="shared" si="216"/>
        <v/>
      </c>
    </row>
    <row r="13856" spans="1:1" ht="18" customHeight="1" x14ac:dyDescent="0.25">
      <c r="A13856" s="59" t="str">
        <f t="shared" si="216"/>
        <v/>
      </c>
    </row>
    <row r="13857" spans="1:1" ht="18" customHeight="1" x14ac:dyDescent="0.25">
      <c r="A13857" s="59" t="str">
        <f t="shared" si="216"/>
        <v/>
      </c>
    </row>
    <row r="13858" spans="1:1" ht="18" customHeight="1" x14ac:dyDescent="0.25">
      <c r="A13858" s="59" t="str">
        <f t="shared" si="216"/>
        <v/>
      </c>
    </row>
    <row r="13859" spans="1:1" ht="18" customHeight="1" x14ac:dyDescent="0.25">
      <c r="A13859" s="59" t="str">
        <f t="shared" si="216"/>
        <v/>
      </c>
    </row>
    <row r="13860" spans="1:1" ht="18" customHeight="1" x14ac:dyDescent="0.25">
      <c r="A13860" s="59" t="str">
        <f t="shared" si="216"/>
        <v/>
      </c>
    </row>
    <row r="13861" spans="1:1" ht="18" customHeight="1" x14ac:dyDescent="0.25">
      <c r="A13861" s="59" t="str">
        <f t="shared" si="216"/>
        <v/>
      </c>
    </row>
    <row r="13862" spans="1:1" ht="18" customHeight="1" x14ac:dyDescent="0.25">
      <c r="A13862" s="59" t="str">
        <f t="shared" si="216"/>
        <v/>
      </c>
    </row>
    <row r="13863" spans="1:1" ht="18" customHeight="1" x14ac:dyDescent="0.25">
      <c r="A13863" s="59" t="str">
        <f t="shared" si="216"/>
        <v/>
      </c>
    </row>
    <row r="13864" spans="1:1" ht="18" customHeight="1" x14ac:dyDescent="0.25">
      <c r="A13864" s="59" t="str">
        <f t="shared" si="216"/>
        <v/>
      </c>
    </row>
    <row r="13865" spans="1:1" ht="18" customHeight="1" x14ac:dyDescent="0.25">
      <c r="A13865" s="59" t="str">
        <f t="shared" si="216"/>
        <v/>
      </c>
    </row>
    <row r="13866" spans="1:1" ht="18" customHeight="1" x14ac:dyDescent="0.25">
      <c r="A13866" s="59" t="str">
        <f t="shared" si="216"/>
        <v/>
      </c>
    </row>
    <row r="13867" spans="1:1" ht="18" customHeight="1" x14ac:dyDescent="0.25">
      <c r="A13867" s="59" t="str">
        <f t="shared" si="216"/>
        <v/>
      </c>
    </row>
    <row r="13868" spans="1:1" ht="18" customHeight="1" x14ac:dyDescent="0.25">
      <c r="A13868" s="59" t="str">
        <f t="shared" si="216"/>
        <v/>
      </c>
    </row>
    <row r="13869" spans="1:1" ht="18" customHeight="1" x14ac:dyDescent="0.25">
      <c r="A13869" s="59" t="str">
        <f t="shared" si="216"/>
        <v/>
      </c>
    </row>
    <row r="13870" spans="1:1" ht="18" customHeight="1" x14ac:dyDescent="0.25">
      <c r="A13870" s="59" t="str">
        <f t="shared" ref="A13870:A13933" si="217">IF(B13870&lt;&gt;"",DATE(2020,INT((ROW(A13868)-1)/78)+1,1),"")</f>
        <v/>
      </c>
    </row>
    <row r="13871" spans="1:1" ht="18" customHeight="1" x14ac:dyDescent="0.25">
      <c r="A13871" s="59" t="str">
        <f t="shared" si="217"/>
        <v/>
      </c>
    </row>
    <row r="13872" spans="1:1" ht="18" customHeight="1" x14ac:dyDescent="0.25">
      <c r="A13872" s="59" t="str">
        <f t="shared" si="217"/>
        <v/>
      </c>
    </row>
    <row r="13873" spans="1:1" ht="18" customHeight="1" x14ac:dyDescent="0.25">
      <c r="A13873" s="59" t="str">
        <f t="shared" si="217"/>
        <v/>
      </c>
    </row>
    <row r="13874" spans="1:1" ht="18" customHeight="1" x14ac:dyDescent="0.25">
      <c r="A13874" s="59" t="str">
        <f t="shared" si="217"/>
        <v/>
      </c>
    </row>
    <row r="13875" spans="1:1" ht="18" customHeight="1" x14ac:dyDescent="0.25">
      <c r="A13875" s="59" t="str">
        <f t="shared" si="217"/>
        <v/>
      </c>
    </row>
    <row r="13876" spans="1:1" ht="18" customHeight="1" x14ac:dyDescent="0.25">
      <c r="A13876" s="59" t="str">
        <f t="shared" si="217"/>
        <v/>
      </c>
    </row>
    <row r="13877" spans="1:1" ht="18" customHeight="1" x14ac:dyDescent="0.25">
      <c r="A13877" s="59" t="str">
        <f t="shared" si="217"/>
        <v/>
      </c>
    </row>
    <row r="13878" spans="1:1" ht="18" customHeight="1" x14ac:dyDescent="0.25">
      <c r="A13878" s="59" t="str">
        <f t="shared" si="217"/>
        <v/>
      </c>
    </row>
    <row r="13879" spans="1:1" ht="18" customHeight="1" x14ac:dyDescent="0.25">
      <c r="A13879" s="59" t="str">
        <f t="shared" si="217"/>
        <v/>
      </c>
    </row>
    <row r="13880" spans="1:1" ht="18" customHeight="1" x14ac:dyDescent="0.25">
      <c r="A13880" s="59" t="str">
        <f t="shared" si="217"/>
        <v/>
      </c>
    </row>
    <row r="13881" spans="1:1" ht="18" customHeight="1" x14ac:dyDescent="0.25">
      <c r="A13881" s="59" t="str">
        <f t="shared" si="217"/>
        <v/>
      </c>
    </row>
    <row r="13882" spans="1:1" ht="18" customHeight="1" x14ac:dyDescent="0.25">
      <c r="A13882" s="59" t="str">
        <f t="shared" si="217"/>
        <v/>
      </c>
    </row>
    <row r="13883" spans="1:1" ht="18" customHeight="1" x14ac:dyDescent="0.25">
      <c r="A13883" s="59" t="str">
        <f t="shared" si="217"/>
        <v/>
      </c>
    </row>
    <row r="13884" spans="1:1" ht="18" customHeight="1" x14ac:dyDescent="0.25">
      <c r="A13884" s="59" t="str">
        <f t="shared" si="217"/>
        <v/>
      </c>
    </row>
    <row r="13885" spans="1:1" ht="18" customHeight="1" x14ac:dyDescent="0.25">
      <c r="A13885" s="59" t="str">
        <f t="shared" si="217"/>
        <v/>
      </c>
    </row>
    <row r="13886" spans="1:1" ht="18" customHeight="1" x14ac:dyDescent="0.25">
      <c r="A13886" s="59" t="str">
        <f t="shared" si="217"/>
        <v/>
      </c>
    </row>
    <row r="13887" spans="1:1" ht="18" customHeight="1" x14ac:dyDescent="0.25">
      <c r="A13887" s="59" t="str">
        <f t="shared" si="217"/>
        <v/>
      </c>
    </row>
    <row r="13888" spans="1:1" ht="18" customHeight="1" x14ac:dyDescent="0.25">
      <c r="A13888" s="59" t="str">
        <f t="shared" si="217"/>
        <v/>
      </c>
    </row>
    <row r="13889" spans="1:1" ht="18" customHeight="1" x14ac:dyDescent="0.25">
      <c r="A13889" s="59" t="str">
        <f t="shared" si="217"/>
        <v/>
      </c>
    </row>
    <row r="13890" spans="1:1" ht="18" customHeight="1" x14ac:dyDescent="0.25">
      <c r="A13890" s="59" t="str">
        <f t="shared" si="217"/>
        <v/>
      </c>
    </row>
    <row r="13891" spans="1:1" ht="18" customHeight="1" x14ac:dyDescent="0.25">
      <c r="A13891" s="59" t="str">
        <f t="shared" si="217"/>
        <v/>
      </c>
    </row>
    <row r="13892" spans="1:1" ht="18" customHeight="1" x14ac:dyDescent="0.25">
      <c r="A13892" s="59" t="str">
        <f t="shared" si="217"/>
        <v/>
      </c>
    </row>
    <row r="13893" spans="1:1" ht="18" customHeight="1" x14ac:dyDescent="0.25">
      <c r="A13893" s="59" t="str">
        <f t="shared" si="217"/>
        <v/>
      </c>
    </row>
    <row r="13894" spans="1:1" ht="18" customHeight="1" x14ac:dyDescent="0.25">
      <c r="A13894" s="59" t="str">
        <f t="shared" si="217"/>
        <v/>
      </c>
    </row>
    <row r="13895" spans="1:1" ht="18" customHeight="1" x14ac:dyDescent="0.25">
      <c r="A13895" s="59" t="str">
        <f t="shared" si="217"/>
        <v/>
      </c>
    </row>
    <row r="13896" spans="1:1" ht="18" customHeight="1" x14ac:dyDescent="0.25">
      <c r="A13896" s="59" t="str">
        <f t="shared" si="217"/>
        <v/>
      </c>
    </row>
    <row r="13897" spans="1:1" ht="18" customHeight="1" x14ac:dyDescent="0.25">
      <c r="A13897" s="59" t="str">
        <f t="shared" si="217"/>
        <v/>
      </c>
    </row>
    <row r="13898" spans="1:1" ht="18" customHeight="1" x14ac:dyDescent="0.25">
      <c r="A13898" s="59" t="str">
        <f t="shared" si="217"/>
        <v/>
      </c>
    </row>
    <row r="13899" spans="1:1" ht="18" customHeight="1" x14ac:dyDescent="0.25">
      <c r="A13899" s="59" t="str">
        <f t="shared" si="217"/>
        <v/>
      </c>
    </row>
    <row r="13900" spans="1:1" ht="18" customHeight="1" x14ac:dyDescent="0.25">
      <c r="A13900" s="59" t="str">
        <f t="shared" si="217"/>
        <v/>
      </c>
    </row>
    <row r="13901" spans="1:1" ht="18" customHeight="1" x14ac:dyDescent="0.25">
      <c r="A13901" s="59" t="str">
        <f t="shared" si="217"/>
        <v/>
      </c>
    </row>
    <row r="13902" spans="1:1" ht="18" customHeight="1" x14ac:dyDescent="0.25">
      <c r="A13902" s="59" t="str">
        <f t="shared" si="217"/>
        <v/>
      </c>
    </row>
    <row r="13903" spans="1:1" ht="18" customHeight="1" x14ac:dyDescent="0.25">
      <c r="A13903" s="59" t="str">
        <f t="shared" si="217"/>
        <v/>
      </c>
    </row>
    <row r="13904" spans="1:1" ht="18" customHeight="1" x14ac:dyDescent="0.25">
      <c r="A13904" s="59" t="str">
        <f t="shared" si="217"/>
        <v/>
      </c>
    </row>
    <row r="13905" spans="1:1" ht="18" customHeight="1" x14ac:dyDescent="0.25">
      <c r="A13905" s="59" t="str">
        <f t="shared" si="217"/>
        <v/>
      </c>
    </row>
    <row r="13906" spans="1:1" ht="18" customHeight="1" x14ac:dyDescent="0.25">
      <c r="A13906" s="59" t="str">
        <f t="shared" si="217"/>
        <v/>
      </c>
    </row>
    <row r="13907" spans="1:1" ht="18" customHeight="1" x14ac:dyDescent="0.25">
      <c r="A13907" s="59" t="str">
        <f t="shared" si="217"/>
        <v/>
      </c>
    </row>
    <row r="13908" spans="1:1" ht="18" customHeight="1" x14ac:dyDescent="0.25">
      <c r="A13908" s="59" t="str">
        <f t="shared" si="217"/>
        <v/>
      </c>
    </row>
    <row r="13909" spans="1:1" ht="18" customHeight="1" x14ac:dyDescent="0.25">
      <c r="A13909" s="59" t="str">
        <f t="shared" si="217"/>
        <v/>
      </c>
    </row>
    <row r="13910" spans="1:1" ht="18" customHeight="1" x14ac:dyDescent="0.25">
      <c r="A13910" s="59" t="str">
        <f t="shared" si="217"/>
        <v/>
      </c>
    </row>
    <row r="13911" spans="1:1" ht="18" customHeight="1" x14ac:dyDescent="0.25">
      <c r="A13911" s="59" t="str">
        <f t="shared" si="217"/>
        <v/>
      </c>
    </row>
    <row r="13912" spans="1:1" ht="18" customHeight="1" x14ac:dyDescent="0.25">
      <c r="A13912" s="59" t="str">
        <f t="shared" si="217"/>
        <v/>
      </c>
    </row>
    <row r="13913" spans="1:1" ht="18" customHeight="1" x14ac:dyDescent="0.25">
      <c r="A13913" s="59" t="str">
        <f t="shared" si="217"/>
        <v/>
      </c>
    </row>
    <row r="13914" spans="1:1" ht="18" customHeight="1" x14ac:dyDescent="0.25">
      <c r="A13914" s="59" t="str">
        <f t="shared" si="217"/>
        <v/>
      </c>
    </row>
    <row r="13915" spans="1:1" ht="18" customHeight="1" x14ac:dyDescent="0.25">
      <c r="A13915" s="59" t="str">
        <f t="shared" si="217"/>
        <v/>
      </c>
    </row>
    <row r="13916" spans="1:1" ht="18" customHeight="1" x14ac:dyDescent="0.25">
      <c r="A13916" s="59" t="str">
        <f t="shared" si="217"/>
        <v/>
      </c>
    </row>
    <row r="13917" spans="1:1" ht="18" customHeight="1" x14ac:dyDescent="0.25">
      <c r="A13917" s="59" t="str">
        <f t="shared" si="217"/>
        <v/>
      </c>
    </row>
    <row r="13918" spans="1:1" ht="18" customHeight="1" x14ac:dyDescent="0.25">
      <c r="A13918" s="59" t="str">
        <f t="shared" si="217"/>
        <v/>
      </c>
    </row>
    <row r="13919" spans="1:1" ht="18" customHeight="1" x14ac:dyDescent="0.25">
      <c r="A13919" s="59" t="str">
        <f t="shared" si="217"/>
        <v/>
      </c>
    </row>
    <row r="13920" spans="1:1" ht="18" customHeight="1" x14ac:dyDescent="0.25">
      <c r="A13920" s="59" t="str">
        <f t="shared" si="217"/>
        <v/>
      </c>
    </row>
    <row r="13921" spans="1:1" ht="18" customHeight="1" x14ac:dyDescent="0.25">
      <c r="A13921" s="59" t="str">
        <f t="shared" si="217"/>
        <v/>
      </c>
    </row>
    <row r="13922" spans="1:1" ht="18" customHeight="1" x14ac:dyDescent="0.25">
      <c r="A13922" s="59" t="str">
        <f t="shared" si="217"/>
        <v/>
      </c>
    </row>
    <row r="13923" spans="1:1" ht="18" customHeight="1" x14ac:dyDescent="0.25">
      <c r="A13923" s="59" t="str">
        <f t="shared" si="217"/>
        <v/>
      </c>
    </row>
    <row r="13924" spans="1:1" ht="18" customHeight="1" x14ac:dyDescent="0.25">
      <c r="A13924" s="59" t="str">
        <f t="shared" si="217"/>
        <v/>
      </c>
    </row>
    <row r="13925" spans="1:1" ht="18" customHeight="1" x14ac:dyDescent="0.25">
      <c r="A13925" s="59" t="str">
        <f t="shared" si="217"/>
        <v/>
      </c>
    </row>
    <row r="13926" spans="1:1" ht="18" customHeight="1" x14ac:dyDescent="0.25">
      <c r="A13926" s="59" t="str">
        <f t="shared" si="217"/>
        <v/>
      </c>
    </row>
    <row r="13927" spans="1:1" ht="18" customHeight="1" x14ac:dyDescent="0.25">
      <c r="A13927" s="59" t="str">
        <f t="shared" si="217"/>
        <v/>
      </c>
    </row>
    <row r="13928" spans="1:1" ht="18" customHeight="1" x14ac:dyDescent="0.25">
      <c r="A13928" s="59" t="str">
        <f t="shared" si="217"/>
        <v/>
      </c>
    </row>
    <row r="13929" spans="1:1" ht="18" customHeight="1" x14ac:dyDescent="0.25">
      <c r="A13929" s="59" t="str">
        <f t="shared" si="217"/>
        <v/>
      </c>
    </row>
    <row r="13930" spans="1:1" ht="18" customHeight="1" x14ac:dyDescent="0.25">
      <c r="A13930" s="59" t="str">
        <f t="shared" si="217"/>
        <v/>
      </c>
    </row>
    <row r="13931" spans="1:1" ht="18" customHeight="1" x14ac:dyDescent="0.25">
      <c r="A13931" s="59" t="str">
        <f t="shared" si="217"/>
        <v/>
      </c>
    </row>
    <row r="13932" spans="1:1" ht="18" customHeight="1" x14ac:dyDescent="0.25">
      <c r="A13932" s="59" t="str">
        <f t="shared" si="217"/>
        <v/>
      </c>
    </row>
    <row r="13933" spans="1:1" ht="18" customHeight="1" x14ac:dyDescent="0.25">
      <c r="A13933" s="59" t="str">
        <f t="shared" si="217"/>
        <v/>
      </c>
    </row>
    <row r="13934" spans="1:1" ht="18" customHeight="1" x14ac:dyDescent="0.25">
      <c r="A13934" s="59" t="str">
        <f t="shared" ref="A13934:A13997" si="218">IF(B13934&lt;&gt;"",DATE(2020,INT((ROW(A13932)-1)/78)+1,1),"")</f>
        <v/>
      </c>
    </row>
    <row r="13935" spans="1:1" ht="18" customHeight="1" x14ac:dyDescent="0.25">
      <c r="A13935" s="59" t="str">
        <f t="shared" si="218"/>
        <v/>
      </c>
    </row>
    <row r="13936" spans="1:1" ht="18" customHeight="1" x14ac:dyDescent="0.25">
      <c r="A13936" s="59" t="str">
        <f t="shared" si="218"/>
        <v/>
      </c>
    </row>
    <row r="13937" spans="1:1" ht="18" customHeight="1" x14ac:dyDescent="0.25">
      <c r="A13937" s="59" t="str">
        <f t="shared" si="218"/>
        <v/>
      </c>
    </row>
    <row r="13938" spans="1:1" ht="18" customHeight="1" x14ac:dyDescent="0.25">
      <c r="A13938" s="59" t="str">
        <f t="shared" si="218"/>
        <v/>
      </c>
    </row>
    <row r="13939" spans="1:1" ht="18" customHeight="1" x14ac:dyDescent="0.25">
      <c r="A13939" s="59" t="str">
        <f t="shared" si="218"/>
        <v/>
      </c>
    </row>
    <row r="13940" spans="1:1" ht="18" customHeight="1" x14ac:dyDescent="0.25">
      <c r="A13940" s="59" t="str">
        <f t="shared" si="218"/>
        <v/>
      </c>
    </row>
    <row r="13941" spans="1:1" ht="18" customHeight="1" x14ac:dyDescent="0.25">
      <c r="A13941" s="59" t="str">
        <f t="shared" si="218"/>
        <v/>
      </c>
    </row>
    <row r="13942" spans="1:1" ht="18" customHeight="1" x14ac:dyDescent="0.25">
      <c r="A13942" s="59" t="str">
        <f t="shared" si="218"/>
        <v/>
      </c>
    </row>
    <row r="13943" spans="1:1" ht="18" customHeight="1" x14ac:dyDescent="0.25">
      <c r="A13943" s="59" t="str">
        <f t="shared" si="218"/>
        <v/>
      </c>
    </row>
    <row r="13944" spans="1:1" ht="18" customHeight="1" x14ac:dyDescent="0.25">
      <c r="A13944" s="59" t="str">
        <f t="shared" si="218"/>
        <v/>
      </c>
    </row>
    <row r="13945" spans="1:1" ht="18" customHeight="1" x14ac:dyDescent="0.25">
      <c r="A13945" s="59" t="str">
        <f t="shared" si="218"/>
        <v/>
      </c>
    </row>
    <row r="13946" spans="1:1" ht="18" customHeight="1" x14ac:dyDescent="0.25">
      <c r="A13946" s="59" t="str">
        <f t="shared" si="218"/>
        <v/>
      </c>
    </row>
    <row r="13947" spans="1:1" ht="18" customHeight="1" x14ac:dyDescent="0.25">
      <c r="A13947" s="59" t="str">
        <f t="shared" si="218"/>
        <v/>
      </c>
    </row>
    <row r="13948" spans="1:1" ht="18" customHeight="1" x14ac:dyDescent="0.25">
      <c r="A13948" s="59" t="str">
        <f t="shared" si="218"/>
        <v/>
      </c>
    </row>
    <row r="13949" spans="1:1" ht="18" customHeight="1" x14ac:dyDescent="0.25">
      <c r="A13949" s="59" t="str">
        <f t="shared" si="218"/>
        <v/>
      </c>
    </row>
    <row r="13950" spans="1:1" ht="18" customHeight="1" x14ac:dyDescent="0.25">
      <c r="A13950" s="59" t="str">
        <f t="shared" si="218"/>
        <v/>
      </c>
    </row>
    <row r="13951" spans="1:1" ht="18" customHeight="1" x14ac:dyDescent="0.25">
      <c r="A13951" s="59" t="str">
        <f t="shared" si="218"/>
        <v/>
      </c>
    </row>
    <row r="13952" spans="1:1" ht="18" customHeight="1" x14ac:dyDescent="0.25">
      <c r="A13952" s="59" t="str">
        <f t="shared" si="218"/>
        <v/>
      </c>
    </row>
    <row r="13953" spans="1:1" ht="18" customHeight="1" x14ac:dyDescent="0.25">
      <c r="A13953" s="59" t="str">
        <f t="shared" si="218"/>
        <v/>
      </c>
    </row>
    <row r="13954" spans="1:1" ht="18" customHeight="1" x14ac:dyDescent="0.25">
      <c r="A13954" s="59" t="str">
        <f t="shared" si="218"/>
        <v/>
      </c>
    </row>
    <row r="13955" spans="1:1" ht="18" customHeight="1" x14ac:dyDescent="0.25">
      <c r="A13955" s="59" t="str">
        <f t="shared" si="218"/>
        <v/>
      </c>
    </row>
    <row r="13956" spans="1:1" ht="18" customHeight="1" x14ac:dyDescent="0.25">
      <c r="A13956" s="59" t="str">
        <f t="shared" si="218"/>
        <v/>
      </c>
    </row>
    <row r="13957" spans="1:1" ht="18" customHeight="1" x14ac:dyDescent="0.25">
      <c r="A13957" s="59" t="str">
        <f t="shared" si="218"/>
        <v/>
      </c>
    </row>
    <row r="13958" spans="1:1" ht="18" customHeight="1" x14ac:dyDescent="0.25">
      <c r="A13958" s="59" t="str">
        <f t="shared" si="218"/>
        <v/>
      </c>
    </row>
    <row r="13959" spans="1:1" ht="18" customHeight="1" x14ac:dyDescent="0.25">
      <c r="A13959" s="59" t="str">
        <f t="shared" si="218"/>
        <v/>
      </c>
    </row>
    <row r="13960" spans="1:1" ht="18" customHeight="1" x14ac:dyDescent="0.25">
      <c r="A13960" s="59" t="str">
        <f t="shared" si="218"/>
        <v/>
      </c>
    </row>
    <row r="13961" spans="1:1" ht="18" customHeight="1" x14ac:dyDescent="0.25">
      <c r="A13961" s="59" t="str">
        <f t="shared" si="218"/>
        <v/>
      </c>
    </row>
    <row r="13962" spans="1:1" ht="18" customHeight="1" x14ac:dyDescent="0.25">
      <c r="A13962" s="59" t="str">
        <f t="shared" si="218"/>
        <v/>
      </c>
    </row>
    <row r="13963" spans="1:1" ht="18" customHeight="1" x14ac:dyDescent="0.25">
      <c r="A13963" s="59" t="str">
        <f t="shared" si="218"/>
        <v/>
      </c>
    </row>
    <row r="13964" spans="1:1" ht="18" customHeight="1" x14ac:dyDescent="0.25">
      <c r="A13964" s="59" t="str">
        <f t="shared" si="218"/>
        <v/>
      </c>
    </row>
    <row r="13965" spans="1:1" ht="18" customHeight="1" x14ac:dyDescent="0.25">
      <c r="A13965" s="59" t="str">
        <f t="shared" si="218"/>
        <v/>
      </c>
    </row>
    <row r="13966" spans="1:1" ht="18" customHeight="1" x14ac:dyDescent="0.25">
      <c r="A13966" s="59" t="str">
        <f t="shared" si="218"/>
        <v/>
      </c>
    </row>
    <row r="13967" spans="1:1" ht="18" customHeight="1" x14ac:dyDescent="0.25">
      <c r="A13967" s="59" t="str">
        <f t="shared" si="218"/>
        <v/>
      </c>
    </row>
    <row r="13968" spans="1:1" ht="18" customHeight="1" x14ac:dyDescent="0.25">
      <c r="A13968" s="59" t="str">
        <f t="shared" si="218"/>
        <v/>
      </c>
    </row>
    <row r="13969" spans="1:1" ht="18" customHeight="1" x14ac:dyDescent="0.25">
      <c r="A13969" s="59" t="str">
        <f t="shared" si="218"/>
        <v/>
      </c>
    </row>
    <row r="13970" spans="1:1" ht="18" customHeight="1" x14ac:dyDescent="0.25">
      <c r="A13970" s="59" t="str">
        <f t="shared" si="218"/>
        <v/>
      </c>
    </row>
    <row r="13971" spans="1:1" ht="18" customHeight="1" x14ac:dyDescent="0.25">
      <c r="A13971" s="59" t="str">
        <f t="shared" si="218"/>
        <v/>
      </c>
    </row>
    <row r="13972" spans="1:1" ht="18" customHeight="1" x14ac:dyDescent="0.25">
      <c r="A13972" s="59" t="str">
        <f t="shared" si="218"/>
        <v/>
      </c>
    </row>
    <row r="13973" spans="1:1" ht="18" customHeight="1" x14ac:dyDescent="0.25">
      <c r="A13973" s="59" t="str">
        <f t="shared" si="218"/>
        <v/>
      </c>
    </row>
    <row r="13974" spans="1:1" ht="18" customHeight="1" x14ac:dyDescent="0.25">
      <c r="A13974" s="59" t="str">
        <f t="shared" si="218"/>
        <v/>
      </c>
    </row>
    <row r="13975" spans="1:1" ht="18" customHeight="1" x14ac:dyDescent="0.25">
      <c r="A13975" s="59" t="str">
        <f t="shared" si="218"/>
        <v/>
      </c>
    </row>
    <row r="13976" spans="1:1" ht="18" customHeight="1" x14ac:dyDescent="0.25">
      <c r="A13976" s="59" t="str">
        <f t="shared" si="218"/>
        <v/>
      </c>
    </row>
    <row r="13977" spans="1:1" ht="18" customHeight="1" x14ac:dyDescent="0.25">
      <c r="A13977" s="59" t="str">
        <f t="shared" si="218"/>
        <v/>
      </c>
    </row>
    <row r="13978" spans="1:1" ht="18" customHeight="1" x14ac:dyDescent="0.25">
      <c r="A13978" s="59" t="str">
        <f t="shared" si="218"/>
        <v/>
      </c>
    </row>
    <row r="13979" spans="1:1" ht="18" customHeight="1" x14ac:dyDescent="0.25">
      <c r="A13979" s="59" t="str">
        <f t="shared" si="218"/>
        <v/>
      </c>
    </row>
    <row r="13980" spans="1:1" ht="18" customHeight="1" x14ac:dyDescent="0.25">
      <c r="A13980" s="59" t="str">
        <f t="shared" si="218"/>
        <v/>
      </c>
    </row>
    <row r="13981" spans="1:1" ht="18" customHeight="1" x14ac:dyDescent="0.25">
      <c r="A13981" s="59" t="str">
        <f t="shared" si="218"/>
        <v/>
      </c>
    </row>
    <row r="13982" spans="1:1" ht="18" customHeight="1" x14ac:dyDescent="0.25">
      <c r="A13982" s="59" t="str">
        <f t="shared" si="218"/>
        <v/>
      </c>
    </row>
    <row r="13983" spans="1:1" ht="18" customHeight="1" x14ac:dyDescent="0.25">
      <c r="A13983" s="59" t="str">
        <f t="shared" si="218"/>
        <v/>
      </c>
    </row>
    <row r="13984" spans="1:1" ht="18" customHeight="1" x14ac:dyDescent="0.25">
      <c r="A13984" s="59" t="str">
        <f t="shared" si="218"/>
        <v/>
      </c>
    </row>
    <row r="13985" spans="1:1" ht="18" customHeight="1" x14ac:dyDescent="0.25">
      <c r="A13985" s="59" t="str">
        <f t="shared" si="218"/>
        <v/>
      </c>
    </row>
    <row r="13986" spans="1:1" ht="18" customHeight="1" x14ac:dyDescent="0.25">
      <c r="A13986" s="59" t="str">
        <f t="shared" si="218"/>
        <v/>
      </c>
    </row>
    <row r="13987" spans="1:1" ht="18" customHeight="1" x14ac:dyDescent="0.25">
      <c r="A13987" s="59" t="str">
        <f t="shared" si="218"/>
        <v/>
      </c>
    </row>
    <row r="13988" spans="1:1" ht="18" customHeight="1" x14ac:dyDescent="0.25">
      <c r="A13988" s="59" t="str">
        <f t="shared" si="218"/>
        <v/>
      </c>
    </row>
    <row r="13989" spans="1:1" ht="18" customHeight="1" x14ac:dyDescent="0.25">
      <c r="A13989" s="59" t="str">
        <f t="shared" si="218"/>
        <v/>
      </c>
    </row>
    <row r="13990" spans="1:1" ht="18" customHeight="1" x14ac:dyDescent="0.25">
      <c r="A13990" s="59" t="str">
        <f t="shared" si="218"/>
        <v/>
      </c>
    </row>
    <row r="13991" spans="1:1" ht="18" customHeight="1" x14ac:dyDescent="0.25">
      <c r="A13991" s="59" t="str">
        <f t="shared" si="218"/>
        <v/>
      </c>
    </row>
    <row r="13992" spans="1:1" ht="18" customHeight="1" x14ac:dyDescent="0.25">
      <c r="A13992" s="59" t="str">
        <f t="shared" si="218"/>
        <v/>
      </c>
    </row>
    <row r="13993" spans="1:1" ht="18" customHeight="1" x14ac:dyDescent="0.25">
      <c r="A13993" s="59" t="str">
        <f t="shared" si="218"/>
        <v/>
      </c>
    </row>
    <row r="13994" spans="1:1" ht="18" customHeight="1" x14ac:dyDescent="0.25">
      <c r="A13994" s="59" t="str">
        <f t="shared" si="218"/>
        <v/>
      </c>
    </row>
    <row r="13995" spans="1:1" ht="18" customHeight="1" x14ac:dyDescent="0.25">
      <c r="A13995" s="59" t="str">
        <f t="shared" si="218"/>
        <v/>
      </c>
    </row>
    <row r="13996" spans="1:1" ht="18" customHeight="1" x14ac:dyDescent="0.25">
      <c r="A13996" s="59" t="str">
        <f t="shared" si="218"/>
        <v/>
      </c>
    </row>
    <row r="13997" spans="1:1" ht="18" customHeight="1" x14ac:dyDescent="0.25">
      <c r="A13997" s="59" t="str">
        <f t="shared" si="218"/>
        <v/>
      </c>
    </row>
    <row r="13998" spans="1:1" ht="18" customHeight="1" x14ac:dyDescent="0.25">
      <c r="A13998" s="59" t="str">
        <f t="shared" ref="A13998:A14061" si="219">IF(B13998&lt;&gt;"",DATE(2020,INT((ROW(A13996)-1)/78)+1,1),"")</f>
        <v/>
      </c>
    </row>
    <row r="13999" spans="1:1" ht="18" customHeight="1" x14ac:dyDescent="0.25">
      <c r="A13999" s="59" t="str">
        <f t="shared" si="219"/>
        <v/>
      </c>
    </row>
    <row r="14000" spans="1:1" ht="18" customHeight="1" x14ac:dyDescent="0.25">
      <c r="A14000" s="59" t="str">
        <f t="shared" si="219"/>
        <v/>
      </c>
    </row>
    <row r="14001" spans="1:1" ht="18" customHeight="1" x14ac:dyDescent="0.25">
      <c r="A14001" s="59" t="str">
        <f t="shared" si="219"/>
        <v/>
      </c>
    </row>
    <row r="14002" spans="1:1" ht="18" customHeight="1" x14ac:dyDescent="0.25">
      <c r="A14002" s="59" t="str">
        <f t="shared" si="219"/>
        <v/>
      </c>
    </row>
    <row r="14003" spans="1:1" ht="18" customHeight="1" x14ac:dyDescent="0.25">
      <c r="A14003" s="59" t="str">
        <f t="shared" si="219"/>
        <v/>
      </c>
    </row>
    <row r="14004" spans="1:1" ht="18" customHeight="1" x14ac:dyDescent="0.25">
      <c r="A14004" s="59" t="str">
        <f t="shared" si="219"/>
        <v/>
      </c>
    </row>
    <row r="14005" spans="1:1" ht="18" customHeight="1" x14ac:dyDescent="0.25">
      <c r="A14005" s="59" t="str">
        <f t="shared" si="219"/>
        <v/>
      </c>
    </row>
    <row r="14006" spans="1:1" ht="18" customHeight="1" x14ac:dyDescent="0.25">
      <c r="A14006" s="59" t="str">
        <f t="shared" si="219"/>
        <v/>
      </c>
    </row>
    <row r="14007" spans="1:1" ht="18" customHeight="1" x14ac:dyDescent="0.25">
      <c r="A14007" s="59" t="str">
        <f t="shared" si="219"/>
        <v/>
      </c>
    </row>
    <row r="14008" spans="1:1" ht="18" customHeight="1" x14ac:dyDescent="0.25">
      <c r="A14008" s="59" t="str">
        <f t="shared" si="219"/>
        <v/>
      </c>
    </row>
    <row r="14009" spans="1:1" ht="18" customHeight="1" x14ac:dyDescent="0.25">
      <c r="A14009" s="59" t="str">
        <f t="shared" si="219"/>
        <v/>
      </c>
    </row>
    <row r="14010" spans="1:1" ht="18" customHeight="1" x14ac:dyDescent="0.25">
      <c r="A14010" s="59" t="str">
        <f t="shared" si="219"/>
        <v/>
      </c>
    </row>
    <row r="14011" spans="1:1" ht="18" customHeight="1" x14ac:dyDescent="0.25">
      <c r="A14011" s="59" t="str">
        <f t="shared" si="219"/>
        <v/>
      </c>
    </row>
    <row r="14012" spans="1:1" ht="18" customHeight="1" x14ac:dyDescent="0.25">
      <c r="A14012" s="59" t="str">
        <f t="shared" si="219"/>
        <v/>
      </c>
    </row>
    <row r="14013" spans="1:1" ht="18" customHeight="1" x14ac:dyDescent="0.25">
      <c r="A14013" s="59" t="str">
        <f t="shared" si="219"/>
        <v/>
      </c>
    </row>
    <row r="14014" spans="1:1" ht="18" customHeight="1" x14ac:dyDescent="0.25">
      <c r="A14014" s="59" t="str">
        <f t="shared" si="219"/>
        <v/>
      </c>
    </row>
    <row r="14015" spans="1:1" ht="18" customHeight="1" x14ac:dyDescent="0.25">
      <c r="A14015" s="59" t="str">
        <f t="shared" si="219"/>
        <v/>
      </c>
    </row>
    <row r="14016" spans="1:1" ht="18" customHeight="1" x14ac:dyDescent="0.25">
      <c r="A14016" s="59" t="str">
        <f t="shared" si="219"/>
        <v/>
      </c>
    </row>
    <row r="14017" spans="1:1" ht="18" customHeight="1" x14ac:dyDescent="0.25">
      <c r="A14017" s="59" t="str">
        <f t="shared" si="219"/>
        <v/>
      </c>
    </row>
    <row r="14018" spans="1:1" ht="18" customHeight="1" x14ac:dyDescent="0.25">
      <c r="A14018" s="59" t="str">
        <f t="shared" si="219"/>
        <v/>
      </c>
    </row>
    <row r="14019" spans="1:1" ht="18" customHeight="1" x14ac:dyDescent="0.25">
      <c r="A14019" s="59" t="str">
        <f t="shared" si="219"/>
        <v/>
      </c>
    </row>
    <row r="14020" spans="1:1" ht="18" customHeight="1" x14ac:dyDescent="0.25">
      <c r="A14020" s="59" t="str">
        <f t="shared" si="219"/>
        <v/>
      </c>
    </row>
    <row r="14021" spans="1:1" ht="18" customHeight="1" x14ac:dyDescent="0.25">
      <c r="A14021" s="59" t="str">
        <f t="shared" si="219"/>
        <v/>
      </c>
    </row>
    <row r="14022" spans="1:1" ht="18" customHeight="1" x14ac:dyDescent="0.25">
      <c r="A14022" s="59" t="str">
        <f t="shared" si="219"/>
        <v/>
      </c>
    </row>
    <row r="14023" spans="1:1" ht="18" customHeight="1" x14ac:dyDescent="0.25">
      <c r="A14023" s="59" t="str">
        <f t="shared" si="219"/>
        <v/>
      </c>
    </row>
    <row r="14024" spans="1:1" ht="18" customHeight="1" x14ac:dyDescent="0.25">
      <c r="A14024" s="59" t="str">
        <f t="shared" si="219"/>
        <v/>
      </c>
    </row>
    <row r="14025" spans="1:1" ht="18" customHeight="1" x14ac:dyDescent="0.25">
      <c r="A14025" s="59" t="str">
        <f t="shared" si="219"/>
        <v/>
      </c>
    </row>
    <row r="14026" spans="1:1" ht="18" customHeight="1" x14ac:dyDescent="0.25">
      <c r="A14026" s="59" t="str">
        <f t="shared" si="219"/>
        <v/>
      </c>
    </row>
    <row r="14027" spans="1:1" ht="18" customHeight="1" x14ac:dyDescent="0.25">
      <c r="A14027" s="59" t="str">
        <f t="shared" si="219"/>
        <v/>
      </c>
    </row>
    <row r="14028" spans="1:1" ht="18" customHeight="1" x14ac:dyDescent="0.25">
      <c r="A14028" s="59" t="str">
        <f t="shared" si="219"/>
        <v/>
      </c>
    </row>
    <row r="14029" spans="1:1" ht="18" customHeight="1" x14ac:dyDescent="0.25">
      <c r="A14029" s="59" t="str">
        <f t="shared" si="219"/>
        <v/>
      </c>
    </row>
    <row r="14030" spans="1:1" ht="18" customHeight="1" x14ac:dyDescent="0.25">
      <c r="A14030" s="59" t="str">
        <f t="shared" si="219"/>
        <v/>
      </c>
    </row>
    <row r="14031" spans="1:1" ht="18" customHeight="1" x14ac:dyDescent="0.25">
      <c r="A14031" s="59" t="str">
        <f t="shared" si="219"/>
        <v/>
      </c>
    </row>
    <row r="14032" spans="1:1" ht="18" customHeight="1" x14ac:dyDescent="0.25">
      <c r="A14032" s="59" t="str">
        <f t="shared" si="219"/>
        <v/>
      </c>
    </row>
    <row r="14033" spans="1:1" ht="18" customHeight="1" x14ac:dyDescent="0.25">
      <c r="A14033" s="59" t="str">
        <f t="shared" si="219"/>
        <v/>
      </c>
    </row>
    <row r="14034" spans="1:1" ht="18" customHeight="1" x14ac:dyDescent="0.25">
      <c r="A14034" s="59" t="str">
        <f t="shared" si="219"/>
        <v/>
      </c>
    </row>
    <row r="14035" spans="1:1" ht="18" customHeight="1" x14ac:dyDescent="0.25">
      <c r="A14035" s="59" t="str">
        <f t="shared" si="219"/>
        <v/>
      </c>
    </row>
    <row r="14036" spans="1:1" ht="18" customHeight="1" x14ac:dyDescent="0.25">
      <c r="A14036" s="59" t="str">
        <f t="shared" si="219"/>
        <v/>
      </c>
    </row>
    <row r="14037" spans="1:1" ht="18" customHeight="1" x14ac:dyDescent="0.25">
      <c r="A14037" s="59" t="str">
        <f t="shared" si="219"/>
        <v/>
      </c>
    </row>
    <row r="14038" spans="1:1" ht="18" customHeight="1" x14ac:dyDescent="0.25">
      <c r="A14038" s="59" t="str">
        <f t="shared" si="219"/>
        <v/>
      </c>
    </row>
    <row r="14039" spans="1:1" ht="18" customHeight="1" x14ac:dyDescent="0.25">
      <c r="A14039" s="59" t="str">
        <f t="shared" si="219"/>
        <v/>
      </c>
    </row>
    <row r="14040" spans="1:1" ht="18" customHeight="1" x14ac:dyDescent="0.25">
      <c r="A14040" s="59" t="str">
        <f t="shared" si="219"/>
        <v/>
      </c>
    </row>
    <row r="14041" spans="1:1" ht="18" customHeight="1" x14ac:dyDescent="0.25">
      <c r="A14041" s="59" t="str">
        <f t="shared" si="219"/>
        <v/>
      </c>
    </row>
    <row r="14042" spans="1:1" ht="18" customHeight="1" x14ac:dyDescent="0.25">
      <c r="A14042" s="59" t="str">
        <f t="shared" si="219"/>
        <v/>
      </c>
    </row>
    <row r="14043" spans="1:1" ht="18" customHeight="1" x14ac:dyDescent="0.25">
      <c r="A14043" s="59" t="str">
        <f t="shared" si="219"/>
        <v/>
      </c>
    </row>
    <row r="14044" spans="1:1" ht="18" customHeight="1" x14ac:dyDescent="0.25">
      <c r="A14044" s="59" t="str">
        <f t="shared" si="219"/>
        <v/>
      </c>
    </row>
    <row r="14045" spans="1:1" ht="18" customHeight="1" x14ac:dyDescent="0.25">
      <c r="A14045" s="59" t="str">
        <f t="shared" si="219"/>
        <v/>
      </c>
    </row>
    <row r="14046" spans="1:1" ht="18" customHeight="1" x14ac:dyDescent="0.25">
      <c r="A14046" s="59" t="str">
        <f t="shared" si="219"/>
        <v/>
      </c>
    </row>
    <row r="14047" spans="1:1" ht="18" customHeight="1" x14ac:dyDescent="0.25">
      <c r="A14047" s="59" t="str">
        <f t="shared" si="219"/>
        <v/>
      </c>
    </row>
    <row r="14048" spans="1:1" ht="18" customHeight="1" x14ac:dyDescent="0.25">
      <c r="A14048" s="59" t="str">
        <f t="shared" si="219"/>
        <v/>
      </c>
    </row>
    <row r="14049" spans="1:1" ht="18" customHeight="1" x14ac:dyDescent="0.25">
      <c r="A14049" s="59" t="str">
        <f t="shared" si="219"/>
        <v/>
      </c>
    </row>
    <row r="14050" spans="1:1" ht="18" customHeight="1" x14ac:dyDescent="0.25">
      <c r="A14050" s="59" t="str">
        <f t="shared" si="219"/>
        <v/>
      </c>
    </row>
    <row r="14051" spans="1:1" ht="18" customHeight="1" x14ac:dyDescent="0.25">
      <c r="A14051" s="59" t="str">
        <f t="shared" si="219"/>
        <v/>
      </c>
    </row>
    <row r="14052" spans="1:1" ht="18" customHeight="1" x14ac:dyDescent="0.25">
      <c r="A14052" s="59" t="str">
        <f t="shared" si="219"/>
        <v/>
      </c>
    </row>
    <row r="14053" spans="1:1" ht="18" customHeight="1" x14ac:dyDescent="0.25">
      <c r="A14053" s="59" t="str">
        <f t="shared" si="219"/>
        <v/>
      </c>
    </row>
    <row r="14054" spans="1:1" ht="18" customHeight="1" x14ac:dyDescent="0.25">
      <c r="A14054" s="59" t="str">
        <f t="shared" si="219"/>
        <v/>
      </c>
    </row>
    <row r="14055" spans="1:1" ht="18" customHeight="1" x14ac:dyDescent="0.25">
      <c r="A14055" s="59" t="str">
        <f t="shared" si="219"/>
        <v/>
      </c>
    </row>
    <row r="14056" spans="1:1" ht="18" customHeight="1" x14ac:dyDescent="0.25">
      <c r="A14056" s="59" t="str">
        <f t="shared" si="219"/>
        <v/>
      </c>
    </row>
    <row r="14057" spans="1:1" ht="18" customHeight="1" x14ac:dyDescent="0.25">
      <c r="A14057" s="59" t="str">
        <f t="shared" si="219"/>
        <v/>
      </c>
    </row>
    <row r="14058" spans="1:1" ht="18" customHeight="1" x14ac:dyDescent="0.25">
      <c r="A14058" s="59" t="str">
        <f t="shared" si="219"/>
        <v/>
      </c>
    </row>
    <row r="14059" spans="1:1" ht="18" customHeight="1" x14ac:dyDescent="0.25">
      <c r="A14059" s="59" t="str">
        <f t="shared" si="219"/>
        <v/>
      </c>
    </row>
    <row r="14060" spans="1:1" ht="18" customHeight="1" x14ac:dyDescent="0.25">
      <c r="A14060" s="59" t="str">
        <f t="shared" si="219"/>
        <v/>
      </c>
    </row>
    <row r="14061" spans="1:1" ht="18" customHeight="1" x14ac:dyDescent="0.25">
      <c r="A14061" s="59" t="str">
        <f t="shared" si="219"/>
        <v/>
      </c>
    </row>
    <row r="14062" spans="1:1" ht="18" customHeight="1" x14ac:dyDescent="0.25">
      <c r="A14062" s="59" t="str">
        <f t="shared" ref="A14062:A14125" si="220">IF(B14062&lt;&gt;"",DATE(2020,INT((ROW(A14060)-1)/78)+1,1),"")</f>
        <v/>
      </c>
    </row>
    <row r="14063" spans="1:1" ht="18" customHeight="1" x14ac:dyDescent="0.25">
      <c r="A14063" s="59" t="str">
        <f t="shared" si="220"/>
        <v/>
      </c>
    </row>
    <row r="14064" spans="1:1" ht="18" customHeight="1" x14ac:dyDescent="0.25">
      <c r="A14064" s="59" t="str">
        <f t="shared" si="220"/>
        <v/>
      </c>
    </row>
    <row r="14065" spans="1:1" ht="18" customHeight="1" x14ac:dyDescent="0.25">
      <c r="A14065" s="59" t="str">
        <f t="shared" si="220"/>
        <v/>
      </c>
    </row>
    <row r="14066" spans="1:1" ht="18" customHeight="1" x14ac:dyDescent="0.25">
      <c r="A14066" s="59" t="str">
        <f t="shared" si="220"/>
        <v/>
      </c>
    </row>
    <row r="14067" spans="1:1" ht="18" customHeight="1" x14ac:dyDescent="0.25">
      <c r="A14067" s="59" t="str">
        <f t="shared" si="220"/>
        <v/>
      </c>
    </row>
    <row r="14068" spans="1:1" ht="18" customHeight="1" x14ac:dyDescent="0.25">
      <c r="A14068" s="59" t="str">
        <f t="shared" si="220"/>
        <v/>
      </c>
    </row>
    <row r="14069" spans="1:1" ht="18" customHeight="1" x14ac:dyDescent="0.25">
      <c r="A14069" s="59" t="str">
        <f t="shared" si="220"/>
        <v/>
      </c>
    </row>
    <row r="14070" spans="1:1" ht="18" customHeight="1" x14ac:dyDescent="0.25">
      <c r="A14070" s="59" t="str">
        <f t="shared" si="220"/>
        <v/>
      </c>
    </row>
    <row r="14071" spans="1:1" ht="18" customHeight="1" x14ac:dyDescent="0.25">
      <c r="A14071" s="59" t="str">
        <f t="shared" si="220"/>
        <v/>
      </c>
    </row>
    <row r="14072" spans="1:1" ht="18" customHeight="1" x14ac:dyDescent="0.25">
      <c r="A14072" s="59" t="str">
        <f t="shared" si="220"/>
        <v/>
      </c>
    </row>
    <row r="14073" spans="1:1" ht="18" customHeight="1" x14ac:dyDescent="0.25">
      <c r="A14073" s="59" t="str">
        <f t="shared" si="220"/>
        <v/>
      </c>
    </row>
    <row r="14074" spans="1:1" ht="18" customHeight="1" x14ac:dyDescent="0.25">
      <c r="A14074" s="59" t="str">
        <f t="shared" si="220"/>
        <v/>
      </c>
    </row>
    <row r="14075" spans="1:1" ht="18" customHeight="1" x14ac:dyDescent="0.25">
      <c r="A14075" s="59" t="str">
        <f t="shared" si="220"/>
        <v/>
      </c>
    </row>
    <row r="14076" spans="1:1" ht="18" customHeight="1" x14ac:dyDescent="0.25">
      <c r="A14076" s="59" t="str">
        <f t="shared" si="220"/>
        <v/>
      </c>
    </row>
    <row r="14077" spans="1:1" ht="18" customHeight="1" x14ac:dyDescent="0.25">
      <c r="A14077" s="59" t="str">
        <f t="shared" si="220"/>
        <v/>
      </c>
    </row>
    <row r="14078" spans="1:1" ht="18" customHeight="1" x14ac:dyDescent="0.25">
      <c r="A14078" s="59" t="str">
        <f t="shared" si="220"/>
        <v/>
      </c>
    </row>
    <row r="14079" spans="1:1" ht="18" customHeight="1" x14ac:dyDescent="0.25">
      <c r="A14079" s="59" t="str">
        <f t="shared" si="220"/>
        <v/>
      </c>
    </row>
    <row r="14080" spans="1:1" ht="18" customHeight="1" x14ac:dyDescent="0.25">
      <c r="A14080" s="59" t="str">
        <f t="shared" si="220"/>
        <v/>
      </c>
    </row>
    <row r="14081" spans="1:1" ht="18" customHeight="1" x14ac:dyDescent="0.25">
      <c r="A14081" s="59" t="str">
        <f t="shared" si="220"/>
        <v/>
      </c>
    </row>
    <row r="14082" spans="1:1" ht="18" customHeight="1" x14ac:dyDescent="0.25">
      <c r="A14082" s="59" t="str">
        <f t="shared" si="220"/>
        <v/>
      </c>
    </row>
    <row r="14083" spans="1:1" ht="18" customHeight="1" x14ac:dyDescent="0.25">
      <c r="A14083" s="59" t="str">
        <f t="shared" si="220"/>
        <v/>
      </c>
    </row>
    <row r="14084" spans="1:1" ht="18" customHeight="1" x14ac:dyDescent="0.25">
      <c r="A14084" s="59" t="str">
        <f t="shared" si="220"/>
        <v/>
      </c>
    </row>
    <row r="14085" spans="1:1" ht="18" customHeight="1" x14ac:dyDescent="0.25">
      <c r="A14085" s="59" t="str">
        <f t="shared" si="220"/>
        <v/>
      </c>
    </row>
    <row r="14086" spans="1:1" ht="18" customHeight="1" x14ac:dyDescent="0.25">
      <c r="A14086" s="59" t="str">
        <f t="shared" si="220"/>
        <v/>
      </c>
    </row>
    <row r="14087" spans="1:1" ht="18" customHeight="1" x14ac:dyDescent="0.25">
      <c r="A14087" s="59" t="str">
        <f t="shared" si="220"/>
        <v/>
      </c>
    </row>
    <row r="14088" spans="1:1" ht="18" customHeight="1" x14ac:dyDescent="0.25">
      <c r="A14088" s="59" t="str">
        <f t="shared" si="220"/>
        <v/>
      </c>
    </row>
    <row r="14089" spans="1:1" ht="18" customHeight="1" x14ac:dyDescent="0.25">
      <c r="A14089" s="59" t="str">
        <f t="shared" si="220"/>
        <v/>
      </c>
    </row>
    <row r="14090" spans="1:1" ht="18" customHeight="1" x14ac:dyDescent="0.25">
      <c r="A14090" s="59" t="str">
        <f t="shared" si="220"/>
        <v/>
      </c>
    </row>
    <row r="14091" spans="1:1" ht="18" customHeight="1" x14ac:dyDescent="0.25">
      <c r="A14091" s="59" t="str">
        <f t="shared" si="220"/>
        <v/>
      </c>
    </row>
    <row r="14092" spans="1:1" ht="18" customHeight="1" x14ac:dyDescent="0.25">
      <c r="A14092" s="59" t="str">
        <f t="shared" si="220"/>
        <v/>
      </c>
    </row>
    <row r="14093" spans="1:1" ht="18" customHeight="1" x14ac:dyDescent="0.25">
      <c r="A14093" s="59" t="str">
        <f t="shared" si="220"/>
        <v/>
      </c>
    </row>
    <row r="14094" spans="1:1" ht="18" customHeight="1" x14ac:dyDescent="0.25">
      <c r="A14094" s="59" t="str">
        <f t="shared" si="220"/>
        <v/>
      </c>
    </row>
    <row r="14095" spans="1:1" ht="18" customHeight="1" x14ac:dyDescent="0.25">
      <c r="A14095" s="59" t="str">
        <f t="shared" si="220"/>
        <v/>
      </c>
    </row>
    <row r="14096" spans="1:1" ht="18" customHeight="1" x14ac:dyDescent="0.25">
      <c r="A14096" s="59" t="str">
        <f t="shared" si="220"/>
        <v/>
      </c>
    </row>
    <row r="14097" spans="1:1" ht="18" customHeight="1" x14ac:dyDescent="0.25">
      <c r="A14097" s="59" t="str">
        <f t="shared" si="220"/>
        <v/>
      </c>
    </row>
    <row r="14098" spans="1:1" ht="18" customHeight="1" x14ac:dyDescent="0.25">
      <c r="A14098" s="59" t="str">
        <f t="shared" si="220"/>
        <v/>
      </c>
    </row>
    <row r="14099" spans="1:1" ht="18" customHeight="1" x14ac:dyDescent="0.25">
      <c r="A14099" s="59" t="str">
        <f t="shared" si="220"/>
        <v/>
      </c>
    </row>
    <row r="14100" spans="1:1" ht="18" customHeight="1" x14ac:dyDescent="0.25">
      <c r="A14100" s="59" t="str">
        <f t="shared" si="220"/>
        <v/>
      </c>
    </row>
    <row r="14101" spans="1:1" ht="18" customHeight="1" x14ac:dyDescent="0.25">
      <c r="A14101" s="59" t="str">
        <f t="shared" si="220"/>
        <v/>
      </c>
    </row>
    <row r="14102" spans="1:1" ht="18" customHeight="1" x14ac:dyDescent="0.25">
      <c r="A14102" s="59" t="str">
        <f t="shared" si="220"/>
        <v/>
      </c>
    </row>
    <row r="14103" spans="1:1" ht="18" customHeight="1" x14ac:dyDescent="0.25">
      <c r="A14103" s="59" t="str">
        <f t="shared" si="220"/>
        <v/>
      </c>
    </row>
    <row r="14104" spans="1:1" ht="18" customHeight="1" x14ac:dyDescent="0.25">
      <c r="A14104" s="59" t="str">
        <f t="shared" si="220"/>
        <v/>
      </c>
    </row>
    <row r="14105" spans="1:1" ht="18" customHeight="1" x14ac:dyDescent="0.25">
      <c r="A14105" s="59" t="str">
        <f t="shared" si="220"/>
        <v/>
      </c>
    </row>
    <row r="14106" spans="1:1" ht="18" customHeight="1" x14ac:dyDescent="0.25">
      <c r="A14106" s="59" t="str">
        <f t="shared" si="220"/>
        <v/>
      </c>
    </row>
    <row r="14107" spans="1:1" ht="18" customHeight="1" x14ac:dyDescent="0.25">
      <c r="A14107" s="59" t="str">
        <f t="shared" si="220"/>
        <v/>
      </c>
    </row>
    <row r="14108" spans="1:1" ht="18" customHeight="1" x14ac:dyDescent="0.25">
      <c r="A14108" s="59" t="str">
        <f t="shared" si="220"/>
        <v/>
      </c>
    </row>
    <row r="14109" spans="1:1" ht="18" customHeight="1" x14ac:dyDescent="0.25">
      <c r="A14109" s="59" t="str">
        <f t="shared" si="220"/>
        <v/>
      </c>
    </row>
    <row r="14110" spans="1:1" ht="18" customHeight="1" x14ac:dyDescent="0.25">
      <c r="A14110" s="59" t="str">
        <f t="shared" si="220"/>
        <v/>
      </c>
    </row>
    <row r="14111" spans="1:1" ht="18" customHeight="1" x14ac:dyDescent="0.25">
      <c r="A14111" s="59" t="str">
        <f t="shared" si="220"/>
        <v/>
      </c>
    </row>
    <row r="14112" spans="1:1" ht="18" customHeight="1" x14ac:dyDescent="0.25">
      <c r="A14112" s="59" t="str">
        <f t="shared" si="220"/>
        <v/>
      </c>
    </row>
    <row r="14113" spans="1:1" ht="18" customHeight="1" x14ac:dyDescent="0.25">
      <c r="A14113" s="59" t="str">
        <f t="shared" si="220"/>
        <v/>
      </c>
    </row>
    <row r="14114" spans="1:1" ht="18" customHeight="1" x14ac:dyDescent="0.25">
      <c r="A14114" s="59" t="str">
        <f t="shared" si="220"/>
        <v/>
      </c>
    </row>
    <row r="14115" spans="1:1" ht="18" customHeight="1" x14ac:dyDescent="0.25">
      <c r="A14115" s="59" t="str">
        <f t="shared" si="220"/>
        <v/>
      </c>
    </row>
    <row r="14116" spans="1:1" ht="18" customHeight="1" x14ac:dyDescent="0.25">
      <c r="A14116" s="59" t="str">
        <f t="shared" si="220"/>
        <v/>
      </c>
    </row>
    <row r="14117" spans="1:1" ht="18" customHeight="1" x14ac:dyDescent="0.25">
      <c r="A14117" s="59" t="str">
        <f t="shared" si="220"/>
        <v/>
      </c>
    </row>
    <row r="14118" spans="1:1" ht="18" customHeight="1" x14ac:dyDescent="0.25">
      <c r="A14118" s="59" t="str">
        <f t="shared" si="220"/>
        <v/>
      </c>
    </row>
    <row r="14119" spans="1:1" ht="18" customHeight="1" x14ac:dyDescent="0.25">
      <c r="A14119" s="59" t="str">
        <f t="shared" si="220"/>
        <v/>
      </c>
    </row>
    <row r="14120" spans="1:1" ht="18" customHeight="1" x14ac:dyDescent="0.25">
      <c r="A14120" s="59" t="str">
        <f t="shared" si="220"/>
        <v/>
      </c>
    </row>
    <row r="14121" spans="1:1" ht="18" customHeight="1" x14ac:dyDescent="0.25">
      <c r="A14121" s="59" t="str">
        <f t="shared" si="220"/>
        <v/>
      </c>
    </row>
    <row r="14122" spans="1:1" ht="18" customHeight="1" x14ac:dyDescent="0.25">
      <c r="A14122" s="59" t="str">
        <f t="shared" si="220"/>
        <v/>
      </c>
    </row>
    <row r="14123" spans="1:1" ht="18" customHeight="1" x14ac:dyDescent="0.25">
      <c r="A14123" s="59" t="str">
        <f t="shared" si="220"/>
        <v/>
      </c>
    </row>
    <row r="14124" spans="1:1" ht="18" customHeight="1" x14ac:dyDescent="0.25">
      <c r="A14124" s="59" t="str">
        <f t="shared" si="220"/>
        <v/>
      </c>
    </row>
    <row r="14125" spans="1:1" ht="18" customHeight="1" x14ac:dyDescent="0.25">
      <c r="A14125" s="59" t="str">
        <f t="shared" si="220"/>
        <v/>
      </c>
    </row>
    <row r="14126" spans="1:1" ht="18" customHeight="1" x14ac:dyDescent="0.25">
      <c r="A14126" s="59" t="str">
        <f t="shared" ref="A14126:A14189" si="221">IF(B14126&lt;&gt;"",DATE(2020,INT((ROW(A14124)-1)/78)+1,1),"")</f>
        <v/>
      </c>
    </row>
    <row r="14127" spans="1:1" ht="18" customHeight="1" x14ac:dyDescent="0.25">
      <c r="A14127" s="59" t="str">
        <f t="shared" si="221"/>
        <v/>
      </c>
    </row>
    <row r="14128" spans="1:1" ht="18" customHeight="1" x14ac:dyDescent="0.25">
      <c r="A14128" s="59" t="str">
        <f t="shared" si="221"/>
        <v/>
      </c>
    </row>
    <row r="14129" spans="1:1" ht="18" customHeight="1" x14ac:dyDescent="0.25">
      <c r="A14129" s="59" t="str">
        <f t="shared" si="221"/>
        <v/>
      </c>
    </row>
    <row r="14130" spans="1:1" ht="18" customHeight="1" x14ac:dyDescent="0.25">
      <c r="A14130" s="59" t="str">
        <f t="shared" si="221"/>
        <v/>
      </c>
    </row>
    <row r="14131" spans="1:1" ht="18" customHeight="1" x14ac:dyDescent="0.25">
      <c r="A14131" s="59" t="str">
        <f t="shared" si="221"/>
        <v/>
      </c>
    </row>
    <row r="14132" spans="1:1" ht="18" customHeight="1" x14ac:dyDescent="0.25">
      <c r="A14132" s="59" t="str">
        <f t="shared" si="221"/>
        <v/>
      </c>
    </row>
    <row r="14133" spans="1:1" ht="18" customHeight="1" x14ac:dyDescent="0.25">
      <c r="A14133" s="59" t="str">
        <f t="shared" si="221"/>
        <v/>
      </c>
    </row>
    <row r="14134" spans="1:1" ht="18" customHeight="1" x14ac:dyDescent="0.25">
      <c r="A14134" s="59" t="str">
        <f t="shared" si="221"/>
        <v/>
      </c>
    </row>
    <row r="14135" spans="1:1" ht="18" customHeight="1" x14ac:dyDescent="0.25">
      <c r="A14135" s="59" t="str">
        <f t="shared" si="221"/>
        <v/>
      </c>
    </row>
    <row r="14136" spans="1:1" ht="18" customHeight="1" x14ac:dyDescent="0.25">
      <c r="A14136" s="59" t="str">
        <f t="shared" si="221"/>
        <v/>
      </c>
    </row>
    <row r="14137" spans="1:1" ht="18" customHeight="1" x14ac:dyDescent="0.25">
      <c r="A14137" s="59" t="str">
        <f t="shared" si="221"/>
        <v/>
      </c>
    </row>
    <row r="14138" spans="1:1" ht="18" customHeight="1" x14ac:dyDescent="0.25">
      <c r="A14138" s="59" t="str">
        <f t="shared" si="221"/>
        <v/>
      </c>
    </row>
    <row r="14139" spans="1:1" ht="18" customHeight="1" x14ac:dyDescent="0.25">
      <c r="A14139" s="59" t="str">
        <f t="shared" si="221"/>
        <v/>
      </c>
    </row>
    <row r="14140" spans="1:1" ht="18" customHeight="1" x14ac:dyDescent="0.25">
      <c r="A14140" s="59" t="str">
        <f t="shared" si="221"/>
        <v/>
      </c>
    </row>
    <row r="14141" spans="1:1" ht="18" customHeight="1" x14ac:dyDescent="0.25">
      <c r="A14141" s="59" t="str">
        <f t="shared" si="221"/>
        <v/>
      </c>
    </row>
    <row r="14142" spans="1:1" ht="18" customHeight="1" x14ac:dyDescent="0.25">
      <c r="A14142" s="59" t="str">
        <f t="shared" si="221"/>
        <v/>
      </c>
    </row>
    <row r="14143" spans="1:1" ht="18" customHeight="1" x14ac:dyDescent="0.25">
      <c r="A14143" s="59" t="str">
        <f t="shared" si="221"/>
        <v/>
      </c>
    </row>
    <row r="14144" spans="1:1" ht="18" customHeight="1" x14ac:dyDescent="0.25">
      <c r="A14144" s="59" t="str">
        <f t="shared" si="221"/>
        <v/>
      </c>
    </row>
    <row r="14145" spans="1:1" ht="18" customHeight="1" x14ac:dyDescent="0.25">
      <c r="A14145" s="59" t="str">
        <f t="shared" si="221"/>
        <v/>
      </c>
    </row>
    <row r="14146" spans="1:1" ht="18" customHeight="1" x14ac:dyDescent="0.25">
      <c r="A14146" s="59" t="str">
        <f t="shared" si="221"/>
        <v/>
      </c>
    </row>
    <row r="14147" spans="1:1" ht="18" customHeight="1" x14ac:dyDescent="0.25">
      <c r="A14147" s="59" t="str">
        <f t="shared" si="221"/>
        <v/>
      </c>
    </row>
    <row r="14148" spans="1:1" ht="18" customHeight="1" x14ac:dyDescent="0.25">
      <c r="A14148" s="59" t="str">
        <f t="shared" si="221"/>
        <v/>
      </c>
    </row>
    <row r="14149" spans="1:1" ht="18" customHeight="1" x14ac:dyDescent="0.25">
      <c r="A14149" s="59" t="str">
        <f t="shared" si="221"/>
        <v/>
      </c>
    </row>
    <row r="14150" spans="1:1" ht="18" customHeight="1" x14ac:dyDescent="0.25">
      <c r="A14150" s="59" t="str">
        <f t="shared" si="221"/>
        <v/>
      </c>
    </row>
    <row r="14151" spans="1:1" ht="18" customHeight="1" x14ac:dyDescent="0.25">
      <c r="A14151" s="59" t="str">
        <f t="shared" si="221"/>
        <v/>
      </c>
    </row>
    <row r="14152" spans="1:1" ht="18" customHeight="1" x14ac:dyDescent="0.25">
      <c r="A14152" s="59" t="str">
        <f t="shared" si="221"/>
        <v/>
      </c>
    </row>
    <row r="14153" spans="1:1" ht="18" customHeight="1" x14ac:dyDescent="0.25">
      <c r="A14153" s="59" t="str">
        <f t="shared" si="221"/>
        <v/>
      </c>
    </row>
    <row r="14154" spans="1:1" ht="18" customHeight="1" x14ac:dyDescent="0.25">
      <c r="A14154" s="59" t="str">
        <f t="shared" si="221"/>
        <v/>
      </c>
    </row>
    <row r="14155" spans="1:1" ht="18" customHeight="1" x14ac:dyDescent="0.25">
      <c r="A14155" s="59" t="str">
        <f t="shared" si="221"/>
        <v/>
      </c>
    </row>
    <row r="14156" spans="1:1" ht="18" customHeight="1" x14ac:dyDescent="0.25">
      <c r="A14156" s="59" t="str">
        <f t="shared" si="221"/>
        <v/>
      </c>
    </row>
    <row r="14157" spans="1:1" ht="18" customHeight="1" x14ac:dyDescent="0.25">
      <c r="A14157" s="59" t="str">
        <f t="shared" si="221"/>
        <v/>
      </c>
    </row>
    <row r="14158" spans="1:1" ht="18" customHeight="1" x14ac:dyDescent="0.25">
      <c r="A14158" s="59" t="str">
        <f t="shared" si="221"/>
        <v/>
      </c>
    </row>
    <row r="14159" spans="1:1" ht="18" customHeight="1" x14ac:dyDescent="0.25">
      <c r="A14159" s="59" t="str">
        <f t="shared" si="221"/>
        <v/>
      </c>
    </row>
    <row r="14160" spans="1:1" ht="18" customHeight="1" x14ac:dyDescent="0.25">
      <c r="A14160" s="59" t="str">
        <f t="shared" si="221"/>
        <v/>
      </c>
    </row>
    <row r="14161" spans="1:1" ht="18" customHeight="1" x14ac:dyDescent="0.25">
      <c r="A14161" s="59" t="str">
        <f t="shared" si="221"/>
        <v/>
      </c>
    </row>
    <row r="14162" spans="1:1" ht="18" customHeight="1" x14ac:dyDescent="0.25">
      <c r="A14162" s="59" t="str">
        <f t="shared" si="221"/>
        <v/>
      </c>
    </row>
    <row r="14163" spans="1:1" ht="18" customHeight="1" x14ac:dyDescent="0.25">
      <c r="A14163" s="59" t="str">
        <f t="shared" si="221"/>
        <v/>
      </c>
    </row>
    <row r="14164" spans="1:1" ht="18" customHeight="1" x14ac:dyDescent="0.25">
      <c r="A14164" s="59" t="str">
        <f t="shared" si="221"/>
        <v/>
      </c>
    </row>
    <row r="14165" spans="1:1" ht="18" customHeight="1" x14ac:dyDescent="0.25">
      <c r="A14165" s="59" t="str">
        <f t="shared" si="221"/>
        <v/>
      </c>
    </row>
    <row r="14166" spans="1:1" ht="18" customHeight="1" x14ac:dyDescent="0.25">
      <c r="A14166" s="59" t="str">
        <f t="shared" si="221"/>
        <v/>
      </c>
    </row>
    <row r="14167" spans="1:1" ht="18" customHeight="1" x14ac:dyDescent="0.25">
      <c r="A14167" s="59" t="str">
        <f t="shared" si="221"/>
        <v/>
      </c>
    </row>
    <row r="14168" spans="1:1" ht="18" customHeight="1" x14ac:dyDescent="0.25">
      <c r="A14168" s="59" t="str">
        <f t="shared" si="221"/>
        <v/>
      </c>
    </row>
    <row r="14169" spans="1:1" ht="18" customHeight="1" x14ac:dyDescent="0.25">
      <c r="A14169" s="59" t="str">
        <f t="shared" si="221"/>
        <v/>
      </c>
    </row>
    <row r="14170" spans="1:1" ht="18" customHeight="1" x14ac:dyDescent="0.25">
      <c r="A14170" s="59" t="str">
        <f t="shared" si="221"/>
        <v/>
      </c>
    </row>
    <row r="14171" spans="1:1" ht="18" customHeight="1" x14ac:dyDescent="0.25">
      <c r="A14171" s="59" t="str">
        <f t="shared" si="221"/>
        <v/>
      </c>
    </row>
    <row r="14172" spans="1:1" ht="18" customHeight="1" x14ac:dyDescent="0.25">
      <c r="A14172" s="59" t="str">
        <f t="shared" si="221"/>
        <v/>
      </c>
    </row>
    <row r="14173" spans="1:1" ht="18" customHeight="1" x14ac:dyDescent="0.25">
      <c r="A14173" s="59" t="str">
        <f t="shared" si="221"/>
        <v/>
      </c>
    </row>
    <row r="14174" spans="1:1" ht="18" customHeight="1" x14ac:dyDescent="0.25">
      <c r="A14174" s="59" t="str">
        <f t="shared" si="221"/>
        <v/>
      </c>
    </row>
    <row r="14175" spans="1:1" ht="18" customHeight="1" x14ac:dyDescent="0.25">
      <c r="A14175" s="59" t="str">
        <f t="shared" si="221"/>
        <v/>
      </c>
    </row>
    <row r="14176" spans="1:1" ht="18" customHeight="1" x14ac:dyDescent="0.25">
      <c r="A14176" s="59" t="str">
        <f t="shared" si="221"/>
        <v/>
      </c>
    </row>
    <row r="14177" spans="1:1" ht="18" customHeight="1" x14ac:dyDescent="0.25">
      <c r="A14177" s="59" t="str">
        <f t="shared" si="221"/>
        <v/>
      </c>
    </row>
    <row r="14178" spans="1:1" ht="18" customHeight="1" x14ac:dyDescent="0.25">
      <c r="A14178" s="59" t="str">
        <f t="shared" si="221"/>
        <v/>
      </c>
    </row>
    <row r="14179" spans="1:1" ht="18" customHeight="1" x14ac:dyDescent="0.25">
      <c r="A14179" s="59" t="str">
        <f t="shared" si="221"/>
        <v/>
      </c>
    </row>
    <row r="14180" spans="1:1" ht="18" customHeight="1" x14ac:dyDescent="0.25">
      <c r="A14180" s="59" t="str">
        <f t="shared" si="221"/>
        <v/>
      </c>
    </row>
    <row r="14181" spans="1:1" ht="18" customHeight="1" x14ac:dyDescent="0.25">
      <c r="A14181" s="59" t="str">
        <f t="shared" si="221"/>
        <v/>
      </c>
    </row>
    <row r="14182" spans="1:1" ht="18" customHeight="1" x14ac:dyDescent="0.25">
      <c r="A14182" s="59" t="str">
        <f t="shared" si="221"/>
        <v/>
      </c>
    </row>
    <row r="14183" spans="1:1" ht="18" customHeight="1" x14ac:dyDescent="0.25">
      <c r="A14183" s="59" t="str">
        <f t="shared" si="221"/>
        <v/>
      </c>
    </row>
    <row r="14184" spans="1:1" ht="18" customHeight="1" x14ac:dyDescent="0.25">
      <c r="A14184" s="59" t="str">
        <f t="shared" si="221"/>
        <v/>
      </c>
    </row>
    <row r="14185" spans="1:1" ht="18" customHeight="1" x14ac:dyDescent="0.25">
      <c r="A14185" s="59" t="str">
        <f t="shared" si="221"/>
        <v/>
      </c>
    </row>
    <row r="14186" spans="1:1" ht="18" customHeight="1" x14ac:dyDescent="0.25">
      <c r="A14186" s="59" t="str">
        <f t="shared" si="221"/>
        <v/>
      </c>
    </row>
    <row r="14187" spans="1:1" ht="18" customHeight="1" x14ac:dyDescent="0.25">
      <c r="A14187" s="59" t="str">
        <f t="shared" si="221"/>
        <v/>
      </c>
    </row>
    <row r="14188" spans="1:1" ht="18" customHeight="1" x14ac:dyDescent="0.25">
      <c r="A14188" s="59" t="str">
        <f t="shared" si="221"/>
        <v/>
      </c>
    </row>
    <row r="14189" spans="1:1" ht="18" customHeight="1" x14ac:dyDescent="0.25">
      <c r="A14189" s="59" t="str">
        <f t="shared" si="221"/>
        <v/>
      </c>
    </row>
    <row r="14190" spans="1:1" ht="18" customHeight="1" x14ac:dyDescent="0.25">
      <c r="A14190" s="59" t="str">
        <f t="shared" ref="A14190:A14253" si="222">IF(B14190&lt;&gt;"",DATE(2020,INT((ROW(A14188)-1)/78)+1,1),"")</f>
        <v/>
      </c>
    </row>
    <row r="14191" spans="1:1" ht="18" customHeight="1" x14ac:dyDescent="0.25">
      <c r="A14191" s="59" t="str">
        <f t="shared" si="222"/>
        <v/>
      </c>
    </row>
    <row r="14192" spans="1:1" ht="18" customHeight="1" x14ac:dyDescent="0.25">
      <c r="A14192" s="59" t="str">
        <f t="shared" si="222"/>
        <v/>
      </c>
    </row>
    <row r="14193" spans="1:1" ht="18" customHeight="1" x14ac:dyDescent="0.25">
      <c r="A14193" s="59" t="str">
        <f t="shared" si="222"/>
        <v/>
      </c>
    </row>
    <row r="14194" spans="1:1" ht="18" customHeight="1" x14ac:dyDescent="0.25">
      <c r="A14194" s="59" t="str">
        <f t="shared" si="222"/>
        <v/>
      </c>
    </row>
    <row r="14195" spans="1:1" ht="18" customHeight="1" x14ac:dyDescent="0.25">
      <c r="A14195" s="59" t="str">
        <f t="shared" si="222"/>
        <v/>
      </c>
    </row>
    <row r="14196" spans="1:1" ht="18" customHeight="1" x14ac:dyDescent="0.25">
      <c r="A14196" s="59" t="str">
        <f t="shared" si="222"/>
        <v/>
      </c>
    </row>
    <row r="14197" spans="1:1" ht="18" customHeight="1" x14ac:dyDescent="0.25">
      <c r="A14197" s="59" t="str">
        <f t="shared" si="222"/>
        <v/>
      </c>
    </row>
    <row r="14198" spans="1:1" ht="18" customHeight="1" x14ac:dyDescent="0.25">
      <c r="A14198" s="59" t="str">
        <f t="shared" si="222"/>
        <v/>
      </c>
    </row>
    <row r="14199" spans="1:1" ht="18" customHeight="1" x14ac:dyDescent="0.25">
      <c r="A14199" s="59" t="str">
        <f t="shared" si="222"/>
        <v/>
      </c>
    </row>
    <row r="14200" spans="1:1" ht="18" customHeight="1" x14ac:dyDescent="0.25">
      <c r="A14200" s="59" t="str">
        <f t="shared" si="222"/>
        <v/>
      </c>
    </row>
    <row r="14201" spans="1:1" ht="18" customHeight="1" x14ac:dyDescent="0.25">
      <c r="A14201" s="59" t="str">
        <f t="shared" si="222"/>
        <v/>
      </c>
    </row>
    <row r="14202" spans="1:1" ht="18" customHeight="1" x14ac:dyDescent="0.25">
      <c r="A14202" s="59" t="str">
        <f t="shared" si="222"/>
        <v/>
      </c>
    </row>
    <row r="14203" spans="1:1" ht="18" customHeight="1" x14ac:dyDescent="0.25">
      <c r="A14203" s="59" t="str">
        <f t="shared" si="222"/>
        <v/>
      </c>
    </row>
    <row r="14204" spans="1:1" ht="18" customHeight="1" x14ac:dyDescent="0.25">
      <c r="A14204" s="59" t="str">
        <f t="shared" si="222"/>
        <v/>
      </c>
    </row>
    <row r="14205" spans="1:1" ht="18" customHeight="1" x14ac:dyDescent="0.25">
      <c r="A14205" s="59" t="str">
        <f t="shared" si="222"/>
        <v/>
      </c>
    </row>
    <row r="14206" spans="1:1" ht="18" customHeight="1" x14ac:dyDescent="0.25">
      <c r="A14206" s="59" t="str">
        <f t="shared" si="222"/>
        <v/>
      </c>
    </row>
    <row r="14207" spans="1:1" ht="18" customHeight="1" x14ac:dyDescent="0.25">
      <c r="A14207" s="59" t="str">
        <f t="shared" si="222"/>
        <v/>
      </c>
    </row>
    <row r="14208" spans="1:1" ht="18" customHeight="1" x14ac:dyDescent="0.25">
      <c r="A14208" s="59" t="str">
        <f t="shared" si="222"/>
        <v/>
      </c>
    </row>
    <row r="14209" spans="1:1" ht="18" customHeight="1" x14ac:dyDescent="0.25">
      <c r="A14209" s="59" t="str">
        <f t="shared" si="222"/>
        <v/>
      </c>
    </row>
    <row r="14210" spans="1:1" ht="18" customHeight="1" x14ac:dyDescent="0.25">
      <c r="A14210" s="59" t="str">
        <f t="shared" si="222"/>
        <v/>
      </c>
    </row>
    <row r="14211" spans="1:1" ht="18" customHeight="1" x14ac:dyDescent="0.25">
      <c r="A14211" s="59" t="str">
        <f t="shared" si="222"/>
        <v/>
      </c>
    </row>
    <row r="14212" spans="1:1" ht="18" customHeight="1" x14ac:dyDescent="0.25">
      <c r="A14212" s="59" t="str">
        <f t="shared" si="222"/>
        <v/>
      </c>
    </row>
    <row r="14213" spans="1:1" ht="18" customHeight="1" x14ac:dyDescent="0.25">
      <c r="A14213" s="59" t="str">
        <f t="shared" si="222"/>
        <v/>
      </c>
    </row>
    <row r="14214" spans="1:1" ht="18" customHeight="1" x14ac:dyDescent="0.25">
      <c r="A14214" s="59" t="str">
        <f t="shared" si="222"/>
        <v/>
      </c>
    </row>
    <row r="14215" spans="1:1" ht="18" customHeight="1" x14ac:dyDescent="0.25">
      <c r="A14215" s="59" t="str">
        <f t="shared" si="222"/>
        <v/>
      </c>
    </row>
    <row r="14216" spans="1:1" ht="18" customHeight="1" x14ac:dyDescent="0.25">
      <c r="A14216" s="59" t="str">
        <f t="shared" si="222"/>
        <v/>
      </c>
    </row>
    <row r="14217" spans="1:1" ht="18" customHeight="1" x14ac:dyDescent="0.25">
      <c r="A14217" s="59" t="str">
        <f t="shared" si="222"/>
        <v/>
      </c>
    </row>
    <row r="14218" spans="1:1" ht="18" customHeight="1" x14ac:dyDescent="0.25">
      <c r="A14218" s="59" t="str">
        <f t="shared" si="222"/>
        <v/>
      </c>
    </row>
    <row r="14219" spans="1:1" ht="18" customHeight="1" x14ac:dyDescent="0.25">
      <c r="A14219" s="59" t="str">
        <f t="shared" si="222"/>
        <v/>
      </c>
    </row>
    <row r="14220" spans="1:1" ht="18" customHeight="1" x14ac:dyDescent="0.25">
      <c r="A14220" s="59" t="str">
        <f t="shared" si="222"/>
        <v/>
      </c>
    </row>
    <row r="14221" spans="1:1" ht="18" customHeight="1" x14ac:dyDescent="0.25">
      <c r="A14221" s="59" t="str">
        <f t="shared" si="222"/>
        <v/>
      </c>
    </row>
    <row r="14222" spans="1:1" ht="18" customHeight="1" x14ac:dyDescent="0.25">
      <c r="A14222" s="59" t="str">
        <f t="shared" si="222"/>
        <v/>
      </c>
    </row>
    <row r="14223" spans="1:1" ht="18" customHeight="1" x14ac:dyDescent="0.25">
      <c r="A14223" s="59" t="str">
        <f t="shared" si="222"/>
        <v/>
      </c>
    </row>
    <row r="14224" spans="1:1" ht="18" customHeight="1" x14ac:dyDescent="0.25">
      <c r="A14224" s="59" t="str">
        <f t="shared" si="222"/>
        <v/>
      </c>
    </row>
    <row r="14225" spans="1:1" ht="18" customHeight="1" x14ac:dyDescent="0.25">
      <c r="A14225" s="59" t="str">
        <f t="shared" si="222"/>
        <v/>
      </c>
    </row>
    <row r="14226" spans="1:1" ht="18" customHeight="1" x14ac:dyDescent="0.25">
      <c r="A14226" s="59" t="str">
        <f t="shared" si="222"/>
        <v/>
      </c>
    </row>
    <row r="14227" spans="1:1" ht="18" customHeight="1" x14ac:dyDescent="0.25">
      <c r="A14227" s="59" t="str">
        <f t="shared" si="222"/>
        <v/>
      </c>
    </row>
    <row r="14228" spans="1:1" ht="18" customHeight="1" x14ac:dyDescent="0.25">
      <c r="A14228" s="59" t="str">
        <f t="shared" si="222"/>
        <v/>
      </c>
    </row>
    <row r="14229" spans="1:1" ht="18" customHeight="1" x14ac:dyDescent="0.25">
      <c r="A14229" s="59" t="str">
        <f t="shared" si="222"/>
        <v/>
      </c>
    </row>
    <row r="14230" spans="1:1" ht="18" customHeight="1" x14ac:dyDescent="0.25">
      <c r="A14230" s="59" t="str">
        <f t="shared" si="222"/>
        <v/>
      </c>
    </row>
    <row r="14231" spans="1:1" ht="18" customHeight="1" x14ac:dyDescent="0.25">
      <c r="A14231" s="59" t="str">
        <f t="shared" si="222"/>
        <v/>
      </c>
    </row>
    <row r="14232" spans="1:1" ht="18" customHeight="1" x14ac:dyDescent="0.25">
      <c r="A14232" s="59" t="str">
        <f t="shared" si="222"/>
        <v/>
      </c>
    </row>
    <row r="14233" spans="1:1" ht="18" customHeight="1" x14ac:dyDescent="0.25">
      <c r="A14233" s="59" t="str">
        <f t="shared" si="222"/>
        <v/>
      </c>
    </row>
    <row r="14234" spans="1:1" ht="18" customHeight="1" x14ac:dyDescent="0.25">
      <c r="A14234" s="59" t="str">
        <f t="shared" si="222"/>
        <v/>
      </c>
    </row>
    <row r="14235" spans="1:1" ht="18" customHeight="1" x14ac:dyDescent="0.25">
      <c r="A14235" s="59" t="str">
        <f t="shared" si="222"/>
        <v/>
      </c>
    </row>
    <row r="14236" spans="1:1" ht="18" customHeight="1" x14ac:dyDescent="0.25">
      <c r="A14236" s="59" t="str">
        <f t="shared" si="222"/>
        <v/>
      </c>
    </row>
    <row r="14237" spans="1:1" ht="18" customHeight="1" x14ac:dyDescent="0.25">
      <c r="A14237" s="59" t="str">
        <f t="shared" si="222"/>
        <v/>
      </c>
    </row>
    <row r="14238" spans="1:1" ht="18" customHeight="1" x14ac:dyDescent="0.25">
      <c r="A14238" s="59" t="str">
        <f t="shared" si="222"/>
        <v/>
      </c>
    </row>
    <row r="14239" spans="1:1" ht="18" customHeight="1" x14ac:dyDescent="0.25">
      <c r="A14239" s="59" t="str">
        <f t="shared" si="222"/>
        <v/>
      </c>
    </row>
    <row r="14240" spans="1:1" ht="18" customHeight="1" x14ac:dyDescent="0.25">
      <c r="A14240" s="59" t="str">
        <f t="shared" si="222"/>
        <v/>
      </c>
    </row>
    <row r="14241" spans="1:1" ht="18" customHeight="1" x14ac:dyDescent="0.25">
      <c r="A14241" s="59" t="str">
        <f t="shared" si="222"/>
        <v/>
      </c>
    </row>
    <row r="14242" spans="1:1" ht="18" customHeight="1" x14ac:dyDescent="0.25">
      <c r="A14242" s="59" t="str">
        <f t="shared" si="222"/>
        <v/>
      </c>
    </row>
    <row r="14243" spans="1:1" ht="18" customHeight="1" x14ac:dyDescent="0.25">
      <c r="A14243" s="59" t="str">
        <f t="shared" si="222"/>
        <v/>
      </c>
    </row>
    <row r="14244" spans="1:1" ht="18" customHeight="1" x14ac:dyDescent="0.25">
      <c r="A14244" s="59" t="str">
        <f t="shared" si="222"/>
        <v/>
      </c>
    </row>
    <row r="14245" spans="1:1" ht="18" customHeight="1" x14ac:dyDescent="0.25">
      <c r="A14245" s="59" t="str">
        <f t="shared" si="222"/>
        <v/>
      </c>
    </row>
    <row r="14246" spans="1:1" ht="18" customHeight="1" x14ac:dyDescent="0.25">
      <c r="A14246" s="59" t="str">
        <f t="shared" si="222"/>
        <v/>
      </c>
    </row>
    <row r="14247" spans="1:1" ht="18" customHeight="1" x14ac:dyDescent="0.25">
      <c r="A14247" s="59" t="str">
        <f t="shared" si="222"/>
        <v/>
      </c>
    </row>
    <row r="14248" spans="1:1" ht="18" customHeight="1" x14ac:dyDescent="0.25">
      <c r="A14248" s="59" t="str">
        <f t="shared" si="222"/>
        <v/>
      </c>
    </row>
    <row r="14249" spans="1:1" ht="18" customHeight="1" x14ac:dyDescent="0.25">
      <c r="A14249" s="59" t="str">
        <f t="shared" si="222"/>
        <v/>
      </c>
    </row>
    <row r="14250" spans="1:1" ht="18" customHeight="1" x14ac:dyDescent="0.25">
      <c r="A14250" s="59" t="str">
        <f t="shared" si="222"/>
        <v/>
      </c>
    </row>
    <row r="14251" spans="1:1" ht="18" customHeight="1" x14ac:dyDescent="0.25">
      <c r="A14251" s="59" t="str">
        <f t="shared" si="222"/>
        <v/>
      </c>
    </row>
    <row r="14252" spans="1:1" ht="18" customHeight="1" x14ac:dyDescent="0.25">
      <c r="A14252" s="59" t="str">
        <f t="shared" si="222"/>
        <v/>
      </c>
    </row>
    <row r="14253" spans="1:1" ht="18" customHeight="1" x14ac:dyDescent="0.25">
      <c r="A14253" s="59" t="str">
        <f t="shared" si="222"/>
        <v/>
      </c>
    </row>
    <row r="14254" spans="1:1" ht="18" customHeight="1" x14ac:dyDescent="0.25">
      <c r="A14254" s="59" t="str">
        <f t="shared" ref="A14254:A14317" si="223">IF(B14254&lt;&gt;"",DATE(2020,INT((ROW(A14252)-1)/78)+1,1),"")</f>
        <v/>
      </c>
    </row>
    <row r="14255" spans="1:1" ht="18" customHeight="1" x14ac:dyDescent="0.25">
      <c r="A14255" s="59" t="str">
        <f t="shared" si="223"/>
        <v/>
      </c>
    </row>
    <row r="14256" spans="1:1" ht="18" customHeight="1" x14ac:dyDescent="0.25">
      <c r="A14256" s="59" t="str">
        <f t="shared" si="223"/>
        <v/>
      </c>
    </row>
    <row r="14257" spans="1:1" ht="18" customHeight="1" x14ac:dyDescent="0.25">
      <c r="A14257" s="59" t="str">
        <f t="shared" si="223"/>
        <v/>
      </c>
    </row>
    <row r="14258" spans="1:1" ht="18" customHeight="1" x14ac:dyDescent="0.25">
      <c r="A14258" s="59" t="str">
        <f t="shared" si="223"/>
        <v/>
      </c>
    </row>
    <row r="14259" spans="1:1" ht="18" customHeight="1" x14ac:dyDescent="0.25">
      <c r="A14259" s="59" t="str">
        <f t="shared" si="223"/>
        <v/>
      </c>
    </row>
    <row r="14260" spans="1:1" ht="18" customHeight="1" x14ac:dyDescent="0.25">
      <c r="A14260" s="59" t="str">
        <f t="shared" si="223"/>
        <v/>
      </c>
    </row>
    <row r="14261" spans="1:1" ht="18" customHeight="1" x14ac:dyDescent="0.25">
      <c r="A14261" s="59" t="str">
        <f t="shared" si="223"/>
        <v/>
      </c>
    </row>
    <row r="14262" spans="1:1" ht="18" customHeight="1" x14ac:dyDescent="0.25">
      <c r="A14262" s="59" t="str">
        <f t="shared" si="223"/>
        <v/>
      </c>
    </row>
    <row r="14263" spans="1:1" ht="18" customHeight="1" x14ac:dyDescent="0.25">
      <c r="A14263" s="59" t="str">
        <f t="shared" si="223"/>
        <v/>
      </c>
    </row>
    <row r="14264" spans="1:1" ht="18" customHeight="1" x14ac:dyDescent="0.25">
      <c r="A14264" s="59" t="str">
        <f t="shared" si="223"/>
        <v/>
      </c>
    </row>
    <row r="14265" spans="1:1" ht="18" customHeight="1" x14ac:dyDescent="0.25">
      <c r="A14265" s="59" t="str">
        <f t="shared" si="223"/>
        <v/>
      </c>
    </row>
    <row r="14266" spans="1:1" ht="18" customHeight="1" x14ac:dyDescent="0.25">
      <c r="A14266" s="59" t="str">
        <f t="shared" si="223"/>
        <v/>
      </c>
    </row>
    <row r="14267" spans="1:1" ht="18" customHeight="1" x14ac:dyDescent="0.25">
      <c r="A14267" s="59" t="str">
        <f t="shared" si="223"/>
        <v/>
      </c>
    </row>
    <row r="14268" spans="1:1" ht="18" customHeight="1" x14ac:dyDescent="0.25">
      <c r="A14268" s="59" t="str">
        <f t="shared" si="223"/>
        <v/>
      </c>
    </row>
    <row r="14269" spans="1:1" ht="18" customHeight="1" x14ac:dyDescent="0.25">
      <c r="A14269" s="59" t="str">
        <f t="shared" si="223"/>
        <v/>
      </c>
    </row>
    <row r="14270" spans="1:1" ht="18" customHeight="1" x14ac:dyDescent="0.25">
      <c r="A14270" s="59" t="str">
        <f t="shared" si="223"/>
        <v/>
      </c>
    </row>
    <row r="14271" spans="1:1" ht="18" customHeight="1" x14ac:dyDescent="0.25">
      <c r="A14271" s="59" t="str">
        <f t="shared" si="223"/>
        <v/>
      </c>
    </row>
    <row r="14272" spans="1:1" ht="18" customHeight="1" x14ac:dyDescent="0.25">
      <c r="A14272" s="59" t="str">
        <f t="shared" si="223"/>
        <v/>
      </c>
    </row>
    <row r="14273" spans="1:1" ht="18" customHeight="1" x14ac:dyDescent="0.25">
      <c r="A14273" s="59" t="str">
        <f t="shared" si="223"/>
        <v/>
      </c>
    </row>
    <row r="14274" spans="1:1" ht="18" customHeight="1" x14ac:dyDescent="0.25">
      <c r="A14274" s="59" t="str">
        <f t="shared" si="223"/>
        <v/>
      </c>
    </row>
    <row r="14275" spans="1:1" ht="18" customHeight="1" x14ac:dyDescent="0.25">
      <c r="A14275" s="59" t="str">
        <f t="shared" si="223"/>
        <v/>
      </c>
    </row>
    <row r="14276" spans="1:1" ht="18" customHeight="1" x14ac:dyDescent="0.25">
      <c r="A14276" s="59" t="str">
        <f t="shared" si="223"/>
        <v/>
      </c>
    </row>
    <row r="14277" spans="1:1" ht="18" customHeight="1" x14ac:dyDescent="0.25">
      <c r="A14277" s="59" t="str">
        <f t="shared" si="223"/>
        <v/>
      </c>
    </row>
    <row r="14278" spans="1:1" ht="18" customHeight="1" x14ac:dyDescent="0.25">
      <c r="A14278" s="59" t="str">
        <f t="shared" si="223"/>
        <v/>
      </c>
    </row>
    <row r="14279" spans="1:1" ht="18" customHeight="1" x14ac:dyDescent="0.25">
      <c r="A14279" s="59" t="str">
        <f t="shared" si="223"/>
        <v/>
      </c>
    </row>
    <row r="14280" spans="1:1" ht="18" customHeight="1" x14ac:dyDescent="0.25">
      <c r="A14280" s="59" t="str">
        <f t="shared" si="223"/>
        <v/>
      </c>
    </row>
    <row r="14281" spans="1:1" ht="18" customHeight="1" x14ac:dyDescent="0.25">
      <c r="A14281" s="59" t="str">
        <f t="shared" si="223"/>
        <v/>
      </c>
    </row>
    <row r="14282" spans="1:1" ht="18" customHeight="1" x14ac:dyDescent="0.25">
      <c r="A14282" s="59" t="str">
        <f t="shared" si="223"/>
        <v/>
      </c>
    </row>
    <row r="14283" spans="1:1" ht="18" customHeight="1" x14ac:dyDescent="0.25">
      <c r="A14283" s="59" t="str">
        <f t="shared" si="223"/>
        <v/>
      </c>
    </row>
    <row r="14284" spans="1:1" ht="18" customHeight="1" x14ac:dyDescent="0.25">
      <c r="A14284" s="59" t="str">
        <f t="shared" si="223"/>
        <v/>
      </c>
    </row>
    <row r="14285" spans="1:1" ht="18" customHeight="1" x14ac:dyDescent="0.25">
      <c r="A14285" s="59" t="str">
        <f t="shared" si="223"/>
        <v/>
      </c>
    </row>
    <row r="14286" spans="1:1" ht="18" customHeight="1" x14ac:dyDescent="0.25">
      <c r="A14286" s="59" t="str">
        <f t="shared" si="223"/>
        <v/>
      </c>
    </row>
    <row r="14287" spans="1:1" ht="18" customHeight="1" x14ac:dyDescent="0.25">
      <c r="A14287" s="59" t="str">
        <f t="shared" si="223"/>
        <v/>
      </c>
    </row>
    <row r="14288" spans="1:1" ht="18" customHeight="1" x14ac:dyDescent="0.25">
      <c r="A14288" s="59" t="str">
        <f t="shared" si="223"/>
        <v/>
      </c>
    </row>
    <row r="14289" spans="1:1" ht="18" customHeight="1" x14ac:dyDescent="0.25">
      <c r="A14289" s="59" t="str">
        <f t="shared" si="223"/>
        <v/>
      </c>
    </row>
    <row r="14290" spans="1:1" ht="18" customHeight="1" x14ac:dyDescent="0.25">
      <c r="A14290" s="59" t="str">
        <f t="shared" si="223"/>
        <v/>
      </c>
    </row>
    <row r="14291" spans="1:1" ht="18" customHeight="1" x14ac:dyDescent="0.25">
      <c r="A14291" s="59" t="str">
        <f t="shared" si="223"/>
        <v/>
      </c>
    </row>
    <row r="14292" spans="1:1" ht="18" customHeight="1" x14ac:dyDescent="0.25">
      <c r="A14292" s="59" t="str">
        <f t="shared" si="223"/>
        <v/>
      </c>
    </row>
    <row r="14293" spans="1:1" ht="18" customHeight="1" x14ac:dyDescent="0.25">
      <c r="A14293" s="59" t="str">
        <f t="shared" si="223"/>
        <v/>
      </c>
    </row>
    <row r="14294" spans="1:1" ht="18" customHeight="1" x14ac:dyDescent="0.25">
      <c r="A14294" s="59" t="str">
        <f t="shared" si="223"/>
        <v/>
      </c>
    </row>
    <row r="14295" spans="1:1" ht="18" customHeight="1" x14ac:dyDescent="0.25">
      <c r="A14295" s="59" t="str">
        <f t="shared" si="223"/>
        <v/>
      </c>
    </row>
    <row r="14296" spans="1:1" ht="18" customHeight="1" x14ac:dyDescent="0.25">
      <c r="A14296" s="59" t="str">
        <f t="shared" si="223"/>
        <v/>
      </c>
    </row>
    <row r="14297" spans="1:1" ht="18" customHeight="1" x14ac:dyDescent="0.25">
      <c r="A14297" s="59" t="str">
        <f t="shared" si="223"/>
        <v/>
      </c>
    </row>
    <row r="14298" spans="1:1" ht="18" customHeight="1" x14ac:dyDescent="0.25">
      <c r="A14298" s="59" t="str">
        <f t="shared" si="223"/>
        <v/>
      </c>
    </row>
    <row r="14299" spans="1:1" ht="18" customHeight="1" x14ac:dyDescent="0.25">
      <c r="A14299" s="59" t="str">
        <f t="shared" si="223"/>
        <v/>
      </c>
    </row>
    <row r="14300" spans="1:1" ht="18" customHeight="1" x14ac:dyDescent="0.25">
      <c r="A14300" s="59" t="str">
        <f t="shared" si="223"/>
        <v/>
      </c>
    </row>
    <row r="14301" spans="1:1" ht="18" customHeight="1" x14ac:dyDescent="0.25">
      <c r="A14301" s="59" t="str">
        <f t="shared" si="223"/>
        <v/>
      </c>
    </row>
    <row r="14302" spans="1:1" ht="18" customHeight="1" x14ac:dyDescent="0.25">
      <c r="A14302" s="59" t="str">
        <f t="shared" si="223"/>
        <v/>
      </c>
    </row>
    <row r="14303" spans="1:1" ht="18" customHeight="1" x14ac:dyDescent="0.25">
      <c r="A14303" s="59" t="str">
        <f t="shared" si="223"/>
        <v/>
      </c>
    </row>
    <row r="14304" spans="1:1" ht="18" customHeight="1" x14ac:dyDescent="0.25">
      <c r="A14304" s="59" t="str">
        <f t="shared" si="223"/>
        <v/>
      </c>
    </row>
    <row r="14305" spans="1:1" ht="18" customHeight="1" x14ac:dyDescent="0.25">
      <c r="A14305" s="59" t="str">
        <f t="shared" si="223"/>
        <v/>
      </c>
    </row>
    <row r="14306" spans="1:1" ht="18" customHeight="1" x14ac:dyDescent="0.25">
      <c r="A14306" s="59" t="str">
        <f t="shared" si="223"/>
        <v/>
      </c>
    </row>
    <row r="14307" spans="1:1" ht="18" customHeight="1" x14ac:dyDescent="0.25">
      <c r="A14307" s="59" t="str">
        <f t="shared" si="223"/>
        <v/>
      </c>
    </row>
    <row r="14308" spans="1:1" ht="18" customHeight="1" x14ac:dyDescent="0.25">
      <c r="A14308" s="59" t="str">
        <f t="shared" si="223"/>
        <v/>
      </c>
    </row>
    <row r="14309" spans="1:1" ht="18" customHeight="1" x14ac:dyDescent="0.25">
      <c r="A14309" s="59" t="str">
        <f t="shared" si="223"/>
        <v/>
      </c>
    </row>
    <row r="14310" spans="1:1" ht="18" customHeight="1" x14ac:dyDescent="0.25">
      <c r="A14310" s="59" t="str">
        <f t="shared" si="223"/>
        <v/>
      </c>
    </row>
    <row r="14311" spans="1:1" ht="18" customHeight="1" x14ac:dyDescent="0.25">
      <c r="A14311" s="59" t="str">
        <f t="shared" si="223"/>
        <v/>
      </c>
    </row>
    <row r="14312" spans="1:1" ht="18" customHeight="1" x14ac:dyDescent="0.25">
      <c r="A14312" s="59" t="str">
        <f t="shared" si="223"/>
        <v/>
      </c>
    </row>
    <row r="14313" spans="1:1" ht="18" customHeight="1" x14ac:dyDescent="0.25">
      <c r="A14313" s="59" t="str">
        <f t="shared" si="223"/>
        <v/>
      </c>
    </row>
    <row r="14314" spans="1:1" ht="18" customHeight="1" x14ac:dyDescent="0.25">
      <c r="A14314" s="59" t="str">
        <f t="shared" si="223"/>
        <v/>
      </c>
    </row>
    <row r="14315" spans="1:1" ht="18" customHeight="1" x14ac:dyDescent="0.25">
      <c r="A14315" s="59" t="str">
        <f t="shared" si="223"/>
        <v/>
      </c>
    </row>
    <row r="14316" spans="1:1" ht="18" customHeight="1" x14ac:dyDescent="0.25">
      <c r="A14316" s="59" t="str">
        <f t="shared" si="223"/>
        <v/>
      </c>
    </row>
    <row r="14317" spans="1:1" ht="18" customHeight="1" x14ac:dyDescent="0.25">
      <c r="A14317" s="59" t="str">
        <f t="shared" si="223"/>
        <v/>
      </c>
    </row>
    <row r="14318" spans="1:1" ht="18" customHeight="1" x14ac:dyDescent="0.25">
      <c r="A14318" s="59" t="str">
        <f t="shared" ref="A14318:A14381" si="224">IF(B14318&lt;&gt;"",DATE(2020,INT((ROW(A14316)-1)/78)+1,1),"")</f>
        <v/>
      </c>
    </row>
    <row r="14319" spans="1:1" ht="18" customHeight="1" x14ac:dyDescent="0.25">
      <c r="A14319" s="59" t="str">
        <f t="shared" si="224"/>
        <v/>
      </c>
    </row>
    <row r="14320" spans="1:1" ht="18" customHeight="1" x14ac:dyDescent="0.25">
      <c r="A14320" s="59" t="str">
        <f t="shared" si="224"/>
        <v/>
      </c>
    </row>
    <row r="14321" spans="1:1" ht="18" customHeight="1" x14ac:dyDescent="0.25">
      <c r="A14321" s="59" t="str">
        <f t="shared" si="224"/>
        <v/>
      </c>
    </row>
    <row r="14322" spans="1:1" ht="18" customHeight="1" x14ac:dyDescent="0.25">
      <c r="A14322" s="59" t="str">
        <f t="shared" si="224"/>
        <v/>
      </c>
    </row>
    <row r="14323" spans="1:1" ht="18" customHeight="1" x14ac:dyDescent="0.25">
      <c r="A14323" s="59" t="str">
        <f t="shared" si="224"/>
        <v/>
      </c>
    </row>
    <row r="14324" spans="1:1" ht="18" customHeight="1" x14ac:dyDescent="0.25">
      <c r="A14324" s="59" t="str">
        <f t="shared" si="224"/>
        <v/>
      </c>
    </row>
    <row r="14325" spans="1:1" ht="18" customHeight="1" x14ac:dyDescent="0.25">
      <c r="A14325" s="59" t="str">
        <f t="shared" si="224"/>
        <v/>
      </c>
    </row>
    <row r="14326" spans="1:1" ht="18" customHeight="1" x14ac:dyDescent="0.25">
      <c r="A14326" s="59" t="str">
        <f t="shared" si="224"/>
        <v/>
      </c>
    </row>
    <row r="14327" spans="1:1" ht="18" customHeight="1" x14ac:dyDescent="0.25">
      <c r="A14327" s="59" t="str">
        <f t="shared" si="224"/>
        <v/>
      </c>
    </row>
    <row r="14328" spans="1:1" ht="18" customHeight="1" x14ac:dyDescent="0.25">
      <c r="A14328" s="59" t="str">
        <f t="shared" si="224"/>
        <v/>
      </c>
    </row>
    <row r="14329" spans="1:1" ht="18" customHeight="1" x14ac:dyDescent="0.25">
      <c r="A14329" s="59" t="str">
        <f t="shared" si="224"/>
        <v/>
      </c>
    </row>
    <row r="14330" spans="1:1" ht="18" customHeight="1" x14ac:dyDescent="0.25">
      <c r="A14330" s="59" t="str">
        <f t="shared" si="224"/>
        <v/>
      </c>
    </row>
    <row r="14331" spans="1:1" ht="18" customHeight="1" x14ac:dyDescent="0.25">
      <c r="A14331" s="59" t="str">
        <f t="shared" si="224"/>
        <v/>
      </c>
    </row>
    <row r="14332" spans="1:1" ht="18" customHeight="1" x14ac:dyDescent="0.25">
      <c r="A14332" s="59" t="str">
        <f t="shared" si="224"/>
        <v/>
      </c>
    </row>
    <row r="14333" spans="1:1" ht="18" customHeight="1" x14ac:dyDescent="0.25">
      <c r="A14333" s="59" t="str">
        <f t="shared" si="224"/>
        <v/>
      </c>
    </row>
    <row r="14334" spans="1:1" ht="18" customHeight="1" x14ac:dyDescent="0.25">
      <c r="A14334" s="59" t="str">
        <f t="shared" si="224"/>
        <v/>
      </c>
    </row>
    <row r="14335" spans="1:1" ht="18" customHeight="1" x14ac:dyDescent="0.25">
      <c r="A14335" s="59" t="str">
        <f t="shared" si="224"/>
        <v/>
      </c>
    </row>
    <row r="14336" spans="1:1" ht="18" customHeight="1" x14ac:dyDescent="0.25">
      <c r="A14336" s="59" t="str">
        <f t="shared" si="224"/>
        <v/>
      </c>
    </row>
    <row r="14337" spans="1:1" ht="18" customHeight="1" x14ac:dyDescent="0.25">
      <c r="A14337" s="59" t="str">
        <f t="shared" si="224"/>
        <v/>
      </c>
    </row>
    <row r="14338" spans="1:1" ht="18" customHeight="1" x14ac:dyDescent="0.25">
      <c r="A14338" s="59" t="str">
        <f t="shared" si="224"/>
        <v/>
      </c>
    </row>
    <row r="14339" spans="1:1" ht="18" customHeight="1" x14ac:dyDescent="0.25">
      <c r="A14339" s="59" t="str">
        <f t="shared" si="224"/>
        <v/>
      </c>
    </row>
    <row r="14340" spans="1:1" ht="18" customHeight="1" x14ac:dyDescent="0.25">
      <c r="A14340" s="59" t="str">
        <f t="shared" si="224"/>
        <v/>
      </c>
    </row>
    <row r="14341" spans="1:1" ht="18" customHeight="1" x14ac:dyDescent="0.25">
      <c r="A14341" s="59" t="str">
        <f t="shared" si="224"/>
        <v/>
      </c>
    </row>
    <row r="14342" spans="1:1" ht="18" customHeight="1" x14ac:dyDescent="0.25">
      <c r="A14342" s="59" t="str">
        <f t="shared" si="224"/>
        <v/>
      </c>
    </row>
    <row r="14343" spans="1:1" ht="18" customHeight="1" x14ac:dyDescent="0.25">
      <c r="A14343" s="59" t="str">
        <f t="shared" si="224"/>
        <v/>
      </c>
    </row>
    <row r="14344" spans="1:1" ht="18" customHeight="1" x14ac:dyDescent="0.25">
      <c r="A14344" s="59" t="str">
        <f t="shared" si="224"/>
        <v/>
      </c>
    </row>
    <row r="14345" spans="1:1" ht="18" customHeight="1" x14ac:dyDescent="0.25">
      <c r="A14345" s="59" t="str">
        <f t="shared" si="224"/>
        <v/>
      </c>
    </row>
    <row r="14346" spans="1:1" ht="18" customHeight="1" x14ac:dyDescent="0.25">
      <c r="A14346" s="59" t="str">
        <f t="shared" si="224"/>
        <v/>
      </c>
    </row>
    <row r="14347" spans="1:1" ht="18" customHeight="1" x14ac:dyDescent="0.25">
      <c r="A14347" s="59" t="str">
        <f t="shared" si="224"/>
        <v/>
      </c>
    </row>
    <row r="14348" spans="1:1" ht="18" customHeight="1" x14ac:dyDescent="0.25">
      <c r="A14348" s="59" t="str">
        <f t="shared" si="224"/>
        <v/>
      </c>
    </row>
    <row r="14349" spans="1:1" ht="18" customHeight="1" x14ac:dyDescent="0.25">
      <c r="A14349" s="59" t="str">
        <f t="shared" si="224"/>
        <v/>
      </c>
    </row>
    <row r="14350" spans="1:1" ht="18" customHeight="1" x14ac:dyDescent="0.25">
      <c r="A14350" s="59" t="str">
        <f t="shared" si="224"/>
        <v/>
      </c>
    </row>
    <row r="14351" spans="1:1" ht="18" customHeight="1" x14ac:dyDescent="0.25">
      <c r="A14351" s="59" t="str">
        <f t="shared" si="224"/>
        <v/>
      </c>
    </row>
    <row r="14352" spans="1:1" ht="18" customHeight="1" x14ac:dyDescent="0.25">
      <c r="A14352" s="59" t="str">
        <f t="shared" si="224"/>
        <v/>
      </c>
    </row>
    <row r="14353" spans="1:1" ht="18" customHeight="1" x14ac:dyDescent="0.25">
      <c r="A14353" s="59" t="str">
        <f t="shared" si="224"/>
        <v/>
      </c>
    </row>
    <row r="14354" spans="1:1" ht="18" customHeight="1" x14ac:dyDescent="0.25">
      <c r="A14354" s="59" t="str">
        <f t="shared" si="224"/>
        <v/>
      </c>
    </row>
    <row r="14355" spans="1:1" ht="18" customHeight="1" x14ac:dyDescent="0.25">
      <c r="A14355" s="59" t="str">
        <f t="shared" si="224"/>
        <v/>
      </c>
    </row>
    <row r="14356" spans="1:1" ht="18" customHeight="1" x14ac:dyDescent="0.25">
      <c r="A14356" s="59" t="str">
        <f t="shared" si="224"/>
        <v/>
      </c>
    </row>
    <row r="14357" spans="1:1" ht="18" customHeight="1" x14ac:dyDescent="0.25">
      <c r="A14357" s="59" t="str">
        <f t="shared" si="224"/>
        <v/>
      </c>
    </row>
    <row r="14358" spans="1:1" ht="18" customHeight="1" x14ac:dyDescent="0.25">
      <c r="A14358" s="59" t="str">
        <f t="shared" si="224"/>
        <v/>
      </c>
    </row>
    <row r="14359" spans="1:1" ht="18" customHeight="1" x14ac:dyDescent="0.25">
      <c r="A14359" s="59" t="str">
        <f t="shared" si="224"/>
        <v/>
      </c>
    </row>
    <row r="14360" spans="1:1" ht="18" customHeight="1" x14ac:dyDescent="0.25">
      <c r="A14360" s="59" t="str">
        <f t="shared" si="224"/>
        <v/>
      </c>
    </row>
    <row r="14361" spans="1:1" ht="18" customHeight="1" x14ac:dyDescent="0.25">
      <c r="A14361" s="59" t="str">
        <f t="shared" si="224"/>
        <v/>
      </c>
    </row>
    <row r="14362" spans="1:1" ht="18" customHeight="1" x14ac:dyDescent="0.25">
      <c r="A14362" s="59" t="str">
        <f t="shared" si="224"/>
        <v/>
      </c>
    </row>
    <row r="14363" spans="1:1" ht="18" customHeight="1" x14ac:dyDescent="0.25">
      <c r="A14363" s="59" t="str">
        <f t="shared" si="224"/>
        <v/>
      </c>
    </row>
    <row r="14364" spans="1:1" ht="18" customHeight="1" x14ac:dyDescent="0.25">
      <c r="A14364" s="59" t="str">
        <f t="shared" si="224"/>
        <v/>
      </c>
    </row>
    <row r="14365" spans="1:1" ht="18" customHeight="1" x14ac:dyDescent="0.25">
      <c r="A14365" s="59" t="str">
        <f t="shared" si="224"/>
        <v/>
      </c>
    </row>
    <row r="14366" spans="1:1" ht="18" customHeight="1" x14ac:dyDescent="0.25">
      <c r="A14366" s="59" t="str">
        <f t="shared" si="224"/>
        <v/>
      </c>
    </row>
    <row r="14367" spans="1:1" ht="18" customHeight="1" x14ac:dyDescent="0.25">
      <c r="A14367" s="59" t="str">
        <f t="shared" si="224"/>
        <v/>
      </c>
    </row>
    <row r="14368" spans="1:1" ht="18" customHeight="1" x14ac:dyDescent="0.25">
      <c r="A14368" s="59" t="str">
        <f t="shared" si="224"/>
        <v/>
      </c>
    </row>
    <row r="14369" spans="1:1" ht="18" customHeight="1" x14ac:dyDescent="0.25">
      <c r="A14369" s="59" t="str">
        <f t="shared" si="224"/>
        <v/>
      </c>
    </row>
    <row r="14370" spans="1:1" ht="18" customHeight="1" x14ac:dyDescent="0.25">
      <c r="A14370" s="59" t="str">
        <f t="shared" si="224"/>
        <v/>
      </c>
    </row>
    <row r="14371" spans="1:1" ht="18" customHeight="1" x14ac:dyDescent="0.25">
      <c r="A14371" s="59" t="str">
        <f t="shared" si="224"/>
        <v/>
      </c>
    </row>
    <row r="14372" spans="1:1" ht="18" customHeight="1" x14ac:dyDescent="0.25">
      <c r="A14372" s="59" t="str">
        <f t="shared" si="224"/>
        <v/>
      </c>
    </row>
    <row r="14373" spans="1:1" ht="18" customHeight="1" x14ac:dyDescent="0.25">
      <c r="A14373" s="59" t="str">
        <f t="shared" si="224"/>
        <v/>
      </c>
    </row>
    <row r="14374" spans="1:1" ht="18" customHeight="1" x14ac:dyDescent="0.25">
      <c r="A14374" s="59" t="str">
        <f t="shared" si="224"/>
        <v/>
      </c>
    </row>
    <row r="14375" spans="1:1" ht="18" customHeight="1" x14ac:dyDescent="0.25">
      <c r="A14375" s="59" t="str">
        <f t="shared" si="224"/>
        <v/>
      </c>
    </row>
    <row r="14376" spans="1:1" ht="18" customHeight="1" x14ac:dyDescent="0.25">
      <c r="A14376" s="59" t="str">
        <f t="shared" si="224"/>
        <v/>
      </c>
    </row>
    <row r="14377" spans="1:1" ht="18" customHeight="1" x14ac:dyDescent="0.25">
      <c r="A14377" s="59" t="str">
        <f t="shared" si="224"/>
        <v/>
      </c>
    </row>
    <row r="14378" spans="1:1" ht="18" customHeight="1" x14ac:dyDescent="0.25">
      <c r="A14378" s="59" t="str">
        <f t="shared" si="224"/>
        <v/>
      </c>
    </row>
    <row r="14379" spans="1:1" ht="18" customHeight="1" x14ac:dyDescent="0.25">
      <c r="A14379" s="59" t="str">
        <f t="shared" si="224"/>
        <v/>
      </c>
    </row>
    <row r="14380" spans="1:1" ht="18" customHeight="1" x14ac:dyDescent="0.25">
      <c r="A14380" s="59" t="str">
        <f t="shared" si="224"/>
        <v/>
      </c>
    </row>
    <row r="14381" spans="1:1" ht="18" customHeight="1" x14ac:dyDescent="0.25">
      <c r="A14381" s="59" t="str">
        <f t="shared" si="224"/>
        <v/>
      </c>
    </row>
    <row r="14382" spans="1:1" ht="18" customHeight="1" x14ac:dyDescent="0.25">
      <c r="A14382" s="59" t="str">
        <f t="shared" ref="A14382:A14445" si="225">IF(B14382&lt;&gt;"",DATE(2020,INT((ROW(A14380)-1)/78)+1,1),"")</f>
        <v/>
      </c>
    </row>
    <row r="14383" spans="1:1" ht="18" customHeight="1" x14ac:dyDescent="0.25">
      <c r="A14383" s="59" t="str">
        <f t="shared" si="225"/>
        <v/>
      </c>
    </row>
    <row r="14384" spans="1:1" ht="18" customHeight="1" x14ac:dyDescent="0.25">
      <c r="A14384" s="59" t="str">
        <f t="shared" si="225"/>
        <v/>
      </c>
    </row>
    <row r="14385" spans="1:1" ht="18" customHeight="1" x14ac:dyDescent="0.25">
      <c r="A14385" s="59" t="str">
        <f t="shared" si="225"/>
        <v/>
      </c>
    </row>
    <row r="14386" spans="1:1" ht="18" customHeight="1" x14ac:dyDescent="0.25">
      <c r="A14386" s="59" t="str">
        <f t="shared" si="225"/>
        <v/>
      </c>
    </row>
    <row r="14387" spans="1:1" ht="18" customHeight="1" x14ac:dyDescent="0.25">
      <c r="A14387" s="59" t="str">
        <f t="shared" si="225"/>
        <v/>
      </c>
    </row>
    <row r="14388" spans="1:1" ht="18" customHeight="1" x14ac:dyDescent="0.25">
      <c r="A14388" s="59" t="str">
        <f t="shared" si="225"/>
        <v/>
      </c>
    </row>
    <row r="14389" spans="1:1" ht="18" customHeight="1" x14ac:dyDescent="0.25">
      <c r="A14389" s="59" t="str">
        <f t="shared" si="225"/>
        <v/>
      </c>
    </row>
    <row r="14390" spans="1:1" ht="18" customHeight="1" x14ac:dyDescent="0.25">
      <c r="A14390" s="59" t="str">
        <f t="shared" si="225"/>
        <v/>
      </c>
    </row>
    <row r="14391" spans="1:1" ht="18" customHeight="1" x14ac:dyDescent="0.25">
      <c r="A14391" s="59" t="str">
        <f t="shared" si="225"/>
        <v/>
      </c>
    </row>
    <row r="14392" spans="1:1" ht="18" customHeight="1" x14ac:dyDescent="0.25">
      <c r="A14392" s="59" t="str">
        <f t="shared" si="225"/>
        <v/>
      </c>
    </row>
    <row r="14393" spans="1:1" ht="18" customHeight="1" x14ac:dyDescent="0.25">
      <c r="A14393" s="59" t="str">
        <f t="shared" si="225"/>
        <v/>
      </c>
    </row>
    <row r="14394" spans="1:1" ht="18" customHeight="1" x14ac:dyDescent="0.25">
      <c r="A14394" s="59" t="str">
        <f t="shared" si="225"/>
        <v/>
      </c>
    </row>
    <row r="14395" spans="1:1" ht="18" customHeight="1" x14ac:dyDescent="0.25">
      <c r="A14395" s="59" t="str">
        <f t="shared" si="225"/>
        <v/>
      </c>
    </row>
    <row r="14396" spans="1:1" ht="18" customHeight="1" x14ac:dyDescent="0.25">
      <c r="A14396" s="59" t="str">
        <f t="shared" si="225"/>
        <v/>
      </c>
    </row>
    <row r="14397" spans="1:1" ht="18" customHeight="1" x14ac:dyDescent="0.25">
      <c r="A14397" s="59" t="str">
        <f t="shared" si="225"/>
        <v/>
      </c>
    </row>
    <row r="14398" spans="1:1" ht="18" customHeight="1" x14ac:dyDescent="0.25">
      <c r="A14398" s="59" t="str">
        <f t="shared" si="225"/>
        <v/>
      </c>
    </row>
    <row r="14399" spans="1:1" ht="18" customHeight="1" x14ac:dyDescent="0.25">
      <c r="A14399" s="59" t="str">
        <f t="shared" si="225"/>
        <v/>
      </c>
    </row>
    <row r="14400" spans="1:1" ht="18" customHeight="1" x14ac:dyDescent="0.25">
      <c r="A14400" s="59" t="str">
        <f t="shared" si="225"/>
        <v/>
      </c>
    </row>
    <row r="14401" spans="1:1" ht="18" customHeight="1" x14ac:dyDescent="0.25">
      <c r="A14401" s="59" t="str">
        <f t="shared" si="225"/>
        <v/>
      </c>
    </row>
    <row r="14402" spans="1:1" ht="18" customHeight="1" x14ac:dyDescent="0.25">
      <c r="A14402" s="59" t="str">
        <f t="shared" si="225"/>
        <v/>
      </c>
    </row>
    <row r="14403" spans="1:1" ht="18" customHeight="1" x14ac:dyDescent="0.25">
      <c r="A14403" s="59" t="str">
        <f t="shared" si="225"/>
        <v/>
      </c>
    </row>
    <row r="14404" spans="1:1" ht="18" customHeight="1" x14ac:dyDescent="0.25">
      <c r="A14404" s="59" t="str">
        <f t="shared" si="225"/>
        <v/>
      </c>
    </row>
    <row r="14405" spans="1:1" ht="18" customHeight="1" x14ac:dyDescent="0.25">
      <c r="A14405" s="59" t="str">
        <f t="shared" si="225"/>
        <v/>
      </c>
    </row>
    <row r="14406" spans="1:1" ht="18" customHeight="1" x14ac:dyDescent="0.25">
      <c r="A14406" s="59" t="str">
        <f t="shared" si="225"/>
        <v/>
      </c>
    </row>
    <row r="14407" spans="1:1" ht="18" customHeight="1" x14ac:dyDescent="0.25">
      <c r="A14407" s="59" t="str">
        <f t="shared" si="225"/>
        <v/>
      </c>
    </row>
    <row r="14408" spans="1:1" ht="18" customHeight="1" x14ac:dyDescent="0.25">
      <c r="A14408" s="59" t="str">
        <f t="shared" si="225"/>
        <v/>
      </c>
    </row>
    <row r="14409" spans="1:1" ht="18" customHeight="1" x14ac:dyDescent="0.25">
      <c r="A14409" s="59" t="str">
        <f t="shared" si="225"/>
        <v/>
      </c>
    </row>
    <row r="14410" spans="1:1" ht="18" customHeight="1" x14ac:dyDescent="0.25">
      <c r="A14410" s="59" t="str">
        <f t="shared" si="225"/>
        <v/>
      </c>
    </row>
    <row r="14411" spans="1:1" ht="18" customHeight="1" x14ac:dyDescent="0.25">
      <c r="A14411" s="59" t="str">
        <f t="shared" si="225"/>
        <v/>
      </c>
    </row>
    <row r="14412" spans="1:1" ht="18" customHeight="1" x14ac:dyDescent="0.25">
      <c r="A14412" s="59" t="str">
        <f t="shared" si="225"/>
        <v/>
      </c>
    </row>
    <row r="14413" spans="1:1" ht="18" customHeight="1" x14ac:dyDescent="0.25">
      <c r="A14413" s="59" t="str">
        <f t="shared" si="225"/>
        <v/>
      </c>
    </row>
    <row r="14414" spans="1:1" ht="18" customHeight="1" x14ac:dyDescent="0.25">
      <c r="A14414" s="59" t="str">
        <f t="shared" si="225"/>
        <v/>
      </c>
    </row>
    <row r="14415" spans="1:1" ht="18" customHeight="1" x14ac:dyDescent="0.25">
      <c r="A14415" s="59" t="str">
        <f t="shared" si="225"/>
        <v/>
      </c>
    </row>
    <row r="14416" spans="1:1" ht="18" customHeight="1" x14ac:dyDescent="0.25">
      <c r="A14416" s="59" t="str">
        <f t="shared" si="225"/>
        <v/>
      </c>
    </row>
    <row r="14417" spans="1:1" ht="18" customHeight="1" x14ac:dyDescent="0.25">
      <c r="A14417" s="59" t="str">
        <f t="shared" si="225"/>
        <v/>
      </c>
    </row>
    <row r="14418" spans="1:1" ht="18" customHeight="1" x14ac:dyDescent="0.25">
      <c r="A14418" s="59" t="str">
        <f t="shared" si="225"/>
        <v/>
      </c>
    </row>
    <row r="14419" spans="1:1" ht="18" customHeight="1" x14ac:dyDescent="0.25">
      <c r="A14419" s="59" t="str">
        <f t="shared" si="225"/>
        <v/>
      </c>
    </row>
    <row r="14420" spans="1:1" ht="18" customHeight="1" x14ac:dyDescent="0.25">
      <c r="A14420" s="59" t="str">
        <f t="shared" si="225"/>
        <v/>
      </c>
    </row>
    <row r="14421" spans="1:1" ht="18" customHeight="1" x14ac:dyDescent="0.25">
      <c r="A14421" s="59" t="str">
        <f t="shared" si="225"/>
        <v/>
      </c>
    </row>
    <row r="14422" spans="1:1" ht="18" customHeight="1" x14ac:dyDescent="0.25">
      <c r="A14422" s="59" t="str">
        <f t="shared" si="225"/>
        <v/>
      </c>
    </row>
    <row r="14423" spans="1:1" ht="18" customHeight="1" x14ac:dyDescent="0.25">
      <c r="A14423" s="59" t="str">
        <f t="shared" si="225"/>
        <v/>
      </c>
    </row>
    <row r="14424" spans="1:1" ht="18" customHeight="1" x14ac:dyDescent="0.25">
      <c r="A14424" s="59" t="str">
        <f t="shared" si="225"/>
        <v/>
      </c>
    </row>
    <row r="14425" spans="1:1" ht="18" customHeight="1" x14ac:dyDescent="0.25">
      <c r="A14425" s="59" t="str">
        <f t="shared" si="225"/>
        <v/>
      </c>
    </row>
    <row r="14426" spans="1:1" ht="18" customHeight="1" x14ac:dyDescent="0.25">
      <c r="A14426" s="59" t="str">
        <f t="shared" si="225"/>
        <v/>
      </c>
    </row>
    <row r="14427" spans="1:1" ht="18" customHeight="1" x14ac:dyDescent="0.25">
      <c r="A14427" s="59" t="str">
        <f t="shared" si="225"/>
        <v/>
      </c>
    </row>
    <row r="14428" spans="1:1" ht="18" customHeight="1" x14ac:dyDescent="0.25">
      <c r="A14428" s="59" t="str">
        <f t="shared" si="225"/>
        <v/>
      </c>
    </row>
    <row r="14429" spans="1:1" ht="18" customHeight="1" x14ac:dyDescent="0.25">
      <c r="A14429" s="59" t="str">
        <f t="shared" si="225"/>
        <v/>
      </c>
    </row>
    <row r="14430" spans="1:1" ht="18" customHeight="1" x14ac:dyDescent="0.25">
      <c r="A14430" s="59" t="str">
        <f t="shared" si="225"/>
        <v/>
      </c>
    </row>
    <row r="14431" spans="1:1" ht="18" customHeight="1" x14ac:dyDescent="0.25">
      <c r="A14431" s="59" t="str">
        <f t="shared" si="225"/>
        <v/>
      </c>
    </row>
    <row r="14432" spans="1:1" ht="18" customHeight="1" x14ac:dyDescent="0.25">
      <c r="A14432" s="59" t="str">
        <f t="shared" si="225"/>
        <v/>
      </c>
    </row>
    <row r="14433" spans="1:1" ht="18" customHeight="1" x14ac:dyDescent="0.25">
      <c r="A14433" s="59" t="str">
        <f t="shared" si="225"/>
        <v/>
      </c>
    </row>
    <row r="14434" spans="1:1" ht="18" customHeight="1" x14ac:dyDescent="0.25">
      <c r="A14434" s="59" t="str">
        <f t="shared" si="225"/>
        <v/>
      </c>
    </row>
    <row r="14435" spans="1:1" ht="18" customHeight="1" x14ac:dyDescent="0.25">
      <c r="A14435" s="59" t="str">
        <f t="shared" si="225"/>
        <v/>
      </c>
    </row>
    <row r="14436" spans="1:1" ht="18" customHeight="1" x14ac:dyDescent="0.25">
      <c r="A14436" s="59" t="str">
        <f t="shared" si="225"/>
        <v/>
      </c>
    </row>
    <row r="14437" spans="1:1" ht="18" customHeight="1" x14ac:dyDescent="0.25">
      <c r="A14437" s="59" t="str">
        <f t="shared" si="225"/>
        <v/>
      </c>
    </row>
    <row r="14438" spans="1:1" ht="18" customHeight="1" x14ac:dyDescent="0.25">
      <c r="A14438" s="59" t="str">
        <f t="shared" si="225"/>
        <v/>
      </c>
    </row>
    <row r="14439" spans="1:1" ht="18" customHeight="1" x14ac:dyDescent="0.25">
      <c r="A14439" s="59" t="str">
        <f t="shared" si="225"/>
        <v/>
      </c>
    </row>
    <row r="14440" spans="1:1" ht="18" customHeight="1" x14ac:dyDescent="0.25">
      <c r="A14440" s="59" t="str">
        <f t="shared" si="225"/>
        <v/>
      </c>
    </row>
    <row r="14441" spans="1:1" ht="18" customHeight="1" x14ac:dyDescent="0.25">
      <c r="A14441" s="59" t="str">
        <f t="shared" si="225"/>
        <v/>
      </c>
    </row>
    <row r="14442" spans="1:1" ht="18" customHeight="1" x14ac:dyDescent="0.25">
      <c r="A14442" s="59" t="str">
        <f t="shared" si="225"/>
        <v/>
      </c>
    </row>
    <row r="14443" spans="1:1" ht="18" customHeight="1" x14ac:dyDescent="0.25">
      <c r="A14443" s="59" t="str">
        <f t="shared" si="225"/>
        <v/>
      </c>
    </row>
    <row r="14444" spans="1:1" ht="18" customHeight="1" x14ac:dyDescent="0.25">
      <c r="A14444" s="59" t="str">
        <f t="shared" si="225"/>
        <v/>
      </c>
    </row>
    <row r="14445" spans="1:1" ht="18" customHeight="1" x14ac:dyDescent="0.25">
      <c r="A14445" s="59" t="str">
        <f t="shared" si="225"/>
        <v/>
      </c>
    </row>
    <row r="14446" spans="1:1" ht="18" customHeight="1" x14ac:dyDescent="0.25">
      <c r="A14446" s="59" t="str">
        <f t="shared" ref="A14446:A14509" si="226">IF(B14446&lt;&gt;"",DATE(2020,INT((ROW(A14444)-1)/78)+1,1),"")</f>
        <v/>
      </c>
    </row>
    <row r="14447" spans="1:1" ht="18" customHeight="1" x14ac:dyDescent="0.25">
      <c r="A14447" s="59" t="str">
        <f t="shared" si="226"/>
        <v/>
      </c>
    </row>
    <row r="14448" spans="1:1" ht="18" customHeight="1" x14ac:dyDescent="0.25">
      <c r="A14448" s="59" t="str">
        <f t="shared" si="226"/>
        <v/>
      </c>
    </row>
    <row r="14449" spans="1:1" ht="18" customHeight="1" x14ac:dyDescent="0.25">
      <c r="A14449" s="59" t="str">
        <f t="shared" si="226"/>
        <v/>
      </c>
    </row>
    <row r="14450" spans="1:1" ht="18" customHeight="1" x14ac:dyDescent="0.25">
      <c r="A14450" s="59" t="str">
        <f t="shared" si="226"/>
        <v/>
      </c>
    </row>
    <row r="14451" spans="1:1" ht="18" customHeight="1" x14ac:dyDescent="0.25">
      <c r="A14451" s="59" t="str">
        <f t="shared" si="226"/>
        <v/>
      </c>
    </row>
    <row r="14452" spans="1:1" ht="18" customHeight="1" x14ac:dyDescent="0.25">
      <c r="A14452" s="59" t="str">
        <f t="shared" si="226"/>
        <v/>
      </c>
    </row>
    <row r="14453" spans="1:1" ht="18" customHeight="1" x14ac:dyDescent="0.25">
      <c r="A14453" s="59" t="str">
        <f t="shared" si="226"/>
        <v/>
      </c>
    </row>
    <row r="14454" spans="1:1" ht="18" customHeight="1" x14ac:dyDescent="0.25">
      <c r="A14454" s="59" t="str">
        <f t="shared" si="226"/>
        <v/>
      </c>
    </row>
    <row r="14455" spans="1:1" ht="18" customHeight="1" x14ac:dyDescent="0.25">
      <c r="A14455" s="59" t="str">
        <f t="shared" si="226"/>
        <v/>
      </c>
    </row>
    <row r="14456" spans="1:1" ht="18" customHeight="1" x14ac:dyDescent="0.25">
      <c r="A14456" s="59" t="str">
        <f t="shared" si="226"/>
        <v/>
      </c>
    </row>
    <row r="14457" spans="1:1" ht="18" customHeight="1" x14ac:dyDescent="0.25">
      <c r="A14457" s="59" t="str">
        <f t="shared" si="226"/>
        <v/>
      </c>
    </row>
    <row r="14458" spans="1:1" ht="18" customHeight="1" x14ac:dyDescent="0.25">
      <c r="A14458" s="59" t="str">
        <f t="shared" si="226"/>
        <v/>
      </c>
    </row>
    <row r="14459" spans="1:1" ht="18" customHeight="1" x14ac:dyDescent="0.25">
      <c r="A14459" s="59" t="str">
        <f t="shared" si="226"/>
        <v/>
      </c>
    </row>
    <row r="14460" spans="1:1" ht="18" customHeight="1" x14ac:dyDescent="0.25">
      <c r="A14460" s="59" t="str">
        <f t="shared" si="226"/>
        <v/>
      </c>
    </row>
    <row r="14461" spans="1:1" ht="18" customHeight="1" x14ac:dyDescent="0.25">
      <c r="A14461" s="59" t="str">
        <f t="shared" si="226"/>
        <v/>
      </c>
    </row>
    <row r="14462" spans="1:1" ht="18" customHeight="1" x14ac:dyDescent="0.25">
      <c r="A14462" s="59" t="str">
        <f t="shared" si="226"/>
        <v/>
      </c>
    </row>
    <row r="14463" spans="1:1" ht="18" customHeight="1" x14ac:dyDescent="0.25">
      <c r="A14463" s="59" t="str">
        <f t="shared" si="226"/>
        <v/>
      </c>
    </row>
    <row r="14464" spans="1:1" ht="18" customHeight="1" x14ac:dyDescent="0.25">
      <c r="A14464" s="59" t="str">
        <f t="shared" si="226"/>
        <v/>
      </c>
    </row>
    <row r="14465" spans="1:1" ht="18" customHeight="1" x14ac:dyDescent="0.25">
      <c r="A14465" s="59" t="str">
        <f t="shared" si="226"/>
        <v/>
      </c>
    </row>
    <row r="14466" spans="1:1" ht="18" customHeight="1" x14ac:dyDescent="0.25">
      <c r="A14466" s="59" t="str">
        <f t="shared" si="226"/>
        <v/>
      </c>
    </row>
    <row r="14467" spans="1:1" ht="18" customHeight="1" x14ac:dyDescent="0.25">
      <c r="A14467" s="59" t="str">
        <f t="shared" si="226"/>
        <v/>
      </c>
    </row>
    <row r="14468" spans="1:1" ht="18" customHeight="1" x14ac:dyDescent="0.25">
      <c r="A14468" s="59" t="str">
        <f t="shared" si="226"/>
        <v/>
      </c>
    </row>
    <row r="14469" spans="1:1" ht="18" customHeight="1" x14ac:dyDescent="0.25">
      <c r="A14469" s="59" t="str">
        <f t="shared" si="226"/>
        <v/>
      </c>
    </row>
    <row r="14470" spans="1:1" ht="18" customHeight="1" x14ac:dyDescent="0.25">
      <c r="A14470" s="59" t="str">
        <f t="shared" si="226"/>
        <v/>
      </c>
    </row>
    <row r="14471" spans="1:1" ht="18" customHeight="1" x14ac:dyDescent="0.25">
      <c r="A14471" s="59" t="str">
        <f t="shared" si="226"/>
        <v/>
      </c>
    </row>
    <row r="14472" spans="1:1" ht="18" customHeight="1" x14ac:dyDescent="0.25">
      <c r="A14472" s="59" t="str">
        <f t="shared" si="226"/>
        <v/>
      </c>
    </row>
    <row r="14473" spans="1:1" ht="18" customHeight="1" x14ac:dyDescent="0.25">
      <c r="A14473" s="59" t="str">
        <f t="shared" si="226"/>
        <v/>
      </c>
    </row>
    <row r="14474" spans="1:1" ht="18" customHeight="1" x14ac:dyDescent="0.25">
      <c r="A14474" s="59" t="str">
        <f t="shared" si="226"/>
        <v/>
      </c>
    </row>
    <row r="14475" spans="1:1" ht="18" customHeight="1" x14ac:dyDescent="0.25">
      <c r="A14475" s="59" t="str">
        <f t="shared" si="226"/>
        <v/>
      </c>
    </row>
    <row r="14476" spans="1:1" ht="18" customHeight="1" x14ac:dyDescent="0.25">
      <c r="A14476" s="59" t="str">
        <f t="shared" si="226"/>
        <v/>
      </c>
    </row>
    <row r="14477" spans="1:1" ht="18" customHeight="1" x14ac:dyDescent="0.25">
      <c r="A14477" s="59" t="str">
        <f t="shared" si="226"/>
        <v/>
      </c>
    </row>
    <row r="14478" spans="1:1" ht="18" customHeight="1" x14ac:dyDescent="0.25">
      <c r="A14478" s="59" t="str">
        <f t="shared" si="226"/>
        <v/>
      </c>
    </row>
    <row r="14479" spans="1:1" ht="18" customHeight="1" x14ac:dyDescent="0.25">
      <c r="A14479" s="59" t="str">
        <f t="shared" si="226"/>
        <v/>
      </c>
    </row>
    <row r="14480" spans="1:1" ht="18" customHeight="1" x14ac:dyDescent="0.25">
      <c r="A14480" s="59" t="str">
        <f t="shared" si="226"/>
        <v/>
      </c>
    </row>
    <row r="14481" spans="1:1" ht="18" customHeight="1" x14ac:dyDescent="0.25">
      <c r="A14481" s="59" t="str">
        <f t="shared" si="226"/>
        <v/>
      </c>
    </row>
    <row r="14482" spans="1:1" ht="18" customHeight="1" x14ac:dyDescent="0.25">
      <c r="A14482" s="59" t="str">
        <f t="shared" si="226"/>
        <v/>
      </c>
    </row>
    <row r="14483" spans="1:1" ht="18" customHeight="1" x14ac:dyDescent="0.25">
      <c r="A14483" s="59" t="str">
        <f t="shared" si="226"/>
        <v/>
      </c>
    </row>
    <row r="14484" spans="1:1" ht="18" customHeight="1" x14ac:dyDescent="0.25">
      <c r="A14484" s="59" t="str">
        <f t="shared" si="226"/>
        <v/>
      </c>
    </row>
    <row r="14485" spans="1:1" ht="18" customHeight="1" x14ac:dyDescent="0.25">
      <c r="A14485" s="59" t="str">
        <f t="shared" si="226"/>
        <v/>
      </c>
    </row>
    <row r="14486" spans="1:1" ht="18" customHeight="1" x14ac:dyDescent="0.25">
      <c r="A14486" s="59" t="str">
        <f t="shared" si="226"/>
        <v/>
      </c>
    </row>
    <row r="14487" spans="1:1" ht="18" customHeight="1" x14ac:dyDescent="0.25">
      <c r="A14487" s="59" t="str">
        <f t="shared" si="226"/>
        <v/>
      </c>
    </row>
    <row r="14488" spans="1:1" ht="18" customHeight="1" x14ac:dyDescent="0.25">
      <c r="A14488" s="59" t="str">
        <f t="shared" si="226"/>
        <v/>
      </c>
    </row>
    <row r="14489" spans="1:1" ht="18" customHeight="1" x14ac:dyDescent="0.25">
      <c r="A14489" s="59" t="str">
        <f t="shared" si="226"/>
        <v/>
      </c>
    </row>
    <row r="14490" spans="1:1" ht="18" customHeight="1" x14ac:dyDescent="0.25">
      <c r="A14490" s="59" t="str">
        <f t="shared" si="226"/>
        <v/>
      </c>
    </row>
    <row r="14491" spans="1:1" ht="18" customHeight="1" x14ac:dyDescent="0.25">
      <c r="A14491" s="59" t="str">
        <f t="shared" si="226"/>
        <v/>
      </c>
    </row>
    <row r="14492" spans="1:1" ht="18" customHeight="1" x14ac:dyDescent="0.25">
      <c r="A14492" s="59" t="str">
        <f t="shared" si="226"/>
        <v/>
      </c>
    </row>
    <row r="14493" spans="1:1" ht="18" customHeight="1" x14ac:dyDescent="0.25">
      <c r="A14493" s="59" t="str">
        <f t="shared" si="226"/>
        <v/>
      </c>
    </row>
    <row r="14494" spans="1:1" ht="18" customHeight="1" x14ac:dyDescent="0.25">
      <c r="A14494" s="59" t="str">
        <f t="shared" si="226"/>
        <v/>
      </c>
    </row>
    <row r="14495" spans="1:1" ht="18" customHeight="1" x14ac:dyDescent="0.25">
      <c r="A14495" s="59" t="str">
        <f t="shared" si="226"/>
        <v/>
      </c>
    </row>
    <row r="14496" spans="1:1" ht="18" customHeight="1" x14ac:dyDescent="0.25">
      <c r="A14496" s="59" t="str">
        <f t="shared" si="226"/>
        <v/>
      </c>
    </row>
    <row r="14497" spans="1:1" ht="18" customHeight="1" x14ac:dyDescent="0.25">
      <c r="A14497" s="59" t="str">
        <f t="shared" si="226"/>
        <v/>
      </c>
    </row>
    <row r="14498" spans="1:1" ht="18" customHeight="1" x14ac:dyDescent="0.25">
      <c r="A14498" s="59" t="str">
        <f t="shared" si="226"/>
        <v/>
      </c>
    </row>
    <row r="14499" spans="1:1" ht="18" customHeight="1" x14ac:dyDescent="0.25">
      <c r="A14499" s="59" t="str">
        <f t="shared" si="226"/>
        <v/>
      </c>
    </row>
    <row r="14500" spans="1:1" ht="18" customHeight="1" x14ac:dyDescent="0.25">
      <c r="A14500" s="59" t="str">
        <f t="shared" si="226"/>
        <v/>
      </c>
    </row>
    <row r="14501" spans="1:1" ht="18" customHeight="1" x14ac:dyDescent="0.25">
      <c r="A14501" s="59" t="str">
        <f t="shared" si="226"/>
        <v/>
      </c>
    </row>
    <row r="14502" spans="1:1" ht="18" customHeight="1" x14ac:dyDescent="0.25">
      <c r="A14502" s="59" t="str">
        <f t="shared" si="226"/>
        <v/>
      </c>
    </row>
    <row r="14503" spans="1:1" ht="18" customHeight="1" x14ac:dyDescent="0.25">
      <c r="A14503" s="59" t="str">
        <f t="shared" si="226"/>
        <v/>
      </c>
    </row>
    <row r="14504" spans="1:1" ht="18" customHeight="1" x14ac:dyDescent="0.25">
      <c r="A14504" s="59" t="str">
        <f t="shared" si="226"/>
        <v/>
      </c>
    </row>
    <row r="14505" spans="1:1" ht="18" customHeight="1" x14ac:dyDescent="0.25">
      <c r="A14505" s="59" t="str">
        <f t="shared" si="226"/>
        <v/>
      </c>
    </row>
    <row r="14506" spans="1:1" ht="18" customHeight="1" x14ac:dyDescent="0.25">
      <c r="A14506" s="59" t="str">
        <f t="shared" si="226"/>
        <v/>
      </c>
    </row>
    <row r="14507" spans="1:1" ht="18" customHeight="1" x14ac:dyDescent="0.25">
      <c r="A14507" s="59" t="str">
        <f t="shared" si="226"/>
        <v/>
      </c>
    </row>
    <row r="14508" spans="1:1" ht="18" customHeight="1" x14ac:dyDescent="0.25">
      <c r="A14508" s="59" t="str">
        <f t="shared" si="226"/>
        <v/>
      </c>
    </row>
    <row r="14509" spans="1:1" ht="18" customHeight="1" x14ac:dyDescent="0.25">
      <c r="A14509" s="59" t="str">
        <f t="shared" si="226"/>
        <v/>
      </c>
    </row>
    <row r="14510" spans="1:1" ht="18" customHeight="1" x14ac:dyDescent="0.25">
      <c r="A14510" s="59" t="str">
        <f t="shared" ref="A14510:A14573" si="227">IF(B14510&lt;&gt;"",DATE(2020,INT((ROW(A14508)-1)/78)+1,1),"")</f>
        <v/>
      </c>
    </row>
    <row r="14511" spans="1:1" ht="18" customHeight="1" x14ac:dyDescent="0.25">
      <c r="A14511" s="59" t="str">
        <f t="shared" si="227"/>
        <v/>
      </c>
    </row>
    <row r="14512" spans="1:1" ht="18" customHeight="1" x14ac:dyDescent="0.25">
      <c r="A14512" s="59" t="str">
        <f t="shared" si="227"/>
        <v/>
      </c>
    </row>
    <row r="14513" spans="1:1" ht="18" customHeight="1" x14ac:dyDescent="0.25">
      <c r="A14513" s="59" t="str">
        <f t="shared" si="227"/>
        <v/>
      </c>
    </row>
    <row r="14514" spans="1:1" ht="18" customHeight="1" x14ac:dyDescent="0.25">
      <c r="A14514" s="59" t="str">
        <f t="shared" si="227"/>
        <v/>
      </c>
    </row>
    <row r="14515" spans="1:1" ht="18" customHeight="1" x14ac:dyDescent="0.25">
      <c r="A14515" s="59" t="str">
        <f t="shared" si="227"/>
        <v/>
      </c>
    </row>
    <row r="14516" spans="1:1" ht="18" customHeight="1" x14ac:dyDescent="0.25">
      <c r="A14516" s="59" t="str">
        <f t="shared" si="227"/>
        <v/>
      </c>
    </row>
    <row r="14517" spans="1:1" ht="18" customHeight="1" x14ac:dyDescent="0.25">
      <c r="A14517" s="59" t="str">
        <f t="shared" si="227"/>
        <v/>
      </c>
    </row>
    <row r="14518" spans="1:1" ht="18" customHeight="1" x14ac:dyDescent="0.25">
      <c r="A14518" s="59" t="str">
        <f t="shared" si="227"/>
        <v/>
      </c>
    </row>
    <row r="14519" spans="1:1" ht="18" customHeight="1" x14ac:dyDescent="0.25">
      <c r="A14519" s="59" t="str">
        <f t="shared" si="227"/>
        <v/>
      </c>
    </row>
    <row r="14520" spans="1:1" ht="18" customHeight="1" x14ac:dyDescent="0.25">
      <c r="A14520" s="59" t="str">
        <f t="shared" si="227"/>
        <v/>
      </c>
    </row>
    <row r="14521" spans="1:1" ht="18" customHeight="1" x14ac:dyDescent="0.25">
      <c r="A14521" s="59" t="str">
        <f t="shared" si="227"/>
        <v/>
      </c>
    </row>
    <row r="14522" spans="1:1" ht="18" customHeight="1" x14ac:dyDescent="0.25">
      <c r="A14522" s="59" t="str">
        <f t="shared" si="227"/>
        <v/>
      </c>
    </row>
    <row r="14523" spans="1:1" ht="18" customHeight="1" x14ac:dyDescent="0.25">
      <c r="A14523" s="59" t="str">
        <f t="shared" si="227"/>
        <v/>
      </c>
    </row>
    <row r="14524" spans="1:1" ht="18" customHeight="1" x14ac:dyDescent="0.25">
      <c r="A14524" s="59" t="str">
        <f t="shared" si="227"/>
        <v/>
      </c>
    </row>
    <row r="14525" spans="1:1" ht="18" customHeight="1" x14ac:dyDescent="0.25">
      <c r="A14525" s="59" t="str">
        <f t="shared" si="227"/>
        <v/>
      </c>
    </row>
    <row r="14526" spans="1:1" ht="18" customHeight="1" x14ac:dyDescent="0.25">
      <c r="A14526" s="59" t="str">
        <f t="shared" si="227"/>
        <v/>
      </c>
    </row>
    <row r="14527" spans="1:1" ht="18" customHeight="1" x14ac:dyDescent="0.25">
      <c r="A14527" s="59" t="str">
        <f t="shared" si="227"/>
        <v/>
      </c>
    </row>
    <row r="14528" spans="1:1" ht="18" customHeight="1" x14ac:dyDescent="0.25">
      <c r="A14528" s="59" t="str">
        <f t="shared" si="227"/>
        <v/>
      </c>
    </row>
    <row r="14529" spans="1:1" ht="18" customHeight="1" x14ac:dyDescent="0.25">
      <c r="A14529" s="59" t="str">
        <f t="shared" si="227"/>
        <v/>
      </c>
    </row>
    <row r="14530" spans="1:1" ht="18" customHeight="1" x14ac:dyDescent="0.25">
      <c r="A14530" s="59" t="str">
        <f t="shared" si="227"/>
        <v/>
      </c>
    </row>
    <row r="14531" spans="1:1" ht="18" customHeight="1" x14ac:dyDescent="0.25">
      <c r="A14531" s="59" t="str">
        <f t="shared" si="227"/>
        <v/>
      </c>
    </row>
    <row r="14532" spans="1:1" ht="18" customHeight="1" x14ac:dyDescent="0.25">
      <c r="A14532" s="59" t="str">
        <f t="shared" si="227"/>
        <v/>
      </c>
    </row>
    <row r="14533" spans="1:1" ht="18" customHeight="1" x14ac:dyDescent="0.25">
      <c r="A14533" s="59" t="str">
        <f t="shared" si="227"/>
        <v/>
      </c>
    </row>
    <row r="14534" spans="1:1" ht="18" customHeight="1" x14ac:dyDescent="0.25">
      <c r="A14534" s="59" t="str">
        <f t="shared" si="227"/>
        <v/>
      </c>
    </row>
    <row r="14535" spans="1:1" ht="18" customHeight="1" x14ac:dyDescent="0.25">
      <c r="A14535" s="59" t="str">
        <f t="shared" si="227"/>
        <v/>
      </c>
    </row>
    <row r="14536" spans="1:1" ht="18" customHeight="1" x14ac:dyDescent="0.25">
      <c r="A14536" s="59" t="str">
        <f t="shared" si="227"/>
        <v/>
      </c>
    </row>
    <row r="14537" spans="1:1" ht="18" customHeight="1" x14ac:dyDescent="0.25">
      <c r="A14537" s="59" t="str">
        <f t="shared" si="227"/>
        <v/>
      </c>
    </row>
    <row r="14538" spans="1:1" ht="18" customHeight="1" x14ac:dyDescent="0.25">
      <c r="A14538" s="59" t="str">
        <f t="shared" si="227"/>
        <v/>
      </c>
    </row>
    <row r="14539" spans="1:1" ht="18" customHeight="1" x14ac:dyDescent="0.25">
      <c r="A14539" s="59" t="str">
        <f t="shared" si="227"/>
        <v/>
      </c>
    </row>
    <row r="14540" spans="1:1" ht="18" customHeight="1" x14ac:dyDescent="0.25">
      <c r="A14540" s="59" t="str">
        <f t="shared" si="227"/>
        <v/>
      </c>
    </row>
    <row r="14541" spans="1:1" ht="18" customHeight="1" x14ac:dyDescent="0.25">
      <c r="A14541" s="59" t="str">
        <f t="shared" si="227"/>
        <v/>
      </c>
    </row>
    <row r="14542" spans="1:1" ht="18" customHeight="1" x14ac:dyDescent="0.25">
      <c r="A14542" s="59" t="str">
        <f t="shared" si="227"/>
        <v/>
      </c>
    </row>
    <row r="14543" spans="1:1" ht="18" customHeight="1" x14ac:dyDescent="0.25">
      <c r="A14543" s="59" t="str">
        <f t="shared" si="227"/>
        <v/>
      </c>
    </row>
    <row r="14544" spans="1:1" ht="18" customHeight="1" x14ac:dyDescent="0.25">
      <c r="A14544" s="59" t="str">
        <f t="shared" si="227"/>
        <v/>
      </c>
    </row>
    <row r="14545" spans="1:1" ht="18" customHeight="1" x14ac:dyDescent="0.25">
      <c r="A14545" s="59" t="str">
        <f t="shared" si="227"/>
        <v/>
      </c>
    </row>
    <row r="14546" spans="1:1" ht="18" customHeight="1" x14ac:dyDescent="0.25">
      <c r="A14546" s="59" t="str">
        <f t="shared" si="227"/>
        <v/>
      </c>
    </row>
    <row r="14547" spans="1:1" ht="18" customHeight="1" x14ac:dyDescent="0.25">
      <c r="A14547" s="59" t="str">
        <f t="shared" si="227"/>
        <v/>
      </c>
    </row>
    <row r="14548" spans="1:1" ht="18" customHeight="1" x14ac:dyDescent="0.25">
      <c r="A14548" s="59" t="str">
        <f t="shared" si="227"/>
        <v/>
      </c>
    </row>
    <row r="14549" spans="1:1" ht="18" customHeight="1" x14ac:dyDescent="0.25">
      <c r="A14549" s="59" t="str">
        <f t="shared" si="227"/>
        <v/>
      </c>
    </row>
    <row r="14550" spans="1:1" ht="18" customHeight="1" x14ac:dyDescent="0.25">
      <c r="A14550" s="59" t="str">
        <f t="shared" si="227"/>
        <v/>
      </c>
    </row>
    <row r="14551" spans="1:1" ht="18" customHeight="1" x14ac:dyDescent="0.25">
      <c r="A14551" s="59" t="str">
        <f t="shared" si="227"/>
        <v/>
      </c>
    </row>
    <row r="14552" spans="1:1" ht="18" customHeight="1" x14ac:dyDescent="0.25">
      <c r="A14552" s="59" t="str">
        <f t="shared" si="227"/>
        <v/>
      </c>
    </row>
    <row r="14553" spans="1:1" ht="18" customHeight="1" x14ac:dyDescent="0.25">
      <c r="A14553" s="59" t="str">
        <f t="shared" si="227"/>
        <v/>
      </c>
    </row>
    <row r="14554" spans="1:1" ht="18" customHeight="1" x14ac:dyDescent="0.25">
      <c r="A14554" s="59" t="str">
        <f t="shared" si="227"/>
        <v/>
      </c>
    </row>
    <row r="14555" spans="1:1" ht="18" customHeight="1" x14ac:dyDescent="0.25">
      <c r="A14555" s="59" t="str">
        <f t="shared" si="227"/>
        <v/>
      </c>
    </row>
    <row r="14556" spans="1:1" ht="18" customHeight="1" x14ac:dyDescent="0.25">
      <c r="A14556" s="59" t="str">
        <f t="shared" si="227"/>
        <v/>
      </c>
    </row>
    <row r="14557" spans="1:1" ht="18" customHeight="1" x14ac:dyDescent="0.25">
      <c r="A14557" s="59" t="str">
        <f t="shared" si="227"/>
        <v/>
      </c>
    </row>
    <row r="14558" spans="1:1" ht="18" customHeight="1" x14ac:dyDescent="0.25">
      <c r="A14558" s="59" t="str">
        <f t="shared" si="227"/>
        <v/>
      </c>
    </row>
    <row r="14559" spans="1:1" ht="18" customHeight="1" x14ac:dyDescent="0.25">
      <c r="A14559" s="59" t="str">
        <f t="shared" si="227"/>
        <v/>
      </c>
    </row>
    <row r="14560" spans="1:1" ht="18" customHeight="1" x14ac:dyDescent="0.25">
      <c r="A14560" s="59" t="str">
        <f t="shared" si="227"/>
        <v/>
      </c>
    </row>
    <row r="14561" spans="1:1" ht="18" customHeight="1" x14ac:dyDescent="0.25">
      <c r="A14561" s="59" t="str">
        <f t="shared" si="227"/>
        <v/>
      </c>
    </row>
    <row r="14562" spans="1:1" ht="18" customHeight="1" x14ac:dyDescent="0.25">
      <c r="A14562" s="59" t="str">
        <f t="shared" si="227"/>
        <v/>
      </c>
    </row>
    <row r="14563" spans="1:1" ht="18" customHeight="1" x14ac:dyDescent="0.25">
      <c r="A14563" s="59" t="str">
        <f t="shared" si="227"/>
        <v/>
      </c>
    </row>
    <row r="14564" spans="1:1" ht="18" customHeight="1" x14ac:dyDescent="0.25">
      <c r="A14564" s="59" t="str">
        <f t="shared" si="227"/>
        <v/>
      </c>
    </row>
    <row r="14565" spans="1:1" ht="18" customHeight="1" x14ac:dyDescent="0.25">
      <c r="A14565" s="59" t="str">
        <f t="shared" si="227"/>
        <v/>
      </c>
    </row>
    <row r="14566" spans="1:1" ht="18" customHeight="1" x14ac:dyDescent="0.25">
      <c r="A14566" s="59" t="str">
        <f t="shared" si="227"/>
        <v/>
      </c>
    </row>
    <row r="14567" spans="1:1" ht="18" customHeight="1" x14ac:dyDescent="0.25">
      <c r="A14567" s="59" t="str">
        <f t="shared" si="227"/>
        <v/>
      </c>
    </row>
    <row r="14568" spans="1:1" ht="18" customHeight="1" x14ac:dyDescent="0.25">
      <c r="A14568" s="59" t="str">
        <f t="shared" si="227"/>
        <v/>
      </c>
    </row>
    <row r="14569" spans="1:1" ht="18" customHeight="1" x14ac:dyDescent="0.25">
      <c r="A14569" s="59" t="str">
        <f t="shared" si="227"/>
        <v/>
      </c>
    </row>
    <row r="14570" spans="1:1" ht="18" customHeight="1" x14ac:dyDescent="0.25">
      <c r="A14570" s="59" t="str">
        <f t="shared" si="227"/>
        <v/>
      </c>
    </row>
    <row r="14571" spans="1:1" ht="18" customHeight="1" x14ac:dyDescent="0.25">
      <c r="A14571" s="59" t="str">
        <f t="shared" si="227"/>
        <v/>
      </c>
    </row>
    <row r="14572" spans="1:1" ht="18" customHeight="1" x14ac:dyDescent="0.25">
      <c r="A14572" s="59" t="str">
        <f t="shared" si="227"/>
        <v/>
      </c>
    </row>
    <row r="14573" spans="1:1" ht="18" customHeight="1" x14ac:dyDescent="0.25">
      <c r="A14573" s="59" t="str">
        <f t="shared" si="227"/>
        <v/>
      </c>
    </row>
    <row r="14574" spans="1:1" ht="18" customHeight="1" x14ac:dyDescent="0.25">
      <c r="A14574" s="59" t="str">
        <f t="shared" ref="A14574:A14637" si="228">IF(B14574&lt;&gt;"",DATE(2020,INT((ROW(A14572)-1)/78)+1,1),"")</f>
        <v/>
      </c>
    </row>
    <row r="14575" spans="1:1" ht="18" customHeight="1" x14ac:dyDescent="0.25">
      <c r="A14575" s="59" t="str">
        <f t="shared" si="228"/>
        <v/>
      </c>
    </row>
    <row r="14576" spans="1:1" ht="18" customHeight="1" x14ac:dyDescent="0.25">
      <c r="A14576" s="59" t="str">
        <f t="shared" si="228"/>
        <v/>
      </c>
    </row>
    <row r="14577" spans="1:1" ht="18" customHeight="1" x14ac:dyDescent="0.25">
      <c r="A14577" s="59" t="str">
        <f t="shared" si="228"/>
        <v/>
      </c>
    </row>
    <row r="14578" spans="1:1" ht="18" customHeight="1" x14ac:dyDescent="0.25">
      <c r="A14578" s="59" t="str">
        <f t="shared" si="228"/>
        <v/>
      </c>
    </row>
    <row r="14579" spans="1:1" ht="18" customHeight="1" x14ac:dyDescent="0.25">
      <c r="A14579" s="59" t="str">
        <f t="shared" si="228"/>
        <v/>
      </c>
    </row>
    <row r="14580" spans="1:1" ht="18" customHeight="1" x14ac:dyDescent="0.25">
      <c r="A14580" s="59" t="str">
        <f t="shared" si="228"/>
        <v/>
      </c>
    </row>
    <row r="14581" spans="1:1" ht="18" customHeight="1" x14ac:dyDescent="0.25">
      <c r="A14581" s="59" t="str">
        <f t="shared" si="228"/>
        <v/>
      </c>
    </row>
    <row r="14582" spans="1:1" ht="18" customHeight="1" x14ac:dyDescent="0.25">
      <c r="A14582" s="59" t="str">
        <f t="shared" si="228"/>
        <v/>
      </c>
    </row>
    <row r="14583" spans="1:1" ht="18" customHeight="1" x14ac:dyDescent="0.25">
      <c r="A14583" s="59" t="str">
        <f t="shared" si="228"/>
        <v/>
      </c>
    </row>
    <row r="14584" spans="1:1" ht="18" customHeight="1" x14ac:dyDescent="0.25">
      <c r="A14584" s="59" t="str">
        <f t="shared" si="228"/>
        <v/>
      </c>
    </row>
    <row r="14585" spans="1:1" ht="18" customHeight="1" x14ac:dyDescent="0.25">
      <c r="A14585" s="59" t="str">
        <f t="shared" si="228"/>
        <v/>
      </c>
    </row>
    <row r="14586" spans="1:1" ht="18" customHeight="1" x14ac:dyDescent="0.25">
      <c r="A14586" s="59" t="str">
        <f t="shared" si="228"/>
        <v/>
      </c>
    </row>
    <row r="14587" spans="1:1" ht="18" customHeight="1" x14ac:dyDescent="0.25">
      <c r="A14587" s="59" t="str">
        <f t="shared" si="228"/>
        <v/>
      </c>
    </row>
    <row r="14588" spans="1:1" ht="18" customHeight="1" x14ac:dyDescent="0.25">
      <c r="A14588" s="59" t="str">
        <f t="shared" si="228"/>
        <v/>
      </c>
    </row>
    <row r="14589" spans="1:1" ht="18" customHeight="1" x14ac:dyDescent="0.25">
      <c r="A14589" s="59" t="str">
        <f t="shared" si="228"/>
        <v/>
      </c>
    </row>
    <row r="14590" spans="1:1" ht="18" customHeight="1" x14ac:dyDescent="0.25">
      <c r="A14590" s="59" t="str">
        <f t="shared" si="228"/>
        <v/>
      </c>
    </row>
    <row r="14591" spans="1:1" ht="18" customHeight="1" x14ac:dyDescent="0.25">
      <c r="A14591" s="59" t="str">
        <f t="shared" si="228"/>
        <v/>
      </c>
    </row>
    <row r="14592" spans="1:1" ht="18" customHeight="1" x14ac:dyDescent="0.25">
      <c r="A14592" s="59" t="str">
        <f t="shared" si="228"/>
        <v/>
      </c>
    </row>
    <row r="14593" spans="1:1" ht="18" customHeight="1" x14ac:dyDescent="0.25">
      <c r="A14593" s="59" t="str">
        <f t="shared" si="228"/>
        <v/>
      </c>
    </row>
    <row r="14594" spans="1:1" ht="18" customHeight="1" x14ac:dyDescent="0.25">
      <c r="A14594" s="59" t="str">
        <f t="shared" si="228"/>
        <v/>
      </c>
    </row>
    <row r="14595" spans="1:1" ht="18" customHeight="1" x14ac:dyDescent="0.25">
      <c r="A14595" s="59" t="str">
        <f t="shared" si="228"/>
        <v/>
      </c>
    </row>
    <row r="14596" spans="1:1" ht="18" customHeight="1" x14ac:dyDescent="0.25">
      <c r="A14596" s="59" t="str">
        <f t="shared" si="228"/>
        <v/>
      </c>
    </row>
    <row r="14597" spans="1:1" ht="18" customHeight="1" x14ac:dyDescent="0.25">
      <c r="A14597" s="59" t="str">
        <f t="shared" si="228"/>
        <v/>
      </c>
    </row>
    <row r="14598" spans="1:1" ht="18" customHeight="1" x14ac:dyDescent="0.25">
      <c r="A14598" s="59" t="str">
        <f t="shared" si="228"/>
        <v/>
      </c>
    </row>
    <row r="14599" spans="1:1" ht="18" customHeight="1" x14ac:dyDescent="0.25">
      <c r="A14599" s="59" t="str">
        <f t="shared" si="228"/>
        <v/>
      </c>
    </row>
    <row r="14600" spans="1:1" ht="18" customHeight="1" x14ac:dyDescent="0.25">
      <c r="A14600" s="59" t="str">
        <f t="shared" si="228"/>
        <v/>
      </c>
    </row>
    <row r="14601" spans="1:1" ht="18" customHeight="1" x14ac:dyDescent="0.25">
      <c r="A14601" s="59" t="str">
        <f t="shared" si="228"/>
        <v/>
      </c>
    </row>
    <row r="14602" spans="1:1" ht="18" customHeight="1" x14ac:dyDescent="0.25">
      <c r="A14602" s="59" t="str">
        <f t="shared" si="228"/>
        <v/>
      </c>
    </row>
    <row r="14603" spans="1:1" ht="18" customHeight="1" x14ac:dyDescent="0.25">
      <c r="A14603" s="59" t="str">
        <f t="shared" si="228"/>
        <v/>
      </c>
    </row>
    <row r="14604" spans="1:1" ht="18" customHeight="1" x14ac:dyDescent="0.25">
      <c r="A14604" s="59" t="str">
        <f t="shared" si="228"/>
        <v/>
      </c>
    </row>
    <row r="14605" spans="1:1" ht="18" customHeight="1" x14ac:dyDescent="0.25">
      <c r="A14605" s="59" t="str">
        <f t="shared" si="228"/>
        <v/>
      </c>
    </row>
    <row r="14606" spans="1:1" ht="18" customHeight="1" x14ac:dyDescent="0.25">
      <c r="A14606" s="59" t="str">
        <f t="shared" si="228"/>
        <v/>
      </c>
    </row>
    <row r="14607" spans="1:1" ht="18" customHeight="1" x14ac:dyDescent="0.25">
      <c r="A14607" s="59" t="str">
        <f t="shared" si="228"/>
        <v/>
      </c>
    </row>
    <row r="14608" spans="1:1" ht="18" customHeight="1" x14ac:dyDescent="0.25">
      <c r="A14608" s="59" t="str">
        <f t="shared" si="228"/>
        <v/>
      </c>
    </row>
    <row r="14609" spans="1:1" ht="18" customHeight="1" x14ac:dyDescent="0.25">
      <c r="A14609" s="59" t="str">
        <f t="shared" si="228"/>
        <v/>
      </c>
    </row>
    <row r="14610" spans="1:1" ht="18" customHeight="1" x14ac:dyDescent="0.25">
      <c r="A14610" s="59" t="str">
        <f t="shared" si="228"/>
        <v/>
      </c>
    </row>
    <row r="14611" spans="1:1" ht="18" customHeight="1" x14ac:dyDescent="0.25">
      <c r="A14611" s="59" t="str">
        <f t="shared" si="228"/>
        <v/>
      </c>
    </row>
    <row r="14612" spans="1:1" ht="18" customHeight="1" x14ac:dyDescent="0.25">
      <c r="A14612" s="59" t="str">
        <f t="shared" si="228"/>
        <v/>
      </c>
    </row>
    <row r="14613" spans="1:1" ht="18" customHeight="1" x14ac:dyDescent="0.25">
      <c r="A14613" s="59" t="str">
        <f t="shared" si="228"/>
        <v/>
      </c>
    </row>
    <row r="14614" spans="1:1" ht="18" customHeight="1" x14ac:dyDescent="0.25">
      <c r="A14614" s="59" t="str">
        <f t="shared" si="228"/>
        <v/>
      </c>
    </row>
    <row r="14615" spans="1:1" ht="18" customHeight="1" x14ac:dyDescent="0.25">
      <c r="A14615" s="59" t="str">
        <f t="shared" si="228"/>
        <v/>
      </c>
    </row>
    <row r="14616" spans="1:1" ht="18" customHeight="1" x14ac:dyDescent="0.25">
      <c r="A14616" s="59" t="str">
        <f t="shared" si="228"/>
        <v/>
      </c>
    </row>
    <row r="14617" spans="1:1" ht="18" customHeight="1" x14ac:dyDescent="0.25">
      <c r="A14617" s="59" t="str">
        <f t="shared" si="228"/>
        <v/>
      </c>
    </row>
    <row r="14618" spans="1:1" ht="18" customHeight="1" x14ac:dyDescent="0.25">
      <c r="A14618" s="59" t="str">
        <f t="shared" si="228"/>
        <v/>
      </c>
    </row>
    <row r="14619" spans="1:1" ht="18" customHeight="1" x14ac:dyDescent="0.25">
      <c r="A14619" s="59" t="str">
        <f t="shared" si="228"/>
        <v/>
      </c>
    </row>
    <row r="14620" spans="1:1" ht="18" customHeight="1" x14ac:dyDescent="0.25">
      <c r="A14620" s="59" t="str">
        <f t="shared" si="228"/>
        <v/>
      </c>
    </row>
    <row r="14621" spans="1:1" ht="18" customHeight="1" x14ac:dyDescent="0.25">
      <c r="A14621" s="59" t="str">
        <f t="shared" si="228"/>
        <v/>
      </c>
    </row>
    <row r="14622" spans="1:1" ht="18" customHeight="1" x14ac:dyDescent="0.25">
      <c r="A14622" s="59" t="str">
        <f t="shared" si="228"/>
        <v/>
      </c>
    </row>
    <row r="14623" spans="1:1" ht="18" customHeight="1" x14ac:dyDescent="0.25">
      <c r="A14623" s="59" t="str">
        <f t="shared" si="228"/>
        <v/>
      </c>
    </row>
    <row r="14624" spans="1:1" ht="18" customHeight="1" x14ac:dyDescent="0.25">
      <c r="A14624" s="59" t="str">
        <f t="shared" si="228"/>
        <v/>
      </c>
    </row>
    <row r="14625" spans="1:1" ht="18" customHeight="1" x14ac:dyDescent="0.25">
      <c r="A14625" s="59" t="str">
        <f t="shared" si="228"/>
        <v/>
      </c>
    </row>
    <row r="14626" spans="1:1" ht="18" customHeight="1" x14ac:dyDescent="0.25">
      <c r="A14626" s="59" t="str">
        <f t="shared" si="228"/>
        <v/>
      </c>
    </row>
    <row r="14627" spans="1:1" ht="18" customHeight="1" x14ac:dyDescent="0.25">
      <c r="A14627" s="59" t="str">
        <f t="shared" si="228"/>
        <v/>
      </c>
    </row>
    <row r="14628" spans="1:1" ht="18" customHeight="1" x14ac:dyDescent="0.25">
      <c r="A14628" s="59" t="str">
        <f t="shared" si="228"/>
        <v/>
      </c>
    </row>
    <row r="14629" spans="1:1" ht="18" customHeight="1" x14ac:dyDescent="0.25">
      <c r="A14629" s="59" t="str">
        <f t="shared" si="228"/>
        <v/>
      </c>
    </row>
    <row r="14630" spans="1:1" ht="18" customHeight="1" x14ac:dyDescent="0.25">
      <c r="A14630" s="59" t="str">
        <f t="shared" si="228"/>
        <v/>
      </c>
    </row>
    <row r="14631" spans="1:1" ht="18" customHeight="1" x14ac:dyDescent="0.25">
      <c r="A14631" s="59" t="str">
        <f t="shared" si="228"/>
        <v/>
      </c>
    </row>
    <row r="14632" spans="1:1" ht="18" customHeight="1" x14ac:dyDescent="0.25">
      <c r="A14632" s="59" t="str">
        <f t="shared" si="228"/>
        <v/>
      </c>
    </row>
    <row r="14633" spans="1:1" ht="18" customHeight="1" x14ac:dyDescent="0.25">
      <c r="A14633" s="59" t="str">
        <f t="shared" si="228"/>
        <v/>
      </c>
    </row>
    <row r="14634" spans="1:1" ht="18" customHeight="1" x14ac:dyDescent="0.25">
      <c r="A14634" s="59" t="str">
        <f t="shared" si="228"/>
        <v/>
      </c>
    </row>
    <row r="14635" spans="1:1" ht="18" customHeight="1" x14ac:dyDescent="0.25">
      <c r="A14635" s="59" t="str">
        <f t="shared" si="228"/>
        <v/>
      </c>
    </row>
    <row r="14636" spans="1:1" ht="18" customHeight="1" x14ac:dyDescent="0.25">
      <c r="A14636" s="59" t="str">
        <f t="shared" si="228"/>
        <v/>
      </c>
    </row>
    <row r="14637" spans="1:1" ht="18" customHeight="1" x14ac:dyDescent="0.25">
      <c r="A14637" s="59" t="str">
        <f t="shared" si="228"/>
        <v/>
      </c>
    </row>
    <row r="14638" spans="1:1" ht="18" customHeight="1" x14ac:dyDescent="0.25">
      <c r="A14638" s="59" t="str">
        <f t="shared" ref="A14638:A14701" si="229">IF(B14638&lt;&gt;"",DATE(2020,INT((ROW(A14636)-1)/78)+1,1),"")</f>
        <v/>
      </c>
    </row>
    <row r="14639" spans="1:1" ht="18" customHeight="1" x14ac:dyDescent="0.25">
      <c r="A14639" s="59" t="str">
        <f t="shared" si="229"/>
        <v/>
      </c>
    </row>
    <row r="14640" spans="1:1" ht="18" customHeight="1" x14ac:dyDescent="0.25">
      <c r="A14640" s="59" t="str">
        <f t="shared" si="229"/>
        <v/>
      </c>
    </row>
    <row r="14641" spans="1:1" ht="18" customHeight="1" x14ac:dyDescent="0.25">
      <c r="A14641" s="59" t="str">
        <f t="shared" si="229"/>
        <v/>
      </c>
    </row>
    <row r="14642" spans="1:1" ht="18" customHeight="1" x14ac:dyDescent="0.25">
      <c r="A14642" s="59" t="str">
        <f t="shared" si="229"/>
        <v/>
      </c>
    </row>
    <row r="14643" spans="1:1" ht="18" customHeight="1" x14ac:dyDescent="0.25">
      <c r="A14643" s="59" t="str">
        <f t="shared" si="229"/>
        <v/>
      </c>
    </row>
    <row r="14644" spans="1:1" ht="18" customHeight="1" x14ac:dyDescent="0.25">
      <c r="A14644" s="59" t="str">
        <f t="shared" si="229"/>
        <v/>
      </c>
    </row>
    <row r="14645" spans="1:1" ht="18" customHeight="1" x14ac:dyDescent="0.25">
      <c r="A14645" s="59" t="str">
        <f t="shared" si="229"/>
        <v/>
      </c>
    </row>
    <row r="14646" spans="1:1" ht="18" customHeight="1" x14ac:dyDescent="0.25">
      <c r="A14646" s="59" t="str">
        <f t="shared" si="229"/>
        <v/>
      </c>
    </row>
    <row r="14647" spans="1:1" ht="18" customHeight="1" x14ac:dyDescent="0.25">
      <c r="A14647" s="59" t="str">
        <f t="shared" si="229"/>
        <v/>
      </c>
    </row>
    <row r="14648" spans="1:1" ht="18" customHeight="1" x14ac:dyDescent="0.25">
      <c r="A14648" s="59" t="str">
        <f t="shared" si="229"/>
        <v/>
      </c>
    </row>
    <row r="14649" spans="1:1" ht="18" customHeight="1" x14ac:dyDescent="0.25">
      <c r="A14649" s="59" t="str">
        <f t="shared" si="229"/>
        <v/>
      </c>
    </row>
    <row r="14650" spans="1:1" ht="18" customHeight="1" x14ac:dyDescent="0.25">
      <c r="A14650" s="59" t="str">
        <f t="shared" si="229"/>
        <v/>
      </c>
    </row>
    <row r="14651" spans="1:1" ht="18" customHeight="1" x14ac:dyDescent="0.25">
      <c r="A14651" s="59" t="str">
        <f t="shared" si="229"/>
        <v/>
      </c>
    </row>
    <row r="14652" spans="1:1" ht="18" customHeight="1" x14ac:dyDescent="0.25">
      <c r="A14652" s="59" t="str">
        <f t="shared" si="229"/>
        <v/>
      </c>
    </row>
    <row r="14653" spans="1:1" ht="18" customHeight="1" x14ac:dyDescent="0.25">
      <c r="A14653" s="59" t="str">
        <f t="shared" si="229"/>
        <v/>
      </c>
    </row>
    <row r="14654" spans="1:1" ht="18" customHeight="1" x14ac:dyDescent="0.25">
      <c r="A14654" s="59" t="str">
        <f t="shared" si="229"/>
        <v/>
      </c>
    </row>
    <row r="14655" spans="1:1" ht="18" customHeight="1" x14ac:dyDescent="0.25">
      <c r="A14655" s="59" t="str">
        <f t="shared" si="229"/>
        <v/>
      </c>
    </row>
    <row r="14656" spans="1:1" ht="18" customHeight="1" x14ac:dyDescent="0.25">
      <c r="A14656" s="59" t="str">
        <f t="shared" si="229"/>
        <v/>
      </c>
    </row>
    <row r="14657" spans="1:1" ht="18" customHeight="1" x14ac:dyDescent="0.25">
      <c r="A14657" s="59" t="str">
        <f t="shared" si="229"/>
        <v/>
      </c>
    </row>
    <row r="14658" spans="1:1" ht="18" customHeight="1" x14ac:dyDescent="0.25">
      <c r="A14658" s="59" t="str">
        <f t="shared" si="229"/>
        <v/>
      </c>
    </row>
    <row r="14659" spans="1:1" ht="18" customHeight="1" x14ac:dyDescent="0.25">
      <c r="A14659" s="59" t="str">
        <f t="shared" si="229"/>
        <v/>
      </c>
    </row>
    <row r="14660" spans="1:1" ht="18" customHeight="1" x14ac:dyDescent="0.25">
      <c r="A14660" s="59" t="str">
        <f t="shared" si="229"/>
        <v/>
      </c>
    </row>
    <row r="14661" spans="1:1" ht="18" customHeight="1" x14ac:dyDescent="0.25">
      <c r="A14661" s="59" t="str">
        <f t="shared" si="229"/>
        <v/>
      </c>
    </row>
    <row r="14662" spans="1:1" ht="18" customHeight="1" x14ac:dyDescent="0.25">
      <c r="A14662" s="59" t="str">
        <f t="shared" si="229"/>
        <v/>
      </c>
    </row>
    <row r="14663" spans="1:1" ht="18" customHeight="1" x14ac:dyDescent="0.25">
      <c r="A14663" s="59" t="str">
        <f t="shared" si="229"/>
        <v/>
      </c>
    </row>
    <row r="14664" spans="1:1" ht="18" customHeight="1" x14ac:dyDescent="0.25">
      <c r="A14664" s="59" t="str">
        <f t="shared" si="229"/>
        <v/>
      </c>
    </row>
    <row r="14665" spans="1:1" ht="18" customHeight="1" x14ac:dyDescent="0.25">
      <c r="A14665" s="59" t="str">
        <f t="shared" si="229"/>
        <v/>
      </c>
    </row>
    <row r="14666" spans="1:1" ht="18" customHeight="1" x14ac:dyDescent="0.25">
      <c r="A14666" s="59" t="str">
        <f t="shared" si="229"/>
        <v/>
      </c>
    </row>
    <row r="14667" spans="1:1" ht="18" customHeight="1" x14ac:dyDescent="0.25">
      <c r="A14667" s="59" t="str">
        <f t="shared" si="229"/>
        <v/>
      </c>
    </row>
    <row r="14668" spans="1:1" ht="18" customHeight="1" x14ac:dyDescent="0.25">
      <c r="A14668" s="59" t="str">
        <f t="shared" si="229"/>
        <v/>
      </c>
    </row>
    <row r="14669" spans="1:1" ht="18" customHeight="1" x14ac:dyDescent="0.25">
      <c r="A14669" s="59" t="str">
        <f t="shared" si="229"/>
        <v/>
      </c>
    </row>
    <row r="14670" spans="1:1" ht="18" customHeight="1" x14ac:dyDescent="0.25">
      <c r="A14670" s="59" t="str">
        <f t="shared" si="229"/>
        <v/>
      </c>
    </row>
    <row r="14671" spans="1:1" ht="18" customHeight="1" x14ac:dyDescent="0.25">
      <c r="A14671" s="59" t="str">
        <f t="shared" si="229"/>
        <v/>
      </c>
    </row>
    <row r="14672" spans="1:1" ht="18" customHeight="1" x14ac:dyDescent="0.25">
      <c r="A14672" s="59" t="str">
        <f t="shared" si="229"/>
        <v/>
      </c>
    </row>
    <row r="14673" spans="1:1" ht="18" customHeight="1" x14ac:dyDescent="0.25">
      <c r="A14673" s="59" t="str">
        <f t="shared" si="229"/>
        <v/>
      </c>
    </row>
    <row r="14674" spans="1:1" ht="18" customHeight="1" x14ac:dyDescent="0.25">
      <c r="A14674" s="59" t="str">
        <f t="shared" si="229"/>
        <v/>
      </c>
    </row>
    <row r="14675" spans="1:1" ht="18" customHeight="1" x14ac:dyDescent="0.25">
      <c r="A14675" s="59" t="str">
        <f t="shared" si="229"/>
        <v/>
      </c>
    </row>
    <row r="14676" spans="1:1" ht="18" customHeight="1" x14ac:dyDescent="0.25">
      <c r="A14676" s="59" t="str">
        <f t="shared" si="229"/>
        <v/>
      </c>
    </row>
    <row r="14677" spans="1:1" ht="18" customHeight="1" x14ac:dyDescent="0.25">
      <c r="A14677" s="59" t="str">
        <f t="shared" si="229"/>
        <v/>
      </c>
    </row>
    <row r="14678" spans="1:1" ht="18" customHeight="1" x14ac:dyDescent="0.25">
      <c r="A14678" s="59" t="str">
        <f t="shared" si="229"/>
        <v/>
      </c>
    </row>
    <row r="14679" spans="1:1" ht="18" customHeight="1" x14ac:dyDescent="0.25">
      <c r="A14679" s="59" t="str">
        <f t="shared" si="229"/>
        <v/>
      </c>
    </row>
    <row r="14680" spans="1:1" ht="18" customHeight="1" x14ac:dyDescent="0.25">
      <c r="A14680" s="59" t="str">
        <f t="shared" si="229"/>
        <v/>
      </c>
    </row>
    <row r="14681" spans="1:1" ht="18" customHeight="1" x14ac:dyDescent="0.25">
      <c r="A14681" s="59" t="str">
        <f t="shared" si="229"/>
        <v/>
      </c>
    </row>
    <row r="14682" spans="1:1" ht="18" customHeight="1" x14ac:dyDescent="0.25">
      <c r="A14682" s="59" t="str">
        <f t="shared" si="229"/>
        <v/>
      </c>
    </row>
    <row r="14683" spans="1:1" ht="18" customHeight="1" x14ac:dyDescent="0.25">
      <c r="A14683" s="59" t="str">
        <f t="shared" si="229"/>
        <v/>
      </c>
    </row>
    <row r="14684" spans="1:1" ht="18" customHeight="1" x14ac:dyDescent="0.25">
      <c r="A14684" s="59" t="str">
        <f t="shared" si="229"/>
        <v/>
      </c>
    </row>
    <row r="14685" spans="1:1" ht="18" customHeight="1" x14ac:dyDescent="0.25">
      <c r="A14685" s="59" t="str">
        <f t="shared" si="229"/>
        <v/>
      </c>
    </row>
    <row r="14686" spans="1:1" ht="18" customHeight="1" x14ac:dyDescent="0.25">
      <c r="A14686" s="59" t="str">
        <f t="shared" si="229"/>
        <v/>
      </c>
    </row>
    <row r="14687" spans="1:1" ht="18" customHeight="1" x14ac:dyDescent="0.25">
      <c r="A14687" s="59" t="str">
        <f t="shared" si="229"/>
        <v/>
      </c>
    </row>
    <row r="14688" spans="1:1" ht="18" customHeight="1" x14ac:dyDescent="0.25">
      <c r="A14688" s="59" t="str">
        <f t="shared" si="229"/>
        <v/>
      </c>
    </row>
    <row r="14689" spans="1:1" ht="18" customHeight="1" x14ac:dyDescent="0.25">
      <c r="A14689" s="59" t="str">
        <f t="shared" si="229"/>
        <v/>
      </c>
    </row>
    <row r="14690" spans="1:1" ht="18" customHeight="1" x14ac:dyDescent="0.25">
      <c r="A14690" s="59" t="str">
        <f t="shared" si="229"/>
        <v/>
      </c>
    </row>
    <row r="14691" spans="1:1" ht="18" customHeight="1" x14ac:dyDescent="0.25">
      <c r="A14691" s="59" t="str">
        <f t="shared" si="229"/>
        <v/>
      </c>
    </row>
    <row r="14692" spans="1:1" ht="18" customHeight="1" x14ac:dyDescent="0.25">
      <c r="A14692" s="59" t="str">
        <f t="shared" si="229"/>
        <v/>
      </c>
    </row>
    <row r="14693" spans="1:1" ht="18" customHeight="1" x14ac:dyDescent="0.25">
      <c r="A14693" s="59" t="str">
        <f t="shared" si="229"/>
        <v/>
      </c>
    </row>
    <row r="14694" spans="1:1" ht="18" customHeight="1" x14ac:dyDescent="0.25">
      <c r="A14694" s="59" t="str">
        <f t="shared" si="229"/>
        <v/>
      </c>
    </row>
    <row r="14695" spans="1:1" ht="18" customHeight="1" x14ac:dyDescent="0.25">
      <c r="A14695" s="59" t="str">
        <f t="shared" si="229"/>
        <v/>
      </c>
    </row>
    <row r="14696" spans="1:1" ht="18" customHeight="1" x14ac:dyDescent="0.25">
      <c r="A14696" s="59" t="str">
        <f t="shared" si="229"/>
        <v/>
      </c>
    </row>
    <row r="14697" spans="1:1" ht="18" customHeight="1" x14ac:dyDescent="0.25">
      <c r="A14697" s="59" t="str">
        <f t="shared" si="229"/>
        <v/>
      </c>
    </row>
    <row r="14698" spans="1:1" ht="18" customHeight="1" x14ac:dyDescent="0.25">
      <c r="A14698" s="59" t="str">
        <f t="shared" si="229"/>
        <v/>
      </c>
    </row>
    <row r="14699" spans="1:1" ht="18" customHeight="1" x14ac:dyDescent="0.25">
      <c r="A14699" s="59" t="str">
        <f t="shared" si="229"/>
        <v/>
      </c>
    </row>
    <row r="14700" spans="1:1" ht="18" customHeight="1" x14ac:dyDescent="0.25">
      <c r="A14700" s="59" t="str">
        <f t="shared" si="229"/>
        <v/>
      </c>
    </row>
    <row r="14701" spans="1:1" ht="18" customHeight="1" x14ac:dyDescent="0.25">
      <c r="A14701" s="59" t="str">
        <f t="shared" si="229"/>
        <v/>
      </c>
    </row>
    <row r="14702" spans="1:1" ht="18" customHeight="1" x14ac:dyDescent="0.25">
      <c r="A14702" s="59" t="str">
        <f t="shared" ref="A14702:A14765" si="230">IF(B14702&lt;&gt;"",DATE(2020,INT((ROW(A14700)-1)/78)+1,1),"")</f>
        <v/>
      </c>
    </row>
    <row r="14703" spans="1:1" ht="18" customHeight="1" x14ac:dyDescent="0.25">
      <c r="A14703" s="59" t="str">
        <f t="shared" si="230"/>
        <v/>
      </c>
    </row>
    <row r="14704" spans="1:1" ht="18" customHeight="1" x14ac:dyDescent="0.25">
      <c r="A14704" s="59" t="str">
        <f t="shared" si="230"/>
        <v/>
      </c>
    </row>
    <row r="14705" spans="1:1" ht="18" customHeight="1" x14ac:dyDescent="0.25">
      <c r="A14705" s="59" t="str">
        <f t="shared" si="230"/>
        <v/>
      </c>
    </row>
    <row r="14706" spans="1:1" ht="18" customHeight="1" x14ac:dyDescent="0.25">
      <c r="A14706" s="59" t="str">
        <f t="shared" si="230"/>
        <v/>
      </c>
    </row>
    <row r="14707" spans="1:1" ht="18" customHeight="1" x14ac:dyDescent="0.25">
      <c r="A14707" s="59" t="str">
        <f t="shared" si="230"/>
        <v/>
      </c>
    </row>
    <row r="14708" spans="1:1" ht="18" customHeight="1" x14ac:dyDescent="0.25">
      <c r="A14708" s="59" t="str">
        <f t="shared" si="230"/>
        <v/>
      </c>
    </row>
    <row r="14709" spans="1:1" ht="18" customHeight="1" x14ac:dyDescent="0.25">
      <c r="A14709" s="59" t="str">
        <f t="shared" si="230"/>
        <v/>
      </c>
    </row>
    <row r="14710" spans="1:1" ht="18" customHeight="1" x14ac:dyDescent="0.25">
      <c r="A14710" s="59" t="str">
        <f t="shared" si="230"/>
        <v/>
      </c>
    </row>
    <row r="14711" spans="1:1" ht="18" customHeight="1" x14ac:dyDescent="0.25">
      <c r="A14711" s="59" t="str">
        <f t="shared" si="230"/>
        <v/>
      </c>
    </row>
    <row r="14712" spans="1:1" ht="18" customHeight="1" x14ac:dyDescent="0.25">
      <c r="A14712" s="59" t="str">
        <f t="shared" si="230"/>
        <v/>
      </c>
    </row>
    <row r="14713" spans="1:1" ht="18" customHeight="1" x14ac:dyDescent="0.25">
      <c r="A14713" s="59" t="str">
        <f t="shared" si="230"/>
        <v/>
      </c>
    </row>
    <row r="14714" spans="1:1" ht="18" customHeight="1" x14ac:dyDescent="0.25">
      <c r="A14714" s="59" t="str">
        <f t="shared" si="230"/>
        <v/>
      </c>
    </row>
    <row r="14715" spans="1:1" ht="18" customHeight="1" x14ac:dyDescent="0.25">
      <c r="A14715" s="59" t="str">
        <f t="shared" si="230"/>
        <v/>
      </c>
    </row>
    <row r="14716" spans="1:1" ht="18" customHeight="1" x14ac:dyDescent="0.25">
      <c r="A14716" s="59" t="str">
        <f t="shared" si="230"/>
        <v/>
      </c>
    </row>
    <row r="14717" spans="1:1" ht="18" customHeight="1" x14ac:dyDescent="0.25">
      <c r="A14717" s="59" t="str">
        <f t="shared" si="230"/>
        <v/>
      </c>
    </row>
    <row r="14718" spans="1:1" ht="18" customHeight="1" x14ac:dyDescent="0.25">
      <c r="A14718" s="59" t="str">
        <f t="shared" si="230"/>
        <v/>
      </c>
    </row>
    <row r="14719" spans="1:1" ht="18" customHeight="1" x14ac:dyDescent="0.25">
      <c r="A14719" s="59" t="str">
        <f t="shared" si="230"/>
        <v/>
      </c>
    </row>
    <row r="14720" spans="1:1" ht="18" customHeight="1" x14ac:dyDescent="0.25">
      <c r="A14720" s="59" t="str">
        <f t="shared" si="230"/>
        <v/>
      </c>
    </row>
    <row r="14721" spans="1:1" ht="18" customHeight="1" x14ac:dyDescent="0.25">
      <c r="A14721" s="59" t="str">
        <f t="shared" si="230"/>
        <v/>
      </c>
    </row>
    <row r="14722" spans="1:1" ht="18" customHeight="1" x14ac:dyDescent="0.25">
      <c r="A14722" s="59" t="str">
        <f t="shared" si="230"/>
        <v/>
      </c>
    </row>
    <row r="14723" spans="1:1" ht="18" customHeight="1" x14ac:dyDescent="0.25">
      <c r="A14723" s="59" t="str">
        <f t="shared" si="230"/>
        <v/>
      </c>
    </row>
    <row r="14724" spans="1:1" ht="18" customHeight="1" x14ac:dyDescent="0.25">
      <c r="A14724" s="59" t="str">
        <f t="shared" si="230"/>
        <v/>
      </c>
    </row>
    <row r="14725" spans="1:1" ht="18" customHeight="1" x14ac:dyDescent="0.25">
      <c r="A14725" s="59" t="str">
        <f t="shared" si="230"/>
        <v/>
      </c>
    </row>
    <row r="14726" spans="1:1" ht="18" customHeight="1" x14ac:dyDescent="0.25">
      <c r="A14726" s="59" t="str">
        <f t="shared" si="230"/>
        <v/>
      </c>
    </row>
    <row r="14727" spans="1:1" ht="18" customHeight="1" x14ac:dyDescent="0.25">
      <c r="A14727" s="59" t="str">
        <f t="shared" si="230"/>
        <v/>
      </c>
    </row>
    <row r="14728" spans="1:1" ht="18" customHeight="1" x14ac:dyDescent="0.25">
      <c r="A14728" s="59" t="str">
        <f t="shared" si="230"/>
        <v/>
      </c>
    </row>
    <row r="14729" spans="1:1" ht="18" customHeight="1" x14ac:dyDescent="0.25">
      <c r="A14729" s="59" t="str">
        <f t="shared" si="230"/>
        <v/>
      </c>
    </row>
    <row r="14730" spans="1:1" ht="18" customHeight="1" x14ac:dyDescent="0.25">
      <c r="A14730" s="59" t="str">
        <f t="shared" si="230"/>
        <v/>
      </c>
    </row>
    <row r="14731" spans="1:1" ht="18" customHeight="1" x14ac:dyDescent="0.25">
      <c r="A14731" s="59" t="str">
        <f t="shared" si="230"/>
        <v/>
      </c>
    </row>
    <row r="14732" spans="1:1" ht="18" customHeight="1" x14ac:dyDescent="0.25">
      <c r="A14732" s="59" t="str">
        <f t="shared" si="230"/>
        <v/>
      </c>
    </row>
    <row r="14733" spans="1:1" ht="18" customHeight="1" x14ac:dyDescent="0.25">
      <c r="A14733" s="59" t="str">
        <f t="shared" si="230"/>
        <v/>
      </c>
    </row>
    <row r="14734" spans="1:1" ht="18" customHeight="1" x14ac:dyDescent="0.25">
      <c r="A14734" s="59" t="str">
        <f t="shared" si="230"/>
        <v/>
      </c>
    </row>
    <row r="14735" spans="1:1" ht="18" customHeight="1" x14ac:dyDescent="0.25">
      <c r="A14735" s="59" t="str">
        <f t="shared" si="230"/>
        <v/>
      </c>
    </row>
    <row r="14736" spans="1:1" ht="18" customHeight="1" x14ac:dyDescent="0.25">
      <c r="A14736" s="59" t="str">
        <f t="shared" si="230"/>
        <v/>
      </c>
    </row>
    <row r="14737" spans="1:1" ht="18" customHeight="1" x14ac:dyDescent="0.25">
      <c r="A14737" s="59" t="str">
        <f t="shared" si="230"/>
        <v/>
      </c>
    </row>
    <row r="14738" spans="1:1" ht="18" customHeight="1" x14ac:dyDescent="0.25">
      <c r="A14738" s="59" t="str">
        <f t="shared" si="230"/>
        <v/>
      </c>
    </row>
    <row r="14739" spans="1:1" ht="18" customHeight="1" x14ac:dyDescent="0.25">
      <c r="A14739" s="59" t="str">
        <f t="shared" si="230"/>
        <v/>
      </c>
    </row>
    <row r="14740" spans="1:1" ht="18" customHeight="1" x14ac:dyDescent="0.25">
      <c r="A14740" s="59" t="str">
        <f t="shared" si="230"/>
        <v/>
      </c>
    </row>
    <row r="14741" spans="1:1" ht="18" customHeight="1" x14ac:dyDescent="0.25">
      <c r="A14741" s="59" t="str">
        <f t="shared" si="230"/>
        <v/>
      </c>
    </row>
    <row r="14742" spans="1:1" ht="18" customHeight="1" x14ac:dyDescent="0.25">
      <c r="A14742" s="59" t="str">
        <f t="shared" si="230"/>
        <v/>
      </c>
    </row>
    <row r="14743" spans="1:1" ht="18" customHeight="1" x14ac:dyDescent="0.25">
      <c r="A14743" s="59" t="str">
        <f t="shared" si="230"/>
        <v/>
      </c>
    </row>
    <row r="14744" spans="1:1" ht="18" customHeight="1" x14ac:dyDescent="0.25">
      <c r="A14744" s="59" t="str">
        <f t="shared" si="230"/>
        <v/>
      </c>
    </row>
    <row r="14745" spans="1:1" ht="18" customHeight="1" x14ac:dyDescent="0.25">
      <c r="A14745" s="59" t="str">
        <f t="shared" si="230"/>
        <v/>
      </c>
    </row>
    <row r="14746" spans="1:1" ht="18" customHeight="1" x14ac:dyDescent="0.25">
      <c r="A14746" s="59" t="str">
        <f t="shared" si="230"/>
        <v/>
      </c>
    </row>
    <row r="14747" spans="1:1" ht="18" customHeight="1" x14ac:dyDescent="0.25">
      <c r="A14747" s="59" t="str">
        <f t="shared" si="230"/>
        <v/>
      </c>
    </row>
    <row r="14748" spans="1:1" ht="18" customHeight="1" x14ac:dyDescent="0.25">
      <c r="A14748" s="59" t="str">
        <f t="shared" si="230"/>
        <v/>
      </c>
    </row>
    <row r="14749" spans="1:1" ht="18" customHeight="1" x14ac:dyDescent="0.25">
      <c r="A14749" s="59" t="str">
        <f t="shared" si="230"/>
        <v/>
      </c>
    </row>
    <row r="14750" spans="1:1" ht="18" customHeight="1" x14ac:dyDescent="0.25">
      <c r="A14750" s="59" t="str">
        <f t="shared" si="230"/>
        <v/>
      </c>
    </row>
    <row r="14751" spans="1:1" ht="18" customHeight="1" x14ac:dyDescent="0.25">
      <c r="A14751" s="59" t="str">
        <f t="shared" si="230"/>
        <v/>
      </c>
    </row>
    <row r="14752" spans="1:1" ht="18" customHeight="1" x14ac:dyDescent="0.25">
      <c r="A14752" s="59" t="str">
        <f t="shared" si="230"/>
        <v/>
      </c>
    </row>
    <row r="14753" spans="1:1" ht="18" customHeight="1" x14ac:dyDescent="0.25">
      <c r="A14753" s="59" t="str">
        <f t="shared" si="230"/>
        <v/>
      </c>
    </row>
    <row r="14754" spans="1:1" ht="18" customHeight="1" x14ac:dyDescent="0.25">
      <c r="A14754" s="59" t="str">
        <f t="shared" si="230"/>
        <v/>
      </c>
    </row>
    <row r="14755" spans="1:1" ht="18" customHeight="1" x14ac:dyDescent="0.25">
      <c r="A14755" s="59" t="str">
        <f t="shared" si="230"/>
        <v/>
      </c>
    </row>
    <row r="14756" spans="1:1" ht="18" customHeight="1" x14ac:dyDescent="0.25">
      <c r="A14756" s="59" t="str">
        <f t="shared" si="230"/>
        <v/>
      </c>
    </row>
    <row r="14757" spans="1:1" ht="18" customHeight="1" x14ac:dyDescent="0.25">
      <c r="A14757" s="59" t="str">
        <f t="shared" si="230"/>
        <v/>
      </c>
    </row>
    <row r="14758" spans="1:1" ht="18" customHeight="1" x14ac:dyDescent="0.25">
      <c r="A14758" s="59" t="str">
        <f t="shared" si="230"/>
        <v/>
      </c>
    </row>
    <row r="14759" spans="1:1" ht="18" customHeight="1" x14ac:dyDescent="0.25">
      <c r="A14759" s="59" t="str">
        <f t="shared" si="230"/>
        <v/>
      </c>
    </row>
    <row r="14760" spans="1:1" ht="18" customHeight="1" x14ac:dyDescent="0.25">
      <c r="A14760" s="59" t="str">
        <f t="shared" si="230"/>
        <v/>
      </c>
    </row>
    <row r="14761" spans="1:1" ht="18" customHeight="1" x14ac:dyDescent="0.25">
      <c r="A14761" s="59" t="str">
        <f t="shared" si="230"/>
        <v/>
      </c>
    </row>
    <row r="14762" spans="1:1" ht="18" customHeight="1" x14ac:dyDescent="0.25">
      <c r="A14762" s="59" t="str">
        <f t="shared" si="230"/>
        <v/>
      </c>
    </row>
    <row r="14763" spans="1:1" ht="18" customHeight="1" x14ac:dyDescent="0.25">
      <c r="A14763" s="59" t="str">
        <f t="shared" si="230"/>
        <v/>
      </c>
    </row>
    <row r="14764" spans="1:1" ht="18" customHeight="1" x14ac:dyDescent="0.25">
      <c r="A14764" s="59" t="str">
        <f t="shared" si="230"/>
        <v/>
      </c>
    </row>
    <row r="14765" spans="1:1" ht="18" customHeight="1" x14ac:dyDescent="0.25">
      <c r="A14765" s="59" t="str">
        <f t="shared" si="230"/>
        <v/>
      </c>
    </row>
    <row r="14766" spans="1:1" ht="18" customHeight="1" x14ac:dyDescent="0.25">
      <c r="A14766" s="59" t="str">
        <f t="shared" ref="A14766:A14829" si="231">IF(B14766&lt;&gt;"",DATE(2020,INT((ROW(A14764)-1)/78)+1,1),"")</f>
        <v/>
      </c>
    </row>
    <row r="14767" spans="1:1" ht="18" customHeight="1" x14ac:dyDescent="0.25">
      <c r="A14767" s="59" t="str">
        <f t="shared" si="231"/>
        <v/>
      </c>
    </row>
    <row r="14768" spans="1:1" ht="18" customHeight="1" x14ac:dyDescent="0.25">
      <c r="A14768" s="59" t="str">
        <f t="shared" si="231"/>
        <v/>
      </c>
    </row>
    <row r="14769" spans="1:1" ht="18" customHeight="1" x14ac:dyDescent="0.25">
      <c r="A14769" s="59" t="str">
        <f t="shared" si="231"/>
        <v/>
      </c>
    </row>
    <row r="14770" spans="1:1" ht="18" customHeight="1" x14ac:dyDescent="0.25">
      <c r="A14770" s="59" t="str">
        <f t="shared" si="231"/>
        <v/>
      </c>
    </row>
    <row r="14771" spans="1:1" ht="18" customHeight="1" x14ac:dyDescent="0.25">
      <c r="A14771" s="59" t="str">
        <f t="shared" si="231"/>
        <v/>
      </c>
    </row>
    <row r="14772" spans="1:1" ht="18" customHeight="1" x14ac:dyDescent="0.25">
      <c r="A14772" s="59" t="str">
        <f t="shared" si="231"/>
        <v/>
      </c>
    </row>
    <row r="14773" spans="1:1" ht="18" customHeight="1" x14ac:dyDescent="0.25">
      <c r="A14773" s="59" t="str">
        <f t="shared" si="231"/>
        <v/>
      </c>
    </row>
    <row r="14774" spans="1:1" ht="18" customHeight="1" x14ac:dyDescent="0.25">
      <c r="A14774" s="59" t="str">
        <f t="shared" si="231"/>
        <v/>
      </c>
    </row>
    <row r="14775" spans="1:1" ht="18" customHeight="1" x14ac:dyDescent="0.25">
      <c r="A14775" s="59" t="str">
        <f t="shared" si="231"/>
        <v/>
      </c>
    </row>
    <row r="14776" spans="1:1" ht="18" customHeight="1" x14ac:dyDescent="0.25">
      <c r="A14776" s="59" t="str">
        <f t="shared" si="231"/>
        <v/>
      </c>
    </row>
    <row r="14777" spans="1:1" ht="18" customHeight="1" x14ac:dyDescent="0.25">
      <c r="A14777" s="59" t="str">
        <f t="shared" si="231"/>
        <v/>
      </c>
    </row>
    <row r="14778" spans="1:1" ht="18" customHeight="1" x14ac:dyDescent="0.25">
      <c r="A14778" s="59" t="str">
        <f t="shared" si="231"/>
        <v/>
      </c>
    </row>
    <row r="14779" spans="1:1" ht="18" customHeight="1" x14ac:dyDescent="0.25">
      <c r="A14779" s="59" t="str">
        <f t="shared" si="231"/>
        <v/>
      </c>
    </row>
    <row r="14780" spans="1:1" ht="18" customHeight="1" x14ac:dyDescent="0.25">
      <c r="A14780" s="59" t="str">
        <f t="shared" si="231"/>
        <v/>
      </c>
    </row>
    <row r="14781" spans="1:1" ht="18" customHeight="1" x14ac:dyDescent="0.25">
      <c r="A14781" s="59" t="str">
        <f t="shared" si="231"/>
        <v/>
      </c>
    </row>
    <row r="14782" spans="1:1" ht="18" customHeight="1" x14ac:dyDescent="0.25">
      <c r="A14782" s="59" t="str">
        <f t="shared" si="231"/>
        <v/>
      </c>
    </row>
    <row r="14783" spans="1:1" ht="18" customHeight="1" x14ac:dyDescent="0.25">
      <c r="A14783" s="59" t="str">
        <f t="shared" si="231"/>
        <v/>
      </c>
    </row>
    <row r="14784" spans="1:1" ht="18" customHeight="1" x14ac:dyDescent="0.25">
      <c r="A14784" s="59" t="str">
        <f t="shared" si="231"/>
        <v/>
      </c>
    </row>
    <row r="14785" spans="1:1" ht="18" customHeight="1" x14ac:dyDescent="0.25">
      <c r="A14785" s="59" t="str">
        <f t="shared" si="231"/>
        <v/>
      </c>
    </row>
    <row r="14786" spans="1:1" ht="18" customHeight="1" x14ac:dyDescent="0.25">
      <c r="A14786" s="59" t="str">
        <f t="shared" si="231"/>
        <v/>
      </c>
    </row>
    <row r="14787" spans="1:1" ht="18" customHeight="1" x14ac:dyDescent="0.25">
      <c r="A14787" s="59" t="str">
        <f t="shared" si="231"/>
        <v/>
      </c>
    </row>
    <row r="14788" spans="1:1" ht="18" customHeight="1" x14ac:dyDescent="0.25">
      <c r="A14788" s="59" t="str">
        <f t="shared" si="231"/>
        <v/>
      </c>
    </row>
    <row r="14789" spans="1:1" ht="18" customHeight="1" x14ac:dyDescent="0.25">
      <c r="A14789" s="59" t="str">
        <f t="shared" si="231"/>
        <v/>
      </c>
    </row>
    <row r="14790" spans="1:1" ht="18" customHeight="1" x14ac:dyDescent="0.25">
      <c r="A14790" s="59" t="str">
        <f t="shared" si="231"/>
        <v/>
      </c>
    </row>
    <row r="14791" spans="1:1" ht="18" customHeight="1" x14ac:dyDescent="0.25">
      <c r="A14791" s="59" t="str">
        <f t="shared" si="231"/>
        <v/>
      </c>
    </row>
    <row r="14792" spans="1:1" ht="18" customHeight="1" x14ac:dyDescent="0.25">
      <c r="A14792" s="59" t="str">
        <f t="shared" si="231"/>
        <v/>
      </c>
    </row>
    <row r="14793" spans="1:1" ht="18" customHeight="1" x14ac:dyDescent="0.25">
      <c r="A14793" s="59" t="str">
        <f t="shared" si="231"/>
        <v/>
      </c>
    </row>
    <row r="14794" spans="1:1" ht="18" customHeight="1" x14ac:dyDescent="0.25">
      <c r="A14794" s="59" t="str">
        <f t="shared" si="231"/>
        <v/>
      </c>
    </row>
    <row r="14795" spans="1:1" ht="18" customHeight="1" x14ac:dyDescent="0.25">
      <c r="A14795" s="59" t="str">
        <f t="shared" si="231"/>
        <v/>
      </c>
    </row>
    <row r="14796" spans="1:1" ht="18" customHeight="1" x14ac:dyDescent="0.25">
      <c r="A14796" s="59" t="str">
        <f t="shared" si="231"/>
        <v/>
      </c>
    </row>
    <row r="14797" spans="1:1" ht="18" customHeight="1" x14ac:dyDescent="0.25">
      <c r="A14797" s="59" t="str">
        <f t="shared" si="231"/>
        <v/>
      </c>
    </row>
    <row r="14798" spans="1:1" ht="18" customHeight="1" x14ac:dyDescent="0.25">
      <c r="A14798" s="59" t="str">
        <f t="shared" si="231"/>
        <v/>
      </c>
    </row>
    <row r="14799" spans="1:1" ht="18" customHeight="1" x14ac:dyDescent="0.25">
      <c r="A14799" s="59" t="str">
        <f t="shared" si="231"/>
        <v/>
      </c>
    </row>
    <row r="14800" spans="1:1" ht="18" customHeight="1" x14ac:dyDescent="0.25">
      <c r="A14800" s="59" t="str">
        <f t="shared" si="231"/>
        <v/>
      </c>
    </row>
    <row r="14801" spans="1:1" ht="18" customHeight="1" x14ac:dyDescent="0.25">
      <c r="A14801" s="59" t="str">
        <f t="shared" si="231"/>
        <v/>
      </c>
    </row>
    <row r="14802" spans="1:1" ht="18" customHeight="1" x14ac:dyDescent="0.25">
      <c r="A14802" s="59" t="str">
        <f t="shared" si="231"/>
        <v/>
      </c>
    </row>
    <row r="14803" spans="1:1" ht="18" customHeight="1" x14ac:dyDescent="0.25">
      <c r="A14803" s="59" t="str">
        <f t="shared" si="231"/>
        <v/>
      </c>
    </row>
    <row r="14804" spans="1:1" ht="18" customHeight="1" x14ac:dyDescent="0.25">
      <c r="A14804" s="59" t="str">
        <f t="shared" si="231"/>
        <v/>
      </c>
    </row>
    <row r="14805" spans="1:1" ht="18" customHeight="1" x14ac:dyDescent="0.25">
      <c r="A14805" s="59" t="str">
        <f t="shared" si="231"/>
        <v/>
      </c>
    </row>
    <row r="14806" spans="1:1" ht="18" customHeight="1" x14ac:dyDescent="0.25">
      <c r="A14806" s="59" t="str">
        <f t="shared" si="231"/>
        <v/>
      </c>
    </row>
    <row r="14807" spans="1:1" ht="18" customHeight="1" x14ac:dyDescent="0.25">
      <c r="A14807" s="59" t="str">
        <f t="shared" si="231"/>
        <v/>
      </c>
    </row>
    <row r="14808" spans="1:1" ht="18" customHeight="1" x14ac:dyDescent="0.25">
      <c r="A14808" s="59" t="str">
        <f t="shared" si="231"/>
        <v/>
      </c>
    </row>
    <row r="14809" spans="1:1" ht="18" customHeight="1" x14ac:dyDescent="0.25">
      <c r="A14809" s="59" t="str">
        <f t="shared" si="231"/>
        <v/>
      </c>
    </row>
    <row r="14810" spans="1:1" ht="18" customHeight="1" x14ac:dyDescent="0.25">
      <c r="A14810" s="59" t="str">
        <f t="shared" si="231"/>
        <v/>
      </c>
    </row>
    <row r="14811" spans="1:1" ht="18" customHeight="1" x14ac:dyDescent="0.25">
      <c r="A14811" s="59" t="str">
        <f t="shared" si="231"/>
        <v/>
      </c>
    </row>
    <row r="14812" spans="1:1" ht="18" customHeight="1" x14ac:dyDescent="0.25">
      <c r="A14812" s="59" t="str">
        <f t="shared" si="231"/>
        <v/>
      </c>
    </row>
    <row r="14813" spans="1:1" ht="18" customHeight="1" x14ac:dyDescent="0.25">
      <c r="A14813" s="59" t="str">
        <f t="shared" si="231"/>
        <v/>
      </c>
    </row>
    <row r="14814" spans="1:1" ht="18" customHeight="1" x14ac:dyDescent="0.25">
      <c r="A14814" s="59" t="str">
        <f t="shared" si="231"/>
        <v/>
      </c>
    </row>
    <row r="14815" spans="1:1" ht="18" customHeight="1" x14ac:dyDescent="0.25">
      <c r="A14815" s="59" t="str">
        <f t="shared" si="231"/>
        <v/>
      </c>
    </row>
    <row r="14816" spans="1:1" ht="18" customHeight="1" x14ac:dyDescent="0.25">
      <c r="A14816" s="59" t="str">
        <f t="shared" si="231"/>
        <v/>
      </c>
    </row>
    <row r="14817" spans="1:1" ht="18" customHeight="1" x14ac:dyDescent="0.25">
      <c r="A14817" s="59" t="str">
        <f t="shared" si="231"/>
        <v/>
      </c>
    </row>
    <row r="14818" spans="1:1" ht="18" customHeight="1" x14ac:dyDescent="0.25">
      <c r="A14818" s="59" t="str">
        <f t="shared" si="231"/>
        <v/>
      </c>
    </row>
    <row r="14819" spans="1:1" ht="18" customHeight="1" x14ac:dyDescent="0.25">
      <c r="A14819" s="59" t="str">
        <f t="shared" si="231"/>
        <v/>
      </c>
    </row>
    <row r="14820" spans="1:1" ht="18" customHeight="1" x14ac:dyDescent="0.25">
      <c r="A14820" s="59" t="str">
        <f t="shared" si="231"/>
        <v/>
      </c>
    </row>
    <row r="14821" spans="1:1" ht="18" customHeight="1" x14ac:dyDescent="0.25">
      <c r="A14821" s="59" t="str">
        <f t="shared" si="231"/>
        <v/>
      </c>
    </row>
    <row r="14822" spans="1:1" ht="18" customHeight="1" x14ac:dyDescent="0.25">
      <c r="A14822" s="59" t="str">
        <f t="shared" si="231"/>
        <v/>
      </c>
    </row>
    <row r="14823" spans="1:1" ht="18" customHeight="1" x14ac:dyDescent="0.25">
      <c r="A14823" s="59" t="str">
        <f t="shared" si="231"/>
        <v/>
      </c>
    </row>
    <row r="14824" spans="1:1" ht="18" customHeight="1" x14ac:dyDescent="0.25">
      <c r="A14824" s="59" t="str">
        <f t="shared" si="231"/>
        <v/>
      </c>
    </row>
    <row r="14825" spans="1:1" ht="18" customHeight="1" x14ac:dyDescent="0.25">
      <c r="A14825" s="59" t="str">
        <f t="shared" si="231"/>
        <v/>
      </c>
    </row>
    <row r="14826" spans="1:1" ht="18" customHeight="1" x14ac:dyDescent="0.25">
      <c r="A14826" s="59" t="str">
        <f t="shared" si="231"/>
        <v/>
      </c>
    </row>
    <row r="14827" spans="1:1" ht="18" customHeight="1" x14ac:dyDescent="0.25">
      <c r="A14827" s="59" t="str">
        <f t="shared" si="231"/>
        <v/>
      </c>
    </row>
    <row r="14828" spans="1:1" ht="18" customHeight="1" x14ac:dyDescent="0.25">
      <c r="A14828" s="59" t="str">
        <f t="shared" si="231"/>
        <v/>
      </c>
    </row>
    <row r="14829" spans="1:1" ht="18" customHeight="1" x14ac:dyDescent="0.25">
      <c r="A14829" s="59" t="str">
        <f t="shared" si="231"/>
        <v/>
      </c>
    </row>
    <row r="14830" spans="1:1" ht="18" customHeight="1" x14ac:dyDescent="0.25">
      <c r="A14830" s="59" t="str">
        <f t="shared" ref="A14830:A14893" si="232">IF(B14830&lt;&gt;"",DATE(2020,INT((ROW(A14828)-1)/78)+1,1),"")</f>
        <v/>
      </c>
    </row>
    <row r="14831" spans="1:1" ht="18" customHeight="1" x14ac:dyDescent="0.25">
      <c r="A14831" s="59" t="str">
        <f t="shared" si="232"/>
        <v/>
      </c>
    </row>
    <row r="14832" spans="1:1" ht="18" customHeight="1" x14ac:dyDescent="0.25">
      <c r="A14832" s="59" t="str">
        <f t="shared" si="232"/>
        <v/>
      </c>
    </row>
    <row r="14833" spans="1:1" ht="18" customHeight="1" x14ac:dyDescent="0.25">
      <c r="A14833" s="59" t="str">
        <f t="shared" si="232"/>
        <v/>
      </c>
    </row>
    <row r="14834" spans="1:1" ht="18" customHeight="1" x14ac:dyDescent="0.25">
      <c r="A14834" s="59" t="str">
        <f t="shared" si="232"/>
        <v/>
      </c>
    </row>
    <row r="14835" spans="1:1" ht="18" customHeight="1" x14ac:dyDescent="0.25">
      <c r="A14835" s="59" t="str">
        <f t="shared" si="232"/>
        <v/>
      </c>
    </row>
    <row r="14836" spans="1:1" ht="18" customHeight="1" x14ac:dyDescent="0.25">
      <c r="A14836" s="59" t="str">
        <f t="shared" si="232"/>
        <v/>
      </c>
    </row>
    <row r="14837" spans="1:1" ht="18" customHeight="1" x14ac:dyDescent="0.25">
      <c r="A14837" s="59" t="str">
        <f t="shared" si="232"/>
        <v/>
      </c>
    </row>
    <row r="14838" spans="1:1" ht="18" customHeight="1" x14ac:dyDescent="0.25">
      <c r="A14838" s="59" t="str">
        <f t="shared" si="232"/>
        <v/>
      </c>
    </row>
    <row r="14839" spans="1:1" ht="18" customHeight="1" x14ac:dyDescent="0.25">
      <c r="A14839" s="59" t="str">
        <f t="shared" si="232"/>
        <v/>
      </c>
    </row>
    <row r="14840" spans="1:1" ht="18" customHeight="1" x14ac:dyDescent="0.25">
      <c r="A14840" s="59" t="str">
        <f t="shared" si="232"/>
        <v/>
      </c>
    </row>
    <row r="14841" spans="1:1" ht="18" customHeight="1" x14ac:dyDescent="0.25">
      <c r="A14841" s="59" t="str">
        <f t="shared" si="232"/>
        <v/>
      </c>
    </row>
    <row r="14842" spans="1:1" ht="18" customHeight="1" x14ac:dyDescent="0.25">
      <c r="A14842" s="59" t="str">
        <f t="shared" si="232"/>
        <v/>
      </c>
    </row>
    <row r="14843" spans="1:1" ht="18" customHeight="1" x14ac:dyDescent="0.25">
      <c r="A14843" s="59" t="str">
        <f t="shared" si="232"/>
        <v/>
      </c>
    </row>
    <row r="14844" spans="1:1" ht="18" customHeight="1" x14ac:dyDescent="0.25">
      <c r="A14844" s="59" t="str">
        <f t="shared" si="232"/>
        <v/>
      </c>
    </row>
    <row r="14845" spans="1:1" ht="18" customHeight="1" x14ac:dyDescent="0.25">
      <c r="A14845" s="59" t="str">
        <f t="shared" si="232"/>
        <v/>
      </c>
    </row>
    <row r="14846" spans="1:1" ht="18" customHeight="1" x14ac:dyDescent="0.25">
      <c r="A14846" s="59" t="str">
        <f t="shared" si="232"/>
        <v/>
      </c>
    </row>
    <row r="14847" spans="1:1" ht="18" customHeight="1" x14ac:dyDescent="0.25">
      <c r="A14847" s="59" t="str">
        <f t="shared" si="232"/>
        <v/>
      </c>
    </row>
    <row r="14848" spans="1:1" ht="18" customHeight="1" x14ac:dyDescent="0.25">
      <c r="A14848" s="59" t="str">
        <f t="shared" si="232"/>
        <v/>
      </c>
    </row>
    <row r="14849" spans="1:1" ht="18" customHeight="1" x14ac:dyDescent="0.25">
      <c r="A14849" s="59" t="str">
        <f t="shared" si="232"/>
        <v/>
      </c>
    </row>
    <row r="14850" spans="1:1" ht="18" customHeight="1" x14ac:dyDescent="0.25">
      <c r="A14850" s="59" t="str">
        <f t="shared" si="232"/>
        <v/>
      </c>
    </row>
    <row r="14851" spans="1:1" ht="18" customHeight="1" x14ac:dyDescent="0.25">
      <c r="A14851" s="59" t="str">
        <f t="shared" si="232"/>
        <v/>
      </c>
    </row>
    <row r="14852" spans="1:1" ht="18" customHeight="1" x14ac:dyDescent="0.25">
      <c r="A14852" s="59" t="str">
        <f t="shared" si="232"/>
        <v/>
      </c>
    </row>
    <row r="14853" spans="1:1" ht="18" customHeight="1" x14ac:dyDescent="0.25">
      <c r="A14853" s="59" t="str">
        <f t="shared" si="232"/>
        <v/>
      </c>
    </row>
    <row r="14854" spans="1:1" ht="18" customHeight="1" x14ac:dyDescent="0.25">
      <c r="A14854" s="59" t="str">
        <f t="shared" si="232"/>
        <v/>
      </c>
    </row>
    <row r="14855" spans="1:1" ht="18" customHeight="1" x14ac:dyDescent="0.25">
      <c r="A14855" s="59" t="str">
        <f t="shared" si="232"/>
        <v/>
      </c>
    </row>
    <row r="14856" spans="1:1" ht="18" customHeight="1" x14ac:dyDescent="0.25">
      <c r="A14856" s="59" t="str">
        <f t="shared" si="232"/>
        <v/>
      </c>
    </row>
    <row r="14857" spans="1:1" ht="18" customHeight="1" x14ac:dyDescent="0.25">
      <c r="A14857" s="59" t="str">
        <f t="shared" si="232"/>
        <v/>
      </c>
    </row>
    <row r="14858" spans="1:1" ht="18" customHeight="1" x14ac:dyDescent="0.25">
      <c r="A14858" s="59" t="str">
        <f t="shared" si="232"/>
        <v/>
      </c>
    </row>
    <row r="14859" spans="1:1" ht="18" customHeight="1" x14ac:dyDescent="0.25">
      <c r="A14859" s="59" t="str">
        <f t="shared" si="232"/>
        <v/>
      </c>
    </row>
    <row r="14860" spans="1:1" ht="18" customHeight="1" x14ac:dyDescent="0.25">
      <c r="A14860" s="59" t="str">
        <f t="shared" si="232"/>
        <v/>
      </c>
    </row>
    <row r="14861" spans="1:1" ht="18" customHeight="1" x14ac:dyDescent="0.25">
      <c r="A14861" s="59" t="str">
        <f t="shared" si="232"/>
        <v/>
      </c>
    </row>
    <row r="14862" spans="1:1" ht="18" customHeight="1" x14ac:dyDescent="0.25">
      <c r="A14862" s="59" t="str">
        <f t="shared" si="232"/>
        <v/>
      </c>
    </row>
    <row r="14863" spans="1:1" ht="18" customHeight="1" x14ac:dyDescent="0.25">
      <c r="A14863" s="59" t="str">
        <f t="shared" si="232"/>
        <v/>
      </c>
    </row>
    <row r="14864" spans="1:1" ht="18" customHeight="1" x14ac:dyDescent="0.25">
      <c r="A14864" s="59" t="str">
        <f t="shared" si="232"/>
        <v/>
      </c>
    </row>
    <row r="14865" spans="1:1" ht="18" customHeight="1" x14ac:dyDescent="0.25">
      <c r="A14865" s="59" t="str">
        <f t="shared" si="232"/>
        <v/>
      </c>
    </row>
    <row r="14866" spans="1:1" ht="18" customHeight="1" x14ac:dyDescent="0.25">
      <c r="A14866" s="59" t="str">
        <f t="shared" si="232"/>
        <v/>
      </c>
    </row>
    <row r="14867" spans="1:1" ht="18" customHeight="1" x14ac:dyDescent="0.25">
      <c r="A14867" s="59" t="str">
        <f t="shared" si="232"/>
        <v/>
      </c>
    </row>
    <row r="14868" spans="1:1" ht="18" customHeight="1" x14ac:dyDescent="0.25">
      <c r="A14868" s="59" t="str">
        <f t="shared" si="232"/>
        <v/>
      </c>
    </row>
    <row r="14869" spans="1:1" ht="18" customHeight="1" x14ac:dyDescent="0.25">
      <c r="A14869" s="59" t="str">
        <f t="shared" si="232"/>
        <v/>
      </c>
    </row>
    <row r="14870" spans="1:1" ht="18" customHeight="1" x14ac:dyDescent="0.25">
      <c r="A14870" s="59" t="str">
        <f t="shared" si="232"/>
        <v/>
      </c>
    </row>
    <row r="14871" spans="1:1" ht="18" customHeight="1" x14ac:dyDescent="0.25">
      <c r="A14871" s="59" t="str">
        <f t="shared" si="232"/>
        <v/>
      </c>
    </row>
    <row r="14872" spans="1:1" ht="18" customHeight="1" x14ac:dyDescent="0.25">
      <c r="A14872" s="59" t="str">
        <f t="shared" si="232"/>
        <v/>
      </c>
    </row>
    <row r="14873" spans="1:1" ht="18" customHeight="1" x14ac:dyDescent="0.25">
      <c r="A14873" s="59" t="str">
        <f t="shared" si="232"/>
        <v/>
      </c>
    </row>
    <row r="14874" spans="1:1" ht="18" customHeight="1" x14ac:dyDescent="0.25">
      <c r="A14874" s="59" t="str">
        <f t="shared" si="232"/>
        <v/>
      </c>
    </row>
    <row r="14875" spans="1:1" ht="18" customHeight="1" x14ac:dyDescent="0.25">
      <c r="A14875" s="59" t="str">
        <f t="shared" si="232"/>
        <v/>
      </c>
    </row>
    <row r="14876" spans="1:1" ht="18" customHeight="1" x14ac:dyDescent="0.25">
      <c r="A14876" s="59" t="str">
        <f t="shared" si="232"/>
        <v/>
      </c>
    </row>
    <row r="14877" spans="1:1" ht="18" customHeight="1" x14ac:dyDescent="0.25">
      <c r="A14877" s="59" t="str">
        <f t="shared" si="232"/>
        <v/>
      </c>
    </row>
    <row r="14878" spans="1:1" ht="18" customHeight="1" x14ac:dyDescent="0.25">
      <c r="A14878" s="59" t="str">
        <f t="shared" si="232"/>
        <v/>
      </c>
    </row>
    <row r="14879" spans="1:1" ht="18" customHeight="1" x14ac:dyDescent="0.25">
      <c r="A14879" s="59" t="str">
        <f t="shared" si="232"/>
        <v/>
      </c>
    </row>
    <row r="14880" spans="1:1" ht="18" customHeight="1" x14ac:dyDescent="0.25">
      <c r="A14880" s="59" t="str">
        <f t="shared" si="232"/>
        <v/>
      </c>
    </row>
    <row r="14881" spans="1:1" ht="18" customHeight="1" x14ac:dyDescent="0.25">
      <c r="A14881" s="59" t="str">
        <f t="shared" si="232"/>
        <v/>
      </c>
    </row>
    <row r="14882" spans="1:1" ht="18" customHeight="1" x14ac:dyDescent="0.25">
      <c r="A14882" s="59" t="str">
        <f t="shared" si="232"/>
        <v/>
      </c>
    </row>
    <row r="14883" spans="1:1" ht="18" customHeight="1" x14ac:dyDescent="0.25">
      <c r="A14883" s="59" t="str">
        <f t="shared" si="232"/>
        <v/>
      </c>
    </row>
    <row r="14884" spans="1:1" ht="18" customHeight="1" x14ac:dyDescent="0.25">
      <c r="A14884" s="59" t="str">
        <f t="shared" si="232"/>
        <v/>
      </c>
    </row>
    <row r="14885" spans="1:1" ht="18" customHeight="1" x14ac:dyDescent="0.25">
      <c r="A14885" s="59" t="str">
        <f t="shared" si="232"/>
        <v/>
      </c>
    </row>
    <row r="14886" spans="1:1" ht="18" customHeight="1" x14ac:dyDescent="0.25">
      <c r="A14886" s="59" t="str">
        <f t="shared" si="232"/>
        <v/>
      </c>
    </row>
    <row r="14887" spans="1:1" ht="18" customHeight="1" x14ac:dyDescent="0.25">
      <c r="A14887" s="59" t="str">
        <f t="shared" si="232"/>
        <v/>
      </c>
    </row>
    <row r="14888" spans="1:1" ht="18" customHeight="1" x14ac:dyDescent="0.25">
      <c r="A14888" s="59" t="str">
        <f t="shared" si="232"/>
        <v/>
      </c>
    </row>
    <row r="14889" spans="1:1" ht="18" customHeight="1" x14ac:dyDescent="0.25">
      <c r="A14889" s="59" t="str">
        <f t="shared" si="232"/>
        <v/>
      </c>
    </row>
    <row r="14890" spans="1:1" ht="18" customHeight="1" x14ac:dyDescent="0.25">
      <c r="A14890" s="59" t="str">
        <f t="shared" si="232"/>
        <v/>
      </c>
    </row>
    <row r="14891" spans="1:1" ht="18" customHeight="1" x14ac:dyDescent="0.25">
      <c r="A14891" s="59" t="str">
        <f t="shared" si="232"/>
        <v/>
      </c>
    </row>
    <row r="14892" spans="1:1" ht="18" customHeight="1" x14ac:dyDescent="0.25">
      <c r="A14892" s="59" t="str">
        <f t="shared" si="232"/>
        <v/>
      </c>
    </row>
    <row r="14893" spans="1:1" ht="18" customHeight="1" x14ac:dyDescent="0.25">
      <c r="A14893" s="59" t="str">
        <f t="shared" si="232"/>
        <v/>
      </c>
    </row>
    <row r="14894" spans="1:1" ht="18" customHeight="1" x14ac:dyDescent="0.25">
      <c r="A14894" s="59" t="str">
        <f t="shared" ref="A14894:A14957" si="233">IF(B14894&lt;&gt;"",DATE(2020,INT((ROW(A14892)-1)/78)+1,1),"")</f>
        <v/>
      </c>
    </row>
    <row r="14895" spans="1:1" ht="18" customHeight="1" x14ac:dyDescent="0.25">
      <c r="A14895" s="59" t="str">
        <f t="shared" si="233"/>
        <v/>
      </c>
    </row>
    <row r="14896" spans="1:1" ht="18" customHeight="1" x14ac:dyDescent="0.25">
      <c r="A14896" s="59" t="str">
        <f t="shared" si="233"/>
        <v/>
      </c>
    </row>
    <row r="14897" spans="1:1" ht="18" customHeight="1" x14ac:dyDescent="0.25">
      <c r="A14897" s="59" t="str">
        <f t="shared" si="233"/>
        <v/>
      </c>
    </row>
    <row r="14898" spans="1:1" ht="18" customHeight="1" x14ac:dyDescent="0.25">
      <c r="A14898" s="59" t="str">
        <f t="shared" si="233"/>
        <v/>
      </c>
    </row>
    <row r="14899" spans="1:1" ht="18" customHeight="1" x14ac:dyDescent="0.25">
      <c r="A14899" s="59" t="str">
        <f t="shared" si="233"/>
        <v/>
      </c>
    </row>
    <row r="14900" spans="1:1" ht="18" customHeight="1" x14ac:dyDescent="0.25">
      <c r="A14900" s="59" t="str">
        <f t="shared" si="233"/>
        <v/>
      </c>
    </row>
    <row r="14901" spans="1:1" ht="18" customHeight="1" x14ac:dyDescent="0.25">
      <c r="A14901" s="59" t="str">
        <f t="shared" si="233"/>
        <v/>
      </c>
    </row>
    <row r="14902" spans="1:1" ht="18" customHeight="1" x14ac:dyDescent="0.25">
      <c r="A14902" s="59" t="str">
        <f t="shared" si="233"/>
        <v/>
      </c>
    </row>
    <row r="14903" spans="1:1" ht="18" customHeight="1" x14ac:dyDescent="0.25">
      <c r="A14903" s="59" t="str">
        <f t="shared" si="233"/>
        <v/>
      </c>
    </row>
    <row r="14904" spans="1:1" ht="18" customHeight="1" x14ac:dyDescent="0.25">
      <c r="A14904" s="59" t="str">
        <f t="shared" si="233"/>
        <v/>
      </c>
    </row>
    <row r="14905" spans="1:1" ht="18" customHeight="1" x14ac:dyDescent="0.25">
      <c r="A14905" s="59" t="str">
        <f t="shared" si="233"/>
        <v/>
      </c>
    </row>
    <row r="14906" spans="1:1" ht="18" customHeight="1" x14ac:dyDescent="0.25">
      <c r="A14906" s="59" t="str">
        <f t="shared" si="233"/>
        <v/>
      </c>
    </row>
    <row r="14907" spans="1:1" ht="18" customHeight="1" x14ac:dyDescent="0.25">
      <c r="A14907" s="59" t="str">
        <f t="shared" si="233"/>
        <v/>
      </c>
    </row>
    <row r="14908" spans="1:1" ht="18" customHeight="1" x14ac:dyDescent="0.25">
      <c r="A14908" s="59" t="str">
        <f t="shared" si="233"/>
        <v/>
      </c>
    </row>
    <row r="14909" spans="1:1" ht="18" customHeight="1" x14ac:dyDescent="0.25">
      <c r="A14909" s="59" t="str">
        <f t="shared" si="233"/>
        <v/>
      </c>
    </row>
    <row r="14910" spans="1:1" ht="18" customHeight="1" x14ac:dyDescent="0.25">
      <c r="A14910" s="59" t="str">
        <f t="shared" si="233"/>
        <v/>
      </c>
    </row>
    <row r="14911" spans="1:1" ht="18" customHeight="1" x14ac:dyDescent="0.25">
      <c r="A14911" s="59" t="str">
        <f t="shared" si="233"/>
        <v/>
      </c>
    </row>
    <row r="14912" spans="1:1" ht="18" customHeight="1" x14ac:dyDescent="0.25">
      <c r="A14912" s="59" t="str">
        <f t="shared" si="233"/>
        <v/>
      </c>
    </row>
    <row r="14913" spans="1:1" ht="18" customHeight="1" x14ac:dyDescent="0.25">
      <c r="A14913" s="59" t="str">
        <f t="shared" si="233"/>
        <v/>
      </c>
    </row>
    <row r="14914" spans="1:1" ht="18" customHeight="1" x14ac:dyDescent="0.25">
      <c r="A14914" s="59" t="str">
        <f t="shared" si="233"/>
        <v/>
      </c>
    </row>
    <row r="14915" spans="1:1" ht="18" customHeight="1" x14ac:dyDescent="0.25">
      <c r="A14915" s="59" t="str">
        <f t="shared" si="233"/>
        <v/>
      </c>
    </row>
    <row r="14916" spans="1:1" ht="18" customHeight="1" x14ac:dyDescent="0.25">
      <c r="A14916" s="59" t="str">
        <f t="shared" si="233"/>
        <v/>
      </c>
    </row>
    <row r="14917" spans="1:1" ht="18" customHeight="1" x14ac:dyDescent="0.25">
      <c r="A14917" s="59" t="str">
        <f t="shared" si="233"/>
        <v/>
      </c>
    </row>
    <row r="14918" spans="1:1" ht="18" customHeight="1" x14ac:dyDescent="0.25">
      <c r="A14918" s="59" t="str">
        <f t="shared" si="233"/>
        <v/>
      </c>
    </row>
    <row r="14919" spans="1:1" ht="18" customHeight="1" x14ac:dyDescent="0.25">
      <c r="A14919" s="59" t="str">
        <f t="shared" si="233"/>
        <v/>
      </c>
    </row>
    <row r="14920" spans="1:1" ht="18" customHeight="1" x14ac:dyDescent="0.25">
      <c r="A14920" s="59" t="str">
        <f t="shared" si="233"/>
        <v/>
      </c>
    </row>
    <row r="14921" spans="1:1" ht="18" customHeight="1" x14ac:dyDescent="0.25">
      <c r="A14921" s="59" t="str">
        <f t="shared" si="233"/>
        <v/>
      </c>
    </row>
    <row r="14922" spans="1:1" ht="18" customHeight="1" x14ac:dyDescent="0.25">
      <c r="A14922" s="59" t="str">
        <f t="shared" si="233"/>
        <v/>
      </c>
    </row>
    <row r="14923" spans="1:1" ht="18" customHeight="1" x14ac:dyDescent="0.25">
      <c r="A14923" s="59" t="str">
        <f t="shared" si="233"/>
        <v/>
      </c>
    </row>
    <row r="14924" spans="1:1" ht="18" customHeight="1" x14ac:dyDescent="0.25">
      <c r="A14924" s="59" t="str">
        <f t="shared" si="233"/>
        <v/>
      </c>
    </row>
    <row r="14925" spans="1:1" ht="18" customHeight="1" x14ac:dyDescent="0.25">
      <c r="A14925" s="59" t="str">
        <f t="shared" si="233"/>
        <v/>
      </c>
    </row>
    <row r="14926" spans="1:1" ht="18" customHeight="1" x14ac:dyDescent="0.25">
      <c r="A14926" s="59" t="str">
        <f t="shared" si="233"/>
        <v/>
      </c>
    </row>
    <row r="14927" spans="1:1" ht="18" customHeight="1" x14ac:dyDescent="0.25">
      <c r="A14927" s="59" t="str">
        <f t="shared" si="233"/>
        <v/>
      </c>
    </row>
    <row r="14928" spans="1:1" ht="18" customHeight="1" x14ac:dyDescent="0.25">
      <c r="A14928" s="59" t="str">
        <f t="shared" si="233"/>
        <v/>
      </c>
    </row>
    <row r="14929" spans="1:1" ht="18" customHeight="1" x14ac:dyDescent="0.25">
      <c r="A14929" s="59" t="str">
        <f t="shared" si="233"/>
        <v/>
      </c>
    </row>
    <row r="14930" spans="1:1" ht="18" customHeight="1" x14ac:dyDescent="0.25">
      <c r="A14930" s="59" t="str">
        <f t="shared" si="233"/>
        <v/>
      </c>
    </row>
    <row r="14931" spans="1:1" ht="18" customHeight="1" x14ac:dyDescent="0.25">
      <c r="A14931" s="59" t="str">
        <f t="shared" si="233"/>
        <v/>
      </c>
    </row>
    <row r="14932" spans="1:1" ht="18" customHeight="1" x14ac:dyDescent="0.25">
      <c r="A14932" s="59" t="str">
        <f t="shared" si="233"/>
        <v/>
      </c>
    </row>
    <row r="14933" spans="1:1" ht="18" customHeight="1" x14ac:dyDescent="0.25">
      <c r="A14933" s="59" t="str">
        <f t="shared" si="233"/>
        <v/>
      </c>
    </row>
    <row r="14934" spans="1:1" ht="18" customHeight="1" x14ac:dyDescent="0.25">
      <c r="A14934" s="59" t="str">
        <f t="shared" si="233"/>
        <v/>
      </c>
    </row>
    <row r="14935" spans="1:1" ht="18" customHeight="1" x14ac:dyDescent="0.25">
      <c r="A14935" s="59" t="str">
        <f t="shared" si="233"/>
        <v/>
      </c>
    </row>
    <row r="14936" spans="1:1" ht="18" customHeight="1" x14ac:dyDescent="0.25">
      <c r="A14936" s="59" t="str">
        <f t="shared" si="233"/>
        <v/>
      </c>
    </row>
    <row r="14937" spans="1:1" ht="18" customHeight="1" x14ac:dyDescent="0.25">
      <c r="A14937" s="59" t="str">
        <f t="shared" si="233"/>
        <v/>
      </c>
    </row>
    <row r="14938" spans="1:1" ht="18" customHeight="1" x14ac:dyDescent="0.25">
      <c r="A14938" s="59" t="str">
        <f t="shared" si="233"/>
        <v/>
      </c>
    </row>
    <row r="14939" spans="1:1" ht="18" customHeight="1" x14ac:dyDescent="0.25">
      <c r="A14939" s="59" t="str">
        <f t="shared" si="233"/>
        <v/>
      </c>
    </row>
    <row r="14940" spans="1:1" ht="18" customHeight="1" x14ac:dyDescent="0.25">
      <c r="A14940" s="59" t="str">
        <f t="shared" si="233"/>
        <v/>
      </c>
    </row>
    <row r="14941" spans="1:1" ht="18" customHeight="1" x14ac:dyDescent="0.25">
      <c r="A14941" s="59" t="str">
        <f t="shared" si="233"/>
        <v/>
      </c>
    </row>
    <row r="14942" spans="1:1" ht="18" customHeight="1" x14ac:dyDescent="0.25">
      <c r="A14942" s="59" t="str">
        <f t="shared" si="233"/>
        <v/>
      </c>
    </row>
    <row r="14943" spans="1:1" ht="18" customHeight="1" x14ac:dyDescent="0.25">
      <c r="A14943" s="59" t="str">
        <f t="shared" si="233"/>
        <v/>
      </c>
    </row>
    <row r="14944" spans="1:1" ht="18" customHeight="1" x14ac:dyDescent="0.25">
      <c r="A14944" s="59" t="str">
        <f t="shared" si="233"/>
        <v/>
      </c>
    </row>
    <row r="14945" spans="1:1" ht="18" customHeight="1" x14ac:dyDescent="0.25">
      <c r="A14945" s="59" t="str">
        <f t="shared" si="233"/>
        <v/>
      </c>
    </row>
    <row r="14946" spans="1:1" ht="18" customHeight="1" x14ac:dyDescent="0.25">
      <c r="A14946" s="59" t="str">
        <f t="shared" si="233"/>
        <v/>
      </c>
    </row>
    <row r="14947" spans="1:1" ht="18" customHeight="1" x14ac:dyDescent="0.25">
      <c r="A14947" s="59" t="str">
        <f t="shared" si="233"/>
        <v/>
      </c>
    </row>
    <row r="14948" spans="1:1" ht="18" customHeight="1" x14ac:dyDescent="0.25">
      <c r="A14948" s="59" t="str">
        <f t="shared" si="233"/>
        <v/>
      </c>
    </row>
    <row r="14949" spans="1:1" ht="18" customHeight="1" x14ac:dyDescent="0.25">
      <c r="A14949" s="59" t="str">
        <f t="shared" si="233"/>
        <v/>
      </c>
    </row>
    <row r="14950" spans="1:1" ht="18" customHeight="1" x14ac:dyDescent="0.25">
      <c r="A14950" s="59" t="str">
        <f t="shared" si="233"/>
        <v/>
      </c>
    </row>
    <row r="14951" spans="1:1" ht="18" customHeight="1" x14ac:dyDescent="0.25">
      <c r="A14951" s="59" t="str">
        <f t="shared" si="233"/>
        <v/>
      </c>
    </row>
    <row r="14952" spans="1:1" ht="18" customHeight="1" x14ac:dyDescent="0.25">
      <c r="A14952" s="59" t="str">
        <f t="shared" si="233"/>
        <v/>
      </c>
    </row>
    <row r="14953" spans="1:1" ht="18" customHeight="1" x14ac:dyDescent="0.25">
      <c r="A14953" s="59" t="str">
        <f t="shared" si="233"/>
        <v/>
      </c>
    </row>
    <row r="14954" spans="1:1" ht="18" customHeight="1" x14ac:dyDescent="0.25">
      <c r="A14954" s="59" t="str">
        <f t="shared" si="233"/>
        <v/>
      </c>
    </row>
    <row r="14955" spans="1:1" ht="18" customHeight="1" x14ac:dyDescent="0.25">
      <c r="A14955" s="59" t="str">
        <f t="shared" si="233"/>
        <v/>
      </c>
    </row>
    <row r="14956" spans="1:1" ht="18" customHeight="1" x14ac:dyDescent="0.25">
      <c r="A14956" s="59" t="str">
        <f t="shared" si="233"/>
        <v/>
      </c>
    </row>
    <row r="14957" spans="1:1" ht="18" customHeight="1" x14ac:dyDescent="0.25">
      <c r="A14957" s="59" t="str">
        <f t="shared" si="233"/>
        <v/>
      </c>
    </row>
    <row r="14958" spans="1:1" ht="18" customHeight="1" x14ac:dyDescent="0.25">
      <c r="A14958" s="59" t="str">
        <f t="shared" ref="A14958:A15021" si="234">IF(B14958&lt;&gt;"",DATE(2020,INT((ROW(A14956)-1)/78)+1,1),"")</f>
        <v/>
      </c>
    </row>
    <row r="14959" spans="1:1" ht="18" customHeight="1" x14ac:dyDescent="0.25">
      <c r="A14959" s="59" t="str">
        <f t="shared" si="234"/>
        <v/>
      </c>
    </row>
    <row r="14960" spans="1:1" ht="18" customHeight="1" x14ac:dyDescent="0.25">
      <c r="A14960" s="59" t="str">
        <f t="shared" si="234"/>
        <v/>
      </c>
    </row>
    <row r="14961" spans="1:1" ht="18" customHeight="1" x14ac:dyDescent="0.25">
      <c r="A14961" s="59" t="str">
        <f t="shared" si="234"/>
        <v/>
      </c>
    </row>
    <row r="14962" spans="1:1" ht="18" customHeight="1" x14ac:dyDescent="0.25">
      <c r="A14962" s="59" t="str">
        <f t="shared" si="234"/>
        <v/>
      </c>
    </row>
    <row r="14963" spans="1:1" ht="18" customHeight="1" x14ac:dyDescent="0.25">
      <c r="A14963" s="59" t="str">
        <f t="shared" si="234"/>
        <v/>
      </c>
    </row>
    <row r="14964" spans="1:1" ht="18" customHeight="1" x14ac:dyDescent="0.25">
      <c r="A14964" s="59" t="str">
        <f t="shared" si="234"/>
        <v/>
      </c>
    </row>
    <row r="14965" spans="1:1" ht="18" customHeight="1" x14ac:dyDescent="0.25">
      <c r="A14965" s="59" t="str">
        <f t="shared" si="234"/>
        <v/>
      </c>
    </row>
    <row r="14966" spans="1:1" ht="18" customHeight="1" x14ac:dyDescent="0.25">
      <c r="A14966" s="59" t="str">
        <f t="shared" si="234"/>
        <v/>
      </c>
    </row>
    <row r="14967" spans="1:1" ht="18" customHeight="1" x14ac:dyDescent="0.25">
      <c r="A14967" s="59" t="str">
        <f t="shared" si="234"/>
        <v/>
      </c>
    </row>
    <row r="14968" spans="1:1" ht="18" customHeight="1" x14ac:dyDescent="0.25">
      <c r="A14968" s="59" t="str">
        <f t="shared" si="234"/>
        <v/>
      </c>
    </row>
    <row r="14969" spans="1:1" ht="18" customHeight="1" x14ac:dyDescent="0.25">
      <c r="A14969" s="59" t="str">
        <f t="shared" si="234"/>
        <v/>
      </c>
    </row>
    <row r="14970" spans="1:1" ht="18" customHeight="1" x14ac:dyDescent="0.25">
      <c r="A14970" s="59" t="str">
        <f t="shared" si="234"/>
        <v/>
      </c>
    </row>
    <row r="14971" spans="1:1" ht="18" customHeight="1" x14ac:dyDescent="0.25">
      <c r="A14971" s="59" t="str">
        <f t="shared" si="234"/>
        <v/>
      </c>
    </row>
    <row r="14972" spans="1:1" ht="18" customHeight="1" x14ac:dyDescent="0.25">
      <c r="A14972" s="59" t="str">
        <f t="shared" si="234"/>
        <v/>
      </c>
    </row>
    <row r="14973" spans="1:1" ht="18" customHeight="1" x14ac:dyDescent="0.25">
      <c r="A14973" s="59" t="str">
        <f t="shared" si="234"/>
        <v/>
      </c>
    </row>
    <row r="14974" spans="1:1" ht="18" customHeight="1" x14ac:dyDescent="0.25">
      <c r="A14974" s="59" t="str">
        <f t="shared" si="234"/>
        <v/>
      </c>
    </row>
    <row r="14975" spans="1:1" ht="18" customHeight="1" x14ac:dyDescent="0.25">
      <c r="A14975" s="59" t="str">
        <f t="shared" si="234"/>
        <v/>
      </c>
    </row>
    <row r="14976" spans="1:1" ht="18" customHeight="1" x14ac:dyDescent="0.25">
      <c r="A14976" s="59" t="str">
        <f t="shared" si="234"/>
        <v/>
      </c>
    </row>
    <row r="14977" spans="1:1" ht="18" customHeight="1" x14ac:dyDescent="0.25">
      <c r="A14977" s="59" t="str">
        <f t="shared" si="234"/>
        <v/>
      </c>
    </row>
    <row r="14978" spans="1:1" ht="18" customHeight="1" x14ac:dyDescent="0.25">
      <c r="A14978" s="59" t="str">
        <f t="shared" si="234"/>
        <v/>
      </c>
    </row>
    <row r="14979" spans="1:1" ht="18" customHeight="1" x14ac:dyDescent="0.25">
      <c r="A14979" s="59" t="str">
        <f t="shared" si="234"/>
        <v/>
      </c>
    </row>
    <row r="14980" spans="1:1" ht="18" customHeight="1" x14ac:dyDescent="0.25">
      <c r="A14980" s="59" t="str">
        <f t="shared" si="234"/>
        <v/>
      </c>
    </row>
    <row r="14981" spans="1:1" ht="18" customHeight="1" x14ac:dyDescent="0.25">
      <c r="A14981" s="59" t="str">
        <f t="shared" si="234"/>
        <v/>
      </c>
    </row>
    <row r="14982" spans="1:1" ht="18" customHeight="1" x14ac:dyDescent="0.25">
      <c r="A14982" s="59" t="str">
        <f t="shared" si="234"/>
        <v/>
      </c>
    </row>
    <row r="14983" spans="1:1" ht="18" customHeight="1" x14ac:dyDescent="0.25">
      <c r="A14983" s="59" t="str">
        <f t="shared" si="234"/>
        <v/>
      </c>
    </row>
    <row r="14984" spans="1:1" ht="18" customHeight="1" x14ac:dyDescent="0.25">
      <c r="A14984" s="59" t="str">
        <f t="shared" si="234"/>
        <v/>
      </c>
    </row>
    <row r="14985" spans="1:1" ht="18" customHeight="1" x14ac:dyDescent="0.25">
      <c r="A14985" s="59" t="str">
        <f t="shared" si="234"/>
        <v/>
      </c>
    </row>
    <row r="14986" spans="1:1" ht="18" customHeight="1" x14ac:dyDescent="0.25">
      <c r="A14986" s="59" t="str">
        <f t="shared" si="234"/>
        <v/>
      </c>
    </row>
    <row r="14987" spans="1:1" ht="18" customHeight="1" x14ac:dyDescent="0.25">
      <c r="A14987" s="59" t="str">
        <f t="shared" si="234"/>
        <v/>
      </c>
    </row>
    <row r="14988" spans="1:1" ht="18" customHeight="1" x14ac:dyDescent="0.25">
      <c r="A14988" s="59" t="str">
        <f t="shared" si="234"/>
        <v/>
      </c>
    </row>
    <row r="14989" spans="1:1" ht="18" customHeight="1" x14ac:dyDescent="0.25">
      <c r="A14989" s="59" t="str">
        <f t="shared" si="234"/>
        <v/>
      </c>
    </row>
    <row r="14990" spans="1:1" ht="18" customHeight="1" x14ac:dyDescent="0.25">
      <c r="A14990" s="59" t="str">
        <f t="shared" si="234"/>
        <v/>
      </c>
    </row>
    <row r="14991" spans="1:1" ht="18" customHeight="1" x14ac:dyDescent="0.25">
      <c r="A14991" s="59" t="str">
        <f t="shared" si="234"/>
        <v/>
      </c>
    </row>
    <row r="14992" spans="1:1" ht="18" customHeight="1" x14ac:dyDescent="0.25">
      <c r="A14992" s="59" t="str">
        <f t="shared" si="234"/>
        <v/>
      </c>
    </row>
    <row r="14993" spans="1:1" ht="18" customHeight="1" x14ac:dyDescent="0.25">
      <c r="A14993" s="59" t="str">
        <f t="shared" si="234"/>
        <v/>
      </c>
    </row>
    <row r="14994" spans="1:1" ht="18" customHeight="1" x14ac:dyDescent="0.25">
      <c r="A14994" s="59" t="str">
        <f t="shared" si="234"/>
        <v/>
      </c>
    </row>
    <row r="14995" spans="1:1" ht="18" customHeight="1" x14ac:dyDescent="0.25">
      <c r="A14995" s="59" t="str">
        <f t="shared" si="234"/>
        <v/>
      </c>
    </row>
    <row r="14996" spans="1:1" ht="18" customHeight="1" x14ac:dyDescent="0.25">
      <c r="A14996" s="59" t="str">
        <f t="shared" si="234"/>
        <v/>
      </c>
    </row>
    <row r="14997" spans="1:1" ht="18" customHeight="1" x14ac:dyDescent="0.25">
      <c r="A14997" s="59" t="str">
        <f t="shared" si="234"/>
        <v/>
      </c>
    </row>
    <row r="14998" spans="1:1" ht="18" customHeight="1" x14ac:dyDescent="0.25">
      <c r="A14998" s="59" t="str">
        <f t="shared" si="234"/>
        <v/>
      </c>
    </row>
    <row r="14999" spans="1:1" ht="18" customHeight="1" x14ac:dyDescent="0.25">
      <c r="A14999" s="59" t="str">
        <f t="shared" si="234"/>
        <v/>
      </c>
    </row>
    <row r="15000" spans="1:1" ht="18" customHeight="1" x14ac:dyDescent="0.25">
      <c r="A15000" s="59" t="str">
        <f t="shared" si="234"/>
        <v/>
      </c>
    </row>
    <row r="15001" spans="1:1" ht="18" customHeight="1" x14ac:dyDescent="0.25">
      <c r="A15001" s="59" t="str">
        <f t="shared" si="234"/>
        <v/>
      </c>
    </row>
    <row r="15002" spans="1:1" ht="18" customHeight="1" x14ac:dyDescent="0.25">
      <c r="A15002" s="59" t="str">
        <f t="shared" si="234"/>
        <v/>
      </c>
    </row>
    <row r="15003" spans="1:1" ht="18" customHeight="1" x14ac:dyDescent="0.25">
      <c r="A15003" s="59" t="str">
        <f t="shared" si="234"/>
        <v/>
      </c>
    </row>
    <row r="15004" spans="1:1" ht="18" customHeight="1" x14ac:dyDescent="0.25">
      <c r="A15004" s="59" t="str">
        <f t="shared" si="234"/>
        <v/>
      </c>
    </row>
    <row r="15005" spans="1:1" ht="18" customHeight="1" x14ac:dyDescent="0.25">
      <c r="A15005" s="59" t="str">
        <f t="shared" si="234"/>
        <v/>
      </c>
    </row>
    <row r="15006" spans="1:1" ht="18" customHeight="1" x14ac:dyDescent="0.25">
      <c r="A15006" s="59" t="str">
        <f t="shared" si="234"/>
        <v/>
      </c>
    </row>
    <row r="15007" spans="1:1" ht="18" customHeight="1" x14ac:dyDescent="0.25">
      <c r="A15007" s="59" t="str">
        <f t="shared" si="234"/>
        <v/>
      </c>
    </row>
    <row r="15008" spans="1:1" ht="18" customHeight="1" x14ac:dyDescent="0.25">
      <c r="A15008" s="59" t="str">
        <f t="shared" si="234"/>
        <v/>
      </c>
    </row>
    <row r="15009" spans="1:1" ht="18" customHeight="1" x14ac:dyDescent="0.25">
      <c r="A15009" s="59" t="str">
        <f t="shared" si="234"/>
        <v/>
      </c>
    </row>
    <row r="15010" spans="1:1" ht="18" customHeight="1" x14ac:dyDescent="0.25">
      <c r="A15010" s="59" t="str">
        <f t="shared" si="234"/>
        <v/>
      </c>
    </row>
    <row r="15011" spans="1:1" ht="18" customHeight="1" x14ac:dyDescent="0.25">
      <c r="A15011" s="59" t="str">
        <f t="shared" si="234"/>
        <v/>
      </c>
    </row>
    <row r="15012" spans="1:1" ht="18" customHeight="1" x14ac:dyDescent="0.25">
      <c r="A15012" s="59" t="str">
        <f t="shared" si="234"/>
        <v/>
      </c>
    </row>
    <row r="15013" spans="1:1" ht="18" customHeight="1" x14ac:dyDescent="0.25">
      <c r="A15013" s="59" t="str">
        <f t="shared" si="234"/>
        <v/>
      </c>
    </row>
    <row r="15014" spans="1:1" ht="18" customHeight="1" x14ac:dyDescent="0.25">
      <c r="A15014" s="59" t="str">
        <f t="shared" si="234"/>
        <v/>
      </c>
    </row>
    <row r="15015" spans="1:1" ht="18" customHeight="1" x14ac:dyDescent="0.25">
      <c r="A15015" s="59" t="str">
        <f t="shared" si="234"/>
        <v/>
      </c>
    </row>
    <row r="15016" spans="1:1" ht="18" customHeight="1" x14ac:dyDescent="0.25">
      <c r="A15016" s="59" t="str">
        <f t="shared" si="234"/>
        <v/>
      </c>
    </row>
    <row r="15017" spans="1:1" ht="18" customHeight="1" x14ac:dyDescent="0.25">
      <c r="A15017" s="59" t="str">
        <f t="shared" si="234"/>
        <v/>
      </c>
    </row>
    <row r="15018" spans="1:1" ht="18" customHeight="1" x14ac:dyDescent="0.25">
      <c r="A15018" s="59" t="str">
        <f t="shared" si="234"/>
        <v/>
      </c>
    </row>
    <row r="15019" spans="1:1" ht="18" customHeight="1" x14ac:dyDescent="0.25">
      <c r="A15019" s="59" t="str">
        <f t="shared" si="234"/>
        <v/>
      </c>
    </row>
    <row r="15020" spans="1:1" ht="18" customHeight="1" x14ac:dyDescent="0.25">
      <c r="A15020" s="59" t="str">
        <f t="shared" si="234"/>
        <v/>
      </c>
    </row>
    <row r="15021" spans="1:1" ht="18" customHeight="1" x14ac:dyDescent="0.25">
      <c r="A15021" s="59" t="str">
        <f t="shared" si="234"/>
        <v/>
      </c>
    </row>
    <row r="15022" spans="1:1" ht="18" customHeight="1" x14ac:dyDescent="0.25">
      <c r="A15022" s="59" t="str">
        <f t="shared" ref="A15022:A15085" si="235">IF(B15022&lt;&gt;"",DATE(2020,INT((ROW(A15020)-1)/78)+1,1),"")</f>
        <v/>
      </c>
    </row>
    <row r="15023" spans="1:1" ht="18" customHeight="1" x14ac:dyDescent="0.25">
      <c r="A15023" s="59" t="str">
        <f t="shared" si="235"/>
        <v/>
      </c>
    </row>
    <row r="15024" spans="1:1" ht="18" customHeight="1" x14ac:dyDescent="0.25">
      <c r="A15024" s="59" t="str">
        <f t="shared" si="235"/>
        <v/>
      </c>
    </row>
    <row r="15025" spans="1:1" ht="18" customHeight="1" x14ac:dyDescent="0.25">
      <c r="A15025" s="59" t="str">
        <f t="shared" si="235"/>
        <v/>
      </c>
    </row>
    <row r="15026" spans="1:1" ht="18" customHeight="1" x14ac:dyDescent="0.25">
      <c r="A15026" s="59" t="str">
        <f t="shared" si="235"/>
        <v/>
      </c>
    </row>
    <row r="15027" spans="1:1" ht="18" customHeight="1" x14ac:dyDescent="0.25">
      <c r="A15027" s="59" t="str">
        <f t="shared" si="235"/>
        <v/>
      </c>
    </row>
    <row r="15028" spans="1:1" ht="18" customHeight="1" x14ac:dyDescent="0.25">
      <c r="A15028" s="59" t="str">
        <f t="shared" si="235"/>
        <v/>
      </c>
    </row>
    <row r="15029" spans="1:1" ht="18" customHeight="1" x14ac:dyDescent="0.25">
      <c r="A15029" s="59" t="str">
        <f t="shared" si="235"/>
        <v/>
      </c>
    </row>
    <row r="15030" spans="1:1" ht="18" customHeight="1" x14ac:dyDescent="0.25">
      <c r="A15030" s="59" t="str">
        <f t="shared" si="235"/>
        <v/>
      </c>
    </row>
    <row r="15031" spans="1:1" ht="18" customHeight="1" x14ac:dyDescent="0.25">
      <c r="A15031" s="59" t="str">
        <f t="shared" si="235"/>
        <v/>
      </c>
    </row>
    <row r="15032" spans="1:1" ht="18" customHeight="1" x14ac:dyDescent="0.25">
      <c r="A15032" s="59" t="str">
        <f t="shared" si="235"/>
        <v/>
      </c>
    </row>
    <row r="15033" spans="1:1" ht="18" customHeight="1" x14ac:dyDescent="0.25">
      <c r="A15033" s="59" t="str">
        <f t="shared" si="235"/>
        <v/>
      </c>
    </row>
    <row r="15034" spans="1:1" ht="18" customHeight="1" x14ac:dyDescent="0.25">
      <c r="A15034" s="59" t="str">
        <f t="shared" si="235"/>
        <v/>
      </c>
    </row>
    <row r="15035" spans="1:1" ht="18" customHeight="1" x14ac:dyDescent="0.25">
      <c r="A15035" s="59" t="str">
        <f t="shared" si="235"/>
        <v/>
      </c>
    </row>
    <row r="15036" spans="1:1" ht="18" customHeight="1" x14ac:dyDescent="0.25">
      <c r="A15036" s="59" t="str">
        <f t="shared" si="235"/>
        <v/>
      </c>
    </row>
    <row r="15037" spans="1:1" ht="18" customHeight="1" x14ac:dyDescent="0.25">
      <c r="A15037" s="59" t="str">
        <f t="shared" si="235"/>
        <v/>
      </c>
    </row>
    <row r="15038" spans="1:1" ht="18" customHeight="1" x14ac:dyDescent="0.25">
      <c r="A15038" s="59" t="str">
        <f t="shared" si="235"/>
        <v/>
      </c>
    </row>
    <row r="15039" spans="1:1" ht="18" customHeight="1" x14ac:dyDescent="0.25">
      <c r="A15039" s="59" t="str">
        <f t="shared" si="235"/>
        <v/>
      </c>
    </row>
    <row r="15040" spans="1:1" ht="18" customHeight="1" x14ac:dyDescent="0.25">
      <c r="A15040" s="59" t="str">
        <f t="shared" si="235"/>
        <v/>
      </c>
    </row>
    <row r="15041" spans="1:1" ht="18" customHeight="1" x14ac:dyDescent="0.25">
      <c r="A15041" s="59" t="str">
        <f t="shared" si="235"/>
        <v/>
      </c>
    </row>
    <row r="15042" spans="1:1" ht="18" customHeight="1" x14ac:dyDescent="0.25">
      <c r="A15042" s="59" t="str">
        <f t="shared" si="235"/>
        <v/>
      </c>
    </row>
    <row r="15043" spans="1:1" ht="18" customHeight="1" x14ac:dyDescent="0.25">
      <c r="A15043" s="59" t="str">
        <f t="shared" si="235"/>
        <v/>
      </c>
    </row>
    <row r="15044" spans="1:1" ht="18" customHeight="1" x14ac:dyDescent="0.25">
      <c r="A15044" s="59" t="str">
        <f t="shared" si="235"/>
        <v/>
      </c>
    </row>
    <row r="15045" spans="1:1" ht="18" customHeight="1" x14ac:dyDescent="0.25">
      <c r="A15045" s="59" t="str">
        <f t="shared" si="235"/>
        <v/>
      </c>
    </row>
    <row r="15046" spans="1:1" ht="18" customHeight="1" x14ac:dyDescent="0.25">
      <c r="A15046" s="59" t="str">
        <f t="shared" si="235"/>
        <v/>
      </c>
    </row>
    <row r="15047" spans="1:1" ht="18" customHeight="1" x14ac:dyDescent="0.25">
      <c r="A15047" s="59" t="str">
        <f t="shared" si="235"/>
        <v/>
      </c>
    </row>
    <row r="15048" spans="1:1" ht="18" customHeight="1" x14ac:dyDescent="0.25">
      <c r="A15048" s="59" t="str">
        <f t="shared" si="235"/>
        <v/>
      </c>
    </row>
    <row r="15049" spans="1:1" ht="18" customHeight="1" x14ac:dyDescent="0.25">
      <c r="A15049" s="59" t="str">
        <f t="shared" si="235"/>
        <v/>
      </c>
    </row>
    <row r="15050" spans="1:1" ht="18" customHeight="1" x14ac:dyDescent="0.25">
      <c r="A15050" s="59" t="str">
        <f t="shared" si="235"/>
        <v/>
      </c>
    </row>
    <row r="15051" spans="1:1" ht="18" customHeight="1" x14ac:dyDescent="0.25">
      <c r="A15051" s="59" t="str">
        <f t="shared" si="235"/>
        <v/>
      </c>
    </row>
    <row r="15052" spans="1:1" ht="18" customHeight="1" x14ac:dyDescent="0.25">
      <c r="A15052" s="59" t="str">
        <f t="shared" si="235"/>
        <v/>
      </c>
    </row>
    <row r="15053" spans="1:1" ht="18" customHeight="1" x14ac:dyDescent="0.25">
      <c r="A15053" s="59" t="str">
        <f t="shared" si="235"/>
        <v/>
      </c>
    </row>
    <row r="15054" spans="1:1" ht="18" customHeight="1" x14ac:dyDescent="0.25">
      <c r="A15054" s="59" t="str">
        <f t="shared" si="235"/>
        <v/>
      </c>
    </row>
    <row r="15055" spans="1:1" ht="18" customHeight="1" x14ac:dyDescent="0.25">
      <c r="A15055" s="59" t="str">
        <f t="shared" si="235"/>
        <v/>
      </c>
    </row>
    <row r="15056" spans="1:1" ht="18" customHeight="1" x14ac:dyDescent="0.25">
      <c r="A15056" s="59" t="str">
        <f t="shared" si="235"/>
        <v/>
      </c>
    </row>
    <row r="15057" spans="1:1" ht="18" customHeight="1" x14ac:dyDescent="0.25">
      <c r="A15057" s="59" t="str">
        <f t="shared" si="235"/>
        <v/>
      </c>
    </row>
    <row r="15058" spans="1:1" ht="18" customHeight="1" x14ac:dyDescent="0.25">
      <c r="A15058" s="59" t="str">
        <f t="shared" si="235"/>
        <v/>
      </c>
    </row>
    <row r="15059" spans="1:1" ht="18" customHeight="1" x14ac:dyDescent="0.25">
      <c r="A15059" s="59" t="str">
        <f t="shared" si="235"/>
        <v/>
      </c>
    </row>
    <row r="15060" spans="1:1" ht="18" customHeight="1" x14ac:dyDescent="0.25">
      <c r="A15060" s="59" t="str">
        <f t="shared" si="235"/>
        <v/>
      </c>
    </row>
    <row r="15061" spans="1:1" ht="18" customHeight="1" x14ac:dyDescent="0.25">
      <c r="A15061" s="59" t="str">
        <f t="shared" si="235"/>
        <v/>
      </c>
    </row>
    <row r="15062" spans="1:1" ht="18" customHeight="1" x14ac:dyDescent="0.25">
      <c r="A15062" s="59" t="str">
        <f t="shared" si="235"/>
        <v/>
      </c>
    </row>
    <row r="15063" spans="1:1" ht="18" customHeight="1" x14ac:dyDescent="0.25">
      <c r="A15063" s="59" t="str">
        <f t="shared" si="235"/>
        <v/>
      </c>
    </row>
    <row r="15064" spans="1:1" ht="18" customHeight="1" x14ac:dyDescent="0.25">
      <c r="A15064" s="59" t="str">
        <f t="shared" si="235"/>
        <v/>
      </c>
    </row>
    <row r="15065" spans="1:1" ht="18" customHeight="1" x14ac:dyDescent="0.25">
      <c r="A15065" s="59" t="str">
        <f t="shared" si="235"/>
        <v/>
      </c>
    </row>
    <row r="15066" spans="1:1" ht="18" customHeight="1" x14ac:dyDescent="0.25">
      <c r="A15066" s="59" t="str">
        <f t="shared" si="235"/>
        <v/>
      </c>
    </row>
    <row r="15067" spans="1:1" ht="18" customHeight="1" x14ac:dyDescent="0.25">
      <c r="A15067" s="59" t="str">
        <f t="shared" si="235"/>
        <v/>
      </c>
    </row>
    <row r="15068" spans="1:1" ht="18" customHeight="1" x14ac:dyDescent="0.25">
      <c r="A15068" s="59" t="str">
        <f t="shared" si="235"/>
        <v/>
      </c>
    </row>
    <row r="15069" spans="1:1" ht="18" customHeight="1" x14ac:dyDescent="0.25">
      <c r="A15069" s="59" t="str">
        <f t="shared" si="235"/>
        <v/>
      </c>
    </row>
    <row r="15070" spans="1:1" ht="18" customHeight="1" x14ac:dyDescent="0.25">
      <c r="A15070" s="59" t="str">
        <f t="shared" si="235"/>
        <v/>
      </c>
    </row>
    <row r="15071" spans="1:1" ht="18" customHeight="1" x14ac:dyDescent="0.25">
      <c r="A15071" s="59" t="str">
        <f t="shared" si="235"/>
        <v/>
      </c>
    </row>
    <row r="15072" spans="1:1" ht="18" customHeight="1" x14ac:dyDescent="0.25">
      <c r="A15072" s="59" t="str">
        <f t="shared" si="235"/>
        <v/>
      </c>
    </row>
    <row r="15073" spans="1:1" ht="18" customHeight="1" x14ac:dyDescent="0.25">
      <c r="A15073" s="59" t="str">
        <f t="shared" si="235"/>
        <v/>
      </c>
    </row>
    <row r="15074" spans="1:1" ht="18" customHeight="1" x14ac:dyDescent="0.25">
      <c r="A15074" s="59" t="str">
        <f t="shared" si="235"/>
        <v/>
      </c>
    </row>
    <row r="15075" spans="1:1" ht="18" customHeight="1" x14ac:dyDescent="0.25">
      <c r="A15075" s="59" t="str">
        <f t="shared" si="235"/>
        <v/>
      </c>
    </row>
    <row r="15076" spans="1:1" ht="18" customHeight="1" x14ac:dyDescent="0.25">
      <c r="A15076" s="59" t="str">
        <f t="shared" si="235"/>
        <v/>
      </c>
    </row>
    <row r="15077" spans="1:1" ht="18" customHeight="1" x14ac:dyDescent="0.25">
      <c r="A15077" s="59" t="str">
        <f t="shared" si="235"/>
        <v/>
      </c>
    </row>
    <row r="15078" spans="1:1" ht="18" customHeight="1" x14ac:dyDescent="0.25">
      <c r="A15078" s="59" t="str">
        <f t="shared" si="235"/>
        <v/>
      </c>
    </row>
    <row r="15079" spans="1:1" ht="18" customHeight="1" x14ac:dyDescent="0.25">
      <c r="A15079" s="59" t="str">
        <f t="shared" si="235"/>
        <v/>
      </c>
    </row>
    <row r="15080" spans="1:1" ht="18" customHeight="1" x14ac:dyDescent="0.25">
      <c r="A15080" s="59" t="str">
        <f t="shared" si="235"/>
        <v/>
      </c>
    </row>
    <row r="15081" spans="1:1" ht="18" customHeight="1" x14ac:dyDescent="0.25">
      <c r="A15081" s="59" t="str">
        <f t="shared" si="235"/>
        <v/>
      </c>
    </row>
    <row r="15082" spans="1:1" ht="18" customHeight="1" x14ac:dyDescent="0.25">
      <c r="A15082" s="59" t="str">
        <f t="shared" si="235"/>
        <v/>
      </c>
    </row>
    <row r="15083" spans="1:1" ht="18" customHeight="1" x14ac:dyDescent="0.25">
      <c r="A15083" s="59" t="str">
        <f t="shared" si="235"/>
        <v/>
      </c>
    </row>
    <row r="15084" spans="1:1" ht="18" customHeight="1" x14ac:dyDescent="0.25">
      <c r="A15084" s="59" t="str">
        <f t="shared" si="235"/>
        <v/>
      </c>
    </row>
    <row r="15085" spans="1:1" ht="18" customHeight="1" x14ac:dyDescent="0.25">
      <c r="A15085" s="59" t="str">
        <f t="shared" si="235"/>
        <v/>
      </c>
    </row>
    <row r="15086" spans="1:1" ht="18" customHeight="1" x14ac:dyDescent="0.25">
      <c r="A15086" s="59" t="str">
        <f t="shared" ref="A15086:A15149" si="236">IF(B15086&lt;&gt;"",DATE(2020,INT((ROW(A15084)-1)/78)+1,1),"")</f>
        <v/>
      </c>
    </row>
    <row r="15087" spans="1:1" ht="18" customHeight="1" x14ac:dyDescent="0.25">
      <c r="A15087" s="59" t="str">
        <f t="shared" si="236"/>
        <v/>
      </c>
    </row>
    <row r="15088" spans="1:1" ht="18" customHeight="1" x14ac:dyDescent="0.25">
      <c r="A15088" s="59" t="str">
        <f t="shared" si="236"/>
        <v/>
      </c>
    </row>
    <row r="15089" spans="1:1" ht="18" customHeight="1" x14ac:dyDescent="0.25">
      <c r="A15089" s="59" t="str">
        <f t="shared" si="236"/>
        <v/>
      </c>
    </row>
    <row r="15090" spans="1:1" ht="18" customHeight="1" x14ac:dyDescent="0.25">
      <c r="A15090" s="59" t="str">
        <f t="shared" si="236"/>
        <v/>
      </c>
    </row>
    <row r="15091" spans="1:1" ht="18" customHeight="1" x14ac:dyDescent="0.25">
      <c r="A15091" s="59" t="str">
        <f t="shared" si="236"/>
        <v/>
      </c>
    </row>
    <row r="15092" spans="1:1" ht="18" customHeight="1" x14ac:dyDescent="0.25">
      <c r="A15092" s="59" t="str">
        <f t="shared" si="236"/>
        <v/>
      </c>
    </row>
    <row r="15093" spans="1:1" ht="18" customHeight="1" x14ac:dyDescent="0.25">
      <c r="A15093" s="59" t="str">
        <f t="shared" si="236"/>
        <v/>
      </c>
    </row>
    <row r="15094" spans="1:1" ht="18" customHeight="1" x14ac:dyDescent="0.25">
      <c r="A15094" s="59" t="str">
        <f t="shared" si="236"/>
        <v/>
      </c>
    </row>
    <row r="15095" spans="1:1" ht="18" customHeight="1" x14ac:dyDescent="0.25">
      <c r="A15095" s="59" t="str">
        <f t="shared" si="236"/>
        <v/>
      </c>
    </row>
    <row r="15096" spans="1:1" ht="18" customHeight="1" x14ac:dyDescent="0.25">
      <c r="A15096" s="59" t="str">
        <f t="shared" si="236"/>
        <v/>
      </c>
    </row>
    <row r="15097" spans="1:1" ht="18" customHeight="1" x14ac:dyDescent="0.25">
      <c r="A15097" s="59" t="str">
        <f t="shared" si="236"/>
        <v/>
      </c>
    </row>
    <row r="15098" spans="1:1" ht="18" customHeight="1" x14ac:dyDescent="0.25">
      <c r="A15098" s="59" t="str">
        <f t="shared" si="236"/>
        <v/>
      </c>
    </row>
    <row r="15099" spans="1:1" ht="18" customHeight="1" x14ac:dyDescent="0.25">
      <c r="A15099" s="59" t="str">
        <f t="shared" si="236"/>
        <v/>
      </c>
    </row>
    <row r="15100" spans="1:1" ht="18" customHeight="1" x14ac:dyDescent="0.25">
      <c r="A15100" s="59" t="str">
        <f t="shared" si="236"/>
        <v/>
      </c>
    </row>
    <row r="15101" spans="1:1" ht="18" customHeight="1" x14ac:dyDescent="0.25">
      <c r="A15101" s="59" t="str">
        <f t="shared" si="236"/>
        <v/>
      </c>
    </row>
    <row r="15102" spans="1:1" ht="18" customHeight="1" x14ac:dyDescent="0.25">
      <c r="A15102" s="59" t="str">
        <f t="shared" si="236"/>
        <v/>
      </c>
    </row>
    <row r="15103" spans="1:1" ht="18" customHeight="1" x14ac:dyDescent="0.25">
      <c r="A15103" s="59" t="str">
        <f t="shared" si="236"/>
        <v/>
      </c>
    </row>
    <row r="15104" spans="1:1" ht="18" customHeight="1" x14ac:dyDescent="0.25">
      <c r="A15104" s="59" t="str">
        <f t="shared" si="236"/>
        <v/>
      </c>
    </row>
    <row r="15105" spans="1:1" ht="18" customHeight="1" x14ac:dyDescent="0.25">
      <c r="A15105" s="59" t="str">
        <f t="shared" si="236"/>
        <v/>
      </c>
    </row>
    <row r="15106" spans="1:1" ht="18" customHeight="1" x14ac:dyDescent="0.25">
      <c r="A15106" s="59" t="str">
        <f t="shared" si="236"/>
        <v/>
      </c>
    </row>
    <row r="15107" spans="1:1" ht="18" customHeight="1" x14ac:dyDescent="0.25">
      <c r="A15107" s="59" t="str">
        <f t="shared" si="236"/>
        <v/>
      </c>
    </row>
    <row r="15108" spans="1:1" ht="18" customHeight="1" x14ac:dyDescent="0.25">
      <c r="A15108" s="59" t="str">
        <f t="shared" si="236"/>
        <v/>
      </c>
    </row>
    <row r="15109" spans="1:1" ht="18" customHeight="1" x14ac:dyDescent="0.25">
      <c r="A15109" s="59" t="str">
        <f t="shared" si="236"/>
        <v/>
      </c>
    </row>
    <row r="15110" spans="1:1" ht="18" customHeight="1" x14ac:dyDescent="0.25">
      <c r="A15110" s="59" t="str">
        <f t="shared" si="236"/>
        <v/>
      </c>
    </row>
    <row r="15111" spans="1:1" ht="18" customHeight="1" x14ac:dyDescent="0.25">
      <c r="A15111" s="59" t="str">
        <f t="shared" si="236"/>
        <v/>
      </c>
    </row>
    <row r="15112" spans="1:1" ht="18" customHeight="1" x14ac:dyDescent="0.25">
      <c r="A15112" s="59" t="str">
        <f t="shared" si="236"/>
        <v/>
      </c>
    </row>
    <row r="15113" spans="1:1" ht="18" customHeight="1" x14ac:dyDescent="0.25">
      <c r="A15113" s="59" t="str">
        <f t="shared" si="236"/>
        <v/>
      </c>
    </row>
    <row r="15114" spans="1:1" ht="18" customHeight="1" x14ac:dyDescent="0.25">
      <c r="A15114" s="59" t="str">
        <f t="shared" si="236"/>
        <v/>
      </c>
    </row>
    <row r="15115" spans="1:1" ht="18" customHeight="1" x14ac:dyDescent="0.25">
      <c r="A15115" s="59" t="str">
        <f t="shared" si="236"/>
        <v/>
      </c>
    </row>
    <row r="15116" spans="1:1" ht="18" customHeight="1" x14ac:dyDescent="0.25">
      <c r="A15116" s="59" t="str">
        <f t="shared" si="236"/>
        <v/>
      </c>
    </row>
    <row r="15117" spans="1:1" ht="18" customHeight="1" x14ac:dyDescent="0.25">
      <c r="A15117" s="59" t="str">
        <f t="shared" si="236"/>
        <v/>
      </c>
    </row>
    <row r="15118" spans="1:1" ht="18" customHeight="1" x14ac:dyDescent="0.25">
      <c r="A15118" s="59" t="str">
        <f t="shared" si="236"/>
        <v/>
      </c>
    </row>
    <row r="15119" spans="1:1" ht="18" customHeight="1" x14ac:dyDescent="0.25">
      <c r="A15119" s="59" t="str">
        <f t="shared" si="236"/>
        <v/>
      </c>
    </row>
    <row r="15120" spans="1:1" ht="18" customHeight="1" x14ac:dyDescent="0.25">
      <c r="A15120" s="59" t="str">
        <f t="shared" si="236"/>
        <v/>
      </c>
    </row>
    <row r="15121" spans="1:1" ht="18" customHeight="1" x14ac:dyDescent="0.25">
      <c r="A15121" s="59" t="str">
        <f t="shared" si="236"/>
        <v/>
      </c>
    </row>
    <row r="15122" spans="1:1" ht="18" customHeight="1" x14ac:dyDescent="0.25">
      <c r="A15122" s="59" t="str">
        <f t="shared" si="236"/>
        <v/>
      </c>
    </row>
    <row r="15123" spans="1:1" ht="18" customHeight="1" x14ac:dyDescent="0.25">
      <c r="A15123" s="59" t="str">
        <f t="shared" si="236"/>
        <v/>
      </c>
    </row>
    <row r="15124" spans="1:1" ht="18" customHeight="1" x14ac:dyDescent="0.25">
      <c r="A15124" s="59" t="str">
        <f t="shared" si="236"/>
        <v/>
      </c>
    </row>
    <row r="15125" spans="1:1" ht="18" customHeight="1" x14ac:dyDescent="0.25">
      <c r="A15125" s="59" t="str">
        <f t="shared" si="236"/>
        <v/>
      </c>
    </row>
    <row r="15126" spans="1:1" ht="18" customHeight="1" x14ac:dyDescent="0.25">
      <c r="A15126" s="59" t="str">
        <f t="shared" si="236"/>
        <v/>
      </c>
    </row>
    <row r="15127" spans="1:1" ht="18" customHeight="1" x14ac:dyDescent="0.25">
      <c r="A15127" s="59" t="str">
        <f t="shared" si="236"/>
        <v/>
      </c>
    </row>
    <row r="15128" spans="1:1" ht="18" customHeight="1" x14ac:dyDescent="0.25">
      <c r="A15128" s="59" t="str">
        <f t="shared" si="236"/>
        <v/>
      </c>
    </row>
    <row r="15129" spans="1:1" ht="18" customHeight="1" x14ac:dyDescent="0.25">
      <c r="A15129" s="59" t="str">
        <f t="shared" si="236"/>
        <v/>
      </c>
    </row>
    <row r="15130" spans="1:1" ht="18" customHeight="1" x14ac:dyDescent="0.25">
      <c r="A15130" s="59" t="str">
        <f t="shared" si="236"/>
        <v/>
      </c>
    </row>
    <row r="15131" spans="1:1" ht="18" customHeight="1" x14ac:dyDescent="0.25">
      <c r="A15131" s="59" t="str">
        <f t="shared" si="236"/>
        <v/>
      </c>
    </row>
    <row r="15132" spans="1:1" ht="18" customHeight="1" x14ac:dyDescent="0.25">
      <c r="A15132" s="59" t="str">
        <f t="shared" si="236"/>
        <v/>
      </c>
    </row>
    <row r="15133" spans="1:1" ht="18" customHeight="1" x14ac:dyDescent="0.25">
      <c r="A15133" s="59" t="str">
        <f t="shared" si="236"/>
        <v/>
      </c>
    </row>
    <row r="15134" spans="1:1" ht="18" customHeight="1" x14ac:dyDescent="0.25">
      <c r="A15134" s="59" t="str">
        <f t="shared" si="236"/>
        <v/>
      </c>
    </row>
    <row r="15135" spans="1:1" ht="18" customHeight="1" x14ac:dyDescent="0.25">
      <c r="A15135" s="59" t="str">
        <f t="shared" si="236"/>
        <v/>
      </c>
    </row>
    <row r="15136" spans="1:1" ht="18" customHeight="1" x14ac:dyDescent="0.25">
      <c r="A15136" s="59" t="str">
        <f t="shared" si="236"/>
        <v/>
      </c>
    </row>
    <row r="15137" spans="1:1" ht="18" customHeight="1" x14ac:dyDescent="0.25">
      <c r="A15137" s="59" t="str">
        <f t="shared" si="236"/>
        <v/>
      </c>
    </row>
    <row r="15138" spans="1:1" ht="18" customHeight="1" x14ac:dyDescent="0.25">
      <c r="A15138" s="59" t="str">
        <f t="shared" si="236"/>
        <v/>
      </c>
    </row>
    <row r="15139" spans="1:1" ht="18" customHeight="1" x14ac:dyDescent="0.25">
      <c r="A15139" s="59" t="str">
        <f t="shared" si="236"/>
        <v/>
      </c>
    </row>
    <row r="15140" spans="1:1" ht="18" customHeight="1" x14ac:dyDescent="0.25">
      <c r="A15140" s="59" t="str">
        <f t="shared" si="236"/>
        <v/>
      </c>
    </row>
    <row r="15141" spans="1:1" ht="18" customHeight="1" x14ac:dyDescent="0.25">
      <c r="A15141" s="59" t="str">
        <f t="shared" si="236"/>
        <v/>
      </c>
    </row>
    <row r="15142" spans="1:1" ht="18" customHeight="1" x14ac:dyDescent="0.25">
      <c r="A15142" s="59" t="str">
        <f t="shared" si="236"/>
        <v/>
      </c>
    </row>
    <row r="15143" spans="1:1" ht="18" customHeight="1" x14ac:dyDescent="0.25">
      <c r="A15143" s="59" t="str">
        <f t="shared" si="236"/>
        <v/>
      </c>
    </row>
    <row r="15144" spans="1:1" ht="18" customHeight="1" x14ac:dyDescent="0.25">
      <c r="A15144" s="59" t="str">
        <f t="shared" si="236"/>
        <v/>
      </c>
    </row>
    <row r="15145" spans="1:1" ht="18" customHeight="1" x14ac:dyDescent="0.25">
      <c r="A15145" s="59" t="str">
        <f t="shared" si="236"/>
        <v/>
      </c>
    </row>
    <row r="15146" spans="1:1" ht="18" customHeight="1" x14ac:dyDescent="0.25">
      <c r="A15146" s="59" t="str">
        <f t="shared" si="236"/>
        <v/>
      </c>
    </row>
    <row r="15147" spans="1:1" ht="18" customHeight="1" x14ac:dyDescent="0.25">
      <c r="A15147" s="59" t="str">
        <f t="shared" si="236"/>
        <v/>
      </c>
    </row>
    <row r="15148" spans="1:1" ht="18" customHeight="1" x14ac:dyDescent="0.25">
      <c r="A15148" s="59" t="str">
        <f t="shared" si="236"/>
        <v/>
      </c>
    </row>
    <row r="15149" spans="1:1" ht="18" customHeight="1" x14ac:dyDescent="0.25">
      <c r="A15149" s="59" t="str">
        <f t="shared" si="236"/>
        <v/>
      </c>
    </row>
    <row r="15150" spans="1:1" ht="18" customHeight="1" x14ac:dyDescent="0.25">
      <c r="A15150" s="59" t="str">
        <f t="shared" ref="A15150:A15213" si="237">IF(B15150&lt;&gt;"",DATE(2020,INT((ROW(A15148)-1)/78)+1,1),"")</f>
        <v/>
      </c>
    </row>
    <row r="15151" spans="1:1" ht="18" customHeight="1" x14ac:dyDescent="0.25">
      <c r="A15151" s="59" t="str">
        <f t="shared" si="237"/>
        <v/>
      </c>
    </row>
    <row r="15152" spans="1:1" ht="18" customHeight="1" x14ac:dyDescent="0.25">
      <c r="A15152" s="59" t="str">
        <f t="shared" si="237"/>
        <v/>
      </c>
    </row>
    <row r="15153" spans="1:1" ht="18" customHeight="1" x14ac:dyDescent="0.25">
      <c r="A15153" s="59" t="str">
        <f t="shared" si="237"/>
        <v/>
      </c>
    </row>
    <row r="15154" spans="1:1" ht="18" customHeight="1" x14ac:dyDescent="0.25">
      <c r="A15154" s="59" t="str">
        <f t="shared" si="237"/>
        <v/>
      </c>
    </row>
    <row r="15155" spans="1:1" ht="18" customHeight="1" x14ac:dyDescent="0.25">
      <c r="A15155" s="59" t="str">
        <f t="shared" si="237"/>
        <v/>
      </c>
    </row>
    <row r="15156" spans="1:1" ht="18" customHeight="1" x14ac:dyDescent="0.25">
      <c r="A15156" s="59" t="str">
        <f t="shared" si="237"/>
        <v/>
      </c>
    </row>
    <row r="15157" spans="1:1" ht="18" customHeight="1" x14ac:dyDescent="0.25">
      <c r="A15157" s="59" t="str">
        <f t="shared" si="237"/>
        <v/>
      </c>
    </row>
    <row r="15158" spans="1:1" ht="18" customHeight="1" x14ac:dyDescent="0.25">
      <c r="A15158" s="59" t="str">
        <f t="shared" si="237"/>
        <v/>
      </c>
    </row>
    <row r="15159" spans="1:1" ht="18" customHeight="1" x14ac:dyDescent="0.25">
      <c r="A15159" s="59" t="str">
        <f t="shared" si="237"/>
        <v/>
      </c>
    </row>
    <row r="15160" spans="1:1" ht="18" customHeight="1" x14ac:dyDescent="0.25">
      <c r="A15160" s="59" t="str">
        <f t="shared" si="237"/>
        <v/>
      </c>
    </row>
    <row r="15161" spans="1:1" ht="18" customHeight="1" x14ac:dyDescent="0.25">
      <c r="A15161" s="59" t="str">
        <f t="shared" si="237"/>
        <v/>
      </c>
    </row>
    <row r="15162" spans="1:1" ht="18" customHeight="1" x14ac:dyDescent="0.25">
      <c r="A15162" s="59" t="str">
        <f t="shared" si="237"/>
        <v/>
      </c>
    </row>
    <row r="15163" spans="1:1" ht="18" customHeight="1" x14ac:dyDescent="0.25">
      <c r="A15163" s="59" t="str">
        <f t="shared" si="237"/>
        <v/>
      </c>
    </row>
    <row r="15164" spans="1:1" ht="18" customHeight="1" x14ac:dyDescent="0.25">
      <c r="A15164" s="59" t="str">
        <f t="shared" si="237"/>
        <v/>
      </c>
    </row>
    <row r="15165" spans="1:1" ht="18" customHeight="1" x14ac:dyDescent="0.25">
      <c r="A15165" s="59" t="str">
        <f t="shared" si="237"/>
        <v/>
      </c>
    </row>
    <row r="15166" spans="1:1" ht="18" customHeight="1" x14ac:dyDescent="0.25">
      <c r="A15166" s="59" t="str">
        <f t="shared" si="237"/>
        <v/>
      </c>
    </row>
    <row r="15167" spans="1:1" ht="18" customHeight="1" x14ac:dyDescent="0.25">
      <c r="A15167" s="59" t="str">
        <f t="shared" si="237"/>
        <v/>
      </c>
    </row>
    <row r="15168" spans="1:1" ht="18" customHeight="1" x14ac:dyDescent="0.25">
      <c r="A15168" s="59" t="str">
        <f t="shared" si="237"/>
        <v/>
      </c>
    </row>
    <row r="15169" spans="1:1" ht="18" customHeight="1" x14ac:dyDescent="0.25">
      <c r="A15169" s="59" t="str">
        <f t="shared" si="237"/>
        <v/>
      </c>
    </row>
    <row r="15170" spans="1:1" ht="18" customHeight="1" x14ac:dyDescent="0.25">
      <c r="A15170" s="59" t="str">
        <f t="shared" si="237"/>
        <v/>
      </c>
    </row>
    <row r="15171" spans="1:1" ht="18" customHeight="1" x14ac:dyDescent="0.25">
      <c r="A15171" s="59" t="str">
        <f t="shared" si="237"/>
        <v/>
      </c>
    </row>
    <row r="15172" spans="1:1" ht="18" customHeight="1" x14ac:dyDescent="0.25">
      <c r="A15172" s="59" t="str">
        <f t="shared" si="237"/>
        <v/>
      </c>
    </row>
    <row r="15173" spans="1:1" ht="18" customHeight="1" x14ac:dyDescent="0.25">
      <c r="A15173" s="59" t="str">
        <f t="shared" si="237"/>
        <v/>
      </c>
    </row>
    <row r="15174" spans="1:1" ht="18" customHeight="1" x14ac:dyDescent="0.25">
      <c r="A15174" s="59" t="str">
        <f t="shared" si="237"/>
        <v/>
      </c>
    </row>
    <row r="15175" spans="1:1" ht="18" customHeight="1" x14ac:dyDescent="0.25">
      <c r="A15175" s="59" t="str">
        <f t="shared" si="237"/>
        <v/>
      </c>
    </row>
    <row r="15176" spans="1:1" ht="18" customHeight="1" x14ac:dyDescent="0.25">
      <c r="A15176" s="59" t="str">
        <f t="shared" si="237"/>
        <v/>
      </c>
    </row>
    <row r="15177" spans="1:1" ht="18" customHeight="1" x14ac:dyDescent="0.25">
      <c r="A15177" s="59" t="str">
        <f t="shared" si="237"/>
        <v/>
      </c>
    </row>
    <row r="15178" spans="1:1" ht="18" customHeight="1" x14ac:dyDescent="0.25">
      <c r="A15178" s="59" t="str">
        <f t="shared" si="237"/>
        <v/>
      </c>
    </row>
    <row r="15179" spans="1:1" ht="18" customHeight="1" x14ac:dyDescent="0.25">
      <c r="A15179" s="59" t="str">
        <f t="shared" si="237"/>
        <v/>
      </c>
    </row>
    <row r="15180" spans="1:1" ht="18" customHeight="1" x14ac:dyDescent="0.25">
      <c r="A15180" s="59" t="str">
        <f t="shared" si="237"/>
        <v/>
      </c>
    </row>
    <row r="15181" spans="1:1" ht="18" customHeight="1" x14ac:dyDescent="0.25">
      <c r="A15181" s="59" t="str">
        <f t="shared" si="237"/>
        <v/>
      </c>
    </row>
    <row r="15182" spans="1:1" ht="18" customHeight="1" x14ac:dyDescent="0.25">
      <c r="A15182" s="59" t="str">
        <f t="shared" si="237"/>
        <v/>
      </c>
    </row>
    <row r="15183" spans="1:1" ht="18" customHeight="1" x14ac:dyDescent="0.25">
      <c r="A15183" s="59" t="str">
        <f t="shared" si="237"/>
        <v/>
      </c>
    </row>
    <row r="15184" spans="1:1" ht="18" customHeight="1" x14ac:dyDescent="0.25">
      <c r="A15184" s="59" t="str">
        <f t="shared" si="237"/>
        <v/>
      </c>
    </row>
    <row r="15185" spans="1:1" ht="18" customHeight="1" x14ac:dyDescent="0.25">
      <c r="A15185" s="59" t="str">
        <f t="shared" si="237"/>
        <v/>
      </c>
    </row>
    <row r="15186" spans="1:1" ht="18" customHeight="1" x14ac:dyDescent="0.25">
      <c r="A15186" s="59" t="str">
        <f t="shared" si="237"/>
        <v/>
      </c>
    </row>
    <row r="15187" spans="1:1" ht="18" customHeight="1" x14ac:dyDescent="0.25">
      <c r="A15187" s="59" t="str">
        <f t="shared" si="237"/>
        <v/>
      </c>
    </row>
    <row r="15188" spans="1:1" ht="18" customHeight="1" x14ac:dyDescent="0.25">
      <c r="A15188" s="59" t="str">
        <f t="shared" si="237"/>
        <v/>
      </c>
    </row>
    <row r="15189" spans="1:1" ht="18" customHeight="1" x14ac:dyDescent="0.25">
      <c r="A15189" s="59" t="str">
        <f t="shared" si="237"/>
        <v/>
      </c>
    </row>
    <row r="15190" spans="1:1" ht="18" customHeight="1" x14ac:dyDescent="0.25">
      <c r="A15190" s="59" t="str">
        <f t="shared" si="237"/>
        <v/>
      </c>
    </row>
    <row r="15191" spans="1:1" ht="18" customHeight="1" x14ac:dyDescent="0.25">
      <c r="A15191" s="59" t="str">
        <f t="shared" si="237"/>
        <v/>
      </c>
    </row>
    <row r="15192" spans="1:1" ht="18" customHeight="1" x14ac:dyDescent="0.25">
      <c r="A15192" s="59" t="str">
        <f t="shared" si="237"/>
        <v/>
      </c>
    </row>
    <row r="15193" spans="1:1" ht="18" customHeight="1" x14ac:dyDescent="0.25">
      <c r="A15193" s="59" t="str">
        <f t="shared" si="237"/>
        <v/>
      </c>
    </row>
    <row r="15194" spans="1:1" ht="18" customHeight="1" x14ac:dyDescent="0.25">
      <c r="A15194" s="59" t="str">
        <f t="shared" si="237"/>
        <v/>
      </c>
    </row>
    <row r="15195" spans="1:1" ht="18" customHeight="1" x14ac:dyDescent="0.25">
      <c r="A15195" s="59" t="str">
        <f t="shared" si="237"/>
        <v/>
      </c>
    </row>
    <row r="15196" spans="1:1" ht="18" customHeight="1" x14ac:dyDescent="0.25">
      <c r="A15196" s="59" t="str">
        <f t="shared" si="237"/>
        <v/>
      </c>
    </row>
    <row r="15197" spans="1:1" ht="18" customHeight="1" x14ac:dyDescent="0.25">
      <c r="A15197" s="59" t="str">
        <f t="shared" si="237"/>
        <v/>
      </c>
    </row>
    <row r="15198" spans="1:1" ht="18" customHeight="1" x14ac:dyDescent="0.25">
      <c r="A15198" s="59" t="str">
        <f t="shared" si="237"/>
        <v/>
      </c>
    </row>
    <row r="15199" spans="1:1" ht="18" customHeight="1" x14ac:dyDescent="0.25">
      <c r="A15199" s="59" t="str">
        <f t="shared" si="237"/>
        <v/>
      </c>
    </row>
    <row r="15200" spans="1:1" ht="18" customHeight="1" x14ac:dyDescent="0.25">
      <c r="A15200" s="59" t="str">
        <f t="shared" si="237"/>
        <v/>
      </c>
    </row>
    <row r="15201" spans="1:1" ht="18" customHeight="1" x14ac:dyDescent="0.25">
      <c r="A15201" s="59" t="str">
        <f t="shared" si="237"/>
        <v/>
      </c>
    </row>
    <row r="15202" spans="1:1" ht="18" customHeight="1" x14ac:dyDescent="0.25">
      <c r="A15202" s="59" t="str">
        <f t="shared" si="237"/>
        <v/>
      </c>
    </row>
    <row r="15203" spans="1:1" ht="18" customHeight="1" x14ac:dyDescent="0.25">
      <c r="A15203" s="59" t="str">
        <f t="shared" si="237"/>
        <v/>
      </c>
    </row>
    <row r="15204" spans="1:1" ht="18" customHeight="1" x14ac:dyDescent="0.25">
      <c r="A15204" s="59" t="str">
        <f t="shared" si="237"/>
        <v/>
      </c>
    </row>
    <row r="15205" spans="1:1" ht="18" customHeight="1" x14ac:dyDescent="0.25">
      <c r="A15205" s="59" t="str">
        <f t="shared" si="237"/>
        <v/>
      </c>
    </row>
    <row r="15206" spans="1:1" ht="18" customHeight="1" x14ac:dyDescent="0.25">
      <c r="A15206" s="59" t="str">
        <f t="shared" si="237"/>
        <v/>
      </c>
    </row>
    <row r="15207" spans="1:1" ht="18" customHeight="1" x14ac:dyDescent="0.25">
      <c r="A15207" s="59" t="str">
        <f t="shared" si="237"/>
        <v/>
      </c>
    </row>
    <row r="15208" spans="1:1" ht="18" customHeight="1" x14ac:dyDescent="0.25">
      <c r="A15208" s="59" t="str">
        <f t="shared" si="237"/>
        <v/>
      </c>
    </row>
    <row r="15209" spans="1:1" ht="18" customHeight="1" x14ac:dyDescent="0.25">
      <c r="A15209" s="59" t="str">
        <f t="shared" si="237"/>
        <v/>
      </c>
    </row>
    <row r="15210" spans="1:1" ht="18" customHeight="1" x14ac:dyDescent="0.25">
      <c r="A15210" s="59" t="str">
        <f t="shared" si="237"/>
        <v/>
      </c>
    </row>
    <row r="15211" spans="1:1" ht="18" customHeight="1" x14ac:dyDescent="0.25">
      <c r="A15211" s="59" t="str">
        <f t="shared" si="237"/>
        <v/>
      </c>
    </row>
    <row r="15212" spans="1:1" ht="18" customHeight="1" x14ac:dyDescent="0.25">
      <c r="A15212" s="59" t="str">
        <f t="shared" si="237"/>
        <v/>
      </c>
    </row>
    <row r="15213" spans="1:1" ht="18" customHeight="1" x14ac:dyDescent="0.25">
      <c r="A15213" s="59" t="str">
        <f t="shared" si="237"/>
        <v/>
      </c>
    </row>
    <row r="15214" spans="1:1" ht="18" customHeight="1" x14ac:dyDescent="0.25">
      <c r="A15214" s="59" t="str">
        <f t="shared" ref="A15214:A15277" si="238">IF(B15214&lt;&gt;"",DATE(2020,INT((ROW(A15212)-1)/78)+1,1),"")</f>
        <v/>
      </c>
    </row>
    <row r="15215" spans="1:1" ht="18" customHeight="1" x14ac:dyDescent="0.25">
      <c r="A15215" s="59" t="str">
        <f t="shared" si="238"/>
        <v/>
      </c>
    </row>
    <row r="15216" spans="1:1" ht="18" customHeight="1" x14ac:dyDescent="0.25">
      <c r="A15216" s="59" t="str">
        <f t="shared" si="238"/>
        <v/>
      </c>
    </row>
    <row r="15217" spans="1:1" ht="18" customHeight="1" x14ac:dyDescent="0.25">
      <c r="A15217" s="59" t="str">
        <f t="shared" si="238"/>
        <v/>
      </c>
    </row>
    <row r="15218" spans="1:1" ht="18" customHeight="1" x14ac:dyDescent="0.25">
      <c r="A15218" s="59" t="str">
        <f t="shared" si="238"/>
        <v/>
      </c>
    </row>
    <row r="15219" spans="1:1" ht="18" customHeight="1" x14ac:dyDescent="0.25">
      <c r="A15219" s="59" t="str">
        <f t="shared" si="238"/>
        <v/>
      </c>
    </row>
    <row r="15220" spans="1:1" ht="18" customHeight="1" x14ac:dyDescent="0.25">
      <c r="A15220" s="59" t="str">
        <f t="shared" si="238"/>
        <v/>
      </c>
    </row>
    <row r="15221" spans="1:1" ht="18" customHeight="1" x14ac:dyDescent="0.25">
      <c r="A15221" s="59" t="str">
        <f t="shared" si="238"/>
        <v/>
      </c>
    </row>
    <row r="15222" spans="1:1" ht="18" customHeight="1" x14ac:dyDescent="0.25">
      <c r="A15222" s="59" t="str">
        <f t="shared" si="238"/>
        <v/>
      </c>
    </row>
    <row r="15223" spans="1:1" ht="18" customHeight="1" x14ac:dyDescent="0.25">
      <c r="A15223" s="59" t="str">
        <f t="shared" si="238"/>
        <v/>
      </c>
    </row>
    <row r="15224" spans="1:1" ht="18" customHeight="1" x14ac:dyDescent="0.25">
      <c r="A15224" s="59" t="str">
        <f t="shared" si="238"/>
        <v/>
      </c>
    </row>
    <row r="15225" spans="1:1" ht="18" customHeight="1" x14ac:dyDescent="0.25">
      <c r="A15225" s="59" t="str">
        <f t="shared" si="238"/>
        <v/>
      </c>
    </row>
    <row r="15226" spans="1:1" ht="18" customHeight="1" x14ac:dyDescent="0.25">
      <c r="A15226" s="59" t="str">
        <f t="shared" si="238"/>
        <v/>
      </c>
    </row>
    <row r="15227" spans="1:1" ht="18" customHeight="1" x14ac:dyDescent="0.25">
      <c r="A15227" s="59" t="str">
        <f t="shared" si="238"/>
        <v/>
      </c>
    </row>
    <row r="15228" spans="1:1" ht="18" customHeight="1" x14ac:dyDescent="0.25">
      <c r="A15228" s="59" t="str">
        <f t="shared" si="238"/>
        <v/>
      </c>
    </row>
    <row r="15229" spans="1:1" ht="18" customHeight="1" x14ac:dyDescent="0.25">
      <c r="A15229" s="59" t="str">
        <f t="shared" si="238"/>
        <v/>
      </c>
    </row>
    <row r="15230" spans="1:1" ht="18" customHeight="1" x14ac:dyDescent="0.25">
      <c r="A15230" s="59" t="str">
        <f t="shared" si="238"/>
        <v/>
      </c>
    </row>
    <row r="15231" spans="1:1" ht="18" customHeight="1" x14ac:dyDescent="0.25">
      <c r="A15231" s="59" t="str">
        <f t="shared" si="238"/>
        <v/>
      </c>
    </row>
    <row r="15232" spans="1:1" ht="18" customHeight="1" x14ac:dyDescent="0.25">
      <c r="A15232" s="59" t="str">
        <f t="shared" si="238"/>
        <v/>
      </c>
    </row>
    <row r="15233" spans="1:1" ht="18" customHeight="1" x14ac:dyDescent="0.25">
      <c r="A15233" s="59" t="str">
        <f t="shared" si="238"/>
        <v/>
      </c>
    </row>
    <row r="15234" spans="1:1" ht="18" customHeight="1" x14ac:dyDescent="0.25">
      <c r="A15234" s="59" t="str">
        <f t="shared" si="238"/>
        <v/>
      </c>
    </row>
    <row r="15235" spans="1:1" ht="18" customHeight="1" x14ac:dyDescent="0.25">
      <c r="A15235" s="59" t="str">
        <f t="shared" si="238"/>
        <v/>
      </c>
    </row>
    <row r="15236" spans="1:1" ht="18" customHeight="1" x14ac:dyDescent="0.25">
      <c r="A15236" s="59" t="str">
        <f t="shared" si="238"/>
        <v/>
      </c>
    </row>
    <row r="15237" spans="1:1" ht="18" customHeight="1" x14ac:dyDescent="0.25">
      <c r="A15237" s="59" t="str">
        <f t="shared" si="238"/>
        <v/>
      </c>
    </row>
    <row r="15238" spans="1:1" ht="18" customHeight="1" x14ac:dyDescent="0.25">
      <c r="A15238" s="59" t="str">
        <f t="shared" si="238"/>
        <v/>
      </c>
    </row>
    <row r="15239" spans="1:1" ht="18" customHeight="1" x14ac:dyDescent="0.25">
      <c r="A15239" s="59" t="str">
        <f t="shared" si="238"/>
        <v/>
      </c>
    </row>
    <row r="15240" spans="1:1" ht="18" customHeight="1" x14ac:dyDescent="0.25">
      <c r="A15240" s="59" t="str">
        <f t="shared" si="238"/>
        <v/>
      </c>
    </row>
    <row r="15241" spans="1:1" ht="18" customHeight="1" x14ac:dyDescent="0.25">
      <c r="A15241" s="59" t="str">
        <f t="shared" si="238"/>
        <v/>
      </c>
    </row>
    <row r="15242" spans="1:1" ht="18" customHeight="1" x14ac:dyDescent="0.25">
      <c r="A15242" s="59" t="str">
        <f t="shared" si="238"/>
        <v/>
      </c>
    </row>
    <row r="15243" spans="1:1" ht="18" customHeight="1" x14ac:dyDescent="0.25">
      <c r="A15243" s="59" t="str">
        <f t="shared" si="238"/>
        <v/>
      </c>
    </row>
    <row r="15244" spans="1:1" ht="18" customHeight="1" x14ac:dyDescent="0.25">
      <c r="A15244" s="59" t="str">
        <f t="shared" si="238"/>
        <v/>
      </c>
    </row>
    <row r="15245" spans="1:1" ht="18" customHeight="1" x14ac:dyDescent="0.25">
      <c r="A15245" s="59" t="str">
        <f t="shared" si="238"/>
        <v/>
      </c>
    </row>
    <row r="15246" spans="1:1" ht="18" customHeight="1" x14ac:dyDescent="0.25">
      <c r="A15246" s="59" t="str">
        <f t="shared" si="238"/>
        <v/>
      </c>
    </row>
    <row r="15247" spans="1:1" ht="18" customHeight="1" x14ac:dyDescent="0.25">
      <c r="A15247" s="59" t="str">
        <f t="shared" si="238"/>
        <v/>
      </c>
    </row>
    <row r="15248" spans="1:1" ht="18" customHeight="1" x14ac:dyDescent="0.25">
      <c r="A15248" s="59" t="str">
        <f t="shared" si="238"/>
        <v/>
      </c>
    </row>
    <row r="15249" spans="1:1" ht="18" customHeight="1" x14ac:dyDescent="0.25">
      <c r="A15249" s="59" t="str">
        <f t="shared" si="238"/>
        <v/>
      </c>
    </row>
    <row r="15250" spans="1:1" ht="18" customHeight="1" x14ac:dyDescent="0.25">
      <c r="A15250" s="59" t="str">
        <f t="shared" si="238"/>
        <v/>
      </c>
    </row>
    <row r="15251" spans="1:1" ht="18" customHeight="1" x14ac:dyDescent="0.25">
      <c r="A15251" s="59" t="str">
        <f t="shared" si="238"/>
        <v/>
      </c>
    </row>
    <row r="15252" spans="1:1" ht="18" customHeight="1" x14ac:dyDescent="0.25">
      <c r="A15252" s="59" t="str">
        <f t="shared" si="238"/>
        <v/>
      </c>
    </row>
    <row r="15253" spans="1:1" ht="18" customHeight="1" x14ac:dyDescent="0.25">
      <c r="A15253" s="59" t="str">
        <f t="shared" si="238"/>
        <v/>
      </c>
    </row>
    <row r="15254" spans="1:1" ht="18" customHeight="1" x14ac:dyDescent="0.25">
      <c r="A15254" s="59" t="str">
        <f t="shared" si="238"/>
        <v/>
      </c>
    </row>
    <row r="15255" spans="1:1" ht="18" customHeight="1" x14ac:dyDescent="0.25">
      <c r="A15255" s="59" t="str">
        <f t="shared" si="238"/>
        <v/>
      </c>
    </row>
    <row r="15256" spans="1:1" ht="18" customHeight="1" x14ac:dyDescent="0.25">
      <c r="A15256" s="59" t="str">
        <f t="shared" si="238"/>
        <v/>
      </c>
    </row>
    <row r="15257" spans="1:1" ht="18" customHeight="1" x14ac:dyDescent="0.25">
      <c r="A15257" s="59" t="str">
        <f t="shared" si="238"/>
        <v/>
      </c>
    </row>
    <row r="15258" spans="1:1" ht="18" customHeight="1" x14ac:dyDescent="0.25">
      <c r="A15258" s="59" t="str">
        <f t="shared" si="238"/>
        <v/>
      </c>
    </row>
    <row r="15259" spans="1:1" ht="18" customHeight="1" x14ac:dyDescent="0.25">
      <c r="A15259" s="59" t="str">
        <f t="shared" si="238"/>
        <v/>
      </c>
    </row>
    <row r="15260" spans="1:1" ht="18" customHeight="1" x14ac:dyDescent="0.25">
      <c r="A15260" s="59" t="str">
        <f t="shared" si="238"/>
        <v/>
      </c>
    </row>
    <row r="15261" spans="1:1" ht="18" customHeight="1" x14ac:dyDescent="0.25">
      <c r="A15261" s="59" t="str">
        <f t="shared" si="238"/>
        <v/>
      </c>
    </row>
    <row r="15262" spans="1:1" ht="18" customHeight="1" x14ac:dyDescent="0.25">
      <c r="A15262" s="59" t="str">
        <f t="shared" si="238"/>
        <v/>
      </c>
    </row>
    <row r="15263" spans="1:1" ht="18" customHeight="1" x14ac:dyDescent="0.25">
      <c r="A15263" s="59" t="str">
        <f t="shared" si="238"/>
        <v/>
      </c>
    </row>
    <row r="15264" spans="1:1" ht="18" customHeight="1" x14ac:dyDescent="0.25">
      <c r="A15264" s="59" t="str">
        <f t="shared" si="238"/>
        <v/>
      </c>
    </row>
    <row r="15265" spans="1:1" ht="18" customHeight="1" x14ac:dyDescent="0.25">
      <c r="A15265" s="59" t="str">
        <f t="shared" si="238"/>
        <v/>
      </c>
    </row>
    <row r="15266" spans="1:1" ht="18" customHeight="1" x14ac:dyDescent="0.25">
      <c r="A15266" s="59" t="str">
        <f t="shared" si="238"/>
        <v/>
      </c>
    </row>
    <row r="15267" spans="1:1" ht="18" customHeight="1" x14ac:dyDescent="0.25">
      <c r="A15267" s="59" t="str">
        <f t="shared" si="238"/>
        <v/>
      </c>
    </row>
    <row r="15268" spans="1:1" ht="18" customHeight="1" x14ac:dyDescent="0.25">
      <c r="A15268" s="59" t="str">
        <f t="shared" si="238"/>
        <v/>
      </c>
    </row>
    <row r="15269" spans="1:1" ht="18" customHeight="1" x14ac:dyDescent="0.25">
      <c r="A15269" s="59" t="str">
        <f t="shared" si="238"/>
        <v/>
      </c>
    </row>
    <row r="15270" spans="1:1" ht="18" customHeight="1" x14ac:dyDescent="0.25">
      <c r="A15270" s="59" t="str">
        <f t="shared" si="238"/>
        <v/>
      </c>
    </row>
    <row r="15271" spans="1:1" ht="18" customHeight="1" x14ac:dyDescent="0.25">
      <c r="A15271" s="59" t="str">
        <f t="shared" si="238"/>
        <v/>
      </c>
    </row>
    <row r="15272" spans="1:1" ht="18" customHeight="1" x14ac:dyDescent="0.25">
      <c r="A15272" s="59" t="str">
        <f t="shared" si="238"/>
        <v/>
      </c>
    </row>
    <row r="15273" spans="1:1" ht="18" customHeight="1" x14ac:dyDescent="0.25">
      <c r="A15273" s="59" t="str">
        <f t="shared" si="238"/>
        <v/>
      </c>
    </row>
    <row r="15274" spans="1:1" ht="18" customHeight="1" x14ac:dyDescent="0.25">
      <c r="A15274" s="59" t="str">
        <f t="shared" si="238"/>
        <v/>
      </c>
    </row>
    <row r="15275" spans="1:1" ht="18" customHeight="1" x14ac:dyDescent="0.25">
      <c r="A15275" s="59" t="str">
        <f t="shared" si="238"/>
        <v/>
      </c>
    </row>
    <row r="15276" spans="1:1" ht="18" customHeight="1" x14ac:dyDescent="0.25">
      <c r="A15276" s="59" t="str">
        <f t="shared" si="238"/>
        <v/>
      </c>
    </row>
    <row r="15277" spans="1:1" ht="18" customHeight="1" x14ac:dyDescent="0.25">
      <c r="A15277" s="59" t="str">
        <f t="shared" si="238"/>
        <v/>
      </c>
    </row>
    <row r="15278" spans="1:1" ht="18" customHeight="1" x14ac:dyDescent="0.25">
      <c r="A15278" s="59" t="str">
        <f t="shared" ref="A15278:A15341" si="239">IF(B15278&lt;&gt;"",DATE(2020,INT((ROW(A15276)-1)/78)+1,1),"")</f>
        <v/>
      </c>
    </row>
    <row r="15279" spans="1:1" ht="18" customHeight="1" x14ac:dyDescent="0.25">
      <c r="A15279" s="59" t="str">
        <f t="shared" si="239"/>
        <v/>
      </c>
    </row>
    <row r="15280" spans="1:1" ht="18" customHeight="1" x14ac:dyDescent="0.25">
      <c r="A15280" s="59" t="str">
        <f t="shared" si="239"/>
        <v/>
      </c>
    </row>
    <row r="15281" spans="1:1" ht="18" customHeight="1" x14ac:dyDescent="0.25">
      <c r="A15281" s="59" t="str">
        <f t="shared" si="239"/>
        <v/>
      </c>
    </row>
    <row r="15282" spans="1:1" ht="18" customHeight="1" x14ac:dyDescent="0.25">
      <c r="A15282" s="59" t="str">
        <f t="shared" si="239"/>
        <v/>
      </c>
    </row>
    <row r="15283" spans="1:1" ht="18" customHeight="1" x14ac:dyDescent="0.25">
      <c r="A15283" s="59" t="str">
        <f t="shared" si="239"/>
        <v/>
      </c>
    </row>
    <row r="15284" spans="1:1" ht="18" customHeight="1" x14ac:dyDescent="0.25">
      <c r="A15284" s="59" t="str">
        <f t="shared" si="239"/>
        <v/>
      </c>
    </row>
    <row r="15285" spans="1:1" ht="18" customHeight="1" x14ac:dyDescent="0.25">
      <c r="A15285" s="59" t="str">
        <f t="shared" si="239"/>
        <v/>
      </c>
    </row>
    <row r="15286" spans="1:1" ht="18" customHeight="1" x14ac:dyDescent="0.25">
      <c r="A15286" s="59" t="str">
        <f t="shared" si="239"/>
        <v/>
      </c>
    </row>
    <row r="15287" spans="1:1" ht="18" customHeight="1" x14ac:dyDescent="0.25">
      <c r="A15287" s="59" t="str">
        <f t="shared" si="239"/>
        <v/>
      </c>
    </row>
    <row r="15288" spans="1:1" ht="18" customHeight="1" x14ac:dyDescent="0.25">
      <c r="A15288" s="59" t="str">
        <f t="shared" si="239"/>
        <v/>
      </c>
    </row>
    <row r="15289" spans="1:1" ht="18" customHeight="1" x14ac:dyDescent="0.25">
      <c r="A15289" s="59" t="str">
        <f t="shared" si="239"/>
        <v/>
      </c>
    </row>
    <row r="15290" spans="1:1" ht="18" customHeight="1" x14ac:dyDescent="0.25">
      <c r="A15290" s="59" t="str">
        <f t="shared" si="239"/>
        <v/>
      </c>
    </row>
    <row r="15291" spans="1:1" ht="18" customHeight="1" x14ac:dyDescent="0.25">
      <c r="A15291" s="59" t="str">
        <f t="shared" si="239"/>
        <v/>
      </c>
    </row>
    <row r="15292" spans="1:1" ht="18" customHeight="1" x14ac:dyDescent="0.25">
      <c r="A15292" s="59" t="str">
        <f t="shared" si="239"/>
        <v/>
      </c>
    </row>
    <row r="15293" spans="1:1" ht="18" customHeight="1" x14ac:dyDescent="0.25">
      <c r="A15293" s="59" t="str">
        <f t="shared" si="239"/>
        <v/>
      </c>
    </row>
    <row r="15294" spans="1:1" ht="18" customHeight="1" x14ac:dyDescent="0.25">
      <c r="A15294" s="59" t="str">
        <f t="shared" si="239"/>
        <v/>
      </c>
    </row>
    <row r="15295" spans="1:1" ht="18" customHeight="1" x14ac:dyDescent="0.25">
      <c r="A15295" s="59" t="str">
        <f t="shared" si="239"/>
        <v/>
      </c>
    </row>
    <row r="15296" spans="1:1" ht="18" customHeight="1" x14ac:dyDescent="0.25">
      <c r="A15296" s="59" t="str">
        <f t="shared" si="239"/>
        <v/>
      </c>
    </row>
    <row r="15297" spans="1:1" ht="18" customHeight="1" x14ac:dyDescent="0.25">
      <c r="A15297" s="59" t="str">
        <f t="shared" si="239"/>
        <v/>
      </c>
    </row>
    <row r="15298" spans="1:1" ht="18" customHeight="1" x14ac:dyDescent="0.25">
      <c r="A15298" s="59" t="str">
        <f t="shared" si="239"/>
        <v/>
      </c>
    </row>
    <row r="15299" spans="1:1" ht="18" customHeight="1" x14ac:dyDescent="0.25">
      <c r="A15299" s="59" t="str">
        <f t="shared" si="239"/>
        <v/>
      </c>
    </row>
    <row r="15300" spans="1:1" ht="18" customHeight="1" x14ac:dyDescent="0.25">
      <c r="A15300" s="59" t="str">
        <f t="shared" si="239"/>
        <v/>
      </c>
    </row>
    <row r="15301" spans="1:1" ht="18" customHeight="1" x14ac:dyDescent="0.25">
      <c r="A15301" s="59" t="str">
        <f t="shared" si="239"/>
        <v/>
      </c>
    </row>
    <row r="15302" spans="1:1" ht="18" customHeight="1" x14ac:dyDescent="0.25">
      <c r="A15302" s="59" t="str">
        <f t="shared" si="239"/>
        <v/>
      </c>
    </row>
    <row r="15303" spans="1:1" ht="18" customHeight="1" x14ac:dyDescent="0.25">
      <c r="A15303" s="59" t="str">
        <f t="shared" si="239"/>
        <v/>
      </c>
    </row>
    <row r="15304" spans="1:1" ht="18" customHeight="1" x14ac:dyDescent="0.25">
      <c r="A15304" s="59" t="str">
        <f t="shared" si="239"/>
        <v/>
      </c>
    </row>
    <row r="15305" spans="1:1" ht="18" customHeight="1" x14ac:dyDescent="0.25">
      <c r="A15305" s="59" t="str">
        <f t="shared" si="239"/>
        <v/>
      </c>
    </row>
    <row r="15306" spans="1:1" ht="18" customHeight="1" x14ac:dyDescent="0.25">
      <c r="A15306" s="59" t="str">
        <f t="shared" si="239"/>
        <v/>
      </c>
    </row>
    <row r="15307" spans="1:1" ht="18" customHeight="1" x14ac:dyDescent="0.25">
      <c r="A15307" s="59" t="str">
        <f t="shared" si="239"/>
        <v/>
      </c>
    </row>
    <row r="15308" spans="1:1" ht="18" customHeight="1" x14ac:dyDescent="0.25">
      <c r="A15308" s="59" t="str">
        <f t="shared" si="239"/>
        <v/>
      </c>
    </row>
    <row r="15309" spans="1:1" ht="18" customHeight="1" x14ac:dyDescent="0.25">
      <c r="A15309" s="59" t="str">
        <f t="shared" si="239"/>
        <v/>
      </c>
    </row>
    <row r="15310" spans="1:1" ht="18" customHeight="1" x14ac:dyDescent="0.25">
      <c r="A15310" s="59" t="str">
        <f t="shared" si="239"/>
        <v/>
      </c>
    </row>
    <row r="15311" spans="1:1" ht="18" customHeight="1" x14ac:dyDescent="0.25">
      <c r="A15311" s="59" t="str">
        <f t="shared" si="239"/>
        <v/>
      </c>
    </row>
    <row r="15312" spans="1:1" ht="18" customHeight="1" x14ac:dyDescent="0.25">
      <c r="A15312" s="59" t="str">
        <f t="shared" si="239"/>
        <v/>
      </c>
    </row>
    <row r="15313" spans="1:1" ht="18" customHeight="1" x14ac:dyDescent="0.25">
      <c r="A15313" s="59" t="str">
        <f t="shared" si="239"/>
        <v/>
      </c>
    </row>
    <row r="15314" spans="1:1" ht="18" customHeight="1" x14ac:dyDescent="0.25">
      <c r="A15314" s="59" t="str">
        <f t="shared" si="239"/>
        <v/>
      </c>
    </row>
    <row r="15315" spans="1:1" ht="18" customHeight="1" x14ac:dyDescent="0.25">
      <c r="A15315" s="59" t="str">
        <f t="shared" si="239"/>
        <v/>
      </c>
    </row>
    <row r="15316" spans="1:1" ht="18" customHeight="1" x14ac:dyDescent="0.25">
      <c r="A15316" s="59" t="str">
        <f t="shared" si="239"/>
        <v/>
      </c>
    </row>
    <row r="15317" spans="1:1" ht="18" customHeight="1" x14ac:dyDescent="0.25">
      <c r="A15317" s="59" t="str">
        <f t="shared" si="239"/>
        <v/>
      </c>
    </row>
    <row r="15318" spans="1:1" ht="18" customHeight="1" x14ac:dyDescent="0.25">
      <c r="A15318" s="59" t="str">
        <f t="shared" si="239"/>
        <v/>
      </c>
    </row>
    <row r="15319" spans="1:1" ht="18" customHeight="1" x14ac:dyDescent="0.25">
      <c r="A15319" s="59" t="str">
        <f t="shared" si="239"/>
        <v/>
      </c>
    </row>
    <row r="15320" spans="1:1" ht="18" customHeight="1" x14ac:dyDescent="0.25">
      <c r="A15320" s="59" t="str">
        <f t="shared" si="239"/>
        <v/>
      </c>
    </row>
    <row r="15321" spans="1:1" ht="18" customHeight="1" x14ac:dyDescent="0.25">
      <c r="A15321" s="59" t="str">
        <f t="shared" si="239"/>
        <v/>
      </c>
    </row>
    <row r="15322" spans="1:1" ht="18" customHeight="1" x14ac:dyDescent="0.25">
      <c r="A15322" s="59" t="str">
        <f t="shared" si="239"/>
        <v/>
      </c>
    </row>
    <row r="15323" spans="1:1" ht="18" customHeight="1" x14ac:dyDescent="0.25">
      <c r="A15323" s="59" t="str">
        <f t="shared" si="239"/>
        <v/>
      </c>
    </row>
    <row r="15324" spans="1:1" ht="18" customHeight="1" x14ac:dyDescent="0.25">
      <c r="A15324" s="59" t="str">
        <f t="shared" si="239"/>
        <v/>
      </c>
    </row>
    <row r="15325" spans="1:1" ht="18" customHeight="1" x14ac:dyDescent="0.25">
      <c r="A15325" s="59" t="str">
        <f t="shared" si="239"/>
        <v/>
      </c>
    </row>
    <row r="15326" spans="1:1" ht="18" customHeight="1" x14ac:dyDescent="0.25">
      <c r="A15326" s="59" t="str">
        <f t="shared" si="239"/>
        <v/>
      </c>
    </row>
    <row r="15327" spans="1:1" ht="18" customHeight="1" x14ac:dyDescent="0.25">
      <c r="A15327" s="59" t="str">
        <f t="shared" si="239"/>
        <v/>
      </c>
    </row>
    <row r="15328" spans="1:1" ht="18" customHeight="1" x14ac:dyDescent="0.25">
      <c r="A15328" s="59" t="str">
        <f t="shared" si="239"/>
        <v/>
      </c>
    </row>
    <row r="15329" spans="1:1" ht="18" customHeight="1" x14ac:dyDescent="0.25">
      <c r="A15329" s="59" t="str">
        <f t="shared" si="239"/>
        <v/>
      </c>
    </row>
    <row r="15330" spans="1:1" ht="18" customHeight="1" x14ac:dyDescent="0.25">
      <c r="A15330" s="59" t="str">
        <f t="shared" si="239"/>
        <v/>
      </c>
    </row>
    <row r="15331" spans="1:1" ht="18" customHeight="1" x14ac:dyDescent="0.25">
      <c r="A15331" s="59" t="str">
        <f t="shared" si="239"/>
        <v/>
      </c>
    </row>
    <row r="15332" spans="1:1" ht="18" customHeight="1" x14ac:dyDescent="0.25">
      <c r="A15332" s="59" t="str">
        <f t="shared" si="239"/>
        <v/>
      </c>
    </row>
    <row r="15333" spans="1:1" ht="18" customHeight="1" x14ac:dyDescent="0.25">
      <c r="A15333" s="59" t="str">
        <f t="shared" si="239"/>
        <v/>
      </c>
    </row>
    <row r="15334" spans="1:1" ht="18" customHeight="1" x14ac:dyDescent="0.25">
      <c r="A15334" s="59" t="str">
        <f t="shared" si="239"/>
        <v/>
      </c>
    </row>
    <row r="15335" spans="1:1" ht="18" customHeight="1" x14ac:dyDescent="0.25">
      <c r="A15335" s="59" t="str">
        <f t="shared" si="239"/>
        <v/>
      </c>
    </row>
    <row r="15336" spans="1:1" ht="18" customHeight="1" x14ac:dyDescent="0.25">
      <c r="A15336" s="59" t="str">
        <f t="shared" si="239"/>
        <v/>
      </c>
    </row>
    <row r="15337" spans="1:1" ht="18" customHeight="1" x14ac:dyDescent="0.25">
      <c r="A15337" s="59" t="str">
        <f t="shared" si="239"/>
        <v/>
      </c>
    </row>
    <row r="15338" spans="1:1" ht="18" customHeight="1" x14ac:dyDescent="0.25">
      <c r="A15338" s="59" t="str">
        <f t="shared" si="239"/>
        <v/>
      </c>
    </row>
    <row r="15339" spans="1:1" ht="18" customHeight="1" x14ac:dyDescent="0.25">
      <c r="A15339" s="59" t="str">
        <f t="shared" si="239"/>
        <v/>
      </c>
    </row>
    <row r="15340" spans="1:1" ht="18" customHeight="1" x14ac:dyDescent="0.25">
      <c r="A15340" s="59" t="str">
        <f t="shared" si="239"/>
        <v/>
      </c>
    </row>
    <row r="15341" spans="1:1" ht="18" customHeight="1" x14ac:dyDescent="0.25">
      <c r="A15341" s="59" t="str">
        <f t="shared" si="239"/>
        <v/>
      </c>
    </row>
    <row r="15342" spans="1:1" ht="18" customHeight="1" x14ac:dyDescent="0.25">
      <c r="A15342" s="59" t="str">
        <f t="shared" ref="A15342:A15405" si="240">IF(B15342&lt;&gt;"",DATE(2020,INT((ROW(A15340)-1)/78)+1,1),"")</f>
        <v/>
      </c>
    </row>
    <row r="15343" spans="1:1" ht="18" customHeight="1" x14ac:dyDescent="0.25">
      <c r="A15343" s="59" t="str">
        <f t="shared" si="240"/>
        <v/>
      </c>
    </row>
    <row r="15344" spans="1:1" ht="18" customHeight="1" x14ac:dyDescent="0.25">
      <c r="A15344" s="59" t="str">
        <f t="shared" si="240"/>
        <v/>
      </c>
    </row>
    <row r="15345" spans="1:1" ht="18" customHeight="1" x14ac:dyDescent="0.25">
      <c r="A15345" s="59" t="str">
        <f t="shared" si="240"/>
        <v/>
      </c>
    </row>
    <row r="15346" spans="1:1" ht="18" customHeight="1" x14ac:dyDescent="0.25">
      <c r="A15346" s="59" t="str">
        <f t="shared" si="240"/>
        <v/>
      </c>
    </row>
    <row r="15347" spans="1:1" ht="18" customHeight="1" x14ac:dyDescent="0.25">
      <c r="A15347" s="59" t="str">
        <f t="shared" si="240"/>
        <v/>
      </c>
    </row>
    <row r="15348" spans="1:1" ht="18" customHeight="1" x14ac:dyDescent="0.25">
      <c r="A15348" s="59" t="str">
        <f t="shared" si="240"/>
        <v/>
      </c>
    </row>
    <row r="15349" spans="1:1" ht="18" customHeight="1" x14ac:dyDescent="0.25">
      <c r="A15349" s="59" t="str">
        <f t="shared" si="240"/>
        <v/>
      </c>
    </row>
    <row r="15350" spans="1:1" ht="18" customHeight="1" x14ac:dyDescent="0.25">
      <c r="A15350" s="59" t="str">
        <f t="shared" si="240"/>
        <v/>
      </c>
    </row>
    <row r="15351" spans="1:1" ht="18" customHeight="1" x14ac:dyDescent="0.25">
      <c r="A15351" s="59" t="str">
        <f t="shared" si="240"/>
        <v/>
      </c>
    </row>
    <row r="15352" spans="1:1" ht="18" customHeight="1" x14ac:dyDescent="0.25">
      <c r="A15352" s="59" t="str">
        <f t="shared" si="240"/>
        <v/>
      </c>
    </row>
    <row r="15353" spans="1:1" ht="18" customHeight="1" x14ac:dyDescent="0.25">
      <c r="A15353" s="59" t="str">
        <f t="shared" si="240"/>
        <v/>
      </c>
    </row>
    <row r="15354" spans="1:1" ht="18" customHeight="1" x14ac:dyDescent="0.25">
      <c r="A15354" s="59" t="str">
        <f t="shared" si="240"/>
        <v/>
      </c>
    </row>
    <row r="15355" spans="1:1" ht="18" customHeight="1" x14ac:dyDescent="0.25">
      <c r="A15355" s="59" t="str">
        <f t="shared" si="240"/>
        <v/>
      </c>
    </row>
    <row r="15356" spans="1:1" ht="18" customHeight="1" x14ac:dyDescent="0.25">
      <c r="A15356" s="59" t="str">
        <f t="shared" si="240"/>
        <v/>
      </c>
    </row>
    <row r="15357" spans="1:1" ht="18" customHeight="1" x14ac:dyDescent="0.25">
      <c r="A15357" s="59" t="str">
        <f t="shared" si="240"/>
        <v/>
      </c>
    </row>
    <row r="15358" spans="1:1" ht="18" customHeight="1" x14ac:dyDescent="0.25">
      <c r="A15358" s="59" t="str">
        <f t="shared" si="240"/>
        <v/>
      </c>
    </row>
    <row r="15359" spans="1:1" ht="18" customHeight="1" x14ac:dyDescent="0.25">
      <c r="A15359" s="59" t="str">
        <f t="shared" si="240"/>
        <v/>
      </c>
    </row>
    <row r="15360" spans="1:1" ht="18" customHeight="1" x14ac:dyDescent="0.25">
      <c r="A15360" s="59" t="str">
        <f t="shared" si="240"/>
        <v/>
      </c>
    </row>
    <row r="15361" spans="1:1" ht="18" customHeight="1" x14ac:dyDescent="0.25">
      <c r="A15361" s="59" t="str">
        <f t="shared" si="240"/>
        <v/>
      </c>
    </row>
    <row r="15362" spans="1:1" ht="18" customHeight="1" x14ac:dyDescent="0.25">
      <c r="A15362" s="59" t="str">
        <f t="shared" si="240"/>
        <v/>
      </c>
    </row>
    <row r="15363" spans="1:1" ht="18" customHeight="1" x14ac:dyDescent="0.25">
      <c r="A15363" s="59" t="str">
        <f t="shared" si="240"/>
        <v/>
      </c>
    </row>
    <row r="15364" spans="1:1" ht="18" customHeight="1" x14ac:dyDescent="0.25">
      <c r="A15364" s="59" t="str">
        <f t="shared" si="240"/>
        <v/>
      </c>
    </row>
    <row r="15365" spans="1:1" ht="18" customHeight="1" x14ac:dyDescent="0.25">
      <c r="A15365" s="59" t="str">
        <f t="shared" si="240"/>
        <v/>
      </c>
    </row>
    <row r="15366" spans="1:1" ht="18" customHeight="1" x14ac:dyDescent="0.25">
      <c r="A15366" s="59" t="str">
        <f t="shared" si="240"/>
        <v/>
      </c>
    </row>
    <row r="15367" spans="1:1" ht="18" customHeight="1" x14ac:dyDescent="0.25">
      <c r="A15367" s="59" t="str">
        <f t="shared" si="240"/>
        <v/>
      </c>
    </row>
    <row r="15368" spans="1:1" ht="18" customHeight="1" x14ac:dyDescent="0.25">
      <c r="A15368" s="59" t="str">
        <f t="shared" si="240"/>
        <v/>
      </c>
    </row>
    <row r="15369" spans="1:1" ht="18" customHeight="1" x14ac:dyDescent="0.25">
      <c r="A15369" s="59" t="str">
        <f t="shared" si="240"/>
        <v/>
      </c>
    </row>
    <row r="15370" spans="1:1" ht="18" customHeight="1" x14ac:dyDescent="0.25">
      <c r="A15370" s="59" t="str">
        <f t="shared" si="240"/>
        <v/>
      </c>
    </row>
    <row r="15371" spans="1:1" ht="18" customHeight="1" x14ac:dyDescent="0.25">
      <c r="A15371" s="59" t="str">
        <f t="shared" si="240"/>
        <v/>
      </c>
    </row>
    <row r="15372" spans="1:1" ht="18" customHeight="1" x14ac:dyDescent="0.25">
      <c r="A15372" s="59" t="str">
        <f t="shared" si="240"/>
        <v/>
      </c>
    </row>
    <row r="15373" spans="1:1" ht="18" customHeight="1" x14ac:dyDescent="0.25">
      <c r="A15373" s="59" t="str">
        <f t="shared" si="240"/>
        <v/>
      </c>
    </row>
    <row r="15374" spans="1:1" ht="18" customHeight="1" x14ac:dyDescent="0.25">
      <c r="A15374" s="59" t="str">
        <f t="shared" si="240"/>
        <v/>
      </c>
    </row>
    <row r="15375" spans="1:1" ht="18" customHeight="1" x14ac:dyDescent="0.25">
      <c r="A15375" s="59" t="str">
        <f t="shared" si="240"/>
        <v/>
      </c>
    </row>
    <row r="15376" spans="1:1" ht="18" customHeight="1" x14ac:dyDescent="0.25">
      <c r="A15376" s="59" t="str">
        <f t="shared" si="240"/>
        <v/>
      </c>
    </row>
    <row r="15377" spans="1:1" ht="18" customHeight="1" x14ac:dyDescent="0.25">
      <c r="A15377" s="59" t="str">
        <f t="shared" si="240"/>
        <v/>
      </c>
    </row>
    <row r="15378" spans="1:1" ht="18" customHeight="1" x14ac:dyDescent="0.25">
      <c r="A15378" s="59" t="str">
        <f t="shared" si="240"/>
        <v/>
      </c>
    </row>
    <row r="15379" spans="1:1" ht="18" customHeight="1" x14ac:dyDescent="0.25">
      <c r="A15379" s="59" t="str">
        <f t="shared" si="240"/>
        <v/>
      </c>
    </row>
    <row r="15380" spans="1:1" ht="18" customHeight="1" x14ac:dyDescent="0.25">
      <c r="A15380" s="59" t="str">
        <f t="shared" si="240"/>
        <v/>
      </c>
    </row>
    <row r="15381" spans="1:1" ht="18" customHeight="1" x14ac:dyDescent="0.25">
      <c r="A15381" s="59" t="str">
        <f t="shared" si="240"/>
        <v/>
      </c>
    </row>
    <row r="15382" spans="1:1" ht="18" customHeight="1" x14ac:dyDescent="0.25">
      <c r="A15382" s="59" t="str">
        <f t="shared" si="240"/>
        <v/>
      </c>
    </row>
    <row r="15383" spans="1:1" ht="18" customHeight="1" x14ac:dyDescent="0.25">
      <c r="A15383" s="59" t="str">
        <f t="shared" si="240"/>
        <v/>
      </c>
    </row>
    <row r="15384" spans="1:1" ht="18" customHeight="1" x14ac:dyDescent="0.25">
      <c r="A15384" s="59" t="str">
        <f t="shared" si="240"/>
        <v/>
      </c>
    </row>
    <row r="15385" spans="1:1" ht="18" customHeight="1" x14ac:dyDescent="0.25">
      <c r="A15385" s="59" t="str">
        <f t="shared" si="240"/>
        <v/>
      </c>
    </row>
    <row r="15386" spans="1:1" ht="18" customHeight="1" x14ac:dyDescent="0.25">
      <c r="A15386" s="59" t="str">
        <f t="shared" si="240"/>
        <v/>
      </c>
    </row>
    <row r="15387" spans="1:1" ht="18" customHeight="1" x14ac:dyDescent="0.25">
      <c r="A15387" s="59" t="str">
        <f t="shared" si="240"/>
        <v/>
      </c>
    </row>
    <row r="15388" spans="1:1" ht="18" customHeight="1" x14ac:dyDescent="0.25">
      <c r="A15388" s="59" t="str">
        <f t="shared" si="240"/>
        <v/>
      </c>
    </row>
    <row r="15389" spans="1:1" ht="18" customHeight="1" x14ac:dyDescent="0.25">
      <c r="A15389" s="59" t="str">
        <f t="shared" si="240"/>
        <v/>
      </c>
    </row>
    <row r="15390" spans="1:1" ht="18" customHeight="1" x14ac:dyDescent="0.25">
      <c r="A15390" s="59" t="str">
        <f t="shared" si="240"/>
        <v/>
      </c>
    </row>
    <row r="15391" spans="1:1" ht="18" customHeight="1" x14ac:dyDescent="0.25">
      <c r="A15391" s="59" t="str">
        <f t="shared" si="240"/>
        <v/>
      </c>
    </row>
    <row r="15392" spans="1:1" ht="18" customHeight="1" x14ac:dyDescent="0.25">
      <c r="A15392" s="59" t="str">
        <f t="shared" si="240"/>
        <v/>
      </c>
    </row>
    <row r="15393" spans="1:1" ht="18" customHeight="1" x14ac:dyDescent="0.25">
      <c r="A15393" s="59" t="str">
        <f t="shared" si="240"/>
        <v/>
      </c>
    </row>
    <row r="15394" spans="1:1" ht="18" customHeight="1" x14ac:dyDescent="0.25">
      <c r="A15394" s="59" t="str">
        <f t="shared" si="240"/>
        <v/>
      </c>
    </row>
    <row r="15395" spans="1:1" ht="18" customHeight="1" x14ac:dyDescent="0.25">
      <c r="A15395" s="59" t="str">
        <f t="shared" si="240"/>
        <v/>
      </c>
    </row>
    <row r="15396" spans="1:1" ht="18" customHeight="1" x14ac:dyDescent="0.25">
      <c r="A15396" s="59" t="str">
        <f t="shared" si="240"/>
        <v/>
      </c>
    </row>
    <row r="15397" spans="1:1" ht="18" customHeight="1" x14ac:dyDescent="0.25">
      <c r="A15397" s="59" t="str">
        <f t="shared" si="240"/>
        <v/>
      </c>
    </row>
    <row r="15398" spans="1:1" ht="18" customHeight="1" x14ac:dyDescent="0.25">
      <c r="A15398" s="59" t="str">
        <f t="shared" si="240"/>
        <v/>
      </c>
    </row>
    <row r="15399" spans="1:1" ht="18" customHeight="1" x14ac:dyDescent="0.25">
      <c r="A15399" s="59" t="str">
        <f t="shared" si="240"/>
        <v/>
      </c>
    </row>
    <row r="15400" spans="1:1" ht="18" customHeight="1" x14ac:dyDescent="0.25">
      <c r="A15400" s="59" t="str">
        <f t="shared" si="240"/>
        <v/>
      </c>
    </row>
    <row r="15401" spans="1:1" ht="18" customHeight="1" x14ac:dyDescent="0.25">
      <c r="A15401" s="59" t="str">
        <f t="shared" si="240"/>
        <v/>
      </c>
    </row>
    <row r="15402" spans="1:1" ht="18" customHeight="1" x14ac:dyDescent="0.25">
      <c r="A15402" s="59" t="str">
        <f t="shared" si="240"/>
        <v/>
      </c>
    </row>
    <row r="15403" spans="1:1" ht="18" customHeight="1" x14ac:dyDescent="0.25">
      <c r="A15403" s="59" t="str">
        <f t="shared" si="240"/>
        <v/>
      </c>
    </row>
    <row r="15404" spans="1:1" ht="18" customHeight="1" x14ac:dyDescent="0.25">
      <c r="A15404" s="59" t="str">
        <f t="shared" si="240"/>
        <v/>
      </c>
    </row>
    <row r="15405" spans="1:1" ht="18" customHeight="1" x14ac:dyDescent="0.25">
      <c r="A15405" s="59" t="str">
        <f t="shared" si="240"/>
        <v/>
      </c>
    </row>
    <row r="15406" spans="1:1" ht="18" customHeight="1" x14ac:dyDescent="0.25">
      <c r="A15406" s="59" t="str">
        <f t="shared" ref="A15406:A15469" si="241">IF(B15406&lt;&gt;"",DATE(2020,INT((ROW(A15404)-1)/78)+1,1),"")</f>
        <v/>
      </c>
    </row>
    <row r="15407" spans="1:1" ht="18" customHeight="1" x14ac:dyDescent="0.25">
      <c r="A15407" s="59" t="str">
        <f t="shared" si="241"/>
        <v/>
      </c>
    </row>
    <row r="15408" spans="1:1" ht="18" customHeight="1" x14ac:dyDescent="0.25">
      <c r="A15408" s="59" t="str">
        <f t="shared" si="241"/>
        <v/>
      </c>
    </row>
    <row r="15409" spans="1:1" ht="18" customHeight="1" x14ac:dyDescent="0.25">
      <c r="A15409" s="59" t="str">
        <f t="shared" si="241"/>
        <v/>
      </c>
    </row>
    <row r="15410" spans="1:1" ht="18" customHeight="1" x14ac:dyDescent="0.25">
      <c r="A15410" s="59" t="str">
        <f t="shared" si="241"/>
        <v/>
      </c>
    </row>
    <row r="15411" spans="1:1" ht="18" customHeight="1" x14ac:dyDescent="0.25">
      <c r="A15411" s="59" t="str">
        <f t="shared" si="241"/>
        <v/>
      </c>
    </row>
    <row r="15412" spans="1:1" ht="18" customHeight="1" x14ac:dyDescent="0.25">
      <c r="A15412" s="59" t="str">
        <f t="shared" si="241"/>
        <v/>
      </c>
    </row>
    <row r="15413" spans="1:1" ht="18" customHeight="1" x14ac:dyDescent="0.25">
      <c r="A15413" s="59" t="str">
        <f t="shared" si="241"/>
        <v/>
      </c>
    </row>
    <row r="15414" spans="1:1" ht="18" customHeight="1" x14ac:dyDescent="0.25">
      <c r="A15414" s="59" t="str">
        <f t="shared" si="241"/>
        <v/>
      </c>
    </row>
    <row r="15415" spans="1:1" ht="18" customHeight="1" x14ac:dyDescent="0.25">
      <c r="A15415" s="59" t="str">
        <f t="shared" si="241"/>
        <v/>
      </c>
    </row>
    <row r="15416" spans="1:1" ht="18" customHeight="1" x14ac:dyDescent="0.25">
      <c r="A15416" s="59" t="str">
        <f t="shared" si="241"/>
        <v/>
      </c>
    </row>
    <row r="15417" spans="1:1" ht="18" customHeight="1" x14ac:dyDescent="0.25">
      <c r="A15417" s="59" t="str">
        <f t="shared" si="241"/>
        <v/>
      </c>
    </row>
    <row r="15418" spans="1:1" ht="18" customHeight="1" x14ac:dyDescent="0.25">
      <c r="A15418" s="59" t="str">
        <f t="shared" si="241"/>
        <v/>
      </c>
    </row>
    <row r="15419" spans="1:1" ht="18" customHeight="1" x14ac:dyDescent="0.25">
      <c r="A15419" s="59" t="str">
        <f t="shared" si="241"/>
        <v/>
      </c>
    </row>
    <row r="15420" spans="1:1" ht="18" customHeight="1" x14ac:dyDescent="0.25">
      <c r="A15420" s="59" t="str">
        <f t="shared" si="241"/>
        <v/>
      </c>
    </row>
    <row r="15421" spans="1:1" ht="18" customHeight="1" x14ac:dyDescent="0.25">
      <c r="A15421" s="59" t="str">
        <f t="shared" si="241"/>
        <v/>
      </c>
    </row>
    <row r="15422" spans="1:1" ht="18" customHeight="1" x14ac:dyDescent="0.25">
      <c r="A15422" s="59" t="str">
        <f t="shared" si="241"/>
        <v/>
      </c>
    </row>
    <row r="15423" spans="1:1" ht="18" customHeight="1" x14ac:dyDescent="0.25">
      <c r="A15423" s="59" t="str">
        <f t="shared" si="241"/>
        <v/>
      </c>
    </row>
    <row r="15424" spans="1:1" ht="18" customHeight="1" x14ac:dyDescent="0.25">
      <c r="A15424" s="59" t="str">
        <f t="shared" si="241"/>
        <v/>
      </c>
    </row>
    <row r="15425" spans="1:1" ht="18" customHeight="1" x14ac:dyDescent="0.25">
      <c r="A15425" s="59" t="str">
        <f t="shared" si="241"/>
        <v/>
      </c>
    </row>
    <row r="15426" spans="1:1" ht="18" customHeight="1" x14ac:dyDescent="0.25">
      <c r="A15426" s="59" t="str">
        <f t="shared" si="241"/>
        <v/>
      </c>
    </row>
    <row r="15427" spans="1:1" ht="18" customHeight="1" x14ac:dyDescent="0.25">
      <c r="A15427" s="59" t="str">
        <f t="shared" si="241"/>
        <v/>
      </c>
    </row>
    <row r="15428" spans="1:1" ht="18" customHeight="1" x14ac:dyDescent="0.25">
      <c r="A15428" s="59" t="str">
        <f t="shared" si="241"/>
        <v/>
      </c>
    </row>
    <row r="15429" spans="1:1" ht="18" customHeight="1" x14ac:dyDescent="0.25">
      <c r="A15429" s="59" t="str">
        <f t="shared" si="241"/>
        <v/>
      </c>
    </row>
    <row r="15430" spans="1:1" ht="18" customHeight="1" x14ac:dyDescent="0.25">
      <c r="A15430" s="59" t="str">
        <f t="shared" si="241"/>
        <v/>
      </c>
    </row>
    <row r="15431" spans="1:1" ht="18" customHeight="1" x14ac:dyDescent="0.25">
      <c r="A15431" s="59" t="str">
        <f t="shared" si="241"/>
        <v/>
      </c>
    </row>
    <row r="15432" spans="1:1" ht="18" customHeight="1" x14ac:dyDescent="0.25">
      <c r="A15432" s="59" t="str">
        <f t="shared" si="241"/>
        <v/>
      </c>
    </row>
    <row r="15433" spans="1:1" ht="18" customHeight="1" x14ac:dyDescent="0.25">
      <c r="A15433" s="59" t="str">
        <f t="shared" si="241"/>
        <v/>
      </c>
    </row>
    <row r="15434" spans="1:1" ht="18" customHeight="1" x14ac:dyDescent="0.25">
      <c r="A15434" s="59" t="str">
        <f t="shared" si="241"/>
        <v/>
      </c>
    </row>
    <row r="15435" spans="1:1" ht="18" customHeight="1" x14ac:dyDescent="0.25">
      <c r="A15435" s="59" t="str">
        <f t="shared" si="241"/>
        <v/>
      </c>
    </row>
    <row r="15436" spans="1:1" ht="18" customHeight="1" x14ac:dyDescent="0.25">
      <c r="A15436" s="59" t="str">
        <f t="shared" si="241"/>
        <v/>
      </c>
    </row>
    <row r="15437" spans="1:1" ht="18" customHeight="1" x14ac:dyDescent="0.25">
      <c r="A15437" s="59" t="str">
        <f t="shared" si="241"/>
        <v/>
      </c>
    </row>
    <row r="15438" spans="1:1" ht="18" customHeight="1" x14ac:dyDescent="0.25">
      <c r="A15438" s="59" t="str">
        <f t="shared" si="241"/>
        <v/>
      </c>
    </row>
    <row r="15439" spans="1:1" ht="18" customHeight="1" x14ac:dyDescent="0.25">
      <c r="A15439" s="59" t="str">
        <f t="shared" si="241"/>
        <v/>
      </c>
    </row>
    <row r="15440" spans="1:1" ht="18" customHeight="1" x14ac:dyDescent="0.25">
      <c r="A15440" s="59" t="str">
        <f t="shared" si="241"/>
        <v/>
      </c>
    </row>
    <row r="15441" spans="1:1" ht="18" customHeight="1" x14ac:dyDescent="0.25">
      <c r="A15441" s="59" t="str">
        <f t="shared" si="241"/>
        <v/>
      </c>
    </row>
    <row r="15442" spans="1:1" ht="18" customHeight="1" x14ac:dyDescent="0.25">
      <c r="A15442" s="59" t="str">
        <f t="shared" si="241"/>
        <v/>
      </c>
    </row>
    <row r="15443" spans="1:1" ht="18" customHeight="1" x14ac:dyDescent="0.25">
      <c r="A15443" s="59" t="str">
        <f t="shared" si="241"/>
        <v/>
      </c>
    </row>
    <row r="15444" spans="1:1" ht="18" customHeight="1" x14ac:dyDescent="0.25">
      <c r="A15444" s="59" t="str">
        <f t="shared" si="241"/>
        <v/>
      </c>
    </row>
    <row r="15445" spans="1:1" ht="18" customHeight="1" x14ac:dyDescent="0.25">
      <c r="A15445" s="59" t="str">
        <f t="shared" si="241"/>
        <v/>
      </c>
    </row>
    <row r="15446" spans="1:1" ht="18" customHeight="1" x14ac:dyDescent="0.25">
      <c r="A15446" s="59" t="str">
        <f t="shared" si="241"/>
        <v/>
      </c>
    </row>
    <row r="15447" spans="1:1" ht="18" customHeight="1" x14ac:dyDescent="0.25">
      <c r="A15447" s="59" t="str">
        <f t="shared" si="241"/>
        <v/>
      </c>
    </row>
    <row r="15448" spans="1:1" ht="18" customHeight="1" x14ac:dyDescent="0.25">
      <c r="A15448" s="59" t="str">
        <f t="shared" si="241"/>
        <v/>
      </c>
    </row>
    <row r="15449" spans="1:1" ht="18" customHeight="1" x14ac:dyDescent="0.25">
      <c r="A15449" s="59" t="str">
        <f t="shared" si="241"/>
        <v/>
      </c>
    </row>
    <row r="15450" spans="1:1" ht="18" customHeight="1" x14ac:dyDescent="0.25">
      <c r="A15450" s="59" t="str">
        <f t="shared" si="241"/>
        <v/>
      </c>
    </row>
    <row r="15451" spans="1:1" ht="18" customHeight="1" x14ac:dyDescent="0.25">
      <c r="A15451" s="59" t="str">
        <f t="shared" si="241"/>
        <v/>
      </c>
    </row>
    <row r="15452" spans="1:1" ht="18" customHeight="1" x14ac:dyDescent="0.25">
      <c r="A15452" s="59" t="str">
        <f t="shared" si="241"/>
        <v/>
      </c>
    </row>
    <row r="15453" spans="1:1" ht="18" customHeight="1" x14ac:dyDescent="0.25">
      <c r="A15453" s="59" t="str">
        <f t="shared" si="241"/>
        <v/>
      </c>
    </row>
    <row r="15454" spans="1:1" ht="18" customHeight="1" x14ac:dyDescent="0.25">
      <c r="A15454" s="59" t="str">
        <f t="shared" si="241"/>
        <v/>
      </c>
    </row>
    <row r="15455" spans="1:1" ht="18" customHeight="1" x14ac:dyDescent="0.25">
      <c r="A15455" s="59" t="str">
        <f t="shared" si="241"/>
        <v/>
      </c>
    </row>
    <row r="15456" spans="1:1" ht="18" customHeight="1" x14ac:dyDescent="0.25">
      <c r="A15456" s="59" t="str">
        <f t="shared" si="241"/>
        <v/>
      </c>
    </row>
    <row r="15457" spans="1:1" ht="18" customHeight="1" x14ac:dyDescent="0.25">
      <c r="A15457" s="59" t="str">
        <f t="shared" si="241"/>
        <v/>
      </c>
    </row>
    <row r="15458" spans="1:1" ht="18" customHeight="1" x14ac:dyDescent="0.25">
      <c r="A15458" s="59" t="str">
        <f t="shared" si="241"/>
        <v/>
      </c>
    </row>
    <row r="15459" spans="1:1" ht="18" customHeight="1" x14ac:dyDescent="0.25">
      <c r="A15459" s="59" t="str">
        <f t="shared" si="241"/>
        <v/>
      </c>
    </row>
    <row r="15460" spans="1:1" ht="18" customHeight="1" x14ac:dyDescent="0.25">
      <c r="A15460" s="59" t="str">
        <f t="shared" si="241"/>
        <v/>
      </c>
    </row>
    <row r="15461" spans="1:1" ht="18" customHeight="1" x14ac:dyDescent="0.25">
      <c r="A15461" s="59" t="str">
        <f t="shared" si="241"/>
        <v/>
      </c>
    </row>
    <row r="15462" spans="1:1" ht="18" customHeight="1" x14ac:dyDescent="0.25">
      <c r="A15462" s="59" t="str">
        <f t="shared" si="241"/>
        <v/>
      </c>
    </row>
    <row r="15463" spans="1:1" ht="18" customHeight="1" x14ac:dyDescent="0.25">
      <c r="A15463" s="59" t="str">
        <f t="shared" si="241"/>
        <v/>
      </c>
    </row>
    <row r="15464" spans="1:1" ht="18" customHeight="1" x14ac:dyDescent="0.25">
      <c r="A15464" s="59" t="str">
        <f t="shared" si="241"/>
        <v/>
      </c>
    </row>
    <row r="15465" spans="1:1" ht="18" customHeight="1" x14ac:dyDescent="0.25">
      <c r="A15465" s="59" t="str">
        <f t="shared" si="241"/>
        <v/>
      </c>
    </row>
    <row r="15466" spans="1:1" ht="18" customHeight="1" x14ac:dyDescent="0.25">
      <c r="A15466" s="59" t="str">
        <f t="shared" si="241"/>
        <v/>
      </c>
    </row>
    <row r="15467" spans="1:1" ht="18" customHeight="1" x14ac:dyDescent="0.25">
      <c r="A15467" s="59" t="str">
        <f t="shared" si="241"/>
        <v/>
      </c>
    </row>
    <row r="15468" spans="1:1" ht="18" customHeight="1" x14ac:dyDescent="0.25">
      <c r="A15468" s="59" t="str">
        <f t="shared" si="241"/>
        <v/>
      </c>
    </row>
    <row r="15469" spans="1:1" ht="18" customHeight="1" x14ac:dyDescent="0.25">
      <c r="A15469" s="59" t="str">
        <f t="shared" si="241"/>
        <v/>
      </c>
    </row>
    <row r="15470" spans="1:1" ht="18" customHeight="1" x14ac:dyDescent="0.25">
      <c r="A15470" s="59" t="str">
        <f t="shared" ref="A15470:A15533" si="242">IF(B15470&lt;&gt;"",DATE(2020,INT((ROW(A15468)-1)/78)+1,1),"")</f>
        <v/>
      </c>
    </row>
    <row r="15471" spans="1:1" ht="18" customHeight="1" x14ac:dyDescent="0.25">
      <c r="A15471" s="59" t="str">
        <f t="shared" si="242"/>
        <v/>
      </c>
    </row>
    <row r="15472" spans="1:1" ht="18" customHeight="1" x14ac:dyDescent="0.25">
      <c r="A15472" s="59" t="str">
        <f t="shared" si="242"/>
        <v/>
      </c>
    </row>
    <row r="15473" spans="1:1" ht="18" customHeight="1" x14ac:dyDescent="0.25">
      <c r="A15473" s="59" t="str">
        <f t="shared" si="242"/>
        <v/>
      </c>
    </row>
    <row r="15474" spans="1:1" ht="18" customHeight="1" x14ac:dyDescent="0.25">
      <c r="A15474" s="59" t="str">
        <f t="shared" si="242"/>
        <v/>
      </c>
    </row>
    <row r="15475" spans="1:1" ht="18" customHeight="1" x14ac:dyDescent="0.25">
      <c r="A15475" s="59" t="str">
        <f t="shared" si="242"/>
        <v/>
      </c>
    </row>
    <row r="15476" spans="1:1" ht="18" customHeight="1" x14ac:dyDescent="0.25">
      <c r="A15476" s="59" t="str">
        <f t="shared" si="242"/>
        <v/>
      </c>
    </row>
    <row r="15477" spans="1:1" ht="18" customHeight="1" x14ac:dyDescent="0.25">
      <c r="A15477" s="59" t="str">
        <f t="shared" si="242"/>
        <v/>
      </c>
    </row>
    <row r="15478" spans="1:1" ht="18" customHeight="1" x14ac:dyDescent="0.25">
      <c r="A15478" s="59" t="str">
        <f t="shared" si="242"/>
        <v/>
      </c>
    </row>
    <row r="15479" spans="1:1" ht="18" customHeight="1" x14ac:dyDescent="0.25">
      <c r="A15479" s="59" t="str">
        <f t="shared" si="242"/>
        <v/>
      </c>
    </row>
    <row r="15480" spans="1:1" ht="18" customHeight="1" x14ac:dyDescent="0.25">
      <c r="A15480" s="59" t="str">
        <f t="shared" si="242"/>
        <v/>
      </c>
    </row>
    <row r="15481" spans="1:1" ht="18" customHeight="1" x14ac:dyDescent="0.25">
      <c r="A15481" s="59" t="str">
        <f t="shared" si="242"/>
        <v/>
      </c>
    </row>
    <row r="15482" spans="1:1" ht="18" customHeight="1" x14ac:dyDescent="0.25">
      <c r="A15482" s="59" t="str">
        <f t="shared" si="242"/>
        <v/>
      </c>
    </row>
    <row r="15483" spans="1:1" ht="18" customHeight="1" x14ac:dyDescent="0.25">
      <c r="A15483" s="59" t="str">
        <f t="shared" si="242"/>
        <v/>
      </c>
    </row>
    <row r="15484" spans="1:1" ht="18" customHeight="1" x14ac:dyDescent="0.25">
      <c r="A15484" s="59" t="str">
        <f t="shared" si="242"/>
        <v/>
      </c>
    </row>
    <row r="15485" spans="1:1" ht="18" customHeight="1" x14ac:dyDescent="0.25">
      <c r="A15485" s="59" t="str">
        <f t="shared" si="242"/>
        <v/>
      </c>
    </row>
    <row r="15486" spans="1:1" ht="18" customHeight="1" x14ac:dyDescent="0.25">
      <c r="A15486" s="59" t="str">
        <f t="shared" si="242"/>
        <v/>
      </c>
    </row>
    <row r="15487" spans="1:1" ht="18" customHeight="1" x14ac:dyDescent="0.25">
      <c r="A15487" s="59" t="str">
        <f t="shared" si="242"/>
        <v/>
      </c>
    </row>
    <row r="15488" spans="1:1" ht="18" customHeight="1" x14ac:dyDescent="0.25">
      <c r="A15488" s="59" t="str">
        <f t="shared" si="242"/>
        <v/>
      </c>
    </row>
    <row r="15489" spans="1:1" ht="18" customHeight="1" x14ac:dyDescent="0.25">
      <c r="A15489" s="59" t="str">
        <f t="shared" si="242"/>
        <v/>
      </c>
    </row>
    <row r="15490" spans="1:1" ht="18" customHeight="1" x14ac:dyDescent="0.25">
      <c r="A15490" s="59" t="str">
        <f t="shared" si="242"/>
        <v/>
      </c>
    </row>
    <row r="15491" spans="1:1" ht="18" customHeight="1" x14ac:dyDescent="0.25">
      <c r="A15491" s="59" t="str">
        <f t="shared" si="242"/>
        <v/>
      </c>
    </row>
    <row r="15492" spans="1:1" ht="18" customHeight="1" x14ac:dyDescent="0.25">
      <c r="A15492" s="59" t="str">
        <f t="shared" si="242"/>
        <v/>
      </c>
    </row>
    <row r="15493" spans="1:1" ht="18" customHeight="1" x14ac:dyDescent="0.25">
      <c r="A15493" s="59" t="str">
        <f t="shared" si="242"/>
        <v/>
      </c>
    </row>
    <row r="15494" spans="1:1" ht="18" customHeight="1" x14ac:dyDescent="0.25">
      <c r="A15494" s="59" t="str">
        <f t="shared" si="242"/>
        <v/>
      </c>
    </row>
    <row r="15495" spans="1:1" ht="18" customHeight="1" x14ac:dyDescent="0.25">
      <c r="A15495" s="59" t="str">
        <f t="shared" si="242"/>
        <v/>
      </c>
    </row>
    <row r="15496" spans="1:1" ht="18" customHeight="1" x14ac:dyDescent="0.25">
      <c r="A15496" s="59" t="str">
        <f t="shared" si="242"/>
        <v/>
      </c>
    </row>
    <row r="15497" spans="1:1" ht="18" customHeight="1" x14ac:dyDescent="0.25">
      <c r="A15497" s="59" t="str">
        <f t="shared" si="242"/>
        <v/>
      </c>
    </row>
    <row r="15498" spans="1:1" ht="18" customHeight="1" x14ac:dyDescent="0.25">
      <c r="A15498" s="59" t="str">
        <f t="shared" si="242"/>
        <v/>
      </c>
    </row>
    <row r="15499" spans="1:1" ht="18" customHeight="1" x14ac:dyDescent="0.25">
      <c r="A15499" s="59" t="str">
        <f t="shared" si="242"/>
        <v/>
      </c>
    </row>
    <row r="15500" spans="1:1" ht="18" customHeight="1" x14ac:dyDescent="0.25">
      <c r="A15500" s="59" t="str">
        <f t="shared" si="242"/>
        <v/>
      </c>
    </row>
    <row r="15501" spans="1:1" ht="18" customHeight="1" x14ac:dyDescent="0.25">
      <c r="A15501" s="59" t="str">
        <f t="shared" si="242"/>
        <v/>
      </c>
    </row>
    <row r="15502" spans="1:1" ht="18" customHeight="1" x14ac:dyDescent="0.25">
      <c r="A15502" s="59" t="str">
        <f t="shared" si="242"/>
        <v/>
      </c>
    </row>
    <row r="15503" spans="1:1" ht="18" customHeight="1" x14ac:dyDescent="0.25">
      <c r="A15503" s="59" t="str">
        <f t="shared" si="242"/>
        <v/>
      </c>
    </row>
    <row r="15504" spans="1:1" ht="18" customHeight="1" x14ac:dyDescent="0.25">
      <c r="A15504" s="59" t="str">
        <f t="shared" si="242"/>
        <v/>
      </c>
    </row>
    <row r="15505" spans="1:1" ht="18" customHeight="1" x14ac:dyDescent="0.25">
      <c r="A15505" s="59" t="str">
        <f t="shared" si="242"/>
        <v/>
      </c>
    </row>
    <row r="15506" spans="1:1" ht="18" customHeight="1" x14ac:dyDescent="0.25">
      <c r="A15506" s="59" t="str">
        <f t="shared" si="242"/>
        <v/>
      </c>
    </row>
    <row r="15507" spans="1:1" ht="18" customHeight="1" x14ac:dyDescent="0.25">
      <c r="A15507" s="59" t="str">
        <f t="shared" si="242"/>
        <v/>
      </c>
    </row>
    <row r="15508" spans="1:1" ht="18" customHeight="1" x14ac:dyDescent="0.25">
      <c r="A15508" s="59" t="str">
        <f t="shared" si="242"/>
        <v/>
      </c>
    </row>
    <row r="15509" spans="1:1" ht="18" customHeight="1" x14ac:dyDescent="0.25">
      <c r="A15509" s="59" t="str">
        <f t="shared" si="242"/>
        <v/>
      </c>
    </row>
    <row r="15510" spans="1:1" ht="18" customHeight="1" x14ac:dyDescent="0.25">
      <c r="A15510" s="59" t="str">
        <f t="shared" si="242"/>
        <v/>
      </c>
    </row>
    <row r="15511" spans="1:1" ht="18" customHeight="1" x14ac:dyDescent="0.25">
      <c r="A15511" s="59" t="str">
        <f t="shared" si="242"/>
        <v/>
      </c>
    </row>
    <row r="15512" spans="1:1" ht="18" customHeight="1" x14ac:dyDescent="0.25">
      <c r="A15512" s="59" t="str">
        <f t="shared" si="242"/>
        <v/>
      </c>
    </row>
    <row r="15513" spans="1:1" ht="18" customHeight="1" x14ac:dyDescent="0.25">
      <c r="A15513" s="59" t="str">
        <f t="shared" si="242"/>
        <v/>
      </c>
    </row>
    <row r="15514" spans="1:1" ht="18" customHeight="1" x14ac:dyDescent="0.25">
      <c r="A15514" s="59" t="str">
        <f t="shared" si="242"/>
        <v/>
      </c>
    </row>
    <row r="15515" spans="1:1" ht="18" customHeight="1" x14ac:dyDescent="0.25">
      <c r="A15515" s="59" t="str">
        <f t="shared" si="242"/>
        <v/>
      </c>
    </row>
    <row r="15516" spans="1:1" ht="18" customHeight="1" x14ac:dyDescent="0.25">
      <c r="A15516" s="59" t="str">
        <f t="shared" si="242"/>
        <v/>
      </c>
    </row>
    <row r="15517" spans="1:1" ht="18" customHeight="1" x14ac:dyDescent="0.25">
      <c r="A15517" s="59" t="str">
        <f t="shared" si="242"/>
        <v/>
      </c>
    </row>
    <row r="15518" spans="1:1" ht="18" customHeight="1" x14ac:dyDescent="0.25">
      <c r="A15518" s="59" t="str">
        <f t="shared" si="242"/>
        <v/>
      </c>
    </row>
    <row r="15519" spans="1:1" ht="18" customHeight="1" x14ac:dyDescent="0.25">
      <c r="A15519" s="59" t="str">
        <f t="shared" si="242"/>
        <v/>
      </c>
    </row>
    <row r="15520" spans="1:1" ht="18" customHeight="1" x14ac:dyDescent="0.25">
      <c r="A15520" s="59" t="str">
        <f t="shared" si="242"/>
        <v/>
      </c>
    </row>
    <row r="15521" spans="1:1" ht="18" customHeight="1" x14ac:dyDescent="0.25">
      <c r="A15521" s="59" t="str">
        <f t="shared" si="242"/>
        <v/>
      </c>
    </row>
    <row r="15522" spans="1:1" ht="18" customHeight="1" x14ac:dyDescent="0.25">
      <c r="A15522" s="59" t="str">
        <f t="shared" si="242"/>
        <v/>
      </c>
    </row>
    <row r="15523" spans="1:1" ht="18" customHeight="1" x14ac:dyDescent="0.25">
      <c r="A15523" s="59" t="str">
        <f t="shared" si="242"/>
        <v/>
      </c>
    </row>
    <row r="15524" spans="1:1" ht="18" customHeight="1" x14ac:dyDescent="0.25">
      <c r="A15524" s="59" t="str">
        <f t="shared" si="242"/>
        <v/>
      </c>
    </row>
    <row r="15525" spans="1:1" ht="18" customHeight="1" x14ac:dyDescent="0.25">
      <c r="A15525" s="59" t="str">
        <f t="shared" si="242"/>
        <v/>
      </c>
    </row>
    <row r="15526" spans="1:1" ht="18" customHeight="1" x14ac:dyDescent="0.25">
      <c r="A15526" s="59" t="str">
        <f t="shared" si="242"/>
        <v/>
      </c>
    </row>
    <row r="15527" spans="1:1" ht="18" customHeight="1" x14ac:dyDescent="0.25">
      <c r="A15527" s="59" t="str">
        <f t="shared" si="242"/>
        <v/>
      </c>
    </row>
    <row r="15528" spans="1:1" ht="18" customHeight="1" x14ac:dyDescent="0.25">
      <c r="A15528" s="59" t="str">
        <f t="shared" si="242"/>
        <v/>
      </c>
    </row>
    <row r="15529" spans="1:1" ht="18" customHeight="1" x14ac:dyDescent="0.25">
      <c r="A15529" s="59" t="str">
        <f t="shared" si="242"/>
        <v/>
      </c>
    </row>
    <row r="15530" spans="1:1" ht="18" customHeight="1" x14ac:dyDescent="0.25">
      <c r="A15530" s="59" t="str">
        <f t="shared" si="242"/>
        <v/>
      </c>
    </row>
    <row r="15531" spans="1:1" ht="18" customHeight="1" x14ac:dyDescent="0.25">
      <c r="A15531" s="59" t="str">
        <f t="shared" si="242"/>
        <v/>
      </c>
    </row>
    <row r="15532" spans="1:1" ht="18" customHeight="1" x14ac:dyDescent="0.25">
      <c r="A15532" s="59" t="str">
        <f t="shared" si="242"/>
        <v/>
      </c>
    </row>
    <row r="15533" spans="1:1" ht="18" customHeight="1" x14ac:dyDescent="0.25">
      <c r="A15533" s="59" t="str">
        <f t="shared" si="242"/>
        <v/>
      </c>
    </row>
    <row r="15534" spans="1:1" ht="18" customHeight="1" x14ac:dyDescent="0.25">
      <c r="A15534" s="59" t="str">
        <f t="shared" ref="A15534:A15597" si="243">IF(B15534&lt;&gt;"",DATE(2020,INT((ROW(A15532)-1)/78)+1,1),"")</f>
        <v/>
      </c>
    </row>
    <row r="15535" spans="1:1" ht="18" customHeight="1" x14ac:dyDescent="0.25">
      <c r="A15535" s="59" t="str">
        <f t="shared" si="243"/>
        <v/>
      </c>
    </row>
    <row r="15536" spans="1:1" ht="18" customHeight="1" x14ac:dyDescent="0.25">
      <c r="A15536" s="59" t="str">
        <f t="shared" si="243"/>
        <v/>
      </c>
    </row>
    <row r="15537" spans="1:1" ht="18" customHeight="1" x14ac:dyDescent="0.25">
      <c r="A15537" s="59" t="str">
        <f t="shared" si="243"/>
        <v/>
      </c>
    </row>
    <row r="15538" spans="1:1" ht="18" customHeight="1" x14ac:dyDescent="0.25">
      <c r="A15538" s="59" t="str">
        <f t="shared" si="243"/>
        <v/>
      </c>
    </row>
    <row r="15539" spans="1:1" ht="18" customHeight="1" x14ac:dyDescent="0.25">
      <c r="A15539" s="59" t="str">
        <f t="shared" si="243"/>
        <v/>
      </c>
    </row>
    <row r="15540" spans="1:1" ht="18" customHeight="1" x14ac:dyDescent="0.25">
      <c r="A15540" s="59" t="str">
        <f t="shared" si="243"/>
        <v/>
      </c>
    </row>
    <row r="15541" spans="1:1" ht="18" customHeight="1" x14ac:dyDescent="0.25">
      <c r="A15541" s="59" t="str">
        <f t="shared" si="243"/>
        <v/>
      </c>
    </row>
    <row r="15542" spans="1:1" ht="18" customHeight="1" x14ac:dyDescent="0.25">
      <c r="A15542" s="59" t="str">
        <f t="shared" si="243"/>
        <v/>
      </c>
    </row>
    <row r="15543" spans="1:1" ht="18" customHeight="1" x14ac:dyDescent="0.25">
      <c r="A15543" s="59" t="str">
        <f t="shared" si="243"/>
        <v/>
      </c>
    </row>
    <row r="15544" spans="1:1" ht="18" customHeight="1" x14ac:dyDescent="0.25">
      <c r="A15544" s="59" t="str">
        <f t="shared" si="243"/>
        <v/>
      </c>
    </row>
    <row r="15545" spans="1:1" ht="18" customHeight="1" x14ac:dyDescent="0.25">
      <c r="A15545" s="59" t="str">
        <f t="shared" si="243"/>
        <v/>
      </c>
    </row>
    <row r="15546" spans="1:1" ht="18" customHeight="1" x14ac:dyDescent="0.25">
      <c r="A15546" s="59" t="str">
        <f t="shared" si="243"/>
        <v/>
      </c>
    </row>
    <row r="15547" spans="1:1" ht="18" customHeight="1" x14ac:dyDescent="0.25">
      <c r="A15547" s="59" t="str">
        <f t="shared" si="243"/>
        <v/>
      </c>
    </row>
    <row r="15548" spans="1:1" ht="18" customHeight="1" x14ac:dyDescent="0.25">
      <c r="A15548" s="59" t="str">
        <f t="shared" si="243"/>
        <v/>
      </c>
    </row>
    <row r="15549" spans="1:1" ht="18" customHeight="1" x14ac:dyDescent="0.25">
      <c r="A15549" s="59" t="str">
        <f t="shared" si="243"/>
        <v/>
      </c>
    </row>
    <row r="15550" spans="1:1" ht="18" customHeight="1" x14ac:dyDescent="0.25">
      <c r="A15550" s="59" t="str">
        <f t="shared" si="243"/>
        <v/>
      </c>
    </row>
    <row r="15551" spans="1:1" ht="18" customHeight="1" x14ac:dyDescent="0.25">
      <c r="A15551" s="59" t="str">
        <f t="shared" si="243"/>
        <v/>
      </c>
    </row>
    <row r="15552" spans="1:1" ht="18" customHeight="1" x14ac:dyDescent="0.25">
      <c r="A15552" s="59" t="str">
        <f t="shared" si="243"/>
        <v/>
      </c>
    </row>
    <row r="15553" spans="1:1" ht="18" customHeight="1" x14ac:dyDescent="0.25">
      <c r="A15553" s="59" t="str">
        <f t="shared" si="243"/>
        <v/>
      </c>
    </row>
    <row r="15554" spans="1:1" ht="18" customHeight="1" x14ac:dyDescent="0.25">
      <c r="A15554" s="59" t="str">
        <f t="shared" si="243"/>
        <v/>
      </c>
    </row>
    <row r="15555" spans="1:1" ht="18" customHeight="1" x14ac:dyDescent="0.25">
      <c r="A15555" s="59" t="str">
        <f t="shared" si="243"/>
        <v/>
      </c>
    </row>
    <row r="15556" spans="1:1" ht="18" customHeight="1" x14ac:dyDescent="0.25">
      <c r="A15556" s="59" t="str">
        <f t="shared" si="243"/>
        <v/>
      </c>
    </row>
    <row r="15557" spans="1:1" ht="18" customHeight="1" x14ac:dyDescent="0.25">
      <c r="A15557" s="59" t="str">
        <f t="shared" si="243"/>
        <v/>
      </c>
    </row>
    <row r="15558" spans="1:1" ht="18" customHeight="1" x14ac:dyDescent="0.25">
      <c r="A15558" s="59" t="str">
        <f t="shared" si="243"/>
        <v/>
      </c>
    </row>
    <row r="15559" spans="1:1" ht="18" customHeight="1" x14ac:dyDescent="0.25">
      <c r="A15559" s="59" t="str">
        <f t="shared" si="243"/>
        <v/>
      </c>
    </row>
    <row r="15560" spans="1:1" ht="18" customHeight="1" x14ac:dyDescent="0.25">
      <c r="A15560" s="59" t="str">
        <f t="shared" si="243"/>
        <v/>
      </c>
    </row>
    <row r="15561" spans="1:1" ht="18" customHeight="1" x14ac:dyDescent="0.25">
      <c r="A15561" s="59" t="str">
        <f t="shared" si="243"/>
        <v/>
      </c>
    </row>
    <row r="15562" spans="1:1" ht="18" customHeight="1" x14ac:dyDescent="0.25">
      <c r="A15562" s="59" t="str">
        <f t="shared" si="243"/>
        <v/>
      </c>
    </row>
    <row r="15563" spans="1:1" ht="18" customHeight="1" x14ac:dyDescent="0.25">
      <c r="A15563" s="59" t="str">
        <f t="shared" si="243"/>
        <v/>
      </c>
    </row>
    <row r="15564" spans="1:1" ht="18" customHeight="1" x14ac:dyDescent="0.25">
      <c r="A15564" s="59" t="str">
        <f t="shared" si="243"/>
        <v/>
      </c>
    </row>
    <row r="15565" spans="1:1" ht="18" customHeight="1" x14ac:dyDescent="0.25">
      <c r="A15565" s="59" t="str">
        <f t="shared" si="243"/>
        <v/>
      </c>
    </row>
    <row r="15566" spans="1:1" ht="18" customHeight="1" x14ac:dyDescent="0.25">
      <c r="A15566" s="59" t="str">
        <f t="shared" si="243"/>
        <v/>
      </c>
    </row>
    <row r="15567" spans="1:1" ht="18" customHeight="1" x14ac:dyDescent="0.25">
      <c r="A15567" s="59" t="str">
        <f t="shared" si="243"/>
        <v/>
      </c>
    </row>
    <row r="15568" spans="1:1" ht="18" customHeight="1" x14ac:dyDescent="0.25">
      <c r="A15568" s="59" t="str">
        <f t="shared" si="243"/>
        <v/>
      </c>
    </row>
    <row r="15569" spans="1:1" ht="18" customHeight="1" x14ac:dyDescent="0.25">
      <c r="A15569" s="59" t="str">
        <f t="shared" si="243"/>
        <v/>
      </c>
    </row>
    <row r="15570" spans="1:1" ht="18" customHeight="1" x14ac:dyDescent="0.25">
      <c r="A15570" s="59" t="str">
        <f t="shared" si="243"/>
        <v/>
      </c>
    </row>
    <row r="15571" spans="1:1" ht="18" customHeight="1" x14ac:dyDescent="0.25">
      <c r="A15571" s="59" t="str">
        <f t="shared" si="243"/>
        <v/>
      </c>
    </row>
    <row r="15572" spans="1:1" ht="18" customHeight="1" x14ac:dyDescent="0.25">
      <c r="A15572" s="59" t="str">
        <f t="shared" si="243"/>
        <v/>
      </c>
    </row>
    <row r="15573" spans="1:1" ht="18" customHeight="1" x14ac:dyDescent="0.25">
      <c r="A15573" s="59" t="str">
        <f t="shared" si="243"/>
        <v/>
      </c>
    </row>
    <row r="15574" spans="1:1" ht="18" customHeight="1" x14ac:dyDescent="0.25">
      <c r="A15574" s="59" t="str">
        <f t="shared" si="243"/>
        <v/>
      </c>
    </row>
    <row r="15575" spans="1:1" ht="18" customHeight="1" x14ac:dyDescent="0.25">
      <c r="A15575" s="59" t="str">
        <f t="shared" si="243"/>
        <v/>
      </c>
    </row>
    <row r="15576" spans="1:1" ht="18" customHeight="1" x14ac:dyDescent="0.25">
      <c r="A15576" s="59" t="str">
        <f t="shared" si="243"/>
        <v/>
      </c>
    </row>
    <row r="15577" spans="1:1" ht="18" customHeight="1" x14ac:dyDescent="0.25">
      <c r="A15577" s="59" t="str">
        <f t="shared" si="243"/>
        <v/>
      </c>
    </row>
    <row r="15578" spans="1:1" ht="18" customHeight="1" x14ac:dyDescent="0.25">
      <c r="A15578" s="59" t="str">
        <f t="shared" si="243"/>
        <v/>
      </c>
    </row>
    <row r="15579" spans="1:1" ht="18" customHeight="1" x14ac:dyDescent="0.25">
      <c r="A15579" s="59" t="str">
        <f t="shared" si="243"/>
        <v/>
      </c>
    </row>
    <row r="15580" spans="1:1" ht="18" customHeight="1" x14ac:dyDescent="0.25">
      <c r="A15580" s="59" t="str">
        <f t="shared" si="243"/>
        <v/>
      </c>
    </row>
    <row r="15581" spans="1:1" ht="18" customHeight="1" x14ac:dyDescent="0.25">
      <c r="A15581" s="59" t="str">
        <f t="shared" si="243"/>
        <v/>
      </c>
    </row>
    <row r="15582" spans="1:1" ht="18" customHeight="1" x14ac:dyDescent="0.25">
      <c r="A15582" s="59" t="str">
        <f t="shared" si="243"/>
        <v/>
      </c>
    </row>
    <row r="15583" spans="1:1" ht="18" customHeight="1" x14ac:dyDescent="0.25">
      <c r="A15583" s="59" t="str">
        <f t="shared" si="243"/>
        <v/>
      </c>
    </row>
    <row r="15584" spans="1:1" ht="18" customHeight="1" x14ac:dyDescent="0.25">
      <c r="A15584" s="59" t="str">
        <f t="shared" si="243"/>
        <v/>
      </c>
    </row>
    <row r="15585" spans="1:1" ht="18" customHeight="1" x14ac:dyDescent="0.25">
      <c r="A15585" s="59" t="str">
        <f t="shared" si="243"/>
        <v/>
      </c>
    </row>
    <row r="15586" spans="1:1" ht="18" customHeight="1" x14ac:dyDescent="0.25">
      <c r="A15586" s="59" t="str">
        <f t="shared" si="243"/>
        <v/>
      </c>
    </row>
    <row r="15587" spans="1:1" ht="18" customHeight="1" x14ac:dyDescent="0.25">
      <c r="A15587" s="59" t="str">
        <f t="shared" si="243"/>
        <v/>
      </c>
    </row>
    <row r="15588" spans="1:1" ht="18" customHeight="1" x14ac:dyDescent="0.25">
      <c r="A15588" s="59" t="str">
        <f t="shared" si="243"/>
        <v/>
      </c>
    </row>
    <row r="15589" spans="1:1" ht="18" customHeight="1" x14ac:dyDescent="0.25">
      <c r="A15589" s="59" t="str">
        <f t="shared" si="243"/>
        <v/>
      </c>
    </row>
    <row r="15590" spans="1:1" ht="18" customHeight="1" x14ac:dyDescent="0.25">
      <c r="A15590" s="59" t="str">
        <f t="shared" si="243"/>
        <v/>
      </c>
    </row>
    <row r="15591" spans="1:1" ht="18" customHeight="1" x14ac:dyDescent="0.25">
      <c r="A15591" s="59" t="str">
        <f t="shared" si="243"/>
        <v/>
      </c>
    </row>
    <row r="15592" spans="1:1" ht="18" customHeight="1" x14ac:dyDescent="0.25">
      <c r="A15592" s="59" t="str">
        <f t="shared" si="243"/>
        <v/>
      </c>
    </row>
    <row r="15593" spans="1:1" ht="18" customHeight="1" x14ac:dyDescent="0.25">
      <c r="A15593" s="59" t="str">
        <f t="shared" si="243"/>
        <v/>
      </c>
    </row>
    <row r="15594" spans="1:1" ht="18" customHeight="1" x14ac:dyDescent="0.25">
      <c r="A15594" s="59" t="str">
        <f t="shared" si="243"/>
        <v/>
      </c>
    </row>
    <row r="15595" spans="1:1" ht="18" customHeight="1" x14ac:dyDescent="0.25">
      <c r="A15595" s="59" t="str">
        <f t="shared" si="243"/>
        <v/>
      </c>
    </row>
    <row r="15596" spans="1:1" ht="18" customHeight="1" x14ac:dyDescent="0.25">
      <c r="A15596" s="59" t="str">
        <f t="shared" si="243"/>
        <v/>
      </c>
    </row>
    <row r="15597" spans="1:1" ht="18" customHeight="1" x14ac:dyDescent="0.25">
      <c r="A15597" s="59" t="str">
        <f t="shared" si="243"/>
        <v/>
      </c>
    </row>
    <row r="15598" spans="1:1" ht="18" customHeight="1" x14ac:dyDescent="0.25">
      <c r="A15598" s="59" t="str">
        <f t="shared" ref="A15598:A15661" si="244">IF(B15598&lt;&gt;"",DATE(2020,INT((ROW(A15596)-1)/78)+1,1),"")</f>
        <v/>
      </c>
    </row>
    <row r="15599" spans="1:1" ht="18" customHeight="1" x14ac:dyDescent="0.25">
      <c r="A15599" s="59" t="str">
        <f t="shared" si="244"/>
        <v/>
      </c>
    </row>
    <row r="15600" spans="1:1" ht="18" customHeight="1" x14ac:dyDescent="0.25">
      <c r="A15600" s="59" t="str">
        <f t="shared" si="244"/>
        <v/>
      </c>
    </row>
    <row r="15601" spans="1:1" ht="18" customHeight="1" x14ac:dyDescent="0.25">
      <c r="A15601" s="59" t="str">
        <f t="shared" si="244"/>
        <v/>
      </c>
    </row>
    <row r="15602" spans="1:1" ht="18" customHeight="1" x14ac:dyDescent="0.25">
      <c r="A15602" s="59" t="str">
        <f t="shared" si="244"/>
        <v/>
      </c>
    </row>
    <row r="15603" spans="1:1" ht="18" customHeight="1" x14ac:dyDescent="0.25">
      <c r="A15603" s="59" t="str">
        <f t="shared" si="244"/>
        <v/>
      </c>
    </row>
    <row r="15604" spans="1:1" ht="18" customHeight="1" x14ac:dyDescent="0.25">
      <c r="A15604" s="59" t="str">
        <f t="shared" si="244"/>
        <v/>
      </c>
    </row>
    <row r="15605" spans="1:1" ht="18" customHeight="1" x14ac:dyDescent="0.25">
      <c r="A15605" s="59" t="str">
        <f t="shared" si="244"/>
        <v/>
      </c>
    </row>
    <row r="15606" spans="1:1" ht="18" customHeight="1" x14ac:dyDescent="0.25">
      <c r="A15606" s="59" t="str">
        <f t="shared" si="244"/>
        <v/>
      </c>
    </row>
    <row r="15607" spans="1:1" ht="18" customHeight="1" x14ac:dyDescent="0.25">
      <c r="A15607" s="59" t="str">
        <f t="shared" si="244"/>
        <v/>
      </c>
    </row>
    <row r="15608" spans="1:1" ht="18" customHeight="1" x14ac:dyDescent="0.25">
      <c r="A15608" s="59" t="str">
        <f t="shared" si="244"/>
        <v/>
      </c>
    </row>
    <row r="15609" spans="1:1" ht="18" customHeight="1" x14ac:dyDescent="0.25">
      <c r="A15609" s="59" t="str">
        <f t="shared" si="244"/>
        <v/>
      </c>
    </row>
    <row r="15610" spans="1:1" ht="18" customHeight="1" x14ac:dyDescent="0.25">
      <c r="A15610" s="59" t="str">
        <f t="shared" si="244"/>
        <v/>
      </c>
    </row>
    <row r="15611" spans="1:1" ht="18" customHeight="1" x14ac:dyDescent="0.25">
      <c r="A15611" s="59" t="str">
        <f t="shared" si="244"/>
        <v/>
      </c>
    </row>
    <row r="15612" spans="1:1" ht="18" customHeight="1" x14ac:dyDescent="0.25">
      <c r="A15612" s="59" t="str">
        <f t="shared" si="244"/>
        <v/>
      </c>
    </row>
    <row r="15613" spans="1:1" ht="18" customHeight="1" x14ac:dyDescent="0.25">
      <c r="A15613" s="59" t="str">
        <f t="shared" si="244"/>
        <v/>
      </c>
    </row>
    <row r="15614" spans="1:1" ht="18" customHeight="1" x14ac:dyDescent="0.25">
      <c r="A15614" s="59" t="str">
        <f t="shared" si="244"/>
        <v/>
      </c>
    </row>
    <row r="15615" spans="1:1" ht="18" customHeight="1" x14ac:dyDescent="0.25">
      <c r="A15615" s="59" t="str">
        <f t="shared" si="244"/>
        <v/>
      </c>
    </row>
    <row r="15616" spans="1:1" ht="18" customHeight="1" x14ac:dyDescent="0.25">
      <c r="A15616" s="59" t="str">
        <f t="shared" si="244"/>
        <v/>
      </c>
    </row>
    <row r="15617" spans="1:1" ht="18" customHeight="1" x14ac:dyDescent="0.25">
      <c r="A15617" s="59" t="str">
        <f t="shared" si="244"/>
        <v/>
      </c>
    </row>
    <row r="15618" spans="1:1" ht="18" customHeight="1" x14ac:dyDescent="0.25">
      <c r="A15618" s="59" t="str">
        <f t="shared" si="244"/>
        <v/>
      </c>
    </row>
    <row r="15619" spans="1:1" ht="18" customHeight="1" x14ac:dyDescent="0.25">
      <c r="A15619" s="59" t="str">
        <f t="shared" si="244"/>
        <v/>
      </c>
    </row>
    <row r="15620" spans="1:1" ht="18" customHeight="1" x14ac:dyDescent="0.25">
      <c r="A15620" s="59" t="str">
        <f t="shared" si="244"/>
        <v/>
      </c>
    </row>
    <row r="15621" spans="1:1" ht="18" customHeight="1" x14ac:dyDescent="0.25">
      <c r="A15621" s="59" t="str">
        <f t="shared" si="244"/>
        <v/>
      </c>
    </row>
    <row r="15622" spans="1:1" ht="18" customHeight="1" x14ac:dyDescent="0.25">
      <c r="A15622" s="59" t="str">
        <f t="shared" si="244"/>
        <v/>
      </c>
    </row>
    <row r="15623" spans="1:1" ht="18" customHeight="1" x14ac:dyDescent="0.25">
      <c r="A15623" s="59" t="str">
        <f t="shared" si="244"/>
        <v/>
      </c>
    </row>
    <row r="15624" spans="1:1" ht="18" customHeight="1" x14ac:dyDescent="0.25">
      <c r="A15624" s="59" t="str">
        <f t="shared" si="244"/>
        <v/>
      </c>
    </row>
    <row r="15625" spans="1:1" ht="18" customHeight="1" x14ac:dyDescent="0.25">
      <c r="A15625" s="59" t="str">
        <f t="shared" si="244"/>
        <v/>
      </c>
    </row>
    <row r="15626" spans="1:1" ht="18" customHeight="1" x14ac:dyDescent="0.25">
      <c r="A15626" s="59" t="str">
        <f t="shared" si="244"/>
        <v/>
      </c>
    </row>
    <row r="15627" spans="1:1" ht="18" customHeight="1" x14ac:dyDescent="0.25">
      <c r="A15627" s="59" t="str">
        <f t="shared" si="244"/>
        <v/>
      </c>
    </row>
    <row r="15628" spans="1:1" ht="18" customHeight="1" x14ac:dyDescent="0.25">
      <c r="A15628" s="59" t="str">
        <f t="shared" si="244"/>
        <v/>
      </c>
    </row>
    <row r="15629" spans="1:1" ht="18" customHeight="1" x14ac:dyDescent="0.25">
      <c r="A15629" s="59" t="str">
        <f t="shared" si="244"/>
        <v/>
      </c>
    </row>
    <row r="15630" spans="1:1" ht="18" customHeight="1" x14ac:dyDescent="0.25">
      <c r="A15630" s="59" t="str">
        <f t="shared" si="244"/>
        <v/>
      </c>
    </row>
    <row r="15631" spans="1:1" ht="18" customHeight="1" x14ac:dyDescent="0.25">
      <c r="A15631" s="59" t="str">
        <f t="shared" si="244"/>
        <v/>
      </c>
    </row>
    <row r="15632" spans="1:1" ht="18" customHeight="1" x14ac:dyDescent="0.25">
      <c r="A15632" s="59" t="str">
        <f t="shared" si="244"/>
        <v/>
      </c>
    </row>
    <row r="15633" spans="1:1" ht="18" customHeight="1" x14ac:dyDescent="0.25">
      <c r="A15633" s="59" t="str">
        <f t="shared" si="244"/>
        <v/>
      </c>
    </row>
    <row r="15634" spans="1:1" ht="18" customHeight="1" x14ac:dyDescent="0.25">
      <c r="A15634" s="59" t="str">
        <f t="shared" si="244"/>
        <v/>
      </c>
    </row>
    <row r="15635" spans="1:1" ht="18" customHeight="1" x14ac:dyDescent="0.25">
      <c r="A15635" s="59" t="str">
        <f t="shared" si="244"/>
        <v/>
      </c>
    </row>
    <row r="15636" spans="1:1" ht="18" customHeight="1" x14ac:dyDescent="0.25">
      <c r="A15636" s="59" t="str">
        <f t="shared" si="244"/>
        <v/>
      </c>
    </row>
    <row r="15637" spans="1:1" ht="18" customHeight="1" x14ac:dyDescent="0.25">
      <c r="A15637" s="59" t="str">
        <f t="shared" si="244"/>
        <v/>
      </c>
    </row>
    <row r="15638" spans="1:1" ht="18" customHeight="1" x14ac:dyDescent="0.25">
      <c r="A15638" s="59" t="str">
        <f t="shared" si="244"/>
        <v/>
      </c>
    </row>
    <row r="15639" spans="1:1" ht="18" customHeight="1" x14ac:dyDescent="0.25">
      <c r="A15639" s="59" t="str">
        <f t="shared" si="244"/>
        <v/>
      </c>
    </row>
    <row r="15640" spans="1:1" ht="18" customHeight="1" x14ac:dyDescent="0.25">
      <c r="A15640" s="59" t="str">
        <f t="shared" si="244"/>
        <v/>
      </c>
    </row>
    <row r="15641" spans="1:1" ht="18" customHeight="1" x14ac:dyDescent="0.25">
      <c r="A15641" s="59" t="str">
        <f t="shared" si="244"/>
        <v/>
      </c>
    </row>
    <row r="15642" spans="1:1" ht="18" customHeight="1" x14ac:dyDescent="0.25">
      <c r="A15642" s="59" t="str">
        <f t="shared" si="244"/>
        <v/>
      </c>
    </row>
    <row r="15643" spans="1:1" ht="18" customHeight="1" x14ac:dyDescent="0.25">
      <c r="A15643" s="59" t="str">
        <f t="shared" si="244"/>
        <v/>
      </c>
    </row>
    <row r="15644" spans="1:1" ht="18" customHeight="1" x14ac:dyDescent="0.25">
      <c r="A15644" s="59" t="str">
        <f t="shared" si="244"/>
        <v/>
      </c>
    </row>
    <row r="15645" spans="1:1" ht="18" customHeight="1" x14ac:dyDescent="0.25">
      <c r="A15645" s="59" t="str">
        <f t="shared" si="244"/>
        <v/>
      </c>
    </row>
    <row r="15646" spans="1:1" ht="18" customHeight="1" x14ac:dyDescent="0.25">
      <c r="A15646" s="59" t="str">
        <f t="shared" si="244"/>
        <v/>
      </c>
    </row>
    <row r="15647" spans="1:1" ht="18" customHeight="1" x14ac:dyDescent="0.25">
      <c r="A15647" s="59" t="str">
        <f t="shared" si="244"/>
        <v/>
      </c>
    </row>
    <row r="15648" spans="1:1" ht="18" customHeight="1" x14ac:dyDescent="0.25">
      <c r="A15648" s="59" t="str">
        <f t="shared" si="244"/>
        <v/>
      </c>
    </row>
    <row r="15649" spans="1:1" ht="18" customHeight="1" x14ac:dyDescent="0.25">
      <c r="A15649" s="59" t="str">
        <f t="shared" si="244"/>
        <v/>
      </c>
    </row>
    <row r="15650" spans="1:1" ht="18" customHeight="1" x14ac:dyDescent="0.25">
      <c r="A15650" s="59" t="str">
        <f t="shared" si="244"/>
        <v/>
      </c>
    </row>
    <row r="15651" spans="1:1" ht="18" customHeight="1" x14ac:dyDescent="0.25">
      <c r="A15651" s="59" t="str">
        <f t="shared" si="244"/>
        <v/>
      </c>
    </row>
    <row r="15652" spans="1:1" ht="18" customHeight="1" x14ac:dyDescent="0.25">
      <c r="A15652" s="59" t="str">
        <f t="shared" si="244"/>
        <v/>
      </c>
    </row>
    <row r="15653" spans="1:1" ht="18" customHeight="1" x14ac:dyDescent="0.25">
      <c r="A15653" s="59" t="str">
        <f t="shared" si="244"/>
        <v/>
      </c>
    </row>
    <row r="15654" spans="1:1" ht="18" customHeight="1" x14ac:dyDescent="0.25">
      <c r="A15654" s="59" t="str">
        <f t="shared" si="244"/>
        <v/>
      </c>
    </row>
    <row r="15655" spans="1:1" ht="18" customHeight="1" x14ac:dyDescent="0.25">
      <c r="A15655" s="59" t="str">
        <f t="shared" si="244"/>
        <v/>
      </c>
    </row>
    <row r="15656" spans="1:1" ht="18" customHeight="1" x14ac:dyDescent="0.25">
      <c r="A15656" s="59" t="str">
        <f t="shared" si="244"/>
        <v/>
      </c>
    </row>
    <row r="15657" spans="1:1" ht="18" customHeight="1" x14ac:dyDescent="0.25">
      <c r="A15657" s="59" t="str">
        <f t="shared" si="244"/>
        <v/>
      </c>
    </row>
    <row r="15658" spans="1:1" ht="18" customHeight="1" x14ac:dyDescent="0.25">
      <c r="A15658" s="59" t="str">
        <f t="shared" si="244"/>
        <v/>
      </c>
    </row>
    <row r="15659" spans="1:1" ht="18" customHeight="1" x14ac:dyDescent="0.25">
      <c r="A15659" s="59" t="str">
        <f t="shared" si="244"/>
        <v/>
      </c>
    </row>
    <row r="15660" spans="1:1" ht="18" customHeight="1" x14ac:dyDescent="0.25">
      <c r="A15660" s="59" t="str">
        <f t="shared" si="244"/>
        <v/>
      </c>
    </row>
    <row r="15661" spans="1:1" ht="18" customHeight="1" x14ac:dyDescent="0.25">
      <c r="A15661" s="59" t="str">
        <f t="shared" si="244"/>
        <v/>
      </c>
    </row>
    <row r="15662" spans="1:1" ht="18" customHeight="1" x14ac:dyDescent="0.25">
      <c r="A15662" s="59" t="str">
        <f t="shared" ref="A15662:A15725" si="245">IF(B15662&lt;&gt;"",DATE(2020,INT((ROW(A15660)-1)/78)+1,1),"")</f>
        <v/>
      </c>
    </row>
    <row r="15663" spans="1:1" ht="18" customHeight="1" x14ac:dyDescent="0.25">
      <c r="A15663" s="59" t="str">
        <f t="shared" si="245"/>
        <v/>
      </c>
    </row>
    <row r="15664" spans="1:1" ht="18" customHeight="1" x14ac:dyDescent="0.25">
      <c r="A15664" s="59" t="str">
        <f t="shared" si="245"/>
        <v/>
      </c>
    </row>
    <row r="15665" spans="1:1" ht="18" customHeight="1" x14ac:dyDescent="0.25">
      <c r="A15665" s="59" t="str">
        <f t="shared" si="245"/>
        <v/>
      </c>
    </row>
    <row r="15666" spans="1:1" ht="18" customHeight="1" x14ac:dyDescent="0.25">
      <c r="A15666" s="59" t="str">
        <f t="shared" si="245"/>
        <v/>
      </c>
    </row>
    <row r="15667" spans="1:1" ht="18" customHeight="1" x14ac:dyDescent="0.25">
      <c r="A15667" s="59" t="str">
        <f t="shared" si="245"/>
        <v/>
      </c>
    </row>
    <row r="15668" spans="1:1" ht="18" customHeight="1" x14ac:dyDescent="0.25">
      <c r="A15668" s="59" t="str">
        <f t="shared" si="245"/>
        <v/>
      </c>
    </row>
    <row r="15669" spans="1:1" ht="18" customHeight="1" x14ac:dyDescent="0.25">
      <c r="A15669" s="59" t="str">
        <f t="shared" si="245"/>
        <v/>
      </c>
    </row>
    <row r="15670" spans="1:1" ht="18" customHeight="1" x14ac:dyDescent="0.25">
      <c r="A15670" s="59" t="str">
        <f t="shared" si="245"/>
        <v/>
      </c>
    </row>
    <row r="15671" spans="1:1" ht="18" customHeight="1" x14ac:dyDescent="0.25">
      <c r="A15671" s="59" t="str">
        <f t="shared" si="245"/>
        <v/>
      </c>
    </row>
    <row r="15672" spans="1:1" ht="18" customHeight="1" x14ac:dyDescent="0.25">
      <c r="A15672" s="59" t="str">
        <f t="shared" si="245"/>
        <v/>
      </c>
    </row>
    <row r="15673" spans="1:1" ht="18" customHeight="1" x14ac:dyDescent="0.25">
      <c r="A15673" s="59" t="str">
        <f t="shared" si="245"/>
        <v/>
      </c>
    </row>
    <row r="15674" spans="1:1" ht="18" customHeight="1" x14ac:dyDescent="0.25">
      <c r="A15674" s="59" t="str">
        <f t="shared" si="245"/>
        <v/>
      </c>
    </row>
    <row r="15675" spans="1:1" ht="18" customHeight="1" x14ac:dyDescent="0.25">
      <c r="A15675" s="59" t="str">
        <f t="shared" si="245"/>
        <v/>
      </c>
    </row>
    <row r="15676" spans="1:1" ht="18" customHeight="1" x14ac:dyDescent="0.25">
      <c r="A15676" s="59" t="str">
        <f t="shared" si="245"/>
        <v/>
      </c>
    </row>
    <row r="15677" spans="1:1" ht="18" customHeight="1" x14ac:dyDescent="0.25">
      <c r="A15677" s="59" t="str">
        <f t="shared" si="245"/>
        <v/>
      </c>
    </row>
    <row r="15678" spans="1:1" ht="18" customHeight="1" x14ac:dyDescent="0.25">
      <c r="A15678" s="59" t="str">
        <f t="shared" si="245"/>
        <v/>
      </c>
    </row>
    <row r="15679" spans="1:1" ht="18" customHeight="1" x14ac:dyDescent="0.25">
      <c r="A15679" s="59" t="str">
        <f t="shared" si="245"/>
        <v/>
      </c>
    </row>
    <row r="15680" spans="1:1" ht="18" customHeight="1" x14ac:dyDescent="0.25">
      <c r="A15680" s="59" t="str">
        <f t="shared" si="245"/>
        <v/>
      </c>
    </row>
    <row r="15681" spans="1:1" ht="18" customHeight="1" x14ac:dyDescent="0.25">
      <c r="A15681" s="59" t="str">
        <f t="shared" si="245"/>
        <v/>
      </c>
    </row>
    <row r="15682" spans="1:1" ht="18" customHeight="1" x14ac:dyDescent="0.25">
      <c r="A15682" s="59" t="str">
        <f t="shared" si="245"/>
        <v/>
      </c>
    </row>
    <row r="15683" spans="1:1" ht="18" customHeight="1" x14ac:dyDescent="0.25">
      <c r="A15683" s="59" t="str">
        <f t="shared" si="245"/>
        <v/>
      </c>
    </row>
    <row r="15684" spans="1:1" ht="18" customHeight="1" x14ac:dyDescent="0.25">
      <c r="A15684" s="59" t="str">
        <f t="shared" si="245"/>
        <v/>
      </c>
    </row>
    <row r="15685" spans="1:1" ht="18" customHeight="1" x14ac:dyDescent="0.25">
      <c r="A15685" s="59" t="str">
        <f t="shared" si="245"/>
        <v/>
      </c>
    </row>
    <row r="15686" spans="1:1" ht="18" customHeight="1" x14ac:dyDescent="0.25">
      <c r="A15686" s="59" t="str">
        <f t="shared" si="245"/>
        <v/>
      </c>
    </row>
    <row r="15687" spans="1:1" ht="18" customHeight="1" x14ac:dyDescent="0.25">
      <c r="A15687" s="59" t="str">
        <f t="shared" si="245"/>
        <v/>
      </c>
    </row>
    <row r="15688" spans="1:1" ht="18" customHeight="1" x14ac:dyDescent="0.25">
      <c r="A15688" s="59" t="str">
        <f t="shared" si="245"/>
        <v/>
      </c>
    </row>
    <row r="15689" spans="1:1" ht="18" customHeight="1" x14ac:dyDescent="0.25">
      <c r="A15689" s="59" t="str">
        <f t="shared" si="245"/>
        <v/>
      </c>
    </row>
    <row r="15690" spans="1:1" ht="18" customHeight="1" x14ac:dyDescent="0.25">
      <c r="A15690" s="59" t="str">
        <f t="shared" si="245"/>
        <v/>
      </c>
    </row>
    <row r="15691" spans="1:1" ht="18" customHeight="1" x14ac:dyDescent="0.25">
      <c r="A15691" s="59" t="str">
        <f t="shared" si="245"/>
        <v/>
      </c>
    </row>
    <row r="15692" spans="1:1" ht="18" customHeight="1" x14ac:dyDescent="0.25">
      <c r="A15692" s="59" t="str">
        <f t="shared" si="245"/>
        <v/>
      </c>
    </row>
    <row r="15693" spans="1:1" ht="18" customHeight="1" x14ac:dyDescent="0.25">
      <c r="A15693" s="59" t="str">
        <f t="shared" si="245"/>
        <v/>
      </c>
    </row>
    <row r="15694" spans="1:1" ht="18" customHeight="1" x14ac:dyDescent="0.25">
      <c r="A15694" s="59" t="str">
        <f t="shared" si="245"/>
        <v/>
      </c>
    </row>
    <row r="15695" spans="1:1" ht="18" customHeight="1" x14ac:dyDescent="0.25">
      <c r="A15695" s="59" t="str">
        <f t="shared" si="245"/>
        <v/>
      </c>
    </row>
    <row r="15696" spans="1:1" ht="18" customHeight="1" x14ac:dyDescent="0.25">
      <c r="A15696" s="59" t="str">
        <f t="shared" si="245"/>
        <v/>
      </c>
    </row>
    <row r="15697" spans="1:1" ht="18" customHeight="1" x14ac:dyDescent="0.25">
      <c r="A15697" s="59" t="str">
        <f t="shared" si="245"/>
        <v/>
      </c>
    </row>
    <row r="15698" spans="1:1" ht="18" customHeight="1" x14ac:dyDescent="0.25">
      <c r="A15698" s="59" t="str">
        <f t="shared" si="245"/>
        <v/>
      </c>
    </row>
    <row r="15699" spans="1:1" ht="18" customHeight="1" x14ac:dyDescent="0.25">
      <c r="A15699" s="59" t="str">
        <f t="shared" si="245"/>
        <v/>
      </c>
    </row>
    <row r="15700" spans="1:1" ht="18" customHeight="1" x14ac:dyDescent="0.25">
      <c r="A15700" s="59" t="str">
        <f t="shared" si="245"/>
        <v/>
      </c>
    </row>
    <row r="15701" spans="1:1" ht="18" customHeight="1" x14ac:dyDescent="0.25">
      <c r="A15701" s="59" t="str">
        <f t="shared" si="245"/>
        <v/>
      </c>
    </row>
    <row r="15702" spans="1:1" ht="18" customHeight="1" x14ac:dyDescent="0.25">
      <c r="A15702" s="59" t="str">
        <f t="shared" si="245"/>
        <v/>
      </c>
    </row>
    <row r="15703" spans="1:1" ht="18" customHeight="1" x14ac:dyDescent="0.25">
      <c r="A15703" s="59" t="str">
        <f t="shared" si="245"/>
        <v/>
      </c>
    </row>
    <row r="15704" spans="1:1" ht="18" customHeight="1" x14ac:dyDescent="0.25">
      <c r="A15704" s="59" t="str">
        <f t="shared" si="245"/>
        <v/>
      </c>
    </row>
    <row r="15705" spans="1:1" ht="18" customHeight="1" x14ac:dyDescent="0.25">
      <c r="A15705" s="59" t="str">
        <f t="shared" si="245"/>
        <v/>
      </c>
    </row>
    <row r="15706" spans="1:1" ht="18" customHeight="1" x14ac:dyDescent="0.25">
      <c r="A15706" s="59" t="str">
        <f t="shared" si="245"/>
        <v/>
      </c>
    </row>
    <row r="15707" spans="1:1" ht="18" customHeight="1" x14ac:dyDescent="0.25">
      <c r="A15707" s="59" t="str">
        <f t="shared" si="245"/>
        <v/>
      </c>
    </row>
    <row r="15708" spans="1:1" ht="18" customHeight="1" x14ac:dyDescent="0.25">
      <c r="A15708" s="59" t="str">
        <f t="shared" si="245"/>
        <v/>
      </c>
    </row>
    <row r="15709" spans="1:1" ht="18" customHeight="1" x14ac:dyDescent="0.25">
      <c r="A15709" s="59" t="str">
        <f t="shared" si="245"/>
        <v/>
      </c>
    </row>
    <row r="15710" spans="1:1" ht="18" customHeight="1" x14ac:dyDescent="0.25">
      <c r="A15710" s="59" t="str">
        <f t="shared" si="245"/>
        <v/>
      </c>
    </row>
    <row r="15711" spans="1:1" ht="18" customHeight="1" x14ac:dyDescent="0.25">
      <c r="A15711" s="59" t="str">
        <f t="shared" si="245"/>
        <v/>
      </c>
    </row>
    <row r="15712" spans="1:1" ht="18" customHeight="1" x14ac:dyDescent="0.25">
      <c r="A15712" s="59" t="str">
        <f t="shared" si="245"/>
        <v/>
      </c>
    </row>
    <row r="15713" spans="1:1" ht="18" customHeight="1" x14ac:dyDescent="0.25">
      <c r="A15713" s="59" t="str">
        <f t="shared" si="245"/>
        <v/>
      </c>
    </row>
    <row r="15714" spans="1:1" ht="18" customHeight="1" x14ac:dyDescent="0.25">
      <c r="A15714" s="59" t="str">
        <f t="shared" si="245"/>
        <v/>
      </c>
    </row>
    <row r="15715" spans="1:1" ht="18" customHeight="1" x14ac:dyDescent="0.25">
      <c r="A15715" s="59" t="str">
        <f t="shared" si="245"/>
        <v/>
      </c>
    </row>
    <row r="15716" spans="1:1" ht="18" customHeight="1" x14ac:dyDescent="0.25">
      <c r="A15716" s="59" t="str">
        <f t="shared" si="245"/>
        <v/>
      </c>
    </row>
    <row r="15717" spans="1:1" ht="18" customHeight="1" x14ac:dyDescent="0.25">
      <c r="A15717" s="59" t="str">
        <f t="shared" si="245"/>
        <v/>
      </c>
    </row>
    <row r="15718" spans="1:1" ht="18" customHeight="1" x14ac:dyDescent="0.25">
      <c r="A15718" s="59" t="str">
        <f t="shared" si="245"/>
        <v/>
      </c>
    </row>
    <row r="15719" spans="1:1" ht="18" customHeight="1" x14ac:dyDescent="0.25">
      <c r="A15719" s="59" t="str">
        <f t="shared" si="245"/>
        <v/>
      </c>
    </row>
    <row r="15720" spans="1:1" ht="18" customHeight="1" x14ac:dyDescent="0.25">
      <c r="A15720" s="59" t="str">
        <f t="shared" si="245"/>
        <v/>
      </c>
    </row>
    <row r="15721" spans="1:1" ht="18" customHeight="1" x14ac:dyDescent="0.25">
      <c r="A15721" s="59" t="str">
        <f t="shared" si="245"/>
        <v/>
      </c>
    </row>
    <row r="15722" spans="1:1" ht="18" customHeight="1" x14ac:dyDescent="0.25">
      <c r="A15722" s="59" t="str">
        <f t="shared" si="245"/>
        <v/>
      </c>
    </row>
    <row r="15723" spans="1:1" ht="18" customHeight="1" x14ac:dyDescent="0.25">
      <c r="A15723" s="59" t="str">
        <f t="shared" si="245"/>
        <v/>
      </c>
    </row>
    <row r="15724" spans="1:1" ht="18" customHeight="1" x14ac:dyDescent="0.25">
      <c r="A15724" s="59" t="str">
        <f t="shared" si="245"/>
        <v/>
      </c>
    </row>
    <row r="15725" spans="1:1" ht="18" customHeight="1" x14ac:dyDescent="0.25">
      <c r="A15725" s="59" t="str">
        <f t="shared" si="245"/>
        <v/>
      </c>
    </row>
    <row r="15726" spans="1:1" ht="18" customHeight="1" x14ac:dyDescent="0.25">
      <c r="A15726" s="59" t="str">
        <f t="shared" ref="A15726:A15789" si="246">IF(B15726&lt;&gt;"",DATE(2020,INT((ROW(A15724)-1)/78)+1,1),"")</f>
        <v/>
      </c>
    </row>
    <row r="15727" spans="1:1" ht="18" customHeight="1" x14ac:dyDescent="0.25">
      <c r="A15727" s="59" t="str">
        <f t="shared" si="246"/>
        <v/>
      </c>
    </row>
    <row r="15728" spans="1:1" ht="18" customHeight="1" x14ac:dyDescent="0.25">
      <c r="A15728" s="59" t="str">
        <f t="shared" si="246"/>
        <v/>
      </c>
    </row>
    <row r="15729" spans="1:1" ht="18" customHeight="1" x14ac:dyDescent="0.25">
      <c r="A15729" s="59" t="str">
        <f t="shared" si="246"/>
        <v/>
      </c>
    </row>
    <row r="15730" spans="1:1" ht="18" customHeight="1" x14ac:dyDescent="0.25">
      <c r="A15730" s="59" t="str">
        <f t="shared" si="246"/>
        <v/>
      </c>
    </row>
    <row r="15731" spans="1:1" ht="18" customHeight="1" x14ac:dyDescent="0.25">
      <c r="A15731" s="59" t="str">
        <f t="shared" si="246"/>
        <v/>
      </c>
    </row>
    <row r="15732" spans="1:1" ht="18" customHeight="1" x14ac:dyDescent="0.25">
      <c r="A15732" s="59" t="str">
        <f t="shared" si="246"/>
        <v/>
      </c>
    </row>
    <row r="15733" spans="1:1" ht="18" customHeight="1" x14ac:dyDescent="0.25">
      <c r="A15733" s="59" t="str">
        <f t="shared" si="246"/>
        <v/>
      </c>
    </row>
    <row r="15734" spans="1:1" ht="18" customHeight="1" x14ac:dyDescent="0.25">
      <c r="A15734" s="59" t="str">
        <f t="shared" si="246"/>
        <v/>
      </c>
    </row>
    <row r="15735" spans="1:1" ht="18" customHeight="1" x14ac:dyDescent="0.25">
      <c r="A15735" s="59" t="str">
        <f t="shared" si="246"/>
        <v/>
      </c>
    </row>
    <row r="15736" spans="1:1" ht="18" customHeight="1" x14ac:dyDescent="0.25">
      <c r="A15736" s="59" t="str">
        <f t="shared" si="246"/>
        <v/>
      </c>
    </row>
    <row r="15737" spans="1:1" ht="18" customHeight="1" x14ac:dyDescent="0.25">
      <c r="A15737" s="59" t="str">
        <f t="shared" si="246"/>
        <v/>
      </c>
    </row>
    <row r="15738" spans="1:1" ht="18" customHeight="1" x14ac:dyDescent="0.25">
      <c r="A15738" s="59" t="str">
        <f t="shared" si="246"/>
        <v/>
      </c>
    </row>
    <row r="15739" spans="1:1" ht="18" customHeight="1" x14ac:dyDescent="0.25">
      <c r="A15739" s="59" t="str">
        <f t="shared" si="246"/>
        <v/>
      </c>
    </row>
    <row r="15740" spans="1:1" ht="18" customHeight="1" x14ac:dyDescent="0.25">
      <c r="A15740" s="59" t="str">
        <f t="shared" si="246"/>
        <v/>
      </c>
    </row>
    <row r="15741" spans="1:1" ht="18" customHeight="1" x14ac:dyDescent="0.25">
      <c r="A15741" s="59" t="str">
        <f t="shared" si="246"/>
        <v/>
      </c>
    </row>
    <row r="15742" spans="1:1" ht="18" customHeight="1" x14ac:dyDescent="0.25">
      <c r="A15742" s="59" t="str">
        <f t="shared" si="246"/>
        <v/>
      </c>
    </row>
    <row r="15743" spans="1:1" ht="18" customHeight="1" x14ac:dyDescent="0.25">
      <c r="A15743" s="59" t="str">
        <f t="shared" si="246"/>
        <v/>
      </c>
    </row>
    <row r="15744" spans="1:1" ht="18" customHeight="1" x14ac:dyDescent="0.25">
      <c r="A15744" s="59" t="str">
        <f t="shared" si="246"/>
        <v/>
      </c>
    </row>
    <row r="15745" spans="1:1" ht="18" customHeight="1" x14ac:dyDescent="0.25">
      <c r="A15745" s="59" t="str">
        <f t="shared" si="246"/>
        <v/>
      </c>
    </row>
    <row r="15746" spans="1:1" ht="18" customHeight="1" x14ac:dyDescent="0.25">
      <c r="A15746" s="59" t="str">
        <f t="shared" si="246"/>
        <v/>
      </c>
    </row>
    <row r="15747" spans="1:1" ht="18" customHeight="1" x14ac:dyDescent="0.25">
      <c r="A15747" s="59" t="str">
        <f t="shared" si="246"/>
        <v/>
      </c>
    </row>
    <row r="15748" spans="1:1" ht="18" customHeight="1" x14ac:dyDescent="0.25">
      <c r="A15748" s="59" t="str">
        <f t="shared" si="246"/>
        <v/>
      </c>
    </row>
    <row r="15749" spans="1:1" ht="18" customHeight="1" x14ac:dyDescent="0.25">
      <c r="A15749" s="59" t="str">
        <f t="shared" si="246"/>
        <v/>
      </c>
    </row>
    <row r="15750" spans="1:1" ht="18" customHeight="1" x14ac:dyDescent="0.25">
      <c r="A15750" s="59" t="str">
        <f t="shared" si="246"/>
        <v/>
      </c>
    </row>
    <row r="15751" spans="1:1" ht="18" customHeight="1" x14ac:dyDescent="0.25">
      <c r="A15751" s="59" t="str">
        <f t="shared" si="246"/>
        <v/>
      </c>
    </row>
    <row r="15752" spans="1:1" ht="18" customHeight="1" x14ac:dyDescent="0.25">
      <c r="A15752" s="59" t="str">
        <f t="shared" si="246"/>
        <v/>
      </c>
    </row>
    <row r="15753" spans="1:1" ht="18" customHeight="1" x14ac:dyDescent="0.25">
      <c r="A15753" s="59" t="str">
        <f t="shared" si="246"/>
        <v/>
      </c>
    </row>
    <row r="15754" spans="1:1" ht="18" customHeight="1" x14ac:dyDescent="0.25">
      <c r="A15754" s="59" t="str">
        <f t="shared" si="246"/>
        <v/>
      </c>
    </row>
    <row r="15755" spans="1:1" ht="18" customHeight="1" x14ac:dyDescent="0.25">
      <c r="A15755" s="59" t="str">
        <f t="shared" si="246"/>
        <v/>
      </c>
    </row>
    <row r="15756" spans="1:1" ht="18" customHeight="1" x14ac:dyDescent="0.25">
      <c r="A15756" s="59" t="str">
        <f t="shared" si="246"/>
        <v/>
      </c>
    </row>
    <row r="15757" spans="1:1" ht="18" customHeight="1" x14ac:dyDescent="0.25">
      <c r="A15757" s="59" t="str">
        <f t="shared" si="246"/>
        <v/>
      </c>
    </row>
    <row r="15758" spans="1:1" ht="18" customHeight="1" x14ac:dyDescent="0.25">
      <c r="A15758" s="59" t="str">
        <f t="shared" si="246"/>
        <v/>
      </c>
    </row>
    <row r="15759" spans="1:1" ht="18" customHeight="1" x14ac:dyDescent="0.25">
      <c r="A15759" s="59" t="str">
        <f t="shared" si="246"/>
        <v/>
      </c>
    </row>
    <row r="15760" spans="1:1" ht="18" customHeight="1" x14ac:dyDescent="0.25">
      <c r="A15760" s="59" t="str">
        <f t="shared" si="246"/>
        <v/>
      </c>
    </row>
    <row r="15761" spans="1:1" ht="18" customHeight="1" x14ac:dyDescent="0.25">
      <c r="A15761" s="59" t="str">
        <f t="shared" si="246"/>
        <v/>
      </c>
    </row>
    <row r="15762" spans="1:1" ht="18" customHeight="1" x14ac:dyDescent="0.25">
      <c r="A15762" s="59" t="str">
        <f t="shared" si="246"/>
        <v/>
      </c>
    </row>
    <row r="15763" spans="1:1" ht="18" customHeight="1" x14ac:dyDescent="0.25">
      <c r="A15763" s="59" t="str">
        <f t="shared" si="246"/>
        <v/>
      </c>
    </row>
    <row r="15764" spans="1:1" ht="18" customHeight="1" x14ac:dyDescent="0.25">
      <c r="A15764" s="59" t="str">
        <f t="shared" si="246"/>
        <v/>
      </c>
    </row>
    <row r="15765" spans="1:1" ht="18" customHeight="1" x14ac:dyDescent="0.25">
      <c r="A15765" s="59" t="str">
        <f t="shared" si="246"/>
        <v/>
      </c>
    </row>
    <row r="15766" spans="1:1" ht="18" customHeight="1" x14ac:dyDescent="0.25">
      <c r="A15766" s="59" t="str">
        <f t="shared" si="246"/>
        <v/>
      </c>
    </row>
    <row r="15767" spans="1:1" ht="18" customHeight="1" x14ac:dyDescent="0.25">
      <c r="A15767" s="59" t="str">
        <f t="shared" si="246"/>
        <v/>
      </c>
    </row>
    <row r="15768" spans="1:1" ht="18" customHeight="1" x14ac:dyDescent="0.25">
      <c r="A15768" s="59" t="str">
        <f t="shared" si="246"/>
        <v/>
      </c>
    </row>
    <row r="15769" spans="1:1" ht="18" customHeight="1" x14ac:dyDescent="0.25">
      <c r="A15769" s="59" t="str">
        <f t="shared" si="246"/>
        <v/>
      </c>
    </row>
    <row r="15770" spans="1:1" ht="18" customHeight="1" x14ac:dyDescent="0.25">
      <c r="A15770" s="59" t="str">
        <f t="shared" si="246"/>
        <v/>
      </c>
    </row>
    <row r="15771" spans="1:1" ht="18" customHeight="1" x14ac:dyDescent="0.25">
      <c r="A15771" s="59" t="str">
        <f t="shared" si="246"/>
        <v/>
      </c>
    </row>
    <row r="15772" spans="1:1" ht="18" customHeight="1" x14ac:dyDescent="0.25">
      <c r="A15772" s="59" t="str">
        <f t="shared" si="246"/>
        <v/>
      </c>
    </row>
    <row r="15773" spans="1:1" ht="18" customHeight="1" x14ac:dyDescent="0.25">
      <c r="A15773" s="59" t="str">
        <f t="shared" si="246"/>
        <v/>
      </c>
    </row>
    <row r="15774" spans="1:1" ht="18" customHeight="1" x14ac:dyDescent="0.25">
      <c r="A15774" s="59" t="str">
        <f t="shared" si="246"/>
        <v/>
      </c>
    </row>
    <row r="15775" spans="1:1" ht="18" customHeight="1" x14ac:dyDescent="0.25">
      <c r="A15775" s="59" t="str">
        <f t="shared" si="246"/>
        <v/>
      </c>
    </row>
    <row r="15776" spans="1:1" ht="18" customHeight="1" x14ac:dyDescent="0.25">
      <c r="A15776" s="59" t="str">
        <f t="shared" si="246"/>
        <v/>
      </c>
    </row>
    <row r="15777" spans="1:1" ht="18" customHeight="1" x14ac:dyDescent="0.25">
      <c r="A15777" s="59" t="str">
        <f t="shared" si="246"/>
        <v/>
      </c>
    </row>
    <row r="15778" spans="1:1" ht="18" customHeight="1" x14ac:dyDescent="0.25">
      <c r="A15778" s="59" t="str">
        <f t="shared" si="246"/>
        <v/>
      </c>
    </row>
    <row r="15779" spans="1:1" ht="18" customHeight="1" x14ac:dyDescent="0.25">
      <c r="A15779" s="59" t="str">
        <f t="shared" si="246"/>
        <v/>
      </c>
    </row>
    <row r="15780" spans="1:1" ht="18" customHeight="1" x14ac:dyDescent="0.25">
      <c r="A15780" s="59" t="str">
        <f t="shared" si="246"/>
        <v/>
      </c>
    </row>
    <row r="15781" spans="1:1" ht="18" customHeight="1" x14ac:dyDescent="0.25">
      <c r="A15781" s="59" t="str">
        <f t="shared" si="246"/>
        <v/>
      </c>
    </row>
    <row r="15782" spans="1:1" ht="18" customHeight="1" x14ac:dyDescent="0.25">
      <c r="A15782" s="59" t="str">
        <f t="shared" si="246"/>
        <v/>
      </c>
    </row>
    <row r="15783" spans="1:1" ht="18" customHeight="1" x14ac:dyDescent="0.25">
      <c r="A15783" s="59" t="str">
        <f t="shared" si="246"/>
        <v/>
      </c>
    </row>
    <row r="15784" spans="1:1" ht="18" customHeight="1" x14ac:dyDescent="0.25">
      <c r="A15784" s="59" t="str">
        <f t="shared" si="246"/>
        <v/>
      </c>
    </row>
    <row r="15785" spans="1:1" ht="18" customHeight="1" x14ac:dyDescent="0.25">
      <c r="A15785" s="59" t="str">
        <f t="shared" si="246"/>
        <v/>
      </c>
    </row>
    <row r="15786" spans="1:1" ht="18" customHeight="1" x14ac:dyDescent="0.25">
      <c r="A15786" s="59" t="str">
        <f t="shared" si="246"/>
        <v/>
      </c>
    </row>
    <row r="15787" spans="1:1" ht="18" customHeight="1" x14ac:dyDescent="0.25">
      <c r="A15787" s="59" t="str">
        <f t="shared" si="246"/>
        <v/>
      </c>
    </row>
    <row r="15788" spans="1:1" ht="18" customHeight="1" x14ac:dyDescent="0.25">
      <c r="A15788" s="59" t="str">
        <f t="shared" si="246"/>
        <v/>
      </c>
    </row>
    <row r="15789" spans="1:1" ht="18" customHeight="1" x14ac:dyDescent="0.25">
      <c r="A15789" s="59" t="str">
        <f t="shared" si="246"/>
        <v/>
      </c>
    </row>
    <row r="15790" spans="1:1" ht="18" customHeight="1" x14ac:dyDescent="0.25">
      <c r="A15790" s="59" t="str">
        <f t="shared" ref="A15790:A15853" si="247">IF(B15790&lt;&gt;"",DATE(2020,INT((ROW(A15788)-1)/78)+1,1),"")</f>
        <v/>
      </c>
    </row>
    <row r="15791" spans="1:1" ht="18" customHeight="1" x14ac:dyDescent="0.25">
      <c r="A15791" s="59" t="str">
        <f t="shared" si="247"/>
        <v/>
      </c>
    </row>
    <row r="15792" spans="1:1" ht="18" customHeight="1" x14ac:dyDescent="0.25">
      <c r="A15792" s="59" t="str">
        <f t="shared" si="247"/>
        <v/>
      </c>
    </row>
    <row r="15793" spans="1:1" ht="18" customHeight="1" x14ac:dyDescent="0.25">
      <c r="A15793" s="59" t="str">
        <f t="shared" si="247"/>
        <v/>
      </c>
    </row>
    <row r="15794" spans="1:1" ht="18" customHeight="1" x14ac:dyDescent="0.25">
      <c r="A15794" s="59" t="str">
        <f t="shared" si="247"/>
        <v/>
      </c>
    </row>
    <row r="15795" spans="1:1" ht="18" customHeight="1" x14ac:dyDescent="0.25">
      <c r="A15795" s="59" t="str">
        <f t="shared" si="247"/>
        <v/>
      </c>
    </row>
    <row r="15796" spans="1:1" ht="18" customHeight="1" x14ac:dyDescent="0.25">
      <c r="A15796" s="59" t="str">
        <f t="shared" si="247"/>
        <v/>
      </c>
    </row>
    <row r="15797" spans="1:1" ht="18" customHeight="1" x14ac:dyDescent="0.25">
      <c r="A15797" s="59" t="str">
        <f t="shared" si="247"/>
        <v/>
      </c>
    </row>
    <row r="15798" spans="1:1" ht="18" customHeight="1" x14ac:dyDescent="0.25">
      <c r="A15798" s="59" t="str">
        <f t="shared" si="247"/>
        <v/>
      </c>
    </row>
    <row r="15799" spans="1:1" ht="18" customHeight="1" x14ac:dyDescent="0.25">
      <c r="A15799" s="59" t="str">
        <f t="shared" si="247"/>
        <v/>
      </c>
    </row>
    <row r="15800" spans="1:1" ht="18" customHeight="1" x14ac:dyDescent="0.25">
      <c r="A15800" s="59" t="str">
        <f t="shared" si="247"/>
        <v/>
      </c>
    </row>
    <row r="15801" spans="1:1" ht="18" customHeight="1" x14ac:dyDescent="0.25">
      <c r="A15801" s="59" t="str">
        <f t="shared" si="247"/>
        <v/>
      </c>
    </row>
    <row r="15802" spans="1:1" ht="18" customHeight="1" x14ac:dyDescent="0.25">
      <c r="A15802" s="59" t="str">
        <f t="shared" si="247"/>
        <v/>
      </c>
    </row>
    <row r="15803" spans="1:1" ht="18" customHeight="1" x14ac:dyDescent="0.25">
      <c r="A15803" s="59" t="str">
        <f t="shared" si="247"/>
        <v/>
      </c>
    </row>
    <row r="15804" spans="1:1" ht="18" customHeight="1" x14ac:dyDescent="0.25">
      <c r="A15804" s="59" t="str">
        <f t="shared" si="247"/>
        <v/>
      </c>
    </row>
    <row r="15805" spans="1:1" ht="18" customHeight="1" x14ac:dyDescent="0.25">
      <c r="A15805" s="59" t="str">
        <f t="shared" si="247"/>
        <v/>
      </c>
    </row>
    <row r="15806" spans="1:1" ht="18" customHeight="1" x14ac:dyDescent="0.25">
      <c r="A15806" s="59" t="str">
        <f t="shared" si="247"/>
        <v/>
      </c>
    </row>
    <row r="15807" spans="1:1" ht="18" customHeight="1" x14ac:dyDescent="0.25">
      <c r="A15807" s="59" t="str">
        <f t="shared" si="247"/>
        <v/>
      </c>
    </row>
    <row r="15808" spans="1:1" ht="18" customHeight="1" x14ac:dyDescent="0.25">
      <c r="A15808" s="59" t="str">
        <f t="shared" si="247"/>
        <v/>
      </c>
    </row>
    <row r="15809" spans="1:1" ht="18" customHeight="1" x14ac:dyDescent="0.25">
      <c r="A15809" s="59" t="str">
        <f t="shared" si="247"/>
        <v/>
      </c>
    </row>
    <row r="15810" spans="1:1" ht="18" customHeight="1" x14ac:dyDescent="0.25">
      <c r="A15810" s="59" t="str">
        <f t="shared" si="247"/>
        <v/>
      </c>
    </row>
    <row r="15811" spans="1:1" ht="18" customHeight="1" x14ac:dyDescent="0.25">
      <c r="A15811" s="59" t="str">
        <f t="shared" si="247"/>
        <v/>
      </c>
    </row>
    <row r="15812" spans="1:1" ht="18" customHeight="1" x14ac:dyDescent="0.25">
      <c r="A15812" s="59" t="str">
        <f t="shared" si="247"/>
        <v/>
      </c>
    </row>
    <row r="15813" spans="1:1" ht="18" customHeight="1" x14ac:dyDescent="0.25">
      <c r="A15813" s="59" t="str">
        <f t="shared" si="247"/>
        <v/>
      </c>
    </row>
    <row r="15814" spans="1:1" ht="18" customHeight="1" x14ac:dyDescent="0.25">
      <c r="A15814" s="59" t="str">
        <f t="shared" si="247"/>
        <v/>
      </c>
    </row>
    <row r="15815" spans="1:1" ht="18" customHeight="1" x14ac:dyDescent="0.25">
      <c r="A15815" s="59" t="str">
        <f t="shared" si="247"/>
        <v/>
      </c>
    </row>
    <row r="15816" spans="1:1" ht="18" customHeight="1" x14ac:dyDescent="0.25">
      <c r="A15816" s="59" t="str">
        <f t="shared" si="247"/>
        <v/>
      </c>
    </row>
    <row r="15817" spans="1:1" ht="18" customHeight="1" x14ac:dyDescent="0.25">
      <c r="A15817" s="59" t="str">
        <f t="shared" si="247"/>
        <v/>
      </c>
    </row>
    <row r="15818" spans="1:1" ht="18" customHeight="1" x14ac:dyDescent="0.25">
      <c r="A15818" s="59" t="str">
        <f t="shared" si="247"/>
        <v/>
      </c>
    </row>
    <row r="15819" spans="1:1" ht="18" customHeight="1" x14ac:dyDescent="0.25">
      <c r="A15819" s="59" t="str">
        <f t="shared" si="247"/>
        <v/>
      </c>
    </row>
    <row r="15820" spans="1:1" ht="18" customHeight="1" x14ac:dyDescent="0.25">
      <c r="A15820" s="59" t="str">
        <f t="shared" si="247"/>
        <v/>
      </c>
    </row>
    <row r="15821" spans="1:1" ht="18" customHeight="1" x14ac:dyDescent="0.25">
      <c r="A15821" s="59" t="str">
        <f t="shared" si="247"/>
        <v/>
      </c>
    </row>
    <row r="15822" spans="1:1" ht="18" customHeight="1" x14ac:dyDescent="0.25">
      <c r="A15822" s="59" t="str">
        <f t="shared" si="247"/>
        <v/>
      </c>
    </row>
    <row r="15823" spans="1:1" ht="18" customHeight="1" x14ac:dyDescent="0.25">
      <c r="A15823" s="59" t="str">
        <f t="shared" si="247"/>
        <v/>
      </c>
    </row>
    <row r="15824" spans="1:1" ht="18" customHeight="1" x14ac:dyDescent="0.25">
      <c r="A15824" s="59" t="str">
        <f t="shared" si="247"/>
        <v/>
      </c>
    </row>
    <row r="15825" spans="1:1" ht="18" customHeight="1" x14ac:dyDescent="0.25">
      <c r="A15825" s="59" t="str">
        <f t="shared" si="247"/>
        <v/>
      </c>
    </row>
    <row r="15826" spans="1:1" ht="18" customHeight="1" x14ac:dyDescent="0.25">
      <c r="A15826" s="59" t="str">
        <f t="shared" si="247"/>
        <v/>
      </c>
    </row>
    <row r="15827" spans="1:1" ht="18" customHeight="1" x14ac:dyDescent="0.25">
      <c r="A15827" s="59" t="str">
        <f t="shared" si="247"/>
        <v/>
      </c>
    </row>
    <row r="15828" spans="1:1" ht="18" customHeight="1" x14ac:dyDescent="0.25">
      <c r="A15828" s="59" t="str">
        <f t="shared" si="247"/>
        <v/>
      </c>
    </row>
    <row r="15829" spans="1:1" ht="18" customHeight="1" x14ac:dyDescent="0.25">
      <c r="A15829" s="59" t="str">
        <f t="shared" si="247"/>
        <v/>
      </c>
    </row>
    <row r="15830" spans="1:1" ht="18" customHeight="1" x14ac:dyDescent="0.25">
      <c r="A15830" s="59" t="str">
        <f t="shared" si="247"/>
        <v/>
      </c>
    </row>
    <row r="15831" spans="1:1" ht="18" customHeight="1" x14ac:dyDescent="0.25">
      <c r="A15831" s="59" t="str">
        <f t="shared" si="247"/>
        <v/>
      </c>
    </row>
    <row r="15832" spans="1:1" ht="18" customHeight="1" x14ac:dyDescent="0.25">
      <c r="A15832" s="59" t="str">
        <f t="shared" si="247"/>
        <v/>
      </c>
    </row>
    <row r="15833" spans="1:1" ht="18" customHeight="1" x14ac:dyDescent="0.25">
      <c r="A15833" s="59" t="str">
        <f t="shared" si="247"/>
        <v/>
      </c>
    </row>
    <row r="15834" spans="1:1" ht="18" customHeight="1" x14ac:dyDescent="0.25">
      <c r="A15834" s="59" t="str">
        <f t="shared" si="247"/>
        <v/>
      </c>
    </row>
    <row r="15835" spans="1:1" ht="18" customHeight="1" x14ac:dyDescent="0.25">
      <c r="A15835" s="59" t="str">
        <f t="shared" si="247"/>
        <v/>
      </c>
    </row>
    <row r="15836" spans="1:1" ht="18" customHeight="1" x14ac:dyDescent="0.25">
      <c r="A15836" s="59" t="str">
        <f t="shared" si="247"/>
        <v/>
      </c>
    </row>
    <row r="15837" spans="1:1" ht="18" customHeight="1" x14ac:dyDescent="0.25">
      <c r="A15837" s="59" t="str">
        <f t="shared" si="247"/>
        <v/>
      </c>
    </row>
    <row r="15838" spans="1:1" ht="18" customHeight="1" x14ac:dyDescent="0.25">
      <c r="A15838" s="59" t="str">
        <f t="shared" si="247"/>
        <v/>
      </c>
    </row>
    <row r="15839" spans="1:1" ht="18" customHeight="1" x14ac:dyDescent="0.25">
      <c r="A15839" s="59" t="str">
        <f t="shared" si="247"/>
        <v/>
      </c>
    </row>
    <row r="15840" spans="1:1" ht="18" customHeight="1" x14ac:dyDescent="0.25">
      <c r="A15840" s="59" t="str">
        <f t="shared" si="247"/>
        <v/>
      </c>
    </row>
    <row r="15841" spans="1:1" ht="18" customHeight="1" x14ac:dyDescent="0.25">
      <c r="A15841" s="59" t="str">
        <f t="shared" si="247"/>
        <v/>
      </c>
    </row>
    <row r="15842" spans="1:1" ht="18" customHeight="1" x14ac:dyDescent="0.25">
      <c r="A15842" s="59" t="str">
        <f t="shared" si="247"/>
        <v/>
      </c>
    </row>
    <row r="15843" spans="1:1" ht="18" customHeight="1" x14ac:dyDescent="0.25">
      <c r="A15843" s="59" t="str">
        <f t="shared" si="247"/>
        <v/>
      </c>
    </row>
    <row r="15844" spans="1:1" ht="18" customHeight="1" x14ac:dyDescent="0.25">
      <c r="A15844" s="59" t="str">
        <f t="shared" si="247"/>
        <v/>
      </c>
    </row>
    <row r="15845" spans="1:1" ht="18" customHeight="1" x14ac:dyDescent="0.25">
      <c r="A15845" s="59" t="str">
        <f t="shared" si="247"/>
        <v/>
      </c>
    </row>
    <row r="15846" spans="1:1" ht="18" customHeight="1" x14ac:dyDescent="0.25">
      <c r="A15846" s="59" t="str">
        <f t="shared" si="247"/>
        <v/>
      </c>
    </row>
    <row r="15847" spans="1:1" ht="18" customHeight="1" x14ac:dyDescent="0.25">
      <c r="A15847" s="59" t="str">
        <f t="shared" si="247"/>
        <v/>
      </c>
    </row>
    <row r="15848" spans="1:1" ht="18" customHeight="1" x14ac:dyDescent="0.25">
      <c r="A15848" s="59" t="str">
        <f t="shared" si="247"/>
        <v/>
      </c>
    </row>
    <row r="15849" spans="1:1" ht="18" customHeight="1" x14ac:dyDescent="0.25">
      <c r="A15849" s="59" t="str">
        <f t="shared" si="247"/>
        <v/>
      </c>
    </row>
    <row r="15850" spans="1:1" ht="18" customHeight="1" x14ac:dyDescent="0.25">
      <c r="A15850" s="59" t="str">
        <f t="shared" si="247"/>
        <v/>
      </c>
    </row>
    <row r="15851" spans="1:1" ht="18" customHeight="1" x14ac:dyDescent="0.25">
      <c r="A15851" s="59" t="str">
        <f t="shared" si="247"/>
        <v/>
      </c>
    </row>
    <row r="15852" spans="1:1" ht="18" customHeight="1" x14ac:dyDescent="0.25">
      <c r="A15852" s="59" t="str">
        <f t="shared" si="247"/>
        <v/>
      </c>
    </row>
    <row r="15853" spans="1:1" ht="18" customHeight="1" x14ac:dyDescent="0.25">
      <c r="A15853" s="59" t="str">
        <f t="shared" si="247"/>
        <v/>
      </c>
    </row>
    <row r="15854" spans="1:1" ht="18" customHeight="1" x14ac:dyDescent="0.25">
      <c r="A15854" s="59" t="str">
        <f t="shared" ref="A15854:A15917" si="248">IF(B15854&lt;&gt;"",DATE(2020,INT((ROW(A15852)-1)/78)+1,1),"")</f>
        <v/>
      </c>
    </row>
    <row r="15855" spans="1:1" ht="18" customHeight="1" x14ac:dyDescent="0.25">
      <c r="A15855" s="59" t="str">
        <f t="shared" si="248"/>
        <v/>
      </c>
    </row>
    <row r="15856" spans="1:1" ht="18" customHeight="1" x14ac:dyDescent="0.25">
      <c r="A15856" s="59" t="str">
        <f t="shared" si="248"/>
        <v/>
      </c>
    </row>
    <row r="15857" spans="1:1" ht="18" customHeight="1" x14ac:dyDescent="0.25">
      <c r="A15857" s="59" t="str">
        <f t="shared" si="248"/>
        <v/>
      </c>
    </row>
    <row r="15858" spans="1:1" ht="18" customHeight="1" x14ac:dyDescent="0.25">
      <c r="A15858" s="59" t="str">
        <f t="shared" si="248"/>
        <v/>
      </c>
    </row>
    <row r="15859" spans="1:1" ht="18" customHeight="1" x14ac:dyDescent="0.25">
      <c r="A15859" s="59" t="str">
        <f t="shared" si="248"/>
        <v/>
      </c>
    </row>
    <row r="15860" spans="1:1" ht="18" customHeight="1" x14ac:dyDescent="0.25">
      <c r="A15860" s="59" t="str">
        <f t="shared" si="248"/>
        <v/>
      </c>
    </row>
    <row r="15861" spans="1:1" ht="18" customHeight="1" x14ac:dyDescent="0.25">
      <c r="A15861" s="59" t="str">
        <f t="shared" si="248"/>
        <v/>
      </c>
    </row>
    <row r="15862" spans="1:1" ht="18" customHeight="1" x14ac:dyDescent="0.25">
      <c r="A15862" s="59" t="str">
        <f t="shared" si="248"/>
        <v/>
      </c>
    </row>
    <row r="15863" spans="1:1" ht="18" customHeight="1" x14ac:dyDescent="0.25">
      <c r="A15863" s="59" t="str">
        <f t="shared" si="248"/>
        <v/>
      </c>
    </row>
    <row r="15864" spans="1:1" ht="18" customHeight="1" x14ac:dyDescent="0.25">
      <c r="A15864" s="59" t="str">
        <f t="shared" si="248"/>
        <v/>
      </c>
    </row>
    <row r="15865" spans="1:1" ht="18" customHeight="1" x14ac:dyDescent="0.25">
      <c r="A15865" s="59" t="str">
        <f t="shared" si="248"/>
        <v/>
      </c>
    </row>
    <row r="15866" spans="1:1" ht="18" customHeight="1" x14ac:dyDescent="0.25">
      <c r="A15866" s="59" t="str">
        <f t="shared" si="248"/>
        <v/>
      </c>
    </row>
    <row r="15867" spans="1:1" ht="18" customHeight="1" x14ac:dyDescent="0.25">
      <c r="A15867" s="59" t="str">
        <f t="shared" si="248"/>
        <v/>
      </c>
    </row>
    <row r="15868" spans="1:1" ht="18" customHeight="1" x14ac:dyDescent="0.25">
      <c r="A15868" s="59" t="str">
        <f t="shared" si="248"/>
        <v/>
      </c>
    </row>
    <row r="15869" spans="1:1" ht="18" customHeight="1" x14ac:dyDescent="0.25">
      <c r="A15869" s="59" t="str">
        <f t="shared" si="248"/>
        <v/>
      </c>
    </row>
    <row r="15870" spans="1:1" ht="18" customHeight="1" x14ac:dyDescent="0.25">
      <c r="A15870" s="59" t="str">
        <f t="shared" si="248"/>
        <v/>
      </c>
    </row>
    <row r="15871" spans="1:1" ht="18" customHeight="1" x14ac:dyDescent="0.25">
      <c r="A15871" s="59" t="str">
        <f t="shared" si="248"/>
        <v/>
      </c>
    </row>
    <row r="15872" spans="1:1" ht="18" customHeight="1" x14ac:dyDescent="0.25">
      <c r="A15872" s="59" t="str">
        <f t="shared" si="248"/>
        <v/>
      </c>
    </row>
    <row r="15873" spans="1:1" ht="18" customHeight="1" x14ac:dyDescent="0.25">
      <c r="A15873" s="59" t="str">
        <f t="shared" si="248"/>
        <v/>
      </c>
    </row>
    <row r="15874" spans="1:1" ht="18" customHeight="1" x14ac:dyDescent="0.25">
      <c r="A15874" s="59" t="str">
        <f t="shared" si="248"/>
        <v/>
      </c>
    </row>
    <row r="15875" spans="1:1" ht="18" customHeight="1" x14ac:dyDescent="0.25">
      <c r="A15875" s="59" t="str">
        <f t="shared" si="248"/>
        <v/>
      </c>
    </row>
    <row r="15876" spans="1:1" ht="18" customHeight="1" x14ac:dyDescent="0.25">
      <c r="A15876" s="59" t="str">
        <f t="shared" si="248"/>
        <v/>
      </c>
    </row>
    <row r="15877" spans="1:1" ht="18" customHeight="1" x14ac:dyDescent="0.25">
      <c r="A15877" s="59" t="str">
        <f t="shared" si="248"/>
        <v/>
      </c>
    </row>
    <row r="15878" spans="1:1" ht="18" customHeight="1" x14ac:dyDescent="0.25">
      <c r="A15878" s="59" t="str">
        <f t="shared" si="248"/>
        <v/>
      </c>
    </row>
    <row r="15879" spans="1:1" ht="18" customHeight="1" x14ac:dyDescent="0.25">
      <c r="A15879" s="59" t="str">
        <f t="shared" si="248"/>
        <v/>
      </c>
    </row>
    <row r="15880" spans="1:1" ht="18" customHeight="1" x14ac:dyDescent="0.25">
      <c r="A15880" s="59" t="str">
        <f t="shared" si="248"/>
        <v/>
      </c>
    </row>
    <row r="15881" spans="1:1" ht="18" customHeight="1" x14ac:dyDescent="0.25">
      <c r="A15881" s="59" t="str">
        <f t="shared" si="248"/>
        <v/>
      </c>
    </row>
    <row r="15882" spans="1:1" ht="18" customHeight="1" x14ac:dyDescent="0.25">
      <c r="A15882" s="59" t="str">
        <f t="shared" si="248"/>
        <v/>
      </c>
    </row>
    <row r="15883" spans="1:1" ht="18" customHeight="1" x14ac:dyDescent="0.25">
      <c r="A15883" s="59" t="str">
        <f t="shared" si="248"/>
        <v/>
      </c>
    </row>
    <row r="15884" spans="1:1" ht="18" customHeight="1" x14ac:dyDescent="0.25">
      <c r="A15884" s="59" t="str">
        <f t="shared" si="248"/>
        <v/>
      </c>
    </row>
    <row r="15885" spans="1:1" ht="18" customHeight="1" x14ac:dyDescent="0.25">
      <c r="A15885" s="59" t="str">
        <f t="shared" si="248"/>
        <v/>
      </c>
    </row>
    <row r="15886" spans="1:1" ht="18" customHeight="1" x14ac:dyDescent="0.25">
      <c r="A15886" s="59" t="str">
        <f t="shared" si="248"/>
        <v/>
      </c>
    </row>
    <row r="15887" spans="1:1" ht="18" customHeight="1" x14ac:dyDescent="0.25">
      <c r="A15887" s="59" t="str">
        <f t="shared" si="248"/>
        <v/>
      </c>
    </row>
    <row r="15888" spans="1:1" ht="18" customHeight="1" x14ac:dyDescent="0.25">
      <c r="A15888" s="59" t="str">
        <f t="shared" si="248"/>
        <v/>
      </c>
    </row>
    <row r="15889" spans="1:1" ht="18" customHeight="1" x14ac:dyDescent="0.25">
      <c r="A15889" s="59" t="str">
        <f t="shared" si="248"/>
        <v/>
      </c>
    </row>
    <row r="15890" spans="1:1" ht="18" customHeight="1" x14ac:dyDescent="0.25">
      <c r="A15890" s="59" t="str">
        <f t="shared" si="248"/>
        <v/>
      </c>
    </row>
    <row r="15891" spans="1:1" ht="18" customHeight="1" x14ac:dyDescent="0.25">
      <c r="A15891" s="59" t="str">
        <f t="shared" si="248"/>
        <v/>
      </c>
    </row>
    <row r="15892" spans="1:1" ht="18" customHeight="1" x14ac:dyDescent="0.25">
      <c r="A15892" s="59" t="str">
        <f t="shared" si="248"/>
        <v/>
      </c>
    </row>
    <row r="15893" spans="1:1" ht="18" customHeight="1" x14ac:dyDescent="0.25">
      <c r="A15893" s="59" t="str">
        <f t="shared" si="248"/>
        <v/>
      </c>
    </row>
    <row r="15894" spans="1:1" ht="18" customHeight="1" x14ac:dyDescent="0.25">
      <c r="A15894" s="59" t="str">
        <f t="shared" si="248"/>
        <v/>
      </c>
    </row>
    <row r="15895" spans="1:1" ht="18" customHeight="1" x14ac:dyDescent="0.25">
      <c r="A15895" s="59" t="str">
        <f t="shared" si="248"/>
        <v/>
      </c>
    </row>
    <row r="15896" spans="1:1" ht="18" customHeight="1" x14ac:dyDescent="0.25">
      <c r="A15896" s="59" t="str">
        <f t="shared" si="248"/>
        <v/>
      </c>
    </row>
    <row r="15897" spans="1:1" ht="18" customHeight="1" x14ac:dyDescent="0.25">
      <c r="A15897" s="59" t="str">
        <f t="shared" si="248"/>
        <v/>
      </c>
    </row>
    <row r="15898" spans="1:1" ht="18" customHeight="1" x14ac:dyDescent="0.25">
      <c r="A15898" s="59" t="str">
        <f t="shared" si="248"/>
        <v/>
      </c>
    </row>
    <row r="15899" spans="1:1" ht="18" customHeight="1" x14ac:dyDescent="0.25">
      <c r="A15899" s="59" t="str">
        <f t="shared" si="248"/>
        <v/>
      </c>
    </row>
    <row r="15900" spans="1:1" ht="18" customHeight="1" x14ac:dyDescent="0.25">
      <c r="A15900" s="59" t="str">
        <f t="shared" si="248"/>
        <v/>
      </c>
    </row>
    <row r="15901" spans="1:1" ht="18" customHeight="1" x14ac:dyDescent="0.25">
      <c r="A15901" s="59" t="str">
        <f t="shared" si="248"/>
        <v/>
      </c>
    </row>
    <row r="15902" spans="1:1" ht="18" customHeight="1" x14ac:dyDescent="0.25">
      <c r="A15902" s="59" t="str">
        <f t="shared" si="248"/>
        <v/>
      </c>
    </row>
    <row r="15903" spans="1:1" ht="18" customHeight="1" x14ac:dyDescent="0.25">
      <c r="A15903" s="59" t="str">
        <f t="shared" si="248"/>
        <v/>
      </c>
    </row>
    <row r="15904" spans="1:1" ht="18" customHeight="1" x14ac:dyDescent="0.25">
      <c r="A15904" s="59" t="str">
        <f t="shared" si="248"/>
        <v/>
      </c>
    </row>
    <row r="15905" spans="1:1" ht="18" customHeight="1" x14ac:dyDescent="0.25">
      <c r="A15905" s="59" t="str">
        <f t="shared" si="248"/>
        <v/>
      </c>
    </row>
    <row r="15906" spans="1:1" ht="18" customHeight="1" x14ac:dyDescent="0.25">
      <c r="A15906" s="59" t="str">
        <f t="shared" si="248"/>
        <v/>
      </c>
    </row>
    <row r="15907" spans="1:1" ht="18" customHeight="1" x14ac:dyDescent="0.25">
      <c r="A15907" s="59" t="str">
        <f t="shared" si="248"/>
        <v/>
      </c>
    </row>
    <row r="15908" spans="1:1" ht="18" customHeight="1" x14ac:dyDescent="0.25">
      <c r="A15908" s="59" t="str">
        <f t="shared" si="248"/>
        <v/>
      </c>
    </row>
    <row r="15909" spans="1:1" ht="18" customHeight="1" x14ac:dyDescent="0.25">
      <c r="A15909" s="59" t="str">
        <f t="shared" si="248"/>
        <v/>
      </c>
    </row>
    <row r="15910" spans="1:1" ht="18" customHeight="1" x14ac:dyDescent="0.25">
      <c r="A15910" s="59" t="str">
        <f t="shared" si="248"/>
        <v/>
      </c>
    </row>
    <row r="15911" spans="1:1" ht="18" customHeight="1" x14ac:dyDescent="0.25">
      <c r="A15911" s="59" t="str">
        <f t="shared" si="248"/>
        <v/>
      </c>
    </row>
    <row r="15912" spans="1:1" ht="18" customHeight="1" x14ac:dyDescent="0.25">
      <c r="A15912" s="59" t="str">
        <f t="shared" si="248"/>
        <v/>
      </c>
    </row>
    <row r="15913" spans="1:1" ht="18" customHeight="1" x14ac:dyDescent="0.25">
      <c r="A15913" s="59" t="str">
        <f t="shared" si="248"/>
        <v/>
      </c>
    </row>
    <row r="15914" spans="1:1" ht="18" customHeight="1" x14ac:dyDescent="0.25">
      <c r="A15914" s="59" t="str">
        <f t="shared" si="248"/>
        <v/>
      </c>
    </row>
    <row r="15915" spans="1:1" ht="18" customHeight="1" x14ac:dyDescent="0.25">
      <c r="A15915" s="59" t="str">
        <f t="shared" si="248"/>
        <v/>
      </c>
    </row>
    <row r="15916" spans="1:1" ht="18" customHeight="1" x14ac:dyDescent="0.25">
      <c r="A15916" s="59" t="str">
        <f t="shared" si="248"/>
        <v/>
      </c>
    </row>
    <row r="15917" spans="1:1" ht="18" customHeight="1" x14ac:dyDescent="0.25">
      <c r="A15917" s="59" t="str">
        <f t="shared" si="248"/>
        <v/>
      </c>
    </row>
    <row r="15918" spans="1:1" ht="18" customHeight="1" x14ac:dyDescent="0.25">
      <c r="A15918" s="59" t="str">
        <f t="shared" ref="A15918:A15981" si="249">IF(B15918&lt;&gt;"",DATE(2020,INT((ROW(A15916)-1)/78)+1,1),"")</f>
        <v/>
      </c>
    </row>
    <row r="15919" spans="1:1" ht="18" customHeight="1" x14ac:dyDescent="0.25">
      <c r="A15919" s="59" t="str">
        <f t="shared" si="249"/>
        <v/>
      </c>
    </row>
    <row r="15920" spans="1:1" ht="18" customHeight="1" x14ac:dyDescent="0.25">
      <c r="A15920" s="59" t="str">
        <f t="shared" si="249"/>
        <v/>
      </c>
    </row>
    <row r="15921" spans="1:1" ht="18" customHeight="1" x14ac:dyDescent="0.25">
      <c r="A15921" s="59" t="str">
        <f t="shared" si="249"/>
        <v/>
      </c>
    </row>
    <row r="15922" spans="1:1" ht="18" customHeight="1" x14ac:dyDescent="0.25">
      <c r="A15922" s="59" t="str">
        <f t="shared" si="249"/>
        <v/>
      </c>
    </row>
    <row r="15923" spans="1:1" ht="18" customHeight="1" x14ac:dyDescent="0.25">
      <c r="A15923" s="59" t="str">
        <f t="shared" si="249"/>
        <v/>
      </c>
    </row>
    <row r="15924" spans="1:1" ht="18" customHeight="1" x14ac:dyDescent="0.25">
      <c r="A15924" s="59" t="str">
        <f t="shared" si="249"/>
        <v/>
      </c>
    </row>
    <row r="15925" spans="1:1" ht="18" customHeight="1" x14ac:dyDescent="0.25">
      <c r="A15925" s="59" t="str">
        <f t="shared" si="249"/>
        <v/>
      </c>
    </row>
    <row r="15926" spans="1:1" ht="18" customHeight="1" x14ac:dyDescent="0.25">
      <c r="A15926" s="59" t="str">
        <f t="shared" si="249"/>
        <v/>
      </c>
    </row>
    <row r="15927" spans="1:1" ht="18" customHeight="1" x14ac:dyDescent="0.25">
      <c r="A15927" s="59" t="str">
        <f t="shared" si="249"/>
        <v/>
      </c>
    </row>
    <row r="15928" spans="1:1" ht="18" customHeight="1" x14ac:dyDescent="0.25">
      <c r="A15928" s="59" t="str">
        <f t="shared" si="249"/>
        <v/>
      </c>
    </row>
    <row r="15929" spans="1:1" ht="18" customHeight="1" x14ac:dyDescent="0.25">
      <c r="A15929" s="59" t="str">
        <f t="shared" si="249"/>
        <v/>
      </c>
    </row>
    <row r="15930" spans="1:1" ht="18" customHeight="1" x14ac:dyDescent="0.25">
      <c r="A15930" s="59" t="str">
        <f t="shared" si="249"/>
        <v/>
      </c>
    </row>
    <row r="15931" spans="1:1" ht="18" customHeight="1" x14ac:dyDescent="0.25">
      <c r="A15931" s="59" t="str">
        <f t="shared" si="249"/>
        <v/>
      </c>
    </row>
    <row r="15932" spans="1:1" ht="18" customHeight="1" x14ac:dyDescent="0.25">
      <c r="A15932" s="59" t="str">
        <f t="shared" si="249"/>
        <v/>
      </c>
    </row>
    <row r="15933" spans="1:1" ht="18" customHeight="1" x14ac:dyDescent="0.25">
      <c r="A15933" s="59" t="str">
        <f t="shared" si="249"/>
        <v/>
      </c>
    </row>
    <row r="15934" spans="1:1" ht="18" customHeight="1" x14ac:dyDescent="0.25">
      <c r="A15934" s="59" t="str">
        <f t="shared" si="249"/>
        <v/>
      </c>
    </row>
    <row r="15935" spans="1:1" ht="18" customHeight="1" x14ac:dyDescent="0.25">
      <c r="A15935" s="59" t="str">
        <f t="shared" si="249"/>
        <v/>
      </c>
    </row>
    <row r="15936" spans="1:1" ht="18" customHeight="1" x14ac:dyDescent="0.25">
      <c r="A15936" s="59" t="str">
        <f t="shared" si="249"/>
        <v/>
      </c>
    </row>
    <row r="15937" spans="1:1" ht="18" customHeight="1" x14ac:dyDescent="0.25">
      <c r="A15937" s="59" t="str">
        <f t="shared" si="249"/>
        <v/>
      </c>
    </row>
    <row r="15938" spans="1:1" ht="18" customHeight="1" x14ac:dyDescent="0.25">
      <c r="A15938" s="59" t="str">
        <f t="shared" si="249"/>
        <v/>
      </c>
    </row>
    <row r="15939" spans="1:1" ht="18" customHeight="1" x14ac:dyDescent="0.25">
      <c r="A15939" s="59" t="str">
        <f t="shared" si="249"/>
        <v/>
      </c>
    </row>
    <row r="15940" spans="1:1" ht="18" customHeight="1" x14ac:dyDescent="0.25">
      <c r="A15940" s="59" t="str">
        <f t="shared" si="249"/>
        <v/>
      </c>
    </row>
    <row r="15941" spans="1:1" ht="18" customHeight="1" x14ac:dyDescent="0.25">
      <c r="A15941" s="59" t="str">
        <f t="shared" si="249"/>
        <v/>
      </c>
    </row>
    <row r="15942" spans="1:1" ht="18" customHeight="1" x14ac:dyDescent="0.25">
      <c r="A15942" s="59" t="str">
        <f t="shared" si="249"/>
        <v/>
      </c>
    </row>
    <row r="15943" spans="1:1" ht="18" customHeight="1" x14ac:dyDescent="0.25">
      <c r="A15943" s="59" t="str">
        <f t="shared" si="249"/>
        <v/>
      </c>
    </row>
    <row r="15944" spans="1:1" ht="18" customHeight="1" x14ac:dyDescent="0.25">
      <c r="A15944" s="59" t="str">
        <f t="shared" si="249"/>
        <v/>
      </c>
    </row>
    <row r="15945" spans="1:1" ht="18" customHeight="1" x14ac:dyDescent="0.25">
      <c r="A15945" s="59" t="str">
        <f t="shared" si="249"/>
        <v/>
      </c>
    </row>
    <row r="15946" spans="1:1" ht="18" customHeight="1" x14ac:dyDescent="0.25">
      <c r="A15946" s="59" t="str">
        <f t="shared" si="249"/>
        <v/>
      </c>
    </row>
    <row r="15947" spans="1:1" ht="18" customHeight="1" x14ac:dyDescent="0.25">
      <c r="A15947" s="59" t="str">
        <f t="shared" si="249"/>
        <v/>
      </c>
    </row>
    <row r="15948" spans="1:1" ht="18" customHeight="1" x14ac:dyDescent="0.25">
      <c r="A15948" s="59" t="str">
        <f t="shared" si="249"/>
        <v/>
      </c>
    </row>
    <row r="15949" spans="1:1" ht="18" customHeight="1" x14ac:dyDescent="0.25">
      <c r="A15949" s="59" t="str">
        <f t="shared" si="249"/>
        <v/>
      </c>
    </row>
    <row r="15950" spans="1:1" ht="18" customHeight="1" x14ac:dyDescent="0.25">
      <c r="A15950" s="59" t="str">
        <f t="shared" si="249"/>
        <v/>
      </c>
    </row>
    <row r="15951" spans="1:1" ht="18" customHeight="1" x14ac:dyDescent="0.25">
      <c r="A15951" s="59" t="str">
        <f t="shared" si="249"/>
        <v/>
      </c>
    </row>
    <row r="15952" spans="1:1" ht="18" customHeight="1" x14ac:dyDescent="0.25">
      <c r="A15952" s="59" t="str">
        <f t="shared" si="249"/>
        <v/>
      </c>
    </row>
    <row r="15953" spans="1:1" ht="18" customHeight="1" x14ac:dyDescent="0.25">
      <c r="A15953" s="59" t="str">
        <f t="shared" si="249"/>
        <v/>
      </c>
    </row>
    <row r="15954" spans="1:1" ht="18" customHeight="1" x14ac:dyDescent="0.25">
      <c r="A15954" s="59" t="str">
        <f t="shared" si="249"/>
        <v/>
      </c>
    </row>
    <row r="15955" spans="1:1" ht="18" customHeight="1" x14ac:dyDescent="0.25">
      <c r="A15955" s="59" t="str">
        <f t="shared" si="249"/>
        <v/>
      </c>
    </row>
    <row r="15956" spans="1:1" ht="18" customHeight="1" x14ac:dyDescent="0.25">
      <c r="A15956" s="59" t="str">
        <f t="shared" si="249"/>
        <v/>
      </c>
    </row>
    <row r="15957" spans="1:1" ht="18" customHeight="1" x14ac:dyDescent="0.25">
      <c r="A15957" s="59" t="str">
        <f t="shared" si="249"/>
        <v/>
      </c>
    </row>
    <row r="15958" spans="1:1" ht="18" customHeight="1" x14ac:dyDescent="0.25">
      <c r="A15958" s="59" t="str">
        <f t="shared" si="249"/>
        <v/>
      </c>
    </row>
    <row r="15959" spans="1:1" ht="18" customHeight="1" x14ac:dyDescent="0.25">
      <c r="A15959" s="59" t="str">
        <f t="shared" si="249"/>
        <v/>
      </c>
    </row>
    <row r="15960" spans="1:1" ht="18" customHeight="1" x14ac:dyDescent="0.25">
      <c r="A15960" s="59" t="str">
        <f t="shared" si="249"/>
        <v/>
      </c>
    </row>
    <row r="15961" spans="1:1" ht="18" customHeight="1" x14ac:dyDescent="0.25">
      <c r="A15961" s="59" t="str">
        <f t="shared" si="249"/>
        <v/>
      </c>
    </row>
    <row r="15962" spans="1:1" ht="18" customHeight="1" x14ac:dyDescent="0.25">
      <c r="A15962" s="59" t="str">
        <f t="shared" si="249"/>
        <v/>
      </c>
    </row>
    <row r="15963" spans="1:1" ht="18" customHeight="1" x14ac:dyDescent="0.25">
      <c r="A15963" s="59" t="str">
        <f t="shared" si="249"/>
        <v/>
      </c>
    </row>
    <row r="15964" spans="1:1" ht="18" customHeight="1" x14ac:dyDescent="0.25">
      <c r="A15964" s="59" t="str">
        <f t="shared" si="249"/>
        <v/>
      </c>
    </row>
    <row r="15965" spans="1:1" ht="18" customHeight="1" x14ac:dyDescent="0.25">
      <c r="A15965" s="59" t="str">
        <f t="shared" si="249"/>
        <v/>
      </c>
    </row>
    <row r="15966" spans="1:1" ht="18" customHeight="1" x14ac:dyDescent="0.25">
      <c r="A15966" s="59" t="str">
        <f t="shared" si="249"/>
        <v/>
      </c>
    </row>
    <row r="15967" spans="1:1" ht="18" customHeight="1" x14ac:dyDescent="0.25">
      <c r="A15967" s="59" t="str">
        <f t="shared" si="249"/>
        <v/>
      </c>
    </row>
    <row r="15968" spans="1:1" ht="18" customHeight="1" x14ac:dyDescent="0.25">
      <c r="A15968" s="59" t="str">
        <f t="shared" si="249"/>
        <v/>
      </c>
    </row>
    <row r="15969" spans="1:1" ht="18" customHeight="1" x14ac:dyDescent="0.25">
      <c r="A15969" s="59" t="str">
        <f t="shared" si="249"/>
        <v/>
      </c>
    </row>
    <row r="15970" spans="1:1" ht="18" customHeight="1" x14ac:dyDescent="0.25">
      <c r="A15970" s="59" t="str">
        <f t="shared" si="249"/>
        <v/>
      </c>
    </row>
    <row r="15971" spans="1:1" ht="18" customHeight="1" x14ac:dyDescent="0.25">
      <c r="A15971" s="59" t="str">
        <f t="shared" si="249"/>
        <v/>
      </c>
    </row>
    <row r="15972" spans="1:1" ht="18" customHeight="1" x14ac:dyDescent="0.25">
      <c r="A15972" s="59" t="str">
        <f t="shared" si="249"/>
        <v/>
      </c>
    </row>
    <row r="15973" spans="1:1" ht="18" customHeight="1" x14ac:dyDescent="0.25">
      <c r="A15973" s="59" t="str">
        <f t="shared" si="249"/>
        <v/>
      </c>
    </row>
    <row r="15974" spans="1:1" ht="18" customHeight="1" x14ac:dyDescent="0.25">
      <c r="A15974" s="59" t="str">
        <f t="shared" si="249"/>
        <v/>
      </c>
    </row>
    <row r="15975" spans="1:1" ht="18" customHeight="1" x14ac:dyDescent="0.25">
      <c r="A15975" s="59" t="str">
        <f t="shared" si="249"/>
        <v/>
      </c>
    </row>
    <row r="15976" spans="1:1" ht="18" customHeight="1" x14ac:dyDescent="0.25">
      <c r="A15976" s="59" t="str">
        <f t="shared" si="249"/>
        <v/>
      </c>
    </row>
    <row r="15977" spans="1:1" ht="18" customHeight="1" x14ac:dyDescent="0.25">
      <c r="A15977" s="59" t="str">
        <f t="shared" si="249"/>
        <v/>
      </c>
    </row>
    <row r="15978" spans="1:1" ht="18" customHeight="1" x14ac:dyDescent="0.25">
      <c r="A15978" s="59" t="str">
        <f t="shared" si="249"/>
        <v/>
      </c>
    </row>
    <row r="15979" spans="1:1" ht="18" customHeight="1" x14ac:dyDescent="0.25">
      <c r="A15979" s="59" t="str">
        <f t="shared" si="249"/>
        <v/>
      </c>
    </row>
    <row r="15980" spans="1:1" ht="18" customHeight="1" x14ac:dyDescent="0.25">
      <c r="A15980" s="59" t="str">
        <f t="shared" si="249"/>
        <v/>
      </c>
    </row>
    <row r="15981" spans="1:1" ht="18" customHeight="1" x14ac:dyDescent="0.25">
      <c r="A15981" s="59" t="str">
        <f t="shared" si="249"/>
        <v/>
      </c>
    </row>
    <row r="15982" spans="1:1" ht="18" customHeight="1" x14ac:dyDescent="0.25">
      <c r="A15982" s="59" t="str">
        <f t="shared" ref="A15982:A16045" si="250">IF(B15982&lt;&gt;"",DATE(2020,INT((ROW(A15980)-1)/78)+1,1),"")</f>
        <v/>
      </c>
    </row>
    <row r="15983" spans="1:1" ht="18" customHeight="1" x14ac:dyDescent="0.25">
      <c r="A15983" s="59" t="str">
        <f t="shared" si="250"/>
        <v/>
      </c>
    </row>
    <row r="15984" spans="1:1" ht="18" customHeight="1" x14ac:dyDescent="0.25">
      <c r="A15984" s="59" t="str">
        <f t="shared" si="250"/>
        <v/>
      </c>
    </row>
    <row r="15985" spans="1:1" ht="18" customHeight="1" x14ac:dyDescent="0.25">
      <c r="A15985" s="59" t="str">
        <f t="shared" si="250"/>
        <v/>
      </c>
    </row>
    <row r="15986" spans="1:1" ht="18" customHeight="1" x14ac:dyDescent="0.25">
      <c r="A15986" s="59" t="str">
        <f t="shared" si="250"/>
        <v/>
      </c>
    </row>
    <row r="15987" spans="1:1" ht="18" customHeight="1" x14ac:dyDescent="0.25">
      <c r="A15987" s="59" t="str">
        <f t="shared" si="250"/>
        <v/>
      </c>
    </row>
    <row r="15988" spans="1:1" ht="18" customHeight="1" x14ac:dyDescent="0.25">
      <c r="A15988" s="59" t="str">
        <f t="shared" si="250"/>
        <v/>
      </c>
    </row>
    <row r="15989" spans="1:1" ht="18" customHeight="1" x14ac:dyDescent="0.25">
      <c r="A15989" s="59" t="str">
        <f t="shared" si="250"/>
        <v/>
      </c>
    </row>
    <row r="15990" spans="1:1" ht="18" customHeight="1" x14ac:dyDescent="0.25">
      <c r="A15990" s="59" t="str">
        <f t="shared" si="250"/>
        <v/>
      </c>
    </row>
    <row r="15991" spans="1:1" ht="18" customHeight="1" x14ac:dyDescent="0.25">
      <c r="A15991" s="59" t="str">
        <f t="shared" si="250"/>
        <v/>
      </c>
    </row>
    <row r="15992" spans="1:1" ht="18" customHeight="1" x14ac:dyDescent="0.25">
      <c r="A15992" s="59" t="str">
        <f t="shared" si="250"/>
        <v/>
      </c>
    </row>
    <row r="15993" spans="1:1" ht="18" customHeight="1" x14ac:dyDescent="0.25">
      <c r="A15993" s="59" t="str">
        <f t="shared" si="250"/>
        <v/>
      </c>
    </row>
    <row r="15994" spans="1:1" ht="18" customHeight="1" x14ac:dyDescent="0.25">
      <c r="A15994" s="59" t="str">
        <f t="shared" si="250"/>
        <v/>
      </c>
    </row>
    <row r="15995" spans="1:1" ht="18" customHeight="1" x14ac:dyDescent="0.25">
      <c r="A15995" s="59" t="str">
        <f t="shared" si="250"/>
        <v/>
      </c>
    </row>
    <row r="15996" spans="1:1" ht="18" customHeight="1" x14ac:dyDescent="0.25">
      <c r="A15996" s="59" t="str">
        <f t="shared" si="250"/>
        <v/>
      </c>
    </row>
    <row r="15997" spans="1:1" ht="18" customHeight="1" x14ac:dyDescent="0.25">
      <c r="A15997" s="59" t="str">
        <f t="shared" si="250"/>
        <v/>
      </c>
    </row>
    <row r="15998" spans="1:1" ht="18" customHeight="1" x14ac:dyDescent="0.25">
      <c r="A15998" s="59" t="str">
        <f t="shared" si="250"/>
        <v/>
      </c>
    </row>
    <row r="15999" spans="1:1" ht="18" customHeight="1" x14ac:dyDescent="0.25">
      <c r="A15999" s="59" t="str">
        <f t="shared" si="250"/>
        <v/>
      </c>
    </row>
    <row r="16000" spans="1:1" ht="18" customHeight="1" x14ac:dyDescent="0.25">
      <c r="A16000" s="59" t="str">
        <f t="shared" si="250"/>
        <v/>
      </c>
    </row>
    <row r="16001" spans="1:1" ht="18" customHeight="1" x14ac:dyDescent="0.25">
      <c r="A16001" s="59" t="str">
        <f t="shared" si="250"/>
        <v/>
      </c>
    </row>
    <row r="16002" spans="1:1" ht="18" customHeight="1" x14ac:dyDescent="0.25">
      <c r="A16002" s="59" t="str">
        <f t="shared" si="250"/>
        <v/>
      </c>
    </row>
    <row r="16003" spans="1:1" ht="18" customHeight="1" x14ac:dyDescent="0.25">
      <c r="A16003" s="59" t="str">
        <f t="shared" si="250"/>
        <v/>
      </c>
    </row>
    <row r="16004" spans="1:1" ht="18" customHeight="1" x14ac:dyDescent="0.25">
      <c r="A16004" s="59" t="str">
        <f t="shared" si="250"/>
        <v/>
      </c>
    </row>
    <row r="16005" spans="1:1" ht="18" customHeight="1" x14ac:dyDescent="0.25">
      <c r="A16005" s="59" t="str">
        <f t="shared" si="250"/>
        <v/>
      </c>
    </row>
    <row r="16006" spans="1:1" ht="18" customHeight="1" x14ac:dyDescent="0.25">
      <c r="A16006" s="59" t="str">
        <f t="shared" si="250"/>
        <v/>
      </c>
    </row>
    <row r="16007" spans="1:1" ht="18" customHeight="1" x14ac:dyDescent="0.25">
      <c r="A16007" s="59" t="str">
        <f t="shared" si="250"/>
        <v/>
      </c>
    </row>
    <row r="16008" spans="1:1" ht="18" customHeight="1" x14ac:dyDescent="0.25">
      <c r="A16008" s="59" t="str">
        <f t="shared" si="250"/>
        <v/>
      </c>
    </row>
    <row r="16009" spans="1:1" ht="18" customHeight="1" x14ac:dyDescent="0.25">
      <c r="A16009" s="59" t="str">
        <f t="shared" si="250"/>
        <v/>
      </c>
    </row>
    <row r="16010" spans="1:1" ht="18" customHeight="1" x14ac:dyDescent="0.25">
      <c r="A16010" s="59" t="str">
        <f t="shared" si="250"/>
        <v/>
      </c>
    </row>
    <row r="16011" spans="1:1" ht="18" customHeight="1" x14ac:dyDescent="0.25">
      <c r="A16011" s="59" t="str">
        <f t="shared" si="250"/>
        <v/>
      </c>
    </row>
    <row r="16012" spans="1:1" ht="18" customHeight="1" x14ac:dyDescent="0.25">
      <c r="A16012" s="59" t="str">
        <f t="shared" si="250"/>
        <v/>
      </c>
    </row>
    <row r="16013" spans="1:1" ht="18" customHeight="1" x14ac:dyDescent="0.25">
      <c r="A16013" s="59" t="str">
        <f t="shared" si="250"/>
        <v/>
      </c>
    </row>
    <row r="16014" spans="1:1" ht="18" customHeight="1" x14ac:dyDescent="0.25">
      <c r="A16014" s="59" t="str">
        <f t="shared" si="250"/>
        <v/>
      </c>
    </row>
    <row r="16015" spans="1:1" ht="18" customHeight="1" x14ac:dyDescent="0.25">
      <c r="A16015" s="59" t="str">
        <f t="shared" si="250"/>
        <v/>
      </c>
    </row>
    <row r="16016" spans="1:1" ht="18" customHeight="1" x14ac:dyDescent="0.25">
      <c r="A16016" s="59" t="str">
        <f t="shared" si="250"/>
        <v/>
      </c>
    </row>
    <row r="16017" spans="1:1" ht="18" customHeight="1" x14ac:dyDescent="0.25">
      <c r="A16017" s="59" t="str">
        <f t="shared" si="250"/>
        <v/>
      </c>
    </row>
    <row r="16018" spans="1:1" ht="18" customHeight="1" x14ac:dyDescent="0.25">
      <c r="A16018" s="59" t="str">
        <f t="shared" si="250"/>
        <v/>
      </c>
    </row>
    <row r="16019" spans="1:1" ht="18" customHeight="1" x14ac:dyDescent="0.25">
      <c r="A16019" s="59" t="str">
        <f t="shared" si="250"/>
        <v/>
      </c>
    </row>
    <row r="16020" spans="1:1" ht="18" customHeight="1" x14ac:dyDescent="0.25">
      <c r="A16020" s="59" t="str">
        <f t="shared" si="250"/>
        <v/>
      </c>
    </row>
    <row r="16021" spans="1:1" ht="18" customHeight="1" x14ac:dyDescent="0.25">
      <c r="A16021" s="59" t="str">
        <f t="shared" si="250"/>
        <v/>
      </c>
    </row>
    <row r="16022" spans="1:1" ht="18" customHeight="1" x14ac:dyDescent="0.25">
      <c r="A16022" s="59" t="str">
        <f t="shared" si="250"/>
        <v/>
      </c>
    </row>
    <row r="16023" spans="1:1" ht="18" customHeight="1" x14ac:dyDescent="0.25">
      <c r="A16023" s="59" t="str">
        <f t="shared" si="250"/>
        <v/>
      </c>
    </row>
    <row r="16024" spans="1:1" ht="18" customHeight="1" x14ac:dyDescent="0.25">
      <c r="A16024" s="59" t="str">
        <f t="shared" si="250"/>
        <v/>
      </c>
    </row>
    <row r="16025" spans="1:1" ht="18" customHeight="1" x14ac:dyDescent="0.25">
      <c r="A16025" s="59" t="str">
        <f t="shared" si="250"/>
        <v/>
      </c>
    </row>
    <row r="16026" spans="1:1" ht="18" customHeight="1" x14ac:dyDescent="0.25">
      <c r="A16026" s="59" t="str">
        <f t="shared" si="250"/>
        <v/>
      </c>
    </row>
    <row r="16027" spans="1:1" ht="18" customHeight="1" x14ac:dyDescent="0.25">
      <c r="A16027" s="59" t="str">
        <f t="shared" si="250"/>
        <v/>
      </c>
    </row>
    <row r="16028" spans="1:1" ht="18" customHeight="1" x14ac:dyDescent="0.25">
      <c r="A16028" s="59" t="str">
        <f t="shared" si="250"/>
        <v/>
      </c>
    </row>
    <row r="16029" spans="1:1" ht="18" customHeight="1" x14ac:dyDescent="0.25">
      <c r="A16029" s="59" t="str">
        <f t="shared" si="250"/>
        <v/>
      </c>
    </row>
    <row r="16030" spans="1:1" ht="18" customHeight="1" x14ac:dyDescent="0.25">
      <c r="A16030" s="59" t="str">
        <f t="shared" si="250"/>
        <v/>
      </c>
    </row>
    <row r="16031" spans="1:1" ht="18" customHeight="1" x14ac:dyDescent="0.25">
      <c r="A16031" s="59" t="str">
        <f t="shared" si="250"/>
        <v/>
      </c>
    </row>
    <row r="16032" spans="1:1" ht="18" customHeight="1" x14ac:dyDescent="0.25">
      <c r="A16032" s="59" t="str">
        <f t="shared" si="250"/>
        <v/>
      </c>
    </row>
    <row r="16033" spans="1:1" ht="18" customHeight="1" x14ac:dyDescent="0.25">
      <c r="A16033" s="59" t="str">
        <f t="shared" si="250"/>
        <v/>
      </c>
    </row>
    <row r="16034" spans="1:1" ht="18" customHeight="1" x14ac:dyDescent="0.25">
      <c r="A16034" s="59" t="str">
        <f t="shared" si="250"/>
        <v/>
      </c>
    </row>
    <row r="16035" spans="1:1" ht="18" customHeight="1" x14ac:dyDescent="0.25">
      <c r="A16035" s="59" t="str">
        <f t="shared" si="250"/>
        <v/>
      </c>
    </row>
    <row r="16036" spans="1:1" ht="18" customHeight="1" x14ac:dyDescent="0.25">
      <c r="A16036" s="59" t="str">
        <f t="shared" si="250"/>
        <v/>
      </c>
    </row>
    <row r="16037" spans="1:1" ht="18" customHeight="1" x14ac:dyDescent="0.25">
      <c r="A16037" s="59" t="str">
        <f t="shared" si="250"/>
        <v/>
      </c>
    </row>
    <row r="16038" spans="1:1" ht="18" customHeight="1" x14ac:dyDescent="0.25">
      <c r="A16038" s="59" t="str">
        <f t="shared" si="250"/>
        <v/>
      </c>
    </row>
    <row r="16039" spans="1:1" ht="18" customHeight="1" x14ac:dyDescent="0.25">
      <c r="A16039" s="59" t="str">
        <f t="shared" si="250"/>
        <v/>
      </c>
    </row>
    <row r="16040" spans="1:1" ht="18" customHeight="1" x14ac:dyDescent="0.25">
      <c r="A16040" s="59" t="str">
        <f t="shared" si="250"/>
        <v/>
      </c>
    </row>
    <row r="16041" spans="1:1" ht="18" customHeight="1" x14ac:dyDescent="0.25">
      <c r="A16041" s="59" t="str">
        <f t="shared" si="250"/>
        <v/>
      </c>
    </row>
    <row r="16042" spans="1:1" ht="18" customHeight="1" x14ac:dyDescent="0.25">
      <c r="A16042" s="59" t="str">
        <f t="shared" si="250"/>
        <v/>
      </c>
    </row>
    <row r="16043" spans="1:1" ht="18" customHeight="1" x14ac:dyDescent="0.25">
      <c r="A16043" s="59" t="str">
        <f t="shared" si="250"/>
        <v/>
      </c>
    </row>
    <row r="16044" spans="1:1" ht="18" customHeight="1" x14ac:dyDescent="0.25">
      <c r="A16044" s="59" t="str">
        <f t="shared" si="250"/>
        <v/>
      </c>
    </row>
    <row r="16045" spans="1:1" ht="18" customHeight="1" x14ac:dyDescent="0.25">
      <c r="A16045" s="59" t="str">
        <f t="shared" si="250"/>
        <v/>
      </c>
    </row>
    <row r="16046" spans="1:1" ht="18" customHeight="1" x14ac:dyDescent="0.25">
      <c r="A16046" s="59" t="str">
        <f t="shared" ref="A16046:A16109" si="251">IF(B16046&lt;&gt;"",DATE(2020,INT((ROW(A16044)-1)/78)+1,1),"")</f>
        <v/>
      </c>
    </row>
    <row r="16047" spans="1:1" ht="18" customHeight="1" x14ac:dyDescent="0.25">
      <c r="A16047" s="59" t="str">
        <f t="shared" si="251"/>
        <v/>
      </c>
    </row>
    <row r="16048" spans="1:1" ht="18" customHeight="1" x14ac:dyDescent="0.25">
      <c r="A16048" s="59" t="str">
        <f t="shared" si="251"/>
        <v/>
      </c>
    </row>
    <row r="16049" spans="1:1" ht="18" customHeight="1" x14ac:dyDescent="0.25">
      <c r="A16049" s="59" t="str">
        <f t="shared" si="251"/>
        <v/>
      </c>
    </row>
    <row r="16050" spans="1:1" ht="18" customHeight="1" x14ac:dyDescent="0.25">
      <c r="A16050" s="59" t="str">
        <f t="shared" si="251"/>
        <v/>
      </c>
    </row>
    <row r="16051" spans="1:1" ht="18" customHeight="1" x14ac:dyDescent="0.25">
      <c r="A16051" s="59" t="str">
        <f t="shared" si="251"/>
        <v/>
      </c>
    </row>
    <row r="16052" spans="1:1" ht="18" customHeight="1" x14ac:dyDescent="0.25">
      <c r="A16052" s="59" t="str">
        <f t="shared" si="251"/>
        <v/>
      </c>
    </row>
    <row r="16053" spans="1:1" ht="18" customHeight="1" x14ac:dyDescent="0.25">
      <c r="A16053" s="59" t="str">
        <f t="shared" si="251"/>
        <v/>
      </c>
    </row>
    <row r="16054" spans="1:1" ht="18" customHeight="1" x14ac:dyDescent="0.25">
      <c r="A16054" s="59" t="str">
        <f t="shared" si="251"/>
        <v/>
      </c>
    </row>
    <row r="16055" spans="1:1" ht="18" customHeight="1" x14ac:dyDescent="0.25">
      <c r="A16055" s="59" t="str">
        <f t="shared" si="251"/>
        <v/>
      </c>
    </row>
    <row r="16056" spans="1:1" ht="18" customHeight="1" x14ac:dyDescent="0.25">
      <c r="A16056" s="59" t="str">
        <f t="shared" si="251"/>
        <v/>
      </c>
    </row>
    <row r="16057" spans="1:1" ht="18" customHeight="1" x14ac:dyDescent="0.25">
      <c r="A16057" s="59" t="str">
        <f t="shared" si="251"/>
        <v/>
      </c>
    </row>
    <row r="16058" spans="1:1" ht="18" customHeight="1" x14ac:dyDescent="0.25">
      <c r="A16058" s="59" t="str">
        <f t="shared" si="251"/>
        <v/>
      </c>
    </row>
    <row r="16059" spans="1:1" ht="18" customHeight="1" x14ac:dyDescent="0.25">
      <c r="A16059" s="59" t="str">
        <f t="shared" si="251"/>
        <v/>
      </c>
    </row>
    <row r="16060" spans="1:1" ht="18" customHeight="1" x14ac:dyDescent="0.25">
      <c r="A16060" s="59" t="str">
        <f t="shared" si="251"/>
        <v/>
      </c>
    </row>
    <row r="16061" spans="1:1" ht="18" customHeight="1" x14ac:dyDescent="0.25">
      <c r="A16061" s="59" t="str">
        <f t="shared" si="251"/>
        <v/>
      </c>
    </row>
    <row r="16062" spans="1:1" ht="18" customHeight="1" x14ac:dyDescent="0.25">
      <c r="A16062" s="59" t="str">
        <f t="shared" si="251"/>
        <v/>
      </c>
    </row>
    <row r="16063" spans="1:1" ht="18" customHeight="1" x14ac:dyDescent="0.25">
      <c r="A16063" s="59" t="str">
        <f t="shared" si="251"/>
        <v/>
      </c>
    </row>
    <row r="16064" spans="1:1" ht="18" customHeight="1" x14ac:dyDescent="0.25">
      <c r="A16064" s="59" t="str">
        <f t="shared" si="251"/>
        <v/>
      </c>
    </row>
    <row r="16065" spans="1:1" ht="18" customHeight="1" x14ac:dyDescent="0.25">
      <c r="A16065" s="59" t="str">
        <f t="shared" si="251"/>
        <v/>
      </c>
    </row>
    <row r="16066" spans="1:1" ht="18" customHeight="1" x14ac:dyDescent="0.25">
      <c r="A16066" s="59" t="str">
        <f t="shared" si="251"/>
        <v/>
      </c>
    </row>
    <row r="16067" spans="1:1" ht="18" customHeight="1" x14ac:dyDescent="0.25">
      <c r="A16067" s="59" t="str">
        <f t="shared" si="251"/>
        <v/>
      </c>
    </row>
    <row r="16068" spans="1:1" ht="18" customHeight="1" x14ac:dyDescent="0.25">
      <c r="A16068" s="59" t="str">
        <f t="shared" si="251"/>
        <v/>
      </c>
    </row>
    <row r="16069" spans="1:1" ht="18" customHeight="1" x14ac:dyDescent="0.25">
      <c r="A16069" s="59" t="str">
        <f t="shared" si="251"/>
        <v/>
      </c>
    </row>
    <row r="16070" spans="1:1" ht="18" customHeight="1" x14ac:dyDescent="0.25">
      <c r="A16070" s="59" t="str">
        <f t="shared" si="251"/>
        <v/>
      </c>
    </row>
    <row r="16071" spans="1:1" ht="18" customHeight="1" x14ac:dyDescent="0.25">
      <c r="A16071" s="59" t="str">
        <f t="shared" si="251"/>
        <v/>
      </c>
    </row>
    <row r="16072" spans="1:1" ht="18" customHeight="1" x14ac:dyDescent="0.25">
      <c r="A16072" s="59" t="str">
        <f t="shared" si="251"/>
        <v/>
      </c>
    </row>
    <row r="16073" spans="1:1" ht="18" customHeight="1" x14ac:dyDescent="0.25">
      <c r="A16073" s="59" t="str">
        <f t="shared" si="251"/>
        <v/>
      </c>
    </row>
    <row r="16074" spans="1:1" ht="18" customHeight="1" x14ac:dyDescent="0.25">
      <c r="A16074" s="59" t="str">
        <f t="shared" si="251"/>
        <v/>
      </c>
    </row>
    <row r="16075" spans="1:1" ht="18" customHeight="1" x14ac:dyDescent="0.25">
      <c r="A16075" s="59" t="str">
        <f t="shared" si="251"/>
        <v/>
      </c>
    </row>
    <row r="16076" spans="1:1" ht="18" customHeight="1" x14ac:dyDescent="0.25">
      <c r="A16076" s="59" t="str">
        <f t="shared" si="251"/>
        <v/>
      </c>
    </row>
    <row r="16077" spans="1:1" ht="18" customHeight="1" x14ac:dyDescent="0.25">
      <c r="A16077" s="59" t="str">
        <f t="shared" si="251"/>
        <v/>
      </c>
    </row>
    <row r="16078" spans="1:1" ht="18" customHeight="1" x14ac:dyDescent="0.25">
      <c r="A16078" s="59" t="str">
        <f t="shared" si="251"/>
        <v/>
      </c>
    </row>
    <row r="16079" spans="1:1" ht="18" customHeight="1" x14ac:dyDescent="0.25">
      <c r="A16079" s="59" t="str">
        <f t="shared" si="251"/>
        <v/>
      </c>
    </row>
    <row r="16080" spans="1:1" ht="18" customHeight="1" x14ac:dyDescent="0.25">
      <c r="A16080" s="59" t="str">
        <f t="shared" si="251"/>
        <v/>
      </c>
    </row>
    <row r="16081" spans="1:1" ht="18" customHeight="1" x14ac:dyDescent="0.25">
      <c r="A16081" s="59" t="str">
        <f t="shared" si="251"/>
        <v/>
      </c>
    </row>
    <row r="16082" spans="1:1" ht="18" customHeight="1" x14ac:dyDescent="0.25">
      <c r="A16082" s="59" t="str">
        <f t="shared" si="251"/>
        <v/>
      </c>
    </row>
    <row r="16083" spans="1:1" ht="18" customHeight="1" x14ac:dyDescent="0.25">
      <c r="A16083" s="59" t="str">
        <f t="shared" si="251"/>
        <v/>
      </c>
    </row>
    <row r="16084" spans="1:1" ht="18" customHeight="1" x14ac:dyDescent="0.25">
      <c r="A16084" s="59" t="str">
        <f t="shared" si="251"/>
        <v/>
      </c>
    </row>
    <row r="16085" spans="1:1" ht="18" customHeight="1" x14ac:dyDescent="0.25">
      <c r="A16085" s="59" t="str">
        <f t="shared" si="251"/>
        <v/>
      </c>
    </row>
    <row r="16086" spans="1:1" ht="18" customHeight="1" x14ac:dyDescent="0.25">
      <c r="A16086" s="59" t="str">
        <f t="shared" si="251"/>
        <v/>
      </c>
    </row>
    <row r="16087" spans="1:1" ht="18" customHeight="1" x14ac:dyDescent="0.25">
      <c r="A16087" s="59" t="str">
        <f t="shared" si="251"/>
        <v/>
      </c>
    </row>
    <row r="16088" spans="1:1" ht="18" customHeight="1" x14ac:dyDescent="0.25">
      <c r="A16088" s="59" t="str">
        <f t="shared" si="251"/>
        <v/>
      </c>
    </row>
    <row r="16089" spans="1:1" ht="18" customHeight="1" x14ac:dyDescent="0.25">
      <c r="A16089" s="59" t="str">
        <f t="shared" si="251"/>
        <v/>
      </c>
    </row>
    <row r="16090" spans="1:1" ht="18" customHeight="1" x14ac:dyDescent="0.25">
      <c r="A16090" s="59" t="str">
        <f t="shared" si="251"/>
        <v/>
      </c>
    </row>
    <row r="16091" spans="1:1" ht="18" customHeight="1" x14ac:dyDescent="0.25">
      <c r="A16091" s="59" t="str">
        <f t="shared" si="251"/>
        <v/>
      </c>
    </row>
    <row r="16092" spans="1:1" ht="18" customHeight="1" x14ac:dyDescent="0.25">
      <c r="A16092" s="59" t="str">
        <f t="shared" si="251"/>
        <v/>
      </c>
    </row>
    <row r="16093" spans="1:1" ht="18" customHeight="1" x14ac:dyDescent="0.25">
      <c r="A16093" s="59" t="str">
        <f t="shared" si="251"/>
        <v/>
      </c>
    </row>
    <row r="16094" spans="1:1" ht="18" customHeight="1" x14ac:dyDescent="0.25">
      <c r="A16094" s="59" t="str">
        <f t="shared" si="251"/>
        <v/>
      </c>
    </row>
    <row r="16095" spans="1:1" ht="18" customHeight="1" x14ac:dyDescent="0.25">
      <c r="A16095" s="59" t="str">
        <f t="shared" si="251"/>
        <v/>
      </c>
    </row>
    <row r="16096" spans="1:1" ht="18" customHeight="1" x14ac:dyDescent="0.25">
      <c r="A16096" s="59" t="str">
        <f t="shared" si="251"/>
        <v/>
      </c>
    </row>
    <row r="16097" spans="1:1" ht="18" customHeight="1" x14ac:dyDescent="0.25">
      <c r="A16097" s="59" t="str">
        <f t="shared" si="251"/>
        <v/>
      </c>
    </row>
    <row r="16098" spans="1:1" ht="18" customHeight="1" x14ac:dyDescent="0.25">
      <c r="A16098" s="59" t="str">
        <f t="shared" si="251"/>
        <v/>
      </c>
    </row>
    <row r="16099" spans="1:1" ht="18" customHeight="1" x14ac:dyDescent="0.25">
      <c r="A16099" s="59" t="str">
        <f t="shared" si="251"/>
        <v/>
      </c>
    </row>
    <row r="16100" spans="1:1" ht="18" customHeight="1" x14ac:dyDescent="0.25">
      <c r="A16100" s="59" t="str">
        <f t="shared" si="251"/>
        <v/>
      </c>
    </row>
    <row r="16101" spans="1:1" ht="18" customHeight="1" x14ac:dyDescent="0.25">
      <c r="A16101" s="59" t="str">
        <f t="shared" si="251"/>
        <v/>
      </c>
    </row>
    <row r="16102" spans="1:1" ht="18" customHeight="1" x14ac:dyDescent="0.25">
      <c r="A16102" s="59" t="str">
        <f t="shared" si="251"/>
        <v/>
      </c>
    </row>
    <row r="16103" spans="1:1" ht="18" customHeight="1" x14ac:dyDescent="0.25">
      <c r="A16103" s="59" t="str">
        <f t="shared" si="251"/>
        <v/>
      </c>
    </row>
    <row r="16104" spans="1:1" ht="18" customHeight="1" x14ac:dyDescent="0.25">
      <c r="A16104" s="59" t="str">
        <f t="shared" si="251"/>
        <v/>
      </c>
    </row>
    <row r="16105" spans="1:1" ht="18" customHeight="1" x14ac:dyDescent="0.25">
      <c r="A16105" s="59" t="str">
        <f t="shared" si="251"/>
        <v/>
      </c>
    </row>
    <row r="16106" spans="1:1" ht="18" customHeight="1" x14ac:dyDescent="0.25">
      <c r="A16106" s="59" t="str">
        <f t="shared" si="251"/>
        <v/>
      </c>
    </row>
    <row r="16107" spans="1:1" ht="18" customHeight="1" x14ac:dyDescent="0.25">
      <c r="A16107" s="59" t="str">
        <f t="shared" si="251"/>
        <v/>
      </c>
    </row>
    <row r="16108" spans="1:1" ht="18" customHeight="1" x14ac:dyDescent="0.25">
      <c r="A16108" s="59" t="str">
        <f t="shared" si="251"/>
        <v/>
      </c>
    </row>
    <row r="16109" spans="1:1" ht="18" customHeight="1" x14ac:dyDescent="0.25">
      <c r="A16109" s="59" t="str">
        <f t="shared" si="251"/>
        <v/>
      </c>
    </row>
    <row r="16110" spans="1:1" ht="18" customHeight="1" x14ac:dyDescent="0.25">
      <c r="A16110" s="59" t="str">
        <f t="shared" ref="A16110:A16173" si="252">IF(B16110&lt;&gt;"",DATE(2020,INT((ROW(A16108)-1)/78)+1,1),"")</f>
        <v/>
      </c>
    </row>
    <row r="16111" spans="1:1" ht="18" customHeight="1" x14ac:dyDescent="0.25">
      <c r="A16111" s="59" t="str">
        <f t="shared" si="252"/>
        <v/>
      </c>
    </row>
    <row r="16112" spans="1:1" ht="18" customHeight="1" x14ac:dyDescent="0.25">
      <c r="A16112" s="59" t="str">
        <f t="shared" si="252"/>
        <v/>
      </c>
    </row>
    <row r="16113" spans="1:1" ht="18" customHeight="1" x14ac:dyDescent="0.25">
      <c r="A16113" s="59" t="str">
        <f t="shared" si="252"/>
        <v/>
      </c>
    </row>
    <row r="16114" spans="1:1" ht="18" customHeight="1" x14ac:dyDescent="0.25">
      <c r="A16114" s="59" t="str">
        <f t="shared" si="252"/>
        <v/>
      </c>
    </row>
    <row r="16115" spans="1:1" ht="18" customHeight="1" x14ac:dyDescent="0.25">
      <c r="A16115" s="59" t="str">
        <f t="shared" si="252"/>
        <v/>
      </c>
    </row>
    <row r="16116" spans="1:1" ht="18" customHeight="1" x14ac:dyDescent="0.25">
      <c r="A16116" s="59" t="str">
        <f t="shared" si="252"/>
        <v/>
      </c>
    </row>
    <row r="16117" spans="1:1" ht="18" customHeight="1" x14ac:dyDescent="0.25">
      <c r="A16117" s="59" t="str">
        <f t="shared" si="252"/>
        <v/>
      </c>
    </row>
    <row r="16118" spans="1:1" ht="18" customHeight="1" x14ac:dyDescent="0.25">
      <c r="A16118" s="59" t="str">
        <f t="shared" si="252"/>
        <v/>
      </c>
    </row>
    <row r="16119" spans="1:1" ht="18" customHeight="1" x14ac:dyDescent="0.25">
      <c r="A16119" s="59" t="str">
        <f t="shared" si="252"/>
        <v/>
      </c>
    </row>
    <row r="16120" spans="1:1" ht="18" customHeight="1" x14ac:dyDescent="0.25">
      <c r="A16120" s="59" t="str">
        <f t="shared" si="252"/>
        <v/>
      </c>
    </row>
    <row r="16121" spans="1:1" ht="18" customHeight="1" x14ac:dyDescent="0.25">
      <c r="A16121" s="59" t="str">
        <f t="shared" si="252"/>
        <v/>
      </c>
    </row>
    <row r="16122" spans="1:1" ht="18" customHeight="1" x14ac:dyDescent="0.25">
      <c r="A16122" s="59" t="str">
        <f t="shared" si="252"/>
        <v/>
      </c>
    </row>
    <row r="16123" spans="1:1" ht="18" customHeight="1" x14ac:dyDescent="0.25">
      <c r="A16123" s="59" t="str">
        <f t="shared" si="252"/>
        <v/>
      </c>
    </row>
    <row r="16124" spans="1:1" ht="18" customHeight="1" x14ac:dyDescent="0.25">
      <c r="A16124" s="59" t="str">
        <f t="shared" si="252"/>
        <v/>
      </c>
    </row>
    <row r="16125" spans="1:1" ht="18" customHeight="1" x14ac:dyDescent="0.25">
      <c r="A16125" s="59" t="str">
        <f t="shared" si="252"/>
        <v/>
      </c>
    </row>
    <row r="16126" spans="1:1" ht="18" customHeight="1" x14ac:dyDescent="0.25">
      <c r="A16126" s="59" t="str">
        <f t="shared" si="252"/>
        <v/>
      </c>
    </row>
    <row r="16127" spans="1:1" ht="18" customHeight="1" x14ac:dyDescent="0.25">
      <c r="A16127" s="59" t="str">
        <f t="shared" si="252"/>
        <v/>
      </c>
    </row>
    <row r="16128" spans="1:1" ht="18" customHeight="1" x14ac:dyDescent="0.25">
      <c r="A16128" s="59" t="str">
        <f t="shared" si="252"/>
        <v/>
      </c>
    </row>
    <row r="16129" spans="1:1" ht="18" customHeight="1" x14ac:dyDescent="0.25">
      <c r="A16129" s="59" t="str">
        <f t="shared" si="252"/>
        <v/>
      </c>
    </row>
    <row r="16130" spans="1:1" ht="18" customHeight="1" x14ac:dyDescent="0.25">
      <c r="A16130" s="59" t="str">
        <f t="shared" si="252"/>
        <v/>
      </c>
    </row>
    <row r="16131" spans="1:1" ht="18" customHeight="1" x14ac:dyDescent="0.25">
      <c r="A16131" s="59" t="str">
        <f t="shared" si="252"/>
        <v/>
      </c>
    </row>
    <row r="16132" spans="1:1" ht="18" customHeight="1" x14ac:dyDescent="0.25">
      <c r="A16132" s="59" t="str">
        <f t="shared" si="252"/>
        <v/>
      </c>
    </row>
    <row r="16133" spans="1:1" ht="18" customHeight="1" x14ac:dyDescent="0.25">
      <c r="A16133" s="59" t="str">
        <f t="shared" si="252"/>
        <v/>
      </c>
    </row>
    <row r="16134" spans="1:1" ht="18" customHeight="1" x14ac:dyDescent="0.25">
      <c r="A16134" s="59" t="str">
        <f t="shared" si="252"/>
        <v/>
      </c>
    </row>
    <row r="16135" spans="1:1" ht="18" customHeight="1" x14ac:dyDescent="0.25">
      <c r="A16135" s="59" t="str">
        <f t="shared" si="252"/>
        <v/>
      </c>
    </row>
    <row r="16136" spans="1:1" ht="18" customHeight="1" x14ac:dyDescent="0.25">
      <c r="A16136" s="59" t="str">
        <f t="shared" si="252"/>
        <v/>
      </c>
    </row>
    <row r="16137" spans="1:1" ht="18" customHeight="1" x14ac:dyDescent="0.25">
      <c r="A16137" s="59" t="str">
        <f t="shared" si="252"/>
        <v/>
      </c>
    </row>
    <row r="16138" spans="1:1" ht="18" customHeight="1" x14ac:dyDescent="0.25">
      <c r="A16138" s="59" t="str">
        <f t="shared" si="252"/>
        <v/>
      </c>
    </row>
    <row r="16139" spans="1:1" ht="18" customHeight="1" x14ac:dyDescent="0.25">
      <c r="A16139" s="59" t="str">
        <f t="shared" si="252"/>
        <v/>
      </c>
    </row>
    <row r="16140" spans="1:1" ht="18" customHeight="1" x14ac:dyDescent="0.25">
      <c r="A16140" s="59" t="str">
        <f t="shared" si="252"/>
        <v/>
      </c>
    </row>
    <row r="16141" spans="1:1" ht="18" customHeight="1" x14ac:dyDescent="0.25">
      <c r="A16141" s="59" t="str">
        <f t="shared" si="252"/>
        <v/>
      </c>
    </row>
    <row r="16142" spans="1:1" ht="18" customHeight="1" x14ac:dyDescent="0.25">
      <c r="A16142" s="59" t="str">
        <f t="shared" si="252"/>
        <v/>
      </c>
    </row>
    <row r="16143" spans="1:1" ht="18" customHeight="1" x14ac:dyDescent="0.25">
      <c r="A16143" s="59" t="str">
        <f t="shared" si="252"/>
        <v/>
      </c>
    </row>
    <row r="16144" spans="1:1" ht="18" customHeight="1" x14ac:dyDescent="0.25">
      <c r="A16144" s="59" t="str">
        <f t="shared" si="252"/>
        <v/>
      </c>
    </row>
    <row r="16145" spans="1:1" ht="18" customHeight="1" x14ac:dyDescent="0.25">
      <c r="A16145" s="59" t="str">
        <f t="shared" si="252"/>
        <v/>
      </c>
    </row>
    <row r="16146" spans="1:1" ht="18" customHeight="1" x14ac:dyDescent="0.25">
      <c r="A16146" s="59" t="str">
        <f t="shared" si="252"/>
        <v/>
      </c>
    </row>
    <row r="16147" spans="1:1" ht="18" customHeight="1" x14ac:dyDescent="0.25">
      <c r="A16147" s="59" t="str">
        <f t="shared" si="252"/>
        <v/>
      </c>
    </row>
    <row r="16148" spans="1:1" ht="18" customHeight="1" x14ac:dyDescent="0.25">
      <c r="A16148" s="59" t="str">
        <f t="shared" si="252"/>
        <v/>
      </c>
    </row>
    <row r="16149" spans="1:1" ht="18" customHeight="1" x14ac:dyDescent="0.25">
      <c r="A16149" s="59" t="str">
        <f t="shared" si="252"/>
        <v/>
      </c>
    </row>
    <row r="16150" spans="1:1" ht="18" customHeight="1" x14ac:dyDescent="0.25">
      <c r="A16150" s="59" t="str">
        <f t="shared" si="252"/>
        <v/>
      </c>
    </row>
    <row r="16151" spans="1:1" ht="18" customHeight="1" x14ac:dyDescent="0.25">
      <c r="A16151" s="59" t="str">
        <f t="shared" si="252"/>
        <v/>
      </c>
    </row>
    <row r="16152" spans="1:1" ht="18" customHeight="1" x14ac:dyDescent="0.25">
      <c r="A16152" s="59" t="str">
        <f t="shared" si="252"/>
        <v/>
      </c>
    </row>
    <row r="16153" spans="1:1" ht="18" customHeight="1" x14ac:dyDescent="0.25">
      <c r="A16153" s="59" t="str">
        <f t="shared" si="252"/>
        <v/>
      </c>
    </row>
    <row r="16154" spans="1:1" ht="18" customHeight="1" x14ac:dyDescent="0.25">
      <c r="A16154" s="59" t="str">
        <f t="shared" si="252"/>
        <v/>
      </c>
    </row>
    <row r="16155" spans="1:1" ht="18" customHeight="1" x14ac:dyDescent="0.25">
      <c r="A16155" s="59" t="str">
        <f t="shared" si="252"/>
        <v/>
      </c>
    </row>
    <row r="16156" spans="1:1" ht="18" customHeight="1" x14ac:dyDescent="0.25">
      <c r="A16156" s="59" t="str">
        <f t="shared" si="252"/>
        <v/>
      </c>
    </row>
    <row r="16157" spans="1:1" ht="18" customHeight="1" x14ac:dyDescent="0.25">
      <c r="A16157" s="59" t="str">
        <f t="shared" si="252"/>
        <v/>
      </c>
    </row>
    <row r="16158" spans="1:1" ht="18" customHeight="1" x14ac:dyDescent="0.25">
      <c r="A16158" s="59" t="str">
        <f t="shared" si="252"/>
        <v/>
      </c>
    </row>
    <row r="16159" spans="1:1" ht="18" customHeight="1" x14ac:dyDescent="0.25">
      <c r="A16159" s="59" t="str">
        <f t="shared" si="252"/>
        <v/>
      </c>
    </row>
    <row r="16160" spans="1:1" ht="18" customHeight="1" x14ac:dyDescent="0.25">
      <c r="A16160" s="59" t="str">
        <f t="shared" si="252"/>
        <v/>
      </c>
    </row>
    <row r="16161" spans="1:1" ht="18" customHeight="1" x14ac:dyDescent="0.25">
      <c r="A16161" s="59" t="str">
        <f t="shared" si="252"/>
        <v/>
      </c>
    </row>
    <row r="16162" spans="1:1" ht="18" customHeight="1" x14ac:dyDescent="0.25">
      <c r="A16162" s="59" t="str">
        <f t="shared" si="252"/>
        <v/>
      </c>
    </row>
    <row r="16163" spans="1:1" ht="18" customHeight="1" x14ac:dyDescent="0.25">
      <c r="A16163" s="59" t="str">
        <f t="shared" si="252"/>
        <v/>
      </c>
    </row>
    <row r="16164" spans="1:1" ht="18" customHeight="1" x14ac:dyDescent="0.25">
      <c r="A16164" s="59" t="str">
        <f t="shared" si="252"/>
        <v/>
      </c>
    </row>
    <row r="16165" spans="1:1" ht="18" customHeight="1" x14ac:dyDescent="0.25">
      <c r="A16165" s="59" t="str">
        <f t="shared" si="252"/>
        <v/>
      </c>
    </row>
    <row r="16166" spans="1:1" ht="18" customHeight="1" x14ac:dyDescent="0.25">
      <c r="A16166" s="59" t="str">
        <f t="shared" si="252"/>
        <v/>
      </c>
    </row>
    <row r="16167" spans="1:1" ht="18" customHeight="1" x14ac:dyDescent="0.25">
      <c r="A16167" s="59" t="str">
        <f t="shared" si="252"/>
        <v/>
      </c>
    </row>
    <row r="16168" spans="1:1" ht="18" customHeight="1" x14ac:dyDescent="0.25">
      <c r="A16168" s="59" t="str">
        <f t="shared" si="252"/>
        <v/>
      </c>
    </row>
    <row r="16169" spans="1:1" ht="18" customHeight="1" x14ac:dyDescent="0.25">
      <c r="A16169" s="59" t="str">
        <f t="shared" si="252"/>
        <v/>
      </c>
    </row>
    <row r="16170" spans="1:1" ht="18" customHeight="1" x14ac:dyDescent="0.25">
      <c r="A16170" s="59" t="str">
        <f t="shared" si="252"/>
        <v/>
      </c>
    </row>
    <row r="16171" spans="1:1" ht="18" customHeight="1" x14ac:dyDescent="0.25">
      <c r="A16171" s="59" t="str">
        <f t="shared" si="252"/>
        <v/>
      </c>
    </row>
    <row r="16172" spans="1:1" ht="18" customHeight="1" x14ac:dyDescent="0.25">
      <c r="A16172" s="59" t="str">
        <f t="shared" si="252"/>
        <v/>
      </c>
    </row>
    <row r="16173" spans="1:1" ht="18" customHeight="1" x14ac:dyDescent="0.25">
      <c r="A16173" s="59" t="str">
        <f t="shared" si="252"/>
        <v/>
      </c>
    </row>
    <row r="16174" spans="1:1" ht="18" customHeight="1" x14ac:dyDescent="0.25">
      <c r="A16174" s="59" t="str">
        <f t="shared" ref="A16174:A16237" si="253">IF(B16174&lt;&gt;"",DATE(2020,INT((ROW(A16172)-1)/78)+1,1),"")</f>
        <v/>
      </c>
    </row>
    <row r="16175" spans="1:1" ht="18" customHeight="1" x14ac:dyDescent="0.25">
      <c r="A16175" s="59" t="str">
        <f t="shared" si="253"/>
        <v/>
      </c>
    </row>
    <row r="16176" spans="1:1" ht="18" customHeight="1" x14ac:dyDescent="0.25">
      <c r="A16176" s="59" t="str">
        <f t="shared" si="253"/>
        <v/>
      </c>
    </row>
    <row r="16177" spans="1:1" ht="18" customHeight="1" x14ac:dyDescent="0.25">
      <c r="A16177" s="59" t="str">
        <f t="shared" si="253"/>
        <v/>
      </c>
    </row>
    <row r="16178" spans="1:1" ht="18" customHeight="1" x14ac:dyDescent="0.25">
      <c r="A16178" s="59" t="str">
        <f t="shared" si="253"/>
        <v/>
      </c>
    </row>
    <row r="16179" spans="1:1" ht="18" customHeight="1" x14ac:dyDescent="0.25">
      <c r="A16179" s="59" t="str">
        <f t="shared" si="253"/>
        <v/>
      </c>
    </row>
    <row r="16180" spans="1:1" ht="18" customHeight="1" x14ac:dyDescent="0.25">
      <c r="A16180" s="59" t="str">
        <f t="shared" si="253"/>
        <v/>
      </c>
    </row>
    <row r="16181" spans="1:1" ht="18" customHeight="1" x14ac:dyDescent="0.25">
      <c r="A16181" s="59" t="str">
        <f t="shared" si="253"/>
        <v/>
      </c>
    </row>
    <row r="16182" spans="1:1" ht="18" customHeight="1" x14ac:dyDescent="0.25">
      <c r="A16182" s="59" t="str">
        <f t="shared" si="253"/>
        <v/>
      </c>
    </row>
    <row r="16183" spans="1:1" ht="18" customHeight="1" x14ac:dyDescent="0.25">
      <c r="A16183" s="59" t="str">
        <f t="shared" si="253"/>
        <v/>
      </c>
    </row>
    <row r="16184" spans="1:1" ht="18" customHeight="1" x14ac:dyDescent="0.25">
      <c r="A16184" s="59" t="str">
        <f t="shared" si="253"/>
        <v/>
      </c>
    </row>
    <row r="16185" spans="1:1" ht="18" customHeight="1" x14ac:dyDescent="0.25">
      <c r="A16185" s="59" t="str">
        <f t="shared" si="253"/>
        <v/>
      </c>
    </row>
    <row r="16186" spans="1:1" ht="18" customHeight="1" x14ac:dyDescent="0.25">
      <c r="A16186" s="59" t="str">
        <f t="shared" si="253"/>
        <v/>
      </c>
    </row>
    <row r="16187" spans="1:1" ht="18" customHeight="1" x14ac:dyDescent="0.25">
      <c r="A16187" s="59" t="str">
        <f t="shared" si="253"/>
        <v/>
      </c>
    </row>
    <row r="16188" spans="1:1" ht="18" customHeight="1" x14ac:dyDescent="0.25">
      <c r="A16188" s="59" t="str">
        <f t="shared" si="253"/>
        <v/>
      </c>
    </row>
    <row r="16189" spans="1:1" ht="18" customHeight="1" x14ac:dyDescent="0.25">
      <c r="A16189" s="59" t="str">
        <f t="shared" si="253"/>
        <v/>
      </c>
    </row>
    <row r="16190" spans="1:1" ht="18" customHeight="1" x14ac:dyDescent="0.25">
      <c r="A16190" s="59" t="str">
        <f t="shared" si="253"/>
        <v/>
      </c>
    </row>
    <row r="16191" spans="1:1" ht="18" customHeight="1" x14ac:dyDescent="0.25">
      <c r="A16191" s="59" t="str">
        <f t="shared" si="253"/>
        <v/>
      </c>
    </row>
    <row r="16192" spans="1:1" ht="18" customHeight="1" x14ac:dyDescent="0.25">
      <c r="A16192" s="59" t="str">
        <f t="shared" si="253"/>
        <v/>
      </c>
    </row>
    <row r="16193" spans="1:1" ht="18" customHeight="1" x14ac:dyDescent="0.25">
      <c r="A16193" s="59" t="str">
        <f t="shared" si="253"/>
        <v/>
      </c>
    </row>
    <row r="16194" spans="1:1" ht="18" customHeight="1" x14ac:dyDescent="0.25">
      <c r="A16194" s="59" t="str">
        <f t="shared" si="253"/>
        <v/>
      </c>
    </row>
    <row r="16195" spans="1:1" ht="18" customHeight="1" x14ac:dyDescent="0.25">
      <c r="A16195" s="59" t="str">
        <f t="shared" si="253"/>
        <v/>
      </c>
    </row>
    <row r="16196" spans="1:1" ht="18" customHeight="1" x14ac:dyDescent="0.25">
      <c r="A16196" s="59" t="str">
        <f t="shared" si="253"/>
        <v/>
      </c>
    </row>
    <row r="16197" spans="1:1" ht="18" customHeight="1" x14ac:dyDescent="0.25">
      <c r="A16197" s="59" t="str">
        <f t="shared" si="253"/>
        <v/>
      </c>
    </row>
    <row r="16198" spans="1:1" ht="18" customHeight="1" x14ac:dyDescent="0.25">
      <c r="A16198" s="59" t="str">
        <f t="shared" si="253"/>
        <v/>
      </c>
    </row>
    <row r="16199" spans="1:1" ht="18" customHeight="1" x14ac:dyDescent="0.25">
      <c r="A16199" s="59" t="str">
        <f t="shared" si="253"/>
        <v/>
      </c>
    </row>
    <row r="16200" spans="1:1" ht="18" customHeight="1" x14ac:dyDescent="0.25">
      <c r="A16200" s="59" t="str">
        <f t="shared" si="253"/>
        <v/>
      </c>
    </row>
    <row r="16201" spans="1:1" ht="18" customHeight="1" x14ac:dyDescent="0.25">
      <c r="A16201" s="59" t="str">
        <f t="shared" si="253"/>
        <v/>
      </c>
    </row>
    <row r="16202" spans="1:1" ht="18" customHeight="1" x14ac:dyDescent="0.25">
      <c r="A16202" s="59" t="str">
        <f t="shared" si="253"/>
        <v/>
      </c>
    </row>
    <row r="16203" spans="1:1" ht="18" customHeight="1" x14ac:dyDescent="0.25">
      <c r="A16203" s="59" t="str">
        <f t="shared" si="253"/>
        <v/>
      </c>
    </row>
    <row r="16204" spans="1:1" ht="18" customHeight="1" x14ac:dyDescent="0.25">
      <c r="A16204" s="59" t="str">
        <f t="shared" si="253"/>
        <v/>
      </c>
    </row>
    <row r="16205" spans="1:1" ht="18" customHeight="1" x14ac:dyDescent="0.25">
      <c r="A16205" s="59" t="str">
        <f t="shared" si="253"/>
        <v/>
      </c>
    </row>
    <row r="16206" spans="1:1" ht="18" customHeight="1" x14ac:dyDescent="0.25">
      <c r="A16206" s="59" t="str">
        <f t="shared" si="253"/>
        <v/>
      </c>
    </row>
    <row r="16207" spans="1:1" ht="18" customHeight="1" x14ac:dyDescent="0.25">
      <c r="A16207" s="59" t="str">
        <f t="shared" si="253"/>
        <v/>
      </c>
    </row>
    <row r="16208" spans="1:1" ht="18" customHeight="1" x14ac:dyDescent="0.25">
      <c r="A16208" s="59" t="str">
        <f t="shared" si="253"/>
        <v/>
      </c>
    </row>
    <row r="16209" spans="1:1" ht="18" customHeight="1" x14ac:dyDescent="0.25">
      <c r="A16209" s="59" t="str">
        <f t="shared" si="253"/>
        <v/>
      </c>
    </row>
    <row r="16210" spans="1:1" ht="18" customHeight="1" x14ac:dyDescent="0.25">
      <c r="A16210" s="59" t="str">
        <f t="shared" si="253"/>
        <v/>
      </c>
    </row>
    <row r="16211" spans="1:1" ht="18" customHeight="1" x14ac:dyDescent="0.25">
      <c r="A16211" s="59" t="str">
        <f t="shared" si="253"/>
        <v/>
      </c>
    </row>
    <row r="16212" spans="1:1" ht="18" customHeight="1" x14ac:dyDescent="0.25">
      <c r="A16212" s="59" t="str">
        <f t="shared" si="253"/>
        <v/>
      </c>
    </row>
    <row r="16213" spans="1:1" ht="18" customHeight="1" x14ac:dyDescent="0.25">
      <c r="A16213" s="59" t="str">
        <f t="shared" si="253"/>
        <v/>
      </c>
    </row>
    <row r="16214" spans="1:1" ht="18" customHeight="1" x14ac:dyDescent="0.25">
      <c r="A16214" s="59" t="str">
        <f t="shared" si="253"/>
        <v/>
      </c>
    </row>
    <row r="16215" spans="1:1" ht="18" customHeight="1" x14ac:dyDescent="0.25">
      <c r="A16215" s="59" t="str">
        <f t="shared" si="253"/>
        <v/>
      </c>
    </row>
    <row r="16216" spans="1:1" ht="18" customHeight="1" x14ac:dyDescent="0.25">
      <c r="A16216" s="59" t="str">
        <f t="shared" si="253"/>
        <v/>
      </c>
    </row>
    <row r="16217" spans="1:1" ht="18" customHeight="1" x14ac:dyDescent="0.25">
      <c r="A16217" s="59" t="str">
        <f t="shared" si="253"/>
        <v/>
      </c>
    </row>
    <row r="16218" spans="1:1" ht="18" customHeight="1" x14ac:dyDescent="0.25">
      <c r="A16218" s="59" t="str">
        <f t="shared" si="253"/>
        <v/>
      </c>
    </row>
    <row r="16219" spans="1:1" ht="18" customHeight="1" x14ac:dyDescent="0.25">
      <c r="A16219" s="59" t="str">
        <f t="shared" si="253"/>
        <v/>
      </c>
    </row>
    <row r="16220" spans="1:1" ht="18" customHeight="1" x14ac:dyDescent="0.25">
      <c r="A16220" s="59" t="str">
        <f t="shared" si="253"/>
        <v/>
      </c>
    </row>
    <row r="16221" spans="1:1" ht="18" customHeight="1" x14ac:dyDescent="0.25">
      <c r="A16221" s="59" t="str">
        <f t="shared" si="253"/>
        <v/>
      </c>
    </row>
    <row r="16222" spans="1:1" ht="18" customHeight="1" x14ac:dyDescent="0.25">
      <c r="A16222" s="59" t="str">
        <f t="shared" si="253"/>
        <v/>
      </c>
    </row>
    <row r="16223" spans="1:1" ht="18" customHeight="1" x14ac:dyDescent="0.25">
      <c r="A16223" s="59" t="str">
        <f t="shared" si="253"/>
        <v/>
      </c>
    </row>
    <row r="16224" spans="1:1" ht="18" customHeight="1" x14ac:dyDescent="0.25">
      <c r="A16224" s="59" t="str">
        <f t="shared" si="253"/>
        <v/>
      </c>
    </row>
    <row r="16225" spans="1:1" ht="18" customHeight="1" x14ac:dyDescent="0.25">
      <c r="A16225" s="59" t="str">
        <f t="shared" si="253"/>
        <v/>
      </c>
    </row>
    <row r="16226" spans="1:1" ht="18" customHeight="1" x14ac:dyDescent="0.25">
      <c r="A16226" s="59" t="str">
        <f t="shared" si="253"/>
        <v/>
      </c>
    </row>
    <row r="16227" spans="1:1" ht="18" customHeight="1" x14ac:dyDescent="0.25">
      <c r="A16227" s="59" t="str">
        <f t="shared" si="253"/>
        <v/>
      </c>
    </row>
    <row r="16228" spans="1:1" ht="18" customHeight="1" x14ac:dyDescent="0.25">
      <c r="A16228" s="59" t="str">
        <f t="shared" si="253"/>
        <v/>
      </c>
    </row>
    <row r="16229" spans="1:1" ht="18" customHeight="1" x14ac:dyDescent="0.25">
      <c r="A16229" s="59" t="str">
        <f t="shared" si="253"/>
        <v/>
      </c>
    </row>
    <row r="16230" spans="1:1" ht="18" customHeight="1" x14ac:dyDescent="0.25">
      <c r="A16230" s="59" t="str">
        <f t="shared" si="253"/>
        <v/>
      </c>
    </row>
    <row r="16231" spans="1:1" ht="18" customHeight="1" x14ac:dyDescent="0.25">
      <c r="A16231" s="59" t="str">
        <f t="shared" si="253"/>
        <v/>
      </c>
    </row>
    <row r="16232" spans="1:1" ht="18" customHeight="1" x14ac:dyDescent="0.25">
      <c r="A16232" s="59" t="str">
        <f t="shared" si="253"/>
        <v/>
      </c>
    </row>
    <row r="16233" spans="1:1" ht="18" customHeight="1" x14ac:dyDescent="0.25">
      <c r="A16233" s="59" t="str">
        <f t="shared" si="253"/>
        <v/>
      </c>
    </row>
    <row r="16234" spans="1:1" ht="18" customHeight="1" x14ac:dyDescent="0.25">
      <c r="A16234" s="59" t="str">
        <f t="shared" si="253"/>
        <v/>
      </c>
    </row>
    <row r="16235" spans="1:1" ht="18" customHeight="1" x14ac:dyDescent="0.25">
      <c r="A16235" s="59" t="str">
        <f t="shared" si="253"/>
        <v/>
      </c>
    </row>
    <row r="16236" spans="1:1" ht="18" customHeight="1" x14ac:dyDescent="0.25">
      <c r="A16236" s="59" t="str">
        <f t="shared" si="253"/>
        <v/>
      </c>
    </row>
    <row r="16237" spans="1:1" ht="18" customHeight="1" x14ac:dyDescent="0.25">
      <c r="A16237" s="59" t="str">
        <f t="shared" si="253"/>
        <v/>
      </c>
    </row>
    <row r="16238" spans="1:1" ht="18" customHeight="1" x14ac:dyDescent="0.25">
      <c r="A16238" s="59" t="str">
        <f t="shared" ref="A16238:A16301" si="254">IF(B16238&lt;&gt;"",DATE(2020,INT((ROW(A16236)-1)/78)+1,1),"")</f>
        <v/>
      </c>
    </row>
    <row r="16239" spans="1:1" ht="18" customHeight="1" x14ac:dyDescent="0.25">
      <c r="A16239" s="59" t="str">
        <f t="shared" si="254"/>
        <v/>
      </c>
    </row>
    <row r="16240" spans="1:1" ht="18" customHeight="1" x14ac:dyDescent="0.25">
      <c r="A16240" s="59" t="str">
        <f t="shared" si="254"/>
        <v/>
      </c>
    </row>
    <row r="16241" spans="1:1" ht="18" customHeight="1" x14ac:dyDescent="0.25">
      <c r="A16241" s="59" t="str">
        <f t="shared" si="254"/>
        <v/>
      </c>
    </row>
    <row r="16242" spans="1:1" ht="18" customHeight="1" x14ac:dyDescent="0.25">
      <c r="A16242" s="59" t="str">
        <f t="shared" si="254"/>
        <v/>
      </c>
    </row>
    <row r="16243" spans="1:1" ht="18" customHeight="1" x14ac:dyDescent="0.25">
      <c r="A16243" s="59" t="str">
        <f t="shared" si="254"/>
        <v/>
      </c>
    </row>
    <row r="16244" spans="1:1" ht="18" customHeight="1" x14ac:dyDescent="0.25">
      <c r="A16244" s="59" t="str">
        <f t="shared" si="254"/>
        <v/>
      </c>
    </row>
    <row r="16245" spans="1:1" ht="18" customHeight="1" x14ac:dyDescent="0.25">
      <c r="A16245" s="59" t="str">
        <f t="shared" si="254"/>
        <v/>
      </c>
    </row>
    <row r="16246" spans="1:1" ht="18" customHeight="1" x14ac:dyDescent="0.25">
      <c r="A16246" s="59" t="str">
        <f t="shared" si="254"/>
        <v/>
      </c>
    </row>
    <row r="16247" spans="1:1" ht="18" customHeight="1" x14ac:dyDescent="0.25">
      <c r="A16247" s="59" t="str">
        <f t="shared" si="254"/>
        <v/>
      </c>
    </row>
    <row r="16248" spans="1:1" ht="18" customHeight="1" x14ac:dyDescent="0.25">
      <c r="A16248" s="59" t="str">
        <f t="shared" si="254"/>
        <v/>
      </c>
    </row>
    <row r="16249" spans="1:1" ht="18" customHeight="1" x14ac:dyDescent="0.25">
      <c r="A16249" s="59" t="str">
        <f t="shared" si="254"/>
        <v/>
      </c>
    </row>
    <row r="16250" spans="1:1" ht="18" customHeight="1" x14ac:dyDescent="0.25">
      <c r="A16250" s="59" t="str">
        <f t="shared" si="254"/>
        <v/>
      </c>
    </row>
    <row r="16251" spans="1:1" ht="18" customHeight="1" x14ac:dyDescent="0.25">
      <c r="A16251" s="59" t="str">
        <f t="shared" si="254"/>
        <v/>
      </c>
    </row>
    <row r="16252" spans="1:1" ht="18" customHeight="1" x14ac:dyDescent="0.25">
      <c r="A16252" s="59" t="str">
        <f t="shared" si="254"/>
        <v/>
      </c>
    </row>
    <row r="16253" spans="1:1" ht="18" customHeight="1" x14ac:dyDescent="0.25">
      <c r="A16253" s="59" t="str">
        <f t="shared" si="254"/>
        <v/>
      </c>
    </row>
    <row r="16254" spans="1:1" ht="18" customHeight="1" x14ac:dyDescent="0.25">
      <c r="A16254" s="59" t="str">
        <f t="shared" si="254"/>
        <v/>
      </c>
    </row>
    <row r="16255" spans="1:1" ht="18" customHeight="1" x14ac:dyDescent="0.25">
      <c r="A16255" s="59" t="str">
        <f t="shared" si="254"/>
        <v/>
      </c>
    </row>
    <row r="16256" spans="1:1" ht="18" customHeight="1" x14ac:dyDescent="0.25">
      <c r="A16256" s="59" t="str">
        <f t="shared" si="254"/>
        <v/>
      </c>
    </row>
    <row r="16257" spans="1:1" ht="18" customHeight="1" x14ac:dyDescent="0.25">
      <c r="A16257" s="59" t="str">
        <f t="shared" si="254"/>
        <v/>
      </c>
    </row>
    <row r="16258" spans="1:1" ht="18" customHeight="1" x14ac:dyDescent="0.25">
      <c r="A16258" s="59" t="str">
        <f t="shared" si="254"/>
        <v/>
      </c>
    </row>
    <row r="16259" spans="1:1" ht="18" customHeight="1" x14ac:dyDescent="0.25">
      <c r="A16259" s="59" t="str">
        <f t="shared" si="254"/>
        <v/>
      </c>
    </row>
    <row r="16260" spans="1:1" ht="18" customHeight="1" x14ac:dyDescent="0.25">
      <c r="A16260" s="59" t="str">
        <f t="shared" si="254"/>
        <v/>
      </c>
    </row>
    <row r="16261" spans="1:1" ht="18" customHeight="1" x14ac:dyDescent="0.25">
      <c r="A16261" s="59" t="str">
        <f t="shared" si="254"/>
        <v/>
      </c>
    </row>
    <row r="16262" spans="1:1" ht="18" customHeight="1" x14ac:dyDescent="0.25">
      <c r="A16262" s="59" t="str">
        <f t="shared" si="254"/>
        <v/>
      </c>
    </row>
    <row r="16263" spans="1:1" ht="18" customHeight="1" x14ac:dyDescent="0.25">
      <c r="A16263" s="59" t="str">
        <f t="shared" si="254"/>
        <v/>
      </c>
    </row>
    <row r="16264" spans="1:1" ht="18" customHeight="1" x14ac:dyDescent="0.25">
      <c r="A16264" s="59" t="str">
        <f t="shared" si="254"/>
        <v/>
      </c>
    </row>
    <row r="16265" spans="1:1" ht="18" customHeight="1" x14ac:dyDescent="0.25">
      <c r="A16265" s="59" t="str">
        <f t="shared" si="254"/>
        <v/>
      </c>
    </row>
    <row r="16266" spans="1:1" ht="18" customHeight="1" x14ac:dyDescent="0.25">
      <c r="A16266" s="59" t="str">
        <f t="shared" si="254"/>
        <v/>
      </c>
    </row>
    <row r="16267" spans="1:1" ht="18" customHeight="1" x14ac:dyDescent="0.25">
      <c r="A16267" s="59" t="str">
        <f t="shared" si="254"/>
        <v/>
      </c>
    </row>
    <row r="16268" spans="1:1" ht="18" customHeight="1" x14ac:dyDescent="0.25">
      <c r="A16268" s="59" t="str">
        <f t="shared" si="254"/>
        <v/>
      </c>
    </row>
    <row r="16269" spans="1:1" ht="18" customHeight="1" x14ac:dyDescent="0.25">
      <c r="A16269" s="59" t="str">
        <f t="shared" si="254"/>
        <v/>
      </c>
    </row>
    <row r="16270" spans="1:1" ht="18" customHeight="1" x14ac:dyDescent="0.25">
      <c r="A16270" s="59" t="str">
        <f t="shared" si="254"/>
        <v/>
      </c>
    </row>
    <row r="16271" spans="1:1" ht="18" customHeight="1" x14ac:dyDescent="0.25">
      <c r="A16271" s="59" t="str">
        <f t="shared" si="254"/>
        <v/>
      </c>
    </row>
    <row r="16272" spans="1:1" ht="18" customHeight="1" x14ac:dyDescent="0.25">
      <c r="A16272" s="59" t="str">
        <f t="shared" si="254"/>
        <v/>
      </c>
    </row>
    <row r="16273" spans="1:1" ht="18" customHeight="1" x14ac:dyDescent="0.25">
      <c r="A16273" s="59" t="str">
        <f t="shared" si="254"/>
        <v/>
      </c>
    </row>
    <row r="16274" spans="1:1" ht="18" customHeight="1" x14ac:dyDescent="0.25">
      <c r="A16274" s="59" t="str">
        <f t="shared" si="254"/>
        <v/>
      </c>
    </row>
    <row r="16275" spans="1:1" ht="18" customHeight="1" x14ac:dyDescent="0.25">
      <c r="A16275" s="59" t="str">
        <f t="shared" si="254"/>
        <v/>
      </c>
    </row>
    <row r="16276" spans="1:1" ht="18" customHeight="1" x14ac:dyDescent="0.25">
      <c r="A16276" s="59" t="str">
        <f t="shared" si="254"/>
        <v/>
      </c>
    </row>
    <row r="16277" spans="1:1" ht="18" customHeight="1" x14ac:dyDescent="0.25">
      <c r="A16277" s="59" t="str">
        <f t="shared" si="254"/>
        <v/>
      </c>
    </row>
    <row r="16278" spans="1:1" ht="18" customHeight="1" x14ac:dyDescent="0.25">
      <c r="A16278" s="59" t="str">
        <f t="shared" si="254"/>
        <v/>
      </c>
    </row>
    <row r="16279" spans="1:1" ht="18" customHeight="1" x14ac:dyDescent="0.25">
      <c r="A16279" s="59" t="str">
        <f t="shared" si="254"/>
        <v/>
      </c>
    </row>
    <row r="16280" spans="1:1" ht="18" customHeight="1" x14ac:dyDescent="0.25">
      <c r="A16280" s="59" t="str">
        <f t="shared" si="254"/>
        <v/>
      </c>
    </row>
    <row r="16281" spans="1:1" ht="18" customHeight="1" x14ac:dyDescent="0.25">
      <c r="A16281" s="59" t="str">
        <f t="shared" si="254"/>
        <v/>
      </c>
    </row>
    <row r="16282" spans="1:1" ht="18" customHeight="1" x14ac:dyDescent="0.25">
      <c r="A16282" s="59" t="str">
        <f t="shared" si="254"/>
        <v/>
      </c>
    </row>
    <row r="16283" spans="1:1" ht="18" customHeight="1" x14ac:dyDescent="0.25">
      <c r="A16283" s="59" t="str">
        <f t="shared" si="254"/>
        <v/>
      </c>
    </row>
    <row r="16284" spans="1:1" ht="18" customHeight="1" x14ac:dyDescent="0.25">
      <c r="A16284" s="59" t="str">
        <f t="shared" si="254"/>
        <v/>
      </c>
    </row>
    <row r="16285" spans="1:1" ht="18" customHeight="1" x14ac:dyDescent="0.25">
      <c r="A16285" s="59" t="str">
        <f t="shared" si="254"/>
        <v/>
      </c>
    </row>
    <row r="16286" spans="1:1" ht="18" customHeight="1" x14ac:dyDescent="0.25">
      <c r="A16286" s="59" t="str">
        <f t="shared" si="254"/>
        <v/>
      </c>
    </row>
    <row r="16287" spans="1:1" ht="18" customHeight="1" x14ac:dyDescent="0.25">
      <c r="A16287" s="59" t="str">
        <f t="shared" si="254"/>
        <v/>
      </c>
    </row>
    <row r="16288" spans="1:1" ht="18" customHeight="1" x14ac:dyDescent="0.25">
      <c r="A16288" s="59" t="str">
        <f t="shared" si="254"/>
        <v/>
      </c>
    </row>
    <row r="16289" spans="1:1" ht="18" customHeight="1" x14ac:dyDescent="0.25">
      <c r="A16289" s="59" t="str">
        <f t="shared" si="254"/>
        <v/>
      </c>
    </row>
    <row r="16290" spans="1:1" ht="18" customHeight="1" x14ac:dyDescent="0.25">
      <c r="A16290" s="59" t="str">
        <f t="shared" si="254"/>
        <v/>
      </c>
    </row>
    <row r="16291" spans="1:1" ht="18" customHeight="1" x14ac:dyDescent="0.25">
      <c r="A16291" s="59" t="str">
        <f t="shared" si="254"/>
        <v/>
      </c>
    </row>
    <row r="16292" spans="1:1" ht="18" customHeight="1" x14ac:dyDescent="0.25">
      <c r="A16292" s="59" t="str">
        <f t="shared" si="254"/>
        <v/>
      </c>
    </row>
    <row r="16293" spans="1:1" ht="18" customHeight="1" x14ac:dyDescent="0.25">
      <c r="A16293" s="59" t="str">
        <f t="shared" si="254"/>
        <v/>
      </c>
    </row>
    <row r="16294" spans="1:1" ht="18" customHeight="1" x14ac:dyDescent="0.25">
      <c r="A16294" s="59" t="str">
        <f t="shared" si="254"/>
        <v/>
      </c>
    </row>
    <row r="16295" spans="1:1" ht="18" customHeight="1" x14ac:dyDescent="0.25">
      <c r="A16295" s="59" t="str">
        <f t="shared" si="254"/>
        <v/>
      </c>
    </row>
    <row r="16296" spans="1:1" ht="18" customHeight="1" x14ac:dyDescent="0.25">
      <c r="A16296" s="59" t="str">
        <f t="shared" si="254"/>
        <v/>
      </c>
    </row>
    <row r="16297" spans="1:1" ht="18" customHeight="1" x14ac:dyDescent="0.25">
      <c r="A16297" s="59" t="str">
        <f t="shared" si="254"/>
        <v/>
      </c>
    </row>
    <row r="16298" spans="1:1" ht="18" customHeight="1" x14ac:dyDescent="0.25">
      <c r="A16298" s="59" t="str">
        <f t="shared" si="254"/>
        <v/>
      </c>
    </row>
    <row r="16299" spans="1:1" ht="18" customHeight="1" x14ac:dyDescent="0.25">
      <c r="A16299" s="59" t="str">
        <f t="shared" si="254"/>
        <v/>
      </c>
    </row>
    <row r="16300" spans="1:1" ht="18" customHeight="1" x14ac:dyDescent="0.25">
      <c r="A16300" s="59" t="str">
        <f t="shared" si="254"/>
        <v/>
      </c>
    </row>
    <row r="16301" spans="1:1" ht="18" customHeight="1" x14ac:dyDescent="0.25">
      <c r="A16301" s="59" t="str">
        <f t="shared" si="254"/>
        <v/>
      </c>
    </row>
    <row r="16302" spans="1:1" ht="18" customHeight="1" x14ac:dyDescent="0.25">
      <c r="A16302" s="59" t="str">
        <f t="shared" ref="A16302:A16365" si="255">IF(B16302&lt;&gt;"",DATE(2020,INT((ROW(A16300)-1)/78)+1,1),"")</f>
        <v/>
      </c>
    </row>
    <row r="16303" spans="1:1" ht="18" customHeight="1" x14ac:dyDescent="0.25">
      <c r="A16303" s="59" t="str">
        <f t="shared" si="255"/>
        <v/>
      </c>
    </row>
    <row r="16304" spans="1:1" ht="18" customHeight="1" x14ac:dyDescent="0.25">
      <c r="A16304" s="59" t="str">
        <f t="shared" si="255"/>
        <v/>
      </c>
    </row>
    <row r="16305" spans="1:1" ht="18" customHeight="1" x14ac:dyDescent="0.25">
      <c r="A16305" s="59" t="str">
        <f t="shared" si="255"/>
        <v/>
      </c>
    </row>
    <row r="16306" spans="1:1" ht="18" customHeight="1" x14ac:dyDescent="0.25">
      <c r="A16306" s="59" t="str">
        <f t="shared" si="255"/>
        <v/>
      </c>
    </row>
    <row r="16307" spans="1:1" ht="18" customHeight="1" x14ac:dyDescent="0.25">
      <c r="A16307" s="59" t="str">
        <f t="shared" si="255"/>
        <v/>
      </c>
    </row>
    <row r="16308" spans="1:1" ht="18" customHeight="1" x14ac:dyDescent="0.25">
      <c r="A16308" s="59" t="str">
        <f t="shared" si="255"/>
        <v/>
      </c>
    </row>
    <row r="16309" spans="1:1" ht="18" customHeight="1" x14ac:dyDescent="0.25">
      <c r="A16309" s="59" t="str">
        <f t="shared" si="255"/>
        <v/>
      </c>
    </row>
    <row r="16310" spans="1:1" ht="18" customHeight="1" x14ac:dyDescent="0.25">
      <c r="A16310" s="59" t="str">
        <f t="shared" si="255"/>
        <v/>
      </c>
    </row>
    <row r="16311" spans="1:1" ht="18" customHeight="1" x14ac:dyDescent="0.25">
      <c r="A16311" s="59" t="str">
        <f t="shared" si="255"/>
        <v/>
      </c>
    </row>
    <row r="16312" spans="1:1" ht="18" customHeight="1" x14ac:dyDescent="0.25">
      <c r="A16312" s="59" t="str">
        <f t="shared" si="255"/>
        <v/>
      </c>
    </row>
    <row r="16313" spans="1:1" ht="18" customHeight="1" x14ac:dyDescent="0.25">
      <c r="A16313" s="59" t="str">
        <f t="shared" si="255"/>
        <v/>
      </c>
    </row>
    <row r="16314" spans="1:1" ht="18" customHeight="1" x14ac:dyDescent="0.25">
      <c r="A16314" s="59" t="str">
        <f t="shared" si="255"/>
        <v/>
      </c>
    </row>
    <row r="16315" spans="1:1" ht="18" customHeight="1" x14ac:dyDescent="0.25">
      <c r="A16315" s="59" t="str">
        <f t="shared" si="255"/>
        <v/>
      </c>
    </row>
    <row r="16316" spans="1:1" ht="18" customHeight="1" x14ac:dyDescent="0.25">
      <c r="A16316" s="59" t="str">
        <f t="shared" si="255"/>
        <v/>
      </c>
    </row>
    <row r="16317" spans="1:1" ht="18" customHeight="1" x14ac:dyDescent="0.25">
      <c r="A16317" s="59" t="str">
        <f t="shared" si="255"/>
        <v/>
      </c>
    </row>
    <row r="16318" spans="1:1" ht="18" customHeight="1" x14ac:dyDescent="0.25">
      <c r="A16318" s="59" t="str">
        <f t="shared" si="255"/>
        <v/>
      </c>
    </row>
    <row r="16319" spans="1:1" ht="18" customHeight="1" x14ac:dyDescent="0.25">
      <c r="A16319" s="59" t="str">
        <f t="shared" si="255"/>
        <v/>
      </c>
    </row>
    <row r="16320" spans="1:1" ht="18" customHeight="1" x14ac:dyDescent="0.25">
      <c r="A16320" s="59" t="str">
        <f t="shared" si="255"/>
        <v/>
      </c>
    </row>
    <row r="16321" spans="1:1" ht="18" customHeight="1" x14ac:dyDescent="0.25">
      <c r="A16321" s="59" t="str">
        <f t="shared" si="255"/>
        <v/>
      </c>
    </row>
    <row r="16322" spans="1:1" ht="18" customHeight="1" x14ac:dyDescent="0.25">
      <c r="A16322" s="59" t="str">
        <f t="shared" si="255"/>
        <v/>
      </c>
    </row>
    <row r="16323" spans="1:1" ht="18" customHeight="1" x14ac:dyDescent="0.25">
      <c r="A16323" s="59" t="str">
        <f t="shared" si="255"/>
        <v/>
      </c>
    </row>
    <row r="16324" spans="1:1" ht="18" customHeight="1" x14ac:dyDescent="0.25">
      <c r="A16324" s="59" t="str">
        <f t="shared" si="255"/>
        <v/>
      </c>
    </row>
    <row r="16325" spans="1:1" ht="18" customHeight="1" x14ac:dyDescent="0.25">
      <c r="A16325" s="59" t="str">
        <f t="shared" si="255"/>
        <v/>
      </c>
    </row>
    <row r="16326" spans="1:1" ht="18" customHeight="1" x14ac:dyDescent="0.25">
      <c r="A16326" s="59" t="str">
        <f t="shared" si="255"/>
        <v/>
      </c>
    </row>
    <row r="16327" spans="1:1" ht="18" customHeight="1" x14ac:dyDescent="0.25">
      <c r="A16327" s="59" t="str">
        <f t="shared" si="255"/>
        <v/>
      </c>
    </row>
    <row r="16328" spans="1:1" ht="18" customHeight="1" x14ac:dyDescent="0.25">
      <c r="A16328" s="59" t="str">
        <f t="shared" si="255"/>
        <v/>
      </c>
    </row>
    <row r="16329" spans="1:1" ht="18" customHeight="1" x14ac:dyDescent="0.25">
      <c r="A16329" s="59" t="str">
        <f t="shared" si="255"/>
        <v/>
      </c>
    </row>
    <row r="16330" spans="1:1" ht="18" customHeight="1" x14ac:dyDescent="0.25">
      <c r="A16330" s="59" t="str">
        <f t="shared" si="255"/>
        <v/>
      </c>
    </row>
    <row r="16331" spans="1:1" ht="18" customHeight="1" x14ac:dyDescent="0.25">
      <c r="A16331" s="59" t="str">
        <f t="shared" si="255"/>
        <v/>
      </c>
    </row>
    <row r="16332" spans="1:1" ht="18" customHeight="1" x14ac:dyDescent="0.25">
      <c r="A16332" s="59" t="str">
        <f t="shared" si="255"/>
        <v/>
      </c>
    </row>
    <row r="16333" spans="1:1" ht="18" customHeight="1" x14ac:dyDescent="0.25">
      <c r="A16333" s="59" t="str">
        <f t="shared" si="255"/>
        <v/>
      </c>
    </row>
    <row r="16334" spans="1:1" ht="18" customHeight="1" x14ac:dyDescent="0.25">
      <c r="A16334" s="59" t="str">
        <f t="shared" si="255"/>
        <v/>
      </c>
    </row>
    <row r="16335" spans="1:1" ht="18" customHeight="1" x14ac:dyDescent="0.25">
      <c r="A16335" s="59" t="str">
        <f t="shared" si="255"/>
        <v/>
      </c>
    </row>
    <row r="16336" spans="1:1" ht="18" customHeight="1" x14ac:dyDescent="0.25">
      <c r="A16336" s="59" t="str">
        <f t="shared" si="255"/>
        <v/>
      </c>
    </row>
    <row r="16337" spans="1:1" ht="18" customHeight="1" x14ac:dyDescent="0.25">
      <c r="A16337" s="59" t="str">
        <f t="shared" si="255"/>
        <v/>
      </c>
    </row>
    <row r="16338" spans="1:1" ht="18" customHeight="1" x14ac:dyDescent="0.25">
      <c r="A16338" s="59" t="str">
        <f t="shared" si="255"/>
        <v/>
      </c>
    </row>
    <row r="16339" spans="1:1" ht="18" customHeight="1" x14ac:dyDescent="0.25">
      <c r="A16339" s="59" t="str">
        <f t="shared" si="255"/>
        <v/>
      </c>
    </row>
    <row r="16340" spans="1:1" ht="18" customHeight="1" x14ac:dyDescent="0.25">
      <c r="A16340" s="59" t="str">
        <f t="shared" si="255"/>
        <v/>
      </c>
    </row>
    <row r="16341" spans="1:1" ht="18" customHeight="1" x14ac:dyDescent="0.25">
      <c r="A16341" s="59" t="str">
        <f t="shared" si="255"/>
        <v/>
      </c>
    </row>
    <row r="16342" spans="1:1" ht="18" customHeight="1" x14ac:dyDescent="0.25">
      <c r="A16342" s="59" t="str">
        <f t="shared" si="255"/>
        <v/>
      </c>
    </row>
    <row r="16343" spans="1:1" ht="18" customHeight="1" x14ac:dyDescent="0.25">
      <c r="A16343" s="59" t="str">
        <f t="shared" si="255"/>
        <v/>
      </c>
    </row>
    <row r="16344" spans="1:1" ht="18" customHeight="1" x14ac:dyDescent="0.25">
      <c r="A16344" s="59" t="str">
        <f t="shared" si="255"/>
        <v/>
      </c>
    </row>
    <row r="16345" spans="1:1" ht="18" customHeight="1" x14ac:dyDescent="0.25">
      <c r="A16345" s="59" t="str">
        <f t="shared" si="255"/>
        <v/>
      </c>
    </row>
    <row r="16346" spans="1:1" ht="18" customHeight="1" x14ac:dyDescent="0.25">
      <c r="A16346" s="59" t="str">
        <f t="shared" si="255"/>
        <v/>
      </c>
    </row>
    <row r="16347" spans="1:1" ht="18" customHeight="1" x14ac:dyDescent="0.25">
      <c r="A16347" s="59" t="str">
        <f t="shared" si="255"/>
        <v/>
      </c>
    </row>
    <row r="16348" spans="1:1" ht="18" customHeight="1" x14ac:dyDescent="0.25">
      <c r="A16348" s="59" t="str">
        <f t="shared" si="255"/>
        <v/>
      </c>
    </row>
    <row r="16349" spans="1:1" ht="18" customHeight="1" x14ac:dyDescent="0.25">
      <c r="A16349" s="59" t="str">
        <f t="shared" si="255"/>
        <v/>
      </c>
    </row>
    <row r="16350" spans="1:1" ht="18" customHeight="1" x14ac:dyDescent="0.25">
      <c r="A16350" s="59" t="str">
        <f t="shared" si="255"/>
        <v/>
      </c>
    </row>
    <row r="16351" spans="1:1" ht="18" customHeight="1" x14ac:dyDescent="0.25">
      <c r="A16351" s="59" t="str">
        <f t="shared" si="255"/>
        <v/>
      </c>
    </row>
    <row r="16352" spans="1:1" ht="18" customHeight="1" x14ac:dyDescent="0.25">
      <c r="A16352" s="59" t="str">
        <f t="shared" si="255"/>
        <v/>
      </c>
    </row>
    <row r="16353" spans="1:1" ht="18" customHeight="1" x14ac:dyDescent="0.25">
      <c r="A16353" s="59" t="str">
        <f t="shared" si="255"/>
        <v/>
      </c>
    </row>
    <row r="16354" spans="1:1" ht="18" customHeight="1" x14ac:dyDescent="0.25">
      <c r="A16354" s="59" t="str">
        <f t="shared" si="255"/>
        <v/>
      </c>
    </row>
    <row r="16355" spans="1:1" ht="18" customHeight="1" x14ac:dyDescent="0.25">
      <c r="A16355" s="59" t="str">
        <f t="shared" si="255"/>
        <v/>
      </c>
    </row>
    <row r="16356" spans="1:1" ht="18" customHeight="1" x14ac:dyDescent="0.25">
      <c r="A16356" s="59" t="str">
        <f t="shared" si="255"/>
        <v/>
      </c>
    </row>
    <row r="16357" spans="1:1" ht="18" customHeight="1" x14ac:dyDescent="0.25">
      <c r="A16357" s="59" t="str">
        <f t="shared" si="255"/>
        <v/>
      </c>
    </row>
    <row r="16358" spans="1:1" ht="18" customHeight="1" x14ac:dyDescent="0.25">
      <c r="A16358" s="59" t="str">
        <f t="shared" si="255"/>
        <v/>
      </c>
    </row>
    <row r="16359" spans="1:1" ht="18" customHeight="1" x14ac:dyDescent="0.25">
      <c r="A16359" s="59" t="str">
        <f t="shared" si="255"/>
        <v/>
      </c>
    </row>
    <row r="16360" spans="1:1" ht="18" customHeight="1" x14ac:dyDescent="0.25">
      <c r="A16360" s="59" t="str">
        <f t="shared" si="255"/>
        <v/>
      </c>
    </row>
    <row r="16361" spans="1:1" ht="18" customHeight="1" x14ac:dyDescent="0.25">
      <c r="A16361" s="59" t="str">
        <f t="shared" si="255"/>
        <v/>
      </c>
    </row>
    <row r="16362" spans="1:1" ht="18" customHeight="1" x14ac:dyDescent="0.25">
      <c r="A16362" s="59" t="str">
        <f t="shared" si="255"/>
        <v/>
      </c>
    </row>
    <row r="16363" spans="1:1" ht="18" customHeight="1" x14ac:dyDescent="0.25">
      <c r="A16363" s="59" t="str">
        <f t="shared" si="255"/>
        <v/>
      </c>
    </row>
    <row r="16364" spans="1:1" ht="18" customHeight="1" x14ac:dyDescent="0.25">
      <c r="A16364" s="59" t="str">
        <f t="shared" si="255"/>
        <v/>
      </c>
    </row>
    <row r="16365" spans="1:1" ht="18" customHeight="1" x14ac:dyDescent="0.25">
      <c r="A16365" s="59" t="str">
        <f t="shared" si="255"/>
        <v/>
      </c>
    </row>
    <row r="16366" spans="1:1" ht="18" customHeight="1" x14ac:dyDescent="0.25">
      <c r="A16366" s="59" t="str">
        <f t="shared" ref="A16366:A16429" si="256">IF(B16366&lt;&gt;"",DATE(2020,INT((ROW(A16364)-1)/78)+1,1),"")</f>
        <v/>
      </c>
    </row>
    <row r="16367" spans="1:1" ht="18" customHeight="1" x14ac:dyDescent="0.25">
      <c r="A16367" s="59" t="str">
        <f t="shared" si="256"/>
        <v/>
      </c>
    </row>
    <row r="16368" spans="1:1" ht="18" customHeight="1" x14ac:dyDescent="0.25">
      <c r="A16368" s="59" t="str">
        <f t="shared" si="256"/>
        <v/>
      </c>
    </row>
    <row r="16369" spans="1:1" ht="18" customHeight="1" x14ac:dyDescent="0.25">
      <c r="A16369" s="59" t="str">
        <f t="shared" si="256"/>
        <v/>
      </c>
    </row>
    <row r="16370" spans="1:1" ht="18" customHeight="1" x14ac:dyDescent="0.25">
      <c r="A16370" s="59" t="str">
        <f t="shared" si="256"/>
        <v/>
      </c>
    </row>
    <row r="16371" spans="1:1" ht="18" customHeight="1" x14ac:dyDescent="0.25">
      <c r="A16371" s="59" t="str">
        <f t="shared" si="256"/>
        <v/>
      </c>
    </row>
    <row r="16372" spans="1:1" ht="18" customHeight="1" x14ac:dyDescent="0.25">
      <c r="A16372" s="59" t="str">
        <f t="shared" si="256"/>
        <v/>
      </c>
    </row>
    <row r="16373" spans="1:1" ht="18" customHeight="1" x14ac:dyDescent="0.25">
      <c r="A16373" s="59" t="str">
        <f t="shared" si="256"/>
        <v/>
      </c>
    </row>
    <row r="16374" spans="1:1" ht="18" customHeight="1" x14ac:dyDescent="0.25">
      <c r="A16374" s="59" t="str">
        <f t="shared" si="256"/>
        <v/>
      </c>
    </row>
    <row r="16375" spans="1:1" ht="18" customHeight="1" x14ac:dyDescent="0.25">
      <c r="A16375" s="59" t="str">
        <f t="shared" si="256"/>
        <v/>
      </c>
    </row>
    <row r="16376" spans="1:1" ht="18" customHeight="1" x14ac:dyDescent="0.25">
      <c r="A16376" s="59" t="str">
        <f t="shared" si="256"/>
        <v/>
      </c>
    </row>
    <row r="16377" spans="1:1" ht="18" customHeight="1" x14ac:dyDescent="0.25">
      <c r="A16377" s="59" t="str">
        <f t="shared" si="256"/>
        <v/>
      </c>
    </row>
    <row r="16378" spans="1:1" ht="18" customHeight="1" x14ac:dyDescent="0.25">
      <c r="A16378" s="59" t="str">
        <f t="shared" si="256"/>
        <v/>
      </c>
    </row>
    <row r="16379" spans="1:1" ht="18" customHeight="1" x14ac:dyDescent="0.25">
      <c r="A16379" s="59" t="str">
        <f t="shared" si="256"/>
        <v/>
      </c>
    </row>
    <row r="16380" spans="1:1" ht="18" customHeight="1" x14ac:dyDescent="0.25">
      <c r="A16380" s="59" t="str">
        <f t="shared" si="256"/>
        <v/>
      </c>
    </row>
    <row r="16381" spans="1:1" ht="18" customHeight="1" x14ac:dyDescent="0.25">
      <c r="A16381" s="59" t="str">
        <f t="shared" si="256"/>
        <v/>
      </c>
    </row>
    <row r="16382" spans="1:1" ht="18" customHeight="1" x14ac:dyDescent="0.25">
      <c r="A16382" s="59" t="str">
        <f t="shared" si="256"/>
        <v/>
      </c>
    </row>
    <row r="16383" spans="1:1" ht="18" customHeight="1" x14ac:dyDescent="0.25">
      <c r="A16383" s="59" t="str">
        <f t="shared" si="256"/>
        <v/>
      </c>
    </row>
    <row r="16384" spans="1:1" ht="18" customHeight="1" x14ac:dyDescent="0.25">
      <c r="A16384" s="59" t="str">
        <f t="shared" si="256"/>
        <v/>
      </c>
    </row>
    <row r="16385" spans="1:1" ht="18" customHeight="1" x14ac:dyDescent="0.25">
      <c r="A16385" s="59" t="str">
        <f t="shared" si="256"/>
        <v/>
      </c>
    </row>
    <row r="16386" spans="1:1" ht="18" customHeight="1" x14ac:dyDescent="0.25">
      <c r="A16386" s="59" t="str">
        <f t="shared" si="256"/>
        <v/>
      </c>
    </row>
    <row r="16387" spans="1:1" ht="18" customHeight="1" x14ac:dyDescent="0.25">
      <c r="A16387" s="59" t="str">
        <f t="shared" si="256"/>
        <v/>
      </c>
    </row>
    <row r="16388" spans="1:1" ht="18" customHeight="1" x14ac:dyDescent="0.25">
      <c r="A16388" s="59" t="str">
        <f t="shared" si="256"/>
        <v/>
      </c>
    </row>
    <row r="16389" spans="1:1" ht="18" customHeight="1" x14ac:dyDescent="0.25">
      <c r="A16389" s="59" t="str">
        <f t="shared" si="256"/>
        <v/>
      </c>
    </row>
    <row r="16390" spans="1:1" ht="18" customHeight="1" x14ac:dyDescent="0.25">
      <c r="A16390" s="59" t="str">
        <f t="shared" si="256"/>
        <v/>
      </c>
    </row>
    <row r="16391" spans="1:1" ht="18" customHeight="1" x14ac:dyDescent="0.25">
      <c r="A16391" s="59" t="str">
        <f t="shared" si="256"/>
        <v/>
      </c>
    </row>
    <row r="16392" spans="1:1" ht="18" customHeight="1" x14ac:dyDescent="0.25">
      <c r="A16392" s="59" t="str">
        <f t="shared" si="256"/>
        <v/>
      </c>
    </row>
    <row r="16393" spans="1:1" ht="18" customHeight="1" x14ac:dyDescent="0.25">
      <c r="A16393" s="59" t="str">
        <f t="shared" si="256"/>
        <v/>
      </c>
    </row>
    <row r="16394" spans="1:1" ht="18" customHeight="1" x14ac:dyDescent="0.25">
      <c r="A16394" s="59" t="str">
        <f t="shared" si="256"/>
        <v/>
      </c>
    </row>
    <row r="16395" spans="1:1" ht="18" customHeight="1" x14ac:dyDescent="0.25">
      <c r="A16395" s="59" t="str">
        <f t="shared" si="256"/>
        <v/>
      </c>
    </row>
    <row r="16396" spans="1:1" ht="18" customHeight="1" x14ac:dyDescent="0.25">
      <c r="A16396" s="59" t="str">
        <f t="shared" si="256"/>
        <v/>
      </c>
    </row>
    <row r="16397" spans="1:1" ht="18" customHeight="1" x14ac:dyDescent="0.25">
      <c r="A16397" s="59" t="str">
        <f t="shared" si="256"/>
        <v/>
      </c>
    </row>
    <row r="16398" spans="1:1" ht="18" customHeight="1" x14ac:dyDescent="0.25">
      <c r="A16398" s="59" t="str">
        <f t="shared" si="256"/>
        <v/>
      </c>
    </row>
    <row r="16399" spans="1:1" ht="18" customHeight="1" x14ac:dyDescent="0.25">
      <c r="A16399" s="59" t="str">
        <f t="shared" si="256"/>
        <v/>
      </c>
    </row>
    <row r="16400" spans="1:1" ht="18" customHeight="1" x14ac:dyDescent="0.25">
      <c r="A16400" s="59" t="str">
        <f t="shared" si="256"/>
        <v/>
      </c>
    </row>
    <row r="16401" spans="1:1" ht="18" customHeight="1" x14ac:dyDescent="0.25">
      <c r="A16401" s="59" t="str">
        <f t="shared" si="256"/>
        <v/>
      </c>
    </row>
    <row r="16402" spans="1:1" ht="18" customHeight="1" x14ac:dyDescent="0.25">
      <c r="A16402" s="59" t="str">
        <f t="shared" si="256"/>
        <v/>
      </c>
    </row>
    <row r="16403" spans="1:1" ht="18" customHeight="1" x14ac:dyDescent="0.25">
      <c r="A16403" s="59" t="str">
        <f t="shared" si="256"/>
        <v/>
      </c>
    </row>
    <row r="16404" spans="1:1" ht="18" customHeight="1" x14ac:dyDescent="0.25">
      <c r="A16404" s="59" t="str">
        <f t="shared" si="256"/>
        <v/>
      </c>
    </row>
    <row r="16405" spans="1:1" ht="18" customHeight="1" x14ac:dyDescent="0.25">
      <c r="A16405" s="59" t="str">
        <f t="shared" si="256"/>
        <v/>
      </c>
    </row>
    <row r="16406" spans="1:1" ht="18" customHeight="1" x14ac:dyDescent="0.25">
      <c r="A16406" s="59" t="str">
        <f t="shared" si="256"/>
        <v/>
      </c>
    </row>
    <row r="16407" spans="1:1" ht="18" customHeight="1" x14ac:dyDescent="0.25">
      <c r="A16407" s="59" t="str">
        <f t="shared" si="256"/>
        <v/>
      </c>
    </row>
    <row r="16408" spans="1:1" ht="18" customHeight="1" x14ac:dyDescent="0.25">
      <c r="A16408" s="59" t="str">
        <f t="shared" si="256"/>
        <v/>
      </c>
    </row>
    <row r="16409" spans="1:1" ht="18" customHeight="1" x14ac:dyDescent="0.25">
      <c r="A16409" s="59" t="str">
        <f t="shared" si="256"/>
        <v/>
      </c>
    </row>
    <row r="16410" spans="1:1" ht="18" customHeight="1" x14ac:dyDescent="0.25">
      <c r="A16410" s="59" t="str">
        <f t="shared" si="256"/>
        <v/>
      </c>
    </row>
    <row r="16411" spans="1:1" ht="18" customHeight="1" x14ac:dyDescent="0.25">
      <c r="A16411" s="59" t="str">
        <f t="shared" si="256"/>
        <v/>
      </c>
    </row>
    <row r="16412" spans="1:1" ht="18" customHeight="1" x14ac:dyDescent="0.25">
      <c r="A16412" s="59" t="str">
        <f t="shared" si="256"/>
        <v/>
      </c>
    </row>
    <row r="16413" spans="1:1" ht="18" customHeight="1" x14ac:dyDescent="0.25">
      <c r="A16413" s="59" t="str">
        <f t="shared" si="256"/>
        <v/>
      </c>
    </row>
    <row r="16414" spans="1:1" ht="18" customHeight="1" x14ac:dyDescent="0.25">
      <c r="A16414" s="59" t="str">
        <f t="shared" si="256"/>
        <v/>
      </c>
    </row>
    <row r="16415" spans="1:1" ht="18" customHeight="1" x14ac:dyDescent="0.25">
      <c r="A16415" s="59" t="str">
        <f t="shared" si="256"/>
        <v/>
      </c>
    </row>
    <row r="16416" spans="1:1" ht="18" customHeight="1" x14ac:dyDescent="0.25">
      <c r="A16416" s="59" t="str">
        <f t="shared" si="256"/>
        <v/>
      </c>
    </row>
    <row r="16417" spans="1:1" ht="18" customHeight="1" x14ac:dyDescent="0.25">
      <c r="A16417" s="59" t="str">
        <f t="shared" si="256"/>
        <v/>
      </c>
    </row>
    <row r="16418" spans="1:1" ht="18" customHeight="1" x14ac:dyDescent="0.25">
      <c r="A16418" s="59" t="str">
        <f t="shared" si="256"/>
        <v/>
      </c>
    </row>
    <row r="16419" spans="1:1" ht="18" customHeight="1" x14ac:dyDescent="0.25">
      <c r="A16419" s="59" t="str">
        <f t="shared" si="256"/>
        <v/>
      </c>
    </row>
    <row r="16420" spans="1:1" ht="18" customHeight="1" x14ac:dyDescent="0.25">
      <c r="A16420" s="59" t="str">
        <f t="shared" si="256"/>
        <v/>
      </c>
    </row>
    <row r="16421" spans="1:1" ht="18" customHeight="1" x14ac:dyDescent="0.25">
      <c r="A16421" s="59" t="str">
        <f t="shared" si="256"/>
        <v/>
      </c>
    </row>
    <row r="16422" spans="1:1" ht="18" customHeight="1" x14ac:dyDescent="0.25">
      <c r="A16422" s="59" t="str">
        <f t="shared" si="256"/>
        <v/>
      </c>
    </row>
    <row r="16423" spans="1:1" ht="18" customHeight="1" x14ac:dyDescent="0.25">
      <c r="A16423" s="59" t="str">
        <f t="shared" si="256"/>
        <v/>
      </c>
    </row>
    <row r="16424" spans="1:1" ht="18" customHeight="1" x14ac:dyDescent="0.25">
      <c r="A16424" s="59" t="str">
        <f t="shared" si="256"/>
        <v/>
      </c>
    </row>
    <row r="16425" spans="1:1" ht="18" customHeight="1" x14ac:dyDescent="0.25">
      <c r="A16425" s="59" t="str">
        <f t="shared" si="256"/>
        <v/>
      </c>
    </row>
    <row r="16426" spans="1:1" ht="18" customHeight="1" x14ac:dyDescent="0.25">
      <c r="A16426" s="59" t="str">
        <f t="shared" si="256"/>
        <v/>
      </c>
    </row>
    <row r="16427" spans="1:1" ht="18" customHeight="1" x14ac:dyDescent="0.25">
      <c r="A16427" s="59" t="str">
        <f t="shared" si="256"/>
        <v/>
      </c>
    </row>
    <row r="16428" spans="1:1" ht="18" customHeight="1" x14ac:dyDescent="0.25">
      <c r="A16428" s="59" t="str">
        <f t="shared" si="256"/>
        <v/>
      </c>
    </row>
    <row r="16429" spans="1:1" ht="18" customHeight="1" x14ac:dyDescent="0.25">
      <c r="A16429" s="59" t="str">
        <f t="shared" si="256"/>
        <v/>
      </c>
    </row>
    <row r="16430" spans="1:1" ht="18" customHeight="1" x14ac:dyDescent="0.25">
      <c r="A16430" s="59" t="str">
        <f t="shared" ref="A16430:A16493" si="257">IF(B16430&lt;&gt;"",DATE(2020,INT((ROW(A16428)-1)/78)+1,1),"")</f>
        <v/>
      </c>
    </row>
    <row r="16431" spans="1:1" ht="18" customHeight="1" x14ac:dyDescent="0.25">
      <c r="A16431" s="59" t="str">
        <f t="shared" si="257"/>
        <v/>
      </c>
    </row>
    <row r="16432" spans="1:1" ht="18" customHeight="1" x14ac:dyDescent="0.25">
      <c r="A16432" s="59" t="str">
        <f t="shared" si="257"/>
        <v/>
      </c>
    </row>
    <row r="16433" spans="1:1" ht="18" customHeight="1" x14ac:dyDescent="0.25">
      <c r="A16433" s="59" t="str">
        <f t="shared" si="257"/>
        <v/>
      </c>
    </row>
    <row r="16434" spans="1:1" ht="18" customHeight="1" x14ac:dyDescent="0.25">
      <c r="A16434" s="59" t="str">
        <f t="shared" si="257"/>
        <v/>
      </c>
    </row>
    <row r="16435" spans="1:1" ht="18" customHeight="1" x14ac:dyDescent="0.25">
      <c r="A16435" s="59" t="str">
        <f t="shared" si="257"/>
        <v/>
      </c>
    </row>
    <row r="16436" spans="1:1" ht="18" customHeight="1" x14ac:dyDescent="0.25">
      <c r="A16436" s="59" t="str">
        <f t="shared" si="257"/>
        <v/>
      </c>
    </row>
    <row r="16437" spans="1:1" ht="18" customHeight="1" x14ac:dyDescent="0.25">
      <c r="A16437" s="59" t="str">
        <f t="shared" si="257"/>
        <v/>
      </c>
    </row>
    <row r="16438" spans="1:1" ht="18" customHeight="1" x14ac:dyDescent="0.25">
      <c r="A16438" s="59" t="str">
        <f t="shared" si="257"/>
        <v/>
      </c>
    </row>
    <row r="16439" spans="1:1" ht="18" customHeight="1" x14ac:dyDescent="0.25">
      <c r="A16439" s="59" t="str">
        <f t="shared" si="257"/>
        <v/>
      </c>
    </row>
    <row r="16440" spans="1:1" ht="18" customHeight="1" x14ac:dyDescent="0.25">
      <c r="A16440" s="59" t="str">
        <f t="shared" si="257"/>
        <v/>
      </c>
    </row>
    <row r="16441" spans="1:1" ht="18" customHeight="1" x14ac:dyDescent="0.25">
      <c r="A16441" s="59" t="str">
        <f t="shared" si="257"/>
        <v/>
      </c>
    </row>
    <row r="16442" spans="1:1" ht="18" customHeight="1" x14ac:dyDescent="0.25">
      <c r="A16442" s="59" t="str">
        <f t="shared" si="257"/>
        <v/>
      </c>
    </row>
    <row r="16443" spans="1:1" ht="18" customHeight="1" x14ac:dyDescent="0.25">
      <c r="A16443" s="59" t="str">
        <f t="shared" si="257"/>
        <v/>
      </c>
    </row>
    <row r="16444" spans="1:1" ht="18" customHeight="1" x14ac:dyDescent="0.25">
      <c r="A16444" s="59" t="str">
        <f t="shared" si="257"/>
        <v/>
      </c>
    </row>
    <row r="16445" spans="1:1" ht="18" customHeight="1" x14ac:dyDescent="0.25">
      <c r="A16445" s="59" t="str">
        <f t="shared" si="257"/>
        <v/>
      </c>
    </row>
    <row r="16446" spans="1:1" ht="18" customHeight="1" x14ac:dyDescent="0.25">
      <c r="A16446" s="59" t="str">
        <f t="shared" si="257"/>
        <v/>
      </c>
    </row>
    <row r="16447" spans="1:1" ht="18" customHeight="1" x14ac:dyDescent="0.25">
      <c r="A16447" s="59" t="str">
        <f t="shared" si="257"/>
        <v/>
      </c>
    </row>
    <row r="16448" spans="1:1" ht="18" customHeight="1" x14ac:dyDescent="0.25">
      <c r="A16448" s="59" t="str">
        <f t="shared" si="257"/>
        <v/>
      </c>
    </row>
    <row r="16449" spans="1:1" ht="18" customHeight="1" x14ac:dyDescent="0.25">
      <c r="A16449" s="59" t="str">
        <f t="shared" si="257"/>
        <v/>
      </c>
    </row>
    <row r="16450" spans="1:1" ht="18" customHeight="1" x14ac:dyDescent="0.25">
      <c r="A16450" s="59" t="str">
        <f t="shared" si="257"/>
        <v/>
      </c>
    </row>
    <row r="16451" spans="1:1" ht="18" customHeight="1" x14ac:dyDescent="0.25">
      <c r="A16451" s="59" t="str">
        <f t="shared" si="257"/>
        <v/>
      </c>
    </row>
    <row r="16452" spans="1:1" ht="18" customHeight="1" x14ac:dyDescent="0.25">
      <c r="A16452" s="59" t="str">
        <f t="shared" si="257"/>
        <v/>
      </c>
    </row>
    <row r="16453" spans="1:1" ht="18" customHeight="1" x14ac:dyDescent="0.25">
      <c r="A16453" s="59" t="str">
        <f t="shared" si="257"/>
        <v/>
      </c>
    </row>
    <row r="16454" spans="1:1" ht="18" customHeight="1" x14ac:dyDescent="0.25">
      <c r="A16454" s="59" t="str">
        <f t="shared" si="257"/>
        <v/>
      </c>
    </row>
    <row r="16455" spans="1:1" ht="18" customHeight="1" x14ac:dyDescent="0.25">
      <c r="A16455" s="59" t="str">
        <f t="shared" si="257"/>
        <v/>
      </c>
    </row>
    <row r="16456" spans="1:1" ht="18" customHeight="1" x14ac:dyDescent="0.25">
      <c r="A16456" s="59" t="str">
        <f t="shared" si="257"/>
        <v/>
      </c>
    </row>
    <row r="16457" spans="1:1" ht="18" customHeight="1" x14ac:dyDescent="0.25">
      <c r="A16457" s="59" t="str">
        <f t="shared" si="257"/>
        <v/>
      </c>
    </row>
    <row r="16458" spans="1:1" ht="18" customHeight="1" x14ac:dyDescent="0.25">
      <c r="A16458" s="59" t="str">
        <f t="shared" si="257"/>
        <v/>
      </c>
    </row>
    <row r="16459" spans="1:1" ht="18" customHeight="1" x14ac:dyDescent="0.25">
      <c r="A16459" s="59" t="str">
        <f t="shared" si="257"/>
        <v/>
      </c>
    </row>
    <row r="16460" spans="1:1" ht="18" customHeight="1" x14ac:dyDescent="0.25">
      <c r="A16460" s="59" t="str">
        <f t="shared" si="257"/>
        <v/>
      </c>
    </row>
    <row r="16461" spans="1:1" ht="18" customHeight="1" x14ac:dyDescent="0.25">
      <c r="A16461" s="59" t="str">
        <f t="shared" si="257"/>
        <v/>
      </c>
    </row>
    <row r="16462" spans="1:1" ht="18" customHeight="1" x14ac:dyDescent="0.25">
      <c r="A16462" s="59" t="str">
        <f t="shared" si="257"/>
        <v/>
      </c>
    </row>
    <row r="16463" spans="1:1" ht="18" customHeight="1" x14ac:dyDescent="0.25">
      <c r="A16463" s="59" t="str">
        <f t="shared" si="257"/>
        <v/>
      </c>
    </row>
    <row r="16464" spans="1:1" ht="18" customHeight="1" x14ac:dyDescent="0.25">
      <c r="A16464" s="59" t="str">
        <f t="shared" si="257"/>
        <v/>
      </c>
    </row>
    <row r="16465" spans="1:1" ht="18" customHeight="1" x14ac:dyDescent="0.25">
      <c r="A16465" s="59" t="str">
        <f t="shared" si="257"/>
        <v/>
      </c>
    </row>
    <row r="16466" spans="1:1" ht="18" customHeight="1" x14ac:dyDescent="0.25">
      <c r="A16466" s="59" t="str">
        <f t="shared" si="257"/>
        <v/>
      </c>
    </row>
    <row r="16467" spans="1:1" ht="18" customHeight="1" x14ac:dyDescent="0.25">
      <c r="A16467" s="59" t="str">
        <f t="shared" si="257"/>
        <v/>
      </c>
    </row>
    <row r="16468" spans="1:1" ht="18" customHeight="1" x14ac:dyDescent="0.25">
      <c r="A16468" s="59" t="str">
        <f t="shared" si="257"/>
        <v/>
      </c>
    </row>
    <row r="16469" spans="1:1" ht="18" customHeight="1" x14ac:dyDescent="0.25">
      <c r="A16469" s="59" t="str">
        <f t="shared" si="257"/>
        <v/>
      </c>
    </row>
    <row r="16470" spans="1:1" ht="18" customHeight="1" x14ac:dyDescent="0.25">
      <c r="A16470" s="59" t="str">
        <f t="shared" si="257"/>
        <v/>
      </c>
    </row>
    <row r="16471" spans="1:1" ht="18" customHeight="1" x14ac:dyDescent="0.25">
      <c r="A16471" s="59" t="str">
        <f t="shared" si="257"/>
        <v/>
      </c>
    </row>
    <row r="16472" spans="1:1" ht="18" customHeight="1" x14ac:dyDescent="0.25">
      <c r="A16472" s="59" t="str">
        <f t="shared" si="257"/>
        <v/>
      </c>
    </row>
    <row r="16473" spans="1:1" ht="18" customHeight="1" x14ac:dyDescent="0.25">
      <c r="A16473" s="59" t="str">
        <f t="shared" si="257"/>
        <v/>
      </c>
    </row>
    <row r="16474" spans="1:1" ht="18" customHeight="1" x14ac:dyDescent="0.25">
      <c r="A16474" s="59" t="str">
        <f t="shared" si="257"/>
        <v/>
      </c>
    </row>
    <row r="16475" spans="1:1" ht="18" customHeight="1" x14ac:dyDescent="0.25">
      <c r="A16475" s="59" t="str">
        <f t="shared" si="257"/>
        <v/>
      </c>
    </row>
    <row r="16476" spans="1:1" ht="18" customHeight="1" x14ac:dyDescent="0.25">
      <c r="A16476" s="59" t="str">
        <f t="shared" si="257"/>
        <v/>
      </c>
    </row>
    <row r="16477" spans="1:1" ht="18" customHeight="1" x14ac:dyDescent="0.25">
      <c r="A16477" s="59" t="str">
        <f t="shared" si="257"/>
        <v/>
      </c>
    </row>
    <row r="16478" spans="1:1" ht="18" customHeight="1" x14ac:dyDescent="0.25">
      <c r="A16478" s="59" t="str">
        <f t="shared" si="257"/>
        <v/>
      </c>
    </row>
    <row r="16479" spans="1:1" ht="18" customHeight="1" x14ac:dyDescent="0.25">
      <c r="A16479" s="59" t="str">
        <f t="shared" si="257"/>
        <v/>
      </c>
    </row>
    <row r="16480" spans="1:1" ht="18" customHeight="1" x14ac:dyDescent="0.25">
      <c r="A16480" s="59" t="str">
        <f t="shared" si="257"/>
        <v/>
      </c>
    </row>
    <row r="16481" spans="1:1" ht="18" customHeight="1" x14ac:dyDescent="0.25">
      <c r="A16481" s="59" t="str">
        <f t="shared" si="257"/>
        <v/>
      </c>
    </row>
    <row r="16482" spans="1:1" ht="18" customHeight="1" x14ac:dyDescent="0.25">
      <c r="A16482" s="59" t="str">
        <f t="shared" si="257"/>
        <v/>
      </c>
    </row>
    <row r="16483" spans="1:1" ht="18" customHeight="1" x14ac:dyDescent="0.25">
      <c r="A16483" s="59" t="str">
        <f t="shared" si="257"/>
        <v/>
      </c>
    </row>
    <row r="16484" spans="1:1" ht="18" customHeight="1" x14ac:dyDescent="0.25">
      <c r="A16484" s="59" t="str">
        <f t="shared" si="257"/>
        <v/>
      </c>
    </row>
    <row r="16485" spans="1:1" ht="18" customHeight="1" x14ac:dyDescent="0.25">
      <c r="A16485" s="59" t="str">
        <f t="shared" si="257"/>
        <v/>
      </c>
    </row>
    <row r="16486" spans="1:1" ht="18" customHeight="1" x14ac:dyDescent="0.25">
      <c r="A16486" s="59" t="str">
        <f t="shared" si="257"/>
        <v/>
      </c>
    </row>
    <row r="16487" spans="1:1" ht="18" customHeight="1" x14ac:dyDescent="0.25">
      <c r="A16487" s="59" t="str">
        <f t="shared" si="257"/>
        <v/>
      </c>
    </row>
    <row r="16488" spans="1:1" ht="18" customHeight="1" x14ac:dyDescent="0.25">
      <c r="A16488" s="59" t="str">
        <f t="shared" si="257"/>
        <v/>
      </c>
    </row>
    <row r="16489" spans="1:1" ht="18" customHeight="1" x14ac:dyDescent="0.25">
      <c r="A16489" s="59" t="str">
        <f t="shared" si="257"/>
        <v/>
      </c>
    </row>
    <row r="16490" spans="1:1" ht="18" customHeight="1" x14ac:dyDescent="0.25">
      <c r="A16490" s="59" t="str">
        <f t="shared" si="257"/>
        <v/>
      </c>
    </row>
    <row r="16491" spans="1:1" ht="18" customHeight="1" x14ac:dyDescent="0.25">
      <c r="A16491" s="59" t="str">
        <f t="shared" si="257"/>
        <v/>
      </c>
    </row>
    <row r="16492" spans="1:1" ht="18" customHeight="1" x14ac:dyDescent="0.25">
      <c r="A16492" s="59" t="str">
        <f t="shared" si="257"/>
        <v/>
      </c>
    </row>
    <row r="16493" spans="1:1" ht="18" customHeight="1" x14ac:dyDescent="0.25">
      <c r="A16493" s="59" t="str">
        <f t="shared" si="257"/>
        <v/>
      </c>
    </row>
    <row r="16494" spans="1:1" ht="18" customHeight="1" x14ac:dyDescent="0.25">
      <c r="A16494" s="59" t="str">
        <f t="shared" ref="A16494:A16557" si="258">IF(B16494&lt;&gt;"",DATE(2020,INT((ROW(A16492)-1)/78)+1,1),"")</f>
        <v/>
      </c>
    </row>
    <row r="16495" spans="1:1" ht="18" customHeight="1" x14ac:dyDescent="0.25">
      <c r="A16495" s="59" t="str">
        <f t="shared" si="258"/>
        <v/>
      </c>
    </row>
    <row r="16496" spans="1:1" ht="18" customHeight="1" x14ac:dyDescent="0.25">
      <c r="A16496" s="59" t="str">
        <f t="shared" si="258"/>
        <v/>
      </c>
    </row>
    <row r="16497" spans="1:1" ht="18" customHeight="1" x14ac:dyDescent="0.25">
      <c r="A16497" s="59" t="str">
        <f t="shared" si="258"/>
        <v/>
      </c>
    </row>
    <row r="16498" spans="1:1" ht="18" customHeight="1" x14ac:dyDescent="0.25">
      <c r="A16498" s="59" t="str">
        <f t="shared" si="258"/>
        <v/>
      </c>
    </row>
    <row r="16499" spans="1:1" ht="18" customHeight="1" x14ac:dyDescent="0.25">
      <c r="A16499" s="59" t="str">
        <f t="shared" si="258"/>
        <v/>
      </c>
    </row>
    <row r="16500" spans="1:1" ht="18" customHeight="1" x14ac:dyDescent="0.25">
      <c r="A16500" s="59" t="str">
        <f t="shared" si="258"/>
        <v/>
      </c>
    </row>
    <row r="16501" spans="1:1" ht="18" customHeight="1" x14ac:dyDescent="0.25">
      <c r="A16501" s="59" t="str">
        <f t="shared" si="258"/>
        <v/>
      </c>
    </row>
    <row r="16502" spans="1:1" ht="18" customHeight="1" x14ac:dyDescent="0.25">
      <c r="A16502" s="59" t="str">
        <f t="shared" si="258"/>
        <v/>
      </c>
    </row>
    <row r="16503" spans="1:1" ht="18" customHeight="1" x14ac:dyDescent="0.25">
      <c r="A16503" s="59" t="str">
        <f t="shared" si="258"/>
        <v/>
      </c>
    </row>
    <row r="16504" spans="1:1" ht="18" customHeight="1" x14ac:dyDescent="0.25">
      <c r="A16504" s="59" t="str">
        <f t="shared" si="258"/>
        <v/>
      </c>
    </row>
    <row r="16505" spans="1:1" ht="18" customHeight="1" x14ac:dyDescent="0.25">
      <c r="A16505" s="59" t="str">
        <f t="shared" si="258"/>
        <v/>
      </c>
    </row>
    <row r="16506" spans="1:1" ht="18" customHeight="1" x14ac:dyDescent="0.25">
      <c r="A16506" s="59" t="str">
        <f t="shared" si="258"/>
        <v/>
      </c>
    </row>
    <row r="16507" spans="1:1" ht="18" customHeight="1" x14ac:dyDescent="0.25">
      <c r="A16507" s="59" t="str">
        <f t="shared" si="258"/>
        <v/>
      </c>
    </row>
    <row r="16508" spans="1:1" ht="18" customHeight="1" x14ac:dyDescent="0.25">
      <c r="A16508" s="59" t="str">
        <f t="shared" si="258"/>
        <v/>
      </c>
    </row>
    <row r="16509" spans="1:1" ht="18" customHeight="1" x14ac:dyDescent="0.25">
      <c r="A16509" s="59" t="str">
        <f t="shared" si="258"/>
        <v/>
      </c>
    </row>
    <row r="16510" spans="1:1" ht="18" customHeight="1" x14ac:dyDescent="0.25">
      <c r="A16510" s="59" t="str">
        <f t="shared" si="258"/>
        <v/>
      </c>
    </row>
    <row r="16511" spans="1:1" ht="18" customHeight="1" x14ac:dyDescent="0.25">
      <c r="A16511" s="59" t="str">
        <f t="shared" si="258"/>
        <v/>
      </c>
    </row>
    <row r="16512" spans="1:1" ht="18" customHeight="1" x14ac:dyDescent="0.25">
      <c r="A16512" s="59" t="str">
        <f t="shared" si="258"/>
        <v/>
      </c>
    </row>
    <row r="16513" spans="1:1" ht="18" customHeight="1" x14ac:dyDescent="0.25">
      <c r="A16513" s="59" t="str">
        <f t="shared" si="258"/>
        <v/>
      </c>
    </row>
    <row r="16514" spans="1:1" ht="18" customHeight="1" x14ac:dyDescent="0.25">
      <c r="A16514" s="59" t="str">
        <f t="shared" si="258"/>
        <v/>
      </c>
    </row>
    <row r="16515" spans="1:1" ht="18" customHeight="1" x14ac:dyDescent="0.25">
      <c r="A16515" s="59" t="str">
        <f t="shared" si="258"/>
        <v/>
      </c>
    </row>
    <row r="16516" spans="1:1" ht="18" customHeight="1" x14ac:dyDescent="0.25">
      <c r="A16516" s="59" t="str">
        <f t="shared" si="258"/>
        <v/>
      </c>
    </row>
    <row r="16517" spans="1:1" ht="18" customHeight="1" x14ac:dyDescent="0.25">
      <c r="A16517" s="59" t="str">
        <f t="shared" si="258"/>
        <v/>
      </c>
    </row>
    <row r="16518" spans="1:1" ht="18" customHeight="1" x14ac:dyDescent="0.25">
      <c r="A16518" s="59" t="str">
        <f t="shared" si="258"/>
        <v/>
      </c>
    </row>
    <row r="16519" spans="1:1" ht="18" customHeight="1" x14ac:dyDescent="0.25">
      <c r="A16519" s="59" t="str">
        <f t="shared" si="258"/>
        <v/>
      </c>
    </row>
    <row r="16520" spans="1:1" ht="18" customHeight="1" x14ac:dyDescent="0.25">
      <c r="A16520" s="59" t="str">
        <f t="shared" si="258"/>
        <v/>
      </c>
    </row>
    <row r="16521" spans="1:1" ht="18" customHeight="1" x14ac:dyDescent="0.25">
      <c r="A16521" s="59" t="str">
        <f t="shared" si="258"/>
        <v/>
      </c>
    </row>
    <row r="16522" spans="1:1" ht="18" customHeight="1" x14ac:dyDescent="0.25">
      <c r="A16522" s="59" t="str">
        <f t="shared" si="258"/>
        <v/>
      </c>
    </row>
    <row r="16523" spans="1:1" ht="18" customHeight="1" x14ac:dyDescent="0.25">
      <c r="A16523" s="59" t="str">
        <f t="shared" si="258"/>
        <v/>
      </c>
    </row>
    <row r="16524" spans="1:1" ht="18" customHeight="1" x14ac:dyDescent="0.25">
      <c r="A16524" s="59" t="str">
        <f t="shared" si="258"/>
        <v/>
      </c>
    </row>
    <row r="16525" spans="1:1" ht="18" customHeight="1" x14ac:dyDescent="0.25">
      <c r="A16525" s="59" t="str">
        <f t="shared" si="258"/>
        <v/>
      </c>
    </row>
    <row r="16526" spans="1:1" ht="18" customHeight="1" x14ac:dyDescent="0.25">
      <c r="A16526" s="59" t="str">
        <f t="shared" si="258"/>
        <v/>
      </c>
    </row>
    <row r="16527" spans="1:1" ht="18" customHeight="1" x14ac:dyDescent="0.25">
      <c r="A16527" s="59" t="str">
        <f t="shared" si="258"/>
        <v/>
      </c>
    </row>
    <row r="16528" spans="1:1" ht="18" customHeight="1" x14ac:dyDescent="0.25">
      <c r="A16528" s="59" t="str">
        <f t="shared" si="258"/>
        <v/>
      </c>
    </row>
    <row r="16529" spans="1:1" ht="18" customHeight="1" x14ac:dyDescent="0.25">
      <c r="A16529" s="59" t="str">
        <f t="shared" si="258"/>
        <v/>
      </c>
    </row>
    <row r="16530" spans="1:1" ht="18" customHeight="1" x14ac:dyDescent="0.25">
      <c r="A16530" s="59" t="str">
        <f t="shared" si="258"/>
        <v/>
      </c>
    </row>
    <row r="16531" spans="1:1" ht="18" customHeight="1" x14ac:dyDescent="0.25">
      <c r="A16531" s="59" t="str">
        <f t="shared" si="258"/>
        <v/>
      </c>
    </row>
    <row r="16532" spans="1:1" ht="18" customHeight="1" x14ac:dyDescent="0.25">
      <c r="A16532" s="59" t="str">
        <f t="shared" si="258"/>
        <v/>
      </c>
    </row>
    <row r="16533" spans="1:1" ht="18" customHeight="1" x14ac:dyDescent="0.25">
      <c r="A16533" s="59" t="str">
        <f t="shared" si="258"/>
        <v/>
      </c>
    </row>
    <row r="16534" spans="1:1" ht="18" customHeight="1" x14ac:dyDescent="0.25">
      <c r="A16534" s="59" t="str">
        <f t="shared" si="258"/>
        <v/>
      </c>
    </row>
    <row r="16535" spans="1:1" ht="18" customHeight="1" x14ac:dyDescent="0.25">
      <c r="A16535" s="59" t="str">
        <f t="shared" si="258"/>
        <v/>
      </c>
    </row>
    <row r="16536" spans="1:1" ht="18" customHeight="1" x14ac:dyDescent="0.25">
      <c r="A16536" s="59" t="str">
        <f t="shared" si="258"/>
        <v/>
      </c>
    </row>
    <row r="16537" spans="1:1" ht="18" customHeight="1" x14ac:dyDescent="0.25">
      <c r="A16537" s="59" t="str">
        <f t="shared" si="258"/>
        <v/>
      </c>
    </row>
    <row r="16538" spans="1:1" ht="18" customHeight="1" x14ac:dyDescent="0.25">
      <c r="A16538" s="59" t="str">
        <f t="shared" si="258"/>
        <v/>
      </c>
    </row>
    <row r="16539" spans="1:1" ht="18" customHeight="1" x14ac:dyDescent="0.25">
      <c r="A16539" s="59" t="str">
        <f t="shared" si="258"/>
        <v/>
      </c>
    </row>
    <row r="16540" spans="1:1" ht="18" customHeight="1" x14ac:dyDescent="0.25">
      <c r="A16540" s="59" t="str">
        <f t="shared" si="258"/>
        <v/>
      </c>
    </row>
    <row r="16541" spans="1:1" ht="18" customHeight="1" x14ac:dyDescent="0.25">
      <c r="A16541" s="59" t="str">
        <f t="shared" si="258"/>
        <v/>
      </c>
    </row>
    <row r="16542" spans="1:1" ht="18" customHeight="1" x14ac:dyDescent="0.25">
      <c r="A16542" s="59" t="str">
        <f t="shared" si="258"/>
        <v/>
      </c>
    </row>
    <row r="16543" spans="1:1" ht="18" customHeight="1" x14ac:dyDescent="0.25">
      <c r="A16543" s="59" t="str">
        <f t="shared" si="258"/>
        <v/>
      </c>
    </row>
    <row r="16544" spans="1:1" ht="18" customHeight="1" x14ac:dyDescent="0.25">
      <c r="A16544" s="59" t="str">
        <f t="shared" si="258"/>
        <v/>
      </c>
    </row>
    <row r="16545" spans="1:1" ht="18" customHeight="1" x14ac:dyDescent="0.25">
      <c r="A16545" s="59" t="str">
        <f t="shared" si="258"/>
        <v/>
      </c>
    </row>
    <row r="16546" spans="1:1" ht="18" customHeight="1" x14ac:dyDescent="0.25">
      <c r="A16546" s="59" t="str">
        <f t="shared" si="258"/>
        <v/>
      </c>
    </row>
    <row r="16547" spans="1:1" ht="18" customHeight="1" x14ac:dyDescent="0.25">
      <c r="A16547" s="59" t="str">
        <f t="shared" si="258"/>
        <v/>
      </c>
    </row>
    <row r="16548" spans="1:1" ht="18" customHeight="1" x14ac:dyDescent="0.25">
      <c r="A16548" s="59" t="str">
        <f t="shared" si="258"/>
        <v/>
      </c>
    </row>
    <row r="16549" spans="1:1" ht="18" customHeight="1" x14ac:dyDescent="0.25">
      <c r="A16549" s="59" t="str">
        <f t="shared" si="258"/>
        <v/>
      </c>
    </row>
    <row r="16550" spans="1:1" ht="18" customHeight="1" x14ac:dyDescent="0.25">
      <c r="A16550" s="59" t="str">
        <f t="shared" si="258"/>
        <v/>
      </c>
    </row>
    <row r="16551" spans="1:1" ht="18" customHeight="1" x14ac:dyDescent="0.25">
      <c r="A16551" s="59" t="str">
        <f t="shared" si="258"/>
        <v/>
      </c>
    </row>
    <row r="16552" spans="1:1" ht="18" customHeight="1" x14ac:dyDescent="0.25">
      <c r="A16552" s="59" t="str">
        <f t="shared" si="258"/>
        <v/>
      </c>
    </row>
    <row r="16553" spans="1:1" ht="18" customHeight="1" x14ac:dyDescent="0.25">
      <c r="A16553" s="59" t="str">
        <f t="shared" si="258"/>
        <v/>
      </c>
    </row>
    <row r="16554" spans="1:1" ht="18" customHeight="1" x14ac:dyDescent="0.25">
      <c r="A16554" s="59" t="str">
        <f t="shared" si="258"/>
        <v/>
      </c>
    </row>
    <row r="16555" spans="1:1" ht="18" customHeight="1" x14ac:dyDescent="0.25">
      <c r="A16555" s="59" t="str">
        <f t="shared" si="258"/>
        <v/>
      </c>
    </row>
    <row r="16556" spans="1:1" ht="18" customHeight="1" x14ac:dyDescent="0.25">
      <c r="A16556" s="59" t="str">
        <f t="shared" si="258"/>
        <v/>
      </c>
    </row>
    <row r="16557" spans="1:1" ht="18" customHeight="1" x14ac:dyDescent="0.25">
      <c r="A16557" s="59" t="str">
        <f t="shared" si="258"/>
        <v/>
      </c>
    </row>
    <row r="16558" spans="1:1" ht="18" customHeight="1" x14ac:dyDescent="0.25">
      <c r="A16558" s="59" t="str">
        <f t="shared" ref="A16558:A16621" si="259">IF(B16558&lt;&gt;"",DATE(2020,INT((ROW(A16556)-1)/78)+1,1),"")</f>
        <v/>
      </c>
    </row>
    <row r="16559" spans="1:1" ht="18" customHeight="1" x14ac:dyDescent="0.25">
      <c r="A16559" s="59" t="str">
        <f t="shared" si="259"/>
        <v/>
      </c>
    </row>
    <row r="16560" spans="1:1" ht="18" customHeight="1" x14ac:dyDescent="0.25">
      <c r="A16560" s="59" t="str">
        <f t="shared" si="259"/>
        <v/>
      </c>
    </row>
    <row r="16561" spans="1:1" ht="18" customHeight="1" x14ac:dyDescent="0.25">
      <c r="A16561" s="59" t="str">
        <f t="shared" si="259"/>
        <v/>
      </c>
    </row>
    <row r="16562" spans="1:1" ht="18" customHeight="1" x14ac:dyDescent="0.25">
      <c r="A16562" s="59" t="str">
        <f t="shared" si="259"/>
        <v/>
      </c>
    </row>
    <row r="16563" spans="1:1" ht="18" customHeight="1" x14ac:dyDescent="0.25">
      <c r="A16563" s="59" t="str">
        <f t="shared" si="259"/>
        <v/>
      </c>
    </row>
    <row r="16564" spans="1:1" ht="18" customHeight="1" x14ac:dyDescent="0.25">
      <c r="A16564" s="59" t="str">
        <f t="shared" si="259"/>
        <v/>
      </c>
    </row>
    <row r="16565" spans="1:1" ht="18" customHeight="1" x14ac:dyDescent="0.25">
      <c r="A16565" s="59" t="str">
        <f t="shared" si="259"/>
        <v/>
      </c>
    </row>
    <row r="16566" spans="1:1" ht="18" customHeight="1" x14ac:dyDescent="0.25">
      <c r="A16566" s="59" t="str">
        <f t="shared" si="259"/>
        <v/>
      </c>
    </row>
    <row r="16567" spans="1:1" ht="18" customHeight="1" x14ac:dyDescent="0.25">
      <c r="A16567" s="59" t="str">
        <f t="shared" si="259"/>
        <v/>
      </c>
    </row>
    <row r="16568" spans="1:1" ht="18" customHeight="1" x14ac:dyDescent="0.25">
      <c r="A16568" s="59" t="str">
        <f t="shared" si="259"/>
        <v/>
      </c>
    </row>
    <row r="16569" spans="1:1" ht="18" customHeight="1" x14ac:dyDescent="0.25">
      <c r="A16569" s="59" t="str">
        <f t="shared" si="259"/>
        <v/>
      </c>
    </row>
    <row r="16570" spans="1:1" ht="18" customHeight="1" x14ac:dyDescent="0.25">
      <c r="A16570" s="59" t="str">
        <f t="shared" si="259"/>
        <v/>
      </c>
    </row>
    <row r="16571" spans="1:1" ht="18" customHeight="1" x14ac:dyDescent="0.25">
      <c r="A16571" s="59" t="str">
        <f t="shared" si="259"/>
        <v/>
      </c>
    </row>
    <row r="16572" spans="1:1" ht="18" customHeight="1" x14ac:dyDescent="0.25">
      <c r="A16572" s="59" t="str">
        <f t="shared" si="259"/>
        <v/>
      </c>
    </row>
    <row r="16573" spans="1:1" ht="18" customHeight="1" x14ac:dyDescent="0.25">
      <c r="A16573" s="59" t="str">
        <f t="shared" si="259"/>
        <v/>
      </c>
    </row>
    <row r="16574" spans="1:1" ht="18" customHeight="1" x14ac:dyDescent="0.25">
      <c r="A16574" s="59" t="str">
        <f t="shared" si="259"/>
        <v/>
      </c>
    </row>
    <row r="16575" spans="1:1" ht="18" customHeight="1" x14ac:dyDescent="0.25">
      <c r="A16575" s="59" t="str">
        <f t="shared" si="259"/>
        <v/>
      </c>
    </row>
    <row r="16576" spans="1:1" ht="18" customHeight="1" x14ac:dyDescent="0.25">
      <c r="A16576" s="59" t="str">
        <f t="shared" si="259"/>
        <v/>
      </c>
    </row>
    <row r="16577" spans="1:1" ht="18" customHeight="1" x14ac:dyDescent="0.25">
      <c r="A16577" s="59" t="str">
        <f t="shared" si="259"/>
        <v/>
      </c>
    </row>
    <row r="16578" spans="1:1" ht="18" customHeight="1" x14ac:dyDescent="0.25">
      <c r="A16578" s="59" t="str">
        <f t="shared" si="259"/>
        <v/>
      </c>
    </row>
    <row r="16579" spans="1:1" ht="18" customHeight="1" x14ac:dyDescent="0.25">
      <c r="A16579" s="59" t="str">
        <f t="shared" si="259"/>
        <v/>
      </c>
    </row>
    <row r="16580" spans="1:1" ht="18" customHeight="1" x14ac:dyDescent="0.25">
      <c r="A16580" s="59" t="str">
        <f t="shared" si="259"/>
        <v/>
      </c>
    </row>
    <row r="16581" spans="1:1" ht="18" customHeight="1" x14ac:dyDescent="0.25">
      <c r="A16581" s="59" t="str">
        <f t="shared" si="259"/>
        <v/>
      </c>
    </row>
    <row r="16582" spans="1:1" ht="18" customHeight="1" x14ac:dyDescent="0.25">
      <c r="A16582" s="59" t="str">
        <f t="shared" si="259"/>
        <v/>
      </c>
    </row>
    <row r="16583" spans="1:1" ht="18" customHeight="1" x14ac:dyDescent="0.25">
      <c r="A16583" s="59" t="str">
        <f t="shared" si="259"/>
        <v/>
      </c>
    </row>
    <row r="16584" spans="1:1" ht="18" customHeight="1" x14ac:dyDescent="0.25">
      <c r="A16584" s="59" t="str">
        <f t="shared" si="259"/>
        <v/>
      </c>
    </row>
    <row r="16585" spans="1:1" ht="18" customHeight="1" x14ac:dyDescent="0.25">
      <c r="A16585" s="59" t="str">
        <f t="shared" si="259"/>
        <v/>
      </c>
    </row>
    <row r="16586" spans="1:1" ht="18" customHeight="1" x14ac:dyDescent="0.25">
      <c r="A16586" s="59" t="str">
        <f t="shared" si="259"/>
        <v/>
      </c>
    </row>
    <row r="16587" spans="1:1" ht="18" customHeight="1" x14ac:dyDescent="0.25">
      <c r="A16587" s="59" t="str">
        <f t="shared" si="259"/>
        <v/>
      </c>
    </row>
    <row r="16588" spans="1:1" ht="18" customHeight="1" x14ac:dyDescent="0.25">
      <c r="A16588" s="59" t="str">
        <f t="shared" si="259"/>
        <v/>
      </c>
    </row>
    <row r="16589" spans="1:1" ht="18" customHeight="1" x14ac:dyDescent="0.25">
      <c r="A16589" s="59" t="str">
        <f t="shared" si="259"/>
        <v/>
      </c>
    </row>
    <row r="16590" spans="1:1" ht="18" customHeight="1" x14ac:dyDescent="0.25">
      <c r="A16590" s="59" t="str">
        <f t="shared" si="259"/>
        <v/>
      </c>
    </row>
    <row r="16591" spans="1:1" ht="18" customHeight="1" x14ac:dyDescent="0.25">
      <c r="A16591" s="59" t="str">
        <f t="shared" si="259"/>
        <v/>
      </c>
    </row>
    <row r="16592" spans="1:1" ht="18" customHeight="1" x14ac:dyDescent="0.25">
      <c r="A16592" s="59" t="str">
        <f t="shared" si="259"/>
        <v/>
      </c>
    </row>
    <row r="16593" spans="1:1" ht="18" customHeight="1" x14ac:dyDescent="0.25">
      <c r="A16593" s="59" t="str">
        <f t="shared" si="259"/>
        <v/>
      </c>
    </row>
    <row r="16594" spans="1:1" ht="18" customHeight="1" x14ac:dyDescent="0.25">
      <c r="A16594" s="59" t="str">
        <f t="shared" si="259"/>
        <v/>
      </c>
    </row>
    <row r="16595" spans="1:1" ht="18" customHeight="1" x14ac:dyDescent="0.25">
      <c r="A16595" s="59" t="str">
        <f t="shared" si="259"/>
        <v/>
      </c>
    </row>
    <row r="16596" spans="1:1" ht="18" customHeight="1" x14ac:dyDescent="0.25">
      <c r="A16596" s="59" t="str">
        <f t="shared" si="259"/>
        <v/>
      </c>
    </row>
    <row r="16597" spans="1:1" ht="18" customHeight="1" x14ac:dyDescent="0.25">
      <c r="A16597" s="59" t="str">
        <f t="shared" si="259"/>
        <v/>
      </c>
    </row>
    <row r="16598" spans="1:1" ht="18" customHeight="1" x14ac:dyDescent="0.25">
      <c r="A16598" s="59" t="str">
        <f t="shared" si="259"/>
        <v/>
      </c>
    </row>
    <row r="16599" spans="1:1" ht="18" customHeight="1" x14ac:dyDescent="0.25">
      <c r="A16599" s="59" t="str">
        <f t="shared" si="259"/>
        <v/>
      </c>
    </row>
    <row r="16600" spans="1:1" ht="18" customHeight="1" x14ac:dyDescent="0.25">
      <c r="A16600" s="59" t="str">
        <f t="shared" si="259"/>
        <v/>
      </c>
    </row>
    <row r="16601" spans="1:1" ht="18" customHeight="1" x14ac:dyDescent="0.25">
      <c r="A16601" s="59" t="str">
        <f t="shared" si="259"/>
        <v/>
      </c>
    </row>
    <row r="16602" spans="1:1" ht="18" customHeight="1" x14ac:dyDescent="0.25">
      <c r="A16602" s="59" t="str">
        <f t="shared" si="259"/>
        <v/>
      </c>
    </row>
    <row r="16603" spans="1:1" ht="18" customHeight="1" x14ac:dyDescent="0.25">
      <c r="A16603" s="59" t="str">
        <f t="shared" si="259"/>
        <v/>
      </c>
    </row>
    <row r="16604" spans="1:1" ht="18" customHeight="1" x14ac:dyDescent="0.25">
      <c r="A16604" s="59" t="str">
        <f t="shared" si="259"/>
        <v/>
      </c>
    </row>
    <row r="16605" spans="1:1" ht="18" customHeight="1" x14ac:dyDescent="0.25">
      <c r="A16605" s="59" t="str">
        <f t="shared" si="259"/>
        <v/>
      </c>
    </row>
    <row r="16606" spans="1:1" ht="18" customHeight="1" x14ac:dyDescent="0.25">
      <c r="A16606" s="59" t="str">
        <f t="shared" si="259"/>
        <v/>
      </c>
    </row>
    <row r="16607" spans="1:1" ht="18" customHeight="1" x14ac:dyDescent="0.25">
      <c r="A16607" s="59" t="str">
        <f t="shared" si="259"/>
        <v/>
      </c>
    </row>
    <row r="16608" spans="1:1" ht="18" customHeight="1" x14ac:dyDescent="0.25">
      <c r="A16608" s="59" t="str">
        <f t="shared" si="259"/>
        <v/>
      </c>
    </row>
    <row r="16609" spans="1:1" ht="18" customHeight="1" x14ac:dyDescent="0.25">
      <c r="A16609" s="59" t="str">
        <f t="shared" si="259"/>
        <v/>
      </c>
    </row>
    <row r="16610" spans="1:1" ht="18" customHeight="1" x14ac:dyDescent="0.25">
      <c r="A16610" s="59" t="str">
        <f t="shared" si="259"/>
        <v/>
      </c>
    </row>
    <row r="16611" spans="1:1" ht="18" customHeight="1" x14ac:dyDescent="0.25">
      <c r="A16611" s="59" t="str">
        <f t="shared" si="259"/>
        <v/>
      </c>
    </row>
    <row r="16612" spans="1:1" ht="18" customHeight="1" x14ac:dyDescent="0.25">
      <c r="A16612" s="59" t="str">
        <f t="shared" si="259"/>
        <v/>
      </c>
    </row>
    <row r="16613" spans="1:1" ht="18" customHeight="1" x14ac:dyDescent="0.25">
      <c r="A16613" s="59" t="str">
        <f t="shared" si="259"/>
        <v/>
      </c>
    </row>
    <row r="16614" spans="1:1" ht="18" customHeight="1" x14ac:dyDescent="0.25">
      <c r="A16614" s="59" t="str">
        <f t="shared" si="259"/>
        <v/>
      </c>
    </row>
    <row r="16615" spans="1:1" ht="18" customHeight="1" x14ac:dyDescent="0.25">
      <c r="A16615" s="59" t="str">
        <f t="shared" si="259"/>
        <v/>
      </c>
    </row>
    <row r="16616" spans="1:1" ht="18" customHeight="1" x14ac:dyDescent="0.25">
      <c r="A16616" s="59" t="str">
        <f t="shared" si="259"/>
        <v/>
      </c>
    </row>
    <row r="16617" spans="1:1" ht="18" customHeight="1" x14ac:dyDescent="0.25">
      <c r="A16617" s="59" t="str">
        <f t="shared" si="259"/>
        <v/>
      </c>
    </row>
    <row r="16618" spans="1:1" ht="18" customHeight="1" x14ac:dyDescent="0.25">
      <c r="A16618" s="59" t="str">
        <f t="shared" si="259"/>
        <v/>
      </c>
    </row>
    <row r="16619" spans="1:1" ht="18" customHeight="1" x14ac:dyDescent="0.25">
      <c r="A16619" s="59" t="str">
        <f t="shared" si="259"/>
        <v/>
      </c>
    </row>
    <row r="16620" spans="1:1" ht="18" customHeight="1" x14ac:dyDescent="0.25">
      <c r="A16620" s="59" t="str">
        <f t="shared" si="259"/>
        <v/>
      </c>
    </row>
    <row r="16621" spans="1:1" ht="18" customHeight="1" x14ac:dyDescent="0.25">
      <c r="A16621" s="59" t="str">
        <f t="shared" si="259"/>
        <v/>
      </c>
    </row>
    <row r="16622" spans="1:1" ht="18" customHeight="1" x14ac:dyDescent="0.25">
      <c r="A16622" s="59" t="str">
        <f t="shared" ref="A16622:A16685" si="260">IF(B16622&lt;&gt;"",DATE(2020,INT((ROW(A16620)-1)/78)+1,1),"")</f>
        <v/>
      </c>
    </row>
    <row r="16623" spans="1:1" ht="18" customHeight="1" x14ac:dyDescent="0.25">
      <c r="A16623" s="59" t="str">
        <f t="shared" si="260"/>
        <v/>
      </c>
    </row>
    <row r="16624" spans="1:1" ht="18" customHeight="1" x14ac:dyDescent="0.25">
      <c r="A16624" s="59" t="str">
        <f t="shared" si="260"/>
        <v/>
      </c>
    </row>
    <row r="16625" spans="1:1" ht="18" customHeight="1" x14ac:dyDescent="0.25">
      <c r="A16625" s="59" t="str">
        <f t="shared" si="260"/>
        <v/>
      </c>
    </row>
    <row r="16626" spans="1:1" ht="18" customHeight="1" x14ac:dyDescent="0.25">
      <c r="A16626" s="59" t="str">
        <f t="shared" si="260"/>
        <v/>
      </c>
    </row>
    <row r="16627" spans="1:1" ht="18" customHeight="1" x14ac:dyDescent="0.25">
      <c r="A16627" s="59" t="str">
        <f t="shared" si="260"/>
        <v/>
      </c>
    </row>
    <row r="16628" spans="1:1" ht="18" customHeight="1" x14ac:dyDescent="0.25">
      <c r="A16628" s="59" t="str">
        <f t="shared" si="260"/>
        <v/>
      </c>
    </row>
    <row r="16629" spans="1:1" ht="18" customHeight="1" x14ac:dyDescent="0.25">
      <c r="A16629" s="59" t="str">
        <f t="shared" si="260"/>
        <v/>
      </c>
    </row>
    <row r="16630" spans="1:1" ht="18" customHeight="1" x14ac:dyDescent="0.25">
      <c r="A16630" s="59" t="str">
        <f t="shared" si="260"/>
        <v/>
      </c>
    </row>
    <row r="16631" spans="1:1" ht="18" customHeight="1" x14ac:dyDescent="0.25">
      <c r="A16631" s="59" t="str">
        <f t="shared" si="260"/>
        <v/>
      </c>
    </row>
    <row r="16632" spans="1:1" ht="18" customHeight="1" x14ac:dyDescent="0.25">
      <c r="A16632" s="59" t="str">
        <f t="shared" si="260"/>
        <v/>
      </c>
    </row>
    <row r="16633" spans="1:1" ht="18" customHeight="1" x14ac:dyDescent="0.25">
      <c r="A16633" s="59" t="str">
        <f t="shared" si="260"/>
        <v/>
      </c>
    </row>
    <row r="16634" spans="1:1" ht="18" customHeight="1" x14ac:dyDescent="0.25">
      <c r="A16634" s="59" t="str">
        <f t="shared" si="260"/>
        <v/>
      </c>
    </row>
    <row r="16635" spans="1:1" ht="18" customHeight="1" x14ac:dyDescent="0.25">
      <c r="A16635" s="59" t="str">
        <f t="shared" si="260"/>
        <v/>
      </c>
    </row>
    <row r="16636" spans="1:1" ht="18" customHeight="1" x14ac:dyDescent="0.25">
      <c r="A16636" s="59" t="str">
        <f t="shared" si="260"/>
        <v/>
      </c>
    </row>
    <row r="16637" spans="1:1" ht="18" customHeight="1" x14ac:dyDescent="0.25">
      <c r="A16637" s="59" t="str">
        <f t="shared" si="260"/>
        <v/>
      </c>
    </row>
    <row r="16638" spans="1:1" ht="18" customHeight="1" x14ac:dyDescent="0.25">
      <c r="A16638" s="59" t="str">
        <f t="shared" si="260"/>
        <v/>
      </c>
    </row>
    <row r="16639" spans="1:1" ht="18" customHeight="1" x14ac:dyDescent="0.25">
      <c r="A16639" s="59" t="str">
        <f t="shared" si="260"/>
        <v/>
      </c>
    </row>
    <row r="16640" spans="1:1" ht="18" customHeight="1" x14ac:dyDescent="0.25">
      <c r="A16640" s="59" t="str">
        <f t="shared" si="260"/>
        <v/>
      </c>
    </row>
    <row r="16641" spans="1:1" ht="18" customHeight="1" x14ac:dyDescent="0.25">
      <c r="A16641" s="59" t="str">
        <f t="shared" si="260"/>
        <v/>
      </c>
    </row>
    <row r="16642" spans="1:1" ht="18" customHeight="1" x14ac:dyDescent="0.25">
      <c r="A16642" s="59" t="str">
        <f t="shared" si="260"/>
        <v/>
      </c>
    </row>
    <row r="16643" spans="1:1" ht="18" customHeight="1" x14ac:dyDescent="0.25">
      <c r="A16643" s="59" t="str">
        <f t="shared" si="260"/>
        <v/>
      </c>
    </row>
    <row r="16644" spans="1:1" ht="18" customHeight="1" x14ac:dyDescent="0.25">
      <c r="A16644" s="59" t="str">
        <f t="shared" si="260"/>
        <v/>
      </c>
    </row>
    <row r="16645" spans="1:1" ht="18" customHeight="1" x14ac:dyDescent="0.25">
      <c r="A16645" s="59" t="str">
        <f t="shared" si="260"/>
        <v/>
      </c>
    </row>
    <row r="16646" spans="1:1" ht="18" customHeight="1" x14ac:dyDescent="0.25">
      <c r="A16646" s="59" t="str">
        <f t="shared" si="260"/>
        <v/>
      </c>
    </row>
    <row r="16647" spans="1:1" ht="18" customHeight="1" x14ac:dyDescent="0.25">
      <c r="A16647" s="59" t="str">
        <f t="shared" si="260"/>
        <v/>
      </c>
    </row>
    <row r="16648" spans="1:1" ht="18" customHeight="1" x14ac:dyDescent="0.25">
      <c r="A16648" s="59" t="str">
        <f t="shared" si="260"/>
        <v/>
      </c>
    </row>
    <row r="16649" spans="1:1" ht="18" customHeight="1" x14ac:dyDescent="0.25">
      <c r="A16649" s="59" t="str">
        <f t="shared" si="260"/>
        <v/>
      </c>
    </row>
    <row r="16650" spans="1:1" ht="18" customHeight="1" x14ac:dyDescent="0.25">
      <c r="A16650" s="59" t="str">
        <f t="shared" si="260"/>
        <v/>
      </c>
    </row>
    <row r="16651" spans="1:1" ht="18" customHeight="1" x14ac:dyDescent="0.25">
      <c r="A16651" s="59" t="str">
        <f t="shared" si="260"/>
        <v/>
      </c>
    </row>
    <row r="16652" spans="1:1" ht="18" customHeight="1" x14ac:dyDescent="0.25">
      <c r="A16652" s="59" t="str">
        <f t="shared" si="260"/>
        <v/>
      </c>
    </row>
    <row r="16653" spans="1:1" ht="18" customHeight="1" x14ac:dyDescent="0.25">
      <c r="A16653" s="59" t="str">
        <f t="shared" si="260"/>
        <v/>
      </c>
    </row>
    <row r="16654" spans="1:1" ht="18" customHeight="1" x14ac:dyDescent="0.25">
      <c r="A16654" s="59" t="str">
        <f t="shared" si="260"/>
        <v/>
      </c>
    </row>
    <row r="16655" spans="1:1" ht="18" customHeight="1" x14ac:dyDescent="0.25">
      <c r="A16655" s="59" t="str">
        <f t="shared" si="260"/>
        <v/>
      </c>
    </row>
    <row r="16656" spans="1:1" ht="18" customHeight="1" x14ac:dyDescent="0.25">
      <c r="A16656" s="59" t="str">
        <f t="shared" si="260"/>
        <v/>
      </c>
    </row>
    <row r="16657" spans="1:1" ht="18" customHeight="1" x14ac:dyDescent="0.25">
      <c r="A16657" s="59" t="str">
        <f t="shared" si="260"/>
        <v/>
      </c>
    </row>
    <row r="16658" spans="1:1" ht="18" customHeight="1" x14ac:dyDescent="0.25">
      <c r="A16658" s="59" t="str">
        <f t="shared" si="260"/>
        <v/>
      </c>
    </row>
    <row r="16659" spans="1:1" ht="18" customHeight="1" x14ac:dyDescent="0.25">
      <c r="A16659" s="59" t="str">
        <f t="shared" si="260"/>
        <v/>
      </c>
    </row>
    <row r="16660" spans="1:1" ht="18" customHeight="1" x14ac:dyDescent="0.25">
      <c r="A16660" s="59" t="str">
        <f t="shared" si="260"/>
        <v/>
      </c>
    </row>
    <row r="16661" spans="1:1" ht="18" customHeight="1" x14ac:dyDescent="0.25">
      <c r="A16661" s="59" t="str">
        <f t="shared" si="260"/>
        <v/>
      </c>
    </row>
    <row r="16662" spans="1:1" ht="18" customHeight="1" x14ac:dyDescent="0.25">
      <c r="A16662" s="59" t="str">
        <f t="shared" si="260"/>
        <v/>
      </c>
    </row>
    <row r="16663" spans="1:1" ht="18" customHeight="1" x14ac:dyDescent="0.25">
      <c r="A16663" s="59" t="str">
        <f t="shared" si="260"/>
        <v/>
      </c>
    </row>
    <row r="16664" spans="1:1" ht="18" customHeight="1" x14ac:dyDescent="0.25">
      <c r="A16664" s="59" t="str">
        <f t="shared" si="260"/>
        <v/>
      </c>
    </row>
    <row r="16665" spans="1:1" ht="18" customHeight="1" x14ac:dyDescent="0.25">
      <c r="A16665" s="59" t="str">
        <f t="shared" si="260"/>
        <v/>
      </c>
    </row>
    <row r="16666" spans="1:1" ht="18" customHeight="1" x14ac:dyDescent="0.25">
      <c r="A16666" s="59" t="str">
        <f t="shared" si="260"/>
        <v/>
      </c>
    </row>
    <row r="16667" spans="1:1" ht="18" customHeight="1" x14ac:dyDescent="0.25">
      <c r="A16667" s="59" t="str">
        <f t="shared" si="260"/>
        <v/>
      </c>
    </row>
    <row r="16668" spans="1:1" ht="18" customHeight="1" x14ac:dyDescent="0.25">
      <c r="A16668" s="59" t="str">
        <f t="shared" si="260"/>
        <v/>
      </c>
    </row>
    <row r="16669" spans="1:1" ht="18" customHeight="1" x14ac:dyDescent="0.25">
      <c r="A16669" s="59" t="str">
        <f t="shared" si="260"/>
        <v/>
      </c>
    </row>
    <row r="16670" spans="1:1" ht="18" customHeight="1" x14ac:dyDescent="0.25">
      <c r="A16670" s="59" t="str">
        <f t="shared" si="260"/>
        <v/>
      </c>
    </row>
    <row r="16671" spans="1:1" ht="18" customHeight="1" x14ac:dyDescent="0.25">
      <c r="A16671" s="59" t="str">
        <f t="shared" si="260"/>
        <v/>
      </c>
    </row>
    <row r="16672" spans="1:1" ht="18" customHeight="1" x14ac:dyDescent="0.25">
      <c r="A16672" s="59" t="str">
        <f t="shared" si="260"/>
        <v/>
      </c>
    </row>
    <row r="16673" spans="1:1" ht="18" customHeight="1" x14ac:dyDescent="0.25">
      <c r="A16673" s="59" t="str">
        <f t="shared" si="260"/>
        <v/>
      </c>
    </row>
    <row r="16674" spans="1:1" ht="18" customHeight="1" x14ac:dyDescent="0.25">
      <c r="A16674" s="59" t="str">
        <f t="shared" si="260"/>
        <v/>
      </c>
    </row>
    <row r="16675" spans="1:1" ht="18" customHeight="1" x14ac:dyDescent="0.25">
      <c r="A16675" s="59" t="str">
        <f t="shared" si="260"/>
        <v/>
      </c>
    </row>
    <row r="16676" spans="1:1" ht="18" customHeight="1" x14ac:dyDescent="0.25">
      <c r="A16676" s="59" t="str">
        <f t="shared" si="260"/>
        <v/>
      </c>
    </row>
    <row r="16677" spans="1:1" ht="18" customHeight="1" x14ac:dyDescent="0.25">
      <c r="A16677" s="59" t="str">
        <f t="shared" si="260"/>
        <v/>
      </c>
    </row>
    <row r="16678" spans="1:1" ht="18" customHeight="1" x14ac:dyDescent="0.25">
      <c r="A16678" s="59" t="str">
        <f t="shared" si="260"/>
        <v/>
      </c>
    </row>
    <row r="16679" spans="1:1" ht="18" customHeight="1" x14ac:dyDescent="0.25">
      <c r="A16679" s="59" t="str">
        <f t="shared" si="260"/>
        <v/>
      </c>
    </row>
    <row r="16680" spans="1:1" ht="18" customHeight="1" x14ac:dyDescent="0.25">
      <c r="A16680" s="59" t="str">
        <f t="shared" si="260"/>
        <v/>
      </c>
    </row>
    <row r="16681" spans="1:1" ht="18" customHeight="1" x14ac:dyDescent="0.25">
      <c r="A16681" s="59" t="str">
        <f t="shared" si="260"/>
        <v/>
      </c>
    </row>
    <row r="16682" spans="1:1" ht="18" customHeight="1" x14ac:dyDescent="0.25">
      <c r="A16682" s="59" t="str">
        <f t="shared" si="260"/>
        <v/>
      </c>
    </row>
    <row r="16683" spans="1:1" ht="18" customHeight="1" x14ac:dyDescent="0.25">
      <c r="A16683" s="59" t="str">
        <f t="shared" si="260"/>
        <v/>
      </c>
    </row>
    <row r="16684" spans="1:1" ht="18" customHeight="1" x14ac:dyDescent="0.25">
      <c r="A16684" s="59" t="str">
        <f t="shared" si="260"/>
        <v/>
      </c>
    </row>
    <row r="16685" spans="1:1" ht="18" customHeight="1" x14ac:dyDescent="0.25">
      <c r="A16685" s="59" t="str">
        <f t="shared" si="260"/>
        <v/>
      </c>
    </row>
    <row r="16686" spans="1:1" ht="18" customHeight="1" x14ac:dyDescent="0.25">
      <c r="A16686" s="59" t="str">
        <f t="shared" ref="A16686:A16749" si="261">IF(B16686&lt;&gt;"",DATE(2020,INT((ROW(A16684)-1)/78)+1,1),"")</f>
        <v/>
      </c>
    </row>
    <row r="16687" spans="1:1" ht="18" customHeight="1" x14ac:dyDescent="0.25">
      <c r="A16687" s="59" t="str">
        <f t="shared" si="261"/>
        <v/>
      </c>
    </row>
    <row r="16688" spans="1:1" ht="18" customHeight="1" x14ac:dyDescent="0.25">
      <c r="A16688" s="59" t="str">
        <f t="shared" si="261"/>
        <v/>
      </c>
    </row>
    <row r="16689" spans="1:1" ht="18" customHeight="1" x14ac:dyDescent="0.25">
      <c r="A16689" s="59" t="str">
        <f t="shared" si="261"/>
        <v/>
      </c>
    </row>
    <row r="16690" spans="1:1" ht="18" customHeight="1" x14ac:dyDescent="0.25">
      <c r="A16690" s="59" t="str">
        <f t="shared" si="261"/>
        <v/>
      </c>
    </row>
    <row r="16691" spans="1:1" ht="18" customHeight="1" x14ac:dyDescent="0.25">
      <c r="A16691" s="59" t="str">
        <f t="shared" si="261"/>
        <v/>
      </c>
    </row>
    <row r="16692" spans="1:1" ht="18" customHeight="1" x14ac:dyDescent="0.25">
      <c r="A16692" s="59" t="str">
        <f t="shared" si="261"/>
        <v/>
      </c>
    </row>
    <row r="16693" spans="1:1" ht="18" customHeight="1" x14ac:dyDescent="0.25">
      <c r="A16693" s="59" t="str">
        <f t="shared" si="261"/>
        <v/>
      </c>
    </row>
    <row r="16694" spans="1:1" ht="18" customHeight="1" x14ac:dyDescent="0.25">
      <c r="A16694" s="59" t="str">
        <f t="shared" si="261"/>
        <v/>
      </c>
    </row>
    <row r="16695" spans="1:1" ht="18" customHeight="1" x14ac:dyDescent="0.25">
      <c r="A16695" s="59" t="str">
        <f t="shared" si="261"/>
        <v/>
      </c>
    </row>
    <row r="16696" spans="1:1" ht="18" customHeight="1" x14ac:dyDescent="0.25">
      <c r="A16696" s="59" t="str">
        <f t="shared" si="261"/>
        <v/>
      </c>
    </row>
    <row r="16697" spans="1:1" ht="18" customHeight="1" x14ac:dyDescent="0.25">
      <c r="A16697" s="59" t="str">
        <f t="shared" si="261"/>
        <v/>
      </c>
    </row>
    <row r="16698" spans="1:1" ht="18" customHeight="1" x14ac:dyDescent="0.25">
      <c r="A16698" s="59" t="str">
        <f t="shared" si="261"/>
        <v/>
      </c>
    </row>
    <row r="16699" spans="1:1" ht="18" customHeight="1" x14ac:dyDescent="0.25">
      <c r="A16699" s="59" t="str">
        <f t="shared" si="261"/>
        <v/>
      </c>
    </row>
    <row r="16700" spans="1:1" ht="18" customHeight="1" x14ac:dyDescent="0.25">
      <c r="A16700" s="59" t="str">
        <f t="shared" si="261"/>
        <v/>
      </c>
    </row>
    <row r="16701" spans="1:1" ht="18" customHeight="1" x14ac:dyDescent="0.25">
      <c r="A16701" s="59" t="str">
        <f t="shared" si="261"/>
        <v/>
      </c>
    </row>
    <row r="16702" spans="1:1" ht="18" customHeight="1" x14ac:dyDescent="0.25">
      <c r="A16702" s="59" t="str">
        <f t="shared" si="261"/>
        <v/>
      </c>
    </row>
    <row r="16703" spans="1:1" ht="18" customHeight="1" x14ac:dyDescent="0.25">
      <c r="A16703" s="59" t="str">
        <f t="shared" si="261"/>
        <v/>
      </c>
    </row>
    <row r="16704" spans="1:1" ht="18" customHeight="1" x14ac:dyDescent="0.25">
      <c r="A16704" s="59" t="str">
        <f t="shared" si="261"/>
        <v/>
      </c>
    </row>
    <row r="16705" spans="1:1" ht="18" customHeight="1" x14ac:dyDescent="0.25">
      <c r="A16705" s="59" t="str">
        <f t="shared" si="261"/>
        <v/>
      </c>
    </row>
    <row r="16706" spans="1:1" ht="18" customHeight="1" x14ac:dyDescent="0.25">
      <c r="A16706" s="59" t="str">
        <f t="shared" si="261"/>
        <v/>
      </c>
    </row>
    <row r="16707" spans="1:1" ht="18" customHeight="1" x14ac:dyDescent="0.25">
      <c r="A16707" s="59" t="str">
        <f t="shared" si="261"/>
        <v/>
      </c>
    </row>
    <row r="16708" spans="1:1" ht="18" customHeight="1" x14ac:dyDescent="0.25">
      <c r="A16708" s="59" t="str">
        <f t="shared" si="261"/>
        <v/>
      </c>
    </row>
    <row r="16709" spans="1:1" ht="18" customHeight="1" x14ac:dyDescent="0.25">
      <c r="A16709" s="59" t="str">
        <f t="shared" si="261"/>
        <v/>
      </c>
    </row>
    <row r="16710" spans="1:1" ht="18" customHeight="1" x14ac:dyDescent="0.25">
      <c r="A16710" s="59" t="str">
        <f t="shared" si="261"/>
        <v/>
      </c>
    </row>
    <row r="16711" spans="1:1" ht="18" customHeight="1" x14ac:dyDescent="0.25">
      <c r="A16711" s="59" t="str">
        <f t="shared" si="261"/>
        <v/>
      </c>
    </row>
    <row r="16712" spans="1:1" ht="18" customHeight="1" x14ac:dyDescent="0.25">
      <c r="A16712" s="59" t="str">
        <f t="shared" si="261"/>
        <v/>
      </c>
    </row>
    <row r="16713" spans="1:1" ht="18" customHeight="1" x14ac:dyDescent="0.25">
      <c r="A16713" s="59" t="str">
        <f t="shared" si="261"/>
        <v/>
      </c>
    </row>
    <row r="16714" spans="1:1" ht="18" customHeight="1" x14ac:dyDescent="0.25">
      <c r="A16714" s="59" t="str">
        <f t="shared" si="261"/>
        <v/>
      </c>
    </row>
    <row r="16715" spans="1:1" ht="18" customHeight="1" x14ac:dyDescent="0.25">
      <c r="A16715" s="59" t="str">
        <f t="shared" si="261"/>
        <v/>
      </c>
    </row>
    <row r="16716" spans="1:1" ht="18" customHeight="1" x14ac:dyDescent="0.25">
      <c r="A16716" s="59" t="str">
        <f t="shared" si="261"/>
        <v/>
      </c>
    </row>
    <row r="16717" spans="1:1" ht="18" customHeight="1" x14ac:dyDescent="0.25">
      <c r="A16717" s="59" t="str">
        <f t="shared" si="261"/>
        <v/>
      </c>
    </row>
    <row r="16718" spans="1:1" ht="18" customHeight="1" x14ac:dyDescent="0.25">
      <c r="A16718" s="59" t="str">
        <f t="shared" si="261"/>
        <v/>
      </c>
    </row>
    <row r="16719" spans="1:1" ht="18" customHeight="1" x14ac:dyDescent="0.25">
      <c r="A16719" s="59" t="str">
        <f t="shared" si="261"/>
        <v/>
      </c>
    </row>
    <row r="16720" spans="1:1" ht="18" customHeight="1" x14ac:dyDescent="0.25">
      <c r="A16720" s="59" t="str">
        <f t="shared" si="261"/>
        <v/>
      </c>
    </row>
    <row r="16721" spans="1:1" ht="18" customHeight="1" x14ac:dyDescent="0.25">
      <c r="A16721" s="59" t="str">
        <f t="shared" si="261"/>
        <v/>
      </c>
    </row>
    <row r="16722" spans="1:1" ht="18" customHeight="1" x14ac:dyDescent="0.25">
      <c r="A16722" s="59" t="str">
        <f t="shared" si="261"/>
        <v/>
      </c>
    </row>
    <row r="16723" spans="1:1" ht="18" customHeight="1" x14ac:dyDescent="0.25">
      <c r="A16723" s="59" t="str">
        <f t="shared" si="261"/>
        <v/>
      </c>
    </row>
    <row r="16724" spans="1:1" ht="18" customHeight="1" x14ac:dyDescent="0.25">
      <c r="A16724" s="59" t="str">
        <f t="shared" si="261"/>
        <v/>
      </c>
    </row>
    <row r="16725" spans="1:1" ht="18" customHeight="1" x14ac:dyDescent="0.25">
      <c r="A16725" s="59" t="str">
        <f t="shared" si="261"/>
        <v/>
      </c>
    </row>
    <row r="16726" spans="1:1" ht="18" customHeight="1" x14ac:dyDescent="0.25">
      <c r="A16726" s="59" t="str">
        <f t="shared" si="261"/>
        <v/>
      </c>
    </row>
    <row r="16727" spans="1:1" ht="18" customHeight="1" x14ac:dyDescent="0.25">
      <c r="A16727" s="59" t="str">
        <f t="shared" si="261"/>
        <v/>
      </c>
    </row>
    <row r="16728" spans="1:1" ht="18" customHeight="1" x14ac:dyDescent="0.25">
      <c r="A16728" s="59" t="str">
        <f t="shared" si="261"/>
        <v/>
      </c>
    </row>
    <row r="16729" spans="1:1" ht="18" customHeight="1" x14ac:dyDescent="0.25">
      <c r="A16729" s="59" t="str">
        <f t="shared" si="261"/>
        <v/>
      </c>
    </row>
    <row r="16730" spans="1:1" ht="18" customHeight="1" x14ac:dyDescent="0.25">
      <c r="A16730" s="59" t="str">
        <f t="shared" si="261"/>
        <v/>
      </c>
    </row>
    <row r="16731" spans="1:1" ht="18" customHeight="1" x14ac:dyDescent="0.25">
      <c r="A16731" s="59" t="str">
        <f t="shared" si="261"/>
        <v/>
      </c>
    </row>
    <row r="16732" spans="1:1" ht="18" customHeight="1" x14ac:dyDescent="0.25">
      <c r="A16732" s="59" t="str">
        <f t="shared" si="261"/>
        <v/>
      </c>
    </row>
    <row r="16733" spans="1:1" ht="18" customHeight="1" x14ac:dyDescent="0.25">
      <c r="A16733" s="59" t="str">
        <f t="shared" si="261"/>
        <v/>
      </c>
    </row>
    <row r="16734" spans="1:1" ht="18" customHeight="1" x14ac:dyDescent="0.25">
      <c r="A16734" s="59" t="str">
        <f t="shared" si="261"/>
        <v/>
      </c>
    </row>
    <row r="16735" spans="1:1" ht="18" customHeight="1" x14ac:dyDescent="0.25">
      <c r="A16735" s="59" t="str">
        <f t="shared" si="261"/>
        <v/>
      </c>
    </row>
    <row r="16736" spans="1:1" ht="18" customHeight="1" x14ac:dyDescent="0.25">
      <c r="A16736" s="59" t="str">
        <f t="shared" si="261"/>
        <v/>
      </c>
    </row>
    <row r="16737" spans="1:1" ht="18" customHeight="1" x14ac:dyDescent="0.25">
      <c r="A16737" s="59" t="str">
        <f t="shared" si="261"/>
        <v/>
      </c>
    </row>
    <row r="16738" spans="1:1" ht="18" customHeight="1" x14ac:dyDescent="0.25">
      <c r="A16738" s="59" t="str">
        <f t="shared" si="261"/>
        <v/>
      </c>
    </row>
    <row r="16739" spans="1:1" ht="18" customHeight="1" x14ac:dyDescent="0.25">
      <c r="A16739" s="59" t="str">
        <f t="shared" si="261"/>
        <v/>
      </c>
    </row>
    <row r="16740" spans="1:1" ht="18" customHeight="1" x14ac:dyDescent="0.25">
      <c r="A16740" s="59" t="str">
        <f t="shared" si="261"/>
        <v/>
      </c>
    </row>
    <row r="16741" spans="1:1" ht="18" customHeight="1" x14ac:dyDescent="0.25">
      <c r="A16741" s="59" t="str">
        <f t="shared" si="261"/>
        <v/>
      </c>
    </row>
    <row r="16742" spans="1:1" ht="18" customHeight="1" x14ac:dyDescent="0.25">
      <c r="A16742" s="59" t="str">
        <f t="shared" si="261"/>
        <v/>
      </c>
    </row>
    <row r="16743" spans="1:1" ht="18" customHeight="1" x14ac:dyDescent="0.25">
      <c r="A16743" s="59" t="str">
        <f t="shared" si="261"/>
        <v/>
      </c>
    </row>
    <row r="16744" spans="1:1" ht="18" customHeight="1" x14ac:dyDescent="0.25">
      <c r="A16744" s="59" t="str">
        <f t="shared" si="261"/>
        <v/>
      </c>
    </row>
    <row r="16745" spans="1:1" ht="18" customHeight="1" x14ac:dyDescent="0.25">
      <c r="A16745" s="59" t="str">
        <f t="shared" si="261"/>
        <v/>
      </c>
    </row>
    <row r="16746" spans="1:1" ht="18" customHeight="1" x14ac:dyDescent="0.25">
      <c r="A16746" s="59" t="str">
        <f t="shared" si="261"/>
        <v/>
      </c>
    </row>
    <row r="16747" spans="1:1" ht="18" customHeight="1" x14ac:dyDescent="0.25">
      <c r="A16747" s="59" t="str">
        <f t="shared" si="261"/>
        <v/>
      </c>
    </row>
    <row r="16748" spans="1:1" ht="18" customHeight="1" x14ac:dyDescent="0.25">
      <c r="A16748" s="59" t="str">
        <f t="shared" si="261"/>
        <v/>
      </c>
    </row>
    <row r="16749" spans="1:1" ht="18" customHeight="1" x14ac:dyDescent="0.25">
      <c r="A16749" s="59" t="str">
        <f t="shared" si="261"/>
        <v/>
      </c>
    </row>
    <row r="16750" spans="1:1" ht="18" customHeight="1" x14ac:dyDescent="0.25">
      <c r="A16750" s="59" t="str">
        <f t="shared" ref="A16750:A16813" si="262">IF(B16750&lt;&gt;"",DATE(2020,INT((ROW(A16748)-1)/78)+1,1),"")</f>
        <v/>
      </c>
    </row>
    <row r="16751" spans="1:1" ht="18" customHeight="1" x14ac:dyDescent="0.25">
      <c r="A16751" s="59" t="str">
        <f t="shared" si="262"/>
        <v/>
      </c>
    </row>
    <row r="16752" spans="1:1" ht="18" customHeight="1" x14ac:dyDescent="0.25">
      <c r="A16752" s="59" t="str">
        <f t="shared" si="262"/>
        <v/>
      </c>
    </row>
    <row r="16753" spans="1:1" ht="18" customHeight="1" x14ac:dyDescent="0.25">
      <c r="A16753" s="59" t="str">
        <f t="shared" si="262"/>
        <v/>
      </c>
    </row>
    <row r="16754" spans="1:1" ht="18" customHeight="1" x14ac:dyDescent="0.25">
      <c r="A16754" s="59" t="str">
        <f t="shared" si="262"/>
        <v/>
      </c>
    </row>
    <row r="16755" spans="1:1" ht="18" customHeight="1" x14ac:dyDescent="0.25">
      <c r="A16755" s="59" t="str">
        <f t="shared" si="262"/>
        <v/>
      </c>
    </row>
    <row r="16756" spans="1:1" ht="18" customHeight="1" x14ac:dyDescent="0.25">
      <c r="A16756" s="59" t="str">
        <f t="shared" si="262"/>
        <v/>
      </c>
    </row>
    <row r="16757" spans="1:1" ht="18" customHeight="1" x14ac:dyDescent="0.25">
      <c r="A16757" s="59" t="str">
        <f t="shared" si="262"/>
        <v/>
      </c>
    </row>
    <row r="16758" spans="1:1" ht="18" customHeight="1" x14ac:dyDescent="0.25">
      <c r="A16758" s="59" t="str">
        <f t="shared" si="262"/>
        <v/>
      </c>
    </row>
    <row r="16759" spans="1:1" ht="18" customHeight="1" x14ac:dyDescent="0.25">
      <c r="A16759" s="59" t="str">
        <f t="shared" si="262"/>
        <v/>
      </c>
    </row>
    <row r="16760" spans="1:1" ht="18" customHeight="1" x14ac:dyDescent="0.25">
      <c r="A16760" s="59" t="str">
        <f t="shared" si="262"/>
        <v/>
      </c>
    </row>
    <row r="16761" spans="1:1" ht="18" customHeight="1" x14ac:dyDescent="0.25">
      <c r="A16761" s="59" t="str">
        <f t="shared" si="262"/>
        <v/>
      </c>
    </row>
    <row r="16762" spans="1:1" ht="18" customHeight="1" x14ac:dyDescent="0.25">
      <c r="A16762" s="59" t="str">
        <f t="shared" si="262"/>
        <v/>
      </c>
    </row>
    <row r="16763" spans="1:1" ht="18" customHeight="1" x14ac:dyDescent="0.25">
      <c r="A16763" s="59" t="str">
        <f t="shared" si="262"/>
        <v/>
      </c>
    </row>
    <row r="16764" spans="1:1" ht="18" customHeight="1" x14ac:dyDescent="0.25">
      <c r="A16764" s="59" t="str">
        <f t="shared" si="262"/>
        <v/>
      </c>
    </row>
    <row r="16765" spans="1:1" ht="18" customHeight="1" x14ac:dyDescent="0.25">
      <c r="A16765" s="59" t="str">
        <f t="shared" si="262"/>
        <v/>
      </c>
    </row>
    <row r="16766" spans="1:1" ht="18" customHeight="1" x14ac:dyDescent="0.25">
      <c r="A16766" s="59" t="str">
        <f t="shared" si="262"/>
        <v/>
      </c>
    </row>
    <row r="16767" spans="1:1" ht="18" customHeight="1" x14ac:dyDescent="0.25">
      <c r="A16767" s="59" t="str">
        <f t="shared" si="262"/>
        <v/>
      </c>
    </row>
    <row r="16768" spans="1:1" ht="18" customHeight="1" x14ac:dyDescent="0.25">
      <c r="A16768" s="59" t="str">
        <f t="shared" si="262"/>
        <v/>
      </c>
    </row>
    <row r="16769" spans="1:1" ht="18" customHeight="1" x14ac:dyDescent="0.25">
      <c r="A16769" s="59" t="str">
        <f t="shared" si="262"/>
        <v/>
      </c>
    </row>
    <row r="16770" spans="1:1" ht="18" customHeight="1" x14ac:dyDescent="0.25">
      <c r="A16770" s="59" t="str">
        <f t="shared" si="262"/>
        <v/>
      </c>
    </row>
    <row r="16771" spans="1:1" ht="18" customHeight="1" x14ac:dyDescent="0.25">
      <c r="A16771" s="59" t="str">
        <f t="shared" si="262"/>
        <v/>
      </c>
    </row>
    <row r="16772" spans="1:1" ht="18" customHeight="1" x14ac:dyDescent="0.25">
      <c r="A16772" s="59" t="str">
        <f t="shared" si="262"/>
        <v/>
      </c>
    </row>
    <row r="16773" spans="1:1" ht="18" customHeight="1" x14ac:dyDescent="0.25">
      <c r="A16773" s="59" t="str">
        <f t="shared" si="262"/>
        <v/>
      </c>
    </row>
    <row r="16774" spans="1:1" ht="18" customHeight="1" x14ac:dyDescent="0.25">
      <c r="A16774" s="59" t="str">
        <f t="shared" si="262"/>
        <v/>
      </c>
    </row>
    <row r="16775" spans="1:1" ht="18" customHeight="1" x14ac:dyDescent="0.25">
      <c r="A16775" s="59" t="str">
        <f t="shared" si="262"/>
        <v/>
      </c>
    </row>
    <row r="16776" spans="1:1" ht="18" customHeight="1" x14ac:dyDescent="0.25">
      <c r="A16776" s="59" t="str">
        <f t="shared" si="262"/>
        <v/>
      </c>
    </row>
    <row r="16777" spans="1:1" ht="18" customHeight="1" x14ac:dyDescent="0.25">
      <c r="A16777" s="59" t="str">
        <f t="shared" si="262"/>
        <v/>
      </c>
    </row>
    <row r="16778" spans="1:1" ht="18" customHeight="1" x14ac:dyDescent="0.25">
      <c r="A16778" s="59" t="str">
        <f t="shared" si="262"/>
        <v/>
      </c>
    </row>
    <row r="16779" spans="1:1" ht="18" customHeight="1" x14ac:dyDescent="0.25">
      <c r="A16779" s="59" t="str">
        <f t="shared" si="262"/>
        <v/>
      </c>
    </row>
    <row r="16780" spans="1:1" ht="18" customHeight="1" x14ac:dyDescent="0.25">
      <c r="A16780" s="59" t="str">
        <f t="shared" si="262"/>
        <v/>
      </c>
    </row>
    <row r="16781" spans="1:1" ht="18" customHeight="1" x14ac:dyDescent="0.25">
      <c r="A16781" s="59" t="str">
        <f t="shared" si="262"/>
        <v/>
      </c>
    </row>
    <row r="16782" spans="1:1" ht="18" customHeight="1" x14ac:dyDescent="0.25">
      <c r="A16782" s="59" t="str">
        <f t="shared" si="262"/>
        <v/>
      </c>
    </row>
    <row r="16783" spans="1:1" ht="18" customHeight="1" x14ac:dyDescent="0.25">
      <c r="A16783" s="59" t="str">
        <f t="shared" si="262"/>
        <v/>
      </c>
    </row>
    <row r="16784" spans="1:1" ht="18" customHeight="1" x14ac:dyDescent="0.25">
      <c r="A16784" s="59" t="str">
        <f t="shared" si="262"/>
        <v/>
      </c>
    </row>
    <row r="16785" spans="1:1" ht="18" customHeight="1" x14ac:dyDescent="0.25">
      <c r="A16785" s="59" t="str">
        <f t="shared" si="262"/>
        <v/>
      </c>
    </row>
    <row r="16786" spans="1:1" ht="18" customHeight="1" x14ac:dyDescent="0.25">
      <c r="A16786" s="59" t="str">
        <f t="shared" si="262"/>
        <v/>
      </c>
    </row>
    <row r="16787" spans="1:1" ht="18" customHeight="1" x14ac:dyDescent="0.25">
      <c r="A16787" s="59" t="str">
        <f t="shared" si="262"/>
        <v/>
      </c>
    </row>
    <row r="16788" spans="1:1" ht="18" customHeight="1" x14ac:dyDescent="0.25">
      <c r="A16788" s="59" t="str">
        <f t="shared" si="262"/>
        <v/>
      </c>
    </row>
    <row r="16789" spans="1:1" ht="18" customHeight="1" x14ac:dyDescent="0.25">
      <c r="A16789" s="59" t="str">
        <f t="shared" si="262"/>
        <v/>
      </c>
    </row>
    <row r="16790" spans="1:1" ht="18" customHeight="1" x14ac:dyDescent="0.25">
      <c r="A16790" s="59" t="str">
        <f t="shared" si="262"/>
        <v/>
      </c>
    </row>
    <row r="16791" spans="1:1" ht="18" customHeight="1" x14ac:dyDescent="0.25">
      <c r="A16791" s="59" t="str">
        <f t="shared" si="262"/>
        <v/>
      </c>
    </row>
    <row r="16792" spans="1:1" ht="18" customHeight="1" x14ac:dyDescent="0.25">
      <c r="A16792" s="59" t="str">
        <f t="shared" si="262"/>
        <v/>
      </c>
    </row>
    <row r="16793" spans="1:1" ht="18" customHeight="1" x14ac:dyDescent="0.25">
      <c r="A16793" s="59" t="str">
        <f t="shared" si="262"/>
        <v/>
      </c>
    </row>
    <row r="16794" spans="1:1" ht="18" customHeight="1" x14ac:dyDescent="0.25">
      <c r="A16794" s="59" t="str">
        <f t="shared" si="262"/>
        <v/>
      </c>
    </row>
    <row r="16795" spans="1:1" ht="18" customHeight="1" x14ac:dyDescent="0.25">
      <c r="A16795" s="59" t="str">
        <f t="shared" si="262"/>
        <v/>
      </c>
    </row>
    <row r="16796" spans="1:1" ht="18" customHeight="1" x14ac:dyDescent="0.25">
      <c r="A16796" s="59" t="str">
        <f t="shared" si="262"/>
        <v/>
      </c>
    </row>
    <row r="16797" spans="1:1" ht="18" customHeight="1" x14ac:dyDescent="0.25">
      <c r="A16797" s="59" t="str">
        <f t="shared" si="262"/>
        <v/>
      </c>
    </row>
    <row r="16798" spans="1:1" ht="18" customHeight="1" x14ac:dyDescent="0.25">
      <c r="A16798" s="59" t="str">
        <f t="shared" si="262"/>
        <v/>
      </c>
    </row>
    <row r="16799" spans="1:1" ht="18" customHeight="1" x14ac:dyDescent="0.25">
      <c r="A16799" s="59" t="str">
        <f t="shared" si="262"/>
        <v/>
      </c>
    </row>
    <row r="16800" spans="1:1" ht="18" customHeight="1" x14ac:dyDescent="0.25">
      <c r="A16800" s="59" t="str">
        <f t="shared" si="262"/>
        <v/>
      </c>
    </row>
    <row r="16801" spans="1:1" ht="18" customHeight="1" x14ac:dyDescent="0.25">
      <c r="A16801" s="59" t="str">
        <f t="shared" si="262"/>
        <v/>
      </c>
    </row>
    <row r="16802" spans="1:1" ht="18" customHeight="1" x14ac:dyDescent="0.25">
      <c r="A16802" s="59" t="str">
        <f t="shared" si="262"/>
        <v/>
      </c>
    </row>
    <row r="16803" spans="1:1" ht="18" customHeight="1" x14ac:dyDescent="0.25">
      <c r="A16803" s="59" t="str">
        <f t="shared" si="262"/>
        <v/>
      </c>
    </row>
    <row r="16804" spans="1:1" ht="18" customHeight="1" x14ac:dyDescent="0.25">
      <c r="A16804" s="59" t="str">
        <f t="shared" si="262"/>
        <v/>
      </c>
    </row>
    <row r="16805" spans="1:1" ht="18" customHeight="1" x14ac:dyDescent="0.25">
      <c r="A16805" s="59" t="str">
        <f t="shared" si="262"/>
        <v/>
      </c>
    </row>
    <row r="16806" spans="1:1" ht="18" customHeight="1" x14ac:dyDescent="0.25">
      <c r="A16806" s="59" t="str">
        <f t="shared" si="262"/>
        <v/>
      </c>
    </row>
    <row r="16807" spans="1:1" ht="18" customHeight="1" x14ac:dyDescent="0.25">
      <c r="A16807" s="59" t="str">
        <f t="shared" si="262"/>
        <v/>
      </c>
    </row>
    <row r="16808" spans="1:1" ht="18" customHeight="1" x14ac:dyDescent="0.25">
      <c r="A16808" s="59" t="str">
        <f t="shared" si="262"/>
        <v/>
      </c>
    </row>
    <row r="16809" spans="1:1" ht="18" customHeight="1" x14ac:dyDescent="0.25">
      <c r="A16809" s="59" t="str">
        <f t="shared" si="262"/>
        <v/>
      </c>
    </row>
    <row r="16810" spans="1:1" ht="18" customHeight="1" x14ac:dyDescent="0.25">
      <c r="A16810" s="59" t="str">
        <f t="shared" si="262"/>
        <v/>
      </c>
    </row>
    <row r="16811" spans="1:1" ht="18" customHeight="1" x14ac:dyDescent="0.25">
      <c r="A16811" s="59" t="str">
        <f t="shared" si="262"/>
        <v/>
      </c>
    </row>
    <row r="16812" spans="1:1" ht="18" customHeight="1" x14ac:dyDescent="0.25">
      <c r="A16812" s="59" t="str">
        <f t="shared" si="262"/>
        <v/>
      </c>
    </row>
    <row r="16813" spans="1:1" ht="18" customHeight="1" x14ac:dyDescent="0.25">
      <c r="A16813" s="59" t="str">
        <f t="shared" si="262"/>
        <v/>
      </c>
    </row>
    <row r="16814" spans="1:1" ht="18" customHeight="1" x14ac:dyDescent="0.25">
      <c r="A16814" s="59" t="str">
        <f t="shared" ref="A16814:A16877" si="263">IF(B16814&lt;&gt;"",DATE(2020,INT((ROW(A16812)-1)/78)+1,1),"")</f>
        <v/>
      </c>
    </row>
    <row r="16815" spans="1:1" ht="18" customHeight="1" x14ac:dyDescent="0.25">
      <c r="A16815" s="59" t="str">
        <f t="shared" si="263"/>
        <v/>
      </c>
    </row>
    <row r="16816" spans="1:1" ht="18" customHeight="1" x14ac:dyDescent="0.25">
      <c r="A16816" s="59" t="str">
        <f t="shared" si="263"/>
        <v/>
      </c>
    </row>
    <row r="16817" spans="1:1" ht="18" customHeight="1" x14ac:dyDescent="0.25">
      <c r="A16817" s="59" t="str">
        <f t="shared" si="263"/>
        <v/>
      </c>
    </row>
    <row r="16818" spans="1:1" ht="18" customHeight="1" x14ac:dyDescent="0.25">
      <c r="A16818" s="59" t="str">
        <f t="shared" si="263"/>
        <v/>
      </c>
    </row>
    <row r="16819" spans="1:1" ht="18" customHeight="1" x14ac:dyDescent="0.25">
      <c r="A16819" s="59" t="str">
        <f t="shared" si="263"/>
        <v/>
      </c>
    </row>
    <row r="16820" spans="1:1" ht="18" customHeight="1" x14ac:dyDescent="0.25">
      <c r="A16820" s="59" t="str">
        <f t="shared" si="263"/>
        <v/>
      </c>
    </row>
    <row r="16821" spans="1:1" ht="18" customHeight="1" x14ac:dyDescent="0.25">
      <c r="A16821" s="59" t="str">
        <f t="shared" si="263"/>
        <v/>
      </c>
    </row>
    <row r="16822" spans="1:1" ht="18" customHeight="1" x14ac:dyDescent="0.25">
      <c r="A16822" s="59" t="str">
        <f t="shared" si="263"/>
        <v/>
      </c>
    </row>
    <row r="16823" spans="1:1" ht="18" customHeight="1" x14ac:dyDescent="0.25">
      <c r="A16823" s="59" t="str">
        <f t="shared" si="263"/>
        <v/>
      </c>
    </row>
    <row r="16824" spans="1:1" ht="18" customHeight="1" x14ac:dyDescent="0.25">
      <c r="A16824" s="59" t="str">
        <f t="shared" si="263"/>
        <v/>
      </c>
    </row>
    <row r="16825" spans="1:1" ht="18" customHeight="1" x14ac:dyDescent="0.25">
      <c r="A16825" s="59" t="str">
        <f t="shared" si="263"/>
        <v/>
      </c>
    </row>
    <row r="16826" spans="1:1" ht="18" customHeight="1" x14ac:dyDescent="0.25">
      <c r="A16826" s="59" t="str">
        <f t="shared" si="263"/>
        <v/>
      </c>
    </row>
    <row r="16827" spans="1:1" ht="18" customHeight="1" x14ac:dyDescent="0.25">
      <c r="A16827" s="59" t="str">
        <f t="shared" si="263"/>
        <v/>
      </c>
    </row>
    <row r="16828" spans="1:1" ht="18" customHeight="1" x14ac:dyDescent="0.25">
      <c r="A16828" s="59" t="str">
        <f t="shared" si="263"/>
        <v/>
      </c>
    </row>
    <row r="16829" spans="1:1" ht="18" customHeight="1" x14ac:dyDescent="0.25">
      <c r="A16829" s="59" t="str">
        <f t="shared" si="263"/>
        <v/>
      </c>
    </row>
    <row r="16830" spans="1:1" ht="18" customHeight="1" x14ac:dyDescent="0.25">
      <c r="A16830" s="59" t="str">
        <f t="shared" si="263"/>
        <v/>
      </c>
    </row>
    <row r="16831" spans="1:1" ht="18" customHeight="1" x14ac:dyDescent="0.25">
      <c r="A16831" s="59" t="str">
        <f t="shared" si="263"/>
        <v/>
      </c>
    </row>
    <row r="16832" spans="1:1" ht="18" customHeight="1" x14ac:dyDescent="0.25">
      <c r="A16832" s="59" t="str">
        <f t="shared" si="263"/>
        <v/>
      </c>
    </row>
    <row r="16833" spans="1:1" ht="18" customHeight="1" x14ac:dyDescent="0.25">
      <c r="A16833" s="59" t="str">
        <f t="shared" si="263"/>
        <v/>
      </c>
    </row>
    <row r="16834" spans="1:1" ht="18" customHeight="1" x14ac:dyDescent="0.25">
      <c r="A16834" s="59" t="str">
        <f t="shared" si="263"/>
        <v/>
      </c>
    </row>
    <row r="16835" spans="1:1" ht="18" customHeight="1" x14ac:dyDescent="0.25">
      <c r="A16835" s="59" t="str">
        <f t="shared" si="263"/>
        <v/>
      </c>
    </row>
    <row r="16836" spans="1:1" ht="18" customHeight="1" x14ac:dyDescent="0.25">
      <c r="A16836" s="59" t="str">
        <f t="shared" si="263"/>
        <v/>
      </c>
    </row>
    <row r="16837" spans="1:1" ht="18" customHeight="1" x14ac:dyDescent="0.25">
      <c r="A16837" s="59" t="str">
        <f t="shared" si="263"/>
        <v/>
      </c>
    </row>
    <row r="16838" spans="1:1" ht="18" customHeight="1" x14ac:dyDescent="0.25">
      <c r="A16838" s="59" t="str">
        <f t="shared" si="263"/>
        <v/>
      </c>
    </row>
    <row r="16839" spans="1:1" ht="18" customHeight="1" x14ac:dyDescent="0.25">
      <c r="A16839" s="59" t="str">
        <f t="shared" si="263"/>
        <v/>
      </c>
    </row>
    <row r="16840" spans="1:1" ht="18" customHeight="1" x14ac:dyDescent="0.25">
      <c r="A16840" s="59" t="str">
        <f t="shared" si="263"/>
        <v/>
      </c>
    </row>
    <row r="16841" spans="1:1" ht="18" customHeight="1" x14ac:dyDescent="0.25">
      <c r="A16841" s="59" t="str">
        <f t="shared" si="263"/>
        <v/>
      </c>
    </row>
    <row r="16842" spans="1:1" ht="18" customHeight="1" x14ac:dyDescent="0.25">
      <c r="A16842" s="59" t="str">
        <f t="shared" si="263"/>
        <v/>
      </c>
    </row>
    <row r="16843" spans="1:1" ht="18" customHeight="1" x14ac:dyDescent="0.25">
      <c r="A16843" s="59" t="str">
        <f t="shared" si="263"/>
        <v/>
      </c>
    </row>
    <row r="16844" spans="1:1" ht="18" customHeight="1" x14ac:dyDescent="0.25">
      <c r="A16844" s="59" t="str">
        <f t="shared" si="263"/>
        <v/>
      </c>
    </row>
    <row r="16845" spans="1:1" ht="18" customHeight="1" x14ac:dyDescent="0.25">
      <c r="A16845" s="59" t="str">
        <f t="shared" si="263"/>
        <v/>
      </c>
    </row>
    <row r="16846" spans="1:1" ht="18" customHeight="1" x14ac:dyDescent="0.25">
      <c r="A16846" s="59" t="str">
        <f t="shared" si="263"/>
        <v/>
      </c>
    </row>
    <row r="16847" spans="1:1" ht="18" customHeight="1" x14ac:dyDescent="0.25">
      <c r="A16847" s="59" t="str">
        <f t="shared" si="263"/>
        <v/>
      </c>
    </row>
    <row r="16848" spans="1:1" ht="18" customHeight="1" x14ac:dyDescent="0.25">
      <c r="A16848" s="59" t="str">
        <f t="shared" si="263"/>
        <v/>
      </c>
    </row>
    <row r="16849" spans="1:1" ht="18" customHeight="1" x14ac:dyDescent="0.25">
      <c r="A16849" s="59" t="str">
        <f t="shared" si="263"/>
        <v/>
      </c>
    </row>
    <row r="16850" spans="1:1" ht="18" customHeight="1" x14ac:dyDescent="0.25">
      <c r="A16850" s="59" t="str">
        <f t="shared" si="263"/>
        <v/>
      </c>
    </row>
    <row r="16851" spans="1:1" ht="18" customHeight="1" x14ac:dyDescent="0.25">
      <c r="A16851" s="59" t="str">
        <f t="shared" si="263"/>
        <v/>
      </c>
    </row>
    <row r="16852" spans="1:1" ht="18" customHeight="1" x14ac:dyDescent="0.25">
      <c r="A16852" s="59" t="str">
        <f t="shared" si="263"/>
        <v/>
      </c>
    </row>
    <row r="16853" spans="1:1" ht="18" customHeight="1" x14ac:dyDescent="0.25">
      <c r="A16853" s="59" t="str">
        <f t="shared" si="263"/>
        <v/>
      </c>
    </row>
    <row r="16854" spans="1:1" ht="18" customHeight="1" x14ac:dyDescent="0.25">
      <c r="A16854" s="59" t="str">
        <f t="shared" si="263"/>
        <v/>
      </c>
    </row>
    <row r="16855" spans="1:1" ht="18" customHeight="1" x14ac:dyDescent="0.25">
      <c r="A16855" s="59" t="str">
        <f t="shared" si="263"/>
        <v/>
      </c>
    </row>
    <row r="16856" spans="1:1" ht="18" customHeight="1" x14ac:dyDescent="0.25">
      <c r="A16856" s="59" t="str">
        <f t="shared" si="263"/>
        <v/>
      </c>
    </row>
    <row r="16857" spans="1:1" ht="18" customHeight="1" x14ac:dyDescent="0.25">
      <c r="A16857" s="59" t="str">
        <f t="shared" si="263"/>
        <v/>
      </c>
    </row>
    <row r="16858" spans="1:1" ht="18" customHeight="1" x14ac:dyDescent="0.25">
      <c r="A16858" s="59" t="str">
        <f t="shared" si="263"/>
        <v/>
      </c>
    </row>
    <row r="16859" spans="1:1" ht="18" customHeight="1" x14ac:dyDescent="0.25">
      <c r="A16859" s="59" t="str">
        <f t="shared" si="263"/>
        <v/>
      </c>
    </row>
    <row r="16860" spans="1:1" ht="18" customHeight="1" x14ac:dyDescent="0.25">
      <c r="A16860" s="59" t="str">
        <f t="shared" si="263"/>
        <v/>
      </c>
    </row>
    <row r="16861" spans="1:1" ht="18" customHeight="1" x14ac:dyDescent="0.25">
      <c r="A16861" s="59" t="str">
        <f t="shared" si="263"/>
        <v/>
      </c>
    </row>
    <row r="16862" spans="1:1" ht="18" customHeight="1" x14ac:dyDescent="0.25">
      <c r="A16862" s="59" t="str">
        <f t="shared" si="263"/>
        <v/>
      </c>
    </row>
    <row r="16863" spans="1:1" ht="18" customHeight="1" x14ac:dyDescent="0.25">
      <c r="A16863" s="59" t="str">
        <f t="shared" si="263"/>
        <v/>
      </c>
    </row>
    <row r="16864" spans="1:1" ht="18" customHeight="1" x14ac:dyDescent="0.25">
      <c r="A16864" s="59" t="str">
        <f t="shared" si="263"/>
        <v/>
      </c>
    </row>
    <row r="16865" spans="1:1" ht="18" customHeight="1" x14ac:dyDescent="0.25">
      <c r="A16865" s="59" t="str">
        <f t="shared" si="263"/>
        <v/>
      </c>
    </row>
    <row r="16866" spans="1:1" ht="18" customHeight="1" x14ac:dyDescent="0.25">
      <c r="A16866" s="59" t="str">
        <f t="shared" si="263"/>
        <v/>
      </c>
    </row>
    <row r="16867" spans="1:1" ht="18" customHeight="1" x14ac:dyDescent="0.25">
      <c r="A16867" s="59" t="str">
        <f t="shared" si="263"/>
        <v/>
      </c>
    </row>
    <row r="16868" spans="1:1" ht="18" customHeight="1" x14ac:dyDescent="0.25">
      <c r="A16868" s="59" t="str">
        <f t="shared" si="263"/>
        <v/>
      </c>
    </row>
    <row r="16869" spans="1:1" ht="18" customHeight="1" x14ac:dyDescent="0.25">
      <c r="A16869" s="59" t="str">
        <f t="shared" si="263"/>
        <v/>
      </c>
    </row>
    <row r="16870" spans="1:1" ht="18" customHeight="1" x14ac:dyDescent="0.25">
      <c r="A16870" s="59" t="str">
        <f t="shared" si="263"/>
        <v/>
      </c>
    </row>
    <row r="16871" spans="1:1" ht="18" customHeight="1" x14ac:dyDescent="0.25">
      <c r="A16871" s="59" t="str">
        <f t="shared" si="263"/>
        <v/>
      </c>
    </row>
    <row r="16872" spans="1:1" ht="18" customHeight="1" x14ac:dyDescent="0.25">
      <c r="A16872" s="59" t="str">
        <f t="shared" si="263"/>
        <v/>
      </c>
    </row>
    <row r="16873" spans="1:1" ht="18" customHeight="1" x14ac:dyDescent="0.25">
      <c r="A16873" s="59" t="str">
        <f t="shared" si="263"/>
        <v/>
      </c>
    </row>
    <row r="16874" spans="1:1" ht="18" customHeight="1" x14ac:dyDescent="0.25">
      <c r="A16874" s="59" t="str">
        <f t="shared" si="263"/>
        <v/>
      </c>
    </row>
    <row r="16875" spans="1:1" ht="18" customHeight="1" x14ac:dyDescent="0.25">
      <c r="A16875" s="59" t="str">
        <f t="shared" si="263"/>
        <v/>
      </c>
    </row>
    <row r="16876" spans="1:1" ht="18" customHeight="1" x14ac:dyDescent="0.25">
      <c r="A16876" s="59" t="str">
        <f t="shared" si="263"/>
        <v/>
      </c>
    </row>
    <row r="16877" spans="1:1" ht="18" customHeight="1" x14ac:dyDescent="0.25">
      <c r="A16877" s="59" t="str">
        <f t="shared" si="263"/>
        <v/>
      </c>
    </row>
    <row r="16878" spans="1:1" ht="18" customHeight="1" x14ac:dyDescent="0.25">
      <c r="A16878" s="59" t="str">
        <f t="shared" ref="A16878:A16941" si="264">IF(B16878&lt;&gt;"",DATE(2020,INT((ROW(A16876)-1)/78)+1,1),"")</f>
        <v/>
      </c>
    </row>
    <row r="16879" spans="1:1" ht="18" customHeight="1" x14ac:dyDescent="0.25">
      <c r="A16879" s="59" t="str">
        <f t="shared" si="264"/>
        <v/>
      </c>
    </row>
    <row r="16880" spans="1:1" ht="18" customHeight="1" x14ac:dyDescent="0.25">
      <c r="A16880" s="59" t="str">
        <f t="shared" si="264"/>
        <v/>
      </c>
    </row>
    <row r="16881" spans="1:1" ht="18" customHeight="1" x14ac:dyDescent="0.25">
      <c r="A16881" s="59" t="str">
        <f t="shared" si="264"/>
        <v/>
      </c>
    </row>
    <row r="16882" spans="1:1" ht="18" customHeight="1" x14ac:dyDescent="0.25">
      <c r="A16882" s="59" t="str">
        <f t="shared" si="264"/>
        <v/>
      </c>
    </row>
    <row r="16883" spans="1:1" ht="18" customHeight="1" x14ac:dyDescent="0.25">
      <c r="A16883" s="59" t="str">
        <f t="shared" si="264"/>
        <v/>
      </c>
    </row>
    <row r="16884" spans="1:1" ht="18" customHeight="1" x14ac:dyDescent="0.25">
      <c r="A16884" s="59" t="str">
        <f t="shared" si="264"/>
        <v/>
      </c>
    </row>
    <row r="16885" spans="1:1" ht="18" customHeight="1" x14ac:dyDescent="0.25">
      <c r="A16885" s="59" t="str">
        <f t="shared" si="264"/>
        <v/>
      </c>
    </row>
    <row r="16886" spans="1:1" ht="18" customHeight="1" x14ac:dyDescent="0.25">
      <c r="A16886" s="59" t="str">
        <f t="shared" si="264"/>
        <v/>
      </c>
    </row>
    <row r="16887" spans="1:1" ht="18" customHeight="1" x14ac:dyDescent="0.25">
      <c r="A16887" s="59" t="str">
        <f t="shared" si="264"/>
        <v/>
      </c>
    </row>
    <row r="16888" spans="1:1" ht="18" customHeight="1" x14ac:dyDescent="0.25">
      <c r="A16888" s="59" t="str">
        <f t="shared" si="264"/>
        <v/>
      </c>
    </row>
    <row r="16889" spans="1:1" ht="18" customHeight="1" x14ac:dyDescent="0.25">
      <c r="A16889" s="59" t="str">
        <f t="shared" si="264"/>
        <v/>
      </c>
    </row>
    <row r="16890" spans="1:1" ht="18" customHeight="1" x14ac:dyDescent="0.25">
      <c r="A16890" s="59" t="str">
        <f t="shared" si="264"/>
        <v/>
      </c>
    </row>
    <row r="16891" spans="1:1" ht="18" customHeight="1" x14ac:dyDescent="0.25">
      <c r="A16891" s="59" t="str">
        <f t="shared" si="264"/>
        <v/>
      </c>
    </row>
    <row r="16892" spans="1:1" ht="18" customHeight="1" x14ac:dyDescent="0.25">
      <c r="A16892" s="59" t="str">
        <f t="shared" si="264"/>
        <v/>
      </c>
    </row>
    <row r="16893" spans="1:1" ht="18" customHeight="1" x14ac:dyDescent="0.25">
      <c r="A16893" s="59" t="str">
        <f t="shared" si="264"/>
        <v/>
      </c>
    </row>
    <row r="16894" spans="1:1" ht="18" customHeight="1" x14ac:dyDescent="0.25">
      <c r="A16894" s="59" t="str">
        <f t="shared" si="264"/>
        <v/>
      </c>
    </row>
    <row r="16895" spans="1:1" ht="18" customHeight="1" x14ac:dyDescent="0.25">
      <c r="A16895" s="59" t="str">
        <f t="shared" si="264"/>
        <v/>
      </c>
    </row>
    <row r="16896" spans="1:1" ht="18" customHeight="1" x14ac:dyDescent="0.25">
      <c r="A16896" s="59" t="str">
        <f t="shared" si="264"/>
        <v/>
      </c>
    </row>
    <row r="16897" spans="1:1" ht="18" customHeight="1" x14ac:dyDescent="0.25">
      <c r="A16897" s="59" t="str">
        <f t="shared" si="264"/>
        <v/>
      </c>
    </row>
    <row r="16898" spans="1:1" ht="18" customHeight="1" x14ac:dyDescent="0.25">
      <c r="A16898" s="59" t="str">
        <f t="shared" si="264"/>
        <v/>
      </c>
    </row>
    <row r="16899" spans="1:1" ht="18" customHeight="1" x14ac:dyDescent="0.25">
      <c r="A16899" s="59" t="str">
        <f t="shared" si="264"/>
        <v/>
      </c>
    </row>
    <row r="16900" spans="1:1" ht="18" customHeight="1" x14ac:dyDescent="0.25">
      <c r="A16900" s="59" t="str">
        <f t="shared" si="264"/>
        <v/>
      </c>
    </row>
    <row r="16901" spans="1:1" ht="18" customHeight="1" x14ac:dyDescent="0.25">
      <c r="A16901" s="59" t="str">
        <f t="shared" si="264"/>
        <v/>
      </c>
    </row>
    <row r="16902" spans="1:1" ht="18" customHeight="1" x14ac:dyDescent="0.25">
      <c r="A16902" s="59" t="str">
        <f t="shared" si="264"/>
        <v/>
      </c>
    </row>
    <row r="16903" spans="1:1" ht="18" customHeight="1" x14ac:dyDescent="0.25">
      <c r="A16903" s="59" t="str">
        <f t="shared" si="264"/>
        <v/>
      </c>
    </row>
    <row r="16904" spans="1:1" ht="18" customHeight="1" x14ac:dyDescent="0.25">
      <c r="A16904" s="59" t="str">
        <f t="shared" si="264"/>
        <v/>
      </c>
    </row>
    <row r="16905" spans="1:1" ht="18" customHeight="1" x14ac:dyDescent="0.25">
      <c r="A16905" s="59" t="str">
        <f t="shared" si="264"/>
        <v/>
      </c>
    </row>
    <row r="16906" spans="1:1" ht="18" customHeight="1" x14ac:dyDescent="0.25">
      <c r="A16906" s="59" t="str">
        <f t="shared" si="264"/>
        <v/>
      </c>
    </row>
    <row r="16907" spans="1:1" ht="18" customHeight="1" x14ac:dyDescent="0.25">
      <c r="A16907" s="59" t="str">
        <f t="shared" si="264"/>
        <v/>
      </c>
    </row>
    <row r="16908" spans="1:1" ht="18" customHeight="1" x14ac:dyDescent="0.25">
      <c r="A16908" s="59" t="str">
        <f t="shared" si="264"/>
        <v/>
      </c>
    </row>
    <row r="16909" spans="1:1" ht="18" customHeight="1" x14ac:dyDescent="0.25">
      <c r="A16909" s="59" t="str">
        <f t="shared" si="264"/>
        <v/>
      </c>
    </row>
    <row r="16910" spans="1:1" ht="18" customHeight="1" x14ac:dyDescent="0.25">
      <c r="A16910" s="59" t="str">
        <f t="shared" si="264"/>
        <v/>
      </c>
    </row>
    <row r="16911" spans="1:1" ht="18" customHeight="1" x14ac:dyDescent="0.25">
      <c r="A16911" s="59" t="str">
        <f t="shared" si="264"/>
        <v/>
      </c>
    </row>
    <row r="16912" spans="1:1" ht="18" customHeight="1" x14ac:dyDescent="0.25">
      <c r="A16912" s="59" t="str">
        <f t="shared" si="264"/>
        <v/>
      </c>
    </row>
    <row r="16913" spans="1:1" ht="18" customHeight="1" x14ac:dyDescent="0.25">
      <c r="A16913" s="59" t="str">
        <f t="shared" si="264"/>
        <v/>
      </c>
    </row>
    <row r="16914" spans="1:1" ht="18" customHeight="1" x14ac:dyDescent="0.25">
      <c r="A16914" s="59" t="str">
        <f t="shared" si="264"/>
        <v/>
      </c>
    </row>
    <row r="16915" spans="1:1" ht="18" customHeight="1" x14ac:dyDescent="0.25">
      <c r="A16915" s="59" t="str">
        <f t="shared" si="264"/>
        <v/>
      </c>
    </row>
    <row r="16916" spans="1:1" ht="18" customHeight="1" x14ac:dyDescent="0.25">
      <c r="A16916" s="59" t="str">
        <f t="shared" si="264"/>
        <v/>
      </c>
    </row>
    <row r="16917" spans="1:1" ht="18" customHeight="1" x14ac:dyDescent="0.25">
      <c r="A16917" s="59" t="str">
        <f t="shared" si="264"/>
        <v/>
      </c>
    </row>
    <row r="16918" spans="1:1" ht="18" customHeight="1" x14ac:dyDescent="0.25">
      <c r="A16918" s="59" t="str">
        <f t="shared" si="264"/>
        <v/>
      </c>
    </row>
    <row r="16919" spans="1:1" ht="18" customHeight="1" x14ac:dyDescent="0.25">
      <c r="A16919" s="59" t="str">
        <f t="shared" si="264"/>
        <v/>
      </c>
    </row>
    <row r="16920" spans="1:1" ht="18" customHeight="1" x14ac:dyDescent="0.25">
      <c r="A16920" s="59" t="str">
        <f t="shared" si="264"/>
        <v/>
      </c>
    </row>
    <row r="16921" spans="1:1" ht="18" customHeight="1" x14ac:dyDescent="0.25">
      <c r="A16921" s="59" t="str">
        <f t="shared" si="264"/>
        <v/>
      </c>
    </row>
    <row r="16922" spans="1:1" ht="18" customHeight="1" x14ac:dyDescent="0.25">
      <c r="A16922" s="59" t="str">
        <f t="shared" si="264"/>
        <v/>
      </c>
    </row>
    <row r="16923" spans="1:1" ht="18" customHeight="1" x14ac:dyDescent="0.25">
      <c r="A16923" s="59" t="str">
        <f t="shared" si="264"/>
        <v/>
      </c>
    </row>
    <row r="16924" spans="1:1" ht="18" customHeight="1" x14ac:dyDescent="0.25">
      <c r="A16924" s="59" t="str">
        <f t="shared" si="264"/>
        <v/>
      </c>
    </row>
    <row r="16925" spans="1:1" ht="18" customHeight="1" x14ac:dyDescent="0.25">
      <c r="A16925" s="59" t="str">
        <f t="shared" si="264"/>
        <v/>
      </c>
    </row>
    <row r="16926" spans="1:1" ht="18" customHeight="1" x14ac:dyDescent="0.25">
      <c r="A16926" s="59" t="str">
        <f t="shared" si="264"/>
        <v/>
      </c>
    </row>
    <row r="16927" spans="1:1" ht="18" customHeight="1" x14ac:dyDescent="0.25">
      <c r="A16927" s="59" t="str">
        <f t="shared" si="264"/>
        <v/>
      </c>
    </row>
    <row r="16928" spans="1:1" ht="18" customHeight="1" x14ac:dyDescent="0.25">
      <c r="A16928" s="59" t="str">
        <f t="shared" si="264"/>
        <v/>
      </c>
    </row>
    <row r="16929" spans="1:1" ht="18" customHeight="1" x14ac:dyDescent="0.25">
      <c r="A16929" s="59" t="str">
        <f t="shared" si="264"/>
        <v/>
      </c>
    </row>
    <row r="16930" spans="1:1" ht="18" customHeight="1" x14ac:dyDescent="0.25">
      <c r="A16930" s="59" t="str">
        <f t="shared" si="264"/>
        <v/>
      </c>
    </row>
    <row r="16931" spans="1:1" ht="18" customHeight="1" x14ac:dyDescent="0.25">
      <c r="A16931" s="59" t="str">
        <f t="shared" si="264"/>
        <v/>
      </c>
    </row>
    <row r="16932" spans="1:1" ht="18" customHeight="1" x14ac:dyDescent="0.25">
      <c r="A16932" s="59" t="str">
        <f t="shared" si="264"/>
        <v/>
      </c>
    </row>
    <row r="16933" spans="1:1" ht="18" customHeight="1" x14ac:dyDescent="0.25">
      <c r="A16933" s="59" t="str">
        <f t="shared" si="264"/>
        <v/>
      </c>
    </row>
    <row r="16934" spans="1:1" ht="18" customHeight="1" x14ac:dyDescent="0.25">
      <c r="A16934" s="59" t="str">
        <f t="shared" si="264"/>
        <v/>
      </c>
    </row>
    <row r="16935" spans="1:1" ht="18" customHeight="1" x14ac:dyDescent="0.25">
      <c r="A16935" s="59" t="str">
        <f t="shared" si="264"/>
        <v/>
      </c>
    </row>
    <row r="16936" spans="1:1" ht="18" customHeight="1" x14ac:dyDescent="0.25">
      <c r="A16936" s="59" t="str">
        <f t="shared" si="264"/>
        <v/>
      </c>
    </row>
    <row r="16937" spans="1:1" ht="18" customHeight="1" x14ac:dyDescent="0.25">
      <c r="A16937" s="59" t="str">
        <f t="shared" si="264"/>
        <v/>
      </c>
    </row>
    <row r="16938" spans="1:1" ht="18" customHeight="1" x14ac:dyDescent="0.25">
      <c r="A16938" s="59" t="str">
        <f t="shared" si="264"/>
        <v/>
      </c>
    </row>
    <row r="16939" spans="1:1" ht="18" customHeight="1" x14ac:dyDescent="0.25">
      <c r="A16939" s="59" t="str">
        <f t="shared" si="264"/>
        <v/>
      </c>
    </row>
    <row r="16940" spans="1:1" ht="18" customHeight="1" x14ac:dyDescent="0.25">
      <c r="A16940" s="59" t="str">
        <f t="shared" si="264"/>
        <v/>
      </c>
    </row>
    <row r="16941" spans="1:1" ht="18" customHeight="1" x14ac:dyDescent="0.25">
      <c r="A16941" s="59" t="str">
        <f t="shared" si="264"/>
        <v/>
      </c>
    </row>
    <row r="16942" spans="1:1" ht="18" customHeight="1" x14ac:dyDescent="0.25">
      <c r="A16942" s="59" t="str">
        <f t="shared" ref="A16942:A17005" si="265">IF(B16942&lt;&gt;"",DATE(2020,INT((ROW(A16940)-1)/78)+1,1),"")</f>
        <v/>
      </c>
    </row>
    <row r="16943" spans="1:1" ht="18" customHeight="1" x14ac:dyDescent="0.25">
      <c r="A16943" s="59" t="str">
        <f t="shared" si="265"/>
        <v/>
      </c>
    </row>
    <row r="16944" spans="1:1" ht="18" customHeight="1" x14ac:dyDescent="0.25">
      <c r="A16944" s="59" t="str">
        <f t="shared" si="265"/>
        <v/>
      </c>
    </row>
    <row r="16945" spans="1:1" ht="18" customHeight="1" x14ac:dyDescent="0.25">
      <c r="A16945" s="59" t="str">
        <f t="shared" si="265"/>
        <v/>
      </c>
    </row>
    <row r="16946" spans="1:1" ht="18" customHeight="1" x14ac:dyDescent="0.25">
      <c r="A16946" s="59" t="str">
        <f t="shared" si="265"/>
        <v/>
      </c>
    </row>
    <row r="16947" spans="1:1" ht="18" customHeight="1" x14ac:dyDescent="0.25">
      <c r="A16947" s="59" t="str">
        <f t="shared" si="265"/>
        <v/>
      </c>
    </row>
    <row r="16948" spans="1:1" ht="18" customHeight="1" x14ac:dyDescent="0.25">
      <c r="A16948" s="59" t="str">
        <f t="shared" si="265"/>
        <v/>
      </c>
    </row>
    <row r="16949" spans="1:1" ht="18" customHeight="1" x14ac:dyDescent="0.25">
      <c r="A16949" s="59" t="str">
        <f t="shared" si="265"/>
        <v/>
      </c>
    </row>
    <row r="16950" spans="1:1" ht="18" customHeight="1" x14ac:dyDescent="0.25">
      <c r="A16950" s="59" t="str">
        <f t="shared" si="265"/>
        <v/>
      </c>
    </row>
    <row r="16951" spans="1:1" ht="18" customHeight="1" x14ac:dyDescent="0.25">
      <c r="A16951" s="59" t="str">
        <f t="shared" si="265"/>
        <v/>
      </c>
    </row>
    <row r="16952" spans="1:1" ht="18" customHeight="1" x14ac:dyDescent="0.25">
      <c r="A16952" s="59" t="str">
        <f t="shared" si="265"/>
        <v/>
      </c>
    </row>
    <row r="16953" spans="1:1" ht="18" customHeight="1" x14ac:dyDescent="0.25">
      <c r="A16953" s="59" t="str">
        <f t="shared" si="265"/>
        <v/>
      </c>
    </row>
    <row r="16954" spans="1:1" ht="18" customHeight="1" x14ac:dyDescent="0.25">
      <c r="A16954" s="59" t="str">
        <f t="shared" si="265"/>
        <v/>
      </c>
    </row>
    <row r="16955" spans="1:1" ht="18" customHeight="1" x14ac:dyDescent="0.25">
      <c r="A16955" s="59" t="str">
        <f t="shared" si="265"/>
        <v/>
      </c>
    </row>
    <row r="16956" spans="1:1" ht="18" customHeight="1" x14ac:dyDescent="0.25">
      <c r="A16956" s="59" t="str">
        <f t="shared" si="265"/>
        <v/>
      </c>
    </row>
    <row r="16957" spans="1:1" ht="18" customHeight="1" x14ac:dyDescent="0.25">
      <c r="A16957" s="59" t="str">
        <f t="shared" si="265"/>
        <v/>
      </c>
    </row>
    <row r="16958" spans="1:1" ht="18" customHeight="1" x14ac:dyDescent="0.25">
      <c r="A16958" s="59" t="str">
        <f t="shared" si="265"/>
        <v/>
      </c>
    </row>
    <row r="16959" spans="1:1" ht="18" customHeight="1" x14ac:dyDescent="0.25">
      <c r="A16959" s="59" t="str">
        <f t="shared" si="265"/>
        <v/>
      </c>
    </row>
    <row r="16960" spans="1:1" ht="18" customHeight="1" x14ac:dyDescent="0.25">
      <c r="A16960" s="59" t="str">
        <f t="shared" si="265"/>
        <v/>
      </c>
    </row>
    <row r="16961" spans="1:1" ht="18" customHeight="1" x14ac:dyDescent="0.25">
      <c r="A16961" s="59" t="str">
        <f t="shared" si="265"/>
        <v/>
      </c>
    </row>
    <row r="16962" spans="1:1" ht="18" customHeight="1" x14ac:dyDescent="0.25">
      <c r="A16962" s="59" t="str">
        <f t="shared" si="265"/>
        <v/>
      </c>
    </row>
    <row r="16963" spans="1:1" ht="18" customHeight="1" x14ac:dyDescent="0.25">
      <c r="A16963" s="59" t="str">
        <f t="shared" si="265"/>
        <v/>
      </c>
    </row>
    <row r="16964" spans="1:1" ht="18" customHeight="1" x14ac:dyDescent="0.25">
      <c r="A16964" s="59" t="str">
        <f t="shared" si="265"/>
        <v/>
      </c>
    </row>
    <row r="16965" spans="1:1" ht="18" customHeight="1" x14ac:dyDescent="0.25">
      <c r="A16965" s="59" t="str">
        <f t="shared" si="265"/>
        <v/>
      </c>
    </row>
    <row r="16966" spans="1:1" ht="18" customHeight="1" x14ac:dyDescent="0.25">
      <c r="A16966" s="59" t="str">
        <f t="shared" si="265"/>
        <v/>
      </c>
    </row>
    <row r="16967" spans="1:1" ht="18" customHeight="1" x14ac:dyDescent="0.25">
      <c r="A16967" s="59" t="str">
        <f t="shared" si="265"/>
        <v/>
      </c>
    </row>
    <row r="16968" spans="1:1" ht="18" customHeight="1" x14ac:dyDescent="0.25">
      <c r="A16968" s="59" t="str">
        <f t="shared" si="265"/>
        <v/>
      </c>
    </row>
    <row r="16969" spans="1:1" ht="18" customHeight="1" x14ac:dyDescent="0.25">
      <c r="A16969" s="59" t="str">
        <f t="shared" si="265"/>
        <v/>
      </c>
    </row>
    <row r="16970" spans="1:1" ht="18" customHeight="1" x14ac:dyDescent="0.25">
      <c r="A16970" s="59" t="str">
        <f t="shared" si="265"/>
        <v/>
      </c>
    </row>
    <row r="16971" spans="1:1" ht="18" customHeight="1" x14ac:dyDescent="0.25">
      <c r="A16971" s="59" t="str">
        <f t="shared" si="265"/>
        <v/>
      </c>
    </row>
    <row r="16972" spans="1:1" ht="18" customHeight="1" x14ac:dyDescent="0.25">
      <c r="A16972" s="59" t="str">
        <f t="shared" si="265"/>
        <v/>
      </c>
    </row>
    <row r="16973" spans="1:1" ht="18" customHeight="1" x14ac:dyDescent="0.25">
      <c r="A16973" s="59" t="str">
        <f t="shared" si="265"/>
        <v/>
      </c>
    </row>
    <row r="16974" spans="1:1" ht="18" customHeight="1" x14ac:dyDescent="0.25">
      <c r="A16974" s="59" t="str">
        <f t="shared" si="265"/>
        <v/>
      </c>
    </row>
    <row r="16975" spans="1:1" ht="18" customHeight="1" x14ac:dyDescent="0.25">
      <c r="A16975" s="59" t="str">
        <f t="shared" si="265"/>
        <v/>
      </c>
    </row>
    <row r="16976" spans="1:1" ht="18" customHeight="1" x14ac:dyDescent="0.25">
      <c r="A16976" s="59" t="str">
        <f t="shared" si="265"/>
        <v/>
      </c>
    </row>
    <row r="16977" spans="1:1" ht="18" customHeight="1" x14ac:dyDescent="0.25">
      <c r="A16977" s="59" t="str">
        <f t="shared" si="265"/>
        <v/>
      </c>
    </row>
    <row r="16978" spans="1:1" ht="18" customHeight="1" x14ac:dyDescent="0.25">
      <c r="A16978" s="59" t="str">
        <f t="shared" si="265"/>
        <v/>
      </c>
    </row>
    <row r="16979" spans="1:1" ht="18" customHeight="1" x14ac:dyDescent="0.25">
      <c r="A16979" s="59" t="str">
        <f t="shared" si="265"/>
        <v/>
      </c>
    </row>
    <row r="16980" spans="1:1" ht="18" customHeight="1" x14ac:dyDescent="0.25">
      <c r="A16980" s="59" t="str">
        <f t="shared" si="265"/>
        <v/>
      </c>
    </row>
    <row r="16981" spans="1:1" ht="18" customHeight="1" x14ac:dyDescent="0.25">
      <c r="A16981" s="59" t="str">
        <f t="shared" si="265"/>
        <v/>
      </c>
    </row>
    <row r="16982" spans="1:1" ht="18" customHeight="1" x14ac:dyDescent="0.25">
      <c r="A16982" s="59" t="str">
        <f t="shared" si="265"/>
        <v/>
      </c>
    </row>
    <row r="16983" spans="1:1" ht="18" customHeight="1" x14ac:dyDescent="0.25">
      <c r="A16983" s="59" t="str">
        <f t="shared" si="265"/>
        <v/>
      </c>
    </row>
    <row r="16984" spans="1:1" ht="18" customHeight="1" x14ac:dyDescent="0.25">
      <c r="A16984" s="59" t="str">
        <f t="shared" si="265"/>
        <v/>
      </c>
    </row>
    <row r="16985" spans="1:1" ht="18" customHeight="1" x14ac:dyDescent="0.25">
      <c r="A16985" s="59" t="str">
        <f t="shared" si="265"/>
        <v/>
      </c>
    </row>
    <row r="16986" spans="1:1" ht="18" customHeight="1" x14ac:dyDescent="0.25">
      <c r="A16986" s="59" t="str">
        <f t="shared" si="265"/>
        <v/>
      </c>
    </row>
    <row r="16987" spans="1:1" ht="18" customHeight="1" x14ac:dyDescent="0.25">
      <c r="A16987" s="59" t="str">
        <f t="shared" si="265"/>
        <v/>
      </c>
    </row>
    <row r="16988" spans="1:1" ht="18" customHeight="1" x14ac:dyDescent="0.25">
      <c r="A16988" s="59" t="str">
        <f t="shared" si="265"/>
        <v/>
      </c>
    </row>
    <row r="16989" spans="1:1" ht="18" customHeight="1" x14ac:dyDescent="0.25">
      <c r="A16989" s="59" t="str">
        <f t="shared" si="265"/>
        <v/>
      </c>
    </row>
    <row r="16990" spans="1:1" ht="18" customHeight="1" x14ac:dyDescent="0.25">
      <c r="A16990" s="59" t="str">
        <f t="shared" si="265"/>
        <v/>
      </c>
    </row>
    <row r="16991" spans="1:1" ht="18" customHeight="1" x14ac:dyDescent="0.25">
      <c r="A16991" s="59" t="str">
        <f t="shared" si="265"/>
        <v/>
      </c>
    </row>
    <row r="16992" spans="1:1" ht="18" customHeight="1" x14ac:dyDescent="0.25">
      <c r="A16992" s="59" t="str">
        <f t="shared" si="265"/>
        <v/>
      </c>
    </row>
    <row r="16993" spans="1:1" ht="18" customHeight="1" x14ac:dyDescent="0.25">
      <c r="A16993" s="59" t="str">
        <f t="shared" si="265"/>
        <v/>
      </c>
    </row>
    <row r="16994" spans="1:1" ht="18" customHeight="1" x14ac:dyDescent="0.25">
      <c r="A16994" s="59" t="str">
        <f t="shared" si="265"/>
        <v/>
      </c>
    </row>
    <row r="16995" spans="1:1" ht="18" customHeight="1" x14ac:dyDescent="0.25">
      <c r="A16995" s="59" t="str">
        <f t="shared" si="265"/>
        <v/>
      </c>
    </row>
    <row r="16996" spans="1:1" ht="18" customHeight="1" x14ac:dyDescent="0.25">
      <c r="A16996" s="59" t="str">
        <f t="shared" si="265"/>
        <v/>
      </c>
    </row>
    <row r="16997" spans="1:1" ht="18" customHeight="1" x14ac:dyDescent="0.25">
      <c r="A16997" s="59" t="str">
        <f t="shared" si="265"/>
        <v/>
      </c>
    </row>
    <row r="16998" spans="1:1" ht="18" customHeight="1" x14ac:dyDescent="0.25">
      <c r="A16998" s="59" t="str">
        <f t="shared" si="265"/>
        <v/>
      </c>
    </row>
    <row r="16999" spans="1:1" ht="18" customHeight="1" x14ac:dyDescent="0.25">
      <c r="A16999" s="59" t="str">
        <f t="shared" si="265"/>
        <v/>
      </c>
    </row>
    <row r="17000" spans="1:1" ht="18" customHeight="1" x14ac:dyDescent="0.25">
      <c r="A17000" s="59" t="str">
        <f t="shared" si="265"/>
        <v/>
      </c>
    </row>
    <row r="17001" spans="1:1" ht="18" customHeight="1" x14ac:dyDescent="0.25">
      <c r="A17001" s="59" t="str">
        <f t="shared" si="265"/>
        <v/>
      </c>
    </row>
    <row r="17002" spans="1:1" ht="18" customHeight="1" x14ac:dyDescent="0.25">
      <c r="A17002" s="59" t="str">
        <f t="shared" si="265"/>
        <v/>
      </c>
    </row>
    <row r="17003" spans="1:1" ht="18" customHeight="1" x14ac:dyDescent="0.25">
      <c r="A17003" s="59" t="str">
        <f t="shared" si="265"/>
        <v/>
      </c>
    </row>
    <row r="17004" spans="1:1" ht="18" customHeight="1" x14ac:dyDescent="0.25">
      <c r="A17004" s="59" t="str">
        <f t="shared" si="265"/>
        <v/>
      </c>
    </row>
    <row r="17005" spans="1:1" ht="18" customHeight="1" x14ac:dyDescent="0.25">
      <c r="A17005" s="59" t="str">
        <f t="shared" si="265"/>
        <v/>
      </c>
    </row>
    <row r="17006" spans="1:1" ht="18" customHeight="1" x14ac:dyDescent="0.25">
      <c r="A17006" s="59" t="str">
        <f t="shared" ref="A17006:A17069" si="266">IF(B17006&lt;&gt;"",DATE(2020,INT((ROW(A17004)-1)/78)+1,1),"")</f>
        <v/>
      </c>
    </row>
    <row r="17007" spans="1:1" ht="18" customHeight="1" x14ac:dyDescent="0.25">
      <c r="A17007" s="59" t="str">
        <f t="shared" si="266"/>
        <v/>
      </c>
    </row>
    <row r="17008" spans="1:1" ht="18" customHeight="1" x14ac:dyDescent="0.25">
      <c r="A17008" s="59" t="str">
        <f t="shared" si="266"/>
        <v/>
      </c>
    </row>
    <row r="17009" spans="1:1" ht="18" customHeight="1" x14ac:dyDescent="0.25">
      <c r="A17009" s="59" t="str">
        <f t="shared" si="266"/>
        <v/>
      </c>
    </row>
    <row r="17010" spans="1:1" ht="18" customHeight="1" x14ac:dyDescent="0.25">
      <c r="A17010" s="59" t="str">
        <f t="shared" si="266"/>
        <v/>
      </c>
    </row>
    <row r="17011" spans="1:1" ht="18" customHeight="1" x14ac:dyDescent="0.25">
      <c r="A17011" s="59" t="str">
        <f t="shared" si="266"/>
        <v/>
      </c>
    </row>
    <row r="17012" spans="1:1" ht="18" customHeight="1" x14ac:dyDescent="0.25">
      <c r="A17012" s="59" t="str">
        <f t="shared" si="266"/>
        <v/>
      </c>
    </row>
    <row r="17013" spans="1:1" ht="18" customHeight="1" x14ac:dyDescent="0.25">
      <c r="A17013" s="59" t="str">
        <f t="shared" si="266"/>
        <v/>
      </c>
    </row>
    <row r="17014" spans="1:1" ht="18" customHeight="1" x14ac:dyDescent="0.25">
      <c r="A17014" s="59" t="str">
        <f t="shared" si="266"/>
        <v/>
      </c>
    </row>
    <row r="17015" spans="1:1" ht="18" customHeight="1" x14ac:dyDescent="0.25">
      <c r="A17015" s="59" t="str">
        <f t="shared" si="266"/>
        <v/>
      </c>
    </row>
    <row r="17016" spans="1:1" ht="18" customHeight="1" x14ac:dyDescent="0.25">
      <c r="A17016" s="59" t="str">
        <f t="shared" si="266"/>
        <v/>
      </c>
    </row>
    <row r="17017" spans="1:1" ht="18" customHeight="1" x14ac:dyDescent="0.25">
      <c r="A17017" s="59" t="str">
        <f t="shared" si="266"/>
        <v/>
      </c>
    </row>
    <row r="17018" spans="1:1" ht="18" customHeight="1" x14ac:dyDescent="0.25">
      <c r="A17018" s="59" t="str">
        <f t="shared" si="266"/>
        <v/>
      </c>
    </row>
    <row r="17019" spans="1:1" ht="18" customHeight="1" x14ac:dyDescent="0.25">
      <c r="A17019" s="59" t="str">
        <f t="shared" si="266"/>
        <v/>
      </c>
    </row>
    <row r="17020" spans="1:1" ht="18" customHeight="1" x14ac:dyDescent="0.25">
      <c r="A17020" s="59" t="str">
        <f t="shared" si="266"/>
        <v/>
      </c>
    </row>
    <row r="17021" spans="1:1" ht="18" customHeight="1" x14ac:dyDescent="0.25">
      <c r="A17021" s="59" t="str">
        <f t="shared" si="266"/>
        <v/>
      </c>
    </row>
    <row r="17022" spans="1:1" ht="18" customHeight="1" x14ac:dyDescent="0.25">
      <c r="A17022" s="59" t="str">
        <f t="shared" si="266"/>
        <v/>
      </c>
    </row>
    <row r="17023" spans="1:1" ht="18" customHeight="1" x14ac:dyDescent="0.25">
      <c r="A17023" s="59" t="str">
        <f t="shared" si="266"/>
        <v/>
      </c>
    </row>
    <row r="17024" spans="1:1" ht="18" customHeight="1" x14ac:dyDescent="0.25">
      <c r="A17024" s="59" t="str">
        <f t="shared" si="266"/>
        <v/>
      </c>
    </row>
    <row r="17025" spans="1:1" ht="18" customHeight="1" x14ac:dyDescent="0.25">
      <c r="A17025" s="59" t="str">
        <f t="shared" si="266"/>
        <v/>
      </c>
    </row>
    <row r="17026" spans="1:1" ht="18" customHeight="1" x14ac:dyDescent="0.25">
      <c r="A17026" s="59" t="str">
        <f t="shared" si="266"/>
        <v/>
      </c>
    </row>
    <row r="17027" spans="1:1" ht="18" customHeight="1" x14ac:dyDescent="0.25">
      <c r="A17027" s="59" t="str">
        <f t="shared" si="266"/>
        <v/>
      </c>
    </row>
    <row r="17028" spans="1:1" ht="18" customHeight="1" x14ac:dyDescent="0.25">
      <c r="A17028" s="59" t="str">
        <f t="shared" si="266"/>
        <v/>
      </c>
    </row>
    <row r="17029" spans="1:1" ht="18" customHeight="1" x14ac:dyDescent="0.25">
      <c r="A17029" s="59" t="str">
        <f t="shared" si="266"/>
        <v/>
      </c>
    </row>
    <row r="17030" spans="1:1" ht="18" customHeight="1" x14ac:dyDescent="0.25">
      <c r="A17030" s="59" t="str">
        <f t="shared" si="266"/>
        <v/>
      </c>
    </row>
    <row r="17031" spans="1:1" ht="18" customHeight="1" x14ac:dyDescent="0.25">
      <c r="A17031" s="59" t="str">
        <f t="shared" si="266"/>
        <v/>
      </c>
    </row>
    <row r="17032" spans="1:1" ht="18" customHeight="1" x14ac:dyDescent="0.25">
      <c r="A17032" s="59" t="str">
        <f t="shared" si="266"/>
        <v/>
      </c>
    </row>
    <row r="17033" spans="1:1" ht="18" customHeight="1" x14ac:dyDescent="0.25">
      <c r="A17033" s="59" t="str">
        <f t="shared" si="266"/>
        <v/>
      </c>
    </row>
    <row r="17034" spans="1:1" ht="18" customHeight="1" x14ac:dyDescent="0.25">
      <c r="A17034" s="59" t="str">
        <f t="shared" si="266"/>
        <v/>
      </c>
    </row>
    <row r="17035" spans="1:1" ht="18" customHeight="1" x14ac:dyDescent="0.25">
      <c r="A17035" s="59" t="str">
        <f t="shared" si="266"/>
        <v/>
      </c>
    </row>
    <row r="17036" spans="1:1" ht="18" customHeight="1" x14ac:dyDescent="0.25">
      <c r="A17036" s="59" t="str">
        <f t="shared" si="266"/>
        <v/>
      </c>
    </row>
    <row r="17037" spans="1:1" ht="18" customHeight="1" x14ac:dyDescent="0.25">
      <c r="A17037" s="59" t="str">
        <f t="shared" si="266"/>
        <v/>
      </c>
    </row>
    <row r="17038" spans="1:1" ht="18" customHeight="1" x14ac:dyDescent="0.25">
      <c r="A17038" s="59" t="str">
        <f t="shared" si="266"/>
        <v/>
      </c>
    </row>
    <row r="17039" spans="1:1" ht="18" customHeight="1" x14ac:dyDescent="0.25">
      <c r="A17039" s="59" t="str">
        <f t="shared" si="266"/>
        <v/>
      </c>
    </row>
    <row r="17040" spans="1:1" ht="18" customHeight="1" x14ac:dyDescent="0.25">
      <c r="A17040" s="59" t="str">
        <f t="shared" si="266"/>
        <v/>
      </c>
    </row>
    <row r="17041" spans="1:1" ht="18" customHeight="1" x14ac:dyDescent="0.25">
      <c r="A17041" s="59" t="str">
        <f t="shared" si="266"/>
        <v/>
      </c>
    </row>
    <row r="17042" spans="1:1" ht="18" customHeight="1" x14ac:dyDescent="0.25">
      <c r="A17042" s="59" t="str">
        <f t="shared" si="266"/>
        <v/>
      </c>
    </row>
    <row r="17043" spans="1:1" ht="18" customHeight="1" x14ac:dyDescent="0.25">
      <c r="A17043" s="59" t="str">
        <f t="shared" si="266"/>
        <v/>
      </c>
    </row>
    <row r="17044" spans="1:1" ht="18" customHeight="1" x14ac:dyDescent="0.25">
      <c r="A17044" s="59" t="str">
        <f t="shared" si="266"/>
        <v/>
      </c>
    </row>
    <row r="17045" spans="1:1" ht="18" customHeight="1" x14ac:dyDescent="0.25">
      <c r="A17045" s="59" t="str">
        <f t="shared" si="266"/>
        <v/>
      </c>
    </row>
    <row r="17046" spans="1:1" ht="18" customHeight="1" x14ac:dyDescent="0.25">
      <c r="A17046" s="59" t="str">
        <f t="shared" si="266"/>
        <v/>
      </c>
    </row>
    <row r="17047" spans="1:1" ht="18" customHeight="1" x14ac:dyDescent="0.25">
      <c r="A17047" s="59" t="str">
        <f t="shared" si="266"/>
        <v/>
      </c>
    </row>
    <row r="17048" spans="1:1" ht="18" customHeight="1" x14ac:dyDescent="0.25">
      <c r="A17048" s="59" t="str">
        <f t="shared" si="266"/>
        <v/>
      </c>
    </row>
    <row r="17049" spans="1:1" ht="18" customHeight="1" x14ac:dyDescent="0.25">
      <c r="A17049" s="59" t="str">
        <f t="shared" si="266"/>
        <v/>
      </c>
    </row>
    <row r="17050" spans="1:1" ht="18" customHeight="1" x14ac:dyDescent="0.25">
      <c r="A17050" s="59" t="str">
        <f t="shared" si="266"/>
        <v/>
      </c>
    </row>
    <row r="17051" spans="1:1" ht="18" customHeight="1" x14ac:dyDescent="0.25">
      <c r="A17051" s="59" t="str">
        <f t="shared" si="266"/>
        <v/>
      </c>
    </row>
    <row r="17052" spans="1:1" ht="18" customHeight="1" x14ac:dyDescent="0.25">
      <c r="A17052" s="59" t="str">
        <f t="shared" si="266"/>
        <v/>
      </c>
    </row>
    <row r="17053" spans="1:1" ht="18" customHeight="1" x14ac:dyDescent="0.25">
      <c r="A17053" s="59" t="str">
        <f t="shared" si="266"/>
        <v/>
      </c>
    </row>
    <row r="17054" spans="1:1" ht="18" customHeight="1" x14ac:dyDescent="0.25">
      <c r="A17054" s="59" t="str">
        <f t="shared" si="266"/>
        <v/>
      </c>
    </row>
    <row r="17055" spans="1:1" ht="18" customHeight="1" x14ac:dyDescent="0.25">
      <c r="A17055" s="59" t="str">
        <f t="shared" si="266"/>
        <v/>
      </c>
    </row>
    <row r="17056" spans="1:1" ht="18" customHeight="1" x14ac:dyDescent="0.25">
      <c r="A17056" s="59" t="str">
        <f t="shared" si="266"/>
        <v/>
      </c>
    </row>
    <row r="17057" spans="1:1" ht="18" customHeight="1" x14ac:dyDescent="0.25">
      <c r="A17057" s="59" t="str">
        <f t="shared" si="266"/>
        <v/>
      </c>
    </row>
    <row r="17058" spans="1:1" ht="18" customHeight="1" x14ac:dyDescent="0.25">
      <c r="A17058" s="59" t="str">
        <f t="shared" si="266"/>
        <v/>
      </c>
    </row>
    <row r="17059" spans="1:1" ht="18" customHeight="1" x14ac:dyDescent="0.25">
      <c r="A17059" s="59" t="str">
        <f t="shared" si="266"/>
        <v/>
      </c>
    </row>
    <row r="17060" spans="1:1" ht="18" customHeight="1" x14ac:dyDescent="0.25">
      <c r="A17060" s="59" t="str">
        <f t="shared" si="266"/>
        <v/>
      </c>
    </row>
    <row r="17061" spans="1:1" ht="18" customHeight="1" x14ac:dyDescent="0.25">
      <c r="A17061" s="59" t="str">
        <f t="shared" si="266"/>
        <v/>
      </c>
    </row>
    <row r="17062" spans="1:1" ht="18" customHeight="1" x14ac:dyDescent="0.25">
      <c r="A17062" s="59" t="str">
        <f t="shared" si="266"/>
        <v/>
      </c>
    </row>
    <row r="17063" spans="1:1" ht="18" customHeight="1" x14ac:dyDescent="0.25">
      <c r="A17063" s="59" t="str">
        <f t="shared" si="266"/>
        <v/>
      </c>
    </row>
    <row r="17064" spans="1:1" ht="18" customHeight="1" x14ac:dyDescent="0.25">
      <c r="A17064" s="59" t="str">
        <f t="shared" si="266"/>
        <v/>
      </c>
    </row>
    <row r="17065" spans="1:1" ht="18" customHeight="1" x14ac:dyDescent="0.25">
      <c r="A17065" s="59" t="str">
        <f t="shared" si="266"/>
        <v/>
      </c>
    </row>
    <row r="17066" spans="1:1" ht="18" customHeight="1" x14ac:dyDescent="0.25">
      <c r="A17066" s="59" t="str">
        <f t="shared" si="266"/>
        <v/>
      </c>
    </row>
    <row r="17067" spans="1:1" ht="18" customHeight="1" x14ac:dyDescent="0.25">
      <c r="A17067" s="59" t="str">
        <f t="shared" si="266"/>
        <v/>
      </c>
    </row>
    <row r="17068" spans="1:1" ht="18" customHeight="1" x14ac:dyDescent="0.25">
      <c r="A17068" s="59" t="str">
        <f t="shared" si="266"/>
        <v/>
      </c>
    </row>
    <row r="17069" spans="1:1" ht="18" customHeight="1" x14ac:dyDescent="0.25">
      <c r="A17069" s="59" t="str">
        <f t="shared" si="266"/>
        <v/>
      </c>
    </row>
    <row r="17070" spans="1:1" ht="18" customHeight="1" x14ac:dyDescent="0.25">
      <c r="A17070" s="59" t="str">
        <f t="shared" ref="A17070:A17133" si="267">IF(B17070&lt;&gt;"",DATE(2020,INT((ROW(A17068)-1)/78)+1,1),"")</f>
        <v/>
      </c>
    </row>
    <row r="17071" spans="1:1" ht="18" customHeight="1" x14ac:dyDescent="0.25">
      <c r="A17071" s="59" t="str">
        <f t="shared" si="267"/>
        <v/>
      </c>
    </row>
    <row r="17072" spans="1:1" ht="18" customHeight="1" x14ac:dyDescent="0.25">
      <c r="A17072" s="59" t="str">
        <f t="shared" si="267"/>
        <v/>
      </c>
    </row>
    <row r="17073" spans="1:1" ht="18" customHeight="1" x14ac:dyDescent="0.25">
      <c r="A17073" s="59" t="str">
        <f t="shared" si="267"/>
        <v/>
      </c>
    </row>
    <row r="17074" spans="1:1" ht="18" customHeight="1" x14ac:dyDescent="0.25">
      <c r="A17074" s="59" t="str">
        <f t="shared" si="267"/>
        <v/>
      </c>
    </row>
    <row r="17075" spans="1:1" ht="18" customHeight="1" x14ac:dyDescent="0.25">
      <c r="A17075" s="59" t="str">
        <f t="shared" si="267"/>
        <v/>
      </c>
    </row>
    <row r="17076" spans="1:1" ht="18" customHeight="1" x14ac:dyDescent="0.25">
      <c r="A17076" s="59" t="str">
        <f t="shared" si="267"/>
        <v/>
      </c>
    </row>
    <row r="17077" spans="1:1" ht="18" customHeight="1" x14ac:dyDescent="0.25">
      <c r="A17077" s="59" t="str">
        <f t="shared" si="267"/>
        <v/>
      </c>
    </row>
    <row r="17078" spans="1:1" ht="18" customHeight="1" x14ac:dyDescent="0.25">
      <c r="A17078" s="59" t="str">
        <f t="shared" si="267"/>
        <v/>
      </c>
    </row>
    <row r="17079" spans="1:1" ht="18" customHeight="1" x14ac:dyDescent="0.25">
      <c r="A17079" s="59" t="str">
        <f t="shared" si="267"/>
        <v/>
      </c>
    </row>
    <row r="17080" spans="1:1" ht="18" customHeight="1" x14ac:dyDescent="0.25">
      <c r="A17080" s="59" t="str">
        <f t="shared" si="267"/>
        <v/>
      </c>
    </row>
    <row r="17081" spans="1:1" ht="18" customHeight="1" x14ac:dyDescent="0.25">
      <c r="A17081" s="59" t="str">
        <f t="shared" si="267"/>
        <v/>
      </c>
    </row>
    <row r="17082" spans="1:1" ht="18" customHeight="1" x14ac:dyDescent="0.25">
      <c r="A17082" s="59" t="str">
        <f t="shared" si="267"/>
        <v/>
      </c>
    </row>
    <row r="17083" spans="1:1" ht="18" customHeight="1" x14ac:dyDescent="0.25">
      <c r="A17083" s="59" t="str">
        <f t="shared" si="267"/>
        <v/>
      </c>
    </row>
    <row r="17084" spans="1:1" ht="18" customHeight="1" x14ac:dyDescent="0.25">
      <c r="A17084" s="59" t="str">
        <f t="shared" si="267"/>
        <v/>
      </c>
    </row>
    <row r="17085" spans="1:1" ht="18" customHeight="1" x14ac:dyDescent="0.25">
      <c r="A17085" s="59" t="str">
        <f t="shared" si="267"/>
        <v/>
      </c>
    </row>
    <row r="17086" spans="1:1" ht="18" customHeight="1" x14ac:dyDescent="0.25">
      <c r="A17086" s="59" t="str">
        <f t="shared" si="267"/>
        <v/>
      </c>
    </row>
    <row r="17087" spans="1:1" ht="18" customHeight="1" x14ac:dyDescent="0.25">
      <c r="A17087" s="59" t="str">
        <f t="shared" si="267"/>
        <v/>
      </c>
    </row>
    <row r="17088" spans="1:1" ht="18" customHeight="1" x14ac:dyDescent="0.25">
      <c r="A17088" s="59" t="str">
        <f t="shared" si="267"/>
        <v/>
      </c>
    </row>
    <row r="17089" spans="1:1" ht="18" customHeight="1" x14ac:dyDescent="0.25">
      <c r="A17089" s="59" t="str">
        <f t="shared" si="267"/>
        <v/>
      </c>
    </row>
    <row r="17090" spans="1:1" ht="18" customHeight="1" x14ac:dyDescent="0.25">
      <c r="A17090" s="59" t="str">
        <f t="shared" si="267"/>
        <v/>
      </c>
    </row>
    <row r="17091" spans="1:1" ht="18" customHeight="1" x14ac:dyDescent="0.25">
      <c r="A17091" s="59" t="str">
        <f t="shared" si="267"/>
        <v/>
      </c>
    </row>
    <row r="17092" spans="1:1" ht="18" customHeight="1" x14ac:dyDescent="0.25">
      <c r="A17092" s="59" t="str">
        <f t="shared" si="267"/>
        <v/>
      </c>
    </row>
    <row r="17093" spans="1:1" ht="18" customHeight="1" x14ac:dyDescent="0.25">
      <c r="A17093" s="59" t="str">
        <f t="shared" si="267"/>
        <v/>
      </c>
    </row>
    <row r="17094" spans="1:1" ht="18" customHeight="1" x14ac:dyDescent="0.25">
      <c r="A17094" s="59" t="str">
        <f t="shared" si="267"/>
        <v/>
      </c>
    </row>
    <row r="17095" spans="1:1" ht="18" customHeight="1" x14ac:dyDescent="0.25">
      <c r="A17095" s="59" t="str">
        <f t="shared" si="267"/>
        <v/>
      </c>
    </row>
    <row r="17096" spans="1:1" ht="18" customHeight="1" x14ac:dyDescent="0.25">
      <c r="A17096" s="59" t="str">
        <f t="shared" si="267"/>
        <v/>
      </c>
    </row>
    <row r="17097" spans="1:1" ht="18" customHeight="1" x14ac:dyDescent="0.25">
      <c r="A17097" s="59" t="str">
        <f t="shared" si="267"/>
        <v/>
      </c>
    </row>
    <row r="17098" spans="1:1" ht="18" customHeight="1" x14ac:dyDescent="0.25">
      <c r="A17098" s="59" t="str">
        <f t="shared" si="267"/>
        <v/>
      </c>
    </row>
    <row r="17099" spans="1:1" ht="18" customHeight="1" x14ac:dyDescent="0.25">
      <c r="A17099" s="59" t="str">
        <f t="shared" si="267"/>
        <v/>
      </c>
    </row>
    <row r="17100" spans="1:1" ht="18" customHeight="1" x14ac:dyDescent="0.25">
      <c r="A17100" s="59" t="str">
        <f t="shared" si="267"/>
        <v/>
      </c>
    </row>
    <row r="17101" spans="1:1" ht="18" customHeight="1" x14ac:dyDescent="0.25">
      <c r="A17101" s="59" t="str">
        <f t="shared" si="267"/>
        <v/>
      </c>
    </row>
    <row r="17102" spans="1:1" ht="18" customHeight="1" x14ac:dyDescent="0.25">
      <c r="A17102" s="59" t="str">
        <f t="shared" si="267"/>
        <v/>
      </c>
    </row>
    <row r="17103" spans="1:1" ht="18" customHeight="1" x14ac:dyDescent="0.25">
      <c r="A17103" s="59" t="str">
        <f t="shared" si="267"/>
        <v/>
      </c>
    </row>
    <row r="17104" spans="1:1" ht="18" customHeight="1" x14ac:dyDescent="0.25">
      <c r="A17104" s="59" t="str">
        <f t="shared" si="267"/>
        <v/>
      </c>
    </row>
    <row r="17105" spans="1:1" ht="18" customHeight="1" x14ac:dyDescent="0.25">
      <c r="A17105" s="59" t="str">
        <f t="shared" si="267"/>
        <v/>
      </c>
    </row>
    <row r="17106" spans="1:1" ht="18" customHeight="1" x14ac:dyDescent="0.25">
      <c r="A17106" s="59" t="str">
        <f t="shared" si="267"/>
        <v/>
      </c>
    </row>
    <row r="17107" spans="1:1" ht="18" customHeight="1" x14ac:dyDescent="0.25">
      <c r="A17107" s="59" t="str">
        <f t="shared" si="267"/>
        <v/>
      </c>
    </row>
    <row r="17108" spans="1:1" ht="18" customHeight="1" x14ac:dyDescent="0.25">
      <c r="A17108" s="59" t="str">
        <f t="shared" si="267"/>
        <v/>
      </c>
    </row>
    <row r="17109" spans="1:1" ht="18" customHeight="1" x14ac:dyDescent="0.25">
      <c r="A17109" s="59" t="str">
        <f t="shared" si="267"/>
        <v/>
      </c>
    </row>
    <row r="17110" spans="1:1" ht="18" customHeight="1" x14ac:dyDescent="0.25">
      <c r="A17110" s="59" t="str">
        <f t="shared" si="267"/>
        <v/>
      </c>
    </row>
    <row r="17111" spans="1:1" ht="18" customHeight="1" x14ac:dyDescent="0.25">
      <c r="A17111" s="59" t="str">
        <f t="shared" si="267"/>
        <v/>
      </c>
    </row>
    <row r="17112" spans="1:1" ht="18" customHeight="1" x14ac:dyDescent="0.25">
      <c r="A17112" s="59" t="str">
        <f t="shared" si="267"/>
        <v/>
      </c>
    </row>
    <row r="17113" spans="1:1" ht="18" customHeight="1" x14ac:dyDescent="0.25">
      <c r="A17113" s="59" t="str">
        <f t="shared" si="267"/>
        <v/>
      </c>
    </row>
    <row r="17114" spans="1:1" ht="18" customHeight="1" x14ac:dyDescent="0.25">
      <c r="A17114" s="59" t="str">
        <f t="shared" si="267"/>
        <v/>
      </c>
    </row>
    <row r="17115" spans="1:1" ht="18" customHeight="1" x14ac:dyDescent="0.25">
      <c r="A17115" s="59" t="str">
        <f t="shared" si="267"/>
        <v/>
      </c>
    </row>
    <row r="17116" spans="1:1" ht="18" customHeight="1" x14ac:dyDescent="0.25">
      <c r="A17116" s="59" t="str">
        <f t="shared" si="267"/>
        <v/>
      </c>
    </row>
    <row r="17117" spans="1:1" ht="18" customHeight="1" x14ac:dyDescent="0.25">
      <c r="A17117" s="59" t="str">
        <f t="shared" si="267"/>
        <v/>
      </c>
    </row>
    <row r="17118" spans="1:1" ht="18" customHeight="1" x14ac:dyDescent="0.25">
      <c r="A17118" s="59" t="str">
        <f t="shared" si="267"/>
        <v/>
      </c>
    </row>
    <row r="17119" spans="1:1" ht="18" customHeight="1" x14ac:dyDescent="0.25">
      <c r="A17119" s="59" t="str">
        <f t="shared" si="267"/>
        <v/>
      </c>
    </row>
    <row r="17120" spans="1:1" ht="18" customHeight="1" x14ac:dyDescent="0.25">
      <c r="A17120" s="59" t="str">
        <f t="shared" si="267"/>
        <v/>
      </c>
    </row>
    <row r="17121" spans="1:1" ht="18" customHeight="1" x14ac:dyDescent="0.25">
      <c r="A17121" s="59" t="str">
        <f t="shared" si="267"/>
        <v/>
      </c>
    </row>
    <row r="17122" spans="1:1" ht="18" customHeight="1" x14ac:dyDescent="0.25">
      <c r="A17122" s="59" t="str">
        <f t="shared" si="267"/>
        <v/>
      </c>
    </row>
    <row r="17123" spans="1:1" ht="18" customHeight="1" x14ac:dyDescent="0.25">
      <c r="A17123" s="59" t="str">
        <f t="shared" si="267"/>
        <v/>
      </c>
    </row>
    <row r="17124" spans="1:1" ht="18" customHeight="1" x14ac:dyDescent="0.25">
      <c r="A17124" s="59" t="str">
        <f t="shared" si="267"/>
        <v/>
      </c>
    </row>
    <row r="17125" spans="1:1" ht="18" customHeight="1" x14ac:dyDescent="0.25">
      <c r="A17125" s="59" t="str">
        <f t="shared" si="267"/>
        <v/>
      </c>
    </row>
    <row r="17126" spans="1:1" ht="18" customHeight="1" x14ac:dyDescent="0.25">
      <c r="A17126" s="59" t="str">
        <f t="shared" si="267"/>
        <v/>
      </c>
    </row>
    <row r="17127" spans="1:1" ht="18" customHeight="1" x14ac:dyDescent="0.25">
      <c r="A17127" s="59" t="str">
        <f t="shared" si="267"/>
        <v/>
      </c>
    </row>
    <row r="17128" spans="1:1" ht="18" customHeight="1" x14ac:dyDescent="0.25">
      <c r="A17128" s="59" t="str">
        <f t="shared" si="267"/>
        <v/>
      </c>
    </row>
    <row r="17129" spans="1:1" ht="18" customHeight="1" x14ac:dyDescent="0.25">
      <c r="A17129" s="59" t="str">
        <f t="shared" si="267"/>
        <v/>
      </c>
    </row>
    <row r="17130" spans="1:1" ht="18" customHeight="1" x14ac:dyDescent="0.25">
      <c r="A17130" s="59" t="str">
        <f t="shared" si="267"/>
        <v/>
      </c>
    </row>
    <row r="17131" spans="1:1" ht="18" customHeight="1" x14ac:dyDescent="0.25">
      <c r="A17131" s="59" t="str">
        <f t="shared" si="267"/>
        <v/>
      </c>
    </row>
    <row r="17132" spans="1:1" ht="18" customHeight="1" x14ac:dyDescent="0.25">
      <c r="A17132" s="59" t="str">
        <f t="shared" si="267"/>
        <v/>
      </c>
    </row>
    <row r="17133" spans="1:1" ht="18" customHeight="1" x14ac:dyDescent="0.25">
      <c r="A17133" s="59" t="str">
        <f t="shared" si="267"/>
        <v/>
      </c>
    </row>
    <row r="17134" spans="1:1" ht="18" customHeight="1" x14ac:dyDescent="0.25">
      <c r="A17134" s="59" t="str">
        <f t="shared" ref="A17134:A17197" si="268">IF(B17134&lt;&gt;"",DATE(2020,INT((ROW(A17132)-1)/78)+1,1),"")</f>
        <v/>
      </c>
    </row>
    <row r="17135" spans="1:1" ht="18" customHeight="1" x14ac:dyDescent="0.25">
      <c r="A17135" s="59" t="str">
        <f t="shared" si="268"/>
        <v/>
      </c>
    </row>
    <row r="17136" spans="1:1" ht="18" customHeight="1" x14ac:dyDescent="0.25">
      <c r="A17136" s="59" t="str">
        <f t="shared" si="268"/>
        <v/>
      </c>
    </row>
    <row r="17137" spans="1:1" ht="18" customHeight="1" x14ac:dyDescent="0.25">
      <c r="A17137" s="59" t="str">
        <f t="shared" si="268"/>
        <v/>
      </c>
    </row>
    <row r="17138" spans="1:1" ht="18" customHeight="1" x14ac:dyDescent="0.25">
      <c r="A17138" s="59" t="str">
        <f t="shared" si="268"/>
        <v/>
      </c>
    </row>
    <row r="17139" spans="1:1" ht="18" customHeight="1" x14ac:dyDescent="0.25">
      <c r="A17139" s="59" t="str">
        <f t="shared" si="268"/>
        <v/>
      </c>
    </row>
    <row r="17140" spans="1:1" ht="18" customHeight="1" x14ac:dyDescent="0.25">
      <c r="A17140" s="59" t="str">
        <f t="shared" si="268"/>
        <v/>
      </c>
    </row>
    <row r="17141" spans="1:1" ht="18" customHeight="1" x14ac:dyDescent="0.25">
      <c r="A17141" s="59" t="str">
        <f t="shared" si="268"/>
        <v/>
      </c>
    </row>
    <row r="17142" spans="1:1" ht="18" customHeight="1" x14ac:dyDescent="0.25">
      <c r="A17142" s="59" t="str">
        <f t="shared" si="268"/>
        <v/>
      </c>
    </row>
    <row r="17143" spans="1:1" ht="18" customHeight="1" x14ac:dyDescent="0.25">
      <c r="A17143" s="59" t="str">
        <f t="shared" si="268"/>
        <v/>
      </c>
    </row>
    <row r="17144" spans="1:1" ht="18" customHeight="1" x14ac:dyDescent="0.25">
      <c r="A17144" s="59" t="str">
        <f t="shared" si="268"/>
        <v/>
      </c>
    </row>
    <row r="17145" spans="1:1" ht="18" customHeight="1" x14ac:dyDescent="0.25">
      <c r="A17145" s="59" t="str">
        <f t="shared" si="268"/>
        <v/>
      </c>
    </row>
    <row r="17146" spans="1:1" ht="18" customHeight="1" x14ac:dyDescent="0.25">
      <c r="A17146" s="59" t="str">
        <f t="shared" si="268"/>
        <v/>
      </c>
    </row>
    <row r="17147" spans="1:1" ht="18" customHeight="1" x14ac:dyDescent="0.25">
      <c r="A17147" s="59" t="str">
        <f t="shared" si="268"/>
        <v/>
      </c>
    </row>
    <row r="17148" spans="1:1" ht="18" customHeight="1" x14ac:dyDescent="0.25">
      <c r="A17148" s="59" t="str">
        <f t="shared" si="268"/>
        <v/>
      </c>
    </row>
    <row r="17149" spans="1:1" ht="18" customHeight="1" x14ac:dyDescent="0.25">
      <c r="A17149" s="59" t="str">
        <f t="shared" si="268"/>
        <v/>
      </c>
    </row>
    <row r="17150" spans="1:1" ht="18" customHeight="1" x14ac:dyDescent="0.25">
      <c r="A17150" s="59" t="str">
        <f t="shared" si="268"/>
        <v/>
      </c>
    </row>
    <row r="17151" spans="1:1" ht="18" customHeight="1" x14ac:dyDescent="0.25">
      <c r="A17151" s="59" t="str">
        <f t="shared" si="268"/>
        <v/>
      </c>
    </row>
    <row r="17152" spans="1:1" ht="18" customHeight="1" x14ac:dyDescent="0.25">
      <c r="A17152" s="59" t="str">
        <f t="shared" si="268"/>
        <v/>
      </c>
    </row>
    <row r="17153" spans="1:1" ht="18" customHeight="1" x14ac:dyDescent="0.25">
      <c r="A17153" s="59" t="str">
        <f t="shared" si="268"/>
        <v/>
      </c>
    </row>
    <row r="17154" spans="1:1" ht="18" customHeight="1" x14ac:dyDescent="0.25">
      <c r="A17154" s="59" t="str">
        <f t="shared" si="268"/>
        <v/>
      </c>
    </row>
    <row r="17155" spans="1:1" ht="18" customHeight="1" x14ac:dyDescent="0.25">
      <c r="A17155" s="59" t="str">
        <f t="shared" si="268"/>
        <v/>
      </c>
    </row>
    <row r="17156" spans="1:1" ht="18" customHeight="1" x14ac:dyDescent="0.25">
      <c r="A17156" s="59" t="str">
        <f t="shared" si="268"/>
        <v/>
      </c>
    </row>
    <row r="17157" spans="1:1" ht="18" customHeight="1" x14ac:dyDescent="0.25">
      <c r="A17157" s="59" t="str">
        <f t="shared" si="268"/>
        <v/>
      </c>
    </row>
    <row r="17158" spans="1:1" ht="18" customHeight="1" x14ac:dyDescent="0.25">
      <c r="A17158" s="59" t="str">
        <f t="shared" si="268"/>
        <v/>
      </c>
    </row>
    <row r="17159" spans="1:1" ht="18" customHeight="1" x14ac:dyDescent="0.25">
      <c r="A17159" s="59" t="str">
        <f t="shared" si="268"/>
        <v/>
      </c>
    </row>
    <row r="17160" spans="1:1" ht="18" customHeight="1" x14ac:dyDescent="0.25">
      <c r="A17160" s="59" t="str">
        <f t="shared" si="268"/>
        <v/>
      </c>
    </row>
    <row r="17161" spans="1:1" ht="18" customHeight="1" x14ac:dyDescent="0.25">
      <c r="A17161" s="59" t="str">
        <f t="shared" si="268"/>
        <v/>
      </c>
    </row>
    <row r="17162" spans="1:1" ht="18" customHeight="1" x14ac:dyDescent="0.25">
      <c r="A17162" s="59" t="str">
        <f t="shared" si="268"/>
        <v/>
      </c>
    </row>
    <row r="17163" spans="1:1" ht="18" customHeight="1" x14ac:dyDescent="0.25">
      <c r="A17163" s="59" t="str">
        <f t="shared" si="268"/>
        <v/>
      </c>
    </row>
    <row r="17164" spans="1:1" ht="18" customHeight="1" x14ac:dyDescent="0.25">
      <c r="A17164" s="59" t="str">
        <f t="shared" si="268"/>
        <v/>
      </c>
    </row>
    <row r="17165" spans="1:1" ht="18" customHeight="1" x14ac:dyDescent="0.25">
      <c r="A17165" s="59" t="str">
        <f t="shared" si="268"/>
        <v/>
      </c>
    </row>
    <row r="17166" spans="1:1" ht="18" customHeight="1" x14ac:dyDescent="0.25">
      <c r="A17166" s="59" t="str">
        <f t="shared" si="268"/>
        <v/>
      </c>
    </row>
    <row r="17167" spans="1:1" ht="18" customHeight="1" x14ac:dyDescent="0.25">
      <c r="A17167" s="59" t="str">
        <f t="shared" si="268"/>
        <v/>
      </c>
    </row>
    <row r="17168" spans="1:1" ht="18" customHeight="1" x14ac:dyDescent="0.25">
      <c r="A17168" s="59" t="str">
        <f t="shared" si="268"/>
        <v/>
      </c>
    </row>
    <row r="17169" spans="1:1" ht="18" customHeight="1" x14ac:dyDescent="0.25">
      <c r="A17169" s="59" t="str">
        <f t="shared" si="268"/>
        <v/>
      </c>
    </row>
    <row r="17170" spans="1:1" ht="18" customHeight="1" x14ac:dyDescent="0.25">
      <c r="A17170" s="59" t="str">
        <f t="shared" si="268"/>
        <v/>
      </c>
    </row>
    <row r="17171" spans="1:1" ht="18" customHeight="1" x14ac:dyDescent="0.25">
      <c r="A17171" s="59" t="str">
        <f t="shared" si="268"/>
        <v/>
      </c>
    </row>
    <row r="17172" spans="1:1" ht="18" customHeight="1" x14ac:dyDescent="0.25">
      <c r="A17172" s="59" t="str">
        <f t="shared" si="268"/>
        <v/>
      </c>
    </row>
    <row r="17173" spans="1:1" ht="18" customHeight="1" x14ac:dyDescent="0.25">
      <c r="A17173" s="59" t="str">
        <f t="shared" si="268"/>
        <v/>
      </c>
    </row>
    <row r="17174" spans="1:1" ht="18" customHeight="1" x14ac:dyDescent="0.25">
      <c r="A17174" s="59" t="str">
        <f t="shared" si="268"/>
        <v/>
      </c>
    </row>
    <row r="17175" spans="1:1" ht="18" customHeight="1" x14ac:dyDescent="0.25">
      <c r="A17175" s="59" t="str">
        <f t="shared" si="268"/>
        <v/>
      </c>
    </row>
    <row r="17176" spans="1:1" ht="18" customHeight="1" x14ac:dyDescent="0.25">
      <c r="A17176" s="59" t="str">
        <f t="shared" si="268"/>
        <v/>
      </c>
    </row>
    <row r="17177" spans="1:1" ht="18" customHeight="1" x14ac:dyDescent="0.25">
      <c r="A17177" s="59" t="str">
        <f t="shared" si="268"/>
        <v/>
      </c>
    </row>
    <row r="17178" spans="1:1" ht="18" customHeight="1" x14ac:dyDescent="0.25">
      <c r="A17178" s="59" t="str">
        <f t="shared" si="268"/>
        <v/>
      </c>
    </row>
    <row r="17179" spans="1:1" ht="18" customHeight="1" x14ac:dyDescent="0.25">
      <c r="A17179" s="59" t="str">
        <f t="shared" si="268"/>
        <v/>
      </c>
    </row>
    <row r="17180" spans="1:1" ht="18" customHeight="1" x14ac:dyDescent="0.25">
      <c r="A17180" s="59" t="str">
        <f t="shared" si="268"/>
        <v/>
      </c>
    </row>
    <row r="17181" spans="1:1" ht="18" customHeight="1" x14ac:dyDescent="0.25">
      <c r="A17181" s="59" t="str">
        <f t="shared" si="268"/>
        <v/>
      </c>
    </row>
    <row r="17182" spans="1:1" ht="18" customHeight="1" x14ac:dyDescent="0.25">
      <c r="A17182" s="59" t="str">
        <f t="shared" si="268"/>
        <v/>
      </c>
    </row>
    <row r="17183" spans="1:1" ht="18" customHeight="1" x14ac:dyDescent="0.25">
      <c r="A17183" s="59" t="str">
        <f t="shared" si="268"/>
        <v/>
      </c>
    </row>
    <row r="17184" spans="1:1" ht="18" customHeight="1" x14ac:dyDescent="0.25">
      <c r="A17184" s="59" t="str">
        <f t="shared" si="268"/>
        <v/>
      </c>
    </row>
    <row r="17185" spans="1:1" ht="18" customHeight="1" x14ac:dyDescent="0.25">
      <c r="A17185" s="59" t="str">
        <f t="shared" si="268"/>
        <v/>
      </c>
    </row>
    <row r="17186" spans="1:1" ht="18" customHeight="1" x14ac:dyDescent="0.25">
      <c r="A17186" s="59" t="str">
        <f t="shared" si="268"/>
        <v/>
      </c>
    </row>
    <row r="17187" spans="1:1" ht="18" customHeight="1" x14ac:dyDescent="0.25">
      <c r="A17187" s="59" t="str">
        <f t="shared" si="268"/>
        <v/>
      </c>
    </row>
    <row r="17188" spans="1:1" ht="18" customHeight="1" x14ac:dyDescent="0.25">
      <c r="A17188" s="59" t="str">
        <f t="shared" si="268"/>
        <v/>
      </c>
    </row>
    <row r="17189" spans="1:1" ht="18" customHeight="1" x14ac:dyDescent="0.25">
      <c r="A17189" s="59" t="str">
        <f t="shared" si="268"/>
        <v/>
      </c>
    </row>
    <row r="17190" spans="1:1" ht="18" customHeight="1" x14ac:dyDescent="0.25">
      <c r="A17190" s="59" t="str">
        <f t="shared" si="268"/>
        <v/>
      </c>
    </row>
    <row r="17191" spans="1:1" ht="18" customHeight="1" x14ac:dyDescent="0.25">
      <c r="A17191" s="59" t="str">
        <f t="shared" si="268"/>
        <v/>
      </c>
    </row>
    <row r="17192" spans="1:1" ht="18" customHeight="1" x14ac:dyDescent="0.25">
      <c r="A17192" s="59" t="str">
        <f t="shared" si="268"/>
        <v/>
      </c>
    </row>
    <row r="17193" spans="1:1" ht="18" customHeight="1" x14ac:dyDescent="0.25">
      <c r="A17193" s="59" t="str">
        <f t="shared" si="268"/>
        <v/>
      </c>
    </row>
    <row r="17194" spans="1:1" ht="18" customHeight="1" x14ac:dyDescent="0.25">
      <c r="A17194" s="59" t="str">
        <f t="shared" si="268"/>
        <v/>
      </c>
    </row>
    <row r="17195" spans="1:1" ht="18" customHeight="1" x14ac:dyDescent="0.25">
      <c r="A17195" s="59" t="str">
        <f t="shared" si="268"/>
        <v/>
      </c>
    </row>
    <row r="17196" spans="1:1" ht="18" customHeight="1" x14ac:dyDescent="0.25">
      <c r="A17196" s="59" t="str">
        <f t="shared" si="268"/>
        <v/>
      </c>
    </row>
    <row r="17197" spans="1:1" ht="18" customHeight="1" x14ac:dyDescent="0.25">
      <c r="A17197" s="59" t="str">
        <f t="shared" si="268"/>
        <v/>
      </c>
    </row>
    <row r="17198" spans="1:1" ht="18" customHeight="1" x14ac:dyDescent="0.25">
      <c r="A17198" s="59" t="str">
        <f t="shared" ref="A17198:A17261" si="269">IF(B17198&lt;&gt;"",DATE(2020,INT((ROW(A17196)-1)/78)+1,1),"")</f>
        <v/>
      </c>
    </row>
    <row r="17199" spans="1:1" ht="18" customHeight="1" x14ac:dyDescent="0.25">
      <c r="A17199" s="59" t="str">
        <f t="shared" si="269"/>
        <v/>
      </c>
    </row>
    <row r="17200" spans="1:1" ht="18" customHeight="1" x14ac:dyDescent="0.25">
      <c r="A17200" s="59" t="str">
        <f t="shared" si="269"/>
        <v/>
      </c>
    </row>
    <row r="17201" spans="1:1" ht="18" customHeight="1" x14ac:dyDescent="0.25">
      <c r="A17201" s="59" t="str">
        <f t="shared" si="269"/>
        <v/>
      </c>
    </row>
    <row r="17202" spans="1:1" ht="18" customHeight="1" x14ac:dyDescent="0.25">
      <c r="A17202" s="59" t="str">
        <f t="shared" si="269"/>
        <v/>
      </c>
    </row>
    <row r="17203" spans="1:1" ht="18" customHeight="1" x14ac:dyDescent="0.25">
      <c r="A17203" s="59" t="str">
        <f t="shared" si="269"/>
        <v/>
      </c>
    </row>
    <row r="17204" spans="1:1" ht="18" customHeight="1" x14ac:dyDescent="0.25">
      <c r="A17204" s="59" t="str">
        <f t="shared" si="269"/>
        <v/>
      </c>
    </row>
    <row r="17205" spans="1:1" ht="18" customHeight="1" x14ac:dyDescent="0.25">
      <c r="A17205" s="59" t="str">
        <f t="shared" si="269"/>
        <v/>
      </c>
    </row>
    <row r="17206" spans="1:1" ht="18" customHeight="1" x14ac:dyDescent="0.25">
      <c r="A17206" s="59" t="str">
        <f t="shared" si="269"/>
        <v/>
      </c>
    </row>
    <row r="17207" spans="1:1" ht="18" customHeight="1" x14ac:dyDescent="0.25">
      <c r="A17207" s="59" t="str">
        <f t="shared" si="269"/>
        <v/>
      </c>
    </row>
    <row r="17208" spans="1:1" ht="18" customHeight="1" x14ac:dyDescent="0.25">
      <c r="A17208" s="59" t="str">
        <f t="shared" si="269"/>
        <v/>
      </c>
    </row>
    <row r="17209" spans="1:1" ht="18" customHeight="1" x14ac:dyDescent="0.25">
      <c r="A17209" s="59" t="str">
        <f t="shared" si="269"/>
        <v/>
      </c>
    </row>
    <row r="17210" spans="1:1" ht="18" customHeight="1" x14ac:dyDescent="0.25">
      <c r="A17210" s="59" t="str">
        <f t="shared" si="269"/>
        <v/>
      </c>
    </row>
    <row r="17211" spans="1:1" ht="18" customHeight="1" x14ac:dyDescent="0.25">
      <c r="A17211" s="59" t="str">
        <f t="shared" si="269"/>
        <v/>
      </c>
    </row>
    <row r="17212" spans="1:1" ht="18" customHeight="1" x14ac:dyDescent="0.25">
      <c r="A17212" s="59" t="str">
        <f t="shared" si="269"/>
        <v/>
      </c>
    </row>
    <row r="17213" spans="1:1" ht="18" customHeight="1" x14ac:dyDescent="0.25">
      <c r="A17213" s="59" t="str">
        <f t="shared" si="269"/>
        <v/>
      </c>
    </row>
    <row r="17214" spans="1:1" ht="18" customHeight="1" x14ac:dyDescent="0.25">
      <c r="A17214" s="59" t="str">
        <f t="shared" si="269"/>
        <v/>
      </c>
    </row>
    <row r="17215" spans="1:1" ht="18" customHeight="1" x14ac:dyDescent="0.25">
      <c r="A17215" s="59" t="str">
        <f t="shared" si="269"/>
        <v/>
      </c>
    </row>
    <row r="17216" spans="1:1" ht="18" customHeight="1" x14ac:dyDescent="0.25">
      <c r="A17216" s="59" t="str">
        <f t="shared" si="269"/>
        <v/>
      </c>
    </row>
    <row r="17217" spans="1:1" ht="18" customHeight="1" x14ac:dyDescent="0.25">
      <c r="A17217" s="59" t="str">
        <f t="shared" si="269"/>
        <v/>
      </c>
    </row>
    <row r="17218" spans="1:1" ht="18" customHeight="1" x14ac:dyDescent="0.25">
      <c r="A17218" s="59" t="str">
        <f t="shared" si="269"/>
        <v/>
      </c>
    </row>
    <row r="17219" spans="1:1" ht="18" customHeight="1" x14ac:dyDescent="0.25">
      <c r="A17219" s="59" t="str">
        <f t="shared" si="269"/>
        <v/>
      </c>
    </row>
    <row r="17220" spans="1:1" ht="18" customHeight="1" x14ac:dyDescent="0.25">
      <c r="A17220" s="59" t="str">
        <f t="shared" si="269"/>
        <v/>
      </c>
    </row>
    <row r="17221" spans="1:1" ht="18" customHeight="1" x14ac:dyDescent="0.25">
      <c r="A17221" s="59" t="str">
        <f t="shared" si="269"/>
        <v/>
      </c>
    </row>
    <row r="17222" spans="1:1" ht="18" customHeight="1" x14ac:dyDescent="0.25">
      <c r="A17222" s="59" t="str">
        <f t="shared" si="269"/>
        <v/>
      </c>
    </row>
    <row r="17223" spans="1:1" ht="18" customHeight="1" x14ac:dyDescent="0.25">
      <c r="A17223" s="59" t="str">
        <f t="shared" si="269"/>
        <v/>
      </c>
    </row>
    <row r="17224" spans="1:1" ht="18" customHeight="1" x14ac:dyDescent="0.25">
      <c r="A17224" s="59" t="str">
        <f t="shared" si="269"/>
        <v/>
      </c>
    </row>
    <row r="17225" spans="1:1" ht="18" customHeight="1" x14ac:dyDescent="0.25">
      <c r="A17225" s="59" t="str">
        <f t="shared" si="269"/>
        <v/>
      </c>
    </row>
    <row r="17226" spans="1:1" ht="18" customHeight="1" x14ac:dyDescent="0.25">
      <c r="A17226" s="59" t="str">
        <f t="shared" si="269"/>
        <v/>
      </c>
    </row>
    <row r="17227" spans="1:1" ht="18" customHeight="1" x14ac:dyDescent="0.25">
      <c r="A17227" s="59" t="str">
        <f t="shared" si="269"/>
        <v/>
      </c>
    </row>
    <row r="17228" spans="1:1" ht="18" customHeight="1" x14ac:dyDescent="0.25">
      <c r="A17228" s="59" t="str">
        <f t="shared" si="269"/>
        <v/>
      </c>
    </row>
    <row r="17229" spans="1:1" ht="18" customHeight="1" x14ac:dyDescent="0.25">
      <c r="A17229" s="59" t="str">
        <f t="shared" si="269"/>
        <v/>
      </c>
    </row>
    <row r="17230" spans="1:1" ht="18" customHeight="1" x14ac:dyDescent="0.25">
      <c r="A17230" s="59" t="str">
        <f t="shared" si="269"/>
        <v/>
      </c>
    </row>
    <row r="17231" spans="1:1" ht="18" customHeight="1" x14ac:dyDescent="0.25">
      <c r="A17231" s="59" t="str">
        <f t="shared" si="269"/>
        <v/>
      </c>
    </row>
    <row r="17232" spans="1:1" ht="18" customHeight="1" x14ac:dyDescent="0.25">
      <c r="A17232" s="59" t="str">
        <f t="shared" si="269"/>
        <v/>
      </c>
    </row>
    <row r="17233" spans="1:1" ht="18" customHeight="1" x14ac:dyDescent="0.25">
      <c r="A17233" s="59" t="str">
        <f t="shared" si="269"/>
        <v/>
      </c>
    </row>
    <row r="17234" spans="1:1" ht="18" customHeight="1" x14ac:dyDescent="0.25">
      <c r="A17234" s="59" t="str">
        <f t="shared" si="269"/>
        <v/>
      </c>
    </row>
    <row r="17235" spans="1:1" ht="18" customHeight="1" x14ac:dyDescent="0.25">
      <c r="A17235" s="59" t="str">
        <f t="shared" si="269"/>
        <v/>
      </c>
    </row>
    <row r="17236" spans="1:1" ht="18" customHeight="1" x14ac:dyDescent="0.25">
      <c r="A17236" s="59" t="str">
        <f t="shared" si="269"/>
        <v/>
      </c>
    </row>
    <row r="17237" spans="1:1" ht="18" customHeight="1" x14ac:dyDescent="0.25">
      <c r="A17237" s="59" t="str">
        <f t="shared" si="269"/>
        <v/>
      </c>
    </row>
    <row r="17238" spans="1:1" ht="18" customHeight="1" x14ac:dyDescent="0.25">
      <c r="A17238" s="59" t="str">
        <f t="shared" si="269"/>
        <v/>
      </c>
    </row>
    <row r="17239" spans="1:1" ht="18" customHeight="1" x14ac:dyDescent="0.25">
      <c r="A17239" s="59" t="str">
        <f t="shared" si="269"/>
        <v/>
      </c>
    </row>
    <row r="17240" spans="1:1" ht="18" customHeight="1" x14ac:dyDescent="0.25">
      <c r="A17240" s="59" t="str">
        <f t="shared" si="269"/>
        <v/>
      </c>
    </row>
    <row r="17241" spans="1:1" ht="18" customHeight="1" x14ac:dyDescent="0.25">
      <c r="A17241" s="59" t="str">
        <f t="shared" si="269"/>
        <v/>
      </c>
    </row>
    <row r="17242" spans="1:1" ht="18" customHeight="1" x14ac:dyDescent="0.25">
      <c r="A17242" s="59" t="str">
        <f t="shared" si="269"/>
        <v/>
      </c>
    </row>
    <row r="17243" spans="1:1" ht="18" customHeight="1" x14ac:dyDescent="0.25">
      <c r="A17243" s="59" t="str">
        <f t="shared" si="269"/>
        <v/>
      </c>
    </row>
    <row r="17244" spans="1:1" ht="18" customHeight="1" x14ac:dyDescent="0.25">
      <c r="A17244" s="59" t="str">
        <f t="shared" si="269"/>
        <v/>
      </c>
    </row>
    <row r="17245" spans="1:1" ht="18" customHeight="1" x14ac:dyDescent="0.25">
      <c r="A17245" s="59" t="str">
        <f t="shared" si="269"/>
        <v/>
      </c>
    </row>
    <row r="17246" spans="1:1" ht="18" customHeight="1" x14ac:dyDescent="0.25">
      <c r="A17246" s="59" t="str">
        <f t="shared" si="269"/>
        <v/>
      </c>
    </row>
    <row r="17247" spans="1:1" ht="18" customHeight="1" x14ac:dyDescent="0.25">
      <c r="A17247" s="59" t="str">
        <f t="shared" si="269"/>
        <v/>
      </c>
    </row>
    <row r="17248" spans="1:1" ht="18" customHeight="1" x14ac:dyDescent="0.25">
      <c r="A17248" s="59" t="str">
        <f t="shared" si="269"/>
        <v/>
      </c>
    </row>
    <row r="17249" spans="1:1" ht="18" customHeight="1" x14ac:dyDescent="0.25">
      <c r="A17249" s="59" t="str">
        <f t="shared" si="269"/>
        <v/>
      </c>
    </row>
    <row r="17250" spans="1:1" ht="18" customHeight="1" x14ac:dyDescent="0.25">
      <c r="A17250" s="59" t="str">
        <f t="shared" si="269"/>
        <v/>
      </c>
    </row>
    <row r="17251" spans="1:1" ht="18" customHeight="1" x14ac:dyDescent="0.25">
      <c r="A17251" s="59" t="str">
        <f t="shared" si="269"/>
        <v/>
      </c>
    </row>
    <row r="17252" spans="1:1" ht="18" customHeight="1" x14ac:dyDescent="0.25">
      <c r="A17252" s="59" t="str">
        <f t="shared" si="269"/>
        <v/>
      </c>
    </row>
    <row r="17253" spans="1:1" ht="18" customHeight="1" x14ac:dyDescent="0.25">
      <c r="A17253" s="59" t="str">
        <f t="shared" si="269"/>
        <v/>
      </c>
    </row>
    <row r="17254" spans="1:1" ht="18" customHeight="1" x14ac:dyDescent="0.25">
      <c r="A17254" s="59" t="str">
        <f t="shared" si="269"/>
        <v/>
      </c>
    </row>
    <row r="17255" spans="1:1" ht="18" customHeight="1" x14ac:dyDescent="0.25">
      <c r="A17255" s="59" t="str">
        <f t="shared" si="269"/>
        <v/>
      </c>
    </row>
    <row r="17256" spans="1:1" ht="18" customHeight="1" x14ac:dyDescent="0.25">
      <c r="A17256" s="59" t="str">
        <f t="shared" si="269"/>
        <v/>
      </c>
    </row>
    <row r="17257" spans="1:1" ht="18" customHeight="1" x14ac:dyDescent="0.25">
      <c r="A17257" s="59" t="str">
        <f t="shared" si="269"/>
        <v/>
      </c>
    </row>
    <row r="17258" spans="1:1" ht="18" customHeight="1" x14ac:dyDescent="0.25">
      <c r="A17258" s="59" t="str">
        <f t="shared" si="269"/>
        <v/>
      </c>
    </row>
    <row r="17259" spans="1:1" ht="18" customHeight="1" x14ac:dyDescent="0.25">
      <c r="A17259" s="59" t="str">
        <f t="shared" si="269"/>
        <v/>
      </c>
    </row>
    <row r="17260" spans="1:1" ht="18" customHeight="1" x14ac:dyDescent="0.25">
      <c r="A17260" s="59" t="str">
        <f t="shared" si="269"/>
        <v/>
      </c>
    </row>
    <row r="17261" spans="1:1" ht="18" customHeight="1" x14ac:dyDescent="0.25">
      <c r="A17261" s="59" t="str">
        <f t="shared" si="269"/>
        <v/>
      </c>
    </row>
    <row r="17262" spans="1:1" ht="18" customHeight="1" x14ac:dyDescent="0.25">
      <c r="A17262" s="59" t="str">
        <f t="shared" ref="A17262:A17325" si="270">IF(B17262&lt;&gt;"",DATE(2020,INT((ROW(A17260)-1)/78)+1,1),"")</f>
        <v/>
      </c>
    </row>
    <row r="17263" spans="1:1" ht="18" customHeight="1" x14ac:dyDescent="0.25">
      <c r="A17263" s="59" t="str">
        <f t="shared" si="270"/>
        <v/>
      </c>
    </row>
    <row r="17264" spans="1:1" ht="18" customHeight="1" x14ac:dyDescent="0.25">
      <c r="A17264" s="59" t="str">
        <f t="shared" si="270"/>
        <v/>
      </c>
    </row>
    <row r="17265" spans="1:1" ht="18" customHeight="1" x14ac:dyDescent="0.25">
      <c r="A17265" s="59" t="str">
        <f t="shared" si="270"/>
        <v/>
      </c>
    </row>
    <row r="17266" spans="1:1" ht="18" customHeight="1" x14ac:dyDescent="0.25">
      <c r="A17266" s="59" t="str">
        <f t="shared" si="270"/>
        <v/>
      </c>
    </row>
    <row r="17267" spans="1:1" ht="18" customHeight="1" x14ac:dyDescent="0.25">
      <c r="A17267" s="59" t="str">
        <f t="shared" si="270"/>
        <v/>
      </c>
    </row>
    <row r="17268" spans="1:1" ht="18" customHeight="1" x14ac:dyDescent="0.25">
      <c r="A17268" s="59" t="str">
        <f t="shared" si="270"/>
        <v/>
      </c>
    </row>
    <row r="17269" spans="1:1" ht="18" customHeight="1" x14ac:dyDescent="0.25">
      <c r="A17269" s="59" t="str">
        <f t="shared" si="270"/>
        <v/>
      </c>
    </row>
    <row r="17270" spans="1:1" ht="18" customHeight="1" x14ac:dyDescent="0.25">
      <c r="A17270" s="59" t="str">
        <f t="shared" si="270"/>
        <v/>
      </c>
    </row>
    <row r="17271" spans="1:1" ht="18" customHeight="1" x14ac:dyDescent="0.25">
      <c r="A17271" s="59" t="str">
        <f t="shared" si="270"/>
        <v/>
      </c>
    </row>
    <row r="17272" spans="1:1" ht="18" customHeight="1" x14ac:dyDescent="0.25">
      <c r="A17272" s="59" t="str">
        <f t="shared" si="270"/>
        <v/>
      </c>
    </row>
    <row r="17273" spans="1:1" ht="18" customHeight="1" x14ac:dyDescent="0.25">
      <c r="A17273" s="59" t="str">
        <f t="shared" si="270"/>
        <v/>
      </c>
    </row>
    <row r="17274" spans="1:1" ht="18" customHeight="1" x14ac:dyDescent="0.25">
      <c r="A17274" s="59" t="str">
        <f t="shared" si="270"/>
        <v/>
      </c>
    </row>
    <row r="17275" spans="1:1" ht="18" customHeight="1" x14ac:dyDescent="0.25">
      <c r="A17275" s="59" t="str">
        <f t="shared" si="270"/>
        <v/>
      </c>
    </row>
    <row r="17276" spans="1:1" ht="18" customHeight="1" x14ac:dyDescent="0.25">
      <c r="A17276" s="59" t="str">
        <f t="shared" si="270"/>
        <v/>
      </c>
    </row>
    <row r="17277" spans="1:1" ht="18" customHeight="1" x14ac:dyDescent="0.25">
      <c r="A17277" s="59" t="str">
        <f t="shared" si="270"/>
        <v/>
      </c>
    </row>
    <row r="17278" spans="1:1" ht="18" customHeight="1" x14ac:dyDescent="0.25">
      <c r="A17278" s="59" t="str">
        <f t="shared" si="270"/>
        <v/>
      </c>
    </row>
    <row r="17279" spans="1:1" ht="18" customHeight="1" x14ac:dyDescent="0.25">
      <c r="A17279" s="59" t="str">
        <f t="shared" si="270"/>
        <v/>
      </c>
    </row>
    <row r="17280" spans="1:1" ht="18" customHeight="1" x14ac:dyDescent="0.25">
      <c r="A17280" s="59" t="str">
        <f t="shared" si="270"/>
        <v/>
      </c>
    </row>
    <row r="17281" spans="1:1" ht="18" customHeight="1" x14ac:dyDescent="0.25">
      <c r="A17281" s="59" t="str">
        <f t="shared" si="270"/>
        <v/>
      </c>
    </row>
    <row r="17282" spans="1:1" ht="18" customHeight="1" x14ac:dyDescent="0.25">
      <c r="A17282" s="59" t="str">
        <f t="shared" si="270"/>
        <v/>
      </c>
    </row>
    <row r="17283" spans="1:1" ht="18" customHeight="1" x14ac:dyDescent="0.25">
      <c r="A17283" s="59" t="str">
        <f t="shared" si="270"/>
        <v/>
      </c>
    </row>
    <row r="17284" spans="1:1" ht="18" customHeight="1" x14ac:dyDescent="0.25">
      <c r="A17284" s="59" t="str">
        <f t="shared" si="270"/>
        <v/>
      </c>
    </row>
    <row r="17285" spans="1:1" ht="18" customHeight="1" x14ac:dyDescent="0.25">
      <c r="A17285" s="59" t="str">
        <f t="shared" si="270"/>
        <v/>
      </c>
    </row>
    <row r="17286" spans="1:1" ht="18" customHeight="1" x14ac:dyDescent="0.25">
      <c r="A17286" s="59" t="str">
        <f t="shared" si="270"/>
        <v/>
      </c>
    </row>
    <row r="17287" spans="1:1" ht="18" customHeight="1" x14ac:dyDescent="0.25">
      <c r="A17287" s="59" t="str">
        <f t="shared" si="270"/>
        <v/>
      </c>
    </row>
    <row r="17288" spans="1:1" ht="18" customHeight="1" x14ac:dyDescent="0.25">
      <c r="A17288" s="59" t="str">
        <f t="shared" si="270"/>
        <v/>
      </c>
    </row>
    <row r="17289" spans="1:1" ht="18" customHeight="1" x14ac:dyDescent="0.25">
      <c r="A17289" s="59" t="str">
        <f t="shared" si="270"/>
        <v/>
      </c>
    </row>
    <row r="17290" spans="1:1" ht="18" customHeight="1" x14ac:dyDescent="0.25">
      <c r="A17290" s="59" t="str">
        <f t="shared" si="270"/>
        <v/>
      </c>
    </row>
    <row r="17291" spans="1:1" ht="18" customHeight="1" x14ac:dyDescent="0.25">
      <c r="A17291" s="59" t="str">
        <f t="shared" si="270"/>
        <v/>
      </c>
    </row>
    <row r="17292" spans="1:1" ht="18" customHeight="1" x14ac:dyDescent="0.25">
      <c r="A17292" s="59" t="str">
        <f t="shared" si="270"/>
        <v/>
      </c>
    </row>
    <row r="17293" spans="1:1" ht="18" customHeight="1" x14ac:dyDescent="0.25">
      <c r="A17293" s="59" t="str">
        <f t="shared" si="270"/>
        <v/>
      </c>
    </row>
    <row r="17294" spans="1:1" ht="18" customHeight="1" x14ac:dyDescent="0.25">
      <c r="A17294" s="59" t="str">
        <f t="shared" si="270"/>
        <v/>
      </c>
    </row>
    <row r="17295" spans="1:1" ht="18" customHeight="1" x14ac:dyDescent="0.25">
      <c r="A17295" s="59" t="str">
        <f t="shared" si="270"/>
        <v/>
      </c>
    </row>
    <row r="17296" spans="1:1" ht="18" customHeight="1" x14ac:dyDescent="0.25">
      <c r="A17296" s="59" t="str">
        <f t="shared" si="270"/>
        <v/>
      </c>
    </row>
    <row r="17297" spans="1:1" ht="18" customHeight="1" x14ac:dyDescent="0.25">
      <c r="A17297" s="59" t="str">
        <f t="shared" si="270"/>
        <v/>
      </c>
    </row>
    <row r="17298" spans="1:1" ht="18" customHeight="1" x14ac:dyDescent="0.25">
      <c r="A17298" s="59" t="str">
        <f t="shared" si="270"/>
        <v/>
      </c>
    </row>
    <row r="17299" spans="1:1" ht="18" customHeight="1" x14ac:dyDescent="0.25">
      <c r="A17299" s="59" t="str">
        <f t="shared" si="270"/>
        <v/>
      </c>
    </row>
    <row r="17300" spans="1:1" ht="18" customHeight="1" x14ac:dyDescent="0.25">
      <c r="A17300" s="59" t="str">
        <f t="shared" si="270"/>
        <v/>
      </c>
    </row>
    <row r="17301" spans="1:1" ht="18" customHeight="1" x14ac:dyDescent="0.25">
      <c r="A17301" s="59" t="str">
        <f t="shared" si="270"/>
        <v/>
      </c>
    </row>
    <row r="17302" spans="1:1" ht="18" customHeight="1" x14ac:dyDescent="0.25">
      <c r="A17302" s="59" t="str">
        <f t="shared" si="270"/>
        <v/>
      </c>
    </row>
    <row r="17303" spans="1:1" ht="18" customHeight="1" x14ac:dyDescent="0.25">
      <c r="A17303" s="59" t="str">
        <f t="shared" si="270"/>
        <v/>
      </c>
    </row>
    <row r="17304" spans="1:1" ht="18" customHeight="1" x14ac:dyDescent="0.25">
      <c r="A17304" s="59" t="str">
        <f t="shared" si="270"/>
        <v/>
      </c>
    </row>
    <row r="17305" spans="1:1" ht="18" customHeight="1" x14ac:dyDescent="0.25">
      <c r="A17305" s="59" t="str">
        <f t="shared" si="270"/>
        <v/>
      </c>
    </row>
    <row r="17306" spans="1:1" ht="18" customHeight="1" x14ac:dyDescent="0.25">
      <c r="A17306" s="59" t="str">
        <f t="shared" si="270"/>
        <v/>
      </c>
    </row>
    <row r="17307" spans="1:1" ht="18" customHeight="1" x14ac:dyDescent="0.25">
      <c r="A17307" s="59" t="str">
        <f t="shared" si="270"/>
        <v/>
      </c>
    </row>
    <row r="17308" spans="1:1" ht="18" customHeight="1" x14ac:dyDescent="0.25">
      <c r="A17308" s="59" t="str">
        <f t="shared" si="270"/>
        <v/>
      </c>
    </row>
    <row r="17309" spans="1:1" ht="18" customHeight="1" x14ac:dyDescent="0.25">
      <c r="A17309" s="59" t="str">
        <f t="shared" si="270"/>
        <v/>
      </c>
    </row>
    <row r="17310" spans="1:1" ht="18" customHeight="1" x14ac:dyDescent="0.25">
      <c r="A17310" s="59" t="str">
        <f t="shared" si="270"/>
        <v/>
      </c>
    </row>
    <row r="17311" spans="1:1" ht="18" customHeight="1" x14ac:dyDescent="0.25">
      <c r="A17311" s="59" t="str">
        <f t="shared" si="270"/>
        <v/>
      </c>
    </row>
    <row r="17312" spans="1:1" ht="18" customHeight="1" x14ac:dyDescent="0.25">
      <c r="A17312" s="59" t="str">
        <f t="shared" si="270"/>
        <v/>
      </c>
    </row>
    <row r="17313" spans="1:1" ht="18" customHeight="1" x14ac:dyDescent="0.25">
      <c r="A17313" s="59" t="str">
        <f t="shared" si="270"/>
        <v/>
      </c>
    </row>
    <row r="17314" spans="1:1" ht="18" customHeight="1" x14ac:dyDescent="0.25">
      <c r="A17314" s="59" t="str">
        <f t="shared" si="270"/>
        <v/>
      </c>
    </row>
    <row r="17315" spans="1:1" ht="18" customHeight="1" x14ac:dyDescent="0.25">
      <c r="A17315" s="59" t="str">
        <f t="shared" si="270"/>
        <v/>
      </c>
    </row>
    <row r="17316" spans="1:1" ht="18" customHeight="1" x14ac:dyDescent="0.25">
      <c r="A17316" s="59" t="str">
        <f t="shared" si="270"/>
        <v/>
      </c>
    </row>
    <row r="17317" spans="1:1" ht="18" customHeight="1" x14ac:dyDescent="0.25">
      <c r="A17317" s="59" t="str">
        <f t="shared" si="270"/>
        <v/>
      </c>
    </row>
    <row r="17318" spans="1:1" ht="18" customHeight="1" x14ac:dyDescent="0.25">
      <c r="A17318" s="59" t="str">
        <f t="shared" si="270"/>
        <v/>
      </c>
    </row>
    <row r="17319" spans="1:1" ht="18" customHeight="1" x14ac:dyDescent="0.25">
      <c r="A17319" s="59" t="str">
        <f t="shared" si="270"/>
        <v/>
      </c>
    </row>
    <row r="17320" spans="1:1" ht="18" customHeight="1" x14ac:dyDescent="0.25">
      <c r="A17320" s="59" t="str">
        <f t="shared" si="270"/>
        <v/>
      </c>
    </row>
    <row r="17321" spans="1:1" ht="18" customHeight="1" x14ac:dyDescent="0.25">
      <c r="A17321" s="59" t="str">
        <f t="shared" si="270"/>
        <v/>
      </c>
    </row>
    <row r="17322" spans="1:1" ht="18" customHeight="1" x14ac:dyDescent="0.25">
      <c r="A17322" s="59" t="str">
        <f t="shared" si="270"/>
        <v/>
      </c>
    </row>
    <row r="17323" spans="1:1" ht="18" customHeight="1" x14ac:dyDescent="0.25">
      <c r="A17323" s="59" t="str">
        <f t="shared" si="270"/>
        <v/>
      </c>
    </row>
    <row r="17324" spans="1:1" ht="18" customHeight="1" x14ac:dyDescent="0.25">
      <c r="A17324" s="59" t="str">
        <f t="shared" si="270"/>
        <v/>
      </c>
    </row>
    <row r="17325" spans="1:1" ht="18" customHeight="1" x14ac:dyDescent="0.25">
      <c r="A17325" s="59" t="str">
        <f t="shared" si="270"/>
        <v/>
      </c>
    </row>
    <row r="17326" spans="1:1" ht="18" customHeight="1" x14ac:dyDescent="0.25">
      <c r="A17326" s="59" t="str">
        <f t="shared" ref="A17326:A17389" si="271">IF(B17326&lt;&gt;"",DATE(2020,INT((ROW(A17324)-1)/78)+1,1),"")</f>
        <v/>
      </c>
    </row>
    <row r="17327" spans="1:1" ht="18" customHeight="1" x14ac:dyDescent="0.25">
      <c r="A17327" s="59" t="str">
        <f t="shared" si="271"/>
        <v/>
      </c>
    </row>
    <row r="17328" spans="1:1" ht="18" customHeight="1" x14ac:dyDescent="0.25">
      <c r="A17328" s="59" t="str">
        <f t="shared" si="271"/>
        <v/>
      </c>
    </row>
    <row r="17329" spans="1:1" ht="18" customHeight="1" x14ac:dyDescent="0.25">
      <c r="A17329" s="59" t="str">
        <f t="shared" si="271"/>
        <v/>
      </c>
    </row>
    <row r="17330" spans="1:1" ht="18" customHeight="1" x14ac:dyDescent="0.25">
      <c r="A17330" s="59" t="str">
        <f t="shared" si="271"/>
        <v/>
      </c>
    </row>
    <row r="17331" spans="1:1" ht="18" customHeight="1" x14ac:dyDescent="0.25">
      <c r="A17331" s="59" t="str">
        <f t="shared" si="271"/>
        <v/>
      </c>
    </row>
    <row r="17332" spans="1:1" ht="18" customHeight="1" x14ac:dyDescent="0.25">
      <c r="A17332" s="59" t="str">
        <f t="shared" si="271"/>
        <v/>
      </c>
    </row>
    <row r="17333" spans="1:1" ht="18" customHeight="1" x14ac:dyDescent="0.25">
      <c r="A17333" s="59" t="str">
        <f t="shared" si="271"/>
        <v/>
      </c>
    </row>
    <row r="17334" spans="1:1" ht="18" customHeight="1" x14ac:dyDescent="0.25">
      <c r="A17334" s="59" t="str">
        <f t="shared" si="271"/>
        <v/>
      </c>
    </row>
    <row r="17335" spans="1:1" ht="18" customHeight="1" x14ac:dyDescent="0.25">
      <c r="A17335" s="59" t="str">
        <f t="shared" si="271"/>
        <v/>
      </c>
    </row>
    <row r="17336" spans="1:1" ht="18" customHeight="1" x14ac:dyDescent="0.25">
      <c r="A17336" s="59" t="str">
        <f t="shared" si="271"/>
        <v/>
      </c>
    </row>
    <row r="17337" spans="1:1" ht="18" customHeight="1" x14ac:dyDescent="0.25">
      <c r="A17337" s="59" t="str">
        <f t="shared" si="271"/>
        <v/>
      </c>
    </row>
    <row r="17338" spans="1:1" ht="18" customHeight="1" x14ac:dyDescent="0.25">
      <c r="A17338" s="59" t="str">
        <f t="shared" si="271"/>
        <v/>
      </c>
    </row>
    <row r="17339" spans="1:1" ht="18" customHeight="1" x14ac:dyDescent="0.25">
      <c r="A17339" s="59" t="str">
        <f t="shared" si="271"/>
        <v/>
      </c>
    </row>
    <row r="17340" spans="1:1" ht="18" customHeight="1" x14ac:dyDescent="0.25">
      <c r="A17340" s="59" t="str">
        <f t="shared" si="271"/>
        <v/>
      </c>
    </row>
    <row r="17341" spans="1:1" ht="18" customHeight="1" x14ac:dyDescent="0.25">
      <c r="A17341" s="59" t="str">
        <f t="shared" si="271"/>
        <v/>
      </c>
    </row>
    <row r="17342" spans="1:1" ht="18" customHeight="1" x14ac:dyDescent="0.25">
      <c r="A17342" s="59" t="str">
        <f t="shared" si="271"/>
        <v/>
      </c>
    </row>
    <row r="17343" spans="1:1" ht="18" customHeight="1" x14ac:dyDescent="0.25">
      <c r="A17343" s="59" t="str">
        <f t="shared" si="271"/>
        <v/>
      </c>
    </row>
    <row r="17344" spans="1:1" ht="18" customHeight="1" x14ac:dyDescent="0.25">
      <c r="A17344" s="59" t="str">
        <f t="shared" si="271"/>
        <v/>
      </c>
    </row>
    <row r="17345" spans="1:1" ht="18" customHeight="1" x14ac:dyDescent="0.25">
      <c r="A17345" s="59" t="str">
        <f t="shared" si="271"/>
        <v/>
      </c>
    </row>
    <row r="17346" spans="1:1" ht="18" customHeight="1" x14ac:dyDescent="0.25">
      <c r="A17346" s="59" t="str">
        <f t="shared" si="271"/>
        <v/>
      </c>
    </row>
    <row r="17347" spans="1:1" ht="18" customHeight="1" x14ac:dyDescent="0.25">
      <c r="A17347" s="59" t="str">
        <f t="shared" si="271"/>
        <v/>
      </c>
    </row>
    <row r="17348" spans="1:1" ht="18" customHeight="1" x14ac:dyDescent="0.25">
      <c r="A17348" s="59" t="str">
        <f t="shared" si="271"/>
        <v/>
      </c>
    </row>
    <row r="17349" spans="1:1" ht="18" customHeight="1" x14ac:dyDescent="0.25">
      <c r="A17349" s="59" t="str">
        <f t="shared" si="271"/>
        <v/>
      </c>
    </row>
    <row r="17350" spans="1:1" ht="18" customHeight="1" x14ac:dyDescent="0.25">
      <c r="A17350" s="59" t="str">
        <f t="shared" si="271"/>
        <v/>
      </c>
    </row>
    <row r="17351" spans="1:1" ht="18" customHeight="1" x14ac:dyDescent="0.25">
      <c r="A17351" s="59" t="str">
        <f t="shared" si="271"/>
        <v/>
      </c>
    </row>
    <row r="17352" spans="1:1" ht="18" customHeight="1" x14ac:dyDescent="0.25">
      <c r="A17352" s="59" t="str">
        <f t="shared" si="271"/>
        <v/>
      </c>
    </row>
    <row r="17353" spans="1:1" ht="18" customHeight="1" x14ac:dyDescent="0.25">
      <c r="A17353" s="59" t="str">
        <f t="shared" si="271"/>
        <v/>
      </c>
    </row>
    <row r="17354" spans="1:1" ht="18" customHeight="1" x14ac:dyDescent="0.25">
      <c r="A17354" s="59" t="str">
        <f t="shared" si="271"/>
        <v/>
      </c>
    </row>
    <row r="17355" spans="1:1" ht="18" customHeight="1" x14ac:dyDescent="0.25">
      <c r="A17355" s="59" t="str">
        <f t="shared" si="271"/>
        <v/>
      </c>
    </row>
    <row r="17356" spans="1:1" ht="18" customHeight="1" x14ac:dyDescent="0.25">
      <c r="A17356" s="59" t="str">
        <f t="shared" si="271"/>
        <v/>
      </c>
    </row>
    <row r="17357" spans="1:1" ht="18" customHeight="1" x14ac:dyDescent="0.25">
      <c r="A17357" s="59" t="str">
        <f t="shared" si="271"/>
        <v/>
      </c>
    </row>
    <row r="17358" spans="1:1" ht="18" customHeight="1" x14ac:dyDescent="0.25">
      <c r="A17358" s="59" t="str">
        <f t="shared" si="271"/>
        <v/>
      </c>
    </row>
    <row r="17359" spans="1:1" ht="18" customHeight="1" x14ac:dyDescent="0.25">
      <c r="A17359" s="59" t="str">
        <f t="shared" si="271"/>
        <v/>
      </c>
    </row>
    <row r="17360" spans="1:1" ht="18" customHeight="1" x14ac:dyDescent="0.25">
      <c r="A17360" s="59" t="str">
        <f t="shared" si="271"/>
        <v/>
      </c>
    </row>
    <row r="17361" spans="1:1" ht="18" customHeight="1" x14ac:dyDescent="0.25">
      <c r="A17361" s="59" t="str">
        <f t="shared" si="271"/>
        <v/>
      </c>
    </row>
    <row r="17362" spans="1:1" ht="18" customHeight="1" x14ac:dyDescent="0.25">
      <c r="A17362" s="59" t="str">
        <f t="shared" si="271"/>
        <v/>
      </c>
    </row>
    <row r="17363" spans="1:1" ht="18" customHeight="1" x14ac:dyDescent="0.25">
      <c r="A17363" s="59" t="str">
        <f t="shared" si="271"/>
        <v/>
      </c>
    </row>
    <row r="17364" spans="1:1" ht="18" customHeight="1" x14ac:dyDescent="0.25">
      <c r="A17364" s="59" t="str">
        <f t="shared" si="271"/>
        <v/>
      </c>
    </row>
    <row r="17365" spans="1:1" ht="18" customHeight="1" x14ac:dyDescent="0.25">
      <c r="A17365" s="59" t="str">
        <f t="shared" si="271"/>
        <v/>
      </c>
    </row>
    <row r="17366" spans="1:1" ht="18" customHeight="1" x14ac:dyDescent="0.25">
      <c r="A17366" s="59" t="str">
        <f t="shared" si="271"/>
        <v/>
      </c>
    </row>
    <row r="17367" spans="1:1" ht="18" customHeight="1" x14ac:dyDescent="0.25">
      <c r="A17367" s="59" t="str">
        <f t="shared" si="271"/>
        <v/>
      </c>
    </row>
    <row r="17368" spans="1:1" ht="18" customHeight="1" x14ac:dyDescent="0.25">
      <c r="A17368" s="59" t="str">
        <f t="shared" si="271"/>
        <v/>
      </c>
    </row>
    <row r="17369" spans="1:1" ht="18" customHeight="1" x14ac:dyDescent="0.25">
      <c r="A17369" s="59" t="str">
        <f t="shared" si="271"/>
        <v/>
      </c>
    </row>
    <row r="17370" spans="1:1" ht="18" customHeight="1" x14ac:dyDescent="0.25">
      <c r="A17370" s="59" t="str">
        <f t="shared" si="271"/>
        <v/>
      </c>
    </row>
    <row r="17371" spans="1:1" ht="18" customHeight="1" x14ac:dyDescent="0.25">
      <c r="A17371" s="59" t="str">
        <f t="shared" si="271"/>
        <v/>
      </c>
    </row>
    <row r="17372" spans="1:1" ht="18" customHeight="1" x14ac:dyDescent="0.25">
      <c r="A17372" s="59" t="str">
        <f t="shared" si="271"/>
        <v/>
      </c>
    </row>
    <row r="17373" spans="1:1" ht="18" customHeight="1" x14ac:dyDescent="0.25">
      <c r="A17373" s="59" t="str">
        <f t="shared" si="271"/>
        <v/>
      </c>
    </row>
    <row r="17374" spans="1:1" ht="18" customHeight="1" x14ac:dyDescent="0.25">
      <c r="A17374" s="59" t="str">
        <f t="shared" si="271"/>
        <v/>
      </c>
    </row>
    <row r="17375" spans="1:1" ht="18" customHeight="1" x14ac:dyDescent="0.25">
      <c r="A17375" s="59" t="str">
        <f t="shared" si="271"/>
        <v/>
      </c>
    </row>
    <row r="17376" spans="1:1" ht="18" customHeight="1" x14ac:dyDescent="0.25">
      <c r="A17376" s="59" t="str">
        <f t="shared" si="271"/>
        <v/>
      </c>
    </row>
    <row r="17377" spans="1:1" ht="18" customHeight="1" x14ac:dyDescent="0.25">
      <c r="A17377" s="59" t="str">
        <f t="shared" si="271"/>
        <v/>
      </c>
    </row>
    <row r="17378" spans="1:1" ht="18" customHeight="1" x14ac:dyDescent="0.25">
      <c r="A17378" s="59" t="str">
        <f t="shared" si="271"/>
        <v/>
      </c>
    </row>
    <row r="17379" spans="1:1" ht="18" customHeight="1" x14ac:dyDescent="0.25">
      <c r="A17379" s="59" t="str">
        <f t="shared" si="271"/>
        <v/>
      </c>
    </row>
    <row r="17380" spans="1:1" ht="18" customHeight="1" x14ac:dyDescent="0.25">
      <c r="A17380" s="59" t="str">
        <f t="shared" si="271"/>
        <v/>
      </c>
    </row>
    <row r="17381" spans="1:1" ht="18" customHeight="1" x14ac:dyDescent="0.25">
      <c r="A17381" s="59" t="str">
        <f t="shared" si="271"/>
        <v/>
      </c>
    </row>
    <row r="17382" spans="1:1" ht="18" customHeight="1" x14ac:dyDescent="0.25">
      <c r="A17382" s="59" t="str">
        <f t="shared" si="271"/>
        <v/>
      </c>
    </row>
    <row r="17383" spans="1:1" ht="18" customHeight="1" x14ac:dyDescent="0.25">
      <c r="A17383" s="59" t="str">
        <f t="shared" si="271"/>
        <v/>
      </c>
    </row>
    <row r="17384" spans="1:1" ht="18" customHeight="1" x14ac:dyDescent="0.25">
      <c r="A17384" s="59" t="str">
        <f t="shared" si="271"/>
        <v/>
      </c>
    </row>
    <row r="17385" spans="1:1" ht="18" customHeight="1" x14ac:dyDescent="0.25">
      <c r="A17385" s="59" t="str">
        <f t="shared" si="271"/>
        <v/>
      </c>
    </row>
    <row r="17386" spans="1:1" ht="18" customHeight="1" x14ac:dyDescent="0.25">
      <c r="A17386" s="59" t="str">
        <f t="shared" si="271"/>
        <v/>
      </c>
    </row>
    <row r="17387" spans="1:1" ht="18" customHeight="1" x14ac:dyDescent="0.25">
      <c r="A17387" s="59" t="str">
        <f t="shared" si="271"/>
        <v/>
      </c>
    </row>
    <row r="17388" spans="1:1" ht="18" customHeight="1" x14ac:dyDescent="0.25">
      <c r="A17388" s="59" t="str">
        <f t="shared" si="271"/>
        <v/>
      </c>
    </row>
    <row r="17389" spans="1:1" ht="18" customHeight="1" x14ac:dyDescent="0.25">
      <c r="A17389" s="59" t="str">
        <f t="shared" si="271"/>
        <v/>
      </c>
    </row>
    <row r="17390" spans="1:1" ht="18" customHeight="1" x14ac:dyDescent="0.25">
      <c r="A17390" s="59" t="str">
        <f t="shared" ref="A17390:A17453" si="272">IF(B17390&lt;&gt;"",DATE(2020,INT((ROW(A17388)-1)/78)+1,1),"")</f>
        <v/>
      </c>
    </row>
    <row r="17391" spans="1:1" ht="18" customHeight="1" x14ac:dyDescent="0.25">
      <c r="A17391" s="59" t="str">
        <f t="shared" si="272"/>
        <v/>
      </c>
    </row>
    <row r="17392" spans="1:1" ht="18" customHeight="1" x14ac:dyDescent="0.25">
      <c r="A17392" s="59" t="str">
        <f t="shared" si="272"/>
        <v/>
      </c>
    </row>
    <row r="17393" spans="1:1" ht="18" customHeight="1" x14ac:dyDescent="0.25">
      <c r="A17393" s="59" t="str">
        <f t="shared" si="272"/>
        <v/>
      </c>
    </row>
    <row r="17394" spans="1:1" ht="18" customHeight="1" x14ac:dyDescent="0.25">
      <c r="A17394" s="59" t="str">
        <f t="shared" si="272"/>
        <v/>
      </c>
    </row>
    <row r="17395" spans="1:1" ht="18" customHeight="1" x14ac:dyDescent="0.25">
      <c r="A17395" s="59" t="str">
        <f t="shared" si="272"/>
        <v/>
      </c>
    </row>
    <row r="17396" spans="1:1" ht="18" customHeight="1" x14ac:dyDescent="0.25">
      <c r="A17396" s="59" t="str">
        <f t="shared" si="272"/>
        <v/>
      </c>
    </row>
    <row r="17397" spans="1:1" ht="18" customHeight="1" x14ac:dyDescent="0.25">
      <c r="A17397" s="59" t="str">
        <f t="shared" si="272"/>
        <v/>
      </c>
    </row>
    <row r="17398" spans="1:1" ht="18" customHeight="1" x14ac:dyDescent="0.25">
      <c r="A17398" s="59" t="str">
        <f t="shared" si="272"/>
        <v/>
      </c>
    </row>
    <row r="17399" spans="1:1" ht="18" customHeight="1" x14ac:dyDescent="0.25">
      <c r="A17399" s="59" t="str">
        <f t="shared" si="272"/>
        <v/>
      </c>
    </row>
    <row r="17400" spans="1:1" ht="18" customHeight="1" x14ac:dyDescent="0.25">
      <c r="A17400" s="59" t="str">
        <f t="shared" si="272"/>
        <v/>
      </c>
    </row>
    <row r="17401" spans="1:1" ht="18" customHeight="1" x14ac:dyDescent="0.25">
      <c r="A17401" s="59" t="str">
        <f t="shared" si="272"/>
        <v/>
      </c>
    </row>
    <row r="17402" spans="1:1" ht="18" customHeight="1" x14ac:dyDescent="0.25">
      <c r="A17402" s="59" t="str">
        <f t="shared" si="272"/>
        <v/>
      </c>
    </row>
    <row r="17403" spans="1:1" ht="18" customHeight="1" x14ac:dyDescent="0.25">
      <c r="A17403" s="59" t="str">
        <f t="shared" si="272"/>
        <v/>
      </c>
    </row>
    <row r="17404" spans="1:1" ht="18" customHeight="1" x14ac:dyDescent="0.25">
      <c r="A17404" s="59" t="str">
        <f t="shared" si="272"/>
        <v/>
      </c>
    </row>
    <row r="17405" spans="1:1" ht="18" customHeight="1" x14ac:dyDescent="0.25">
      <c r="A17405" s="59" t="str">
        <f t="shared" si="272"/>
        <v/>
      </c>
    </row>
    <row r="17406" spans="1:1" ht="18" customHeight="1" x14ac:dyDescent="0.25">
      <c r="A17406" s="59" t="str">
        <f t="shared" si="272"/>
        <v/>
      </c>
    </row>
    <row r="17407" spans="1:1" ht="18" customHeight="1" x14ac:dyDescent="0.25">
      <c r="A17407" s="59" t="str">
        <f t="shared" si="272"/>
        <v/>
      </c>
    </row>
    <row r="17408" spans="1:1" ht="18" customHeight="1" x14ac:dyDescent="0.25">
      <c r="A17408" s="59" t="str">
        <f t="shared" si="272"/>
        <v/>
      </c>
    </row>
    <row r="17409" spans="1:1" ht="18" customHeight="1" x14ac:dyDescent="0.25">
      <c r="A17409" s="59" t="str">
        <f t="shared" si="272"/>
        <v/>
      </c>
    </row>
    <row r="17410" spans="1:1" ht="18" customHeight="1" x14ac:dyDescent="0.25">
      <c r="A17410" s="59" t="str">
        <f t="shared" si="272"/>
        <v/>
      </c>
    </row>
    <row r="17411" spans="1:1" ht="18" customHeight="1" x14ac:dyDescent="0.25">
      <c r="A17411" s="59" t="str">
        <f t="shared" si="272"/>
        <v/>
      </c>
    </row>
    <row r="17412" spans="1:1" ht="18" customHeight="1" x14ac:dyDescent="0.25">
      <c r="A17412" s="59" t="str">
        <f t="shared" si="272"/>
        <v/>
      </c>
    </row>
    <row r="17413" spans="1:1" ht="18" customHeight="1" x14ac:dyDescent="0.25">
      <c r="A17413" s="59" t="str">
        <f t="shared" si="272"/>
        <v/>
      </c>
    </row>
    <row r="17414" spans="1:1" ht="18" customHeight="1" x14ac:dyDescent="0.25">
      <c r="A17414" s="59" t="str">
        <f t="shared" si="272"/>
        <v/>
      </c>
    </row>
    <row r="17415" spans="1:1" ht="18" customHeight="1" x14ac:dyDescent="0.25">
      <c r="A17415" s="59" t="str">
        <f t="shared" si="272"/>
        <v/>
      </c>
    </row>
    <row r="17416" spans="1:1" ht="18" customHeight="1" x14ac:dyDescent="0.25">
      <c r="A17416" s="59" t="str">
        <f t="shared" si="272"/>
        <v/>
      </c>
    </row>
    <row r="17417" spans="1:1" ht="18" customHeight="1" x14ac:dyDescent="0.25">
      <c r="A17417" s="59" t="str">
        <f t="shared" si="272"/>
        <v/>
      </c>
    </row>
    <row r="17418" spans="1:1" ht="18" customHeight="1" x14ac:dyDescent="0.25">
      <c r="A17418" s="59" t="str">
        <f t="shared" si="272"/>
        <v/>
      </c>
    </row>
    <row r="17419" spans="1:1" ht="18" customHeight="1" x14ac:dyDescent="0.25">
      <c r="A17419" s="59" t="str">
        <f t="shared" si="272"/>
        <v/>
      </c>
    </row>
    <row r="17420" spans="1:1" ht="18" customHeight="1" x14ac:dyDescent="0.25">
      <c r="A17420" s="59" t="str">
        <f t="shared" si="272"/>
        <v/>
      </c>
    </row>
    <row r="17421" spans="1:1" ht="18" customHeight="1" x14ac:dyDescent="0.25">
      <c r="A17421" s="59" t="str">
        <f t="shared" si="272"/>
        <v/>
      </c>
    </row>
    <row r="17422" spans="1:1" ht="18" customHeight="1" x14ac:dyDescent="0.25">
      <c r="A17422" s="59" t="str">
        <f t="shared" si="272"/>
        <v/>
      </c>
    </row>
    <row r="17423" spans="1:1" ht="18" customHeight="1" x14ac:dyDescent="0.25">
      <c r="A17423" s="59" t="str">
        <f t="shared" si="272"/>
        <v/>
      </c>
    </row>
    <row r="17424" spans="1:1" ht="18" customHeight="1" x14ac:dyDescent="0.25">
      <c r="A17424" s="59" t="str">
        <f t="shared" si="272"/>
        <v/>
      </c>
    </row>
    <row r="17425" spans="1:1" ht="18" customHeight="1" x14ac:dyDescent="0.25">
      <c r="A17425" s="59" t="str">
        <f t="shared" si="272"/>
        <v/>
      </c>
    </row>
    <row r="17426" spans="1:1" ht="18" customHeight="1" x14ac:dyDescent="0.25">
      <c r="A17426" s="59" t="str">
        <f t="shared" si="272"/>
        <v/>
      </c>
    </row>
    <row r="17427" spans="1:1" ht="18" customHeight="1" x14ac:dyDescent="0.25">
      <c r="A17427" s="59" t="str">
        <f t="shared" si="272"/>
        <v/>
      </c>
    </row>
    <row r="17428" spans="1:1" ht="18" customHeight="1" x14ac:dyDescent="0.25">
      <c r="A17428" s="59" t="str">
        <f t="shared" si="272"/>
        <v/>
      </c>
    </row>
    <row r="17429" spans="1:1" ht="18" customHeight="1" x14ac:dyDescent="0.25">
      <c r="A17429" s="59" t="str">
        <f t="shared" si="272"/>
        <v/>
      </c>
    </row>
    <row r="17430" spans="1:1" ht="18" customHeight="1" x14ac:dyDescent="0.25">
      <c r="A17430" s="59" t="str">
        <f t="shared" si="272"/>
        <v/>
      </c>
    </row>
    <row r="17431" spans="1:1" ht="18" customHeight="1" x14ac:dyDescent="0.25">
      <c r="A17431" s="59" t="str">
        <f t="shared" si="272"/>
        <v/>
      </c>
    </row>
    <row r="17432" spans="1:1" ht="18" customHeight="1" x14ac:dyDescent="0.25">
      <c r="A17432" s="59" t="str">
        <f t="shared" si="272"/>
        <v/>
      </c>
    </row>
    <row r="17433" spans="1:1" ht="18" customHeight="1" x14ac:dyDescent="0.25">
      <c r="A17433" s="59" t="str">
        <f t="shared" si="272"/>
        <v/>
      </c>
    </row>
    <row r="17434" spans="1:1" ht="18" customHeight="1" x14ac:dyDescent="0.25">
      <c r="A17434" s="59" t="str">
        <f t="shared" si="272"/>
        <v/>
      </c>
    </row>
    <row r="17435" spans="1:1" ht="18" customHeight="1" x14ac:dyDescent="0.25">
      <c r="A17435" s="59" t="str">
        <f t="shared" si="272"/>
        <v/>
      </c>
    </row>
    <row r="17436" spans="1:1" ht="18" customHeight="1" x14ac:dyDescent="0.25">
      <c r="A17436" s="59" t="str">
        <f t="shared" si="272"/>
        <v/>
      </c>
    </row>
    <row r="17437" spans="1:1" ht="18" customHeight="1" x14ac:dyDescent="0.25">
      <c r="A17437" s="59" t="str">
        <f t="shared" si="272"/>
        <v/>
      </c>
    </row>
    <row r="17438" spans="1:1" ht="18" customHeight="1" x14ac:dyDescent="0.25">
      <c r="A17438" s="59" t="str">
        <f t="shared" si="272"/>
        <v/>
      </c>
    </row>
    <row r="17439" spans="1:1" ht="18" customHeight="1" x14ac:dyDescent="0.25">
      <c r="A17439" s="59" t="str">
        <f t="shared" si="272"/>
        <v/>
      </c>
    </row>
    <row r="17440" spans="1:1" ht="18" customHeight="1" x14ac:dyDescent="0.25">
      <c r="A17440" s="59" t="str">
        <f t="shared" si="272"/>
        <v/>
      </c>
    </row>
    <row r="17441" spans="1:1" ht="18" customHeight="1" x14ac:dyDescent="0.25">
      <c r="A17441" s="59" t="str">
        <f t="shared" si="272"/>
        <v/>
      </c>
    </row>
    <row r="17442" spans="1:1" ht="18" customHeight="1" x14ac:dyDescent="0.25">
      <c r="A17442" s="59" t="str">
        <f t="shared" si="272"/>
        <v/>
      </c>
    </row>
    <row r="17443" spans="1:1" ht="18" customHeight="1" x14ac:dyDescent="0.25">
      <c r="A17443" s="59" t="str">
        <f t="shared" si="272"/>
        <v/>
      </c>
    </row>
    <row r="17444" spans="1:1" ht="18" customHeight="1" x14ac:dyDescent="0.25">
      <c r="A17444" s="59" t="str">
        <f t="shared" si="272"/>
        <v/>
      </c>
    </row>
    <row r="17445" spans="1:1" ht="18" customHeight="1" x14ac:dyDescent="0.25">
      <c r="A17445" s="59" t="str">
        <f t="shared" si="272"/>
        <v/>
      </c>
    </row>
    <row r="17446" spans="1:1" ht="18" customHeight="1" x14ac:dyDescent="0.25">
      <c r="A17446" s="59" t="str">
        <f t="shared" si="272"/>
        <v/>
      </c>
    </row>
    <row r="17447" spans="1:1" ht="18" customHeight="1" x14ac:dyDescent="0.25">
      <c r="A17447" s="59" t="str">
        <f t="shared" si="272"/>
        <v/>
      </c>
    </row>
    <row r="17448" spans="1:1" ht="18" customHeight="1" x14ac:dyDescent="0.25">
      <c r="A17448" s="59" t="str">
        <f t="shared" si="272"/>
        <v/>
      </c>
    </row>
    <row r="17449" spans="1:1" ht="18" customHeight="1" x14ac:dyDescent="0.25">
      <c r="A17449" s="59" t="str">
        <f t="shared" si="272"/>
        <v/>
      </c>
    </row>
    <row r="17450" spans="1:1" ht="18" customHeight="1" x14ac:dyDescent="0.25">
      <c r="A17450" s="59" t="str">
        <f t="shared" si="272"/>
        <v/>
      </c>
    </row>
    <row r="17451" spans="1:1" ht="18" customHeight="1" x14ac:dyDescent="0.25">
      <c r="A17451" s="59" t="str">
        <f t="shared" si="272"/>
        <v/>
      </c>
    </row>
    <row r="17452" spans="1:1" ht="18" customHeight="1" x14ac:dyDescent="0.25">
      <c r="A17452" s="59" t="str">
        <f t="shared" si="272"/>
        <v/>
      </c>
    </row>
    <row r="17453" spans="1:1" ht="18" customHeight="1" x14ac:dyDescent="0.25">
      <c r="A17453" s="59" t="str">
        <f t="shared" si="272"/>
        <v/>
      </c>
    </row>
    <row r="17454" spans="1:1" ht="18" customHeight="1" x14ac:dyDescent="0.25">
      <c r="A17454" s="59" t="str">
        <f t="shared" ref="A17454:A17517" si="273">IF(B17454&lt;&gt;"",DATE(2020,INT((ROW(A17452)-1)/78)+1,1),"")</f>
        <v/>
      </c>
    </row>
    <row r="17455" spans="1:1" ht="18" customHeight="1" x14ac:dyDescent="0.25">
      <c r="A17455" s="59" t="str">
        <f t="shared" si="273"/>
        <v/>
      </c>
    </row>
    <row r="17456" spans="1:1" ht="18" customHeight="1" x14ac:dyDescent="0.25">
      <c r="A17456" s="59" t="str">
        <f t="shared" si="273"/>
        <v/>
      </c>
    </row>
    <row r="17457" spans="1:1" ht="18" customHeight="1" x14ac:dyDescent="0.25">
      <c r="A17457" s="59" t="str">
        <f t="shared" si="273"/>
        <v/>
      </c>
    </row>
    <row r="17458" spans="1:1" ht="18" customHeight="1" x14ac:dyDescent="0.25">
      <c r="A17458" s="59" t="str">
        <f t="shared" si="273"/>
        <v/>
      </c>
    </row>
    <row r="17459" spans="1:1" ht="18" customHeight="1" x14ac:dyDescent="0.25">
      <c r="A17459" s="59" t="str">
        <f t="shared" si="273"/>
        <v/>
      </c>
    </row>
    <row r="17460" spans="1:1" ht="18" customHeight="1" x14ac:dyDescent="0.25">
      <c r="A17460" s="59" t="str">
        <f t="shared" si="273"/>
        <v/>
      </c>
    </row>
    <row r="17461" spans="1:1" ht="18" customHeight="1" x14ac:dyDescent="0.25">
      <c r="A17461" s="59" t="str">
        <f t="shared" si="273"/>
        <v/>
      </c>
    </row>
    <row r="17462" spans="1:1" ht="18" customHeight="1" x14ac:dyDescent="0.25">
      <c r="A17462" s="59" t="str">
        <f t="shared" si="273"/>
        <v/>
      </c>
    </row>
    <row r="17463" spans="1:1" ht="18" customHeight="1" x14ac:dyDescent="0.25">
      <c r="A17463" s="59" t="str">
        <f t="shared" si="273"/>
        <v/>
      </c>
    </row>
    <row r="17464" spans="1:1" ht="18" customHeight="1" x14ac:dyDescent="0.25">
      <c r="A17464" s="59" t="str">
        <f t="shared" si="273"/>
        <v/>
      </c>
    </row>
    <row r="17465" spans="1:1" ht="18" customHeight="1" x14ac:dyDescent="0.25">
      <c r="A17465" s="59" t="str">
        <f t="shared" si="273"/>
        <v/>
      </c>
    </row>
    <row r="17466" spans="1:1" ht="18" customHeight="1" x14ac:dyDescent="0.25">
      <c r="A17466" s="59" t="str">
        <f t="shared" si="273"/>
        <v/>
      </c>
    </row>
    <row r="17467" spans="1:1" ht="18" customHeight="1" x14ac:dyDescent="0.25">
      <c r="A17467" s="59" t="str">
        <f t="shared" si="273"/>
        <v/>
      </c>
    </row>
    <row r="17468" spans="1:1" ht="18" customHeight="1" x14ac:dyDescent="0.25">
      <c r="A17468" s="59" t="str">
        <f t="shared" si="273"/>
        <v/>
      </c>
    </row>
    <row r="17469" spans="1:1" ht="18" customHeight="1" x14ac:dyDescent="0.25">
      <c r="A17469" s="59" t="str">
        <f t="shared" si="273"/>
        <v/>
      </c>
    </row>
    <row r="17470" spans="1:1" ht="18" customHeight="1" x14ac:dyDescent="0.25">
      <c r="A17470" s="59" t="str">
        <f t="shared" si="273"/>
        <v/>
      </c>
    </row>
    <row r="17471" spans="1:1" ht="18" customHeight="1" x14ac:dyDescent="0.25">
      <c r="A17471" s="59" t="str">
        <f t="shared" si="273"/>
        <v/>
      </c>
    </row>
    <row r="17472" spans="1:1" ht="18" customHeight="1" x14ac:dyDescent="0.25">
      <c r="A17472" s="59" t="str">
        <f t="shared" si="273"/>
        <v/>
      </c>
    </row>
    <row r="17473" spans="1:1" ht="18" customHeight="1" x14ac:dyDescent="0.25">
      <c r="A17473" s="59" t="str">
        <f t="shared" si="273"/>
        <v/>
      </c>
    </row>
    <row r="17474" spans="1:1" ht="18" customHeight="1" x14ac:dyDescent="0.25">
      <c r="A17474" s="59" t="str">
        <f t="shared" si="273"/>
        <v/>
      </c>
    </row>
    <row r="17475" spans="1:1" ht="18" customHeight="1" x14ac:dyDescent="0.25">
      <c r="A17475" s="59" t="str">
        <f t="shared" si="273"/>
        <v/>
      </c>
    </row>
    <row r="17476" spans="1:1" ht="18" customHeight="1" x14ac:dyDescent="0.25">
      <c r="A17476" s="59" t="str">
        <f t="shared" si="273"/>
        <v/>
      </c>
    </row>
    <row r="17477" spans="1:1" ht="18" customHeight="1" x14ac:dyDescent="0.25">
      <c r="A17477" s="59" t="str">
        <f t="shared" si="273"/>
        <v/>
      </c>
    </row>
    <row r="17478" spans="1:1" ht="18" customHeight="1" x14ac:dyDescent="0.25">
      <c r="A17478" s="59" t="str">
        <f t="shared" si="273"/>
        <v/>
      </c>
    </row>
    <row r="17479" spans="1:1" ht="18" customHeight="1" x14ac:dyDescent="0.25">
      <c r="A17479" s="59" t="str">
        <f t="shared" si="273"/>
        <v/>
      </c>
    </row>
    <row r="17480" spans="1:1" ht="18" customHeight="1" x14ac:dyDescent="0.25">
      <c r="A17480" s="59" t="str">
        <f t="shared" si="273"/>
        <v/>
      </c>
    </row>
    <row r="17481" spans="1:1" ht="18" customHeight="1" x14ac:dyDescent="0.25">
      <c r="A17481" s="59" t="str">
        <f t="shared" si="273"/>
        <v/>
      </c>
    </row>
    <row r="17482" spans="1:1" ht="18" customHeight="1" x14ac:dyDescent="0.25">
      <c r="A17482" s="59" t="str">
        <f t="shared" si="273"/>
        <v/>
      </c>
    </row>
    <row r="17483" spans="1:1" ht="18" customHeight="1" x14ac:dyDescent="0.25">
      <c r="A17483" s="59" t="str">
        <f t="shared" si="273"/>
        <v/>
      </c>
    </row>
    <row r="17484" spans="1:1" ht="18" customHeight="1" x14ac:dyDescent="0.25">
      <c r="A17484" s="59" t="str">
        <f t="shared" si="273"/>
        <v/>
      </c>
    </row>
    <row r="17485" spans="1:1" ht="18" customHeight="1" x14ac:dyDescent="0.25">
      <c r="A17485" s="59" t="str">
        <f t="shared" si="273"/>
        <v/>
      </c>
    </row>
    <row r="17486" spans="1:1" ht="18" customHeight="1" x14ac:dyDescent="0.25">
      <c r="A17486" s="59" t="str">
        <f t="shared" si="273"/>
        <v/>
      </c>
    </row>
    <row r="17487" spans="1:1" ht="18" customHeight="1" x14ac:dyDescent="0.25">
      <c r="A17487" s="59" t="str">
        <f t="shared" si="273"/>
        <v/>
      </c>
    </row>
    <row r="17488" spans="1:1" ht="18" customHeight="1" x14ac:dyDescent="0.25">
      <c r="A17488" s="59" t="str">
        <f t="shared" si="273"/>
        <v/>
      </c>
    </row>
    <row r="17489" spans="1:1" ht="18" customHeight="1" x14ac:dyDescent="0.25">
      <c r="A17489" s="59" t="str">
        <f t="shared" si="273"/>
        <v/>
      </c>
    </row>
    <row r="17490" spans="1:1" ht="18" customHeight="1" x14ac:dyDescent="0.25">
      <c r="A17490" s="59" t="str">
        <f t="shared" si="273"/>
        <v/>
      </c>
    </row>
    <row r="17491" spans="1:1" ht="18" customHeight="1" x14ac:dyDescent="0.25">
      <c r="A17491" s="59" t="str">
        <f t="shared" si="273"/>
        <v/>
      </c>
    </row>
    <row r="17492" spans="1:1" ht="18" customHeight="1" x14ac:dyDescent="0.25">
      <c r="A17492" s="59" t="str">
        <f t="shared" si="273"/>
        <v/>
      </c>
    </row>
    <row r="17493" spans="1:1" ht="18" customHeight="1" x14ac:dyDescent="0.25">
      <c r="A17493" s="59" t="str">
        <f t="shared" si="273"/>
        <v/>
      </c>
    </row>
    <row r="17494" spans="1:1" ht="18" customHeight="1" x14ac:dyDescent="0.25">
      <c r="A17494" s="59" t="str">
        <f t="shared" si="273"/>
        <v/>
      </c>
    </row>
    <row r="17495" spans="1:1" ht="18" customHeight="1" x14ac:dyDescent="0.25">
      <c r="A17495" s="59" t="str">
        <f t="shared" si="273"/>
        <v/>
      </c>
    </row>
    <row r="17496" spans="1:1" ht="18" customHeight="1" x14ac:dyDescent="0.25">
      <c r="A17496" s="59" t="str">
        <f t="shared" si="273"/>
        <v/>
      </c>
    </row>
    <row r="17497" spans="1:1" ht="18" customHeight="1" x14ac:dyDescent="0.25">
      <c r="A17497" s="59" t="str">
        <f t="shared" si="273"/>
        <v/>
      </c>
    </row>
    <row r="17498" spans="1:1" ht="18" customHeight="1" x14ac:dyDescent="0.25">
      <c r="A17498" s="59" t="str">
        <f t="shared" si="273"/>
        <v/>
      </c>
    </row>
    <row r="17499" spans="1:1" ht="18" customHeight="1" x14ac:dyDescent="0.25">
      <c r="A17499" s="59" t="str">
        <f t="shared" si="273"/>
        <v/>
      </c>
    </row>
    <row r="17500" spans="1:1" ht="18" customHeight="1" x14ac:dyDescent="0.25">
      <c r="A17500" s="59" t="str">
        <f t="shared" si="273"/>
        <v/>
      </c>
    </row>
    <row r="17501" spans="1:1" ht="18" customHeight="1" x14ac:dyDescent="0.25">
      <c r="A17501" s="59" t="str">
        <f t="shared" si="273"/>
        <v/>
      </c>
    </row>
    <row r="17502" spans="1:1" ht="18" customHeight="1" x14ac:dyDescent="0.25">
      <c r="A17502" s="59" t="str">
        <f t="shared" si="273"/>
        <v/>
      </c>
    </row>
    <row r="17503" spans="1:1" ht="18" customHeight="1" x14ac:dyDescent="0.25">
      <c r="A17503" s="59" t="str">
        <f t="shared" si="273"/>
        <v/>
      </c>
    </row>
    <row r="17504" spans="1:1" ht="18" customHeight="1" x14ac:dyDescent="0.25">
      <c r="A17504" s="59" t="str">
        <f t="shared" si="273"/>
        <v/>
      </c>
    </row>
    <row r="17505" spans="1:1" ht="18" customHeight="1" x14ac:dyDescent="0.25">
      <c r="A17505" s="59" t="str">
        <f t="shared" si="273"/>
        <v/>
      </c>
    </row>
    <row r="17506" spans="1:1" ht="18" customHeight="1" x14ac:dyDescent="0.25">
      <c r="A17506" s="59" t="str">
        <f t="shared" si="273"/>
        <v/>
      </c>
    </row>
    <row r="17507" spans="1:1" ht="18" customHeight="1" x14ac:dyDescent="0.25">
      <c r="A17507" s="59" t="str">
        <f t="shared" si="273"/>
        <v/>
      </c>
    </row>
    <row r="17508" spans="1:1" ht="18" customHeight="1" x14ac:dyDescent="0.25">
      <c r="A17508" s="59" t="str">
        <f t="shared" si="273"/>
        <v/>
      </c>
    </row>
    <row r="17509" spans="1:1" ht="18" customHeight="1" x14ac:dyDescent="0.25">
      <c r="A17509" s="59" t="str">
        <f t="shared" si="273"/>
        <v/>
      </c>
    </row>
    <row r="17510" spans="1:1" ht="18" customHeight="1" x14ac:dyDescent="0.25">
      <c r="A17510" s="59" t="str">
        <f t="shared" si="273"/>
        <v/>
      </c>
    </row>
    <row r="17511" spans="1:1" ht="18" customHeight="1" x14ac:dyDescent="0.25">
      <c r="A17511" s="59" t="str">
        <f t="shared" si="273"/>
        <v/>
      </c>
    </row>
    <row r="17512" spans="1:1" ht="18" customHeight="1" x14ac:dyDescent="0.25">
      <c r="A17512" s="59" t="str">
        <f t="shared" si="273"/>
        <v/>
      </c>
    </row>
    <row r="17513" spans="1:1" ht="18" customHeight="1" x14ac:dyDescent="0.25">
      <c r="A17513" s="59" t="str">
        <f t="shared" si="273"/>
        <v/>
      </c>
    </row>
    <row r="17514" spans="1:1" ht="18" customHeight="1" x14ac:dyDescent="0.25">
      <c r="A17514" s="59" t="str">
        <f t="shared" si="273"/>
        <v/>
      </c>
    </row>
    <row r="17515" spans="1:1" ht="18" customHeight="1" x14ac:dyDescent="0.25">
      <c r="A17515" s="59" t="str">
        <f t="shared" si="273"/>
        <v/>
      </c>
    </row>
    <row r="17516" spans="1:1" ht="18" customHeight="1" x14ac:dyDescent="0.25">
      <c r="A17516" s="59" t="str">
        <f t="shared" si="273"/>
        <v/>
      </c>
    </row>
    <row r="17517" spans="1:1" ht="18" customHeight="1" x14ac:dyDescent="0.25">
      <c r="A17517" s="59" t="str">
        <f t="shared" si="273"/>
        <v/>
      </c>
    </row>
    <row r="17518" spans="1:1" ht="18" customHeight="1" x14ac:dyDescent="0.25">
      <c r="A17518" s="59" t="str">
        <f t="shared" ref="A17518:A17581" si="274">IF(B17518&lt;&gt;"",DATE(2020,INT((ROW(A17516)-1)/78)+1,1),"")</f>
        <v/>
      </c>
    </row>
    <row r="17519" spans="1:1" ht="18" customHeight="1" x14ac:dyDescent="0.25">
      <c r="A17519" s="59" t="str">
        <f t="shared" si="274"/>
        <v/>
      </c>
    </row>
    <row r="17520" spans="1:1" ht="18" customHeight="1" x14ac:dyDescent="0.25">
      <c r="A17520" s="59" t="str">
        <f t="shared" si="274"/>
        <v/>
      </c>
    </row>
    <row r="17521" spans="1:1" ht="18" customHeight="1" x14ac:dyDescent="0.25">
      <c r="A17521" s="59" t="str">
        <f t="shared" si="274"/>
        <v/>
      </c>
    </row>
    <row r="17522" spans="1:1" ht="18" customHeight="1" x14ac:dyDescent="0.25">
      <c r="A17522" s="59" t="str">
        <f t="shared" si="274"/>
        <v/>
      </c>
    </row>
    <row r="17523" spans="1:1" ht="18" customHeight="1" x14ac:dyDescent="0.25">
      <c r="A17523" s="59" t="str">
        <f t="shared" si="274"/>
        <v/>
      </c>
    </row>
    <row r="17524" spans="1:1" ht="18" customHeight="1" x14ac:dyDescent="0.25">
      <c r="A17524" s="59" t="str">
        <f t="shared" si="274"/>
        <v/>
      </c>
    </row>
    <row r="17525" spans="1:1" ht="18" customHeight="1" x14ac:dyDescent="0.25">
      <c r="A17525" s="59" t="str">
        <f t="shared" si="274"/>
        <v/>
      </c>
    </row>
    <row r="17526" spans="1:1" ht="18" customHeight="1" x14ac:dyDescent="0.25">
      <c r="A17526" s="59" t="str">
        <f t="shared" si="274"/>
        <v/>
      </c>
    </row>
    <row r="17527" spans="1:1" ht="18" customHeight="1" x14ac:dyDescent="0.25">
      <c r="A17527" s="59" t="str">
        <f t="shared" si="274"/>
        <v/>
      </c>
    </row>
    <row r="17528" spans="1:1" ht="18" customHeight="1" x14ac:dyDescent="0.25">
      <c r="A17528" s="59" t="str">
        <f t="shared" si="274"/>
        <v/>
      </c>
    </row>
    <row r="17529" spans="1:1" ht="18" customHeight="1" x14ac:dyDescent="0.25">
      <c r="A17529" s="59" t="str">
        <f t="shared" si="274"/>
        <v/>
      </c>
    </row>
    <row r="17530" spans="1:1" ht="18" customHeight="1" x14ac:dyDescent="0.25">
      <c r="A17530" s="59" t="str">
        <f t="shared" si="274"/>
        <v/>
      </c>
    </row>
    <row r="17531" spans="1:1" ht="18" customHeight="1" x14ac:dyDescent="0.25">
      <c r="A17531" s="59" t="str">
        <f t="shared" si="274"/>
        <v/>
      </c>
    </row>
    <row r="17532" spans="1:1" ht="18" customHeight="1" x14ac:dyDescent="0.25">
      <c r="A17532" s="59" t="str">
        <f t="shared" si="274"/>
        <v/>
      </c>
    </row>
    <row r="17533" spans="1:1" ht="18" customHeight="1" x14ac:dyDescent="0.25">
      <c r="A17533" s="59" t="str">
        <f t="shared" si="274"/>
        <v/>
      </c>
    </row>
    <row r="17534" spans="1:1" ht="18" customHeight="1" x14ac:dyDescent="0.25">
      <c r="A17534" s="59" t="str">
        <f t="shared" si="274"/>
        <v/>
      </c>
    </row>
    <row r="17535" spans="1:1" ht="18" customHeight="1" x14ac:dyDescent="0.25">
      <c r="A17535" s="59" t="str">
        <f t="shared" si="274"/>
        <v/>
      </c>
    </row>
    <row r="17536" spans="1:1" ht="18" customHeight="1" x14ac:dyDescent="0.25">
      <c r="A17536" s="59" t="str">
        <f t="shared" si="274"/>
        <v/>
      </c>
    </row>
    <row r="17537" spans="1:1" ht="18" customHeight="1" x14ac:dyDescent="0.25">
      <c r="A17537" s="59" t="str">
        <f t="shared" si="274"/>
        <v/>
      </c>
    </row>
    <row r="17538" spans="1:1" ht="18" customHeight="1" x14ac:dyDescent="0.25">
      <c r="A17538" s="59" t="str">
        <f t="shared" si="274"/>
        <v/>
      </c>
    </row>
    <row r="17539" spans="1:1" ht="18" customHeight="1" x14ac:dyDescent="0.25">
      <c r="A17539" s="59" t="str">
        <f t="shared" si="274"/>
        <v/>
      </c>
    </row>
    <row r="17540" spans="1:1" ht="18" customHeight="1" x14ac:dyDescent="0.25">
      <c r="A17540" s="59" t="str">
        <f t="shared" si="274"/>
        <v/>
      </c>
    </row>
    <row r="17541" spans="1:1" ht="18" customHeight="1" x14ac:dyDescent="0.25">
      <c r="A17541" s="59" t="str">
        <f t="shared" si="274"/>
        <v/>
      </c>
    </row>
    <row r="17542" spans="1:1" ht="18" customHeight="1" x14ac:dyDescent="0.25">
      <c r="A17542" s="59" t="str">
        <f t="shared" si="274"/>
        <v/>
      </c>
    </row>
    <row r="17543" spans="1:1" ht="18" customHeight="1" x14ac:dyDescent="0.25">
      <c r="A17543" s="59" t="str">
        <f t="shared" si="274"/>
        <v/>
      </c>
    </row>
    <row r="17544" spans="1:1" ht="18" customHeight="1" x14ac:dyDescent="0.25">
      <c r="A17544" s="59" t="str">
        <f t="shared" si="274"/>
        <v/>
      </c>
    </row>
    <row r="17545" spans="1:1" ht="18" customHeight="1" x14ac:dyDescent="0.25">
      <c r="A17545" s="59" t="str">
        <f t="shared" si="274"/>
        <v/>
      </c>
    </row>
    <row r="17546" spans="1:1" ht="18" customHeight="1" x14ac:dyDescent="0.25">
      <c r="A17546" s="59" t="str">
        <f t="shared" si="274"/>
        <v/>
      </c>
    </row>
    <row r="17547" spans="1:1" ht="18" customHeight="1" x14ac:dyDescent="0.25">
      <c r="A17547" s="59" t="str">
        <f t="shared" si="274"/>
        <v/>
      </c>
    </row>
    <row r="17548" spans="1:1" ht="18" customHeight="1" x14ac:dyDescent="0.25">
      <c r="A17548" s="59" t="str">
        <f t="shared" si="274"/>
        <v/>
      </c>
    </row>
    <row r="17549" spans="1:1" ht="18" customHeight="1" x14ac:dyDescent="0.25">
      <c r="A17549" s="59" t="str">
        <f t="shared" si="274"/>
        <v/>
      </c>
    </row>
    <row r="17550" spans="1:1" ht="18" customHeight="1" x14ac:dyDescent="0.25">
      <c r="A17550" s="59" t="str">
        <f t="shared" si="274"/>
        <v/>
      </c>
    </row>
    <row r="17551" spans="1:1" ht="18" customHeight="1" x14ac:dyDescent="0.25">
      <c r="A17551" s="59" t="str">
        <f t="shared" si="274"/>
        <v/>
      </c>
    </row>
    <row r="17552" spans="1:1" ht="18" customHeight="1" x14ac:dyDescent="0.25">
      <c r="A17552" s="59" t="str">
        <f t="shared" si="274"/>
        <v/>
      </c>
    </row>
    <row r="17553" spans="1:1" ht="18" customHeight="1" x14ac:dyDescent="0.25">
      <c r="A17553" s="59" t="str">
        <f t="shared" si="274"/>
        <v/>
      </c>
    </row>
    <row r="17554" spans="1:1" ht="18" customHeight="1" x14ac:dyDescent="0.25">
      <c r="A17554" s="59" t="str">
        <f t="shared" si="274"/>
        <v/>
      </c>
    </row>
    <row r="17555" spans="1:1" ht="18" customHeight="1" x14ac:dyDescent="0.25">
      <c r="A17555" s="59" t="str">
        <f t="shared" si="274"/>
        <v/>
      </c>
    </row>
    <row r="17556" spans="1:1" ht="18" customHeight="1" x14ac:dyDescent="0.25">
      <c r="A17556" s="59" t="str">
        <f t="shared" si="274"/>
        <v/>
      </c>
    </row>
    <row r="17557" spans="1:1" ht="18" customHeight="1" x14ac:dyDescent="0.25">
      <c r="A17557" s="59" t="str">
        <f t="shared" si="274"/>
        <v/>
      </c>
    </row>
    <row r="17558" spans="1:1" ht="18" customHeight="1" x14ac:dyDescent="0.25">
      <c r="A17558" s="59" t="str">
        <f t="shared" si="274"/>
        <v/>
      </c>
    </row>
    <row r="17559" spans="1:1" ht="18" customHeight="1" x14ac:dyDescent="0.25">
      <c r="A17559" s="59" t="str">
        <f t="shared" si="274"/>
        <v/>
      </c>
    </row>
    <row r="17560" spans="1:1" ht="18" customHeight="1" x14ac:dyDescent="0.25">
      <c r="A17560" s="59" t="str">
        <f t="shared" si="274"/>
        <v/>
      </c>
    </row>
    <row r="17561" spans="1:1" ht="18" customHeight="1" x14ac:dyDescent="0.25">
      <c r="A17561" s="59" t="str">
        <f t="shared" si="274"/>
        <v/>
      </c>
    </row>
    <row r="17562" spans="1:1" ht="18" customHeight="1" x14ac:dyDescent="0.25">
      <c r="A17562" s="59" t="str">
        <f t="shared" si="274"/>
        <v/>
      </c>
    </row>
    <row r="17563" spans="1:1" ht="18" customHeight="1" x14ac:dyDescent="0.25">
      <c r="A17563" s="59" t="str">
        <f t="shared" si="274"/>
        <v/>
      </c>
    </row>
    <row r="17564" spans="1:1" ht="18" customHeight="1" x14ac:dyDescent="0.25">
      <c r="A17564" s="59" t="str">
        <f t="shared" si="274"/>
        <v/>
      </c>
    </row>
    <row r="17565" spans="1:1" ht="18" customHeight="1" x14ac:dyDescent="0.25">
      <c r="A17565" s="59" t="str">
        <f t="shared" si="274"/>
        <v/>
      </c>
    </row>
    <row r="17566" spans="1:1" ht="18" customHeight="1" x14ac:dyDescent="0.25">
      <c r="A17566" s="59" t="str">
        <f t="shared" si="274"/>
        <v/>
      </c>
    </row>
    <row r="17567" spans="1:1" ht="18" customHeight="1" x14ac:dyDescent="0.25">
      <c r="A17567" s="59" t="str">
        <f t="shared" si="274"/>
        <v/>
      </c>
    </row>
    <row r="17568" spans="1:1" ht="18" customHeight="1" x14ac:dyDescent="0.25">
      <c r="A17568" s="59" t="str">
        <f t="shared" si="274"/>
        <v/>
      </c>
    </row>
    <row r="17569" spans="1:1" ht="18" customHeight="1" x14ac:dyDescent="0.25">
      <c r="A17569" s="59" t="str">
        <f t="shared" si="274"/>
        <v/>
      </c>
    </row>
    <row r="17570" spans="1:1" ht="18" customHeight="1" x14ac:dyDescent="0.25">
      <c r="A17570" s="59" t="str">
        <f t="shared" si="274"/>
        <v/>
      </c>
    </row>
    <row r="17571" spans="1:1" ht="18" customHeight="1" x14ac:dyDescent="0.25">
      <c r="A17571" s="59" t="str">
        <f t="shared" si="274"/>
        <v/>
      </c>
    </row>
    <row r="17572" spans="1:1" ht="18" customHeight="1" x14ac:dyDescent="0.25">
      <c r="A17572" s="59" t="str">
        <f t="shared" si="274"/>
        <v/>
      </c>
    </row>
    <row r="17573" spans="1:1" ht="18" customHeight="1" x14ac:dyDescent="0.25">
      <c r="A17573" s="59" t="str">
        <f t="shared" si="274"/>
        <v/>
      </c>
    </row>
    <row r="17574" spans="1:1" ht="18" customHeight="1" x14ac:dyDescent="0.25">
      <c r="A17574" s="59" t="str">
        <f t="shared" si="274"/>
        <v/>
      </c>
    </row>
    <row r="17575" spans="1:1" ht="18" customHeight="1" x14ac:dyDescent="0.25">
      <c r="A17575" s="59" t="str">
        <f t="shared" si="274"/>
        <v/>
      </c>
    </row>
    <row r="17576" spans="1:1" ht="18" customHeight="1" x14ac:dyDescent="0.25">
      <c r="A17576" s="59" t="str">
        <f t="shared" si="274"/>
        <v/>
      </c>
    </row>
    <row r="17577" spans="1:1" ht="18" customHeight="1" x14ac:dyDescent="0.25">
      <c r="A17577" s="59" t="str">
        <f t="shared" si="274"/>
        <v/>
      </c>
    </row>
    <row r="17578" spans="1:1" ht="18" customHeight="1" x14ac:dyDescent="0.25">
      <c r="A17578" s="59" t="str">
        <f t="shared" si="274"/>
        <v/>
      </c>
    </row>
    <row r="17579" spans="1:1" ht="18" customHeight="1" x14ac:dyDescent="0.25">
      <c r="A17579" s="59" t="str">
        <f t="shared" si="274"/>
        <v/>
      </c>
    </row>
    <row r="17580" spans="1:1" ht="18" customHeight="1" x14ac:dyDescent="0.25">
      <c r="A17580" s="59" t="str">
        <f t="shared" si="274"/>
        <v/>
      </c>
    </row>
    <row r="17581" spans="1:1" ht="18" customHeight="1" x14ac:dyDescent="0.25">
      <c r="A17581" s="59" t="str">
        <f t="shared" si="274"/>
        <v/>
      </c>
    </row>
    <row r="17582" spans="1:1" ht="18" customHeight="1" x14ac:dyDescent="0.25">
      <c r="A17582" s="59" t="str">
        <f t="shared" ref="A17582:A17645" si="275">IF(B17582&lt;&gt;"",DATE(2020,INT((ROW(A17580)-1)/78)+1,1),"")</f>
        <v/>
      </c>
    </row>
    <row r="17583" spans="1:1" ht="18" customHeight="1" x14ac:dyDescent="0.25">
      <c r="A17583" s="59" t="str">
        <f t="shared" si="275"/>
        <v/>
      </c>
    </row>
    <row r="17584" spans="1:1" ht="18" customHeight="1" x14ac:dyDescent="0.25">
      <c r="A17584" s="59" t="str">
        <f t="shared" si="275"/>
        <v/>
      </c>
    </row>
    <row r="17585" spans="1:1" ht="18" customHeight="1" x14ac:dyDescent="0.25">
      <c r="A17585" s="59" t="str">
        <f t="shared" si="275"/>
        <v/>
      </c>
    </row>
    <row r="17586" spans="1:1" ht="18" customHeight="1" x14ac:dyDescent="0.25">
      <c r="A17586" s="59" t="str">
        <f t="shared" si="275"/>
        <v/>
      </c>
    </row>
    <row r="17587" spans="1:1" ht="18" customHeight="1" x14ac:dyDescent="0.25">
      <c r="A17587" s="59" t="str">
        <f t="shared" si="275"/>
        <v/>
      </c>
    </row>
    <row r="17588" spans="1:1" ht="18" customHeight="1" x14ac:dyDescent="0.25">
      <c r="A17588" s="59" t="str">
        <f t="shared" si="275"/>
        <v/>
      </c>
    </row>
    <row r="17589" spans="1:1" ht="18" customHeight="1" x14ac:dyDescent="0.25">
      <c r="A17589" s="59" t="str">
        <f t="shared" si="275"/>
        <v/>
      </c>
    </row>
    <row r="17590" spans="1:1" ht="18" customHeight="1" x14ac:dyDescent="0.25">
      <c r="A17590" s="59" t="str">
        <f t="shared" si="275"/>
        <v/>
      </c>
    </row>
    <row r="17591" spans="1:1" ht="18" customHeight="1" x14ac:dyDescent="0.25">
      <c r="A17591" s="59" t="str">
        <f t="shared" si="275"/>
        <v/>
      </c>
    </row>
    <row r="17592" spans="1:1" ht="18" customHeight="1" x14ac:dyDescent="0.25">
      <c r="A17592" s="59" t="str">
        <f t="shared" si="275"/>
        <v/>
      </c>
    </row>
    <row r="17593" spans="1:1" ht="18" customHeight="1" x14ac:dyDescent="0.25">
      <c r="A17593" s="59" t="str">
        <f t="shared" si="275"/>
        <v/>
      </c>
    </row>
    <row r="17594" spans="1:1" ht="18" customHeight="1" x14ac:dyDescent="0.25">
      <c r="A17594" s="59" t="str">
        <f t="shared" si="275"/>
        <v/>
      </c>
    </row>
    <row r="17595" spans="1:1" ht="18" customHeight="1" x14ac:dyDescent="0.25">
      <c r="A17595" s="59" t="str">
        <f t="shared" si="275"/>
        <v/>
      </c>
    </row>
    <row r="17596" spans="1:1" ht="18" customHeight="1" x14ac:dyDescent="0.25">
      <c r="A17596" s="59" t="str">
        <f t="shared" si="275"/>
        <v/>
      </c>
    </row>
    <row r="17597" spans="1:1" ht="18" customHeight="1" x14ac:dyDescent="0.25">
      <c r="A17597" s="59" t="str">
        <f t="shared" si="275"/>
        <v/>
      </c>
    </row>
    <row r="17598" spans="1:1" ht="18" customHeight="1" x14ac:dyDescent="0.25">
      <c r="A17598" s="59" t="str">
        <f t="shared" si="275"/>
        <v/>
      </c>
    </row>
    <row r="17599" spans="1:1" ht="18" customHeight="1" x14ac:dyDescent="0.25">
      <c r="A17599" s="59" t="str">
        <f t="shared" si="275"/>
        <v/>
      </c>
    </row>
    <row r="17600" spans="1:1" ht="18" customHeight="1" x14ac:dyDescent="0.25">
      <c r="A17600" s="59" t="str">
        <f t="shared" si="275"/>
        <v/>
      </c>
    </row>
    <row r="17601" spans="1:1" ht="18" customHeight="1" x14ac:dyDescent="0.25">
      <c r="A17601" s="59" t="str">
        <f t="shared" si="275"/>
        <v/>
      </c>
    </row>
    <row r="17602" spans="1:1" ht="18" customHeight="1" x14ac:dyDescent="0.25">
      <c r="A17602" s="59" t="str">
        <f t="shared" si="275"/>
        <v/>
      </c>
    </row>
    <row r="17603" spans="1:1" ht="18" customHeight="1" x14ac:dyDescent="0.25">
      <c r="A17603" s="59" t="str">
        <f t="shared" si="275"/>
        <v/>
      </c>
    </row>
    <row r="17604" spans="1:1" ht="18" customHeight="1" x14ac:dyDescent="0.25">
      <c r="A17604" s="59" t="str">
        <f t="shared" si="275"/>
        <v/>
      </c>
    </row>
    <row r="17605" spans="1:1" ht="18" customHeight="1" x14ac:dyDescent="0.25">
      <c r="A17605" s="59" t="str">
        <f t="shared" si="275"/>
        <v/>
      </c>
    </row>
    <row r="17606" spans="1:1" ht="18" customHeight="1" x14ac:dyDescent="0.25">
      <c r="A17606" s="59" t="str">
        <f t="shared" si="275"/>
        <v/>
      </c>
    </row>
    <row r="17607" spans="1:1" ht="18" customHeight="1" x14ac:dyDescent="0.25">
      <c r="A17607" s="59" t="str">
        <f t="shared" si="275"/>
        <v/>
      </c>
    </row>
    <row r="17608" spans="1:1" ht="18" customHeight="1" x14ac:dyDescent="0.25">
      <c r="A17608" s="59" t="str">
        <f t="shared" si="275"/>
        <v/>
      </c>
    </row>
    <row r="17609" spans="1:1" ht="18" customHeight="1" x14ac:dyDescent="0.25">
      <c r="A17609" s="59" t="str">
        <f t="shared" si="275"/>
        <v/>
      </c>
    </row>
    <row r="17610" spans="1:1" ht="18" customHeight="1" x14ac:dyDescent="0.25">
      <c r="A17610" s="59" t="str">
        <f t="shared" si="275"/>
        <v/>
      </c>
    </row>
    <row r="17611" spans="1:1" ht="18" customHeight="1" x14ac:dyDescent="0.25">
      <c r="A17611" s="59" t="str">
        <f t="shared" si="275"/>
        <v/>
      </c>
    </row>
    <row r="17612" spans="1:1" ht="18" customHeight="1" x14ac:dyDescent="0.25">
      <c r="A17612" s="59" t="str">
        <f t="shared" si="275"/>
        <v/>
      </c>
    </row>
    <row r="17613" spans="1:1" ht="18" customHeight="1" x14ac:dyDescent="0.25">
      <c r="A17613" s="59" t="str">
        <f t="shared" si="275"/>
        <v/>
      </c>
    </row>
    <row r="17614" spans="1:1" ht="18" customHeight="1" x14ac:dyDescent="0.25">
      <c r="A17614" s="59" t="str">
        <f t="shared" si="275"/>
        <v/>
      </c>
    </row>
    <row r="17615" spans="1:1" ht="18" customHeight="1" x14ac:dyDescent="0.25">
      <c r="A17615" s="59" t="str">
        <f t="shared" si="275"/>
        <v/>
      </c>
    </row>
    <row r="17616" spans="1:1" ht="18" customHeight="1" x14ac:dyDescent="0.25">
      <c r="A17616" s="59" t="str">
        <f t="shared" si="275"/>
        <v/>
      </c>
    </row>
    <row r="17617" spans="1:1" ht="18" customHeight="1" x14ac:dyDescent="0.25">
      <c r="A17617" s="59" t="str">
        <f t="shared" si="275"/>
        <v/>
      </c>
    </row>
    <row r="17618" spans="1:1" ht="18" customHeight="1" x14ac:dyDescent="0.25">
      <c r="A17618" s="59" t="str">
        <f t="shared" si="275"/>
        <v/>
      </c>
    </row>
    <row r="17619" spans="1:1" ht="18" customHeight="1" x14ac:dyDescent="0.25">
      <c r="A17619" s="59" t="str">
        <f t="shared" si="275"/>
        <v/>
      </c>
    </row>
    <row r="17620" spans="1:1" ht="18" customHeight="1" x14ac:dyDescent="0.25">
      <c r="A17620" s="59" t="str">
        <f t="shared" si="275"/>
        <v/>
      </c>
    </row>
    <row r="17621" spans="1:1" ht="18" customHeight="1" x14ac:dyDescent="0.25">
      <c r="A17621" s="59" t="str">
        <f t="shared" si="275"/>
        <v/>
      </c>
    </row>
    <row r="17622" spans="1:1" ht="18" customHeight="1" x14ac:dyDescent="0.25">
      <c r="A17622" s="59" t="str">
        <f t="shared" si="275"/>
        <v/>
      </c>
    </row>
    <row r="17623" spans="1:1" ht="18" customHeight="1" x14ac:dyDescent="0.25">
      <c r="A17623" s="59" t="str">
        <f t="shared" si="275"/>
        <v/>
      </c>
    </row>
    <row r="17624" spans="1:1" ht="18" customHeight="1" x14ac:dyDescent="0.25">
      <c r="A17624" s="59" t="str">
        <f t="shared" si="275"/>
        <v/>
      </c>
    </row>
    <row r="17625" spans="1:1" ht="18" customHeight="1" x14ac:dyDescent="0.25">
      <c r="A17625" s="59" t="str">
        <f t="shared" si="275"/>
        <v/>
      </c>
    </row>
    <row r="17626" spans="1:1" ht="18" customHeight="1" x14ac:dyDescent="0.25">
      <c r="A17626" s="59" t="str">
        <f t="shared" si="275"/>
        <v/>
      </c>
    </row>
    <row r="17627" spans="1:1" ht="18" customHeight="1" x14ac:dyDescent="0.25">
      <c r="A17627" s="59" t="str">
        <f t="shared" si="275"/>
        <v/>
      </c>
    </row>
    <row r="17628" spans="1:1" ht="18" customHeight="1" x14ac:dyDescent="0.25">
      <c r="A17628" s="59" t="str">
        <f t="shared" si="275"/>
        <v/>
      </c>
    </row>
    <row r="17629" spans="1:1" ht="18" customHeight="1" x14ac:dyDescent="0.25">
      <c r="A17629" s="59" t="str">
        <f t="shared" si="275"/>
        <v/>
      </c>
    </row>
    <row r="17630" spans="1:1" ht="18" customHeight="1" x14ac:dyDescent="0.25">
      <c r="A17630" s="59" t="str">
        <f t="shared" si="275"/>
        <v/>
      </c>
    </row>
    <row r="17631" spans="1:1" ht="18" customHeight="1" x14ac:dyDescent="0.25">
      <c r="A17631" s="59" t="str">
        <f t="shared" si="275"/>
        <v/>
      </c>
    </row>
    <row r="17632" spans="1:1" ht="18" customHeight="1" x14ac:dyDescent="0.25">
      <c r="A17632" s="59" t="str">
        <f t="shared" si="275"/>
        <v/>
      </c>
    </row>
    <row r="17633" spans="1:1" ht="18" customHeight="1" x14ac:dyDescent="0.25">
      <c r="A17633" s="59" t="str">
        <f t="shared" si="275"/>
        <v/>
      </c>
    </row>
    <row r="17634" spans="1:1" ht="18" customHeight="1" x14ac:dyDescent="0.25">
      <c r="A17634" s="59" t="str">
        <f t="shared" si="275"/>
        <v/>
      </c>
    </row>
    <row r="17635" spans="1:1" ht="18" customHeight="1" x14ac:dyDescent="0.25">
      <c r="A17635" s="59" t="str">
        <f t="shared" si="275"/>
        <v/>
      </c>
    </row>
    <row r="17636" spans="1:1" ht="18" customHeight="1" x14ac:dyDescent="0.25">
      <c r="A17636" s="59" t="str">
        <f t="shared" si="275"/>
        <v/>
      </c>
    </row>
    <row r="17637" spans="1:1" ht="18" customHeight="1" x14ac:dyDescent="0.25">
      <c r="A17637" s="59" t="str">
        <f t="shared" si="275"/>
        <v/>
      </c>
    </row>
    <row r="17638" spans="1:1" ht="18" customHeight="1" x14ac:dyDescent="0.25">
      <c r="A17638" s="59" t="str">
        <f t="shared" si="275"/>
        <v/>
      </c>
    </row>
    <row r="17639" spans="1:1" ht="18" customHeight="1" x14ac:dyDescent="0.25">
      <c r="A17639" s="59" t="str">
        <f t="shared" si="275"/>
        <v/>
      </c>
    </row>
    <row r="17640" spans="1:1" ht="18" customHeight="1" x14ac:dyDescent="0.25">
      <c r="A17640" s="59" t="str">
        <f t="shared" si="275"/>
        <v/>
      </c>
    </row>
    <row r="17641" spans="1:1" ht="18" customHeight="1" x14ac:dyDescent="0.25">
      <c r="A17641" s="59" t="str">
        <f t="shared" si="275"/>
        <v/>
      </c>
    </row>
    <row r="17642" spans="1:1" ht="18" customHeight="1" x14ac:dyDescent="0.25">
      <c r="A17642" s="59" t="str">
        <f t="shared" si="275"/>
        <v/>
      </c>
    </row>
    <row r="17643" spans="1:1" ht="18" customHeight="1" x14ac:dyDescent="0.25">
      <c r="A17643" s="59" t="str">
        <f t="shared" si="275"/>
        <v/>
      </c>
    </row>
    <row r="17644" spans="1:1" ht="18" customHeight="1" x14ac:dyDescent="0.25">
      <c r="A17644" s="59" t="str">
        <f t="shared" si="275"/>
        <v/>
      </c>
    </row>
    <row r="17645" spans="1:1" ht="18" customHeight="1" x14ac:dyDescent="0.25">
      <c r="A17645" s="59" t="str">
        <f t="shared" si="275"/>
        <v/>
      </c>
    </row>
    <row r="17646" spans="1:1" ht="18" customHeight="1" x14ac:dyDescent="0.25">
      <c r="A17646" s="59" t="str">
        <f t="shared" ref="A17646:A17709" si="276">IF(B17646&lt;&gt;"",DATE(2020,INT((ROW(A17644)-1)/78)+1,1),"")</f>
        <v/>
      </c>
    </row>
    <row r="17647" spans="1:1" ht="18" customHeight="1" x14ac:dyDescent="0.25">
      <c r="A17647" s="59" t="str">
        <f t="shared" si="276"/>
        <v/>
      </c>
    </row>
    <row r="17648" spans="1:1" ht="18" customHeight="1" x14ac:dyDescent="0.25">
      <c r="A17648" s="59" t="str">
        <f t="shared" si="276"/>
        <v/>
      </c>
    </row>
    <row r="17649" spans="1:1" ht="18" customHeight="1" x14ac:dyDescent="0.25">
      <c r="A17649" s="59" t="str">
        <f t="shared" si="276"/>
        <v/>
      </c>
    </row>
    <row r="17650" spans="1:1" ht="18" customHeight="1" x14ac:dyDescent="0.25">
      <c r="A17650" s="59" t="str">
        <f t="shared" si="276"/>
        <v/>
      </c>
    </row>
    <row r="17651" spans="1:1" ht="18" customHeight="1" x14ac:dyDescent="0.25">
      <c r="A17651" s="59" t="str">
        <f t="shared" si="276"/>
        <v/>
      </c>
    </row>
    <row r="17652" spans="1:1" ht="18" customHeight="1" x14ac:dyDescent="0.25">
      <c r="A17652" s="59" t="str">
        <f t="shared" si="276"/>
        <v/>
      </c>
    </row>
    <row r="17653" spans="1:1" ht="18" customHeight="1" x14ac:dyDescent="0.25">
      <c r="A17653" s="59" t="str">
        <f t="shared" si="276"/>
        <v/>
      </c>
    </row>
    <row r="17654" spans="1:1" ht="18" customHeight="1" x14ac:dyDescent="0.25">
      <c r="A17654" s="59" t="str">
        <f t="shared" si="276"/>
        <v/>
      </c>
    </row>
    <row r="17655" spans="1:1" ht="18" customHeight="1" x14ac:dyDescent="0.25">
      <c r="A17655" s="59" t="str">
        <f t="shared" si="276"/>
        <v/>
      </c>
    </row>
    <row r="17656" spans="1:1" ht="18" customHeight="1" x14ac:dyDescent="0.25">
      <c r="A17656" s="59" t="str">
        <f t="shared" si="276"/>
        <v/>
      </c>
    </row>
    <row r="17657" spans="1:1" ht="18" customHeight="1" x14ac:dyDescent="0.25">
      <c r="A17657" s="59" t="str">
        <f t="shared" si="276"/>
        <v/>
      </c>
    </row>
    <row r="17658" spans="1:1" ht="18" customHeight="1" x14ac:dyDescent="0.25">
      <c r="A17658" s="59" t="str">
        <f t="shared" si="276"/>
        <v/>
      </c>
    </row>
    <row r="17659" spans="1:1" ht="18" customHeight="1" x14ac:dyDescent="0.25">
      <c r="A17659" s="59" t="str">
        <f t="shared" si="276"/>
        <v/>
      </c>
    </row>
    <row r="17660" spans="1:1" ht="18" customHeight="1" x14ac:dyDescent="0.25">
      <c r="A17660" s="59" t="str">
        <f t="shared" si="276"/>
        <v/>
      </c>
    </row>
    <row r="17661" spans="1:1" ht="18" customHeight="1" x14ac:dyDescent="0.25">
      <c r="A17661" s="59" t="str">
        <f t="shared" si="276"/>
        <v/>
      </c>
    </row>
    <row r="17662" spans="1:1" ht="18" customHeight="1" x14ac:dyDescent="0.25">
      <c r="A17662" s="59" t="str">
        <f t="shared" si="276"/>
        <v/>
      </c>
    </row>
    <row r="17663" spans="1:1" ht="18" customHeight="1" x14ac:dyDescent="0.25">
      <c r="A17663" s="59" t="str">
        <f t="shared" si="276"/>
        <v/>
      </c>
    </row>
    <row r="17664" spans="1:1" ht="18" customHeight="1" x14ac:dyDescent="0.25">
      <c r="A17664" s="59" t="str">
        <f t="shared" si="276"/>
        <v/>
      </c>
    </row>
    <row r="17665" spans="1:1" ht="18" customHeight="1" x14ac:dyDescent="0.25">
      <c r="A17665" s="59" t="str">
        <f t="shared" si="276"/>
        <v/>
      </c>
    </row>
    <row r="17666" spans="1:1" ht="18" customHeight="1" x14ac:dyDescent="0.25">
      <c r="A17666" s="59" t="str">
        <f t="shared" si="276"/>
        <v/>
      </c>
    </row>
    <row r="17667" spans="1:1" ht="18" customHeight="1" x14ac:dyDescent="0.25">
      <c r="A17667" s="59" t="str">
        <f t="shared" si="276"/>
        <v/>
      </c>
    </row>
    <row r="17668" spans="1:1" ht="18" customHeight="1" x14ac:dyDescent="0.25">
      <c r="A17668" s="59" t="str">
        <f t="shared" si="276"/>
        <v/>
      </c>
    </row>
    <row r="17669" spans="1:1" ht="18" customHeight="1" x14ac:dyDescent="0.25">
      <c r="A17669" s="59" t="str">
        <f t="shared" si="276"/>
        <v/>
      </c>
    </row>
    <row r="17670" spans="1:1" ht="18" customHeight="1" x14ac:dyDescent="0.25">
      <c r="A17670" s="59" t="str">
        <f t="shared" si="276"/>
        <v/>
      </c>
    </row>
    <row r="17671" spans="1:1" ht="18" customHeight="1" x14ac:dyDescent="0.25">
      <c r="A17671" s="59" t="str">
        <f t="shared" si="276"/>
        <v/>
      </c>
    </row>
    <row r="17672" spans="1:1" ht="18" customHeight="1" x14ac:dyDescent="0.25">
      <c r="A17672" s="59" t="str">
        <f t="shared" si="276"/>
        <v/>
      </c>
    </row>
    <row r="17673" spans="1:1" ht="18" customHeight="1" x14ac:dyDescent="0.25">
      <c r="A17673" s="59" t="str">
        <f t="shared" si="276"/>
        <v/>
      </c>
    </row>
    <row r="17674" spans="1:1" ht="18" customHeight="1" x14ac:dyDescent="0.25">
      <c r="A17674" s="59" t="str">
        <f t="shared" si="276"/>
        <v/>
      </c>
    </row>
    <row r="17675" spans="1:1" ht="18" customHeight="1" x14ac:dyDescent="0.25">
      <c r="A17675" s="59" t="str">
        <f t="shared" si="276"/>
        <v/>
      </c>
    </row>
    <row r="17676" spans="1:1" ht="18" customHeight="1" x14ac:dyDescent="0.25">
      <c r="A17676" s="59" t="str">
        <f t="shared" si="276"/>
        <v/>
      </c>
    </row>
    <row r="17677" spans="1:1" ht="18" customHeight="1" x14ac:dyDescent="0.25">
      <c r="A17677" s="59" t="str">
        <f t="shared" si="276"/>
        <v/>
      </c>
    </row>
    <row r="17678" spans="1:1" ht="18" customHeight="1" x14ac:dyDescent="0.25">
      <c r="A17678" s="59" t="str">
        <f t="shared" si="276"/>
        <v/>
      </c>
    </row>
    <row r="17679" spans="1:1" ht="18" customHeight="1" x14ac:dyDescent="0.25">
      <c r="A17679" s="59" t="str">
        <f t="shared" si="276"/>
        <v/>
      </c>
    </row>
    <row r="17680" spans="1:1" ht="18" customHeight="1" x14ac:dyDescent="0.25">
      <c r="A17680" s="59" t="str">
        <f t="shared" si="276"/>
        <v/>
      </c>
    </row>
    <row r="17681" spans="1:1" ht="18" customHeight="1" x14ac:dyDescent="0.25">
      <c r="A17681" s="59" t="str">
        <f t="shared" si="276"/>
        <v/>
      </c>
    </row>
    <row r="17682" spans="1:1" ht="18" customHeight="1" x14ac:dyDescent="0.25">
      <c r="A17682" s="59" t="str">
        <f t="shared" si="276"/>
        <v/>
      </c>
    </row>
    <row r="17683" spans="1:1" ht="18" customHeight="1" x14ac:dyDescent="0.25">
      <c r="A17683" s="59" t="str">
        <f t="shared" si="276"/>
        <v/>
      </c>
    </row>
    <row r="17684" spans="1:1" ht="18" customHeight="1" x14ac:dyDescent="0.25">
      <c r="A17684" s="59" t="str">
        <f t="shared" si="276"/>
        <v/>
      </c>
    </row>
    <row r="17685" spans="1:1" ht="18" customHeight="1" x14ac:dyDescent="0.25">
      <c r="A17685" s="59" t="str">
        <f t="shared" si="276"/>
        <v/>
      </c>
    </row>
    <row r="17686" spans="1:1" ht="18" customHeight="1" x14ac:dyDescent="0.25">
      <c r="A17686" s="59" t="str">
        <f t="shared" si="276"/>
        <v/>
      </c>
    </row>
    <row r="17687" spans="1:1" ht="18" customHeight="1" x14ac:dyDescent="0.25">
      <c r="A17687" s="59" t="str">
        <f t="shared" si="276"/>
        <v/>
      </c>
    </row>
    <row r="17688" spans="1:1" ht="18" customHeight="1" x14ac:dyDescent="0.25">
      <c r="A17688" s="59" t="str">
        <f t="shared" si="276"/>
        <v/>
      </c>
    </row>
    <row r="17689" spans="1:1" ht="18" customHeight="1" x14ac:dyDescent="0.25">
      <c r="A17689" s="59" t="str">
        <f t="shared" si="276"/>
        <v/>
      </c>
    </row>
    <row r="17690" spans="1:1" ht="18" customHeight="1" x14ac:dyDescent="0.25">
      <c r="A17690" s="59" t="str">
        <f t="shared" si="276"/>
        <v/>
      </c>
    </row>
    <row r="17691" spans="1:1" ht="18" customHeight="1" x14ac:dyDescent="0.25">
      <c r="A17691" s="59" t="str">
        <f t="shared" si="276"/>
        <v/>
      </c>
    </row>
    <row r="17692" spans="1:1" ht="18" customHeight="1" x14ac:dyDescent="0.25">
      <c r="A17692" s="59" t="str">
        <f t="shared" si="276"/>
        <v/>
      </c>
    </row>
    <row r="17693" spans="1:1" ht="18" customHeight="1" x14ac:dyDescent="0.25">
      <c r="A17693" s="59" t="str">
        <f t="shared" si="276"/>
        <v/>
      </c>
    </row>
    <row r="17694" spans="1:1" ht="18" customHeight="1" x14ac:dyDescent="0.25">
      <c r="A17694" s="59" t="str">
        <f t="shared" si="276"/>
        <v/>
      </c>
    </row>
    <row r="17695" spans="1:1" ht="18" customHeight="1" x14ac:dyDescent="0.25">
      <c r="A17695" s="59" t="str">
        <f t="shared" si="276"/>
        <v/>
      </c>
    </row>
    <row r="17696" spans="1:1" ht="18" customHeight="1" x14ac:dyDescent="0.25">
      <c r="A17696" s="59" t="str">
        <f t="shared" si="276"/>
        <v/>
      </c>
    </row>
    <row r="17697" spans="1:1" ht="18" customHeight="1" x14ac:dyDescent="0.25">
      <c r="A17697" s="59" t="str">
        <f t="shared" si="276"/>
        <v/>
      </c>
    </row>
    <row r="17698" spans="1:1" ht="18" customHeight="1" x14ac:dyDescent="0.25">
      <c r="A17698" s="59" t="str">
        <f t="shared" si="276"/>
        <v/>
      </c>
    </row>
    <row r="17699" spans="1:1" ht="18" customHeight="1" x14ac:dyDescent="0.25">
      <c r="A17699" s="59" t="str">
        <f t="shared" si="276"/>
        <v/>
      </c>
    </row>
    <row r="17700" spans="1:1" ht="18" customHeight="1" x14ac:dyDescent="0.25">
      <c r="A17700" s="59" t="str">
        <f t="shared" si="276"/>
        <v/>
      </c>
    </row>
    <row r="17701" spans="1:1" ht="18" customHeight="1" x14ac:dyDescent="0.25">
      <c r="A17701" s="59" t="str">
        <f t="shared" si="276"/>
        <v/>
      </c>
    </row>
    <row r="17702" spans="1:1" ht="18" customHeight="1" x14ac:dyDescent="0.25">
      <c r="A17702" s="59" t="str">
        <f t="shared" si="276"/>
        <v/>
      </c>
    </row>
    <row r="17703" spans="1:1" ht="18" customHeight="1" x14ac:dyDescent="0.25">
      <c r="A17703" s="59" t="str">
        <f t="shared" si="276"/>
        <v/>
      </c>
    </row>
    <row r="17704" spans="1:1" ht="18" customHeight="1" x14ac:dyDescent="0.25">
      <c r="A17704" s="59" t="str">
        <f t="shared" si="276"/>
        <v/>
      </c>
    </row>
    <row r="17705" spans="1:1" ht="18" customHeight="1" x14ac:dyDescent="0.25">
      <c r="A17705" s="59" t="str">
        <f t="shared" si="276"/>
        <v/>
      </c>
    </row>
    <row r="17706" spans="1:1" ht="18" customHeight="1" x14ac:dyDescent="0.25">
      <c r="A17706" s="59" t="str">
        <f t="shared" si="276"/>
        <v/>
      </c>
    </row>
    <row r="17707" spans="1:1" ht="18" customHeight="1" x14ac:dyDescent="0.25">
      <c r="A17707" s="59" t="str">
        <f t="shared" si="276"/>
        <v/>
      </c>
    </row>
    <row r="17708" spans="1:1" ht="18" customHeight="1" x14ac:dyDescent="0.25">
      <c r="A17708" s="59" t="str">
        <f t="shared" si="276"/>
        <v/>
      </c>
    </row>
    <row r="17709" spans="1:1" ht="18" customHeight="1" x14ac:dyDescent="0.25">
      <c r="A17709" s="59" t="str">
        <f t="shared" si="276"/>
        <v/>
      </c>
    </row>
    <row r="17710" spans="1:1" ht="18" customHeight="1" x14ac:dyDescent="0.25">
      <c r="A17710" s="59" t="str">
        <f t="shared" ref="A17710:A17773" si="277">IF(B17710&lt;&gt;"",DATE(2020,INT((ROW(A17708)-1)/78)+1,1),"")</f>
        <v/>
      </c>
    </row>
    <row r="17711" spans="1:1" ht="18" customHeight="1" x14ac:dyDescent="0.25">
      <c r="A17711" s="59" t="str">
        <f t="shared" si="277"/>
        <v/>
      </c>
    </row>
    <row r="17712" spans="1:1" ht="18" customHeight="1" x14ac:dyDescent="0.25">
      <c r="A17712" s="59" t="str">
        <f t="shared" si="277"/>
        <v/>
      </c>
    </row>
    <row r="17713" spans="1:1" ht="18" customHeight="1" x14ac:dyDescent="0.25">
      <c r="A17713" s="59" t="str">
        <f t="shared" si="277"/>
        <v/>
      </c>
    </row>
    <row r="17714" spans="1:1" ht="18" customHeight="1" x14ac:dyDescent="0.25">
      <c r="A17714" s="59" t="str">
        <f t="shared" si="277"/>
        <v/>
      </c>
    </row>
    <row r="17715" spans="1:1" ht="18" customHeight="1" x14ac:dyDescent="0.25">
      <c r="A17715" s="59" t="str">
        <f t="shared" si="277"/>
        <v/>
      </c>
    </row>
    <row r="17716" spans="1:1" ht="18" customHeight="1" x14ac:dyDescent="0.25">
      <c r="A17716" s="59" t="str">
        <f t="shared" si="277"/>
        <v/>
      </c>
    </row>
    <row r="17717" spans="1:1" ht="18" customHeight="1" x14ac:dyDescent="0.25">
      <c r="A17717" s="59" t="str">
        <f t="shared" si="277"/>
        <v/>
      </c>
    </row>
    <row r="17718" spans="1:1" ht="18" customHeight="1" x14ac:dyDescent="0.25">
      <c r="A17718" s="59" t="str">
        <f t="shared" si="277"/>
        <v/>
      </c>
    </row>
    <row r="17719" spans="1:1" ht="18" customHeight="1" x14ac:dyDescent="0.25">
      <c r="A17719" s="59" t="str">
        <f t="shared" si="277"/>
        <v/>
      </c>
    </row>
    <row r="17720" spans="1:1" ht="18" customHeight="1" x14ac:dyDescent="0.25">
      <c r="A17720" s="59" t="str">
        <f t="shared" si="277"/>
        <v/>
      </c>
    </row>
    <row r="17721" spans="1:1" ht="18" customHeight="1" x14ac:dyDescent="0.25">
      <c r="A17721" s="59" t="str">
        <f t="shared" si="277"/>
        <v/>
      </c>
    </row>
    <row r="17722" spans="1:1" ht="18" customHeight="1" x14ac:dyDescent="0.25">
      <c r="A17722" s="59" t="str">
        <f t="shared" si="277"/>
        <v/>
      </c>
    </row>
    <row r="17723" spans="1:1" ht="18" customHeight="1" x14ac:dyDescent="0.25">
      <c r="A17723" s="59" t="str">
        <f t="shared" si="277"/>
        <v/>
      </c>
    </row>
    <row r="17724" spans="1:1" ht="18" customHeight="1" x14ac:dyDescent="0.25">
      <c r="A17724" s="59" t="str">
        <f t="shared" si="277"/>
        <v/>
      </c>
    </row>
    <row r="17725" spans="1:1" ht="18" customHeight="1" x14ac:dyDescent="0.25">
      <c r="A17725" s="59" t="str">
        <f t="shared" si="277"/>
        <v/>
      </c>
    </row>
    <row r="17726" spans="1:1" ht="18" customHeight="1" x14ac:dyDescent="0.25">
      <c r="A17726" s="59" t="str">
        <f t="shared" si="277"/>
        <v/>
      </c>
    </row>
    <row r="17727" spans="1:1" ht="18" customHeight="1" x14ac:dyDescent="0.25">
      <c r="A17727" s="59" t="str">
        <f t="shared" si="277"/>
        <v/>
      </c>
    </row>
    <row r="17728" spans="1:1" ht="18" customHeight="1" x14ac:dyDescent="0.25">
      <c r="A17728" s="59" t="str">
        <f t="shared" si="277"/>
        <v/>
      </c>
    </row>
    <row r="17729" spans="1:1" ht="18" customHeight="1" x14ac:dyDescent="0.25">
      <c r="A17729" s="59" t="str">
        <f t="shared" si="277"/>
        <v/>
      </c>
    </row>
    <row r="17730" spans="1:1" ht="18" customHeight="1" x14ac:dyDescent="0.25">
      <c r="A17730" s="59" t="str">
        <f t="shared" si="277"/>
        <v/>
      </c>
    </row>
    <row r="17731" spans="1:1" ht="18" customHeight="1" x14ac:dyDescent="0.25">
      <c r="A17731" s="59" t="str">
        <f t="shared" si="277"/>
        <v/>
      </c>
    </row>
    <row r="17732" spans="1:1" ht="18" customHeight="1" x14ac:dyDescent="0.25">
      <c r="A17732" s="59" t="str">
        <f t="shared" si="277"/>
        <v/>
      </c>
    </row>
    <row r="17733" spans="1:1" ht="18" customHeight="1" x14ac:dyDescent="0.25">
      <c r="A17733" s="59" t="str">
        <f t="shared" si="277"/>
        <v/>
      </c>
    </row>
    <row r="17734" spans="1:1" ht="18" customHeight="1" x14ac:dyDescent="0.25">
      <c r="A17734" s="59" t="str">
        <f t="shared" si="277"/>
        <v/>
      </c>
    </row>
    <row r="17735" spans="1:1" ht="18" customHeight="1" x14ac:dyDescent="0.25">
      <c r="A17735" s="59" t="str">
        <f t="shared" si="277"/>
        <v/>
      </c>
    </row>
    <row r="17736" spans="1:1" ht="18" customHeight="1" x14ac:dyDescent="0.25">
      <c r="A17736" s="59" t="str">
        <f t="shared" si="277"/>
        <v/>
      </c>
    </row>
    <row r="17737" spans="1:1" ht="18" customHeight="1" x14ac:dyDescent="0.25">
      <c r="A17737" s="59" t="str">
        <f t="shared" si="277"/>
        <v/>
      </c>
    </row>
    <row r="17738" spans="1:1" ht="18" customHeight="1" x14ac:dyDescent="0.25">
      <c r="A17738" s="59" t="str">
        <f t="shared" si="277"/>
        <v/>
      </c>
    </row>
    <row r="17739" spans="1:1" ht="18" customHeight="1" x14ac:dyDescent="0.25">
      <c r="A17739" s="59" t="str">
        <f t="shared" si="277"/>
        <v/>
      </c>
    </row>
    <row r="17740" spans="1:1" ht="18" customHeight="1" x14ac:dyDescent="0.25">
      <c r="A17740" s="59" t="str">
        <f t="shared" si="277"/>
        <v/>
      </c>
    </row>
    <row r="17741" spans="1:1" ht="18" customHeight="1" x14ac:dyDescent="0.25">
      <c r="A17741" s="59" t="str">
        <f t="shared" si="277"/>
        <v/>
      </c>
    </row>
    <row r="17742" spans="1:1" ht="18" customHeight="1" x14ac:dyDescent="0.25">
      <c r="A17742" s="59" t="str">
        <f t="shared" si="277"/>
        <v/>
      </c>
    </row>
    <row r="17743" spans="1:1" ht="18" customHeight="1" x14ac:dyDescent="0.25">
      <c r="A17743" s="59" t="str">
        <f t="shared" si="277"/>
        <v/>
      </c>
    </row>
    <row r="17744" spans="1:1" ht="18" customHeight="1" x14ac:dyDescent="0.25">
      <c r="A17744" s="59" t="str">
        <f t="shared" si="277"/>
        <v/>
      </c>
    </row>
    <row r="17745" spans="1:1" ht="18" customHeight="1" x14ac:dyDescent="0.25">
      <c r="A17745" s="59" t="str">
        <f t="shared" si="277"/>
        <v/>
      </c>
    </row>
    <row r="17746" spans="1:1" ht="18" customHeight="1" x14ac:dyDescent="0.25">
      <c r="A17746" s="59" t="str">
        <f t="shared" si="277"/>
        <v/>
      </c>
    </row>
    <row r="17747" spans="1:1" ht="18" customHeight="1" x14ac:dyDescent="0.25">
      <c r="A17747" s="59" t="str">
        <f t="shared" si="277"/>
        <v/>
      </c>
    </row>
    <row r="17748" spans="1:1" ht="18" customHeight="1" x14ac:dyDescent="0.25">
      <c r="A17748" s="59" t="str">
        <f t="shared" si="277"/>
        <v/>
      </c>
    </row>
    <row r="17749" spans="1:1" ht="18" customHeight="1" x14ac:dyDescent="0.25">
      <c r="A17749" s="59" t="str">
        <f t="shared" si="277"/>
        <v/>
      </c>
    </row>
    <row r="17750" spans="1:1" ht="18" customHeight="1" x14ac:dyDescent="0.25">
      <c r="A17750" s="59" t="str">
        <f t="shared" si="277"/>
        <v/>
      </c>
    </row>
    <row r="17751" spans="1:1" ht="18" customHeight="1" x14ac:dyDescent="0.25">
      <c r="A17751" s="59" t="str">
        <f t="shared" si="277"/>
        <v/>
      </c>
    </row>
    <row r="17752" spans="1:1" ht="18" customHeight="1" x14ac:dyDescent="0.25">
      <c r="A17752" s="59" t="str">
        <f t="shared" si="277"/>
        <v/>
      </c>
    </row>
    <row r="17753" spans="1:1" ht="18" customHeight="1" x14ac:dyDescent="0.25">
      <c r="A17753" s="59" t="str">
        <f t="shared" si="277"/>
        <v/>
      </c>
    </row>
    <row r="17754" spans="1:1" ht="18" customHeight="1" x14ac:dyDescent="0.25">
      <c r="A17754" s="59" t="str">
        <f t="shared" si="277"/>
        <v/>
      </c>
    </row>
    <row r="17755" spans="1:1" ht="18" customHeight="1" x14ac:dyDescent="0.25">
      <c r="A17755" s="59" t="str">
        <f t="shared" si="277"/>
        <v/>
      </c>
    </row>
    <row r="17756" spans="1:1" ht="18" customHeight="1" x14ac:dyDescent="0.25">
      <c r="A17756" s="59" t="str">
        <f t="shared" si="277"/>
        <v/>
      </c>
    </row>
    <row r="17757" spans="1:1" ht="18" customHeight="1" x14ac:dyDescent="0.25">
      <c r="A17757" s="59" t="str">
        <f t="shared" si="277"/>
        <v/>
      </c>
    </row>
    <row r="17758" spans="1:1" ht="18" customHeight="1" x14ac:dyDescent="0.25">
      <c r="A17758" s="59" t="str">
        <f t="shared" si="277"/>
        <v/>
      </c>
    </row>
    <row r="17759" spans="1:1" ht="18" customHeight="1" x14ac:dyDescent="0.25">
      <c r="A17759" s="59" t="str">
        <f t="shared" si="277"/>
        <v/>
      </c>
    </row>
    <row r="17760" spans="1:1" ht="18" customHeight="1" x14ac:dyDescent="0.25">
      <c r="A17760" s="59" t="str">
        <f t="shared" si="277"/>
        <v/>
      </c>
    </row>
    <row r="17761" spans="1:1" ht="18" customHeight="1" x14ac:dyDescent="0.25">
      <c r="A17761" s="59" t="str">
        <f t="shared" si="277"/>
        <v/>
      </c>
    </row>
    <row r="17762" spans="1:1" ht="18" customHeight="1" x14ac:dyDescent="0.25">
      <c r="A17762" s="59" t="str">
        <f t="shared" si="277"/>
        <v/>
      </c>
    </row>
    <row r="17763" spans="1:1" ht="18" customHeight="1" x14ac:dyDescent="0.25">
      <c r="A17763" s="59" t="str">
        <f t="shared" si="277"/>
        <v/>
      </c>
    </row>
    <row r="17764" spans="1:1" ht="18" customHeight="1" x14ac:dyDescent="0.25">
      <c r="A17764" s="59" t="str">
        <f t="shared" si="277"/>
        <v/>
      </c>
    </row>
    <row r="17765" spans="1:1" ht="18" customHeight="1" x14ac:dyDescent="0.25">
      <c r="A17765" s="59" t="str">
        <f t="shared" si="277"/>
        <v/>
      </c>
    </row>
    <row r="17766" spans="1:1" ht="18" customHeight="1" x14ac:dyDescent="0.25">
      <c r="A17766" s="59" t="str">
        <f t="shared" si="277"/>
        <v/>
      </c>
    </row>
    <row r="17767" spans="1:1" ht="18" customHeight="1" x14ac:dyDescent="0.25">
      <c r="A17767" s="59" t="str">
        <f t="shared" si="277"/>
        <v/>
      </c>
    </row>
    <row r="17768" spans="1:1" ht="18" customHeight="1" x14ac:dyDescent="0.25">
      <c r="A17768" s="59" t="str">
        <f t="shared" si="277"/>
        <v/>
      </c>
    </row>
    <row r="17769" spans="1:1" ht="18" customHeight="1" x14ac:dyDescent="0.25">
      <c r="A17769" s="59" t="str">
        <f t="shared" si="277"/>
        <v/>
      </c>
    </row>
    <row r="17770" spans="1:1" ht="18" customHeight="1" x14ac:dyDescent="0.25">
      <c r="A17770" s="59" t="str">
        <f t="shared" si="277"/>
        <v/>
      </c>
    </row>
    <row r="17771" spans="1:1" ht="18" customHeight="1" x14ac:dyDescent="0.25">
      <c r="A17771" s="59" t="str">
        <f t="shared" si="277"/>
        <v/>
      </c>
    </row>
    <row r="17772" spans="1:1" ht="18" customHeight="1" x14ac:dyDescent="0.25">
      <c r="A17772" s="59" t="str">
        <f t="shared" si="277"/>
        <v/>
      </c>
    </row>
    <row r="17773" spans="1:1" ht="18" customHeight="1" x14ac:dyDescent="0.25">
      <c r="A17773" s="59" t="str">
        <f t="shared" si="277"/>
        <v/>
      </c>
    </row>
    <row r="17774" spans="1:1" ht="18" customHeight="1" x14ac:dyDescent="0.25">
      <c r="A17774" s="59" t="str">
        <f t="shared" ref="A17774:A17837" si="278">IF(B17774&lt;&gt;"",DATE(2020,INT((ROW(A17772)-1)/78)+1,1),"")</f>
        <v/>
      </c>
    </row>
    <row r="17775" spans="1:1" ht="18" customHeight="1" x14ac:dyDescent="0.25">
      <c r="A17775" s="59" t="str">
        <f t="shared" si="278"/>
        <v/>
      </c>
    </row>
    <row r="17776" spans="1:1" ht="18" customHeight="1" x14ac:dyDescent="0.25">
      <c r="A17776" s="59" t="str">
        <f t="shared" si="278"/>
        <v/>
      </c>
    </row>
    <row r="17777" spans="1:1" ht="18" customHeight="1" x14ac:dyDescent="0.25">
      <c r="A17777" s="59" t="str">
        <f t="shared" si="278"/>
        <v/>
      </c>
    </row>
    <row r="17778" spans="1:1" ht="18" customHeight="1" x14ac:dyDescent="0.25">
      <c r="A17778" s="59" t="str">
        <f t="shared" si="278"/>
        <v/>
      </c>
    </row>
    <row r="17779" spans="1:1" ht="18" customHeight="1" x14ac:dyDescent="0.25">
      <c r="A17779" s="59" t="str">
        <f t="shared" si="278"/>
        <v/>
      </c>
    </row>
    <row r="17780" spans="1:1" ht="18" customHeight="1" x14ac:dyDescent="0.25">
      <c r="A17780" s="59" t="str">
        <f t="shared" si="278"/>
        <v/>
      </c>
    </row>
    <row r="17781" spans="1:1" ht="18" customHeight="1" x14ac:dyDescent="0.25">
      <c r="A17781" s="59" t="str">
        <f t="shared" si="278"/>
        <v/>
      </c>
    </row>
    <row r="17782" spans="1:1" ht="18" customHeight="1" x14ac:dyDescent="0.25">
      <c r="A17782" s="59" t="str">
        <f t="shared" si="278"/>
        <v/>
      </c>
    </row>
    <row r="17783" spans="1:1" ht="18" customHeight="1" x14ac:dyDescent="0.25">
      <c r="A17783" s="59" t="str">
        <f t="shared" si="278"/>
        <v/>
      </c>
    </row>
    <row r="17784" spans="1:1" ht="18" customHeight="1" x14ac:dyDescent="0.25">
      <c r="A17784" s="59" t="str">
        <f t="shared" si="278"/>
        <v/>
      </c>
    </row>
    <row r="17785" spans="1:1" ht="18" customHeight="1" x14ac:dyDescent="0.25">
      <c r="A17785" s="59" t="str">
        <f t="shared" si="278"/>
        <v/>
      </c>
    </row>
    <row r="17786" spans="1:1" ht="18" customHeight="1" x14ac:dyDescent="0.25">
      <c r="A17786" s="59" t="str">
        <f t="shared" si="278"/>
        <v/>
      </c>
    </row>
    <row r="17787" spans="1:1" ht="18" customHeight="1" x14ac:dyDescent="0.25">
      <c r="A17787" s="59" t="str">
        <f t="shared" si="278"/>
        <v/>
      </c>
    </row>
    <row r="17788" spans="1:1" ht="18" customHeight="1" x14ac:dyDescent="0.25">
      <c r="A17788" s="59" t="str">
        <f t="shared" si="278"/>
        <v/>
      </c>
    </row>
    <row r="17789" spans="1:1" ht="18" customHeight="1" x14ac:dyDescent="0.25">
      <c r="A17789" s="59" t="str">
        <f t="shared" si="278"/>
        <v/>
      </c>
    </row>
    <row r="17790" spans="1:1" ht="18" customHeight="1" x14ac:dyDescent="0.25">
      <c r="A17790" s="59" t="str">
        <f t="shared" si="278"/>
        <v/>
      </c>
    </row>
    <row r="17791" spans="1:1" ht="18" customHeight="1" x14ac:dyDescent="0.25">
      <c r="A17791" s="59" t="str">
        <f t="shared" si="278"/>
        <v/>
      </c>
    </row>
    <row r="17792" spans="1:1" ht="18" customHeight="1" x14ac:dyDescent="0.25">
      <c r="A17792" s="59" t="str">
        <f t="shared" si="278"/>
        <v/>
      </c>
    </row>
    <row r="17793" spans="1:1" ht="18" customHeight="1" x14ac:dyDescent="0.25">
      <c r="A17793" s="59" t="str">
        <f t="shared" si="278"/>
        <v/>
      </c>
    </row>
    <row r="17794" spans="1:1" ht="18" customHeight="1" x14ac:dyDescent="0.25">
      <c r="A17794" s="59" t="str">
        <f t="shared" si="278"/>
        <v/>
      </c>
    </row>
    <row r="17795" spans="1:1" ht="18" customHeight="1" x14ac:dyDescent="0.25">
      <c r="A17795" s="59" t="str">
        <f t="shared" si="278"/>
        <v/>
      </c>
    </row>
    <row r="17796" spans="1:1" ht="18" customHeight="1" x14ac:dyDescent="0.25">
      <c r="A17796" s="59" t="str">
        <f t="shared" si="278"/>
        <v/>
      </c>
    </row>
    <row r="17797" spans="1:1" ht="18" customHeight="1" x14ac:dyDescent="0.25">
      <c r="A17797" s="59" t="str">
        <f t="shared" si="278"/>
        <v/>
      </c>
    </row>
    <row r="17798" spans="1:1" ht="18" customHeight="1" x14ac:dyDescent="0.25">
      <c r="A17798" s="59" t="str">
        <f t="shared" si="278"/>
        <v/>
      </c>
    </row>
    <row r="17799" spans="1:1" ht="18" customHeight="1" x14ac:dyDescent="0.25">
      <c r="A17799" s="59" t="str">
        <f t="shared" si="278"/>
        <v/>
      </c>
    </row>
    <row r="17800" spans="1:1" ht="18" customHeight="1" x14ac:dyDescent="0.25">
      <c r="A17800" s="59" t="str">
        <f t="shared" si="278"/>
        <v/>
      </c>
    </row>
    <row r="17801" spans="1:1" ht="18" customHeight="1" x14ac:dyDescent="0.25">
      <c r="A17801" s="59" t="str">
        <f t="shared" si="278"/>
        <v/>
      </c>
    </row>
    <row r="17802" spans="1:1" ht="18" customHeight="1" x14ac:dyDescent="0.25">
      <c r="A17802" s="59" t="str">
        <f t="shared" si="278"/>
        <v/>
      </c>
    </row>
    <row r="17803" spans="1:1" ht="18" customHeight="1" x14ac:dyDescent="0.25">
      <c r="A17803" s="59" t="str">
        <f t="shared" si="278"/>
        <v/>
      </c>
    </row>
    <row r="17804" spans="1:1" ht="18" customHeight="1" x14ac:dyDescent="0.25">
      <c r="A17804" s="59" t="str">
        <f t="shared" si="278"/>
        <v/>
      </c>
    </row>
    <row r="17805" spans="1:1" ht="18" customHeight="1" x14ac:dyDescent="0.25">
      <c r="A17805" s="59" t="str">
        <f t="shared" si="278"/>
        <v/>
      </c>
    </row>
    <row r="17806" spans="1:1" ht="18" customHeight="1" x14ac:dyDescent="0.25">
      <c r="A17806" s="59" t="str">
        <f t="shared" si="278"/>
        <v/>
      </c>
    </row>
    <row r="17807" spans="1:1" ht="18" customHeight="1" x14ac:dyDescent="0.25">
      <c r="A17807" s="59" t="str">
        <f t="shared" si="278"/>
        <v/>
      </c>
    </row>
    <row r="17808" spans="1:1" ht="18" customHeight="1" x14ac:dyDescent="0.25">
      <c r="A17808" s="59" t="str">
        <f t="shared" si="278"/>
        <v/>
      </c>
    </row>
    <row r="17809" spans="1:1" ht="18" customHeight="1" x14ac:dyDescent="0.25">
      <c r="A17809" s="59" t="str">
        <f t="shared" si="278"/>
        <v/>
      </c>
    </row>
    <row r="17810" spans="1:1" ht="18" customHeight="1" x14ac:dyDescent="0.25">
      <c r="A17810" s="59" t="str">
        <f t="shared" si="278"/>
        <v/>
      </c>
    </row>
    <row r="17811" spans="1:1" ht="18" customHeight="1" x14ac:dyDescent="0.25">
      <c r="A17811" s="59" t="str">
        <f t="shared" si="278"/>
        <v/>
      </c>
    </row>
    <row r="17812" spans="1:1" ht="18" customHeight="1" x14ac:dyDescent="0.25">
      <c r="A17812" s="59" t="str">
        <f t="shared" si="278"/>
        <v/>
      </c>
    </row>
    <row r="17813" spans="1:1" ht="18" customHeight="1" x14ac:dyDescent="0.25">
      <c r="A17813" s="59" t="str">
        <f t="shared" si="278"/>
        <v/>
      </c>
    </row>
    <row r="17814" spans="1:1" ht="18" customHeight="1" x14ac:dyDescent="0.25">
      <c r="A17814" s="59" t="str">
        <f t="shared" si="278"/>
        <v/>
      </c>
    </row>
    <row r="17815" spans="1:1" ht="18" customHeight="1" x14ac:dyDescent="0.25">
      <c r="A17815" s="59" t="str">
        <f t="shared" si="278"/>
        <v/>
      </c>
    </row>
    <row r="17816" spans="1:1" ht="18" customHeight="1" x14ac:dyDescent="0.25">
      <c r="A17816" s="59" t="str">
        <f t="shared" si="278"/>
        <v/>
      </c>
    </row>
    <row r="17817" spans="1:1" ht="18" customHeight="1" x14ac:dyDescent="0.25">
      <c r="A17817" s="59" t="str">
        <f t="shared" si="278"/>
        <v/>
      </c>
    </row>
    <row r="17818" spans="1:1" ht="18" customHeight="1" x14ac:dyDescent="0.25">
      <c r="A17818" s="59" t="str">
        <f t="shared" si="278"/>
        <v/>
      </c>
    </row>
    <row r="17819" spans="1:1" ht="18" customHeight="1" x14ac:dyDescent="0.25">
      <c r="A17819" s="59" t="str">
        <f t="shared" si="278"/>
        <v/>
      </c>
    </row>
    <row r="17820" spans="1:1" ht="18" customHeight="1" x14ac:dyDescent="0.25">
      <c r="A17820" s="59" t="str">
        <f t="shared" si="278"/>
        <v/>
      </c>
    </row>
    <row r="17821" spans="1:1" ht="18" customHeight="1" x14ac:dyDescent="0.25">
      <c r="A17821" s="59" t="str">
        <f t="shared" si="278"/>
        <v/>
      </c>
    </row>
    <row r="17822" spans="1:1" ht="18" customHeight="1" x14ac:dyDescent="0.25">
      <c r="A17822" s="59" t="str">
        <f t="shared" si="278"/>
        <v/>
      </c>
    </row>
    <row r="17823" spans="1:1" ht="18" customHeight="1" x14ac:dyDescent="0.25">
      <c r="A17823" s="59" t="str">
        <f t="shared" si="278"/>
        <v/>
      </c>
    </row>
    <row r="17824" spans="1:1" ht="18" customHeight="1" x14ac:dyDescent="0.25">
      <c r="A17824" s="59" t="str">
        <f t="shared" si="278"/>
        <v/>
      </c>
    </row>
    <row r="17825" spans="1:1" ht="18" customHeight="1" x14ac:dyDescent="0.25">
      <c r="A17825" s="59" t="str">
        <f t="shared" si="278"/>
        <v/>
      </c>
    </row>
    <row r="17826" spans="1:1" ht="18" customHeight="1" x14ac:dyDescent="0.25">
      <c r="A17826" s="59" t="str">
        <f t="shared" si="278"/>
        <v/>
      </c>
    </row>
    <row r="17827" spans="1:1" ht="18" customHeight="1" x14ac:dyDescent="0.25">
      <c r="A17827" s="59" t="str">
        <f t="shared" si="278"/>
        <v/>
      </c>
    </row>
    <row r="17828" spans="1:1" ht="18" customHeight="1" x14ac:dyDescent="0.25">
      <c r="A17828" s="59" t="str">
        <f t="shared" si="278"/>
        <v/>
      </c>
    </row>
    <row r="17829" spans="1:1" ht="18" customHeight="1" x14ac:dyDescent="0.25">
      <c r="A17829" s="59" t="str">
        <f t="shared" si="278"/>
        <v/>
      </c>
    </row>
    <row r="17830" spans="1:1" ht="18" customHeight="1" x14ac:dyDescent="0.25">
      <c r="A17830" s="59" t="str">
        <f t="shared" si="278"/>
        <v/>
      </c>
    </row>
    <row r="17831" spans="1:1" ht="18" customHeight="1" x14ac:dyDescent="0.25">
      <c r="A17831" s="59" t="str">
        <f t="shared" si="278"/>
        <v/>
      </c>
    </row>
    <row r="17832" spans="1:1" ht="18" customHeight="1" x14ac:dyDescent="0.25">
      <c r="A17832" s="59" t="str">
        <f t="shared" si="278"/>
        <v/>
      </c>
    </row>
    <row r="17833" spans="1:1" ht="18" customHeight="1" x14ac:dyDescent="0.25">
      <c r="A17833" s="59" t="str">
        <f t="shared" si="278"/>
        <v/>
      </c>
    </row>
    <row r="17834" spans="1:1" ht="18" customHeight="1" x14ac:dyDescent="0.25">
      <c r="A17834" s="59" t="str">
        <f t="shared" si="278"/>
        <v/>
      </c>
    </row>
    <row r="17835" spans="1:1" ht="18" customHeight="1" x14ac:dyDescent="0.25">
      <c r="A17835" s="59" t="str">
        <f t="shared" si="278"/>
        <v/>
      </c>
    </row>
    <row r="17836" spans="1:1" ht="18" customHeight="1" x14ac:dyDescent="0.25">
      <c r="A17836" s="59" t="str">
        <f t="shared" si="278"/>
        <v/>
      </c>
    </row>
    <row r="17837" spans="1:1" ht="18" customHeight="1" x14ac:dyDescent="0.25">
      <c r="A17837" s="59" t="str">
        <f t="shared" si="278"/>
        <v/>
      </c>
    </row>
    <row r="17838" spans="1:1" ht="18" customHeight="1" x14ac:dyDescent="0.25">
      <c r="A17838" s="59" t="str">
        <f t="shared" ref="A17838:A17901" si="279">IF(B17838&lt;&gt;"",DATE(2020,INT((ROW(A17836)-1)/78)+1,1),"")</f>
        <v/>
      </c>
    </row>
    <row r="17839" spans="1:1" ht="18" customHeight="1" x14ac:dyDescent="0.25">
      <c r="A17839" s="59" t="str">
        <f t="shared" si="279"/>
        <v/>
      </c>
    </row>
    <row r="17840" spans="1:1" ht="18" customHeight="1" x14ac:dyDescent="0.25">
      <c r="A17840" s="59" t="str">
        <f t="shared" si="279"/>
        <v/>
      </c>
    </row>
    <row r="17841" spans="1:1" ht="18" customHeight="1" x14ac:dyDescent="0.25">
      <c r="A17841" s="59" t="str">
        <f t="shared" si="279"/>
        <v/>
      </c>
    </row>
    <row r="17842" spans="1:1" ht="18" customHeight="1" x14ac:dyDescent="0.25">
      <c r="A17842" s="59" t="str">
        <f t="shared" si="279"/>
        <v/>
      </c>
    </row>
    <row r="17843" spans="1:1" ht="18" customHeight="1" x14ac:dyDescent="0.25">
      <c r="A17843" s="59" t="str">
        <f t="shared" si="279"/>
        <v/>
      </c>
    </row>
    <row r="17844" spans="1:1" ht="18" customHeight="1" x14ac:dyDescent="0.25">
      <c r="A17844" s="59" t="str">
        <f t="shared" si="279"/>
        <v/>
      </c>
    </row>
    <row r="17845" spans="1:1" ht="18" customHeight="1" x14ac:dyDescent="0.25">
      <c r="A17845" s="59" t="str">
        <f t="shared" si="279"/>
        <v/>
      </c>
    </row>
    <row r="17846" spans="1:1" ht="18" customHeight="1" x14ac:dyDescent="0.25">
      <c r="A17846" s="59" t="str">
        <f t="shared" si="279"/>
        <v/>
      </c>
    </row>
    <row r="17847" spans="1:1" ht="18" customHeight="1" x14ac:dyDescent="0.25">
      <c r="A17847" s="59" t="str">
        <f t="shared" si="279"/>
        <v/>
      </c>
    </row>
    <row r="17848" spans="1:1" ht="18" customHeight="1" x14ac:dyDescent="0.25">
      <c r="A17848" s="59" t="str">
        <f t="shared" si="279"/>
        <v/>
      </c>
    </row>
    <row r="17849" spans="1:1" ht="18" customHeight="1" x14ac:dyDescent="0.25">
      <c r="A17849" s="59" t="str">
        <f t="shared" si="279"/>
        <v/>
      </c>
    </row>
    <row r="17850" spans="1:1" ht="18" customHeight="1" x14ac:dyDescent="0.25">
      <c r="A17850" s="59" t="str">
        <f t="shared" si="279"/>
        <v/>
      </c>
    </row>
    <row r="17851" spans="1:1" ht="18" customHeight="1" x14ac:dyDescent="0.25">
      <c r="A17851" s="59" t="str">
        <f t="shared" si="279"/>
        <v/>
      </c>
    </row>
    <row r="17852" spans="1:1" ht="18" customHeight="1" x14ac:dyDescent="0.25">
      <c r="A17852" s="59" t="str">
        <f t="shared" si="279"/>
        <v/>
      </c>
    </row>
    <row r="17853" spans="1:1" ht="18" customHeight="1" x14ac:dyDescent="0.25">
      <c r="A17853" s="59" t="str">
        <f t="shared" si="279"/>
        <v/>
      </c>
    </row>
    <row r="17854" spans="1:1" ht="18" customHeight="1" x14ac:dyDescent="0.25">
      <c r="A17854" s="59" t="str">
        <f t="shared" si="279"/>
        <v/>
      </c>
    </row>
    <row r="17855" spans="1:1" ht="18" customHeight="1" x14ac:dyDescent="0.25">
      <c r="A17855" s="59" t="str">
        <f t="shared" si="279"/>
        <v/>
      </c>
    </row>
    <row r="17856" spans="1:1" ht="18" customHeight="1" x14ac:dyDescent="0.25">
      <c r="A17856" s="59" t="str">
        <f t="shared" si="279"/>
        <v/>
      </c>
    </row>
    <row r="17857" spans="1:1" ht="18" customHeight="1" x14ac:dyDescent="0.25">
      <c r="A17857" s="59" t="str">
        <f t="shared" si="279"/>
        <v/>
      </c>
    </row>
    <row r="17858" spans="1:1" ht="18" customHeight="1" x14ac:dyDescent="0.25">
      <c r="A17858" s="59" t="str">
        <f t="shared" si="279"/>
        <v/>
      </c>
    </row>
    <row r="17859" spans="1:1" ht="18" customHeight="1" x14ac:dyDescent="0.25">
      <c r="A17859" s="59" t="str">
        <f t="shared" si="279"/>
        <v/>
      </c>
    </row>
    <row r="17860" spans="1:1" ht="18" customHeight="1" x14ac:dyDescent="0.25">
      <c r="A17860" s="59" t="str">
        <f t="shared" si="279"/>
        <v/>
      </c>
    </row>
    <row r="17861" spans="1:1" ht="18" customHeight="1" x14ac:dyDescent="0.25">
      <c r="A17861" s="59" t="str">
        <f t="shared" si="279"/>
        <v/>
      </c>
    </row>
    <row r="17862" spans="1:1" ht="18" customHeight="1" x14ac:dyDescent="0.25">
      <c r="A17862" s="59" t="str">
        <f t="shared" si="279"/>
        <v/>
      </c>
    </row>
    <row r="17863" spans="1:1" ht="18" customHeight="1" x14ac:dyDescent="0.25">
      <c r="A17863" s="59" t="str">
        <f t="shared" si="279"/>
        <v/>
      </c>
    </row>
    <row r="17864" spans="1:1" ht="18" customHeight="1" x14ac:dyDescent="0.25">
      <c r="A17864" s="59" t="str">
        <f t="shared" si="279"/>
        <v/>
      </c>
    </row>
    <row r="17865" spans="1:1" ht="18" customHeight="1" x14ac:dyDescent="0.25">
      <c r="A17865" s="59" t="str">
        <f t="shared" si="279"/>
        <v/>
      </c>
    </row>
    <row r="17866" spans="1:1" ht="18" customHeight="1" x14ac:dyDescent="0.25">
      <c r="A17866" s="59" t="str">
        <f t="shared" si="279"/>
        <v/>
      </c>
    </row>
    <row r="17867" spans="1:1" ht="18" customHeight="1" x14ac:dyDescent="0.25">
      <c r="A17867" s="59" t="str">
        <f t="shared" si="279"/>
        <v/>
      </c>
    </row>
    <row r="17868" spans="1:1" ht="18" customHeight="1" x14ac:dyDescent="0.25">
      <c r="A17868" s="59" t="str">
        <f t="shared" si="279"/>
        <v/>
      </c>
    </row>
    <row r="17869" spans="1:1" ht="18" customHeight="1" x14ac:dyDescent="0.25">
      <c r="A17869" s="59" t="str">
        <f t="shared" si="279"/>
        <v/>
      </c>
    </row>
    <row r="17870" spans="1:1" ht="18" customHeight="1" x14ac:dyDescent="0.25">
      <c r="A17870" s="59" t="str">
        <f t="shared" si="279"/>
        <v/>
      </c>
    </row>
    <row r="17871" spans="1:1" ht="18" customHeight="1" x14ac:dyDescent="0.25">
      <c r="A17871" s="59" t="str">
        <f t="shared" si="279"/>
        <v/>
      </c>
    </row>
    <row r="17872" spans="1:1" ht="18" customHeight="1" x14ac:dyDescent="0.25">
      <c r="A17872" s="59" t="str">
        <f t="shared" si="279"/>
        <v/>
      </c>
    </row>
    <row r="17873" spans="1:1" ht="18" customHeight="1" x14ac:dyDescent="0.25">
      <c r="A17873" s="59" t="str">
        <f t="shared" si="279"/>
        <v/>
      </c>
    </row>
    <row r="17874" spans="1:1" ht="18" customHeight="1" x14ac:dyDescent="0.25">
      <c r="A17874" s="59" t="str">
        <f t="shared" si="279"/>
        <v/>
      </c>
    </row>
    <row r="17875" spans="1:1" ht="18" customHeight="1" x14ac:dyDescent="0.25">
      <c r="A17875" s="59" t="str">
        <f t="shared" si="279"/>
        <v/>
      </c>
    </row>
    <row r="17876" spans="1:1" ht="18" customHeight="1" x14ac:dyDescent="0.25">
      <c r="A17876" s="59" t="str">
        <f t="shared" si="279"/>
        <v/>
      </c>
    </row>
    <row r="17877" spans="1:1" ht="18" customHeight="1" x14ac:dyDescent="0.25">
      <c r="A17877" s="59" t="str">
        <f t="shared" si="279"/>
        <v/>
      </c>
    </row>
    <row r="17878" spans="1:1" ht="18" customHeight="1" x14ac:dyDescent="0.25">
      <c r="A17878" s="59" t="str">
        <f t="shared" si="279"/>
        <v/>
      </c>
    </row>
    <row r="17879" spans="1:1" ht="18" customHeight="1" x14ac:dyDescent="0.25">
      <c r="A17879" s="59" t="str">
        <f t="shared" si="279"/>
        <v/>
      </c>
    </row>
    <row r="17880" spans="1:1" ht="18" customHeight="1" x14ac:dyDescent="0.25">
      <c r="A17880" s="59" t="str">
        <f t="shared" si="279"/>
        <v/>
      </c>
    </row>
    <row r="17881" spans="1:1" ht="18" customHeight="1" x14ac:dyDescent="0.25">
      <c r="A17881" s="59" t="str">
        <f t="shared" si="279"/>
        <v/>
      </c>
    </row>
    <row r="17882" spans="1:1" ht="18" customHeight="1" x14ac:dyDescent="0.25">
      <c r="A17882" s="59" t="str">
        <f t="shared" si="279"/>
        <v/>
      </c>
    </row>
    <row r="17883" spans="1:1" ht="18" customHeight="1" x14ac:dyDescent="0.25">
      <c r="A17883" s="59" t="str">
        <f t="shared" si="279"/>
        <v/>
      </c>
    </row>
    <row r="17884" spans="1:1" ht="18" customHeight="1" x14ac:dyDescent="0.25">
      <c r="A17884" s="59" t="str">
        <f t="shared" si="279"/>
        <v/>
      </c>
    </row>
    <row r="17885" spans="1:1" ht="18" customHeight="1" x14ac:dyDescent="0.25">
      <c r="A17885" s="59" t="str">
        <f t="shared" si="279"/>
        <v/>
      </c>
    </row>
    <row r="17886" spans="1:1" ht="18" customHeight="1" x14ac:dyDescent="0.25">
      <c r="A17886" s="59" t="str">
        <f t="shared" si="279"/>
        <v/>
      </c>
    </row>
    <row r="17887" spans="1:1" ht="18" customHeight="1" x14ac:dyDescent="0.25">
      <c r="A17887" s="59" t="str">
        <f t="shared" si="279"/>
        <v/>
      </c>
    </row>
    <row r="17888" spans="1:1" ht="18" customHeight="1" x14ac:dyDescent="0.25">
      <c r="A17888" s="59" t="str">
        <f t="shared" si="279"/>
        <v/>
      </c>
    </row>
    <row r="17889" spans="1:1" ht="18" customHeight="1" x14ac:dyDescent="0.25">
      <c r="A17889" s="59" t="str">
        <f t="shared" si="279"/>
        <v/>
      </c>
    </row>
    <row r="17890" spans="1:1" ht="18" customHeight="1" x14ac:dyDescent="0.25">
      <c r="A17890" s="59" t="str">
        <f t="shared" si="279"/>
        <v/>
      </c>
    </row>
    <row r="17891" spans="1:1" ht="18" customHeight="1" x14ac:dyDescent="0.25">
      <c r="A17891" s="59" t="str">
        <f t="shared" si="279"/>
        <v/>
      </c>
    </row>
    <row r="17892" spans="1:1" ht="18" customHeight="1" x14ac:dyDescent="0.25">
      <c r="A17892" s="59" t="str">
        <f t="shared" si="279"/>
        <v/>
      </c>
    </row>
    <row r="17893" spans="1:1" ht="18" customHeight="1" x14ac:dyDescent="0.25">
      <c r="A17893" s="59" t="str">
        <f t="shared" si="279"/>
        <v/>
      </c>
    </row>
    <row r="17894" spans="1:1" ht="18" customHeight="1" x14ac:dyDescent="0.25">
      <c r="A17894" s="59" t="str">
        <f t="shared" si="279"/>
        <v/>
      </c>
    </row>
    <row r="17895" spans="1:1" ht="18" customHeight="1" x14ac:dyDescent="0.25">
      <c r="A17895" s="59" t="str">
        <f t="shared" si="279"/>
        <v/>
      </c>
    </row>
    <row r="17896" spans="1:1" ht="18" customHeight="1" x14ac:dyDescent="0.25">
      <c r="A17896" s="59" t="str">
        <f t="shared" si="279"/>
        <v/>
      </c>
    </row>
    <row r="17897" spans="1:1" ht="18" customHeight="1" x14ac:dyDescent="0.25">
      <c r="A17897" s="59" t="str">
        <f t="shared" si="279"/>
        <v/>
      </c>
    </row>
    <row r="17898" spans="1:1" ht="18" customHeight="1" x14ac:dyDescent="0.25">
      <c r="A17898" s="59" t="str">
        <f t="shared" si="279"/>
        <v/>
      </c>
    </row>
    <row r="17899" spans="1:1" ht="18" customHeight="1" x14ac:dyDescent="0.25">
      <c r="A17899" s="59" t="str">
        <f t="shared" si="279"/>
        <v/>
      </c>
    </row>
    <row r="17900" spans="1:1" ht="18" customHeight="1" x14ac:dyDescent="0.25">
      <c r="A17900" s="59" t="str">
        <f t="shared" si="279"/>
        <v/>
      </c>
    </row>
    <row r="17901" spans="1:1" ht="18" customHeight="1" x14ac:dyDescent="0.25">
      <c r="A17901" s="59" t="str">
        <f t="shared" si="279"/>
        <v/>
      </c>
    </row>
    <row r="17902" spans="1:1" ht="18" customHeight="1" x14ac:dyDescent="0.25">
      <c r="A17902" s="59" t="str">
        <f t="shared" ref="A17902:A17965" si="280">IF(B17902&lt;&gt;"",DATE(2020,INT((ROW(A17900)-1)/78)+1,1),"")</f>
        <v/>
      </c>
    </row>
    <row r="17903" spans="1:1" ht="18" customHeight="1" x14ac:dyDescent="0.25">
      <c r="A17903" s="59" t="str">
        <f t="shared" si="280"/>
        <v/>
      </c>
    </row>
    <row r="17904" spans="1:1" ht="18" customHeight="1" x14ac:dyDescent="0.25">
      <c r="A17904" s="59" t="str">
        <f t="shared" si="280"/>
        <v/>
      </c>
    </row>
    <row r="17905" spans="1:1" ht="18" customHeight="1" x14ac:dyDescent="0.25">
      <c r="A17905" s="59" t="str">
        <f t="shared" si="280"/>
        <v/>
      </c>
    </row>
    <row r="17906" spans="1:1" ht="18" customHeight="1" x14ac:dyDescent="0.25">
      <c r="A17906" s="59" t="str">
        <f t="shared" si="280"/>
        <v/>
      </c>
    </row>
    <row r="17907" spans="1:1" ht="18" customHeight="1" x14ac:dyDescent="0.25">
      <c r="A17907" s="59" t="str">
        <f t="shared" si="280"/>
        <v/>
      </c>
    </row>
    <row r="17908" spans="1:1" ht="18" customHeight="1" x14ac:dyDescent="0.25">
      <c r="A17908" s="59" t="str">
        <f t="shared" si="280"/>
        <v/>
      </c>
    </row>
    <row r="17909" spans="1:1" ht="18" customHeight="1" x14ac:dyDescent="0.25">
      <c r="A17909" s="59" t="str">
        <f t="shared" si="280"/>
        <v/>
      </c>
    </row>
    <row r="17910" spans="1:1" ht="18" customHeight="1" x14ac:dyDescent="0.25">
      <c r="A17910" s="59" t="str">
        <f t="shared" si="280"/>
        <v/>
      </c>
    </row>
    <row r="17911" spans="1:1" ht="18" customHeight="1" x14ac:dyDescent="0.25">
      <c r="A17911" s="59" t="str">
        <f t="shared" si="280"/>
        <v/>
      </c>
    </row>
    <row r="17912" spans="1:1" ht="18" customHeight="1" x14ac:dyDescent="0.25">
      <c r="A17912" s="59" t="str">
        <f t="shared" si="280"/>
        <v/>
      </c>
    </row>
    <row r="17913" spans="1:1" ht="18" customHeight="1" x14ac:dyDescent="0.25">
      <c r="A17913" s="59" t="str">
        <f t="shared" si="280"/>
        <v/>
      </c>
    </row>
    <row r="17914" spans="1:1" ht="18" customHeight="1" x14ac:dyDescent="0.25">
      <c r="A17914" s="59" t="str">
        <f t="shared" si="280"/>
        <v/>
      </c>
    </row>
    <row r="17915" spans="1:1" ht="18" customHeight="1" x14ac:dyDescent="0.25">
      <c r="A17915" s="59" t="str">
        <f t="shared" si="280"/>
        <v/>
      </c>
    </row>
    <row r="17916" spans="1:1" ht="18" customHeight="1" x14ac:dyDescent="0.25">
      <c r="A17916" s="59" t="str">
        <f t="shared" si="280"/>
        <v/>
      </c>
    </row>
    <row r="17917" spans="1:1" ht="18" customHeight="1" x14ac:dyDescent="0.25">
      <c r="A17917" s="59" t="str">
        <f t="shared" si="280"/>
        <v/>
      </c>
    </row>
    <row r="17918" spans="1:1" ht="18" customHeight="1" x14ac:dyDescent="0.25">
      <c r="A17918" s="59" t="str">
        <f t="shared" si="280"/>
        <v/>
      </c>
    </row>
    <row r="17919" spans="1:1" ht="18" customHeight="1" x14ac:dyDescent="0.25">
      <c r="A17919" s="59" t="str">
        <f t="shared" si="280"/>
        <v/>
      </c>
    </row>
    <row r="17920" spans="1:1" ht="18" customHeight="1" x14ac:dyDescent="0.25">
      <c r="A17920" s="59" t="str">
        <f t="shared" si="280"/>
        <v/>
      </c>
    </row>
    <row r="17921" spans="1:1" ht="18" customHeight="1" x14ac:dyDescent="0.25">
      <c r="A17921" s="59" t="str">
        <f t="shared" si="280"/>
        <v/>
      </c>
    </row>
    <row r="17922" spans="1:1" ht="18" customHeight="1" x14ac:dyDescent="0.25">
      <c r="A17922" s="59" t="str">
        <f t="shared" si="280"/>
        <v/>
      </c>
    </row>
    <row r="17923" spans="1:1" ht="18" customHeight="1" x14ac:dyDescent="0.25">
      <c r="A17923" s="59" t="str">
        <f t="shared" si="280"/>
        <v/>
      </c>
    </row>
    <row r="17924" spans="1:1" ht="18" customHeight="1" x14ac:dyDescent="0.25">
      <c r="A17924" s="59" t="str">
        <f t="shared" si="280"/>
        <v/>
      </c>
    </row>
    <row r="17925" spans="1:1" ht="18" customHeight="1" x14ac:dyDescent="0.25">
      <c r="A17925" s="59" t="str">
        <f t="shared" si="280"/>
        <v/>
      </c>
    </row>
    <row r="17926" spans="1:1" ht="18" customHeight="1" x14ac:dyDescent="0.25">
      <c r="A17926" s="59" t="str">
        <f t="shared" si="280"/>
        <v/>
      </c>
    </row>
    <row r="17927" spans="1:1" ht="18" customHeight="1" x14ac:dyDescent="0.25">
      <c r="A17927" s="59" t="str">
        <f t="shared" si="280"/>
        <v/>
      </c>
    </row>
    <row r="17928" spans="1:1" ht="18" customHeight="1" x14ac:dyDescent="0.25">
      <c r="A17928" s="59" t="str">
        <f t="shared" si="280"/>
        <v/>
      </c>
    </row>
    <row r="17929" spans="1:1" ht="18" customHeight="1" x14ac:dyDescent="0.25">
      <c r="A17929" s="59" t="str">
        <f t="shared" si="280"/>
        <v/>
      </c>
    </row>
    <row r="17930" spans="1:1" ht="18" customHeight="1" x14ac:dyDescent="0.25">
      <c r="A17930" s="59" t="str">
        <f t="shared" si="280"/>
        <v/>
      </c>
    </row>
    <row r="17931" spans="1:1" ht="18" customHeight="1" x14ac:dyDescent="0.25">
      <c r="A17931" s="59" t="str">
        <f t="shared" si="280"/>
        <v/>
      </c>
    </row>
    <row r="17932" spans="1:1" ht="18" customHeight="1" x14ac:dyDescent="0.25">
      <c r="A17932" s="59" t="str">
        <f t="shared" si="280"/>
        <v/>
      </c>
    </row>
    <row r="17933" spans="1:1" ht="18" customHeight="1" x14ac:dyDescent="0.25">
      <c r="A17933" s="59" t="str">
        <f t="shared" si="280"/>
        <v/>
      </c>
    </row>
    <row r="17934" spans="1:1" ht="18" customHeight="1" x14ac:dyDescent="0.25">
      <c r="A17934" s="59" t="str">
        <f t="shared" si="280"/>
        <v/>
      </c>
    </row>
    <row r="17935" spans="1:1" ht="18" customHeight="1" x14ac:dyDescent="0.25">
      <c r="A17935" s="59" t="str">
        <f t="shared" si="280"/>
        <v/>
      </c>
    </row>
    <row r="17936" spans="1:1" ht="18" customHeight="1" x14ac:dyDescent="0.25">
      <c r="A17936" s="59" t="str">
        <f t="shared" si="280"/>
        <v/>
      </c>
    </row>
    <row r="17937" spans="1:1" ht="18" customHeight="1" x14ac:dyDescent="0.25">
      <c r="A17937" s="59" t="str">
        <f t="shared" si="280"/>
        <v/>
      </c>
    </row>
    <row r="17938" spans="1:1" ht="18" customHeight="1" x14ac:dyDescent="0.25">
      <c r="A17938" s="59" t="str">
        <f t="shared" si="280"/>
        <v/>
      </c>
    </row>
    <row r="17939" spans="1:1" ht="18" customHeight="1" x14ac:dyDescent="0.25">
      <c r="A17939" s="59" t="str">
        <f t="shared" si="280"/>
        <v/>
      </c>
    </row>
    <row r="17940" spans="1:1" ht="18" customHeight="1" x14ac:dyDescent="0.25">
      <c r="A17940" s="59" t="str">
        <f t="shared" si="280"/>
        <v/>
      </c>
    </row>
    <row r="17941" spans="1:1" ht="18" customHeight="1" x14ac:dyDescent="0.25">
      <c r="A17941" s="59" t="str">
        <f t="shared" si="280"/>
        <v/>
      </c>
    </row>
    <row r="17942" spans="1:1" ht="18" customHeight="1" x14ac:dyDescent="0.25">
      <c r="A17942" s="59" t="str">
        <f t="shared" si="280"/>
        <v/>
      </c>
    </row>
    <row r="17943" spans="1:1" ht="18" customHeight="1" x14ac:dyDescent="0.25">
      <c r="A17943" s="59" t="str">
        <f t="shared" si="280"/>
        <v/>
      </c>
    </row>
    <row r="17944" spans="1:1" ht="18" customHeight="1" x14ac:dyDescent="0.25">
      <c r="A17944" s="59" t="str">
        <f t="shared" si="280"/>
        <v/>
      </c>
    </row>
    <row r="17945" spans="1:1" ht="18" customHeight="1" x14ac:dyDescent="0.25">
      <c r="A17945" s="59" t="str">
        <f t="shared" si="280"/>
        <v/>
      </c>
    </row>
    <row r="17946" spans="1:1" ht="18" customHeight="1" x14ac:dyDescent="0.25">
      <c r="A17946" s="59" t="str">
        <f t="shared" si="280"/>
        <v/>
      </c>
    </row>
    <row r="17947" spans="1:1" ht="18" customHeight="1" x14ac:dyDescent="0.25">
      <c r="A17947" s="59" t="str">
        <f t="shared" si="280"/>
        <v/>
      </c>
    </row>
    <row r="17948" spans="1:1" ht="18" customHeight="1" x14ac:dyDescent="0.25">
      <c r="A17948" s="59" t="str">
        <f t="shared" si="280"/>
        <v/>
      </c>
    </row>
    <row r="17949" spans="1:1" ht="18" customHeight="1" x14ac:dyDescent="0.25">
      <c r="A17949" s="59" t="str">
        <f t="shared" si="280"/>
        <v/>
      </c>
    </row>
    <row r="17950" spans="1:1" ht="18" customHeight="1" x14ac:dyDescent="0.25">
      <c r="A17950" s="59" t="str">
        <f t="shared" si="280"/>
        <v/>
      </c>
    </row>
    <row r="17951" spans="1:1" ht="18" customHeight="1" x14ac:dyDescent="0.25">
      <c r="A17951" s="59" t="str">
        <f t="shared" si="280"/>
        <v/>
      </c>
    </row>
    <row r="17952" spans="1:1" ht="18" customHeight="1" x14ac:dyDescent="0.25">
      <c r="A17952" s="59" t="str">
        <f t="shared" si="280"/>
        <v/>
      </c>
    </row>
    <row r="17953" spans="1:1" ht="18" customHeight="1" x14ac:dyDescent="0.25">
      <c r="A17953" s="59" t="str">
        <f t="shared" si="280"/>
        <v/>
      </c>
    </row>
    <row r="17954" spans="1:1" ht="18" customHeight="1" x14ac:dyDescent="0.25">
      <c r="A17954" s="59" t="str">
        <f t="shared" si="280"/>
        <v/>
      </c>
    </row>
    <row r="17955" spans="1:1" ht="18" customHeight="1" x14ac:dyDescent="0.25">
      <c r="A17955" s="59" t="str">
        <f t="shared" si="280"/>
        <v/>
      </c>
    </row>
    <row r="17956" spans="1:1" ht="18" customHeight="1" x14ac:dyDescent="0.25">
      <c r="A17956" s="59" t="str">
        <f t="shared" si="280"/>
        <v/>
      </c>
    </row>
    <row r="17957" spans="1:1" ht="18" customHeight="1" x14ac:dyDescent="0.25">
      <c r="A17957" s="59" t="str">
        <f t="shared" si="280"/>
        <v/>
      </c>
    </row>
    <row r="17958" spans="1:1" ht="18" customHeight="1" x14ac:dyDescent="0.25">
      <c r="A17958" s="59" t="str">
        <f t="shared" si="280"/>
        <v/>
      </c>
    </row>
    <row r="17959" spans="1:1" ht="18" customHeight="1" x14ac:dyDescent="0.25">
      <c r="A17959" s="59" t="str">
        <f t="shared" si="280"/>
        <v/>
      </c>
    </row>
    <row r="17960" spans="1:1" ht="18" customHeight="1" x14ac:dyDescent="0.25">
      <c r="A17960" s="59" t="str">
        <f t="shared" si="280"/>
        <v/>
      </c>
    </row>
    <row r="17961" spans="1:1" ht="18" customHeight="1" x14ac:dyDescent="0.25">
      <c r="A17961" s="59" t="str">
        <f t="shared" si="280"/>
        <v/>
      </c>
    </row>
    <row r="17962" spans="1:1" ht="18" customHeight="1" x14ac:dyDescent="0.25">
      <c r="A17962" s="59" t="str">
        <f t="shared" si="280"/>
        <v/>
      </c>
    </row>
    <row r="17963" spans="1:1" ht="18" customHeight="1" x14ac:dyDescent="0.25">
      <c r="A17963" s="59" t="str">
        <f t="shared" si="280"/>
        <v/>
      </c>
    </row>
    <row r="17964" spans="1:1" ht="18" customHeight="1" x14ac:dyDescent="0.25">
      <c r="A17964" s="59" t="str">
        <f t="shared" si="280"/>
        <v/>
      </c>
    </row>
    <row r="17965" spans="1:1" ht="18" customHeight="1" x14ac:dyDescent="0.25">
      <c r="A17965" s="59" t="str">
        <f t="shared" si="280"/>
        <v/>
      </c>
    </row>
    <row r="17966" spans="1:1" ht="18" customHeight="1" x14ac:dyDescent="0.25">
      <c r="A17966" s="59" t="str">
        <f t="shared" ref="A17966:A18029" si="281">IF(B17966&lt;&gt;"",DATE(2020,INT((ROW(A17964)-1)/78)+1,1),"")</f>
        <v/>
      </c>
    </row>
    <row r="17967" spans="1:1" ht="18" customHeight="1" x14ac:dyDescent="0.25">
      <c r="A17967" s="59" t="str">
        <f t="shared" si="281"/>
        <v/>
      </c>
    </row>
    <row r="17968" spans="1:1" ht="18" customHeight="1" x14ac:dyDescent="0.25">
      <c r="A17968" s="59" t="str">
        <f t="shared" si="281"/>
        <v/>
      </c>
    </row>
    <row r="17969" spans="1:1" ht="18" customHeight="1" x14ac:dyDescent="0.25">
      <c r="A17969" s="59" t="str">
        <f t="shared" si="281"/>
        <v/>
      </c>
    </row>
    <row r="17970" spans="1:1" ht="18" customHeight="1" x14ac:dyDescent="0.25">
      <c r="A17970" s="59" t="str">
        <f t="shared" si="281"/>
        <v/>
      </c>
    </row>
    <row r="17971" spans="1:1" ht="18" customHeight="1" x14ac:dyDescent="0.25">
      <c r="A17971" s="59" t="str">
        <f t="shared" si="281"/>
        <v/>
      </c>
    </row>
    <row r="17972" spans="1:1" ht="18" customHeight="1" x14ac:dyDescent="0.25">
      <c r="A17972" s="59" t="str">
        <f t="shared" si="281"/>
        <v/>
      </c>
    </row>
    <row r="17973" spans="1:1" ht="18" customHeight="1" x14ac:dyDescent="0.25">
      <c r="A17973" s="59" t="str">
        <f t="shared" si="281"/>
        <v/>
      </c>
    </row>
    <row r="17974" spans="1:1" ht="18" customHeight="1" x14ac:dyDescent="0.25">
      <c r="A17974" s="59" t="str">
        <f t="shared" si="281"/>
        <v/>
      </c>
    </row>
    <row r="17975" spans="1:1" ht="18" customHeight="1" x14ac:dyDescent="0.25">
      <c r="A17975" s="59" t="str">
        <f t="shared" si="281"/>
        <v/>
      </c>
    </row>
    <row r="17976" spans="1:1" ht="18" customHeight="1" x14ac:dyDescent="0.25">
      <c r="A17976" s="59" t="str">
        <f t="shared" si="281"/>
        <v/>
      </c>
    </row>
    <row r="17977" spans="1:1" ht="18" customHeight="1" x14ac:dyDescent="0.25">
      <c r="A17977" s="59" t="str">
        <f t="shared" si="281"/>
        <v/>
      </c>
    </row>
    <row r="17978" spans="1:1" ht="18" customHeight="1" x14ac:dyDescent="0.25">
      <c r="A17978" s="59" t="str">
        <f t="shared" si="281"/>
        <v/>
      </c>
    </row>
    <row r="17979" spans="1:1" ht="18" customHeight="1" x14ac:dyDescent="0.25">
      <c r="A17979" s="59" t="str">
        <f t="shared" si="281"/>
        <v/>
      </c>
    </row>
    <row r="17980" spans="1:1" ht="18" customHeight="1" x14ac:dyDescent="0.25">
      <c r="A17980" s="59" t="str">
        <f t="shared" si="281"/>
        <v/>
      </c>
    </row>
    <row r="17981" spans="1:1" ht="18" customHeight="1" x14ac:dyDescent="0.25">
      <c r="A17981" s="59" t="str">
        <f t="shared" si="281"/>
        <v/>
      </c>
    </row>
    <row r="17982" spans="1:1" ht="18" customHeight="1" x14ac:dyDescent="0.25">
      <c r="A17982" s="59" t="str">
        <f t="shared" si="281"/>
        <v/>
      </c>
    </row>
    <row r="17983" spans="1:1" ht="18" customHeight="1" x14ac:dyDescent="0.25">
      <c r="A17983" s="59" t="str">
        <f t="shared" si="281"/>
        <v/>
      </c>
    </row>
    <row r="17984" spans="1:1" ht="18" customHeight="1" x14ac:dyDescent="0.25">
      <c r="A17984" s="59" t="str">
        <f t="shared" si="281"/>
        <v/>
      </c>
    </row>
    <row r="17985" spans="1:1" ht="18" customHeight="1" x14ac:dyDescent="0.25">
      <c r="A17985" s="59" t="str">
        <f t="shared" si="281"/>
        <v/>
      </c>
    </row>
    <row r="17986" spans="1:1" ht="18" customHeight="1" x14ac:dyDescent="0.25">
      <c r="A17986" s="59" t="str">
        <f t="shared" si="281"/>
        <v/>
      </c>
    </row>
    <row r="17987" spans="1:1" ht="18" customHeight="1" x14ac:dyDescent="0.25">
      <c r="A17987" s="59" t="str">
        <f t="shared" si="281"/>
        <v/>
      </c>
    </row>
    <row r="17988" spans="1:1" ht="18" customHeight="1" x14ac:dyDescent="0.25">
      <c r="A17988" s="59" t="str">
        <f t="shared" si="281"/>
        <v/>
      </c>
    </row>
    <row r="17989" spans="1:1" ht="18" customHeight="1" x14ac:dyDescent="0.25">
      <c r="A17989" s="59" t="str">
        <f t="shared" si="281"/>
        <v/>
      </c>
    </row>
    <row r="17990" spans="1:1" ht="18" customHeight="1" x14ac:dyDescent="0.25">
      <c r="A17990" s="59" t="str">
        <f t="shared" si="281"/>
        <v/>
      </c>
    </row>
    <row r="17991" spans="1:1" ht="18" customHeight="1" x14ac:dyDescent="0.25">
      <c r="A17991" s="59" t="str">
        <f t="shared" si="281"/>
        <v/>
      </c>
    </row>
    <row r="17992" spans="1:1" ht="18" customHeight="1" x14ac:dyDescent="0.25">
      <c r="A17992" s="59" t="str">
        <f t="shared" si="281"/>
        <v/>
      </c>
    </row>
    <row r="17993" spans="1:1" ht="18" customHeight="1" x14ac:dyDescent="0.25">
      <c r="A17993" s="59" t="str">
        <f t="shared" si="281"/>
        <v/>
      </c>
    </row>
    <row r="17994" spans="1:1" ht="18" customHeight="1" x14ac:dyDescent="0.25">
      <c r="A17994" s="59" t="str">
        <f t="shared" si="281"/>
        <v/>
      </c>
    </row>
    <row r="17995" spans="1:1" ht="18" customHeight="1" x14ac:dyDescent="0.25">
      <c r="A17995" s="59" t="str">
        <f t="shared" si="281"/>
        <v/>
      </c>
    </row>
    <row r="17996" spans="1:1" ht="18" customHeight="1" x14ac:dyDescent="0.25">
      <c r="A17996" s="59" t="str">
        <f t="shared" si="281"/>
        <v/>
      </c>
    </row>
    <row r="17997" spans="1:1" ht="18" customHeight="1" x14ac:dyDescent="0.25">
      <c r="A17997" s="59" t="str">
        <f t="shared" si="281"/>
        <v/>
      </c>
    </row>
    <row r="17998" spans="1:1" ht="18" customHeight="1" x14ac:dyDescent="0.25">
      <c r="A17998" s="59" t="str">
        <f t="shared" si="281"/>
        <v/>
      </c>
    </row>
    <row r="17999" spans="1:1" ht="18" customHeight="1" x14ac:dyDescent="0.25">
      <c r="A17999" s="59" t="str">
        <f t="shared" si="281"/>
        <v/>
      </c>
    </row>
    <row r="18000" spans="1:1" ht="18" customHeight="1" x14ac:dyDescent="0.25">
      <c r="A18000" s="59" t="str">
        <f t="shared" si="281"/>
        <v/>
      </c>
    </row>
    <row r="18001" spans="1:1" ht="18" customHeight="1" x14ac:dyDescent="0.25">
      <c r="A18001" s="59" t="str">
        <f t="shared" si="281"/>
        <v/>
      </c>
    </row>
    <row r="18002" spans="1:1" ht="18" customHeight="1" x14ac:dyDescent="0.25">
      <c r="A18002" s="59" t="str">
        <f t="shared" si="281"/>
        <v/>
      </c>
    </row>
    <row r="18003" spans="1:1" ht="18" customHeight="1" x14ac:dyDescent="0.25">
      <c r="A18003" s="59" t="str">
        <f t="shared" si="281"/>
        <v/>
      </c>
    </row>
    <row r="18004" spans="1:1" ht="18" customHeight="1" x14ac:dyDescent="0.25">
      <c r="A18004" s="59" t="str">
        <f t="shared" si="281"/>
        <v/>
      </c>
    </row>
    <row r="18005" spans="1:1" ht="18" customHeight="1" x14ac:dyDescent="0.25">
      <c r="A18005" s="59" t="str">
        <f t="shared" si="281"/>
        <v/>
      </c>
    </row>
    <row r="18006" spans="1:1" ht="18" customHeight="1" x14ac:dyDescent="0.25">
      <c r="A18006" s="59" t="str">
        <f t="shared" si="281"/>
        <v/>
      </c>
    </row>
    <row r="18007" spans="1:1" ht="18" customHeight="1" x14ac:dyDescent="0.25">
      <c r="A18007" s="59" t="str">
        <f t="shared" si="281"/>
        <v/>
      </c>
    </row>
    <row r="18008" spans="1:1" ht="18" customHeight="1" x14ac:dyDescent="0.25">
      <c r="A18008" s="59" t="str">
        <f t="shared" si="281"/>
        <v/>
      </c>
    </row>
    <row r="18009" spans="1:1" ht="18" customHeight="1" x14ac:dyDescent="0.25">
      <c r="A18009" s="59" t="str">
        <f t="shared" si="281"/>
        <v/>
      </c>
    </row>
    <row r="18010" spans="1:1" ht="18" customHeight="1" x14ac:dyDescent="0.25">
      <c r="A18010" s="59" t="str">
        <f t="shared" si="281"/>
        <v/>
      </c>
    </row>
    <row r="18011" spans="1:1" ht="18" customHeight="1" x14ac:dyDescent="0.25">
      <c r="A18011" s="59" t="str">
        <f t="shared" si="281"/>
        <v/>
      </c>
    </row>
    <row r="18012" spans="1:1" ht="18" customHeight="1" x14ac:dyDescent="0.25">
      <c r="A18012" s="59" t="str">
        <f t="shared" si="281"/>
        <v/>
      </c>
    </row>
    <row r="18013" spans="1:1" ht="18" customHeight="1" x14ac:dyDescent="0.25">
      <c r="A18013" s="59" t="str">
        <f t="shared" si="281"/>
        <v/>
      </c>
    </row>
    <row r="18014" spans="1:1" ht="18" customHeight="1" x14ac:dyDescent="0.25">
      <c r="A18014" s="59" t="str">
        <f t="shared" si="281"/>
        <v/>
      </c>
    </row>
    <row r="18015" spans="1:1" ht="18" customHeight="1" x14ac:dyDescent="0.25">
      <c r="A18015" s="59" t="str">
        <f t="shared" si="281"/>
        <v/>
      </c>
    </row>
    <row r="18016" spans="1:1" ht="18" customHeight="1" x14ac:dyDescent="0.25">
      <c r="A18016" s="59" t="str">
        <f t="shared" si="281"/>
        <v/>
      </c>
    </row>
    <row r="18017" spans="1:1" ht="18" customHeight="1" x14ac:dyDescent="0.25">
      <c r="A18017" s="59" t="str">
        <f t="shared" si="281"/>
        <v/>
      </c>
    </row>
    <row r="18018" spans="1:1" ht="18" customHeight="1" x14ac:dyDescent="0.25">
      <c r="A18018" s="59" t="str">
        <f t="shared" si="281"/>
        <v/>
      </c>
    </row>
    <row r="18019" spans="1:1" ht="18" customHeight="1" x14ac:dyDescent="0.25">
      <c r="A18019" s="59" t="str">
        <f t="shared" si="281"/>
        <v/>
      </c>
    </row>
    <row r="18020" spans="1:1" ht="18" customHeight="1" x14ac:dyDescent="0.25">
      <c r="A18020" s="59" t="str">
        <f t="shared" si="281"/>
        <v/>
      </c>
    </row>
    <row r="18021" spans="1:1" ht="18" customHeight="1" x14ac:dyDescent="0.25">
      <c r="A18021" s="59" t="str">
        <f t="shared" si="281"/>
        <v/>
      </c>
    </row>
    <row r="18022" spans="1:1" ht="18" customHeight="1" x14ac:dyDescent="0.25">
      <c r="A18022" s="59" t="str">
        <f t="shared" si="281"/>
        <v/>
      </c>
    </row>
    <row r="18023" spans="1:1" ht="18" customHeight="1" x14ac:dyDescent="0.25">
      <c r="A18023" s="59" t="str">
        <f t="shared" si="281"/>
        <v/>
      </c>
    </row>
    <row r="18024" spans="1:1" ht="18" customHeight="1" x14ac:dyDescent="0.25">
      <c r="A18024" s="59" t="str">
        <f t="shared" si="281"/>
        <v/>
      </c>
    </row>
    <row r="18025" spans="1:1" ht="18" customHeight="1" x14ac:dyDescent="0.25">
      <c r="A18025" s="59" t="str">
        <f t="shared" si="281"/>
        <v/>
      </c>
    </row>
    <row r="18026" spans="1:1" ht="18" customHeight="1" x14ac:dyDescent="0.25">
      <c r="A18026" s="59" t="str">
        <f t="shared" si="281"/>
        <v/>
      </c>
    </row>
    <row r="18027" spans="1:1" ht="18" customHeight="1" x14ac:dyDescent="0.25">
      <c r="A18027" s="59" t="str">
        <f t="shared" si="281"/>
        <v/>
      </c>
    </row>
    <row r="18028" spans="1:1" ht="18" customHeight="1" x14ac:dyDescent="0.25">
      <c r="A18028" s="59" t="str">
        <f t="shared" si="281"/>
        <v/>
      </c>
    </row>
    <row r="18029" spans="1:1" ht="18" customHeight="1" x14ac:dyDescent="0.25">
      <c r="A18029" s="59" t="str">
        <f t="shared" si="281"/>
        <v/>
      </c>
    </row>
    <row r="18030" spans="1:1" ht="18" customHeight="1" x14ac:dyDescent="0.25">
      <c r="A18030" s="59" t="str">
        <f t="shared" ref="A18030:A18093" si="282">IF(B18030&lt;&gt;"",DATE(2020,INT((ROW(A18028)-1)/78)+1,1),"")</f>
        <v/>
      </c>
    </row>
    <row r="18031" spans="1:1" ht="18" customHeight="1" x14ac:dyDescent="0.25">
      <c r="A18031" s="59" t="str">
        <f t="shared" si="282"/>
        <v/>
      </c>
    </row>
    <row r="18032" spans="1:1" ht="18" customHeight="1" x14ac:dyDescent="0.25">
      <c r="A18032" s="59" t="str">
        <f t="shared" si="282"/>
        <v/>
      </c>
    </row>
    <row r="18033" spans="1:1" ht="18" customHeight="1" x14ac:dyDescent="0.25">
      <c r="A18033" s="59" t="str">
        <f t="shared" si="282"/>
        <v/>
      </c>
    </row>
    <row r="18034" spans="1:1" ht="18" customHeight="1" x14ac:dyDescent="0.25">
      <c r="A18034" s="59" t="str">
        <f t="shared" si="282"/>
        <v/>
      </c>
    </row>
    <row r="18035" spans="1:1" ht="18" customHeight="1" x14ac:dyDescent="0.25">
      <c r="A18035" s="59" t="str">
        <f t="shared" si="282"/>
        <v/>
      </c>
    </row>
    <row r="18036" spans="1:1" ht="18" customHeight="1" x14ac:dyDescent="0.25">
      <c r="A18036" s="59" t="str">
        <f t="shared" si="282"/>
        <v/>
      </c>
    </row>
    <row r="18037" spans="1:1" ht="18" customHeight="1" x14ac:dyDescent="0.25">
      <c r="A18037" s="59" t="str">
        <f t="shared" si="282"/>
        <v/>
      </c>
    </row>
    <row r="18038" spans="1:1" ht="18" customHeight="1" x14ac:dyDescent="0.25">
      <c r="A18038" s="59" t="str">
        <f t="shared" si="282"/>
        <v/>
      </c>
    </row>
    <row r="18039" spans="1:1" ht="18" customHeight="1" x14ac:dyDescent="0.25">
      <c r="A18039" s="59" t="str">
        <f t="shared" si="282"/>
        <v/>
      </c>
    </row>
    <row r="18040" spans="1:1" ht="18" customHeight="1" x14ac:dyDescent="0.25">
      <c r="A18040" s="59" t="str">
        <f t="shared" si="282"/>
        <v/>
      </c>
    </row>
    <row r="18041" spans="1:1" ht="18" customHeight="1" x14ac:dyDescent="0.25">
      <c r="A18041" s="59" t="str">
        <f t="shared" si="282"/>
        <v/>
      </c>
    </row>
    <row r="18042" spans="1:1" ht="18" customHeight="1" x14ac:dyDescent="0.25">
      <c r="A18042" s="59" t="str">
        <f t="shared" si="282"/>
        <v/>
      </c>
    </row>
    <row r="18043" spans="1:1" ht="18" customHeight="1" x14ac:dyDescent="0.25">
      <c r="A18043" s="59" t="str">
        <f t="shared" si="282"/>
        <v/>
      </c>
    </row>
    <row r="18044" spans="1:1" ht="18" customHeight="1" x14ac:dyDescent="0.25">
      <c r="A18044" s="59" t="str">
        <f t="shared" si="282"/>
        <v/>
      </c>
    </row>
    <row r="18045" spans="1:1" ht="18" customHeight="1" x14ac:dyDescent="0.25">
      <c r="A18045" s="59" t="str">
        <f t="shared" si="282"/>
        <v/>
      </c>
    </row>
    <row r="18046" spans="1:1" ht="18" customHeight="1" x14ac:dyDescent="0.25">
      <c r="A18046" s="59" t="str">
        <f t="shared" si="282"/>
        <v/>
      </c>
    </row>
    <row r="18047" spans="1:1" ht="18" customHeight="1" x14ac:dyDescent="0.25">
      <c r="A18047" s="59" t="str">
        <f t="shared" si="282"/>
        <v/>
      </c>
    </row>
    <row r="18048" spans="1:1" ht="18" customHeight="1" x14ac:dyDescent="0.25">
      <c r="A18048" s="59" t="str">
        <f t="shared" si="282"/>
        <v/>
      </c>
    </row>
    <row r="18049" spans="1:1" ht="18" customHeight="1" x14ac:dyDescent="0.25">
      <c r="A18049" s="59" t="str">
        <f t="shared" si="282"/>
        <v/>
      </c>
    </row>
    <row r="18050" spans="1:1" ht="18" customHeight="1" x14ac:dyDescent="0.25">
      <c r="A18050" s="59" t="str">
        <f t="shared" si="282"/>
        <v/>
      </c>
    </row>
    <row r="18051" spans="1:1" ht="18" customHeight="1" x14ac:dyDescent="0.25">
      <c r="A18051" s="59" t="str">
        <f t="shared" si="282"/>
        <v/>
      </c>
    </row>
    <row r="18052" spans="1:1" ht="18" customHeight="1" x14ac:dyDescent="0.25">
      <c r="A18052" s="59" t="str">
        <f t="shared" si="282"/>
        <v/>
      </c>
    </row>
    <row r="18053" spans="1:1" ht="18" customHeight="1" x14ac:dyDescent="0.25">
      <c r="A18053" s="59" t="str">
        <f t="shared" si="282"/>
        <v/>
      </c>
    </row>
    <row r="18054" spans="1:1" ht="18" customHeight="1" x14ac:dyDescent="0.25">
      <c r="A18054" s="59" t="str">
        <f t="shared" si="282"/>
        <v/>
      </c>
    </row>
    <row r="18055" spans="1:1" ht="18" customHeight="1" x14ac:dyDescent="0.25">
      <c r="A18055" s="59" t="str">
        <f t="shared" si="282"/>
        <v/>
      </c>
    </row>
    <row r="18056" spans="1:1" ht="18" customHeight="1" x14ac:dyDescent="0.25">
      <c r="A18056" s="59" t="str">
        <f t="shared" si="282"/>
        <v/>
      </c>
    </row>
    <row r="18057" spans="1:1" ht="18" customHeight="1" x14ac:dyDescent="0.25">
      <c r="A18057" s="59" t="str">
        <f t="shared" si="282"/>
        <v/>
      </c>
    </row>
    <row r="18058" spans="1:1" ht="18" customHeight="1" x14ac:dyDescent="0.25">
      <c r="A18058" s="59" t="str">
        <f t="shared" si="282"/>
        <v/>
      </c>
    </row>
    <row r="18059" spans="1:1" ht="18" customHeight="1" x14ac:dyDescent="0.25">
      <c r="A18059" s="59" t="str">
        <f t="shared" si="282"/>
        <v/>
      </c>
    </row>
    <row r="18060" spans="1:1" ht="18" customHeight="1" x14ac:dyDescent="0.25">
      <c r="A18060" s="59" t="str">
        <f t="shared" si="282"/>
        <v/>
      </c>
    </row>
    <row r="18061" spans="1:1" ht="18" customHeight="1" x14ac:dyDescent="0.25">
      <c r="A18061" s="59" t="str">
        <f t="shared" si="282"/>
        <v/>
      </c>
    </row>
    <row r="18062" spans="1:1" ht="18" customHeight="1" x14ac:dyDescent="0.25">
      <c r="A18062" s="59" t="str">
        <f t="shared" si="282"/>
        <v/>
      </c>
    </row>
    <row r="18063" spans="1:1" ht="18" customHeight="1" x14ac:dyDescent="0.25">
      <c r="A18063" s="59" t="str">
        <f t="shared" si="282"/>
        <v/>
      </c>
    </row>
    <row r="18064" spans="1:1" ht="18" customHeight="1" x14ac:dyDescent="0.25">
      <c r="A18064" s="59" t="str">
        <f t="shared" si="282"/>
        <v/>
      </c>
    </row>
    <row r="18065" spans="1:1" ht="18" customHeight="1" x14ac:dyDescent="0.25">
      <c r="A18065" s="59" t="str">
        <f t="shared" si="282"/>
        <v/>
      </c>
    </row>
    <row r="18066" spans="1:1" ht="18" customHeight="1" x14ac:dyDescent="0.25">
      <c r="A18066" s="59" t="str">
        <f t="shared" si="282"/>
        <v/>
      </c>
    </row>
    <row r="18067" spans="1:1" ht="18" customHeight="1" x14ac:dyDescent="0.25">
      <c r="A18067" s="59" t="str">
        <f t="shared" si="282"/>
        <v/>
      </c>
    </row>
    <row r="18068" spans="1:1" ht="18" customHeight="1" x14ac:dyDescent="0.25">
      <c r="A18068" s="59" t="str">
        <f t="shared" si="282"/>
        <v/>
      </c>
    </row>
    <row r="18069" spans="1:1" ht="18" customHeight="1" x14ac:dyDescent="0.25">
      <c r="A18069" s="59" t="str">
        <f t="shared" si="282"/>
        <v/>
      </c>
    </row>
    <row r="18070" spans="1:1" ht="18" customHeight="1" x14ac:dyDescent="0.25">
      <c r="A18070" s="59" t="str">
        <f t="shared" si="282"/>
        <v/>
      </c>
    </row>
    <row r="18071" spans="1:1" ht="18" customHeight="1" x14ac:dyDescent="0.25">
      <c r="A18071" s="59" t="str">
        <f t="shared" si="282"/>
        <v/>
      </c>
    </row>
    <row r="18072" spans="1:1" ht="18" customHeight="1" x14ac:dyDescent="0.25">
      <c r="A18072" s="59" t="str">
        <f t="shared" si="282"/>
        <v/>
      </c>
    </row>
    <row r="18073" spans="1:1" ht="18" customHeight="1" x14ac:dyDescent="0.25">
      <c r="A18073" s="59" t="str">
        <f t="shared" si="282"/>
        <v/>
      </c>
    </row>
    <row r="18074" spans="1:1" ht="18" customHeight="1" x14ac:dyDescent="0.25">
      <c r="A18074" s="59" t="str">
        <f t="shared" si="282"/>
        <v/>
      </c>
    </row>
    <row r="18075" spans="1:1" ht="18" customHeight="1" x14ac:dyDescent="0.25">
      <c r="A18075" s="59" t="str">
        <f t="shared" si="282"/>
        <v/>
      </c>
    </row>
    <row r="18076" spans="1:1" ht="18" customHeight="1" x14ac:dyDescent="0.25">
      <c r="A18076" s="59" t="str">
        <f t="shared" si="282"/>
        <v/>
      </c>
    </row>
    <row r="18077" spans="1:1" ht="18" customHeight="1" x14ac:dyDescent="0.25">
      <c r="A18077" s="59" t="str">
        <f t="shared" si="282"/>
        <v/>
      </c>
    </row>
    <row r="18078" spans="1:1" ht="18" customHeight="1" x14ac:dyDescent="0.25">
      <c r="A18078" s="59" t="str">
        <f t="shared" si="282"/>
        <v/>
      </c>
    </row>
    <row r="18079" spans="1:1" ht="18" customHeight="1" x14ac:dyDescent="0.25">
      <c r="A18079" s="59" t="str">
        <f t="shared" si="282"/>
        <v/>
      </c>
    </row>
    <row r="18080" spans="1:1" ht="18" customHeight="1" x14ac:dyDescent="0.25">
      <c r="A18080" s="59" t="str">
        <f t="shared" si="282"/>
        <v/>
      </c>
    </row>
    <row r="18081" spans="1:1" ht="18" customHeight="1" x14ac:dyDescent="0.25">
      <c r="A18081" s="59" t="str">
        <f t="shared" si="282"/>
        <v/>
      </c>
    </row>
    <row r="18082" spans="1:1" ht="18" customHeight="1" x14ac:dyDescent="0.25">
      <c r="A18082" s="59" t="str">
        <f t="shared" si="282"/>
        <v/>
      </c>
    </row>
    <row r="18083" spans="1:1" ht="18" customHeight="1" x14ac:dyDescent="0.25">
      <c r="A18083" s="59" t="str">
        <f t="shared" si="282"/>
        <v/>
      </c>
    </row>
    <row r="18084" spans="1:1" ht="18" customHeight="1" x14ac:dyDescent="0.25">
      <c r="A18084" s="59" t="str">
        <f t="shared" si="282"/>
        <v/>
      </c>
    </row>
    <row r="18085" spans="1:1" ht="18" customHeight="1" x14ac:dyDescent="0.25">
      <c r="A18085" s="59" t="str">
        <f t="shared" si="282"/>
        <v/>
      </c>
    </row>
    <row r="18086" spans="1:1" ht="18" customHeight="1" x14ac:dyDescent="0.25">
      <c r="A18086" s="59" t="str">
        <f t="shared" si="282"/>
        <v/>
      </c>
    </row>
    <row r="18087" spans="1:1" ht="18" customHeight="1" x14ac:dyDescent="0.25">
      <c r="A18087" s="59" t="str">
        <f t="shared" si="282"/>
        <v/>
      </c>
    </row>
    <row r="18088" spans="1:1" ht="18" customHeight="1" x14ac:dyDescent="0.25">
      <c r="A18088" s="59" t="str">
        <f t="shared" si="282"/>
        <v/>
      </c>
    </row>
    <row r="18089" spans="1:1" ht="18" customHeight="1" x14ac:dyDescent="0.25">
      <c r="A18089" s="59" t="str">
        <f t="shared" si="282"/>
        <v/>
      </c>
    </row>
    <row r="18090" spans="1:1" ht="18" customHeight="1" x14ac:dyDescent="0.25">
      <c r="A18090" s="59" t="str">
        <f t="shared" si="282"/>
        <v/>
      </c>
    </row>
    <row r="18091" spans="1:1" ht="18" customHeight="1" x14ac:dyDescent="0.25">
      <c r="A18091" s="59" t="str">
        <f t="shared" si="282"/>
        <v/>
      </c>
    </row>
    <row r="18092" spans="1:1" ht="18" customHeight="1" x14ac:dyDescent="0.25">
      <c r="A18092" s="59" t="str">
        <f t="shared" si="282"/>
        <v/>
      </c>
    </row>
    <row r="18093" spans="1:1" ht="18" customHeight="1" x14ac:dyDescent="0.25">
      <c r="A18093" s="59" t="str">
        <f t="shared" si="282"/>
        <v/>
      </c>
    </row>
    <row r="18094" spans="1:1" ht="18" customHeight="1" x14ac:dyDescent="0.25">
      <c r="A18094" s="59" t="str">
        <f t="shared" ref="A18094:A18157" si="283">IF(B18094&lt;&gt;"",DATE(2020,INT((ROW(A18092)-1)/78)+1,1),"")</f>
        <v/>
      </c>
    </row>
    <row r="18095" spans="1:1" ht="18" customHeight="1" x14ac:dyDescent="0.25">
      <c r="A18095" s="59" t="str">
        <f t="shared" si="283"/>
        <v/>
      </c>
    </row>
    <row r="18096" spans="1:1" ht="18" customHeight="1" x14ac:dyDescent="0.25">
      <c r="A18096" s="59" t="str">
        <f t="shared" si="283"/>
        <v/>
      </c>
    </row>
    <row r="18097" spans="1:1" ht="18" customHeight="1" x14ac:dyDescent="0.25">
      <c r="A18097" s="59" t="str">
        <f t="shared" si="283"/>
        <v/>
      </c>
    </row>
    <row r="18098" spans="1:1" ht="18" customHeight="1" x14ac:dyDescent="0.25">
      <c r="A18098" s="59" t="str">
        <f t="shared" si="283"/>
        <v/>
      </c>
    </row>
    <row r="18099" spans="1:1" ht="18" customHeight="1" x14ac:dyDescent="0.25">
      <c r="A18099" s="59" t="str">
        <f t="shared" si="283"/>
        <v/>
      </c>
    </row>
    <row r="18100" spans="1:1" ht="18" customHeight="1" x14ac:dyDescent="0.25">
      <c r="A18100" s="59" t="str">
        <f t="shared" si="283"/>
        <v/>
      </c>
    </row>
    <row r="18101" spans="1:1" ht="18" customHeight="1" x14ac:dyDescent="0.25">
      <c r="A18101" s="59" t="str">
        <f t="shared" si="283"/>
        <v/>
      </c>
    </row>
    <row r="18102" spans="1:1" ht="18" customHeight="1" x14ac:dyDescent="0.25">
      <c r="A18102" s="59" t="str">
        <f t="shared" si="283"/>
        <v/>
      </c>
    </row>
    <row r="18103" spans="1:1" ht="18" customHeight="1" x14ac:dyDescent="0.25">
      <c r="A18103" s="59" t="str">
        <f t="shared" si="283"/>
        <v/>
      </c>
    </row>
    <row r="18104" spans="1:1" ht="18" customHeight="1" x14ac:dyDescent="0.25">
      <c r="A18104" s="59" t="str">
        <f t="shared" si="283"/>
        <v/>
      </c>
    </row>
    <row r="18105" spans="1:1" ht="18" customHeight="1" x14ac:dyDescent="0.25">
      <c r="A18105" s="59" t="str">
        <f t="shared" si="283"/>
        <v/>
      </c>
    </row>
    <row r="18106" spans="1:1" ht="18" customHeight="1" x14ac:dyDescent="0.25">
      <c r="A18106" s="59" t="str">
        <f t="shared" si="283"/>
        <v/>
      </c>
    </row>
    <row r="18107" spans="1:1" ht="18" customHeight="1" x14ac:dyDescent="0.25">
      <c r="A18107" s="59" t="str">
        <f t="shared" si="283"/>
        <v/>
      </c>
    </row>
    <row r="18108" spans="1:1" ht="18" customHeight="1" x14ac:dyDescent="0.25">
      <c r="A18108" s="59" t="str">
        <f t="shared" si="283"/>
        <v/>
      </c>
    </row>
    <row r="18109" spans="1:1" ht="18" customHeight="1" x14ac:dyDescent="0.25">
      <c r="A18109" s="59" t="str">
        <f t="shared" si="283"/>
        <v/>
      </c>
    </row>
    <row r="18110" spans="1:1" ht="18" customHeight="1" x14ac:dyDescent="0.25">
      <c r="A18110" s="59" t="str">
        <f t="shared" si="283"/>
        <v/>
      </c>
    </row>
    <row r="18111" spans="1:1" ht="18" customHeight="1" x14ac:dyDescent="0.25">
      <c r="A18111" s="59" t="str">
        <f t="shared" si="283"/>
        <v/>
      </c>
    </row>
    <row r="18112" spans="1:1" ht="18" customHeight="1" x14ac:dyDescent="0.25">
      <c r="A18112" s="59" t="str">
        <f t="shared" si="283"/>
        <v/>
      </c>
    </row>
    <row r="18113" spans="1:1" ht="18" customHeight="1" x14ac:dyDescent="0.25">
      <c r="A18113" s="59" t="str">
        <f t="shared" si="283"/>
        <v/>
      </c>
    </row>
    <row r="18114" spans="1:1" ht="18" customHeight="1" x14ac:dyDescent="0.25">
      <c r="A18114" s="59" t="str">
        <f t="shared" si="283"/>
        <v/>
      </c>
    </row>
    <row r="18115" spans="1:1" ht="18" customHeight="1" x14ac:dyDescent="0.25">
      <c r="A18115" s="59" t="str">
        <f t="shared" si="283"/>
        <v/>
      </c>
    </row>
    <row r="18116" spans="1:1" ht="18" customHeight="1" x14ac:dyDescent="0.25">
      <c r="A18116" s="59" t="str">
        <f t="shared" si="283"/>
        <v/>
      </c>
    </row>
    <row r="18117" spans="1:1" ht="18" customHeight="1" x14ac:dyDescent="0.25">
      <c r="A18117" s="59" t="str">
        <f t="shared" si="283"/>
        <v/>
      </c>
    </row>
    <row r="18118" spans="1:1" ht="18" customHeight="1" x14ac:dyDescent="0.25">
      <c r="A18118" s="59" t="str">
        <f t="shared" si="283"/>
        <v/>
      </c>
    </row>
    <row r="18119" spans="1:1" ht="18" customHeight="1" x14ac:dyDescent="0.25">
      <c r="A18119" s="59" t="str">
        <f t="shared" si="283"/>
        <v/>
      </c>
    </row>
    <row r="18120" spans="1:1" ht="18" customHeight="1" x14ac:dyDescent="0.25">
      <c r="A18120" s="59" t="str">
        <f t="shared" si="283"/>
        <v/>
      </c>
    </row>
    <row r="18121" spans="1:1" ht="18" customHeight="1" x14ac:dyDescent="0.25">
      <c r="A18121" s="59" t="str">
        <f t="shared" si="283"/>
        <v/>
      </c>
    </row>
    <row r="18122" spans="1:1" ht="18" customHeight="1" x14ac:dyDescent="0.25">
      <c r="A18122" s="59" t="str">
        <f t="shared" si="283"/>
        <v/>
      </c>
    </row>
    <row r="18123" spans="1:1" ht="18" customHeight="1" x14ac:dyDescent="0.25">
      <c r="A18123" s="59" t="str">
        <f t="shared" si="283"/>
        <v/>
      </c>
    </row>
    <row r="18124" spans="1:1" ht="18" customHeight="1" x14ac:dyDescent="0.25">
      <c r="A18124" s="59" t="str">
        <f t="shared" si="283"/>
        <v/>
      </c>
    </row>
    <row r="18125" spans="1:1" ht="18" customHeight="1" x14ac:dyDescent="0.25">
      <c r="A18125" s="59" t="str">
        <f t="shared" si="283"/>
        <v/>
      </c>
    </row>
    <row r="18126" spans="1:1" ht="18" customHeight="1" x14ac:dyDescent="0.25">
      <c r="A18126" s="59" t="str">
        <f t="shared" si="283"/>
        <v/>
      </c>
    </row>
    <row r="18127" spans="1:1" ht="18" customHeight="1" x14ac:dyDescent="0.25">
      <c r="A18127" s="59" t="str">
        <f t="shared" si="283"/>
        <v/>
      </c>
    </row>
    <row r="18128" spans="1:1" ht="18" customHeight="1" x14ac:dyDescent="0.25">
      <c r="A18128" s="59" t="str">
        <f t="shared" si="283"/>
        <v/>
      </c>
    </row>
    <row r="18129" spans="1:1" ht="18" customHeight="1" x14ac:dyDescent="0.25">
      <c r="A18129" s="59" t="str">
        <f t="shared" si="283"/>
        <v/>
      </c>
    </row>
    <row r="18130" spans="1:1" ht="18" customHeight="1" x14ac:dyDescent="0.25">
      <c r="A18130" s="59" t="str">
        <f t="shared" si="283"/>
        <v/>
      </c>
    </row>
    <row r="18131" spans="1:1" ht="18" customHeight="1" x14ac:dyDescent="0.25">
      <c r="A18131" s="59" t="str">
        <f t="shared" si="283"/>
        <v/>
      </c>
    </row>
    <row r="18132" spans="1:1" ht="18" customHeight="1" x14ac:dyDescent="0.25">
      <c r="A18132" s="59" t="str">
        <f t="shared" si="283"/>
        <v/>
      </c>
    </row>
    <row r="18133" spans="1:1" ht="18" customHeight="1" x14ac:dyDescent="0.25">
      <c r="A18133" s="59" t="str">
        <f t="shared" si="283"/>
        <v/>
      </c>
    </row>
    <row r="18134" spans="1:1" ht="18" customHeight="1" x14ac:dyDescent="0.25">
      <c r="A18134" s="59" t="str">
        <f t="shared" si="283"/>
        <v/>
      </c>
    </row>
    <row r="18135" spans="1:1" ht="18" customHeight="1" x14ac:dyDescent="0.25">
      <c r="A18135" s="59" t="str">
        <f t="shared" si="283"/>
        <v/>
      </c>
    </row>
    <row r="18136" spans="1:1" ht="18" customHeight="1" x14ac:dyDescent="0.25">
      <c r="A18136" s="59" t="str">
        <f t="shared" si="283"/>
        <v/>
      </c>
    </row>
    <row r="18137" spans="1:1" ht="18" customHeight="1" x14ac:dyDescent="0.25">
      <c r="A18137" s="59" t="str">
        <f t="shared" si="283"/>
        <v/>
      </c>
    </row>
    <row r="18138" spans="1:1" ht="18" customHeight="1" x14ac:dyDescent="0.25">
      <c r="A18138" s="59" t="str">
        <f t="shared" si="283"/>
        <v/>
      </c>
    </row>
    <row r="18139" spans="1:1" ht="18" customHeight="1" x14ac:dyDescent="0.25">
      <c r="A18139" s="59" t="str">
        <f t="shared" si="283"/>
        <v/>
      </c>
    </row>
    <row r="18140" spans="1:1" ht="18" customHeight="1" x14ac:dyDescent="0.25">
      <c r="A18140" s="59" t="str">
        <f t="shared" si="283"/>
        <v/>
      </c>
    </row>
    <row r="18141" spans="1:1" ht="18" customHeight="1" x14ac:dyDescent="0.25">
      <c r="A18141" s="59" t="str">
        <f t="shared" si="283"/>
        <v/>
      </c>
    </row>
    <row r="18142" spans="1:1" ht="18" customHeight="1" x14ac:dyDescent="0.25">
      <c r="A18142" s="59" t="str">
        <f t="shared" si="283"/>
        <v/>
      </c>
    </row>
    <row r="18143" spans="1:1" ht="18" customHeight="1" x14ac:dyDescent="0.25">
      <c r="A18143" s="59" t="str">
        <f t="shared" si="283"/>
        <v/>
      </c>
    </row>
    <row r="18144" spans="1:1" ht="18" customHeight="1" x14ac:dyDescent="0.25">
      <c r="A18144" s="59" t="str">
        <f t="shared" si="283"/>
        <v/>
      </c>
    </row>
    <row r="18145" spans="1:1" ht="18" customHeight="1" x14ac:dyDescent="0.25">
      <c r="A18145" s="59" t="str">
        <f t="shared" si="283"/>
        <v/>
      </c>
    </row>
    <row r="18146" spans="1:1" ht="18" customHeight="1" x14ac:dyDescent="0.25">
      <c r="A18146" s="59" t="str">
        <f t="shared" si="283"/>
        <v/>
      </c>
    </row>
    <row r="18147" spans="1:1" ht="18" customHeight="1" x14ac:dyDescent="0.25">
      <c r="A18147" s="59" t="str">
        <f t="shared" si="283"/>
        <v/>
      </c>
    </row>
    <row r="18148" spans="1:1" ht="18" customHeight="1" x14ac:dyDescent="0.25">
      <c r="A18148" s="59" t="str">
        <f t="shared" si="283"/>
        <v/>
      </c>
    </row>
    <row r="18149" spans="1:1" ht="18" customHeight="1" x14ac:dyDescent="0.25">
      <c r="A18149" s="59" t="str">
        <f t="shared" si="283"/>
        <v/>
      </c>
    </row>
    <row r="18150" spans="1:1" ht="18" customHeight="1" x14ac:dyDescent="0.25">
      <c r="A18150" s="59" t="str">
        <f t="shared" si="283"/>
        <v/>
      </c>
    </row>
    <row r="18151" spans="1:1" ht="18" customHeight="1" x14ac:dyDescent="0.25">
      <c r="A18151" s="59" t="str">
        <f t="shared" si="283"/>
        <v/>
      </c>
    </row>
    <row r="18152" spans="1:1" ht="18" customHeight="1" x14ac:dyDescent="0.25">
      <c r="A18152" s="59" t="str">
        <f t="shared" si="283"/>
        <v/>
      </c>
    </row>
    <row r="18153" spans="1:1" ht="18" customHeight="1" x14ac:dyDescent="0.25">
      <c r="A18153" s="59" t="str">
        <f t="shared" si="283"/>
        <v/>
      </c>
    </row>
    <row r="18154" spans="1:1" ht="18" customHeight="1" x14ac:dyDescent="0.25">
      <c r="A18154" s="59" t="str">
        <f t="shared" si="283"/>
        <v/>
      </c>
    </row>
    <row r="18155" spans="1:1" ht="18" customHeight="1" x14ac:dyDescent="0.25">
      <c r="A18155" s="59" t="str">
        <f t="shared" si="283"/>
        <v/>
      </c>
    </row>
    <row r="18156" spans="1:1" ht="18" customHeight="1" x14ac:dyDescent="0.25">
      <c r="A18156" s="59" t="str">
        <f t="shared" si="283"/>
        <v/>
      </c>
    </row>
    <row r="18157" spans="1:1" ht="18" customHeight="1" x14ac:dyDescent="0.25">
      <c r="A18157" s="59" t="str">
        <f t="shared" si="283"/>
        <v/>
      </c>
    </row>
    <row r="18158" spans="1:1" ht="18" customHeight="1" x14ac:dyDescent="0.25">
      <c r="A18158" s="59" t="str">
        <f t="shared" ref="A18158:A18221" si="284">IF(B18158&lt;&gt;"",DATE(2020,INT((ROW(A18156)-1)/78)+1,1),"")</f>
        <v/>
      </c>
    </row>
    <row r="18159" spans="1:1" ht="18" customHeight="1" x14ac:dyDescent="0.25">
      <c r="A18159" s="59" t="str">
        <f t="shared" si="284"/>
        <v/>
      </c>
    </row>
    <row r="18160" spans="1:1" ht="18" customHeight="1" x14ac:dyDescent="0.25">
      <c r="A18160" s="59" t="str">
        <f t="shared" si="284"/>
        <v/>
      </c>
    </row>
    <row r="18161" spans="1:1" ht="18" customHeight="1" x14ac:dyDescent="0.25">
      <c r="A18161" s="59" t="str">
        <f t="shared" si="284"/>
        <v/>
      </c>
    </row>
    <row r="18162" spans="1:1" ht="18" customHeight="1" x14ac:dyDescent="0.25">
      <c r="A18162" s="59" t="str">
        <f t="shared" si="284"/>
        <v/>
      </c>
    </row>
    <row r="18163" spans="1:1" ht="18" customHeight="1" x14ac:dyDescent="0.25">
      <c r="A18163" s="59" t="str">
        <f t="shared" si="284"/>
        <v/>
      </c>
    </row>
    <row r="18164" spans="1:1" ht="18" customHeight="1" x14ac:dyDescent="0.25">
      <c r="A18164" s="59" t="str">
        <f t="shared" si="284"/>
        <v/>
      </c>
    </row>
    <row r="18165" spans="1:1" ht="18" customHeight="1" x14ac:dyDescent="0.25">
      <c r="A18165" s="59" t="str">
        <f t="shared" si="284"/>
        <v/>
      </c>
    </row>
    <row r="18166" spans="1:1" ht="18" customHeight="1" x14ac:dyDescent="0.25">
      <c r="A18166" s="59" t="str">
        <f t="shared" si="284"/>
        <v/>
      </c>
    </row>
    <row r="18167" spans="1:1" ht="18" customHeight="1" x14ac:dyDescent="0.25">
      <c r="A18167" s="59" t="str">
        <f t="shared" si="284"/>
        <v/>
      </c>
    </row>
    <row r="18168" spans="1:1" ht="18" customHeight="1" x14ac:dyDescent="0.25">
      <c r="A18168" s="59" t="str">
        <f t="shared" si="284"/>
        <v/>
      </c>
    </row>
    <row r="18169" spans="1:1" ht="18" customHeight="1" x14ac:dyDescent="0.25">
      <c r="A18169" s="59" t="str">
        <f t="shared" si="284"/>
        <v/>
      </c>
    </row>
    <row r="18170" spans="1:1" ht="18" customHeight="1" x14ac:dyDescent="0.25">
      <c r="A18170" s="59" t="str">
        <f t="shared" si="284"/>
        <v/>
      </c>
    </row>
    <row r="18171" spans="1:1" ht="18" customHeight="1" x14ac:dyDescent="0.25">
      <c r="A18171" s="59" t="str">
        <f t="shared" si="284"/>
        <v/>
      </c>
    </row>
    <row r="18172" spans="1:1" ht="18" customHeight="1" x14ac:dyDescent="0.25">
      <c r="A18172" s="59" t="str">
        <f t="shared" si="284"/>
        <v/>
      </c>
    </row>
    <row r="18173" spans="1:1" ht="18" customHeight="1" x14ac:dyDescent="0.25">
      <c r="A18173" s="59" t="str">
        <f t="shared" si="284"/>
        <v/>
      </c>
    </row>
    <row r="18174" spans="1:1" ht="18" customHeight="1" x14ac:dyDescent="0.25">
      <c r="A18174" s="59" t="str">
        <f t="shared" si="284"/>
        <v/>
      </c>
    </row>
    <row r="18175" spans="1:1" ht="18" customHeight="1" x14ac:dyDescent="0.25">
      <c r="A18175" s="59" t="str">
        <f t="shared" si="284"/>
        <v/>
      </c>
    </row>
    <row r="18176" spans="1:1" ht="18" customHeight="1" x14ac:dyDescent="0.25">
      <c r="A18176" s="59" t="str">
        <f t="shared" si="284"/>
        <v/>
      </c>
    </row>
    <row r="18177" spans="1:1" ht="18" customHeight="1" x14ac:dyDescent="0.25">
      <c r="A18177" s="59" t="str">
        <f t="shared" si="284"/>
        <v/>
      </c>
    </row>
    <row r="18178" spans="1:1" ht="18" customHeight="1" x14ac:dyDescent="0.25">
      <c r="A18178" s="59" t="str">
        <f t="shared" si="284"/>
        <v/>
      </c>
    </row>
    <row r="18179" spans="1:1" ht="18" customHeight="1" x14ac:dyDescent="0.25">
      <c r="A18179" s="59" t="str">
        <f t="shared" si="284"/>
        <v/>
      </c>
    </row>
    <row r="18180" spans="1:1" ht="18" customHeight="1" x14ac:dyDescent="0.25">
      <c r="A18180" s="59" t="str">
        <f t="shared" si="284"/>
        <v/>
      </c>
    </row>
    <row r="18181" spans="1:1" ht="18" customHeight="1" x14ac:dyDescent="0.25">
      <c r="A18181" s="59" t="str">
        <f t="shared" si="284"/>
        <v/>
      </c>
    </row>
    <row r="18182" spans="1:1" ht="18" customHeight="1" x14ac:dyDescent="0.25">
      <c r="A18182" s="59" t="str">
        <f t="shared" si="284"/>
        <v/>
      </c>
    </row>
    <row r="18183" spans="1:1" ht="18" customHeight="1" x14ac:dyDescent="0.25">
      <c r="A18183" s="59" t="str">
        <f t="shared" si="284"/>
        <v/>
      </c>
    </row>
    <row r="18184" spans="1:1" ht="18" customHeight="1" x14ac:dyDescent="0.25">
      <c r="A18184" s="59" t="str">
        <f t="shared" si="284"/>
        <v/>
      </c>
    </row>
    <row r="18185" spans="1:1" ht="18" customHeight="1" x14ac:dyDescent="0.25">
      <c r="A18185" s="59" t="str">
        <f t="shared" si="284"/>
        <v/>
      </c>
    </row>
    <row r="18186" spans="1:1" ht="18" customHeight="1" x14ac:dyDescent="0.25">
      <c r="A18186" s="59" t="str">
        <f t="shared" si="284"/>
        <v/>
      </c>
    </row>
    <row r="18187" spans="1:1" ht="18" customHeight="1" x14ac:dyDescent="0.25">
      <c r="A18187" s="59" t="str">
        <f t="shared" si="284"/>
        <v/>
      </c>
    </row>
    <row r="18188" spans="1:1" ht="18" customHeight="1" x14ac:dyDescent="0.25">
      <c r="A18188" s="59" t="str">
        <f t="shared" si="284"/>
        <v/>
      </c>
    </row>
    <row r="18189" spans="1:1" ht="18" customHeight="1" x14ac:dyDescent="0.25">
      <c r="A18189" s="59" t="str">
        <f t="shared" si="284"/>
        <v/>
      </c>
    </row>
    <row r="18190" spans="1:1" ht="18" customHeight="1" x14ac:dyDescent="0.25">
      <c r="A18190" s="59" t="str">
        <f t="shared" si="284"/>
        <v/>
      </c>
    </row>
    <row r="18191" spans="1:1" ht="18" customHeight="1" x14ac:dyDescent="0.25">
      <c r="A18191" s="59" t="str">
        <f t="shared" si="284"/>
        <v/>
      </c>
    </row>
    <row r="18192" spans="1:1" ht="18" customHeight="1" x14ac:dyDescent="0.25">
      <c r="A18192" s="59" t="str">
        <f t="shared" si="284"/>
        <v/>
      </c>
    </row>
    <row r="18193" spans="1:1" ht="18" customHeight="1" x14ac:dyDescent="0.25">
      <c r="A18193" s="59" t="str">
        <f t="shared" si="284"/>
        <v/>
      </c>
    </row>
    <row r="18194" spans="1:1" ht="18" customHeight="1" x14ac:dyDescent="0.25">
      <c r="A18194" s="59" t="str">
        <f t="shared" si="284"/>
        <v/>
      </c>
    </row>
    <row r="18195" spans="1:1" ht="18" customHeight="1" x14ac:dyDescent="0.25">
      <c r="A18195" s="59" t="str">
        <f t="shared" si="284"/>
        <v/>
      </c>
    </row>
    <row r="18196" spans="1:1" ht="18" customHeight="1" x14ac:dyDescent="0.25">
      <c r="A18196" s="59" t="str">
        <f t="shared" si="284"/>
        <v/>
      </c>
    </row>
    <row r="18197" spans="1:1" ht="18" customHeight="1" x14ac:dyDescent="0.25">
      <c r="A18197" s="59" t="str">
        <f t="shared" si="284"/>
        <v/>
      </c>
    </row>
    <row r="18198" spans="1:1" ht="18" customHeight="1" x14ac:dyDescent="0.25">
      <c r="A18198" s="59" t="str">
        <f t="shared" si="284"/>
        <v/>
      </c>
    </row>
    <row r="18199" spans="1:1" ht="18" customHeight="1" x14ac:dyDescent="0.25">
      <c r="A18199" s="59" t="str">
        <f t="shared" si="284"/>
        <v/>
      </c>
    </row>
    <row r="18200" spans="1:1" ht="18" customHeight="1" x14ac:dyDescent="0.25">
      <c r="A18200" s="59" t="str">
        <f t="shared" si="284"/>
        <v/>
      </c>
    </row>
    <row r="18201" spans="1:1" ht="18" customHeight="1" x14ac:dyDescent="0.25">
      <c r="A18201" s="59" t="str">
        <f t="shared" si="284"/>
        <v/>
      </c>
    </row>
    <row r="18202" spans="1:1" ht="18" customHeight="1" x14ac:dyDescent="0.25">
      <c r="A18202" s="59" t="str">
        <f t="shared" si="284"/>
        <v/>
      </c>
    </row>
    <row r="18203" spans="1:1" ht="18" customHeight="1" x14ac:dyDescent="0.25">
      <c r="A18203" s="59" t="str">
        <f t="shared" si="284"/>
        <v/>
      </c>
    </row>
    <row r="18204" spans="1:1" ht="18" customHeight="1" x14ac:dyDescent="0.25">
      <c r="A18204" s="59" t="str">
        <f t="shared" si="284"/>
        <v/>
      </c>
    </row>
    <row r="18205" spans="1:1" ht="18" customHeight="1" x14ac:dyDescent="0.25">
      <c r="A18205" s="59" t="str">
        <f t="shared" si="284"/>
        <v/>
      </c>
    </row>
    <row r="18206" spans="1:1" ht="18" customHeight="1" x14ac:dyDescent="0.25">
      <c r="A18206" s="59" t="str">
        <f t="shared" si="284"/>
        <v/>
      </c>
    </row>
    <row r="18207" spans="1:1" ht="18" customHeight="1" x14ac:dyDescent="0.25">
      <c r="A18207" s="59" t="str">
        <f t="shared" si="284"/>
        <v/>
      </c>
    </row>
    <row r="18208" spans="1:1" ht="18" customHeight="1" x14ac:dyDescent="0.25">
      <c r="A18208" s="59" t="str">
        <f t="shared" si="284"/>
        <v/>
      </c>
    </row>
    <row r="18209" spans="1:1" ht="18" customHeight="1" x14ac:dyDescent="0.25">
      <c r="A18209" s="59" t="str">
        <f t="shared" si="284"/>
        <v/>
      </c>
    </row>
    <row r="18210" spans="1:1" ht="18" customHeight="1" x14ac:dyDescent="0.25">
      <c r="A18210" s="59" t="str">
        <f t="shared" si="284"/>
        <v/>
      </c>
    </row>
    <row r="18211" spans="1:1" ht="18" customHeight="1" x14ac:dyDescent="0.25">
      <c r="A18211" s="59" t="str">
        <f t="shared" si="284"/>
        <v/>
      </c>
    </row>
    <row r="18212" spans="1:1" ht="18" customHeight="1" x14ac:dyDescent="0.25">
      <c r="A18212" s="59" t="str">
        <f t="shared" si="284"/>
        <v/>
      </c>
    </row>
    <row r="18213" spans="1:1" ht="18" customHeight="1" x14ac:dyDescent="0.25">
      <c r="A18213" s="59" t="str">
        <f t="shared" si="284"/>
        <v/>
      </c>
    </row>
    <row r="18214" spans="1:1" ht="18" customHeight="1" x14ac:dyDescent="0.25">
      <c r="A18214" s="59" t="str">
        <f t="shared" si="284"/>
        <v/>
      </c>
    </row>
    <row r="18215" spans="1:1" ht="18" customHeight="1" x14ac:dyDescent="0.25">
      <c r="A18215" s="59" t="str">
        <f t="shared" si="284"/>
        <v/>
      </c>
    </row>
    <row r="18216" spans="1:1" ht="18" customHeight="1" x14ac:dyDescent="0.25">
      <c r="A18216" s="59" t="str">
        <f t="shared" si="284"/>
        <v/>
      </c>
    </row>
    <row r="18217" spans="1:1" ht="18" customHeight="1" x14ac:dyDescent="0.25">
      <c r="A18217" s="59" t="str">
        <f t="shared" si="284"/>
        <v/>
      </c>
    </row>
    <row r="18218" spans="1:1" ht="18" customHeight="1" x14ac:dyDescent="0.25">
      <c r="A18218" s="59" t="str">
        <f t="shared" si="284"/>
        <v/>
      </c>
    </row>
    <row r="18219" spans="1:1" ht="18" customHeight="1" x14ac:dyDescent="0.25">
      <c r="A18219" s="59" t="str">
        <f t="shared" si="284"/>
        <v/>
      </c>
    </row>
    <row r="18220" spans="1:1" ht="18" customHeight="1" x14ac:dyDescent="0.25">
      <c r="A18220" s="59" t="str">
        <f t="shared" si="284"/>
        <v/>
      </c>
    </row>
    <row r="18221" spans="1:1" ht="18" customHeight="1" x14ac:dyDescent="0.25">
      <c r="A18221" s="59" t="str">
        <f t="shared" si="284"/>
        <v/>
      </c>
    </row>
    <row r="18222" spans="1:1" ht="18" customHeight="1" x14ac:dyDescent="0.25">
      <c r="A18222" s="59" t="str">
        <f t="shared" ref="A18222:A18285" si="285">IF(B18222&lt;&gt;"",DATE(2020,INT((ROW(A18220)-1)/78)+1,1),"")</f>
        <v/>
      </c>
    </row>
    <row r="18223" spans="1:1" ht="18" customHeight="1" x14ac:dyDescent="0.25">
      <c r="A18223" s="59" t="str">
        <f t="shared" si="285"/>
        <v/>
      </c>
    </row>
    <row r="18224" spans="1:1" ht="18" customHeight="1" x14ac:dyDescent="0.25">
      <c r="A18224" s="59" t="str">
        <f t="shared" si="285"/>
        <v/>
      </c>
    </row>
    <row r="18225" spans="1:1" ht="18" customHeight="1" x14ac:dyDescent="0.25">
      <c r="A18225" s="59" t="str">
        <f t="shared" si="285"/>
        <v/>
      </c>
    </row>
    <row r="18226" spans="1:1" ht="18" customHeight="1" x14ac:dyDescent="0.25">
      <c r="A18226" s="59" t="str">
        <f t="shared" si="285"/>
        <v/>
      </c>
    </row>
    <row r="18227" spans="1:1" ht="18" customHeight="1" x14ac:dyDescent="0.25">
      <c r="A18227" s="59" t="str">
        <f t="shared" si="285"/>
        <v/>
      </c>
    </row>
    <row r="18228" spans="1:1" ht="18" customHeight="1" x14ac:dyDescent="0.25">
      <c r="A18228" s="59" t="str">
        <f t="shared" si="285"/>
        <v/>
      </c>
    </row>
    <row r="18229" spans="1:1" ht="18" customHeight="1" x14ac:dyDescent="0.25">
      <c r="A18229" s="59" t="str">
        <f t="shared" si="285"/>
        <v/>
      </c>
    </row>
    <row r="18230" spans="1:1" ht="18" customHeight="1" x14ac:dyDescent="0.25">
      <c r="A18230" s="59" t="str">
        <f t="shared" si="285"/>
        <v/>
      </c>
    </row>
    <row r="18231" spans="1:1" ht="18" customHeight="1" x14ac:dyDescent="0.25">
      <c r="A18231" s="59" t="str">
        <f t="shared" si="285"/>
        <v/>
      </c>
    </row>
    <row r="18232" spans="1:1" ht="18" customHeight="1" x14ac:dyDescent="0.25">
      <c r="A18232" s="59" t="str">
        <f t="shared" si="285"/>
        <v/>
      </c>
    </row>
    <row r="18233" spans="1:1" ht="18" customHeight="1" x14ac:dyDescent="0.25">
      <c r="A18233" s="59" t="str">
        <f t="shared" si="285"/>
        <v/>
      </c>
    </row>
    <row r="18234" spans="1:1" ht="18" customHeight="1" x14ac:dyDescent="0.25">
      <c r="A18234" s="59" t="str">
        <f t="shared" si="285"/>
        <v/>
      </c>
    </row>
    <row r="18235" spans="1:1" ht="18" customHeight="1" x14ac:dyDescent="0.25">
      <c r="A18235" s="59" t="str">
        <f t="shared" si="285"/>
        <v/>
      </c>
    </row>
    <row r="18236" spans="1:1" ht="18" customHeight="1" x14ac:dyDescent="0.25">
      <c r="A18236" s="59" t="str">
        <f t="shared" si="285"/>
        <v/>
      </c>
    </row>
    <row r="18237" spans="1:1" ht="18" customHeight="1" x14ac:dyDescent="0.25">
      <c r="A18237" s="59" t="str">
        <f t="shared" si="285"/>
        <v/>
      </c>
    </row>
    <row r="18238" spans="1:1" ht="18" customHeight="1" x14ac:dyDescent="0.25">
      <c r="A18238" s="59" t="str">
        <f t="shared" si="285"/>
        <v/>
      </c>
    </row>
    <row r="18239" spans="1:1" ht="18" customHeight="1" x14ac:dyDescent="0.25">
      <c r="A18239" s="59" t="str">
        <f t="shared" si="285"/>
        <v/>
      </c>
    </row>
    <row r="18240" spans="1:1" ht="18" customHeight="1" x14ac:dyDescent="0.25">
      <c r="A18240" s="59" t="str">
        <f t="shared" si="285"/>
        <v/>
      </c>
    </row>
    <row r="18241" spans="1:1" ht="18" customHeight="1" x14ac:dyDescent="0.25">
      <c r="A18241" s="59" t="str">
        <f t="shared" si="285"/>
        <v/>
      </c>
    </row>
    <row r="18242" spans="1:1" ht="18" customHeight="1" x14ac:dyDescent="0.25">
      <c r="A18242" s="59" t="str">
        <f t="shared" si="285"/>
        <v/>
      </c>
    </row>
    <row r="18243" spans="1:1" ht="18" customHeight="1" x14ac:dyDescent="0.25">
      <c r="A18243" s="59" t="str">
        <f t="shared" si="285"/>
        <v/>
      </c>
    </row>
    <row r="18244" spans="1:1" ht="18" customHeight="1" x14ac:dyDescent="0.25">
      <c r="A18244" s="59" t="str">
        <f t="shared" si="285"/>
        <v/>
      </c>
    </row>
    <row r="18245" spans="1:1" ht="18" customHeight="1" x14ac:dyDescent="0.25">
      <c r="A18245" s="59" t="str">
        <f t="shared" si="285"/>
        <v/>
      </c>
    </row>
    <row r="18246" spans="1:1" ht="18" customHeight="1" x14ac:dyDescent="0.25">
      <c r="A18246" s="59" t="str">
        <f t="shared" si="285"/>
        <v/>
      </c>
    </row>
    <row r="18247" spans="1:1" ht="18" customHeight="1" x14ac:dyDescent="0.25">
      <c r="A18247" s="59" t="str">
        <f t="shared" si="285"/>
        <v/>
      </c>
    </row>
    <row r="18248" spans="1:1" ht="18" customHeight="1" x14ac:dyDescent="0.25">
      <c r="A18248" s="59" t="str">
        <f t="shared" si="285"/>
        <v/>
      </c>
    </row>
    <row r="18249" spans="1:1" ht="18" customHeight="1" x14ac:dyDescent="0.25">
      <c r="A18249" s="59" t="str">
        <f t="shared" si="285"/>
        <v/>
      </c>
    </row>
    <row r="18250" spans="1:1" ht="18" customHeight="1" x14ac:dyDescent="0.25">
      <c r="A18250" s="59" t="str">
        <f t="shared" si="285"/>
        <v/>
      </c>
    </row>
    <row r="18251" spans="1:1" ht="18" customHeight="1" x14ac:dyDescent="0.25">
      <c r="A18251" s="59" t="str">
        <f t="shared" si="285"/>
        <v/>
      </c>
    </row>
    <row r="18252" spans="1:1" ht="18" customHeight="1" x14ac:dyDescent="0.25">
      <c r="A18252" s="59" t="str">
        <f t="shared" si="285"/>
        <v/>
      </c>
    </row>
    <row r="18253" spans="1:1" ht="18" customHeight="1" x14ac:dyDescent="0.25">
      <c r="A18253" s="59" t="str">
        <f t="shared" si="285"/>
        <v/>
      </c>
    </row>
    <row r="18254" spans="1:1" ht="18" customHeight="1" x14ac:dyDescent="0.25">
      <c r="A18254" s="59" t="str">
        <f t="shared" si="285"/>
        <v/>
      </c>
    </row>
    <row r="18255" spans="1:1" ht="18" customHeight="1" x14ac:dyDescent="0.25">
      <c r="A18255" s="59" t="str">
        <f t="shared" si="285"/>
        <v/>
      </c>
    </row>
    <row r="18256" spans="1:1" ht="18" customHeight="1" x14ac:dyDescent="0.25">
      <c r="A18256" s="59" t="str">
        <f t="shared" si="285"/>
        <v/>
      </c>
    </row>
    <row r="18257" spans="1:1" ht="18" customHeight="1" x14ac:dyDescent="0.25">
      <c r="A18257" s="59" t="str">
        <f t="shared" si="285"/>
        <v/>
      </c>
    </row>
    <row r="18258" spans="1:1" ht="18" customHeight="1" x14ac:dyDescent="0.25">
      <c r="A18258" s="59" t="str">
        <f t="shared" si="285"/>
        <v/>
      </c>
    </row>
    <row r="18259" spans="1:1" ht="18" customHeight="1" x14ac:dyDescent="0.25">
      <c r="A18259" s="59" t="str">
        <f t="shared" si="285"/>
        <v/>
      </c>
    </row>
    <row r="18260" spans="1:1" ht="18" customHeight="1" x14ac:dyDescent="0.25">
      <c r="A18260" s="59" t="str">
        <f t="shared" si="285"/>
        <v/>
      </c>
    </row>
    <row r="18261" spans="1:1" ht="18" customHeight="1" x14ac:dyDescent="0.25">
      <c r="A18261" s="59" t="str">
        <f t="shared" si="285"/>
        <v/>
      </c>
    </row>
    <row r="18262" spans="1:1" ht="18" customHeight="1" x14ac:dyDescent="0.25">
      <c r="A18262" s="59" t="str">
        <f t="shared" si="285"/>
        <v/>
      </c>
    </row>
    <row r="18263" spans="1:1" ht="18" customHeight="1" x14ac:dyDescent="0.25">
      <c r="A18263" s="59" t="str">
        <f t="shared" si="285"/>
        <v/>
      </c>
    </row>
    <row r="18264" spans="1:1" ht="18" customHeight="1" x14ac:dyDescent="0.25">
      <c r="A18264" s="59" t="str">
        <f t="shared" si="285"/>
        <v/>
      </c>
    </row>
    <row r="18265" spans="1:1" ht="18" customHeight="1" x14ac:dyDescent="0.25">
      <c r="A18265" s="59" t="str">
        <f t="shared" si="285"/>
        <v/>
      </c>
    </row>
    <row r="18266" spans="1:1" ht="18" customHeight="1" x14ac:dyDescent="0.25">
      <c r="A18266" s="59" t="str">
        <f t="shared" si="285"/>
        <v/>
      </c>
    </row>
    <row r="18267" spans="1:1" ht="18" customHeight="1" x14ac:dyDescent="0.25">
      <c r="A18267" s="59" t="str">
        <f t="shared" si="285"/>
        <v/>
      </c>
    </row>
    <row r="18268" spans="1:1" ht="18" customHeight="1" x14ac:dyDescent="0.25">
      <c r="A18268" s="59" t="str">
        <f t="shared" si="285"/>
        <v/>
      </c>
    </row>
    <row r="18269" spans="1:1" ht="18" customHeight="1" x14ac:dyDescent="0.25">
      <c r="A18269" s="59" t="str">
        <f t="shared" si="285"/>
        <v/>
      </c>
    </row>
    <row r="18270" spans="1:1" ht="18" customHeight="1" x14ac:dyDescent="0.25">
      <c r="A18270" s="59" t="str">
        <f t="shared" si="285"/>
        <v/>
      </c>
    </row>
    <row r="18271" spans="1:1" ht="18" customHeight="1" x14ac:dyDescent="0.25">
      <c r="A18271" s="59" t="str">
        <f t="shared" si="285"/>
        <v/>
      </c>
    </row>
    <row r="18272" spans="1:1" ht="18" customHeight="1" x14ac:dyDescent="0.25">
      <c r="A18272" s="59" t="str">
        <f t="shared" si="285"/>
        <v/>
      </c>
    </row>
    <row r="18273" spans="1:1" ht="18" customHeight="1" x14ac:dyDescent="0.25">
      <c r="A18273" s="59" t="str">
        <f t="shared" si="285"/>
        <v/>
      </c>
    </row>
    <row r="18274" spans="1:1" ht="18" customHeight="1" x14ac:dyDescent="0.25">
      <c r="A18274" s="59" t="str">
        <f t="shared" si="285"/>
        <v/>
      </c>
    </row>
    <row r="18275" spans="1:1" ht="18" customHeight="1" x14ac:dyDescent="0.25">
      <c r="A18275" s="59" t="str">
        <f t="shared" si="285"/>
        <v/>
      </c>
    </row>
    <row r="18276" spans="1:1" ht="18" customHeight="1" x14ac:dyDescent="0.25">
      <c r="A18276" s="59" t="str">
        <f t="shared" si="285"/>
        <v/>
      </c>
    </row>
    <row r="18277" spans="1:1" ht="18" customHeight="1" x14ac:dyDescent="0.25">
      <c r="A18277" s="59" t="str">
        <f t="shared" si="285"/>
        <v/>
      </c>
    </row>
    <row r="18278" spans="1:1" ht="18" customHeight="1" x14ac:dyDescent="0.25">
      <c r="A18278" s="59" t="str">
        <f t="shared" si="285"/>
        <v/>
      </c>
    </row>
    <row r="18279" spans="1:1" ht="18" customHeight="1" x14ac:dyDescent="0.25">
      <c r="A18279" s="59" t="str">
        <f t="shared" si="285"/>
        <v/>
      </c>
    </row>
    <row r="18280" spans="1:1" ht="18" customHeight="1" x14ac:dyDescent="0.25">
      <c r="A18280" s="59" t="str">
        <f t="shared" si="285"/>
        <v/>
      </c>
    </row>
    <row r="18281" spans="1:1" ht="18" customHeight="1" x14ac:dyDescent="0.25">
      <c r="A18281" s="59" t="str">
        <f t="shared" si="285"/>
        <v/>
      </c>
    </row>
    <row r="18282" spans="1:1" ht="18" customHeight="1" x14ac:dyDescent="0.25">
      <c r="A18282" s="59" t="str">
        <f t="shared" si="285"/>
        <v/>
      </c>
    </row>
    <row r="18283" spans="1:1" ht="18" customHeight="1" x14ac:dyDescent="0.25">
      <c r="A18283" s="59" t="str">
        <f t="shared" si="285"/>
        <v/>
      </c>
    </row>
    <row r="18284" spans="1:1" ht="18" customHeight="1" x14ac:dyDescent="0.25">
      <c r="A18284" s="59" t="str">
        <f t="shared" si="285"/>
        <v/>
      </c>
    </row>
    <row r="18285" spans="1:1" ht="18" customHeight="1" x14ac:dyDescent="0.25">
      <c r="A18285" s="59" t="str">
        <f t="shared" si="285"/>
        <v/>
      </c>
    </row>
    <row r="18286" spans="1:1" ht="18" customHeight="1" x14ac:dyDescent="0.25">
      <c r="A18286" s="59" t="str">
        <f t="shared" ref="A18286:A18349" si="286">IF(B18286&lt;&gt;"",DATE(2020,INT((ROW(A18284)-1)/78)+1,1),"")</f>
        <v/>
      </c>
    </row>
    <row r="18287" spans="1:1" ht="18" customHeight="1" x14ac:dyDescent="0.25">
      <c r="A18287" s="59" t="str">
        <f t="shared" si="286"/>
        <v/>
      </c>
    </row>
    <row r="18288" spans="1:1" ht="18" customHeight="1" x14ac:dyDescent="0.25">
      <c r="A18288" s="59" t="str">
        <f t="shared" si="286"/>
        <v/>
      </c>
    </row>
    <row r="18289" spans="1:1" ht="18" customHeight="1" x14ac:dyDescent="0.25">
      <c r="A18289" s="59" t="str">
        <f t="shared" si="286"/>
        <v/>
      </c>
    </row>
    <row r="18290" spans="1:1" ht="18" customHeight="1" x14ac:dyDescent="0.25">
      <c r="A18290" s="59" t="str">
        <f t="shared" si="286"/>
        <v/>
      </c>
    </row>
    <row r="18291" spans="1:1" ht="18" customHeight="1" x14ac:dyDescent="0.25">
      <c r="A18291" s="59" t="str">
        <f t="shared" si="286"/>
        <v/>
      </c>
    </row>
    <row r="18292" spans="1:1" ht="18" customHeight="1" x14ac:dyDescent="0.25">
      <c r="A18292" s="59" t="str">
        <f t="shared" si="286"/>
        <v/>
      </c>
    </row>
    <row r="18293" spans="1:1" ht="18" customHeight="1" x14ac:dyDescent="0.25">
      <c r="A18293" s="59" t="str">
        <f t="shared" si="286"/>
        <v/>
      </c>
    </row>
    <row r="18294" spans="1:1" ht="18" customHeight="1" x14ac:dyDescent="0.25">
      <c r="A18294" s="59" t="str">
        <f t="shared" si="286"/>
        <v/>
      </c>
    </row>
    <row r="18295" spans="1:1" ht="18" customHeight="1" x14ac:dyDescent="0.25">
      <c r="A18295" s="59" t="str">
        <f t="shared" si="286"/>
        <v/>
      </c>
    </row>
    <row r="18296" spans="1:1" ht="18" customHeight="1" x14ac:dyDescent="0.25">
      <c r="A18296" s="59" t="str">
        <f t="shared" si="286"/>
        <v/>
      </c>
    </row>
    <row r="18297" spans="1:1" ht="18" customHeight="1" x14ac:dyDescent="0.25">
      <c r="A18297" s="59" t="str">
        <f t="shared" si="286"/>
        <v/>
      </c>
    </row>
    <row r="18298" spans="1:1" ht="18" customHeight="1" x14ac:dyDescent="0.25">
      <c r="A18298" s="59" t="str">
        <f t="shared" si="286"/>
        <v/>
      </c>
    </row>
    <row r="18299" spans="1:1" ht="18" customHeight="1" x14ac:dyDescent="0.25">
      <c r="A18299" s="59" t="str">
        <f t="shared" si="286"/>
        <v/>
      </c>
    </row>
    <row r="18300" spans="1:1" ht="18" customHeight="1" x14ac:dyDescent="0.25">
      <c r="A18300" s="59" t="str">
        <f t="shared" si="286"/>
        <v/>
      </c>
    </row>
    <row r="18301" spans="1:1" ht="18" customHeight="1" x14ac:dyDescent="0.25">
      <c r="A18301" s="59" t="str">
        <f t="shared" si="286"/>
        <v/>
      </c>
    </row>
    <row r="18302" spans="1:1" ht="18" customHeight="1" x14ac:dyDescent="0.25">
      <c r="A18302" s="59" t="str">
        <f t="shared" si="286"/>
        <v/>
      </c>
    </row>
    <row r="18303" spans="1:1" ht="18" customHeight="1" x14ac:dyDescent="0.25">
      <c r="A18303" s="59" t="str">
        <f t="shared" si="286"/>
        <v/>
      </c>
    </row>
    <row r="18304" spans="1:1" ht="18" customHeight="1" x14ac:dyDescent="0.25">
      <c r="A18304" s="59" t="str">
        <f t="shared" si="286"/>
        <v/>
      </c>
    </row>
    <row r="18305" spans="1:1" ht="18" customHeight="1" x14ac:dyDescent="0.25">
      <c r="A18305" s="59" t="str">
        <f t="shared" si="286"/>
        <v/>
      </c>
    </row>
    <row r="18306" spans="1:1" ht="18" customHeight="1" x14ac:dyDescent="0.25">
      <c r="A18306" s="59" t="str">
        <f t="shared" si="286"/>
        <v/>
      </c>
    </row>
    <row r="18307" spans="1:1" ht="18" customHeight="1" x14ac:dyDescent="0.25">
      <c r="A18307" s="59" t="str">
        <f t="shared" si="286"/>
        <v/>
      </c>
    </row>
    <row r="18308" spans="1:1" ht="18" customHeight="1" x14ac:dyDescent="0.25">
      <c r="A18308" s="59" t="str">
        <f t="shared" si="286"/>
        <v/>
      </c>
    </row>
    <row r="18309" spans="1:1" ht="18" customHeight="1" x14ac:dyDescent="0.25">
      <c r="A18309" s="59" t="str">
        <f t="shared" si="286"/>
        <v/>
      </c>
    </row>
    <row r="18310" spans="1:1" ht="18" customHeight="1" x14ac:dyDescent="0.25">
      <c r="A18310" s="59" t="str">
        <f t="shared" si="286"/>
        <v/>
      </c>
    </row>
    <row r="18311" spans="1:1" ht="18" customHeight="1" x14ac:dyDescent="0.25">
      <c r="A18311" s="59" t="str">
        <f t="shared" si="286"/>
        <v/>
      </c>
    </row>
    <row r="18312" spans="1:1" ht="18" customHeight="1" x14ac:dyDescent="0.25">
      <c r="A18312" s="59" t="str">
        <f t="shared" si="286"/>
        <v/>
      </c>
    </row>
    <row r="18313" spans="1:1" ht="18" customHeight="1" x14ac:dyDescent="0.25">
      <c r="A18313" s="59" t="str">
        <f t="shared" si="286"/>
        <v/>
      </c>
    </row>
    <row r="18314" spans="1:1" ht="18" customHeight="1" x14ac:dyDescent="0.25">
      <c r="A18314" s="59" t="str">
        <f t="shared" si="286"/>
        <v/>
      </c>
    </row>
    <row r="18315" spans="1:1" ht="18" customHeight="1" x14ac:dyDescent="0.25">
      <c r="A18315" s="59" t="str">
        <f t="shared" si="286"/>
        <v/>
      </c>
    </row>
    <row r="18316" spans="1:1" ht="18" customHeight="1" x14ac:dyDescent="0.25">
      <c r="A18316" s="59" t="str">
        <f t="shared" si="286"/>
        <v/>
      </c>
    </row>
    <row r="18317" spans="1:1" ht="18" customHeight="1" x14ac:dyDescent="0.25">
      <c r="A18317" s="59" t="str">
        <f t="shared" si="286"/>
        <v/>
      </c>
    </row>
    <row r="18318" spans="1:1" ht="18" customHeight="1" x14ac:dyDescent="0.25">
      <c r="A18318" s="59" t="str">
        <f t="shared" si="286"/>
        <v/>
      </c>
    </row>
    <row r="18319" spans="1:1" ht="18" customHeight="1" x14ac:dyDescent="0.25">
      <c r="A18319" s="59" t="str">
        <f t="shared" si="286"/>
        <v/>
      </c>
    </row>
    <row r="18320" spans="1:1" ht="18" customHeight="1" x14ac:dyDescent="0.25">
      <c r="A18320" s="59" t="str">
        <f t="shared" si="286"/>
        <v/>
      </c>
    </row>
    <row r="18321" spans="1:1" ht="18" customHeight="1" x14ac:dyDescent="0.25">
      <c r="A18321" s="59" t="str">
        <f t="shared" si="286"/>
        <v/>
      </c>
    </row>
    <row r="18322" spans="1:1" ht="18" customHeight="1" x14ac:dyDescent="0.25">
      <c r="A18322" s="59" t="str">
        <f t="shared" si="286"/>
        <v/>
      </c>
    </row>
    <row r="18323" spans="1:1" ht="18" customHeight="1" x14ac:dyDescent="0.25">
      <c r="A18323" s="59" t="str">
        <f t="shared" si="286"/>
        <v/>
      </c>
    </row>
    <row r="18324" spans="1:1" ht="18" customHeight="1" x14ac:dyDescent="0.25">
      <c r="A18324" s="59" t="str">
        <f t="shared" si="286"/>
        <v/>
      </c>
    </row>
    <row r="18325" spans="1:1" ht="18" customHeight="1" x14ac:dyDescent="0.25">
      <c r="A18325" s="59" t="str">
        <f t="shared" si="286"/>
        <v/>
      </c>
    </row>
    <row r="18326" spans="1:1" ht="18" customHeight="1" x14ac:dyDescent="0.25">
      <c r="A18326" s="59" t="str">
        <f t="shared" si="286"/>
        <v/>
      </c>
    </row>
    <row r="18327" spans="1:1" ht="18" customHeight="1" x14ac:dyDescent="0.25">
      <c r="A18327" s="59" t="str">
        <f t="shared" si="286"/>
        <v/>
      </c>
    </row>
    <row r="18328" spans="1:1" ht="18" customHeight="1" x14ac:dyDescent="0.25">
      <c r="A18328" s="59" t="str">
        <f t="shared" si="286"/>
        <v/>
      </c>
    </row>
    <row r="18329" spans="1:1" ht="18" customHeight="1" x14ac:dyDescent="0.25">
      <c r="A18329" s="59" t="str">
        <f t="shared" si="286"/>
        <v/>
      </c>
    </row>
    <row r="18330" spans="1:1" ht="18" customHeight="1" x14ac:dyDescent="0.25">
      <c r="A18330" s="59" t="str">
        <f t="shared" si="286"/>
        <v/>
      </c>
    </row>
    <row r="18331" spans="1:1" ht="18" customHeight="1" x14ac:dyDescent="0.25">
      <c r="A18331" s="59" t="str">
        <f t="shared" si="286"/>
        <v/>
      </c>
    </row>
    <row r="18332" spans="1:1" ht="18" customHeight="1" x14ac:dyDescent="0.25">
      <c r="A18332" s="59" t="str">
        <f t="shared" si="286"/>
        <v/>
      </c>
    </row>
    <row r="18333" spans="1:1" ht="18" customHeight="1" x14ac:dyDescent="0.25">
      <c r="A18333" s="59" t="str">
        <f t="shared" si="286"/>
        <v/>
      </c>
    </row>
    <row r="18334" spans="1:1" ht="18" customHeight="1" x14ac:dyDescent="0.25">
      <c r="A18334" s="59" t="str">
        <f t="shared" si="286"/>
        <v/>
      </c>
    </row>
    <row r="18335" spans="1:1" ht="18" customHeight="1" x14ac:dyDescent="0.25">
      <c r="A18335" s="59" t="str">
        <f t="shared" si="286"/>
        <v/>
      </c>
    </row>
    <row r="18336" spans="1:1" ht="18" customHeight="1" x14ac:dyDescent="0.25">
      <c r="A18336" s="59" t="str">
        <f t="shared" si="286"/>
        <v/>
      </c>
    </row>
    <row r="18337" spans="1:1" ht="18" customHeight="1" x14ac:dyDescent="0.25">
      <c r="A18337" s="59" t="str">
        <f t="shared" si="286"/>
        <v/>
      </c>
    </row>
    <row r="18338" spans="1:1" ht="18" customHeight="1" x14ac:dyDescent="0.25">
      <c r="A18338" s="59" t="str">
        <f t="shared" si="286"/>
        <v/>
      </c>
    </row>
    <row r="18339" spans="1:1" ht="18" customHeight="1" x14ac:dyDescent="0.25">
      <c r="A18339" s="59" t="str">
        <f t="shared" si="286"/>
        <v/>
      </c>
    </row>
    <row r="18340" spans="1:1" ht="18" customHeight="1" x14ac:dyDescent="0.25">
      <c r="A18340" s="59" t="str">
        <f t="shared" si="286"/>
        <v/>
      </c>
    </row>
    <row r="18341" spans="1:1" ht="18" customHeight="1" x14ac:dyDescent="0.25">
      <c r="A18341" s="59" t="str">
        <f t="shared" si="286"/>
        <v/>
      </c>
    </row>
    <row r="18342" spans="1:1" ht="18" customHeight="1" x14ac:dyDescent="0.25">
      <c r="A18342" s="59" t="str">
        <f t="shared" si="286"/>
        <v/>
      </c>
    </row>
    <row r="18343" spans="1:1" ht="18" customHeight="1" x14ac:dyDescent="0.25">
      <c r="A18343" s="59" t="str">
        <f t="shared" si="286"/>
        <v/>
      </c>
    </row>
    <row r="18344" spans="1:1" ht="18" customHeight="1" x14ac:dyDescent="0.25">
      <c r="A18344" s="59" t="str">
        <f t="shared" si="286"/>
        <v/>
      </c>
    </row>
    <row r="18345" spans="1:1" ht="18" customHeight="1" x14ac:dyDescent="0.25">
      <c r="A18345" s="59" t="str">
        <f t="shared" si="286"/>
        <v/>
      </c>
    </row>
    <row r="18346" spans="1:1" ht="18" customHeight="1" x14ac:dyDescent="0.25">
      <c r="A18346" s="59" t="str">
        <f t="shared" si="286"/>
        <v/>
      </c>
    </row>
    <row r="18347" spans="1:1" ht="18" customHeight="1" x14ac:dyDescent="0.25">
      <c r="A18347" s="59" t="str">
        <f t="shared" si="286"/>
        <v/>
      </c>
    </row>
    <row r="18348" spans="1:1" ht="18" customHeight="1" x14ac:dyDescent="0.25">
      <c r="A18348" s="59" t="str">
        <f t="shared" si="286"/>
        <v/>
      </c>
    </row>
    <row r="18349" spans="1:1" ht="18" customHeight="1" x14ac:dyDescent="0.25">
      <c r="A18349" s="59" t="str">
        <f t="shared" si="286"/>
        <v/>
      </c>
    </row>
    <row r="18350" spans="1:1" ht="18" customHeight="1" x14ac:dyDescent="0.25">
      <c r="A18350" s="59" t="str">
        <f t="shared" ref="A18350:A18413" si="287">IF(B18350&lt;&gt;"",DATE(2020,INT((ROW(A18348)-1)/78)+1,1),"")</f>
        <v/>
      </c>
    </row>
    <row r="18351" spans="1:1" ht="18" customHeight="1" x14ac:dyDescent="0.25">
      <c r="A18351" s="59" t="str">
        <f t="shared" si="287"/>
        <v/>
      </c>
    </row>
    <row r="18352" spans="1:1" ht="18" customHeight="1" x14ac:dyDescent="0.25">
      <c r="A18352" s="59" t="str">
        <f t="shared" si="287"/>
        <v/>
      </c>
    </row>
    <row r="18353" spans="1:1" ht="18" customHeight="1" x14ac:dyDescent="0.25">
      <c r="A18353" s="59" t="str">
        <f t="shared" si="287"/>
        <v/>
      </c>
    </row>
    <row r="18354" spans="1:1" ht="18" customHeight="1" x14ac:dyDescent="0.25">
      <c r="A18354" s="59" t="str">
        <f t="shared" si="287"/>
        <v/>
      </c>
    </row>
    <row r="18355" spans="1:1" ht="18" customHeight="1" x14ac:dyDescent="0.25">
      <c r="A18355" s="59" t="str">
        <f t="shared" si="287"/>
        <v/>
      </c>
    </row>
    <row r="18356" spans="1:1" ht="18" customHeight="1" x14ac:dyDescent="0.25">
      <c r="A18356" s="59" t="str">
        <f t="shared" si="287"/>
        <v/>
      </c>
    </row>
    <row r="18357" spans="1:1" ht="18" customHeight="1" x14ac:dyDescent="0.25">
      <c r="A18357" s="59" t="str">
        <f t="shared" si="287"/>
        <v/>
      </c>
    </row>
    <row r="18358" spans="1:1" ht="18" customHeight="1" x14ac:dyDescent="0.25">
      <c r="A18358" s="59" t="str">
        <f t="shared" si="287"/>
        <v/>
      </c>
    </row>
    <row r="18359" spans="1:1" ht="18" customHeight="1" x14ac:dyDescent="0.25">
      <c r="A18359" s="59" t="str">
        <f t="shared" si="287"/>
        <v/>
      </c>
    </row>
    <row r="18360" spans="1:1" ht="18" customHeight="1" x14ac:dyDescent="0.25">
      <c r="A18360" s="59" t="str">
        <f t="shared" si="287"/>
        <v/>
      </c>
    </row>
    <row r="18361" spans="1:1" ht="18" customHeight="1" x14ac:dyDescent="0.25">
      <c r="A18361" s="59" t="str">
        <f t="shared" si="287"/>
        <v/>
      </c>
    </row>
    <row r="18362" spans="1:1" ht="18" customHeight="1" x14ac:dyDescent="0.25">
      <c r="A18362" s="59" t="str">
        <f t="shared" si="287"/>
        <v/>
      </c>
    </row>
    <row r="18363" spans="1:1" ht="18" customHeight="1" x14ac:dyDescent="0.25">
      <c r="A18363" s="59" t="str">
        <f t="shared" si="287"/>
        <v/>
      </c>
    </row>
    <row r="18364" spans="1:1" ht="18" customHeight="1" x14ac:dyDescent="0.25">
      <c r="A18364" s="59" t="str">
        <f t="shared" si="287"/>
        <v/>
      </c>
    </row>
    <row r="18365" spans="1:1" ht="18" customHeight="1" x14ac:dyDescent="0.25">
      <c r="A18365" s="59" t="str">
        <f t="shared" si="287"/>
        <v/>
      </c>
    </row>
    <row r="18366" spans="1:1" ht="18" customHeight="1" x14ac:dyDescent="0.25">
      <c r="A18366" s="59" t="str">
        <f t="shared" si="287"/>
        <v/>
      </c>
    </row>
    <row r="18367" spans="1:1" ht="18" customHeight="1" x14ac:dyDescent="0.25">
      <c r="A18367" s="59" t="str">
        <f t="shared" si="287"/>
        <v/>
      </c>
    </row>
    <row r="18368" spans="1:1" ht="18" customHeight="1" x14ac:dyDescent="0.25">
      <c r="A18368" s="59" t="str">
        <f t="shared" si="287"/>
        <v/>
      </c>
    </row>
    <row r="18369" spans="1:1" ht="18" customHeight="1" x14ac:dyDescent="0.25">
      <c r="A18369" s="59" t="str">
        <f t="shared" si="287"/>
        <v/>
      </c>
    </row>
    <row r="18370" spans="1:1" ht="18" customHeight="1" x14ac:dyDescent="0.25">
      <c r="A18370" s="59" t="str">
        <f t="shared" si="287"/>
        <v/>
      </c>
    </row>
    <row r="18371" spans="1:1" ht="18" customHeight="1" x14ac:dyDescent="0.25">
      <c r="A18371" s="59" t="str">
        <f t="shared" si="287"/>
        <v/>
      </c>
    </row>
    <row r="18372" spans="1:1" ht="18" customHeight="1" x14ac:dyDescent="0.25">
      <c r="A18372" s="59" t="str">
        <f t="shared" si="287"/>
        <v/>
      </c>
    </row>
    <row r="18373" spans="1:1" ht="18" customHeight="1" x14ac:dyDescent="0.25">
      <c r="A18373" s="59" t="str">
        <f t="shared" si="287"/>
        <v/>
      </c>
    </row>
    <row r="18374" spans="1:1" ht="18" customHeight="1" x14ac:dyDescent="0.25">
      <c r="A18374" s="59" t="str">
        <f t="shared" si="287"/>
        <v/>
      </c>
    </row>
    <row r="18375" spans="1:1" ht="18" customHeight="1" x14ac:dyDescent="0.25">
      <c r="A18375" s="59" t="str">
        <f t="shared" si="287"/>
        <v/>
      </c>
    </row>
    <row r="18376" spans="1:1" ht="18" customHeight="1" x14ac:dyDescent="0.25">
      <c r="A18376" s="59" t="str">
        <f t="shared" si="287"/>
        <v/>
      </c>
    </row>
    <row r="18377" spans="1:1" ht="18" customHeight="1" x14ac:dyDescent="0.25">
      <c r="A18377" s="59" t="str">
        <f t="shared" si="287"/>
        <v/>
      </c>
    </row>
    <row r="18378" spans="1:1" ht="18" customHeight="1" x14ac:dyDescent="0.25">
      <c r="A18378" s="59" t="str">
        <f t="shared" si="287"/>
        <v/>
      </c>
    </row>
    <row r="18379" spans="1:1" ht="18" customHeight="1" x14ac:dyDescent="0.25">
      <c r="A18379" s="59" t="str">
        <f t="shared" si="287"/>
        <v/>
      </c>
    </row>
    <row r="18380" spans="1:1" ht="18" customHeight="1" x14ac:dyDescent="0.25">
      <c r="A18380" s="59" t="str">
        <f t="shared" si="287"/>
        <v/>
      </c>
    </row>
    <row r="18381" spans="1:1" ht="18" customHeight="1" x14ac:dyDescent="0.25">
      <c r="A18381" s="59" t="str">
        <f t="shared" si="287"/>
        <v/>
      </c>
    </row>
    <row r="18382" spans="1:1" ht="18" customHeight="1" x14ac:dyDescent="0.25">
      <c r="A18382" s="59" t="str">
        <f t="shared" si="287"/>
        <v/>
      </c>
    </row>
    <row r="18383" spans="1:1" ht="18" customHeight="1" x14ac:dyDescent="0.25">
      <c r="A18383" s="59" t="str">
        <f t="shared" si="287"/>
        <v/>
      </c>
    </row>
    <row r="18384" spans="1:1" ht="18" customHeight="1" x14ac:dyDescent="0.25">
      <c r="A18384" s="59" t="str">
        <f t="shared" si="287"/>
        <v/>
      </c>
    </row>
    <row r="18385" spans="1:1" ht="18" customHeight="1" x14ac:dyDescent="0.25">
      <c r="A18385" s="59" t="str">
        <f t="shared" si="287"/>
        <v/>
      </c>
    </row>
    <row r="18386" spans="1:1" ht="18" customHeight="1" x14ac:dyDescent="0.25">
      <c r="A18386" s="59" t="str">
        <f t="shared" si="287"/>
        <v/>
      </c>
    </row>
    <row r="18387" spans="1:1" ht="18" customHeight="1" x14ac:dyDescent="0.25">
      <c r="A18387" s="59" t="str">
        <f t="shared" si="287"/>
        <v/>
      </c>
    </row>
    <row r="18388" spans="1:1" ht="18" customHeight="1" x14ac:dyDescent="0.25">
      <c r="A18388" s="59" t="str">
        <f t="shared" si="287"/>
        <v/>
      </c>
    </row>
    <row r="18389" spans="1:1" ht="18" customHeight="1" x14ac:dyDescent="0.25">
      <c r="A18389" s="59" t="str">
        <f t="shared" si="287"/>
        <v/>
      </c>
    </row>
    <row r="18390" spans="1:1" ht="18" customHeight="1" x14ac:dyDescent="0.25">
      <c r="A18390" s="59" t="str">
        <f t="shared" si="287"/>
        <v/>
      </c>
    </row>
    <row r="18391" spans="1:1" ht="18" customHeight="1" x14ac:dyDescent="0.25">
      <c r="A18391" s="59" t="str">
        <f t="shared" si="287"/>
        <v/>
      </c>
    </row>
    <row r="18392" spans="1:1" ht="18" customHeight="1" x14ac:dyDescent="0.25">
      <c r="A18392" s="59" t="str">
        <f t="shared" si="287"/>
        <v/>
      </c>
    </row>
    <row r="18393" spans="1:1" ht="18" customHeight="1" x14ac:dyDescent="0.25">
      <c r="A18393" s="59" t="str">
        <f t="shared" si="287"/>
        <v/>
      </c>
    </row>
    <row r="18394" spans="1:1" ht="18" customHeight="1" x14ac:dyDescent="0.25">
      <c r="A18394" s="59" t="str">
        <f t="shared" si="287"/>
        <v/>
      </c>
    </row>
    <row r="18395" spans="1:1" ht="18" customHeight="1" x14ac:dyDescent="0.25">
      <c r="A18395" s="59" t="str">
        <f t="shared" si="287"/>
        <v/>
      </c>
    </row>
    <row r="18396" spans="1:1" ht="18" customHeight="1" x14ac:dyDescent="0.25">
      <c r="A18396" s="59" t="str">
        <f t="shared" si="287"/>
        <v/>
      </c>
    </row>
    <row r="18397" spans="1:1" ht="18" customHeight="1" x14ac:dyDescent="0.25">
      <c r="A18397" s="59" t="str">
        <f t="shared" si="287"/>
        <v/>
      </c>
    </row>
    <row r="18398" spans="1:1" ht="18" customHeight="1" x14ac:dyDescent="0.25">
      <c r="A18398" s="59" t="str">
        <f t="shared" si="287"/>
        <v/>
      </c>
    </row>
    <row r="18399" spans="1:1" ht="18" customHeight="1" x14ac:dyDescent="0.25">
      <c r="A18399" s="59" t="str">
        <f t="shared" si="287"/>
        <v/>
      </c>
    </row>
    <row r="18400" spans="1:1" ht="18" customHeight="1" x14ac:dyDescent="0.25">
      <c r="A18400" s="59" t="str">
        <f t="shared" si="287"/>
        <v/>
      </c>
    </row>
    <row r="18401" spans="1:1" ht="18" customHeight="1" x14ac:dyDescent="0.25">
      <c r="A18401" s="59" t="str">
        <f t="shared" si="287"/>
        <v/>
      </c>
    </row>
    <row r="18402" spans="1:1" ht="18" customHeight="1" x14ac:dyDescent="0.25">
      <c r="A18402" s="59" t="str">
        <f t="shared" si="287"/>
        <v/>
      </c>
    </row>
    <row r="18403" spans="1:1" ht="18" customHeight="1" x14ac:dyDescent="0.25">
      <c r="A18403" s="59" t="str">
        <f t="shared" si="287"/>
        <v/>
      </c>
    </row>
    <row r="18404" spans="1:1" ht="18" customHeight="1" x14ac:dyDescent="0.25">
      <c r="A18404" s="59" t="str">
        <f t="shared" si="287"/>
        <v/>
      </c>
    </row>
    <row r="18405" spans="1:1" ht="18" customHeight="1" x14ac:dyDescent="0.25">
      <c r="A18405" s="59" t="str">
        <f t="shared" si="287"/>
        <v/>
      </c>
    </row>
    <row r="18406" spans="1:1" ht="18" customHeight="1" x14ac:dyDescent="0.25">
      <c r="A18406" s="59" t="str">
        <f t="shared" si="287"/>
        <v/>
      </c>
    </row>
    <row r="18407" spans="1:1" ht="18" customHeight="1" x14ac:dyDescent="0.25">
      <c r="A18407" s="59" t="str">
        <f t="shared" si="287"/>
        <v/>
      </c>
    </row>
    <row r="18408" spans="1:1" ht="18" customHeight="1" x14ac:dyDescent="0.25">
      <c r="A18408" s="59" t="str">
        <f t="shared" si="287"/>
        <v/>
      </c>
    </row>
    <row r="18409" spans="1:1" ht="18" customHeight="1" x14ac:dyDescent="0.25">
      <c r="A18409" s="59" t="str">
        <f t="shared" si="287"/>
        <v/>
      </c>
    </row>
    <row r="18410" spans="1:1" ht="18" customHeight="1" x14ac:dyDescent="0.25">
      <c r="A18410" s="59" t="str">
        <f t="shared" si="287"/>
        <v/>
      </c>
    </row>
    <row r="18411" spans="1:1" ht="18" customHeight="1" x14ac:dyDescent="0.25">
      <c r="A18411" s="59" t="str">
        <f t="shared" si="287"/>
        <v/>
      </c>
    </row>
    <row r="18412" spans="1:1" ht="18" customHeight="1" x14ac:dyDescent="0.25">
      <c r="A18412" s="59" t="str">
        <f t="shared" si="287"/>
        <v/>
      </c>
    </row>
    <row r="18413" spans="1:1" ht="18" customHeight="1" x14ac:dyDescent="0.25">
      <c r="A18413" s="59" t="str">
        <f t="shared" si="287"/>
        <v/>
      </c>
    </row>
    <row r="18414" spans="1:1" ht="18" customHeight="1" x14ac:dyDescent="0.25">
      <c r="A18414" s="59" t="str">
        <f t="shared" ref="A18414:A18477" si="288">IF(B18414&lt;&gt;"",DATE(2020,INT((ROW(A18412)-1)/78)+1,1),"")</f>
        <v/>
      </c>
    </row>
    <row r="18415" spans="1:1" ht="18" customHeight="1" x14ac:dyDescent="0.25">
      <c r="A18415" s="59" t="str">
        <f t="shared" si="288"/>
        <v/>
      </c>
    </row>
    <row r="18416" spans="1:1" ht="18" customHeight="1" x14ac:dyDescent="0.25">
      <c r="A18416" s="59" t="str">
        <f t="shared" si="288"/>
        <v/>
      </c>
    </row>
    <row r="18417" spans="1:1" ht="18" customHeight="1" x14ac:dyDescent="0.25">
      <c r="A18417" s="59" t="str">
        <f t="shared" si="288"/>
        <v/>
      </c>
    </row>
    <row r="18418" spans="1:1" ht="18" customHeight="1" x14ac:dyDescent="0.25">
      <c r="A18418" s="59" t="str">
        <f t="shared" si="288"/>
        <v/>
      </c>
    </row>
    <row r="18419" spans="1:1" ht="18" customHeight="1" x14ac:dyDescent="0.25">
      <c r="A18419" s="59" t="str">
        <f t="shared" si="288"/>
        <v/>
      </c>
    </row>
    <row r="18420" spans="1:1" ht="18" customHeight="1" x14ac:dyDescent="0.25">
      <c r="A18420" s="59" t="str">
        <f t="shared" si="288"/>
        <v/>
      </c>
    </row>
    <row r="18421" spans="1:1" ht="18" customHeight="1" x14ac:dyDescent="0.25">
      <c r="A18421" s="59" t="str">
        <f t="shared" si="288"/>
        <v/>
      </c>
    </row>
    <row r="18422" spans="1:1" ht="18" customHeight="1" x14ac:dyDescent="0.25">
      <c r="A18422" s="59" t="str">
        <f t="shared" si="288"/>
        <v/>
      </c>
    </row>
    <row r="18423" spans="1:1" ht="18" customHeight="1" x14ac:dyDescent="0.25">
      <c r="A18423" s="59" t="str">
        <f t="shared" si="288"/>
        <v/>
      </c>
    </row>
    <row r="18424" spans="1:1" ht="18" customHeight="1" x14ac:dyDescent="0.25">
      <c r="A18424" s="59" t="str">
        <f t="shared" si="288"/>
        <v/>
      </c>
    </row>
    <row r="18425" spans="1:1" ht="18" customHeight="1" x14ac:dyDescent="0.25">
      <c r="A18425" s="59" t="str">
        <f t="shared" si="288"/>
        <v/>
      </c>
    </row>
    <row r="18426" spans="1:1" ht="18" customHeight="1" x14ac:dyDescent="0.25">
      <c r="A18426" s="59" t="str">
        <f t="shared" si="288"/>
        <v/>
      </c>
    </row>
    <row r="18427" spans="1:1" ht="18" customHeight="1" x14ac:dyDescent="0.25">
      <c r="A18427" s="59" t="str">
        <f t="shared" si="288"/>
        <v/>
      </c>
    </row>
    <row r="18428" spans="1:1" ht="18" customHeight="1" x14ac:dyDescent="0.25">
      <c r="A18428" s="59" t="str">
        <f t="shared" si="288"/>
        <v/>
      </c>
    </row>
    <row r="18429" spans="1:1" ht="18" customHeight="1" x14ac:dyDescent="0.25">
      <c r="A18429" s="59" t="str">
        <f t="shared" si="288"/>
        <v/>
      </c>
    </row>
    <row r="18430" spans="1:1" ht="18" customHeight="1" x14ac:dyDescent="0.25">
      <c r="A18430" s="59" t="str">
        <f t="shared" si="288"/>
        <v/>
      </c>
    </row>
    <row r="18431" spans="1:1" ht="18" customHeight="1" x14ac:dyDescent="0.25">
      <c r="A18431" s="59" t="str">
        <f t="shared" si="288"/>
        <v/>
      </c>
    </row>
    <row r="18432" spans="1:1" ht="18" customHeight="1" x14ac:dyDescent="0.25">
      <c r="A18432" s="59" t="str">
        <f t="shared" si="288"/>
        <v/>
      </c>
    </row>
    <row r="18433" spans="1:1" ht="18" customHeight="1" x14ac:dyDescent="0.25">
      <c r="A18433" s="59" t="str">
        <f t="shared" si="288"/>
        <v/>
      </c>
    </row>
    <row r="18434" spans="1:1" ht="18" customHeight="1" x14ac:dyDescent="0.25">
      <c r="A18434" s="59" t="str">
        <f t="shared" si="288"/>
        <v/>
      </c>
    </row>
    <row r="18435" spans="1:1" ht="18" customHeight="1" x14ac:dyDescent="0.25">
      <c r="A18435" s="59" t="str">
        <f t="shared" si="288"/>
        <v/>
      </c>
    </row>
    <row r="18436" spans="1:1" ht="18" customHeight="1" x14ac:dyDescent="0.25">
      <c r="A18436" s="59" t="str">
        <f t="shared" si="288"/>
        <v/>
      </c>
    </row>
    <row r="18437" spans="1:1" ht="18" customHeight="1" x14ac:dyDescent="0.25">
      <c r="A18437" s="59" t="str">
        <f t="shared" si="288"/>
        <v/>
      </c>
    </row>
    <row r="18438" spans="1:1" ht="18" customHeight="1" x14ac:dyDescent="0.25">
      <c r="A18438" s="59" t="str">
        <f t="shared" si="288"/>
        <v/>
      </c>
    </row>
    <row r="18439" spans="1:1" ht="18" customHeight="1" x14ac:dyDescent="0.25">
      <c r="A18439" s="59" t="str">
        <f t="shared" si="288"/>
        <v/>
      </c>
    </row>
    <row r="18440" spans="1:1" ht="18" customHeight="1" x14ac:dyDescent="0.25">
      <c r="A18440" s="59" t="str">
        <f t="shared" si="288"/>
        <v/>
      </c>
    </row>
    <row r="18441" spans="1:1" ht="18" customHeight="1" x14ac:dyDescent="0.25">
      <c r="A18441" s="59" t="str">
        <f t="shared" si="288"/>
        <v/>
      </c>
    </row>
    <row r="18442" spans="1:1" ht="18" customHeight="1" x14ac:dyDescent="0.25">
      <c r="A18442" s="59" t="str">
        <f t="shared" si="288"/>
        <v/>
      </c>
    </row>
    <row r="18443" spans="1:1" ht="18" customHeight="1" x14ac:dyDescent="0.25">
      <c r="A18443" s="59" t="str">
        <f t="shared" si="288"/>
        <v/>
      </c>
    </row>
    <row r="18444" spans="1:1" ht="18" customHeight="1" x14ac:dyDescent="0.25">
      <c r="A18444" s="59" t="str">
        <f t="shared" si="288"/>
        <v/>
      </c>
    </row>
    <row r="18445" spans="1:1" ht="18" customHeight="1" x14ac:dyDescent="0.25">
      <c r="A18445" s="59" t="str">
        <f t="shared" si="288"/>
        <v/>
      </c>
    </row>
    <row r="18446" spans="1:1" ht="18" customHeight="1" x14ac:dyDescent="0.25">
      <c r="A18446" s="59" t="str">
        <f t="shared" si="288"/>
        <v/>
      </c>
    </row>
    <row r="18447" spans="1:1" ht="18" customHeight="1" x14ac:dyDescent="0.25">
      <c r="A18447" s="59" t="str">
        <f t="shared" si="288"/>
        <v/>
      </c>
    </row>
    <row r="18448" spans="1:1" ht="18" customHeight="1" x14ac:dyDescent="0.25">
      <c r="A18448" s="59" t="str">
        <f t="shared" si="288"/>
        <v/>
      </c>
    </row>
    <row r="18449" spans="1:1" ht="18" customHeight="1" x14ac:dyDescent="0.25">
      <c r="A18449" s="59" t="str">
        <f t="shared" si="288"/>
        <v/>
      </c>
    </row>
    <row r="18450" spans="1:1" ht="18" customHeight="1" x14ac:dyDescent="0.25">
      <c r="A18450" s="59" t="str">
        <f t="shared" si="288"/>
        <v/>
      </c>
    </row>
    <row r="18451" spans="1:1" ht="18" customHeight="1" x14ac:dyDescent="0.25">
      <c r="A18451" s="59" t="str">
        <f t="shared" si="288"/>
        <v/>
      </c>
    </row>
    <row r="18452" spans="1:1" ht="18" customHeight="1" x14ac:dyDescent="0.25">
      <c r="A18452" s="59" t="str">
        <f t="shared" si="288"/>
        <v/>
      </c>
    </row>
    <row r="18453" spans="1:1" ht="18" customHeight="1" x14ac:dyDescent="0.25">
      <c r="A18453" s="59" t="str">
        <f t="shared" si="288"/>
        <v/>
      </c>
    </row>
    <row r="18454" spans="1:1" ht="18" customHeight="1" x14ac:dyDescent="0.25">
      <c r="A18454" s="59" t="str">
        <f t="shared" si="288"/>
        <v/>
      </c>
    </row>
    <row r="18455" spans="1:1" ht="18" customHeight="1" x14ac:dyDescent="0.25">
      <c r="A18455" s="59" t="str">
        <f t="shared" si="288"/>
        <v/>
      </c>
    </row>
    <row r="18456" spans="1:1" ht="18" customHeight="1" x14ac:dyDescent="0.25">
      <c r="A18456" s="59" t="str">
        <f t="shared" si="288"/>
        <v/>
      </c>
    </row>
    <row r="18457" spans="1:1" ht="18" customHeight="1" x14ac:dyDescent="0.25">
      <c r="A18457" s="59" t="str">
        <f t="shared" si="288"/>
        <v/>
      </c>
    </row>
    <row r="18458" spans="1:1" ht="18" customHeight="1" x14ac:dyDescent="0.25">
      <c r="A18458" s="59" t="str">
        <f t="shared" si="288"/>
        <v/>
      </c>
    </row>
    <row r="18459" spans="1:1" ht="18" customHeight="1" x14ac:dyDescent="0.25">
      <c r="A18459" s="59" t="str">
        <f t="shared" si="288"/>
        <v/>
      </c>
    </row>
    <row r="18460" spans="1:1" ht="18" customHeight="1" x14ac:dyDescent="0.25">
      <c r="A18460" s="59" t="str">
        <f t="shared" si="288"/>
        <v/>
      </c>
    </row>
    <row r="18461" spans="1:1" ht="18" customHeight="1" x14ac:dyDescent="0.25">
      <c r="A18461" s="59" t="str">
        <f t="shared" si="288"/>
        <v/>
      </c>
    </row>
    <row r="18462" spans="1:1" ht="18" customHeight="1" x14ac:dyDescent="0.25">
      <c r="A18462" s="59" t="str">
        <f t="shared" si="288"/>
        <v/>
      </c>
    </row>
    <row r="18463" spans="1:1" ht="18" customHeight="1" x14ac:dyDescent="0.25">
      <c r="A18463" s="59" t="str">
        <f t="shared" si="288"/>
        <v/>
      </c>
    </row>
    <row r="18464" spans="1:1" ht="18" customHeight="1" x14ac:dyDescent="0.25">
      <c r="A18464" s="59" t="str">
        <f t="shared" si="288"/>
        <v/>
      </c>
    </row>
    <row r="18465" spans="1:1" ht="18" customHeight="1" x14ac:dyDescent="0.25">
      <c r="A18465" s="59" t="str">
        <f t="shared" si="288"/>
        <v/>
      </c>
    </row>
    <row r="18466" spans="1:1" ht="18" customHeight="1" x14ac:dyDescent="0.25">
      <c r="A18466" s="59" t="str">
        <f t="shared" si="288"/>
        <v/>
      </c>
    </row>
    <row r="18467" spans="1:1" ht="18" customHeight="1" x14ac:dyDescent="0.25">
      <c r="A18467" s="59" t="str">
        <f t="shared" si="288"/>
        <v/>
      </c>
    </row>
    <row r="18468" spans="1:1" ht="18" customHeight="1" x14ac:dyDescent="0.25">
      <c r="A18468" s="59" t="str">
        <f t="shared" si="288"/>
        <v/>
      </c>
    </row>
    <row r="18469" spans="1:1" ht="18" customHeight="1" x14ac:dyDescent="0.25">
      <c r="A18469" s="59" t="str">
        <f t="shared" si="288"/>
        <v/>
      </c>
    </row>
    <row r="18470" spans="1:1" ht="18" customHeight="1" x14ac:dyDescent="0.25">
      <c r="A18470" s="59" t="str">
        <f t="shared" si="288"/>
        <v/>
      </c>
    </row>
    <row r="18471" spans="1:1" ht="18" customHeight="1" x14ac:dyDescent="0.25">
      <c r="A18471" s="59" t="str">
        <f t="shared" si="288"/>
        <v/>
      </c>
    </row>
    <row r="18472" spans="1:1" ht="18" customHeight="1" x14ac:dyDescent="0.25">
      <c r="A18472" s="59" t="str">
        <f t="shared" si="288"/>
        <v/>
      </c>
    </row>
    <row r="18473" spans="1:1" ht="18" customHeight="1" x14ac:dyDescent="0.25">
      <c r="A18473" s="59" t="str">
        <f t="shared" si="288"/>
        <v/>
      </c>
    </row>
    <row r="18474" spans="1:1" ht="18" customHeight="1" x14ac:dyDescent="0.25">
      <c r="A18474" s="59" t="str">
        <f t="shared" si="288"/>
        <v/>
      </c>
    </row>
    <row r="18475" spans="1:1" ht="18" customHeight="1" x14ac:dyDescent="0.25">
      <c r="A18475" s="59" t="str">
        <f t="shared" si="288"/>
        <v/>
      </c>
    </row>
    <row r="18476" spans="1:1" ht="18" customHeight="1" x14ac:dyDescent="0.25">
      <c r="A18476" s="59" t="str">
        <f t="shared" si="288"/>
        <v/>
      </c>
    </row>
    <row r="18477" spans="1:1" ht="18" customHeight="1" x14ac:dyDescent="0.25">
      <c r="A18477" s="59" t="str">
        <f t="shared" si="288"/>
        <v/>
      </c>
    </row>
    <row r="18478" spans="1:1" ht="18" customHeight="1" x14ac:dyDescent="0.25">
      <c r="A18478" s="59" t="str">
        <f t="shared" ref="A18478:A18541" si="289">IF(B18478&lt;&gt;"",DATE(2020,INT((ROW(A18476)-1)/78)+1,1),"")</f>
        <v/>
      </c>
    </row>
    <row r="18479" spans="1:1" ht="18" customHeight="1" x14ac:dyDescent="0.25">
      <c r="A18479" s="59" t="str">
        <f t="shared" si="289"/>
        <v/>
      </c>
    </row>
    <row r="18480" spans="1:1" ht="18" customHeight="1" x14ac:dyDescent="0.25">
      <c r="A18480" s="59" t="str">
        <f t="shared" si="289"/>
        <v/>
      </c>
    </row>
    <row r="18481" spans="1:1" ht="18" customHeight="1" x14ac:dyDescent="0.25">
      <c r="A18481" s="59" t="str">
        <f t="shared" si="289"/>
        <v/>
      </c>
    </row>
    <row r="18482" spans="1:1" ht="18" customHeight="1" x14ac:dyDescent="0.25">
      <c r="A18482" s="59" t="str">
        <f t="shared" si="289"/>
        <v/>
      </c>
    </row>
    <row r="18483" spans="1:1" ht="18" customHeight="1" x14ac:dyDescent="0.25">
      <c r="A18483" s="59" t="str">
        <f t="shared" si="289"/>
        <v/>
      </c>
    </row>
    <row r="18484" spans="1:1" ht="18" customHeight="1" x14ac:dyDescent="0.25">
      <c r="A18484" s="59" t="str">
        <f t="shared" si="289"/>
        <v/>
      </c>
    </row>
    <row r="18485" spans="1:1" ht="18" customHeight="1" x14ac:dyDescent="0.25">
      <c r="A18485" s="59" t="str">
        <f t="shared" si="289"/>
        <v/>
      </c>
    </row>
    <row r="18486" spans="1:1" ht="18" customHeight="1" x14ac:dyDescent="0.25">
      <c r="A18486" s="59" t="str">
        <f t="shared" si="289"/>
        <v/>
      </c>
    </row>
    <row r="18487" spans="1:1" ht="18" customHeight="1" x14ac:dyDescent="0.25">
      <c r="A18487" s="59" t="str">
        <f t="shared" si="289"/>
        <v/>
      </c>
    </row>
    <row r="18488" spans="1:1" ht="18" customHeight="1" x14ac:dyDescent="0.25">
      <c r="A18488" s="59" t="str">
        <f t="shared" si="289"/>
        <v/>
      </c>
    </row>
    <row r="18489" spans="1:1" ht="18" customHeight="1" x14ac:dyDescent="0.25">
      <c r="A18489" s="59" t="str">
        <f t="shared" si="289"/>
        <v/>
      </c>
    </row>
    <row r="18490" spans="1:1" ht="18" customHeight="1" x14ac:dyDescent="0.25">
      <c r="A18490" s="59" t="str">
        <f t="shared" si="289"/>
        <v/>
      </c>
    </row>
    <row r="18491" spans="1:1" ht="18" customHeight="1" x14ac:dyDescent="0.25">
      <c r="A18491" s="59" t="str">
        <f t="shared" si="289"/>
        <v/>
      </c>
    </row>
    <row r="18492" spans="1:1" ht="18" customHeight="1" x14ac:dyDescent="0.25">
      <c r="A18492" s="59" t="str">
        <f t="shared" si="289"/>
        <v/>
      </c>
    </row>
    <row r="18493" spans="1:1" ht="18" customHeight="1" x14ac:dyDescent="0.25">
      <c r="A18493" s="59" t="str">
        <f t="shared" si="289"/>
        <v/>
      </c>
    </row>
    <row r="18494" spans="1:1" ht="18" customHeight="1" x14ac:dyDescent="0.25">
      <c r="A18494" s="59" t="str">
        <f t="shared" si="289"/>
        <v/>
      </c>
    </row>
    <row r="18495" spans="1:1" ht="18" customHeight="1" x14ac:dyDescent="0.25">
      <c r="A18495" s="59" t="str">
        <f t="shared" si="289"/>
        <v/>
      </c>
    </row>
    <row r="18496" spans="1:1" ht="18" customHeight="1" x14ac:dyDescent="0.25">
      <c r="A18496" s="59" t="str">
        <f t="shared" si="289"/>
        <v/>
      </c>
    </row>
    <row r="18497" spans="1:1" ht="18" customHeight="1" x14ac:dyDescent="0.25">
      <c r="A18497" s="59" t="str">
        <f t="shared" si="289"/>
        <v/>
      </c>
    </row>
    <row r="18498" spans="1:1" ht="18" customHeight="1" x14ac:dyDescent="0.25">
      <c r="A18498" s="59" t="str">
        <f t="shared" si="289"/>
        <v/>
      </c>
    </row>
    <row r="18499" spans="1:1" ht="18" customHeight="1" x14ac:dyDescent="0.25">
      <c r="A18499" s="59" t="str">
        <f t="shared" si="289"/>
        <v/>
      </c>
    </row>
    <row r="18500" spans="1:1" ht="18" customHeight="1" x14ac:dyDescent="0.25">
      <c r="A18500" s="59" t="str">
        <f t="shared" si="289"/>
        <v/>
      </c>
    </row>
    <row r="18501" spans="1:1" ht="18" customHeight="1" x14ac:dyDescent="0.25">
      <c r="A18501" s="59" t="str">
        <f t="shared" si="289"/>
        <v/>
      </c>
    </row>
    <row r="18502" spans="1:1" ht="18" customHeight="1" x14ac:dyDescent="0.25">
      <c r="A18502" s="59" t="str">
        <f t="shared" si="289"/>
        <v/>
      </c>
    </row>
    <row r="18503" spans="1:1" ht="18" customHeight="1" x14ac:dyDescent="0.25">
      <c r="A18503" s="59" t="str">
        <f t="shared" si="289"/>
        <v/>
      </c>
    </row>
    <row r="18504" spans="1:1" ht="18" customHeight="1" x14ac:dyDescent="0.25">
      <c r="A18504" s="59" t="str">
        <f t="shared" si="289"/>
        <v/>
      </c>
    </row>
    <row r="18505" spans="1:1" ht="18" customHeight="1" x14ac:dyDescent="0.25">
      <c r="A18505" s="59" t="str">
        <f t="shared" si="289"/>
        <v/>
      </c>
    </row>
    <row r="18506" spans="1:1" ht="18" customHeight="1" x14ac:dyDescent="0.25">
      <c r="A18506" s="59" t="str">
        <f t="shared" si="289"/>
        <v/>
      </c>
    </row>
    <row r="18507" spans="1:1" ht="18" customHeight="1" x14ac:dyDescent="0.25">
      <c r="A18507" s="59" t="str">
        <f t="shared" si="289"/>
        <v/>
      </c>
    </row>
    <row r="18508" spans="1:1" ht="18" customHeight="1" x14ac:dyDescent="0.25">
      <c r="A18508" s="59" t="str">
        <f t="shared" si="289"/>
        <v/>
      </c>
    </row>
    <row r="18509" spans="1:1" ht="18" customHeight="1" x14ac:dyDescent="0.25">
      <c r="A18509" s="59" t="str">
        <f t="shared" si="289"/>
        <v/>
      </c>
    </row>
    <row r="18510" spans="1:1" ht="18" customHeight="1" x14ac:dyDescent="0.25">
      <c r="A18510" s="59" t="str">
        <f t="shared" si="289"/>
        <v/>
      </c>
    </row>
    <row r="18511" spans="1:1" ht="18" customHeight="1" x14ac:dyDescent="0.25">
      <c r="A18511" s="59" t="str">
        <f t="shared" si="289"/>
        <v/>
      </c>
    </row>
    <row r="18512" spans="1:1" ht="18" customHeight="1" x14ac:dyDescent="0.25">
      <c r="A18512" s="59" t="str">
        <f t="shared" si="289"/>
        <v/>
      </c>
    </row>
    <row r="18513" spans="1:1" ht="18" customHeight="1" x14ac:dyDescent="0.25">
      <c r="A18513" s="59" t="str">
        <f t="shared" si="289"/>
        <v/>
      </c>
    </row>
    <row r="18514" spans="1:1" ht="18" customHeight="1" x14ac:dyDescent="0.25">
      <c r="A18514" s="59" t="str">
        <f t="shared" si="289"/>
        <v/>
      </c>
    </row>
    <row r="18515" spans="1:1" ht="18" customHeight="1" x14ac:dyDescent="0.25">
      <c r="A18515" s="59" t="str">
        <f t="shared" si="289"/>
        <v/>
      </c>
    </row>
    <row r="18516" spans="1:1" ht="18" customHeight="1" x14ac:dyDescent="0.25">
      <c r="A18516" s="59" t="str">
        <f t="shared" si="289"/>
        <v/>
      </c>
    </row>
    <row r="18517" spans="1:1" ht="18" customHeight="1" x14ac:dyDescent="0.25">
      <c r="A18517" s="59" t="str">
        <f t="shared" si="289"/>
        <v/>
      </c>
    </row>
    <row r="18518" spans="1:1" ht="18" customHeight="1" x14ac:dyDescent="0.25">
      <c r="A18518" s="59" t="str">
        <f t="shared" si="289"/>
        <v/>
      </c>
    </row>
    <row r="18519" spans="1:1" ht="18" customHeight="1" x14ac:dyDescent="0.25">
      <c r="A18519" s="59" t="str">
        <f t="shared" si="289"/>
        <v/>
      </c>
    </row>
    <row r="18520" spans="1:1" ht="18" customHeight="1" x14ac:dyDescent="0.25">
      <c r="A18520" s="59" t="str">
        <f t="shared" si="289"/>
        <v/>
      </c>
    </row>
    <row r="18521" spans="1:1" ht="18" customHeight="1" x14ac:dyDescent="0.25">
      <c r="A18521" s="59" t="str">
        <f t="shared" si="289"/>
        <v/>
      </c>
    </row>
    <row r="18522" spans="1:1" ht="18" customHeight="1" x14ac:dyDescent="0.25">
      <c r="A18522" s="59" t="str">
        <f t="shared" si="289"/>
        <v/>
      </c>
    </row>
    <row r="18523" spans="1:1" ht="18" customHeight="1" x14ac:dyDescent="0.25">
      <c r="A18523" s="59" t="str">
        <f t="shared" si="289"/>
        <v/>
      </c>
    </row>
    <row r="18524" spans="1:1" ht="18" customHeight="1" x14ac:dyDescent="0.25">
      <c r="A18524" s="59" t="str">
        <f t="shared" si="289"/>
        <v/>
      </c>
    </row>
    <row r="18525" spans="1:1" ht="18" customHeight="1" x14ac:dyDescent="0.25">
      <c r="A18525" s="59" t="str">
        <f t="shared" si="289"/>
        <v/>
      </c>
    </row>
    <row r="18526" spans="1:1" ht="18" customHeight="1" x14ac:dyDescent="0.25">
      <c r="A18526" s="59" t="str">
        <f t="shared" si="289"/>
        <v/>
      </c>
    </row>
    <row r="18527" spans="1:1" ht="18" customHeight="1" x14ac:dyDescent="0.25">
      <c r="A18527" s="59" t="str">
        <f t="shared" si="289"/>
        <v/>
      </c>
    </row>
    <row r="18528" spans="1:1" ht="18" customHeight="1" x14ac:dyDescent="0.25">
      <c r="A18528" s="59" t="str">
        <f t="shared" si="289"/>
        <v/>
      </c>
    </row>
    <row r="18529" spans="1:1" ht="18" customHeight="1" x14ac:dyDescent="0.25">
      <c r="A18529" s="59" t="str">
        <f t="shared" si="289"/>
        <v/>
      </c>
    </row>
    <row r="18530" spans="1:1" ht="18" customHeight="1" x14ac:dyDescent="0.25">
      <c r="A18530" s="59" t="str">
        <f t="shared" si="289"/>
        <v/>
      </c>
    </row>
    <row r="18531" spans="1:1" ht="18" customHeight="1" x14ac:dyDescent="0.25">
      <c r="A18531" s="59" t="str">
        <f t="shared" si="289"/>
        <v/>
      </c>
    </row>
    <row r="18532" spans="1:1" ht="18" customHeight="1" x14ac:dyDescent="0.25">
      <c r="A18532" s="59" t="str">
        <f t="shared" si="289"/>
        <v/>
      </c>
    </row>
    <row r="18533" spans="1:1" ht="18" customHeight="1" x14ac:dyDescent="0.25">
      <c r="A18533" s="59" t="str">
        <f t="shared" si="289"/>
        <v/>
      </c>
    </row>
    <row r="18534" spans="1:1" ht="18" customHeight="1" x14ac:dyDescent="0.25">
      <c r="A18534" s="59" t="str">
        <f t="shared" si="289"/>
        <v/>
      </c>
    </row>
    <row r="18535" spans="1:1" ht="18" customHeight="1" x14ac:dyDescent="0.25">
      <c r="A18535" s="59" t="str">
        <f t="shared" si="289"/>
        <v/>
      </c>
    </row>
    <row r="18536" spans="1:1" ht="18" customHeight="1" x14ac:dyDescent="0.25">
      <c r="A18536" s="59" t="str">
        <f t="shared" si="289"/>
        <v/>
      </c>
    </row>
    <row r="18537" spans="1:1" ht="18" customHeight="1" x14ac:dyDescent="0.25">
      <c r="A18537" s="59" t="str">
        <f t="shared" si="289"/>
        <v/>
      </c>
    </row>
    <row r="18538" spans="1:1" ht="18" customHeight="1" x14ac:dyDescent="0.25">
      <c r="A18538" s="59" t="str">
        <f t="shared" si="289"/>
        <v/>
      </c>
    </row>
    <row r="18539" spans="1:1" ht="18" customHeight="1" x14ac:dyDescent="0.25">
      <c r="A18539" s="59" t="str">
        <f t="shared" si="289"/>
        <v/>
      </c>
    </row>
    <row r="18540" spans="1:1" ht="18" customHeight="1" x14ac:dyDescent="0.25">
      <c r="A18540" s="59" t="str">
        <f t="shared" si="289"/>
        <v/>
      </c>
    </row>
    <row r="18541" spans="1:1" ht="18" customHeight="1" x14ac:dyDescent="0.25">
      <c r="A18541" s="59" t="str">
        <f t="shared" si="289"/>
        <v/>
      </c>
    </row>
    <row r="18542" spans="1:1" ht="18" customHeight="1" x14ac:dyDescent="0.25">
      <c r="A18542" s="59" t="str">
        <f t="shared" ref="A18542:A18605" si="290">IF(B18542&lt;&gt;"",DATE(2020,INT((ROW(A18540)-1)/78)+1,1),"")</f>
        <v/>
      </c>
    </row>
    <row r="18543" spans="1:1" ht="18" customHeight="1" x14ac:dyDescent="0.25">
      <c r="A18543" s="59" t="str">
        <f t="shared" si="290"/>
        <v/>
      </c>
    </row>
    <row r="18544" spans="1:1" ht="18" customHeight="1" x14ac:dyDescent="0.25">
      <c r="A18544" s="59" t="str">
        <f t="shared" si="290"/>
        <v/>
      </c>
    </row>
    <row r="18545" spans="1:1" ht="18" customHeight="1" x14ac:dyDescent="0.25">
      <c r="A18545" s="59" t="str">
        <f t="shared" si="290"/>
        <v/>
      </c>
    </row>
    <row r="18546" spans="1:1" ht="18" customHeight="1" x14ac:dyDescent="0.25">
      <c r="A18546" s="59" t="str">
        <f t="shared" si="290"/>
        <v/>
      </c>
    </row>
    <row r="18547" spans="1:1" ht="18" customHeight="1" x14ac:dyDescent="0.25">
      <c r="A18547" s="59" t="str">
        <f t="shared" si="290"/>
        <v/>
      </c>
    </row>
    <row r="18548" spans="1:1" ht="18" customHeight="1" x14ac:dyDescent="0.25">
      <c r="A18548" s="59" t="str">
        <f t="shared" si="290"/>
        <v/>
      </c>
    </row>
    <row r="18549" spans="1:1" ht="18" customHeight="1" x14ac:dyDescent="0.25">
      <c r="A18549" s="59" t="str">
        <f t="shared" si="290"/>
        <v/>
      </c>
    </row>
    <row r="18550" spans="1:1" ht="18" customHeight="1" x14ac:dyDescent="0.25">
      <c r="A18550" s="59" t="str">
        <f t="shared" si="290"/>
        <v/>
      </c>
    </row>
    <row r="18551" spans="1:1" ht="18" customHeight="1" x14ac:dyDescent="0.25">
      <c r="A18551" s="59" t="str">
        <f t="shared" si="290"/>
        <v/>
      </c>
    </row>
    <row r="18552" spans="1:1" ht="18" customHeight="1" x14ac:dyDescent="0.25">
      <c r="A18552" s="59" t="str">
        <f t="shared" si="290"/>
        <v/>
      </c>
    </row>
    <row r="18553" spans="1:1" ht="18" customHeight="1" x14ac:dyDescent="0.25">
      <c r="A18553" s="59" t="str">
        <f t="shared" si="290"/>
        <v/>
      </c>
    </row>
    <row r="18554" spans="1:1" ht="18" customHeight="1" x14ac:dyDescent="0.25">
      <c r="A18554" s="59" t="str">
        <f t="shared" si="290"/>
        <v/>
      </c>
    </row>
    <row r="18555" spans="1:1" ht="18" customHeight="1" x14ac:dyDescent="0.25">
      <c r="A18555" s="59" t="str">
        <f t="shared" si="290"/>
        <v/>
      </c>
    </row>
    <row r="18556" spans="1:1" ht="18" customHeight="1" x14ac:dyDescent="0.25">
      <c r="A18556" s="59" t="str">
        <f t="shared" si="290"/>
        <v/>
      </c>
    </row>
    <row r="18557" spans="1:1" ht="18" customHeight="1" x14ac:dyDescent="0.25">
      <c r="A18557" s="59" t="str">
        <f t="shared" si="290"/>
        <v/>
      </c>
    </row>
    <row r="18558" spans="1:1" ht="18" customHeight="1" x14ac:dyDescent="0.25">
      <c r="A18558" s="59" t="str">
        <f t="shared" si="290"/>
        <v/>
      </c>
    </row>
    <row r="18559" spans="1:1" ht="18" customHeight="1" x14ac:dyDescent="0.25">
      <c r="A18559" s="59" t="str">
        <f t="shared" si="290"/>
        <v/>
      </c>
    </row>
    <row r="18560" spans="1:1" ht="18" customHeight="1" x14ac:dyDescent="0.25">
      <c r="A18560" s="59" t="str">
        <f t="shared" si="290"/>
        <v/>
      </c>
    </row>
    <row r="18561" spans="1:1" ht="18" customHeight="1" x14ac:dyDescent="0.25">
      <c r="A18561" s="59" t="str">
        <f t="shared" si="290"/>
        <v/>
      </c>
    </row>
    <row r="18562" spans="1:1" ht="18" customHeight="1" x14ac:dyDescent="0.25">
      <c r="A18562" s="59" t="str">
        <f t="shared" si="290"/>
        <v/>
      </c>
    </row>
    <row r="18563" spans="1:1" ht="18" customHeight="1" x14ac:dyDescent="0.25">
      <c r="A18563" s="59" t="str">
        <f t="shared" si="290"/>
        <v/>
      </c>
    </row>
    <row r="18564" spans="1:1" ht="18" customHeight="1" x14ac:dyDescent="0.25">
      <c r="A18564" s="59" t="str">
        <f t="shared" si="290"/>
        <v/>
      </c>
    </row>
    <row r="18565" spans="1:1" ht="18" customHeight="1" x14ac:dyDescent="0.25">
      <c r="A18565" s="59" t="str">
        <f t="shared" si="290"/>
        <v/>
      </c>
    </row>
    <row r="18566" spans="1:1" ht="18" customHeight="1" x14ac:dyDescent="0.25">
      <c r="A18566" s="59" t="str">
        <f t="shared" si="290"/>
        <v/>
      </c>
    </row>
    <row r="18567" spans="1:1" ht="18" customHeight="1" x14ac:dyDescent="0.25">
      <c r="A18567" s="59" t="str">
        <f t="shared" si="290"/>
        <v/>
      </c>
    </row>
    <row r="18568" spans="1:1" ht="18" customHeight="1" x14ac:dyDescent="0.25">
      <c r="A18568" s="59" t="str">
        <f t="shared" si="290"/>
        <v/>
      </c>
    </row>
    <row r="18569" spans="1:1" ht="18" customHeight="1" x14ac:dyDescent="0.25">
      <c r="A18569" s="59" t="str">
        <f t="shared" si="290"/>
        <v/>
      </c>
    </row>
    <row r="18570" spans="1:1" ht="18" customHeight="1" x14ac:dyDescent="0.25">
      <c r="A18570" s="59" t="str">
        <f t="shared" si="290"/>
        <v/>
      </c>
    </row>
    <row r="18571" spans="1:1" ht="18" customHeight="1" x14ac:dyDescent="0.25">
      <c r="A18571" s="59" t="str">
        <f t="shared" si="290"/>
        <v/>
      </c>
    </row>
    <row r="18572" spans="1:1" ht="18" customHeight="1" x14ac:dyDescent="0.25">
      <c r="A18572" s="59" t="str">
        <f t="shared" si="290"/>
        <v/>
      </c>
    </row>
    <row r="18573" spans="1:1" ht="18" customHeight="1" x14ac:dyDescent="0.25">
      <c r="A18573" s="59" t="str">
        <f t="shared" si="290"/>
        <v/>
      </c>
    </row>
    <row r="18574" spans="1:1" ht="18" customHeight="1" x14ac:dyDescent="0.25">
      <c r="A18574" s="59" t="str">
        <f t="shared" si="290"/>
        <v/>
      </c>
    </row>
    <row r="18575" spans="1:1" ht="18" customHeight="1" x14ac:dyDescent="0.25">
      <c r="A18575" s="59" t="str">
        <f t="shared" si="290"/>
        <v/>
      </c>
    </row>
    <row r="18576" spans="1:1" ht="18" customHeight="1" x14ac:dyDescent="0.25">
      <c r="A18576" s="59" t="str">
        <f t="shared" si="290"/>
        <v/>
      </c>
    </row>
    <row r="18577" spans="1:1" ht="18" customHeight="1" x14ac:dyDescent="0.25">
      <c r="A18577" s="59" t="str">
        <f t="shared" si="290"/>
        <v/>
      </c>
    </row>
    <row r="18578" spans="1:1" ht="18" customHeight="1" x14ac:dyDescent="0.25">
      <c r="A18578" s="59" t="str">
        <f t="shared" si="290"/>
        <v/>
      </c>
    </row>
    <row r="18579" spans="1:1" ht="18" customHeight="1" x14ac:dyDescent="0.25">
      <c r="A18579" s="59" t="str">
        <f t="shared" si="290"/>
        <v/>
      </c>
    </row>
    <row r="18580" spans="1:1" ht="18" customHeight="1" x14ac:dyDescent="0.25">
      <c r="A18580" s="59" t="str">
        <f t="shared" si="290"/>
        <v/>
      </c>
    </row>
    <row r="18581" spans="1:1" ht="18" customHeight="1" x14ac:dyDescent="0.25">
      <c r="A18581" s="59" t="str">
        <f t="shared" si="290"/>
        <v/>
      </c>
    </row>
    <row r="18582" spans="1:1" ht="18" customHeight="1" x14ac:dyDescent="0.25">
      <c r="A18582" s="59" t="str">
        <f t="shared" si="290"/>
        <v/>
      </c>
    </row>
    <row r="18583" spans="1:1" ht="18" customHeight="1" x14ac:dyDescent="0.25">
      <c r="A18583" s="59" t="str">
        <f t="shared" si="290"/>
        <v/>
      </c>
    </row>
    <row r="18584" spans="1:1" ht="18" customHeight="1" x14ac:dyDescent="0.25">
      <c r="A18584" s="59" t="str">
        <f t="shared" si="290"/>
        <v/>
      </c>
    </row>
    <row r="18585" spans="1:1" ht="18" customHeight="1" x14ac:dyDescent="0.25">
      <c r="A18585" s="59" t="str">
        <f t="shared" si="290"/>
        <v/>
      </c>
    </row>
    <row r="18586" spans="1:1" ht="18" customHeight="1" x14ac:dyDescent="0.25">
      <c r="A18586" s="59" t="str">
        <f t="shared" si="290"/>
        <v/>
      </c>
    </row>
    <row r="18587" spans="1:1" ht="18" customHeight="1" x14ac:dyDescent="0.25">
      <c r="A18587" s="59" t="str">
        <f t="shared" si="290"/>
        <v/>
      </c>
    </row>
    <row r="18588" spans="1:1" ht="18" customHeight="1" x14ac:dyDescent="0.25">
      <c r="A18588" s="59" t="str">
        <f t="shared" si="290"/>
        <v/>
      </c>
    </row>
    <row r="18589" spans="1:1" ht="18" customHeight="1" x14ac:dyDescent="0.25">
      <c r="A18589" s="59" t="str">
        <f t="shared" si="290"/>
        <v/>
      </c>
    </row>
    <row r="18590" spans="1:1" ht="18" customHeight="1" x14ac:dyDescent="0.25">
      <c r="A18590" s="59" t="str">
        <f t="shared" si="290"/>
        <v/>
      </c>
    </row>
    <row r="18591" spans="1:1" ht="18" customHeight="1" x14ac:dyDescent="0.25">
      <c r="A18591" s="59" t="str">
        <f t="shared" si="290"/>
        <v/>
      </c>
    </row>
    <row r="18592" spans="1:1" ht="18" customHeight="1" x14ac:dyDescent="0.25">
      <c r="A18592" s="59" t="str">
        <f t="shared" si="290"/>
        <v/>
      </c>
    </row>
    <row r="18593" spans="1:1" ht="18" customHeight="1" x14ac:dyDescent="0.25">
      <c r="A18593" s="59" t="str">
        <f t="shared" si="290"/>
        <v/>
      </c>
    </row>
    <row r="18594" spans="1:1" ht="18" customHeight="1" x14ac:dyDescent="0.25">
      <c r="A18594" s="59" t="str">
        <f t="shared" si="290"/>
        <v/>
      </c>
    </row>
    <row r="18595" spans="1:1" ht="18" customHeight="1" x14ac:dyDescent="0.25">
      <c r="A18595" s="59" t="str">
        <f t="shared" si="290"/>
        <v/>
      </c>
    </row>
    <row r="18596" spans="1:1" ht="18" customHeight="1" x14ac:dyDescent="0.25">
      <c r="A18596" s="59" t="str">
        <f t="shared" si="290"/>
        <v/>
      </c>
    </row>
    <row r="18597" spans="1:1" ht="18" customHeight="1" x14ac:dyDescent="0.25">
      <c r="A18597" s="59" t="str">
        <f t="shared" si="290"/>
        <v/>
      </c>
    </row>
    <row r="18598" spans="1:1" ht="18" customHeight="1" x14ac:dyDescent="0.25">
      <c r="A18598" s="59" t="str">
        <f t="shared" si="290"/>
        <v/>
      </c>
    </row>
    <row r="18599" spans="1:1" ht="18" customHeight="1" x14ac:dyDescent="0.25">
      <c r="A18599" s="59" t="str">
        <f t="shared" si="290"/>
        <v/>
      </c>
    </row>
    <row r="18600" spans="1:1" ht="18" customHeight="1" x14ac:dyDescent="0.25">
      <c r="A18600" s="59" t="str">
        <f t="shared" si="290"/>
        <v/>
      </c>
    </row>
    <row r="18601" spans="1:1" ht="18" customHeight="1" x14ac:dyDescent="0.25">
      <c r="A18601" s="59" t="str">
        <f t="shared" si="290"/>
        <v/>
      </c>
    </row>
    <row r="18602" spans="1:1" ht="18" customHeight="1" x14ac:dyDescent="0.25">
      <c r="A18602" s="59" t="str">
        <f t="shared" si="290"/>
        <v/>
      </c>
    </row>
    <row r="18603" spans="1:1" ht="18" customHeight="1" x14ac:dyDescent="0.25">
      <c r="A18603" s="59" t="str">
        <f t="shared" si="290"/>
        <v/>
      </c>
    </row>
    <row r="18604" spans="1:1" ht="18" customHeight="1" x14ac:dyDescent="0.25">
      <c r="A18604" s="59" t="str">
        <f t="shared" si="290"/>
        <v/>
      </c>
    </row>
    <row r="18605" spans="1:1" ht="18" customHeight="1" x14ac:dyDescent="0.25">
      <c r="A18605" s="59" t="str">
        <f t="shared" si="290"/>
        <v/>
      </c>
    </row>
    <row r="18606" spans="1:1" ht="18" customHeight="1" x14ac:dyDescent="0.25">
      <c r="A18606" s="59" t="str">
        <f t="shared" ref="A18606:A18669" si="291">IF(B18606&lt;&gt;"",DATE(2020,INT((ROW(A18604)-1)/78)+1,1),"")</f>
        <v/>
      </c>
    </row>
    <row r="18607" spans="1:1" ht="18" customHeight="1" x14ac:dyDescent="0.25">
      <c r="A18607" s="59" t="str">
        <f t="shared" si="291"/>
        <v/>
      </c>
    </row>
    <row r="18608" spans="1:1" ht="18" customHeight="1" x14ac:dyDescent="0.25">
      <c r="A18608" s="59" t="str">
        <f t="shared" si="291"/>
        <v/>
      </c>
    </row>
    <row r="18609" spans="1:1" ht="18" customHeight="1" x14ac:dyDescent="0.25">
      <c r="A18609" s="59" t="str">
        <f t="shared" si="291"/>
        <v/>
      </c>
    </row>
    <row r="18610" spans="1:1" ht="18" customHeight="1" x14ac:dyDescent="0.25">
      <c r="A18610" s="59" t="str">
        <f t="shared" si="291"/>
        <v/>
      </c>
    </row>
    <row r="18611" spans="1:1" ht="18" customHeight="1" x14ac:dyDescent="0.25">
      <c r="A18611" s="59" t="str">
        <f t="shared" si="291"/>
        <v/>
      </c>
    </row>
    <row r="18612" spans="1:1" ht="18" customHeight="1" x14ac:dyDescent="0.25">
      <c r="A18612" s="59" t="str">
        <f t="shared" si="291"/>
        <v/>
      </c>
    </row>
    <row r="18613" spans="1:1" ht="18" customHeight="1" x14ac:dyDescent="0.25">
      <c r="A18613" s="59" t="str">
        <f t="shared" si="291"/>
        <v/>
      </c>
    </row>
    <row r="18614" spans="1:1" ht="18" customHeight="1" x14ac:dyDescent="0.25">
      <c r="A18614" s="59" t="str">
        <f t="shared" si="291"/>
        <v/>
      </c>
    </row>
    <row r="18615" spans="1:1" ht="18" customHeight="1" x14ac:dyDescent="0.25">
      <c r="A18615" s="59" t="str">
        <f t="shared" si="291"/>
        <v/>
      </c>
    </row>
    <row r="18616" spans="1:1" ht="18" customHeight="1" x14ac:dyDescent="0.25">
      <c r="A18616" s="59" t="str">
        <f t="shared" si="291"/>
        <v/>
      </c>
    </row>
    <row r="18617" spans="1:1" ht="18" customHeight="1" x14ac:dyDescent="0.25">
      <c r="A18617" s="59" t="str">
        <f t="shared" si="291"/>
        <v/>
      </c>
    </row>
    <row r="18618" spans="1:1" ht="18" customHeight="1" x14ac:dyDescent="0.25">
      <c r="A18618" s="59" t="str">
        <f t="shared" si="291"/>
        <v/>
      </c>
    </row>
    <row r="18619" spans="1:1" ht="18" customHeight="1" x14ac:dyDescent="0.25">
      <c r="A18619" s="59" t="str">
        <f t="shared" si="291"/>
        <v/>
      </c>
    </row>
    <row r="18620" spans="1:1" ht="18" customHeight="1" x14ac:dyDescent="0.25">
      <c r="A18620" s="59" t="str">
        <f t="shared" si="291"/>
        <v/>
      </c>
    </row>
    <row r="18621" spans="1:1" ht="18" customHeight="1" x14ac:dyDescent="0.25">
      <c r="A18621" s="59" t="str">
        <f t="shared" si="291"/>
        <v/>
      </c>
    </row>
    <row r="18622" spans="1:1" ht="18" customHeight="1" x14ac:dyDescent="0.25">
      <c r="A18622" s="59" t="str">
        <f t="shared" si="291"/>
        <v/>
      </c>
    </row>
    <row r="18623" spans="1:1" ht="18" customHeight="1" x14ac:dyDescent="0.25">
      <c r="A18623" s="59" t="str">
        <f t="shared" si="291"/>
        <v/>
      </c>
    </row>
    <row r="18624" spans="1:1" ht="18" customHeight="1" x14ac:dyDescent="0.25">
      <c r="A18624" s="59" t="str">
        <f t="shared" si="291"/>
        <v/>
      </c>
    </row>
    <row r="18625" spans="1:1" ht="18" customHeight="1" x14ac:dyDescent="0.25">
      <c r="A18625" s="59" t="str">
        <f t="shared" si="291"/>
        <v/>
      </c>
    </row>
    <row r="18626" spans="1:1" ht="18" customHeight="1" x14ac:dyDescent="0.25">
      <c r="A18626" s="59" t="str">
        <f t="shared" si="291"/>
        <v/>
      </c>
    </row>
    <row r="18627" spans="1:1" ht="18" customHeight="1" x14ac:dyDescent="0.25">
      <c r="A18627" s="59" t="str">
        <f t="shared" si="291"/>
        <v/>
      </c>
    </row>
    <row r="18628" spans="1:1" ht="18" customHeight="1" x14ac:dyDescent="0.25">
      <c r="A18628" s="59" t="str">
        <f t="shared" si="291"/>
        <v/>
      </c>
    </row>
    <row r="18629" spans="1:1" ht="18" customHeight="1" x14ac:dyDescent="0.25">
      <c r="A18629" s="59" t="str">
        <f t="shared" si="291"/>
        <v/>
      </c>
    </row>
    <row r="18630" spans="1:1" ht="18" customHeight="1" x14ac:dyDescent="0.25">
      <c r="A18630" s="59" t="str">
        <f t="shared" si="291"/>
        <v/>
      </c>
    </row>
    <row r="18631" spans="1:1" ht="18" customHeight="1" x14ac:dyDescent="0.25">
      <c r="A18631" s="59" t="str">
        <f t="shared" si="291"/>
        <v/>
      </c>
    </row>
    <row r="18632" spans="1:1" ht="18" customHeight="1" x14ac:dyDescent="0.25">
      <c r="A18632" s="59" t="str">
        <f t="shared" si="291"/>
        <v/>
      </c>
    </row>
    <row r="18633" spans="1:1" ht="18" customHeight="1" x14ac:dyDescent="0.25">
      <c r="A18633" s="59" t="str">
        <f t="shared" si="291"/>
        <v/>
      </c>
    </row>
    <row r="18634" spans="1:1" ht="18" customHeight="1" x14ac:dyDescent="0.25">
      <c r="A18634" s="59" t="str">
        <f t="shared" si="291"/>
        <v/>
      </c>
    </row>
    <row r="18635" spans="1:1" ht="18" customHeight="1" x14ac:dyDescent="0.25">
      <c r="A18635" s="59" t="str">
        <f t="shared" si="291"/>
        <v/>
      </c>
    </row>
    <row r="18636" spans="1:1" ht="18" customHeight="1" x14ac:dyDescent="0.25">
      <c r="A18636" s="59" t="str">
        <f t="shared" si="291"/>
        <v/>
      </c>
    </row>
    <row r="18637" spans="1:1" ht="18" customHeight="1" x14ac:dyDescent="0.25">
      <c r="A18637" s="59" t="str">
        <f t="shared" si="291"/>
        <v/>
      </c>
    </row>
    <row r="18638" spans="1:1" ht="18" customHeight="1" x14ac:dyDescent="0.25">
      <c r="A18638" s="59" t="str">
        <f t="shared" si="291"/>
        <v/>
      </c>
    </row>
    <row r="18639" spans="1:1" ht="18" customHeight="1" x14ac:dyDescent="0.25">
      <c r="A18639" s="59" t="str">
        <f t="shared" si="291"/>
        <v/>
      </c>
    </row>
    <row r="18640" spans="1:1" ht="18" customHeight="1" x14ac:dyDescent="0.25">
      <c r="A18640" s="59" t="str">
        <f t="shared" si="291"/>
        <v/>
      </c>
    </row>
    <row r="18641" spans="1:1" ht="18" customHeight="1" x14ac:dyDescent="0.25">
      <c r="A18641" s="59" t="str">
        <f t="shared" si="291"/>
        <v/>
      </c>
    </row>
    <row r="18642" spans="1:1" ht="18" customHeight="1" x14ac:dyDescent="0.25">
      <c r="A18642" s="59" t="str">
        <f t="shared" si="291"/>
        <v/>
      </c>
    </row>
    <row r="18643" spans="1:1" ht="18" customHeight="1" x14ac:dyDescent="0.25">
      <c r="A18643" s="59" t="str">
        <f t="shared" si="291"/>
        <v/>
      </c>
    </row>
    <row r="18644" spans="1:1" ht="18" customHeight="1" x14ac:dyDescent="0.25">
      <c r="A18644" s="59" t="str">
        <f t="shared" si="291"/>
        <v/>
      </c>
    </row>
    <row r="18645" spans="1:1" ht="18" customHeight="1" x14ac:dyDescent="0.25">
      <c r="A18645" s="59" t="str">
        <f t="shared" si="291"/>
        <v/>
      </c>
    </row>
    <row r="18646" spans="1:1" ht="18" customHeight="1" x14ac:dyDescent="0.25">
      <c r="A18646" s="59" t="str">
        <f t="shared" si="291"/>
        <v/>
      </c>
    </row>
    <row r="18647" spans="1:1" ht="18" customHeight="1" x14ac:dyDescent="0.25">
      <c r="A18647" s="59" t="str">
        <f t="shared" si="291"/>
        <v/>
      </c>
    </row>
    <row r="18648" spans="1:1" ht="18" customHeight="1" x14ac:dyDescent="0.25">
      <c r="A18648" s="59" t="str">
        <f t="shared" si="291"/>
        <v/>
      </c>
    </row>
    <row r="18649" spans="1:1" ht="18" customHeight="1" x14ac:dyDescent="0.25">
      <c r="A18649" s="59" t="str">
        <f t="shared" si="291"/>
        <v/>
      </c>
    </row>
    <row r="18650" spans="1:1" ht="18" customHeight="1" x14ac:dyDescent="0.25">
      <c r="A18650" s="59" t="str">
        <f t="shared" si="291"/>
        <v/>
      </c>
    </row>
    <row r="18651" spans="1:1" ht="18" customHeight="1" x14ac:dyDescent="0.25">
      <c r="A18651" s="59" t="str">
        <f t="shared" si="291"/>
        <v/>
      </c>
    </row>
    <row r="18652" spans="1:1" ht="18" customHeight="1" x14ac:dyDescent="0.25">
      <c r="A18652" s="59" t="str">
        <f t="shared" si="291"/>
        <v/>
      </c>
    </row>
    <row r="18653" spans="1:1" ht="18" customHeight="1" x14ac:dyDescent="0.25">
      <c r="A18653" s="59" t="str">
        <f t="shared" si="291"/>
        <v/>
      </c>
    </row>
    <row r="18654" spans="1:1" ht="18" customHeight="1" x14ac:dyDescent="0.25">
      <c r="A18654" s="59" t="str">
        <f t="shared" si="291"/>
        <v/>
      </c>
    </row>
    <row r="18655" spans="1:1" ht="18" customHeight="1" x14ac:dyDescent="0.25">
      <c r="A18655" s="59" t="str">
        <f t="shared" si="291"/>
        <v/>
      </c>
    </row>
    <row r="18656" spans="1:1" ht="18" customHeight="1" x14ac:dyDescent="0.25">
      <c r="A18656" s="59" t="str">
        <f t="shared" si="291"/>
        <v/>
      </c>
    </row>
    <row r="18657" spans="1:1" ht="18" customHeight="1" x14ac:dyDescent="0.25">
      <c r="A18657" s="59" t="str">
        <f t="shared" si="291"/>
        <v/>
      </c>
    </row>
    <row r="18658" spans="1:1" ht="18" customHeight="1" x14ac:dyDescent="0.25">
      <c r="A18658" s="59" t="str">
        <f t="shared" si="291"/>
        <v/>
      </c>
    </row>
    <row r="18659" spans="1:1" ht="18" customHeight="1" x14ac:dyDescent="0.25">
      <c r="A18659" s="59" t="str">
        <f t="shared" si="291"/>
        <v/>
      </c>
    </row>
    <row r="18660" spans="1:1" ht="18" customHeight="1" x14ac:dyDescent="0.25">
      <c r="A18660" s="59" t="str">
        <f t="shared" si="291"/>
        <v/>
      </c>
    </row>
    <row r="18661" spans="1:1" ht="18" customHeight="1" x14ac:dyDescent="0.25">
      <c r="A18661" s="59" t="str">
        <f t="shared" si="291"/>
        <v/>
      </c>
    </row>
    <row r="18662" spans="1:1" ht="18" customHeight="1" x14ac:dyDescent="0.25">
      <c r="A18662" s="59" t="str">
        <f t="shared" si="291"/>
        <v/>
      </c>
    </row>
    <row r="18663" spans="1:1" ht="18" customHeight="1" x14ac:dyDescent="0.25">
      <c r="A18663" s="59" t="str">
        <f t="shared" si="291"/>
        <v/>
      </c>
    </row>
    <row r="18664" spans="1:1" ht="18" customHeight="1" x14ac:dyDescent="0.25">
      <c r="A18664" s="59" t="str">
        <f t="shared" si="291"/>
        <v/>
      </c>
    </row>
    <row r="18665" spans="1:1" ht="18" customHeight="1" x14ac:dyDescent="0.25">
      <c r="A18665" s="59" t="str">
        <f t="shared" si="291"/>
        <v/>
      </c>
    </row>
    <row r="18666" spans="1:1" ht="18" customHeight="1" x14ac:dyDescent="0.25">
      <c r="A18666" s="59" t="str">
        <f t="shared" si="291"/>
        <v/>
      </c>
    </row>
    <row r="18667" spans="1:1" ht="18" customHeight="1" x14ac:dyDescent="0.25">
      <c r="A18667" s="59" t="str">
        <f t="shared" si="291"/>
        <v/>
      </c>
    </row>
    <row r="18668" spans="1:1" ht="18" customHeight="1" x14ac:dyDescent="0.25">
      <c r="A18668" s="59" t="str">
        <f t="shared" si="291"/>
        <v/>
      </c>
    </row>
    <row r="18669" spans="1:1" ht="18" customHeight="1" x14ac:dyDescent="0.25">
      <c r="A18669" s="59" t="str">
        <f t="shared" si="291"/>
        <v/>
      </c>
    </row>
    <row r="18670" spans="1:1" ht="18" customHeight="1" x14ac:dyDescent="0.25">
      <c r="A18670" s="59" t="str">
        <f t="shared" ref="A18670:A18733" si="292">IF(B18670&lt;&gt;"",DATE(2020,INT((ROW(A18668)-1)/78)+1,1),"")</f>
        <v/>
      </c>
    </row>
    <row r="18671" spans="1:1" ht="18" customHeight="1" x14ac:dyDescent="0.25">
      <c r="A18671" s="59" t="str">
        <f t="shared" si="292"/>
        <v/>
      </c>
    </row>
    <row r="18672" spans="1:1" ht="18" customHeight="1" x14ac:dyDescent="0.25">
      <c r="A18672" s="59" t="str">
        <f t="shared" si="292"/>
        <v/>
      </c>
    </row>
    <row r="18673" spans="1:1" ht="18" customHeight="1" x14ac:dyDescent="0.25">
      <c r="A18673" s="59" t="str">
        <f t="shared" si="292"/>
        <v/>
      </c>
    </row>
    <row r="18674" spans="1:1" ht="18" customHeight="1" x14ac:dyDescent="0.25">
      <c r="A18674" s="59" t="str">
        <f t="shared" si="292"/>
        <v/>
      </c>
    </row>
    <row r="18675" spans="1:1" ht="18" customHeight="1" x14ac:dyDescent="0.25">
      <c r="A18675" s="59" t="str">
        <f t="shared" si="292"/>
        <v/>
      </c>
    </row>
    <row r="18676" spans="1:1" ht="18" customHeight="1" x14ac:dyDescent="0.25">
      <c r="A18676" s="59" t="str">
        <f t="shared" si="292"/>
        <v/>
      </c>
    </row>
    <row r="18677" spans="1:1" ht="18" customHeight="1" x14ac:dyDescent="0.25">
      <c r="A18677" s="59" t="str">
        <f t="shared" si="292"/>
        <v/>
      </c>
    </row>
    <row r="18678" spans="1:1" ht="18" customHeight="1" x14ac:dyDescent="0.25">
      <c r="A18678" s="59" t="str">
        <f t="shared" si="292"/>
        <v/>
      </c>
    </row>
    <row r="18679" spans="1:1" ht="18" customHeight="1" x14ac:dyDescent="0.25">
      <c r="A18679" s="59" t="str">
        <f t="shared" si="292"/>
        <v/>
      </c>
    </row>
    <row r="18680" spans="1:1" ht="18" customHeight="1" x14ac:dyDescent="0.25">
      <c r="A18680" s="59" t="str">
        <f t="shared" si="292"/>
        <v/>
      </c>
    </row>
    <row r="18681" spans="1:1" ht="18" customHeight="1" x14ac:dyDescent="0.25">
      <c r="A18681" s="59" t="str">
        <f t="shared" si="292"/>
        <v/>
      </c>
    </row>
    <row r="18682" spans="1:1" ht="18" customHeight="1" x14ac:dyDescent="0.25">
      <c r="A18682" s="59" t="str">
        <f t="shared" si="292"/>
        <v/>
      </c>
    </row>
    <row r="18683" spans="1:1" ht="18" customHeight="1" x14ac:dyDescent="0.25">
      <c r="A18683" s="59" t="str">
        <f t="shared" si="292"/>
        <v/>
      </c>
    </row>
    <row r="18684" spans="1:1" ht="18" customHeight="1" x14ac:dyDescent="0.25">
      <c r="A18684" s="59" t="str">
        <f t="shared" si="292"/>
        <v/>
      </c>
    </row>
    <row r="18685" spans="1:1" ht="18" customHeight="1" x14ac:dyDescent="0.25">
      <c r="A18685" s="59" t="str">
        <f t="shared" si="292"/>
        <v/>
      </c>
    </row>
    <row r="18686" spans="1:1" ht="18" customHeight="1" x14ac:dyDescent="0.25">
      <c r="A18686" s="59" t="str">
        <f t="shared" si="292"/>
        <v/>
      </c>
    </row>
    <row r="18687" spans="1:1" ht="18" customHeight="1" x14ac:dyDescent="0.25">
      <c r="A18687" s="59" t="str">
        <f t="shared" si="292"/>
        <v/>
      </c>
    </row>
    <row r="18688" spans="1:1" ht="18" customHeight="1" x14ac:dyDescent="0.25">
      <c r="A18688" s="59" t="str">
        <f t="shared" si="292"/>
        <v/>
      </c>
    </row>
    <row r="18689" spans="1:1" ht="18" customHeight="1" x14ac:dyDescent="0.25">
      <c r="A18689" s="59" t="str">
        <f t="shared" si="292"/>
        <v/>
      </c>
    </row>
    <row r="18690" spans="1:1" ht="18" customHeight="1" x14ac:dyDescent="0.25">
      <c r="A18690" s="59" t="str">
        <f t="shared" si="292"/>
        <v/>
      </c>
    </row>
    <row r="18691" spans="1:1" ht="18" customHeight="1" x14ac:dyDescent="0.25">
      <c r="A18691" s="59" t="str">
        <f t="shared" si="292"/>
        <v/>
      </c>
    </row>
    <row r="18692" spans="1:1" ht="18" customHeight="1" x14ac:dyDescent="0.25">
      <c r="A18692" s="59" t="str">
        <f t="shared" si="292"/>
        <v/>
      </c>
    </row>
    <row r="18693" spans="1:1" ht="18" customHeight="1" x14ac:dyDescent="0.25">
      <c r="A18693" s="59" t="str">
        <f t="shared" si="292"/>
        <v/>
      </c>
    </row>
    <row r="18694" spans="1:1" ht="18" customHeight="1" x14ac:dyDescent="0.25">
      <c r="A18694" s="59" t="str">
        <f t="shared" si="292"/>
        <v/>
      </c>
    </row>
    <row r="18695" spans="1:1" ht="18" customHeight="1" x14ac:dyDescent="0.25">
      <c r="A18695" s="59" t="str">
        <f t="shared" si="292"/>
        <v/>
      </c>
    </row>
    <row r="18696" spans="1:1" ht="18" customHeight="1" x14ac:dyDescent="0.25">
      <c r="A18696" s="59" t="str">
        <f t="shared" si="292"/>
        <v/>
      </c>
    </row>
    <row r="18697" spans="1:1" ht="18" customHeight="1" x14ac:dyDescent="0.25">
      <c r="A18697" s="59" t="str">
        <f t="shared" si="292"/>
        <v/>
      </c>
    </row>
    <row r="18698" spans="1:1" ht="18" customHeight="1" x14ac:dyDescent="0.25">
      <c r="A18698" s="59" t="str">
        <f t="shared" si="292"/>
        <v/>
      </c>
    </row>
    <row r="18699" spans="1:1" ht="18" customHeight="1" x14ac:dyDescent="0.25">
      <c r="A18699" s="59" t="str">
        <f t="shared" si="292"/>
        <v/>
      </c>
    </row>
    <row r="18700" spans="1:1" ht="18" customHeight="1" x14ac:dyDescent="0.25">
      <c r="A18700" s="59" t="str">
        <f t="shared" si="292"/>
        <v/>
      </c>
    </row>
    <row r="18701" spans="1:1" ht="18" customHeight="1" x14ac:dyDescent="0.25">
      <c r="A18701" s="59" t="str">
        <f t="shared" si="292"/>
        <v/>
      </c>
    </row>
    <row r="18702" spans="1:1" ht="18" customHeight="1" x14ac:dyDescent="0.25">
      <c r="A18702" s="59" t="str">
        <f t="shared" si="292"/>
        <v/>
      </c>
    </row>
    <row r="18703" spans="1:1" ht="18" customHeight="1" x14ac:dyDescent="0.25">
      <c r="A18703" s="59" t="str">
        <f t="shared" si="292"/>
        <v/>
      </c>
    </row>
    <row r="18704" spans="1:1" ht="18" customHeight="1" x14ac:dyDescent="0.25">
      <c r="A18704" s="59" t="str">
        <f t="shared" si="292"/>
        <v/>
      </c>
    </row>
    <row r="18705" spans="1:1" ht="18" customHeight="1" x14ac:dyDescent="0.25">
      <c r="A18705" s="59" t="str">
        <f t="shared" si="292"/>
        <v/>
      </c>
    </row>
    <row r="18706" spans="1:1" ht="18" customHeight="1" x14ac:dyDescent="0.25">
      <c r="A18706" s="59" t="str">
        <f t="shared" si="292"/>
        <v/>
      </c>
    </row>
    <row r="18707" spans="1:1" ht="18" customHeight="1" x14ac:dyDescent="0.25">
      <c r="A18707" s="59" t="str">
        <f t="shared" si="292"/>
        <v/>
      </c>
    </row>
    <row r="18708" spans="1:1" ht="18" customHeight="1" x14ac:dyDescent="0.25">
      <c r="A18708" s="59" t="str">
        <f t="shared" si="292"/>
        <v/>
      </c>
    </row>
    <row r="18709" spans="1:1" ht="18" customHeight="1" x14ac:dyDescent="0.25">
      <c r="A18709" s="59" t="str">
        <f t="shared" si="292"/>
        <v/>
      </c>
    </row>
    <row r="18710" spans="1:1" ht="18" customHeight="1" x14ac:dyDescent="0.25">
      <c r="A18710" s="59" t="str">
        <f t="shared" si="292"/>
        <v/>
      </c>
    </row>
    <row r="18711" spans="1:1" ht="18" customHeight="1" x14ac:dyDescent="0.25">
      <c r="A18711" s="59" t="str">
        <f t="shared" si="292"/>
        <v/>
      </c>
    </row>
    <row r="18712" spans="1:1" ht="18" customHeight="1" x14ac:dyDescent="0.25">
      <c r="A18712" s="59" t="str">
        <f t="shared" si="292"/>
        <v/>
      </c>
    </row>
    <row r="18713" spans="1:1" ht="18" customHeight="1" x14ac:dyDescent="0.25">
      <c r="A18713" s="59" t="str">
        <f t="shared" si="292"/>
        <v/>
      </c>
    </row>
    <row r="18714" spans="1:1" ht="18" customHeight="1" x14ac:dyDescent="0.25">
      <c r="A18714" s="59" t="str">
        <f t="shared" si="292"/>
        <v/>
      </c>
    </row>
    <row r="18715" spans="1:1" ht="18" customHeight="1" x14ac:dyDescent="0.25">
      <c r="A18715" s="59" t="str">
        <f t="shared" si="292"/>
        <v/>
      </c>
    </row>
    <row r="18716" spans="1:1" ht="18" customHeight="1" x14ac:dyDescent="0.25">
      <c r="A18716" s="59" t="str">
        <f t="shared" si="292"/>
        <v/>
      </c>
    </row>
    <row r="18717" spans="1:1" ht="18" customHeight="1" x14ac:dyDescent="0.25">
      <c r="A18717" s="59" t="str">
        <f t="shared" si="292"/>
        <v/>
      </c>
    </row>
    <row r="18718" spans="1:1" ht="18" customHeight="1" x14ac:dyDescent="0.25">
      <c r="A18718" s="59" t="str">
        <f t="shared" si="292"/>
        <v/>
      </c>
    </row>
    <row r="18719" spans="1:1" ht="18" customHeight="1" x14ac:dyDescent="0.25">
      <c r="A18719" s="59" t="str">
        <f t="shared" si="292"/>
        <v/>
      </c>
    </row>
    <row r="18720" spans="1:1" ht="18" customHeight="1" x14ac:dyDescent="0.25">
      <c r="A18720" s="59" t="str">
        <f t="shared" si="292"/>
        <v/>
      </c>
    </row>
    <row r="18721" spans="1:1" ht="18" customHeight="1" x14ac:dyDescent="0.25">
      <c r="A18721" s="59" t="str">
        <f t="shared" si="292"/>
        <v/>
      </c>
    </row>
    <row r="18722" spans="1:1" ht="18" customHeight="1" x14ac:dyDescent="0.25">
      <c r="A18722" s="59" t="str">
        <f t="shared" si="292"/>
        <v/>
      </c>
    </row>
    <row r="18723" spans="1:1" ht="18" customHeight="1" x14ac:dyDescent="0.25">
      <c r="A18723" s="59" t="str">
        <f t="shared" si="292"/>
        <v/>
      </c>
    </row>
    <row r="18724" spans="1:1" ht="18" customHeight="1" x14ac:dyDescent="0.25">
      <c r="A18724" s="59" t="str">
        <f t="shared" si="292"/>
        <v/>
      </c>
    </row>
    <row r="18725" spans="1:1" ht="18" customHeight="1" x14ac:dyDescent="0.25">
      <c r="A18725" s="59" t="str">
        <f t="shared" si="292"/>
        <v/>
      </c>
    </row>
    <row r="18726" spans="1:1" ht="18" customHeight="1" x14ac:dyDescent="0.25">
      <c r="A18726" s="59" t="str">
        <f t="shared" si="292"/>
        <v/>
      </c>
    </row>
    <row r="18727" spans="1:1" ht="18" customHeight="1" x14ac:dyDescent="0.25">
      <c r="A18727" s="59" t="str">
        <f t="shared" si="292"/>
        <v/>
      </c>
    </row>
    <row r="18728" spans="1:1" ht="18" customHeight="1" x14ac:dyDescent="0.25">
      <c r="A18728" s="59" t="str">
        <f t="shared" si="292"/>
        <v/>
      </c>
    </row>
    <row r="18729" spans="1:1" ht="18" customHeight="1" x14ac:dyDescent="0.25">
      <c r="A18729" s="59" t="str">
        <f t="shared" si="292"/>
        <v/>
      </c>
    </row>
    <row r="18730" spans="1:1" ht="18" customHeight="1" x14ac:dyDescent="0.25">
      <c r="A18730" s="59" t="str">
        <f t="shared" si="292"/>
        <v/>
      </c>
    </row>
    <row r="18731" spans="1:1" ht="18" customHeight="1" x14ac:dyDescent="0.25">
      <c r="A18731" s="59" t="str">
        <f t="shared" si="292"/>
        <v/>
      </c>
    </row>
    <row r="18732" spans="1:1" ht="18" customHeight="1" x14ac:dyDescent="0.25">
      <c r="A18732" s="59" t="str">
        <f t="shared" si="292"/>
        <v/>
      </c>
    </row>
    <row r="18733" spans="1:1" ht="18" customHeight="1" x14ac:dyDescent="0.25">
      <c r="A18733" s="59" t="str">
        <f t="shared" si="292"/>
        <v/>
      </c>
    </row>
    <row r="18734" spans="1:1" ht="18" customHeight="1" x14ac:dyDescent="0.25">
      <c r="A18734" s="59" t="str">
        <f t="shared" ref="A18734:A18797" si="293">IF(B18734&lt;&gt;"",DATE(2020,INT((ROW(A18732)-1)/78)+1,1),"")</f>
        <v/>
      </c>
    </row>
    <row r="18735" spans="1:1" ht="18" customHeight="1" x14ac:dyDescent="0.25">
      <c r="A18735" s="59" t="str">
        <f t="shared" si="293"/>
        <v/>
      </c>
    </row>
    <row r="18736" spans="1:1" ht="18" customHeight="1" x14ac:dyDescent="0.25">
      <c r="A18736" s="59" t="str">
        <f t="shared" si="293"/>
        <v/>
      </c>
    </row>
    <row r="18737" spans="1:1" ht="18" customHeight="1" x14ac:dyDescent="0.25">
      <c r="A18737" s="59" t="str">
        <f t="shared" si="293"/>
        <v/>
      </c>
    </row>
    <row r="18738" spans="1:1" ht="18" customHeight="1" x14ac:dyDescent="0.25">
      <c r="A18738" s="59" t="str">
        <f t="shared" si="293"/>
        <v/>
      </c>
    </row>
    <row r="18739" spans="1:1" ht="18" customHeight="1" x14ac:dyDescent="0.25">
      <c r="A18739" s="59" t="str">
        <f t="shared" si="293"/>
        <v/>
      </c>
    </row>
    <row r="18740" spans="1:1" ht="18" customHeight="1" x14ac:dyDescent="0.25">
      <c r="A18740" s="59" t="str">
        <f t="shared" si="293"/>
        <v/>
      </c>
    </row>
    <row r="18741" spans="1:1" ht="18" customHeight="1" x14ac:dyDescent="0.25">
      <c r="A18741" s="59" t="str">
        <f t="shared" si="293"/>
        <v/>
      </c>
    </row>
    <row r="18742" spans="1:1" ht="18" customHeight="1" x14ac:dyDescent="0.25">
      <c r="A18742" s="59" t="str">
        <f t="shared" si="293"/>
        <v/>
      </c>
    </row>
    <row r="18743" spans="1:1" ht="18" customHeight="1" x14ac:dyDescent="0.25">
      <c r="A18743" s="59" t="str">
        <f t="shared" si="293"/>
        <v/>
      </c>
    </row>
    <row r="18744" spans="1:1" ht="18" customHeight="1" x14ac:dyDescent="0.25">
      <c r="A18744" s="59" t="str">
        <f t="shared" si="293"/>
        <v/>
      </c>
    </row>
    <row r="18745" spans="1:1" ht="18" customHeight="1" x14ac:dyDescent="0.25">
      <c r="A18745" s="59" t="str">
        <f t="shared" si="293"/>
        <v/>
      </c>
    </row>
    <row r="18746" spans="1:1" ht="18" customHeight="1" x14ac:dyDescent="0.25">
      <c r="A18746" s="59" t="str">
        <f t="shared" si="293"/>
        <v/>
      </c>
    </row>
    <row r="18747" spans="1:1" ht="18" customHeight="1" x14ac:dyDescent="0.25">
      <c r="A18747" s="59" t="str">
        <f t="shared" si="293"/>
        <v/>
      </c>
    </row>
    <row r="18748" spans="1:1" ht="18" customHeight="1" x14ac:dyDescent="0.25">
      <c r="A18748" s="59" t="str">
        <f t="shared" si="293"/>
        <v/>
      </c>
    </row>
    <row r="18749" spans="1:1" ht="18" customHeight="1" x14ac:dyDescent="0.25">
      <c r="A18749" s="59" t="str">
        <f t="shared" si="293"/>
        <v/>
      </c>
    </row>
    <row r="18750" spans="1:1" ht="18" customHeight="1" x14ac:dyDescent="0.25">
      <c r="A18750" s="59" t="str">
        <f t="shared" si="293"/>
        <v/>
      </c>
    </row>
    <row r="18751" spans="1:1" ht="18" customHeight="1" x14ac:dyDescent="0.25">
      <c r="A18751" s="59" t="str">
        <f t="shared" si="293"/>
        <v/>
      </c>
    </row>
    <row r="18752" spans="1:1" ht="18" customHeight="1" x14ac:dyDescent="0.25">
      <c r="A18752" s="59" t="str">
        <f t="shared" si="293"/>
        <v/>
      </c>
    </row>
    <row r="18753" spans="1:1" ht="18" customHeight="1" x14ac:dyDescent="0.25">
      <c r="A18753" s="59" t="str">
        <f t="shared" si="293"/>
        <v/>
      </c>
    </row>
    <row r="18754" spans="1:1" ht="18" customHeight="1" x14ac:dyDescent="0.25">
      <c r="A18754" s="59" t="str">
        <f t="shared" si="293"/>
        <v/>
      </c>
    </row>
    <row r="18755" spans="1:1" ht="18" customHeight="1" x14ac:dyDescent="0.25">
      <c r="A18755" s="59" t="str">
        <f t="shared" si="293"/>
        <v/>
      </c>
    </row>
    <row r="18756" spans="1:1" ht="18" customHeight="1" x14ac:dyDescent="0.25">
      <c r="A18756" s="59" t="str">
        <f t="shared" si="293"/>
        <v/>
      </c>
    </row>
    <row r="18757" spans="1:1" ht="18" customHeight="1" x14ac:dyDescent="0.25">
      <c r="A18757" s="59" t="str">
        <f t="shared" si="293"/>
        <v/>
      </c>
    </row>
    <row r="18758" spans="1:1" ht="18" customHeight="1" x14ac:dyDescent="0.25">
      <c r="A18758" s="59" t="str">
        <f t="shared" si="293"/>
        <v/>
      </c>
    </row>
    <row r="18759" spans="1:1" ht="18" customHeight="1" x14ac:dyDescent="0.25">
      <c r="A18759" s="59" t="str">
        <f t="shared" si="293"/>
        <v/>
      </c>
    </row>
    <row r="18760" spans="1:1" ht="18" customHeight="1" x14ac:dyDescent="0.25">
      <c r="A18760" s="59" t="str">
        <f t="shared" si="293"/>
        <v/>
      </c>
    </row>
    <row r="18761" spans="1:1" ht="18" customHeight="1" x14ac:dyDescent="0.25">
      <c r="A18761" s="59" t="str">
        <f t="shared" si="293"/>
        <v/>
      </c>
    </row>
    <row r="18762" spans="1:1" ht="18" customHeight="1" x14ac:dyDescent="0.25">
      <c r="A18762" s="59" t="str">
        <f t="shared" si="293"/>
        <v/>
      </c>
    </row>
    <row r="18763" spans="1:1" ht="18" customHeight="1" x14ac:dyDescent="0.25">
      <c r="A18763" s="59" t="str">
        <f t="shared" si="293"/>
        <v/>
      </c>
    </row>
    <row r="18764" spans="1:1" ht="18" customHeight="1" x14ac:dyDescent="0.25">
      <c r="A18764" s="59" t="str">
        <f t="shared" si="293"/>
        <v/>
      </c>
    </row>
    <row r="18765" spans="1:1" ht="18" customHeight="1" x14ac:dyDescent="0.25">
      <c r="A18765" s="59" t="str">
        <f t="shared" si="293"/>
        <v/>
      </c>
    </row>
    <row r="18766" spans="1:1" ht="18" customHeight="1" x14ac:dyDescent="0.25">
      <c r="A18766" s="59" t="str">
        <f t="shared" si="293"/>
        <v/>
      </c>
    </row>
    <row r="18767" spans="1:1" ht="18" customHeight="1" x14ac:dyDescent="0.25">
      <c r="A18767" s="59" t="str">
        <f t="shared" si="293"/>
        <v/>
      </c>
    </row>
    <row r="18768" spans="1:1" ht="18" customHeight="1" x14ac:dyDescent="0.25">
      <c r="A18768" s="59" t="str">
        <f t="shared" si="293"/>
        <v/>
      </c>
    </row>
    <row r="18769" spans="1:1" ht="18" customHeight="1" x14ac:dyDescent="0.25">
      <c r="A18769" s="59" t="str">
        <f t="shared" si="293"/>
        <v/>
      </c>
    </row>
    <row r="18770" spans="1:1" ht="18" customHeight="1" x14ac:dyDescent="0.25">
      <c r="A18770" s="59" t="str">
        <f t="shared" si="293"/>
        <v/>
      </c>
    </row>
    <row r="18771" spans="1:1" ht="18" customHeight="1" x14ac:dyDescent="0.25">
      <c r="A18771" s="59" t="str">
        <f t="shared" si="293"/>
        <v/>
      </c>
    </row>
    <row r="18772" spans="1:1" ht="18" customHeight="1" x14ac:dyDescent="0.25">
      <c r="A18772" s="59" t="str">
        <f t="shared" si="293"/>
        <v/>
      </c>
    </row>
    <row r="18773" spans="1:1" ht="18" customHeight="1" x14ac:dyDescent="0.25">
      <c r="A18773" s="59" t="str">
        <f t="shared" si="293"/>
        <v/>
      </c>
    </row>
    <row r="18774" spans="1:1" ht="18" customHeight="1" x14ac:dyDescent="0.25">
      <c r="A18774" s="59" t="str">
        <f t="shared" si="293"/>
        <v/>
      </c>
    </row>
    <row r="18775" spans="1:1" ht="18" customHeight="1" x14ac:dyDescent="0.25">
      <c r="A18775" s="59" t="str">
        <f t="shared" si="293"/>
        <v/>
      </c>
    </row>
    <row r="18776" spans="1:1" ht="18" customHeight="1" x14ac:dyDescent="0.25">
      <c r="A18776" s="59" t="str">
        <f t="shared" si="293"/>
        <v/>
      </c>
    </row>
    <row r="18777" spans="1:1" ht="18" customHeight="1" x14ac:dyDescent="0.25">
      <c r="A18777" s="59" t="str">
        <f t="shared" si="293"/>
        <v/>
      </c>
    </row>
    <row r="18778" spans="1:1" ht="18" customHeight="1" x14ac:dyDescent="0.25">
      <c r="A18778" s="59" t="str">
        <f t="shared" si="293"/>
        <v/>
      </c>
    </row>
    <row r="18779" spans="1:1" ht="18" customHeight="1" x14ac:dyDescent="0.25">
      <c r="A18779" s="59" t="str">
        <f t="shared" si="293"/>
        <v/>
      </c>
    </row>
    <row r="18780" spans="1:1" ht="18" customHeight="1" x14ac:dyDescent="0.25">
      <c r="A18780" s="59" t="str">
        <f t="shared" si="293"/>
        <v/>
      </c>
    </row>
    <row r="18781" spans="1:1" ht="18" customHeight="1" x14ac:dyDescent="0.25">
      <c r="A18781" s="59" t="str">
        <f t="shared" si="293"/>
        <v/>
      </c>
    </row>
    <row r="18782" spans="1:1" ht="18" customHeight="1" x14ac:dyDescent="0.25">
      <c r="A18782" s="59" t="str">
        <f t="shared" si="293"/>
        <v/>
      </c>
    </row>
    <row r="18783" spans="1:1" ht="18" customHeight="1" x14ac:dyDescent="0.25">
      <c r="A18783" s="59" t="str">
        <f t="shared" si="293"/>
        <v/>
      </c>
    </row>
    <row r="18784" spans="1:1" ht="18" customHeight="1" x14ac:dyDescent="0.25">
      <c r="A18784" s="59" t="str">
        <f t="shared" si="293"/>
        <v/>
      </c>
    </row>
    <row r="18785" spans="1:1" ht="18" customHeight="1" x14ac:dyDescent="0.25">
      <c r="A18785" s="59" t="str">
        <f t="shared" si="293"/>
        <v/>
      </c>
    </row>
    <row r="18786" spans="1:1" ht="18" customHeight="1" x14ac:dyDescent="0.25">
      <c r="A18786" s="59" t="str">
        <f t="shared" si="293"/>
        <v/>
      </c>
    </row>
    <row r="18787" spans="1:1" ht="18" customHeight="1" x14ac:dyDescent="0.25">
      <c r="A18787" s="59" t="str">
        <f t="shared" si="293"/>
        <v/>
      </c>
    </row>
    <row r="18788" spans="1:1" ht="18" customHeight="1" x14ac:dyDescent="0.25">
      <c r="A18788" s="59" t="str">
        <f t="shared" si="293"/>
        <v/>
      </c>
    </row>
    <row r="18789" spans="1:1" ht="18" customHeight="1" x14ac:dyDescent="0.25">
      <c r="A18789" s="59" t="str">
        <f t="shared" si="293"/>
        <v/>
      </c>
    </row>
    <row r="18790" spans="1:1" ht="18" customHeight="1" x14ac:dyDescent="0.25">
      <c r="A18790" s="59" t="str">
        <f t="shared" si="293"/>
        <v/>
      </c>
    </row>
    <row r="18791" spans="1:1" ht="18" customHeight="1" x14ac:dyDescent="0.25">
      <c r="A18791" s="59" t="str">
        <f t="shared" si="293"/>
        <v/>
      </c>
    </row>
    <row r="18792" spans="1:1" ht="18" customHeight="1" x14ac:dyDescent="0.25">
      <c r="A18792" s="59" t="str">
        <f t="shared" si="293"/>
        <v/>
      </c>
    </row>
    <row r="18793" spans="1:1" ht="18" customHeight="1" x14ac:dyDescent="0.25">
      <c r="A18793" s="59" t="str">
        <f t="shared" si="293"/>
        <v/>
      </c>
    </row>
    <row r="18794" spans="1:1" ht="18" customHeight="1" x14ac:dyDescent="0.25">
      <c r="A18794" s="59" t="str">
        <f t="shared" si="293"/>
        <v/>
      </c>
    </row>
    <row r="18795" spans="1:1" ht="18" customHeight="1" x14ac:dyDescent="0.25">
      <c r="A18795" s="59" t="str">
        <f t="shared" si="293"/>
        <v/>
      </c>
    </row>
    <row r="18796" spans="1:1" ht="18" customHeight="1" x14ac:dyDescent="0.25">
      <c r="A18796" s="59" t="str">
        <f t="shared" si="293"/>
        <v/>
      </c>
    </row>
    <row r="18797" spans="1:1" ht="18" customHeight="1" x14ac:dyDescent="0.25">
      <c r="A18797" s="59" t="str">
        <f t="shared" si="293"/>
        <v/>
      </c>
    </row>
    <row r="18798" spans="1:1" ht="18" customHeight="1" x14ac:dyDescent="0.25">
      <c r="A18798" s="59" t="str">
        <f t="shared" ref="A18798:A18861" si="294">IF(B18798&lt;&gt;"",DATE(2020,INT((ROW(A18796)-1)/78)+1,1),"")</f>
        <v/>
      </c>
    </row>
    <row r="18799" spans="1:1" ht="18" customHeight="1" x14ac:dyDescent="0.25">
      <c r="A18799" s="59" t="str">
        <f t="shared" si="294"/>
        <v/>
      </c>
    </row>
    <row r="18800" spans="1:1" ht="18" customHeight="1" x14ac:dyDescent="0.25">
      <c r="A18800" s="59" t="str">
        <f t="shared" si="294"/>
        <v/>
      </c>
    </row>
    <row r="18801" spans="1:1" ht="18" customHeight="1" x14ac:dyDescent="0.25">
      <c r="A18801" s="59" t="str">
        <f t="shared" si="294"/>
        <v/>
      </c>
    </row>
    <row r="18802" spans="1:1" ht="18" customHeight="1" x14ac:dyDescent="0.25">
      <c r="A18802" s="59" t="str">
        <f t="shared" si="294"/>
        <v/>
      </c>
    </row>
    <row r="18803" spans="1:1" ht="18" customHeight="1" x14ac:dyDescent="0.25">
      <c r="A18803" s="59" t="str">
        <f t="shared" si="294"/>
        <v/>
      </c>
    </row>
    <row r="18804" spans="1:1" ht="18" customHeight="1" x14ac:dyDescent="0.25">
      <c r="A18804" s="59" t="str">
        <f t="shared" si="294"/>
        <v/>
      </c>
    </row>
    <row r="18805" spans="1:1" ht="18" customHeight="1" x14ac:dyDescent="0.25">
      <c r="A18805" s="59" t="str">
        <f t="shared" si="294"/>
        <v/>
      </c>
    </row>
    <row r="18806" spans="1:1" ht="18" customHeight="1" x14ac:dyDescent="0.25">
      <c r="A18806" s="59" t="str">
        <f t="shared" si="294"/>
        <v/>
      </c>
    </row>
    <row r="18807" spans="1:1" ht="18" customHeight="1" x14ac:dyDescent="0.25">
      <c r="A18807" s="59" t="str">
        <f t="shared" si="294"/>
        <v/>
      </c>
    </row>
    <row r="18808" spans="1:1" ht="18" customHeight="1" x14ac:dyDescent="0.25">
      <c r="A18808" s="59" t="str">
        <f t="shared" si="294"/>
        <v/>
      </c>
    </row>
    <row r="18809" spans="1:1" ht="18" customHeight="1" x14ac:dyDescent="0.25">
      <c r="A18809" s="59" t="str">
        <f t="shared" si="294"/>
        <v/>
      </c>
    </row>
    <row r="18810" spans="1:1" ht="18" customHeight="1" x14ac:dyDescent="0.25">
      <c r="A18810" s="59" t="str">
        <f t="shared" si="294"/>
        <v/>
      </c>
    </row>
    <row r="18811" spans="1:1" ht="18" customHeight="1" x14ac:dyDescent="0.25">
      <c r="A18811" s="59" t="str">
        <f t="shared" si="294"/>
        <v/>
      </c>
    </row>
    <row r="18812" spans="1:1" ht="18" customHeight="1" x14ac:dyDescent="0.25">
      <c r="A18812" s="59" t="str">
        <f t="shared" si="294"/>
        <v/>
      </c>
    </row>
    <row r="18813" spans="1:1" ht="18" customHeight="1" x14ac:dyDescent="0.25">
      <c r="A18813" s="59" t="str">
        <f t="shared" si="294"/>
        <v/>
      </c>
    </row>
    <row r="18814" spans="1:1" ht="18" customHeight="1" x14ac:dyDescent="0.25">
      <c r="A18814" s="59" t="str">
        <f t="shared" si="294"/>
        <v/>
      </c>
    </row>
    <row r="18815" spans="1:1" ht="18" customHeight="1" x14ac:dyDescent="0.25">
      <c r="A18815" s="59" t="str">
        <f t="shared" si="294"/>
        <v/>
      </c>
    </row>
    <row r="18816" spans="1:1" ht="18" customHeight="1" x14ac:dyDescent="0.25">
      <c r="A18816" s="59" t="str">
        <f t="shared" si="294"/>
        <v/>
      </c>
    </row>
    <row r="18817" spans="1:1" ht="18" customHeight="1" x14ac:dyDescent="0.25">
      <c r="A18817" s="59" t="str">
        <f t="shared" si="294"/>
        <v/>
      </c>
    </row>
    <row r="18818" spans="1:1" ht="18" customHeight="1" x14ac:dyDescent="0.25">
      <c r="A18818" s="59" t="str">
        <f t="shared" si="294"/>
        <v/>
      </c>
    </row>
    <row r="18819" spans="1:1" ht="18" customHeight="1" x14ac:dyDescent="0.25">
      <c r="A18819" s="59" t="str">
        <f t="shared" si="294"/>
        <v/>
      </c>
    </row>
    <row r="18820" spans="1:1" ht="18" customHeight="1" x14ac:dyDescent="0.25">
      <c r="A18820" s="59" t="str">
        <f t="shared" si="294"/>
        <v/>
      </c>
    </row>
    <row r="18821" spans="1:1" ht="18" customHeight="1" x14ac:dyDescent="0.25">
      <c r="A18821" s="59" t="str">
        <f t="shared" si="294"/>
        <v/>
      </c>
    </row>
    <row r="18822" spans="1:1" ht="18" customHeight="1" x14ac:dyDescent="0.25">
      <c r="A18822" s="59" t="str">
        <f t="shared" si="294"/>
        <v/>
      </c>
    </row>
    <row r="18823" spans="1:1" ht="18" customHeight="1" x14ac:dyDescent="0.25">
      <c r="A18823" s="59" t="str">
        <f t="shared" si="294"/>
        <v/>
      </c>
    </row>
    <row r="18824" spans="1:1" ht="18" customHeight="1" x14ac:dyDescent="0.25">
      <c r="A18824" s="59" t="str">
        <f t="shared" si="294"/>
        <v/>
      </c>
    </row>
    <row r="18825" spans="1:1" ht="18" customHeight="1" x14ac:dyDescent="0.25">
      <c r="A18825" s="59" t="str">
        <f t="shared" si="294"/>
        <v/>
      </c>
    </row>
    <row r="18826" spans="1:1" ht="18" customHeight="1" x14ac:dyDescent="0.25">
      <c r="A18826" s="59" t="str">
        <f t="shared" si="294"/>
        <v/>
      </c>
    </row>
    <row r="18827" spans="1:1" ht="18" customHeight="1" x14ac:dyDescent="0.25">
      <c r="A18827" s="59" t="str">
        <f t="shared" si="294"/>
        <v/>
      </c>
    </row>
    <row r="18828" spans="1:1" ht="18" customHeight="1" x14ac:dyDescent="0.25">
      <c r="A18828" s="59" t="str">
        <f t="shared" si="294"/>
        <v/>
      </c>
    </row>
    <row r="18829" spans="1:1" ht="18" customHeight="1" x14ac:dyDescent="0.25">
      <c r="A18829" s="59" t="str">
        <f t="shared" si="294"/>
        <v/>
      </c>
    </row>
    <row r="18830" spans="1:1" ht="18" customHeight="1" x14ac:dyDescent="0.25">
      <c r="A18830" s="59" t="str">
        <f t="shared" si="294"/>
        <v/>
      </c>
    </row>
    <row r="18831" spans="1:1" ht="18" customHeight="1" x14ac:dyDescent="0.25">
      <c r="A18831" s="59" t="str">
        <f t="shared" si="294"/>
        <v/>
      </c>
    </row>
    <row r="18832" spans="1:1" ht="18" customHeight="1" x14ac:dyDescent="0.25">
      <c r="A18832" s="59" t="str">
        <f t="shared" si="294"/>
        <v/>
      </c>
    </row>
    <row r="18833" spans="1:1" ht="18" customHeight="1" x14ac:dyDescent="0.25">
      <c r="A18833" s="59" t="str">
        <f t="shared" si="294"/>
        <v/>
      </c>
    </row>
    <row r="18834" spans="1:1" ht="18" customHeight="1" x14ac:dyDescent="0.25">
      <c r="A18834" s="59" t="str">
        <f t="shared" si="294"/>
        <v/>
      </c>
    </row>
    <row r="18835" spans="1:1" ht="18" customHeight="1" x14ac:dyDescent="0.25">
      <c r="A18835" s="59" t="str">
        <f t="shared" si="294"/>
        <v/>
      </c>
    </row>
    <row r="18836" spans="1:1" ht="18" customHeight="1" x14ac:dyDescent="0.25">
      <c r="A18836" s="59" t="str">
        <f t="shared" si="294"/>
        <v/>
      </c>
    </row>
    <row r="18837" spans="1:1" ht="18" customHeight="1" x14ac:dyDescent="0.25">
      <c r="A18837" s="59" t="str">
        <f t="shared" si="294"/>
        <v/>
      </c>
    </row>
    <row r="18838" spans="1:1" ht="18" customHeight="1" x14ac:dyDescent="0.25">
      <c r="A18838" s="59" t="str">
        <f t="shared" si="294"/>
        <v/>
      </c>
    </row>
    <row r="18839" spans="1:1" ht="18" customHeight="1" x14ac:dyDescent="0.25">
      <c r="A18839" s="59" t="str">
        <f t="shared" si="294"/>
        <v/>
      </c>
    </row>
    <row r="18840" spans="1:1" ht="18" customHeight="1" x14ac:dyDescent="0.25">
      <c r="A18840" s="59" t="str">
        <f t="shared" si="294"/>
        <v/>
      </c>
    </row>
    <row r="18841" spans="1:1" ht="18" customHeight="1" x14ac:dyDescent="0.25">
      <c r="A18841" s="59" t="str">
        <f t="shared" si="294"/>
        <v/>
      </c>
    </row>
    <row r="18842" spans="1:1" ht="18" customHeight="1" x14ac:dyDescent="0.25">
      <c r="A18842" s="59" t="str">
        <f t="shared" si="294"/>
        <v/>
      </c>
    </row>
    <row r="18843" spans="1:1" ht="18" customHeight="1" x14ac:dyDescent="0.25">
      <c r="A18843" s="59" t="str">
        <f t="shared" si="294"/>
        <v/>
      </c>
    </row>
    <row r="18844" spans="1:1" ht="18" customHeight="1" x14ac:dyDescent="0.25">
      <c r="A18844" s="59" t="str">
        <f t="shared" si="294"/>
        <v/>
      </c>
    </row>
    <row r="18845" spans="1:1" ht="18" customHeight="1" x14ac:dyDescent="0.25">
      <c r="A18845" s="59" t="str">
        <f t="shared" si="294"/>
        <v/>
      </c>
    </row>
    <row r="18846" spans="1:1" ht="18" customHeight="1" x14ac:dyDescent="0.25">
      <c r="A18846" s="59" t="str">
        <f t="shared" si="294"/>
        <v/>
      </c>
    </row>
    <row r="18847" spans="1:1" ht="18" customHeight="1" x14ac:dyDescent="0.25">
      <c r="A18847" s="59" t="str">
        <f t="shared" si="294"/>
        <v/>
      </c>
    </row>
    <row r="18848" spans="1:1" ht="18" customHeight="1" x14ac:dyDescent="0.25">
      <c r="A18848" s="59" t="str">
        <f t="shared" si="294"/>
        <v/>
      </c>
    </row>
    <row r="18849" spans="1:1" ht="18" customHeight="1" x14ac:dyDescent="0.25">
      <c r="A18849" s="59" t="str">
        <f t="shared" si="294"/>
        <v/>
      </c>
    </row>
    <row r="18850" spans="1:1" ht="18" customHeight="1" x14ac:dyDescent="0.25">
      <c r="A18850" s="59" t="str">
        <f t="shared" si="294"/>
        <v/>
      </c>
    </row>
    <row r="18851" spans="1:1" ht="18" customHeight="1" x14ac:dyDescent="0.25">
      <c r="A18851" s="59" t="str">
        <f t="shared" si="294"/>
        <v/>
      </c>
    </row>
    <row r="18852" spans="1:1" ht="18" customHeight="1" x14ac:dyDescent="0.25">
      <c r="A18852" s="59" t="str">
        <f t="shared" si="294"/>
        <v/>
      </c>
    </row>
    <row r="18853" spans="1:1" ht="18" customHeight="1" x14ac:dyDescent="0.25">
      <c r="A18853" s="59" t="str">
        <f t="shared" si="294"/>
        <v/>
      </c>
    </row>
    <row r="18854" spans="1:1" ht="18" customHeight="1" x14ac:dyDescent="0.25">
      <c r="A18854" s="59" t="str">
        <f t="shared" si="294"/>
        <v/>
      </c>
    </row>
    <row r="18855" spans="1:1" ht="18" customHeight="1" x14ac:dyDescent="0.25">
      <c r="A18855" s="59" t="str">
        <f t="shared" si="294"/>
        <v/>
      </c>
    </row>
    <row r="18856" spans="1:1" ht="18" customHeight="1" x14ac:dyDescent="0.25">
      <c r="A18856" s="59" t="str">
        <f t="shared" si="294"/>
        <v/>
      </c>
    </row>
    <row r="18857" spans="1:1" ht="18" customHeight="1" x14ac:dyDescent="0.25">
      <c r="A18857" s="59" t="str">
        <f t="shared" si="294"/>
        <v/>
      </c>
    </row>
    <row r="18858" spans="1:1" ht="18" customHeight="1" x14ac:dyDescent="0.25">
      <c r="A18858" s="59" t="str">
        <f t="shared" si="294"/>
        <v/>
      </c>
    </row>
    <row r="18859" spans="1:1" ht="18" customHeight="1" x14ac:dyDescent="0.25">
      <c r="A18859" s="59" t="str">
        <f t="shared" si="294"/>
        <v/>
      </c>
    </row>
    <row r="18860" spans="1:1" ht="18" customHeight="1" x14ac:dyDescent="0.25">
      <c r="A18860" s="59" t="str">
        <f t="shared" si="294"/>
        <v/>
      </c>
    </row>
    <row r="18861" spans="1:1" ht="18" customHeight="1" x14ac:dyDescent="0.25">
      <c r="A18861" s="59" t="str">
        <f t="shared" si="294"/>
        <v/>
      </c>
    </row>
    <row r="18862" spans="1:1" ht="18" customHeight="1" x14ac:dyDescent="0.25">
      <c r="A18862" s="59" t="str">
        <f t="shared" ref="A18862:A18925" si="295">IF(B18862&lt;&gt;"",DATE(2020,INT((ROW(A18860)-1)/78)+1,1),"")</f>
        <v/>
      </c>
    </row>
    <row r="18863" spans="1:1" ht="18" customHeight="1" x14ac:dyDescent="0.25">
      <c r="A18863" s="59" t="str">
        <f t="shared" si="295"/>
        <v/>
      </c>
    </row>
    <row r="18864" spans="1:1" ht="18" customHeight="1" x14ac:dyDescent="0.25">
      <c r="A18864" s="59" t="str">
        <f t="shared" si="295"/>
        <v/>
      </c>
    </row>
    <row r="18865" spans="1:1" ht="18" customHeight="1" x14ac:dyDescent="0.25">
      <c r="A18865" s="59" t="str">
        <f t="shared" si="295"/>
        <v/>
      </c>
    </row>
    <row r="18866" spans="1:1" ht="18" customHeight="1" x14ac:dyDescent="0.25">
      <c r="A18866" s="59" t="str">
        <f t="shared" si="295"/>
        <v/>
      </c>
    </row>
    <row r="18867" spans="1:1" ht="18" customHeight="1" x14ac:dyDescent="0.25">
      <c r="A18867" s="59" t="str">
        <f t="shared" si="295"/>
        <v/>
      </c>
    </row>
    <row r="18868" spans="1:1" ht="18" customHeight="1" x14ac:dyDescent="0.25">
      <c r="A18868" s="59" t="str">
        <f t="shared" si="295"/>
        <v/>
      </c>
    </row>
    <row r="18869" spans="1:1" ht="18" customHeight="1" x14ac:dyDescent="0.25">
      <c r="A18869" s="59" t="str">
        <f t="shared" si="295"/>
        <v/>
      </c>
    </row>
    <row r="18870" spans="1:1" ht="18" customHeight="1" x14ac:dyDescent="0.25">
      <c r="A18870" s="59" t="str">
        <f t="shared" si="295"/>
        <v/>
      </c>
    </row>
    <row r="18871" spans="1:1" ht="18" customHeight="1" x14ac:dyDescent="0.25">
      <c r="A18871" s="59" t="str">
        <f t="shared" si="295"/>
        <v/>
      </c>
    </row>
    <row r="18872" spans="1:1" ht="18" customHeight="1" x14ac:dyDescent="0.25">
      <c r="A18872" s="59" t="str">
        <f t="shared" si="295"/>
        <v/>
      </c>
    </row>
    <row r="18873" spans="1:1" ht="18" customHeight="1" x14ac:dyDescent="0.25">
      <c r="A18873" s="59" t="str">
        <f t="shared" si="295"/>
        <v/>
      </c>
    </row>
    <row r="18874" spans="1:1" ht="18" customHeight="1" x14ac:dyDescent="0.25">
      <c r="A18874" s="59" t="str">
        <f t="shared" si="295"/>
        <v/>
      </c>
    </row>
    <row r="18875" spans="1:1" ht="18" customHeight="1" x14ac:dyDescent="0.25">
      <c r="A18875" s="59" t="str">
        <f t="shared" si="295"/>
        <v/>
      </c>
    </row>
    <row r="18876" spans="1:1" ht="18" customHeight="1" x14ac:dyDescent="0.25">
      <c r="A18876" s="59" t="str">
        <f t="shared" si="295"/>
        <v/>
      </c>
    </row>
    <row r="18877" spans="1:1" ht="18" customHeight="1" x14ac:dyDescent="0.25">
      <c r="A18877" s="59" t="str">
        <f t="shared" si="295"/>
        <v/>
      </c>
    </row>
    <row r="18878" spans="1:1" ht="18" customHeight="1" x14ac:dyDescent="0.25">
      <c r="A18878" s="59" t="str">
        <f t="shared" si="295"/>
        <v/>
      </c>
    </row>
    <row r="18879" spans="1:1" ht="18" customHeight="1" x14ac:dyDescent="0.25">
      <c r="A18879" s="59" t="str">
        <f t="shared" si="295"/>
        <v/>
      </c>
    </row>
    <row r="18880" spans="1:1" ht="18" customHeight="1" x14ac:dyDescent="0.25">
      <c r="A18880" s="59" t="str">
        <f t="shared" si="295"/>
        <v/>
      </c>
    </row>
    <row r="18881" spans="1:1" ht="18" customHeight="1" x14ac:dyDescent="0.25">
      <c r="A18881" s="59" t="str">
        <f t="shared" si="295"/>
        <v/>
      </c>
    </row>
    <row r="18882" spans="1:1" ht="18" customHeight="1" x14ac:dyDescent="0.25">
      <c r="A18882" s="59" t="str">
        <f t="shared" si="295"/>
        <v/>
      </c>
    </row>
    <row r="18883" spans="1:1" ht="18" customHeight="1" x14ac:dyDescent="0.25">
      <c r="A18883" s="59" t="str">
        <f t="shared" si="295"/>
        <v/>
      </c>
    </row>
    <row r="18884" spans="1:1" ht="18" customHeight="1" x14ac:dyDescent="0.25">
      <c r="A18884" s="59" t="str">
        <f t="shared" si="295"/>
        <v/>
      </c>
    </row>
    <row r="18885" spans="1:1" ht="18" customHeight="1" x14ac:dyDescent="0.25">
      <c r="A18885" s="59" t="str">
        <f t="shared" si="295"/>
        <v/>
      </c>
    </row>
    <row r="18886" spans="1:1" ht="18" customHeight="1" x14ac:dyDescent="0.25">
      <c r="A18886" s="59" t="str">
        <f t="shared" si="295"/>
        <v/>
      </c>
    </row>
    <row r="18887" spans="1:1" ht="18" customHeight="1" x14ac:dyDescent="0.25">
      <c r="A18887" s="59" t="str">
        <f t="shared" si="295"/>
        <v/>
      </c>
    </row>
    <row r="18888" spans="1:1" ht="18" customHeight="1" x14ac:dyDescent="0.25">
      <c r="A18888" s="59" t="str">
        <f t="shared" si="295"/>
        <v/>
      </c>
    </row>
    <row r="18889" spans="1:1" ht="18" customHeight="1" x14ac:dyDescent="0.25">
      <c r="A18889" s="59" t="str">
        <f t="shared" si="295"/>
        <v/>
      </c>
    </row>
    <row r="18890" spans="1:1" ht="18" customHeight="1" x14ac:dyDescent="0.25">
      <c r="A18890" s="59" t="str">
        <f t="shared" si="295"/>
        <v/>
      </c>
    </row>
    <row r="18891" spans="1:1" ht="18" customHeight="1" x14ac:dyDescent="0.25">
      <c r="A18891" s="59" t="str">
        <f t="shared" si="295"/>
        <v/>
      </c>
    </row>
    <row r="18892" spans="1:1" ht="18" customHeight="1" x14ac:dyDescent="0.25">
      <c r="A18892" s="59" t="str">
        <f t="shared" si="295"/>
        <v/>
      </c>
    </row>
    <row r="18893" spans="1:1" ht="18" customHeight="1" x14ac:dyDescent="0.25">
      <c r="A18893" s="59" t="str">
        <f t="shared" si="295"/>
        <v/>
      </c>
    </row>
    <row r="18894" spans="1:1" ht="18" customHeight="1" x14ac:dyDescent="0.25">
      <c r="A18894" s="59" t="str">
        <f t="shared" si="295"/>
        <v/>
      </c>
    </row>
    <row r="18895" spans="1:1" ht="18" customHeight="1" x14ac:dyDescent="0.25">
      <c r="A18895" s="59" t="str">
        <f t="shared" si="295"/>
        <v/>
      </c>
    </row>
    <row r="18896" spans="1:1" ht="18" customHeight="1" x14ac:dyDescent="0.25">
      <c r="A18896" s="59" t="str">
        <f t="shared" si="295"/>
        <v/>
      </c>
    </row>
    <row r="18897" spans="1:1" ht="18" customHeight="1" x14ac:dyDescent="0.25">
      <c r="A18897" s="59" t="str">
        <f t="shared" si="295"/>
        <v/>
      </c>
    </row>
    <row r="18898" spans="1:1" ht="18" customHeight="1" x14ac:dyDescent="0.25">
      <c r="A18898" s="59" t="str">
        <f t="shared" si="295"/>
        <v/>
      </c>
    </row>
    <row r="18899" spans="1:1" ht="18" customHeight="1" x14ac:dyDescent="0.25">
      <c r="A18899" s="59" t="str">
        <f t="shared" si="295"/>
        <v/>
      </c>
    </row>
    <row r="18900" spans="1:1" ht="18" customHeight="1" x14ac:dyDescent="0.25">
      <c r="A18900" s="59" t="str">
        <f t="shared" si="295"/>
        <v/>
      </c>
    </row>
    <row r="18901" spans="1:1" ht="18" customHeight="1" x14ac:dyDescent="0.25">
      <c r="A18901" s="59" t="str">
        <f t="shared" si="295"/>
        <v/>
      </c>
    </row>
    <row r="18902" spans="1:1" ht="18" customHeight="1" x14ac:dyDescent="0.25">
      <c r="A18902" s="59" t="str">
        <f t="shared" si="295"/>
        <v/>
      </c>
    </row>
    <row r="18903" spans="1:1" ht="18" customHeight="1" x14ac:dyDescent="0.25">
      <c r="A18903" s="59" t="str">
        <f t="shared" si="295"/>
        <v/>
      </c>
    </row>
    <row r="18904" spans="1:1" ht="18" customHeight="1" x14ac:dyDescent="0.25">
      <c r="A18904" s="59" t="str">
        <f t="shared" si="295"/>
        <v/>
      </c>
    </row>
    <row r="18905" spans="1:1" ht="18" customHeight="1" x14ac:dyDescent="0.25">
      <c r="A18905" s="59" t="str">
        <f t="shared" si="295"/>
        <v/>
      </c>
    </row>
    <row r="18906" spans="1:1" ht="18" customHeight="1" x14ac:dyDescent="0.25">
      <c r="A18906" s="59" t="str">
        <f t="shared" si="295"/>
        <v/>
      </c>
    </row>
    <row r="18907" spans="1:1" ht="18" customHeight="1" x14ac:dyDescent="0.25">
      <c r="A18907" s="59" t="str">
        <f t="shared" si="295"/>
        <v/>
      </c>
    </row>
    <row r="18908" spans="1:1" ht="18" customHeight="1" x14ac:dyDescent="0.25">
      <c r="A18908" s="59" t="str">
        <f t="shared" si="295"/>
        <v/>
      </c>
    </row>
    <row r="18909" spans="1:1" ht="18" customHeight="1" x14ac:dyDescent="0.25">
      <c r="A18909" s="59" t="str">
        <f t="shared" si="295"/>
        <v/>
      </c>
    </row>
    <row r="18910" spans="1:1" ht="18" customHeight="1" x14ac:dyDescent="0.25">
      <c r="A18910" s="59" t="str">
        <f t="shared" si="295"/>
        <v/>
      </c>
    </row>
    <row r="18911" spans="1:1" ht="18" customHeight="1" x14ac:dyDescent="0.25">
      <c r="A18911" s="59" t="str">
        <f t="shared" si="295"/>
        <v/>
      </c>
    </row>
    <row r="18912" spans="1:1" ht="18" customHeight="1" x14ac:dyDescent="0.25">
      <c r="A18912" s="59" t="str">
        <f t="shared" si="295"/>
        <v/>
      </c>
    </row>
    <row r="18913" spans="1:1" ht="18" customHeight="1" x14ac:dyDescent="0.25">
      <c r="A18913" s="59" t="str">
        <f t="shared" si="295"/>
        <v/>
      </c>
    </row>
    <row r="18914" spans="1:1" ht="18" customHeight="1" x14ac:dyDescent="0.25">
      <c r="A18914" s="59" t="str">
        <f t="shared" si="295"/>
        <v/>
      </c>
    </row>
    <row r="18915" spans="1:1" ht="18" customHeight="1" x14ac:dyDescent="0.25">
      <c r="A18915" s="59" t="str">
        <f t="shared" si="295"/>
        <v/>
      </c>
    </row>
    <row r="18916" spans="1:1" ht="18" customHeight="1" x14ac:dyDescent="0.25">
      <c r="A18916" s="59" t="str">
        <f t="shared" si="295"/>
        <v/>
      </c>
    </row>
    <row r="18917" spans="1:1" ht="18" customHeight="1" x14ac:dyDescent="0.25">
      <c r="A18917" s="59" t="str">
        <f t="shared" si="295"/>
        <v/>
      </c>
    </row>
    <row r="18918" spans="1:1" ht="18" customHeight="1" x14ac:dyDescent="0.25">
      <c r="A18918" s="59" t="str">
        <f t="shared" si="295"/>
        <v/>
      </c>
    </row>
    <row r="18919" spans="1:1" ht="18" customHeight="1" x14ac:dyDescent="0.25">
      <c r="A18919" s="59" t="str">
        <f t="shared" si="295"/>
        <v/>
      </c>
    </row>
    <row r="18920" spans="1:1" ht="18" customHeight="1" x14ac:dyDescent="0.25">
      <c r="A18920" s="59" t="str">
        <f t="shared" si="295"/>
        <v/>
      </c>
    </row>
    <row r="18921" spans="1:1" ht="18" customHeight="1" x14ac:dyDescent="0.25">
      <c r="A18921" s="59" t="str">
        <f t="shared" si="295"/>
        <v/>
      </c>
    </row>
    <row r="18922" spans="1:1" ht="18" customHeight="1" x14ac:dyDescent="0.25">
      <c r="A18922" s="59" t="str">
        <f t="shared" si="295"/>
        <v/>
      </c>
    </row>
    <row r="18923" spans="1:1" ht="18" customHeight="1" x14ac:dyDescent="0.25">
      <c r="A18923" s="59" t="str">
        <f t="shared" si="295"/>
        <v/>
      </c>
    </row>
    <row r="18924" spans="1:1" ht="18" customHeight="1" x14ac:dyDescent="0.25">
      <c r="A18924" s="59" t="str">
        <f t="shared" si="295"/>
        <v/>
      </c>
    </row>
    <row r="18925" spans="1:1" ht="18" customHeight="1" x14ac:dyDescent="0.25">
      <c r="A18925" s="59" t="str">
        <f t="shared" si="295"/>
        <v/>
      </c>
    </row>
    <row r="18926" spans="1:1" ht="18" customHeight="1" x14ac:dyDescent="0.25">
      <c r="A18926" s="59" t="str">
        <f t="shared" ref="A18926:A18989" si="296">IF(B18926&lt;&gt;"",DATE(2020,INT((ROW(A18924)-1)/78)+1,1),"")</f>
        <v/>
      </c>
    </row>
    <row r="18927" spans="1:1" ht="18" customHeight="1" x14ac:dyDescent="0.25">
      <c r="A18927" s="59" t="str">
        <f t="shared" si="296"/>
        <v/>
      </c>
    </row>
    <row r="18928" spans="1:1" ht="18" customHeight="1" x14ac:dyDescent="0.25">
      <c r="A18928" s="59" t="str">
        <f t="shared" si="296"/>
        <v/>
      </c>
    </row>
    <row r="18929" spans="1:1" ht="18" customHeight="1" x14ac:dyDescent="0.25">
      <c r="A18929" s="59" t="str">
        <f t="shared" si="296"/>
        <v/>
      </c>
    </row>
    <row r="18930" spans="1:1" ht="18" customHeight="1" x14ac:dyDescent="0.25">
      <c r="A18930" s="59" t="str">
        <f t="shared" si="296"/>
        <v/>
      </c>
    </row>
    <row r="18931" spans="1:1" ht="18" customHeight="1" x14ac:dyDescent="0.25">
      <c r="A18931" s="59" t="str">
        <f t="shared" si="296"/>
        <v/>
      </c>
    </row>
    <row r="18932" spans="1:1" ht="18" customHeight="1" x14ac:dyDescent="0.25">
      <c r="A18932" s="59" t="str">
        <f t="shared" si="296"/>
        <v/>
      </c>
    </row>
    <row r="18933" spans="1:1" ht="18" customHeight="1" x14ac:dyDescent="0.25">
      <c r="A18933" s="59" t="str">
        <f t="shared" si="296"/>
        <v/>
      </c>
    </row>
    <row r="18934" spans="1:1" ht="18" customHeight="1" x14ac:dyDescent="0.25">
      <c r="A18934" s="59" t="str">
        <f t="shared" si="296"/>
        <v/>
      </c>
    </row>
    <row r="18935" spans="1:1" ht="18" customHeight="1" x14ac:dyDescent="0.25">
      <c r="A18935" s="59" t="str">
        <f t="shared" si="296"/>
        <v/>
      </c>
    </row>
    <row r="18936" spans="1:1" ht="18" customHeight="1" x14ac:dyDescent="0.25">
      <c r="A18936" s="59" t="str">
        <f t="shared" si="296"/>
        <v/>
      </c>
    </row>
    <row r="18937" spans="1:1" ht="18" customHeight="1" x14ac:dyDescent="0.25">
      <c r="A18937" s="59" t="str">
        <f t="shared" si="296"/>
        <v/>
      </c>
    </row>
    <row r="18938" spans="1:1" ht="18" customHeight="1" x14ac:dyDescent="0.25">
      <c r="A18938" s="59" t="str">
        <f t="shared" si="296"/>
        <v/>
      </c>
    </row>
    <row r="18939" spans="1:1" ht="18" customHeight="1" x14ac:dyDescent="0.25">
      <c r="A18939" s="59" t="str">
        <f t="shared" si="296"/>
        <v/>
      </c>
    </row>
    <row r="18940" spans="1:1" ht="18" customHeight="1" x14ac:dyDescent="0.25">
      <c r="A18940" s="59" t="str">
        <f t="shared" si="296"/>
        <v/>
      </c>
    </row>
    <row r="18941" spans="1:1" ht="18" customHeight="1" x14ac:dyDescent="0.25">
      <c r="A18941" s="59" t="str">
        <f t="shared" si="296"/>
        <v/>
      </c>
    </row>
    <row r="18942" spans="1:1" ht="18" customHeight="1" x14ac:dyDescent="0.25">
      <c r="A18942" s="59" t="str">
        <f t="shared" si="296"/>
        <v/>
      </c>
    </row>
    <row r="18943" spans="1:1" ht="18" customHeight="1" x14ac:dyDescent="0.25">
      <c r="A18943" s="59" t="str">
        <f t="shared" si="296"/>
        <v/>
      </c>
    </row>
    <row r="18944" spans="1:1" ht="18" customHeight="1" x14ac:dyDescent="0.25">
      <c r="A18944" s="59" t="str">
        <f t="shared" si="296"/>
        <v/>
      </c>
    </row>
    <row r="18945" spans="1:1" ht="18" customHeight="1" x14ac:dyDescent="0.25">
      <c r="A18945" s="59" t="str">
        <f t="shared" si="296"/>
        <v/>
      </c>
    </row>
    <row r="18946" spans="1:1" ht="18" customHeight="1" x14ac:dyDescent="0.25">
      <c r="A18946" s="59" t="str">
        <f t="shared" si="296"/>
        <v/>
      </c>
    </row>
    <row r="18947" spans="1:1" ht="18" customHeight="1" x14ac:dyDescent="0.25">
      <c r="A18947" s="59" t="str">
        <f t="shared" si="296"/>
        <v/>
      </c>
    </row>
    <row r="18948" spans="1:1" ht="18" customHeight="1" x14ac:dyDescent="0.25">
      <c r="A18948" s="59" t="str">
        <f t="shared" si="296"/>
        <v/>
      </c>
    </row>
    <row r="18949" spans="1:1" ht="18" customHeight="1" x14ac:dyDescent="0.25">
      <c r="A18949" s="59" t="str">
        <f t="shared" si="296"/>
        <v/>
      </c>
    </row>
    <row r="18950" spans="1:1" ht="18" customHeight="1" x14ac:dyDescent="0.25">
      <c r="A18950" s="59" t="str">
        <f t="shared" si="296"/>
        <v/>
      </c>
    </row>
    <row r="18951" spans="1:1" ht="18" customHeight="1" x14ac:dyDescent="0.25">
      <c r="A18951" s="59" t="str">
        <f t="shared" si="296"/>
        <v/>
      </c>
    </row>
    <row r="18952" spans="1:1" ht="18" customHeight="1" x14ac:dyDescent="0.25">
      <c r="A18952" s="59" t="str">
        <f t="shared" si="296"/>
        <v/>
      </c>
    </row>
    <row r="18953" spans="1:1" ht="18" customHeight="1" x14ac:dyDescent="0.25">
      <c r="A18953" s="59" t="str">
        <f t="shared" si="296"/>
        <v/>
      </c>
    </row>
    <row r="18954" spans="1:1" ht="18" customHeight="1" x14ac:dyDescent="0.25">
      <c r="A18954" s="59" t="str">
        <f t="shared" si="296"/>
        <v/>
      </c>
    </row>
    <row r="18955" spans="1:1" ht="18" customHeight="1" x14ac:dyDescent="0.25">
      <c r="A18955" s="59" t="str">
        <f t="shared" si="296"/>
        <v/>
      </c>
    </row>
    <row r="18956" spans="1:1" ht="18" customHeight="1" x14ac:dyDescent="0.25">
      <c r="A18956" s="59" t="str">
        <f t="shared" si="296"/>
        <v/>
      </c>
    </row>
    <row r="18957" spans="1:1" ht="18" customHeight="1" x14ac:dyDescent="0.25">
      <c r="A18957" s="59" t="str">
        <f t="shared" si="296"/>
        <v/>
      </c>
    </row>
    <row r="18958" spans="1:1" ht="18" customHeight="1" x14ac:dyDescent="0.25">
      <c r="A18958" s="59" t="str">
        <f t="shared" si="296"/>
        <v/>
      </c>
    </row>
    <row r="18959" spans="1:1" ht="18" customHeight="1" x14ac:dyDescent="0.25">
      <c r="A18959" s="59" t="str">
        <f t="shared" si="296"/>
        <v/>
      </c>
    </row>
    <row r="18960" spans="1:1" ht="18" customHeight="1" x14ac:dyDescent="0.25">
      <c r="A18960" s="59" t="str">
        <f t="shared" si="296"/>
        <v/>
      </c>
    </row>
    <row r="18961" spans="1:1" ht="18" customHeight="1" x14ac:dyDescent="0.25">
      <c r="A18961" s="59" t="str">
        <f t="shared" si="296"/>
        <v/>
      </c>
    </row>
    <row r="18962" spans="1:1" ht="18" customHeight="1" x14ac:dyDescent="0.25">
      <c r="A18962" s="59" t="str">
        <f t="shared" si="296"/>
        <v/>
      </c>
    </row>
    <row r="18963" spans="1:1" ht="18" customHeight="1" x14ac:dyDescent="0.25">
      <c r="A18963" s="59" t="str">
        <f t="shared" si="296"/>
        <v/>
      </c>
    </row>
    <row r="18964" spans="1:1" ht="18" customHeight="1" x14ac:dyDescent="0.25">
      <c r="A18964" s="59" t="str">
        <f t="shared" si="296"/>
        <v/>
      </c>
    </row>
    <row r="18965" spans="1:1" ht="18" customHeight="1" x14ac:dyDescent="0.25">
      <c r="A18965" s="59" t="str">
        <f t="shared" si="296"/>
        <v/>
      </c>
    </row>
    <row r="18966" spans="1:1" ht="18" customHeight="1" x14ac:dyDescent="0.25">
      <c r="A18966" s="59" t="str">
        <f t="shared" si="296"/>
        <v/>
      </c>
    </row>
    <row r="18967" spans="1:1" ht="18" customHeight="1" x14ac:dyDescent="0.25">
      <c r="A18967" s="59" t="str">
        <f t="shared" si="296"/>
        <v/>
      </c>
    </row>
    <row r="18968" spans="1:1" ht="18" customHeight="1" x14ac:dyDescent="0.25">
      <c r="A18968" s="59" t="str">
        <f t="shared" si="296"/>
        <v/>
      </c>
    </row>
    <row r="18969" spans="1:1" ht="18" customHeight="1" x14ac:dyDescent="0.25">
      <c r="A18969" s="59" t="str">
        <f t="shared" si="296"/>
        <v/>
      </c>
    </row>
    <row r="18970" spans="1:1" ht="18" customHeight="1" x14ac:dyDescent="0.25">
      <c r="A18970" s="59" t="str">
        <f t="shared" si="296"/>
        <v/>
      </c>
    </row>
    <row r="18971" spans="1:1" ht="18" customHeight="1" x14ac:dyDescent="0.25">
      <c r="A18971" s="59" t="str">
        <f t="shared" si="296"/>
        <v/>
      </c>
    </row>
    <row r="18972" spans="1:1" ht="18" customHeight="1" x14ac:dyDescent="0.25">
      <c r="A18972" s="59" t="str">
        <f t="shared" si="296"/>
        <v/>
      </c>
    </row>
    <row r="18973" spans="1:1" ht="18" customHeight="1" x14ac:dyDescent="0.25">
      <c r="A18973" s="59" t="str">
        <f t="shared" si="296"/>
        <v/>
      </c>
    </row>
    <row r="18974" spans="1:1" ht="18" customHeight="1" x14ac:dyDescent="0.25">
      <c r="A18974" s="59" t="str">
        <f t="shared" si="296"/>
        <v/>
      </c>
    </row>
    <row r="18975" spans="1:1" ht="18" customHeight="1" x14ac:dyDescent="0.25">
      <c r="A18975" s="59" t="str">
        <f t="shared" si="296"/>
        <v/>
      </c>
    </row>
    <row r="18976" spans="1:1" ht="18" customHeight="1" x14ac:dyDescent="0.25">
      <c r="A18976" s="59" t="str">
        <f t="shared" si="296"/>
        <v/>
      </c>
    </row>
    <row r="18977" spans="1:1" ht="18" customHeight="1" x14ac:dyDescent="0.25">
      <c r="A18977" s="59" t="str">
        <f t="shared" si="296"/>
        <v/>
      </c>
    </row>
    <row r="18978" spans="1:1" ht="18" customHeight="1" x14ac:dyDescent="0.25">
      <c r="A18978" s="59" t="str">
        <f t="shared" si="296"/>
        <v/>
      </c>
    </row>
    <row r="18979" spans="1:1" ht="18" customHeight="1" x14ac:dyDescent="0.25">
      <c r="A18979" s="59" t="str">
        <f t="shared" si="296"/>
        <v/>
      </c>
    </row>
    <row r="18980" spans="1:1" ht="18" customHeight="1" x14ac:dyDescent="0.25">
      <c r="A18980" s="59" t="str">
        <f t="shared" si="296"/>
        <v/>
      </c>
    </row>
    <row r="18981" spans="1:1" ht="18" customHeight="1" x14ac:dyDescent="0.25">
      <c r="A18981" s="59" t="str">
        <f t="shared" si="296"/>
        <v/>
      </c>
    </row>
    <row r="18982" spans="1:1" ht="18" customHeight="1" x14ac:dyDescent="0.25">
      <c r="A18982" s="59" t="str">
        <f t="shared" si="296"/>
        <v/>
      </c>
    </row>
    <row r="18983" spans="1:1" ht="18" customHeight="1" x14ac:dyDescent="0.25">
      <c r="A18983" s="59" t="str">
        <f t="shared" si="296"/>
        <v/>
      </c>
    </row>
    <row r="18984" spans="1:1" ht="18" customHeight="1" x14ac:dyDescent="0.25">
      <c r="A18984" s="59" t="str">
        <f t="shared" si="296"/>
        <v/>
      </c>
    </row>
    <row r="18985" spans="1:1" ht="18" customHeight="1" x14ac:dyDescent="0.25">
      <c r="A18985" s="59" t="str">
        <f t="shared" si="296"/>
        <v/>
      </c>
    </row>
    <row r="18986" spans="1:1" ht="18" customHeight="1" x14ac:dyDescent="0.25">
      <c r="A18986" s="59" t="str">
        <f t="shared" si="296"/>
        <v/>
      </c>
    </row>
    <row r="18987" spans="1:1" ht="18" customHeight="1" x14ac:dyDescent="0.25">
      <c r="A18987" s="59" t="str">
        <f t="shared" si="296"/>
        <v/>
      </c>
    </row>
    <row r="18988" spans="1:1" ht="18" customHeight="1" x14ac:dyDescent="0.25">
      <c r="A18988" s="59" t="str">
        <f t="shared" si="296"/>
        <v/>
      </c>
    </row>
    <row r="18989" spans="1:1" ht="18" customHeight="1" x14ac:dyDescent="0.25">
      <c r="A18989" s="59" t="str">
        <f t="shared" si="296"/>
        <v/>
      </c>
    </row>
    <row r="18990" spans="1:1" ht="18" customHeight="1" x14ac:dyDescent="0.25">
      <c r="A18990" s="59" t="str">
        <f t="shared" ref="A18990:A19053" si="297">IF(B18990&lt;&gt;"",DATE(2020,INT((ROW(A18988)-1)/78)+1,1),"")</f>
        <v/>
      </c>
    </row>
    <row r="18991" spans="1:1" ht="18" customHeight="1" x14ac:dyDescent="0.25">
      <c r="A18991" s="59" t="str">
        <f t="shared" si="297"/>
        <v/>
      </c>
    </row>
    <row r="18992" spans="1:1" ht="18" customHeight="1" x14ac:dyDescent="0.25">
      <c r="A18992" s="59" t="str">
        <f t="shared" si="297"/>
        <v/>
      </c>
    </row>
    <row r="18993" spans="1:1" ht="18" customHeight="1" x14ac:dyDescent="0.25">
      <c r="A18993" s="59" t="str">
        <f t="shared" si="297"/>
        <v/>
      </c>
    </row>
    <row r="18994" spans="1:1" ht="18" customHeight="1" x14ac:dyDescent="0.25">
      <c r="A18994" s="59" t="str">
        <f t="shared" si="297"/>
        <v/>
      </c>
    </row>
    <row r="18995" spans="1:1" ht="18" customHeight="1" x14ac:dyDescent="0.25">
      <c r="A18995" s="59" t="str">
        <f t="shared" si="297"/>
        <v/>
      </c>
    </row>
    <row r="18996" spans="1:1" ht="18" customHeight="1" x14ac:dyDescent="0.25">
      <c r="A18996" s="59" t="str">
        <f t="shared" si="297"/>
        <v/>
      </c>
    </row>
    <row r="18997" spans="1:1" ht="18" customHeight="1" x14ac:dyDescent="0.25">
      <c r="A18997" s="59" t="str">
        <f t="shared" si="297"/>
        <v/>
      </c>
    </row>
    <row r="18998" spans="1:1" ht="18" customHeight="1" x14ac:dyDescent="0.25">
      <c r="A18998" s="59" t="str">
        <f t="shared" si="297"/>
        <v/>
      </c>
    </row>
    <row r="18999" spans="1:1" ht="18" customHeight="1" x14ac:dyDescent="0.25">
      <c r="A18999" s="59" t="str">
        <f t="shared" si="297"/>
        <v/>
      </c>
    </row>
    <row r="19000" spans="1:1" ht="18" customHeight="1" x14ac:dyDescent="0.25">
      <c r="A19000" s="59" t="str">
        <f t="shared" si="297"/>
        <v/>
      </c>
    </row>
    <row r="19001" spans="1:1" ht="18" customHeight="1" x14ac:dyDescent="0.25">
      <c r="A19001" s="59" t="str">
        <f t="shared" si="297"/>
        <v/>
      </c>
    </row>
    <row r="19002" spans="1:1" ht="18" customHeight="1" x14ac:dyDescent="0.25">
      <c r="A19002" s="59" t="str">
        <f t="shared" si="297"/>
        <v/>
      </c>
    </row>
    <row r="19003" spans="1:1" ht="18" customHeight="1" x14ac:dyDescent="0.25">
      <c r="A19003" s="59" t="str">
        <f t="shared" si="297"/>
        <v/>
      </c>
    </row>
    <row r="19004" spans="1:1" ht="18" customHeight="1" x14ac:dyDescent="0.25">
      <c r="A19004" s="59" t="str">
        <f t="shared" si="297"/>
        <v/>
      </c>
    </row>
    <row r="19005" spans="1:1" ht="18" customHeight="1" x14ac:dyDescent="0.25">
      <c r="A19005" s="59" t="str">
        <f t="shared" si="297"/>
        <v/>
      </c>
    </row>
    <row r="19006" spans="1:1" ht="18" customHeight="1" x14ac:dyDescent="0.25">
      <c r="A19006" s="59" t="str">
        <f t="shared" si="297"/>
        <v/>
      </c>
    </row>
    <row r="19007" spans="1:1" ht="18" customHeight="1" x14ac:dyDescent="0.25">
      <c r="A19007" s="59" t="str">
        <f t="shared" si="297"/>
        <v/>
      </c>
    </row>
    <row r="19008" spans="1:1" ht="18" customHeight="1" x14ac:dyDescent="0.25">
      <c r="A19008" s="59" t="str">
        <f t="shared" si="297"/>
        <v/>
      </c>
    </row>
    <row r="19009" spans="1:1" ht="18" customHeight="1" x14ac:dyDescent="0.25">
      <c r="A19009" s="59" t="str">
        <f t="shared" si="297"/>
        <v/>
      </c>
    </row>
    <row r="19010" spans="1:1" ht="18" customHeight="1" x14ac:dyDescent="0.25">
      <c r="A19010" s="59" t="str">
        <f t="shared" si="297"/>
        <v/>
      </c>
    </row>
    <row r="19011" spans="1:1" ht="18" customHeight="1" x14ac:dyDescent="0.25">
      <c r="A19011" s="59" t="str">
        <f t="shared" si="297"/>
        <v/>
      </c>
    </row>
    <row r="19012" spans="1:1" ht="18" customHeight="1" x14ac:dyDescent="0.25">
      <c r="A19012" s="59" t="str">
        <f t="shared" si="297"/>
        <v/>
      </c>
    </row>
    <row r="19013" spans="1:1" ht="18" customHeight="1" x14ac:dyDescent="0.25">
      <c r="A19013" s="59" t="str">
        <f t="shared" si="297"/>
        <v/>
      </c>
    </row>
    <row r="19014" spans="1:1" ht="18" customHeight="1" x14ac:dyDescent="0.25">
      <c r="A19014" s="59" t="str">
        <f t="shared" si="297"/>
        <v/>
      </c>
    </row>
    <row r="19015" spans="1:1" ht="18" customHeight="1" x14ac:dyDescent="0.25">
      <c r="A19015" s="59" t="str">
        <f t="shared" si="297"/>
        <v/>
      </c>
    </row>
    <row r="19016" spans="1:1" ht="18" customHeight="1" x14ac:dyDescent="0.25">
      <c r="A19016" s="59" t="str">
        <f t="shared" si="297"/>
        <v/>
      </c>
    </row>
    <row r="19017" spans="1:1" ht="18" customHeight="1" x14ac:dyDescent="0.25">
      <c r="A19017" s="59" t="str">
        <f t="shared" si="297"/>
        <v/>
      </c>
    </row>
    <row r="19018" spans="1:1" ht="18" customHeight="1" x14ac:dyDescent="0.25">
      <c r="A19018" s="59" t="str">
        <f t="shared" si="297"/>
        <v/>
      </c>
    </row>
    <row r="19019" spans="1:1" ht="18" customHeight="1" x14ac:dyDescent="0.25">
      <c r="A19019" s="59" t="str">
        <f t="shared" si="297"/>
        <v/>
      </c>
    </row>
    <row r="19020" spans="1:1" ht="18" customHeight="1" x14ac:dyDescent="0.25">
      <c r="A19020" s="59" t="str">
        <f t="shared" si="297"/>
        <v/>
      </c>
    </row>
    <row r="19021" spans="1:1" ht="18" customHeight="1" x14ac:dyDescent="0.25">
      <c r="A19021" s="59" t="str">
        <f t="shared" si="297"/>
        <v/>
      </c>
    </row>
    <row r="19022" spans="1:1" ht="18" customHeight="1" x14ac:dyDescent="0.25">
      <c r="A19022" s="59" t="str">
        <f t="shared" si="297"/>
        <v/>
      </c>
    </row>
    <row r="19023" spans="1:1" ht="18" customHeight="1" x14ac:dyDescent="0.25">
      <c r="A19023" s="59" t="str">
        <f t="shared" si="297"/>
        <v/>
      </c>
    </row>
    <row r="19024" spans="1:1" ht="18" customHeight="1" x14ac:dyDescent="0.25">
      <c r="A19024" s="59" t="str">
        <f t="shared" si="297"/>
        <v/>
      </c>
    </row>
    <row r="19025" spans="1:1" ht="18" customHeight="1" x14ac:dyDescent="0.25">
      <c r="A19025" s="59" t="str">
        <f t="shared" si="297"/>
        <v/>
      </c>
    </row>
    <row r="19026" spans="1:1" ht="18" customHeight="1" x14ac:dyDescent="0.25">
      <c r="A19026" s="59" t="str">
        <f t="shared" si="297"/>
        <v/>
      </c>
    </row>
    <row r="19027" spans="1:1" ht="18" customHeight="1" x14ac:dyDescent="0.25">
      <c r="A19027" s="59" t="str">
        <f t="shared" si="297"/>
        <v/>
      </c>
    </row>
    <row r="19028" spans="1:1" ht="18" customHeight="1" x14ac:dyDescent="0.25">
      <c r="A19028" s="59" t="str">
        <f t="shared" si="297"/>
        <v/>
      </c>
    </row>
    <row r="19029" spans="1:1" ht="18" customHeight="1" x14ac:dyDescent="0.25">
      <c r="A19029" s="59" t="str">
        <f t="shared" si="297"/>
        <v/>
      </c>
    </row>
    <row r="19030" spans="1:1" ht="18" customHeight="1" x14ac:dyDescent="0.25">
      <c r="A19030" s="59" t="str">
        <f t="shared" si="297"/>
        <v/>
      </c>
    </row>
    <row r="19031" spans="1:1" ht="18" customHeight="1" x14ac:dyDescent="0.25">
      <c r="A19031" s="59" t="str">
        <f t="shared" si="297"/>
        <v/>
      </c>
    </row>
    <row r="19032" spans="1:1" ht="18" customHeight="1" x14ac:dyDescent="0.25">
      <c r="A19032" s="59" t="str">
        <f t="shared" si="297"/>
        <v/>
      </c>
    </row>
    <row r="19033" spans="1:1" ht="18" customHeight="1" x14ac:dyDescent="0.25">
      <c r="A19033" s="59" t="str">
        <f t="shared" si="297"/>
        <v/>
      </c>
    </row>
    <row r="19034" spans="1:1" ht="18" customHeight="1" x14ac:dyDescent="0.25">
      <c r="A19034" s="59" t="str">
        <f t="shared" si="297"/>
        <v/>
      </c>
    </row>
    <row r="19035" spans="1:1" ht="18" customHeight="1" x14ac:dyDescent="0.25">
      <c r="A19035" s="59" t="str">
        <f t="shared" si="297"/>
        <v/>
      </c>
    </row>
    <row r="19036" spans="1:1" ht="18" customHeight="1" x14ac:dyDescent="0.25">
      <c r="A19036" s="59" t="str">
        <f t="shared" si="297"/>
        <v/>
      </c>
    </row>
    <row r="19037" spans="1:1" ht="18" customHeight="1" x14ac:dyDescent="0.25">
      <c r="A19037" s="59" t="str">
        <f t="shared" si="297"/>
        <v/>
      </c>
    </row>
    <row r="19038" spans="1:1" ht="18" customHeight="1" x14ac:dyDescent="0.25">
      <c r="A19038" s="59" t="str">
        <f t="shared" si="297"/>
        <v/>
      </c>
    </row>
    <row r="19039" spans="1:1" ht="18" customHeight="1" x14ac:dyDescent="0.25">
      <c r="A19039" s="59" t="str">
        <f t="shared" si="297"/>
        <v/>
      </c>
    </row>
    <row r="19040" spans="1:1" ht="18" customHeight="1" x14ac:dyDescent="0.25">
      <c r="A19040" s="59" t="str">
        <f t="shared" si="297"/>
        <v/>
      </c>
    </row>
    <row r="19041" spans="1:1" ht="18" customHeight="1" x14ac:dyDescent="0.25">
      <c r="A19041" s="59" t="str">
        <f t="shared" si="297"/>
        <v/>
      </c>
    </row>
    <row r="19042" spans="1:1" ht="18" customHeight="1" x14ac:dyDescent="0.25">
      <c r="A19042" s="59" t="str">
        <f t="shared" si="297"/>
        <v/>
      </c>
    </row>
    <row r="19043" spans="1:1" ht="18" customHeight="1" x14ac:dyDescent="0.25">
      <c r="A19043" s="59" t="str">
        <f t="shared" si="297"/>
        <v/>
      </c>
    </row>
    <row r="19044" spans="1:1" ht="18" customHeight="1" x14ac:dyDescent="0.25">
      <c r="A19044" s="59" t="str">
        <f t="shared" si="297"/>
        <v/>
      </c>
    </row>
    <row r="19045" spans="1:1" ht="18" customHeight="1" x14ac:dyDescent="0.25">
      <c r="A19045" s="59" t="str">
        <f t="shared" si="297"/>
        <v/>
      </c>
    </row>
    <row r="19046" spans="1:1" ht="18" customHeight="1" x14ac:dyDescent="0.25">
      <c r="A19046" s="59" t="str">
        <f t="shared" si="297"/>
        <v/>
      </c>
    </row>
    <row r="19047" spans="1:1" ht="18" customHeight="1" x14ac:dyDescent="0.25">
      <c r="A19047" s="59" t="str">
        <f t="shared" si="297"/>
        <v/>
      </c>
    </row>
    <row r="19048" spans="1:1" ht="18" customHeight="1" x14ac:dyDescent="0.25">
      <c r="A19048" s="59" t="str">
        <f t="shared" si="297"/>
        <v/>
      </c>
    </row>
    <row r="19049" spans="1:1" ht="18" customHeight="1" x14ac:dyDescent="0.25">
      <c r="A19049" s="59" t="str">
        <f t="shared" si="297"/>
        <v/>
      </c>
    </row>
    <row r="19050" spans="1:1" ht="18" customHeight="1" x14ac:dyDescent="0.25">
      <c r="A19050" s="59" t="str">
        <f t="shared" si="297"/>
        <v/>
      </c>
    </row>
    <row r="19051" spans="1:1" ht="18" customHeight="1" x14ac:dyDescent="0.25">
      <c r="A19051" s="59" t="str">
        <f t="shared" si="297"/>
        <v/>
      </c>
    </row>
    <row r="19052" spans="1:1" ht="18" customHeight="1" x14ac:dyDescent="0.25">
      <c r="A19052" s="59" t="str">
        <f t="shared" si="297"/>
        <v/>
      </c>
    </row>
    <row r="19053" spans="1:1" ht="18" customHeight="1" x14ac:dyDescent="0.25">
      <c r="A19053" s="59" t="str">
        <f t="shared" si="297"/>
        <v/>
      </c>
    </row>
    <row r="19054" spans="1:1" ht="18" customHeight="1" x14ac:dyDescent="0.25">
      <c r="A19054" s="59" t="str">
        <f t="shared" ref="A19054:A19117" si="298">IF(B19054&lt;&gt;"",DATE(2020,INT((ROW(A19052)-1)/78)+1,1),"")</f>
        <v/>
      </c>
    </row>
    <row r="19055" spans="1:1" ht="18" customHeight="1" x14ac:dyDescent="0.25">
      <c r="A19055" s="59" t="str">
        <f t="shared" si="298"/>
        <v/>
      </c>
    </row>
    <row r="19056" spans="1:1" ht="18" customHeight="1" x14ac:dyDescent="0.25">
      <c r="A19056" s="59" t="str">
        <f t="shared" si="298"/>
        <v/>
      </c>
    </row>
    <row r="19057" spans="1:1" ht="18" customHeight="1" x14ac:dyDescent="0.25">
      <c r="A19057" s="59" t="str">
        <f t="shared" si="298"/>
        <v/>
      </c>
    </row>
    <row r="19058" spans="1:1" ht="18" customHeight="1" x14ac:dyDescent="0.25">
      <c r="A19058" s="59" t="str">
        <f t="shared" si="298"/>
        <v/>
      </c>
    </row>
    <row r="19059" spans="1:1" ht="18" customHeight="1" x14ac:dyDescent="0.25">
      <c r="A19059" s="59" t="str">
        <f t="shared" si="298"/>
        <v/>
      </c>
    </row>
    <row r="19060" spans="1:1" ht="18" customHeight="1" x14ac:dyDescent="0.25">
      <c r="A19060" s="59" t="str">
        <f t="shared" si="298"/>
        <v/>
      </c>
    </row>
    <row r="19061" spans="1:1" ht="18" customHeight="1" x14ac:dyDescent="0.25">
      <c r="A19061" s="59" t="str">
        <f t="shared" si="298"/>
        <v/>
      </c>
    </row>
    <row r="19062" spans="1:1" ht="18" customHeight="1" x14ac:dyDescent="0.25">
      <c r="A19062" s="59" t="str">
        <f t="shared" si="298"/>
        <v/>
      </c>
    </row>
    <row r="19063" spans="1:1" ht="18" customHeight="1" x14ac:dyDescent="0.25">
      <c r="A19063" s="59" t="str">
        <f t="shared" si="298"/>
        <v/>
      </c>
    </row>
    <row r="19064" spans="1:1" ht="18" customHeight="1" x14ac:dyDescent="0.25">
      <c r="A19064" s="59" t="str">
        <f t="shared" si="298"/>
        <v/>
      </c>
    </row>
    <row r="19065" spans="1:1" ht="18" customHeight="1" x14ac:dyDescent="0.25">
      <c r="A19065" s="59" t="str">
        <f t="shared" si="298"/>
        <v/>
      </c>
    </row>
    <row r="19066" spans="1:1" ht="18" customHeight="1" x14ac:dyDescent="0.25">
      <c r="A19066" s="59" t="str">
        <f t="shared" si="298"/>
        <v/>
      </c>
    </row>
    <row r="19067" spans="1:1" ht="18" customHeight="1" x14ac:dyDescent="0.25">
      <c r="A19067" s="59" t="str">
        <f t="shared" si="298"/>
        <v/>
      </c>
    </row>
    <row r="19068" spans="1:1" ht="18" customHeight="1" x14ac:dyDescent="0.25">
      <c r="A19068" s="59" t="str">
        <f t="shared" si="298"/>
        <v/>
      </c>
    </row>
    <row r="19069" spans="1:1" ht="18" customHeight="1" x14ac:dyDescent="0.25">
      <c r="A19069" s="59" t="str">
        <f t="shared" si="298"/>
        <v/>
      </c>
    </row>
    <row r="19070" spans="1:1" ht="18" customHeight="1" x14ac:dyDescent="0.25">
      <c r="A19070" s="59" t="str">
        <f t="shared" si="298"/>
        <v/>
      </c>
    </row>
    <row r="19071" spans="1:1" ht="18" customHeight="1" x14ac:dyDescent="0.25">
      <c r="A19071" s="59" t="str">
        <f t="shared" si="298"/>
        <v/>
      </c>
    </row>
    <row r="19072" spans="1:1" ht="18" customHeight="1" x14ac:dyDescent="0.25">
      <c r="A19072" s="59" t="str">
        <f t="shared" si="298"/>
        <v/>
      </c>
    </row>
    <row r="19073" spans="1:1" ht="18" customHeight="1" x14ac:dyDescent="0.25">
      <c r="A19073" s="59" t="str">
        <f t="shared" si="298"/>
        <v/>
      </c>
    </row>
    <row r="19074" spans="1:1" ht="18" customHeight="1" x14ac:dyDescent="0.25">
      <c r="A19074" s="59" t="str">
        <f t="shared" si="298"/>
        <v/>
      </c>
    </row>
    <row r="19075" spans="1:1" ht="18" customHeight="1" x14ac:dyDescent="0.25">
      <c r="A19075" s="59" t="str">
        <f t="shared" si="298"/>
        <v/>
      </c>
    </row>
    <row r="19076" spans="1:1" ht="18" customHeight="1" x14ac:dyDescent="0.25">
      <c r="A19076" s="59" t="str">
        <f t="shared" si="298"/>
        <v/>
      </c>
    </row>
    <row r="19077" spans="1:1" ht="18" customHeight="1" x14ac:dyDescent="0.25">
      <c r="A19077" s="59" t="str">
        <f t="shared" si="298"/>
        <v/>
      </c>
    </row>
    <row r="19078" spans="1:1" ht="18" customHeight="1" x14ac:dyDescent="0.25">
      <c r="A19078" s="59" t="str">
        <f t="shared" si="298"/>
        <v/>
      </c>
    </row>
    <row r="19079" spans="1:1" ht="18" customHeight="1" x14ac:dyDescent="0.25">
      <c r="A19079" s="59" t="str">
        <f t="shared" si="298"/>
        <v/>
      </c>
    </row>
    <row r="19080" spans="1:1" ht="18" customHeight="1" x14ac:dyDescent="0.25">
      <c r="A19080" s="59" t="str">
        <f t="shared" si="298"/>
        <v/>
      </c>
    </row>
    <row r="19081" spans="1:1" ht="18" customHeight="1" x14ac:dyDescent="0.25">
      <c r="A19081" s="59" t="str">
        <f t="shared" si="298"/>
        <v/>
      </c>
    </row>
    <row r="19082" spans="1:1" ht="18" customHeight="1" x14ac:dyDescent="0.25">
      <c r="A19082" s="59" t="str">
        <f t="shared" si="298"/>
        <v/>
      </c>
    </row>
    <row r="19083" spans="1:1" ht="18" customHeight="1" x14ac:dyDescent="0.25">
      <c r="A19083" s="59" t="str">
        <f t="shared" si="298"/>
        <v/>
      </c>
    </row>
    <row r="19084" spans="1:1" ht="18" customHeight="1" x14ac:dyDescent="0.25">
      <c r="A19084" s="59" t="str">
        <f t="shared" si="298"/>
        <v/>
      </c>
    </row>
    <row r="19085" spans="1:1" ht="18" customHeight="1" x14ac:dyDescent="0.25">
      <c r="A19085" s="59" t="str">
        <f t="shared" si="298"/>
        <v/>
      </c>
    </row>
    <row r="19086" spans="1:1" ht="18" customHeight="1" x14ac:dyDescent="0.25">
      <c r="A19086" s="59" t="str">
        <f t="shared" si="298"/>
        <v/>
      </c>
    </row>
    <row r="19087" spans="1:1" ht="18" customHeight="1" x14ac:dyDescent="0.25">
      <c r="A19087" s="59" t="str">
        <f t="shared" si="298"/>
        <v/>
      </c>
    </row>
    <row r="19088" spans="1:1" ht="18" customHeight="1" x14ac:dyDescent="0.25">
      <c r="A19088" s="59" t="str">
        <f t="shared" si="298"/>
        <v/>
      </c>
    </row>
    <row r="19089" spans="1:1" ht="18" customHeight="1" x14ac:dyDescent="0.25">
      <c r="A19089" s="59" t="str">
        <f t="shared" si="298"/>
        <v/>
      </c>
    </row>
    <row r="19090" spans="1:1" ht="18" customHeight="1" x14ac:dyDescent="0.25">
      <c r="A19090" s="59" t="str">
        <f t="shared" si="298"/>
        <v/>
      </c>
    </row>
    <row r="19091" spans="1:1" ht="18" customHeight="1" x14ac:dyDescent="0.25">
      <c r="A19091" s="59" t="str">
        <f t="shared" si="298"/>
        <v/>
      </c>
    </row>
    <row r="19092" spans="1:1" ht="18" customHeight="1" x14ac:dyDescent="0.25">
      <c r="A19092" s="59" t="str">
        <f t="shared" si="298"/>
        <v/>
      </c>
    </row>
    <row r="19093" spans="1:1" ht="18" customHeight="1" x14ac:dyDescent="0.25">
      <c r="A19093" s="59" t="str">
        <f t="shared" si="298"/>
        <v/>
      </c>
    </row>
    <row r="19094" spans="1:1" ht="18" customHeight="1" x14ac:dyDescent="0.25">
      <c r="A19094" s="59" t="str">
        <f t="shared" si="298"/>
        <v/>
      </c>
    </row>
    <row r="19095" spans="1:1" ht="18" customHeight="1" x14ac:dyDescent="0.25">
      <c r="A19095" s="59" t="str">
        <f t="shared" si="298"/>
        <v/>
      </c>
    </row>
    <row r="19096" spans="1:1" ht="18" customHeight="1" x14ac:dyDescent="0.25">
      <c r="A19096" s="59" t="str">
        <f t="shared" si="298"/>
        <v/>
      </c>
    </row>
    <row r="19097" spans="1:1" ht="18" customHeight="1" x14ac:dyDescent="0.25">
      <c r="A19097" s="59" t="str">
        <f t="shared" si="298"/>
        <v/>
      </c>
    </row>
    <row r="19098" spans="1:1" ht="18" customHeight="1" x14ac:dyDescent="0.25">
      <c r="A19098" s="59" t="str">
        <f t="shared" si="298"/>
        <v/>
      </c>
    </row>
    <row r="19099" spans="1:1" ht="18" customHeight="1" x14ac:dyDescent="0.25">
      <c r="A19099" s="59" t="str">
        <f t="shared" si="298"/>
        <v/>
      </c>
    </row>
    <row r="19100" spans="1:1" ht="18" customHeight="1" x14ac:dyDescent="0.25">
      <c r="A19100" s="59" t="str">
        <f t="shared" si="298"/>
        <v/>
      </c>
    </row>
    <row r="19101" spans="1:1" ht="18" customHeight="1" x14ac:dyDescent="0.25">
      <c r="A19101" s="59" t="str">
        <f t="shared" si="298"/>
        <v/>
      </c>
    </row>
    <row r="19102" spans="1:1" ht="18" customHeight="1" x14ac:dyDescent="0.25">
      <c r="A19102" s="59" t="str">
        <f t="shared" si="298"/>
        <v/>
      </c>
    </row>
    <row r="19103" spans="1:1" ht="18" customHeight="1" x14ac:dyDescent="0.25">
      <c r="A19103" s="59" t="str">
        <f t="shared" si="298"/>
        <v/>
      </c>
    </row>
    <row r="19104" spans="1:1" ht="18" customHeight="1" x14ac:dyDescent="0.25">
      <c r="A19104" s="59" t="str">
        <f t="shared" si="298"/>
        <v/>
      </c>
    </row>
    <row r="19105" spans="1:1" ht="18" customHeight="1" x14ac:dyDescent="0.25">
      <c r="A19105" s="59" t="str">
        <f t="shared" si="298"/>
        <v/>
      </c>
    </row>
    <row r="19106" spans="1:1" ht="18" customHeight="1" x14ac:dyDescent="0.25">
      <c r="A19106" s="59" t="str">
        <f t="shared" si="298"/>
        <v/>
      </c>
    </row>
    <row r="19107" spans="1:1" ht="18" customHeight="1" x14ac:dyDescent="0.25">
      <c r="A19107" s="59" t="str">
        <f t="shared" si="298"/>
        <v/>
      </c>
    </row>
    <row r="19108" spans="1:1" ht="18" customHeight="1" x14ac:dyDescent="0.25">
      <c r="A19108" s="59" t="str">
        <f t="shared" si="298"/>
        <v/>
      </c>
    </row>
    <row r="19109" spans="1:1" ht="18" customHeight="1" x14ac:dyDescent="0.25">
      <c r="A19109" s="59" t="str">
        <f t="shared" si="298"/>
        <v/>
      </c>
    </row>
    <row r="19110" spans="1:1" ht="18" customHeight="1" x14ac:dyDescent="0.25">
      <c r="A19110" s="59" t="str">
        <f t="shared" si="298"/>
        <v/>
      </c>
    </row>
    <row r="19111" spans="1:1" ht="18" customHeight="1" x14ac:dyDescent="0.25">
      <c r="A19111" s="59" t="str">
        <f t="shared" si="298"/>
        <v/>
      </c>
    </row>
    <row r="19112" spans="1:1" ht="18" customHeight="1" x14ac:dyDescent="0.25">
      <c r="A19112" s="59" t="str">
        <f t="shared" si="298"/>
        <v/>
      </c>
    </row>
    <row r="19113" spans="1:1" ht="18" customHeight="1" x14ac:dyDescent="0.25">
      <c r="A19113" s="59" t="str">
        <f t="shared" si="298"/>
        <v/>
      </c>
    </row>
    <row r="19114" spans="1:1" ht="18" customHeight="1" x14ac:dyDescent="0.25">
      <c r="A19114" s="59" t="str">
        <f t="shared" si="298"/>
        <v/>
      </c>
    </row>
    <row r="19115" spans="1:1" ht="18" customHeight="1" x14ac:dyDescent="0.25">
      <c r="A19115" s="59" t="str">
        <f t="shared" si="298"/>
        <v/>
      </c>
    </row>
    <row r="19116" spans="1:1" ht="18" customHeight="1" x14ac:dyDescent="0.25">
      <c r="A19116" s="59" t="str">
        <f t="shared" si="298"/>
        <v/>
      </c>
    </row>
    <row r="19117" spans="1:1" ht="18" customHeight="1" x14ac:dyDescent="0.25">
      <c r="A19117" s="59" t="str">
        <f t="shared" si="298"/>
        <v/>
      </c>
    </row>
    <row r="19118" spans="1:1" ht="18" customHeight="1" x14ac:dyDescent="0.25">
      <c r="A19118" s="59" t="str">
        <f t="shared" ref="A19118:A19181" si="299">IF(B19118&lt;&gt;"",DATE(2020,INT((ROW(A19116)-1)/78)+1,1),"")</f>
        <v/>
      </c>
    </row>
    <row r="19119" spans="1:1" ht="18" customHeight="1" x14ac:dyDescent="0.25">
      <c r="A19119" s="59" t="str">
        <f t="shared" si="299"/>
        <v/>
      </c>
    </row>
    <row r="19120" spans="1:1" ht="18" customHeight="1" x14ac:dyDescent="0.25">
      <c r="A19120" s="59" t="str">
        <f t="shared" si="299"/>
        <v/>
      </c>
    </row>
    <row r="19121" spans="1:1" ht="18" customHeight="1" x14ac:dyDescent="0.25">
      <c r="A19121" s="59" t="str">
        <f t="shared" si="299"/>
        <v/>
      </c>
    </row>
    <row r="19122" spans="1:1" ht="18" customHeight="1" x14ac:dyDescent="0.25">
      <c r="A19122" s="59" t="str">
        <f t="shared" si="299"/>
        <v/>
      </c>
    </row>
    <row r="19123" spans="1:1" ht="18" customHeight="1" x14ac:dyDescent="0.25">
      <c r="A19123" s="59" t="str">
        <f t="shared" si="299"/>
        <v/>
      </c>
    </row>
    <row r="19124" spans="1:1" ht="18" customHeight="1" x14ac:dyDescent="0.25">
      <c r="A19124" s="59" t="str">
        <f t="shared" si="299"/>
        <v/>
      </c>
    </row>
    <row r="19125" spans="1:1" ht="18" customHeight="1" x14ac:dyDescent="0.25">
      <c r="A19125" s="59" t="str">
        <f t="shared" si="299"/>
        <v/>
      </c>
    </row>
    <row r="19126" spans="1:1" ht="18" customHeight="1" x14ac:dyDescent="0.25">
      <c r="A19126" s="59" t="str">
        <f t="shared" si="299"/>
        <v/>
      </c>
    </row>
    <row r="19127" spans="1:1" ht="18" customHeight="1" x14ac:dyDescent="0.25">
      <c r="A19127" s="59" t="str">
        <f t="shared" si="299"/>
        <v/>
      </c>
    </row>
    <row r="19128" spans="1:1" ht="18" customHeight="1" x14ac:dyDescent="0.25">
      <c r="A19128" s="59" t="str">
        <f t="shared" si="299"/>
        <v/>
      </c>
    </row>
    <row r="19129" spans="1:1" ht="18" customHeight="1" x14ac:dyDescent="0.25">
      <c r="A19129" s="59" t="str">
        <f t="shared" si="299"/>
        <v/>
      </c>
    </row>
    <row r="19130" spans="1:1" ht="18" customHeight="1" x14ac:dyDescent="0.25">
      <c r="A19130" s="59" t="str">
        <f t="shared" si="299"/>
        <v/>
      </c>
    </row>
    <row r="19131" spans="1:1" ht="18" customHeight="1" x14ac:dyDescent="0.25">
      <c r="A19131" s="59" t="str">
        <f t="shared" si="299"/>
        <v/>
      </c>
    </row>
    <row r="19132" spans="1:1" ht="18" customHeight="1" x14ac:dyDescent="0.25">
      <c r="A19132" s="59" t="str">
        <f t="shared" si="299"/>
        <v/>
      </c>
    </row>
    <row r="19133" spans="1:1" ht="18" customHeight="1" x14ac:dyDescent="0.25">
      <c r="A19133" s="59" t="str">
        <f t="shared" si="299"/>
        <v/>
      </c>
    </row>
    <row r="19134" spans="1:1" ht="18" customHeight="1" x14ac:dyDescent="0.25">
      <c r="A19134" s="59" t="str">
        <f t="shared" si="299"/>
        <v/>
      </c>
    </row>
    <row r="19135" spans="1:1" ht="18" customHeight="1" x14ac:dyDescent="0.25">
      <c r="A19135" s="59" t="str">
        <f t="shared" si="299"/>
        <v/>
      </c>
    </row>
    <row r="19136" spans="1:1" ht="18" customHeight="1" x14ac:dyDescent="0.25">
      <c r="A19136" s="59" t="str">
        <f t="shared" si="299"/>
        <v/>
      </c>
    </row>
    <row r="19137" spans="1:1" ht="18" customHeight="1" x14ac:dyDescent="0.25">
      <c r="A19137" s="59" t="str">
        <f t="shared" si="299"/>
        <v/>
      </c>
    </row>
    <row r="19138" spans="1:1" ht="18" customHeight="1" x14ac:dyDescent="0.25">
      <c r="A19138" s="59" t="str">
        <f t="shared" si="299"/>
        <v/>
      </c>
    </row>
    <row r="19139" spans="1:1" ht="18" customHeight="1" x14ac:dyDescent="0.25">
      <c r="A19139" s="59" t="str">
        <f t="shared" si="299"/>
        <v/>
      </c>
    </row>
    <row r="19140" spans="1:1" ht="18" customHeight="1" x14ac:dyDescent="0.25">
      <c r="A19140" s="59" t="str">
        <f t="shared" si="299"/>
        <v/>
      </c>
    </row>
    <row r="19141" spans="1:1" ht="18" customHeight="1" x14ac:dyDescent="0.25">
      <c r="A19141" s="59" t="str">
        <f t="shared" si="299"/>
        <v/>
      </c>
    </row>
    <row r="19142" spans="1:1" ht="18" customHeight="1" x14ac:dyDescent="0.25">
      <c r="A19142" s="59" t="str">
        <f t="shared" si="299"/>
        <v/>
      </c>
    </row>
    <row r="19143" spans="1:1" ht="18" customHeight="1" x14ac:dyDescent="0.25">
      <c r="A19143" s="59" t="str">
        <f t="shared" si="299"/>
        <v/>
      </c>
    </row>
    <row r="19144" spans="1:1" ht="18" customHeight="1" x14ac:dyDescent="0.25">
      <c r="A19144" s="59" t="str">
        <f t="shared" si="299"/>
        <v/>
      </c>
    </row>
    <row r="19145" spans="1:1" ht="18" customHeight="1" x14ac:dyDescent="0.25">
      <c r="A19145" s="59" t="str">
        <f t="shared" si="299"/>
        <v/>
      </c>
    </row>
    <row r="19146" spans="1:1" ht="18" customHeight="1" x14ac:dyDescent="0.25">
      <c r="A19146" s="59" t="str">
        <f t="shared" si="299"/>
        <v/>
      </c>
    </row>
    <row r="19147" spans="1:1" ht="18" customHeight="1" x14ac:dyDescent="0.25">
      <c r="A19147" s="59" t="str">
        <f t="shared" si="299"/>
        <v/>
      </c>
    </row>
    <row r="19148" spans="1:1" ht="18" customHeight="1" x14ac:dyDescent="0.25">
      <c r="A19148" s="59" t="str">
        <f t="shared" si="299"/>
        <v/>
      </c>
    </row>
    <row r="19149" spans="1:1" ht="18" customHeight="1" x14ac:dyDescent="0.25">
      <c r="A19149" s="59" t="str">
        <f t="shared" si="299"/>
        <v/>
      </c>
    </row>
    <row r="19150" spans="1:1" ht="18" customHeight="1" x14ac:dyDescent="0.25">
      <c r="A19150" s="59" t="str">
        <f t="shared" si="299"/>
        <v/>
      </c>
    </row>
    <row r="19151" spans="1:1" ht="18" customHeight="1" x14ac:dyDescent="0.25">
      <c r="A19151" s="59" t="str">
        <f t="shared" si="299"/>
        <v/>
      </c>
    </row>
    <row r="19152" spans="1:1" ht="18" customHeight="1" x14ac:dyDescent="0.25">
      <c r="A19152" s="59" t="str">
        <f t="shared" si="299"/>
        <v/>
      </c>
    </row>
    <row r="19153" spans="1:1" ht="18" customHeight="1" x14ac:dyDescent="0.25">
      <c r="A19153" s="59" t="str">
        <f t="shared" si="299"/>
        <v/>
      </c>
    </row>
    <row r="19154" spans="1:1" ht="18" customHeight="1" x14ac:dyDescent="0.25">
      <c r="A19154" s="59" t="str">
        <f t="shared" si="299"/>
        <v/>
      </c>
    </row>
    <row r="19155" spans="1:1" ht="18" customHeight="1" x14ac:dyDescent="0.25">
      <c r="A19155" s="59" t="str">
        <f t="shared" si="299"/>
        <v/>
      </c>
    </row>
    <row r="19156" spans="1:1" ht="18" customHeight="1" x14ac:dyDescent="0.25">
      <c r="A19156" s="59" t="str">
        <f t="shared" si="299"/>
        <v/>
      </c>
    </row>
    <row r="19157" spans="1:1" ht="18" customHeight="1" x14ac:dyDescent="0.25">
      <c r="A19157" s="59" t="str">
        <f t="shared" si="299"/>
        <v/>
      </c>
    </row>
    <row r="19158" spans="1:1" ht="18" customHeight="1" x14ac:dyDescent="0.25">
      <c r="A19158" s="59" t="str">
        <f t="shared" si="299"/>
        <v/>
      </c>
    </row>
    <row r="19159" spans="1:1" ht="18" customHeight="1" x14ac:dyDescent="0.25">
      <c r="A19159" s="59" t="str">
        <f t="shared" si="299"/>
        <v/>
      </c>
    </row>
    <row r="19160" spans="1:1" ht="18" customHeight="1" x14ac:dyDescent="0.25">
      <c r="A19160" s="59" t="str">
        <f t="shared" si="299"/>
        <v/>
      </c>
    </row>
    <row r="19161" spans="1:1" ht="18" customHeight="1" x14ac:dyDescent="0.25">
      <c r="A19161" s="59" t="str">
        <f t="shared" si="299"/>
        <v/>
      </c>
    </row>
    <row r="19162" spans="1:1" ht="18" customHeight="1" x14ac:dyDescent="0.25">
      <c r="A19162" s="59" t="str">
        <f t="shared" si="299"/>
        <v/>
      </c>
    </row>
    <row r="19163" spans="1:1" ht="18" customHeight="1" x14ac:dyDescent="0.25">
      <c r="A19163" s="59" t="str">
        <f t="shared" si="299"/>
        <v/>
      </c>
    </row>
    <row r="19164" spans="1:1" ht="18" customHeight="1" x14ac:dyDescent="0.25">
      <c r="A19164" s="59" t="str">
        <f t="shared" si="299"/>
        <v/>
      </c>
    </row>
    <row r="19165" spans="1:1" ht="18" customHeight="1" x14ac:dyDescent="0.25">
      <c r="A19165" s="59" t="str">
        <f t="shared" si="299"/>
        <v/>
      </c>
    </row>
    <row r="19166" spans="1:1" ht="18" customHeight="1" x14ac:dyDescent="0.25">
      <c r="A19166" s="59" t="str">
        <f t="shared" si="299"/>
        <v/>
      </c>
    </row>
    <row r="19167" spans="1:1" ht="18" customHeight="1" x14ac:dyDescent="0.25">
      <c r="A19167" s="59" t="str">
        <f t="shared" si="299"/>
        <v/>
      </c>
    </row>
    <row r="19168" spans="1:1" ht="18" customHeight="1" x14ac:dyDescent="0.25">
      <c r="A19168" s="59" t="str">
        <f t="shared" si="299"/>
        <v/>
      </c>
    </row>
    <row r="19169" spans="1:1" ht="18" customHeight="1" x14ac:dyDescent="0.25">
      <c r="A19169" s="59" t="str">
        <f t="shared" si="299"/>
        <v/>
      </c>
    </row>
    <row r="19170" spans="1:1" ht="18" customHeight="1" x14ac:dyDescent="0.25">
      <c r="A19170" s="59" t="str">
        <f t="shared" si="299"/>
        <v/>
      </c>
    </row>
    <row r="19171" spans="1:1" ht="18" customHeight="1" x14ac:dyDescent="0.25">
      <c r="A19171" s="59" t="str">
        <f t="shared" si="299"/>
        <v/>
      </c>
    </row>
    <row r="19172" spans="1:1" ht="18" customHeight="1" x14ac:dyDescent="0.25">
      <c r="A19172" s="59" t="str">
        <f t="shared" si="299"/>
        <v/>
      </c>
    </row>
    <row r="19173" spans="1:1" ht="18" customHeight="1" x14ac:dyDescent="0.25">
      <c r="A19173" s="59" t="str">
        <f t="shared" si="299"/>
        <v/>
      </c>
    </row>
    <row r="19174" spans="1:1" ht="18" customHeight="1" x14ac:dyDescent="0.25">
      <c r="A19174" s="59" t="str">
        <f t="shared" si="299"/>
        <v/>
      </c>
    </row>
    <row r="19175" spans="1:1" ht="18" customHeight="1" x14ac:dyDescent="0.25">
      <c r="A19175" s="59" t="str">
        <f t="shared" si="299"/>
        <v/>
      </c>
    </row>
    <row r="19176" spans="1:1" ht="18" customHeight="1" x14ac:dyDescent="0.25">
      <c r="A19176" s="59" t="str">
        <f t="shared" si="299"/>
        <v/>
      </c>
    </row>
    <row r="19177" spans="1:1" ht="18" customHeight="1" x14ac:dyDescent="0.25">
      <c r="A19177" s="59" t="str">
        <f t="shared" si="299"/>
        <v/>
      </c>
    </row>
    <row r="19178" spans="1:1" ht="18" customHeight="1" x14ac:dyDescent="0.25">
      <c r="A19178" s="59" t="str">
        <f t="shared" si="299"/>
        <v/>
      </c>
    </row>
    <row r="19179" spans="1:1" ht="18" customHeight="1" x14ac:dyDescent="0.25">
      <c r="A19179" s="59" t="str">
        <f t="shared" si="299"/>
        <v/>
      </c>
    </row>
    <row r="19180" spans="1:1" ht="18" customHeight="1" x14ac:dyDescent="0.25">
      <c r="A19180" s="59" t="str">
        <f t="shared" si="299"/>
        <v/>
      </c>
    </row>
    <row r="19181" spans="1:1" ht="18" customHeight="1" x14ac:dyDescent="0.25">
      <c r="A19181" s="59" t="str">
        <f t="shared" si="299"/>
        <v/>
      </c>
    </row>
    <row r="19182" spans="1:1" ht="18" customHeight="1" x14ac:dyDescent="0.25">
      <c r="A19182" s="59" t="str">
        <f t="shared" ref="A19182:A19245" si="300">IF(B19182&lt;&gt;"",DATE(2020,INT((ROW(A19180)-1)/78)+1,1),"")</f>
        <v/>
      </c>
    </row>
    <row r="19183" spans="1:1" ht="18" customHeight="1" x14ac:dyDescent="0.25">
      <c r="A19183" s="59" t="str">
        <f t="shared" si="300"/>
        <v/>
      </c>
    </row>
    <row r="19184" spans="1:1" ht="18" customHeight="1" x14ac:dyDescent="0.25">
      <c r="A19184" s="59" t="str">
        <f t="shared" si="300"/>
        <v/>
      </c>
    </row>
    <row r="19185" spans="1:1" ht="18" customHeight="1" x14ac:dyDescent="0.25">
      <c r="A19185" s="59" t="str">
        <f t="shared" si="300"/>
        <v/>
      </c>
    </row>
    <row r="19186" spans="1:1" ht="18" customHeight="1" x14ac:dyDescent="0.25">
      <c r="A19186" s="59" t="str">
        <f t="shared" si="300"/>
        <v/>
      </c>
    </row>
    <row r="19187" spans="1:1" ht="18" customHeight="1" x14ac:dyDescent="0.25">
      <c r="A19187" s="59" t="str">
        <f t="shared" si="300"/>
        <v/>
      </c>
    </row>
    <row r="19188" spans="1:1" ht="18" customHeight="1" x14ac:dyDescent="0.25">
      <c r="A19188" s="59" t="str">
        <f t="shared" si="300"/>
        <v/>
      </c>
    </row>
    <row r="19189" spans="1:1" ht="18" customHeight="1" x14ac:dyDescent="0.25">
      <c r="A19189" s="59" t="str">
        <f t="shared" si="300"/>
        <v/>
      </c>
    </row>
    <row r="19190" spans="1:1" ht="18" customHeight="1" x14ac:dyDescent="0.25">
      <c r="A19190" s="59" t="str">
        <f t="shared" si="300"/>
        <v/>
      </c>
    </row>
    <row r="19191" spans="1:1" ht="18" customHeight="1" x14ac:dyDescent="0.25">
      <c r="A19191" s="59" t="str">
        <f t="shared" si="300"/>
        <v/>
      </c>
    </row>
    <row r="19192" spans="1:1" ht="18" customHeight="1" x14ac:dyDescent="0.25">
      <c r="A19192" s="59" t="str">
        <f t="shared" si="300"/>
        <v/>
      </c>
    </row>
    <row r="19193" spans="1:1" ht="18" customHeight="1" x14ac:dyDescent="0.25">
      <c r="A19193" s="59" t="str">
        <f t="shared" si="300"/>
        <v/>
      </c>
    </row>
    <row r="19194" spans="1:1" ht="18" customHeight="1" x14ac:dyDescent="0.25">
      <c r="A19194" s="59" t="str">
        <f t="shared" si="300"/>
        <v/>
      </c>
    </row>
    <row r="19195" spans="1:1" ht="18" customHeight="1" x14ac:dyDescent="0.25">
      <c r="A19195" s="59" t="str">
        <f t="shared" si="300"/>
        <v/>
      </c>
    </row>
    <row r="19196" spans="1:1" ht="18" customHeight="1" x14ac:dyDescent="0.25">
      <c r="A19196" s="59" t="str">
        <f t="shared" si="300"/>
        <v/>
      </c>
    </row>
    <row r="19197" spans="1:1" ht="18" customHeight="1" x14ac:dyDescent="0.25">
      <c r="A19197" s="59" t="str">
        <f t="shared" si="300"/>
        <v/>
      </c>
    </row>
    <row r="19198" spans="1:1" ht="18" customHeight="1" x14ac:dyDescent="0.25">
      <c r="A19198" s="59" t="str">
        <f t="shared" si="300"/>
        <v/>
      </c>
    </row>
    <row r="19199" spans="1:1" ht="18" customHeight="1" x14ac:dyDescent="0.25">
      <c r="A19199" s="59" t="str">
        <f t="shared" si="300"/>
        <v/>
      </c>
    </row>
    <row r="19200" spans="1:1" ht="18" customHeight="1" x14ac:dyDescent="0.25">
      <c r="A19200" s="59" t="str">
        <f t="shared" si="300"/>
        <v/>
      </c>
    </row>
    <row r="19201" spans="1:1" ht="18" customHeight="1" x14ac:dyDescent="0.25">
      <c r="A19201" s="59" t="str">
        <f t="shared" si="300"/>
        <v/>
      </c>
    </row>
    <row r="19202" spans="1:1" ht="18" customHeight="1" x14ac:dyDescent="0.25">
      <c r="A19202" s="59" t="str">
        <f t="shared" si="300"/>
        <v/>
      </c>
    </row>
    <row r="19203" spans="1:1" ht="18" customHeight="1" x14ac:dyDescent="0.25">
      <c r="A19203" s="59" t="str">
        <f t="shared" si="300"/>
        <v/>
      </c>
    </row>
    <row r="19204" spans="1:1" ht="18" customHeight="1" x14ac:dyDescent="0.25">
      <c r="A19204" s="59" t="str">
        <f t="shared" si="300"/>
        <v/>
      </c>
    </row>
    <row r="19205" spans="1:1" ht="18" customHeight="1" x14ac:dyDescent="0.25">
      <c r="A19205" s="59" t="str">
        <f t="shared" si="300"/>
        <v/>
      </c>
    </row>
    <row r="19206" spans="1:1" ht="18" customHeight="1" x14ac:dyDescent="0.25">
      <c r="A19206" s="59" t="str">
        <f t="shared" si="300"/>
        <v/>
      </c>
    </row>
    <row r="19207" spans="1:1" ht="18" customHeight="1" x14ac:dyDescent="0.25">
      <c r="A19207" s="59" t="str">
        <f t="shared" si="300"/>
        <v/>
      </c>
    </row>
    <row r="19208" spans="1:1" ht="18" customHeight="1" x14ac:dyDescent="0.25">
      <c r="A19208" s="59" t="str">
        <f t="shared" si="300"/>
        <v/>
      </c>
    </row>
    <row r="19209" spans="1:1" ht="18" customHeight="1" x14ac:dyDescent="0.25">
      <c r="A19209" s="59" t="str">
        <f t="shared" si="300"/>
        <v/>
      </c>
    </row>
    <row r="19210" spans="1:1" ht="18" customHeight="1" x14ac:dyDescent="0.25">
      <c r="A19210" s="59" t="str">
        <f t="shared" si="300"/>
        <v/>
      </c>
    </row>
    <row r="19211" spans="1:1" ht="18" customHeight="1" x14ac:dyDescent="0.25">
      <c r="A19211" s="59" t="str">
        <f t="shared" si="300"/>
        <v/>
      </c>
    </row>
    <row r="19212" spans="1:1" ht="18" customHeight="1" x14ac:dyDescent="0.25">
      <c r="A19212" s="59" t="str">
        <f t="shared" si="300"/>
        <v/>
      </c>
    </row>
    <row r="19213" spans="1:1" ht="18" customHeight="1" x14ac:dyDescent="0.25">
      <c r="A19213" s="59" t="str">
        <f t="shared" si="300"/>
        <v/>
      </c>
    </row>
    <row r="19214" spans="1:1" ht="18" customHeight="1" x14ac:dyDescent="0.25">
      <c r="A19214" s="59" t="str">
        <f t="shared" si="300"/>
        <v/>
      </c>
    </row>
    <row r="19215" spans="1:1" ht="18" customHeight="1" x14ac:dyDescent="0.25">
      <c r="A19215" s="59" t="str">
        <f t="shared" si="300"/>
        <v/>
      </c>
    </row>
    <row r="19216" spans="1:1" ht="18" customHeight="1" x14ac:dyDescent="0.25">
      <c r="A19216" s="59" t="str">
        <f t="shared" si="300"/>
        <v/>
      </c>
    </row>
    <row r="19217" spans="1:1" ht="18" customHeight="1" x14ac:dyDescent="0.25">
      <c r="A19217" s="59" t="str">
        <f t="shared" si="300"/>
        <v/>
      </c>
    </row>
    <row r="19218" spans="1:1" ht="18" customHeight="1" x14ac:dyDescent="0.25">
      <c r="A19218" s="59" t="str">
        <f t="shared" si="300"/>
        <v/>
      </c>
    </row>
    <row r="19219" spans="1:1" ht="18" customHeight="1" x14ac:dyDescent="0.25">
      <c r="A19219" s="59" t="str">
        <f t="shared" si="300"/>
        <v/>
      </c>
    </row>
    <row r="19220" spans="1:1" ht="18" customHeight="1" x14ac:dyDescent="0.25">
      <c r="A19220" s="59" t="str">
        <f t="shared" si="300"/>
        <v/>
      </c>
    </row>
    <row r="19221" spans="1:1" ht="18" customHeight="1" x14ac:dyDescent="0.25">
      <c r="A19221" s="59" t="str">
        <f t="shared" si="300"/>
        <v/>
      </c>
    </row>
    <row r="19222" spans="1:1" ht="18" customHeight="1" x14ac:dyDescent="0.25">
      <c r="A19222" s="59" t="str">
        <f t="shared" si="300"/>
        <v/>
      </c>
    </row>
    <row r="19223" spans="1:1" ht="18" customHeight="1" x14ac:dyDescent="0.25">
      <c r="A19223" s="59" t="str">
        <f t="shared" si="300"/>
        <v/>
      </c>
    </row>
    <row r="19224" spans="1:1" ht="18" customHeight="1" x14ac:dyDescent="0.25">
      <c r="A19224" s="59" t="str">
        <f t="shared" si="300"/>
        <v/>
      </c>
    </row>
    <row r="19225" spans="1:1" ht="18" customHeight="1" x14ac:dyDescent="0.25">
      <c r="A19225" s="59" t="str">
        <f t="shared" si="300"/>
        <v/>
      </c>
    </row>
    <row r="19226" spans="1:1" ht="18" customHeight="1" x14ac:dyDescent="0.25">
      <c r="A19226" s="59" t="str">
        <f t="shared" si="300"/>
        <v/>
      </c>
    </row>
    <row r="19227" spans="1:1" ht="18" customHeight="1" x14ac:dyDescent="0.25">
      <c r="A19227" s="59" t="str">
        <f t="shared" si="300"/>
        <v/>
      </c>
    </row>
    <row r="19228" spans="1:1" ht="18" customHeight="1" x14ac:dyDescent="0.25">
      <c r="A19228" s="59" t="str">
        <f t="shared" si="300"/>
        <v/>
      </c>
    </row>
    <row r="19229" spans="1:1" ht="18" customHeight="1" x14ac:dyDescent="0.25">
      <c r="A19229" s="59" t="str">
        <f t="shared" si="300"/>
        <v/>
      </c>
    </row>
    <row r="19230" spans="1:1" ht="18" customHeight="1" x14ac:dyDescent="0.25">
      <c r="A19230" s="59" t="str">
        <f t="shared" si="300"/>
        <v/>
      </c>
    </row>
    <row r="19231" spans="1:1" ht="18" customHeight="1" x14ac:dyDescent="0.25">
      <c r="A19231" s="59" t="str">
        <f t="shared" si="300"/>
        <v/>
      </c>
    </row>
    <row r="19232" spans="1:1" ht="18" customHeight="1" x14ac:dyDescent="0.25">
      <c r="A19232" s="59" t="str">
        <f t="shared" si="300"/>
        <v/>
      </c>
    </row>
    <row r="19233" spans="1:1" ht="18" customHeight="1" x14ac:dyDescent="0.25">
      <c r="A19233" s="59" t="str">
        <f t="shared" si="300"/>
        <v/>
      </c>
    </row>
    <row r="19234" spans="1:1" ht="18" customHeight="1" x14ac:dyDescent="0.25">
      <c r="A19234" s="59" t="str">
        <f t="shared" si="300"/>
        <v/>
      </c>
    </row>
    <row r="19235" spans="1:1" ht="18" customHeight="1" x14ac:dyDescent="0.25">
      <c r="A19235" s="59" t="str">
        <f t="shared" si="300"/>
        <v/>
      </c>
    </row>
    <row r="19236" spans="1:1" ht="18" customHeight="1" x14ac:dyDescent="0.25">
      <c r="A19236" s="59" t="str">
        <f t="shared" si="300"/>
        <v/>
      </c>
    </row>
    <row r="19237" spans="1:1" ht="18" customHeight="1" x14ac:dyDescent="0.25">
      <c r="A19237" s="59" t="str">
        <f t="shared" si="300"/>
        <v/>
      </c>
    </row>
    <row r="19238" spans="1:1" ht="18" customHeight="1" x14ac:dyDescent="0.25">
      <c r="A19238" s="59" t="str">
        <f t="shared" si="300"/>
        <v/>
      </c>
    </row>
    <row r="19239" spans="1:1" ht="18" customHeight="1" x14ac:dyDescent="0.25">
      <c r="A19239" s="59" t="str">
        <f t="shared" si="300"/>
        <v/>
      </c>
    </row>
    <row r="19240" spans="1:1" ht="18" customHeight="1" x14ac:dyDescent="0.25">
      <c r="A19240" s="59" t="str">
        <f t="shared" si="300"/>
        <v/>
      </c>
    </row>
    <row r="19241" spans="1:1" ht="18" customHeight="1" x14ac:dyDescent="0.25">
      <c r="A19241" s="59" t="str">
        <f t="shared" si="300"/>
        <v/>
      </c>
    </row>
    <row r="19242" spans="1:1" ht="18" customHeight="1" x14ac:dyDescent="0.25">
      <c r="A19242" s="59" t="str">
        <f t="shared" si="300"/>
        <v/>
      </c>
    </row>
    <row r="19243" spans="1:1" ht="18" customHeight="1" x14ac:dyDescent="0.25">
      <c r="A19243" s="59" t="str">
        <f t="shared" si="300"/>
        <v/>
      </c>
    </row>
    <row r="19244" spans="1:1" ht="18" customHeight="1" x14ac:dyDescent="0.25">
      <c r="A19244" s="59" t="str">
        <f t="shared" si="300"/>
        <v/>
      </c>
    </row>
    <row r="19245" spans="1:1" ht="18" customHeight="1" x14ac:dyDescent="0.25">
      <c r="A19245" s="59" t="str">
        <f t="shared" si="300"/>
        <v/>
      </c>
    </row>
    <row r="19246" spans="1:1" ht="18" customHeight="1" x14ac:dyDescent="0.25">
      <c r="A19246" s="59" t="str">
        <f t="shared" ref="A19246:A19309" si="301">IF(B19246&lt;&gt;"",DATE(2020,INT((ROW(A19244)-1)/78)+1,1),"")</f>
        <v/>
      </c>
    </row>
    <row r="19247" spans="1:1" ht="18" customHeight="1" x14ac:dyDescent="0.25">
      <c r="A19247" s="59" t="str">
        <f t="shared" si="301"/>
        <v/>
      </c>
    </row>
    <row r="19248" spans="1:1" ht="18" customHeight="1" x14ac:dyDescent="0.25">
      <c r="A19248" s="59" t="str">
        <f t="shared" si="301"/>
        <v/>
      </c>
    </row>
    <row r="19249" spans="1:1" ht="18" customHeight="1" x14ac:dyDescent="0.25">
      <c r="A19249" s="59" t="str">
        <f t="shared" si="301"/>
        <v/>
      </c>
    </row>
    <row r="19250" spans="1:1" ht="18" customHeight="1" x14ac:dyDescent="0.25">
      <c r="A19250" s="59" t="str">
        <f t="shared" si="301"/>
        <v/>
      </c>
    </row>
    <row r="19251" spans="1:1" ht="18" customHeight="1" x14ac:dyDescent="0.25">
      <c r="A19251" s="59" t="str">
        <f t="shared" si="301"/>
        <v/>
      </c>
    </row>
    <row r="19252" spans="1:1" ht="18" customHeight="1" x14ac:dyDescent="0.25">
      <c r="A19252" s="59" t="str">
        <f t="shared" si="301"/>
        <v/>
      </c>
    </row>
    <row r="19253" spans="1:1" ht="18" customHeight="1" x14ac:dyDescent="0.25">
      <c r="A19253" s="59" t="str">
        <f t="shared" si="301"/>
        <v/>
      </c>
    </row>
    <row r="19254" spans="1:1" ht="18" customHeight="1" x14ac:dyDescent="0.25">
      <c r="A19254" s="59" t="str">
        <f t="shared" si="301"/>
        <v/>
      </c>
    </row>
    <row r="19255" spans="1:1" ht="18" customHeight="1" x14ac:dyDescent="0.25">
      <c r="A19255" s="59" t="str">
        <f t="shared" si="301"/>
        <v/>
      </c>
    </row>
    <row r="19256" spans="1:1" ht="18" customHeight="1" x14ac:dyDescent="0.25">
      <c r="A19256" s="59" t="str">
        <f t="shared" si="301"/>
        <v/>
      </c>
    </row>
    <row r="19257" spans="1:1" ht="18" customHeight="1" x14ac:dyDescent="0.25">
      <c r="A19257" s="59" t="str">
        <f t="shared" si="301"/>
        <v/>
      </c>
    </row>
    <row r="19258" spans="1:1" ht="18" customHeight="1" x14ac:dyDescent="0.25">
      <c r="A19258" s="59" t="str">
        <f t="shared" si="301"/>
        <v/>
      </c>
    </row>
    <row r="19259" spans="1:1" ht="18" customHeight="1" x14ac:dyDescent="0.25">
      <c r="A19259" s="59" t="str">
        <f t="shared" si="301"/>
        <v/>
      </c>
    </row>
    <row r="19260" spans="1:1" ht="18" customHeight="1" x14ac:dyDescent="0.25">
      <c r="A19260" s="59" t="str">
        <f t="shared" si="301"/>
        <v/>
      </c>
    </row>
    <row r="19261" spans="1:1" ht="18" customHeight="1" x14ac:dyDescent="0.25">
      <c r="A19261" s="59" t="str">
        <f t="shared" si="301"/>
        <v/>
      </c>
    </row>
    <row r="19262" spans="1:1" ht="18" customHeight="1" x14ac:dyDescent="0.25">
      <c r="A19262" s="59" t="str">
        <f t="shared" si="301"/>
        <v/>
      </c>
    </row>
    <row r="19263" spans="1:1" ht="18" customHeight="1" x14ac:dyDescent="0.25">
      <c r="A19263" s="59" t="str">
        <f t="shared" si="301"/>
        <v/>
      </c>
    </row>
    <row r="19264" spans="1:1" ht="18" customHeight="1" x14ac:dyDescent="0.25">
      <c r="A19264" s="59" t="str">
        <f t="shared" si="301"/>
        <v/>
      </c>
    </row>
    <row r="19265" spans="1:1" ht="18" customHeight="1" x14ac:dyDescent="0.25">
      <c r="A19265" s="59" t="str">
        <f t="shared" si="301"/>
        <v/>
      </c>
    </row>
    <row r="19266" spans="1:1" ht="18" customHeight="1" x14ac:dyDescent="0.25">
      <c r="A19266" s="59" t="str">
        <f t="shared" si="301"/>
        <v/>
      </c>
    </row>
    <row r="19267" spans="1:1" ht="18" customHeight="1" x14ac:dyDescent="0.25">
      <c r="A19267" s="59" t="str">
        <f t="shared" si="301"/>
        <v/>
      </c>
    </row>
    <row r="19268" spans="1:1" ht="18" customHeight="1" x14ac:dyDescent="0.25">
      <c r="A19268" s="59" t="str">
        <f t="shared" si="301"/>
        <v/>
      </c>
    </row>
    <row r="19269" spans="1:1" ht="18" customHeight="1" x14ac:dyDescent="0.25">
      <c r="A19269" s="59" t="str">
        <f t="shared" si="301"/>
        <v/>
      </c>
    </row>
    <row r="19270" spans="1:1" ht="18" customHeight="1" x14ac:dyDescent="0.25">
      <c r="A19270" s="59" t="str">
        <f t="shared" si="301"/>
        <v/>
      </c>
    </row>
    <row r="19271" spans="1:1" ht="18" customHeight="1" x14ac:dyDescent="0.25">
      <c r="A19271" s="59" t="str">
        <f t="shared" si="301"/>
        <v/>
      </c>
    </row>
    <row r="19272" spans="1:1" ht="18" customHeight="1" x14ac:dyDescent="0.25">
      <c r="A19272" s="59" t="str">
        <f t="shared" si="301"/>
        <v/>
      </c>
    </row>
    <row r="19273" spans="1:1" ht="18" customHeight="1" x14ac:dyDescent="0.25">
      <c r="A19273" s="59" t="str">
        <f t="shared" si="301"/>
        <v/>
      </c>
    </row>
    <row r="19274" spans="1:1" ht="18" customHeight="1" x14ac:dyDescent="0.25">
      <c r="A19274" s="59" t="str">
        <f t="shared" si="301"/>
        <v/>
      </c>
    </row>
    <row r="19275" spans="1:1" ht="18" customHeight="1" x14ac:dyDescent="0.25">
      <c r="A19275" s="59" t="str">
        <f t="shared" si="301"/>
        <v/>
      </c>
    </row>
    <row r="19276" spans="1:1" ht="18" customHeight="1" x14ac:dyDescent="0.25">
      <c r="A19276" s="59" t="str">
        <f t="shared" si="301"/>
        <v/>
      </c>
    </row>
    <row r="19277" spans="1:1" ht="18" customHeight="1" x14ac:dyDescent="0.25">
      <c r="A19277" s="59" t="str">
        <f t="shared" si="301"/>
        <v/>
      </c>
    </row>
    <row r="19278" spans="1:1" ht="18" customHeight="1" x14ac:dyDescent="0.25">
      <c r="A19278" s="59" t="str">
        <f t="shared" si="301"/>
        <v/>
      </c>
    </row>
    <row r="19279" spans="1:1" ht="18" customHeight="1" x14ac:dyDescent="0.25">
      <c r="A19279" s="59" t="str">
        <f t="shared" si="301"/>
        <v/>
      </c>
    </row>
    <row r="19280" spans="1:1" ht="18" customHeight="1" x14ac:dyDescent="0.25">
      <c r="A19280" s="59" t="str">
        <f t="shared" si="301"/>
        <v/>
      </c>
    </row>
    <row r="19281" spans="1:1" ht="18" customHeight="1" x14ac:dyDescent="0.25">
      <c r="A19281" s="59" t="str">
        <f t="shared" si="301"/>
        <v/>
      </c>
    </row>
    <row r="19282" spans="1:1" ht="18" customHeight="1" x14ac:dyDescent="0.25">
      <c r="A19282" s="59" t="str">
        <f t="shared" si="301"/>
        <v/>
      </c>
    </row>
    <row r="19283" spans="1:1" ht="18" customHeight="1" x14ac:dyDescent="0.25">
      <c r="A19283" s="59" t="str">
        <f t="shared" si="301"/>
        <v/>
      </c>
    </row>
    <row r="19284" spans="1:1" ht="18" customHeight="1" x14ac:dyDescent="0.25">
      <c r="A19284" s="59" t="str">
        <f t="shared" si="301"/>
        <v/>
      </c>
    </row>
    <row r="19285" spans="1:1" ht="18" customHeight="1" x14ac:dyDescent="0.25">
      <c r="A19285" s="59" t="str">
        <f t="shared" si="301"/>
        <v/>
      </c>
    </row>
    <row r="19286" spans="1:1" ht="18" customHeight="1" x14ac:dyDescent="0.25">
      <c r="A19286" s="59" t="str">
        <f t="shared" si="301"/>
        <v/>
      </c>
    </row>
    <row r="19287" spans="1:1" ht="18" customHeight="1" x14ac:dyDescent="0.25">
      <c r="A19287" s="59" t="str">
        <f t="shared" si="301"/>
        <v/>
      </c>
    </row>
    <row r="19288" spans="1:1" ht="18" customHeight="1" x14ac:dyDescent="0.25">
      <c r="A19288" s="59" t="str">
        <f t="shared" si="301"/>
        <v/>
      </c>
    </row>
    <row r="19289" spans="1:1" ht="18" customHeight="1" x14ac:dyDescent="0.25">
      <c r="A19289" s="59" t="str">
        <f t="shared" si="301"/>
        <v/>
      </c>
    </row>
    <row r="19290" spans="1:1" ht="18" customHeight="1" x14ac:dyDescent="0.25">
      <c r="A19290" s="59" t="str">
        <f t="shared" si="301"/>
        <v/>
      </c>
    </row>
    <row r="19291" spans="1:1" ht="18" customHeight="1" x14ac:dyDescent="0.25">
      <c r="A19291" s="59" t="str">
        <f t="shared" si="301"/>
        <v/>
      </c>
    </row>
    <row r="19292" spans="1:1" ht="18" customHeight="1" x14ac:dyDescent="0.25">
      <c r="A19292" s="59" t="str">
        <f t="shared" si="301"/>
        <v/>
      </c>
    </row>
    <row r="19293" spans="1:1" ht="18" customHeight="1" x14ac:dyDescent="0.25">
      <c r="A19293" s="59" t="str">
        <f t="shared" si="301"/>
        <v/>
      </c>
    </row>
    <row r="19294" spans="1:1" ht="18" customHeight="1" x14ac:dyDescent="0.25">
      <c r="A19294" s="59" t="str">
        <f t="shared" si="301"/>
        <v/>
      </c>
    </row>
    <row r="19295" spans="1:1" ht="18" customHeight="1" x14ac:dyDescent="0.25">
      <c r="A19295" s="59" t="str">
        <f t="shared" si="301"/>
        <v/>
      </c>
    </row>
    <row r="19296" spans="1:1" ht="18" customHeight="1" x14ac:dyDescent="0.25">
      <c r="A19296" s="59" t="str">
        <f t="shared" si="301"/>
        <v/>
      </c>
    </row>
    <row r="19297" spans="1:1" ht="18" customHeight="1" x14ac:dyDescent="0.25">
      <c r="A19297" s="59" t="str">
        <f t="shared" si="301"/>
        <v/>
      </c>
    </row>
    <row r="19298" spans="1:1" ht="18" customHeight="1" x14ac:dyDescent="0.25">
      <c r="A19298" s="59" t="str">
        <f t="shared" si="301"/>
        <v/>
      </c>
    </row>
    <row r="19299" spans="1:1" ht="18" customHeight="1" x14ac:dyDescent="0.25">
      <c r="A19299" s="59" t="str">
        <f t="shared" si="301"/>
        <v/>
      </c>
    </row>
    <row r="19300" spans="1:1" ht="18" customHeight="1" x14ac:dyDescent="0.25">
      <c r="A19300" s="59" t="str">
        <f t="shared" si="301"/>
        <v/>
      </c>
    </row>
    <row r="19301" spans="1:1" ht="18" customHeight="1" x14ac:dyDescent="0.25">
      <c r="A19301" s="59" t="str">
        <f t="shared" si="301"/>
        <v/>
      </c>
    </row>
    <row r="19302" spans="1:1" ht="18" customHeight="1" x14ac:dyDescent="0.25">
      <c r="A19302" s="59" t="str">
        <f t="shared" si="301"/>
        <v/>
      </c>
    </row>
    <row r="19303" spans="1:1" ht="18" customHeight="1" x14ac:dyDescent="0.25">
      <c r="A19303" s="59" t="str">
        <f t="shared" si="301"/>
        <v/>
      </c>
    </row>
    <row r="19304" spans="1:1" ht="18" customHeight="1" x14ac:dyDescent="0.25">
      <c r="A19304" s="59" t="str">
        <f t="shared" si="301"/>
        <v/>
      </c>
    </row>
    <row r="19305" spans="1:1" ht="18" customHeight="1" x14ac:dyDescent="0.25">
      <c r="A19305" s="59" t="str">
        <f t="shared" si="301"/>
        <v/>
      </c>
    </row>
    <row r="19306" spans="1:1" ht="18" customHeight="1" x14ac:dyDescent="0.25">
      <c r="A19306" s="59" t="str">
        <f t="shared" si="301"/>
        <v/>
      </c>
    </row>
    <row r="19307" spans="1:1" ht="18" customHeight="1" x14ac:dyDescent="0.25">
      <c r="A19307" s="59" t="str">
        <f t="shared" si="301"/>
        <v/>
      </c>
    </row>
    <row r="19308" spans="1:1" ht="18" customHeight="1" x14ac:dyDescent="0.25">
      <c r="A19308" s="59" t="str">
        <f t="shared" si="301"/>
        <v/>
      </c>
    </row>
    <row r="19309" spans="1:1" ht="18" customHeight="1" x14ac:dyDescent="0.25">
      <c r="A19309" s="59" t="str">
        <f t="shared" si="301"/>
        <v/>
      </c>
    </row>
    <row r="19310" spans="1:1" ht="18" customHeight="1" x14ac:dyDescent="0.25">
      <c r="A19310" s="59" t="str">
        <f t="shared" ref="A19310:A19373" si="302">IF(B19310&lt;&gt;"",DATE(2020,INT((ROW(A19308)-1)/78)+1,1),"")</f>
        <v/>
      </c>
    </row>
    <row r="19311" spans="1:1" ht="18" customHeight="1" x14ac:dyDescent="0.25">
      <c r="A19311" s="59" t="str">
        <f t="shared" si="302"/>
        <v/>
      </c>
    </row>
    <row r="19312" spans="1:1" ht="18" customHeight="1" x14ac:dyDescent="0.25">
      <c r="A19312" s="59" t="str">
        <f t="shared" si="302"/>
        <v/>
      </c>
    </row>
    <row r="19313" spans="1:1" ht="18" customHeight="1" x14ac:dyDescent="0.25">
      <c r="A19313" s="59" t="str">
        <f t="shared" si="302"/>
        <v/>
      </c>
    </row>
    <row r="19314" spans="1:1" ht="18" customHeight="1" x14ac:dyDescent="0.25">
      <c r="A19314" s="59" t="str">
        <f t="shared" si="302"/>
        <v/>
      </c>
    </row>
    <row r="19315" spans="1:1" ht="18" customHeight="1" x14ac:dyDescent="0.25">
      <c r="A19315" s="59" t="str">
        <f t="shared" si="302"/>
        <v/>
      </c>
    </row>
    <row r="19316" spans="1:1" ht="18" customHeight="1" x14ac:dyDescent="0.25">
      <c r="A19316" s="59" t="str">
        <f t="shared" si="302"/>
        <v/>
      </c>
    </row>
    <row r="19317" spans="1:1" ht="18" customHeight="1" x14ac:dyDescent="0.25">
      <c r="A19317" s="59" t="str">
        <f t="shared" si="302"/>
        <v/>
      </c>
    </row>
    <row r="19318" spans="1:1" ht="18" customHeight="1" x14ac:dyDescent="0.25">
      <c r="A19318" s="59" t="str">
        <f t="shared" si="302"/>
        <v/>
      </c>
    </row>
    <row r="19319" spans="1:1" ht="18" customHeight="1" x14ac:dyDescent="0.25">
      <c r="A19319" s="59" t="str">
        <f t="shared" si="302"/>
        <v/>
      </c>
    </row>
    <row r="19320" spans="1:1" ht="18" customHeight="1" x14ac:dyDescent="0.25">
      <c r="A19320" s="59" t="str">
        <f t="shared" si="302"/>
        <v/>
      </c>
    </row>
    <row r="19321" spans="1:1" ht="18" customHeight="1" x14ac:dyDescent="0.25">
      <c r="A19321" s="59" t="str">
        <f t="shared" si="302"/>
        <v/>
      </c>
    </row>
    <row r="19322" spans="1:1" ht="18" customHeight="1" x14ac:dyDescent="0.25">
      <c r="A19322" s="59" t="str">
        <f t="shared" si="302"/>
        <v/>
      </c>
    </row>
    <row r="19323" spans="1:1" ht="18" customHeight="1" x14ac:dyDescent="0.25">
      <c r="A19323" s="59" t="str">
        <f t="shared" si="302"/>
        <v/>
      </c>
    </row>
    <row r="19324" spans="1:1" ht="18" customHeight="1" x14ac:dyDescent="0.25">
      <c r="A19324" s="59" t="str">
        <f t="shared" si="302"/>
        <v/>
      </c>
    </row>
    <row r="19325" spans="1:1" ht="18" customHeight="1" x14ac:dyDescent="0.25">
      <c r="A19325" s="59" t="str">
        <f t="shared" si="302"/>
        <v/>
      </c>
    </row>
    <row r="19326" spans="1:1" ht="18" customHeight="1" x14ac:dyDescent="0.25">
      <c r="A19326" s="59" t="str">
        <f t="shared" si="302"/>
        <v/>
      </c>
    </row>
    <row r="19327" spans="1:1" ht="18" customHeight="1" x14ac:dyDescent="0.25">
      <c r="A19327" s="59" t="str">
        <f t="shared" si="302"/>
        <v/>
      </c>
    </row>
    <row r="19328" spans="1:1" ht="18" customHeight="1" x14ac:dyDescent="0.25">
      <c r="A19328" s="59" t="str">
        <f t="shared" si="302"/>
        <v/>
      </c>
    </row>
    <row r="19329" spans="1:1" ht="18" customHeight="1" x14ac:dyDescent="0.25">
      <c r="A19329" s="59" t="str">
        <f t="shared" si="302"/>
        <v/>
      </c>
    </row>
    <row r="19330" spans="1:1" ht="18" customHeight="1" x14ac:dyDescent="0.25">
      <c r="A19330" s="59" t="str">
        <f t="shared" si="302"/>
        <v/>
      </c>
    </row>
    <row r="19331" spans="1:1" ht="18" customHeight="1" x14ac:dyDescent="0.25">
      <c r="A19331" s="59" t="str">
        <f t="shared" si="302"/>
        <v/>
      </c>
    </row>
    <row r="19332" spans="1:1" ht="18" customHeight="1" x14ac:dyDescent="0.25">
      <c r="A19332" s="59" t="str">
        <f t="shared" si="302"/>
        <v/>
      </c>
    </row>
    <row r="19333" spans="1:1" ht="18" customHeight="1" x14ac:dyDescent="0.25">
      <c r="A19333" s="59" t="str">
        <f t="shared" si="302"/>
        <v/>
      </c>
    </row>
    <row r="19334" spans="1:1" ht="18" customHeight="1" x14ac:dyDescent="0.25">
      <c r="A19334" s="59" t="str">
        <f t="shared" si="302"/>
        <v/>
      </c>
    </row>
    <row r="19335" spans="1:1" ht="18" customHeight="1" x14ac:dyDescent="0.25">
      <c r="A19335" s="59" t="str">
        <f t="shared" si="302"/>
        <v/>
      </c>
    </row>
    <row r="19336" spans="1:1" ht="18" customHeight="1" x14ac:dyDescent="0.25">
      <c r="A19336" s="59" t="str">
        <f t="shared" si="302"/>
        <v/>
      </c>
    </row>
    <row r="19337" spans="1:1" ht="18" customHeight="1" x14ac:dyDescent="0.25">
      <c r="A19337" s="59" t="str">
        <f t="shared" si="302"/>
        <v/>
      </c>
    </row>
    <row r="19338" spans="1:1" ht="18" customHeight="1" x14ac:dyDescent="0.25">
      <c r="A19338" s="59" t="str">
        <f t="shared" si="302"/>
        <v/>
      </c>
    </row>
    <row r="19339" spans="1:1" ht="18" customHeight="1" x14ac:dyDescent="0.25">
      <c r="A19339" s="59" t="str">
        <f t="shared" si="302"/>
        <v/>
      </c>
    </row>
    <row r="19340" spans="1:1" ht="18" customHeight="1" x14ac:dyDescent="0.25">
      <c r="A19340" s="59" t="str">
        <f t="shared" si="302"/>
        <v/>
      </c>
    </row>
    <row r="19341" spans="1:1" ht="18" customHeight="1" x14ac:dyDescent="0.25">
      <c r="A19341" s="59" t="str">
        <f t="shared" si="302"/>
        <v/>
      </c>
    </row>
    <row r="19342" spans="1:1" ht="18" customHeight="1" x14ac:dyDescent="0.25">
      <c r="A19342" s="59" t="str">
        <f t="shared" si="302"/>
        <v/>
      </c>
    </row>
    <row r="19343" spans="1:1" ht="18" customHeight="1" x14ac:dyDescent="0.25">
      <c r="A19343" s="59" t="str">
        <f t="shared" si="302"/>
        <v/>
      </c>
    </row>
    <row r="19344" spans="1:1" ht="18" customHeight="1" x14ac:dyDescent="0.25">
      <c r="A19344" s="59" t="str">
        <f t="shared" si="302"/>
        <v/>
      </c>
    </row>
    <row r="19345" spans="1:1" ht="18" customHeight="1" x14ac:dyDescent="0.25">
      <c r="A19345" s="59" t="str">
        <f t="shared" si="302"/>
        <v/>
      </c>
    </row>
    <row r="19346" spans="1:1" ht="18" customHeight="1" x14ac:dyDescent="0.25">
      <c r="A19346" s="59" t="str">
        <f t="shared" si="302"/>
        <v/>
      </c>
    </row>
    <row r="19347" spans="1:1" ht="18" customHeight="1" x14ac:dyDescent="0.25">
      <c r="A19347" s="59" t="str">
        <f t="shared" si="302"/>
        <v/>
      </c>
    </row>
    <row r="19348" spans="1:1" ht="18" customHeight="1" x14ac:dyDescent="0.25">
      <c r="A19348" s="59" t="str">
        <f t="shared" si="302"/>
        <v/>
      </c>
    </row>
    <row r="19349" spans="1:1" ht="18" customHeight="1" x14ac:dyDescent="0.25">
      <c r="A19349" s="59" t="str">
        <f t="shared" si="302"/>
        <v/>
      </c>
    </row>
    <row r="19350" spans="1:1" ht="18" customHeight="1" x14ac:dyDescent="0.25">
      <c r="A19350" s="59" t="str">
        <f t="shared" si="302"/>
        <v/>
      </c>
    </row>
    <row r="19351" spans="1:1" ht="18" customHeight="1" x14ac:dyDescent="0.25">
      <c r="A19351" s="59" t="str">
        <f t="shared" si="302"/>
        <v/>
      </c>
    </row>
    <row r="19352" spans="1:1" ht="18" customHeight="1" x14ac:dyDescent="0.25">
      <c r="A19352" s="59" t="str">
        <f t="shared" si="302"/>
        <v/>
      </c>
    </row>
    <row r="19353" spans="1:1" ht="18" customHeight="1" x14ac:dyDescent="0.25">
      <c r="A19353" s="59" t="str">
        <f t="shared" si="302"/>
        <v/>
      </c>
    </row>
    <row r="19354" spans="1:1" ht="18" customHeight="1" x14ac:dyDescent="0.25">
      <c r="A19354" s="59" t="str">
        <f t="shared" si="302"/>
        <v/>
      </c>
    </row>
    <row r="19355" spans="1:1" ht="18" customHeight="1" x14ac:dyDescent="0.25">
      <c r="A19355" s="59" t="str">
        <f t="shared" si="302"/>
        <v/>
      </c>
    </row>
    <row r="19356" spans="1:1" ht="18" customHeight="1" x14ac:dyDescent="0.25">
      <c r="A19356" s="59" t="str">
        <f t="shared" si="302"/>
        <v/>
      </c>
    </row>
    <row r="19357" spans="1:1" ht="18" customHeight="1" x14ac:dyDescent="0.25">
      <c r="A19357" s="59" t="str">
        <f t="shared" si="302"/>
        <v/>
      </c>
    </row>
    <row r="19358" spans="1:1" ht="18" customHeight="1" x14ac:dyDescent="0.25">
      <c r="A19358" s="59" t="str">
        <f t="shared" si="302"/>
        <v/>
      </c>
    </row>
    <row r="19359" spans="1:1" ht="18" customHeight="1" x14ac:dyDescent="0.25">
      <c r="A19359" s="59" t="str">
        <f t="shared" si="302"/>
        <v/>
      </c>
    </row>
    <row r="19360" spans="1:1" ht="18" customHeight="1" x14ac:dyDescent="0.25">
      <c r="A19360" s="59" t="str">
        <f t="shared" si="302"/>
        <v/>
      </c>
    </row>
    <row r="19361" spans="1:1" ht="18" customHeight="1" x14ac:dyDescent="0.25">
      <c r="A19361" s="59" t="str">
        <f t="shared" si="302"/>
        <v/>
      </c>
    </row>
    <row r="19362" spans="1:1" ht="18" customHeight="1" x14ac:dyDescent="0.25">
      <c r="A19362" s="59" t="str">
        <f t="shared" si="302"/>
        <v/>
      </c>
    </row>
    <row r="19363" spans="1:1" ht="18" customHeight="1" x14ac:dyDescent="0.25">
      <c r="A19363" s="59" t="str">
        <f t="shared" si="302"/>
        <v/>
      </c>
    </row>
    <row r="19364" spans="1:1" ht="18" customHeight="1" x14ac:dyDescent="0.25">
      <c r="A19364" s="59" t="str">
        <f t="shared" si="302"/>
        <v/>
      </c>
    </row>
    <row r="19365" spans="1:1" ht="18" customHeight="1" x14ac:dyDescent="0.25">
      <c r="A19365" s="59" t="str">
        <f t="shared" si="302"/>
        <v/>
      </c>
    </row>
    <row r="19366" spans="1:1" ht="18" customHeight="1" x14ac:dyDescent="0.25">
      <c r="A19366" s="59" t="str">
        <f t="shared" si="302"/>
        <v/>
      </c>
    </row>
    <row r="19367" spans="1:1" ht="18" customHeight="1" x14ac:dyDescent="0.25">
      <c r="A19367" s="59" t="str">
        <f t="shared" si="302"/>
        <v/>
      </c>
    </row>
    <row r="19368" spans="1:1" ht="18" customHeight="1" x14ac:dyDescent="0.25">
      <c r="A19368" s="59" t="str">
        <f t="shared" si="302"/>
        <v/>
      </c>
    </row>
    <row r="19369" spans="1:1" ht="18" customHeight="1" x14ac:dyDescent="0.25">
      <c r="A19369" s="59" t="str">
        <f t="shared" si="302"/>
        <v/>
      </c>
    </row>
    <row r="19370" spans="1:1" ht="18" customHeight="1" x14ac:dyDescent="0.25">
      <c r="A19370" s="59" t="str">
        <f t="shared" si="302"/>
        <v/>
      </c>
    </row>
    <row r="19371" spans="1:1" ht="18" customHeight="1" x14ac:dyDescent="0.25">
      <c r="A19371" s="59" t="str">
        <f t="shared" si="302"/>
        <v/>
      </c>
    </row>
    <row r="19372" spans="1:1" ht="18" customHeight="1" x14ac:dyDescent="0.25">
      <c r="A19372" s="59" t="str">
        <f t="shared" si="302"/>
        <v/>
      </c>
    </row>
    <row r="19373" spans="1:1" ht="18" customHeight="1" x14ac:dyDescent="0.25">
      <c r="A19373" s="59" t="str">
        <f t="shared" si="302"/>
        <v/>
      </c>
    </row>
    <row r="19374" spans="1:1" ht="18" customHeight="1" x14ac:dyDescent="0.25">
      <c r="A19374" s="59" t="str">
        <f t="shared" ref="A19374:A19437" si="303">IF(B19374&lt;&gt;"",DATE(2020,INT((ROW(A19372)-1)/78)+1,1),"")</f>
        <v/>
      </c>
    </row>
    <row r="19375" spans="1:1" ht="18" customHeight="1" x14ac:dyDescent="0.25">
      <c r="A19375" s="59" t="str">
        <f t="shared" si="303"/>
        <v/>
      </c>
    </row>
    <row r="19376" spans="1:1" ht="18" customHeight="1" x14ac:dyDescent="0.25">
      <c r="A19376" s="59" t="str">
        <f t="shared" si="303"/>
        <v/>
      </c>
    </row>
    <row r="19377" spans="1:1" ht="18" customHeight="1" x14ac:dyDescent="0.25">
      <c r="A19377" s="59" t="str">
        <f t="shared" si="303"/>
        <v/>
      </c>
    </row>
    <row r="19378" spans="1:1" ht="18" customHeight="1" x14ac:dyDescent="0.25">
      <c r="A19378" s="59" t="str">
        <f t="shared" si="303"/>
        <v/>
      </c>
    </row>
    <row r="19379" spans="1:1" ht="18" customHeight="1" x14ac:dyDescent="0.25">
      <c r="A19379" s="59" t="str">
        <f t="shared" si="303"/>
        <v/>
      </c>
    </row>
    <row r="19380" spans="1:1" ht="18" customHeight="1" x14ac:dyDescent="0.25">
      <c r="A19380" s="59" t="str">
        <f t="shared" si="303"/>
        <v/>
      </c>
    </row>
    <row r="19381" spans="1:1" ht="18" customHeight="1" x14ac:dyDescent="0.25">
      <c r="A19381" s="59" t="str">
        <f t="shared" si="303"/>
        <v/>
      </c>
    </row>
    <row r="19382" spans="1:1" ht="18" customHeight="1" x14ac:dyDescent="0.25">
      <c r="A19382" s="59" t="str">
        <f t="shared" si="303"/>
        <v/>
      </c>
    </row>
    <row r="19383" spans="1:1" ht="18" customHeight="1" x14ac:dyDescent="0.25">
      <c r="A19383" s="59" t="str">
        <f t="shared" si="303"/>
        <v/>
      </c>
    </row>
    <row r="19384" spans="1:1" ht="18" customHeight="1" x14ac:dyDescent="0.25">
      <c r="A19384" s="59" t="str">
        <f t="shared" si="303"/>
        <v/>
      </c>
    </row>
    <row r="19385" spans="1:1" ht="18" customHeight="1" x14ac:dyDescent="0.25">
      <c r="A19385" s="59" t="str">
        <f t="shared" si="303"/>
        <v/>
      </c>
    </row>
    <row r="19386" spans="1:1" ht="18" customHeight="1" x14ac:dyDescent="0.25">
      <c r="A19386" s="59" t="str">
        <f t="shared" si="303"/>
        <v/>
      </c>
    </row>
    <row r="19387" spans="1:1" ht="18" customHeight="1" x14ac:dyDescent="0.25">
      <c r="A19387" s="59" t="str">
        <f t="shared" si="303"/>
        <v/>
      </c>
    </row>
    <row r="19388" spans="1:1" ht="18" customHeight="1" x14ac:dyDescent="0.25">
      <c r="A19388" s="59" t="str">
        <f t="shared" si="303"/>
        <v/>
      </c>
    </row>
    <row r="19389" spans="1:1" ht="18" customHeight="1" x14ac:dyDescent="0.25">
      <c r="A19389" s="59" t="str">
        <f t="shared" si="303"/>
        <v/>
      </c>
    </row>
    <row r="19390" spans="1:1" ht="18" customHeight="1" x14ac:dyDescent="0.25">
      <c r="A19390" s="59" t="str">
        <f t="shared" si="303"/>
        <v/>
      </c>
    </row>
    <row r="19391" spans="1:1" ht="18" customHeight="1" x14ac:dyDescent="0.25">
      <c r="A19391" s="59" t="str">
        <f t="shared" si="303"/>
        <v/>
      </c>
    </row>
    <row r="19392" spans="1:1" ht="18" customHeight="1" x14ac:dyDescent="0.25">
      <c r="A19392" s="59" t="str">
        <f t="shared" si="303"/>
        <v/>
      </c>
    </row>
    <row r="19393" spans="1:1" ht="18" customHeight="1" x14ac:dyDescent="0.25">
      <c r="A19393" s="59" t="str">
        <f t="shared" si="303"/>
        <v/>
      </c>
    </row>
    <row r="19394" spans="1:1" ht="18" customHeight="1" x14ac:dyDescent="0.25">
      <c r="A19394" s="59" t="str">
        <f t="shared" si="303"/>
        <v/>
      </c>
    </row>
    <row r="19395" spans="1:1" ht="18" customHeight="1" x14ac:dyDescent="0.25">
      <c r="A19395" s="59" t="str">
        <f t="shared" si="303"/>
        <v/>
      </c>
    </row>
    <row r="19396" spans="1:1" ht="18" customHeight="1" x14ac:dyDescent="0.25">
      <c r="A19396" s="59" t="str">
        <f t="shared" si="303"/>
        <v/>
      </c>
    </row>
    <row r="19397" spans="1:1" ht="18" customHeight="1" x14ac:dyDescent="0.25">
      <c r="A19397" s="59" t="str">
        <f t="shared" si="303"/>
        <v/>
      </c>
    </row>
    <row r="19398" spans="1:1" ht="18" customHeight="1" x14ac:dyDescent="0.25">
      <c r="A19398" s="59" t="str">
        <f t="shared" si="303"/>
        <v/>
      </c>
    </row>
    <row r="19399" spans="1:1" ht="18" customHeight="1" x14ac:dyDescent="0.25">
      <c r="A19399" s="59" t="str">
        <f t="shared" si="303"/>
        <v/>
      </c>
    </row>
    <row r="19400" spans="1:1" ht="18" customHeight="1" x14ac:dyDescent="0.25">
      <c r="A19400" s="59" t="str">
        <f t="shared" si="303"/>
        <v/>
      </c>
    </row>
    <row r="19401" spans="1:1" ht="18" customHeight="1" x14ac:dyDescent="0.25">
      <c r="A19401" s="59" t="str">
        <f t="shared" si="303"/>
        <v/>
      </c>
    </row>
    <row r="19402" spans="1:1" ht="18" customHeight="1" x14ac:dyDescent="0.25">
      <c r="A19402" s="59" t="str">
        <f t="shared" si="303"/>
        <v/>
      </c>
    </row>
    <row r="19403" spans="1:1" ht="18" customHeight="1" x14ac:dyDescent="0.25">
      <c r="A19403" s="59" t="str">
        <f t="shared" si="303"/>
        <v/>
      </c>
    </row>
    <row r="19404" spans="1:1" ht="18" customHeight="1" x14ac:dyDescent="0.25">
      <c r="A19404" s="59" t="str">
        <f t="shared" si="303"/>
        <v/>
      </c>
    </row>
    <row r="19405" spans="1:1" ht="18" customHeight="1" x14ac:dyDescent="0.25">
      <c r="A19405" s="59" t="str">
        <f t="shared" si="303"/>
        <v/>
      </c>
    </row>
    <row r="19406" spans="1:1" ht="18" customHeight="1" x14ac:dyDescent="0.25">
      <c r="A19406" s="59" t="str">
        <f t="shared" si="303"/>
        <v/>
      </c>
    </row>
    <row r="19407" spans="1:1" ht="18" customHeight="1" x14ac:dyDescent="0.25">
      <c r="A19407" s="59" t="str">
        <f t="shared" si="303"/>
        <v/>
      </c>
    </row>
    <row r="19408" spans="1:1" ht="18" customHeight="1" x14ac:dyDescent="0.25">
      <c r="A19408" s="59" t="str">
        <f t="shared" si="303"/>
        <v/>
      </c>
    </row>
    <row r="19409" spans="1:1" ht="18" customHeight="1" x14ac:dyDescent="0.25">
      <c r="A19409" s="59" t="str">
        <f t="shared" si="303"/>
        <v/>
      </c>
    </row>
    <row r="19410" spans="1:1" ht="18" customHeight="1" x14ac:dyDescent="0.25">
      <c r="A19410" s="59" t="str">
        <f t="shared" si="303"/>
        <v/>
      </c>
    </row>
    <row r="19411" spans="1:1" ht="18" customHeight="1" x14ac:dyDescent="0.25">
      <c r="A19411" s="59" t="str">
        <f t="shared" si="303"/>
        <v/>
      </c>
    </row>
    <row r="19412" spans="1:1" ht="18" customHeight="1" x14ac:dyDescent="0.25">
      <c r="A19412" s="59" t="str">
        <f t="shared" si="303"/>
        <v/>
      </c>
    </row>
    <row r="19413" spans="1:1" ht="18" customHeight="1" x14ac:dyDescent="0.25">
      <c r="A19413" s="59" t="str">
        <f t="shared" si="303"/>
        <v/>
      </c>
    </row>
    <row r="19414" spans="1:1" ht="18" customHeight="1" x14ac:dyDescent="0.25">
      <c r="A19414" s="59" t="str">
        <f t="shared" si="303"/>
        <v/>
      </c>
    </row>
    <row r="19415" spans="1:1" ht="18" customHeight="1" x14ac:dyDescent="0.25">
      <c r="A19415" s="59" t="str">
        <f t="shared" si="303"/>
        <v/>
      </c>
    </row>
    <row r="19416" spans="1:1" ht="18" customHeight="1" x14ac:dyDescent="0.25">
      <c r="A19416" s="59" t="str">
        <f t="shared" si="303"/>
        <v/>
      </c>
    </row>
    <row r="19417" spans="1:1" ht="18" customHeight="1" x14ac:dyDescent="0.25">
      <c r="A19417" s="59" t="str">
        <f t="shared" si="303"/>
        <v/>
      </c>
    </row>
    <row r="19418" spans="1:1" ht="18" customHeight="1" x14ac:dyDescent="0.25">
      <c r="A19418" s="59" t="str">
        <f t="shared" si="303"/>
        <v/>
      </c>
    </row>
    <row r="19419" spans="1:1" ht="18" customHeight="1" x14ac:dyDescent="0.25">
      <c r="A19419" s="59" t="str">
        <f t="shared" si="303"/>
        <v/>
      </c>
    </row>
    <row r="19420" spans="1:1" ht="18" customHeight="1" x14ac:dyDescent="0.25">
      <c r="A19420" s="59" t="str">
        <f t="shared" si="303"/>
        <v/>
      </c>
    </row>
    <row r="19421" spans="1:1" ht="18" customHeight="1" x14ac:dyDescent="0.25">
      <c r="A19421" s="59" t="str">
        <f t="shared" si="303"/>
        <v/>
      </c>
    </row>
    <row r="19422" spans="1:1" ht="18" customHeight="1" x14ac:dyDescent="0.25">
      <c r="A19422" s="59" t="str">
        <f t="shared" si="303"/>
        <v/>
      </c>
    </row>
    <row r="19423" spans="1:1" ht="18" customHeight="1" x14ac:dyDescent="0.25">
      <c r="A19423" s="59" t="str">
        <f t="shared" si="303"/>
        <v/>
      </c>
    </row>
    <row r="19424" spans="1:1" ht="18" customHeight="1" x14ac:dyDescent="0.25">
      <c r="A19424" s="59" t="str">
        <f t="shared" si="303"/>
        <v/>
      </c>
    </row>
    <row r="19425" spans="1:1" ht="18" customHeight="1" x14ac:dyDescent="0.25">
      <c r="A19425" s="59" t="str">
        <f t="shared" si="303"/>
        <v/>
      </c>
    </row>
    <row r="19426" spans="1:1" ht="18" customHeight="1" x14ac:dyDescent="0.25">
      <c r="A19426" s="59" t="str">
        <f t="shared" si="303"/>
        <v/>
      </c>
    </row>
    <row r="19427" spans="1:1" ht="18" customHeight="1" x14ac:dyDescent="0.25">
      <c r="A19427" s="59" t="str">
        <f t="shared" si="303"/>
        <v/>
      </c>
    </row>
    <row r="19428" spans="1:1" ht="18" customHeight="1" x14ac:dyDescent="0.25">
      <c r="A19428" s="59" t="str">
        <f t="shared" si="303"/>
        <v/>
      </c>
    </row>
    <row r="19429" spans="1:1" ht="18" customHeight="1" x14ac:dyDescent="0.25">
      <c r="A19429" s="59" t="str">
        <f t="shared" si="303"/>
        <v/>
      </c>
    </row>
    <row r="19430" spans="1:1" ht="18" customHeight="1" x14ac:dyDescent="0.25">
      <c r="A19430" s="59" t="str">
        <f t="shared" si="303"/>
        <v/>
      </c>
    </row>
    <row r="19431" spans="1:1" ht="18" customHeight="1" x14ac:dyDescent="0.25">
      <c r="A19431" s="59" t="str">
        <f t="shared" si="303"/>
        <v/>
      </c>
    </row>
    <row r="19432" spans="1:1" ht="18" customHeight="1" x14ac:dyDescent="0.25">
      <c r="A19432" s="59" t="str">
        <f t="shared" si="303"/>
        <v/>
      </c>
    </row>
    <row r="19433" spans="1:1" ht="18" customHeight="1" x14ac:dyDescent="0.25">
      <c r="A19433" s="59" t="str">
        <f t="shared" si="303"/>
        <v/>
      </c>
    </row>
    <row r="19434" spans="1:1" ht="18" customHeight="1" x14ac:dyDescent="0.25">
      <c r="A19434" s="59" t="str">
        <f t="shared" si="303"/>
        <v/>
      </c>
    </row>
    <row r="19435" spans="1:1" ht="18" customHeight="1" x14ac:dyDescent="0.25">
      <c r="A19435" s="59" t="str">
        <f t="shared" si="303"/>
        <v/>
      </c>
    </row>
    <row r="19436" spans="1:1" ht="18" customHeight="1" x14ac:dyDescent="0.25">
      <c r="A19436" s="59" t="str">
        <f t="shared" si="303"/>
        <v/>
      </c>
    </row>
    <row r="19437" spans="1:1" ht="18" customHeight="1" x14ac:dyDescent="0.25">
      <c r="A19437" s="59" t="str">
        <f t="shared" si="303"/>
        <v/>
      </c>
    </row>
    <row r="19438" spans="1:1" ht="18" customHeight="1" x14ac:dyDescent="0.25">
      <c r="A19438" s="59" t="str">
        <f t="shared" ref="A19438:A19501" si="304">IF(B19438&lt;&gt;"",DATE(2020,INT((ROW(A19436)-1)/78)+1,1),"")</f>
        <v/>
      </c>
    </row>
    <row r="19439" spans="1:1" ht="18" customHeight="1" x14ac:dyDescent="0.25">
      <c r="A19439" s="59" t="str">
        <f t="shared" si="304"/>
        <v/>
      </c>
    </row>
    <row r="19440" spans="1:1" ht="18" customHeight="1" x14ac:dyDescent="0.25">
      <c r="A19440" s="59" t="str">
        <f t="shared" si="304"/>
        <v/>
      </c>
    </row>
    <row r="19441" spans="1:1" ht="18" customHeight="1" x14ac:dyDescent="0.25">
      <c r="A19441" s="59" t="str">
        <f t="shared" si="304"/>
        <v/>
      </c>
    </row>
    <row r="19442" spans="1:1" ht="18" customHeight="1" x14ac:dyDescent="0.25">
      <c r="A19442" s="59" t="str">
        <f t="shared" si="304"/>
        <v/>
      </c>
    </row>
    <row r="19443" spans="1:1" ht="18" customHeight="1" x14ac:dyDescent="0.25">
      <c r="A19443" s="59" t="str">
        <f t="shared" si="304"/>
        <v/>
      </c>
    </row>
    <row r="19444" spans="1:1" ht="18" customHeight="1" x14ac:dyDescent="0.25">
      <c r="A19444" s="59" t="str">
        <f t="shared" si="304"/>
        <v/>
      </c>
    </row>
    <row r="19445" spans="1:1" ht="18" customHeight="1" x14ac:dyDescent="0.25">
      <c r="A19445" s="59" t="str">
        <f t="shared" si="304"/>
        <v/>
      </c>
    </row>
    <row r="19446" spans="1:1" ht="18" customHeight="1" x14ac:dyDescent="0.25">
      <c r="A19446" s="59" t="str">
        <f t="shared" si="304"/>
        <v/>
      </c>
    </row>
    <row r="19447" spans="1:1" ht="18" customHeight="1" x14ac:dyDescent="0.25">
      <c r="A19447" s="59" t="str">
        <f t="shared" si="304"/>
        <v/>
      </c>
    </row>
    <row r="19448" spans="1:1" ht="18" customHeight="1" x14ac:dyDescent="0.25">
      <c r="A19448" s="59" t="str">
        <f t="shared" si="304"/>
        <v/>
      </c>
    </row>
    <row r="19449" spans="1:1" ht="18" customHeight="1" x14ac:dyDescent="0.25">
      <c r="A19449" s="59" t="str">
        <f t="shared" si="304"/>
        <v/>
      </c>
    </row>
    <row r="19450" spans="1:1" ht="18" customHeight="1" x14ac:dyDescent="0.25">
      <c r="A19450" s="59" t="str">
        <f t="shared" si="304"/>
        <v/>
      </c>
    </row>
    <row r="19451" spans="1:1" ht="18" customHeight="1" x14ac:dyDescent="0.25">
      <c r="A19451" s="59" t="str">
        <f t="shared" si="304"/>
        <v/>
      </c>
    </row>
    <row r="19452" spans="1:1" ht="18" customHeight="1" x14ac:dyDescent="0.25">
      <c r="A19452" s="59" t="str">
        <f t="shared" si="304"/>
        <v/>
      </c>
    </row>
    <row r="19453" spans="1:1" ht="18" customHeight="1" x14ac:dyDescent="0.25">
      <c r="A19453" s="59" t="str">
        <f t="shared" si="304"/>
        <v/>
      </c>
    </row>
    <row r="19454" spans="1:1" ht="18" customHeight="1" x14ac:dyDescent="0.25">
      <c r="A19454" s="59" t="str">
        <f t="shared" si="304"/>
        <v/>
      </c>
    </row>
    <row r="19455" spans="1:1" ht="18" customHeight="1" x14ac:dyDescent="0.25">
      <c r="A19455" s="59" t="str">
        <f t="shared" si="304"/>
        <v/>
      </c>
    </row>
    <row r="19456" spans="1:1" ht="18" customHeight="1" x14ac:dyDescent="0.25">
      <c r="A19456" s="59" t="str">
        <f t="shared" si="304"/>
        <v/>
      </c>
    </row>
    <row r="19457" spans="1:1" ht="18" customHeight="1" x14ac:dyDescent="0.25">
      <c r="A19457" s="59" t="str">
        <f t="shared" si="304"/>
        <v/>
      </c>
    </row>
    <row r="19458" spans="1:1" ht="18" customHeight="1" x14ac:dyDescent="0.25">
      <c r="A19458" s="59" t="str">
        <f t="shared" si="304"/>
        <v/>
      </c>
    </row>
    <row r="19459" spans="1:1" ht="18" customHeight="1" x14ac:dyDescent="0.25">
      <c r="A19459" s="59" t="str">
        <f t="shared" si="304"/>
        <v/>
      </c>
    </row>
    <row r="19460" spans="1:1" ht="18" customHeight="1" x14ac:dyDescent="0.25">
      <c r="A19460" s="59" t="str">
        <f t="shared" si="304"/>
        <v/>
      </c>
    </row>
    <row r="19461" spans="1:1" ht="18" customHeight="1" x14ac:dyDescent="0.25">
      <c r="A19461" s="59" t="str">
        <f t="shared" si="304"/>
        <v/>
      </c>
    </row>
    <row r="19462" spans="1:1" ht="18" customHeight="1" x14ac:dyDescent="0.25">
      <c r="A19462" s="59" t="str">
        <f t="shared" si="304"/>
        <v/>
      </c>
    </row>
    <row r="19463" spans="1:1" ht="18" customHeight="1" x14ac:dyDescent="0.25">
      <c r="A19463" s="59" t="str">
        <f t="shared" si="304"/>
        <v/>
      </c>
    </row>
    <row r="19464" spans="1:1" ht="18" customHeight="1" x14ac:dyDescent="0.25">
      <c r="A19464" s="59" t="str">
        <f t="shared" si="304"/>
        <v/>
      </c>
    </row>
    <row r="19465" spans="1:1" ht="18" customHeight="1" x14ac:dyDescent="0.25">
      <c r="A19465" s="59" t="str">
        <f t="shared" si="304"/>
        <v/>
      </c>
    </row>
    <row r="19466" spans="1:1" ht="18" customHeight="1" x14ac:dyDescent="0.25">
      <c r="A19466" s="59" t="str">
        <f t="shared" si="304"/>
        <v/>
      </c>
    </row>
    <row r="19467" spans="1:1" ht="18" customHeight="1" x14ac:dyDescent="0.25">
      <c r="A19467" s="59" t="str">
        <f t="shared" si="304"/>
        <v/>
      </c>
    </row>
    <row r="19468" spans="1:1" ht="18" customHeight="1" x14ac:dyDescent="0.25">
      <c r="A19468" s="59" t="str">
        <f t="shared" si="304"/>
        <v/>
      </c>
    </row>
    <row r="19469" spans="1:1" ht="18" customHeight="1" x14ac:dyDescent="0.25">
      <c r="A19469" s="59" t="str">
        <f t="shared" si="304"/>
        <v/>
      </c>
    </row>
    <row r="19470" spans="1:1" ht="18" customHeight="1" x14ac:dyDescent="0.25">
      <c r="A19470" s="59" t="str">
        <f t="shared" si="304"/>
        <v/>
      </c>
    </row>
    <row r="19471" spans="1:1" ht="18" customHeight="1" x14ac:dyDescent="0.25">
      <c r="A19471" s="59" t="str">
        <f t="shared" si="304"/>
        <v/>
      </c>
    </row>
    <row r="19472" spans="1:1" ht="18" customHeight="1" x14ac:dyDescent="0.25">
      <c r="A19472" s="59" t="str">
        <f t="shared" si="304"/>
        <v/>
      </c>
    </row>
    <row r="19473" spans="1:1" ht="18" customHeight="1" x14ac:dyDescent="0.25">
      <c r="A19473" s="59" t="str">
        <f t="shared" si="304"/>
        <v/>
      </c>
    </row>
    <row r="19474" spans="1:1" ht="18" customHeight="1" x14ac:dyDescent="0.25">
      <c r="A19474" s="59" t="str">
        <f t="shared" si="304"/>
        <v/>
      </c>
    </row>
    <row r="19475" spans="1:1" ht="18" customHeight="1" x14ac:dyDescent="0.25">
      <c r="A19475" s="59" t="str">
        <f t="shared" si="304"/>
        <v/>
      </c>
    </row>
    <row r="19476" spans="1:1" ht="18" customHeight="1" x14ac:dyDescent="0.25">
      <c r="A19476" s="59" t="str">
        <f t="shared" si="304"/>
        <v/>
      </c>
    </row>
    <row r="19477" spans="1:1" ht="18" customHeight="1" x14ac:dyDescent="0.25">
      <c r="A19477" s="59" t="str">
        <f t="shared" si="304"/>
        <v/>
      </c>
    </row>
    <row r="19478" spans="1:1" ht="18" customHeight="1" x14ac:dyDescent="0.25">
      <c r="A19478" s="59" t="str">
        <f t="shared" si="304"/>
        <v/>
      </c>
    </row>
    <row r="19479" spans="1:1" ht="18" customHeight="1" x14ac:dyDescent="0.25">
      <c r="A19479" s="59" t="str">
        <f t="shared" si="304"/>
        <v/>
      </c>
    </row>
    <row r="19480" spans="1:1" ht="18" customHeight="1" x14ac:dyDescent="0.25">
      <c r="A19480" s="59" t="str">
        <f t="shared" si="304"/>
        <v/>
      </c>
    </row>
    <row r="19481" spans="1:1" ht="18" customHeight="1" x14ac:dyDescent="0.25">
      <c r="A19481" s="59" t="str">
        <f t="shared" si="304"/>
        <v/>
      </c>
    </row>
    <row r="19482" spans="1:1" ht="18" customHeight="1" x14ac:dyDescent="0.25">
      <c r="A19482" s="59" t="str">
        <f t="shared" si="304"/>
        <v/>
      </c>
    </row>
    <row r="19483" spans="1:1" ht="18" customHeight="1" x14ac:dyDescent="0.25">
      <c r="A19483" s="59" t="str">
        <f t="shared" si="304"/>
        <v/>
      </c>
    </row>
    <row r="19484" spans="1:1" ht="18" customHeight="1" x14ac:dyDescent="0.25">
      <c r="A19484" s="59" t="str">
        <f t="shared" si="304"/>
        <v/>
      </c>
    </row>
    <row r="19485" spans="1:1" ht="18" customHeight="1" x14ac:dyDescent="0.25">
      <c r="A19485" s="59" t="str">
        <f t="shared" si="304"/>
        <v/>
      </c>
    </row>
    <row r="19486" spans="1:1" ht="18" customHeight="1" x14ac:dyDescent="0.25">
      <c r="A19486" s="59" t="str">
        <f t="shared" si="304"/>
        <v/>
      </c>
    </row>
    <row r="19487" spans="1:1" ht="18" customHeight="1" x14ac:dyDescent="0.25">
      <c r="A19487" s="59" t="str">
        <f t="shared" si="304"/>
        <v/>
      </c>
    </row>
    <row r="19488" spans="1:1" ht="18" customHeight="1" x14ac:dyDescent="0.25">
      <c r="A19488" s="59" t="str">
        <f t="shared" si="304"/>
        <v/>
      </c>
    </row>
    <row r="19489" spans="1:1" ht="18" customHeight="1" x14ac:dyDescent="0.25">
      <c r="A19489" s="59" t="str">
        <f t="shared" si="304"/>
        <v/>
      </c>
    </row>
    <row r="19490" spans="1:1" ht="18" customHeight="1" x14ac:dyDescent="0.25">
      <c r="A19490" s="59" t="str">
        <f t="shared" si="304"/>
        <v/>
      </c>
    </row>
    <row r="19491" spans="1:1" ht="18" customHeight="1" x14ac:dyDescent="0.25">
      <c r="A19491" s="59" t="str">
        <f t="shared" si="304"/>
        <v/>
      </c>
    </row>
    <row r="19492" spans="1:1" ht="18" customHeight="1" x14ac:dyDescent="0.25">
      <c r="A19492" s="59" t="str">
        <f t="shared" si="304"/>
        <v/>
      </c>
    </row>
    <row r="19493" spans="1:1" ht="18" customHeight="1" x14ac:dyDescent="0.25">
      <c r="A19493" s="59" t="str">
        <f t="shared" si="304"/>
        <v/>
      </c>
    </row>
    <row r="19494" spans="1:1" ht="18" customHeight="1" x14ac:dyDescent="0.25">
      <c r="A19494" s="59" t="str">
        <f t="shared" si="304"/>
        <v/>
      </c>
    </row>
    <row r="19495" spans="1:1" ht="18" customHeight="1" x14ac:dyDescent="0.25">
      <c r="A19495" s="59" t="str">
        <f t="shared" si="304"/>
        <v/>
      </c>
    </row>
    <row r="19496" spans="1:1" ht="18" customHeight="1" x14ac:dyDescent="0.25">
      <c r="A19496" s="59" t="str">
        <f t="shared" si="304"/>
        <v/>
      </c>
    </row>
    <row r="19497" spans="1:1" ht="18" customHeight="1" x14ac:dyDescent="0.25">
      <c r="A19497" s="59" t="str">
        <f t="shared" si="304"/>
        <v/>
      </c>
    </row>
    <row r="19498" spans="1:1" ht="18" customHeight="1" x14ac:dyDescent="0.25">
      <c r="A19498" s="59" t="str">
        <f t="shared" si="304"/>
        <v/>
      </c>
    </row>
    <row r="19499" spans="1:1" ht="18" customHeight="1" x14ac:dyDescent="0.25">
      <c r="A19499" s="59" t="str">
        <f t="shared" si="304"/>
        <v/>
      </c>
    </row>
    <row r="19500" spans="1:1" ht="18" customHeight="1" x14ac:dyDescent="0.25">
      <c r="A19500" s="59" t="str">
        <f t="shared" si="304"/>
        <v/>
      </c>
    </row>
    <row r="19501" spans="1:1" ht="18" customHeight="1" x14ac:dyDescent="0.25">
      <c r="A19501" s="59" t="str">
        <f t="shared" si="304"/>
        <v/>
      </c>
    </row>
    <row r="19502" spans="1:1" ht="18" customHeight="1" x14ac:dyDescent="0.25">
      <c r="A19502" s="59" t="str">
        <f t="shared" ref="A19502:A19565" si="305">IF(B19502&lt;&gt;"",DATE(2020,INT((ROW(A19500)-1)/78)+1,1),"")</f>
        <v/>
      </c>
    </row>
    <row r="19503" spans="1:1" ht="18" customHeight="1" x14ac:dyDescent="0.25">
      <c r="A19503" s="59" t="str">
        <f t="shared" si="305"/>
        <v/>
      </c>
    </row>
    <row r="19504" spans="1:1" ht="18" customHeight="1" x14ac:dyDescent="0.25">
      <c r="A19504" s="59" t="str">
        <f t="shared" si="305"/>
        <v/>
      </c>
    </row>
    <row r="19505" spans="1:1" ht="18" customHeight="1" x14ac:dyDescent="0.25">
      <c r="A19505" s="59" t="str">
        <f t="shared" si="305"/>
        <v/>
      </c>
    </row>
    <row r="19506" spans="1:1" ht="18" customHeight="1" x14ac:dyDescent="0.25">
      <c r="A19506" s="59" t="str">
        <f t="shared" si="305"/>
        <v/>
      </c>
    </row>
    <row r="19507" spans="1:1" ht="18" customHeight="1" x14ac:dyDescent="0.25">
      <c r="A19507" s="59" t="str">
        <f t="shared" si="305"/>
        <v/>
      </c>
    </row>
    <row r="19508" spans="1:1" ht="18" customHeight="1" x14ac:dyDescent="0.25">
      <c r="A19508" s="59" t="str">
        <f t="shared" si="305"/>
        <v/>
      </c>
    </row>
    <row r="19509" spans="1:1" ht="18" customHeight="1" x14ac:dyDescent="0.25">
      <c r="A19509" s="59" t="str">
        <f t="shared" si="305"/>
        <v/>
      </c>
    </row>
    <row r="19510" spans="1:1" ht="18" customHeight="1" x14ac:dyDescent="0.25">
      <c r="A19510" s="59" t="str">
        <f t="shared" si="305"/>
        <v/>
      </c>
    </row>
    <row r="19511" spans="1:1" ht="18" customHeight="1" x14ac:dyDescent="0.25">
      <c r="A19511" s="59" t="str">
        <f t="shared" si="305"/>
        <v/>
      </c>
    </row>
    <row r="19512" spans="1:1" ht="18" customHeight="1" x14ac:dyDescent="0.25">
      <c r="A19512" s="59" t="str">
        <f t="shared" si="305"/>
        <v/>
      </c>
    </row>
    <row r="19513" spans="1:1" ht="18" customHeight="1" x14ac:dyDescent="0.25">
      <c r="A19513" s="59" t="str">
        <f t="shared" si="305"/>
        <v/>
      </c>
    </row>
    <row r="19514" spans="1:1" ht="18" customHeight="1" x14ac:dyDescent="0.25">
      <c r="A19514" s="59" t="str">
        <f t="shared" si="305"/>
        <v/>
      </c>
    </row>
    <row r="19515" spans="1:1" ht="18" customHeight="1" x14ac:dyDescent="0.25">
      <c r="A19515" s="59" t="str">
        <f t="shared" si="305"/>
        <v/>
      </c>
    </row>
    <row r="19516" spans="1:1" ht="18" customHeight="1" x14ac:dyDescent="0.25">
      <c r="A19516" s="59" t="str">
        <f t="shared" si="305"/>
        <v/>
      </c>
    </row>
    <row r="19517" spans="1:1" ht="18" customHeight="1" x14ac:dyDescent="0.25">
      <c r="A19517" s="59" t="str">
        <f t="shared" si="305"/>
        <v/>
      </c>
    </row>
    <row r="19518" spans="1:1" ht="18" customHeight="1" x14ac:dyDescent="0.25">
      <c r="A19518" s="59" t="str">
        <f t="shared" si="305"/>
        <v/>
      </c>
    </row>
    <row r="19519" spans="1:1" ht="18" customHeight="1" x14ac:dyDescent="0.25">
      <c r="A19519" s="59" t="str">
        <f t="shared" si="305"/>
        <v/>
      </c>
    </row>
    <row r="19520" spans="1:1" ht="18" customHeight="1" x14ac:dyDescent="0.25">
      <c r="A19520" s="59" t="str">
        <f t="shared" si="305"/>
        <v/>
      </c>
    </row>
    <row r="19521" spans="1:1" ht="18" customHeight="1" x14ac:dyDescent="0.25">
      <c r="A19521" s="59" t="str">
        <f t="shared" si="305"/>
        <v/>
      </c>
    </row>
    <row r="19522" spans="1:1" ht="18" customHeight="1" x14ac:dyDescent="0.25">
      <c r="A19522" s="59" t="str">
        <f t="shared" si="305"/>
        <v/>
      </c>
    </row>
    <row r="19523" spans="1:1" ht="18" customHeight="1" x14ac:dyDescent="0.25">
      <c r="A19523" s="59" t="str">
        <f t="shared" si="305"/>
        <v/>
      </c>
    </row>
    <row r="19524" spans="1:1" ht="18" customHeight="1" x14ac:dyDescent="0.25">
      <c r="A19524" s="59" t="str">
        <f t="shared" si="305"/>
        <v/>
      </c>
    </row>
    <row r="19525" spans="1:1" ht="18" customHeight="1" x14ac:dyDescent="0.25">
      <c r="A19525" s="59" t="str">
        <f t="shared" si="305"/>
        <v/>
      </c>
    </row>
    <row r="19526" spans="1:1" ht="18" customHeight="1" x14ac:dyDescent="0.25">
      <c r="A19526" s="59" t="str">
        <f t="shared" si="305"/>
        <v/>
      </c>
    </row>
    <row r="19527" spans="1:1" ht="18" customHeight="1" x14ac:dyDescent="0.25">
      <c r="A19527" s="59" t="str">
        <f t="shared" si="305"/>
        <v/>
      </c>
    </row>
    <row r="19528" spans="1:1" ht="18" customHeight="1" x14ac:dyDescent="0.25">
      <c r="A19528" s="59" t="str">
        <f t="shared" si="305"/>
        <v/>
      </c>
    </row>
    <row r="19529" spans="1:1" ht="18" customHeight="1" x14ac:dyDescent="0.25">
      <c r="A19529" s="59" t="str">
        <f t="shared" si="305"/>
        <v/>
      </c>
    </row>
    <row r="19530" spans="1:1" ht="18" customHeight="1" x14ac:dyDescent="0.25">
      <c r="A19530" s="59" t="str">
        <f t="shared" si="305"/>
        <v/>
      </c>
    </row>
    <row r="19531" spans="1:1" ht="18" customHeight="1" x14ac:dyDescent="0.25">
      <c r="A19531" s="59" t="str">
        <f t="shared" si="305"/>
        <v/>
      </c>
    </row>
    <row r="19532" spans="1:1" ht="18" customHeight="1" x14ac:dyDescent="0.25">
      <c r="A19532" s="59" t="str">
        <f t="shared" si="305"/>
        <v/>
      </c>
    </row>
    <row r="19533" spans="1:1" ht="18" customHeight="1" x14ac:dyDescent="0.25">
      <c r="A19533" s="59" t="str">
        <f t="shared" si="305"/>
        <v/>
      </c>
    </row>
    <row r="19534" spans="1:1" ht="18" customHeight="1" x14ac:dyDescent="0.25">
      <c r="A19534" s="59" t="str">
        <f t="shared" si="305"/>
        <v/>
      </c>
    </row>
    <row r="19535" spans="1:1" ht="18" customHeight="1" x14ac:dyDescent="0.25">
      <c r="A19535" s="59" t="str">
        <f t="shared" si="305"/>
        <v/>
      </c>
    </row>
    <row r="19536" spans="1:1" ht="18" customHeight="1" x14ac:dyDescent="0.25">
      <c r="A19536" s="59" t="str">
        <f t="shared" si="305"/>
        <v/>
      </c>
    </row>
    <row r="19537" spans="1:1" ht="18" customHeight="1" x14ac:dyDescent="0.25">
      <c r="A19537" s="59" t="str">
        <f t="shared" si="305"/>
        <v/>
      </c>
    </row>
    <row r="19538" spans="1:1" ht="18" customHeight="1" x14ac:dyDescent="0.25">
      <c r="A19538" s="59" t="str">
        <f t="shared" si="305"/>
        <v/>
      </c>
    </row>
    <row r="19539" spans="1:1" ht="18" customHeight="1" x14ac:dyDescent="0.25">
      <c r="A19539" s="59" t="str">
        <f t="shared" si="305"/>
        <v/>
      </c>
    </row>
    <row r="19540" spans="1:1" ht="18" customHeight="1" x14ac:dyDescent="0.25">
      <c r="A19540" s="59" t="str">
        <f t="shared" si="305"/>
        <v/>
      </c>
    </row>
    <row r="19541" spans="1:1" ht="18" customHeight="1" x14ac:dyDescent="0.25">
      <c r="A19541" s="59" t="str">
        <f t="shared" si="305"/>
        <v/>
      </c>
    </row>
    <row r="19542" spans="1:1" ht="18" customHeight="1" x14ac:dyDescent="0.25">
      <c r="A19542" s="59" t="str">
        <f t="shared" si="305"/>
        <v/>
      </c>
    </row>
    <row r="19543" spans="1:1" ht="18" customHeight="1" x14ac:dyDescent="0.25">
      <c r="A19543" s="59" t="str">
        <f t="shared" si="305"/>
        <v/>
      </c>
    </row>
    <row r="19544" spans="1:1" ht="18" customHeight="1" x14ac:dyDescent="0.25">
      <c r="A19544" s="59" t="str">
        <f t="shared" si="305"/>
        <v/>
      </c>
    </row>
    <row r="19545" spans="1:1" ht="18" customHeight="1" x14ac:dyDescent="0.25">
      <c r="A19545" s="59" t="str">
        <f t="shared" si="305"/>
        <v/>
      </c>
    </row>
    <row r="19546" spans="1:1" ht="18" customHeight="1" x14ac:dyDescent="0.25">
      <c r="A19546" s="59" t="str">
        <f t="shared" si="305"/>
        <v/>
      </c>
    </row>
    <row r="19547" spans="1:1" ht="18" customHeight="1" x14ac:dyDescent="0.25">
      <c r="A19547" s="59" t="str">
        <f t="shared" si="305"/>
        <v/>
      </c>
    </row>
    <row r="19548" spans="1:1" ht="18" customHeight="1" x14ac:dyDescent="0.25">
      <c r="A19548" s="59" t="str">
        <f t="shared" si="305"/>
        <v/>
      </c>
    </row>
    <row r="19549" spans="1:1" ht="18" customHeight="1" x14ac:dyDescent="0.25">
      <c r="A19549" s="59" t="str">
        <f t="shared" si="305"/>
        <v/>
      </c>
    </row>
    <row r="19550" spans="1:1" ht="18" customHeight="1" x14ac:dyDescent="0.25">
      <c r="A19550" s="59" t="str">
        <f t="shared" si="305"/>
        <v/>
      </c>
    </row>
    <row r="19551" spans="1:1" ht="18" customHeight="1" x14ac:dyDescent="0.25">
      <c r="A19551" s="59" t="str">
        <f t="shared" si="305"/>
        <v/>
      </c>
    </row>
    <row r="19552" spans="1:1" ht="18" customHeight="1" x14ac:dyDescent="0.25">
      <c r="A19552" s="59" t="str">
        <f t="shared" si="305"/>
        <v/>
      </c>
    </row>
    <row r="19553" spans="1:1" ht="18" customHeight="1" x14ac:dyDescent="0.25">
      <c r="A19553" s="59" t="str">
        <f t="shared" si="305"/>
        <v/>
      </c>
    </row>
    <row r="19554" spans="1:1" ht="18" customHeight="1" x14ac:dyDescent="0.25">
      <c r="A19554" s="59" t="str">
        <f t="shared" si="305"/>
        <v/>
      </c>
    </row>
    <row r="19555" spans="1:1" ht="18" customHeight="1" x14ac:dyDescent="0.25">
      <c r="A19555" s="59" t="str">
        <f t="shared" si="305"/>
        <v/>
      </c>
    </row>
    <row r="19556" spans="1:1" ht="18" customHeight="1" x14ac:dyDescent="0.25">
      <c r="A19556" s="59" t="str">
        <f t="shared" si="305"/>
        <v/>
      </c>
    </row>
    <row r="19557" spans="1:1" ht="18" customHeight="1" x14ac:dyDescent="0.25">
      <c r="A19557" s="59" t="str">
        <f t="shared" si="305"/>
        <v/>
      </c>
    </row>
    <row r="19558" spans="1:1" ht="18" customHeight="1" x14ac:dyDescent="0.25">
      <c r="A19558" s="59" t="str">
        <f t="shared" si="305"/>
        <v/>
      </c>
    </row>
    <row r="19559" spans="1:1" ht="18" customHeight="1" x14ac:dyDescent="0.25">
      <c r="A19559" s="59" t="str">
        <f t="shared" si="305"/>
        <v/>
      </c>
    </row>
    <row r="19560" spans="1:1" ht="18" customHeight="1" x14ac:dyDescent="0.25">
      <c r="A19560" s="59" t="str">
        <f t="shared" si="305"/>
        <v/>
      </c>
    </row>
    <row r="19561" spans="1:1" ht="18" customHeight="1" x14ac:dyDescent="0.25">
      <c r="A19561" s="59" t="str">
        <f t="shared" si="305"/>
        <v/>
      </c>
    </row>
    <row r="19562" spans="1:1" ht="18" customHeight="1" x14ac:dyDescent="0.25">
      <c r="A19562" s="59" t="str">
        <f t="shared" si="305"/>
        <v/>
      </c>
    </row>
    <row r="19563" spans="1:1" ht="18" customHeight="1" x14ac:dyDescent="0.25">
      <c r="A19563" s="59" t="str">
        <f t="shared" si="305"/>
        <v/>
      </c>
    </row>
    <row r="19564" spans="1:1" ht="18" customHeight="1" x14ac:dyDescent="0.25">
      <c r="A19564" s="59" t="str">
        <f t="shared" si="305"/>
        <v/>
      </c>
    </row>
    <row r="19565" spans="1:1" ht="18" customHeight="1" x14ac:dyDescent="0.25">
      <c r="A19565" s="59" t="str">
        <f t="shared" si="305"/>
        <v/>
      </c>
    </row>
    <row r="19566" spans="1:1" ht="18" customHeight="1" x14ac:dyDescent="0.25">
      <c r="A19566" s="59" t="str">
        <f t="shared" ref="A19566:A19629" si="306">IF(B19566&lt;&gt;"",DATE(2020,INT((ROW(A19564)-1)/78)+1,1),"")</f>
        <v/>
      </c>
    </row>
    <row r="19567" spans="1:1" ht="18" customHeight="1" x14ac:dyDescent="0.25">
      <c r="A19567" s="59" t="str">
        <f t="shared" si="306"/>
        <v/>
      </c>
    </row>
    <row r="19568" spans="1:1" ht="18" customHeight="1" x14ac:dyDescent="0.25">
      <c r="A19568" s="59" t="str">
        <f t="shared" si="306"/>
        <v/>
      </c>
    </row>
    <row r="19569" spans="1:1" ht="18" customHeight="1" x14ac:dyDescent="0.25">
      <c r="A19569" s="59" t="str">
        <f t="shared" si="306"/>
        <v/>
      </c>
    </row>
    <row r="19570" spans="1:1" ht="18" customHeight="1" x14ac:dyDescent="0.25">
      <c r="A19570" s="59" t="str">
        <f t="shared" si="306"/>
        <v/>
      </c>
    </row>
    <row r="19571" spans="1:1" ht="18" customHeight="1" x14ac:dyDescent="0.25">
      <c r="A19571" s="59" t="str">
        <f t="shared" si="306"/>
        <v/>
      </c>
    </row>
    <row r="19572" spans="1:1" ht="18" customHeight="1" x14ac:dyDescent="0.25">
      <c r="A19572" s="59" t="str">
        <f t="shared" si="306"/>
        <v/>
      </c>
    </row>
    <row r="19573" spans="1:1" ht="18" customHeight="1" x14ac:dyDescent="0.25">
      <c r="A19573" s="59" t="str">
        <f t="shared" si="306"/>
        <v/>
      </c>
    </row>
    <row r="19574" spans="1:1" ht="18" customHeight="1" x14ac:dyDescent="0.25">
      <c r="A19574" s="59" t="str">
        <f t="shared" si="306"/>
        <v/>
      </c>
    </row>
    <row r="19575" spans="1:1" ht="18" customHeight="1" x14ac:dyDescent="0.25">
      <c r="A19575" s="59" t="str">
        <f t="shared" si="306"/>
        <v/>
      </c>
    </row>
    <row r="19576" spans="1:1" ht="18" customHeight="1" x14ac:dyDescent="0.25">
      <c r="A19576" s="59" t="str">
        <f t="shared" si="306"/>
        <v/>
      </c>
    </row>
    <row r="19577" spans="1:1" ht="18" customHeight="1" x14ac:dyDescent="0.25">
      <c r="A19577" s="59" t="str">
        <f t="shared" si="306"/>
        <v/>
      </c>
    </row>
    <row r="19578" spans="1:1" ht="18" customHeight="1" x14ac:dyDescent="0.25">
      <c r="A19578" s="59" t="str">
        <f t="shared" si="306"/>
        <v/>
      </c>
    </row>
    <row r="19579" spans="1:1" ht="18" customHeight="1" x14ac:dyDescent="0.25">
      <c r="A19579" s="59" t="str">
        <f t="shared" si="306"/>
        <v/>
      </c>
    </row>
    <row r="19580" spans="1:1" ht="18" customHeight="1" x14ac:dyDescent="0.25">
      <c r="A19580" s="59" t="str">
        <f t="shared" si="306"/>
        <v/>
      </c>
    </row>
    <row r="19581" spans="1:1" ht="18" customHeight="1" x14ac:dyDescent="0.25">
      <c r="A19581" s="59" t="str">
        <f t="shared" si="306"/>
        <v/>
      </c>
    </row>
    <row r="19582" spans="1:1" ht="18" customHeight="1" x14ac:dyDescent="0.25">
      <c r="A19582" s="59" t="str">
        <f t="shared" si="306"/>
        <v/>
      </c>
    </row>
    <row r="19583" spans="1:1" ht="18" customHeight="1" x14ac:dyDescent="0.25">
      <c r="A19583" s="59" t="str">
        <f t="shared" si="306"/>
        <v/>
      </c>
    </row>
    <row r="19584" spans="1:1" ht="18" customHeight="1" x14ac:dyDescent="0.25">
      <c r="A19584" s="59" t="str">
        <f t="shared" si="306"/>
        <v/>
      </c>
    </row>
    <row r="19585" spans="1:1" ht="18" customHeight="1" x14ac:dyDescent="0.25">
      <c r="A19585" s="59" t="str">
        <f t="shared" si="306"/>
        <v/>
      </c>
    </row>
    <row r="19586" spans="1:1" ht="18" customHeight="1" x14ac:dyDescent="0.25">
      <c r="A19586" s="59" t="str">
        <f t="shared" si="306"/>
        <v/>
      </c>
    </row>
    <row r="19587" spans="1:1" ht="18" customHeight="1" x14ac:dyDescent="0.25">
      <c r="A19587" s="59" t="str">
        <f t="shared" si="306"/>
        <v/>
      </c>
    </row>
    <row r="19588" spans="1:1" ht="18" customHeight="1" x14ac:dyDescent="0.25">
      <c r="A19588" s="59" t="str">
        <f t="shared" si="306"/>
        <v/>
      </c>
    </row>
    <row r="19589" spans="1:1" ht="18" customHeight="1" x14ac:dyDescent="0.25">
      <c r="A19589" s="59" t="str">
        <f t="shared" si="306"/>
        <v/>
      </c>
    </row>
    <row r="19590" spans="1:1" ht="18" customHeight="1" x14ac:dyDescent="0.25">
      <c r="A19590" s="59" t="str">
        <f t="shared" si="306"/>
        <v/>
      </c>
    </row>
    <row r="19591" spans="1:1" ht="18" customHeight="1" x14ac:dyDescent="0.25">
      <c r="A19591" s="59" t="str">
        <f t="shared" si="306"/>
        <v/>
      </c>
    </row>
    <row r="19592" spans="1:1" ht="18" customHeight="1" x14ac:dyDescent="0.25">
      <c r="A19592" s="59" t="str">
        <f t="shared" si="306"/>
        <v/>
      </c>
    </row>
    <row r="19593" spans="1:1" ht="18" customHeight="1" x14ac:dyDescent="0.25">
      <c r="A19593" s="59" t="str">
        <f t="shared" si="306"/>
        <v/>
      </c>
    </row>
    <row r="19594" spans="1:1" ht="18" customHeight="1" x14ac:dyDescent="0.25">
      <c r="A19594" s="59" t="str">
        <f t="shared" si="306"/>
        <v/>
      </c>
    </row>
    <row r="19595" spans="1:1" ht="18" customHeight="1" x14ac:dyDescent="0.25">
      <c r="A19595" s="59" t="str">
        <f t="shared" si="306"/>
        <v/>
      </c>
    </row>
    <row r="19596" spans="1:1" ht="18" customHeight="1" x14ac:dyDescent="0.25">
      <c r="A19596" s="59" t="str">
        <f t="shared" si="306"/>
        <v/>
      </c>
    </row>
    <row r="19597" spans="1:1" ht="18" customHeight="1" x14ac:dyDescent="0.25">
      <c r="A19597" s="59" t="str">
        <f t="shared" si="306"/>
        <v/>
      </c>
    </row>
    <row r="19598" spans="1:1" ht="18" customHeight="1" x14ac:dyDescent="0.25">
      <c r="A19598" s="59" t="str">
        <f t="shared" si="306"/>
        <v/>
      </c>
    </row>
    <row r="19599" spans="1:1" ht="18" customHeight="1" x14ac:dyDescent="0.25">
      <c r="A19599" s="59" t="str">
        <f t="shared" si="306"/>
        <v/>
      </c>
    </row>
    <row r="19600" spans="1:1" ht="18" customHeight="1" x14ac:dyDescent="0.25">
      <c r="A19600" s="59" t="str">
        <f t="shared" si="306"/>
        <v/>
      </c>
    </row>
    <row r="19601" spans="1:1" ht="18" customHeight="1" x14ac:dyDescent="0.25">
      <c r="A19601" s="59" t="str">
        <f t="shared" si="306"/>
        <v/>
      </c>
    </row>
    <row r="19602" spans="1:1" ht="18" customHeight="1" x14ac:dyDescent="0.25">
      <c r="A19602" s="59" t="str">
        <f t="shared" si="306"/>
        <v/>
      </c>
    </row>
    <row r="19603" spans="1:1" ht="18" customHeight="1" x14ac:dyDescent="0.25">
      <c r="A19603" s="59" t="str">
        <f t="shared" si="306"/>
        <v/>
      </c>
    </row>
    <row r="19604" spans="1:1" ht="18" customHeight="1" x14ac:dyDescent="0.25">
      <c r="A19604" s="59" t="str">
        <f t="shared" si="306"/>
        <v/>
      </c>
    </row>
    <row r="19605" spans="1:1" ht="18" customHeight="1" x14ac:dyDescent="0.25">
      <c r="A19605" s="59" t="str">
        <f t="shared" si="306"/>
        <v/>
      </c>
    </row>
    <row r="19606" spans="1:1" ht="18" customHeight="1" x14ac:dyDescent="0.25">
      <c r="A19606" s="59" t="str">
        <f t="shared" si="306"/>
        <v/>
      </c>
    </row>
    <row r="19607" spans="1:1" ht="18" customHeight="1" x14ac:dyDescent="0.25">
      <c r="A19607" s="59" t="str">
        <f t="shared" si="306"/>
        <v/>
      </c>
    </row>
    <row r="19608" spans="1:1" ht="18" customHeight="1" x14ac:dyDescent="0.25">
      <c r="A19608" s="59" t="str">
        <f t="shared" si="306"/>
        <v/>
      </c>
    </row>
    <row r="19609" spans="1:1" ht="18" customHeight="1" x14ac:dyDescent="0.25">
      <c r="A19609" s="59" t="str">
        <f t="shared" si="306"/>
        <v/>
      </c>
    </row>
    <row r="19610" spans="1:1" ht="18" customHeight="1" x14ac:dyDescent="0.25">
      <c r="A19610" s="59" t="str">
        <f t="shared" si="306"/>
        <v/>
      </c>
    </row>
    <row r="19611" spans="1:1" ht="18" customHeight="1" x14ac:dyDescent="0.25">
      <c r="A19611" s="59" t="str">
        <f t="shared" si="306"/>
        <v/>
      </c>
    </row>
    <row r="19612" spans="1:1" ht="18" customHeight="1" x14ac:dyDescent="0.25">
      <c r="A19612" s="59" t="str">
        <f t="shared" si="306"/>
        <v/>
      </c>
    </row>
    <row r="19613" spans="1:1" ht="18" customHeight="1" x14ac:dyDescent="0.25">
      <c r="A19613" s="59" t="str">
        <f t="shared" si="306"/>
        <v/>
      </c>
    </row>
    <row r="19614" spans="1:1" ht="18" customHeight="1" x14ac:dyDescent="0.25">
      <c r="A19614" s="59" t="str">
        <f t="shared" si="306"/>
        <v/>
      </c>
    </row>
    <row r="19615" spans="1:1" ht="18" customHeight="1" x14ac:dyDescent="0.25">
      <c r="A19615" s="59" t="str">
        <f t="shared" si="306"/>
        <v/>
      </c>
    </row>
    <row r="19616" spans="1:1" ht="18" customHeight="1" x14ac:dyDescent="0.25">
      <c r="A19616" s="59" t="str">
        <f t="shared" si="306"/>
        <v/>
      </c>
    </row>
    <row r="19617" spans="1:1" ht="18" customHeight="1" x14ac:dyDescent="0.25">
      <c r="A19617" s="59" t="str">
        <f t="shared" si="306"/>
        <v/>
      </c>
    </row>
    <row r="19618" spans="1:1" ht="18" customHeight="1" x14ac:dyDescent="0.25">
      <c r="A19618" s="59" t="str">
        <f t="shared" si="306"/>
        <v/>
      </c>
    </row>
    <row r="19619" spans="1:1" ht="18" customHeight="1" x14ac:dyDescent="0.25">
      <c r="A19619" s="59" t="str">
        <f t="shared" si="306"/>
        <v/>
      </c>
    </row>
    <row r="19620" spans="1:1" ht="18" customHeight="1" x14ac:dyDescent="0.25">
      <c r="A19620" s="59" t="str">
        <f t="shared" si="306"/>
        <v/>
      </c>
    </row>
    <row r="19621" spans="1:1" ht="18" customHeight="1" x14ac:dyDescent="0.25">
      <c r="A19621" s="59" t="str">
        <f t="shared" si="306"/>
        <v/>
      </c>
    </row>
    <row r="19622" spans="1:1" ht="18" customHeight="1" x14ac:dyDescent="0.25">
      <c r="A19622" s="59" t="str">
        <f t="shared" si="306"/>
        <v/>
      </c>
    </row>
    <row r="19623" spans="1:1" ht="18" customHeight="1" x14ac:dyDescent="0.25">
      <c r="A19623" s="59" t="str">
        <f t="shared" si="306"/>
        <v/>
      </c>
    </row>
    <row r="19624" spans="1:1" ht="18" customHeight="1" x14ac:dyDescent="0.25">
      <c r="A19624" s="59" t="str">
        <f t="shared" si="306"/>
        <v/>
      </c>
    </row>
    <row r="19625" spans="1:1" ht="18" customHeight="1" x14ac:dyDescent="0.25">
      <c r="A19625" s="59" t="str">
        <f t="shared" si="306"/>
        <v/>
      </c>
    </row>
    <row r="19626" spans="1:1" ht="18" customHeight="1" x14ac:dyDescent="0.25">
      <c r="A19626" s="59" t="str">
        <f t="shared" si="306"/>
        <v/>
      </c>
    </row>
    <row r="19627" spans="1:1" ht="18" customHeight="1" x14ac:dyDescent="0.25">
      <c r="A19627" s="59" t="str">
        <f t="shared" si="306"/>
        <v/>
      </c>
    </row>
    <row r="19628" spans="1:1" ht="18" customHeight="1" x14ac:dyDescent="0.25">
      <c r="A19628" s="59" t="str">
        <f t="shared" si="306"/>
        <v/>
      </c>
    </row>
    <row r="19629" spans="1:1" ht="18" customHeight="1" x14ac:dyDescent="0.25">
      <c r="A19629" s="59" t="str">
        <f t="shared" si="306"/>
        <v/>
      </c>
    </row>
    <row r="19630" spans="1:1" ht="18" customHeight="1" x14ac:dyDescent="0.25">
      <c r="A19630" s="59" t="str">
        <f t="shared" ref="A19630:A19693" si="307">IF(B19630&lt;&gt;"",DATE(2020,INT((ROW(A19628)-1)/78)+1,1),"")</f>
        <v/>
      </c>
    </row>
    <row r="19631" spans="1:1" ht="18" customHeight="1" x14ac:dyDescent="0.25">
      <c r="A19631" s="59" t="str">
        <f t="shared" si="307"/>
        <v/>
      </c>
    </row>
    <row r="19632" spans="1:1" ht="18" customHeight="1" x14ac:dyDescent="0.25">
      <c r="A19632" s="59" t="str">
        <f t="shared" si="307"/>
        <v/>
      </c>
    </row>
    <row r="19633" spans="1:1" ht="18" customHeight="1" x14ac:dyDescent="0.25">
      <c r="A19633" s="59" t="str">
        <f t="shared" si="307"/>
        <v/>
      </c>
    </row>
    <row r="19634" spans="1:1" ht="18" customHeight="1" x14ac:dyDescent="0.25">
      <c r="A19634" s="59" t="str">
        <f t="shared" si="307"/>
        <v/>
      </c>
    </row>
    <row r="19635" spans="1:1" ht="18" customHeight="1" x14ac:dyDescent="0.25">
      <c r="A19635" s="59" t="str">
        <f t="shared" si="307"/>
        <v/>
      </c>
    </row>
    <row r="19636" spans="1:1" ht="18" customHeight="1" x14ac:dyDescent="0.25">
      <c r="A19636" s="59" t="str">
        <f t="shared" si="307"/>
        <v/>
      </c>
    </row>
    <row r="19637" spans="1:1" ht="18" customHeight="1" x14ac:dyDescent="0.25">
      <c r="A19637" s="59" t="str">
        <f t="shared" si="307"/>
        <v/>
      </c>
    </row>
    <row r="19638" spans="1:1" ht="18" customHeight="1" x14ac:dyDescent="0.25">
      <c r="A19638" s="59" t="str">
        <f t="shared" si="307"/>
        <v/>
      </c>
    </row>
    <row r="19639" spans="1:1" ht="18" customHeight="1" x14ac:dyDescent="0.25">
      <c r="A19639" s="59" t="str">
        <f t="shared" si="307"/>
        <v/>
      </c>
    </row>
    <row r="19640" spans="1:1" ht="18" customHeight="1" x14ac:dyDescent="0.25">
      <c r="A19640" s="59" t="str">
        <f t="shared" si="307"/>
        <v/>
      </c>
    </row>
    <row r="19641" spans="1:1" ht="18" customHeight="1" x14ac:dyDescent="0.25">
      <c r="A19641" s="59" t="str">
        <f t="shared" si="307"/>
        <v/>
      </c>
    </row>
    <row r="19642" spans="1:1" ht="18" customHeight="1" x14ac:dyDescent="0.25">
      <c r="A19642" s="59" t="str">
        <f t="shared" si="307"/>
        <v/>
      </c>
    </row>
    <row r="19643" spans="1:1" ht="18" customHeight="1" x14ac:dyDescent="0.25">
      <c r="A19643" s="59" t="str">
        <f t="shared" si="307"/>
        <v/>
      </c>
    </row>
    <row r="19644" spans="1:1" ht="18" customHeight="1" x14ac:dyDescent="0.25">
      <c r="A19644" s="59" t="str">
        <f t="shared" si="307"/>
        <v/>
      </c>
    </row>
    <row r="19645" spans="1:1" ht="18" customHeight="1" x14ac:dyDescent="0.25">
      <c r="A19645" s="59" t="str">
        <f t="shared" si="307"/>
        <v/>
      </c>
    </row>
    <row r="19646" spans="1:1" ht="18" customHeight="1" x14ac:dyDescent="0.25">
      <c r="A19646" s="59" t="str">
        <f t="shared" si="307"/>
        <v/>
      </c>
    </row>
    <row r="19647" spans="1:1" ht="18" customHeight="1" x14ac:dyDescent="0.25">
      <c r="A19647" s="59" t="str">
        <f t="shared" si="307"/>
        <v/>
      </c>
    </row>
    <row r="19648" spans="1:1" ht="18" customHeight="1" x14ac:dyDescent="0.25">
      <c r="A19648" s="59" t="str">
        <f t="shared" si="307"/>
        <v/>
      </c>
    </row>
    <row r="19649" spans="1:1" ht="18" customHeight="1" x14ac:dyDescent="0.25">
      <c r="A19649" s="59" t="str">
        <f t="shared" si="307"/>
        <v/>
      </c>
    </row>
    <row r="19650" spans="1:1" ht="18" customHeight="1" x14ac:dyDescent="0.25">
      <c r="A19650" s="59" t="str">
        <f t="shared" si="307"/>
        <v/>
      </c>
    </row>
    <row r="19651" spans="1:1" ht="18" customHeight="1" x14ac:dyDescent="0.25">
      <c r="A19651" s="59" t="str">
        <f t="shared" si="307"/>
        <v/>
      </c>
    </row>
    <row r="19652" spans="1:1" ht="18" customHeight="1" x14ac:dyDescent="0.25">
      <c r="A19652" s="59" t="str">
        <f t="shared" si="307"/>
        <v/>
      </c>
    </row>
    <row r="19653" spans="1:1" ht="18" customHeight="1" x14ac:dyDescent="0.25">
      <c r="A19653" s="59" t="str">
        <f t="shared" si="307"/>
        <v/>
      </c>
    </row>
    <row r="19654" spans="1:1" ht="18" customHeight="1" x14ac:dyDescent="0.25">
      <c r="A19654" s="59" t="str">
        <f t="shared" si="307"/>
        <v/>
      </c>
    </row>
    <row r="19655" spans="1:1" ht="18" customHeight="1" x14ac:dyDescent="0.25">
      <c r="A19655" s="59" t="str">
        <f t="shared" si="307"/>
        <v/>
      </c>
    </row>
    <row r="19656" spans="1:1" ht="18" customHeight="1" x14ac:dyDescent="0.25">
      <c r="A19656" s="59" t="str">
        <f t="shared" si="307"/>
        <v/>
      </c>
    </row>
    <row r="19657" spans="1:1" ht="18" customHeight="1" x14ac:dyDescent="0.25">
      <c r="A19657" s="59" t="str">
        <f t="shared" si="307"/>
        <v/>
      </c>
    </row>
    <row r="19658" spans="1:1" ht="18" customHeight="1" x14ac:dyDescent="0.25">
      <c r="A19658" s="59" t="str">
        <f t="shared" si="307"/>
        <v/>
      </c>
    </row>
    <row r="19659" spans="1:1" ht="18" customHeight="1" x14ac:dyDescent="0.25">
      <c r="A19659" s="59" t="str">
        <f t="shared" si="307"/>
        <v/>
      </c>
    </row>
    <row r="19660" spans="1:1" ht="18" customHeight="1" x14ac:dyDescent="0.25">
      <c r="A19660" s="59" t="str">
        <f t="shared" si="307"/>
        <v/>
      </c>
    </row>
    <row r="19661" spans="1:1" ht="18" customHeight="1" x14ac:dyDescent="0.25">
      <c r="A19661" s="59" t="str">
        <f t="shared" si="307"/>
        <v/>
      </c>
    </row>
    <row r="19662" spans="1:1" ht="18" customHeight="1" x14ac:dyDescent="0.25">
      <c r="A19662" s="59" t="str">
        <f t="shared" si="307"/>
        <v/>
      </c>
    </row>
    <row r="19663" spans="1:1" ht="18" customHeight="1" x14ac:dyDescent="0.25">
      <c r="A19663" s="59" t="str">
        <f t="shared" si="307"/>
        <v/>
      </c>
    </row>
    <row r="19664" spans="1:1" ht="18" customHeight="1" x14ac:dyDescent="0.25">
      <c r="A19664" s="59" t="str">
        <f t="shared" si="307"/>
        <v/>
      </c>
    </row>
    <row r="19665" spans="1:1" ht="18" customHeight="1" x14ac:dyDescent="0.25">
      <c r="A19665" s="59" t="str">
        <f t="shared" si="307"/>
        <v/>
      </c>
    </row>
    <row r="19666" spans="1:1" ht="18" customHeight="1" x14ac:dyDescent="0.25">
      <c r="A19666" s="59" t="str">
        <f t="shared" si="307"/>
        <v/>
      </c>
    </row>
    <row r="19667" spans="1:1" ht="18" customHeight="1" x14ac:dyDescent="0.25">
      <c r="A19667" s="59" t="str">
        <f t="shared" si="307"/>
        <v/>
      </c>
    </row>
    <row r="19668" spans="1:1" ht="18" customHeight="1" x14ac:dyDescent="0.25">
      <c r="A19668" s="59" t="str">
        <f t="shared" si="307"/>
        <v/>
      </c>
    </row>
    <row r="19669" spans="1:1" ht="18" customHeight="1" x14ac:dyDescent="0.25">
      <c r="A19669" s="59" t="str">
        <f t="shared" si="307"/>
        <v/>
      </c>
    </row>
    <row r="19670" spans="1:1" ht="18" customHeight="1" x14ac:dyDescent="0.25">
      <c r="A19670" s="59" t="str">
        <f t="shared" si="307"/>
        <v/>
      </c>
    </row>
    <row r="19671" spans="1:1" ht="18" customHeight="1" x14ac:dyDescent="0.25">
      <c r="A19671" s="59" t="str">
        <f t="shared" si="307"/>
        <v/>
      </c>
    </row>
    <row r="19672" spans="1:1" ht="18" customHeight="1" x14ac:dyDescent="0.25">
      <c r="A19672" s="59" t="str">
        <f t="shared" si="307"/>
        <v/>
      </c>
    </row>
    <row r="19673" spans="1:1" ht="18" customHeight="1" x14ac:dyDescent="0.25">
      <c r="A19673" s="59" t="str">
        <f t="shared" si="307"/>
        <v/>
      </c>
    </row>
    <row r="19674" spans="1:1" ht="18" customHeight="1" x14ac:dyDescent="0.25">
      <c r="A19674" s="59" t="str">
        <f t="shared" si="307"/>
        <v/>
      </c>
    </row>
    <row r="19675" spans="1:1" ht="18" customHeight="1" x14ac:dyDescent="0.25">
      <c r="A19675" s="59" t="str">
        <f t="shared" si="307"/>
        <v/>
      </c>
    </row>
    <row r="19676" spans="1:1" ht="18" customHeight="1" x14ac:dyDescent="0.25">
      <c r="A19676" s="59" t="str">
        <f t="shared" si="307"/>
        <v/>
      </c>
    </row>
    <row r="19677" spans="1:1" ht="18" customHeight="1" x14ac:dyDescent="0.25">
      <c r="A19677" s="59" t="str">
        <f t="shared" si="307"/>
        <v/>
      </c>
    </row>
    <row r="19678" spans="1:1" ht="18" customHeight="1" x14ac:dyDescent="0.25">
      <c r="A19678" s="59" t="str">
        <f t="shared" si="307"/>
        <v/>
      </c>
    </row>
    <row r="19679" spans="1:1" ht="18" customHeight="1" x14ac:dyDescent="0.25">
      <c r="A19679" s="59" t="str">
        <f t="shared" si="307"/>
        <v/>
      </c>
    </row>
    <row r="19680" spans="1:1" ht="18" customHeight="1" x14ac:dyDescent="0.25">
      <c r="A19680" s="59" t="str">
        <f t="shared" si="307"/>
        <v/>
      </c>
    </row>
    <row r="19681" spans="1:1" ht="18" customHeight="1" x14ac:dyDescent="0.25">
      <c r="A19681" s="59" t="str">
        <f t="shared" si="307"/>
        <v/>
      </c>
    </row>
    <row r="19682" spans="1:1" ht="18" customHeight="1" x14ac:dyDescent="0.25">
      <c r="A19682" s="59" t="str">
        <f t="shared" si="307"/>
        <v/>
      </c>
    </row>
    <row r="19683" spans="1:1" ht="18" customHeight="1" x14ac:dyDescent="0.25">
      <c r="A19683" s="59" t="str">
        <f t="shared" si="307"/>
        <v/>
      </c>
    </row>
    <row r="19684" spans="1:1" ht="18" customHeight="1" x14ac:dyDescent="0.25">
      <c r="A19684" s="59" t="str">
        <f t="shared" si="307"/>
        <v/>
      </c>
    </row>
    <row r="19685" spans="1:1" ht="18" customHeight="1" x14ac:dyDescent="0.25">
      <c r="A19685" s="59" t="str">
        <f t="shared" si="307"/>
        <v/>
      </c>
    </row>
    <row r="19686" spans="1:1" ht="18" customHeight="1" x14ac:dyDescent="0.25">
      <c r="A19686" s="59" t="str">
        <f t="shared" si="307"/>
        <v/>
      </c>
    </row>
    <row r="19687" spans="1:1" ht="18" customHeight="1" x14ac:dyDescent="0.25">
      <c r="A19687" s="59" t="str">
        <f t="shared" si="307"/>
        <v/>
      </c>
    </row>
    <row r="19688" spans="1:1" ht="18" customHeight="1" x14ac:dyDescent="0.25">
      <c r="A19688" s="59" t="str">
        <f t="shared" si="307"/>
        <v/>
      </c>
    </row>
    <row r="19689" spans="1:1" ht="18" customHeight="1" x14ac:dyDescent="0.25">
      <c r="A19689" s="59" t="str">
        <f t="shared" si="307"/>
        <v/>
      </c>
    </row>
    <row r="19690" spans="1:1" ht="18" customHeight="1" x14ac:dyDescent="0.25">
      <c r="A19690" s="59" t="str">
        <f t="shared" si="307"/>
        <v/>
      </c>
    </row>
    <row r="19691" spans="1:1" ht="18" customHeight="1" x14ac:dyDescent="0.25">
      <c r="A19691" s="59" t="str">
        <f t="shared" si="307"/>
        <v/>
      </c>
    </row>
    <row r="19692" spans="1:1" ht="18" customHeight="1" x14ac:dyDescent="0.25">
      <c r="A19692" s="59" t="str">
        <f t="shared" si="307"/>
        <v/>
      </c>
    </row>
    <row r="19693" spans="1:1" ht="18" customHeight="1" x14ac:dyDescent="0.25">
      <c r="A19693" s="59" t="str">
        <f t="shared" si="307"/>
        <v/>
      </c>
    </row>
    <row r="19694" spans="1:1" ht="18" customHeight="1" x14ac:dyDescent="0.25">
      <c r="A19694" s="59" t="str">
        <f t="shared" ref="A19694:A19757" si="308">IF(B19694&lt;&gt;"",DATE(2020,INT((ROW(A19692)-1)/78)+1,1),"")</f>
        <v/>
      </c>
    </row>
    <row r="19695" spans="1:1" ht="18" customHeight="1" x14ac:dyDescent="0.25">
      <c r="A19695" s="59" t="str">
        <f t="shared" si="308"/>
        <v/>
      </c>
    </row>
    <row r="19696" spans="1:1" ht="18" customHeight="1" x14ac:dyDescent="0.25">
      <c r="A19696" s="59" t="str">
        <f t="shared" si="308"/>
        <v/>
      </c>
    </row>
    <row r="19697" spans="1:1" ht="18" customHeight="1" x14ac:dyDescent="0.25">
      <c r="A19697" s="59" t="str">
        <f t="shared" si="308"/>
        <v/>
      </c>
    </row>
    <row r="19698" spans="1:1" ht="18" customHeight="1" x14ac:dyDescent="0.25">
      <c r="A19698" s="59" t="str">
        <f t="shared" si="308"/>
        <v/>
      </c>
    </row>
    <row r="19699" spans="1:1" ht="18" customHeight="1" x14ac:dyDescent="0.25">
      <c r="A19699" s="59" t="str">
        <f t="shared" si="308"/>
        <v/>
      </c>
    </row>
    <row r="19700" spans="1:1" ht="18" customHeight="1" x14ac:dyDescent="0.25">
      <c r="A19700" s="59" t="str">
        <f t="shared" si="308"/>
        <v/>
      </c>
    </row>
    <row r="19701" spans="1:1" ht="18" customHeight="1" x14ac:dyDescent="0.25">
      <c r="A19701" s="59" t="str">
        <f t="shared" si="308"/>
        <v/>
      </c>
    </row>
    <row r="19702" spans="1:1" ht="18" customHeight="1" x14ac:dyDescent="0.25">
      <c r="A19702" s="59" t="str">
        <f t="shared" si="308"/>
        <v/>
      </c>
    </row>
    <row r="19703" spans="1:1" ht="18" customHeight="1" x14ac:dyDescent="0.25">
      <c r="A19703" s="59" t="str">
        <f t="shared" si="308"/>
        <v/>
      </c>
    </row>
    <row r="19704" spans="1:1" ht="18" customHeight="1" x14ac:dyDescent="0.25">
      <c r="A19704" s="59" t="str">
        <f t="shared" si="308"/>
        <v/>
      </c>
    </row>
    <row r="19705" spans="1:1" ht="18" customHeight="1" x14ac:dyDescent="0.25">
      <c r="A19705" s="59" t="str">
        <f t="shared" si="308"/>
        <v/>
      </c>
    </row>
    <row r="19706" spans="1:1" ht="18" customHeight="1" x14ac:dyDescent="0.25">
      <c r="A19706" s="59" t="str">
        <f t="shared" si="308"/>
        <v/>
      </c>
    </row>
    <row r="19707" spans="1:1" ht="18" customHeight="1" x14ac:dyDescent="0.25">
      <c r="A19707" s="59" t="str">
        <f t="shared" si="308"/>
        <v/>
      </c>
    </row>
    <row r="19708" spans="1:1" ht="18" customHeight="1" x14ac:dyDescent="0.25">
      <c r="A19708" s="59" t="str">
        <f t="shared" si="308"/>
        <v/>
      </c>
    </row>
    <row r="19709" spans="1:1" ht="18" customHeight="1" x14ac:dyDescent="0.25">
      <c r="A19709" s="59" t="str">
        <f t="shared" si="308"/>
        <v/>
      </c>
    </row>
    <row r="19710" spans="1:1" ht="18" customHeight="1" x14ac:dyDescent="0.25">
      <c r="A19710" s="59" t="str">
        <f t="shared" si="308"/>
        <v/>
      </c>
    </row>
    <row r="19711" spans="1:1" ht="18" customHeight="1" x14ac:dyDescent="0.25">
      <c r="A19711" s="59" t="str">
        <f t="shared" si="308"/>
        <v/>
      </c>
    </row>
    <row r="19712" spans="1:1" ht="18" customHeight="1" x14ac:dyDescent="0.25">
      <c r="A19712" s="59" t="str">
        <f t="shared" si="308"/>
        <v/>
      </c>
    </row>
    <row r="19713" spans="1:1" ht="18" customHeight="1" x14ac:dyDescent="0.25">
      <c r="A19713" s="59" t="str">
        <f t="shared" si="308"/>
        <v/>
      </c>
    </row>
    <row r="19714" spans="1:1" ht="18" customHeight="1" x14ac:dyDescent="0.25">
      <c r="A19714" s="59" t="str">
        <f t="shared" si="308"/>
        <v/>
      </c>
    </row>
    <row r="19715" spans="1:1" ht="18" customHeight="1" x14ac:dyDescent="0.25">
      <c r="A19715" s="59" t="str">
        <f t="shared" si="308"/>
        <v/>
      </c>
    </row>
    <row r="19716" spans="1:1" ht="18" customHeight="1" x14ac:dyDescent="0.25">
      <c r="A19716" s="59" t="str">
        <f t="shared" si="308"/>
        <v/>
      </c>
    </row>
    <row r="19717" spans="1:1" ht="18" customHeight="1" x14ac:dyDescent="0.25">
      <c r="A19717" s="59" t="str">
        <f t="shared" si="308"/>
        <v/>
      </c>
    </row>
    <row r="19718" spans="1:1" ht="18" customHeight="1" x14ac:dyDescent="0.25">
      <c r="A19718" s="59" t="str">
        <f t="shared" si="308"/>
        <v/>
      </c>
    </row>
    <row r="19719" spans="1:1" ht="18" customHeight="1" x14ac:dyDescent="0.25">
      <c r="A19719" s="59" t="str">
        <f t="shared" si="308"/>
        <v/>
      </c>
    </row>
    <row r="19720" spans="1:1" ht="18" customHeight="1" x14ac:dyDescent="0.25">
      <c r="A19720" s="59" t="str">
        <f t="shared" si="308"/>
        <v/>
      </c>
    </row>
    <row r="19721" spans="1:1" ht="18" customHeight="1" x14ac:dyDescent="0.25">
      <c r="A19721" s="59" t="str">
        <f t="shared" si="308"/>
        <v/>
      </c>
    </row>
    <row r="19722" spans="1:1" ht="18" customHeight="1" x14ac:dyDescent="0.25">
      <c r="A19722" s="59" t="str">
        <f t="shared" si="308"/>
        <v/>
      </c>
    </row>
    <row r="19723" spans="1:1" ht="18" customHeight="1" x14ac:dyDescent="0.25">
      <c r="A19723" s="59" t="str">
        <f t="shared" si="308"/>
        <v/>
      </c>
    </row>
    <row r="19724" spans="1:1" ht="18" customHeight="1" x14ac:dyDescent="0.25">
      <c r="A19724" s="59" t="str">
        <f t="shared" si="308"/>
        <v/>
      </c>
    </row>
    <row r="19725" spans="1:1" ht="18" customHeight="1" x14ac:dyDescent="0.25">
      <c r="A19725" s="59" t="str">
        <f t="shared" si="308"/>
        <v/>
      </c>
    </row>
    <row r="19726" spans="1:1" ht="18" customHeight="1" x14ac:dyDescent="0.25">
      <c r="A19726" s="59" t="str">
        <f t="shared" si="308"/>
        <v/>
      </c>
    </row>
    <row r="19727" spans="1:1" ht="18" customHeight="1" x14ac:dyDescent="0.25">
      <c r="A19727" s="59" t="str">
        <f t="shared" si="308"/>
        <v/>
      </c>
    </row>
    <row r="19728" spans="1:1" ht="18" customHeight="1" x14ac:dyDescent="0.25">
      <c r="A19728" s="59" t="str">
        <f t="shared" si="308"/>
        <v/>
      </c>
    </row>
    <row r="19729" spans="1:1" ht="18" customHeight="1" x14ac:dyDescent="0.25">
      <c r="A19729" s="59" t="str">
        <f t="shared" si="308"/>
        <v/>
      </c>
    </row>
    <row r="19730" spans="1:1" ht="18" customHeight="1" x14ac:dyDescent="0.25">
      <c r="A19730" s="59" t="str">
        <f t="shared" si="308"/>
        <v/>
      </c>
    </row>
    <row r="19731" spans="1:1" ht="18" customHeight="1" x14ac:dyDescent="0.25">
      <c r="A19731" s="59" t="str">
        <f t="shared" si="308"/>
        <v/>
      </c>
    </row>
    <row r="19732" spans="1:1" ht="18" customHeight="1" x14ac:dyDescent="0.25">
      <c r="A19732" s="59" t="str">
        <f t="shared" si="308"/>
        <v/>
      </c>
    </row>
    <row r="19733" spans="1:1" ht="18" customHeight="1" x14ac:dyDescent="0.25">
      <c r="A19733" s="59" t="str">
        <f t="shared" si="308"/>
        <v/>
      </c>
    </row>
    <row r="19734" spans="1:1" ht="18" customHeight="1" x14ac:dyDescent="0.25">
      <c r="A19734" s="59" t="str">
        <f t="shared" si="308"/>
        <v/>
      </c>
    </row>
    <row r="19735" spans="1:1" ht="18" customHeight="1" x14ac:dyDescent="0.25">
      <c r="A19735" s="59" t="str">
        <f t="shared" si="308"/>
        <v/>
      </c>
    </row>
    <row r="19736" spans="1:1" ht="18" customHeight="1" x14ac:dyDescent="0.25">
      <c r="A19736" s="59" t="str">
        <f t="shared" si="308"/>
        <v/>
      </c>
    </row>
    <row r="19737" spans="1:1" ht="18" customHeight="1" x14ac:dyDescent="0.25">
      <c r="A19737" s="59" t="str">
        <f t="shared" si="308"/>
        <v/>
      </c>
    </row>
    <row r="19738" spans="1:1" ht="18" customHeight="1" x14ac:dyDescent="0.25">
      <c r="A19738" s="59" t="str">
        <f t="shared" si="308"/>
        <v/>
      </c>
    </row>
    <row r="19739" spans="1:1" ht="18" customHeight="1" x14ac:dyDescent="0.25">
      <c r="A19739" s="59" t="str">
        <f t="shared" si="308"/>
        <v/>
      </c>
    </row>
    <row r="19740" spans="1:1" ht="18" customHeight="1" x14ac:dyDescent="0.25">
      <c r="A19740" s="59" t="str">
        <f t="shared" si="308"/>
        <v/>
      </c>
    </row>
    <row r="19741" spans="1:1" ht="18" customHeight="1" x14ac:dyDescent="0.25">
      <c r="A19741" s="59" t="str">
        <f t="shared" si="308"/>
        <v/>
      </c>
    </row>
    <row r="19742" spans="1:1" ht="18" customHeight="1" x14ac:dyDescent="0.25">
      <c r="A19742" s="59" t="str">
        <f t="shared" si="308"/>
        <v/>
      </c>
    </row>
    <row r="19743" spans="1:1" ht="18" customHeight="1" x14ac:dyDescent="0.25">
      <c r="A19743" s="59" t="str">
        <f t="shared" si="308"/>
        <v/>
      </c>
    </row>
    <row r="19744" spans="1:1" ht="18" customHeight="1" x14ac:dyDescent="0.25">
      <c r="A19744" s="59" t="str">
        <f t="shared" si="308"/>
        <v/>
      </c>
    </row>
    <row r="19745" spans="1:1" ht="18" customHeight="1" x14ac:dyDescent="0.25">
      <c r="A19745" s="59" t="str">
        <f t="shared" si="308"/>
        <v/>
      </c>
    </row>
    <row r="19746" spans="1:1" ht="18" customHeight="1" x14ac:dyDescent="0.25">
      <c r="A19746" s="59" t="str">
        <f t="shared" si="308"/>
        <v/>
      </c>
    </row>
    <row r="19747" spans="1:1" ht="18" customHeight="1" x14ac:dyDescent="0.25">
      <c r="A19747" s="59" t="str">
        <f t="shared" si="308"/>
        <v/>
      </c>
    </row>
    <row r="19748" spans="1:1" ht="18" customHeight="1" x14ac:dyDescent="0.25">
      <c r="A19748" s="59" t="str">
        <f t="shared" si="308"/>
        <v/>
      </c>
    </row>
    <row r="19749" spans="1:1" ht="18" customHeight="1" x14ac:dyDescent="0.25">
      <c r="A19749" s="59" t="str">
        <f t="shared" si="308"/>
        <v/>
      </c>
    </row>
    <row r="19750" spans="1:1" ht="18" customHeight="1" x14ac:dyDescent="0.25">
      <c r="A19750" s="59" t="str">
        <f t="shared" si="308"/>
        <v/>
      </c>
    </row>
    <row r="19751" spans="1:1" ht="18" customHeight="1" x14ac:dyDescent="0.25">
      <c r="A19751" s="59" t="str">
        <f t="shared" si="308"/>
        <v/>
      </c>
    </row>
    <row r="19752" spans="1:1" ht="18" customHeight="1" x14ac:dyDescent="0.25">
      <c r="A19752" s="59" t="str">
        <f t="shared" si="308"/>
        <v/>
      </c>
    </row>
    <row r="19753" spans="1:1" ht="18" customHeight="1" x14ac:dyDescent="0.25">
      <c r="A19753" s="59" t="str">
        <f t="shared" si="308"/>
        <v/>
      </c>
    </row>
    <row r="19754" spans="1:1" ht="18" customHeight="1" x14ac:dyDescent="0.25">
      <c r="A19754" s="59" t="str">
        <f t="shared" si="308"/>
        <v/>
      </c>
    </row>
    <row r="19755" spans="1:1" ht="18" customHeight="1" x14ac:dyDescent="0.25">
      <c r="A19755" s="59" t="str">
        <f t="shared" si="308"/>
        <v/>
      </c>
    </row>
    <row r="19756" spans="1:1" ht="18" customHeight="1" x14ac:dyDescent="0.25">
      <c r="A19756" s="59" t="str">
        <f t="shared" si="308"/>
        <v/>
      </c>
    </row>
    <row r="19757" spans="1:1" ht="18" customHeight="1" x14ac:dyDescent="0.25">
      <c r="A19757" s="59" t="str">
        <f t="shared" si="308"/>
        <v/>
      </c>
    </row>
    <row r="19758" spans="1:1" ht="18" customHeight="1" x14ac:dyDescent="0.25">
      <c r="A19758" s="59" t="str">
        <f t="shared" ref="A19758:A19821" si="309">IF(B19758&lt;&gt;"",DATE(2020,INT((ROW(A19756)-1)/78)+1,1),"")</f>
        <v/>
      </c>
    </row>
    <row r="19759" spans="1:1" ht="18" customHeight="1" x14ac:dyDescent="0.25">
      <c r="A19759" s="59" t="str">
        <f t="shared" si="309"/>
        <v/>
      </c>
    </row>
    <row r="19760" spans="1:1" ht="18" customHeight="1" x14ac:dyDescent="0.25">
      <c r="A19760" s="59" t="str">
        <f t="shared" si="309"/>
        <v/>
      </c>
    </row>
    <row r="19761" spans="1:1" ht="18" customHeight="1" x14ac:dyDescent="0.25">
      <c r="A19761" s="59" t="str">
        <f t="shared" si="309"/>
        <v/>
      </c>
    </row>
    <row r="19762" spans="1:1" ht="18" customHeight="1" x14ac:dyDescent="0.25">
      <c r="A19762" s="59" t="str">
        <f t="shared" si="309"/>
        <v/>
      </c>
    </row>
    <row r="19763" spans="1:1" ht="18" customHeight="1" x14ac:dyDescent="0.25">
      <c r="A19763" s="59" t="str">
        <f t="shared" si="309"/>
        <v/>
      </c>
    </row>
    <row r="19764" spans="1:1" ht="18" customHeight="1" x14ac:dyDescent="0.25">
      <c r="A19764" s="59" t="str">
        <f t="shared" si="309"/>
        <v/>
      </c>
    </row>
    <row r="19765" spans="1:1" ht="18" customHeight="1" x14ac:dyDescent="0.25">
      <c r="A19765" s="59" t="str">
        <f t="shared" si="309"/>
        <v/>
      </c>
    </row>
    <row r="19766" spans="1:1" ht="18" customHeight="1" x14ac:dyDescent="0.25">
      <c r="A19766" s="59" t="str">
        <f t="shared" si="309"/>
        <v/>
      </c>
    </row>
    <row r="19767" spans="1:1" ht="18" customHeight="1" x14ac:dyDescent="0.25">
      <c r="A19767" s="59" t="str">
        <f t="shared" si="309"/>
        <v/>
      </c>
    </row>
    <row r="19768" spans="1:1" ht="18" customHeight="1" x14ac:dyDescent="0.25">
      <c r="A19768" s="59" t="str">
        <f t="shared" si="309"/>
        <v/>
      </c>
    </row>
    <row r="19769" spans="1:1" ht="18" customHeight="1" x14ac:dyDescent="0.25">
      <c r="A19769" s="59" t="str">
        <f t="shared" si="309"/>
        <v/>
      </c>
    </row>
    <row r="19770" spans="1:1" ht="18" customHeight="1" x14ac:dyDescent="0.25">
      <c r="A19770" s="59" t="str">
        <f t="shared" si="309"/>
        <v/>
      </c>
    </row>
    <row r="19771" spans="1:1" ht="18" customHeight="1" x14ac:dyDescent="0.25">
      <c r="A19771" s="59" t="str">
        <f t="shared" si="309"/>
        <v/>
      </c>
    </row>
    <row r="19772" spans="1:1" ht="18" customHeight="1" x14ac:dyDescent="0.25">
      <c r="A19772" s="59" t="str">
        <f t="shared" si="309"/>
        <v/>
      </c>
    </row>
    <row r="19773" spans="1:1" ht="18" customHeight="1" x14ac:dyDescent="0.25">
      <c r="A19773" s="59" t="str">
        <f t="shared" si="309"/>
        <v/>
      </c>
    </row>
    <row r="19774" spans="1:1" ht="18" customHeight="1" x14ac:dyDescent="0.25">
      <c r="A19774" s="59" t="str">
        <f t="shared" si="309"/>
        <v/>
      </c>
    </row>
    <row r="19775" spans="1:1" ht="18" customHeight="1" x14ac:dyDescent="0.25">
      <c r="A19775" s="59" t="str">
        <f t="shared" si="309"/>
        <v/>
      </c>
    </row>
    <row r="19776" spans="1:1" ht="18" customHeight="1" x14ac:dyDescent="0.25">
      <c r="A19776" s="59" t="str">
        <f t="shared" si="309"/>
        <v/>
      </c>
    </row>
    <row r="19777" spans="1:1" ht="18" customHeight="1" x14ac:dyDescent="0.25">
      <c r="A19777" s="59" t="str">
        <f t="shared" si="309"/>
        <v/>
      </c>
    </row>
    <row r="19778" spans="1:1" ht="18" customHeight="1" x14ac:dyDescent="0.25">
      <c r="A19778" s="59" t="str">
        <f t="shared" si="309"/>
        <v/>
      </c>
    </row>
    <row r="19779" spans="1:1" ht="18" customHeight="1" x14ac:dyDescent="0.25">
      <c r="A19779" s="59" t="str">
        <f t="shared" si="309"/>
        <v/>
      </c>
    </row>
    <row r="19780" spans="1:1" ht="18" customHeight="1" x14ac:dyDescent="0.25">
      <c r="A19780" s="59" t="str">
        <f t="shared" si="309"/>
        <v/>
      </c>
    </row>
    <row r="19781" spans="1:1" ht="18" customHeight="1" x14ac:dyDescent="0.25">
      <c r="A19781" s="59" t="str">
        <f t="shared" si="309"/>
        <v/>
      </c>
    </row>
    <row r="19782" spans="1:1" ht="18" customHeight="1" x14ac:dyDescent="0.25">
      <c r="A19782" s="59" t="str">
        <f t="shared" si="309"/>
        <v/>
      </c>
    </row>
    <row r="19783" spans="1:1" ht="18" customHeight="1" x14ac:dyDescent="0.25">
      <c r="A19783" s="59" t="str">
        <f t="shared" si="309"/>
        <v/>
      </c>
    </row>
    <row r="19784" spans="1:1" ht="18" customHeight="1" x14ac:dyDescent="0.25">
      <c r="A19784" s="59" t="str">
        <f t="shared" si="309"/>
        <v/>
      </c>
    </row>
    <row r="19785" spans="1:1" ht="18" customHeight="1" x14ac:dyDescent="0.25">
      <c r="A19785" s="59" t="str">
        <f t="shared" si="309"/>
        <v/>
      </c>
    </row>
    <row r="19786" spans="1:1" ht="18" customHeight="1" x14ac:dyDescent="0.25">
      <c r="A19786" s="59" t="str">
        <f t="shared" si="309"/>
        <v/>
      </c>
    </row>
    <row r="19787" spans="1:1" ht="18" customHeight="1" x14ac:dyDescent="0.25">
      <c r="A19787" s="59" t="str">
        <f t="shared" si="309"/>
        <v/>
      </c>
    </row>
    <row r="19788" spans="1:1" ht="18" customHeight="1" x14ac:dyDescent="0.25">
      <c r="A19788" s="59" t="str">
        <f t="shared" si="309"/>
        <v/>
      </c>
    </row>
    <row r="19789" spans="1:1" ht="18" customHeight="1" x14ac:dyDescent="0.25">
      <c r="A19789" s="59" t="str">
        <f t="shared" si="309"/>
        <v/>
      </c>
    </row>
    <row r="19790" spans="1:1" ht="18" customHeight="1" x14ac:dyDescent="0.25">
      <c r="A19790" s="59" t="str">
        <f t="shared" si="309"/>
        <v/>
      </c>
    </row>
    <row r="19791" spans="1:1" ht="18" customHeight="1" x14ac:dyDescent="0.25">
      <c r="A19791" s="59" t="str">
        <f t="shared" si="309"/>
        <v/>
      </c>
    </row>
    <row r="19792" spans="1:1" ht="18" customHeight="1" x14ac:dyDescent="0.25">
      <c r="A19792" s="59" t="str">
        <f t="shared" si="309"/>
        <v/>
      </c>
    </row>
    <row r="19793" spans="1:1" ht="18" customHeight="1" x14ac:dyDescent="0.25">
      <c r="A19793" s="59" t="str">
        <f t="shared" si="309"/>
        <v/>
      </c>
    </row>
    <row r="19794" spans="1:1" ht="18" customHeight="1" x14ac:dyDescent="0.25">
      <c r="A19794" s="59" t="str">
        <f t="shared" si="309"/>
        <v/>
      </c>
    </row>
    <row r="19795" spans="1:1" ht="18" customHeight="1" x14ac:dyDescent="0.25">
      <c r="A19795" s="59" t="str">
        <f t="shared" si="309"/>
        <v/>
      </c>
    </row>
    <row r="19796" spans="1:1" ht="18" customHeight="1" x14ac:dyDescent="0.25">
      <c r="A19796" s="59" t="str">
        <f t="shared" si="309"/>
        <v/>
      </c>
    </row>
    <row r="19797" spans="1:1" ht="18" customHeight="1" x14ac:dyDescent="0.25">
      <c r="A19797" s="59" t="str">
        <f t="shared" si="309"/>
        <v/>
      </c>
    </row>
    <row r="19798" spans="1:1" ht="18" customHeight="1" x14ac:dyDescent="0.25">
      <c r="A19798" s="59" t="str">
        <f t="shared" si="309"/>
        <v/>
      </c>
    </row>
    <row r="19799" spans="1:1" ht="18" customHeight="1" x14ac:dyDescent="0.25">
      <c r="A19799" s="59" t="str">
        <f t="shared" si="309"/>
        <v/>
      </c>
    </row>
    <row r="19800" spans="1:1" ht="18" customHeight="1" x14ac:dyDescent="0.25">
      <c r="A19800" s="59" t="str">
        <f t="shared" si="309"/>
        <v/>
      </c>
    </row>
    <row r="19801" spans="1:1" ht="18" customHeight="1" x14ac:dyDescent="0.25">
      <c r="A19801" s="59" t="str">
        <f t="shared" si="309"/>
        <v/>
      </c>
    </row>
    <row r="19802" spans="1:1" ht="18" customHeight="1" x14ac:dyDescent="0.25">
      <c r="A19802" s="59" t="str">
        <f t="shared" si="309"/>
        <v/>
      </c>
    </row>
    <row r="19803" spans="1:1" ht="18" customHeight="1" x14ac:dyDescent="0.25">
      <c r="A19803" s="59" t="str">
        <f t="shared" si="309"/>
        <v/>
      </c>
    </row>
    <row r="19804" spans="1:1" ht="18" customHeight="1" x14ac:dyDescent="0.25">
      <c r="A19804" s="59" t="str">
        <f t="shared" si="309"/>
        <v/>
      </c>
    </row>
    <row r="19805" spans="1:1" ht="18" customHeight="1" x14ac:dyDescent="0.25">
      <c r="A19805" s="59" t="str">
        <f t="shared" si="309"/>
        <v/>
      </c>
    </row>
    <row r="19806" spans="1:1" ht="18" customHeight="1" x14ac:dyDescent="0.25">
      <c r="A19806" s="59" t="str">
        <f t="shared" si="309"/>
        <v/>
      </c>
    </row>
    <row r="19807" spans="1:1" ht="18" customHeight="1" x14ac:dyDescent="0.25">
      <c r="A19807" s="59" t="str">
        <f t="shared" si="309"/>
        <v/>
      </c>
    </row>
    <row r="19808" spans="1:1" ht="18" customHeight="1" x14ac:dyDescent="0.25">
      <c r="A19808" s="59" t="str">
        <f t="shared" si="309"/>
        <v/>
      </c>
    </row>
    <row r="19809" spans="1:1" ht="18" customHeight="1" x14ac:dyDescent="0.25">
      <c r="A19809" s="59" t="str">
        <f t="shared" si="309"/>
        <v/>
      </c>
    </row>
    <row r="19810" spans="1:1" ht="18" customHeight="1" x14ac:dyDescent="0.25">
      <c r="A19810" s="59" t="str">
        <f t="shared" si="309"/>
        <v/>
      </c>
    </row>
    <row r="19811" spans="1:1" ht="18" customHeight="1" x14ac:dyDescent="0.25">
      <c r="A19811" s="59" t="str">
        <f t="shared" si="309"/>
        <v/>
      </c>
    </row>
    <row r="19812" spans="1:1" ht="18" customHeight="1" x14ac:dyDescent="0.25">
      <c r="A19812" s="59" t="str">
        <f t="shared" si="309"/>
        <v/>
      </c>
    </row>
    <row r="19813" spans="1:1" ht="18" customHeight="1" x14ac:dyDescent="0.25">
      <c r="A19813" s="59" t="str">
        <f t="shared" si="309"/>
        <v/>
      </c>
    </row>
    <row r="19814" spans="1:1" ht="18" customHeight="1" x14ac:dyDescent="0.25">
      <c r="A19814" s="59" t="str">
        <f t="shared" si="309"/>
        <v/>
      </c>
    </row>
    <row r="19815" spans="1:1" ht="18" customHeight="1" x14ac:dyDescent="0.25">
      <c r="A19815" s="59" t="str">
        <f t="shared" si="309"/>
        <v/>
      </c>
    </row>
    <row r="19816" spans="1:1" ht="18" customHeight="1" x14ac:dyDescent="0.25">
      <c r="A19816" s="59" t="str">
        <f t="shared" si="309"/>
        <v/>
      </c>
    </row>
    <row r="19817" spans="1:1" ht="18" customHeight="1" x14ac:dyDescent="0.25">
      <c r="A19817" s="59" t="str">
        <f t="shared" si="309"/>
        <v/>
      </c>
    </row>
    <row r="19818" spans="1:1" ht="18" customHeight="1" x14ac:dyDescent="0.25">
      <c r="A19818" s="59" t="str">
        <f t="shared" si="309"/>
        <v/>
      </c>
    </row>
    <row r="19819" spans="1:1" ht="18" customHeight="1" x14ac:dyDescent="0.25">
      <c r="A19819" s="59" t="str">
        <f t="shared" si="309"/>
        <v/>
      </c>
    </row>
    <row r="19820" spans="1:1" ht="18" customHeight="1" x14ac:dyDescent="0.25">
      <c r="A19820" s="59" t="str">
        <f t="shared" si="309"/>
        <v/>
      </c>
    </row>
    <row r="19821" spans="1:1" ht="18" customHeight="1" x14ac:dyDescent="0.25">
      <c r="A19821" s="59" t="str">
        <f t="shared" si="309"/>
        <v/>
      </c>
    </row>
    <row r="19822" spans="1:1" ht="18" customHeight="1" x14ac:dyDescent="0.25">
      <c r="A19822" s="59" t="str">
        <f t="shared" ref="A19822:A19885" si="310">IF(B19822&lt;&gt;"",DATE(2020,INT((ROW(A19820)-1)/78)+1,1),"")</f>
        <v/>
      </c>
    </row>
    <row r="19823" spans="1:1" ht="18" customHeight="1" x14ac:dyDescent="0.25">
      <c r="A19823" s="59" t="str">
        <f t="shared" si="310"/>
        <v/>
      </c>
    </row>
    <row r="19824" spans="1:1" ht="18" customHeight="1" x14ac:dyDescent="0.25">
      <c r="A19824" s="59" t="str">
        <f t="shared" si="310"/>
        <v/>
      </c>
    </row>
    <row r="19825" spans="1:1" ht="18" customHeight="1" x14ac:dyDescent="0.25">
      <c r="A19825" s="59" t="str">
        <f t="shared" si="310"/>
        <v/>
      </c>
    </row>
    <row r="19826" spans="1:1" ht="18" customHeight="1" x14ac:dyDescent="0.25">
      <c r="A19826" s="59" t="str">
        <f t="shared" si="310"/>
        <v/>
      </c>
    </row>
    <row r="19827" spans="1:1" ht="18" customHeight="1" x14ac:dyDescent="0.25">
      <c r="A19827" s="59" t="str">
        <f t="shared" si="310"/>
        <v/>
      </c>
    </row>
    <row r="19828" spans="1:1" ht="18" customHeight="1" x14ac:dyDescent="0.25">
      <c r="A19828" s="59" t="str">
        <f t="shared" si="310"/>
        <v/>
      </c>
    </row>
    <row r="19829" spans="1:1" ht="18" customHeight="1" x14ac:dyDescent="0.25">
      <c r="A19829" s="59" t="str">
        <f t="shared" si="310"/>
        <v/>
      </c>
    </row>
    <row r="19830" spans="1:1" ht="18" customHeight="1" x14ac:dyDescent="0.25">
      <c r="A19830" s="59" t="str">
        <f t="shared" si="310"/>
        <v/>
      </c>
    </row>
    <row r="19831" spans="1:1" ht="18" customHeight="1" x14ac:dyDescent="0.25">
      <c r="A19831" s="59" t="str">
        <f t="shared" si="310"/>
        <v/>
      </c>
    </row>
    <row r="19832" spans="1:1" ht="18" customHeight="1" x14ac:dyDescent="0.25">
      <c r="A19832" s="59" t="str">
        <f t="shared" si="310"/>
        <v/>
      </c>
    </row>
    <row r="19833" spans="1:1" ht="18" customHeight="1" x14ac:dyDescent="0.25">
      <c r="A19833" s="59" t="str">
        <f t="shared" si="310"/>
        <v/>
      </c>
    </row>
    <row r="19834" spans="1:1" ht="18" customHeight="1" x14ac:dyDescent="0.25">
      <c r="A19834" s="59" t="str">
        <f t="shared" si="310"/>
        <v/>
      </c>
    </row>
    <row r="19835" spans="1:1" ht="18" customHeight="1" x14ac:dyDescent="0.25">
      <c r="A19835" s="59" t="str">
        <f t="shared" si="310"/>
        <v/>
      </c>
    </row>
    <row r="19836" spans="1:1" ht="18" customHeight="1" x14ac:dyDescent="0.25">
      <c r="A19836" s="59" t="str">
        <f t="shared" si="310"/>
        <v/>
      </c>
    </row>
    <row r="19837" spans="1:1" ht="18" customHeight="1" x14ac:dyDescent="0.25">
      <c r="A19837" s="59" t="str">
        <f t="shared" si="310"/>
        <v/>
      </c>
    </row>
    <row r="19838" spans="1:1" ht="18" customHeight="1" x14ac:dyDescent="0.25">
      <c r="A19838" s="59" t="str">
        <f t="shared" si="310"/>
        <v/>
      </c>
    </row>
    <row r="19839" spans="1:1" ht="18" customHeight="1" x14ac:dyDescent="0.25">
      <c r="A19839" s="59" t="str">
        <f t="shared" si="310"/>
        <v/>
      </c>
    </row>
    <row r="19840" spans="1:1" ht="18" customHeight="1" x14ac:dyDescent="0.25">
      <c r="A19840" s="59" t="str">
        <f t="shared" si="310"/>
        <v/>
      </c>
    </row>
    <row r="19841" spans="1:1" ht="18" customHeight="1" x14ac:dyDescent="0.25">
      <c r="A19841" s="59" t="str">
        <f t="shared" si="310"/>
        <v/>
      </c>
    </row>
    <row r="19842" spans="1:1" ht="18" customHeight="1" x14ac:dyDescent="0.25">
      <c r="A19842" s="59" t="str">
        <f t="shared" si="310"/>
        <v/>
      </c>
    </row>
    <row r="19843" spans="1:1" ht="18" customHeight="1" x14ac:dyDescent="0.25">
      <c r="A19843" s="59" t="str">
        <f t="shared" si="310"/>
        <v/>
      </c>
    </row>
    <row r="19844" spans="1:1" ht="18" customHeight="1" x14ac:dyDescent="0.25">
      <c r="A19844" s="59" t="str">
        <f t="shared" si="310"/>
        <v/>
      </c>
    </row>
    <row r="19845" spans="1:1" ht="18" customHeight="1" x14ac:dyDescent="0.25">
      <c r="A19845" s="59" t="str">
        <f t="shared" si="310"/>
        <v/>
      </c>
    </row>
    <row r="19846" spans="1:1" ht="18" customHeight="1" x14ac:dyDescent="0.25">
      <c r="A19846" s="59" t="str">
        <f t="shared" si="310"/>
        <v/>
      </c>
    </row>
    <row r="19847" spans="1:1" ht="18" customHeight="1" x14ac:dyDescent="0.25">
      <c r="A19847" s="59" t="str">
        <f t="shared" si="310"/>
        <v/>
      </c>
    </row>
    <row r="19848" spans="1:1" ht="18" customHeight="1" x14ac:dyDescent="0.25">
      <c r="A19848" s="59" t="str">
        <f t="shared" si="310"/>
        <v/>
      </c>
    </row>
    <row r="19849" spans="1:1" ht="18" customHeight="1" x14ac:dyDescent="0.25">
      <c r="A19849" s="59" t="str">
        <f t="shared" si="310"/>
        <v/>
      </c>
    </row>
    <row r="19850" spans="1:1" ht="18" customHeight="1" x14ac:dyDescent="0.25">
      <c r="A19850" s="59" t="str">
        <f t="shared" si="310"/>
        <v/>
      </c>
    </row>
    <row r="19851" spans="1:1" ht="18" customHeight="1" x14ac:dyDescent="0.25">
      <c r="A19851" s="59" t="str">
        <f t="shared" si="310"/>
        <v/>
      </c>
    </row>
    <row r="19852" spans="1:1" ht="18" customHeight="1" x14ac:dyDescent="0.25">
      <c r="A19852" s="59" t="str">
        <f t="shared" si="310"/>
        <v/>
      </c>
    </row>
    <row r="19853" spans="1:1" ht="18" customHeight="1" x14ac:dyDescent="0.25">
      <c r="A19853" s="59" t="str">
        <f t="shared" si="310"/>
        <v/>
      </c>
    </row>
    <row r="19854" spans="1:1" ht="18" customHeight="1" x14ac:dyDescent="0.25">
      <c r="A19854" s="59" t="str">
        <f t="shared" si="310"/>
        <v/>
      </c>
    </row>
    <row r="19855" spans="1:1" ht="18" customHeight="1" x14ac:dyDescent="0.25">
      <c r="A19855" s="59" t="str">
        <f t="shared" si="310"/>
        <v/>
      </c>
    </row>
    <row r="19856" spans="1:1" ht="18" customHeight="1" x14ac:dyDescent="0.25">
      <c r="A19856" s="59" t="str">
        <f t="shared" si="310"/>
        <v/>
      </c>
    </row>
    <row r="19857" spans="1:1" ht="18" customHeight="1" x14ac:dyDescent="0.25">
      <c r="A19857" s="59" t="str">
        <f t="shared" si="310"/>
        <v/>
      </c>
    </row>
    <row r="19858" spans="1:1" ht="18" customHeight="1" x14ac:dyDescent="0.25">
      <c r="A19858" s="59" t="str">
        <f t="shared" si="310"/>
        <v/>
      </c>
    </row>
    <row r="19859" spans="1:1" ht="18" customHeight="1" x14ac:dyDescent="0.25">
      <c r="A19859" s="59" t="str">
        <f t="shared" si="310"/>
        <v/>
      </c>
    </row>
    <row r="19860" spans="1:1" ht="18" customHeight="1" x14ac:dyDescent="0.25">
      <c r="A19860" s="59" t="str">
        <f t="shared" si="310"/>
        <v/>
      </c>
    </row>
    <row r="19861" spans="1:1" ht="18" customHeight="1" x14ac:dyDescent="0.25">
      <c r="A19861" s="59" t="str">
        <f t="shared" si="310"/>
        <v/>
      </c>
    </row>
    <row r="19862" spans="1:1" ht="18" customHeight="1" x14ac:dyDescent="0.25">
      <c r="A19862" s="59" t="str">
        <f t="shared" si="310"/>
        <v/>
      </c>
    </row>
    <row r="19863" spans="1:1" ht="18" customHeight="1" x14ac:dyDescent="0.25">
      <c r="A19863" s="59" t="str">
        <f t="shared" si="310"/>
        <v/>
      </c>
    </row>
    <row r="19864" spans="1:1" ht="18" customHeight="1" x14ac:dyDescent="0.25">
      <c r="A19864" s="59" t="str">
        <f t="shared" si="310"/>
        <v/>
      </c>
    </row>
    <row r="19865" spans="1:1" ht="18" customHeight="1" x14ac:dyDescent="0.25">
      <c r="A19865" s="59" t="str">
        <f t="shared" si="310"/>
        <v/>
      </c>
    </row>
    <row r="19866" spans="1:1" ht="18" customHeight="1" x14ac:dyDescent="0.25">
      <c r="A19866" s="59" t="str">
        <f t="shared" si="310"/>
        <v/>
      </c>
    </row>
    <row r="19867" spans="1:1" ht="18" customHeight="1" x14ac:dyDescent="0.25">
      <c r="A19867" s="59" t="str">
        <f t="shared" si="310"/>
        <v/>
      </c>
    </row>
    <row r="19868" spans="1:1" ht="18" customHeight="1" x14ac:dyDescent="0.25">
      <c r="A19868" s="59" t="str">
        <f t="shared" si="310"/>
        <v/>
      </c>
    </row>
    <row r="19869" spans="1:1" ht="18" customHeight="1" x14ac:dyDescent="0.25">
      <c r="A19869" s="59" t="str">
        <f t="shared" si="310"/>
        <v/>
      </c>
    </row>
    <row r="19870" spans="1:1" ht="18" customHeight="1" x14ac:dyDescent="0.25">
      <c r="A19870" s="59" t="str">
        <f t="shared" si="310"/>
        <v/>
      </c>
    </row>
    <row r="19871" spans="1:1" ht="18" customHeight="1" x14ac:dyDescent="0.25">
      <c r="A19871" s="59" t="str">
        <f t="shared" si="310"/>
        <v/>
      </c>
    </row>
    <row r="19872" spans="1:1" ht="18" customHeight="1" x14ac:dyDescent="0.25">
      <c r="A19872" s="59" t="str">
        <f t="shared" si="310"/>
        <v/>
      </c>
    </row>
    <row r="19873" spans="1:1" ht="18" customHeight="1" x14ac:dyDescent="0.25">
      <c r="A19873" s="59" t="str">
        <f t="shared" si="310"/>
        <v/>
      </c>
    </row>
    <row r="19874" spans="1:1" ht="18" customHeight="1" x14ac:dyDescent="0.25">
      <c r="A19874" s="59" t="str">
        <f t="shared" si="310"/>
        <v/>
      </c>
    </row>
    <row r="19875" spans="1:1" ht="18" customHeight="1" x14ac:dyDescent="0.25">
      <c r="A19875" s="59" t="str">
        <f t="shared" si="310"/>
        <v/>
      </c>
    </row>
    <row r="19876" spans="1:1" ht="18" customHeight="1" x14ac:dyDescent="0.25">
      <c r="A19876" s="59" t="str">
        <f t="shared" si="310"/>
        <v/>
      </c>
    </row>
    <row r="19877" spans="1:1" ht="18" customHeight="1" x14ac:dyDescent="0.25">
      <c r="A19877" s="59" t="str">
        <f t="shared" si="310"/>
        <v/>
      </c>
    </row>
    <row r="19878" spans="1:1" ht="18" customHeight="1" x14ac:dyDescent="0.25">
      <c r="A19878" s="59" t="str">
        <f t="shared" si="310"/>
        <v/>
      </c>
    </row>
    <row r="19879" spans="1:1" ht="18" customHeight="1" x14ac:dyDescent="0.25">
      <c r="A19879" s="59" t="str">
        <f t="shared" si="310"/>
        <v/>
      </c>
    </row>
    <row r="19880" spans="1:1" ht="18" customHeight="1" x14ac:dyDescent="0.25">
      <c r="A19880" s="59" t="str">
        <f t="shared" si="310"/>
        <v/>
      </c>
    </row>
    <row r="19881" spans="1:1" ht="18" customHeight="1" x14ac:dyDescent="0.25">
      <c r="A19881" s="59" t="str">
        <f t="shared" si="310"/>
        <v/>
      </c>
    </row>
    <row r="19882" spans="1:1" ht="18" customHeight="1" x14ac:dyDescent="0.25">
      <c r="A19882" s="59" t="str">
        <f t="shared" si="310"/>
        <v/>
      </c>
    </row>
    <row r="19883" spans="1:1" ht="18" customHeight="1" x14ac:dyDescent="0.25">
      <c r="A19883" s="59" t="str">
        <f t="shared" si="310"/>
        <v/>
      </c>
    </row>
    <row r="19884" spans="1:1" ht="18" customHeight="1" x14ac:dyDescent="0.25">
      <c r="A19884" s="59" t="str">
        <f t="shared" si="310"/>
        <v/>
      </c>
    </row>
    <row r="19885" spans="1:1" ht="18" customHeight="1" x14ac:dyDescent="0.25">
      <c r="A19885" s="59" t="str">
        <f t="shared" si="310"/>
        <v/>
      </c>
    </row>
    <row r="19886" spans="1:1" ht="18" customHeight="1" x14ac:dyDescent="0.25">
      <c r="A19886" s="59" t="str">
        <f t="shared" ref="A19886:A19949" si="311">IF(B19886&lt;&gt;"",DATE(2020,INT((ROW(A19884)-1)/78)+1,1),"")</f>
        <v/>
      </c>
    </row>
    <row r="19887" spans="1:1" ht="18" customHeight="1" x14ac:dyDescent="0.25">
      <c r="A19887" s="59" t="str">
        <f t="shared" si="311"/>
        <v/>
      </c>
    </row>
    <row r="19888" spans="1:1" ht="18" customHeight="1" x14ac:dyDescent="0.25">
      <c r="A19888" s="59" t="str">
        <f t="shared" si="311"/>
        <v/>
      </c>
    </row>
    <row r="19889" spans="1:1" ht="18" customHeight="1" x14ac:dyDescent="0.25">
      <c r="A19889" s="59" t="str">
        <f t="shared" si="311"/>
        <v/>
      </c>
    </row>
    <row r="19890" spans="1:1" ht="18" customHeight="1" x14ac:dyDescent="0.25">
      <c r="A19890" s="59" t="str">
        <f t="shared" si="311"/>
        <v/>
      </c>
    </row>
    <row r="19891" spans="1:1" ht="18" customHeight="1" x14ac:dyDescent="0.25">
      <c r="A19891" s="59" t="str">
        <f t="shared" si="311"/>
        <v/>
      </c>
    </row>
    <row r="19892" spans="1:1" ht="18" customHeight="1" x14ac:dyDescent="0.25">
      <c r="A19892" s="59" t="str">
        <f t="shared" si="311"/>
        <v/>
      </c>
    </row>
    <row r="19893" spans="1:1" ht="18" customHeight="1" x14ac:dyDescent="0.25">
      <c r="A19893" s="59" t="str">
        <f t="shared" si="311"/>
        <v/>
      </c>
    </row>
    <row r="19894" spans="1:1" ht="18" customHeight="1" x14ac:dyDescent="0.25">
      <c r="A19894" s="59" t="str">
        <f t="shared" si="311"/>
        <v/>
      </c>
    </row>
    <row r="19895" spans="1:1" ht="18" customHeight="1" x14ac:dyDescent="0.25">
      <c r="A19895" s="59" t="str">
        <f t="shared" si="311"/>
        <v/>
      </c>
    </row>
    <row r="19896" spans="1:1" ht="18" customHeight="1" x14ac:dyDescent="0.25">
      <c r="A19896" s="59" t="str">
        <f t="shared" si="311"/>
        <v/>
      </c>
    </row>
    <row r="19897" spans="1:1" ht="18" customHeight="1" x14ac:dyDescent="0.25">
      <c r="A19897" s="59" t="str">
        <f t="shared" si="311"/>
        <v/>
      </c>
    </row>
    <row r="19898" spans="1:1" ht="18" customHeight="1" x14ac:dyDescent="0.25">
      <c r="A19898" s="59" t="str">
        <f t="shared" si="311"/>
        <v/>
      </c>
    </row>
    <row r="19899" spans="1:1" ht="18" customHeight="1" x14ac:dyDescent="0.25">
      <c r="A19899" s="59" t="str">
        <f t="shared" si="311"/>
        <v/>
      </c>
    </row>
    <row r="19900" spans="1:1" ht="18" customHeight="1" x14ac:dyDescent="0.25">
      <c r="A19900" s="59" t="str">
        <f t="shared" si="311"/>
        <v/>
      </c>
    </row>
    <row r="19901" spans="1:1" ht="18" customHeight="1" x14ac:dyDescent="0.25">
      <c r="A19901" s="59" t="str">
        <f t="shared" si="311"/>
        <v/>
      </c>
    </row>
    <row r="19902" spans="1:1" ht="18" customHeight="1" x14ac:dyDescent="0.25">
      <c r="A19902" s="59" t="str">
        <f t="shared" si="311"/>
        <v/>
      </c>
    </row>
    <row r="19903" spans="1:1" ht="18" customHeight="1" x14ac:dyDescent="0.25">
      <c r="A19903" s="59" t="str">
        <f t="shared" si="311"/>
        <v/>
      </c>
    </row>
    <row r="19904" spans="1:1" ht="18" customHeight="1" x14ac:dyDescent="0.25">
      <c r="A19904" s="59" t="str">
        <f t="shared" si="311"/>
        <v/>
      </c>
    </row>
    <row r="19905" spans="1:1" ht="18" customHeight="1" x14ac:dyDescent="0.25">
      <c r="A19905" s="59" t="str">
        <f t="shared" si="311"/>
        <v/>
      </c>
    </row>
    <row r="19906" spans="1:1" ht="18" customHeight="1" x14ac:dyDescent="0.25">
      <c r="A19906" s="59" t="str">
        <f t="shared" si="311"/>
        <v/>
      </c>
    </row>
    <row r="19907" spans="1:1" ht="18" customHeight="1" x14ac:dyDescent="0.25">
      <c r="A19907" s="59" t="str">
        <f t="shared" si="311"/>
        <v/>
      </c>
    </row>
    <row r="19908" spans="1:1" ht="18" customHeight="1" x14ac:dyDescent="0.25">
      <c r="A19908" s="59" t="str">
        <f t="shared" si="311"/>
        <v/>
      </c>
    </row>
    <row r="19909" spans="1:1" ht="18" customHeight="1" x14ac:dyDescent="0.25">
      <c r="A19909" s="59" t="str">
        <f t="shared" si="311"/>
        <v/>
      </c>
    </row>
    <row r="19910" spans="1:1" ht="18" customHeight="1" x14ac:dyDescent="0.25">
      <c r="A19910" s="59" t="str">
        <f t="shared" si="311"/>
        <v/>
      </c>
    </row>
    <row r="19911" spans="1:1" ht="18" customHeight="1" x14ac:dyDescent="0.25">
      <c r="A19911" s="59" t="str">
        <f t="shared" si="311"/>
        <v/>
      </c>
    </row>
    <row r="19912" spans="1:1" ht="18" customHeight="1" x14ac:dyDescent="0.25">
      <c r="A19912" s="59" t="str">
        <f t="shared" si="311"/>
        <v/>
      </c>
    </row>
    <row r="19913" spans="1:1" ht="18" customHeight="1" x14ac:dyDescent="0.25">
      <c r="A19913" s="59" t="str">
        <f t="shared" si="311"/>
        <v/>
      </c>
    </row>
    <row r="19914" spans="1:1" ht="18" customHeight="1" x14ac:dyDescent="0.25">
      <c r="A19914" s="59" t="str">
        <f t="shared" si="311"/>
        <v/>
      </c>
    </row>
    <row r="19915" spans="1:1" ht="18" customHeight="1" x14ac:dyDescent="0.25">
      <c r="A19915" s="59" t="str">
        <f t="shared" si="311"/>
        <v/>
      </c>
    </row>
    <row r="19916" spans="1:1" ht="18" customHeight="1" x14ac:dyDescent="0.25">
      <c r="A19916" s="59" t="str">
        <f t="shared" si="311"/>
        <v/>
      </c>
    </row>
    <row r="19917" spans="1:1" ht="18" customHeight="1" x14ac:dyDescent="0.25">
      <c r="A19917" s="59" t="str">
        <f t="shared" si="311"/>
        <v/>
      </c>
    </row>
    <row r="19918" spans="1:1" ht="18" customHeight="1" x14ac:dyDescent="0.25">
      <c r="A19918" s="59" t="str">
        <f t="shared" si="311"/>
        <v/>
      </c>
    </row>
    <row r="19919" spans="1:1" ht="18" customHeight="1" x14ac:dyDescent="0.25">
      <c r="A19919" s="59" t="str">
        <f t="shared" si="311"/>
        <v/>
      </c>
    </row>
    <row r="19920" spans="1:1" ht="18" customHeight="1" x14ac:dyDescent="0.25">
      <c r="A19920" s="59" t="str">
        <f t="shared" si="311"/>
        <v/>
      </c>
    </row>
    <row r="19921" spans="1:1" ht="18" customHeight="1" x14ac:dyDescent="0.25">
      <c r="A19921" s="59" t="str">
        <f t="shared" si="311"/>
        <v/>
      </c>
    </row>
    <row r="19922" spans="1:1" ht="18" customHeight="1" x14ac:dyDescent="0.25">
      <c r="A19922" s="59" t="str">
        <f t="shared" si="311"/>
        <v/>
      </c>
    </row>
    <row r="19923" spans="1:1" ht="18" customHeight="1" x14ac:dyDescent="0.25">
      <c r="A19923" s="59" t="str">
        <f t="shared" si="311"/>
        <v/>
      </c>
    </row>
    <row r="19924" spans="1:1" ht="18" customHeight="1" x14ac:dyDescent="0.25">
      <c r="A19924" s="59" t="str">
        <f t="shared" si="311"/>
        <v/>
      </c>
    </row>
    <row r="19925" spans="1:1" ht="18" customHeight="1" x14ac:dyDescent="0.25">
      <c r="A19925" s="59" t="str">
        <f t="shared" si="311"/>
        <v/>
      </c>
    </row>
    <row r="19926" spans="1:1" ht="18" customHeight="1" x14ac:dyDescent="0.25">
      <c r="A19926" s="59" t="str">
        <f t="shared" si="311"/>
        <v/>
      </c>
    </row>
    <row r="19927" spans="1:1" ht="18" customHeight="1" x14ac:dyDescent="0.25">
      <c r="A19927" s="59" t="str">
        <f t="shared" si="311"/>
        <v/>
      </c>
    </row>
    <row r="19928" spans="1:1" ht="18" customHeight="1" x14ac:dyDescent="0.25">
      <c r="A19928" s="59" t="str">
        <f t="shared" si="311"/>
        <v/>
      </c>
    </row>
    <row r="19929" spans="1:1" ht="18" customHeight="1" x14ac:dyDescent="0.25">
      <c r="A19929" s="59" t="str">
        <f t="shared" si="311"/>
        <v/>
      </c>
    </row>
    <row r="19930" spans="1:1" ht="18" customHeight="1" x14ac:dyDescent="0.25">
      <c r="A19930" s="59" t="str">
        <f t="shared" si="311"/>
        <v/>
      </c>
    </row>
    <row r="19931" spans="1:1" ht="18" customHeight="1" x14ac:dyDescent="0.25">
      <c r="A19931" s="59" t="str">
        <f t="shared" si="311"/>
        <v/>
      </c>
    </row>
    <row r="19932" spans="1:1" ht="18" customHeight="1" x14ac:dyDescent="0.25">
      <c r="A19932" s="59" t="str">
        <f t="shared" si="311"/>
        <v/>
      </c>
    </row>
    <row r="19933" spans="1:1" ht="18" customHeight="1" x14ac:dyDescent="0.25">
      <c r="A19933" s="59" t="str">
        <f t="shared" si="311"/>
        <v/>
      </c>
    </row>
    <row r="19934" spans="1:1" ht="18" customHeight="1" x14ac:dyDescent="0.25">
      <c r="A19934" s="59" t="str">
        <f t="shared" si="311"/>
        <v/>
      </c>
    </row>
    <row r="19935" spans="1:1" ht="18" customHeight="1" x14ac:dyDescent="0.25">
      <c r="A19935" s="59" t="str">
        <f t="shared" si="311"/>
        <v/>
      </c>
    </row>
    <row r="19936" spans="1:1" ht="18" customHeight="1" x14ac:dyDescent="0.25">
      <c r="A19936" s="59" t="str">
        <f t="shared" si="311"/>
        <v/>
      </c>
    </row>
    <row r="19937" spans="1:1" ht="18" customHeight="1" x14ac:dyDescent="0.25">
      <c r="A19937" s="59" t="str">
        <f t="shared" si="311"/>
        <v/>
      </c>
    </row>
    <row r="19938" spans="1:1" ht="18" customHeight="1" x14ac:dyDescent="0.25">
      <c r="A19938" s="59" t="str">
        <f t="shared" si="311"/>
        <v/>
      </c>
    </row>
    <row r="19939" spans="1:1" ht="18" customHeight="1" x14ac:dyDescent="0.25">
      <c r="A19939" s="59" t="str">
        <f t="shared" si="311"/>
        <v/>
      </c>
    </row>
    <row r="19940" spans="1:1" ht="18" customHeight="1" x14ac:dyDescent="0.25">
      <c r="A19940" s="59" t="str">
        <f t="shared" si="311"/>
        <v/>
      </c>
    </row>
    <row r="19941" spans="1:1" ht="18" customHeight="1" x14ac:dyDescent="0.25">
      <c r="A19941" s="59" t="str">
        <f t="shared" si="311"/>
        <v/>
      </c>
    </row>
    <row r="19942" spans="1:1" ht="18" customHeight="1" x14ac:dyDescent="0.25">
      <c r="A19942" s="59" t="str">
        <f t="shared" si="311"/>
        <v/>
      </c>
    </row>
    <row r="19943" spans="1:1" ht="18" customHeight="1" x14ac:dyDescent="0.25">
      <c r="A19943" s="59" t="str">
        <f t="shared" si="311"/>
        <v/>
      </c>
    </row>
    <row r="19944" spans="1:1" ht="18" customHeight="1" x14ac:dyDescent="0.25">
      <c r="A19944" s="59" t="str">
        <f t="shared" si="311"/>
        <v/>
      </c>
    </row>
    <row r="19945" spans="1:1" ht="18" customHeight="1" x14ac:dyDescent="0.25">
      <c r="A19945" s="59" t="str">
        <f t="shared" si="311"/>
        <v/>
      </c>
    </row>
    <row r="19946" spans="1:1" ht="18" customHeight="1" x14ac:dyDescent="0.25">
      <c r="A19946" s="59" t="str">
        <f t="shared" si="311"/>
        <v/>
      </c>
    </row>
    <row r="19947" spans="1:1" ht="18" customHeight="1" x14ac:dyDescent="0.25">
      <c r="A19947" s="59" t="str">
        <f t="shared" si="311"/>
        <v/>
      </c>
    </row>
    <row r="19948" spans="1:1" ht="18" customHeight="1" x14ac:dyDescent="0.25">
      <c r="A19948" s="59" t="str">
        <f t="shared" si="311"/>
        <v/>
      </c>
    </row>
    <row r="19949" spans="1:1" ht="18" customHeight="1" x14ac:dyDescent="0.25">
      <c r="A19949" s="59" t="str">
        <f t="shared" si="311"/>
        <v/>
      </c>
    </row>
    <row r="19950" spans="1:1" ht="18" customHeight="1" x14ac:dyDescent="0.25">
      <c r="A19950" s="59" t="str">
        <f t="shared" ref="A19950:A20013" si="312">IF(B19950&lt;&gt;"",DATE(2020,INT((ROW(A19948)-1)/78)+1,1),"")</f>
        <v/>
      </c>
    </row>
    <row r="19951" spans="1:1" ht="18" customHeight="1" x14ac:dyDescent="0.25">
      <c r="A19951" s="59" t="str">
        <f t="shared" si="312"/>
        <v/>
      </c>
    </row>
    <row r="19952" spans="1:1" ht="18" customHeight="1" x14ac:dyDescent="0.25">
      <c r="A19952" s="59" t="str">
        <f t="shared" si="312"/>
        <v/>
      </c>
    </row>
    <row r="19953" spans="1:1" ht="18" customHeight="1" x14ac:dyDescent="0.25">
      <c r="A19953" s="59" t="str">
        <f t="shared" si="312"/>
        <v/>
      </c>
    </row>
    <row r="19954" spans="1:1" ht="18" customHeight="1" x14ac:dyDescent="0.25">
      <c r="A19954" s="59" t="str">
        <f t="shared" si="312"/>
        <v/>
      </c>
    </row>
    <row r="19955" spans="1:1" ht="18" customHeight="1" x14ac:dyDescent="0.25">
      <c r="A19955" s="59" t="str">
        <f t="shared" si="312"/>
        <v/>
      </c>
    </row>
    <row r="19956" spans="1:1" ht="18" customHeight="1" x14ac:dyDescent="0.25">
      <c r="A19956" s="59" t="str">
        <f t="shared" si="312"/>
        <v/>
      </c>
    </row>
    <row r="19957" spans="1:1" ht="18" customHeight="1" x14ac:dyDescent="0.25">
      <c r="A19957" s="59" t="str">
        <f t="shared" si="312"/>
        <v/>
      </c>
    </row>
    <row r="19958" spans="1:1" ht="18" customHeight="1" x14ac:dyDescent="0.25">
      <c r="A19958" s="59" t="str">
        <f t="shared" si="312"/>
        <v/>
      </c>
    </row>
    <row r="19959" spans="1:1" ht="18" customHeight="1" x14ac:dyDescent="0.25">
      <c r="A19959" s="59" t="str">
        <f t="shared" si="312"/>
        <v/>
      </c>
    </row>
    <row r="19960" spans="1:1" ht="18" customHeight="1" x14ac:dyDescent="0.25">
      <c r="A19960" s="59" t="str">
        <f t="shared" si="312"/>
        <v/>
      </c>
    </row>
    <row r="19961" spans="1:1" ht="18" customHeight="1" x14ac:dyDescent="0.25">
      <c r="A19961" s="59" t="str">
        <f t="shared" si="312"/>
        <v/>
      </c>
    </row>
    <row r="19962" spans="1:1" ht="18" customHeight="1" x14ac:dyDescent="0.25">
      <c r="A19962" s="59" t="str">
        <f t="shared" si="312"/>
        <v/>
      </c>
    </row>
    <row r="19963" spans="1:1" ht="18" customHeight="1" x14ac:dyDescent="0.25">
      <c r="A19963" s="59" t="str">
        <f t="shared" si="312"/>
        <v/>
      </c>
    </row>
    <row r="19964" spans="1:1" ht="18" customHeight="1" x14ac:dyDescent="0.25">
      <c r="A19964" s="59" t="str">
        <f t="shared" si="312"/>
        <v/>
      </c>
    </row>
    <row r="19965" spans="1:1" ht="18" customHeight="1" x14ac:dyDescent="0.25">
      <c r="A19965" s="59" t="str">
        <f t="shared" si="312"/>
        <v/>
      </c>
    </row>
    <row r="19966" spans="1:1" ht="18" customHeight="1" x14ac:dyDescent="0.25">
      <c r="A19966" s="59" t="str">
        <f t="shared" si="312"/>
        <v/>
      </c>
    </row>
    <row r="19967" spans="1:1" ht="18" customHeight="1" x14ac:dyDescent="0.25">
      <c r="A19967" s="59" t="str">
        <f t="shared" si="312"/>
        <v/>
      </c>
    </row>
    <row r="19968" spans="1:1" ht="18" customHeight="1" x14ac:dyDescent="0.25">
      <c r="A19968" s="59" t="str">
        <f t="shared" si="312"/>
        <v/>
      </c>
    </row>
    <row r="19969" spans="1:1" ht="18" customHeight="1" x14ac:dyDescent="0.25">
      <c r="A19969" s="59" t="str">
        <f t="shared" si="312"/>
        <v/>
      </c>
    </row>
    <row r="19970" spans="1:1" ht="18" customHeight="1" x14ac:dyDescent="0.25">
      <c r="A19970" s="59" t="str">
        <f t="shared" si="312"/>
        <v/>
      </c>
    </row>
    <row r="19971" spans="1:1" ht="18" customHeight="1" x14ac:dyDescent="0.25">
      <c r="A19971" s="59" t="str">
        <f t="shared" si="312"/>
        <v/>
      </c>
    </row>
    <row r="19972" spans="1:1" ht="18" customHeight="1" x14ac:dyDescent="0.25">
      <c r="A19972" s="59" t="str">
        <f t="shared" si="312"/>
        <v/>
      </c>
    </row>
    <row r="19973" spans="1:1" ht="18" customHeight="1" x14ac:dyDescent="0.25">
      <c r="A19973" s="59" t="str">
        <f t="shared" si="312"/>
        <v/>
      </c>
    </row>
    <row r="19974" spans="1:1" ht="18" customHeight="1" x14ac:dyDescent="0.25">
      <c r="A19974" s="59" t="str">
        <f t="shared" si="312"/>
        <v/>
      </c>
    </row>
    <row r="19975" spans="1:1" ht="18" customHeight="1" x14ac:dyDescent="0.25">
      <c r="A19975" s="59" t="str">
        <f t="shared" si="312"/>
        <v/>
      </c>
    </row>
    <row r="19976" spans="1:1" ht="18" customHeight="1" x14ac:dyDescent="0.25">
      <c r="A19976" s="59" t="str">
        <f t="shared" si="312"/>
        <v/>
      </c>
    </row>
    <row r="19977" spans="1:1" ht="18" customHeight="1" x14ac:dyDescent="0.25">
      <c r="A19977" s="59" t="str">
        <f t="shared" si="312"/>
        <v/>
      </c>
    </row>
    <row r="19978" spans="1:1" ht="18" customHeight="1" x14ac:dyDescent="0.25">
      <c r="A19978" s="59" t="str">
        <f t="shared" si="312"/>
        <v/>
      </c>
    </row>
    <row r="19979" spans="1:1" ht="18" customHeight="1" x14ac:dyDescent="0.25">
      <c r="A19979" s="59" t="str">
        <f t="shared" si="312"/>
        <v/>
      </c>
    </row>
    <row r="19980" spans="1:1" ht="18" customHeight="1" x14ac:dyDescent="0.25">
      <c r="A19980" s="59" t="str">
        <f t="shared" si="312"/>
        <v/>
      </c>
    </row>
    <row r="19981" spans="1:1" ht="18" customHeight="1" x14ac:dyDescent="0.25">
      <c r="A19981" s="59" t="str">
        <f t="shared" si="312"/>
        <v/>
      </c>
    </row>
    <row r="19982" spans="1:1" ht="18" customHeight="1" x14ac:dyDescent="0.25">
      <c r="A19982" s="59" t="str">
        <f t="shared" si="312"/>
        <v/>
      </c>
    </row>
    <row r="19983" spans="1:1" ht="18" customHeight="1" x14ac:dyDescent="0.25">
      <c r="A19983" s="59" t="str">
        <f t="shared" si="312"/>
        <v/>
      </c>
    </row>
    <row r="19984" spans="1:1" ht="18" customHeight="1" x14ac:dyDescent="0.25">
      <c r="A19984" s="59" t="str">
        <f t="shared" si="312"/>
        <v/>
      </c>
    </row>
    <row r="19985" spans="1:1" ht="18" customHeight="1" x14ac:dyDescent="0.25">
      <c r="A19985" s="59" t="str">
        <f t="shared" si="312"/>
        <v/>
      </c>
    </row>
    <row r="19986" spans="1:1" ht="18" customHeight="1" x14ac:dyDescent="0.25">
      <c r="A19986" s="59" t="str">
        <f t="shared" si="312"/>
        <v/>
      </c>
    </row>
    <row r="19987" spans="1:1" ht="18" customHeight="1" x14ac:dyDescent="0.25">
      <c r="A19987" s="59" t="str">
        <f t="shared" si="312"/>
        <v/>
      </c>
    </row>
    <row r="19988" spans="1:1" ht="18" customHeight="1" x14ac:dyDescent="0.25">
      <c r="A19988" s="59" t="str">
        <f t="shared" si="312"/>
        <v/>
      </c>
    </row>
    <row r="19989" spans="1:1" ht="18" customHeight="1" x14ac:dyDescent="0.25">
      <c r="A19989" s="59" t="str">
        <f t="shared" si="312"/>
        <v/>
      </c>
    </row>
    <row r="19990" spans="1:1" ht="18" customHeight="1" x14ac:dyDescent="0.25">
      <c r="A19990" s="59" t="str">
        <f t="shared" si="312"/>
        <v/>
      </c>
    </row>
    <row r="19991" spans="1:1" ht="18" customHeight="1" x14ac:dyDescent="0.25">
      <c r="A19991" s="59" t="str">
        <f t="shared" si="312"/>
        <v/>
      </c>
    </row>
    <row r="19992" spans="1:1" ht="18" customHeight="1" x14ac:dyDescent="0.25">
      <c r="A19992" s="59" t="str">
        <f t="shared" si="312"/>
        <v/>
      </c>
    </row>
    <row r="19993" spans="1:1" ht="18" customHeight="1" x14ac:dyDescent="0.25">
      <c r="A19993" s="59" t="str">
        <f t="shared" si="312"/>
        <v/>
      </c>
    </row>
    <row r="19994" spans="1:1" ht="18" customHeight="1" x14ac:dyDescent="0.25">
      <c r="A19994" s="59" t="str">
        <f t="shared" si="312"/>
        <v/>
      </c>
    </row>
    <row r="19995" spans="1:1" ht="18" customHeight="1" x14ac:dyDescent="0.25">
      <c r="A19995" s="59" t="str">
        <f t="shared" si="312"/>
        <v/>
      </c>
    </row>
    <row r="19996" spans="1:1" ht="18" customHeight="1" x14ac:dyDescent="0.25">
      <c r="A19996" s="59" t="str">
        <f t="shared" si="312"/>
        <v/>
      </c>
    </row>
    <row r="19997" spans="1:1" ht="18" customHeight="1" x14ac:dyDescent="0.25">
      <c r="A19997" s="59" t="str">
        <f t="shared" si="312"/>
        <v/>
      </c>
    </row>
    <row r="19998" spans="1:1" ht="18" customHeight="1" x14ac:dyDescent="0.25">
      <c r="A19998" s="59" t="str">
        <f t="shared" si="312"/>
        <v/>
      </c>
    </row>
    <row r="19999" spans="1:1" ht="18" customHeight="1" x14ac:dyDescent="0.25">
      <c r="A19999" s="59" t="str">
        <f t="shared" si="312"/>
        <v/>
      </c>
    </row>
    <row r="20000" spans="1:1" ht="18" customHeight="1" x14ac:dyDescent="0.25">
      <c r="A20000" s="59" t="str">
        <f t="shared" si="312"/>
        <v/>
      </c>
    </row>
    <row r="20001" spans="1:1" ht="18" customHeight="1" x14ac:dyDescent="0.25">
      <c r="A20001" s="59" t="str">
        <f t="shared" si="312"/>
        <v/>
      </c>
    </row>
    <row r="20002" spans="1:1" ht="18" customHeight="1" x14ac:dyDescent="0.25">
      <c r="A20002" s="59" t="str">
        <f t="shared" si="312"/>
        <v/>
      </c>
    </row>
    <row r="20003" spans="1:1" ht="18" customHeight="1" x14ac:dyDescent="0.25">
      <c r="A20003" s="59" t="str">
        <f t="shared" si="312"/>
        <v/>
      </c>
    </row>
    <row r="20004" spans="1:1" ht="18" customHeight="1" x14ac:dyDescent="0.25">
      <c r="A20004" s="59" t="str">
        <f t="shared" si="312"/>
        <v/>
      </c>
    </row>
    <row r="20005" spans="1:1" ht="18" customHeight="1" x14ac:dyDescent="0.25">
      <c r="A20005" s="59" t="str">
        <f t="shared" si="312"/>
        <v/>
      </c>
    </row>
    <row r="20006" spans="1:1" ht="18" customHeight="1" x14ac:dyDescent="0.25">
      <c r="A20006" s="59" t="str">
        <f t="shared" si="312"/>
        <v/>
      </c>
    </row>
    <row r="20007" spans="1:1" ht="18" customHeight="1" x14ac:dyDescent="0.25">
      <c r="A20007" s="59" t="str">
        <f t="shared" si="312"/>
        <v/>
      </c>
    </row>
    <row r="20008" spans="1:1" ht="18" customHeight="1" x14ac:dyDescent="0.25">
      <c r="A20008" s="59" t="str">
        <f t="shared" si="312"/>
        <v/>
      </c>
    </row>
    <row r="20009" spans="1:1" ht="18" customHeight="1" x14ac:dyDescent="0.25">
      <c r="A20009" s="59" t="str">
        <f t="shared" si="312"/>
        <v/>
      </c>
    </row>
    <row r="20010" spans="1:1" ht="18" customHeight="1" x14ac:dyDescent="0.25">
      <c r="A20010" s="59" t="str">
        <f t="shared" si="312"/>
        <v/>
      </c>
    </row>
    <row r="20011" spans="1:1" ht="18" customHeight="1" x14ac:dyDescent="0.25">
      <c r="A20011" s="59" t="str">
        <f t="shared" si="312"/>
        <v/>
      </c>
    </row>
    <row r="20012" spans="1:1" ht="18" customHeight="1" x14ac:dyDescent="0.25">
      <c r="A20012" s="59" t="str">
        <f t="shared" si="312"/>
        <v/>
      </c>
    </row>
    <row r="20013" spans="1:1" ht="18" customHeight="1" x14ac:dyDescent="0.25">
      <c r="A20013" s="59" t="str">
        <f t="shared" si="312"/>
        <v/>
      </c>
    </row>
    <row r="20014" spans="1:1" ht="18" customHeight="1" x14ac:dyDescent="0.25">
      <c r="A20014" s="59" t="str">
        <f t="shared" ref="A20014:A20077" si="313">IF(B20014&lt;&gt;"",DATE(2020,INT((ROW(A20012)-1)/78)+1,1),"")</f>
        <v/>
      </c>
    </row>
    <row r="20015" spans="1:1" ht="18" customHeight="1" x14ac:dyDescent="0.25">
      <c r="A20015" s="59" t="str">
        <f t="shared" si="313"/>
        <v/>
      </c>
    </row>
    <row r="20016" spans="1:1" ht="18" customHeight="1" x14ac:dyDescent="0.25">
      <c r="A20016" s="59" t="str">
        <f t="shared" si="313"/>
        <v/>
      </c>
    </row>
    <row r="20017" spans="1:1" ht="18" customHeight="1" x14ac:dyDescent="0.25">
      <c r="A20017" s="59" t="str">
        <f t="shared" si="313"/>
        <v/>
      </c>
    </row>
    <row r="20018" spans="1:1" ht="18" customHeight="1" x14ac:dyDescent="0.25">
      <c r="A20018" s="59" t="str">
        <f t="shared" si="313"/>
        <v/>
      </c>
    </row>
    <row r="20019" spans="1:1" ht="18" customHeight="1" x14ac:dyDescent="0.25">
      <c r="A20019" s="59" t="str">
        <f t="shared" si="313"/>
        <v/>
      </c>
    </row>
    <row r="20020" spans="1:1" ht="18" customHeight="1" x14ac:dyDescent="0.25">
      <c r="A20020" s="59" t="str">
        <f t="shared" si="313"/>
        <v/>
      </c>
    </row>
    <row r="20021" spans="1:1" ht="18" customHeight="1" x14ac:dyDescent="0.25">
      <c r="A20021" s="59" t="str">
        <f t="shared" si="313"/>
        <v/>
      </c>
    </row>
    <row r="20022" spans="1:1" ht="18" customHeight="1" x14ac:dyDescent="0.25">
      <c r="A20022" s="59" t="str">
        <f t="shared" si="313"/>
        <v/>
      </c>
    </row>
    <row r="20023" spans="1:1" ht="18" customHeight="1" x14ac:dyDescent="0.25">
      <c r="A20023" s="59" t="str">
        <f t="shared" si="313"/>
        <v/>
      </c>
    </row>
    <row r="20024" spans="1:1" ht="18" customHeight="1" x14ac:dyDescent="0.25">
      <c r="A20024" s="59" t="str">
        <f t="shared" si="313"/>
        <v/>
      </c>
    </row>
    <row r="20025" spans="1:1" ht="18" customHeight="1" x14ac:dyDescent="0.25">
      <c r="A20025" s="59" t="str">
        <f t="shared" si="313"/>
        <v/>
      </c>
    </row>
    <row r="20026" spans="1:1" ht="18" customHeight="1" x14ac:dyDescent="0.25">
      <c r="A20026" s="59" t="str">
        <f t="shared" si="313"/>
        <v/>
      </c>
    </row>
    <row r="20027" spans="1:1" ht="18" customHeight="1" x14ac:dyDescent="0.25">
      <c r="A20027" s="59" t="str">
        <f t="shared" si="313"/>
        <v/>
      </c>
    </row>
    <row r="20028" spans="1:1" ht="18" customHeight="1" x14ac:dyDescent="0.25">
      <c r="A20028" s="59" t="str">
        <f t="shared" si="313"/>
        <v/>
      </c>
    </row>
    <row r="20029" spans="1:1" ht="18" customHeight="1" x14ac:dyDescent="0.25">
      <c r="A20029" s="59" t="str">
        <f t="shared" si="313"/>
        <v/>
      </c>
    </row>
    <row r="20030" spans="1:1" ht="18" customHeight="1" x14ac:dyDescent="0.25">
      <c r="A20030" s="59" t="str">
        <f t="shared" si="313"/>
        <v/>
      </c>
    </row>
    <row r="20031" spans="1:1" ht="18" customHeight="1" x14ac:dyDescent="0.25">
      <c r="A20031" s="59" t="str">
        <f t="shared" si="313"/>
        <v/>
      </c>
    </row>
    <row r="20032" spans="1:1" ht="18" customHeight="1" x14ac:dyDescent="0.25">
      <c r="A20032" s="59" t="str">
        <f t="shared" si="313"/>
        <v/>
      </c>
    </row>
    <row r="20033" spans="1:1" ht="18" customHeight="1" x14ac:dyDescent="0.25">
      <c r="A20033" s="59" t="str">
        <f t="shared" si="313"/>
        <v/>
      </c>
    </row>
    <row r="20034" spans="1:1" ht="18" customHeight="1" x14ac:dyDescent="0.25">
      <c r="A20034" s="59" t="str">
        <f t="shared" si="313"/>
        <v/>
      </c>
    </row>
    <row r="20035" spans="1:1" ht="18" customHeight="1" x14ac:dyDescent="0.25">
      <c r="A20035" s="59" t="str">
        <f t="shared" si="313"/>
        <v/>
      </c>
    </row>
    <row r="20036" spans="1:1" ht="18" customHeight="1" x14ac:dyDescent="0.25">
      <c r="A20036" s="59" t="str">
        <f t="shared" si="313"/>
        <v/>
      </c>
    </row>
    <row r="20037" spans="1:1" ht="18" customHeight="1" x14ac:dyDescent="0.25">
      <c r="A20037" s="59" t="str">
        <f t="shared" si="313"/>
        <v/>
      </c>
    </row>
    <row r="20038" spans="1:1" ht="18" customHeight="1" x14ac:dyDescent="0.25">
      <c r="A20038" s="59" t="str">
        <f t="shared" si="313"/>
        <v/>
      </c>
    </row>
    <row r="20039" spans="1:1" ht="18" customHeight="1" x14ac:dyDescent="0.25">
      <c r="A20039" s="59" t="str">
        <f t="shared" si="313"/>
        <v/>
      </c>
    </row>
    <row r="20040" spans="1:1" ht="18" customHeight="1" x14ac:dyDescent="0.25">
      <c r="A20040" s="59" t="str">
        <f t="shared" si="313"/>
        <v/>
      </c>
    </row>
    <row r="20041" spans="1:1" ht="18" customHeight="1" x14ac:dyDescent="0.25">
      <c r="A20041" s="59" t="str">
        <f t="shared" si="313"/>
        <v/>
      </c>
    </row>
    <row r="20042" spans="1:1" ht="18" customHeight="1" x14ac:dyDescent="0.25">
      <c r="A20042" s="59" t="str">
        <f t="shared" si="313"/>
        <v/>
      </c>
    </row>
    <row r="20043" spans="1:1" ht="18" customHeight="1" x14ac:dyDescent="0.25">
      <c r="A20043" s="59" t="str">
        <f t="shared" si="313"/>
        <v/>
      </c>
    </row>
    <row r="20044" spans="1:1" ht="18" customHeight="1" x14ac:dyDescent="0.25">
      <c r="A20044" s="59" t="str">
        <f t="shared" si="313"/>
        <v/>
      </c>
    </row>
    <row r="20045" spans="1:1" ht="18" customHeight="1" x14ac:dyDescent="0.25">
      <c r="A20045" s="59" t="str">
        <f t="shared" si="313"/>
        <v/>
      </c>
    </row>
    <row r="20046" spans="1:1" ht="18" customHeight="1" x14ac:dyDescent="0.25">
      <c r="A20046" s="59" t="str">
        <f t="shared" si="313"/>
        <v/>
      </c>
    </row>
    <row r="20047" spans="1:1" ht="18" customHeight="1" x14ac:dyDescent="0.25">
      <c r="A20047" s="59" t="str">
        <f t="shared" si="313"/>
        <v/>
      </c>
    </row>
    <row r="20048" spans="1:1" ht="18" customHeight="1" x14ac:dyDescent="0.25">
      <c r="A20048" s="59" t="str">
        <f t="shared" si="313"/>
        <v/>
      </c>
    </row>
    <row r="20049" spans="1:1" ht="18" customHeight="1" x14ac:dyDescent="0.25">
      <c r="A20049" s="59" t="str">
        <f t="shared" si="313"/>
        <v/>
      </c>
    </row>
    <row r="20050" spans="1:1" ht="18" customHeight="1" x14ac:dyDescent="0.25">
      <c r="A20050" s="59" t="str">
        <f t="shared" si="313"/>
        <v/>
      </c>
    </row>
    <row r="20051" spans="1:1" ht="18" customHeight="1" x14ac:dyDescent="0.25">
      <c r="A20051" s="59" t="str">
        <f t="shared" si="313"/>
        <v/>
      </c>
    </row>
    <row r="20052" spans="1:1" ht="18" customHeight="1" x14ac:dyDescent="0.25">
      <c r="A20052" s="59" t="str">
        <f t="shared" si="313"/>
        <v/>
      </c>
    </row>
    <row r="20053" spans="1:1" ht="18" customHeight="1" x14ac:dyDescent="0.25">
      <c r="A20053" s="59" t="str">
        <f t="shared" si="313"/>
        <v/>
      </c>
    </row>
    <row r="20054" spans="1:1" ht="18" customHeight="1" x14ac:dyDescent="0.25">
      <c r="A20054" s="59" t="str">
        <f t="shared" si="313"/>
        <v/>
      </c>
    </row>
    <row r="20055" spans="1:1" ht="18" customHeight="1" x14ac:dyDescent="0.25">
      <c r="A20055" s="59" t="str">
        <f t="shared" si="313"/>
        <v/>
      </c>
    </row>
    <row r="20056" spans="1:1" ht="18" customHeight="1" x14ac:dyDescent="0.25">
      <c r="A20056" s="59" t="str">
        <f t="shared" si="313"/>
        <v/>
      </c>
    </row>
    <row r="20057" spans="1:1" ht="18" customHeight="1" x14ac:dyDescent="0.25">
      <c r="A20057" s="59" t="str">
        <f t="shared" si="313"/>
        <v/>
      </c>
    </row>
    <row r="20058" spans="1:1" ht="18" customHeight="1" x14ac:dyDescent="0.25">
      <c r="A20058" s="59" t="str">
        <f t="shared" si="313"/>
        <v/>
      </c>
    </row>
    <row r="20059" spans="1:1" ht="18" customHeight="1" x14ac:dyDescent="0.25">
      <c r="A20059" s="59" t="str">
        <f t="shared" si="313"/>
        <v/>
      </c>
    </row>
    <row r="20060" spans="1:1" ht="18" customHeight="1" x14ac:dyDescent="0.25">
      <c r="A20060" s="59" t="str">
        <f t="shared" si="313"/>
        <v/>
      </c>
    </row>
    <row r="20061" spans="1:1" ht="18" customHeight="1" x14ac:dyDescent="0.25">
      <c r="A20061" s="59" t="str">
        <f t="shared" si="313"/>
        <v/>
      </c>
    </row>
    <row r="20062" spans="1:1" ht="18" customHeight="1" x14ac:dyDescent="0.25">
      <c r="A20062" s="59" t="str">
        <f t="shared" si="313"/>
        <v/>
      </c>
    </row>
    <row r="20063" spans="1:1" ht="18" customHeight="1" x14ac:dyDescent="0.25">
      <c r="A20063" s="59" t="str">
        <f t="shared" si="313"/>
        <v/>
      </c>
    </row>
    <row r="20064" spans="1:1" ht="18" customHeight="1" x14ac:dyDescent="0.25">
      <c r="A20064" s="59" t="str">
        <f t="shared" si="313"/>
        <v/>
      </c>
    </row>
    <row r="20065" spans="1:1" ht="18" customHeight="1" x14ac:dyDescent="0.25">
      <c r="A20065" s="59" t="str">
        <f t="shared" si="313"/>
        <v/>
      </c>
    </row>
    <row r="20066" spans="1:1" ht="18" customHeight="1" x14ac:dyDescent="0.25">
      <c r="A20066" s="59" t="str">
        <f t="shared" si="313"/>
        <v/>
      </c>
    </row>
    <row r="20067" spans="1:1" ht="18" customHeight="1" x14ac:dyDescent="0.25">
      <c r="A20067" s="59" t="str">
        <f t="shared" si="313"/>
        <v/>
      </c>
    </row>
    <row r="20068" spans="1:1" ht="18" customHeight="1" x14ac:dyDescent="0.25">
      <c r="A20068" s="59" t="str">
        <f t="shared" si="313"/>
        <v/>
      </c>
    </row>
    <row r="20069" spans="1:1" ht="18" customHeight="1" x14ac:dyDescent="0.25">
      <c r="A20069" s="59" t="str">
        <f t="shared" si="313"/>
        <v/>
      </c>
    </row>
    <row r="20070" spans="1:1" ht="18" customHeight="1" x14ac:dyDescent="0.25">
      <c r="A20070" s="59" t="str">
        <f t="shared" si="313"/>
        <v/>
      </c>
    </row>
    <row r="20071" spans="1:1" ht="18" customHeight="1" x14ac:dyDescent="0.25">
      <c r="A20071" s="59" t="str">
        <f t="shared" si="313"/>
        <v/>
      </c>
    </row>
    <row r="20072" spans="1:1" ht="18" customHeight="1" x14ac:dyDescent="0.25">
      <c r="A20072" s="59" t="str">
        <f t="shared" si="313"/>
        <v/>
      </c>
    </row>
    <row r="20073" spans="1:1" ht="18" customHeight="1" x14ac:dyDescent="0.25">
      <c r="A20073" s="59" t="str">
        <f t="shared" si="313"/>
        <v/>
      </c>
    </row>
    <row r="20074" spans="1:1" ht="18" customHeight="1" x14ac:dyDescent="0.25">
      <c r="A20074" s="59" t="str">
        <f t="shared" si="313"/>
        <v/>
      </c>
    </row>
    <row r="20075" spans="1:1" ht="18" customHeight="1" x14ac:dyDescent="0.25">
      <c r="A20075" s="59" t="str">
        <f t="shared" si="313"/>
        <v/>
      </c>
    </row>
    <row r="20076" spans="1:1" ht="18" customHeight="1" x14ac:dyDescent="0.25">
      <c r="A20076" s="59" t="str">
        <f t="shared" si="313"/>
        <v/>
      </c>
    </row>
    <row r="20077" spans="1:1" ht="18" customHeight="1" x14ac:dyDescent="0.25">
      <c r="A20077" s="59" t="str">
        <f t="shared" si="313"/>
        <v/>
      </c>
    </row>
    <row r="20078" spans="1:1" ht="18" customHeight="1" x14ac:dyDescent="0.25">
      <c r="A20078" s="59" t="str">
        <f t="shared" ref="A20078:A20141" si="314">IF(B20078&lt;&gt;"",DATE(2020,INT((ROW(A20076)-1)/78)+1,1),"")</f>
        <v/>
      </c>
    </row>
    <row r="20079" spans="1:1" ht="18" customHeight="1" x14ac:dyDescent="0.25">
      <c r="A20079" s="59" t="str">
        <f t="shared" si="314"/>
        <v/>
      </c>
    </row>
    <row r="20080" spans="1:1" ht="18" customHeight="1" x14ac:dyDescent="0.25">
      <c r="A20080" s="59" t="str">
        <f t="shared" si="314"/>
        <v/>
      </c>
    </row>
    <row r="20081" spans="1:1" ht="18" customHeight="1" x14ac:dyDescent="0.25">
      <c r="A20081" s="59" t="str">
        <f t="shared" si="314"/>
        <v/>
      </c>
    </row>
    <row r="20082" spans="1:1" ht="18" customHeight="1" x14ac:dyDescent="0.25">
      <c r="A20082" s="59" t="str">
        <f t="shared" si="314"/>
        <v/>
      </c>
    </row>
    <row r="20083" spans="1:1" ht="18" customHeight="1" x14ac:dyDescent="0.25">
      <c r="A20083" s="59" t="str">
        <f t="shared" si="314"/>
        <v/>
      </c>
    </row>
    <row r="20084" spans="1:1" ht="18" customHeight="1" x14ac:dyDescent="0.25">
      <c r="A20084" s="59" t="str">
        <f t="shared" si="314"/>
        <v/>
      </c>
    </row>
    <row r="20085" spans="1:1" ht="18" customHeight="1" x14ac:dyDescent="0.25">
      <c r="A20085" s="59" t="str">
        <f t="shared" si="314"/>
        <v/>
      </c>
    </row>
    <row r="20086" spans="1:1" ht="18" customHeight="1" x14ac:dyDescent="0.25">
      <c r="A20086" s="59" t="str">
        <f t="shared" si="314"/>
        <v/>
      </c>
    </row>
    <row r="20087" spans="1:1" ht="18" customHeight="1" x14ac:dyDescent="0.25">
      <c r="A20087" s="59" t="str">
        <f t="shared" si="314"/>
        <v/>
      </c>
    </row>
    <row r="20088" spans="1:1" ht="18" customHeight="1" x14ac:dyDescent="0.25">
      <c r="A20088" s="59" t="str">
        <f t="shared" si="314"/>
        <v/>
      </c>
    </row>
    <row r="20089" spans="1:1" ht="18" customHeight="1" x14ac:dyDescent="0.25">
      <c r="A20089" s="59" t="str">
        <f t="shared" si="314"/>
        <v/>
      </c>
    </row>
    <row r="20090" spans="1:1" ht="18" customHeight="1" x14ac:dyDescent="0.25">
      <c r="A20090" s="59" t="str">
        <f t="shared" si="314"/>
        <v/>
      </c>
    </row>
    <row r="20091" spans="1:1" ht="18" customHeight="1" x14ac:dyDescent="0.25">
      <c r="A20091" s="59" t="str">
        <f t="shared" si="314"/>
        <v/>
      </c>
    </row>
    <row r="20092" spans="1:1" ht="18" customHeight="1" x14ac:dyDescent="0.25">
      <c r="A20092" s="59" t="str">
        <f t="shared" si="314"/>
        <v/>
      </c>
    </row>
    <row r="20093" spans="1:1" ht="18" customHeight="1" x14ac:dyDescent="0.25">
      <c r="A20093" s="59" t="str">
        <f t="shared" si="314"/>
        <v/>
      </c>
    </row>
    <row r="20094" spans="1:1" ht="18" customHeight="1" x14ac:dyDescent="0.25">
      <c r="A20094" s="59" t="str">
        <f t="shared" si="314"/>
        <v/>
      </c>
    </row>
    <row r="20095" spans="1:1" ht="18" customHeight="1" x14ac:dyDescent="0.25">
      <c r="A20095" s="59" t="str">
        <f t="shared" si="314"/>
        <v/>
      </c>
    </row>
    <row r="20096" spans="1:1" ht="18" customHeight="1" x14ac:dyDescent="0.25">
      <c r="A20096" s="59" t="str">
        <f t="shared" si="314"/>
        <v/>
      </c>
    </row>
    <row r="20097" spans="1:1" ht="18" customHeight="1" x14ac:dyDescent="0.25">
      <c r="A20097" s="59" t="str">
        <f t="shared" si="314"/>
        <v/>
      </c>
    </row>
    <row r="20098" spans="1:1" ht="18" customHeight="1" x14ac:dyDescent="0.25">
      <c r="A20098" s="59" t="str">
        <f t="shared" si="314"/>
        <v/>
      </c>
    </row>
    <row r="20099" spans="1:1" ht="18" customHeight="1" x14ac:dyDescent="0.25">
      <c r="A20099" s="59" t="str">
        <f t="shared" si="314"/>
        <v/>
      </c>
    </row>
    <row r="20100" spans="1:1" ht="18" customHeight="1" x14ac:dyDescent="0.25">
      <c r="A20100" s="59" t="str">
        <f t="shared" si="314"/>
        <v/>
      </c>
    </row>
    <row r="20101" spans="1:1" ht="18" customHeight="1" x14ac:dyDescent="0.25">
      <c r="A20101" s="59" t="str">
        <f t="shared" si="314"/>
        <v/>
      </c>
    </row>
    <row r="20102" spans="1:1" ht="18" customHeight="1" x14ac:dyDescent="0.25">
      <c r="A20102" s="59" t="str">
        <f t="shared" si="314"/>
        <v/>
      </c>
    </row>
    <row r="20103" spans="1:1" ht="18" customHeight="1" x14ac:dyDescent="0.25">
      <c r="A20103" s="59" t="str">
        <f t="shared" si="314"/>
        <v/>
      </c>
    </row>
    <row r="20104" spans="1:1" ht="18" customHeight="1" x14ac:dyDescent="0.25">
      <c r="A20104" s="59" t="str">
        <f t="shared" si="314"/>
        <v/>
      </c>
    </row>
    <row r="20105" spans="1:1" ht="18" customHeight="1" x14ac:dyDescent="0.25">
      <c r="A20105" s="59" t="str">
        <f t="shared" si="314"/>
        <v/>
      </c>
    </row>
    <row r="20106" spans="1:1" ht="18" customHeight="1" x14ac:dyDescent="0.25">
      <c r="A20106" s="59" t="str">
        <f t="shared" si="314"/>
        <v/>
      </c>
    </row>
    <row r="20107" spans="1:1" ht="18" customHeight="1" x14ac:dyDescent="0.25">
      <c r="A20107" s="59" t="str">
        <f t="shared" si="314"/>
        <v/>
      </c>
    </row>
    <row r="20108" spans="1:1" ht="18" customHeight="1" x14ac:dyDescent="0.25">
      <c r="A20108" s="59" t="str">
        <f t="shared" si="314"/>
        <v/>
      </c>
    </row>
    <row r="20109" spans="1:1" ht="18" customHeight="1" x14ac:dyDescent="0.25">
      <c r="A20109" s="59" t="str">
        <f t="shared" si="314"/>
        <v/>
      </c>
    </row>
    <row r="20110" spans="1:1" ht="18" customHeight="1" x14ac:dyDescent="0.25">
      <c r="A20110" s="59" t="str">
        <f t="shared" si="314"/>
        <v/>
      </c>
    </row>
    <row r="20111" spans="1:1" ht="18" customHeight="1" x14ac:dyDescent="0.25">
      <c r="A20111" s="59" t="str">
        <f t="shared" si="314"/>
        <v/>
      </c>
    </row>
    <row r="20112" spans="1:1" ht="18" customHeight="1" x14ac:dyDescent="0.25">
      <c r="A20112" s="59" t="str">
        <f t="shared" si="314"/>
        <v/>
      </c>
    </row>
    <row r="20113" spans="1:1" ht="18" customHeight="1" x14ac:dyDescent="0.25">
      <c r="A20113" s="59" t="str">
        <f t="shared" si="314"/>
        <v/>
      </c>
    </row>
    <row r="20114" spans="1:1" ht="18" customHeight="1" x14ac:dyDescent="0.25">
      <c r="A20114" s="59" t="str">
        <f t="shared" si="314"/>
        <v/>
      </c>
    </row>
    <row r="20115" spans="1:1" ht="18" customHeight="1" x14ac:dyDescent="0.25">
      <c r="A20115" s="59" t="str">
        <f t="shared" si="314"/>
        <v/>
      </c>
    </row>
    <row r="20116" spans="1:1" ht="18" customHeight="1" x14ac:dyDescent="0.25">
      <c r="A20116" s="59" t="str">
        <f t="shared" si="314"/>
        <v/>
      </c>
    </row>
    <row r="20117" spans="1:1" ht="18" customHeight="1" x14ac:dyDescent="0.25">
      <c r="A20117" s="59" t="str">
        <f t="shared" si="314"/>
        <v/>
      </c>
    </row>
    <row r="20118" spans="1:1" ht="18" customHeight="1" x14ac:dyDescent="0.25">
      <c r="A20118" s="59" t="str">
        <f t="shared" si="314"/>
        <v/>
      </c>
    </row>
    <row r="20119" spans="1:1" ht="18" customHeight="1" x14ac:dyDescent="0.25">
      <c r="A20119" s="59" t="str">
        <f t="shared" si="314"/>
        <v/>
      </c>
    </row>
    <row r="20120" spans="1:1" ht="18" customHeight="1" x14ac:dyDescent="0.25">
      <c r="A20120" s="59" t="str">
        <f t="shared" si="314"/>
        <v/>
      </c>
    </row>
    <row r="20121" spans="1:1" ht="18" customHeight="1" x14ac:dyDescent="0.25">
      <c r="A20121" s="59" t="str">
        <f t="shared" si="314"/>
        <v/>
      </c>
    </row>
    <row r="20122" spans="1:1" ht="18" customHeight="1" x14ac:dyDescent="0.25">
      <c r="A20122" s="59" t="str">
        <f t="shared" si="314"/>
        <v/>
      </c>
    </row>
    <row r="20123" spans="1:1" ht="18" customHeight="1" x14ac:dyDescent="0.25">
      <c r="A20123" s="59" t="str">
        <f t="shared" si="314"/>
        <v/>
      </c>
    </row>
    <row r="20124" spans="1:1" ht="18" customHeight="1" x14ac:dyDescent="0.25">
      <c r="A20124" s="59" t="str">
        <f t="shared" si="314"/>
        <v/>
      </c>
    </row>
    <row r="20125" spans="1:1" ht="18" customHeight="1" x14ac:dyDescent="0.25">
      <c r="A20125" s="59" t="str">
        <f t="shared" si="314"/>
        <v/>
      </c>
    </row>
    <row r="20126" spans="1:1" ht="18" customHeight="1" x14ac:dyDescent="0.25">
      <c r="A20126" s="59" t="str">
        <f t="shared" si="314"/>
        <v/>
      </c>
    </row>
    <row r="20127" spans="1:1" ht="18" customHeight="1" x14ac:dyDescent="0.25">
      <c r="A20127" s="59" t="str">
        <f t="shared" si="314"/>
        <v/>
      </c>
    </row>
    <row r="20128" spans="1:1" ht="18" customHeight="1" x14ac:dyDescent="0.25">
      <c r="A20128" s="59" t="str">
        <f t="shared" si="314"/>
        <v/>
      </c>
    </row>
    <row r="20129" spans="1:1" ht="18" customHeight="1" x14ac:dyDescent="0.25">
      <c r="A20129" s="59" t="str">
        <f t="shared" si="314"/>
        <v/>
      </c>
    </row>
    <row r="20130" spans="1:1" ht="18" customHeight="1" x14ac:dyDescent="0.25">
      <c r="A20130" s="59" t="str">
        <f t="shared" si="314"/>
        <v/>
      </c>
    </row>
    <row r="20131" spans="1:1" ht="18" customHeight="1" x14ac:dyDescent="0.25">
      <c r="A20131" s="59" t="str">
        <f t="shared" si="314"/>
        <v/>
      </c>
    </row>
    <row r="20132" spans="1:1" ht="18" customHeight="1" x14ac:dyDescent="0.25">
      <c r="A20132" s="59" t="str">
        <f t="shared" si="314"/>
        <v/>
      </c>
    </row>
    <row r="20133" spans="1:1" ht="18" customHeight="1" x14ac:dyDescent="0.25">
      <c r="A20133" s="59" t="str">
        <f t="shared" si="314"/>
        <v/>
      </c>
    </row>
    <row r="20134" spans="1:1" ht="18" customHeight="1" x14ac:dyDescent="0.25">
      <c r="A20134" s="59" t="str">
        <f t="shared" si="314"/>
        <v/>
      </c>
    </row>
    <row r="20135" spans="1:1" ht="18" customHeight="1" x14ac:dyDescent="0.25">
      <c r="A20135" s="59" t="str">
        <f t="shared" si="314"/>
        <v/>
      </c>
    </row>
    <row r="20136" spans="1:1" ht="18" customHeight="1" x14ac:dyDescent="0.25">
      <c r="A20136" s="59" t="str">
        <f t="shared" si="314"/>
        <v/>
      </c>
    </row>
    <row r="20137" spans="1:1" ht="18" customHeight="1" x14ac:dyDescent="0.25">
      <c r="A20137" s="59" t="str">
        <f t="shared" si="314"/>
        <v/>
      </c>
    </row>
    <row r="20138" spans="1:1" ht="18" customHeight="1" x14ac:dyDescent="0.25">
      <c r="A20138" s="59" t="str">
        <f t="shared" si="314"/>
        <v/>
      </c>
    </row>
    <row r="20139" spans="1:1" ht="18" customHeight="1" x14ac:dyDescent="0.25">
      <c r="A20139" s="59" t="str">
        <f t="shared" si="314"/>
        <v/>
      </c>
    </row>
    <row r="20140" spans="1:1" ht="18" customHeight="1" x14ac:dyDescent="0.25">
      <c r="A20140" s="59" t="str">
        <f t="shared" si="314"/>
        <v/>
      </c>
    </row>
    <row r="20141" spans="1:1" ht="18" customHeight="1" x14ac:dyDescent="0.25">
      <c r="A20141" s="59" t="str">
        <f t="shared" si="314"/>
        <v/>
      </c>
    </row>
    <row r="20142" spans="1:1" ht="18" customHeight="1" x14ac:dyDescent="0.25">
      <c r="A20142" s="59" t="str">
        <f t="shared" ref="A20142:A20205" si="315">IF(B20142&lt;&gt;"",DATE(2020,INT((ROW(A20140)-1)/78)+1,1),"")</f>
        <v/>
      </c>
    </row>
    <row r="20143" spans="1:1" ht="18" customHeight="1" x14ac:dyDescent="0.25">
      <c r="A20143" s="59" t="str">
        <f t="shared" si="315"/>
        <v/>
      </c>
    </row>
    <row r="20144" spans="1:1" ht="18" customHeight="1" x14ac:dyDescent="0.25">
      <c r="A20144" s="59" t="str">
        <f t="shared" si="315"/>
        <v/>
      </c>
    </row>
    <row r="20145" spans="1:1" ht="18" customHeight="1" x14ac:dyDescent="0.25">
      <c r="A20145" s="59" t="str">
        <f t="shared" si="315"/>
        <v/>
      </c>
    </row>
    <row r="20146" spans="1:1" ht="18" customHeight="1" x14ac:dyDescent="0.25">
      <c r="A20146" s="59" t="str">
        <f t="shared" si="315"/>
        <v/>
      </c>
    </row>
    <row r="20147" spans="1:1" ht="18" customHeight="1" x14ac:dyDescent="0.25">
      <c r="A20147" s="59" t="str">
        <f t="shared" si="315"/>
        <v/>
      </c>
    </row>
    <row r="20148" spans="1:1" ht="18" customHeight="1" x14ac:dyDescent="0.25">
      <c r="A20148" s="59" t="str">
        <f t="shared" si="315"/>
        <v/>
      </c>
    </row>
    <row r="20149" spans="1:1" ht="18" customHeight="1" x14ac:dyDescent="0.25">
      <c r="A20149" s="59" t="str">
        <f t="shared" si="315"/>
        <v/>
      </c>
    </row>
    <row r="20150" spans="1:1" ht="18" customHeight="1" x14ac:dyDescent="0.25">
      <c r="A20150" s="59" t="str">
        <f t="shared" si="315"/>
        <v/>
      </c>
    </row>
    <row r="20151" spans="1:1" ht="18" customHeight="1" x14ac:dyDescent="0.25">
      <c r="A20151" s="59" t="str">
        <f t="shared" si="315"/>
        <v/>
      </c>
    </row>
    <row r="20152" spans="1:1" ht="18" customHeight="1" x14ac:dyDescent="0.25">
      <c r="A20152" s="59" t="str">
        <f t="shared" si="315"/>
        <v/>
      </c>
    </row>
    <row r="20153" spans="1:1" ht="18" customHeight="1" x14ac:dyDescent="0.25">
      <c r="A20153" s="59" t="str">
        <f t="shared" si="315"/>
        <v/>
      </c>
    </row>
    <row r="20154" spans="1:1" ht="18" customHeight="1" x14ac:dyDescent="0.25">
      <c r="A20154" s="59" t="str">
        <f t="shared" si="315"/>
        <v/>
      </c>
    </row>
    <row r="20155" spans="1:1" ht="18" customHeight="1" x14ac:dyDescent="0.25">
      <c r="A20155" s="59" t="str">
        <f t="shared" si="315"/>
        <v/>
      </c>
    </row>
    <row r="20156" spans="1:1" ht="18" customHeight="1" x14ac:dyDescent="0.25">
      <c r="A20156" s="59" t="str">
        <f t="shared" si="315"/>
        <v/>
      </c>
    </row>
    <row r="20157" spans="1:1" ht="18" customHeight="1" x14ac:dyDescent="0.25">
      <c r="A20157" s="59" t="str">
        <f t="shared" si="315"/>
        <v/>
      </c>
    </row>
    <row r="20158" spans="1:1" ht="18" customHeight="1" x14ac:dyDescent="0.25">
      <c r="A20158" s="59" t="str">
        <f t="shared" si="315"/>
        <v/>
      </c>
    </row>
    <row r="20159" spans="1:1" ht="18" customHeight="1" x14ac:dyDescent="0.25">
      <c r="A20159" s="59" t="str">
        <f t="shared" si="315"/>
        <v/>
      </c>
    </row>
    <row r="20160" spans="1:1" ht="18" customHeight="1" x14ac:dyDescent="0.25">
      <c r="A20160" s="59" t="str">
        <f t="shared" si="315"/>
        <v/>
      </c>
    </row>
    <row r="20161" spans="1:1" ht="18" customHeight="1" x14ac:dyDescent="0.25">
      <c r="A20161" s="59" t="str">
        <f t="shared" si="315"/>
        <v/>
      </c>
    </row>
    <row r="20162" spans="1:1" ht="18" customHeight="1" x14ac:dyDescent="0.25">
      <c r="A20162" s="59" t="str">
        <f t="shared" si="315"/>
        <v/>
      </c>
    </row>
    <row r="20163" spans="1:1" ht="18" customHeight="1" x14ac:dyDescent="0.25">
      <c r="A20163" s="59" t="str">
        <f t="shared" si="315"/>
        <v/>
      </c>
    </row>
    <row r="20164" spans="1:1" ht="18" customHeight="1" x14ac:dyDescent="0.25">
      <c r="A20164" s="59" t="str">
        <f t="shared" si="315"/>
        <v/>
      </c>
    </row>
    <row r="20165" spans="1:1" ht="18" customHeight="1" x14ac:dyDescent="0.25">
      <c r="A20165" s="59" t="str">
        <f t="shared" si="315"/>
        <v/>
      </c>
    </row>
    <row r="20166" spans="1:1" ht="18" customHeight="1" x14ac:dyDescent="0.25">
      <c r="A20166" s="59" t="str">
        <f t="shared" si="315"/>
        <v/>
      </c>
    </row>
    <row r="20167" spans="1:1" ht="18" customHeight="1" x14ac:dyDescent="0.25">
      <c r="A20167" s="59" t="str">
        <f t="shared" si="315"/>
        <v/>
      </c>
    </row>
    <row r="20168" spans="1:1" ht="18" customHeight="1" x14ac:dyDescent="0.25">
      <c r="A20168" s="59" t="str">
        <f t="shared" si="315"/>
        <v/>
      </c>
    </row>
    <row r="20169" spans="1:1" ht="18" customHeight="1" x14ac:dyDescent="0.25">
      <c r="A20169" s="59" t="str">
        <f t="shared" si="315"/>
        <v/>
      </c>
    </row>
    <row r="20170" spans="1:1" ht="18" customHeight="1" x14ac:dyDescent="0.25">
      <c r="A20170" s="59" t="str">
        <f t="shared" si="315"/>
        <v/>
      </c>
    </row>
    <row r="20171" spans="1:1" ht="18" customHeight="1" x14ac:dyDescent="0.25">
      <c r="A20171" s="59" t="str">
        <f t="shared" si="315"/>
        <v/>
      </c>
    </row>
    <row r="20172" spans="1:1" ht="18" customHeight="1" x14ac:dyDescent="0.25">
      <c r="A20172" s="59" t="str">
        <f t="shared" si="315"/>
        <v/>
      </c>
    </row>
    <row r="20173" spans="1:1" ht="18" customHeight="1" x14ac:dyDescent="0.25">
      <c r="A20173" s="59" t="str">
        <f t="shared" si="315"/>
        <v/>
      </c>
    </row>
    <row r="20174" spans="1:1" ht="18" customHeight="1" x14ac:dyDescent="0.25">
      <c r="A20174" s="59" t="str">
        <f t="shared" si="315"/>
        <v/>
      </c>
    </row>
    <row r="20175" spans="1:1" ht="18" customHeight="1" x14ac:dyDescent="0.25">
      <c r="A20175" s="59" t="str">
        <f t="shared" si="315"/>
        <v/>
      </c>
    </row>
    <row r="20176" spans="1:1" ht="18" customHeight="1" x14ac:dyDescent="0.25">
      <c r="A20176" s="59" t="str">
        <f t="shared" si="315"/>
        <v/>
      </c>
    </row>
    <row r="20177" spans="1:1" ht="18" customHeight="1" x14ac:dyDescent="0.25">
      <c r="A20177" s="59" t="str">
        <f t="shared" si="315"/>
        <v/>
      </c>
    </row>
    <row r="20178" spans="1:1" ht="18" customHeight="1" x14ac:dyDescent="0.25">
      <c r="A20178" s="59" t="str">
        <f t="shared" si="315"/>
        <v/>
      </c>
    </row>
    <row r="20179" spans="1:1" ht="18" customHeight="1" x14ac:dyDescent="0.25">
      <c r="A20179" s="59" t="str">
        <f t="shared" si="315"/>
        <v/>
      </c>
    </row>
    <row r="20180" spans="1:1" ht="18" customHeight="1" x14ac:dyDescent="0.25">
      <c r="A20180" s="59" t="str">
        <f t="shared" si="315"/>
        <v/>
      </c>
    </row>
    <row r="20181" spans="1:1" ht="18" customHeight="1" x14ac:dyDescent="0.25">
      <c r="A20181" s="59" t="str">
        <f t="shared" si="315"/>
        <v/>
      </c>
    </row>
    <row r="20182" spans="1:1" ht="18" customHeight="1" x14ac:dyDescent="0.25">
      <c r="A20182" s="59" t="str">
        <f t="shared" si="315"/>
        <v/>
      </c>
    </row>
    <row r="20183" spans="1:1" ht="18" customHeight="1" x14ac:dyDescent="0.25">
      <c r="A20183" s="59" t="str">
        <f t="shared" si="315"/>
        <v/>
      </c>
    </row>
    <row r="20184" spans="1:1" ht="18" customHeight="1" x14ac:dyDescent="0.25">
      <c r="A20184" s="59" t="str">
        <f t="shared" si="315"/>
        <v/>
      </c>
    </row>
    <row r="20185" spans="1:1" ht="18" customHeight="1" x14ac:dyDescent="0.25">
      <c r="A20185" s="59" t="str">
        <f t="shared" si="315"/>
        <v/>
      </c>
    </row>
    <row r="20186" spans="1:1" ht="18" customHeight="1" x14ac:dyDescent="0.25">
      <c r="A20186" s="59" t="str">
        <f t="shared" si="315"/>
        <v/>
      </c>
    </row>
    <row r="20187" spans="1:1" ht="18" customHeight="1" x14ac:dyDescent="0.25">
      <c r="A20187" s="59" t="str">
        <f t="shared" si="315"/>
        <v/>
      </c>
    </row>
    <row r="20188" spans="1:1" ht="18" customHeight="1" x14ac:dyDescent="0.25">
      <c r="A20188" s="59" t="str">
        <f t="shared" si="315"/>
        <v/>
      </c>
    </row>
    <row r="20189" spans="1:1" ht="18" customHeight="1" x14ac:dyDescent="0.25">
      <c r="A20189" s="59" t="str">
        <f t="shared" si="315"/>
        <v/>
      </c>
    </row>
    <row r="20190" spans="1:1" ht="18" customHeight="1" x14ac:dyDescent="0.25">
      <c r="A20190" s="59" t="str">
        <f t="shared" si="315"/>
        <v/>
      </c>
    </row>
    <row r="20191" spans="1:1" ht="18" customHeight="1" x14ac:dyDescent="0.25">
      <c r="A20191" s="59" t="str">
        <f t="shared" si="315"/>
        <v/>
      </c>
    </row>
    <row r="20192" spans="1:1" ht="18" customHeight="1" x14ac:dyDescent="0.25">
      <c r="A20192" s="59" t="str">
        <f t="shared" si="315"/>
        <v/>
      </c>
    </row>
    <row r="20193" spans="1:1" ht="18" customHeight="1" x14ac:dyDescent="0.25">
      <c r="A20193" s="59" t="str">
        <f t="shared" si="315"/>
        <v/>
      </c>
    </row>
    <row r="20194" spans="1:1" ht="18" customHeight="1" x14ac:dyDescent="0.25">
      <c r="A20194" s="59" t="str">
        <f t="shared" si="315"/>
        <v/>
      </c>
    </row>
    <row r="20195" spans="1:1" ht="18" customHeight="1" x14ac:dyDescent="0.25">
      <c r="A20195" s="59" t="str">
        <f t="shared" si="315"/>
        <v/>
      </c>
    </row>
    <row r="20196" spans="1:1" ht="18" customHeight="1" x14ac:dyDescent="0.25">
      <c r="A20196" s="59" t="str">
        <f t="shared" si="315"/>
        <v/>
      </c>
    </row>
    <row r="20197" spans="1:1" ht="18" customHeight="1" x14ac:dyDescent="0.25">
      <c r="A20197" s="59" t="str">
        <f t="shared" si="315"/>
        <v/>
      </c>
    </row>
    <row r="20198" spans="1:1" ht="18" customHeight="1" x14ac:dyDescent="0.25">
      <c r="A20198" s="59" t="str">
        <f t="shared" si="315"/>
        <v/>
      </c>
    </row>
    <row r="20199" spans="1:1" ht="18" customHeight="1" x14ac:dyDescent="0.25">
      <c r="A20199" s="59" t="str">
        <f t="shared" si="315"/>
        <v/>
      </c>
    </row>
    <row r="20200" spans="1:1" ht="18" customHeight="1" x14ac:dyDescent="0.25">
      <c r="A20200" s="59" t="str">
        <f t="shared" si="315"/>
        <v/>
      </c>
    </row>
    <row r="20201" spans="1:1" ht="18" customHeight="1" x14ac:dyDescent="0.25">
      <c r="A20201" s="59" t="str">
        <f t="shared" si="315"/>
        <v/>
      </c>
    </row>
    <row r="20202" spans="1:1" ht="18" customHeight="1" x14ac:dyDescent="0.25">
      <c r="A20202" s="59" t="str">
        <f t="shared" si="315"/>
        <v/>
      </c>
    </row>
    <row r="20203" spans="1:1" ht="18" customHeight="1" x14ac:dyDescent="0.25">
      <c r="A20203" s="59" t="str">
        <f t="shared" si="315"/>
        <v/>
      </c>
    </row>
    <row r="20204" spans="1:1" ht="18" customHeight="1" x14ac:dyDescent="0.25">
      <c r="A20204" s="59" t="str">
        <f t="shared" si="315"/>
        <v/>
      </c>
    </row>
    <row r="20205" spans="1:1" ht="18" customHeight="1" x14ac:dyDescent="0.25">
      <c r="A20205" s="59" t="str">
        <f t="shared" si="315"/>
        <v/>
      </c>
    </row>
    <row r="20206" spans="1:1" ht="18" customHeight="1" x14ac:dyDescent="0.25">
      <c r="A20206" s="59" t="str">
        <f t="shared" ref="A20206:A20269" si="316">IF(B20206&lt;&gt;"",DATE(2020,INT((ROW(A20204)-1)/78)+1,1),"")</f>
        <v/>
      </c>
    </row>
    <row r="20207" spans="1:1" ht="18" customHeight="1" x14ac:dyDescent="0.25">
      <c r="A20207" s="59" t="str">
        <f t="shared" si="316"/>
        <v/>
      </c>
    </row>
    <row r="20208" spans="1:1" ht="18" customHeight="1" x14ac:dyDescent="0.25">
      <c r="A20208" s="59" t="str">
        <f t="shared" si="316"/>
        <v/>
      </c>
    </row>
    <row r="20209" spans="1:1" ht="18" customHeight="1" x14ac:dyDescent="0.25">
      <c r="A20209" s="59" t="str">
        <f t="shared" si="316"/>
        <v/>
      </c>
    </row>
    <row r="20210" spans="1:1" ht="18" customHeight="1" x14ac:dyDescent="0.25">
      <c r="A20210" s="59" t="str">
        <f t="shared" si="316"/>
        <v/>
      </c>
    </row>
    <row r="20211" spans="1:1" ht="18" customHeight="1" x14ac:dyDescent="0.25">
      <c r="A20211" s="59" t="str">
        <f t="shared" si="316"/>
        <v/>
      </c>
    </row>
    <row r="20212" spans="1:1" ht="18" customHeight="1" x14ac:dyDescent="0.25">
      <c r="A20212" s="59" t="str">
        <f t="shared" si="316"/>
        <v/>
      </c>
    </row>
    <row r="20213" spans="1:1" ht="18" customHeight="1" x14ac:dyDescent="0.25">
      <c r="A20213" s="59" t="str">
        <f t="shared" si="316"/>
        <v/>
      </c>
    </row>
    <row r="20214" spans="1:1" ht="18" customHeight="1" x14ac:dyDescent="0.25">
      <c r="A20214" s="59" t="str">
        <f t="shared" si="316"/>
        <v/>
      </c>
    </row>
    <row r="20215" spans="1:1" ht="18" customHeight="1" x14ac:dyDescent="0.25">
      <c r="A20215" s="59" t="str">
        <f t="shared" si="316"/>
        <v/>
      </c>
    </row>
    <row r="20216" spans="1:1" ht="18" customHeight="1" x14ac:dyDescent="0.25">
      <c r="A20216" s="59" t="str">
        <f t="shared" si="316"/>
        <v/>
      </c>
    </row>
    <row r="20217" spans="1:1" ht="18" customHeight="1" x14ac:dyDescent="0.25">
      <c r="A20217" s="59" t="str">
        <f t="shared" si="316"/>
        <v/>
      </c>
    </row>
    <row r="20218" spans="1:1" ht="18" customHeight="1" x14ac:dyDescent="0.25">
      <c r="A20218" s="59" t="str">
        <f t="shared" si="316"/>
        <v/>
      </c>
    </row>
    <row r="20219" spans="1:1" ht="18" customHeight="1" x14ac:dyDescent="0.25">
      <c r="A20219" s="59" t="str">
        <f t="shared" si="316"/>
        <v/>
      </c>
    </row>
    <row r="20220" spans="1:1" ht="18" customHeight="1" x14ac:dyDescent="0.25">
      <c r="A20220" s="59" t="str">
        <f t="shared" si="316"/>
        <v/>
      </c>
    </row>
    <row r="20221" spans="1:1" ht="18" customHeight="1" x14ac:dyDescent="0.25">
      <c r="A20221" s="59" t="str">
        <f t="shared" si="316"/>
        <v/>
      </c>
    </row>
    <row r="20222" spans="1:1" ht="18" customHeight="1" x14ac:dyDescent="0.25">
      <c r="A20222" s="59" t="str">
        <f t="shared" si="316"/>
        <v/>
      </c>
    </row>
    <row r="20223" spans="1:1" ht="18" customHeight="1" x14ac:dyDescent="0.25">
      <c r="A20223" s="59" t="str">
        <f t="shared" si="316"/>
        <v/>
      </c>
    </row>
    <row r="20224" spans="1:1" ht="18" customHeight="1" x14ac:dyDescent="0.25">
      <c r="A20224" s="59" t="str">
        <f t="shared" si="316"/>
        <v/>
      </c>
    </row>
    <row r="20225" spans="1:1" ht="18" customHeight="1" x14ac:dyDescent="0.25">
      <c r="A20225" s="59" t="str">
        <f t="shared" si="316"/>
        <v/>
      </c>
    </row>
    <row r="20226" spans="1:1" ht="18" customHeight="1" x14ac:dyDescent="0.25">
      <c r="A20226" s="59" t="str">
        <f t="shared" si="316"/>
        <v/>
      </c>
    </row>
    <row r="20227" spans="1:1" ht="18" customHeight="1" x14ac:dyDescent="0.25">
      <c r="A20227" s="59" t="str">
        <f t="shared" si="316"/>
        <v/>
      </c>
    </row>
    <row r="20228" spans="1:1" ht="18" customHeight="1" x14ac:dyDescent="0.25">
      <c r="A20228" s="59" t="str">
        <f t="shared" si="316"/>
        <v/>
      </c>
    </row>
    <row r="20229" spans="1:1" ht="18" customHeight="1" x14ac:dyDescent="0.25">
      <c r="A20229" s="59" t="str">
        <f t="shared" si="316"/>
        <v/>
      </c>
    </row>
    <row r="20230" spans="1:1" ht="18" customHeight="1" x14ac:dyDescent="0.25">
      <c r="A20230" s="59" t="str">
        <f t="shared" si="316"/>
        <v/>
      </c>
    </row>
    <row r="20231" spans="1:1" ht="18" customHeight="1" x14ac:dyDescent="0.25">
      <c r="A20231" s="59" t="str">
        <f t="shared" si="316"/>
        <v/>
      </c>
    </row>
    <row r="20232" spans="1:1" ht="18" customHeight="1" x14ac:dyDescent="0.25">
      <c r="A20232" s="59" t="str">
        <f t="shared" si="316"/>
        <v/>
      </c>
    </row>
    <row r="20233" spans="1:1" ht="18" customHeight="1" x14ac:dyDescent="0.25">
      <c r="A20233" s="59" t="str">
        <f t="shared" si="316"/>
        <v/>
      </c>
    </row>
    <row r="20234" spans="1:1" ht="18" customHeight="1" x14ac:dyDescent="0.25">
      <c r="A20234" s="59" t="str">
        <f t="shared" si="316"/>
        <v/>
      </c>
    </row>
    <row r="20235" spans="1:1" ht="18" customHeight="1" x14ac:dyDescent="0.25">
      <c r="A20235" s="59" t="str">
        <f t="shared" si="316"/>
        <v/>
      </c>
    </row>
    <row r="20236" spans="1:1" ht="18" customHeight="1" x14ac:dyDescent="0.25">
      <c r="A20236" s="59" t="str">
        <f t="shared" si="316"/>
        <v/>
      </c>
    </row>
    <row r="20237" spans="1:1" ht="18" customHeight="1" x14ac:dyDescent="0.25">
      <c r="A20237" s="59" t="str">
        <f t="shared" si="316"/>
        <v/>
      </c>
    </row>
    <row r="20238" spans="1:1" ht="18" customHeight="1" x14ac:dyDescent="0.25">
      <c r="A20238" s="59" t="str">
        <f t="shared" si="316"/>
        <v/>
      </c>
    </row>
    <row r="20239" spans="1:1" ht="18" customHeight="1" x14ac:dyDescent="0.25">
      <c r="A20239" s="59" t="str">
        <f t="shared" si="316"/>
        <v/>
      </c>
    </row>
    <row r="20240" spans="1:1" ht="18" customHeight="1" x14ac:dyDescent="0.25">
      <c r="A20240" s="59" t="str">
        <f t="shared" si="316"/>
        <v/>
      </c>
    </row>
    <row r="20241" spans="1:1" ht="18" customHeight="1" x14ac:dyDescent="0.25">
      <c r="A20241" s="59" t="str">
        <f t="shared" si="316"/>
        <v/>
      </c>
    </row>
    <row r="20242" spans="1:1" ht="18" customHeight="1" x14ac:dyDescent="0.25">
      <c r="A20242" s="59" t="str">
        <f t="shared" si="316"/>
        <v/>
      </c>
    </row>
    <row r="20243" spans="1:1" ht="18" customHeight="1" x14ac:dyDescent="0.25">
      <c r="A20243" s="59" t="str">
        <f t="shared" si="316"/>
        <v/>
      </c>
    </row>
    <row r="20244" spans="1:1" ht="18" customHeight="1" x14ac:dyDescent="0.25">
      <c r="A20244" s="59" t="str">
        <f t="shared" si="316"/>
        <v/>
      </c>
    </row>
    <row r="20245" spans="1:1" ht="18" customHeight="1" x14ac:dyDescent="0.25">
      <c r="A20245" s="59" t="str">
        <f t="shared" si="316"/>
        <v/>
      </c>
    </row>
    <row r="20246" spans="1:1" ht="18" customHeight="1" x14ac:dyDescent="0.25">
      <c r="A20246" s="59" t="str">
        <f t="shared" si="316"/>
        <v/>
      </c>
    </row>
    <row r="20247" spans="1:1" ht="18" customHeight="1" x14ac:dyDescent="0.25">
      <c r="A20247" s="59" t="str">
        <f t="shared" si="316"/>
        <v/>
      </c>
    </row>
    <row r="20248" spans="1:1" ht="18" customHeight="1" x14ac:dyDescent="0.25">
      <c r="A20248" s="59" t="str">
        <f t="shared" si="316"/>
        <v/>
      </c>
    </row>
    <row r="20249" spans="1:1" ht="18" customHeight="1" x14ac:dyDescent="0.25">
      <c r="A20249" s="59" t="str">
        <f t="shared" si="316"/>
        <v/>
      </c>
    </row>
    <row r="20250" spans="1:1" ht="18" customHeight="1" x14ac:dyDescent="0.25">
      <c r="A20250" s="59" t="str">
        <f t="shared" si="316"/>
        <v/>
      </c>
    </row>
    <row r="20251" spans="1:1" ht="18" customHeight="1" x14ac:dyDescent="0.25">
      <c r="A20251" s="59" t="str">
        <f t="shared" si="316"/>
        <v/>
      </c>
    </row>
    <row r="20252" spans="1:1" ht="18" customHeight="1" x14ac:dyDescent="0.25">
      <c r="A20252" s="59" t="str">
        <f t="shared" si="316"/>
        <v/>
      </c>
    </row>
    <row r="20253" spans="1:1" ht="18" customHeight="1" x14ac:dyDescent="0.25">
      <c r="A20253" s="59" t="str">
        <f t="shared" si="316"/>
        <v/>
      </c>
    </row>
    <row r="20254" spans="1:1" ht="18" customHeight="1" x14ac:dyDescent="0.25">
      <c r="A20254" s="59" t="str">
        <f t="shared" si="316"/>
        <v/>
      </c>
    </row>
    <row r="20255" spans="1:1" ht="18" customHeight="1" x14ac:dyDescent="0.25">
      <c r="A20255" s="59" t="str">
        <f t="shared" si="316"/>
        <v/>
      </c>
    </row>
    <row r="20256" spans="1:1" ht="18" customHeight="1" x14ac:dyDescent="0.25">
      <c r="A20256" s="59" t="str">
        <f t="shared" si="316"/>
        <v/>
      </c>
    </row>
    <row r="20257" spans="1:1" ht="18" customHeight="1" x14ac:dyDescent="0.25">
      <c r="A20257" s="59" t="str">
        <f t="shared" si="316"/>
        <v/>
      </c>
    </row>
    <row r="20258" spans="1:1" ht="18" customHeight="1" x14ac:dyDescent="0.25">
      <c r="A20258" s="59" t="str">
        <f t="shared" si="316"/>
        <v/>
      </c>
    </row>
    <row r="20259" spans="1:1" ht="18" customHeight="1" x14ac:dyDescent="0.25">
      <c r="A20259" s="59" t="str">
        <f t="shared" si="316"/>
        <v/>
      </c>
    </row>
    <row r="20260" spans="1:1" ht="18" customHeight="1" x14ac:dyDescent="0.25">
      <c r="A20260" s="59" t="str">
        <f t="shared" si="316"/>
        <v/>
      </c>
    </row>
    <row r="20261" spans="1:1" ht="18" customHeight="1" x14ac:dyDescent="0.25">
      <c r="A20261" s="59" t="str">
        <f t="shared" si="316"/>
        <v/>
      </c>
    </row>
    <row r="20262" spans="1:1" ht="18" customHeight="1" x14ac:dyDescent="0.25">
      <c r="A20262" s="59" t="str">
        <f t="shared" si="316"/>
        <v/>
      </c>
    </row>
    <row r="20263" spans="1:1" ht="18" customHeight="1" x14ac:dyDescent="0.25">
      <c r="A20263" s="59" t="str">
        <f t="shared" si="316"/>
        <v/>
      </c>
    </row>
    <row r="20264" spans="1:1" ht="18" customHeight="1" x14ac:dyDescent="0.25">
      <c r="A20264" s="59" t="str">
        <f t="shared" si="316"/>
        <v/>
      </c>
    </row>
    <row r="20265" spans="1:1" ht="18" customHeight="1" x14ac:dyDescent="0.25">
      <c r="A20265" s="59" t="str">
        <f t="shared" si="316"/>
        <v/>
      </c>
    </row>
    <row r="20266" spans="1:1" ht="18" customHeight="1" x14ac:dyDescent="0.25">
      <c r="A20266" s="59" t="str">
        <f t="shared" si="316"/>
        <v/>
      </c>
    </row>
    <row r="20267" spans="1:1" ht="18" customHeight="1" x14ac:dyDescent="0.25">
      <c r="A20267" s="59" t="str">
        <f t="shared" si="316"/>
        <v/>
      </c>
    </row>
    <row r="20268" spans="1:1" ht="18" customHeight="1" x14ac:dyDescent="0.25">
      <c r="A20268" s="59" t="str">
        <f t="shared" si="316"/>
        <v/>
      </c>
    </row>
    <row r="20269" spans="1:1" ht="18" customHeight="1" x14ac:dyDescent="0.25">
      <c r="A20269" s="59" t="str">
        <f t="shared" si="316"/>
        <v/>
      </c>
    </row>
    <row r="20270" spans="1:1" ht="18" customHeight="1" x14ac:dyDescent="0.25">
      <c r="A20270" s="59" t="str">
        <f t="shared" ref="A20270:A20333" si="317">IF(B20270&lt;&gt;"",DATE(2020,INT((ROW(A20268)-1)/78)+1,1),"")</f>
        <v/>
      </c>
    </row>
    <row r="20271" spans="1:1" ht="18" customHeight="1" x14ac:dyDescent="0.25">
      <c r="A20271" s="59" t="str">
        <f t="shared" si="317"/>
        <v/>
      </c>
    </row>
    <row r="20272" spans="1:1" ht="18" customHeight="1" x14ac:dyDescent="0.25">
      <c r="A20272" s="59" t="str">
        <f t="shared" si="317"/>
        <v/>
      </c>
    </row>
    <row r="20273" spans="1:1" ht="18" customHeight="1" x14ac:dyDescent="0.25">
      <c r="A20273" s="59" t="str">
        <f t="shared" si="317"/>
        <v/>
      </c>
    </row>
    <row r="20274" spans="1:1" ht="18" customHeight="1" x14ac:dyDescent="0.25">
      <c r="A20274" s="59" t="str">
        <f t="shared" si="317"/>
        <v/>
      </c>
    </row>
    <row r="20275" spans="1:1" ht="18" customHeight="1" x14ac:dyDescent="0.25">
      <c r="A20275" s="59" t="str">
        <f t="shared" si="317"/>
        <v/>
      </c>
    </row>
    <row r="20276" spans="1:1" ht="18" customHeight="1" x14ac:dyDescent="0.25">
      <c r="A20276" s="59" t="str">
        <f t="shared" si="317"/>
        <v/>
      </c>
    </row>
    <row r="20277" spans="1:1" ht="18" customHeight="1" x14ac:dyDescent="0.25">
      <c r="A20277" s="59" t="str">
        <f t="shared" si="317"/>
        <v/>
      </c>
    </row>
    <row r="20278" spans="1:1" ht="18" customHeight="1" x14ac:dyDescent="0.25">
      <c r="A20278" s="59" t="str">
        <f t="shared" si="317"/>
        <v/>
      </c>
    </row>
    <row r="20279" spans="1:1" ht="18" customHeight="1" x14ac:dyDescent="0.25">
      <c r="A20279" s="59" t="str">
        <f t="shared" si="317"/>
        <v/>
      </c>
    </row>
    <row r="20280" spans="1:1" ht="18" customHeight="1" x14ac:dyDescent="0.25">
      <c r="A20280" s="59" t="str">
        <f t="shared" si="317"/>
        <v/>
      </c>
    </row>
    <row r="20281" spans="1:1" ht="18" customHeight="1" x14ac:dyDescent="0.25">
      <c r="A20281" s="59" t="str">
        <f t="shared" si="317"/>
        <v/>
      </c>
    </row>
    <row r="20282" spans="1:1" ht="18" customHeight="1" x14ac:dyDescent="0.25">
      <c r="A20282" s="59" t="str">
        <f t="shared" si="317"/>
        <v/>
      </c>
    </row>
    <row r="20283" spans="1:1" ht="18" customHeight="1" x14ac:dyDescent="0.25">
      <c r="A20283" s="59" t="str">
        <f t="shared" si="317"/>
        <v/>
      </c>
    </row>
    <row r="20284" spans="1:1" ht="18" customHeight="1" x14ac:dyDescent="0.25">
      <c r="A20284" s="59" t="str">
        <f t="shared" si="317"/>
        <v/>
      </c>
    </row>
    <row r="20285" spans="1:1" ht="18" customHeight="1" x14ac:dyDescent="0.25">
      <c r="A20285" s="59" t="str">
        <f t="shared" si="317"/>
        <v/>
      </c>
    </row>
    <row r="20286" spans="1:1" ht="18" customHeight="1" x14ac:dyDescent="0.25">
      <c r="A20286" s="59" t="str">
        <f t="shared" si="317"/>
        <v/>
      </c>
    </row>
    <row r="20287" spans="1:1" ht="18" customHeight="1" x14ac:dyDescent="0.25">
      <c r="A20287" s="59" t="str">
        <f t="shared" si="317"/>
        <v/>
      </c>
    </row>
    <row r="20288" spans="1:1" ht="18" customHeight="1" x14ac:dyDescent="0.25">
      <c r="A20288" s="59" t="str">
        <f t="shared" si="317"/>
        <v/>
      </c>
    </row>
    <row r="20289" spans="1:1" ht="18" customHeight="1" x14ac:dyDescent="0.25">
      <c r="A20289" s="59" t="str">
        <f t="shared" si="317"/>
        <v/>
      </c>
    </row>
    <row r="20290" spans="1:1" ht="18" customHeight="1" x14ac:dyDescent="0.25">
      <c r="A20290" s="59" t="str">
        <f t="shared" si="317"/>
        <v/>
      </c>
    </row>
    <row r="20291" spans="1:1" ht="18" customHeight="1" x14ac:dyDescent="0.25">
      <c r="A20291" s="59" t="str">
        <f t="shared" si="317"/>
        <v/>
      </c>
    </row>
    <row r="20292" spans="1:1" ht="18" customHeight="1" x14ac:dyDescent="0.25">
      <c r="A20292" s="59" t="str">
        <f t="shared" si="317"/>
        <v/>
      </c>
    </row>
    <row r="20293" spans="1:1" ht="18" customHeight="1" x14ac:dyDescent="0.25">
      <c r="A20293" s="59" t="str">
        <f t="shared" si="317"/>
        <v/>
      </c>
    </row>
    <row r="20294" spans="1:1" ht="18" customHeight="1" x14ac:dyDescent="0.25">
      <c r="A20294" s="59" t="str">
        <f t="shared" si="317"/>
        <v/>
      </c>
    </row>
    <row r="20295" spans="1:1" ht="18" customHeight="1" x14ac:dyDescent="0.25">
      <c r="A20295" s="59" t="str">
        <f t="shared" si="317"/>
        <v/>
      </c>
    </row>
    <row r="20296" spans="1:1" ht="18" customHeight="1" x14ac:dyDescent="0.25">
      <c r="A20296" s="59" t="str">
        <f t="shared" si="317"/>
        <v/>
      </c>
    </row>
    <row r="20297" spans="1:1" ht="18" customHeight="1" x14ac:dyDescent="0.25">
      <c r="A20297" s="59" t="str">
        <f t="shared" si="317"/>
        <v/>
      </c>
    </row>
    <row r="20298" spans="1:1" ht="18" customHeight="1" x14ac:dyDescent="0.25">
      <c r="A20298" s="59" t="str">
        <f t="shared" si="317"/>
        <v/>
      </c>
    </row>
    <row r="20299" spans="1:1" ht="18" customHeight="1" x14ac:dyDescent="0.25">
      <c r="A20299" s="59" t="str">
        <f t="shared" si="317"/>
        <v/>
      </c>
    </row>
    <row r="20300" spans="1:1" ht="18" customHeight="1" x14ac:dyDescent="0.25">
      <c r="A20300" s="59" t="str">
        <f t="shared" si="317"/>
        <v/>
      </c>
    </row>
    <row r="20301" spans="1:1" ht="18" customHeight="1" x14ac:dyDescent="0.25">
      <c r="A20301" s="59" t="str">
        <f t="shared" si="317"/>
        <v/>
      </c>
    </row>
    <row r="20302" spans="1:1" ht="18" customHeight="1" x14ac:dyDescent="0.25">
      <c r="A20302" s="59" t="str">
        <f t="shared" si="317"/>
        <v/>
      </c>
    </row>
    <row r="20303" spans="1:1" ht="18" customHeight="1" x14ac:dyDescent="0.25">
      <c r="A20303" s="59" t="str">
        <f t="shared" si="317"/>
        <v/>
      </c>
    </row>
    <row r="20304" spans="1:1" ht="18" customHeight="1" x14ac:dyDescent="0.25">
      <c r="A20304" s="59" t="str">
        <f t="shared" si="317"/>
        <v/>
      </c>
    </row>
    <row r="20305" spans="1:1" ht="18" customHeight="1" x14ac:dyDescent="0.25">
      <c r="A20305" s="59" t="str">
        <f t="shared" si="317"/>
        <v/>
      </c>
    </row>
    <row r="20306" spans="1:1" ht="18" customHeight="1" x14ac:dyDescent="0.25">
      <c r="A20306" s="59" t="str">
        <f t="shared" si="317"/>
        <v/>
      </c>
    </row>
    <row r="20307" spans="1:1" ht="18" customHeight="1" x14ac:dyDescent="0.25">
      <c r="A20307" s="59" t="str">
        <f t="shared" si="317"/>
        <v/>
      </c>
    </row>
    <row r="20308" spans="1:1" ht="18" customHeight="1" x14ac:dyDescent="0.25">
      <c r="A20308" s="59" t="str">
        <f t="shared" si="317"/>
        <v/>
      </c>
    </row>
    <row r="20309" spans="1:1" ht="18" customHeight="1" x14ac:dyDescent="0.25">
      <c r="A20309" s="59" t="str">
        <f t="shared" si="317"/>
        <v/>
      </c>
    </row>
    <row r="20310" spans="1:1" ht="18" customHeight="1" x14ac:dyDescent="0.25">
      <c r="A20310" s="59" t="str">
        <f t="shared" si="317"/>
        <v/>
      </c>
    </row>
    <row r="20311" spans="1:1" ht="18" customHeight="1" x14ac:dyDescent="0.25">
      <c r="A20311" s="59" t="str">
        <f t="shared" si="317"/>
        <v/>
      </c>
    </row>
    <row r="20312" spans="1:1" ht="18" customHeight="1" x14ac:dyDescent="0.25">
      <c r="A20312" s="59" t="str">
        <f t="shared" si="317"/>
        <v/>
      </c>
    </row>
    <row r="20313" spans="1:1" ht="18" customHeight="1" x14ac:dyDescent="0.25">
      <c r="A20313" s="59" t="str">
        <f t="shared" si="317"/>
        <v/>
      </c>
    </row>
    <row r="20314" spans="1:1" ht="18" customHeight="1" x14ac:dyDescent="0.25">
      <c r="A20314" s="59" t="str">
        <f t="shared" si="317"/>
        <v/>
      </c>
    </row>
    <row r="20315" spans="1:1" ht="18" customHeight="1" x14ac:dyDescent="0.25">
      <c r="A20315" s="59" t="str">
        <f t="shared" si="317"/>
        <v/>
      </c>
    </row>
    <row r="20316" spans="1:1" ht="18" customHeight="1" x14ac:dyDescent="0.25">
      <c r="A20316" s="59" t="str">
        <f t="shared" si="317"/>
        <v/>
      </c>
    </row>
    <row r="20317" spans="1:1" ht="18" customHeight="1" x14ac:dyDescent="0.25">
      <c r="A20317" s="59" t="str">
        <f t="shared" si="317"/>
        <v/>
      </c>
    </row>
    <row r="20318" spans="1:1" ht="18" customHeight="1" x14ac:dyDescent="0.25">
      <c r="A20318" s="59" t="str">
        <f t="shared" si="317"/>
        <v/>
      </c>
    </row>
    <row r="20319" spans="1:1" ht="18" customHeight="1" x14ac:dyDescent="0.25">
      <c r="A20319" s="59" t="str">
        <f t="shared" si="317"/>
        <v/>
      </c>
    </row>
    <row r="20320" spans="1:1" ht="18" customHeight="1" x14ac:dyDescent="0.25">
      <c r="A20320" s="59" t="str">
        <f t="shared" si="317"/>
        <v/>
      </c>
    </row>
    <row r="20321" spans="1:1" ht="18" customHeight="1" x14ac:dyDescent="0.25">
      <c r="A20321" s="59" t="str">
        <f t="shared" si="317"/>
        <v/>
      </c>
    </row>
    <row r="20322" spans="1:1" ht="18" customHeight="1" x14ac:dyDescent="0.25">
      <c r="A20322" s="59" t="str">
        <f t="shared" si="317"/>
        <v/>
      </c>
    </row>
    <row r="20323" spans="1:1" ht="18" customHeight="1" x14ac:dyDescent="0.25">
      <c r="A20323" s="59" t="str">
        <f t="shared" si="317"/>
        <v/>
      </c>
    </row>
    <row r="20324" spans="1:1" ht="18" customHeight="1" x14ac:dyDescent="0.25">
      <c r="A20324" s="59" t="str">
        <f t="shared" si="317"/>
        <v/>
      </c>
    </row>
    <row r="20325" spans="1:1" ht="18" customHeight="1" x14ac:dyDescent="0.25">
      <c r="A20325" s="59" t="str">
        <f t="shared" si="317"/>
        <v/>
      </c>
    </row>
    <row r="20326" spans="1:1" ht="18" customHeight="1" x14ac:dyDescent="0.25">
      <c r="A20326" s="59" t="str">
        <f t="shared" si="317"/>
        <v/>
      </c>
    </row>
    <row r="20327" spans="1:1" ht="18" customHeight="1" x14ac:dyDescent="0.25">
      <c r="A20327" s="59" t="str">
        <f t="shared" si="317"/>
        <v/>
      </c>
    </row>
    <row r="20328" spans="1:1" ht="18" customHeight="1" x14ac:dyDescent="0.25">
      <c r="A20328" s="59" t="str">
        <f t="shared" si="317"/>
        <v/>
      </c>
    </row>
    <row r="20329" spans="1:1" ht="18" customHeight="1" x14ac:dyDescent="0.25">
      <c r="A20329" s="59" t="str">
        <f t="shared" si="317"/>
        <v/>
      </c>
    </row>
    <row r="20330" spans="1:1" ht="18" customHeight="1" x14ac:dyDescent="0.25">
      <c r="A20330" s="59" t="str">
        <f t="shared" si="317"/>
        <v/>
      </c>
    </row>
    <row r="20331" spans="1:1" ht="18" customHeight="1" x14ac:dyDescent="0.25">
      <c r="A20331" s="59" t="str">
        <f t="shared" si="317"/>
        <v/>
      </c>
    </row>
    <row r="20332" spans="1:1" ht="18" customHeight="1" x14ac:dyDescent="0.25">
      <c r="A20332" s="59" t="str">
        <f t="shared" si="317"/>
        <v/>
      </c>
    </row>
    <row r="20333" spans="1:1" ht="18" customHeight="1" x14ac:dyDescent="0.25">
      <c r="A20333" s="59" t="str">
        <f t="shared" si="317"/>
        <v/>
      </c>
    </row>
    <row r="20334" spans="1:1" ht="18" customHeight="1" x14ac:dyDescent="0.25">
      <c r="A20334" s="59" t="str">
        <f t="shared" ref="A20334:A20397" si="318">IF(B20334&lt;&gt;"",DATE(2020,INT((ROW(A20332)-1)/78)+1,1),"")</f>
        <v/>
      </c>
    </row>
    <row r="20335" spans="1:1" ht="18" customHeight="1" x14ac:dyDescent="0.25">
      <c r="A20335" s="59" t="str">
        <f t="shared" si="318"/>
        <v/>
      </c>
    </row>
    <row r="20336" spans="1:1" ht="18" customHeight="1" x14ac:dyDescent="0.25">
      <c r="A20336" s="59" t="str">
        <f t="shared" si="318"/>
        <v/>
      </c>
    </row>
    <row r="20337" spans="1:1" ht="18" customHeight="1" x14ac:dyDescent="0.25">
      <c r="A20337" s="59" t="str">
        <f t="shared" si="318"/>
        <v/>
      </c>
    </row>
    <row r="20338" spans="1:1" ht="18" customHeight="1" x14ac:dyDescent="0.25">
      <c r="A20338" s="59" t="str">
        <f t="shared" si="318"/>
        <v/>
      </c>
    </row>
    <row r="20339" spans="1:1" ht="18" customHeight="1" x14ac:dyDescent="0.25">
      <c r="A20339" s="59" t="str">
        <f t="shared" si="318"/>
        <v/>
      </c>
    </row>
    <row r="20340" spans="1:1" ht="18" customHeight="1" x14ac:dyDescent="0.25">
      <c r="A20340" s="59" t="str">
        <f t="shared" si="318"/>
        <v/>
      </c>
    </row>
    <row r="20341" spans="1:1" ht="18" customHeight="1" x14ac:dyDescent="0.25">
      <c r="A20341" s="59" t="str">
        <f t="shared" si="318"/>
        <v/>
      </c>
    </row>
    <row r="20342" spans="1:1" ht="18" customHeight="1" x14ac:dyDescent="0.25">
      <c r="A20342" s="59" t="str">
        <f t="shared" si="318"/>
        <v/>
      </c>
    </row>
    <row r="20343" spans="1:1" ht="18" customHeight="1" x14ac:dyDescent="0.25">
      <c r="A20343" s="59" t="str">
        <f t="shared" si="318"/>
        <v/>
      </c>
    </row>
    <row r="20344" spans="1:1" ht="18" customHeight="1" x14ac:dyDescent="0.25">
      <c r="A20344" s="59" t="str">
        <f t="shared" si="318"/>
        <v/>
      </c>
    </row>
    <row r="20345" spans="1:1" ht="18" customHeight="1" x14ac:dyDescent="0.25">
      <c r="A20345" s="59" t="str">
        <f t="shared" si="318"/>
        <v/>
      </c>
    </row>
    <row r="20346" spans="1:1" ht="18" customHeight="1" x14ac:dyDescent="0.25">
      <c r="A20346" s="59" t="str">
        <f t="shared" si="318"/>
        <v/>
      </c>
    </row>
    <row r="20347" spans="1:1" ht="18" customHeight="1" x14ac:dyDescent="0.25">
      <c r="A20347" s="59" t="str">
        <f t="shared" si="318"/>
        <v/>
      </c>
    </row>
    <row r="20348" spans="1:1" ht="18" customHeight="1" x14ac:dyDescent="0.25">
      <c r="A20348" s="59" t="str">
        <f t="shared" si="318"/>
        <v/>
      </c>
    </row>
    <row r="20349" spans="1:1" ht="18" customHeight="1" x14ac:dyDescent="0.25">
      <c r="A20349" s="59" t="str">
        <f t="shared" si="318"/>
        <v/>
      </c>
    </row>
    <row r="20350" spans="1:1" ht="18" customHeight="1" x14ac:dyDescent="0.25">
      <c r="A20350" s="59" t="str">
        <f t="shared" si="318"/>
        <v/>
      </c>
    </row>
    <row r="20351" spans="1:1" ht="18" customHeight="1" x14ac:dyDescent="0.25">
      <c r="A20351" s="59" t="str">
        <f t="shared" si="318"/>
        <v/>
      </c>
    </row>
    <row r="20352" spans="1:1" ht="18" customHeight="1" x14ac:dyDescent="0.25">
      <c r="A20352" s="59" t="str">
        <f t="shared" si="318"/>
        <v/>
      </c>
    </row>
    <row r="20353" spans="1:1" ht="18" customHeight="1" x14ac:dyDescent="0.25">
      <c r="A20353" s="59" t="str">
        <f t="shared" si="318"/>
        <v/>
      </c>
    </row>
    <row r="20354" spans="1:1" ht="18" customHeight="1" x14ac:dyDescent="0.25">
      <c r="A20354" s="59" t="str">
        <f t="shared" si="318"/>
        <v/>
      </c>
    </row>
    <row r="20355" spans="1:1" ht="18" customHeight="1" x14ac:dyDescent="0.25">
      <c r="A20355" s="59" t="str">
        <f t="shared" si="318"/>
        <v/>
      </c>
    </row>
    <row r="20356" spans="1:1" ht="18" customHeight="1" x14ac:dyDescent="0.25">
      <c r="A20356" s="59" t="str">
        <f t="shared" si="318"/>
        <v/>
      </c>
    </row>
    <row r="20357" spans="1:1" ht="18" customHeight="1" x14ac:dyDescent="0.25">
      <c r="A20357" s="59" t="str">
        <f t="shared" si="318"/>
        <v/>
      </c>
    </row>
    <row r="20358" spans="1:1" ht="18" customHeight="1" x14ac:dyDescent="0.25">
      <c r="A20358" s="59" t="str">
        <f t="shared" si="318"/>
        <v/>
      </c>
    </row>
    <row r="20359" spans="1:1" ht="18" customHeight="1" x14ac:dyDescent="0.25">
      <c r="A20359" s="59" t="str">
        <f t="shared" si="318"/>
        <v/>
      </c>
    </row>
    <row r="20360" spans="1:1" ht="18" customHeight="1" x14ac:dyDescent="0.25">
      <c r="A20360" s="59" t="str">
        <f t="shared" si="318"/>
        <v/>
      </c>
    </row>
    <row r="20361" spans="1:1" ht="18" customHeight="1" x14ac:dyDescent="0.25">
      <c r="A20361" s="59" t="str">
        <f t="shared" si="318"/>
        <v/>
      </c>
    </row>
    <row r="20362" spans="1:1" ht="18" customHeight="1" x14ac:dyDescent="0.25">
      <c r="A20362" s="59" t="str">
        <f t="shared" si="318"/>
        <v/>
      </c>
    </row>
    <row r="20363" spans="1:1" ht="18" customHeight="1" x14ac:dyDescent="0.25">
      <c r="A20363" s="59" t="str">
        <f t="shared" si="318"/>
        <v/>
      </c>
    </row>
    <row r="20364" spans="1:1" ht="18" customHeight="1" x14ac:dyDescent="0.25">
      <c r="A20364" s="59" t="str">
        <f t="shared" si="318"/>
        <v/>
      </c>
    </row>
    <row r="20365" spans="1:1" ht="18" customHeight="1" x14ac:dyDescent="0.25">
      <c r="A20365" s="59" t="str">
        <f t="shared" si="318"/>
        <v/>
      </c>
    </row>
    <row r="20366" spans="1:1" ht="18" customHeight="1" x14ac:dyDescent="0.25">
      <c r="A20366" s="59" t="str">
        <f t="shared" si="318"/>
        <v/>
      </c>
    </row>
    <row r="20367" spans="1:1" ht="18" customHeight="1" x14ac:dyDescent="0.25">
      <c r="A20367" s="59" t="str">
        <f t="shared" si="318"/>
        <v/>
      </c>
    </row>
    <row r="20368" spans="1:1" ht="18" customHeight="1" x14ac:dyDescent="0.25">
      <c r="A20368" s="59" t="str">
        <f t="shared" si="318"/>
        <v/>
      </c>
    </row>
    <row r="20369" spans="1:1" ht="18" customHeight="1" x14ac:dyDescent="0.25">
      <c r="A20369" s="59" t="str">
        <f t="shared" si="318"/>
        <v/>
      </c>
    </row>
    <row r="20370" spans="1:1" ht="18" customHeight="1" x14ac:dyDescent="0.25">
      <c r="A20370" s="59" t="str">
        <f t="shared" si="318"/>
        <v/>
      </c>
    </row>
    <row r="20371" spans="1:1" ht="18" customHeight="1" x14ac:dyDescent="0.25">
      <c r="A20371" s="59" t="str">
        <f t="shared" si="318"/>
        <v/>
      </c>
    </row>
    <row r="20372" spans="1:1" ht="18" customHeight="1" x14ac:dyDescent="0.25">
      <c r="A20372" s="59" t="str">
        <f t="shared" si="318"/>
        <v/>
      </c>
    </row>
    <row r="20373" spans="1:1" ht="18" customHeight="1" x14ac:dyDescent="0.25">
      <c r="A20373" s="59" t="str">
        <f t="shared" si="318"/>
        <v/>
      </c>
    </row>
    <row r="20374" spans="1:1" ht="18" customHeight="1" x14ac:dyDescent="0.25">
      <c r="A20374" s="59" t="str">
        <f t="shared" si="318"/>
        <v/>
      </c>
    </row>
    <row r="20375" spans="1:1" ht="18" customHeight="1" x14ac:dyDescent="0.25">
      <c r="A20375" s="59" t="str">
        <f t="shared" si="318"/>
        <v/>
      </c>
    </row>
    <row r="20376" spans="1:1" ht="18" customHeight="1" x14ac:dyDescent="0.25">
      <c r="A20376" s="59" t="str">
        <f t="shared" si="318"/>
        <v/>
      </c>
    </row>
    <row r="20377" spans="1:1" ht="18" customHeight="1" x14ac:dyDescent="0.25">
      <c r="A20377" s="59" t="str">
        <f t="shared" si="318"/>
        <v/>
      </c>
    </row>
    <row r="20378" spans="1:1" ht="18" customHeight="1" x14ac:dyDescent="0.25">
      <c r="A20378" s="59" t="str">
        <f t="shared" si="318"/>
        <v/>
      </c>
    </row>
    <row r="20379" spans="1:1" ht="18" customHeight="1" x14ac:dyDescent="0.25">
      <c r="A20379" s="59" t="str">
        <f t="shared" si="318"/>
        <v/>
      </c>
    </row>
    <row r="20380" spans="1:1" ht="18" customHeight="1" x14ac:dyDescent="0.25">
      <c r="A20380" s="59" t="str">
        <f t="shared" si="318"/>
        <v/>
      </c>
    </row>
    <row r="20381" spans="1:1" ht="18" customHeight="1" x14ac:dyDescent="0.25">
      <c r="A20381" s="59" t="str">
        <f t="shared" si="318"/>
        <v/>
      </c>
    </row>
    <row r="20382" spans="1:1" ht="18" customHeight="1" x14ac:dyDescent="0.25">
      <c r="A20382" s="59" t="str">
        <f t="shared" si="318"/>
        <v/>
      </c>
    </row>
    <row r="20383" spans="1:1" ht="18" customHeight="1" x14ac:dyDescent="0.25">
      <c r="A20383" s="59" t="str">
        <f t="shared" si="318"/>
        <v/>
      </c>
    </row>
    <row r="20384" spans="1:1" ht="18" customHeight="1" x14ac:dyDescent="0.25">
      <c r="A20384" s="59" t="str">
        <f t="shared" si="318"/>
        <v/>
      </c>
    </row>
    <row r="20385" spans="1:1" ht="18" customHeight="1" x14ac:dyDescent="0.25">
      <c r="A20385" s="59" t="str">
        <f t="shared" si="318"/>
        <v/>
      </c>
    </row>
    <row r="20386" spans="1:1" ht="18" customHeight="1" x14ac:dyDescent="0.25">
      <c r="A20386" s="59" t="str">
        <f t="shared" si="318"/>
        <v/>
      </c>
    </row>
    <row r="20387" spans="1:1" ht="18" customHeight="1" x14ac:dyDescent="0.25">
      <c r="A20387" s="59" t="str">
        <f t="shared" si="318"/>
        <v/>
      </c>
    </row>
    <row r="20388" spans="1:1" ht="18" customHeight="1" x14ac:dyDescent="0.25">
      <c r="A20388" s="59" t="str">
        <f t="shared" si="318"/>
        <v/>
      </c>
    </row>
    <row r="20389" spans="1:1" ht="18" customHeight="1" x14ac:dyDescent="0.25">
      <c r="A20389" s="59" t="str">
        <f t="shared" si="318"/>
        <v/>
      </c>
    </row>
    <row r="20390" spans="1:1" ht="18" customHeight="1" x14ac:dyDescent="0.25">
      <c r="A20390" s="59" t="str">
        <f t="shared" si="318"/>
        <v/>
      </c>
    </row>
    <row r="20391" spans="1:1" ht="18" customHeight="1" x14ac:dyDescent="0.25">
      <c r="A20391" s="59" t="str">
        <f t="shared" si="318"/>
        <v/>
      </c>
    </row>
    <row r="20392" spans="1:1" ht="18" customHeight="1" x14ac:dyDescent="0.25">
      <c r="A20392" s="59" t="str">
        <f t="shared" si="318"/>
        <v/>
      </c>
    </row>
    <row r="20393" spans="1:1" ht="18" customHeight="1" x14ac:dyDescent="0.25">
      <c r="A20393" s="59" t="str">
        <f t="shared" si="318"/>
        <v/>
      </c>
    </row>
    <row r="20394" spans="1:1" ht="18" customHeight="1" x14ac:dyDescent="0.25">
      <c r="A20394" s="59" t="str">
        <f t="shared" si="318"/>
        <v/>
      </c>
    </row>
    <row r="20395" spans="1:1" ht="18" customHeight="1" x14ac:dyDescent="0.25">
      <c r="A20395" s="59" t="str">
        <f t="shared" si="318"/>
        <v/>
      </c>
    </row>
    <row r="20396" spans="1:1" ht="18" customHeight="1" x14ac:dyDescent="0.25">
      <c r="A20396" s="59" t="str">
        <f t="shared" si="318"/>
        <v/>
      </c>
    </row>
    <row r="20397" spans="1:1" ht="18" customHeight="1" x14ac:dyDescent="0.25">
      <c r="A20397" s="59" t="str">
        <f t="shared" si="318"/>
        <v/>
      </c>
    </row>
    <row r="20398" spans="1:1" ht="18" customHeight="1" x14ac:dyDescent="0.25">
      <c r="A20398" s="59" t="str">
        <f t="shared" ref="A20398:A20461" si="319">IF(B20398&lt;&gt;"",DATE(2020,INT((ROW(A20396)-1)/78)+1,1),"")</f>
        <v/>
      </c>
    </row>
    <row r="20399" spans="1:1" ht="18" customHeight="1" x14ac:dyDescent="0.25">
      <c r="A20399" s="59" t="str">
        <f t="shared" si="319"/>
        <v/>
      </c>
    </row>
    <row r="20400" spans="1:1" ht="18" customHeight="1" x14ac:dyDescent="0.25">
      <c r="A20400" s="59" t="str">
        <f t="shared" si="319"/>
        <v/>
      </c>
    </row>
    <row r="20401" spans="1:1" ht="18" customHeight="1" x14ac:dyDescent="0.25">
      <c r="A20401" s="59" t="str">
        <f t="shared" si="319"/>
        <v/>
      </c>
    </row>
    <row r="20402" spans="1:1" ht="18" customHeight="1" x14ac:dyDescent="0.25">
      <c r="A20402" s="59" t="str">
        <f t="shared" si="319"/>
        <v/>
      </c>
    </row>
    <row r="20403" spans="1:1" ht="18" customHeight="1" x14ac:dyDescent="0.25">
      <c r="A20403" s="59" t="str">
        <f t="shared" si="319"/>
        <v/>
      </c>
    </row>
    <row r="20404" spans="1:1" ht="18" customHeight="1" x14ac:dyDescent="0.25">
      <c r="A20404" s="59" t="str">
        <f t="shared" si="319"/>
        <v/>
      </c>
    </row>
    <row r="20405" spans="1:1" ht="18" customHeight="1" x14ac:dyDescent="0.25">
      <c r="A20405" s="59" t="str">
        <f t="shared" si="319"/>
        <v/>
      </c>
    </row>
    <row r="20406" spans="1:1" ht="18" customHeight="1" x14ac:dyDescent="0.25">
      <c r="A20406" s="59" t="str">
        <f t="shared" si="319"/>
        <v/>
      </c>
    </row>
    <row r="20407" spans="1:1" ht="18" customHeight="1" x14ac:dyDescent="0.25">
      <c r="A20407" s="59" t="str">
        <f t="shared" si="319"/>
        <v/>
      </c>
    </row>
    <row r="20408" spans="1:1" ht="18" customHeight="1" x14ac:dyDescent="0.25">
      <c r="A20408" s="59" t="str">
        <f t="shared" si="319"/>
        <v/>
      </c>
    </row>
    <row r="20409" spans="1:1" ht="18" customHeight="1" x14ac:dyDescent="0.25">
      <c r="A20409" s="59" t="str">
        <f t="shared" si="319"/>
        <v/>
      </c>
    </row>
    <row r="20410" spans="1:1" ht="18" customHeight="1" x14ac:dyDescent="0.25">
      <c r="A20410" s="59" t="str">
        <f t="shared" si="319"/>
        <v/>
      </c>
    </row>
    <row r="20411" spans="1:1" ht="18" customHeight="1" x14ac:dyDescent="0.25">
      <c r="A20411" s="59" t="str">
        <f t="shared" si="319"/>
        <v/>
      </c>
    </row>
    <row r="20412" spans="1:1" ht="18" customHeight="1" x14ac:dyDescent="0.25">
      <c r="A20412" s="59" t="str">
        <f t="shared" si="319"/>
        <v/>
      </c>
    </row>
    <row r="20413" spans="1:1" ht="18" customHeight="1" x14ac:dyDescent="0.25">
      <c r="A20413" s="59" t="str">
        <f t="shared" si="319"/>
        <v/>
      </c>
    </row>
    <row r="20414" spans="1:1" ht="18" customHeight="1" x14ac:dyDescent="0.25">
      <c r="A20414" s="59" t="str">
        <f t="shared" si="319"/>
        <v/>
      </c>
    </row>
    <row r="20415" spans="1:1" ht="18" customHeight="1" x14ac:dyDescent="0.25">
      <c r="A20415" s="59" t="str">
        <f t="shared" si="319"/>
        <v/>
      </c>
    </row>
    <row r="20416" spans="1:1" ht="18" customHeight="1" x14ac:dyDescent="0.25">
      <c r="A20416" s="59" t="str">
        <f t="shared" si="319"/>
        <v/>
      </c>
    </row>
    <row r="20417" spans="1:1" ht="18" customHeight="1" x14ac:dyDescent="0.25">
      <c r="A20417" s="59" t="str">
        <f t="shared" si="319"/>
        <v/>
      </c>
    </row>
    <row r="20418" spans="1:1" ht="18" customHeight="1" x14ac:dyDescent="0.25">
      <c r="A20418" s="59" t="str">
        <f t="shared" si="319"/>
        <v/>
      </c>
    </row>
    <row r="20419" spans="1:1" ht="18" customHeight="1" x14ac:dyDescent="0.25">
      <c r="A20419" s="59" t="str">
        <f t="shared" si="319"/>
        <v/>
      </c>
    </row>
    <row r="20420" spans="1:1" ht="18" customHeight="1" x14ac:dyDescent="0.25">
      <c r="A20420" s="59" t="str">
        <f t="shared" si="319"/>
        <v/>
      </c>
    </row>
    <row r="20421" spans="1:1" ht="18" customHeight="1" x14ac:dyDescent="0.25">
      <c r="A20421" s="59" t="str">
        <f t="shared" si="319"/>
        <v/>
      </c>
    </row>
    <row r="20422" spans="1:1" ht="18" customHeight="1" x14ac:dyDescent="0.25">
      <c r="A20422" s="59" t="str">
        <f t="shared" si="319"/>
        <v/>
      </c>
    </row>
    <row r="20423" spans="1:1" ht="18" customHeight="1" x14ac:dyDescent="0.25">
      <c r="A20423" s="59" t="str">
        <f t="shared" si="319"/>
        <v/>
      </c>
    </row>
    <row r="20424" spans="1:1" ht="18" customHeight="1" x14ac:dyDescent="0.25">
      <c r="A20424" s="59" t="str">
        <f t="shared" si="319"/>
        <v/>
      </c>
    </row>
    <row r="20425" spans="1:1" ht="18" customHeight="1" x14ac:dyDescent="0.25">
      <c r="A20425" s="59" t="str">
        <f t="shared" si="319"/>
        <v/>
      </c>
    </row>
    <row r="20426" spans="1:1" ht="18" customHeight="1" x14ac:dyDescent="0.25">
      <c r="A20426" s="59" t="str">
        <f t="shared" si="319"/>
        <v/>
      </c>
    </row>
    <row r="20427" spans="1:1" ht="18" customHeight="1" x14ac:dyDescent="0.25">
      <c r="A20427" s="59" t="str">
        <f t="shared" si="319"/>
        <v/>
      </c>
    </row>
    <row r="20428" spans="1:1" ht="18" customHeight="1" x14ac:dyDescent="0.25">
      <c r="A20428" s="59" t="str">
        <f t="shared" si="319"/>
        <v/>
      </c>
    </row>
    <row r="20429" spans="1:1" ht="18" customHeight="1" x14ac:dyDescent="0.25">
      <c r="A20429" s="59" t="str">
        <f t="shared" si="319"/>
        <v/>
      </c>
    </row>
    <row r="20430" spans="1:1" ht="18" customHeight="1" x14ac:dyDescent="0.25">
      <c r="A20430" s="59" t="str">
        <f t="shared" si="319"/>
        <v/>
      </c>
    </row>
    <row r="20431" spans="1:1" ht="18" customHeight="1" x14ac:dyDescent="0.25">
      <c r="A20431" s="59" t="str">
        <f t="shared" si="319"/>
        <v/>
      </c>
    </row>
    <row r="20432" spans="1:1" ht="18" customHeight="1" x14ac:dyDescent="0.25">
      <c r="A20432" s="59" t="str">
        <f t="shared" si="319"/>
        <v/>
      </c>
    </row>
    <row r="20433" spans="1:1" ht="18" customHeight="1" x14ac:dyDescent="0.25">
      <c r="A20433" s="59" t="str">
        <f t="shared" si="319"/>
        <v/>
      </c>
    </row>
    <row r="20434" spans="1:1" ht="18" customHeight="1" x14ac:dyDescent="0.25">
      <c r="A20434" s="59" t="str">
        <f t="shared" si="319"/>
        <v/>
      </c>
    </row>
    <row r="20435" spans="1:1" ht="18" customHeight="1" x14ac:dyDescent="0.25">
      <c r="A20435" s="59" t="str">
        <f t="shared" si="319"/>
        <v/>
      </c>
    </row>
    <row r="20436" spans="1:1" ht="18" customHeight="1" x14ac:dyDescent="0.25">
      <c r="A20436" s="59" t="str">
        <f t="shared" si="319"/>
        <v/>
      </c>
    </row>
    <row r="20437" spans="1:1" ht="18" customHeight="1" x14ac:dyDescent="0.25">
      <c r="A20437" s="59" t="str">
        <f t="shared" si="319"/>
        <v/>
      </c>
    </row>
    <row r="20438" spans="1:1" ht="18" customHeight="1" x14ac:dyDescent="0.25">
      <c r="A20438" s="59" t="str">
        <f t="shared" si="319"/>
        <v/>
      </c>
    </row>
    <row r="20439" spans="1:1" ht="18" customHeight="1" x14ac:dyDescent="0.25">
      <c r="A20439" s="59" t="str">
        <f t="shared" si="319"/>
        <v/>
      </c>
    </row>
    <row r="20440" spans="1:1" ht="18" customHeight="1" x14ac:dyDescent="0.25">
      <c r="A20440" s="59" t="str">
        <f t="shared" si="319"/>
        <v/>
      </c>
    </row>
    <row r="20441" spans="1:1" ht="18" customHeight="1" x14ac:dyDescent="0.25">
      <c r="A20441" s="59" t="str">
        <f t="shared" si="319"/>
        <v/>
      </c>
    </row>
    <row r="20442" spans="1:1" ht="18" customHeight="1" x14ac:dyDescent="0.25">
      <c r="A20442" s="59" t="str">
        <f t="shared" si="319"/>
        <v/>
      </c>
    </row>
    <row r="20443" spans="1:1" ht="18" customHeight="1" x14ac:dyDescent="0.25">
      <c r="A20443" s="59" t="str">
        <f t="shared" si="319"/>
        <v/>
      </c>
    </row>
    <row r="20444" spans="1:1" ht="18" customHeight="1" x14ac:dyDescent="0.25">
      <c r="A20444" s="59" t="str">
        <f t="shared" si="319"/>
        <v/>
      </c>
    </row>
    <row r="20445" spans="1:1" ht="18" customHeight="1" x14ac:dyDescent="0.25">
      <c r="A20445" s="59" t="str">
        <f t="shared" si="319"/>
        <v/>
      </c>
    </row>
    <row r="20446" spans="1:1" ht="18" customHeight="1" x14ac:dyDescent="0.25">
      <c r="A20446" s="59" t="str">
        <f t="shared" si="319"/>
        <v/>
      </c>
    </row>
    <row r="20447" spans="1:1" ht="18" customHeight="1" x14ac:dyDescent="0.25">
      <c r="A20447" s="59" t="str">
        <f t="shared" si="319"/>
        <v/>
      </c>
    </row>
    <row r="20448" spans="1:1" ht="18" customHeight="1" x14ac:dyDescent="0.25">
      <c r="A20448" s="59" t="str">
        <f t="shared" si="319"/>
        <v/>
      </c>
    </row>
    <row r="20449" spans="1:1" ht="18" customHeight="1" x14ac:dyDescent="0.25">
      <c r="A20449" s="59" t="str">
        <f t="shared" si="319"/>
        <v/>
      </c>
    </row>
    <row r="20450" spans="1:1" ht="18" customHeight="1" x14ac:dyDescent="0.25">
      <c r="A20450" s="59" t="str">
        <f t="shared" si="319"/>
        <v/>
      </c>
    </row>
    <row r="20451" spans="1:1" ht="18" customHeight="1" x14ac:dyDescent="0.25">
      <c r="A20451" s="59" t="str">
        <f t="shared" si="319"/>
        <v/>
      </c>
    </row>
    <row r="20452" spans="1:1" ht="18" customHeight="1" x14ac:dyDescent="0.25">
      <c r="A20452" s="59" t="str">
        <f t="shared" si="319"/>
        <v/>
      </c>
    </row>
    <row r="20453" spans="1:1" ht="18" customHeight="1" x14ac:dyDescent="0.25">
      <c r="A20453" s="59" t="str">
        <f t="shared" si="319"/>
        <v/>
      </c>
    </row>
    <row r="20454" spans="1:1" ht="18" customHeight="1" x14ac:dyDescent="0.25">
      <c r="A20454" s="59" t="str">
        <f t="shared" si="319"/>
        <v/>
      </c>
    </row>
    <row r="20455" spans="1:1" ht="18" customHeight="1" x14ac:dyDescent="0.25">
      <c r="A20455" s="59" t="str">
        <f t="shared" si="319"/>
        <v/>
      </c>
    </row>
    <row r="20456" spans="1:1" ht="18" customHeight="1" x14ac:dyDescent="0.25">
      <c r="A20456" s="59" t="str">
        <f t="shared" si="319"/>
        <v/>
      </c>
    </row>
    <row r="20457" spans="1:1" ht="18" customHeight="1" x14ac:dyDescent="0.25">
      <c r="A20457" s="59" t="str">
        <f t="shared" si="319"/>
        <v/>
      </c>
    </row>
    <row r="20458" spans="1:1" ht="18" customHeight="1" x14ac:dyDescent="0.25">
      <c r="A20458" s="59" t="str">
        <f t="shared" si="319"/>
        <v/>
      </c>
    </row>
    <row r="20459" spans="1:1" ht="18" customHeight="1" x14ac:dyDescent="0.25">
      <c r="A20459" s="59" t="str">
        <f t="shared" si="319"/>
        <v/>
      </c>
    </row>
    <row r="20460" spans="1:1" ht="18" customHeight="1" x14ac:dyDescent="0.25">
      <c r="A20460" s="59" t="str">
        <f t="shared" si="319"/>
        <v/>
      </c>
    </row>
    <row r="20461" spans="1:1" ht="18" customHeight="1" x14ac:dyDescent="0.25">
      <c r="A20461" s="59" t="str">
        <f t="shared" si="319"/>
        <v/>
      </c>
    </row>
    <row r="20462" spans="1:1" ht="18" customHeight="1" x14ac:dyDescent="0.25">
      <c r="A20462" s="59" t="str">
        <f t="shared" ref="A20462:A20525" si="320">IF(B20462&lt;&gt;"",DATE(2020,INT((ROW(A20460)-1)/78)+1,1),"")</f>
        <v/>
      </c>
    </row>
    <row r="20463" spans="1:1" ht="18" customHeight="1" x14ac:dyDescent="0.25">
      <c r="A20463" s="59" t="str">
        <f t="shared" si="320"/>
        <v/>
      </c>
    </row>
    <row r="20464" spans="1:1" ht="18" customHeight="1" x14ac:dyDescent="0.25">
      <c r="A20464" s="59" t="str">
        <f t="shared" si="320"/>
        <v/>
      </c>
    </row>
    <row r="20465" spans="1:1" ht="18" customHeight="1" x14ac:dyDescent="0.25">
      <c r="A20465" s="59" t="str">
        <f t="shared" si="320"/>
        <v/>
      </c>
    </row>
    <row r="20466" spans="1:1" ht="18" customHeight="1" x14ac:dyDescent="0.25">
      <c r="A20466" s="59" t="str">
        <f t="shared" si="320"/>
        <v/>
      </c>
    </row>
    <row r="20467" spans="1:1" ht="18" customHeight="1" x14ac:dyDescent="0.25">
      <c r="A20467" s="59" t="str">
        <f t="shared" si="320"/>
        <v/>
      </c>
    </row>
    <row r="20468" spans="1:1" ht="18" customHeight="1" x14ac:dyDescent="0.25">
      <c r="A20468" s="59" t="str">
        <f t="shared" si="320"/>
        <v/>
      </c>
    </row>
    <row r="20469" spans="1:1" ht="18" customHeight="1" x14ac:dyDescent="0.25">
      <c r="A20469" s="59" t="str">
        <f t="shared" si="320"/>
        <v/>
      </c>
    </row>
    <row r="20470" spans="1:1" ht="18" customHeight="1" x14ac:dyDescent="0.25">
      <c r="A20470" s="59" t="str">
        <f t="shared" si="320"/>
        <v/>
      </c>
    </row>
    <row r="20471" spans="1:1" ht="18" customHeight="1" x14ac:dyDescent="0.25">
      <c r="A20471" s="59" t="str">
        <f t="shared" si="320"/>
        <v/>
      </c>
    </row>
    <row r="20472" spans="1:1" ht="18" customHeight="1" x14ac:dyDescent="0.25">
      <c r="A20472" s="59" t="str">
        <f t="shared" si="320"/>
        <v/>
      </c>
    </row>
    <row r="20473" spans="1:1" ht="18" customHeight="1" x14ac:dyDescent="0.25">
      <c r="A20473" s="59" t="str">
        <f t="shared" si="320"/>
        <v/>
      </c>
    </row>
    <row r="20474" spans="1:1" ht="18" customHeight="1" x14ac:dyDescent="0.25">
      <c r="A20474" s="59" t="str">
        <f t="shared" si="320"/>
        <v/>
      </c>
    </row>
    <row r="20475" spans="1:1" ht="18" customHeight="1" x14ac:dyDescent="0.25">
      <c r="A20475" s="59" t="str">
        <f t="shared" si="320"/>
        <v/>
      </c>
    </row>
    <row r="20476" spans="1:1" ht="18" customHeight="1" x14ac:dyDescent="0.25">
      <c r="A20476" s="59" t="str">
        <f t="shared" si="320"/>
        <v/>
      </c>
    </row>
    <row r="20477" spans="1:1" ht="18" customHeight="1" x14ac:dyDescent="0.25">
      <c r="A20477" s="59" t="str">
        <f t="shared" si="320"/>
        <v/>
      </c>
    </row>
    <row r="20478" spans="1:1" ht="18" customHeight="1" x14ac:dyDescent="0.25">
      <c r="A20478" s="59" t="str">
        <f t="shared" si="320"/>
        <v/>
      </c>
    </row>
    <row r="20479" spans="1:1" ht="18" customHeight="1" x14ac:dyDescent="0.25">
      <c r="A20479" s="59" t="str">
        <f t="shared" si="320"/>
        <v/>
      </c>
    </row>
    <row r="20480" spans="1:1" ht="18" customHeight="1" x14ac:dyDescent="0.25">
      <c r="A20480" s="59" t="str">
        <f t="shared" si="320"/>
        <v/>
      </c>
    </row>
    <row r="20481" spans="1:1" ht="18" customHeight="1" x14ac:dyDescent="0.25">
      <c r="A20481" s="59" t="str">
        <f t="shared" si="320"/>
        <v/>
      </c>
    </row>
    <row r="20482" spans="1:1" ht="18" customHeight="1" x14ac:dyDescent="0.25">
      <c r="A20482" s="59" t="str">
        <f t="shared" si="320"/>
        <v/>
      </c>
    </row>
    <row r="20483" spans="1:1" ht="18" customHeight="1" x14ac:dyDescent="0.25">
      <c r="A20483" s="59" t="str">
        <f t="shared" si="320"/>
        <v/>
      </c>
    </row>
    <row r="20484" spans="1:1" ht="18" customHeight="1" x14ac:dyDescent="0.25">
      <c r="A20484" s="59" t="str">
        <f t="shared" si="320"/>
        <v/>
      </c>
    </row>
    <row r="20485" spans="1:1" ht="18" customHeight="1" x14ac:dyDescent="0.25">
      <c r="A20485" s="59" t="str">
        <f t="shared" si="320"/>
        <v/>
      </c>
    </row>
    <row r="20486" spans="1:1" ht="18" customHeight="1" x14ac:dyDescent="0.25">
      <c r="A20486" s="59" t="str">
        <f t="shared" si="320"/>
        <v/>
      </c>
    </row>
    <row r="20487" spans="1:1" ht="18" customHeight="1" x14ac:dyDescent="0.25">
      <c r="A20487" s="59" t="str">
        <f t="shared" si="320"/>
        <v/>
      </c>
    </row>
    <row r="20488" spans="1:1" ht="18" customHeight="1" x14ac:dyDescent="0.25">
      <c r="A20488" s="59" t="str">
        <f t="shared" si="320"/>
        <v/>
      </c>
    </row>
    <row r="20489" spans="1:1" ht="18" customHeight="1" x14ac:dyDescent="0.25">
      <c r="A20489" s="59" t="str">
        <f t="shared" si="320"/>
        <v/>
      </c>
    </row>
    <row r="20490" spans="1:1" ht="18" customHeight="1" x14ac:dyDescent="0.25">
      <c r="A20490" s="59" t="str">
        <f t="shared" si="320"/>
        <v/>
      </c>
    </row>
    <row r="20491" spans="1:1" ht="18" customHeight="1" x14ac:dyDescent="0.25">
      <c r="A20491" s="59" t="str">
        <f t="shared" si="320"/>
        <v/>
      </c>
    </row>
    <row r="20492" spans="1:1" ht="18" customHeight="1" x14ac:dyDescent="0.25">
      <c r="A20492" s="59" t="str">
        <f t="shared" si="320"/>
        <v/>
      </c>
    </row>
    <row r="20493" spans="1:1" ht="18" customHeight="1" x14ac:dyDescent="0.25">
      <c r="A20493" s="59" t="str">
        <f t="shared" si="320"/>
        <v/>
      </c>
    </row>
    <row r="20494" spans="1:1" ht="18" customHeight="1" x14ac:dyDescent="0.25">
      <c r="A20494" s="59" t="str">
        <f t="shared" si="320"/>
        <v/>
      </c>
    </row>
    <row r="20495" spans="1:1" ht="18" customHeight="1" x14ac:dyDescent="0.25">
      <c r="A20495" s="59" t="str">
        <f t="shared" si="320"/>
        <v/>
      </c>
    </row>
    <row r="20496" spans="1:1" ht="18" customHeight="1" x14ac:dyDescent="0.25">
      <c r="A20496" s="59" t="str">
        <f t="shared" si="320"/>
        <v/>
      </c>
    </row>
    <row r="20497" spans="1:1" ht="18" customHeight="1" x14ac:dyDescent="0.25">
      <c r="A20497" s="59" t="str">
        <f t="shared" si="320"/>
        <v/>
      </c>
    </row>
    <row r="20498" spans="1:1" ht="18" customHeight="1" x14ac:dyDescent="0.25">
      <c r="A20498" s="59" t="str">
        <f t="shared" si="320"/>
        <v/>
      </c>
    </row>
    <row r="20499" spans="1:1" ht="18" customHeight="1" x14ac:dyDescent="0.25">
      <c r="A20499" s="59" t="str">
        <f t="shared" si="320"/>
        <v/>
      </c>
    </row>
    <row r="20500" spans="1:1" ht="18" customHeight="1" x14ac:dyDescent="0.25">
      <c r="A20500" s="59" t="str">
        <f t="shared" si="320"/>
        <v/>
      </c>
    </row>
    <row r="20501" spans="1:1" ht="18" customHeight="1" x14ac:dyDescent="0.25">
      <c r="A20501" s="59" t="str">
        <f t="shared" si="320"/>
        <v/>
      </c>
    </row>
    <row r="20502" spans="1:1" ht="18" customHeight="1" x14ac:dyDescent="0.25">
      <c r="A20502" s="59" t="str">
        <f t="shared" si="320"/>
        <v/>
      </c>
    </row>
    <row r="20503" spans="1:1" ht="18" customHeight="1" x14ac:dyDescent="0.25">
      <c r="A20503" s="59" t="str">
        <f t="shared" si="320"/>
        <v/>
      </c>
    </row>
    <row r="20504" spans="1:1" ht="18" customHeight="1" x14ac:dyDescent="0.25">
      <c r="A20504" s="59" t="str">
        <f t="shared" si="320"/>
        <v/>
      </c>
    </row>
    <row r="20505" spans="1:1" ht="18" customHeight="1" x14ac:dyDescent="0.25">
      <c r="A20505" s="59" t="str">
        <f t="shared" si="320"/>
        <v/>
      </c>
    </row>
    <row r="20506" spans="1:1" ht="18" customHeight="1" x14ac:dyDescent="0.25">
      <c r="A20506" s="59" t="str">
        <f t="shared" si="320"/>
        <v/>
      </c>
    </row>
    <row r="20507" spans="1:1" ht="18" customHeight="1" x14ac:dyDescent="0.25">
      <c r="A20507" s="59" t="str">
        <f t="shared" si="320"/>
        <v/>
      </c>
    </row>
    <row r="20508" spans="1:1" ht="18" customHeight="1" x14ac:dyDescent="0.25">
      <c r="A20508" s="59" t="str">
        <f t="shared" si="320"/>
        <v/>
      </c>
    </row>
    <row r="20509" spans="1:1" ht="18" customHeight="1" x14ac:dyDescent="0.25">
      <c r="A20509" s="59" t="str">
        <f t="shared" si="320"/>
        <v/>
      </c>
    </row>
    <row r="20510" spans="1:1" ht="18" customHeight="1" x14ac:dyDescent="0.25">
      <c r="A20510" s="59" t="str">
        <f t="shared" si="320"/>
        <v/>
      </c>
    </row>
    <row r="20511" spans="1:1" ht="18" customHeight="1" x14ac:dyDescent="0.25">
      <c r="A20511" s="59" t="str">
        <f t="shared" si="320"/>
        <v/>
      </c>
    </row>
    <row r="20512" spans="1:1" ht="18" customHeight="1" x14ac:dyDescent="0.25">
      <c r="A20512" s="59" t="str">
        <f t="shared" si="320"/>
        <v/>
      </c>
    </row>
    <row r="20513" spans="1:1" ht="18" customHeight="1" x14ac:dyDescent="0.25">
      <c r="A20513" s="59" t="str">
        <f t="shared" si="320"/>
        <v/>
      </c>
    </row>
    <row r="20514" spans="1:1" ht="18" customHeight="1" x14ac:dyDescent="0.25">
      <c r="A20514" s="59" t="str">
        <f t="shared" si="320"/>
        <v/>
      </c>
    </row>
    <row r="20515" spans="1:1" ht="18" customHeight="1" x14ac:dyDescent="0.25">
      <c r="A20515" s="59" t="str">
        <f t="shared" si="320"/>
        <v/>
      </c>
    </row>
    <row r="20516" spans="1:1" ht="18" customHeight="1" x14ac:dyDescent="0.25">
      <c r="A20516" s="59" t="str">
        <f t="shared" si="320"/>
        <v/>
      </c>
    </row>
    <row r="20517" spans="1:1" ht="18" customHeight="1" x14ac:dyDescent="0.25">
      <c r="A20517" s="59" t="str">
        <f t="shared" si="320"/>
        <v/>
      </c>
    </row>
    <row r="20518" spans="1:1" ht="18" customHeight="1" x14ac:dyDescent="0.25">
      <c r="A20518" s="59" t="str">
        <f t="shared" si="320"/>
        <v/>
      </c>
    </row>
    <row r="20519" spans="1:1" ht="18" customHeight="1" x14ac:dyDescent="0.25">
      <c r="A20519" s="59" t="str">
        <f t="shared" si="320"/>
        <v/>
      </c>
    </row>
    <row r="20520" spans="1:1" ht="18" customHeight="1" x14ac:dyDescent="0.25">
      <c r="A20520" s="59" t="str">
        <f t="shared" si="320"/>
        <v/>
      </c>
    </row>
    <row r="20521" spans="1:1" ht="18" customHeight="1" x14ac:dyDescent="0.25">
      <c r="A20521" s="59" t="str">
        <f t="shared" si="320"/>
        <v/>
      </c>
    </row>
    <row r="20522" spans="1:1" ht="18" customHeight="1" x14ac:dyDescent="0.25">
      <c r="A20522" s="59" t="str">
        <f t="shared" si="320"/>
        <v/>
      </c>
    </row>
    <row r="20523" spans="1:1" ht="18" customHeight="1" x14ac:dyDescent="0.25">
      <c r="A20523" s="59" t="str">
        <f t="shared" si="320"/>
        <v/>
      </c>
    </row>
    <row r="20524" spans="1:1" ht="18" customHeight="1" x14ac:dyDescent="0.25">
      <c r="A20524" s="59" t="str">
        <f t="shared" si="320"/>
        <v/>
      </c>
    </row>
    <row r="20525" spans="1:1" ht="18" customHeight="1" x14ac:dyDescent="0.25">
      <c r="A20525" s="59" t="str">
        <f t="shared" si="320"/>
        <v/>
      </c>
    </row>
    <row r="20526" spans="1:1" ht="18" customHeight="1" x14ac:dyDescent="0.25">
      <c r="A20526" s="59" t="str">
        <f t="shared" ref="A20526:A20589" si="321">IF(B20526&lt;&gt;"",DATE(2020,INT((ROW(A20524)-1)/78)+1,1),"")</f>
        <v/>
      </c>
    </row>
    <row r="20527" spans="1:1" ht="18" customHeight="1" x14ac:dyDescent="0.25">
      <c r="A20527" s="59" t="str">
        <f t="shared" si="321"/>
        <v/>
      </c>
    </row>
    <row r="20528" spans="1:1" ht="18" customHeight="1" x14ac:dyDescent="0.25">
      <c r="A20528" s="59" t="str">
        <f t="shared" si="321"/>
        <v/>
      </c>
    </row>
    <row r="20529" spans="1:1" ht="18" customHeight="1" x14ac:dyDescent="0.25">
      <c r="A20529" s="59" t="str">
        <f t="shared" si="321"/>
        <v/>
      </c>
    </row>
    <row r="20530" spans="1:1" ht="18" customHeight="1" x14ac:dyDescent="0.25">
      <c r="A20530" s="59" t="str">
        <f t="shared" si="321"/>
        <v/>
      </c>
    </row>
    <row r="20531" spans="1:1" ht="18" customHeight="1" x14ac:dyDescent="0.25">
      <c r="A20531" s="59" t="str">
        <f t="shared" si="321"/>
        <v/>
      </c>
    </row>
    <row r="20532" spans="1:1" ht="18" customHeight="1" x14ac:dyDescent="0.25">
      <c r="A20532" s="59" t="str">
        <f t="shared" si="321"/>
        <v/>
      </c>
    </row>
    <row r="20533" spans="1:1" ht="18" customHeight="1" x14ac:dyDescent="0.25">
      <c r="A20533" s="59" t="str">
        <f t="shared" si="321"/>
        <v/>
      </c>
    </row>
    <row r="20534" spans="1:1" ht="18" customHeight="1" x14ac:dyDescent="0.25">
      <c r="A20534" s="59" t="str">
        <f t="shared" si="321"/>
        <v/>
      </c>
    </row>
    <row r="20535" spans="1:1" ht="18" customHeight="1" x14ac:dyDescent="0.25">
      <c r="A20535" s="59" t="str">
        <f t="shared" si="321"/>
        <v/>
      </c>
    </row>
    <row r="20536" spans="1:1" ht="18" customHeight="1" x14ac:dyDescent="0.25">
      <c r="A20536" s="59" t="str">
        <f t="shared" si="321"/>
        <v/>
      </c>
    </row>
    <row r="20537" spans="1:1" ht="18" customHeight="1" x14ac:dyDescent="0.25">
      <c r="A20537" s="59" t="str">
        <f t="shared" si="321"/>
        <v/>
      </c>
    </row>
    <row r="20538" spans="1:1" ht="18" customHeight="1" x14ac:dyDescent="0.25">
      <c r="A20538" s="59" t="str">
        <f t="shared" si="321"/>
        <v/>
      </c>
    </row>
    <row r="20539" spans="1:1" ht="18" customHeight="1" x14ac:dyDescent="0.25">
      <c r="A20539" s="59" t="str">
        <f t="shared" si="321"/>
        <v/>
      </c>
    </row>
    <row r="20540" spans="1:1" ht="18" customHeight="1" x14ac:dyDescent="0.25">
      <c r="A20540" s="59" t="str">
        <f t="shared" si="321"/>
        <v/>
      </c>
    </row>
    <row r="20541" spans="1:1" ht="18" customHeight="1" x14ac:dyDescent="0.25">
      <c r="A20541" s="59" t="str">
        <f t="shared" si="321"/>
        <v/>
      </c>
    </row>
    <row r="20542" spans="1:1" ht="18" customHeight="1" x14ac:dyDescent="0.25">
      <c r="A20542" s="59" t="str">
        <f t="shared" si="321"/>
        <v/>
      </c>
    </row>
    <row r="20543" spans="1:1" ht="18" customHeight="1" x14ac:dyDescent="0.25">
      <c r="A20543" s="59" t="str">
        <f t="shared" si="321"/>
        <v/>
      </c>
    </row>
    <row r="20544" spans="1:1" ht="18" customHeight="1" x14ac:dyDescent="0.25">
      <c r="A20544" s="59" t="str">
        <f t="shared" si="321"/>
        <v/>
      </c>
    </row>
    <row r="20545" spans="1:1" ht="18" customHeight="1" x14ac:dyDescent="0.25">
      <c r="A20545" s="59" t="str">
        <f t="shared" si="321"/>
        <v/>
      </c>
    </row>
    <row r="20546" spans="1:1" ht="18" customHeight="1" x14ac:dyDescent="0.25">
      <c r="A20546" s="59" t="str">
        <f t="shared" si="321"/>
        <v/>
      </c>
    </row>
    <row r="20547" spans="1:1" ht="18" customHeight="1" x14ac:dyDescent="0.25">
      <c r="A20547" s="59" t="str">
        <f t="shared" si="321"/>
        <v/>
      </c>
    </row>
    <row r="20548" spans="1:1" ht="18" customHeight="1" x14ac:dyDescent="0.25">
      <c r="A20548" s="59" t="str">
        <f t="shared" si="321"/>
        <v/>
      </c>
    </row>
    <row r="20549" spans="1:1" ht="18" customHeight="1" x14ac:dyDescent="0.25">
      <c r="A20549" s="59" t="str">
        <f t="shared" si="321"/>
        <v/>
      </c>
    </row>
    <row r="20550" spans="1:1" ht="18" customHeight="1" x14ac:dyDescent="0.25">
      <c r="A20550" s="59" t="str">
        <f t="shared" si="321"/>
        <v/>
      </c>
    </row>
    <row r="20551" spans="1:1" ht="18" customHeight="1" x14ac:dyDescent="0.25">
      <c r="A20551" s="59" t="str">
        <f t="shared" si="321"/>
        <v/>
      </c>
    </row>
    <row r="20552" spans="1:1" ht="18" customHeight="1" x14ac:dyDescent="0.25">
      <c r="A20552" s="59" t="str">
        <f t="shared" si="321"/>
        <v/>
      </c>
    </row>
    <row r="20553" spans="1:1" ht="18" customHeight="1" x14ac:dyDescent="0.25">
      <c r="A20553" s="59" t="str">
        <f t="shared" si="321"/>
        <v/>
      </c>
    </row>
    <row r="20554" spans="1:1" ht="18" customHeight="1" x14ac:dyDescent="0.25">
      <c r="A20554" s="59" t="str">
        <f t="shared" si="321"/>
        <v/>
      </c>
    </row>
    <row r="20555" spans="1:1" ht="18" customHeight="1" x14ac:dyDescent="0.25">
      <c r="A20555" s="59" t="str">
        <f t="shared" si="321"/>
        <v/>
      </c>
    </row>
    <row r="20556" spans="1:1" ht="18" customHeight="1" x14ac:dyDescent="0.25">
      <c r="A20556" s="59" t="str">
        <f t="shared" si="321"/>
        <v/>
      </c>
    </row>
    <row r="20557" spans="1:1" ht="18" customHeight="1" x14ac:dyDescent="0.25">
      <c r="A20557" s="59" t="str">
        <f t="shared" si="321"/>
        <v/>
      </c>
    </row>
    <row r="20558" spans="1:1" ht="18" customHeight="1" x14ac:dyDescent="0.25">
      <c r="A20558" s="59" t="str">
        <f t="shared" si="321"/>
        <v/>
      </c>
    </row>
    <row r="20559" spans="1:1" ht="18" customHeight="1" x14ac:dyDescent="0.25">
      <c r="A20559" s="59" t="str">
        <f t="shared" si="321"/>
        <v/>
      </c>
    </row>
    <row r="20560" spans="1:1" ht="18" customHeight="1" x14ac:dyDescent="0.25">
      <c r="A20560" s="59" t="str">
        <f t="shared" si="321"/>
        <v/>
      </c>
    </row>
    <row r="20561" spans="1:1" ht="18" customHeight="1" x14ac:dyDescent="0.25">
      <c r="A20561" s="59" t="str">
        <f t="shared" si="321"/>
        <v/>
      </c>
    </row>
    <row r="20562" spans="1:1" ht="18" customHeight="1" x14ac:dyDescent="0.25">
      <c r="A20562" s="59" t="str">
        <f t="shared" si="321"/>
        <v/>
      </c>
    </row>
    <row r="20563" spans="1:1" ht="18" customHeight="1" x14ac:dyDescent="0.25">
      <c r="A20563" s="59" t="str">
        <f t="shared" si="321"/>
        <v/>
      </c>
    </row>
    <row r="20564" spans="1:1" ht="18" customHeight="1" x14ac:dyDescent="0.25">
      <c r="A20564" s="59" t="str">
        <f t="shared" si="321"/>
        <v/>
      </c>
    </row>
    <row r="20565" spans="1:1" ht="18" customHeight="1" x14ac:dyDescent="0.25">
      <c r="A20565" s="59" t="str">
        <f t="shared" si="321"/>
        <v/>
      </c>
    </row>
    <row r="20566" spans="1:1" ht="18" customHeight="1" x14ac:dyDescent="0.25">
      <c r="A20566" s="59" t="str">
        <f t="shared" si="321"/>
        <v/>
      </c>
    </row>
    <row r="20567" spans="1:1" ht="18" customHeight="1" x14ac:dyDescent="0.25">
      <c r="A20567" s="59" t="str">
        <f t="shared" si="321"/>
        <v/>
      </c>
    </row>
    <row r="20568" spans="1:1" ht="18" customHeight="1" x14ac:dyDescent="0.25">
      <c r="A20568" s="59" t="str">
        <f t="shared" si="321"/>
        <v/>
      </c>
    </row>
    <row r="20569" spans="1:1" ht="18" customHeight="1" x14ac:dyDescent="0.25">
      <c r="A20569" s="59" t="str">
        <f t="shared" si="321"/>
        <v/>
      </c>
    </row>
    <row r="20570" spans="1:1" ht="18" customHeight="1" x14ac:dyDescent="0.25">
      <c r="A20570" s="59" t="str">
        <f t="shared" si="321"/>
        <v/>
      </c>
    </row>
    <row r="20571" spans="1:1" ht="18" customHeight="1" x14ac:dyDescent="0.25">
      <c r="A20571" s="59" t="str">
        <f t="shared" si="321"/>
        <v/>
      </c>
    </row>
    <row r="20572" spans="1:1" ht="18" customHeight="1" x14ac:dyDescent="0.25">
      <c r="A20572" s="59" t="str">
        <f t="shared" si="321"/>
        <v/>
      </c>
    </row>
    <row r="20573" spans="1:1" ht="18" customHeight="1" x14ac:dyDescent="0.25">
      <c r="A20573" s="59" t="str">
        <f t="shared" si="321"/>
        <v/>
      </c>
    </row>
    <row r="20574" spans="1:1" ht="18" customHeight="1" x14ac:dyDescent="0.25">
      <c r="A20574" s="59" t="str">
        <f t="shared" si="321"/>
        <v/>
      </c>
    </row>
    <row r="20575" spans="1:1" ht="18" customHeight="1" x14ac:dyDescent="0.25">
      <c r="A20575" s="59" t="str">
        <f t="shared" si="321"/>
        <v/>
      </c>
    </row>
    <row r="20576" spans="1:1" ht="18" customHeight="1" x14ac:dyDescent="0.25">
      <c r="A20576" s="59" t="str">
        <f t="shared" si="321"/>
        <v/>
      </c>
    </row>
    <row r="20577" spans="1:1" ht="18" customHeight="1" x14ac:dyDescent="0.25">
      <c r="A20577" s="59" t="str">
        <f t="shared" si="321"/>
        <v/>
      </c>
    </row>
    <row r="20578" spans="1:1" ht="18" customHeight="1" x14ac:dyDescent="0.25">
      <c r="A20578" s="59" t="str">
        <f t="shared" si="321"/>
        <v/>
      </c>
    </row>
    <row r="20579" spans="1:1" ht="18" customHeight="1" x14ac:dyDescent="0.25">
      <c r="A20579" s="59" t="str">
        <f t="shared" si="321"/>
        <v/>
      </c>
    </row>
    <row r="20580" spans="1:1" ht="18" customHeight="1" x14ac:dyDescent="0.25">
      <c r="A20580" s="59" t="str">
        <f t="shared" si="321"/>
        <v/>
      </c>
    </row>
    <row r="20581" spans="1:1" ht="18" customHeight="1" x14ac:dyDescent="0.25">
      <c r="A20581" s="59" t="str">
        <f t="shared" si="321"/>
        <v/>
      </c>
    </row>
    <row r="20582" spans="1:1" ht="18" customHeight="1" x14ac:dyDescent="0.25">
      <c r="A20582" s="59" t="str">
        <f t="shared" si="321"/>
        <v/>
      </c>
    </row>
    <row r="20583" spans="1:1" ht="18" customHeight="1" x14ac:dyDescent="0.25">
      <c r="A20583" s="59" t="str">
        <f t="shared" si="321"/>
        <v/>
      </c>
    </row>
    <row r="20584" spans="1:1" ht="18" customHeight="1" x14ac:dyDescent="0.25">
      <c r="A20584" s="59" t="str">
        <f t="shared" si="321"/>
        <v/>
      </c>
    </row>
    <row r="20585" spans="1:1" ht="18" customHeight="1" x14ac:dyDescent="0.25">
      <c r="A20585" s="59" t="str">
        <f t="shared" si="321"/>
        <v/>
      </c>
    </row>
    <row r="20586" spans="1:1" ht="18" customHeight="1" x14ac:dyDescent="0.25">
      <c r="A20586" s="59" t="str">
        <f t="shared" si="321"/>
        <v/>
      </c>
    </row>
    <row r="20587" spans="1:1" ht="18" customHeight="1" x14ac:dyDescent="0.25">
      <c r="A20587" s="59" t="str">
        <f t="shared" si="321"/>
        <v/>
      </c>
    </row>
    <row r="20588" spans="1:1" ht="18" customHeight="1" x14ac:dyDescent="0.25">
      <c r="A20588" s="59" t="str">
        <f t="shared" si="321"/>
        <v/>
      </c>
    </row>
    <row r="20589" spans="1:1" ht="18" customHeight="1" x14ac:dyDescent="0.25">
      <c r="A20589" s="59" t="str">
        <f t="shared" si="321"/>
        <v/>
      </c>
    </row>
    <row r="20590" spans="1:1" ht="18" customHeight="1" x14ac:dyDescent="0.25">
      <c r="A20590" s="59" t="str">
        <f t="shared" ref="A20590:A20653" si="322">IF(B20590&lt;&gt;"",DATE(2020,INT((ROW(A20588)-1)/78)+1,1),"")</f>
        <v/>
      </c>
    </row>
    <row r="20591" spans="1:1" ht="18" customHeight="1" x14ac:dyDescent="0.25">
      <c r="A20591" s="59" t="str">
        <f t="shared" si="322"/>
        <v/>
      </c>
    </row>
    <row r="20592" spans="1:1" ht="18" customHeight="1" x14ac:dyDescent="0.25">
      <c r="A20592" s="59" t="str">
        <f t="shared" si="322"/>
        <v/>
      </c>
    </row>
    <row r="20593" spans="1:1" ht="18" customHeight="1" x14ac:dyDescent="0.25">
      <c r="A20593" s="59" t="str">
        <f t="shared" si="322"/>
        <v/>
      </c>
    </row>
    <row r="20594" spans="1:1" ht="18" customHeight="1" x14ac:dyDescent="0.25">
      <c r="A20594" s="59" t="str">
        <f t="shared" si="322"/>
        <v/>
      </c>
    </row>
    <row r="20595" spans="1:1" ht="18" customHeight="1" x14ac:dyDescent="0.25">
      <c r="A20595" s="59" t="str">
        <f t="shared" si="322"/>
        <v/>
      </c>
    </row>
    <row r="20596" spans="1:1" ht="18" customHeight="1" x14ac:dyDescent="0.25">
      <c r="A20596" s="59" t="str">
        <f t="shared" si="322"/>
        <v/>
      </c>
    </row>
    <row r="20597" spans="1:1" ht="18" customHeight="1" x14ac:dyDescent="0.25">
      <c r="A20597" s="59" t="str">
        <f t="shared" si="322"/>
        <v/>
      </c>
    </row>
    <row r="20598" spans="1:1" ht="18" customHeight="1" x14ac:dyDescent="0.25">
      <c r="A20598" s="59" t="str">
        <f t="shared" si="322"/>
        <v/>
      </c>
    </row>
    <row r="20599" spans="1:1" ht="18" customHeight="1" x14ac:dyDescent="0.25">
      <c r="A20599" s="59" t="str">
        <f t="shared" si="322"/>
        <v/>
      </c>
    </row>
    <row r="20600" spans="1:1" ht="18" customHeight="1" x14ac:dyDescent="0.25">
      <c r="A20600" s="59" t="str">
        <f t="shared" si="322"/>
        <v/>
      </c>
    </row>
    <row r="20601" spans="1:1" ht="18" customHeight="1" x14ac:dyDescent="0.25">
      <c r="A20601" s="59" t="str">
        <f t="shared" si="322"/>
        <v/>
      </c>
    </row>
    <row r="20602" spans="1:1" ht="18" customHeight="1" x14ac:dyDescent="0.25">
      <c r="A20602" s="59" t="str">
        <f t="shared" si="322"/>
        <v/>
      </c>
    </row>
    <row r="20603" spans="1:1" ht="18" customHeight="1" x14ac:dyDescent="0.25">
      <c r="A20603" s="59" t="str">
        <f t="shared" si="322"/>
        <v/>
      </c>
    </row>
    <row r="20604" spans="1:1" ht="18" customHeight="1" x14ac:dyDescent="0.25">
      <c r="A20604" s="59" t="str">
        <f t="shared" si="322"/>
        <v/>
      </c>
    </row>
    <row r="20605" spans="1:1" ht="18" customHeight="1" x14ac:dyDescent="0.25">
      <c r="A20605" s="59" t="str">
        <f t="shared" si="322"/>
        <v/>
      </c>
    </row>
    <row r="20606" spans="1:1" ht="18" customHeight="1" x14ac:dyDescent="0.25">
      <c r="A20606" s="59" t="str">
        <f t="shared" si="322"/>
        <v/>
      </c>
    </row>
    <row r="20607" spans="1:1" ht="18" customHeight="1" x14ac:dyDescent="0.25">
      <c r="A20607" s="59" t="str">
        <f t="shared" si="322"/>
        <v/>
      </c>
    </row>
    <row r="20608" spans="1:1" ht="18" customHeight="1" x14ac:dyDescent="0.25">
      <c r="A20608" s="59" t="str">
        <f t="shared" si="322"/>
        <v/>
      </c>
    </row>
    <row r="20609" spans="1:1" ht="18" customHeight="1" x14ac:dyDescent="0.25">
      <c r="A20609" s="59" t="str">
        <f t="shared" si="322"/>
        <v/>
      </c>
    </row>
    <row r="20610" spans="1:1" ht="18" customHeight="1" x14ac:dyDescent="0.25">
      <c r="A20610" s="59" t="str">
        <f t="shared" si="322"/>
        <v/>
      </c>
    </row>
    <row r="20611" spans="1:1" ht="18" customHeight="1" x14ac:dyDescent="0.25">
      <c r="A20611" s="59" t="str">
        <f t="shared" si="322"/>
        <v/>
      </c>
    </row>
    <row r="20612" spans="1:1" ht="18" customHeight="1" x14ac:dyDescent="0.25">
      <c r="A20612" s="59" t="str">
        <f t="shared" si="322"/>
        <v/>
      </c>
    </row>
    <row r="20613" spans="1:1" ht="18" customHeight="1" x14ac:dyDescent="0.25">
      <c r="A20613" s="59" t="str">
        <f t="shared" si="322"/>
        <v/>
      </c>
    </row>
    <row r="20614" spans="1:1" ht="18" customHeight="1" x14ac:dyDescent="0.25">
      <c r="A20614" s="59" t="str">
        <f t="shared" si="322"/>
        <v/>
      </c>
    </row>
    <row r="20615" spans="1:1" ht="18" customHeight="1" x14ac:dyDescent="0.25">
      <c r="A20615" s="59" t="str">
        <f t="shared" si="322"/>
        <v/>
      </c>
    </row>
    <row r="20616" spans="1:1" ht="18" customHeight="1" x14ac:dyDescent="0.25">
      <c r="A20616" s="59" t="str">
        <f t="shared" si="322"/>
        <v/>
      </c>
    </row>
    <row r="20617" spans="1:1" ht="18" customHeight="1" x14ac:dyDescent="0.25">
      <c r="A20617" s="59" t="str">
        <f t="shared" si="322"/>
        <v/>
      </c>
    </row>
    <row r="20618" spans="1:1" ht="18" customHeight="1" x14ac:dyDescent="0.25">
      <c r="A20618" s="59" t="str">
        <f t="shared" si="322"/>
        <v/>
      </c>
    </row>
    <row r="20619" spans="1:1" ht="18" customHeight="1" x14ac:dyDescent="0.25">
      <c r="A20619" s="59" t="str">
        <f t="shared" si="322"/>
        <v/>
      </c>
    </row>
    <row r="20620" spans="1:1" ht="18" customHeight="1" x14ac:dyDescent="0.25">
      <c r="A20620" s="59" t="str">
        <f t="shared" si="322"/>
        <v/>
      </c>
    </row>
    <row r="20621" spans="1:1" ht="18" customHeight="1" x14ac:dyDescent="0.25">
      <c r="A20621" s="59" t="str">
        <f t="shared" si="322"/>
        <v/>
      </c>
    </row>
    <row r="20622" spans="1:1" ht="18" customHeight="1" x14ac:dyDescent="0.25">
      <c r="A20622" s="59" t="str">
        <f t="shared" si="322"/>
        <v/>
      </c>
    </row>
    <row r="20623" spans="1:1" ht="18" customHeight="1" x14ac:dyDescent="0.25">
      <c r="A20623" s="59" t="str">
        <f t="shared" si="322"/>
        <v/>
      </c>
    </row>
    <row r="20624" spans="1:1" ht="18" customHeight="1" x14ac:dyDescent="0.25">
      <c r="A20624" s="59" t="str">
        <f t="shared" si="322"/>
        <v/>
      </c>
    </row>
    <row r="20625" spans="1:1" ht="18" customHeight="1" x14ac:dyDescent="0.25">
      <c r="A20625" s="59" t="str">
        <f t="shared" si="322"/>
        <v/>
      </c>
    </row>
    <row r="20626" spans="1:1" ht="18" customHeight="1" x14ac:dyDescent="0.25">
      <c r="A20626" s="59" t="str">
        <f t="shared" si="322"/>
        <v/>
      </c>
    </row>
    <row r="20627" spans="1:1" ht="18" customHeight="1" x14ac:dyDescent="0.25">
      <c r="A20627" s="59" t="str">
        <f t="shared" si="322"/>
        <v/>
      </c>
    </row>
    <row r="20628" spans="1:1" ht="18" customHeight="1" x14ac:dyDescent="0.25">
      <c r="A20628" s="59" t="str">
        <f t="shared" si="322"/>
        <v/>
      </c>
    </row>
    <row r="20629" spans="1:1" ht="18" customHeight="1" x14ac:dyDescent="0.25">
      <c r="A20629" s="59" t="str">
        <f t="shared" si="322"/>
        <v/>
      </c>
    </row>
    <row r="20630" spans="1:1" ht="18" customHeight="1" x14ac:dyDescent="0.25">
      <c r="A20630" s="59" t="str">
        <f t="shared" si="322"/>
        <v/>
      </c>
    </row>
    <row r="20631" spans="1:1" ht="18" customHeight="1" x14ac:dyDescent="0.25">
      <c r="A20631" s="59" t="str">
        <f t="shared" si="322"/>
        <v/>
      </c>
    </row>
    <row r="20632" spans="1:1" ht="18" customHeight="1" x14ac:dyDescent="0.25">
      <c r="A20632" s="59" t="str">
        <f t="shared" si="322"/>
        <v/>
      </c>
    </row>
    <row r="20633" spans="1:1" ht="18" customHeight="1" x14ac:dyDescent="0.25">
      <c r="A20633" s="59" t="str">
        <f t="shared" si="322"/>
        <v/>
      </c>
    </row>
    <row r="20634" spans="1:1" ht="18" customHeight="1" x14ac:dyDescent="0.25">
      <c r="A20634" s="59" t="str">
        <f t="shared" si="322"/>
        <v/>
      </c>
    </row>
    <row r="20635" spans="1:1" ht="18" customHeight="1" x14ac:dyDescent="0.25">
      <c r="A20635" s="59" t="str">
        <f t="shared" si="322"/>
        <v/>
      </c>
    </row>
    <row r="20636" spans="1:1" ht="18" customHeight="1" x14ac:dyDescent="0.25">
      <c r="A20636" s="59" t="str">
        <f t="shared" si="322"/>
        <v/>
      </c>
    </row>
    <row r="20637" spans="1:1" ht="18" customHeight="1" x14ac:dyDescent="0.25">
      <c r="A20637" s="59" t="str">
        <f t="shared" si="322"/>
        <v/>
      </c>
    </row>
    <row r="20638" spans="1:1" ht="18" customHeight="1" x14ac:dyDescent="0.25">
      <c r="A20638" s="59" t="str">
        <f t="shared" si="322"/>
        <v/>
      </c>
    </row>
    <row r="20639" spans="1:1" ht="18" customHeight="1" x14ac:dyDescent="0.25">
      <c r="A20639" s="59" t="str">
        <f t="shared" si="322"/>
        <v/>
      </c>
    </row>
    <row r="20640" spans="1:1" ht="18" customHeight="1" x14ac:dyDescent="0.25">
      <c r="A20640" s="59" t="str">
        <f t="shared" si="322"/>
        <v/>
      </c>
    </row>
    <row r="20641" spans="1:1" ht="18" customHeight="1" x14ac:dyDescent="0.25">
      <c r="A20641" s="59" t="str">
        <f t="shared" si="322"/>
        <v/>
      </c>
    </row>
    <row r="20642" spans="1:1" ht="18" customHeight="1" x14ac:dyDescent="0.25">
      <c r="A20642" s="59" t="str">
        <f t="shared" si="322"/>
        <v/>
      </c>
    </row>
    <row r="20643" spans="1:1" ht="18" customHeight="1" x14ac:dyDescent="0.25">
      <c r="A20643" s="59" t="str">
        <f t="shared" si="322"/>
        <v/>
      </c>
    </row>
    <row r="20644" spans="1:1" ht="18" customHeight="1" x14ac:dyDescent="0.25">
      <c r="A20644" s="59" t="str">
        <f t="shared" si="322"/>
        <v/>
      </c>
    </row>
    <row r="20645" spans="1:1" ht="18" customHeight="1" x14ac:dyDescent="0.25">
      <c r="A20645" s="59" t="str">
        <f t="shared" si="322"/>
        <v/>
      </c>
    </row>
    <row r="20646" spans="1:1" ht="18" customHeight="1" x14ac:dyDescent="0.25">
      <c r="A20646" s="59" t="str">
        <f t="shared" si="322"/>
        <v/>
      </c>
    </row>
    <row r="20647" spans="1:1" ht="18" customHeight="1" x14ac:dyDescent="0.25">
      <c r="A20647" s="59" t="str">
        <f t="shared" si="322"/>
        <v/>
      </c>
    </row>
    <row r="20648" spans="1:1" ht="18" customHeight="1" x14ac:dyDescent="0.25">
      <c r="A20648" s="59" t="str">
        <f t="shared" si="322"/>
        <v/>
      </c>
    </row>
    <row r="20649" spans="1:1" ht="18" customHeight="1" x14ac:dyDescent="0.25">
      <c r="A20649" s="59" t="str">
        <f t="shared" si="322"/>
        <v/>
      </c>
    </row>
    <row r="20650" spans="1:1" ht="18" customHeight="1" x14ac:dyDescent="0.25">
      <c r="A20650" s="59" t="str">
        <f t="shared" si="322"/>
        <v/>
      </c>
    </row>
    <row r="20651" spans="1:1" ht="18" customHeight="1" x14ac:dyDescent="0.25">
      <c r="A20651" s="59" t="str">
        <f t="shared" si="322"/>
        <v/>
      </c>
    </row>
    <row r="20652" spans="1:1" ht="18" customHeight="1" x14ac:dyDescent="0.25">
      <c r="A20652" s="59" t="str">
        <f t="shared" si="322"/>
        <v/>
      </c>
    </row>
    <row r="20653" spans="1:1" ht="18" customHeight="1" x14ac:dyDescent="0.25">
      <c r="A20653" s="59" t="str">
        <f t="shared" si="322"/>
        <v/>
      </c>
    </row>
    <row r="20654" spans="1:1" ht="18" customHeight="1" x14ac:dyDescent="0.25">
      <c r="A20654" s="59" t="str">
        <f t="shared" ref="A20654:A20717" si="323">IF(B20654&lt;&gt;"",DATE(2020,INT((ROW(A20652)-1)/78)+1,1),"")</f>
        <v/>
      </c>
    </row>
    <row r="20655" spans="1:1" ht="18" customHeight="1" x14ac:dyDescent="0.25">
      <c r="A20655" s="59" t="str">
        <f t="shared" si="323"/>
        <v/>
      </c>
    </row>
    <row r="20656" spans="1:1" ht="18" customHeight="1" x14ac:dyDescent="0.25">
      <c r="A20656" s="59" t="str">
        <f t="shared" si="323"/>
        <v/>
      </c>
    </row>
    <row r="20657" spans="1:1" ht="18" customHeight="1" x14ac:dyDescent="0.25">
      <c r="A20657" s="59" t="str">
        <f t="shared" si="323"/>
        <v/>
      </c>
    </row>
    <row r="20658" spans="1:1" ht="18" customHeight="1" x14ac:dyDescent="0.25">
      <c r="A20658" s="59" t="str">
        <f t="shared" si="323"/>
        <v/>
      </c>
    </row>
    <row r="20659" spans="1:1" ht="18" customHeight="1" x14ac:dyDescent="0.25">
      <c r="A20659" s="59" t="str">
        <f t="shared" si="323"/>
        <v/>
      </c>
    </row>
    <row r="20660" spans="1:1" ht="18" customHeight="1" x14ac:dyDescent="0.25">
      <c r="A20660" s="59" t="str">
        <f t="shared" si="323"/>
        <v/>
      </c>
    </row>
    <row r="20661" spans="1:1" ht="18" customHeight="1" x14ac:dyDescent="0.25">
      <c r="A20661" s="59" t="str">
        <f t="shared" si="323"/>
        <v/>
      </c>
    </row>
    <row r="20662" spans="1:1" ht="18" customHeight="1" x14ac:dyDescent="0.25">
      <c r="A20662" s="59" t="str">
        <f t="shared" si="323"/>
        <v/>
      </c>
    </row>
    <row r="20663" spans="1:1" ht="18" customHeight="1" x14ac:dyDescent="0.25">
      <c r="A20663" s="59" t="str">
        <f t="shared" si="323"/>
        <v/>
      </c>
    </row>
    <row r="20664" spans="1:1" ht="18" customHeight="1" x14ac:dyDescent="0.25">
      <c r="A20664" s="59" t="str">
        <f t="shared" si="323"/>
        <v/>
      </c>
    </row>
    <row r="20665" spans="1:1" ht="18" customHeight="1" x14ac:dyDescent="0.25">
      <c r="A20665" s="59" t="str">
        <f t="shared" si="323"/>
        <v/>
      </c>
    </row>
    <row r="20666" spans="1:1" ht="18" customHeight="1" x14ac:dyDescent="0.25">
      <c r="A20666" s="59" t="str">
        <f t="shared" si="323"/>
        <v/>
      </c>
    </row>
    <row r="20667" spans="1:1" ht="18" customHeight="1" x14ac:dyDescent="0.25">
      <c r="A20667" s="59" t="str">
        <f t="shared" si="323"/>
        <v/>
      </c>
    </row>
    <row r="20668" spans="1:1" ht="18" customHeight="1" x14ac:dyDescent="0.25">
      <c r="A20668" s="59" t="str">
        <f t="shared" si="323"/>
        <v/>
      </c>
    </row>
    <row r="20669" spans="1:1" ht="18" customHeight="1" x14ac:dyDescent="0.25">
      <c r="A20669" s="59" t="str">
        <f t="shared" si="323"/>
        <v/>
      </c>
    </row>
    <row r="20670" spans="1:1" ht="18" customHeight="1" x14ac:dyDescent="0.25">
      <c r="A20670" s="59" t="str">
        <f t="shared" si="323"/>
        <v/>
      </c>
    </row>
    <row r="20671" spans="1:1" ht="18" customHeight="1" x14ac:dyDescent="0.25">
      <c r="A20671" s="59" t="str">
        <f t="shared" si="323"/>
        <v/>
      </c>
    </row>
    <row r="20672" spans="1:1" ht="18" customHeight="1" x14ac:dyDescent="0.25">
      <c r="A20672" s="59" t="str">
        <f t="shared" si="323"/>
        <v/>
      </c>
    </row>
    <row r="20673" spans="1:1" ht="18" customHeight="1" x14ac:dyDescent="0.25">
      <c r="A20673" s="59" t="str">
        <f t="shared" si="323"/>
        <v/>
      </c>
    </row>
    <row r="20674" spans="1:1" ht="18" customHeight="1" x14ac:dyDescent="0.25">
      <c r="A20674" s="59" t="str">
        <f t="shared" si="323"/>
        <v/>
      </c>
    </row>
    <row r="20675" spans="1:1" ht="18" customHeight="1" x14ac:dyDescent="0.25">
      <c r="A20675" s="59" t="str">
        <f t="shared" si="323"/>
        <v/>
      </c>
    </row>
    <row r="20676" spans="1:1" ht="18" customHeight="1" x14ac:dyDescent="0.25">
      <c r="A20676" s="59" t="str">
        <f t="shared" si="323"/>
        <v/>
      </c>
    </row>
    <row r="20677" spans="1:1" ht="18" customHeight="1" x14ac:dyDescent="0.25">
      <c r="A20677" s="59" t="str">
        <f t="shared" si="323"/>
        <v/>
      </c>
    </row>
    <row r="20678" spans="1:1" ht="18" customHeight="1" x14ac:dyDescent="0.25">
      <c r="A20678" s="59" t="str">
        <f t="shared" si="323"/>
        <v/>
      </c>
    </row>
    <row r="20679" spans="1:1" ht="18" customHeight="1" x14ac:dyDescent="0.25">
      <c r="A20679" s="59" t="str">
        <f t="shared" si="323"/>
        <v/>
      </c>
    </row>
    <row r="20680" spans="1:1" ht="18" customHeight="1" x14ac:dyDescent="0.25">
      <c r="A20680" s="59" t="str">
        <f t="shared" si="323"/>
        <v/>
      </c>
    </row>
    <row r="20681" spans="1:1" ht="18" customHeight="1" x14ac:dyDescent="0.25">
      <c r="A20681" s="59" t="str">
        <f t="shared" si="323"/>
        <v/>
      </c>
    </row>
    <row r="20682" spans="1:1" ht="18" customHeight="1" x14ac:dyDescent="0.25">
      <c r="A20682" s="59" t="str">
        <f t="shared" si="323"/>
        <v/>
      </c>
    </row>
    <row r="20683" spans="1:1" ht="18" customHeight="1" x14ac:dyDescent="0.25">
      <c r="A20683" s="59" t="str">
        <f t="shared" si="323"/>
        <v/>
      </c>
    </row>
    <row r="20684" spans="1:1" ht="18" customHeight="1" x14ac:dyDescent="0.25">
      <c r="A20684" s="59" t="str">
        <f t="shared" si="323"/>
        <v/>
      </c>
    </row>
    <row r="20685" spans="1:1" ht="18" customHeight="1" x14ac:dyDescent="0.25">
      <c r="A20685" s="59" t="str">
        <f t="shared" si="323"/>
        <v/>
      </c>
    </row>
    <row r="20686" spans="1:1" ht="18" customHeight="1" x14ac:dyDescent="0.25">
      <c r="A20686" s="59" t="str">
        <f t="shared" si="323"/>
        <v/>
      </c>
    </row>
    <row r="20687" spans="1:1" ht="18" customHeight="1" x14ac:dyDescent="0.25">
      <c r="A20687" s="59" t="str">
        <f t="shared" si="323"/>
        <v/>
      </c>
    </row>
    <row r="20688" spans="1:1" ht="18" customHeight="1" x14ac:dyDescent="0.25">
      <c r="A20688" s="59" t="str">
        <f t="shared" si="323"/>
        <v/>
      </c>
    </row>
    <row r="20689" spans="1:1" ht="18" customHeight="1" x14ac:dyDescent="0.25">
      <c r="A20689" s="59" t="str">
        <f t="shared" si="323"/>
        <v/>
      </c>
    </row>
    <row r="20690" spans="1:1" ht="18" customHeight="1" x14ac:dyDescent="0.25">
      <c r="A20690" s="59" t="str">
        <f t="shared" si="323"/>
        <v/>
      </c>
    </row>
    <row r="20691" spans="1:1" ht="18" customHeight="1" x14ac:dyDescent="0.25">
      <c r="A20691" s="59" t="str">
        <f t="shared" si="323"/>
        <v/>
      </c>
    </row>
    <row r="20692" spans="1:1" ht="18" customHeight="1" x14ac:dyDescent="0.25">
      <c r="A20692" s="59" t="str">
        <f t="shared" si="323"/>
        <v/>
      </c>
    </row>
    <row r="20693" spans="1:1" ht="18" customHeight="1" x14ac:dyDescent="0.25">
      <c r="A20693" s="59" t="str">
        <f t="shared" si="323"/>
        <v/>
      </c>
    </row>
    <row r="20694" spans="1:1" ht="18" customHeight="1" x14ac:dyDescent="0.25">
      <c r="A20694" s="59" t="str">
        <f t="shared" si="323"/>
        <v/>
      </c>
    </row>
    <row r="20695" spans="1:1" ht="18" customHeight="1" x14ac:dyDescent="0.25">
      <c r="A20695" s="59" t="str">
        <f t="shared" si="323"/>
        <v/>
      </c>
    </row>
    <row r="20696" spans="1:1" ht="18" customHeight="1" x14ac:dyDescent="0.25">
      <c r="A20696" s="59" t="str">
        <f t="shared" si="323"/>
        <v/>
      </c>
    </row>
    <row r="20697" spans="1:1" ht="18" customHeight="1" x14ac:dyDescent="0.25">
      <c r="A20697" s="59" t="str">
        <f t="shared" si="323"/>
        <v/>
      </c>
    </row>
    <row r="20698" spans="1:1" ht="18" customHeight="1" x14ac:dyDescent="0.25">
      <c r="A20698" s="59" t="str">
        <f t="shared" si="323"/>
        <v/>
      </c>
    </row>
    <row r="20699" spans="1:1" ht="18" customHeight="1" x14ac:dyDescent="0.25">
      <c r="A20699" s="59" t="str">
        <f t="shared" si="323"/>
        <v/>
      </c>
    </row>
    <row r="20700" spans="1:1" ht="18" customHeight="1" x14ac:dyDescent="0.25">
      <c r="A20700" s="59" t="str">
        <f t="shared" si="323"/>
        <v/>
      </c>
    </row>
    <row r="20701" spans="1:1" ht="18" customHeight="1" x14ac:dyDescent="0.25">
      <c r="A20701" s="59" t="str">
        <f t="shared" si="323"/>
        <v/>
      </c>
    </row>
    <row r="20702" spans="1:1" ht="18" customHeight="1" x14ac:dyDescent="0.25">
      <c r="A20702" s="59" t="str">
        <f t="shared" si="323"/>
        <v/>
      </c>
    </row>
    <row r="20703" spans="1:1" ht="18" customHeight="1" x14ac:dyDescent="0.25">
      <c r="A20703" s="59" t="str">
        <f t="shared" si="323"/>
        <v/>
      </c>
    </row>
    <row r="20704" spans="1:1" ht="18" customHeight="1" x14ac:dyDescent="0.25">
      <c r="A20704" s="59" t="str">
        <f t="shared" si="323"/>
        <v/>
      </c>
    </row>
    <row r="20705" spans="1:1" ht="18" customHeight="1" x14ac:dyDescent="0.25">
      <c r="A20705" s="59" t="str">
        <f t="shared" si="323"/>
        <v/>
      </c>
    </row>
    <row r="20706" spans="1:1" ht="18" customHeight="1" x14ac:dyDescent="0.25">
      <c r="A20706" s="59" t="str">
        <f t="shared" si="323"/>
        <v/>
      </c>
    </row>
    <row r="20707" spans="1:1" ht="18" customHeight="1" x14ac:dyDescent="0.25">
      <c r="A20707" s="59" t="str">
        <f t="shared" si="323"/>
        <v/>
      </c>
    </row>
    <row r="20708" spans="1:1" ht="18" customHeight="1" x14ac:dyDescent="0.25">
      <c r="A20708" s="59" t="str">
        <f t="shared" si="323"/>
        <v/>
      </c>
    </row>
    <row r="20709" spans="1:1" ht="18" customHeight="1" x14ac:dyDescent="0.25">
      <c r="A20709" s="59" t="str">
        <f t="shared" si="323"/>
        <v/>
      </c>
    </row>
    <row r="20710" spans="1:1" ht="18" customHeight="1" x14ac:dyDescent="0.25">
      <c r="A20710" s="59" t="str">
        <f t="shared" si="323"/>
        <v/>
      </c>
    </row>
    <row r="20711" spans="1:1" ht="18" customHeight="1" x14ac:dyDescent="0.25">
      <c r="A20711" s="59" t="str">
        <f t="shared" si="323"/>
        <v/>
      </c>
    </row>
    <row r="20712" spans="1:1" ht="18" customHeight="1" x14ac:dyDescent="0.25">
      <c r="A20712" s="59" t="str">
        <f t="shared" si="323"/>
        <v/>
      </c>
    </row>
    <row r="20713" spans="1:1" ht="18" customHeight="1" x14ac:dyDescent="0.25">
      <c r="A20713" s="59" t="str">
        <f t="shared" si="323"/>
        <v/>
      </c>
    </row>
    <row r="20714" spans="1:1" ht="18" customHeight="1" x14ac:dyDescent="0.25">
      <c r="A20714" s="59" t="str">
        <f t="shared" si="323"/>
        <v/>
      </c>
    </row>
    <row r="20715" spans="1:1" ht="18" customHeight="1" x14ac:dyDescent="0.25">
      <c r="A20715" s="59" t="str">
        <f t="shared" si="323"/>
        <v/>
      </c>
    </row>
    <row r="20716" spans="1:1" ht="18" customHeight="1" x14ac:dyDescent="0.25">
      <c r="A20716" s="59" t="str">
        <f t="shared" si="323"/>
        <v/>
      </c>
    </row>
    <row r="20717" spans="1:1" ht="18" customHeight="1" x14ac:dyDescent="0.25">
      <c r="A20717" s="59" t="str">
        <f t="shared" si="323"/>
        <v/>
      </c>
    </row>
    <row r="20718" spans="1:1" ht="18" customHeight="1" x14ac:dyDescent="0.25">
      <c r="A20718" s="59" t="str">
        <f t="shared" ref="A20718:A20781" si="324">IF(B20718&lt;&gt;"",DATE(2020,INT((ROW(A20716)-1)/78)+1,1),"")</f>
        <v/>
      </c>
    </row>
    <row r="20719" spans="1:1" ht="18" customHeight="1" x14ac:dyDescent="0.25">
      <c r="A20719" s="59" t="str">
        <f t="shared" si="324"/>
        <v/>
      </c>
    </row>
    <row r="20720" spans="1:1" ht="18" customHeight="1" x14ac:dyDescent="0.25">
      <c r="A20720" s="59" t="str">
        <f t="shared" si="324"/>
        <v/>
      </c>
    </row>
    <row r="20721" spans="1:1" ht="18" customHeight="1" x14ac:dyDescent="0.25">
      <c r="A20721" s="59" t="str">
        <f t="shared" si="324"/>
        <v/>
      </c>
    </row>
    <row r="20722" spans="1:1" ht="18" customHeight="1" x14ac:dyDescent="0.25">
      <c r="A20722" s="59" t="str">
        <f t="shared" si="324"/>
        <v/>
      </c>
    </row>
    <row r="20723" spans="1:1" ht="18" customHeight="1" x14ac:dyDescent="0.25">
      <c r="A20723" s="59" t="str">
        <f t="shared" si="324"/>
        <v/>
      </c>
    </row>
    <row r="20724" spans="1:1" ht="18" customHeight="1" x14ac:dyDescent="0.25">
      <c r="A20724" s="59" t="str">
        <f t="shared" si="324"/>
        <v/>
      </c>
    </row>
    <row r="20725" spans="1:1" ht="18" customHeight="1" x14ac:dyDescent="0.25">
      <c r="A20725" s="59" t="str">
        <f t="shared" si="324"/>
        <v/>
      </c>
    </row>
    <row r="20726" spans="1:1" ht="18" customHeight="1" x14ac:dyDescent="0.25">
      <c r="A20726" s="59" t="str">
        <f t="shared" si="324"/>
        <v/>
      </c>
    </row>
    <row r="20727" spans="1:1" ht="18" customHeight="1" x14ac:dyDescent="0.25">
      <c r="A20727" s="59" t="str">
        <f t="shared" si="324"/>
        <v/>
      </c>
    </row>
    <row r="20728" spans="1:1" ht="18" customHeight="1" x14ac:dyDescent="0.25">
      <c r="A20728" s="59" t="str">
        <f t="shared" si="324"/>
        <v/>
      </c>
    </row>
    <row r="20729" spans="1:1" ht="18" customHeight="1" x14ac:dyDescent="0.25">
      <c r="A20729" s="59" t="str">
        <f t="shared" si="324"/>
        <v/>
      </c>
    </row>
    <row r="20730" spans="1:1" ht="18" customHeight="1" x14ac:dyDescent="0.25">
      <c r="A20730" s="59" t="str">
        <f t="shared" si="324"/>
        <v/>
      </c>
    </row>
    <row r="20731" spans="1:1" ht="18" customHeight="1" x14ac:dyDescent="0.25">
      <c r="A20731" s="59" t="str">
        <f t="shared" si="324"/>
        <v/>
      </c>
    </row>
    <row r="20732" spans="1:1" ht="18" customHeight="1" x14ac:dyDescent="0.25">
      <c r="A20732" s="59" t="str">
        <f t="shared" si="324"/>
        <v/>
      </c>
    </row>
    <row r="20733" spans="1:1" ht="18" customHeight="1" x14ac:dyDescent="0.25">
      <c r="A20733" s="59" t="str">
        <f t="shared" si="324"/>
        <v/>
      </c>
    </row>
    <row r="20734" spans="1:1" ht="18" customHeight="1" x14ac:dyDescent="0.25">
      <c r="A20734" s="59" t="str">
        <f t="shared" si="324"/>
        <v/>
      </c>
    </row>
    <row r="20735" spans="1:1" ht="18" customHeight="1" x14ac:dyDescent="0.25">
      <c r="A20735" s="59" t="str">
        <f t="shared" si="324"/>
        <v/>
      </c>
    </row>
    <row r="20736" spans="1:1" ht="18" customHeight="1" x14ac:dyDescent="0.25">
      <c r="A20736" s="59" t="str">
        <f t="shared" si="324"/>
        <v/>
      </c>
    </row>
    <row r="20737" spans="1:1" ht="18" customHeight="1" x14ac:dyDescent="0.25">
      <c r="A20737" s="59" t="str">
        <f t="shared" si="324"/>
        <v/>
      </c>
    </row>
    <row r="20738" spans="1:1" ht="18" customHeight="1" x14ac:dyDescent="0.25">
      <c r="A20738" s="59" t="str">
        <f t="shared" si="324"/>
        <v/>
      </c>
    </row>
    <row r="20739" spans="1:1" ht="18" customHeight="1" x14ac:dyDescent="0.25">
      <c r="A20739" s="59" t="str">
        <f t="shared" si="324"/>
        <v/>
      </c>
    </row>
    <row r="20740" spans="1:1" ht="18" customHeight="1" x14ac:dyDescent="0.25">
      <c r="A20740" s="59" t="str">
        <f t="shared" si="324"/>
        <v/>
      </c>
    </row>
    <row r="20741" spans="1:1" ht="18" customHeight="1" x14ac:dyDescent="0.25">
      <c r="A20741" s="59" t="str">
        <f t="shared" si="324"/>
        <v/>
      </c>
    </row>
    <row r="20742" spans="1:1" ht="18" customHeight="1" x14ac:dyDescent="0.25">
      <c r="A20742" s="59" t="str">
        <f t="shared" si="324"/>
        <v/>
      </c>
    </row>
    <row r="20743" spans="1:1" ht="18" customHeight="1" x14ac:dyDescent="0.25">
      <c r="A20743" s="59" t="str">
        <f t="shared" si="324"/>
        <v/>
      </c>
    </row>
    <row r="20744" spans="1:1" ht="18" customHeight="1" x14ac:dyDescent="0.25">
      <c r="A20744" s="59" t="str">
        <f t="shared" si="324"/>
        <v/>
      </c>
    </row>
    <row r="20745" spans="1:1" ht="18" customHeight="1" x14ac:dyDescent="0.25">
      <c r="A20745" s="59" t="str">
        <f t="shared" si="324"/>
        <v/>
      </c>
    </row>
    <row r="20746" spans="1:1" ht="18" customHeight="1" x14ac:dyDescent="0.25">
      <c r="A20746" s="59" t="str">
        <f t="shared" si="324"/>
        <v/>
      </c>
    </row>
    <row r="20747" spans="1:1" ht="18" customHeight="1" x14ac:dyDescent="0.25">
      <c r="A20747" s="59" t="str">
        <f t="shared" si="324"/>
        <v/>
      </c>
    </row>
    <row r="20748" spans="1:1" ht="18" customHeight="1" x14ac:dyDescent="0.25">
      <c r="A20748" s="59" t="str">
        <f t="shared" si="324"/>
        <v/>
      </c>
    </row>
    <row r="20749" spans="1:1" ht="18" customHeight="1" x14ac:dyDescent="0.25">
      <c r="A20749" s="59" t="str">
        <f t="shared" si="324"/>
        <v/>
      </c>
    </row>
    <row r="20750" spans="1:1" ht="18" customHeight="1" x14ac:dyDescent="0.25">
      <c r="A20750" s="59" t="str">
        <f t="shared" si="324"/>
        <v/>
      </c>
    </row>
    <row r="20751" spans="1:1" ht="18" customHeight="1" x14ac:dyDescent="0.25">
      <c r="A20751" s="59" t="str">
        <f t="shared" si="324"/>
        <v/>
      </c>
    </row>
    <row r="20752" spans="1:1" ht="18" customHeight="1" x14ac:dyDescent="0.25">
      <c r="A20752" s="59" t="str">
        <f t="shared" si="324"/>
        <v/>
      </c>
    </row>
    <row r="20753" spans="1:1" ht="18" customHeight="1" x14ac:dyDescent="0.25">
      <c r="A20753" s="59" t="str">
        <f t="shared" si="324"/>
        <v/>
      </c>
    </row>
    <row r="20754" spans="1:1" ht="18" customHeight="1" x14ac:dyDescent="0.25">
      <c r="A20754" s="59" t="str">
        <f t="shared" si="324"/>
        <v/>
      </c>
    </row>
    <row r="20755" spans="1:1" ht="18" customHeight="1" x14ac:dyDescent="0.25">
      <c r="A20755" s="59" t="str">
        <f t="shared" si="324"/>
        <v/>
      </c>
    </row>
    <row r="20756" spans="1:1" ht="18" customHeight="1" x14ac:dyDescent="0.25">
      <c r="A20756" s="59" t="str">
        <f t="shared" si="324"/>
        <v/>
      </c>
    </row>
    <row r="20757" spans="1:1" ht="18" customHeight="1" x14ac:dyDescent="0.25">
      <c r="A20757" s="59" t="str">
        <f t="shared" si="324"/>
        <v/>
      </c>
    </row>
    <row r="20758" spans="1:1" ht="18" customHeight="1" x14ac:dyDescent="0.25">
      <c r="A20758" s="59" t="str">
        <f t="shared" si="324"/>
        <v/>
      </c>
    </row>
    <row r="20759" spans="1:1" ht="18" customHeight="1" x14ac:dyDescent="0.25">
      <c r="A20759" s="59" t="str">
        <f t="shared" si="324"/>
        <v/>
      </c>
    </row>
    <row r="20760" spans="1:1" ht="18" customHeight="1" x14ac:dyDescent="0.25">
      <c r="A20760" s="59" t="str">
        <f t="shared" si="324"/>
        <v/>
      </c>
    </row>
    <row r="20761" spans="1:1" ht="18" customHeight="1" x14ac:dyDescent="0.25">
      <c r="A20761" s="59" t="str">
        <f t="shared" si="324"/>
        <v/>
      </c>
    </row>
    <row r="20762" spans="1:1" ht="18" customHeight="1" x14ac:dyDescent="0.25">
      <c r="A20762" s="59" t="str">
        <f t="shared" si="324"/>
        <v/>
      </c>
    </row>
    <row r="20763" spans="1:1" ht="18" customHeight="1" x14ac:dyDescent="0.25">
      <c r="A20763" s="59" t="str">
        <f t="shared" si="324"/>
        <v/>
      </c>
    </row>
    <row r="20764" spans="1:1" ht="18" customHeight="1" x14ac:dyDescent="0.25">
      <c r="A20764" s="59" t="str">
        <f t="shared" si="324"/>
        <v/>
      </c>
    </row>
    <row r="20765" spans="1:1" ht="18" customHeight="1" x14ac:dyDescent="0.25">
      <c r="A20765" s="59" t="str">
        <f t="shared" si="324"/>
        <v/>
      </c>
    </row>
    <row r="20766" spans="1:1" ht="18" customHeight="1" x14ac:dyDescent="0.25">
      <c r="A20766" s="59" t="str">
        <f t="shared" si="324"/>
        <v/>
      </c>
    </row>
    <row r="20767" spans="1:1" ht="18" customHeight="1" x14ac:dyDescent="0.25">
      <c r="A20767" s="59" t="str">
        <f t="shared" si="324"/>
        <v/>
      </c>
    </row>
    <row r="20768" spans="1:1" ht="18" customHeight="1" x14ac:dyDescent="0.25">
      <c r="A20768" s="59" t="str">
        <f t="shared" si="324"/>
        <v/>
      </c>
    </row>
    <row r="20769" spans="1:1" ht="18" customHeight="1" x14ac:dyDescent="0.25">
      <c r="A20769" s="59" t="str">
        <f t="shared" si="324"/>
        <v/>
      </c>
    </row>
    <row r="20770" spans="1:1" ht="18" customHeight="1" x14ac:dyDescent="0.25">
      <c r="A20770" s="59" t="str">
        <f t="shared" si="324"/>
        <v/>
      </c>
    </row>
    <row r="20771" spans="1:1" ht="18" customHeight="1" x14ac:dyDescent="0.25">
      <c r="A20771" s="59" t="str">
        <f t="shared" si="324"/>
        <v/>
      </c>
    </row>
    <row r="20772" spans="1:1" ht="18" customHeight="1" x14ac:dyDescent="0.25">
      <c r="A20772" s="59" t="str">
        <f t="shared" si="324"/>
        <v/>
      </c>
    </row>
    <row r="20773" spans="1:1" ht="18" customHeight="1" x14ac:dyDescent="0.25">
      <c r="A20773" s="59" t="str">
        <f t="shared" si="324"/>
        <v/>
      </c>
    </row>
    <row r="20774" spans="1:1" ht="18" customHeight="1" x14ac:dyDescent="0.25">
      <c r="A20774" s="59" t="str">
        <f t="shared" si="324"/>
        <v/>
      </c>
    </row>
    <row r="20775" spans="1:1" ht="18" customHeight="1" x14ac:dyDescent="0.25">
      <c r="A20775" s="59" t="str">
        <f t="shared" si="324"/>
        <v/>
      </c>
    </row>
    <row r="20776" spans="1:1" ht="18" customHeight="1" x14ac:dyDescent="0.25">
      <c r="A20776" s="59" t="str">
        <f t="shared" si="324"/>
        <v/>
      </c>
    </row>
    <row r="20777" spans="1:1" ht="18" customHeight="1" x14ac:dyDescent="0.25">
      <c r="A20777" s="59" t="str">
        <f t="shared" si="324"/>
        <v/>
      </c>
    </row>
    <row r="20778" spans="1:1" ht="18" customHeight="1" x14ac:dyDescent="0.25">
      <c r="A20778" s="59" t="str">
        <f t="shared" si="324"/>
        <v/>
      </c>
    </row>
    <row r="20779" spans="1:1" ht="18" customHeight="1" x14ac:dyDescent="0.25">
      <c r="A20779" s="59" t="str">
        <f t="shared" si="324"/>
        <v/>
      </c>
    </row>
    <row r="20780" spans="1:1" ht="18" customHeight="1" x14ac:dyDescent="0.25">
      <c r="A20780" s="59" t="str">
        <f t="shared" si="324"/>
        <v/>
      </c>
    </row>
    <row r="20781" spans="1:1" ht="18" customHeight="1" x14ac:dyDescent="0.25">
      <c r="A20781" s="59" t="str">
        <f t="shared" si="324"/>
        <v/>
      </c>
    </row>
    <row r="20782" spans="1:1" ht="18" customHeight="1" x14ac:dyDescent="0.25">
      <c r="A20782" s="59" t="str">
        <f t="shared" ref="A20782:A20845" si="325">IF(B20782&lt;&gt;"",DATE(2020,INT((ROW(A20780)-1)/78)+1,1),"")</f>
        <v/>
      </c>
    </row>
    <row r="20783" spans="1:1" ht="18" customHeight="1" x14ac:dyDescent="0.25">
      <c r="A20783" s="59" t="str">
        <f t="shared" si="325"/>
        <v/>
      </c>
    </row>
    <row r="20784" spans="1:1" ht="18" customHeight="1" x14ac:dyDescent="0.25">
      <c r="A20784" s="59" t="str">
        <f t="shared" si="325"/>
        <v/>
      </c>
    </row>
    <row r="20785" spans="1:1" ht="18" customHeight="1" x14ac:dyDescent="0.25">
      <c r="A20785" s="59" t="str">
        <f t="shared" si="325"/>
        <v/>
      </c>
    </row>
    <row r="20786" spans="1:1" ht="18" customHeight="1" x14ac:dyDescent="0.25">
      <c r="A20786" s="59" t="str">
        <f t="shared" si="325"/>
        <v/>
      </c>
    </row>
    <row r="20787" spans="1:1" ht="18" customHeight="1" x14ac:dyDescent="0.25">
      <c r="A20787" s="59" t="str">
        <f t="shared" si="325"/>
        <v/>
      </c>
    </row>
    <row r="20788" spans="1:1" ht="18" customHeight="1" x14ac:dyDescent="0.25">
      <c r="A20788" s="59" t="str">
        <f t="shared" si="325"/>
        <v/>
      </c>
    </row>
    <row r="20789" spans="1:1" ht="18" customHeight="1" x14ac:dyDescent="0.25">
      <c r="A20789" s="59" t="str">
        <f t="shared" si="325"/>
        <v/>
      </c>
    </row>
    <row r="20790" spans="1:1" ht="18" customHeight="1" x14ac:dyDescent="0.25">
      <c r="A20790" s="59" t="str">
        <f t="shared" si="325"/>
        <v/>
      </c>
    </row>
    <row r="20791" spans="1:1" ht="18" customHeight="1" x14ac:dyDescent="0.25">
      <c r="A20791" s="59" t="str">
        <f t="shared" si="325"/>
        <v/>
      </c>
    </row>
    <row r="20792" spans="1:1" ht="18" customHeight="1" x14ac:dyDescent="0.25">
      <c r="A20792" s="59" t="str">
        <f t="shared" si="325"/>
        <v/>
      </c>
    </row>
    <row r="20793" spans="1:1" ht="18" customHeight="1" x14ac:dyDescent="0.25">
      <c r="A20793" s="59" t="str">
        <f t="shared" si="325"/>
        <v/>
      </c>
    </row>
    <row r="20794" spans="1:1" ht="18" customHeight="1" x14ac:dyDescent="0.25">
      <c r="A20794" s="59" t="str">
        <f t="shared" si="325"/>
        <v/>
      </c>
    </row>
    <row r="20795" spans="1:1" ht="18" customHeight="1" x14ac:dyDescent="0.25">
      <c r="A20795" s="59" t="str">
        <f t="shared" si="325"/>
        <v/>
      </c>
    </row>
    <row r="20796" spans="1:1" ht="18" customHeight="1" x14ac:dyDescent="0.25">
      <c r="A20796" s="59" t="str">
        <f t="shared" si="325"/>
        <v/>
      </c>
    </row>
    <row r="20797" spans="1:1" ht="18" customHeight="1" x14ac:dyDescent="0.25">
      <c r="A20797" s="59" t="str">
        <f t="shared" si="325"/>
        <v/>
      </c>
    </row>
    <row r="20798" spans="1:1" ht="18" customHeight="1" x14ac:dyDescent="0.25">
      <c r="A20798" s="59" t="str">
        <f t="shared" si="325"/>
        <v/>
      </c>
    </row>
    <row r="20799" spans="1:1" ht="18" customHeight="1" x14ac:dyDescent="0.25">
      <c r="A20799" s="59" t="str">
        <f t="shared" si="325"/>
        <v/>
      </c>
    </row>
    <row r="20800" spans="1:1" ht="18" customHeight="1" x14ac:dyDescent="0.25">
      <c r="A20800" s="59" t="str">
        <f t="shared" si="325"/>
        <v/>
      </c>
    </row>
    <row r="20801" spans="1:1" ht="18" customHeight="1" x14ac:dyDescent="0.25">
      <c r="A20801" s="59" t="str">
        <f t="shared" si="325"/>
        <v/>
      </c>
    </row>
    <row r="20802" spans="1:1" ht="18" customHeight="1" x14ac:dyDescent="0.25">
      <c r="A20802" s="59" t="str">
        <f t="shared" si="325"/>
        <v/>
      </c>
    </row>
    <row r="20803" spans="1:1" ht="18" customHeight="1" x14ac:dyDescent="0.25">
      <c r="A20803" s="59" t="str">
        <f t="shared" si="325"/>
        <v/>
      </c>
    </row>
    <row r="20804" spans="1:1" ht="18" customHeight="1" x14ac:dyDescent="0.25">
      <c r="A20804" s="59" t="str">
        <f t="shared" si="325"/>
        <v/>
      </c>
    </row>
    <row r="20805" spans="1:1" ht="18" customHeight="1" x14ac:dyDescent="0.25">
      <c r="A20805" s="59" t="str">
        <f t="shared" si="325"/>
        <v/>
      </c>
    </row>
    <row r="20806" spans="1:1" ht="18" customHeight="1" x14ac:dyDescent="0.25">
      <c r="A20806" s="59" t="str">
        <f t="shared" si="325"/>
        <v/>
      </c>
    </row>
    <row r="20807" spans="1:1" ht="18" customHeight="1" x14ac:dyDescent="0.25">
      <c r="A20807" s="59" t="str">
        <f t="shared" si="325"/>
        <v/>
      </c>
    </row>
    <row r="20808" spans="1:1" ht="18" customHeight="1" x14ac:dyDescent="0.25">
      <c r="A20808" s="59" t="str">
        <f t="shared" si="325"/>
        <v/>
      </c>
    </row>
    <row r="20809" spans="1:1" ht="18" customHeight="1" x14ac:dyDescent="0.25">
      <c r="A20809" s="59" t="str">
        <f t="shared" si="325"/>
        <v/>
      </c>
    </row>
    <row r="20810" spans="1:1" ht="18" customHeight="1" x14ac:dyDescent="0.25">
      <c r="A20810" s="59" t="str">
        <f t="shared" si="325"/>
        <v/>
      </c>
    </row>
    <row r="20811" spans="1:1" ht="18" customHeight="1" x14ac:dyDescent="0.25">
      <c r="A20811" s="59" t="str">
        <f t="shared" si="325"/>
        <v/>
      </c>
    </row>
    <row r="20812" spans="1:1" ht="18" customHeight="1" x14ac:dyDescent="0.25">
      <c r="A20812" s="59" t="str">
        <f t="shared" si="325"/>
        <v/>
      </c>
    </row>
    <row r="20813" spans="1:1" ht="18" customHeight="1" x14ac:dyDescent="0.25">
      <c r="A20813" s="59" t="str">
        <f t="shared" si="325"/>
        <v/>
      </c>
    </row>
    <row r="20814" spans="1:1" ht="18" customHeight="1" x14ac:dyDescent="0.25">
      <c r="A20814" s="59" t="str">
        <f t="shared" si="325"/>
        <v/>
      </c>
    </row>
    <row r="20815" spans="1:1" ht="18" customHeight="1" x14ac:dyDescent="0.25">
      <c r="A20815" s="59" t="str">
        <f t="shared" si="325"/>
        <v/>
      </c>
    </row>
    <row r="20816" spans="1:1" ht="18" customHeight="1" x14ac:dyDescent="0.25">
      <c r="A20816" s="59" t="str">
        <f t="shared" si="325"/>
        <v/>
      </c>
    </row>
    <row r="20817" spans="1:1" ht="18" customHeight="1" x14ac:dyDescent="0.25">
      <c r="A20817" s="59" t="str">
        <f t="shared" si="325"/>
        <v/>
      </c>
    </row>
    <row r="20818" spans="1:1" ht="18" customHeight="1" x14ac:dyDescent="0.25">
      <c r="A20818" s="59" t="str">
        <f t="shared" si="325"/>
        <v/>
      </c>
    </row>
    <row r="20819" spans="1:1" ht="18" customHeight="1" x14ac:dyDescent="0.25">
      <c r="A20819" s="59" t="str">
        <f t="shared" si="325"/>
        <v/>
      </c>
    </row>
    <row r="20820" spans="1:1" ht="18" customHeight="1" x14ac:dyDescent="0.25">
      <c r="A20820" s="59" t="str">
        <f t="shared" si="325"/>
        <v/>
      </c>
    </row>
    <row r="20821" spans="1:1" ht="18" customHeight="1" x14ac:dyDescent="0.25">
      <c r="A20821" s="59" t="str">
        <f t="shared" si="325"/>
        <v/>
      </c>
    </row>
    <row r="20822" spans="1:1" ht="18" customHeight="1" x14ac:dyDescent="0.25">
      <c r="A20822" s="59" t="str">
        <f t="shared" si="325"/>
        <v/>
      </c>
    </row>
    <row r="20823" spans="1:1" ht="18" customHeight="1" x14ac:dyDescent="0.25">
      <c r="A20823" s="59" t="str">
        <f t="shared" si="325"/>
        <v/>
      </c>
    </row>
    <row r="20824" spans="1:1" ht="18" customHeight="1" x14ac:dyDescent="0.25">
      <c r="A20824" s="59" t="str">
        <f t="shared" si="325"/>
        <v/>
      </c>
    </row>
    <row r="20825" spans="1:1" ht="18" customHeight="1" x14ac:dyDescent="0.25">
      <c r="A20825" s="59" t="str">
        <f t="shared" si="325"/>
        <v/>
      </c>
    </row>
    <row r="20826" spans="1:1" ht="18" customHeight="1" x14ac:dyDescent="0.25">
      <c r="A20826" s="59" t="str">
        <f t="shared" si="325"/>
        <v/>
      </c>
    </row>
    <row r="20827" spans="1:1" ht="18" customHeight="1" x14ac:dyDescent="0.25">
      <c r="A20827" s="59" t="str">
        <f t="shared" si="325"/>
        <v/>
      </c>
    </row>
    <row r="20828" spans="1:1" ht="18" customHeight="1" x14ac:dyDescent="0.25">
      <c r="A20828" s="59" t="str">
        <f t="shared" si="325"/>
        <v/>
      </c>
    </row>
    <row r="20829" spans="1:1" ht="18" customHeight="1" x14ac:dyDescent="0.25">
      <c r="A20829" s="59" t="str">
        <f t="shared" si="325"/>
        <v/>
      </c>
    </row>
    <row r="20830" spans="1:1" ht="18" customHeight="1" x14ac:dyDescent="0.25">
      <c r="A20830" s="59" t="str">
        <f t="shared" si="325"/>
        <v/>
      </c>
    </row>
    <row r="20831" spans="1:1" ht="18" customHeight="1" x14ac:dyDescent="0.25">
      <c r="A20831" s="59" t="str">
        <f t="shared" si="325"/>
        <v/>
      </c>
    </row>
    <row r="20832" spans="1:1" ht="18" customHeight="1" x14ac:dyDescent="0.25">
      <c r="A20832" s="59" t="str">
        <f t="shared" si="325"/>
        <v/>
      </c>
    </row>
    <row r="20833" spans="1:1" ht="18" customHeight="1" x14ac:dyDescent="0.25">
      <c r="A20833" s="59" t="str">
        <f t="shared" si="325"/>
        <v/>
      </c>
    </row>
    <row r="20834" spans="1:1" ht="18" customHeight="1" x14ac:dyDescent="0.25">
      <c r="A20834" s="59" t="str">
        <f t="shared" si="325"/>
        <v/>
      </c>
    </row>
    <row r="20835" spans="1:1" ht="18" customHeight="1" x14ac:dyDescent="0.25">
      <c r="A20835" s="59" t="str">
        <f t="shared" si="325"/>
        <v/>
      </c>
    </row>
    <row r="20836" spans="1:1" ht="18" customHeight="1" x14ac:dyDescent="0.25">
      <c r="A20836" s="59" t="str">
        <f t="shared" si="325"/>
        <v/>
      </c>
    </row>
    <row r="20837" spans="1:1" ht="18" customHeight="1" x14ac:dyDescent="0.25">
      <c r="A20837" s="59" t="str">
        <f t="shared" si="325"/>
        <v/>
      </c>
    </row>
    <row r="20838" spans="1:1" ht="18" customHeight="1" x14ac:dyDescent="0.25">
      <c r="A20838" s="59" t="str">
        <f t="shared" si="325"/>
        <v/>
      </c>
    </row>
    <row r="20839" spans="1:1" ht="18" customHeight="1" x14ac:dyDescent="0.25">
      <c r="A20839" s="59" t="str">
        <f t="shared" si="325"/>
        <v/>
      </c>
    </row>
    <row r="20840" spans="1:1" ht="18" customHeight="1" x14ac:dyDescent="0.25">
      <c r="A20840" s="59" t="str">
        <f t="shared" si="325"/>
        <v/>
      </c>
    </row>
    <row r="20841" spans="1:1" ht="18" customHeight="1" x14ac:dyDescent="0.25">
      <c r="A20841" s="59" t="str">
        <f t="shared" si="325"/>
        <v/>
      </c>
    </row>
    <row r="20842" spans="1:1" ht="18" customHeight="1" x14ac:dyDescent="0.25">
      <c r="A20842" s="59" t="str">
        <f t="shared" si="325"/>
        <v/>
      </c>
    </row>
    <row r="20843" spans="1:1" ht="18" customHeight="1" x14ac:dyDescent="0.25">
      <c r="A20843" s="59" t="str">
        <f t="shared" si="325"/>
        <v/>
      </c>
    </row>
    <row r="20844" spans="1:1" ht="18" customHeight="1" x14ac:dyDescent="0.25">
      <c r="A20844" s="59" t="str">
        <f t="shared" si="325"/>
        <v/>
      </c>
    </row>
    <row r="20845" spans="1:1" ht="18" customHeight="1" x14ac:dyDescent="0.25">
      <c r="A20845" s="59" t="str">
        <f t="shared" si="325"/>
        <v/>
      </c>
    </row>
    <row r="20846" spans="1:1" ht="18" customHeight="1" x14ac:dyDescent="0.25">
      <c r="A20846" s="59" t="str">
        <f t="shared" ref="A20846:A20909" si="326">IF(B20846&lt;&gt;"",DATE(2020,INT((ROW(A20844)-1)/78)+1,1),"")</f>
        <v/>
      </c>
    </row>
    <row r="20847" spans="1:1" ht="18" customHeight="1" x14ac:dyDescent="0.25">
      <c r="A20847" s="59" t="str">
        <f t="shared" si="326"/>
        <v/>
      </c>
    </row>
    <row r="20848" spans="1:1" ht="18" customHeight="1" x14ac:dyDescent="0.25">
      <c r="A20848" s="59" t="str">
        <f t="shared" si="326"/>
        <v/>
      </c>
    </row>
    <row r="20849" spans="1:1" ht="18" customHeight="1" x14ac:dyDescent="0.25">
      <c r="A20849" s="59" t="str">
        <f t="shared" si="326"/>
        <v/>
      </c>
    </row>
    <row r="20850" spans="1:1" ht="18" customHeight="1" x14ac:dyDescent="0.25">
      <c r="A20850" s="59" t="str">
        <f t="shared" si="326"/>
        <v/>
      </c>
    </row>
    <row r="20851" spans="1:1" ht="18" customHeight="1" x14ac:dyDescent="0.25">
      <c r="A20851" s="59" t="str">
        <f t="shared" si="326"/>
        <v/>
      </c>
    </row>
    <row r="20852" spans="1:1" ht="18" customHeight="1" x14ac:dyDescent="0.25">
      <c r="A20852" s="59" t="str">
        <f t="shared" si="326"/>
        <v/>
      </c>
    </row>
    <row r="20853" spans="1:1" ht="18" customHeight="1" x14ac:dyDescent="0.25">
      <c r="A20853" s="59" t="str">
        <f t="shared" si="326"/>
        <v/>
      </c>
    </row>
    <row r="20854" spans="1:1" ht="18" customHeight="1" x14ac:dyDescent="0.25">
      <c r="A20854" s="59" t="str">
        <f t="shared" si="326"/>
        <v/>
      </c>
    </row>
    <row r="20855" spans="1:1" ht="18" customHeight="1" x14ac:dyDescent="0.25">
      <c r="A20855" s="59" t="str">
        <f t="shared" si="326"/>
        <v/>
      </c>
    </row>
    <row r="20856" spans="1:1" ht="18" customHeight="1" x14ac:dyDescent="0.25">
      <c r="A20856" s="59" t="str">
        <f t="shared" si="326"/>
        <v/>
      </c>
    </row>
    <row r="20857" spans="1:1" ht="18" customHeight="1" x14ac:dyDescent="0.25">
      <c r="A20857" s="59" t="str">
        <f t="shared" si="326"/>
        <v/>
      </c>
    </row>
    <row r="20858" spans="1:1" ht="18" customHeight="1" x14ac:dyDescent="0.25">
      <c r="A20858" s="59" t="str">
        <f t="shared" si="326"/>
        <v/>
      </c>
    </row>
    <row r="20859" spans="1:1" ht="18" customHeight="1" x14ac:dyDescent="0.25">
      <c r="A20859" s="59" t="str">
        <f t="shared" si="326"/>
        <v/>
      </c>
    </row>
    <row r="20860" spans="1:1" ht="18" customHeight="1" x14ac:dyDescent="0.25">
      <c r="A20860" s="59" t="str">
        <f t="shared" si="326"/>
        <v/>
      </c>
    </row>
    <row r="20861" spans="1:1" ht="18" customHeight="1" x14ac:dyDescent="0.25">
      <c r="A20861" s="59" t="str">
        <f t="shared" si="326"/>
        <v/>
      </c>
    </row>
    <row r="20862" spans="1:1" ht="18" customHeight="1" x14ac:dyDescent="0.25">
      <c r="A20862" s="59" t="str">
        <f t="shared" si="326"/>
        <v/>
      </c>
    </row>
    <row r="20863" spans="1:1" ht="18" customHeight="1" x14ac:dyDescent="0.25">
      <c r="A20863" s="59" t="str">
        <f t="shared" si="326"/>
        <v/>
      </c>
    </row>
    <row r="20864" spans="1:1" ht="18" customHeight="1" x14ac:dyDescent="0.25">
      <c r="A20864" s="59" t="str">
        <f t="shared" si="326"/>
        <v/>
      </c>
    </row>
    <row r="20865" spans="1:1" ht="18" customHeight="1" x14ac:dyDescent="0.25">
      <c r="A20865" s="59" t="str">
        <f t="shared" si="326"/>
        <v/>
      </c>
    </row>
    <row r="20866" spans="1:1" ht="18" customHeight="1" x14ac:dyDescent="0.25">
      <c r="A20866" s="59" t="str">
        <f t="shared" si="326"/>
        <v/>
      </c>
    </row>
    <row r="20867" spans="1:1" ht="18" customHeight="1" x14ac:dyDescent="0.25">
      <c r="A20867" s="59" t="str">
        <f t="shared" si="326"/>
        <v/>
      </c>
    </row>
    <row r="20868" spans="1:1" ht="18" customHeight="1" x14ac:dyDescent="0.25">
      <c r="A20868" s="59" t="str">
        <f t="shared" si="326"/>
        <v/>
      </c>
    </row>
    <row r="20869" spans="1:1" ht="18" customHeight="1" x14ac:dyDescent="0.25">
      <c r="A20869" s="59" t="str">
        <f t="shared" si="326"/>
        <v/>
      </c>
    </row>
    <row r="20870" spans="1:1" ht="18" customHeight="1" x14ac:dyDescent="0.25">
      <c r="A20870" s="59" t="str">
        <f t="shared" si="326"/>
        <v/>
      </c>
    </row>
    <row r="20871" spans="1:1" ht="18" customHeight="1" x14ac:dyDescent="0.25">
      <c r="A20871" s="59" t="str">
        <f t="shared" si="326"/>
        <v/>
      </c>
    </row>
    <row r="20872" spans="1:1" ht="18" customHeight="1" x14ac:dyDescent="0.25">
      <c r="A20872" s="59" t="str">
        <f t="shared" si="326"/>
        <v/>
      </c>
    </row>
    <row r="20873" spans="1:1" ht="18" customHeight="1" x14ac:dyDescent="0.25">
      <c r="A20873" s="59" t="str">
        <f t="shared" si="326"/>
        <v/>
      </c>
    </row>
    <row r="20874" spans="1:1" ht="18" customHeight="1" x14ac:dyDescent="0.25">
      <c r="A20874" s="59" t="str">
        <f t="shared" si="326"/>
        <v/>
      </c>
    </row>
    <row r="20875" spans="1:1" ht="18" customHeight="1" x14ac:dyDescent="0.25">
      <c r="A20875" s="59" t="str">
        <f t="shared" si="326"/>
        <v/>
      </c>
    </row>
    <row r="20876" spans="1:1" ht="18" customHeight="1" x14ac:dyDescent="0.25">
      <c r="A20876" s="59" t="str">
        <f t="shared" si="326"/>
        <v/>
      </c>
    </row>
    <row r="20877" spans="1:1" ht="18" customHeight="1" x14ac:dyDescent="0.25">
      <c r="A20877" s="59" t="str">
        <f t="shared" si="326"/>
        <v/>
      </c>
    </row>
    <row r="20878" spans="1:1" ht="18" customHeight="1" x14ac:dyDescent="0.25">
      <c r="A20878" s="59" t="str">
        <f t="shared" si="326"/>
        <v/>
      </c>
    </row>
    <row r="20879" spans="1:1" ht="18" customHeight="1" x14ac:dyDescent="0.25">
      <c r="A20879" s="59" t="str">
        <f t="shared" si="326"/>
        <v/>
      </c>
    </row>
    <row r="20880" spans="1:1" ht="18" customHeight="1" x14ac:dyDescent="0.25">
      <c r="A20880" s="59" t="str">
        <f t="shared" si="326"/>
        <v/>
      </c>
    </row>
    <row r="20881" spans="1:1" ht="18" customHeight="1" x14ac:dyDescent="0.25">
      <c r="A20881" s="59" t="str">
        <f t="shared" si="326"/>
        <v/>
      </c>
    </row>
    <row r="20882" spans="1:1" ht="18" customHeight="1" x14ac:dyDescent="0.25">
      <c r="A20882" s="59" t="str">
        <f t="shared" si="326"/>
        <v/>
      </c>
    </row>
    <row r="20883" spans="1:1" ht="18" customHeight="1" x14ac:dyDescent="0.25">
      <c r="A20883" s="59" t="str">
        <f t="shared" si="326"/>
        <v/>
      </c>
    </row>
    <row r="20884" spans="1:1" ht="18" customHeight="1" x14ac:dyDescent="0.25">
      <c r="A20884" s="59" t="str">
        <f t="shared" si="326"/>
        <v/>
      </c>
    </row>
    <row r="20885" spans="1:1" ht="18" customHeight="1" x14ac:dyDescent="0.25">
      <c r="A20885" s="59" t="str">
        <f t="shared" si="326"/>
        <v/>
      </c>
    </row>
    <row r="20886" spans="1:1" ht="18" customHeight="1" x14ac:dyDescent="0.25">
      <c r="A20886" s="59" t="str">
        <f t="shared" si="326"/>
        <v/>
      </c>
    </row>
    <row r="20887" spans="1:1" ht="18" customHeight="1" x14ac:dyDescent="0.25">
      <c r="A20887" s="59" t="str">
        <f t="shared" si="326"/>
        <v/>
      </c>
    </row>
    <row r="20888" spans="1:1" ht="18" customHeight="1" x14ac:dyDescent="0.25">
      <c r="A20888" s="59" t="str">
        <f t="shared" si="326"/>
        <v/>
      </c>
    </row>
    <row r="20889" spans="1:1" ht="18" customHeight="1" x14ac:dyDescent="0.25">
      <c r="A20889" s="59" t="str">
        <f t="shared" si="326"/>
        <v/>
      </c>
    </row>
    <row r="20890" spans="1:1" ht="18" customHeight="1" x14ac:dyDescent="0.25">
      <c r="A20890" s="59" t="str">
        <f t="shared" si="326"/>
        <v/>
      </c>
    </row>
    <row r="20891" spans="1:1" ht="18" customHeight="1" x14ac:dyDescent="0.25">
      <c r="A20891" s="59" t="str">
        <f t="shared" si="326"/>
        <v/>
      </c>
    </row>
    <row r="20892" spans="1:1" ht="18" customHeight="1" x14ac:dyDescent="0.25">
      <c r="A20892" s="59" t="str">
        <f t="shared" si="326"/>
        <v/>
      </c>
    </row>
    <row r="20893" spans="1:1" ht="18" customHeight="1" x14ac:dyDescent="0.25">
      <c r="A20893" s="59" t="str">
        <f t="shared" si="326"/>
        <v/>
      </c>
    </row>
    <row r="20894" spans="1:1" ht="18" customHeight="1" x14ac:dyDescent="0.25">
      <c r="A20894" s="59" t="str">
        <f t="shared" si="326"/>
        <v/>
      </c>
    </row>
    <row r="20895" spans="1:1" ht="18" customHeight="1" x14ac:dyDescent="0.25">
      <c r="A20895" s="59" t="str">
        <f t="shared" si="326"/>
        <v/>
      </c>
    </row>
    <row r="20896" spans="1:1" ht="18" customHeight="1" x14ac:dyDescent="0.25">
      <c r="A20896" s="59" t="str">
        <f t="shared" si="326"/>
        <v/>
      </c>
    </row>
    <row r="20897" spans="1:1" ht="18" customHeight="1" x14ac:dyDescent="0.25">
      <c r="A20897" s="59" t="str">
        <f t="shared" si="326"/>
        <v/>
      </c>
    </row>
    <row r="20898" spans="1:1" ht="18" customHeight="1" x14ac:dyDescent="0.25">
      <c r="A20898" s="59" t="str">
        <f t="shared" si="326"/>
        <v/>
      </c>
    </row>
    <row r="20899" spans="1:1" ht="18" customHeight="1" x14ac:dyDescent="0.25">
      <c r="A20899" s="59" t="str">
        <f t="shared" si="326"/>
        <v/>
      </c>
    </row>
    <row r="20900" spans="1:1" ht="18" customHeight="1" x14ac:dyDescent="0.25">
      <c r="A20900" s="59" t="str">
        <f t="shared" si="326"/>
        <v/>
      </c>
    </row>
    <row r="20901" spans="1:1" ht="18" customHeight="1" x14ac:dyDescent="0.25">
      <c r="A20901" s="59" t="str">
        <f t="shared" si="326"/>
        <v/>
      </c>
    </row>
    <row r="20902" spans="1:1" ht="18" customHeight="1" x14ac:dyDescent="0.25">
      <c r="A20902" s="59" t="str">
        <f t="shared" si="326"/>
        <v/>
      </c>
    </row>
    <row r="20903" spans="1:1" ht="18" customHeight="1" x14ac:dyDescent="0.25">
      <c r="A20903" s="59" t="str">
        <f t="shared" si="326"/>
        <v/>
      </c>
    </row>
    <row r="20904" spans="1:1" ht="18" customHeight="1" x14ac:dyDescent="0.25">
      <c r="A20904" s="59" t="str">
        <f t="shared" si="326"/>
        <v/>
      </c>
    </row>
    <row r="20905" spans="1:1" ht="18" customHeight="1" x14ac:dyDescent="0.25">
      <c r="A20905" s="59" t="str">
        <f t="shared" si="326"/>
        <v/>
      </c>
    </row>
    <row r="20906" spans="1:1" ht="18" customHeight="1" x14ac:dyDescent="0.25">
      <c r="A20906" s="59" t="str">
        <f t="shared" si="326"/>
        <v/>
      </c>
    </row>
    <row r="20907" spans="1:1" ht="18" customHeight="1" x14ac:dyDescent="0.25">
      <c r="A20907" s="59" t="str">
        <f t="shared" si="326"/>
        <v/>
      </c>
    </row>
    <row r="20908" spans="1:1" ht="18" customHeight="1" x14ac:dyDescent="0.25">
      <c r="A20908" s="59" t="str">
        <f t="shared" si="326"/>
        <v/>
      </c>
    </row>
    <row r="20909" spans="1:1" ht="18" customHeight="1" x14ac:dyDescent="0.25">
      <c r="A20909" s="59" t="str">
        <f t="shared" si="326"/>
        <v/>
      </c>
    </row>
    <row r="20910" spans="1:1" ht="18" customHeight="1" x14ac:dyDescent="0.25">
      <c r="A20910" s="59" t="str">
        <f t="shared" ref="A20910:A20973" si="327">IF(B20910&lt;&gt;"",DATE(2020,INT((ROW(A20908)-1)/78)+1,1),"")</f>
        <v/>
      </c>
    </row>
    <row r="20911" spans="1:1" ht="18" customHeight="1" x14ac:dyDescent="0.25">
      <c r="A20911" s="59" t="str">
        <f t="shared" si="327"/>
        <v/>
      </c>
    </row>
    <row r="20912" spans="1:1" ht="18" customHeight="1" x14ac:dyDescent="0.25">
      <c r="A20912" s="59" t="str">
        <f t="shared" si="327"/>
        <v/>
      </c>
    </row>
    <row r="20913" spans="1:1" ht="18" customHeight="1" x14ac:dyDescent="0.25">
      <c r="A20913" s="59" t="str">
        <f t="shared" si="327"/>
        <v/>
      </c>
    </row>
    <row r="20914" spans="1:1" ht="18" customHeight="1" x14ac:dyDescent="0.25">
      <c r="A20914" s="59" t="str">
        <f t="shared" si="327"/>
        <v/>
      </c>
    </row>
    <row r="20915" spans="1:1" ht="18" customHeight="1" x14ac:dyDescent="0.25">
      <c r="A20915" s="59" t="str">
        <f t="shared" si="327"/>
        <v/>
      </c>
    </row>
    <row r="20916" spans="1:1" ht="18" customHeight="1" x14ac:dyDescent="0.25">
      <c r="A20916" s="59" t="str">
        <f t="shared" si="327"/>
        <v/>
      </c>
    </row>
    <row r="20917" spans="1:1" ht="18" customHeight="1" x14ac:dyDescent="0.25">
      <c r="A20917" s="59" t="str">
        <f t="shared" si="327"/>
        <v/>
      </c>
    </row>
    <row r="20918" spans="1:1" ht="18" customHeight="1" x14ac:dyDescent="0.25">
      <c r="A20918" s="59" t="str">
        <f t="shared" si="327"/>
        <v/>
      </c>
    </row>
    <row r="20919" spans="1:1" ht="18" customHeight="1" x14ac:dyDescent="0.25">
      <c r="A20919" s="59" t="str">
        <f t="shared" si="327"/>
        <v/>
      </c>
    </row>
    <row r="20920" spans="1:1" ht="18" customHeight="1" x14ac:dyDescent="0.25">
      <c r="A20920" s="59" t="str">
        <f t="shared" si="327"/>
        <v/>
      </c>
    </row>
    <row r="20921" spans="1:1" ht="18" customHeight="1" x14ac:dyDescent="0.25">
      <c r="A20921" s="59" t="str">
        <f t="shared" si="327"/>
        <v/>
      </c>
    </row>
    <row r="20922" spans="1:1" ht="18" customHeight="1" x14ac:dyDescent="0.25">
      <c r="A20922" s="59" t="str">
        <f t="shared" si="327"/>
        <v/>
      </c>
    </row>
    <row r="20923" spans="1:1" ht="18" customHeight="1" x14ac:dyDescent="0.25">
      <c r="A20923" s="59" t="str">
        <f t="shared" si="327"/>
        <v/>
      </c>
    </row>
    <row r="20924" spans="1:1" ht="18" customHeight="1" x14ac:dyDescent="0.25">
      <c r="A20924" s="59" t="str">
        <f t="shared" si="327"/>
        <v/>
      </c>
    </row>
    <row r="20925" spans="1:1" ht="18" customHeight="1" x14ac:dyDescent="0.25">
      <c r="A20925" s="59" t="str">
        <f t="shared" si="327"/>
        <v/>
      </c>
    </row>
    <row r="20926" spans="1:1" ht="18" customHeight="1" x14ac:dyDescent="0.25">
      <c r="A20926" s="59" t="str">
        <f t="shared" si="327"/>
        <v/>
      </c>
    </row>
    <row r="20927" spans="1:1" ht="18" customHeight="1" x14ac:dyDescent="0.25">
      <c r="A20927" s="59" t="str">
        <f t="shared" si="327"/>
        <v/>
      </c>
    </row>
    <row r="20928" spans="1:1" ht="18" customHeight="1" x14ac:dyDescent="0.25">
      <c r="A20928" s="59" t="str">
        <f t="shared" si="327"/>
        <v/>
      </c>
    </row>
    <row r="20929" spans="1:1" ht="18" customHeight="1" x14ac:dyDescent="0.25">
      <c r="A20929" s="59" t="str">
        <f t="shared" si="327"/>
        <v/>
      </c>
    </row>
    <row r="20930" spans="1:1" ht="18" customHeight="1" x14ac:dyDescent="0.25">
      <c r="A20930" s="59" t="str">
        <f t="shared" si="327"/>
        <v/>
      </c>
    </row>
    <row r="20931" spans="1:1" ht="18" customHeight="1" x14ac:dyDescent="0.25">
      <c r="A20931" s="59" t="str">
        <f t="shared" si="327"/>
        <v/>
      </c>
    </row>
    <row r="20932" spans="1:1" ht="18" customHeight="1" x14ac:dyDescent="0.25">
      <c r="A20932" s="59" t="str">
        <f t="shared" si="327"/>
        <v/>
      </c>
    </row>
    <row r="20933" spans="1:1" ht="18" customHeight="1" x14ac:dyDescent="0.25">
      <c r="A20933" s="59" t="str">
        <f t="shared" si="327"/>
        <v/>
      </c>
    </row>
    <row r="20934" spans="1:1" ht="18" customHeight="1" x14ac:dyDescent="0.25">
      <c r="A20934" s="59" t="str">
        <f t="shared" si="327"/>
        <v/>
      </c>
    </row>
    <row r="20935" spans="1:1" ht="18" customHeight="1" x14ac:dyDescent="0.25">
      <c r="A20935" s="59" t="str">
        <f t="shared" si="327"/>
        <v/>
      </c>
    </row>
    <row r="20936" spans="1:1" ht="18" customHeight="1" x14ac:dyDescent="0.25">
      <c r="A20936" s="59" t="str">
        <f t="shared" si="327"/>
        <v/>
      </c>
    </row>
    <row r="20937" spans="1:1" ht="18" customHeight="1" x14ac:dyDescent="0.25">
      <c r="A20937" s="59" t="str">
        <f t="shared" si="327"/>
        <v/>
      </c>
    </row>
    <row r="20938" spans="1:1" ht="18" customHeight="1" x14ac:dyDescent="0.25">
      <c r="A20938" s="59" t="str">
        <f t="shared" si="327"/>
        <v/>
      </c>
    </row>
    <row r="20939" spans="1:1" ht="18" customHeight="1" x14ac:dyDescent="0.25">
      <c r="A20939" s="59" t="str">
        <f t="shared" si="327"/>
        <v/>
      </c>
    </row>
    <row r="20940" spans="1:1" ht="18" customHeight="1" x14ac:dyDescent="0.25">
      <c r="A20940" s="59" t="str">
        <f t="shared" si="327"/>
        <v/>
      </c>
    </row>
    <row r="20941" spans="1:1" ht="18" customHeight="1" x14ac:dyDescent="0.25">
      <c r="A20941" s="59" t="str">
        <f t="shared" si="327"/>
        <v/>
      </c>
    </row>
    <row r="20942" spans="1:1" ht="18" customHeight="1" x14ac:dyDescent="0.25">
      <c r="A20942" s="59" t="str">
        <f t="shared" si="327"/>
        <v/>
      </c>
    </row>
    <row r="20943" spans="1:1" ht="18" customHeight="1" x14ac:dyDescent="0.25">
      <c r="A20943" s="59" t="str">
        <f t="shared" si="327"/>
        <v/>
      </c>
    </row>
    <row r="20944" spans="1:1" ht="18" customHeight="1" x14ac:dyDescent="0.25">
      <c r="A20944" s="59" t="str">
        <f t="shared" si="327"/>
        <v/>
      </c>
    </row>
    <row r="20945" spans="1:1" ht="18" customHeight="1" x14ac:dyDescent="0.25">
      <c r="A20945" s="59" t="str">
        <f t="shared" si="327"/>
        <v/>
      </c>
    </row>
    <row r="20946" spans="1:1" ht="18" customHeight="1" x14ac:dyDescent="0.25">
      <c r="A20946" s="59" t="str">
        <f t="shared" si="327"/>
        <v/>
      </c>
    </row>
    <row r="20947" spans="1:1" ht="18" customHeight="1" x14ac:dyDescent="0.25">
      <c r="A20947" s="59" t="str">
        <f t="shared" si="327"/>
        <v/>
      </c>
    </row>
    <row r="20948" spans="1:1" ht="18" customHeight="1" x14ac:dyDescent="0.25">
      <c r="A20948" s="59" t="str">
        <f t="shared" si="327"/>
        <v/>
      </c>
    </row>
    <row r="20949" spans="1:1" ht="18" customHeight="1" x14ac:dyDescent="0.25">
      <c r="A20949" s="59" t="str">
        <f t="shared" si="327"/>
        <v/>
      </c>
    </row>
    <row r="20950" spans="1:1" ht="18" customHeight="1" x14ac:dyDescent="0.25">
      <c r="A20950" s="59" t="str">
        <f t="shared" si="327"/>
        <v/>
      </c>
    </row>
    <row r="20951" spans="1:1" ht="18" customHeight="1" x14ac:dyDescent="0.25">
      <c r="A20951" s="59" t="str">
        <f t="shared" si="327"/>
        <v/>
      </c>
    </row>
    <row r="20952" spans="1:1" ht="18" customHeight="1" x14ac:dyDescent="0.25">
      <c r="A20952" s="59" t="str">
        <f t="shared" si="327"/>
        <v/>
      </c>
    </row>
    <row r="20953" spans="1:1" ht="18" customHeight="1" x14ac:dyDescent="0.25">
      <c r="A20953" s="59" t="str">
        <f t="shared" si="327"/>
        <v/>
      </c>
    </row>
    <row r="20954" spans="1:1" ht="18" customHeight="1" x14ac:dyDescent="0.25">
      <c r="A20954" s="59" t="str">
        <f t="shared" si="327"/>
        <v/>
      </c>
    </row>
    <row r="20955" spans="1:1" ht="18" customHeight="1" x14ac:dyDescent="0.25">
      <c r="A20955" s="59" t="str">
        <f t="shared" si="327"/>
        <v/>
      </c>
    </row>
    <row r="20956" spans="1:1" ht="18" customHeight="1" x14ac:dyDescent="0.25">
      <c r="A20956" s="59" t="str">
        <f t="shared" si="327"/>
        <v/>
      </c>
    </row>
    <row r="20957" spans="1:1" ht="18" customHeight="1" x14ac:dyDescent="0.25">
      <c r="A20957" s="59" t="str">
        <f t="shared" si="327"/>
        <v/>
      </c>
    </row>
    <row r="20958" spans="1:1" ht="18" customHeight="1" x14ac:dyDescent="0.25">
      <c r="A20958" s="59" t="str">
        <f t="shared" si="327"/>
        <v/>
      </c>
    </row>
    <row r="20959" spans="1:1" ht="18" customHeight="1" x14ac:dyDescent="0.25">
      <c r="A20959" s="59" t="str">
        <f t="shared" si="327"/>
        <v/>
      </c>
    </row>
    <row r="20960" spans="1:1" ht="18" customHeight="1" x14ac:dyDescent="0.25">
      <c r="A20960" s="59" t="str">
        <f t="shared" si="327"/>
        <v/>
      </c>
    </row>
    <row r="20961" spans="1:1" ht="18" customHeight="1" x14ac:dyDescent="0.25">
      <c r="A20961" s="59" t="str">
        <f t="shared" si="327"/>
        <v/>
      </c>
    </row>
    <row r="20962" spans="1:1" ht="18" customHeight="1" x14ac:dyDescent="0.25">
      <c r="A20962" s="59" t="str">
        <f t="shared" si="327"/>
        <v/>
      </c>
    </row>
    <row r="20963" spans="1:1" ht="18" customHeight="1" x14ac:dyDescent="0.25">
      <c r="A20963" s="59" t="str">
        <f t="shared" si="327"/>
        <v/>
      </c>
    </row>
    <row r="20964" spans="1:1" ht="18" customHeight="1" x14ac:dyDescent="0.25">
      <c r="A20964" s="59" t="str">
        <f t="shared" si="327"/>
        <v/>
      </c>
    </row>
    <row r="20965" spans="1:1" ht="18" customHeight="1" x14ac:dyDescent="0.25">
      <c r="A20965" s="59" t="str">
        <f t="shared" si="327"/>
        <v/>
      </c>
    </row>
    <row r="20966" spans="1:1" ht="18" customHeight="1" x14ac:dyDescent="0.25">
      <c r="A20966" s="59" t="str">
        <f t="shared" si="327"/>
        <v/>
      </c>
    </row>
    <row r="20967" spans="1:1" ht="18" customHeight="1" x14ac:dyDescent="0.25">
      <c r="A20967" s="59" t="str">
        <f t="shared" si="327"/>
        <v/>
      </c>
    </row>
    <row r="20968" spans="1:1" ht="18" customHeight="1" x14ac:dyDescent="0.25">
      <c r="A20968" s="59" t="str">
        <f t="shared" si="327"/>
        <v/>
      </c>
    </row>
    <row r="20969" spans="1:1" ht="18" customHeight="1" x14ac:dyDescent="0.25">
      <c r="A20969" s="59" t="str">
        <f t="shared" si="327"/>
        <v/>
      </c>
    </row>
    <row r="20970" spans="1:1" ht="18" customHeight="1" x14ac:dyDescent="0.25">
      <c r="A20970" s="59" t="str">
        <f t="shared" si="327"/>
        <v/>
      </c>
    </row>
    <row r="20971" spans="1:1" ht="18" customHeight="1" x14ac:dyDescent="0.25">
      <c r="A20971" s="59" t="str">
        <f t="shared" si="327"/>
        <v/>
      </c>
    </row>
    <row r="20972" spans="1:1" ht="18" customHeight="1" x14ac:dyDescent="0.25">
      <c r="A20972" s="59" t="str">
        <f t="shared" si="327"/>
        <v/>
      </c>
    </row>
    <row r="20973" spans="1:1" ht="18" customHeight="1" x14ac:dyDescent="0.25">
      <c r="A20973" s="59" t="str">
        <f t="shared" si="327"/>
        <v/>
      </c>
    </row>
    <row r="20974" spans="1:1" ht="18" customHeight="1" x14ac:dyDescent="0.25">
      <c r="A20974" s="59" t="str">
        <f t="shared" ref="A20974:A21037" si="328">IF(B20974&lt;&gt;"",DATE(2020,INT((ROW(A20972)-1)/78)+1,1),"")</f>
        <v/>
      </c>
    </row>
    <row r="20975" spans="1:1" ht="18" customHeight="1" x14ac:dyDescent="0.25">
      <c r="A20975" s="59" t="str">
        <f t="shared" si="328"/>
        <v/>
      </c>
    </row>
    <row r="20976" spans="1:1" ht="18" customHeight="1" x14ac:dyDescent="0.25">
      <c r="A20976" s="59" t="str">
        <f t="shared" si="328"/>
        <v/>
      </c>
    </row>
    <row r="20977" spans="1:1" ht="18" customHeight="1" x14ac:dyDescent="0.25">
      <c r="A20977" s="59" t="str">
        <f t="shared" si="328"/>
        <v/>
      </c>
    </row>
    <row r="20978" spans="1:1" ht="18" customHeight="1" x14ac:dyDescent="0.25">
      <c r="A20978" s="59" t="str">
        <f t="shared" si="328"/>
        <v/>
      </c>
    </row>
    <row r="20979" spans="1:1" ht="18" customHeight="1" x14ac:dyDescent="0.25">
      <c r="A20979" s="59" t="str">
        <f t="shared" si="328"/>
        <v/>
      </c>
    </row>
    <row r="20980" spans="1:1" ht="18" customHeight="1" x14ac:dyDescent="0.25">
      <c r="A20980" s="59" t="str">
        <f t="shared" si="328"/>
        <v/>
      </c>
    </row>
    <row r="20981" spans="1:1" ht="18" customHeight="1" x14ac:dyDescent="0.25">
      <c r="A20981" s="59" t="str">
        <f t="shared" si="328"/>
        <v/>
      </c>
    </row>
    <row r="20982" spans="1:1" ht="18" customHeight="1" x14ac:dyDescent="0.25">
      <c r="A20982" s="59" t="str">
        <f t="shared" si="328"/>
        <v/>
      </c>
    </row>
    <row r="20983" spans="1:1" ht="18" customHeight="1" x14ac:dyDescent="0.25">
      <c r="A20983" s="59" t="str">
        <f t="shared" si="328"/>
        <v/>
      </c>
    </row>
    <row r="20984" spans="1:1" ht="18" customHeight="1" x14ac:dyDescent="0.25">
      <c r="A20984" s="59" t="str">
        <f t="shared" si="328"/>
        <v/>
      </c>
    </row>
    <row r="20985" spans="1:1" ht="18" customHeight="1" x14ac:dyDescent="0.25">
      <c r="A20985" s="59" t="str">
        <f t="shared" si="328"/>
        <v/>
      </c>
    </row>
    <row r="20986" spans="1:1" ht="18" customHeight="1" x14ac:dyDescent="0.25">
      <c r="A20986" s="59" t="str">
        <f t="shared" si="328"/>
        <v/>
      </c>
    </row>
    <row r="20987" spans="1:1" ht="18" customHeight="1" x14ac:dyDescent="0.25">
      <c r="A20987" s="59" t="str">
        <f t="shared" si="328"/>
        <v/>
      </c>
    </row>
    <row r="20988" spans="1:1" ht="18" customHeight="1" x14ac:dyDescent="0.25">
      <c r="A20988" s="59" t="str">
        <f t="shared" si="328"/>
        <v/>
      </c>
    </row>
    <row r="20989" spans="1:1" ht="18" customHeight="1" x14ac:dyDescent="0.25">
      <c r="A20989" s="59" t="str">
        <f t="shared" si="328"/>
        <v/>
      </c>
    </row>
    <row r="20990" spans="1:1" ht="18" customHeight="1" x14ac:dyDescent="0.25">
      <c r="A20990" s="59" t="str">
        <f t="shared" si="328"/>
        <v/>
      </c>
    </row>
    <row r="20991" spans="1:1" ht="18" customHeight="1" x14ac:dyDescent="0.25">
      <c r="A20991" s="59" t="str">
        <f t="shared" si="328"/>
        <v/>
      </c>
    </row>
    <row r="20992" spans="1:1" ht="18" customHeight="1" x14ac:dyDescent="0.25">
      <c r="A20992" s="59" t="str">
        <f t="shared" si="328"/>
        <v/>
      </c>
    </row>
    <row r="20993" spans="1:1" ht="18" customHeight="1" x14ac:dyDescent="0.25">
      <c r="A20993" s="59" t="str">
        <f t="shared" si="328"/>
        <v/>
      </c>
    </row>
    <row r="20994" spans="1:1" ht="18" customHeight="1" x14ac:dyDescent="0.25">
      <c r="A20994" s="59" t="str">
        <f t="shared" si="328"/>
        <v/>
      </c>
    </row>
    <row r="20995" spans="1:1" ht="18" customHeight="1" x14ac:dyDescent="0.25">
      <c r="A20995" s="59" t="str">
        <f t="shared" si="328"/>
        <v/>
      </c>
    </row>
    <row r="20996" spans="1:1" ht="18" customHeight="1" x14ac:dyDescent="0.25">
      <c r="A20996" s="59" t="str">
        <f t="shared" si="328"/>
        <v/>
      </c>
    </row>
    <row r="20997" spans="1:1" ht="18" customHeight="1" x14ac:dyDescent="0.25">
      <c r="A20997" s="59" t="str">
        <f t="shared" si="328"/>
        <v/>
      </c>
    </row>
    <row r="20998" spans="1:1" ht="18" customHeight="1" x14ac:dyDescent="0.25">
      <c r="A20998" s="59" t="str">
        <f t="shared" si="328"/>
        <v/>
      </c>
    </row>
    <row r="20999" spans="1:1" ht="18" customHeight="1" x14ac:dyDescent="0.25">
      <c r="A20999" s="59" t="str">
        <f t="shared" si="328"/>
        <v/>
      </c>
    </row>
    <row r="21000" spans="1:1" ht="18" customHeight="1" x14ac:dyDescent="0.25">
      <c r="A21000" s="59" t="str">
        <f t="shared" si="328"/>
        <v/>
      </c>
    </row>
    <row r="21001" spans="1:1" ht="18" customHeight="1" x14ac:dyDescent="0.25">
      <c r="A21001" s="59" t="str">
        <f t="shared" si="328"/>
        <v/>
      </c>
    </row>
    <row r="21002" spans="1:1" ht="18" customHeight="1" x14ac:dyDescent="0.25">
      <c r="A21002" s="59" t="str">
        <f t="shared" si="328"/>
        <v/>
      </c>
    </row>
    <row r="21003" spans="1:1" ht="18" customHeight="1" x14ac:dyDescent="0.25">
      <c r="A21003" s="59" t="str">
        <f t="shared" si="328"/>
        <v/>
      </c>
    </row>
    <row r="21004" spans="1:1" ht="18" customHeight="1" x14ac:dyDescent="0.25">
      <c r="A21004" s="59" t="str">
        <f t="shared" si="328"/>
        <v/>
      </c>
    </row>
    <row r="21005" spans="1:1" ht="18" customHeight="1" x14ac:dyDescent="0.25">
      <c r="A21005" s="59" t="str">
        <f t="shared" si="328"/>
        <v/>
      </c>
    </row>
    <row r="21006" spans="1:1" ht="18" customHeight="1" x14ac:dyDescent="0.25">
      <c r="A21006" s="59" t="str">
        <f t="shared" si="328"/>
        <v/>
      </c>
    </row>
    <row r="21007" spans="1:1" ht="18" customHeight="1" x14ac:dyDescent="0.25">
      <c r="A21007" s="59" t="str">
        <f t="shared" si="328"/>
        <v/>
      </c>
    </row>
    <row r="21008" spans="1:1" ht="18" customHeight="1" x14ac:dyDescent="0.25">
      <c r="A21008" s="59" t="str">
        <f t="shared" si="328"/>
        <v/>
      </c>
    </row>
    <row r="21009" spans="1:1" ht="18" customHeight="1" x14ac:dyDescent="0.25">
      <c r="A21009" s="59" t="str">
        <f t="shared" si="328"/>
        <v/>
      </c>
    </row>
    <row r="21010" spans="1:1" ht="18" customHeight="1" x14ac:dyDescent="0.25">
      <c r="A21010" s="59" t="str">
        <f t="shared" si="328"/>
        <v/>
      </c>
    </row>
    <row r="21011" spans="1:1" ht="18" customHeight="1" x14ac:dyDescent="0.25">
      <c r="A21011" s="59" t="str">
        <f t="shared" si="328"/>
        <v/>
      </c>
    </row>
    <row r="21012" spans="1:1" ht="18" customHeight="1" x14ac:dyDescent="0.25">
      <c r="A21012" s="59" t="str">
        <f t="shared" si="328"/>
        <v/>
      </c>
    </row>
    <row r="21013" spans="1:1" ht="18" customHeight="1" x14ac:dyDescent="0.25">
      <c r="A21013" s="59" t="str">
        <f t="shared" si="328"/>
        <v/>
      </c>
    </row>
    <row r="21014" spans="1:1" ht="18" customHeight="1" x14ac:dyDescent="0.25">
      <c r="A21014" s="59" t="str">
        <f t="shared" si="328"/>
        <v/>
      </c>
    </row>
    <row r="21015" spans="1:1" ht="18" customHeight="1" x14ac:dyDescent="0.25">
      <c r="A21015" s="59" t="str">
        <f t="shared" si="328"/>
        <v/>
      </c>
    </row>
    <row r="21016" spans="1:1" ht="18" customHeight="1" x14ac:dyDescent="0.25">
      <c r="A21016" s="59" t="str">
        <f t="shared" si="328"/>
        <v/>
      </c>
    </row>
    <row r="21017" spans="1:1" ht="18" customHeight="1" x14ac:dyDescent="0.25">
      <c r="A21017" s="59" t="str">
        <f t="shared" si="328"/>
        <v/>
      </c>
    </row>
    <row r="21018" spans="1:1" ht="18" customHeight="1" x14ac:dyDescent="0.25">
      <c r="A21018" s="59" t="str">
        <f t="shared" si="328"/>
        <v/>
      </c>
    </row>
    <row r="21019" spans="1:1" ht="18" customHeight="1" x14ac:dyDescent="0.25">
      <c r="A21019" s="59" t="str">
        <f t="shared" si="328"/>
        <v/>
      </c>
    </row>
    <row r="21020" spans="1:1" ht="18" customHeight="1" x14ac:dyDescent="0.25">
      <c r="A21020" s="59" t="str">
        <f t="shared" si="328"/>
        <v/>
      </c>
    </row>
    <row r="21021" spans="1:1" ht="18" customHeight="1" x14ac:dyDescent="0.25">
      <c r="A21021" s="59" t="str">
        <f t="shared" si="328"/>
        <v/>
      </c>
    </row>
    <row r="21022" spans="1:1" ht="18" customHeight="1" x14ac:dyDescent="0.25">
      <c r="A21022" s="59" t="str">
        <f t="shared" si="328"/>
        <v/>
      </c>
    </row>
    <row r="21023" spans="1:1" ht="18" customHeight="1" x14ac:dyDescent="0.25">
      <c r="A21023" s="59" t="str">
        <f t="shared" si="328"/>
        <v/>
      </c>
    </row>
    <row r="21024" spans="1:1" ht="18" customHeight="1" x14ac:dyDescent="0.25">
      <c r="A21024" s="59" t="str">
        <f t="shared" si="328"/>
        <v/>
      </c>
    </row>
    <row r="21025" spans="1:1" ht="18" customHeight="1" x14ac:dyDescent="0.25">
      <c r="A21025" s="59" t="str">
        <f t="shared" si="328"/>
        <v/>
      </c>
    </row>
    <row r="21026" spans="1:1" ht="18" customHeight="1" x14ac:dyDescent="0.25">
      <c r="A21026" s="59" t="str">
        <f t="shared" si="328"/>
        <v/>
      </c>
    </row>
    <row r="21027" spans="1:1" ht="18" customHeight="1" x14ac:dyDescent="0.25">
      <c r="A21027" s="59" t="str">
        <f t="shared" si="328"/>
        <v/>
      </c>
    </row>
    <row r="21028" spans="1:1" ht="18" customHeight="1" x14ac:dyDescent="0.25">
      <c r="A21028" s="59" t="str">
        <f t="shared" si="328"/>
        <v/>
      </c>
    </row>
    <row r="21029" spans="1:1" ht="18" customHeight="1" x14ac:dyDescent="0.25">
      <c r="A21029" s="59" t="str">
        <f t="shared" si="328"/>
        <v/>
      </c>
    </row>
    <row r="21030" spans="1:1" ht="18" customHeight="1" x14ac:dyDescent="0.25">
      <c r="A21030" s="59" t="str">
        <f t="shared" si="328"/>
        <v/>
      </c>
    </row>
    <row r="21031" spans="1:1" ht="18" customHeight="1" x14ac:dyDescent="0.25">
      <c r="A21031" s="59" t="str">
        <f t="shared" si="328"/>
        <v/>
      </c>
    </row>
    <row r="21032" spans="1:1" ht="18" customHeight="1" x14ac:dyDescent="0.25">
      <c r="A21032" s="59" t="str">
        <f t="shared" si="328"/>
        <v/>
      </c>
    </row>
    <row r="21033" spans="1:1" ht="18" customHeight="1" x14ac:dyDescent="0.25">
      <c r="A21033" s="59" t="str">
        <f t="shared" si="328"/>
        <v/>
      </c>
    </row>
    <row r="21034" spans="1:1" ht="18" customHeight="1" x14ac:dyDescent="0.25">
      <c r="A21034" s="59" t="str">
        <f t="shared" si="328"/>
        <v/>
      </c>
    </row>
    <row r="21035" spans="1:1" ht="18" customHeight="1" x14ac:dyDescent="0.25">
      <c r="A21035" s="59" t="str">
        <f t="shared" si="328"/>
        <v/>
      </c>
    </row>
    <row r="21036" spans="1:1" ht="18" customHeight="1" x14ac:dyDescent="0.25">
      <c r="A21036" s="59" t="str">
        <f t="shared" si="328"/>
        <v/>
      </c>
    </row>
    <row r="21037" spans="1:1" ht="18" customHeight="1" x14ac:dyDescent="0.25">
      <c r="A21037" s="59" t="str">
        <f t="shared" si="328"/>
        <v/>
      </c>
    </row>
    <row r="21038" spans="1:1" ht="18" customHeight="1" x14ac:dyDescent="0.25">
      <c r="A21038" s="59" t="str">
        <f t="shared" ref="A21038:A21101" si="329">IF(B21038&lt;&gt;"",DATE(2020,INT((ROW(A21036)-1)/78)+1,1),"")</f>
        <v/>
      </c>
    </row>
    <row r="21039" spans="1:1" ht="18" customHeight="1" x14ac:dyDescent="0.25">
      <c r="A21039" s="59" t="str">
        <f t="shared" si="329"/>
        <v/>
      </c>
    </row>
    <row r="21040" spans="1:1" ht="18" customHeight="1" x14ac:dyDescent="0.25">
      <c r="A21040" s="59" t="str">
        <f t="shared" si="329"/>
        <v/>
      </c>
    </row>
    <row r="21041" spans="1:1" ht="18" customHeight="1" x14ac:dyDescent="0.25">
      <c r="A21041" s="59" t="str">
        <f t="shared" si="329"/>
        <v/>
      </c>
    </row>
    <row r="21042" spans="1:1" ht="18" customHeight="1" x14ac:dyDescent="0.25">
      <c r="A21042" s="59" t="str">
        <f t="shared" si="329"/>
        <v/>
      </c>
    </row>
    <row r="21043" spans="1:1" ht="18" customHeight="1" x14ac:dyDescent="0.25">
      <c r="A21043" s="59" t="str">
        <f t="shared" si="329"/>
        <v/>
      </c>
    </row>
    <row r="21044" spans="1:1" ht="18" customHeight="1" x14ac:dyDescent="0.25">
      <c r="A21044" s="59" t="str">
        <f t="shared" si="329"/>
        <v/>
      </c>
    </row>
    <row r="21045" spans="1:1" ht="18" customHeight="1" x14ac:dyDescent="0.25">
      <c r="A21045" s="59" t="str">
        <f t="shared" si="329"/>
        <v/>
      </c>
    </row>
    <row r="21046" spans="1:1" ht="18" customHeight="1" x14ac:dyDescent="0.25">
      <c r="A21046" s="59" t="str">
        <f t="shared" si="329"/>
        <v/>
      </c>
    </row>
    <row r="21047" spans="1:1" ht="18" customHeight="1" x14ac:dyDescent="0.25">
      <c r="A21047" s="59" t="str">
        <f t="shared" si="329"/>
        <v/>
      </c>
    </row>
    <row r="21048" spans="1:1" ht="18" customHeight="1" x14ac:dyDescent="0.25">
      <c r="A21048" s="59" t="str">
        <f t="shared" si="329"/>
        <v/>
      </c>
    </row>
    <row r="21049" spans="1:1" ht="18" customHeight="1" x14ac:dyDescent="0.25">
      <c r="A21049" s="59" t="str">
        <f t="shared" si="329"/>
        <v/>
      </c>
    </row>
    <row r="21050" spans="1:1" ht="18" customHeight="1" x14ac:dyDescent="0.25">
      <c r="A21050" s="59" t="str">
        <f t="shared" si="329"/>
        <v/>
      </c>
    </row>
    <row r="21051" spans="1:1" ht="18" customHeight="1" x14ac:dyDescent="0.25">
      <c r="A21051" s="59" t="str">
        <f t="shared" si="329"/>
        <v/>
      </c>
    </row>
    <row r="21052" spans="1:1" ht="18" customHeight="1" x14ac:dyDescent="0.25">
      <c r="A21052" s="59" t="str">
        <f t="shared" si="329"/>
        <v/>
      </c>
    </row>
    <row r="21053" spans="1:1" ht="18" customHeight="1" x14ac:dyDescent="0.25">
      <c r="A21053" s="59" t="str">
        <f t="shared" si="329"/>
        <v/>
      </c>
    </row>
    <row r="21054" spans="1:1" ht="18" customHeight="1" x14ac:dyDescent="0.25">
      <c r="A21054" s="59" t="str">
        <f t="shared" si="329"/>
        <v/>
      </c>
    </row>
    <row r="21055" spans="1:1" ht="18" customHeight="1" x14ac:dyDescent="0.25">
      <c r="A21055" s="59" t="str">
        <f t="shared" si="329"/>
        <v/>
      </c>
    </row>
    <row r="21056" spans="1:1" ht="18" customHeight="1" x14ac:dyDescent="0.25">
      <c r="A21056" s="59" t="str">
        <f t="shared" si="329"/>
        <v/>
      </c>
    </row>
    <row r="21057" spans="1:1" ht="18" customHeight="1" x14ac:dyDescent="0.25">
      <c r="A21057" s="59" t="str">
        <f t="shared" si="329"/>
        <v/>
      </c>
    </row>
    <row r="21058" spans="1:1" ht="18" customHeight="1" x14ac:dyDescent="0.25">
      <c r="A21058" s="59" t="str">
        <f t="shared" si="329"/>
        <v/>
      </c>
    </row>
    <row r="21059" spans="1:1" ht="18" customHeight="1" x14ac:dyDescent="0.25">
      <c r="A21059" s="59" t="str">
        <f t="shared" si="329"/>
        <v/>
      </c>
    </row>
    <row r="21060" spans="1:1" ht="18" customHeight="1" x14ac:dyDescent="0.25">
      <c r="A21060" s="59" t="str">
        <f t="shared" si="329"/>
        <v/>
      </c>
    </row>
    <row r="21061" spans="1:1" ht="18" customHeight="1" x14ac:dyDescent="0.25">
      <c r="A21061" s="59" t="str">
        <f t="shared" si="329"/>
        <v/>
      </c>
    </row>
    <row r="21062" spans="1:1" ht="18" customHeight="1" x14ac:dyDescent="0.25">
      <c r="A21062" s="59" t="str">
        <f t="shared" si="329"/>
        <v/>
      </c>
    </row>
    <row r="21063" spans="1:1" ht="18" customHeight="1" x14ac:dyDescent="0.25">
      <c r="A21063" s="59" t="str">
        <f t="shared" si="329"/>
        <v/>
      </c>
    </row>
    <row r="21064" spans="1:1" ht="18" customHeight="1" x14ac:dyDescent="0.25">
      <c r="A21064" s="59" t="str">
        <f t="shared" si="329"/>
        <v/>
      </c>
    </row>
    <row r="21065" spans="1:1" ht="18" customHeight="1" x14ac:dyDescent="0.25">
      <c r="A21065" s="59" t="str">
        <f t="shared" si="329"/>
        <v/>
      </c>
    </row>
    <row r="21066" spans="1:1" ht="18" customHeight="1" x14ac:dyDescent="0.25">
      <c r="A21066" s="59" t="str">
        <f t="shared" si="329"/>
        <v/>
      </c>
    </row>
    <row r="21067" spans="1:1" ht="18" customHeight="1" x14ac:dyDescent="0.25">
      <c r="A21067" s="59" t="str">
        <f t="shared" si="329"/>
        <v/>
      </c>
    </row>
    <row r="21068" spans="1:1" ht="18" customHeight="1" x14ac:dyDescent="0.25">
      <c r="A21068" s="59" t="str">
        <f t="shared" si="329"/>
        <v/>
      </c>
    </row>
    <row r="21069" spans="1:1" ht="18" customHeight="1" x14ac:dyDescent="0.25">
      <c r="A21069" s="59" t="str">
        <f t="shared" si="329"/>
        <v/>
      </c>
    </row>
    <row r="21070" spans="1:1" ht="18" customHeight="1" x14ac:dyDescent="0.25">
      <c r="A21070" s="59" t="str">
        <f t="shared" si="329"/>
        <v/>
      </c>
    </row>
    <row r="21071" spans="1:1" ht="18" customHeight="1" x14ac:dyDescent="0.25">
      <c r="A21071" s="59" t="str">
        <f t="shared" si="329"/>
        <v/>
      </c>
    </row>
    <row r="21072" spans="1:1" ht="18" customHeight="1" x14ac:dyDescent="0.25">
      <c r="A21072" s="59" t="str">
        <f t="shared" si="329"/>
        <v/>
      </c>
    </row>
    <row r="21073" spans="1:1" ht="18" customHeight="1" x14ac:dyDescent="0.25">
      <c r="A21073" s="59" t="str">
        <f t="shared" si="329"/>
        <v/>
      </c>
    </row>
    <row r="21074" spans="1:1" ht="18" customHeight="1" x14ac:dyDescent="0.25">
      <c r="A21074" s="59" t="str">
        <f t="shared" si="329"/>
        <v/>
      </c>
    </row>
    <row r="21075" spans="1:1" ht="18" customHeight="1" x14ac:dyDescent="0.25">
      <c r="A21075" s="59" t="str">
        <f t="shared" si="329"/>
        <v/>
      </c>
    </row>
    <row r="21076" spans="1:1" ht="18" customHeight="1" x14ac:dyDescent="0.25">
      <c r="A21076" s="59" t="str">
        <f t="shared" si="329"/>
        <v/>
      </c>
    </row>
    <row r="21077" spans="1:1" ht="18" customHeight="1" x14ac:dyDescent="0.25">
      <c r="A21077" s="59" t="str">
        <f t="shared" si="329"/>
        <v/>
      </c>
    </row>
    <row r="21078" spans="1:1" ht="18" customHeight="1" x14ac:dyDescent="0.25">
      <c r="A21078" s="59" t="str">
        <f t="shared" si="329"/>
        <v/>
      </c>
    </row>
    <row r="21079" spans="1:1" ht="18" customHeight="1" x14ac:dyDescent="0.25">
      <c r="A21079" s="59" t="str">
        <f t="shared" si="329"/>
        <v/>
      </c>
    </row>
    <row r="21080" spans="1:1" ht="18" customHeight="1" x14ac:dyDescent="0.25">
      <c r="A21080" s="59" t="str">
        <f t="shared" si="329"/>
        <v/>
      </c>
    </row>
    <row r="21081" spans="1:1" ht="18" customHeight="1" x14ac:dyDescent="0.25">
      <c r="A21081" s="59" t="str">
        <f t="shared" si="329"/>
        <v/>
      </c>
    </row>
    <row r="21082" spans="1:1" ht="18" customHeight="1" x14ac:dyDescent="0.25">
      <c r="A21082" s="59" t="str">
        <f t="shared" si="329"/>
        <v/>
      </c>
    </row>
    <row r="21083" spans="1:1" ht="18" customHeight="1" x14ac:dyDescent="0.25">
      <c r="A21083" s="59" t="str">
        <f t="shared" si="329"/>
        <v/>
      </c>
    </row>
    <row r="21084" spans="1:1" ht="18" customHeight="1" x14ac:dyDescent="0.25">
      <c r="A21084" s="59" t="str">
        <f t="shared" si="329"/>
        <v/>
      </c>
    </row>
    <row r="21085" spans="1:1" ht="18" customHeight="1" x14ac:dyDescent="0.25">
      <c r="A21085" s="59" t="str">
        <f t="shared" si="329"/>
        <v/>
      </c>
    </row>
    <row r="21086" spans="1:1" ht="18" customHeight="1" x14ac:dyDescent="0.25">
      <c r="A21086" s="59" t="str">
        <f t="shared" si="329"/>
        <v/>
      </c>
    </row>
    <row r="21087" spans="1:1" ht="18" customHeight="1" x14ac:dyDescent="0.25">
      <c r="A21087" s="59" t="str">
        <f t="shared" si="329"/>
        <v/>
      </c>
    </row>
    <row r="21088" spans="1:1" ht="18" customHeight="1" x14ac:dyDescent="0.25">
      <c r="A21088" s="59" t="str">
        <f t="shared" si="329"/>
        <v/>
      </c>
    </row>
    <row r="21089" spans="1:1" ht="18" customHeight="1" x14ac:dyDescent="0.25">
      <c r="A21089" s="59" t="str">
        <f t="shared" si="329"/>
        <v/>
      </c>
    </row>
    <row r="21090" spans="1:1" ht="18" customHeight="1" x14ac:dyDescent="0.25">
      <c r="A21090" s="59" t="str">
        <f t="shared" si="329"/>
        <v/>
      </c>
    </row>
    <row r="21091" spans="1:1" ht="18" customHeight="1" x14ac:dyDescent="0.25">
      <c r="A21091" s="59" t="str">
        <f t="shared" si="329"/>
        <v/>
      </c>
    </row>
    <row r="21092" spans="1:1" ht="18" customHeight="1" x14ac:dyDescent="0.25">
      <c r="A21092" s="59" t="str">
        <f t="shared" si="329"/>
        <v/>
      </c>
    </row>
    <row r="21093" spans="1:1" ht="18" customHeight="1" x14ac:dyDescent="0.25">
      <c r="A21093" s="59" t="str">
        <f t="shared" si="329"/>
        <v/>
      </c>
    </row>
    <row r="21094" spans="1:1" ht="18" customHeight="1" x14ac:dyDescent="0.25">
      <c r="A21094" s="59" t="str">
        <f t="shared" si="329"/>
        <v/>
      </c>
    </row>
    <row r="21095" spans="1:1" ht="18" customHeight="1" x14ac:dyDescent="0.25">
      <c r="A21095" s="59" t="str">
        <f t="shared" si="329"/>
        <v/>
      </c>
    </row>
    <row r="21096" spans="1:1" ht="18" customHeight="1" x14ac:dyDescent="0.25">
      <c r="A21096" s="59" t="str">
        <f t="shared" si="329"/>
        <v/>
      </c>
    </row>
    <row r="21097" spans="1:1" ht="18" customHeight="1" x14ac:dyDescent="0.25">
      <c r="A21097" s="59" t="str">
        <f t="shared" si="329"/>
        <v/>
      </c>
    </row>
    <row r="21098" spans="1:1" ht="18" customHeight="1" x14ac:dyDescent="0.25">
      <c r="A21098" s="59" t="str">
        <f t="shared" si="329"/>
        <v/>
      </c>
    </row>
    <row r="21099" spans="1:1" ht="18" customHeight="1" x14ac:dyDescent="0.25">
      <c r="A21099" s="59" t="str">
        <f t="shared" si="329"/>
        <v/>
      </c>
    </row>
    <row r="21100" spans="1:1" ht="18" customHeight="1" x14ac:dyDescent="0.25">
      <c r="A21100" s="59" t="str">
        <f t="shared" si="329"/>
        <v/>
      </c>
    </row>
    <row r="21101" spans="1:1" ht="18" customHeight="1" x14ac:dyDescent="0.25">
      <c r="A21101" s="59" t="str">
        <f t="shared" si="329"/>
        <v/>
      </c>
    </row>
    <row r="21102" spans="1:1" ht="18" customHeight="1" x14ac:dyDescent="0.25">
      <c r="A21102" s="59" t="str">
        <f t="shared" ref="A21102:A21165" si="330">IF(B21102&lt;&gt;"",DATE(2020,INT((ROW(A21100)-1)/78)+1,1),"")</f>
        <v/>
      </c>
    </row>
    <row r="21103" spans="1:1" ht="18" customHeight="1" x14ac:dyDescent="0.25">
      <c r="A21103" s="59" t="str">
        <f t="shared" si="330"/>
        <v/>
      </c>
    </row>
    <row r="21104" spans="1:1" ht="18" customHeight="1" x14ac:dyDescent="0.25">
      <c r="A21104" s="59" t="str">
        <f t="shared" si="330"/>
        <v/>
      </c>
    </row>
    <row r="21105" spans="1:1" ht="18" customHeight="1" x14ac:dyDescent="0.25">
      <c r="A21105" s="59" t="str">
        <f t="shared" si="330"/>
        <v/>
      </c>
    </row>
    <row r="21106" spans="1:1" ht="18" customHeight="1" x14ac:dyDescent="0.25">
      <c r="A21106" s="59" t="str">
        <f t="shared" si="330"/>
        <v/>
      </c>
    </row>
    <row r="21107" spans="1:1" ht="18" customHeight="1" x14ac:dyDescent="0.25">
      <c r="A21107" s="59" t="str">
        <f t="shared" si="330"/>
        <v/>
      </c>
    </row>
    <row r="21108" spans="1:1" ht="18" customHeight="1" x14ac:dyDescent="0.25">
      <c r="A21108" s="59" t="str">
        <f t="shared" si="330"/>
        <v/>
      </c>
    </row>
    <row r="21109" spans="1:1" ht="18" customHeight="1" x14ac:dyDescent="0.25">
      <c r="A21109" s="59" t="str">
        <f t="shared" si="330"/>
        <v/>
      </c>
    </row>
    <row r="21110" spans="1:1" ht="18" customHeight="1" x14ac:dyDescent="0.25">
      <c r="A21110" s="59" t="str">
        <f t="shared" si="330"/>
        <v/>
      </c>
    </row>
    <row r="21111" spans="1:1" ht="18" customHeight="1" x14ac:dyDescent="0.25">
      <c r="A21111" s="59" t="str">
        <f t="shared" si="330"/>
        <v/>
      </c>
    </row>
    <row r="21112" spans="1:1" ht="18" customHeight="1" x14ac:dyDescent="0.25">
      <c r="A21112" s="59" t="str">
        <f t="shared" si="330"/>
        <v/>
      </c>
    </row>
    <row r="21113" spans="1:1" ht="18" customHeight="1" x14ac:dyDescent="0.25">
      <c r="A21113" s="59" t="str">
        <f t="shared" si="330"/>
        <v/>
      </c>
    </row>
    <row r="21114" spans="1:1" ht="18" customHeight="1" x14ac:dyDescent="0.25">
      <c r="A21114" s="59" t="str">
        <f t="shared" si="330"/>
        <v/>
      </c>
    </row>
    <row r="21115" spans="1:1" ht="18" customHeight="1" x14ac:dyDescent="0.25">
      <c r="A21115" s="59" t="str">
        <f t="shared" si="330"/>
        <v/>
      </c>
    </row>
    <row r="21116" spans="1:1" ht="18" customHeight="1" x14ac:dyDescent="0.25">
      <c r="A21116" s="59" t="str">
        <f t="shared" si="330"/>
        <v/>
      </c>
    </row>
    <row r="21117" spans="1:1" ht="18" customHeight="1" x14ac:dyDescent="0.25">
      <c r="A21117" s="59" t="str">
        <f t="shared" si="330"/>
        <v/>
      </c>
    </row>
    <row r="21118" spans="1:1" ht="18" customHeight="1" x14ac:dyDescent="0.25">
      <c r="A21118" s="59" t="str">
        <f t="shared" si="330"/>
        <v/>
      </c>
    </row>
    <row r="21119" spans="1:1" ht="18" customHeight="1" x14ac:dyDescent="0.25">
      <c r="A21119" s="59" t="str">
        <f t="shared" si="330"/>
        <v/>
      </c>
    </row>
    <row r="21120" spans="1:1" ht="18" customHeight="1" x14ac:dyDescent="0.25">
      <c r="A21120" s="59" t="str">
        <f t="shared" si="330"/>
        <v/>
      </c>
    </row>
    <row r="21121" spans="1:1" ht="18" customHeight="1" x14ac:dyDescent="0.25">
      <c r="A21121" s="59" t="str">
        <f t="shared" si="330"/>
        <v/>
      </c>
    </row>
    <row r="21122" spans="1:1" ht="18" customHeight="1" x14ac:dyDescent="0.25">
      <c r="A21122" s="59" t="str">
        <f t="shared" si="330"/>
        <v/>
      </c>
    </row>
    <row r="21123" spans="1:1" ht="18" customHeight="1" x14ac:dyDescent="0.25">
      <c r="A21123" s="59" t="str">
        <f t="shared" si="330"/>
        <v/>
      </c>
    </row>
    <row r="21124" spans="1:1" ht="18" customHeight="1" x14ac:dyDescent="0.25">
      <c r="A21124" s="59" t="str">
        <f t="shared" si="330"/>
        <v/>
      </c>
    </row>
    <row r="21125" spans="1:1" ht="18" customHeight="1" x14ac:dyDescent="0.25">
      <c r="A21125" s="59" t="str">
        <f t="shared" si="330"/>
        <v/>
      </c>
    </row>
    <row r="21126" spans="1:1" ht="18" customHeight="1" x14ac:dyDescent="0.25">
      <c r="A21126" s="59" t="str">
        <f t="shared" si="330"/>
        <v/>
      </c>
    </row>
    <row r="21127" spans="1:1" ht="18" customHeight="1" x14ac:dyDescent="0.25">
      <c r="A21127" s="59" t="str">
        <f t="shared" si="330"/>
        <v/>
      </c>
    </row>
    <row r="21128" spans="1:1" ht="18" customHeight="1" x14ac:dyDescent="0.25">
      <c r="A21128" s="59" t="str">
        <f t="shared" si="330"/>
        <v/>
      </c>
    </row>
    <row r="21129" spans="1:1" ht="18" customHeight="1" x14ac:dyDescent="0.25">
      <c r="A21129" s="59" t="str">
        <f t="shared" si="330"/>
        <v/>
      </c>
    </row>
    <row r="21130" spans="1:1" ht="18" customHeight="1" x14ac:dyDescent="0.25">
      <c r="A21130" s="59" t="str">
        <f t="shared" si="330"/>
        <v/>
      </c>
    </row>
    <row r="21131" spans="1:1" ht="18" customHeight="1" x14ac:dyDescent="0.25">
      <c r="A21131" s="59" t="str">
        <f t="shared" si="330"/>
        <v/>
      </c>
    </row>
    <row r="21132" spans="1:1" ht="18" customHeight="1" x14ac:dyDescent="0.25">
      <c r="A21132" s="59" t="str">
        <f t="shared" si="330"/>
        <v/>
      </c>
    </row>
    <row r="21133" spans="1:1" ht="18" customHeight="1" x14ac:dyDescent="0.25">
      <c r="A21133" s="59" t="str">
        <f t="shared" si="330"/>
        <v/>
      </c>
    </row>
    <row r="21134" spans="1:1" ht="18" customHeight="1" x14ac:dyDescent="0.25">
      <c r="A21134" s="59" t="str">
        <f t="shared" si="330"/>
        <v/>
      </c>
    </row>
    <row r="21135" spans="1:1" ht="18" customHeight="1" x14ac:dyDescent="0.25">
      <c r="A21135" s="59" t="str">
        <f t="shared" si="330"/>
        <v/>
      </c>
    </row>
    <row r="21136" spans="1:1" ht="18" customHeight="1" x14ac:dyDescent="0.25">
      <c r="A21136" s="59" t="str">
        <f t="shared" si="330"/>
        <v/>
      </c>
    </row>
    <row r="21137" spans="1:1" ht="18" customHeight="1" x14ac:dyDescent="0.25">
      <c r="A21137" s="59" t="str">
        <f t="shared" si="330"/>
        <v/>
      </c>
    </row>
    <row r="21138" spans="1:1" ht="18" customHeight="1" x14ac:dyDescent="0.25">
      <c r="A21138" s="59" t="str">
        <f t="shared" si="330"/>
        <v/>
      </c>
    </row>
    <row r="21139" spans="1:1" ht="18" customHeight="1" x14ac:dyDescent="0.25">
      <c r="A21139" s="59" t="str">
        <f t="shared" si="330"/>
        <v/>
      </c>
    </row>
    <row r="21140" spans="1:1" ht="18" customHeight="1" x14ac:dyDescent="0.25">
      <c r="A21140" s="59" t="str">
        <f t="shared" si="330"/>
        <v/>
      </c>
    </row>
    <row r="21141" spans="1:1" ht="18" customHeight="1" x14ac:dyDescent="0.25">
      <c r="A21141" s="59" t="str">
        <f t="shared" si="330"/>
        <v/>
      </c>
    </row>
    <row r="21142" spans="1:1" ht="18" customHeight="1" x14ac:dyDescent="0.25">
      <c r="A21142" s="59" t="str">
        <f t="shared" si="330"/>
        <v/>
      </c>
    </row>
    <row r="21143" spans="1:1" ht="18" customHeight="1" x14ac:dyDescent="0.25">
      <c r="A21143" s="59" t="str">
        <f t="shared" si="330"/>
        <v/>
      </c>
    </row>
    <row r="21144" spans="1:1" ht="18" customHeight="1" x14ac:dyDescent="0.25">
      <c r="A21144" s="59" t="str">
        <f t="shared" si="330"/>
        <v/>
      </c>
    </row>
    <row r="21145" spans="1:1" ht="18" customHeight="1" x14ac:dyDescent="0.25">
      <c r="A21145" s="59" t="str">
        <f t="shared" si="330"/>
        <v/>
      </c>
    </row>
    <row r="21146" spans="1:1" ht="18" customHeight="1" x14ac:dyDescent="0.25">
      <c r="A21146" s="59" t="str">
        <f t="shared" si="330"/>
        <v/>
      </c>
    </row>
    <row r="21147" spans="1:1" ht="18" customHeight="1" x14ac:dyDescent="0.25">
      <c r="A21147" s="59" t="str">
        <f t="shared" si="330"/>
        <v/>
      </c>
    </row>
    <row r="21148" spans="1:1" ht="18" customHeight="1" x14ac:dyDescent="0.25">
      <c r="A21148" s="59" t="str">
        <f t="shared" si="330"/>
        <v/>
      </c>
    </row>
    <row r="21149" spans="1:1" ht="18" customHeight="1" x14ac:dyDescent="0.25">
      <c r="A21149" s="59" t="str">
        <f t="shared" si="330"/>
        <v/>
      </c>
    </row>
    <row r="21150" spans="1:1" ht="18" customHeight="1" x14ac:dyDescent="0.25">
      <c r="A21150" s="59" t="str">
        <f t="shared" si="330"/>
        <v/>
      </c>
    </row>
    <row r="21151" spans="1:1" ht="18" customHeight="1" x14ac:dyDescent="0.25">
      <c r="A21151" s="59" t="str">
        <f t="shared" si="330"/>
        <v/>
      </c>
    </row>
    <row r="21152" spans="1:1" ht="18" customHeight="1" x14ac:dyDescent="0.25">
      <c r="A21152" s="59" t="str">
        <f t="shared" si="330"/>
        <v/>
      </c>
    </row>
    <row r="21153" spans="1:1" ht="18" customHeight="1" x14ac:dyDescent="0.25">
      <c r="A21153" s="59" t="str">
        <f t="shared" si="330"/>
        <v/>
      </c>
    </row>
    <row r="21154" spans="1:1" ht="18" customHeight="1" x14ac:dyDescent="0.25">
      <c r="A21154" s="59" t="str">
        <f t="shared" si="330"/>
        <v/>
      </c>
    </row>
    <row r="21155" spans="1:1" ht="18" customHeight="1" x14ac:dyDescent="0.25">
      <c r="A21155" s="59" t="str">
        <f t="shared" si="330"/>
        <v/>
      </c>
    </row>
    <row r="21156" spans="1:1" ht="18" customHeight="1" x14ac:dyDescent="0.25">
      <c r="A21156" s="59" t="str">
        <f t="shared" si="330"/>
        <v/>
      </c>
    </row>
    <row r="21157" spans="1:1" ht="18" customHeight="1" x14ac:dyDescent="0.25">
      <c r="A21157" s="59" t="str">
        <f t="shared" si="330"/>
        <v/>
      </c>
    </row>
    <row r="21158" spans="1:1" ht="18" customHeight="1" x14ac:dyDescent="0.25">
      <c r="A21158" s="59" t="str">
        <f t="shared" si="330"/>
        <v/>
      </c>
    </row>
    <row r="21159" spans="1:1" ht="18" customHeight="1" x14ac:dyDescent="0.25">
      <c r="A21159" s="59" t="str">
        <f t="shared" si="330"/>
        <v/>
      </c>
    </row>
    <row r="21160" spans="1:1" ht="18" customHeight="1" x14ac:dyDescent="0.25">
      <c r="A21160" s="59" t="str">
        <f t="shared" si="330"/>
        <v/>
      </c>
    </row>
    <row r="21161" spans="1:1" ht="18" customHeight="1" x14ac:dyDescent="0.25">
      <c r="A21161" s="59" t="str">
        <f t="shared" si="330"/>
        <v/>
      </c>
    </row>
    <row r="21162" spans="1:1" ht="18" customHeight="1" x14ac:dyDescent="0.25">
      <c r="A21162" s="59" t="str">
        <f t="shared" si="330"/>
        <v/>
      </c>
    </row>
    <row r="21163" spans="1:1" ht="18" customHeight="1" x14ac:dyDescent="0.25">
      <c r="A21163" s="59" t="str">
        <f t="shared" si="330"/>
        <v/>
      </c>
    </row>
    <row r="21164" spans="1:1" ht="18" customHeight="1" x14ac:dyDescent="0.25">
      <c r="A21164" s="59" t="str">
        <f t="shared" si="330"/>
        <v/>
      </c>
    </row>
    <row r="21165" spans="1:1" ht="18" customHeight="1" x14ac:dyDescent="0.25">
      <c r="A21165" s="59" t="str">
        <f t="shared" si="330"/>
        <v/>
      </c>
    </row>
    <row r="21166" spans="1:1" ht="18" customHeight="1" x14ac:dyDescent="0.25">
      <c r="A21166" s="59" t="str">
        <f t="shared" ref="A21166:A21229" si="331">IF(B21166&lt;&gt;"",DATE(2020,INT((ROW(A21164)-1)/78)+1,1),"")</f>
        <v/>
      </c>
    </row>
    <row r="21167" spans="1:1" ht="18" customHeight="1" x14ac:dyDescent="0.25">
      <c r="A21167" s="59" t="str">
        <f t="shared" si="331"/>
        <v/>
      </c>
    </row>
    <row r="21168" spans="1:1" ht="18" customHeight="1" x14ac:dyDescent="0.25">
      <c r="A21168" s="59" t="str">
        <f t="shared" si="331"/>
        <v/>
      </c>
    </row>
    <row r="21169" spans="1:1" ht="18" customHeight="1" x14ac:dyDescent="0.25">
      <c r="A21169" s="59" t="str">
        <f t="shared" si="331"/>
        <v/>
      </c>
    </row>
    <row r="21170" spans="1:1" ht="18" customHeight="1" x14ac:dyDescent="0.25">
      <c r="A21170" s="59" t="str">
        <f t="shared" si="331"/>
        <v/>
      </c>
    </row>
    <row r="21171" spans="1:1" ht="18" customHeight="1" x14ac:dyDescent="0.25">
      <c r="A21171" s="59" t="str">
        <f t="shared" si="331"/>
        <v/>
      </c>
    </row>
    <row r="21172" spans="1:1" ht="18" customHeight="1" x14ac:dyDescent="0.25">
      <c r="A21172" s="59" t="str">
        <f t="shared" si="331"/>
        <v/>
      </c>
    </row>
    <row r="21173" spans="1:1" ht="18" customHeight="1" x14ac:dyDescent="0.25">
      <c r="A21173" s="59" t="str">
        <f t="shared" si="331"/>
        <v/>
      </c>
    </row>
    <row r="21174" spans="1:1" ht="18" customHeight="1" x14ac:dyDescent="0.25">
      <c r="A21174" s="59" t="str">
        <f t="shared" si="331"/>
        <v/>
      </c>
    </row>
    <row r="21175" spans="1:1" ht="18" customHeight="1" x14ac:dyDescent="0.25">
      <c r="A21175" s="59" t="str">
        <f t="shared" si="331"/>
        <v/>
      </c>
    </row>
    <row r="21176" spans="1:1" ht="18" customHeight="1" x14ac:dyDescent="0.25">
      <c r="A21176" s="59" t="str">
        <f t="shared" si="331"/>
        <v/>
      </c>
    </row>
    <row r="21177" spans="1:1" ht="18" customHeight="1" x14ac:dyDescent="0.25">
      <c r="A21177" s="59" t="str">
        <f t="shared" si="331"/>
        <v/>
      </c>
    </row>
    <row r="21178" spans="1:1" ht="18" customHeight="1" x14ac:dyDescent="0.25">
      <c r="A21178" s="59" t="str">
        <f t="shared" si="331"/>
        <v/>
      </c>
    </row>
    <row r="21179" spans="1:1" ht="18" customHeight="1" x14ac:dyDescent="0.25">
      <c r="A21179" s="59" t="str">
        <f t="shared" si="331"/>
        <v/>
      </c>
    </row>
    <row r="21180" spans="1:1" ht="18" customHeight="1" x14ac:dyDescent="0.25">
      <c r="A21180" s="59" t="str">
        <f t="shared" si="331"/>
        <v/>
      </c>
    </row>
    <row r="21181" spans="1:1" ht="18" customHeight="1" x14ac:dyDescent="0.25">
      <c r="A21181" s="59" t="str">
        <f t="shared" si="331"/>
        <v/>
      </c>
    </row>
    <row r="21182" spans="1:1" ht="18" customHeight="1" x14ac:dyDescent="0.25">
      <c r="A21182" s="59" t="str">
        <f t="shared" si="331"/>
        <v/>
      </c>
    </row>
    <row r="21183" spans="1:1" ht="18" customHeight="1" x14ac:dyDescent="0.25">
      <c r="A21183" s="59" t="str">
        <f t="shared" si="331"/>
        <v/>
      </c>
    </row>
    <row r="21184" spans="1:1" ht="18" customHeight="1" x14ac:dyDescent="0.25">
      <c r="A21184" s="59" t="str">
        <f t="shared" si="331"/>
        <v/>
      </c>
    </row>
    <row r="21185" spans="1:1" ht="18" customHeight="1" x14ac:dyDescent="0.25">
      <c r="A21185" s="59" t="str">
        <f t="shared" si="331"/>
        <v/>
      </c>
    </row>
    <row r="21186" spans="1:1" ht="18" customHeight="1" x14ac:dyDescent="0.25">
      <c r="A21186" s="59" t="str">
        <f t="shared" si="331"/>
        <v/>
      </c>
    </row>
    <row r="21187" spans="1:1" ht="18" customHeight="1" x14ac:dyDescent="0.25">
      <c r="A21187" s="59" t="str">
        <f t="shared" si="331"/>
        <v/>
      </c>
    </row>
    <row r="21188" spans="1:1" ht="18" customHeight="1" x14ac:dyDescent="0.25">
      <c r="A21188" s="59" t="str">
        <f t="shared" si="331"/>
        <v/>
      </c>
    </row>
    <row r="21189" spans="1:1" ht="18" customHeight="1" x14ac:dyDescent="0.25">
      <c r="A21189" s="59" t="str">
        <f t="shared" si="331"/>
        <v/>
      </c>
    </row>
    <row r="21190" spans="1:1" ht="18" customHeight="1" x14ac:dyDescent="0.25">
      <c r="A21190" s="59" t="str">
        <f t="shared" si="331"/>
        <v/>
      </c>
    </row>
    <row r="21191" spans="1:1" ht="18" customHeight="1" x14ac:dyDescent="0.25">
      <c r="A21191" s="59" t="str">
        <f t="shared" si="331"/>
        <v/>
      </c>
    </row>
    <row r="21192" spans="1:1" ht="18" customHeight="1" x14ac:dyDescent="0.25">
      <c r="A21192" s="59" t="str">
        <f t="shared" si="331"/>
        <v/>
      </c>
    </row>
    <row r="21193" spans="1:1" ht="18" customHeight="1" x14ac:dyDescent="0.25">
      <c r="A21193" s="59" t="str">
        <f t="shared" si="331"/>
        <v/>
      </c>
    </row>
    <row r="21194" spans="1:1" ht="18" customHeight="1" x14ac:dyDescent="0.25">
      <c r="A21194" s="59" t="str">
        <f t="shared" si="331"/>
        <v/>
      </c>
    </row>
    <row r="21195" spans="1:1" ht="18" customHeight="1" x14ac:dyDescent="0.25">
      <c r="A21195" s="59" t="str">
        <f t="shared" si="331"/>
        <v/>
      </c>
    </row>
    <row r="21196" spans="1:1" ht="18" customHeight="1" x14ac:dyDescent="0.25">
      <c r="A21196" s="59" t="str">
        <f t="shared" si="331"/>
        <v/>
      </c>
    </row>
    <row r="21197" spans="1:1" ht="18" customHeight="1" x14ac:dyDescent="0.25">
      <c r="A21197" s="59" t="str">
        <f t="shared" si="331"/>
        <v/>
      </c>
    </row>
    <row r="21198" spans="1:1" ht="18" customHeight="1" x14ac:dyDescent="0.25">
      <c r="A21198" s="59" t="str">
        <f t="shared" si="331"/>
        <v/>
      </c>
    </row>
    <row r="21199" spans="1:1" ht="18" customHeight="1" x14ac:dyDescent="0.25">
      <c r="A21199" s="59" t="str">
        <f t="shared" si="331"/>
        <v/>
      </c>
    </row>
    <row r="21200" spans="1:1" ht="18" customHeight="1" x14ac:dyDescent="0.25">
      <c r="A21200" s="59" t="str">
        <f t="shared" si="331"/>
        <v/>
      </c>
    </row>
    <row r="21201" spans="1:1" ht="18" customHeight="1" x14ac:dyDescent="0.25">
      <c r="A21201" s="59" t="str">
        <f t="shared" si="331"/>
        <v/>
      </c>
    </row>
    <row r="21202" spans="1:1" ht="18" customHeight="1" x14ac:dyDescent="0.25">
      <c r="A21202" s="59" t="str">
        <f t="shared" si="331"/>
        <v/>
      </c>
    </row>
    <row r="21203" spans="1:1" ht="18" customHeight="1" x14ac:dyDescent="0.25">
      <c r="A21203" s="59" t="str">
        <f t="shared" si="331"/>
        <v/>
      </c>
    </row>
    <row r="21204" spans="1:1" ht="18" customHeight="1" x14ac:dyDescent="0.25">
      <c r="A21204" s="59" t="str">
        <f t="shared" si="331"/>
        <v/>
      </c>
    </row>
    <row r="21205" spans="1:1" ht="18" customHeight="1" x14ac:dyDescent="0.25">
      <c r="A21205" s="59" t="str">
        <f t="shared" si="331"/>
        <v/>
      </c>
    </row>
    <row r="21206" spans="1:1" ht="18" customHeight="1" x14ac:dyDescent="0.25">
      <c r="A21206" s="59" t="str">
        <f t="shared" si="331"/>
        <v/>
      </c>
    </row>
    <row r="21207" spans="1:1" ht="18" customHeight="1" x14ac:dyDescent="0.25">
      <c r="A21207" s="59" t="str">
        <f t="shared" si="331"/>
        <v/>
      </c>
    </row>
    <row r="21208" spans="1:1" ht="18" customHeight="1" x14ac:dyDescent="0.25">
      <c r="A21208" s="59" t="str">
        <f t="shared" si="331"/>
        <v/>
      </c>
    </row>
    <row r="21209" spans="1:1" ht="18" customHeight="1" x14ac:dyDescent="0.25">
      <c r="A21209" s="59" t="str">
        <f t="shared" si="331"/>
        <v/>
      </c>
    </row>
    <row r="21210" spans="1:1" ht="18" customHeight="1" x14ac:dyDescent="0.25">
      <c r="A21210" s="59" t="str">
        <f t="shared" si="331"/>
        <v/>
      </c>
    </row>
    <row r="21211" spans="1:1" ht="18" customHeight="1" x14ac:dyDescent="0.25">
      <c r="A21211" s="59" t="str">
        <f t="shared" si="331"/>
        <v/>
      </c>
    </row>
    <row r="21212" spans="1:1" ht="18" customHeight="1" x14ac:dyDescent="0.25">
      <c r="A21212" s="59" t="str">
        <f t="shared" si="331"/>
        <v/>
      </c>
    </row>
    <row r="21213" spans="1:1" ht="18" customHeight="1" x14ac:dyDescent="0.25">
      <c r="A21213" s="59" t="str">
        <f t="shared" si="331"/>
        <v/>
      </c>
    </row>
    <row r="21214" spans="1:1" ht="18" customHeight="1" x14ac:dyDescent="0.25">
      <c r="A21214" s="59" t="str">
        <f t="shared" si="331"/>
        <v/>
      </c>
    </row>
    <row r="21215" spans="1:1" ht="18" customHeight="1" x14ac:dyDescent="0.25">
      <c r="A21215" s="59" t="str">
        <f t="shared" si="331"/>
        <v/>
      </c>
    </row>
    <row r="21216" spans="1:1" ht="18" customHeight="1" x14ac:dyDescent="0.25">
      <c r="A21216" s="59" t="str">
        <f t="shared" si="331"/>
        <v/>
      </c>
    </row>
    <row r="21217" spans="1:1" ht="18" customHeight="1" x14ac:dyDescent="0.25">
      <c r="A21217" s="59" t="str">
        <f t="shared" si="331"/>
        <v/>
      </c>
    </row>
    <row r="21218" spans="1:1" ht="18" customHeight="1" x14ac:dyDescent="0.25">
      <c r="A21218" s="59" t="str">
        <f t="shared" si="331"/>
        <v/>
      </c>
    </row>
    <row r="21219" spans="1:1" ht="18" customHeight="1" x14ac:dyDescent="0.25">
      <c r="A21219" s="59" t="str">
        <f t="shared" si="331"/>
        <v/>
      </c>
    </row>
    <row r="21220" spans="1:1" ht="18" customHeight="1" x14ac:dyDescent="0.25">
      <c r="A21220" s="59" t="str">
        <f t="shared" si="331"/>
        <v/>
      </c>
    </row>
    <row r="21221" spans="1:1" ht="18" customHeight="1" x14ac:dyDescent="0.25">
      <c r="A21221" s="59" t="str">
        <f t="shared" si="331"/>
        <v/>
      </c>
    </row>
    <row r="21222" spans="1:1" ht="18" customHeight="1" x14ac:dyDescent="0.25">
      <c r="A21222" s="59" t="str">
        <f t="shared" si="331"/>
        <v/>
      </c>
    </row>
    <row r="21223" spans="1:1" ht="18" customHeight="1" x14ac:dyDescent="0.25">
      <c r="A21223" s="59" t="str">
        <f t="shared" si="331"/>
        <v/>
      </c>
    </row>
    <row r="21224" spans="1:1" ht="18" customHeight="1" x14ac:dyDescent="0.25">
      <c r="A21224" s="59" t="str">
        <f t="shared" si="331"/>
        <v/>
      </c>
    </row>
    <row r="21225" spans="1:1" ht="18" customHeight="1" x14ac:dyDescent="0.25">
      <c r="A21225" s="59" t="str">
        <f t="shared" si="331"/>
        <v/>
      </c>
    </row>
    <row r="21226" spans="1:1" ht="18" customHeight="1" x14ac:dyDescent="0.25">
      <c r="A21226" s="59" t="str">
        <f t="shared" si="331"/>
        <v/>
      </c>
    </row>
    <row r="21227" spans="1:1" ht="18" customHeight="1" x14ac:dyDescent="0.25">
      <c r="A21227" s="59" t="str">
        <f t="shared" si="331"/>
        <v/>
      </c>
    </row>
    <row r="21228" spans="1:1" ht="18" customHeight="1" x14ac:dyDescent="0.25">
      <c r="A21228" s="59" t="str">
        <f t="shared" si="331"/>
        <v/>
      </c>
    </row>
    <row r="21229" spans="1:1" ht="18" customHeight="1" x14ac:dyDescent="0.25">
      <c r="A21229" s="59" t="str">
        <f t="shared" si="331"/>
        <v/>
      </c>
    </row>
    <row r="21230" spans="1:1" ht="18" customHeight="1" x14ac:dyDescent="0.25">
      <c r="A21230" s="59" t="str">
        <f t="shared" ref="A21230:A21293" si="332">IF(B21230&lt;&gt;"",DATE(2020,INT((ROW(A21228)-1)/78)+1,1),"")</f>
        <v/>
      </c>
    </row>
    <row r="21231" spans="1:1" ht="18" customHeight="1" x14ac:dyDescent="0.25">
      <c r="A21231" s="59" t="str">
        <f t="shared" si="332"/>
        <v/>
      </c>
    </row>
    <row r="21232" spans="1:1" ht="18" customHeight="1" x14ac:dyDescent="0.25">
      <c r="A21232" s="59" t="str">
        <f t="shared" si="332"/>
        <v/>
      </c>
    </row>
    <row r="21233" spans="1:1" ht="18" customHeight="1" x14ac:dyDescent="0.25">
      <c r="A21233" s="59" t="str">
        <f t="shared" si="332"/>
        <v/>
      </c>
    </row>
    <row r="21234" spans="1:1" ht="18" customHeight="1" x14ac:dyDescent="0.25">
      <c r="A21234" s="59" t="str">
        <f t="shared" si="332"/>
        <v/>
      </c>
    </row>
    <row r="21235" spans="1:1" ht="18" customHeight="1" x14ac:dyDescent="0.25">
      <c r="A21235" s="59" t="str">
        <f t="shared" si="332"/>
        <v/>
      </c>
    </row>
    <row r="21236" spans="1:1" ht="18" customHeight="1" x14ac:dyDescent="0.25">
      <c r="A21236" s="59" t="str">
        <f t="shared" si="332"/>
        <v/>
      </c>
    </row>
    <row r="21237" spans="1:1" ht="18" customHeight="1" x14ac:dyDescent="0.25">
      <c r="A21237" s="59" t="str">
        <f t="shared" si="332"/>
        <v/>
      </c>
    </row>
    <row r="21238" spans="1:1" ht="18" customHeight="1" x14ac:dyDescent="0.25">
      <c r="A21238" s="59" t="str">
        <f t="shared" si="332"/>
        <v/>
      </c>
    </row>
    <row r="21239" spans="1:1" ht="18" customHeight="1" x14ac:dyDescent="0.25">
      <c r="A21239" s="59" t="str">
        <f t="shared" si="332"/>
        <v/>
      </c>
    </row>
    <row r="21240" spans="1:1" ht="18" customHeight="1" x14ac:dyDescent="0.25">
      <c r="A21240" s="59" t="str">
        <f t="shared" si="332"/>
        <v/>
      </c>
    </row>
    <row r="21241" spans="1:1" ht="18" customHeight="1" x14ac:dyDescent="0.25">
      <c r="A21241" s="59" t="str">
        <f t="shared" si="332"/>
        <v/>
      </c>
    </row>
    <row r="21242" spans="1:1" ht="18" customHeight="1" x14ac:dyDescent="0.25">
      <c r="A21242" s="59" t="str">
        <f t="shared" si="332"/>
        <v/>
      </c>
    </row>
    <row r="21243" spans="1:1" ht="18" customHeight="1" x14ac:dyDescent="0.25">
      <c r="A21243" s="59" t="str">
        <f t="shared" si="332"/>
        <v/>
      </c>
    </row>
    <row r="21244" spans="1:1" ht="18" customHeight="1" x14ac:dyDescent="0.25">
      <c r="A21244" s="59" t="str">
        <f t="shared" si="332"/>
        <v/>
      </c>
    </row>
    <row r="21245" spans="1:1" ht="18" customHeight="1" x14ac:dyDescent="0.25">
      <c r="A21245" s="59" t="str">
        <f t="shared" si="332"/>
        <v/>
      </c>
    </row>
    <row r="21246" spans="1:1" ht="18" customHeight="1" x14ac:dyDescent="0.25">
      <c r="A21246" s="59" t="str">
        <f t="shared" si="332"/>
        <v/>
      </c>
    </row>
    <row r="21247" spans="1:1" ht="18" customHeight="1" x14ac:dyDescent="0.25">
      <c r="A21247" s="59" t="str">
        <f t="shared" si="332"/>
        <v/>
      </c>
    </row>
    <row r="21248" spans="1:1" ht="18" customHeight="1" x14ac:dyDescent="0.25">
      <c r="A21248" s="59" t="str">
        <f t="shared" si="332"/>
        <v/>
      </c>
    </row>
    <row r="21249" spans="1:1" ht="18" customHeight="1" x14ac:dyDescent="0.25">
      <c r="A21249" s="59" t="str">
        <f t="shared" si="332"/>
        <v/>
      </c>
    </row>
    <row r="21250" spans="1:1" ht="18" customHeight="1" x14ac:dyDescent="0.25">
      <c r="A21250" s="59" t="str">
        <f t="shared" si="332"/>
        <v/>
      </c>
    </row>
    <row r="21251" spans="1:1" ht="18" customHeight="1" x14ac:dyDescent="0.25">
      <c r="A21251" s="59" t="str">
        <f t="shared" si="332"/>
        <v/>
      </c>
    </row>
    <row r="21252" spans="1:1" ht="18" customHeight="1" x14ac:dyDescent="0.25">
      <c r="A21252" s="59" t="str">
        <f t="shared" si="332"/>
        <v/>
      </c>
    </row>
    <row r="21253" spans="1:1" ht="18" customHeight="1" x14ac:dyDescent="0.25">
      <c r="A21253" s="59" t="str">
        <f t="shared" si="332"/>
        <v/>
      </c>
    </row>
    <row r="21254" spans="1:1" ht="18" customHeight="1" x14ac:dyDescent="0.25">
      <c r="A21254" s="59" t="str">
        <f t="shared" si="332"/>
        <v/>
      </c>
    </row>
    <row r="21255" spans="1:1" ht="18" customHeight="1" x14ac:dyDescent="0.25">
      <c r="A21255" s="59" t="str">
        <f t="shared" si="332"/>
        <v/>
      </c>
    </row>
    <row r="21256" spans="1:1" ht="18" customHeight="1" x14ac:dyDescent="0.25">
      <c r="A21256" s="59" t="str">
        <f t="shared" si="332"/>
        <v/>
      </c>
    </row>
    <row r="21257" spans="1:1" ht="18" customHeight="1" x14ac:dyDescent="0.25">
      <c r="A21257" s="59" t="str">
        <f t="shared" si="332"/>
        <v/>
      </c>
    </row>
    <row r="21258" spans="1:1" ht="18" customHeight="1" x14ac:dyDescent="0.25">
      <c r="A21258" s="59" t="str">
        <f t="shared" si="332"/>
        <v/>
      </c>
    </row>
    <row r="21259" spans="1:1" ht="18" customHeight="1" x14ac:dyDescent="0.25">
      <c r="A21259" s="59" t="str">
        <f t="shared" si="332"/>
        <v/>
      </c>
    </row>
    <row r="21260" spans="1:1" ht="18" customHeight="1" x14ac:dyDescent="0.25">
      <c r="A21260" s="59" t="str">
        <f t="shared" si="332"/>
        <v/>
      </c>
    </row>
    <row r="21261" spans="1:1" ht="18" customHeight="1" x14ac:dyDescent="0.25">
      <c r="A21261" s="59" t="str">
        <f t="shared" si="332"/>
        <v/>
      </c>
    </row>
    <row r="21262" spans="1:1" ht="18" customHeight="1" x14ac:dyDescent="0.25">
      <c r="A21262" s="59" t="str">
        <f t="shared" si="332"/>
        <v/>
      </c>
    </row>
    <row r="21263" spans="1:1" ht="18" customHeight="1" x14ac:dyDescent="0.25">
      <c r="A21263" s="59" t="str">
        <f t="shared" si="332"/>
        <v/>
      </c>
    </row>
    <row r="21264" spans="1:1" ht="18" customHeight="1" x14ac:dyDescent="0.25">
      <c r="A21264" s="59" t="str">
        <f t="shared" si="332"/>
        <v/>
      </c>
    </row>
    <row r="21265" spans="1:1" ht="18" customHeight="1" x14ac:dyDescent="0.25">
      <c r="A21265" s="59" t="str">
        <f t="shared" si="332"/>
        <v/>
      </c>
    </row>
    <row r="21266" spans="1:1" ht="18" customHeight="1" x14ac:dyDescent="0.25">
      <c r="A21266" s="59" t="str">
        <f t="shared" si="332"/>
        <v/>
      </c>
    </row>
    <row r="21267" spans="1:1" ht="18" customHeight="1" x14ac:dyDescent="0.25">
      <c r="A21267" s="59" t="str">
        <f t="shared" si="332"/>
        <v/>
      </c>
    </row>
    <row r="21268" spans="1:1" ht="18" customHeight="1" x14ac:dyDescent="0.25">
      <c r="A21268" s="59" t="str">
        <f t="shared" si="332"/>
        <v/>
      </c>
    </row>
    <row r="21269" spans="1:1" ht="18" customHeight="1" x14ac:dyDescent="0.25">
      <c r="A21269" s="59" t="str">
        <f t="shared" si="332"/>
        <v/>
      </c>
    </row>
    <row r="21270" spans="1:1" ht="18" customHeight="1" x14ac:dyDescent="0.25">
      <c r="A21270" s="59" t="str">
        <f t="shared" si="332"/>
        <v/>
      </c>
    </row>
    <row r="21271" spans="1:1" ht="18" customHeight="1" x14ac:dyDescent="0.25">
      <c r="A21271" s="59" t="str">
        <f t="shared" si="332"/>
        <v/>
      </c>
    </row>
    <row r="21272" spans="1:1" ht="18" customHeight="1" x14ac:dyDescent="0.25">
      <c r="A21272" s="59" t="str">
        <f t="shared" si="332"/>
        <v/>
      </c>
    </row>
    <row r="21273" spans="1:1" ht="18" customHeight="1" x14ac:dyDescent="0.25">
      <c r="A21273" s="59" t="str">
        <f t="shared" si="332"/>
        <v/>
      </c>
    </row>
    <row r="21274" spans="1:1" ht="18" customHeight="1" x14ac:dyDescent="0.25">
      <c r="A21274" s="59" t="str">
        <f t="shared" si="332"/>
        <v/>
      </c>
    </row>
    <row r="21275" spans="1:1" ht="18" customHeight="1" x14ac:dyDescent="0.25">
      <c r="A21275" s="59" t="str">
        <f t="shared" si="332"/>
        <v/>
      </c>
    </row>
    <row r="21276" spans="1:1" ht="18" customHeight="1" x14ac:dyDescent="0.25">
      <c r="A21276" s="59" t="str">
        <f t="shared" si="332"/>
        <v/>
      </c>
    </row>
    <row r="21277" spans="1:1" ht="18" customHeight="1" x14ac:dyDescent="0.25">
      <c r="A21277" s="59" t="str">
        <f t="shared" si="332"/>
        <v/>
      </c>
    </row>
    <row r="21278" spans="1:1" ht="18" customHeight="1" x14ac:dyDescent="0.25">
      <c r="A21278" s="59" t="str">
        <f t="shared" si="332"/>
        <v/>
      </c>
    </row>
    <row r="21279" spans="1:1" ht="18" customHeight="1" x14ac:dyDescent="0.25">
      <c r="A21279" s="59" t="str">
        <f t="shared" si="332"/>
        <v/>
      </c>
    </row>
    <row r="21280" spans="1:1" ht="18" customHeight="1" x14ac:dyDescent="0.25">
      <c r="A21280" s="59" t="str">
        <f t="shared" si="332"/>
        <v/>
      </c>
    </row>
    <row r="21281" spans="1:1" ht="18" customHeight="1" x14ac:dyDescent="0.25">
      <c r="A21281" s="59" t="str">
        <f t="shared" si="332"/>
        <v/>
      </c>
    </row>
    <row r="21282" spans="1:1" ht="18" customHeight="1" x14ac:dyDescent="0.25">
      <c r="A21282" s="59" t="str">
        <f t="shared" si="332"/>
        <v/>
      </c>
    </row>
    <row r="21283" spans="1:1" ht="18" customHeight="1" x14ac:dyDescent="0.25">
      <c r="A21283" s="59" t="str">
        <f t="shared" si="332"/>
        <v/>
      </c>
    </row>
    <row r="21284" spans="1:1" ht="18" customHeight="1" x14ac:dyDescent="0.25">
      <c r="A21284" s="59" t="str">
        <f t="shared" si="332"/>
        <v/>
      </c>
    </row>
    <row r="21285" spans="1:1" ht="18" customHeight="1" x14ac:dyDescent="0.25">
      <c r="A21285" s="59" t="str">
        <f t="shared" si="332"/>
        <v/>
      </c>
    </row>
    <row r="21286" spans="1:1" ht="18" customHeight="1" x14ac:dyDescent="0.25">
      <c r="A21286" s="59" t="str">
        <f t="shared" si="332"/>
        <v/>
      </c>
    </row>
    <row r="21287" spans="1:1" ht="18" customHeight="1" x14ac:dyDescent="0.25">
      <c r="A21287" s="59" t="str">
        <f t="shared" si="332"/>
        <v/>
      </c>
    </row>
    <row r="21288" spans="1:1" ht="18" customHeight="1" x14ac:dyDescent="0.25">
      <c r="A21288" s="59" t="str">
        <f t="shared" si="332"/>
        <v/>
      </c>
    </row>
    <row r="21289" spans="1:1" ht="18" customHeight="1" x14ac:dyDescent="0.25">
      <c r="A21289" s="59" t="str">
        <f t="shared" si="332"/>
        <v/>
      </c>
    </row>
    <row r="21290" spans="1:1" ht="18" customHeight="1" x14ac:dyDescent="0.25">
      <c r="A21290" s="59" t="str">
        <f t="shared" si="332"/>
        <v/>
      </c>
    </row>
    <row r="21291" spans="1:1" ht="18" customHeight="1" x14ac:dyDescent="0.25">
      <c r="A21291" s="59" t="str">
        <f t="shared" si="332"/>
        <v/>
      </c>
    </row>
    <row r="21292" spans="1:1" ht="18" customHeight="1" x14ac:dyDescent="0.25">
      <c r="A21292" s="59" t="str">
        <f t="shared" si="332"/>
        <v/>
      </c>
    </row>
    <row r="21293" spans="1:1" ht="18" customHeight="1" x14ac:dyDescent="0.25">
      <c r="A21293" s="59" t="str">
        <f t="shared" si="332"/>
        <v/>
      </c>
    </row>
    <row r="21294" spans="1:1" ht="18" customHeight="1" x14ac:dyDescent="0.25">
      <c r="A21294" s="59" t="str">
        <f t="shared" ref="A21294:A21357" si="333">IF(B21294&lt;&gt;"",DATE(2020,INT((ROW(A21292)-1)/78)+1,1),"")</f>
        <v/>
      </c>
    </row>
    <row r="21295" spans="1:1" ht="18" customHeight="1" x14ac:dyDescent="0.25">
      <c r="A21295" s="59" t="str">
        <f t="shared" si="333"/>
        <v/>
      </c>
    </row>
    <row r="21296" spans="1:1" ht="18" customHeight="1" x14ac:dyDescent="0.25">
      <c r="A21296" s="59" t="str">
        <f t="shared" si="333"/>
        <v/>
      </c>
    </row>
    <row r="21297" spans="1:1" ht="18" customHeight="1" x14ac:dyDescent="0.25">
      <c r="A21297" s="59" t="str">
        <f t="shared" si="333"/>
        <v/>
      </c>
    </row>
    <row r="21298" spans="1:1" ht="18" customHeight="1" x14ac:dyDescent="0.25">
      <c r="A21298" s="59" t="str">
        <f t="shared" si="333"/>
        <v/>
      </c>
    </row>
    <row r="21299" spans="1:1" ht="18" customHeight="1" x14ac:dyDescent="0.25">
      <c r="A21299" s="59" t="str">
        <f t="shared" si="333"/>
        <v/>
      </c>
    </row>
    <row r="21300" spans="1:1" ht="18" customHeight="1" x14ac:dyDescent="0.25">
      <c r="A21300" s="59" t="str">
        <f t="shared" si="333"/>
        <v/>
      </c>
    </row>
    <row r="21301" spans="1:1" ht="18" customHeight="1" x14ac:dyDescent="0.25">
      <c r="A21301" s="59" t="str">
        <f t="shared" si="333"/>
        <v/>
      </c>
    </row>
    <row r="21302" spans="1:1" ht="18" customHeight="1" x14ac:dyDescent="0.25">
      <c r="A21302" s="59" t="str">
        <f t="shared" si="333"/>
        <v/>
      </c>
    </row>
    <row r="21303" spans="1:1" ht="18" customHeight="1" x14ac:dyDescent="0.25">
      <c r="A21303" s="59" t="str">
        <f t="shared" si="333"/>
        <v/>
      </c>
    </row>
    <row r="21304" spans="1:1" ht="18" customHeight="1" x14ac:dyDescent="0.25">
      <c r="A21304" s="59" t="str">
        <f t="shared" si="333"/>
        <v/>
      </c>
    </row>
    <row r="21305" spans="1:1" ht="18" customHeight="1" x14ac:dyDescent="0.25">
      <c r="A21305" s="59" t="str">
        <f t="shared" si="333"/>
        <v/>
      </c>
    </row>
    <row r="21306" spans="1:1" ht="18" customHeight="1" x14ac:dyDescent="0.25">
      <c r="A21306" s="59" t="str">
        <f t="shared" si="333"/>
        <v/>
      </c>
    </row>
    <row r="21307" spans="1:1" ht="18" customHeight="1" x14ac:dyDescent="0.25">
      <c r="A21307" s="59" t="str">
        <f t="shared" si="333"/>
        <v/>
      </c>
    </row>
    <row r="21308" spans="1:1" ht="18" customHeight="1" x14ac:dyDescent="0.25">
      <c r="A21308" s="59" t="str">
        <f t="shared" si="333"/>
        <v/>
      </c>
    </row>
    <row r="21309" spans="1:1" ht="18" customHeight="1" x14ac:dyDescent="0.25">
      <c r="A21309" s="59" t="str">
        <f t="shared" si="333"/>
        <v/>
      </c>
    </row>
    <row r="21310" spans="1:1" ht="18" customHeight="1" x14ac:dyDescent="0.25">
      <c r="A21310" s="59" t="str">
        <f t="shared" si="333"/>
        <v/>
      </c>
    </row>
    <row r="21311" spans="1:1" ht="18" customHeight="1" x14ac:dyDescent="0.25">
      <c r="A21311" s="59" t="str">
        <f t="shared" si="333"/>
        <v/>
      </c>
    </row>
    <row r="21312" spans="1:1" ht="18" customHeight="1" x14ac:dyDescent="0.25">
      <c r="A21312" s="59" t="str">
        <f t="shared" si="333"/>
        <v/>
      </c>
    </row>
    <row r="21313" spans="1:1" ht="18" customHeight="1" x14ac:dyDescent="0.25">
      <c r="A21313" s="59" t="str">
        <f t="shared" si="333"/>
        <v/>
      </c>
    </row>
    <row r="21314" spans="1:1" ht="18" customHeight="1" x14ac:dyDescent="0.25">
      <c r="A21314" s="59" t="str">
        <f t="shared" si="333"/>
        <v/>
      </c>
    </row>
    <row r="21315" spans="1:1" ht="18" customHeight="1" x14ac:dyDescent="0.25">
      <c r="A21315" s="59" t="str">
        <f t="shared" si="333"/>
        <v/>
      </c>
    </row>
    <row r="21316" spans="1:1" ht="18" customHeight="1" x14ac:dyDescent="0.25">
      <c r="A21316" s="59" t="str">
        <f t="shared" si="333"/>
        <v/>
      </c>
    </row>
    <row r="21317" spans="1:1" ht="18" customHeight="1" x14ac:dyDescent="0.25">
      <c r="A21317" s="59" t="str">
        <f t="shared" si="333"/>
        <v/>
      </c>
    </row>
    <row r="21318" spans="1:1" ht="18" customHeight="1" x14ac:dyDescent="0.25">
      <c r="A21318" s="59" t="str">
        <f t="shared" si="333"/>
        <v/>
      </c>
    </row>
    <row r="21319" spans="1:1" ht="18" customHeight="1" x14ac:dyDescent="0.25">
      <c r="A21319" s="59" t="str">
        <f t="shared" si="333"/>
        <v/>
      </c>
    </row>
    <row r="21320" spans="1:1" ht="18" customHeight="1" x14ac:dyDescent="0.25">
      <c r="A21320" s="59" t="str">
        <f t="shared" si="333"/>
        <v/>
      </c>
    </row>
    <row r="21321" spans="1:1" ht="18" customHeight="1" x14ac:dyDescent="0.25">
      <c r="A21321" s="59" t="str">
        <f t="shared" si="333"/>
        <v/>
      </c>
    </row>
    <row r="21322" spans="1:1" ht="18" customHeight="1" x14ac:dyDescent="0.25">
      <c r="A21322" s="59" t="str">
        <f t="shared" si="333"/>
        <v/>
      </c>
    </row>
    <row r="21323" spans="1:1" ht="18" customHeight="1" x14ac:dyDescent="0.25">
      <c r="A21323" s="59" t="str">
        <f t="shared" si="333"/>
        <v/>
      </c>
    </row>
    <row r="21324" spans="1:1" ht="18" customHeight="1" x14ac:dyDescent="0.25">
      <c r="A21324" s="59" t="str">
        <f t="shared" si="333"/>
        <v/>
      </c>
    </row>
    <row r="21325" spans="1:1" ht="18" customHeight="1" x14ac:dyDescent="0.25">
      <c r="A21325" s="59" t="str">
        <f t="shared" si="333"/>
        <v/>
      </c>
    </row>
    <row r="21326" spans="1:1" ht="18" customHeight="1" x14ac:dyDescent="0.25">
      <c r="A21326" s="59" t="str">
        <f t="shared" si="333"/>
        <v/>
      </c>
    </row>
    <row r="21327" spans="1:1" ht="18" customHeight="1" x14ac:dyDescent="0.25">
      <c r="A21327" s="59" t="str">
        <f t="shared" si="333"/>
        <v/>
      </c>
    </row>
    <row r="21328" spans="1:1" ht="18" customHeight="1" x14ac:dyDescent="0.25">
      <c r="A21328" s="59" t="str">
        <f t="shared" si="333"/>
        <v/>
      </c>
    </row>
    <row r="21329" spans="1:1" ht="18" customHeight="1" x14ac:dyDescent="0.25">
      <c r="A21329" s="59" t="str">
        <f t="shared" si="333"/>
        <v/>
      </c>
    </row>
    <row r="21330" spans="1:1" ht="18" customHeight="1" x14ac:dyDescent="0.25">
      <c r="A21330" s="59" t="str">
        <f t="shared" si="333"/>
        <v/>
      </c>
    </row>
    <row r="21331" spans="1:1" ht="18" customHeight="1" x14ac:dyDescent="0.25">
      <c r="A21331" s="59" t="str">
        <f t="shared" si="333"/>
        <v/>
      </c>
    </row>
    <row r="21332" spans="1:1" ht="18" customHeight="1" x14ac:dyDescent="0.25">
      <c r="A21332" s="59" t="str">
        <f t="shared" si="333"/>
        <v/>
      </c>
    </row>
    <row r="21333" spans="1:1" ht="18" customHeight="1" x14ac:dyDescent="0.25">
      <c r="A21333" s="59" t="str">
        <f t="shared" si="333"/>
        <v/>
      </c>
    </row>
    <row r="21334" spans="1:1" ht="18" customHeight="1" x14ac:dyDescent="0.25">
      <c r="A21334" s="59" t="str">
        <f t="shared" si="333"/>
        <v/>
      </c>
    </row>
    <row r="21335" spans="1:1" ht="18" customHeight="1" x14ac:dyDescent="0.25">
      <c r="A21335" s="59" t="str">
        <f t="shared" si="333"/>
        <v/>
      </c>
    </row>
    <row r="21336" spans="1:1" ht="18" customHeight="1" x14ac:dyDescent="0.25">
      <c r="A21336" s="59" t="str">
        <f t="shared" si="333"/>
        <v/>
      </c>
    </row>
    <row r="21337" spans="1:1" ht="18" customHeight="1" x14ac:dyDescent="0.25">
      <c r="A21337" s="59" t="str">
        <f t="shared" si="333"/>
        <v/>
      </c>
    </row>
    <row r="21338" spans="1:1" ht="18" customHeight="1" x14ac:dyDescent="0.25">
      <c r="A21338" s="59" t="str">
        <f t="shared" si="333"/>
        <v/>
      </c>
    </row>
    <row r="21339" spans="1:1" ht="18" customHeight="1" x14ac:dyDescent="0.25">
      <c r="A21339" s="59" t="str">
        <f t="shared" si="333"/>
        <v/>
      </c>
    </row>
    <row r="21340" spans="1:1" ht="18" customHeight="1" x14ac:dyDescent="0.25">
      <c r="A21340" s="59" t="str">
        <f t="shared" si="333"/>
        <v/>
      </c>
    </row>
    <row r="21341" spans="1:1" ht="18" customHeight="1" x14ac:dyDescent="0.25">
      <c r="A21341" s="59" t="str">
        <f t="shared" si="333"/>
        <v/>
      </c>
    </row>
    <row r="21342" spans="1:1" ht="18" customHeight="1" x14ac:dyDescent="0.25">
      <c r="A21342" s="59" t="str">
        <f t="shared" si="333"/>
        <v/>
      </c>
    </row>
    <row r="21343" spans="1:1" ht="18" customHeight="1" x14ac:dyDescent="0.25">
      <c r="A21343" s="59" t="str">
        <f t="shared" si="333"/>
        <v/>
      </c>
    </row>
    <row r="21344" spans="1:1" ht="18" customHeight="1" x14ac:dyDescent="0.25">
      <c r="A21344" s="59" t="str">
        <f t="shared" si="333"/>
        <v/>
      </c>
    </row>
    <row r="21345" spans="1:1" ht="18" customHeight="1" x14ac:dyDescent="0.25">
      <c r="A21345" s="59" t="str">
        <f t="shared" si="333"/>
        <v/>
      </c>
    </row>
    <row r="21346" spans="1:1" ht="18" customHeight="1" x14ac:dyDescent="0.25">
      <c r="A21346" s="59" t="str">
        <f t="shared" si="333"/>
        <v/>
      </c>
    </row>
    <row r="21347" spans="1:1" ht="18" customHeight="1" x14ac:dyDescent="0.25">
      <c r="A21347" s="59" t="str">
        <f t="shared" si="333"/>
        <v/>
      </c>
    </row>
    <row r="21348" spans="1:1" ht="18" customHeight="1" x14ac:dyDescent="0.25">
      <c r="A21348" s="59" t="str">
        <f t="shared" si="333"/>
        <v/>
      </c>
    </row>
    <row r="21349" spans="1:1" ht="18" customHeight="1" x14ac:dyDescent="0.25">
      <c r="A21349" s="59" t="str">
        <f t="shared" si="333"/>
        <v/>
      </c>
    </row>
    <row r="21350" spans="1:1" ht="18" customHeight="1" x14ac:dyDescent="0.25">
      <c r="A21350" s="59" t="str">
        <f t="shared" si="333"/>
        <v/>
      </c>
    </row>
    <row r="21351" spans="1:1" ht="18" customHeight="1" x14ac:dyDescent="0.25">
      <c r="A21351" s="59" t="str">
        <f t="shared" si="333"/>
        <v/>
      </c>
    </row>
    <row r="21352" spans="1:1" ht="18" customHeight="1" x14ac:dyDescent="0.25">
      <c r="A21352" s="59" t="str">
        <f t="shared" si="333"/>
        <v/>
      </c>
    </row>
    <row r="21353" spans="1:1" ht="18" customHeight="1" x14ac:dyDescent="0.25">
      <c r="A21353" s="59" t="str">
        <f t="shared" si="333"/>
        <v/>
      </c>
    </row>
    <row r="21354" spans="1:1" ht="18" customHeight="1" x14ac:dyDescent="0.25">
      <c r="A21354" s="59" t="str">
        <f t="shared" si="333"/>
        <v/>
      </c>
    </row>
    <row r="21355" spans="1:1" ht="18" customHeight="1" x14ac:dyDescent="0.25">
      <c r="A21355" s="59" t="str">
        <f t="shared" si="333"/>
        <v/>
      </c>
    </row>
    <row r="21356" spans="1:1" ht="18" customHeight="1" x14ac:dyDescent="0.25">
      <c r="A21356" s="59" t="str">
        <f t="shared" si="333"/>
        <v/>
      </c>
    </row>
    <row r="21357" spans="1:1" ht="18" customHeight="1" x14ac:dyDescent="0.25">
      <c r="A21357" s="59" t="str">
        <f t="shared" si="333"/>
        <v/>
      </c>
    </row>
    <row r="21358" spans="1:1" ht="18" customHeight="1" x14ac:dyDescent="0.25">
      <c r="A21358" s="59" t="str">
        <f t="shared" ref="A21358:A21421" si="334">IF(B21358&lt;&gt;"",DATE(2020,INT((ROW(A21356)-1)/78)+1,1),"")</f>
        <v/>
      </c>
    </row>
    <row r="21359" spans="1:1" ht="18" customHeight="1" x14ac:dyDescent="0.25">
      <c r="A21359" s="59" t="str">
        <f t="shared" si="334"/>
        <v/>
      </c>
    </row>
    <row r="21360" spans="1:1" ht="18" customHeight="1" x14ac:dyDescent="0.25">
      <c r="A21360" s="59" t="str">
        <f t="shared" si="334"/>
        <v/>
      </c>
    </row>
    <row r="21361" spans="1:1" ht="18" customHeight="1" x14ac:dyDescent="0.25">
      <c r="A21361" s="59" t="str">
        <f t="shared" si="334"/>
        <v/>
      </c>
    </row>
    <row r="21362" spans="1:1" ht="18" customHeight="1" x14ac:dyDescent="0.25">
      <c r="A21362" s="59" t="str">
        <f t="shared" si="334"/>
        <v/>
      </c>
    </row>
    <row r="21363" spans="1:1" ht="18" customHeight="1" x14ac:dyDescent="0.25">
      <c r="A21363" s="59" t="str">
        <f t="shared" si="334"/>
        <v/>
      </c>
    </row>
    <row r="21364" spans="1:1" ht="18" customHeight="1" x14ac:dyDescent="0.25">
      <c r="A21364" s="59" t="str">
        <f t="shared" si="334"/>
        <v/>
      </c>
    </row>
    <row r="21365" spans="1:1" ht="18" customHeight="1" x14ac:dyDescent="0.25">
      <c r="A21365" s="59" t="str">
        <f t="shared" si="334"/>
        <v/>
      </c>
    </row>
    <row r="21366" spans="1:1" ht="18" customHeight="1" x14ac:dyDescent="0.25">
      <c r="A21366" s="59" t="str">
        <f t="shared" si="334"/>
        <v/>
      </c>
    </row>
    <row r="21367" spans="1:1" ht="18" customHeight="1" x14ac:dyDescent="0.25">
      <c r="A21367" s="59" t="str">
        <f t="shared" si="334"/>
        <v/>
      </c>
    </row>
    <row r="21368" spans="1:1" ht="18" customHeight="1" x14ac:dyDescent="0.25">
      <c r="A21368" s="59" t="str">
        <f t="shared" si="334"/>
        <v/>
      </c>
    </row>
    <row r="21369" spans="1:1" ht="18" customHeight="1" x14ac:dyDescent="0.25">
      <c r="A21369" s="59" t="str">
        <f t="shared" si="334"/>
        <v/>
      </c>
    </row>
    <row r="21370" spans="1:1" ht="18" customHeight="1" x14ac:dyDescent="0.25">
      <c r="A21370" s="59" t="str">
        <f t="shared" si="334"/>
        <v/>
      </c>
    </row>
    <row r="21371" spans="1:1" ht="18" customHeight="1" x14ac:dyDescent="0.25">
      <c r="A21371" s="59" t="str">
        <f t="shared" si="334"/>
        <v/>
      </c>
    </row>
    <row r="21372" spans="1:1" ht="18" customHeight="1" x14ac:dyDescent="0.25">
      <c r="A21372" s="59" t="str">
        <f t="shared" si="334"/>
        <v/>
      </c>
    </row>
    <row r="21373" spans="1:1" ht="18" customHeight="1" x14ac:dyDescent="0.25">
      <c r="A21373" s="59" t="str">
        <f t="shared" si="334"/>
        <v/>
      </c>
    </row>
    <row r="21374" spans="1:1" ht="18" customHeight="1" x14ac:dyDescent="0.25">
      <c r="A21374" s="59" t="str">
        <f t="shared" si="334"/>
        <v/>
      </c>
    </row>
    <row r="21375" spans="1:1" ht="18" customHeight="1" x14ac:dyDescent="0.25">
      <c r="A21375" s="59" t="str">
        <f t="shared" si="334"/>
        <v/>
      </c>
    </row>
    <row r="21376" spans="1:1" ht="18" customHeight="1" x14ac:dyDescent="0.25">
      <c r="A21376" s="59" t="str">
        <f t="shared" si="334"/>
        <v/>
      </c>
    </row>
    <row r="21377" spans="1:1" ht="18" customHeight="1" x14ac:dyDescent="0.25">
      <c r="A21377" s="59" t="str">
        <f t="shared" si="334"/>
        <v/>
      </c>
    </row>
    <row r="21378" spans="1:1" ht="18" customHeight="1" x14ac:dyDescent="0.25">
      <c r="A21378" s="59" t="str">
        <f t="shared" si="334"/>
        <v/>
      </c>
    </row>
    <row r="21379" spans="1:1" ht="18" customHeight="1" x14ac:dyDescent="0.25">
      <c r="A21379" s="59" t="str">
        <f t="shared" si="334"/>
        <v/>
      </c>
    </row>
    <row r="21380" spans="1:1" ht="18" customHeight="1" x14ac:dyDescent="0.25">
      <c r="A21380" s="59" t="str">
        <f t="shared" si="334"/>
        <v/>
      </c>
    </row>
    <row r="21381" spans="1:1" ht="18" customHeight="1" x14ac:dyDescent="0.25">
      <c r="A21381" s="59" t="str">
        <f t="shared" si="334"/>
        <v/>
      </c>
    </row>
    <row r="21382" spans="1:1" ht="18" customHeight="1" x14ac:dyDescent="0.25">
      <c r="A21382" s="59" t="str">
        <f t="shared" si="334"/>
        <v/>
      </c>
    </row>
    <row r="21383" spans="1:1" ht="18" customHeight="1" x14ac:dyDescent="0.25">
      <c r="A21383" s="59" t="str">
        <f t="shared" si="334"/>
        <v/>
      </c>
    </row>
    <row r="21384" spans="1:1" ht="18" customHeight="1" x14ac:dyDescent="0.25">
      <c r="A21384" s="59" t="str">
        <f t="shared" si="334"/>
        <v/>
      </c>
    </row>
    <row r="21385" spans="1:1" ht="18" customHeight="1" x14ac:dyDescent="0.25">
      <c r="A21385" s="59" t="str">
        <f t="shared" si="334"/>
        <v/>
      </c>
    </row>
    <row r="21386" spans="1:1" ht="18" customHeight="1" x14ac:dyDescent="0.25">
      <c r="A21386" s="59" t="str">
        <f t="shared" si="334"/>
        <v/>
      </c>
    </row>
    <row r="21387" spans="1:1" ht="18" customHeight="1" x14ac:dyDescent="0.25">
      <c r="A21387" s="59" t="str">
        <f t="shared" si="334"/>
        <v/>
      </c>
    </row>
    <row r="21388" spans="1:1" ht="18" customHeight="1" x14ac:dyDescent="0.25">
      <c r="A21388" s="59" t="str">
        <f t="shared" si="334"/>
        <v/>
      </c>
    </row>
    <row r="21389" spans="1:1" ht="18" customHeight="1" x14ac:dyDescent="0.25">
      <c r="A21389" s="59" t="str">
        <f t="shared" si="334"/>
        <v/>
      </c>
    </row>
    <row r="21390" spans="1:1" ht="18" customHeight="1" x14ac:dyDescent="0.25">
      <c r="A21390" s="59" t="str">
        <f t="shared" si="334"/>
        <v/>
      </c>
    </row>
    <row r="21391" spans="1:1" ht="18" customHeight="1" x14ac:dyDescent="0.25">
      <c r="A21391" s="59" t="str">
        <f t="shared" si="334"/>
        <v/>
      </c>
    </row>
    <row r="21392" spans="1:1" ht="18" customHeight="1" x14ac:dyDescent="0.25">
      <c r="A21392" s="59" t="str">
        <f t="shared" si="334"/>
        <v/>
      </c>
    </row>
    <row r="21393" spans="1:1" ht="18" customHeight="1" x14ac:dyDescent="0.25">
      <c r="A21393" s="59" t="str">
        <f t="shared" si="334"/>
        <v/>
      </c>
    </row>
    <row r="21394" spans="1:1" ht="18" customHeight="1" x14ac:dyDescent="0.25">
      <c r="A21394" s="59" t="str">
        <f t="shared" si="334"/>
        <v/>
      </c>
    </row>
    <row r="21395" spans="1:1" ht="18" customHeight="1" x14ac:dyDescent="0.25">
      <c r="A21395" s="59" t="str">
        <f t="shared" si="334"/>
        <v/>
      </c>
    </row>
    <row r="21396" spans="1:1" ht="18" customHeight="1" x14ac:dyDescent="0.25">
      <c r="A21396" s="59" t="str">
        <f t="shared" si="334"/>
        <v/>
      </c>
    </row>
    <row r="21397" spans="1:1" ht="18" customHeight="1" x14ac:dyDescent="0.25">
      <c r="A21397" s="59" t="str">
        <f t="shared" si="334"/>
        <v/>
      </c>
    </row>
    <row r="21398" spans="1:1" ht="18" customHeight="1" x14ac:dyDescent="0.25">
      <c r="A21398" s="59" t="str">
        <f t="shared" si="334"/>
        <v/>
      </c>
    </row>
    <row r="21399" spans="1:1" ht="18" customHeight="1" x14ac:dyDescent="0.25">
      <c r="A21399" s="59" t="str">
        <f t="shared" si="334"/>
        <v/>
      </c>
    </row>
    <row r="21400" spans="1:1" ht="18" customHeight="1" x14ac:dyDescent="0.25">
      <c r="A21400" s="59" t="str">
        <f t="shared" si="334"/>
        <v/>
      </c>
    </row>
    <row r="21401" spans="1:1" ht="18" customHeight="1" x14ac:dyDescent="0.25">
      <c r="A21401" s="59" t="str">
        <f t="shared" si="334"/>
        <v/>
      </c>
    </row>
    <row r="21402" spans="1:1" ht="18" customHeight="1" x14ac:dyDescent="0.25">
      <c r="A21402" s="59" t="str">
        <f t="shared" si="334"/>
        <v/>
      </c>
    </row>
    <row r="21403" spans="1:1" ht="18" customHeight="1" x14ac:dyDescent="0.25">
      <c r="A21403" s="59" t="str">
        <f t="shared" si="334"/>
        <v/>
      </c>
    </row>
    <row r="21404" spans="1:1" ht="18" customHeight="1" x14ac:dyDescent="0.25">
      <c r="A21404" s="59" t="str">
        <f t="shared" si="334"/>
        <v/>
      </c>
    </row>
    <row r="21405" spans="1:1" ht="18" customHeight="1" x14ac:dyDescent="0.25">
      <c r="A21405" s="59" t="str">
        <f t="shared" si="334"/>
        <v/>
      </c>
    </row>
    <row r="21406" spans="1:1" ht="18" customHeight="1" x14ac:dyDescent="0.25">
      <c r="A21406" s="59" t="str">
        <f t="shared" si="334"/>
        <v/>
      </c>
    </row>
    <row r="21407" spans="1:1" ht="18" customHeight="1" x14ac:dyDescent="0.25">
      <c r="A21407" s="59" t="str">
        <f t="shared" si="334"/>
        <v/>
      </c>
    </row>
    <row r="21408" spans="1:1" ht="18" customHeight="1" x14ac:dyDescent="0.25">
      <c r="A21408" s="59" t="str">
        <f t="shared" si="334"/>
        <v/>
      </c>
    </row>
    <row r="21409" spans="1:1" ht="18" customHeight="1" x14ac:dyDescent="0.25">
      <c r="A21409" s="59" t="str">
        <f t="shared" si="334"/>
        <v/>
      </c>
    </row>
    <row r="21410" spans="1:1" ht="18" customHeight="1" x14ac:dyDescent="0.25">
      <c r="A21410" s="59" t="str">
        <f t="shared" si="334"/>
        <v/>
      </c>
    </row>
    <row r="21411" spans="1:1" ht="18" customHeight="1" x14ac:dyDescent="0.25">
      <c r="A21411" s="59" t="str">
        <f t="shared" si="334"/>
        <v/>
      </c>
    </row>
    <row r="21412" spans="1:1" ht="18" customHeight="1" x14ac:dyDescent="0.25">
      <c r="A21412" s="59" t="str">
        <f t="shared" si="334"/>
        <v/>
      </c>
    </row>
    <row r="21413" spans="1:1" ht="18" customHeight="1" x14ac:dyDescent="0.25">
      <c r="A21413" s="59" t="str">
        <f t="shared" si="334"/>
        <v/>
      </c>
    </row>
    <row r="21414" spans="1:1" ht="18" customHeight="1" x14ac:dyDescent="0.25">
      <c r="A21414" s="59" t="str">
        <f t="shared" si="334"/>
        <v/>
      </c>
    </row>
    <row r="21415" spans="1:1" ht="18" customHeight="1" x14ac:dyDescent="0.25">
      <c r="A21415" s="59" t="str">
        <f t="shared" si="334"/>
        <v/>
      </c>
    </row>
    <row r="21416" spans="1:1" ht="18" customHeight="1" x14ac:dyDescent="0.25">
      <c r="A21416" s="59" t="str">
        <f t="shared" si="334"/>
        <v/>
      </c>
    </row>
    <row r="21417" spans="1:1" ht="18" customHeight="1" x14ac:dyDescent="0.25">
      <c r="A21417" s="59" t="str">
        <f t="shared" si="334"/>
        <v/>
      </c>
    </row>
    <row r="21418" spans="1:1" ht="18" customHeight="1" x14ac:dyDescent="0.25">
      <c r="A21418" s="59" t="str">
        <f t="shared" si="334"/>
        <v/>
      </c>
    </row>
    <row r="21419" spans="1:1" ht="18" customHeight="1" x14ac:dyDescent="0.25">
      <c r="A21419" s="59" t="str">
        <f t="shared" si="334"/>
        <v/>
      </c>
    </row>
    <row r="21420" spans="1:1" ht="18" customHeight="1" x14ac:dyDescent="0.25">
      <c r="A21420" s="59" t="str">
        <f t="shared" si="334"/>
        <v/>
      </c>
    </row>
    <row r="21421" spans="1:1" ht="18" customHeight="1" x14ac:dyDescent="0.25">
      <c r="A21421" s="59" t="str">
        <f t="shared" si="334"/>
        <v/>
      </c>
    </row>
    <row r="21422" spans="1:1" ht="18" customHeight="1" x14ac:dyDescent="0.25">
      <c r="A21422" s="59" t="str">
        <f t="shared" ref="A21422:A21485" si="335">IF(B21422&lt;&gt;"",DATE(2020,INT((ROW(A21420)-1)/78)+1,1),"")</f>
        <v/>
      </c>
    </row>
    <row r="21423" spans="1:1" ht="18" customHeight="1" x14ac:dyDescent="0.25">
      <c r="A21423" s="59" t="str">
        <f t="shared" si="335"/>
        <v/>
      </c>
    </row>
    <row r="21424" spans="1:1" ht="18" customHeight="1" x14ac:dyDescent="0.25">
      <c r="A21424" s="59" t="str">
        <f t="shared" si="335"/>
        <v/>
      </c>
    </row>
    <row r="21425" spans="1:1" ht="18" customHeight="1" x14ac:dyDescent="0.25">
      <c r="A21425" s="59" t="str">
        <f t="shared" si="335"/>
        <v/>
      </c>
    </row>
    <row r="21426" spans="1:1" ht="18" customHeight="1" x14ac:dyDescent="0.25">
      <c r="A21426" s="59" t="str">
        <f t="shared" si="335"/>
        <v/>
      </c>
    </row>
    <row r="21427" spans="1:1" ht="18" customHeight="1" x14ac:dyDescent="0.25">
      <c r="A21427" s="59" t="str">
        <f t="shared" si="335"/>
        <v/>
      </c>
    </row>
    <row r="21428" spans="1:1" ht="18" customHeight="1" x14ac:dyDescent="0.25">
      <c r="A21428" s="59" t="str">
        <f t="shared" si="335"/>
        <v/>
      </c>
    </row>
    <row r="21429" spans="1:1" ht="18" customHeight="1" x14ac:dyDescent="0.25">
      <c r="A21429" s="59" t="str">
        <f t="shared" si="335"/>
        <v/>
      </c>
    </row>
    <row r="21430" spans="1:1" ht="18" customHeight="1" x14ac:dyDescent="0.25">
      <c r="A21430" s="59" t="str">
        <f t="shared" si="335"/>
        <v/>
      </c>
    </row>
    <row r="21431" spans="1:1" ht="18" customHeight="1" x14ac:dyDescent="0.25">
      <c r="A21431" s="59" t="str">
        <f t="shared" si="335"/>
        <v/>
      </c>
    </row>
    <row r="21432" spans="1:1" ht="18" customHeight="1" x14ac:dyDescent="0.25">
      <c r="A21432" s="59" t="str">
        <f t="shared" si="335"/>
        <v/>
      </c>
    </row>
    <row r="21433" spans="1:1" ht="18" customHeight="1" x14ac:dyDescent="0.25">
      <c r="A21433" s="59" t="str">
        <f t="shared" si="335"/>
        <v/>
      </c>
    </row>
    <row r="21434" spans="1:1" ht="18" customHeight="1" x14ac:dyDescent="0.25">
      <c r="A21434" s="59" t="str">
        <f t="shared" si="335"/>
        <v/>
      </c>
    </row>
    <row r="21435" spans="1:1" ht="18" customHeight="1" x14ac:dyDescent="0.25">
      <c r="A21435" s="59" t="str">
        <f t="shared" si="335"/>
        <v/>
      </c>
    </row>
    <row r="21436" spans="1:1" ht="18" customHeight="1" x14ac:dyDescent="0.25">
      <c r="A21436" s="59" t="str">
        <f t="shared" si="335"/>
        <v/>
      </c>
    </row>
    <row r="21437" spans="1:1" ht="18" customHeight="1" x14ac:dyDescent="0.25">
      <c r="A21437" s="59" t="str">
        <f t="shared" si="335"/>
        <v/>
      </c>
    </row>
    <row r="21438" spans="1:1" ht="18" customHeight="1" x14ac:dyDescent="0.25">
      <c r="A21438" s="59" t="str">
        <f t="shared" si="335"/>
        <v/>
      </c>
    </row>
    <row r="21439" spans="1:1" ht="18" customHeight="1" x14ac:dyDescent="0.25">
      <c r="A21439" s="59" t="str">
        <f t="shared" si="335"/>
        <v/>
      </c>
    </row>
    <row r="21440" spans="1:1" ht="18" customHeight="1" x14ac:dyDescent="0.25">
      <c r="A21440" s="59" t="str">
        <f t="shared" si="335"/>
        <v/>
      </c>
    </row>
    <row r="21441" spans="1:1" ht="18" customHeight="1" x14ac:dyDescent="0.25">
      <c r="A21441" s="59" t="str">
        <f t="shared" si="335"/>
        <v/>
      </c>
    </row>
    <row r="21442" spans="1:1" ht="18" customHeight="1" x14ac:dyDescent="0.25">
      <c r="A21442" s="59" t="str">
        <f t="shared" si="335"/>
        <v/>
      </c>
    </row>
    <row r="21443" spans="1:1" ht="18" customHeight="1" x14ac:dyDescent="0.25">
      <c r="A21443" s="59" t="str">
        <f t="shared" si="335"/>
        <v/>
      </c>
    </row>
    <row r="21444" spans="1:1" ht="18" customHeight="1" x14ac:dyDescent="0.25">
      <c r="A21444" s="59" t="str">
        <f t="shared" si="335"/>
        <v/>
      </c>
    </row>
    <row r="21445" spans="1:1" ht="18" customHeight="1" x14ac:dyDescent="0.25">
      <c r="A21445" s="59" t="str">
        <f t="shared" si="335"/>
        <v/>
      </c>
    </row>
    <row r="21446" spans="1:1" ht="18" customHeight="1" x14ac:dyDescent="0.25">
      <c r="A21446" s="59" t="str">
        <f t="shared" si="335"/>
        <v/>
      </c>
    </row>
    <row r="21447" spans="1:1" ht="18" customHeight="1" x14ac:dyDescent="0.25">
      <c r="A21447" s="59" t="str">
        <f t="shared" si="335"/>
        <v/>
      </c>
    </row>
    <row r="21448" spans="1:1" ht="18" customHeight="1" x14ac:dyDescent="0.25">
      <c r="A21448" s="59" t="str">
        <f t="shared" si="335"/>
        <v/>
      </c>
    </row>
    <row r="21449" spans="1:1" ht="18" customHeight="1" x14ac:dyDescent="0.25">
      <c r="A21449" s="59" t="str">
        <f t="shared" si="335"/>
        <v/>
      </c>
    </row>
    <row r="21450" spans="1:1" ht="18" customHeight="1" x14ac:dyDescent="0.25">
      <c r="A21450" s="59" t="str">
        <f t="shared" si="335"/>
        <v/>
      </c>
    </row>
    <row r="21451" spans="1:1" ht="18" customHeight="1" x14ac:dyDescent="0.25">
      <c r="A21451" s="59" t="str">
        <f t="shared" si="335"/>
        <v/>
      </c>
    </row>
    <row r="21452" spans="1:1" ht="18" customHeight="1" x14ac:dyDescent="0.25">
      <c r="A21452" s="59" t="str">
        <f t="shared" si="335"/>
        <v/>
      </c>
    </row>
    <row r="21453" spans="1:1" ht="18" customHeight="1" x14ac:dyDescent="0.25">
      <c r="A21453" s="59" t="str">
        <f t="shared" si="335"/>
        <v/>
      </c>
    </row>
    <row r="21454" spans="1:1" ht="18" customHeight="1" x14ac:dyDescent="0.25">
      <c r="A21454" s="59" t="str">
        <f t="shared" si="335"/>
        <v/>
      </c>
    </row>
    <row r="21455" spans="1:1" ht="18" customHeight="1" x14ac:dyDescent="0.25">
      <c r="A21455" s="59" t="str">
        <f t="shared" si="335"/>
        <v/>
      </c>
    </row>
    <row r="21456" spans="1:1" ht="18" customHeight="1" x14ac:dyDescent="0.25">
      <c r="A21456" s="59" t="str">
        <f t="shared" si="335"/>
        <v/>
      </c>
    </row>
    <row r="21457" spans="1:1" ht="18" customHeight="1" x14ac:dyDescent="0.25">
      <c r="A21457" s="59" t="str">
        <f t="shared" si="335"/>
        <v/>
      </c>
    </row>
    <row r="21458" spans="1:1" ht="18" customHeight="1" x14ac:dyDescent="0.25">
      <c r="A21458" s="59" t="str">
        <f t="shared" si="335"/>
        <v/>
      </c>
    </row>
    <row r="21459" spans="1:1" ht="18" customHeight="1" x14ac:dyDescent="0.25">
      <c r="A21459" s="59" t="str">
        <f t="shared" si="335"/>
        <v/>
      </c>
    </row>
    <row r="21460" spans="1:1" ht="18" customHeight="1" x14ac:dyDescent="0.25">
      <c r="A21460" s="59" t="str">
        <f t="shared" si="335"/>
        <v/>
      </c>
    </row>
    <row r="21461" spans="1:1" ht="18" customHeight="1" x14ac:dyDescent="0.25">
      <c r="A21461" s="59" t="str">
        <f t="shared" si="335"/>
        <v/>
      </c>
    </row>
    <row r="21462" spans="1:1" ht="18" customHeight="1" x14ac:dyDescent="0.25">
      <c r="A21462" s="59" t="str">
        <f t="shared" si="335"/>
        <v/>
      </c>
    </row>
    <row r="21463" spans="1:1" ht="18" customHeight="1" x14ac:dyDescent="0.25">
      <c r="A21463" s="59" t="str">
        <f t="shared" si="335"/>
        <v/>
      </c>
    </row>
    <row r="21464" spans="1:1" ht="18" customHeight="1" x14ac:dyDescent="0.25">
      <c r="A21464" s="59" t="str">
        <f t="shared" si="335"/>
        <v/>
      </c>
    </row>
    <row r="21465" spans="1:1" ht="18" customHeight="1" x14ac:dyDescent="0.25">
      <c r="A21465" s="59" t="str">
        <f t="shared" si="335"/>
        <v/>
      </c>
    </row>
    <row r="21466" spans="1:1" ht="18" customHeight="1" x14ac:dyDescent="0.25">
      <c r="A21466" s="59" t="str">
        <f t="shared" si="335"/>
        <v/>
      </c>
    </row>
    <row r="21467" spans="1:1" ht="18" customHeight="1" x14ac:dyDescent="0.25">
      <c r="A21467" s="59" t="str">
        <f t="shared" si="335"/>
        <v/>
      </c>
    </row>
    <row r="21468" spans="1:1" ht="18" customHeight="1" x14ac:dyDescent="0.25">
      <c r="A21468" s="59" t="str">
        <f t="shared" si="335"/>
        <v/>
      </c>
    </row>
    <row r="21469" spans="1:1" ht="18" customHeight="1" x14ac:dyDescent="0.25">
      <c r="A21469" s="59" t="str">
        <f t="shared" si="335"/>
        <v/>
      </c>
    </row>
    <row r="21470" spans="1:1" ht="18" customHeight="1" x14ac:dyDescent="0.25">
      <c r="A21470" s="59" t="str">
        <f t="shared" si="335"/>
        <v/>
      </c>
    </row>
    <row r="21471" spans="1:1" ht="18" customHeight="1" x14ac:dyDescent="0.25">
      <c r="A21471" s="59" t="str">
        <f t="shared" si="335"/>
        <v/>
      </c>
    </row>
    <row r="21472" spans="1:1" ht="18" customHeight="1" x14ac:dyDescent="0.25">
      <c r="A21472" s="59" t="str">
        <f t="shared" si="335"/>
        <v/>
      </c>
    </row>
    <row r="21473" spans="1:1" ht="18" customHeight="1" x14ac:dyDescent="0.25">
      <c r="A21473" s="59" t="str">
        <f t="shared" si="335"/>
        <v/>
      </c>
    </row>
    <row r="21474" spans="1:1" ht="18" customHeight="1" x14ac:dyDescent="0.25">
      <c r="A21474" s="59" t="str">
        <f t="shared" si="335"/>
        <v/>
      </c>
    </row>
    <row r="21475" spans="1:1" ht="18" customHeight="1" x14ac:dyDescent="0.25">
      <c r="A21475" s="59" t="str">
        <f t="shared" si="335"/>
        <v/>
      </c>
    </row>
    <row r="21476" spans="1:1" ht="18" customHeight="1" x14ac:dyDescent="0.25">
      <c r="A21476" s="59" t="str">
        <f t="shared" si="335"/>
        <v/>
      </c>
    </row>
    <row r="21477" spans="1:1" ht="18" customHeight="1" x14ac:dyDescent="0.25">
      <c r="A21477" s="59" t="str">
        <f t="shared" si="335"/>
        <v/>
      </c>
    </row>
    <row r="21478" spans="1:1" ht="18" customHeight="1" x14ac:dyDescent="0.25">
      <c r="A21478" s="59" t="str">
        <f t="shared" si="335"/>
        <v/>
      </c>
    </row>
    <row r="21479" spans="1:1" ht="18" customHeight="1" x14ac:dyDescent="0.25">
      <c r="A21479" s="59" t="str">
        <f t="shared" si="335"/>
        <v/>
      </c>
    </row>
    <row r="21480" spans="1:1" ht="18" customHeight="1" x14ac:dyDescent="0.25">
      <c r="A21480" s="59" t="str">
        <f t="shared" si="335"/>
        <v/>
      </c>
    </row>
    <row r="21481" spans="1:1" ht="18" customHeight="1" x14ac:dyDescent="0.25">
      <c r="A21481" s="59" t="str">
        <f t="shared" si="335"/>
        <v/>
      </c>
    </row>
    <row r="21482" spans="1:1" ht="18" customHeight="1" x14ac:dyDescent="0.25">
      <c r="A21482" s="59" t="str">
        <f t="shared" si="335"/>
        <v/>
      </c>
    </row>
    <row r="21483" spans="1:1" ht="18" customHeight="1" x14ac:dyDescent="0.25">
      <c r="A21483" s="59" t="str">
        <f t="shared" si="335"/>
        <v/>
      </c>
    </row>
    <row r="21484" spans="1:1" ht="18" customHeight="1" x14ac:dyDescent="0.25">
      <c r="A21484" s="59" t="str">
        <f t="shared" si="335"/>
        <v/>
      </c>
    </row>
    <row r="21485" spans="1:1" ht="18" customHeight="1" x14ac:dyDescent="0.25">
      <c r="A21485" s="59" t="str">
        <f t="shared" si="335"/>
        <v/>
      </c>
    </row>
    <row r="21486" spans="1:1" ht="18" customHeight="1" x14ac:dyDescent="0.25">
      <c r="A21486" s="59" t="str">
        <f t="shared" ref="A21486:A21549" si="336">IF(B21486&lt;&gt;"",DATE(2020,INT((ROW(A21484)-1)/78)+1,1),"")</f>
        <v/>
      </c>
    </row>
    <row r="21487" spans="1:1" ht="18" customHeight="1" x14ac:dyDescent="0.25">
      <c r="A21487" s="59" t="str">
        <f t="shared" si="336"/>
        <v/>
      </c>
    </row>
    <row r="21488" spans="1:1" ht="18" customHeight="1" x14ac:dyDescent="0.25">
      <c r="A21488" s="59" t="str">
        <f t="shared" si="336"/>
        <v/>
      </c>
    </row>
    <row r="21489" spans="1:1" ht="18" customHeight="1" x14ac:dyDescent="0.25">
      <c r="A21489" s="59" t="str">
        <f t="shared" si="336"/>
        <v/>
      </c>
    </row>
    <row r="21490" spans="1:1" ht="18" customHeight="1" x14ac:dyDescent="0.25">
      <c r="A21490" s="59" t="str">
        <f t="shared" si="336"/>
        <v/>
      </c>
    </row>
    <row r="21491" spans="1:1" ht="18" customHeight="1" x14ac:dyDescent="0.25">
      <c r="A21491" s="59" t="str">
        <f t="shared" si="336"/>
        <v/>
      </c>
    </row>
    <row r="21492" spans="1:1" ht="18" customHeight="1" x14ac:dyDescent="0.25">
      <c r="A21492" s="59" t="str">
        <f t="shared" si="336"/>
        <v/>
      </c>
    </row>
    <row r="21493" spans="1:1" ht="18" customHeight="1" x14ac:dyDescent="0.25">
      <c r="A21493" s="59" t="str">
        <f t="shared" si="336"/>
        <v/>
      </c>
    </row>
    <row r="21494" spans="1:1" ht="18" customHeight="1" x14ac:dyDescent="0.25">
      <c r="A21494" s="59" t="str">
        <f t="shared" si="336"/>
        <v/>
      </c>
    </row>
    <row r="21495" spans="1:1" ht="18" customHeight="1" x14ac:dyDescent="0.25">
      <c r="A21495" s="59" t="str">
        <f t="shared" si="336"/>
        <v/>
      </c>
    </row>
    <row r="21496" spans="1:1" ht="18" customHeight="1" x14ac:dyDescent="0.25">
      <c r="A21496" s="59" t="str">
        <f t="shared" si="336"/>
        <v/>
      </c>
    </row>
    <row r="21497" spans="1:1" ht="18" customHeight="1" x14ac:dyDescent="0.25">
      <c r="A21497" s="59" t="str">
        <f t="shared" si="336"/>
        <v/>
      </c>
    </row>
    <row r="21498" spans="1:1" ht="18" customHeight="1" x14ac:dyDescent="0.25">
      <c r="A21498" s="59" t="str">
        <f t="shared" si="336"/>
        <v/>
      </c>
    </row>
    <row r="21499" spans="1:1" ht="18" customHeight="1" x14ac:dyDescent="0.25">
      <c r="A21499" s="59" t="str">
        <f t="shared" si="336"/>
        <v/>
      </c>
    </row>
    <row r="21500" spans="1:1" ht="18" customHeight="1" x14ac:dyDescent="0.25">
      <c r="A21500" s="59" t="str">
        <f t="shared" si="336"/>
        <v/>
      </c>
    </row>
    <row r="21501" spans="1:1" ht="18" customHeight="1" x14ac:dyDescent="0.25">
      <c r="A21501" s="59" t="str">
        <f t="shared" si="336"/>
        <v/>
      </c>
    </row>
    <row r="21502" spans="1:1" ht="18" customHeight="1" x14ac:dyDescent="0.25">
      <c r="A21502" s="59" t="str">
        <f t="shared" si="336"/>
        <v/>
      </c>
    </row>
    <row r="21503" spans="1:1" ht="18" customHeight="1" x14ac:dyDescent="0.25">
      <c r="A21503" s="59" t="str">
        <f t="shared" si="336"/>
        <v/>
      </c>
    </row>
    <row r="21504" spans="1:1" ht="18" customHeight="1" x14ac:dyDescent="0.25">
      <c r="A21504" s="59" t="str">
        <f t="shared" si="336"/>
        <v/>
      </c>
    </row>
    <row r="21505" spans="1:1" ht="18" customHeight="1" x14ac:dyDescent="0.25">
      <c r="A21505" s="59" t="str">
        <f t="shared" si="336"/>
        <v/>
      </c>
    </row>
    <row r="21506" spans="1:1" ht="18" customHeight="1" x14ac:dyDescent="0.25">
      <c r="A21506" s="59" t="str">
        <f t="shared" si="336"/>
        <v/>
      </c>
    </row>
    <row r="21507" spans="1:1" ht="18" customHeight="1" x14ac:dyDescent="0.25">
      <c r="A21507" s="59" t="str">
        <f t="shared" si="336"/>
        <v/>
      </c>
    </row>
    <row r="21508" spans="1:1" ht="18" customHeight="1" x14ac:dyDescent="0.25">
      <c r="A21508" s="59" t="str">
        <f t="shared" si="336"/>
        <v/>
      </c>
    </row>
    <row r="21509" spans="1:1" ht="18" customHeight="1" x14ac:dyDescent="0.25">
      <c r="A21509" s="59" t="str">
        <f t="shared" si="336"/>
        <v/>
      </c>
    </row>
    <row r="21510" spans="1:1" ht="18" customHeight="1" x14ac:dyDescent="0.25">
      <c r="A21510" s="59" t="str">
        <f t="shared" si="336"/>
        <v/>
      </c>
    </row>
    <row r="21511" spans="1:1" ht="18" customHeight="1" x14ac:dyDescent="0.25">
      <c r="A21511" s="59" t="str">
        <f t="shared" si="336"/>
        <v/>
      </c>
    </row>
    <row r="21512" spans="1:1" ht="18" customHeight="1" x14ac:dyDescent="0.25">
      <c r="A21512" s="59" t="str">
        <f t="shared" si="336"/>
        <v/>
      </c>
    </row>
    <row r="21513" spans="1:1" ht="18" customHeight="1" x14ac:dyDescent="0.25">
      <c r="A21513" s="59" t="str">
        <f t="shared" si="336"/>
        <v/>
      </c>
    </row>
    <row r="21514" spans="1:1" ht="18" customHeight="1" x14ac:dyDescent="0.25">
      <c r="A21514" s="59" t="str">
        <f t="shared" si="336"/>
        <v/>
      </c>
    </row>
    <row r="21515" spans="1:1" ht="18" customHeight="1" x14ac:dyDescent="0.25">
      <c r="A21515" s="59" t="str">
        <f t="shared" si="336"/>
        <v/>
      </c>
    </row>
    <row r="21516" spans="1:1" ht="18" customHeight="1" x14ac:dyDescent="0.25">
      <c r="A21516" s="59" t="str">
        <f t="shared" si="336"/>
        <v/>
      </c>
    </row>
    <row r="21517" spans="1:1" ht="18" customHeight="1" x14ac:dyDescent="0.25">
      <c r="A21517" s="59" t="str">
        <f t="shared" si="336"/>
        <v/>
      </c>
    </row>
    <row r="21518" spans="1:1" ht="18" customHeight="1" x14ac:dyDescent="0.25">
      <c r="A21518" s="59" t="str">
        <f t="shared" si="336"/>
        <v/>
      </c>
    </row>
    <row r="21519" spans="1:1" ht="18" customHeight="1" x14ac:dyDescent="0.25">
      <c r="A21519" s="59" t="str">
        <f t="shared" si="336"/>
        <v/>
      </c>
    </row>
    <row r="21520" spans="1:1" ht="18" customHeight="1" x14ac:dyDescent="0.25">
      <c r="A21520" s="59" t="str">
        <f t="shared" si="336"/>
        <v/>
      </c>
    </row>
    <row r="21521" spans="1:1" ht="18" customHeight="1" x14ac:dyDescent="0.25">
      <c r="A21521" s="59" t="str">
        <f t="shared" si="336"/>
        <v/>
      </c>
    </row>
    <row r="21522" spans="1:1" ht="18" customHeight="1" x14ac:dyDescent="0.25">
      <c r="A21522" s="59" t="str">
        <f t="shared" si="336"/>
        <v/>
      </c>
    </row>
    <row r="21523" spans="1:1" ht="18" customHeight="1" x14ac:dyDescent="0.25">
      <c r="A21523" s="59" t="str">
        <f t="shared" si="336"/>
        <v/>
      </c>
    </row>
    <row r="21524" spans="1:1" ht="18" customHeight="1" x14ac:dyDescent="0.25">
      <c r="A21524" s="59" t="str">
        <f t="shared" si="336"/>
        <v/>
      </c>
    </row>
    <row r="21525" spans="1:1" ht="18" customHeight="1" x14ac:dyDescent="0.25">
      <c r="A21525" s="59" t="str">
        <f t="shared" si="336"/>
        <v/>
      </c>
    </row>
    <row r="21526" spans="1:1" ht="18" customHeight="1" x14ac:dyDescent="0.25">
      <c r="A21526" s="59" t="str">
        <f t="shared" si="336"/>
        <v/>
      </c>
    </row>
    <row r="21527" spans="1:1" ht="18" customHeight="1" x14ac:dyDescent="0.25">
      <c r="A21527" s="59" t="str">
        <f t="shared" si="336"/>
        <v/>
      </c>
    </row>
    <row r="21528" spans="1:1" ht="18" customHeight="1" x14ac:dyDescent="0.25">
      <c r="A21528" s="59" t="str">
        <f t="shared" si="336"/>
        <v/>
      </c>
    </row>
    <row r="21529" spans="1:1" ht="18" customHeight="1" x14ac:dyDescent="0.25">
      <c r="A21529" s="59" t="str">
        <f t="shared" si="336"/>
        <v/>
      </c>
    </row>
    <row r="21530" spans="1:1" ht="18" customHeight="1" x14ac:dyDescent="0.25">
      <c r="A21530" s="59" t="str">
        <f t="shared" si="336"/>
        <v/>
      </c>
    </row>
    <row r="21531" spans="1:1" ht="18" customHeight="1" x14ac:dyDescent="0.25">
      <c r="A21531" s="59" t="str">
        <f t="shared" si="336"/>
        <v/>
      </c>
    </row>
    <row r="21532" spans="1:1" ht="18" customHeight="1" x14ac:dyDescent="0.25">
      <c r="A21532" s="59" t="str">
        <f t="shared" si="336"/>
        <v/>
      </c>
    </row>
    <row r="21533" spans="1:1" ht="18" customHeight="1" x14ac:dyDescent="0.25">
      <c r="A21533" s="59" t="str">
        <f t="shared" si="336"/>
        <v/>
      </c>
    </row>
    <row r="21534" spans="1:1" ht="18" customHeight="1" x14ac:dyDescent="0.25">
      <c r="A21534" s="59" t="str">
        <f t="shared" si="336"/>
        <v/>
      </c>
    </row>
    <row r="21535" spans="1:1" ht="18" customHeight="1" x14ac:dyDescent="0.25">
      <c r="A21535" s="59" t="str">
        <f t="shared" si="336"/>
        <v/>
      </c>
    </row>
    <row r="21536" spans="1:1" ht="18" customHeight="1" x14ac:dyDescent="0.25">
      <c r="A21536" s="59" t="str">
        <f t="shared" si="336"/>
        <v/>
      </c>
    </row>
    <row r="21537" spans="1:1" ht="18" customHeight="1" x14ac:dyDescent="0.25">
      <c r="A21537" s="59" t="str">
        <f t="shared" si="336"/>
        <v/>
      </c>
    </row>
    <row r="21538" spans="1:1" ht="18" customHeight="1" x14ac:dyDescent="0.25">
      <c r="A21538" s="59" t="str">
        <f t="shared" si="336"/>
        <v/>
      </c>
    </row>
    <row r="21539" spans="1:1" ht="18" customHeight="1" x14ac:dyDescent="0.25">
      <c r="A21539" s="59" t="str">
        <f t="shared" si="336"/>
        <v/>
      </c>
    </row>
    <row r="21540" spans="1:1" ht="18" customHeight="1" x14ac:dyDescent="0.25">
      <c r="A21540" s="59" t="str">
        <f t="shared" si="336"/>
        <v/>
      </c>
    </row>
    <row r="21541" spans="1:1" ht="18" customHeight="1" x14ac:dyDescent="0.25">
      <c r="A21541" s="59" t="str">
        <f t="shared" si="336"/>
        <v/>
      </c>
    </row>
    <row r="21542" spans="1:1" ht="18" customHeight="1" x14ac:dyDescent="0.25">
      <c r="A21542" s="59" t="str">
        <f t="shared" si="336"/>
        <v/>
      </c>
    </row>
    <row r="21543" spans="1:1" ht="18" customHeight="1" x14ac:dyDescent="0.25">
      <c r="A21543" s="59" t="str">
        <f t="shared" si="336"/>
        <v/>
      </c>
    </row>
    <row r="21544" spans="1:1" ht="18" customHeight="1" x14ac:dyDescent="0.25">
      <c r="A21544" s="59" t="str">
        <f t="shared" si="336"/>
        <v/>
      </c>
    </row>
    <row r="21545" spans="1:1" ht="18" customHeight="1" x14ac:dyDescent="0.25">
      <c r="A21545" s="59" t="str">
        <f t="shared" si="336"/>
        <v/>
      </c>
    </row>
    <row r="21546" spans="1:1" ht="18" customHeight="1" x14ac:dyDescent="0.25">
      <c r="A21546" s="59" t="str">
        <f t="shared" si="336"/>
        <v/>
      </c>
    </row>
    <row r="21547" spans="1:1" ht="18" customHeight="1" x14ac:dyDescent="0.25">
      <c r="A21547" s="59" t="str">
        <f t="shared" si="336"/>
        <v/>
      </c>
    </row>
    <row r="21548" spans="1:1" ht="18" customHeight="1" x14ac:dyDescent="0.25">
      <c r="A21548" s="59" t="str">
        <f t="shared" si="336"/>
        <v/>
      </c>
    </row>
    <row r="21549" spans="1:1" ht="18" customHeight="1" x14ac:dyDescent="0.25">
      <c r="A21549" s="59" t="str">
        <f t="shared" si="336"/>
        <v/>
      </c>
    </row>
    <row r="21550" spans="1:1" ht="18" customHeight="1" x14ac:dyDescent="0.25">
      <c r="A21550" s="59" t="str">
        <f t="shared" ref="A21550:A21613" si="337">IF(B21550&lt;&gt;"",DATE(2020,INT((ROW(A21548)-1)/78)+1,1),"")</f>
        <v/>
      </c>
    </row>
    <row r="21551" spans="1:1" ht="18" customHeight="1" x14ac:dyDescent="0.25">
      <c r="A21551" s="59" t="str">
        <f t="shared" si="337"/>
        <v/>
      </c>
    </row>
    <row r="21552" spans="1:1" ht="18" customHeight="1" x14ac:dyDescent="0.25">
      <c r="A21552" s="59" t="str">
        <f t="shared" si="337"/>
        <v/>
      </c>
    </row>
    <row r="21553" spans="1:1" ht="18" customHeight="1" x14ac:dyDescent="0.25">
      <c r="A21553" s="59" t="str">
        <f t="shared" si="337"/>
        <v/>
      </c>
    </row>
    <row r="21554" spans="1:1" ht="18" customHeight="1" x14ac:dyDescent="0.25">
      <c r="A21554" s="59" t="str">
        <f t="shared" si="337"/>
        <v/>
      </c>
    </row>
    <row r="21555" spans="1:1" ht="18" customHeight="1" x14ac:dyDescent="0.25">
      <c r="A21555" s="59" t="str">
        <f t="shared" si="337"/>
        <v/>
      </c>
    </row>
    <row r="21556" spans="1:1" ht="18" customHeight="1" x14ac:dyDescent="0.25">
      <c r="A21556" s="59" t="str">
        <f t="shared" si="337"/>
        <v/>
      </c>
    </row>
    <row r="21557" spans="1:1" ht="18" customHeight="1" x14ac:dyDescent="0.25">
      <c r="A21557" s="59" t="str">
        <f t="shared" si="337"/>
        <v/>
      </c>
    </row>
    <row r="21558" spans="1:1" ht="18" customHeight="1" x14ac:dyDescent="0.25">
      <c r="A21558" s="59" t="str">
        <f t="shared" si="337"/>
        <v/>
      </c>
    </row>
    <row r="21559" spans="1:1" ht="18" customHeight="1" x14ac:dyDescent="0.25">
      <c r="A21559" s="59" t="str">
        <f t="shared" si="337"/>
        <v/>
      </c>
    </row>
    <row r="21560" spans="1:1" ht="18" customHeight="1" x14ac:dyDescent="0.25">
      <c r="A21560" s="59" t="str">
        <f t="shared" si="337"/>
        <v/>
      </c>
    </row>
    <row r="21561" spans="1:1" ht="18" customHeight="1" x14ac:dyDescent="0.25">
      <c r="A21561" s="59" t="str">
        <f t="shared" si="337"/>
        <v/>
      </c>
    </row>
    <row r="21562" spans="1:1" ht="18" customHeight="1" x14ac:dyDescent="0.25">
      <c r="A21562" s="59" t="str">
        <f t="shared" si="337"/>
        <v/>
      </c>
    </row>
    <row r="21563" spans="1:1" ht="18" customHeight="1" x14ac:dyDescent="0.25">
      <c r="A21563" s="59" t="str">
        <f t="shared" si="337"/>
        <v/>
      </c>
    </row>
    <row r="21564" spans="1:1" ht="18" customHeight="1" x14ac:dyDescent="0.25">
      <c r="A21564" s="59" t="str">
        <f t="shared" si="337"/>
        <v/>
      </c>
    </row>
    <row r="21565" spans="1:1" ht="18" customHeight="1" x14ac:dyDescent="0.25">
      <c r="A21565" s="59" t="str">
        <f t="shared" si="337"/>
        <v/>
      </c>
    </row>
    <row r="21566" spans="1:1" ht="18" customHeight="1" x14ac:dyDescent="0.25">
      <c r="A21566" s="59" t="str">
        <f t="shared" si="337"/>
        <v/>
      </c>
    </row>
    <row r="21567" spans="1:1" ht="18" customHeight="1" x14ac:dyDescent="0.25">
      <c r="A21567" s="59" t="str">
        <f t="shared" si="337"/>
        <v/>
      </c>
    </row>
    <row r="21568" spans="1:1" ht="18" customHeight="1" x14ac:dyDescent="0.25">
      <c r="A21568" s="59" t="str">
        <f t="shared" si="337"/>
        <v/>
      </c>
    </row>
    <row r="21569" spans="1:1" ht="18" customHeight="1" x14ac:dyDescent="0.25">
      <c r="A21569" s="59" t="str">
        <f t="shared" si="337"/>
        <v/>
      </c>
    </row>
    <row r="21570" spans="1:1" ht="18" customHeight="1" x14ac:dyDescent="0.25">
      <c r="A21570" s="59" t="str">
        <f t="shared" si="337"/>
        <v/>
      </c>
    </row>
    <row r="21571" spans="1:1" ht="18" customHeight="1" x14ac:dyDescent="0.25">
      <c r="A21571" s="59" t="str">
        <f t="shared" si="337"/>
        <v/>
      </c>
    </row>
    <row r="21572" spans="1:1" ht="18" customHeight="1" x14ac:dyDescent="0.25">
      <c r="A21572" s="59" t="str">
        <f t="shared" si="337"/>
        <v/>
      </c>
    </row>
    <row r="21573" spans="1:1" ht="18" customHeight="1" x14ac:dyDescent="0.25">
      <c r="A21573" s="59" t="str">
        <f t="shared" si="337"/>
        <v/>
      </c>
    </row>
    <row r="21574" spans="1:1" ht="18" customHeight="1" x14ac:dyDescent="0.25">
      <c r="A21574" s="59" t="str">
        <f t="shared" si="337"/>
        <v/>
      </c>
    </row>
    <row r="21575" spans="1:1" ht="18" customHeight="1" x14ac:dyDescent="0.25">
      <c r="A21575" s="59" t="str">
        <f t="shared" si="337"/>
        <v/>
      </c>
    </row>
    <row r="21576" spans="1:1" ht="18" customHeight="1" x14ac:dyDescent="0.25">
      <c r="A21576" s="59" t="str">
        <f t="shared" si="337"/>
        <v/>
      </c>
    </row>
    <row r="21577" spans="1:1" ht="18" customHeight="1" x14ac:dyDescent="0.25">
      <c r="A21577" s="59" t="str">
        <f t="shared" si="337"/>
        <v/>
      </c>
    </row>
    <row r="21578" spans="1:1" ht="18" customHeight="1" x14ac:dyDescent="0.25">
      <c r="A21578" s="59" t="str">
        <f t="shared" si="337"/>
        <v/>
      </c>
    </row>
    <row r="21579" spans="1:1" ht="18" customHeight="1" x14ac:dyDescent="0.25">
      <c r="A21579" s="59" t="str">
        <f t="shared" si="337"/>
        <v/>
      </c>
    </row>
    <row r="21580" spans="1:1" ht="18" customHeight="1" x14ac:dyDescent="0.25">
      <c r="A21580" s="59" t="str">
        <f t="shared" si="337"/>
        <v/>
      </c>
    </row>
    <row r="21581" spans="1:1" ht="18" customHeight="1" x14ac:dyDescent="0.25">
      <c r="A21581" s="59" t="str">
        <f t="shared" si="337"/>
        <v/>
      </c>
    </row>
    <row r="21582" spans="1:1" ht="18" customHeight="1" x14ac:dyDescent="0.25">
      <c r="A21582" s="59" t="str">
        <f t="shared" si="337"/>
        <v/>
      </c>
    </row>
    <row r="21583" spans="1:1" ht="18" customHeight="1" x14ac:dyDescent="0.25">
      <c r="A21583" s="59" t="str">
        <f t="shared" si="337"/>
        <v/>
      </c>
    </row>
    <row r="21584" spans="1:1" ht="18" customHeight="1" x14ac:dyDescent="0.25">
      <c r="A21584" s="59" t="str">
        <f t="shared" si="337"/>
        <v/>
      </c>
    </row>
    <row r="21585" spans="1:1" ht="18" customHeight="1" x14ac:dyDescent="0.25">
      <c r="A21585" s="59" t="str">
        <f t="shared" si="337"/>
        <v/>
      </c>
    </row>
    <row r="21586" spans="1:1" ht="18" customHeight="1" x14ac:dyDescent="0.25">
      <c r="A21586" s="59" t="str">
        <f t="shared" si="337"/>
        <v/>
      </c>
    </row>
    <row r="21587" spans="1:1" ht="18" customHeight="1" x14ac:dyDescent="0.25">
      <c r="A21587" s="59" t="str">
        <f t="shared" si="337"/>
        <v/>
      </c>
    </row>
    <row r="21588" spans="1:1" ht="18" customHeight="1" x14ac:dyDescent="0.25">
      <c r="A21588" s="59" t="str">
        <f t="shared" si="337"/>
        <v/>
      </c>
    </row>
    <row r="21589" spans="1:1" ht="18" customHeight="1" x14ac:dyDescent="0.25">
      <c r="A21589" s="59" t="str">
        <f t="shared" si="337"/>
        <v/>
      </c>
    </row>
    <row r="21590" spans="1:1" ht="18" customHeight="1" x14ac:dyDescent="0.25">
      <c r="A21590" s="59" t="str">
        <f t="shared" si="337"/>
        <v/>
      </c>
    </row>
    <row r="21591" spans="1:1" ht="18" customHeight="1" x14ac:dyDescent="0.25">
      <c r="A21591" s="59" t="str">
        <f t="shared" si="337"/>
        <v/>
      </c>
    </row>
    <row r="21592" spans="1:1" ht="18" customHeight="1" x14ac:dyDescent="0.25">
      <c r="A21592" s="59" t="str">
        <f t="shared" si="337"/>
        <v/>
      </c>
    </row>
    <row r="21593" spans="1:1" ht="18" customHeight="1" x14ac:dyDescent="0.25">
      <c r="A21593" s="59" t="str">
        <f t="shared" si="337"/>
        <v/>
      </c>
    </row>
    <row r="21594" spans="1:1" ht="18" customHeight="1" x14ac:dyDescent="0.25">
      <c r="A21594" s="59" t="str">
        <f t="shared" si="337"/>
        <v/>
      </c>
    </row>
    <row r="21595" spans="1:1" ht="18" customHeight="1" x14ac:dyDescent="0.25">
      <c r="A21595" s="59" t="str">
        <f t="shared" si="337"/>
        <v/>
      </c>
    </row>
    <row r="21596" spans="1:1" ht="18" customHeight="1" x14ac:dyDescent="0.25">
      <c r="A21596" s="59" t="str">
        <f t="shared" si="337"/>
        <v/>
      </c>
    </row>
    <row r="21597" spans="1:1" ht="18" customHeight="1" x14ac:dyDescent="0.25">
      <c r="A21597" s="59" t="str">
        <f t="shared" si="337"/>
        <v/>
      </c>
    </row>
    <row r="21598" spans="1:1" ht="18" customHeight="1" x14ac:dyDescent="0.25">
      <c r="A21598" s="59" t="str">
        <f t="shared" si="337"/>
        <v/>
      </c>
    </row>
    <row r="21599" spans="1:1" ht="18" customHeight="1" x14ac:dyDescent="0.25">
      <c r="A21599" s="59" t="str">
        <f t="shared" si="337"/>
        <v/>
      </c>
    </row>
    <row r="21600" spans="1:1" ht="18" customHeight="1" x14ac:dyDescent="0.25">
      <c r="A21600" s="59" t="str">
        <f t="shared" si="337"/>
        <v/>
      </c>
    </row>
    <row r="21601" spans="1:1" ht="18" customHeight="1" x14ac:dyDescent="0.25">
      <c r="A21601" s="59" t="str">
        <f t="shared" si="337"/>
        <v/>
      </c>
    </row>
    <row r="21602" spans="1:1" ht="18" customHeight="1" x14ac:dyDescent="0.25">
      <c r="A21602" s="59" t="str">
        <f t="shared" si="337"/>
        <v/>
      </c>
    </row>
    <row r="21603" spans="1:1" ht="18" customHeight="1" x14ac:dyDescent="0.25">
      <c r="A21603" s="59" t="str">
        <f t="shared" si="337"/>
        <v/>
      </c>
    </row>
    <row r="21604" spans="1:1" ht="18" customHeight="1" x14ac:dyDescent="0.25">
      <c r="A21604" s="59" t="str">
        <f t="shared" si="337"/>
        <v/>
      </c>
    </row>
    <row r="21605" spans="1:1" ht="18" customHeight="1" x14ac:dyDescent="0.25">
      <c r="A21605" s="59" t="str">
        <f t="shared" si="337"/>
        <v/>
      </c>
    </row>
    <row r="21606" spans="1:1" ht="18" customHeight="1" x14ac:dyDescent="0.25">
      <c r="A21606" s="59" t="str">
        <f t="shared" si="337"/>
        <v/>
      </c>
    </row>
    <row r="21607" spans="1:1" ht="18" customHeight="1" x14ac:dyDescent="0.25">
      <c r="A21607" s="59" t="str">
        <f t="shared" si="337"/>
        <v/>
      </c>
    </row>
    <row r="21608" spans="1:1" ht="18" customHeight="1" x14ac:dyDescent="0.25">
      <c r="A21608" s="59" t="str">
        <f t="shared" si="337"/>
        <v/>
      </c>
    </row>
    <row r="21609" spans="1:1" ht="18" customHeight="1" x14ac:dyDescent="0.25">
      <c r="A21609" s="59" t="str">
        <f t="shared" si="337"/>
        <v/>
      </c>
    </row>
    <row r="21610" spans="1:1" ht="18" customHeight="1" x14ac:dyDescent="0.25">
      <c r="A21610" s="59" t="str">
        <f t="shared" si="337"/>
        <v/>
      </c>
    </row>
    <row r="21611" spans="1:1" ht="18" customHeight="1" x14ac:dyDescent="0.25">
      <c r="A21611" s="59" t="str">
        <f t="shared" si="337"/>
        <v/>
      </c>
    </row>
    <row r="21612" spans="1:1" ht="18" customHeight="1" x14ac:dyDescent="0.25">
      <c r="A21612" s="59" t="str">
        <f t="shared" si="337"/>
        <v/>
      </c>
    </row>
    <row r="21613" spans="1:1" ht="18" customHeight="1" x14ac:dyDescent="0.25">
      <c r="A21613" s="59" t="str">
        <f t="shared" si="337"/>
        <v/>
      </c>
    </row>
    <row r="21614" spans="1:1" ht="18" customHeight="1" x14ac:dyDescent="0.25">
      <c r="A21614" s="59" t="str">
        <f t="shared" ref="A21614:A21677" si="338">IF(B21614&lt;&gt;"",DATE(2020,INT((ROW(A21612)-1)/78)+1,1),"")</f>
        <v/>
      </c>
    </row>
    <row r="21615" spans="1:1" ht="18" customHeight="1" x14ac:dyDescent="0.25">
      <c r="A21615" s="59" t="str">
        <f t="shared" si="338"/>
        <v/>
      </c>
    </row>
    <row r="21616" spans="1:1" ht="18" customHeight="1" x14ac:dyDescent="0.25">
      <c r="A21616" s="59" t="str">
        <f t="shared" si="338"/>
        <v/>
      </c>
    </row>
    <row r="21617" spans="1:1" ht="18" customHeight="1" x14ac:dyDescent="0.25">
      <c r="A21617" s="59" t="str">
        <f t="shared" si="338"/>
        <v/>
      </c>
    </row>
    <row r="21618" spans="1:1" ht="18" customHeight="1" x14ac:dyDescent="0.25">
      <c r="A21618" s="59" t="str">
        <f t="shared" si="338"/>
        <v/>
      </c>
    </row>
    <row r="21619" spans="1:1" ht="18" customHeight="1" x14ac:dyDescent="0.25">
      <c r="A21619" s="59" t="str">
        <f t="shared" si="338"/>
        <v/>
      </c>
    </row>
    <row r="21620" spans="1:1" ht="18" customHeight="1" x14ac:dyDescent="0.25">
      <c r="A21620" s="59" t="str">
        <f t="shared" si="338"/>
        <v/>
      </c>
    </row>
    <row r="21621" spans="1:1" ht="18" customHeight="1" x14ac:dyDescent="0.25">
      <c r="A21621" s="59" t="str">
        <f t="shared" si="338"/>
        <v/>
      </c>
    </row>
    <row r="21622" spans="1:1" ht="18" customHeight="1" x14ac:dyDescent="0.25">
      <c r="A21622" s="59" t="str">
        <f t="shared" si="338"/>
        <v/>
      </c>
    </row>
    <row r="21623" spans="1:1" ht="18" customHeight="1" x14ac:dyDescent="0.25">
      <c r="A21623" s="59" t="str">
        <f t="shared" si="338"/>
        <v/>
      </c>
    </row>
    <row r="21624" spans="1:1" ht="18" customHeight="1" x14ac:dyDescent="0.25">
      <c r="A21624" s="59" t="str">
        <f t="shared" si="338"/>
        <v/>
      </c>
    </row>
    <row r="21625" spans="1:1" ht="18" customHeight="1" x14ac:dyDescent="0.25">
      <c r="A21625" s="59" t="str">
        <f t="shared" si="338"/>
        <v/>
      </c>
    </row>
    <row r="21626" spans="1:1" ht="18" customHeight="1" x14ac:dyDescent="0.25">
      <c r="A21626" s="59" t="str">
        <f t="shared" si="338"/>
        <v/>
      </c>
    </row>
    <row r="21627" spans="1:1" ht="18" customHeight="1" x14ac:dyDescent="0.25">
      <c r="A21627" s="59" t="str">
        <f t="shared" si="338"/>
        <v/>
      </c>
    </row>
    <row r="21628" spans="1:1" ht="18" customHeight="1" x14ac:dyDescent="0.25">
      <c r="A21628" s="59" t="str">
        <f t="shared" si="338"/>
        <v/>
      </c>
    </row>
    <row r="21629" spans="1:1" ht="18" customHeight="1" x14ac:dyDescent="0.25">
      <c r="A21629" s="59" t="str">
        <f t="shared" si="338"/>
        <v/>
      </c>
    </row>
    <row r="21630" spans="1:1" ht="18" customHeight="1" x14ac:dyDescent="0.25">
      <c r="A21630" s="59" t="str">
        <f t="shared" si="338"/>
        <v/>
      </c>
    </row>
    <row r="21631" spans="1:1" ht="18" customHeight="1" x14ac:dyDescent="0.25">
      <c r="A21631" s="59" t="str">
        <f t="shared" si="338"/>
        <v/>
      </c>
    </row>
    <row r="21632" spans="1:1" ht="18" customHeight="1" x14ac:dyDescent="0.25">
      <c r="A21632" s="59" t="str">
        <f t="shared" si="338"/>
        <v/>
      </c>
    </row>
    <row r="21633" spans="1:1" ht="18" customHeight="1" x14ac:dyDescent="0.25">
      <c r="A21633" s="59" t="str">
        <f t="shared" si="338"/>
        <v/>
      </c>
    </row>
    <row r="21634" spans="1:1" ht="18" customHeight="1" x14ac:dyDescent="0.25">
      <c r="A21634" s="59" t="str">
        <f t="shared" si="338"/>
        <v/>
      </c>
    </row>
    <row r="21635" spans="1:1" ht="18" customHeight="1" x14ac:dyDescent="0.25">
      <c r="A21635" s="59" t="str">
        <f t="shared" si="338"/>
        <v/>
      </c>
    </row>
    <row r="21636" spans="1:1" ht="18" customHeight="1" x14ac:dyDescent="0.25">
      <c r="A21636" s="59" t="str">
        <f t="shared" si="338"/>
        <v/>
      </c>
    </row>
    <row r="21637" spans="1:1" ht="18" customHeight="1" x14ac:dyDescent="0.25">
      <c r="A21637" s="59" t="str">
        <f t="shared" si="338"/>
        <v/>
      </c>
    </row>
    <row r="21638" spans="1:1" ht="18" customHeight="1" x14ac:dyDescent="0.25">
      <c r="A21638" s="59" t="str">
        <f t="shared" si="338"/>
        <v/>
      </c>
    </row>
    <row r="21639" spans="1:1" ht="18" customHeight="1" x14ac:dyDescent="0.25">
      <c r="A21639" s="59" t="str">
        <f t="shared" si="338"/>
        <v/>
      </c>
    </row>
    <row r="21640" spans="1:1" ht="18" customHeight="1" x14ac:dyDescent="0.25">
      <c r="A21640" s="59" t="str">
        <f t="shared" si="338"/>
        <v/>
      </c>
    </row>
    <row r="21641" spans="1:1" ht="18" customHeight="1" x14ac:dyDescent="0.25">
      <c r="A21641" s="59" t="str">
        <f t="shared" si="338"/>
        <v/>
      </c>
    </row>
    <row r="21642" spans="1:1" ht="18" customHeight="1" x14ac:dyDescent="0.25">
      <c r="A21642" s="59" t="str">
        <f t="shared" si="338"/>
        <v/>
      </c>
    </row>
    <row r="21643" spans="1:1" ht="18" customHeight="1" x14ac:dyDescent="0.25">
      <c r="A21643" s="59" t="str">
        <f t="shared" si="338"/>
        <v/>
      </c>
    </row>
    <row r="21644" spans="1:1" ht="18" customHeight="1" x14ac:dyDescent="0.25">
      <c r="A21644" s="59" t="str">
        <f t="shared" si="338"/>
        <v/>
      </c>
    </row>
    <row r="21645" spans="1:1" ht="18" customHeight="1" x14ac:dyDescent="0.25">
      <c r="A21645" s="59" t="str">
        <f t="shared" si="338"/>
        <v/>
      </c>
    </row>
    <row r="21646" spans="1:1" ht="18" customHeight="1" x14ac:dyDescent="0.25">
      <c r="A21646" s="59" t="str">
        <f t="shared" si="338"/>
        <v/>
      </c>
    </row>
    <row r="21647" spans="1:1" ht="18" customHeight="1" x14ac:dyDescent="0.25">
      <c r="A21647" s="59" t="str">
        <f t="shared" si="338"/>
        <v/>
      </c>
    </row>
    <row r="21648" spans="1:1" ht="18" customHeight="1" x14ac:dyDescent="0.25">
      <c r="A21648" s="59" t="str">
        <f t="shared" si="338"/>
        <v/>
      </c>
    </row>
    <row r="21649" spans="1:1" ht="18" customHeight="1" x14ac:dyDescent="0.25">
      <c r="A21649" s="59" t="str">
        <f t="shared" si="338"/>
        <v/>
      </c>
    </row>
    <row r="21650" spans="1:1" ht="18" customHeight="1" x14ac:dyDescent="0.25">
      <c r="A21650" s="59" t="str">
        <f t="shared" si="338"/>
        <v/>
      </c>
    </row>
    <row r="21651" spans="1:1" ht="18" customHeight="1" x14ac:dyDescent="0.25">
      <c r="A21651" s="59" t="str">
        <f t="shared" si="338"/>
        <v/>
      </c>
    </row>
    <row r="21652" spans="1:1" ht="18" customHeight="1" x14ac:dyDescent="0.25">
      <c r="A21652" s="59" t="str">
        <f t="shared" si="338"/>
        <v/>
      </c>
    </row>
    <row r="21653" spans="1:1" ht="18" customHeight="1" x14ac:dyDescent="0.25">
      <c r="A21653" s="59" t="str">
        <f t="shared" si="338"/>
        <v/>
      </c>
    </row>
    <row r="21654" spans="1:1" ht="18" customHeight="1" x14ac:dyDescent="0.25">
      <c r="A21654" s="59" t="str">
        <f t="shared" si="338"/>
        <v/>
      </c>
    </row>
    <row r="21655" spans="1:1" ht="18" customHeight="1" x14ac:dyDescent="0.25">
      <c r="A21655" s="59" t="str">
        <f t="shared" si="338"/>
        <v/>
      </c>
    </row>
    <row r="21656" spans="1:1" ht="18" customHeight="1" x14ac:dyDescent="0.25">
      <c r="A21656" s="59" t="str">
        <f t="shared" si="338"/>
        <v/>
      </c>
    </row>
    <row r="21657" spans="1:1" ht="18" customHeight="1" x14ac:dyDescent="0.25">
      <c r="A21657" s="59" t="str">
        <f t="shared" si="338"/>
        <v/>
      </c>
    </row>
    <row r="21658" spans="1:1" ht="18" customHeight="1" x14ac:dyDescent="0.25">
      <c r="A21658" s="59" t="str">
        <f t="shared" si="338"/>
        <v/>
      </c>
    </row>
    <row r="21659" spans="1:1" ht="18" customHeight="1" x14ac:dyDescent="0.25">
      <c r="A21659" s="59" t="str">
        <f t="shared" si="338"/>
        <v/>
      </c>
    </row>
    <row r="21660" spans="1:1" ht="18" customHeight="1" x14ac:dyDescent="0.25">
      <c r="A21660" s="59" t="str">
        <f t="shared" si="338"/>
        <v/>
      </c>
    </row>
    <row r="21661" spans="1:1" ht="18" customHeight="1" x14ac:dyDescent="0.25">
      <c r="A21661" s="59" t="str">
        <f t="shared" si="338"/>
        <v/>
      </c>
    </row>
    <row r="21662" spans="1:1" ht="18" customHeight="1" x14ac:dyDescent="0.25">
      <c r="A21662" s="59" t="str">
        <f t="shared" si="338"/>
        <v/>
      </c>
    </row>
    <row r="21663" spans="1:1" ht="18" customHeight="1" x14ac:dyDescent="0.25">
      <c r="A21663" s="59" t="str">
        <f t="shared" si="338"/>
        <v/>
      </c>
    </row>
    <row r="21664" spans="1:1" ht="18" customHeight="1" x14ac:dyDescent="0.25">
      <c r="A21664" s="59" t="str">
        <f t="shared" si="338"/>
        <v/>
      </c>
    </row>
    <row r="21665" spans="1:1" ht="18" customHeight="1" x14ac:dyDescent="0.25">
      <c r="A21665" s="59" t="str">
        <f t="shared" si="338"/>
        <v/>
      </c>
    </row>
    <row r="21666" spans="1:1" ht="18" customHeight="1" x14ac:dyDescent="0.25">
      <c r="A21666" s="59" t="str">
        <f t="shared" si="338"/>
        <v/>
      </c>
    </row>
    <row r="21667" spans="1:1" ht="18" customHeight="1" x14ac:dyDescent="0.25">
      <c r="A21667" s="59" t="str">
        <f t="shared" si="338"/>
        <v/>
      </c>
    </row>
    <row r="21668" spans="1:1" ht="18" customHeight="1" x14ac:dyDescent="0.25">
      <c r="A21668" s="59" t="str">
        <f t="shared" si="338"/>
        <v/>
      </c>
    </row>
    <row r="21669" spans="1:1" ht="18" customHeight="1" x14ac:dyDescent="0.25">
      <c r="A21669" s="59" t="str">
        <f t="shared" si="338"/>
        <v/>
      </c>
    </row>
    <row r="21670" spans="1:1" ht="18" customHeight="1" x14ac:dyDescent="0.25">
      <c r="A21670" s="59" t="str">
        <f t="shared" si="338"/>
        <v/>
      </c>
    </row>
    <row r="21671" spans="1:1" ht="18" customHeight="1" x14ac:dyDescent="0.25">
      <c r="A21671" s="59" t="str">
        <f t="shared" si="338"/>
        <v/>
      </c>
    </row>
    <row r="21672" spans="1:1" ht="18" customHeight="1" x14ac:dyDescent="0.25">
      <c r="A21672" s="59" t="str">
        <f t="shared" si="338"/>
        <v/>
      </c>
    </row>
    <row r="21673" spans="1:1" ht="18" customHeight="1" x14ac:dyDescent="0.25">
      <c r="A21673" s="59" t="str">
        <f t="shared" si="338"/>
        <v/>
      </c>
    </row>
    <row r="21674" spans="1:1" ht="18" customHeight="1" x14ac:dyDescent="0.25">
      <c r="A21674" s="59" t="str">
        <f t="shared" si="338"/>
        <v/>
      </c>
    </row>
    <row r="21675" spans="1:1" ht="18" customHeight="1" x14ac:dyDescent="0.25">
      <c r="A21675" s="59" t="str">
        <f t="shared" si="338"/>
        <v/>
      </c>
    </row>
    <row r="21676" spans="1:1" ht="18" customHeight="1" x14ac:dyDescent="0.25">
      <c r="A21676" s="59" t="str">
        <f t="shared" si="338"/>
        <v/>
      </c>
    </row>
    <row r="21677" spans="1:1" ht="18" customHeight="1" x14ac:dyDescent="0.25">
      <c r="A21677" s="59" t="str">
        <f t="shared" si="338"/>
        <v/>
      </c>
    </row>
    <row r="21678" spans="1:1" ht="18" customHeight="1" x14ac:dyDescent="0.25">
      <c r="A21678" s="59" t="str">
        <f t="shared" ref="A21678:A21741" si="339">IF(B21678&lt;&gt;"",DATE(2020,INT((ROW(A21676)-1)/78)+1,1),"")</f>
        <v/>
      </c>
    </row>
    <row r="21679" spans="1:1" ht="18" customHeight="1" x14ac:dyDescent="0.25">
      <c r="A21679" s="59" t="str">
        <f t="shared" si="339"/>
        <v/>
      </c>
    </row>
    <row r="21680" spans="1:1" ht="18" customHeight="1" x14ac:dyDescent="0.25">
      <c r="A21680" s="59" t="str">
        <f t="shared" si="339"/>
        <v/>
      </c>
    </row>
    <row r="21681" spans="1:1" ht="18" customHeight="1" x14ac:dyDescent="0.25">
      <c r="A21681" s="59" t="str">
        <f t="shared" si="339"/>
        <v/>
      </c>
    </row>
    <row r="21682" spans="1:1" ht="18" customHeight="1" x14ac:dyDescent="0.25">
      <c r="A21682" s="59" t="str">
        <f t="shared" si="339"/>
        <v/>
      </c>
    </row>
    <row r="21683" spans="1:1" ht="18" customHeight="1" x14ac:dyDescent="0.25">
      <c r="A21683" s="59" t="str">
        <f t="shared" si="339"/>
        <v/>
      </c>
    </row>
    <row r="21684" spans="1:1" ht="18" customHeight="1" x14ac:dyDescent="0.25">
      <c r="A21684" s="59" t="str">
        <f t="shared" si="339"/>
        <v/>
      </c>
    </row>
    <row r="21685" spans="1:1" ht="18" customHeight="1" x14ac:dyDescent="0.25">
      <c r="A21685" s="59" t="str">
        <f t="shared" si="339"/>
        <v/>
      </c>
    </row>
    <row r="21686" spans="1:1" ht="18" customHeight="1" x14ac:dyDescent="0.25">
      <c r="A21686" s="59" t="str">
        <f t="shared" si="339"/>
        <v/>
      </c>
    </row>
    <row r="21687" spans="1:1" ht="18" customHeight="1" x14ac:dyDescent="0.25">
      <c r="A21687" s="59" t="str">
        <f t="shared" si="339"/>
        <v/>
      </c>
    </row>
    <row r="21688" spans="1:1" ht="18" customHeight="1" x14ac:dyDescent="0.25">
      <c r="A21688" s="59" t="str">
        <f t="shared" si="339"/>
        <v/>
      </c>
    </row>
    <row r="21689" spans="1:1" ht="18" customHeight="1" x14ac:dyDescent="0.25">
      <c r="A21689" s="59" t="str">
        <f t="shared" si="339"/>
        <v/>
      </c>
    </row>
    <row r="21690" spans="1:1" ht="18" customHeight="1" x14ac:dyDescent="0.25">
      <c r="A21690" s="59" t="str">
        <f t="shared" si="339"/>
        <v/>
      </c>
    </row>
    <row r="21691" spans="1:1" ht="18" customHeight="1" x14ac:dyDescent="0.25">
      <c r="A21691" s="59" t="str">
        <f t="shared" si="339"/>
        <v/>
      </c>
    </row>
    <row r="21692" spans="1:1" ht="18" customHeight="1" x14ac:dyDescent="0.25">
      <c r="A21692" s="59" t="str">
        <f t="shared" si="339"/>
        <v/>
      </c>
    </row>
    <row r="21693" spans="1:1" ht="18" customHeight="1" x14ac:dyDescent="0.25">
      <c r="A21693" s="59" t="str">
        <f t="shared" si="339"/>
        <v/>
      </c>
    </row>
    <row r="21694" spans="1:1" ht="18" customHeight="1" x14ac:dyDescent="0.25">
      <c r="A21694" s="59" t="str">
        <f t="shared" si="339"/>
        <v/>
      </c>
    </row>
    <row r="21695" spans="1:1" ht="18" customHeight="1" x14ac:dyDescent="0.25">
      <c r="A21695" s="59" t="str">
        <f t="shared" si="339"/>
        <v/>
      </c>
    </row>
    <row r="21696" spans="1:1" ht="18" customHeight="1" x14ac:dyDescent="0.25">
      <c r="A21696" s="59" t="str">
        <f t="shared" si="339"/>
        <v/>
      </c>
    </row>
    <row r="21697" spans="1:1" ht="18" customHeight="1" x14ac:dyDescent="0.25">
      <c r="A21697" s="59" t="str">
        <f t="shared" si="339"/>
        <v/>
      </c>
    </row>
    <row r="21698" spans="1:1" ht="18" customHeight="1" x14ac:dyDescent="0.25">
      <c r="A21698" s="59" t="str">
        <f t="shared" si="339"/>
        <v/>
      </c>
    </row>
    <row r="21699" spans="1:1" ht="18" customHeight="1" x14ac:dyDescent="0.25">
      <c r="A21699" s="59" t="str">
        <f t="shared" si="339"/>
        <v/>
      </c>
    </row>
    <row r="21700" spans="1:1" ht="18" customHeight="1" x14ac:dyDescent="0.25">
      <c r="A21700" s="59" t="str">
        <f t="shared" si="339"/>
        <v/>
      </c>
    </row>
    <row r="21701" spans="1:1" ht="18" customHeight="1" x14ac:dyDescent="0.25">
      <c r="A21701" s="59" t="str">
        <f t="shared" si="339"/>
        <v/>
      </c>
    </row>
    <row r="21702" spans="1:1" ht="18" customHeight="1" x14ac:dyDescent="0.25">
      <c r="A21702" s="59" t="str">
        <f t="shared" si="339"/>
        <v/>
      </c>
    </row>
    <row r="21703" spans="1:1" ht="18" customHeight="1" x14ac:dyDescent="0.25">
      <c r="A21703" s="59" t="str">
        <f t="shared" si="339"/>
        <v/>
      </c>
    </row>
    <row r="21704" spans="1:1" ht="18" customHeight="1" x14ac:dyDescent="0.25">
      <c r="A21704" s="59" t="str">
        <f t="shared" si="339"/>
        <v/>
      </c>
    </row>
    <row r="21705" spans="1:1" ht="18" customHeight="1" x14ac:dyDescent="0.25">
      <c r="A21705" s="59" t="str">
        <f t="shared" si="339"/>
        <v/>
      </c>
    </row>
    <row r="21706" spans="1:1" ht="18" customHeight="1" x14ac:dyDescent="0.25">
      <c r="A21706" s="59" t="str">
        <f t="shared" si="339"/>
        <v/>
      </c>
    </row>
    <row r="21707" spans="1:1" ht="18" customHeight="1" x14ac:dyDescent="0.25">
      <c r="A21707" s="59" t="str">
        <f t="shared" si="339"/>
        <v/>
      </c>
    </row>
    <row r="21708" spans="1:1" ht="18" customHeight="1" x14ac:dyDescent="0.25">
      <c r="A21708" s="59" t="str">
        <f t="shared" si="339"/>
        <v/>
      </c>
    </row>
    <row r="21709" spans="1:1" ht="18" customHeight="1" x14ac:dyDescent="0.25">
      <c r="A21709" s="59" t="str">
        <f t="shared" si="339"/>
        <v/>
      </c>
    </row>
    <row r="21710" spans="1:1" ht="18" customHeight="1" x14ac:dyDescent="0.25">
      <c r="A21710" s="59" t="str">
        <f t="shared" si="339"/>
        <v/>
      </c>
    </row>
    <row r="21711" spans="1:1" ht="18" customHeight="1" x14ac:dyDescent="0.25">
      <c r="A21711" s="59" t="str">
        <f t="shared" si="339"/>
        <v/>
      </c>
    </row>
    <row r="21712" spans="1:1" ht="18" customHeight="1" x14ac:dyDescent="0.25">
      <c r="A21712" s="59" t="str">
        <f t="shared" si="339"/>
        <v/>
      </c>
    </row>
    <row r="21713" spans="1:1" ht="18" customHeight="1" x14ac:dyDescent="0.25">
      <c r="A21713" s="59" t="str">
        <f t="shared" si="339"/>
        <v/>
      </c>
    </row>
    <row r="21714" spans="1:1" ht="18" customHeight="1" x14ac:dyDescent="0.25">
      <c r="A21714" s="59" t="str">
        <f t="shared" si="339"/>
        <v/>
      </c>
    </row>
    <row r="21715" spans="1:1" ht="18" customHeight="1" x14ac:dyDescent="0.25">
      <c r="A21715" s="59" t="str">
        <f t="shared" si="339"/>
        <v/>
      </c>
    </row>
    <row r="21716" spans="1:1" ht="18" customHeight="1" x14ac:dyDescent="0.25">
      <c r="A21716" s="59" t="str">
        <f t="shared" si="339"/>
        <v/>
      </c>
    </row>
    <row r="21717" spans="1:1" ht="18" customHeight="1" x14ac:dyDescent="0.25">
      <c r="A21717" s="59" t="str">
        <f t="shared" si="339"/>
        <v/>
      </c>
    </row>
    <row r="21718" spans="1:1" ht="18" customHeight="1" x14ac:dyDescent="0.25">
      <c r="A21718" s="59" t="str">
        <f t="shared" si="339"/>
        <v/>
      </c>
    </row>
    <row r="21719" spans="1:1" ht="18" customHeight="1" x14ac:dyDescent="0.25">
      <c r="A21719" s="59" t="str">
        <f t="shared" si="339"/>
        <v/>
      </c>
    </row>
    <row r="21720" spans="1:1" ht="18" customHeight="1" x14ac:dyDescent="0.25">
      <c r="A21720" s="59" t="str">
        <f t="shared" si="339"/>
        <v/>
      </c>
    </row>
    <row r="21721" spans="1:1" ht="18" customHeight="1" x14ac:dyDescent="0.25">
      <c r="A21721" s="59" t="str">
        <f t="shared" si="339"/>
        <v/>
      </c>
    </row>
    <row r="21722" spans="1:1" ht="18" customHeight="1" x14ac:dyDescent="0.25">
      <c r="A21722" s="59" t="str">
        <f t="shared" si="339"/>
        <v/>
      </c>
    </row>
    <row r="21723" spans="1:1" ht="18" customHeight="1" x14ac:dyDescent="0.25">
      <c r="A21723" s="59" t="str">
        <f t="shared" si="339"/>
        <v/>
      </c>
    </row>
    <row r="21724" spans="1:1" ht="18" customHeight="1" x14ac:dyDescent="0.25">
      <c r="A21724" s="59" t="str">
        <f t="shared" si="339"/>
        <v/>
      </c>
    </row>
    <row r="21725" spans="1:1" ht="18" customHeight="1" x14ac:dyDescent="0.25">
      <c r="A21725" s="59" t="str">
        <f t="shared" si="339"/>
        <v/>
      </c>
    </row>
    <row r="21726" spans="1:1" ht="18" customHeight="1" x14ac:dyDescent="0.25">
      <c r="A21726" s="59" t="str">
        <f t="shared" si="339"/>
        <v/>
      </c>
    </row>
    <row r="21727" spans="1:1" ht="18" customHeight="1" x14ac:dyDescent="0.25">
      <c r="A21727" s="59" t="str">
        <f t="shared" si="339"/>
        <v/>
      </c>
    </row>
    <row r="21728" spans="1:1" ht="18" customHeight="1" x14ac:dyDescent="0.25">
      <c r="A21728" s="59" t="str">
        <f t="shared" si="339"/>
        <v/>
      </c>
    </row>
    <row r="21729" spans="1:1" ht="18" customHeight="1" x14ac:dyDescent="0.25">
      <c r="A21729" s="59" t="str">
        <f t="shared" si="339"/>
        <v/>
      </c>
    </row>
    <row r="21730" spans="1:1" ht="18" customHeight="1" x14ac:dyDescent="0.25">
      <c r="A21730" s="59" t="str">
        <f t="shared" si="339"/>
        <v/>
      </c>
    </row>
    <row r="21731" spans="1:1" ht="18" customHeight="1" x14ac:dyDescent="0.25">
      <c r="A21731" s="59" t="str">
        <f t="shared" si="339"/>
        <v/>
      </c>
    </row>
    <row r="21732" spans="1:1" ht="18" customHeight="1" x14ac:dyDescent="0.25">
      <c r="A21732" s="59" t="str">
        <f t="shared" si="339"/>
        <v/>
      </c>
    </row>
    <row r="21733" spans="1:1" ht="18" customHeight="1" x14ac:dyDescent="0.25">
      <c r="A21733" s="59" t="str">
        <f t="shared" si="339"/>
        <v/>
      </c>
    </row>
    <row r="21734" spans="1:1" ht="18" customHeight="1" x14ac:dyDescent="0.25">
      <c r="A21734" s="59" t="str">
        <f t="shared" si="339"/>
        <v/>
      </c>
    </row>
    <row r="21735" spans="1:1" ht="18" customHeight="1" x14ac:dyDescent="0.25">
      <c r="A21735" s="59" t="str">
        <f t="shared" si="339"/>
        <v/>
      </c>
    </row>
    <row r="21736" spans="1:1" ht="18" customHeight="1" x14ac:dyDescent="0.25">
      <c r="A21736" s="59" t="str">
        <f t="shared" si="339"/>
        <v/>
      </c>
    </row>
    <row r="21737" spans="1:1" ht="18" customHeight="1" x14ac:dyDescent="0.25">
      <c r="A21737" s="59" t="str">
        <f t="shared" si="339"/>
        <v/>
      </c>
    </row>
    <row r="21738" spans="1:1" ht="18" customHeight="1" x14ac:dyDescent="0.25">
      <c r="A21738" s="59" t="str">
        <f t="shared" si="339"/>
        <v/>
      </c>
    </row>
    <row r="21739" spans="1:1" ht="18" customHeight="1" x14ac:dyDescent="0.25">
      <c r="A21739" s="59" t="str">
        <f t="shared" si="339"/>
        <v/>
      </c>
    </row>
    <row r="21740" spans="1:1" ht="18" customHeight="1" x14ac:dyDescent="0.25">
      <c r="A21740" s="59" t="str">
        <f t="shared" si="339"/>
        <v/>
      </c>
    </row>
    <row r="21741" spans="1:1" ht="18" customHeight="1" x14ac:dyDescent="0.25">
      <c r="A21741" s="59" t="str">
        <f t="shared" si="339"/>
        <v/>
      </c>
    </row>
    <row r="21742" spans="1:1" ht="18" customHeight="1" x14ac:dyDescent="0.25">
      <c r="A21742" s="59" t="str">
        <f t="shared" ref="A21742:A21805" si="340">IF(B21742&lt;&gt;"",DATE(2020,INT((ROW(A21740)-1)/78)+1,1),"")</f>
        <v/>
      </c>
    </row>
    <row r="21743" spans="1:1" ht="18" customHeight="1" x14ac:dyDescent="0.25">
      <c r="A21743" s="59" t="str">
        <f t="shared" si="340"/>
        <v/>
      </c>
    </row>
    <row r="21744" spans="1:1" ht="18" customHeight="1" x14ac:dyDescent="0.25">
      <c r="A21744" s="59" t="str">
        <f t="shared" si="340"/>
        <v/>
      </c>
    </row>
    <row r="21745" spans="1:1" ht="18" customHeight="1" x14ac:dyDescent="0.25">
      <c r="A21745" s="59" t="str">
        <f t="shared" si="340"/>
        <v/>
      </c>
    </row>
    <row r="21746" spans="1:1" ht="18" customHeight="1" x14ac:dyDescent="0.25">
      <c r="A21746" s="59" t="str">
        <f t="shared" si="340"/>
        <v/>
      </c>
    </row>
    <row r="21747" spans="1:1" ht="18" customHeight="1" x14ac:dyDescent="0.25">
      <c r="A21747" s="59" t="str">
        <f t="shared" si="340"/>
        <v/>
      </c>
    </row>
    <row r="21748" spans="1:1" ht="18" customHeight="1" x14ac:dyDescent="0.25">
      <c r="A21748" s="59" t="str">
        <f t="shared" si="340"/>
        <v/>
      </c>
    </row>
    <row r="21749" spans="1:1" ht="18" customHeight="1" x14ac:dyDescent="0.25">
      <c r="A21749" s="59" t="str">
        <f t="shared" si="340"/>
        <v/>
      </c>
    </row>
    <row r="21750" spans="1:1" ht="18" customHeight="1" x14ac:dyDescent="0.25">
      <c r="A21750" s="59" t="str">
        <f t="shared" si="340"/>
        <v/>
      </c>
    </row>
    <row r="21751" spans="1:1" ht="18" customHeight="1" x14ac:dyDescent="0.25">
      <c r="A21751" s="59" t="str">
        <f t="shared" si="340"/>
        <v/>
      </c>
    </row>
    <row r="21752" spans="1:1" ht="18" customHeight="1" x14ac:dyDescent="0.25">
      <c r="A21752" s="59" t="str">
        <f t="shared" si="340"/>
        <v/>
      </c>
    </row>
    <row r="21753" spans="1:1" ht="18" customHeight="1" x14ac:dyDescent="0.25">
      <c r="A21753" s="59" t="str">
        <f t="shared" si="340"/>
        <v/>
      </c>
    </row>
    <row r="21754" spans="1:1" ht="18" customHeight="1" x14ac:dyDescent="0.25">
      <c r="A21754" s="59" t="str">
        <f t="shared" si="340"/>
        <v/>
      </c>
    </row>
    <row r="21755" spans="1:1" ht="18" customHeight="1" x14ac:dyDescent="0.25">
      <c r="A21755" s="59" t="str">
        <f t="shared" si="340"/>
        <v/>
      </c>
    </row>
    <row r="21756" spans="1:1" ht="18" customHeight="1" x14ac:dyDescent="0.25">
      <c r="A21756" s="59" t="str">
        <f t="shared" si="340"/>
        <v/>
      </c>
    </row>
    <row r="21757" spans="1:1" ht="18" customHeight="1" x14ac:dyDescent="0.25">
      <c r="A21757" s="59" t="str">
        <f t="shared" si="340"/>
        <v/>
      </c>
    </row>
    <row r="21758" spans="1:1" ht="18" customHeight="1" x14ac:dyDescent="0.25">
      <c r="A21758" s="59" t="str">
        <f t="shared" si="340"/>
        <v/>
      </c>
    </row>
    <row r="21759" spans="1:1" ht="18" customHeight="1" x14ac:dyDescent="0.25">
      <c r="A21759" s="59" t="str">
        <f t="shared" si="340"/>
        <v/>
      </c>
    </row>
    <row r="21760" spans="1:1" ht="18" customHeight="1" x14ac:dyDescent="0.25">
      <c r="A21760" s="59" t="str">
        <f t="shared" si="340"/>
        <v/>
      </c>
    </row>
    <row r="21761" spans="1:1" ht="18" customHeight="1" x14ac:dyDescent="0.25">
      <c r="A21761" s="59" t="str">
        <f t="shared" si="340"/>
        <v/>
      </c>
    </row>
    <row r="21762" spans="1:1" ht="18" customHeight="1" x14ac:dyDescent="0.25">
      <c r="A21762" s="59" t="str">
        <f t="shared" si="340"/>
        <v/>
      </c>
    </row>
    <row r="21763" spans="1:1" ht="18" customHeight="1" x14ac:dyDescent="0.25">
      <c r="A21763" s="59" t="str">
        <f t="shared" si="340"/>
        <v/>
      </c>
    </row>
    <row r="21764" spans="1:1" ht="18" customHeight="1" x14ac:dyDescent="0.25">
      <c r="A21764" s="59" t="str">
        <f t="shared" si="340"/>
        <v/>
      </c>
    </row>
    <row r="21765" spans="1:1" ht="18" customHeight="1" x14ac:dyDescent="0.25">
      <c r="A21765" s="59" t="str">
        <f t="shared" si="340"/>
        <v/>
      </c>
    </row>
    <row r="21766" spans="1:1" ht="18" customHeight="1" x14ac:dyDescent="0.25">
      <c r="A21766" s="59" t="str">
        <f t="shared" si="340"/>
        <v/>
      </c>
    </row>
    <row r="21767" spans="1:1" ht="18" customHeight="1" x14ac:dyDescent="0.25">
      <c r="A21767" s="59" t="str">
        <f t="shared" si="340"/>
        <v/>
      </c>
    </row>
    <row r="21768" spans="1:1" ht="18" customHeight="1" x14ac:dyDescent="0.25">
      <c r="A21768" s="59" t="str">
        <f t="shared" si="340"/>
        <v/>
      </c>
    </row>
    <row r="21769" spans="1:1" ht="18" customHeight="1" x14ac:dyDescent="0.25">
      <c r="A21769" s="59" t="str">
        <f t="shared" si="340"/>
        <v/>
      </c>
    </row>
    <row r="21770" spans="1:1" ht="18" customHeight="1" x14ac:dyDescent="0.25">
      <c r="A21770" s="59" t="str">
        <f t="shared" si="340"/>
        <v/>
      </c>
    </row>
    <row r="21771" spans="1:1" ht="18" customHeight="1" x14ac:dyDescent="0.25">
      <c r="A21771" s="59" t="str">
        <f t="shared" si="340"/>
        <v/>
      </c>
    </row>
    <row r="21772" spans="1:1" ht="18" customHeight="1" x14ac:dyDescent="0.25">
      <c r="A21772" s="59" t="str">
        <f t="shared" si="340"/>
        <v/>
      </c>
    </row>
    <row r="21773" spans="1:1" ht="18" customHeight="1" x14ac:dyDescent="0.25">
      <c r="A21773" s="59" t="str">
        <f t="shared" si="340"/>
        <v/>
      </c>
    </row>
    <row r="21774" spans="1:1" ht="18" customHeight="1" x14ac:dyDescent="0.25">
      <c r="A21774" s="59" t="str">
        <f t="shared" si="340"/>
        <v/>
      </c>
    </row>
    <row r="21775" spans="1:1" ht="18" customHeight="1" x14ac:dyDescent="0.25">
      <c r="A21775" s="59" t="str">
        <f t="shared" si="340"/>
        <v/>
      </c>
    </row>
    <row r="21776" spans="1:1" ht="18" customHeight="1" x14ac:dyDescent="0.25">
      <c r="A21776" s="59" t="str">
        <f t="shared" si="340"/>
        <v/>
      </c>
    </row>
    <row r="21777" spans="1:1" ht="18" customHeight="1" x14ac:dyDescent="0.25">
      <c r="A21777" s="59" t="str">
        <f t="shared" si="340"/>
        <v/>
      </c>
    </row>
    <row r="21778" spans="1:1" ht="18" customHeight="1" x14ac:dyDescent="0.25">
      <c r="A21778" s="59" t="str">
        <f t="shared" si="340"/>
        <v/>
      </c>
    </row>
    <row r="21779" spans="1:1" ht="18" customHeight="1" x14ac:dyDescent="0.25">
      <c r="A21779" s="59" t="str">
        <f t="shared" si="340"/>
        <v/>
      </c>
    </row>
    <row r="21780" spans="1:1" ht="18" customHeight="1" x14ac:dyDescent="0.25">
      <c r="A21780" s="59" t="str">
        <f t="shared" si="340"/>
        <v/>
      </c>
    </row>
    <row r="21781" spans="1:1" ht="18" customHeight="1" x14ac:dyDescent="0.25">
      <c r="A21781" s="59" t="str">
        <f t="shared" si="340"/>
        <v/>
      </c>
    </row>
    <row r="21782" spans="1:1" ht="18" customHeight="1" x14ac:dyDescent="0.25">
      <c r="A21782" s="59" t="str">
        <f t="shared" si="340"/>
        <v/>
      </c>
    </row>
    <row r="21783" spans="1:1" ht="18" customHeight="1" x14ac:dyDescent="0.25">
      <c r="A21783" s="59" t="str">
        <f t="shared" si="340"/>
        <v/>
      </c>
    </row>
    <row r="21784" spans="1:1" ht="18" customHeight="1" x14ac:dyDescent="0.25">
      <c r="A21784" s="59" t="str">
        <f t="shared" si="340"/>
        <v/>
      </c>
    </row>
    <row r="21785" spans="1:1" ht="18" customHeight="1" x14ac:dyDescent="0.25">
      <c r="A21785" s="59" t="str">
        <f t="shared" si="340"/>
        <v/>
      </c>
    </row>
    <row r="21786" spans="1:1" ht="18" customHeight="1" x14ac:dyDescent="0.25">
      <c r="A21786" s="59" t="str">
        <f t="shared" si="340"/>
        <v/>
      </c>
    </row>
    <row r="21787" spans="1:1" ht="18" customHeight="1" x14ac:dyDescent="0.25">
      <c r="A21787" s="59" t="str">
        <f t="shared" si="340"/>
        <v/>
      </c>
    </row>
    <row r="21788" spans="1:1" ht="18" customHeight="1" x14ac:dyDescent="0.25">
      <c r="A21788" s="59" t="str">
        <f t="shared" si="340"/>
        <v/>
      </c>
    </row>
    <row r="21789" spans="1:1" ht="18" customHeight="1" x14ac:dyDescent="0.25">
      <c r="A21789" s="59" t="str">
        <f t="shared" si="340"/>
        <v/>
      </c>
    </row>
    <row r="21790" spans="1:1" ht="18" customHeight="1" x14ac:dyDescent="0.25">
      <c r="A21790" s="59" t="str">
        <f t="shared" si="340"/>
        <v/>
      </c>
    </row>
    <row r="21791" spans="1:1" ht="18" customHeight="1" x14ac:dyDescent="0.25">
      <c r="A21791" s="59" t="str">
        <f t="shared" si="340"/>
        <v/>
      </c>
    </row>
    <row r="21792" spans="1:1" ht="18" customHeight="1" x14ac:dyDescent="0.25">
      <c r="A21792" s="59" t="str">
        <f t="shared" si="340"/>
        <v/>
      </c>
    </row>
    <row r="21793" spans="1:1" ht="18" customHeight="1" x14ac:dyDescent="0.25">
      <c r="A21793" s="59" t="str">
        <f t="shared" si="340"/>
        <v/>
      </c>
    </row>
    <row r="21794" spans="1:1" ht="18" customHeight="1" x14ac:dyDescent="0.25">
      <c r="A21794" s="59" t="str">
        <f t="shared" si="340"/>
        <v/>
      </c>
    </row>
    <row r="21795" spans="1:1" ht="18" customHeight="1" x14ac:dyDescent="0.25">
      <c r="A21795" s="59" t="str">
        <f t="shared" si="340"/>
        <v/>
      </c>
    </row>
    <row r="21796" spans="1:1" ht="18" customHeight="1" x14ac:dyDescent="0.25">
      <c r="A21796" s="59" t="str">
        <f t="shared" si="340"/>
        <v/>
      </c>
    </row>
    <row r="21797" spans="1:1" ht="18" customHeight="1" x14ac:dyDescent="0.25">
      <c r="A21797" s="59" t="str">
        <f t="shared" si="340"/>
        <v/>
      </c>
    </row>
    <row r="21798" spans="1:1" ht="18" customHeight="1" x14ac:dyDescent="0.25">
      <c r="A21798" s="59" t="str">
        <f t="shared" si="340"/>
        <v/>
      </c>
    </row>
    <row r="21799" spans="1:1" ht="18" customHeight="1" x14ac:dyDescent="0.25">
      <c r="A21799" s="59" t="str">
        <f t="shared" si="340"/>
        <v/>
      </c>
    </row>
    <row r="21800" spans="1:1" ht="18" customHeight="1" x14ac:dyDescent="0.25">
      <c r="A21800" s="59" t="str">
        <f t="shared" si="340"/>
        <v/>
      </c>
    </row>
    <row r="21801" spans="1:1" ht="18" customHeight="1" x14ac:dyDescent="0.25">
      <c r="A21801" s="59" t="str">
        <f t="shared" si="340"/>
        <v/>
      </c>
    </row>
    <row r="21802" spans="1:1" ht="18" customHeight="1" x14ac:dyDescent="0.25">
      <c r="A21802" s="59" t="str">
        <f t="shared" si="340"/>
        <v/>
      </c>
    </row>
    <row r="21803" spans="1:1" ht="18" customHeight="1" x14ac:dyDescent="0.25">
      <c r="A21803" s="59" t="str">
        <f t="shared" si="340"/>
        <v/>
      </c>
    </row>
    <row r="21804" spans="1:1" ht="18" customHeight="1" x14ac:dyDescent="0.25">
      <c r="A21804" s="59" t="str">
        <f t="shared" si="340"/>
        <v/>
      </c>
    </row>
    <row r="21805" spans="1:1" ht="18" customHeight="1" x14ac:dyDescent="0.25">
      <c r="A21805" s="59" t="str">
        <f t="shared" si="340"/>
        <v/>
      </c>
    </row>
    <row r="21806" spans="1:1" ht="18" customHeight="1" x14ac:dyDescent="0.25">
      <c r="A21806" s="59" t="str">
        <f t="shared" ref="A21806:A21869" si="341">IF(B21806&lt;&gt;"",DATE(2020,INT((ROW(A21804)-1)/78)+1,1),"")</f>
        <v/>
      </c>
    </row>
    <row r="21807" spans="1:1" ht="18" customHeight="1" x14ac:dyDescent="0.25">
      <c r="A21807" s="59" t="str">
        <f t="shared" si="341"/>
        <v/>
      </c>
    </row>
    <row r="21808" spans="1:1" ht="18" customHeight="1" x14ac:dyDescent="0.25">
      <c r="A21808" s="59" t="str">
        <f t="shared" si="341"/>
        <v/>
      </c>
    </row>
    <row r="21809" spans="1:1" ht="18" customHeight="1" x14ac:dyDescent="0.25">
      <c r="A21809" s="59" t="str">
        <f t="shared" si="341"/>
        <v/>
      </c>
    </row>
    <row r="21810" spans="1:1" ht="18" customHeight="1" x14ac:dyDescent="0.25">
      <c r="A21810" s="59" t="str">
        <f t="shared" si="341"/>
        <v/>
      </c>
    </row>
    <row r="21811" spans="1:1" ht="18" customHeight="1" x14ac:dyDescent="0.25">
      <c r="A21811" s="59" t="str">
        <f t="shared" si="341"/>
        <v/>
      </c>
    </row>
    <row r="21812" spans="1:1" ht="18" customHeight="1" x14ac:dyDescent="0.25">
      <c r="A21812" s="59" t="str">
        <f t="shared" si="341"/>
        <v/>
      </c>
    </row>
    <row r="21813" spans="1:1" ht="18" customHeight="1" x14ac:dyDescent="0.25">
      <c r="A21813" s="59" t="str">
        <f t="shared" si="341"/>
        <v/>
      </c>
    </row>
    <row r="21814" spans="1:1" ht="18" customHeight="1" x14ac:dyDescent="0.25">
      <c r="A21814" s="59" t="str">
        <f t="shared" si="341"/>
        <v/>
      </c>
    </row>
    <row r="21815" spans="1:1" ht="18" customHeight="1" x14ac:dyDescent="0.25">
      <c r="A21815" s="59" t="str">
        <f t="shared" si="341"/>
        <v/>
      </c>
    </row>
    <row r="21816" spans="1:1" ht="18" customHeight="1" x14ac:dyDescent="0.25">
      <c r="A21816" s="59" t="str">
        <f t="shared" si="341"/>
        <v/>
      </c>
    </row>
    <row r="21817" spans="1:1" ht="18" customHeight="1" x14ac:dyDescent="0.25">
      <c r="A21817" s="59" t="str">
        <f t="shared" si="341"/>
        <v/>
      </c>
    </row>
    <row r="21818" spans="1:1" ht="18" customHeight="1" x14ac:dyDescent="0.25">
      <c r="A21818" s="59" t="str">
        <f t="shared" si="341"/>
        <v/>
      </c>
    </row>
    <row r="21819" spans="1:1" ht="18" customHeight="1" x14ac:dyDescent="0.25">
      <c r="A21819" s="59" t="str">
        <f t="shared" si="341"/>
        <v/>
      </c>
    </row>
    <row r="21820" spans="1:1" ht="18" customHeight="1" x14ac:dyDescent="0.25">
      <c r="A21820" s="59" t="str">
        <f t="shared" si="341"/>
        <v/>
      </c>
    </row>
    <row r="21821" spans="1:1" ht="18" customHeight="1" x14ac:dyDescent="0.25">
      <c r="A21821" s="59" t="str">
        <f t="shared" si="341"/>
        <v/>
      </c>
    </row>
    <row r="21822" spans="1:1" ht="18" customHeight="1" x14ac:dyDescent="0.25">
      <c r="A21822" s="59" t="str">
        <f t="shared" si="341"/>
        <v/>
      </c>
    </row>
    <row r="21823" spans="1:1" ht="18" customHeight="1" x14ac:dyDescent="0.25">
      <c r="A21823" s="59" t="str">
        <f t="shared" si="341"/>
        <v/>
      </c>
    </row>
    <row r="21824" spans="1:1" ht="18" customHeight="1" x14ac:dyDescent="0.25">
      <c r="A21824" s="59" t="str">
        <f t="shared" si="341"/>
        <v/>
      </c>
    </row>
    <row r="21825" spans="1:1" ht="18" customHeight="1" x14ac:dyDescent="0.25">
      <c r="A21825" s="59" t="str">
        <f t="shared" si="341"/>
        <v/>
      </c>
    </row>
    <row r="21826" spans="1:1" ht="18" customHeight="1" x14ac:dyDescent="0.25">
      <c r="A21826" s="59" t="str">
        <f t="shared" si="341"/>
        <v/>
      </c>
    </row>
    <row r="21827" spans="1:1" ht="18" customHeight="1" x14ac:dyDescent="0.25">
      <c r="A21827" s="59" t="str">
        <f t="shared" si="341"/>
        <v/>
      </c>
    </row>
    <row r="21828" spans="1:1" ht="18" customHeight="1" x14ac:dyDescent="0.25">
      <c r="A21828" s="59" t="str">
        <f t="shared" si="341"/>
        <v/>
      </c>
    </row>
    <row r="21829" spans="1:1" ht="18" customHeight="1" x14ac:dyDescent="0.25">
      <c r="A21829" s="59" t="str">
        <f t="shared" si="341"/>
        <v/>
      </c>
    </row>
    <row r="21830" spans="1:1" ht="18" customHeight="1" x14ac:dyDescent="0.25">
      <c r="A21830" s="59" t="str">
        <f t="shared" si="341"/>
        <v/>
      </c>
    </row>
    <row r="21831" spans="1:1" ht="18" customHeight="1" x14ac:dyDescent="0.25">
      <c r="A21831" s="59" t="str">
        <f t="shared" si="341"/>
        <v/>
      </c>
    </row>
    <row r="21832" spans="1:1" ht="18" customHeight="1" x14ac:dyDescent="0.25">
      <c r="A21832" s="59" t="str">
        <f t="shared" si="341"/>
        <v/>
      </c>
    </row>
    <row r="21833" spans="1:1" ht="18" customHeight="1" x14ac:dyDescent="0.25">
      <c r="A21833" s="59" t="str">
        <f t="shared" si="341"/>
        <v/>
      </c>
    </row>
    <row r="21834" spans="1:1" ht="18" customHeight="1" x14ac:dyDescent="0.25">
      <c r="A21834" s="59" t="str">
        <f t="shared" si="341"/>
        <v/>
      </c>
    </row>
    <row r="21835" spans="1:1" ht="18" customHeight="1" x14ac:dyDescent="0.25">
      <c r="A21835" s="59" t="str">
        <f t="shared" si="341"/>
        <v/>
      </c>
    </row>
    <row r="21836" spans="1:1" ht="18" customHeight="1" x14ac:dyDescent="0.25">
      <c r="A21836" s="59" t="str">
        <f t="shared" si="341"/>
        <v/>
      </c>
    </row>
    <row r="21837" spans="1:1" ht="18" customHeight="1" x14ac:dyDescent="0.25">
      <c r="A21837" s="59" t="str">
        <f t="shared" si="341"/>
        <v/>
      </c>
    </row>
    <row r="21838" spans="1:1" ht="18" customHeight="1" x14ac:dyDescent="0.25">
      <c r="A21838" s="59" t="str">
        <f t="shared" si="341"/>
        <v/>
      </c>
    </row>
    <row r="21839" spans="1:1" ht="18" customHeight="1" x14ac:dyDescent="0.25">
      <c r="A21839" s="59" t="str">
        <f t="shared" si="341"/>
        <v/>
      </c>
    </row>
    <row r="21840" spans="1:1" ht="18" customHeight="1" x14ac:dyDescent="0.25">
      <c r="A21840" s="59" t="str">
        <f t="shared" si="341"/>
        <v/>
      </c>
    </row>
    <row r="21841" spans="1:1" ht="18" customHeight="1" x14ac:dyDescent="0.25">
      <c r="A21841" s="59" t="str">
        <f t="shared" si="341"/>
        <v/>
      </c>
    </row>
    <row r="21842" spans="1:1" ht="18" customHeight="1" x14ac:dyDescent="0.25">
      <c r="A21842" s="59" t="str">
        <f t="shared" si="341"/>
        <v/>
      </c>
    </row>
    <row r="21843" spans="1:1" ht="18" customHeight="1" x14ac:dyDescent="0.25">
      <c r="A21843" s="59" t="str">
        <f t="shared" si="341"/>
        <v/>
      </c>
    </row>
    <row r="21844" spans="1:1" ht="18" customHeight="1" x14ac:dyDescent="0.25">
      <c r="A21844" s="59" t="str">
        <f t="shared" si="341"/>
        <v/>
      </c>
    </row>
    <row r="21845" spans="1:1" ht="18" customHeight="1" x14ac:dyDescent="0.25">
      <c r="A21845" s="59" t="str">
        <f t="shared" si="341"/>
        <v/>
      </c>
    </row>
    <row r="21846" spans="1:1" ht="18" customHeight="1" x14ac:dyDescent="0.25">
      <c r="A21846" s="59" t="str">
        <f t="shared" si="341"/>
        <v/>
      </c>
    </row>
    <row r="21847" spans="1:1" ht="18" customHeight="1" x14ac:dyDescent="0.25">
      <c r="A21847" s="59" t="str">
        <f t="shared" si="341"/>
        <v/>
      </c>
    </row>
    <row r="21848" spans="1:1" ht="18" customHeight="1" x14ac:dyDescent="0.25">
      <c r="A21848" s="59" t="str">
        <f t="shared" si="341"/>
        <v/>
      </c>
    </row>
    <row r="21849" spans="1:1" ht="18" customHeight="1" x14ac:dyDescent="0.25">
      <c r="A21849" s="59" t="str">
        <f t="shared" si="341"/>
        <v/>
      </c>
    </row>
    <row r="21850" spans="1:1" ht="18" customHeight="1" x14ac:dyDescent="0.25">
      <c r="A21850" s="59" t="str">
        <f t="shared" si="341"/>
        <v/>
      </c>
    </row>
    <row r="21851" spans="1:1" ht="18" customHeight="1" x14ac:dyDescent="0.25">
      <c r="A21851" s="59" t="str">
        <f t="shared" si="341"/>
        <v/>
      </c>
    </row>
    <row r="21852" spans="1:1" ht="18" customHeight="1" x14ac:dyDescent="0.25">
      <c r="A21852" s="59" t="str">
        <f t="shared" si="341"/>
        <v/>
      </c>
    </row>
    <row r="21853" spans="1:1" ht="18" customHeight="1" x14ac:dyDescent="0.25">
      <c r="A21853" s="59" t="str">
        <f t="shared" si="341"/>
        <v/>
      </c>
    </row>
    <row r="21854" spans="1:1" ht="18" customHeight="1" x14ac:dyDescent="0.25">
      <c r="A21854" s="59" t="str">
        <f t="shared" si="341"/>
        <v/>
      </c>
    </row>
    <row r="21855" spans="1:1" ht="18" customHeight="1" x14ac:dyDescent="0.25">
      <c r="A21855" s="59" t="str">
        <f t="shared" si="341"/>
        <v/>
      </c>
    </row>
    <row r="21856" spans="1:1" ht="18" customHeight="1" x14ac:dyDescent="0.25">
      <c r="A21856" s="59" t="str">
        <f t="shared" si="341"/>
        <v/>
      </c>
    </row>
    <row r="21857" spans="1:1" ht="18" customHeight="1" x14ac:dyDescent="0.25">
      <c r="A21857" s="59" t="str">
        <f t="shared" si="341"/>
        <v/>
      </c>
    </row>
    <row r="21858" spans="1:1" ht="18" customHeight="1" x14ac:dyDescent="0.25">
      <c r="A21858" s="59" t="str">
        <f t="shared" si="341"/>
        <v/>
      </c>
    </row>
    <row r="21859" spans="1:1" ht="18" customHeight="1" x14ac:dyDescent="0.25">
      <c r="A21859" s="59" t="str">
        <f t="shared" si="341"/>
        <v/>
      </c>
    </row>
    <row r="21860" spans="1:1" ht="18" customHeight="1" x14ac:dyDescent="0.25">
      <c r="A21860" s="59" t="str">
        <f t="shared" si="341"/>
        <v/>
      </c>
    </row>
    <row r="21861" spans="1:1" ht="18" customHeight="1" x14ac:dyDescent="0.25">
      <c r="A21861" s="59" t="str">
        <f t="shared" si="341"/>
        <v/>
      </c>
    </row>
    <row r="21862" spans="1:1" ht="18" customHeight="1" x14ac:dyDescent="0.25">
      <c r="A21862" s="59" t="str">
        <f t="shared" si="341"/>
        <v/>
      </c>
    </row>
    <row r="21863" spans="1:1" ht="18" customHeight="1" x14ac:dyDescent="0.25">
      <c r="A21863" s="59" t="str">
        <f t="shared" si="341"/>
        <v/>
      </c>
    </row>
    <row r="21864" spans="1:1" ht="18" customHeight="1" x14ac:dyDescent="0.25">
      <c r="A21864" s="59" t="str">
        <f t="shared" si="341"/>
        <v/>
      </c>
    </row>
    <row r="21865" spans="1:1" ht="18" customHeight="1" x14ac:dyDescent="0.25">
      <c r="A21865" s="59" t="str">
        <f t="shared" si="341"/>
        <v/>
      </c>
    </row>
    <row r="21866" spans="1:1" ht="18" customHeight="1" x14ac:dyDescent="0.25">
      <c r="A21866" s="59" t="str">
        <f t="shared" si="341"/>
        <v/>
      </c>
    </row>
    <row r="21867" spans="1:1" ht="18" customHeight="1" x14ac:dyDescent="0.25">
      <c r="A21867" s="59" t="str">
        <f t="shared" si="341"/>
        <v/>
      </c>
    </row>
    <row r="21868" spans="1:1" ht="18" customHeight="1" x14ac:dyDescent="0.25">
      <c r="A21868" s="59" t="str">
        <f t="shared" si="341"/>
        <v/>
      </c>
    </row>
    <row r="21869" spans="1:1" ht="18" customHeight="1" x14ac:dyDescent="0.25">
      <c r="A21869" s="59" t="str">
        <f t="shared" si="341"/>
        <v/>
      </c>
    </row>
    <row r="21870" spans="1:1" ht="18" customHeight="1" x14ac:dyDescent="0.25">
      <c r="A21870" s="59" t="str">
        <f t="shared" ref="A21870:A21933" si="342">IF(B21870&lt;&gt;"",DATE(2020,INT((ROW(A21868)-1)/78)+1,1),"")</f>
        <v/>
      </c>
    </row>
    <row r="21871" spans="1:1" ht="18" customHeight="1" x14ac:dyDescent="0.25">
      <c r="A21871" s="59" t="str">
        <f t="shared" si="342"/>
        <v/>
      </c>
    </row>
    <row r="21872" spans="1:1" ht="18" customHeight="1" x14ac:dyDescent="0.25">
      <c r="A21872" s="59" t="str">
        <f t="shared" si="342"/>
        <v/>
      </c>
    </row>
    <row r="21873" spans="1:1" ht="18" customHeight="1" x14ac:dyDescent="0.25">
      <c r="A21873" s="59" t="str">
        <f t="shared" si="342"/>
        <v/>
      </c>
    </row>
    <row r="21874" spans="1:1" ht="18" customHeight="1" x14ac:dyDescent="0.25">
      <c r="A21874" s="59" t="str">
        <f t="shared" si="342"/>
        <v/>
      </c>
    </row>
    <row r="21875" spans="1:1" ht="18" customHeight="1" x14ac:dyDescent="0.25">
      <c r="A21875" s="59" t="str">
        <f t="shared" si="342"/>
        <v/>
      </c>
    </row>
    <row r="21876" spans="1:1" ht="18" customHeight="1" x14ac:dyDescent="0.25">
      <c r="A21876" s="59" t="str">
        <f t="shared" si="342"/>
        <v/>
      </c>
    </row>
    <row r="21877" spans="1:1" ht="18" customHeight="1" x14ac:dyDescent="0.25">
      <c r="A21877" s="59" t="str">
        <f t="shared" si="342"/>
        <v/>
      </c>
    </row>
    <row r="21878" spans="1:1" ht="18" customHeight="1" x14ac:dyDescent="0.25">
      <c r="A21878" s="59" t="str">
        <f t="shared" si="342"/>
        <v/>
      </c>
    </row>
    <row r="21879" spans="1:1" ht="18" customHeight="1" x14ac:dyDescent="0.25">
      <c r="A21879" s="59" t="str">
        <f t="shared" si="342"/>
        <v/>
      </c>
    </row>
    <row r="21880" spans="1:1" ht="18" customHeight="1" x14ac:dyDescent="0.25">
      <c r="A21880" s="59" t="str">
        <f t="shared" si="342"/>
        <v/>
      </c>
    </row>
    <row r="21881" spans="1:1" ht="18" customHeight="1" x14ac:dyDescent="0.25">
      <c r="A21881" s="59" t="str">
        <f t="shared" si="342"/>
        <v/>
      </c>
    </row>
    <row r="21882" spans="1:1" ht="18" customHeight="1" x14ac:dyDescent="0.25">
      <c r="A21882" s="59" t="str">
        <f t="shared" si="342"/>
        <v/>
      </c>
    </row>
    <row r="21883" spans="1:1" ht="18" customHeight="1" x14ac:dyDescent="0.25">
      <c r="A21883" s="59" t="str">
        <f t="shared" si="342"/>
        <v/>
      </c>
    </row>
    <row r="21884" spans="1:1" ht="18" customHeight="1" x14ac:dyDescent="0.25">
      <c r="A21884" s="59" t="str">
        <f t="shared" si="342"/>
        <v/>
      </c>
    </row>
    <row r="21885" spans="1:1" ht="18" customHeight="1" x14ac:dyDescent="0.25">
      <c r="A21885" s="59" t="str">
        <f t="shared" si="342"/>
        <v/>
      </c>
    </row>
    <row r="21886" spans="1:1" ht="18" customHeight="1" x14ac:dyDescent="0.25">
      <c r="A21886" s="59" t="str">
        <f t="shared" si="342"/>
        <v/>
      </c>
    </row>
    <row r="21887" spans="1:1" ht="18" customHeight="1" x14ac:dyDescent="0.25">
      <c r="A21887" s="59" t="str">
        <f t="shared" si="342"/>
        <v/>
      </c>
    </row>
    <row r="21888" spans="1:1" ht="18" customHeight="1" x14ac:dyDescent="0.25">
      <c r="A21888" s="59" t="str">
        <f t="shared" si="342"/>
        <v/>
      </c>
    </row>
    <row r="21889" spans="1:1" ht="18" customHeight="1" x14ac:dyDescent="0.25">
      <c r="A21889" s="59" t="str">
        <f t="shared" si="342"/>
        <v/>
      </c>
    </row>
    <row r="21890" spans="1:1" ht="18" customHeight="1" x14ac:dyDescent="0.25">
      <c r="A21890" s="59" t="str">
        <f t="shared" si="342"/>
        <v/>
      </c>
    </row>
    <row r="21891" spans="1:1" ht="18" customHeight="1" x14ac:dyDescent="0.25">
      <c r="A21891" s="59" t="str">
        <f t="shared" si="342"/>
        <v/>
      </c>
    </row>
    <row r="21892" spans="1:1" ht="18" customHeight="1" x14ac:dyDescent="0.25">
      <c r="A21892" s="59" t="str">
        <f t="shared" si="342"/>
        <v/>
      </c>
    </row>
    <row r="21893" spans="1:1" ht="18" customHeight="1" x14ac:dyDescent="0.25">
      <c r="A21893" s="59" t="str">
        <f t="shared" si="342"/>
        <v/>
      </c>
    </row>
    <row r="21894" spans="1:1" ht="18" customHeight="1" x14ac:dyDescent="0.25">
      <c r="A21894" s="59" t="str">
        <f t="shared" si="342"/>
        <v/>
      </c>
    </row>
    <row r="21895" spans="1:1" ht="18" customHeight="1" x14ac:dyDescent="0.25">
      <c r="A21895" s="59" t="str">
        <f t="shared" si="342"/>
        <v/>
      </c>
    </row>
    <row r="21896" spans="1:1" ht="18" customHeight="1" x14ac:dyDescent="0.25">
      <c r="A21896" s="59" t="str">
        <f t="shared" si="342"/>
        <v/>
      </c>
    </row>
    <row r="21897" spans="1:1" ht="18" customHeight="1" x14ac:dyDescent="0.25">
      <c r="A21897" s="59" t="str">
        <f t="shared" si="342"/>
        <v/>
      </c>
    </row>
    <row r="21898" spans="1:1" ht="18" customHeight="1" x14ac:dyDescent="0.25">
      <c r="A21898" s="59" t="str">
        <f t="shared" si="342"/>
        <v/>
      </c>
    </row>
    <row r="21899" spans="1:1" ht="18" customHeight="1" x14ac:dyDescent="0.25">
      <c r="A21899" s="59" t="str">
        <f t="shared" si="342"/>
        <v/>
      </c>
    </row>
    <row r="21900" spans="1:1" ht="18" customHeight="1" x14ac:dyDescent="0.25">
      <c r="A21900" s="59" t="str">
        <f t="shared" si="342"/>
        <v/>
      </c>
    </row>
    <row r="21901" spans="1:1" ht="18" customHeight="1" x14ac:dyDescent="0.25">
      <c r="A21901" s="59" t="str">
        <f t="shared" si="342"/>
        <v/>
      </c>
    </row>
    <row r="21902" spans="1:1" ht="18" customHeight="1" x14ac:dyDescent="0.25">
      <c r="A21902" s="59" t="str">
        <f t="shared" si="342"/>
        <v/>
      </c>
    </row>
    <row r="21903" spans="1:1" ht="18" customHeight="1" x14ac:dyDescent="0.25">
      <c r="A21903" s="59" t="str">
        <f t="shared" si="342"/>
        <v/>
      </c>
    </row>
    <row r="21904" spans="1:1" ht="18" customHeight="1" x14ac:dyDescent="0.25">
      <c r="A21904" s="59" t="str">
        <f t="shared" si="342"/>
        <v/>
      </c>
    </row>
    <row r="21905" spans="1:1" ht="18" customHeight="1" x14ac:dyDescent="0.25">
      <c r="A21905" s="59" t="str">
        <f t="shared" si="342"/>
        <v/>
      </c>
    </row>
    <row r="21906" spans="1:1" ht="18" customHeight="1" x14ac:dyDescent="0.25">
      <c r="A21906" s="59" t="str">
        <f t="shared" si="342"/>
        <v/>
      </c>
    </row>
    <row r="21907" spans="1:1" ht="18" customHeight="1" x14ac:dyDescent="0.25">
      <c r="A21907" s="59" t="str">
        <f t="shared" si="342"/>
        <v/>
      </c>
    </row>
    <row r="21908" spans="1:1" ht="18" customHeight="1" x14ac:dyDescent="0.25">
      <c r="A21908" s="59" t="str">
        <f t="shared" si="342"/>
        <v/>
      </c>
    </row>
    <row r="21909" spans="1:1" ht="18" customHeight="1" x14ac:dyDescent="0.25">
      <c r="A21909" s="59" t="str">
        <f t="shared" si="342"/>
        <v/>
      </c>
    </row>
    <row r="21910" spans="1:1" ht="18" customHeight="1" x14ac:dyDescent="0.25">
      <c r="A21910" s="59" t="str">
        <f t="shared" si="342"/>
        <v/>
      </c>
    </row>
    <row r="21911" spans="1:1" ht="18" customHeight="1" x14ac:dyDescent="0.25">
      <c r="A21911" s="59" t="str">
        <f t="shared" si="342"/>
        <v/>
      </c>
    </row>
    <row r="21912" spans="1:1" ht="18" customHeight="1" x14ac:dyDescent="0.25">
      <c r="A21912" s="59" t="str">
        <f t="shared" si="342"/>
        <v/>
      </c>
    </row>
    <row r="21913" spans="1:1" ht="18" customHeight="1" x14ac:dyDescent="0.25">
      <c r="A21913" s="59" t="str">
        <f t="shared" si="342"/>
        <v/>
      </c>
    </row>
    <row r="21914" spans="1:1" ht="18" customHeight="1" x14ac:dyDescent="0.25">
      <c r="A21914" s="59" t="str">
        <f t="shared" si="342"/>
        <v/>
      </c>
    </row>
    <row r="21915" spans="1:1" ht="18" customHeight="1" x14ac:dyDescent="0.25">
      <c r="A21915" s="59" t="str">
        <f t="shared" si="342"/>
        <v/>
      </c>
    </row>
    <row r="21916" spans="1:1" ht="18" customHeight="1" x14ac:dyDescent="0.25">
      <c r="A21916" s="59" t="str">
        <f t="shared" si="342"/>
        <v/>
      </c>
    </row>
    <row r="21917" spans="1:1" ht="18" customHeight="1" x14ac:dyDescent="0.25">
      <c r="A21917" s="59" t="str">
        <f t="shared" si="342"/>
        <v/>
      </c>
    </row>
    <row r="21918" spans="1:1" ht="18" customHeight="1" x14ac:dyDescent="0.25">
      <c r="A21918" s="59" t="str">
        <f t="shared" si="342"/>
        <v/>
      </c>
    </row>
    <row r="21919" spans="1:1" ht="18" customHeight="1" x14ac:dyDescent="0.25">
      <c r="A21919" s="59" t="str">
        <f t="shared" si="342"/>
        <v/>
      </c>
    </row>
    <row r="21920" spans="1:1" ht="18" customHeight="1" x14ac:dyDescent="0.25">
      <c r="A21920" s="59" t="str">
        <f t="shared" si="342"/>
        <v/>
      </c>
    </row>
    <row r="21921" spans="1:1" ht="18" customHeight="1" x14ac:dyDescent="0.25">
      <c r="A21921" s="59" t="str">
        <f t="shared" si="342"/>
        <v/>
      </c>
    </row>
    <row r="21922" spans="1:1" ht="18" customHeight="1" x14ac:dyDescent="0.25">
      <c r="A21922" s="59" t="str">
        <f t="shared" si="342"/>
        <v/>
      </c>
    </row>
    <row r="21923" spans="1:1" ht="18" customHeight="1" x14ac:dyDescent="0.25">
      <c r="A21923" s="59" t="str">
        <f t="shared" si="342"/>
        <v/>
      </c>
    </row>
    <row r="21924" spans="1:1" ht="18" customHeight="1" x14ac:dyDescent="0.25">
      <c r="A21924" s="59" t="str">
        <f t="shared" si="342"/>
        <v/>
      </c>
    </row>
    <row r="21925" spans="1:1" ht="18" customHeight="1" x14ac:dyDescent="0.25">
      <c r="A21925" s="59" t="str">
        <f t="shared" si="342"/>
        <v/>
      </c>
    </row>
    <row r="21926" spans="1:1" ht="18" customHeight="1" x14ac:dyDescent="0.25">
      <c r="A21926" s="59" t="str">
        <f t="shared" si="342"/>
        <v/>
      </c>
    </row>
    <row r="21927" spans="1:1" ht="18" customHeight="1" x14ac:dyDescent="0.25">
      <c r="A21927" s="59" t="str">
        <f t="shared" si="342"/>
        <v/>
      </c>
    </row>
    <row r="21928" spans="1:1" ht="18" customHeight="1" x14ac:dyDescent="0.25">
      <c r="A21928" s="59" t="str">
        <f t="shared" si="342"/>
        <v/>
      </c>
    </row>
    <row r="21929" spans="1:1" ht="18" customHeight="1" x14ac:dyDescent="0.25">
      <c r="A21929" s="59" t="str">
        <f t="shared" si="342"/>
        <v/>
      </c>
    </row>
    <row r="21930" spans="1:1" ht="18" customHeight="1" x14ac:dyDescent="0.25">
      <c r="A21930" s="59" t="str">
        <f t="shared" si="342"/>
        <v/>
      </c>
    </row>
    <row r="21931" spans="1:1" ht="18" customHeight="1" x14ac:dyDescent="0.25">
      <c r="A21931" s="59" t="str">
        <f t="shared" si="342"/>
        <v/>
      </c>
    </row>
    <row r="21932" spans="1:1" ht="18" customHeight="1" x14ac:dyDescent="0.25">
      <c r="A21932" s="59" t="str">
        <f t="shared" si="342"/>
        <v/>
      </c>
    </row>
    <row r="21933" spans="1:1" ht="18" customHeight="1" x14ac:dyDescent="0.25">
      <c r="A21933" s="59" t="str">
        <f t="shared" si="342"/>
        <v/>
      </c>
    </row>
    <row r="21934" spans="1:1" ht="18" customHeight="1" x14ac:dyDescent="0.25">
      <c r="A21934" s="59" t="str">
        <f t="shared" ref="A21934:A21997" si="343">IF(B21934&lt;&gt;"",DATE(2020,INT((ROW(A21932)-1)/78)+1,1),"")</f>
        <v/>
      </c>
    </row>
    <row r="21935" spans="1:1" ht="18" customHeight="1" x14ac:dyDescent="0.25">
      <c r="A21935" s="59" t="str">
        <f t="shared" si="343"/>
        <v/>
      </c>
    </row>
    <row r="21936" spans="1:1" ht="18" customHeight="1" x14ac:dyDescent="0.25">
      <c r="A21936" s="59" t="str">
        <f t="shared" si="343"/>
        <v/>
      </c>
    </row>
    <row r="21937" spans="1:1" ht="18" customHeight="1" x14ac:dyDescent="0.25">
      <c r="A21937" s="59" t="str">
        <f t="shared" si="343"/>
        <v/>
      </c>
    </row>
    <row r="21938" spans="1:1" ht="18" customHeight="1" x14ac:dyDescent="0.25">
      <c r="A21938" s="59" t="str">
        <f t="shared" si="343"/>
        <v/>
      </c>
    </row>
    <row r="21939" spans="1:1" ht="18" customHeight="1" x14ac:dyDescent="0.25">
      <c r="A21939" s="59" t="str">
        <f t="shared" si="343"/>
        <v/>
      </c>
    </row>
    <row r="21940" spans="1:1" ht="18" customHeight="1" x14ac:dyDescent="0.25">
      <c r="A21940" s="59" t="str">
        <f t="shared" si="343"/>
        <v/>
      </c>
    </row>
    <row r="21941" spans="1:1" ht="18" customHeight="1" x14ac:dyDescent="0.25">
      <c r="A21941" s="59" t="str">
        <f t="shared" si="343"/>
        <v/>
      </c>
    </row>
    <row r="21942" spans="1:1" ht="18" customHeight="1" x14ac:dyDescent="0.25">
      <c r="A21942" s="59" t="str">
        <f t="shared" si="343"/>
        <v/>
      </c>
    </row>
    <row r="21943" spans="1:1" ht="18" customHeight="1" x14ac:dyDescent="0.25">
      <c r="A21943" s="59" t="str">
        <f t="shared" si="343"/>
        <v/>
      </c>
    </row>
    <row r="21944" spans="1:1" ht="18" customHeight="1" x14ac:dyDescent="0.25">
      <c r="A21944" s="59" t="str">
        <f t="shared" si="343"/>
        <v/>
      </c>
    </row>
    <row r="21945" spans="1:1" ht="18" customHeight="1" x14ac:dyDescent="0.25">
      <c r="A21945" s="59" t="str">
        <f t="shared" si="343"/>
        <v/>
      </c>
    </row>
    <row r="21946" spans="1:1" ht="18" customHeight="1" x14ac:dyDescent="0.25">
      <c r="A21946" s="59" t="str">
        <f t="shared" si="343"/>
        <v/>
      </c>
    </row>
    <row r="21947" spans="1:1" ht="18" customHeight="1" x14ac:dyDescent="0.25">
      <c r="A21947" s="59" t="str">
        <f t="shared" si="343"/>
        <v/>
      </c>
    </row>
    <row r="21948" spans="1:1" ht="18" customHeight="1" x14ac:dyDescent="0.25">
      <c r="A21948" s="59" t="str">
        <f t="shared" si="343"/>
        <v/>
      </c>
    </row>
    <row r="21949" spans="1:1" ht="18" customHeight="1" x14ac:dyDescent="0.25">
      <c r="A21949" s="59" t="str">
        <f t="shared" si="343"/>
        <v/>
      </c>
    </row>
    <row r="21950" spans="1:1" ht="18" customHeight="1" x14ac:dyDescent="0.25">
      <c r="A21950" s="59" t="str">
        <f t="shared" si="343"/>
        <v/>
      </c>
    </row>
    <row r="21951" spans="1:1" ht="18" customHeight="1" x14ac:dyDescent="0.25">
      <c r="A21951" s="59" t="str">
        <f t="shared" si="343"/>
        <v/>
      </c>
    </row>
    <row r="21952" spans="1:1" ht="18" customHeight="1" x14ac:dyDescent="0.25">
      <c r="A21952" s="59" t="str">
        <f t="shared" si="343"/>
        <v/>
      </c>
    </row>
    <row r="21953" spans="1:1" ht="18" customHeight="1" x14ac:dyDescent="0.25">
      <c r="A21953" s="59" t="str">
        <f t="shared" si="343"/>
        <v/>
      </c>
    </row>
    <row r="21954" spans="1:1" ht="18" customHeight="1" x14ac:dyDescent="0.25">
      <c r="A21954" s="59" t="str">
        <f t="shared" si="343"/>
        <v/>
      </c>
    </row>
    <row r="21955" spans="1:1" ht="18" customHeight="1" x14ac:dyDescent="0.25">
      <c r="A21955" s="59" t="str">
        <f t="shared" si="343"/>
        <v/>
      </c>
    </row>
    <row r="21956" spans="1:1" ht="18" customHeight="1" x14ac:dyDescent="0.25">
      <c r="A21956" s="59" t="str">
        <f t="shared" si="343"/>
        <v/>
      </c>
    </row>
    <row r="21957" spans="1:1" ht="18" customHeight="1" x14ac:dyDescent="0.25">
      <c r="A21957" s="59" t="str">
        <f t="shared" si="343"/>
        <v/>
      </c>
    </row>
    <row r="21958" spans="1:1" ht="18" customHeight="1" x14ac:dyDescent="0.25">
      <c r="A21958" s="59" t="str">
        <f t="shared" si="343"/>
        <v/>
      </c>
    </row>
    <row r="21959" spans="1:1" ht="18" customHeight="1" x14ac:dyDescent="0.25">
      <c r="A21959" s="59" t="str">
        <f t="shared" si="343"/>
        <v/>
      </c>
    </row>
    <row r="21960" spans="1:1" ht="18" customHeight="1" x14ac:dyDescent="0.25">
      <c r="A21960" s="59" t="str">
        <f t="shared" si="343"/>
        <v/>
      </c>
    </row>
    <row r="21961" spans="1:1" ht="18" customHeight="1" x14ac:dyDescent="0.25">
      <c r="A21961" s="59" t="str">
        <f t="shared" si="343"/>
        <v/>
      </c>
    </row>
    <row r="21962" spans="1:1" ht="18" customHeight="1" x14ac:dyDescent="0.25">
      <c r="A21962" s="59" t="str">
        <f t="shared" si="343"/>
        <v/>
      </c>
    </row>
    <row r="21963" spans="1:1" ht="18" customHeight="1" x14ac:dyDescent="0.25">
      <c r="A21963" s="59" t="str">
        <f t="shared" si="343"/>
        <v/>
      </c>
    </row>
    <row r="21964" spans="1:1" ht="18" customHeight="1" x14ac:dyDescent="0.25">
      <c r="A21964" s="59" t="str">
        <f t="shared" si="343"/>
        <v/>
      </c>
    </row>
    <row r="21965" spans="1:1" ht="18" customHeight="1" x14ac:dyDescent="0.25">
      <c r="A21965" s="59" t="str">
        <f t="shared" si="343"/>
        <v/>
      </c>
    </row>
    <row r="21966" spans="1:1" ht="18" customHeight="1" x14ac:dyDescent="0.25">
      <c r="A21966" s="59" t="str">
        <f t="shared" si="343"/>
        <v/>
      </c>
    </row>
    <row r="21967" spans="1:1" ht="18" customHeight="1" x14ac:dyDescent="0.25">
      <c r="A21967" s="59" t="str">
        <f t="shared" si="343"/>
        <v/>
      </c>
    </row>
    <row r="21968" spans="1:1" ht="18" customHeight="1" x14ac:dyDescent="0.25">
      <c r="A21968" s="59" t="str">
        <f t="shared" si="343"/>
        <v/>
      </c>
    </row>
    <row r="21969" spans="1:1" ht="18" customHeight="1" x14ac:dyDescent="0.25">
      <c r="A21969" s="59" t="str">
        <f t="shared" si="343"/>
        <v/>
      </c>
    </row>
    <row r="21970" spans="1:1" ht="18" customHeight="1" x14ac:dyDescent="0.25">
      <c r="A21970" s="59" t="str">
        <f t="shared" si="343"/>
        <v/>
      </c>
    </row>
    <row r="21971" spans="1:1" ht="18" customHeight="1" x14ac:dyDescent="0.25">
      <c r="A21971" s="59" t="str">
        <f t="shared" si="343"/>
        <v/>
      </c>
    </row>
    <row r="21972" spans="1:1" ht="18" customHeight="1" x14ac:dyDescent="0.25">
      <c r="A21972" s="59" t="str">
        <f t="shared" si="343"/>
        <v/>
      </c>
    </row>
    <row r="21973" spans="1:1" ht="18" customHeight="1" x14ac:dyDescent="0.25">
      <c r="A21973" s="59" t="str">
        <f t="shared" si="343"/>
        <v/>
      </c>
    </row>
    <row r="21974" spans="1:1" ht="18" customHeight="1" x14ac:dyDescent="0.25">
      <c r="A21974" s="59" t="str">
        <f t="shared" si="343"/>
        <v/>
      </c>
    </row>
    <row r="21975" spans="1:1" ht="18" customHeight="1" x14ac:dyDescent="0.25">
      <c r="A21975" s="59" t="str">
        <f t="shared" si="343"/>
        <v/>
      </c>
    </row>
    <row r="21976" spans="1:1" ht="18" customHeight="1" x14ac:dyDescent="0.25">
      <c r="A21976" s="59" t="str">
        <f t="shared" si="343"/>
        <v/>
      </c>
    </row>
    <row r="21977" spans="1:1" ht="18" customHeight="1" x14ac:dyDescent="0.25">
      <c r="A21977" s="59" t="str">
        <f t="shared" si="343"/>
        <v/>
      </c>
    </row>
    <row r="21978" spans="1:1" ht="18" customHeight="1" x14ac:dyDescent="0.25">
      <c r="A21978" s="59" t="str">
        <f t="shared" si="343"/>
        <v/>
      </c>
    </row>
    <row r="21979" spans="1:1" ht="18" customHeight="1" x14ac:dyDescent="0.25">
      <c r="A21979" s="59" t="str">
        <f t="shared" si="343"/>
        <v/>
      </c>
    </row>
    <row r="21980" spans="1:1" ht="18" customHeight="1" x14ac:dyDescent="0.25">
      <c r="A21980" s="59" t="str">
        <f t="shared" si="343"/>
        <v/>
      </c>
    </row>
    <row r="21981" spans="1:1" ht="18" customHeight="1" x14ac:dyDescent="0.25">
      <c r="A21981" s="59" t="str">
        <f t="shared" si="343"/>
        <v/>
      </c>
    </row>
    <row r="21982" spans="1:1" ht="18" customHeight="1" x14ac:dyDescent="0.25">
      <c r="A21982" s="59" t="str">
        <f t="shared" si="343"/>
        <v/>
      </c>
    </row>
    <row r="21983" spans="1:1" ht="18" customHeight="1" x14ac:dyDescent="0.25">
      <c r="A21983" s="59" t="str">
        <f t="shared" si="343"/>
        <v/>
      </c>
    </row>
    <row r="21984" spans="1:1" ht="18" customHeight="1" x14ac:dyDescent="0.25">
      <c r="A21984" s="59" t="str">
        <f t="shared" si="343"/>
        <v/>
      </c>
    </row>
    <row r="21985" spans="1:1" ht="18" customHeight="1" x14ac:dyDescent="0.25">
      <c r="A21985" s="59" t="str">
        <f t="shared" si="343"/>
        <v/>
      </c>
    </row>
    <row r="21986" spans="1:1" ht="18" customHeight="1" x14ac:dyDescent="0.25">
      <c r="A21986" s="59" t="str">
        <f t="shared" si="343"/>
        <v/>
      </c>
    </row>
    <row r="21987" spans="1:1" ht="18" customHeight="1" x14ac:dyDescent="0.25">
      <c r="A21987" s="59" t="str">
        <f t="shared" si="343"/>
        <v/>
      </c>
    </row>
    <row r="21988" spans="1:1" ht="18" customHeight="1" x14ac:dyDescent="0.25">
      <c r="A21988" s="59" t="str">
        <f t="shared" si="343"/>
        <v/>
      </c>
    </row>
    <row r="21989" spans="1:1" ht="18" customHeight="1" x14ac:dyDescent="0.25">
      <c r="A21989" s="59" t="str">
        <f t="shared" si="343"/>
        <v/>
      </c>
    </row>
    <row r="21990" spans="1:1" ht="18" customHeight="1" x14ac:dyDescent="0.25">
      <c r="A21990" s="59" t="str">
        <f t="shared" si="343"/>
        <v/>
      </c>
    </row>
    <row r="21991" spans="1:1" ht="18" customHeight="1" x14ac:dyDescent="0.25">
      <c r="A21991" s="59" t="str">
        <f t="shared" si="343"/>
        <v/>
      </c>
    </row>
    <row r="21992" spans="1:1" ht="18" customHeight="1" x14ac:dyDescent="0.25">
      <c r="A21992" s="59" t="str">
        <f t="shared" si="343"/>
        <v/>
      </c>
    </row>
    <row r="21993" spans="1:1" ht="18" customHeight="1" x14ac:dyDescent="0.25">
      <c r="A21993" s="59" t="str">
        <f t="shared" si="343"/>
        <v/>
      </c>
    </row>
    <row r="21994" spans="1:1" ht="18" customHeight="1" x14ac:dyDescent="0.25">
      <c r="A21994" s="59" t="str">
        <f t="shared" si="343"/>
        <v/>
      </c>
    </row>
    <row r="21995" spans="1:1" ht="18" customHeight="1" x14ac:dyDescent="0.25">
      <c r="A21995" s="59" t="str">
        <f t="shared" si="343"/>
        <v/>
      </c>
    </row>
    <row r="21996" spans="1:1" ht="18" customHeight="1" x14ac:dyDescent="0.25">
      <c r="A21996" s="59" t="str">
        <f t="shared" si="343"/>
        <v/>
      </c>
    </row>
    <row r="21997" spans="1:1" ht="18" customHeight="1" x14ac:dyDescent="0.25">
      <c r="A21997" s="59" t="str">
        <f t="shared" si="343"/>
        <v/>
      </c>
    </row>
    <row r="21998" spans="1:1" ht="18" customHeight="1" x14ac:dyDescent="0.25">
      <c r="A21998" s="59" t="str">
        <f t="shared" ref="A21998:A22061" si="344">IF(B21998&lt;&gt;"",DATE(2020,INT((ROW(A21996)-1)/78)+1,1),"")</f>
        <v/>
      </c>
    </row>
    <row r="21999" spans="1:1" ht="18" customHeight="1" x14ac:dyDescent="0.25">
      <c r="A21999" s="59" t="str">
        <f t="shared" si="344"/>
        <v/>
      </c>
    </row>
    <row r="22000" spans="1:1" ht="18" customHeight="1" x14ac:dyDescent="0.25">
      <c r="A22000" s="59" t="str">
        <f t="shared" si="344"/>
        <v/>
      </c>
    </row>
    <row r="22001" spans="1:1" ht="18" customHeight="1" x14ac:dyDescent="0.25">
      <c r="A22001" s="59" t="str">
        <f t="shared" si="344"/>
        <v/>
      </c>
    </row>
    <row r="22002" spans="1:1" ht="18" customHeight="1" x14ac:dyDescent="0.25">
      <c r="A22002" s="59" t="str">
        <f t="shared" si="344"/>
        <v/>
      </c>
    </row>
    <row r="22003" spans="1:1" ht="18" customHeight="1" x14ac:dyDescent="0.25">
      <c r="A22003" s="59" t="str">
        <f t="shared" si="344"/>
        <v/>
      </c>
    </row>
    <row r="22004" spans="1:1" ht="18" customHeight="1" x14ac:dyDescent="0.25">
      <c r="A22004" s="59" t="str">
        <f t="shared" si="344"/>
        <v/>
      </c>
    </row>
    <row r="22005" spans="1:1" ht="18" customHeight="1" x14ac:dyDescent="0.25">
      <c r="A22005" s="59" t="str">
        <f t="shared" si="344"/>
        <v/>
      </c>
    </row>
    <row r="22006" spans="1:1" ht="18" customHeight="1" x14ac:dyDescent="0.25">
      <c r="A22006" s="59" t="str">
        <f t="shared" si="344"/>
        <v/>
      </c>
    </row>
    <row r="22007" spans="1:1" ht="18" customHeight="1" x14ac:dyDescent="0.25">
      <c r="A22007" s="59" t="str">
        <f t="shared" si="344"/>
        <v/>
      </c>
    </row>
    <row r="22008" spans="1:1" ht="18" customHeight="1" x14ac:dyDescent="0.25">
      <c r="A22008" s="59" t="str">
        <f t="shared" si="344"/>
        <v/>
      </c>
    </row>
    <row r="22009" spans="1:1" ht="18" customHeight="1" x14ac:dyDescent="0.25">
      <c r="A22009" s="59" t="str">
        <f t="shared" si="344"/>
        <v/>
      </c>
    </row>
    <row r="22010" spans="1:1" ht="18" customHeight="1" x14ac:dyDescent="0.25">
      <c r="A22010" s="59" t="str">
        <f t="shared" si="344"/>
        <v/>
      </c>
    </row>
    <row r="22011" spans="1:1" ht="18" customHeight="1" x14ac:dyDescent="0.25">
      <c r="A22011" s="59" t="str">
        <f t="shared" si="344"/>
        <v/>
      </c>
    </row>
    <row r="22012" spans="1:1" ht="18" customHeight="1" x14ac:dyDescent="0.25">
      <c r="A22012" s="59" t="str">
        <f t="shared" si="344"/>
        <v/>
      </c>
    </row>
    <row r="22013" spans="1:1" ht="18" customHeight="1" x14ac:dyDescent="0.25">
      <c r="A22013" s="59" t="str">
        <f t="shared" si="344"/>
        <v/>
      </c>
    </row>
    <row r="22014" spans="1:1" ht="18" customHeight="1" x14ac:dyDescent="0.25">
      <c r="A22014" s="59" t="str">
        <f t="shared" si="344"/>
        <v/>
      </c>
    </row>
    <row r="22015" spans="1:1" ht="18" customHeight="1" x14ac:dyDescent="0.25">
      <c r="A22015" s="59" t="str">
        <f t="shared" si="344"/>
        <v/>
      </c>
    </row>
    <row r="22016" spans="1:1" ht="18" customHeight="1" x14ac:dyDescent="0.25">
      <c r="A22016" s="59" t="str">
        <f t="shared" si="344"/>
        <v/>
      </c>
    </row>
    <row r="22017" spans="1:1" ht="18" customHeight="1" x14ac:dyDescent="0.25">
      <c r="A22017" s="59" t="str">
        <f t="shared" si="344"/>
        <v/>
      </c>
    </row>
    <row r="22018" spans="1:1" ht="18" customHeight="1" x14ac:dyDescent="0.25">
      <c r="A22018" s="59" t="str">
        <f t="shared" si="344"/>
        <v/>
      </c>
    </row>
    <row r="22019" spans="1:1" ht="18" customHeight="1" x14ac:dyDescent="0.25">
      <c r="A22019" s="59" t="str">
        <f t="shared" si="344"/>
        <v/>
      </c>
    </row>
    <row r="22020" spans="1:1" ht="18" customHeight="1" x14ac:dyDescent="0.25">
      <c r="A22020" s="59" t="str">
        <f t="shared" si="344"/>
        <v/>
      </c>
    </row>
    <row r="22021" spans="1:1" ht="18" customHeight="1" x14ac:dyDescent="0.25">
      <c r="A22021" s="59" t="str">
        <f t="shared" si="344"/>
        <v/>
      </c>
    </row>
    <row r="22022" spans="1:1" ht="18" customHeight="1" x14ac:dyDescent="0.25">
      <c r="A22022" s="59" t="str">
        <f t="shared" si="344"/>
        <v/>
      </c>
    </row>
    <row r="22023" spans="1:1" ht="18" customHeight="1" x14ac:dyDescent="0.25">
      <c r="A22023" s="59" t="str">
        <f t="shared" si="344"/>
        <v/>
      </c>
    </row>
    <row r="22024" spans="1:1" ht="18" customHeight="1" x14ac:dyDescent="0.25">
      <c r="A22024" s="59" t="str">
        <f t="shared" si="344"/>
        <v/>
      </c>
    </row>
    <row r="22025" spans="1:1" ht="18" customHeight="1" x14ac:dyDescent="0.25">
      <c r="A22025" s="59" t="str">
        <f t="shared" si="344"/>
        <v/>
      </c>
    </row>
    <row r="22026" spans="1:1" ht="18" customHeight="1" x14ac:dyDescent="0.25">
      <c r="A22026" s="59" t="str">
        <f t="shared" si="344"/>
        <v/>
      </c>
    </row>
    <row r="22027" spans="1:1" ht="18" customHeight="1" x14ac:dyDescent="0.25">
      <c r="A22027" s="59" t="str">
        <f t="shared" si="344"/>
        <v/>
      </c>
    </row>
    <row r="22028" spans="1:1" ht="18" customHeight="1" x14ac:dyDescent="0.25">
      <c r="A22028" s="59" t="str">
        <f t="shared" si="344"/>
        <v/>
      </c>
    </row>
    <row r="22029" spans="1:1" ht="18" customHeight="1" x14ac:dyDescent="0.25">
      <c r="A22029" s="59" t="str">
        <f t="shared" si="344"/>
        <v/>
      </c>
    </row>
    <row r="22030" spans="1:1" ht="18" customHeight="1" x14ac:dyDescent="0.25">
      <c r="A22030" s="59" t="str">
        <f t="shared" si="344"/>
        <v/>
      </c>
    </row>
    <row r="22031" spans="1:1" ht="18" customHeight="1" x14ac:dyDescent="0.25">
      <c r="A22031" s="59" t="str">
        <f t="shared" si="344"/>
        <v/>
      </c>
    </row>
    <row r="22032" spans="1:1" ht="18" customHeight="1" x14ac:dyDescent="0.25">
      <c r="A22032" s="59" t="str">
        <f t="shared" si="344"/>
        <v/>
      </c>
    </row>
    <row r="22033" spans="1:1" ht="18" customHeight="1" x14ac:dyDescent="0.25">
      <c r="A22033" s="59" t="str">
        <f t="shared" si="344"/>
        <v/>
      </c>
    </row>
    <row r="22034" spans="1:1" ht="18" customHeight="1" x14ac:dyDescent="0.25">
      <c r="A22034" s="59" t="str">
        <f t="shared" si="344"/>
        <v/>
      </c>
    </row>
    <row r="22035" spans="1:1" ht="18" customHeight="1" x14ac:dyDescent="0.25">
      <c r="A22035" s="59" t="str">
        <f t="shared" si="344"/>
        <v/>
      </c>
    </row>
    <row r="22036" spans="1:1" ht="18" customHeight="1" x14ac:dyDescent="0.25">
      <c r="A22036" s="59" t="str">
        <f t="shared" si="344"/>
        <v/>
      </c>
    </row>
    <row r="22037" spans="1:1" ht="18" customHeight="1" x14ac:dyDescent="0.25">
      <c r="A22037" s="59" t="str">
        <f t="shared" si="344"/>
        <v/>
      </c>
    </row>
    <row r="22038" spans="1:1" ht="18" customHeight="1" x14ac:dyDescent="0.25">
      <c r="A22038" s="59" t="str">
        <f t="shared" si="344"/>
        <v/>
      </c>
    </row>
    <row r="22039" spans="1:1" ht="18" customHeight="1" x14ac:dyDescent="0.25">
      <c r="A22039" s="59" t="str">
        <f t="shared" si="344"/>
        <v/>
      </c>
    </row>
    <row r="22040" spans="1:1" ht="18" customHeight="1" x14ac:dyDescent="0.25">
      <c r="A22040" s="59" t="str">
        <f t="shared" si="344"/>
        <v/>
      </c>
    </row>
    <row r="22041" spans="1:1" ht="18" customHeight="1" x14ac:dyDescent="0.25">
      <c r="A22041" s="59" t="str">
        <f t="shared" si="344"/>
        <v/>
      </c>
    </row>
    <row r="22042" spans="1:1" ht="18" customHeight="1" x14ac:dyDescent="0.25">
      <c r="A22042" s="59" t="str">
        <f t="shared" si="344"/>
        <v/>
      </c>
    </row>
    <row r="22043" spans="1:1" ht="18" customHeight="1" x14ac:dyDescent="0.25">
      <c r="A22043" s="59" t="str">
        <f t="shared" si="344"/>
        <v/>
      </c>
    </row>
    <row r="22044" spans="1:1" ht="18" customHeight="1" x14ac:dyDescent="0.25">
      <c r="A22044" s="59" t="str">
        <f t="shared" si="344"/>
        <v/>
      </c>
    </row>
    <row r="22045" spans="1:1" ht="18" customHeight="1" x14ac:dyDescent="0.25">
      <c r="A22045" s="59" t="str">
        <f t="shared" si="344"/>
        <v/>
      </c>
    </row>
    <row r="22046" spans="1:1" ht="18" customHeight="1" x14ac:dyDescent="0.25">
      <c r="A22046" s="59" t="str">
        <f t="shared" si="344"/>
        <v/>
      </c>
    </row>
    <row r="22047" spans="1:1" ht="18" customHeight="1" x14ac:dyDescent="0.25">
      <c r="A22047" s="59" t="str">
        <f t="shared" si="344"/>
        <v/>
      </c>
    </row>
    <row r="22048" spans="1:1" ht="18" customHeight="1" x14ac:dyDescent="0.25">
      <c r="A22048" s="59" t="str">
        <f t="shared" si="344"/>
        <v/>
      </c>
    </row>
    <row r="22049" spans="1:1" ht="18" customHeight="1" x14ac:dyDescent="0.25">
      <c r="A22049" s="59" t="str">
        <f t="shared" si="344"/>
        <v/>
      </c>
    </row>
    <row r="22050" spans="1:1" ht="18" customHeight="1" x14ac:dyDescent="0.25">
      <c r="A22050" s="59" t="str">
        <f t="shared" si="344"/>
        <v/>
      </c>
    </row>
    <row r="22051" spans="1:1" ht="18" customHeight="1" x14ac:dyDescent="0.25">
      <c r="A22051" s="59" t="str">
        <f t="shared" si="344"/>
        <v/>
      </c>
    </row>
    <row r="22052" spans="1:1" ht="18" customHeight="1" x14ac:dyDescent="0.25">
      <c r="A22052" s="59" t="str">
        <f t="shared" si="344"/>
        <v/>
      </c>
    </row>
    <row r="22053" spans="1:1" ht="18" customHeight="1" x14ac:dyDescent="0.25">
      <c r="A22053" s="59" t="str">
        <f t="shared" si="344"/>
        <v/>
      </c>
    </row>
    <row r="22054" spans="1:1" ht="18" customHeight="1" x14ac:dyDescent="0.25">
      <c r="A22054" s="59" t="str">
        <f t="shared" si="344"/>
        <v/>
      </c>
    </row>
    <row r="22055" spans="1:1" ht="18" customHeight="1" x14ac:dyDescent="0.25">
      <c r="A22055" s="59" t="str">
        <f t="shared" si="344"/>
        <v/>
      </c>
    </row>
    <row r="22056" spans="1:1" ht="18" customHeight="1" x14ac:dyDescent="0.25">
      <c r="A22056" s="59" t="str">
        <f t="shared" si="344"/>
        <v/>
      </c>
    </row>
    <row r="22057" spans="1:1" ht="18" customHeight="1" x14ac:dyDescent="0.25">
      <c r="A22057" s="59" t="str">
        <f t="shared" si="344"/>
        <v/>
      </c>
    </row>
    <row r="22058" spans="1:1" ht="18" customHeight="1" x14ac:dyDescent="0.25">
      <c r="A22058" s="59" t="str">
        <f t="shared" si="344"/>
        <v/>
      </c>
    </row>
    <row r="22059" spans="1:1" ht="18" customHeight="1" x14ac:dyDescent="0.25">
      <c r="A22059" s="59" t="str">
        <f t="shared" si="344"/>
        <v/>
      </c>
    </row>
    <row r="22060" spans="1:1" ht="18" customHeight="1" x14ac:dyDescent="0.25">
      <c r="A22060" s="59" t="str">
        <f t="shared" si="344"/>
        <v/>
      </c>
    </row>
    <row r="22061" spans="1:1" ht="18" customHeight="1" x14ac:dyDescent="0.25">
      <c r="A22061" s="59" t="str">
        <f t="shared" si="344"/>
        <v/>
      </c>
    </row>
    <row r="22062" spans="1:1" ht="18" customHeight="1" x14ac:dyDescent="0.25">
      <c r="A22062" s="59" t="str">
        <f t="shared" ref="A22062:A22125" si="345">IF(B22062&lt;&gt;"",DATE(2020,INT((ROW(A22060)-1)/78)+1,1),"")</f>
        <v/>
      </c>
    </row>
    <row r="22063" spans="1:1" ht="18" customHeight="1" x14ac:dyDescent="0.25">
      <c r="A22063" s="59" t="str">
        <f t="shared" si="345"/>
        <v/>
      </c>
    </row>
    <row r="22064" spans="1:1" ht="18" customHeight="1" x14ac:dyDescent="0.25">
      <c r="A22064" s="59" t="str">
        <f t="shared" si="345"/>
        <v/>
      </c>
    </row>
    <row r="22065" spans="1:1" ht="18" customHeight="1" x14ac:dyDescent="0.25">
      <c r="A22065" s="59" t="str">
        <f t="shared" si="345"/>
        <v/>
      </c>
    </row>
    <row r="22066" spans="1:1" ht="18" customHeight="1" x14ac:dyDescent="0.25">
      <c r="A22066" s="59" t="str">
        <f t="shared" si="345"/>
        <v/>
      </c>
    </row>
    <row r="22067" spans="1:1" ht="18" customHeight="1" x14ac:dyDescent="0.25">
      <c r="A22067" s="59" t="str">
        <f t="shared" si="345"/>
        <v/>
      </c>
    </row>
    <row r="22068" spans="1:1" ht="18" customHeight="1" x14ac:dyDescent="0.25">
      <c r="A22068" s="59" t="str">
        <f t="shared" si="345"/>
        <v/>
      </c>
    </row>
    <row r="22069" spans="1:1" ht="18" customHeight="1" x14ac:dyDescent="0.25">
      <c r="A22069" s="59" t="str">
        <f t="shared" si="345"/>
        <v/>
      </c>
    </row>
    <row r="22070" spans="1:1" ht="18" customHeight="1" x14ac:dyDescent="0.25">
      <c r="A22070" s="59" t="str">
        <f t="shared" si="345"/>
        <v/>
      </c>
    </row>
    <row r="22071" spans="1:1" ht="18" customHeight="1" x14ac:dyDescent="0.25">
      <c r="A22071" s="59" t="str">
        <f t="shared" si="345"/>
        <v/>
      </c>
    </row>
    <row r="22072" spans="1:1" ht="18" customHeight="1" x14ac:dyDescent="0.25">
      <c r="A22072" s="59" t="str">
        <f t="shared" si="345"/>
        <v/>
      </c>
    </row>
    <row r="22073" spans="1:1" ht="18" customHeight="1" x14ac:dyDescent="0.25">
      <c r="A22073" s="59" t="str">
        <f t="shared" si="345"/>
        <v/>
      </c>
    </row>
    <row r="22074" spans="1:1" ht="18" customHeight="1" x14ac:dyDescent="0.25">
      <c r="A22074" s="59" t="str">
        <f t="shared" si="345"/>
        <v/>
      </c>
    </row>
    <row r="22075" spans="1:1" ht="18" customHeight="1" x14ac:dyDescent="0.25">
      <c r="A22075" s="59" t="str">
        <f t="shared" si="345"/>
        <v/>
      </c>
    </row>
    <row r="22076" spans="1:1" ht="18" customHeight="1" x14ac:dyDescent="0.25">
      <c r="A22076" s="59" t="str">
        <f t="shared" si="345"/>
        <v/>
      </c>
    </row>
    <row r="22077" spans="1:1" ht="18" customHeight="1" x14ac:dyDescent="0.25">
      <c r="A22077" s="59" t="str">
        <f t="shared" si="345"/>
        <v/>
      </c>
    </row>
    <row r="22078" spans="1:1" ht="18" customHeight="1" x14ac:dyDescent="0.25">
      <c r="A22078" s="59" t="str">
        <f t="shared" si="345"/>
        <v/>
      </c>
    </row>
    <row r="22079" spans="1:1" ht="18" customHeight="1" x14ac:dyDescent="0.25">
      <c r="A22079" s="59" t="str">
        <f t="shared" si="345"/>
        <v/>
      </c>
    </row>
    <row r="22080" spans="1:1" ht="18" customHeight="1" x14ac:dyDescent="0.25">
      <c r="A22080" s="59" t="str">
        <f t="shared" si="345"/>
        <v/>
      </c>
    </row>
    <row r="22081" spans="1:1" ht="18" customHeight="1" x14ac:dyDescent="0.25">
      <c r="A22081" s="59" t="str">
        <f t="shared" si="345"/>
        <v/>
      </c>
    </row>
    <row r="22082" spans="1:1" ht="18" customHeight="1" x14ac:dyDescent="0.25">
      <c r="A22082" s="59" t="str">
        <f t="shared" si="345"/>
        <v/>
      </c>
    </row>
    <row r="22083" spans="1:1" ht="18" customHeight="1" x14ac:dyDescent="0.25">
      <c r="A22083" s="59" t="str">
        <f t="shared" si="345"/>
        <v/>
      </c>
    </row>
    <row r="22084" spans="1:1" ht="18" customHeight="1" x14ac:dyDescent="0.25">
      <c r="A22084" s="59" t="str">
        <f t="shared" si="345"/>
        <v/>
      </c>
    </row>
    <row r="22085" spans="1:1" ht="18" customHeight="1" x14ac:dyDescent="0.25">
      <c r="A22085" s="59" t="str">
        <f t="shared" si="345"/>
        <v/>
      </c>
    </row>
    <row r="22086" spans="1:1" ht="18" customHeight="1" x14ac:dyDescent="0.25">
      <c r="A22086" s="59" t="str">
        <f t="shared" si="345"/>
        <v/>
      </c>
    </row>
    <row r="22087" spans="1:1" ht="18" customHeight="1" x14ac:dyDescent="0.25">
      <c r="A22087" s="59" t="str">
        <f t="shared" si="345"/>
        <v/>
      </c>
    </row>
    <row r="22088" spans="1:1" ht="18" customHeight="1" x14ac:dyDescent="0.25">
      <c r="A22088" s="59" t="str">
        <f t="shared" si="345"/>
        <v/>
      </c>
    </row>
    <row r="22089" spans="1:1" ht="18" customHeight="1" x14ac:dyDescent="0.25">
      <c r="A22089" s="59" t="str">
        <f t="shared" si="345"/>
        <v/>
      </c>
    </row>
    <row r="22090" spans="1:1" ht="18" customHeight="1" x14ac:dyDescent="0.25">
      <c r="A22090" s="59" t="str">
        <f t="shared" si="345"/>
        <v/>
      </c>
    </row>
    <row r="22091" spans="1:1" ht="18" customHeight="1" x14ac:dyDescent="0.25">
      <c r="A22091" s="59" t="str">
        <f t="shared" si="345"/>
        <v/>
      </c>
    </row>
    <row r="22092" spans="1:1" ht="18" customHeight="1" x14ac:dyDescent="0.25">
      <c r="A22092" s="59" t="str">
        <f t="shared" si="345"/>
        <v/>
      </c>
    </row>
    <row r="22093" spans="1:1" ht="18" customHeight="1" x14ac:dyDescent="0.25">
      <c r="A22093" s="59" t="str">
        <f t="shared" si="345"/>
        <v/>
      </c>
    </row>
    <row r="22094" spans="1:1" ht="18" customHeight="1" x14ac:dyDescent="0.25">
      <c r="A22094" s="59" t="str">
        <f t="shared" si="345"/>
        <v/>
      </c>
    </row>
    <row r="22095" spans="1:1" ht="18" customHeight="1" x14ac:dyDescent="0.25">
      <c r="A22095" s="59" t="str">
        <f t="shared" si="345"/>
        <v/>
      </c>
    </row>
    <row r="22096" spans="1:1" ht="18" customHeight="1" x14ac:dyDescent="0.25">
      <c r="A22096" s="59" t="str">
        <f t="shared" si="345"/>
        <v/>
      </c>
    </row>
    <row r="22097" spans="1:1" ht="18" customHeight="1" x14ac:dyDescent="0.25">
      <c r="A22097" s="59" t="str">
        <f t="shared" si="345"/>
        <v/>
      </c>
    </row>
    <row r="22098" spans="1:1" ht="18" customHeight="1" x14ac:dyDescent="0.25">
      <c r="A22098" s="59" t="str">
        <f t="shared" si="345"/>
        <v/>
      </c>
    </row>
    <row r="22099" spans="1:1" ht="18" customHeight="1" x14ac:dyDescent="0.25">
      <c r="A22099" s="59" t="str">
        <f t="shared" si="345"/>
        <v/>
      </c>
    </row>
    <row r="22100" spans="1:1" ht="18" customHeight="1" x14ac:dyDescent="0.25">
      <c r="A22100" s="59" t="str">
        <f t="shared" si="345"/>
        <v/>
      </c>
    </row>
    <row r="22101" spans="1:1" ht="18" customHeight="1" x14ac:dyDescent="0.25">
      <c r="A22101" s="59" t="str">
        <f t="shared" si="345"/>
        <v/>
      </c>
    </row>
    <row r="22102" spans="1:1" ht="18" customHeight="1" x14ac:dyDescent="0.25">
      <c r="A22102" s="59" t="str">
        <f t="shared" si="345"/>
        <v/>
      </c>
    </row>
    <row r="22103" spans="1:1" ht="18" customHeight="1" x14ac:dyDescent="0.25">
      <c r="A22103" s="59" t="str">
        <f t="shared" si="345"/>
        <v/>
      </c>
    </row>
    <row r="22104" spans="1:1" ht="18" customHeight="1" x14ac:dyDescent="0.25">
      <c r="A22104" s="59" t="str">
        <f t="shared" si="345"/>
        <v/>
      </c>
    </row>
    <row r="22105" spans="1:1" ht="18" customHeight="1" x14ac:dyDescent="0.25">
      <c r="A22105" s="59" t="str">
        <f t="shared" si="345"/>
        <v/>
      </c>
    </row>
    <row r="22106" spans="1:1" ht="18" customHeight="1" x14ac:dyDescent="0.25">
      <c r="A22106" s="59" t="str">
        <f t="shared" si="345"/>
        <v/>
      </c>
    </row>
    <row r="22107" spans="1:1" ht="18" customHeight="1" x14ac:dyDescent="0.25">
      <c r="A22107" s="59" t="str">
        <f t="shared" si="345"/>
        <v/>
      </c>
    </row>
    <row r="22108" spans="1:1" ht="18" customHeight="1" x14ac:dyDescent="0.25">
      <c r="A22108" s="59" t="str">
        <f t="shared" si="345"/>
        <v/>
      </c>
    </row>
    <row r="22109" spans="1:1" ht="18" customHeight="1" x14ac:dyDescent="0.25">
      <c r="A22109" s="59" t="str">
        <f t="shared" si="345"/>
        <v/>
      </c>
    </row>
    <row r="22110" spans="1:1" ht="18" customHeight="1" x14ac:dyDescent="0.25">
      <c r="A22110" s="59" t="str">
        <f t="shared" si="345"/>
        <v/>
      </c>
    </row>
    <row r="22111" spans="1:1" ht="18" customHeight="1" x14ac:dyDescent="0.25">
      <c r="A22111" s="59" t="str">
        <f t="shared" si="345"/>
        <v/>
      </c>
    </row>
    <row r="22112" spans="1:1" ht="18" customHeight="1" x14ac:dyDescent="0.25">
      <c r="A22112" s="59" t="str">
        <f t="shared" si="345"/>
        <v/>
      </c>
    </row>
    <row r="22113" spans="1:1" ht="18" customHeight="1" x14ac:dyDescent="0.25">
      <c r="A22113" s="59" t="str">
        <f t="shared" si="345"/>
        <v/>
      </c>
    </row>
    <row r="22114" spans="1:1" ht="18" customHeight="1" x14ac:dyDescent="0.25">
      <c r="A22114" s="59" t="str">
        <f t="shared" si="345"/>
        <v/>
      </c>
    </row>
    <row r="22115" spans="1:1" ht="18" customHeight="1" x14ac:dyDescent="0.25">
      <c r="A22115" s="59" t="str">
        <f t="shared" si="345"/>
        <v/>
      </c>
    </row>
    <row r="22116" spans="1:1" ht="18" customHeight="1" x14ac:dyDescent="0.25">
      <c r="A22116" s="59" t="str">
        <f t="shared" si="345"/>
        <v/>
      </c>
    </row>
    <row r="22117" spans="1:1" ht="18" customHeight="1" x14ac:dyDescent="0.25">
      <c r="A22117" s="59" t="str">
        <f t="shared" si="345"/>
        <v/>
      </c>
    </row>
    <row r="22118" spans="1:1" ht="18" customHeight="1" x14ac:dyDescent="0.25">
      <c r="A22118" s="59" t="str">
        <f t="shared" si="345"/>
        <v/>
      </c>
    </row>
    <row r="22119" spans="1:1" ht="18" customHeight="1" x14ac:dyDescent="0.25">
      <c r="A22119" s="59" t="str">
        <f t="shared" si="345"/>
        <v/>
      </c>
    </row>
    <row r="22120" spans="1:1" ht="18" customHeight="1" x14ac:dyDescent="0.25">
      <c r="A22120" s="59" t="str">
        <f t="shared" si="345"/>
        <v/>
      </c>
    </row>
    <row r="22121" spans="1:1" ht="18" customHeight="1" x14ac:dyDescent="0.25">
      <c r="A22121" s="59" t="str">
        <f t="shared" si="345"/>
        <v/>
      </c>
    </row>
    <row r="22122" spans="1:1" ht="18" customHeight="1" x14ac:dyDescent="0.25">
      <c r="A22122" s="59" t="str">
        <f t="shared" si="345"/>
        <v/>
      </c>
    </row>
    <row r="22123" spans="1:1" ht="18" customHeight="1" x14ac:dyDescent="0.25">
      <c r="A22123" s="59" t="str">
        <f t="shared" si="345"/>
        <v/>
      </c>
    </row>
    <row r="22124" spans="1:1" ht="18" customHeight="1" x14ac:dyDescent="0.25">
      <c r="A22124" s="59" t="str">
        <f t="shared" si="345"/>
        <v/>
      </c>
    </row>
    <row r="22125" spans="1:1" ht="18" customHeight="1" x14ac:dyDescent="0.25">
      <c r="A22125" s="59" t="str">
        <f t="shared" si="345"/>
        <v/>
      </c>
    </row>
    <row r="22126" spans="1:1" ht="18" customHeight="1" x14ac:dyDescent="0.25">
      <c r="A22126" s="59" t="str">
        <f t="shared" ref="A22126:A22189" si="346">IF(B22126&lt;&gt;"",DATE(2020,INT((ROW(A22124)-1)/78)+1,1),"")</f>
        <v/>
      </c>
    </row>
    <row r="22127" spans="1:1" ht="18" customHeight="1" x14ac:dyDescent="0.25">
      <c r="A22127" s="59" t="str">
        <f t="shared" si="346"/>
        <v/>
      </c>
    </row>
    <row r="22128" spans="1:1" ht="18" customHeight="1" x14ac:dyDescent="0.25">
      <c r="A22128" s="59" t="str">
        <f t="shared" si="346"/>
        <v/>
      </c>
    </row>
    <row r="22129" spans="1:1" ht="18" customHeight="1" x14ac:dyDescent="0.25">
      <c r="A22129" s="59" t="str">
        <f t="shared" si="346"/>
        <v/>
      </c>
    </row>
    <row r="22130" spans="1:1" ht="18" customHeight="1" x14ac:dyDescent="0.25">
      <c r="A22130" s="59" t="str">
        <f t="shared" si="346"/>
        <v/>
      </c>
    </row>
    <row r="22131" spans="1:1" ht="18" customHeight="1" x14ac:dyDescent="0.25">
      <c r="A22131" s="59" t="str">
        <f t="shared" si="346"/>
        <v/>
      </c>
    </row>
    <row r="22132" spans="1:1" ht="18" customHeight="1" x14ac:dyDescent="0.25">
      <c r="A22132" s="59" t="str">
        <f t="shared" si="346"/>
        <v/>
      </c>
    </row>
    <row r="22133" spans="1:1" ht="18" customHeight="1" x14ac:dyDescent="0.25">
      <c r="A22133" s="59" t="str">
        <f t="shared" si="346"/>
        <v/>
      </c>
    </row>
    <row r="22134" spans="1:1" ht="18" customHeight="1" x14ac:dyDescent="0.25">
      <c r="A22134" s="59" t="str">
        <f t="shared" si="346"/>
        <v/>
      </c>
    </row>
    <row r="22135" spans="1:1" ht="18" customHeight="1" x14ac:dyDescent="0.25">
      <c r="A22135" s="59" t="str">
        <f t="shared" si="346"/>
        <v/>
      </c>
    </row>
    <row r="22136" spans="1:1" ht="18" customHeight="1" x14ac:dyDescent="0.25">
      <c r="A22136" s="59" t="str">
        <f t="shared" si="346"/>
        <v/>
      </c>
    </row>
    <row r="22137" spans="1:1" ht="18" customHeight="1" x14ac:dyDescent="0.25">
      <c r="A22137" s="59" t="str">
        <f t="shared" si="346"/>
        <v/>
      </c>
    </row>
    <row r="22138" spans="1:1" ht="18" customHeight="1" x14ac:dyDescent="0.25">
      <c r="A22138" s="59" t="str">
        <f t="shared" si="346"/>
        <v/>
      </c>
    </row>
    <row r="22139" spans="1:1" ht="18" customHeight="1" x14ac:dyDescent="0.25">
      <c r="A22139" s="59" t="str">
        <f t="shared" si="346"/>
        <v/>
      </c>
    </row>
    <row r="22140" spans="1:1" ht="18" customHeight="1" x14ac:dyDescent="0.25">
      <c r="A22140" s="59" t="str">
        <f t="shared" si="346"/>
        <v/>
      </c>
    </row>
    <row r="22141" spans="1:1" ht="18" customHeight="1" x14ac:dyDescent="0.25">
      <c r="A22141" s="59" t="str">
        <f t="shared" si="346"/>
        <v/>
      </c>
    </row>
    <row r="22142" spans="1:1" ht="18" customHeight="1" x14ac:dyDescent="0.25">
      <c r="A22142" s="59" t="str">
        <f t="shared" si="346"/>
        <v/>
      </c>
    </row>
    <row r="22143" spans="1:1" ht="18" customHeight="1" x14ac:dyDescent="0.25">
      <c r="A22143" s="59" t="str">
        <f t="shared" si="346"/>
        <v/>
      </c>
    </row>
    <row r="22144" spans="1:1" ht="18" customHeight="1" x14ac:dyDescent="0.25">
      <c r="A22144" s="59" t="str">
        <f t="shared" si="346"/>
        <v/>
      </c>
    </row>
    <row r="22145" spans="1:1" ht="18" customHeight="1" x14ac:dyDescent="0.25">
      <c r="A22145" s="59" t="str">
        <f t="shared" si="346"/>
        <v/>
      </c>
    </row>
    <row r="22146" spans="1:1" ht="18" customHeight="1" x14ac:dyDescent="0.25">
      <c r="A22146" s="59" t="str">
        <f t="shared" si="346"/>
        <v/>
      </c>
    </row>
    <row r="22147" spans="1:1" ht="18" customHeight="1" x14ac:dyDescent="0.25">
      <c r="A22147" s="59" t="str">
        <f t="shared" si="346"/>
        <v/>
      </c>
    </row>
    <row r="22148" spans="1:1" ht="18" customHeight="1" x14ac:dyDescent="0.25">
      <c r="A22148" s="59" t="str">
        <f t="shared" si="346"/>
        <v/>
      </c>
    </row>
    <row r="22149" spans="1:1" ht="18" customHeight="1" x14ac:dyDescent="0.25">
      <c r="A22149" s="59" t="str">
        <f t="shared" si="346"/>
        <v/>
      </c>
    </row>
    <row r="22150" spans="1:1" ht="18" customHeight="1" x14ac:dyDescent="0.25">
      <c r="A22150" s="59" t="str">
        <f t="shared" si="346"/>
        <v/>
      </c>
    </row>
    <row r="22151" spans="1:1" ht="18" customHeight="1" x14ac:dyDescent="0.25">
      <c r="A22151" s="59" t="str">
        <f t="shared" si="346"/>
        <v/>
      </c>
    </row>
    <row r="22152" spans="1:1" ht="18" customHeight="1" x14ac:dyDescent="0.25">
      <c r="A22152" s="59" t="str">
        <f t="shared" si="346"/>
        <v/>
      </c>
    </row>
    <row r="22153" spans="1:1" ht="18" customHeight="1" x14ac:dyDescent="0.25">
      <c r="A22153" s="59" t="str">
        <f t="shared" si="346"/>
        <v/>
      </c>
    </row>
    <row r="22154" spans="1:1" ht="18" customHeight="1" x14ac:dyDescent="0.25">
      <c r="A22154" s="59" t="str">
        <f t="shared" si="346"/>
        <v/>
      </c>
    </row>
    <row r="22155" spans="1:1" ht="18" customHeight="1" x14ac:dyDescent="0.25">
      <c r="A22155" s="59" t="str">
        <f t="shared" si="346"/>
        <v/>
      </c>
    </row>
    <row r="22156" spans="1:1" ht="18" customHeight="1" x14ac:dyDescent="0.25">
      <c r="A22156" s="59" t="str">
        <f t="shared" si="346"/>
        <v/>
      </c>
    </row>
    <row r="22157" spans="1:1" ht="18" customHeight="1" x14ac:dyDescent="0.25">
      <c r="A22157" s="59" t="str">
        <f t="shared" si="346"/>
        <v/>
      </c>
    </row>
    <row r="22158" spans="1:1" ht="18" customHeight="1" x14ac:dyDescent="0.25">
      <c r="A22158" s="59" t="str">
        <f t="shared" si="346"/>
        <v/>
      </c>
    </row>
    <row r="22159" spans="1:1" ht="18" customHeight="1" x14ac:dyDescent="0.25">
      <c r="A22159" s="59" t="str">
        <f t="shared" si="346"/>
        <v/>
      </c>
    </row>
    <row r="22160" spans="1:1" ht="18" customHeight="1" x14ac:dyDescent="0.25">
      <c r="A22160" s="59" t="str">
        <f t="shared" si="346"/>
        <v/>
      </c>
    </row>
    <row r="22161" spans="1:1" ht="18" customHeight="1" x14ac:dyDescent="0.25">
      <c r="A22161" s="59" t="str">
        <f t="shared" si="346"/>
        <v/>
      </c>
    </row>
    <row r="22162" spans="1:1" ht="18" customHeight="1" x14ac:dyDescent="0.25">
      <c r="A22162" s="59" t="str">
        <f t="shared" si="346"/>
        <v/>
      </c>
    </row>
    <row r="22163" spans="1:1" ht="18" customHeight="1" x14ac:dyDescent="0.25">
      <c r="A22163" s="59" t="str">
        <f t="shared" si="346"/>
        <v/>
      </c>
    </row>
    <row r="22164" spans="1:1" ht="18" customHeight="1" x14ac:dyDescent="0.25">
      <c r="A22164" s="59" t="str">
        <f t="shared" si="346"/>
        <v/>
      </c>
    </row>
    <row r="22165" spans="1:1" ht="18" customHeight="1" x14ac:dyDescent="0.25">
      <c r="A22165" s="59" t="str">
        <f t="shared" si="346"/>
        <v/>
      </c>
    </row>
    <row r="22166" spans="1:1" ht="18" customHeight="1" x14ac:dyDescent="0.25">
      <c r="A22166" s="59" t="str">
        <f t="shared" si="346"/>
        <v/>
      </c>
    </row>
    <row r="22167" spans="1:1" ht="18" customHeight="1" x14ac:dyDescent="0.25">
      <c r="A22167" s="59" t="str">
        <f t="shared" si="346"/>
        <v/>
      </c>
    </row>
    <row r="22168" spans="1:1" ht="18" customHeight="1" x14ac:dyDescent="0.25">
      <c r="A22168" s="59" t="str">
        <f t="shared" si="346"/>
        <v/>
      </c>
    </row>
    <row r="22169" spans="1:1" ht="18" customHeight="1" x14ac:dyDescent="0.25">
      <c r="A22169" s="59" t="str">
        <f t="shared" si="346"/>
        <v/>
      </c>
    </row>
    <row r="22170" spans="1:1" ht="18" customHeight="1" x14ac:dyDescent="0.25">
      <c r="A22170" s="59" t="str">
        <f t="shared" si="346"/>
        <v/>
      </c>
    </row>
    <row r="22171" spans="1:1" ht="18" customHeight="1" x14ac:dyDescent="0.25">
      <c r="A22171" s="59" t="str">
        <f t="shared" si="346"/>
        <v/>
      </c>
    </row>
    <row r="22172" spans="1:1" ht="18" customHeight="1" x14ac:dyDescent="0.25">
      <c r="A22172" s="59" t="str">
        <f t="shared" si="346"/>
        <v/>
      </c>
    </row>
    <row r="22173" spans="1:1" ht="18" customHeight="1" x14ac:dyDescent="0.25">
      <c r="A22173" s="59" t="str">
        <f t="shared" si="346"/>
        <v/>
      </c>
    </row>
    <row r="22174" spans="1:1" ht="18" customHeight="1" x14ac:dyDescent="0.25">
      <c r="A22174" s="59" t="str">
        <f t="shared" si="346"/>
        <v/>
      </c>
    </row>
    <row r="22175" spans="1:1" ht="18" customHeight="1" x14ac:dyDescent="0.25">
      <c r="A22175" s="59" t="str">
        <f t="shared" si="346"/>
        <v/>
      </c>
    </row>
    <row r="22176" spans="1:1" ht="18" customHeight="1" x14ac:dyDescent="0.25">
      <c r="A22176" s="59" t="str">
        <f t="shared" si="346"/>
        <v/>
      </c>
    </row>
    <row r="22177" spans="1:1" ht="18" customHeight="1" x14ac:dyDescent="0.25">
      <c r="A22177" s="59" t="str">
        <f t="shared" si="346"/>
        <v/>
      </c>
    </row>
    <row r="22178" spans="1:1" ht="18" customHeight="1" x14ac:dyDescent="0.25">
      <c r="A22178" s="59" t="str">
        <f t="shared" si="346"/>
        <v/>
      </c>
    </row>
    <row r="22179" spans="1:1" ht="18" customHeight="1" x14ac:dyDescent="0.25">
      <c r="A22179" s="59" t="str">
        <f t="shared" si="346"/>
        <v/>
      </c>
    </row>
    <row r="22180" spans="1:1" ht="18" customHeight="1" x14ac:dyDescent="0.25">
      <c r="A22180" s="59" t="str">
        <f t="shared" si="346"/>
        <v/>
      </c>
    </row>
    <row r="22181" spans="1:1" ht="18" customHeight="1" x14ac:dyDescent="0.25">
      <c r="A22181" s="59" t="str">
        <f t="shared" si="346"/>
        <v/>
      </c>
    </row>
    <row r="22182" spans="1:1" ht="18" customHeight="1" x14ac:dyDescent="0.25">
      <c r="A22182" s="59" t="str">
        <f t="shared" si="346"/>
        <v/>
      </c>
    </row>
    <row r="22183" spans="1:1" ht="18" customHeight="1" x14ac:dyDescent="0.25">
      <c r="A22183" s="59" t="str">
        <f t="shared" si="346"/>
        <v/>
      </c>
    </row>
    <row r="22184" spans="1:1" ht="18" customHeight="1" x14ac:dyDescent="0.25">
      <c r="A22184" s="59" t="str">
        <f t="shared" si="346"/>
        <v/>
      </c>
    </row>
    <row r="22185" spans="1:1" ht="18" customHeight="1" x14ac:dyDescent="0.25">
      <c r="A22185" s="59" t="str">
        <f t="shared" si="346"/>
        <v/>
      </c>
    </row>
    <row r="22186" spans="1:1" ht="18" customHeight="1" x14ac:dyDescent="0.25">
      <c r="A22186" s="59" t="str">
        <f t="shared" si="346"/>
        <v/>
      </c>
    </row>
    <row r="22187" spans="1:1" ht="18" customHeight="1" x14ac:dyDescent="0.25">
      <c r="A22187" s="59" t="str">
        <f t="shared" si="346"/>
        <v/>
      </c>
    </row>
    <row r="22188" spans="1:1" ht="18" customHeight="1" x14ac:dyDescent="0.25">
      <c r="A22188" s="59" t="str">
        <f t="shared" si="346"/>
        <v/>
      </c>
    </row>
    <row r="22189" spans="1:1" ht="18" customHeight="1" x14ac:dyDescent="0.25">
      <c r="A22189" s="59" t="str">
        <f t="shared" si="346"/>
        <v/>
      </c>
    </row>
    <row r="22190" spans="1:1" ht="18" customHeight="1" x14ac:dyDescent="0.25">
      <c r="A22190" s="59" t="str">
        <f t="shared" ref="A22190:A22253" si="347">IF(B22190&lt;&gt;"",DATE(2020,INT((ROW(A22188)-1)/78)+1,1),"")</f>
        <v/>
      </c>
    </row>
    <row r="22191" spans="1:1" ht="18" customHeight="1" x14ac:dyDescent="0.25">
      <c r="A22191" s="59" t="str">
        <f t="shared" si="347"/>
        <v/>
      </c>
    </row>
    <row r="22192" spans="1:1" ht="18" customHeight="1" x14ac:dyDescent="0.25">
      <c r="A22192" s="59" t="str">
        <f t="shared" si="347"/>
        <v/>
      </c>
    </row>
    <row r="22193" spans="1:1" ht="18" customHeight="1" x14ac:dyDescent="0.25">
      <c r="A22193" s="59" t="str">
        <f t="shared" si="347"/>
        <v/>
      </c>
    </row>
    <row r="22194" spans="1:1" ht="18" customHeight="1" x14ac:dyDescent="0.25">
      <c r="A22194" s="59" t="str">
        <f t="shared" si="347"/>
        <v/>
      </c>
    </row>
    <row r="22195" spans="1:1" ht="18" customHeight="1" x14ac:dyDescent="0.25">
      <c r="A22195" s="59" t="str">
        <f t="shared" si="347"/>
        <v/>
      </c>
    </row>
    <row r="22196" spans="1:1" ht="18" customHeight="1" x14ac:dyDescent="0.25">
      <c r="A22196" s="59" t="str">
        <f t="shared" si="347"/>
        <v/>
      </c>
    </row>
    <row r="22197" spans="1:1" ht="18" customHeight="1" x14ac:dyDescent="0.25">
      <c r="A22197" s="59" t="str">
        <f t="shared" si="347"/>
        <v/>
      </c>
    </row>
    <row r="22198" spans="1:1" ht="18" customHeight="1" x14ac:dyDescent="0.25">
      <c r="A22198" s="59" t="str">
        <f t="shared" si="347"/>
        <v/>
      </c>
    </row>
    <row r="22199" spans="1:1" ht="18" customHeight="1" x14ac:dyDescent="0.25">
      <c r="A22199" s="59" t="str">
        <f t="shared" si="347"/>
        <v/>
      </c>
    </row>
    <row r="22200" spans="1:1" ht="18" customHeight="1" x14ac:dyDescent="0.25">
      <c r="A22200" s="59" t="str">
        <f t="shared" si="347"/>
        <v/>
      </c>
    </row>
    <row r="22201" spans="1:1" ht="18" customHeight="1" x14ac:dyDescent="0.25">
      <c r="A22201" s="59" t="str">
        <f t="shared" si="347"/>
        <v/>
      </c>
    </row>
    <row r="22202" spans="1:1" ht="18" customHeight="1" x14ac:dyDescent="0.25">
      <c r="A22202" s="59" t="str">
        <f t="shared" si="347"/>
        <v/>
      </c>
    </row>
    <row r="22203" spans="1:1" ht="18" customHeight="1" x14ac:dyDescent="0.25">
      <c r="A22203" s="59" t="str">
        <f t="shared" si="347"/>
        <v/>
      </c>
    </row>
    <row r="22204" spans="1:1" ht="18" customHeight="1" x14ac:dyDescent="0.25">
      <c r="A22204" s="59" t="str">
        <f t="shared" si="347"/>
        <v/>
      </c>
    </row>
    <row r="22205" spans="1:1" ht="18" customHeight="1" x14ac:dyDescent="0.25">
      <c r="A22205" s="59" t="str">
        <f t="shared" si="347"/>
        <v/>
      </c>
    </row>
    <row r="22206" spans="1:1" ht="18" customHeight="1" x14ac:dyDescent="0.25">
      <c r="A22206" s="59" t="str">
        <f t="shared" si="347"/>
        <v/>
      </c>
    </row>
    <row r="22207" spans="1:1" ht="18" customHeight="1" x14ac:dyDescent="0.25">
      <c r="A22207" s="59" t="str">
        <f t="shared" si="347"/>
        <v/>
      </c>
    </row>
    <row r="22208" spans="1:1" ht="18" customHeight="1" x14ac:dyDescent="0.25">
      <c r="A22208" s="59" t="str">
        <f t="shared" si="347"/>
        <v/>
      </c>
    </row>
    <row r="22209" spans="1:1" ht="18" customHeight="1" x14ac:dyDescent="0.25">
      <c r="A22209" s="59" t="str">
        <f t="shared" si="347"/>
        <v/>
      </c>
    </row>
    <row r="22210" spans="1:1" ht="18" customHeight="1" x14ac:dyDescent="0.25">
      <c r="A22210" s="59" t="str">
        <f t="shared" si="347"/>
        <v/>
      </c>
    </row>
    <row r="22211" spans="1:1" ht="18" customHeight="1" x14ac:dyDescent="0.25">
      <c r="A22211" s="59" t="str">
        <f t="shared" si="347"/>
        <v/>
      </c>
    </row>
    <row r="22212" spans="1:1" ht="18" customHeight="1" x14ac:dyDescent="0.25">
      <c r="A22212" s="59" t="str">
        <f t="shared" si="347"/>
        <v/>
      </c>
    </row>
    <row r="22213" spans="1:1" ht="18" customHeight="1" x14ac:dyDescent="0.25">
      <c r="A22213" s="59" t="str">
        <f t="shared" si="347"/>
        <v/>
      </c>
    </row>
    <row r="22214" spans="1:1" ht="18" customHeight="1" x14ac:dyDescent="0.25">
      <c r="A22214" s="59" t="str">
        <f t="shared" si="347"/>
        <v/>
      </c>
    </row>
    <row r="22215" spans="1:1" ht="18" customHeight="1" x14ac:dyDescent="0.25">
      <c r="A22215" s="59" t="str">
        <f t="shared" si="347"/>
        <v/>
      </c>
    </row>
    <row r="22216" spans="1:1" ht="18" customHeight="1" x14ac:dyDescent="0.25">
      <c r="A22216" s="59" t="str">
        <f t="shared" si="347"/>
        <v/>
      </c>
    </row>
    <row r="22217" spans="1:1" ht="18" customHeight="1" x14ac:dyDescent="0.25">
      <c r="A22217" s="59" t="str">
        <f t="shared" si="347"/>
        <v/>
      </c>
    </row>
    <row r="22218" spans="1:1" ht="18" customHeight="1" x14ac:dyDescent="0.25">
      <c r="A22218" s="59" t="str">
        <f t="shared" si="347"/>
        <v/>
      </c>
    </row>
    <row r="22219" spans="1:1" ht="18" customHeight="1" x14ac:dyDescent="0.25">
      <c r="A22219" s="59" t="str">
        <f t="shared" si="347"/>
        <v/>
      </c>
    </row>
    <row r="22220" spans="1:1" ht="18" customHeight="1" x14ac:dyDescent="0.25">
      <c r="A22220" s="59" t="str">
        <f t="shared" si="347"/>
        <v/>
      </c>
    </row>
    <row r="22221" spans="1:1" ht="18" customHeight="1" x14ac:dyDescent="0.25">
      <c r="A22221" s="59" t="str">
        <f t="shared" si="347"/>
        <v/>
      </c>
    </row>
    <row r="22222" spans="1:1" ht="18" customHeight="1" x14ac:dyDescent="0.25">
      <c r="A22222" s="59" t="str">
        <f t="shared" si="347"/>
        <v/>
      </c>
    </row>
    <row r="22223" spans="1:1" ht="18" customHeight="1" x14ac:dyDescent="0.25">
      <c r="A22223" s="59" t="str">
        <f t="shared" si="347"/>
        <v/>
      </c>
    </row>
    <row r="22224" spans="1:1" ht="18" customHeight="1" x14ac:dyDescent="0.25">
      <c r="A22224" s="59" t="str">
        <f t="shared" si="347"/>
        <v/>
      </c>
    </row>
    <row r="22225" spans="1:1" ht="18" customHeight="1" x14ac:dyDescent="0.25">
      <c r="A22225" s="59" t="str">
        <f t="shared" si="347"/>
        <v/>
      </c>
    </row>
    <row r="22226" spans="1:1" ht="18" customHeight="1" x14ac:dyDescent="0.25">
      <c r="A22226" s="59" t="str">
        <f t="shared" si="347"/>
        <v/>
      </c>
    </row>
    <row r="22227" spans="1:1" ht="18" customHeight="1" x14ac:dyDescent="0.25">
      <c r="A22227" s="59" t="str">
        <f t="shared" si="347"/>
        <v/>
      </c>
    </row>
    <row r="22228" spans="1:1" ht="18" customHeight="1" x14ac:dyDescent="0.25">
      <c r="A22228" s="59" t="str">
        <f t="shared" si="347"/>
        <v/>
      </c>
    </row>
    <row r="22229" spans="1:1" ht="18" customHeight="1" x14ac:dyDescent="0.25">
      <c r="A22229" s="59" t="str">
        <f t="shared" si="347"/>
        <v/>
      </c>
    </row>
    <row r="22230" spans="1:1" ht="18" customHeight="1" x14ac:dyDescent="0.25">
      <c r="A22230" s="59" t="str">
        <f t="shared" si="347"/>
        <v/>
      </c>
    </row>
    <row r="22231" spans="1:1" ht="18" customHeight="1" x14ac:dyDescent="0.25">
      <c r="A22231" s="59" t="str">
        <f t="shared" si="347"/>
        <v/>
      </c>
    </row>
    <row r="22232" spans="1:1" ht="18" customHeight="1" x14ac:dyDescent="0.25">
      <c r="A22232" s="59" t="str">
        <f t="shared" si="347"/>
        <v/>
      </c>
    </row>
    <row r="22233" spans="1:1" ht="18" customHeight="1" x14ac:dyDescent="0.25">
      <c r="A22233" s="59" t="str">
        <f t="shared" si="347"/>
        <v/>
      </c>
    </row>
    <row r="22234" spans="1:1" ht="18" customHeight="1" x14ac:dyDescent="0.25">
      <c r="A22234" s="59" t="str">
        <f t="shared" si="347"/>
        <v/>
      </c>
    </row>
    <row r="22235" spans="1:1" ht="18" customHeight="1" x14ac:dyDescent="0.25">
      <c r="A22235" s="59" t="str">
        <f t="shared" si="347"/>
        <v/>
      </c>
    </row>
    <row r="22236" spans="1:1" ht="18" customHeight="1" x14ac:dyDescent="0.25">
      <c r="A22236" s="59" t="str">
        <f t="shared" si="347"/>
        <v/>
      </c>
    </row>
    <row r="22237" spans="1:1" ht="18" customHeight="1" x14ac:dyDescent="0.25">
      <c r="A22237" s="59" t="str">
        <f t="shared" si="347"/>
        <v/>
      </c>
    </row>
    <row r="22238" spans="1:1" ht="18" customHeight="1" x14ac:dyDescent="0.25">
      <c r="A22238" s="59" t="str">
        <f t="shared" si="347"/>
        <v/>
      </c>
    </row>
    <row r="22239" spans="1:1" ht="18" customHeight="1" x14ac:dyDescent="0.25">
      <c r="A22239" s="59" t="str">
        <f t="shared" si="347"/>
        <v/>
      </c>
    </row>
    <row r="22240" spans="1:1" ht="18" customHeight="1" x14ac:dyDescent="0.25">
      <c r="A22240" s="59" t="str">
        <f t="shared" si="347"/>
        <v/>
      </c>
    </row>
    <row r="22241" spans="1:1" ht="18" customHeight="1" x14ac:dyDescent="0.25">
      <c r="A22241" s="59" t="str">
        <f t="shared" si="347"/>
        <v/>
      </c>
    </row>
    <row r="22242" spans="1:1" ht="18" customHeight="1" x14ac:dyDescent="0.25">
      <c r="A22242" s="59" t="str">
        <f t="shared" si="347"/>
        <v/>
      </c>
    </row>
    <row r="22243" spans="1:1" ht="18" customHeight="1" x14ac:dyDescent="0.25">
      <c r="A22243" s="59" t="str">
        <f t="shared" si="347"/>
        <v/>
      </c>
    </row>
    <row r="22244" spans="1:1" ht="18" customHeight="1" x14ac:dyDescent="0.25">
      <c r="A22244" s="59" t="str">
        <f t="shared" si="347"/>
        <v/>
      </c>
    </row>
    <row r="22245" spans="1:1" ht="18" customHeight="1" x14ac:dyDescent="0.25">
      <c r="A22245" s="59" t="str">
        <f t="shared" si="347"/>
        <v/>
      </c>
    </row>
    <row r="22246" spans="1:1" ht="18" customHeight="1" x14ac:dyDescent="0.25">
      <c r="A22246" s="59" t="str">
        <f t="shared" si="347"/>
        <v/>
      </c>
    </row>
    <row r="22247" spans="1:1" ht="18" customHeight="1" x14ac:dyDescent="0.25">
      <c r="A22247" s="59" t="str">
        <f t="shared" si="347"/>
        <v/>
      </c>
    </row>
    <row r="22248" spans="1:1" ht="18" customHeight="1" x14ac:dyDescent="0.25">
      <c r="A22248" s="59" t="str">
        <f t="shared" si="347"/>
        <v/>
      </c>
    </row>
    <row r="22249" spans="1:1" ht="18" customHeight="1" x14ac:dyDescent="0.25">
      <c r="A22249" s="59" t="str">
        <f t="shared" si="347"/>
        <v/>
      </c>
    </row>
    <row r="22250" spans="1:1" ht="18" customHeight="1" x14ac:dyDescent="0.25">
      <c r="A22250" s="59" t="str">
        <f t="shared" si="347"/>
        <v/>
      </c>
    </row>
    <row r="22251" spans="1:1" ht="18" customHeight="1" x14ac:dyDescent="0.25">
      <c r="A22251" s="59" t="str">
        <f t="shared" si="347"/>
        <v/>
      </c>
    </row>
    <row r="22252" spans="1:1" ht="18" customHeight="1" x14ac:dyDescent="0.25">
      <c r="A22252" s="59" t="str">
        <f t="shared" si="347"/>
        <v/>
      </c>
    </row>
    <row r="22253" spans="1:1" ht="18" customHeight="1" x14ac:dyDescent="0.25">
      <c r="A22253" s="59" t="str">
        <f t="shared" si="347"/>
        <v/>
      </c>
    </row>
    <row r="22254" spans="1:1" ht="18" customHeight="1" x14ac:dyDescent="0.25">
      <c r="A22254" s="59" t="str">
        <f t="shared" ref="A22254:A22317" si="348">IF(B22254&lt;&gt;"",DATE(2020,INT((ROW(A22252)-1)/78)+1,1),"")</f>
        <v/>
      </c>
    </row>
    <row r="22255" spans="1:1" ht="18" customHeight="1" x14ac:dyDescent="0.25">
      <c r="A22255" s="59" t="str">
        <f t="shared" si="348"/>
        <v/>
      </c>
    </row>
    <row r="22256" spans="1:1" ht="18" customHeight="1" x14ac:dyDescent="0.25">
      <c r="A22256" s="59" t="str">
        <f t="shared" si="348"/>
        <v/>
      </c>
    </row>
    <row r="22257" spans="1:1" ht="18" customHeight="1" x14ac:dyDescent="0.25">
      <c r="A22257" s="59" t="str">
        <f t="shared" si="348"/>
        <v/>
      </c>
    </row>
    <row r="22258" spans="1:1" ht="18" customHeight="1" x14ac:dyDescent="0.25">
      <c r="A22258" s="59" t="str">
        <f t="shared" si="348"/>
        <v/>
      </c>
    </row>
    <row r="22259" spans="1:1" ht="18" customHeight="1" x14ac:dyDescent="0.25">
      <c r="A22259" s="59" t="str">
        <f t="shared" si="348"/>
        <v/>
      </c>
    </row>
    <row r="22260" spans="1:1" ht="18" customHeight="1" x14ac:dyDescent="0.25">
      <c r="A22260" s="59" t="str">
        <f t="shared" si="348"/>
        <v/>
      </c>
    </row>
    <row r="22261" spans="1:1" ht="18" customHeight="1" x14ac:dyDescent="0.25">
      <c r="A22261" s="59" t="str">
        <f t="shared" si="348"/>
        <v/>
      </c>
    </row>
    <row r="22262" spans="1:1" ht="18" customHeight="1" x14ac:dyDescent="0.25">
      <c r="A22262" s="59" t="str">
        <f t="shared" si="348"/>
        <v/>
      </c>
    </row>
    <row r="22263" spans="1:1" ht="18" customHeight="1" x14ac:dyDescent="0.25">
      <c r="A22263" s="59" t="str">
        <f t="shared" si="348"/>
        <v/>
      </c>
    </row>
    <row r="22264" spans="1:1" ht="18" customHeight="1" x14ac:dyDescent="0.25">
      <c r="A22264" s="59" t="str">
        <f t="shared" si="348"/>
        <v/>
      </c>
    </row>
    <row r="22265" spans="1:1" ht="18" customHeight="1" x14ac:dyDescent="0.25">
      <c r="A22265" s="59" t="str">
        <f t="shared" si="348"/>
        <v/>
      </c>
    </row>
    <row r="22266" spans="1:1" ht="18" customHeight="1" x14ac:dyDescent="0.25">
      <c r="A22266" s="59" t="str">
        <f t="shared" si="348"/>
        <v/>
      </c>
    </row>
    <row r="22267" spans="1:1" ht="18" customHeight="1" x14ac:dyDescent="0.25">
      <c r="A22267" s="59" t="str">
        <f t="shared" si="348"/>
        <v/>
      </c>
    </row>
    <row r="22268" spans="1:1" ht="18" customHeight="1" x14ac:dyDescent="0.25">
      <c r="A22268" s="59" t="str">
        <f t="shared" si="348"/>
        <v/>
      </c>
    </row>
    <row r="22269" spans="1:1" ht="18" customHeight="1" x14ac:dyDescent="0.25">
      <c r="A22269" s="59" t="str">
        <f t="shared" si="348"/>
        <v/>
      </c>
    </row>
    <row r="22270" spans="1:1" ht="18" customHeight="1" x14ac:dyDescent="0.25">
      <c r="A22270" s="59" t="str">
        <f t="shared" si="348"/>
        <v/>
      </c>
    </row>
    <row r="22271" spans="1:1" ht="18" customHeight="1" x14ac:dyDescent="0.25">
      <c r="A22271" s="59" t="str">
        <f t="shared" si="348"/>
        <v/>
      </c>
    </row>
    <row r="22272" spans="1:1" ht="18" customHeight="1" x14ac:dyDescent="0.25">
      <c r="A22272" s="59" t="str">
        <f t="shared" si="348"/>
        <v/>
      </c>
    </row>
    <row r="22273" spans="1:1" ht="18" customHeight="1" x14ac:dyDescent="0.25">
      <c r="A22273" s="59" t="str">
        <f t="shared" si="348"/>
        <v/>
      </c>
    </row>
    <row r="22274" spans="1:1" ht="18" customHeight="1" x14ac:dyDescent="0.25">
      <c r="A22274" s="59" t="str">
        <f t="shared" si="348"/>
        <v/>
      </c>
    </row>
    <row r="22275" spans="1:1" ht="18" customHeight="1" x14ac:dyDescent="0.25">
      <c r="A22275" s="59" t="str">
        <f t="shared" si="348"/>
        <v/>
      </c>
    </row>
    <row r="22276" spans="1:1" ht="18" customHeight="1" x14ac:dyDescent="0.25">
      <c r="A22276" s="59" t="str">
        <f t="shared" si="348"/>
        <v/>
      </c>
    </row>
    <row r="22277" spans="1:1" ht="18" customHeight="1" x14ac:dyDescent="0.25">
      <c r="A22277" s="59" t="str">
        <f t="shared" si="348"/>
        <v/>
      </c>
    </row>
    <row r="22278" spans="1:1" ht="18" customHeight="1" x14ac:dyDescent="0.25">
      <c r="A22278" s="59" t="str">
        <f t="shared" si="348"/>
        <v/>
      </c>
    </row>
    <row r="22279" spans="1:1" ht="18" customHeight="1" x14ac:dyDescent="0.25">
      <c r="A22279" s="59" t="str">
        <f t="shared" si="348"/>
        <v/>
      </c>
    </row>
    <row r="22280" spans="1:1" ht="18" customHeight="1" x14ac:dyDescent="0.25">
      <c r="A22280" s="59" t="str">
        <f t="shared" si="348"/>
        <v/>
      </c>
    </row>
    <row r="22281" spans="1:1" ht="18" customHeight="1" x14ac:dyDescent="0.25">
      <c r="A22281" s="59" t="str">
        <f t="shared" si="348"/>
        <v/>
      </c>
    </row>
    <row r="22282" spans="1:1" ht="18" customHeight="1" x14ac:dyDescent="0.25">
      <c r="A22282" s="59" t="str">
        <f t="shared" si="348"/>
        <v/>
      </c>
    </row>
    <row r="22283" spans="1:1" ht="18" customHeight="1" x14ac:dyDescent="0.25">
      <c r="A22283" s="59" t="str">
        <f t="shared" si="348"/>
        <v/>
      </c>
    </row>
    <row r="22284" spans="1:1" ht="18" customHeight="1" x14ac:dyDescent="0.25">
      <c r="A22284" s="59" t="str">
        <f t="shared" si="348"/>
        <v/>
      </c>
    </row>
    <row r="22285" spans="1:1" ht="18" customHeight="1" x14ac:dyDescent="0.25">
      <c r="A22285" s="59" t="str">
        <f t="shared" si="348"/>
        <v/>
      </c>
    </row>
    <row r="22286" spans="1:1" ht="18" customHeight="1" x14ac:dyDescent="0.25">
      <c r="A22286" s="59" t="str">
        <f t="shared" si="348"/>
        <v/>
      </c>
    </row>
    <row r="22287" spans="1:1" ht="18" customHeight="1" x14ac:dyDescent="0.25">
      <c r="A22287" s="59" t="str">
        <f t="shared" si="348"/>
        <v/>
      </c>
    </row>
    <row r="22288" spans="1:1" ht="18" customHeight="1" x14ac:dyDescent="0.25">
      <c r="A22288" s="59" t="str">
        <f t="shared" si="348"/>
        <v/>
      </c>
    </row>
    <row r="22289" spans="1:1" ht="18" customHeight="1" x14ac:dyDescent="0.25">
      <c r="A22289" s="59" t="str">
        <f t="shared" si="348"/>
        <v/>
      </c>
    </row>
    <row r="22290" spans="1:1" ht="18" customHeight="1" x14ac:dyDescent="0.25">
      <c r="A22290" s="59" t="str">
        <f t="shared" si="348"/>
        <v/>
      </c>
    </row>
    <row r="22291" spans="1:1" ht="18" customHeight="1" x14ac:dyDescent="0.25">
      <c r="A22291" s="59" t="str">
        <f t="shared" si="348"/>
        <v/>
      </c>
    </row>
    <row r="22292" spans="1:1" ht="18" customHeight="1" x14ac:dyDescent="0.25">
      <c r="A22292" s="59" t="str">
        <f t="shared" si="348"/>
        <v/>
      </c>
    </row>
    <row r="22293" spans="1:1" ht="18" customHeight="1" x14ac:dyDescent="0.25">
      <c r="A22293" s="59" t="str">
        <f t="shared" si="348"/>
        <v/>
      </c>
    </row>
    <row r="22294" spans="1:1" ht="18" customHeight="1" x14ac:dyDescent="0.25">
      <c r="A22294" s="59" t="str">
        <f t="shared" si="348"/>
        <v/>
      </c>
    </row>
    <row r="22295" spans="1:1" ht="18" customHeight="1" x14ac:dyDescent="0.25">
      <c r="A22295" s="59" t="str">
        <f t="shared" si="348"/>
        <v/>
      </c>
    </row>
    <row r="22296" spans="1:1" ht="18" customHeight="1" x14ac:dyDescent="0.25">
      <c r="A22296" s="59" t="str">
        <f t="shared" si="348"/>
        <v/>
      </c>
    </row>
    <row r="22297" spans="1:1" ht="18" customHeight="1" x14ac:dyDescent="0.25">
      <c r="A22297" s="59" t="str">
        <f t="shared" si="348"/>
        <v/>
      </c>
    </row>
    <row r="22298" spans="1:1" ht="18" customHeight="1" x14ac:dyDescent="0.25">
      <c r="A22298" s="59" t="str">
        <f t="shared" si="348"/>
        <v/>
      </c>
    </row>
    <row r="22299" spans="1:1" ht="18" customHeight="1" x14ac:dyDescent="0.25">
      <c r="A22299" s="59" t="str">
        <f t="shared" si="348"/>
        <v/>
      </c>
    </row>
    <row r="22300" spans="1:1" ht="18" customHeight="1" x14ac:dyDescent="0.25">
      <c r="A22300" s="59" t="str">
        <f t="shared" si="348"/>
        <v/>
      </c>
    </row>
    <row r="22301" spans="1:1" ht="18" customHeight="1" x14ac:dyDescent="0.25">
      <c r="A22301" s="59" t="str">
        <f t="shared" si="348"/>
        <v/>
      </c>
    </row>
    <row r="22302" spans="1:1" ht="18" customHeight="1" x14ac:dyDescent="0.25">
      <c r="A22302" s="59" t="str">
        <f t="shared" si="348"/>
        <v/>
      </c>
    </row>
    <row r="22303" spans="1:1" ht="18" customHeight="1" x14ac:dyDescent="0.25">
      <c r="A22303" s="59" t="str">
        <f t="shared" si="348"/>
        <v/>
      </c>
    </row>
    <row r="22304" spans="1:1" ht="18" customHeight="1" x14ac:dyDescent="0.25">
      <c r="A22304" s="59" t="str">
        <f t="shared" si="348"/>
        <v/>
      </c>
    </row>
    <row r="22305" spans="1:1" ht="18" customHeight="1" x14ac:dyDescent="0.25">
      <c r="A22305" s="59" t="str">
        <f t="shared" si="348"/>
        <v/>
      </c>
    </row>
    <row r="22306" spans="1:1" ht="18" customHeight="1" x14ac:dyDescent="0.25">
      <c r="A22306" s="59" t="str">
        <f t="shared" si="348"/>
        <v/>
      </c>
    </row>
    <row r="22307" spans="1:1" ht="18" customHeight="1" x14ac:dyDescent="0.25">
      <c r="A22307" s="59" t="str">
        <f t="shared" si="348"/>
        <v/>
      </c>
    </row>
    <row r="22308" spans="1:1" ht="18" customHeight="1" x14ac:dyDescent="0.25">
      <c r="A22308" s="59" t="str">
        <f t="shared" si="348"/>
        <v/>
      </c>
    </row>
    <row r="22309" spans="1:1" ht="18" customHeight="1" x14ac:dyDescent="0.25">
      <c r="A22309" s="59" t="str">
        <f t="shared" si="348"/>
        <v/>
      </c>
    </row>
    <row r="22310" spans="1:1" ht="18" customHeight="1" x14ac:dyDescent="0.25">
      <c r="A22310" s="59" t="str">
        <f t="shared" si="348"/>
        <v/>
      </c>
    </row>
    <row r="22311" spans="1:1" ht="18" customHeight="1" x14ac:dyDescent="0.25">
      <c r="A22311" s="59" t="str">
        <f t="shared" si="348"/>
        <v/>
      </c>
    </row>
    <row r="22312" spans="1:1" ht="18" customHeight="1" x14ac:dyDescent="0.25">
      <c r="A22312" s="59" t="str">
        <f t="shared" si="348"/>
        <v/>
      </c>
    </row>
    <row r="22313" spans="1:1" ht="18" customHeight="1" x14ac:dyDescent="0.25">
      <c r="A22313" s="59" t="str">
        <f t="shared" si="348"/>
        <v/>
      </c>
    </row>
    <row r="22314" spans="1:1" ht="18" customHeight="1" x14ac:dyDescent="0.25">
      <c r="A22314" s="59" t="str">
        <f t="shared" si="348"/>
        <v/>
      </c>
    </row>
    <row r="22315" spans="1:1" ht="18" customHeight="1" x14ac:dyDescent="0.25">
      <c r="A22315" s="59" t="str">
        <f t="shared" si="348"/>
        <v/>
      </c>
    </row>
    <row r="22316" spans="1:1" ht="18" customHeight="1" x14ac:dyDescent="0.25">
      <c r="A22316" s="59" t="str">
        <f t="shared" si="348"/>
        <v/>
      </c>
    </row>
    <row r="22317" spans="1:1" ht="18" customHeight="1" x14ac:dyDescent="0.25">
      <c r="A22317" s="59" t="str">
        <f t="shared" si="348"/>
        <v/>
      </c>
    </row>
    <row r="22318" spans="1:1" ht="18" customHeight="1" x14ac:dyDescent="0.25">
      <c r="A22318" s="59" t="str">
        <f t="shared" ref="A22318:A22381" si="349">IF(B22318&lt;&gt;"",DATE(2020,INT((ROW(A22316)-1)/78)+1,1),"")</f>
        <v/>
      </c>
    </row>
    <row r="22319" spans="1:1" ht="18" customHeight="1" x14ac:dyDescent="0.25">
      <c r="A22319" s="59" t="str">
        <f t="shared" si="349"/>
        <v/>
      </c>
    </row>
    <row r="22320" spans="1:1" ht="18" customHeight="1" x14ac:dyDescent="0.25">
      <c r="A22320" s="59" t="str">
        <f t="shared" si="349"/>
        <v/>
      </c>
    </row>
    <row r="22321" spans="1:1" ht="18" customHeight="1" x14ac:dyDescent="0.25">
      <c r="A22321" s="59" t="str">
        <f t="shared" si="349"/>
        <v/>
      </c>
    </row>
    <row r="22322" spans="1:1" ht="18" customHeight="1" x14ac:dyDescent="0.25">
      <c r="A22322" s="59" t="str">
        <f t="shared" si="349"/>
        <v/>
      </c>
    </row>
    <row r="22323" spans="1:1" ht="18" customHeight="1" x14ac:dyDescent="0.25">
      <c r="A22323" s="59" t="str">
        <f t="shared" si="349"/>
        <v/>
      </c>
    </row>
    <row r="22324" spans="1:1" ht="18" customHeight="1" x14ac:dyDescent="0.25">
      <c r="A22324" s="59" t="str">
        <f t="shared" si="349"/>
        <v/>
      </c>
    </row>
    <row r="22325" spans="1:1" ht="18" customHeight="1" x14ac:dyDescent="0.25">
      <c r="A22325" s="59" t="str">
        <f t="shared" si="349"/>
        <v/>
      </c>
    </row>
    <row r="22326" spans="1:1" ht="18" customHeight="1" x14ac:dyDescent="0.25">
      <c r="A22326" s="59" t="str">
        <f t="shared" si="349"/>
        <v/>
      </c>
    </row>
    <row r="22327" spans="1:1" ht="18" customHeight="1" x14ac:dyDescent="0.25">
      <c r="A22327" s="59" t="str">
        <f t="shared" si="349"/>
        <v/>
      </c>
    </row>
    <row r="22328" spans="1:1" ht="18" customHeight="1" x14ac:dyDescent="0.25">
      <c r="A22328" s="59" t="str">
        <f t="shared" si="349"/>
        <v/>
      </c>
    </row>
    <row r="22329" spans="1:1" ht="18" customHeight="1" x14ac:dyDescent="0.25">
      <c r="A22329" s="59" t="str">
        <f t="shared" si="349"/>
        <v/>
      </c>
    </row>
    <row r="22330" spans="1:1" ht="18" customHeight="1" x14ac:dyDescent="0.25">
      <c r="A22330" s="59" t="str">
        <f t="shared" si="349"/>
        <v/>
      </c>
    </row>
    <row r="22331" spans="1:1" ht="18" customHeight="1" x14ac:dyDescent="0.25">
      <c r="A22331" s="59" t="str">
        <f t="shared" si="349"/>
        <v/>
      </c>
    </row>
    <row r="22332" spans="1:1" ht="18" customHeight="1" x14ac:dyDescent="0.25">
      <c r="A22332" s="59" t="str">
        <f t="shared" si="349"/>
        <v/>
      </c>
    </row>
    <row r="22333" spans="1:1" ht="18" customHeight="1" x14ac:dyDescent="0.25">
      <c r="A22333" s="59" t="str">
        <f t="shared" si="349"/>
        <v/>
      </c>
    </row>
    <row r="22334" spans="1:1" ht="18" customHeight="1" x14ac:dyDescent="0.25">
      <c r="A22334" s="59" t="str">
        <f t="shared" si="349"/>
        <v/>
      </c>
    </row>
    <row r="22335" spans="1:1" ht="18" customHeight="1" x14ac:dyDescent="0.25">
      <c r="A22335" s="59" t="str">
        <f t="shared" si="349"/>
        <v/>
      </c>
    </row>
    <row r="22336" spans="1:1" ht="18" customHeight="1" x14ac:dyDescent="0.25">
      <c r="A22336" s="59" t="str">
        <f t="shared" si="349"/>
        <v/>
      </c>
    </row>
    <row r="22337" spans="1:1" ht="18" customHeight="1" x14ac:dyDescent="0.25">
      <c r="A22337" s="59" t="str">
        <f t="shared" si="349"/>
        <v/>
      </c>
    </row>
    <row r="22338" spans="1:1" ht="18" customHeight="1" x14ac:dyDescent="0.25">
      <c r="A22338" s="59" t="str">
        <f t="shared" si="349"/>
        <v/>
      </c>
    </row>
    <row r="22339" spans="1:1" ht="18" customHeight="1" x14ac:dyDescent="0.25">
      <c r="A22339" s="59" t="str">
        <f t="shared" si="349"/>
        <v/>
      </c>
    </row>
    <row r="22340" spans="1:1" ht="18" customHeight="1" x14ac:dyDescent="0.25">
      <c r="A22340" s="59" t="str">
        <f t="shared" si="349"/>
        <v/>
      </c>
    </row>
    <row r="22341" spans="1:1" ht="18" customHeight="1" x14ac:dyDescent="0.25">
      <c r="A22341" s="59" t="str">
        <f t="shared" si="349"/>
        <v/>
      </c>
    </row>
    <row r="22342" spans="1:1" ht="18" customHeight="1" x14ac:dyDescent="0.25">
      <c r="A22342" s="59" t="str">
        <f t="shared" si="349"/>
        <v/>
      </c>
    </row>
    <row r="22343" spans="1:1" ht="18" customHeight="1" x14ac:dyDescent="0.25">
      <c r="A22343" s="59" t="str">
        <f t="shared" si="349"/>
        <v/>
      </c>
    </row>
    <row r="22344" spans="1:1" ht="18" customHeight="1" x14ac:dyDescent="0.25">
      <c r="A22344" s="59" t="str">
        <f t="shared" si="349"/>
        <v/>
      </c>
    </row>
    <row r="22345" spans="1:1" ht="18" customHeight="1" x14ac:dyDescent="0.25">
      <c r="A22345" s="59" t="str">
        <f t="shared" si="349"/>
        <v/>
      </c>
    </row>
    <row r="22346" spans="1:1" ht="18" customHeight="1" x14ac:dyDescent="0.25">
      <c r="A22346" s="59" t="str">
        <f t="shared" si="349"/>
        <v/>
      </c>
    </row>
    <row r="22347" spans="1:1" ht="18" customHeight="1" x14ac:dyDescent="0.25">
      <c r="A22347" s="59" t="str">
        <f t="shared" si="349"/>
        <v/>
      </c>
    </row>
    <row r="22348" spans="1:1" ht="18" customHeight="1" x14ac:dyDescent="0.25">
      <c r="A22348" s="59" t="str">
        <f t="shared" si="349"/>
        <v/>
      </c>
    </row>
    <row r="22349" spans="1:1" ht="18" customHeight="1" x14ac:dyDescent="0.25">
      <c r="A22349" s="59" t="str">
        <f t="shared" si="349"/>
        <v/>
      </c>
    </row>
    <row r="22350" spans="1:1" ht="18" customHeight="1" x14ac:dyDescent="0.25">
      <c r="A22350" s="59" t="str">
        <f t="shared" si="349"/>
        <v/>
      </c>
    </row>
    <row r="22351" spans="1:1" ht="18" customHeight="1" x14ac:dyDescent="0.25">
      <c r="A22351" s="59" t="str">
        <f t="shared" si="349"/>
        <v/>
      </c>
    </row>
    <row r="22352" spans="1:1" ht="18" customHeight="1" x14ac:dyDescent="0.25">
      <c r="A22352" s="59" t="str">
        <f t="shared" si="349"/>
        <v/>
      </c>
    </row>
    <row r="22353" spans="1:1" ht="18" customHeight="1" x14ac:dyDescent="0.25">
      <c r="A22353" s="59" t="str">
        <f t="shared" si="349"/>
        <v/>
      </c>
    </row>
    <row r="22354" spans="1:1" ht="18" customHeight="1" x14ac:dyDescent="0.25">
      <c r="A22354" s="59" t="str">
        <f t="shared" si="349"/>
        <v/>
      </c>
    </row>
    <row r="22355" spans="1:1" ht="18" customHeight="1" x14ac:dyDescent="0.25">
      <c r="A22355" s="59" t="str">
        <f t="shared" si="349"/>
        <v/>
      </c>
    </row>
    <row r="22356" spans="1:1" ht="18" customHeight="1" x14ac:dyDescent="0.25">
      <c r="A22356" s="59" t="str">
        <f t="shared" si="349"/>
        <v/>
      </c>
    </row>
    <row r="22357" spans="1:1" ht="18" customHeight="1" x14ac:dyDescent="0.25">
      <c r="A22357" s="59" t="str">
        <f t="shared" si="349"/>
        <v/>
      </c>
    </row>
    <row r="22358" spans="1:1" ht="18" customHeight="1" x14ac:dyDescent="0.25">
      <c r="A22358" s="59" t="str">
        <f t="shared" si="349"/>
        <v/>
      </c>
    </row>
    <row r="22359" spans="1:1" ht="18" customHeight="1" x14ac:dyDescent="0.25">
      <c r="A22359" s="59" t="str">
        <f t="shared" si="349"/>
        <v/>
      </c>
    </row>
    <row r="22360" spans="1:1" ht="18" customHeight="1" x14ac:dyDescent="0.25">
      <c r="A22360" s="59" t="str">
        <f t="shared" si="349"/>
        <v/>
      </c>
    </row>
    <row r="22361" spans="1:1" ht="18" customHeight="1" x14ac:dyDescent="0.25">
      <c r="A22361" s="59" t="str">
        <f t="shared" si="349"/>
        <v/>
      </c>
    </row>
    <row r="22362" spans="1:1" ht="18" customHeight="1" x14ac:dyDescent="0.25">
      <c r="A22362" s="59" t="str">
        <f t="shared" si="349"/>
        <v/>
      </c>
    </row>
    <row r="22363" spans="1:1" ht="18" customHeight="1" x14ac:dyDescent="0.25">
      <c r="A22363" s="59" t="str">
        <f t="shared" si="349"/>
        <v/>
      </c>
    </row>
    <row r="22364" spans="1:1" ht="18" customHeight="1" x14ac:dyDescent="0.25">
      <c r="A22364" s="59" t="str">
        <f t="shared" si="349"/>
        <v/>
      </c>
    </row>
    <row r="22365" spans="1:1" ht="18" customHeight="1" x14ac:dyDescent="0.25">
      <c r="A22365" s="59" t="str">
        <f t="shared" si="349"/>
        <v/>
      </c>
    </row>
    <row r="22366" spans="1:1" ht="18" customHeight="1" x14ac:dyDescent="0.25">
      <c r="A22366" s="59" t="str">
        <f t="shared" si="349"/>
        <v/>
      </c>
    </row>
    <row r="22367" spans="1:1" ht="18" customHeight="1" x14ac:dyDescent="0.25">
      <c r="A22367" s="59" t="str">
        <f t="shared" si="349"/>
        <v/>
      </c>
    </row>
    <row r="22368" spans="1:1" ht="18" customHeight="1" x14ac:dyDescent="0.25">
      <c r="A22368" s="59" t="str">
        <f t="shared" si="349"/>
        <v/>
      </c>
    </row>
    <row r="22369" spans="1:1" ht="18" customHeight="1" x14ac:dyDescent="0.25">
      <c r="A22369" s="59" t="str">
        <f t="shared" si="349"/>
        <v/>
      </c>
    </row>
    <row r="22370" spans="1:1" ht="18" customHeight="1" x14ac:dyDescent="0.25">
      <c r="A22370" s="59" t="str">
        <f t="shared" si="349"/>
        <v/>
      </c>
    </row>
    <row r="22371" spans="1:1" ht="18" customHeight="1" x14ac:dyDescent="0.25">
      <c r="A22371" s="59" t="str">
        <f t="shared" si="349"/>
        <v/>
      </c>
    </row>
    <row r="22372" spans="1:1" ht="18" customHeight="1" x14ac:dyDescent="0.25">
      <c r="A22372" s="59" t="str">
        <f t="shared" si="349"/>
        <v/>
      </c>
    </row>
    <row r="22373" spans="1:1" ht="18" customHeight="1" x14ac:dyDescent="0.25">
      <c r="A22373" s="59" t="str">
        <f t="shared" si="349"/>
        <v/>
      </c>
    </row>
    <row r="22374" spans="1:1" ht="18" customHeight="1" x14ac:dyDescent="0.25">
      <c r="A22374" s="59" t="str">
        <f t="shared" si="349"/>
        <v/>
      </c>
    </row>
    <row r="22375" spans="1:1" ht="18" customHeight="1" x14ac:dyDescent="0.25">
      <c r="A22375" s="59" t="str">
        <f t="shared" si="349"/>
        <v/>
      </c>
    </row>
    <row r="22376" spans="1:1" ht="18" customHeight="1" x14ac:dyDescent="0.25">
      <c r="A22376" s="59" t="str">
        <f t="shared" si="349"/>
        <v/>
      </c>
    </row>
    <row r="22377" spans="1:1" ht="18" customHeight="1" x14ac:dyDescent="0.25">
      <c r="A22377" s="59" t="str">
        <f t="shared" si="349"/>
        <v/>
      </c>
    </row>
    <row r="22378" spans="1:1" ht="18" customHeight="1" x14ac:dyDescent="0.25">
      <c r="A22378" s="59" t="str">
        <f t="shared" si="349"/>
        <v/>
      </c>
    </row>
    <row r="22379" spans="1:1" ht="18" customHeight="1" x14ac:dyDescent="0.25">
      <c r="A22379" s="59" t="str">
        <f t="shared" si="349"/>
        <v/>
      </c>
    </row>
    <row r="22380" spans="1:1" ht="18" customHeight="1" x14ac:dyDescent="0.25">
      <c r="A22380" s="59" t="str">
        <f t="shared" si="349"/>
        <v/>
      </c>
    </row>
    <row r="22381" spans="1:1" ht="18" customHeight="1" x14ac:dyDescent="0.25">
      <c r="A22381" s="59" t="str">
        <f t="shared" si="349"/>
        <v/>
      </c>
    </row>
    <row r="22382" spans="1:1" ht="18" customHeight="1" x14ac:dyDescent="0.25">
      <c r="A22382" s="59" t="str">
        <f t="shared" ref="A22382:A22445" si="350">IF(B22382&lt;&gt;"",DATE(2020,INT((ROW(A22380)-1)/78)+1,1),"")</f>
        <v/>
      </c>
    </row>
    <row r="22383" spans="1:1" ht="18" customHeight="1" x14ac:dyDescent="0.25">
      <c r="A22383" s="59" t="str">
        <f t="shared" si="350"/>
        <v/>
      </c>
    </row>
    <row r="22384" spans="1:1" ht="18" customHeight="1" x14ac:dyDescent="0.25">
      <c r="A22384" s="59" t="str">
        <f t="shared" si="350"/>
        <v/>
      </c>
    </row>
    <row r="22385" spans="1:1" ht="18" customHeight="1" x14ac:dyDescent="0.25">
      <c r="A22385" s="59" t="str">
        <f t="shared" si="350"/>
        <v/>
      </c>
    </row>
    <row r="22386" spans="1:1" ht="18" customHeight="1" x14ac:dyDescent="0.25">
      <c r="A22386" s="59" t="str">
        <f t="shared" si="350"/>
        <v/>
      </c>
    </row>
    <row r="22387" spans="1:1" ht="18" customHeight="1" x14ac:dyDescent="0.25">
      <c r="A22387" s="59" t="str">
        <f t="shared" si="350"/>
        <v/>
      </c>
    </row>
    <row r="22388" spans="1:1" ht="18" customHeight="1" x14ac:dyDescent="0.25">
      <c r="A22388" s="59" t="str">
        <f t="shared" si="350"/>
        <v/>
      </c>
    </row>
    <row r="22389" spans="1:1" ht="18" customHeight="1" x14ac:dyDescent="0.25">
      <c r="A22389" s="59" t="str">
        <f t="shared" si="350"/>
        <v/>
      </c>
    </row>
    <row r="22390" spans="1:1" ht="18" customHeight="1" x14ac:dyDescent="0.25">
      <c r="A22390" s="59" t="str">
        <f t="shared" si="350"/>
        <v/>
      </c>
    </row>
    <row r="22391" spans="1:1" ht="18" customHeight="1" x14ac:dyDescent="0.25">
      <c r="A22391" s="59" t="str">
        <f t="shared" si="350"/>
        <v/>
      </c>
    </row>
    <row r="22392" spans="1:1" ht="18" customHeight="1" x14ac:dyDescent="0.25">
      <c r="A22392" s="59" t="str">
        <f t="shared" si="350"/>
        <v/>
      </c>
    </row>
    <row r="22393" spans="1:1" ht="18" customHeight="1" x14ac:dyDescent="0.25">
      <c r="A22393" s="59" t="str">
        <f t="shared" si="350"/>
        <v/>
      </c>
    </row>
    <row r="22394" spans="1:1" ht="18" customHeight="1" x14ac:dyDescent="0.25">
      <c r="A22394" s="59" t="str">
        <f t="shared" si="350"/>
        <v/>
      </c>
    </row>
    <row r="22395" spans="1:1" ht="18" customHeight="1" x14ac:dyDescent="0.25">
      <c r="A22395" s="59" t="str">
        <f t="shared" si="350"/>
        <v/>
      </c>
    </row>
    <row r="22396" spans="1:1" ht="18" customHeight="1" x14ac:dyDescent="0.25">
      <c r="A22396" s="59" t="str">
        <f t="shared" si="350"/>
        <v/>
      </c>
    </row>
    <row r="22397" spans="1:1" ht="18" customHeight="1" x14ac:dyDescent="0.25">
      <c r="A22397" s="59" t="str">
        <f t="shared" si="350"/>
        <v/>
      </c>
    </row>
    <row r="22398" spans="1:1" ht="18" customHeight="1" x14ac:dyDescent="0.25">
      <c r="A22398" s="59" t="str">
        <f t="shared" si="350"/>
        <v/>
      </c>
    </row>
    <row r="22399" spans="1:1" ht="18" customHeight="1" x14ac:dyDescent="0.25">
      <c r="A22399" s="59" t="str">
        <f t="shared" si="350"/>
        <v/>
      </c>
    </row>
    <row r="22400" spans="1:1" ht="18" customHeight="1" x14ac:dyDescent="0.25">
      <c r="A22400" s="59" t="str">
        <f t="shared" si="350"/>
        <v/>
      </c>
    </row>
    <row r="22401" spans="1:1" ht="18" customHeight="1" x14ac:dyDescent="0.25">
      <c r="A22401" s="59" t="str">
        <f t="shared" si="350"/>
        <v/>
      </c>
    </row>
    <row r="22402" spans="1:1" ht="18" customHeight="1" x14ac:dyDescent="0.25">
      <c r="A22402" s="59" t="str">
        <f t="shared" si="350"/>
        <v/>
      </c>
    </row>
    <row r="22403" spans="1:1" ht="18" customHeight="1" x14ac:dyDescent="0.25">
      <c r="A22403" s="59" t="str">
        <f t="shared" si="350"/>
        <v/>
      </c>
    </row>
    <row r="22404" spans="1:1" ht="18" customHeight="1" x14ac:dyDescent="0.25">
      <c r="A22404" s="59" t="str">
        <f t="shared" si="350"/>
        <v/>
      </c>
    </row>
    <row r="22405" spans="1:1" ht="18" customHeight="1" x14ac:dyDescent="0.25">
      <c r="A22405" s="59" t="str">
        <f t="shared" si="350"/>
        <v/>
      </c>
    </row>
    <row r="22406" spans="1:1" ht="18" customHeight="1" x14ac:dyDescent="0.25">
      <c r="A22406" s="59" t="str">
        <f t="shared" si="350"/>
        <v/>
      </c>
    </row>
    <row r="22407" spans="1:1" ht="18" customHeight="1" x14ac:dyDescent="0.25">
      <c r="A22407" s="59" t="str">
        <f t="shared" si="350"/>
        <v/>
      </c>
    </row>
    <row r="22408" spans="1:1" ht="18" customHeight="1" x14ac:dyDescent="0.25">
      <c r="A22408" s="59" t="str">
        <f t="shared" si="350"/>
        <v/>
      </c>
    </row>
    <row r="22409" spans="1:1" ht="18" customHeight="1" x14ac:dyDescent="0.25">
      <c r="A22409" s="59" t="str">
        <f t="shared" si="350"/>
        <v/>
      </c>
    </row>
    <row r="22410" spans="1:1" ht="18" customHeight="1" x14ac:dyDescent="0.25">
      <c r="A22410" s="59" t="str">
        <f t="shared" si="350"/>
        <v/>
      </c>
    </row>
    <row r="22411" spans="1:1" ht="18" customHeight="1" x14ac:dyDescent="0.25">
      <c r="A22411" s="59" t="str">
        <f t="shared" si="350"/>
        <v/>
      </c>
    </row>
    <row r="22412" spans="1:1" ht="18" customHeight="1" x14ac:dyDescent="0.25">
      <c r="A22412" s="59" t="str">
        <f t="shared" si="350"/>
        <v/>
      </c>
    </row>
    <row r="22413" spans="1:1" ht="18" customHeight="1" x14ac:dyDescent="0.25">
      <c r="A22413" s="59" t="str">
        <f t="shared" si="350"/>
        <v/>
      </c>
    </row>
    <row r="22414" spans="1:1" ht="18" customHeight="1" x14ac:dyDescent="0.25">
      <c r="A22414" s="59" t="str">
        <f t="shared" si="350"/>
        <v/>
      </c>
    </row>
    <row r="22415" spans="1:1" ht="18" customHeight="1" x14ac:dyDescent="0.25">
      <c r="A22415" s="59" t="str">
        <f t="shared" si="350"/>
        <v/>
      </c>
    </row>
    <row r="22416" spans="1:1" ht="18" customHeight="1" x14ac:dyDescent="0.25">
      <c r="A22416" s="59" t="str">
        <f t="shared" si="350"/>
        <v/>
      </c>
    </row>
    <row r="22417" spans="1:1" ht="18" customHeight="1" x14ac:dyDescent="0.25">
      <c r="A22417" s="59" t="str">
        <f t="shared" si="350"/>
        <v/>
      </c>
    </row>
    <row r="22418" spans="1:1" ht="18" customHeight="1" x14ac:dyDescent="0.25">
      <c r="A22418" s="59" t="str">
        <f t="shared" si="350"/>
        <v/>
      </c>
    </row>
    <row r="22419" spans="1:1" ht="18" customHeight="1" x14ac:dyDescent="0.25">
      <c r="A22419" s="59" t="str">
        <f t="shared" si="350"/>
        <v/>
      </c>
    </row>
    <row r="22420" spans="1:1" ht="18" customHeight="1" x14ac:dyDescent="0.25">
      <c r="A22420" s="59" t="str">
        <f t="shared" si="350"/>
        <v/>
      </c>
    </row>
    <row r="22421" spans="1:1" ht="18" customHeight="1" x14ac:dyDescent="0.25">
      <c r="A22421" s="59" t="str">
        <f t="shared" si="350"/>
        <v/>
      </c>
    </row>
    <row r="22422" spans="1:1" ht="18" customHeight="1" x14ac:dyDescent="0.25">
      <c r="A22422" s="59" t="str">
        <f t="shared" si="350"/>
        <v/>
      </c>
    </row>
    <row r="22423" spans="1:1" ht="18" customHeight="1" x14ac:dyDescent="0.25">
      <c r="A22423" s="59" t="str">
        <f t="shared" si="350"/>
        <v/>
      </c>
    </row>
    <row r="22424" spans="1:1" ht="18" customHeight="1" x14ac:dyDescent="0.25">
      <c r="A22424" s="59" t="str">
        <f t="shared" si="350"/>
        <v/>
      </c>
    </row>
    <row r="22425" spans="1:1" ht="18" customHeight="1" x14ac:dyDescent="0.25">
      <c r="A22425" s="59" t="str">
        <f t="shared" si="350"/>
        <v/>
      </c>
    </row>
    <row r="22426" spans="1:1" ht="18" customHeight="1" x14ac:dyDescent="0.25">
      <c r="A22426" s="59" t="str">
        <f t="shared" si="350"/>
        <v/>
      </c>
    </row>
    <row r="22427" spans="1:1" ht="18" customHeight="1" x14ac:dyDescent="0.25">
      <c r="A22427" s="59" t="str">
        <f t="shared" si="350"/>
        <v/>
      </c>
    </row>
    <row r="22428" spans="1:1" ht="18" customHeight="1" x14ac:dyDescent="0.25">
      <c r="A22428" s="59" t="str">
        <f t="shared" si="350"/>
        <v/>
      </c>
    </row>
    <row r="22429" spans="1:1" ht="18" customHeight="1" x14ac:dyDescent="0.25">
      <c r="A22429" s="59" t="str">
        <f t="shared" si="350"/>
        <v/>
      </c>
    </row>
    <row r="22430" spans="1:1" ht="18" customHeight="1" x14ac:dyDescent="0.25">
      <c r="A22430" s="59" t="str">
        <f t="shared" si="350"/>
        <v/>
      </c>
    </row>
    <row r="22431" spans="1:1" ht="18" customHeight="1" x14ac:dyDescent="0.25">
      <c r="A22431" s="59" t="str">
        <f t="shared" si="350"/>
        <v/>
      </c>
    </row>
    <row r="22432" spans="1:1" ht="18" customHeight="1" x14ac:dyDescent="0.25">
      <c r="A22432" s="59" t="str">
        <f t="shared" si="350"/>
        <v/>
      </c>
    </row>
    <row r="22433" spans="1:1" ht="18" customHeight="1" x14ac:dyDescent="0.25">
      <c r="A22433" s="59" t="str">
        <f t="shared" si="350"/>
        <v/>
      </c>
    </row>
    <row r="22434" spans="1:1" ht="18" customHeight="1" x14ac:dyDescent="0.25">
      <c r="A22434" s="59" t="str">
        <f t="shared" si="350"/>
        <v/>
      </c>
    </row>
    <row r="22435" spans="1:1" ht="18" customHeight="1" x14ac:dyDescent="0.25">
      <c r="A22435" s="59" t="str">
        <f t="shared" si="350"/>
        <v/>
      </c>
    </row>
    <row r="22436" spans="1:1" ht="18" customHeight="1" x14ac:dyDescent="0.25">
      <c r="A22436" s="59" t="str">
        <f t="shared" si="350"/>
        <v/>
      </c>
    </row>
    <row r="22437" spans="1:1" ht="18" customHeight="1" x14ac:dyDescent="0.25">
      <c r="A22437" s="59" t="str">
        <f t="shared" si="350"/>
        <v/>
      </c>
    </row>
    <row r="22438" spans="1:1" ht="18" customHeight="1" x14ac:dyDescent="0.25">
      <c r="A22438" s="59" t="str">
        <f t="shared" si="350"/>
        <v/>
      </c>
    </row>
    <row r="22439" spans="1:1" ht="18" customHeight="1" x14ac:dyDescent="0.25">
      <c r="A22439" s="59" t="str">
        <f t="shared" si="350"/>
        <v/>
      </c>
    </row>
    <row r="22440" spans="1:1" ht="18" customHeight="1" x14ac:dyDescent="0.25">
      <c r="A22440" s="59" t="str">
        <f t="shared" si="350"/>
        <v/>
      </c>
    </row>
    <row r="22441" spans="1:1" ht="18" customHeight="1" x14ac:dyDescent="0.25">
      <c r="A22441" s="59" t="str">
        <f t="shared" si="350"/>
        <v/>
      </c>
    </row>
    <row r="22442" spans="1:1" ht="18" customHeight="1" x14ac:dyDescent="0.25">
      <c r="A22442" s="59" t="str">
        <f t="shared" si="350"/>
        <v/>
      </c>
    </row>
    <row r="22443" spans="1:1" ht="18" customHeight="1" x14ac:dyDescent="0.25">
      <c r="A22443" s="59" t="str">
        <f t="shared" si="350"/>
        <v/>
      </c>
    </row>
    <row r="22444" spans="1:1" ht="18" customHeight="1" x14ac:dyDescent="0.25">
      <c r="A22444" s="59" t="str">
        <f t="shared" si="350"/>
        <v/>
      </c>
    </row>
    <row r="22445" spans="1:1" ht="18" customHeight="1" x14ac:dyDescent="0.25">
      <c r="A22445" s="59" t="str">
        <f t="shared" si="350"/>
        <v/>
      </c>
    </row>
    <row r="22446" spans="1:1" ht="18" customHeight="1" x14ac:dyDescent="0.25">
      <c r="A22446" s="59" t="str">
        <f t="shared" ref="A22446:A22509" si="351">IF(B22446&lt;&gt;"",DATE(2020,INT((ROW(A22444)-1)/78)+1,1),"")</f>
        <v/>
      </c>
    </row>
    <row r="22447" spans="1:1" ht="18" customHeight="1" x14ac:dyDescent="0.25">
      <c r="A22447" s="59" t="str">
        <f t="shared" si="351"/>
        <v/>
      </c>
    </row>
    <row r="22448" spans="1:1" ht="18" customHeight="1" x14ac:dyDescent="0.25">
      <c r="A22448" s="59" t="str">
        <f t="shared" si="351"/>
        <v/>
      </c>
    </row>
    <row r="22449" spans="1:1" ht="18" customHeight="1" x14ac:dyDescent="0.25">
      <c r="A22449" s="59" t="str">
        <f t="shared" si="351"/>
        <v/>
      </c>
    </row>
    <row r="22450" spans="1:1" ht="18" customHeight="1" x14ac:dyDescent="0.25">
      <c r="A22450" s="59" t="str">
        <f t="shared" si="351"/>
        <v/>
      </c>
    </row>
    <row r="22451" spans="1:1" ht="18" customHeight="1" x14ac:dyDescent="0.25">
      <c r="A22451" s="59" t="str">
        <f t="shared" si="351"/>
        <v/>
      </c>
    </row>
    <row r="22452" spans="1:1" ht="18" customHeight="1" x14ac:dyDescent="0.25">
      <c r="A22452" s="59" t="str">
        <f t="shared" si="351"/>
        <v/>
      </c>
    </row>
    <row r="22453" spans="1:1" ht="18" customHeight="1" x14ac:dyDescent="0.25">
      <c r="A22453" s="59" t="str">
        <f t="shared" si="351"/>
        <v/>
      </c>
    </row>
    <row r="22454" spans="1:1" ht="18" customHeight="1" x14ac:dyDescent="0.25">
      <c r="A22454" s="59" t="str">
        <f t="shared" si="351"/>
        <v/>
      </c>
    </row>
    <row r="22455" spans="1:1" ht="18" customHeight="1" x14ac:dyDescent="0.25">
      <c r="A22455" s="59" t="str">
        <f t="shared" si="351"/>
        <v/>
      </c>
    </row>
    <row r="22456" spans="1:1" ht="18" customHeight="1" x14ac:dyDescent="0.25">
      <c r="A22456" s="59" t="str">
        <f t="shared" si="351"/>
        <v/>
      </c>
    </row>
    <row r="22457" spans="1:1" ht="18" customHeight="1" x14ac:dyDescent="0.25">
      <c r="A22457" s="59" t="str">
        <f t="shared" si="351"/>
        <v/>
      </c>
    </row>
    <row r="22458" spans="1:1" ht="18" customHeight="1" x14ac:dyDescent="0.25">
      <c r="A22458" s="59" t="str">
        <f t="shared" si="351"/>
        <v/>
      </c>
    </row>
    <row r="22459" spans="1:1" ht="18" customHeight="1" x14ac:dyDescent="0.25">
      <c r="A22459" s="59" t="str">
        <f t="shared" si="351"/>
        <v/>
      </c>
    </row>
    <row r="22460" spans="1:1" ht="18" customHeight="1" x14ac:dyDescent="0.25">
      <c r="A22460" s="59" t="str">
        <f t="shared" si="351"/>
        <v/>
      </c>
    </row>
    <row r="22461" spans="1:1" ht="18" customHeight="1" x14ac:dyDescent="0.25">
      <c r="A22461" s="59" t="str">
        <f t="shared" si="351"/>
        <v/>
      </c>
    </row>
    <row r="22462" spans="1:1" ht="18" customHeight="1" x14ac:dyDescent="0.25">
      <c r="A22462" s="59" t="str">
        <f t="shared" si="351"/>
        <v/>
      </c>
    </row>
    <row r="22463" spans="1:1" ht="18" customHeight="1" x14ac:dyDescent="0.25">
      <c r="A22463" s="59" t="str">
        <f t="shared" si="351"/>
        <v/>
      </c>
    </row>
    <row r="22464" spans="1:1" ht="18" customHeight="1" x14ac:dyDescent="0.25">
      <c r="A22464" s="59" t="str">
        <f t="shared" si="351"/>
        <v/>
      </c>
    </row>
    <row r="22465" spans="1:1" ht="18" customHeight="1" x14ac:dyDescent="0.25">
      <c r="A22465" s="59" t="str">
        <f t="shared" si="351"/>
        <v/>
      </c>
    </row>
    <row r="22466" spans="1:1" ht="18" customHeight="1" x14ac:dyDescent="0.25">
      <c r="A22466" s="59" t="str">
        <f t="shared" si="351"/>
        <v/>
      </c>
    </row>
    <row r="22467" spans="1:1" ht="18" customHeight="1" x14ac:dyDescent="0.25">
      <c r="A22467" s="59" t="str">
        <f t="shared" si="351"/>
        <v/>
      </c>
    </row>
    <row r="22468" spans="1:1" ht="18" customHeight="1" x14ac:dyDescent="0.25">
      <c r="A22468" s="59" t="str">
        <f t="shared" si="351"/>
        <v/>
      </c>
    </row>
    <row r="22469" spans="1:1" ht="18" customHeight="1" x14ac:dyDescent="0.25">
      <c r="A22469" s="59" t="str">
        <f t="shared" si="351"/>
        <v/>
      </c>
    </row>
    <row r="22470" spans="1:1" ht="18" customHeight="1" x14ac:dyDescent="0.25">
      <c r="A22470" s="59" t="str">
        <f t="shared" si="351"/>
        <v/>
      </c>
    </row>
    <row r="22471" spans="1:1" ht="18" customHeight="1" x14ac:dyDescent="0.25">
      <c r="A22471" s="59" t="str">
        <f t="shared" si="351"/>
        <v/>
      </c>
    </row>
    <row r="22472" spans="1:1" ht="18" customHeight="1" x14ac:dyDescent="0.25">
      <c r="A22472" s="59" t="str">
        <f t="shared" si="351"/>
        <v/>
      </c>
    </row>
    <row r="22473" spans="1:1" ht="18" customHeight="1" x14ac:dyDescent="0.25">
      <c r="A22473" s="59" t="str">
        <f t="shared" si="351"/>
        <v/>
      </c>
    </row>
    <row r="22474" spans="1:1" ht="18" customHeight="1" x14ac:dyDescent="0.25">
      <c r="A22474" s="59" t="str">
        <f t="shared" si="351"/>
        <v/>
      </c>
    </row>
    <row r="22475" spans="1:1" ht="18" customHeight="1" x14ac:dyDescent="0.25">
      <c r="A22475" s="59" t="str">
        <f t="shared" si="351"/>
        <v/>
      </c>
    </row>
    <row r="22476" spans="1:1" ht="18" customHeight="1" x14ac:dyDescent="0.25">
      <c r="A22476" s="59" t="str">
        <f t="shared" si="351"/>
        <v/>
      </c>
    </row>
    <row r="22477" spans="1:1" ht="18" customHeight="1" x14ac:dyDescent="0.25">
      <c r="A22477" s="59" t="str">
        <f t="shared" si="351"/>
        <v/>
      </c>
    </row>
    <row r="22478" spans="1:1" ht="18" customHeight="1" x14ac:dyDescent="0.25">
      <c r="A22478" s="59" t="str">
        <f t="shared" si="351"/>
        <v/>
      </c>
    </row>
    <row r="22479" spans="1:1" ht="18" customHeight="1" x14ac:dyDescent="0.25">
      <c r="A22479" s="59" t="str">
        <f t="shared" si="351"/>
        <v/>
      </c>
    </row>
    <row r="22480" spans="1:1" ht="18" customHeight="1" x14ac:dyDescent="0.25">
      <c r="A22480" s="59" t="str">
        <f t="shared" si="351"/>
        <v/>
      </c>
    </row>
    <row r="22481" spans="1:1" ht="18" customHeight="1" x14ac:dyDescent="0.25">
      <c r="A22481" s="59" t="str">
        <f t="shared" si="351"/>
        <v/>
      </c>
    </row>
    <row r="22482" spans="1:1" ht="18" customHeight="1" x14ac:dyDescent="0.25">
      <c r="A22482" s="59" t="str">
        <f t="shared" si="351"/>
        <v/>
      </c>
    </row>
    <row r="22483" spans="1:1" ht="18" customHeight="1" x14ac:dyDescent="0.25">
      <c r="A22483" s="59" t="str">
        <f t="shared" si="351"/>
        <v/>
      </c>
    </row>
    <row r="22484" spans="1:1" ht="18" customHeight="1" x14ac:dyDescent="0.25">
      <c r="A22484" s="59" t="str">
        <f t="shared" si="351"/>
        <v/>
      </c>
    </row>
    <row r="22485" spans="1:1" ht="18" customHeight="1" x14ac:dyDescent="0.25">
      <c r="A22485" s="59" t="str">
        <f t="shared" si="351"/>
        <v/>
      </c>
    </row>
    <row r="22486" spans="1:1" ht="18" customHeight="1" x14ac:dyDescent="0.25">
      <c r="A22486" s="59" t="str">
        <f t="shared" si="351"/>
        <v/>
      </c>
    </row>
    <row r="22487" spans="1:1" ht="18" customHeight="1" x14ac:dyDescent="0.25">
      <c r="A22487" s="59" t="str">
        <f t="shared" si="351"/>
        <v/>
      </c>
    </row>
    <row r="22488" spans="1:1" ht="18" customHeight="1" x14ac:dyDescent="0.25">
      <c r="A22488" s="59" t="str">
        <f t="shared" si="351"/>
        <v/>
      </c>
    </row>
    <row r="22489" spans="1:1" ht="18" customHeight="1" x14ac:dyDescent="0.25">
      <c r="A22489" s="59" t="str">
        <f t="shared" si="351"/>
        <v/>
      </c>
    </row>
    <row r="22490" spans="1:1" ht="18" customHeight="1" x14ac:dyDescent="0.25">
      <c r="A22490" s="59" t="str">
        <f t="shared" si="351"/>
        <v/>
      </c>
    </row>
    <row r="22491" spans="1:1" ht="18" customHeight="1" x14ac:dyDescent="0.25">
      <c r="A22491" s="59" t="str">
        <f t="shared" si="351"/>
        <v/>
      </c>
    </row>
    <row r="22492" spans="1:1" ht="18" customHeight="1" x14ac:dyDescent="0.25">
      <c r="A22492" s="59" t="str">
        <f t="shared" si="351"/>
        <v/>
      </c>
    </row>
    <row r="22493" spans="1:1" ht="18" customHeight="1" x14ac:dyDescent="0.25">
      <c r="A22493" s="59" t="str">
        <f t="shared" si="351"/>
        <v/>
      </c>
    </row>
    <row r="22494" spans="1:1" ht="18" customHeight="1" x14ac:dyDescent="0.25">
      <c r="A22494" s="59" t="str">
        <f t="shared" si="351"/>
        <v/>
      </c>
    </row>
    <row r="22495" spans="1:1" ht="18" customHeight="1" x14ac:dyDescent="0.25">
      <c r="A22495" s="59" t="str">
        <f t="shared" si="351"/>
        <v/>
      </c>
    </row>
    <row r="22496" spans="1:1" ht="18" customHeight="1" x14ac:dyDescent="0.25">
      <c r="A22496" s="59" t="str">
        <f t="shared" si="351"/>
        <v/>
      </c>
    </row>
    <row r="22497" spans="1:1" ht="18" customHeight="1" x14ac:dyDescent="0.25">
      <c r="A22497" s="59" t="str">
        <f t="shared" si="351"/>
        <v/>
      </c>
    </row>
    <row r="22498" spans="1:1" ht="18" customHeight="1" x14ac:dyDescent="0.25">
      <c r="A22498" s="59" t="str">
        <f t="shared" si="351"/>
        <v/>
      </c>
    </row>
    <row r="22499" spans="1:1" ht="18" customHeight="1" x14ac:dyDescent="0.25">
      <c r="A22499" s="59" t="str">
        <f t="shared" si="351"/>
        <v/>
      </c>
    </row>
    <row r="22500" spans="1:1" ht="18" customHeight="1" x14ac:dyDescent="0.25">
      <c r="A22500" s="59" t="str">
        <f t="shared" si="351"/>
        <v/>
      </c>
    </row>
    <row r="22501" spans="1:1" ht="18" customHeight="1" x14ac:dyDescent="0.25">
      <c r="A22501" s="59" t="str">
        <f t="shared" si="351"/>
        <v/>
      </c>
    </row>
    <row r="22502" spans="1:1" ht="18" customHeight="1" x14ac:dyDescent="0.25">
      <c r="A22502" s="59" t="str">
        <f t="shared" si="351"/>
        <v/>
      </c>
    </row>
    <row r="22503" spans="1:1" ht="18" customHeight="1" x14ac:dyDescent="0.25">
      <c r="A22503" s="59" t="str">
        <f t="shared" si="351"/>
        <v/>
      </c>
    </row>
    <row r="22504" spans="1:1" ht="18" customHeight="1" x14ac:dyDescent="0.25">
      <c r="A22504" s="59" t="str">
        <f t="shared" si="351"/>
        <v/>
      </c>
    </row>
    <row r="22505" spans="1:1" ht="18" customHeight="1" x14ac:dyDescent="0.25">
      <c r="A22505" s="59" t="str">
        <f t="shared" si="351"/>
        <v/>
      </c>
    </row>
    <row r="22506" spans="1:1" ht="18" customHeight="1" x14ac:dyDescent="0.25">
      <c r="A22506" s="59" t="str">
        <f t="shared" si="351"/>
        <v/>
      </c>
    </row>
    <row r="22507" spans="1:1" ht="18" customHeight="1" x14ac:dyDescent="0.25">
      <c r="A22507" s="59" t="str">
        <f t="shared" si="351"/>
        <v/>
      </c>
    </row>
    <row r="22508" spans="1:1" ht="18" customHeight="1" x14ac:dyDescent="0.25">
      <c r="A22508" s="59" t="str">
        <f t="shared" si="351"/>
        <v/>
      </c>
    </row>
    <row r="22509" spans="1:1" ht="18" customHeight="1" x14ac:dyDescent="0.25">
      <c r="A22509" s="59" t="str">
        <f t="shared" si="351"/>
        <v/>
      </c>
    </row>
    <row r="22510" spans="1:1" ht="18" customHeight="1" x14ac:dyDescent="0.25">
      <c r="A22510" s="59" t="str">
        <f t="shared" ref="A22510:A22573" si="352">IF(B22510&lt;&gt;"",DATE(2020,INT((ROW(A22508)-1)/78)+1,1),"")</f>
        <v/>
      </c>
    </row>
    <row r="22511" spans="1:1" ht="18" customHeight="1" x14ac:dyDescent="0.25">
      <c r="A22511" s="59" t="str">
        <f t="shared" si="352"/>
        <v/>
      </c>
    </row>
    <row r="22512" spans="1:1" ht="18" customHeight="1" x14ac:dyDescent="0.25">
      <c r="A22512" s="59" t="str">
        <f t="shared" si="352"/>
        <v/>
      </c>
    </row>
    <row r="22513" spans="1:1" ht="18" customHeight="1" x14ac:dyDescent="0.25">
      <c r="A22513" s="59" t="str">
        <f t="shared" si="352"/>
        <v/>
      </c>
    </row>
    <row r="22514" spans="1:1" ht="18" customHeight="1" x14ac:dyDescent="0.25">
      <c r="A22514" s="59" t="str">
        <f t="shared" si="352"/>
        <v/>
      </c>
    </row>
    <row r="22515" spans="1:1" ht="18" customHeight="1" x14ac:dyDescent="0.25">
      <c r="A22515" s="59" t="str">
        <f t="shared" si="352"/>
        <v/>
      </c>
    </row>
    <row r="22516" spans="1:1" ht="18" customHeight="1" x14ac:dyDescent="0.25">
      <c r="A22516" s="59" t="str">
        <f t="shared" si="352"/>
        <v/>
      </c>
    </row>
    <row r="22517" spans="1:1" ht="18" customHeight="1" x14ac:dyDescent="0.25">
      <c r="A22517" s="59" t="str">
        <f t="shared" si="352"/>
        <v/>
      </c>
    </row>
    <row r="22518" spans="1:1" ht="18" customHeight="1" x14ac:dyDescent="0.25">
      <c r="A22518" s="59" t="str">
        <f t="shared" si="352"/>
        <v/>
      </c>
    </row>
    <row r="22519" spans="1:1" ht="18" customHeight="1" x14ac:dyDescent="0.25">
      <c r="A22519" s="59" t="str">
        <f t="shared" si="352"/>
        <v/>
      </c>
    </row>
    <row r="22520" spans="1:1" ht="18" customHeight="1" x14ac:dyDescent="0.25">
      <c r="A22520" s="59" t="str">
        <f t="shared" si="352"/>
        <v/>
      </c>
    </row>
    <row r="22521" spans="1:1" ht="18" customHeight="1" x14ac:dyDescent="0.25">
      <c r="A22521" s="59" t="str">
        <f t="shared" si="352"/>
        <v/>
      </c>
    </row>
    <row r="22522" spans="1:1" ht="18" customHeight="1" x14ac:dyDescent="0.25">
      <c r="A22522" s="59" t="str">
        <f t="shared" si="352"/>
        <v/>
      </c>
    </row>
    <row r="22523" spans="1:1" ht="18" customHeight="1" x14ac:dyDescent="0.25">
      <c r="A22523" s="59" t="str">
        <f t="shared" si="352"/>
        <v/>
      </c>
    </row>
    <row r="22524" spans="1:1" ht="18" customHeight="1" x14ac:dyDescent="0.25">
      <c r="A22524" s="59" t="str">
        <f t="shared" si="352"/>
        <v/>
      </c>
    </row>
    <row r="22525" spans="1:1" ht="18" customHeight="1" x14ac:dyDescent="0.25">
      <c r="A22525" s="59" t="str">
        <f t="shared" si="352"/>
        <v/>
      </c>
    </row>
    <row r="22526" spans="1:1" ht="18" customHeight="1" x14ac:dyDescent="0.25">
      <c r="A22526" s="59" t="str">
        <f t="shared" si="352"/>
        <v/>
      </c>
    </row>
    <row r="22527" spans="1:1" ht="18" customHeight="1" x14ac:dyDescent="0.25">
      <c r="A22527" s="59" t="str">
        <f t="shared" si="352"/>
        <v/>
      </c>
    </row>
    <row r="22528" spans="1:1" ht="18" customHeight="1" x14ac:dyDescent="0.25">
      <c r="A22528" s="59" t="str">
        <f t="shared" si="352"/>
        <v/>
      </c>
    </row>
    <row r="22529" spans="1:1" ht="18" customHeight="1" x14ac:dyDescent="0.25">
      <c r="A22529" s="59" t="str">
        <f t="shared" si="352"/>
        <v/>
      </c>
    </row>
    <row r="22530" spans="1:1" ht="18" customHeight="1" x14ac:dyDescent="0.25">
      <c r="A22530" s="59" t="str">
        <f t="shared" si="352"/>
        <v/>
      </c>
    </row>
    <row r="22531" spans="1:1" ht="18" customHeight="1" x14ac:dyDescent="0.25">
      <c r="A22531" s="59" t="str">
        <f t="shared" si="352"/>
        <v/>
      </c>
    </row>
    <row r="22532" spans="1:1" ht="18" customHeight="1" x14ac:dyDescent="0.25">
      <c r="A22532" s="59" t="str">
        <f t="shared" si="352"/>
        <v/>
      </c>
    </row>
    <row r="22533" spans="1:1" ht="18" customHeight="1" x14ac:dyDescent="0.25">
      <c r="A22533" s="59" t="str">
        <f t="shared" si="352"/>
        <v/>
      </c>
    </row>
    <row r="22534" spans="1:1" ht="18" customHeight="1" x14ac:dyDescent="0.25">
      <c r="A22534" s="59" t="str">
        <f t="shared" si="352"/>
        <v/>
      </c>
    </row>
    <row r="22535" spans="1:1" ht="18" customHeight="1" x14ac:dyDescent="0.25">
      <c r="A22535" s="59" t="str">
        <f t="shared" si="352"/>
        <v/>
      </c>
    </row>
    <row r="22536" spans="1:1" ht="18" customHeight="1" x14ac:dyDescent="0.25">
      <c r="A22536" s="59" t="str">
        <f t="shared" si="352"/>
        <v/>
      </c>
    </row>
    <row r="22537" spans="1:1" ht="18" customHeight="1" x14ac:dyDescent="0.25">
      <c r="A22537" s="59" t="str">
        <f t="shared" si="352"/>
        <v/>
      </c>
    </row>
    <row r="22538" spans="1:1" ht="18" customHeight="1" x14ac:dyDescent="0.25">
      <c r="A22538" s="59" t="str">
        <f t="shared" si="352"/>
        <v/>
      </c>
    </row>
    <row r="22539" spans="1:1" ht="18" customHeight="1" x14ac:dyDescent="0.25">
      <c r="A22539" s="59" t="str">
        <f t="shared" si="352"/>
        <v/>
      </c>
    </row>
    <row r="22540" spans="1:1" ht="18" customHeight="1" x14ac:dyDescent="0.25">
      <c r="A22540" s="59" t="str">
        <f t="shared" si="352"/>
        <v/>
      </c>
    </row>
    <row r="22541" spans="1:1" ht="18" customHeight="1" x14ac:dyDescent="0.25">
      <c r="A22541" s="59" t="str">
        <f t="shared" si="352"/>
        <v/>
      </c>
    </row>
    <row r="22542" spans="1:1" ht="18" customHeight="1" x14ac:dyDescent="0.25">
      <c r="A22542" s="59" t="str">
        <f t="shared" si="352"/>
        <v/>
      </c>
    </row>
    <row r="22543" spans="1:1" ht="18" customHeight="1" x14ac:dyDescent="0.25">
      <c r="A22543" s="59" t="str">
        <f t="shared" si="352"/>
        <v/>
      </c>
    </row>
    <row r="22544" spans="1:1" ht="18" customHeight="1" x14ac:dyDescent="0.25">
      <c r="A22544" s="59" t="str">
        <f t="shared" si="352"/>
        <v/>
      </c>
    </row>
    <row r="22545" spans="1:1" ht="18" customHeight="1" x14ac:dyDescent="0.25">
      <c r="A22545" s="59" t="str">
        <f t="shared" si="352"/>
        <v/>
      </c>
    </row>
    <row r="22546" spans="1:1" ht="18" customHeight="1" x14ac:dyDescent="0.25">
      <c r="A22546" s="59" t="str">
        <f t="shared" si="352"/>
        <v/>
      </c>
    </row>
    <row r="22547" spans="1:1" ht="18" customHeight="1" x14ac:dyDescent="0.25">
      <c r="A22547" s="59" t="str">
        <f t="shared" si="352"/>
        <v/>
      </c>
    </row>
    <row r="22548" spans="1:1" ht="18" customHeight="1" x14ac:dyDescent="0.25">
      <c r="A22548" s="59" t="str">
        <f t="shared" si="352"/>
        <v/>
      </c>
    </row>
    <row r="22549" spans="1:1" ht="18" customHeight="1" x14ac:dyDescent="0.25">
      <c r="A22549" s="59" t="str">
        <f t="shared" si="352"/>
        <v/>
      </c>
    </row>
    <row r="22550" spans="1:1" ht="18" customHeight="1" x14ac:dyDescent="0.25">
      <c r="A22550" s="59" t="str">
        <f t="shared" si="352"/>
        <v/>
      </c>
    </row>
    <row r="22551" spans="1:1" ht="18" customHeight="1" x14ac:dyDescent="0.25">
      <c r="A22551" s="59" t="str">
        <f t="shared" si="352"/>
        <v/>
      </c>
    </row>
    <row r="22552" spans="1:1" ht="18" customHeight="1" x14ac:dyDescent="0.25">
      <c r="A22552" s="59" t="str">
        <f t="shared" si="352"/>
        <v/>
      </c>
    </row>
    <row r="22553" spans="1:1" ht="18" customHeight="1" x14ac:dyDescent="0.25">
      <c r="A22553" s="59" t="str">
        <f t="shared" si="352"/>
        <v/>
      </c>
    </row>
    <row r="22554" spans="1:1" ht="18" customHeight="1" x14ac:dyDescent="0.25">
      <c r="A22554" s="59" t="str">
        <f t="shared" si="352"/>
        <v/>
      </c>
    </row>
    <row r="22555" spans="1:1" ht="18" customHeight="1" x14ac:dyDescent="0.25">
      <c r="A22555" s="59" t="str">
        <f t="shared" si="352"/>
        <v/>
      </c>
    </row>
    <row r="22556" spans="1:1" ht="18" customHeight="1" x14ac:dyDescent="0.25">
      <c r="A22556" s="59" t="str">
        <f t="shared" si="352"/>
        <v/>
      </c>
    </row>
    <row r="22557" spans="1:1" ht="18" customHeight="1" x14ac:dyDescent="0.25">
      <c r="A22557" s="59" t="str">
        <f t="shared" si="352"/>
        <v/>
      </c>
    </row>
    <row r="22558" spans="1:1" ht="18" customHeight="1" x14ac:dyDescent="0.25">
      <c r="A22558" s="59" t="str">
        <f t="shared" si="352"/>
        <v/>
      </c>
    </row>
    <row r="22559" spans="1:1" ht="18" customHeight="1" x14ac:dyDescent="0.25">
      <c r="A22559" s="59" t="str">
        <f t="shared" si="352"/>
        <v/>
      </c>
    </row>
    <row r="22560" spans="1:1" ht="18" customHeight="1" x14ac:dyDescent="0.25">
      <c r="A22560" s="59" t="str">
        <f t="shared" si="352"/>
        <v/>
      </c>
    </row>
    <row r="22561" spans="1:1" ht="18" customHeight="1" x14ac:dyDescent="0.25">
      <c r="A22561" s="59" t="str">
        <f t="shared" si="352"/>
        <v/>
      </c>
    </row>
    <row r="22562" spans="1:1" ht="18" customHeight="1" x14ac:dyDescent="0.25">
      <c r="A22562" s="59" t="str">
        <f t="shared" si="352"/>
        <v/>
      </c>
    </row>
    <row r="22563" spans="1:1" ht="18" customHeight="1" x14ac:dyDescent="0.25">
      <c r="A22563" s="59" t="str">
        <f t="shared" si="352"/>
        <v/>
      </c>
    </row>
    <row r="22564" spans="1:1" ht="18" customHeight="1" x14ac:dyDescent="0.25">
      <c r="A22564" s="59" t="str">
        <f t="shared" si="352"/>
        <v/>
      </c>
    </row>
    <row r="22565" spans="1:1" ht="18" customHeight="1" x14ac:dyDescent="0.25">
      <c r="A22565" s="59" t="str">
        <f t="shared" si="352"/>
        <v/>
      </c>
    </row>
    <row r="22566" spans="1:1" ht="18" customHeight="1" x14ac:dyDescent="0.25">
      <c r="A22566" s="59" t="str">
        <f t="shared" si="352"/>
        <v/>
      </c>
    </row>
    <row r="22567" spans="1:1" ht="18" customHeight="1" x14ac:dyDescent="0.25">
      <c r="A22567" s="59" t="str">
        <f t="shared" si="352"/>
        <v/>
      </c>
    </row>
    <row r="22568" spans="1:1" ht="18" customHeight="1" x14ac:dyDescent="0.25">
      <c r="A22568" s="59" t="str">
        <f t="shared" si="352"/>
        <v/>
      </c>
    </row>
    <row r="22569" spans="1:1" ht="18" customHeight="1" x14ac:dyDescent="0.25">
      <c r="A22569" s="59" t="str">
        <f t="shared" si="352"/>
        <v/>
      </c>
    </row>
    <row r="22570" spans="1:1" ht="18" customHeight="1" x14ac:dyDescent="0.25">
      <c r="A22570" s="59" t="str">
        <f t="shared" si="352"/>
        <v/>
      </c>
    </row>
    <row r="22571" spans="1:1" ht="18" customHeight="1" x14ac:dyDescent="0.25">
      <c r="A22571" s="59" t="str">
        <f t="shared" si="352"/>
        <v/>
      </c>
    </row>
    <row r="22572" spans="1:1" ht="18" customHeight="1" x14ac:dyDescent="0.25">
      <c r="A22572" s="59" t="str">
        <f t="shared" si="352"/>
        <v/>
      </c>
    </row>
    <row r="22573" spans="1:1" ht="18" customHeight="1" x14ac:dyDescent="0.25">
      <c r="A22573" s="59" t="str">
        <f t="shared" si="352"/>
        <v/>
      </c>
    </row>
    <row r="22574" spans="1:1" ht="18" customHeight="1" x14ac:dyDescent="0.25">
      <c r="A22574" s="59" t="str">
        <f t="shared" ref="A22574:A22637" si="353">IF(B22574&lt;&gt;"",DATE(2020,INT((ROW(A22572)-1)/78)+1,1),"")</f>
        <v/>
      </c>
    </row>
    <row r="22575" spans="1:1" ht="18" customHeight="1" x14ac:dyDescent="0.25">
      <c r="A22575" s="59" t="str">
        <f t="shared" si="353"/>
        <v/>
      </c>
    </row>
    <row r="22576" spans="1:1" ht="18" customHeight="1" x14ac:dyDescent="0.25">
      <c r="A22576" s="59" t="str">
        <f t="shared" si="353"/>
        <v/>
      </c>
    </row>
    <row r="22577" spans="1:1" ht="18" customHeight="1" x14ac:dyDescent="0.25">
      <c r="A22577" s="59" t="str">
        <f t="shared" si="353"/>
        <v/>
      </c>
    </row>
    <row r="22578" spans="1:1" ht="18" customHeight="1" x14ac:dyDescent="0.25">
      <c r="A22578" s="59" t="str">
        <f t="shared" si="353"/>
        <v/>
      </c>
    </row>
    <row r="22579" spans="1:1" ht="18" customHeight="1" x14ac:dyDescent="0.25">
      <c r="A22579" s="59" t="str">
        <f t="shared" si="353"/>
        <v/>
      </c>
    </row>
    <row r="22580" spans="1:1" ht="18" customHeight="1" x14ac:dyDescent="0.25">
      <c r="A22580" s="59" t="str">
        <f t="shared" si="353"/>
        <v/>
      </c>
    </row>
    <row r="22581" spans="1:1" ht="18" customHeight="1" x14ac:dyDescent="0.25">
      <c r="A22581" s="59" t="str">
        <f t="shared" si="353"/>
        <v/>
      </c>
    </row>
    <row r="22582" spans="1:1" ht="18" customHeight="1" x14ac:dyDescent="0.25">
      <c r="A22582" s="59" t="str">
        <f t="shared" si="353"/>
        <v/>
      </c>
    </row>
    <row r="22583" spans="1:1" ht="18" customHeight="1" x14ac:dyDescent="0.25">
      <c r="A22583" s="59" t="str">
        <f t="shared" si="353"/>
        <v/>
      </c>
    </row>
    <row r="22584" spans="1:1" ht="18" customHeight="1" x14ac:dyDescent="0.25">
      <c r="A22584" s="59" t="str">
        <f t="shared" si="353"/>
        <v/>
      </c>
    </row>
    <row r="22585" spans="1:1" ht="18" customHeight="1" x14ac:dyDescent="0.25">
      <c r="A22585" s="59" t="str">
        <f t="shared" si="353"/>
        <v/>
      </c>
    </row>
    <row r="22586" spans="1:1" ht="18" customHeight="1" x14ac:dyDescent="0.25">
      <c r="A22586" s="59" t="str">
        <f t="shared" si="353"/>
        <v/>
      </c>
    </row>
    <row r="22587" spans="1:1" ht="18" customHeight="1" x14ac:dyDescent="0.25">
      <c r="A22587" s="59" t="str">
        <f t="shared" si="353"/>
        <v/>
      </c>
    </row>
    <row r="22588" spans="1:1" ht="18" customHeight="1" x14ac:dyDescent="0.25">
      <c r="A22588" s="59" t="str">
        <f t="shared" si="353"/>
        <v/>
      </c>
    </row>
    <row r="22589" spans="1:1" ht="18" customHeight="1" x14ac:dyDescent="0.25">
      <c r="A22589" s="59" t="str">
        <f t="shared" si="353"/>
        <v/>
      </c>
    </row>
    <row r="22590" spans="1:1" ht="18" customHeight="1" x14ac:dyDescent="0.25">
      <c r="A22590" s="59" t="str">
        <f t="shared" si="353"/>
        <v/>
      </c>
    </row>
    <row r="22591" spans="1:1" ht="18" customHeight="1" x14ac:dyDescent="0.25">
      <c r="A22591" s="59" t="str">
        <f t="shared" si="353"/>
        <v/>
      </c>
    </row>
    <row r="22592" spans="1:1" ht="18" customHeight="1" x14ac:dyDescent="0.25">
      <c r="A22592" s="59" t="str">
        <f t="shared" si="353"/>
        <v/>
      </c>
    </row>
    <row r="22593" spans="1:1" ht="18" customHeight="1" x14ac:dyDescent="0.25">
      <c r="A22593" s="59" t="str">
        <f t="shared" si="353"/>
        <v/>
      </c>
    </row>
    <row r="22594" spans="1:1" ht="18" customHeight="1" x14ac:dyDescent="0.25">
      <c r="A22594" s="59" t="str">
        <f t="shared" si="353"/>
        <v/>
      </c>
    </row>
    <row r="22595" spans="1:1" ht="18" customHeight="1" x14ac:dyDescent="0.25">
      <c r="A22595" s="59" t="str">
        <f t="shared" si="353"/>
        <v/>
      </c>
    </row>
    <row r="22596" spans="1:1" ht="18" customHeight="1" x14ac:dyDescent="0.25">
      <c r="A22596" s="59" t="str">
        <f t="shared" si="353"/>
        <v/>
      </c>
    </row>
    <row r="22597" spans="1:1" ht="18" customHeight="1" x14ac:dyDescent="0.25">
      <c r="A22597" s="59" t="str">
        <f t="shared" si="353"/>
        <v/>
      </c>
    </row>
    <row r="22598" spans="1:1" ht="18" customHeight="1" x14ac:dyDescent="0.25">
      <c r="A22598" s="59" t="str">
        <f t="shared" si="353"/>
        <v/>
      </c>
    </row>
    <row r="22599" spans="1:1" ht="18" customHeight="1" x14ac:dyDescent="0.25">
      <c r="A22599" s="59" t="str">
        <f t="shared" si="353"/>
        <v/>
      </c>
    </row>
    <row r="22600" spans="1:1" ht="18" customHeight="1" x14ac:dyDescent="0.25">
      <c r="A22600" s="59" t="str">
        <f t="shared" si="353"/>
        <v/>
      </c>
    </row>
    <row r="22601" spans="1:1" ht="18" customHeight="1" x14ac:dyDescent="0.25">
      <c r="A22601" s="59" t="str">
        <f t="shared" si="353"/>
        <v/>
      </c>
    </row>
    <row r="22602" spans="1:1" ht="18" customHeight="1" x14ac:dyDescent="0.25">
      <c r="A22602" s="59" t="str">
        <f t="shared" si="353"/>
        <v/>
      </c>
    </row>
    <row r="22603" spans="1:1" ht="18" customHeight="1" x14ac:dyDescent="0.25">
      <c r="A22603" s="59" t="str">
        <f t="shared" si="353"/>
        <v/>
      </c>
    </row>
    <row r="22604" spans="1:1" ht="18" customHeight="1" x14ac:dyDescent="0.25">
      <c r="A22604" s="59" t="str">
        <f t="shared" si="353"/>
        <v/>
      </c>
    </row>
    <row r="22605" spans="1:1" ht="18" customHeight="1" x14ac:dyDescent="0.25">
      <c r="A22605" s="59" t="str">
        <f t="shared" si="353"/>
        <v/>
      </c>
    </row>
    <row r="22606" spans="1:1" ht="18" customHeight="1" x14ac:dyDescent="0.25">
      <c r="A22606" s="59" t="str">
        <f t="shared" si="353"/>
        <v/>
      </c>
    </row>
    <row r="22607" spans="1:1" ht="18" customHeight="1" x14ac:dyDescent="0.25">
      <c r="A22607" s="59" t="str">
        <f t="shared" si="353"/>
        <v/>
      </c>
    </row>
    <row r="22608" spans="1:1" ht="18" customHeight="1" x14ac:dyDescent="0.25">
      <c r="A22608" s="59" t="str">
        <f t="shared" si="353"/>
        <v/>
      </c>
    </row>
    <row r="22609" spans="1:1" ht="18" customHeight="1" x14ac:dyDescent="0.25">
      <c r="A22609" s="59" t="str">
        <f t="shared" si="353"/>
        <v/>
      </c>
    </row>
    <row r="22610" spans="1:1" ht="18" customHeight="1" x14ac:dyDescent="0.25">
      <c r="A22610" s="59" t="str">
        <f t="shared" si="353"/>
        <v/>
      </c>
    </row>
    <row r="22611" spans="1:1" ht="18" customHeight="1" x14ac:dyDescent="0.25">
      <c r="A22611" s="59" t="str">
        <f t="shared" si="353"/>
        <v/>
      </c>
    </row>
    <row r="22612" spans="1:1" ht="18" customHeight="1" x14ac:dyDescent="0.25">
      <c r="A22612" s="59" t="str">
        <f t="shared" si="353"/>
        <v/>
      </c>
    </row>
    <row r="22613" spans="1:1" ht="18" customHeight="1" x14ac:dyDescent="0.25">
      <c r="A22613" s="59" t="str">
        <f t="shared" si="353"/>
        <v/>
      </c>
    </row>
    <row r="22614" spans="1:1" ht="18" customHeight="1" x14ac:dyDescent="0.25">
      <c r="A22614" s="59" t="str">
        <f t="shared" si="353"/>
        <v/>
      </c>
    </row>
    <row r="22615" spans="1:1" ht="18" customHeight="1" x14ac:dyDescent="0.25">
      <c r="A22615" s="59" t="str">
        <f t="shared" si="353"/>
        <v/>
      </c>
    </row>
    <row r="22616" spans="1:1" ht="18" customHeight="1" x14ac:dyDescent="0.25">
      <c r="A22616" s="59" t="str">
        <f t="shared" si="353"/>
        <v/>
      </c>
    </row>
    <row r="22617" spans="1:1" ht="18" customHeight="1" x14ac:dyDescent="0.25">
      <c r="A22617" s="59" t="str">
        <f t="shared" si="353"/>
        <v/>
      </c>
    </row>
    <row r="22618" spans="1:1" ht="18" customHeight="1" x14ac:dyDescent="0.25">
      <c r="A22618" s="59" t="str">
        <f t="shared" si="353"/>
        <v/>
      </c>
    </row>
    <row r="22619" spans="1:1" ht="18" customHeight="1" x14ac:dyDescent="0.25">
      <c r="A22619" s="59" t="str">
        <f t="shared" si="353"/>
        <v/>
      </c>
    </row>
    <row r="22620" spans="1:1" ht="18" customHeight="1" x14ac:dyDescent="0.25">
      <c r="A22620" s="59" t="str">
        <f t="shared" si="353"/>
        <v/>
      </c>
    </row>
    <row r="22621" spans="1:1" ht="18" customHeight="1" x14ac:dyDescent="0.25">
      <c r="A22621" s="59" t="str">
        <f t="shared" si="353"/>
        <v/>
      </c>
    </row>
    <row r="22622" spans="1:1" ht="18" customHeight="1" x14ac:dyDescent="0.25">
      <c r="A22622" s="59" t="str">
        <f t="shared" si="353"/>
        <v/>
      </c>
    </row>
    <row r="22623" spans="1:1" ht="18" customHeight="1" x14ac:dyDescent="0.25">
      <c r="A22623" s="59" t="str">
        <f t="shared" si="353"/>
        <v/>
      </c>
    </row>
    <row r="22624" spans="1:1" ht="18" customHeight="1" x14ac:dyDescent="0.25">
      <c r="A22624" s="59" t="str">
        <f t="shared" si="353"/>
        <v/>
      </c>
    </row>
    <row r="22625" spans="1:1" ht="18" customHeight="1" x14ac:dyDescent="0.25">
      <c r="A22625" s="59" t="str">
        <f t="shared" si="353"/>
        <v/>
      </c>
    </row>
    <row r="22626" spans="1:1" ht="18" customHeight="1" x14ac:dyDescent="0.25">
      <c r="A22626" s="59" t="str">
        <f t="shared" si="353"/>
        <v/>
      </c>
    </row>
    <row r="22627" spans="1:1" ht="18" customHeight="1" x14ac:dyDescent="0.25">
      <c r="A22627" s="59" t="str">
        <f t="shared" si="353"/>
        <v/>
      </c>
    </row>
    <row r="22628" spans="1:1" ht="18" customHeight="1" x14ac:dyDescent="0.25">
      <c r="A22628" s="59" t="str">
        <f t="shared" si="353"/>
        <v/>
      </c>
    </row>
    <row r="22629" spans="1:1" ht="18" customHeight="1" x14ac:dyDescent="0.25">
      <c r="A22629" s="59" t="str">
        <f t="shared" si="353"/>
        <v/>
      </c>
    </row>
    <row r="22630" spans="1:1" ht="18" customHeight="1" x14ac:dyDescent="0.25">
      <c r="A22630" s="59" t="str">
        <f t="shared" si="353"/>
        <v/>
      </c>
    </row>
    <row r="22631" spans="1:1" ht="18" customHeight="1" x14ac:dyDescent="0.25">
      <c r="A22631" s="59" t="str">
        <f t="shared" si="353"/>
        <v/>
      </c>
    </row>
    <row r="22632" spans="1:1" ht="18" customHeight="1" x14ac:dyDescent="0.25">
      <c r="A22632" s="59" t="str">
        <f t="shared" si="353"/>
        <v/>
      </c>
    </row>
    <row r="22633" spans="1:1" ht="18" customHeight="1" x14ac:dyDescent="0.25">
      <c r="A22633" s="59" t="str">
        <f t="shared" si="353"/>
        <v/>
      </c>
    </row>
    <row r="22634" spans="1:1" ht="18" customHeight="1" x14ac:dyDescent="0.25">
      <c r="A22634" s="59" t="str">
        <f t="shared" si="353"/>
        <v/>
      </c>
    </row>
    <row r="22635" spans="1:1" ht="18" customHeight="1" x14ac:dyDescent="0.25">
      <c r="A22635" s="59" t="str">
        <f t="shared" si="353"/>
        <v/>
      </c>
    </row>
    <row r="22636" spans="1:1" ht="18" customHeight="1" x14ac:dyDescent="0.25">
      <c r="A22636" s="59" t="str">
        <f t="shared" si="353"/>
        <v/>
      </c>
    </row>
    <row r="22637" spans="1:1" ht="18" customHeight="1" x14ac:dyDescent="0.25">
      <c r="A22637" s="59" t="str">
        <f t="shared" si="353"/>
        <v/>
      </c>
    </row>
    <row r="22638" spans="1:1" ht="18" customHeight="1" x14ac:dyDescent="0.25">
      <c r="A22638" s="59" t="str">
        <f t="shared" ref="A22638:A22701" si="354">IF(B22638&lt;&gt;"",DATE(2020,INT((ROW(A22636)-1)/78)+1,1),"")</f>
        <v/>
      </c>
    </row>
    <row r="22639" spans="1:1" ht="18" customHeight="1" x14ac:dyDescent="0.25">
      <c r="A22639" s="59" t="str">
        <f t="shared" si="354"/>
        <v/>
      </c>
    </row>
    <row r="22640" spans="1:1" ht="18" customHeight="1" x14ac:dyDescent="0.25">
      <c r="A22640" s="59" t="str">
        <f t="shared" si="354"/>
        <v/>
      </c>
    </row>
    <row r="22641" spans="1:1" ht="18" customHeight="1" x14ac:dyDescent="0.25">
      <c r="A22641" s="59" t="str">
        <f t="shared" si="354"/>
        <v/>
      </c>
    </row>
    <row r="22642" spans="1:1" ht="18" customHeight="1" x14ac:dyDescent="0.25">
      <c r="A22642" s="59" t="str">
        <f t="shared" si="354"/>
        <v/>
      </c>
    </row>
    <row r="22643" spans="1:1" ht="18" customHeight="1" x14ac:dyDescent="0.25">
      <c r="A22643" s="59" t="str">
        <f t="shared" si="354"/>
        <v/>
      </c>
    </row>
    <row r="22644" spans="1:1" ht="18" customHeight="1" x14ac:dyDescent="0.25">
      <c r="A22644" s="59" t="str">
        <f t="shared" si="354"/>
        <v/>
      </c>
    </row>
    <row r="22645" spans="1:1" ht="18" customHeight="1" x14ac:dyDescent="0.25">
      <c r="A22645" s="59" t="str">
        <f t="shared" si="354"/>
        <v/>
      </c>
    </row>
    <row r="22646" spans="1:1" ht="18" customHeight="1" x14ac:dyDescent="0.25">
      <c r="A22646" s="59" t="str">
        <f t="shared" si="354"/>
        <v/>
      </c>
    </row>
    <row r="22647" spans="1:1" ht="18" customHeight="1" x14ac:dyDescent="0.25">
      <c r="A22647" s="59" t="str">
        <f t="shared" si="354"/>
        <v/>
      </c>
    </row>
    <row r="22648" spans="1:1" ht="18" customHeight="1" x14ac:dyDescent="0.25">
      <c r="A22648" s="59" t="str">
        <f t="shared" si="354"/>
        <v/>
      </c>
    </row>
    <row r="22649" spans="1:1" ht="18" customHeight="1" x14ac:dyDescent="0.25">
      <c r="A22649" s="59" t="str">
        <f t="shared" si="354"/>
        <v/>
      </c>
    </row>
    <row r="22650" spans="1:1" ht="18" customHeight="1" x14ac:dyDescent="0.25">
      <c r="A22650" s="59" t="str">
        <f t="shared" si="354"/>
        <v/>
      </c>
    </row>
    <row r="22651" spans="1:1" ht="18" customHeight="1" x14ac:dyDescent="0.25">
      <c r="A22651" s="59" t="str">
        <f t="shared" si="354"/>
        <v/>
      </c>
    </row>
    <row r="22652" spans="1:1" ht="18" customHeight="1" x14ac:dyDescent="0.25">
      <c r="A22652" s="59" t="str">
        <f t="shared" si="354"/>
        <v/>
      </c>
    </row>
    <row r="22653" spans="1:1" ht="18" customHeight="1" x14ac:dyDescent="0.25">
      <c r="A22653" s="59" t="str">
        <f t="shared" si="354"/>
        <v/>
      </c>
    </row>
    <row r="22654" spans="1:1" ht="18" customHeight="1" x14ac:dyDescent="0.25">
      <c r="A22654" s="59" t="str">
        <f t="shared" si="354"/>
        <v/>
      </c>
    </row>
    <row r="22655" spans="1:1" ht="18" customHeight="1" x14ac:dyDescent="0.25">
      <c r="A22655" s="59" t="str">
        <f t="shared" si="354"/>
        <v/>
      </c>
    </row>
    <row r="22656" spans="1:1" ht="18" customHeight="1" x14ac:dyDescent="0.25">
      <c r="A22656" s="59" t="str">
        <f t="shared" si="354"/>
        <v/>
      </c>
    </row>
    <row r="22657" spans="1:1" ht="18" customHeight="1" x14ac:dyDescent="0.25">
      <c r="A22657" s="59" t="str">
        <f t="shared" si="354"/>
        <v/>
      </c>
    </row>
    <row r="22658" spans="1:1" ht="18" customHeight="1" x14ac:dyDescent="0.25">
      <c r="A22658" s="59" t="str">
        <f t="shared" si="354"/>
        <v/>
      </c>
    </row>
    <row r="22659" spans="1:1" ht="18" customHeight="1" x14ac:dyDescent="0.25">
      <c r="A22659" s="59" t="str">
        <f t="shared" si="354"/>
        <v/>
      </c>
    </row>
    <row r="22660" spans="1:1" ht="18" customHeight="1" x14ac:dyDescent="0.25">
      <c r="A22660" s="59" t="str">
        <f t="shared" si="354"/>
        <v/>
      </c>
    </row>
    <row r="22661" spans="1:1" ht="18" customHeight="1" x14ac:dyDescent="0.25">
      <c r="A22661" s="59" t="str">
        <f t="shared" si="354"/>
        <v/>
      </c>
    </row>
    <row r="22662" spans="1:1" ht="18" customHeight="1" x14ac:dyDescent="0.25">
      <c r="A22662" s="59" t="str">
        <f t="shared" si="354"/>
        <v/>
      </c>
    </row>
    <row r="22663" spans="1:1" ht="18" customHeight="1" x14ac:dyDescent="0.25">
      <c r="A22663" s="59" t="str">
        <f t="shared" si="354"/>
        <v/>
      </c>
    </row>
    <row r="22664" spans="1:1" ht="18" customHeight="1" x14ac:dyDescent="0.25">
      <c r="A22664" s="59" t="str">
        <f t="shared" si="354"/>
        <v/>
      </c>
    </row>
    <row r="22665" spans="1:1" ht="18" customHeight="1" x14ac:dyDescent="0.25">
      <c r="A22665" s="59" t="str">
        <f t="shared" si="354"/>
        <v/>
      </c>
    </row>
    <row r="22666" spans="1:1" ht="18" customHeight="1" x14ac:dyDescent="0.25">
      <c r="A22666" s="59" t="str">
        <f t="shared" si="354"/>
        <v/>
      </c>
    </row>
    <row r="22667" spans="1:1" ht="18" customHeight="1" x14ac:dyDescent="0.25">
      <c r="A22667" s="59" t="str">
        <f t="shared" si="354"/>
        <v/>
      </c>
    </row>
    <row r="22668" spans="1:1" ht="18" customHeight="1" x14ac:dyDescent="0.25">
      <c r="A22668" s="59" t="str">
        <f t="shared" si="354"/>
        <v/>
      </c>
    </row>
    <row r="22669" spans="1:1" ht="18" customHeight="1" x14ac:dyDescent="0.25">
      <c r="A22669" s="59" t="str">
        <f t="shared" si="354"/>
        <v/>
      </c>
    </row>
    <row r="22670" spans="1:1" ht="18" customHeight="1" x14ac:dyDescent="0.25">
      <c r="A22670" s="59" t="str">
        <f t="shared" si="354"/>
        <v/>
      </c>
    </row>
    <row r="22671" spans="1:1" ht="18" customHeight="1" x14ac:dyDescent="0.25">
      <c r="A22671" s="59" t="str">
        <f t="shared" si="354"/>
        <v/>
      </c>
    </row>
    <row r="22672" spans="1:1" ht="18" customHeight="1" x14ac:dyDescent="0.25">
      <c r="A22672" s="59" t="str">
        <f t="shared" si="354"/>
        <v/>
      </c>
    </row>
    <row r="22673" spans="1:1" ht="18" customHeight="1" x14ac:dyDescent="0.25">
      <c r="A22673" s="59" t="str">
        <f t="shared" si="354"/>
        <v/>
      </c>
    </row>
    <row r="22674" spans="1:1" ht="18" customHeight="1" x14ac:dyDescent="0.25">
      <c r="A22674" s="59" t="str">
        <f t="shared" si="354"/>
        <v/>
      </c>
    </row>
    <row r="22675" spans="1:1" ht="18" customHeight="1" x14ac:dyDescent="0.25">
      <c r="A22675" s="59" t="str">
        <f t="shared" si="354"/>
        <v/>
      </c>
    </row>
    <row r="22676" spans="1:1" ht="18" customHeight="1" x14ac:dyDescent="0.25">
      <c r="A22676" s="59" t="str">
        <f t="shared" si="354"/>
        <v/>
      </c>
    </row>
    <row r="22677" spans="1:1" ht="18" customHeight="1" x14ac:dyDescent="0.25">
      <c r="A22677" s="59" t="str">
        <f t="shared" si="354"/>
        <v/>
      </c>
    </row>
    <row r="22678" spans="1:1" ht="18" customHeight="1" x14ac:dyDescent="0.25">
      <c r="A22678" s="59" t="str">
        <f t="shared" si="354"/>
        <v/>
      </c>
    </row>
    <row r="22679" spans="1:1" ht="18" customHeight="1" x14ac:dyDescent="0.25">
      <c r="A22679" s="59" t="str">
        <f t="shared" si="354"/>
        <v/>
      </c>
    </row>
    <row r="22680" spans="1:1" ht="18" customHeight="1" x14ac:dyDescent="0.25">
      <c r="A22680" s="59" t="str">
        <f t="shared" si="354"/>
        <v/>
      </c>
    </row>
    <row r="22681" spans="1:1" ht="18" customHeight="1" x14ac:dyDescent="0.25">
      <c r="A22681" s="59" t="str">
        <f t="shared" si="354"/>
        <v/>
      </c>
    </row>
    <row r="22682" spans="1:1" ht="18" customHeight="1" x14ac:dyDescent="0.25">
      <c r="A22682" s="59" t="str">
        <f t="shared" si="354"/>
        <v/>
      </c>
    </row>
    <row r="22683" spans="1:1" ht="18" customHeight="1" x14ac:dyDescent="0.25">
      <c r="A22683" s="59" t="str">
        <f t="shared" si="354"/>
        <v/>
      </c>
    </row>
    <row r="22684" spans="1:1" ht="18" customHeight="1" x14ac:dyDescent="0.25">
      <c r="A22684" s="59" t="str">
        <f t="shared" si="354"/>
        <v/>
      </c>
    </row>
    <row r="22685" spans="1:1" ht="18" customHeight="1" x14ac:dyDescent="0.25">
      <c r="A22685" s="59" t="str">
        <f t="shared" si="354"/>
        <v/>
      </c>
    </row>
    <row r="22686" spans="1:1" ht="18" customHeight="1" x14ac:dyDescent="0.25">
      <c r="A22686" s="59" t="str">
        <f t="shared" si="354"/>
        <v/>
      </c>
    </row>
    <row r="22687" spans="1:1" ht="18" customHeight="1" x14ac:dyDescent="0.25">
      <c r="A22687" s="59" t="str">
        <f t="shared" si="354"/>
        <v/>
      </c>
    </row>
    <row r="22688" spans="1:1" ht="18" customHeight="1" x14ac:dyDescent="0.25">
      <c r="A22688" s="59" t="str">
        <f t="shared" si="354"/>
        <v/>
      </c>
    </row>
    <row r="22689" spans="1:1" ht="18" customHeight="1" x14ac:dyDescent="0.25">
      <c r="A22689" s="59" t="str">
        <f t="shared" si="354"/>
        <v/>
      </c>
    </row>
    <row r="22690" spans="1:1" ht="18" customHeight="1" x14ac:dyDescent="0.25">
      <c r="A22690" s="59" t="str">
        <f t="shared" si="354"/>
        <v/>
      </c>
    </row>
    <row r="22691" spans="1:1" ht="18" customHeight="1" x14ac:dyDescent="0.25">
      <c r="A22691" s="59" t="str">
        <f t="shared" si="354"/>
        <v/>
      </c>
    </row>
    <row r="22692" spans="1:1" ht="18" customHeight="1" x14ac:dyDescent="0.25">
      <c r="A22692" s="59" t="str">
        <f t="shared" si="354"/>
        <v/>
      </c>
    </row>
    <row r="22693" spans="1:1" ht="18" customHeight="1" x14ac:dyDescent="0.25">
      <c r="A22693" s="59" t="str">
        <f t="shared" si="354"/>
        <v/>
      </c>
    </row>
    <row r="22694" spans="1:1" ht="18" customHeight="1" x14ac:dyDescent="0.25">
      <c r="A22694" s="59" t="str">
        <f t="shared" si="354"/>
        <v/>
      </c>
    </row>
    <row r="22695" spans="1:1" ht="18" customHeight="1" x14ac:dyDescent="0.25">
      <c r="A22695" s="59" t="str">
        <f t="shared" si="354"/>
        <v/>
      </c>
    </row>
    <row r="22696" spans="1:1" ht="18" customHeight="1" x14ac:dyDescent="0.25">
      <c r="A22696" s="59" t="str">
        <f t="shared" si="354"/>
        <v/>
      </c>
    </row>
    <row r="22697" spans="1:1" ht="18" customHeight="1" x14ac:dyDescent="0.25">
      <c r="A22697" s="59" t="str">
        <f t="shared" si="354"/>
        <v/>
      </c>
    </row>
    <row r="22698" spans="1:1" ht="18" customHeight="1" x14ac:dyDescent="0.25">
      <c r="A22698" s="59" t="str">
        <f t="shared" si="354"/>
        <v/>
      </c>
    </row>
    <row r="22699" spans="1:1" ht="18" customHeight="1" x14ac:dyDescent="0.25">
      <c r="A22699" s="59" t="str">
        <f t="shared" si="354"/>
        <v/>
      </c>
    </row>
    <row r="22700" spans="1:1" ht="18" customHeight="1" x14ac:dyDescent="0.25">
      <c r="A22700" s="59" t="str">
        <f t="shared" si="354"/>
        <v/>
      </c>
    </row>
    <row r="22701" spans="1:1" ht="18" customHeight="1" x14ac:dyDescent="0.25">
      <c r="A22701" s="59" t="str">
        <f t="shared" si="354"/>
        <v/>
      </c>
    </row>
    <row r="22702" spans="1:1" ht="18" customHeight="1" x14ac:dyDescent="0.25">
      <c r="A22702" s="59" t="str">
        <f t="shared" ref="A22702:A22765" si="355">IF(B22702&lt;&gt;"",DATE(2020,INT((ROW(A22700)-1)/78)+1,1),"")</f>
        <v/>
      </c>
    </row>
    <row r="22703" spans="1:1" ht="18" customHeight="1" x14ac:dyDescent="0.25">
      <c r="A22703" s="59" t="str">
        <f t="shared" si="355"/>
        <v/>
      </c>
    </row>
    <row r="22704" spans="1:1" ht="18" customHeight="1" x14ac:dyDescent="0.25">
      <c r="A22704" s="59" t="str">
        <f t="shared" si="355"/>
        <v/>
      </c>
    </row>
    <row r="22705" spans="1:1" ht="18" customHeight="1" x14ac:dyDescent="0.25">
      <c r="A22705" s="59" t="str">
        <f t="shared" si="355"/>
        <v/>
      </c>
    </row>
    <row r="22706" spans="1:1" ht="18" customHeight="1" x14ac:dyDescent="0.25">
      <c r="A22706" s="59" t="str">
        <f t="shared" si="355"/>
        <v/>
      </c>
    </row>
    <row r="22707" spans="1:1" ht="18" customHeight="1" x14ac:dyDescent="0.25">
      <c r="A22707" s="59" t="str">
        <f t="shared" si="355"/>
        <v/>
      </c>
    </row>
    <row r="22708" spans="1:1" ht="18" customHeight="1" x14ac:dyDescent="0.25">
      <c r="A22708" s="59" t="str">
        <f t="shared" si="355"/>
        <v/>
      </c>
    </row>
    <row r="22709" spans="1:1" ht="18" customHeight="1" x14ac:dyDescent="0.25">
      <c r="A22709" s="59" t="str">
        <f t="shared" si="355"/>
        <v/>
      </c>
    </row>
    <row r="22710" spans="1:1" ht="18" customHeight="1" x14ac:dyDescent="0.25">
      <c r="A22710" s="59" t="str">
        <f t="shared" si="355"/>
        <v/>
      </c>
    </row>
    <row r="22711" spans="1:1" ht="18" customHeight="1" x14ac:dyDescent="0.25">
      <c r="A22711" s="59" t="str">
        <f t="shared" si="355"/>
        <v/>
      </c>
    </row>
    <row r="22712" spans="1:1" ht="18" customHeight="1" x14ac:dyDescent="0.25">
      <c r="A22712" s="59" t="str">
        <f t="shared" si="355"/>
        <v/>
      </c>
    </row>
    <row r="22713" spans="1:1" ht="18" customHeight="1" x14ac:dyDescent="0.25">
      <c r="A22713" s="59" t="str">
        <f t="shared" si="355"/>
        <v/>
      </c>
    </row>
    <row r="22714" spans="1:1" ht="18" customHeight="1" x14ac:dyDescent="0.25">
      <c r="A22714" s="59" t="str">
        <f t="shared" si="355"/>
        <v/>
      </c>
    </row>
    <row r="22715" spans="1:1" ht="18" customHeight="1" x14ac:dyDescent="0.25">
      <c r="A22715" s="59" t="str">
        <f t="shared" si="355"/>
        <v/>
      </c>
    </row>
    <row r="22716" spans="1:1" ht="18" customHeight="1" x14ac:dyDescent="0.25">
      <c r="A22716" s="59" t="str">
        <f t="shared" si="355"/>
        <v/>
      </c>
    </row>
    <row r="22717" spans="1:1" ht="18" customHeight="1" x14ac:dyDescent="0.25">
      <c r="A22717" s="59" t="str">
        <f t="shared" si="355"/>
        <v/>
      </c>
    </row>
    <row r="22718" spans="1:1" ht="18" customHeight="1" x14ac:dyDescent="0.25">
      <c r="A22718" s="59" t="str">
        <f t="shared" si="355"/>
        <v/>
      </c>
    </row>
    <row r="22719" spans="1:1" ht="18" customHeight="1" x14ac:dyDescent="0.25">
      <c r="A22719" s="59" t="str">
        <f t="shared" si="355"/>
        <v/>
      </c>
    </row>
    <row r="22720" spans="1:1" ht="18" customHeight="1" x14ac:dyDescent="0.25">
      <c r="A22720" s="59" t="str">
        <f t="shared" si="355"/>
        <v/>
      </c>
    </row>
    <row r="22721" spans="1:1" ht="18" customHeight="1" x14ac:dyDescent="0.25">
      <c r="A22721" s="59" t="str">
        <f t="shared" si="355"/>
        <v/>
      </c>
    </row>
    <row r="22722" spans="1:1" ht="18" customHeight="1" x14ac:dyDescent="0.25">
      <c r="A22722" s="59" t="str">
        <f t="shared" si="355"/>
        <v/>
      </c>
    </row>
    <row r="22723" spans="1:1" ht="18" customHeight="1" x14ac:dyDescent="0.25">
      <c r="A22723" s="59" t="str">
        <f t="shared" si="355"/>
        <v/>
      </c>
    </row>
    <row r="22724" spans="1:1" ht="18" customHeight="1" x14ac:dyDescent="0.25">
      <c r="A22724" s="59" t="str">
        <f t="shared" si="355"/>
        <v/>
      </c>
    </row>
    <row r="22725" spans="1:1" ht="18" customHeight="1" x14ac:dyDescent="0.25">
      <c r="A22725" s="59" t="str">
        <f t="shared" si="355"/>
        <v/>
      </c>
    </row>
    <row r="22726" spans="1:1" ht="18" customHeight="1" x14ac:dyDescent="0.25">
      <c r="A22726" s="59" t="str">
        <f t="shared" si="355"/>
        <v/>
      </c>
    </row>
    <row r="22727" spans="1:1" ht="18" customHeight="1" x14ac:dyDescent="0.25">
      <c r="A22727" s="59" t="str">
        <f t="shared" si="355"/>
        <v/>
      </c>
    </row>
    <row r="22728" spans="1:1" ht="18" customHeight="1" x14ac:dyDescent="0.25">
      <c r="A22728" s="59" t="str">
        <f t="shared" si="355"/>
        <v/>
      </c>
    </row>
    <row r="22729" spans="1:1" ht="18" customHeight="1" x14ac:dyDescent="0.25">
      <c r="A22729" s="59" t="str">
        <f t="shared" si="355"/>
        <v/>
      </c>
    </row>
    <row r="22730" spans="1:1" ht="18" customHeight="1" x14ac:dyDescent="0.25">
      <c r="A22730" s="59" t="str">
        <f t="shared" si="355"/>
        <v/>
      </c>
    </row>
    <row r="22731" spans="1:1" ht="18" customHeight="1" x14ac:dyDescent="0.25">
      <c r="A22731" s="59" t="str">
        <f t="shared" si="355"/>
        <v/>
      </c>
    </row>
    <row r="22732" spans="1:1" ht="18" customHeight="1" x14ac:dyDescent="0.25">
      <c r="A22732" s="59" t="str">
        <f t="shared" si="355"/>
        <v/>
      </c>
    </row>
    <row r="22733" spans="1:1" ht="18" customHeight="1" x14ac:dyDescent="0.25">
      <c r="A22733" s="59" t="str">
        <f t="shared" si="355"/>
        <v/>
      </c>
    </row>
    <row r="22734" spans="1:1" ht="18" customHeight="1" x14ac:dyDescent="0.25">
      <c r="A22734" s="59" t="str">
        <f t="shared" si="355"/>
        <v/>
      </c>
    </row>
    <row r="22735" spans="1:1" ht="18" customHeight="1" x14ac:dyDescent="0.25">
      <c r="A22735" s="59" t="str">
        <f t="shared" si="355"/>
        <v/>
      </c>
    </row>
    <row r="22736" spans="1:1" ht="18" customHeight="1" x14ac:dyDescent="0.25">
      <c r="A22736" s="59" t="str">
        <f t="shared" si="355"/>
        <v/>
      </c>
    </row>
    <row r="22737" spans="1:1" ht="18" customHeight="1" x14ac:dyDescent="0.25">
      <c r="A22737" s="59" t="str">
        <f t="shared" si="355"/>
        <v/>
      </c>
    </row>
    <row r="22738" spans="1:1" ht="18" customHeight="1" x14ac:dyDescent="0.25">
      <c r="A22738" s="59" t="str">
        <f t="shared" si="355"/>
        <v/>
      </c>
    </row>
    <row r="22739" spans="1:1" ht="18" customHeight="1" x14ac:dyDescent="0.25">
      <c r="A22739" s="59" t="str">
        <f t="shared" si="355"/>
        <v/>
      </c>
    </row>
    <row r="22740" spans="1:1" ht="18" customHeight="1" x14ac:dyDescent="0.25">
      <c r="A22740" s="59" t="str">
        <f t="shared" si="355"/>
        <v/>
      </c>
    </row>
    <row r="22741" spans="1:1" ht="18" customHeight="1" x14ac:dyDescent="0.25">
      <c r="A22741" s="59" t="str">
        <f t="shared" si="355"/>
        <v/>
      </c>
    </row>
    <row r="22742" spans="1:1" ht="18" customHeight="1" x14ac:dyDescent="0.25">
      <c r="A22742" s="59" t="str">
        <f t="shared" si="355"/>
        <v/>
      </c>
    </row>
    <row r="22743" spans="1:1" ht="18" customHeight="1" x14ac:dyDescent="0.25">
      <c r="A22743" s="59" t="str">
        <f t="shared" si="355"/>
        <v/>
      </c>
    </row>
    <row r="22744" spans="1:1" ht="18" customHeight="1" x14ac:dyDescent="0.25">
      <c r="A22744" s="59" t="str">
        <f t="shared" si="355"/>
        <v/>
      </c>
    </row>
    <row r="22745" spans="1:1" ht="18" customHeight="1" x14ac:dyDescent="0.25">
      <c r="A22745" s="59" t="str">
        <f t="shared" si="355"/>
        <v/>
      </c>
    </row>
    <row r="22746" spans="1:1" ht="18" customHeight="1" x14ac:dyDescent="0.25">
      <c r="A22746" s="59" t="str">
        <f t="shared" si="355"/>
        <v/>
      </c>
    </row>
    <row r="22747" spans="1:1" ht="18" customHeight="1" x14ac:dyDescent="0.25">
      <c r="A22747" s="59" t="str">
        <f t="shared" si="355"/>
        <v/>
      </c>
    </row>
    <row r="22748" spans="1:1" ht="18" customHeight="1" x14ac:dyDescent="0.25">
      <c r="A22748" s="59" t="str">
        <f t="shared" si="355"/>
        <v/>
      </c>
    </row>
    <row r="22749" spans="1:1" ht="18" customHeight="1" x14ac:dyDescent="0.25">
      <c r="A22749" s="59" t="str">
        <f t="shared" si="355"/>
        <v/>
      </c>
    </row>
    <row r="22750" spans="1:1" ht="18" customHeight="1" x14ac:dyDescent="0.25">
      <c r="A22750" s="59" t="str">
        <f t="shared" si="355"/>
        <v/>
      </c>
    </row>
    <row r="22751" spans="1:1" ht="18" customHeight="1" x14ac:dyDescent="0.25">
      <c r="A22751" s="59" t="str">
        <f t="shared" si="355"/>
        <v/>
      </c>
    </row>
    <row r="22752" spans="1:1" ht="18" customHeight="1" x14ac:dyDescent="0.25">
      <c r="A22752" s="59" t="str">
        <f t="shared" si="355"/>
        <v/>
      </c>
    </row>
    <row r="22753" spans="1:1" ht="18" customHeight="1" x14ac:dyDescent="0.25">
      <c r="A22753" s="59" t="str">
        <f t="shared" si="355"/>
        <v/>
      </c>
    </row>
    <row r="22754" spans="1:1" ht="18" customHeight="1" x14ac:dyDescent="0.25">
      <c r="A22754" s="59" t="str">
        <f t="shared" si="355"/>
        <v/>
      </c>
    </row>
    <row r="22755" spans="1:1" ht="18" customHeight="1" x14ac:dyDescent="0.25">
      <c r="A22755" s="59" t="str">
        <f t="shared" si="355"/>
        <v/>
      </c>
    </row>
    <row r="22756" spans="1:1" ht="18" customHeight="1" x14ac:dyDescent="0.25">
      <c r="A22756" s="59" t="str">
        <f t="shared" si="355"/>
        <v/>
      </c>
    </row>
    <row r="22757" spans="1:1" ht="18" customHeight="1" x14ac:dyDescent="0.25">
      <c r="A22757" s="59" t="str">
        <f t="shared" si="355"/>
        <v/>
      </c>
    </row>
    <row r="22758" spans="1:1" ht="18" customHeight="1" x14ac:dyDescent="0.25">
      <c r="A22758" s="59" t="str">
        <f t="shared" si="355"/>
        <v/>
      </c>
    </row>
    <row r="22759" spans="1:1" ht="18" customHeight="1" x14ac:dyDescent="0.25">
      <c r="A22759" s="59" t="str">
        <f t="shared" si="355"/>
        <v/>
      </c>
    </row>
    <row r="22760" spans="1:1" ht="18" customHeight="1" x14ac:dyDescent="0.25">
      <c r="A22760" s="59" t="str">
        <f t="shared" si="355"/>
        <v/>
      </c>
    </row>
    <row r="22761" spans="1:1" ht="18" customHeight="1" x14ac:dyDescent="0.25">
      <c r="A22761" s="59" t="str">
        <f t="shared" si="355"/>
        <v/>
      </c>
    </row>
    <row r="22762" spans="1:1" ht="18" customHeight="1" x14ac:dyDescent="0.25">
      <c r="A22762" s="59" t="str">
        <f t="shared" si="355"/>
        <v/>
      </c>
    </row>
    <row r="22763" spans="1:1" ht="18" customHeight="1" x14ac:dyDescent="0.25">
      <c r="A22763" s="59" t="str">
        <f t="shared" si="355"/>
        <v/>
      </c>
    </row>
    <row r="22764" spans="1:1" ht="18" customHeight="1" x14ac:dyDescent="0.25">
      <c r="A22764" s="59" t="str">
        <f t="shared" si="355"/>
        <v/>
      </c>
    </row>
    <row r="22765" spans="1:1" ht="18" customHeight="1" x14ac:dyDescent="0.25">
      <c r="A22765" s="59" t="str">
        <f t="shared" si="355"/>
        <v/>
      </c>
    </row>
    <row r="22766" spans="1:1" ht="18" customHeight="1" x14ac:dyDescent="0.25">
      <c r="A22766" s="59" t="str">
        <f t="shared" ref="A22766:A22829" si="356">IF(B22766&lt;&gt;"",DATE(2020,INT((ROW(A22764)-1)/78)+1,1),"")</f>
        <v/>
      </c>
    </row>
    <row r="22767" spans="1:1" ht="18" customHeight="1" x14ac:dyDescent="0.25">
      <c r="A22767" s="59" t="str">
        <f t="shared" si="356"/>
        <v/>
      </c>
    </row>
    <row r="22768" spans="1:1" ht="18" customHeight="1" x14ac:dyDescent="0.25">
      <c r="A22768" s="59" t="str">
        <f t="shared" si="356"/>
        <v/>
      </c>
    </row>
    <row r="22769" spans="1:1" ht="18" customHeight="1" x14ac:dyDescent="0.25">
      <c r="A22769" s="59" t="str">
        <f t="shared" si="356"/>
        <v/>
      </c>
    </row>
    <row r="22770" spans="1:1" ht="18" customHeight="1" x14ac:dyDescent="0.25">
      <c r="A22770" s="59" t="str">
        <f t="shared" si="356"/>
        <v/>
      </c>
    </row>
    <row r="22771" spans="1:1" ht="18" customHeight="1" x14ac:dyDescent="0.25">
      <c r="A22771" s="59" t="str">
        <f t="shared" si="356"/>
        <v/>
      </c>
    </row>
    <row r="22772" spans="1:1" ht="18" customHeight="1" x14ac:dyDescent="0.25">
      <c r="A22772" s="59" t="str">
        <f t="shared" si="356"/>
        <v/>
      </c>
    </row>
    <row r="22773" spans="1:1" ht="18" customHeight="1" x14ac:dyDescent="0.25">
      <c r="A22773" s="59" t="str">
        <f t="shared" si="356"/>
        <v/>
      </c>
    </row>
    <row r="22774" spans="1:1" ht="18" customHeight="1" x14ac:dyDescent="0.25">
      <c r="A22774" s="59" t="str">
        <f t="shared" si="356"/>
        <v/>
      </c>
    </row>
    <row r="22775" spans="1:1" ht="18" customHeight="1" x14ac:dyDescent="0.25">
      <c r="A22775" s="59" t="str">
        <f t="shared" si="356"/>
        <v/>
      </c>
    </row>
    <row r="22776" spans="1:1" ht="18" customHeight="1" x14ac:dyDescent="0.25">
      <c r="A22776" s="59" t="str">
        <f t="shared" si="356"/>
        <v/>
      </c>
    </row>
    <row r="22777" spans="1:1" ht="18" customHeight="1" x14ac:dyDescent="0.25">
      <c r="A22777" s="59" t="str">
        <f t="shared" si="356"/>
        <v/>
      </c>
    </row>
    <row r="22778" spans="1:1" ht="18" customHeight="1" x14ac:dyDescent="0.25">
      <c r="A22778" s="59" t="str">
        <f t="shared" si="356"/>
        <v/>
      </c>
    </row>
    <row r="22779" spans="1:1" ht="18" customHeight="1" x14ac:dyDescent="0.25">
      <c r="A22779" s="59" t="str">
        <f t="shared" si="356"/>
        <v/>
      </c>
    </row>
    <row r="22780" spans="1:1" ht="18" customHeight="1" x14ac:dyDescent="0.25">
      <c r="A22780" s="59" t="str">
        <f t="shared" si="356"/>
        <v/>
      </c>
    </row>
    <row r="22781" spans="1:1" ht="18" customHeight="1" x14ac:dyDescent="0.25">
      <c r="A22781" s="59" t="str">
        <f t="shared" si="356"/>
        <v/>
      </c>
    </row>
    <row r="22782" spans="1:1" ht="18" customHeight="1" x14ac:dyDescent="0.25">
      <c r="A22782" s="59" t="str">
        <f t="shared" si="356"/>
        <v/>
      </c>
    </row>
    <row r="22783" spans="1:1" ht="18" customHeight="1" x14ac:dyDescent="0.25">
      <c r="A22783" s="59" t="str">
        <f t="shared" si="356"/>
        <v/>
      </c>
    </row>
    <row r="22784" spans="1:1" ht="18" customHeight="1" x14ac:dyDescent="0.25">
      <c r="A22784" s="59" t="str">
        <f t="shared" si="356"/>
        <v/>
      </c>
    </row>
    <row r="22785" spans="1:1" ht="18" customHeight="1" x14ac:dyDescent="0.25">
      <c r="A22785" s="59" t="str">
        <f t="shared" si="356"/>
        <v/>
      </c>
    </row>
    <row r="22786" spans="1:1" ht="18" customHeight="1" x14ac:dyDescent="0.25">
      <c r="A22786" s="59" t="str">
        <f t="shared" si="356"/>
        <v/>
      </c>
    </row>
    <row r="22787" spans="1:1" ht="18" customHeight="1" x14ac:dyDescent="0.25">
      <c r="A22787" s="59" t="str">
        <f t="shared" si="356"/>
        <v/>
      </c>
    </row>
    <row r="22788" spans="1:1" ht="18" customHeight="1" x14ac:dyDescent="0.25">
      <c r="A22788" s="59" t="str">
        <f t="shared" si="356"/>
        <v/>
      </c>
    </row>
    <row r="22789" spans="1:1" ht="18" customHeight="1" x14ac:dyDescent="0.25">
      <c r="A22789" s="59" t="str">
        <f t="shared" si="356"/>
        <v/>
      </c>
    </row>
    <row r="22790" spans="1:1" ht="18" customHeight="1" x14ac:dyDescent="0.25">
      <c r="A22790" s="59" t="str">
        <f t="shared" si="356"/>
        <v/>
      </c>
    </row>
    <row r="22791" spans="1:1" ht="18" customHeight="1" x14ac:dyDescent="0.25">
      <c r="A22791" s="59" t="str">
        <f t="shared" si="356"/>
        <v/>
      </c>
    </row>
    <row r="22792" spans="1:1" ht="18" customHeight="1" x14ac:dyDescent="0.25">
      <c r="A22792" s="59" t="str">
        <f t="shared" si="356"/>
        <v/>
      </c>
    </row>
    <row r="22793" spans="1:1" ht="18" customHeight="1" x14ac:dyDescent="0.25">
      <c r="A22793" s="59" t="str">
        <f t="shared" si="356"/>
        <v/>
      </c>
    </row>
    <row r="22794" spans="1:1" ht="18" customHeight="1" x14ac:dyDescent="0.25">
      <c r="A22794" s="59" t="str">
        <f t="shared" si="356"/>
        <v/>
      </c>
    </row>
    <row r="22795" spans="1:1" ht="18" customHeight="1" x14ac:dyDescent="0.25">
      <c r="A22795" s="59" t="str">
        <f t="shared" si="356"/>
        <v/>
      </c>
    </row>
    <row r="22796" spans="1:1" ht="18" customHeight="1" x14ac:dyDescent="0.25">
      <c r="A22796" s="59" t="str">
        <f t="shared" si="356"/>
        <v/>
      </c>
    </row>
    <row r="22797" spans="1:1" ht="18" customHeight="1" x14ac:dyDescent="0.25">
      <c r="A22797" s="59" t="str">
        <f t="shared" si="356"/>
        <v/>
      </c>
    </row>
    <row r="22798" spans="1:1" ht="18" customHeight="1" x14ac:dyDescent="0.25">
      <c r="A22798" s="59" t="str">
        <f t="shared" si="356"/>
        <v/>
      </c>
    </row>
    <row r="22799" spans="1:1" ht="18" customHeight="1" x14ac:dyDescent="0.25">
      <c r="A22799" s="59" t="str">
        <f t="shared" si="356"/>
        <v/>
      </c>
    </row>
    <row r="22800" spans="1:1" ht="18" customHeight="1" x14ac:dyDescent="0.25">
      <c r="A22800" s="59" t="str">
        <f t="shared" si="356"/>
        <v/>
      </c>
    </row>
    <row r="22801" spans="1:1" ht="18" customHeight="1" x14ac:dyDescent="0.25">
      <c r="A22801" s="59" t="str">
        <f t="shared" si="356"/>
        <v/>
      </c>
    </row>
    <row r="22802" spans="1:1" ht="18" customHeight="1" x14ac:dyDescent="0.25">
      <c r="A22802" s="59" t="str">
        <f t="shared" si="356"/>
        <v/>
      </c>
    </row>
    <row r="22803" spans="1:1" ht="18" customHeight="1" x14ac:dyDescent="0.25">
      <c r="A22803" s="59" t="str">
        <f t="shared" si="356"/>
        <v/>
      </c>
    </row>
    <row r="22804" spans="1:1" ht="18" customHeight="1" x14ac:dyDescent="0.25">
      <c r="A22804" s="59" t="str">
        <f t="shared" si="356"/>
        <v/>
      </c>
    </row>
    <row r="22805" spans="1:1" ht="18" customHeight="1" x14ac:dyDescent="0.25">
      <c r="A22805" s="59" t="str">
        <f t="shared" si="356"/>
        <v/>
      </c>
    </row>
    <row r="22806" spans="1:1" ht="18" customHeight="1" x14ac:dyDescent="0.25">
      <c r="A22806" s="59" t="str">
        <f t="shared" si="356"/>
        <v/>
      </c>
    </row>
    <row r="22807" spans="1:1" ht="18" customHeight="1" x14ac:dyDescent="0.25">
      <c r="A22807" s="59" t="str">
        <f t="shared" si="356"/>
        <v/>
      </c>
    </row>
    <row r="22808" spans="1:1" ht="18" customHeight="1" x14ac:dyDescent="0.25">
      <c r="A22808" s="59" t="str">
        <f t="shared" si="356"/>
        <v/>
      </c>
    </row>
    <row r="22809" spans="1:1" ht="18" customHeight="1" x14ac:dyDescent="0.25">
      <c r="A22809" s="59" t="str">
        <f t="shared" si="356"/>
        <v/>
      </c>
    </row>
    <row r="22810" spans="1:1" ht="18" customHeight="1" x14ac:dyDescent="0.25">
      <c r="A22810" s="59" t="str">
        <f t="shared" si="356"/>
        <v/>
      </c>
    </row>
    <row r="22811" spans="1:1" ht="18" customHeight="1" x14ac:dyDescent="0.25">
      <c r="A22811" s="59" t="str">
        <f t="shared" si="356"/>
        <v/>
      </c>
    </row>
    <row r="22812" spans="1:1" ht="18" customHeight="1" x14ac:dyDescent="0.25">
      <c r="A22812" s="59" t="str">
        <f t="shared" si="356"/>
        <v/>
      </c>
    </row>
    <row r="22813" spans="1:1" ht="18" customHeight="1" x14ac:dyDescent="0.25">
      <c r="A22813" s="59" t="str">
        <f t="shared" si="356"/>
        <v/>
      </c>
    </row>
    <row r="22814" spans="1:1" ht="18" customHeight="1" x14ac:dyDescent="0.25">
      <c r="A22814" s="59" t="str">
        <f t="shared" si="356"/>
        <v/>
      </c>
    </row>
    <row r="22815" spans="1:1" ht="18" customHeight="1" x14ac:dyDescent="0.25">
      <c r="A22815" s="59" t="str">
        <f t="shared" si="356"/>
        <v/>
      </c>
    </row>
    <row r="22816" spans="1:1" ht="18" customHeight="1" x14ac:dyDescent="0.25">
      <c r="A22816" s="59" t="str">
        <f t="shared" si="356"/>
        <v/>
      </c>
    </row>
    <row r="22817" spans="1:1" ht="18" customHeight="1" x14ac:dyDescent="0.25">
      <c r="A22817" s="59" t="str">
        <f t="shared" si="356"/>
        <v/>
      </c>
    </row>
    <row r="22818" spans="1:1" ht="18" customHeight="1" x14ac:dyDescent="0.25">
      <c r="A22818" s="59" t="str">
        <f t="shared" si="356"/>
        <v/>
      </c>
    </row>
    <row r="22819" spans="1:1" ht="18" customHeight="1" x14ac:dyDescent="0.25">
      <c r="A22819" s="59" t="str">
        <f t="shared" si="356"/>
        <v/>
      </c>
    </row>
    <row r="22820" spans="1:1" ht="18" customHeight="1" x14ac:dyDescent="0.25">
      <c r="A22820" s="59" t="str">
        <f t="shared" si="356"/>
        <v/>
      </c>
    </row>
    <row r="22821" spans="1:1" ht="18" customHeight="1" x14ac:dyDescent="0.25">
      <c r="A22821" s="59" t="str">
        <f t="shared" si="356"/>
        <v/>
      </c>
    </row>
    <row r="22822" spans="1:1" ht="18" customHeight="1" x14ac:dyDescent="0.25">
      <c r="A22822" s="59" t="str">
        <f t="shared" si="356"/>
        <v/>
      </c>
    </row>
    <row r="22823" spans="1:1" ht="18" customHeight="1" x14ac:dyDescent="0.25">
      <c r="A22823" s="59" t="str">
        <f t="shared" si="356"/>
        <v/>
      </c>
    </row>
    <row r="22824" spans="1:1" ht="18" customHeight="1" x14ac:dyDescent="0.25">
      <c r="A22824" s="59" t="str">
        <f t="shared" si="356"/>
        <v/>
      </c>
    </row>
    <row r="22825" spans="1:1" ht="18" customHeight="1" x14ac:dyDescent="0.25">
      <c r="A22825" s="59" t="str">
        <f t="shared" si="356"/>
        <v/>
      </c>
    </row>
    <row r="22826" spans="1:1" ht="18" customHeight="1" x14ac:dyDescent="0.25">
      <c r="A22826" s="59" t="str">
        <f t="shared" si="356"/>
        <v/>
      </c>
    </row>
    <row r="22827" spans="1:1" ht="18" customHeight="1" x14ac:dyDescent="0.25">
      <c r="A22827" s="59" t="str">
        <f t="shared" si="356"/>
        <v/>
      </c>
    </row>
    <row r="22828" spans="1:1" ht="18" customHeight="1" x14ac:dyDescent="0.25">
      <c r="A22828" s="59" t="str">
        <f t="shared" si="356"/>
        <v/>
      </c>
    </row>
    <row r="22829" spans="1:1" ht="18" customHeight="1" x14ac:dyDescent="0.25">
      <c r="A22829" s="59" t="str">
        <f t="shared" si="356"/>
        <v/>
      </c>
    </row>
    <row r="22830" spans="1:1" ht="18" customHeight="1" x14ac:dyDescent="0.25">
      <c r="A22830" s="59" t="str">
        <f t="shared" ref="A22830:A22893" si="357">IF(B22830&lt;&gt;"",DATE(2020,INT((ROW(A22828)-1)/78)+1,1),"")</f>
        <v/>
      </c>
    </row>
    <row r="22831" spans="1:1" ht="18" customHeight="1" x14ac:dyDescent="0.25">
      <c r="A22831" s="59" t="str">
        <f t="shared" si="357"/>
        <v/>
      </c>
    </row>
    <row r="22832" spans="1:1" ht="18" customHeight="1" x14ac:dyDescent="0.25">
      <c r="A22832" s="59" t="str">
        <f t="shared" si="357"/>
        <v/>
      </c>
    </row>
    <row r="22833" spans="1:1" ht="18" customHeight="1" x14ac:dyDescent="0.25">
      <c r="A22833" s="59" t="str">
        <f t="shared" si="357"/>
        <v/>
      </c>
    </row>
    <row r="22834" spans="1:1" ht="18" customHeight="1" x14ac:dyDescent="0.25">
      <c r="A22834" s="59" t="str">
        <f t="shared" si="357"/>
        <v/>
      </c>
    </row>
    <row r="22835" spans="1:1" ht="18" customHeight="1" x14ac:dyDescent="0.25">
      <c r="A22835" s="59" t="str">
        <f t="shared" si="357"/>
        <v/>
      </c>
    </row>
    <row r="22836" spans="1:1" ht="18" customHeight="1" x14ac:dyDescent="0.25">
      <c r="A22836" s="59" t="str">
        <f t="shared" si="357"/>
        <v/>
      </c>
    </row>
    <row r="22837" spans="1:1" ht="18" customHeight="1" x14ac:dyDescent="0.25">
      <c r="A22837" s="59" t="str">
        <f t="shared" si="357"/>
        <v/>
      </c>
    </row>
    <row r="22838" spans="1:1" ht="18" customHeight="1" x14ac:dyDescent="0.25">
      <c r="A22838" s="59" t="str">
        <f t="shared" si="357"/>
        <v/>
      </c>
    </row>
    <row r="22839" spans="1:1" ht="18" customHeight="1" x14ac:dyDescent="0.25">
      <c r="A22839" s="59" t="str">
        <f t="shared" si="357"/>
        <v/>
      </c>
    </row>
    <row r="22840" spans="1:1" ht="18" customHeight="1" x14ac:dyDescent="0.25">
      <c r="A22840" s="59" t="str">
        <f t="shared" si="357"/>
        <v/>
      </c>
    </row>
    <row r="22841" spans="1:1" ht="18" customHeight="1" x14ac:dyDescent="0.25">
      <c r="A22841" s="59" t="str">
        <f t="shared" si="357"/>
        <v/>
      </c>
    </row>
    <row r="22842" spans="1:1" ht="18" customHeight="1" x14ac:dyDescent="0.25">
      <c r="A22842" s="59" t="str">
        <f t="shared" si="357"/>
        <v/>
      </c>
    </row>
    <row r="22843" spans="1:1" ht="18" customHeight="1" x14ac:dyDescent="0.25">
      <c r="A22843" s="59" t="str">
        <f t="shared" si="357"/>
        <v/>
      </c>
    </row>
    <row r="22844" spans="1:1" ht="18" customHeight="1" x14ac:dyDescent="0.25">
      <c r="A22844" s="59" t="str">
        <f t="shared" si="357"/>
        <v/>
      </c>
    </row>
    <row r="22845" spans="1:1" ht="18" customHeight="1" x14ac:dyDescent="0.25">
      <c r="A22845" s="59" t="str">
        <f t="shared" si="357"/>
        <v/>
      </c>
    </row>
    <row r="22846" spans="1:1" ht="18" customHeight="1" x14ac:dyDescent="0.25">
      <c r="A22846" s="59" t="str">
        <f t="shared" si="357"/>
        <v/>
      </c>
    </row>
    <row r="22847" spans="1:1" ht="18" customHeight="1" x14ac:dyDescent="0.25">
      <c r="A22847" s="59" t="str">
        <f t="shared" si="357"/>
        <v/>
      </c>
    </row>
    <row r="22848" spans="1:1" ht="18" customHeight="1" x14ac:dyDescent="0.25">
      <c r="A22848" s="59" t="str">
        <f t="shared" si="357"/>
        <v/>
      </c>
    </row>
    <row r="22849" spans="1:1" ht="18" customHeight="1" x14ac:dyDescent="0.25">
      <c r="A22849" s="59" t="str">
        <f t="shared" si="357"/>
        <v/>
      </c>
    </row>
    <row r="22850" spans="1:1" ht="18" customHeight="1" x14ac:dyDescent="0.25">
      <c r="A22850" s="59" t="str">
        <f t="shared" si="357"/>
        <v/>
      </c>
    </row>
    <row r="22851" spans="1:1" ht="18" customHeight="1" x14ac:dyDescent="0.25">
      <c r="A22851" s="59" t="str">
        <f t="shared" si="357"/>
        <v/>
      </c>
    </row>
    <row r="22852" spans="1:1" ht="18" customHeight="1" x14ac:dyDescent="0.25">
      <c r="A22852" s="59" t="str">
        <f t="shared" si="357"/>
        <v/>
      </c>
    </row>
    <row r="22853" spans="1:1" ht="18" customHeight="1" x14ac:dyDescent="0.25">
      <c r="A22853" s="59" t="str">
        <f t="shared" si="357"/>
        <v/>
      </c>
    </row>
    <row r="22854" spans="1:1" ht="18" customHeight="1" x14ac:dyDescent="0.25">
      <c r="A22854" s="59" t="str">
        <f t="shared" si="357"/>
        <v/>
      </c>
    </row>
    <row r="22855" spans="1:1" ht="18" customHeight="1" x14ac:dyDescent="0.25">
      <c r="A22855" s="59" t="str">
        <f t="shared" si="357"/>
        <v/>
      </c>
    </row>
    <row r="22856" spans="1:1" ht="18" customHeight="1" x14ac:dyDescent="0.25">
      <c r="A22856" s="59" t="str">
        <f t="shared" si="357"/>
        <v/>
      </c>
    </row>
    <row r="22857" spans="1:1" ht="18" customHeight="1" x14ac:dyDescent="0.25">
      <c r="A22857" s="59" t="str">
        <f t="shared" si="357"/>
        <v/>
      </c>
    </row>
    <row r="22858" spans="1:1" ht="18" customHeight="1" x14ac:dyDescent="0.25">
      <c r="A22858" s="59" t="str">
        <f t="shared" si="357"/>
        <v/>
      </c>
    </row>
    <row r="22859" spans="1:1" ht="18" customHeight="1" x14ac:dyDescent="0.25">
      <c r="A22859" s="59" t="str">
        <f t="shared" si="357"/>
        <v/>
      </c>
    </row>
    <row r="22860" spans="1:1" ht="18" customHeight="1" x14ac:dyDescent="0.25">
      <c r="A22860" s="59" t="str">
        <f t="shared" si="357"/>
        <v/>
      </c>
    </row>
    <row r="22861" spans="1:1" ht="18" customHeight="1" x14ac:dyDescent="0.25">
      <c r="A22861" s="59" t="str">
        <f t="shared" si="357"/>
        <v/>
      </c>
    </row>
    <row r="22862" spans="1:1" ht="18" customHeight="1" x14ac:dyDescent="0.25">
      <c r="A22862" s="59" t="str">
        <f t="shared" si="357"/>
        <v/>
      </c>
    </row>
    <row r="22863" spans="1:1" ht="18" customHeight="1" x14ac:dyDescent="0.25">
      <c r="A22863" s="59" t="str">
        <f t="shared" si="357"/>
        <v/>
      </c>
    </row>
    <row r="22864" spans="1:1" ht="18" customHeight="1" x14ac:dyDescent="0.25">
      <c r="A22864" s="59" t="str">
        <f t="shared" si="357"/>
        <v/>
      </c>
    </row>
    <row r="22865" spans="1:1" ht="18" customHeight="1" x14ac:dyDescent="0.25">
      <c r="A22865" s="59" t="str">
        <f t="shared" si="357"/>
        <v/>
      </c>
    </row>
    <row r="22866" spans="1:1" ht="18" customHeight="1" x14ac:dyDescent="0.25">
      <c r="A22866" s="59" t="str">
        <f t="shared" si="357"/>
        <v/>
      </c>
    </row>
    <row r="22867" spans="1:1" ht="18" customHeight="1" x14ac:dyDescent="0.25">
      <c r="A22867" s="59" t="str">
        <f t="shared" si="357"/>
        <v/>
      </c>
    </row>
    <row r="22868" spans="1:1" ht="18" customHeight="1" x14ac:dyDescent="0.25">
      <c r="A22868" s="59" t="str">
        <f t="shared" si="357"/>
        <v/>
      </c>
    </row>
    <row r="22869" spans="1:1" ht="18" customHeight="1" x14ac:dyDescent="0.25">
      <c r="A22869" s="59" t="str">
        <f t="shared" si="357"/>
        <v/>
      </c>
    </row>
    <row r="22870" spans="1:1" ht="18" customHeight="1" x14ac:dyDescent="0.25">
      <c r="A22870" s="59" t="str">
        <f t="shared" si="357"/>
        <v/>
      </c>
    </row>
    <row r="22871" spans="1:1" ht="18" customHeight="1" x14ac:dyDescent="0.25">
      <c r="A22871" s="59" t="str">
        <f t="shared" si="357"/>
        <v/>
      </c>
    </row>
    <row r="22872" spans="1:1" ht="18" customHeight="1" x14ac:dyDescent="0.25">
      <c r="A22872" s="59" t="str">
        <f t="shared" si="357"/>
        <v/>
      </c>
    </row>
    <row r="22873" spans="1:1" ht="18" customHeight="1" x14ac:dyDescent="0.25">
      <c r="A22873" s="59" t="str">
        <f t="shared" si="357"/>
        <v/>
      </c>
    </row>
    <row r="22874" spans="1:1" ht="18" customHeight="1" x14ac:dyDescent="0.25">
      <c r="A22874" s="59" t="str">
        <f t="shared" si="357"/>
        <v/>
      </c>
    </row>
    <row r="22875" spans="1:1" ht="18" customHeight="1" x14ac:dyDescent="0.25">
      <c r="A22875" s="59" t="str">
        <f t="shared" si="357"/>
        <v/>
      </c>
    </row>
    <row r="22876" spans="1:1" ht="18" customHeight="1" x14ac:dyDescent="0.25">
      <c r="A22876" s="59" t="str">
        <f t="shared" si="357"/>
        <v/>
      </c>
    </row>
    <row r="22877" spans="1:1" ht="18" customHeight="1" x14ac:dyDescent="0.25">
      <c r="A22877" s="59" t="str">
        <f t="shared" si="357"/>
        <v/>
      </c>
    </row>
    <row r="22878" spans="1:1" ht="18" customHeight="1" x14ac:dyDescent="0.25">
      <c r="A22878" s="59" t="str">
        <f t="shared" si="357"/>
        <v/>
      </c>
    </row>
    <row r="22879" spans="1:1" ht="18" customHeight="1" x14ac:dyDescent="0.25">
      <c r="A22879" s="59" t="str">
        <f t="shared" si="357"/>
        <v/>
      </c>
    </row>
    <row r="22880" spans="1:1" ht="18" customHeight="1" x14ac:dyDescent="0.25">
      <c r="A22880" s="59" t="str">
        <f t="shared" si="357"/>
        <v/>
      </c>
    </row>
    <row r="22881" spans="1:1" ht="18" customHeight="1" x14ac:dyDescent="0.25">
      <c r="A22881" s="59" t="str">
        <f t="shared" si="357"/>
        <v/>
      </c>
    </row>
    <row r="22882" spans="1:1" ht="18" customHeight="1" x14ac:dyDescent="0.25">
      <c r="A22882" s="59" t="str">
        <f t="shared" si="357"/>
        <v/>
      </c>
    </row>
    <row r="22883" spans="1:1" ht="18" customHeight="1" x14ac:dyDescent="0.25">
      <c r="A22883" s="59" t="str">
        <f t="shared" si="357"/>
        <v/>
      </c>
    </row>
    <row r="22884" spans="1:1" ht="18" customHeight="1" x14ac:dyDescent="0.25">
      <c r="A22884" s="59" t="str">
        <f t="shared" si="357"/>
        <v/>
      </c>
    </row>
    <row r="22885" spans="1:1" ht="18" customHeight="1" x14ac:dyDescent="0.25">
      <c r="A22885" s="59" t="str">
        <f t="shared" si="357"/>
        <v/>
      </c>
    </row>
    <row r="22886" spans="1:1" ht="18" customHeight="1" x14ac:dyDescent="0.25">
      <c r="A22886" s="59" t="str">
        <f t="shared" si="357"/>
        <v/>
      </c>
    </row>
    <row r="22887" spans="1:1" ht="18" customHeight="1" x14ac:dyDescent="0.25">
      <c r="A22887" s="59" t="str">
        <f t="shared" si="357"/>
        <v/>
      </c>
    </row>
    <row r="22888" spans="1:1" ht="18" customHeight="1" x14ac:dyDescent="0.25">
      <c r="A22888" s="59" t="str">
        <f t="shared" si="357"/>
        <v/>
      </c>
    </row>
    <row r="22889" spans="1:1" ht="18" customHeight="1" x14ac:dyDescent="0.25">
      <c r="A22889" s="59" t="str">
        <f t="shared" si="357"/>
        <v/>
      </c>
    </row>
    <row r="22890" spans="1:1" ht="18" customHeight="1" x14ac:dyDescent="0.25">
      <c r="A22890" s="59" t="str">
        <f t="shared" si="357"/>
        <v/>
      </c>
    </row>
    <row r="22891" spans="1:1" ht="18" customHeight="1" x14ac:dyDescent="0.25">
      <c r="A22891" s="59" t="str">
        <f t="shared" si="357"/>
        <v/>
      </c>
    </row>
    <row r="22892" spans="1:1" ht="18" customHeight="1" x14ac:dyDescent="0.25">
      <c r="A22892" s="59" t="str">
        <f t="shared" si="357"/>
        <v/>
      </c>
    </row>
    <row r="22893" spans="1:1" ht="18" customHeight="1" x14ac:dyDescent="0.25">
      <c r="A22893" s="59" t="str">
        <f t="shared" si="357"/>
        <v/>
      </c>
    </row>
    <row r="22894" spans="1:1" ht="18" customHeight="1" x14ac:dyDescent="0.25">
      <c r="A22894" s="59" t="str">
        <f t="shared" ref="A22894:A22957" si="358">IF(B22894&lt;&gt;"",DATE(2020,INT((ROW(A22892)-1)/78)+1,1),"")</f>
        <v/>
      </c>
    </row>
    <row r="22895" spans="1:1" ht="18" customHeight="1" x14ac:dyDescent="0.25">
      <c r="A22895" s="59" t="str">
        <f t="shared" si="358"/>
        <v/>
      </c>
    </row>
    <row r="22896" spans="1:1" ht="18" customHeight="1" x14ac:dyDescent="0.25">
      <c r="A22896" s="59" t="str">
        <f t="shared" si="358"/>
        <v/>
      </c>
    </row>
    <row r="22897" spans="1:1" ht="18" customHeight="1" x14ac:dyDescent="0.25">
      <c r="A22897" s="59" t="str">
        <f t="shared" si="358"/>
        <v/>
      </c>
    </row>
    <row r="22898" spans="1:1" ht="18" customHeight="1" x14ac:dyDescent="0.25">
      <c r="A22898" s="59" t="str">
        <f t="shared" si="358"/>
        <v/>
      </c>
    </row>
    <row r="22899" spans="1:1" ht="18" customHeight="1" x14ac:dyDescent="0.25">
      <c r="A22899" s="59" t="str">
        <f t="shared" si="358"/>
        <v/>
      </c>
    </row>
    <row r="22900" spans="1:1" ht="18" customHeight="1" x14ac:dyDescent="0.25">
      <c r="A22900" s="59" t="str">
        <f t="shared" si="358"/>
        <v/>
      </c>
    </row>
    <row r="22901" spans="1:1" ht="18" customHeight="1" x14ac:dyDescent="0.25">
      <c r="A22901" s="59" t="str">
        <f t="shared" si="358"/>
        <v/>
      </c>
    </row>
    <row r="22902" spans="1:1" ht="18" customHeight="1" x14ac:dyDescent="0.25">
      <c r="A22902" s="59" t="str">
        <f t="shared" si="358"/>
        <v/>
      </c>
    </row>
    <row r="22903" spans="1:1" ht="18" customHeight="1" x14ac:dyDescent="0.25">
      <c r="A22903" s="59" t="str">
        <f t="shared" si="358"/>
        <v/>
      </c>
    </row>
    <row r="22904" spans="1:1" ht="18" customHeight="1" x14ac:dyDescent="0.25">
      <c r="A22904" s="59" t="str">
        <f t="shared" si="358"/>
        <v/>
      </c>
    </row>
    <row r="22905" spans="1:1" ht="18" customHeight="1" x14ac:dyDescent="0.25">
      <c r="A22905" s="59" t="str">
        <f t="shared" si="358"/>
        <v/>
      </c>
    </row>
    <row r="22906" spans="1:1" ht="18" customHeight="1" x14ac:dyDescent="0.25">
      <c r="A22906" s="59" t="str">
        <f t="shared" si="358"/>
        <v/>
      </c>
    </row>
    <row r="22907" spans="1:1" ht="18" customHeight="1" x14ac:dyDescent="0.25">
      <c r="A22907" s="59" t="str">
        <f t="shared" si="358"/>
        <v/>
      </c>
    </row>
    <row r="22908" spans="1:1" ht="18" customHeight="1" x14ac:dyDescent="0.25">
      <c r="A22908" s="59" t="str">
        <f t="shared" si="358"/>
        <v/>
      </c>
    </row>
    <row r="22909" spans="1:1" ht="18" customHeight="1" x14ac:dyDescent="0.25">
      <c r="A22909" s="59" t="str">
        <f t="shared" si="358"/>
        <v/>
      </c>
    </row>
    <row r="22910" spans="1:1" ht="18" customHeight="1" x14ac:dyDescent="0.25">
      <c r="A22910" s="59" t="str">
        <f t="shared" si="358"/>
        <v/>
      </c>
    </row>
    <row r="22911" spans="1:1" ht="18" customHeight="1" x14ac:dyDescent="0.25">
      <c r="A22911" s="59" t="str">
        <f t="shared" si="358"/>
        <v/>
      </c>
    </row>
    <row r="22912" spans="1:1" ht="18" customHeight="1" x14ac:dyDescent="0.25">
      <c r="A22912" s="59" t="str">
        <f t="shared" si="358"/>
        <v/>
      </c>
    </row>
    <row r="22913" spans="1:1" ht="18" customHeight="1" x14ac:dyDescent="0.25">
      <c r="A22913" s="59" t="str">
        <f t="shared" si="358"/>
        <v/>
      </c>
    </row>
    <row r="22914" spans="1:1" ht="18" customHeight="1" x14ac:dyDescent="0.25">
      <c r="A22914" s="59" t="str">
        <f t="shared" si="358"/>
        <v/>
      </c>
    </row>
    <row r="22915" spans="1:1" ht="18" customHeight="1" x14ac:dyDescent="0.25">
      <c r="A22915" s="59" t="str">
        <f t="shared" si="358"/>
        <v/>
      </c>
    </row>
    <row r="22916" spans="1:1" ht="18" customHeight="1" x14ac:dyDescent="0.25">
      <c r="A22916" s="59" t="str">
        <f t="shared" si="358"/>
        <v/>
      </c>
    </row>
    <row r="22917" spans="1:1" ht="18" customHeight="1" x14ac:dyDescent="0.25">
      <c r="A22917" s="59" t="str">
        <f t="shared" si="358"/>
        <v/>
      </c>
    </row>
    <row r="22918" spans="1:1" ht="18" customHeight="1" x14ac:dyDescent="0.25">
      <c r="A22918" s="59" t="str">
        <f t="shared" si="358"/>
        <v/>
      </c>
    </row>
    <row r="22919" spans="1:1" ht="18" customHeight="1" x14ac:dyDescent="0.25">
      <c r="A22919" s="59" t="str">
        <f t="shared" si="358"/>
        <v/>
      </c>
    </row>
    <row r="22920" spans="1:1" ht="18" customHeight="1" x14ac:dyDescent="0.25">
      <c r="A22920" s="59" t="str">
        <f t="shared" si="358"/>
        <v/>
      </c>
    </row>
    <row r="22921" spans="1:1" ht="18" customHeight="1" x14ac:dyDescent="0.25">
      <c r="A22921" s="59" t="str">
        <f t="shared" si="358"/>
        <v/>
      </c>
    </row>
    <row r="22922" spans="1:1" ht="18" customHeight="1" x14ac:dyDescent="0.25">
      <c r="A22922" s="59" t="str">
        <f t="shared" si="358"/>
        <v/>
      </c>
    </row>
    <row r="22923" spans="1:1" ht="18" customHeight="1" x14ac:dyDescent="0.25">
      <c r="A22923" s="59" t="str">
        <f t="shared" si="358"/>
        <v/>
      </c>
    </row>
    <row r="22924" spans="1:1" ht="18" customHeight="1" x14ac:dyDescent="0.25">
      <c r="A22924" s="59" t="str">
        <f t="shared" si="358"/>
        <v/>
      </c>
    </row>
    <row r="22925" spans="1:1" ht="18" customHeight="1" x14ac:dyDescent="0.25">
      <c r="A22925" s="59" t="str">
        <f t="shared" si="358"/>
        <v/>
      </c>
    </row>
    <row r="22926" spans="1:1" ht="18" customHeight="1" x14ac:dyDescent="0.25">
      <c r="A22926" s="59" t="str">
        <f t="shared" si="358"/>
        <v/>
      </c>
    </row>
    <row r="22927" spans="1:1" ht="18" customHeight="1" x14ac:dyDescent="0.25">
      <c r="A22927" s="59" t="str">
        <f t="shared" si="358"/>
        <v/>
      </c>
    </row>
    <row r="22928" spans="1:1" ht="18" customHeight="1" x14ac:dyDescent="0.25">
      <c r="A22928" s="59" t="str">
        <f t="shared" si="358"/>
        <v/>
      </c>
    </row>
    <row r="22929" spans="1:1" ht="18" customHeight="1" x14ac:dyDescent="0.25">
      <c r="A22929" s="59" t="str">
        <f t="shared" si="358"/>
        <v/>
      </c>
    </row>
    <row r="22930" spans="1:1" ht="18" customHeight="1" x14ac:dyDescent="0.25">
      <c r="A22930" s="59" t="str">
        <f t="shared" si="358"/>
        <v/>
      </c>
    </row>
    <row r="22931" spans="1:1" ht="18" customHeight="1" x14ac:dyDescent="0.25">
      <c r="A22931" s="59" t="str">
        <f t="shared" si="358"/>
        <v/>
      </c>
    </row>
    <row r="22932" spans="1:1" ht="18" customHeight="1" x14ac:dyDescent="0.25">
      <c r="A22932" s="59" t="str">
        <f t="shared" si="358"/>
        <v/>
      </c>
    </row>
    <row r="22933" spans="1:1" ht="18" customHeight="1" x14ac:dyDescent="0.25">
      <c r="A22933" s="59" t="str">
        <f t="shared" si="358"/>
        <v/>
      </c>
    </row>
    <row r="22934" spans="1:1" ht="18" customHeight="1" x14ac:dyDescent="0.25">
      <c r="A22934" s="59" t="str">
        <f t="shared" si="358"/>
        <v/>
      </c>
    </row>
    <row r="22935" spans="1:1" ht="18" customHeight="1" x14ac:dyDescent="0.25">
      <c r="A22935" s="59" t="str">
        <f t="shared" si="358"/>
        <v/>
      </c>
    </row>
    <row r="22936" spans="1:1" ht="18" customHeight="1" x14ac:dyDescent="0.25">
      <c r="A22936" s="59" t="str">
        <f t="shared" si="358"/>
        <v/>
      </c>
    </row>
    <row r="22937" spans="1:1" ht="18" customHeight="1" x14ac:dyDescent="0.25">
      <c r="A22937" s="59" t="str">
        <f t="shared" si="358"/>
        <v/>
      </c>
    </row>
    <row r="22938" spans="1:1" ht="18" customHeight="1" x14ac:dyDescent="0.25">
      <c r="A22938" s="59" t="str">
        <f t="shared" si="358"/>
        <v/>
      </c>
    </row>
    <row r="22939" spans="1:1" ht="18" customHeight="1" x14ac:dyDescent="0.25">
      <c r="A22939" s="59" t="str">
        <f t="shared" si="358"/>
        <v/>
      </c>
    </row>
    <row r="22940" spans="1:1" ht="18" customHeight="1" x14ac:dyDescent="0.25">
      <c r="A22940" s="59" t="str">
        <f t="shared" si="358"/>
        <v/>
      </c>
    </row>
    <row r="22941" spans="1:1" ht="18" customHeight="1" x14ac:dyDescent="0.25">
      <c r="A22941" s="59" t="str">
        <f t="shared" si="358"/>
        <v/>
      </c>
    </row>
    <row r="22942" spans="1:1" ht="18" customHeight="1" x14ac:dyDescent="0.25">
      <c r="A22942" s="59" t="str">
        <f t="shared" si="358"/>
        <v/>
      </c>
    </row>
    <row r="22943" spans="1:1" ht="18" customHeight="1" x14ac:dyDescent="0.25">
      <c r="A22943" s="59" t="str">
        <f t="shared" si="358"/>
        <v/>
      </c>
    </row>
    <row r="22944" spans="1:1" ht="18" customHeight="1" x14ac:dyDescent="0.25">
      <c r="A22944" s="59" t="str">
        <f t="shared" si="358"/>
        <v/>
      </c>
    </row>
    <row r="22945" spans="1:1" ht="18" customHeight="1" x14ac:dyDescent="0.25">
      <c r="A22945" s="59" t="str">
        <f t="shared" si="358"/>
        <v/>
      </c>
    </row>
    <row r="22946" spans="1:1" ht="18" customHeight="1" x14ac:dyDescent="0.25">
      <c r="A22946" s="59" t="str">
        <f t="shared" si="358"/>
        <v/>
      </c>
    </row>
    <row r="22947" spans="1:1" ht="18" customHeight="1" x14ac:dyDescent="0.25">
      <c r="A22947" s="59" t="str">
        <f t="shared" si="358"/>
        <v/>
      </c>
    </row>
    <row r="22948" spans="1:1" ht="18" customHeight="1" x14ac:dyDescent="0.25">
      <c r="A22948" s="59" t="str">
        <f t="shared" si="358"/>
        <v/>
      </c>
    </row>
    <row r="22949" spans="1:1" ht="18" customHeight="1" x14ac:dyDescent="0.25">
      <c r="A22949" s="59" t="str">
        <f t="shared" si="358"/>
        <v/>
      </c>
    </row>
    <row r="22950" spans="1:1" ht="18" customHeight="1" x14ac:dyDescent="0.25">
      <c r="A22950" s="59" t="str">
        <f t="shared" si="358"/>
        <v/>
      </c>
    </row>
    <row r="22951" spans="1:1" ht="18" customHeight="1" x14ac:dyDescent="0.25">
      <c r="A22951" s="59" t="str">
        <f t="shared" si="358"/>
        <v/>
      </c>
    </row>
    <row r="22952" spans="1:1" ht="18" customHeight="1" x14ac:dyDescent="0.25">
      <c r="A22952" s="59" t="str">
        <f t="shared" si="358"/>
        <v/>
      </c>
    </row>
    <row r="22953" spans="1:1" ht="18" customHeight="1" x14ac:dyDescent="0.25">
      <c r="A22953" s="59" t="str">
        <f t="shared" si="358"/>
        <v/>
      </c>
    </row>
    <row r="22954" spans="1:1" ht="18" customHeight="1" x14ac:dyDescent="0.25">
      <c r="A22954" s="59" t="str">
        <f t="shared" si="358"/>
        <v/>
      </c>
    </row>
    <row r="22955" spans="1:1" ht="18" customHeight="1" x14ac:dyDescent="0.25">
      <c r="A22955" s="59" t="str">
        <f t="shared" si="358"/>
        <v/>
      </c>
    </row>
    <row r="22956" spans="1:1" ht="18" customHeight="1" x14ac:dyDescent="0.25">
      <c r="A22956" s="59" t="str">
        <f t="shared" si="358"/>
        <v/>
      </c>
    </row>
    <row r="22957" spans="1:1" ht="18" customHeight="1" x14ac:dyDescent="0.25">
      <c r="A22957" s="59" t="str">
        <f t="shared" si="358"/>
        <v/>
      </c>
    </row>
    <row r="22958" spans="1:1" ht="18" customHeight="1" x14ac:dyDescent="0.25">
      <c r="A22958" s="59" t="str">
        <f t="shared" ref="A22958:A23021" si="359">IF(B22958&lt;&gt;"",DATE(2020,INT((ROW(A22956)-1)/78)+1,1),"")</f>
        <v/>
      </c>
    </row>
    <row r="22959" spans="1:1" ht="18" customHeight="1" x14ac:dyDescent="0.25">
      <c r="A22959" s="59" t="str">
        <f t="shared" si="359"/>
        <v/>
      </c>
    </row>
    <row r="22960" spans="1:1" ht="18" customHeight="1" x14ac:dyDescent="0.25">
      <c r="A22960" s="59" t="str">
        <f t="shared" si="359"/>
        <v/>
      </c>
    </row>
    <row r="22961" spans="1:1" ht="18" customHeight="1" x14ac:dyDescent="0.25">
      <c r="A22961" s="59" t="str">
        <f t="shared" si="359"/>
        <v/>
      </c>
    </row>
    <row r="22962" spans="1:1" ht="18" customHeight="1" x14ac:dyDescent="0.25">
      <c r="A22962" s="59" t="str">
        <f t="shared" si="359"/>
        <v/>
      </c>
    </row>
    <row r="22963" spans="1:1" ht="18" customHeight="1" x14ac:dyDescent="0.25">
      <c r="A22963" s="59" t="str">
        <f t="shared" si="359"/>
        <v/>
      </c>
    </row>
    <row r="22964" spans="1:1" ht="18" customHeight="1" x14ac:dyDescent="0.25">
      <c r="A22964" s="59" t="str">
        <f t="shared" si="359"/>
        <v/>
      </c>
    </row>
    <row r="22965" spans="1:1" ht="18" customHeight="1" x14ac:dyDescent="0.25">
      <c r="A22965" s="59" t="str">
        <f t="shared" si="359"/>
        <v/>
      </c>
    </row>
    <row r="22966" spans="1:1" ht="18" customHeight="1" x14ac:dyDescent="0.25">
      <c r="A22966" s="59" t="str">
        <f t="shared" si="359"/>
        <v/>
      </c>
    </row>
    <row r="22967" spans="1:1" ht="18" customHeight="1" x14ac:dyDescent="0.25">
      <c r="A22967" s="59" t="str">
        <f t="shared" si="359"/>
        <v/>
      </c>
    </row>
    <row r="22968" spans="1:1" ht="18" customHeight="1" x14ac:dyDescent="0.25">
      <c r="A22968" s="59" t="str">
        <f t="shared" si="359"/>
        <v/>
      </c>
    </row>
    <row r="22969" spans="1:1" ht="18" customHeight="1" x14ac:dyDescent="0.25">
      <c r="A22969" s="59" t="str">
        <f t="shared" si="359"/>
        <v/>
      </c>
    </row>
    <row r="22970" spans="1:1" ht="18" customHeight="1" x14ac:dyDescent="0.25">
      <c r="A22970" s="59" t="str">
        <f t="shared" si="359"/>
        <v/>
      </c>
    </row>
    <row r="22971" spans="1:1" ht="18" customHeight="1" x14ac:dyDescent="0.25">
      <c r="A22971" s="59" t="str">
        <f t="shared" si="359"/>
        <v/>
      </c>
    </row>
    <row r="22972" spans="1:1" ht="18" customHeight="1" x14ac:dyDescent="0.25">
      <c r="A22972" s="59" t="str">
        <f t="shared" si="359"/>
        <v/>
      </c>
    </row>
    <row r="22973" spans="1:1" ht="18" customHeight="1" x14ac:dyDescent="0.25">
      <c r="A22973" s="59" t="str">
        <f t="shared" si="359"/>
        <v/>
      </c>
    </row>
    <row r="22974" spans="1:1" ht="18" customHeight="1" x14ac:dyDescent="0.25">
      <c r="A22974" s="59" t="str">
        <f t="shared" si="359"/>
        <v/>
      </c>
    </row>
    <row r="22975" spans="1:1" ht="18" customHeight="1" x14ac:dyDescent="0.25">
      <c r="A22975" s="59" t="str">
        <f t="shared" si="359"/>
        <v/>
      </c>
    </row>
    <row r="22976" spans="1:1" ht="18" customHeight="1" x14ac:dyDescent="0.25">
      <c r="A22976" s="59" t="str">
        <f t="shared" si="359"/>
        <v/>
      </c>
    </row>
    <row r="22977" spans="1:1" ht="18" customHeight="1" x14ac:dyDescent="0.25">
      <c r="A22977" s="59" t="str">
        <f t="shared" si="359"/>
        <v/>
      </c>
    </row>
    <row r="22978" spans="1:1" ht="18" customHeight="1" x14ac:dyDescent="0.25">
      <c r="A22978" s="59" t="str">
        <f t="shared" si="359"/>
        <v/>
      </c>
    </row>
    <row r="22979" spans="1:1" ht="18" customHeight="1" x14ac:dyDescent="0.25">
      <c r="A22979" s="59" t="str">
        <f t="shared" si="359"/>
        <v/>
      </c>
    </row>
    <row r="22980" spans="1:1" ht="18" customHeight="1" x14ac:dyDescent="0.25">
      <c r="A22980" s="59" t="str">
        <f t="shared" si="359"/>
        <v/>
      </c>
    </row>
    <row r="22981" spans="1:1" ht="18" customHeight="1" x14ac:dyDescent="0.25">
      <c r="A22981" s="59" t="str">
        <f t="shared" si="359"/>
        <v/>
      </c>
    </row>
    <row r="22982" spans="1:1" ht="18" customHeight="1" x14ac:dyDescent="0.25">
      <c r="A22982" s="59" t="str">
        <f t="shared" si="359"/>
        <v/>
      </c>
    </row>
    <row r="22983" spans="1:1" ht="18" customHeight="1" x14ac:dyDescent="0.25">
      <c r="A22983" s="59" t="str">
        <f t="shared" si="359"/>
        <v/>
      </c>
    </row>
    <row r="22984" spans="1:1" ht="18" customHeight="1" x14ac:dyDescent="0.25">
      <c r="A22984" s="59" t="str">
        <f t="shared" si="359"/>
        <v/>
      </c>
    </row>
    <row r="22985" spans="1:1" ht="18" customHeight="1" x14ac:dyDescent="0.25">
      <c r="A22985" s="59" t="str">
        <f t="shared" si="359"/>
        <v/>
      </c>
    </row>
    <row r="22986" spans="1:1" ht="18" customHeight="1" x14ac:dyDescent="0.25">
      <c r="A22986" s="59" t="str">
        <f t="shared" si="359"/>
        <v/>
      </c>
    </row>
    <row r="22987" spans="1:1" ht="18" customHeight="1" x14ac:dyDescent="0.25">
      <c r="A22987" s="59" t="str">
        <f t="shared" si="359"/>
        <v/>
      </c>
    </row>
    <row r="22988" spans="1:1" ht="18" customHeight="1" x14ac:dyDescent="0.25">
      <c r="A22988" s="59" t="str">
        <f t="shared" si="359"/>
        <v/>
      </c>
    </row>
    <row r="22989" spans="1:1" ht="18" customHeight="1" x14ac:dyDescent="0.25">
      <c r="A22989" s="59" t="str">
        <f t="shared" si="359"/>
        <v/>
      </c>
    </row>
    <row r="22990" spans="1:1" ht="18" customHeight="1" x14ac:dyDescent="0.25">
      <c r="A22990" s="59" t="str">
        <f t="shared" si="359"/>
        <v/>
      </c>
    </row>
    <row r="22991" spans="1:1" ht="18" customHeight="1" x14ac:dyDescent="0.25">
      <c r="A22991" s="59" t="str">
        <f t="shared" si="359"/>
        <v/>
      </c>
    </row>
    <row r="22992" spans="1:1" ht="18" customHeight="1" x14ac:dyDescent="0.25">
      <c r="A22992" s="59" t="str">
        <f t="shared" si="359"/>
        <v/>
      </c>
    </row>
    <row r="22993" spans="1:1" ht="18" customHeight="1" x14ac:dyDescent="0.25">
      <c r="A22993" s="59" t="str">
        <f t="shared" si="359"/>
        <v/>
      </c>
    </row>
    <row r="22994" spans="1:1" ht="18" customHeight="1" x14ac:dyDescent="0.25">
      <c r="A22994" s="59" t="str">
        <f t="shared" si="359"/>
        <v/>
      </c>
    </row>
    <row r="22995" spans="1:1" ht="18" customHeight="1" x14ac:dyDescent="0.25">
      <c r="A22995" s="59" t="str">
        <f t="shared" si="359"/>
        <v/>
      </c>
    </row>
    <row r="22996" spans="1:1" ht="18" customHeight="1" x14ac:dyDescent="0.25">
      <c r="A22996" s="59" t="str">
        <f t="shared" si="359"/>
        <v/>
      </c>
    </row>
    <row r="22997" spans="1:1" ht="18" customHeight="1" x14ac:dyDescent="0.25">
      <c r="A22997" s="59" t="str">
        <f t="shared" si="359"/>
        <v/>
      </c>
    </row>
    <row r="22998" spans="1:1" ht="18" customHeight="1" x14ac:dyDescent="0.25">
      <c r="A22998" s="59" t="str">
        <f t="shared" si="359"/>
        <v/>
      </c>
    </row>
    <row r="22999" spans="1:1" ht="18" customHeight="1" x14ac:dyDescent="0.25">
      <c r="A22999" s="59" t="str">
        <f t="shared" si="359"/>
        <v/>
      </c>
    </row>
    <row r="23000" spans="1:1" ht="18" customHeight="1" x14ac:dyDescent="0.25">
      <c r="A23000" s="59" t="str">
        <f t="shared" si="359"/>
        <v/>
      </c>
    </row>
    <row r="23001" spans="1:1" ht="18" customHeight="1" x14ac:dyDescent="0.25">
      <c r="A23001" s="59" t="str">
        <f t="shared" si="359"/>
        <v/>
      </c>
    </row>
    <row r="23002" spans="1:1" ht="18" customHeight="1" x14ac:dyDescent="0.25">
      <c r="A23002" s="59" t="str">
        <f t="shared" si="359"/>
        <v/>
      </c>
    </row>
    <row r="23003" spans="1:1" ht="18" customHeight="1" x14ac:dyDescent="0.25">
      <c r="A23003" s="59" t="str">
        <f t="shared" si="359"/>
        <v/>
      </c>
    </row>
    <row r="23004" spans="1:1" ht="18" customHeight="1" x14ac:dyDescent="0.25">
      <c r="A23004" s="59" t="str">
        <f t="shared" si="359"/>
        <v/>
      </c>
    </row>
    <row r="23005" spans="1:1" ht="18" customHeight="1" x14ac:dyDescent="0.25">
      <c r="A23005" s="59" t="str">
        <f t="shared" si="359"/>
        <v/>
      </c>
    </row>
    <row r="23006" spans="1:1" ht="18" customHeight="1" x14ac:dyDescent="0.25">
      <c r="A23006" s="59" t="str">
        <f t="shared" si="359"/>
        <v/>
      </c>
    </row>
    <row r="23007" spans="1:1" ht="18" customHeight="1" x14ac:dyDescent="0.25">
      <c r="A23007" s="59" t="str">
        <f t="shared" si="359"/>
        <v/>
      </c>
    </row>
    <row r="23008" spans="1:1" ht="18" customHeight="1" x14ac:dyDescent="0.25">
      <c r="A23008" s="59" t="str">
        <f t="shared" si="359"/>
        <v/>
      </c>
    </row>
    <row r="23009" spans="1:1" ht="18" customHeight="1" x14ac:dyDescent="0.25">
      <c r="A23009" s="59" t="str">
        <f t="shared" si="359"/>
        <v/>
      </c>
    </row>
    <row r="23010" spans="1:1" ht="18" customHeight="1" x14ac:dyDescent="0.25">
      <c r="A23010" s="59" t="str">
        <f t="shared" si="359"/>
        <v/>
      </c>
    </row>
    <row r="23011" spans="1:1" ht="18" customHeight="1" x14ac:dyDescent="0.25">
      <c r="A23011" s="59" t="str">
        <f t="shared" si="359"/>
        <v/>
      </c>
    </row>
    <row r="23012" spans="1:1" ht="18" customHeight="1" x14ac:dyDescent="0.25">
      <c r="A23012" s="59" t="str">
        <f t="shared" si="359"/>
        <v/>
      </c>
    </row>
    <row r="23013" spans="1:1" ht="18" customHeight="1" x14ac:dyDescent="0.25">
      <c r="A23013" s="59" t="str">
        <f t="shared" si="359"/>
        <v/>
      </c>
    </row>
    <row r="23014" spans="1:1" ht="18" customHeight="1" x14ac:dyDescent="0.25">
      <c r="A23014" s="59" t="str">
        <f t="shared" si="359"/>
        <v/>
      </c>
    </row>
    <row r="23015" spans="1:1" ht="18" customHeight="1" x14ac:dyDescent="0.25">
      <c r="A23015" s="59" t="str">
        <f t="shared" si="359"/>
        <v/>
      </c>
    </row>
    <row r="23016" spans="1:1" ht="18" customHeight="1" x14ac:dyDescent="0.25">
      <c r="A23016" s="59" t="str">
        <f t="shared" si="359"/>
        <v/>
      </c>
    </row>
    <row r="23017" spans="1:1" ht="18" customHeight="1" x14ac:dyDescent="0.25">
      <c r="A23017" s="59" t="str">
        <f t="shared" si="359"/>
        <v/>
      </c>
    </row>
    <row r="23018" spans="1:1" ht="18" customHeight="1" x14ac:dyDescent="0.25">
      <c r="A23018" s="59" t="str">
        <f t="shared" si="359"/>
        <v/>
      </c>
    </row>
    <row r="23019" spans="1:1" ht="18" customHeight="1" x14ac:dyDescent="0.25">
      <c r="A23019" s="59" t="str">
        <f t="shared" si="359"/>
        <v/>
      </c>
    </row>
    <row r="23020" spans="1:1" ht="18" customHeight="1" x14ac:dyDescent="0.25">
      <c r="A23020" s="59" t="str">
        <f t="shared" si="359"/>
        <v/>
      </c>
    </row>
    <row r="23021" spans="1:1" ht="18" customHeight="1" x14ac:dyDescent="0.25">
      <c r="A23021" s="59" t="str">
        <f t="shared" si="359"/>
        <v/>
      </c>
    </row>
    <row r="23022" spans="1:1" ht="18" customHeight="1" x14ac:dyDescent="0.25">
      <c r="A23022" s="59" t="str">
        <f t="shared" ref="A23022:A23085" si="360">IF(B23022&lt;&gt;"",DATE(2020,INT((ROW(A23020)-1)/78)+1,1),"")</f>
        <v/>
      </c>
    </row>
    <row r="23023" spans="1:1" ht="18" customHeight="1" x14ac:dyDescent="0.25">
      <c r="A23023" s="59" t="str">
        <f t="shared" si="360"/>
        <v/>
      </c>
    </row>
    <row r="23024" spans="1:1" ht="18" customHeight="1" x14ac:dyDescent="0.25">
      <c r="A23024" s="59" t="str">
        <f t="shared" si="360"/>
        <v/>
      </c>
    </row>
    <row r="23025" spans="1:1" ht="18" customHeight="1" x14ac:dyDescent="0.25">
      <c r="A23025" s="59" t="str">
        <f t="shared" si="360"/>
        <v/>
      </c>
    </row>
    <row r="23026" spans="1:1" ht="18" customHeight="1" x14ac:dyDescent="0.25">
      <c r="A23026" s="59" t="str">
        <f t="shared" si="360"/>
        <v/>
      </c>
    </row>
    <row r="23027" spans="1:1" ht="18" customHeight="1" x14ac:dyDescent="0.25">
      <c r="A23027" s="59" t="str">
        <f t="shared" si="360"/>
        <v/>
      </c>
    </row>
    <row r="23028" spans="1:1" ht="18" customHeight="1" x14ac:dyDescent="0.25">
      <c r="A23028" s="59" t="str">
        <f t="shared" si="360"/>
        <v/>
      </c>
    </row>
    <row r="23029" spans="1:1" ht="18" customHeight="1" x14ac:dyDescent="0.25">
      <c r="A23029" s="59" t="str">
        <f t="shared" si="360"/>
        <v/>
      </c>
    </row>
    <row r="23030" spans="1:1" ht="18" customHeight="1" x14ac:dyDescent="0.25">
      <c r="A23030" s="59" t="str">
        <f t="shared" si="360"/>
        <v/>
      </c>
    </row>
    <row r="23031" spans="1:1" ht="18" customHeight="1" x14ac:dyDescent="0.25">
      <c r="A23031" s="59" t="str">
        <f t="shared" si="360"/>
        <v/>
      </c>
    </row>
    <row r="23032" spans="1:1" ht="18" customHeight="1" x14ac:dyDescent="0.25">
      <c r="A23032" s="59" t="str">
        <f t="shared" si="360"/>
        <v/>
      </c>
    </row>
    <row r="23033" spans="1:1" ht="18" customHeight="1" x14ac:dyDescent="0.25">
      <c r="A23033" s="59" t="str">
        <f t="shared" si="360"/>
        <v/>
      </c>
    </row>
    <row r="23034" spans="1:1" ht="18" customHeight="1" x14ac:dyDescent="0.25">
      <c r="A23034" s="59" t="str">
        <f t="shared" si="360"/>
        <v/>
      </c>
    </row>
    <row r="23035" spans="1:1" ht="18" customHeight="1" x14ac:dyDescent="0.25">
      <c r="A23035" s="59" t="str">
        <f t="shared" si="360"/>
        <v/>
      </c>
    </row>
    <row r="23036" spans="1:1" ht="18" customHeight="1" x14ac:dyDescent="0.25">
      <c r="A23036" s="59" t="str">
        <f t="shared" si="360"/>
        <v/>
      </c>
    </row>
    <row r="23037" spans="1:1" ht="18" customHeight="1" x14ac:dyDescent="0.25">
      <c r="A23037" s="59" t="str">
        <f t="shared" si="360"/>
        <v/>
      </c>
    </row>
    <row r="23038" spans="1:1" ht="18" customHeight="1" x14ac:dyDescent="0.25">
      <c r="A23038" s="59" t="str">
        <f t="shared" si="360"/>
        <v/>
      </c>
    </row>
    <row r="23039" spans="1:1" ht="18" customHeight="1" x14ac:dyDescent="0.25">
      <c r="A23039" s="59" t="str">
        <f t="shared" si="360"/>
        <v/>
      </c>
    </row>
    <row r="23040" spans="1:1" ht="18" customHeight="1" x14ac:dyDescent="0.25">
      <c r="A23040" s="59" t="str">
        <f t="shared" si="360"/>
        <v/>
      </c>
    </row>
    <row r="23041" spans="1:1" ht="18" customHeight="1" x14ac:dyDescent="0.25">
      <c r="A23041" s="59" t="str">
        <f t="shared" si="360"/>
        <v/>
      </c>
    </row>
    <row r="23042" spans="1:1" ht="18" customHeight="1" x14ac:dyDescent="0.25">
      <c r="A23042" s="59" t="str">
        <f t="shared" si="360"/>
        <v/>
      </c>
    </row>
    <row r="23043" spans="1:1" ht="18" customHeight="1" x14ac:dyDescent="0.25">
      <c r="A23043" s="59" t="str">
        <f t="shared" si="360"/>
        <v/>
      </c>
    </row>
    <row r="23044" spans="1:1" ht="18" customHeight="1" x14ac:dyDescent="0.25">
      <c r="A23044" s="59" t="str">
        <f t="shared" si="360"/>
        <v/>
      </c>
    </row>
    <row r="23045" spans="1:1" ht="18" customHeight="1" x14ac:dyDescent="0.25">
      <c r="A23045" s="59" t="str">
        <f t="shared" si="360"/>
        <v/>
      </c>
    </row>
    <row r="23046" spans="1:1" ht="18" customHeight="1" x14ac:dyDescent="0.25">
      <c r="A23046" s="59" t="str">
        <f t="shared" si="360"/>
        <v/>
      </c>
    </row>
    <row r="23047" spans="1:1" ht="18" customHeight="1" x14ac:dyDescent="0.25">
      <c r="A23047" s="59" t="str">
        <f t="shared" si="360"/>
        <v/>
      </c>
    </row>
    <row r="23048" spans="1:1" ht="18" customHeight="1" x14ac:dyDescent="0.25">
      <c r="A23048" s="59" t="str">
        <f t="shared" si="360"/>
        <v/>
      </c>
    </row>
    <row r="23049" spans="1:1" ht="18" customHeight="1" x14ac:dyDescent="0.25">
      <c r="A23049" s="59" t="str">
        <f t="shared" si="360"/>
        <v/>
      </c>
    </row>
    <row r="23050" spans="1:1" ht="18" customHeight="1" x14ac:dyDescent="0.25">
      <c r="A23050" s="59" t="str">
        <f t="shared" si="360"/>
        <v/>
      </c>
    </row>
    <row r="23051" spans="1:1" ht="18" customHeight="1" x14ac:dyDescent="0.25">
      <c r="A23051" s="59" t="str">
        <f t="shared" si="360"/>
        <v/>
      </c>
    </row>
    <row r="23052" spans="1:1" ht="18" customHeight="1" x14ac:dyDescent="0.25">
      <c r="A23052" s="59" t="str">
        <f t="shared" si="360"/>
        <v/>
      </c>
    </row>
    <row r="23053" spans="1:1" ht="18" customHeight="1" x14ac:dyDescent="0.25">
      <c r="A23053" s="59" t="str">
        <f t="shared" si="360"/>
        <v/>
      </c>
    </row>
    <row r="23054" spans="1:1" ht="18" customHeight="1" x14ac:dyDescent="0.25">
      <c r="A23054" s="59" t="str">
        <f t="shared" si="360"/>
        <v/>
      </c>
    </row>
    <row r="23055" spans="1:1" ht="18" customHeight="1" x14ac:dyDescent="0.25">
      <c r="A23055" s="59" t="str">
        <f t="shared" si="360"/>
        <v/>
      </c>
    </row>
    <row r="23056" spans="1:1" ht="18" customHeight="1" x14ac:dyDescent="0.25">
      <c r="A23056" s="59" t="str">
        <f t="shared" si="360"/>
        <v/>
      </c>
    </row>
    <row r="23057" spans="1:1" ht="18" customHeight="1" x14ac:dyDescent="0.25">
      <c r="A23057" s="59" t="str">
        <f t="shared" si="360"/>
        <v/>
      </c>
    </row>
    <row r="23058" spans="1:1" ht="18" customHeight="1" x14ac:dyDescent="0.25">
      <c r="A23058" s="59" t="str">
        <f t="shared" si="360"/>
        <v/>
      </c>
    </row>
    <row r="23059" spans="1:1" ht="18" customHeight="1" x14ac:dyDescent="0.25">
      <c r="A23059" s="59" t="str">
        <f t="shared" si="360"/>
        <v/>
      </c>
    </row>
    <row r="23060" spans="1:1" ht="18" customHeight="1" x14ac:dyDescent="0.25">
      <c r="A23060" s="59" t="str">
        <f t="shared" si="360"/>
        <v/>
      </c>
    </row>
    <row r="23061" spans="1:1" ht="18" customHeight="1" x14ac:dyDescent="0.25">
      <c r="A23061" s="59" t="str">
        <f t="shared" si="360"/>
        <v/>
      </c>
    </row>
    <row r="23062" spans="1:1" ht="18" customHeight="1" x14ac:dyDescent="0.25">
      <c r="A23062" s="59" t="str">
        <f t="shared" si="360"/>
        <v/>
      </c>
    </row>
    <row r="23063" spans="1:1" ht="18" customHeight="1" x14ac:dyDescent="0.25">
      <c r="A23063" s="59" t="str">
        <f t="shared" si="360"/>
        <v/>
      </c>
    </row>
    <row r="23064" spans="1:1" ht="18" customHeight="1" x14ac:dyDescent="0.25">
      <c r="A23064" s="59" t="str">
        <f t="shared" si="360"/>
        <v/>
      </c>
    </row>
    <row r="23065" spans="1:1" ht="18" customHeight="1" x14ac:dyDescent="0.25">
      <c r="A23065" s="59" t="str">
        <f t="shared" si="360"/>
        <v/>
      </c>
    </row>
    <row r="23066" spans="1:1" ht="18" customHeight="1" x14ac:dyDescent="0.25">
      <c r="A23066" s="59" t="str">
        <f t="shared" si="360"/>
        <v/>
      </c>
    </row>
    <row r="23067" spans="1:1" ht="18" customHeight="1" x14ac:dyDescent="0.25">
      <c r="A23067" s="59" t="str">
        <f t="shared" si="360"/>
        <v/>
      </c>
    </row>
    <row r="23068" spans="1:1" ht="18" customHeight="1" x14ac:dyDescent="0.25">
      <c r="A23068" s="59" t="str">
        <f t="shared" si="360"/>
        <v/>
      </c>
    </row>
    <row r="23069" spans="1:1" ht="18" customHeight="1" x14ac:dyDescent="0.25">
      <c r="A23069" s="59" t="str">
        <f t="shared" si="360"/>
        <v/>
      </c>
    </row>
    <row r="23070" spans="1:1" ht="18" customHeight="1" x14ac:dyDescent="0.25">
      <c r="A23070" s="59" t="str">
        <f t="shared" si="360"/>
        <v/>
      </c>
    </row>
    <row r="23071" spans="1:1" ht="18" customHeight="1" x14ac:dyDescent="0.25">
      <c r="A23071" s="59" t="str">
        <f t="shared" si="360"/>
        <v/>
      </c>
    </row>
    <row r="23072" spans="1:1" ht="18" customHeight="1" x14ac:dyDescent="0.25">
      <c r="A23072" s="59" t="str">
        <f t="shared" si="360"/>
        <v/>
      </c>
    </row>
    <row r="23073" spans="1:1" ht="18" customHeight="1" x14ac:dyDescent="0.25">
      <c r="A23073" s="59" t="str">
        <f t="shared" si="360"/>
        <v/>
      </c>
    </row>
    <row r="23074" spans="1:1" ht="18" customHeight="1" x14ac:dyDescent="0.25">
      <c r="A23074" s="59" t="str">
        <f t="shared" si="360"/>
        <v/>
      </c>
    </row>
    <row r="23075" spans="1:1" ht="18" customHeight="1" x14ac:dyDescent="0.25">
      <c r="A23075" s="59" t="str">
        <f t="shared" si="360"/>
        <v/>
      </c>
    </row>
    <row r="23076" spans="1:1" ht="18" customHeight="1" x14ac:dyDescent="0.25">
      <c r="A23076" s="59" t="str">
        <f t="shared" si="360"/>
        <v/>
      </c>
    </row>
    <row r="23077" spans="1:1" ht="18" customHeight="1" x14ac:dyDescent="0.25">
      <c r="A23077" s="59" t="str">
        <f t="shared" si="360"/>
        <v/>
      </c>
    </row>
    <row r="23078" spans="1:1" ht="18" customHeight="1" x14ac:dyDescent="0.25">
      <c r="A23078" s="59" t="str">
        <f t="shared" si="360"/>
        <v/>
      </c>
    </row>
    <row r="23079" spans="1:1" ht="18" customHeight="1" x14ac:dyDescent="0.25">
      <c r="A23079" s="59" t="str">
        <f t="shared" si="360"/>
        <v/>
      </c>
    </row>
    <row r="23080" spans="1:1" ht="18" customHeight="1" x14ac:dyDescent="0.25">
      <c r="A23080" s="59" t="str">
        <f t="shared" si="360"/>
        <v/>
      </c>
    </row>
    <row r="23081" spans="1:1" ht="18" customHeight="1" x14ac:dyDescent="0.25">
      <c r="A23081" s="59" t="str">
        <f t="shared" si="360"/>
        <v/>
      </c>
    </row>
    <row r="23082" spans="1:1" ht="18" customHeight="1" x14ac:dyDescent="0.25">
      <c r="A23082" s="59" t="str">
        <f t="shared" si="360"/>
        <v/>
      </c>
    </row>
    <row r="23083" spans="1:1" ht="18" customHeight="1" x14ac:dyDescent="0.25">
      <c r="A23083" s="59" t="str">
        <f t="shared" si="360"/>
        <v/>
      </c>
    </row>
    <row r="23084" spans="1:1" ht="18" customHeight="1" x14ac:dyDescent="0.25">
      <c r="A23084" s="59" t="str">
        <f t="shared" si="360"/>
        <v/>
      </c>
    </row>
    <row r="23085" spans="1:1" ht="18" customHeight="1" x14ac:dyDescent="0.25">
      <c r="A23085" s="59" t="str">
        <f t="shared" si="360"/>
        <v/>
      </c>
    </row>
    <row r="23086" spans="1:1" ht="18" customHeight="1" x14ac:dyDescent="0.25">
      <c r="A23086" s="59" t="str">
        <f t="shared" ref="A23086:A23149" si="361">IF(B23086&lt;&gt;"",DATE(2020,INT((ROW(A23084)-1)/78)+1,1),"")</f>
        <v/>
      </c>
    </row>
    <row r="23087" spans="1:1" ht="18" customHeight="1" x14ac:dyDescent="0.25">
      <c r="A23087" s="59" t="str">
        <f t="shared" si="361"/>
        <v/>
      </c>
    </row>
    <row r="23088" spans="1:1" ht="18" customHeight="1" x14ac:dyDescent="0.25">
      <c r="A23088" s="59" t="str">
        <f t="shared" si="361"/>
        <v/>
      </c>
    </row>
    <row r="23089" spans="1:1" ht="18" customHeight="1" x14ac:dyDescent="0.25">
      <c r="A23089" s="59" t="str">
        <f t="shared" si="361"/>
        <v/>
      </c>
    </row>
    <row r="23090" spans="1:1" ht="18" customHeight="1" x14ac:dyDescent="0.25">
      <c r="A23090" s="59" t="str">
        <f t="shared" si="361"/>
        <v/>
      </c>
    </row>
    <row r="23091" spans="1:1" ht="18" customHeight="1" x14ac:dyDescent="0.25">
      <c r="A23091" s="59" t="str">
        <f t="shared" si="361"/>
        <v/>
      </c>
    </row>
    <row r="23092" spans="1:1" ht="18" customHeight="1" x14ac:dyDescent="0.25">
      <c r="A23092" s="59" t="str">
        <f t="shared" si="361"/>
        <v/>
      </c>
    </row>
    <row r="23093" spans="1:1" ht="18" customHeight="1" x14ac:dyDescent="0.25">
      <c r="A23093" s="59" t="str">
        <f t="shared" si="361"/>
        <v/>
      </c>
    </row>
    <row r="23094" spans="1:1" ht="18" customHeight="1" x14ac:dyDescent="0.25">
      <c r="A23094" s="59" t="str">
        <f t="shared" si="361"/>
        <v/>
      </c>
    </row>
    <row r="23095" spans="1:1" ht="18" customHeight="1" x14ac:dyDescent="0.25">
      <c r="A23095" s="59" t="str">
        <f t="shared" si="361"/>
        <v/>
      </c>
    </row>
    <row r="23096" spans="1:1" ht="18" customHeight="1" x14ac:dyDescent="0.25">
      <c r="A23096" s="59" t="str">
        <f t="shared" si="361"/>
        <v/>
      </c>
    </row>
    <row r="23097" spans="1:1" ht="18" customHeight="1" x14ac:dyDescent="0.25">
      <c r="A23097" s="59" t="str">
        <f t="shared" si="361"/>
        <v/>
      </c>
    </row>
    <row r="23098" spans="1:1" ht="18" customHeight="1" x14ac:dyDescent="0.25">
      <c r="A23098" s="59" t="str">
        <f t="shared" si="361"/>
        <v/>
      </c>
    </row>
    <row r="23099" spans="1:1" ht="18" customHeight="1" x14ac:dyDescent="0.25">
      <c r="A23099" s="59" t="str">
        <f t="shared" si="361"/>
        <v/>
      </c>
    </row>
    <row r="23100" spans="1:1" ht="18" customHeight="1" x14ac:dyDescent="0.25">
      <c r="A23100" s="59" t="str">
        <f t="shared" si="361"/>
        <v/>
      </c>
    </row>
    <row r="23101" spans="1:1" ht="18" customHeight="1" x14ac:dyDescent="0.25">
      <c r="A23101" s="59" t="str">
        <f t="shared" si="361"/>
        <v/>
      </c>
    </row>
    <row r="23102" spans="1:1" ht="18" customHeight="1" x14ac:dyDescent="0.25">
      <c r="A23102" s="59" t="str">
        <f t="shared" si="361"/>
        <v/>
      </c>
    </row>
    <row r="23103" spans="1:1" ht="18" customHeight="1" x14ac:dyDescent="0.25">
      <c r="A23103" s="59" t="str">
        <f t="shared" si="361"/>
        <v/>
      </c>
    </row>
    <row r="23104" spans="1:1" ht="18" customHeight="1" x14ac:dyDescent="0.25">
      <c r="A23104" s="59" t="str">
        <f t="shared" si="361"/>
        <v/>
      </c>
    </row>
    <row r="23105" spans="1:1" ht="18" customHeight="1" x14ac:dyDescent="0.25">
      <c r="A23105" s="59" t="str">
        <f t="shared" si="361"/>
        <v/>
      </c>
    </row>
    <row r="23106" spans="1:1" ht="18" customHeight="1" x14ac:dyDescent="0.25">
      <c r="A23106" s="59" t="str">
        <f t="shared" si="361"/>
        <v/>
      </c>
    </row>
    <row r="23107" spans="1:1" ht="18" customHeight="1" x14ac:dyDescent="0.25">
      <c r="A23107" s="59" t="str">
        <f t="shared" si="361"/>
        <v/>
      </c>
    </row>
    <row r="23108" spans="1:1" ht="18" customHeight="1" x14ac:dyDescent="0.25">
      <c r="A23108" s="59" t="str">
        <f t="shared" si="361"/>
        <v/>
      </c>
    </row>
    <row r="23109" spans="1:1" ht="18" customHeight="1" x14ac:dyDescent="0.25">
      <c r="A23109" s="59" t="str">
        <f t="shared" si="361"/>
        <v/>
      </c>
    </row>
    <row r="23110" spans="1:1" ht="18" customHeight="1" x14ac:dyDescent="0.25">
      <c r="A23110" s="59" t="str">
        <f t="shared" si="361"/>
        <v/>
      </c>
    </row>
    <row r="23111" spans="1:1" ht="18" customHeight="1" x14ac:dyDescent="0.25">
      <c r="A23111" s="59" t="str">
        <f t="shared" si="361"/>
        <v/>
      </c>
    </row>
    <row r="23112" spans="1:1" ht="18" customHeight="1" x14ac:dyDescent="0.25">
      <c r="A23112" s="59" t="str">
        <f t="shared" si="361"/>
        <v/>
      </c>
    </row>
    <row r="23113" spans="1:1" ht="18" customHeight="1" x14ac:dyDescent="0.25">
      <c r="A23113" s="59" t="str">
        <f t="shared" si="361"/>
        <v/>
      </c>
    </row>
    <row r="23114" spans="1:1" ht="18" customHeight="1" x14ac:dyDescent="0.25">
      <c r="A23114" s="59" t="str">
        <f t="shared" si="361"/>
        <v/>
      </c>
    </row>
    <row r="23115" spans="1:1" ht="18" customHeight="1" x14ac:dyDescent="0.25">
      <c r="A23115" s="59" t="str">
        <f t="shared" si="361"/>
        <v/>
      </c>
    </row>
    <row r="23116" spans="1:1" ht="18" customHeight="1" x14ac:dyDescent="0.25">
      <c r="A23116" s="59" t="str">
        <f t="shared" si="361"/>
        <v/>
      </c>
    </row>
    <row r="23117" spans="1:1" ht="18" customHeight="1" x14ac:dyDescent="0.25">
      <c r="A23117" s="59" t="str">
        <f t="shared" si="361"/>
        <v/>
      </c>
    </row>
    <row r="23118" spans="1:1" ht="18" customHeight="1" x14ac:dyDescent="0.25">
      <c r="A23118" s="59" t="str">
        <f t="shared" si="361"/>
        <v/>
      </c>
    </row>
    <row r="23119" spans="1:1" ht="18" customHeight="1" x14ac:dyDescent="0.25">
      <c r="A23119" s="59" t="str">
        <f t="shared" si="361"/>
        <v/>
      </c>
    </row>
    <row r="23120" spans="1:1" ht="18" customHeight="1" x14ac:dyDescent="0.25">
      <c r="A23120" s="59" t="str">
        <f t="shared" si="361"/>
        <v/>
      </c>
    </row>
    <row r="23121" spans="1:1" ht="18" customHeight="1" x14ac:dyDescent="0.25">
      <c r="A23121" s="59" t="str">
        <f t="shared" si="361"/>
        <v/>
      </c>
    </row>
    <row r="23122" spans="1:1" ht="18" customHeight="1" x14ac:dyDescent="0.25">
      <c r="A23122" s="59" t="str">
        <f t="shared" si="361"/>
        <v/>
      </c>
    </row>
    <row r="23123" spans="1:1" ht="18" customHeight="1" x14ac:dyDescent="0.25">
      <c r="A23123" s="59" t="str">
        <f t="shared" si="361"/>
        <v/>
      </c>
    </row>
    <row r="23124" spans="1:1" ht="18" customHeight="1" x14ac:dyDescent="0.25">
      <c r="A23124" s="59" t="str">
        <f t="shared" si="361"/>
        <v/>
      </c>
    </row>
    <row r="23125" spans="1:1" ht="18" customHeight="1" x14ac:dyDescent="0.25">
      <c r="A23125" s="59" t="str">
        <f t="shared" si="361"/>
        <v/>
      </c>
    </row>
    <row r="23126" spans="1:1" ht="18" customHeight="1" x14ac:dyDescent="0.25">
      <c r="A23126" s="59" t="str">
        <f t="shared" si="361"/>
        <v/>
      </c>
    </row>
    <row r="23127" spans="1:1" ht="18" customHeight="1" x14ac:dyDescent="0.25">
      <c r="A23127" s="59" t="str">
        <f t="shared" si="361"/>
        <v/>
      </c>
    </row>
    <row r="23128" spans="1:1" ht="18" customHeight="1" x14ac:dyDescent="0.25">
      <c r="A23128" s="59" t="str">
        <f t="shared" si="361"/>
        <v/>
      </c>
    </row>
    <row r="23129" spans="1:1" ht="18" customHeight="1" x14ac:dyDescent="0.25">
      <c r="A23129" s="59" t="str">
        <f t="shared" si="361"/>
        <v/>
      </c>
    </row>
    <row r="23130" spans="1:1" ht="18" customHeight="1" x14ac:dyDescent="0.25">
      <c r="A23130" s="59" t="str">
        <f t="shared" si="361"/>
        <v/>
      </c>
    </row>
    <row r="23131" spans="1:1" ht="18" customHeight="1" x14ac:dyDescent="0.25">
      <c r="A23131" s="59" t="str">
        <f t="shared" si="361"/>
        <v/>
      </c>
    </row>
    <row r="23132" spans="1:1" ht="18" customHeight="1" x14ac:dyDescent="0.25">
      <c r="A23132" s="59" t="str">
        <f t="shared" si="361"/>
        <v/>
      </c>
    </row>
    <row r="23133" spans="1:1" ht="18" customHeight="1" x14ac:dyDescent="0.25">
      <c r="A23133" s="59" t="str">
        <f t="shared" si="361"/>
        <v/>
      </c>
    </row>
    <row r="23134" spans="1:1" ht="18" customHeight="1" x14ac:dyDescent="0.25">
      <c r="A23134" s="59" t="str">
        <f t="shared" si="361"/>
        <v/>
      </c>
    </row>
    <row r="23135" spans="1:1" ht="18" customHeight="1" x14ac:dyDescent="0.25">
      <c r="A23135" s="59" t="str">
        <f t="shared" si="361"/>
        <v/>
      </c>
    </row>
    <row r="23136" spans="1:1" ht="18" customHeight="1" x14ac:dyDescent="0.25">
      <c r="A23136" s="59" t="str">
        <f t="shared" si="361"/>
        <v/>
      </c>
    </row>
    <row r="23137" spans="1:1" ht="18" customHeight="1" x14ac:dyDescent="0.25">
      <c r="A23137" s="59" t="str">
        <f t="shared" si="361"/>
        <v/>
      </c>
    </row>
    <row r="23138" spans="1:1" ht="18" customHeight="1" x14ac:dyDescent="0.25">
      <c r="A23138" s="59" t="str">
        <f t="shared" si="361"/>
        <v/>
      </c>
    </row>
    <row r="23139" spans="1:1" ht="18" customHeight="1" x14ac:dyDescent="0.25">
      <c r="A23139" s="59" t="str">
        <f t="shared" si="361"/>
        <v/>
      </c>
    </row>
    <row r="23140" spans="1:1" ht="18" customHeight="1" x14ac:dyDescent="0.25">
      <c r="A23140" s="59" t="str">
        <f t="shared" si="361"/>
        <v/>
      </c>
    </row>
    <row r="23141" spans="1:1" ht="18" customHeight="1" x14ac:dyDescent="0.25">
      <c r="A23141" s="59" t="str">
        <f t="shared" si="361"/>
        <v/>
      </c>
    </row>
    <row r="23142" spans="1:1" ht="18" customHeight="1" x14ac:dyDescent="0.25">
      <c r="A23142" s="59" t="str">
        <f t="shared" si="361"/>
        <v/>
      </c>
    </row>
    <row r="23143" spans="1:1" ht="18" customHeight="1" x14ac:dyDescent="0.25">
      <c r="A23143" s="59" t="str">
        <f t="shared" si="361"/>
        <v/>
      </c>
    </row>
    <row r="23144" spans="1:1" ht="18" customHeight="1" x14ac:dyDescent="0.25">
      <c r="A23144" s="59" t="str">
        <f t="shared" si="361"/>
        <v/>
      </c>
    </row>
    <row r="23145" spans="1:1" ht="18" customHeight="1" x14ac:dyDescent="0.25">
      <c r="A23145" s="59" t="str">
        <f t="shared" si="361"/>
        <v/>
      </c>
    </row>
    <row r="23146" spans="1:1" ht="18" customHeight="1" x14ac:dyDescent="0.25">
      <c r="A23146" s="59" t="str">
        <f t="shared" si="361"/>
        <v/>
      </c>
    </row>
    <row r="23147" spans="1:1" ht="18" customHeight="1" x14ac:dyDescent="0.25">
      <c r="A23147" s="59" t="str">
        <f t="shared" si="361"/>
        <v/>
      </c>
    </row>
    <row r="23148" spans="1:1" ht="18" customHeight="1" x14ac:dyDescent="0.25">
      <c r="A23148" s="59" t="str">
        <f t="shared" si="361"/>
        <v/>
      </c>
    </row>
    <row r="23149" spans="1:1" ht="18" customHeight="1" x14ac:dyDescent="0.25">
      <c r="A23149" s="59" t="str">
        <f t="shared" si="361"/>
        <v/>
      </c>
    </row>
    <row r="23150" spans="1:1" ht="18" customHeight="1" x14ac:dyDescent="0.25">
      <c r="A23150" s="59" t="str">
        <f t="shared" ref="A23150:A23213" si="362">IF(B23150&lt;&gt;"",DATE(2020,INT((ROW(A23148)-1)/78)+1,1),"")</f>
        <v/>
      </c>
    </row>
    <row r="23151" spans="1:1" ht="18" customHeight="1" x14ac:dyDescent="0.25">
      <c r="A23151" s="59" t="str">
        <f t="shared" si="362"/>
        <v/>
      </c>
    </row>
    <row r="23152" spans="1:1" ht="18" customHeight="1" x14ac:dyDescent="0.25">
      <c r="A23152" s="59" t="str">
        <f t="shared" si="362"/>
        <v/>
      </c>
    </row>
    <row r="23153" spans="1:1" ht="18" customHeight="1" x14ac:dyDescent="0.25">
      <c r="A23153" s="59" t="str">
        <f t="shared" si="362"/>
        <v/>
      </c>
    </row>
    <row r="23154" spans="1:1" ht="18" customHeight="1" x14ac:dyDescent="0.25">
      <c r="A23154" s="59" t="str">
        <f t="shared" si="362"/>
        <v/>
      </c>
    </row>
    <row r="23155" spans="1:1" ht="18" customHeight="1" x14ac:dyDescent="0.25">
      <c r="A23155" s="59" t="str">
        <f t="shared" si="362"/>
        <v/>
      </c>
    </row>
    <row r="23156" spans="1:1" ht="18" customHeight="1" x14ac:dyDescent="0.25">
      <c r="A23156" s="59" t="str">
        <f t="shared" si="362"/>
        <v/>
      </c>
    </row>
    <row r="23157" spans="1:1" ht="18" customHeight="1" x14ac:dyDescent="0.25">
      <c r="A23157" s="59" t="str">
        <f t="shared" si="362"/>
        <v/>
      </c>
    </row>
    <row r="23158" spans="1:1" ht="18" customHeight="1" x14ac:dyDescent="0.25">
      <c r="A23158" s="59" t="str">
        <f t="shared" si="362"/>
        <v/>
      </c>
    </row>
    <row r="23159" spans="1:1" ht="18" customHeight="1" x14ac:dyDescent="0.25">
      <c r="A23159" s="59" t="str">
        <f t="shared" si="362"/>
        <v/>
      </c>
    </row>
    <row r="23160" spans="1:1" ht="18" customHeight="1" x14ac:dyDescent="0.25">
      <c r="A23160" s="59" t="str">
        <f t="shared" si="362"/>
        <v/>
      </c>
    </row>
    <row r="23161" spans="1:1" ht="18" customHeight="1" x14ac:dyDescent="0.25">
      <c r="A23161" s="59" t="str">
        <f t="shared" si="362"/>
        <v/>
      </c>
    </row>
    <row r="23162" spans="1:1" ht="18" customHeight="1" x14ac:dyDescent="0.25">
      <c r="A23162" s="59" t="str">
        <f t="shared" si="362"/>
        <v/>
      </c>
    </row>
    <row r="23163" spans="1:1" ht="18" customHeight="1" x14ac:dyDescent="0.25">
      <c r="A23163" s="59" t="str">
        <f t="shared" si="362"/>
        <v/>
      </c>
    </row>
    <row r="23164" spans="1:1" ht="18" customHeight="1" x14ac:dyDescent="0.25">
      <c r="A23164" s="59" t="str">
        <f t="shared" si="362"/>
        <v/>
      </c>
    </row>
    <row r="23165" spans="1:1" ht="18" customHeight="1" x14ac:dyDescent="0.25">
      <c r="A23165" s="59" t="str">
        <f t="shared" si="362"/>
        <v/>
      </c>
    </row>
    <row r="23166" spans="1:1" ht="18" customHeight="1" x14ac:dyDescent="0.25">
      <c r="A23166" s="59" t="str">
        <f t="shared" si="362"/>
        <v/>
      </c>
    </row>
    <row r="23167" spans="1:1" ht="18" customHeight="1" x14ac:dyDescent="0.25">
      <c r="A23167" s="59" t="str">
        <f t="shared" si="362"/>
        <v/>
      </c>
    </row>
    <row r="23168" spans="1:1" ht="18" customHeight="1" x14ac:dyDescent="0.25">
      <c r="A23168" s="59" t="str">
        <f t="shared" si="362"/>
        <v/>
      </c>
    </row>
    <row r="23169" spans="1:1" ht="18" customHeight="1" x14ac:dyDescent="0.25">
      <c r="A23169" s="59" t="str">
        <f t="shared" si="362"/>
        <v/>
      </c>
    </row>
    <row r="23170" spans="1:1" ht="18" customHeight="1" x14ac:dyDescent="0.25">
      <c r="A23170" s="59" t="str">
        <f t="shared" si="362"/>
        <v/>
      </c>
    </row>
    <row r="23171" spans="1:1" ht="18" customHeight="1" x14ac:dyDescent="0.25">
      <c r="A23171" s="59" t="str">
        <f t="shared" si="362"/>
        <v/>
      </c>
    </row>
    <row r="23172" spans="1:1" ht="18" customHeight="1" x14ac:dyDescent="0.25">
      <c r="A23172" s="59" t="str">
        <f t="shared" si="362"/>
        <v/>
      </c>
    </row>
    <row r="23173" spans="1:1" ht="18" customHeight="1" x14ac:dyDescent="0.25">
      <c r="A23173" s="59" t="str">
        <f t="shared" si="362"/>
        <v/>
      </c>
    </row>
    <row r="23174" spans="1:1" ht="18" customHeight="1" x14ac:dyDescent="0.25">
      <c r="A23174" s="59" t="str">
        <f t="shared" si="362"/>
        <v/>
      </c>
    </row>
    <row r="23175" spans="1:1" ht="18" customHeight="1" x14ac:dyDescent="0.25">
      <c r="A23175" s="59" t="str">
        <f t="shared" si="362"/>
        <v/>
      </c>
    </row>
    <row r="23176" spans="1:1" ht="18" customHeight="1" x14ac:dyDescent="0.25">
      <c r="A23176" s="59" t="str">
        <f t="shared" si="362"/>
        <v/>
      </c>
    </row>
    <row r="23177" spans="1:1" ht="18" customHeight="1" x14ac:dyDescent="0.25">
      <c r="A23177" s="59" t="str">
        <f t="shared" si="362"/>
        <v/>
      </c>
    </row>
    <row r="23178" spans="1:1" ht="18" customHeight="1" x14ac:dyDescent="0.25">
      <c r="A23178" s="59" t="str">
        <f t="shared" si="362"/>
        <v/>
      </c>
    </row>
    <row r="23179" spans="1:1" ht="18" customHeight="1" x14ac:dyDescent="0.25">
      <c r="A23179" s="59" t="str">
        <f t="shared" si="362"/>
        <v/>
      </c>
    </row>
    <row r="23180" spans="1:1" ht="18" customHeight="1" x14ac:dyDescent="0.25">
      <c r="A23180" s="59" t="str">
        <f t="shared" si="362"/>
        <v/>
      </c>
    </row>
    <row r="23181" spans="1:1" ht="18" customHeight="1" x14ac:dyDescent="0.25">
      <c r="A23181" s="59" t="str">
        <f t="shared" si="362"/>
        <v/>
      </c>
    </row>
    <row r="23182" spans="1:1" ht="18" customHeight="1" x14ac:dyDescent="0.25">
      <c r="A23182" s="59" t="str">
        <f t="shared" si="362"/>
        <v/>
      </c>
    </row>
    <row r="23183" spans="1:1" ht="18" customHeight="1" x14ac:dyDescent="0.25">
      <c r="A23183" s="59" t="str">
        <f t="shared" si="362"/>
        <v/>
      </c>
    </row>
    <row r="23184" spans="1:1" ht="18" customHeight="1" x14ac:dyDescent="0.25">
      <c r="A23184" s="59" t="str">
        <f t="shared" si="362"/>
        <v/>
      </c>
    </row>
    <row r="23185" spans="1:1" ht="18" customHeight="1" x14ac:dyDescent="0.25">
      <c r="A23185" s="59" t="str">
        <f t="shared" si="362"/>
        <v/>
      </c>
    </row>
    <row r="23186" spans="1:1" ht="18" customHeight="1" x14ac:dyDescent="0.25">
      <c r="A23186" s="59" t="str">
        <f t="shared" si="362"/>
        <v/>
      </c>
    </row>
    <row r="23187" spans="1:1" ht="18" customHeight="1" x14ac:dyDescent="0.25">
      <c r="A23187" s="59" t="str">
        <f t="shared" si="362"/>
        <v/>
      </c>
    </row>
    <row r="23188" spans="1:1" ht="18" customHeight="1" x14ac:dyDescent="0.25">
      <c r="A23188" s="59" t="str">
        <f t="shared" si="362"/>
        <v/>
      </c>
    </row>
    <row r="23189" spans="1:1" ht="18" customHeight="1" x14ac:dyDescent="0.25">
      <c r="A23189" s="59" t="str">
        <f t="shared" si="362"/>
        <v/>
      </c>
    </row>
    <row r="23190" spans="1:1" ht="18" customHeight="1" x14ac:dyDescent="0.25">
      <c r="A23190" s="59" t="str">
        <f t="shared" si="362"/>
        <v/>
      </c>
    </row>
    <row r="23191" spans="1:1" ht="18" customHeight="1" x14ac:dyDescent="0.25">
      <c r="A23191" s="59" t="str">
        <f t="shared" si="362"/>
        <v/>
      </c>
    </row>
    <row r="23192" spans="1:1" ht="18" customHeight="1" x14ac:dyDescent="0.25">
      <c r="A23192" s="59" t="str">
        <f t="shared" si="362"/>
        <v/>
      </c>
    </row>
    <row r="23193" spans="1:1" ht="18" customHeight="1" x14ac:dyDescent="0.25">
      <c r="A23193" s="59" t="str">
        <f t="shared" si="362"/>
        <v/>
      </c>
    </row>
    <row r="23194" spans="1:1" ht="18" customHeight="1" x14ac:dyDescent="0.25">
      <c r="A23194" s="59" t="str">
        <f t="shared" si="362"/>
        <v/>
      </c>
    </row>
    <row r="23195" spans="1:1" ht="18" customHeight="1" x14ac:dyDescent="0.25">
      <c r="A23195" s="59" t="str">
        <f t="shared" si="362"/>
        <v/>
      </c>
    </row>
    <row r="23196" spans="1:1" ht="18" customHeight="1" x14ac:dyDescent="0.25">
      <c r="A23196" s="59" t="str">
        <f t="shared" si="362"/>
        <v/>
      </c>
    </row>
    <row r="23197" spans="1:1" ht="18" customHeight="1" x14ac:dyDescent="0.25">
      <c r="A23197" s="59" t="str">
        <f t="shared" si="362"/>
        <v/>
      </c>
    </row>
    <row r="23198" spans="1:1" ht="18" customHeight="1" x14ac:dyDescent="0.25">
      <c r="A23198" s="59" t="str">
        <f t="shared" si="362"/>
        <v/>
      </c>
    </row>
    <row r="23199" spans="1:1" ht="18" customHeight="1" x14ac:dyDescent="0.25">
      <c r="A23199" s="59" t="str">
        <f t="shared" si="362"/>
        <v/>
      </c>
    </row>
    <row r="23200" spans="1:1" ht="18" customHeight="1" x14ac:dyDescent="0.25">
      <c r="A23200" s="59" t="str">
        <f t="shared" si="362"/>
        <v/>
      </c>
    </row>
    <row r="23201" spans="1:1" ht="18" customHeight="1" x14ac:dyDescent="0.25">
      <c r="A23201" s="59" t="str">
        <f t="shared" si="362"/>
        <v/>
      </c>
    </row>
    <row r="23202" spans="1:1" ht="18" customHeight="1" x14ac:dyDescent="0.25">
      <c r="A23202" s="59" t="str">
        <f t="shared" si="362"/>
        <v/>
      </c>
    </row>
    <row r="23203" spans="1:1" ht="18" customHeight="1" x14ac:dyDescent="0.25">
      <c r="A23203" s="59" t="str">
        <f t="shared" si="362"/>
        <v/>
      </c>
    </row>
    <row r="23204" spans="1:1" ht="18" customHeight="1" x14ac:dyDescent="0.25">
      <c r="A23204" s="59" t="str">
        <f t="shared" si="362"/>
        <v/>
      </c>
    </row>
    <row r="23205" spans="1:1" ht="18" customHeight="1" x14ac:dyDescent="0.25">
      <c r="A23205" s="59" t="str">
        <f t="shared" si="362"/>
        <v/>
      </c>
    </row>
    <row r="23206" spans="1:1" ht="18" customHeight="1" x14ac:dyDescent="0.25">
      <c r="A23206" s="59" t="str">
        <f t="shared" si="362"/>
        <v/>
      </c>
    </row>
    <row r="23207" spans="1:1" ht="18" customHeight="1" x14ac:dyDescent="0.25">
      <c r="A23207" s="59" t="str">
        <f t="shared" si="362"/>
        <v/>
      </c>
    </row>
    <row r="23208" spans="1:1" ht="18" customHeight="1" x14ac:dyDescent="0.25">
      <c r="A23208" s="59" t="str">
        <f t="shared" si="362"/>
        <v/>
      </c>
    </row>
    <row r="23209" spans="1:1" ht="18" customHeight="1" x14ac:dyDescent="0.25">
      <c r="A23209" s="59" t="str">
        <f t="shared" si="362"/>
        <v/>
      </c>
    </row>
    <row r="23210" spans="1:1" ht="18" customHeight="1" x14ac:dyDescent="0.25">
      <c r="A23210" s="59" t="str">
        <f t="shared" si="362"/>
        <v/>
      </c>
    </row>
    <row r="23211" spans="1:1" ht="18" customHeight="1" x14ac:dyDescent="0.25">
      <c r="A23211" s="59" t="str">
        <f t="shared" si="362"/>
        <v/>
      </c>
    </row>
    <row r="23212" spans="1:1" ht="18" customHeight="1" x14ac:dyDescent="0.25">
      <c r="A23212" s="59" t="str">
        <f t="shared" si="362"/>
        <v/>
      </c>
    </row>
    <row r="23213" spans="1:1" ht="18" customHeight="1" x14ac:dyDescent="0.25">
      <c r="A23213" s="59" t="str">
        <f t="shared" si="362"/>
        <v/>
      </c>
    </row>
    <row r="23214" spans="1:1" ht="18" customHeight="1" x14ac:dyDescent="0.25">
      <c r="A23214" s="59" t="str">
        <f t="shared" ref="A23214:A23277" si="363">IF(B23214&lt;&gt;"",DATE(2020,INT((ROW(A23212)-1)/78)+1,1),"")</f>
        <v/>
      </c>
    </row>
    <row r="23215" spans="1:1" ht="18" customHeight="1" x14ac:dyDescent="0.25">
      <c r="A23215" s="59" t="str">
        <f t="shared" si="363"/>
        <v/>
      </c>
    </row>
    <row r="23216" spans="1:1" ht="18" customHeight="1" x14ac:dyDescent="0.25">
      <c r="A23216" s="59" t="str">
        <f t="shared" si="363"/>
        <v/>
      </c>
    </row>
    <row r="23217" spans="1:1" ht="18" customHeight="1" x14ac:dyDescent="0.25">
      <c r="A23217" s="59" t="str">
        <f t="shared" si="363"/>
        <v/>
      </c>
    </row>
    <row r="23218" spans="1:1" ht="18" customHeight="1" x14ac:dyDescent="0.25">
      <c r="A23218" s="59" t="str">
        <f t="shared" si="363"/>
        <v/>
      </c>
    </row>
    <row r="23219" spans="1:1" ht="18" customHeight="1" x14ac:dyDescent="0.25">
      <c r="A23219" s="59" t="str">
        <f t="shared" si="363"/>
        <v/>
      </c>
    </row>
    <row r="23220" spans="1:1" ht="18" customHeight="1" x14ac:dyDescent="0.25">
      <c r="A23220" s="59" t="str">
        <f t="shared" si="363"/>
        <v/>
      </c>
    </row>
    <row r="23221" spans="1:1" ht="18" customHeight="1" x14ac:dyDescent="0.25">
      <c r="A23221" s="59" t="str">
        <f t="shared" si="363"/>
        <v/>
      </c>
    </row>
    <row r="23222" spans="1:1" ht="18" customHeight="1" x14ac:dyDescent="0.25">
      <c r="A23222" s="59" t="str">
        <f t="shared" si="363"/>
        <v/>
      </c>
    </row>
    <row r="23223" spans="1:1" ht="18" customHeight="1" x14ac:dyDescent="0.25">
      <c r="A23223" s="59" t="str">
        <f t="shared" si="363"/>
        <v/>
      </c>
    </row>
    <row r="23224" spans="1:1" ht="18" customHeight="1" x14ac:dyDescent="0.25">
      <c r="A23224" s="59" t="str">
        <f t="shared" si="363"/>
        <v/>
      </c>
    </row>
    <row r="23225" spans="1:1" ht="18" customHeight="1" x14ac:dyDescent="0.25">
      <c r="A23225" s="59" t="str">
        <f t="shared" si="363"/>
        <v/>
      </c>
    </row>
    <row r="23226" spans="1:1" ht="18" customHeight="1" x14ac:dyDescent="0.25">
      <c r="A23226" s="59" t="str">
        <f t="shared" si="363"/>
        <v/>
      </c>
    </row>
    <row r="23227" spans="1:1" ht="18" customHeight="1" x14ac:dyDescent="0.25">
      <c r="A23227" s="59" t="str">
        <f t="shared" si="363"/>
        <v/>
      </c>
    </row>
    <row r="23228" spans="1:1" ht="18" customHeight="1" x14ac:dyDescent="0.25">
      <c r="A23228" s="59" t="str">
        <f t="shared" si="363"/>
        <v/>
      </c>
    </row>
    <row r="23229" spans="1:1" ht="18" customHeight="1" x14ac:dyDescent="0.25">
      <c r="A23229" s="59" t="str">
        <f t="shared" si="363"/>
        <v/>
      </c>
    </row>
    <row r="23230" spans="1:1" ht="18" customHeight="1" x14ac:dyDescent="0.25">
      <c r="A23230" s="59" t="str">
        <f t="shared" si="363"/>
        <v/>
      </c>
    </row>
    <row r="23231" spans="1:1" ht="18" customHeight="1" x14ac:dyDescent="0.25">
      <c r="A23231" s="59" t="str">
        <f t="shared" si="363"/>
        <v/>
      </c>
    </row>
    <row r="23232" spans="1:1" ht="18" customHeight="1" x14ac:dyDescent="0.25">
      <c r="A23232" s="59" t="str">
        <f t="shared" si="363"/>
        <v/>
      </c>
    </row>
    <row r="23233" spans="1:1" ht="18" customHeight="1" x14ac:dyDescent="0.25">
      <c r="A23233" s="59" t="str">
        <f t="shared" si="363"/>
        <v/>
      </c>
    </row>
    <row r="23234" spans="1:1" ht="18" customHeight="1" x14ac:dyDescent="0.25">
      <c r="A23234" s="59" t="str">
        <f t="shared" si="363"/>
        <v/>
      </c>
    </row>
    <row r="23235" spans="1:1" ht="18" customHeight="1" x14ac:dyDescent="0.25">
      <c r="A23235" s="59" t="str">
        <f t="shared" si="363"/>
        <v/>
      </c>
    </row>
    <row r="23236" spans="1:1" ht="18" customHeight="1" x14ac:dyDescent="0.25">
      <c r="A23236" s="59" t="str">
        <f t="shared" si="363"/>
        <v/>
      </c>
    </row>
    <row r="23237" spans="1:1" ht="18" customHeight="1" x14ac:dyDescent="0.25">
      <c r="A23237" s="59" t="str">
        <f t="shared" si="363"/>
        <v/>
      </c>
    </row>
    <row r="23238" spans="1:1" ht="18" customHeight="1" x14ac:dyDescent="0.25">
      <c r="A23238" s="59" t="str">
        <f t="shared" si="363"/>
        <v/>
      </c>
    </row>
    <row r="23239" spans="1:1" ht="18" customHeight="1" x14ac:dyDescent="0.25">
      <c r="A23239" s="59" t="str">
        <f t="shared" si="363"/>
        <v/>
      </c>
    </row>
    <row r="23240" spans="1:1" ht="18" customHeight="1" x14ac:dyDescent="0.25">
      <c r="A23240" s="59" t="str">
        <f t="shared" si="363"/>
        <v/>
      </c>
    </row>
    <row r="23241" spans="1:1" ht="18" customHeight="1" x14ac:dyDescent="0.25">
      <c r="A23241" s="59" t="str">
        <f t="shared" si="363"/>
        <v/>
      </c>
    </row>
    <row r="23242" spans="1:1" ht="18" customHeight="1" x14ac:dyDescent="0.25">
      <c r="A23242" s="59" t="str">
        <f t="shared" si="363"/>
        <v/>
      </c>
    </row>
    <row r="23243" spans="1:1" ht="18" customHeight="1" x14ac:dyDescent="0.25">
      <c r="A23243" s="59" t="str">
        <f t="shared" si="363"/>
        <v/>
      </c>
    </row>
    <row r="23244" spans="1:1" ht="18" customHeight="1" x14ac:dyDescent="0.25">
      <c r="A23244" s="59" t="str">
        <f t="shared" si="363"/>
        <v/>
      </c>
    </row>
    <row r="23245" spans="1:1" ht="18" customHeight="1" x14ac:dyDescent="0.25">
      <c r="A23245" s="59" t="str">
        <f t="shared" si="363"/>
        <v/>
      </c>
    </row>
    <row r="23246" spans="1:1" ht="18" customHeight="1" x14ac:dyDescent="0.25">
      <c r="A23246" s="59" t="str">
        <f t="shared" si="363"/>
        <v/>
      </c>
    </row>
    <row r="23247" spans="1:1" ht="18" customHeight="1" x14ac:dyDescent="0.25">
      <c r="A23247" s="59" t="str">
        <f t="shared" si="363"/>
        <v/>
      </c>
    </row>
    <row r="23248" spans="1:1" ht="18" customHeight="1" x14ac:dyDescent="0.25">
      <c r="A23248" s="59" t="str">
        <f t="shared" si="363"/>
        <v/>
      </c>
    </row>
    <row r="23249" spans="1:1" ht="18" customHeight="1" x14ac:dyDescent="0.25">
      <c r="A23249" s="59" t="str">
        <f t="shared" si="363"/>
        <v/>
      </c>
    </row>
    <row r="23250" spans="1:1" ht="18" customHeight="1" x14ac:dyDescent="0.25">
      <c r="A23250" s="59" t="str">
        <f t="shared" si="363"/>
        <v/>
      </c>
    </row>
    <row r="23251" spans="1:1" ht="18" customHeight="1" x14ac:dyDescent="0.25">
      <c r="A23251" s="59" t="str">
        <f t="shared" si="363"/>
        <v/>
      </c>
    </row>
    <row r="23252" spans="1:1" ht="18" customHeight="1" x14ac:dyDescent="0.25">
      <c r="A23252" s="59" t="str">
        <f t="shared" si="363"/>
        <v/>
      </c>
    </row>
    <row r="23253" spans="1:1" ht="18" customHeight="1" x14ac:dyDescent="0.25">
      <c r="A23253" s="59" t="str">
        <f t="shared" si="363"/>
        <v/>
      </c>
    </row>
    <row r="23254" spans="1:1" ht="18" customHeight="1" x14ac:dyDescent="0.25">
      <c r="A23254" s="59" t="str">
        <f t="shared" si="363"/>
        <v/>
      </c>
    </row>
    <row r="23255" spans="1:1" ht="18" customHeight="1" x14ac:dyDescent="0.25">
      <c r="A23255" s="59" t="str">
        <f t="shared" si="363"/>
        <v/>
      </c>
    </row>
    <row r="23256" spans="1:1" ht="18" customHeight="1" x14ac:dyDescent="0.25">
      <c r="A23256" s="59" t="str">
        <f t="shared" si="363"/>
        <v/>
      </c>
    </row>
    <row r="23257" spans="1:1" ht="18" customHeight="1" x14ac:dyDescent="0.25">
      <c r="A23257" s="59" t="str">
        <f t="shared" si="363"/>
        <v/>
      </c>
    </row>
    <row r="23258" spans="1:1" ht="18" customHeight="1" x14ac:dyDescent="0.25">
      <c r="A23258" s="59" t="str">
        <f t="shared" si="363"/>
        <v/>
      </c>
    </row>
    <row r="23259" spans="1:1" ht="18" customHeight="1" x14ac:dyDescent="0.25">
      <c r="A23259" s="59" t="str">
        <f t="shared" si="363"/>
        <v/>
      </c>
    </row>
    <row r="23260" spans="1:1" ht="18" customHeight="1" x14ac:dyDescent="0.25">
      <c r="A23260" s="59" t="str">
        <f t="shared" si="363"/>
        <v/>
      </c>
    </row>
    <row r="23261" spans="1:1" ht="18" customHeight="1" x14ac:dyDescent="0.25">
      <c r="A23261" s="59" t="str">
        <f t="shared" si="363"/>
        <v/>
      </c>
    </row>
    <row r="23262" spans="1:1" ht="18" customHeight="1" x14ac:dyDescent="0.25">
      <c r="A23262" s="59" t="str">
        <f t="shared" si="363"/>
        <v/>
      </c>
    </row>
    <row r="23263" spans="1:1" ht="18" customHeight="1" x14ac:dyDescent="0.25">
      <c r="A23263" s="59" t="str">
        <f t="shared" si="363"/>
        <v/>
      </c>
    </row>
    <row r="23264" spans="1:1" ht="18" customHeight="1" x14ac:dyDescent="0.25">
      <c r="A23264" s="59" t="str">
        <f t="shared" si="363"/>
        <v/>
      </c>
    </row>
    <row r="23265" spans="1:1" ht="18" customHeight="1" x14ac:dyDescent="0.25">
      <c r="A23265" s="59" t="str">
        <f t="shared" si="363"/>
        <v/>
      </c>
    </row>
    <row r="23266" spans="1:1" ht="18" customHeight="1" x14ac:dyDescent="0.25">
      <c r="A23266" s="59" t="str">
        <f t="shared" si="363"/>
        <v/>
      </c>
    </row>
    <row r="23267" spans="1:1" ht="18" customHeight="1" x14ac:dyDescent="0.25">
      <c r="A23267" s="59" t="str">
        <f t="shared" si="363"/>
        <v/>
      </c>
    </row>
    <row r="23268" spans="1:1" ht="18" customHeight="1" x14ac:dyDescent="0.25">
      <c r="A23268" s="59" t="str">
        <f t="shared" si="363"/>
        <v/>
      </c>
    </row>
    <row r="23269" spans="1:1" ht="18" customHeight="1" x14ac:dyDescent="0.25">
      <c r="A23269" s="59" t="str">
        <f t="shared" si="363"/>
        <v/>
      </c>
    </row>
    <row r="23270" spans="1:1" ht="18" customHeight="1" x14ac:dyDescent="0.25">
      <c r="A23270" s="59" t="str">
        <f t="shared" si="363"/>
        <v/>
      </c>
    </row>
    <row r="23271" spans="1:1" ht="18" customHeight="1" x14ac:dyDescent="0.25">
      <c r="A23271" s="59" t="str">
        <f t="shared" si="363"/>
        <v/>
      </c>
    </row>
    <row r="23272" spans="1:1" ht="18" customHeight="1" x14ac:dyDescent="0.25">
      <c r="A23272" s="59" t="str">
        <f t="shared" si="363"/>
        <v/>
      </c>
    </row>
    <row r="23273" spans="1:1" ht="18" customHeight="1" x14ac:dyDescent="0.25">
      <c r="A23273" s="59" t="str">
        <f t="shared" si="363"/>
        <v/>
      </c>
    </row>
    <row r="23274" spans="1:1" ht="18" customHeight="1" x14ac:dyDescent="0.25">
      <c r="A23274" s="59" t="str">
        <f t="shared" si="363"/>
        <v/>
      </c>
    </row>
    <row r="23275" spans="1:1" ht="18" customHeight="1" x14ac:dyDescent="0.25">
      <c r="A23275" s="59" t="str">
        <f t="shared" si="363"/>
        <v/>
      </c>
    </row>
    <row r="23276" spans="1:1" ht="18" customHeight="1" x14ac:dyDescent="0.25">
      <c r="A23276" s="59" t="str">
        <f t="shared" si="363"/>
        <v/>
      </c>
    </row>
    <row r="23277" spans="1:1" ht="18" customHeight="1" x14ac:dyDescent="0.25">
      <c r="A23277" s="59" t="str">
        <f t="shared" si="363"/>
        <v/>
      </c>
    </row>
    <row r="23278" spans="1:1" ht="18" customHeight="1" x14ac:dyDescent="0.25">
      <c r="A23278" s="59" t="str">
        <f t="shared" ref="A23278:A23341" si="364">IF(B23278&lt;&gt;"",DATE(2020,INT((ROW(A23276)-1)/78)+1,1),"")</f>
        <v/>
      </c>
    </row>
    <row r="23279" spans="1:1" ht="18" customHeight="1" x14ac:dyDescent="0.25">
      <c r="A23279" s="59" t="str">
        <f t="shared" si="364"/>
        <v/>
      </c>
    </row>
    <row r="23280" spans="1:1" ht="18" customHeight="1" x14ac:dyDescent="0.25">
      <c r="A23280" s="59" t="str">
        <f t="shared" si="364"/>
        <v/>
      </c>
    </row>
    <row r="23281" spans="1:1" ht="18" customHeight="1" x14ac:dyDescent="0.25">
      <c r="A23281" s="59" t="str">
        <f t="shared" si="364"/>
        <v/>
      </c>
    </row>
    <row r="23282" spans="1:1" ht="18" customHeight="1" x14ac:dyDescent="0.25">
      <c r="A23282" s="59" t="str">
        <f t="shared" si="364"/>
        <v/>
      </c>
    </row>
    <row r="23283" spans="1:1" ht="18" customHeight="1" x14ac:dyDescent="0.25">
      <c r="A23283" s="59" t="str">
        <f t="shared" si="364"/>
        <v/>
      </c>
    </row>
    <row r="23284" spans="1:1" ht="18" customHeight="1" x14ac:dyDescent="0.25">
      <c r="A23284" s="59" t="str">
        <f t="shared" si="364"/>
        <v/>
      </c>
    </row>
    <row r="23285" spans="1:1" ht="18" customHeight="1" x14ac:dyDescent="0.25">
      <c r="A23285" s="59" t="str">
        <f t="shared" si="364"/>
        <v/>
      </c>
    </row>
    <row r="23286" spans="1:1" ht="18" customHeight="1" x14ac:dyDescent="0.25">
      <c r="A23286" s="59" t="str">
        <f t="shared" si="364"/>
        <v/>
      </c>
    </row>
    <row r="23287" spans="1:1" ht="18" customHeight="1" x14ac:dyDescent="0.25">
      <c r="A23287" s="59" t="str">
        <f t="shared" si="364"/>
        <v/>
      </c>
    </row>
    <row r="23288" spans="1:1" ht="18" customHeight="1" x14ac:dyDescent="0.25">
      <c r="A23288" s="59" t="str">
        <f t="shared" si="364"/>
        <v/>
      </c>
    </row>
    <row r="23289" spans="1:1" ht="18" customHeight="1" x14ac:dyDescent="0.25">
      <c r="A23289" s="59" t="str">
        <f t="shared" si="364"/>
        <v/>
      </c>
    </row>
    <row r="23290" spans="1:1" ht="18" customHeight="1" x14ac:dyDescent="0.25">
      <c r="A23290" s="59" t="str">
        <f t="shared" si="364"/>
        <v/>
      </c>
    </row>
    <row r="23291" spans="1:1" ht="18" customHeight="1" x14ac:dyDescent="0.25">
      <c r="A23291" s="59" t="str">
        <f t="shared" si="364"/>
        <v/>
      </c>
    </row>
    <row r="23292" spans="1:1" ht="18" customHeight="1" x14ac:dyDescent="0.25">
      <c r="A23292" s="59" t="str">
        <f t="shared" si="364"/>
        <v/>
      </c>
    </row>
    <row r="23293" spans="1:1" ht="18" customHeight="1" x14ac:dyDescent="0.25">
      <c r="A23293" s="59" t="str">
        <f t="shared" si="364"/>
        <v/>
      </c>
    </row>
    <row r="23294" spans="1:1" ht="18" customHeight="1" x14ac:dyDescent="0.25">
      <c r="A23294" s="59" t="str">
        <f t="shared" si="364"/>
        <v/>
      </c>
    </row>
    <row r="23295" spans="1:1" ht="18" customHeight="1" x14ac:dyDescent="0.25">
      <c r="A23295" s="59" t="str">
        <f t="shared" si="364"/>
        <v/>
      </c>
    </row>
    <row r="23296" spans="1:1" ht="18" customHeight="1" x14ac:dyDescent="0.25">
      <c r="A23296" s="59" t="str">
        <f t="shared" si="364"/>
        <v/>
      </c>
    </row>
    <row r="23297" spans="1:1" ht="18" customHeight="1" x14ac:dyDescent="0.25">
      <c r="A23297" s="59" t="str">
        <f t="shared" si="364"/>
        <v/>
      </c>
    </row>
    <row r="23298" spans="1:1" ht="18" customHeight="1" x14ac:dyDescent="0.25">
      <c r="A23298" s="59" t="str">
        <f t="shared" si="364"/>
        <v/>
      </c>
    </row>
    <row r="23299" spans="1:1" ht="18" customHeight="1" x14ac:dyDescent="0.25">
      <c r="A23299" s="59" t="str">
        <f t="shared" si="364"/>
        <v/>
      </c>
    </row>
    <row r="23300" spans="1:1" ht="18" customHeight="1" x14ac:dyDescent="0.25">
      <c r="A23300" s="59" t="str">
        <f t="shared" si="364"/>
        <v/>
      </c>
    </row>
    <row r="23301" spans="1:1" ht="18" customHeight="1" x14ac:dyDescent="0.25">
      <c r="A23301" s="59" t="str">
        <f t="shared" si="364"/>
        <v/>
      </c>
    </row>
    <row r="23302" spans="1:1" ht="18" customHeight="1" x14ac:dyDescent="0.25">
      <c r="A23302" s="59" t="str">
        <f t="shared" si="364"/>
        <v/>
      </c>
    </row>
    <row r="23303" spans="1:1" ht="18" customHeight="1" x14ac:dyDescent="0.25">
      <c r="A23303" s="59" t="str">
        <f t="shared" si="364"/>
        <v/>
      </c>
    </row>
    <row r="23304" spans="1:1" ht="18" customHeight="1" x14ac:dyDescent="0.25">
      <c r="A23304" s="59" t="str">
        <f t="shared" si="364"/>
        <v/>
      </c>
    </row>
    <row r="23305" spans="1:1" ht="18" customHeight="1" x14ac:dyDescent="0.25">
      <c r="A23305" s="59" t="str">
        <f t="shared" si="364"/>
        <v/>
      </c>
    </row>
    <row r="23306" spans="1:1" ht="18" customHeight="1" x14ac:dyDescent="0.25">
      <c r="A23306" s="59" t="str">
        <f t="shared" si="364"/>
        <v/>
      </c>
    </row>
    <row r="23307" spans="1:1" ht="18" customHeight="1" x14ac:dyDescent="0.25">
      <c r="A23307" s="59" t="str">
        <f t="shared" si="364"/>
        <v/>
      </c>
    </row>
    <row r="23308" spans="1:1" ht="18" customHeight="1" x14ac:dyDescent="0.25">
      <c r="A23308" s="59" t="str">
        <f t="shared" si="364"/>
        <v/>
      </c>
    </row>
    <row r="23309" spans="1:1" ht="18" customHeight="1" x14ac:dyDescent="0.25">
      <c r="A23309" s="59" t="str">
        <f t="shared" si="364"/>
        <v/>
      </c>
    </row>
    <row r="23310" spans="1:1" ht="18" customHeight="1" x14ac:dyDescent="0.25">
      <c r="A23310" s="59" t="str">
        <f t="shared" si="364"/>
        <v/>
      </c>
    </row>
    <row r="23311" spans="1:1" ht="18" customHeight="1" x14ac:dyDescent="0.25">
      <c r="A23311" s="59" t="str">
        <f t="shared" si="364"/>
        <v/>
      </c>
    </row>
    <row r="23312" spans="1:1" ht="18" customHeight="1" x14ac:dyDescent="0.25">
      <c r="A23312" s="59" t="str">
        <f t="shared" si="364"/>
        <v/>
      </c>
    </row>
    <row r="23313" spans="1:1" ht="18" customHeight="1" x14ac:dyDescent="0.25">
      <c r="A23313" s="59" t="str">
        <f t="shared" si="364"/>
        <v/>
      </c>
    </row>
    <row r="23314" spans="1:1" ht="18" customHeight="1" x14ac:dyDescent="0.25">
      <c r="A23314" s="59" t="str">
        <f t="shared" si="364"/>
        <v/>
      </c>
    </row>
    <row r="23315" spans="1:1" ht="18" customHeight="1" x14ac:dyDescent="0.25">
      <c r="A23315" s="59" t="str">
        <f t="shared" si="364"/>
        <v/>
      </c>
    </row>
    <row r="23316" spans="1:1" ht="18" customHeight="1" x14ac:dyDescent="0.25">
      <c r="A23316" s="59" t="str">
        <f t="shared" si="364"/>
        <v/>
      </c>
    </row>
    <row r="23317" spans="1:1" ht="18" customHeight="1" x14ac:dyDescent="0.25">
      <c r="A23317" s="59" t="str">
        <f t="shared" si="364"/>
        <v/>
      </c>
    </row>
    <row r="23318" spans="1:1" ht="18" customHeight="1" x14ac:dyDescent="0.25">
      <c r="A23318" s="59" t="str">
        <f t="shared" si="364"/>
        <v/>
      </c>
    </row>
    <row r="23319" spans="1:1" ht="18" customHeight="1" x14ac:dyDescent="0.25">
      <c r="A23319" s="59" t="str">
        <f t="shared" si="364"/>
        <v/>
      </c>
    </row>
    <row r="23320" spans="1:1" ht="18" customHeight="1" x14ac:dyDescent="0.25">
      <c r="A23320" s="59" t="str">
        <f t="shared" si="364"/>
        <v/>
      </c>
    </row>
    <row r="23321" spans="1:1" ht="18" customHeight="1" x14ac:dyDescent="0.25">
      <c r="A23321" s="59" t="str">
        <f t="shared" si="364"/>
        <v/>
      </c>
    </row>
    <row r="23322" spans="1:1" ht="18" customHeight="1" x14ac:dyDescent="0.25">
      <c r="A23322" s="59" t="str">
        <f t="shared" si="364"/>
        <v/>
      </c>
    </row>
    <row r="23323" spans="1:1" ht="18" customHeight="1" x14ac:dyDescent="0.25">
      <c r="A23323" s="59" t="str">
        <f t="shared" si="364"/>
        <v/>
      </c>
    </row>
    <row r="23324" spans="1:1" ht="18" customHeight="1" x14ac:dyDescent="0.25">
      <c r="A23324" s="59" t="str">
        <f t="shared" si="364"/>
        <v/>
      </c>
    </row>
    <row r="23325" spans="1:1" ht="18" customHeight="1" x14ac:dyDescent="0.25">
      <c r="A23325" s="59" t="str">
        <f t="shared" si="364"/>
        <v/>
      </c>
    </row>
    <row r="23326" spans="1:1" ht="18" customHeight="1" x14ac:dyDescent="0.25">
      <c r="A23326" s="59" t="str">
        <f t="shared" si="364"/>
        <v/>
      </c>
    </row>
    <row r="23327" spans="1:1" ht="18" customHeight="1" x14ac:dyDescent="0.25">
      <c r="A23327" s="59" t="str">
        <f t="shared" si="364"/>
        <v/>
      </c>
    </row>
    <row r="23328" spans="1:1" ht="18" customHeight="1" x14ac:dyDescent="0.25">
      <c r="A23328" s="59" t="str">
        <f t="shared" si="364"/>
        <v/>
      </c>
    </row>
    <row r="23329" spans="1:1" ht="18" customHeight="1" x14ac:dyDescent="0.25">
      <c r="A23329" s="59" t="str">
        <f t="shared" si="364"/>
        <v/>
      </c>
    </row>
    <row r="23330" spans="1:1" ht="18" customHeight="1" x14ac:dyDescent="0.25">
      <c r="A23330" s="59" t="str">
        <f t="shared" si="364"/>
        <v/>
      </c>
    </row>
    <row r="23331" spans="1:1" ht="18" customHeight="1" x14ac:dyDescent="0.25">
      <c r="A23331" s="59" t="str">
        <f t="shared" si="364"/>
        <v/>
      </c>
    </row>
    <row r="23332" spans="1:1" ht="18" customHeight="1" x14ac:dyDescent="0.25">
      <c r="A23332" s="59" t="str">
        <f t="shared" si="364"/>
        <v/>
      </c>
    </row>
    <row r="23333" spans="1:1" ht="18" customHeight="1" x14ac:dyDescent="0.25">
      <c r="A23333" s="59" t="str">
        <f t="shared" si="364"/>
        <v/>
      </c>
    </row>
    <row r="23334" spans="1:1" ht="18" customHeight="1" x14ac:dyDescent="0.25">
      <c r="A23334" s="59" t="str">
        <f t="shared" si="364"/>
        <v/>
      </c>
    </row>
    <row r="23335" spans="1:1" ht="18" customHeight="1" x14ac:dyDescent="0.25">
      <c r="A23335" s="59" t="str">
        <f t="shared" si="364"/>
        <v/>
      </c>
    </row>
    <row r="23336" spans="1:1" ht="18" customHeight="1" x14ac:dyDescent="0.25">
      <c r="A23336" s="59" t="str">
        <f t="shared" si="364"/>
        <v/>
      </c>
    </row>
    <row r="23337" spans="1:1" ht="18" customHeight="1" x14ac:dyDescent="0.25">
      <c r="A23337" s="59" t="str">
        <f t="shared" si="364"/>
        <v/>
      </c>
    </row>
    <row r="23338" spans="1:1" ht="18" customHeight="1" x14ac:dyDescent="0.25">
      <c r="A23338" s="59" t="str">
        <f t="shared" si="364"/>
        <v/>
      </c>
    </row>
    <row r="23339" spans="1:1" ht="18" customHeight="1" x14ac:dyDescent="0.25">
      <c r="A23339" s="59" t="str">
        <f t="shared" si="364"/>
        <v/>
      </c>
    </row>
    <row r="23340" spans="1:1" ht="18" customHeight="1" x14ac:dyDescent="0.25">
      <c r="A23340" s="59" t="str">
        <f t="shared" si="364"/>
        <v/>
      </c>
    </row>
    <row r="23341" spans="1:1" ht="18" customHeight="1" x14ac:dyDescent="0.25">
      <c r="A23341" s="59" t="str">
        <f t="shared" si="364"/>
        <v/>
      </c>
    </row>
    <row r="23342" spans="1:1" ht="18" customHeight="1" x14ac:dyDescent="0.25">
      <c r="A23342" s="59" t="str">
        <f t="shared" ref="A23342:A23405" si="365">IF(B23342&lt;&gt;"",DATE(2020,INT((ROW(A23340)-1)/78)+1,1),"")</f>
        <v/>
      </c>
    </row>
    <row r="23343" spans="1:1" ht="18" customHeight="1" x14ac:dyDescent="0.25">
      <c r="A23343" s="59" t="str">
        <f t="shared" si="365"/>
        <v/>
      </c>
    </row>
    <row r="23344" spans="1:1" ht="18" customHeight="1" x14ac:dyDescent="0.25">
      <c r="A23344" s="59" t="str">
        <f t="shared" si="365"/>
        <v/>
      </c>
    </row>
    <row r="23345" spans="1:1" ht="18" customHeight="1" x14ac:dyDescent="0.25">
      <c r="A23345" s="59" t="str">
        <f t="shared" si="365"/>
        <v/>
      </c>
    </row>
    <row r="23346" spans="1:1" ht="18" customHeight="1" x14ac:dyDescent="0.25">
      <c r="A23346" s="59" t="str">
        <f t="shared" si="365"/>
        <v/>
      </c>
    </row>
    <row r="23347" spans="1:1" ht="18" customHeight="1" x14ac:dyDescent="0.25">
      <c r="A23347" s="59" t="str">
        <f t="shared" si="365"/>
        <v/>
      </c>
    </row>
    <row r="23348" spans="1:1" ht="18" customHeight="1" x14ac:dyDescent="0.25">
      <c r="A23348" s="59" t="str">
        <f t="shared" si="365"/>
        <v/>
      </c>
    </row>
    <row r="23349" spans="1:1" ht="18" customHeight="1" x14ac:dyDescent="0.25">
      <c r="A23349" s="59" t="str">
        <f t="shared" si="365"/>
        <v/>
      </c>
    </row>
    <row r="23350" spans="1:1" ht="18" customHeight="1" x14ac:dyDescent="0.25">
      <c r="A23350" s="59" t="str">
        <f t="shared" si="365"/>
        <v/>
      </c>
    </row>
    <row r="23351" spans="1:1" ht="18" customHeight="1" x14ac:dyDescent="0.25">
      <c r="A23351" s="59" t="str">
        <f t="shared" si="365"/>
        <v/>
      </c>
    </row>
    <row r="23352" spans="1:1" ht="18" customHeight="1" x14ac:dyDescent="0.25">
      <c r="A23352" s="59" t="str">
        <f t="shared" si="365"/>
        <v/>
      </c>
    </row>
    <row r="23353" spans="1:1" ht="18" customHeight="1" x14ac:dyDescent="0.25">
      <c r="A23353" s="59" t="str">
        <f t="shared" si="365"/>
        <v/>
      </c>
    </row>
    <row r="23354" spans="1:1" ht="18" customHeight="1" x14ac:dyDescent="0.25">
      <c r="A23354" s="59" t="str">
        <f t="shared" si="365"/>
        <v/>
      </c>
    </row>
    <row r="23355" spans="1:1" ht="18" customHeight="1" x14ac:dyDescent="0.25">
      <c r="A23355" s="59" t="str">
        <f t="shared" si="365"/>
        <v/>
      </c>
    </row>
    <row r="23356" spans="1:1" ht="18" customHeight="1" x14ac:dyDescent="0.25">
      <c r="A23356" s="59" t="str">
        <f t="shared" si="365"/>
        <v/>
      </c>
    </row>
    <row r="23357" spans="1:1" ht="18" customHeight="1" x14ac:dyDescent="0.25">
      <c r="A23357" s="59" t="str">
        <f t="shared" si="365"/>
        <v/>
      </c>
    </row>
    <row r="23358" spans="1:1" ht="18" customHeight="1" x14ac:dyDescent="0.25">
      <c r="A23358" s="59" t="str">
        <f t="shared" si="365"/>
        <v/>
      </c>
    </row>
    <row r="23359" spans="1:1" ht="18" customHeight="1" x14ac:dyDescent="0.25">
      <c r="A23359" s="59" t="str">
        <f t="shared" si="365"/>
        <v/>
      </c>
    </row>
    <row r="23360" spans="1:1" ht="18" customHeight="1" x14ac:dyDescent="0.25">
      <c r="A23360" s="59" t="str">
        <f t="shared" si="365"/>
        <v/>
      </c>
    </row>
    <row r="23361" spans="1:1" ht="18" customHeight="1" x14ac:dyDescent="0.25">
      <c r="A23361" s="59" t="str">
        <f t="shared" si="365"/>
        <v/>
      </c>
    </row>
    <row r="23362" spans="1:1" ht="18" customHeight="1" x14ac:dyDescent="0.25">
      <c r="A23362" s="59" t="str">
        <f t="shared" si="365"/>
        <v/>
      </c>
    </row>
    <row r="23363" spans="1:1" ht="18" customHeight="1" x14ac:dyDescent="0.25">
      <c r="A23363" s="59" t="str">
        <f t="shared" si="365"/>
        <v/>
      </c>
    </row>
    <row r="23364" spans="1:1" ht="18" customHeight="1" x14ac:dyDescent="0.25">
      <c r="A23364" s="59" t="str">
        <f t="shared" si="365"/>
        <v/>
      </c>
    </row>
    <row r="23365" spans="1:1" ht="18" customHeight="1" x14ac:dyDescent="0.25">
      <c r="A23365" s="59" t="str">
        <f t="shared" si="365"/>
        <v/>
      </c>
    </row>
    <row r="23366" spans="1:1" ht="18" customHeight="1" x14ac:dyDescent="0.25">
      <c r="A23366" s="59" t="str">
        <f t="shared" si="365"/>
        <v/>
      </c>
    </row>
    <row r="23367" spans="1:1" ht="18" customHeight="1" x14ac:dyDescent="0.25">
      <c r="A23367" s="59" t="str">
        <f t="shared" si="365"/>
        <v/>
      </c>
    </row>
    <row r="23368" spans="1:1" ht="18" customHeight="1" x14ac:dyDescent="0.25">
      <c r="A23368" s="59" t="str">
        <f t="shared" si="365"/>
        <v/>
      </c>
    </row>
    <row r="23369" spans="1:1" ht="18" customHeight="1" x14ac:dyDescent="0.25">
      <c r="A23369" s="59" t="str">
        <f t="shared" si="365"/>
        <v/>
      </c>
    </row>
    <row r="23370" spans="1:1" ht="18" customHeight="1" x14ac:dyDescent="0.25">
      <c r="A23370" s="59" t="str">
        <f t="shared" si="365"/>
        <v/>
      </c>
    </row>
    <row r="23371" spans="1:1" ht="18" customHeight="1" x14ac:dyDescent="0.25">
      <c r="A23371" s="59" t="str">
        <f t="shared" si="365"/>
        <v/>
      </c>
    </row>
    <row r="23372" spans="1:1" ht="18" customHeight="1" x14ac:dyDescent="0.25">
      <c r="A23372" s="59" t="str">
        <f t="shared" si="365"/>
        <v/>
      </c>
    </row>
    <row r="23373" spans="1:1" ht="18" customHeight="1" x14ac:dyDescent="0.25">
      <c r="A23373" s="59" t="str">
        <f t="shared" si="365"/>
        <v/>
      </c>
    </row>
    <row r="23374" spans="1:1" ht="18" customHeight="1" x14ac:dyDescent="0.25">
      <c r="A23374" s="59" t="str">
        <f t="shared" si="365"/>
        <v/>
      </c>
    </row>
    <row r="23375" spans="1:1" ht="18" customHeight="1" x14ac:dyDescent="0.25">
      <c r="A23375" s="59" t="str">
        <f t="shared" si="365"/>
        <v/>
      </c>
    </row>
    <row r="23376" spans="1:1" ht="18" customHeight="1" x14ac:dyDescent="0.25">
      <c r="A23376" s="59" t="str">
        <f t="shared" si="365"/>
        <v/>
      </c>
    </row>
    <row r="23377" spans="1:1" ht="18" customHeight="1" x14ac:dyDescent="0.25">
      <c r="A23377" s="59" t="str">
        <f t="shared" si="365"/>
        <v/>
      </c>
    </row>
    <row r="23378" spans="1:1" ht="18" customHeight="1" x14ac:dyDescent="0.25">
      <c r="A23378" s="59" t="str">
        <f t="shared" si="365"/>
        <v/>
      </c>
    </row>
    <row r="23379" spans="1:1" ht="18" customHeight="1" x14ac:dyDescent="0.25">
      <c r="A23379" s="59" t="str">
        <f t="shared" si="365"/>
        <v/>
      </c>
    </row>
    <row r="23380" spans="1:1" ht="18" customHeight="1" x14ac:dyDescent="0.25">
      <c r="A23380" s="59" t="str">
        <f t="shared" si="365"/>
        <v/>
      </c>
    </row>
    <row r="23381" spans="1:1" ht="18" customHeight="1" x14ac:dyDescent="0.25">
      <c r="A23381" s="59" t="str">
        <f t="shared" si="365"/>
        <v/>
      </c>
    </row>
    <row r="23382" spans="1:1" ht="18" customHeight="1" x14ac:dyDescent="0.25">
      <c r="A23382" s="59" t="str">
        <f t="shared" si="365"/>
        <v/>
      </c>
    </row>
    <row r="23383" spans="1:1" ht="18" customHeight="1" x14ac:dyDescent="0.25">
      <c r="A23383" s="59" t="str">
        <f t="shared" si="365"/>
        <v/>
      </c>
    </row>
    <row r="23384" spans="1:1" ht="18" customHeight="1" x14ac:dyDescent="0.25">
      <c r="A23384" s="59" t="str">
        <f t="shared" si="365"/>
        <v/>
      </c>
    </row>
    <row r="23385" spans="1:1" ht="18" customHeight="1" x14ac:dyDescent="0.25">
      <c r="A23385" s="59" t="str">
        <f t="shared" si="365"/>
        <v/>
      </c>
    </row>
    <row r="23386" spans="1:1" ht="18" customHeight="1" x14ac:dyDescent="0.25">
      <c r="A23386" s="59" t="str">
        <f t="shared" si="365"/>
        <v/>
      </c>
    </row>
    <row r="23387" spans="1:1" ht="18" customHeight="1" x14ac:dyDescent="0.25">
      <c r="A23387" s="59" t="str">
        <f t="shared" si="365"/>
        <v/>
      </c>
    </row>
    <row r="23388" spans="1:1" ht="18" customHeight="1" x14ac:dyDescent="0.25">
      <c r="A23388" s="59" t="str">
        <f t="shared" si="365"/>
        <v/>
      </c>
    </row>
    <row r="23389" spans="1:1" ht="18" customHeight="1" x14ac:dyDescent="0.25">
      <c r="A23389" s="59" t="str">
        <f t="shared" si="365"/>
        <v/>
      </c>
    </row>
    <row r="23390" spans="1:1" ht="18" customHeight="1" x14ac:dyDescent="0.25">
      <c r="A23390" s="59" t="str">
        <f t="shared" si="365"/>
        <v/>
      </c>
    </row>
    <row r="23391" spans="1:1" ht="18" customHeight="1" x14ac:dyDescent="0.25">
      <c r="A23391" s="59" t="str">
        <f t="shared" si="365"/>
        <v/>
      </c>
    </row>
    <row r="23392" spans="1:1" ht="18" customHeight="1" x14ac:dyDescent="0.25">
      <c r="A23392" s="59" t="str">
        <f t="shared" si="365"/>
        <v/>
      </c>
    </row>
    <row r="23393" spans="1:1" ht="18" customHeight="1" x14ac:dyDescent="0.25">
      <c r="A23393" s="59" t="str">
        <f t="shared" si="365"/>
        <v/>
      </c>
    </row>
    <row r="23394" spans="1:1" ht="18" customHeight="1" x14ac:dyDescent="0.25">
      <c r="A23394" s="59" t="str">
        <f t="shared" si="365"/>
        <v/>
      </c>
    </row>
    <row r="23395" spans="1:1" ht="18" customHeight="1" x14ac:dyDescent="0.25">
      <c r="A23395" s="59" t="str">
        <f t="shared" si="365"/>
        <v/>
      </c>
    </row>
    <row r="23396" spans="1:1" ht="18" customHeight="1" x14ac:dyDescent="0.25">
      <c r="A23396" s="59" t="str">
        <f t="shared" si="365"/>
        <v/>
      </c>
    </row>
    <row r="23397" spans="1:1" ht="18" customHeight="1" x14ac:dyDescent="0.25">
      <c r="A23397" s="59" t="str">
        <f t="shared" si="365"/>
        <v/>
      </c>
    </row>
    <row r="23398" spans="1:1" ht="18" customHeight="1" x14ac:dyDescent="0.25">
      <c r="A23398" s="59" t="str">
        <f t="shared" si="365"/>
        <v/>
      </c>
    </row>
    <row r="23399" spans="1:1" ht="18" customHeight="1" x14ac:dyDescent="0.25">
      <c r="A23399" s="59" t="str">
        <f t="shared" si="365"/>
        <v/>
      </c>
    </row>
    <row r="23400" spans="1:1" ht="18" customHeight="1" x14ac:dyDescent="0.25">
      <c r="A23400" s="59" t="str">
        <f t="shared" si="365"/>
        <v/>
      </c>
    </row>
    <row r="23401" spans="1:1" ht="18" customHeight="1" x14ac:dyDescent="0.25">
      <c r="A23401" s="59" t="str">
        <f t="shared" si="365"/>
        <v/>
      </c>
    </row>
    <row r="23402" spans="1:1" ht="18" customHeight="1" x14ac:dyDescent="0.25">
      <c r="A23402" s="59" t="str">
        <f t="shared" si="365"/>
        <v/>
      </c>
    </row>
    <row r="23403" spans="1:1" ht="18" customHeight="1" x14ac:dyDescent="0.25">
      <c r="A23403" s="59" t="str">
        <f t="shared" si="365"/>
        <v/>
      </c>
    </row>
    <row r="23404" spans="1:1" ht="18" customHeight="1" x14ac:dyDescent="0.25">
      <c r="A23404" s="59" t="str">
        <f t="shared" si="365"/>
        <v/>
      </c>
    </row>
    <row r="23405" spans="1:1" ht="18" customHeight="1" x14ac:dyDescent="0.25">
      <c r="A23405" s="59" t="str">
        <f t="shared" si="365"/>
        <v/>
      </c>
    </row>
    <row r="23406" spans="1:1" ht="18" customHeight="1" x14ac:dyDescent="0.25">
      <c r="A23406" s="59" t="str">
        <f t="shared" ref="A23406:A23469" si="366">IF(B23406&lt;&gt;"",DATE(2020,INT((ROW(A23404)-1)/78)+1,1),"")</f>
        <v/>
      </c>
    </row>
    <row r="23407" spans="1:1" ht="18" customHeight="1" x14ac:dyDescent="0.25">
      <c r="A23407" s="59" t="str">
        <f t="shared" si="366"/>
        <v/>
      </c>
    </row>
    <row r="23408" spans="1:1" ht="18" customHeight="1" x14ac:dyDescent="0.25">
      <c r="A23408" s="59" t="str">
        <f t="shared" si="366"/>
        <v/>
      </c>
    </row>
    <row r="23409" spans="1:1" ht="18" customHeight="1" x14ac:dyDescent="0.25">
      <c r="A23409" s="59" t="str">
        <f t="shared" si="366"/>
        <v/>
      </c>
    </row>
    <row r="23410" spans="1:1" ht="18" customHeight="1" x14ac:dyDescent="0.25">
      <c r="A23410" s="59" t="str">
        <f t="shared" si="366"/>
        <v/>
      </c>
    </row>
    <row r="23411" spans="1:1" ht="18" customHeight="1" x14ac:dyDescent="0.25">
      <c r="A23411" s="59" t="str">
        <f t="shared" si="366"/>
        <v/>
      </c>
    </row>
    <row r="23412" spans="1:1" ht="18" customHeight="1" x14ac:dyDescent="0.25">
      <c r="A23412" s="59" t="str">
        <f t="shared" si="366"/>
        <v/>
      </c>
    </row>
    <row r="23413" spans="1:1" ht="18" customHeight="1" x14ac:dyDescent="0.25">
      <c r="A23413" s="59" t="str">
        <f t="shared" si="366"/>
        <v/>
      </c>
    </row>
    <row r="23414" spans="1:1" ht="18" customHeight="1" x14ac:dyDescent="0.25">
      <c r="A23414" s="59" t="str">
        <f t="shared" si="366"/>
        <v/>
      </c>
    </row>
    <row r="23415" spans="1:1" ht="18" customHeight="1" x14ac:dyDescent="0.25">
      <c r="A23415" s="59" t="str">
        <f t="shared" si="366"/>
        <v/>
      </c>
    </row>
    <row r="23416" spans="1:1" ht="18" customHeight="1" x14ac:dyDescent="0.25">
      <c r="A23416" s="59" t="str">
        <f t="shared" si="366"/>
        <v/>
      </c>
    </row>
    <row r="23417" spans="1:1" ht="18" customHeight="1" x14ac:dyDescent="0.25">
      <c r="A23417" s="59" t="str">
        <f t="shared" si="366"/>
        <v/>
      </c>
    </row>
    <row r="23418" spans="1:1" ht="18" customHeight="1" x14ac:dyDescent="0.25">
      <c r="A23418" s="59" t="str">
        <f t="shared" si="366"/>
        <v/>
      </c>
    </row>
    <row r="23419" spans="1:1" ht="18" customHeight="1" x14ac:dyDescent="0.25">
      <c r="A23419" s="59" t="str">
        <f t="shared" si="366"/>
        <v/>
      </c>
    </row>
    <row r="23420" spans="1:1" ht="18" customHeight="1" x14ac:dyDescent="0.25">
      <c r="A23420" s="59" t="str">
        <f t="shared" si="366"/>
        <v/>
      </c>
    </row>
    <row r="23421" spans="1:1" ht="18" customHeight="1" x14ac:dyDescent="0.25">
      <c r="A23421" s="59" t="str">
        <f t="shared" si="366"/>
        <v/>
      </c>
    </row>
    <row r="23422" spans="1:1" ht="18" customHeight="1" x14ac:dyDescent="0.25">
      <c r="A23422" s="59" t="str">
        <f t="shared" si="366"/>
        <v/>
      </c>
    </row>
    <row r="23423" spans="1:1" ht="18" customHeight="1" x14ac:dyDescent="0.25">
      <c r="A23423" s="59" t="str">
        <f t="shared" si="366"/>
        <v/>
      </c>
    </row>
    <row r="23424" spans="1:1" ht="18" customHeight="1" x14ac:dyDescent="0.25">
      <c r="A23424" s="59" t="str">
        <f t="shared" si="366"/>
        <v/>
      </c>
    </row>
    <row r="23425" spans="1:1" ht="18" customHeight="1" x14ac:dyDescent="0.25">
      <c r="A23425" s="59" t="str">
        <f t="shared" si="366"/>
        <v/>
      </c>
    </row>
    <row r="23426" spans="1:1" ht="18" customHeight="1" x14ac:dyDescent="0.25">
      <c r="A23426" s="59" t="str">
        <f t="shared" si="366"/>
        <v/>
      </c>
    </row>
    <row r="23427" spans="1:1" ht="18" customHeight="1" x14ac:dyDescent="0.25">
      <c r="A23427" s="59" t="str">
        <f t="shared" si="366"/>
        <v/>
      </c>
    </row>
    <row r="23428" spans="1:1" ht="18" customHeight="1" x14ac:dyDescent="0.25">
      <c r="A23428" s="59" t="str">
        <f t="shared" si="366"/>
        <v/>
      </c>
    </row>
    <row r="23429" spans="1:1" ht="18" customHeight="1" x14ac:dyDescent="0.25">
      <c r="A23429" s="59" t="str">
        <f t="shared" si="366"/>
        <v/>
      </c>
    </row>
    <row r="23430" spans="1:1" ht="18" customHeight="1" x14ac:dyDescent="0.25">
      <c r="A23430" s="59" t="str">
        <f t="shared" si="366"/>
        <v/>
      </c>
    </row>
    <row r="23431" spans="1:1" ht="18" customHeight="1" x14ac:dyDescent="0.25">
      <c r="A23431" s="59" t="str">
        <f t="shared" si="366"/>
        <v/>
      </c>
    </row>
    <row r="23432" spans="1:1" ht="18" customHeight="1" x14ac:dyDescent="0.25">
      <c r="A23432" s="59" t="str">
        <f t="shared" si="366"/>
        <v/>
      </c>
    </row>
    <row r="23433" spans="1:1" ht="18" customHeight="1" x14ac:dyDescent="0.25">
      <c r="A23433" s="59" t="str">
        <f t="shared" si="366"/>
        <v/>
      </c>
    </row>
    <row r="23434" spans="1:1" ht="18" customHeight="1" x14ac:dyDescent="0.25">
      <c r="A23434" s="59" t="str">
        <f t="shared" si="366"/>
        <v/>
      </c>
    </row>
    <row r="23435" spans="1:1" ht="18" customHeight="1" x14ac:dyDescent="0.25">
      <c r="A23435" s="59" t="str">
        <f t="shared" si="366"/>
        <v/>
      </c>
    </row>
    <row r="23436" spans="1:1" ht="18" customHeight="1" x14ac:dyDescent="0.25">
      <c r="A23436" s="59" t="str">
        <f t="shared" si="366"/>
        <v/>
      </c>
    </row>
    <row r="23437" spans="1:1" ht="18" customHeight="1" x14ac:dyDescent="0.25">
      <c r="A23437" s="59" t="str">
        <f t="shared" si="366"/>
        <v/>
      </c>
    </row>
    <row r="23438" spans="1:1" ht="18" customHeight="1" x14ac:dyDescent="0.25">
      <c r="A23438" s="59" t="str">
        <f t="shared" si="366"/>
        <v/>
      </c>
    </row>
    <row r="23439" spans="1:1" ht="18" customHeight="1" x14ac:dyDescent="0.25">
      <c r="A23439" s="59" t="str">
        <f t="shared" si="366"/>
        <v/>
      </c>
    </row>
    <row r="23440" spans="1:1" ht="18" customHeight="1" x14ac:dyDescent="0.25">
      <c r="A23440" s="59" t="str">
        <f t="shared" si="366"/>
        <v/>
      </c>
    </row>
    <row r="23441" spans="1:1" ht="18" customHeight="1" x14ac:dyDescent="0.25">
      <c r="A23441" s="59" t="str">
        <f t="shared" si="366"/>
        <v/>
      </c>
    </row>
    <row r="23442" spans="1:1" ht="18" customHeight="1" x14ac:dyDescent="0.25">
      <c r="A23442" s="59" t="str">
        <f t="shared" si="366"/>
        <v/>
      </c>
    </row>
    <row r="23443" spans="1:1" ht="18" customHeight="1" x14ac:dyDescent="0.25">
      <c r="A23443" s="59" t="str">
        <f t="shared" si="366"/>
        <v/>
      </c>
    </row>
    <row r="23444" spans="1:1" ht="18" customHeight="1" x14ac:dyDescent="0.25">
      <c r="A23444" s="59" t="str">
        <f t="shared" si="366"/>
        <v/>
      </c>
    </row>
    <row r="23445" spans="1:1" ht="18" customHeight="1" x14ac:dyDescent="0.25">
      <c r="A23445" s="59" t="str">
        <f t="shared" si="366"/>
        <v/>
      </c>
    </row>
    <row r="23446" spans="1:1" ht="18" customHeight="1" x14ac:dyDescent="0.25">
      <c r="A23446" s="59" t="str">
        <f t="shared" si="366"/>
        <v/>
      </c>
    </row>
    <row r="23447" spans="1:1" ht="18" customHeight="1" x14ac:dyDescent="0.25">
      <c r="A23447" s="59" t="str">
        <f t="shared" si="366"/>
        <v/>
      </c>
    </row>
    <row r="23448" spans="1:1" ht="18" customHeight="1" x14ac:dyDescent="0.25">
      <c r="A23448" s="59" t="str">
        <f t="shared" si="366"/>
        <v/>
      </c>
    </row>
    <row r="23449" spans="1:1" ht="18" customHeight="1" x14ac:dyDescent="0.25">
      <c r="A23449" s="59" t="str">
        <f t="shared" si="366"/>
        <v/>
      </c>
    </row>
    <row r="23450" spans="1:1" ht="18" customHeight="1" x14ac:dyDescent="0.25">
      <c r="A23450" s="59" t="str">
        <f t="shared" si="366"/>
        <v/>
      </c>
    </row>
    <row r="23451" spans="1:1" ht="18" customHeight="1" x14ac:dyDescent="0.25">
      <c r="A23451" s="59" t="str">
        <f t="shared" si="366"/>
        <v/>
      </c>
    </row>
    <row r="23452" spans="1:1" ht="18" customHeight="1" x14ac:dyDescent="0.25">
      <c r="A23452" s="59" t="str">
        <f t="shared" si="366"/>
        <v/>
      </c>
    </row>
    <row r="23453" spans="1:1" ht="18" customHeight="1" x14ac:dyDescent="0.25">
      <c r="A23453" s="59" t="str">
        <f t="shared" si="366"/>
        <v/>
      </c>
    </row>
    <row r="23454" spans="1:1" ht="18" customHeight="1" x14ac:dyDescent="0.25">
      <c r="A23454" s="59" t="str">
        <f t="shared" si="366"/>
        <v/>
      </c>
    </row>
    <row r="23455" spans="1:1" ht="18" customHeight="1" x14ac:dyDescent="0.25">
      <c r="A23455" s="59" t="str">
        <f t="shared" si="366"/>
        <v/>
      </c>
    </row>
    <row r="23456" spans="1:1" ht="18" customHeight="1" x14ac:dyDescent="0.25">
      <c r="A23456" s="59" t="str">
        <f t="shared" si="366"/>
        <v/>
      </c>
    </row>
    <row r="23457" spans="1:1" ht="18" customHeight="1" x14ac:dyDescent="0.25">
      <c r="A23457" s="59" t="str">
        <f t="shared" si="366"/>
        <v/>
      </c>
    </row>
    <row r="23458" spans="1:1" ht="18" customHeight="1" x14ac:dyDescent="0.25">
      <c r="A23458" s="59" t="str">
        <f t="shared" si="366"/>
        <v/>
      </c>
    </row>
    <row r="23459" spans="1:1" ht="18" customHeight="1" x14ac:dyDescent="0.25">
      <c r="A23459" s="59" t="str">
        <f t="shared" si="366"/>
        <v/>
      </c>
    </row>
    <row r="23460" spans="1:1" ht="18" customHeight="1" x14ac:dyDescent="0.25">
      <c r="A23460" s="59" t="str">
        <f t="shared" si="366"/>
        <v/>
      </c>
    </row>
    <row r="23461" spans="1:1" ht="18" customHeight="1" x14ac:dyDescent="0.25">
      <c r="A23461" s="59" t="str">
        <f t="shared" si="366"/>
        <v/>
      </c>
    </row>
    <row r="23462" spans="1:1" ht="18" customHeight="1" x14ac:dyDescent="0.25">
      <c r="A23462" s="59" t="str">
        <f t="shared" si="366"/>
        <v/>
      </c>
    </row>
    <row r="23463" spans="1:1" ht="18" customHeight="1" x14ac:dyDescent="0.25">
      <c r="A23463" s="59" t="str">
        <f t="shared" si="366"/>
        <v/>
      </c>
    </row>
    <row r="23464" spans="1:1" ht="18" customHeight="1" x14ac:dyDescent="0.25">
      <c r="A23464" s="59" t="str">
        <f t="shared" si="366"/>
        <v/>
      </c>
    </row>
    <row r="23465" spans="1:1" ht="18" customHeight="1" x14ac:dyDescent="0.25">
      <c r="A23465" s="59" t="str">
        <f t="shared" si="366"/>
        <v/>
      </c>
    </row>
    <row r="23466" spans="1:1" ht="18" customHeight="1" x14ac:dyDescent="0.25">
      <c r="A23466" s="59" t="str">
        <f t="shared" si="366"/>
        <v/>
      </c>
    </row>
    <row r="23467" spans="1:1" ht="18" customHeight="1" x14ac:dyDescent="0.25">
      <c r="A23467" s="59" t="str">
        <f t="shared" si="366"/>
        <v/>
      </c>
    </row>
    <row r="23468" spans="1:1" ht="18" customHeight="1" x14ac:dyDescent="0.25">
      <c r="A23468" s="59" t="str">
        <f t="shared" si="366"/>
        <v/>
      </c>
    </row>
    <row r="23469" spans="1:1" ht="18" customHeight="1" x14ac:dyDescent="0.25">
      <c r="A23469" s="59" t="str">
        <f t="shared" si="366"/>
        <v/>
      </c>
    </row>
    <row r="23470" spans="1:1" ht="18" customHeight="1" x14ac:dyDescent="0.25">
      <c r="A23470" s="59" t="str">
        <f t="shared" ref="A23470:A23533" si="367">IF(B23470&lt;&gt;"",DATE(2020,INT((ROW(A23468)-1)/78)+1,1),"")</f>
        <v/>
      </c>
    </row>
    <row r="23471" spans="1:1" ht="18" customHeight="1" x14ac:dyDescent="0.25">
      <c r="A23471" s="59" t="str">
        <f t="shared" si="367"/>
        <v/>
      </c>
    </row>
    <row r="23472" spans="1:1" ht="18" customHeight="1" x14ac:dyDescent="0.25">
      <c r="A23472" s="59" t="str">
        <f t="shared" si="367"/>
        <v/>
      </c>
    </row>
    <row r="23473" spans="1:1" ht="18" customHeight="1" x14ac:dyDescent="0.25">
      <c r="A23473" s="59" t="str">
        <f t="shared" si="367"/>
        <v/>
      </c>
    </row>
    <row r="23474" spans="1:1" ht="18" customHeight="1" x14ac:dyDescent="0.25">
      <c r="A23474" s="59" t="str">
        <f t="shared" si="367"/>
        <v/>
      </c>
    </row>
    <row r="23475" spans="1:1" ht="18" customHeight="1" x14ac:dyDescent="0.25">
      <c r="A23475" s="59" t="str">
        <f t="shared" si="367"/>
        <v/>
      </c>
    </row>
    <row r="23476" spans="1:1" ht="18" customHeight="1" x14ac:dyDescent="0.25">
      <c r="A23476" s="59" t="str">
        <f t="shared" si="367"/>
        <v/>
      </c>
    </row>
    <row r="23477" spans="1:1" ht="18" customHeight="1" x14ac:dyDescent="0.25">
      <c r="A23477" s="59" t="str">
        <f t="shared" si="367"/>
        <v/>
      </c>
    </row>
    <row r="23478" spans="1:1" ht="18" customHeight="1" x14ac:dyDescent="0.25">
      <c r="A23478" s="59" t="str">
        <f t="shared" si="367"/>
        <v/>
      </c>
    </row>
    <row r="23479" spans="1:1" ht="18" customHeight="1" x14ac:dyDescent="0.25">
      <c r="A23479" s="59" t="str">
        <f t="shared" si="367"/>
        <v/>
      </c>
    </row>
    <row r="23480" spans="1:1" ht="18" customHeight="1" x14ac:dyDescent="0.25">
      <c r="A23480" s="59" t="str">
        <f t="shared" si="367"/>
        <v/>
      </c>
    </row>
    <row r="23481" spans="1:1" ht="18" customHeight="1" x14ac:dyDescent="0.25">
      <c r="A23481" s="59" t="str">
        <f t="shared" si="367"/>
        <v/>
      </c>
    </row>
    <row r="23482" spans="1:1" ht="18" customHeight="1" x14ac:dyDescent="0.25">
      <c r="A23482" s="59" t="str">
        <f t="shared" si="367"/>
        <v/>
      </c>
    </row>
    <row r="23483" spans="1:1" ht="18" customHeight="1" x14ac:dyDescent="0.25">
      <c r="A23483" s="59" t="str">
        <f t="shared" si="367"/>
        <v/>
      </c>
    </row>
    <row r="23484" spans="1:1" ht="18" customHeight="1" x14ac:dyDescent="0.25">
      <c r="A23484" s="59" t="str">
        <f t="shared" si="367"/>
        <v/>
      </c>
    </row>
    <row r="23485" spans="1:1" ht="18" customHeight="1" x14ac:dyDescent="0.25">
      <c r="A23485" s="59" t="str">
        <f t="shared" si="367"/>
        <v/>
      </c>
    </row>
    <row r="23486" spans="1:1" ht="18" customHeight="1" x14ac:dyDescent="0.25">
      <c r="A23486" s="59" t="str">
        <f t="shared" si="367"/>
        <v/>
      </c>
    </row>
    <row r="23487" spans="1:1" ht="18" customHeight="1" x14ac:dyDescent="0.25">
      <c r="A23487" s="59" t="str">
        <f t="shared" si="367"/>
        <v/>
      </c>
    </row>
    <row r="23488" spans="1:1" ht="18" customHeight="1" x14ac:dyDescent="0.25">
      <c r="A23488" s="59" t="str">
        <f t="shared" si="367"/>
        <v/>
      </c>
    </row>
    <row r="23489" spans="1:1" ht="18" customHeight="1" x14ac:dyDescent="0.25">
      <c r="A23489" s="59" t="str">
        <f t="shared" si="367"/>
        <v/>
      </c>
    </row>
    <row r="23490" spans="1:1" ht="18" customHeight="1" x14ac:dyDescent="0.25">
      <c r="A23490" s="59" t="str">
        <f t="shared" si="367"/>
        <v/>
      </c>
    </row>
    <row r="23491" spans="1:1" ht="18" customHeight="1" x14ac:dyDescent="0.25">
      <c r="A23491" s="59" t="str">
        <f t="shared" si="367"/>
        <v/>
      </c>
    </row>
    <row r="23492" spans="1:1" ht="18" customHeight="1" x14ac:dyDescent="0.25">
      <c r="A23492" s="59" t="str">
        <f t="shared" si="367"/>
        <v/>
      </c>
    </row>
    <row r="23493" spans="1:1" ht="18" customHeight="1" x14ac:dyDescent="0.25">
      <c r="A23493" s="59" t="str">
        <f t="shared" si="367"/>
        <v/>
      </c>
    </row>
    <row r="23494" spans="1:1" ht="18" customHeight="1" x14ac:dyDescent="0.25">
      <c r="A23494" s="59" t="str">
        <f t="shared" si="367"/>
        <v/>
      </c>
    </row>
    <row r="23495" spans="1:1" ht="18" customHeight="1" x14ac:dyDescent="0.25">
      <c r="A23495" s="59" t="str">
        <f t="shared" si="367"/>
        <v/>
      </c>
    </row>
    <row r="23496" spans="1:1" ht="18" customHeight="1" x14ac:dyDescent="0.25">
      <c r="A23496" s="59" t="str">
        <f t="shared" si="367"/>
        <v/>
      </c>
    </row>
    <row r="23497" spans="1:1" ht="18" customHeight="1" x14ac:dyDescent="0.25">
      <c r="A23497" s="59" t="str">
        <f t="shared" si="367"/>
        <v/>
      </c>
    </row>
    <row r="23498" spans="1:1" ht="18" customHeight="1" x14ac:dyDescent="0.25">
      <c r="A23498" s="59" t="str">
        <f t="shared" si="367"/>
        <v/>
      </c>
    </row>
    <row r="23499" spans="1:1" ht="18" customHeight="1" x14ac:dyDescent="0.25">
      <c r="A23499" s="59" t="str">
        <f t="shared" si="367"/>
        <v/>
      </c>
    </row>
    <row r="23500" spans="1:1" ht="18" customHeight="1" x14ac:dyDescent="0.25">
      <c r="A23500" s="59" t="str">
        <f t="shared" si="367"/>
        <v/>
      </c>
    </row>
    <row r="23501" spans="1:1" ht="18" customHeight="1" x14ac:dyDescent="0.25">
      <c r="A23501" s="59" t="str">
        <f t="shared" si="367"/>
        <v/>
      </c>
    </row>
    <row r="23502" spans="1:1" ht="18" customHeight="1" x14ac:dyDescent="0.25">
      <c r="A23502" s="59" t="str">
        <f t="shared" si="367"/>
        <v/>
      </c>
    </row>
    <row r="23503" spans="1:1" ht="18" customHeight="1" x14ac:dyDescent="0.25">
      <c r="A23503" s="59" t="str">
        <f t="shared" si="367"/>
        <v/>
      </c>
    </row>
    <row r="23504" spans="1:1" ht="18" customHeight="1" x14ac:dyDescent="0.25">
      <c r="A23504" s="59" t="str">
        <f t="shared" si="367"/>
        <v/>
      </c>
    </row>
    <row r="23505" spans="1:1" ht="18" customHeight="1" x14ac:dyDescent="0.25">
      <c r="A23505" s="59" t="str">
        <f t="shared" si="367"/>
        <v/>
      </c>
    </row>
    <row r="23506" spans="1:1" ht="18" customHeight="1" x14ac:dyDescent="0.25">
      <c r="A23506" s="59" t="str">
        <f t="shared" si="367"/>
        <v/>
      </c>
    </row>
    <row r="23507" spans="1:1" ht="18" customHeight="1" x14ac:dyDescent="0.25">
      <c r="A23507" s="59" t="str">
        <f t="shared" si="367"/>
        <v/>
      </c>
    </row>
    <row r="23508" spans="1:1" ht="18" customHeight="1" x14ac:dyDescent="0.25">
      <c r="A23508" s="59" t="str">
        <f t="shared" si="367"/>
        <v/>
      </c>
    </row>
    <row r="23509" spans="1:1" ht="18" customHeight="1" x14ac:dyDescent="0.25">
      <c r="A23509" s="59" t="str">
        <f t="shared" si="367"/>
        <v/>
      </c>
    </row>
    <row r="23510" spans="1:1" ht="18" customHeight="1" x14ac:dyDescent="0.25">
      <c r="A23510" s="59" t="str">
        <f t="shared" si="367"/>
        <v/>
      </c>
    </row>
    <row r="23511" spans="1:1" ht="18" customHeight="1" x14ac:dyDescent="0.25">
      <c r="A23511" s="59" t="str">
        <f t="shared" si="367"/>
        <v/>
      </c>
    </row>
    <row r="23512" spans="1:1" ht="18" customHeight="1" x14ac:dyDescent="0.25">
      <c r="A23512" s="59" t="str">
        <f t="shared" si="367"/>
        <v/>
      </c>
    </row>
    <row r="23513" spans="1:1" ht="18" customHeight="1" x14ac:dyDescent="0.25">
      <c r="A23513" s="59" t="str">
        <f t="shared" si="367"/>
        <v/>
      </c>
    </row>
    <row r="23514" spans="1:1" ht="18" customHeight="1" x14ac:dyDescent="0.25">
      <c r="A23514" s="59" t="str">
        <f t="shared" si="367"/>
        <v/>
      </c>
    </row>
    <row r="23515" spans="1:1" ht="18" customHeight="1" x14ac:dyDescent="0.25">
      <c r="A23515" s="59" t="str">
        <f t="shared" si="367"/>
        <v/>
      </c>
    </row>
    <row r="23516" spans="1:1" ht="18" customHeight="1" x14ac:dyDescent="0.25">
      <c r="A23516" s="59" t="str">
        <f t="shared" si="367"/>
        <v/>
      </c>
    </row>
    <row r="23517" spans="1:1" ht="18" customHeight="1" x14ac:dyDescent="0.25">
      <c r="A23517" s="59" t="str">
        <f t="shared" si="367"/>
        <v/>
      </c>
    </row>
    <row r="23518" spans="1:1" ht="18" customHeight="1" x14ac:dyDescent="0.25">
      <c r="A23518" s="59" t="str">
        <f t="shared" si="367"/>
        <v/>
      </c>
    </row>
    <row r="23519" spans="1:1" ht="18" customHeight="1" x14ac:dyDescent="0.25">
      <c r="A23519" s="59" t="str">
        <f t="shared" si="367"/>
        <v/>
      </c>
    </row>
    <row r="23520" spans="1:1" ht="18" customHeight="1" x14ac:dyDescent="0.25">
      <c r="A23520" s="59" t="str">
        <f t="shared" si="367"/>
        <v/>
      </c>
    </row>
    <row r="23521" spans="1:1" ht="18" customHeight="1" x14ac:dyDescent="0.25">
      <c r="A23521" s="59" t="str">
        <f t="shared" si="367"/>
        <v/>
      </c>
    </row>
    <row r="23522" spans="1:1" ht="18" customHeight="1" x14ac:dyDescent="0.25">
      <c r="A23522" s="59" t="str">
        <f t="shared" si="367"/>
        <v/>
      </c>
    </row>
    <row r="23523" spans="1:1" ht="18" customHeight="1" x14ac:dyDescent="0.25">
      <c r="A23523" s="59" t="str">
        <f t="shared" si="367"/>
        <v/>
      </c>
    </row>
    <row r="23524" spans="1:1" ht="18" customHeight="1" x14ac:dyDescent="0.25">
      <c r="A23524" s="59" t="str">
        <f t="shared" si="367"/>
        <v/>
      </c>
    </row>
    <row r="23525" spans="1:1" ht="18" customHeight="1" x14ac:dyDescent="0.25">
      <c r="A23525" s="59" t="str">
        <f t="shared" si="367"/>
        <v/>
      </c>
    </row>
    <row r="23526" spans="1:1" ht="18" customHeight="1" x14ac:dyDescent="0.25">
      <c r="A23526" s="59" t="str">
        <f t="shared" si="367"/>
        <v/>
      </c>
    </row>
    <row r="23527" spans="1:1" ht="18" customHeight="1" x14ac:dyDescent="0.25">
      <c r="A23527" s="59" t="str">
        <f t="shared" si="367"/>
        <v/>
      </c>
    </row>
    <row r="23528" spans="1:1" ht="18" customHeight="1" x14ac:dyDescent="0.25">
      <c r="A23528" s="59" t="str">
        <f t="shared" si="367"/>
        <v/>
      </c>
    </row>
    <row r="23529" spans="1:1" ht="18" customHeight="1" x14ac:dyDescent="0.25">
      <c r="A23529" s="59" t="str">
        <f t="shared" si="367"/>
        <v/>
      </c>
    </row>
    <row r="23530" spans="1:1" ht="18" customHeight="1" x14ac:dyDescent="0.25">
      <c r="A23530" s="59" t="str">
        <f t="shared" si="367"/>
        <v/>
      </c>
    </row>
    <row r="23531" spans="1:1" ht="18" customHeight="1" x14ac:dyDescent="0.25">
      <c r="A23531" s="59" t="str">
        <f t="shared" si="367"/>
        <v/>
      </c>
    </row>
    <row r="23532" spans="1:1" ht="18" customHeight="1" x14ac:dyDescent="0.25">
      <c r="A23532" s="59" t="str">
        <f t="shared" si="367"/>
        <v/>
      </c>
    </row>
    <row r="23533" spans="1:1" ht="18" customHeight="1" x14ac:dyDescent="0.25">
      <c r="A23533" s="59" t="str">
        <f t="shared" si="367"/>
        <v/>
      </c>
    </row>
    <row r="23534" spans="1:1" ht="18" customHeight="1" x14ac:dyDescent="0.25">
      <c r="A23534" s="59" t="str">
        <f t="shared" ref="A23534:A23597" si="368">IF(B23534&lt;&gt;"",DATE(2020,INT((ROW(A23532)-1)/78)+1,1),"")</f>
        <v/>
      </c>
    </row>
    <row r="23535" spans="1:1" ht="18" customHeight="1" x14ac:dyDescent="0.25">
      <c r="A23535" s="59" t="str">
        <f t="shared" si="368"/>
        <v/>
      </c>
    </row>
    <row r="23536" spans="1:1" ht="18" customHeight="1" x14ac:dyDescent="0.25">
      <c r="A23536" s="59" t="str">
        <f t="shared" si="368"/>
        <v/>
      </c>
    </row>
    <row r="23537" spans="1:1" ht="18" customHeight="1" x14ac:dyDescent="0.25">
      <c r="A23537" s="59" t="str">
        <f t="shared" si="368"/>
        <v/>
      </c>
    </row>
    <row r="23538" spans="1:1" ht="18" customHeight="1" x14ac:dyDescent="0.25">
      <c r="A23538" s="59" t="str">
        <f t="shared" si="368"/>
        <v/>
      </c>
    </row>
    <row r="23539" spans="1:1" ht="18" customHeight="1" x14ac:dyDescent="0.25">
      <c r="A23539" s="59" t="str">
        <f t="shared" si="368"/>
        <v/>
      </c>
    </row>
    <row r="23540" spans="1:1" ht="18" customHeight="1" x14ac:dyDescent="0.25">
      <c r="A23540" s="59" t="str">
        <f t="shared" si="368"/>
        <v/>
      </c>
    </row>
    <row r="23541" spans="1:1" ht="18" customHeight="1" x14ac:dyDescent="0.25">
      <c r="A23541" s="59" t="str">
        <f t="shared" si="368"/>
        <v/>
      </c>
    </row>
    <row r="23542" spans="1:1" ht="18" customHeight="1" x14ac:dyDescent="0.25">
      <c r="A23542" s="59" t="str">
        <f t="shared" si="368"/>
        <v/>
      </c>
    </row>
    <row r="23543" spans="1:1" ht="18" customHeight="1" x14ac:dyDescent="0.25">
      <c r="A23543" s="59" t="str">
        <f t="shared" si="368"/>
        <v/>
      </c>
    </row>
    <row r="23544" spans="1:1" ht="18" customHeight="1" x14ac:dyDescent="0.25">
      <c r="A23544" s="59" t="str">
        <f t="shared" si="368"/>
        <v/>
      </c>
    </row>
    <row r="23545" spans="1:1" ht="18" customHeight="1" x14ac:dyDescent="0.25">
      <c r="A23545" s="59" t="str">
        <f t="shared" si="368"/>
        <v/>
      </c>
    </row>
    <row r="23546" spans="1:1" ht="18" customHeight="1" x14ac:dyDescent="0.25">
      <c r="A23546" s="59" t="str">
        <f t="shared" si="368"/>
        <v/>
      </c>
    </row>
    <row r="23547" spans="1:1" ht="18" customHeight="1" x14ac:dyDescent="0.25">
      <c r="A23547" s="59" t="str">
        <f t="shared" si="368"/>
        <v/>
      </c>
    </row>
    <row r="23548" spans="1:1" ht="18" customHeight="1" x14ac:dyDescent="0.25">
      <c r="A23548" s="59" t="str">
        <f t="shared" si="368"/>
        <v/>
      </c>
    </row>
    <row r="23549" spans="1:1" ht="18" customHeight="1" x14ac:dyDescent="0.25">
      <c r="A23549" s="59" t="str">
        <f t="shared" si="368"/>
        <v/>
      </c>
    </row>
    <row r="23550" spans="1:1" ht="18" customHeight="1" x14ac:dyDescent="0.25">
      <c r="A23550" s="59" t="str">
        <f t="shared" si="368"/>
        <v/>
      </c>
    </row>
    <row r="23551" spans="1:1" ht="18" customHeight="1" x14ac:dyDescent="0.25">
      <c r="A23551" s="59" t="str">
        <f t="shared" si="368"/>
        <v/>
      </c>
    </row>
    <row r="23552" spans="1:1" ht="18" customHeight="1" x14ac:dyDescent="0.25">
      <c r="A23552" s="59" t="str">
        <f t="shared" si="368"/>
        <v/>
      </c>
    </row>
    <row r="23553" spans="1:1" ht="18" customHeight="1" x14ac:dyDescent="0.25">
      <c r="A23553" s="59" t="str">
        <f t="shared" si="368"/>
        <v/>
      </c>
    </row>
    <row r="23554" spans="1:1" ht="18" customHeight="1" x14ac:dyDescent="0.25">
      <c r="A23554" s="59" t="str">
        <f t="shared" si="368"/>
        <v/>
      </c>
    </row>
    <row r="23555" spans="1:1" ht="18" customHeight="1" x14ac:dyDescent="0.25">
      <c r="A23555" s="59" t="str">
        <f t="shared" si="368"/>
        <v/>
      </c>
    </row>
    <row r="23556" spans="1:1" ht="18" customHeight="1" x14ac:dyDescent="0.25">
      <c r="A23556" s="59" t="str">
        <f t="shared" si="368"/>
        <v/>
      </c>
    </row>
    <row r="23557" spans="1:1" ht="18" customHeight="1" x14ac:dyDescent="0.25">
      <c r="A23557" s="59" t="str">
        <f t="shared" si="368"/>
        <v/>
      </c>
    </row>
    <row r="23558" spans="1:1" ht="18" customHeight="1" x14ac:dyDescent="0.25">
      <c r="A23558" s="59" t="str">
        <f t="shared" si="368"/>
        <v/>
      </c>
    </row>
    <row r="23559" spans="1:1" ht="18" customHeight="1" x14ac:dyDescent="0.25">
      <c r="A23559" s="59" t="str">
        <f t="shared" si="368"/>
        <v/>
      </c>
    </row>
    <row r="23560" spans="1:1" ht="18" customHeight="1" x14ac:dyDescent="0.25">
      <c r="A23560" s="59" t="str">
        <f t="shared" si="368"/>
        <v/>
      </c>
    </row>
    <row r="23561" spans="1:1" ht="18" customHeight="1" x14ac:dyDescent="0.25">
      <c r="A23561" s="59" t="str">
        <f t="shared" si="368"/>
        <v/>
      </c>
    </row>
    <row r="23562" spans="1:1" ht="18" customHeight="1" x14ac:dyDescent="0.25">
      <c r="A23562" s="59" t="str">
        <f t="shared" si="368"/>
        <v/>
      </c>
    </row>
    <row r="23563" spans="1:1" ht="18" customHeight="1" x14ac:dyDescent="0.25">
      <c r="A23563" s="59" t="str">
        <f t="shared" si="368"/>
        <v/>
      </c>
    </row>
    <row r="23564" spans="1:1" ht="18" customHeight="1" x14ac:dyDescent="0.25">
      <c r="A23564" s="59" t="str">
        <f t="shared" si="368"/>
        <v/>
      </c>
    </row>
    <row r="23565" spans="1:1" ht="18" customHeight="1" x14ac:dyDescent="0.25">
      <c r="A23565" s="59" t="str">
        <f t="shared" si="368"/>
        <v/>
      </c>
    </row>
    <row r="23566" spans="1:1" ht="18" customHeight="1" x14ac:dyDescent="0.25">
      <c r="A23566" s="59" t="str">
        <f t="shared" si="368"/>
        <v/>
      </c>
    </row>
    <row r="23567" spans="1:1" ht="18" customHeight="1" x14ac:dyDescent="0.25">
      <c r="A23567" s="59" t="str">
        <f t="shared" si="368"/>
        <v/>
      </c>
    </row>
    <row r="23568" spans="1:1" ht="18" customHeight="1" x14ac:dyDescent="0.25">
      <c r="A23568" s="59" t="str">
        <f t="shared" si="368"/>
        <v/>
      </c>
    </row>
    <row r="23569" spans="1:1" ht="18" customHeight="1" x14ac:dyDescent="0.25">
      <c r="A23569" s="59" t="str">
        <f t="shared" si="368"/>
        <v/>
      </c>
    </row>
    <row r="23570" spans="1:1" ht="18" customHeight="1" x14ac:dyDescent="0.25">
      <c r="A23570" s="59" t="str">
        <f t="shared" si="368"/>
        <v/>
      </c>
    </row>
    <row r="23571" spans="1:1" ht="18" customHeight="1" x14ac:dyDescent="0.25">
      <c r="A23571" s="59" t="str">
        <f t="shared" si="368"/>
        <v/>
      </c>
    </row>
    <row r="23572" spans="1:1" ht="18" customHeight="1" x14ac:dyDescent="0.25">
      <c r="A23572" s="59" t="str">
        <f t="shared" si="368"/>
        <v/>
      </c>
    </row>
    <row r="23573" spans="1:1" ht="18" customHeight="1" x14ac:dyDescent="0.25">
      <c r="A23573" s="59" t="str">
        <f t="shared" si="368"/>
        <v/>
      </c>
    </row>
    <row r="23574" spans="1:1" ht="18" customHeight="1" x14ac:dyDescent="0.25">
      <c r="A23574" s="59" t="str">
        <f t="shared" si="368"/>
        <v/>
      </c>
    </row>
    <row r="23575" spans="1:1" ht="18" customHeight="1" x14ac:dyDescent="0.25">
      <c r="A23575" s="59" t="str">
        <f t="shared" si="368"/>
        <v/>
      </c>
    </row>
    <row r="23576" spans="1:1" ht="18" customHeight="1" x14ac:dyDescent="0.25">
      <c r="A23576" s="59" t="str">
        <f t="shared" si="368"/>
        <v/>
      </c>
    </row>
    <row r="23577" spans="1:1" ht="18" customHeight="1" x14ac:dyDescent="0.25">
      <c r="A23577" s="59" t="str">
        <f t="shared" si="368"/>
        <v/>
      </c>
    </row>
    <row r="23578" spans="1:1" ht="18" customHeight="1" x14ac:dyDescent="0.25">
      <c r="A23578" s="59" t="str">
        <f t="shared" si="368"/>
        <v/>
      </c>
    </row>
    <row r="23579" spans="1:1" ht="18" customHeight="1" x14ac:dyDescent="0.25">
      <c r="A23579" s="59" t="str">
        <f t="shared" si="368"/>
        <v/>
      </c>
    </row>
    <row r="23580" spans="1:1" ht="18" customHeight="1" x14ac:dyDescent="0.25">
      <c r="A23580" s="59" t="str">
        <f t="shared" si="368"/>
        <v/>
      </c>
    </row>
    <row r="23581" spans="1:1" ht="18" customHeight="1" x14ac:dyDescent="0.25">
      <c r="A23581" s="59" t="str">
        <f t="shared" si="368"/>
        <v/>
      </c>
    </row>
    <row r="23582" spans="1:1" ht="18" customHeight="1" x14ac:dyDescent="0.25">
      <c r="A23582" s="59" t="str">
        <f t="shared" si="368"/>
        <v/>
      </c>
    </row>
    <row r="23583" spans="1:1" ht="18" customHeight="1" x14ac:dyDescent="0.25">
      <c r="A23583" s="59" t="str">
        <f t="shared" si="368"/>
        <v/>
      </c>
    </row>
    <row r="23584" spans="1:1" ht="18" customHeight="1" x14ac:dyDescent="0.25">
      <c r="A23584" s="59" t="str">
        <f t="shared" si="368"/>
        <v/>
      </c>
    </row>
    <row r="23585" spans="1:1" ht="18" customHeight="1" x14ac:dyDescent="0.25">
      <c r="A23585" s="59" t="str">
        <f t="shared" si="368"/>
        <v/>
      </c>
    </row>
    <row r="23586" spans="1:1" ht="18" customHeight="1" x14ac:dyDescent="0.25">
      <c r="A23586" s="59" t="str">
        <f t="shared" si="368"/>
        <v/>
      </c>
    </row>
    <row r="23587" spans="1:1" ht="18" customHeight="1" x14ac:dyDescent="0.25">
      <c r="A23587" s="59" t="str">
        <f t="shared" si="368"/>
        <v/>
      </c>
    </row>
    <row r="23588" spans="1:1" ht="18" customHeight="1" x14ac:dyDescent="0.25">
      <c r="A23588" s="59" t="str">
        <f t="shared" si="368"/>
        <v/>
      </c>
    </row>
    <row r="23589" spans="1:1" ht="18" customHeight="1" x14ac:dyDescent="0.25">
      <c r="A23589" s="59" t="str">
        <f t="shared" si="368"/>
        <v/>
      </c>
    </row>
    <row r="23590" spans="1:1" ht="18" customHeight="1" x14ac:dyDescent="0.25">
      <c r="A23590" s="59" t="str">
        <f t="shared" si="368"/>
        <v/>
      </c>
    </row>
    <row r="23591" spans="1:1" ht="18" customHeight="1" x14ac:dyDescent="0.25">
      <c r="A23591" s="59" t="str">
        <f t="shared" si="368"/>
        <v/>
      </c>
    </row>
    <row r="23592" spans="1:1" ht="18" customHeight="1" x14ac:dyDescent="0.25">
      <c r="A23592" s="59" t="str">
        <f t="shared" si="368"/>
        <v/>
      </c>
    </row>
    <row r="23593" spans="1:1" ht="18" customHeight="1" x14ac:dyDescent="0.25">
      <c r="A23593" s="59" t="str">
        <f t="shared" si="368"/>
        <v/>
      </c>
    </row>
    <row r="23594" spans="1:1" ht="18" customHeight="1" x14ac:dyDescent="0.25">
      <c r="A23594" s="59" t="str">
        <f t="shared" si="368"/>
        <v/>
      </c>
    </row>
    <row r="23595" spans="1:1" ht="18" customHeight="1" x14ac:dyDescent="0.25">
      <c r="A23595" s="59" t="str">
        <f t="shared" si="368"/>
        <v/>
      </c>
    </row>
    <row r="23596" spans="1:1" ht="18" customHeight="1" x14ac:dyDescent="0.25">
      <c r="A23596" s="59" t="str">
        <f t="shared" si="368"/>
        <v/>
      </c>
    </row>
    <row r="23597" spans="1:1" ht="18" customHeight="1" x14ac:dyDescent="0.25">
      <c r="A23597" s="59" t="str">
        <f t="shared" si="368"/>
        <v/>
      </c>
    </row>
    <row r="23598" spans="1:1" ht="18" customHeight="1" x14ac:dyDescent="0.25">
      <c r="A23598" s="59" t="str">
        <f t="shared" ref="A23598:A23661" si="369">IF(B23598&lt;&gt;"",DATE(2020,INT((ROW(A23596)-1)/78)+1,1),"")</f>
        <v/>
      </c>
    </row>
    <row r="23599" spans="1:1" ht="18" customHeight="1" x14ac:dyDescent="0.25">
      <c r="A23599" s="59" t="str">
        <f t="shared" si="369"/>
        <v/>
      </c>
    </row>
    <row r="23600" spans="1:1" ht="18" customHeight="1" x14ac:dyDescent="0.25">
      <c r="A23600" s="59" t="str">
        <f t="shared" si="369"/>
        <v/>
      </c>
    </row>
    <row r="23601" spans="1:1" ht="18" customHeight="1" x14ac:dyDescent="0.25">
      <c r="A23601" s="59" t="str">
        <f t="shared" si="369"/>
        <v/>
      </c>
    </row>
    <row r="23602" spans="1:1" ht="18" customHeight="1" x14ac:dyDescent="0.25">
      <c r="A23602" s="59" t="str">
        <f t="shared" si="369"/>
        <v/>
      </c>
    </row>
    <row r="23603" spans="1:1" ht="18" customHeight="1" x14ac:dyDescent="0.25">
      <c r="A23603" s="59" t="str">
        <f t="shared" si="369"/>
        <v/>
      </c>
    </row>
    <row r="23604" spans="1:1" ht="18" customHeight="1" x14ac:dyDescent="0.25">
      <c r="A23604" s="59" t="str">
        <f t="shared" si="369"/>
        <v/>
      </c>
    </row>
    <row r="23605" spans="1:1" ht="18" customHeight="1" x14ac:dyDescent="0.25">
      <c r="A23605" s="59" t="str">
        <f t="shared" si="369"/>
        <v/>
      </c>
    </row>
    <row r="23606" spans="1:1" ht="18" customHeight="1" x14ac:dyDescent="0.25">
      <c r="A23606" s="59" t="str">
        <f t="shared" si="369"/>
        <v/>
      </c>
    </row>
    <row r="23607" spans="1:1" ht="18" customHeight="1" x14ac:dyDescent="0.25">
      <c r="A23607" s="59" t="str">
        <f t="shared" si="369"/>
        <v/>
      </c>
    </row>
    <row r="23608" spans="1:1" ht="18" customHeight="1" x14ac:dyDescent="0.25">
      <c r="A23608" s="59" t="str">
        <f t="shared" si="369"/>
        <v/>
      </c>
    </row>
    <row r="23609" spans="1:1" ht="18" customHeight="1" x14ac:dyDescent="0.25">
      <c r="A23609" s="59" t="str">
        <f t="shared" si="369"/>
        <v/>
      </c>
    </row>
    <row r="23610" spans="1:1" ht="18" customHeight="1" x14ac:dyDescent="0.25">
      <c r="A23610" s="59" t="str">
        <f t="shared" si="369"/>
        <v/>
      </c>
    </row>
    <row r="23611" spans="1:1" ht="18" customHeight="1" x14ac:dyDescent="0.25">
      <c r="A23611" s="59" t="str">
        <f t="shared" si="369"/>
        <v/>
      </c>
    </row>
    <row r="23612" spans="1:1" ht="18" customHeight="1" x14ac:dyDescent="0.25">
      <c r="A23612" s="59" t="str">
        <f t="shared" si="369"/>
        <v/>
      </c>
    </row>
    <row r="23613" spans="1:1" ht="18" customHeight="1" x14ac:dyDescent="0.25">
      <c r="A23613" s="59" t="str">
        <f t="shared" si="369"/>
        <v/>
      </c>
    </row>
    <row r="23614" spans="1:1" ht="18" customHeight="1" x14ac:dyDescent="0.25">
      <c r="A23614" s="59" t="str">
        <f t="shared" si="369"/>
        <v/>
      </c>
    </row>
    <row r="23615" spans="1:1" ht="18" customHeight="1" x14ac:dyDescent="0.25">
      <c r="A23615" s="59" t="str">
        <f t="shared" si="369"/>
        <v/>
      </c>
    </row>
    <row r="23616" spans="1:1" ht="18" customHeight="1" x14ac:dyDescent="0.25">
      <c r="A23616" s="59" t="str">
        <f t="shared" si="369"/>
        <v/>
      </c>
    </row>
    <row r="23617" spans="1:1" ht="18" customHeight="1" x14ac:dyDescent="0.25">
      <c r="A23617" s="59" t="str">
        <f t="shared" si="369"/>
        <v/>
      </c>
    </row>
    <row r="23618" spans="1:1" ht="18" customHeight="1" x14ac:dyDescent="0.25">
      <c r="A23618" s="59" t="str">
        <f t="shared" si="369"/>
        <v/>
      </c>
    </row>
    <row r="23619" spans="1:1" ht="18" customHeight="1" x14ac:dyDescent="0.25">
      <c r="A23619" s="59" t="str">
        <f t="shared" si="369"/>
        <v/>
      </c>
    </row>
    <row r="23620" spans="1:1" ht="18" customHeight="1" x14ac:dyDescent="0.25">
      <c r="A23620" s="59" t="str">
        <f t="shared" si="369"/>
        <v/>
      </c>
    </row>
    <row r="23621" spans="1:1" ht="18" customHeight="1" x14ac:dyDescent="0.25">
      <c r="A23621" s="59" t="str">
        <f t="shared" si="369"/>
        <v/>
      </c>
    </row>
    <row r="23622" spans="1:1" ht="18" customHeight="1" x14ac:dyDescent="0.25">
      <c r="A23622" s="59" t="str">
        <f t="shared" si="369"/>
        <v/>
      </c>
    </row>
    <row r="23623" spans="1:1" ht="18" customHeight="1" x14ac:dyDescent="0.25">
      <c r="A23623" s="59" t="str">
        <f t="shared" si="369"/>
        <v/>
      </c>
    </row>
    <row r="23624" spans="1:1" ht="18" customHeight="1" x14ac:dyDescent="0.25">
      <c r="A23624" s="59" t="str">
        <f t="shared" si="369"/>
        <v/>
      </c>
    </row>
    <row r="23625" spans="1:1" ht="18" customHeight="1" x14ac:dyDescent="0.25">
      <c r="A23625" s="59" t="str">
        <f t="shared" si="369"/>
        <v/>
      </c>
    </row>
    <row r="23626" spans="1:1" ht="18" customHeight="1" x14ac:dyDescent="0.25">
      <c r="A23626" s="59" t="str">
        <f t="shared" si="369"/>
        <v/>
      </c>
    </row>
    <row r="23627" spans="1:1" ht="18" customHeight="1" x14ac:dyDescent="0.25">
      <c r="A23627" s="59" t="str">
        <f t="shared" si="369"/>
        <v/>
      </c>
    </row>
    <row r="23628" spans="1:1" ht="18" customHeight="1" x14ac:dyDescent="0.25">
      <c r="A23628" s="59" t="str">
        <f t="shared" si="369"/>
        <v/>
      </c>
    </row>
    <row r="23629" spans="1:1" ht="18" customHeight="1" x14ac:dyDescent="0.25">
      <c r="A23629" s="59" t="str">
        <f t="shared" si="369"/>
        <v/>
      </c>
    </row>
    <row r="23630" spans="1:1" ht="18" customHeight="1" x14ac:dyDescent="0.25">
      <c r="A23630" s="59" t="str">
        <f t="shared" si="369"/>
        <v/>
      </c>
    </row>
    <row r="23631" spans="1:1" ht="18" customHeight="1" x14ac:dyDescent="0.25">
      <c r="A23631" s="59" t="str">
        <f t="shared" si="369"/>
        <v/>
      </c>
    </row>
    <row r="23632" spans="1:1" ht="18" customHeight="1" x14ac:dyDescent="0.25">
      <c r="A23632" s="59" t="str">
        <f t="shared" si="369"/>
        <v/>
      </c>
    </row>
    <row r="23633" spans="1:1" ht="18" customHeight="1" x14ac:dyDescent="0.25">
      <c r="A23633" s="59" t="str">
        <f t="shared" si="369"/>
        <v/>
      </c>
    </row>
    <row r="23634" spans="1:1" ht="18" customHeight="1" x14ac:dyDescent="0.25">
      <c r="A23634" s="59" t="str">
        <f t="shared" si="369"/>
        <v/>
      </c>
    </row>
    <row r="23635" spans="1:1" ht="18" customHeight="1" x14ac:dyDescent="0.25">
      <c r="A23635" s="59" t="str">
        <f t="shared" si="369"/>
        <v/>
      </c>
    </row>
    <row r="23636" spans="1:1" ht="18" customHeight="1" x14ac:dyDescent="0.25">
      <c r="A23636" s="59" t="str">
        <f t="shared" si="369"/>
        <v/>
      </c>
    </row>
    <row r="23637" spans="1:1" ht="18" customHeight="1" x14ac:dyDescent="0.25">
      <c r="A23637" s="59" t="str">
        <f t="shared" si="369"/>
        <v/>
      </c>
    </row>
    <row r="23638" spans="1:1" ht="18" customHeight="1" x14ac:dyDescent="0.25">
      <c r="A23638" s="59" t="str">
        <f t="shared" si="369"/>
        <v/>
      </c>
    </row>
    <row r="23639" spans="1:1" ht="18" customHeight="1" x14ac:dyDescent="0.25">
      <c r="A23639" s="59" t="str">
        <f t="shared" si="369"/>
        <v/>
      </c>
    </row>
    <row r="23640" spans="1:1" ht="18" customHeight="1" x14ac:dyDescent="0.25">
      <c r="A23640" s="59" t="str">
        <f t="shared" si="369"/>
        <v/>
      </c>
    </row>
    <row r="23641" spans="1:1" ht="18" customHeight="1" x14ac:dyDescent="0.25">
      <c r="A23641" s="59" t="str">
        <f t="shared" si="369"/>
        <v/>
      </c>
    </row>
    <row r="23642" spans="1:1" ht="18" customHeight="1" x14ac:dyDescent="0.25">
      <c r="A23642" s="59" t="str">
        <f t="shared" si="369"/>
        <v/>
      </c>
    </row>
    <row r="23643" spans="1:1" ht="18" customHeight="1" x14ac:dyDescent="0.25">
      <c r="A23643" s="59" t="str">
        <f t="shared" si="369"/>
        <v/>
      </c>
    </row>
    <row r="23644" spans="1:1" ht="18" customHeight="1" x14ac:dyDescent="0.25">
      <c r="A23644" s="59" t="str">
        <f t="shared" si="369"/>
        <v/>
      </c>
    </row>
    <row r="23645" spans="1:1" ht="18" customHeight="1" x14ac:dyDescent="0.25">
      <c r="A23645" s="59" t="str">
        <f t="shared" si="369"/>
        <v/>
      </c>
    </row>
    <row r="23646" spans="1:1" ht="18" customHeight="1" x14ac:dyDescent="0.25">
      <c r="A23646" s="59" t="str">
        <f t="shared" si="369"/>
        <v/>
      </c>
    </row>
    <row r="23647" spans="1:1" ht="18" customHeight="1" x14ac:dyDescent="0.25">
      <c r="A23647" s="59" t="str">
        <f t="shared" si="369"/>
        <v/>
      </c>
    </row>
    <row r="23648" spans="1:1" ht="18" customHeight="1" x14ac:dyDescent="0.25">
      <c r="A23648" s="59" t="str">
        <f t="shared" si="369"/>
        <v/>
      </c>
    </row>
    <row r="23649" spans="1:1" ht="18" customHeight="1" x14ac:dyDescent="0.25">
      <c r="A23649" s="59" t="str">
        <f t="shared" si="369"/>
        <v/>
      </c>
    </row>
    <row r="23650" spans="1:1" ht="18" customHeight="1" x14ac:dyDescent="0.25">
      <c r="A23650" s="59" t="str">
        <f t="shared" si="369"/>
        <v/>
      </c>
    </row>
    <row r="23651" spans="1:1" ht="18" customHeight="1" x14ac:dyDescent="0.25">
      <c r="A23651" s="59" t="str">
        <f t="shared" si="369"/>
        <v/>
      </c>
    </row>
    <row r="23652" spans="1:1" ht="18" customHeight="1" x14ac:dyDescent="0.25">
      <c r="A23652" s="59" t="str">
        <f t="shared" si="369"/>
        <v/>
      </c>
    </row>
    <row r="23653" spans="1:1" ht="18" customHeight="1" x14ac:dyDescent="0.25">
      <c r="A23653" s="59" t="str">
        <f t="shared" si="369"/>
        <v/>
      </c>
    </row>
    <row r="23654" spans="1:1" ht="18" customHeight="1" x14ac:dyDescent="0.25">
      <c r="A23654" s="59" t="str">
        <f t="shared" si="369"/>
        <v/>
      </c>
    </row>
    <row r="23655" spans="1:1" ht="18" customHeight="1" x14ac:dyDescent="0.25">
      <c r="A23655" s="59" t="str">
        <f t="shared" si="369"/>
        <v/>
      </c>
    </row>
    <row r="23656" spans="1:1" ht="18" customHeight="1" x14ac:dyDescent="0.25">
      <c r="A23656" s="59" t="str">
        <f t="shared" si="369"/>
        <v/>
      </c>
    </row>
    <row r="23657" spans="1:1" ht="18" customHeight="1" x14ac:dyDescent="0.25">
      <c r="A23657" s="59" t="str">
        <f t="shared" si="369"/>
        <v/>
      </c>
    </row>
    <row r="23658" spans="1:1" ht="18" customHeight="1" x14ac:dyDescent="0.25">
      <c r="A23658" s="59" t="str">
        <f t="shared" si="369"/>
        <v/>
      </c>
    </row>
    <row r="23659" spans="1:1" ht="18" customHeight="1" x14ac:dyDescent="0.25">
      <c r="A23659" s="59" t="str">
        <f t="shared" si="369"/>
        <v/>
      </c>
    </row>
    <row r="23660" spans="1:1" ht="18" customHeight="1" x14ac:dyDescent="0.25">
      <c r="A23660" s="59" t="str">
        <f t="shared" si="369"/>
        <v/>
      </c>
    </row>
    <row r="23661" spans="1:1" ht="18" customHeight="1" x14ac:dyDescent="0.25">
      <c r="A23661" s="59" t="str">
        <f t="shared" si="369"/>
        <v/>
      </c>
    </row>
    <row r="23662" spans="1:1" ht="18" customHeight="1" x14ac:dyDescent="0.25">
      <c r="A23662" s="59" t="str">
        <f t="shared" ref="A23662:A23725" si="370">IF(B23662&lt;&gt;"",DATE(2020,INT((ROW(A23660)-1)/78)+1,1),"")</f>
        <v/>
      </c>
    </row>
    <row r="23663" spans="1:1" ht="18" customHeight="1" x14ac:dyDescent="0.25">
      <c r="A23663" s="59" t="str">
        <f t="shared" si="370"/>
        <v/>
      </c>
    </row>
    <row r="23664" spans="1:1" ht="18" customHeight="1" x14ac:dyDescent="0.25">
      <c r="A23664" s="59" t="str">
        <f t="shared" si="370"/>
        <v/>
      </c>
    </row>
    <row r="23665" spans="1:1" ht="18" customHeight="1" x14ac:dyDescent="0.25">
      <c r="A23665" s="59" t="str">
        <f t="shared" si="370"/>
        <v/>
      </c>
    </row>
    <row r="23666" spans="1:1" ht="18" customHeight="1" x14ac:dyDescent="0.25">
      <c r="A23666" s="59" t="str">
        <f t="shared" si="370"/>
        <v/>
      </c>
    </row>
    <row r="23667" spans="1:1" ht="18" customHeight="1" x14ac:dyDescent="0.25">
      <c r="A23667" s="59" t="str">
        <f t="shared" si="370"/>
        <v/>
      </c>
    </row>
    <row r="23668" spans="1:1" ht="18" customHeight="1" x14ac:dyDescent="0.25">
      <c r="A23668" s="59" t="str">
        <f t="shared" si="370"/>
        <v/>
      </c>
    </row>
    <row r="23669" spans="1:1" ht="18" customHeight="1" x14ac:dyDescent="0.25">
      <c r="A23669" s="59" t="str">
        <f t="shared" si="370"/>
        <v/>
      </c>
    </row>
    <row r="23670" spans="1:1" ht="18" customHeight="1" x14ac:dyDescent="0.25">
      <c r="A23670" s="59" t="str">
        <f t="shared" si="370"/>
        <v/>
      </c>
    </row>
    <row r="23671" spans="1:1" ht="18" customHeight="1" x14ac:dyDescent="0.25">
      <c r="A23671" s="59" t="str">
        <f t="shared" si="370"/>
        <v/>
      </c>
    </row>
    <row r="23672" spans="1:1" ht="18" customHeight="1" x14ac:dyDescent="0.25">
      <c r="A23672" s="59" t="str">
        <f t="shared" si="370"/>
        <v/>
      </c>
    </row>
    <row r="23673" spans="1:1" ht="18" customHeight="1" x14ac:dyDescent="0.25">
      <c r="A23673" s="59" t="str">
        <f t="shared" si="370"/>
        <v/>
      </c>
    </row>
    <row r="23674" spans="1:1" ht="18" customHeight="1" x14ac:dyDescent="0.25">
      <c r="A23674" s="59" t="str">
        <f t="shared" si="370"/>
        <v/>
      </c>
    </row>
    <row r="23675" spans="1:1" ht="18" customHeight="1" x14ac:dyDescent="0.25">
      <c r="A23675" s="59" t="str">
        <f t="shared" si="370"/>
        <v/>
      </c>
    </row>
    <row r="23676" spans="1:1" ht="18" customHeight="1" x14ac:dyDescent="0.25">
      <c r="A23676" s="59" t="str">
        <f t="shared" si="370"/>
        <v/>
      </c>
    </row>
    <row r="23677" spans="1:1" ht="18" customHeight="1" x14ac:dyDescent="0.25">
      <c r="A23677" s="59" t="str">
        <f t="shared" si="370"/>
        <v/>
      </c>
    </row>
    <row r="23678" spans="1:1" ht="18" customHeight="1" x14ac:dyDescent="0.25">
      <c r="A23678" s="59" t="str">
        <f t="shared" si="370"/>
        <v/>
      </c>
    </row>
    <row r="23679" spans="1:1" ht="18" customHeight="1" x14ac:dyDescent="0.25">
      <c r="A23679" s="59" t="str">
        <f t="shared" si="370"/>
        <v/>
      </c>
    </row>
    <row r="23680" spans="1:1" ht="18" customHeight="1" x14ac:dyDescent="0.25">
      <c r="A23680" s="59" t="str">
        <f t="shared" si="370"/>
        <v/>
      </c>
    </row>
    <row r="23681" spans="1:1" ht="18" customHeight="1" x14ac:dyDescent="0.25">
      <c r="A23681" s="59" t="str">
        <f t="shared" si="370"/>
        <v/>
      </c>
    </row>
    <row r="23682" spans="1:1" ht="18" customHeight="1" x14ac:dyDescent="0.25">
      <c r="A23682" s="59" t="str">
        <f t="shared" si="370"/>
        <v/>
      </c>
    </row>
    <row r="23683" spans="1:1" ht="18" customHeight="1" x14ac:dyDescent="0.25">
      <c r="A23683" s="59" t="str">
        <f t="shared" si="370"/>
        <v/>
      </c>
    </row>
    <row r="23684" spans="1:1" ht="18" customHeight="1" x14ac:dyDescent="0.25">
      <c r="A23684" s="59" t="str">
        <f t="shared" si="370"/>
        <v/>
      </c>
    </row>
    <row r="23685" spans="1:1" ht="18" customHeight="1" x14ac:dyDescent="0.25">
      <c r="A23685" s="59" t="str">
        <f t="shared" si="370"/>
        <v/>
      </c>
    </row>
    <row r="23686" spans="1:1" ht="18" customHeight="1" x14ac:dyDescent="0.25">
      <c r="A23686" s="59" t="str">
        <f t="shared" si="370"/>
        <v/>
      </c>
    </row>
    <row r="23687" spans="1:1" ht="18" customHeight="1" x14ac:dyDescent="0.25">
      <c r="A23687" s="59" t="str">
        <f t="shared" si="370"/>
        <v/>
      </c>
    </row>
    <row r="23688" spans="1:1" ht="18" customHeight="1" x14ac:dyDescent="0.25">
      <c r="A23688" s="59" t="str">
        <f t="shared" si="370"/>
        <v/>
      </c>
    </row>
    <row r="23689" spans="1:1" ht="18" customHeight="1" x14ac:dyDescent="0.25">
      <c r="A23689" s="59" t="str">
        <f t="shared" si="370"/>
        <v/>
      </c>
    </row>
    <row r="23690" spans="1:1" ht="18" customHeight="1" x14ac:dyDescent="0.25">
      <c r="A23690" s="59" t="str">
        <f t="shared" si="370"/>
        <v/>
      </c>
    </row>
    <row r="23691" spans="1:1" ht="18" customHeight="1" x14ac:dyDescent="0.25">
      <c r="A23691" s="59" t="str">
        <f t="shared" si="370"/>
        <v/>
      </c>
    </row>
    <row r="23692" spans="1:1" ht="18" customHeight="1" x14ac:dyDescent="0.25">
      <c r="A23692" s="59" t="str">
        <f t="shared" si="370"/>
        <v/>
      </c>
    </row>
    <row r="23693" spans="1:1" ht="18" customHeight="1" x14ac:dyDescent="0.25">
      <c r="A23693" s="59" t="str">
        <f t="shared" si="370"/>
        <v/>
      </c>
    </row>
    <row r="23694" spans="1:1" ht="18" customHeight="1" x14ac:dyDescent="0.25">
      <c r="A23694" s="59" t="str">
        <f t="shared" si="370"/>
        <v/>
      </c>
    </row>
    <row r="23695" spans="1:1" ht="18" customHeight="1" x14ac:dyDescent="0.25">
      <c r="A23695" s="59" t="str">
        <f t="shared" si="370"/>
        <v/>
      </c>
    </row>
    <row r="23696" spans="1:1" ht="18" customHeight="1" x14ac:dyDescent="0.25">
      <c r="A23696" s="59" t="str">
        <f t="shared" si="370"/>
        <v/>
      </c>
    </row>
    <row r="23697" spans="1:1" ht="18" customHeight="1" x14ac:dyDescent="0.25">
      <c r="A23697" s="59" t="str">
        <f t="shared" si="370"/>
        <v/>
      </c>
    </row>
    <row r="23698" spans="1:1" ht="18" customHeight="1" x14ac:dyDescent="0.25">
      <c r="A23698" s="59" t="str">
        <f t="shared" si="370"/>
        <v/>
      </c>
    </row>
    <row r="23699" spans="1:1" ht="18" customHeight="1" x14ac:dyDescent="0.25">
      <c r="A23699" s="59" t="str">
        <f t="shared" si="370"/>
        <v/>
      </c>
    </row>
    <row r="23700" spans="1:1" ht="18" customHeight="1" x14ac:dyDescent="0.25">
      <c r="A23700" s="59" t="str">
        <f t="shared" si="370"/>
        <v/>
      </c>
    </row>
    <row r="23701" spans="1:1" ht="18" customHeight="1" x14ac:dyDescent="0.25">
      <c r="A23701" s="59" t="str">
        <f t="shared" si="370"/>
        <v/>
      </c>
    </row>
    <row r="23702" spans="1:1" ht="18" customHeight="1" x14ac:dyDescent="0.25">
      <c r="A23702" s="59" t="str">
        <f t="shared" si="370"/>
        <v/>
      </c>
    </row>
    <row r="23703" spans="1:1" ht="18" customHeight="1" x14ac:dyDescent="0.25">
      <c r="A23703" s="59" t="str">
        <f t="shared" si="370"/>
        <v/>
      </c>
    </row>
    <row r="23704" spans="1:1" ht="18" customHeight="1" x14ac:dyDescent="0.25">
      <c r="A23704" s="59" t="str">
        <f t="shared" si="370"/>
        <v/>
      </c>
    </row>
    <row r="23705" spans="1:1" ht="18" customHeight="1" x14ac:dyDescent="0.25">
      <c r="A23705" s="59" t="str">
        <f t="shared" si="370"/>
        <v/>
      </c>
    </row>
    <row r="23706" spans="1:1" ht="18" customHeight="1" x14ac:dyDescent="0.25">
      <c r="A23706" s="59" t="str">
        <f t="shared" si="370"/>
        <v/>
      </c>
    </row>
    <row r="23707" spans="1:1" ht="18" customHeight="1" x14ac:dyDescent="0.25">
      <c r="A23707" s="59" t="str">
        <f t="shared" si="370"/>
        <v/>
      </c>
    </row>
    <row r="23708" spans="1:1" ht="18" customHeight="1" x14ac:dyDescent="0.25">
      <c r="A23708" s="59" t="str">
        <f t="shared" si="370"/>
        <v/>
      </c>
    </row>
    <row r="23709" spans="1:1" ht="18" customHeight="1" x14ac:dyDescent="0.25">
      <c r="A23709" s="59" t="str">
        <f t="shared" si="370"/>
        <v/>
      </c>
    </row>
    <row r="23710" spans="1:1" ht="18" customHeight="1" x14ac:dyDescent="0.25">
      <c r="A23710" s="59" t="str">
        <f t="shared" si="370"/>
        <v/>
      </c>
    </row>
    <row r="23711" spans="1:1" ht="18" customHeight="1" x14ac:dyDescent="0.25">
      <c r="A23711" s="59" t="str">
        <f t="shared" si="370"/>
        <v/>
      </c>
    </row>
    <row r="23712" spans="1:1" ht="18" customHeight="1" x14ac:dyDescent="0.25">
      <c r="A23712" s="59" t="str">
        <f t="shared" si="370"/>
        <v/>
      </c>
    </row>
    <row r="23713" spans="1:1" ht="18" customHeight="1" x14ac:dyDescent="0.25">
      <c r="A23713" s="59" t="str">
        <f t="shared" si="370"/>
        <v/>
      </c>
    </row>
    <row r="23714" spans="1:1" ht="18" customHeight="1" x14ac:dyDescent="0.25">
      <c r="A23714" s="59" t="str">
        <f t="shared" si="370"/>
        <v/>
      </c>
    </row>
    <row r="23715" spans="1:1" ht="18" customHeight="1" x14ac:dyDescent="0.25">
      <c r="A23715" s="59" t="str">
        <f t="shared" si="370"/>
        <v/>
      </c>
    </row>
    <row r="23716" spans="1:1" ht="18" customHeight="1" x14ac:dyDescent="0.25">
      <c r="A23716" s="59" t="str">
        <f t="shared" si="370"/>
        <v/>
      </c>
    </row>
    <row r="23717" spans="1:1" ht="18" customHeight="1" x14ac:dyDescent="0.25">
      <c r="A23717" s="59" t="str">
        <f t="shared" si="370"/>
        <v/>
      </c>
    </row>
    <row r="23718" spans="1:1" ht="18" customHeight="1" x14ac:dyDescent="0.25">
      <c r="A23718" s="59" t="str">
        <f t="shared" si="370"/>
        <v/>
      </c>
    </row>
    <row r="23719" spans="1:1" ht="18" customHeight="1" x14ac:dyDescent="0.25">
      <c r="A23719" s="59" t="str">
        <f t="shared" si="370"/>
        <v/>
      </c>
    </row>
    <row r="23720" spans="1:1" ht="18" customHeight="1" x14ac:dyDescent="0.25">
      <c r="A23720" s="59" t="str">
        <f t="shared" si="370"/>
        <v/>
      </c>
    </row>
    <row r="23721" spans="1:1" ht="18" customHeight="1" x14ac:dyDescent="0.25">
      <c r="A23721" s="59" t="str">
        <f t="shared" si="370"/>
        <v/>
      </c>
    </row>
    <row r="23722" spans="1:1" ht="18" customHeight="1" x14ac:dyDescent="0.25">
      <c r="A23722" s="59" t="str">
        <f t="shared" si="370"/>
        <v/>
      </c>
    </row>
    <row r="23723" spans="1:1" ht="18" customHeight="1" x14ac:dyDescent="0.25">
      <c r="A23723" s="59" t="str">
        <f t="shared" si="370"/>
        <v/>
      </c>
    </row>
    <row r="23724" spans="1:1" ht="18" customHeight="1" x14ac:dyDescent="0.25">
      <c r="A23724" s="59" t="str">
        <f t="shared" si="370"/>
        <v/>
      </c>
    </row>
    <row r="23725" spans="1:1" ht="18" customHeight="1" x14ac:dyDescent="0.25">
      <c r="A23725" s="59" t="str">
        <f t="shared" si="370"/>
        <v/>
      </c>
    </row>
    <row r="23726" spans="1:1" ht="18" customHeight="1" x14ac:dyDescent="0.25">
      <c r="A23726" s="59" t="str">
        <f t="shared" ref="A23726:A23789" si="371">IF(B23726&lt;&gt;"",DATE(2020,INT((ROW(A23724)-1)/78)+1,1),"")</f>
        <v/>
      </c>
    </row>
    <row r="23727" spans="1:1" ht="18" customHeight="1" x14ac:dyDescent="0.25">
      <c r="A23727" s="59" t="str">
        <f t="shared" si="371"/>
        <v/>
      </c>
    </row>
    <row r="23728" spans="1:1" ht="18" customHeight="1" x14ac:dyDescent="0.25">
      <c r="A23728" s="59" t="str">
        <f t="shared" si="371"/>
        <v/>
      </c>
    </row>
    <row r="23729" spans="1:1" ht="18" customHeight="1" x14ac:dyDescent="0.25">
      <c r="A23729" s="59" t="str">
        <f t="shared" si="371"/>
        <v/>
      </c>
    </row>
    <row r="23730" spans="1:1" ht="18" customHeight="1" x14ac:dyDescent="0.25">
      <c r="A23730" s="59" t="str">
        <f t="shared" si="371"/>
        <v/>
      </c>
    </row>
    <row r="23731" spans="1:1" ht="18" customHeight="1" x14ac:dyDescent="0.25">
      <c r="A23731" s="59" t="str">
        <f t="shared" si="371"/>
        <v/>
      </c>
    </row>
    <row r="23732" spans="1:1" ht="18" customHeight="1" x14ac:dyDescent="0.25">
      <c r="A23732" s="59" t="str">
        <f t="shared" si="371"/>
        <v/>
      </c>
    </row>
    <row r="23733" spans="1:1" ht="18" customHeight="1" x14ac:dyDescent="0.25">
      <c r="A23733" s="59" t="str">
        <f t="shared" si="371"/>
        <v/>
      </c>
    </row>
    <row r="23734" spans="1:1" ht="18" customHeight="1" x14ac:dyDescent="0.25">
      <c r="A23734" s="59" t="str">
        <f t="shared" si="371"/>
        <v/>
      </c>
    </row>
    <row r="23735" spans="1:1" ht="18" customHeight="1" x14ac:dyDescent="0.25">
      <c r="A23735" s="59" t="str">
        <f t="shared" si="371"/>
        <v/>
      </c>
    </row>
    <row r="23736" spans="1:1" ht="18" customHeight="1" x14ac:dyDescent="0.25">
      <c r="A23736" s="59" t="str">
        <f t="shared" si="371"/>
        <v/>
      </c>
    </row>
    <row r="23737" spans="1:1" ht="18" customHeight="1" x14ac:dyDescent="0.25">
      <c r="A23737" s="59" t="str">
        <f t="shared" si="371"/>
        <v/>
      </c>
    </row>
    <row r="23738" spans="1:1" ht="18" customHeight="1" x14ac:dyDescent="0.25">
      <c r="A23738" s="59" t="str">
        <f t="shared" si="371"/>
        <v/>
      </c>
    </row>
    <row r="23739" spans="1:1" ht="18" customHeight="1" x14ac:dyDescent="0.25">
      <c r="A23739" s="59" t="str">
        <f t="shared" si="371"/>
        <v/>
      </c>
    </row>
    <row r="23740" spans="1:1" ht="18" customHeight="1" x14ac:dyDescent="0.25">
      <c r="A23740" s="59" t="str">
        <f t="shared" si="371"/>
        <v/>
      </c>
    </row>
    <row r="23741" spans="1:1" ht="18" customHeight="1" x14ac:dyDescent="0.25">
      <c r="A23741" s="59" t="str">
        <f t="shared" si="371"/>
        <v/>
      </c>
    </row>
    <row r="23742" spans="1:1" ht="18" customHeight="1" x14ac:dyDescent="0.25">
      <c r="A23742" s="59" t="str">
        <f t="shared" si="371"/>
        <v/>
      </c>
    </row>
    <row r="23743" spans="1:1" ht="18" customHeight="1" x14ac:dyDescent="0.25">
      <c r="A23743" s="59" t="str">
        <f t="shared" si="371"/>
        <v/>
      </c>
    </row>
    <row r="23744" spans="1:1" ht="18" customHeight="1" x14ac:dyDescent="0.25">
      <c r="A23744" s="59" t="str">
        <f t="shared" si="371"/>
        <v/>
      </c>
    </row>
    <row r="23745" spans="1:1" ht="18" customHeight="1" x14ac:dyDescent="0.25">
      <c r="A23745" s="59" t="str">
        <f t="shared" si="371"/>
        <v/>
      </c>
    </row>
    <row r="23746" spans="1:1" ht="18" customHeight="1" x14ac:dyDescent="0.25">
      <c r="A23746" s="59" t="str">
        <f t="shared" si="371"/>
        <v/>
      </c>
    </row>
    <row r="23747" spans="1:1" ht="18" customHeight="1" x14ac:dyDescent="0.25">
      <c r="A23747" s="59" t="str">
        <f t="shared" si="371"/>
        <v/>
      </c>
    </row>
    <row r="23748" spans="1:1" ht="18" customHeight="1" x14ac:dyDescent="0.25">
      <c r="A23748" s="59" t="str">
        <f t="shared" si="371"/>
        <v/>
      </c>
    </row>
    <row r="23749" spans="1:1" ht="18" customHeight="1" x14ac:dyDescent="0.25">
      <c r="A23749" s="59" t="str">
        <f t="shared" si="371"/>
        <v/>
      </c>
    </row>
    <row r="23750" spans="1:1" ht="18" customHeight="1" x14ac:dyDescent="0.25">
      <c r="A23750" s="59" t="str">
        <f t="shared" si="371"/>
        <v/>
      </c>
    </row>
    <row r="23751" spans="1:1" ht="18" customHeight="1" x14ac:dyDescent="0.25">
      <c r="A23751" s="59" t="str">
        <f t="shared" si="371"/>
        <v/>
      </c>
    </row>
    <row r="23752" spans="1:1" ht="18" customHeight="1" x14ac:dyDescent="0.25">
      <c r="A23752" s="59" t="str">
        <f t="shared" si="371"/>
        <v/>
      </c>
    </row>
    <row r="23753" spans="1:1" ht="18" customHeight="1" x14ac:dyDescent="0.25">
      <c r="A23753" s="59" t="str">
        <f t="shared" si="371"/>
        <v/>
      </c>
    </row>
    <row r="23754" spans="1:1" ht="18" customHeight="1" x14ac:dyDescent="0.25">
      <c r="A23754" s="59" t="str">
        <f t="shared" si="371"/>
        <v/>
      </c>
    </row>
    <row r="23755" spans="1:1" ht="18" customHeight="1" x14ac:dyDescent="0.25">
      <c r="A23755" s="59" t="str">
        <f t="shared" si="371"/>
        <v/>
      </c>
    </row>
    <row r="23756" spans="1:1" ht="18" customHeight="1" x14ac:dyDescent="0.25">
      <c r="A23756" s="59" t="str">
        <f t="shared" si="371"/>
        <v/>
      </c>
    </row>
    <row r="23757" spans="1:1" ht="18" customHeight="1" x14ac:dyDescent="0.25">
      <c r="A23757" s="59" t="str">
        <f t="shared" si="371"/>
        <v/>
      </c>
    </row>
    <row r="23758" spans="1:1" ht="18" customHeight="1" x14ac:dyDescent="0.25">
      <c r="A23758" s="59" t="str">
        <f t="shared" si="371"/>
        <v/>
      </c>
    </row>
    <row r="23759" spans="1:1" ht="18" customHeight="1" x14ac:dyDescent="0.25">
      <c r="A23759" s="59" t="str">
        <f t="shared" si="371"/>
        <v/>
      </c>
    </row>
    <row r="23760" spans="1:1" ht="18" customHeight="1" x14ac:dyDescent="0.25">
      <c r="A23760" s="59" t="str">
        <f t="shared" si="371"/>
        <v/>
      </c>
    </row>
    <row r="23761" spans="1:1" ht="18" customHeight="1" x14ac:dyDescent="0.25">
      <c r="A23761" s="59" t="str">
        <f t="shared" si="371"/>
        <v/>
      </c>
    </row>
    <row r="23762" spans="1:1" ht="18" customHeight="1" x14ac:dyDescent="0.25">
      <c r="A23762" s="59" t="str">
        <f t="shared" si="371"/>
        <v/>
      </c>
    </row>
    <row r="23763" spans="1:1" ht="18" customHeight="1" x14ac:dyDescent="0.25">
      <c r="A23763" s="59" t="str">
        <f t="shared" si="371"/>
        <v/>
      </c>
    </row>
    <row r="23764" spans="1:1" ht="18" customHeight="1" x14ac:dyDescent="0.25">
      <c r="A23764" s="59" t="str">
        <f t="shared" si="371"/>
        <v/>
      </c>
    </row>
    <row r="23765" spans="1:1" ht="18" customHeight="1" x14ac:dyDescent="0.25">
      <c r="A23765" s="59" t="str">
        <f t="shared" si="371"/>
        <v/>
      </c>
    </row>
    <row r="23766" spans="1:1" ht="18" customHeight="1" x14ac:dyDescent="0.25">
      <c r="A23766" s="59" t="str">
        <f t="shared" si="371"/>
        <v/>
      </c>
    </row>
    <row r="23767" spans="1:1" ht="18" customHeight="1" x14ac:dyDescent="0.25">
      <c r="A23767" s="59" t="str">
        <f t="shared" si="371"/>
        <v/>
      </c>
    </row>
    <row r="23768" spans="1:1" ht="18" customHeight="1" x14ac:dyDescent="0.25">
      <c r="A23768" s="59" t="str">
        <f t="shared" si="371"/>
        <v/>
      </c>
    </row>
    <row r="23769" spans="1:1" ht="18" customHeight="1" x14ac:dyDescent="0.25">
      <c r="A23769" s="59" t="str">
        <f t="shared" si="371"/>
        <v/>
      </c>
    </row>
    <row r="23770" spans="1:1" ht="18" customHeight="1" x14ac:dyDescent="0.25">
      <c r="A23770" s="59" t="str">
        <f t="shared" si="371"/>
        <v/>
      </c>
    </row>
    <row r="23771" spans="1:1" ht="18" customHeight="1" x14ac:dyDescent="0.25">
      <c r="A23771" s="59" t="str">
        <f t="shared" si="371"/>
        <v/>
      </c>
    </row>
    <row r="23772" spans="1:1" ht="18" customHeight="1" x14ac:dyDescent="0.25">
      <c r="A23772" s="59" t="str">
        <f t="shared" si="371"/>
        <v/>
      </c>
    </row>
    <row r="23773" spans="1:1" ht="18" customHeight="1" x14ac:dyDescent="0.25">
      <c r="A23773" s="59" t="str">
        <f t="shared" si="371"/>
        <v/>
      </c>
    </row>
    <row r="23774" spans="1:1" ht="18" customHeight="1" x14ac:dyDescent="0.25">
      <c r="A23774" s="59" t="str">
        <f t="shared" si="371"/>
        <v/>
      </c>
    </row>
    <row r="23775" spans="1:1" ht="18" customHeight="1" x14ac:dyDescent="0.25">
      <c r="A23775" s="59" t="str">
        <f t="shared" si="371"/>
        <v/>
      </c>
    </row>
    <row r="23776" spans="1:1" ht="18" customHeight="1" x14ac:dyDescent="0.25">
      <c r="A23776" s="59" t="str">
        <f t="shared" si="371"/>
        <v/>
      </c>
    </row>
    <row r="23777" spans="1:1" ht="18" customHeight="1" x14ac:dyDescent="0.25">
      <c r="A23777" s="59" t="str">
        <f t="shared" si="371"/>
        <v/>
      </c>
    </row>
    <row r="23778" spans="1:1" ht="18" customHeight="1" x14ac:dyDescent="0.25">
      <c r="A23778" s="59" t="str">
        <f t="shared" si="371"/>
        <v/>
      </c>
    </row>
    <row r="23779" spans="1:1" ht="18" customHeight="1" x14ac:dyDescent="0.25">
      <c r="A23779" s="59" t="str">
        <f t="shared" si="371"/>
        <v/>
      </c>
    </row>
    <row r="23780" spans="1:1" ht="18" customHeight="1" x14ac:dyDescent="0.25">
      <c r="A23780" s="59" t="str">
        <f t="shared" si="371"/>
        <v/>
      </c>
    </row>
    <row r="23781" spans="1:1" ht="18" customHeight="1" x14ac:dyDescent="0.25">
      <c r="A23781" s="59" t="str">
        <f t="shared" si="371"/>
        <v/>
      </c>
    </row>
    <row r="23782" spans="1:1" ht="18" customHeight="1" x14ac:dyDescent="0.25">
      <c r="A23782" s="59" t="str">
        <f t="shared" si="371"/>
        <v/>
      </c>
    </row>
    <row r="23783" spans="1:1" ht="18" customHeight="1" x14ac:dyDescent="0.25">
      <c r="A23783" s="59" t="str">
        <f t="shared" si="371"/>
        <v/>
      </c>
    </row>
    <row r="23784" spans="1:1" ht="18" customHeight="1" x14ac:dyDescent="0.25">
      <c r="A23784" s="59" t="str">
        <f t="shared" si="371"/>
        <v/>
      </c>
    </row>
    <row r="23785" spans="1:1" ht="18" customHeight="1" x14ac:dyDescent="0.25">
      <c r="A23785" s="59" t="str">
        <f t="shared" si="371"/>
        <v/>
      </c>
    </row>
    <row r="23786" spans="1:1" ht="18" customHeight="1" x14ac:dyDescent="0.25">
      <c r="A23786" s="59" t="str">
        <f t="shared" si="371"/>
        <v/>
      </c>
    </row>
    <row r="23787" spans="1:1" ht="18" customHeight="1" x14ac:dyDescent="0.25">
      <c r="A23787" s="59" t="str">
        <f t="shared" si="371"/>
        <v/>
      </c>
    </row>
    <row r="23788" spans="1:1" ht="18" customHeight="1" x14ac:dyDescent="0.25">
      <c r="A23788" s="59" t="str">
        <f t="shared" si="371"/>
        <v/>
      </c>
    </row>
    <row r="23789" spans="1:1" ht="18" customHeight="1" x14ac:dyDescent="0.25">
      <c r="A23789" s="59" t="str">
        <f t="shared" si="371"/>
        <v/>
      </c>
    </row>
    <row r="23790" spans="1:1" ht="18" customHeight="1" x14ac:dyDescent="0.25">
      <c r="A23790" s="59" t="str">
        <f t="shared" ref="A23790:A23853" si="372">IF(B23790&lt;&gt;"",DATE(2020,INT((ROW(A23788)-1)/78)+1,1),"")</f>
        <v/>
      </c>
    </row>
    <row r="23791" spans="1:1" ht="18" customHeight="1" x14ac:dyDescent="0.25">
      <c r="A23791" s="59" t="str">
        <f t="shared" si="372"/>
        <v/>
      </c>
    </row>
    <row r="23792" spans="1:1" ht="18" customHeight="1" x14ac:dyDescent="0.25">
      <c r="A23792" s="59" t="str">
        <f t="shared" si="372"/>
        <v/>
      </c>
    </row>
    <row r="23793" spans="1:1" ht="18" customHeight="1" x14ac:dyDescent="0.25">
      <c r="A23793" s="59" t="str">
        <f t="shared" si="372"/>
        <v/>
      </c>
    </row>
    <row r="23794" spans="1:1" ht="18" customHeight="1" x14ac:dyDescent="0.25">
      <c r="A23794" s="59" t="str">
        <f t="shared" si="372"/>
        <v/>
      </c>
    </row>
    <row r="23795" spans="1:1" ht="18" customHeight="1" x14ac:dyDescent="0.25">
      <c r="A23795" s="59" t="str">
        <f t="shared" si="372"/>
        <v/>
      </c>
    </row>
    <row r="23796" spans="1:1" ht="18" customHeight="1" x14ac:dyDescent="0.25">
      <c r="A23796" s="59" t="str">
        <f t="shared" si="372"/>
        <v/>
      </c>
    </row>
    <row r="23797" spans="1:1" ht="18" customHeight="1" x14ac:dyDescent="0.25">
      <c r="A23797" s="59" t="str">
        <f t="shared" si="372"/>
        <v/>
      </c>
    </row>
    <row r="23798" spans="1:1" ht="18" customHeight="1" x14ac:dyDescent="0.25">
      <c r="A23798" s="59" t="str">
        <f t="shared" si="372"/>
        <v/>
      </c>
    </row>
    <row r="23799" spans="1:1" ht="18" customHeight="1" x14ac:dyDescent="0.25">
      <c r="A23799" s="59" t="str">
        <f t="shared" si="372"/>
        <v/>
      </c>
    </row>
    <row r="23800" spans="1:1" ht="18" customHeight="1" x14ac:dyDescent="0.25">
      <c r="A23800" s="59" t="str">
        <f t="shared" si="372"/>
        <v/>
      </c>
    </row>
    <row r="23801" spans="1:1" ht="18" customHeight="1" x14ac:dyDescent="0.25">
      <c r="A23801" s="59" t="str">
        <f t="shared" si="372"/>
        <v/>
      </c>
    </row>
    <row r="23802" spans="1:1" ht="18" customHeight="1" x14ac:dyDescent="0.25">
      <c r="A23802" s="59" t="str">
        <f t="shared" si="372"/>
        <v/>
      </c>
    </row>
    <row r="23803" spans="1:1" ht="18" customHeight="1" x14ac:dyDescent="0.25">
      <c r="A23803" s="59" t="str">
        <f t="shared" si="372"/>
        <v/>
      </c>
    </row>
    <row r="23804" spans="1:1" ht="18" customHeight="1" x14ac:dyDescent="0.25">
      <c r="A23804" s="59" t="str">
        <f t="shared" si="372"/>
        <v/>
      </c>
    </row>
    <row r="23805" spans="1:1" ht="18" customHeight="1" x14ac:dyDescent="0.25">
      <c r="A23805" s="59" t="str">
        <f t="shared" si="372"/>
        <v/>
      </c>
    </row>
    <row r="23806" spans="1:1" ht="18" customHeight="1" x14ac:dyDescent="0.25">
      <c r="A23806" s="59" t="str">
        <f t="shared" si="372"/>
        <v/>
      </c>
    </row>
    <row r="23807" spans="1:1" ht="18" customHeight="1" x14ac:dyDescent="0.25">
      <c r="A23807" s="59" t="str">
        <f t="shared" si="372"/>
        <v/>
      </c>
    </row>
    <row r="23808" spans="1:1" ht="18" customHeight="1" x14ac:dyDescent="0.25">
      <c r="A23808" s="59" t="str">
        <f t="shared" si="372"/>
        <v/>
      </c>
    </row>
    <row r="23809" spans="1:1" ht="18" customHeight="1" x14ac:dyDescent="0.25">
      <c r="A23809" s="59" t="str">
        <f t="shared" si="372"/>
        <v/>
      </c>
    </row>
    <row r="23810" spans="1:1" ht="18" customHeight="1" x14ac:dyDescent="0.25">
      <c r="A23810" s="59" t="str">
        <f t="shared" si="372"/>
        <v/>
      </c>
    </row>
    <row r="23811" spans="1:1" ht="18" customHeight="1" x14ac:dyDescent="0.25">
      <c r="A23811" s="59" t="str">
        <f t="shared" si="372"/>
        <v/>
      </c>
    </row>
    <row r="23812" spans="1:1" ht="18" customHeight="1" x14ac:dyDescent="0.25">
      <c r="A23812" s="59" t="str">
        <f t="shared" si="372"/>
        <v/>
      </c>
    </row>
    <row r="23813" spans="1:1" ht="18" customHeight="1" x14ac:dyDescent="0.25">
      <c r="A23813" s="59" t="str">
        <f t="shared" si="372"/>
        <v/>
      </c>
    </row>
    <row r="23814" spans="1:1" ht="18" customHeight="1" x14ac:dyDescent="0.25">
      <c r="A23814" s="59" t="str">
        <f t="shared" si="372"/>
        <v/>
      </c>
    </row>
    <row r="23815" spans="1:1" ht="18" customHeight="1" x14ac:dyDescent="0.25">
      <c r="A23815" s="59" t="str">
        <f t="shared" si="372"/>
        <v/>
      </c>
    </row>
    <row r="23816" spans="1:1" ht="18" customHeight="1" x14ac:dyDescent="0.25">
      <c r="A23816" s="59" t="str">
        <f t="shared" si="372"/>
        <v/>
      </c>
    </row>
    <row r="23817" spans="1:1" ht="18" customHeight="1" x14ac:dyDescent="0.25">
      <c r="A23817" s="59" t="str">
        <f t="shared" si="372"/>
        <v/>
      </c>
    </row>
    <row r="23818" spans="1:1" ht="18" customHeight="1" x14ac:dyDescent="0.25">
      <c r="A23818" s="59" t="str">
        <f t="shared" si="372"/>
        <v/>
      </c>
    </row>
    <row r="23819" spans="1:1" ht="18" customHeight="1" x14ac:dyDescent="0.25">
      <c r="A23819" s="59" t="str">
        <f t="shared" si="372"/>
        <v/>
      </c>
    </row>
    <row r="23820" spans="1:1" ht="18" customHeight="1" x14ac:dyDescent="0.25">
      <c r="A23820" s="59" t="str">
        <f t="shared" si="372"/>
        <v/>
      </c>
    </row>
    <row r="23821" spans="1:1" ht="18" customHeight="1" x14ac:dyDescent="0.25">
      <c r="A23821" s="59" t="str">
        <f t="shared" si="372"/>
        <v/>
      </c>
    </row>
    <row r="23822" spans="1:1" ht="18" customHeight="1" x14ac:dyDescent="0.25">
      <c r="A23822" s="59" t="str">
        <f t="shared" si="372"/>
        <v/>
      </c>
    </row>
    <row r="23823" spans="1:1" ht="18" customHeight="1" x14ac:dyDescent="0.25">
      <c r="A23823" s="59" t="str">
        <f t="shared" si="372"/>
        <v/>
      </c>
    </row>
    <row r="23824" spans="1:1" ht="18" customHeight="1" x14ac:dyDescent="0.25">
      <c r="A23824" s="59" t="str">
        <f t="shared" si="372"/>
        <v/>
      </c>
    </row>
    <row r="23825" spans="1:1" ht="18" customHeight="1" x14ac:dyDescent="0.25">
      <c r="A23825" s="59" t="str">
        <f t="shared" si="372"/>
        <v/>
      </c>
    </row>
    <row r="23826" spans="1:1" ht="18" customHeight="1" x14ac:dyDescent="0.25">
      <c r="A23826" s="59" t="str">
        <f t="shared" si="372"/>
        <v/>
      </c>
    </row>
    <row r="23827" spans="1:1" ht="18" customHeight="1" x14ac:dyDescent="0.25">
      <c r="A23827" s="59" t="str">
        <f t="shared" si="372"/>
        <v/>
      </c>
    </row>
    <row r="23828" spans="1:1" ht="18" customHeight="1" x14ac:dyDescent="0.25">
      <c r="A23828" s="59" t="str">
        <f t="shared" si="372"/>
        <v/>
      </c>
    </row>
    <row r="23829" spans="1:1" ht="18" customHeight="1" x14ac:dyDescent="0.25">
      <c r="A23829" s="59" t="str">
        <f t="shared" si="372"/>
        <v/>
      </c>
    </row>
    <row r="23830" spans="1:1" ht="18" customHeight="1" x14ac:dyDescent="0.25">
      <c r="A23830" s="59" t="str">
        <f t="shared" si="372"/>
        <v/>
      </c>
    </row>
    <row r="23831" spans="1:1" ht="18" customHeight="1" x14ac:dyDescent="0.25">
      <c r="A23831" s="59" t="str">
        <f t="shared" si="372"/>
        <v/>
      </c>
    </row>
    <row r="23832" spans="1:1" ht="18" customHeight="1" x14ac:dyDescent="0.25">
      <c r="A23832" s="59" t="str">
        <f t="shared" si="372"/>
        <v/>
      </c>
    </row>
    <row r="23833" spans="1:1" ht="18" customHeight="1" x14ac:dyDescent="0.25">
      <c r="A23833" s="59" t="str">
        <f t="shared" si="372"/>
        <v/>
      </c>
    </row>
    <row r="23834" spans="1:1" ht="18" customHeight="1" x14ac:dyDescent="0.25">
      <c r="A23834" s="59" t="str">
        <f t="shared" si="372"/>
        <v/>
      </c>
    </row>
    <row r="23835" spans="1:1" ht="18" customHeight="1" x14ac:dyDescent="0.25">
      <c r="A23835" s="59" t="str">
        <f t="shared" si="372"/>
        <v/>
      </c>
    </row>
    <row r="23836" spans="1:1" ht="18" customHeight="1" x14ac:dyDescent="0.25">
      <c r="A23836" s="59" t="str">
        <f t="shared" si="372"/>
        <v/>
      </c>
    </row>
    <row r="23837" spans="1:1" ht="18" customHeight="1" x14ac:dyDescent="0.25">
      <c r="A23837" s="59" t="str">
        <f t="shared" si="372"/>
        <v/>
      </c>
    </row>
    <row r="23838" spans="1:1" ht="18" customHeight="1" x14ac:dyDescent="0.25">
      <c r="A23838" s="59" t="str">
        <f t="shared" si="372"/>
        <v/>
      </c>
    </row>
    <row r="23839" spans="1:1" ht="18" customHeight="1" x14ac:dyDescent="0.25">
      <c r="A23839" s="59" t="str">
        <f t="shared" si="372"/>
        <v/>
      </c>
    </row>
    <row r="23840" spans="1:1" ht="18" customHeight="1" x14ac:dyDescent="0.25">
      <c r="A23840" s="59" t="str">
        <f t="shared" si="372"/>
        <v/>
      </c>
    </row>
    <row r="23841" spans="1:1" ht="18" customHeight="1" x14ac:dyDescent="0.25">
      <c r="A23841" s="59" t="str">
        <f t="shared" si="372"/>
        <v/>
      </c>
    </row>
    <row r="23842" spans="1:1" ht="18" customHeight="1" x14ac:dyDescent="0.25">
      <c r="A23842" s="59" t="str">
        <f t="shared" si="372"/>
        <v/>
      </c>
    </row>
    <row r="23843" spans="1:1" ht="18" customHeight="1" x14ac:dyDescent="0.25">
      <c r="A23843" s="59" t="str">
        <f t="shared" si="372"/>
        <v/>
      </c>
    </row>
    <row r="23844" spans="1:1" ht="18" customHeight="1" x14ac:dyDescent="0.25">
      <c r="A23844" s="59" t="str">
        <f t="shared" si="372"/>
        <v/>
      </c>
    </row>
    <row r="23845" spans="1:1" ht="18" customHeight="1" x14ac:dyDescent="0.25">
      <c r="A23845" s="59" t="str">
        <f t="shared" si="372"/>
        <v/>
      </c>
    </row>
    <row r="23846" spans="1:1" ht="18" customHeight="1" x14ac:dyDescent="0.25">
      <c r="A23846" s="59" t="str">
        <f t="shared" si="372"/>
        <v/>
      </c>
    </row>
    <row r="23847" spans="1:1" ht="18" customHeight="1" x14ac:dyDescent="0.25">
      <c r="A23847" s="59" t="str">
        <f t="shared" si="372"/>
        <v/>
      </c>
    </row>
    <row r="23848" spans="1:1" ht="18" customHeight="1" x14ac:dyDescent="0.25">
      <c r="A23848" s="59" t="str">
        <f t="shared" si="372"/>
        <v/>
      </c>
    </row>
    <row r="23849" spans="1:1" ht="18" customHeight="1" x14ac:dyDescent="0.25">
      <c r="A23849" s="59" t="str">
        <f t="shared" si="372"/>
        <v/>
      </c>
    </row>
    <row r="23850" spans="1:1" ht="18" customHeight="1" x14ac:dyDescent="0.25">
      <c r="A23850" s="59" t="str">
        <f t="shared" si="372"/>
        <v/>
      </c>
    </row>
    <row r="23851" spans="1:1" ht="18" customHeight="1" x14ac:dyDescent="0.25">
      <c r="A23851" s="59" t="str">
        <f t="shared" si="372"/>
        <v/>
      </c>
    </row>
    <row r="23852" spans="1:1" ht="18" customHeight="1" x14ac:dyDescent="0.25">
      <c r="A23852" s="59" t="str">
        <f t="shared" si="372"/>
        <v/>
      </c>
    </row>
    <row r="23853" spans="1:1" ht="18" customHeight="1" x14ac:dyDescent="0.25">
      <c r="A23853" s="59" t="str">
        <f t="shared" si="372"/>
        <v/>
      </c>
    </row>
    <row r="23854" spans="1:1" ht="18" customHeight="1" x14ac:dyDescent="0.25">
      <c r="A23854" s="59" t="str">
        <f t="shared" ref="A23854:A23917" si="373">IF(B23854&lt;&gt;"",DATE(2020,INT((ROW(A23852)-1)/78)+1,1),"")</f>
        <v/>
      </c>
    </row>
    <row r="23855" spans="1:1" ht="18" customHeight="1" x14ac:dyDescent="0.25">
      <c r="A23855" s="59" t="str">
        <f t="shared" si="373"/>
        <v/>
      </c>
    </row>
    <row r="23856" spans="1:1" ht="18" customHeight="1" x14ac:dyDescent="0.25">
      <c r="A23856" s="59" t="str">
        <f t="shared" si="373"/>
        <v/>
      </c>
    </row>
    <row r="23857" spans="1:1" ht="18" customHeight="1" x14ac:dyDescent="0.25">
      <c r="A23857" s="59" t="str">
        <f t="shared" si="373"/>
        <v/>
      </c>
    </row>
    <row r="23858" spans="1:1" ht="18" customHeight="1" x14ac:dyDescent="0.25">
      <c r="A23858" s="59" t="str">
        <f t="shared" si="373"/>
        <v/>
      </c>
    </row>
    <row r="23859" spans="1:1" ht="18" customHeight="1" x14ac:dyDescent="0.25">
      <c r="A23859" s="59" t="str">
        <f t="shared" si="373"/>
        <v/>
      </c>
    </row>
    <row r="23860" spans="1:1" ht="18" customHeight="1" x14ac:dyDescent="0.25">
      <c r="A23860" s="59" t="str">
        <f t="shared" si="373"/>
        <v/>
      </c>
    </row>
    <row r="23861" spans="1:1" ht="18" customHeight="1" x14ac:dyDescent="0.25">
      <c r="A23861" s="59" t="str">
        <f t="shared" si="373"/>
        <v/>
      </c>
    </row>
    <row r="23862" spans="1:1" ht="18" customHeight="1" x14ac:dyDescent="0.25">
      <c r="A23862" s="59" t="str">
        <f t="shared" si="373"/>
        <v/>
      </c>
    </row>
    <row r="23863" spans="1:1" ht="18" customHeight="1" x14ac:dyDescent="0.25">
      <c r="A23863" s="59" t="str">
        <f t="shared" si="373"/>
        <v/>
      </c>
    </row>
    <row r="23864" spans="1:1" ht="18" customHeight="1" x14ac:dyDescent="0.25">
      <c r="A23864" s="59" t="str">
        <f t="shared" si="373"/>
        <v/>
      </c>
    </row>
    <row r="23865" spans="1:1" ht="18" customHeight="1" x14ac:dyDescent="0.25">
      <c r="A23865" s="59" t="str">
        <f t="shared" si="373"/>
        <v/>
      </c>
    </row>
    <row r="23866" spans="1:1" ht="18" customHeight="1" x14ac:dyDescent="0.25">
      <c r="A23866" s="59" t="str">
        <f t="shared" si="373"/>
        <v/>
      </c>
    </row>
    <row r="23867" spans="1:1" ht="18" customHeight="1" x14ac:dyDescent="0.25">
      <c r="A23867" s="59" t="str">
        <f t="shared" si="373"/>
        <v/>
      </c>
    </row>
    <row r="23868" spans="1:1" ht="18" customHeight="1" x14ac:dyDescent="0.25">
      <c r="A23868" s="59" t="str">
        <f t="shared" si="373"/>
        <v/>
      </c>
    </row>
    <row r="23869" spans="1:1" ht="18" customHeight="1" x14ac:dyDescent="0.25">
      <c r="A23869" s="59" t="str">
        <f t="shared" si="373"/>
        <v/>
      </c>
    </row>
    <row r="23870" spans="1:1" ht="18" customHeight="1" x14ac:dyDescent="0.25">
      <c r="A23870" s="59" t="str">
        <f t="shared" si="373"/>
        <v/>
      </c>
    </row>
    <row r="23871" spans="1:1" ht="18" customHeight="1" x14ac:dyDescent="0.25">
      <c r="A23871" s="59" t="str">
        <f t="shared" si="373"/>
        <v/>
      </c>
    </row>
    <row r="23872" spans="1:1" ht="18" customHeight="1" x14ac:dyDescent="0.25">
      <c r="A23872" s="59" t="str">
        <f t="shared" si="373"/>
        <v/>
      </c>
    </row>
    <row r="23873" spans="1:1" ht="18" customHeight="1" x14ac:dyDescent="0.25">
      <c r="A23873" s="59" t="str">
        <f t="shared" si="373"/>
        <v/>
      </c>
    </row>
    <row r="23874" spans="1:1" ht="18" customHeight="1" x14ac:dyDescent="0.25">
      <c r="A23874" s="59" t="str">
        <f t="shared" si="373"/>
        <v/>
      </c>
    </row>
    <row r="23875" spans="1:1" ht="18" customHeight="1" x14ac:dyDescent="0.25">
      <c r="A23875" s="59" t="str">
        <f t="shared" si="373"/>
        <v/>
      </c>
    </row>
    <row r="23876" spans="1:1" ht="18" customHeight="1" x14ac:dyDescent="0.25">
      <c r="A23876" s="59" t="str">
        <f t="shared" si="373"/>
        <v/>
      </c>
    </row>
    <row r="23877" spans="1:1" ht="18" customHeight="1" x14ac:dyDescent="0.25">
      <c r="A23877" s="59" t="str">
        <f t="shared" si="373"/>
        <v/>
      </c>
    </row>
    <row r="23878" spans="1:1" ht="18" customHeight="1" x14ac:dyDescent="0.25">
      <c r="A23878" s="59" t="str">
        <f t="shared" si="373"/>
        <v/>
      </c>
    </row>
    <row r="23879" spans="1:1" ht="18" customHeight="1" x14ac:dyDescent="0.25">
      <c r="A23879" s="59" t="str">
        <f t="shared" si="373"/>
        <v/>
      </c>
    </row>
    <row r="23880" spans="1:1" ht="18" customHeight="1" x14ac:dyDescent="0.25">
      <c r="A23880" s="59" t="str">
        <f t="shared" si="373"/>
        <v/>
      </c>
    </row>
    <row r="23881" spans="1:1" ht="18" customHeight="1" x14ac:dyDescent="0.25">
      <c r="A23881" s="59" t="str">
        <f t="shared" si="373"/>
        <v/>
      </c>
    </row>
    <row r="23882" spans="1:1" ht="18" customHeight="1" x14ac:dyDescent="0.25">
      <c r="A23882" s="59" t="str">
        <f t="shared" si="373"/>
        <v/>
      </c>
    </row>
    <row r="23883" spans="1:1" ht="18" customHeight="1" x14ac:dyDescent="0.25">
      <c r="A23883" s="59" t="str">
        <f t="shared" si="373"/>
        <v/>
      </c>
    </row>
    <row r="23884" spans="1:1" ht="18" customHeight="1" x14ac:dyDescent="0.25">
      <c r="A23884" s="59" t="str">
        <f t="shared" si="373"/>
        <v/>
      </c>
    </row>
    <row r="23885" spans="1:1" ht="18" customHeight="1" x14ac:dyDescent="0.25">
      <c r="A23885" s="59" t="str">
        <f t="shared" si="373"/>
        <v/>
      </c>
    </row>
    <row r="23886" spans="1:1" ht="18" customHeight="1" x14ac:dyDescent="0.25">
      <c r="A23886" s="59" t="str">
        <f t="shared" si="373"/>
        <v/>
      </c>
    </row>
    <row r="23887" spans="1:1" ht="18" customHeight="1" x14ac:dyDescent="0.25">
      <c r="A23887" s="59" t="str">
        <f t="shared" si="373"/>
        <v/>
      </c>
    </row>
    <row r="23888" spans="1:1" ht="18" customHeight="1" x14ac:dyDescent="0.25">
      <c r="A23888" s="59" t="str">
        <f t="shared" si="373"/>
        <v/>
      </c>
    </row>
    <row r="23889" spans="1:1" ht="18" customHeight="1" x14ac:dyDescent="0.25">
      <c r="A23889" s="59" t="str">
        <f t="shared" si="373"/>
        <v/>
      </c>
    </row>
    <row r="23890" spans="1:1" ht="18" customHeight="1" x14ac:dyDescent="0.25">
      <c r="A23890" s="59" t="str">
        <f t="shared" si="373"/>
        <v/>
      </c>
    </row>
    <row r="23891" spans="1:1" ht="18" customHeight="1" x14ac:dyDescent="0.25">
      <c r="A23891" s="59" t="str">
        <f t="shared" si="373"/>
        <v/>
      </c>
    </row>
    <row r="23892" spans="1:1" ht="18" customHeight="1" x14ac:dyDescent="0.25">
      <c r="A23892" s="59" t="str">
        <f t="shared" si="373"/>
        <v/>
      </c>
    </row>
    <row r="23893" spans="1:1" ht="18" customHeight="1" x14ac:dyDescent="0.25">
      <c r="A23893" s="59" t="str">
        <f t="shared" si="373"/>
        <v/>
      </c>
    </row>
    <row r="23894" spans="1:1" ht="18" customHeight="1" x14ac:dyDescent="0.25">
      <c r="A23894" s="59" t="str">
        <f t="shared" si="373"/>
        <v/>
      </c>
    </row>
    <row r="23895" spans="1:1" ht="18" customHeight="1" x14ac:dyDescent="0.25">
      <c r="A23895" s="59" t="str">
        <f t="shared" si="373"/>
        <v/>
      </c>
    </row>
    <row r="23896" spans="1:1" ht="18" customHeight="1" x14ac:dyDescent="0.25">
      <c r="A23896" s="59" t="str">
        <f t="shared" si="373"/>
        <v/>
      </c>
    </row>
    <row r="23897" spans="1:1" ht="18" customHeight="1" x14ac:dyDescent="0.25">
      <c r="A23897" s="59" t="str">
        <f t="shared" si="373"/>
        <v/>
      </c>
    </row>
    <row r="23898" spans="1:1" ht="18" customHeight="1" x14ac:dyDescent="0.25">
      <c r="A23898" s="59" t="str">
        <f t="shared" si="373"/>
        <v/>
      </c>
    </row>
    <row r="23899" spans="1:1" ht="18" customHeight="1" x14ac:dyDescent="0.25">
      <c r="A23899" s="59" t="str">
        <f t="shared" si="373"/>
        <v/>
      </c>
    </row>
    <row r="23900" spans="1:1" ht="18" customHeight="1" x14ac:dyDescent="0.25">
      <c r="A23900" s="59" t="str">
        <f t="shared" si="373"/>
        <v/>
      </c>
    </row>
    <row r="23901" spans="1:1" ht="18" customHeight="1" x14ac:dyDescent="0.25">
      <c r="A23901" s="59" t="str">
        <f t="shared" si="373"/>
        <v/>
      </c>
    </row>
    <row r="23902" spans="1:1" ht="18" customHeight="1" x14ac:dyDescent="0.25">
      <c r="A23902" s="59" t="str">
        <f t="shared" si="373"/>
        <v/>
      </c>
    </row>
    <row r="23903" spans="1:1" ht="18" customHeight="1" x14ac:dyDescent="0.25">
      <c r="A23903" s="59" t="str">
        <f t="shared" si="373"/>
        <v/>
      </c>
    </row>
    <row r="23904" spans="1:1" ht="18" customHeight="1" x14ac:dyDescent="0.25">
      <c r="A23904" s="59" t="str">
        <f t="shared" si="373"/>
        <v/>
      </c>
    </row>
    <row r="23905" spans="1:1" ht="18" customHeight="1" x14ac:dyDescent="0.25">
      <c r="A23905" s="59" t="str">
        <f t="shared" si="373"/>
        <v/>
      </c>
    </row>
    <row r="23906" spans="1:1" ht="18" customHeight="1" x14ac:dyDescent="0.25">
      <c r="A23906" s="59" t="str">
        <f t="shared" si="373"/>
        <v/>
      </c>
    </row>
    <row r="23907" spans="1:1" ht="18" customHeight="1" x14ac:dyDescent="0.25">
      <c r="A23907" s="59" t="str">
        <f t="shared" si="373"/>
        <v/>
      </c>
    </row>
    <row r="23908" spans="1:1" ht="18" customHeight="1" x14ac:dyDescent="0.25">
      <c r="A23908" s="59" t="str">
        <f t="shared" si="373"/>
        <v/>
      </c>
    </row>
    <row r="23909" spans="1:1" ht="18" customHeight="1" x14ac:dyDescent="0.25">
      <c r="A23909" s="59" t="str">
        <f t="shared" si="373"/>
        <v/>
      </c>
    </row>
    <row r="23910" spans="1:1" ht="18" customHeight="1" x14ac:dyDescent="0.25">
      <c r="A23910" s="59" t="str">
        <f t="shared" si="373"/>
        <v/>
      </c>
    </row>
    <row r="23911" spans="1:1" ht="18" customHeight="1" x14ac:dyDescent="0.25">
      <c r="A23911" s="59" t="str">
        <f t="shared" si="373"/>
        <v/>
      </c>
    </row>
    <row r="23912" spans="1:1" ht="18" customHeight="1" x14ac:dyDescent="0.25">
      <c r="A23912" s="59" t="str">
        <f t="shared" si="373"/>
        <v/>
      </c>
    </row>
    <row r="23913" spans="1:1" ht="18" customHeight="1" x14ac:dyDescent="0.25">
      <c r="A23913" s="59" t="str">
        <f t="shared" si="373"/>
        <v/>
      </c>
    </row>
    <row r="23914" spans="1:1" ht="18" customHeight="1" x14ac:dyDescent="0.25">
      <c r="A23914" s="59" t="str">
        <f t="shared" si="373"/>
        <v/>
      </c>
    </row>
    <row r="23915" spans="1:1" ht="18" customHeight="1" x14ac:dyDescent="0.25">
      <c r="A23915" s="59" t="str">
        <f t="shared" si="373"/>
        <v/>
      </c>
    </row>
    <row r="23916" spans="1:1" ht="18" customHeight="1" x14ac:dyDescent="0.25">
      <c r="A23916" s="59" t="str">
        <f t="shared" si="373"/>
        <v/>
      </c>
    </row>
    <row r="23917" spans="1:1" ht="18" customHeight="1" x14ac:dyDescent="0.25">
      <c r="A23917" s="59" t="str">
        <f t="shared" si="373"/>
        <v/>
      </c>
    </row>
    <row r="23918" spans="1:1" ht="18" customHeight="1" x14ac:dyDescent="0.25">
      <c r="A23918" s="59" t="str">
        <f t="shared" ref="A23918:A23981" si="374">IF(B23918&lt;&gt;"",DATE(2020,INT((ROW(A23916)-1)/78)+1,1),"")</f>
        <v/>
      </c>
    </row>
    <row r="23919" spans="1:1" ht="18" customHeight="1" x14ac:dyDescent="0.25">
      <c r="A23919" s="59" t="str">
        <f t="shared" si="374"/>
        <v/>
      </c>
    </row>
    <row r="23920" spans="1:1" ht="18" customHeight="1" x14ac:dyDescent="0.25">
      <c r="A23920" s="59" t="str">
        <f t="shared" si="374"/>
        <v/>
      </c>
    </row>
    <row r="23921" spans="1:1" ht="18" customHeight="1" x14ac:dyDescent="0.25">
      <c r="A23921" s="59" t="str">
        <f t="shared" si="374"/>
        <v/>
      </c>
    </row>
    <row r="23922" spans="1:1" ht="18" customHeight="1" x14ac:dyDescent="0.25">
      <c r="A23922" s="59" t="str">
        <f t="shared" si="374"/>
        <v/>
      </c>
    </row>
    <row r="23923" spans="1:1" ht="18" customHeight="1" x14ac:dyDescent="0.25">
      <c r="A23923" s="59" t="str">
        <f t="shared" si="374"/>
        <v/>
      </c>
    </row>
    <row r="23924" spans="1:1" ht="18" customHeight="1" x14ac:dyDescent="0.25">
      <c r="A23924" s="59" t="str">
        <f t="shared" si="374"/>
        <v/>
      </c>
    </row>
    <row r="23925" spans="1:1" ht="18" customHeight="1" x14ac:dyDescent="0.25">
      <c r="A23925" s="59" t="str">
        <f t="shared" si="374"/>
        <v/>
      </c>
    </row>
    <row r="23926" spans="1:1" ht="18" customHeight="1" x14ac:dyDescent="0.25">
      <c r="A23926" s="59" t="str">
        <f t="shared" si="374"/>
        <v/>
      </c>
    </row>
    <row r="23927" spans="1:1" ht="18" customHeight="1" x14ac:dyDescent="0.25">
      <c r="A23927" s="59" t="str">
        <f t="shared" si="374"/>
        <v/>
      </c>
    </row>
    <row r="23928" spans="1:1" ht="18" customHeight="1" x14ac:dyDescent="0.25">
      <c r="A23928" s="59" t="str">
        <f t="shared" si="374"/>
        <v/>
      </c>
    </row>
    <row r="23929" spans="1:1" ht="18" customHeight="1" x14ac:dyDescent="0.25">
      <c r="A23929" s="59" t="str">
        <f t="shared" si="374"/>
        <v/>
      </c>
    </row>
    <row r="23930" spans="1:1" ht="18" customHeight="1" x14ac:dyDescent="0.25">
      <c r="A23930" s="59" t="str">
        <f t="shared" si="374"/>
        <v/>
      </c>
    </row>
    <row r="23931" spans="1:1" ht="18" customHeight="1" x14ac:dyDescent="0.25">
      <c r="A23931" s="59" t="str">
        <f t="shared" si="374"/>
        <v/>
      </c>
    </row>
    <row r="23932" spans="1:1" ht="18" customHeight="1" x14ac:dyDescent="0.25">
      <c r="A23932" s="59" t="str">
        <f t="shared" si="374"/>
        <v/>
      </c>
    </row>
    <row r="23933" spans="1:1" ht="18" customHeight="1" x14ac:dyDescent="0.25">
      <c r="A23933" s="59" t="str">
        <f t="shared" si="374"/>
        <v/>
      </c>
    </row>
    <row r="23934" spans="1:1" ht="18" customHeight="1" x14ac:dyDescent="0.25">
      <c r="A23934" s="59" t="str">
        <f t="shared" si="374"/>
        <v/>
      </c>
    </row>
    <row r="23935" spans="1:1" ht="18" customHeight="1" x14ac:dyDescent="0.25">
      <c r="A23935" s="59" t="str">
        <f t="shared" si="374"/>
        <v/>
      </c>
    </row>
    <row r="23936" spans="1:1" ht="18" customHeight="1" x14ac:dyDescent="0.25">
      <c r="A23936" s="59" t="str">
        <f t="shared" si="374"/>
        <v/>
      </c>
    </row>
    <row r="23937" spans="1:1" ht="18" customHeight="1" x14ac:dyDescent="0.25">
      <c r="A23937" s="59" t="str">
        <f t="shared" si="374"/>
        <v/>
      </c>
    </row>
    <row r="23938" spans="1:1" ht="18" customHeight="1" x14ac:dyDescent="0.25">
      <c r="A23938" s="59" t="str">
        <f t="shared" si="374"/>
        <v/>
      </c>
    </row>
    <row r="23939" spans="1:1" ht="18" customHeight="1" x14ac:dyDescent="0.25">
      <c r="A23939" s="59" t="str">
        <f t="shared" si="374"/>
        <v/>
      </c>
    </row>
    <row r="23940" spans="1:1" ht="18" customHeight="1" x14ac:dyDescent="0.25">
      <c r="A23940" s="59" t="str">
        <f t="shared" si="374"/>
        <v/>
      </c>
    </row>
    <row r="23941" spans="1:1" ht="18" customHeight="1" x14ac:dyDescent="0.25">
      <c r="A23941" s="59" t="str">
        <f t="shared" si="374"/>
        <v/>
      </c>
    </row>
    <row r="23942" spans="1:1" ht="18" customHeight="1" x14ac:dyDescent="0.25">
      <c r="A23942" s="59" t="str">
        <f t="shared" si="374"/>
        <v/>
      </c>
    </row>
    <row r="23943" spans="1:1" ht="18" customHeight="1" x14ac:dyDescent="0.25">
      <c r="A23943" s="59" t="str">
        <f t="shared" si="374"/>
        <v/>
      </c>
    </row>
    <row r="23944" spans="1:1" ht="18" customHeight="1" x14ac:dyDescent="0.25">
      <c r="A23944" s="59" t="str">
        <f t="shared" si="374"/>
        <v/>
      </c>
    </row>
    <row r="23945" spans="1:1" ht="18" customHeight="1" x14ac:dyDescent="0.25">
      <c r="A23945" s="59" t="str">
        <f t="shared" si="374"/>
        <v/>
      </c>
    </row>
    <row r="23946" spans="1:1" ht="18" customHeight="1" x14ac:dyDescent="0.25">
      <c r="A23946" s="59" t="str">
        <f t="shared" si="374"/>
        <v/>
      </c>
    </row>
    <row r="23947" spans="1:1" ht="18" customHeight="1" x14ac:dyDescent="0.25">
      <c r="A23947" s="59" t="str">
        <f t="shared" si="374"/>
        <v/>
      </c>
    </row>
    <row r="23948" spans="1:1" ht="18" customHeight="1" x14ac:dyDescent="0.25">
      <c r="A23948" s="59" t="str">
        <f t="shared" si="374"/>
        <v/>
      </c>
    </row>
    <row r="23949" spans="1:1" ht="18" customHeight="1" x14ac:dyDescent="0.25">
      <c r="A23949" s="59" t="str">
        <f t="shared" si="374"/>
        <v/>
      </c>
    </row>
    <row r="23950" spans="1:1" ht="18" customHeight="1" x14ac:dyDescent="0.25">
      <c r="A23950" s="59" t="str">
        <f t="shared" si="374"/>
        <v/>
      </c>
    </row>
    <row r="23951" spans="1:1" ht="18" customHeight="1" x14ac:dyDescent="0.25">
      <c r="A23951" s="59" t="str">
        <f t="shared" si="374"/>
        <v/>
      </c>
    </row>
    <row r="23952" spans="1:1" ht="18" customHeight="1" x14ac:dyDescent="0.25">
      <c r="A23952" s="59" t="str">
        <f t="shared" si="374"/>
        <v/>
      </c>
    </row>
    <row r="23953" spans="1:1" ht="18" customHeight="1" x14ac:dyDescent="0.25">
      <c r="A23953" s="59" t="str">
        <f t="shared" si="374"/>
        <v/>
      </c>
    </row>
    <row r="23954" spans="1:1" ht="18" customHeight="1" x14ac:dyDescent="0.25">
      <c r="A23954" s="59" t="str">
        <f t="shared" si="374"/>
        <v/>
      </c>
    </row>
    <row r="23955" spans="1:1" ht="18" customHeight="1" x14ac:dyDescent="0.25">
      <c r="A23955" s="59" t="str">
        <f t="shared" si="374"/>
        <v/>
      </c>
    </row>
    <row r="23956" spans="1:1" ht="18" customHeight="1" x14ac:dyDescent="0.25">
      <c r="A23956" s="59" t="str">
        <f t="shared" si="374"/>
        <v/>
      </c>
    </row>
    <row r="23957" spans="1:1" ht="18" customHeight="1" x14ac:dyDescent="0.25">
      <c r="A23957" s="59" t="str">
        <f t="shared" si="374"/>
        <v/>
      </c>
    </row>
    <row r="23958" spans="1:1" ht="18" customHeight="1" x14ac:dyDescent="0.25">
      <c r="A23958" s="59" t="str">
        <f t="shared" si="374"/>
        <v/>
      </c>
    </row>
    <row r="23959" spans="1:1" ht="18" customHeight="1" x14ac:dyDescent="0.25">
      <c r="A23959" s="59" t="str">
        <f t="shared" si="374"/>
        <v/>
      </c>
    </row>
    <row r="23960" spans="1:1" ht="18" customHeight="1" x14ac:dyDescent="0.25">
      <c r="A23960" s="59" t="str">
        <f t="shared" si="374"/>
        <v/>
      </c>
    </row>
    <row r="23961" spans="1:1" ht="18" customHeight="1" x14ac:dyDescent="0.25">
      <c r="A23961" s="59" t="str">
        <f t="shared" si="374"/>
        <v/>
      </c>
    </row>
    <row r="23962" spans="1:1" ht="18" customHeight="1" x14ac:dyDescent="0.25">
      <c r="A23962" s="59" t="str">
        <f t="shared" si="374"/>
        <v/>
      </c>
    </row>
    <row r="23963" spans="1:1" ht="18" customHeight="1" x14ac:dyDescent="0.25">
      <c r="A23963" s="59" t="str">
        <f t="shared" si="374"/>
        <v/>
      </c>
    </row>
    <row r="23964" spans="1:1" ht="18" customHeight="1" x14ac:dyDescent="0.25">
      <c r="A23964" s="59" t="str">
        <f t="shared" si="374"/>
        <v/>
      </c>
    </row>
    <row r="23965" spans="1:1" ht="18" customHeight="1" x14ac:dyDescent="0.25">
      <c r="A23965" s="59" t="str">
        <f t="shared" si="374"/>
        <v/>
      </c>
    </row>
    <row r="23966" spans="1:1" ht="18" customHeight="1" x14ac:dyDescent="0.25">
      <c r="A23966" s="59" t="str">
        <f t="shared" si="374"/>
        <v/>
      </c>
    </row>
    <row r="23967" spans="1:1" ht="18" customHeight="1" x14ac:dyDescent="0.25">
      <c r="A23967" s="59" t="str">
        <f t="shared" si="374"/>
        <v/>
      </c>
    </row>
    <row r="23968" spans="1:1" ht="18" customHeight="1" x14ac:dyDescent="0.25">
      <c r="A23968" s="59" t="str">
        <f t="shared" si="374"/>
        <v/>
      </c>
    </row>
    <row r="23969" spans="1:1" ht="18" customHeight="1" x14ac:dyDescent="0.25">
      <c r="A23969" s="59" t="str">
        <f t="shared" si="374"/>
        <v/>
      </c>
    </row>
    <row r="23970" spans="1:1" ht="18" customHeight="1" x14ac:dyDescent="0.25">
      <c r="A23970" s="59" t="str">
        <f t="shared" si="374"/>
        <v/>
      </c>
    </row>
    <row r="23971" spans="1:1" ht="18" customHeight="1" x14ac:dyDescent="0.25">
      <c r="A23971" s="59" t="str">
        <f t="shared" si="374"/>
        <v/>
      </c>
    </row>
    <row r="23972" spans="1:1" ht="18" customHeight="1" x14ac:dyDescent="0.25">
      <c r="A23972" s="59" t="str">
        <f t="shared" si="374"/>
        <v/>
      </c>
    </row>
    <row r="23973" spans="1:1" ht="18" customHeight="1" x14ac:dyDescent="0.25">
      <c r="A23973" s="59" t="str">
        <f t="shared" si="374"/>
        <v/>
      </c>
    </row>
    <row r="23974" spans="1:1" ht="18" customHeight="1" x14ac:dyDescent="0.25">
      <c r="A23974" s="59" t="str">
        <f t="shared" si="374"/>
        <v/>
      </c>
    </row>
    <row r="23975" spans="1:1" ht="18" customHeight="1" x14ac:dyDescent="0.25">
      <c r="A23975" s="59" t="str">
        <f t="shared" si="374"/>
        <v/>
      </c>
    </row>
    <row r="23976" spans="1:1" ht="18" customHeight="1" x14ac:dyDescent="0.25">
      <c r="A23976" s="59" t="str">
        <f t="shared" si="374"/>
        <v/>
      </c>
    </row>
    <row r="23977" spans="1:1" ht="18" customHeight="1" x14ac:dyDescent="0.25">
      <c r="A23977" s="59" t="str">
        <f t="shared" si="374"/>
        <v/>
      </c>
    </row>
    <row r="23978" spans="1:1" ht="18" customHeight="1" x14ac:dyDescent="0.25">
      <c r="A23978" s="59" t="str">
        <f t="shared" si="374"/>
        <v/>
      </c>
    </row>
    <row r="23979" spans="1:1" ht="18" customHeight="1" x14ac:dyDescent="0.25">
      <c r="A23979" s="59" t="str">
        <f t="shared" si="374"/>
        <v/>
      </c>
    </row>
    <row r="23980" spans="1:1" ht="18" customHeight="1" x14ac:dyDescent="0.25">
      <c r="A23980" s="59" t="str">
        <f t="shared" si="374"/>
        <v/>
      </c>
    </row>
    <row r="23981" spans="1:1" ht="18" customHeight="1" x14ac:dyDescent="0.25">
      <c r="A23981" s="59" t="str">
        <f t="shared" si="374"/>
        <v/>
      </c>
    </row>
    <row r="23982" spans="1:1" ht="18" customHeight="1" x14ac:dyDescent="0.25">
      <c r="A23982" s="59" t="str">
        <f t="shared" ref="A23982:A24045" si="375">IF(B23982&lt;&gt;"",DATE(2020,INT((ROW(A23980)-1)/78)+1,1),"")</f>
        <v/>
      </c>
    </row>
    <row r="23983" spans="1:1" ht="18" customHeight="1" x14ac:dyDescent="0.25">
      <c r="A23983" s="59" t="str">
        <f t="shared" si="375"/>
        <v/>
      </c>
    </row>
    <row r="23984" spans="1:1" ht="18" customHeight="1" x14ac:dyDescent="0.25">
      <c r="A23984" s="59" t="str">
        <f t="shared" si="375"/>
        <v/>
      </c>
    </row>
    <row r="23985" spans="1:1" ht="18" customHeight="1" x14ac:dyDescent="0.25">
      <c r="A23985" s="59" t="str">
        <f t="shared" si="375"/>
        <v/>
      </c>
    </row>
    <row r="23986" spans="1:1" ht="18" customHeight="1" x14ac:dyDescent="0.25">
      <c r="A23986" s="59" t="str">
        <f t="shared" si="375"/>
        <v/>
      </c>
    </row>
    <row r="23987" spans="1:1" ht="18" customHeight="1" x14ac:dyDescent="0.25">
      <c r="A23987" s="59" t="str">
        <f t="shared" si="375"/>
        <v/>
      </c>
    </row>
    <row r="23988" spans="1:1" ht="18" customHeight="1" x14ac:dyDescent="0.25">
      <c r="A23988" s="59" t="str">
        <f t="shared" si="375"/>
        <v/>
      </c>
    </row>
    <row r="23989" spans="1:1" ht="18" customHeight="1" x14ac:dyDescent="0.25">
      <c r="A23989" s="59" t="str">
        <f t="shared" si="375"/>
        <v/>
      </c>
    </row>
    <row r="23990" spans="1:1" ht="18" customHeight="1" x14ac:dyDescent="0.25">
      <c r="A23990" s="59" t="str">
        <f t="shared" si="375"/>
        <v/>
      </c>
    </row>
    <row r="23991" spans="1:1" ht="18" customHeight="1" x14ac:dyDescent="0.25">
      <c r="A23991" s="59" t="str">
        <f t="shared" si="375"/>
        <v/>
      </c>
    </row>
    <row r="23992" spans="1:1" ht="18" customHeight="1" x14ac:dyDescent="0.25">
      <c r="A23992" s="59" t="str">
        <f t="shared" si="375"/>
        <v/>
      </c>
    </row>
    <row r="23993" spans="1:1" ht="18" customHeight="1" x14ac:dyDescent="0.25">
      <c r="A23993" s="59" t="str">
        <f t="shared" si="375"/>
        <v/>
      </c>
    </row>
    <row r="23994" spans="1:1" ht="18" customHeight="1" x14ac:dyDescent="0.25">
      <c r="A23994" s="59" t="str">
        <f t="shared" si="375"/>
        <v/>
      </c>
    </row>
    <row r="23995" spans="1:1" ht="18" customHeight="1" x14ac:dyDescent="0.25">
      <c r="A23995" s="59" t="str">
        <f t="shared" si="375"/>
        <v/>
      </c>
    </row>
    <row r="23996" spans="1:1" ht="18" customHeight="1" x14ac:dyDescent="0.25">
      <c r="A23996" s="59" t="str">
        <f t="shared" si="375"/>
        <v/>
      </c>
    </row>
    <row r="23997" spans="1:1" ht="18" customHeight="1" x14ac:dyDescent="0.25">
      <c r="A23997" s="59" t="str">
        <f t="shared" si="375"/>
        <v/>
      </c>
    </row>
    <row r="23998" spans="1:1" ht="18" customHeight="1" x14ac:dyDescent="0.25">
      <c r="A23998" s="59" t="str">
        <f t="shared" si="375"/>
        <v/>
      </c>
    </row>
    <row r="23999" spans="1:1" ht="18" customHeight="1" x14ac:dyDescent="0.25">
      <c r="A23999" s="59" t="str">
        <f t="shared" si="375"/>
        <v/>
      </c>
    </row>
    <row r="24000" spans="1:1" ht="18" customHeight="1" x14ac:dyDescent="0.25">
      <c r="A24000" s="59" t="str">
        <f t="shared" si="375"/>
        <v/>
      </c>
    </row>
    <row r="24001" spans="1:1" ht="18" customHeight="1" x14ac:dyDescent="0.25">
      <c r="A24001" s="59" t="str">
        <f t="shared" si="375"/>
        <v/>
      </c>
    </row>
    <row r="24002" spans="1:1" ht="18" customHeight="1" x14ac:dyDescent="0.25">
      <c r="A24002" s="59" t="str">
        <f t="shared" si="375"/>
        <v/>
      </c>
    </row>
    <row r="24003" spans="1:1" ht="18" customHeight="1" x14ac:dyDescent="0.25">
      <c r="A24003" s="59" t="str">
        <f t="shared" si="375"/>
        <v/>
      </c>
    </row>
    <row r="24004" spans="1:1" ht="18" customHeight="1" x14ac:dyDescent="0.25">
      <c r="A24004" s="59" t="str">
        <f t="shared" si="375"/>
        <v/>
      </c>
    </row>
    <row r="24005" spans="1:1" ht="18" customHeight="1" x14ac:dyDescent="0.25">
      <c r="A24005" s="59" t="str">
        <f t="shared" si="375"/>
        <v/>
      </c>
    </row>
    <row r="24006" spans="1:1" ht="18" customHeight="1" x14ac:dyDescent="0.25">
      <c r="A24006" s="59" t="str">
        <f t="shared" si="375"/>
        <v/>
      </c>
    </row>
    <row r="24007" spans="1:1" ht="18" customHeight="1" x14ac:dyDescent="0.25">
      <c r="A24007" s="59" t="str">
        <f t="shared" si="375"/>
        <v/>
      </c>
    </row>
    <row r="24008" spans="1:1" ht="18" customHeight="1" x14ac:dyDescent="0.25">
      <c r="A24008" s="59" t="str">
        <f t="shared" si="375"/>
        <v/>
      </c>
    </row>
    <row r="24009" spans="1:1" ht="18" customHeight="1" x14ac:dyDescent="0.25">
      <c r="A24009" s="59" t="str">
        <f t="shared" si="375"/>
        <v/>
      </c>
    </row>
    <row r="24010" spans="1:1" ht="18" customHeight="1" x14ac:dyDescent="0.25">
      <c r="A24010" s="59" t="str">
        <f t="shared" si="375"/>
        <v/>
      </c>
    </row>
    <row r="24011" spans="1:1" ht="18" customHeight="1" x14ac:dyDescent="0.25">
      <c r="A24011" s="59" t="str">
        <f t="shared" si="375"/>
        <v/>
      </c>
    </row>
    <row r="24012" spans="1:1" ht="18" customHeight="1" x14ac:dyDescent="0.25">
      <c r="A24012" s="59" t="str">
        <f t="shared" si="375"/>
        <v/>
      </c>
    </row>
    <row r="24013" spans="1:1" ht="18" customHeight="1" x14ac:dyDescent="0.25">
      <c r="A24013" s="59" t="str">
        <f t="shared" si="375"/>
        <v/>
      </c>
    </row>
    <row r="24014" spans="1:1" ht="18" customHeight="1" x14ac:dyDescent="0.25">
      <c r="A24014" s="59" t="str">
        <f t="shared" si="375"/>
        <v/>
      </c>
    </row>
    <row r="24015" spans="1:1" ht="18" customHeight="1" x14ac:dyDescent="0.25">
      <c r="A24015" s="59" t="str">
        <f t="shared" si="375"/>
        <v/>
      </c>
    </row>
    <row r="24016" spans="1:1" ht="18" customHeight="1" x14ac:dyDescent="0.25">
      <c r="A24016" s="59" t="str">
        <f t="shared" si="375"/>
        <v/>
      </c>
    </row>
    <row r="24017" spans="1:1" ht="18" customHeight="1" x14ac:dyDescent="0.25">
      <c r="A24017" s="59" t="str">
        <f t="shared" si="375"/>
        <v/>
      </c>
    </row>
    <row r="24018" spans="1:1" ht="18" customHeight="1" x14ac:dyDescent="0.25">
      <c r="A24018" s="59" t="str">
        <f t="shared" si="375"/>
        <v/>
      </c>
    </row>
    <row r="24019" spans="1:1" ht="18" customHeight="1" x14ac:dyDescent="0.25">
      <c r="A24019" s="59" t="str">
        <f t="shared" si="375"/>
        <v/>
      </c>
    </row>
    <row r="24020" spans="1:1" ht="18" customHeight="1" x14ac:dyDescent="0.25">
      <c r="A24020" s="59" t="str">
        <f t="shared" si="375"/>
        <v/>
      </c>
    </row>
    <row r="24021" spans="1:1" ht="18" customHeight="1" x14ac:dyDescent="0.25">
      <c r="A24021" s="59" t="str">
        <f t="shared" si="375"/>
        <v/>
      </c>
    </row>
    <row r="24022" spans="1:1" ht="18" customHeight="1" x14ac:dyDescent="0.25">
      <c r="A24022" s="59" t="str">
        <f t="shared" si="375"/>
        <v/>
      </c>
    </row>
    <row r="24023" spans="1:1" ht="18" customHeight="1" x14ac:dyDescent="0.25">
      <c r="A24023" s="59" t="str">
        <f t="shared" si="375"/>
        <v/>
      </c>
    </row>
    <row r="24024" spans="1:1" ht="18" customHeight="1" x14ac:dyDescent="0.25">
      <c r="A24024" s="59" t="str">
        <f t="shared" si="375"/>
        <v/>
      </c>
    </row>
    <row r="24025" spans="1:1" ht="18" customHeight="1" x14ac:dyDescent="0.25">
      <c r="A24025" s="59" t="str">
        <f t="shared" si="375"/>
        <v/>
      </c>
    </row>
    <row r="24026" spans="1:1" ht="18" customHeight="1" x14ac:dyDescent="0.25">
      <c r="A24026" s="59" t="str">
        <f t="shared" si="375"/>
        <v/>
      </c>
    </row>
    <row r="24027" spans="1:1" ht="18" customHeight="1" x14ac:dyDescent="0.25">
      <c r="A24027" s="59" t="str">
        <f t="shared" si="375"/>
        <v/>
      </c>
    </row>
    <row r="24028" spans="1:1" ht="18" customHeight="1" x14ac:dyDescent="0.25">
      <c r="A24028" s="59" t="str">
        <f t="shared" si="375"/>
        <v/>
      </c>
    </row>
    <row r="24029" spans="1:1" ht="18" customHeight="1" x14ac:dyDescent="0.25">
      <c r="A24029" s="59" t="str">
        <f t="shared" si="375"/>
        <v/>
      </c>
    </row>
    <row r="24030" spans="1:1" ht="18" customHeight="1" x14ac:dyDescent="0.25">
      <c r="A24030" s="59" t="str">
        <f t="shared" si="375"/>
        <v/>
      </c>
    </row>
    <row r="24031" spans="1:1" ht="18" customHeight="1" x14ac:dyDescent="0.25">
      <c r="A24031" s="59" t="str">
        <f t="shared" si="375"/>
        <v/>
      </c>
    </row>
    <row r="24032" spans="1:1" ht="18" customHeight="1" x14ac:dyDescent="0.25">
      <c r="A24032" s="59" t="str">
        <f t="shared" si="375"/>
        <v/>
      </c>
    </row>
    <row r="24033" spans="1:1" ht="18" customHeight="1" x14ac:dyDescent="0.25">
      <c r="A24033" s="59" t="str">
        <f t="shared" si="375"/>
        <v/>
      </c>
    </row>
    <row r="24034" spans="1:1" ht="18" customHeight="1" x14ac:dyDescent="0.25">
      <c r="A24034" s="59" t="str">
        <f t="shared" si="375"/>
        <v/>
      </c>
    </row>
    <row r="24035" spans="1:1" ht="18" customHeight="1" x14ac:dyDescent="0.25">
      <c r="A24035" s="59" t="str">
        <f t="shared" si="375"/>
        <v/>
      </c>
    </row>
    <row r="24036" spans="1:1" ht="18" customHeight="1" x14ac:dyDescent="0.25">
      <c r="A24036" s="59" t="str">
        <f t="shared" si="375"/>
        <v/>
      </c>
    </row>
    <row r="24037" spans="1:1" ht="18" customHeight="1" x14ac:dyDescent="0.25">
      <c r="A24037" s="59" t="str">
        <f t="shared" si="375"/>
        <v/>
      </c>
    </row>
    <row r="24038" spans="1:1" ht="18" customHeight="1" x14ac:dyDescent="0.25">
      <c r="A24038" s="59" t="str">
        <f t="shared" si="375"/>
        <v/>
      </c>
    </row>
    <row r="24039" spans="1:1" ht="18" customHeight="1" x14ac:dyDescent="0.25">
      <c r="A24039" s="59" t="str">
        <f t="shared" si="375"/>
        <v/>
      </c>
    </row>
    <row r="24040" spans="1:1" ht="18" customHeight="1" x14ac:dyDescent="0.25">
      <c r="A24040" s="59" t="str">
        <f t="shared" si="375"/>
        <v/>
      </c>
    </row>
    <row r="24041" spans="1:1" ht="18" customHeight="1" x14ac:dyDescent="0.25">
      <c r="A24041" s="59" t="str">
        <f t="shared" si="375"/>
        <v/>
      </c>
    </row>
    <row r="24042" spans="1:1" ht="18" customHeight="1" x14ac:dyDescent="0.25">
      <c r="A24042" s="59" t="str">
        <f t="shared" si="375"/>
        <v/>
      </c>
    </row>
    <row r="24043" spans="1:1" ht="18" customHeight="1" x14ac:dyDescent="0.25">
      <c r="A24043" s="59" t="str">
        <f t="shared" si="375"/>
        <v/>
      </c>
    </row>
    <row r="24044" spans="1:1" ht="18" customHeight="1" x14ac:dyDescent="0.25">
      <c r="A24044" s="59" t="str">
        <f t="shared" si="375"/>
        <v/>
      </c>
    </row>
    <row r="24045" spans="1:1" ht="18" customHeight="1" x14ac:dyDescent="0.25">
      <c r="A24045" s="59" t="str">
        <f t="shared" si="375"/>
        <v/>
      </c>
    </row>
    <row r="24046" spans="1:1" ht="18" customHeight="1" x14ac:dyDescent="0.25">
      <c r="A24046" s="59" t="str">
        <f t="shared" ref="A24046:A24109" si="376">IF(B24046&lt;&gt;"",DATE(2020,INT((ROW(A24044)-1)/78)+1,1),"")</f>
        <v/>
      </c>
    </row>
    <row r="24047" spans="1:1" ht="18" customHeight="1" x14ac:dyDescent="0.25">
      <c r="A24047" s="59" t="str">
        <f t="shared" si="376"/>
        <v/>
      </c>
    </row>
    <row r="24048" spans="1:1" ht="18" customHeight="1" x14ac:dyDescent="0.25">
      <c r="A24048" s="59" t="str">
        <f t="shared" si="376"/>
        <v/>
      </c>
    </row>
    <row r="24049" spans="1:1" ht="18" customHeight="1" x14ac:dyDescent="0.25">
      <c r="A24049" s="59" t="str">
        <f t="shared" si="376"/>
        <v/>
      </c>
    </row>
    <row r="24050" spans="1:1" ht="18" customHeight="1" x14ac:dyDescent="0.25">
      <c r="A24050" s="59" t="str">
        <f t="shared" si="376"/>
        <v/>
      </c>
    </row>
    <row r="24051" spans="1:1" ht="18" customHeight="1" x14ac:dyDescent="0.25">
      <c r="A24051" s="59" t="str">
        <f t="shared" si="376"/>
        <v/>
      </c>
    </row>
    <row r="24052" spans="1:1" ht="18" customHeight="1" x14ac:dyDescent="0.25">
      <c r="A24052" s="59" t="str">
        <f t="shared" si="376"/>
        <v/>
      </c>
    </row>
    <row r="24053" spans="1:1" ht="18" customHeight="1" x14ac:dyDescent="0.25">
      <c r="A24053" s="59" t="str">
        <f t="shared" si="376"/>
        <v/>
      </c>
    </row>
    <row r="24054" spans="1:1" ht="18" customHeight="1" x14ac:dyDescent="0.25">
      <c r="A24054" s="59" t="str">
        <f t="shared" si="376"/>
        <v/>
      </c>
    </row>
    <row r="24055" spans="1:1" ht="18" customHeight="1" x14ac:dyDescent="0.25">
      <c r="A24055" s="59" t="str">
        <f t="shared" si="376"/>
        <v/>
      </c>
    </row>
    <row r="24056" spans="1:1" ht="18" customHeight="1" x14ac:dyDescent="0.25">
      <c r="A24056" s="59" t="str">
        <f t="shared" si="376"/>
        <v/>
      </c>
    </row>
    <row r="24057" spans="1:1" ht="18" customHeight="1" x14ac:dyDescent="0.25">
      <c r="A24057" s="59" t="str">
        <f t="shared" si="376"/>
        <v/>
      </c>
    </row>
    <row r="24058" spans="1:1" ht="18" customHeight="1" x14ac:dyDescent="0.25">
      <c r="A24058" s="59" t="str">
        <f t="shared" si="376"/>
        <v/>
      </c>
    </row>
    <row r="24059" spans="1:1" ht="18" customHeight="1" x14ac:dyDescent="0.25">
      <c r="A24059" s="59" t="str">
        <f t="shared" si="376"/>
        <v/>
      </c>
    </row>
    <row r="24060" spans="1:1" ht="18" customHeight="1" x14ac:dyDescent="0.25">
      <c r="A24060" s="59" t="str">
        <f t="shared" si="376"/>
        <v/>
      </c>
    </row>
    <row r="24061" spans="1:1" ht="18" customHeight="1" x14ac:dyDescent="0.25">
      <c r="A24061" s="59" t="str">
        <f t="shared" si="376"/>
        <v/>
      </c>
    </row>
    <row r="24062" spans="1:1" ht="18" customHeight="1" x14ac:dyDescent="0.25">
      <c r="A24062" s="59" t="str">
        <f t="shared" si="376"/>
        <v/>
      </c>
    </row>
    <row r="24063" spans="1:1" ht="18" customHeight="1" x14ac:dyDescent="0.25">
      <c r="A24063" s="59" t="str">
        <f t="shared" si="376"/>
        <v/>
      </c>
    </row>
    <row r="24064" spans="1:1" ht="18" customHeight="1" x14ac:dyDescent="0.25">
      <c r="A24064" s="59" t="str">
        <f t="shared" si="376"/>
        <v/>
      </c>
    </row>
    <row r="24065" spans="1:1" ht="18" customHeight="1" x14ac:dyDescent="0.25">
      <c r="A24065" s="59" t="str">
        <f t="shared" si="376"/>
        <v/>
      </c>
    </row>
    <row r="24066" spans="1:1" ht="18" customHeight="1" x14ac:dyDescent="0.25">
      <c r="A24066" s="59" t="str">
        <f t="shared" si="376"/>
        <v/>
      </c>
    </row>
    <row r="24067" spans="1:1" ht="18" customHeight="1" x14ac:dyDescent="0.25">
      <c r="A24067" s="59" t="str">
        <f t="shared" si="376"/>
        <v/>
      </c>
    </row>
    <row r="24068" spans="1:1" ht="18" customHeight="1" x14ac:dyDescent="0.25">
      <c r="A24068" s="59" t="str">
        <f t="shared" si="376"/>
        <v/>
      </c>
    </row>
    <row r="24069" spans="1:1" ht="18" customHeight="1" x14ac:dyDescent="0.25">
      <c r="A24069" s="59" t="str">
        <f t="shared" si="376"/>
        <v/>
      </c>
    </row>
    <row r="24070" spans="1:1" ht="18" customHeight="1" x14ac:dyDescent="0.25">
      <c r="A24070" s="59" t="str">
        <f t="shared" si="376"/>
        <v/>
      </c>
    </row>
    <row r="24071" spans="1:1" ht="18" customHeight="1" x14ac:dyDescent="0.25">
      <c r="A24071" s="59" t="str">
        <f t="shared" si="376"/>
        <v/>
      </c>
    </row>
    <row r="24072" spans="1:1" ht="18" customHeight="1" x14ac:dyDescent="0.25">
      <c r="A24072" s="59" t="str">
        <f t="shared" si="376"/>
        <v/>
      </c>
    </row>
    <row r="24073" spans="1:1" ht="18" customHeight="1" x14ac:dyDescent="0.25">
      <c r="A24073" s="59" t="str">
        <f t="shared" si="376"/>
        <v/>
      </c>
    </row>
    <row r="24074" spans="1:1" ht="18" customHeight="1" x14ac:dyDescent="0.25">
      <c r="A24074" s="59" t="str">
        <f t="shared" si="376"/>
        <v/>
      </c>
    </row>
    <row r="24075" spans="1:1" ht="18" customHeight="1" x14ac:dyDescent="0.25">
      <c r="A24075" s="59" t="str">
        <f t="shared" si="376"/>
        <v/>
      </c>
    </row>
    <row r="24076" spans="1:1" ht="18" customHeight="1" x14ac:dyDescent="0.25">
      <c r="A24076" s="59" t="str">
        <f t="shared" si="376"/>
        <v/>
      </c>
    </row>
    <row r="24077" spans="1:1" ht="18" customHeight="1" x14ac:dyDescent="0.25">
      <c r="A24077" s="59" t="str">
        <f t="shared" si="376"/>
        <v/>
      </c>
    </row>
    <row r="24078" spans="1:1" ht="18" customHeight="1" x14ac:dyDescent="0.25">
      <c r="A24078" s="59" t="str">
        <f t="shared" si="376"/>
        <v/>
      </c>
    </row>
    <row r="24079" spans="1:1" ht="18" customHeight="1" x14ac:dyDescent="0.25">
      <c r="A24079" s="59" t="str">
        <f t="shared" si="376"/>
        <v/>
      </c>
    </row>
    <row r="24080" spans="1:1" ht="18" customHeight="1" x14ac:dyDescent="0.25">
      <c r="A24080" s="59" t="str">
        <f t="shared" si="376"/>
        <v/>
      </c>
    </row>
    <row r="24081" spans="1:1" ht="18" customHeight="1" x14ac:dyDescent="0.25">
      <c r="A24081" s="59" t="str">
        <f t="shared" si="376"/>
        <v/>
      </c>
    </row>
    <row r="24082" spans="1:1" ht="18" customHeight="1" x14ac:dyDescent="0.25">
      <c r="A24082" s="59" t="str">
        <f t="shared" si="376"/>
        <v/>
      </c>
    </row>
    <row r="24083" spans="1:1" ht="18" customHeight="1" x14ac:dyDescent="0.25">
      <c r="A24083" s="59" t="str">
        <f t="shared" si="376"/>
        <v/>
      </c>
    </row>
    <row r="24084" spans="1:1" ht="18" customHeight="1" x14ac:dyDescent="0.25">
      <c r="A24084" s="59" t="str">
        <f t="shared" si="376"/>
        <v/>
      </c>
    </row>
    <row r="24085" spans="1:1" ht="18" customHeight="1" x14ac:dyDescent="0.25">
      <c r="A24085" s="59" t="str">
        <f t="shared" si="376"/>
        <v/>
      </c>
    </row>
    <row r="24086" spans="1:1" ht="18" customHeight="1" x14ac:dyDescent="0.25">
      <c r="A24086" s="59" t="str">
        <f t="shared" si="376"/>
        <v/>
      </c>
    </row>
    <row r="24087" spans="1:1" ht="18" customHeight="1" x14ac:dyDescent="0.25">
      <c r="A24087" s="59" t="str">
        <f t="shared" si="376"/>
        <v/>
      </c>
    </row>
    <row r="24088" spans="1:1" ht="18" customHeight="1" x14ac:dyDescent="0.25">
      <c r="A24088" s="59" t="str">
        <f t="shared" si="376"/>
        <v/>
      </c>
    </row>
    <row r="24089" spans="1:1" ht="18" customHeight="1" x14ac:dyDescent="0.25">
      <c r="A24089" s="59" t="str">
        <f t="shared" si="376"/>
        <v/>
      </c>
    </row>
    <row r="24090" spans="1:1" ht="18" customHeight="1" x14ac:dyDescent="0.25">
      <c r="A24090" s="59" t="str">
        <f t="shared" si="376"/>
        <v/>
      </c>
    </row>
    <row r="24091" spans="1:1" ht="18" customHeight="1" x14ac:dyDescent="0.25">
      <c r="A24091" s="59" t="str">
        <f t="shared" si="376"/>
        <v/>
      </c>
    </row>
    <row r="24092" spans="1:1" ht="18" customHeight="1" x14ac:dyDescent="0.25">
      <c r="A24092" s="59" t="str">
        <f t="shared" si="376"/>
        <v/>
      </c>
    </row>
    <row r="24093" spans="1:1" ht="18" customHeight="1" x14ac:dyDescent="0.25">
      <c r="A24093" s="59" t="str">
        <f t="shared" si="376"/>
        <v/>
      </c>
    </row>
    <row r="24094" spans="1:1" ht="18" customHeight="1" x14ac:dyDescent="0.25">
      <c r="A24094" s="59" t="str">
        <f t="shared" si="376"/>
        <v/>
      </c>
    </row>
    <row r="24095" spans="1:1" ht="18" customHeight="1" x14ac:dyDescent="0.25">
      <c r="A24095" s="59" t="str">
        <f t="shared" si="376"/>
        <v/>
      </c>
    </row>
    <row r="24096" spans="1:1" ht="18" customHeight="1" x14ac:dyDescent="0.25">
      <c r="A24096" s="59" t="str">
        <f t="shared" si="376"/>
        <v/>
      </c>
    </row>
    <row r="24097" spans="1:1" ht="18" customHeight="1" x14ac:dyDescent="0.25">
      <c r="A24097" s="59" t="str">
        <f t="shared" si="376"/>
        <v/>
      </c>
    </row>
    <row r="24098" spans="1:1" ht="18" customHeight="1" x14ac:dyDescent="0.25">
      <c r="A24098" s="59" t="str">
        <f t="shared" si="376"/>
        <v/>
      </c>
    </row>
    <row r="24099" spans="1:1" ht="18" customHeight="1" x14ac:dyDescent="0.25">
      <c r="A24099" s="59" t="str">
        <f t="shared" si="376"/>
        <v/>
      </c>
    </row>
    <row r="24100" spans="1:1" ht="18" customHeight="1" x14ac:dyDescent="0.25">
      <c r="A24100" s="59" t="str">
        <f t="shared" si="376"/>
        <v/>
      </c>
    </row>
    <row r="24101" spans="1:1" ht="18" customHeight="1" x14ac:dyDescent="0.25">
      <c r="A24101" s="59" t="str">
        <f t="shared" si="376"/>
        <v/>
      </c>
    </row>
    <row r="24102" spans="1:1" ht="18" customHeight="1" x14ac:dyDescent="0.25">
      <c r="A24102" s="59" t="str">
        <f t="shared" si="376"/>
        <v/>
      </c>
    </row>
    <row r="24103" spans="1:1" ht="18" customHeight="1" x14ac:dyDescent="0.25">
      <c r="A24103" s="59" t="str">
        <f t="shared" si="376"/>
        <v/>
      </c>
    </row>
    <row r="24104" spans="1:1" ht="18" customHeight="1" x14ac:dyDescent="0.25">
      <c r="A24104" s="59" t="str">
        <f t="shared" si="376"/>
        <v/>
      </c>
    </row>
    <row r="24105" spans="1:1" ht="18" customHeight="1" x14ac:dyDescent="0.25">
      <c r="A24105" s="59" t="str">
        <f t="shared" si="376"/>
        <v/>
      </c>
    </row>
    <row r="24106" spans="1:1" ht="18" customHeight="1" x14ac:dyDescent="0.25">
      <c r="A24106" s="59" t="str">
        <f t="shared" si="376"/>
        <v/>
      </c>
    </row>
    <row r="24107" spans="1:1" ht="18" customHeight="1" x14ac:dyDescent="0.25">
      <c r="A24107" s="59" t="str">
        <f t="shared" si="376"/>
        <v/>
      </c>
    </row>
    <row r="24108" spans="1:1" ht="18" customHeight="1" x14ac:dyDescent="0.25">
      <c r="A24108" s="59" t="str">
        <f t="shared" si="376"/>
        <v/>
      </c>
    </row>
    <row r="24109" spans="1:1" ht="18" customHeight="1" x14ac:dyDescent="0.25">
      <c r="A24109" s="59" t="str">
        <f t="shared" si="376"/>
        <v/>
      </c>
    </row>
    <row r="24110" spans="1:1" ht="18" customHeight="1" x14ac:dyDescent="0.25">
      <c r="A24110" s="59" t="str">
        <f t="shared" ref="A24110:A24173" si="377">IF(B24110&lt;&gt;"",DATE(2020,INT((ROW(A24108)-1)/78)+1,1),"")</f>
        <v/>
      </c>
    </row>
    <row r="24111" spans="1:1" ht="18" customHeight="1" x14ac:dyDescent="0.25">
      <c r="A24111" s="59" t="str">
        <f t="shared" si="377"/>
        <v/>
      </c>
    </row>
    <row r="24112" spans="1:1" ht="18" customHeight="1" x14ac:dyDescent="0.25">
      <c r="A24112" s="59" t="str">
        <f t="shared" si="377"/>
        <v/>
      </c>
    </row>
    <row r="24113" spans="1:1" ht="18" customHeight="1" x14ac:dyDescent="0.25">
      <c r="A24113" s="59" t="str">
        <f t="shared" si="377"/>
        <v/>
      </c>
    </row>
    <row r="24114" spans="1:1" ht="18" customHeight="1" x14ac:dyDescent="0.25">
      <c r="A24114" s="59" t="str">
        <f t="shared" si="377"/>
        <v/>
      </c>
    </row>
    <row r="24115" spans="1:1" ht="18" customHeight="1" x14ac:dyDescent="0.25">
      <c r="A24115" s="59" t="str">
        <f t="shared" si="377"/>
        <v/>
      </c>
    </row>
    <row r="24116" spans="1:1" ht="18" customHeight="1" x14ac:dyDescent="0.25">
      <c r="A24116" s="59" t="str">
        <f t="shared" si="377"/>
        <v/>
      </c>
    </row>
    <row r="24117" spans="1:1" ht="18" customHeight="1" x14ac:dyDescent="0.25">
      <c r="A24117" s="59" t="str">
        <f t="shared" si="377"/>
        <v/>
      </c>
    </row>
    <row r="24118" spans="1:1" ht="18" customHeight="1" x14ac:dyDescent="0.25">
      <c r="A24118" s="59" t="str">
        <f t="shared" si="377"/>
        <v/>
      </c>
    </row>
    <row r="24119" spans="1:1" ht="18" customHeight="1" x14ac:dyDescent="0.25">
      <c r="A24119" s="59" t="str">
        <f t="shared" si="377"/>
        <v/>
      </c>
    </row>
    <row r="24120" spans="1:1" ht="18" customHeight="1" x14ac:dyDescent="0.25">
      <c r="A24120" s="59" t="str">
        <f t="shared" si="377"/>
        <v/>
      </c>
    </row>
    <row r="24121" spans="1:1" ht="18" customHeight="1" x14ac:dyDescent="0.25">
      <c r="A24121" s="59" t="str">
        <f t="shared" si="377"/>
        <v/>
      </c>
    </row>
    <row r="24122" spans="1:1" ht="18" customHeight="1" x14ac:dyDescent="0.25">
      <c r="A24122" s="59" t="str">
        <f t="shared" si="377"/>
        <v/>
      </c>
    </row>
    <row r="24123" spans="1:1" ht="18" customHeight="1" x14ac:dyDescent="0.25">
      <c r="A24123" s="59" t="str">
        <f t="shared" si="377"/>
        <v/>
      </c>
    </row>
    <row r="24124" spans="1:1" ht="18" customHeight="1" x14ac:dyDescent="0.25">
      <c r="A24124" s="59" t="str">
        <f t="shared" si="377"/>
        <v/>
      </c>
    </row>
    <row r="24125" spans="1:1" ht="18" customHeight="1" x14ac:dyDescent="0.25">
      <c r="A24125" s="59" t="str">
        <f t="shared" si="377"/>
        <v/>
      </c>
    </row>
    <row r="24126" spans="1:1" ht="18" customHeight="1" x14ac:dyDescent="0.25">
      <c r="A24126" s="59" t="str">
        <f t="shared" si="377"/>
        <v/>
      </c>
    </row>
    <row r="24127" spans="1:1" ht="18" customHeight="1" x14ac:dyDescent="0.25">
      <c r="A24127" s="59" t="str">
        <f t="shared" si="377"/>
        <v/>
      </c>
    </row>
    <row r="24128" spans="1:1" ht="18" customHeight="1" x14ac:dyDescent="0.25">
      <c r="A24128" s="59" t="str">
        <f t="shared" si="377"/>
        <v/>
      </c>
    </row>
    <row r="24129" spans="1:1" ht="18" customHeight="1" x14ac:dyDescent="0.25">
      <c r="A24129" s="59" t="str">
        <f t="shared" si="377"/>
        <v/>
      </c>
    </row>
    <row r="24130" spans="1:1" ht="18" customHeight="1" x14ac:dyDescent="0.25">
      <c r="A24130" s="59" t="str">
        <f t="shared" si="377"/>
        <v/>
      </c>
    </row>
    <row r="24131" spans="1:1" ht="18" customHeight="1" x14ac:dyDescent="0.25">
      <c r="A24131" s="59" t="str">
        <f t="shared" si="377"/>
        <v/>
      </c>
    </row>
    <row r="24132" spans="1:1" ht="18" customHeight="1" x14ac:dyDescent="0.25">
      <c r="A24132" s="59" t="str">
        <f t="shared" si="377"/>
        <v/>
      </c>
    </row>
    <row r="24133" spans="1:1" ht="18" customHeight="1" x14ac:dyDescent="0.25">
      <c r="A24133" s="59" t="str">
        <f t="shared" si="377"/>
        <v/>
      </c>
    </row>
    <row r="24134" spans="1:1" ht="18" customHeight="1" x14ac:dyDescent="0.25">
      <c r="A24134" s="59" t="str">
        <f t="shared" si="377"/>
        <v/>
      </c>
    </row>
    <row r="24135" spans="1:1" ht="18" customHeight="1" x14ac:dyDescent="0.25">
      <c r="A24135" s="59" t="str">
        <f t="shared" si="377"/>
        <v/>
      </c>
    </row>
    <row r="24136" spans="1:1" ht="18" customHeight="1" x14ac:dyDescent="0.25">
      <c r="A24136" s="59" t="str">
        <f t="shared" si="377"/>
        <v/>
      </c>
    </row>
    <row r="24137" spans="1:1" ht="18" customHeight="1" x14ac:dyDescent="0.25">
      <c r="A24137" s="59" t="str">
        <f t="shared" si="377"/>
        <v/>
      </c>
    </row>
    <row r="24138" spans="1:1" ht="18" customHeight="1" x14ac:dyDescent="0.25">
      <c r="A24138" s="59" t="str">
        <f t="shared" si="377"/>
        <v/>
      </c>
    </row>
    <row r="24139" spans="1:1" ht="18" customHeight="1" x14ac:dyDescent="0.25">
      <c r="A24139" s="59" t="str">
        <f t="shared" si="377"/>
        <v/>
      </c>
    </row>
    <row r="24140" spans="1:1" ht="18" customHeight="1" x14ac:dyDescent="0.25">
      <c r="A24140" s="59" t="str">
        <f t="shared" si="377"/>
        <v/>
      </c>
    </row>
    <row r="24141" spans="1:1" ht="18" customHeight="1" x14ac:dyDescent="0.25">
      <c r="A24141" s="59" t="str">
        <f t="shared" si="377"/>
        <v/>
      </c>
    </row>
    <row r="24142" spans="1:1" ht="18" customHeight="1" x14ac:dyDescent="0.25">
      <c r="A24142" s="59" t="str">
        <f t="shared" si="377"/>
        <v/>
      </c>
    </row>
    <row r="24143" spans="1:1" ht="18" customHeight="1" x14ac:dyDescent="0.25">
      <c r="A24143" s="59" t="str">
        <f t="shared" si="377"/>
        <v/>
      </c>
    </row>
    <row r="24144" spans="1:1" ht="18" customHeight="1" x14ac:dyDescent="0.25">
      <c r="A24144" s="59" t="str">
        <f t="shared" si="377"/>
        <v/>
      </c>
    </row>
    <row r="24145" spans="1:1" ht="18" customHeight="1" x14ac:dyDescent="0.25">
      <c r="A24145" s="59" t="str">
        <f t="shared" si="377"/>
        <v/>
      </c>
    </row>
    <row r="24146" spans="1:1" ht="18" customHeight="1" x14ac:dyDescent="0.25">
      <c r="A24146" s="59" t="str">
        <f t="shared" si="377"/>
        <v/>
      </c>
    </row>
    <row r="24147" spans="1:1" ht="18" customHeight="1" x14ac:dyDescent="0.25">
      <c r="A24147" s="59" t="str">
        <f t="shared" si="377"/>
        <v/>
      </c>
    </row>
    <row r="24148" spans="1:1" ht="18" customHeight="1" x14ac:dyDescent="0.25">
      <c r="A24148" s="59" t="str">
        <f t="shared" si="377"/>
        <v/>
      </c>
    </row>
    <row r="24149" spans="1:1" ht="18" customHeight="1" x14ac:dyDescent="0.25">
      <c r="A24149" s="59" t="str">
        <f t="shared" si="377"/>
        <v/>
      </c>
    </row>
    <row r="24150" spans="1:1" ht="18" customHeight="1" x14ac:dyDescent="0.25">
      <c r="A24150" s="59" t="str">
        <f t="shared" si="377"/>
        <v/>
      </c>
    </row>
    <row r="24151" spans="1:1" ht="18" customHeight="1" x14ac:dyDescent="0.25">
      <c r="A24151" s="59" t="str">
        <f t="shared" si="377"/>
        <v/>
      </c>
    </row>
    <row r="24152" spans="1:1" ht="18" customHeight="1" x14ac:dyDescent="0.25">
      <c r="A24152" s="59" t="str">
        <f t="shared" si="377"/>
        <v/>
      </c>
    </row>
    <row r="24153" spans="1:1" ht="18" customHeight="1" x14ac:dyDescent="0.25">
      <c r="A24153" s="59" t="str">
        <f t="shared" si="377"/>
        <v/>
      </c>
    </row>
    <row r="24154" spans="1:1" ht="18" customHeight="1" x14ac:dyDescent="0.25">
      <c r="A24154" s="59" t="str">
        <f t="shared" si="377"/>
        <v/>
      </c>
    </row>
    <row r="24155" spans="1:1" ht="18" customHeight="1" x14ac:dyDescent="0.25">
      <c r="A24155" s="59" t="str">
        <f t="shared" si="377"/>
        <v/>
      </c>
    </row>
    <row r="24156" spans="1:1" ht="18" customHeight="1" x14ac:dyDescent="0.25">
      <c r="A24156" s="59" t="str">
        <f t="shared" si="377"/>
        <v/>
      </c>
    </row>
    <row r="24157" spans="1:1" ht="18" customHeight="1" x14ac:dyDescent="0.25">
      <c r="A24157" s="59" t="str">
        <f t="shared" si="377"/>
        <v/>
      </c>
    </row>
    <row r="24158" spans="1:1" ht="18" customHeight="1" x14ac:dyDescent="0.25">
      <c r="A24158" s="59" t="str">
        <f t="shared" si="377"/>
        <v/>
      </c>
    </row>
    <row r="24159" spans="1:1" ht="18" customHeight="1" x14ac:dyDescent="0.25">
      <c r="A24159" s="59" t="str">
        <f t="shared" si="377"/>
        <v/>
      </c>
    </row>
    <row r="24160" spans="1:1" ht="18" customHeight="1" x14ac:dyDescent="0.25">
      <c r="A24160" s="59" t="str">
        <f t="shared" si="377"/>
        <v/>
      </c>
    </row>
    <row r="24161" spans="1:1" ht="18" customHeight="1" x14ac:dyDescent="0.25">
      <c r="A24161" s="59" t="str">
        <f t="shared" si="377"/>
        <v/>
      </c>
    </row>
    <row r="24162" spans="1:1" ht="18" customHeight="1" x14ac:dyDescent="0.25">
      <c r="A24162" s="59" t="str">
        <f t="shared" si="377"/>
        <v/>
      </c>
    </row>
    <row r="24163" spans="1:1" ht="18" customHeight="1" x14ac:dyDescent="0.25">
      <c r="A24163" s="59" t="str">
        <f t="shared" si="377"/>
        <v/>
      </c>
    </row>
    <row r="24164" spans="1:1" ht="18" customHeight="1" x14ac:dyDescent="0.25">
      <c r="A24164" s="59" t="str">
        <f t="shared" si="377"/>
        <v/>
      </c>
    </row>
    <row r="24165" spans="1:1" ht="18" customHeight="1" x14ac:dyDescent="0.25">
      <c r="A24165" s="59" t="str">
        <f t="shared" si="377"/>
        <v/>
      </c>
    </row>
    <row r="24166" spans="1:1" ht="18" customHeight="1" x14ac:dyDescent="0.25">
      <c r="A24166" s="59" t="str">
        <f t="shared" si="377"/>
        <v/>
      </c>
    </row>
    <row r="24167" spans="1:1" ht="18" customHeight="1" x14ac:dyDescent="0.25">
      <c r="A24167" s="59" t="str">
        <f t="shared" si="377"/>
        <v/>
      </c>
    </row>
    <row r="24168" spans="1:1" ht="18" customHeight="1" x14ac:dyDescent="0.25">
      <c r="A24168" s="59" t="str">
        <f t="shared" si="377"/>
        <v/>
      </c>
    </row>
    <row r="24169" spans="1:1" ht="18" customHeight="1" x14ac:dyDescent="0.25">
      <c r="A24169" s="59" t="str">
        <f t="shared" si="377"/>
        <v/>
      </c>
    </row>
    <row r="24170" spans="1:1" ht="18" customHeight="1" x14ac:dyDescent="0.25">
      <c r="A24170" s="59" t="str">
        <f t="shared" si="377"/>
        <v/>
      </c>
    </row>
    <row r="24171" spans="1:1" ht="18" customHeight="1" x14ac:dyDescent="0.25">
      <c r="A24171" s="59" t="str">
        <f t="shared" si="377"/>
        <v/>
      </c>
    </row>
    <row r="24172" spans="1:1" ht="18" customHeight="1" x14ac:dyDescent="0.25">
      <c r="A24172" s="59" t="str">
        <f t="shared" si="377"/>
        <v/>
      </c>
    </row>
    <row r="24173" spans="1:1" ht="18" customHeight="1" x14ac:dyDescent="0.25">
      <c r="A24173" s="59" t="str">
        <f t="shared" si="377"/>
        <v/>
      </c>
    </row>
    <row r="24174" spans="1:1" ht="18" customHeight="1" x14ac:dyDescent="0.25">
      <c r="A24174" s="59" t="str">
        <f t="shared" ref="A24174:A24237" si="378">IF(B24174&lt;&gt;"",DATE(2020,INT((ROW(A24172)-1)/78)+1,1),"")</f>
        <v/>
      </c>
    </row>
    <row r="24175" spans="1:1" ht="18" customHeight="1" x14ac:dyDescent="0.25">
      <c r="A24175" s="59" t="str">
        <f t="shared" si="378"/>
        <v/>
      </c>
    </row>
    <row r="24176" spans="1:1" ht="18" customHeight="1" x14ac:dyDescent="0.25">
      <c r="A24176" s="59" t="str">
        <f t="shared" si="378"/>
        <v/>
      </c>
    </row>
    <row r="24177" spans="1:1" ht="18" customHeight="1" x14ac:dyDescent="0.25">
      <c r="A24177" s="59" t="str">
        <f t="shared" si="378"/>
        <v/>
      </c>
    </row>
    <row r="24178" spans="1:1" ht="18" customHeight="1" x14ac:dyDescent="0.25">
      <c r="A24178" s="59" t="str">
        <f t="shared" si="378"/>
        <v/>
      </c>
    </row>
    <row r="24179" spans="1:1" ht="18" customHeight="1" x14ac:dyDescent="0.25">
      <c r="A24179" s="59" t="str">
        <f t="shared" si="378"/>
        <v/>
      </c>
    </row>
    <row r="24180" spans="1:1" ht="18" customHeight="1" x14ac:dyDescent="0.25">
      <c r="A24180" s="59" t="str">
        <f t="shared" si="378"/>
        <v/>
      </c>
    </row>
    <row r="24181" spans="1:1" ht="18" customHeight="1" x14ac:dyDescent="0.25">
      <c r="A24181" s="59" t="str">
        <f t="shared" si="378"/>
        <v/>
      </c>
    </row>
    <row r="24182" spans="1:1" ht="18" customHeight="1" x14ac:dyDescent="0.25">
      <c r="A24182" s="59" t="str">
        <f t="shared" si="378"/>
        <v/>
      </c>
    </row>
    <row r="24183" spans="1:1" ht="18" customHeight="1" x14ac:dyDescent="0.25">
      <c r="A24183" s="59" t="str">
        <f t="shared" si="378"/>
        <v/>
      </c>
    </row>
    <row r="24184" spans="1:1" ht="18" customHeight="1" x14ac:dyDescent="0.25">
      <c r="A24184" s="59" t="str">
        <f t="shared" si="378"/>
        <v/>
      </c>
    </row>
    <row r="24185" spans="1:1" ht="18" customHeight="1" x14ac:dyDescent="0.25">
      <c r="A24185" s="59" t="str">
        <f t="shared" si="378"/>
        <v/>
      </c>
    </row>
    <row r="24186" spans="1:1" ht="18" customHeight="1" x14ac:dyDescent="0.25">
      <c r="A24186" s="59" t="str">
        <f t="shared" si="378"/>
        <v/>
      </c>
    </row>
    <row r="24187" spans="1:1" ht="18" customHeight="1" x14ac:dyDescent="0.25">
      <c r="A24187" s="59" t="str">
        <f t="shared" si="378"/>
        <v/>
      </c>
    </row>
    <row r="24188" spans="1:1" ht="18" customHeight="1" x14ac:dyDescent="0.25">
      <c r="A24188" s="59" t="str">
        <f t="shared" si="378"/>
        <v/>
      </c>
    </row>
    <row r="24189" spans="1:1" ht="18" customHeight="1" x14ac:dyDescent="0.25">
      <c r="A24189" s="59" t="str">
        <f t="shared" si="378"/>
        <v/>
      </c>
    </row>
    <row r="24190" spans="1:1" ht="18" customHeight="1" x14ac:dyDescent="0.25">
      <c r="A24190" s="59" t="str">
        <f t="shared" si="378"/>
        <v/>
      </c>
    </row>
    <row r="24191" spans="1:1" ht="18" customHeight="1" x14ac:dyDescent="0.25">
      <c r="A24191" s="59" t="str">
        <f t="shared" si="378"/>
        <v/>
      </c>
    </row>
    <row r="24192" spans="1:1" ht="18" customHeight="1" x14ac:dyDescent="0.25">
      <c r="A24192" s="59" t="str">
        <f t="shared" si="378"/>
        <v/>
      </c>
    </row>
    <row r="24193" spans="1:1" ht="18" customHeight="1" x14ac:dyDescent="0.25">
      <c r="A24193" s="59" t="str">
        <f t="shared" si="378"/>
        <v/>
      </c>
    </row>
    <row r="24194" spans="1:1" ht="18" customHeight="1" x14ac:dyDescent="0.25">
      <c r="A24194" s="59" t="str">
        <f t="shared" si="378"/>
        <v/>
      </c>
    </row>
    <row r="24195" spans="1:1" ht="18" customHeight="1" x14ac:dyDescent="0.25">
      <c r="A24195" s="59" t="str">
        <f t="shared" si="378"/>
        <v/>
      </c>
    </row>
    <row r="24196" spans="1:1" ht="18" customHeight="1" x14ac:dyDescent="0.25">
      <c r="A24196" s="59" t="str">
        <f t="shared" si="378"/>
        <v/>
      </c>
    </row>
    <row r="24197" spans="1:1" ht="18" customHeight="1" x14ac:dyDescent="0.25">
      <c r="A24197" s="59" t="str">
        <f t="shared" si="378"/>
        <v/>
      </c>
    </row>
    <row r="24198" spans="1:1" ht="18" customHeight="1" x14ac:dyDescent="0.25">
      <c r="A24198" s="59" t="str">
        <f t="shared" si="378"/>
        <v/>
      </c>
    </row>
    <row r="24199" spans="1:1" ht="18" customHeight="1" x14ac:dyDescent="0.25">
      <c r="A24199" s="59" t="str">
        <f t="shared" si="378"/>
        <v/>
      </c>
    </row>
    <row r="24200" spans="1:1" ht="18" customHeight="1" x14ac:dyDescent="0.25">
      <c r="A24200" s="59" t="str">
        <f t="shared" si="378"/>
        <v/>
      </c>
    </row>
    <row r="24201" spans="1:1" ht="18" customHeight="1" x14ac:dyDescent="0.25">
      <c r="A24201" s="59" t="str">
        <f t="shared" si="378"/>
        <v/>
      </c>
    </row>
    <row r="24202" spans="1:1" ht="18" customHeight="1" x14ac:dyDescent="0.25">
      <c r="A24202" s="59" t="str">
        <f t="shared" si="378"/>
        <v/>
      </c>
    </row>
    <row r="24203" spans="1:1" ht="18" customHeight="1" x14ac:dyDescent="0.25">
      <c r="A24203" s="59" t="str">
        <f t="shared" si="378"/>
        <v/>
      </c>
    </row>
    <row r="24204" spans="1:1" ht="18" customHeight="1" x14ac:dyDescent="0.25">
      <c r="A24204" s="59" t="str">
        <f t="shared" si="378"/>
        <v/>
      </c>
    </row>
    <row r="24205" spans="1:1" ht="18" customHeight="1" x14ac:dyDescent="0.25">
      <c r="A24205" s="59" t="str">
        <f t="shared" si="378"/>
        <v/>
      </c>
    </row>
    <row r="24206" spans="1:1" ht="18" customHeight="1" x14ac:dyDescent="0.25">
      <c r="A24206" s="59" t="str">
        <f t="shared" si="378"/>
        <v/>
      </c>
    </row>
    <row r="24207" spans="1:1" ht="18" customHeight="1" x14ac:dyDescent="0.25">
      <c r="A24207" s="59" t="str">
        <f t="shared" si="378"/>
        <v/>
      </c>
    </row>
    <row r="24208" spans="1:1" ht="18" customHeight="1" x14ac:dyDescent="0.25">
      <c r="A24208" s="59" t="str">
        <f t="shared" si="378"/>
        <v/>
      </c>
    </row>
    <row r="24209" spans="1:1" ht="18" customHeight="1" x14ac:dyDescent="0.25">
      <c r="A24209" s="59" t="str">
        <f t="shared" si="378"/>
        <v/>
      </c>
    </row>
    <row r="24210" spans="1:1" ht="18" customHeight="1" x14ac:dyDescent="0.25">
      <c r="A24210" s="59" t="str">
        <f t="shared" si="378"/>
        <v/>
      </c>
    </row>
    <row r="24211" spans="1:1" ht="18" customHeight="1" x14ac:dyDescent="0.25">
      <c r="A24211" s="59" t="str">
        <f t="shared" si="378"/>
        <v/>
      </c>
    </row>
    <row r="24212" spans="1:1" ht="18" customHeight="1" x14ac:dyDescent="0.25">
      <c r="A24212" s="59" t="str">
        <f t="shared" si="378"/>
        <v/>
      </c>
    </row>
    <row r="24213" spans="1:1" ht="18" customHeight="1" x14ac:dyDescent="0.25">
      <c r="A24213" s="59" t="str">
        <f t="shared" si="378"/>
        <v/>
      </c>
    </row>
    <row r="24214" spans="1:1" ht="18" customHeight="1" x14ac:dyDescent="0.25">
      <c r="A24214" s="59" t="str">
        <f t="shared" si="378"/>
        <v/>
      </c>
    </row>
    <row r="24215" spans="1:1" ht="18" customHeight="1" x14ac:dyDescent="0.25">
      <c r="A24215" s="59" t="str">
        <f t="shared" si="378"/>
        <v/>
      </c>
    </row>
    <row r="24216" spans="1:1" ht="18" customHeight="1" x14ac:dyDescent="0.25">
      <c r="A24216" s="59" t="str">
        <f t="shared" si="378"/>
        <v/>
      </c>
    </row>
    <row r="24217" spans="1:1" ht="18" customHeight="1" x14ac:dyDescent="0.25">
      <c r="A24217" s="59" t="str">
        <f t="shared" si="378"/>
        <v/>
      </c>
    </row>
    <row r="24218" spans="1:1" ht="18" customHeight="1" x14ac:dyDescent="0.25">
      <c r="A24218" s="59" t="str">
        <f t="shared" si="378"/>
        <v/>
      </c>
    </row>
    <row r="24219" spans="1:1" ht="18" customHeight="1" x14ac:dyDescent="0.25">
      <c r="A24219" s="59" t="str">
        <f t="shared" si="378"/>
        <v/>
      </c>
    </row>
    <row r="24220" spans="1:1" ht="18" customHeight="1" x14ac:dyDescent="0.25">
      <c r="A24220" s="59" t="str">
        <f t="shared" si="378"/>
        <v/>
      </c>
    </row>
    <row r="24221" spans="1:1" ht="18" customHeight="1" x14ac:dyDescent="0.25">
      <c r="A24221" s="59" t="str">
        <f t="shared" si="378"/>
        <v/>
      </c>
    </row>
    <row r="24222" spans="1:1" ht="18" customHeight="1" x14ac:dyDescent="0.25">
      <c r="A24222" s="59" t="str">
        <f t="shared" si="378"/>
        <v/>
      </c>
    </row>
    <row r="24223" spans="1:1" ht="18" customHeight="1" x14ac:dyDescent="0.25">
      <c r="A24223" s="59" t="str">
        <f t="shared" si="378"/>
        <v/>
      </c>
    </row>
    <row r="24224" spans="1:1" ht="18" customHeight="1" x14ac:dyDescent="0.25">
      <c r="A24224" s="59" t="str">
        <f t="shared" si="378"/>
        <v/>
      </c>
    </row>
    <row r="24225" spans="1:1" ht="18" customHeight="1" x14ac:dyDescent="0.25">
      <c r="A24225" s="59" t="str">
        <f t="shared" si="378"/>
        <v/>
      </c>
    </row>
    <row r="24226" spans="1:1" ht="18" customHeight="1" x14ac:dyDescent="0.25">
      <c r="A24226" s="59" t="str">
        <f t="shared" si="378"/>
        <v/>
      </c>
    </row>
    <row r="24227" spans="1:1" ht="18" customHeight="1" x14ac:dyDescent="0.25">
      <c r="A24227" s="59" t="str">
        <f t="shared" si="378"/>
        <v/>
      </c>
    </row>
    <row r="24228" spans="1:1" ht="18" customHeight="1" x14ac:dyDescent="0.25">
      <c r="A24228" s="59" t="str">
        <f t="shared" si="378"/>
        <v/>
      </c>
    </row>
    <row r="24229" spans="1:1" ht="18" customHeight="1" x14ac:dyDescent="0.25">
      <c r="A24229" s="59" t="str">
        <f t="shared" si="378"/>
        <v/>
      </c>
    </row>
    <row r="24230" spans="1:1" ht="18" customHeight="1" x14ac:dyDescent="0.25">
      <c r="A24230" s="59" t="str">
        <f t="shared" si="378"/>
        <v/>
      </c>
    </row>
    <row r="24231" spans="1:1" ht="18" customHeight="1" x14ac:dyDescent="0.25">
      <c r="A24231" s="59" t="str">
        <f t="shared" si="378"/>
        <v/>
      </c>
    </row>
    <row r="24232" spans="1:1" ht="18" customHeight="1" x14ac:dyDescent="0.25">
      <c r="A24232" s="59" t="str">
        <f t="shared" si="378"/>
        <v/>
      </c>
    </row>
    <row r="24233" spans="1:1" ht="18" customHeight="1" x14ac:dyDescent="0.25">
      <c r="A24233" s="59" t="str">
        <f t="shared" si="378"/>
        <v/>
      </c>
    </row>
    <row r="24234" spans="1:1" ht="18" customHeight="1" x14ac:dyDescent="0.25">
      <c r="A24234" s="59" t="str">
        <f t="shared" si="378"/>
        <v/>
      </c>
    </row>
    <row r="24235" spans="1:1" ht="18" customHeight="1" x14ac:dyDescent="0.25">
      <c r="A24235" s="59" t="str">
        <f t="shared" si="378"/>
        <v/>
      </c>
    </row>
    <row r="24236" spans="1:1" ht="18" customHeight="1" x14ac:dyDescent="0.25">
      <c r="A24236" s="59" t="str">
        <f t="shared" si="378"/>
        <v/>
      </c>
    </row>
    <row r="24237" spans="1:1" ht="18" customHeight="1" x14ac:dyDescent="0.25">
      <c r="A24237" s="59" t="str">
        <f t="shared" si="378"/>
        <v/>
      </c>
    </row>
    <row r="24238" spans="1:1" ht="18" customHeight="1" x14ac:dyDescent="0.25">
      <c r="A24238" s="59" t="str">
        <f t="shared" ref="A24238:A24301" si="379">IF(B24238&lt;&gt;"",DATE(2020,INT((ROW(A24236)-1)/78)+1,1),"")</f>
        <v/>
      </c>
    </row>
    <row r="24239" spans="1:1" ht="18" customHeight="1" x14ac:dyDescent="0.25">
      <c r="A24239" s="59" t="str">
        <f t="shared" si="379"/>
        <v/>
      </c>
    </row>
    <row r="24240" spans="1:1" ht="18" customHeight="1" x14ac:dyDescent="0.25">
      <c r="A24240" s="59" t="str">
        <f t="shared" si="379"/>
        <v/>
      </c>
    </row>
    <row r="24241" spans="1:1" ht="18" customHeight="1" x14ac:dyDescent="0.25">
      <c r="A24241" s="59" t="str">
        <f t="shared" si="379"/>
        <v/>
      </c>
    </row>
    <row r="24242" spans="1:1" ht="18" customHeight="1" x14ac:dyDescent="0.25">
      <c r="A24242" s="59" t="str">
        <f t="shared" si="379"/>
        <v/>
      </c>
    </row>
    <row r="24243" spans="1:1" ht="18" customHeight="1" x14ac:dyDescent="0.25">
      <c r="A24243" s="59" t="str">
        <f t="shared" si="379"/>
        <v/>
      </c>
    </row>
    <row r="24244" spans="1:1" ht="18" customHeight="1" x14ac:dyDescent="0.25">
      <c r="A24244" s="59" t="str">
        <f t="shared" si="379"/>
        <v/>
      </c>
    </row>
    <row r="24245" spans="1:1" ht="18" customHeight="1" x14ac:dyDescent="0.25">
      <c r="A24245" s="59" t="str">
        <f t="shared" si="379"/>
        <v/>
      </c>
    </row>
    <row r="24246" spans="1:1" ht="18" customHeight="1" x14ac:dyDescent="0.25">
      <c r="A24246" s="59" t="str">
        <f t="shared" si="379"/>
        <v/>
      </c>
    </row>
    <row r="24247" spans="1:1" ht="18" customHeight="1" x14ac:dyDescent="0.25">
      <c r="A24247" s="59" t="str">
        <f t="shared" si="379"/>
        <v/>
      </c>
    </row>
    <row r="24248" spans="1:1" ht="18" customHeight="1" x14ac:dyDescent="0.25">
      <c r="A24248" s="59" t="str">
        <f t="shared" si="379"/>
        <v/>
      </c>
    </row>
    <row r="24249" spans="1:1" ht="18" customHeight="1" x14ac:dyDescent="0.25">
      <c r="A24249" s="59" t="str">
        <f t="shared" si="379"/>
        <v/>
      </c>
    </row>
    <row r="24250" spans="1:1" ht="18" customHeight="1" x14ac:dyDescent="0.25">
      <c r="A24250" s="59" t="str">
        <f t="shared" si="379"/>
        <v/>
      </c>
    </row>
    <row r="24251" spans="1:1" ht="18" customHeight="1" x14ac:dyDescent="0.25">
      <c r="A24251" s="59" t="str">
        <f t="shared" si="379"/>
        <v/>
      </c>
    </row>
    <row r="24252" spans="1:1" ht="18" customHeight="1" x14ac:dyDescent="0.25">
      <c r="A24252" s="59" t="str">
        <f t="shared" si="379"/>
        <v/>
      </c>
    </row>
    <row r="24253" spans="1:1" ht="18" customHeight="1" x14ac:dyDescent="0.25">
      <c r="A24253" s="59" t="str">
        <f t="shared" si="379"/>
        <v/>
      </c>
    </row>
    <row r="24254" spans="1:1" ht="18" customHeight="1" x14ac:dyDescent="0.25">
      <c r="A24254" s="59" t="str">
        <f t="shared" si="379"/>
        <v/>
      </c>
    </row>
    <row r="24255" spans="1:1" ht="18" customHeight="1" x14ac:dyDescent="0.25">
      <c r="A24255" s="59" t="str">
        <f t="shared" si="379"/>
        <v/>
      </c>
    </row>
    <row r="24256" spans="1:1" ht="18" customHeight="1" x14ac:dyDescent="0.25">
      <c r="A24256" s="59" t="str">
        <f t="shared" si="379"/>
        <v/>
      </c>
    </row>
    <row r="24257" spans="1:1" ht="18" customHeight="1" x14ac:dyDescent="0.25">
      <c r="A24257" s="59" t="str">
        <f t="shared" si="379"/>
        <v/>
      </c>
    </row>
    <row r="24258" spans="1:1" ht="18" customHeight="1" x14ac:dyDescent="0.25">
      <c r="A24258" s="59" t="str">
        <f t="shared" si="379"/>
        <v/>
      </c>
    </row>
    <row r="24259" spans="1:1" ht="18" customHeight="1" x14ac:dyDescent="0.25">
      <c r="A24259" s="59" t="str">
        <f t="shared" si="379"/>
        <v/>
      </c>
    </row>
    <row r="24260" spans="1:1" ht="18" customHeight="1" x14ac:dyDescent="0.25">
      <c r="A24260" s="59" t="str">
        <f t="shared" si="379"/>
        <v/>
      </c>
    </row>
    <row r="24261" spans="1:1" ht="18" customHeight="1" x14ac:dyDescent="0.25">
      <c r="A24261" s="59" t="str">
        <f t="shared" si="379"/>
        <v/>
      </c>
    </row>
    <row r="24262" spans="1:1" ht="18" customHeight="1" x14ac:dyDescent="0.25">
      <c r="A24262" s="59" t="str">
        <f t="shared" si="379"/>
        <v/>
      </c>
    </row>
    <row r="24263" spans="1:1" ht="18" customHeight="1" x14ac:dyDescent="0.25">
      <c r="A24263" s="59" t="str">
        <f t="shared" si="379"/>
        <v/>
      </c>
    </row>
    <row r="24264" spans="1:1" ht="18" customHeight="1" x14ac:dyDescent="0.25">
      <c r="A24264" s="59" t="str">
        <f t="shared" si="379"/>
        <v/>
      </c>
    </row>
    <row r="24265" spans="1:1" ht="18" customHeight="1" x14ac:dyDescent="0.25">
      <c r="A24265" s="59" t="str">
        <f t="shared" si="379"/>
        <v/>
      </c>
    </row>
    <row r="24266" spans="1:1" ht="18" customHeight="1" x14ac:dyDescent="0.25">
      <c r="A24266" s="59" t="str">
        <f t="shared" si="379"/>
        <v/>
      </c>
    </row>
    <row r="24267" spans="1:1" ht="18" customHeight="1" x14ac:dyDescent="0.25">
      <c r="A24267" s="59" t="str">
        <f t="shared" si="379"/>
        <v/>
      </c>
    </row>
    <row r="24268" spans="1:1" ht="18" customHeight="1" x14ac:dyDescent="0.25">
      <c r="A24268" s="59" t="str">
        <f t="shared" si="379"/>
        <v/>
      </c>
    </row>
    <row r="24269" spans="1:1" ht="18" customHeight="1" x14ac:dyDescent="0.25">
      <c r="A24269" s="59" t="str">
        <f t="shared" si="379"/>
        <v/>
      </c>
    </row>
    <row r="24270" spans="1:1" ht="18" customHeight="1" x14ac:dyDescent="0.25">
      <c r="A24270" s="59" t="str">
        <f t="shared" si="379"/>
        <v/>
      </c>
    </row>
    <row r="24271" spans="1:1" ht="18" customHeight="1" x14ac:dyDescent="0.25">
      <c r="A24271" s="59" t="str">
        <f t="shared" si="379"/>
        <v/>
      </c>
    </row>
    <row r="24272" spans="1:1" ht="18" customHeight="1" x14ac:dyDescent="0.25">
      <c r="A24272" s="59" t="str">
        <f t="shared" si="379"/>
        <v/>
      </c>
    </row>
    <row r="24273" spans="1:1" ht="18" customHeight="1" x14ac:dyDescent="0.25">
      <c r="A24273" s="59" t="str">
        <f t="shared" si="379"/>
        <v/>
      </c>
    </row>
    <row r="24274" spans="1:1" ht="18" customHeight="1" x14ac:dyDescent="0.25">
      <c r="A24274" s="59" t="str">
        <f t="shared" si="379"/>
        <v/>
      </c>
    </row>
    <row r="24275" spans="1:1" ht="18" customHeight="1" x14ac:dyDescent="0.25">
      <c r="A24275" s="59" t="str">
        <f t="shared" si="379"/>
        <v/>
      </c>
    </row>
    <row r="24276" spans="1:1" ht="18" customHeight="1" x14ac:dyDescent="0.25">
      <c r="A24276" s="59" t="str">
        <f t="shared" si="379"/>
        <v/>
      </c>
    </row>
    <row r="24277" spans="1:1" ht="18" customHeight="1" x14ac:dyDescent="0.25">
      <c r="A24277" s="59" t="str">
        <f t="shared" si="379"/>
        <v/>
      </c>
    </row>
    <row r="24278" spans="1:1" ht="18" customHeight="1" x14ac:dyDescent="0.25">
      <c r="A24278" s="59" t="str">
        <f t="shared" si="379"/>
        <v/>
      </c>
    </row>
    <row r="24279" spans="1:1" ht="18" customHeight="1" x14ac:dyDescent="0.25">
      <c r="A24279" s="59" t="str">
        <f t="shared" si="379"/>
        <v/>
      </c>
    </row>
    <row r="24280" spans="1:1" ht="18" customHeight="1" x14ac:dyDescent="0.25">
      <c r="A24280" s="59" t="str">
        <f t="shared" si="379"/>
        <v/>
      </c>
    </row>
    <row r="24281" spans="1:1" ht="18" customHeight="1" x14ac:dyDescent="0.25">
      <c r="A24281" s="59" t="str">
        <f t="shared" si="379"/>
        <v/>
      </c>
    </row>
    <row r="24282" spans="1:1" ht="18" customHeight="1" x14ac:dyDescent="0.25">
      <c r="A24282" s="59" t="str">
        <f t="shared" si="379"/>
        <v/>
      </c>
    </row>
    <row r="24283" spans="1:1" ht="18" customHeight="1" x14ac:dyDescent="0.25">
      <c r="A24283" s="59" t="str">
        <f t="shared" si="379"/>
        <v/>
      </c>
    </row>
    <row r="24284" spans="1:1" ht="18" customHeight="1" x14ac:dyDescent="0.25">
      <c r="A24284" s="59" t="str">
        <f t="shared" si="379"/>
        <v/>
      </c>
    </row>
    <row r="24285" spans="1:1" ht="18" customHeight="1" x14ac:dyDescent="0.25">
      <c r="A24285" s="59" t="str">
        <f t="shared" si="379"/>
        <v/>
      </c>
    </row>
    <row r="24286" spans="1:1" ht="18" customHeight="1" x14ac:dyDescent="0.25">
      <c r="A24286" s="59" t="str">
        <f t="shared" si="379"/>
        <v/>
      </c>
    </row>
    <row r="24287" spans="1:1" ht="18" customHeight="1" x14ac:dyDescent="0.25">
      <c r="A24287" s="59" t="str">
        <f t="shared" si="379"/>
        <v/>
      </c>
    </row>
    <row r="24288" spans="1:1" ht="18" customHeight="1" x14ac:dyDescent="0.25">
      <c r="A24288" s="59" t="str">
        <f t="shared" si="379"/>
        <v/>
      </c>
    </row>
    <row r="24289" spans="1:1" ht="18" customHeight="1" x14ac:dyDescent="0.25">
      <c r="A24289" s="59" t="str">
        <f t="shared" si="379"/>
        <v/>
      </c>
    </row>
    <row r="24290" spans="1:1" ht="18" customHeight="1" x14ac:dyDescent="0.25">
      <c r="A24290" s="59" t="str">
        <f t="shared" si="379"/>
        <v/>
      </c>
    </row>
    <row r="24291" spans="1:1" ht="18" customHeight="1" x14ac:dyDescent="0.25">
      <c r="A24291" s="59" t="str">
        <f t="shared" si="379"/>
        <v/>
      </c>
    </row>
    <row r="24292" spans="1:1" ht="18" customHeight="1" x14ac:dyDescent="0.25">
      <c r="A24292" s="59" t="str">
        <f t="shared" si="379"/>
        <v/>
      </c>
    </row>
    <row r="24293" spans="1:1" ht="18" customHeight="1" x14ac:dyDescent="0.25">
      <c r="A24293" s="59" t="str">
        <f t="shared" si="379"/>
        <v/>
      </c>
    </row>
    <row r="24294" spans="1:1" ht="18" customHeight="1" x14ac:dyDescent="0.25">
      <c r="A24294" s="59" t="str">
        <f t="shared" si="379"/>
        <v/>
      </c>
    </row>
    <row r="24295" spans="1:1" ht="18" customHeight="1" x14ac:dyDescent="0.25">
      <c r="A24295" s="59" t="str">
        <f t="shared" si="379"/>
        <v/>
      </c>
    </row>
    <row r="24296" spans="1:1" ht="18" customHeight="1" x14ac:dyDescent="0.25">
      <c r="A24296" s="59" t="str">
        <f t="shared" si="379"/>
        <v/>
      </c>
    </row>
    <row r="24297" spans="1:1" ht="18" customHeight="1" x14ac:dyDescent="0.25">
      <c r="A24297" s="59" t="str">
        <f t="shared" si="379"/>
        <v/>
      </c>
    </row>
    <row r="24298" spans="1:1" ht="18" customHeight="1" x14ac:dyDescent="0.25">
      <c r="A24298" s="59" t="str">
        <f t="shared" si="379"/>
        <v/>
      </c>
    </row>
    <row r="24299" spans="1:1" ht="18" customHeight="1" x14ac:dyDescent="0.25">
      <c r="A24299" s="59" t="str">
        <f t="shared" si="379"/>
        <v/>
      </c>
    </row>
    <row r="24300" spans="1:1" ht="18" customHeight="1" x14ac:dyDescent="0.25">
      <c r="A24300" s="59" t="str">
        <f t="shared" si="379"/>
        <v/>
      </c>
    </row>
    <row r="24301" spans="1:1" ht="18" customHeight="1" x14ac:dyDescent="0.25">
      <c r="A24301" s="59" t="str">
        <f t="shared" si="379"/>
        <v/>
      </c>
    </row>
    <row r="24302" spans="1:1" ht="18" customHeight="1" x14ac:dyDescent="0.25">
      <c r="A24302" s="59" t="str">
        <f t="shared" ref="A24302:A24365" si="380">IF(B24302&lt;&gt;"",DATE(2020,INT((ROW(A24300)-1)/78)+1,1),"")</f>
        <v/>
      </c>
    </row>
    <row r="24303" spans="1:1" ht="18" customHeight="1" x14ac:dyDescent="0.25">
      <c r="A24303" s="59" t="str">
        <f t="shared" si="380"/>
        <v/>
      </c>
    </row>
    <row r="24304" spans="1:1" ht="18" customHeight="1" x14ac:dyDescent="0.25">
      <c r="A24304" s="59" t="str">
        <f t="shared" si="380"/>
        <v/>
      </c>
    </row>
    <row r="24305" spans="1:1" ht="18" customHeight="1" x14ac:dyDescent="0.25">
      <c r="A24305" s="59" t="str">
        <f t="shared" si="380"/>
        <v/>
      </c>
    </row>
    <row r="24306" spans="1:1" ht="18" customHeight="1" x14ac:dyDescent="0.25">
      <c r="A24306" s="59" t="str">
        <f t="shared" si="380"/>
        <v/>
      </c>
    </row>
    <row r="24307" spans="1:1" ht="18" customHeight="1" x14ac:dyDescent="0.25">
      <c r="A24307" s="59" t="str">
        <f t="shared" si="380"/>
        <v/>
      </c>
    </row>
    <row r="24308" spans="1:1" ht="18" customHeight="1" x14ac:dyDescent="0.25">
      <c r="A24308" s="59" t="str">
        <f t="shared" si="380"/>
        <v/>
      </c>
    </row>
    <row r="24309" spans="1:1" ht="18" customHeight="1" x14ac:dyDescent="0.25">
      <c r="A24309" s="59" t="str">
        <f t="shared" si="380"/>
        <v/>
      </c>
    </row>
    <row r="24310" spans="1:1" ht="18" customHeight="1" x14ac:dyDescent="0.25">
      <c r="A24310" s="59" t="str">
        <f t="shared" si="380"/>
        <v/>
      </c>
    </row>
    <row r="24311" spans="1:1" ht="18" customHeight="1" x14ac:dyDescent="0.25">
      <c r="A24311" s="59" t="str">
        <f t="shared" si="380"/>
        <v/>
      </c>
    </row>
    <row r="24312" spans="1:1" ht="18" customHeight="1" x14ac:dyDescent="0.25">
      <c r="A24312" s="59" t="str">
        <f t="shared" si="380"/>
        <v/>
      </c>
    </row>
    <row r="24313" spans="1:1" ht="18" customHeight="1" x14ac:dyDescent="0.25">
      <c r="A24313" s="59" t="str">
        <f t="shared" si="380"/>
        <v/>
      </c>
    </row>
    <row r="24314" spans="1:1" ht="18" customHeight="1" x14ac:dyDescent="0.25">
      <c r="A24314" s="59" t="str">
        <f t="shared" si="380"/>
        <v/>
      </c>
    </row>
    <row r="24315" spans="1:1" ht="18" customHeight="1" x14ac:dyDescent="0.25">
      <c r="A24315" s="59" t="str">
        <f t="shared" si="380"/>
        <v/>
      </c>
    </row>
    <row r="24316" spans="1:1" ht="18" customHeight="1" x14ac:dyDescent="0.25">
      <c r="A24316" s="59" t="str">
        <f t="shared" si="380"/>
        <v/>
      </c>
    </row>
    <row r="24317" spans="1:1" ht="18" customHeight="1" x14ac:dyDescent="0.25">
      <c r="A24317" s="59" t="str">
        <f t="shared" si="380"/>
        <v/>
      </c>
    </row>
    <row r="24318" spans="1:1" ht="18" customHeight="1" x14ac:dyDescent="0.25">
      <c r="A24318" s="59" t="str">
        <f t="shared" si="380"/>
        <v/>
      </c>
    </row>
    <row r="24319" spans="1:1" ht="18" customHeight="1" x14ac:dyDescent="0.25">
      <c r="A24319" s="59" t="str">
        <f t="shared" si="380"/>
        <v/>
      </c>
    </row>
    <row r="24320" spans="1:1" ht="18" customHeight="1" x14ac:dyDescent="0.25">
      <c r="A24320" s="59" t="str">
        <f t="shared" si="380"/>
        <v/>
      </c>
    </row>
    <row r="24321" spans="1:1" ht="18" customHeight="1" x14ac:dyDescent="0.25">
      <c r="A24321" s="59" t="str">
        <f t="shared" si="380"/>
        <v/>
      </c>
    </row>
    <row r="24322" spans="1:1" ht="18" customHeight="1" x14ac:dyDescent="0.25">
      <c r="A24322" s="59" t="str">
        <f t="shared" si="380"/>
        <v/>
      </c>
    </row>
    <row r="24323" spans="1:1" ht="18" customHeight="1" x14ac:dyDescent="0.25">
      <c r="A24323" s="59" t="str">
        <f t="shared" si="380"/>
        <v/>
      </c>
    </row>
    <row r="24324" spans="1:1" ht="18" customHeight="1" x14ac:dyDescent="0.25">
      <c r="A24324" s="59" t="str">
        <f t="shared" si="380"/>
        <v/>
      </c>
    </row>
    <row r="24325" spans="1:1" ht="18" customHeight="1" x14ac:dyDescent="0.25">
      <c r="A24325" s="59" t="str">
        <f t="shared" si="380"/>
        <v/>
      </c>
    </row>
    <row r="24326" spans="1:1" ht="18" customHeight="1" x14ac:dyDescent="0.25">
      <c r="A24326" s="59" t="str">
        <f t="shared" si="380"/>
        <v/>
      </c>
    </row>
    <row r="24327" spans="1:1" ht="18" customHeight="1" x14ac:dyDescent="0.25">
      <c r="A24327" s="59" t="str">
        <f t="shared" si="380"/>
        <v/>
      </c>
    </row>
    <row r="24328" spans="1:1" ht="18" customHeight="1" x14ac:dyDescent="0.25">
      <c r="A24328" s="59" t="str">
        <f t="shared" si="380"/>
        <v/>
      </c>
    </row>
    <row r="24329" spans="1:1" ht="18" customHeight="1" x14ac:dyDescent="0.25">
      <c r="A24329" s="59" t="str">
        <f t="shared" si="380"/>
        <v/>
      </c>
    </row>
    <row r="24330" spans="1:1" ht="18" customHeight="1" x14ac:dyDescent="0.25">
      <c r="A24330" s="59" t="str">
        <f t="shared" si="380"/>
        <v/>
      </c>
    </row>
    <row r="24331" spans="1:1" ht="18" customHeight="1" x14ac:dyDescent="0.25">
      <c r="A24331" s="59" t="str">
        <f t="shared" si="380"/>
        <v/>
      </c>
    </row>
    <row r="24332" spans="1:1" ht="18" customHeight="1" x14ac:dyDescent="0.25">
      <c r="A24332" s="59" t="str">
        <f t="shared" si="380"/>
        <v/>
      </c>
    </row>
    <row r="24333" spans="1:1" ht="18" customHeight="1" x14ac:dyDescent="0.25">
      <c r="A24333" s="59" t="str">
        <f t="shared" si="380"/>
        <v/>
      </c>
    </row>
    <row r="24334" spans="1:1" ht="18" customHeight="1" x14ac:dyDescent="0.25">
      <c r="A24334" s="59" t="str">
        <f t="shared" si="380"/>
        <v/>
      </c>
    </row>
    <row r="24335" spans="1:1" ht="18" customHeight="1" x14ac:dyDescent="0.25">
      <c r="A24335" s="59" t="str">
        <f t="shared" si="380"/>
        <v/>
      </c>
    </row>
    <row r="24336" spans="1:1" ht="18" customHeight="1" x14ac:dyDescent="0.25">
      <c r="A24336" s="59" t="str">
        <f t="shared" si="380"/>
        <v/>
      </c>
    </row>
    <row r="24337" spans="1:1" ht="18" customHeight="1" x14ac:dyDescent="0.25">
      <c r="A24337" s="59" t="str">
        <f t="shared" si="380"/>
        <v/>
      </c>
    </row>
    <row r="24338" spans="1:1" ht="18" customHeight="1" x14ac:dyDescent="0.25">
      <c r="A24338" s="59" t="str">
        <f t="shared" si="380"/>
        <v/>
      </c>
    </row>
    <row r="24339" spans="1:1" ht="18" customHeight="1" x14ac:dyDescent="0.25">
      <c r="A24339" s="59" t="str">
        <f t="shared" si="380"/>
        <v/>
      </c>
    </row>
    <row r="24340" spans="1:1" ht="18" customHeight="1" x14ac:dyDescent="0.25">
      <c r="A24340" s="59" t="str">
        <f t="shared" si="380"/>
        <v/>
      </c>
    </row>
    <row r="24341" spans="1:1" ht="18" customHeight="1" x14ac:dyDescent="0.25">
      <c r="A24341" s="59" t="str">
        <f t="shared" si="380"/>
        <v/>
      </c>
    </row>
    <row r="24342" spans="1:1" ht="18" customHeight="1" x14ac:dyDescent="0.25">
      <c r="A24342" s="59" t="str">
        <f t="shared" si="380"/>
        <v/>
      </c>
    </row>
    <row r="24343" spans="1:1" ht="18" customHeight="1" x14ac:dyDescent="0.25">
      <c r="A24343" s="59" t="str">
        <f t="shared" si="380"/>
        <v/>
      </c>
    </row>
    <row r="24344" spans="1:1" ht="18" customHeight="1" x14ac:dyDescent="0.25">
      <c r="A24344" s="59" t="str">
        <f t="shared" si="380"/>
        <v/>
      </c>
    </row>
    <row r="24345" spans="1:1" ht="18" customHeight="1" x14ac:dyDescent="0.25">
      <c r="A24345" s="59" t="str">
        <f t="shared" si="380"/>
        <v/>
      </c>
    </row>
    <row r="24346" spans="1:1" ht="18" customHeight="1" x14ac:dyDescent="0.25">
      <c r="A24346" s="59" t="str">
        <f t="shared" si="380"/>
        <v/>
      </c>
    </row>
    <row r="24347" spans="1:1" ht="18" customHeight="1" x14ac:dyDescent="0.25">
      <c r="A24347" s="59" t="str">
        <f t="shared" si="380"/>
        <v/>
      </c>
    </row>
    <row r="24348" spans="1:1" ht="18" customHeight="1" x14ac:dyDescent="0.25">
      <c r="A24348" s="59" t="str">
        <f t="shared" si="380"/>
        <v/>
      </c>
    </row>
    <row r="24349" spans="1:1" ht="18" customHeight="1" x14ac:dyDescent="0.25">
      <c r="A24349" s="59" t="str">
        <f t="shared" si="380"/>
        <v/>
      </c>
    </row>
    <row r="24350" spans="1:1" ht="18" customHeight="1" x14ac:dyDescent="0.25">
      <c r="A24350" s="59" t="str">
        <f t="shared" si="380"/>
        <v/>
      </c>
    </row>
    <row r="24351" spans="1:1" ht="18" customHeight="1" x14ac:dyDescent="0.25">
      <c r="A24351" s="59" t="str">
        <f t="shared" si="380"/>
        <v/>
      </c>
    </row>
    <row r="24352" spans="1:1" ht="18" customHeight="1" x14ac:dyDescent="0.25">
      <c r="A24352" s="59" t="str">
        <f t="shared" si="380"/>
        <v/>
      </c>
    </row>
    <row r="24353" spans="1:1" ht="18" customHeight="1" x14ac:dyDescent="0.25">
      <c r="A24353" s="59" t="str">
        <f t="shared" si="380"/>
        <v/>
      </c>
    </row>
    <row r="24354" spans="1:1" ht="18" customHeight="1" x14ac:dyDescent="0.25">
      <c r="A24354" s="59" t="str">
        <f t="shared" si="380"/>
        <v/>
      </c>
    </row>
    <row r="24355" spans="1:1" ht="18" customHeight="1" x14ac:dyDescent="0.25">
      <c r="A24355" s="59" t="str">
        <f t="shared" si="380"/>
        <v/>
      </c>
    </row>
    <row r="24356" spans="1:1" ht="18" customHeight="1" x14ac:dyDescent="0.25">
      <c r="A24356" s="59" t="str">
        <f t="shared" si="380"/>
        <v/>
      </c>
    </row>
    <row r="24357" spans="1:1" ht="18" customHeight="1" x14ac:dyDescent="0.25">
      <c r="A24357" s="59" t="str">
        <f t="shared" si="380"/>
        <v/>
      </c>
    </row>
    <row r="24358" spans="1:1" ht="18" customHeight="1" x14ac:dyDescent="0.25">
      <c r="A24358" s="59" t="str">
        <f t="shared" si="380"/>
        <v/>
      </c>
    </row>
    <row r="24359" spans="1:1" ht="18" customHeight="1" x14ac:dyDescent="0.25">
      <c r="A24359" s="59" t="str">
        <f t="shared" si="380"/>
        <v/>
      </c>
    </row>
    <row r="24360" spans="1:1" ht="18" customHeight="1" x14ac:dyDescent="0.25">
      <c r="A24360" s="59" t="str">
        <f t="shared" si="380"/>
        <v/>
      </c>
    </row>
    <row r="24361" spans="1:1" ht="18" customHeight="1" x14ac:dyDescent="0.25">
      <c r="A24361" s="59" t="str">
        <f t="shared" si="380"/>
        <v/>
      </c>
    </row>
    <row r="24362" spans="1:1" ht="18" customHeight="1" x14ac:dyDescent="0.25">
      <c r="A24362" s="59" t="str">
        <f t="shared" si="380"/>
        <v/>
      </c>
    </row>
    <row r="24363" spans="1:1" ht="18" customHeight="1" x14ac:dyDescent="0.25">
      <c r="A24363" s="59" t="str">
        <f t="shared" si="380"/>
        <v/>
      </c>
    </row>
    <row r="24364" spans="1:1" ht="18" customHeight="1" x14ac:dyDescent="0.25">
      <c r="A24364" s="59" t="str">
        <f t="shared" si="380"/>
        <v/>
      </c>
    </row>
    <row r="24365" spans="1:1" ht="18" customHeight="1" x14ac:dyDescent="0.25">
      <c r="A24365" s="59" t="str">
        <f t="shared" si="380"/>
        <v/>
      </c>
    </row>
    <row r="24366" spans="1:1" ht="18" customHeight="1" x14ac:dyDescent="0.25">
      <c r="A24366" s="59" t="str">
        <f t="shared" ref="A24366:A24429" si="381">IF(B24366&lt;&gt;"",DATE(2020,INT((ROW(A24364)-1)/78)+1,1),"")</f>
        <v/>
      </c>
    </row>
    <row r="24367" spans="1:1" ht="18" customHeight="1" x14ac:dyDescent="0.25">
      <c r="A24367" s="59" t="str">
        <f t="shared" si="381"/>
        <v/>
      </c>
    </row>
    <row r="24368" spans="1:1" ht="18" customHeight="1" x14ac:dyDescent="0.25">
      <c r="A24368" s="59" t="str">
        <f t="shared" si="381"/>
        <v/>
      </c>
    </row>
    <row r="24369" spans="1:1" ht="18" customHeight="1" x14ac:dyDescent="0.25">
      <c r="A24369" s="59" t="str">
        <f t="shared" si="381"/>
        <v/>
      </c>
    </row>
    <row r="24370" spans="1:1" ht="18" customHeight="1" x14ac:dyDescent="0.25">
      <c r="A24370" s="59" t="str">
        <f t="shared" si="381"/>
        <v/>
      </c>
    </row>
    <row r="24371" spans="1:1" ht="18" customHeight="1" x14ac:dyDescent="0.25">
      <c r="A24371" s="59" t="str">
        <f t="shared" si="381"/>
        <v/>
      </c>
    </row>
    <row r="24372" spans="1:1" ht="18" customHeight="1" x14ac:dyDescent="0.25">
      <c r="A24372" s="59" t="str">
        <f t="shared" si="381"/>
        <v/>
      </c>
    </row>
    <row r="24373" spans="1:1" ht="18" customHeight="1" x14ac:dyDescent="0.25">
      <c r="A24373" s="59" t="str">
        <f t="shared" si="381"/>
        <v/>
      </c>
    </row>
    <row r="24374" spans="1:1" ht="18" customHeight="1" x14ac:dyDescent="0.25">
      <c r="A24374" s="59" t="str">
        <f t="shared" si="381"/>
        <v/>
      </c>
    </row>
    <row r="24375" spans="1:1" ht="18" customHeight="1" x14ac:dyDescent="0.25">
      <c r="A24375" s="59" t="str">
        <f t="shared" si="381"/>
        <v/>
      </c>
    </row>
    <row r="24376" spans="1:1" ht="18" customHeight="1" x14ac:dyDescent="0.25">
      <c r="A24376" s="59" t="str">
        <f t="shared" si="381"/>
        <v/>
      </c>
    </row>
    <row r="24377" spans="1:1" ht="18" customHeight="1" x14ac:dyDescent="0.25">
      <c r="A24377" s="59" t="str">
        <f t="shared" si="381"/>
        <v/>
      </c>
    </row>
    <row r="24378" spans="1:1" ht="18" customHeight="1" x14ac:dyDescent="0.25">
      <c r="A24378" s="59" t="str">
        <f t="shared" si="381"/>
        <v/>
      </c>
    </row>
    <row r="24379" spans="1:1" ht="18" customHeight="1" x14ac:dyDescent="0.25">
      <c r="A24379" s="59" t="str">
        <f t="shared" si="381"/>
        <v/>
      </c>
    </row>
    <row r="24380" spans="1:1" ht="18" customHeight="1" x14ac:dyDescent="0.25">
      <c r="A24380" s="59" t="str">
        <f t="shared" si="381"/>
        <v/>
      </c>
    </row>
    <row r="24381" spans="1:1" ht="18" customHeight="1" x14ac:dyDescent="0.25">
      <c r="A24381" s="59" t="str">
        <f t="shared" si="381"/>
        <v/>
      </c>
    </row>
    <row r="24382" spans="1:1" ht="18" customHeight="1" x14ac:dyDescent="0.25">
      <c r="A24382" s="59" t="str">
        <f t="shared" si="381"/>
        <v/>
      </c>
    </row>
    <row r="24383" spans="1:1" ht="18" customHeight="1" x14ac:dyDescent="0.25">
      <c r="A24383" s="59" t="str">
        <f t="shared" si="381"/>
        <v/>
      </c>
    </row>
    <row r="24384" spans="1:1" ht="18" customHeight="1" x14ac:dyDescent="0.25">
      <c r="A24384" s="59" t="str">
        <f t="shared" si="381"/>
        <v/>
      </c>
    </row>
    <row r="24385" spans="1:1" ht="18" customHeight="1" x14ac:dyDescent="0.25">
      <c r="A24385" s="59" t="str">
        <f t="shared" si="381"/>
        <v/>
      </c>
    </row>
    <row r="24386" spans="1:1" ht="18" customHeight="1" x14ac:dyDescent="0.25">
      <c r="A24386" s="59" t="str">
        <f t="shared" si="381"/>
        <v/>
      </c>
    </row>
    <row r="24387" spans="1:1" ht="18" customHeight="1" x14ac:dyDescent="0.25">
      <c r="A24387" s="59" t="str">
        <f t="shared" si="381"/>
        <v/>
      </c>
    </row>
    <row r="24388" spans="1:1" ht="18" customHeight="1" x14ac:dyDescent="0.25">
      <c r="A24388" s="59" t="str">
        <f t="shared" si="381"/>
        <v/>
      </c>
    </row>
    <row r="24389" spans="1:1" ht="18" customHeight="1" x14ac:dyDescent="0.25">
      <c r="A24389" s="59" t="str">
        <f t="shared" si="381"/>
        <v/>
      </c>
    </row>
    <row r="24390" spans="1:1" ht="18" customHeight="1" x14ac:dyDescent="0.25">
      <c r="A24390" s="59" t="str">
        <f t="shared" si="381"/>
        <v/>
      </c>
    </row>
    <row r="24391" spans="1:1" ht="18" customHeight="1" x14ac:dyDescent="0.25">
      <c r="A24391" s="59" t="str">
        <f t="shared" si="381"/>
        <v/>
      </c>
    </row>
    <row r="24392" spans="1:1" ht="18" customHeight="1" x14ac:dyDescent="0.25">
      <c r="A24392" s="59" t="str">
        <f t="shared" si="381"/>
        <v/>
      </c>
    </row>
    <row r="24393" spans="1:1" ht="18" customHeight="1" x14ac:dyDescent="0.25">
      <c r="A24393" s="59" t="str">
        <f t="shared" si="381"/>
        <v/>
      </c>
    </row>
    <row r="24394" spans="1:1" ht="18" customHeight="1" x14ac:dyDescent="0.25">
      <c r="A24394" s="59" t="str">
        <f t="shared" si="381"/>
        <v/>
      </c>
    </row>
    <row r="24395" spans="1:1" ht="18" customHeight="1" x14ac:dyDescent="0.25">
      <c r="A24395" s="59" t="str">
        <f t="shared" si="381"/>
        <v/>
      </c>
    </row>
    <row r="24396" spans="1:1" ht="18" customHeight="1" x14ac:dyDescent="0.25">
      <c r="A24396" s="59" t="str">
        <f t="shared" si="381"/>
        <v/>
      </c>
    </row>
    <row r="24397" spans="1:1" ht="18" customHeight="1" x14ac:dyDescent="0.25">
      <c r="A24397" s="59" t="str">
        <f t="shared" si="381"/>
        <v/>
      </c>
    </row>
    <row r="24398" spans="1:1" ht="18" customHeight="1" x14ac:dyDescent="0.25">
      <c r="A24398" s="59" t="str">
        <f t="shared" si="381"/>
        <v/>
      </c>
    </row>
    <row r="24399" spans="1:1" ht="18" customHeight="1" x14ac:dyDescent="0.25">
      <c r="A24399" s="59" t="str">
        <f t="shared" si="381"/>
        <v/>
      </c>
    </row>
    <row r="24400" spans="1:1" ht="18" customHeight="1" x14ac:dyDescent="0.25">
      <c r="A24400" s="59" t="str">
        <f t="shared" si="381"/>
        <v/>
      </c>
    </row>
    <row r="24401" spans="1:1" ht="18" customHeight="1" x14ac:dyDescent="0.25">
      <c r="A24401" s="59" t="str">
        <f t="shared" si="381"/>
        <v/>
      </c>
    </row>
    <row r="24402" spans="1:1" ht="18" customHeight="1" x14ac:dyDescent="0.25">
      <c r="A24402" s="59" t="str">
        <f t="shared" si="381"/>
        <v/>
      </c>
    </row>
    <row r="24403" spans="1:1" ht="18" customHeight="1" x14ac:dyDescent="0.25">
      <c r="A24403" s="59" t="str">
        <f t="shared" si="381"/>
        <v/>
      </c>
    </row>
    <row r="24404" spans="1:1" ht="18" customHeight="1" x14ac:dyDescent="0.25">
      <c r="A24404" s="59" t="str">
        <f t="shared" si="381"/>
        <v/>
      </c>
    </row>
    <row r="24405" spans="1:1" ht="18" customHeight="1" x14ac:dyDescent="0.25">
      <c r="A24405" s="59" t="str">
        <f t="shared" si="381"/>
        <v/>
      </c>
    </row>
    <row r="24406" spans="1:1" ht="18" customHeight="1" x14ac:dyDescent="0.25">
      <c r="A24406" s="59" t="str">
        <f t="shared" si="381"/>
        <v/>
      </c>
    </row>
    <row r="24407" spans="1:1" ht="18" customHeight="1" x14ac:dyDescent="0.25">
      <c r="A24407" s="59" t="str">
        <f t="shared" si="381"/>
        <v/>
      </c>
    </row>
    <row r="24408" spans="1:1" ht="18" customHeight="1" x14ac:dyDescent="0.25">
      <c r="A24408" s="59" t="str">
        <f t="shared" si="381"/>
        <v/>
      </c>
    </row>
    <row r="24409" spans="1:1" ht="18" customHeight="1" x14ac:dyDescent="0.25">
      <c r="A24409" s="59" t="str">
        <f t="shared" si="381"/>
        <v/>
      </c>
    </row>
    <row r="24410" spans="1:1" ht="18" customHeight="1" x14ac:dyDescent="0.25">
      <c r="A24410" s="59" t="str">
        <f t="shared" si="381"/>
        <v/>
      </c>
    </row>
    <row r="24411" spans="1:1" ht="18" customHeight="1" x14ac:dyDescent="0.25">
      <c r="A24411" s="59" t="str">
        <f t="shared" si="381"/>
        <v/>
      </c>
    </row>
    <row r="24412" spans="1:1" ht="18" customHeight="1" x14ac:dyDescent="0.25">
      <c r="A24412" s="59" t="str">
        <f t="shared" si="381"/>
        <v/>
      </c>
    </row>
    <row r="24413" spans="1:1" ht="18" customHeight="1" x14ac:dyDescent="0.25">
      <c r="A24413" s="59" t="str">
        <f t="shared" si="381"/>
        <v/>
      </c>
    </row>
    <row r="24414" spans="1:1" ht="18" customHeight="1" x14ac:dyDescent="0.25">
      <c r="A24414" s="59" t="str">
        <f t="shared" si="381"/>
        <v/>
      </c>
    </row>
    <row r="24415" spans="1:1" ht="18" customHeight="1" x14ac:dyDescent="0.25">
      <c r="A24415" s="59" t="str">
        <f t="shared" si="381"/>
        <v/>
      </c>
    </row>
    <row r="24416" spans="1:1" ht="18" customHeight="1" x14ac:dyDescent="0.25">
      <c r="A24416" s="59" t="str">
        <f t="shared" si="381"/>
        <v/>
      </c>
    </row>
    <row r="24417" spans="1:1" ht="18" customHeight="1" x14ac:dyDescent="0.25">
      <c r="A24417" s="59" t="str">
        <f t="shared" si="381"/>
        <v/>
      </c>
    </row>
    <row r="24418" spans="1:1" ht="18" customHeight="1" x14ac:dyDescent="0.25">
      <c r="A24418" s="59" t="str">
        <f t="shared" si="381"/>
        <v/>
      </c>
    </row>
    <row r="24419" spans="1:1" ht="18" customHeight="1" x14ac:dyDescent="0.25">
      <c r="A24419" s="59" t="str">
        <f t="shared" si="381"/>
        <v/>
      </c>
    </row>
    <row r="24420" spans="1:1" ht="18" customHeight="1" x14ac:dyDescent="0.25">
      <c r="A24420" s="59" t="str">
        <f t="shared" si="381"/>
        <v/>
      </c>
    </row>
    <row r="24421" spans="1:1" ht="18" customHeight="1" x14ac:dyDescent="0.25">
      <c r="A24421" s="59" t="str">
        <f t="shared" si="381"/>
        <v/>
      </c>
    </row>
    <row r="24422" spans="1:1" ht="18" customHeight="1" x14ac:dyDescent="0.25">
      <c r="A24422" s="59" t="str">
        <f t="shared" si="381"/>
        <v/>
      </c>
    </row>
    <row r="24423" spans="1:1" ht="18" customHeight="1" x14ac:dyDescent="0.25">
      <c r="A24423" s="59" t="str">
        <f t="shared" si="381"/>
        <v/>
      </c>
    </row>
    <row r="24424" spans="1:1" ht="18" customHeight="1" x14ac:dyDescent="0.25">
      <c r="A24424" s="59" t="str">
        <f t="shared" si="381"/>
        <v/>
      </c>
    </row>
    <row r="24425" spans="1:1" ht="18" customHeight="1" x14ac:dyDescent="0.25">
      <c r="A24425" s="59" t="str">
        <f t="shared" si="381"/>
        <v/>
      </c>
    </row>
    <row r="24426" spans="1:1" ht="18" customHeight="1" x14ac:dyDescent="0.25">
      <c r="A24426" s="59" t="str">
        <f t="shared" si="381"/>
        <v/>
      </c>
    </row>
    <row r="24427" spans="1:1" ht="18" customHeight="1" x14ac:dyDescent="0.25">
      <c r="A24427" s="59" t="str">
        <f t="shared" si="381"/>
        <v/>
      </c>
    </row>
    <row r="24428" spans="1:1" ht="18" customHeight="1" x14ac:dyDescent="0.25">
      <c r="A24428" s="59" t="str">
        <f t="shared" si="381"/>
        <v/>
      </c>
    </row>
    <row r="24429" spans="1:1" ht="18" customHeight="1" x14ac:dyDescent="0.25">
      <c r="A24429" s="59" t="str">
        <f t="shared" si="381"/>
        <v/>
      </c>
    </row>
    <row r="24430" spans="1:1" ht="18" customHeight="1" x14ac:dyDescent="0.25">
      <c r="A24430" s="59" t="str">
        <f t="shared" ref="A24430:A24493" si="382">IF(B24430&lt;&gt;"",DATE(2020,INT((ROW(A24428)-1)/78)+1,1),"")</f>
        <v/>
      </c>
    </row>
    <row r="24431" spans="1:1" ht="18" customHeight="1" x14ac:dyDescent="0.25">
      <c r="A24431" s="59" t="str">
        <f t="shared" si="382"/>
        <v/>
      </c>
    </row>
    <row r="24432" spans="1:1" ht="18" customHeight="1" x14ac:dyDescent="0.25">
      <c r="A24432" s="59" t="str">
        <f t="shared" si="382"/>
        <v/>
      </c>
    </row>
    <row r="24433" spans="1:1" ht="18" customHeight="1" x14ac:dyDescent="0.25">
      <c r="A24433" s="59" t="str">
        <f t="shared" si="382"/>
        <v/>
      </c>
    </row>
    <row r="24434" spans="1:1" ht="18" customHeight="1" x14ac:dyDescent="0.25">
      <c r="A24434" s="59" t="str">
        <f t="shared" si="382"/>
        <v/>
      </c>
    </row>
    <row r="24435" spans="1:1" ht="18" customHeight="1" x14ac:dyDescent="0.25">
      <c r="A24435" s="59" t="str">
        <f t="shared" si="382"/>
        <v/>
      </c>
    </row>
    <row r="24436" spans="1:1" ht="18" customHeight="1" x14ac:dyDescent="0.25">
      <c r="A24436" s="59" t="str">
        <f t="shared" si="382"/>
        <v/>
      </c>
    </row>
    <row r="24437" spans="1:1" ht="18" customHeight="1" x14ac:dyDescent="0.25">
      <c r="A24437" s="59" t="str">
        <f t="shared" si="382"/>
        <v/>
      </c>
    </row>
    <row r="24438" spans="1:1" ht="18" customHeight="1" x14ac:dyDescent="0.25">
      <c r="A24438" s="59" t="str">
        <f t="shared" si="382"/>
        <v/>
      </c>
    </row>
    <row r="24439" spans="1:1" ht="18" customHeight="1" x14ac:dyDescent="0.25">
      <c r="A24439" s="59" t="str">
        <f t="shared" si="382"/>
        <v/>
      </c>
    </row>
    <row r="24440" spans="1:1" ht="18" customHeight="1" x14ac:dyDescent="0.25">
      <c r="A24440" s="59" t="str">
        <f t="shared" si="382"/>
        <v/>
      </c>
    </row>
    <row r="24441" spans="1:1" ht="18" customHeight="1" x14ac:dyDescent="0.25">
      <c r="A24441" s="59" t="str">
        <f t="shared" si="382"/>
        <v/>
      </c>
    </row>
    <row r="24442" spans="1:1" ht="18" customHeight="1" x14ac:dyDescent="0.25">
      <c r="A24442" s="59" t="str">
        <f t="shared" si="382"/>
        <v/>
      </c>
    </row>
    <row r="24443" spans="1:1" ht="18" customHeight="1" x14ac:dyDescent="0.25">
      <c r="A24443" s="59" t="str">
        <f t="shared" si="382"/>
        <v/>
      </c>
    </row>
    <row r="24444" spans="1:1" ht="18" customHeight="1" x14ac:dyDescent="0.25">
      <c r="A24444" s="59" t="str">
        <f t="shared" si="382"/>
        <v/>
      </c>
    </row>
    <row r="24445" spans="1:1" ht="18" customHeight="1" x14ac:dyDescent="0.25">
      <c r="A24445" s="59" t="str">
        <f t="shared" si="382"/>
        <v/>
      </c>
    </row>
    <row r="24446" spans="1:1" ht="18" customHeight="1" x14ac:dyDescent="0.25">
      <c r="A24446" s="59" t="str">
        <f t="shared" si="382"/>
        <v/>
      </c>
    </row>
    <row r="24447" spans="1:1" ht="18" customHeight="1" x14ac:dyDescent="0.25">
      <c r="A24447" s="59" t="str">
        <f t="shared" si="382"/>
        <v/>
      </c>
    </row>
    <row r="24448" spans="1:1" ht="18" customHeight="1" x14ac:dyDescent="0.25">
      <c r="A24448" s="59" t="str">
        <f t="shared" si="382"/>
        <v/>
      </c>
    </row>
    <row r="24449" spans="1:1" ht="18" customHeight="1" x14ac:dyDescent="0.25">
      <c r="A24449" s="59" t="str">
        <f t="shared" si="382"/>
        <v/>
      </c>
    </row>
    <row r="24450" spans="1:1" ht="18" customHeight="1" x14ac:dyDescent="0.25">
      <c r="A24450" s="59" t="str">
        <f t="shared" si="382"/>
        <v/>
      </c>
    </row>
    <row r="24451" spans="1:1" ht="18" customHeight="1" x14ac:dyDescent="0.25">
      <c r="A24451" s="59" t="str">
        <f t="shared" si="382"/>
        <v/>
      </c>
    </row>
    <row r="24452" spans="1:1" ht="18" customHeight="1" x14ac:dyDescent="0.25">
      <c r="A24452" s="59" t="str">
        <f t="shared" si="382"/>
        <v/>
      </c>
    </row>
    <row r="24453" spans="1:1" ht="18" customHeight="1" x14ac:dyDescent="0.25">
      <c r="A24453" s="59" t="str">
        <f t="shared" si="382"/>
        <v/>
      </c>
    </row>
    <row r="24454" spans="1:1" ht="18" customHeight="1" x14ac:dyDescent="0.25">
      <c r="A24454" s="59" t="str">
        <f t="shared" si="382"/>
        <v/>
      </c>
    </row>
    <row r="24455" spans="1:1" ht="18" customHeight="1" x14ac:dyDescent="0.25">
      <c r="A24455" s="59" t="str">
        <f t="shared" si="382"/>
        <v/>
      </c>
    </row>
    <row r="24456" spans="1:1" ht="18" customHeight="1" x14ac:dyDescent="0.25">
      <c r="A24456" s="59" t="str">
        <f t="shared" si="382"/>
        <v/>
      </c>
    </row>
    <row r="24457" spans="1:1" ht="18" customHeight="1" x14ac:dyDescent="0.25">
      <c r="A24457" s="59" t="str">
        <f t="shared" si="382"/>
        <v/>
      </c>
    </row>
    <row r="24458" spans="1:1" ht="18" customHeight="1" x14ac:dyDescent="0.25">
      <c r="A24458" s="59" t="str">
        <f t="shared" si="382"/>
        <v/>
      </c>
    </row>
    <row r="24459" spans="1:1" ht="18" customHeight="1" x14ac:dyDescent="0.25">
      <c r="A24459" s="59" t="str">
        <f t="shared" si="382"/>
        <v/>
      </c>
    </row>
    <row r="24460" spans="1:1" ht="18" customHeight="1" x14ac:dyDescent="0.25">
      <c r="A24460" s="59" t="str">
        <f t="shared" si="382"/>
        <v/>
      </c>
    </row>
    <row r="24461" spans="1:1" ht="18" customHeight="1" x14ac:dyDescent="0.25">
      <c r="A24461" s="59" t="str">
        <f t="shared" si="382"/>
        <v/>
      </c>
    </row>
    <row r="24462" spans="1:1" ht="18" customHeight="1" x14ac:dyDescent="0.25">
      <c r="A24462" s="59" t="str">
        <f t="shared" si="382"/>
        <v/>
      </c>
    </row>
    <row r="24463" spans="1:1" ht="18" customHeight="1" x14ac:dyDescent="0.25">
      <c r="A24463" s="59" t="str">
        <f t="shared" si="382"/>
        <v/>
      </c>
    </row>
    <row r="24464" spans="1:1" ht="18" customHeight="1" x14ac:dyDescent="0.25">
      <c r="A24464" s="59" t="str">
        <f t="shared" si="382"/>
        <v/>
      </c>
    </row>
    <row r="24465" spans="1:1" ht="18" customHeight="1" x14ac:dyDescent="0.25">
      <c r="A24465" s="59" t="str">
        <f t="shared" si="382"/>
        <v/>
      </c>
    </row>
    <row r="24466" spans="1:1" ht="18" customHeight="1" x14ac:dyDescent="0.25">
      <c r="A24466" s="59" t="str">
        <f t="shared" si="382"/>
        <v/>
      </c>
    </row>
    <row r="24467" spans="1:1" ht="18" customHeight="1" x14ac:dyDescent="0.25">
      <c r="A24467" s="59" t="str">
        <f t="shared" si="382"/>
        <v/>
      </c>
    </row>
    <row r="24468" spans="1:1" ht="18" customHeight="1" x14ac:dyDescent="0.25">
      <c r="A24468" s="59" t="str">
        <f t="shared" si="382"/>
        <v/>
      </c>
    </row>
    <row r="24469" spans="1:1" ht="18" customHeight="1" x14ac:dyDescent="0.25">
      <c r="A24469" s="59" t="str">
        <f t="shared" si="382"/>
        <v/>
      </c>
    </row>
    <row r="24470" spans="1:1" ht="18" customHeight="1" x14ac:dyDescent="0.25">
      <c r="A24470" s="59" t="str">
        <f t="shared" si="382"/>
        <v/>
      </c>
    </row>
    <row r="24471" spans="1:1" ht="18" customHeight="1" x14ac:dyDescent="0.25">
      <c r="A24471" s="59" t="str">
        <f t="shared" si="382"/>
        <v/>
      </c>
    </row>
    <row r="24472" spans="1:1" ht="18" customHeight="1" x14ac:dyDescent="0.25">
      <c r="A24472" s="59" t="str">
        <f t="shared" si="382"/>
        <v/>
      </c>
    </row>
    <row r="24473" spans="1:1" ht="18" customHeight="1" x14ac:dyDescent="0.25">
      <c r="A24473" s="59" t="str">
        <f t="shared" si="382"/>
        <v/>
      </c>
    </row>
    <row r="24474" spans="1:1" ht="18" customHeight="1" x14ac:dyDescent="0.25">
      <c r="A24474" s="59" t="str">
        <f t="shared" si="382"/>
        <v/>
      </c>
    </row>
    <row r="24475" spans="1:1" ht="18" customHeight="1" x14ac:dyDescent="0.25">
      <c r="A24475" s="59" t="str">
        <f t="shared" si="382"/>
        <v/>
      </c>
    </row>
    <row r="24476" spans="1:1" ht="18" customHeight="1" x14ac:dyDescent="0.25">
      <c r="A24476" s="59" t="str">
        <f t="shared" si="382"/>
        <v/>
      </c>
    </row>
    <row r="24477" spans="1:1" ht="18" customHeight="1" x14ac:dyDescent="0.25">
      <c r="A24477" s="59" t="str">
        <f t="shared" si="382"/>
        <v/>
      </c>
    </row>
    <row r="24478" spans="1:1" ht="18" customHeight="1" x14ac:dyDescent="0.25">
      <c r="A24478" s="59" t="str">
        <f t="shared" si="382"/>
        <v/>
      </c>
    </row>
    <row r="24479" spans="1:1" ht="18" customHeight="1" x14ac:dyDescent="0.25">
      <c r="A24479" s="59" t="str">
        <f t="shared" si="382"/>
        <v/>
      </c>
    </row>
    <row r="24480" spans="1:1" ht="18" customHeight="1" x14ac:dyDescent="0.25">
      <c r="A24480" s="59" t="str">
        <f t="shared" si="382"/>
        <v/>
      </c>
    </row>
    <row r="24481" spans="1:1" ht="18" customHeight="1" x14ac:dyDescent="0.25">
      <c r="A24481" s="59" t="str">
        <f t="shared" si="382"/>
        <v/>
      </c>
    </row>
    <row r="24482" spans="1:1" ht="18" customHeight="1" x14ac:dyDescent="0.25">
      <c r="A24482" s="59" t="str">
        <f t="shared" si="382"/>
        <v/>
      </c>
    </row>
    <row r="24483" spans="1:1" ht="18" customHeight="1" x14ac:dyDescent="0.25">
      <c r="A24483" s="59" t="str">
        <f t="shared" si="382"/>
        <v/>
      </c>
    </row>
    <row r="24484" spans="1:1" ht="18" customHeight="1" x14ac:dyDescent="0.25">
      <c r="A24484" s="59" t="str">
        <f t="shared" si="382"/>
        <v/>
      </c>
    </row>
    <row r="24485" spans="1:1" ht="18" customHeight="1" x14ac:dyDescent="0.25">
      <c r="A24485" s="59" t="str">
        <f t="shared" si="382"/>
        <v/>
      </c>
    </row>
    <row r="24486" spans="1:1" ht="18" customHeight="1" x14ac:dyDescent="0.25">
      <c r="A24486" s="59" t="str">
        <f t="shared" si="382"/>
        <v/>
      </c>
    </row>
    <row r="24487" spans="1:1" ht="18" customHeight="1" x14ac:dyDescent="0.25">
      <c r="A24487" s="59" t="str">
        <f t="shared" si="382"/>
        <v/>
      </c>
    </row>
    <row r="24488" spans="1:1" ht="18" customHeight="1" x14ac:dyDescent="0.25">
      <c r="A24488" s="59" t="str">
        <f t="shared" si="382"/>
        <v/>
      </c>
    </row>
    <row r="24489" spans="1:1" ht="18" customHeight="1" x14ac:dyDescent="0.25">
      <c r="A24489" s="59" t="str">
        <f t="shared" si="382"/>
        <v/>
      </c>
    </row>
    <row r="24490" spans="1:1" ht="18" customHeight="1" x14ac:dyDescent="0.25">
      <c r="A24490" s="59" t="str">
        <f t="shared" si="382"/>
        <v/>
      </c>
    </row>
    <row r="24491" spans="1:1" ht="18" customHeight="1" x14ac:dyDescent="0.25">
      <c r="A24491" s="59" t="str">
        <f t="shared" si="382"/>
        <v/>
      </c>
    </row>
    <row r="24492" spans="1:1" ht="18" customHeight="1" x14ac:dyDescent="0.25">
      <c r="A24492" s="59" t="str">
        <f t="shared" si="382"/>
        <v/>
      </c>
    </row>
    <row r="24493" spans="1:1" ht="18" customHeight="1" x14ac:dyDescent="0.25">
      <c r="A24493" s="59" t="str">
        <f t="shared" si="382"/>
        <v/>
      </c>
    </row>
    <row r="24494" spans="1:1" ht="18" customHeight="1" x14ac:dyDescent="0.25">
      <c r="A24494" s="59" t="str">
        <f t="shared" ref="A24494:A24557" si="383">IF(B24494&lt;&gt;"",DATE(2020,INT((ROW(A24492)-1)/78)+1,1),"")</f>
        <v/>
      </c>
    </row>
    <row r="24495" spans="1:1" ht="18" customHeight="1" x14ac:dyDescent="0.25">
      <c r="A24495" s="59" t="str">
        <f t="shared" si="383"/>
        <v/>
      </c>
    </row>
    <row r="24496" spans="1:1" ht="18" customHeight="1" x14ac:dyDescent="0.25">
      <c r="A24496" s="59" t="str">
        <f t="shared" si="383"/>
        <v/>
      </c>
    </row>
    <row r="24497" spans="1:1" ht="18" customHeight="1" x14ac:dyDescent="0.25">
      <c r="A24497" s="59" t="str">
        <f t="shared" si="383"/>
        <v/>
      </c>
    </row>
    <row r="24498" spans="1:1" ht="18" customHeight="1" x14ac:dyDescent="0.25">
      <c r="A24498" s="59" t="str">
        <f t="shared" si="383"/>
        <v/>
      </c>
    </row>
    <row r="24499" spans="1:1" ht="18" customHeight="1" x14ac:dyDescent="0.25">
      <c r="A24499" s="59" t="str">
        <f t="shared" si="383"/>
        <v/>
      </c>
    </row>
    <row r="24500" spans="1:1" ht="18" customHeight="1" x14ac:dyDescent="0.25">
      <c r="A24500" s="59" t="str">
        <f t="shared" si="383"/>
        <v/>
      </c>
    </row>
    <row r="24501" spans="1:1" ht="18" customHeight="1" x14ac:dyDescent="0.25">
      <c r="A24501" s="59" t="str">
        <f t="shared" si="383"/>
        <v/>
      </c>
    </row>
    <row r="24502" spans="1:1" ht="18" customHeight="1" x14ac:dyDescent="0.25">
      <c r="A24502" s="59" t="str">
        <f t="shared" si="383"/>
        <v/>
      </c>
    </row>
    <row r="24503" spans="1:1" ht="18" customHeight="1" x14ac:dyDescent="0.25">
      <c r="A24503" s="59" t="str">
        <f t="shared" si="383"/>
        <v/>
      </c>
    </row>
    <row r="24504" spans="1:1" ht="18" customHeight="1" x14ac:dyDescent="0.25">
      <c r="A24504" s="59" t="str">
        <f t="shared" si="383"/>
        <v/>
      </c>
    </row>
    <row r="24505" spans="1:1" ht="18" customHeight="1" x14ac:dyDescent="0.25">
      <c r="A24505" s="59" t="str">
        <f t="shared" si="383"/>
        <v/>
      </c>
    </row>
    <row r="24506" spans="1:1" ht="18" customHeight="1" x14ac:dyDescent="0.25">
      <c r="A24506" s="59" t="str">
        <f t="shared" si="383"/>
        <v/>
      </c>
    </row>
    <row r="24507" spans="1:1" ht="18" customHeight="1" x14ac:dyDescent="0.25">
      <c r="A24507" s="59" t="str">
        <f t="shared" si="383"/>
        <v/>
      </c>
    </row>
    <row r="24508" spans="1:1" ht="18" customHeight="1" x14ac:dyDescent="0.25">
      <c r="A24508" s="59" t="str">
        <f t="shared" si="383"/>
        <v/>
      </c>
    </row>
    <row r="24509" spans="1:1" ht="18" customHeight="1" x14ac:dyDescent="0.25">
      <c r="A24509" s="59" t="str">
        <f t="shared" si="383"/>
        <v/>
      </c>
    </row>
    <row r="24510" spans="1:1" ht="18" customHeight="1" x14ac:dyDescent="0.25">
      <c r="A24510" s="59" t="str">
        <f t="shared" si="383"/>
        <v/>
      </c>
    </row>
    <row r="24511" spans="1:1" ht="18" customHeight="1" x14ac:dyDescent="0.25">
      <c r="A24511" s="59" t="str">
        <f t="shared" si="383"/>
        <v/>
      </c>
    </row>
    <row r="24512" spans="1:1" ht="18" customHeight="1" x14ac:dyDescent="0.25">
      <c r="A24512" s="59" t="str">
        <f t="shared" si="383"/>
        <v/>
      </c>
    </row>
    <row r="24513" spans="1:1" ht="18" customHeight="1" x14ac:dyDescent="0.25">
      <c r="A24513" s="59" t="str">
        <f t="shared" si="383"/>
        <v/>
      </c>
    </row>
    <row r="24514" spans="1:1" ht="18" customHeight="1" x14ac:dyDescent="0.25">
      <c r="A24514" s="59" t="str">
        <f t="shared" si="383"/>
        <v/>
      </c>
    </row>
    <row r="24515" spans="1:1" ht="18" customHeight="1" x14ac:dyDescent="0.25">
      <c r="A24515" s="59" t="str">
        <f t="shared" si="383"/>
        <v/>
      </c>
    </row>
    <row r="24516" spans="1:1" ht="18" customHeight="1" x14ac:dyDescent="0.25">
      <c r="A24516" s="59" t="str">
        <f t="shared" si="383"/>
        <v/>
      </c>
    </row>
    <row r="24517" spans="1:1" ht="18" customHeight="1" x14ac:dyDescent="0.25">
      <c r="A24517" s="59" t="str">
        <f t="shared" si="383"/>
        <v/>
      </c>
    </row>
    <row r="24518" spans="1:1" ht="18" customHeight="1" x14ac:dyDescent="0.25">
      <c r="A24518" s="59" t="str">
        <f t="shared" si="383"/>
        <v/>
      </c>
    </row>
    <row r="24519" spans="1:1" ht="18" customHeight="1" x14ac:dyDescent="0.25">
      <c r="A24519" s="59" t="str">
        <f t="shared" si="383"/>
        <v/>
      </c>
    </row>
    <row r="24520" spans="1:1" ht="18" customHeight="1" x14ac:dyDescent="0.25">
      <c r="A24520" s="59" t="str">
        <f t="shared" si="383"/>
        <v/>
      </c>
    </row>
    <row r="24521" spans="1:1" ht="18" customHeight="1" x14ac:dyDescent="0.25">
      <c r="A24521" s="59" t="str">
        <f t="shared" si="383"/>
        <v/>
      </c>
    </row>
    <row r="24522" spans="1:1" ht="18" customHeight="1" x14ac:dyDescent="0.25">
      <c r="A24522" s="59" t="str">
        <f t="shared" si="383"/>
        <v/>
      </c>
    </row>
    <row r="24523" spans="1:1" ht="18" customHeight="1" x14ac:dyDescent="0.25">
      <c r="A24523" s="59" t="str">
        <f t="shared" si="383"/>
        <v/>
      </c>
    </row>
    <row r="24524" spans="1:1" ht="18" customHeight="1" x14ac:dyDescent="0.25">
      <c r="A24524" s="59" t="str">
        <f t="shared" si="383"/>
        <v/>
      </c>
    </row>
    <row r="24525" spans="1:1" ht="18" customHeight="1" x14ac:dyDescent="0.25">
      <c r="A24525" s="59" t="str">
        <f t="shared" si="383"/>
        <v/>
      </c>
    </row>
    <row r="24526" spans="1:1" ht="18" customHeight="1" x14ac:dyDescent="0.25">
      <c r="A24526" s="59" t="str">
        <f t="shared" si="383"/>
        <v/>
      </c>
    </row>
    <row r="24527" spans="1:1" ht="18" customHeight="1" x14ac:dyDescent="0.25">
      <c r="A24527" s="59" t="str">
        <f t="shared" si="383"/>
        <v/>
      </c>
    </row>
    <row r="24528" spans="1:1" ht="18" customHeight="1" x14ac:dyDescent="0.25">
      <c r="A24528" s="59" t="str">
        <f t="shared" si="383"/>
        <v/>
      </c>
    </row>
    <row r="24529" spans="1:1" ht="18" customHeight="1" x14ac:dyDescent="0.25">
      <c r="A24529" s="59" t="str">
        <f t="shared" si="383"/>
        <v/>
      </c>
    </row>
    <row r="24530" spans="1:1" ht="18" customHeight="1" x14ac:dyDescent="0.25">
      <c r="A24530" s="59" t="str">
        <f t="shared" si="383"/>
        <v/>
      </c>
    </row>
    <row r="24531" spans="1:1" ht="18" customHeight="1" x14ac:dyDescent="0.25">
      <c r="A24531" s="59" t="str">
        <f t="shared" si="383"/>
        <v/>
      </c>
    </row>
    <row r="24532" spans="1:1" ht="18" customHeight="1" x14ac:dyDescent="0.25">
      <c r="A24532" s="59" t="str">
        <f t="shared" si="383"/>
        <v/>
      </c>
    </row>
    <row r="24533" spans="1:1" ht="18" customHeight="1" x14ac:dyDescent="0.25">
      <c r="A24533" s="59" t="str">
        <f t="shared" si="383"/>
        <v/>
      </c>
    </row>
    <row r="24534" spans="1:1" ht="18" customHeight="1" x14ac:dyDescent="0.25">
      <c r="A24534" s="59" t="str">
        <f t="shared" si="383"/>
        <v/>
      </c>
    </row>
    <row r="24535" spans="1:1" ht="18" customHeight="1" x14ac:dyDescent="0.25">
      <c r="A24535" s="59" t="str">
        <f t="shared" si="383"/>
        <v/>
      </c>
    </row>
    <row r="24536" spans="1:1" ht="18" customHeight="1" x14ac:dyDescent="0.25">
      <c r="A24536" s="59" t="str">
        <f t="shared" si="383"/>
        <v/>
      </c>
    </row>
    <row r="24537" spans="1:1" ht="18" customHeight="1" x14ac:dyDescent="0.25">
      <c r="A24537" s="59" t="str">
        <f t="shared" si="383"/>
        <v/>
      </c>
    </row>
    <row r="24538" spans="1:1" ht="18" customHeight="1" x14ac:dyDescent="0.25">
      <c r="A24538" s="59" t="str">
        <f t="shared" si="383"/>
        <v/>
      </c>
    </row>
    <row r="24539" spans="1:1" ht="18" customHeight="1" x14ac:dyDescent="0.25">
      <c r="A24539" s="59" t="str">
        <f t="shared" si="383"/>
        <v/>
      </c>
    </row>
    <row r="24540" spans="1:1" ht="18" customHeight="1" x14ac:dyDescent="0.25">
      <c r="A24540" s="59" t="str">
        <f t="shared" si="383"/>
        <v/>
      </c>
    </row>
    <row r="24541" spans="1:1" ht="18" customHeight="1" x14ac:dyDescent="0.25">
      <c r="A24541" s="59" t="str">
        <f t="shared" si="383"/>
        <v/>
      </c>
    </row>
    <row r="24542" spans="1:1" ht="18" customHeight="1" x14ac:dyDescent="0.25">
      <c r="A24542" s="59" t="str">
        <f t="shared" si="383"/>
        <v/>
      </c>
    </row>
    <row r="24543" spans="1:1" ht="18" customHeight="1" x14ac:dyDescent="0.25">
      <c r="A24543" s="59" t="str">
        <f t="shared" si="383"/>
        <v/>
      </c>
    </row>
    <row r="24544" spans="1:1" ht="18" customHeight="1" x14ac:dyDescent="0.25">
      <c r="A24544" s="59" t="str">
        <f t="shared" si="383"/>
        <v/>
      </c>
    </row>
    <row r="24545" spans="1:1" ht="18" customHeight="1" x14ac:dyDescent="0.25">
      <c r="A24545" s="59" t="str">
        <f t="shared" si="383"/>
        <v/>
      </c>
    </row>
    <row r="24546" spans="1:1" ht="18" customHeight="1" x14ac:dyDescent="0.25">
      <c r="A24546" s="59" t="str">
        <f t="shared" si="383"/>
        <v/>
      </c>
    </row>
    <row r="24547" spans="1:1" ht="18" customHeight="1" x14ac:dyDescent="0.25">
      <c r="A24547" s="59" t="str">
        <f t="shared" si="383"/>
        <v/>
      </c>
    </row>
    <row r="24548" spans="1:1" ht="18" customHeight="1" x14ac:dyDescent="0.25">
      <c r="A24548" s="59" t="str">
        <f t="shared" si="383"/>
        <v/>
      </c>
    </row>
    <row r="24549" spans="1:1" ht="18" customHeight="1" x14ac:dyDescent="0.25">
      <c r="A24549" s="59" t="str">
        <f t="shared" si="383"/>
        <v/>
      </c>
    </row>
    <row r="24550" spans="1:1" ht="18" customHeight="1" x14ac:dyDescent="0.25">
      <c r="A24550" s="59" t="str">
        <f t="shared" si="383"/>
        <v/>
      </c>
    </row>
    <row r="24551" spans="1:1" ht="18" customHeight="1" x14ac:dyDescent="0.25">
      <c r="A24551" s="59" t="str">
        <f t="shared" si="383"/>
        <v/>
      </c>
    </row>
    <row r="24552" spans="1:1" ht="18" customHeight="1" x14ac:dyDescent="0.25">
      <c r="A24552" s="59" t="str">
        <f t="shared" si="383"/>
        <v/>
      </c>
    </row>
    <row r="24553" spans="1:1" ht="18" customHeight="1" x14ac:dyDescent="0.25">
      <c r="A24553" s="59" t="str">
        <f t="shared" si="383"/>
        <v/>
      </c>
    </row>
    <row r="24554" spans="1:1" ht="18" customHeight="1" x14ac:dyDescent="0.25">
      <c r="A24554" s="59" t="str">
        <f t="shared" si="383"/>
        <v/>
      </c>
    </row>
    <row r="24555" spans="1:1" ht="18" customHeight="1" x14ac:dyDescent="0.25">
      <c r="A24555" s="59" t="str">
        <f t="shared" si="383"/>
        <v/>
      </c>
    </row>
    <row r="24556" spans="1:1" ht="18" customHeight="1" x14ac:dyDescent="0.25">
      <c r="A24556" s="59" t="str">
        <f t="shared" si="383"/>
        <v/>
      </c>
    </row>
    <row r="24557" spans="1:1" ht="18" customHeight="1" x14ac:dyDescent="0.25">
      <c r="A24557" s="59" t="str">
        <f t="shared" si="383"/>
        <v/>
      </c>
    </row>
    <row r="24558" spans="1:1" ht="18" customHeight="1" x14ac:dyDescent="0.25">
      <c r="A24558" s="59" t="str">
        <f t="shared" ref="A24558:A24621" si="384">IF(B24558&lt;&gt;"",DATE(2020,INT((ROW(A24556)-1)/78)+1,1),"")</f>
        <v/>
      </c>
    </row>
    <row r="24559" spans="1:1" ht="18" customHeight="1" x14ac:dyDescent="0.25">
      <c r="A24559" s="59" t="str">
        <f t="shared" si="384"/>
        <v/>
      </c>
    </row>
    <row r="24560" spans="1:1" ht="18" customHeight="1" x14ac:dyDescent="0.25">
      <c r="A24560" s="59" t="str">
        <f t="shared" si="384"/>
        <v/>
      </c>
    </row>
    <row r="24561" spans="1:1" ht="18" customHeight="1" x14ac:dyDescent="0.25">
      <c r="A24561" s="59" t="str">
        <f t="shared" si="384"/>
        <v/>
      </c>
    </row>
    <row r="24562" spans="1:1" ht="18" customHeight="1" x14ac:dyDescent="0.25">
      <c r="A24562" s="59" t="str">
        <f t="shared" si="384"/>
        <v/>
      </c>
    </row>
    <row r="24563" spans="1:1" ht="18" customHeight="1" x14ac:dyDescent="0.25">
      <c r="A24563" s="59" t="str">
        <f t="shared" si="384"/>
        <v/>
      </c>
    </row>
    <row r="24564" spans="1:1" ht="18" customHeight="1" x14ac:dyDescent="0.25">
      <c r="A24564" s="59" t="str">
        <f t="shared" si="384"/>
        <v/>
      </c>
    </row>
    <row r="24565" spans="1:1" ht="18" customHeight="1" x14ac:dyDescent="0.25">
      <c r="A24565" s="59" t="str">
        <f t="shared" si="384"/>
        <v/>
      </c>
    </row>
    <row r="24566" spans="1:1" ht="18" customHeight="1" x14ac:dyDescent="0.25">
      <c r="A24566" s="59" t="str">
        <f t="shared" si="384"/>
        <v/>
      </c>
    </row>
    <row r="24567" spans="1:1" ht="18" customHeight="1" x14ac:dyDescent="0.25">
      <c r="A24567" s="59" t="str">
        <f t="shared" si="384"/>
        <v/>
      </c>
    </row>
    <row r="24568" spans="1:1" ht="18" customHeight="1" x14ac:dyDescent="0.25">
      <c r="A24568" s="59" t="str">
        <f t="shared" si="384"/>
        <v/>
      </c>
    </row>
    <row r="24569" spans="1:1" ht="18" customHeight="1" x14ac:dyDescent="0.25">
      <c r="A24569" s="59" t="str">
        <f t="shared" si="384"/>
        <v/>
      </c>
    </row>
    <row r="24570" spans="1:1" ht="18" customHeight="1" x14ac:dyDescent="0.25">
      <c r="A24570" s="59" t="str">
        <f t="shared" si="384"/>
        <v/>
      </c>
    </row>
    <row r="24571" spans="1:1" ht="18" customHeight="1" x14ac:dyDescent="0.25">
      <c r="A24571" s="59" t="str">
        <f t="shared" si="384"/>
        <v/>
      </c>
    </row>
    <row r="24572" spans="1:1" ht="18" customHeight="1" x14ac:dyDescent="0.25">
      <c r="A24572" s="59" t="str">
        <f t="shared" si="384"/>
        <v/>
      </c>
    </row>
    <row r="24573" spans="1:1" ht="18" customHeight="1" x14ac:dyDescent="0.25">
      <c r="A24573" s="59" t="str">
        <f t="shared" si="384"/>
        <v/>
      </c>
    </row>
    <row r="24574" spans="1:1" ht="18" customHeight="1" x14ac:dyDescent="0.25">
      <c r="A24574" s="59" t="str">
        <f t="shared" si="384"/>
        <v/>
      </c>
    </row>
    <row r="24575" spans="1:1" ht="18" customHeight="1" x14ac:dyDescent="0.25">
      <c r="A24575" s="59" t="str">
        <f t="shared" si="384"/>
        <v/>
      </c>
    </row>
    <row r="24576" spans="1:1" ht="18" customHeight="1" x14ac:dyDescent="0.25">
      <c r="A24576" s="59" t="str">
        <f t="shared" si="384"/>
        <v/>
      </c>
    </row>
    <row r="24577" spans="1:1" ht="18" customHeight="1" x14ac:dyDescent="0.25">
      <c r="A24577" s="59" t="str">
        <f t="shared" si="384"/>
        <v/>
      </c>
    </row>
    <row r="24578" spans="1:1" ht="18" customHeight="1" x14ac:dyDescent="0.25">
      <c r="A24578" s="59" t="str">
        <f t="shared" si="384"/>
        <v/>
      </c>
    </row>
    <row r="24579" spans="1:1" ht="18" customHeight="1" x14ac:dyDescent="0.25">
      <c r="A24579" s="59" t="str">
        <f t="shared" si="384"/>
        <v/>
      </c>
    </row>
    <row r="24580" spans="1:1" ht="18" customHeight="1" x14ac:dyDescent="0.25">
      <c r="A24580" s="59" t="str">
        <f t="shared" si="384"/>
        <v/>
      </c>
    </row>
    <row r="24581" spans="1:1" ht="18" customHeight="1" x14ac:dyDescent="0.25">
      <c r="A24581" s="59" t="str">
        <f t="shared" si="384"/>
        <v/>
      </c>
    </row>
    <row r="24582" spans="1:1" ht="18" customHeight="1" x14ac:dyDescent="0.25">
      <c r="A24582" s="59" t="str">
        <f t="shared" si="384"/>
        <v/>
      </c>
    </row>
    <row r="24583" spans="1:1" ht="18" customHeight="1" x14ac:dyDescent="0.25">
      <c r="A24583" s="59" t="str">
        <f t="shared" si="384"/>
        <v/>
      </c>
    </row>
    <row r="24584" spans="1:1" ht="18" customHeight="1" x14ac:dyDescent="0.25">
      <c r="A24584" s="59" t="str">
        <f t="shared" si="384"/>
        <v/>
      </c>
    </row>
    <row r="24585" spans="1:1" ht="18" customHeight="1" x14ac:dyDescent="0.25">
      <c r="A24585" s="59" t="str">
        <f t="shared" si="384"/>
        <v/>
      </c>
    </row>
    <row r="24586" spans="1:1" ht="18" customHeight="1" x14ac:dyDescent="0.25">
      <c r="A24586" s="59" t="str">
        <f t="shared" si="384"/>
        <v/>
      </c>
    </row>
    <row r="24587" spans="1:1" ht="18" customHeight="1" x14ac:dyDescent="0.25">
      <c r="A24587" s="59" t="str">
        <f t="shared" si="384"/>
        <v/>
      </c>
    </row>
    <row r="24588" spans="1:1" ht="18" customHeight="1" x14ac:dyDescent="0.25">
      <c r="A24588" s="59" t="str">
        <f t="shared" si="384"/>
        <v/>
      </c>
    </row>
    <row r="24589" spans="1:1" ht="18" customHeight="1" x14ac:dyDescent="0.25">
      <c r="A24589" s="59" t="str">
        <f t="shared" si="384"/>
        <v/>
      </c>
    </row>
    <row r="24590" spans="1:1" ht="18" customHeight="1" x14ac:dyDescent="0.25">
      <c r="A24590" s="59" t="str">
        <f t="shared" si="384"/>
        <v/>
      </c>
    </row>
    <row r="24591" spans="1:1" ht="18" customHeight="1" x14ac:dyDescent="0.25">
      <c r="A24591" s="59" t="str">
        <f t="shared" si="384"/>
        <v/>
      </c>
    </row>
    <row r="24592" spans="1:1" ht="18" customHeight="1" x14ac:dyDescent="0.25">
      <c r="A24592" s="59" t="str">
        <f t="shared" si="384"/>
        <v/>
      </c>
    </row>
    <row r="24593" spans="1:1" ht="18" customHeight="1" x14ac:dyDescent="0.25">
      <c r="A24593" s="59" t="str">
        <f t="shared" si="384"/>
        <v/>
      </c>
    </row>
    <row r="24594" spans="1:1" ht="18" customHeight="1" x14ac:dyDescent="0.25">
      <c r="A24594" s="59" t="str">
        <f t="shared" si="384"/>
        <v/>
      </c>
    </row>
    <row r="24595" spans="1:1" ht="18" customHeight="1" x14ac:dyDescent="0.25">
      <c r="A24595" s="59" t="str">
        <f t="shared" si="384"/>
        <v/>
      </c>
    </row>
    <row r="24596" spans="1:1" ht="18" customHeight="1" x14ac:dyDescent="0.25">
      <c r="A24596" s="59" t="str">
        <f t="shared" si="384"/>
        <v/>
      </c>
    </row>
    <row r="24597" spans="1:1" ht="18" customHeight="1" x14ac:dyDescent="0.25">
      <c r="A24597" s="59" t="str">
        <f t="shared" si="384"/>
        <v/>
      </c>
    </row>
    <row r="24598" spans="1:1" ht="18" customHeight="1" x14ac:dyDescent="0.25">
      <c r="A24598" s="59" t="str">
        <f t="shared" si="384"/>
        <v/>
      </c>
    </row>
    <row r="24599" spans="1:1" ht="18" customHeight="1" x14ac:dyDescent="0.25">
      <c r="A24599" s="59" t="str">
        <f t="shared" si="384"/>
        <v/>
      </c>
    </row>
    <row r="24600" spans="1:1" ht="18" customHeight="1" x14ac:dyDescent="0.25">
      <c r="A24600" s="59" t="str">
        <f t="shared" si="384"/>
        <v/>
      </c>
    </row>
    <row r="24601" spans="1:1" ht="18" customHeight="1" x14ac:dyDescent="0.25">
      <c r="A24601" s="59" t="str">
        <f t="shared" si="384"/>
        <v/>
      </c>
    </row>
    <row r="24602" spans="1:1" ht="18" customHeight="1" x14ac:dyDescent="0.25">
      <c r="A24602" s="59" t="str">
        <f t="shared" si="384"/>
        <v/>
      </c>
    </row>
    <row r="24603" spans="1:1" ht="18" customHeight="1" x14ac:dyDescent="0.25">
      <c r="A24603" s="59" t="str">
        <f t="shared" si="384"/>
        <v/>
      </c>
    </row>
    <row r="24604" spans="1:1" ht="18" customHeight="1" x14ac:dyDescent="0.25">
      <c r="A24604" s="59" t="str">
        <f t="shared" si="384"/>
        <v/>
      </c>
    </row>
    <row r="24605" spans="1:1" ht="18" customHeight="1" x14ac:dyDescent="0.25">
      <c r="A24605" s="59" t="str">
        <f t="shared" si="384"/>
        <v/>
      </c>
    </row>
    <row r="24606" spans="1:1" ht="18" customHeight="1" x14ac:dyDescent="0.25">
      <c r="A24606" s="59" t="str">
        <f t="shared" si="384"/>
        <v/>
      </c>
    </row>
    <row r="24607" spans="1:1" ht="18" customHeight="1" x14ac:dyDescent="0.25">
      <c r="A24607" s="59" t="str">
        <f t="shared" si="384"/>
        <v/>
      </c>
    </row>
    <row r="24608" spans="1:1" ht="18" customHeight="1" x14ac:dyDescent="0.25">
      <c r="A24608" s="59" t="str">
        <f t="shared" si="384"/>
        <v/>
      </c>
    </row>
    <row r="24609" spans="1:1" ht="18" customHeight="1" x14ac:dyDescent="0.25">
      <c r="A24609" s="59" t="str">
        <f t="shared" si="384"/>
        <v/>
      </c>
    </row>
    <row r="24610" spans="1:1" ht="18" customHeight="1" x14ac:dyDescent="0.25">
      <c r="A24610" s="59" t="str">
        <f t="shared" si="384"/>
        <v/>
      </c>
    </row>
    <row r="24611" spans="1:1" ht="18" customHeight="1" x14ac:dyDescent="0.25">
      <c r="A24611" s="59" t="str">
        <f t="shared" si="384"/>
        <v/>
      </c>
    </row>
    <row r="24612" spans="1:1" ht="18" customHeight="1" x14ac:dyDescent="0.25">
      <c r="A24612" s="59" t="str">
        <f t="shared" si="384"/>
        <v/>
      </c>
    </row>
    <row r="24613" spans="1:1" ht="18" customHeight="1" x14ac:dyDescent="0.25">
      <c r="A24613" s="59" t="str">
        <f t="shared" si="384"/>
        <v/>
      </c>
    </row>
    <row r="24614" spans="1:1" ht="18" customHeight="1" x14ac:dyDescent="0.25">
      <c r="A24614" s="59" t="str">
        <f t="shared" si="384"/>
        <v/>
      </c>
    </row>
    <row r="24615" spans="1:1" ht="18" customHeight="1" x14ac:dyDescent="0.25">
      <c r="A24615" s="59" t="str">
        <f t="shared" si="384"/>
        <v/>
      </c>
    </row>
    <row r="24616" spans="1:1" ht="18" customHeight="1" x14ac:dyDescent="0.25">
      <c r="A24616" s="59" t="str">
        <f t="shared" si="384"/>
        <v/>
      </c>
    </row>
    <row r="24617" spans="1:1" ht="18" customHeight="1" x14ac:dyDescent="0.25">
      <c r="A24617" s="59" t="str">
        <f t="shared" si="384"/>
        <v/>
      </c>
    </row>
    <row r="24618" spans="1:1" ht="18" customHeight="1" x14ac:dyDescent="0.25">
      <c r="A24618" s="59" t="str">
        <f t="shared" si="384"/>
        <v/>
      </c>
    </row>
    <row r="24619" spans="1:1" ht="18" customHeight="1" x14ac:dyDescent="0.25">
      <c r="A24619" s="59" t="str">
        <f t="shared" si="384"/>
        <v/>
      </c>
    </row>
    <row r="24620" spans="1:1" ht="18" customHeight="1" x14ac:dyDescent="0.25">
      <c r="A24620" s="59" t="str">
        <f t="shared" si="384"/>
        <v/>
      </c>
    </row>
    <row r="24621" spans="1:1" ht="18" customHeight="1" x14ac:dyDescent="0.25">
      <c r="A24621" s="59" t="str">
        <f t="shared" si="384"/>
        <v/>
      </c>
    </row>
    <row r="24622" spans="1:1" ht="18" customHeight="1" x14ac:dyDescent="0.25">
      <c r="A24622" s="59" t="str">
        <f t="shared" ref="A24622:A24685" si="385">IF(B24622&lt;&gt;"",DATE(2020,INT((ROW(A24620)-1)/78)+1,1),"")</f>
        <v/>
      </c>
    </row>
    <row r="24623" spans="1:1" ht="18" customHeight="1" x14ac:dyDescent="0.25">
      <c r="A24623" s="59" t="str">
        <f t="shared" si="385"/>
        <v/>
      </c>
    </row>
    <row r="24624" spans="1:1" ht="18" customHeight="1" x14ac:dyDescent="0.25">
      <c r="A24624" s="59" t="str">
        <f t="shared" si="385"/>
        <v/>
      </c>
    </row>
    <row r="24625" spans="1:1" ht="18" customHeight="1" x14ac:dyDescent="0.25">
      <c r="A24625" s="59" t="str">
        <f t="shared" si="385"/>
        <v/>
      </c>
    </row>
    <row r="24626" spans="1:1" ht="18" customHeight="1" x14ac:dyDescent="0.25">
      <c r="A24626" s="59" t="str">
        <f t="shared" si="385"/>
        <v/>
      </c>
    </row>
    <row r="24627" spans="1:1" ht="18" customHeight="1" x14ac:dyDescent="0.25">
      <c r="A24627" s="59" t="str">
        <f t="shared" si="385"/>
        <v/>
      </c>
    </row>
    <row r="24628" spans="1:1" ht="18" customHeight="1" x14ac:dyDescent="0.25">
      <c r="A24628" s="59" t="str">
        <f t="shared" si="385"/>
        <v/>
      </c>
    </row>
    <row r="24629" spans="1:1" ht="18" customHeight="1" x14ac:dyDescent="0.25">
      <c r="A24629" s="59" t="str">
        <f t="shared" si="385"/>
        <v/>
      </c>
    </row>
    <row r="24630" spans="1:1" ht="18" customHeight="1" x14ac:dyDescent="0.25">
      <c r="A24630" s="59" t="str">
        <f t="shared" si="385"/>
        <v/>
      </c>
    </row>
    <row r="24631" spans="1:1" ht="18" customHeight="1" x14ac:dyDescent="0.25">
      <c r="A24631" s="59" t="str">
        <f t="shared" si="385"/>
        <v/>
      </c>
    </row>
    <row r="24632" spans="1:1" ht="18" customHeight="1" x14ac:dyDescent="0.25">
      <c r="A24632" s="59" t="str">
        <f t="shared" si="385"/>
        <v/>
      </c>
    </row>
    <row r="24633" spans="1:1" ht="18" customHeight="1" x14ac:dyDescent="0.25">
      <c r="A24633" s="59" t="str">
        <f t="shared" si="385"/>
        <v/>
      </c>
    </row>
    <row r="24634" spans="1:1" ht="18" customHeight="1" x14ac:dyDescent="0.25">
      <c r="A24634" s="59" t="str">
        <f t="shared" si="385"/>
        <v/>
      </c>
    </row>
    <row r="24635" spans="1:1" ht="18" customHeight="1" x14ac:dyDescent="0.25">
      <c r="A24635" s="59" t="str">
        <f t="shared" si="385"/>
        <v/>
      </c>
    </row>
    <row r="24636" spans="1:1" ht="18" customHeight="1" x14ac:dyDescent="0.25">
      <c r="A24636" s="59" t="str">
        <f t="shared" si="385"/>
        <v/>
      </c>
    </row>
    <row r="24637" spans="1:1" ht="18" customHeight="1" x14ac:dyDescent="0.25">
      <c r="A24637" s="59" t="str">
        <f t="shared" si="385"/>
        <v/>
      </c>
    </row>
    <row r="24638" spans="1:1" ht="18" customHeight="1" x14ac:dyDescent="0.25">
      <c r="A24638" s="59" t="str">
        <f t="shared" si="385"/>
        <v/>
      </c>
    </row>
    <row r="24639" spans="1:1" ht="18" customHeight="1" x14ac:dyDescent="0.25">
      <c r="A24639" s="59" t="str">
        <f t="shared" si="385"/>
        <v/>
      </c>
    </row>
    <row r="24640" spans="1:1" ht="18" customHeight="1" x14ac:dyDescent="0.25">
      <c r="A24640" s="59" t="str">
        <f t="shared" si="385"/>
        <v/>
      </c>
    </row>
    <row r="24641" spans="1:1" ht="18" customHeight="1" x14ac:dyDescent="0.25">
      <c r="A24641" s="59" t="str">
        <f t="shared" si="385"/>
        <v/>
      </c>
    </row>
    <row r="24642" spans="1:1" ht="18" customHeight="1" x14ac:dyDescent="0.25">
      <c r="A24642" s="59" t="str">
        <f t="shared" si="385"/>
        <v/>
      </c>
    </row>
    <row r="24643" spans="1:1" ht="18" customHeight="1" x14ac:dyDescent="0.25">
      <c r="A24643" s="59" t="str">
        <f t="shared" si="385"/>
        <v/>
      </c>
    </row>
    <row r="24644" spans="1:1" ht="18" customHeight="1" x14ac:dyDescent="0.25">
      <c r="A24644" s="59" t="str">
        <f t="shared" si="385"/>
        <v/>
      </c>
    </row>
    <row r="24645" spans="1:1" ht="18" customHeight="1" x14ac:dyDescent="0.25">
      <c r="A24645" s="59" t="str">
        <f t="shared" si="385"/>
        <v/>
      </c>
    </row>
    <row r="24646" spans="1:1" ht="18" customHeight="1" x14ac:dyDescent="0.25">
      <c r="A24646" s="59" t="str">
        <f t="shared" si="385"/>
        <v/>
      </c>
    </row>
    <row r="24647" spans="1:1" ht="18" customHeight="1" x14ac:dyDescent="0.25">
      <c r="A24647" s="59" t="str">
        <f t="shared" si="385"/>
        <v/>
      </c>
    </row>
    <row r="24648" spans="1:1" ht="18" customHeight="1" x14ac:dyDescent="0.25">
      <c r="A24648" s="59" t="str">
        <f t="shared" si="385"/>
        <v/>
      </c>
    </row>
    <row r="24649" spans="1:1" ht="18" customHeight="1" x14ac:dyDescent="0.25">
      <c r="A24649" s="59" t="str">
        <f t="shared" si="385"/>
        <v/>
      </c>
    </row>
    <row r="24650" spans="1:1" ht="18" customHeight="1" x14ac:dyDescent="0.25">
      <c r="A24650" s="59" t="str">
        <f t="shared" si="385"/>
        <v/>
      </c>
    </row>
    <row r="24651" spans="1:1" ht="18" customHeight="1" x14ac:dyDescent="0.25">
      <c r="A24651" s="59" t="str">
        <f t="shared" si="385"/>
        <v/>
      </c>
    </row>
    <row r="24652" spans="1:1" ht="18" customHeight="1" x14ac:dyDescent="0.25">
      <c r="A24652" s="59" t="str">
        <f t="shared" si="385"/>
        <v/>
      </c>
    </row>
    <row r="24653" spans="1:1" ht="18" customHeight="1" x14ac:dyDescent="0.25">
      <c r="A24653" s="59" t="str">
        <f t="shared" si="385"/>
        <v/>
      </c>
    </row>
    <row r="24654" spans="1:1" ht="18" customHeight="1" x14ac:dyDescent="0.25">
      <c r="A24654" s="59" t="str">
        <f t="shared" si="385"/>
        <v/>
      </c>
    </row>
    <row r="24655" spans="1:1" ht="18" customHeight="1" x14ac:dyDescent="0.25">
      <c r="A24655" s="59" t="str">
        <f t="shared" si="385"/>
        <v/>
      </c>
    </row>
    <row r="24656" spans="1:1" ht="18" customHeight="1" x14ac:dyDescent="0.25">
      <c r="A24656" s="59" t="str">
        <f t="shared" si="385"/>
        <v/>
      </c>
    </row>
    <row r="24657" spans="1:1" ht="18" customHeight="1" x14ac:dyDescent="0.25">
      <c r="A24657" s="59" t="str">
        <f t="shared" si="385"/>
        <v/>
      </c>
    </row>
    <row r="24658" spans="1:1" ht="18" customHeight="1" x14ac:dyDescent="0.25">
      <c r="A24658" s="59" t="str">
        <f t="shared" si="385"/>
        <v/>
      </c>
    </row>
    <row r="24659" spans="1:1" ht="18" customHeight="1" x14ac:dyDescent="0.25">
      <c r="A24659" s="59" t="str">
        <f t="shared" si="385"/>
        <v/>
      </c>
    </row>
    <row r="24660" spans="1:1" ht="18" customHeight="1" x14ac:dyDescent="0.25">
      <c r="A24660" s="59" t="str">
        <f t="shared" si="385"/>
        <v/>
      </c>
    </row>
    <row r="24661" spans="1:1" ht="18" customHeight="1" x14ac:dyDescent="0.25">
      <c r="A24661" s="59" t="str">
        <f t="shared" si="385"/>
        <v/>
      </c>
    </row>
    <row r="24662" spans="1:1" ht="18" customHeight="1" x14ac:dyDescent="0.25">
      <c r="A24662" s="59" t="str">
        <f t="shared" si="385"/>
        <v/>
      </c>
    </row>
    <row r="24663" spans="1:1" ht="18" customHeight="1" x14ac:dyDescent="0.25">
      <c r="A24663" s="59" t="str">
        <f t="shared" si="385"/>
        <v/>
      </c>
    </row>
    <row r="24664" spans="1:1" ht="18" customHeight="1" x14ac:dyDescent="0.25">
      <c r="A24664" s="59" t="str">
        <f t="shared" si="385"/>
        <v/>
      </c>
    </row>
    <row r="24665" spans="1:1" ht="18" customHeight="1" x14ac:dyDescent="0.25">
      <c r="A24665" s="59" t="str">
        <f t="shared" si="385"/>
        <v/>
      </c>
    </row>
    <row r="24666" spans="1:1" ht="18" customHeight="1" x14ac:dyDescent="0.25">
      <c r="A24666" s="59" t="str">
        <f t="shared" si="385"/>
        <v/>
      </c>
    </row>
    <row r="24667" spans="1:1" ht="18" customHeight="1" x14ac:dyDescent="0.25">
      <c r="A24667" s="59" t="str">
        <f t="shared" si="385"/>
        <v/>
      </c>
    </row>
    <row r="24668" spans="1:1" ht="18" customHeight="1" x14ac:dyDescent="0.25">
      <c r="A24668" s="59" t="str">
        <f t="shared" si="385"/>
        <v/>
      </c>
    </row>
    <row r="24669" spans="1:1" ht="18" customHeight="1" x14ac:dyDescent="0.25">
      <c r="A24669" s="59" t="str">
        <f t="shared" si="385"/>
        <v/>
      </c>
    </row>
    <row r="24670" spans="1:1" ht="18" customHeight="1" x14ac:dyDescent="0.25">
      <c r="A24670" s="59" t="str">
        <f t="shared" si="385"/>
        <v/>
      </c>
    </row>
    <row r="24671" spans="1:1" ht="18" customHeight="1" x14ac:dyDescent="0.25">
      <c r="A24671" s="59" t="str">
        <f t="shared" si="385"/>
        <v/>
      </c>
    </row>
    <row r="24672" spans="1:1" ht="18" customHeight="1" x14ac:dyDescent="0.25">
      <c r="A24672" s="59" t="str">
        <f t="shared" si="385"/>
        <v/>
      </c>
    </row>
    <row r="24673" spans="1:1" ht="18" customHeight="1" x14ac:dyDescent="0.25">
      <c r="A24673" s="59" t="str">
        <f t="shared" si="385"/>
        <v/>
      </c>
    </row>
    <row r="24674" spans="1:1" ht="18" customHeight="1" x14ac:dyDescent="0.25">
      <c r="A24674" s="59" t="str">
        <f t="shared" si="385"/>
        <v/>
      </c>
    </row>
    <row r="24675" spans="1:1" ht="18" customHeight="1" x14ac:dyDescent="0.25">
      <c r="A24675" s="59" t="str">
        <f t="shared" si="385"/>
        <v/>
      </c>
    </row>
    <row r="24676" spans="1:1" ht="18" customHeight="1" x14ac:dyDescent="0.25">
      <c r="A24676" s="59" t="str">
        <f t="shared" si="385"/>
        <v/>
      </c>
    </row>
    <row r="24677" spans="1:1" ht="18" customHeight="1" x14ac:dyDescent="0.25">
      <c r="A24677" s="59" t="str">
        <f t="shared" si="385"/>
        <v/>
      </c>
    </row>
    <row r="24678" spans="1:1" ht="18" customHeight="1" x14ac:dyDescent="0.25">
      <c r="A24678" s="59" t="str">
        <f t="shared" si="385"/>
        <v/>
      </c>
    </row>
    <row r="24679" spans="1:1" ht="18" customHeight="1" x14ac:dyDescent="0.25">
      <c r="A24679" s="59" t="str">
        <f t="shared" si="385"/>
        <v/>
      </c>
    </row>
    <row r="24680" spans="1:1" ht="18" customHeight="1" x14ac:dyDescent="0.25">
      <c r="A24680" s="59" t="str">
        <f t="shared" si="385"/>
        <v/>
      </c>
    </row>
    <row r="24681" spans="1:1" ht="18" customHeight="1" x14ac:dyDescent="0.25">
      <c r="A24681" s="59" t="str">
        <f t="shared" si="385"/>
        <v/>
      </c>
    </row>
    <row r="24682" spans="1:1" ht="18" customHeight="1" x14ac:dyDescent="0.25">
      <c r="A24682" s="59" t="str">
        <f t="shared" si="385"/>
        <v/>
      </c>
    </row>
    <row r="24683" spans="1:1" ht="18" customHeight="1" x14ac:dyDescent="0.25">
      <c r="A24683" s="59" t="str">
        <f t="shared" si="385"/>
        <v/>
      </c>
    </row>
    <row r="24684" spans="1:1" ht="18" customHeight="1" x14ac:dyDescent="0.25">
      <c r="A24684" s="59" t="str">
        <f t="shared" si="385"/>
        <v/>
      </c>
    </row>
    <row r="24685" spans="1:1" ht="18" customHeight="1" x14ac:dyDescent="0.25">
      <c r="A24685" s="59" t="str">
        <f t="shared" si="385"/>
        <v/>
      </c>
    </row>
    <row r="24686" spans="1:1" ht="18" customHeight="1" x14ac:dyDescent="0.25">
      <c r="A24686" s="59" t="str">
        <f t="shared" ref="A24686:A24749" si="386">IF(B24686&lt;&gt;"",DATE(2020,INT((ROW(A24684)-1)/78)+1,1),"")</f>
        <v/>
      </c>
    </row>
    <row r="24687" spans="1:1" ht="18" customHeight="1" x14ac:dyDescent="0.25">
      <c r="A24687" s="59" t="str">
        <f t="shared" si="386"/>
        <v/>
      </c>
    </row>
    <row r="24688" spans="1:1" ht="18" customHeight="1" x14ac:dyDescent="0.25">
      <c r="A24688" s="59" t="str">
        <f t="shared" si="386"/>
        <v/>
      </c>
    </row>
    <row r="24689" spans="1:1" ht="18" customHeight="1" x14ac:dyDescent="0.25">
      <c r="A24689" s="59" t="str">
        <f t="shared" si="386"/>
        <v/>
      </c>
    </row>
    <row r="24690" spans="1:1" ht="18" customHeight="1" x14ac:dyDescent="0.25">
      <c r="A24690" s="59" t="str">
        <f t="shared" si="386"/>
        <v/>
      </c>
    </row>
    <row r="24691" spans="1:1" ht="18" customHeight="1" x14ac:dyDescent="0.25">
      <c r="A24691" s="59" t="str">
        <f t="shared" si="386"/>
        <v/>
      </c>
    </row>
    <row r="24692" spans="1:1" ht="18" customHeight="1" x14ac:dyDescent="0.25">
      <c r="A24692" s="59" t="str">
        <f t="shared" si="386"/>
        <v/>
      </c>
    </row>
    <row r="24693" spans="1:1" ht="18" customHeight="1" x14ac:dyDescent="0.25">
      <c r="A24693" s="59" t="str">
        <f t="shared" si="386"/>
        <v/>
      </c>
    </row>
    <row r="24694" spans="1:1" ht="18" customHeight="1" x14ac:dyDescent="0.25">
      <c r="A24694" s="59" t="str">
        <f t="shared" si="386"/>
        <v/>
      </c>
    </row>
    <row r="24695" spans="1:1" ht="18" customHeight="1" x14ac:dyDescent="0.25">
      <c r="A24695" s="59" t="str">
        <f t="shared" si="386"/>
        <v/>
      </c>
    </row>
    <row r="24696" spans="1:1" ht="18" customHeight="1" x14ac:dyDescent="0.25">
      <c r="A24696" s="59" t="str">
        <f t="shared" si="386"/>
        <v/>
      </c>
    </row>
    <row r="24697" spans="1:1" ht="18" customHeight="1" x14ac:dyDescent="0.25">
      <c r="A24697" s="59" t="str">
        <f t="shared" si="386"/>
        <v/>
      </c>
    </row>
    <row r="24698" spans="1:1" ht="18" customHeight="1" x14ac:dyDescent="0.25">
      <c r="A24698" s="59" t="str">
        <f t="shared" si="386"/>
        <v/>
      </c>
    </row>
    <row r="24699" spans="1:1" ht="18" customHeight="1" x14ac:dyDescent="0.25">
      <c r="A24699" s="59" t="str">
        <f t="shared" si="386"/>
        <v/>
      </c>
    </row>
    <row r="24700" spans="1:1" ht="18" customHeight="1" x14ac:dyDescent="0.25">
      <c r="A24700" s="59" t="str">
        <f t="shared" si="386"/>
        <v/>
      </c>
    </row>
    <row r="24701" spans="1:1" ht="18" customHeight="1" x14ac:dyDescent="0.25">
      <c r="A24701" s="59" t="str">
        <f t="shared" si="386"/>
        <v/>
      </c>
    </row>
    <row r="24702" spans="1:1" ht="18" customHeight="1" x14ac:dyDescent="0.25">
      <c r="A24702" s="59" t="str">
        <f t="shared" si="386"/>
        <v/>
      </c>
    </row>
    <row r="24703" spans="1:1" ht="18" customHeight="1" x14ac:dyDescent="0.25">
      <c r="A24703" s="59" t="str">
        <f t="shared" si="386"/>
        <v/>
      </c>
    </row>
    <row r="24704" spans="1:1" ht="18" customHeight="1" x14ac:dyDescent="0.25">
      <c r="A24704" s="59" t="str">
        <f t="shared" si="386"/>
        <v/>
      </c>
    </row>
    <row r="24705" spans="1:1" ht="18" customHeight="1" x14ac:dyDescent="0.25">
      <c r="A24705" s="59" t="str">
        <f t="shared" si="386"/>
        <v/>
      </c>
    </row>
    <row r="24706" spans="1:1" ht="18" customHeight="1" x14ac:dyDescent="0.25">
      <c r="A24706" s="59" t="str">
        <f t="shared" si="386"/>
        <v/>
      </c>
    </row>
    <row r="24707" spans="1:1" ht="18" customHeight="1" x14ac:dyDescent="0.25">
      <c r="A24707" s="59" t="str">
        <f t="shared" si="386"/>
        <v/>
      </c>
    </row>
    <row r="24708" spans="1:1" ht="18" customHeight="1" x14ac:dyDescent="0.25">
      <c r="A24708" s="59" t="str">
        <f t="shared" si="386"/>
        <v/>
      </c>
    </row>
    <row r="24709" spans="1:1" ht="18" customHeight="1" x14ac:dyDescent="0.25">
      <c r="A24709" s="59" t="str">
        <f t="shared" si="386"/>
        <v/>
      </c>
    </row>
    <row r="24710" spans="1:1" ht="18" customHeight="1" x14ac:dyDescent="0.25">
      <c r="A24710" s="59" t="str">
        <f t="shared" si="386"/>
        <v/>
      </c>
    </row>
    <row r="24711" spans="1:1" ht="18" customHeight="1" x14ac:dyDescent="0.25">
      <c r="A24711" s="59" t="str">
        <f t="shared" si="386"/>
        <v/>
      </c>
    </row>
    <row r="24712" spans="1:1" ht="18" customHeight="1" x14ac:dyDescent="0.25">
      <c r="A24712" s="59" t="str">
        <f t="shared" si="386"/>
        <v/>
      </c>
    </row>
    <row r="24713" spans="1:1" ht="18" customHeight="1" x14ac:dyDescent="0.25">
      <c r="A24713" s="59" t="str">
        <f t="shared" si="386"/>
        <v/>
      </c>
    </row>
    <row r="24714" spans="1:1" ht="18" customHeight="1" x14ac:dyDescent="0.25">
      <c r="A24714" s="59" t="str">
        <f t="shared" si="386"/>
        <v/>
      </c>
    </row>
    <row r="24715" spans="1:1" ht="18" customHeight="1" x14ac:dyDescent="0.25">
      <c r="A24715" s="59" t="str">
        <f t="shared" si="386"/>
        <v/>
      </c>
    </row>
    <row r="24716" spans="1:1" ht="18" customHeight="1" x14ac:dyDescent="0.25">
      <c r="A24716" s="59" t="str">
        <f t="shared" si="386"/>
        <v/>
      </c>
    </row>
    <row r="24717" spans="1:1" ht="18" customHeight="1" x14ac:dyDescent="0.25">
      <c r="A24717" s="59" t="str">
        <f t="shared" si="386"/>
        <v/>
      </c>
    </row>
    <row r="24718" spans="1:1" ht="18" customHeight="1" x14ac:dyDescent="0.25">
      <c r="A24718" s="59" t="str">
        <f t="shared" si="386"/>
        <v/>
      </c>
    </row>
    <row r="24719" spans="1:1" ht="18" customHeight="1" x14ac:dyDescent="0.25">
      <c r="A24719" s="59" t="str">
        <f t="shared" si="386"/>
        <v/>
      </c>
    </row>
    <row r="24720" spans="1:1" ht="18" customHeight="1" x14ac:dyDescent="0.25">
      <c r="A24720" s="59" t="str">
        <f t="shared" si="386"/>
        <v/>
      </c>
    </row>
    <row r="24721" spans="1:1" ht="18" customHeight="1" x14ac:dyDescent="0.25">
      <c r="A24721" s="59" t="str">
        <f t="shared" si="386"/>
        <v/>
      </c>
    </row>
    <row r="24722" spans="1:1" ht="18" customHeight="1" x14ac:dyDescent="0.25">
      <c r="A24722" s="59" t="str">
        <f t="shared" si="386"/>
        <v/>
      </c>
    </row>
    <row r="24723" spans="1:1" ht="18" customHeight="1" x14ac:dyDescent="0.25">
      <c r="A24723" s="59" t="str">
        <f t="shared" si="386"/>
        <v/>
      </c>
    </row>
    <row r="24724" spans="1:1" ht="18" customHeight="1" x14ac:dyDescent="0.25">
      <c r="A24724" s="59" t="str">
        <f t="shared" si="386"/>
        <v/>
      </c>
    </row>
    <row r="24725" spans="1:1" ht="18" customHeight="1" x14ac:dyDescent="0.25">
      <c r="A24725" s="59" t="str">
        <f t="shared" si="386"/>
        <v/>
      </c>
    </row>
    <row r="24726" spans="1:1" ht="18" customHeight="1" x14ac:dyDescent="0.25">
      <c r="A24726" s="59" t="str">
        <f t="shared" si="386"/>
        <v/>
      </c>
    </row>
    <row r="24727" spans="1:1" ht="18" customHeight="1" x14ac:dyDescent="0.25">
      <c r="A24727" s="59" t="str">
        <f t="shared" si="386"/>
        <v/>
      </c>
    </row>
    <row r="24728" spans="1:1" ht="18" customHeight="1" x14ac:dyDescent="0.25">
      <c r="A24728" s="59" t="str">
        <f t="shared" si="386"/>
        <v/>
      </c>
    </row>
    <row r="24729" spans="1:1" ht="18" customHeight="1" x14ac:dyDescent="0.25">
      <c r="A24729" s="59" t="str">
        <f t="shared" si="386"/>
        <v/>
      </c>
    </row>
    <row r="24730" spans="1:1" ht="18" customHeight="1" x14ac:dyDescent="0.25">
      <c r="A24730" s="59" t="str">
        <f t="shared" si="386"/>
        <v/>
      </c>
    </row>
    <row r="24731" spans="1:1" ht="18" customHeight="1" x14ac:dyDescent="0.25">
      <c r="A24731" s="59" t="str">
        <f t="shared" si="386"/>
        <v/>
      </c>
    </row>
    <row r="24732" spans="1:1" ht="18" customHeight="1" x14ac:dyDescent="0.25">
      <c r="A24732" s="59" t="str">
        <f t="shared" si="386"/>
        <v/>
      </c>
    </row>
    <row r="24733" spans="1:1" ht="18" customHeight="1" x14ac:dyDescent="0.25">
      <c r="A24733" s="59" t="str">
        <f t="shared" si="386"/>
        <v/>
      </c>
    </row>
    <row r="24734" spans="1:1" ht="18" customHeight="1" x14ac:dyDescent="0.25">
      <c r="A24734" s="59" t="str">
        <f t="shared" si="386"/>
        <v/>
      </c>
    </row>
    <row r="24735" spans="1:1" ht="18" customHeight="1" x14ac:dyDescent="0.25">
      <c r="A24735" s="59" t="str">
        <f t="shared" si="386"/>
        <v/>
      </c>
    </row>
    <row r="24736" spans="1:1" ht="18" customHeight="1" x14ac:dyDescent="0.25">
      <c r="A24736" s="59" t="str">
        <f t="shared" si="386"/>
        <v/>
      </c>
    </row>
    <row r="24737" spans="1:1" ht="18" customHeight="1" x14ac:dyDescent="0.25">
      <c r="A24737" s="59" t="str">
        <f t="shared" si="386"/>
        <v/>
      </c>
    </row>
    <row r="24738" spans="1:1" ht="18" customHeight="1" x14ac:dyDescent="0.25">
      <c r="A24738" s="59" t="str">
        <f t="shared" si="386"/>
        <v/>
      </c>
    </row>
    <row r="24739" spans="1:1" ht="18" customHeight="1" x14ac:dyDescent="0.25">
      <c r="A24739" s="59" t="str">
        <f t="shared" si="386"/>
        <v/>
      </c>
    </row>
    <row r="24740" spans="1:1" ht="18" customHeight="1" x14ac:dyDescent="0.25">
      <c r="A24740" s="59" t="str">
        <f t="shared" si="386"/>
        <v/>
      </c>
    </row>
    <row r="24741" spans="1:1" ht="18" customHeight="1" x14ac:dyDescent="0.25">
      <c r="A24741" s="59" t="str">
        <f t="shared" si="386"/>
        <v/>
      </c>
    </row>
    <row r="24742" spans="1:1" ht="18" customHeight="1" x14ac:dyDescent="0.25">
      <c r="A24742" s="59" t="str">
        <f t="shared" si="386"/>
        <v/>
      </c>
    </row>
    <row r="24743" spans="1:1" ht="18" customHeight="1" x14ac:dyDescent="0.25">
      <c r="A24743" s="59" t="str">
        <f t="shared" si="386"/>
        <v/>
      </c>
    </row>
    <row r="24744" spans="1:1" ht="18" customHeight="1" x14ac:dyDescent="0.25">
      <c r="A24744" s="59" t="str">
        <f t="shared" si="386"/>
        <v/>
      </c>
    </row>
    <row r="24745" spans="1:1" ht="18" customHeight="1" x14ac:dyDescent="0.25">
      <c r="A24745" s="59" t="str">
        <f t="shared" si="386"/>
        <v/>
      </c>
    </row>
    <row r="24746" spans="1:1" ht="18" customHeight="1" x14ac:dyDescent="0.25">
      <c r="A24746" s="59" t="str">
        <f t="shared" si="386"/>
        <v/>
      </c>
    </row>
    <row r="24747" spans="1:1" ht="18" customHeight="1" x14ac:dyDescent="0.25">
      <c r="A24747" s="59" t="str">
        <f t="shared" si="386"/>
        <v/>
      </c>
    </row>
    <row r="24748" spans="1:1" ht="18" customHeight="1" x14ac:dyDescent="0.25">
      <c r="A24748" s="59" t="str">
        <f t="shared" si="386"/>
        <v/>
      </c>
    </row>
    <row r="24749" spans="1:1" ht="18" customHeight="1" x14ac:dyDescent="0.25">
      <c r="A24749" s="59" t="str">
        <f t="shared" si="386"/>
        <v/>
      </c>
    </row>
    <row r="24750" spans="1:1" ht="18" customHeight="1" x14ac:dyDescent="0.25">
      <c r="A24750" s="59" t="str">
        <f t="shared" ref="A24750:A24813" si="387">IF(B24750&lt;&gt;"",DATE(2020,INT((ROW(A24748)-1)/78)+1,1),"")</f>
        <v/>
      </c>
    </row>
    <row r="24751" spans="1:1" ht="18" customHeight="1" x14ac:dyDescent="0.25">
      <c r="A24751" s="59" t="str">
        <f t="shared" si="387"/>
        <v/>
      </c>
    </row>
    <row r="24752" spans="1:1" ht="18" customHeight="1" x14ac:dyDescent="0.25">
      <c r="A24752" s="59" t="str">
        <f t="shared" si="387"/>
        <v/>
      </c>
    </row>
    <row r="24753" spans="1:1" ht="18" customHeight="1" x14ac:dyDescent="0.25">
      <c r="A24753" s="59" t="str">
        <f t="shared" si="387"/>
        <v/>
      </c>
    </row>
    <row r="24754" spans="1:1" ht="18" customHeight="1" x14ac:dyDescent="0.25">
      <c r="A24754" s="59" t="str">
        <f t="shared" si="387"/>
        <v/>
      </c>
    </row>
    <row r="24755" spans="1:1" ht="18" customHeight="1" x14ac:dyDescent="0.25">
      <c r="A24755" s="59" t="str">
        <f t="shared" si="387"/>
        <v/>
      </c>
    </row>
    <row r="24756" spans="1:1" ht="18" customHeight="1" x14ac:dyDescent="0.25">
      <c r="A24756" s="59" t="str">
        <f t="shared" si="387"/>
        <v/>
      </c>
    </row>
    <row r="24757" spans="1:1" ht="18" customHeight="1" x14ac:dyDescent="0.25">
      <c r="A24757" s="59" t="str">
        <f t="shared" si="387"/>
        <v/>
      </c>
    </row>
    <row r="24758" spans="1:1" ht="18" customHeight="1" x14ac:dyDescent="0.25">
      <c r="A24758" s="59" t="str">
        <f t="shared" si="387"/>
        <v/>
      </c>
    </row>
    <row r="24759" spans="1:1" ht="18" customHeight="1" x14ac:dyDescent="0.25">
      <c r="A24759" s="59" t="str">
        <f t="shared" si="387"/>
        <v/>
      </c>
    </row>
    <row r="24760" spans="1:1" ht="18" customHeight="1" x14ac:dyDescent="0.25">
      <c r="A24760" s="59" t="str">
        <f t="shared" si="387"/>
        <v/>
      </c>
    </row>
    <row r="24761" spans="1:1" ht="18" customHeight="1" x14ac:dyDescent="0.25">
      <c r="A24761" s="59" t="str">
        <f t="shared" si="387"/>
        <v/>
      </c>
    </row>
    <row r="24762" spans="1:1" ht="18" customHeight="1" x14ac:dyDescent="0.25">
      <c r="A24762" s="59" t="str">
        <f t="shared" si="387"/>
        <v/>
      </c>
    </row>
    <row r="24763" spans="1:1" ht="18" customHeight="1" x14ac:dyDescent="0.25">
      <c r="A24763" s="59" t="str">
        <f t="shared" si="387"/>
        <v/>
      </c>
    </row>
    <row r="24764" spans="1:1" ht="18" customHeight="1" x14ac:dyDescent="0.25">
      <c r="A24764" s="59" t="str">
        <f t="shared" si="387"/>
        <v/>
      </c>
    </row>
    <row r="24765" spans="1:1" ht="18" customHeight="1" x14ac:dyDescent="0.25">
      <c r="A24765" s="59" t="str">
        <f t="shared" si="387"/>
        <v/>
      </c>
    </row>
    <row r="24766" spans="1:1" ht="18" customHeight="1" x14ac:dyDescent="0.25">
      <c r="A24766" s="59" t="str">
        <f t="shared" si="387"/>
        <v/>
      </c>
    </row>
    <row r="24767" spans="1:1" ht="18" customHeight="1" x14ac:dyDescent="0.25">
      <c r="A24767" s="59" t="str">
        <f t="shared" si="387"/>
        <v/>
      </c>
    </row>
    <row r="24768" spans="1:1" ht="18" customHeight="1" x14ac:dyDescent="0.25">
      <c r="A24768" s="59" t="str">
        <f t="shared" si="387"/>
        <v/>
      </c>
    </row>
    <row r="24769" spans="1:1" ht="18" customHeight="1" x14ac:dyDescent="0.25">
      <c r="A24769" s="59" t="str">
        <f t="shared" si="387"/>
        <v/>
      </c>
    </row>
    <row r="24770" spans="1:1" ht="18" customHeight="1" x14ac:dyDescent="0.25">
      <c r="A24770" s="59" t="str">
        <f t="shared" si="387"/>
        <v/>
      </c>
    </row>
    <row r="24771" spans="1:1" ht="18" customHeight="1" x14ac:dyDescent="0.25">
      <c r="A24771" s="59" t="str">
        <f t="shared" si="387"/>
        <v/>
      </c>
    </row>
    <row r="24772" spans="1:1" ht="18" customHeight="1" x14ac:dyDescent="0.25">
      <c r="A24772" s="59" t="str">
        <f t="shared" si="387"/>
        <v/>
      </c>
    </row>
    <row r="24773" spans="1:1" ht="18" customHeight="1" x14ac:dyDescent="0.25">
      <c r="A24773" s="59" t="str">
        <f t="shared" si="387"/>
        <v/>
      </c>
    </row>
    <row r="24774" spans="1:1" ht="18" customHeight="1" x14ac:dyDescent="0.25">
      <c r="A24774" s="59" t="str">
        <f t="shared" si="387"/>
        <v/>
      </c>
    </row>
    <row r="24775" spans="1:1" ht="18" customHeight="1" x14ac:dyDescent="0.25">
      <c r="A24775" s="59" t="str">
        <f t="shared" si="387"/>
        <v/>
      </c>
    </row>
    <row r="24776" spans="1:1" ht="18" customHeight="1" x14ac:dyDescent="0.25">
      <c r="A24776" s="59" t="str">
        <f t="shared" si="387"/>
        <v/>
      </c>
    </row>
    <row r="24777" spans="1:1" ht="18" customHeight="1" x14ac:dyDescent="0.25">
      <c r="A24777" s="59" t="str">
        <f t="shared" si="387"/>
        <v/>
      </c>
    </row>
    <row r="24778" spans="1:1" ht="18" customHeight="1" x14ac:dyDescent="0.25">
      <c r="A24778" s="59" t="str">
        <f t="shared" si="387"/>
        <v/>
      </c>
    </row>
    <row r="24779" spans="1:1" ht="18" customHeight="1" x14ac:dyDescent="0.25">
      <c r="A24779" s="59" t="str">
        <f t="shared" si="387"/>
        <v/>
      </c>
    </row>
    <row r="24780" spans="1:1" ht="18" customHeight="1" x14ac:dyDescent="0.25">
      <c r="A24780" s="59" t="str">
        <f t="shared" si="387"/>
        <v/>
      </c>
    </row>
    <row r="24781" spans="1:1" ht="18" customHeight="1" x14ac:dyDescent="0.25">
      <c r="A24781" s="59" t="str">
        <f t="shared" si="387"/>
        <v/>
      </c>
    </row>
    <row r="24782" spans="1:1" ht="18" customHeight="1" x14ac:dyDescent="0.25">
      <c r="A24782" s="59" t="str">
        <f t="shared" si="387"/>
        <v/>
      </c>
    </row>
    <row r="24783" spans="1:1" ht="18" customHeight="1" x14ac:dyDescent="0.25">
      <c r="A24783" s="59" t="str">
        <f t="shared" si="387"/>
        <v/>
      </c>
    </row>
    <row r="24784" spans="1:1" ht="18" customHeight="1" x14ac:dyDescent="0.25">
      <c r="A24784" s="59" t="str">
        <f t="shared" si="387"/>
        <v/>
      </c>
    </row>
    <row r="24785" spans="1:1" ht="18" customHeight="1" x14ac:dyDescent="0.25">
      <c r="A24785" s="59" t="str">
        <f t="shared" si="387"/>
        <v/>
      </c>
    </row>
    <row r="24786" spans="1:1" ht="18" customHeight="1" x14ac:dyDescent="0.25">
      <c r="A24786" s="59" t="str">
        <f t="shared" si="387"/>
        <v/>
      </c>
    </row>
    <row r="24787" spans="1:1" ht="18" customHeight="1" x14ac:dyDescent="0.25">
      <c r="A24787" s="59" t="str">
        <f t="shared" si="387"/>
        <v/>
      </c>
    </row>
    <row r="24788" spans="1:1" ht="18" customHeight="1" x14ac:dyDescent="0.25">
      <c r="A24788" s="59" t="str">
        <f t="shared" si="387"/>
        <v/>
      </c>
    </row>
    <row r="24789" spans="1:1" ht="18" customHeight="1" x14ac:dyDescent="0.25">
      <c r="A24789" s="59" t="str">
        <f t="shared" si="387"/>
        <v/>
      </c>
    </row>
    <row r="24790" spans="1:1" ht="18" customHeight="1" x14ac:dyDescent="0.25">
      <c r="A24790" s="59" t="str">
        <f t="shared" si="387"/>
        <v/>
      </c>
    </row>
    <row r="24791" spans="1:1" ht="18" customHeight="1" x14ac:dyDescent="0.25">
      <c r="A24791" s="59" t="str">
        <f t="shared" si="387"/>
        <v/>
      </c>
    </row>
    <row r="24792" spans="1:1" ht="18" customHeight="1" x14ac:dyDescent="0.25">
      <c r="A24792" s="59" t="str">
        <f t="shared" si="387"/>
        <v/>
      </c>
    </row>
    <row r="24793" spans="1:1" ht="18" customHeight="1" x14ac:dyDescent="0.25">
      <c r="A24793" s="59" t="str">
        <f t="shared" si="387"/>
        <v/>
      </c>
    </row>
    <row r="24794" spans="1:1" ht="18" customHeight="1" x14ac:dyDescent="0.25">
      <c r="A24794" s="59" t="str">
        <f t="shared" si="387"/>
        <v/>
      </c>
    </row>
    <row r="24795" spans="1:1" ht="18" customHeight="1" x14ac:dyDescent="0.25">
      <c r="A24795" s="59" t="str">
        <f t="shared" si="387"/>
        <v/>
      </c>
    </row>
    <row r="24796" spans="1:1" ht="18" customHeight="1" x14ac:dyDescent="0.25">
      <c r="A24796" s="59" t="str">
        <f t="shared" si="387"/>
        <v/>
      </c>
    </row>
    <row r="24797" spans="1:1" ht="18" customHeight="1" x14ac:dyDescent="0.25">
      <c r="A24797" s="59" t="str">
        <f t="shared" si="387"/>
        <v/>
      </c>
    </row>
    <row r="24798" spans="1:1" ht="18" customHeight="1" x14ac:dyDescent="0.25">
      <c r="A24798" s="59" t="str">
        <f t="shared" si="387"/>
        <v/>
      </c>
    </row>
    <row r="24799" spans="1:1" ht="18" customHeight="1" x14ac:dyDescent="0.25">
      <c r="A24799" s="59" t="str">
        <f t="shared" si="387"/>
        <v/>
      </c>
    </row>
    <row r="24800" spans="1:1" ht="18" customHeight="1" x14ac:dyDescent="0.25">
      <c r="A24800" s="59" t="str">
        <f t="shared" si="387"/>
        <v/>
      </c>
    </row>
    <row r="24801" spans="1:1" ht="18" customHeight="1" x14ac:dyDescent="0.25">
      <c r="A24801" s="59" t="str">
        <f t="shared" si="387"/>
        <v/>
      </c>
    </row>
    <row r="24802" spans="1:1" ht="18" customHeight="1" x14ac:dyDescent="0.25">
      <c r="A24802" s="59" t="str">
        <f t="shared" si="387"/>
        <v/>
      </c>
    </row>
    <row r="24803" spans="1:1" ht="18" customHeight="1" x14ac:dyDescent="0.25">
      <c r="A24803" s="59" t="str">
        <f t="shared" si="387"/>
        <v/>
      </c>
    </row>
    <row r="24804" spans="1:1" ht="18" customHeight="1" x14ac:dyDescent="0.25">
      <c r="A24804" s="59" t="str">
        <f t="shared" si="387"/>
        <v/>
      </c>
    </row>
    <row r="24805" spans="1:1" ht="18" customHeight="1" x14ac:dyDescent="0.25">
      <c r="A24805" s="59" t="str">
        <f t="shared" si="387"/>
        <v/>
      </c>
    </row>
    <row r="24806" spans="1:1" ht="18" customHeight="1" x14ac:dyDescent="0.25">
      <c r="A24806" s="59" t="str">
        <f t="shared" si="387"/>
        <v/>
      </c>
    </row>
    <row r="24807" spans="1:1" ht="18" customHeight="1" x14ac:dyDescent="0.25">
      <c r="A24807" s="59" t="str">
        <f t="shared" si="387"/>
        <v/>
      </c>
    </row>
    <row r="24808" spans="1:1" ht="18" customHeight="1" x14ac:dyDescent="0.25">
      <c r="A24808" s="59" t="str">
        <f t="shared" si="387"/>
        <v/>
      </c>
    </row>
    <row r="24809" spans="1:1" ht="18" customHeight="1" x14ac:dyDescent="0.25">
      <c r="A24809" s="59" t="str">
        <f t="shared" si="387"/>
        <v/>
      </c>
    </row>
    <row r="24810" spans="1:1" ht="18" customHeight="1" x14ac:dyDescent="0.25">
      <c r="A24810" s="59" t="str">
        <f t="shared" si="387"/>
        <v/>
      </c>
    </row>
    <row r="24811" spans="1:1" ht="18" customHeight="1" x14ac:dyDescent="0.25">
      <c r="A24811" s="59" t="str">
        <f t="shared" si="387"/>
        <v/>
      </c>
    </row>
    <row r="24812" spans="1:1" ht="18" customHeight="1" x14ac:dyDescent="0.25">
      <c r="A24812" s="59" t="str">
        <f t="shared" si="387"/>
        <v/>
      </c>
    </row>
    <row r="24813" spans="1:1" ht="18" customHeight="1" x14ac:dyDescent="0.25">
      <c r="A24813" s="59" t="str">
        <f t="shared" si="387"/>
        <v/>
      </c>
    </row>
    <row r="24814" spans="1:1" ht="18" customHeight="1" x14ac:dyDescent="0.25">
      <c r="A24814" s="59" t="str">
        <f t="shared" ref="A24814:A24877" si="388">IF(B24814&lt;&gt;"",DATE(2020,INT((ROW(A24812)-1)/78)+1,1),"")</f>
        <v/>
      </c>
    </row>
    <row r="24815" spans="1:1" ht="18" customHeight="1" x14ac:dyDescent="0.25">
      <c r="A24815" s="59" t="str">
        <f t="shared" si="388"/>
        <v/>
      </c>
    </row>
    <row r="24816" spans="1:1" ht="18" customHeight="1" x14ac:dyDescent="0.25">
      <c r="A24816" s="59" t="str">
        <f t="shared" si="388"/>
        <v/>
      </c>
    </row>
    <row r="24817" spans="1:1" ht="18" customHeight="1" x14ac:dyDescent="0.25">
      <c r="A24817" s="59" t="str">
        <f t="shared" si="388"/>
        <v/>
      </c>
    </row>
    <row r="24818" spans="1:1" ht="18" customHeight="1" x14ac:dyDescent="0.25">
      <c r="A24818" s="59" t="str">
        <f t="shared" si="388"/>
        <v/>
      </c>
    </row>
    <row r="24819" spans="1:1" ht="18" customHeight="1" x14ac:dyDescent="0.25">
      <c r="A24819" s="59" t="str">
        <f t="shared" si="388"/>
        <v/>
      </c>
    </row>
    <row r="24820" spans="1:1" ht="18" customHeight="1" x14ac:dyDescent="0.25">
      <c r="A24820" s="59" t="str">
        <f t="shared" si="388"/>
        <v/>
      </c>
    </row>
    <row r="24821" spans="1:1" ht="18" customHeight="1" x14ac:dyDescent="0.25">
      <c r="A24821" s="59" t="str">
        <f t="shared" si="388"/>
        <v/>
      </c>
    </row>
    <row r="24822" spans="1:1" ht="18" customHeight="1" x14ac:dyDescent="0.25">
      <c r="A24822" s="59" t="str">
        <f t="shared" si="388"/>
        <v/>
      </c>
    </row>
    <row r="24823" spans="1:1" ht="18" customHeight="1" x14ac:dyDescent="0.25">
      <c r="A24823" s="59" t="str">
        <f t="shared" si="388"/>
        <v/>
      </c>
    </row>
    <row r="24824" spans="1:1" ht="18" customHeight="1" x14ac:dyDescent="0.25">
      <c r="A24824" s="59" t="str">
        <f t="shared" si="388"/>
        <v/>
      </c>
    </row>
    <row r="24825" spans="1:1" ht="18" customHeight="1" x14ac:dyDescent="0.25">
      <c r="A24825" s="59" t="str">
        <f t="shared" si="388"/>
        <v/>
      </c>
    </row>
    <row r="24826" spans="1:1" ht="18" customHeight="1" x14ac:dyDescent="0.25">
      <c r="A24826" s="59" t="str">
        <f t="shared" si="388"/>
        <v/>
      </c>
    </row>
    <row r="24827" spans="1:1" ht="18" customHeight="1" x14ac:dyDescent="0.25">
      <c r="A24827" s="59" t="str">
        <f t="shared" si="388"/>
        <v/>
      </c>
    </row>
    <row r="24828" spans="1:1" ht="18" customHeight="1" x14ac:dyDescent="0.25">
      <c r="A24828" s="59" t="str">
        <f t="shared" si="388"/>
        <v/>
      </c>
    </row>
    <row r="24829" spans="1:1" ht="18" customHeight="1" x14ac:dyDescent="0.25">
      <c r="A24829" s="59" t="str">
        <f t="shared" si="388"/>
        <v/>
      </c>
    </row>
    <row r="24830" spans="1:1" ht="18" customHeight="1" x14ac:dyDescent="0.25">
      <c r="A24830" s="59" t="str">
        <f t="shared" si="388"/>
        <v/>
      </c>
    </row>
    <row r="24831" spans="1:1" ht="18" customHeight="1" x14ac:dyDescent="0.25">
      <c r="A24831" s="59" t="str">
        <f t="shared" si="388"/>
        <v/>
      </c>
    </row>
    <row r="24832" spans="1:1" ht="18" customHeight="1" x14ac:dyDescent="0.25">
      <c r="A24832" s="59" t="str">
        <f t="shared" si="388"/>
        <v/>
      </c>
    </row>
    <row r="24833" spans="1:1" ht="18" customHeight="1" x14ac:dyDescent="0.25">
      <c r="A24833" s="59" t="str">
        <f t="shared" si="388"/>
        <v/>
      </c>
    </row>
    <row r="24834" spans="1:1" ht="18" customHeight="1" x14ac:dyDescent="0.25">
      <c r="A24834" s="59" t="str">
        <f t="shared" si="388"/>
        <v/>
      </c>
    </row>
    <row r="24835" spans="1:1" ht="18" customHeight="1" x14ac:dyDescent="0.25">
      <c r="A24835" s="59" t="str">
        <f t="shared" si="388"/>
        <v/>
      </c>
    </row>
    <row r="24836" spans="1:1" ht="18" customHeight="1" x14ac:dyDescent="0.25">
      <c r="A24836" s="59" t="str">
        <f t="shared" si="388"/>
        <v/>
      </c>
    </row>
    <row r="24837" spans="1:1" ht="18" customHeight="1" x14ac:dyDescent="0.25">
      <c r="A24837" s="59" t="str">
        <f t="shared" si="388"/>
        <v/>
      </c>
    </row>
    <row r="24838" spans="1:1" ht="18" customHeight="1" x14ac:dyDescent="0.25">
      <c r="A24838" s="59" t="str">
        <f t="shared" si="388"/>
        <v/>
      </c>
    </row>
    <row r="24839" spans="1:1" ht="18" customHeight="1" x14ac:dyDescent="0.25">
      <c r="A24839" s="59" t="str">
        <f t="shared" si="388"/>
        <v/>
      </c>
    </row>
    <row r="24840" spans="1:1" ht="18" customHeight="1" x14ac:dyDescent="0.25">
      <c r="A24840" s="59" t="str">
        <f t="shared" si="388"/>
        <v/>
      </c>
    </row>
    <row r="24841" spans="1:1" ht="18" customHeight="1" x14ac:dyDescent="0.25">
      <c r="A24841" s="59" t="str">
        <f t="shared" si="388"/>
        <v/>
      </c>
    </row>
    <row r="24842" spans="1:1" ht="18" customHeight="1" x14ac:dyDescent="0.25">
      <c r="A24842" s="59" t="str">
        <f t="shared" si="388"/>
        <v/>
      </c>
    </row>
    <row r="24843" spans="1:1" ht="18" customHeight="1" x14ac:dyDescent="0.25">
      <c r="A24843" s="59" t="str">
        <f t="shared" si="388"/>
        <v/>
      </c>
    </row>
    <row r="24844" spans="1:1" ht="18" customHeight="1" x14ac:dyDescent="0.25">
      <c r="A24844" s="59" t="str">
        <f t="shared" si="388"/>
        <v/>
      </c>
    </row>
    <row r="24845" spans="1:1" ht="18" customHeight="1" x14ac:dyDescent="0.25">
      <c r="A24845" s="59" t="str">
        <f t="shared" si="388"/>
        <v/>
      </c>
    </row>
    <row r="24846" spans="1:1" ht="18" customHeight="1" x14ac:dyDescent="0.25">
      <c r="A24846" s="59" t="str">
        <f t="shared" si="388"/>
        <v/>
      </c>
    </row>
    <row r="24847" spans="1:1" ht="18" customHeight="1" x14ac:dyDescent="0.25">
      <c r="A24847" s="59" t="str">
        <f t="shared" si="388"/>
        <v/>
      </c>
    </row>
    <row r="24848" spans="1:1" ht="18" customHeight="1" x14ac:dyDescent="0.25">
      <c r="A24848" s="59" t="str">
        <f t="shared" si="388"/>
        <v/>
      </c>
    </row>
    <row r="24849" spans="1:1" ht="18" customHeight="1" x14ac:dyDescent="0.25">
      <c r="A24849" s="59" t="str">
        <f t="shared" si="388"/>
        <v/>
      </c>
    </row>
    <row r="24850" spans="1:1" ht="18" customHeight="1" x14ac:dyDescent="0.25">
      <c r="A24850" s="59" t="str">
        <f t="shared" si="388"/>
        <v/>
      </c>
    </row>
    <row r="24851" spans="1:1" ht="18" customHeight="1" x14ac:dyDescent="0.25">
      <c r="A24851" s="59" t="str">
        <f t="shared" si="388"/>
        <v/>
      </c>
    </row>
    <row r="24852" spans="1:1" ht="18" customHeight="1" x14ac:dyDescent="0.25">
      <c r="A24852" s="59" t="str">
        <f t="shared" si="388"/>
        <v/>
      </c>
    </row>
    <row r="24853" spans="1:1" ht="18" customHeight="1" x14ac:dyDescent="0.25">
      <c r="A24853" s="59" t="str">
        <f t="shared" si="388"/>
        <v/>
      </c>
    </row>
    <row r="24854" spans="1:1" ht="18" customHeight="1" x14ac:dyDescent="0.25">
      <c r="A24854" s="59" t="str">
        <f t="shared" si="388"/>
        <v/>
      </c>
    </row>
    <row r="24855" spans="1:1" ht="18" customHeight="1" x14ac:dyDescent="0.25">
      <c r="A24855" s="59" t="str">
        <f t="shared" si="388"/>
        <v/>
      </c>
    </row>
    <row r="24856" spans="1:1" ht="18" customHeight="1" x14ac:dyDescent="0.25">
      <c r="A24856" s="59" t="str">
        <f t="shared" si="388"/>
        <v/>
      </c>
    </row>
    <row r="24857" spans="1:1" ht="18" customHeight="1" x14ac:dyDescent="0.25">
      <c r="A24857" s="59" t="str">
        <f t="shared" si="388"/>
        <v/>
      </c>
    </row>
    <row r="24858" spans="1:1" ht="18" customHeight="1" x14ac:dyDescent="0.25">
      <c r="A24858" s="59" t="str">
        <f t="shared" si="388"/>
        <v/>
      </c>
    </row>
    <row r="24859" spans="1:1" ht="18" customHeight="1" x14ac:dyDescent="0.25">
      <c r="A24859" s="59" t="str">
        <f t="shared" si="388"/>
        <v/>
      </c>
    </row>
    <row r="24860" spans="1:1" ht="18" customHeight="1" x14ac:dyDescent="0.25">
      <c r="A24860" s="59" t="str">
        <f t="shared" si="388"/>
        <v/>
      </c>
    </row>
    <row r="24861" spans="1:1" ht="18" customHeight="1" x14ac:dyDescent="0.25">
      <c r="A24861" s="59" t="str">
        <f t="shared" si="388"/>
        <v/>
      </c>
    </row>
    <row r="24862" spans="1:1" ht="18" customHeight="1" x14ac:dyDescent="0.25">
      <c r="A24862" s="59" t="str">
        <f t="shared" si="388"/>
        <v/>
      </c>
    </row>
    <row r="24863" spans="1:1" ht="18" customHeight="1" x14ac:dyDescent="0.25">
      <c r="A24863" s="59" t="str">
        <f t="shared" si="388"/>
        <v/>
      </c>
    </row>
    <row r="24864" spans="1:1" ht="18" customHeight="1" x14ac:dyDescent="0.25">
      <c r="A24864" s="59" t="str">
        <f t="shared" si="388"/>
        <v/>
      </c>
    </row>
    <row r="24865" spans="1:1" ht="18" customHeight="1" x14ac:dyDescent="0.25">
      <c r="A24865" s="59" t="str">
        <f t="shared" si="388"/>
        <v/>
      </c>
    </row>
    <row r="24866" spans="1:1" ht="18" customHeight="1" x14ac:dyDescent="0.25">
      <c r="A24866" s="59" t="str">
        <f t="shared" si="388"/>
        <v/>
      </c>
    </row>
    <row r="24867" spans="1:1" ht="18" customHeight="1" x14ac:dyDescent="0.25">
      <c r="A24867" s="59" t="str">
        <f t="shared" si="388"/>
        <v/>
      </c>
    </row>
    <row r="24868" spans="1:1" ht="18" customHeight="1" x14ac:dyDescent="0.25">
      <c r="A24868" s="59" t="str">
        <f t="shared" si="388"/>
        <v/>
      </c>
    </row>
    <row r="24869" spans="1:1" ht="18" customHeight="1" x14ac:dyDescent="0.25">
      <c r="A24869" s="59" t="str">
        <f t="shared" si="388"/>
        <v/>
      </c>
    </row>
    <row r="24870" spans="1:1" ht="18" customHeight="1" x14ac:dyDescent="0.25">
      <c r="A24870" s="59" t="str">
        <f t="shared" si="388"/>
        <v/>
      </c>
    </row>
    <row r="24871" spans="1:1" ht="18" customHeight="1" x14ac:dyDescent="0.25">
      <c r="A24871" s="59" t="str">
        <f t="shared" si="388"/>
        <v/>
      </c>
    </row>
    <row r="24872" spans="1:1" ht="18" customHeight="1" x14ac:dyDescent="0.25">
      <c r="A24872" s="59" t="str">
        <f t="shared" si="388"/>
        <v/>
      </c>
    </row>
    <row r="24873" spans="1:1" ht="18" customHeight="1" x14ac:dyDescent="0.25">
      <c r="A24873" s="59" t="str">
        <f t="shared" si="388"/>
        <v/>
      </c>
    </row>
    <row r="24874" spans="1:1" ht="18" customHeight="1" x14ac:dyDescent="0.25">
      <c r="A24874" s="59" t="str">
        <f t="shared" si="388"/>
        <v/>
      </c>
    </row>
    <row r="24875" spans="1:1" ht="18" customHeight="1" x14ac:dyDescent="0.25">
      <c r="A24875" s="59" t="str">
        <f t="shared" si="388"/>
        <v/>
      </c>
    </row>
    <row r="24876" spans="1:1" ht="18" customHeight="1" x14ac:dyDescent="0.25">
      <c r="A24876" s="59" t="str">
        <f t="shared" si="388"/>
        <v/>
      </c>
    </row>
    <row r="24877" spans="1:1" ht="18" customHeight="1" x14ac:dyDescent="0.25">
      <c r="A24877" s="59" t="str">
        <f t="shared" si="388"/>
        <v/>
      </c>
    </row>
    <row r="24878" spans="1:1" ht="18" customHeight="1" x14ac:dyDescent="0.25">
      <c r="A24878" s="59" t="str">
        <f t="shared" ref="A24878:A24941" si="389">IF(B24878&lt;&gt;"",DATE(2020,INT((ROW(A24876)-1)/78)+1,1),"")</f>
        <v/>
      </c>
    </row>
    <row r="24879" spans="1:1" ht="18" customHeight="1" x14ac:dyDescent="0.25">
      <c r="A24879" s="59" t="str">
        <f t="shared" si="389"/>
        <v/>
      </c>
    </row>
    <row r="24880" spans="1:1" ht="18" customHeight="1" x14ac:dyDescent="0.25">
      <c r="A24880" s="59" t="str">
        <f t="shared" si="389"/>
        <v/>
      </c>
    </row>
    <row r="24881" spans="1:1" ht="18" customHeight="1" x14ac:dyDescent="0.25">
      <c r="A24881" s="59" t="str">
        <f t="shared" si="389"/>
        <v/>
      </c>
    </row>
    <row r="24882" spans="1:1" ht="18" customHeight="1" x14ac:dyDescent="0.25">
      <c r="A24882" s="59" t="str">
        <f t="shared" si="389"/>
        <v/>
      </c>
    </row>
    <row r="24883" spans="1:1" ht="18" customHeight="1" x14ac:dyDescent="0.25">
      <c r="A24883" s="59" t="str">
        <f t="shared" si="389"/>
        <v/>
      </c>
    </row>
    <row r="24884" spans="1:1" ht="18" customHeight="1" x14ac:dyDescent="0.25">
      <c r="A24884" s="59" t="str">
        <f t="shared" si="389"/>
        <v/>
      </c>
    </row>
    <row r="24885" spans="1:1" ht="18" customHeight="1" x14ac:dyDescent="0.25">
      <c r="A24885" s="59" t="str">
        <f t="shared" si="389"/>
        <v/>
      </c>
    </row>
    <row r="24886" spans="1:1" ht="18" customHeight="1" x14ac:dyDescent="0.25">
      <c r="A24886" s="59" t="str">
        <f t="shared" si="389"/>
        <v/>
      </c>
    </row>
    <row r="24887" spans="1:1" ht="18" customHeight="1" x14ac:dyDescent="0.25">
      <c r="A24887" s="59" t="str">
        <f t="shared" si="389"/>
        <v/>
      </c>
    </row>
    <row r="24888" spans="1:1" ht="18" customHeight="1" x14ac:dyDescent="0.25">
      <c r="A24888" s="59" t="str">
        <f t="shared" si="389"/>
        <v/>
      </c>
    </row>
    <row r="24889" spans="1:1" ht="18" customHeight="1" x14ac:dyDescent="0.25">
      <c r="A24889" s="59" t="str">
        <f t="shared" si="389"/>
        <v/>
      </c>
    </row>
    <row r="24890" spans="1:1" ht="18" customHeight="1" x14ac:dyDescent="0.25">
      <c r="A24890" s="59" t="str">
        <f t="shared" si="389"/>
        <v/>
      </c>
    </row>
    <row r="24891" spans="1:1" ht="18" customHeight="1" x14ac:dyDescent="0.25">
      <c r="A24891" s="59" t="str">
        <f t="shared" si="389"/>
        <v/>
      </c>
    </row>
    <row r="24892" spans="1:1" ht="18" customHeight="1" x14ac:dyDescent="0.25">
      <c r="A24892" s="59" t="str">
        <f t="shared" si="389"/>
        <v/>
      </c>
    </row>
    <row r="24893" spans="1:1" ht="18" customHeight="1" x14ac:dyDescent="0.25">
      <c r="A24893" s="59" t="str">
        <f t="shared" si="389"/>
        <v/>
      </c>
    </row>
    <row r="24894" spans="1:1" ht="18" customHeight="1" x14ac:dyDescent="0.25">
      <c r="A24894" s="59" t="str">
        <f t="shared" si="389"/>
        <v/>
      </c>
    </row>
    <row r="24895" spans="1:1" ht="18" customHeight="1" x14ac:dyDescent="0.25">
      <c r="A24895" s="59" t="str">
        <f t="shared" si="389"/>
        <v/>
      </c>
    </row>
    <row r="24896" spans="1:1" ht="18" customHeight="1" x14ac:dyDescent="0.25">
      <c r="A24896" s="59" t="str">
        <f t="shared" si="389"/>
        <v/>
      </c>
    </row>
    <row r="24897" spans="1:1" ht="18" customHeight="1" x14ac:dyDescent="0.25">
      <c r="A24897" s="59" t="str">
        <f t="shared" si="389"/>
        <v/>
      </c>
    </row>
    <row r="24898" spans="1:1" ht="18" customHeight="1" x14ac:dyDescent="0.25">
      <c r="A24898" s="59" t="str">
        <f t="shared" si="389"/>
        <v/>
      </c>
    </row>
    <row r="24899" spans="1:1" ht="18" customHeight="1" x14ac:dyDescent="0.25">
      <c r="A24899" s="59" t="str">
        <f t="shared" si="389"/>
        <v/>
      </c>
    </row>
    <row r="24900" spans="1:1" ht="18" customHeight="1" x14ac:dyDescent="0.25">
      <c r="A24900" s="59" t="str">
        <f t="shared" si="389"/>
        <v/>
      </c>
    </row>
    <row r="24901" spans="1:1" ht="18" customHeight="1" x14ac:dyDescent="0.25">
      <c r="A24901" s="59" t="str">
        <f t="shared" si="389"/>
        <v/>
      </c>
    </row>
    <row r="24902" spans="1:1" ht="18" customHeight="1" x14ac:dyDescent="0.25">
      <c r="A24902" s="59" t="str">
        <f t="shared" si="389"/>
        <v/>
      </c>
    </row>
    <row r="24903" spans="1:1" ht="18" customHeight="1" x14ac:dyDescent="0.25">
      <c r="A24903" s="59" t="str">
        <f t="shared" si="389"/>
        <v/>
      </c>
    </row>
    <row r="24904" spans="1:1" ht="18" customHeight="1" x14ac:dyDescent="0.25">
      <c r="A24904" s="59" t="str">
        <f t="shared" si="389"/>
        <v/>
      </c>
    </row>
    <row r="24905" spans="1:1" ht="18" customHeight="1" x14ac:dyDescent="0.25">
      <c r="A24905" s="59" t="str">
        <f t="shared" si="389"/>
        <v/>
      </c>
    </row>
    <row r="24906" spans="1:1" ht="18" customHeight="1" x14ac:dyDescent="0.25">
      <c r="A24906" s="59" t="str">
        <f t="shared" si="389"/>
        <v/>
      </c>
    </row>
    <row r="24907" spans="1:1" ht="18" customHeight="1" x14ac:dyDescent="0.25">
      <c r="A24907" s="59" t="str">
        <f t="shared" si="389"/>
        <v/>
      </c>
    </row>
    <row r="24908" spans="1:1" ht="18" customHeight="1" x14ac:dyDescent="0.25">
      <c r="A24908" s="59" t="str">
        <f t="shared" si="389"/>
        <v/>
      </c>
    </row>
    <row r="24909" spans="1:1" ht="18" customHeight="1" x14ac:dyDescent="0.25">
      <c r="A24909" s="59" t="str">
        <f t="shared" si="389"/>
        <v/>
      </c>
    </row>
    <row r="24910" spans="1:1" ht="18" customHeight="1" x14ac:dyDescent="0.25">
      <c r="A24910" s="59" t="str">
        <f t="shared" si="389"/>
        <v/>
      </c>
    </row>
    <row r="24911" spans="1:1" ht="18" customHeight="1" x14ac:dyDescent="0.25">
      <c r="A24911" s="59" t="str">
        <f t="shared" si="389"/>
        <v/>
      </c>
    </row>
    <row r="24912" spans="1:1" ht="18" customHeight="1" x14ac:dyDescent="0.25">
      <c r="A24912" s="59" t="str">
        <f t="shared" si="389"/>
        <v/>
      </c>
    </row>
    <row r="24913" spans="1:1" ht="18" customHeight="1" x14ac:dyDescent="0.25">
      <c r="A24913" s="59" t="str">
        <f t="shared" si="389"/>
        <v/>
      </c>
    </row>
    <row r="24914" spans="1:1" ht="18" customHeight="1" x14ac:dyDescent="0.25">
      <c r="A24914" s="59" t="str">
        <f t="shared" si="389"/>
        <v/>
      </c>
    </row>
    <row r="24915" spans="1:1" ht="18" customHeight="1" x14ac:dyDescent="0.25">
      <c r="A24915" s="59" t="str">
        <f t="shared" si="389"/>
        <v/>
      </c>
    </row>
    <row r="24916" spans="1:1" ht="18" customHeight="1" x14ac:dyDescent="0.25">
      <c r="A24916" s="59" t="str">
        <f t="shared" si="389"/>
        <v/>
      </c>
    </row>
    <row r="24917" spans="1:1" ht="18" customHeight="1" x14ac:dyDescent="0.25">
      <c r="A24917" s="59" t="str">
        <f t="shared" si="389"/>
        <v/>
      </c>
    </row>
    <row r="24918" spans="1:1" ht="18" customHeight="1" x14ac:dyDescent="0.25">
      <c r="A24918" s="59" t="str">
        <f t="shared" si="389"/>
        <v/>
      </c>
    </row>
    <row r="24919" spans="1:1" ht="18" customHeight="1" x14ac:dyDescent="0.25">
      <c r="A24919" s="59" t="str">
        <f t="shared" si="389"/>
        <v/>
      </c>
    </row>
    <row r="24920" spans="1:1" ht="18" customHeight="1" x14ac:dyDescent="0.25">
      <c r="A24920" s="59" t="str">
        <f t="shared" si="389"/>
        <v/>
      </c>
    </row>
    <row r="24921" spans="1:1" ht="18" customHeight="1" x14ac:dyDescent="0.25">
      <c r="A24921" s="59" t="str">
        <f t="shared" si="389"/>
        <v/>
      </c>
    </row>
    <row r="24922" spans="1:1" ht="18" customHeight="1" x14ac:dyDescent="0.25">
      <c r="A24922" s="59" t="str">
        <f t="shared" si="389"/>
        <v/>
      </c>
    </row>
    <row r="24923" spans="1:1" ht="18" customHeight="1" x14ac:dyDescent="0.25">
      <c r="A24923" s="59" t="str">
        <f t="shared" si="389"/>
        <v/>
      </c>
    </row>
    <row r="24924" spans="1:1" ht="18" customHeight="1" x14ac:dyDescent="0.25">
      <c r="A24924" s="59" t="str">
        <f t="shared" si="389"/>
        <v/>
      </c>
    </row>
    <row r="24925" spans="1:1" ht="18" customHeight="1" x14ac:dyDescent="0.25">
      <c r="A24925" s="59" t="str">
        <f t="shared" si="389"/>
        <v/>
      </c>
    </row>
    <row r="24926" spans="1:1" ht="18" customHeight="1" x14ac:dyDescent="0.25">
      <c r="A24926" s="59" t="str">
        <f t="shared" si="389"/>
        <v/>
      </c>
    </row>
    <row r="24927" spans="1:1" ht="18" customHeight="1" x14ac:dyDescent="0.25">
      <c r="A24927" s="59" t="str">
        <f t="shared" si="389"/>
        <v/>
      </c>
    </row>
    <row r="24928" spans="1:1" ht="18" customHeight="1" x14ac:dyDescent="0.25">
      <c r="A24928" s="59" t="str">
        <f t="shared" si="389"/>
        <v/>
      </c>
    </row>
    <row r="24929" spans="1:1" ht="18" customHeight="1" x14ac:dyDescent="0.25">
      <c r="A24929" s="59" t="str">
        <f t="shared" si="389"/>
        <v/>
      </c>
    </row>
    <row r="24930" spans="1:1" ht="18" customHeight="1" x14ac:dyDescent="0.25">
      <c r="A24930" s="59" t="str">
        <f t="shared" si="389"/>
        <v/>
      </c>
    </row>
    <row r="24931" spans="1:1" ht="18" customHeight="1" x14ac:dyDescent="0.25">
      <c r="A24931" s="59" t="str">
        <f t="shared" si="389"/>
        <v/>
      </c>
    </row>
    <row r="24932" spans="1:1" ht="18" customHeight="1" x14ac:dyDescent="0.25">
      <c r="A24932" s="59" t="str">
        <f t="shared" si="389"/>
        <v/>
      </c>
    </row>
    <row r="24933" spans="1:1" ht="18" customHeight="1" x14ac:dyDescent="0.25">
      <c r="A24933" s="59" t="str">
        <f t="shared" si="389"/>
        <v/>
      </c>
    </row>
    <row r="24934" spans="1:1" ht="18" customHeight="1" x14ac:dyDescent="0.25">
      <c r="A24934" s="59" t="str">
        <f t="shared" si="389"/>
        <v/>
      </c>
    </row>
    <row r="24935" spans="1:1" ht="18" customHeight="1" x14ac:dyDescent="0.25">
      <c r="A24935" s="59" t="str">
        <f t="shared" si="389"/>
        <v/>
      </c>
    </row>
    <row r="24936" spans="1:1" ht="18" customHeight="1" x14ac:dyDescent="0.25">
      <c r="A24936" s="59" t="str">
        <f t="shared" si="389"/>
        <v/>
      </c>
    </row>
    <row r="24937" spans="1:1" ht="18" customHeight="1" x14ac:dyDescent="0.25">
      <c r="A24937" s="59" t="str">
        <f t="shared" si="389"/>
        <v/>
      </c>
    </row>
    <row r="24938" spans="1:1" ht="18" customHeight="1" x14ac:dyDescent="0.25">
      <c r="A24938" s="59" t="str">
        <f t="shared" si="389"/>
        <v/>
      </c>
    </row>
    <row r="24939" spans="1:1" ht="18" customHeight="1" x14ac:dyDescent="0.25">
      <c r="A24939" s="59" t="str">
        <f t="shared" si="389"/>
        <v/>
      </c>
    </row>
    <row r="24940" spans="1:1" ht="18" customHeight="1" x14ac:dyDescent="0.25">
      <c r="A24940" s="59" t="str">
        <f t="shared" si="389"/>
        <v/>
      </c>
    </row>
    <row r="24941" spans="1:1" ht="18" customHeight="1" x14ac:dyDescent="0.25">
      <c r="A24941" s="59" t="str">
        <f t="shared" si="389"/>
        <v/>
      </c>
    </row>
    <row r="24942" spans="1:1" ht="18" customHeight="1" x14ac:dyDescent="0.25">
      <c r="A24942" s="59" t="str">
        <f t="shared" ref="A24942:A25005" si="390">IF(B24942&lt;&gt;"",DATE(2020,INT((ROW(A24940)-1)/78)+1,1),"")</f>
        <v/>
      </c>
    </row>
    <row r="24943" spans="1:1" ht="18" customHeight="1" x14ac:dyDescent="0.25">
      <c r="A24943" s="59" t="str">
        <f t="shared" si="390"/>
        <v/>
      </c>
    </row>
    <row r="24944" spans="1:1" ht="18" customHeight="1" x14ac:dyDescent="0.25">
      <c r="A24944" s="59" t="str">
        <f t="shared" si="390"/>
        <v/>
      </c>
    </row>
    <row r="24945" spans="1:1" ht="18" customHeight="1" x14ac:dyDescent="0.25">
      <c r="A24945" s="59" t="str">
        <f t="shared" si="390"/>
        <v/>
      </c>
    </row>
    <row r="24946" spans="1:1" ht="18" customHeight="1" x14ac:dyDescent="0.25">
      <c r="A24946" s="59" t="str">
        <f t="shared" si="390"/>
        <v/>
      </c>
    </row>
    <row r="24947" spans="1:1" ht="18" customHeight="1" x14ac:dyDescent="0.25">
      <c r="A24947" s="59" t="str">
        <f t="shared" si="390"/>
        <v/>
      </c>
    </row>
    <row r="24948" spans="1:1" ht="18" customHeight="1" x14ac:dyDescent="0.25">
      <c r="A24948" s="59" t="str">
        <f t="shared" si="390"/>
        <v/>
      </c>
    </row>
    <row r="24949" spans="1:1" ht="18" customHeight="1" x14ac:dyDescent="0.25">
      <c r="A24949" s="59" t="str">
        <f t="shared" si="390"/>
        <v/>
      </c>
    </row>
    <row r="24950" spans="1:1" ht="18" customHeight="1" x14ac:dyDescent="0.25">
      <c r="A24950" s="59" t="str">
        <f t="shared" si="390"/>
        <v/>
      </c>
    </row>
    <row r="24951" spans="1:1" ht="18" customHeight="1" x14ac:dyDescent="0.25">
      <c r="A24951" s="59" t="str">
        <f t="shared" si="390"/>
        <v/>
      </c>
    </row>
    <row r="24952" spans="1:1" ht="18" customHeight="1" x14ac:dyDescent="0.25">
      <c r="A24952" s="59" t="str">
        <f t="shared" si="390"/>
        <v/>
      </c>
    </row>
    <row r="24953" spans="1:1" ht="18" customHeight="1" x14ac:dyDescent="0.25">
      <c r="A24953" s="59" t="str">
        <f t="shared" si="390"/>
        <v/>
      </c>
    </row>
    <row r="24954" spans="1:1" ht="18" customHeight="1" x14ac:dyDescent="0.25">
      <c r="A24954" s="59" t="str">
        <f t="shared" si="390"/>
        <v/>
      </c>
    </row>
    <row r="24955" spans="1:1" ht="18" customHeight="1" x14ac:dyDescent="0.25">
      <c r="A24955" s="59" t="str">
        <f t="shared" si="390"/>
        <v/>
      </c>
    </row>
    <row r="24956" spans="1:1" ht="18" customHeight="1" x14ac:dyDescent="0.25">
      <c r="A24956" s="59" t="str">
        <f t="shared" si="390"/>
        <v/>
      </c>
    </row>
    <row r="24957" spans="1:1" ht="18" customHeight="1" x14ac:dyDescent="0.25">
      <c r="A24957" s="59" t="str">
        <f t="shared" si="390"/>
        <v/>
      </c>
    </row>
    <row r="24958" spans="1:1" ht="18" customHeight="1" x14ac:dyDescent="0.25">
      <c r="A24958" s="59" t="str">
        <f t="shared" si="390"/>
        <v/>
      </c>
    </row>
    <row r="24959" spans="1:1" ht="18" customHeight="1" x14ac:dyDescent="0.25">
      <c r="A24959" s="59" t="str">
        <f t="shared" si="390"/>
        <v/>
      </c>
    </row>
    <row r="24960" spans="1:1" ht="18" customHeight="1" x14ac:dyDescent="0.25">
      <c r="A24960" s="59" t="str">
        <f t="shared" si="390"/>
        <v/>
      </c>
    </row>
    <row r="24961" spans="1:1" ht="18" customHeight="1" x14ac:dyDescent="0.25">
      <c r="A24961" s="59" t="str">
        <f t="shared" si="390"/>
        <v/>
      </c>
    </row>
    <row r="24962" spans="1:1" ht="18" customHeight="1" x14ac:dyDescent="0.25">
      <c r="A24962" s="59" t="str">
        <f t="shared" si="390"/>
        <v/>
      </c>
    </row>
    <row r="24963" spans="1:1" ht="18" customHeight="1" x14ac:dyDescent="0.25">
      <c r="A24963" s="59" t="str">
        <f t="shared" si="390"/>
        <v/>
      </c>
    </row>
    <row r="24964" spans="1:1" ht="18" customHeight="1" x14ac:dyDescent="0.25">
      <c r="A24964" s="59" t="str">
        <f t="shared" si="390"/>
        <v/>
      </c>
    </row>
    <row r="24965" spans="1:1" ht="18" customHeight="1" x14ac:dyDescent="0.25">
      <c r="A24965" s="59" t="str">
        <f t="shared" si="390"/>
        <v/>
      </c>
    </row>
    <row r="24966" spans="1:1" ht="18" customHeight="1" x14ac:dyDescent="0.25">
      <c r="A24966" s="59" t="str">
        <f t="shared" si="390"/>
        <v/>
      </c>
    </row>
    <row r="24967" spans="1:1" ht="18" customHeight="1" x14ac:dyDescent="0.25">
      <c r="A24967" s="59" t="str">
        <f t="shared" si="390"/>
        <v/>
      </c>
    </row>
    <row r="24968" spans="1:1" ht="18" customHeight="1" x14ac:dyDescent="0.25">
      <c r="A24968" s="59" t="str">
        <f t="shared" si="390"/>
        <v/>
      </c>
    </row>
    <row r="24969" spans="1:1" ht="18" customHeight="1" x14ac:dyDescent="0.25">
      <c r="A24969" s="59" t="str">
        <f t="shared" si="390"/>
        <v/>
      </c>
    </row>
    <row r="24970" spans="1:1" ht="18" customHeight="1" x14ac:dyDescent="0.25">
      <c r="A24970" s="59" t="str">
        <f t="shared" si="390"/>
        <v/>
      </c>
    </row>
    <row r="24971" spans="1:1" ht="18" customHeight="1" x14ac:dyDescent="0.25">
      <c r="A24971" s="59" t="str">
        <f t="shared" si="390"/>
        <v/>
      </c>
    </row>
    <row r="24972" spans="1:1" ht="18" customHeight="1" x14ac:dyDescent="0.25">
      <c r="A24972" s="59" t="str">
        <f t="shared" si="390"/>
        <v/>
      </c>
    </row>
    <row r="24973" spans="1:1" ht="18" customHeight="1" x14ac:dyDescent="0.25">
      <c r="A24973" s="59" t="str">
        <f t="shared" si="390"/>
        <v/>
      </c>
    </row>
    <row r="24974" spans="1:1" ht="18" customHeight="1" x14ac:dyDescent="0.25">
      <c r="A24974" s="59" t="str">
        <f t="shared" si="390"/>
        <v/>
      </c>
    </row>
    <row r="24975" spans="1:1" ht="18" customHeight="1" x14ac:dyDescent="0.25">
      <c r="A24975" s="59" t="str">
        <f t="shared" si="390"/>
        <v/>
      </c>
    </row>
    <row r="24976" spans="1:1" ht="18" customHeight="1" x14ac:dyDescent="0.25">
      <c r="A24976" s="59" t="str">
        <f t="shared" si="390"/>
        <v/>
      </c>
    </row>
    <row r="24977" spans="1:1" ht="18" customHeight="1" x14ac:dyDescent="0.25">
      <c r="A24977" s="59" t="str">
        <f t="shared" si="390"/>
        <v/>
      </c>
    </row>
    <row r="24978" spans="1:1" ht="18" customHeight="1" x14ac:dyDescent="0.25">
      <c r="A24978" s="59" t="str">
        <f t="shared" si="390"/>
        <v/>
      </c>
    </row>
    <row r="24979" spans="1:1" ht="18" customHeight="1" x14ac:dyDescent="0.25">
      <c r="A24979" s="59" t="str">
        <f t="shared" si="390"/>
        <v/>
      </c>
    </row>
    <row r="24980" spans="1:1" ht="18" customHeight="1" x14ac:dyDescent="0.25">
      <c r="A24980" s="59" t="str">
        <f t="shared" si="390"/>
        <v/>
      </c>
    </row>
    <row r="24981" spans="1:1" ht="18" customHeight="1" x14ac:dyDescent="0.25">
      <c r="A24981" s="59" t="str">
        <f t="shared" si="390"/>
        <v/>
      </c>
    </row>
    <row r="24982" spans="1:1" ht="18" customHeight="1" x14ac:dyDescent="0.25">
      <c r="A24982" s="59" t="str">
        <f t="shared" si="390"/>
        <v/>
      </c>
    </row>
    <row r="24983" spans="1:1" ht="18" customHeight="1" x14ac:dyDescent="0.25">
      <c r="A24983" s="59" t="str">
        <f t="shared" si="390"/>
        <v/>
      </c>
    </row>
    <row r="24984" spans="1:1" ht="18" customHeight="1" x14ac:dyDescent="0.25">
      <c r="A24984" s="59" t="str">
        <f t="shared" si="390"/>
        <v/>
      </c>
    </row>
    <row r="24985" spans="1:1" ht="18" customHeight="1" x14ac:dyDescent="0.25">
      <c r="A24985" s="59" t="str">
        <f t="shared" si="390"/>
        <v/>
      </c>
    </row>
    <row r="24986" spans="1:1" ht="18" customHeight="1" x14ac:dyDescent="0.25">
      <c r="A24986" s="59" t="str">
        <f t="shared" si="390"/>
        <v/>
      </c>
    </row>
    <row r="24987" spans="1:1" ht="18" customHeight="1" x14ac:dyDescent="0.25">
      <c r="A24987" s="59" t="str">
        <f t="shared" si="390"/>
        <v/>
      </c>
    </row>
    <row r="24988" spans="1:1" ht="18" customHeight="1" x14ac:dyDescent="0.25">
      <c r="A24988" s="59" t="str">
        <f t="shared" si="390"/>
        <v/>
      </c>
    </row>
    <row r="24989" spans="1:1" ht="18" customHeight="1" x14ac:dyDescent="0.25">
      <c r="A24989" s="59" t="str">
        <f t="shared" si="390"/>
        <v/>
      </c>
    </row>
    <row r="24990" spans="1:1" ht="18" customHeight="1" x14ac:dyDescent="0.25">
      <c r="A24990" s="59" t="str">
        <f t="shared" si="390"/>
        <v/>
      </c>
    </row>
    <row r="24991" spans="1:1" ht="18" customHeight="1" x14ac:dyDescent="0.25">
      <c r="A24991" s="59" t="str">
        <f t="shared" si="390"/>
        <v/>
      </c>
    </row>
    <row r="24992" spans="1:1" ht="18" customHeight="1" x14ac:dyDescent="0.25">
      <c r="A24992" s="59" t="str">
        <f t="shared" si="390"/>
        <v/>
      </c>
    </row>
    <row r="24993" spans="1:1" ht="18" customHeight="1" x14ac:dyDescent="0.25">
      <c r="A24993" s="59" t="str">
        <f t="shared" si="390"/>
        <v/>
      </c>
    </row>
    <row r="24994" spans="1:1" ht="18" customHeight="1" x14ac:dyDescent="0.25">
      <c r="A24994" s="59" t="str">
        <f t="shared" si="390"/>
        <v/>
      </c>
    </row>
    <row r="24995" spans="1:1" ht="18" customHeight="1" x14ac:dyDescent="0.25">
      <c r="A24995" s="59" t="str">
        <f t="shared" si="390"/>
        <v/>
      </c>
    </row>
    <row r="24996" spans="1:1" ht="18" customHeight="1" x14ac:dyDescent="0.25">
      <c r="A24996" s="59" t="str">
        <f t="shared" si="390"/>
        <v/>
      </c>
    </row>
    <row r="24997" spans="1:1" ht="18" customHeight="1" x14ac:dyDescent="0.25">
      <c r="A24997" s="59" t="str">
        <f t="shared" si="390"/>
        <v/>
      </c>
    </row>
    <row r="24998" spans="1:1" ht="18" customHeight="1" x14ac:dyDescent="0.25">
      <c r="A24998" s="59" t="str">
        <f t="shared" si="390"/>
        <v/>
      </c>
    </row>
    <row r="24999" spans="1:1" ht="18" customHeight="1" x14ac:dyDescent="0.25">
      <c r="A24999" s="59" t="str">
        <f t="shared" si="390"/>
        <v/>
      </c>
    </row>
    <row r="25000" spans="1:1" ht="18" customHeight="1" x14ac:dyDescent="0.25">
      <c r="A25000" s="59" t="str">
        <f t="shared" si="390"/>
        <v/>
      </c>
    </row>
    <row r="25001" spans="1:1" ht="18" customHeight="1" x14ac:dyDescent="0.25">
      <c r="A25001" s="59" t="str">
        <f t="shared" si="390"/>
        <v/>
      </c>
    </row>
    <row r="25002" spans="1:1" ht="18" customHeight="1" x14ac:dyDescent="0.25">
      <c r="A25002" s="59" t="str">
        <f t="shared" si="390"/>
        <v/>
      </c>
    </row>
    <row r="25003" spans="1:1" ht="18" customHeight="1" x14ac:dyDescent="0.25">
      <c r="A25003" s="59" t="str">
        <f t="shared" si="390"/>
        <v/>
      </c>
    </row>
    <row r="25004" spans="1:1" ht="18" customHeight="1" x14ac:dyDescent="0.25">
      <c r="A25004" s="59" t="str">
        <f t="shared" si="390"/>
        <v/>
      </c>
    </row>
    <row r="25005" spans="1:1" ht="18" customHeight="1" x14ac:dyDescent="0.25">
      <c r="A25005" s="59" t="str">
        <f t="shared" si="390"/>
        <v/>
      </c>
    </row>
    <row r="25006" spans="1:1" ht="18" customHeight="1" x14ac:dyDescent="0.25">
      <c r="A25006" s="59" t="str">
        <f t="shared" ref="A25006:A25069" si="391">IF(B25006&lt;&gt;"",DATE(2020,INT((ROW(A25004)-1)/78)+1,1),"")</f>
        <v/>
      </c>
    </row>
    <row r="25007" spans="1:1" ht="18" customHeight="1" x14ac:dyDescent="0.25">
      <c r="A25007" s="59" t="str">
        <f t="shared" si="391"/>
        <v/>
      </c>
    </row>
    <row r="25008" spans="1:1" ht="18" customHeight="1" x14ac:dyDescent="0.25">
      <c r="A25008" s="59" t="str">
        <f t="shared" si="391"/>
        <v/>
      </c>
    </row>
    <row r="25009" spans="1:1" ht="18" customHeight="1" x14ac:dyDescent="0.25">
      <c r="A25009" s="59" t="str">
        <f t="shared" si="391"/>
        <v/>
      </c>
    </row>
    <row r="25010" spans="1:1" ht="18" customHeight="1" x14ac:dyDescent="0.25">
      <c r="A25010" s="59" t="str">
        <f t="shared" si="391"/>
        <v/>
      </c>
    </row>
    <row r="25011" spans="1:1" ht="18" customHeight="1" x14ac:dyDescent="0.25">
      <c r="A25011" s="59" t="str">
        <f t="shared" si="391"/>
        <v/>
      </c>
    </row>
    <row r="25012" spans="1:1" ht="18" customHeight="1" x14ac:dyDescent="0.25">
      <c r="A25012" s="59" t="str">
        <f t="shared" si="391"/>
        <v/>
      </c>
    </row>
    <row r="25013" spans="1:1" ht="18" customHeight="1" x14ac:dyDescent="0.25">
      <c r="A25013" s="59" t="str">
        <f t="shared" si="391"/>
        <v/>
      </c>
    </row>
    <row r="25014" spans="1:1" ht="18" customHeight="1" x14ac:dyDescent="0.25">
      <c r="A25014" s="59" t="str">
        <f t="shared" si="391"/>
        <v/>
      </c>
    </row>
    <row r="25015" spans="1:1" ht="18" customHeight="1" x14ac:dyDescent="0.25">
      <c r="A25015" s="59" t="str">
        <f t="shared" si="391"/>
        <v/>
      </c>
    </row>
    <row r="25016" spans="1:1" ht="18" customHeight="1" x14ac:dyDescent="0.25">
      <c r="A25016" s="59" t="str">
        <f t="shared" si="391"/>
        <v/>
      </c>
    </row>
    <row r="25017" spans="1:1" ht="18" customHeight="1" x14ac:dyDescent="0.25">
      <c r="A25017" s="59" t="str">
        <f t="shared" si="391"/>
        <v/>
      </c>
    </row>
    <row r="25018" spans="1:1" ht="18" customHeight="1" x14ac:dyDescent="0.25">
      <c r="A25018" s="59" t="str">
        <f t="shared" si="391"/>
        <v/>
      </c>
    </row>
    <row r="25019" spans="1:1" ht="18" customHeight="1" x14ac:dyDescent="0.25">
      <c r="A25019" s="59" t="str">
        <f t="shared" si="391"/>
        <v/>
      </c>
    </row>
    <row r="25020" spans="1:1" ht="18" customHeight="1" x14ac:dyDescent="0.25">
      <c r="A25020" s="59" t="str">
        <f t="shared" si="391"/>
        <v/>
      </c>
    </row>
    <row r="25021" spans="1:1" ht="18" customHeight="1" x14ac:dyDescent="0.25">
      <c r="A25021" s="59" t="str">
        <f t="shared" si="391"/>
        <v/>
      </c>
    </row>
    <row r="25022" spans="1:1" ht="18" customHeight="1" x14ac:dyDescent="0.25">
      <c r="A25022" s="59" t="str">
        <f t="shared" si="391"/>
        <v/>
      </c>
    </row>
    <row r="25023" spans="1:1" ht="18" customHeight="1" x14ac:dyDescent="0.25">
      <c r="A25023" s="59" t="str">
        <f t="shared" si="391"/>
        <v/>
      </c>
    </row>
    <row r="25024" spans="1:1" ht="18" customHeight="1" x14ac:dyDescent="0.25">
      <c r="A25024" s="59" t="str">
        <f t="shared" si="391"/>
        <v/>
      </c>
    </row>
    <row r="25025" spans="1:1" ht="18" customHeight="1" x14ac:dyDescent="0.25">
      <c r="A25025" s="59" t="str">
        <f t="shared" si="391"/>
        <v/>
      </c>
    </row>
    <row r="25026" spans="1:1" ht="18" customHeight="1" x14ac:dyDescent="0.25">
      <c r="A25026" s="59" t="str">
        <f t="shared" si="391"/>
        <v/>
      </c>
    </row>
    <row r="25027" spans="1:1" ht="18" customHeight="1" x14ac:dyDescent="0.25">
      <c r="A25027" s="59" t="str">
        <f t="shared" si="391"/>
        <v/>
      </c>
    </row>
    <row r="25028" spans="1:1" ht="18" customHeight="1" x14ac:dyDescent="0.25">
      <c r="A25028" s="59" t="str">
        <f t="shared" si="391"/>
        <v/>
      </c>
    </row>
    <row r="25029" spans="1:1" ht="18" customHeight="1" x14ac:dyDescent="0.25">
      <c r="A25029" s="59" t="str">
        <f t="shared" si="391"/>
        <v/>
      </c>
    </row>
    <row r="25030" spans="1:1" ht="18" customHeight="1" x14ac:dyDescent="0.25">
      <c r="A25030" s="59" t="str">
        <f t="shared" si="391"/>
        <v/>
      </c>
    </row>
    <row r="25031" spans="1:1" ht="18" customHeight="1" x14ac:dyDescent="0.25">
      <c r="A25031" s="59" t="str">
        <f t="shared" si="391"/>
        <v/>
      </c>
    </row>
    <row r="25032" spans="1:1" ht="18" customHeight="1" x14ac:dyDescent="0.25">
      <c r="A25032" s="59" t="str">
        <f t="shared" si="391"/>
        <v/>
      </c>
    </row>
    <row r="25033" spans="1:1" ht="18" customHeight="1" x14ac:dyDescent="0.25">
      <c r="A25033" s="59" t="str">
        <f t="shared" si="391"/>
        <v/>
      </c>
    </row>
    <row r="25034" spans="1:1" ht="18" customHeight="1" x14ac:dyDescent="0.25">
      <c r="A25034" s="59" t="str">
        <f t="shared" si="391"/>
        <v/>
      </c>
    </row>
    <row r="25035" spans="1:1" ht="18" customHeight="1" x14ac:dyDescent="0.25">
      <c r="A25035" s="59" t="str">
        <f t="shared" si="391"/>
        <v/>
      </c>
    </row>
    <row r="25036" spans="1:1" ht="18" customHeight="1" x14ac:dyDescent="0.25">
      <c r="A25036" s="59" t="str">
        <f t="shared" si="391"/>
        <v/>
      </c>
    </row>
    <row r="25037" spans="1:1" ht="18" customHeight="1" x14ac:dyDescent="0.25">
      <c r="A25037" s="59" t="str">
        <f t="shared" si="391"/>
        <v/>
      </c>
    </row>
    <row r="25038" spans="1:1" ht="18" customHeight="1" x14ac:dyDescent="0.25">
      <c r="A25038" s="59" t="str">
        <f t="shared" si="391"/>
        <v/>
      </c>
    </row>
    <row r="25039" spans="1:1" ht="18" customHeight="1" x14ac:dyDescent="0.25">
      <c r="A25039" s="59" t="str">
        <f t="shared" si="391"/>
        <v/>
      </c>
    </row>
    <row r="25040" spans="1:1" ht="18" customHeight="1" x14ac:dyDescent="0.25">
      <c r="A25040" s="59" t="str">
        <f t="shared" si="391"/>
        <v/>
      </c>
    </row>
    <row r="25041" spans="1:1" ht="18" customHeight="1" x14ac:dyDescent="0.25">
      <c r="A25041" s="59" t="str">
        <f t="shared" si="391"/>
        <v/>
      </c>
    </row>
    <row r="25042" spans="1:1" ht="18" customHeight="1" x14ac:dyDescent="0.25">
      <c r="A25042" s="59" t="str">
        <f t="shared" si="391"/>
        <v/>
      </c>
    </row>
    <row r="25043" spans="1:1" ht="18" customHeight="1" x14ac:dyDescent="0.25">
      <c r="A25043" s="59" t="str">
        <f t="shared" si="391"/>
        <v/>
      </c>
    </row>
    <row r="25044" spans="1:1" ht="18" customHeight="1" x14ac:dyDescent="0.25">
      <c r="A25044" s="59" t="str">
        <f t="shared" si="391"/>
        <v/>
      </c>
    </row>
    <row r="25045" spans="1:1" ht="18" customHeight="1" x14ac:dyDescent="0.25">
      <c r="A25045" s="59" t="str">
        <f t="shared" si="391"/>
        <v/>
      </c>
    </row>
    <row r="25046" spans="1:1" ht="18" customHeight="1" x14ac:dyDescent="0.25">
      <c r="A25046" s="59" t="str">
        <f t="shared" si="391"/>
        <v/>
      </c>
    </row>
    <row r="25047" spans="1:1" ht="18" customHeight="1" x14ac:dyDescent="0.25">
      <c r="A25047" s="59" t="str">
        <f t="shared" si="391"/>
        <v/>
      </c>
    </row>
    <row r="25048" spans="1:1" ht="18" customHeight="1" x14ac:dyDescent="0.25">
      <c r="A25048" s="59" t="str">
        <f t="shared" si="391"/>
        <v/>
      </c>
    </row>
    <row r="25049" spans="1:1" ht="18" customHeight="1" x14ac:dyDescent="0.25">
      <c r="A25049" s="59" t="str">
        <f t="shared" si="391"/>
        <v/>
      </c>
    </row>
    <row r="25050" spans="1:1" ht="18" customHeight="1" x14ac:dyDescent="0.25">
      <c r="A25050" s="59" t="str">
        <f t="shared" si="391"/>
        <v/>
      </c>
    </row>
    <row r="25051" spans="1:1" ht="18" customHeight="1" x14ac:dyDescent="0.25">
      <c r="A25051" s="59" t="str">
        <f t="shared" si="391"/>
        <v/>
      </c>
    </row>
    <row r="25052" spans="1:1" ht="18" customHeight="1" x14ac:dyDescent="0.25">
      <c r="A25052" s="59" t="str">
        <f t="shared" si="391"/>
        <v/>
      </c>
    </row>
    <row r="25053" spans="1:1" ht="18" customHeight="1" x14ac:dyDescent="0.25">
      <c r="A25053" s="59" t="str">
        <f t="shared" si="391"/>
        <v/>
      </c>
    </row>
    <row r="25054" spans="1:1" ht="18" customHeight="1" x14ac:dyDescent="0.25">
      <c r="A25054" s="59" t="str">
        <f t="shared" si="391"/>
        <v/>
      </c>
    </row>
    <row r="25055" spans="1:1" ht="18" customHeight="1" x14ac:dyDescent="0.25">
      <c r="A25055" s="59" t="str">
        <f t="shared" si="391"/>
        <v/>
      </c>
    </row>
    <row r="25056" spans="1:1" ht="18" customHeight="1" x14ac:dyDescent="0.25">
      <c r="A25056" s="59" t="str">
        <f t="shared" si="391"/>
        <v/>
      </c>
    </row>
    <row r="25057" spans="1:1" ht="18" customHeight="1" x14ac:dyDescent="0.25">
      <c r="A25057" s="59" t="str">
        <f t="shared" si="391"/>
        <v/>
      </c>
    </row>
    <row r="25058" spans="1:1" ht="18" customHeight="1" x14ac:dyDescent="0.25">
      <c r="A25058" s="59" t="str">
        <f t="shared" si="391"/>
        <v/>
      </c>
    </row>
    <row r="25059" spans="1:1" ht="18" customHeight="1" x14ac:dyDescent="0.25">
      <c r="A25059" s="59" t="str">
        <f t="shared" si="391"/>
        <v/>
      </c>
    </row>
    <row r="25060" spans="1:1" ht="18" customHeight="1" x14ac:dyDescent="0.25">
      <c r="A25060" s="59" t="str">
        <f t="shared" si="391"/>
        <v/>
      </c>
    </row>
    <row r="25061" spans="1:1" ht="18" customHeight="1" x14ac:dyDescent="0.25">
      <c r="A25061" s="59" t="str">
        <f t="shared" si="391"/>
        <v/>
      </c>
    </row>
    <row r="25062" spans="1:1" ht="18" customHeight="1" x14ac:dyDescent="0.25">
      <c r="A25062" s="59" t="str">
        <f t="shared" si="391"/>
        <v/>
      </c>
    </row>
    <row r="25063" spans="1:1" ht="18" customHeight="1" x14ac:dyDescent="0.25">
      <c r="A25063" s="59" t="str">
        <f t="shared" si="391"/>
        <v/>
      </c>
    </row>
    <row r="25064" spans="1:1" ht="18" customHeight="1" x14ac:dyDescent="0.25">
      <c r="A25064" s="59" t="str">
        <f t="shared" si="391"/>
        <v/>
      </c>
    </row>
    <row r="25065" spans="1:1" ht="18" customHeight="1" x14ac:dyDescent="0.25">
      <c r="A25065" s="59" t="str">
        <f t="shared" si="391"/>
        <v/>
      </c>
    </row>
    <row r="25066" spans="1:1" ht="18" customHeight="1" x14ac:dyDescent="0.25">
      <c r="A25066" s="59" t="str">
        <f t="shared" si="391"/>
        <v/>
      </c>
    </row>
    <row r="25067" spans="1:1" ht="18" customHeight="1" x14ac:dyDescent="0.25">
      <c r="A25067" s="59" t="str">
        <f t="shared" si="391"/>
        <v/>
      </c>
    </row>
    <row r="25068" spans="1:1" ht="18" customHeight="1" x14ac:dyDescent="0.25">
      <c r="A25068" s="59" t="str">
        <f t="shared" si="391"/>
        <v/>
      </c>
    </row>
    <row r="25069" spans="1:1" ht="18" customHeight="1" x14ac:dyDescent="0.25">
      <c r="A25069" s="59" t="str">
        <f t="shared" si="391"/>
        <v/>
      </c>
    </row>
    <row r="25070" spans="1:1" ht="18" customHeight="1" x14ac:dyDescent="0.25">
      <c r="A25070" s="59" t="str">
        <f t="shared" ref="A25070:A25133" si="392">IF(B25070&lt;&gt;"",DATE(2020,INT((ROW(A25068)-1)/78)+1,1),"")</f>
        <v/>
      </c>
    </row>
    <row r="25071" spans="1:1" ht="18" customHeight="1" x14ac:dyDescent="0.25">
      <c r="A25071" s="59" t="str">
        <f t="shared" si="392"/>
        <v/>
      </c>
    </row>
    <row r="25072" spans="1:1" ht="18" customHeight="1" x14ac:dyDescent="0.25">
      <c r="A25072" s="59" t="str">
        <f t="shared" si="392"/>
        <v/>
      </c>
    </row>
    <row r="25073" spans="1:1" ht="18" customHeight="1" x14ac:dyDescent="0.25">
      <c r="A25073" s="59" t="str">
        <f t="shared" si="392"/>
        <v/>
      </c>
    </row>
    <row r="25074" spans="1:1" ht="18" customHeight="1" x14ac:dyDescent="0.25">
      <c r="A25074" s="59" t="str">
        <f t="shared" si="392"/>
        <v/>
      </c>
    </row>
    <row r="25075" spans="1:1" ht="18" customHeight="1" x14ac:dyDescent="0.25">
      <c r="A25075" s="59" t="str">
        <f t="shared" si="392"/>
        <v/>
      </c>
    </row>
    <row r="25076" spans="1:1" ht="18" customHeight="1" x14ac:dyDescent="0.25">
      <c r="A25076" s="59" t="str">
        <f t="shared" si="392"/>
        <v/>
      </c>
    </row>
    <row r="25077" spans="1:1" ht="18" customHeight="1" x14ac:dyDescent="0.25">
      <c r="A25077" s="59" t="str">
        <f t="shared" si="392"/>
        <v/>
      </c>
    </row>
    <row r="25078" spans="1:1" ht="18" customHeight="1" x14ac:dyDescent="0.25">
      <c r="A25078" s="59" t="str">
        <f t="shared" si="392"/>
        <v/>
      </c>
    </row>
    <row r="25079" spans="1:1" ht="18" customHeight="1" x14ac:dyDescent="0.25">
      <c r="A25079" s="59" t="str">
        <f t="shared" si="392"/>
        <v/>
      </c>
    </row>
    <row r="25080" spans="1:1" ht="18" customHeight="1" x14ac:dyDescent="0.25">
      <c r="A25080" s="59" t="str">
        <f t="shared" si="392"/>
        <v/>
      </c>
    </row>
    <row r="25081" spans="1:1" ht="18" customHeight="1" x14ac:dyDescent="0.25">
      <c r="A25081" s="59" t="str">
        <f t="shared" si="392"/>
        <v/>
      </c>
    </row>
    <row r="25082" spans="1:1" ht="18" customHeight="1" x14ac:dyDescent="0.25">
      <c r="A25082" s="59" t="str">
        <f t="shared" si="392"/>
        <v/>
      </c>
    </row>
    <row r="25083" spans="1:1" ht="18" customHeight="1" x14ac:dyDescent="0.25">
      <c r="A25083" s="59" t="str">
        <f t="shared" si="392"/>
        <v/>
      </c>
    </row>
    <row r="25084" spans="1:1" ht="18" customHeight="1" x14ac:dyDescent="0.25">
      <c r="A25084" s="59" t="str">
        <f t="shared" si="392"/>
        <v/>
      </c>
    </row>
    <row r="25085" spans="1:1" ht="18" customHeight="1" x14ac:dyDescent="0.25">
      <c r="A25085" s="59" t="str">
        <f t="shared" si="392"/>
        <v/>
      </c>
    </row>
    <row r="25086" spans="1:1" ht="18" customHeight="1" x14ac:dyDescent="0.25">
      <c r="A25086" s="59" t="str">
        <f t="shared" si="392"/>
        <v/>
      </c>
    </row>
    <row r="25087" spans="1:1" ht="18" customHeight="1" x14ac:dyDescent="0.25">
      <c r="A25087" s="59" t="str">
        <f t="shared" si="392"/>
        <v/>
      </c>
    </row>
    <row r="25088" spans="1:1" ht="18" customHeight="1" x14ac:dyDescent="0.25">
      <c r="A25088" s="59" t="str">
        <f t="shared" si="392"/>
        <v/>
      </c>
    </row>
    <row r="25089" spans="1:1" ht="18" customHeight="1" x14ac:dyDescent="0.25">
      <c r="A25089" s="59" t="str">
        <f t="shared" si="392"/>
        <v/>
      </c>
    </row>
    <row r="25090" spans="1:1" ht="18" customHeight="1" x14ac:dyDescent="0.25">
      <c r="A25090" s="59" t="str">
        <f t="shared" si="392"/>
        <v/>
      </c>
    </row>
    <row r="25091" spans="1:1" ht="18" customHeight="1" x14ac:dyDescent="0.25">
      <c r="A25091" s="59" t="str">
        <f t="shared" si="392"/>
        <v/>
      </c>
    </row>
    <row r="25092" spans="1:1" ht="18" customHeight="1" x14ac:dyDescent="0.25">
      <c r="A25092" s="59" t="str">
        <f t="shared" si="392"/>
        <v/>
      </c>
    </row>
    <row r="25093" spans="1:1" ht="18" customHeight="1" x14ac:dyDescent="0.25">
      <c r="A25093" s="59" t="str">
        <f t="shared" si="392"/>
        <v/>
      </c>
    </row>
    <row r="25094" spans="1:1" ht="18" customHeight="1" x14ac:dyDescent="0.25">
      <c r="A25094" s="59" t="str">
        <f t="shared" si="392"/>
        <v/>
      </c>
    </row>
    <row r="25095" spans="1:1" ht="18" customHeight="1" x14ac:dyDescent="0.25">
      <c r="A25095" s="59" t="str">
        <f t="shared" si="392"/>
        <v/>
      </c>
    </row>
    <row r="25096" spans="1:1" ht="18" customHeight="1" x14ac:dyDescent="0.25">
      <c r="A25096" s="59" t="str">
        <f t="shared" si="392"/>
        <v/>
      </c>
    </row>
    <row r="25097" spans="1:1" ht="18" customHeight="1" x14ac:dyDescent="0.25">
      <c r="A25097" s="59" t="str">
        <f t="shared" si="392"/>
        <v/>
      </c>
    </row>
    <row r="25098" spans="1:1" ht="18" customHeight="1" x14ac:dyDescent="0.25">
      <c r="A25098" s="59" t="str">
        <f t="shared" si="392"/>
        <v/>
      </c>
    </row>
    <row r="25099" spans="1:1" ht="18" customHeight="1" x14ac:dyDescent="0.25">
      <c r="A25099" s="59" t="str">
        <f t="shared" si="392"/>
        <v/>
      </c>
    </row>
    <row r="25100" spans="1:1" ht="18" customHeight="1" x14ac:dyDescent="0.25">
      <c r="A25100" s="59" t="str">
        <f t="shared" si="392"/>
        <v/>
      </c>
    </row>
    <row r="25101" spans="1:1" ht="18" customHeight="1" x14ac:dyDescent="0.25">
      <c r="A25101" s="59" t="str">
        <f t="shared" si="392"/>
        <v/>
      </c>
    </row>
    <row r="25102" spans="1:1" ht="18" customHeight="1" x14ac:dyDescent="0.25">
      <c r="A25102" s="59" t="str">
        <f t="shared" si="392"/>
        <v/>
      </c>
    </row>
    <row r="25103" spans="1:1" ht="18" customHeight="1" x14ac:dyDescent="0.25">
      <c r="A25103" s="59" t="str">
        <f t="shared" si="392"/>
        <v/>
      </c>
    </row>
    <row r="25104" spans="1:1" ht="18" customHeight="1" x14ac:dyDescent="0.25">
      <c r="A25104" s="59" t="str">
        <f t="shared" si="392"/>
        <v/>
      </c>
    </row>
    <row r="25105" spans="1:1" ht="18" customHeight="1" x14ac:dyDescent="0.25">
      <c r="A25105" s="59" t="str">
        <f t="shared" si="392"/>
        <v/>
      </c>
    </row>
    <row r="25106" spans="1:1" ht="18" customHeight="1" x14ac:dyDescent="0.25">
      <c r="A25106" s="59" t="str">
        <f t="shared" si="392"/>
        <v/>
      </c>
    </row>
    <row r="25107" spans="1:1" ht="18" customHeight="1" x14ac:dyDescent="0.25">
      <c r="A25107" s="59" t="str">
        <f t="shared" si="392"/>
        <v/>
      </c>
    </row>
    <row r="25108" spans="1:1" ht="18" customHeight="1" x14ac:dyDescent="0.25">
      <c r="A25108" s="59" t="str">
        <f t="shared" si="392"/>
        <v/>
      </c>
    </row>
    <row r="25109" spans="1:1" ht="18" customHeight="1" x14ac:dyDescent="0.25">
      <c r="A25109" s="59" t="str">
        <f t="shared" si="392"/>
        <v/>
      </c>
    </row>
    <row r="25110" spans="1:1" ht="18" customHeight="1" x14ac:dyDescent="0.25">
      <c r="A25110" s="59" t="str">
        <f t="shared" si="392"/>
        <v/>
      </c>
    </row>
    <row r="25111" spans="1:1" ht="18" customHeight="1" x14ac:dyDescent="0.25">
      <c r="A25111" s="59" t="str">
        <f t="shared" si="392"/>
        <v/>
      </c>
    </row>
    <row r="25112" spans="1:1" ht="18" customHeight="1" x14ac:dyDescent="0.25">
      <c r="A25112" s="59" t="str">
        <f t="shared" si="392"/>
        <v/>
      </c>
    </row>
    <row r="25113" spans="1:1" ht="18" customHeight="1" x14ac:dyDescent="0.25">
      <c r="A25113" s="59" t="str">
        <f t="shared" si="392"/>
        <v/>
      </c>
    </row>
    <row r="25114" spans="1:1" ht="18" customHeight="1" x14ac:dyDescent="0.25">
      <c r="A25114" s="59" t="str">
        <f t="shared" si="392"/>
        <v/>
      </c>
    </row>
    <row r="25115" spans="1:1" ht="18" customHeight="1" x14ac:dyDescent="0.25">
      <c r="A25115" s="59" t="str">
        <f t="shared" si="392"/>
        <v/>
      </c>
    </row>
    <row r="25116" spans="1:1" ht="18" customHeight="1" x14ac:dyDescent="0.25">
      <c r="A25116" s="59" t="str">
        <f t="shared" si="392"/>
        <v/>
      </c>
    </row>
    <row r="25117" spans="1:1" ht="18" customHeight="1" x14ac:dyDescent="0.25">
      <c r="A25117" s="59" t="str">
        <f t="shared" si="392"/>
        <v/>
      </c>
    </row>
    <row r="25118" spans="1:1" ht="18" customHeight="1" x14ac:dyDescent="0.25">
      <c r="A25118" s="59" t="str">
        <f t="shared" si="392"/>
        <v/>
      </c>
    </row>
    <row r="25119" spans="1:1" ht="18" customHeight="1" x14ac:dyDescent="0.25">
      <c r="A25119" s="59" t="str">
        <f t="shared" si="392"/>
        <v/>
      </c>
    </row>
    <row r="25120" spans="1:1" ht="18" customHeight="1" x14ac:dyDescent="0.25">
      <c r="A25120" s="59" t="str">
        <f t="shared" si="392"/>
        <v/>
      </c>
    </row>
    <row r="25121" spans="1:1" ht="18" customHeight="1" x14ac:dyDescent="0.25">
      <c r="A25121" s="59" t="str">
        <f t="shared" si="392"/>
        <v/>
      </c>
    </row>
    <row r="25122" spans="1:1" ht="18" customHeight="1" x14ac:dyDescent="0.25">
      <c r="A25122" s="59" t="str">
        <f t="shared" si="392"/>
        <v/>
      </c>
    </row>
    <row r="25123" spans="1:1" ht="18" customHeight="1" x14ac:dyDescent="0.25">
      <c r="A25123" s="59" t="str">
        <f t="shared" si="392"/>
        <v/>
      </c>
    </row>
    <row r="25124" spans="1:1" ht="18" customHeight="1" x14ac:dyDescent="0.25">
      <c r="A25124" s="59" t="str">
        <f t="shared" si="392"/>
        <v/>
      </c>
    </row>
    <row r="25125" spans="1:1" ht="18" customHeight="1" x14ac:dyDescent="0.25">
      <c r="A25125" s="59" t="str">
        <f t="shared" si="392"/>
        <v/>
      </c>
    </row>
    <row r="25126" spans="1:1" ht="18" customHeight="1" x14ac:dyDescent="0.25">
      <c r="A25126" s="59" t="str">
        <f t="shared" si="392"/>
        <v/>
      </c>
    </row>
    <row r="25127" spans="1:1" ht="18" customHeight="1" x14ac:dyDescent="0.25">
      <c r="A25127" s="59" t="str">
        <f t="shared" si="392"/>
        <v/>
      </c>
    </row>
    <row r="25128" spans="1:1" ht="18" customHeight="1" x14ac:dyDescent="0.25">
      <c r="A25128" s="59" t="str">
        <f t="shared" si="392"/>
        <v/>
      </c>
    </row>
    <row r="25129" spans="1:1" ht="18" customHeight="1" x14ac:dyDescent="0.25">
      <c r="A25129" s="59" t="str">
        <f t="shared" si="392"/>
        <v/>
      </c>
    </row>
    <row r="25130" spans="1:1" ht="18" customHeight="1" x14ac:dyDescent="0.25">
      <c r="A25130" s="59" t="str">
        <f t="shared" si="392"/>
        <v/>
      </c>
    </row>
    <row r="25131" spans="1:1" ht="18" customHeight="1" x14ac:dyDescent="0.25">
      <c r="A25131" s="59" t="str">
        <f t="shared" si="392"/>
        <v/>
      </c>
    </row>
    <row r="25132" spans="1:1" ht="18" customHeight="1" x14ac:dyDescent="0.25">
      <c r="A25132" s="59" t="str">
        <f t="shared" si="392"/>
        <v/>
      </c>
    </row>
    <row r="25133" spans="1:1" ht="18" customHeight="1" x14ac:dyDescent="0.25">
      <c r="A25133" s="59" t="str">
        <f t="shared" si="392"/>
        <v/>
      </c>
    </row>
    <row r="25134" spans="1:1" ht="18" customHeight="1" x14ac:dyDescent="0.25">
      <c r="A25134" s="59" t="str">
        <f t="shared" ref="A25134:A25197" si="393">IF(B25134&lt;&gt;"",DATE(2020,INT((ROW(A25132)-1)/78)+1,1),"")</f>
        <v/>
      </c>
    </row>
    <row r="25135" spans="1:1" ht="18" customHeight="1" x14ac:dyDescent="0.25">
      <c r="A25135" s="59" t="str">
        <f t="shared" si="393"/>
        <v/>
      </c>
    </row>
    <row r="25136" spans="1:1" ht="18" customHeight="1" x14ac:dyDescent="0.25">
      <c r="A25136" s="59" t="str">
        <f t="shared" si="393"/>
        <v/>
      </c>
    </row>
    <row r="25137" spans="1:1" ht="18" customHeight="1" x14ac:dyDescent="0.25">
      <c r="A25137" s="59" t="str">
        <f t="shared" si="393"/>
        <v/>
      </c>
    </row>
    <row r="25138" spans="1:1" ht="18" customHeight="1" x14ac:dyDescent="0.25">
      <c r="A25138" s="59" t="str">
        <f t="shared" si="393"/>
        <v/>
      </c>
    </row>
    <row r="25139" spans="1:1" ht="18" customHeight="1" x14ac:dyDescent="0.25">
      <c r="A25139" s="59" t="str">
        <f t="shared" si="393"/>
        <v/>
      </c>
    </row>
    <row r="25140" spans="1:1" ht="18" customHeight="1" x14ac:dyDescent="0.25">
      <c r="A25140" s="59" t="str">
        <f t="shared" si="393"/>
        <v/>
      </c>
    </row>
    <row r="25141" spans="1:1" ht="18" customHeight="1" x14ac:dyDescent="0.25">
      <c r="A25141" s="59" t="str">
        <f t="shared" si="393"/>
        <v/>
      </c>
    </row>
    <row r="25142" spans="1:1" ht="18" customHeight="1" x14ac:dyDescent="0.25">
      <c r="A25142" s="59" t="str">
        <f t="shared" si="393"/>
        <v/>
      </c>
    </row>
    <row r="25143" spans="1:1" ht="18" customHeight="1" x14ac:dyDescent="0.25">
      <c r="A25143" s="59" t="str">
        <f t="shared" si="393"/>
        <v/>
      </c>
    </row>
    <row r="25144" spans="1:1" ht="18" customHeight="1" x14ac:dyDescent="0.25">
      <c r="A25144" s="59" t="str">
        <f t="shared" si="393"/>
        <v/>
      </c>
    </row>
    <row r="25145" spans="1:1" ht="18" customHeight="1" x14ac:dyDescent="0.25">
      <c r="A25145" s="59" t="str">
        <f t="shared" si="393"/>
        <v/>
      </c>
    </row>
    <row r="25146" spans="1:1" ht="18" customHeight="1" x14ac:dyDescent="0.25">
      <c r="A25146" s="59" t="str">
        <f t="shared" si="393"/>
        <v/>
      </c>
    </row>
    <row r="25147" spans="1:1" ht="18" customHeight="1" x14ac:dyDescent="0.25">
      <c r="A25147" s="59" t="str">
        <f t="shared" si="393"/>
        <v/>
      </c>
    </row>
    <row r="25148" spans="1:1" ht="18" customHeight="1" x14ac:dyDescent="0.25">
      <c r="A25148" s="59" t="str">
        <f t="shared" si="393"/>
        <v/>
      </c>
    </row>
    <row r="25149" spans="1:1" ht="18" customHeight="1" x14ac:dyDescent="0.25">
      <c r="A25149" s="59" t="str">
        <f t="shared" si="393"/>
        <v/>
      </c>
    </row>
    <row r="25150" spans="1:1" ht="18" customHeight="1" x14ac:dyDescent="0.25">
      <c r="A25150" s="59" t="str">
        <f t="shared" si="393"/>
        <v/>
      </c>
    </row>
    <row r="25151" spans="1:1" ht="18" customHeight="1" x14ac:dyDescent="0.25">
      <c r="A25151" s="59" t="str">
        <f t="shared" si="393"/>
        <v/>
      </c>
    </row>
    <row r="25152" spans="1:1" ht="18" customHeight="1" x14ac:dyDescent="0.25">
      <c r="A25152" s="59" t="str">
        <f t="shared" si="393"/>
        <v/>
      </c>
    </row>
    <row r="25153" spans="1:1" ht="18" customHeight="1" x14ac:dyDescent="0.25">
      <c r="A25153" s="59" t="str">
        <f t="shared" si="393"/>
        <v/>
      </c>
    </row>
    <row r="25154" spans="1:1" ht="18" customHeight="1" x14ac:dyDescent="0.25">
      <c r="A25154" s="59" t="str">
        <f t="shared" si="393"/>
        <v/>
      </c>
    </row>
    <row r="25155" spans="1:1" ht="18" customHeight="1" x14ac:dyDescent="0.25">
      <c r="A25155" s="59" t="str">
        <f t="shared" si="393"/>
        <v/>
      </c>
    </row>
    <row r="25156" spans="1:1" ht="18" customHeight="1" x14ac:dyDescent="0.25">
      <c r="A25156" s="59" t="str">
        <f t="shared" si="393"/>
        <v/>
      </c>
    </row>
    <row r="25157" spans="1:1" ht="18" customHeight="1" x14ac:dyDescent="0.25">
      <c r="A25157" s="59" t="str">
        <f t="shared" si="393"/>
        <v/>
      </c>
    </row>
    <row r="25158" spans="1:1" ht="18" customHeight="1" x14ac:dyDescent="0.25">
      <c r="A25158" s="59" t="str">
        <f t="shared" si="393"/>
        <v/>
      </c>
    </row>
    <row r="25159" spans="1:1" ht="18" customHeight="1" x14ac:dyDescent="0.25">
      <c r="A25159" s="59" t="str">
        <f t="shared" si="393"/>
        <v/>
      </c>
    </row>
    <row r="25160" spans="1:1" ht="18" customHeight="1" x14ac:dyDescent="0.25">
      <c r="A25160" s="59" t="str">
        <f t="shared" si="393"/>
        <v/>
      </c>
    </row>
    <row r="25161" spans="1:1" ht="18" customHeight="1" x14ac:dyDescent="0.25">
      <c r="A25161" s="59" t="str">
        <f t="shared" si="393"/>
        <v/>
      </c>
    </row>
    <row r="25162" spans="1:1" ht="18" customHeight="1" x14ac:dyDescent="0.25">
      <c r="A25162" s="59" t="str">
        <f t="shared" si="393"/>
        <v/>
      </c>
    </row>
    <row r="25163" spans="1:1" ht="18" customHeight="1" x14ac:dyDescent="0.25">
      <c r="A25163" s="59" t="str">
        <f t="shared" si="393"/>
        <v/>
      </c>
    </row>
    <row r="25164" spans="1:1" ht="18" customHeight="1" x14ac:dyDescent="0.25">
      <c r="A25164" s="59" t="str">
        <f t="shared" si="393"/>
        <v/>
      </c>
    </row>
    <row r="25165" spans="1:1" ht="18" customHeight="1" x14ac:dyDescent="0.25">
      <c r="A25165" s="59" t="str">
        <f t="shared" si="393"/>
        <v/>
      </c>
    </row>
    <row r="25166" spans="1:1" ht="18" customHeight="1" x14ac:dyDescent="0.25">
      <c r="A25166" s="59" t="str">
        <f t="shared" si="393"/>
        <v/>
      </c>
    </row>
    <row r="25167" spans="1:1" ht="18" customHeight="1" x14ac:dyDescent="0.25">
      <c r="A25167" s="59" t="str">
        <f t="shared" si="393"/>
        <v/>
      </c>
    </row>
    <row r="25168" spans="1:1" ht="18" customHeight="1" x14ac:dyDescent="0.25">
      <c r="A25168" s="59" t="str">
        <f t="shared" si="393"/>
        <v/>
      </c>
    </row>
    <row r="25169" spans="1:1" ht="18" customHeight="1" x14ac:dyDescent="0.25">
      <c r="A25169" s="59" t="str">
        <f t="shared" si="393"/>
        <v/>
      </c>
    </row>
    <row r="25170" spans="1:1" ht="18" customHeight="1" x14ac:dyDescent="0.25">
      <c r="A25170" s="59" t="str">
        <f t="shared" si="393"/>
        <v/>
      </c>
    </row>
    <row r="25171" spans="1:1" ht="18" customHeight="1" x14ac:dyDescent="0.25">
      <c r="A25171" s="59" t="str">
        <f t="shared" si="393"/>
        <v/>
      </c>
    </row>
    <row r="25172" spans="1:1" ht="18" customHeight="1" x14ac:dyDescent="0.25">
      <c r="A25172" s="59" t="str">
        <f t="shared" si="393"/>
        <v/>
      </c>
    </row>
    <row r="25173" spans="1:1" ht="18" customHeight="1" x14ac:dyDescent="0.25">
      <c r="A25173" s="59" t="str">
        <f t="shared" si="393"/>
        <v/>
      </c>
    </row>
    <row r="25174" spans="1:1" ht="18" customHeight="1" x14ac:dyDescent="0.25">
      <c r="A25174" s="59" t="str">
        <f t="shared" si="393"/>
        <v/>
      </c>
    </row>
    <row r="25175" spans="1:1" ht="18" customHeight="1" x14ac:dyDescent="0.25">
      <c r="A25175" s="59" t="str">
        <f t="shared" si="393"/>
        <v/>
      </c>
    </row>
    <row r="25176" spans="1:1" ht="18" customHeight="1" x14ac:dyDescent="0.25">
      <c r="A25176" s="59" t="str">
        <f t="shared" si="393"/>
        <v/>
      </c>
    </row>
    <row r="25177" spans="1:1" ht="18" customHeight="1" x14ac:dyDescent="0.25">
      <c r="A25177" s="59" t="str">
        <f t="shared" si="393"/>
        <v/>
      </c>
    </row>
    <row r="25178" spans="1:1" ht="18" customHeight="1" x14ac:dyDescent="0.25">
      <c r="A25178" s="59" t="str">
        <f t="shared" si="393"/>
        <v/>
      </c>
    </row>
    <row r="25179" spans="1:1" ht="18" customHeight="1" x14ac:dyDescent="0.25">
      <c r="A25179" s="59" t="str">
        <f t="shared" si="393"/>
        <v/>
      </c>
    </row>
    <row r="25180" spans="1:1" ht="18" customHeight="1" x14ac:dyDescent="0.25">
      <c r="A25180" s="59" t="str">
        <f t="shared" si="393"/>
        <v/>
      </c>
    </row>
    <row r="25181" spans="1:1" ht="18" customHeight="1" x14ac:dyDescent="0.25">
      <c r="A25181" s="59" t="str">
        <f t="shared" si="393"/>
        <v/>
      </c>
    </row>
    <row r="25182" spans="1:1" ht="18" customHeight="1" x14ac:dyDescent="0.25">
      <c r="A25182" s="59" t="str">
        <f t="shared" si="393"/>
        <v/>
      </c>
    </row>
    <row r="25183" spans="1:1" ht="18" customHeight="1" x14ac:dyDescent="0.25">
      <c r="A25183" s="59" t="str">
        <f t="shared" si="393"/>
        <v/>
      </c>
    </row>
    <row r="25184" spans="1:1" ht="18" customHeight="1" x14ac:dyDescent="0.25">
      <c r="A25184" s="59" t="str">
        <f t="shared" si="393"/>
        <v/>
      </c>
    </row>
    <row r="25185" spans="1:1" ht="18" customHeight="1" x14ac:dyDescent="0.25">
      <c r="A25185" s="59" t="str">
        <f t="shared" si="393"/>
        <v/>
      </c>
    </row>
    <row r="25186" spans="1:1" ht="18" customHeight="1" x14ac:dyDescent="0.25">
      <c r="A25186" s="59" t="str">
        <f t="shared" si="393"/>
        <v/>
      </c>
    </row>
    <row r="25187" spans="1:1" ht="18" customHeight="1" x14ac:dyDescent="0.25">
      <c r="A25187" s="59" t="str">
        <f t="shared" si="393"/>
        <v/>
      </c>
    </row>
    <row r="25188" spans="1:1" ht="18" customHeight="1" x14ac:dyDescent="0.25">
      <c r="A25188" s="59" t="str">
        <f t="shared" si="393"/>
        <v/>
      </c>
    </row>
    <row r="25189" spans="1:1" ht="18" customHeight="1" x14ac:dyDescent="0.25">
      <c r="A25189" s="59" t="str">
        <f t="shared" si="393"/>
        <v/>
      </c>
    </row>
    <row r="25190" spans="1:1" ht="18" customHeight="1" x14ac:dyDescent="0.25">
      <c r="A25190" s="59" t="str">
        <f t="shared" si="393"/>
        <v/>
      </c>
    </row>
    <row r="25191" spans="1:1" ht="18" customHeight="1" x14ac:dyDescent="0.25">
      <c r="A25191" s="59" t="str">
        <f t="shared" si="393"/>
        <v/>
      </c>
    </row>
    <row r="25192" spans="1:1" ht="18" customHeight="1" x14ac:dyDescent="0.25">
      <c r="A25192" s="59" t="str">
        <f t="shared" si="393"/>
        <v/>
      </c>
    </row>
    <row r="25193" spans="1:1" ht="18" customHeight="1" x14ac:dyDescent="0.25">
      <c r="A25193" s="59" t="str">
        <f t="shared" si="393"/>
        <v/>
      </c>
    </row>
    <row r="25194" spans="1:1" ht="18" customHeight="1" x14ac:dyDescent="0.25">
      <c r="A25194" s="59" t="str">
        <f t="shared" si="393"/>
        <v/>
      </c>
    </row>
    <row r="25195" spans="1:1" ht="18" customHeight="1" x14ac:dyDescent="0.25">
      <c r="A25195" s="59" t="str">
        <f t="shared" si="393"/>
        <v/>
      </c>
    </row>
    <row r="25196" spans="1:1" ht="18" customHeight="1" x14ac:dyDescent="0.25">
      <c r="A25196" s="59" t="str">
        <f t="shared" si="393"/>
        <v/>
      </c>
    </row>
    <row r="25197" spans="1:1" ht="18" customHeight="1" x14ac:dyDescent="0.25">
      <c r="A25197" s="59" t="str">
        <f t="shared" si="393"/>
        <v/>
      </c>
    </row>
    <row r="25198" spans="1:1" ht="18" customHeight="1" x14ac:dyDescent="0.25">
      <c r="A25198" s="59" t="str">
        <f t="shared" ref="A25198:A25261" si="394">IF(B25198&lt;&gt;"",DATE(2020,INT((ROW(A25196)-1)/78)+1,1),"")</f>
        <v/>
      </c>
    </row>
    <row r="25199" spans="1:1" ht="18" customHeight="1" x14ac:dyDescent="0.25">
      <c r="A25199" s="59" t="str">
        <f t="shared" si="394"/>
        <v/>
      </c>
    </row>
    <row r="25200" spans="1:1" ht="18" customHeight="1" x14ac:dyDescent="0.25">
      <c r="A25200" s="59" t="str">
        <f t="shared" si="394"/>
        <v/>
      </c>
    </row>
    <row r="25201" spans="1:1" ht="18" customHeight="1" x14ac:dyDescent="0.25">
      <c r="A25201" s="59" t="str">
        <f t="shared" si="394"/>
        <v/>
      </c>
    </row>
    <row r="25202" spans="1:1" ht="18" customHeight="1" x14ac:dyDescent="0.25">
      <c r="A25202" s="59" t="str">
        <f t="shared" si="394"/>
        <v/>
      </c>
    </row>
    <row r="25203" spans="1:1" ht="18" customHeight="1" x14ac:dyDescent="0.25">
      <c r="A25203" s="59" t="str">
        <f t="shared" si="394"/>
        <v/>
      </c>
    </row>
    <row r="25204" spans="1:1" ht="18" customHeight="1" x14ac:dyDescent="0.25">
      <c r="A25204" s="59" t="str">
        <f t="shared" si="394"/>
        <v/>
      </c>
    </row>
    <row r="25205" spans="1:1" ht="18" customHeight="1" x14ac:dyDescent="0.25">
      <c r="A25205" s="59" t="str">
        <f t="shared" si="394"/>
        <v/>
      </c>
    </row>
    <row r="25206" spans="1:1" ht="18" customHeight="1" x14ac:dyDescent="0.25">
      <c r="A25206" s="59" t="str">
        <f t="shared" si="394"/>
        <v/>
      </c>
    </row>
    <row r="25207" spans="1:1" ht="18" customHeight="1" x14ac:dyDescent="0.25">
      <c r="A25207" s="59" t="str">
        <f t="shared" si="394"/>
        <v/>
      </c>
    </row>
    <row r="25208" spans="1:1" ht="18" customHeight="1" x14ac:dyDescent="0.25">
      <c r="A25208" s="59" t="str">
        <f t="shared" si="394"/>
        <v/>
      </c>
    </row>
    <row r="25209" spans="1:1" ht="18" customHeight="1" x14ac:dyDescent="0.25">
      <c r="A25209" s="59" t="str">
        <f t="shared" si="394"/>
        <v/>
      </c>
    </row>
    <row r="25210" spans="1:1" ht="18" customHeight="1" x14ac:dyDescent="0.25">
      <c r="A25210" s="59" t="str">
        <f t="shared" si="394"/>
        <v/>
      </c>
    </row>
    <row r="25211" spans="1:1" ht="18" customHeight="1" x14ac:dyDescent="0.25">
      <c r="A25211" s="59" t="str">
        <f t="shared" si="394"/>
        <v/>
      </c>
    </row>
    <row r="25212" spans="1:1" ht="18" customHeight="1" x14ac:dyDescent="0.25">
      <c r="A25212" s="59" t="str">
        <f t="shared" si="394"/>
        <v/>
      </c>
    </row>
    <row r="25213" spans="1:1" ht="18" customHeight="1" x14ac:dyDescent="0.25">
      <c r="A25213" s="59" t="str">
        <f t="shared" si="394"/>
        <v/>
      </c>
    </row>
    <row r="25214" spans="1:1" ht="18" customHeight="1" x14ac:dyDescent="0.25">
      <c r="A25214" s="59" t="str">
        <f t="shared" si="394"/>
        <v/>
      </c>
    </row>
    <row r="25215" spans="1:1" ht="18" customHeight="1" x14ac:dyDescent="0.25">
      <c r="A25215" s="59" t="str">
        <f t="shared" si="394"/>
        <v/>
      </c>
    </row>
    <row r="25216" spans="1:1" ht="18" customHeight="1" x14ac:dyDescent="0.25">
      <c r="A25216" s="59" t="str">
        <f t="shared" si="394"/>
        <v/>
      </c>
    </row>
    <row r="25217" spans="1:1" ht="18" customHeight="1" x14ac:dyDescent="0.25">
      <c r="A25217" s="59" t="str">
        <f t="shared" si="394"/>
        <v/>
      </c>
    </row>
    <row r="25218" spans="1:1" ht="18" customHeight="1" x14ac:dyDescent="0.25">
      <c r="A25218" s="59" t="str">
        <f t="shared" si="394"/>
        <v/>
      </c>
    </row>
    <row r="25219" spans="1:1" ht="18" customHeight="1" x14ac:dyDescent="0.25">
      <c r="A25219" s="59" t="str">
        <f t="shared" si="394"/>
        <v/>
      </c>
    </row>
    <row r="25220" spans="1:1" ht="18" customHeight="1" x14ac:dyDescent="0.25">
      <c r="A25220" s="59" t="str">
        <f t="shared" si="394"/>
        <v/>
      </c>
    </row>
    <row r="25221" spans="1:1" ht="18" customHeight="1" x14ac:dyDescent="0.25">
      <c r="A25221" s="59" t="str">
        <f t="shared" si="394"/>
        <v/>
      </c>
    </row>
    <row r="25222" spans="1:1" ht="18" customHeight="1" x14ac:dyDescent="0.25">
      <c r="A25222" s="59" t="str">
        <f t="shared" si="394"/>
        <v/>
      </c>
    </row>
    <row r="25223" spans="1:1" ht="18" customHeight="1" x14ac:dyDescent="0.25">
      <c r="A25223" s="59" t="str">
        <f t="shared" si="394"/>
        <v/>
      </c>
    </row>
    <row r="25224" spans="1:1" ht="18" customHeight="1" x14ac:dyDescent="0.25">
      <c r="A25224" s="59" t="str">
        <f t="shared" si="394"/>
        <v/>
      </c>
    </row>
    <row r="25225" spans="1:1" ht="18" customHeight="1" x14ac:dyDescent="0.25">
      <c r="A25225" s="59" t="str">
        <f t="shared" si="394"/>
        <v/>
      </c>
    </row>
    <row r="25226" spans="1:1" ht="18" customHeight="1" x14ac:dyDescent="0.25">
      <c r="A25226" s="59" t="str">
        <f t="shared" si="394"/>
        <v/>
      </c>
    </row>
    <row r="25227" spans="1:1" ht="18" customHeight="1" x14ac:dyDescent="0.25">
      <c r="A25227" s="59" t="str">
        <f t="shared" si="394"/>
        <v/>
      </c>
    </row>
    <row r="25228" spans="1:1" ht="18" customHeight="1" x14ac:dyDescent="0.25">
      <c r="A25228" s="59" t="str">
        <f t="shared" si="394"/>
        <v/>
      </c>
    </row>
    <row r="25229" spans="1:1" ht="18" customHeight="1" x14ac:dyDescent="0.25">
      <c r="A25229" s="59" t="str">
        <f t="shared" si="394"/>
        <v/>
      </c>
    </row>
    <row r="25230" spans="1:1" ht="18" customHeight="1" x14ac:dyDescent="0.25">
      <c r="A25230" s="59" t="str">
        <f t="shared" si="394"/>
        <v/>
      </c>
    </row>
    <row r="25231" spans="1:1" ht="18" customHeight="1" x14ac:dyDescent="0.25">
      <c r="A25231" s="59" t="str">
        <f t="shared" si="394"/>
        <v/>
      </c>
    </row>
    <row r="25232" spans="1:1" ht="18" customHeight="1" x14ac:dyDescent="0.25">
      <c r="A25232" s="59" t="str">
        <f t="shared" si="394"/>
        <v/>
      </c>
    </row>
    <row r="25233" spans="1:1" ht="18" customHeight="1" x14ac:dyDescent="0.25">
      <c r="A25233" s="59" t="str">
        <f t="shared" si="394"/>
        <v/>
      </c>
    </row>
    <row r="25234" spans="1:1" ht="18" customHeight="1" x14ac:dyDescent="0.25">
      <c r="A25234" s="59" t="str">
        <f t="shared" si="394"/>
        <v/>
      </c>
    </row>
    <row r="25235" spans="1:1" ht="18" customHeight="1" x14ac:dyDescent="0.25">
      <c r="A25235" s="59" t="str">
        <f t="shared" si="394"/>
        <v/>
      </c>
    </row>
    <row r="25236" spans="1:1" ht="18" customHeight="1" x14ac:dyDescent="0.25">
      <c r="A25236" s="59" t="str">
        <f t="shared" si="394"/>
        <v/>
      </c>
    </row>
    <row r="25237" spans="1:1" ht="18" customHeight="1" x14ac:dyDescent="0.25">
      <c r="A25237" s="59" t="str">
        <f t="shared" si="394"/>
        <v/>
      </c>
    </row>
    <row r="25238" spans="1:1" ht="18" customHeight="1" x14ac:dyDescent="0.25">
      <c r="A25238" s="59" t="str">
        <f t="shared" si="394"/>
        <v/>
      </c>
    </row>
    <row r="25239" spans="1:1" ht="18" customHeight="1" x14ac:dyDescent="0.25">
      <c r="A25239" s="59" t="str">
        <f t="shared" si="394"/>
        <v/>
      </c>
    </row>
    <row r="25240" spans="1:1" ht="18" customHeight="1" x14ac:dyDescent="0.25">
      <c r="A25240" s="59" t="str">
        <f t="shared" si="394"/>
        <v/>
      </c>
    </row>
    <row r="25241" spans="1:1" ht="18" customHeight="1" x14ac:dyDescent="0.25">
      <c r="A25241" s="59" t="str">
        <f t="shared" si="394"/>
        <v/>
      </c>
    </row>
    <row r="25242" spans="1:1" ht="18" customHeight="1" x14ac:dyDescent="0.25">
      <c r="A25242" s="59" t="str">
        <f t="shared" si="394"/>
        <v/>
      </c>
    </row>
    <row r="25243" spans="1:1" ht="18" customHeight="1" x14ac:dyDescent="0.25">
      <c r="A25243" s="59" t="str">
        <f t="shared" si="394"/>
        <v/>
      </c>
    </row>
    <row r="25244" spans="1:1" ht="18" customHeight="1" x14ac:dyDescent="0.25">
      <c r="A25244" s="59" t="str">
        <f t="shared" si="394"/>
        <v/>
      </c>
    </row>
    <row r="25245" spans="1:1" ht="18" customHeight="1" x14ac:dyDescent="0.25">
      <c r="A25245" s="59" t="str">
        <f t="shared" si="394"/>
        <v/>
      </c>
    </row>
    <row r="25246" spans="1:1" ht="18" customHeight="1" x14ac:dyDescent="0.25">
      <c r="A25246" s="59" t="str">
        <f t="shared" si="394"/>
        <v/>
      </c>
    </row>
    <row r="25247" spans="1:1" ht="18" customHeight="1" x14ac:dyDescent="0.25">
      <c r="A25247" s="59" t="str">
        <f t="shared" si="394"/>
        <v/>
      </c>
    </row>
    <row r="25248" spans="1:1" ht="18" customHeight="1" x14ac:dyDescent="0.25">
      <c r="A25248" s="59" t="str">
        <f t="shared" si="394"/>
        <v/>
      </c>
    </row>
    <row r="25249" spans="1:1" ht="18" customHeight="1" x14ac:dyDescent="0.25">
      <c r="A25249" s="59" t="str">
        <f t="shared" si="394"/>
        <v/>
      </c>
    </row>
    <row r="25250" spans="1:1" ht="18" customHeight="1" x14ac:dyDescent="0.25">
      <c r="A25250" s="59" t="str">
        <f t="shared" si="394"/>
        <v/>
      </c>
    </row>
    <row r="25251" spans="1:1" ht="18" customHeight="1" x14ac:dyDescent="0.25">
      <c r="A25251" s="59" t="str">
        <f t="shared" si="394"/>
        <v/>
      </c>
    </row>
    <row r="25252" spans="1:1" ht="18" customHeight="1" x14ac:dyDescent="0.25">
      <c r="A25252" s="59" t="str">
        <f t="shared" si="394"/>
        <v/>
      </c>
    </row>
    <row r="25253" spans="1:1" ht="18" customHeight="1" x14ac:dyDescent="0.25">
      <c r="A25253" s="59" t="str">
        <f t="shared" si="394"/>
        <v/>
      </c>
    </row>
    <row r="25254" spans="1:1" ht="18" customHeight="1" x14ac:dyDescent="0.25">
      <c r="A25254" s="59" t="str">
        <f t="shared" si="394"/>
        <v/>
      </c>
    </row>
    <row r="25255" spans="1:1" ht="18" customHeight="1" x14ac:dyDescent="0.25">
      <c r="A25255" s="59" t="str">
        <f t="shared" si="394"/>
        <v/>
      </c>
    </row>
    <row r="25256" spans="1:1" ht="18" customHeight="1" x14ac:dyDescent="0.25">
      <c r="A25256" s="59" t="str">
        <f t="shared" si="394"/>
        <v/>
      </c>
    </row>
    <row r="25257" spans="1:1" ht="18" customHeight="1" x14ac:dyDescent="0.25">
      <c r="A25257" s="59" t="str">
        <f t="shared" si="394"/>
        <v/>
      </c>
    </row>
    <row r="25258" spans="1:1" ht="18" customHeight="1" x14ac:dyDescent="0.25">
      <c r="A25258" s="59" t="str">
        <f t="shared" si="394"/>
        <v/>
      </c>
    </row>
    <row r="25259" spans="1:1" ht="18" customHeight="1" x14ac:dyDescent="0.25">
      <c r="A25259" s="59" t="str">
        <f t="shared" si="394"/>
        <v/>
      </c>
    </row>
    <row r="25260" spans="1:1" ht="18" customHeight="1" x14ac:dyDescent="0.25">
      <c r="A25260" s="59" t="str">
        <f t="shared" si="394"/>
        <v/>
      </c>
    </row>
    <row r="25261" spans="1:1" ht="18" customHeight="1" x14ac:dyDescent="0.25">
      <c r="A25261" s="59" t="str">
        <f t="shared" si="394"/>
        <v/>
      </c>
    </row>
    <row r="25262" spans="1:1" ht="18" customHeight="1" x14ac:dyDescent="0.25">
      <c r="A25262" s="59" t="str">
        <f t="shared" ref="A25262:A25325" si="395">IF(B25262&lt;&gt;"",DATE(2020,INT((ROW(A25260)-1)/78)+1,1),"")</f>
        <v/>
      </c>
    </row>
    <row r="25263" spans="1:1" ht="18" customHeight="1" x14ac:dyDescent="0.25">
      <c r="A25263" s="59" t="str">
        <f t="shared" si="395"/>
        <v/>
      </c>
    </row>
    <row r="25264" spans="1:1" ht="18" customHeight="1" x14ac:dyDescent="0.25">
      <c r="A25264" s="59" t="str">
        <f t="shared" si="395"/>
        <v/>
      </c>
    </row>
    <row r="25265" spans="1:1" ht="18" customHeight="1" x14ac:dyDescent="0.25">
      <c r="A25265" s="59" t="str">
        <f t="shared" si="395"/>
        <v/>
      </c>
    </row>
    <row r="25266" spans="1:1" ht="18" customHeight="1" x14ac:dyDescent="0.25">
      <c r="A25266" s="59" t="str">
        <f t="shared" si="395"/>
        <v/>
      </c>
    </row>
    <row r="25267" spans="1:1" ht="18" customHeight="1" x14ac:dyDescent="0.25">
      <c r="A25267" s="59" t="str">
        <f t="shared" si="395"/>
        <v/>
      </c>
    </row>
    <row r="25268" spans="1:1" ht="18" customHeight="1" x14ac:dyDescent="0.25">
      <c r="A25268" s="59" t="str">
        <f t="shared" si="395"/>
        <v/>
      </c>
    </row>
    <row r="25269" spans="1:1" ht="18" customHeight="1" x14ac:dyDescent="0.25">
      <c r="A25269" s="59" t="str">
        <f t="shared" si="395"/>
        <v/>
      </c>
    </row>
    <row r="25270" spans="1:1" ht="18" customHeight="1" x14ac:dyDescent="0.25">
      <c r="A25270" s="59" t="str">
        <f t="shared" si="395"/>
        <v/>
      </c>
    </row>
    <row r="25271" spans="1:1" ht="18" customHeight="1" x14ac:dyDescent="0.25">
      <c r="A25271" s="59" t="str">
        <f t="shared" si="395"/>
        <v/>
      </c>
    </row>
    <row r="25272" spans="1:1" ht="18" customHeight="1" x14ac:dyDescent="0.25">
      <c r="A25272" s="59" t="str">
        <f t="shared" si="395"/>
        <v/>
      </c>
    </row>
    <row r="25273" spans="1:1" ht="18" customHeight="1" x14ac:dyDescent="0.25">
      <c r="A25273" s="59" t="str">
        <f t="shared" si="395"/>
        <v/>
      </c>
    </row>
    <row r="25274" spans="1:1" ht="18" customHeight="1" x14ac:dyDescent="0.25">
      <c r="A25274" s="59" t="str">
        <f t="shared" si="395"/>
        <v/>
      </c>
    </row>
    <row r="25275" spans="1:1" ht="18" customHeight="1" x14ac:dyDescent="0.25">
      <c r="A25275" s="59" t="str">
        <f t="shared" si="395"/>
        <v/>
      </c>
    </row>
    <row r="25276" spans="1:1" ht="18" customHeight="1" x14ac:dyDescent="0.25">
      <c r="A25276" s="59" t="str">
        <f t="shared" si="395"/>
        <v/>
      </c>
    </row>
    <row r="25277" spans="1:1" ht="18" customHeight="1" x14ac:dyDescent="0.25">
      <c r="A25277" s="59" t="str">
        <f t="shared" si="395"/>
        <v/>
      </c>
    </row>
    <row r="25278" spans="1:1" ht="18" customHeight="1" x14ac:dyDescent="0.25">
      <c r="A25278" s="59" t="str">
        <f t="shared" si="395"/>
        <v/>
      </c>
    </row>
    <row r="25279" spans="1:1" ht="18" customHeight="1" x14ac:dyDescent="0.25">
      <c r="A25279" s="59" t="str">
        <f t="shared" si="395"/>
        <v/>
      </c>
    </row>
    <row r="25280" spans="1:1" ht="18" customHeight="1" x14ac:dyDescent="0.25">
      <c r="A25280" s="59" t="str">
        <f t="shared" si="395"/>
        <v/>
      </c>
    </row>
    <row r="25281" spans="1:1" ht="18" customHeight="1" x14ac:dyDescent="0.25">
      <c r="A25281" s="59" t="str">
        <f t="shared" si="395"/>
        <v/>
      </c>
    </row>
    <row r="25282" spans="1:1" ht="18" customHeight="1" x14ac:dyDescent="0.25">
      <c r="A25282" s="59" t="str">
        <f t="shared" si="395"/>
        <v/>
      </c>
    </row>
    <row r="25283" spans="1:1" ht="18" customHeight="1" x14ac:dyDescent="0.25">
      <c r="A25283" s="59" t="str">
        <f t="shared" si="395"/>
        <v/>
      </c>
    </row>
    <row r="25284" spans="1:1" ht="18" customHeight="1" x14ac:dyDescent="0.25">
      <c r="A25284" s="59" t="str">
        <f t="shared" si="395"/>
        <v/>
      </c>
    </row>
    <row r="25285" spans="1:1" ht="18" customHeight="1" x14ac:dyDescent="0.25">
      <c r="A25285" s="59" t="str">
        <f t="shared" si="395"/>
        <v/>
      </c>
    </row>
    <row r="25286" spans="1:1" ht="18" customHeight="1" x14ac:dyDescent="0.25">
      <c r="A25286" s="59" t="str">
        <f t="shared" si="395"/>
        <v/>
      </c>
    </row>
    <row r="25287" spans="1:1" ht="18" customHeight="1" x14ac:dyDescent="0.25">
      <c r="A25287" s="59" t="str">
        <f t="shared" si="395"/>
        <v/>
      </c>
    </row>
    <row r="25288" spans="1:1" ht="18" customHeight="1" x14ac:dyDescent="0.25">
      <c r="A25288" s="59" t="str">
        <f t="shared" si="395"/>
        <v/>
      </c>
    </row>
    <row r="25289" spans="1:1" ht="18" customHeight="1" x14ac:dyDescent="0.25">
      <c r="A25289" s="59" t="str">
        <f t="shared" si="395"/>
        <v/>
      </c>
    </row>
    <row r="25290" spans="1:1" ht="18" customHeight="1" x14ac:dyDescent="0.25">
      <c r="A25290" s="59" t="str">
        <f t="shared" si="395"/>
        <v/>
      </c>
    </row>
    <row r="25291" spans="1:1" ht="18" customHeight="1" x14ac:dyDescent="0.25">
      <c r="A25291" s="59" t="str">
        <f t="shared" si="395"/>
        <v/>
      </c>
    </row>
    <row r="25292" spans="1:1" ht="18" customHeight="1" x14ac:dyDescent="0.25">
      <c r="A25292" s="59" t="str">
        <f t="shared" si="395"/>
        <v/>
      </c>
    </row>
    <row r="25293" spans="1:1" ht="18" customHeight="1" x14ac:dyDescent="0.25">
      <c r="A25293" s="59" t="str">
        <f t="shared" si="395"/>
        <v/>
      </c>
    </row>
    <row r="25294" spans="1:1" ht="18" customHeight="1" x14ac:dyDescent="0.25">
      <c r="A25294" s="59" t="str">
        <f t="shared" si="395"/>
        <v/>
      </c>
    </row>
    <row r="25295" spans="1:1" ht="18" customHeight="1" x14ac:dyDescent="0.25">
      <c r="A25295" s="59" t="str">
        <f t="shared" si="395"/>
        <v/>
      </c>
    </row>
    <row r="25296" spans="1:1" ht="18" customHeight="1" x14ac:dyDescent="0.25">
      <c r="A25296" s="59" t="str">
        <f t="shared" si="395"/>
        <v/>
      </c>
    </row>
    <row r="25297" spans="1:1" ht="18" customHeight="1" x14ac:dyDescent="0.25">
      <c r="A25297" s="59" t="str">
        <f t="shared" si="395"/>
        <v/>
      </c>
    </row>
    <row r="25298" spans="1:1" ht="18" customHeight="1" x14ac:dyDescent="0.25">
      <c r="A25298" s="59" t="str">
        <f t="shared" si="395"/>
        <v/>
      </c>
    </row>
    <row r="25299" spans="1:1" ht="18" customHeight="1" x14ac:dyDescent="0.25">
      <c r="A25299" s="59" t="str">
        <f t="shared" si="395"/>
        <v/>
      </c>
    </row>
    <row r="25300" spans="1:1" ht="18" customHeight="1" x14ac:dyDescent="0.25">
      <c r="A25300" s="59" t="str">
        <f t="shared" si="395"/>
        <v/>
      </c>
    </row>
    <row r="25301" spans="1:1" ht="18" customHeight="1" x14ac:dyDescent="0.25">
      <c r="A25301" s="59" t="str">
        <f t="shared" si="395"/>
        <v/>
      </c>
    </row>
    <row r="25302" spans="1:1" ht="18" customHeight="1" x14ac:dyDescent="0.25">
      <c r="A25302" s="59" t="str">
        <f t="shared" si="395"/>
        <v/>
      </c>
    </row>
    <row r="25303" spans="1:1" ht="18" customHeight="1" x14ac:dyDescent="0.25">
      <c r="A25303" s="59" t="str">
        <f t="shared" si="395"/>
        <v/>
      </c>
    </row>
    <row r="25304" spans="1:1" ht="18" customHeight="1" x14ac:dyDescent="0.25">
      <c r="A25304" s="59" t="str">
        <f t="shared" si="395"/>
        <v/>
      </c>
    </row>
    <row r="25305" spans="1:1" ht="18" customHeight="1" x14ac:dyDescent="0.25">
      <c r="A25305" s="59" t="str">
        <f t="shared" si="395"/>
        <v/>
      </c>
    </row>
    <row r="25306" spans="1:1" ht="18" customHeight="1" x14ac:dyDescent="0.25">
      <c r="A25306" s="59" t="str">
        <f t="shared" si="395"/>
        <v/>
      </c>
    </row>
    <row r="25307" spans="1:1" ht="18" customHeight="1" x14ac:dyDescent="0.25">
      <c r="A25307" s="59" t="str">
        <f t="shared" si="395"/>
        <v/>
      </c>
    </row>
    <row r="25308" spans="1:1" ht="18" customHeight="1" x14ac:dyDescent="0.25">
      <c r="A25308" s="59" t="str">
        <f t="shared" si="395"/>
        <v/>
      </c>
    </row>
    <row r="25309" spans="1:1" ht="18" customHeight="1" x14ac:dyDescent="0.25">
      <c r="A25309" s="59" t="str">
        <f t="shared" si="395"/>
        <v/>
      </c>
    </row>
    <row r="25310" spans="1:1" ht="18" customHeight="1" x14ac:dyDescent="0.25">
      <c r="A25310" s="59" t="str">
        <f t="shared" si="395"/>
        <v/>
      </c>
    </row>
    <row r="25311" spans="1:1" ht="18" customHeight="1" x14ac:dyDescent="0.25">
      <c r="A25311" s="59" t="str">
        <f t="shared" si="395"/>
        <v/>
      </c>
    </row>
    <row r="25312" spans="1:1" ht="18" customHeight="1" x14ac:dyDescent="0.25">
      <c r="A25312" s="59" t="str">
        <f t="shared" si="395"/>
        <v/>
      </c>
    </row>
    <row r="25313" spans="1:1" ht="18" customHeight="1" x14ac:dyDescent="0.25">
      <c r="A25313" s="59" t="str">
        <f t="shared" si="395"/>
        <v/>
      </c>
    </row>
    <row r="25314" spans="1:1" ht="18" customHeight="1" x14ac:dyDescent="0.25">
      <c r="A25314" s="59" t="str">
        <f t="shared" si="395"/>
        <v/>
      </c>
    </row>
    <row r="25315" spans="1:1" ht="18" customHeight="1" x14ac:dyDescent="0.25">
      <c r="A25315" s="59" t="str">
        <f t="shared" si="395"/>
        <v/>
      </c>
    </row>
    <row r="25316" spans="1:1" ht="18" customHeight="1" x14ac:dyDescent="0.25">
      <c r="A25316" s="59" t="str">
        <f t="shared" si="395"/>
        <v/>
      </c>
    </row>
    <row r="25317" spans="1:1" ht="18" customHeight="1" x14ac:dyDescent="0.25">
      <c r="A25317" s="59" t="str">
        <f t="shared" si="395"/>
        <v/>
      </c>
    </row>
    <row r="25318" spans="1:1" ht="18" customHeight="1" x14ac:dyDescent="0.25">
      <c r="A25318" s="59" t="str">
        <f t="shared" si="395"/>
        <v/>
      </c>
    </row>
    <row r="25319" spans="1:1" ht="18" customHeight="1" x14ac:dyDescent="0.25">
      <c r="A25319" s="59" t="str">
        <f t="shared" si="395"/>
        <v/>
      </c>
    </row>
    <row r="25320" spans="1:1" ht="18" customHeight="1" x14ac:dyDescent="0.25">
      <c r="A25320" s="59" t="str">
        <f t="shared" si="395"/>
        <v/>
      </c>
    </row>
    <row r="25321" spans="1:1" ht="18" customHeight="1" x14ac:dyDescent="0.25">
      <c r="A25321" s="59" t="str">
        <f t="shared" si="395"/>
        <v/>
      </c>
    </row>
    <row r="25322" spans="1:1" ht="18" customHeight="1" x14ac:dyDescent="0.25">
      <c r="A25322" s="59" t="str">
        <f t="shared" si="395"/>
        <v/>
      </c>
    </row>
    <row r="25323" spans="1:1" ht="18" customHeight="1" x14ac:dyDescent="0.25">
      <c r="A25323" s="59" t="str">
        <f t="shared" si="395"/>
        <v/>
      </c>
    </row>
    <row r="25324" spans="1:1" ht="18" customHeight="1" x14ac:dyDescent="0.25">
      <c r="A25324" s="59" t="str">
        <f t="shared" si="395"/>
        <v/>
      </c>
    </row>
    <row r="25325" spans="1:1" ht="18" customHeight="1" x14ac:dyDescent="0.25">
      <c r="A25325" s="59" t="str">
        <f t="shared" si="395"/>
        <v/>
      </c>
    </row>
    <row r="25326" spans="1:1" ht="18" customHeight="1" x14ac:dyDescent="0.25">
      <c r="A25326" s="59" t="str">
        <f t="shared" ref="A25326:A25389" si="396">IF(B25326&lt;&gt;"",DATE(2020,INT((ROW(A25324)-1)/78)+1,1),"")</f>
        <v/>
      </c>
    </row>
    <row r="25327" spans="1:1" ht="18" customHeight="1" x14ac:dyDescent="0.25">
      <c r="A25327" s="59" t="str">
        <f t="shared" si="396"/>
        <v/>
      </c>
    </row>
    <row r="25328" spans="1:1" ht="18" customHeight="1" x14ac:dyDescent="0.25">
      <c r="A25328" s="59" t="str">
        <f t="shared" si="396"/>
        <v/>
      </c>
    </row>
    <row r="25329" spans="1:1" ht="18" customHeight="1" x14ac:dyDescent="0.25">
      <c r="A25329" s="59" t="str">
        <f t="shared" si="396"/>
        <v/>
      </c>
    </row>
    <row r="25330" spans="1:1" ht="18" customHeight="1" x14ac:dyDescent="0.25">
      <c r="A25330" s="59" t="str">
        <f t="shared" si="396"/>
        <v/>
      </c>
    </row>
    <row r="25331" spans="1:1" ht="18" customHeight="1" x14ac:dyDescent="0.25">
      <c r="A25331" s="59" t="str">
        <f t="shared" si="396"/>
        <v/>
      </c>
    </row>
    <row r="25332" spans="1:1" ht="18" customHeight="1" x14ac:dyDescent="0.25">
      <c r="A25332" s="59" t="str">
        <f t="shared" si="396"/>
        <v/>
      </c>
    </row>
    <row r="25333" spans="1:1" ht="18" customHeight="1" x14ac:dyDescent="0.25">
      <c r="A25333" s="59" t="str">
        <f t="shared" si="396"/>
        <v/>
      </c>
    </row>
    <row r="25334" spans="1:1" ht="18" customHeight="1" x14ac:dyDescent="0.25">
      <c r="A25334" s="59" t="str">
        <f t="shared" si="396"/>
        <v/>
      </c>
    </row>
    <row r="25335" spans="1:1" ht="18" customHeight="1" x14ac:dyDescent="0.25">
      <c r="A25335" s="59" t="str">
        <f t="shared" si="396"/>
        <v/>
      </c>
    </row>
    <row r="25336" spans="1:1" ht="18" customHeight="1" x14ac:dyDescent="0.25">
      <c r="A25336" s="59" t="str">
        <f t="shared" si="396"/>
        <v/>
      </c>
    </row>
    <row r="25337" spans="1:1" ht="18" customHeight="1" x14ac:dyDescent="0.25">
      <c r="A25337" s="59" t="str">
        <f t="shared" si="396"/>
        <v/>
      </c>
    </row>
    <row r="25338" spans="1:1" ht="18" customHeight="1" x14ac:dyDescent="0.25">
      <c r="A25338" s="59" t="str">
        <f t="shared" si="396"/>
        <v/>
      </c>
    </row>
    <row r="25339" spans="1:1" ht="18" customHeight="1" x14ac:dyDescent="0.25">
      <c r="A25339" s="59" t="str">
        <f t="shared" si="396"/>
        <v/>
      </c>
    </row>
    <row r="25340" spans="1:1" ht="18" customHeight="1" x14ac:dyDescent="0.25">
      <c r="A25340" s="59" t="str">
        <f t="shared" si="396"/>
        <v/>
      </c>
    </row>
    <row r="25341" spans="1:1" ht="18" customHeight="1" x14ac:dyDescent="0.25">
      <c r="A25341" s="59" t="str">
        <f t="shared" si="396"/>
        <v/>
      </c>
    </row>
    <row r="25342" spans="1:1" ht="18" customHeight="1" x14ac:dyDescent="0.25">
      <c r="A25342" s="59" t="str">
        <f t="shared" si="396"/>
        <v/>
      </c>
    </row>
    <row r="25343" spans="1:1" ht="18" customHeight="1" x14ac:dyDescent="0.25">
      <c r="A25343" s="59" t="str">
        <f t="shared" si="396"/>
        <v/>
      </c>
    </row>
    <row r="25344" spans="1:1" ht="18" customHeight="1" x14ac:dyDescent="0.25">
      <c r="A25344" s="59" t="str">
        <f t="shared" si="396"/>
        <v/>
      </c>
    </row>
    <row r="25345" spans="1:1" ht="18" customHeight="1" x14ac:dyDescent="0.25">
      <c r="A25345" s="59" t="str">
        <f t="shared" si="396"/>
        <v/>
      </c>
    </row>
    <row r="25346" spans="1:1" ht="18" customHeight="1" x14ac:dyDescent="0.25">
      <c r="A25346" s="59" t="str">
        <f t="shared" si="396"/>
        <v/>
      </c>
    </row>
    <row r="25347" spans="1:1" ht="18" customHeight="1" x14ac:dyDescent="0.25">
      <c r="A25347" s="59" t="str">
        <f t="shared" si="396"/>
        <v/>
      </c>
    </row>
    <row r="25348" spans="1:1" ht="18" customHeight="1" x14ac:dyDescent="0.25">
      <c r="A25348" s="59" t="str">
        <f t="shared" si="396"/>
        <v/>
      </c>
    </row>
    <row r="25349" spans="1:1" ht="18" customHeight="1" x14ac:dyDescent="0.25">
      <c r="A25349" s="59" t="str">
        <f t="shared" si="396"/>
        <v/>
      </c>
    </row>
    <row r="25350" spans="1:1" ht="18" customHeight="1" x14ac:dyDescent="0.25">
      <c r="A25350" s="59" t="str">
        <f t="shared" si="396"/>
        <v/>
      </c>
    </row>
    <row r="25351" spans="1:1" ht="18" customHeight="1" x14ac:dyDescent="0.25">
      <c r="A25351" s="59" t="str">
        <f t="shared" si="396"/>
        <v/>
      </c>
    </row>
    <row r="25352" spans="1:1" ht="18" customHeight="1" x14ac:dyDescent="0.25">
      <c r="A25352" s="59" t="str">
        <f t="shared" si="396"/>
        <v/>
      </c>
    </row>
    <row r="25353" spans="1:1" ht="18" customHeight="1" x14ac:dyDescent="0.25">
      <c r="A25353" s="59" t="str">
        <f t="shared" si="396"/>
        <v/>
      </c>
    </row>
    <row r="25354" spans="1:1" ht="18" customHeight="1" x14ac:dyDescent="0.25">
      <c r="A25354" s="59" t="str">
        <f t="shared" si="396"/>
        <v/>
      </c>
    </row>
    <row r="25355" spans="1:1" ht="18" customHeight="1" x14ac:dyDescent="0.25">
      <c r="A25355" s="59" t="str">
        <f t="shared" si="396"/>
        <v/>
      </c>
    </row>
    <row r="25356" spans="1:1" ht="18" customHeight="1" x14ac:dyDescent="0.25">
      <c r="A25356" s="59" t="str">
        <f t="shared" si="396"/>
        <v/>
      </c>
    </row>
    <row r="25357" spans="1:1" ht="18" customHeight="1" x14ac:dyDescent="0.25">
      <c r="A25357" s="59" t="str">
        <f t="shared" si="396"/>
        <v/>
      </c>
    </row>
    <row r="25358" spans="1:1" ht="18" customHeight="1" x14ac:dyDescent="0.25">
      <c r="A25358" s="59" t="str">
        <f t="shared" si="396"/>
        <v/>
      </c>
    </row>
    <row r="25359" spans="1:1" ht="18" customHeight="1" x14ac:dyDescent="0.25">
      <c r="A25359" s="59" t="str">
        <f t="shared" si="396"/>
        <v/>
      </c>
    </row>
    <row r="25360" spans="1:1" ht="18" customHeight="1" x14ac:dyDescent="0.25">
      <c r="A25360" s="59" t="str">
        <f t="shared" si="396"/>
        <v/>
      </c>
    </row>
    <row r="25361" spans="1:1" ht="18" customHeight="1" x14ac:dyDescent="0.25">
      <c r="A25361" s="59" t="str">
        <f t="shared" si="396"/>
        <v/>
      </c>
    </row>
    <row r="25362" spans="1:1" ht="18" customHeight="1" x14ac:dyDescent="0.25">
      <c r="A25362" s="59" t="str">
        <f t="shared" si="396"/>
        <v/>
      </c>
    </row>
    <row r="25363" spans="1:1" ht="18" customHeight="1" x14ac:dyDescent="0.25">
      <c r="A25363" s="59" t="str">
        <f t="shared" si="396"/>
        <v/>
      </c>
    </row>
    <row r="25364" spans="1:1" ht="18" customHeight="1" x14ac:dyDescent="0.25">
      <c r="A25364" s="59" t="str">
        <f t="shared" si="396"/>
        <v/>
      </c>
    </row>
    <row r="25365" spans="1:1" ht="18" customHeight="1" x14ac:dyDescent="0.25">
      <c r="A25365" s="59" t="str">
        <f t="shared" si="396"/>
        <v/>
      </c>
    </row>
    <row r="25366" spans="1:1" ht="18" customHeight="1" x14ac:dyDescent="0.25">
      <c r="A25366" s="59" t="str">
        <f t="shared" si="396"/>
        <v/>
      </c>
    </row>
    <row r="25367" spans="1:1" ht="18" customHeight="1" x14ac:dyDescent="0.25">
      <c r="A25367" s="59" t="str">
        <f t="shared" si="396"/>
        <v/>
      </c>
    </row>
    <row r="25368" spans="1:1" ht="18" customHeight="1" x14ac:dyDescent="0.25">
      <c r="A25368" s="59" t="str">
        <f t="shared" si="396"/>
        <v/>
      </c>
    </row>
    <row r="25369" spans="1:1" ht="18" customHeight="1" x14ac:dyDescent="0.25">
      <c r="A25369" s="59" t="str">
        <f t="shared" si="396"/>
        <v/>
      </c>
    </row>
    <row r="25370" spans="1:1" ht="18" customHeight="1" x14ac:dyDescent="0.25">
      <c r="A25370" s="59" t="str">
        <f t="shared" si="396"/>
        <v/>
      </c>
    </row>
    <row r="25371" spans="1:1" ht="18" customHeight="1" x14ac:dyDescent="0.25">
      <c r="A25371" s="59" t="str">
        <f t="shared" si="396"/>
        <v/>
      </c>
    </row>
    <row r="25372" spans="1:1" ht="18" customHeight="1" x14ac:dyDescent="0.25">
      <c r="A25372" s="59" t="str">
        <f t="shared" si="396"/>
        <v/>
      </c>
    </row>
    <row r="25373" spans="1:1" ht="18" customHeight="1" x14ac:dyDescent="0.25">
      <c r="A25373" s="59" t="str">
        <f t="shared" si="396"/>
        <v/>
      </c>
    </row>
    <row r="25374" spans="1:1" ht="18" customHeight="1" x14ac:dyDescent="0.25">
      <c r="A25374" s="59" t="str">
        <f t="shared" si="396"/>
        <v/>
      </c>
    </row>
    <row r="25375" spans="1:1" ht="18" customHeight="1" x14ac:dyDescent="0.25">
      <c r="A25375" s="59" t="str">
        <f t="shared" si="396"/>
        <v/>
      </c>
    </row>
    <row r="25376" spans="1:1" ht="18" customHeight="1" x14ac:dyDescent="0.25">
      <c r="A25376" s="59" t="str">
        <f t="shared" si="396"/>
        <v/>
      </c>
    </row>
    <row r="25377" spans="1:1" ht="18" customHeight="1" x14ac:dyDescent="0.25">
      <c r="A25377" s="59" t="str">
        <f t="shared" si="396"/>
        <v/>
      </c>
    </row>
    <row r="25378" spans="1:1" ht="18" customHeight="1" x14ac:dyDescent="0.25">
      <c r="A25378" s="59" t="str">
        <f t="shared" si="396"/>
        <v/>
      </c>
    </row>
    <row r="25379" spans="1:1" ht="18" customHeight="1" x14ac:dyDescent="0.25">
      <c r="A25379" s="59" t="str">
        <f t="shared" si="396"/>
        <v/>
      </c>
    </row>
    <row r="25380" spans="1:1" ht="18" customHeight="1" x14ac:dyDescent="0.25">
      <c r="A25380" s="59" t="str">
        <f t="shared" si="396"/>
        <v/>
      </c>
    </row>
    <row r="25381" spans="1:1" ht="18" customHeight="1" x14ac:dyDescent="0.25">
      <c r="A25381" s="59" t="str">
        <f t="shared" si="396"/>
        <v/>
      </c>
    </row>
    <row r="25382" spans="1:1" ht="18" customHeight="1" x14ac:dyDescent="0.25">
      <c r="A25382" s="59" t="str">
        <f t="shared" si="396"/>
        <v/>
      </c>
    </row>
    <row r="25383" spans="1:1" ht="18" customHeight="1" x14ac:dyDescent="0.25">
      <c r="A25383" s="59" t="str">
        <f t="shared" si="396"/>
        <v/>
      </c>
    </row>
    <row r="25384" spans="1:1" ht="18" customHeight="1" x14ac:dyDescent="0.25">
      <c r="A25384" s="59" t="str">
        <f t="shared" si="396"/>
        <v/>
      </c>
    </row>
    <row r="25385" spans="1:1" ht="18" customHeight="1" x14ac:dyDescent="0.25">
      <c r="A25385" s="59" t="str">
        <f t="shared" si="396"/>
        <v/>
      </c>
    </row>
    <row r="25386" spans="1:1" ht="18" customHeight="1" x14ac:dyDescent="0.25">
      <c r="A25386" s="59" t="str">
        <f t="shared" si="396"/>
        <v/>
      </c>
    </row>
    <row r="25387" spans="1:1" ht="18" customHeight="1" x14ac:dyDescent="0.25">
      <c r="A25387" s="59" t="str">
        <f t="shared" si="396"/>
        <v/>
      </c>
    </row>
    <row r="25388" spans="1:1" ht="18" customHeight="1" x14ac:dyDescent="0.25">
      <c r="A25388" s="59" t="str">
        <f t="shared" si="396"/>
        <v/>
      </c>
    </row>
    <row r="25389" spans="1:1" ht="18" customHeight="1" x14ac:dyDescent="0.25">
      <c r="A25389" s="59" t="str">
        <f t="shared" si="396"/>
        <v/>
      </c>
    </row>
    <row r="25390" spans="1:1" ht="18" customHeight="1" x14ac:dyDescent="0.25">
      <c r="A25390" s="59" t="str">
        <f t="shared" ref="A25390:A25453" si="397">IF(B25390&lt;&gt;"",DATE(2020,INT((ROW(A25388)-1)/78)+1,1),"")</f>
        <v/>
      </c>
    </row>
    <row r="25391" spans="1:1" ht="18" customHeight="1" x14ac:dyDescent="0.25">
      <c r="A25391" s="59" t="str">
        <f t="shared" si="397"/>
        <v/>
      </c>
    </row>
    <row r="25392" spans="1:1" ht="18" customHeight="1" x14ac:dyDescent="0.25">
      <c r="A25392" s="59" t="str">
        <f t="shared" si="397"/>
        <v/>
      </c>
    </row>
    <row r="25393" spans="1:1" ht="18" customHeight="1" x14ac:dyDescent="0.25">
      <c r="A25393" s="59" t="str">
        <f t="shared" si="397"/>
        <v/>
      </c>
    </row>
    <row r="25394" spans="1:1" ht="18" customHeight="1" x14ac:dyDescent="0.25">
      <c r="A25394" s="59" t="str">
        <f t="shared" si="397"/>
        <v/>
      </c>
    </row>
    <row r="25395" spans="1:1" ht="18" customHeight="1" x14ac:dyDescent="0.25">
      <c r="A25395" s="59" t="str">
        <f t="shared" si="397"/>
        <v/>
      </c>
    </row>
    <row r="25396" spans="1:1" ht="18" customHeight="1" x14ac:dyDescent="0.25">
      <c r="A25396" s="59" t="str">
        <f t="shared" si="397"/>
        <v/>
      </c>
    </row>
    <row r="25397" spans="1:1" ht="18" customHeight="1" x14ac:dyDescent="0.25">
      <c r="A25397" s="59" t="str">
        <f t="shared" si="397"/>
        <v/>
      </c>
    </row>
    <row r="25398" spans="1:1" ht="18" customHeight="1" x14ac:dyDescent="0.25">
      <c r="A25398" s="59" t="str">
        <f t="shared" si="397"/>
        <v/>
      </c>
    </row>
    <row r="25399" spans="1:1" ht="18" customHeight="1" x14ac:dyDescent="0.25">
      <c r="A25399" s="59" t="str">
        <f t="shared" si="397"/>
        <v/>
      </c>
    </row>
    <row r="25400" spans="1:1" ht="18" customHeight="1" x14ac:dyDescent="0.25">
      <c r="A25400" s="59" t="str">
        <f t="shared" si="397"/>
        <v/>
      </c>
    </row>
    <row r="25401" spans="1:1" ht="18" customHeight="1" x14ac:dyDescent="0.25">
      <c r="A25401" s="59" t="str">
        <f t="shared" si="397"/>
        <v/>
      </c>
    </row>
    <row r="25402" spans="1:1" ht="18" customHeight="1" x14ac:dyDescent="0.25">
      <c r="A25402" s="59" t="str">
        <f t="shared" si="397"/>
        <v/>
      </c>
    </row>
    <row r="25403" spans="1:1" ht="18" customHeight="1" x14ac:dyDescent="0.25">
      <c r="A25403" s="59" t="str">
        <f t="shared" si="397"/>
        <v/>
      </c>
    </row>
    <row r="25404" spans="1:1" ht="18" customHeight="1" x14ac:dyDescent="0.25">
      <c r="A25404" s="59" t="str">
        <f t="shared" si="397"/>
        <v/>
      </c>
    </row>
    <row r="25405" spans="1:1" ht="18" customHeight="1" x14ac:dyDescent="0.25">
      <c r="A25405" s="59" t="str">
        <f t="shared" si="397"/>
        <v/>
      </c>
    </row>
    <row r="25406" spans="1:1" ht="18" customHeight="1" x14ac:dyDescent="0.25">
      <c r="A25406" s="59" t="str">
        <f t="shared" si="397"/>
        <v/>
      </c>
    </row>
    <row r="25407" spans="1:1" ht="18" customHeight="1" x14ac:dyDescent="0.25">
      <c r="A25407" s="59" t="str">
        <f t="shared" si="397"/>
        <v/>
      </c>
    </row>
    <row r="25408" spans="1:1" ht="18" customHeight="1" x14ac:dyDescent="0.25">
      <c r="A25408" s="59" t="str">
        <f t="shared" si="397"/>
        <v/>
      </c>
    </row>
    <row r="25409" spans="1:1" ht="18" customHeight="1" x14ac:dyDescent="0.25">
      <c r="A25409" s="59" t="str">
        <f t="shared" si="397"/>
        <v/>
      </c>
    </row>
    <row r="25410" spans="1:1" ht="18" customHeight="1" x14ac:dyDescent="0.25">
      <c r="A25410" s="59" t="str">
        <f t="shared" si="397"/>
        <v/>
      </c>
    </row>
    <row r="25411" spans="1:1" ht="18" customHeight="1" x14ac:dyDescent="0.25">
      <c r="A25411" s="59" t="str">
        <f t="shared" si="397"/>
        <v/>
      </c>
    </row>
    <row r="25412" spans="1:1" ht="18" customHeight="1" x14ac:dyDescent="0.25">
      <c r="A25412" s="59" t="str">
        <f t="shared" si="397"/>
        <v/>
      </c>
    </row>
    <row r="25413" spans="1:1" ht="18" customHeight="1" x14ac:dyDescent="0.25">
      <c r="A25413" s="59" t="str">
        <f t="shared" si="397"/>
        <v/>
      </c>
    </row>
    <row r="25414" spans="1:1" ht="18" customHeight="1" x14ac:dyDescent="0.25">
      <c r="A25414" s="59" t="str">
        <f t="shared" si="397"/>
        <v/>
      </c>
    </row>
    <row r="25415" spans="1:1" ht="18" customHeight="1" x14ac:dyDescent="0.25">
      <c r="A25415" s="59" t="str">
        <f t="shared" si="397"/>
        <v/>
      </c>
    </row>
    <row r="25416" spans="1:1" ht="18" customHeight="1" x14ac:dyDescent="0.25">
      <c r="A25416" s="59" t="str">
        <f t="shared" si="397"/>
        <v/>
      </c>
    </row>
    <row r="25417" spans="1:1" ht="18" customHeight="1" x14ac:dyDescent="0.25">
      <c r="A25417" s="59" t="str">
        <f t="shared" si="397"/>
        <v/>
      </c>
    </row>
    <row r="25418" spans="1:1" ht="18" customHeight="1" x14ac:dyDescent="0.25">
      <c r="A25418" s="59" t="str">
        <f t="shared" si="397"/>
        <v/>
      </c>
    </row>
    <row r="25419" spans="1:1" ht="18" customHeight="1" x14ac:dyDescent="0.25">
      <c r="A25419" s="59" t="str">
        <f t="shared" si="397"/>
        <v/>
      </c>
    </row>
    <row r="25420" spans="1:1" ht="18" customHeight="1" x14ac:dyDescent="0.25">
      <c r="A25420" s="59" t="str">
        <f t="shared" si="397"/>
        <v/>
      </c>
    </row>
    <row r="25421" spans="1:1" ht="18" customHeight="1" x14ac:dyDescent="0.25">
      <c r="A25421" s="59" t="str">
        <f t="shared" si="397"/>
        <v/>
      </c>
    </row>
    <row r="25422" spans="1:1" ht="18" customHeight="1" x14ac:dyDescent="0.25">
      <c r="A25422" s="59" t="str">
        <f t="shared" si="397"/>
        <v/>
      </c>
    </row>
    <row r="25423" spans="1:1" ht="18" customHeight="1" x14ac:dyDescent="0.25">
      <c r="A25423" s="59" t="str">
        <f t="shared" si="397"/>
        <v/>
      </c>
    </row>
    <row r="25424" spans="1:1" ht="18" customHeight="1" x14ac:dyDescent="0.25">
      <c r="A25424" s="59" t="str">
        <f t="shared" si="397"/>
        <v/>
      </c>
    </row>
    <row r="25425" spans="1:1" ht="18" customHeight="1" x14ac:dyDescent="0.25">
      <c r="A25425" s="59" t="str">
        <f t="shared" si="397"/>
        <v/>
      </c>
    </row>
    <row r="25426" spans="1:1" ht="18" customHeight="1" x14ac:dyDescent="0.25">
      <c r="A25426" s="59" t="str">
        <f t="shared" si="397"/>
        <v/>
      </c>
    </row>
    <row r="25427" spans="1:1" ht="18" customHeight="1" x14ac:dyDescent="0.25">
      <c r="A25427" s="59" t="str">
        <f t="shared" si="397"/>
        <v/>
      </c>
    </row>
    <row r="25428" spans="1:1" ht="18" customHeight="1" x14ac:dyDescent="0.25">
      <c r="A25428" s="59" t="str">
        <f t="shared" si="397"/>
        <v/>
      </c>
    </row>
    <row r="25429" spans="1:1" ht="18" customHeight="1" x14ac:dyDescent="0.25">
      <c r="A25429" s="59" t="str">
        <f t="shared" si="397"/>
        <v/>
      </c>
    </row>
    <row r="25430" spans="1:1" ht="18" customHeight="1" x14ac:dyDescent="0.25">
      <c r="A25430" s="59" t="str">
        <f t="shared" si="397"/>
        <v/>
      </c>
    </row>
    <row r="25431" spans="1:1" ht="18" customHeight="1" x14ac:dyDescent="0.25">
      <c r="A25431" s="59" t="str">
        <f t="shared" si="397"/>
        <v/>
      </c>
    </row>
    <row r="25432" spans="1:1" ht="18" customHeight="1" x14ac:dyDescent="0.25">
      <c r="A25432" s="59" t="str">
        <f t="shared" si="397"/>
        <v/>
      </c>
    </row>
    <row r="25433" spans="1:1" ht="18" customHeight="1" x14ac:dyDescent="0.25">
      <c r="A25433" s="59" t="str">
        <f t="shared" si="397"/>
        <v/>
      </c>
    </row>
    <row r="25434" spans="1:1" ht="18" customHeight="1" x14ac:dyDescent="0.25">
      <c r="A25434" s="59" t="str">
        <f t="shared" si="397"/>
        <v/>
      </c>
    </row>
    <row r="25435" spans="1:1" ht="18" customHeight="1" x14ac:dyDescent="0.25">
      <c r="A25435" s="59" t="str">
        <f t="shared" si="397"/>
        <v/>
      </c>
    </row>
    <row r="25436" spans="1:1" ht="18" customHeight="1" x14ac:dyDescent="0.25">
      <c r="A25436" s="59" t="str">
        <f t="shared" si="397"/>
        <v/>
      </c>
    </row>
    <row r="25437" spans="1:1" ht="18" customHeight="1" x14ac:dyDescent="0.25">
      <c r="A25437" s="59" t="str">
        <f t="shared" si="397"/>
        <v/>
      </c>
    </row>
    <row r="25438" spans="1:1" ht="18" customHeight="1" x14ac:dyDescent="0.25">
      <c r="A25438" s="59" t="str">
        <f t="shared" si="397"/>
        <v/>
      </c>
    </row>
    <row r="25439" spans="1:1" ht="18" customHeight="1" x14ac:dyDescent="0.25">
      <c r="A25439" s="59" t="str">
        <f t="shared" si="397"/>
        <v/>
      </c>
    </row>
    <row r="25440" spans="1:1" ht="18" customHeight="1" x14ac:dyDescent="0.25">
      <c r="A25440" s="59" t="str">
        <f t="shared" si="397"/>
        <v/>
      </c>
    </row>
    <row r="25441" spans="1:1" ht="18" customHeight="1" x14ac:dyDescent="0.25">
      <c r="A25441" s="59" t="str">
        <f t="shared" si="397"/>
        <v/>
      </c>
    </row>
    <row r="25442" spans="1:1" ht="18" customHeight="1" x14ac:dyDescent="0.25">
      <c r="A25442" s="59" t="str">
        <f t="shared" si="397"/>
        <v/>
      </c>
    </row>
    <row r="25443" spans="1:1" ht="18" customHeight="1" x14ac:dyDescent="0.25">
      <c r="A25443" s="59" t="str">
        <f t="shared" si="397"/>
        <v/>
      </c>
    </row>
    <row r="25444" spans="1:1" ht="18" customHeight="1" x14ac:dyDescent="0.25">
      <c r="A25444" s="59" t="str">
        <f t="shared" si="397"/>
        <v/>
      </c>
    </row>
    <row r="25445" spans="1:1" ht="18" customHeight="1" x14ac:dyDescent="0.25">
      <c r="A25445" s="59" t="str">
        <f t="shared" si="397"/>
        <v/>
      </c>
    </row>
    <row r="25446" spans="1:1" ht="18" customHeight="1" x14ac:dyDescent="0.25">
      <c r="A25446" s="59" t="str">
        <f t="shared" si="397"/>
        <v/>
      </c>
    </row>
    <row r="25447" spans="1:1" ht="18" customHeight="1" x14ac:dyDescent="0.25">
      <c r="A25447" s="59" t="str">
        <f t="shared" si="397"/>
        <v/>
      </c>
    </row>
    <row r="25448" spans="1:1" ht="18" customHeight="1" x14ac:dyDescent="0.25">
      <c r="A25448" s="59" t="str">
        <f t="shared" si="397"/>
        <v/>
      </c>
    </row>
    <row r="25449" spans="1:1" ht="18" customHeight="1" x14ac:dyDescent="0.25">
      <c r="A25449" s="59" t="str">
        <f t="shared" si="397"/>
        <v/>
      </c>
    </row>
    <row r="25450" spans="1:1" ht="18" customHeight="1" x14ac:dyDescent="0.25">
      <c r="A25450" s="59" t="str">
        <f t="shared" si="397"/>
        <v/>
      </c>
    </row>
    <row r="25451" spans="1:1" ht="18" customHeight="1" x14ac:dyDescent="0.25">
      <c r="A25451" s="59" t="str">
        <f t="shared" si="397"/>
        <v/>
      </c>
    </row>
    <row r="25452" spans="1:1" ht="18" customHeight="1" x14ac:dyDescent="0.25">
      <c r="A25452" s="59" t="str">
        <f t="shared" si="397"/>
        <v/>
      </c>
    </row>
    <row r="25453" spans="1:1" ht="18" customHeight="1" x14ac:dyDescent="0.25">
      <c r="A25453" s="59" t="str">
        <f t="shared" si="397"/>
        <v/>
      </c>
    </row>
    <row r="25454" spans="1:1" ht="18" customHeight="1" x14ac:dyDescent="0.25">
      <c r="A25454" s="59" t="str">
        <f t="shared" ref="A25454:A25517" si="398">IF(B25454&lt;&gt;"",DATE(2020,INT((ROW(A25452)-1)/78)+1,1),"")</f>
        <v/>
      </c>
    </row>
    <row r="25455" spans="1:1" ht="18" customHeight="1" x14ac:dyDescent="0.25">
      <c r="A25455" s="59" t="str">
        <f t="shared" si="398"/>
        <v/>
      </c>
    </row>
    <row r="25456" spans="1:1" ht="18" customHeight="1" x14ac:dyDescent="0.25">
      <c r="A25456" s="59" t="str">
        <f t="shared" si="398"/>
        <v/>
      </c>
    </row>
    <row r="25457" spans="1:1" ht="18" customHeight="1" x14ac:dyDescent="0.25">
      <c r="A25457" s="59" t="str">
        <f t="shared" si="398"/>
        <v/>
      </c>
    </row>
    <row r="25458" spans="1:1" ht="18" customHeight="1" x14ac:dyDescent="0.25">
      <c r="A25458" s="59" t="str">
        <f t="shared" si="398"/>
        <v/>
      </c>
    </row>
    <row r="25459" spans="1:1" ht="18" customHeight="1" x14ac:dyDescent="0.25">
      <c r="A25459" s="59" t="str">
        <f t="shared" si="398"/>
        <v/>
      </c>
    </row>
    <row r="25460" spans="1:1" ht="18" customHeight="1" x14ac:dyDescent="0.25">
      <c r="A25460" s="59" t="str">
        <f t="shared" si="398"/>
        <v/>
      </c>
    </row>
    <row r="25461" spans="1:1" ht="18" customHeight="1" x14ac:dyDescent="0.25">
      <c r="A25461" s="59" t="str">
        <f t="shared" si="398"/>
        <v/>
      </c>
    </row>
    <row r="25462" spans="1:1" ht="18" customHeight="1" x14ac:dyDescent="0.25">
      <c r="A25462" s="59" t="str">
        <f t="shared" si="398"/>
        <v/>
      </c>
    </row>
    <row r="25463" spans="1:1" ht="18" customHeight="1" x14ac:dyDescent="0.25">
      <c r="A25463" s="59" t="str">
        <f t="shared" si="398"/>
        <v/>
      </c>
    </row>
    <row r="25464" spans="1:1" ht="18" customHeight="1" x14ac:dyDescent="0.25">
      <c r="A25464" s="59" t="str">
        <f t="shared" si="398"/>
        <v/>
      </c>
    </row>
    <row r="25465" spans="1:1" ht="18" customHeight="1" x14ac:dyDescent="0.25">
      <c r="A25465" s="59" t="str">
        <f t="shared" si="398"/>
        <v/>
      </c>
    </row>
    <row r="25466" spans="1:1" ht="18" customHeight="1" x14ac:dyDescent="0.25">
      <c r="A25466" s="59" t="str">
        <f t="shared" si="398"/>
        <v/>
      </c>
    </row>
    <row r="25467" spans="1:1" ht="18" customHeight="1" x14ac:dyDescent="0.25">
      <c r="A25467" s="59" t="str">
        <f t="shared" si="398"/>
        <v/>
      </c>
    </row>
    <row r="25468" spans="1:1" ht="18" customHeight="1" x14ac:dyDescent="0.25">
      <c r="A25468" s="59" t="str">
        <f t="shared" si="398"/>
        <v/>
      </c>
    </row>
    <row r="25469" spans="1:1" ht="18" customHeight="1" x14ac:dyDescent="0.25">
      <c r="A25469" s="59" t="str">
        <f t="shared" si="398"/>
        <v/>
      </c>
    </row>
    <row r="25470" spans="1:1" ht="18" customHeight="1" x14ac:dyDescent="0.25">
      <c r="A25470" s="59" t="str">
        <f t="shared" si="398"/>
        <v/>
      </c>
    </row>
    <row r="25471" spans="1:1" ht="18" customHeight="1" x14ac:dyDescent="0.25">
      <c r="A25471" s="59" t="str">
        <f t="shared" si="398"/>
        <v/>
      </c>
    </row>
    <row r="25472" spans="1:1" ht="18" customHeight="1" x14ac:dyDescent="0.25">
      <c r="A25472" s="59" t="str">
        <f t="shared" si="398"/>
        <v/>
      </c>
    </row>
    <row r="25473" spans="1:1" ht="18" customHeight="1" x14ac:dyDescent="0.25">
      <c r="A25473" s="59" t="str">
        <f t="shared" si="398"/>
        <v/>
      </c>
    </row>
    <row r="25474" spans="1:1" ht="18" customHeight="1" x14ac:dyDescent="0.25">
      <c r="A25474" s="59" t="str">
        <f t="shared" si="398"/>
        <v/>
      </c>
    </row>
    <row r="25475" spans="1:1" ht="18" customHeight="1" x14ac:dyDescent="0.25">
      <c r="A25475" s="59" t="str">
        <f t="shared" si="398"/>
        <v/>
      </c>
    </row>
    <row r="25476" spans="1:1" ht="18" customHeight="1" x14ac:dyDescent="0.25">
      <c r="A25476" s="59" t="str">
        <f t="shared" si="398"/>
        <v/>
      </c>
    </row>
    <row r="25477" spans="1:1" ht="18" customHeight="1" x14ac:dyDescent="0.25">
      <c r="A25477" s="59" t="str">
        <f t="shared" si="398"/>
        <v/>
      </c>
    </row>
    <row r="25478" spans="1:1" ht="18" customHeight="1" x14ac:dyDescent="0.25">
      <c r="A25478" s="59" t="str">
        <f t="shared" si="398"/>
        <v/>
      </c>
    </row>
    <row r="25479" spans="1:1" ht="18" customHeight="1" x14ac:dyDescent="0.25">
      <c r="A25479" s="59" t="str">
        <f t="shared" si="398"/>
        <v/>
      </c>
    </row>
    <row r="25480" spans="1:1" ht="18" customHeight="1" x14ac:dyDescent="0.25">
      <c r="A25480" s="59" t="str">
        <f t="shared" si="398"/>
        <v/>
      </c>
    </row>
    <row r="25481" spans="1:1" ht="18" customHeight="1" x14ac:dyDescent="0.25">
      <c r="A25481" s="59" t="str">
        <f t="shared" si="398"/>
        <v/>
      </c>
    </row>
    <row r="25482" spans="1:1" ht="18" customHeight="1" x14ac:dyDescent="0.25">
      <c r="A25482" s="59" t="str">
        <f t="shared" si="398"/>
        <v/>
      </c>
    </row>
    <row r="25483" spans="1:1" ht="18" customHeight="1" x14ac:dyDescent="0.25">
      <c r="A25483" s="59" t="str">
        <f t="shared" si="398"/>
        <v/>
      </c>
    </row>
    <row r="25484" spans="1:1" ht="18" customHeight="1" x14ac:dyDescent="0.25">
      <c r="A25484" s="59" t="str">
        <f t="shared" si="398"/>
        <v/>
      </c>
    </row>
    <row r="25485" spans="1:1" ht="18" customHeight="1" x14ac:dyDescent="0.25">
      <c r="A25485" s="59" t="str">
        <f t="shared" si="398"/>
        <v/>
      </c>
    </row>
    <row r="25486" spans="1:1" ht="18" customHeight="1" x14ac:dyDescent="0.25">
      <c r="A25486" s="59" t="str">
        <f t="shared" si="398"/>
        <v/>
      </c>
    </row>
    <row r="25487" spans="1:1" ht="18" customHeight="1" x14ac:dyDescent="0.25">
      <c r="A25487" s="59" t="str">
        <f t="shared" si="398"/>
        <v/>
      </c>
    </row>
    <row r="25488" spans="1:1" ht="18" customHeight="1" x14ac:dyDescent="0.25">
      <c r="A25488" s="59" t="str">
        <f t="shared" si="398"/>
        <v/>
      </c>
    </row>
    <row r="25489" spans="1:1" ht="18" customHeight="1" x14ac:dyDescent="0.25">
      <c r="A25489" s="59" t="str">
        <f t="shared" si="398"/>
        <v/>
      </c>
    </row>
    <row r="25490" spans="1:1" ht="18" customHeight="1" x14ac:dyDescent="0.25">
      <c r="A25490" s="59" t="str">
        <f t="shared" si="398"/>
        <v/>
      </c>
    </row>
    <row r="25491" spans="1:1" ht="18" customHeight="1" x14ac:dyDescent="0.25">
      <c r="A25491" s="59" t="str">
        <f t="shared" si="398"/>
        <v/>
      </c>
    </row>
    <row r="25492" spans="1:1" ht="18" customHeight="1" x14ac:dyDescent="0.25">
      <c r="A25492" s="59" t="str">
        <f t="shared" si="398"/>
        <v/>
      </c>
    </row>
    <row r="25493" spans="1:1" ht="18" customHeight="1" x14ac:dyDescent="0.25">
      <c r="A25493" s="59" t="str">
        <f t="shared" si="398"/>
        <v/>
      </c>
    </row>
    <row r="25494" spans="1:1" ht="18" customHeight="1" x14ac:dyDescent="0.25">
      <c r="A25494" s="59" t="str">
        <f t="shared" si="398"/>
        <v/>
      </c>
    </row>
    <row r="25495" spans="1:1" ht="18" customHeight="1" x14ac:dyDescent="0.25">
      <c r="A25495" s="59" t="str">
        <f t="shared" si="398"/>
        <v/>
      </c>
    </row>
    <row r="25496" spans="1:1" ht="18" customHeight="1" x14ac:dyDescent="0.25">
      <c r="A25496" s="59" t="str">
        <f t="shared" si="398"/>
        <v/>
      </c>
    </row>
    <row r="25497" spans="1:1" ht="18" customHeight="1" x14ac:dyDescent="0.25">
      <c r="A25497" s="59" t="str">
        <f t="shared" si="398"/>
        <v/>
      </c>
    </row>
    <row r="25498" spans="1:1" ht="18" customHeight="1" x14ac:dyDescent="0.25">
      <c r="A25498" s="59" t="str">
        <f t="shared" si="398"/>
        <v/>
      </c>
    </row>
    <row r="25499" spans="1:1" ht="18" customHeight="1" x14ac:dyDescent="0.25">
      <c r="A25499" s="59" t="str">
        <f t="shared" si="398"/>
        <v/>
      </c>
    </row>
    <row r="25500" spans="1:1" ht="18" customHeight="1" x14ac:dyDescent="0.25">
      <c r="A25500" s="59" t="str">
        <f t="shared" si="398"/>
        <v/>
      </c>
    </row>
    <row r="25501" spans="1:1" ht="18" customHeight="1" x14ac:dyDescent="0.25">
      <c r="A25501" s="59" t="str">
        <f t="shared" si="398"/>
        <v/>
      </c>
    </row>
    <row r="25502" spans="1:1" ht="18" customHeight="1" x14ac:dyDescent="0.25">
      <c r="A25502" s="59" t="str">
        <f t="shared" si="398"/>
        <v/>
      </c>
    </row>
    <row r="25503" spans="1:1" ht="18" customHeight="1" x14ac:dyDescent="0.25">
      <c r="A25503" s="59" t="str">
        <f t="shared" si="398"/>
        <v/>
      </c>
    </row>
    <row r="25504" spans="1:1" ht="18" customHeight="1" x14ac:dyDescent="0.25">
      <c r="A25504" s="59" t="str">
        <f t="shared" si="398"/>
        <v/>
      </c>
    </row>
    <row r="25505" spans="1:1" ht="18" customHeight="1" x14ac:dyDescent="0.25">
      <c r="A25505" s="59" t="str">
        <f t="shared" si="398"/>
        <v/>
      </c>
    </row>
    <row r="25506" spans="1:1" ht="18" customHeight="1" x14ac:dyDescent="0.25">
      <c r="A25506" s="59" t="str">
        <f t="shared" si="398"/>
        <v/>
      </c>
    </row>
    <row r="25507" spans="1:1" ht="18" customHeight="1" x14ac:dyDescent="0.25">
      <c r="A25507" s="59" t="str">
        <f t="shared" si="398"/>
        <v/>
      </c>
    </row>
    <row r="25508" spans="1:1" ht="18" customHeight="1" x14ac:dyDescent="0.25">
      <c r="A25508" s="59" t="str">
        <f t="shared" si="398"/>
        <v/>
      </c>
    </row>
    <row r="25509" spans="1:1" ht="18" customHeight="1" x14ac:dyDescent="0.25">
      <c r="A25509" s="59" t="str">
        <f t="shared" si="398"/>
        <v/>
      </c>
    </row>
    <row r="25510" spans="1:1" ht="18" customHeight="1" x14ac:dyDescent="0.25">
      <c r="A25510" s="59" t="str">
        <f t="shared" si="398"/>
        <v/>
      </c>
    </row>
    <row r="25511" spans="1:1" ht="18" customHeight="1" x14ac:dyDescent="0.25">
      <c r="A25511" s="59" t="str">
        <f t="shared" si="398"/>
        <v/>
      </c>
    </row>
    <row r="25512" spans="1:1" ht="18" customHeight="1" x14ac:dyDescent="0.25">
      <c r="A25512" s="59" t="str">
        <f t="shared" si="398"/>
        <v/>
      </c>
    </row>
    <row r="25513" spans="1:1" ht="18" customHeight="1" x14ac:dyDescent="0.25">
      <c r="A25513" s="59" t="str">
        <f t="shared" si="398"/>
        <v/>
      </c>
    </row>
    <row r="25514" spans="1:1" ht="18" customHeight="1" x14ac:dyDescent="0.25">
      <c r="A25514" s="59" t="str">
        <f t="shared" si="398"/>
        <v/>
      </c>
    </row>
    <row r="25515" spans="1:1" ht="18" customHeight="1" x14ac:dyDescent="0.25">
      <c r="A25515" s="59" t="str">
        <f t="shared" si="398"/>
        <v/>
      </c>
    </row>
    <row r="25516" spans="1:1" ht="18" customHeight="1" x14ac:dyDescent="0.25">
      <c r="A25516" s="59" t="str">
        <f t="shared" si="398"/>
        <v/>
      </c>
    </row>
    <row r="25517" spans="1:1" ht="18" customHeight="1" x14ac:dyDescent="0.25">
      <c r="A25517" s="59" t="str">
        <f t="shared" si="398"/>
        <v/>
      </c>
    </row>
    <row r="25518" spans="1:1" ht="18" customHeight="1" x14ac:dyDescent="0.25">
      <c r="A25518" s="59" t="str">
        <f t="shared" ref="A25518:A25581" si="399">IF(B25518&lt;&gt;"",DATE(2020,INT((ROW(A25516)-1)/78)+1,1),"")</f>
        <v/>
      </c>
    </row>
    <row r="25519" spans="1:1" ht="18" customHeight="1" x14ac:dyDescent="0.25">
      <c r="A25519" s="59" t="str">
        <f t="shared" si="399"/>
        <v/>
      </c>
    </row>
    <row r="25520" spans="1:1" ht="18" customHeight="1" x14ac:dyDescent="0.25">
      <c r="A25520" s="59" t="str">
        <f t="shared" si="399"/>
        <v/>
      </c>
    </row>
    <row r="25521" spans="1:1" ht="18" customHeight="1" x14ac:dyDescent="0.25">
      <c r="A25521" s="59" t="str">
        <f t="shared" si="399"/>
        <v/>
      </c>
    </row>
    <row r="25522" spans="1:1" ht="18" customHeight="1" x14ac:dyDescent="0.25">
      <c r="A25522" s="59" t="str">
        <f t="shared" si="399"/>
        <v/>
      </c>
    </row>
    <row r="25523" spans="1:1" ht="18" customHeight="1" x14ac:dyDescent="0.25">
      <c r="A25523" s="59" t="str">
        <f t="shared" si="399"/>
        <v/>
      </c>
    </row>
    <row r="25524" spans="1:1" ht="18" customHeight="1" x14ac:dyDescent="0.25">
      <c r="A25524" s="59" t="str">
        <f t="shared" si="399"/>
        <v/>
      </c>
    </row>
    <row r="25525" spans="1:1" ht="18" customHeight="1" x14ac:dyDescent="0.25">
      <c r="A25525" s="59" t="str">
        <f t="shared" si="399"/>
        <v/>
      </c>
    </row>
    <row r="25526" spans="1:1" ht="18" customHeight="1" x14ac:dyDescent="0.25">
      <c r="A25526" s="59" t="str">
        <f t="shared" si="399"/>
        <v/>
      </c>
    </row>
    <row r="25527" spans="1:1" ht="18" customHeight="1" x14ac:dyDescent="0.25">
      <c r="A25527" s="59" t="str">
        <f t="shared" si="399"/>
        <v/>
      </c>
    </row>
    <row r="25528" spans="1:1" ht="18" customHeight="1" x14ac:dyDescent="0.25">
      <c r="A25528" s="59" t="str">
        <f t="shared" si="399"/>
        <v/>
      </c>
    </row>
    <row r="25529" spans="1:1" ht="18" customHeight="1" x14ac:dyDescent="0.25">
      <c r="A25529" s="59" t="str">
        <f t="shared" si="399"/>
        <v/>
      </c>
    </row>
    <row r="25530" spans="1:1" ht="18" customHeight="1" x14ac:dyDescent="0.25">
      <c r="A25530" s="59" t="str">
        <f t="shared" si="399"/>
        <v/>
      </c>
    </row>
    <row r="25531" spans="1:1" ht="18" customHeight="1" x14ac:dyDescent="0.25">
      <c r="A25531" s="59" t="str">
        <f t="shared" si="399"/>
        <v/>
      </c>
    </row>
    <row r="25532" spans="1:1" ht="18" customHeight="1" x14ac:dyDescent="0.25">
      <c r="A25532" s="59" t="str">
        <f t="shared" si="399"/>
        <v/>
      </c>
    </row>
    <row r="25533" spans="1:1" ht="18" customHeight="1" x14ac:dyDescent="0.25">
      <c r="A25533" s="59" t="str">
        <f t="shared" si="399"/>
        <v/>
      </c>
    </row>
    <row r="25534" spans="1:1" ht="18" customHeight="1" x14ac:dyDescent="0.25">
      <c r="A25534" s="59" t="str">
        <f t="shared" si="399"/>
        <v/>
      </c>
    </row>
    <row r="25535" spans="1:1" ht="18" customHeight="1" x14ac:dyDescent="0.25">
      <c r="A25535" s="59" t="str">
        <f t="shared" si="399"/>
        <v/>
      </c>
    </row>
    <row r="25536" spans="1:1" ht="18" customHeight="1" x14ac:dyDescent="0.25">
      <c r="A25536" s="59" t="str">
        <f t="shared" si="399"/>
        <v/>
      </c>
    </row>
    <row r="25537" spans="1:1" ht="18" customHeight="1" x14ac:dyDescent="0.25">
      <c r="A25537" s="59" t="str">
        <f t="shared" si="399"/>
        <v/>
      </c>
    </row>
    <row r="25538" spans="1:1" ht="18" customHeight="1" x14ac:dyDescent="0.25">
      <c r="A25538" s="59" t="str">
        <f t="shared" si="399"/>
        <v/>
      </c>
    </row>
    <row r="25539" spans="1:1" ht="18" customHeight="1" x14ac:dyDescent="0.25">
      <c r="A25539" s="59" t="str">
        <f t="shared" si="399"/>
        <v/>
      </c>
    </row>
    <row r="25540" spans="1:1" ht="18" customHeight="1" x14ac:dyDescent="0.25">
      <c r="A25540" s="59" t="str">
        <f t="shared" si="399"/>
        <v/>
      </c>
    </row>
    <row r="25541" spans="1:1" ht="18" customHeight="1" x14ac:dyDescent="0.25">
      <c r="A25541" s="59" t="str">
        <f t="shared" si="399"/>
        <v/>
      </c>
    </row>
    <row r="25542" spans="1:1" ht="18" customHeight="1" x14ac:dyDescent="0.25">
      <c r="A25542" s="59" t="str">
        <f t="shared" si="399"/>
        <v/>
      </c>
    </row>
    <row r="25543" spans="1:1" ht="18" customHeight="1" x14ac:dyDescent="0.25">
      <c r="A25543" s="59" t="str">
        <f t="shared" si="399"/>
        <v/>
      </c>
    </row>
    <row r="25544" spans="1:1" ht="18" customHeight="1" x14ac:dyDescent="0.25">
      <c r="A25544" s="59" t="str">
        <f t="shared" si="399"/>
        <v/>
      </c>
    </row>
    <row r="25545" spans="1:1" ht="18" customHeight="1" x14ac:dyDescent="0.25">
      <c r="A25545" s="59" t="str">
        <f t="shared" si="399"/>
        <v/>
      </c>
    </row>
    <row r="25546" spans="1:1" ht="18" customHeight="1" x14ac:dyDescent="0.25">
      <c r="A25546" s="59" t="str">
        <f t="shared" si="399"/>
        <v/>
      </c>
    </row>
    <row r="25547" spans="1:1" ht="18" customHeight="1" x14ac:dyDescent="0.25">
      <c r="A25547" s="59" t="str">
        <f t="shared" si="399"/>
        <v/>
      </c>
    </row>
    <row r="25548" spans="1:1" ht="18" customHeight="1" x14ac:dyDescent="0.25">
      <c r="A25548" s="59" t="str">
        <f t="shared" si="399"/>
        <v/>
      </c>
    </row>
    <row r="25549" spans="1:1" ht="18" customHeight="1" x14ac:dyDescent="0.25">
      <c r="A25549" s="59" t="str">
        <f t="shared" si="399"/>
        <v/>
      </c>
    </row>
    <row r="25550" spans="1:1" ht="18" customHeight="1" x14ac:dyDescent="0.25">
      <c r="A25550" s="59" t="str">
        <f t="shared" si="399"/>
        <v/>
      </c>
    </row>
    <row r="25551" spans="1:1" ht="18" customHeight="1" x14ac:dyDescent="0.25">
      <c r="A25551" s="59" t="str">
        <f t="shared" si="399"/>
        <v/>
      </c>
    </row>
    <row r="25552" spans="1:1" ht="18" customHeight="1" x14ac:dyDescent="0.25">
      <c r="A25552" s="59" t="str">
        <f t="shared" si="399"/>
        <v/>
      </c>
    </row>
    <row r="25553" spans="1:1" ht="18" customHeight="1" x14ac:dyDescent="0.25">
      <c r="A25553" s="59" t="str">
        <f t="shared" si="399"/>
        <v/>
      </c>
    </row>
    <row r="25554" spans="1:1" ht="18" customHeight="1" x14ac:dyDescent="0.25">
      <c r="A25554" s="59" t="str">
        <f t="shared" si="399"/>
        <v/>
      </c>
    </row>
    <row r="25555" spans="1:1" ht="18" customHeight="1" x14ac:dyDescent="0.25">
      <c r="A25555" s="59" t="str">
        <f t="shared" si="399"/>
        <v/>
      </c>
    </row>
    <row r="25556" spans="1:1" ht="18" customHeight="1" x14ac:dyDescent="0.25">
      <c r="A25556" s="59" t="str">
        <f t="shared" si="399"/>
        <v/>
      </c>
    </row>
    <row r="25557" spans="1:1" ht="18" customHeight="1" x14ac:dyDescent="0.25">
      <c r="A25557" s="59" t="str">
        <f t="shared" si="399"/>
        <v/>
      </c>
    </row>
    <row r="25558" spans="1:1" ht="18" customHeight="1" x14ac:dyDescent="0.25">
      <c r="A25558" s="59" t="str">
        <f t="shared" si="399"/>
        <v/>
      </c>
    </row>
    <row r="25559" spans="1:1" ht="18" customHeight="1" x14ac:dyDescent="0.25">
      <c r="A25559" s="59" t="str">
        <f t="shared" si="399"/>
        <v/>
      </c>
    </row>
    <row r="25560" spans="1:1" ht="18" customHeight="1" x14ac:dyDescent="0.25">
      <c r="A25560" s="59" t="str">
        <f t="shared" si="399"/>
        <v/>
      </c>
    </row>
    <row r="25561" spans="1:1" ht="18" customHeight="1" x14ac:dyDescent="0.25">
      <c r="A25561" s="59" t="str">
        <f t="shared" si="399"/>
        <v/>
      </c>
    </row>
    <row r="25562" spans="1:1" ht="18" customHeight="1" x14ac:dyDescent="0.25">
      <c r="A25562" s="59" t="str">
        <f t="shared" si="399"/>
        <v/>
      </c>
    </row>
    <row r="25563" spans="1:1" ht="18" customHeight="1" x14ac:dyDescent="0.25">
      <c r="A25563" s="59" t="str">
        <f t="shared" si="399"/>
        <v/>
      </c>
    </row>
    <row r="25564" spans="1:1" ht="18" customHeight="1" x14ac:dyDescent="0.25">
      <c r="A25564" s="59" t="str">
        <f t="shared" si="399"/>
        <v/>
      </c>
    </row>
    <row r="25565" spans="1:1" ht="18" customHeight="1" x14ac:dyDescent="0.25">
      <c r="A25565" s="59" t="str">
        <f t="shared" si="399"/>
        <v/>
      </c>
    </row>
    <row r="25566" spans="1:1" ht="18" customHeight="1" x14ac:dyDescent="0.25">
      <c r="A25566" s="59" t="str">
        <f t="shared" si="399"/>
        <v/>
      </c>
    </row>
    <row r="25567" spans="1:1" ht="18" customHeight="1" x14ac:dyDescent="0.25">
      <c r="A25567" s="59" t="str">
        <f t="shared" si="399"/>
        <v/>
      </c>
    </row>
    <row r="25568" spans="1:1" ht="18" customHeight="1" x14ac:dyDescent="0.25">
      <c r="A25568" s="59" t="str">
        <f t="shared" si="399"/>
        <v/>
      </c>
    </row>
    <row r="25569" spans="1:1" ht="18" customHeight="1" x14ac:dyDescent="0.25">
      <c r="A25569" s="59" t="str">
        <f t="shared" si="399"/>
        <v/>
      </c>
    </row>
    <row r="25570" spans="1:1" ht="18" customHeight="1" x14ac:dyDescent="0.25">
      <c r="A25570" s="59" t="str">
        <f t="shared" si="399"/>
        <v/>
      </c>
    </row>
    <row r="25571" spans="1:1" ht="18" customHeight="1" x14ac:dyDescent="0.25">
      <c r="A25571" s="59" t="str">
        <f t="shared" si="399"/>
        <v/>
      </c>
    </row>
    <row r="25572" spans="1:1" ht="18" customHeight="1" x14ac:dyDescent="0.25">
      <c r="A25572" s="59" t="str">
        <f t="shared" si="399"/>
        <v/>
      </c>
    </row>
    <row r="25573" spans="1:1" ht="18" customHeight="1" x14ac:dyDescent="0.25">
      <c r="A25573" s="59" t="str">
        <f t="shared" si="399"/>
        <v/>
      </c>
    </row>
    <row r="25574" spans="1:1" ht="18" customHeight="1" x14ac:dyDescent="0.25">
      <c r="A25574" s="59" t="str">
        <f t="shared" si="399"/>
        <v/>
      </c>
    </row>
    <row r="25575" spans="1:1" ht="18" customHeight="1" x14ac:dyDescent="0.25">
      <c r="A25575" s="59" t="str">
        <f t="shared" si="399"/>
        <v/>
      </c>
    </row>
    <row r="25576" spans="1:1" ht="18" customHeight="1" x14ac:dyDescent="0.25">
      <c r="A25576" s="59" t="str">
        <f t="shared" si="399"/>
        <v/>
      </c>
    </row>
    <row r="25577" spans="1:1" ht="18" customHeight="1" x14ac:dyDescent="0.25">
      <c r="A25577" s="59" t="str">
        <f t="shared" si="399"/>
        <v/>
      </c>
    </row>
    <row r="25578" spans="1:1" ht="18" customHeight="1" x14ac:dyDescent="0.25">
      <c r="A25578" s="59" t="str">
        <f t="shared" si="399"/>
        <v/>
      </c>
    </row>
    <row r="25579" spans="1:1" ht="18" customHeight="1" x14ac:dyDescent="0.25">
      <c r="A25579" s="59" t="str">
        <f t="shared" si="399"/>
        <v/>
      </c>
    </row>
    <row r="25580" spans="1:1" ht="18" customHeight="1" x14ac:dyDescent="0.25">
      <c r="A25580" s="59" t="str">
        <f t="shared" si="399"/>
        <v/>
      </c>
    </row>
    <row r="25581" spans="1:1" ht="18" customHeight="1" x14ac:dyDescent="0.25">
      <c r="A25581" s="59" t="str">
        <f t="shared" si="399"/>
        <v/>
      </c>
    </row>
    <row r="25582" spans="1:1" ht="18" customHeight="1" x14ac:dyDescent="0.25">
      <c r="A25582" s="59" t="str">
        <f t="shared" ref="A25582:A25645" si="400">IF(B25582&lt;&gt;"",DATE(2020,INT((ROW(A25580)-1)/78)+1,1),"")</f>
        <v/>
      </c>
    </row>
    <row r="25583" spans="1:1" ht="18" customHeight="1" x14ac:dyDescent="0.25">
      <c r="A25583" s="59" t="str">
        <f t="shared" si="400"/>
        <v/>
      </c>
    </row>
    <row r="25584" spans="1:1" ht="18" customHeight="1" x14ac:dyDescent="0.25">
      <c r="A25584" s="59" t="str">
        <f t="shared" si="400"/>
        <v/>
      </c>
    </row>
    <row r="25585" spans="1:1" ht="18" customHeight="1" x14ac:dyDescent="0.25">
      <c r="A25585" s="59" t="str">
        <f t="shared" si="400"/>
        <v/>
      </c>
    </row>
    <row r="25586" spans="1:1" ht="18" customHeight="1" x14ac:dyDescent="0.25">
      <c r="A25586" s="59" t="str">
        <f t="shared" si="400"/>
        <v/>
      </c>
    </row>
    <row r="25587" spans="1:1" ht="18" customHeight="1" x14ac:dyDescent="0.25">
      <c r="A25587" s="59" t="str">
        <f t="shared" si="400"/>
        <v/>
      </c>
    </row>
    <row r="25588" spans="1:1" ht="18" customHeight="1" x14ac:dyDescent="0.25">
      <c r="A25588" s="59" t="str">
        <f t="shared" si="400"/>
        <v/>
      </c>
    </row>
    <row r="25589" spans="1:1" ht="18" customHeight="1" x14ac:dyDescent="0.25">
      <c r="A25589" s="59" t="str">
        <f t="shared" si="400"/>
        <v/>
      </c>
    </row>
    <row r="25590" spans="1:1" ht="18" customHeight="1" x14ac:dyDescent="0.25">
      <c r="A25590" s="59" t="str">
        <f t="shared" si="400"/>
        <v/>
      </c>
    </row>
    <row r="25591" spans="1:1" ht="18" customHeight="1" x14ac:dyDescent="0.25">
      <c r="A25591" s="59" t="str">
        <f t="shared" si="400"/>
        <v/>
      </c>
    </row>
    <row r="25592" spans="1:1" ht="18" customHeight="1" x14ac:dyDescent="0.25">
      <c r="A25592" s="59" t="str">
        <f t="shared" si="400"/>
        <v/>
      </c>
    </row>
    <row r="25593" spans="1:1" ht="18" customHeight="1" x14ac:dyDescent="0.25">
      <c r="A25593" s="59" t="str">
        <f t="shared" si="400"/>
        <v/>
      </c>
    </row>
    <row r="25594" spans="1:1" ht="18" customHeight="1" x14ac:dyDescent="0.25">
      <c r="A25594" s="59" t="str">
        <f t="shared" si="400"/>
        <v/>
      </c>
    </row>
    <row r="25595" spans="1:1" ht="18" customHeight="1" x14ac:dyDescent="0.25">
      <c r="A25595" s="59" t="str">
        <f t="shared" si="400"/>
        <v/>
      </c>
    </row>
    <row r="25596" spans="1:1" ht="18" customHeight="1" x14ac:dyDescent="0.25">
      <c r="A25596" s="59" t="str">
        <f t="shared" si="400"/>
        <v/>
      </c>
    </row>
    <row r="25597" spans="1:1" ht="18" customHeight="1" x14ac:dyDescent="0.25">
      <c r="A25597" s="59" t="str">
        <f t="shared" si="400"/>
        <v/>
      </c>
    </row>
    <row r="25598" spans="1:1" ht="18" customHeight="1" x14ac:dyDescent="0.25">
      <c r="A25598" s="59" t="str">
        <f t="shared" si="400"/>
        <v/>
      </c>
    </row>
    <row r="25599" spans="1:1" ht="18" customHeight="1" x14ac:dyDescent="0.25">
      <c r="A25599" s="59" t="str">
        <f t="shared" si="400"/>
        <v/>
      </c>
    </row>
    <row r="25600" spans="1:1" ht="18" customHeight="1" x14ac:dyDescent="0.25">
      <c r="A25600" s="59" t="str">
        <f t="shared" si="400"/>
        <v/>
      </c>
    </row>
    <row r="25601" spans="1:1" ht="18" customHeight="1" x14ac:dyDescent="0.25">
      <c r="A25601" s="59" t="str">
        <f t="shared" si="400"/>
        <v/>
      </c>
    </row>
    <row r="25602" spans="1:1" ht="18" customHeight="1" x14ac:dyDescent="0.25">
      <c r="A25602" s="59" t="str">
        <f t="shared" si="400"/>
        <v/>
      </c>
    </row>
    <row r="25603" spans="1:1" ht="18" customHeight="1" x14ac:dyDescent="0.25">
      <c r="A25603" s="59" t="str">
        <f t="shared" si="400"/>
        <v/>
      </c>
    </row>
    <row r="25604" spans="1:1" ht="18" customHeight="1" x14ac:dyDescent="0.25">
      <c r="A25604" s="59" t="str">
        <f t="shared" si="400"/>
        <v/>
      </c>
    </row>
    <row r="25605" spans="1:1" ht="18" customHeight="1" x14ac:dyDescent="0.25">
      <c r="A25605" s="59" t="str">
        <f t="shared" si="400"/>
        <v/>
      </c>
    </row>
    <row r="25606" spans="1:1" ht="18" customHeight="1" x14ac:dyDescent="0.25">
      <c r="A25606" s="59" t="str">
        <f t="shared" si="400"/>
        <v/>
      </c>
    </row>
    <row r="25607" spans="1:1" ht="18" customHeight="1" x14ac:dyDescent="0.25">
      <c r="A25607" s="59" t="str">
        <f t="shared" si="400"/>
        <v/>
      </c>
    </row>
    <row r="25608" spans="1:1" ht="18" customHeight="1" x14ac:dyDescent="0.25">
      <c r="A25608" s="59" t="str">
        <f t="shared" si="400"/>
        <v/>
      </c>
    </row>
    <row r="25609" spans="1:1" ht="18" customHeight="1" x14ac:dyDescent="0.25">
      <c r="A25609" s="59" t="str">
        <f t="shared" si="400"/>
        <v/>
      </c>
    </row>
    <row r="25610" spans="1:1" ht="18" customHeight="1" x14ac:dyDescent="0.25">
      <c r="A25610" s="59" t="str">
        <f t="shared" si="400"/>
        <v/>
      </c>
    </row>
    <row r="25611" spans="1:1" ht="18" customHeight="1" x14ac:dyDescent="0.25">
      <c r="A25611" s="59" t="str">
        <f t="shared" si="400"/>
        <v/>
      </c>
    </row>
    <row r="25612" spans="1:1" ht="18" customHeight="1" x14ac:dyDescent="0.25">
      <c r="A25612" s="59" t="str">
        <f t="shared" si="400"/>
        <v/>
      </c>
    </row>
    <row r="25613" spans="1:1" ht="18" customHeight="1" x14ac:dyDescent="0.25">
      <c r="A25613" s="59" t="str">
        <f t="shared" si="400"/>
        <v/>
      </c>
    </row>
    <row r="25614" spans="1:1" ht="18" customHeight="1" x14ac:dyDescent="0.25">
      <c r="A25614" s="59" t="str">
        <f t="shared" si="400"/>
        <v/>
      </c>
    </row>
    <row r="25615" spans="1:1" ht="18" customHeight="1" x14ac:dyDescent="0.25">
      <c r="A25615" s="59" t="str">
        <f t="shared" si="400"/>
        <v/>
      </c>
    </row>
    <row r="25616" spans="1:1" ht="18" customHeight="1" x14ac:dyDescent="0.25">
      <c r="A25616" s="59" t="str">
        <f t="shared" si="400"/>
        <v/>
      </c>
    </row>
    <row r="25617" spans="1:1" ht="18" customHeight="1" x14ac:dyDescent="0.25">
      <c r="A25617" s="59" t="str">
        <f t="shared" si="400"/>
        <v/>
      </c>
    </row>
    <row r="25618" spans="1:1" ht="18" customHeight="1" x14ac:dyDescent="0.25">
      <c r="A25618" s="59" t="str">
        <f t="shared" si="400"/>
        <v/>
      </c>
    </row>
    <row r="25619" spans="1:1" ht="18" customHeight="1" x14ac:dyDescent="0.25">
      <c r="A25619" s="59" t="str">
        <f t="shared" si="400"/>
        <v/>
      </c>
    </row>
    <row r="25620" spans="1:1" ht="18" customHeight="1" x14ac:dyDescent="0.25">
      <c r="A25620" s="59" t="str">
        <f t="shared" si="400"/>
        <v/>
      </c>
    </row>
    <row r="25621" spans="1:1" ht="18" customHeight="1" x14ac:dyDescent="0.25">
      <c r="A25621" s="59" t="str">
        <f t="shared" si="400"/>
        <v/>
      </c>
    </row>
    <row r="25622" spans="1:1" ht="18" customHeight="1" x14ac:dyDescent="0.25">
      <c r="A25622" s="59" t="str">
        <f t="shared" si="400"/>
        <v/>
      </c>
    </row>
    <row r="25623" spans="1:1" ht="18" customHeight="1" x14ac:dyDescent="0.25">
      <c r="A25623" s="59" t="str">
        <f t="shared" si="400"/>
        <v/>
      </c>
    </row>
    <row r="25624" spans="1:1" ht="18" customHeight="1" x14ac:dyDescent="0.25">
      <c r="A25624" s="59" t="str">
        <f t="shared" si="400"/>
        <v/>
      </c>
    </row>
    <row r="25625" spans="1:1" ht="18" customHeight="1" x14ac:dyDescent="0.25">
      <c r="A25625" s="59" t="str">
        <f t="shared" si="400"/>
        <v/>
      </c>
    </row>
    <row r="25626" spans="1:1" ht="18" customHeight="1" x14ac:dyDescent="0.25">
      <c r="A25626" s="59" t="str">
        <f t="shared" si="400"/>
        <v/>
      </c>
    </row>
    <row r="25627" spans="1:1" ht="18" customHeight="1" x14ac:dyDescent="0.25">
      <c r="A25627" s="59" t="str">
        <f t="shared" si="400"/>
        <v/>
      </c>
    </row>
    <row r="25628" spans="1:1" ht="18" customHeight="1" x14ac:dyDescent="0.25">
      <c r="A25628" s="59" t="str">
        <f t="shared" si="400"/>
        <v/>
      </c>
    </row>
    <row r="25629" spans="1:1" ht="18" customHeight="1" x14ac:dyDescent="0.25">
      <c r="A25629" s="59" t="str">
        <f t="shared" si="400"/>
        <v/>
      </c>
    </row>
    <row r="25630" spans="1:1" ht="18" customHeight="1" x14ac:dyDescent="0.25">
      <c r="A25630" s="59" t="str">
        <f t="shared" si="400"/>
        <v/>
      </c>
    </row>
    <row r="25631" spans="1:1" ht="18" customHeight="1" x14ac:dyDescent="0.25">
      <c r="A25631" s="59" t="str">
        <f t="shared" si="400"/>
        <v/>
      </c>
    </row>
    <row r="25632" spans="1:1" ht="18" customHeight="1" x14ac:dyDescent="0.25">
      <c r="A25632" s="59" t="str">
        <f t="shared" si="400"/>
        <v/>
      </c>
    </row>
    <row r="25633" spans="1:1" ht="18" customHeight="1" x14ac:dyDescent="0.25">
      <c r="A25633" s="59" t="str">
        <f t="shared" si="400"/>
        <v/>
      </c>
    </row>
    <row r="25634" spans="1:1" ht="18" customHeight="1" x14ac:dyDescent="0.25">
      <c r="A25634" s="59" t="str">
        <f t="shared" si="400"/>
        <v/>
      </c>
    </row>
    <row r="25635" spans="1:1" ht="18" customHeight="1" x14ac:dyDescent="0.25">
      <c r="A25635" s="59" t="str">
        <f t="shared" si="400"/>
        <v/>
      </c>
    </row>
    <row r="25636" spans="1:1" ht="18" customHeight="1" x14ac:dyDescent="0.25">
      <c r="A25636" s="59" t="str">
        <f t="shared" si="400"/>
        <v/>
      </c>
    </row>
    <row r="25637" spans="1:1" ht="18" customHeight="1" x14ac:dyDescent="0.25">
      <c r="A25637" s="59" t="str">
        <f t="shared" si="400"/>
        <v/>
      </c>
    </row>
    <row r="25638" spans="1:1" ht="18" customHeight="1" x14ac:dyDescent="0.25">
      <c r="A25638" s="59" t="str">
        <f t="shared" si="400"/>
        <v/>
      </c>
    </row>
    <row r="25639" spans="1:1" ht="18" customHeight="1" x14ac:dyDescent="0.25">
      <c r="A25639" s="59" t="str">
        <f t="shared" si="400"/>
        <v/>
      </c>
    </row>
    <row r="25640" spans="1:1" ht="18" customHeight="1" x14ac:dyDescent="0.25">
      <c r="A25640" s="59" t="str">
        <f t="shared" si="400"/>
        <v/>
      </c>
    </row>
    <row r="25641" spans="1:1" ht="18" customHeight="1" x14ac:dyDescent="0.25">
      <c r="A25641" s="59" t="str">
        <f t="shared" si="400"/>
        <v/>
      </c>
    </row>
    <row r="25642" spans="1:1" ht="18" customHeight="1" x14ac:dyDescent="0.25">
      <c r="A25642" s="59" t="str">
        <f t="shared" si="400"/>
        <v/>
      </c>
    </row>
    <row r="25643" spans="1:1" ht="18" customHeight="1" x14ac:dyDescent="0.25">
      <c r="A25643" s="59" t="str">
        <f t="shared" si="400"/>
        <v/>
      </c>
    </row>
    <row r="25644" spans="1:1" ht="18" customHeight="1" x14ac:dyDescent="0.25">
      <c r="A25644" s="59" t="str">
        <f t="shared" si="400"/>
        <v/>
      </c>
    </row>
    <row r="25645" spans="1:1" ht="18" customHeight="1" x14ac:dyDescent="0.25">
      <c r="A25645" s="59" t="str">
        <f t="shared" si="400"/>
        <v/>
      </c>
    </row>
    <row r="25646" spans="1:1" ht="18" customHeight="1" x14ac:dyDescent="0.25">
      <c r="A25646" s="59" t="str">
        <f t="shared" ref="A25646:A25709" si="401">IF(B25646&lt;&gt;"",DATE(2020,INT((ROW(A25644)-1)/78)+1,1),"")</f>
        <v/>
      </c>
    </row>
    <row r="25647" spans="1:1" ht="18" customHeight="1" x14ac:dyDescent="0.25">
      <c r="A25647" s="59" t="str">
        <f t="shared" si="401"/>
        <v/>
      </c>
    </row>
    <row r="25648" spans="1:1" ht="18" customHeight="1" x14ac:dyDescent="0.25">
      <c r="A25648" s="59" t="str">
        <f t="shared" si="401"/>
        <v/>
      </c>
    </row>
    <row r="25649" spans="1:1" ht="18" customHeight="1" x14ac:dyDescent="0.25">
      <c r="A25649" s="59" t="str">
        <f t="shared" si="401"/>
        <v/>
      </c>
    </row>
    <row r="25650" spans="1:1" ht="18" customHeight="1" x14ac:dyDescent="0.25">
      <c r="A25650" s="59" t="str">
        <f t="shared" si="401"/>
        <v/>
      </c>
    </row>
    <row r="25651" spans="1:1" ht="18" customHeight="1" x14ac:dyDescent="0.25">
      <c r="A25651" s="59" t="str">
        <f t="shared" si="401"/>
        <v/>
      </c>
    </row>
    <row r="25652" spans="1:1" ht="18" customHeight="1" x14ac:dyDescent="0.25">
      <c r="A25652" s="59" t="str">
        <f t="shared" si="401"/>
        <v/>
      </c>
    </row>
    <row r="25653" spans="1:1" ht="18" customHeight="1" x14ac:dyDescent="0.25">
      <c r="A25653" s="59" t="str">
        <f t="shared" si="401"/>
        <v/>
      </c>
    </row>
    <row r="25654" spans="1:1" ht="18" customHeight="1" x14ac:dyDescent="0.25">
      <c r="A25654" s="59" t="str">
        <f t="shared" si="401"/>
        <v/>
      </c>
    </row>
    <row r="25655" spans="1:1" ht="18" customHeight="1" x14ac:dyDescent="0.25">
      <c r="A25655" s="59" t="str">
        <f t="shared" si="401"/>
        <v/>
      </c>
    </row>
    <row r="25656" spans="1:1" ht="18" customHeight="1" x14ac:dyDescent="0.25">
      <c r="A25656" s="59" t="str">
        <f t="shared" si="401"/>
        <v/>
      </c>
    </row>
    <row r="25657" spans="1:1" ht="18" customHeight="1" x14ac:dyDescent="0.25">
      <c r="A25657" s="59" t="str">
        <f t="shared" si="401"/>
        <v/>
      </c>
    </row>
    <row r="25658" spans="1:1" ht="18" customHeight="1" x14ac:dyDescent="0.25">
      <c r="A25658" s="59" t="str">
        <f t="shared" si="401"/>
        <v/>
      </c>
    </row>
    <row r="25659" spans="1:1" ht="18" customHeight="1" x14ac:dyDescent="0.25">
      <c r="A25659" s="59" t="str">
        <f t="shared" si="401"/>
        <v/>
      </c>
    </row>
    <row r="25660" spans="1:1" ht="18" customHeight="1" x14ac:dyDescent="0.25">
      <c r="A25660" s="59" t="str">
        <f t="shared" si="401"/>
        <v/>
      </c>
    </row>
    <row r="25661" spans="1:1" ht="18" customHeight="1" x14ac:dyDescent="0.25">
      <c r="A25661" s="59" t="str">
        <f t="shared" si="401"/>
        <v/>
      </c>
    </row>
    <row r="25662" spans="1:1" ht="18" customHeight="1" x14ac:dyDescent="0.25">
      <c r="A25662" s="59" t="str">
        <f t="shared" si="401"/>
        <v/>
      </c>
    </row>
    <row r="25663" spans="1:1" ht="18" customHeight="1" x14ac:dyDescent="0.25">
      <c r="A25663" s="59" t="str">
        <f t="shared" si="401"/>
        <v/>
      </c>
    </row>
    <row r="25664" spans="1:1" ht="18" customHeight="1" x14ac:dyDescent="0.25">
      <c r="A25664" s="59" t="str">
        <f t="shared" si="401"/>
        <v/>
      </c>
    </row>
    <row r="25665" spans="1:1" ht="18" customHeight="1" x14ac:dyDescent="0.25">
      <c r="A25665" s="59" t="str">
        <f t="shared" si="401"/>
        <v/>
      </c>
    </row>
    <row r="25666" spans="1:1" ht="18" customHeight="1" x14ac:dyDescent="0.25">
      <c r="A25666" s="59" t="str">
        <f t="shared" si="401"/>
        <v/>
      </c>
    </row>
    <row r="25667" spans="1:1" ht="18" customHeight="1" x14ac:dyDescent="0.25">
      <c r="A25667" s="59" t="str">
        <f t="shared" si="401"/>
        <v/>
      </c>
    </row>
    <row r="25668" spans="1:1" ht="18" customHeight="1" x14ac:dyDescent="0.25">
      <c r="A25668" s="59" t="str">
        <f t="shared" si="401"/>
        <v/>
      </c>
    </row>
    <row r="25669" spans="1:1" ht="18" customHeight="1" x14ac:dyDescent="0.25">
      <c r="A25669" s="59" t="str">
        <f t="shared" si="401"/>
        <v/>
      </c>
    </row>
    <row r="25670" spans="1:1" ht="18" customHeight="1" x14ac:dyDescent="0.25">
      <c r="A25670" s="59" t="str">
        <f t="shared" si="401"/>
        <v/>
      </c>
    </row>
    <row r="25671" spans="1:1" ht="18" customHeight="1" x14ac:dyDescent="0.25">
      <c r="A25671" s="59" t="str">
        <f t="shared" si="401"/>
        <v/>
      </c>
    </row>
    <row r="25672" spans="1:1" ht="18" customHeight="1" x14ac:dyDescent="0.25">
      <c r="A25672" s="59" t="str">
        <f t="shared" si="401"/>
        <v/>
      </c>
    </row>
    <row r="25673" spans="1:1" ht="18" customHeight="1" x14ac:dyDescent="0.25">
      <c r="A25673" s="59" t="str">
        <f t="shared" si="401"/>
        <v/>
      </c>
    </row>
    <row r="25674" spans="1:1" ht="18" customHeight="1" x14ac:dyDescent="0.25">
      <c r="A25674" s="59" t="str">
        <f t="shared" si="401"/>
        <v/>
      </c>
    </row>
    <row r="25675" spans="1:1" ht="18" customHeight="1" x14ac:dyDescent="0.25">
      <c r="A25675" s="59" t="str">
        <f t="shared" si="401"/>
        <v/>
      </c>
    </row>
    <row r="25676" spans="1:1" ht="18" customHeight="1" x14ac:dyDescent="0.25">
      <c r="A25676" s="59" t="str">
        <f t="shared" si="401"/>
        <v/>
      </c>
    </row>
    <row r="25677" spans="1:1" ht="18" customHeight="1" x14ac:dyDescent="0.25">
      <c r="A25677" s="59" t="str">
        <f t="shared" si="401"/>
        <v/>
      </c>
    </row>
    <row r="25678" spans="1:1" ht="18" customHeight="1" x14ac:dyDescent="0.25">
      <c r="A25678" s="59" t="str">
        <f t="shared" si="401"/>
        <v/>
      </c>
    </row>
    <row r="25679" spans="1:1" ht="18" customHeight="1" x14ac:dyDescent="0.25">
      <c r="A25679" s="59" t="str">
        <f t="shared" si="401"/>
        <v/>
      </c>
    </row>
    <row r="25680" spans="1:1" ht="18" customHeight="1" x14ac:dyDescent="0.25">
      <c r="A25680" s="59" t="str">
        <f t="shared" si="401"/>
        <v/>
      </c>
    </row>
    <row r="25681" spans="1:1" ht="18" customHeight="1" x14ac:dyDescent="0.25">
      <c r="A25681" s="59" t="str">
        <f t="shared" si="401"/>
        <v/>
      </c>
    </row>
    <row r="25682" spans="1:1" ht="18" customHeight="1" x14ac:dyDescent="0.25">
      <c r="A25682" s="59" t="str">
        <f t="shared" si="401"/>
        <v/>
      </c>
    </row>
    <row r="25683" spans="1:1" ht="18" customHeight="1" x14ac:dyDescent="0.25">
      <c r="A25683" s="59" t="str">
        <f t="shared" si="401"/>
        <v/>
      </c>
    </row>
    <row r="25684" spans="1:1" ht="18" customHeight="1" x14ac:dyDescent="0.25">
      <c r="A25684" s="59" t="str">
        <f t="shared" si="401"/>
        <v/>
      </c>
    </row>
    <row r="25685" spans="1:1" ht="18" customHeight="1" x14ac:dyDescent="0.25">
      <c r="A25685" s="59" t="str">
        <f t="shared" si="401"/>
        <v/>
      </c>
    </row>
    <row r="25686" spans="1:1" ht="18" customHeight="1" x14ac:dyDescent="0.25">
      <c r="A25686" s="59" t="str">
        <f t="shared" si="401"/>
        <v/>
      </c>
    </row>
    <row r="25687" spans="1:1" ht="18" customHeight="1" x14ac:dyDescent="0.25">
      <c r="A25687" s="59" t="str">
        <f t="shared" si="401"/>
        <v/>
      </c>
    </row>
    <row r="25688" spans="1:1" ht="18" customHeight="1" x14ac:dyDescent="0.25">
      <c r="A25688" s="59" t="str">
        <f t="shared" si="401"/>
        <v/>
      </c>
    </row>
    <row r="25689" spans="1:1" ht="18" customHeight="1" x14ac:dyDescent="0.25">
      <c r="A25689" s="59" t="str">
        <f t="shared" si="401"/>
        <v/>
      </c>
    </row>
    <row r="25690" spans="1:1" ht="18" customHeight="1" x14ac:dyDescent="0.25">
      <c r="A25690" s="59" t="str">
        <f t="shared" si="401"/>
        <v/>
      </c>
    </row>
    <row r="25691" spans="1:1" ht="18" customHeight="1" x14ac:dyDescent="0.25">
      <c r="A25691" s="59" t="str">
        <f t="shared" si="401"/>
        <v/>
      </c>
    </row>
    <row r="25692" spans="1:1" ht="18" customHeight="1" x14ac:dyDescent="0.25">
      <c r="A25692" s="59" t="str">
        <f t="shared" si="401"/>
        <v/>
      </c>
    </row>
    <row r="25693" spans="1:1" ht="18" customHeight="1" x14ac:dyDescent="0.25">
      <c r="A25693" s="59" t="str">
        <f t="shared" si="401"/>
        <v/>
      </c>
    </row>
    <row r="25694" spans="1:1" ht="18" customHeight="1" x14ac:dyDescent="0.25">
      <c r="A25694" s="59" t="str">
        <f t="shared" si="401"/>
        <v/>
      </c>
    </row>
    <row r="25695" spans="1:1" ht="18" customHeight="1" x14ac:dyDescent="0.25">
      <c r="A25695" s="59" t="str">
        <f t="shared" si="401"/>
        <v/>
      </c>
    </row>
    <row r="25696" spans="1:1" ht="18" customHeight="1" x14ac:dyDescent="0.25">
      <c r="A25696" s="59" t="str">
        <f t="shared" si="401"/>
        <v/>
      </c>
    </row>
    <row r="25697" spans="1:1" ht="18" customHeight="1" x14ac:dyDescent="0.25">
      <c r="A25697" s="59" t="str">
        <f t="shared" si="401"/>
        <v/>
      </c>
    </row>
    <row r="25698" spans="1:1" ht="18" customHeight="1" x14ac:dyDescent="0.25">
      <c r="A25698" s="59" t="str">
        <f t="shared" si="401"/>
        <v/>
      </c>
    </row>
    <row r="25699" spans="1:1" ht="18" customHeight="1" x14ac:dyDescent="0.25">
      <c r="A25699" s="59" t="str">
        <f t="shared" si="401"/>
        <v/>
      </c>
    </row>
    <row r="25700" spans="1:1" ht="18" customHeight="1" x14ac:dyDescent="0.25">
      <c r="A25700" s="59" t="str">
        <f t="shared" si="401"/>
        <v/>
      </c>
    </row>
    <row r="25701" spans="1:1" ht="18" customHeight="1" x14ac:dyDescent="0.25">
      <c r="A25701" s="59" t="str">
        <f t="shared" si="401"/>
        <v/>
      </c>
    </row>
    <row r="25702" spans="1:1" ht="18" customHeight="1" x14ac:dyDescent="0.25">
      <c r="A25702" s="59" t="str">
        <f t="shared" si="401"/>
        <v/>
      </c>
    </row>
    <row r="25703" spans="1:1" ht="18" customHeight="1" x14ac:dyDescent="0.25">
      <c r="A25703" s="59" t="str">
        <f t="shared" si="401"/>
        <v/>
      </c>
    </row>
    <row r="25704" spans="1:1" ht="18" customHeight="1" x14ac:dyDescent="0.25">
      <c r="A25704" s="59" t="str">
        <f t="shared" si="401"/>
        <v/>
      </c>
    </row>
    <row r="25705" spans="1:1" ht="18" customHeight="1" x14ac:dyDescent="0.25">
      <c r="A25705" s="59" t="str">
        <f t="shared" si="401"/>
        <v/>
      </c>
    </row>
    <row r="25706" spans="1:1" ht="18" customHeight="1" x14ac:dyDescent="0.25">
      <c r="A25706" s="59" t="str">
        <f t="shared" si="401"/>
        <v/>
      </c>
    </row>
    <row r="25707" spans="1:1" ht="18" customHeight="1" x14ac:dyDescent="0.25">
      <c r="A25707" s="59" t="str">
        <f t="shared" si="401"/>
        <v/>
      </c>
    </row>
    <row r="25708" spans="1:1" ht="18" customHeight="1" x14ac:dyDescent="0.25">
      <c r="A25708" s="59" t="str">
        <f t="shared" si="401"/>
        <v/>
      </c>
    </row>
    <row r="25709" spans="1:1" ht="18" customHeight="1" x14ac:dyDescent="0.25">
      <c r="A25709" s="59" t="str">
        <f t="shared" si="401"/>
        <v/>
      </c>
    </row>
    <row r="25710" spans="1:1" ht="18" customHeight="1" x14ac:dyDescent="0.25">
      <c r="A25710" s="59" t="str">
        <f t="shared" ref="A25710:A25773" si="402">IF(B25710&lt;&gt;"",DATE(2020,INT((ROW(A25708)-1)/78)+1,1),"")</f>
        <v/>
      </c>
    </row>
    <row r="25711" spans="1:1" ht="18" customHeight="1" x14ac:dyDescent="0.25">
      <c r="A25711" s="59" t="str">
        <f t="shared" si="402"/>
        <v/>
      </c>
    </row>
    <row r="25712" spans="1:1" ht="18" customHeight="1" x14ac:dyDescent="0.25">
      <c r="A25712" s="59" t="str">
        <f t="shared" si="402"/>
        <v/>
      </c>
    </row>
    <row r="25713" spans="1:1" ht="18" customHeight="1" x14ac:dyDescent="0.25">
      <c r="A25713" s="59" t="str">
        <f t="shared" si="402"/>
        <v/>
      </c>
    </row>
    <row r="25714" spans="1:1" ht="18" customHeight="1" x14ac:dyDescent="0.25">
      <c r="A25714" s="59" t="str">
        <f t="shared" si="402"/>
        <v/>
      </c>
    </row>
    <row r="25715" spans="1:1" ht="18" customHeight="1" x14ac:dyDescent="0.25">
      <c r="A25715" s="59" t="str">
        <f t="shared" si="402"/>
        <v/>
      </c>
    </row>
    <row r="25716" spans="1:1" ht="18" customHeight="1" x14ac:dyDescent="0.25">
      <c r="A25716" s="59" t="str">
        <f t="shared" si="402"/>
        <v/>
      </c>
    </row>
    <row r="25717" spans="1:1" ht="18" customHeight="1" x14ac:dyDescent="0.25">
      <c r="A25717" s="59" t="str">
        <f t="shared" si="402"/>
        <v/>
      </c>
    </row>
    <row r="25718" spans="1:1" ht="18" customHeight="1" x14ac:dyDescent="0.25">
      <c r="A25718" s="59" t="str">
        <f t="shared" si="402"/>
        <v/>
      </c>
    </row>
    <row r="25719" spans="1:1" ht="18" customHeight="1" x14ac:dyDescent="0.25">
      <c r="A25719" s="59" t="str">
        <f t="shared" si="402"/>
        <v/>
      </c>
    </row>
    <row r="25720" spans="1:1" ht="18" customHeight="1" x14ac:dyDescent="0.25">
      <c r="A25720" s="59" t="str">
        <f t="shared" si="402"/>
        <v/>
      </c>
    </row>
    <row r="25721" spans="1:1" ht="18" customHeight="1" x14ac:dyDescent="0.25">
      <c r="A25721" s="59" t="str">
        <f t="shared" si="402"/>
        <v/>
      </c>
    </row>
    <row r="25722" spans="1:1" ht="18" customHeight="1" x14ac:dyDescent="0.25">
      <c r="A25722" s="59" t="str">
        <f t="shared" si="402"/>
        <v/>
      </c>
    </row>
    <row r="25723" spans="1:1" ht="18" customHeight="1" x14ac:dyDescent="0.25">
      <c r="A25723" s="59" t="str">
        <f t="shared" si="402"/>
        <v/>
      </c>
    </row>
    <row r="25724" spans="1:1" ht="18" customHeight="1" x14ac:dyDescent="0.25">
      <c r="A25724" s="59" t="str">
        <f t="shared" si="402"/>
        <v/>
      </c>
    </row>
    <row r="25725" spans="1:1" ht="18" customHeight="1" x14ac:dyDescent="0.25">
      <c r="A25725" s="59" t="str">
        <f t="shared" si="402"/>
        <v/>
      </c>
    </row>
    <row r="25726" spans="1:1" ht="18" customHeight="1" x14ac:dyDescent="0.25">
      <c r="A25726" s="59" t="str">
        <f t="shared" si="402"/>
        <v/>
      </c>
    </row>
    <row r="25727" spans="1:1" ht="18" customHeight="1" x14ac:dyDescent="0.25">
      <c r="A25727" s="59" t="str">
        <f t="shared" si="402"/>
        <v/>
      </c>
    </row>
    <row r="25728" spans="1:1" ht="18" customHeight="1" x14ac:dyDescent="0.25">
      <c r="A25728" s="59" t="str">
        <f t="shared" si="402"/>
        <v/>
      </c>
    </row>
    <row r="25729" spans="1:1" ht="18" customHeight="1" x14ac:dyDescent="0.25">
      <c r="A25729" s="59" t="str">
        <f t="shared" si="402"/>
        <v/>
      </c>
    </row>
    <row r="25730" spans="1:1" ht="18" customHeight="1" x14ac:dyDescent="0.25">
      <c r="A25730" s="59" t="str">
        <f t="shared" si="402"/>
        <v/>
      </c>
    </row>
    <row r="25731" spans="1:1" ht="18" customHeight="1" x14ac:dyDescent="0.25">
      <c r="A25731" s="59" t="str">
        <f t="shared" si="402"/>
        <v/>
      </c>
    </row>
    <row r="25732" spans="1:1" ht="18" customHeight="1" x14ac:dyDescent="0.25">
      <c r="A25732" s="59" t="str">
        <f t="shared" si="402"/>
        <v/>
      </c>
    </row>
    <row r="25733" spans="1:1" ht="18" customHeight="1" x14ac:dyDescent="0.25">
      <c r="A25733" s="59" t="str">
        <f t="shared" si="402"/>
        <v/>
      </c>
    </row>
    <row r="25734" spans="1:1" ht="18" customHeight="1" x14ac:dyDescent="0.25">
      <c r="A25734" s="59" t="str">
        <f t="shared" si="402"/>
        <v/>
      </c>
    </row>
    <row r="25735" spans="1:1" ht="18" customHeight="1" x14ac:dyDescent="0.25">
      <c r="A25735" s="59" t="str">
        <f t="shared" si="402"/>
        <v/>
      </c>
    </row>
    <row r="25736" spans="1:1" ht="18" customHeight="1" x14ac:dyDescent="0.25">
      <c r="A25736" s="59" t="str">
        <f t="shared" si="402"/>
        <v/>
      </c>
    </row>
    <row r="25737" spans="1:1" ht="18" customHeight="1" x14ac:dyDescent="0.25">
      <c r="A25737" s="59" t="str">
        <f t="shared" si="402"/>
        <v/>
      </c>
    </row>
    <row r="25738" spans="1:1" ht="18" customHeight="1" x14ac:dyDescent="0.25">
      <c r="A25738" s="59" t="str">
        <f t="shared" si="402"/>
        <v/>
      </c>
    </row>
    <row r="25739" spans="1:1" ht="18" customHeight="1" x14ac:dyDescent="0.25">
      <c r="A25739" s="59" t="str">
        <f t="shared" si="402"/>
        <v/>
      </c>
    </row>
    <row r="25740" spans="1:1" ht="18" customHeight="1" x14ac:dyDescent="0.25">
      <c r="A25740" s="59" t="str">
        <f t="shared" si="402"/>
        <v/>
      </c>
    </row>
    <row r="25741" spans="1:1" ht="18" customHeight="1" x14ac:dyDescent="0.25">
      <c r="A25741" s="59" t="str">
        <f t="shared" si="402"/>
        <v/>
      </c>
    </row>
    <row r="25742" spans="1:1" ht="18" customHeight="1" x14ac:dyDescent="0.25">
      <c r="A25742" s="59" t="str">
        <f t="shared" si="402"/>
        <v/>
      </c>
    </row>
    <row r="25743" spans="1:1" ht="18" customHeight="1" x14ac:dyDescent="0.25">
      <c r="A25743" s="59" t="str">
        <f t="shared" si="402"/>
        <v/>
      </c>
    </row>
    <row r="25744" spans="1:1" ht="18" customHeight="1" x14ac:dyDescent="0.25">
      <c r="A25744" s="59" t="str">
        <f t="shared" si="402"/>
        <v/>
      </c>
    </row>
    <row r="25745" spans="1:1" ht="18" customHeight="1" x14ac:dyDescent="0.25">
      <c r="A25745" s="59" t="str">
        <f t="shared" si="402"/>
        <v/>
      </c>
    </row>
    <row r="25746" spans="1:1" ht="18" customHeight="1" x14ac:dyDescent="0.25">
      <c r="A25746" s="59" t="str">
        <f t="shared" si="402"/>
        <v/>
      </c>
    </row>
    <row r="25747" spans="1:1" ht="18" customHeight="1" x14ac:dyDescent="0.25">
      <c r="A25747" s="59" t="str">
        <f t="shared" si="402"/>
        <v/>
      </c>
    </row>
    <row r="25748" spans="1:1" ht="18" customHeight="1" x14ac:dyDescent="0.25">
      <c r="A25748" s="59" t="str">
        <f t="shared" si="402"/>
        <v/>
      </c>
    </row>
    <row r="25749" spans="1:1" ht="18" customHeight="1" x14ac:dyDescent="0.25">
      <c r="A25749" s="59" t="str">
        <f t="shared" si="402"/>
        <v/>
      </c>
    </row>
    <row r="25750" spans="1:1" ht="18" customHeight="1" x14ac:dyDescent="0.25">
      <c r="A25750" s="59" t="str">
        <f t="shared" si="402"/>
        <v/>
      </c>
    </row>
    <row r="25751" spans="1:1" ht="18" customHeight="1" x14ac:dyDescent="0.25">
      <c r="A25751" s="59" t="str">
        <f t="shared" si="402"/>
        <v/>
      </c>
    </row>
    <row r="25752" spans="1:1" ht="18" customHeight="1" x14ac:dyDescent="0.25">
      <c r="A25752" s="59" t="str">
        <f t="shared" si="402"/>
        <v/>
      </c>
    </row>
    <row r="25753" spans="1:1" ht="18" customHeight="1" x14ac:dyDescent="0.25">
      <c r="A25753" s="59" t="str">
        <f t="shared" si="402"/>
        <v/>
      </c>
    </row>
    <row r="25754" spans="1:1" ht="18" customHeight="1" x14ac:dyDescent="0.25">
      <c r="A25754" s="59" t="str">
        <f t="shared" si="402"/>
        <v/>
      </c>
    </row>
    <row r="25755" spans="1:1" ht="18" customHeight="1" x14ac:dyDescent="0.25">
      <c r="A25755" s="59" t="str">
        <f t="shared" si="402"/>
        <v/>
      </c>
    </row>
    <row r="25756" spans="1:1" ht="18" customHeight="1" x14ac:dyDescent="0.25">
      <c r="A25756" s="59" t="str">
        <f t="shared" si="402"/>
        <v/>
      </c>
    </row>
    <row r="25757" spans="1:1" ht="18" customHeight="1" x14ac:dyDescent="0.25">
      <c r="A25757" s="59" t="str">
        <f t="shared" si="402"/>
        <v/>
      </c>
    </row>
    <row r="25758" spans="1:1" ht="18" customHeight="1" x14ac:dyDescent="0.25">
      <c r="A25758" s="59" t="str">
        <f t="shared" si="402"/>
        <v/>
      </c>
    </row>
    <row r="25759" spans="1:1" ht="18" customHeight="1" x14ac:dyDescent="0.25">
      <c r="A25759" s="59" t="str">
        <f t="shared" si="402"/>
        <v/>
      </c>
    </row>
    <row r="25760" spans="1:1" ht="18" customHeight="1" x14ac:dyDescent="0.25">
      <c r="A25760" s="59" t="str">
        <f t="shared" si="402"/>
        <v/>
      </c>
    </row>
    <row r="25761" spans="1:1" ht="18" customHeight="1" x14ac:dyDescent="0.25">
      <c r="A25761" s="59" t="str">
        <f t="shared" si="402"/>
        <v/>
      </c>
    </row>
    <row r="25762" spans="1:1" ht="18" customHeight="1" x14ac:dyDescent="0.25">
      <c r="A25762" s="59" t="str">
        <f t="shared" si="402"/>
        <v/>
      </c>
    </row>
    <row r="25763" spans="1:1" ht="18" customHeight="1" x14ac:dyDescent="0.25">
      <c r="A25763" s="59" t="str">
        <f t="shared" si="402"/>
        <v/>
      </c>
    </row>
    <row r="25764" spans="1:1" ht="18" customHeight="1" x14ac:dyDescent="0.25">
      <c r="A25764" s="59" t="str">
        <f t="shared" si="402"/>
        <v/>
      </c>
    </row>
    <row r="25765" spans="1:1" ht="18" customHeight="1" x14ac:dyDescent="0.25">
      <c r="A25765" s="59" t="str">
        <f t="shared" si="402"/>
        <v/>
      </c>
    </row>
    <row r="25766" spans="1:1" ht="18" customHeight="1" x14ac:dyDescent="0.25">
      <c r="A25766" s="59" t="str">
        <f t="shared" si="402"/>
        <v/>
      </c>
    </row>
    <row r="25767" spans="1:1" ht="18" customHeight="1" x14ac:dyDescent="0.25">
      <c r="A25767" s="59" t="str">
        <f t="shared" si="402"/>
        <v/>
      </c>
    </row>
    <row r="25768" spans="1:1" ht="18" customHeight="1" x14ac:dyDescent="0.25">
      <c r="A25768" s="59" t="str">
        <f t="shared" si="402"/>
        <v/>
      </c>
    </row>
    <row r="25769" spans="1:1" ht="18" customHeight="1" x14ac:dyDescent="0.25">
      <c r="A25769" s="59" t="str">
        <f t="shared" si="402"/>
        <v/>
      </c>
    </row>
    <row r="25770" spans="1:1" ht="18" customHeight="1" x14ac:dyDescent="0.25">
      <c r="A25770" s="59" t="str">
        <f t="shared" si="402"/>
        <v/>
      </c>
    </row>
    <row r="25771" spans="1:1" ht="18" customHeight="1" x14ac:dyDescent="0.25">
      <c r="A25771" s="59" t="str">
        <f t="shared" si="402"/>
        <v/>
      </c>
    </row>
    <row r="25772" spans="1:1" ht="18" customHeight="1" x14ac:dyDescent="0.25">
      <c r="A25772" s="59" t="str">
        <f t="shared" si="402"/>
        <v/>
      </c>
    </row>
    <row r="25773" spans="1:1" ht="18" customHeight="1" x14ac:dyDescent="0.25">
      <c r="A25773" s="59" t="str">
        <f t="shared" si="402"/>
        <v/>
      </c>
    </row>
    <row r="25774" spans="1:1" ht="18" customHeight="1" x14ac:dyDescent="0.25">
      <c r="A25774" s="59" t="str">
        <f t="shared" ref="A25774:A25837" si="403">IF(B25774&lt;&gt;"",DATE(2020,INT((ROW(A25772)-1)/78)+1,1),"")</f>
        <v/>
      </c>
    </row>
    <row r="25775" spans="1:1" ht="18" customHeight="1" x14ac:dyDescent="0.25">
      <c r="A25775" s="59" t="str">
        <f t="shared" si="403"/>
        <v/>
      </c>
    </row>
    <row r="25776" spans="1:1" ht="18" customHeight="1" x14ac:dyDescent="0.25">
      <c r="A25776" s="59" t="str">
        <f t="shared" si="403"/>
        <v/>
      </c>
    </row>
    <row r="25777" spans="1:1" ht="18" customHeight="1" x14ac:dyDescent="0.25">
      <c r="A25777" s="59" t="str">
        <f t="shared" si="403"/>
        <v/>
      </c>
    </row>
    <row r="25778" spans="1:1" ht="18" customHeight="1" x14ac:dyDescent="0.25">
      <c r="A25778" s="59" t="str">
        <f t="shared" si="403"/>
        <v/>
      </c>
    </row>
    <row r="25779" spans="1:1" ht="18" customHeight="1" x14ac:dyDescent="0.25">
      <c r="A25779" s="59" t="str">
        <f t="shared" si="403"/>
        <v/>
      </c>
    </row>
    <row r="25780" spans="1:1" ht="18" customHeight="1" x14ac:dyDescent="0.25">
      <c r="A25780" s="59" t="str">
        <f t="shared" si="403"/>
        <v/>
      </c>
    </row>
    <row r="25781" spans="1:1" ht="18" customHeight="1" x14ac:dyDescent="0.25">
      <c r="A25781" s="59" t="str">
        <f t="shared" si="403"/>
        <v/>
      </c>
    </row>
    <row r="25782" spans="1:1" ht="18" customHeight="1" x14ac:dyDescent="0.25">
      <c r="A25782" s="59" t="str">
        <f t="shared" si="403"/>
        <v/>
      </c>
    </row>
    <row r="25783" spans="1:1" ht="18" customHeight="1" x14ac:dyDescent="0.25">
      <c r="A25783" s="59" t="str">
        <f t="shared" si="403"/>
        <v/>
      </c>
    </row>
    <row r="25784" spans="1:1" ht="18" customHeight="1" x14ac:dyDescent="0.25">
      <c r="A25784" s="59" t="str">
        <f t="shared" si="403"/>
        <v/>
      </c>
    </row>
    <row r="25785" spans="1:1" ht="18" customHeight="1" x14ac:dyDescent="0.25">
      <c r="A25785" s="59" t="str">
        <f t="shared" si="403"/>
        <v/>
      </c>
    </row>
    <row r="25786" spans="1:1" ht="18" customHeight="1" x14ac:dyDescent="0.25">
      <c r="A25786" s="59" t="str">
        <f t="shared" si="403"/>
        <v/>
      </c>
    </row>
    <row r="25787" spans="1:1" ht="18" customHeight="1" x14ac:dyDescent="0.25">
      <c r="A25787" s="59" t="str">
        <f t="shared" si="403"/>
        <v/>
      </c>
    </row>
    <row r="25788" spans="1:1" ht="18" customHeight="1" x14ac:dyDescent="0.25">
      <c r="A25788" s="59" t="str">
        <f t="shared" si="403"/>
        <v/>
      </c>
    </row>
    <row r="25789" spans="1:1" ht="18" customHeight="1" x14ac:dyDescent="0.25">
      <c r="A25789" s="59" t="str">
        <f t="shared" si="403"/>
        <v/>
      </c>
    </row>
    <row r="25790" spans="1:1" ht="18" customHeight="1" x14ac:dyDescent="0.25">
      <c r="A25790" s="59" t="str">
        <f t="shared" si="403"/>
        <v/>
      </c>
    </row>
    <row r="25791" spans="1:1" ht="18" customHeight="1" x14ac:dyDescent="0.25">
      <c r="A25791" s="59" t="str">
        <f t="shared" si="403"/>
        <v/>
      </c>
    </row>
    <row r="25792" spans="1:1" ht="18" customHeight="1" x14ac:dyDescent="0.25">
      <c r="A25792" s="59" t="str">
        <f t="shared" si="403"/>
        <v/>
      </c>
    </row>
    <row r="25793" spans="1:1" ht="18" customHeight="1" x14ac:dyDescent="0.25">
      <c r="A25793" s="59" t="str">
        <f t="shared" si="403"/>
        <v/>
      </c>
    </row>
    <row r="25794" spans="1:1" ht="18" customHeight="1" x14ac:dyDescent="0.25">
      <c r="A25794" s="59" t="str">
        <f t="shared" si="403"/>
        <v/>
      </c>
    </row>
    <row r="25795" spans="1:1" ht="18" customHeight="1" x14ac:dyDescent="0.25">
      <c r="A25795" s="59" t="str">
        <f t="shared" si="403"/>
        <v/>
      </c>
    </row>
    <row r="25796" spans="1:1" ht="18" customHeight="1" x14ac:dyDescent="0.25">
      <c r="A25796" s="59" t="str">
        <f t="shared" si="403"/>
        <v/>
      </c>
    </row>
    <row r="25797" spans="1:1" ht="18" customHeight="1" x14ac:dyDescent="0.25">
      <c r="A25797" s="59" t="str">
        <f t="shared" si="403"/>
        <v/>
      </c>
    </row>
    <row r="25798" spans="1:1" ht="18" customHeight="1" x14ac:dyDescent="0.25">
      <c r="A25798" s="59" t="str">
        <f t="shared" si="403"/>
        <v/>
      </c>
    </row>
    <row r="25799" spans="1:1" ht="18" customHeight="1" x14ac:dyDescent="0.25">
      <c r="A25799" s="59" t="str">
        <f t="shared" si="403"/>
        <v/>
      </c>
    </row>
    <row r="25800" spans="1:1" ht="18" customHeight="1" x14ac:dyDescent="0.25">
      <c r="A25800" s="59" t="str">
        <f t="shared" si="403"/>
        <v/>
      </c>
    </row>
    <row r="25801" spans="1:1" ht="18" customHeight="1" x14ac:dyDescent="0.25">
      <c r="A25801" s="59" t="str">
        <f t="shared" si="403"/>
        <v/>
      </c>
    </row>
    <row r="25802" spans="1:1" ht="18" customHeight="1" x14ac:dyDescent="0.25">
      <c r="A25802" s="59" t="str">
        <f t="shared" si="403"/>
        <v/>
      </c>
    </row>
    <row r="25803" spans="1:1" ht="18" customHeight="1" x14ac:dyDescent="0.25">
      <c r="A25803" s="59" t="str">
        <f t="shared" si="403"/>
        <v/>
      </c>
    </row>
    <row r="25804" spans="1:1" ht="18" customHeight="1" x14ac:dyDescent="0.25">
      <c r="A25804" s="59" t="str">
        <f t="shared" si="403"/>
        <v/>
      </c>
    </row>
    <row r="25805" spans="1:1" ht="18" customHeight="1" x14ac:dyDescent="0.25">
      <c r="A25805" s="59" t="str">
        <f t="shared" si="403"/>
        <v/>
      </c>
    </row>
    <row r="25806" spans="1:1" ht="18" customHeight="1" x14ac:dyDescent="0.25">
      <c r="A25806" s="59" t="str">
        <f t="shared" si="403"/>
        <v/>
      </c>
    </row>
    <row r="25807" spans="1:1" ht="18" customHeight="1" x14ac:dyDescent="0.25">
      <c r="A25807" s="59" t="str">
        <f t="shared" si="403"/>
        <v/>
      </c>
    </row>
    <row r="25808" spans="1:1" ht="18" customHeight="1" x14ac:dyDescent="0.25">
      <c r="A25808" s="59" t="str">
        <f t="shared" si="403"/>
        <v/>
      </c>
    </row>
    <row r="25809" spans="1:1" ht="18" customHeight="1" x14ac:dyDescent="0.25">
      <c r="A25809" s="59" t="str">
        <f t="shared" si="403"/>
        <v/>
      </c>
    </row>
    <row r="25810" spans="1:1" ht="18" customHeight="1" x14ac:dyDescent="0.25">
      <c r="A25810" s="59" t="str">
        <f t="shared" si="403"/>
        <v/>
      </c>
    </row>
    <row r="25811" spans="1:1" ht="18" customHeight="1" x14ac:dyDescent="0.25">
      <c r="A25811" s="59" t="str">
        <f t="shared" si="403"/>
        <v/>
      </c>
    </row>
    <row r="25812" spans="1:1" ht="18" customHeight="1" x14ac:dyDescent="0.25">
      <c r="A25812" s="59" t="str">
        <f t="shared" si="403"/>
        <v/>
      </c>
    </row>
    <row r="25813" spans="1:1" ht="18" customHeight="1" x14ac:dyDescent="0.25">
      <c r="A25813" s="59" t="str">
        <f t="shared" si="403"/>
        <v/>
      </c>
    </row>
    <row r="25814" spans="1:1" ht="18" customHeight="1" x14ac:dyDescent="0.25">
      <c r="A25814" s="59" t="str">
        <f t="shared" si="403"/>
        <v/>
      </c>
    </row>
    <row r="25815" spans="1:1" ht="18" customHeight="1" x14ac:dyDescent="0.25">
      <c r="A25815" s="59" t="str">
        <f t="shared" si="403"/>
        <v/>
      </c>
    </row>
    <row r="25816" spans="1:1" ht="18" customHeight="1" x14ac:dyDescent="0.25">
      <c r="A25816" s="59" t="str">
        <f t="shared" si="403"/>
        <v/>
      </c>
    </row>
    <row r="25817" spans="1:1" ht="18" customHeight="1" x14ac:dyDescent="0.25">
      <c r="A25817" s="59" t="str">
        <f t="shared" si="403"/>
        <v/>
      </c>
    </row>
    <row r="25818" spans="1:1" ht="18" customHeight="1" x14ac:dyDescent="0.25">
      <c r="A25818" s="59" t="str">
        <f t="shared" si="403"/>
        <v/>
      </c>
    </row>
    <row r="25819" spans="1:1" ht="18" customHeight="1" x14ac:dyDescent="0.25">
      <c r="A25819" s="59" t="str">
        <f t="shared" si="403"/>
        <v/>
      </c>
    </row>
    <row r="25820" spans="1:1" ht="18" customHeight="1" x14ac:dyDescent="0.25">
      <c r="A25820" s="59" t="str">
        <f t="shared" si="403"/>
        <v/>
      </c>
    </row>
    <row r="25821" spans="1:1" ht="18" customHeight="1" x14ac:dyDescent="0.25">
      <c r="A25821" s="59" t="str">
        <f t="shared" si="403"/>
        <v/>
      </c>
    </row>
    <row r="25822" spans="1:1" ht="18" customHeight="1" x14ac:dyDescent="0.25">
      <c r="A25822" s="59" t="str">
        <f t="shared" si="403"/>
        <v/>
      </c>
    </row>
    <row r="25823" spans="1:1" ht="18" customHeight="1" x14ac:dyDescent="0.25">
      <c r="A25823" s="59" t="str">
        <f t="shared" si="403"/>
        <v/>
      </c>
    </row>
    <row r="25824" spans="1:1" ht="18" customHeight="1" x14ac:dyDescent="0.25">
      <c r="A25824" s="59" t="str">
        <f t="shared" si="403"/>
        <v/>
      </c>
    </row>
    <row r="25825" spans="1:1" ht="18" customHeight="1" x14ac:dyDescent="0.25">
      <c r="A25825" s="59" t="str">
        <f t="shared" si="403"/>
        <v/>
      </c>
    </row>
    <row r="25826" spans="1:1" ht="18" customHeight="1" x14ac:dyDescent="0.25">
      <c r="A25826" s="59" t="str">
        <f t="shared" si="403"/>
        <v/>
      </c>
    </row>
    <row r="25827" spans="1:1" ht="18" customHeight="1" x14ac:dyDescent="0.25">
      <c r="A25827" s="59" t="str">
        <f t="shared" si="403"/>
        <v/>
      </c>
    </row>
    <row r="25828" spans="1:1" ht="18" customHeight="1" x14ac:dyDescent="0.25">
      <c r="A25828" s="59" t="str">
        <f t="shared" si="403"/>
        <v/>
      </c>
    </row>
    <row r="25829" spans="1:1" ht="18" customHeight="1" x14ac:dyDescent="0.25">
      <c r="A25829" s="59" t="str">
        <f t="shared" si="403"/>
        <v/>
      </c>
    </row>
    <row r="25830" spans="1:1" ht="18" customHeight="1" x14ac:dyDescent="0.25">
      <c r="A25830" s="59" t="str">
        <f t="shared" si="403"/>
        <v/>
      </c>
    </row>
    <row r="25831" spans="1:1" ht="18" customHeight="1" x14ac:dyDescent="0.25">
      <c r="A25831" s="59" t="str">
        <f t="shared" si="403"/>
        <v/>
      </c>
    </row>
    <row r="25832" spans="1:1" ht="18" customHeight="1" x14ac:dyDescent="0.25">
      <c r="A25832" s="59" t="str">
        <f t="shared" si="403"/>
        <v/>
      </c>
    </row>
    <row r="25833" spans="1:1" ht="18" customHeight="1" x14ac:dyDescent="0.25">
      <c r="A25833" s="59" t="str">
        <f t="shared" si="403"/>
        <v/>
      </c>
    </row>
    <row r="25834" spans="1:1" ht="18" customHeight="1" x14ac:dyDescent="0.25">
      <c r="A25834" s="59" t="str">
        <f t="shared" si="403"/>
        <v/>
      </c>
    </row>
    <row r="25835" spans="1:1" ht="18" customHeight="1" x14ac:dyDescent="0.25">
      <c r="A25835" s="59" t="str">
        <f t="shared" si="403"/>
        <v/>
      </c>
    </row>
    <row r="25836" spans="1:1" ht="18" customHeight="1" x14ac:dyDescent="0.25">
      <c r="A25836" s="59" t="str">
        <f t="shared" si="403"/>
        <v/>
      </c>
    </row>
    <row r="25837" spans="1:1" ht="18" customHeight="1" x14ac:dyDescent="0.25">
      <c r="A25837" s="59" t="str">
        <f t="shared" si="403"/>
        <v/>
      </c>
    </row>
    <row r="25838" spans="1:1" ht="18" customHeight="1" x14ac:dyDescent="0.25">
      <c r="A25838" s="59" t="str">
        <f t="shared" ref="A25838:A25901" si="404">IF(B25838&lt;&gt;"",DATE(2020,INT((ROW(A25836)-1)/78)+1,1),"")</f>
        <v/>
      </c>
    </row>
    <row r="25839" spans="1:1" ht="18" customHeight="1" x14ac:dyDescent="0.25">
      <c r="A25839" s="59" t="str">
        <f t="shared" si="404"/>
        <v/>
      </c>
    </row>
    <row r="25840" spans="1:1" ht="18" customHeight="1" x14ac:dyDescent="0.25">
      <c r="A25840" s="59" t="str">
        <f t="shared" si="404"/>
        <v/>
      </c>
    </row>
    <row r="25841" spans="1:1" ht="18" customHeight="1" x14ac:dyDescent="0.25">
      <c r="A25841" s="59" t="str">
        <f t="shared" si="404"/>
        <v/>
      </c>
    </row>
    <row r="25842" spans="1:1" ht="18" customHeight="1" x14ac:dyDescent="0.25">
      <c r="A25842" s="59" t="str">
        <f t="shared" si="404"/>
        <v/>
      </c>
    </row>
    <row r="25843" spans="1:1" ht="18" customHeight="1" x14ac:dyDescent="0.25">
      <c r="A25843" s="59" t="str">
        <f t="shared" si="404"/>
        <v/>
      </c>
    </row>
    <row r="25844" spans="1:1" ht="18" customHeight="1" x14ac:dyDescent="0.25">
      <c r="A25844" s="59" t="str">
        <f t="shared" si="404"/>
        <v/>
      </c>
    </row>
    <row r="25845" spans="1:1" ht="18" customHeight="1" x14ac:dyDescent="0.25">
      <c r="A25845" s="59" t="str">
        <f t="shared" si="404"/>
        <v/>
      </c>
    </row>
    <row r="25846" spans="1:1" ht="18" customHeight="1" x14ac:dyDescent="0.25">
      <c r="A25846" s="59" t="str">
        <f t="shared" si="404"/>
        <v/>
      </c>
    </row>
    <row r="25847" spans="1:1" ht="18" customHeight="1" x14ac:dyDescent="0.25">
      <c r="A25847" s="59" t="str">
        <f t="shared" si="404"/>
        <v/>
      </c>
    </row>
    <row r="25848" spans="1:1" ht="18" customHeight="1" x14ac:dyDescent="0.25">
      <c r="A25848" s="59" t="str">
        <f t="shared" si="404"/>
        <v/>
      </c>
    </row>
    <row r="25849" spans="1:1" ht="18" customHeight="1" x14ac:dyDescent="0.25">
      <c r="A25849" s="59" t="str">
        <f t="shared" si="404"/>
        <v/>
      </c>
    </row>
    <row r="25850" spans="1:1" ht="18" customHeight="1" x14ac:dyDescent="0.25">
      <c r="A25850" s="59" t="str">
        <f t="shared" si="404"/>
        <v/>
      </c>
    </row>
    <row r="25851" spans="1:1" ht="18" customHeight="1" x14ac:dyDescent="0.25">
      <c r="A25851" s="59" t="str">
        <f t="shared" si="404"/>
        <v/>
      </c>
    </row>
    <row r="25852" spans="1:1" ht="18" customHeight="1" x14ac:dyDescent="0.25">
      <c r="A25852" s="59" t="str">
        <f t="shared" si="404"/>
        <v/>
      </c>
    </row>
    <row r="25853" spans="1:1" ht="18" customHeight="1" x14ac:dyDescent="0.25">
      <c r="A25853" s="59" t="str">
        <f t="shared" si="404"/>
        <v/>
      </c>
    </row>
    <row r="25854" spans="1:1" ht="18" customHeight="1" x14ac:dyDescent="0.25">
      <c r="A25854" s="59" t="str">
        <f t="shared" si="404"/>
        <v/>
      </c>
    </row>
    <row r="25855" spans="1:1" ht="18" customHeight="1" x14ac:dyDescent="0.25">
      <c r="A25855" s="59" t="str">
        <f t="shared" si="404"/>
        <v/>
      </c>
    </row>
    <row r="25856" spans="1:1" ht="18" customHeight="1" x14ac:dyDescent="0.25">
      <c r="A25856" s="59" t="str">
        <f t="shared" si="404"/>
        <v/>
      </c>
    </row>
    <row r="25857" spans="1:1" ht="18" customHeight="1" x14ac:dyDescent="0.25">
      <c r="A25857" s="59" t="str">
        <f t="shared" si="404"/>
        <v/>
      </c>
    </row>
    <row r="25858" spans="1:1" ht="18" customHeight="1" x14ac:dyDescent="0.25">
      <c r="A25858" s="59" t="str">
        <f t="shared" si="404"/>
        <v/>
      </c>
    </row>
    <row r="25859" spans="1:1" ht="18" customHeight="1" x14ac:dyDescent="0.25">
      <c r="A25859" s="59" t="str">
        <f t="shared" si="404"/>
        <v/>
      </c>
    </row>
    <row r="25860" spans="1:1" ht="18" customHeight="1" x14ac:dyDescent="0.25">
      <c r="A25860" s="59" t="str">
        <f t="shared" si="404"/>
        <v/>
      </c>
    </row>
    <row r="25861" spans="1:1" ht="18" customHeight="1" x14ac:dyDescent="0.25">
      <c r="A25861" s="59" t="str">
        <f t="shared" si="404"/>
        <v/>
      </c>
    </row>
    <row r="25862" spans="1:1" ht="18" customHeight="1" x14ac:dyDescent="0.25">
      <c r="A25862" s="59" t="str">
        <f t="shared" si="404"/>
        <v/>
      </c>
    </row>
    <row r="25863" spans="1:1" ht="18" customHeight="1" x14ac:dyDescent="0.25">
      <c r="A25863" s="59" t="str">
        <f t="shared" si="404"/>
        <v/>
      </c>
    </row>
    <row r="25864" spans="1:1" ht="18" customHeight="1" x14ac:dyDescent="0.25">
      <c r="A25864" s="59" t="str">
        <f t="shared" si="404"/>
        <v/>
      </c>
    </row>
    <row r="25865" spans="1:1" ht="18" customHeight="1" x14ac:dyDescent="0.25">
      <c r="A25865" s="59" t="str">
        <f t="shared" si="404"/>
        <v/>
      </c>
    </row>
    <row r="25866" spans="1:1" ht="18" customHeight="1" x14ac:dyDescent="0.25">
      <c r="A25866" s="59" t="str">
        <f t="shared" si="404"/>
        <v/>
      </c>
    </row>
    <row r="25867" spans="1:1" ht="18" customHeight="1" x14ac:dyDescent="0.25">
      <c r="A25867" s="59" t="str">
        <f t="shared" si="404"/>
        <v/>
      </c>
    </row>
    <row r="25868" spans="1:1" ht="18" customHeight="1" x14ac:dyDescent="0.25">
      <c r="A25868" s="59" t="str">
        <f t="shared" si="404"/>
        <v/>
      </c>
    </row>
    <row r="25869" spans="1:1" ht="18" customHeight="1" x14ac:dyDescent="0.25">
      <c r="A25869" s="59" t="str">
        <f t="shared" si="404"/>
        <v/>
      </c>
    </row>
    <row r="25870" spans="1:1" ht="18" customHeight="1" x14ac:dyDescent="0.25">
      <c r="A25870" s="59" t="str">
        <f t="shared" si="404"/>
        <v/>
      </c>
    </row>
    <row r="25871" spans="1:1" ht="18" customHeight="1" x14ac:dyDescent="0.25">
      <c r="A25871" s="59" t="str">
        <f t="shared" si="404"/>
        <v/>
      </c>
    </row>
    <row r="25872" spans="1:1" ht="18" customHeight="1" x14ac:dyDescent="0.25">
      <c r="A25872" s="59" t="str">
        <f t="shared" si="404"/>
        <v/>
      </c>
    </row>
    <row r="25873" spans="1:1" ht="18" customHeight="1" x14ac:dyDescent="0.25">
      <c r="A25873" s="59" t="str">
        <f t="shared" si="404"/>
        <v/>
      </c>
    </row>
    <row r="25874" spans="1:1" ht="18" customHeight="1" x14ac:dyDescent="0.25">
      <c r="A25874" s="59" t="str">
        <f t="shared" si="404"/>
        <v/>
      </c>
    </row>
    <row r="25875" spans="1:1" ht="18" customHeight="1" x14ac:dyDescent="0.25">
      <c r="A25875" s="59" t="str">
        <f t="shared" si="404"/>
        <v/>
      </c>
    </row>
    <row r="25876" spans="1:1" ht="18" customHeight="1" x14ac:dyDescent="0.25">
      <c r="A25876" s="59" t="str">
        <f t="shared" si="404"/>
        <v/>
      </c>
    </row>
    <row r="25877" spans="1:1" ht="18" customHeight="1" x14ac:dyDescent="0.25">
      <c r="A25877" s="59" t="str">
        <f t="shared" si="404"/>
        <v/>
      </c>
    </row>
    <row r="25878" spans="1:1" ht="18" customHeight="1" x14ac:dyDescent="0.25">
      <c r="A25878" s="59" t="str">
        <f t="shared" si="404"/>
        <v/>
      </c>
    </row>
    <row r="25879" spans="1:1" ht="18" customHeight="1" x14ac:dyDescent="0.25">
      <c r="A25879" s="59" t="str">
        <f t="shared" si="404"/>
        <v/>
      </c>
    </row>
    <row r="25880" spans="1:1" ht="18" customHeight="1" x14ac:dyDescent="0.25">
      <c r="A25880" s="59" t="str">
        <f t="shared" si="404"/>
        <v/>
      </c>
    </row>
    <row r="25881" spans="1:1" ht="18" customHeight="1" x14ac:dyDescent="0.25">
      <c r="A25881" s="59" t="str">
        <f t="shared" si="404"/>
        <v/>
      </c>
    </row>
    <row r="25882" spans="1:1" ht="18" customHeight="1" x14ac:dyDescent="0.25">
      <c r="A25882" s="59" t="str">
        <f t="shared" si="404"/>
        <v/>
      </c>
    </row>
    <row r="25883" spans="1:1" ht="18" customHeight="1" x14ac:dyDescent="0.25">
      <c r="A25883" s="59" t="str">
        <f t="shared" si="404"/>
        <v/>
      </c>
    </row>
    <row r="25884" spans="1:1" ht="18" customHeight="1" x14ac:dyDescent="0.25">
      <c r="A25884" s="59" t="str">
        <f t="shared" si="404"/>
        <v/>
      </c>
    </row>
    <row r="25885" spans="1:1" ht="18" customHeight="1" x14ac:dyDescent="0.25">
      <c r="A25885" s="59" t="str">
        <f t="shared" si="404"/>
        <v/>
      </c>
    </row>
    <row r="25886" spans="1:1" ht="18" customHeight="1" x14ac:dyDescent="0.25">
      <c r="A25886" s="59" t="str">
        <f t="shared" si="404"/>
        <v/>
      </c>
    </row>
    <row r="25887" spans="1:1" ht="18" customHeight="1" x14ac:dyDescent="0.25">
      <c r="A25887" s="59" t="str">
        <f t="shared" si="404"/>
        <v/>
      </c>
    </row>
    <row r="25888" spans="1:1" ht="18" customHeight="1" x14ac:dyDescent="0.25">
      <c r="A25888" s="59" t="str">
        <f t="shared" si="404"/>
        <v/>
      </c>
    </row>
    <row r="25889" spans="1:1" ht="18" customHeight="1" x14ac:dyDescent="0.25">
      <c r="A25889" s="59" t="str">
        <f t="shared" si="404"/>
        <v/>
      </c>
    </row>
    <row r="25890" spans="1:1" ht="18" customHeight="1" x14ac:dyDescent="0.25">
      <c r="A25890" s="59" t="str">
        <f t="shared" si="404"/>
        <v/>
      </c>
    </row>
    <row r="25891" spans="1:1" ht="18" customHeight="1" x14ac:dyDescent="0.25">
      <c r="A25891" s="59" t="str">
        <f t="shared" si="404"/>
        <v/>
      </c>
    </row>
    <row r="25892" spans="1:1" ht="18" customHeight="1" x14ac:dyDescent="0.25">
      <c r="A25892" s="59" t="str">
        <f t="shared" si="404"/>
        <v/>
      </c>
    </row>
    <row r="25893" spans="1:1" ht="18" customHeight="1" x14ac:dyDescent="0.25">
      <c r="A25893" s="59" t="str">
        <f t="shared" si="404"/>
        <v/>
      </c>
    </row>
    <row r="25894" spans="1:1" ht="18" customHeight="1" x14ac:dyDescent="0.25">
      <c r="A25894" s="59" t="str">
        <f t="shared" si="404"/>
        <v/>
      </c>
    </row>
    <row r="25895" spans="1:1" ht="18" customHeight="1" x14ac:dyDescent="0.25">
      <c r="A25895" s="59" t="str">
        <f t="shared" si="404"/>
        <v/>
      </c>
    </row>
    <row r="25896" spans="1:1" ht="18" customHeight="1" x14ac:dyDescent="0.25">
      <c r="A25896" s="59" t="str">
        <f t="shared" si="404"/>
        <v/>
      </c>
    </row>
    <row r="25897" spans="1:1" ht="18" customHeight="1" x14ac:dyDescent="0.25">
      <c r="A25897" s="59" t="str">
        <f t="shared" si="404"/>
        <v/>
      </c>
    </row>
    <row r="25898" spans="1:1" ht="18" customHeight="1" x14ac:dyDescent="0.25">
      <c r="A25898" s="59" t="str">
        <f t="shared" si="404"/>
        <v/>
      </c>
    </row>
    <row r="25899" spans="1:1" ht="18" customHeight="1" x14ac:dyDescent="0.25">
      <c r="A25899" s="59" t="str">
        <f t="shared" si="404"/>
        <v/>
      </c>
    </row>
    <row r="25900" spans="1:1" ht="18" customHeight="1" x14ac:dyDescent="0.25">
      <c r="A25900" s="59" t="str">
        <f t="shared" si="404"/>
        <v/>
      </c>
    </row>
    <row r="25901" spans="1:1" ht="18" customHeight="1" x14ac:dyDescent="0.25">
      <c r="A25901" s="59" t="str">
        <f t="shared" si="404"/>
        <v/>
      </c>
    </row>
    <row r="25902" spans="1:1" ht="18" customHeight="1" x14ac:dyDescent="0.25">
      <c r="A25902" s="59" t="str">
        <f t="shared" ref="A25902:A25965" si="405">IF(B25902&lt;&gt;"",DATE(2020,INT((ROW(A25900)-1)/78)+1,1),"")</f>
        <v/>
      </c>
    </row>
    <row r="25903" spans="1:1" ht="18" customHeight="1" x14ac:dyDescent="0.25">
      <c r="A25903" s="59" t="str">
        <f t="shared" si="405"/>
        <v/>
      </c>
    </row>
    <row r="25904" spans="1:1" ht="18" customHeight="1" x14ac:dyDescent="0.25">
      <c r="A25904" s="59" t="str">
        <f t="shared" si="405"/>
        <v/>
      </c>
    </row>
    <row r="25905" spans="1:1" ht="18" customHeight="1" x14ac:dyDescent="0.25">
      <c r="A25905" s="59" t="str">
        <f t="shared" si="405"/>
        <v/>
      </c>
    </row>
    <row r="25906" spans="1:1" ht="18" customHeight="1" x14ac:dyDescent="0.25">
      <c r="A25906" s="59" t="str">
        <f t="shared" si="405"/>
        <v/>
      </c>
    </row>
    <row r="25907" spans="1:1" ht="18" customHeight="1" x14ac:dyDescent="0.25">
      <c r="A25907" s="59" t="str">
        <f t="shared" si="405"/>
        <v/>
      </c>
    </row>
    <row r="25908" spans="1:1" ht="18" customHeight="1" x14ac:dyDescent="0.25">
      <c r="A25908" s="59" t="str">
        <f t="shared" si="405"/>
        <v/>
      </c>
    </row>
    <row r="25909" spans="1:1" ht="18" customHeight="1" x14ac:dyDescent="0.25">
      <c r="A25909" s="59" t="str">
        <f t="shared" si="405"/>
        <v/>
      </c>
    </row>
    <row r="25910" spans="1:1" ht="18" customHeight="1" x14ac:dyDescent="0.25">
      <c r="A25910" s="59" t="str">
        <f t="shared" si="405"/>
        <v/>
      </c>
    </row>
    <row r="25911" spans="1:1" ht="18" customHeight="1" x14ac:dyDescent="0.25">
      <c r="A25911" s="59" t="str">
        <f t="shared" si="405"/>
        <v/>
      </c>
    </row>
    <row r="25912" spans="1:1" ht="18" customHeight="1" x14ac:dyDescent="0.25">
      <c r="A25912" s="59" t="str">
        <f t="shared" si="405"/>
        <v/>
      </c>
    </row>
    <row r="25913" spans="1:1" ht="18" customHeight="1" x14ac:dyDescent="0.25">
      <c r="A25913" s="59" t="str">
        <f t="shared" si="405"/>
        <v/>
      </c>
    </row>
    <row r="25914" spans="1:1" ht="18" customHeight="1" x14ac:dyDescent="0.25">
      <c r="A25914" s="59" t="str">
        <f t="shared" si="405"/>
        <v/>
      </c>
    </row>
    <row r="25915" spans="1:1" ht="18" customHeight="1" x14ac:dyDescent="0.25">
      <c r="A25915" s="59" t="str">
        <f t="shared" si="405"/>
        <v/>
      </c>
    </row>
    <row r="25916" spans="1:1" ht="18" customHeight="1" x14ac:dyDescent="0.25">
      <c r="A25916" s="59" t="str">
        <f t="shared" si="405"/>
        <v/>
      </c>
    </row>
    <row r="25917" spans="1:1" ht="18" customHeight="1" x14ac:dyDescent="0.25">
      <c r="A25917" s="59" t="str">
        <f t="shared" si="405"/>
        <v/>
      </c>
    </row>
    <row r="25918" spans="1:1" ht="18" customHeight="1" x14ac:dyDescent="0.25">
      <c r="A25918" s="59" t="str">
        <f t="shared" si="405"/>
        <v/>
      </c>
    </row>
    <row r="25919" spans="1:1" ht="18" customHeight="1" x14ac:dyDescent="0.25">
      <c r="A25919" s="59" t="str">
        <f t="shared" si="405"/>
        <v/>
      </c>
    </row>
    <row r="25920" spans="1:1" ht="18" customHeight="1" x14ac:dyDescent="0.25">
      <c r="A25920" s="59" t="str">
        <f t="shared" si="405"/>
        <v/>
      </c>
    </row>
    <row r="25921" spans="1:1" ht="18" customHeight="1" x14ac:dyDescent="0.25">
      <c r="A25921" s="59" t="str">
        <f t="shared" si="405"/>
        <v/>
      </c>
    </row>
    <row r="25922" spans="1:1" ht="18" customHeight="1" x14ac:dyDescent="0.25">
      <c r="A25922" s="59" t="str">
        <f t="shared" si="405"/>
        <v/>
      </c>
    </row>
    <row r="25923" spans="1:1" ht="18" customHeight="1" x14ac:dyDescent="0.25">
      <c r="A25923" s="59" t="str">
        <f t="shared" si="405"/>
        <v/>
      </c>
    </row>
    <row r="25924" spans="1:1" ht="18" customHeight="1" x14ac:dyDescent="0.25">
      <c r="A25924" s="59" t="str">
        <f t="shared" si="405"/>
        <v/>
      </c>
    </row>
    <row r="25925" spans="1:1" ht="18" customHeight="1" x14ac:dyDescent="0.25">
      <c r="A25925" s="59" t="str">
        <f t="shared" si="405"/>
        <v/>
      </c>
    </row>
    <row r="25926" spans="1:1" ht="18" customHeight="1" x14ac:dyDescent="0.25">
      <c r="A25926" s="59" t="str">
        <f t="shared" si="405"/>
        <v/>
      </c>
    </row>
    <row r="25927" spans="1:1" ht="18" customHeight="1" x14ac:dyDescent="0.25">
      <c r="A25927" s="59" t="str">
        <f t="shared" si="405"/>
        <v/>
      </c>
    </row>
    <row r="25928" spans="1:1" ht="18" customHeight="1" x14ac:dyDescent="0.25">
      <c r="A25928" s="59" t="str">
        <f t="shared" si="405"/>
        <v/>
      </c>
    </row>
    <row r="25929" spans="1:1" ht="18" customHeight="1" x14ac:dyDescent="0.25">
      <c r="A25929" s="59" t="str">
        <f t="shared" si="405"/>
        <v/>
      </c>
    </row>
    <row r="25930" spans="1:1" ht="18" customHeight="1" x14ac:dyDescent="0.25">
      <c r="A25930" s="59" t="str">
        <f t="shared" si="405"/>
        <v/>
      </c>
    </row>
    <row r="25931" spans="1:1" ht="18" customHeight="1" x14ac:dyDescent="0.25">
      <c r="A25931" s="59" t="str">
        <f t="shared" si="405"/>
        <v/>
      </c>
    </row>
    <row r="25932" spans="1:1" ht="18" customHeight="1" x14ac:dyDescent="0.25">
      <c r="A25932" s="59" t="str">
        <f t="shared" si="405"/>
        <v/>
      </c>
    </row>
    <row r="25933" spans="1:1" ht="18" customHeight="1" x14ac:dyDescent="0.25">
      <c r="A25933" s="59" t="str">
        <f t="shared" si="405"/>
        <v/>
      </c>
    </row>
    <row r="25934" spans="1:1" ht="18" customHeight="1" x14ac:dyDescent="0.25">
      <c r="A25934" s="59" t="str">
        <f t="shared" si="405"/>
        <v/>
      </c>
    </row>
    <row r="25935" spans="1:1" ht="18" customHeight="1" x14ac:dyDescent="0.25">
      <c r="A25935" s="59" t="str">
        <f t="shared" si="405"/>
        <v/>
      </c>
    </row>
    <row r="25936" spans="1:1" ht="18" customHeight="1" x14ac:dyDescent="0.25">
      <c r="A25936" s="59" t="str">
        <f t="shared" si="405"/>
        <v/>
      </c>
    </row>
    <row r="25937" spans="1:1" ht="18" customHeight="1" x14ac:dyDescent="0.25">
      <c r="A25937" s="59" t="str">
        <f t="shared" si="405"/>
        <v/>
      </c>
    </row>
    <row r="25938" spans="1:1" ht="18" customHeight="1" x14ac:dyDescent="0.25">
      <c r="A25938" s="59" t="str">
        <f t="shared" si="405"/>
        <v/>
      </c>
    </row>
    <row r="25939" spans="1:1" ht="18" customHeight="1" x14ac:dyDescent="0.25">
      <c r="A25939" s="59" t="str">
        <f t="shared" si="405"/>
        <v/>
      </c>
    </row>
    <row r="25940" spans="1:1" ht="18" customHeight="1" x14ac:dyDescent="0.25">
      <c r="A25940" s="59" t="str">
        <f t="shared" si="405"/>
        <v/>
      </c>
    </row>
    <row r="25941" spans="1:1" ht="18" customHeight="1" x14ac:dyDescent="0.25">
      <c r="A25941" s="59" t="str">
        <f t="shared" si="405"/>
        <v/>
      </c>
    </row>
    <row r="25942" spans="1:1" ht="18" customHeight="1" x14ac:dyDescent="0.25">
      <c r="A25942" s="59" t="str">
        <f t="shared" si="405"/>
        <v/>
      </c>
    </row>
    <row r="25943" spans="1:1" ht="18" customHeight="1" x14ac:dyDescent="0.25">
      <c r="A25943" s="59" t="str">
        <f t="shared" si="405"/>
        <v/>
      </c>
    </row>
    <row r="25944" spans="1:1" ht="18" customHeight="1" x14ac:dyDescent="0.25">
      <c r="A25944" s="59" t="str">
        <f t="shared" si="405"/>
        <v/>
      </c>
    </row>
    <row r="25945" spans="1:1" ht="18" customHeight="1" x14ac:dyDescent="0.25">
      <c r="A25945" s="59" t="str">
        <f t="shared" si="405"/>
        <v/>
      </c>
    </row>
    <row r="25946" spans="1:1" ht="18" customHeight="1" x14ac:dyDescent="0.25">
      <c r="A25946" s="59" t="str">
        <f t="shared" si="405"/>
        <v/>
      </c>
    </row>
    <row r="25947" spans="1:1" ht="18" customHeight="1" x14ac:dyDescent="0.25">
      <c r="A25947" s="59" t="str">
        <f t="shared" si="405"/>
        <v/>
      </c>
    </row>
    <row r="25948" spans="1:1" ht="18" customHeight="1" x14ac:dyDescent="0.25">
      <c r="A25948" s="59" t="str">
        <f t="shared" si="405"/>
        <v/>
      </c>
    </row>
    <row r="25949" spans="1:1" ht="18" customHeight="1" x14ac:dyDescent="0.25">
      <c r="A25949" s="59" t="str">
        <f t="shared" si="405"/>
        <v/>
      </c>
    </row>
    <row r="25950" spans="1:1" ht="18" customHeight="1" x14ac:dyDescent="0.25">
      <c r="A25950" s="59" t="str">
        <f t="shared" si="405"/>
        <v/>
      </c>
    </row>
    <row r="25951" spans="1:1" ht="18" customHeight="1" x14ac:dyDescent="0.25">
      <c r="A25951" s="59" t="str">
        <f t="shared" si="405"/>
        <v/>
      </c>
    </row>
    <row r="25952" spans="1:1" ht="18" customHeight="1" x14ac:dyDescent="0.25">
      <c r="A25952" s="59" t="str">
        <f t="shared" si="405"/>
        <v/>
      </c>
    </row>
    <row r="25953" spans="1:1" ht="18" customHeight="1" x14ac:dyDescent="0.25">
      <c r="A25953" s="59" t="str">
        <f t="shared" si="405"/>
        <v/>
      </c>
    </row>
    <row r="25954" spans="1:1" ht="18" customHeight="1" x14ac:dyDescent="0.25">
      <c r="A25954" s="59" t="str">
        <f t="shared" si="405"/>
        <v/>
      </c>
    </row>
    <row r="25955" spans="1:1" ht="18" customHeight="1" x14ac:dyDescent="0.25">
      <c r="A25955" s="59" t="str">
        <f t="shared" si="405"/>
        <v/>
      </c>
    </row>
    <row r="25956" spans="1:1" ht="18" customHeight="1" x14ac:dyDescent="0.25">
      <c r="A25956" s="59" t="str">
        <f t="shared" si="405"/>
        <v/>
      </c>
    </row>
    <row r="25957" spans="1:1" ht="18" customHeight="1" x14ac:dyDescent="0.25">
      <c r="A25957" s="59" t="str">
        <f t="shared" si="405"/>
        <v/>
      </c>
    </row>
    <row r="25958" spans="1:1" ht="18" customHeight="1" x14ac:dyDescent="0.25">
      <c r="A25958" s="59" t="str">
        <f t="shared" si="405"/>
        <v/>
      </c>
    </row>
    <row r="25959" spans="1:1" ht="18" customHeight="1" x14ac:dyDescent="0.25">
      <c r="A25959" s="59" t="str">
        <f t="shared" si="405"/>
        <v/>
      </c>
    </row>
    <row r="25960" spans="1:1" ht="18" customHeight="1" x14ac:dyDescent="0.25">
      <c r="A25960" s="59" t="str">
        <f t="shared" si="405"/>
        <v/>
      </c>
    </row>
    <row r="25961" spans="1:1" ht="18" customHeight="1" x14ac:dyDescent="0.25">
      <c r="A25961" s="59" t="str">
        <f t="shared" si="405"/>
        <v/>
      </c>
    </row>
    <row r="25962" spans="1:1" ht="18" customHeight="1" x14ac:dyDescent="0.25">
      <c r="A25962" s="59" t="str">
        <f t="shared" si="405"/>
        <v/>
      </c>
    </row>
    <row r="25963" spans="1:1" ht="18" customHeight="1" x14ac:dyDescent="0.25">
      <c r="A25963" s="59" t="str">
        <f t="shared" si="405"/>
        <v/>
      </c>
    </row>
    <row r="25964" spans="1:1" ht="18" customHeight="1" x14ac:dyDescent="0.25">
      <c r="A25964" s="59" t="str">
        <f t="shared" si="405"/>
        <v/>
      </c>
    </row>
    <row r="25965" spans="1:1" ht="18" customHeight="1" x14ac:dyDescent="0.25">
      <c r="A25965" s="59" t="str">
        <f t="shared" si="405"/>
        <v/>
      </c>
    </row>
    <row r="25966" spans="1:1" ht="18" customHeight="1" x14ac:dyDescent="0.25">
      <c r="A25966" s="59" t="str">
        <f t="shared" ref="A25966:A26029" si="406">IF(B25966&lt;&gt;"",DATE(2020,INT((ROW(A25964)-1)/78)+1,1),"")</f>
        <v/>
      </c>
    </row>
    <row r="25967" spans="1:1" ht="18" customHeight="1" x14ac:dyDescent="0.25">
      <c r="A25967" s="59" t="str">
        <f t="shared" si="406"/>
        <v/>
      </c>
    </row>
    <row r="25968" spans="1:1" ht="18" customHeight="1" x14ac:dyDescent="0.25">
      <c r="A25968" s="59" t="str">
        <f t="shared" si="406"/>
        <v/>
      </c>
    </row>
    <row r="25969" spans="1:1" ht="18" customHeight="1" x14ac:dyDescent="0.25">
      <c r="A25969" s="59" t="str">
        <f t="shared" si="406"/>
        <v/>
      </c>
    </row>
    <row r="25970" spans="1:1" ht="18" customHeight="1" x14ac:dyDescent="0.25">
      <c r="A25970" s="59" t="str">
        <f t="shared" si="406"/>
        <v/>
      </c>
    </row>
    <row r="25971" spans="1:1" ht="18" customHeight="1" x14ac:dyDescent="0.25">
      <c r="A25971" s="59" t="str">
        <f t="shared" si="406"/>
        <v/>
      </c>
    </row>
    <row r="25972" spans="1:1" ht="18" customHeight="1" x14ac:dyDescent="0.25">
      <c r="A25972" s="59" t="str">
        <f t="shared" si="406"/>
        <v/>
      </c>
    </row>
    <row r="25973" spans="1:1" ht="18" customHeight="1" x14ac:dyDescent="0.25">
      <c r="A25973" s="59" t="str">
        <f t="shared" si="406"/>
        <v/>
      </c>
    </row>
    <row r="25974" spans="1:1" ht="18" customHeight="1" x14ac:dyDescent="0.25">
      <c r="A25974" s="59" t="str">
        <f t="shared" si="406"/>
        <v/>
      </c>
    </row>
    <row r="25975" spans="1:1" ht="18" customHeight="1" x14ac:dyDescent="0.25">
      <c r="A25975" s="59" t="str">
        <f t="shared" si="406"/>
        <v/>
      </c>
    </row>
    <row r="25976" spans="1:1" ht="18" customHeight="1" x14ac:dyDescent="0.25">
      <c r="A25976" s="59" t="str">
        <f t="shared" si="406"/>
        <v/>
      </c>
    </row>
    <row r="25977" spans="1:1" ht="18" customHeight="1" x14ac:dyDescent="0.25">
      <c r="A25977" s="59" t="str">
        <f t="shared" si="406"/>
        <v/>
      </c>
    </row>
    <row r="25978" spans="1:1" ht="18" customHeight="1" x14ac:dyDescent="0.25">
      <c r="A25978" s="59" t="str">
        <f t="shared" si="406"/>
        <v/>
      </c>
    </row>
    <row r="25979" spans="1:1" ht="18" customHeight="1" x14ac:dyDescent="0.25">
      <c r="A25979" s="59" t="str">
        <f t="shared" si="406"/>
        <v/>
      </c>
    </row>
    <row r="25980" spans="1:1" ht="18" customHeight="1" x14ac:dyDescent="0.25">
      <c r="A25980" s="59" t="str">
        <f t="shared" si="406"/>
        <v/>
      </c>
    </row>
    <row r="25981" spans="1:1" ht="18" customHeight="1" x14ac:dyDescent="0.25">
      <c r="A25981" s="59" t="str">
        <f t="shared" si="406"/>
        <v/>
      </c>
    </row>
    <row r="25982" spans="1:1" ht="18" customHeight="1" x14ac:dyDescent="0.25">
      <c r="A25982" s="59" t="str">
        <f t="shared" si="406"/>
        <v/>
      </c>
    </row>
    <row r="25983" spans="1:1" ht="18" customHeight="1" x14ac:dyDescent="0.25">
      <c r="A25983" s="59" t="str">
        <f t="shared" si="406"/>
        <v/>
      </c>
    </row>
    <row r="25984" spans="1:1" ht="18" customHeight="1" x14ac:dyDescent="0.25">
      <c r="A25984" s="59" t="str">
        <f t="shared" si="406"/>
        <v/>
      </c>
    </row>
    <row r="25985" spans="1:1" ht="18" customHeight="1" x14ac:dyDescent="0.25">
      <c r="A25985" s="59" t="str">
        <f t="shared" si="406"/>
        <v/>
      </c>
    </row>
    <row r="25986" spans="1:1" ht="18" customHeight="1" x14ac:dyDescent="0.25">
      <c r="A25986" s="59" t="str">
        <f t="shared" si="406"/>
        <v/>
      </c>
    </row>
    <row r="25987" spans="1:1" ht="18" customHeight="1" x14ac:dyDescent="0.25">
      <c r="A25987" s="59" t="str">
        <f t="shared" si="406"/>
        <v/>
      </c>
    </row>
    <row r="25988" spans="1:1" ht="18" customHeight="1" x14ac:dyDescent="0.25">
      <c r="A25988" s="59" t="str">
        <f t="shared" si="406"/>
        <v/>
      </c>
    </row>
    <row r="25989" spans="1:1" ht="18" customHeight="1" x14ac:dyDescent="0.25">
      <c r="A25989" s="59" t="str">
        <f t="shared" si="406"/>
        <v/>
      </c>
    </row>
    <row r="25990" spans="1:1" ht="18" customHeight="1" x14ac:dyDescent="0.25">
      <c r="A25990" s="59" t="str">
        <f t="shared" si="406"/>
        <v/>
      </c>
    </row>
    <row r="25991" spans="1:1" ht="18" customHeight="1" x14ac:dyDescent="0.25">
      <c r="A25991" s="59" t="str">
        <f t="shared" si="406"/>
        <v/>
      </c>
    </row>
    <row r="25992" spans="1:1" ht="18" customHeight="1" x14ac:dyDescent="0.25">
      <c r="A25992" s="59" t="str">
        <f t="shared" si="406"/>
        <v/>
      </c>
    </row>
    <row r="25993" spans="1:1" ht="18" customHeight="1" x14ac:dyDescent="0.25">
      <c r="A25993" s="59" t="str">
        <f t="shared" si="406"/>
        <v/>
      </c>
    </row>
    <row r="25994" spans="1:1" ht="18" customHeight="1" x14ac:dyDescent="0.25">
      <c r="A25994" s="59" t="str">
        <f t="shared" si="406"/>
        <v/>
      </c>
    </row>
    <row r="25995" spans="1:1" ht="18" customHeight="1" x14ac:dyDescent="0.25">
      <c r="A25995" s="59" t="str">
        <f t="shared" si="406"/>
        <v/>
      </c>
    </row>
    <row r="25996" spans="1:1" ht="18" customHeight="1" x14ac:dyDescent="0.25">
      <c r="A25996" s="59" t="str">
        <f t="shared" si="406"/>
        <v/>
      </c>
    </row>
    <row r="25997" spans="1:1" ht="18" customHeight="1" x14ac:dyDescent="0.25">
      <c r="A25997" s="59" t="str">
        <f t="shared" si="406"/>
        <v/>
      </c>
    </row>
    <row r="25998" spans="1:1" ht="18" customHeight="1" x14ac:dyDescent="0.25">
      <c r="A25998" s="59" t="str">
        <f t="shared" si="406"/>
        <v/>
      </c>
    </row>
    <row r="25999" spans="1:1" ht="18" customHeight="1" x14ac:dyDescent="0.25">
      <c r="A25999" s="59" t="str">
        <f t="shared" si="406"/>
        <v/>
      </c>
    </row>
    <row r="26000" spans="1:1" ht="18" customHeight="1" x14ac:dyDescent="0.25">
      <c r="A26000" s="59" t="str">
        <f t="shared" si="406"/>
        <v/>
      </c>
    </row>
    <row r="26001" spans="1:1" ht="18" customHeight="1" x14ac:dyDescent="0.25">
      <c r="A26001" s="59" t="str">
        <f t="shared" si="406"/>
        <v/>
      </c>
    </row>
    <row r="26002" spans="1:1" ht="18" customHeight="1" x14ac:dyDescent="0.25">
      <c r="A26002" s="59" t="str">
        <f t="shared" si="406"/>
        <v/>
      </c>
    </row>
    <row r="26003" spans="1:1" ht="18" customHeight="1" x14ac:dyDescent="0.25">
      <c r="A26003" s="59" t="str">
        <f t="shared" si="406"/>
        <v/>
      </c>
    </row>
    <row r="26004" spans="1:1" ht="18" customHeight="1" x14ac:dyDescent="0.25">
      <c r="A26004" s="59" t="str">
        <f t="shared" si="406"/>
        <v/>
      </c>
    </row>
    <row r="26005" spans="1:1" ht="18" customHeight="1" x14ac:dyDescent="0.25">
      <c r="A26005" s="59" t="str">
        <f t="shared" si="406"/>
        <v/>
      </c>
    </row>
    <row r="26006" spans="1:1" ht="18" customHeight="1" x14ac:dyDescent="0.25">
      <c r="A26006" s="59" t="str">
        <f t="shared" si="406"/>
        <v/>
      </c>
    </row>
    <row r="26007" spans="1:1" ht="18" customHeight="1" x14ac:dyDescent="0.25">
      <c r="A26007" s="59" t="str">
        <f t="shared" si="406"/>
        <v/>
      </c>
    </row>
    <row r="26008" spans="1:1" ht="18" customHeight="1" x14ac:dyDescent="0.25">
      <c r="A26008" s="59" t="str">
        <f t="shared" si="406"/>
        <v/>
      </c>
    </row>
    <row r="26009" spans="1:1" ht="18" customHeight="1" x14ac:dyDescent="0.25">
      <c r="A26009" s="59" t="str">
        <f t="shared" si="406"/>
        <v/>
      </c>
    </row>
    <row r="26010" spans="1:1" ht="18" customHeight="1" x14ac:dyDescent="0.25">
      <c r="A26010" s="59" t="str">
        <f t="shared" si="406"/>
        <v/>
      </c>
    </row>
    <row r="26011" spans="1:1" ht="18" customHeight="1" x14ac:dyDescent="0.25">
      <c r="A26011" s="59" t="str">
        <f t="shared" si="406"/>
        <v/>
      </c>
    </row>
    <row r="26012" spans="1:1" ht="18" customHeight="1" x14ac:dyDescent="0.25">
      <c r="A26012" s="59" t="str">
        <f t="shared" si="406"/>
        <v/>
      </c>
    </row>
    <row r="26013" spans="1:1" ht="18" customHeight="1" x14ac:dyDescent="0.25">
      <c r="A26013" s="59" t="str">
        <f t="shared" si="406"/>
        <v/>
      </c>
    </row>
    <row r="26014" spans="1:1" ht="18" customHeight="1" x14ac:dyDescent="0.25">
      <c r="A26014" s="59" t="str">
        <f t="shared" si="406"/>
        <v/>
      </c>
    </row>
    <row r="26015" spans="1:1" ht="18" customHeight="1" x14ac:dyDescent="0.25">
      <c r="A26015" s="59" t="str">
        <f t="shared" si="406"/>
        <v/>
      </c>
    </row>
    <row r="26016" spans="1:1" ht="18" customHeight="1" x14ac:dyDescent="0.25">
      <c r="A26016" s="59" t="str">
        <f t="shared" si="406"/>
        <v/>
      </c>
    </row>
    <row r="26017" spans="1:1" ht="18" customHeight="1" x14ac:dyDescent="0.25">
      <c r="A26017" s="59" t="str">
        <f t="shared" si="406"/>
        <v/>
      </c>
    </row>
    <row r="26018" spans="1:1" ht="18" customHeight="1" x14ac:dyDescent="0.25">
      <c r="A26018" s="59" t="str">
        <f t="shared" si="406"/>
        <v/>
      </c>
    </row>
    <row r="26019" spans="1:1" ht="18" customHeight="1" x14ac:dyDescent="0.25">
      <c r="A26019" s="59" t="str">
        <f t="shared" si="406"/>
        <v/>
      </c>
    </row>
    <row r="26020" spans="1:1" ht="18" customHeight="1" x14ac:dyDescent="0.25">
      <c r="A26020" s="59" t="str">
        <f t="shared" si="406"/>
        <v/>
      </c>
    </row>
    <row r="26021" spans="1:1" ht="18" customHeight="1" x14ac:dyDescent="0.25">
      <c r="A26021" s="59" t="str">
        <f t="shared" si="406"/>
        <v/>
      </c>
    </row>
    <row r="26022" spans="1:1" ht="18" customHeight="1" x14ac:dyDescent="0.25">
      <c r="A26022" s="59" t="str">
        <f t="shared" si="406"/>
        <v/>
      </c>
    </row>
    <row r="26023" spans="1:1" ht="18" customHeight="1" x14ac:dyDescent="0.25">
      <c r="A26023" s="59" t="str">
        <f t="shared" si="406"/>
        <v/>
      </c>
    </row>
    <row r="26024" spans="1:1" ht="18" customHeight="1" x14ac:dyDescent="0.25">
      <c r="A26024" s="59" t="str">
        <f t="shared" si="406"/>
        <v/>
      </c>
    </row>
    <row r="26025" spans="1:1" ht="18" customHeight="1" x14ac:dyDescent="0.25">
      <c r="A26025" s="59" t="str">
        <f t="shared" si="406"/>
        <v/>
      </c>
    </row>
    <row r="26026" spans="1:1" ht="18" customHeight="1" x14ac:dyDescent="0.25">
      <c r="A26026" s="59" t="str">
        <f t="shared" si="406"/>
        <v/>
      </c>
    </row>
    <row r="26027" spans="1:1" ht="18" customHeight="1" x14ac:dyDescent="0.25">
      <c r="A26027" s="59" t="str">
        <f t="shared" si="406"/>
        <v/>
      </c>
    </row>
    <row r="26028" spans="1:1" ht="18" customHeight="1" x14ac:dyDescent="0.25">
      <c r="A26028" s="59" t="str">
        <f t="shared" si="406"/>
        <v/>
      </c>
    </row>
    <row r="26029" spans="1:1" ht="18" customHeight="1" x14ac:dyDescent="0.25">
      <c r="A26029" s="59" t="str">
        <f t="shared" si="406"/>
        <v/>
      </c>
    </row>
    <row r="26030" spans="1:1" ht="18" customHeight="1" x14ac:dyDescent="0.25">
      <c r="A26030" s="59" t="str">
        <f t="shared" ref="A26030:A26093" si="407">IF(B26030&lt;&gt;"",DATE(2020,INT((ROW(A26028)-1)/78)+1,1),"")</f>
        <v/>
      </c>
    </row>
    <row r="26031" spans="1:1" ht="18" customHeight="1" x14ac:dyDescent="0.25">
      <c r="A26031" s="59" t="str">
        <f t="shared" si="407"/>
        <v/>
      </c>
    </row>
    <row r="26032" spans="1:1" ht="18" customHeight="1" x14ac:dyDescent="0.25">
      <c r="A26032" s="59" t="str">
        <f t="shared" si="407"/>
        <v/>
      </c>
    </row>
    <row r="26033" spans="1:1" ht="18" customHeight="1" x14ac:dyDescent="0.25">
      <c r="A26033" s="59" t="str">
        <f t="shared" si="407"/>
        <v/>
      </c>
    </row>
    <row r="26034" spans="1:1" ht="18" customHeight="1" x14ac:dyDescent="0.25">
      <c r="A26034" s="59" t="str">
        <f t="shared" si="407"/>
        <v/>
      </c>
    </row>
    <row r="26035" spans="1:1" ht="18" customHeight="1" x14ac:dyDescent="0.25">
      <c r="A26035" s="59" t="str">
        <f t="shared" si="407"/>
        <v/>
      </c>
    </row>
    <row r="26036" spans="1:1" ht="18" customHeight="1" x14ac:dyDescent="0.25">
      <c r="A26036" s="59" t="str">
        <f t="shared" si="407"/>
        <v/>
      </c>
    </row>
    <row r="26037" spans="1:1" ht="18" customHeight="1" x14ac:dyDescent="0.25">
      <c r="A26037" s="59" t="str">
        <f t="shared" si="407"/>
        <v/>
      </c>
    </row>
    <row r="26038" spans="1:1" ht="18" customHeight="1" x14ac:dyDescent="0.25">
      <c r="A26038" s="59" t="str">
        <f t="shared" si="407"/>
        <v/>
      </c>
    </row>
    <row r="26039" spans="1:1" ht="18" customHeight="1" x14ac:dyDescent="0.25">
      <c r="A26039" s="59" t="str">
        <f t="shared" si="407"/>
        <v/>
      </c>
    </row>
    <row r="26040" spans="1:1" ht="18" customHeight="1" x14ac:dyDescent="0.25">
      <c r="A26040" s="59" t="str">
        <f t="shared" si="407"/>
        <v/>
      </c>
    </row>
    <row r="26041" spans="1:1" ht="18" customHeight="1" x14ac:dyDescent="0.25">
      <c r="A26041" s="59" t="str">
        <f t="shared" si="407"/>
        <v/>
      </c>
    </row>
    <row r="26042" spans="1:1" ht="18" customHeight="1" x14ac:dyDescent="0.25">
      <c r="A26042" s="59" t="str">
        <f t="shared" si="407"/>
        <v/>
      </c>
    </row>
    <row r="26043" spans="1:1" ht="18" customHeight="1" x14ac:dyDescent="0.25">
      <c r="A26043" s="59" t="str">
        <f t="shared" si="407"/>
        <v/>
      </c>
    </row>
    <row r="26044" spans="1:1" ht="18" customHeight="1" x14ac:dyDescent="0.25">
      <c r="A26044" s="59" t="str">
        <f t="shared" si="407"/>
        <v/>
      </c>
    </row>
    <row r="26045" spans="1:1" ht="18" customHeight="1" x14ac:dyDescent="0.25">
      <c r="A26045" s="59" t="str">
        <f t="shared" si="407"/>
        <v/>
      </c>
    </row>
    <row r="26046" spans="1:1" ht="18" customHeight="1" x14ac:dyDescent="0.25">
      <c r="A26046" s="59" t="str">
        <f t="shared" si="407"/>
        <v/>
      </c>
    </row>
    <row r="26047" spans="1:1" ht="18" customHeight="1" x14ac:dyDescent="0.25">
      <c r="A26047" s="59" t="str">
        <f t="shared" si="407"/>
        <v/>
      </c>
    </row>
    <row r="26048" spans="1:1" ht="18" customHeight="1" x14ac:dyDescent="0.25">
      <c r="A26048" s="59" t="str">
        <f t="shared" si="407"/>
        <v/>
      </c>
    </row>
    <row r="26049" spans="1:1" ht="18" customHeight="1" x14ac:dyDescent="0.25">
      <c r="A26049" s="59" t="str">
        <f t="shared" si="407"/>
        <v/>
      </c>
    </row>
    <row r="26050" spans="1:1" ht="18" customHeight="1" x14ac:dyDescent="0.25">
      <c r="A26050" s="59" t="str">
        <f t="shared" si="407"/>
        <v/>
      </c>
    </row>
    <row r="26051" spans="1:1" ht="18" customHeight="1" x14ac:dyDescent="0.25">
      <c r="A26051" s="59" t="str">
        <f t="shared" si="407"/>
        <v/>
      </c>
    </row>
    <row r="26052" spans="1:1" ht="18" customHeight="1" x14ac:dyDescent="0.25">
      <c r="A26052" s="59" t="str">
        <f t="shared" si="407"/>
        <v/>
      </c>
    </row>
    <row r="26053" spans="1:1" ht="18" customHeight="1" x14ac:dyDescent="0.25">
      <c r="A26053" s="59" t="str">
        <f t="shared" si="407"/>
        <v/>
      </c>
    </row>
    <row r="26054" spans="1:1" ht="18" customHeight="1" x14ac:dyDescent="0.25">
      <c r="A26054" s="59" t="str">
        <f t="shared" si="407"/>
        <v/>
      </c>
    </row>
    <row r="26055" spans="1:1" ht="18" customHeight="1" x14ac:dyDescent="0.25">
      <c r="A26055" s="59" t="str">
        <f t="shared" si="407"/>
        <v/>
      </c>
    </row>
    <row r="26056" spans="1:1" ht="18" customHeight="1" x14ac:dyDescent="0.25">
      <c r="A26056" s="59" t="str">
        <f t="shared" si="407"/>
        <v/>
      </c>
    </row>
    <row r="26057" spans="1:1" ht="18" customHeight="1" x14ac:dyDescent="0.25">
      <c r="A26057" s="59" t="str">
        <f t="shared" si="407"/>
        <v/>
      </c>
    </row>
    <row r="26058" spans="1:1" ht="18" customHeight="1" x14ac:dyDescent="0.25">
      <c r="A26058" s="59" t="str">
        <f t="shared" si="407"/>
        <v/>
      </c>
    </row>
    <row r="26059" spans="1:1" ht="18" customHeight="1" x14ac:dyDescent="0.25">
      <c r="A26059" s="59" t="str">
        <f t="shared" si="407"/>
        <v/>
      </c>
    </row>
    <row r="26060" spans="1:1" ht="18" customHeight="1" x14ac:dyDescent="0.25">
      <c r="A26060" s="59" t="str">
        <f t="shared" si="407"/>
        <v/>
      </c>
    </row>
    <row r="26061" spans="1:1" ht="18" customHeight="1" x14ac:dyDescent="0.25">
      <c r="A26061" s="59" t="str">
        <f t="shared" si="407"/>
        <v/>
      </c>
    </row>
    <row r="26062" spans="1:1" ht="18" customHeight="1" x14ac:dyDescent="0.25">
      <c r="A26062" s="59" t="str">
        <f t="shared" si="407"/>
        <v/>
      </c>
    </row>
    <row r="26063" spans="1:1" ht="18" customHeight="1" x14ac:dyDescent="0.25">
      <c r="A26063" s="59" t="str">
        <f t="shared" si="407"/>
        <v/>
      </c>
    </row>
    <row r="26064" spans="1:1" ht="18" customHeight="1" x14ac:dyDescent="0.25">
      <c r="A26064" s="59" t="str">
        <f t="shared" si="407"/>
        <v/>
      </c>
    </row>
    <row r="26065" spans="1:1" ht="18" customHeight="1" x14ac:dyDescent="0.25">
      <c r="A26065" s="59" t="str">
        <f t="shared" si="407"/>
        <v/>
      </c>
    </row>
    <row r="26066" spans="1:1" ht="18" customHeight="1" x14ac:dyDescent="0.25">
      <c r="A26066" s="59" t="str">
        <f t="shared" si="407"/>
        <v/>
      </c>
    </row>
    <row r="26067" spans="1:1" ht="18" customHeight="1" x14ac:dyDescent="0.25">
      <c r="A26067" s="59" t="str">
        <f t="shared" si="407"/>
        <v/>
      </c>
    </row>
    <row r="26068" spans="1:1" ht="18" customHeight="1" x14ac:dyDescent="0.25">
      <c r="A26068" s="59" t="str">
        <f t="shared" si="407"/>
        <v/>
      </c>
    </row>
    <row r="26069" spans="1:1" ht="18" customHeight="1" x14ac:dyDescent="0.25">
      <c r="A26069" s="59" t="str">
        <f t="shared" si="407"/>
        <v/>
      </c>
    </row>
    <row r="26070" spans="1:1" ht="18" customHeight="1" x14ac:dyDescent="0.25">
      <c r="A26070" s="59" t="str">
        <f t="shared" si="407"/>
        <v/>
      </c>
    </row>
    <row r="26071" spans="1:1" ht="18" customHeight="1" x14ac:dyDescent="0.25">
      <c r="A26071" s="59" t="str">
        <f t="shared" si="407"/>
        <v/>
      </c>
    </row>
    <row r="26072" spans="1:1" ht="18" customHeight="1" x14ac:dyDescent="0.25">
      <c r="A26072" s="59" t="str">
        <f t="shared" si="407"/>
        <v/>
      </c>
    </row>
    <row r="26073" spans="1:1" ht="18" customHeight="1" x14ac:dyDescent="0.25">
      <c r="A26073" s="59" t="str">
        <f t="shared" si="407"/>
        <v/>
      </c>
    </row>
    <row r="26074" spans="1:1" ht="18" customHeight="1" x14ac:dyDescent="0.25">
      <c r="A26074" s="59" t="str">
        <f t="shared" si="407"/>
        <v/>
      </c>
    </row>
    <row r="26075" spans="1:1" ht="18" customHeight="1" x14ac:dyDescent="0.25">
      <c r="A26075" s="59" t="str">
        <f t="shared" si="407"/>
        <v/>
      </c>
    </row>
    <row r="26076" spans="1:1" ht="18" customHeight="1" x14ac:dyDescent="0.25">
      <c r="A26076" s="59" t="str">
        <f t="shared" si="407"/>
        <v/>
      </c>
    </row>
    <row r="26077" spans="1:1" ht="18" customHeight="1" x14ac:dyDescent="0.25">
      <c r="A26077" s="59" t="str">
        <f t="shared" si="407"/>
        <v/>
      </c>
    </row>
    <row r="26078" spans="1:1" ht="18" customHeight="1" x14ac:dyDescent="0.25">
      <c r="A26078" s="59" t="str">
        <f t="shared" si="407"/>
        <v/>
      </c>
    </row>
    <row r="26079" spans="1:1" ht="18" customHeight="1" x14ac:dyDescent="0.25">
      <c r="A26079" s="59" t="str">
        <f t="shared" si="407"/>
        <v/>
      </c>
    </row>
    <row r="26080" spans="1:1" ht="18" customHeight="1" x14ac:dyDescent="0.25">
      <c r="A26080" s="59" t="str">
        <f t="shared" si="407"/>
        <v/>
      </c>
    </row>
    <row r="26081" spans="1:1" ht="18" customHeight="1" x14ac:dyDescent="0.25">
      <c r="A26081" s="59" t="str">
        <f t="shared" si="407"/>
        <v/>
      </c>
    </row>
    <row r="26082" spans="1:1" ht="18" customHeight="1" x14ac:dyDescent="0.25">
      <c r="A26082" s="59" t="str">
        <f t="shared" si="407"/>
        <v/>
      </c>
    </row>
    <row r="26083" spans="1:1" ht="18" customHeight="1" x14ac:dyDescent="0.25">
      <c r="A26083" s="59" t="str">
        <f t="shared" si="407"/>
        <v/>
      </c>
    </row>
    <row r="26084" spans="1:1" ht="18" customHeight="1" x14ac:dyDescent="0.25">
      <c r="A26084" s="59" t="str">
        <f t="shared" si="407"/>
        <v/>
      </c>
    </row>
    <row r="26085" spans="1:1" ht="18" customHeight="1" x14ac:dyDescent="0.25">
      <c r="A26085" s="59" t="str">
        <f t="shared" si="407"/>
        <v/>
      </c>
    </row>
    <row r="26086" spans="1:1" ht="18" customHeight="1" x14ac:dyDescent="0.25">
      <c r="A26086" s="59" t="str">
        <f t="shared" si="407"/>
        <v/>
      </c>
    </row>
    <row r="26087" spans="1:1" ht="18" customHeight="1" x14ac:dyDescent="0.25">
      <c r="A26087" s="59" t="str">
        <f t="shared" si="407"/>
        <v/>
      </c>
    </row>
    <row r="26088" spans="1:1" ht="18" customHeight="1" x14ac:dyDescent="0.25">
      <c r="A26088" s="59" t="str">
        <f t="shared" si="407"/>
        <v/>
      </c>
    </row>
    <row r="26089" spans="1:1" ht="18" customHeight="1" x14ac:dyDescent="0.25">
      <c r="A26089" s="59" t="str">
        <f t="shared" si="407"/>
        <v/>
      </c>
    </row>
    <row r="26090" spans="1:1" ht="18" customHeight="1" x14ac:dyDescent="0.25">
      <c r="A26090" s="59" t="str">
        <f t="shared" si="407"/>
        <v/>
      </c>
    </row>
    <row r="26091" spans="1:1" ht="18" customHeight="1" x14ac:dyDescent="0.25">
      <c r="A26091" s="59" t="str">
        <f t="shared" si="407"/>
        <v/>
      </c>
    </row>
    <row r="26092" spans="1:1" ht="18" customHeight="1" x14ac:dyDescent="0.25">
      <c r="A26092" s="59" t="str">
        <f t="shared" si="407"/>
        <v/>
      </c>
    </row>
    <row r="26093" spans="1:1" ht="18" customHeight="1" x14ac:dyDescent="0.25">
      <c r="A26093" s="59" t="str">
        <f t="shared" si="407"/>
        <v/>
      </c>
    </row>
    <row r="26094" spans="1:1" ht="18" customHeight="1" x14ac:dyDescent="0.25">
      <c r="A26094" s="59" t="str">
        <f t="shared" ref="A26094:A26157" si="408">IF(B26094&lt;&gt;"",DATE(2020,INT((ROW(A26092)-1)/78)+1,1),"")</f>
        <v/>
      </c>
    </row>
    <row r="26095" spans="1:1" ht="18" customHeight="1" x14ac:dyDescent="0.25">
      <c r="A26095" s="59" t="str">
        <f t="shared" si="408"/>
        <v/>
      </c>
    </row>
    <row r="26096" spans="1:1" ht="18" customHeight="1" x14ac:dyDescent="0.25">
      <c r="A26096" s="59" t="str">
        <f t="shared" si="408"/>
        <v/>
      </c>
    </row>
    <row r="26097" spans="1:1" ht="18" customHeight="1" x14ac:dyDescent="0.25">
      <c r="A26097" s="59" t="str">
        <f t="shared" si="408"/>
        <v/>
      </c>
    </row>
    <row r="26098" spans="1:1" ht="18" customHeight="1" x14ac:dyDescent="0.25">
      <c r="A26098" s="59" t="str">
        <f t="shared" si="408"/>
        <v/>
      </c>
    </row>
    <row r="26099" spans="1:1" ht="18" customHeight="1" x14ac:dyDescent="0.25">
      <c r="A26099" s="59" t="str">
        <f t="shared" si="408"/>
        <v/>
      </c>
    </row>
    <row r="26100" spans="1:1" ht="18" customHeight="1" x14ac:dyDescent="0.25">
      <c r="A26100" s="59" t="str">
        <f t="shared" si="408"/>
        <v/>
      </c>
    </row>
    <row r="26101" spans="1:1" ht="18" customHeight="1" x14ac:dyDescent="0.25">
      <c r="A26101" s="59" t="str">
        <f t="shared" si="408"/>
        <v/>
      </c>
    </row>
    <row r="26102" spans="1:1" ht="18" customHeight="1" x14ac:dyDescent="0.25">
      <c r="A26102" s="59" t="str">
        <f t="shared" si="408"/>
        <v/>
      </c>
    </row>
    <row r="26103" spans="1:1" ht="18" customHeight="1" x14ac:dyDescent="0.25">
      <c r="A26103" s="59" t="str">
        <f t="shared" si="408"/>
        <v/>
      </c>
    </row>
    <row r="26104" spans="1:1" ht="18" customHeight="1" x14ac:dyDescent="0.25">
      <c r="A26104" s="59" t="str">
        <f t="shared" si="408"/>
        <v/>
      </c>
    </row>
    <row r="26105" spans="1:1" ht="18" customHeight="1" x14ac:dyDescent="0.25">
      <c r="A26105" s="59" t="str">
        <f t="shared" si="408"/>
        <v/>
      </c>
    </row>
    <row r="26106" spans="1:1" ht="18" customHeight="1" x14ac:dyDescent="0.25">
      <c r="A26106" s="59" t="str">
        <f t="shared" si="408"/>
        <v/>
      </c>
    </row>
    <row r="26107" spans="1:1" ht="18" customHeight="1" x14ac:dyDescent="0.25">
      <c r="A26107" s="59" t="str">
        <f t="shared" si="408"/>
        <v/>
      </c>
    </row>
    <row r="26108" spans="1:1" ht="18" customHeight="1" x14ac:dyDescent="0.25">
      <c r="A26108" s="59" t="str">
        <f t="shared" si="408"/>
        <v/>
      </c>
    </row>
    <row r="26109" spans="1:1" ht="18" customHeight="1" x14ac:dyDescent="0.25">
      <c r="A26109" s="59" t="str">
        <f t="shared" si="408"/>
        <v/>
      </c>
    </row>
    <row r="26110" spans="1:1" ht="18" customHeight="1" x14ac:dyDescent="0.25">
      <c r="A26110" s="59" t="str">
        <f t="shared" si="408"/>
        <v/>
      </c>
    </row>
    <row r="26111" spans="1:1" ht="18" customHeight="1" x14ac:dyDescent="0.25">
      <c r="A26111" s="59" t="str">
        <f t="shared" si="408"/>
        <v/>
      </c>
    </row>
    <row r="26112" spans="1:1" ht="18" customHeight="1" x14ac:dyDescent="0.25">
      <c r="A26112" s="59" t="str">
        <f t="shared" si="408"/>
        <v/>
      </c>
    </row>
    <row r="26113" spans="1:1" ht="18" customHeight="1" x14ac:dyDescent="0.25">
      <c r="A26113" s="59" t="str">
        <f t="shared" si="408"/>
        <v/>
      </c>
    </row>
    <row r="26114" spans="1:1" ht="18" customHeight="1" x14ac:dyDescent="0.25">
      <c r="A26114" s="59" t="str">
        <f t="shared" si="408"/>
        <v/>
      </c>
    </row>
    <row r="26115" spans="1:1" ht="18" customHeight="1" x14ac:dyDescent="0.25">
      <c r="A26115" s="59" t="str">
        <f t="shared" si="408"/>
        <v/>
      </c>
    </row>
    <row r="26116" spans="1:1" ht="18" customHeight="1" x14ac:dyDescent="0.25">
      <c r="A26116" s="59" t="str">
        <f t="shared" si="408"/>
        <v/>
      </c>
    </row>
    <row r="26117" spans="1:1" ht="18" customHeight="1" x14ac:dyDescent="0.25">
      <c r="A26117" s="59" t="str">
        <f t="shared" si="408"/>
        <v/>
      </c>
    </row>
    <row r="26118" spans="1:1" ht="18" customHeight="1" x14ac:dyDescent="0.25">
      <c r="A26118" s="59" t="str">
        <f t="shared" si="408"/>
        <v/>
      </c>
    </row>
    <row r="26119" spans="1:1" ht="18" customHeight="1" x14ac:dyDescent="0.25">
      <c r="A26119" s="59" t="str">
        <f t="shared" si="408"/>
        <v/>
      </c>
    </row>
    <row r="26120" spans="1:1" ht="18" customHeight="1" x14ac:dyDescent="0.25">
      <c r="A26120" s="59" t="str">
        <f t="shared" si="408"/>
        <v/>
      </c>
    </row>
    <row r="26121" spans="1:1" ht="18" customHeight="1" x14ac:dyDescent="0.25">
      <c r="A26121" s="59" t="str">
        <f t="shared" si="408"/>
        <v/>
      </c>
    </row>
    <row r="26122" spans="1:1" ht="18" customHeight="1" x14ac:dyDescent="0.25">
      <c r="A26122" s="59" t="str">
        <f t="shared" si="408"/>
        <v/>
      </c>
    </row>
    <row r="26123" spans="1:1" ht="18" customHeight="1" x14ac:dyDescent="0.25">
      <c r="A26123" s="59" t="str">
        <f t="shared" si="408"/>
        <v/>
      </c>
    </row>
    <row r="26124" spans="1:1" ht="18" customHeight="1" x14ac:dyDescent="0.25">
      <c r="A26124" s="59" t="str">
        <f t="shared" si="408"/>
        <v/>
      </c>
    </row>
    <row r="26125" spans="1:1" ht="18" customHeight="1" x14ac:dyDescent="0.25">
      <c r="A26125" s="59" t="str">
        <f t="shared" si="408"/>
        <v/>
      </c>
    </row>
    <row r="26126" spans="1:1" ht="18" customHeight="1" x14ac:dyDescent="0.25">
      <c r="A26126" s="59" t="str">
        <f t="shared" si="408"/>
        <v/>
      </c>
    </row>
    <row r="26127" spans="1:1" ht="18" customHeight="1" x14ac:dyDescent="0.25">
      <c r="A26127" s="59" t="str">
        <f t="shared" si="408"/>
        <v/>
      </c>
    </row>
    <row r="26128" spans="1:1" ht="18" customHeight="1" x14ac:dyDescent="0.25">
      <c r="A26128" s="59" t="str">
        <f t="shared" si="408"/>
        <v/>
      </c>
    </row>
    <row r="26129" spans="1:1" ht="18" customHeight="1" x14ac:dyDescent="0.25">
      <c r="A26129" s="59" t="str">
        <f t="shared" si="408"/>
        <v/>
      </c>
    </row>
    <row r="26130" spans="1:1" ht="18" customHeight="1" x14ac:dyDescent="0.25">
      <c r="A26130" s="59" t="str">
        <f t="shared" si="408"/>
        <v/>
      </c>
    </row>
    <row r="26131" spans="1:1" ht="18" customHeight="1" x14ac:dyDescent="0.25">
      <c r="A26131" s="59" t="str">
        <f t="shared" si="408"/>
        <v/>
      </c>
    </row>
    <row r="26132" spans="1:1" ht="18" customHeight="1" x14ac:dyDescent="0.25">
      <c r="A26132" s="59" t="str">
        <f t="shared" si="408"/>
        <v/>
      </c>
    </row>
    <row r="26133" spans="1:1" ht="18" customHeight="1" x14ac:dyDescent="0.25">
      <c r="A26133" s="59" t="str">
        <f t="shared" si="408"/>
        <v/>
      </c>
    </row>
    <row r="26134" spans="1:1" ht="18" customHeight="1" x14ac:dyDescent="0.25">
      <c r="A26134" s="59" t="str">
        <f t="shared" si="408"/>
        <v/>
      </c>
    </row>
    <row r="26135" spans="1:1" ht="18" customHeight="1" x14ac:dyDescent="0.25">
      <c r="A26135" s="59" t="str">
        <f t="shared" si="408"/>
        <v/>
      </c>
    </row>
    <row r="26136" spans="1:1" ht="18" customHeight="1" x14ac:dyDescent="0.25">
      <c r="A26136" s="59" t="str">
        <f t="shared" si="408"/>
        <v/>
      </c>
    </row>
    <row r="26137" spans="1:1" ht="18" customHeight="1" x14ac:dyDescent="0.25">
      <c r="A26137" s="59" t="str">
        <f t="shared" si="408"/>
        <v/>
      </c>
    </row>
    <row r="26138" spans="1:1" ht="18" customHeight="1" x14ac:dyDescent="0.25">
      <c r="A26138" s="59" t="str">
        <f t="shared" si="408"/>
        <v/>
      </c>
    </row>
    <row r="26139" spans="1:1" ht="18" customHeight="1" x14ac:dyDescent="0.25">
      <c r="A26139" s="59" t="str">
        <f t="shared" si="408"/>
        <v/>
      </c>
    </row>
    <row r="26140" spans="1:1" ht="18" customHeight="1" x14ac:dyDescent="0.25">
      <c r="A26140" s="59" t="str">
        <f t="shared" si="408"/>
        <v/>
      </c>
    </row>
    <row r="26141" spans="1:1" ht="18" customHeight="1" x14ac:dyDescent="0.25">
      <c r="A26141" s="59" t="str">
        <f t="shared" si="408"/>
        <v/>
      </c>
    </row>
    <row r="26142" spans="1:1" ht="18" customHeight="1" x14ac:dyDescent="0.25">
      <c r="A26142" s="59" t="str">
        <f t="shared" si="408"/>
        <v/>
      </c>
    </row>
    <row r="26143" spans="1:1" ht="18" customHeight="1" x14ac:dyDescent="0.25">
      <c r="A26143" s="59" t="str">
        <f t="shared" si="408"/>
        <v/>
      </c>
    </row>
    <row r="26144" spans="1:1" ht="18" customHeight="1" x14ac:dyDescent="0.25">
      <c r="A26144" s="59" t="str">
        <f t="shared" si="408"/>
        <v/>
      </c>
    </row>
    <row r="26145" spans="1:1" ht="18" customHeight="1" x14ac:dyDescent="0.25">
      <c r="A26145" s="59" t="str">
        <f t="shared" si="408"/>
        <v/>
      </c>
    </row>
    <row r="26146" spans="1:1" ht="18" customHeight="1" x14ac:dyDescent="0.25">
      <c r="A26146" s="59" t="str">
        <f t="shared" si="408"/>
        <v/>
      </c>
    </row>
    <row r="26147" spans="1:1" ht="18" customHeight="1" x14ac:dyDescent="0.25">
      <c r="A26147" s="59" t="str">
        <f t="shared" si="408"/>
        <v/>
      </c>
    </row>
    <row r="26148" spans="1:1" ht="18" customHeight="1" x14ac:dyDescent="0.25">
      <c r="A26148" s="59" t="str">
        <f t="shared" si="408"/>
        <v/>
      </c>
    </row>
    <row r="26149" spans="1:1" ht="18" customHeight="1" x14ac:dyDescent="0.25">
      <c r="A26149" s="59" t="str">
        <f t="shared" si="408"/>
        <v/>
      </c>
    </row>
    <row r="26150" spans="1:1" ht="18" customHeight="1" x14ac:dyDescent="0.25">
      <c r="A26150" s="59" t="str">
        <f t="shared" si="408"/>
        <v/>
      </c>
    </row>
    <row r="26151" spans="1:1" ht="18" customHeight="1" x14ac:dyDescent="0.25">
      <c r="A26151" s="59" t="str">
        <f t="shared" si="408"/>
        <v/>
      </c>
    </row>
    <row r="26152" spans="1:1" ht="18" customHeight="1" x14ac:dyDescent="0.25">
      <c r="A26152" s="59" t="str">
        <f t="shared" si="408"/>
        <v/>
      </c>
    </row>
    <row r="26153" spans="1:1" ht="18" customHeight="1" x14ac:dyDescent="0.25">
      <c r="A26153" s="59" t="str">
        <f t="shared" si="408"/>
        <v/>
      </c>
    </row>
    <row r="26154" spans="1:1" ht="18" customHeight="1" x14ac:dyDescent="0.25">
      <c r="A26154" s="59" t="str">
        <f t="shared" si="408"/>
        <v/>
      </c>
    </row>
    <row r="26155" spans="1:1" ht="18" customHeight="1" x14ac:dyDescent="0.25">
      <c r="A26155" s="59" t="str">
        <f t="shared" si="408"/>
        <v/>
      </c>
    </row>
    <row r="26156" spans="1:1" ht="18" customHeight="1" x14ac:dyDescent="0.25">
      <c r="A26156" s="59" t="str">
        <f t="shared" si="408"/>
        <v/>
      </c>
    </row>
    <row r="26157" spans="1:1" ht="18" customHeight="1" x14ac:dyDescent="0.25">
      <c r="A26157" s="59" t="str">
        <f t="shared" si="408"/>
        <v/>
      </c>
    </row>
    <row r="26158" spans="1:1" ht="18" customHeight="1" x14ac:dyDescent="0.25">
      <c r="A26158" s="59" t="str">
        <f t="shared" ref="A26158:A26221" si="409">IF(B26158&lt;&gt;"",DATE(2020,INT((ROW(A26156)-1)/78)+1,1),"")</f>
        <v/>
      </c>
    </row>
    <row r="26159" spans="1:1" ht="18" customHeight="1" x14ac:dyDescent="0.25">
      <c r="A26159" s="59" t="str">
        <f t="shared" si="409"/>
        <v/>
      </c>
    </row>
    <row r="26160" spans="1:1" ht="18" customHeight="1" x14ac:dyDescent="0.25">
      <c r="A26160" s="59" t="str">
        <f t="shared" si="409"/>
        <v/>
      </c>
    </row>
    <row r="26161" spans="1:1" ht="18" customHeight="1" x14ac:dyDescent="0.25">
      <c r="A26161" s="59" t="str">
        <f t="shared" si="409"/>
        <v/>
      </c>
    </row>
    <row r="26162" spans="1:1" ht="18" customHeight="1" x14ac:dyDescent="0.25">
      <c r="A26162" s="59" t="str">
        <f t="shared" si="409"/>
        <v/>
      </c>
    </row>
    <row r="26163" spans="1:1" ht="18" customHeight="1" x14ac:dyDescent="0.25">
      <c r="A26163" s="59" t="str">
        <f t="shared" si="409"/>
        <v/>
      </c>
    </row>
    <row r="26164" spans="1:1" ht="18" customHeight="1" x14ac:dyDescent="0.25">
      <c r="A26164" s="59" t="str">
        <f t="shared" si="409"/>
        <v/>
      </c>
    </row>
    <row r="26165" spans="1:1" ht="18" customHeight="1" x14ac:dyDescent="0.25">
      <c r="A26165" s="59" t="str">
        <f t="shared" si="409"/>
        <v/>
      </c>
    </row>
    <row r="26166" spans="1:1" ht="18" customHeight="1" x14ac:dyDescent="0.25">
      <c r="A26166" s="59" t="str">
        <f t="shared" si="409"/>
        <v/>
      </c>
    </row>
    <row r="26167" spans="1:1" ht="18" customHeight="1" x14ac:dyDescent="0.25">
      <c r="A26167" s="59" t="str">
        <f t="shared" si="409"/>
        <v/>
      </c>
    </row>
    <row r="26168" spans="1:1" ht="18" customHeight="1" x14ac:dyDescent="0.25">
      <c r="A26168" s="59" t="str">
        <f t="shared" si="409"/>
        <v/>
      </c>
    </row>
    <row r="26169" spans="1:1" ht="18" customHeight="1" x14ac:dyDescent="0.25">
      <c r="A26169" s="59" t="str">
        <f t="shared" si="409"/>
        <v/>
      </c>
    </row>
    <row r="26170" spans="1:1" ht="18" customHeight="1" x14ac:dyDescent="0.25">
      <c r="A26170" s="59" t="str">
        <f t="shared" si="409"/>
        <v/>
      </c>
    </row>
    <row r="26171" spans="1:1" ht="18" customHeight="1" x14ac:dyDescent="0.25">
      <c r="A26171" s="59" t="str">
        <f t="shared" si="409"/>
        <v/>
      </c>
    </row>
    <row r="26172" spans="1:1" ht="18" customHeight="1" x14ac:dyDescent="0.25">
      <c r="A26172" s="59" t="str">
        <f t="shared" si="409"/>
        <v/>
      </c>
    </row>
    <row r="26173" spans="1:1" ht="18" customHeight="1" x14ac:dyDescent="0.25">
      <c r="A26173" s="59" t="str">
        <f t="shared" si="409"/>
        <v/>
      </c>
    </row>
    <row r="26174" spans="1:1" ht="18" customHeight="1" x14ac:dyDescent="0.25">
      <c r="A26174" s="59" t="str">
        <f t="shared" si="409"/>
        <v/>
      </c>
    </row>
    <row r="26175" spans="1:1" ht="18" customHeight="1" x14ac:dyDescent="0.25">
      <c r="A26175" s="59" t="str">
        <f t="shared" si="409"/>
        <v/>
      </c>
    </row>
    <row r="26176" spans="1:1" ht="18" customHeight="1" x14ac:dyDescent="0.25">
      <c r="A26176" s="59" t="str">
        <f t="shared" si="409"/>
        <v/>
      </c>
    </row>
    <row r="26177" spans="1:1" ht="18" customHeight="1" x14ac:dyDescent="0.25">
      <c r="A26177" s="59" t="str">
        <f t="shared" si="409"/>
        <v/>
      </c>
    </row>
    <row r="26178" spans="1:1" ht="18" customHeight="1" x14ac:dyDescent="0.25">
      <c r="A26178" s="59" t="str">
        <f t="shared" si="409"/>
        <v/>
      </c>
    </row>
    <row r="26179" spans="1:1" ht="18" customHeight="1" x14ac:dyDescent="0.25">
      <c r="A26179" s="59" t="str">
        <f t="shared" si="409"/>
        <v/>
      </c>
    </row>
    <row r="26180" spans="1:1" ht="18" customHeight="1" x14ac:dyDescent="0.25">
      <c r="A26180" s="59" t="str">
        <f t="shared" si="409"/>
        <v/>
      </c>
    </row>
    <row r="26181" spans="1:1" ht="18" customHeight="1" x14ac:dyDescent="0.25">
      <c r="A26181" s="59" t="str">
        <f t="shared" si="409"/>
        <v/>
      </c>
    </row>
    <row r="26182" spans="1:1" ht="18" customHeight="1" x14ac:dyDescent="0.25">
      <c r="A26182" s="59" t="str">
        <f t="shared" si="409"/>
        <v/>
      </c>
    </row>
    <row r="26183" spans="1:1" ht="18" customHeight="1" x14ac:dyDescent="0.25">
      <c r="A26183" s="59" t="str">
        <f t="shared" si="409"/>
        <v/>
      </c>
    </row>
    <row r="26184" spans="1:1" ht="18" customHeight="1" x14ac:dyDescent="0.25">
      <c r="A26184" s="59" t="str">
        <f t="shared" si="409"/>
        <v/>
      </c>
    </row>
    <row r="26185" spans="1:1" ht="18" customHeight="1" x14ac:dyDescent="0.25">
      <c r="A26185" s="59" t="str">
        <f t="shared" si="409"/>
        <v/>
      </c>
    </row>
    <row r="26186" spans="1:1" ht="18" customHeight="1" x14ac:dyDescent="0.25">
      <c r="A26186" s="59" t="str">
        <f t="shared" si="409"/>
        <v/>
      </c>
    </row>
    <row r="26187" spans="1:1" ht="18" customHeight="1" x14ac:dyDescent="0.25">
      <c r="A26187" s="59" t="str">
        <f t="shared" si="409"/>
        <v/>
      </c>
    </row>
    <row r="26188" spans="1:1" ht="18" customHeight="1" x14ac:dyDescent="0.25">
      <c r="A26188" s="59" t="str">
        <f t="shared" si="409"/>
        <v/>
      </c>
    </row>
    <row r="26189" spans="1:1" ht="18" customHeight="1" x14ac:dyDescent="0.25">
      <c r="A26189" s="59" t="str">
        <f t="shared" si="409"/>
        <v/>
      </c>
    </row>
    <row r="26190" spans="1:1" ht="18" customHeight="1" x14ac:dyDescent="0.25">
      <c r="A26190" s="59" t="str">
        <f t="shared" si="409"/>
        <v/>
      </c>
    </row>
    <row r="26191" spans="1:1" ht="18" customHeight="1" x14ac:dyDescent="0.25">
      <c r="A26191" s="59" t="str">
        <f t="shared" si="409"/>
        <v/>
      </c>
    </row>
    <row r="26192" spans="1:1" ht="18" customHeight="1" x14ac:dyDescent="0.25">
      <c r="A26192" s="59" t="str">
        <f t="shared" si="409"/>
        <v/>
      </c>
    </row>
    <row r="26193" spans="1:1" ht="18" customHeight="1" x14ac:dyDescent="0.25">
      <c r="A26193" s="59" t="str">
        <f t="shared" si="409"/>
        <v/>
      </c>
    </row>
    <row r="26194" spans="1:1" ht="18" customHeight="1" x14ac:dyDescent="0.25">
      <c r="A26194" s="59" t="str">
        <f t="shared" si="409"/>
        <v/>
      </c>
    </row>
    <row r="26195" spans="1:1" ht="18" customHeight="1" x14ac:dyDescent="0.25">
      <c r="A26195" s="59" t="str">
        <f t="shared" si="409"/>
        <v/>
      </c>
    </row>
    <row r="26196" spans="1:1" ht="18" customHeight="1" x14ac:dyDescent="0.25">
      <c r="A26196" s="59" t="str">
        <f t="shared" si="409"/>
        <v/>
      </c>
    </row>
    <row r="26197" spans="1:1" ht="18" customHeight="1" x14ac:dyDescent="0.25">
      <c r="A26197" s="59" t="str">
        <f t="shared" si="409"/>
        <v/>
      </c>
    </row>
    <row r="26198" spans="1:1" ht="18" customHeight="1" x14ac:dyDescent="0.25">
      <c r="A26198" s="59" t="str">
        <f t="shared" si="409"/>
        <v/>
      </c>
    </row>
    <row r="26199" spans="1:1" ht="18" customHeight="1" x14ac:dyDescent="0.25">
      <c r="A26199" s="59" t="str">
        <f t="shared" si="409"/>
        <v/>
      </c>
    </row>
    <row r="26200" spans="1:1" ht="18" customHeight="1" x14ac:dyDescent="0.25">
      <c r="A26200" s="59" t="str">
        <f t="shared" si="409"/>
        <v/>
      </c>
    </row>
    <row r="26201" spans="1:1" ht="18" customHeight="1" x14ac:dyDescent="0.25">
      <c r="A26201" s="59" t="str">
        <f t="shared" si="409"/>
        <v/>
      </c>
    </row>
    <row r="26202" spans="1:1" ht="18" customHeight="1" x14ac:dyDescent="0.25">
      <c r="A26202" s="59" t="str">
        <f t="shared" si="409"/>
        <v/>
      </c>
    </row>
    <row r="26203" spans="1:1" ht="18" customHeight="1" x14ac:dyDescent="0.25">
      <c r="A26203" s="59" t="str">
        <f t="shared" si="409"/>
        <v/>
      </c>
    </row>
    <row r="26204" spans="1:1" ht="18" customHeight="1" x14ac:dyDescent="0.25">
      <c r="A26204" s="59" t="str">
        <f t="shared" si="409"/>
        <v/>
      </c>
    </row>
    <row r="26205" spans="1:1" ht="18" customHeight="1" x14ac:dyDescent="0.25">
      <c r="A26205" s="59" t="str">
        <f t="shared" si="409"/>
        <v/>
      </c>
    </row>
    <row r="26206" spans="1:1" ht="18" customHeight="1" x14ac:dyDescent="0.25">
      <c r="A26206" s="59" t="str">
        <f t="shared" si="409"/>
        <v/>
      </c>
    </row>
    <row r="26207" spans="1:1" ht="18" customHeight="1" x14ac:dyDescent="0.25">
      <c r="A26207" s="59" t="str">
        <f t="shared" si="409"/>
        <v/>
      </c>
    </row>
    <row r="26208" spans="1:1" ht="18" customHeight="1" x14ac:dyDescent="0.25">
      <c r="A26208" s="59" t="str">
        <f t="shared" si="409"/>
        <v/>
      </c>
    </row>
    <row r="26209" spans="1:1" ht="18" customHeight="1" x14ac:dyDescent="0.25">
      <c r="A26209" s="59" t="str">
        <f t="shared" si="409"/>
        <v/>
      </c>
    </row>
    <row r="26210" spans="1:1" ht="18" customHeight="1" x14ac:dyDescent="0.25">
      <c r="A26210" s="59" t="str">
        <f t="shared" si="409"/>
        <v/>
      </c>
    </row>
    <row r="26211" spans="1:1" ht="18" customHeight="1" x14ac:dyDescent="0.25">
      <c r="A26211" s="59" t="str">
        <f t="shared" si="409"/>
        <v/>
      </c>
    </row>
    <row r="26212" spans="1:1" ht="18" customHeight="1" x14ac:dyDescent="0.25">
      <c r="A26212" s="59" t="str">
        <f t="shared" si="409"/>
        <v/>
      </c>
    </row>
    <row r="26213" spans="1:1" ht="18" customHeight="1" x14ac:dyDescent="0.25">
      <c r="A26213" s="59" t="str">
        <f t="shared" si="409"/>
        <v/>
      </c>
    </row>
    <row r="26214" spans="1:1" ht="18" customHeight="1" x14ac:dyDescent="0.25">
      <c r="A26214" s="59" t="str">
        <f t="shared" si="409"/>
        <v/>
      </c>
    </row>
    <row r="26215" spans="1:1" ht="18" customHeight="1" x14ac:dyDescent="0.25">
      <c r="A26215" s="59" t="str">
        <f t="shared" si="409"/>
        <v/>
      </c>
    </row>
    <row r="26216" spans="1:1" ht="18" customHeight="1" x14ac:dyDescent="0.25">
      <c r="A26216" s="59" t="str">
        <f t="shared" si="409"/>
        <v/>
      </c>
    </row>
    <row r="26217" spans="1:1" ht="18" customHeight="1" x14ac:dyDescent="0.25">
      <c r="A26217" s="59" t="str">
        <f t="shared" si="409"/>
        <v/>
      </c>
    </row>
    <row r="26218" spans="1:1" ht="18" customHeight="1" x14ac:dyDescent="0.25">
      <c r="A26218" s="59" t="str">
        <f t="shared" si="409"/>
        <v/>
      </c>
    </row>
    <row r="26219" spans="1:1" ht="18" customHeight="1" x14ac:dyDescent="0.25">
      <c r="A26219" s="59" t="str">
        <f t="shared" si="409"/>
        <v/>
      </c>
    </row>
    <row r="26220" spans="1:1" ht="18" customHeight="1" x14ac:dyDescent="0.25">
      <c r="A26220" s="59" t="str">
        <f t="shared" si="409"/>
        <v/>
      </c>
    </row>
    <row r="26221" spans="1:1" ht="18" customHeight="1" x14ac:dyDescent="0.25">
      <c r="A26221" s="59" t="str">
        <f t="shared" si="409"/>
        <v/>
      </c>
    </row>
    <row r="26222" spans="1:1" ht="18" customHeight="1" x14ac:dyDescent="0.25">
      <c r="A26222" s="59" t="str">
        <f t="shared" ref="A26222:A26285" si="410">IF(B26222&lt;&gt;"",DATE(2020,INT((ROW(A26220)-1)/78)+1,1),"")</f>
        <v/>
      </c>
    </row>
    <row r="26223" spans="1:1" ht="18" customHeight="1" x14ac:dyDescent="0.25">
      <c r="A26223" s="59" t="str">
        <f t="shared" si="410"/>
        <v/>
      </c>
    </row>
    <row r="26224" spans="1:1" ht="18" customHeight="1" x14ac:dyDescent="0.25">
      <c r="A26224" s="59" t="str">
        <f t="shared" si="410"/>
        <v/>
      </c>
    </row>
    <row r="26225" spans="1:1" ht="18" customHeight="1" x14ac:dyDescent="0.25">
      <c r="A26225" s="59" t="str">
        <f t="shared" si="410"/>
        <v/>
      </c>
    </row>
    <row r="26226" spans="1:1" ht="18" customHeight="1" x14ac:dyDescent="0.25">
      <c r="A26226" s="59" t="str">
        <f t="shared" si="410"/>
        <v/>
      </c>
    </row>
    <row r="26227" spans="1:1" ht="18" customHeight="1" x14ac:dyDescent="0.25">
      <c r="A26227" s="59" t="str">
        <f t="shared" si="410"/>
        <v/>
      </c>
    </row>
    <row r="26228" spans="1:1" ht="18" customHeight="1" x14ac:dyDescent="0.25">
      <c r="A26228" s="59" t="str">
        <f t="shared" si="410"/>
        <v/>
      </c>
    </row>
    <row r="26229" spans="1:1" ht="18" customHeight="1" x14ac:dyDescent="0.25">
      <c r="A26229" s="59" t="str">
        <f t="shared" si="410"/>
        <v/>
      </c>
    </row>
    <row r="26230" spans="1:1" ht="18" customHeight="1" x14ac:dyDescent="0.25">
      <c r="A26230" s="59" t="str">
        <f t="shared" si="410"/>
        <v/>
      </c>
    </row>
    <row r="26231" spans="1:1" ht="18" customHeight="1" x14ac:dyDescent="0.25">
      <c r="A26231" s="59" t="str">
        <f t="shared" si="410"/>
        <v/>
      </c>
    </row>
    <row r="26232" spans="1:1" ht="18" customHeight="1" x14ac:dyDescent="0.25">
      <c r="A26232" s="59" t="str">
        <f t="shared" si="410"/>
        <v/>
      </c>
    </row>
    <row r="26233" spans="1:1" ht="18" customHeight="1" x14ac:dyDescent="0.25">
      <c r="A26233" s="59" t="str">
        <f t="shared" si="410"/>
        <v/>
      </c>
    </row>
    <row r="26234" spans="1:1" ht="18" customHeight="1" x14ac:dyDescent="0.25">
      <c r="A26234" s="59" t="str">
        <f t="shared" si="410"/>
        <v/>
      </c>
    </row>
    <row r="26235" spans="1:1" ht="18" customHeight="1" x14ac:dyDescent="0.25">
      <c r="A26235" s="59" t="str">
        <f t="shared" si="410"/>
        <v/>
      </c>
    </row>
    <row r="26236" spans="1:1" ht="18" customHeight="1" x14ac:dyDescent="0.25">
      <c r="A26236" s="59" t="str">
        <f t="shared" si="410"/>
        <v/>
      </c>
    </row>
    <row r="26237" spans="1:1" ht="18" customHeight="1" x14ac:dyDescent="0.25">
      <c r="A26237" s="59" t="str">
        <f t="shared" si="410"/>
        <v/>
      </c>
    </row>
    <row r="26238" spans="1:1" ht="18" customHeight="1" x14ac:dyDescent="0.25">
      <c r="A26238" s="59" t="str">
        <f t="shared" si="410"/>
        <v/>
      </c>
    </row>
    <row r="26239" spans="1:1" ht="18" customHeight="1" x14ac:dyDescent="0.25">
      <c r="A26239" s="59" t="str">
        <f t="shared" si="410"/>
        <v/>
      </c>
    </row>
    <row r="26240" spans="1:1" ht="18" customHeight="1" x14ac:dyDescent="0.25">
      <c r="A26240" s="59" t="str">
        <f t="shared" si="410"/>
        <v/>
      </c>
    </row>
    <row r="26241" spans="1:1" ht="18" customHeight="1" x14ac:dyDescent="0.25">
      <c r="A26241" s="59" t="str">
        <f t="shared" si="410"/>
        <v/>
      </c>
    </row>
    <row r="26242" spans="1:1" ht="18" customHeight="1" x14ac:dyDescent="0.25">
      <c r="A26242" s="59" t="str">
        <f t="shared" si="410"/>
        <v/>
      </c>
    </row>
    <row r="26243" spans="1:1" ht="18" customHeight="1" x14ac:dyDescent="0.25">
      <c r="A26243" s="59" t="str">
        <f t="shared" si="410"/>
        <v/>
      </c>
    </row>
    <row r="26244" spans="1:1" ht="18" customHeight="1" x14ac:dyDescent="0.25">
      <c r="A26244" s="59" t="str">
        <f t="shared" si="410"/>
        <v/>
      </c>
    </row>
    <row r="26245" spans="1:1" ht="18" customHeight="1" x14ac:dyDescent="0.25">
      <c r="A26245" s="59" t="str">
        <f t="shared" si="410"/>
        <v/>
      </c>
    </row>
    <row r="26246" spans="1:1" ht="18" customHeight="1" x14ac:dyDescent="0.25">
      <c r="A26246" s="59" t="str">
        <f t="shared" si="410"/>
        <v/>
      </c>
    </row>
    <row r="26247" spans="1:1" ht="18" customHeight="1" x14ac:dyDescent="0.25">
      <c r="A26247" s="59" t="str">
        <f t="shared" si="410"/>
        <v/>
      </c>
    </row>
    <row r="26248" spans="1:1" ht="18" customHeight="1" x14ac:dyDescent="0.25">
      <c r="A26248" s="59" t="str">
        <f t="shared" si="410"/>
        <v/>
      </c>
    </row>
    <row r="26249" spans="1:1" ht="18" customHeight="1" x14ac:dyDescent="0.25">
      <c r="A26249" s="59" t="str">
        <f t="shared" si="410"/>
        <v/>
      </c>
    </row>
    <row r="26250" spans="1:1" ht="18" customHeight="1" x14ac:dyDescent="0.25">
      <c r="A26250" s="59" t="str">
        <f t="shared" si="410"/>
        <v/>
      </c>
    </row>
    <row r="26251" spans="1:1" ht="18" customHeight="1" x14ac:dyDescent="0.25">
      <c r="A26251" s="59" t="str">
        <f t="shared" si="410"/>
        <v/>
      </c>
    </row>
    <row r="26252" spans="1:1" ht="18" customHeight="1" x14ac:dyDescent="0.25">
      <c r="A26252" s="59" t="str">
        <f t="shared" si="410"/>
        <v/>
      </c>
    </row>
    <row r="26253" spans="1:1" ht="18" customHeight="1" x14ac:dyDescent="0.25">
      <c r="A26253" s="59" t="str">
        <f t="shared" si="410"/>
        <v/>
      </c>
    </row>
    <row r="26254" spans="1:1" ht="18" customHeight="1" x14ac:dyDescent="0.25">
      <c r="A26254" s="59" t="str">
        <f t="shared" si="410"/>
        <v/>
      </c>
    </row>
    <row r="26255" spans="1:1" ht="18" customHeight="1" x14ac:dyDescent="0.25">
      <c r="A26255" s="59" t="str">
        <f t="shared" si="410"/>
        <v/>
      </c>
    </row>
    <row r="26256" spans="1:1" ht="18" customHeight="1" x14ac:dyDescent="0.25">
      <c r="A26256" s="59" t="str">
        <f t="shared" si="410"/>
        <v/>
      </c>
    </row>
    <row r="26257" spans="1:1" ht="18" customHeight="1" x14ac:dyDescent="0.25">
      <c r="A26257" s="59" t="str">
        <f t="shared" si="410"/>
        <v/>
      </c>
    </row>
    <row r="26258" spans="1:1" ht="18" customHeight="1" x14ac:dyDescent="0.25">
      <c r="A26258" s="59" t="str">
        <f t="shared" si="410"/>
        <v/>
      </c>
    </row>
    <row r="26259" spans="1:1" ht="18" customHeight="1" x14ac:dyDescent="0.25">
      <c r="A26259" s="59" t="str">
        <f t="shared" si="410"/>
        <v/>
      </c>
    </row>
    <row r="26260" spans="1:1" ht="18" customHeight="1" x14ac:dyDescent="0.25">
      <c r="A26260" s="59" t="str">
        <f t="shared" si="410"/>
        <v/>
      </c>
    </row>
    <row r="26261" spans="1:1" ht="18" customHeight="1" x14ac:dyDescent="0.25">
      <c r="A26261" s="59" t="str">
        <f t="shared" si="410"/>
        <v/>
      </c>
    </row>
    <row r="26262" spans="1:1" ht="18" customHeight="1" x14ac:dyDescent="0.25">
      <c r="A26262" s="59" t="str">
        <f t="shared" si="410"/>
        <v/>
      </c>
    </row>
    <row r="26263" spans="1:1" ht="18" customHeight="1" x14ac:dyDescent="0.25">
      <c r="A26263" s="59" t="str">
        <f t="shared" si="410"/>
        <v/>
      </c>
    </row>
    <row r="26264" spans="1:1" ht="18" customHeight="1" x14ac:dyDescent="0.25">
      <c r="A26264" s="59" t="str">
        <f t="shared" si="410"/>
        <v/>
      </c>
    </row>
    <row r="26265" spans="1:1" ht="18" customHeight="1" x14ac:dyDescent="0.25">
      <c r="A26265" s="59" t="str">
        <f t="shared" si="410"/>
        <v/>
      </c>
    </row>
    <row r="26266" spans="1:1" ht="18" customHeight="1" x14ac:dyDescent="0.25">
      <c r="A26266" s="59" t="str">
        <f t="shared" si="410"/>
        <v/>
      </c>
    </row>
    <row r="26267" spans="1:1" ht="18" customHeight="1" x14ac:dyDescent="0.25">
      <c r="A26267" s="59" t="str">
        <f t="shared" si="410"/>
        <v/>
      </c>
    </row>
    <row r="26268" spans="1:1" ht="18" customHeight="1" x14ac:dyDescent="0.25">
      <c r="A26268" s="59" t="str">
        <f t="shared" si="410"/>
        <v/>
      </c>
    </row>
    <row r="26269" spans="1:1" ht="18" customHeight="1" x14ac:dyDescent="0.25">
      <c r="A26269" s="59" t="str">
        <f t="shared" si="410"/>
        <v/>
      </c>
    </row>
    <row r="26270" spans="1:1" ht="18" customHeight="1" x14ac:dyDescent="0.25">
      <c r="A26270" s="59" t="str">
        <f t="shared" si="410"/>
        <v/>
      </c>
    </row>
    <row r="26271" spans="1:1" ht="18" customHeight="1" x14ac:dyDescent="0.25">
      <c r="A26271" s="59" t="str">
        <f t="shared" si="410"/>
        <v/>
      </c>
    </row>
    <row r="26272" spans="1:1" ht="18" customHeight="1" x14ac:dyDescent="0.25">
      <c r="A26272" s="59" t="str">
        <f t="shared" si="410"/>
        <v/>
      </c>
    </row>
    <row r="26273" spans="1:1" ht="18" customHeight="1" x14ac:dyDescent="0.25">
      <c r="A26273" s="59" t="str">
        <f t="shared" si="410"/>
        <v/>
      </c>
    </row>
    <row r="26274" spans="1:1" ht="18" customHeight="1" x14ac:dyDescent="0.25">
      <c r="A26274" s="59" t="str">
        <f t="shared" si="410"/>
        <v/>
      </c>
    </row>
    <row r="26275" spans="1:1" ht="18" customHeight="1" x14ac:dyDescent="0.25">
      <c r="A26275" s="59" t="str">
        <f t="shared" si="410"/>
        <v/>
      </c>
    </row>
    <row r="26276" spans="1:1" ht="18" customHeight="1" x14ac:dyDescent="0.25">
      <c r="A26276" s="59" t="str">
        <f t="shared" si="410"/>
        <v/>
      </c>
    </row>
    <row r="26277" spans="1:1" ht="18" customHeight="1" x14ac:dyDescent="0.25">
      <c r="A26277" s="59" t="str">
        <f t="shared" si="410"/>
        <v/>
      </c>
    </row>
    <row r="26278" spans="1:1" ht="18" customHeight="1" x14ac:dyDescent="0.25">
      <c r="A26278" s="59" t="str">
        <f t="shared" si="410"/>
        <v/>
      </c>
    </row>
    <row r="26279" spans="1:1" ht="18" customHeight="1" x14ac:dyDescent="0.25">
      <c r="A26279" s="59" t="str">
        <f t="shared" si="410"/>
        <v/>
      </c>
    </row>
    <row r="26280" spans="1:1" ht="18" customHeight="1" x14ac:dyDescent="0.25">
      <c r="A26280" s="59" t="str">
        <f t="shared" si="410"/>
        <v/>
      </c>
    </row>
    <row r="26281" spans="1:1" ht="18" customHeight="1" x14ac:dyDescent="0.25">
      <c r="A26281" s="59" t="str">
        <f t="shared" si="410"/>
        <v/>
      </c>
    </row>
    <row r="26282" spans="1:1" ht="18" customHeight="1" x14ac:dyDescent="0.25">
      <c r="A26282" s="59" t="str">
        <f t="shared" si="410"/>
        <v/>
      </c>
    </row>
    <row r="26283" spans="1:1" ht="18" customHeight="1" x14ac:dyDescent="0.25">
      <c r="A26283" s="59" t="str">
        <f t="shared" si="410"/>
        <v/>
      </c>
    </row>
    <row r="26284" spans="1:1" ht="18" customHeight="1" x14ac:dyDescent="0.25">
      <c r="A26284" s="59" t="str">
        <f t="shared" si="410"/>
        <v/>
      </c>
    </row>
    <row r="26285" spans="1:1" ht="18" customHeight="1" x14ac:dyDescent="0.25">
      <c r="A26285" s="59" t="str">
        <f t="shared" si="410"/>
        <v/>
      </c>
    </row>
    <row r="26286" spans="1:1" ht="18" customHeight="1" x14ac:dyDescent="0.25">
      <c r="A26286" s="59" t="str">
        <f t="shared" ref="A26286:A26349" si="411">IF(B26286&lt;&gt;"",DATE(2020,INT((ROW(A26284)-1)/78)+1,1),"")</f>
        <v/>
      </c>
    </row>
    <row r="26287" spans="1:1" ht="18" customHeight="1" x14ac:dyDescent="0.25">
      <c r="A26287" s="59" t="str">
        <f t="shared" si="411"/>
        <v/>
      </c>
    </row>
    <row r="26288" spans="1:1" ht="18" customHeight="1" x14ac:dyDescent="0.25">
      <c r="A26288" s="59" t="str">
        <f t="shared" si="411"/>
        <v/>
      </c>
    </row>
    <row r="26289" spans="1:1" ht="18" customHeight="1" x14ac:dyDescent="0.25">
      <c r="A26289" s="59" t="str">
        <f t="shared" si="411"/>
        <v/>
      </c>
    </row>
    <row r="26290" spans="1:1" ht="18" customHeight="1" x14ac:dyDescent="0.25">
      <c r="A26290" s="59" t="str">
        <f t="shared" si="411"/>
        <v/>
      </c>
    </row>
    <row r="26291" spans="1:1" ht="18" customHeight="1" x14ac:dyDescent="0.25">
      <c r="A26291" s="59" t="str">
        <f t="shared" si="411"/>
        <v/>
      </c>
    </row>
    <row r="26292" spans="1:1" ht="18" customHeight="1" x14ac:dyDescent="0.25">
      <c r="A26292" s="59" t="str">
        <f t="shared" si="411"/>
        <v/>
      </c>
    </row>
    <row r="26293" spans="1:1" ht="18" customHeight="1" x14ac:dyDescent="0.25">
      <c r="A26293" s="59" t="str">
        <f t="shared" si="411"/>
        <v/>
      </c>
    </row>
    <row r="26294" spans="1:1" ht="18" customHeight="1" x14ac:dyDescent="0.25">
      <c r="A26294" s="59" t="str">
        <f t="shared" si="411"/>
        <v/>
      </c>
    </row>
    <row r="26295" spans="1:1" ht="18" customHeight="1" x14ac:dyDescent="0.25">
      <c r="A26295" s="59" t="str">
        <f t="shared" si="411"/>
        <v/>
      </c>
    </row>
    <row r="26296" spans="1:1" ht="18" customHeight="1" x14ac:dyDescent="0.25">
      <c r="A26296" s="59" t="str">
        <f t="shared" si="411"/>
        <v/>
      </c>
    </row>
    <row r="26297" spans="1:1" ht="18" customHeight="1" x14ac:dyDescent="0.25">
      <c r="A26297" s="59" t="str">
        <f t="shared" si="411"/>
        <v/>
      </c>
    </row>
    <row r="26298" spans="1:1" ht="18" customHeight="1" x14ac:dyDescent="0.25">
      <c r="A26298" s="59" t="str">
        <f t="shared" si="411"/>
        <v/>
      </c>
    </row>
    <row r="26299" spans="1:1" ht="18" customHeight="1" x14ac:dyDescent="0.25">
      <c r="A26299" s="59" t="str">
        <f t="shared" si="411"/>
        <v/>
      </c>
    </row>
    <row r="26300" spans="1:1" ht="18" customHeight="1" x14ac:dyDescent="0.25">
      <c r="A26300" s="59" t="str">
        <f t="shared" si="411"/>
        <v/>
      </c>
    </row>
    <row r="26301" spans="1:1" ht="18" customHeight="1" x14ac:dyDescent="0.25">
      <c r="A26301" s="59" t="str">
        <f t="shared" si="411"/>
        <v/>
      </c>
    </row>
    <row r="26302" spans="1:1" ht="18" customHeight="1" x14ac:dyDescent="0.25">
      <c r="A26302" s="59" t="str">
        <f t="shared" si="411"/>
        <v/>
      </c>
    </row>
    <row r="26303" spans="1:1" ht="18" customHeight="1" x14ac:dyDescent="0.25">
      <c r="A26303" s="59" t="str">
        <f t="shared" si="411"/>
        <v/>
      </c>
    </row>
    <row r="26304" spans="1:1" ht="18" customHeight="1" x14ac:dyDescent="0.25">
      <c r="A26304" s="59" t="str">
        <f t="shared" si="411"/>
        <v/>
      </c>
    </row>
    <row r="26305" spans="1:1" ht="18" customHeight="1" x14ac:dyDescent="0.25">
      <c r="A26305" s="59" t="str">
        <f t="shared" si="411"/>
        <v/>
      </c>
    </row>
    <row r="26306" spans="1:1" ht="18" customHeight="1" x14ac:dyDescent="0.25">
      <c r="A26306" s="59" t="str">
        <f t="shared" si="411"/>
        <v/>
      </c>
    </row>
    <row r="26307" spans="1:1" ht="18" customHeight="1" x14ac:dyDescent="0.25">
      <c r="A26307" s="59" t="str">
        <f t="shared" si="411"/>
        <v/>
      </c>
    </row>
    <row r="26308" spans="1:1" ht="18" customHeight="1" x14ac:dyDescent="0.25">
      <c r="A26308" s="59" t="str">
        <f t="shared" si="411"/>
        <v/>
      </c>
    </row>
    <row r="26309" spans="1:1" ht="18" customHeight="1" x14ac:dyDescent="0.25">
      <c r="A26309" s="59" t="str">
        <f t="shared" si="411"/>
        <v/>
      </c>
    </row>
    <row r="26310" spans="1:1" ht="18" customHeight="1" x14ac:dyDescent="0.25">
      <c r="A26310" s="59" t="str">
        <f t="shared" si="411"/>
        <v/>
      </c>
    </row>
    <row r="26311" spans="1:1" ht="18" customHeight="1" x14ac:dyDescent="0.25">
      <c r="A26311" s="59" t="str">
        <f t="shared" si="411"/>
        <v/>
      </c>
    </row>
    <row r="26312" spans="1:1" ht="18" customHeight="1" x14ac:dyDescent="0.25">
      <c r="A26312" s="59" t="str">
        <f t="shared" si="411"/>
        <v/>
      </c>
    </row>
    <row r="26313" spans="1:1" ht="18" customHeight="1" x14ac:dyDescent="0.25">
      <c r="A26313" s="59" t="str">
        <f t="shared" si="411"/>
        <v/>
      </c>
    </row>
    <row r="26314" spans="1:1" ht="18" customHeight="1" x14ac:dyDescent="0.25">
      <c r="A26314" s="59" t="str">
        <f t="shared" si="411"/>
        <v/>
      </c>
    </row>
    <row r="26315" spans="1:1" ht="18" customHeight="1" x14ac:dyDescent="0.25">
      <c r="A26315" s="59" t="str">
        <f t="shared" si="411"/>
        <v/>
      </c>
    </row>
    <row r="26316" spans="1:1" ht="18" customHeight="1" x14ac:dyDescent="0.25">
      <c r="A26316" s="59" t="str">
        <f t="shared" si="411"/>
        <v/>
      </c>
    </row>
    <row r="26317" spans="1:1" ht="18" customHeight="1" x14ac:dyDescent="0.25">
      <c r="A26317" s="59" t="str">
        <f t="shared" si="411"/>
        <v/>
      </c>
    </row>
    <row r="26318" spans="1:1" ht="18" customHeight="1" x14ac:dyDescent="0.25">
      <c r="A26318" s="59" t="str">
        <f t="shared" si="411"/>
        <v/>
      </c>
    </row>
    <row r="26319" spans="1:1" ht="18" customHeight="1" x14ac:dyDescent="0.25">
      <c r="A26319" s="59" t="str">
        <f t="shared" si="411"/>
        <v/>
      </c>
    </row>
    <row r="26320" spans="1:1" ht="18" customHeight="1" x14ac:dyDescent="0.25">
      <c r="A26320" s="59" t="str">
        <f t="shared" si="411"/>
        <v/>
      </c>
    </row>
    <row r="26321" spans="1:1" ht="18" customHeight="1" x14ac:dyDescent="0.25">
      <c r="A26321" s="59" t="str">
        <f t="shared" si="411"/>
        <v/>
      </c>
    </row>
    <row r="26322" spans="1:1" ht="18" customHeight="1" x14ac:dyDescent="0.25">
      <c r="A26322" s="59" t="str">
        <f t="shared" si="411"/>
        <v/>
      </c>
    </row>
    <row r="26323" spans="1:1" ht="18" customHeight="1" x14ac:dyDescent="0.25">
      <c r="A26323" s="59" t="str">
        <f t="shared" si="411"/>
        <v/>
      </c>
    </row>
    <row r="26324" spans="1:1" ht="18" customHeight="1" x14ac:dyDescent="0.25">
      <c r="A26324" s="59" t="str">
        <f t="shared" si="411"/>
        <v/>
      </c>
    </row>
    <row r="26325" spans="1:1" ht="18" customHeight="1" x14ac:dyDescent="0.25">
      <c r="A26325" s="59" t="str">
        <f t="shared" si="411"/>
        <v/>
      </c>
    </row>
    <row r="26326" spans="1:1" ht="18" customHeight="1" x14ac:dyDescent="0.25">
      <c r="A26326" s="59" t="str">
        <f t="shared" si="411"/>
        <v/>
      </c>
    </row>
    <row r="26327" spans="1:1" ht="18" customHeight="1" x14ac:dyDescent="0.25">
      <c r="A26327" s="59" t="str">
        <f t="shared" si="411"/>
        <v/>
      </c>
    </row>
    <row r="26328" spans="1:1" ht="18" customHeight="1" x14ac:dyDescent="0.25">
      <c r="A26328" s="59" t="str">
        <f t="shared" si="411"/>
        <v/>
      </c>
    </row>
    <row r="26329" spans="1:1" ht="18" customHeight="1" x14ac:dyDescent="0.25">
      <c r="A26329" s="59" t="str">
        <f t="shared" si="411"/>
        <v/>
      </c>
    </row>
    <row r="26330" spans="1:1" ht="18" customHeight="1" x14ac:dyDescent="0.25">
      <c r="A26330" s="59" t="str">
        <f t="shared" si="411"/>
        <v/>
      </c>
    </row>
    <row r="26331" spans="1:1" ht="18" customHeight="1" x14ac:dyDescent="0.25">
      <c r="A26331" s="59" t="str">
        <f t="shared" si="411"/>
        <v/>
      </c>
    </row>
    <row r="26332" spans="1:1" ht="18" customHeight="1" x14ac:dyDescent="0.25">
      <c r="A26332" s="59" t="str">
        <f t="shared" si="411"/>
        <v/>
      </c>
    </row>
    <row r="26333" spans="1:1" ht="18" customHeight="1" x14ac:dyDescent="0.25">
      <c r="A26333" s="59" t="str">
        <f t="shared" si="411"/>
        <v/>
      </c>
    </row>
    <row r="26334" spans="1:1" ht="18" customHeight="1" x14ac:dyDescent="0.25">
      <c r="A26334" s="59" t="str">
        <f t="shared" si="411"/>
        <v/>
      </c>
    </row>
    <row r="26335" spans="1:1" ht="18" customHeight="1" x14ac:dyDescent="0.25">
      <c r="A26335" s="59" t="str">
        <f t="shared" si="411"/>
        <v/>
      </c>
    </row>
    <row r="26336" spans="1:1" ht="18" customHeight="1" x14ac:dyDescent="0.25">
      <c r="A26336" s="59" t="str">
        <f t="shared" si="411"/>
        <v/>
      </c>
    </row>
    <row r="26337" spans="1:1" ht="18" customHeight="1" x14ac:dyDescent="0.25">
      <c r="A26337" s="59" t="str">
        <f t="shared" si="411"/>
        <v/>
      </c>
    </row>
    <row r="26338" spans="1:1" ht="18" customHeight="1" x14ac:dyDescent="0.25">
      <c r="A26338" s="59" t="str">
        <f t="shared" si="411"/>
        <v/>
      </c>
    </row>
    <row r="26339" spans="1:1" ht="18" customHeight="1" x14ac:dyDescent="0.25">
      <c r="A26339" s="59" t="str">
        <f t="shared" si="411"/>
        <v/>
      </c>
    </row>
    <row r="26340" spans="1:1" ht="18" customHeight="1" x14ac:dyDescent="0.25">
      <c r="A26340" s="59" t="str">
        <f t="shared" si="411"/>
        <v/>
      </c>
    </row>
    <row r="26341" spans="1:1" ht="18" customHeight="1" x14ac:dyDescent="0.25">
      <c r="A26341" s="59" t="str">
        <f t="shared" si="411"/>
        <v/>
      </c>
    </row>
    <row r="26342" spans="1:1" ht="18" customHeight="1" x14ac:dyDescent="0.25">
      <c r="A26342" s="59" t="str">
        <f t="shared" si="411"/>
        <v/>
      </c>
    </row>
    <row r="26343" spans="1:1" ht="18" customHeight="1" x14ac:dyDescent="0.25">
      <c r="A26343" s="59" t="str">
        <f t="shared" si="411"/>
        <v/>
      </c>
    </row>
    <row r="26344" spans="1:1" ht="18" customHeight="1" x14ac:dyDescent="0.25">
      <c r="A26344" s="59" t="str">
        <f t="shared" si="411"/>
        <v/>
      </c>
    </row>
    <row r="26345" spans="1:1" ht="18" customHeight="1" x14ac:dyDescent="0.25">
      <c r="A26345" s="59" t="str">
        <f t="shared" si="411"/>
        <v/>
      </c>
    </row>
    <row r="26346" spans="1:1" ht="18" customHeight="1" x14ac:dyDescent="0.25">
      <c r="A26346" s="59" t="str">
        <f t="shared" si="411"/>
        <v/>
      </c>
    </row>
    <row r="26347" spans="1:1" ht="18" customHeight="1" x14ac:dyDescent="0.25">
      <c r="A26347" s="59" t="str">
        <f t="shared" si="411"/>
        <v/>
      </c>
    </row>
    <row r="26348" spans="1:1" ht="18" customHeight="1" x14ac:dyDescent="0.25">
      <c r="A26348" s="59" t="str">
        <f t="shared" si="411"/>
        <v/>
      </c>
    </row>
    <row r="26349" spans="1:1" ht="18" customHeight="1" x14ac:dyDescent="0.25">
      <c r="A26349" s="59" t="str">
        <f t="shared" si="411"/>
        <v/>
      </c>
    </row>
    <row r="26350" spans="1:1" ht="18" customHeight="1" x14ac:dyDescent="0.25">
      <c r="A26350" s="59" t="str">
        <f t="shared" ref="A26350:A26413" si="412">IF(B26350&lt;&gt;"",DATE(2020,INT((ROW(A26348)-1)/78)+1,1),"")</f>
        <v/>
      </c>
    </row>
    <row r="26351" spans="1:1" ht="18" customHeight="1" x14ac:dyDescent="0.25">
      <c r="A26351" s="59" t="str">
        <f t="shared" si="412"/>
        <v/>
      </c>
    </row>
    <row r="26352" spans="1:1" ht="18" customHeight="1" x14ac:dyDescent="0.25">
      <c r="A26352" s="59" t="str">
        <f t="shared" si="412"/>
        <v/>
      </c>
    </row>
    <row r="26353" spans="1:1" ht="18" customHeight="1" x14ac:dyDescent="0.25">
      <c r="A26353" s="59" t="str">
        <f t="shared" si="412"/>
        <v/>
      </c>
    </row>
    <row r="26354" spans="1:1" ht="18" customHeight="1" x14ac:dyDescent="0.25">
      <c r="A26354" s="59" t="str">
        <f t="shared" si="412"/>
        <v/>
      </c>
    </row>
    <row r="26355" spans="1:1" ht="18" customHeight="1" x14ac:dyDescent="0.25">
      <c r="A26355" s="59" t="str">
        <f t="shared" si="412"/>
        <v/>
      </c>
    </row>
    <row r="26356" spans="1:1" ht="18" customHeight="1" x14ac:dyDescent="0.25">
      <c r="A26356" s="59" t="str">
        <f t="shared" si="412"/>
        <v/>
      </c>
    </row>
    <row r="26357" spans="1:1" ht="18" customHeight="1" x14ac:dyDescent="0.25">
      <c r="A26357" s="59" t="str">
        <f t="shared" si="412"/>
        <v/>
      </c>
    </row>
    <row r="26358" spans="1:1" ht="18" customHeight="1" x14ac:dyDescent="0.25">
      <c r="A26358" s="59" t="str">
        <f t="shared" si="412"/>
        <v/>
      </c>
    </row>
    <row r="26359" spans="1:1" ht="18" customHeight="1" x14ac:dyDescent="0.25">
      <c r="A26359" s="59" t="str">
        <f t="shared" si="412"/>
        <v/>
      </c>
    </row>
    <row r="26360" spans="1:1" ht="18" customHeight="1" x14ac:dyDescent="0.25">
      <c r="A26360" s="59" t="str">
        <f t="shared" si="412"/>
        <v/>
      </c>
    </row>
    <row r="26361" spans="1:1" ht="18" customHeight="1" x14ac:dyDescent="0.25">
      <c r="A26361" s="59" t="str">
        <f t="shared" si="412"/>
        <v/>
      </c>
    </row>
    <row r="26362" spans="1:1" ht="18" customHeight="1" x14ac:dyDescent="0.25">
      <c r="A26362" s="59" t="str">
        <f t="shared" si="412"/>
        <v/>
      </c>
    </row>
    <row r="26363" spans="1:1" ht="18" customHeight="1" x14ac:dyDescent="0.25">
      <c r="A26363" s="59" t="str">
        <f t="shared" si="412"/>
        <v/>
      </c>
    </row>
    <row r="26364" spans="1:1" ht="18" customHeight="1" x14ac:dyDescent="0.25">
      <c r="A26364" s="59" t="str">
        <f t="shared" si="412"/>
        <v/>
      </c>
    </row>
    <row r="26365" spans="1:1" ht="18" customHeight="1" x14ac:dyDescent="0.25">
      <c r="A26365" s="59" t="str">
        <f t="shared" si="412"/>
        <v/>
      </c>
    </row>
    <row r="26366" spans="1:1" ht="18" customHeight="1" x14ac:dyDescent="0.25">
      <c r="A26366" s="59" t="str">
        <f t="shared" si="412"/>
        <v/>
      </c>
    </row>
    <row r="26367" spans="1:1" ht="18" customHeight="1" x14ac:dyDescent="0.25">
      <c r="A26367" s="59" t="str">
        <f t="shared" si="412"/>
        <v/>
      </c>
    </row>
    <row r="26368" spans="1:1" ht="18" customHeight="1" x14ac:dyDescent="0.25">
      <c r="A26368" s="59" t="str">
        <f t="shared" si="412"/>
        <v/>
      </c>
    </row>
    <row r="26369" spans="1:1" ht="18" customHeight="1" x14ac:dyDescent="0.25">
      <c r="A26369" s="59" t="str">
        <f t="shared" si="412"/>
        <v/>
      </c>
    </row>
    <row r="26370" spans="1:1" ht="18" customHeight="1" x14ac:dyDescent="0.25">
      <c r="A26370" s="59" t="str">
        <f t="shared" si="412"/>
        <v/>
      </c>
    </row>
    <row r="26371" spans="1:1" ht="18" customHeight="1" x14ac:dyDescent="0.25">
      <c r="A26371" s="59" t="str">
        <f t="shared" si="412"/>
        <v/>
      </c>
    </row>
    <row r="26372" spans="1:1" ht="18" customHeight="1" x14ac:dyDescent="0.25">
      <c r="A26372" s="59" t="str">
        <f t="shared" si="412"/>
        <v/>
      </c>
    </row>
    <row r="26373" spans="1:1" ht="18" customHeight="1" x14ac:dyDescent="0.25">
      <c r="A26373" s="59" t="str">
        <f t="shared" si="412"/>
        <v/>
      </c>
    </row>
    <row r="26374" spans="1:1" ht="18" customHeight="1" x14ac:dyDescent="0.25">
      <c r="A26374" s="59" t="str">
        <f t="shared" si="412"/>
        <v/>
      </c>
    </row>
    <row r="26375" spans="1:1" ht="18" customHeight="1" x14ac:dyDescent="0.25">
      <c r="A26375" s="59" t="str">
        <f t="shared" si="412"/>
        <v/>
      </c>
    </row>
    <row r="26376" spans="1:1" ht="18" customHeight="1" x14ac:dyDescent="0.25">
      <c r="A26376" s="59" t="str">
        <f t="shared" si="412"/>
        <v/>
      </c>
    </row>
    <row r="26377" spans="1:1" ht="18" customHeight="1" x14ac:dyDescent="0.25">
      <c r="A26377" s="59" t="str">
        <f t="shared" si="412"/>
        <v/>
      </c>
    </row>
    <row r="26378" spans="1:1" ht="18" customHeight="1" x14ac:dyDescent="0.25">
      <c r="A26378" s="59" t="str">
        <f t="shared" si="412"/>
        <v/>
      </c>
    </row>
    <row r="26379" spans="1:1" ht="18" customHeight="1" x14ac:dyDescent="0.25">
      <c r="A26379" s="59" t="str">
        <f t="shared" si="412"/>
        <v/>
      </c>
    </row>
    <row r="26380" spans="1:1" ht="18" customHeight="1" x14ac:dyDescent="0.25">
      <c r="A26380" s="59" t="str">
        <f t="shared" si="412"/>
        <v/>
      </c>
    </row>
    <row r="26381" spans="1:1" ht="18" customHeight="1" x14ac:dyDescent="0.25">
      <c r="A26381" s="59" t="str">
        <f t="shared" si="412"/>
        <v/>
      </c>
    </row>
    <row r="26382" spans="1:1" ht="18" customHeight="1" x14ac:dyDescent="0.25">
      <c r="A26382" s="59" t="str">
        <f t="shared" si="412"/>
        <v/>
      </c>
    </row>
    <row r="26383" spans="1:1" ht="18" customHeight="1" x14ac:dyDescent="0.25">
      <c r="A26383" s="59" t="str">
        <f t="shared" si="412"/>
        <v/>
      </c>
    </row>
    <row r="26384" spans="1:1" ht="18" customHeight="1" x14ac:dyDescent="0.25">
      <c r="A26384" s="59" t="str">
        <f t="shared" si="412"/>
        <v/>
      </c>
    </row>
    <row r="26385" spans="1:1" ht="18" customHeight="1" x14ac:dyDescent="0.25">
      <c r="A26385" s="59" t="str">
        <f t="shared" si="412"/>
        <v/>
      </c>
    </row>
    <row r="26386" spans="1:1" ht="18" customHeight="1" x14ac:dyDescent="0.25">
      <c r="A26386" s="59" t="str">
        <f t="shared" si="412"/>
        <v/>
      </c>
    </row>
    <row r="26387" spans="1:1" ht="18" customHeight="1" x14ac:dyDescent="0.25">
      <c r="A26387" s="59" t="str">
        <f t="shared" si="412"/>
        <v/>
      </c>
    </row>
    <row r="26388" spans="1:1" ht="18" customHeight="1" x14ac:dyDescent="0.25">
      <c r="A26388" s="59" t="str">
        <f t="shared" si="412"/>
        <v/>
      </c>
    </row>
    <row r="26389" spans="1:1" ht="18" customHeight="1" x14ac:dyDescent="0.25">
      <c r="A26389" s="59" t="str">
        <f t="shared" si="412"/>
        <v/>
      </c>
    </row>
    <row r="26390" spans="1:1" ht="18" customHeight="1" x14ac:dyDescent="0.25">
      <c r="A26390" s="59" t="str">
        <f t="shared" si="412"/>
        <v/>
      </c>
    </row>
    <row r="26391" spans="1:1" ht="18" customHeight="1" x14ac:dyDescent="0.25">
      <c r="A26391" s="59" t="str">
        <f t="shared" si="412"/>
        <v/>
      </c>
    </row>
    <row r="26392" spans="1:1" ht="18" customHeight="1" x14ac:dyDescent="0.25">
      <c r="A26392" s="59" t="str">
        <f t="shared" si="412"/>
        <v/>
      </c>
    </row>
    <row r="26393" spans="1:1" ht="18" customHeight="1" x14ac:dyDescent="0.25">
      <c r="A26393" s="59" t="str">
        <f t="shared" si="412"/>
        <v/>
      </c>
    </row>
    <row r="26394" spans="1:1" ht="18" customHeight="1" x14ac:dyDescent="0.25">
      <c r="A26394" s="59" t="str">
        <f t="shared" si="412"/>
        <v/>
      </c>
    </row>
    <row r="26395" spans="1:1" ht="18" customHeight="1" x14ac:dyDescent="0.25">
      <c r="A26395" s="59" t="str">
        <f t="shared" si="412"/>
        <v/>
      </c>
    </row>
    <row r="26396" spans="1:1" ht="18" customHeight="1" x14ac:dyDescent="0.25">
      <c r="A26396" s="59" t="str">
        <f t="shared" si="412"/>
        <v/>
      </c>
    </row>
    <row r="26397" spans="1:1" ht="18" customHeight="1" x14ac:dyDescent="0.25">
      <c r="A26397" s="59" t="str">
        <f t="shared" si="412"/>
        <v/>
      </c>
    </row>
    <row r="26398" spans="1:1" ht="18" customHeight="1" x14ac:dyDescent="0.25">
      <c r="A26398" s="59" t="str">
        <f t="shared" si="412"/>
        <v/>
      </c>
    </row>
    <row r="26399" spans="1:1" ht="18" customHeight="1" x14ac:dyDescent="0.25">
      <c r="A26399" s="59" t="str">
        <f t="shared" si="412"/>
        <v/>
      </c>
    </row>
    <row r="26400" spans="1:1" ht="18" customHeight="1" x14ac:dyDescent="0.25">
      <c r="A26400" s="59" t="str">
        <f t="shared" si="412"/>
        <v/>
      </c>
    </row>
    <row r="26401" spans="1:1" ht="18" customHeight="1" x14ac:dyDescent="0.25">
      <c r="A26401" s="59" t="str">
        <f t="shared" si="412"/>
        <v/>
      </c>
    </row>
    <row r="26402" spans="1:1" ht="18" customHeight="1" x14ac:dyDescent="0.25">
      <c r="A26402" s="59" t="str">
        <f t="shared" si="412"/>
        <v/>
      </c>
    </row>
    <row r="26403" spans="1:1" ht="18" customHeight="1" x14ac:dyDescent="0.25">
      <c r="A26403" s="59" t="str">
        <f t="shared" si="412"/>
        <v/>
      </c>
    </row>
    <row r="26404" spans="1:1" ht="18" customHeight="1" x14ac:dyDescent="0.25">
      <c r="A26404" s="59" t="str">
        <f t="shared" si="412"/>
        <v/>
      </c>
    </row>
    <row r="26405" spans="1:1" ht="18" customHeight="1" x14ac:dyDescent="0.25">
      <c r="A26405" s="59" t="str">
        <f t="shared" si="412"/>
        <v/>
      </c>
    </row>
    <row r="26406" spans="1:1" ht="18" customHeight="1" x14ac:dyDescent="0.25">
      <c r="A26406" s="59" t="str">
        <f t="shared" si="412"/>
        <v/>
      </c>
    </row>
    <row r="26407" spans="1:1" ht="18" customHeight="1" x14ac:dyDescent="0.25">
      <c r="A26407" s="59" t="str">
        <f t="shared" si="412"/>
        <v/>
      </c>
    </row>
    <row r="26408" spans="1:1" ht="18" customHeight="1" x14ac:dyDescent="0.25">
      <c r="A26408" s="59" t="str">
        <f t="shared" si="412"/>
        <v/>
      </c>
    </row>
    <row r="26409" spans="1:1" ht="18" customHeight="1" x14ac:dyDescent="0.25">
      <c r="A26409" s="59" t="str">
        <f t="shared" si="412"/>
        <v/>
      </c>
    </row>
    <row r="26410" spans="1:1" ht="18" customHeight="1" x14ac:dyDescent="0.25">
      <c r="A26410" s="59" t="str">
        <f t="shared" si="412"/>
        <v/>
      </c>
    </row>
    <row r="26411" spans="1:1" ht="18" customHeight="1" x14ac:dyDescent="0.25">
      <c r="A26411" s="59" t="str">
        <f t="shared" si="412"/>
        <v/>
      </c>
    </row>
    <row r="26412" spans="1:1" ht="18" customHeight="1" x14ac:dyDescent="0.25">
      <c r="A26412" s="59" t="str">
        <f t="shared" si="412"/>
        <v/>
      </c>
    </row>
    <row r="26413" spans="1:1" ht="18" customHeight="1" x14ac:dyDescent="0.25">
      <c r="A26413" s="59" t="str">
        <f t="shared" si="412"/>
        <v/>
      </c>
    </row>
    <row r="26414" spans="1:1" ht="18" customHeight="1" x14ac:dyDescent="0.25">
      <c r="A26414" s="59" t="str">
        <f t="shared" ref="A26414:A26477" si="413">IF(B26414&lt;&gt;"",DATE(2020,INT((ROW(A26412)-1)/78)+1,1),"")</f>
        <v/>
      </c>
    </row>
    <row r="26415" spans="1:1" ht="18" customHeight="1" x14ac:dyDescent="0.25">
      <c r="A26415" s="59" t="str">
        <f t="shared" si="413"/>
        <v/>
      </c>
    </row>
    <row r="26416" spans="1:1" ht="18" customHeight="1" x14ac:dyDescent="0.25">
      <c r="A26416" s="59" t="str">
        <f t="shared" si="413"/>
        <v/>
      </c>
    </row>
    <row r="26417" spans="1:1" ht="18" customHeight="1" x14ac:dyDescent="0.25">
      <c r="A26417" s="59" t="str">
        <f t="shared" si="413"/>
        <v/>
      </c>
    </row>
    <row r="26418" spans="1:1" ht="18" customHeight="1" x14ac:dyDescent="0.25">
      <c r="A26418" s="59" t="str">
        <f t="shared" si="413"/>
        <v/>
      </c>
    </row>
    <row r="26419" spans="1:1" ht="18" customHeight="1" x14ac:dyDescent="0.25">
      <c r="A26419" s="59" t="str">
        <f t="shared" si="413"/>
        <v/>
      </c>
    </row>
    <row r="26420" spans="1:1" ht="18" customHeight="1" x14ac:dyDescent="0.25">
      <c r="A26420" s="59" t="str">
        <f t="shared" si="413"/>
        <v/>
      </c>
    </row>
    <row r="26421" spans="1:1" ht="18" customHeight="1" x14ac:dyDescent="0.25">
      <c r="A26421" s="59" t="str">
        <f t="shared" si="413"/>
        <v/>
      </c>
    </row>
    <row r="26422" spans="1:1" ht="18" customHeight="1" x14ac:dyDescent="0.25">
      <c r="A26422" s="59" t="str">
        <f t="shared" si="413"/>
        <v/>
      </c>
    </row>
    <row r="26423" spans="1:1" ht="18" customHeight="1" x14ac:dyDescent="0.25">
      <c r="A26423" s="59" t="str">
        <f t="shared" si="413"/>
        <v/>
      </c>
    </row>
    <row r="26424" spans="1:1" ht="18" customHeight="1" x14ac:dyDescent="0.25">
      <c r="A26424" s="59" t="str">
        <f t="shared" si="413"/>
        <v/>
      </c>
    </row>
    <row r="26425" spans="1:1" ht="18" customHeight="1" x14ac:dyDescent="0.25">
      <c r="A26425" s="59" t="str">
        <f t="shared" si="413"/>
        <v/>
      </c>
    </row>
    <row r="26426" spans="1:1" ht="18" customHeight="1" x14ac:dyDescent="0.25">
      <c r="A26426" s="59" t="str">
        <f t="shared" si="413"/>
        <v/>
      </c>
    </row>
    <row r="26427" spans="1:1" ht="18" customHeight="1" x14ac:dyDescent="0.25">
      <c r="A26427" s="59" t="str">
        <f t="shared" si="413"/>
        <v/>
      </c>
    </row>
    <row r="26428" spans="1:1" ht="18" customHeight="1" x14ac:dyDescent="0.25">
      <c r="A26428" s="59" t="str">
        <f t="shared" si="413"/>
        <v/>
      </c>
    </row>
    <row r="26429" spans="1:1" ht="18" customHeight="1" x14ac:dyDescent="0.25">
      <c r="A26429" s="59" t="str">
        <f t="shared" si="413"/>
        <v/>
      </c>
    </row>
    <row r="26430" spans="1:1" ht="18" customHeight="1" x14ac:dyDescent="0.25">
      <c r="A26430" s="59" t="str">
        <f t="shared" si="413"/>
        <v/>
      </c>
    </row>
    <row r="26431" spans="1:1" ht="18" customHeight="1" x14ac:dyDescent="0.25">
      <c r="A26431" s="59" t="str">
        <f t="shared" si="413"/>
        <v/>
      </c>
    </row>
    <row r="26432" spans="1:1" ht="18" customHeight="1" x14ac:dyDescent="0.25">
      <c r="A26432" s="59" t="str">
        <f t="shared" si="413"/>
        <v/>
      </c>
    </row>
    <row r="26433" spans="1:1" ht="18" customHeight="1" x14ac:dyDescent="0.25">
      <c r="A26433" s="59" t="str">
        <f t="shared" si="413"/>
        <v/>
      </c>
    </row>
    <row r="26434" spans="1:1" ht="18" customHeight="1" x14ac:dyDescent="0.25">
      <c r="A26434" s="59" t="str">
        <f t="shared" si="413"/>
        <v/>
      </c>
    </row>
    <row r="26435" spans="1:1" ht="18" customHeight="1" x14ac:dyDescent="0.25">
      <c r="A26435" s="59" t="str">
        <f t="shared" si="413"/>
        <v/>
      </c>
    </row>
    <row r="26436" spans="1:1" ht="18" customHeight="1" x14ac:dyDescent="0.25">
      <c r="A26436" s="59" t="str">
        <f t="shared" si="413"/>
        <v/>
      </c>
    </row>
    <row r="26437" spans="1:1" ht="18" customHeight="1" x14ac:dyDescent="0.25">
      <c r="A26437" s="59" t="str">
        <f t="shared" si="413"/>
        <v/>
      </c>
    </row>
    <row r="26438" spans="1:1" ht="18" customHeight="1" x14ac:dyDescent="0.25">
      <c r="A26438" s="59" t="str">
        <f t="shared" si="413"/>
        <v/>
      </c>
    </row>
    <row r="26439" spans="1:1" ht="18" customHeight="1" x14ac:dyDescent="0.25">
      <c r="A26439" s="59" t="str">
        <f t="shared" si="413"/>
        <v/>
      </c>
    </row>
    <row r="26440" spans="1:1" ht="18" customHeight="1" x14ac:dyDescent="0.25">
      <c r="A26440" s="59" t="str">
        <f t="shared" si="413"/>
        <v/>
      </c>
    </row>
    <row r="26441" spans="1:1" ht="18" customHeight="1" x14ac:dyDescent="0.25">
      <c r="A26441" s="59" t="str">
        <f t="shared" si="413"/>
        <v/>
      </c>
    </row>
    <row r="26442" spans="1:1" ht="18" customHeight="1" x14ac:dyDescent="0.25">
      <c r="A26442" s="59" t="str">
        <f t="shared" si="413"/>
        <v/>
      </c>
    </row>
    <row r="26443" spans="1:1" ht="18" customHeight="1" x14ac:dyDescent="0.25">
      <c r="A26443" s="59" t="str">
        <f t="shared" si="413"/>
        <v/>
      </c>
    </row>
    <row r="26444" spans="1:1" ht="18" customHeight="1" x14ac:dyDescent="0.25">
      <c r="A26444" s="59" t="str">
        <f t="shared" si="413"/>
        <v/>
      </c>
    </row>
    <row r="26445" spans="1:1" ht="18" customHeight="1" x14ac:dyDescent="0.25">
      <c r="A26445" s="59" t="str">
        <f t="shared" si="413"/>
        <v/>
      </c>
    </row>
    <row r="26446" spans="1:1" ht="18" customHeight="1" x14ac:dyDescent="0.25">
      <c r="A26446" s="59" t="str">
        <f t="shared" si="413"/>
        <v/>
      </c>
    </row>
    <row r="26447" spans="1:1" ht="18" customHeight="1" x14ac:dyDescent="0.25">
      <c r="A26447" s="59" t="str">
        <f t="shared" si="413"/>
        <v/>
      </c>
    </row>
    <row r="26448" spans="1:1" ht="18" customHeight="1" x14ac:dyDescent="0.25">
      <c r="A26448" s="59" t="str">
        <f t="shared" si="413"/>
        <v/>
      </c>
    </row>
    <row r="26449" spans="1:1" ht="18" customHeight="1" x14ac:dyDescent="0.25">
      <c r="A26449" s="59" t="str">
        <f t="shared" si="413"/>
        <v/>
      </c>
    </row>
    <row r="26450" spans="1:1" ht="18" customHeight="1" x14ac:dyDescent="0.25">
      <c r="A26450" s="59" t="str">
        <f t="shared" si="413"/>
        <v/>
      </c>
    </row>
    <row r="26451" spans="1:1" ht="18" customHeight="1" x14ac:dyDescent="0.25">
      <c r="A26451" s="59" t="str">
        <f t="shared" si="413"/>
        <v/>
      </c>
    </row>
    <row r="26452" spans="1:1" ht="18" customHeight="1" x14ac:dyDescent="0.25">
      <c r="A26452" s="59" t="str">
        <f t="shared" si="413"/>
        <v/>
      </c>
    </row>
    <row r="26453" spans="1:1" ht="18" customHeight="1" x14ac:dyDescent="0.25">
      <c r="A26453" s="59" t="str">
        <f t="shared" si="413"/>
        <v/>
      </c>
    </row>
    <row r="26454" spans="1:1" ht="18" customHeight="1" x14ac:dyDescent="0.25">
      <c r="A26454" s="59" t="str">
        <f t="shared" si="413"/>
        <v/>
      </c>
    </row>
    <row r="26455" spans="1:1" ht="18" customHeight="1" x14ac:dyDescent="0.25">
      <c r="A26455" s="59" t="str">
        <f t="shared" si="413"/>
        <v/>
      </c>
    </row>
    <row r="26456" spans="1:1" ht="18" customHeight="1" x14ac:dyDescent="0.25">
      <c r="A26456" s="59" t="str">
        <f t="shared" si="413"/>
        <v/>
      </c>
    </row>
    <row r="26457" spans="1:1" ht="18" customHeight="1" x14ac:dyDescent="0.25">
      <c r="A26457" s="59" t="str">
        <f t="shared" si="413"/>
        <v/>
      </c>
    </row>
    <row r="26458" spans="1:1" ht="18" customHeight="1" x14ac:dyDescent="0.25">
      <c r="A26458" s="59" t="str">
        <f t="shared" si="413"/>
        <v/>
      </c>
    </row>
    <row r="26459" spans="1:1" ht="18" customHeight="1" x14ac:dyDescent="0.25">
      <c r="A26459" s="59" t="str">
        <f t="shared" si="413"/>
        <v/>
      </c>
    </row>
    <row r="26460" spans="1:1" ht="18" customHeight="1" x14ac:dyDescent="0.25">
      <c r="A26460" s="59" t="str">
        <f t="shared" si="413"/>
        <v/>
      </c>
    </row>
    <row r="26461" spans="1:1" ht="18" customHeight="1" x14ac:dyDescent="0.25">
      <c r="A26461" s="59" t="str">
        <f t="shared" si="413"/>
        <v/>
      </c>
    </row>
    <row r="26462" spans="1:1" ht="18" customHeight="1" x14ac:dyDescent="0.25">
      <c r="A26462" s="59" t="str">
        <f t="shared" si="413"/>
        <v/>
      </c>
    </row>
    <row r="26463" spans="1:1" ht="18" customHeight="1" x14ac:dyDescent="0.25">
      <c r="A26463" s="59" t="str">
        <f t="shared" si="413"/>
        <v/>
      </c>
    </row>
    <row r="26464" spans="1:1" ht="18" customHeight="1" x14ac:dyDescent="0.25">
      <c r="A26464" s="59" t="str">
        <f t="shared" si="413"/>
        <v/>
      </c>
    </row>
    <row r="26465" spans="1:1" ht="18" customHeight="1" x14ac:dyDescent="0.25">
      <c r="A26465" s="59" t="str">
        <f t="shared" si="413"/>
        <v/>
      </c>
    </row>
    <row r="26466" spans="1:1" ht="18" customHeight="1" x14ac:dyDescent="0.25">
      <c r="A26466" s="59" t="str">
        <f t="shared" si="413"/>
        <v/>
      </c>
    </row>
    <row r="26467" spans="1:1" ht="18" customHeight="1" x14ac:dyDescent="0.25">
      <c r="A26467" s="59" t="str">
        <f t="shared" si="413"/>
        <v/>
      </c>
    </row>
    <row r="26468" spans="1:1" ht="18" customHeight="1" x14ac:dyDescent="0.25">
      <c r="A26468" s="59" t="str">
        <f t="shared" si="413"/>
        <v/>
      </c>
    </row>
    <row r="26469" spans="1:1" ht="18" customHeight="1" x14ac:dyDescent="0.25">
      <c r="A26469" s="59" t="str">
        <f t="shared" si="413"/>
        <v/>
      </c>
    </row>
    <row r="26470" spans="1:1" ht="18" customHeight="1" x14ac:dyDescent="0.25">
      <c r="A26470" s="59" t="str">
        <f t="shared" si="413"/>
        <v/>
      </c>
    </row>
    <row r="26471" spans="1:1" ht="18" customHeight="1" x14ac:dyDescent="0.25">
      <c r="A26471" s="59" t="str">
        <f t="shared" si="413"/>
        <v/>
      </c>
    </row>
    <row r="26472" spans="1:1" ht="18" customHeight="1" x14ac:dyDescent="0.25">
      <c r="A26472" s="59" t="str">
        <f t="shared" si="413"/>
        <v/>
      </c>
    </row>
    <row r="26473" spans="1:1" ht="18" customHeight="1" x14ac:dyDescent="0.25">
      <c r="A26473" s="59" t="str">
        <f t="shared" si="413"/>
        <v/>
      </c>
    </row>
    <row r="26474" spans="1:1" ht="18" customHeight="1" x14ac:dyDescent="0.25">
      <c r="A26474" s="59" t="str">
        <f t="shared" si="413"/>
        <v/>
      </c>
    </row>
    <row r="26475" spans="1:1" ht="18" customHeight="1" x14ac:dyDescent="0.25">
      <c r="A26475" s="59" t="str">
        <f t="shared" si="413"/>
        <v/>
      </c>
    </row>
    <row r="26476" spans="1:1" ht="18" customHeight="1" x14ac:dyDescent="0.25">
      <c r="A26476" s="59" t="str">
        <f t="shared" si="413"/>
        <v/>
      </c>
    </row>
    <row r="26477" spans="1:1" ht="18" customHeight="1" x14ac:dyDescent="0.25">
      <c r="A26477" s="59" t="str">
        <f t="shared" si="413"/>
        <v/>
      </c>
    </row>
    <row r="26478" spans="1:1" ht="18" customHeight="1" x14ac:dyDescent="0.25">
      <c r="A26478" s="59" t="str">
        <f t="shared" ref="A26478:A26541" si="414">IF(B26478&lt;&gt;"",DATE(2020,INT((ROW(A26476)-1)/78)+1,1),"")</f>
        <v/>
      </c>
    </row>
    <row r="26479" spans="1:1" ht="18" customHeight="1" x14ac:dyDescent="0.25">
      <c r="A26479" s="59" t="str">
        <f t="shared" si="414"/>
        <v/>
      </c>
    </row>
    <row r="26480" spans="1:1" ht="18" customHeight="1" x14ac:dyDescent="0.25">
      <c r="A26480" s="59" t="str">
        <f t="shared" si="414"/>
        <v/>
      </c>
    </row>
    <row r="26481" spans="1:1" ht="18" customHeight="1" x14ac:dyDescent="0.25">
      <c r="A26481" s="59" t="str">
        <f t="shared" si="414"/>
        <v/>
      </c>
    </row>
    <row r="26482" spans="1:1" ht="18" customHeight="1" x14ac:dyDescent="0.25">
      <c r="A26482" s="59" t="str">
        <f t="shared" si="414"/>
        <v/>
      </c>
    </row>
    <row r="26483" spans="1:1" ht="18" customHeight="1" x14ac:dyDescent="0.25">
      <c r="A26483" s="59" t="str">
        <f t="shared" si="414"/>
        <v/>
      </c>
    </row>
    <row r="26484" spans="1:1" ht="18" customHeight="1" x14ac:dyDescent="0.25">
      <c r="A26484" s="59" t="str">
        <f t="shared" si="414"/>
        <v/>
      </c>
    </row>
    <row r="26485" spans="1:1" ht="18" customHeight="1" x14ac:dyDescent="0.25">
      <c r="A26485" s="59" t="str">
        <f t="shared" si="414"/>
        <v/>
      </c>
    </row>
    <row r="26486" spans="1:1" ht="18" customHeight="1" x14ac:dyDescent="0.25">
      <c r="A26486" s="59" t="str">
        <f t="shared" si="414"/>
        <v/>
      </c>
    </row>
    <row r="26487" spans="1:1" ht="18" customHeight="1" x14ac:dyDescent="0.25">
      <c r="A26487" s="59" t="str">
        <f t="shared" si="414"/>
        <v/>
      </c>
    </row>
    <row r="26488" spans="1:1" ht="18" customHeight="1" x14ac:dyDescent="0.25">
      <c r="A26488" s="59" t="str">
        <f t="shared" si="414"/>
        <v/>
      </c>
    </row>
    <row r="26489" spans="1:1" ht="18" customHeight="1" x14ac:dyDescent="0.25">
      <c r="A26489" s="59" t="str">
        <f t="shared" si="414"/>
        <v/>
      </c>
    </row>
    <row r="26490" spans="1:1" ht="18" customHeight="1" x14ac:dyDescent="0.25">
      <c r="A26490" s="59" t="str">
        <f t="shared" si="414"/>
        <v/>
      </c>
    </row>
    <row r="26491" spans="1:1" ht="18" customHeight="1" x14ac:dyDescent="0.25">
      <c r="A26491" s="59" t="str">
        <f t="shared" si="414"/>
        <v/>
      </c>
    </row>
    <row r="26492" spans="1:1" ht="18" customHeight="1" x14ac:dyDescent="0.25">
      <c r="A26492" s="59" t="str">
        <f t="shared" si="414"/>
        <v/>
      </c>
    </row>
    <row r="26493" spans="1:1" ht="18" customHeight="1" x14ac:dyDescent="0.25">
      <c r="A26493" s="59" t="str">
        <f t="shared" si="414"/>
        <v/>
      </c>
    </row>
    <row r="26494" spans="1:1" ht="18" customHeight="1" x14ac:dyDescent="0.25">
      <c r="A26494" s="59" t="str">
        <f t="shared" si="414"/>
        <v/>
      </c>
    </row>
    <row r="26495" spans="1:1" ht="18" customHeight="1" x14ac:dyDescent="0.25">
      <c r="A26495" s="59" t="str">
        <f t="shared" si="414"/>
        <v/>
      </c>
    </row>
    <row r="26496" spans="1:1" ht="18" customHeight="1" x14ac:dyDescent="0.25">
      <c r="A26496" s="59" t="str">
        <f t="shared" si="414"/>
        <v/>
      </c>
    </row>
    <row r="26497" spans="1:1" ht="18" customHeight="1" x14ac:dyDescent="0.25">
      <c r="A26497" s="59" t="str">
        <f t="shared" si="414"/>
        <v/>
      </c>
    </row>
    <row r="26498" spans="1:1" ht="18" customHeight="1" x14ac:dyDescent="0.25">
      <c r="A26498" s="59" t="str">
        <f t="shared" si="414"/>
        <v/>
      </c>
    </row>
    <row r="26499" spans="1:1" ht="18" customHeight="1" x14ac:dyDescent="0.25">
      <c r="A26499" s="59" t="str">
        <f t="shared" si="414"/>
        <v/>
      </c>
    </row>
    <row r="26500" spans="1:1" ht="18" customHeight="1" x14ac:dyDescent="0.25">
      <c r="A26500" s="59" t="str">
        <f t="shared" si="414"/>
        <v/>
      </c>
    </row>
    <row r="26501" spans="1:1" ht="18" customHeight="1" x14ac:dyDescent="0.25">
      <c r="A26501" s="59" t="str">
        <f t="shared" si="414"/>
        <v/>
      </c>
    </row>
    <row r="26502" spans="1:1" ht="18" customHeight="1" x14ac:dyDescent="0.25">
      <c r="A26502" s="59" t="str">
        <f t="shared" si="414"/>
        <v/>
      </c>
    </row>
    <row r="26503" spans="1:1" ht="18" customHeight="1" x14ac:dyDescent="0.25">
      <c r="A26503" s="59" t="str">
        <f t="shared" si="414"/>
        <v/>
      </c>
    </row>
    <row r="26504" spans="1:1" ht="18" customHeight="1" x14ac:dyDescent="0.25">
      <c r="A26504" s="59" t="str">
        <f t="shared" si="414"/>
        <v/>
      </c>
    </row>
    <row r="26505" spans="1:1" ht="18" customHeight="1" x14ac:dyDescent="0.25">
      <c r="A26505" s="59" t="str">
        <f t="shared" si="414"/>
        <v/>
      </c>
    </row>
    <row r="26506" spans="1:1" ht="18" customHeight="1" x14ac:dyDescent="0.25">
      <c r="A26506" s="59" t="str">
        <f t="shared" si="414"/>
        <v/>
      </c>
    </row>
    <row r="26507" spans="1:1" ht="18" customHeight="1" x14ac:dyDescent="0.25">
      <c r="A26507" s="59" t="str">
        <f t="shared" si="414"/>
        <v/>
      </c>
    </row>
    <row r="26508" spans="1:1" ht="18" customHeight="1" x14ac:dyDescent="0.25">
      <c r="A26508" s="59" t="str">
        <f t="shared" si="414"/>
        <v/>
      </c>
    </row>
    <row r="26509" spans="1:1" ht="18" customHeight="1" x14ac:dyDescent="0.25">
      <c r="A26509" s="59" t="str">
        <f t="shared" si="414"/>
        <v/>
      </c>
    </row>
    <row r="26510" spans="1:1" ht="18" customHeight="1" x14ac:dyDescent="0.25">
      <c r="A26510" s="59" t="str">
        <f t="shared" si="414"/>
        <v/>
      </c>
    </row>
    <row r="26511" spans="1:1" ht="18" customHeight="1" x14ac:dyDescent="0.25">
      <c r="A26511" s="59" t="str">
        <f t="shared" si="414"/>
        <v/>
      </c>
    </row>
    <row r="26512" spans="1:1" ht="18" customHeight="1" x14ac:dyDescent="0.25">
      <c r="A26512" s="59" t="str">
        <f t="shared" si="414"/>
        <v/>
      </c>
    </row>
    <row r="26513" spans="1:1" ht="18" customHeight="1" x14ac:dyDescent="0.25">
      <c r="A26513" s="59" t="str">
        <f t="shared" si="414"/>
        <v/>
      </c>
    </row>
    <row r="26514" spans="1:1" ht="18" customHeight="1" x14ac:dyDescent="0.25">
      <c r="A26514" s="59" t="str">
        <f t="shared" si="414"/>
        <v/>
      </c>
    </row>
    <row r="26515" spans="1:1" ht="18" customHeight="1" x14ac:dyDescent="0.25">
      <c r="A26515" s="59" t="str">
        <f t="shared" si="414"/>
        <v/>
      </c>
    </row>
    <row r="26516" spans="1:1" ht="18" customHeight="1" x14ac:dyDescent="0.25">
      <c r="A26516" s="59" t="str">
        <f t="shared" si="414"/>
        <v/>
      </c>
    </row>
    <row r="26517" spans="1:1" ht="18" customHeight="1" x14ac:dyDescent="0.25">
      <c r="A26517" s="59" t="str">
        <f t="shared" si="414"/>
        <v/>
      </c>
    </row>
    <row r="26518" spans="1:1" ht="18" customHeight="1" x14ac:dyDescent="0.25">
      <c r="A26518" s="59" t="str">
        <f t="shared" si="414"/>
        <v/>
      </c>
    </row>
    <row r="26519" spans="1:1" ht="18" customHeight="1" x14ac:dyDescent="0.25">
      <c r="A26519" s="59" t="str">
        <f t="shared" si="414"/>
        <v/>
      </c>
    </row>
    <row r="26520" spans="1:1" ht="18" customHeight="1" x14ac:dyDescent="0.25">
      <c r="A26520" s="59" t="str">
        <f t="shared" si="414"/>
        <v/>
      </c>
    </row>
    <row r="26521" spans="1:1" ht="18" customHeight="1" x14ac:dyDescent="0.25">
      <c r="A26521" s="59" t="str">
        <f t="shared" si="414"/>
        <v/>
      </c>
    </row>
    <row r="26522" spans="1:1" ht="18" customHeight="1" x14ac:dyDescent="0.25">
      <c r="A26522" s="59" t="str">
        <f t="shared" si="414"/>
        <v/>
      </c>
    </row>
    <row r="26523" spans="1:1" ht="18" customHeight="1" x14ac:dyDescent="0.25">
      <c r="A26523" s="59" t="str">
        <f t="shared" si="414"/>
        <v/>
      </c>
    </row>
    <row r="26524" spans="1:1" ht="18" customHeight="1" x14ac:dyDescent="0.25">
      <c r="A26524" s="59" t="str">
        <f t="shared" si="414"/>
        <v/>
      </c>
    </row>
    <row r="26525" spans="1:1" ht="18" customHeight="1" x14ac:dyDescent="0.25">
      <c r="A26525" s="59" t="str">
        <f t="shared" si="414"/>
        <v/>
      </c>
    </row>
    <row r="26526" spans="1:1" ht="18" customHeight="1" x14ac:dyDescent="0.25">
      <c r="A26526" s="59" t="str">
        <f t="shared" si="414"/>
        <v/>
      </c>
    </row>
    <row r="26527" spans="1:1" ht="18" customHeight="1" x14ac:dyDescent="0.25">
      <c r="A26527" s="59" t="str">
        <f t="shared" si="414"/>
        <v/>
      </c>
    </row>
    <row r="26528" spans="1:1" ht="18" customHeight="1" x14ac:dyDescent="0.25">
      <c r="A26528" s="59" t="str">
        <f t="shared" si="414"/>
        <v/>
      </c>
    </row>
    <row r="26529" spans="1:1" ht="18" customHeight="1" x14ac:dyDescent="0.25">
      <c r="A26529" s="59" t="str">
        <f t="shared" si="414"/>
        <v/>
      </c>
    </row>
    <row r="26530" spans="1:1" ht="18" customHeight="1" x14ac:dyDescent="0.25">
      <c r="A26530" s="59" t="str">
        <f t="shared" si="414"/>
        <v/>
      </c>
    </row>
    <row r="26531" spans="1:1" ht="18" customHeight="1" x14ac:dyDescent="0.25">
      <c r="A26531" s="59" t="str">
        <f t="shared" si="414"/>
        <v/>
      </c>
    </row>
    <row r="26532" spans="1:1" ht="18" customHeight="1" x14ac:dyDescent="0.25">
      <c r="A26532" s="59" t="str">
        <f t="shared" si="414"/>
        <v/>
      </c>
    </row>
    <row r="26533" spans="1:1" ht="18" customHeight="1" x14ac:dyDescent="0.25">
      <c r="A26533" s="59" t="str">
        <f t="shared" si="414"/>
        <v/>
      </c>
    </row>
    <row r="26534" spans="1:1" ht="18" customHeight="1" x14ac:dyDescent="0.25">
      <c r="A26534" s="59" t="str">
        <f t="shared" si="414"/>
        <v/>
      </c>
    </row>
    <row r="26535" spans="1:1" ht="18" customHeight="1" x14ac:dyDescent="0.25">
      <c r="A26535" s="59" t="str">
        <f t="shared" si="414"/>
        <v/>
      </c>
    </row>
    <row r="26536" spans="1:1" ht="18" customHeight="1" x14ac:dyDescent="0.25">
      <c r="A26536" s="59" t="str">
        <f t="shared" si="414"/>
        <v/>
      </c>
    </row>
    <row r="26537" spans="1:1" ht="18" customHeight="1" x14ac:dyDescent="0.25">
      <c r="A26537" s="59" t="str">
        <f t="shared" si="414"/>
        <v/>
      </c>
    </row>
    <row r="26538" spans="1:1" ht="18" customHeight="1" x14ac:dyDescent="0.25">
      <c r="A26538" s="59" t="str">
        <f t="shared" si="414"/>
        <v/>
      </c>
    </row>
    <row r="26539" spans="1:1" ht="18" customHeight="1" x14ac:dyDescent="0.25">
      <c r="A26539" s="59" t="str">
        <f t="shared" si="414"/>
        <v/>
      </c>
    </row>
    <row r="26540" spans="1:1" ht="18" customHeight="1" x14ac:dyDescent="0.25">
      <c r="A26540" s="59" t="str">
        <f t="shared" si="414"/>
        <v/>
      </c>
    </row>
    <row r="26541" spans="1:1" ht="18" customHeight="1" x14ac:dyDescent="0.25">
      <c r="A26541" s="59" t="str">
        <f t="shared" si="414"/>
        <v/>
      </c>
    </row>
    <row r="26542" spans="1:1" ht="18" customHeight="1" x14ac:dyDescent="0.25">
      <c r="A26542" s="59" t="str">
        <f t="shared" ref="A26542:A26605" si="415">IF(B26542&lt;&gt;"",DATE(2020,INT((ROW(A26540)-1)/78)+1,1),"")</f>
        <v/>
      </c>
    </row>
    <row r="26543" spans="1:1" ht="18" customHeight="1" x14ac:dyDescent="0.25">
      <c r="A26543" s="59" t="str">
        <f t="shared" si="415"/>
        <v/>
      </c>
    </row>
    <row r="26544" spans="1:1" ht="18" customHeight="1" x14ac:dyDescent="0.25">
      <c r="A26544" s="59" t="str">
        <f t="shared" si="415"/>
        <v/>
      </c>
    </row>
    <row r="26545" spans="1:1" ht="18" customHeight="1" x14ac:dyDescent="0.25">
      <c r="A26545" s="59" t="str">
        <f t="shared" si="415"/>
        <v/>
      </c>
    </row>
    <row r="26546" spans="1:1" ht="18" customHeight="1" x14ac:dyDescent="0.25">
      <c r="A26546" s="59" t="str">
        <f t="shared" si="415"/>
        <v/>
      </c>
    </row>
    <row r="26547" spans="1:1" ht="18" customHeight="1" x14ac:dyDescent="0.25">
      <c r="A26547" s="59" t="str">
        <f t="shared" si="415"/>
        <v/>
      </c>
    </row>
    <row r="26548" spans="1:1" ht="18" customHeight="1" x14ac:dyDescent="0.25">
      <c r="A26548" s="59" t="str">
        <f t="shared" si="415"/>
        <v/>
      </c>
    </row>
    <row r="26549" spans="1:1" ht="18" customHeight="1" x14ac:dyDescent="0.25">
      <c r="A26549" s="59" t="str">
        <f t="shared" si="415"/>
        <v/>
      </c>
    </row>
    <row r="26550" spans="1:1" ht="18" customHeight="1" x14ac:dyDescent="0.25">
      <c r="A26550" s="59" t="str">
        <f t="shared" si="415"/>
        <v/>
      </c>
    </row>
    <row r="26551" spans="1:1" ht="18" customHeight="1" x14ac:dyDescent="0.25">
      <c r="A26551" s="59" t="str">
        <f t="shared" si="415"/>
        <v/>
      </c>
    </row>
    <row r="26552" spans="1:1" ht="18" customHeight="1" x14ac:dyDescent="0.25">
      <c r="A26552" s="59" t="str">
        <f t="shared" si="415"/>
        <v/>
      </c>
    </row>
    <row r="26553" spans="1:1" ht="18" customHeight="1" x14ac:dyDescent="0.25">
      <c r="A26553" s="59" t="str">
        <f t="shared" si="415"/>
        <v/>
      </c>
    </row>
    <row r="26554" spans="1:1" ht="18" customHeight="1" x14ac:dyDescent="0.25">
      <c r="A26554" s="59" t="str">
        <f t="shared" si="415"/>
        <v/>
      </c>
    </row>
    <row r="26555" spans="1:1" ht="18" customHeight="1" x14ac:dyDescent="0.25">
      <c r="A26555" s="59" t="str">
        <f t="shared" si="415"/>
        <v/>
      </c>
    </row>
    <row r="26556" spans="1:1" ht="18" customHeight="1" x14ac:dyDescent="0.25">
      <c r="A26556" s="59" t="str">
        <f t="shared" si="415"/>
        <v/>
      </c>
    </row>
    <row r="26557" spans="1:1" ht="18" customHeight="1" x14ac:dyDescent="0.25">
      <c r="A26557" s="59" t="str">
        <f t="shared" si="415"/>
        <v/>
      </c>
    </row>
    <row r="26558" spans="1:1" ht="18" customHeight="1" x14ac:dyDescent="0.25">
      <c r="A26558" s="59" t="str">
        <f t="shared" si="415"/>
        <v/>
      </c>
    </row>
    <row r="26559" spans="1:1" ht="18" customHeight="1" x14ac:dyDescent="0.25">
      <c r="A26559" s="59" t="str">
        <f t="shared" si="415"/>
        <v/>
      </c>
    </row>
    <row r="26560" spans="1:1" ht="18" customHeight="1" x14ac:dyDescent="0.25">
      <c r="A26560" s="59" t="str">
        <f t="shared" si="415"/>
        <v/>
      </c>
    </row>
    <row r="26561" spans="1:1" ht="18" customHeight="1" x14ac:dyDescent="0.25">
      <c r="A26561" s="59" t="str">
        <f t="shared" si="415"/>
        <v/>
      </c>
    </row>
    <row r="26562" spans="1:1" ht="18" customHeight="1" x14ac:dyDescent="0.25">
      <c r="A26562" s="59" t="str">
        <f t="shared" si="415"/>
        <v/>
      </c>
    </row>
    <row r="26563" spans="1:1" ht="18" customHeight="1" x14ac:dyDescent="0.25">
      <c r="A26563" s="59" t="str">
        <f t="shared" si="415"/>
        <v/>
      </c>
    </row>
    <row r="26564" spans="1:1" ht="18" customHeight="1" x14ac:dyDescent="0.25">
      <c r="A26564" s="59" t="str">
        <f t="shared" si="415"/>
        <v/>
      </c>
    </row>
    <row r="26565" spans="1:1" ht="18" customHeight="1" x14ac:dyDescent="0.25">
      <c r="A26565" s="59" t="str">
        <f t="shared" si="415"/>
        <v/>
      </c>
    </row>
    <row r="26566" spans="1:1" ht="18" customHeight="1" x14ac:dyDescent="0.25">
      <c r="A26566" s="59" t="str">
        <f t="shared" si="415"/>
        <v/>
      </c>
    </row>
    <row r="26567" spans="1:1" ht="18" customHeight="1" x14ac:dyDescent="0.25">
      <c r="A26567" s="59" t="str">
        <f t="shared" si="415"/>
        <v/>
      </c>
    </row>
    <row r="26568" spans="1:1" ht="18" customHeight="1" x14ac:dyDescent="0.25">
      <c r="A26568" s="59" t="str">
        <f t="shared" si="415"/>
        <v/>
      </c>
    </row>
    <row r="26569" spans="1:1" ht="18" customHeight="1" x14ac:dyDescent="0.25">
      <c r="A26569" s="59" t="str">
        <f t="shared" si="415"/>
        <v/>
      </c>
    </row>
    <row r="26570" spans="1:1" ht="18" customHeight="1" x14ac:dyDescent="0.25">
      <c r="A26570" s="59" t="str">
        <f t="shared" si="415"/>
        <v/>
      </c>
    </row>
    <row r="26571" spans="1:1" ht="18" customHeight="1" x14ac:dyDescent="0.25">
      <c r="A26571" s="59" t="str">
        <f t="shared" si="415"/>
        <v/>
      </c>
    </row>
    <row r="26572" spans="1:1" ht="18" customHeight="1" x14ac:dyDescent="0.25">
      <c r="A26572" s="59" t="str">
        <f t="shared" si="415"/>
        <v/>
      </c>
    </row>
    <row r="26573" spans="1:1" ht="18" customHeight="1" x14ac:dyDescent="0.25">
      <c r="A26573" s="59" t="str">
        <f t="shared" si="415"/>
        <v/>
      </c>
    </row>
    <row r="26574" spans="1:1" ht="18" customHeight="1" x14ac:dyDescent="0.25">
      <c r="A26574" s="59" t="str">
        <f t="shared" si="415"/>
        <v/>
      </c>
    </row>
    <row r="26575" spans="1:1" ht="18" customHeight="1" x14ac:dyDescent="0.25">
      <c r="A26575" s="59" t="str">
        <f t="shared" si="415"/>
        <v/>
      </c>
    </row>
    <row r="26576" spans="1:1" ht="18" customHeight="1" x14ac:dyDescent="0.25">
      <c r="A26576" s="59" t="str">
        <f t="shared" si="415"/>
        <v/>
      </c>
    </row>
    <row r="26577" spans="1:1" ht="18" customHeight="1" x14ac:dyDescent="0.25">
      <c r="A26577" s="59" t="str">
        <f t="shared" si="415"/>
        <v/>
      </c>
    </row>
    <row r="26578" spans="1:1" ht="18" customHeight="1" x14ac:dyDescent="0.25">
      <c r="A26578" s="59" t="str">
        <f t="shared" si="415"/>
        <v/>
      </c>
    </row>
    <row r="26579" spans="1:1" ht="18" customHeight="1" x14ac:dyDescent="0.25">
      <c r="A26579" s="59" t="str">
        <f t="shared" si="415"/>
        <v/>
      </c>
    </row>
    <row r="26580" spans="1:1" ht="18" customHeight="1" x14ac:dyDescent="0.25">
      <c r="A26580" s="59" t="str">
        <f t="shared" si="415"/>
        <v/>
      </c>
    </row>
    <row r="26581" spans="1:1" ht="18" customHeight="1" x14ac:dyDescent="0.25">
      <c r="A26581" s="59" t="str">
        <f t="shared" si="415"/>
        <v/>
      </c>
    </row>
    <row r="26582" spans="1:1" ht="18" customHeight="1" x14ac:dyDescent="0.25">
      <c r="A26582" s="59" t="str">
        <f t="shared" si="415"/>
        <v/>
      </c>
    </row>
    <row r="26583" spans="1:1" ht="18" customHeight="1" x14ac:dyDescent="0.25">
      <c r="A26583" s="59" t="str">
        <f t="shared" si="415"/>
        <v/>
      </c>
    </row>
    <row r="26584" spans="1:1" ht="18" customHeight="1" x14ac:dyDescent="0.25">
      <c r="A26584" s="59" t="str">
        <f t="shared" si="415"/>
        <v/>
      </c>
    </row>
    <row r="26585" spans="1:1" ht="18" customHeight="1" x14ac:dyDescent="0.25">
      <c r="A26585" s="59" t="str">
        <f t="shared" si="415"/>
        <v/>
      </c>
    </row>
    <row r="26586" spans="1:1" ht="18" customHeight="1" x14ac:dyDescent="0.25">
      <c r="A26586" s="59" t="str">
        <f t="shared" si="415"/>
        <v/>
      </c>
    </row>
    <row r="26587" spans="1:1" ht="18" customHeight="1" x14ac:dyDescent="0.25">
      <c r="A26587" s="59" t="str">
        <f t="shared" si="415"/>
        <v/>
      </c>
    </row>
    <row r="26588" spans="1:1" ht="18" customHeight="1" x14ac:dyDescent="0.25">
      <c r="A26588" s="59" t="str">
        <f t="shared" si="415"/>
        <v/>
      </c>
    </row>
    <row r="26589" spans="1:1" ht="18" customHeight="1" x14ac:dyDescent="0.25">
      <c r="A26589" s="59" t="str">
        <f t="shared" si="415"/>
        <v/>
      </c>
    </row>
    <row r="26590" spans="1:1" ht="18" customHeight="1" x14ac:dyDescent="0.25">
      <c r="A26590" s="59" t="str">
        <f t="shared" si="415"/>
        <v/>
      </c>
    </row>
    <row r="26591" spans="1:1" ht="18" customHeight="1" x14ac:dyDescent="0.25">
      <c r="A26591" s="59" t="str">
        <f t="shared" si="415"/>
        <v/>
      </c>
    </row>
    <row r="26592" spans="1:1" ht="18" customHeight="1" x14ac:dyDescent="0.25">
      <c r="A26592" s="59" t="str">
        <f t="shared" si="415"/>
        <v/>
      </c>
    </row>
    <row r="26593" spans="1:1" ht="18" customHeight="1" x14ac:dyDescent="0.25">
      <c r="A26593" s="59" t="str">
        <f t="shared" si="415"/>
        <v/>
      </c>
    </row>
    <row r="26594" spans="1:1" ht="18" customHeight="1" x14ac:dyDescent="0.25">
      <c r="A26594" s="59" t="str">
        <f t="shared" si="415"/>
        <v/>
      </c>
    </row>
    <row r="26595" spans="1:1" ht="18" customHeight="1" x14ac:dyDescent="0.25">
      <c r="A26595" s="59" t="str">
        <f t="shared" si="415"/>
        <v/>
      </c>
    </row>
    <row r="26596" spans="1:1" ht="18" customHeight="1" x14ac:dyDescent="0.25">
      <c r="A26596" s="59" t="str">
        <f t="shared" si="415"/>
        <v/>
      </c>
    </row>
    <row r="26597" spans="1:1" ht="18" customHeight="1" x14ac:dyDescent="0.25">
      <c r="A26597" s="59" t="str">
        <f t="shared" si="415"/>
        <v/>
      </c>
    </row>
    <row r="26598" spans="1:1" ht="18" customHeight="1" x14ac:dyDescent="0.25">
      <c r="A26598" s="59" t="str">
        <f t="shared" si="415"/>
        <v/>
      </c>
    </row>
    <row r="26599" spans="1:1" ht="18" customHeight="1" x14ac:dyDescent="0.25">
      <c r="A26599" s="59" t="str">
        <f t="shared" si="415"/>
        <v/>
      </c>
    </row>
    <row r="26600" spans="1:1" ht="18" customHeight="1" x14ac:dyDescent="0.25">
      <c r="A26600" s="59" t="str">
        <f t="shared" si="415"/>
        <v/>
      </c>
    </row>
    <row r="26601" spans="1:1" ht="18" customHeight="1" x14ac:dyDescent="0.25">
      <c r="A26601" s="59" t="str">
        <f t="shared" si="415"/>
        <v/>
      </c>
    </row>
    <row r="26602" spans="1:1" ht="18" customHeight="1" x14ac:dyDescent="0.25">
      <c r="A26602" s="59" t="str">
        <f t="shared" si="415"/>
        <v/>
      </c>
    </row>
    <row r="26603" spans="1:1" ht="18" customHeight="1" x14ac:dyDescent="0.25">
      <c r="A26603" s="59" t="str">
        <f t="shared" si="415"/>
        <v/>
      </c>
    </row>
    <row r="26604" spans="1:1" ht="18" customHeight="1" x14ac:dyDescent="0.25">
      <c r="A26604" s="59" t="str">
        <f t="shared" si="415"/>
        <v/>
      </c>
    </row>
    <row r="26605" spans="1:1" ht="18" customHeight="1" x14ac:dyDescent="0.25">
      <c r="A26605" s="59" t="str">
        <f t="shared" si="415"/>
        <v/>
      </c>
    </row>
    <row r="26606" spans="1:1" ht="18" customHeight="1" x14ac:dyDescent="0.25">
      <c r="A26606" s="59" t="str">
        <f t="shared" ref="A26606:A26669" si="416">IF(B26606&lt;&gt;"",DATE(2020,INT((ROW(A26604)-1)/78)+1,1),"")</f>
        <v/>
      </c>
    </row>
    <row r="26607" spans="1:1" ht="18" customHeight="1" x14ac:dyDescent="0.25">
      <c r="A26607" s="59" t="str">
        <f t="shared" si="416"/>
        <v/>
      </c>
    </row>
    <row r="26608" spans="1:1" ht="18" customHeight="1" x14ac:dyDescent="0.25">
      <c r="A26608" s="59" t="str">
        <f t="shared" si="416"/>
        <v/>
      </c>
    </row>
    <row r="26609" spans="1:1" ht="18" customHeight="1" x14ac:dyDescent="0.25">
      <c r="A26609" s="59" t="str">
        <f t="shared" si="416"/>
        <v/>
      </c>
    </row>
    <row r="26610" spans="1:1" ht="18" customHeight="1" x14ac:dyDescent="0.25">
      <c r="A26610" s="59" t="str">
        <f t="shared" si="416"/>
        <v/>
      </c>
    </row>
    <row r="26611" spans="1:1" ht="18" customHeight="1" x14ac:dyDescent="0.25">
      <c r="A26611" s="59" t="str">
        <f t="shared" si="416"/>
        <v/>
      </c>
    </row>
    <row r="26612" spans="1:1" ht="18" customHeight="1" x14ac:dyDescent="0.25">
      <c r="A26612" s="59" t="str">
        <f t="shared" si="416"/>
        <v/>
      </c>
    </row>
    <row r="26613" spans="1:1" ht="18" customHeight="1" x14ac:dyDescent="0.25">
      <c r="A26613" s="59" t="str">
        <f t="shared" si="416"/>
        <v/>
      </c>
    </row>
    <row r="26614" spans="1:1" ht="18" customHeight="1" x14ac:dyDescent="0.25">
      <c r="A26614" s="59" t="str">
        <f t="shared" si="416"/>
        <v/>
      </c>
    </row>
    <row r="26615" spans="1:1" ht="18" customHeight="1" x14ac:dyDescent="0.25">
      <c r="A26615" s="59" t="str">
        <f t="shared" si="416"/>
        <v/>
      </c>
    </row>
    <row r="26616" spans="1:1" ht="18" customHeight="1" x14ac:dyDescent="0.25">
      <c r="A26616" s="59" t="str">
        <f t="shared" si="416"/>
        <v/>
      </c>
    </row>
    <row r="26617" spans="1:1" ht="18" customHeight="1" x14ac:dyDescent="0.25">
      <c r="A26617" s="59" t="str">
        <f t="shared" si="416"/>
        <v/>
      </c>
    </row>
    <row r="26618" spans="1:1" ht="18" customHeight="1" x14ac:dyDescent="0.25">
      <c r="A26618" s="59" t="str">
        <f t="shared" si="416"/>
        <v/>
      </c>
    </row>
    <row r="26619" spans="1:1" ht="18" customHeight="1" x14ac:dyDescent="0.25">
      <c r="A26619" s="59" t="str">
        <f t="shared" si="416"/>
        <v/>
      </c>
    </row>
    <row r="26620" spans="1:1" ht="18" customHeight="1" x14ac:dyDescent="0.25">
      <c r="A26620" s="59" t="str">
        <f t="shared" si="416"/>
        <v/>
      </c>
    </row>
    <row r="26621" spans="1:1" ht="18" customHeight="1" x14ac:dyDescent="0.25">
      <c r="A26621" s="59" t="str">
        <f t="shared" si="416"/>
        <v/>
      </c>
    </row>
    <row r="26622" spans="1:1" ht="18" customHeight="1" x14ac:dyDescent="0.25">
      <c r="A26622" s="59" t="str">
        <f t="shared" si="416"/>
        <v/>
      </c>
    </row>
    <row r="26623" spans="1:1" ht="18" customHeight="1" x14ac:dyDescent="0.25">
      <c r="A26623" s="59" t="str">
        <f t="shared" si="416"/>
        <v/>
      </c>
    </row>
    <row r="26624" spans="1:1" ht="18" customHeight="1" x14ac:dyDescent="0.25">
      <c r="A26624" s="59" t="str">
        <f t="shared" si="416"/>
        <v/>
      </c>
    </row>
    <row r="26625" spans="1:1" ht="18" customHeight="1" x14ac:dyDescent="0.25">
      <c r="A26625" s="59" t="str">
        <f t="shared" si="416"/>
        <v/>
      </c>
    </row>
    <row r="26626" spans="1:1" ht="18" customHeight="1" x14ac:dyDescent="0.25">
      <c r="A26626" s="59" t="str">
        <f t="shared" si="416"/>
        <v/>
      </c>
    </row>
    <row r="26627" spans="1:1" ht="18" customHeight="1" x14ac:dyDescent="0.25">
      <c r="A26627" s="59" t="str">
        <f t="shared" si="416"/>
        <v/>
      </c>
    </row>
    <row r="26628" spans="1:1" ht="18" customHeight="1" x14ac:dyDescent="0.25">
      <c r="A26628" s="59" t="str">
        <f t="shared" si="416"/>
        <v/>
      </c>
    </row>
    <row r="26629" spans="1:1" ht="18" customHeight="1" x14ac:dyDescent="0.25">
      <c r="A26629" s="59" t="str">
        <f t="shared" si="416"/>
        <v/>
      </c>
    </row>
    <row r="26630" spans="1:1" ht="18" customHeight="1" x14ac:dyDescent="0.25">
      <c r="A26630" s="59" t="str">
        <f t="shared" si="416"/>
        <v/>
      </c>
    </row>
    <row r="26631" spans="1:1" ht="18" customHeight="1" x14ac:dyDescent="0.25">
      <c r="A26631" s="59" t="str">
        <f t="shared" si="416"/>
        <v/>
      </c>
    </row>
    <row r="26632" spans="1:1" ht="18" customHeight="1" x14ac:dyDescent="0.25">
      <c r="A26632" s="59" t="str">
        <f t="shared" si="416"/>
        <v/>
      </c>
    </row>
    <row r="26633" spans="1:1" ht="18" customHeight="1" x14ac:dyDescent="0.25">
      <c r="A26633" s="59" t="str">
        <f t="shared" si="416"/>
        <v/>
      </c>
    </row>
    <row r="26634" spans="1:1" ht="18" customHeight="1" x14ac:dyDescent="0.25">
      <c r="A26634" s="59" t="str">
        <f t="shared" si="416"/>
        <v/>
      </c>
    </row>
    <row r="26635" spans="1:1" ht="18" customHeight="1" x14ac:dyDescent="0.25">
      <c r="A26635" s="59" t="str">
        <f t="shared" si="416"/>
        <v/>
      </c>
    </row>
    <row r="26636" spans="1:1" ht="18" customHeight="1" x14ac:dyDescent="0.25">
      <c r="A26636" s="59" t="str">
        <f t="shared" si="416"/>
        <v/>
      </c>
    </row>
    <row r="26637" spans="1:1" ht="18" customHeight="1" x14ac:dyDescent="0.25">
      <c r="A26637" s="59" t="str">
        <f t="shared" si="416"/>
        <v/>
      </c>
    </row>
    <row r="26638" spans="1:1" ht="18" customHeight="1" x14ac:dyDescent="0.25">
      <c r="A26638" s="59" t="str">
        <f t="shared" si="416"/>
        <v/>
      </c>
    </row>
    <row r="26639" spans="1:1" ht="18" customHeight="1" x14ac:dyDescent="0.25">
      <c r="A26639" s="59" t="str">
        <f t="shared" si="416"/>
        <v/>
      </c>
    </row>
    <row r="26640" spans="1:1" ht="18" customHeight="1" x14ac:dyDescent="0.25">
      <c r="A26640" s="59" t="str">
        <f t="shared" si="416"/>
        <v/>
      </c>
    </row>
    <row r="26641" spans="1:1" ht="18" customHeight="1" x14ac:dyDescent="0.25">
      <c r="A26641" s="59" t="str">
        <f t="shared" si="416"/>
        <v/>
      </c>
    </row>
    <row r="26642" spans="1:1" ht="18" customHeight="1" x14ac:dyDescent="0.25">
      <c r="A26642" s="59" t="str">
        <f t="shared" si="416"/>
        <v/>
      </c>
    </row>
    <row r="26643" spans="1:1" ht="18" customHeight="1" x14ac:dyDescent="0.25">
      <c r="A26643" s="59" t="str">
        <f t="shared" si="416"/>
        <v/>
      </c>
    </row>
    <row r="26644" spans="1:1" ht="18" customHeight="1" x14ac:dyDescent="0.25">
      <c r="A26644" s="59" t="str">
        <f t="shared" si="416"/>
        <v/>
      </c>
    </row>
    <row r="26645" spans="1:1" ht="18" customHeight="1" x14ac:dyDescent="0.25">
      <c r="A26645" s="59" t="str">
        <f t="shared" si="416"/>
        <v/>
      </c>
    </row>
    <row r="26646" spans="1:1" ht="18" customHeight="1" x14ac:dyDescent="0.25">
      <c r="A26646" s="59" t="str">
        <f t="shared" si="416"/>
        <v/>
      </c>
    </row>
    <row r="26647" spans="1:1" ht="18" customHeight="1" x14ac:dyDescent="0.25">
      <c r="A26647" s="59" t="str">
        <f t="shared" si="416"/>
        <v/>
      </c>
    </row>
    <row r="26648" spans="1:1" ht="18" customHeight="1" x14ac:dyDescent="0.25">
      <c r="A26648" s="59" t="str">
        <f t="shared" si="416"/>
        <v/>
      </c>
    </row>
    <row r="26649" spans="1:1" ht="18" customHeight="1" x14ac:dyDescent="0.25">
      <c r="A26649" s="59" t="str">
        <f t="shared" si="416"/>
        <v/>
      </c>
    </row>
    <row r="26650" spans="1:1" ht="18" customHeight="1" x14ac:dyDescent="0.25">
      <c r="A26650" s="59" t="str">
        <f t="shared" si="416"/>
        <v/>
      </c>
    </row>
    <row r="26651" spans="1:1" ht="18" customHeight="1" x14ac:dyDescent="0.25">
      <c r="A26651" s="59" t="str">
        <f t="shared" si="416"/>
        <v/>
      </c>
    </row>
    <row r="26652" spans="1:1" ht="18" customHeight="1" x14ac:dyDescent="0.25">
      <c r="A26652" s="59" t="str">
        <f t="shared" si="416"/>
        <v/>
      </c>
    </row>
    <row r="26653" spans="1:1" ht="18" customHeight="1" x14ac:dyDescent="0.25">
      <c r="A26653" s="59" t="str">
        <f t="shared" si="416"/>
        <v/>
      </c>
    </row>
    <row r="26654" spans="1:1" ht="18" customHeight="1" x14ac:dyDescent="0.25">
      <c r="A26654" s="59" t="str">
        <f t="shared" si="416"/>
        <v/>
      </c>
    </row>
    <row r="26655" spans="1:1" ht="18" customHeight="1" x14ac:dyDescent="0.25">
      <c r="A26655" s="59" t="str">
        <f t="shared" si="416"/>
        <v/>
      </c>
    </row>
    <row r="26656" spans="1:1" ht="18" customHeight="1" x14ac:dyDescent="0.25">
      <c r="A26656" s="59" t="str">
        <f t="shared" si="416"/>
        <v/>
      </c>
    </row>
    <row r="26657" spans="1:1" ht="18" customHeight="1" x14ac:dyDescent="0.25">
      <c r="A26657" s="59" t="str">
        <f t="shared" si="416"/>
        <v/>
      </c>
    </row>
    <row r="26658" spans="1:1" ht="18" customHeight="1" x14ac:dyDescent="0.25">
      <c r="A26658" s="59" t="str">
        <f t="shared" si="416"/>
        <v/>
      </c>
    </row>
    <row r="26659" spans="1:1" ht="18" customHeight="1" x14ac:dyDescent="0.25">
      <c r="A26659" s="59" t="str">
        <f t="shared" si="416"/>
        <v/>
      </c>
    </row>
    <row r="26660" spans="1:1" ht="18" customHeight="1" x14ac:dyDescent="0.25">
      <c r="A26660" s="59" t="str">
        <f t="shared" si="416"/>
        <v/>
      </c>
    </row>
    <row r="26661" spans="1:1" ht="18" customHeight="1" x14ac:dyDescent="0.25">
      <c r="A26661" s="59" t="str">
        <f t="shared" si="416"/>
        <v/>
      </c>
    </row>
    <row r="26662" spans="1:1" ht="18" customHeight="1" x14ac:dyDescent="0.25">
      <c r="A26662" s="59" t="str">
        <f t="shared" si="416"/>
        <v/>
      </c>
    </row>
    <row r="26663" spans="1:1" ht="18" customHeight="1" x14ac:dyDescent="0.25">
      <c r="A26663" s="59" t="str">
        <f t="shared" si="416"/>
        <v/>
      </c>
    </row>
    <row r="26664" spans="1:1" ht="18" customHeight="1" x14ac:dyDescent="0.25">
      <c r="A26664" s="59" t="str">
        <f t="shared" si="416"/>
        <v/>
      </c>
    </row>
    <row r="26665" spans="1:1" ht="18" customHeight="1" x14ac:dyDescent="0.25">
      <c r="A26665" s="59" t="str">
        <f t="shared" si="416"/>
        <v/>
      </c>
    </row>
    <row r="26666" spans="1:1" ht="18" customHeight="1" x14ac:dyDescent="0.25">
      <c r="A26666" s="59" t="str">
        <f t="shared" si="416"/>
        <v/>
      </c>
    </row>
    <row r="26667" spans="1:1" ht="18" customHeight="1" x14ac:dyDescent="0.25">
      <c r="A26667" s="59" t="str">
        <f t="shared" si="416"/>
        <v/>
      </c>
    </row>
    <row r="26668" spans="1:1" ht="18" customHeight="1" x14ac:dyDescent="0.25">
      <c r="A26668" s="59" t="str">
        <f t="shared" si="416"/>
        <v/>
      </c>
    </row>
    <row r="26669" spans="1:1" ht="18" customHeight="1" x14ac:dyDescent="0.25">
      <c r="A26669" s="59" t="str">
        <f t="shared" si="416"/>
        <v/>
      </c>
    </row>
    <row r="26670" spans="1:1" ht="18" customHeight="1" x14ac:dyDescent="0.25">
      <c r="A26670" s="59" t="str">
        <f t="shared" ref="A26670:A26733" si="417">IF(B26670&lt;&gt;"",DATE(2020,INT((ROW(A26668)-1)/78)+1,1),"")</f>
        <v/>
      </c>
    </row>
    <row r="26671" spans="1:1" ht="18" customHeight="1" x14ac:dyDescent="0.25">
      <c r="A26671" s="59" t="str">
        <f t="shared" si="417"/>
        <v/>
      </c>
    </row>
    <row r="26672" spans="1:1" ht="18" customHeight="1" x14ac:dyDescent="0.25">
      <c r="A26672" s="59" t="str">
        <f t="shared" si="417"/>
        <v/>
      </c>
    </row>
    <row r="26673" spans="1:1" ht="18" customHeight="1" x14ac:dyDescent="0.25">
      <c r="A26673" s="59" t="str">
        <f t="shared" si="417"/>
        <v/>
      </c>
    </row>
    <row r="26674" spans="1:1" ht="18" customHeight="1" x14ac:dyDescent="0.25">
      <c r="A26674" s="59" t="str">
        <f t="shared" si="417"/>
        <v/>
      </c>
    </row>
    <row r="26675" spans="1:1" ht="18" customHeight="1" x14ac:dyDescent="0.25">
      <c r="A26675" s="59" t="str">
        <f t="shared" si="417"/>
        <v/>
      </c>
    </row>
    <row r="26676" spans="1:1" ht="18" customHeight="1" x14ac:dyDescent="0.25">
      <c r="A26676" s="59" t="str">
        <f t="shared" si="417"/>
        <v/>
      </c>
    </row>
    <row r="26677" spans="1:1" ht="18" customHeight="1" x14ac:dyDescent="0.25">
      <c r="A26677" s="59" t="str">
        <f t="shared" si="417"/>
        <v/>
      </c>
    </row>
    <row r="26678" spans="1:1" ht="18" customHeight="1" x14ac:dyDescent="0.25">
      <c r="A26678" s="59" t="str">
        <f t="shared" si="417"/>
        <v/>
      </c>
    </row>
    <row r="26679" spans="1:1" ht="18" customHeight="1" x14ac:dyDescent="0.25">
      <c r="A26679" s="59" t="str">
        <f t="shared" si="417"/>
        <v/>
      </c>
    </row>
    <row r="26680" spans="1:1" ht="18" customHeight="1" x14ac:dyDescent="0.25">
      <c r="A26680" s="59" t="str">
        <f t="shared" si="417"/>
        <v/>
      </c>
    </row>
    <row r="26681" spans="1:1" ht="18" customHeight="1" x14ac:dyDescent="0.25">
      <c r="A26681" s="59" t="str">
        <f t="shared" si="417"/>
        <v/>
      </c>
    </row>
    <row r="26682" spans="1:1" ht="18" customHeight="1" x14ac:dyDescent="0.25">
      <c r="A26682" s="59" t="str">
        <f t="shared" si="417"/>
        <v/>
      </c>
    </row>
    <row r="26683" spans="1:1" ht="18" customHeight="1" x14ac:dyDescent="0.25">
      <c r="A26683" s="59" t="str">
        <f t="shared" si="417"/>
        <v/>
      </c>
    </row>
    <row r="26684" spans="1:1" ht="18" customHeight="1" x14ac:dyDescent="0.25">
      <c r="A26684" s="59" t="str">
        <f t="shared" si="417"/>
        <v/>
      </c>
    </row>
    <row r="26685" spans="1:1" ht="18" customHeight="1" x14ac:dyDescent="0.25">
      <c r="A26685" s="59" t="str">
        <f t="shared" si="417"/>
        <v/>
      </c>
    </row>
    <row r="26686" spans="1:1" ht="18" customHeight="1" x14ac:dyDescent="0.25">
      <c r="A26686" s="59" t="str">
        <f t="shared" si="417"/>
        <v/>
      </c>
    </row>
    <row r="26687" spans="1:1" ht="18" customHeight="1" x14ac:dyDescent="0.25">
      <c r="A26687" s="59" t="str">
        <f t="shared" si="417"/>
        <v/>
      </c>
    </row>
    <row r="26688" spans="1:1" ht="18" customHeight="1" x14ac:dyDescent="0.25">
      <c r="A26688" s="59" t="str">
        <f t="shared" si="417"/>
        <v/>
      </c>
    </row>
    <row r="26689" spans="1:1" ht="18" customHeight="1" x14ac:dyDescent="0.25">
      <c r="A26689" s="59" t="str">
        <f t="shared" si="417"/>
        <v/>
      </c>
    </row>
    <row r="26690" spans="1:1" ht="18" customHeight="1" x14ac:dyDescent="0.25">
      <c r="A26690" s="59" t="str">
        <f t="shared" si="417"/>
        <v/>
      </c>
    </row>
    <row r="26691" spans="1:1" ht="18" customHeight="1" x14ac:dyDescent="0.25">
      <c r="A26691" s="59" t="str">
        <f t="shared" si="417"/>
        <v/>
      </c>
    </row>
    <row r="26692" spans="1:1" ht="18" customHeight="1" x14ac:dyDescent="0.25">
      <c r="A26692" s="59" t="str">
        <f t="shared" si="417"/>
        <v/>
      </c>
    </row>
    <row r="26693" spans="1:1" ht="18" customHeight="1" x14ac:dyDescent="0.25">
      <c r="A26693" s="59" t="str">
        <f t="shared" si="417"/>
        <v/>
      </c>
    </row>
    <row r="26694" spans="1:1" ht="18" customHeight="1" x14ac:dyDescent="0.25">
      <c r="A26694" s="59" t="str">
        <f t="shared" si="417"/>
        <v/>
      </c>
    </row>
    <row r="26695" spans="1:1" ht="18" customHeight="1" x14ac:dyDescent="0.25">
      <c r="A26695" s="59" t="str">
        <f t="shared" si="417"/>
        <v/>
      </c>
    </row>
    <row r="26696" spans="1:1" ht="18" customHeight="1" x14ac:dyDescent="0.25">
      <c r="A26696" s="59" t="str">
        <f t="shared" si="417"/>
        <v/>
      </c>
    </row>
    <row r="26697" spans="1:1" ht="18" customHeight="1" x14ac:dyDescent="0.25">
      <c r="A26697" s="59" t="str">
        <f t="shared" si="417"/>
        <v/>
      </c>
    </row>
    <row r="26698" spans="1:1" ht="18" customHeight="1" x14ac:dyDescent="0.25">
      <c r="A26698" s="59" t="str">
        <f t="shared" si="417"/>
        <v/>
      </c>
    </row>
    <row r="26699" spans="1:1" ht="18" customHeight="1" x14ac:dyDescent="0.25">
      <c r="A26699" s="59" t="str">
        <f t="shared" si="417"/>
        <v/>
      </c>
    </row>
    <row r="26700" spans="1:1" ht="18" customHeight="1" x14ac:dyDescent="0.25">
      <c r="A26700" s="59" t="str">
        <f t="shared" si="417"/>
        <v/>
      </c>
    </row>
    <row r="26701" spans="1:1" ht="18" customHeight="1" x14ac:dyDescent="0.25">
      <c r="A26701" s="59" t="str">
        <f t="shared" si="417"/>
        <v/>
      </c>
    </row>
    <row r="26702" spans="1:1" ht="18" customHeight="1" x14ac:dyDescent="0.25">
      <c r="A26702" s="59" t="str">
        <f t="shared" si="417"/>
        <v/>
      </c>
    </row>
    <row r="26703" spans="1:1" ht="18" customHeight="1" x14ac:dyDescent="0.25">
      <c r="A26703" s="59" t="str">
        <f t="shared" si="417"/>
        <v/>
      </c>
    </row>
    <row r="26704" spans="1:1" ht="18" customHeight="1" x14ac:dyDescent="0.25">
      <c r="A26704" s="59" t="str">
        <f t="shared" si="417"/>
        <v/>
      </c>
    </row>
    <row r="26705" spans="1:1" ht="18" customHeight="1" x14ac:dyDescent="0.25">
      <c r="A26705" s="59" t="str">
        <f t="shared" si="417"/>
        <v/>
      </c>
    </row>
    <row r="26706" spans="1:1" ht="18" customHeight="1" x14ac:dyDescent="0.25">
      <c r="A26706" s="59" t="str">
        <f t="shared" si="417"/>
        <v/>
      </c>
    </row>
    <row r="26707" spans="1:1" ht="18" customHeight="1" x14ac:dyDescent="0.25">
      <c r="A26707" s="59" t="str">
        <f t="shared" si="417"/>
        <v/>
      </c>
    </row>
    <row r="26708" spans="1:1" ht="18" customHeight="1" x14ac:dyDescent="0.25">
      <c r="A26708" s="59" t="str">
        <f t="shared" si="417"/>
        <v/>
      </c>
    </row>
    <row r="26709" spans="1:1" ht="18" customHeight="1" x14ac:dyDescent="0.25">
      <c r="A26709" s="59" t="str">
        <f t="shared" si="417"/>
        <v/>
      </c>
    </row>
    <row r="26710" spans="1:1" ht="18" customHeight="1" x14ac:dyDescent="0.25">
      <c r="A26710" s="59" t="str">
        <f t="shared" si="417"/>
        <v/>
      </c>
    </row>
    <row r="26711" spans="1:1" ht="18" customHeight="1" x14ac:dyDescent="0.25">
      <c r="A26711" s="59" t="str">
        <f t="shared" si="417"/>
        <v/>
      </c>
    </row>
    <row r="26712" spans="1:1" ht="18" customHeight="1" x14ac:dyDescent="0.25">
      <c r="A26712" s="59" t="str">
        <f t="shared" si="417"/>
        <v/>
      </c>
    </row>
    <row r="26713" spans="1:1" ht="18" customHeight="1" x14ac:dyDescent="0.25">
      <c r="A26713" s="59" t="str">
        <f t="shared" si="417"/>
        <v/>
      </c>
    </row>
    <row r="26714" spans="1:1" ht="18" customHeight="1" x14ac:dyDescent="0.25">
      <c r="A26714" s="59" t="str">
        <f t="shared" si="417"/>
        <v/>
      </c>
    </row>
    <row r="26715" spans="1:1" ht="18" customHeight="1" x14ac:dyDescent="0.25">
      <c r="A26715" s="59" t="str">
        <f t="shared" si="417"/>
        <v/>
      </c>
    </row>
    <row r="26716" spans="1:1" ht="18" customHeight="1" x14ac:dyDescent="0.25">
      <c r="A26716" s="59" t="str">
        <f t="shared" si="417"/>
        <v/>
      </c>
    </row>
    <row r="26717" spans="1:1" ht="18" customHeight="1" x14ac:dyDescent="0.25">
      <c r="A26717" s="59" t="str">
        <f t="shared" si="417"/>
        <v/>
      </c>
    </row>
    <row r="26718" spans="1:1" ht="18" customHeight="1" x14ac:dyDescent="0.25">
      <c r="A26718" s="59" t="str">
        <f t="shared" si="417"/>
        <v/>
      </c>
    </row>
    <row r="26719" spans="1:1" ht="18" customHeight="1" x14ac:dyDescent="0.25">
      <c r="A26719" s="59" t="str">
        <f t="shared" si="417"/>
        <v/>
      </c>
    </row>
    <row r="26720" spans="1:1" ht="18" customHeight="1" x14ac:dyDescent="0.25">
      <c r="A26720" s="59" t="str">
        <f t="shared" si="417"/>
        <v/>
      </c>
    </row>
    <row r="26721" spans="1:1" ht="18" customHeight="1" x14ac:dyDescent="0.25">
      <c r="A26721" s="59" t="str">
        <f t="shared" si="417"/>
        <v/>
      </c>
    </row>
    <row r="26722" spans="1:1" ht="18" customHeight="1" x14ac:dyDescent="0.25">
      <c r="A26722" s="59" t="str">
        <f t="shared" si="417"/>
        <v/>
      </c>
    </row>
    <row r="26723" spans="1:1" ht="18" customHeight="1" x14ac:dyDescent="0.25">
      <c r="A26723" s="59" t="str">
        <f t="shared" si="417"/>
        <v/>
      </c>
    </row>
    <row r="26724" spans="1:1" ht="18" customHeight="1" x14ac:dyDescent="0.25">
      <c r="A26724" s="59" t="str">
        <f t="shared" si="417"/>
        <v/>
      </c>
    </row>
    <row r="26725" spans="1:1" ht="18" customHeight="1" x14ac:dyDescent="0.25">
      <c r="A26725" s="59" t="str">
        <f t="shared" si="417"/>
        <v/>
      </c>
    </row>
    <row r="26726" spans="1:1" ht="18" customHeight="1" x14ac:dyDescent="0.25">
      <c r="A26726" s="59" t="str">
        <f t="shared" si="417"/>
        <v/>
      </c>
    </row>
    <row r="26727" spans="1:1" ht="18" customHeight="1" x14ac:dyDescent="0.25">
      <c r="A26727" s="59" t="str">
        <f t="shared" si="417"/>
        <v/>
      </c>
    </row>
    <row r="26728" spans="1:1" ht="18" customHeight="1" x14ac:dyDescent="0.25">
      <c r="A26728" s="59" t="str">
        <f t="shared" si="417"/>
        <v/>
      </c>
    </row>
    <row r="26729" spans="1:1" ht="18" customHeight="1" x14ac:dyDescent="0.25">
      <c r="A26729" s="59" t="str">
        <f t="shared" si="417"/>
        <v/>
      </c>
    </row>
    <row r="26730" spans="1:1" ht="18" customHeight="1" x14ac:dyDescent="0.25">
      <c r="A26730" s="59" t="str">
        <f t="shared" si="417"/>
        <v/>
      </c>
    </row>
    <row r="26731" spans="1:1" ht="18" customHeight="1" x14ac:dyDescent="0.25">
      <c r="A26731" s="59" t="str">
        <f t="shared" si="417"/>
        <v/>
      </c>
    </row>
    <row r="26732" spans="1:1" ht="18" customHeight="1" x14ac:dyDescent="0.25">
      <c r="A26732" s="59" t="str">
        <f t="shared" si="417"/>
        <v/>
      </c>
    </row>
    <row r="26733" spans="1:1" ht="18" customHeight="1" x14ac:dyDescent="0.25">
      <c r="A26733" s="59" t="str">
        <f t="shared" si="417"/>
        <v/>
      </c>
    </row>
    <row r="26734" spans="1:1" ht="18" customHeight="1" x14ac:dyDescent="0.25">
      <c r="A26734" s="59" t="str">
        <f t="shared" ref="A26734:A26797" si="418">IF(B26734&lt;&gt;"",DATE(2020,INT((ROW(A26732)-1)/78)+1,1),"")</f>
        <v/>
      </c>
    </row>
    <row r="26735" spans="1:1" ht="18" customHeight="1" x14ac:dyDescent="0.25">
      <c r="A26735" s="59" t="str">
        <f t="shared" si="418"/>
        <v/>
      </c>
    </row>
    <row r="26736" spans="1:1" ht="18" customHeight="1" x14ac:dyDescent="0.25">
      <c r="A26736" s="59" t="str">
        <f t="shared" si="418"/>
        <v/>
      </c>
    </row>
    <row r="26737" spans="1:1" ht="18" customHeight="1" x14ac:dyDescent="0.25">
      <c r="A26737" s="59" t="str">
        <f t="shared" si="418"/>
        <v/>
      </c>
    </row>
    <row r="26738" spans="1:1" ht="18" customHeight="1" x14ac:dyDescent="0.25">
      <c r="A26738" s="59" t="str">
        <f t="shared" si="418"/>
        <v/>
      </c>
    </row>
    <row r="26739" spans="1:1" ht="18" customHeight="1" x14ac:dyDescent="0.25">
      <c r="A26739" s="59" t="str">
        <f t="shared" si="418"/>
        <v/>
      </c>
    </row>
    <row r="26740" spans="1:1" ht="18" customHeight="1" x14ac:dyDescent="0.25">
      <c r="A26740" s="59" t="str">
        <f t="shared" si="418"/>
        <v/>
      </c>
    </row>
    <row r="26741" spans="1:1" ht="18" customHeight="1" x14ac:dyDescent="0.25">
      <c r="A26741" s="59" t="str">
        <f t="shared" si="418"/>
        <v/>
      </c>
    </row>
    <row r="26742" spans="1:1" ht="18" customHeight="1" x14ac:dyDescent="0.25">
      <c r="A26742" s="59" t="str">
        <f t="shared" si="418"/>
        <v/>
      </c>
    </row>
    <row r="26743" spans="1:1" ht="18" customHeight="1" x14ac:dyDescent="0.25">
      <c r="A26743" s="59" t="str">
        <f t="shared" si="418"/>
        <v/>
      </c>
    </row>
    <row r="26744" spans="1:1" ht="18" customHeight="1" x14ac:dyDescent="0.25">
      <c r="A26744" s="59" t="str">
        <f t="shared" si="418"/>
        <v/>
      </c>
    </row>
    <row r="26745" spans="1:1" ht="18" customHeight="1" x14ac:dyDescent="0.25">
      <c r="A26745" s="59" t="str">
        <f t="shared" si="418"/>
        <v/>
      </c>
    </row>
    <row r="26746" spans="1:1" ht="18" customHeight="1" x14ac:dyDescent="0.25">
      <c r="A26746" s="59" t="str">
        <f t="shared" si="418"/>
        <v/>
      </c>
    </row>
    <row r="26747" spans="1:1" ht="18" customHeight="1" x14ac:dyDescent="0.25">
      <c r="A26747" s="59" t="str">
        <f t="shared" si="418"/>
        <v/>
      </c>
    </row>
    <row r="26748" spans="1:1" ht="18" customHeight="1" x14ac:dyDescent="0.25">
      <c r="A26748" s="59" t="str">
        <f t="shared" si="418"/>
        <v/>
      </c>
    </row>
    <row r="26749" spans="1:1" ht="18" customHeight="1" x14ac:dyDescent="0.25">
      <c r="A26749" s="59" t="str">
        <f t="shared" si="418"/>
        <v/>
      </c>
    </row>
    <row r="26750" spans="1:1" ht="18" customHeight="1" x14ac:dyDescent="0.25">
      <c r="A26750" s="59" t="str">
        <f t="shared" si="418"/>
        <v/>
      </c>
    </row>
    <row r="26751" spans="1:1" ht="18" customHeight="1" x14ac:dyDescent="0.25">
      <c r="A26751" s="59" t="str">
        <f t="shared" si="418"/>
        <v/>
      </c>
    </row>
    <row r="26752" spans="1:1" ht="18" customHeight="1" x14ac:dyDescent="0.25">
      <c r="A26752" s="59" t="str">
        <f t="shared" si="418"/>
        <v/>
      </c>
    </row>
    <row r="26753" spans="1:1" ht="18" customHeight="1" x14ac:dyDescent="0.25">
      <c r="A26753" s="59" t="str">
        <f t="shared" si="418"/>
        <v/>
      </c>
    </row>
    <row r="26754" spans="1:1" ht="18" customHeight="1" x14ac:dyDescent="0.25">
      <c r="A26754" s="59" t="str">
        <f t="shared" si="418"/>
        <v/>
      </c>
    </row>
    <row r="26755" spans="1:1" ht="18" customHeight="1" x14ac:dyDescent="0.25">
      <c r="A26755" s="59" t="str">
        <f t="shared" si="418"/>
        <v/>
      </c>
    </row>
    <row r="26756" spans="1:1" ht="18" customHeight="1" x14ac:dyDescent="0.25">
      <c r="A26756" s="59" t="str">
        <f t="shared" si="418"/>
        <v/>
      </c>
    </row>
    <row r="26757" spans="1:1" ht="18" customHeight="1" x14ac:dyDescent="0.25">
      <c r="A26757" s="59" t="str">
        <f t="shared" si="418"/>
        <v/>
      </c>
    </row>
    <row r="26758" spans="1:1" ht="18" customHeight="1" x14ac:dyDescent="0.25">
      <c r="A26758" s="59" t="str">
        <f t="shared" si="418"/>
        <v/>
      </c>
    </row>
    <row r="26759" spans="1:1" ht="18" customHeight="1" x14ac:dyDescent="0.25">
      <c r="A26759" s="59" t="str">
        <f t="shared" si="418"/>
        <v/>
      </c>
    </row>
    <row r="26760" spans="1:1" ht="18" customHeight="1" x14ac:dyDescent="0.25">
      <c r="A26760" s="59" t="str">
        <f t="shared" si="418"/>
        <v/>
      </c>
    </row>
    <row r="26761" spans="1:1" ht="18" customHeight="1" x14ac:dyDescent="0.25">
      <c r="A26761" s="59" t="str">
        <f t="shared" si="418"/>
        <v/>
      </c>
    </row>
    <row r="26762" spans="1:1" ht="18" customHeight="1" x14ac:dyDescent="0.25">
      <c r="A26762" s="59" t="str">
        <f t="shared" si="418"/>
        <v/>
      </c>
    </row>
    <row r="26763" spans="1:1" ht="18" customHeight="1" x14ac:dyDescent="0.25">
      <c r="A26763" s="59" t="str">
        <f t="shared" si="418"/>
        <v/>
      </c>
    </row>
    <row r="26764" spans="1:1" ht="18" customHeight="1" x14ac:dyDescent="0.25">
      <c r="A26764" s="59" t="str">
        <f t="shared" si="418"/>
        <v/>
      </c>
    </row>
    <row r="26765" spans="1:1" ht="18" customHeight="1" x14ac:dyDescent="0.25">
      <c r="A26765" s="59" t="str">
        <f t="shared" si="418"/>
        <v/>
      </c>
    </row>
    <row r="26766" spans="1:1" ht="18" customHeight="1" x14ac:dyDescent="0.25">
      <c r="A26766" s="59" t="str">
        <f t="shared" si="418"/>
        <v/>
      </c>
    </row>
    <row r="26767" spans="1:1" ht="18" customHeight="1" x14ac:dyDescent="0.25">
      <c r="A26767" s="59" t="str">
        <f t="shared" si="418"/>
        <v/>
      </c>
    </row>
    <row r="26768" spans="1:1" ht="18" customHeight="1" x14ac:dyDescent="0.25">
      <c r="A26768" s="59" t="str">
        <f t="shared" si="418"/>
        <v/>
      </c>
    </row>
    <row r="26769" spans="1:1" ht="18" customHeight="1" x14ac:dyDescent="0.25">
      <c r="A26769" s="59" t="str">
        <f t="shared" si="418"/>
        <v/>
      </c>
    </row>
    <row r="26770" spans="1:1" ht="18" customHeight="1" x14ac:dyDescent="0.25">
      <c r="A26770" s="59" t="str">
        <f t="shared" si="418"/>
        <v/>
      </c>
    </row>
    <row r="26771" spans="1:1" ht="18" customHeight="1" x14ac:dyDescent="0.25">
      <c r="A26771" s="59" t="str">
        <f t="shared" si="418"/>
        <v/>
      </c>
    </row>
    <row r="26772" spans="1:1" ht="18" customHeight="1" x14ac:dyDescent="0.25">
      <c r="A26772" s="59" t="str">
        <f t="shared" si="418"/>
        <v/>
      </c>
    </row>
    <row r="26773" spans="1:1" ht="18" customHeight="1" x14ac:dyDescent="0.25">
      <c r="A26773" s="59" t="str">
        <f t="shared" si="418"/>
        <v/>
      </c>
    </row>
    <row r="26774" spans="1:1" ht="18" customHeight="1" x14ac:dyDescent="0.25">
      <c r="A26774" s="59" t="str">
        <f t="shared" si="418"/>
        <v/>
      </c>
    </row>
    <row r="26775" spans="1:1" ht="18" customHeight="1" x14ac:dyDescent="0.25">
      <c r="A26775" s="59" t="str">
        <f t="shared" si="418"/>
        <v/>
      </c>
    </row>
    <row r="26776" spans="1:1" ht="18" customHeight="1" x14ac:dyDescent="0.25">
      <c r="A26776" s="59" t="str">
        <f t="shared" si="418"/>
        <v/>
      </c>
    </row>
    <row r="26777" spans="1:1" ht="18" customHeight="1" x14ac:dyDescent="0.25">
      <c r="A26777" s="59" t="str">
        <f t="shared" si="418"/>
        <v/>
      </c>
    </row>
    <row r="26778" spans="1:1" ht="18" customHeight="1" x14ac:dyDescent="0.25">
      <c r="A26778" s="59" t="str">
        <f t="shared" si="418"/>
        <v/>
      </c>
    </row>
    <row r="26779" spans="1:1" ht="18" customHeight="1" x14ac:dyDescent="0.25">
      <c r="A26779" s="59" t="str">
        <f t="shared" si="418"/>
        <v/>
      </c>
    </row>
    <row r="26780" spans="1:1" ht="18" customHeight="1" x14ac:dyDescent="0.25">
      <c r="A26780" s="59" t="str">
        <f t="shared" si="418"/>
        <v/>
      </c>
    </row>
    <row r="26781" spans="1:1" ht="18" customHeight="1" x14ac:dyDescent="0.25">
      <c r="A26781" s="59" t="str">
        <f t="shared" si="418"/>
        <v/>
      </c>
    </row>
    <row r="26782" spans="1:1" ht="18" customHeight="1" x14ac:dyDescent="0.25">
      <c r="A26782" s="59" t="str">
        <f t="shared" si="418"/>
        <v/>
      </c>
    </row>
    <row r="26783" spans="1:1" ht="18" customHeight="1" x14ac:dyDescent="0.25">
      <c r="A26783" s="59" t="str">
        <f t="shared" si="418"/>
        <v/>
      </c>
    </row>
    <row r="26784" spans="1:1" ht="18" customHeight="1" x14ac:dyDescent="0.25">
      <c r="A26784" s="59" t="str">
        <f t="shared" si="418"/>
        <v/>
      </c>
    </row>
    <row r="26785" spans="1:1" ht="18" customHeight="1" x14ac:dyDescent="0.25">
      <c r="A26785" s="59" t="str">
        <f t="shared" si="418"/>
        <v/>
      </c>
    </row>
    <row r="26786" spans="1:1" ht="18" customHeight="1" x14ac:dyDescent="0.25">
      <c r="A26786" s="59" t="str">
        <f t="shared" si="418"/>
        <v/>
      </c>
    </row>
    <row r="26787" spans="1:1" ht="18" customHeight="1" x14ac:dyDescent="0.25">
      <c r="A26787" s="59" t="str">
        <f t="shared" si="418"/>
        <v/>
      </c>
    </row>
    <row r="26788" spans="1:1" ht="18" customHeight="1" x14ac:dyDescent="0.25">
      <c r="A26788" s="59" t="str">
        <f t="shared" si="418"/>
        <v/>
      </c>
    </row>
    <row r="26789" spans="1:1" ht="18" customHeight="1" x14ac:dyDescent="0.25">
      <c r="A26789" s="59" t="str">
        <f t="shared" si="418"/>
        <v/>
      </c>
    </row>
    <row r="26790" spans="1:1" ht="18" customHeight="1" x14ac:dyDescent="0.25">
      <c r="A26790" s="59" t="str">
        <f t="shared" si="418"/>
        <v/>
      </c>
    </row>
    <row r="26791" spans="1:1" ht="18" customHeight="1" x14ac:dyDescent="0.25">
      <c r="A26791" s="59" t="str">
        <f t="shared" si="418"/>
        <v/>
      </c>
    </row>
    <row r="26792" spans="1:1" ht="18" customHeight="1" x14ac:dyDescent="0.25">
      <c r="A26792" s="59" t="str">
        <f t="shared" si="418"/>
        <v/>
      </c>
    </row>
    <row r="26793" spans="1:1" ht="18" customHeight="1" x14ac:dyDescent="0.25">
      <c r="A26793" s="59" t="str">
        <f t="shared" si="418"/>
        <v/>
      </c>
    </row>
    <row r="26794" spans="1:1" ht="18" customHeight="1" x14ac:dyDescent="0.25">
      <c r="A26794" s="59" t="str">
        <f t="shared" si="418"/>
        <v/>
      </c>
    </row>
    <row r="26795" spans="1:1" ht="18" customHeight="1" x14ac:dyDescent="0.25">
      <c r="A26795" s="59" t="str">
        <f t="shared" si="418"/>
        <v/>
      </c>
    </row>
    <row r="26796" spans="1:1" ht="18" customHeight="1" x14ac:dyDescent="0.25">
      <c r="A26796" s="59" t="str">
        <f t="shared" si="418"/>
        <v/>
      </c>
    </row>
    <row r="26797" spans="1:1" ht="18" customHeight="1" x14ac:dyDescent="0.25">
      <c r="A26797" s="59" t="str">
        <f t="shared" si="418"/>
        <v/>
      </c>
    </row>
    <row r="26798" spans="1:1" ht="18" customHeight="1" x14ac:dyDescent="0.25">
      <c r="A26798" s="59" t="str">
        <f t="shared" ref="A26798:A26861" si="419">IF(B26798&lt;&gt;"",DATE(2020,INT((ROW(A26796)-1)/78)+1,1),"")</f>
        <v/>
      </c>
    </row>
    <row r="26799" spans="1:1" ht="18" customHeight="1" x14ac:dyDescent="0.25">
      <c r="A26799" s="59" t="str">
        <f t="shared" si="419"/>
        <v/>
      </c>
    </row>
    <row r="26800" spans="1:1" ht="18" customHeight="1" x14ac:dyDescent="0.25">
      <c r="A26800" s="59" t="str">
        <f t="shared" si="419"/>
        <v/>
      </c>
    </row>
    <row r="26801" spans="1:1" ht="18" customHeight="1" x14ac:dyDescent="0.25">
      <c r="A26801" s="59" t="str">
        <f t="shared" si="419"/>
        <v/>
      </c>
    </row>
    <row r="26802" spans="1:1" ht="18" customHeight="1" x14ac:dyDescent="0.25">
      <c r="A26802" s="59" t="str">
        <f t="shared" si="419"/>
        <v/>
      </c>
    </row>
    <row r="26803" spans="1:1" ht="18" customHeight="1" x14ac:dyDescent="0.25">
      <c r="A26803" s="59" t="str">
        <f t="shared" si="419"/>
        <v/>
      </c>
    </row>
    <row r="26804" spans="1:1" ht="18" customHeight="1" x14ac:dyDescent="0.25">
      <c r="A26804" s="59" t="str">
        <f t="shared" si="419"/>
        <v/>
      </c>
    </row>
    <row r="26805" spans="1:1" ht="18" customHeight="1" x14ac:dyDescent="0.25">
      <c r="A26805" s="59" t="str">
        <f t="shared" si="419"/>
        <v/>
      </c>
    </row>
    <row r="26806" spans="1:1" ht="18" customHeight="1" x14ac:dyDescent="0.25">
      <c r="A26806" s="59" t="str">
        <f t="shared" si="419"/>
        <v/>
      </c>
    </row>
    <row r="26807" spans="1:1" ht="18" customHeight="1" x14ac:dyDescent="0.25">
      <c r="A26807" s="59" t="str">
        <f t="shared" si="419"/>
        <v/>
      </c>
    </row>
    <row r="26808" spans="1:1" ht="18" customHeight="1" x14ac:dyDescent="0.25">
      <c r="A26808" s="59" t="str">
        <f t="shared" si="419"/>
        <v/>
      </c>
    </row>
    <row r="26809" spans="1:1" ht="18" customHeight="1" x14ac:dyDescent="0.25">
      <c r="A26809" s="59" t="str">
        <f t="shared" si="419"/>
        <v/>
      </c>
    </row>
    <row r="26810" spans="1:1" ht="18" customHeight="1" x14ac:dyDescent="0.25">
      <c r="A26810" s="59" t="str">
        <f t="shared" si="419"/>
        <v/>
      </c>
    </row>
    <row r="26811" spans="1:1" ht="18" customHeight="1" x14ac:dyDescent="0.25">
      <c r="A26811" s="59" t="str">
        <f t="shared" si="419"/>
        <v/>
      </c>
    </row>
    <row r="26812" spans="1:1" ht="18" customHeight="1" x14ac:dyDescent="0.25">
      <c r="A26812" s="59" t="str">
        <f t="shared" si="419"/>
        <v/>
      </c>
    </row>
    <row r="26813" spans="1:1" ht="18" customHeight="1" x14ac:dyDescent="0.25">
      <c r="A26813" s="59" t="str">
        <f t="shared" si="419"/>
        <v/>
      </c>
    </row>
    <row r="26814" spans="1:1" ht="18" customHeight="1" x14ac:dyDescent="0.25">
      <c r="A26814" s="59" t="str">
        <f t="shared" si="419"/>
        <v/>
      </c>
    </row>
    <row r="26815" spans="1:1" ht="18" customHeight="1" x14ac:dyDescent="0.25">
      <c r="A26815" s="59" t="str">
        <f t="shared" si="419"/>
        <v/>
      </c>
    </row>
    <row r="26816" spans="1:1" ht="18" customHeight="1" x14ac:dyDescent="0.25">
      <c r="A26816" s="59" t="str">
        <f t="shared" si="419"/>
        <v/>
      </c>
    </row>
    <row r="26817" spans="1:1" ht="18" customHeight="1" x14ac:dyDescent="0.25">
      <c r="A26817" s="59" t="str">
        <f t="shared" si="419"/>
        <v/>
      </c>
    </row>
    <row r="26818" spans="1:1" ht="18" customHeight="1" x14ac:dyDescent="0.25">
      <c r="A26818" s="59" t="str">
        <f t="shared" si="419"/>
        <v/>
      </c>
    </row>
    <row r="26819" spans="1:1" ht="18" customHeight="1" x14ac:dyDescent="0.25">
      <c r="A26819" s="59" t="str">
        <f t="shared" si="419"/>
        <v/>
      </c>
    </row>
    <row r="26820" spans="1:1" ht="18" customHeight="1" x14ac:dyDescent="0.25">
      <c r="A26820" s="59" t="str">
        <f t="shared" si="419"/>
        <v/>
      </c>
    </row>
    <row r="26821" spans="1:1" ht="18" customHeight="1" x14ac:dyDescent="0.25">
      <c r="A26821" s="59" t="str">
        <f t="shared" si="419"/>
        <v/>
      </c>
    </row>
    <row r="26822" spans="1:1" ht="18" customHeight="1" x14ac:dyDescent="0.25">
      <c r="A26822" s="59" t="str">
        <f t="shared" si="419"/>
        <v/>
      </c>
    </row>
    <row r="26823" spans="1:1" ht="18" customHeight="1" x14ac:dyDescent="0.25">
      <c r="A26823" s="59" t="str">
        <f t="shared" si="419"/>
        <v/>
      </c>
    </row>
    <row r="26824" spans="1:1" ht="18" customHeight="1" x14ac:dyDescent="0.25">
      <c r="A26824" s="59" t="str">
        <f t="shared" si="419"/>
        <v/>
      </c>
    </row>
    <row r="26825" spans="1:1" ht="18" customHeight="1" x14ac:dyDescent="0.25">
      <c r="A26825" s="59" t="str">
        <f t="shared" si="419"/>
        <v/>
      </c>
    </row>
    <row r="26826" spans="1:1" ht="18" customHeight="1" x14ac:dyDescent="0.25">
      <c r="A26826" s="59" t="str">
        <f t="shared" si="419"/>
        <v/>
      </c>
    </row>
    <row r="26827" spans="1:1" ht="18" customHeight="1" x14ac:dyDescent="0.25">
      <c r="A26827" s="59" t="str">
        <f t="shared" si="419"/>
        <v/>
      </c>
    </row>
    <row r="26828" spans="1:1" ht="18" customHeight="1" x14ac:dyDescent="0.25">
      <c r="A26828" s="59" t="str">
        <f t="shared" si="419"/>
        <v/>
      </c>
    </row>
    <row r="26829" spans="1:1" ht="18" customHeight="1" x14ac:dyDescent="0.25">
      <c r="A26829" s="59" t="str">
        <f t="shared" si="419"/>
        <v/>
      </c>
    </row>
    <row r="26830" spans="1:1" ht="18" customHeight="1" x14ac:dyDescent="0.25">
      <c r="A26830" s="59" t="str">
        <f t="shared" si="419"/>
        <v/>
      </c>
    </row>
    <row r="26831" spans="1:1" ht="18" customHeight="1" x14ac:dyDescent="0.25">
      <c r="A26831" s="59" t="str">
        <f t="shared" si="419"/>
        <v/>
      </c>
    </row>
    <row r="26832" spans="1:1" ht="18" customHeight="1" x14ac:dyDescent="0.25">
      <c r="A26832" s="59" t="str">
        <f t="shared" si="419"/>
        <v/>
      </c>
    </row>
    <row r="26833" spans="1:1" ht="18" customHeight="1" x14ac:dyDescent="0.25">
      <c r="A26833" s="59" t="str">
        <f t="shared" si="419"/>
        <v/>
      </c>
    </row>
    <row r="26834" spans="1:1" ht="18" customHeight="1" x14ac:dyDescent="0.25">
      <c r="A26834" s="59" t="str">
        <f t="shared" si="419"/>
        <v/>
      </c>
    </row>
    <row r="26835" spans="1:1" ht="18" customHeight="1" x14ac:dyDescent="0.25">
      <c r="A26835" s="59" t="str">
        <f t="shared" si="419"/>
        <v/>
      </c>
    </row>
    <row r="26836" spans="1:1" ht="18" customHeight="1" x14ac:dyDescent="0.25">
      <c r="A26836" s="59" t="str">
        <f t="shared" si="419"/>
        <v/>
      </c>
    </row>
    <row r="26837" spans="1:1" ht="18" customHeight="1" x14ac:dyDescent="0.25">
      <c r="A26837" s="59" t="str">
        <f t="shared" si="419"/>
        <v/>
      </c>
    </row>
    <row r="26838" spans="1:1" ht="18" customHeight="1" x14ac:dyDescent="0.25">
      <c r="A26838" s="59" t="str">
        <f t="shared" si="419"/>
        <v/>
      </c>
    </row>
    <row r="26839" spans="1:1" ht="18" customHeight="1" x14ac:dyDescent="0.25">
      <c r="A26839" s="59" t="str">
        <f t="shared" si="419"/>
        <v/>
      </c>
    </row>
    <row r="26840" spans="1:1" ht="18" customHeight="1" x14ac:dyDescent="0.25">
      <c r="A26840" s="59" t="str">
        <f t="shared" si="419"/>
        <v/>
      </c>
    </row>
    <row r="26841" spans="1:1" ht="18" customHeight="1" x14ac:dyDescent="0.25">
      <c r="A26841" s="59" t="str">
        <f t="shared" si="419"/>
        <v/>
      </c>
    </row>
    <row r="26842" spans="1:1" ht="18" customHeight="1" x14ac:dyDescent="0.25">
      <c r="A26842" s="59" t="str">
        <f t="shared" si="419"/>
        <v/>
      </c>
    </row>
    <row r="26843" spans="1:1" ht="18" customHeight="1" x14ac:dyDescent="0.25">
      <c r="A26843" s="59" t="str">
        <f t="shared" si="419"/>
        <v/>
      </c>
    </row>
    <row r="26844" spans="1:1" ht="18" customHeight="1" x14ac:dyDescent="0.25">
      <c r="A26844" s="59" t="str">
        <f t="shared" si="419"/>
        <v/>
      </c>
    </row>
    <row r="26845" spans="1:1" ht="18" customHeight="1" x14ac:dyDescent="0.25">
      <c r="A26845" s="59" t="str">
        <f t="shared" si="419"/>
        <v/>
      </c>
    </row>
    <row r="26846" spans="1:1" ht="18" customHeight="1" x14ac:dyDescent="0.25">
      <c r="A26846" s="59" t="str">
        <f t="shared" si="419"/>
        <v/>
      </c>
    </row>
    <row r="26847" spans="1:1" ht="18" customHeight="1" x14ac:dyDescent="0.25">
      <c r="A26847" s="59" t="str">
        <f t="shared" si="419"/>
        <v/>
      </c>
    </row>
    <row r="26848" spans="1:1" ht="18" customHeight="1" x14ac:dyDescent="0.25">
      <c r="A26848" s="59" t="str">
        <f t="shared" si="419"/>
        <v/>
      </c>
    </row>
    <row r="26849" spans="1:1" ht="18" customHeight="1" x14ac:dyDescent="0.25">
      <c r="A26849" s="59" t="str">
        <f t="shared" si="419"/>
        <v/>
      </c>
    </row>
    <row r="26850" spans="1:1" ht="18" customHeight="1" x14ac:dyDescent="0.25">
      <c r="A26850" s="59" t="str">
        <f t="shared" si="419"/>
        <v/>
      </c>
    </row>
    <row r="26851" spans="1:1" ht="18" customHeight="1" x14ac:dyDescent="0.25">
      <c r="A26851" s="59" t="str">
        <f t="shared" si="419"/>
        <v/>
      </c>
    </row>
    <row r="26852" spans="1:1" ht="18" customHeight="1" x14ac:dyDescent="0.25">
      <c r="A26852" s="59" t="str">
        <f t="shared" si="419"/>
        <v/>
      </c>
    </row>
    <row r="26853" spans="1:1" ht="18" customHeight="1" x14ac:dyDescent="0.25">
      <c r="A26853" s="59" t="str">
        <f t="shared" si="419"/>
        <v/>
      </c>
    </row>
    <row r="26854" spans="1:1" ht="18" customHeight="1" x14ac:dyDescent="0.25">
      <c r="A26854" s="59" t="str">
        <f t="shared" si="419"/>
        <v/>
      </c>
    </row>
    <row r="26855" spans="1:1" ht="18" customHeight="1" x14ac:dyDescent="0.25">
      <c r="A26855" s="59" t="str">
        <f t="shared" si="419"/>
        <v/>
      </c>
    </row>
    <row r="26856" spans="1:1" ht="18" customHeight="1" x14ac:dyDescent="0.25">
      <c r="A26856" s="59" t="str">
        <f t="shared" si="419"/>
        <v/>
      </c>
    </row>
    <row r="26857" spans="1:1" ht="18" customHeight="1" x14ac:dyDescent="0.25">
      <c r="A26857" s="59" t="str">
        <f t="shared" si="419"/>
        <v/>
      </c>
    </row>
    <row r="26858" spans="1:1" ht="18" customHeight="1" x14ac:dyDescent="0.25">
      <c r="A26858" s="59" t="str">
        <f t="shared" si="419"/>
        <v/>
      </c>
    </row>
    <row r="26859" spans="1:1" ht="18" customHeight="1" x14ac:dyDescent="0.25">
      <c r="A26859" s="59" t="str">
        <f t="shared" si="419"/>
        <v/>
      </c>
    </row>
    <row r="26860" spans="1:1" ht="18" customHeight="1" x14ac:dyDescent="0.25">
      <c r="A26860" s="59" t="str">
        <f t="shared" si="419"/>
        <v/>
      </c>
    </row>
    <row r="26861" spans="1:1" ht="18" customHeight="1" x14ac:dyDescent="0.25">
      <c r="A26861" s="59" t="str">
        <f t="shared" si="419"/>
        <v/>
      </c>
    </row>
    <row r="26862" spans="1:1" ht="18" customHeight="1" x14ac:dyDescent="0.25">
      <c r="A26862" s="59" t="str">
        <f t="shared" ref="A26862:A26925" si="420">IF(B26862&lt;&gt;"",DATE(2020,INT((ROW(A26860)-1)/78)+1,1),"")</f>
        <v/>
      </c>
    </row>
    <row r="26863" spans="1:1" ht="18" customHeight="1" x14ac:dyDescent="0.25">
      <c r="A26863" s="59" t="str">
        <f t="shared" si="420"/>
        <v/>
      </c>
    </row>
    <row r="26864" spans="1:1" ht="18" customHeight="1" x14ac:dyDescent="0.25">
      <c r="A26864" s="59" t="str">
        <f t="shared" si="420"/>
        <v/>
      </c>
    </row>
    <row r="26865" spans="1:1" ht="18" customHeight="1" x14ac:dyDescent="0.25">
      <c r="A26865" s="59" t="str">
        <f t="shared" si="420"/>
        <v/>
      </c>
    </row>
    <row r="26866" spans="1:1" ht="18" customHeight="1" x14ac:dyDescent="0.25">
      <c r="A26866" s="59" t="str">
        <f t="shared" si="420"/>
        <v/>
      </c>
    </row>
    <row r="26867" spans="1:1" ht="18" customHeight="1" x14ac:dyDescent="0.25">
      <c r="A26867" s="59" t="str">
        <f t="shared" si="420"/>
        <v/>
      </c>
    </row>
    <row r="26868" spans="1:1" ht="18" customHeight="1" x14ac:dyDescent="0.25">
      <c r="A26868" s="59" t="str">
        <f t="shared" si="420"/>
        <v/>
      </c>
    </row>
    <row r="26869" spans="1:1" ht="18" customHeight="1" x14ac:dyDescent="0.25">
      <c r="A26869" s="59" t="str">
        <f t="shared" si="420"/>
        <v/>
      </c>
    </row>
    <row r="26870" spans="1:1" ht="18" customHeight="1" x14ac:dyDescent="0.25">
      <c r="A26870" s="59" t="str">
        <f t="shared" si="420"/>
        <v/>
      </c>
    </row>
    <row r="26871" spans="1:1" ht="18" customHeight="1" x14ac:dyDescent="0.25">
      <c r="A26871" s="59" t="str">
        <f t="shared" si="420"/>
        <v/>
      </c>
    </row>
    <row r="26872" spans="1:1" ht="18" customHeight="1" x14ac:dyDescent="0.25">
      <c r="A26872" s="59" t="str">
        <f t="shared" si="420"/>
        <v/>
      </c>
    </row>
    <row r="26873" spans="1:1" ht="18" customHeight="1" x14ac:dyDescent="0.25">
      <c r="A26873" s="59" t="str">
        <f t="shared" si="420"/>
        <v/>
      </c>
    </row>
    <row r="26874" spans="1:1" ht="18" customHeight="1" x14ac:dyDescent="0.25">
      <c r="A26874" s="59" t="str">
        <f t="shared" si="420"/>
        <v/>
      </c>
    </row>
    <row r="26875" spans="1:1" ht="18" customHeight="1" x14ac:dyDescent="0.25">
      <c r="A26875" s="59" t="str">
        <f t="shared" si="420"/>
        <v/>
      </c>
    </row>
    <row r="26876" spans="1:1" ht="18" customHeight="1" x14ac:dyDescent="0.25">
      <c r="A26876" s="59" t="str">
        <f t="shared" si="420"/>
        <v/>
      </c>
    </row>
    <row r="26877" spans="1:1" ht="18" customHeight="1" x14ac:dyDescent="0.25">
      <c r="A26877" s="59" t="str">
        <f t="shared" si="420"/>
        <v/>
      </c>
    </row>
    <row r="26878" spans="1:1" ht="18" customHeight="1" x14ac:dyDescent="0.25">
      <c r="A26878" s="59" t="str">
        <f t="shared" si="420"/>
        <v/>
      </c>
    </row>
    <row r="26879" spans="1:1" ht="18" customHeight="1" x14ac:dyDescent="0.25">
      <c r="A26879" s="59" t="str">
        <f t="shared" si="420"/>
        <v/>
      </c>
    </row>
    <row r="26880" spans="1:1" ht="18" customHeight="1" x14ac:dyDescent="0.25">
      <c r="A26880" s="59" t="str">
        <f t="shared" si="420"/>
        <v/>
      </c>
    </row>
    <row r="26881" spans="1:1" ht="18" customHeight="1" x14ac:dyDescent="0.25">
      <c r="A26881" s="59" t="str">
        <f t="shared" si="420"/>
        <v/>
      </c>
    </row>
    <row r="26882" spans="1:1" ht="18" customHeight="1" x14ac:dyDescent="0.25">
      <c r="A26882" s="59" t="str">
        <f t="shared" si="420"/>
        <v/>
      </c>
    </row>
    <row r="26883" spans="1:1" ht="18" customHeight="1" x14ac:dyDescent="0.25">
      <c r="A26883" s="59" t="str">
        <f t="shared" si="420"/>
        <v/>
      </c>
    </row>
    <row r="26884" spans="1:1" ht="18" customHeight="1" x14ac:dyDescent="0.25">
      <c r="A26884" s="59" t="str">
        <f t="shared" si="420"/>
        <v/>
      </c>
    </row>
    <row r="26885" spans="1:1" ht="18" customHeight="1" x14ac:dyDescent="0.25">
      <c r="A26885" s="59" t="str">
        <f t="shared" si="420"/>
        <v/>
      </c>
    </row>
    <row r="26886" spans="1:1" ht="18" customHeight="1" x14ac:dyDescent="0.25">
      <c r="A26886" s="59" t="str">
        <f t="shared" si="420"/>
        <v/>
      </c>
    </row>
    <row r="26887" spans="1:1" ht="18" customHeight="1" x14ac:dyDescent="0.25">
      <c r="A26887" s="59" t="str">
        <f t="shared" si="420"/>
        <v/>
      </c>
    </row>
    <row r="26888" spans="1:1" ht="18" customHeight="1" x14ac:dyDescent="0.25">
      <c r="A26888" s="59" t="str">
        <f t="shared" si="420"/>
        <v/>
      </c>
    </row>
    <row r="26889" spans="1:1" ht="18" customHeight="1" x14ac:dyDescent="0.25">
      <c r="A26889" s="59" t="str">
        <f t="shared" si="420"/>
        <v/>
      </c>
    </row>
    <row r="26890" spans="1:1" ht="18" customHeight="1" x14ac:dyDescent="0.25">
      <c r="A26890" s="59" t="str">
        <f t="shared" si="420"/>
        <v/>
      </c>
    </row>
    <row r="26891" spans="1:1" ht="18" customHeight="1" x14ac:dyDescent="0.25">
      <c r="A26891" s="59" t="str">
        <f t="shared" si="420"/>
        <v/>
      </c>
    </row>
    <row r="26892" spans="1:1" ht="18" customHeight="1" x14ac:dyDescent="0.25">
      <c r="A26892" s="59" t="str">
        <f t="shared" si="420"/>
        <v/>
      </c>
    </row>
    <row r="26893" spans="1:1" ht="18" customHeight="1" x14ac:dyDescent="0.25">
      <c r="A26893" s="59" t="str">
        <f t="shared" si="420"/>
        <v/>
      </c>
    </row>
    <row r="26894" spans="1:1" ht="18" customHeight="1" x14ac:dyDescent="0.25">
      <c r="A26894" s="59" t="str">
        <f t="shared" si="420"/>
        <v/>
      </c>
    </row>
    <row r="26895" spans="1:1" ht="18" customHeight="1" x14ac:dyDescent="0.25">
      <c r="A26895" s="59" t="str">
        <f t="shared" si="420"/>
        <v/>
      </c>
    </row>
    <row r="26896" spans="1:1" ht="18" customHeight="1" x14ac:dyDescent="0.25">
      <c r="A26896" s="59" t="str">
        <f t="shared" si="420"/>
        <v/>
      </c>
    </row>
    <row r="26897" spans="1:1" ht="18" customHeight="1" x14ac:dyDescent="0.25">
      <c r="A26897" s="59" t="str">
        <f t="shared" si="420"/>
        <v/>
      </c>
    </row>
    <row r="26898" spans="1:1" ht="18" customHeight="1" x14ac:dyDescent="0.25">
      <c r="A26898" s="59" t="str">
        <f t="shared" si="420"/>
        <v/>
      </c>
    </row>
    <row r="26899" spans="1:1" ht="18" customHeight="1" x14ac:dyDescent="0.25">
      <c r="A26899" s="59" t="str">
        <f t="shared" si="420"/>
        <v/>
      </c>
    </row>
    <row r="26900" spans="1:1" ht="18" customHeight="1" x14ac:dyDescent="0.25">
      <c r="A26900" s="59" t="str">
        <f t="shared" si="420"/>
        <v/>
      </c>
    </row>
    <row r="26901" spans="1:1" ht="18" customHeight="1" x14ac:dyDescent="0.25">
      <c r="A26901" s="59" t="str">
        <f t="shared" si="420"/>
        <v/>
      </c>
    </row>
    <row r="26902" spans="1:1" ht="18" customHeight="1" x14ac:dyDescent="0.25">
      <c r="A26902" s="59" t="str">
        <f t="shared" si="420"/>
        <v/>
      </c>
    </row>
    <row r="26903" spans="1:1" ht="18" customHeight="1" x14ac:dyDescent="0.25">
      <c r="A26903" s="59" t="str">
        <f t="shared" si="420"/>
        <v/>
      </c>
    </row>
    <row r="26904" spans="1:1" ht="18" customHeight="1" x14ac:dyDescent="0.25">
      <c r="A26904" s="59" t="str">
        <f t="shared" si="420"/>
        <v/>
      </c>
    </row>
    <row r="26905" spans="1:1" ht="18" customHeight="1" x14ac:dyDescent="0.25">
      <c r="A26905" s="59" t="str">
        <f t="shared" si="420"/>
        <v/>
      </c>
    </row>
    <row r="26906" spans="1:1" ht="18" customHeight="1" x14ac:dyDescent="0.25">
      <c r="A26906" s="59" t="str">
        <f t="shared" si="420"/>
        <v/>
      </c>
    </row>
    <row r="26907" spans="1:1" ht="18" customHeight="1" x14ac:dyDescent="0.25">
      <c r="A26907" s="59" t="str">
        <f t="shared" si="420"/>
        <v/>
      </c>
    </row>
    <row r="26908" spans="1:1" ht="18" customHeight="1" x14ac:dyDescent="0.25">
      <c r="A26908" s="59" t="str">
        <f t="shared" si="420"/>
        <v/>
      </c>
    </row>
    <row r="26909" spans="1:1" ht="18" customHeight="1" x14ac:dyDescent="0.25">
      <c r="A26909" s="59" t="str">
        <f t="shared" si="420"/>
        <v/>
      </c>
    </row>
    <row r="26910" spans="1:1" ht="18" customHeight="1" x14ac:dyDescent="0.25">
      <c r="A26910" s="59" t="str">
        <f t="shared" si="420"/>
        <v/>
      </c>
    </row>
    <row r="26911" spans="1:1" ht="18" customHeight="1" x14ac:dyDescent="0.25">
      <c r="A26911" s="59" t="str">
        <f t="shared" si="420"/>
        <v/>
      </c>
    </row>
    <row r="26912" spans="1:1" ht="18" customHeight="1" x14ac:dyDescent="0.25">
      <c r="A26912" s="59" t="str">
        <f t="shared" si="420"/>
        <v/>
      </c>
    </row>
    <row r="26913" spans="1:1" ht="18" customHeight="1" x14ac:dyDescent="0.25">
      <c r="A26913" s="59" t="str">
        <f t="shared" si="420"/>
        <v/>
      </c>
    </row>
    <row r="26914" spans="1:1" ht="18" customHeight="1" x14ac:dyDescent="0.25">
      <c r="A26914" s="59" t="str">
        <f t="shared" si="420"/>
        <v/>
      </c>
    </row>
    <row r="26915" spans="1:1" ht="18" customHeight="1" x14ac:dyDescent="0.25">
      <c r="A26915" s="59" t="str">
        <f t="shared" si="420"/>
        <v/>
      </c>
    </row>
    <row r="26916" spans="1:1" ht="18" customHeight="1" x14ac:dyDescent="0.25">
      <c r="A26916" s="59" t="str">
        <f t="shared" si="420"/>
        <v/>
      </c>
    </row>
    <row r="26917" spans="1:1" ht="18" customHeight="1" x14ac:dyDescent="0.25">
      <c r="A26917" s="59" t="str">
        <f t="shared" si="420"/>
        <v/>
      </c>
    </row>
    <row r="26918" spans="1:1" ht="18" customHeight="1" x14ac:dyDescent="0.25">
      <c r="A26918" s="59" t="str">
        <f t="shared" si="420"/>
        <v/>
      </c>
    </row>
    <row r="26919" spans="1:1" ht="18" customHeight="1" x14ac:dyDescent="0.25">
      <c r="A26919" s="59" t="str">
        <f t="shared" si="420"/>
        <v/>
      </c>
    </row>
    <row r="26920" spans="1:1" ht="18" customHeight="1" x14ac:dyDescent="0.25">
      <c r="A26920" s="59" t="str">
        <f t="shared" si="420"/>
        <v/>
      </c>
    </row>
    <row r="26921" spans="1:1" ht="18" customHeight="1" x14ac:dyDescent="0.25">
      <c r="A26921" s="59" t="str">
        <f t="shared" si="420"/>
        <v/>
      </c>
    </row>
    <row r="26922" spans="1:1" ht="18" customHeight="1" x14ac:dyDescent="0.25">
      <c r="A26922" s="59" t="str">
        <f t="shared" si="420"/>
        <v/>
      </c>
    </row>
    <row r="26923" spans="1:1" ht="18" customHeight="1" x14ac:dyDescent="0.25">
      <c r="A26923" s="59" t="str">
        <f t="shared" si="420"/>
        <v/>
      </c>
    </row>
    <row r="26924" spans="1:1" ht="18" customHeight="1" x14ac:dyDescent="0.25">
      <c r="A26924" s="59" t="str">
        <f t="shared" si="420"/>
        <v/>
      </c>
    </row>
    <row r="26925" spans="1:1" ht="18" customHeight="1" x14ac:dyDescent="0.25">
      <c r="A26925" s="59" t="str">
        <f t="shared" si="420"/>
        <v/>
      </c>
    </row>
    <row r="26926" spans="1:1" ht="18" customHeight="1" x14ac:dyDescent="0.25">
      <c r="A26926" s="59" t="str">
        <f t="shared" ref="A26926:A26989" si="421">IF(B26926&lt;&gt;"",DATE(2020,INT((ROW(A26924)-1)/78)+1,1),"")</f>
        <v/>
      </c>
    </row>
    <row r="26927" spans="1:1" ht="18" customHeight="1" x14ac:dyDescent="0.25">
      <c r="A26927" s="59" t="str">
        <f t="shared" si="421"/>
        <v/>
      </c>
    </row>
    <row r="26928" spans="1:1" ht="18" customHeight="1" x14ac:dyDescent="0.25">
      <c r="A26928" s="59" t="str">
        <f t="shared" si="421"/>
        <v/>
      </c>
    </row>
    <row r="26929" spans="1:1" ht="18" customHeight="1" x14ac:dyDescent="0.25">
      <c r="A26929" s="59" t="str">
        <f t="shared" si="421"/>
        <v/>
      </c>
    </row>
    <row r="26930" spans="1:1" ht="18" customHeight="1" x14ac:dyDescent="0.25">
      <c r="A26930" s="59" t="str">
        <f t="shared" si="421"/>
        <v/>
      </c>
    </row>
    <row r="26931" spans="1:1" ht="18" customHeight="1" x14ac:dyDescent="0.25">
      <c r="A26931" s="59" t="str">
        <f t="shared" si="421"/>
        <v/>
      </c>
    </row>
    <row r="26932" spans="1:1" ht="18" customHeight="1" x14ac:dyDescent="0.25">
      <c r="A26932" s="59" t="str">
        <f t="shared" si="421"/>
        <v/>
      </c>
    </row>
    <row r="26933" spans="1:1" ht="18" customHeight="1" x14ac:dyDescent="0.25">
      <c r="A26933" s="59" t="str">
        <f t="shared" si="421"/>
        <v/>
      </c>
    </row>
    <row r="26934" spans="1:1" ht="18" customHeight="1" x14ac:dyDescent="0.25">
      <c r="A26934" s="59" t="str">
        <f t="shared" si="421"/>
        <v/>
      </c>
    </row>
    <row r="26935" spans="1:1" ht="18" customHeight="1" x14ac:dyDescent="0.25">
      <c r="A26935" s="59" t="str">
        <f t="shared" si="421"/>
        <v/>
      </c>
    </row>
    <row r="26936" spans="1:1" ht="18" customHeight="1" x14ac:dyDescent="0.25">
      <c r="A26936" s="59" t="str">
        <f t="shared" si="421"/>
        <v/>
      </c>
    </row>
    <row r="26937" spans="1:1" ht="18" customHeight="1" x14ac:dyDescent="0.25">
      <c r="A26937" s="59" t="str">
        <f t="shared" si="421"/>
        <v/>
      </c>
    </row>
    <row r="26938" spans="1:1" ht="18" customHeight="1" x14ac:dyDescent="0.25">
      <c r="A26938" s="59" t="str">
        <f t="shared" si="421"/>
        <v/>
      </c>
    </row>
    <row r="26939" spans="1:1" ht="18" customHeight="1" x14ac:dyDescent="0.25">
      <c r="A26939" s="59" t="str">
        <f t="shared" si="421"/>
        <v/>
      </c>
    </row>
    <row r="26940" spans="1:1" ht="18" customHeight="1" x14ac:dyDescent="0.25">
      <c r="A26940" s="59" t="str">
        <f t="shared" si="421"/>
        <v/>
      </c>
    </row>
    <row r="26941" spans="1:1" ht="18" customHeight="1" x14ac:dyDescent="0.25">
      <c r="A26941" s="59" t="str">
        <f t="shared" si="421"/>
        <v/>
      </c>
    </row>
    <row r="26942" spans="1:1" ht="18" customHeight="1" x14ac:dyDescent="0.25">
      <c r="A26942" s="59" t="str">
        <f t="shared" si="421"/>
        <v/>
      </c>
    </row>
    <row r="26943" spans="1:1" ht="18" customHeight="1" x14ac:dyDescent="0.25">
      <c r="A26943" s="59" t="str">
        <f t="shared" si="421"/>
        <v/>
      </c>
    </row>
    <row r="26944" spans="1:1" ht="18" customHeight="1" x14ac:dyDescent="0.25">
      <c r="A26944" s="59" t="str">
        <f t="shared" si="421"/>
        <v/>
      </c>
    </row>
    <row r="26945" spans="1:1" ht="18" customHeight="1" x14ac:dyDescent="0.25">
      <c r="A26945" s="59" t="str">
        <f t="shared" si="421"/>
        <v/>
      </c>
    </row>
    <row r="26946" spans="1:1" ht="18" customHeight="1" x14ac:dyDescent="0.25">
      <c r="A26946" s="59" t="str">
        <f t="shared" si="421"/>
        <v/>
      </c>
    </row>
    <row r="26947" spans="1:1" ht="18" customHeight="1" x14ac:dyDescent="0.25">
      <c r="A26947" s="59" t="str">
        <f t="shared" si="421"/>
        <v/>
      </c>
    </row>
    <row r="26948" spans="1:1" ht="18" customHeight="1" x14ac:dyDescent="0.25">
      <c r="A26948" s="59" t="str">
        <f t="shared" si="421"/>
        <v/>
      </c>
    </row>
    <row r="26949" spans="1:1" ht="18" customHeight="1" x14ac:dyDescent="0.25">
      <c r="A26949" s="59" t="str">
        <f t="shared" si="421"/>
        <v/>
      </c>
    </row>
    <row r="26950" spans="1:1" ht="18" customHeight="1" x14ac:dyDescent="0.25">
      <c r="A26950" s="59" t="str">
        <f t="shared" si="421"/>
        <v/>
      </c>
    </row>
    <row r="26951" spans="1:1" ht="18" customHeight="1" x14ac:dyDescent="0.25">
      <c r="A26951" s="59" t="str">
        <f t="shared" si="421"/>
        <v/>
      </c>
    </row>
    <row r="26952" spans="1:1" ht="18" customHeight="1" x14ac:dyDescent="0.25">
      <c r="A26952" s="59" t="str">
        <f t="shared" si="421"/>
        <v/>
      </c>
    </row>
    <row r="26953" spans="1:1" ht="18" customHeight="1" x14ac:dyDescent="0.25">
      <c r="A26953" s="59" t="str">
        <f t="shared" si="421"/>
        <v/>
      </c>
    </row>
    <row r="26954" spans="1:1" ht="18" customHeight="1" x14ac:dyDescent="0.25">
      <c r="A26954" s="59" t="str">
        <f t="shared" si="421"/>
        <v/>
      </c>
    </row>
    <row r="26955" spans="1:1" ht="18" customHeight="1" x14ac:dyDescent="0.25">
      <c r="A26955" s="59" t="str">
        <f t="shared" si="421"/>
        <v/>
      </c>
    </row>
    <row r="26956" spans="1:1" ht="18" customHeight="1" x14ac:dyDescent="0.25">
      <c r="A26956" s="59" t="str">
        <f t="shared" si="421"/>
        <v/>
      </c>
    </row>
    <row r="26957" spans="1:1" ht="18" customHeight="1" x14ac:dyDescent="0.25">
      <c r="A26957" s="59" t="str">
        <f t="shared" si="421"/>
        <v/>
      </c>
    </row>
    <row r="26958" spans="1:1" ht="18" customHeight="1" x14ac:dyDescent="0.25">
      <c r="A26958" s="59" t="str">
        <f t="shared" si="421"/>
        <v/>
      </c>
    </row>
    <row r="26959" spans="1:1" ht="18" customHeight="1" x14ac:dyDescent="0.25">
      <c r="A26959" s="59" t="str">
        <f t="shared" si="421"/>
        <v/>
      </c>
    </row>
    <row r="26960" spans="1:1" ht="18" customHeight="1" x14ac:dyDescent="0.25">
      <c r="A26960" s="59" t="str">
        <f t="shared" si="421"/>
        <v/>
      </c>
    </row>
    <row r="26961" spans="1:1" ht="18" customHeight="1" x14ac:dyDescent="0.25">
      <c r="A26961" s="59" t="str">
        <f t="shared" si="421"/>
        <v/>
      </c>
    </row>
    <row r="26962" spans="1:1" ht="18" customHeight="1" x14ac:dyDescent="0.25">
      <c r="A26962" s="59" t="str">
        <f t="shared" si="421"/>
        <v/>
      </c>
    </row>
    <row r="26963" spans="1:1" ht="18" customHeight="1" x14ac:dyDescent="0.25">
      <c r="A26963" s="59" t="str">
        <f t="shared" si="421"/>
        <v/>
      </c>
    </row>
    <row r="26964" spans="1:1" ht="18" customHeight="1" x14ac:dyDescent="0.25">
      <c r="A26964" s="59" t="str">
        <f t="shared" si="421"/>
        <v/>
      </c>
    </row>
    <row r="26965" spans="1:1" ht="18" customHeight="1" x14ac:dyDescent="0.25">
      <c r="A26965" s="59" t="str">
        <f t="shared" si="421"/>
        <v/>
      </c>
    </row>
    <row r="26966" spans="1:1" ht="18" customHeight="1" x14ac:dyDescent="0.25">
      <c r="A26966" s="59" t="str">
        <f t="shared" si="421"/>
        <v/>
      </c>
    </row>
    <row r="26967" spans="1:1" ht="18" customHeight="1" x14ac:dyDescent="0.25">
      <c r="A26967" s="59" t="str">
        <f t="shared" si="421"/>
        <v/>
      </c>
    </row>
    <row r="26968" spans="1:1" ht="18" customHeight="1" x14ac:dyDescent="0.25">
      <c r="A26968" s="59" t="str">
        <f t="shared" si="421"/>
        <v/>
      </c>
    </row>
    <row r="26969" spans="1:1" ht="18" customHeight="1" x14ac:dyDescent="0.25">
      <c r="A26969" s="59" t="str">
        <f t="shared" si="421"/>
        <v/>
      </c>
    </row>
    <row r="26970" spans="1:1" ht="18" customHeight="1" x14ac:dyDescent="0.25">
      <c r="A26970" s="59" t="str">
        <f t="shared" si="421"/>
        <v/>
      </c>
    </row>
    <row r="26971" spans="1:1" ht="18" customHeight="1" x14ac:dyDescent="0.25">
      <c r="A26971" s="59" t="str">
        <f t="shared" si="421"/>
        <v/>
      </c>
    </row>
    <row r="26972" spans="1:1" ht="18" customHeight="1" x14ac:dyDescent="0.25">
      <c r="A26972" s="59" t="str">
        <f t="shared" si="421"/>
        <v/>
      </c>
    </row>
    <row r="26973" spans="1:1" ht="18" customHeight="1" x14ac:dyDescent="0.25">
      <c r="A26973" s="59" t="str">
        <f t="shared" si="421"/>
        <v/>
      </c>
    </row>
    <row r="26974" spans="1:1" ht="18" customHeight="1" x14ac:dyDescent="0.25">
      <c r="A26974" s="59" t="str">
        <f t="shared" si="421"/>
        <v/>
      </c>
    </row>
    <row r="26975" spans="1:1" ht="18" customHeight="1" x14ac:dyDescent="0.25">
      <c r="A26975" s="59" t="str">
        <f t="shared" si="421"/>
        <v/>
      </c>
    </row>
    <row r="26976" spans="1:1" ht="18" customHeight="1" x14ac:dyDescent="0.25">
      <c r="A26976" s="59" t="str">
        <f t="shared" si="421"/>
        <v/>
      </c>
    </row>
    <row r="26977" spans="1:1" ht="18" customHeight="1" x14ac:dyDescent="0.25">
      <c r="A26977" s="59" t="str">
        <f t="shared" si="421"/>
        <v/>
      </c>
    </row>
    <row r="26978" spans="1:1" ht="18" customHeight="1" x14ac:dyDescent="0.25">
      <c r="A26978" s="59" t="str">
        <f t="shared" si="421"/>
        <v/>
      </c>
    </row>
    <row r="26979" spans="1:1" ht="18" customHeight="1" x14ac:dyDescent="0.25">
      <c r="A26979" s="59" t="str">
        <f t="shared" si="421"/>
        <v/>
      </c>
    </row>
    <row r="26980" spans="1:1" ht="18" customHeight="1" x14ac:dyDescent="0.25">
      <c r="A26980" s="59" t="str">
        <f t="shared" si="421"/>
        <v/>
      </c>
    </row>
    <row r="26981" spans="1:1" ht="18" customHeight="1" x14ac:dyDescent="0.25">
      <c r="A26981" s="59" t="str">
        <f t="shared" si="421"/>
        <v/>
      </c>
    </row>
    <row r="26982" spans="1:1" ht="18" customHeight="1" x14ac:dyDescent="0.25">
      <c r="A26982" s="59" t="str">
        <f t="shared" si="421"/>
        <v/>
      </c>
    </row>
    <row r="26983" spans="1:1" ht="18" customHeight="1" x14ac:dyDescent="0.25">
      <c r="A26983" s="59" t="str">
        <f t="shared" si="421"/>
        <v/>
      </c>
    </row>
    <row r="26984" spans="1:1" ht="18" customHeight="1" x14ac:dyDescent="0.25">
      <c r="A26984" s="59" t="str">
        <f t="shared" si="421"/>
        <v/>
      </c>
    </row>
    <row r="26985" spans="1:1" ht="18" customHeight="1" x14ac:dyDescent="0.25">
      <c r="A26985" s="59" t="str">
        <f t="shared" si="421"/>
        <v/>
      </c>
    </row>
    <row r="26986" spans="1:1" ht="18" customHeight="1" x14ac:dyDescent="0.25">
      <c r="A26986" s="59" t="str">
        <f t="shared" si="421"/>
        <v/>
      </c>
    </row>
    <row r="26987" spans="1:1" ht="18" customHeight="1" x14ac:dyDescent="0.25">
      <c r="A26987" s="59" t="str">
        <f t="shared" si="421"/>
        <v/>
      </c>
    </row>
    <row r="26988" spans="1:1" ht="18" customHeight="1" x14ac:dyDescent="0.25">
      <c r="A26988" s="59" t="str">
        <f t="shared" si="421"/>
        <v/>
      </c>
    </row>
    <row r="26989" spans="1:1" ht="18" customHeight="1" x14ac:dyDescent="0.25">
      <c r="A26989" s="59" t="str">
        <f t="shared" si="421"/>
        <v/>
      </c>
    </row>
    <row r="26990" spans="1:1" ht="18" customHeight="1" x14ac:dyDescent="0.25">
      <c r="A26990" s="59" t="str">
        <f t="shared" ref="A26990:A27053" si="422">IF(B26990&lt;&gt;"",DATE(2020,INT((ROW(A26988)-1)/78)+1,1),"")</f>
        <v/>
      </c>
    </row>
    <row r="26991" spans="1:1" ht="18" customHeight="1" x14ac:dyDescent="0.25">
      <c r="A26991" s="59" t="str">
        <f t="shared" si="422"/>
        <v/>
      </c>
    </row>
    <row r="26992" spans="1:1" ht="18" customHeight="1" x14ac:dyDescent="0.25">
      <c r="A26992" s="59" t="str">
        <f t="shared" si="422"/>
        <v/>
      </c>
    </row>
    <row r="26993" spans="1:1" ht="18" customHeight="1" x14ac:dyDescent="0.25">
      <c r="A26993" s="59" t="str">
        <f t="shared" si="422"/>
        <v/>
      </c>
    </row>
    <row r="26994" spans="1:1" ht="18" customHeight="1" x14ac:dyDescent="0.25">
      <c r="A26994" s="59" t="str">
        <f t="shared" si="422"/>
        <v/>
      </c>
    </row>
    <row r="26995" spans="1:1" ht="18" customHeight="1" x14ac:dyDescent="0.25">
      <c r="A26995" s="59" t="str">
        <f t="shared" si="422"/>
        <v/>
      </c>
    </row>
    <row r="26996" spans="1:1" ht="18" customHeight="1" x14ac:dyDescent="0.25">
      <c r="A26996" s="59" t="str">
        <f t="shared" si="422"/>
        <v/>
      </c>
    </row>
    <row r="26997" spans="1:1" ht="18" customHeight="1" x14ac:dyDescent="0.25">
      <c r="A26997" s="59" t="str">
        <f t="shared" si="422"/>
        <v/>
      </c>
    </row>
    <row r="26998" spans="1:1" ht="18" customHeight="1" x14ac:dyDescent="0.25">
      <c r="A26998" s="59" t="str">
        <f t="shared" si="422"/>
        <v/>
      </c>
    </row>
    <row r="26999" spans="1:1" ht="18" customHeight="1" x14ac:dyDescent="0.25">
      <c r="A26999" s="59" t="str">
        <f t="shared" si="422"/>
        <v/>
      </c>
    </row>
    <row r="27000" spans="1:1" ht="18" customHeight="1" x14ac:dyDescent="0.25">
      <c r="A27000" s="59" t="str">
        <f t="shared" si="422"/>
        <v/>
      </c>
    </row>
    <row r="27001" spans="1:1" ht="18" customHeight="1" x14ac:dyDescent="0.25">
      <c r="A27001" s="59" t="str">
        <f t="shared" si="422"/>
        <v/>
      </c>
    </row>
    <row r="27002" spans="1:1" ht="18" customHeight="1" x14ac:dyDescent="0.25">
      <c r="A27002" s="59" t="str">
        <f t="shared" si="422"/>
        <v/>
      </c>
    </row>
    <row r="27003" spans="1:1" ht="18" customHeight="1" x14ac:dyDescent="0.25">
      <c r="A27003" s="59" t="str">
        <f t="shared" si="422"/>
        <v/>
      </c>
    </row>
    <row r="27004" spans="1:1" ht="18" customHeight="1" x14ac:dyDescent="0.25">
      <c r="A27004" s="59" t="str">
        <f t="shared" si="422"/>
        <v/>
      </c>
    </row>
    <row r="27005" spans="1:1" ht="18" customHeight="1" x14ac:dyDescent="0.25">
      <c r="A27005" s="59" t="str">
        <f t="shared" si="422"/>
        <v/>
      </c>
    </row>
    <row r="27006" spans="1:1" ht="18" customHeight="1" x14ac:dyDescent="0.25">
      <c r="A27006" s="59" t="str">
        <f t="shared" si="422"/>
        <v/>
      </c>
    </row>
    <row r="27007" spans="1:1" ht="18" customHeight="1" x14ac:dyDescent="0.25">
      <c r="A27007" s="59" t="str">
        <f t="shared" si="422"/>
        <v/>
      </c>
    </row>
    <row r="27008" spans="1:1" ht="18" customHeight="1" x14ac:dyDescent="0.25">
      <c r="A27008" s="59" t="str">
        <f t="shared" si="422"/>
        <v/>
      </c>
    </row>
    <row r="27009" spans="1:1" ht="18" customHeight="1" x14ac:dyDescent="0.25">
      <c r="A27009" s="59" t="str">
        <f t="shared" si="422"/>
        <v/>
      </c>
    </row>
    <row r="27010" spans="1:1" ht="18" customHeight="1" x14ac:dyDescent="0.25">
      <c r="A27010" s="59" t="str">
        <f t="shared" si="422"/>
        <v/>
      </c>
    </row>
    <row r="27011" spans="1:1" ht="18" customHeight="1" x14ac:dyDescent="0.25">
      <c r="A27011" s="59" t="str">
        <f t="shared" si="422"/>
        <v/>
      </c>
    </row>
    <row r="27012" spans="1:1" ht="18" customHeight="1" x14ac:dyDescent="0.25">
      <c r="A27012" s="59" t="str">
        <f t="shared" si="422"/>
        <v/>
      </c>
    </row>
    <row r="27013" spans="1:1" ht="18" customHeight="1" x14ac:dyDescent="0.25">
      <c r="A27013" s="59" t="str">
        <f t="shared" si="422"/>
        <v/>
      </c>
    </row>
    <row r="27014" spans="1:1" ht="18" customHeight="1" x14ac:dyDescent="0.25">
      <c r="A27014" s="59" t="str">
        <f t="shared" si="422"/>
        <v/>
      </c>
    </row>
    <row r="27015" spans="1:1" ht="18" customHeight="1" x14ac:dyDescent="0.25">
      <c r="A27015" s="59" t="str">
        <f t="shared" si="422"/>
        <v/>
      </c>
    </row>
    <row r="27016" spans="1:1" ht="18" customHeight="1" x14ac:dyDescent="0.25">
      <c r="A27016" s="59" t="str">
        <f t="shared" si="422"/>
        <v/>
      </c>
    </row>
    <row r="27017" spans="1:1" ht="18" customHeight="1" x14ac:dyDescent="0.25">
      <c r="A27017" s="59" t="str">
        <f t="shared" si="422"/>
        <v/>
      </c>
    </row>
    <row r="27018" spans="1:1" ht="18" customHeight="1" x14ac:dyDescent="0.25">
      <c r="A27018" s="59" t="str">
        <f t="shared" si="422"/>
        <v/>
      </c>
    </row>
    <row r="27019" spans="1:1" ht="18" customHeight="1" x14ac:dyDescent="0.25">
      <c r="A27019" s="59" t="str">
        <f t="shared" si="422"/>
        <v/>
      </c>
    </row>
    <row r="27020" spans="1:1" ht="18" customHeight="1" x14ac:dyDescent="0.25">
      <c r="A27020" s="59" t="str">
        <f t="shared" si="422"/>
        <v/>
      </c>
    </row>
    <row r="27021" spans="1:1" ht="18" customHeight="1" x14ac:dyDescent="0.25">
      <c r="A27021" s="59" t="str">
        <f t="shared" si="422"/>
        <v/>
      </c>
    </row>
    <row r="27022" spans="1:1" ht="18" customHeight="1" x14ac:dyDescent="0.25">
      <c r="A27022" s="59" t="str">
        <f t="shared" si="422"/>
        <v/>
      </c>
    </row>
    <row r="27023" spans="1:1" ht="18" customHeight="1" x14ac:dyDescent="0.25">
      <c r="A27023" s="59" t="str">
        <f t="shared" si="422"/>
        <v/>
      </c>
    </row>
    <row r="27024" spans="1:1" ht="18" customHeight="1" x14ac:dyDescent="0.25">
      <c r="A27024" s="59" t="str">
        <f t="shared" si="422"/>
        <v/>
      </c>
    </row>
    <row r="27025" spans="1:1" ht="18" customHeight="1" x14ac:dyDescent="0.25">
      <c r="A27025" s="59" t="str">
        <f t="shared" si="422"/>
        <v/>
      </c>
    </row>
    <row r="27026" spans="1:1" ht="18" customHeight="1" x14ac:dyDescent="0.25">
      <c r="A27026" s="59" t="str">
        <f t="shared" si="422"/>
        <v/>
      </c>
    </row>
    <row r="27027" spans="1:1" ht="18" customHeight="1" x14ac:dyDescent="0.25">
      <c r="A27027" s="59" t="str">
        <f t="shared" si="422"/>
        <v/>
      </c>
    </row>
    <row r="27028" spans="1:1" ht="18" customHeight="1" x14ac:dyDescent="0.25">
      <c r="A27028" s="59" t="str">
        <f t="shared" si="422"/>
        <v/>
      </c>
    </row>
    <row r="27029" spans="1:1" ht="18" customHeight="1" x14ac:dyDescent="0.25">
      <c r="A27029" s="59" t="str">
        <f t="shared" si="422"/>
        <v/>
      </c>
    </row>
    <row r="27030" spans="1:1" ht="18" customHeight="1" x14ac:dyDescent="0.25">
      <c r="A27030" s="59" t="str">
        <f t="shared" si="422"/>
        <v/>
      </c>
    </row>
    <row r="27031" spans="1:1" ht="18" customHeight="1" x14ac:dyDescent="0.25">
      <c r="A27031" s="59" t="str">
        <f t="shared" si="422"/>
        <v/>
      </c>
    </row>
    <row r="27032" spans="1:1" ht="18" customHeight="1" x14ac:dyDescent="0.25">
      <c r="A27032" s="59" t="str">
        <f t="shared" si="422"/>
        <v/>
      </c>
    </row>
    <row r="27033" spans="1:1" ht="18" customHeight="1" x14ac:dyDescent="0.25">
      <c r="A27033" s="59" t="str">
        <f t="shared" si="422"/>
        <v/>
      </c>
    </row>
    <row r="27034" spans="1:1" ht="18" customHeight="1" x14ac:dyDescent="0.25">
      <c r="A27034" s="59" t="str">
        <f t="shared" si="422"/>
        <v/>
      </c>
    </row>
    <row r="27035" spans="1:1" ht="18" customHeight="1" x14ac:dyDescent="0.25">
      <c r="A27035" s="59" t="str">
        <f t="shared" si="422"/>
        <v/>
      </c>
    </row>
    <row r="27036" spans="1:1" ht="18" customHeight="1" x14ac:dyDescent="0.25">
      <c r="A27036" s="59" t="str">
        <f t="shared" si="422"/>
        <v/>
      </c>
    </row>
    <row r="27037" spans="1:1" ht="18" customHeight="1" x14ac:dyDescent="0.25">
      <c r="A27037" s="59" t="str">
        <f t="shared" si="422"/>
        <v/>
      </c>
    </row>
    <row r="27038" spans="1:1" ht="18" customHeight="1" x14ac:dyDescent="0.25">
      <c r="A27038" s="59" t="str">
        <f t="shared" si="422"/>
        <v/>
      </c>
    </row>
    <row r="27039" spans="1:1" ht="18" customHeight="1" x14ac:dyDescent="0.25">
      <c r="A27039" s="59" t="str">
        <f t="shared" si="422"/>
        <v/>
      </c>
    </row>
    <row r="27040" spans="1:1" ht="18" customHeight="1" x14ac:dyDescent="0.25">
      <c r="A27040" s="59" t="str">
        <f t="shared" si="422"/>
        <v/>
      </c>
    </row>
    <row r="27041" spans="1:1" ht="18" customHeight="1" x14ac:dyDescent="0.25">
      <c r="A27041" s="59" t="str">
        <f t="shared" si="422"/>
        <v/>
      </c>
    </row>
    <row r="27042" spans="1:1" ht="18" customHeight="1" x14ac:dyDescent="0.25">
      <c r="A27042" s="59" t="str">
        <f t="shared" si="422"/>
        <v/>
      </c>
    </row>
    <row r="27043" spans="1:1" ht="18" customHeight="1" x14ac:dyDescent="0.25">
      <c r="A27043" s="59" t="str">
        <f t="shared" si="422"/>
        <v/>
      </c>
    </row>
    <row r="27044" spans="1:1" ht="18" customHeight="1" x14ac:dyDescent="0.25">
      <c r="A27044" s="59" t="str">
        <f t="shared" si="422"/>
        <v/>
      </c>
    </row>
    <row r="27045" spans="1:1" ht="18" customHeight="1" x14ac:dyDescent="0.25">
      <c r="A27045" s="59" t="str">
        <f t="shared" si="422"/>
        <v/>
      </c>
    </row>
    <row r="27046" spans="1:1" ht="18" customHeight="1" x14ac:dyDescent="0.25">
      <c r="A27046" s="59" t="str">
        <f t="shared" si="422"/>
        <v/>
      </c>
    </row>
    <row r="27047" spans="1:1" ht="18" customHeight="1" x14ac:dyDescent="0.25">
      <c r="A27047" s="59" t="str">
        <f t="shared" si="422"/>
        <v/>
      </c>
    </row>
    <row r="27048" spans="1:1" ht="18" customHeight="1" x14ac:dyDescent="0.25">
      <c r="A27048" s="59" t="str">
        <f t="shared" si="422"/>
        <v/>
      </c>
    </row>
    <row r="27049" spans="1:1" ht="18" customHeight="1" x14ac:dyDescent="0.25">
      <c r="A27049" s="59" t="str">
        <f t="shared" si="422"/>
        <v/>
      </c>
    </row>
    <row r="27050" spans="1:1" ht="18" customHeight="1" x14ac:dyDescent="0.25">
      <c r="A27050" s="59" t="str">
        <f t="shared" si="422"/>
        <v/>
      </c>
    </row>
    <row r="27051" spans="1:1" ht="18" customHeight="1" x14ac:dyDescent="0.25">
      <c r="A27051" s="59" t="str">
        <f t="shared" si="422"/>
        <v/>
      </c>
    </row>
    <row r="27052" spans="1:1" ht="18" customHeight="1" x14ac:dyDescent="0.25">
      <c r="A27052" s="59" t="str">
        <f t="shared" si="422"/>
        <v/>
      </c>
    </row>
    <row r="27053" spans="1:1" ht="18" customHeight="1" x14ac:dyDescent="0.25">
      <c r="A27053" s="59" t="str">
        <f t="shared" si="422"/>
        <v/>
      </c>
    </row>
    <row r="27054" spans="1:1" ht="18" customHeight="1" x14ac:dyDescent="0.25">
      <c r="A27054" s="59" t="str">
        <f t="shared" ref="A27054:A27117" si="423">IF(B27054&lt;&gt;"",DATE(2020,INT((ROW(A27052)-1)/78)+1,1),"")</f>
        <v/>
      </c>
    </row>
    <row r="27055" spans="1:1" ht="18" customHeight="1" x14ac:dyDescent="0.25">
      <c r="A27055" s="59" t="str">
        <f t="shared" si="423"/>
        <v/>
      </c>
    </row>
    <row r="27056" spans="1:1" ht="18" customHeight="1" x14ac:dyDescent="0.25">
      <c r="A27056" s="59" t="str">
        <f t="shared" si="423"/>
        <v/>
      </c>
    </row>
    <row r="27057" spans="1:1" ht="18" customHeight="1" x14ac:dyDescent="0.25">
      <c r="A27057" s="59" t="str">
        <f t="shared" si="423"/>
        <v/>
      </c>
    </row>
    <row r="27058" spans="1:1" ht="18" customHeight="1" x14ac:dyDescent="0.25">
      <c r="A27058" s="59" t="str">
        <f t="shared" si="423"/>
        <v/>
      </c>
    </row>
    <row r="27059" spans="1:1" ht="18" customHeight="1" x14ac:dyDescent="0.25">
      <c r="A27059" s="59" t="str">
        <f t="shared" si="423"/>
        <v/>
      </c>
    </row>
    <row r="27060" spans="1:1" ht="18" customHeight="1" x14ac:dyDescent="0.25">
      <c r="A27060" s="59" t="str">
        <f t="shared" si="423"/>
        <v/>
      </c>
    </row>
    <row r="27061" spans="1:1" ht="18" customHeight="1" x14ac:dyDescent="0.25">
      <c r="A27061" s="59" t="str">
        <f t="shared" si="423"/>
        <v/>
      </c>
    </row>
    <row r="27062" spans="1:1" ht="18" customHeight="1" x14ac:dyDescent="0.25">
      <c r="A27062" s="59" t="str">
        <f t="shared" si="423"/>
        <v/>
      </c>
    </row>
    <row r="27063" spans="1:1" ht="18" customHeight="1" x14ac:dyDescent="0.25">
      <c r="A27063" s="59" t="str">
        <f t="shared" si="423"/>
        <v/>
      </c>
    </row>
    <row r="27064" spans="1:1" ht="18" customHeight="1" x14ac:dyDescent="0.25">
      <c r="A27064" s="59" t="str">
        <f t="shared" si="423"/>
        <v/>
      </c>
    </row>
    <row r="27065" spans="1:1" ht="18" customHeight="1" x14ac:dyDescent="0.25">
      <c r="A27065" s="59" t="str">
        <f t="shared" si="423"/>
        <v/>
      </c>
    </row>
    <row r="27066" spans="1:1" ht="18" customHeight="1" x14ac:dyDescent="0.25">
      <c r="A27066" s="59" t="str">
        <f t="shared" si="423"/>
        <v/>
      </c>
    </row>
    <row r="27067" spans="1:1" ht="18" customHeight="1" x14ac:dyDescent="0.25">
      <c r="A27067" s="59" t="str">
        <f t="shared" si="423"/>
        <v/>
      </c>
    </row>
    <row r="27068" spans="1:1" ht="18" customHeight="1" x14ac:dyDescent="0.25">
      <c r="A27068" s="59" t="str">
        <f t="shared" si="423"/>
        <v/>
      </c>
    </row>
    <row r="27069" spans="1:1" ht="18" customHeight="1" x14ac:dyDescent="0.25">
      <c r="A27069" s="59" t="str">
        <f t="shared" si="423"/>
        <v/>
      </c>
    </row>
    <row r="27070" spans="1:1" ht="18" customHeight="1" x14ac:dyDescent="0.25">
      <c r="A27070" s="59" t="str">
        <f t="shared" si="423"/>
        <v/>
      </c>
    </row>
    <row r="27071" spans="1:1" ht="18" customHeight="1" x14ac:dyDescent="0.25">
      <c r="A27071" s="59" t="str">
        <f t="shared" si="423"/>
        <v/>
      </c>
    </row>
    <row r="27072" spans="1:1" ht="18" customHeight="1" x14ac:dyDescent="0.25">
      <c r="A27072" s="59" t="str">
        <f t="shared" si="423"/>
        <v/>
      </c>
    </row>
    <row r="27073" spans="1:1" ht="18" customHeight="1" x14ac:dyDescent="0.25">
      <c r="A27073" s="59" t="str">
        <f t="shared" si="423"/>
        <v/>
      </c>
    </row>
    <row r="27074" spans="1:1" ht="18" customHeight="1" x14ac:dyDescent="0.25">
      <c r="A27074" s="59" t="str">
        <f t="shared" si="423"/>
        <v/>
      </c>
    </row>
    <row r="27075" spans="1:1" ht="18" customHeight="1" x14ac:dyDescent="0.25">
      <c r="A27075" s="59" t="str">
        <f t="shared" si="423"/>
        <v/>
      </c>
    </row>
    <row r="27076" spans="1:1" ht="18" customHeight="1" x14ac:dyDescent="0.25">
      <c r="A27076" s="59" t="str">
        <f t="shared" si="423"/>
        <v/>
      </c>
    </row>
    <row r="27077" spans="1:1" ht="18" customHeight="1" x14ac:dyDescent="0.25">
      <c r="A27077" s="59" t="str">
        <f t="shared" si="423"/>
        <v/>
      </c>
    </row>
    <row r="27078" spans="1:1" ht="18" customHeight="1" x14ac:dyDescent="0.25">
      <c r="A27078" s="59" t="str">
        <f t="shared" si="423"/>
        <v/>
      </c>
    </row>
    <row r="27079" spans="1:1" ht="18" customHeight="1" x14ac:dyDescent="0.25">
      <c r="A27079" s="59" t="str">
        <f t="shared" si="423"/>
        <v/>
      </c>
    </row>
    <row r="27080" spans="1:1" ht="18" customHeight="1" x14ac:dyDescent="0.25">
      <c r="A27080" s="59" t="str">
        <f t="shared" si="423"/>
        <v/>
      </c>
    </row>
    <row r="27081" spans="1:1" ht="18" customHeight="1" x14ac:dyDescent="0.25">
      <c r="A27081" s="59" t="str">
        <f t="shared" si="423"/>
        <v/>
      </c>
    </row>
    <row r="27082" spans="1:1" ht="18" customHeight="1" x14ac:dyDescent="0.25">
      <c r="A27082" s="59" t="str">
        <f t="shared" si="423"/>
        <v/>
      </c>
    </row>
    <row r="27083" spans="1:1" ht="18" customHeight="1" x14ac:dyDescent="0.25">
      <c r="A27083" s="59" t="str">
        <f t="shared" si="423"/>
        <v/>
      </c>
    </row>
    <row r="27084" spans="1:1" ht="18" customHeight="1" x14ac:dyDescent="0.25">
      <c r="A27084" s="59" t="str">
        <f t="shared" si="423"/>
        <v/>
      </c>
    </row>
    <row r="27085" spans="1:1" ht="18" customHeight="1" x14ac:dyDescent="0.25">
      <c r="A27085" s="59" t="str">
        <f t="shared" si="423"/>
        <v/>
      </c>
    </row>
    <row r="27086" spans="1:1" ht="18" customHeight="1" x14ac:dyDescent="0.25">
      <c r="A27086" s="59" t="str">
        <f t="shared" si="423"/>
        <v/>
      </c>
    </row>
    <row r="27087" spans="1:1" ht="18" customHeight="1" x14ac:dyDescent="0.25">
      <c r="A27087" s="59" t="str">
        <f t="shared" si="423"/>
        <v/>
      </c>
    </row>
    <row r="27088" spans="1:1" ht="18" customHeight="1" x14ac:dyDescent="0.25">
      <c r="A27088" s="59" t="str">
        <f t="shared" si="423"/>
        <v/>
      </c>
    </row>
    <row r="27089" spans="1:1" ht="18" customHeight="1" x14ac:dyDescent="0.25">
      <c r="A27089" s="59" t="str">
        <f t="shared" si="423"/>
        <v/>
      </c>
    </row>
    <row r="27090" spans="1:1" ht="18" customHeight="1" x14ac:dyDescent="0.25">
      <c r="A27090" s="59" t="str">
        <f t="shared" si="423"/>
        <v/>
      </c>
    </row>
    <row r="27091" spans="1:1" ht="18" customHeight="1" x14ac:dyDescent="0.25">
      <c r="A27091" s="59" t="str">
        <f t="shared" si="423"/>
        <v/>
      </c>
    </row>
    <row r="27092" spans="1:1" ht="18" customHeight="1" x14ac:dyDescent="0.25">
      <c r="A27092" s="59" t="str">
        <f t="shared" si="423"/>
        <v/>
      </c>
    </row>
    <row r="27093" spans="1:1" ht="18" customHeight="1" x14ac:dyDescent="0.25">
      <c r="A27093" s="59" t="str">
        <f t="shared" si="423"/>
        <v/>
      </c>
    </row>
    <row r="27094" spans="1:1" ht="18" customHeight="1" x14ac:dyDescent="0.25">
      <c r="A27094" s="59" t="str">
        <f t="shared" si="423"/>
        <v/>
      </c>
    </row>
    <row r="27095" spans="1:1" ht="18" customHeight="1" x14ac:dyDescent="0.25">
      <c r="A27095" s="59" t="str">
        <f t="shared" si="423"/>
        <v/>
      </c>
    </row>
    <row r="27096" spans="1:1" ht="18" customHeight="1" x14ac:dyDescent="0.25">
      <c r="A27096" s="59" t="str">
        <f t="shared" si="423"/>
        <v/>
      </c>
    </row>
    <row r="27097" spans="1:1" ht="18" customHeight="1" x14ac:dyDescent="0.25">
      <c r="A27097" s="59" t="str">
        <f t="shared" si="423"/>
        <v/>
      </c>
    </row>
    <row r="27098" spans="1:1" ht="18" customHeight="1" x14ac:dyDescent="0.25">
      <c r="A27098" s="59" t="str">
        <f t="shared" si="423"/>
        <v/>
      </c>
    </row>
    <row r="27099" spans="1:1" ht="18" customHeight="1" x14ac:dyDescent="0.25">
      <c r="A27099" s="59" t="str">
        <f t="shared" si="423"/>
        <v/>
      </c>
    </row>
    <row r="27100" spans="1:1" ht="18" customHeight="1" x14ac:dyDescent="0.25">
      <c r="A27100" s="59" t="str">
        <f t="shared" si="423"/>
        <v/>
      </c>
    </row>
    <row r="27101" spans="1:1" ht="18" customHeight="1" x14ac:dyDescent="0.25">
      <c r="A27101" s="59" t="str">
        <f t="shared" si="423"/>
        <v/>
      </c>
    </row>
    <row r="27102" spans="1:1" ht="18" customHeight="1" x14ac:dyDescent="0.25">
      <c r="A27102" s="59" t="str">
        <f t="shared" si="423"/>
        <v/>
      </c>
    </row>
    <row r="27103" spans="1:1" ht="18" customHeight="1" x14ac:dyDescent="0.25">
      <c r="A27103" s="59" t="str">
        <f t="shared" si="423"/>
        <v/>
      </c>
    </row>
    <row r="27104" spans="1:1" ht="18" customHeight="1" x14ac:dyDescent="0.25">
      <c r="A27104" s="59" t="str">
        <f t="shared" si="423"/>
        <v/>
      </c>
    </row>
    <row r="27105" spans="1:1" ht="18" customHeight="1" x14ac:dyDescent="0.25">
      <c r="A27105" s="59" t="str">
        <f t="shared" si="423"/>
        <v/>
      </c>
    </row>
    <row r="27106" spans="1:1" ht="18" customHeight="1" x14ac:dyDescent="0.25">
      <c r="A27106" s="59" t="str">
        <f t="shared" si="423"/>
        <v/>
      </c>
    </row>
    <row r="27107" spans="1:1" ht="18" customHeight="1" x14ac:dyDescent="0.25">
      <c r="A27107" s="59" t="str">
        <f t="shared" si="423"/>
        <v/>
      </c>
    </row>
    <row r="27108" spans="1:1" ht="18" customHeight="1" x14ac:dyDescent="0.25">
      <c r="A27108" s="59" t="str">
        <f t="shared" si="423"/>
        <v/>
      </c>
    </row>
    <row r="27109" spans="1:1" ht="18" customHeight="1" x14ac:dyDescent="0.25">
      <c r="A27109" s="59" t="str">
        <f t="shared" si="423"/>
        <v/>
      </c>
    </row>
    <row r="27110" spans="1:1" ht="18" customHeight="1" x14ac:dyDescent="0.25">
      <c r="A27110" s="59" t="str">
        <f t="shared" si="423"/>
        <v/>
      </c>
    </row>
    <row r="27111" spans="1:1" ht="18" customHeight="1" x14ac:dyDescent="0.25">
      <c r="A27111" s="59" t="str">
        <f t="shared" si="423"/>
        <v/>
      </c>
    </row>
    <row r="27112" spans="1:1" ht="18" customHeight="1" x14ac:dyDescent="0.25">
      <c r="A27112" s="59" t="str">
        <f t="shared" si="423"/>
        <v/>
      </c>
    </row>
    <row r="27113" spans="1:1" ht="18" customHeight="1" x14ac:dyDescent="0.25">
      <c r="A27113" s="59" t="str">
        <f t="shared" si="423"/>
        <v/>
      </c>
    </row>
    <row r="27114" spans="1:1" ht="18" customHeight="1" x14ac:dyDescent="0.25">
      <c r="A27114" s="59" t="str">
        <f t="shared" si="423"/>
        <v/>
      </c>
    </row>
    <row r="27115" spans="1:1" ht="18" customHeight="1" x14ac:dyDescent="0.25">
      <c r="A27115" s="59" t="str">
        <f t="shared" si="423"/>
        <v/>
      </c>
    </row>
    <row r="27116" spans="1:1" ht="18" customHeight="1" x14ac:dyDescent="0.25">
      <c r="A27116" s="59" t="str">
        <f t="shared" si="423"/>
        <v/>
      </c>
    </row>
    <row r="27117" spans="1:1" ht="18" customHeight="1" x14ac:dyDescent="0.25">
      <c r="A27117" s="59" t="str">
        <f t="shared" si="423"/>
        <v/>
      </c>
    </row>
    <row r="27118" spans="1:1" ht="18" customHeight="1" x14ac:dyDescent="0.25">
      <c r="A27118" s="59" t="str">
        <f t="shared" ref="A27118:A27181" si="424">IF(B27118&lt;&gt;"",DATE(2020,INT((ROW(A27116)-1)/78)+1,1),"")</f>
        <v/>
      </c>
    </row>
    <row r="27119" spans="1:1" ht="18" customHeight="1" x14ac:dyDescent="0.25">
      <c r="A27119" s="59" t="str">
        <f t="shared" si="424"/>
        <v/>
      </c>
    </row>
    <row r="27120" spans="1:1" ht="18" customHeight="1" x14ac:dyDescent="0.25">
      <c r="A27120" s="59" t="str">
        <f t="shared" si="424"/>
        <v/>
      </c>
    </row>
    <row r="27121" spans="1:1" ht="18" customHeight="1" x14ac:dyDescent="0.25">
      <c r="A27121" s="59" t="str">
        <f t="shared" si="424"/>
        <v/>
      </c>
    </row>
    <row r="27122" spans="1:1" ht="18" customHeight="1" x14ac:dyDescent="0.25">
      <c r="A27122" s="59" t="str">
        <f t="shared" si="424"/>
        <v/>
      </c>
    </row>
    <row r="27123" spans="1:1" ht="18" customHeight="1" x14ac:dyDescent="0.25">
      <c r="A27123" s="59" t="str">
        <f t="shared" si="424"/>
        <v/>
      </c>
    </row>
    <row r="27124" spans="1:1" ht="18" customHeight="1" x14ac:dyDescent="0.25">
      <c r="A27124" s="59" t="str">
        <f t="shared" si="424"/>
        <v/>
      </c>
    </row>
    <row r="27125" spans="1:1" ht="18" customHeight="1" x14ac:dyDescent="0.25">
      <c r="A27125" s="59" t="str">
        <f t="shared" si="424"/>
        <v/>
      </c>
    </row>
    <row r="27126" spans="1:1" ht="18" customHeight="1" x14ac:dyDescent="0.25">
      <c r="A27126" s="59" t="str">
        <f t="shared" si="424"/>
        <v/>
      </c>
    </row>
    <row r="27127" spans="1:1" ht="18" customHeight="1" x14ac:dyDescent="0.25">
      <c r="A27127" s="59" t="str">
        <f t="shared" si="424"/>
        <v/>
      </c>
    </row>
    <row r="27128" spans="1:1" ht="18" customHeight="1" x14ac:dyDescent="0.25">
      <c r="A27128" s="59" t="str">
        <f t="shared" si="424"/>
        <v/>
      </c>
    </row>
    <row r="27129" spans="1:1" ht="18" customHeight="1" x14ac:dyDescent="0.25">
      <c r="A27129" s="59" t="str">
        <f t="shared" si="424"/>
        <v/>
      </c>
    </row>
    <row r="27130" spans="1:1" ht="18" customHeight="1" x14ac:dyDescent="0.25">
      <c r="A27130" s="59" t="str">
        <f t="shared" si="424"/>
        <v/>
      </c>
    </row>
    <row r="27131" spans="1:1" ht="18" customHeight="1" x14ac:dyDescent="0.25">
      <c r="A27131" s="59" t="str">
        <f t="shared" si="424"/>
        <v/>
      </c>
    </row>
    <row r="27132" spans="1:1" ht="18" customHeight="1" x14ac:dyDescent="0.25">
      <c r="A27132" s="59" t="str">
        <f t="shared" si="424"/>
        <v/>
      </c>
    </row>
    <row r="27133" spans="1:1" ht="18" customHeight="1" x14ac:dyDescent="0.25">
      <c r="A27133" s="59" t="str">
        <f t="shared" si="424"/>
        <v/>
      </c>
    </row>
    <row r="27134" spans="1:1" ht="18" customHeight="1" x14ac:dyDescent="0.25">
      <c r="A27134" s="59" t="str">
        <f t="shared" si="424"/>
        <v/>
      </c>
    </row>
    <row r="27135" spans="1:1" ht="18" customHeight="1" x14ac:dyDescent="0.25">
      <c r="A27135" s="59" t="str">
        <f t="shared" si="424"/>
        <v/>
      </c>
    </row>
    <row r="27136" spans="1:1" ht="18" customHeight="1" x14ac:dyDescent="0.25">
      <c r="A27136" s="59" t="str">
        <f t="shared" si="424"/>
        <v/>
      </c>
    </row>
    <row r="27137" spans="1:1" ht="18" customHeight="1" x14ac:dyDescent="0.25">
      <c r="A27137" s="59" t="str">
        <f t="shared" si="424"/>
        <v/>
      </c>
    </row>
    <row r="27138" spans="1:1" ht="18" customHeight="1" x14ac:dyDescent="0.25">
      <c r="A27138" s="59" t="str">
        <f t="shared" si="424"/>
        <v/>
      </c>
    </row>
    <row r="27139" spans="1:1" ht="18" customHeight="1" x14ac:dyDescent="0.25">
      <c r="A27139" s="59" t="str">
        <f t="shared" si="424"/>
        <v/>
      </c>
    </row>
    <row r="27140" spans="1:1" ht="18" customHeight="1" x14ac:dyDescent="0.25">
      <c r="A27140" s="59" t="str">
        <f t="shared" si="424"/>
        <v/>
      </c>
    </row>
    <row r="27141" spans="1:1" ht="18" customHeight="1" x14ac:dyDescent="0.25">
      <c r="A27141" s="59" t="str">
        <f t="shared" si="424"/>
        <v/>
      </c>
    </row>
    <row r="27142" spans="1:1" ht="18" customHeight="1" x14ac:dyDescent="0.25">
      <c r="A27142" s="59" t="str">
        <f t="shared" si="424"/>
        <v/>
      </c>
    </row>
    <row r="27143" spans="1:1" ht="18" customHeight="1" x14ac:dyDescent="0.25">
      <c r="A27143" s="59" t="str">
        <f t="shared" si="424"/>
        <v/>
      </c>
    </row>
    <row r="27144" spans="1:1" ht="18" customHeight="1" x14ac:dyDescent="0.25">
      <c r="A27144" s="59" t="str">
        <f t="shared" si="424"/>
        <v/>
      </c>
    </row>
    <row r="27145" spans="1:1" ht="18" customHeight="1" x14ac:dyDescent="0.25">
      <c r="A27145" s="59" t="str">
        <f t="shared" si="424"/>
        <v/>
      </c>
    </row>
    <row r="27146" spans="1:1" ht="18" customHeight="1" x14ac:dyDescent="0.25">
      <c r="A27146" s="59" t="str">
        <f t="shared" si="424"/>
        <v/>
      </c>
    </row>
    <row r="27147" spans="1:1" ht="18" customHeight="1" x14ac:dyDescent="0.25">
      <c r="A27147" s="59" t="str">
        <f t="shared" si="424"/>
        <v/>
      </c>
    </row>
    <row r="27148" spans="1:1" ht="18" customHeight="1" x14ac:dyDescent="0.25">
      <c r="A27148" s="59" t="str">
        <f t="shared" si="424"/>
        <v/>
      </c>
    </row>
    <row r="27149" spans="1:1" ht="18" customHeight="1" x14ac:dyDescent="0.25">
      <c r="A27149" s="59" t="str">
        <f t="shared" si="424"/>
        <v/>
      </c>
    </row>
    <row r="27150" spans="1:1" ht="18" customHeight="1" x14ac:dyDescent="0.25">
      <c r="A27150" s="59" t="str">
        <f t="shared" si="424"/>
        <v/>
      </c>
    </row>
    <row r="27151" spans="1:1" ht="18" customHeight="1" x14ac:dyDescent="0.25">
      <c r="A27151" s="59" t="str">
        <f t="shared" si="424"/>
        <v/>
      </c>
    </row>
    <row r="27152" spans="1:1" ht="18" customHeight="1" x14ac:dyDescent="0.25">
      <c r="A27152" s="59" t="str">
        <f t="shared" si="424"/>
        <v/>
      </c>
    </row>
    <row r="27153" spans="1:1" ht="18" customHeight="1" x14ac:dyDescent="0.25">
      <c r="A27153" s="59" t="str">
        <f t="shared" si="424"/>
        <v/>
      </c>
    </row>
    <row r="27154" spans="1:1" ht="18" customHeight="1" x14ac:dyDescent="0.25">
      <c r="A27154" s="59" t="str">
        <f t="shared" si="424"/>
        <v/>
      </c>
    </row>
    <row r="27155" spans="1:1" ht="18" customHeight="1" x14ac:dyDescent="0.25">
      <c r="A27155" s="59" t="str">
        <f t="shared" si="424"/>
        <v/>
      </c>
    </row>
    <row r="27156" spans="1:1" ht="18" customHeight="1" x14ac:dyDescent="0.25">
      <c r="A27156" s="59" t="str">
        <f t="shared" si="424"/>
        <v/>
      </c>
    </row>
    <row r="27157" spans="1:1" ht="18" customHeight="1" x14ac:dyDescent="0.25">
      <c r="A27157" s="59" t="str">
        <f t="shared" si="424"/>
        <v/>
      </c>
    </row>
    <row r="27158" spans="1:1" ht="18" customHeight="1" x14ac:dyDescent="0.25">
      <c r="A27158" s="59" t="str">
        <f t="shared" si="424"/>
        <v/>
      </c>
    </row>
    <row r="27159" spans="1:1" ht="18" customHeight="1" x14ac:dyDescent="0.25">
      <c r="A27159" s="59" t="str">
        <f t="shared" si="424"/>
        <v/>
      </c>
    </row>
    <row r="27160" spans="1:1" ht="18" customHeight="1" x14ac:dyDescent="0.25">
      <c r="A27160" s="59" t="str">
        <f t="shared" si="424"/>
        <v/>
      </c>
    </row>
    <row r="27161" spans="1:1" ht="18" customHeight="1" x14ac:dyDescent="0.25">
      <c r="A27161" s="59" t="str">
        <f t="shared" si="424"/>
        <v/>
      </c>
    </row>
    <row r="27162" spans="1:1" ht="18" customHeight="1" x14ac:dyDescent="0.25">
      <c r="A27162" s="59" t="str">
        <f t="shared" si="424"/>
        <v/>
      </c>
    </row>
    <row r="27163" spans="1:1" ht="18" customHeight="1" x14ac:dyDescent="0.25">
      <c r="A27163" s="59" t="str">
        <f t="shared" si="424"/>
        <v/>
      </c>
    </row>
    <row r="27164" spans="1:1" ht="18" customHeight="1" x14ac:dyDescent="0.25">
      <c r="A27164" s="59" t="str">
        <f t="shared" si="424"/>
        <v/>
      </c>
    </row>
    <row r="27165" spans="1:1" ht="18" customHeight="1" x14ac:dyDescent="0.25">
      <c r="A27165" s="59" t="str">
        <f t="shared" si="424"/>
        <v/>
      </c>
    </row>
    <row r="27166" spans="1:1" ht="18" customHeight="1" x14ac:dyDescent="0.25">
      <c r="A27166" s="59" t="str">
        <f t="shared" si="424"/>
        <v/>
      </c>
    </row>
    <row r="27167" spans="1:1" ht="18" customHeight="1" x14ac:dyDescent="0.25">
      <c r="A27167" s="59" t="str">
        <f t="shared" si="424"/>
        <v/>
      </c>
    </row>
    <row r="27168" spans="1:1" ht="18" customHeight="1" x14ac:dyDescent="0.25">
      <c r="A27168" s="59" t="str">
        <f t="shared" si="424"/>
        <v/>
      </c>
    </row>
    <row r="27169" spans="1:1" ht="18" customHeight="1" x14ac:dyDescent="0.25">
      <c r="A27169" s="59" t="str">
        <f t="shared" si="424"/>
        <v/>
      </c>
    </row>
    <row r="27170" spans="1:1" ht="18" customHeight="1" x14ac:dyDescent="0.25">
      <c r="A27170" s="59" t="str">
        <f t="shared" si="424"/>
        <v/>
      </c>
    </row>
    <row r="27171" spans="1:1" ht="18" customHeight="1" x14ac:dyDescent="0.25">
      <c r="A27171" s="59" t="str">
        <f t="shared" si="424"/>
        <v/>
      </c>
    </row>
    <row r="27172" spans="1:1" ht="18" customHeight="1" x14ac:dyDescent="0.25">
      <c r="A27172" s="59" t="str">
        <f t="shared" si="424"/>
        <v/>
      </c>
    </row>
    <row r="27173" spans="1:1" ht="18" customHeight="1" x14ac:dyDescent="0.25">
      <c r="A27173" s="59" t="str">
        <f t="shared" si="424"/>
        <v/>
      </c>
    </row>
    <row r="27174" spans="1:1" ht="18" customHeight="1" x14ac:dyDescent="0.25">
      <c r="A27174" s="59" t="str">
        <f t="shared" si="424"/>
        <v/>
      </c>
    </row>
    <row r="27175" spans="1:1" ht="18" customHeight="1" x14ac:dyDescent="0.25">
      <c r="A27175" s="59" t="str">
        <f t="shared" si="424"/>
        <v/>
      </c>
    </row>
    <row r="27176" spans="1:1" ht="18" customHeight="1" x14ac:dyDescent="0.25">
      <c r="A27176" s="59" t="str">
        <f t="shared" si="424"/>
        <v/>
      </c>
    </row>
    <row r="27177" spans="1:1" ht="18" customHeight="1" x14ac:dyDescent="0.25">
      <c r="A27177" s="59" t="str">
        <f t="shared" si="424"/>
        <v/>
      </c>
    </row>
    <row r="27178" spans="1:1" ht="18" customHeight="1" x14ac:dyDescent="0.25">
      <c r="A27178" s="59" t="str">
        <f t="shared" si="424"/>
        <v/>
      </c>
    </row>
    <row r="27179" spans="1:1" ht="18" customHeight="1" x14ac:dyDescent="0.25">
      <c r="A27179" s="59" t="str">
        <f t="shared" si="424"/>
        <v/>
      </c>
    </row>
    <row r="27180" spans="1:1" ht="18" customHeight="1" x14ac:dyDescent="0.25">
      <c r="A27180" s="59" t="str">
        <f t="shared" si="424"/>
        <v/>
      </c>
    </row>
    <row r="27181" spans="1:1" ht="18" customHeight="1" x14ac:dyDescent="0.25">
      <c r="A27181" s="59" t="str">
        <f t="shared" si="424"/>
        <v/>
      </c>
    </row>
    <row r="27182" spans="1:1" ht="18" customHeight="1" x14ac:dyDescent="0.25">
      <c r="A27182" s="59" t="str">
        <f t="shared" ref="A27182:A27245" si="425">IF(B27182&lt;&gt;"",DATE(2020,INT((ROW(A27180)-1)/78)+1,1),"")</f>
        <v/>
      </c>
    </row>
    <row r="27183" spans="1:1" ht="18" customHeight="1" x14ac:dyDescent="0.25">
      <c r="A27183" s="59" t="str">
        <f t="shared" si="425"/>
        <v/>
      </c>
    </row>
    <row r="27184" spans="1:1" ht="18" customHeight="1" x14ac:dyDescent="0.25">
      <c r="A27184" s="59" t="str">
        <f t="shared" si="425"/>
        <v/>
      </c>
    </row>
    <row r="27185" spans="1:1" ht="18" customHeight="1" x14ac:dyDescent="0.25">
      <c r="A27185" s="59" t="str">
        <f t="shared" si="425"/>
        <v/>
      </c>
    </row>
    <row r="27186" spans="1:1" ht="18" customHeight="1" x14ac:dyDescent="0.25">
      <c r="A27186" s="59" t="str">
        <f t="shared" si="425"/>
        <v/>
      </c>
    </row>
    <row r="27187" spans="1:1" ht="18" customHeight="1" x14ac:dyDescent="0.25">
      <c r="A27187" s="59" t="str">
        <f t="shared" si="425"/>
        <v/>
      </c>
    </row>
    <row r="27188" spans="1:1" ht="18" customHeight="1" x14ac:dyDescent="0.25">
      <c r="A27188" s="59" t="str">
        <f t="shared" si="425"/>
        <v/>
      </c>
    </row>
    <row r="27189" spans="1:1" ht="18" customHeight="1" x14ac:dyDescent="0.25">
      <c r="A27189" s="59" t="str">
        <f t="shared" si="425"/>
        <v/>
      </c>
    </row>
    <row r="27190" spans="1:1" ht="18" customHeight="1" x14ac:dyDescent="0.25">
      <c r="A27190" s="59" t="str">
        <f t="shared" si="425"/>
        <v/>
      </c>
    </row>
    <row r="27191" spans="1:1" ht="18" customHeight="1" x14ac:dyDescent="0.25">
      <c r="A27191" s="59" t="str">
        <f t="shared" si="425"/>
        <v/>
      </c>
    </row>
    <row r="27192" spans="1:1" ht="18" customHeight="1" x14ac:dyDescent="0.25">
      <c r="A27192" s="59" t="str">
        <f t="shared" si="425"/>
        <v/>
      </c>
    </row>
    <row r="27193" spans="1:1" ht="18" customHeight="1" x14ac:dyDescent="0.25">
      <c r="A27193" s="59" t="str">
        <f t="shared" si="425"/>
        <v/>
      </c>
    </row>
    <row r="27194" spans="1:1" ht="18" customHeight="1" x14ac:dyDescent="0.25">
      <c r="A27194" s="59" t="str">
        <f t="shared" si="425"/>
        <v/>
      </c>
    </row>
    <row r="27195" spans="1:1" ht="18" customHeight="1" x14ac:dyDescent="0.25">
      <c r="A27195" s="59" t="str">
        <f t="shared" si="425"/>
        <v/>
      </c>
    </row>
    <row r="27196" spans="1:1" ht="18" customHeight="1" x14ac:dyDescent="0.25">
      <c r="A27196" s="59" t="str">
        <f t="shared" si="425"/>
        <v/>
      </c>
    </row>
    <row r="27197" spans="1:1" ht="18" customHeight="1" x14ac:dyDescent="0.25">
      <c r="A27197" s="59" t="str">
        <f t="shared" si="425"/>
        <v/>
      </c>
    </row>
    <row r="27198" spans="1:1" ht="18" customHeight="1" x14ac:dyDescent="0.25">
      <c r="A27198" s="59" t="str">
        <f t="shared" si="425"/>
        <v/>
      </c>
    </row>
    <row r="27199" spans="1:1" ht="18" customHeight="1" x14ac:dyDescent="0.25">
      <c r="A27199" s="59" t="str">
        <f t="shared" si="425"/>
        <v/>
      </c>
    </row>
    <row r="27200" spans="1:1" ht="18" customHeight="1" x14ac:dyDescent="0.25">
      <c r="A27200" s="59" t="str">
        <f t="shared" si="425"/>
        <v/>
      </c>
    </row>
    <row r="27201" spans="1:1" ht="18" customHeight="1" x14ac:dyDescent="0.25">
      <c r="A27201" s="59" t="str">
        <f t="shared" si="425"/>
        <v/>
      </c>
    </row>
    <row r="27202" spans="1:1" ht="18" customHeight="1" x14ac:dyDescent="0.25">
      <c r="A27202" s="59" t="str">
        <f t="shared" si="425"/>
        <v/>
      </c>
    </row>
    <row r="27203" spans="1:1" ht="18" customHeight="1" x14ac:dyDescent="0.25">
      <c r="A27203" s="59" t="str">
        <f t="shared" si="425"/>
        <v/>
      </c>
    </row>
    <row r="27204" spans="1:1" ht="18" customHeight="1" x14ac:dyDescent="0.25">
      <c r="A27204" s="59" t="str">
        <f t="shared" si="425"/>
        <v/>
      </c>
    </row>
    <row r="27205" spans="1:1" ht="18" customHeight="1" x14ac:dyDescent="0.25">
      <c r="A27205" s="59" t="str">
        <f t="shared" si="425"/>
        <v/>
      </c>
    </row>
    <row r="27206" spans="1:1" ht="18" customHeight="1" x14ac:dyDescent="0.25">
      <c r="A27206" s="59" t="str">
        <f t="shared" si="425"/>
        <v/>
      </c>
    </row>
    <row r="27207" spans="1:1" ht="18" customHeight="1" x14ac:dyDescent="0.25">
      <c r="A27207" s="59" t="str">
        <f t="shared" si="425"/>
        <v/>
      </c>
    </row>
    <row r="27208" spans="1:1" ht="18" customHeight="1" x14ac:dyDescent="0.25">
      <c r="A27208" s="59" t="str">
        <f t="shared" si="425"/>
        <v/>
      </c>
    </row>
    <row r="27209" spans="1:1" ht="18" customHeight="1" x14ac:dyDescent="0.25">
      <c r="A27209" s="59" t="str">
        <f t="shared" si="425"/>
        <v/>
      </c>
    </row>
    <row r="27210" spans="1:1" ht="18" customHeight="1" x14ac:dyDescent="0.25">
      <c r="A27210" s="59" t="str">
        <f t="shared" si="425"/>
        <v/>
      </c>
    </row>
    <row r="27211" spans="1:1" ht="18" customHeight="1" x14ac:dyDescent="0.25">
      <c r="A27211" s="59" t="str">
        <f t="shared" si="425"/>
        <v/>
      </c>
    </row>
    <row r="27212" spans="1:1" ht="18" customHeight="1" x14ac:dyDescent="0.25">
      <c r="A27212" s="59" t="str">
        <f t="shared" si="425"/>
        <v/>
      </c>
    </row>
    <row r="27213" spans="1:1" ht="18" customHeight="1" x14ac:dyDescent="0.25">
      <c r="A27213" s="59" t="str">
        <f t="shared" si="425"/>
        <v/>
      </c>
    </row>
    <row r="27214" spans="1:1" ht="18" customHeight="1" x14ac:dyDescent="0.25">
      <c r="A27214" s="59" t="str">
        <f t="shared" si="425"/>
        <v/>
      </c>
    </row>
    <row r="27215" spans="1:1" ht="18" customHeight="1" x14ac:dyDescent="0.25">
      <c r="A27215" s="59" t="str">
        <f t="shared" si="425"/>
        <v/>
      </c>
    </row>
    <row r="27216" spans="1:1" ht="18" customHeight="1" x14ac:dyDescent="0.25">
      <c r="A27216" s="59" t="str">
        <f t="shared" si="425"/>
        <v/>
      </c>
    </row>
    <row r="27217" spans="1:1" ht="18" customHeight="1" x14ac:dyDescent="0.25">
      <c r="A27217" s="59" t="str">
        <f t="shared" si="425"/>
        <v/>
      </c>
    </row>
    <row r="27218" spans="1:1" ht="18" customHeight="1" x14ac:dyDescent="0.25">
      <c r="A27218" s="59" t="str">
        <f t="shared" si="425"/>
        <v/>
      </c>
    </row>
    <row r="27219" spans="1:1" ht="18" customHeight="1" x14ac:dyDescent="0.25">
      <c r="A27219" s="59" t="str">
        <f t="shared" si="425"/>
        <v/>
      </c>
    </row>
    <row r="27220" spans="1:1" ht="18" customHeight="1" x14ac:dyDescent="0.25">
      <c r="A27220" s="59" t="str">
        <f t="shared" si="425"/>
        <v/>
      </c>
    </row>
    <row r="27221" spans="1:1" ht="18" customHeight="1" x14ac:dyDescent="0.25">
      <c r="A27221" s="59" t="str">
        <f t="shared" si="425"/>
        <v/>
      </c>
    </row>
    <row r="27222" spans="1:1" ht="18" customHeight="1" x14ac:dyDescent="0.25">
      <c r="A27222" s="59" t="str">
        <f t="shared" si="425"/>
        <v/>
      </c>
    </row>
    <row r="27223" spans="1:1" ht="18" customHeight="1" x14ac:dyDescent="0.25">
      <c r="A27223" s="59" t="str">
        <f t="shared" si="425"/>
        <v/>
      </c>
    </row>
    <row r="27224" spans="1:1" ht="18" customHeight="1" x14ac:dyDescent="0.25">
      <c r="A27224" s="59" t="str">
        <f t="shared" si="425"/>
        <v/>
      </c>
    </row>
    <row r="27225" spans="1:1" ht="18" customHeight="1" x14ac:dyDescent="0.25">
      <c r="A27225" s="59" t="str">
        <f t="shared" si="425"/>
        <v/>
      </c>
    </row>
    <row r="27226" spans="1:1" ht="18" customHeight="1" x14ac:dyDescent="0.25">
      <c r="A27226" s="59" t="str">
        <f t="shared" si="425"/>
        <v/>
      </c>
    </row>
    <row r="27227" spans="1:1" ht="18" customHeight="1" x14ac:dyDescent="0.25">
      <c r="A27227" s="59" t="str">
        <f t="shared" si="425"/>
        <v/>
      </c>
    </row>
    <row r="27228" spans="1:1" ht="18" customHeight="1" x14ac:dyDescent="0.25">
      <c r="A27228" s="59" t="str">
        <f t="shared" si="425"/>
        <v/>
      </c>
    </row>
    <row r="27229" spans="1:1" ht="18" customHeight="1" x14ac:dyDescent="0.25">
      <c r="A27229" s="59" t="str">
        <f t="shared" si="425"/>
        <v/>
      </c>
    </row>
    <row r="27230" spans="1:1" ht="18" customHeight="1" x14ac:dyDescent="0.25">
      <c r="A27230" s="59" t="str">
        <f t="shared" si="425"/>
        <v/>
      </c>
    </row>
    <row r="27231" spans="1:1" ht="18" customHeight="1" x14ac:dyDescent="0.25">
      <c r="A27231" s="59" t="str">
        <f t="shared" si="425"/>
        <v/>
      </c>
    </row>
    <row r="27232" spans="1:1" ht="18" customHeight="1" x14ac:dyDescent="0.25">
      <c r="A27232" s="59" t="str">
        <f t="shared" si="425"/>
        <v/>
      </c>
    </row>
    <row r="27233" spans="1:1" ht="18" customHeight="1" x14ac:dyDescent="0.25">
      <c r="A27233" s="59" t="str">
        <f t="shared" si="425"/>
        <v/>
      </c>
    </row>
    <row r="27234" spans="1:1" ht="18" customHeight="1" x14ac:dyDescent="0.25">
      <c r="A27234" s="59" t="str">
        <f t="shared" si="425"/>
        <v/>
      </c>
    </row>
    <row r="27235" spans="1:1" ht="18" customHeight="1" x14ac:dyDescent="0.25">
      <c r="A27235" s="59" t="str">
        <f t="shared" si="425"/>
        <v/>
      </c>
    </row>
    <row r="27236" spans="1:1" ht="18" customHeight="1" x14ac:dyDescent="0.25">
      <c r="A27236" s="59" t="str">
        <f t="shared" si="425"/>
        <v/>
      </c>
    </row>
    <row r="27237" spans="1:1" ht="18" customHeight="1" x14ac:dyDescent="0.25">
      <c r="A27237" s="59" t="str">
        <f t="shared" si="425"/>
        <v/>
      </c>
    </row>
    <row r="27238" spans="1:1" ht="18" customHeight="1" x14ac:dyDescent="0.25">
      <c r="A27238" s="59" t="str">
        <f t="shared" si="425"/>
        <v/>
      </c>
    </row>
    <row r="27239" spans="1:1" ht="18" customHeight="1" x14ac:dyDescent="0.25">
      <c r="A27239" s="59" t="str">
        <f t="shared" si="425"/>
        <v/>
      </c>
    </row>
    <row r="27240" spans="1:1" ht="18" customHeight="1" x14ac:dyDescent="0.25">
      <c r="A27240" s="59" t="str">
        <f t="shared" si="425"/>
        <v/>
      </c>
    </row>
    <row r="27241" spans="1:1" ht="18" customHeight="1" x14ac:dyDescent="0.25">
      <c r="A27241" s="59" t="str">
        <f t="shared" si="425"/>
        <v/>
      </c>
    </row>
    <row r="27242" spans="1:1" ht="18" customHeight="1" x14ac:dyDescent="0.25">
      <c r="A27242" s="59" t="str">
        <f t="shared" si="425"/>
        <v/>
      </c>
    </row>
    <row r="27243" spans="1:1" ht="18" customHeight="1" x14ac:dyDescent="0.25">
      <c r="A27243" s="59" t="str">
        <f t="shared" si="425"/>
        <v/>
      </c>
    </row>
    <row r="27244" spans="1:1" ht="18" customHeight="1" x14ac:dyDescent="0.25">
      <c r="A27244" s="59" t="str">
        <f t="shared" si="425"/>
        <v/>
      </c>
    </row>
    <row r="27245" spans="1:1" ht="18" customHeight="1" x14ac:dyDescent="0.25">
      <c r="A27245" s="59" t="str">
        <f t="shared" si="425"/>
        <v/>
      </c>
    </row>
    <row r="27246" spans="1:1" ht="18" customHeight="1" x14ac:dyDescent="0.25">
      <c r="A27246" s="59" t="str">
        <f t="shared" ref="A27246:A27309" si="426">IF(B27246&lt;&gt;"",DATE(2020,INT((ROW(A27244)-1)/78)+1,1),"")</f>
        <v/>
      </c>
    </row>
    <row r="27247" spans="1:1" ht="18" customHeight="1" x14ac:dyDescent="0.25">
      <c r="A27247" s="59" t="str">
        <f t="shared" si="426"/>
        <v/>
      </c>
    </row>
    <row r="27248" spans="1:1" ht="18" customHeight="1" x14ac:dyDescent="0.25">
      <c r="A27248" s="59" t="str">
        <f t="shared" si="426"/>
        <v/>
      </c>
    </row>
    <row r="27249" spans="1:1" ht="18" customHeight="1" x14ac:dyDescent="0.25">
      <c r="A27249" s="59" t="str">
        <f t="shared" si="426"/>
        <v/>
      </c>
    </row>
    <row r="27250" spans="1:1" ht="18" customHeight="1" x14ac:dyDescent="0.25">
      <c r="A27250" s="59" t="str">
        <f t="shared" si="426"/>
        <v/>
      </c>
    </row>
    <row r="27251" spans="1:1" ht="18" customHeight="1" x14ac:dyDescent="0.25">
      <c r="A27251" s="59" t="str">
        <f t="shared" si="426"/>
        <v/>
      </c>
    </row>
    <row r="27252" spans="1:1" ht="18" customHeight="1" x14ac:dyDescent="0.25">
      <c r="A27252" s="59" t="str">
        <f t="shared" si="426"/>
        <v/>
      </c>
    </row>
    <row r="27253" spans="1:1" ht="18" customHeight="1" x14ac:dyDescent="0.25">
      <c r="A27253" s="59" t="str">
        <f t="shared" si="426"/>
        <v/>
      </c>
    </row>
    <row r="27254" spans="1:1" ht="18" customHeight="1" x14ac:dyDescent="0.25">
      <c r="A27254" s="59" t="str">
        <f t="shared" si="426"/>
        <v/>
      </c>
    </row>
    <row r="27255" spans="1:1" ht="18" customHeight="1" x14ac:dyDescent="0.25">
      <c r="A27255" s="59" t="str">
        <f t="shared" si="426"/>
        <v/>
      </c>
    </row>
    <row r="27256" spans="1:1" ht="18" customHeight="1" x14ac:dyDescent="0.25">
      <c r="A27256" s="59" t="str">
        <f t="shared" si="426"/>
        <v/>
      </c>
    </row>
    <row r="27257" spans="1:1" ht="18" customHeight="1" x14ac:dyDescent="0.25">
      <c r="A27257" s="59" t="str">
        <f t="shared" si="426"/>
        <v/>
      </c>
    </row>
    <row r="27258" spans="1:1" ht="18" customHeight="1" x14ac:dyDescent="0.25">
      <c r="A27258" s="59" t="str">
        <f t="shared" si="426"/>
        <v/>
      </c>
    </row>
    <row r="27259" spans="1:1" ht="18" customHeight="1" x14ac:dyDescent="0.25">
      <c r="A27259" s="59" t="str">
        <f t="shared" si="426"/>
        <v/>
      </c>
    </row>
    <row r="27260" spans="1:1" ht="18" customHeight="1" x14ac:dyDescent="0.25">
      <c r="A27260" s="59" t="str">
        <f t="shared" si="426"/>
        <v/>
      </c>
    </row>
    <row r="27261" spans="1:1" ht="18" customHeight="1" x14ac:dyDescent="0.25">
      <c r="A27261" s="59" t="str">
        <f t="shared" si="426"/>
        <v/>
      </c>
    </row>
    <row r="27262" spans="1:1" ht="18" customHeight="1" x14ac:dyDescent="0.25">
      <c r="A27262" s="59" t="str">
        <f t="shared" si="426"/>
        <v/>
      </c>
    </row>
    <row r="27263" spans="1:1" ht="18" customHeight="1" x14ac:dyDescent="0.25">
      <c r="A27263" s="59" t="str">
        <f t="shared" si="426"/>
        <v/>
      </c>
    </row>
    <row r="27264" spans="1:1" ht="18" customHeight="1" x14ac:dyDescent="0.25">
      <c r="A27264" s="59" t="str">
        <f t="shared" si="426"/>
        <v/>
      </c>
    </row>
    <row r="27265" spans="1:1" ht="18" customHeight="1" x14ac:dyDescent="0.25">
      <c r="A27265" s="59" t="str">
        <f t="shared" si="426"/>
        <v/>
      </c>
    </row>
    <row r="27266" spans="1:1" ht="18" customHeight="1" x14ac:dyDescent="0.25">
      <c r="A27266" s="59" t="str">
        <f t="shared" si="426"/>
        <v/>
      </c>
    </row>
    <row r="27267" spans="1:1" ht="18" customHeight="1" x14ac:dyDescent="0.25">
      <c r="A27267" s="59" t="str">
        <f t="shared" si="426"/>
        <v/>
      </c>
    </row>
    <row r="27268" spans="1:1" ht="18" customHeight="1" x14ac:dyDescent="0.25">
      <c r="A27268" s="59" t="str">
        <f t="shared" si="426"/>
        <v/>
      </c>
    </row>
    <row r="27269" spans="1:1" ht="18" customHeight="1" x14ac:dyDescent="0.25">
      <c r="A27269" s="59" t="str">
        <f t="shared" si="426"/>
        <v/>
      </c>
    </row>
    <row r="27270" spans="1:1" ht="18" customHeight="1" x14ac:dyDescent="0.25">
      <c r="A27270" s="59" t="str">
        <f t="shared" si="426"/>
        <v/>
      </c>
    </row>
    <row r="27271" spans="1:1" ht="18" customHeight="1" x14ac:dyDescent="0.25">
      <c r="A27271" s="59" t="str">
        <f t="shared" si="426"/>
        <v/>
      </c>
    </row>
    <row r="27272" spans="1:1" ht="18" customHeight="1" x14ac:dyDescent="0.25">
      <c r="A27272" s="59" t="str">
        <f t="shared" si="426"/>
        <v/>
      </c>
    </row>
    <row r="27273" spans="1:1" ht="18" customHeight="1" x14ac:dyDescent="0.25">
      <c r="A27273" s="59" t="str">
        <f t="shared" si="426"/>
        <v/>
      </c>
    </row>
    <row r="27274" spans="1:1" ht="18" customHeight="1" x14ac:dyDescent="0.25">
      <c r="A27274" s="59" t="str">
        <f t="shared" si="426"/>
        <v/>
      </c>
    </row>
    <row r="27275" spans="1:1" ht="18" customHeight="1" x14ac:dyDescent="0.25">
      <c r="A27275" s="59" t="str">
        <f t="shared" si="426"/>
        <v/>
      </c>
    </row>
    <row r="27276" spans="1:1" ht="18" customHeight="1" x14ac:dyDescent="0.25">
      <c r="A27276" s="59" t="str">
        <f t="shared" si="426"/>
        <v/>
      </c>
    </row>
    <row r="27277" spans="1:1" ht="18" customHeight="1" x14ac:dyDescent="0.25">
      <c r="A27277" s="59" t="str">
        <f t="shared" si="426"/>
        <v/>
      </c>
    </row>
    <row r="27278" spans="1:1" ht="18" customHeight="1" x14ac:dyDescent="0.25">
      <c r="A27278" s="59" t="str">
        <f t="shared" si="426"/>
        <v/>
      </c>
    </row>
    <row r="27279" spans="1:1" ht="18" customHeight="1" x14ac:dyDescent="0.25">
      <c r="A27279" s="59" t="str">
        <f t="shared" si="426"/>
        <v/>
      </c>
    </row>
    <row r="27280" spans="1:1" ht="18" customHeight="1" x14ac:dyDescent="0.25">
      <c r="A27280" s="59" t="str">
        <f t="shared" si="426"/>
        <v/>
      </c>
    </row>
    <row r="27281" spans="1:1" ht="18" customHeight="1" x14ac:dyDescent="0.25">
      <c r="A27281" s="59" t="str">
        <f t="shared" si="426"/>
        <v/>
      </c>
    </row>
    <row r="27282" spans="1:1" ht="18" customHeight="1" x14ac:dyDescent="0.25">
      <c r="A27282" s="59" t="str">
        <f t="shared" si="426"/>
        <v/>
      </c>
    </row>
    <row r="27283" spans="1:1" ht="18" customHeight="1" x14ac:dyDescent="0.25">
      <c r="A27283" s="59" t="str">
        <f t="shared" si="426"/>
        <v/>
      </c>
    </row>
    <row r="27284" spans="1:1" ht="18" customHeight="1" x14ac:dyDescent="0.25">
      <c r="A27284" s="59" t="str">
        <f t="shared" si="426"/>
        <v/>
      </c>
    </row>
    <row r="27285" spans="1:1" ht="18" customHeight="1" x14ac:dyDescent="0.25">
      <c r="A27285" s="59" t="str">
        <f t="shared" si="426"/>
        <v/>
      </c>
    </row>
    <row r="27286" spans="1:1" ht="18" customHeight="1" x14ac:dyDescent="0.25">
      <c r="A27286" s="59" t="str">
        <f t="shared" si="426"/>
        <v/>
      </c>
    </row>
    <row r="27287" spans="1:1" ht="18" customHeight="1" x14ac:dyDescent="0.25">
      <c r="A27287" s="59" t="str">
        <f t="shared" si="426"/>
        <v/>
      </c>
    </row>
    <row r="27288" spans="1:1" ht="18" customHeight="1" x14ac:dyDescent="0.25">
      <c r="A27288" s="59" t="str">
        <f t="shared" si="426"/>
        <v/>
      </c>
    </row>
    <row r="27289" spans="1:1" ht="18" customHeight="1" x14ac:dyDescent="0.25">
      <c r="A27289" s="59" t="str">
        <f t="shared" si="426"/>
        <v/>
      </c>
    </row>
    <row r="27290" spans="1:1" ht="18" customHeight="1" x14ac:dyDescent="0.25">
      <c r="A27290" s="59" t="str">
        <f t="shared" si="426"/>
        <v/>
      </c>
    </row>
    <row r="27291" spans="1:1" ht="18" customHeight="1" x14ac:dyDescent="0.25">
      <c r="A27291" s="59" t="str">
        <f t="shared" si="426"/>
        <v/>
      </c>
    </row>
    <row r="27292" spans="1:1" ht="18" customHeight="1" x14ac:dyDescent="0.25">
      <c r="A27292" s="59" t="str">
        <f t="shared" si="426"/>
        <v/>
      </c>
    </row>
    <row r="27293" spans="1:1" ht="18" customHeight="1" x14ac:dyDescent="0.25">
      <c r="A27293" s="59" t="str">
        <f t="shared" si="426"/>
        <v/>
      </c>
    </row>
    <row r="27294" spans="1:1" ht="18" customHeight="1" x14ac:dyDescent="0.25">
      <c r="A27294" s="59" t="str">
        <f t="shared" si="426"/>
        <v/>
      </c>
    </row>
    <row r="27295" spans="1:1" ht="18" customHeight="1" x14ac:dyDescent="0.25">
      <c r="A27295" s="59" t="str">
        <f t="shared" si="426"/>
        <v/>
      </c>
    </row>
    <row r="27296" spans="1:1" ht="18" customHeight="1" x14ac:dyDescent="0.25">
      <c r="A27296" s="59" t="str">
        <f t="shared" si="426"/>
        <v/>
      </c>
    </row>
    <row r="27297" spans="1:1" ht="18" customHeight="1" x14ac:dyDescent="0.25">
      <c r="A27297" s="59" t="str">
        <f t="shared" si="426"/>
        <v/>
      </c>
    </row>
    <row r="27298" spans="1:1" ht="18" customHeight="1" x14ac:dyDescent="0.25">
      <c r="A27298" s="59" t="str">
        <f t="shared" si="426"/>
        <v/>
      </c>
    </row>
    <row r="27299" spans="1:1" ht="18" customHeight="1" x14ac:dyDescent="0.25">
      <c r="A27299" s="59" t="str">
        <f t="shared" si="426"/>
        <v/>
      </c>
    </row>
    <row r="27300" spans="1:1" ht="18" customHeight="1" x14ac:dyDescent="0.25">
      <c r="A27300" s="59" t="str">
        <f t="shared" si="426"/>
        <v/>
      </c>
    </row>
    <row r="27301" spans="1:1" ht="18" customHeight="1" x14ac:dyDescent="0.25">
      <c r="A27301" s="59" t="str">
        <f t="shared" si="426"/>
        <v/>
      </c>
    </row>
    <row r="27302" spans="1:1" ht="18" customHeight="1" x14ac:dyDescent="0.25">
      <c r="A27302" s="59" t="str">
        <f t="shared" si="426"/>
        <v/>
      </c>
    </row>
    <row r="27303" spans="1:1" ht="18" customHeight="1" x14ac:dyDescent="0.25">
      <c r="A27303" s="59" t="str">
        <f t="shared" si="426"/>
        <v/>
      </c>
    </row>
    <row r="27304" spans="1:1" ht="18" customHeight="1" x14ac:dyDescent="0.25">
      <c r="A27304" s="59" t="str">
        <f t="shared" si="426"/>
        <v/>
      </c>
    </row>
    <row r="27305" spans="1:1" ht="18" customHeight="1" x14ac:dyDescent="0.25">
      <c r="A27305" s="59" t="str">
        <f t="shared" si="426"/>
        <v/>
      </c>
    </row>
    <row r="27306" spans="1:1" ht="18" customHeight="1" x14ac:dyDescent="0.25">
      <c r="A27306" s="59" t="str">
        <f t="shared" si="426"/>
        <v/>
      </c>
    </row>
    <row r="27307" spans="1:1" ht="18" customHeight="1" x14ac:dyDescent="0.25">
      <c r="A27307" s="59" t="str">
        <f t="shared" si="426"/>
        <v/>
      </c>
    </row>
    <row r="27308" spans="1:1" ht="18" customHeight="1" x14ac:dyDescent="0.25">
      <c r="A27308" s="59" t="str">
        <f t="shared" si="426"/>
        <v/>
      </c>
    </row>
    <row r="27309" spans="1:1" ht="18" customHeight="1" x14ac:dyDescent="0.25">
      <c r="A27309" s="59" t="str">
        <f t="shared" si="426"/>
        <v/>
      </c>
    </row>
    <row r="27310" spans="1:1" ht="18" customHeight="1" x14ac:dyDescent="0.25">
      <c r="A27310" s="59" t="str">
        <f t="shared" ref="A27310:A27373" si="427">IF(B27310&lt;&gt;"",DATE(2020,INT((ROW(A27308)-1)/78)+1,1),"")</f>
        <v/>
      </c>
    </row>
    <row r="27311" spans="1:1" ht="18" customHeight="1" x14ac:dyDescent="0.25">
      <c r="A27311" s="59" t="str">
        <f t="shared" si="427"/>
        <v/>
      </c>
    </row>
    <row r="27312" spans="1:1" ht="18" customHeight="1" x14ac:dyDescent="0.25">
      <c r="A27312" s="59" t="str">
        <f t="shared" si="427"/>
        <v/>
      </c>
    </row>
    <row r="27313" spans="1:1" ht="18" customHeight="1" x14ac:dyDescent="0.25">
      <c r="A27313" s="59" t="str">
        <f t="shared" si="427"/>
        <v/>
      </c>
    </row>
    <row r="27314" spans="1:1" ht="18" customHeight="1" x14ac:dyDescent="0.25">
      <c r="A27314" s="59" t="str">
        <f t="shared" si="427"/>
        <v/>
      </c>
    </row>
    <row r="27315" spans="1:1" ht="18" customHeight="1" x14ac:dyDescent="0.25">
      <c r="A27315" s="59" t="str">
        <f t="shared" si="427"/>
        <v/>
      </c>
    </row>
    <row r="27316" spans="1:1" ht="18" customHeight="1" x14ac:dyDescent="0.25">
      <c r="A27316" s="59" t="str">
        <f t="shared" si="427"/>
        <v/>
      </c>
    </row>
    <row r="27317" spans="1:1" ht="18" customHeight="1" x14ac:dyDescent="0.25">
      <c r="A27317" s="59" t="str">
        <f t="shared" si="427"/>
        <v/>
      </c>
    </row>
    <row r="27318" spans="1:1" ht="18" customHeight="1" x14ac:dyDescent="0.25">
      <c r="A27318" s="59" t="str">
        <f t="shared" si="427"/>
        <v/>
      </c>
    </row>
    <row r="27319" spans="1:1" ht="18" customHeight="1" x14ac:dyDescent="0.25">
      <c r="A27319" s="59" t="str">
        <f t="shared" si="427"/>
        <v/>
      </c>
    </row>
    <row r="27320" spans="1:1" ht="18" customHeight="1" x14ac:dyDescent="0.25">
      <c r="A27320" s="59" t="str">
        <f t="shared" si="427"/>
        <v/>
      </c>
    </row>
    <row r="27321" spans="1:1" ht="18" customHeight="1" x14ac:dyDescent="0.25">
      <c r="A27321" s="59" t="str">
        <f t="shared" si="427"/>
        <v/>
      </c>
    </row>
    <row r="27322" spans="1:1" ht="18" customHeight="1" x14ac:dyDescent="0.25">
      <c r="A27322" s="59" t="str">
        <f t="shared" si="427"/>
        <v/>
      </c>
    </row>
    <row r="27323" spans="1:1" ht="18" customHeight="1" x14ac:dyDescent="0.25">
      <c r="A27323" s="59" t="str">
        <f t="shared" si="427"/>
        <v/>
      </c>
    </row>
    <row r="27324" spans="1:1" ht="18" customHeight="1" x14ac:dyDescent="0.25">
      <c r="A27324" s="59" t="str">
        <f t="shared" si="427"/>
        <v/>
      </c>
    </row>
    <row r="27325" spans="1:1" ht="18" customHeight="1" x14ac:dyDescent="0.25">
      <c r="A27325" s="59" t="str">
        <f t="shared" si="427"/>
        <v/>
      </c>
    </row>
    <row r="27326" spans="1:1" ht="18" customHeight="1" x14ac:dyDescent="0.25">
      <c r="A27326" s="59" t="str">
        <f t="shared" si="427"/>
        <v/>
      </c>
    </row>
    <row r="27327" spans="1:1" ht="18" customHeight="1" x14ac:dyDescent="0.25">
      <c r="A27327" s="59" t="str">
        <f t="shared" si="427"/>
        <v/>
      </c>
    </row>
    <row r="27328" spans="1:1" ht="18" customHeight="1" x14ac:dyDescent="0.25">
      <c r="A27328" s="59" t="str">
        <f t="shared" si="427"/>
        <v/>
      </c>
    </row>
    <row r="27329" spans="1:1" ht="18" customHeight="1" x14ac:dyDescent="0.25">
      <c r="A27329" s="59" t="str">
        <f t="shared" si="427"/>
        <v/>
      </c>
    </row>
    <row r="27330" spans="1:1" ht="18" customHeight="1" x14ac:dyDescent="0.25">
      <c r="A27330" s="59" t="str">
        <f t="shared" si="427"/>
        <v/>
      </c>
    </row>
    <row r="27331" spans="1:1" ht="18" customHeight="1" x14ac:dyDescent="0.25">
      <c r="A27331" s="59" t="str">
        <f t="shared" si="427"/>
        <v/>
      </c>
    </row>
    <row r="27332" spans="1:1" ht="18" customHeight="1" x14ac:dyDescent="0.25">
      <c r="A27332" s="59" t="str">
        <f t="shared" si="427"/>
        <v/>
      </c>
    </row>
    <row r="27333" spans="1:1" ht="18" customHeight="1" x14ac:dyDescent="0.25">
      <c r="A27333" s="59" t="str">
        <f t="shared" si="427"/>
        <v/>
      </c>
    </row>
    <row r="27334" spans="1:1" ht="18" customHeight="1" x14ac:dyDescent="0.25">
      <c r="A27334" s="59" t="str">
        <f t="shared" si="427"/>
        <v/>
      </c>
    </row>
    <row r="27335" spans="1:1" ht="18" customHeight="1" x14ac:dyDescent="0.25">
      <c r="A27335" s="59" t="str">
        <f t="shared" si="427"/>
        <v/>
      </c>
    </row>
    <row r="27336" spans="1:1" ht="18" customHeight="1" x14ac:dyDescent="0.25">
      <c r="A27336" s="59" t="str">
        <f t="shared" si="427"/>
        <v/>
      </c>
    </row>
    <row r="27337" spans="1:1" ht="18" customHeight="1" x14ac:dyDescent="0.25">
      <c r="A27337" s="59" t="str">
        <f t="shared" si="427"/>
        <v/>
      </c>
    </row>
    <row r="27338" spans="1:1" ht="18" customHeight="1" x14ac:dyDescent="0.25">
      <c r="A27338" s="59" t="str">
        <f t="shared" si="427"/>
        <v/>
      </c>
    </row>
    <row r="27339" spans="1:1" ht="18" customHeight="1" x14ac:dyDescent="0.25">
      <c r="A27339" s="59" t="str">
        <f t="shared" si="427"/>
        <v/>
      </c>
    </row>
    <row r="27340" spans="1:1" ht="18" customHeight="1" x14ac:dyDescent="0.25">
      <c r="A27340" s="59" t="str">
        <f t="shared" si="427"/>
        <v/>
      </c>
    </row>
    <row r="27341" spans="1:1" ht="18" customHeight="1" x14ac:dyDescent="0.25">
      <c r="A27341" s="59" t="str">
        <f t="shared" si="427"/>
        <v/>
      </c>
    </row>
    <row r="27342" spans="1:1" ht="18" customHeight="1" x14ac:dyDescent="0.25">
      <c r="A27342" s="59" t="str">
        <f t="shared" si="427"/>
        <v/>
      </c>
    </row>
    <row r="27343" spans="1:1" ht="18" customHeight="1" x14ac:dyDescent="0.25">
      <c r="A27343" s="59" t="str">
        <f t="shared" si="427"/>
        <v/>
      </c>
    </row>
    <row r="27344" spans="1:1" ht="18" customHeight="1" x14ac:dyDescent="0.25">
      <c r="A27344" s="59" t="str">
        <f t="shared" si="427"/>
        <v/>
      </c>
    </row>
    <row r="27345" spans="1:1" ht="18" customHeight="1" x14ac:dyDescent="0.25">
      <c r="A27345" s="59" t="str">
        <f t="shared" si="427"/>
        <v/>
      </c>
    </row>
    <row r="27346" spans="1:1" ht="18" customHeight="1" x14ac:dyDescent="0.25">
      <c r="A27346" s="59" t="str">
        <f t="shared" si="427"/>
        <v/>
      </c>
    </row>
    <row r="27347" spans="1:1" ht="18" customHeight="1" x14ac:dyDescent="0.25">
      <c r="A27347" s="59" t="str">
        <f t="shared" si="427"/>
        <v/>
      </c>
    </row>
    <row r="27348" spans="1:1" ht="18" customHeight="1" x14ac:dyDescent="0.25">
      <c r="A27348" s="59" t="str">
        <f t="shared" si="427"/>
        <v/>
      </c>
    </row>
    <row r="27349" spans="1:1" ht="18" customHeight="1" x14ac:dyDescent="0.25">
      <c r="A27349" s="59" t="str">
        <f t="shared" si="427"/>
        <v/>
      </c>
    </row>
    <row r="27350" spans="1:1" ht="18" customHeight="1" x14ac:dyDescent="0.25">
      <c r="A27350" s="59" t="str">
        <f t="shared" si="427"/>
        <v/>
      </c>
    </row>
    <row r="27351" spans="1:1" ht="18" customHeight="1" x14ac:dyDescent="0.25">
      <c r="A27351" s="59" t="str">
        <f t="shared" si="427"/>
        <v/>
      </c>
    </row>
    <row r="27352" spans="1:1" ht="18" customHeight="1" x14ac:dyDescent="0.25">
      <c r="A27352" s="59" t="str">
        <f t="shared" si="427"/>
        <v/>
      </c>
    </row>
    <row r="27353" spans="1:1" ht="18" customHeight="1" x14ac:dyDescent="0.25">
      <c r="A27353" s="59" t="str">
        <f t="shared" si="427"/>
        <v/>
      </c>
    </row>
    <row r="27354" spans="1:1" ht="18" customHeight="1" x14ac:dyDescent="0.25">
      <c r="A27354" s="59" t="str">
        <f t="shared" si="427"/>
        <v/>
      </c>
    </row>
    <row r="27355" spans="1:1" ht="18" customHeight="1" x14ac:dyDescent="0.25">
      <c r="A27355" s="59" t="str">
        <f t="shared" si="427"/>
        <v/>
      </c>
    </row>
    <row r="27356" spans="1:1" ht="18" customHeight="1" x14ac:dyDescent="0.25">
      <c r="A27356" s="59" t="str">
        <f t="shared" si="427"/>
        <v/>
      </c>
    </row>
    <row r="27357" spans="1:1" ht="18" customHeight="1" x14ac:dyDescent="0.25">
      <c r="A27357" s="59" t="str">
        <f t="shared" si="427"/>
        <v/>
      </c>
    </row>
    <row r="27358" spans="1:1" ht="18" customHeight="1" x14ac:dyDescent="0.25">
      <c r="A27358" s="59" t="str">
        <f t="shared" si="427"/>
        <v/>
      </c>
    </row>
    <row r="27359" spans="1:1" ht="18" customHeight="1" x14ac:dyDescent="0.25">
      <c r="A27359" s="59" t="str">
        <f t="shared" si="427"/>
        <v/>
      </c>
    </row>
    <row r="27360" spans="1:1" ht="18" customHeight="1" x14ac:dyDescent="0.25">
      <c r="A27360" s="59" t="str">
        <f t="shared" si="427"/>
        <v/>
      </c>
    </row>
    <row r="27361" spans="1:1" ht="18" customHeight="1" x14ac:dyDescent="0.25">
      <c r="A27361" s="59" t="str">
        <f t="shared" si="427"/>
        <v/>
      </c>
    </row>
    <row r="27362" spans="1:1" ht="18" customHeight="1" x14ac:dyDescent="0.25">
      <c r="A27362" s="59" t="str">
        <f t="shared" si="427"/>
        <v/>
      </c>
    </row>
    <row r="27363" spans="1:1" ht="18" customHeight="1" x14ac:dyDescent="0.25">
      <c r="A27363" s="59" t="str">
        <f t="shared" si="427"/>
        <v/>
      </c>
    </row>
    <row r="27364" spans="1:1" ht="18" customHeight="1" x14ac:dyDescent="0.25">
      <c r="A27364" s="59" t="str">
        <f t="shared" si="427"/>
        <v/>
      </c>
    </row>
    <row r="27365" spans="1:1" ht="18" customHeight="1" x14ac:dyDescent="0.25">
      <c r="A27365" s="59" t="str">
        <f t="shared" si="427"/>
        <v/>
      </c>
    </row>
    <row r="27366" spans="1:1" ht="18" customHeight="1" x14ac:dyDescent="0.25">
      <c r="A27366" s="59" t="str">
        <f t="shared" si="427"/>
        <v/>
      </c>
    </row>
    <row r="27367" spans="1:1" ht="18" customHeight="1" x14ac:dyDescent="0.25">
      <c r="A27367" s="59" t="str">
        <f t="shared" si="427"/>
        <v/>
      </c>
    </row>
    <row r="27368" spans="1:1" ht="18" customHeight="1" x14ac:dyDescent="0.25">
      <c r="A27368" s="59" t="str">
        <f t="shared" si="427"/>
        <v/>
      </c>
    </row>
    <row r="27369" spans="1:1" ht="18" customHeight="1" x14ac:dyDescent="0.25">
      <c r="A27369" s="59" t="str">
        <f t="shared" si="427"/>
        <v/>
      </c>
    </row>
    <row r="27370" spans="1:1" ht="18" customHeight="1" x14ac:dyDescent="0.25">
      <c r="A27370" s="59" t="str">
        <f t="shared" si="427"/>
        <v/>
      </c>
    </row>
    <row r="27371" spans="1:1" ht="18" customHeight="1" x14ac:dyDescent="0.25">
      <c r="A27371" s="59" t="str">
        <f t="shared" si="427"/>
        <v/>
      </c>
    </row>
    <row r="27372" spans="1:1" ht="18" customHeight="1" x14ac:dyDescent="0.25">
      <c r="A27372" s="59" t="str">
        <f t="shared" si="427"/>
        <v/>
      </c>
    </row>
    <row r="27373" spans="1:1" ht="18" customHeight="1" x14ac:dyDescent="0.25">
      <c r="A27373" s="59" t="str">
        <f t="shared" si="427"/>
        <v/>
      </c>
    </row>
    <row r="27374" spans="1:1" ht="18" customHeight="1" x14ac:dyDescent="0.25">
      <c r="A27374" s="59" t="str">
        <f t="shared" ref="A27374:A27437" si="428">IF(B27374&lt;&gt;"",DATE(2020,INT((ROW(A27372)-1)/78)+1,1),"")</f>
        <v/>
      </c>
    </row>
    <row r="27375" spans="1:1" ht="18" customHeight="1" x14ac:dyDescent="0.25">
      <c r="A27375" s="59" t="str">
        <f t="shared" si="428"/>
        <v/>
      </c>
    </row>
    <row r="27376" spans="1:1" ht="18" customHeight="1" x14ac:dyDescent="0.25">
      <c r="A27376" s="59" t="str">
        <f t="shared" si="428"/>
        <v/>
      </c>
    </row>
    <row r="27377" spans="1:1" ht="18" customHeight="1" x14ac:dyDescent="0.25">
      <c r="A27377" s="59" t="str">
        <f t="shared" si="428"/>
        <v/>
      </c>
    </row>
    <row r="27378" spans="1:1" ht="18" customHeight="1" x14ac:dyDescent="0.25">
      <c r="A27378" s="59" t="str">
        <f t="shared" si="428"/>
        <v/>
      </c>
    </row>
    <row r="27379" spans="1:1" ht="18" customHeight="1" x14ac:dyDescent="0.25">
      <c r="A27379" s="59" t="str">
        <f t="shared" si="428"/>
        <v/>
      </c>
    </row>
    <row r="27380" spans="1:1" ht="18" customHeight="1" x14ac:dyDescent="0.25">
      <c r="A27380" s="59" t="str">
        <f t="shared" si="428"/>
        <v/>
      </c>
    </row>
    <row r="27381" spans="1:1" ht="18" customHeight="1" x14ac:dyDescent="0.25">
      <c r="A27381" s="59" t="str">
        <f t="shared" si="428"/>
        <v/>
      </c>
    </row>
    <row r="27382" spans="1:1" ht="18" customHeight="1" x14ac:dyDescent="0.25">
      <c r="A27382" s="59" t="str">
        <f t="shared" si="428"/>
        <v/>
      </c>
    </row>
    <row r="27383" spans="1:1" ht="18" customHeight="1" x14ac:dyDescent="0.25">
      <c r="A27383" s="59" t="str">
        <f t="shared" si="428"/>
        <v/>
      </c>
    </row>
    <row r="27384" spans="1:1" ht="18" customHeight="1" x14ac:dyDescent="0.25">
      <c r="A27384" s="59" t="str">
        <f t="shared" si="428"/>
        <v/>
      </c>
    </row>
    <row r="27385" spans="1:1" ht="18" customHeight="1" x14ac:dyDescent="0.25">
      <c r="A27385" s="59" t="str">
        <f t="shared" si="428"/>
        <v/>
      </c>
    </row>
    <row r="27386" spans="1:1" ht="18" customHeight="1" x14ac:dyDescent="0.25">
      <c r="A27386" s="59" t="str">
        <f t="shared" si="428"/>
        <v/>
      </c>
    </row>
    <row r="27387" spans="1:1" ht="18" customHeight="1" x14ac:dyDescent="0.25">
      <c r="A27387" s="59" t="str">
        <f t="shared" si="428"/>
        <v/>
      </c>
    </row>
    <row r="27388" spans="1:1" ht="18" customHeight="1" x14ac:dyDescent="0.25">
      <c r="A27388" s="59" t="str">
        <f t="shared" si="428"/>
        <v/>
      </c>
    </row>
    <row r="27389" spans="1:1" ht="18" customHeight="1" x14ac:dyDescent="0.25">
      <c r="A27389" s="59" t="str">
        <f t="shared" si="428"/>
        <v/>
      </c>
    </row>
    <row r="27390" spans="1:1" ht="18" customHeight="1" x14ac:dyDescent="0.25">
      <c r="A27390" s="59" t="str">
        <f t="shared" si="428"/>
        <v/>
      </c>
    </row>
    <row r="27391" spans="1:1" ht="18" customHeight="1" x14ac:dyDescent="0.25">
      <c r="A27391" s="59" t="str">
        <f t="shared" si="428"/>
        <v/>
      </c>
    </row>
    <row r="27392" spans="1:1" ht="18" customHeight="1" x14ac:dyDescent="0.25">
      <c r="A27392" s="59" t="str">
        <f t="shared" si="428"/>
        <v/>
      </c>
    </row>
    <row r="27393" spans="1:1" ht="18" customHeight="1" x14ac:dyDescent="0.25">
      <c r="A27393" s="59" t="str">
        <f t="shared" si="428"/>
        <v/>
      </c>
    </row>
    <row r="27394" spans="1:1" ht="18" customHeight="1" x14ac:dyDescent="0.25">
      <c r="A27394" s="59" t="str">
        <f t="shared" si="428"/>
        <v/>
      </c>
    </row>
    <row r="27395" spans="1:1" ht="18" customHeight="1" x14ac:dyDescent="0.25">
      <c r="A27395" s="59" t="str">
        <f t="shared" si="428"/>
        <v/>
      </c>
    </row>
    <row r="27396" spans="1:1" ht="18" customHeight="1" x14ac:dyDescent="0.25">
      <c r="A27396" s="59" t="str">
        <f t="shared" si="428"/>
        <v/>
      </c>
    </row>
    <row r="27397" spans="1:1" ht="18" customHeight="1" x14ac:dyDescent="0.25">
      <c r="A27397" s="59" t="str">
        <f t="shared" si="428"/>
        <v/>
      </c>
    </row>
    <row r="27398" spans="1:1" ht="18" customHeight="1" x14ac:dyDescent="0.25">
      <c r="A27398" s="59" t="str">
        <f t="shared" si="428"/>
        <v/>
      </c>
    </row>
    <row r="27399" spans="1:1" ht="18" customHeight="1" x14ac:dyDescent="0.25">
      <c r="A27399" s="59" t="str">
        <f t="shared" si="428"/>
        <v/>
      </c>
    </row>
    <row r="27400" spans="1:1" ht="18" customHeight="1" x14ac:dyDescent="0.25">
      <c r="A27400" s="59" t="str">
        <f t="shared" si="428"/>
        <v/>
      </c>
    </row>
    <row r="27401" spans="1:1" ht="18" customHeight="1" x14ac:dyDescent="0.25">
      <c r="A27401" s="59" t="str">
        <f t="shared" si="428"/>
        <v/>
      </c>
    </row>
    <row r="27402" spans="1:1" ht="18" customHeight="1" x14ac:dyDescent="0.25">
      <c r="A27402" s="59" t="str">
        <f t="shared" si="428"/>
        <v/>
      </c>
    </row>
    <row r="27403" spans="1:1" ht="18" customHeight="1" x14ac:dyDescent="0.25">
      <c r="A27403" s="59" t="str">
        <f t="shared" si="428"/>
        <v/>
      </c>
    </row>
    <row r="27404" spans="1:1" ht="18" customHeight="1" x14ac:dyDescent="0.25">
      <c r="A27404" s="59" t="str">
        <f t="shared" si="428"/>
        <v/>
      </c>
    </row>
    <row r="27405" spans="1:1" ht="18" customHeight="1" x14ac:dyDescent="0.25">
      <c r="A27405" s="59" t="str">
        <f t="shared" si="428"/>
        <v/>
      </c>
    </row>
    <row r="27406" spans="1:1" ht="18" customHeight="1" x14ac:dyDescent="0.25">
      <c r="A27406" s="59" t="str">
        <f t="shared" si="428"/>
        <v/>
      </c>
    </row>
    <row r="27407" spans="1:1" ht="18" customHeight="1" x14ac:dyDescent="0.25">
      <c r="A27407" s="59" t="str">
        <f t="shared" si="428"/>
        <v/>
      </c>
    </row>
    <row r="27408" spans="1:1" ht="18" customHeight="1" x14ac:dyDescent="0.25">
      <c r="A27408" s="59" t="str">
        <f t="shared" si="428"/>
        <v/>
      </c>
    </row>
    <row r="27409" spans="1:1" ht="18" customHeight="1" x14ac:dyDescent="0.25">
      <c r="A27409" s="59" t="str">
        <f t="shared" si="428"/>
        <v/>
      </c>
    </row>
    <row r="27410" spans="1:1" ht="18" customHeight="1" x14ac:dyDescent="0.25">
      <c r="A27410" s="59" t="str">
        <f t="shared" si="428"/>
        <v/>
      </c>
    </row>
    <row r="27411" spans="1:1" ht="18" customHeight="1" x14ac:dyDescent="0.25">
      <c r="A27411" s="59" t="str">
        <f t="shared" si="428"/>
        <v/>
      </c>
    </row>
    <row r="27412" spans="1:1" ht="18" customHeight="1" x14ac:dyDescent="0.25">
      <c r="A27412" s="59" t="str">
        <f t="shared" si="428"/>
        <v/>
      </c>
    </row>
    <row r="27413" spans="1:1" ht="18" customHeight="1" x14ac:dyDescent="0.25">
      <c r="A27413" s="59" t="str">
        <f t="shared" si="428"/>
        <v/>
      </c>
    </row>
    <row r="27414" spans="1:1" ht="18" customHeight="1" x14ac:dyDescent="0.25">
      <c r="A27414" s="59" t="str">
        <f t="shared" si="428"/>
        <v/>
      </c>
    </row>
    <row r="27415" spans="1:1" ht="18" customHeight="1" x14ac:dyDescent="0.25">
      <c r="A27415" s="59" t="str">
        <f t="shared" si="428"/>
        <v/>
      </c>
    </row>
    <row r="27416" spans="1:1" ht="18" customHeight="1" x14ac:dyDescent="0.25">
      <c r="A27416" s="59" t="str">
        <f t="shared" si="428"/>
        <v/>
      </c>
    </row>
    <row r="27417" spans="1:1" ht="18" customHeight="1" x14ac:dyDescent="0.25">
      <c r="A27417" s="59" t="str">
        <f t="shared" si="428"/>
        <v/>
      </c>
    </row>
    <row r="27418" spans="1:1" ht="18" customHeight="1" x14ac:dyDescent="0.25">
      <c r="A27418" s="59" t="str">
        <f t="shared" si="428"/>
        <v/>
      </c>
    </row>
    <row r="27419" spans="1:1" ht="18" customHeight="1" x14ac:dyDescent="0.25">
      <c r="A27419" s="59" t="str">
        <f t="shared" si="428"/>
        <v/>
      </c>
    </row>
    <row r="27420" spans="1:1" ht="18" customHeight="1" x14ac:dyDescent="0.25">
      <c r="A27420" s="59" t="str">
        <f t="shared" si="428"/>
        <v/>
      </c>
    </row>
    <row r="27421" spans="1:1" ht="18" customHeight="1" x14ac:dyDescent="0.25">
      <c r="A27421" s="59" t="str">
        <f t="shared" si="428"/>
        <v/>
      </c>
    </row>
    <row r="27422" spans="1:1" ht="18" customHeight="1" x14ac:dyDescent="0.25">
      <c r="A27422" s="59" t="str">
        <f t="shared" si="428"/>
        <v/>
      </c>
    </row>
    <row r="27423" spans="1:1" ht="18" customHeight="1" x14ac:dyDescent="0.25">
      <c r="A27423" s="59" t="str">
        <f t="shared" si="428"/>
        <v/>
      </c>
    </row>
    <row r="27424" spans="1:1" ht="18" customHeight="1" x14ac:dyDescent="0.25">
      <c r="A27424" s="59" t="str">
        <f t="shared" si="428"/>
        <v/>
      </c>
    </row>
    <row r="27425" spans="1:1" ht="18" customHeight="1" x14ac:dyDescent="0.25">
      <c r="A27425" s="59" t="str">
        <f t="shared" si="428"/>
        <v/>
      </c>
    </row>
    <row r="27426" spans="1:1" ht="18" customHeight="1" x14ac:dyDescent="0.25">
      <c r="A27426" s="59" t="str">
        <f t="shared" si="428"/>
        <v/>
      </c>
    </row>
    <row r="27427" spans="1:1" ht="18" customHeight="1" x14ac:dyDescent="0.25">
      <c r="A27427" s="59" t="str">
        <f t="shared" si="428"/>
        <v/>
      </c>
    </row>
    <row r="27428" spans="1:1" ht="18" customHeight="1" x14ac:dyDescent="0.25">
      <c r="A27428" s="59" t="str">
        <f t="shared" si="428"/>
        <v/>
      </c>
    </row>
    <row r="27429" spans="1:1" ht="18" customHeight="1" x14ac:dyDescent="0.25">
      <c r="A27429" s="59" t="str">
        <f t="shared" si="428"/>
        <v/>
      </c>
    </row>
    <row r="27430" spans="1:1" ht="18" customHeight="1" x14ac:dyDescent="0.25">
      <c r="A27430" s="59" t="str">
        <f t="shared" si="428"/>
        <v/>
      </c>
    </row>
    <row r="27431" spans="1:1" ht="18" customHeight="1" x14ac:dyDescent="0.25">
      <c r="A27431" s="59" t="str">
        <f t="shared" si="428"/>
        <v/>
      </c>
    </row>
    <row r="27432" spans="1:1" ht="18" customHeight="1" x14ac:dyDescent="0.25">
      <c r="A27432" s="59" t="str">
        <f t="shared" si="428"/>
        <v/>
      </c>
    </row>
    <row r="27433" spans="1:1" ht="18" customHeight="1" x14ac:dyDescent="0.25">
      <c r="A27433" s="59" t="str">
        <f t="shared" si="428"/>
        <v/>
      </c>
    </row>
    <row r="27434" spans="1:1" ht="18" customHeight="1" x14ac:dyDescent="0.25">
      <c r="A27434" s="59" t="str">
        <f t="shared" si="428"/>
        <v/>
      </c>
    </row>
    <row r="27435" spans="1:1" ht="18" customHeight="1" x14ac:dyDescent="0.25">
      <c r="A27435" s="59" t="str">
        <f t="shared" si="428"/>
        <v/>
      </c>
    </row>
    <row r="27436" spans="1:1" ht="18" customHeight="1" x14ac:dyDescent="0.25">
      <c r="A27436" s="59" t="str">
        <f t="shared" si="428"/>
        <v/>
      </c>
    </row>
    <row r="27437" spans="1:1" ht="18" customHeight="1" x14ac:dyDescent="0.25">
      <c r="A27437" s="59" t="str">
        <f t="shared" si="428"/>
        <v/>
      </c>
    </row>
    <row r="27438" spans="1:1" ht="18" customHeight="1" x14ac:dyDescent="0.25">
      <c r="A27438" s="59" t="str">
        <f t="shared" ref="A27438:A27501" si="429">IF(B27438&lt;&gt;"",DATE(2020,INT((ROW(A27436)-1)/78)+1,1),"")</f>
        <v/>
      </c>
    </row>
    <row r="27439" spans="1:1" ht="18" customHeight="1" x14ac:dyDescent="0.25">
      <c r="A27439" s="59" t="str">
        <f t="shared" si="429"/>
        <v/>
      </c>
    </row>
    <row r="27440" spans="1:1" ht="18" customHeight="1" x14ac:dyDescent="0.25">
      <c r="A27440" s="59" t="str">
        <f t="shared" si="429"/>
        <v/>
      </c>
    </row>
    <row r="27441" spans="1:1" ht="18" customHeight="1" x14ac:dyDescent="0.25">
      <c r="A27441" s="59" t="str">
        <f t="shared" si="429"/>
        <v/>
      </c>
    </row>
    <row r="27442" spans="1:1" ht="18" customHeight="1" x14ac:dyDescent="0.25">
      <c r="A27442" s="59" t="str">
        <f t="shared" si="429"/>
        <v/>
      </c>
    </row>
    <row r="27443" spans="1:1" ht="18" customHeight="1" x14ac:dyDescent="0.25">
      <c r="A27443" s="59" t="str">
        <f t="shared" si="429"/>
        <v/>
      </c>
    </row>
    <row r="27444" spans="1:1" ht="18" customHeight="1" x14ac:dyDescent="0.25">
      <c r="A27444" s="59" t="str">
        <f t="shared" si="429"/>
        <v/>
      </c>
    </row>
    <row r="27445" spans="1:1" ht="18" customHeight="1" x14ac:dyDescent="0.25">
      <c r="A27445" s="59" t="str">
        <f t="shared" si="429"/>
        <v/>
      </c>
    </row>
    <row r="27446" spans="1:1" ht="18" customHeight="1" x14ac:dyDescent="0.25">
      <c r="A27446" s="59" t="str">
        <f t="shared" si="429"/>
        <v/>
      </c>
    </row>
    <row r="27447" spans="1:1" ht="18" customHeight="1" x14ac:dyDescent="0.25">
      <c r="A27447" s="59" t="str">
        <f t="shared" si="429"/>
        <v/>
      </c>
    </row>
    <row r="27448" spans="1:1" ht="18" customHeight="1" x14ac:dyDescent="0.25">
      <c r="A27448" s="59" t="str">
        <f t="shared" si="429"/>
        <v/>
      </c>
    </row>
    <row r="27449" spans="1:1" ht="18" customHeight="1" x14ac:dyDescent="0.25">
      <c r="A27449" s="59" t="str">
        <f t="shared" si="429"/>
        <v/>
      </c>
    </row>
    <row r="27450" spans="1:1" ht="18" customHeight="1" x14ac:dyDescent="0.25">
      <c r="A27450" s="59" t="str">
        <f t="shared" si="429"/>
        <v/>
      </c>
    </row>
    <row r="27451" spans="1:1" ht="18" customHeight="1" x14ac:dyDescent="0.25">
      <c r="A27451" s="59" t="str">
        <f t="shared" si="429"/>
        <v/>
      </c>
    </row>
    <row r="27452" spans="1:1" ht="18" customHeight="1" x14ac:dyDescent="0.25">
      <c r="A27452" s="59" t="str">
        <f t="shared" si="429"/>
        <v/>
      </c>
    </row>
    <row r="27453" spans="1:1" ht="18" customHeight="1" x14ac:dyDescent="0.25">
      <c r="A27453" s="59" t="str">
        <f t="shared" si="429"/>
        <v/>
      </c>
    </row>
    <row r="27454" spans="1:1" ht="18" customHeight="1" x14ac:dyDescent="0.25">
      <c r="A27454" s="59" t="str">
        <f t="shared" si="429"/>
        <v/>
      </c>
    </row>
    <row r="27455" spans="1:1" ht="18" customHeight="1" x14ac:dyDescent="0.25">
      <c r="A27455" s="59" t="str">
        <f t="shared" si="429"/>
        <v/>
      </c>
    </row>
    <row r="27456" spans="1:1" ht="18" customHeight="1" x14ac:dyDescent="0.25">
      <c r="A27456" s="59" t="str">
        <f t="shared" si="429"/>
        <v/>
      </c>
    </row>
    <row r="27457" spans="1:1" ht="18" customHeight="1" x14ac:dyDescent="0.25">
      <c r="A27457" s="59" t="str">
        <f t="shared" si="429"/>
        <v/>
      </c>
    </row>
    <row r="27458" spans="1:1" ht="18" customHeight="1" x14ac:dyDescent="0.25">
      <c r="A27458" s="59" t="str">
        <f t="shared" si="429"/>
        <v/>
      </c>
    </row>
    <row r="27459" spans="1:1" ht="18" customHeight="1" x14ac:dyDescent="0.25">
      <c r="A27459" s="59" t="str">
        <f t="shared" si="429"/>
        <v/>
      </c>
    </row>
    <row r="27460" spans="1:1" ht="18" customHeight="1" x14ac:dyDescent="0.25">
      <c r="A27460" s="59" t="str">
        <f t="shared" si="429"/>
        <v/>
      </c>
    </row>
    <row r="27461" spans="1:1" ht="18" customHeight="1" x14ac:dyDescent="0.25">
      <c r="A27461" s="59" t="str">
        <f t="shared" si="429"/>
        <v/>
      </c>
    </row>
    <row r="27462" spans="1:1" ht="18" customHeight="1" x14ac:dyDescent="0.25">
      <c r="A27462" s="59" t="str">
        <f t="shared" si="429"/>
        <v/>
      </c>
    </row>
    <row r="27463" spans="1:1" ht="18" customHeight="1" x14ac:dyDescent="0.25">
      <c r="A27463" s="59" t="str">
        <f t="shared" si="429"/>
        <v/>
      </c>
    </row>
    <row r="27464" spans="1:1" ht="18" customHeight="1" x14ac:dyDescent="0.25">
      <c r="A27464" s="59" t="str">
        <f t="shared" si="429"/>
        <v/>
      </c>
    </row>
    <row r="27465" spans="1:1" ht="18" customHeight="1" x14ac:dyDescent="0.25">
      <c r="A27465" s="59" t="str">
        <f t="shared" si="429"/>
        <v/>
      </c>
    </row>
    <row r="27466" spans="1:1" ht="18" customHeight="1" x14ac:dyDescent="0.25">
      <c r="A27466" s="59" t="str">
        <f t="shared" si="429"/>
        <v/>
      </c>
    </row>
    <row r="27467" spans="1:1" ht="18" customHeight="1" x14ac:dyDescent="0.25">
      <c r="A27467" s="59" t="str">
        <f t="shared" si="429"/>
        <v/>
      </c>
    </row>
    <row r="27468" spans="1:1" ht="18" customHeight="1" x14ac:dyDescent="0.25">
      <c r="A27468" s="59" t="str">
        <f t="shared" si="429"/>
        <v/>
      </c>
    </row>
    <row r="27469" spans="1:1" ht="18" customHeight="1" x14ac:dyDescent="0.25">
      <c r="A27469" s="59" t="str">
        <f t="shared" si="429"/>
        <v/>
      </c>
    </row>
    <row r="27470" spans="1:1" ht="18" customHeight="1" x14ac:dyDescent="0.25">
      <c r="A27470" s="59" t="str">
        <f t="shared" si="429"/>
        <v/>
      </c>
    </row>
    <row r="27471" spans="1:1" ht="18" customHeight="1" x14ac:dyDescent="0.25">
      <c r="A27471" s="59" t="str">
        <f t="shared" si="429"/>
        <v/>
      </c>
    </row>
    <row r="27472" spans="1:1" ht="18" customHeight="1" x14ac:dyDescent="0.25">
      <c r="A27472" s="59" t="str">
        <f t="shared" si="429"/>
        <v/>
      </c>
    </row>
    <row r="27473" spans="1:1" ht="18" customHeight="1" x14ac:dyDescent="0.25">
      <c r="A27473" s="59" t="str">
        <f t="shared" si="429"/>
        <v/>
      </c>
    </row>
    <row r="27474" spans="1:1" ht="18" customHeight="1" x14ac:dyDescent="0.25">
      <c r="A27474" s="59" t="str">
        <f t="shared" si="429"/>
        <v/>
      </c>
    </row>
    <row r="27475" spans="1:1" ht="18" customHeight="1" x14ac:dyDescent="0.25">
      <c r="A27475" s="59" t="str">
        <f t="shared" si="429"/>
        <v/>
      </c>
    </row>
    <row r="27476" spans="1:1" ht="18" customHeight="1" x14ac:dyDescent="0.25">
      <c r="A27476" s="59" t="str">
        <f t="shared" si="429"/>
        <v/>
      </c>
    </row>
    <row r="27477" spans="1:1" ht="18" customHeight="1" x14ac:dyDescent="0.25">
      <c r="A27477" s="59" t="str">
        <f t="shared" si="429"/>
        <v/>
      </c>
    </row>
    <row r="27478" spans="1:1" ht="18" customHeight="1" x14ac:dyDescent="0.25">
      <c r="A27478" s="59" t="str">
        <f t="shared" si="429"/>
        <v/>
      </c>
    </row>
    <row r="27479" spans="1:1" ht="18" customHeight="1" x14ac:dyDescent="0.25">
      <c r="A27479" s="59" t="str">
        <f t="shared" si="429"/>
        <v/>
      </c>
    </row>
    <row r="27480" spans="1:1" ht="18" customHeight="1" x14ac:dyDescent="0.25">
      <c r="A27480" s="59" t="str">
        <f t="shared" si="429"/>
        <v/>
      </c>
    </row>
    <row r="27481" spans="1:1" ht="18" customHeight="1" x14ac:dyDescent="0.25">
      <c r="A27481" s="59" t="str">
        <f t="shared" si="429"/>
        <v/>
      </c>
    </row>
    <row r="27482" spans="1:1" ht="18" customHeight="1" x14ac:dyDescent="0.25">
      <c r="A27482" s="59" t="str">
        <f t="shared" si="429"/>
        <v/>
      </c>
    </row>
    <row r="27483" spans="1:1" ht="18" customHeight="1" x14ac:dyDescent="0.25">
      <c r="A27483" s="59" t="str">
        <f t="shared" si="429"/>
        <v/>
      </c>
    </row>
    <row r="27484" spans="1:1" ht="18" customHeight="1" x14ac:dyDescent="0.25">
      <c r="A27484" s="59" t="str">
        <f t="shared" si="429"/>
        <v/>
      </c>
    </row>
    <row r="27485" spans="1:1" ht="18" customHeight="1" x14ac:dyDescent="0.25">
      <c r="A27485" s="59" t="str">
        <f t="shared" si="429"/>
        <v/>
      </c>
    </row>
    <row r="27486" spans="1:1" ht="18" customHeight="1" x14ac:dyDescent="0.25">
      <c r="A27486" s="59" t="str">
        <f t="shared" si="429"/>
        <v/>
      </c>
    </row>
    <row r="27487" spans="1:1" ht="18" customHeight="1" x14ac:dyDescent="0.25">
      <c r="A27487" s="59" t="str">
        <f t="shared" si="429"/>
        <v/>
      </c>
    </row>
    <row r="27488" spans="1:1" ht="18" customHeight="1" x14ac:dyDescent="0.25">
      <c r="A27488" s="59" t="str">
        <f t="shared" si="429"/>
        <v/>
      </c>
    </row>
    <row r="27489" spans="1:1" ht="18" customHeight="1" x14ac:dyDescent="0.25">
      <c r="A27489" s="59" t="str">
        <f t="shared" si="429"/>
        <v/>
      </c>
    </row>
    <row r="27490" spans="1:1" ht="18" customHeight="1" x14ac:dyDescent="0.25">
      <c r="A27490" s="59" t="str">
        <f t="shared" si="429"/>
        <v/>
      </c>
    </row>
    <row r="27491" spans="1:1" ht="18" customHeight="1" x14ac:dyDescent="0.25">
      <c r="A27491" s="59" t="str">
        <f t="shared" si="429"/>
        <v/>
      </c>
    </row>
    <row r="27492" spans="1:1" ht="18" customHeight="1" x14ac:dyDescent="0.25">
      <c r="A27492" s="59" t="str">
        <f t="shared" si="429"/>
        <v/>
      </c>
    </row>
    <row r="27493" spans="1:1" ht="18" customHeight="1" x14ac:dyDescent="0.25">
      <c r="A27493" s="59" t="str">
        <f t="shared" si="429"/>
        <v/>
      </c>
    </row>
    <row r="27494" spans="1:1" ht="18" customHeight="1" x14ac:dyDescent="0.25">
      <c r="A27494" s="59" t="str">
        <f t="shared" si="429"/>
        <v/>
      </c>
    </row>
    <row r="27495" spans="1:1" ht="18" customHeight="1" x14ac:dyDescent="0.25">
      <c r="A27495" s="59" t="str">
        <f t="shared" si="429"/>
        <v/>
      </c>
    </row>
    <row r="27496" spans="1:1" ht="18" customHeight="1" x14ac:dyDescent="0.25">
      <c r="A27496" s="59" t="str">
        <f t="shared" si="429"/>
        <v/>
      </c>
    </row>
    <row r="27497" spans="1:1" ht="18" customHeight="1" x14ac:dyDescent="0.25">
      <c r="A27497" s="59" t="str">
        <f t="shared" si="429"/>
        <v/>
      </c>
    </row>
    <row r="27498" spans="1:1" ht="18" customHeight="1" x14ac:dyDescent="0.25">
      <c r="A27498" s="59" t="str">
        <f t="shared" si="429"/>
        <v/>
      </c>
    </row>
    <row r="27499" spans="1:1" ht="18" customHeight="1" x14ac:dyDescent="0.25">
      <c r="A27499" s="59" t="str">
        <f t="shared" si="429"/>
        <v/>
      </c>
    </row>
    <row r="27500" spans="1:1" ht="18" customHeight="1" x14ac:dyDescent="0.25">
      <c r="A27500" s="59" t="str">
        <f t="shared" si="429"/>
        <v/>
      </c>
    </row>
    <row r="27501" spans="1:1" ht="18" customHeight="1" x14ac:dyDescent="0.25">
      <c r="A27501" s="59" t="str">
        <f t="shared" si="429"/>
        <v/>
      </c>
    </row>
    <row r="27502" spans="1:1" ht="18" customHeight="1" x14ac:dyDescent="0.25">
      <c r="A27502" s="59" t="str">
        <f t="shared" ref="A27502:A27565" si="430">IF(B27502&lt;&gt;"",DATE(2020,INT((ROW(A27500)-1)/78)+1,1),"")</f>
        <v/>
      </c>
    </row>
    <row r="27503" spans="1:1" ht="18" customHeight="1" x14ac:dyDescent="0.25">
      <c r="A27503" s="59" t="str">
        <f t="shared" si="430"/>
        <v/>
      </c>
    </row>
    <row r="27504" spans="1:1" ht="18" customHeight="1" x14ac:dyDescent="0.25">
      <c r="A27504" s="59" t="str">
        <f t="shared" si="430"/>
        <v/>
      </c>
    </row>
    <row r="27505" spans="1:1" ht="18" customHeight="1" x14ac:dyDescent="0.25">
      <c r="A27505" s="59" t="str">
        <f t="shared" si="430"/>
        <v/>
      </c>
    </row>
    <row r="27506" spans="1:1" ht="18" customHeight="1" x14ac:dyDescent="0.25">
      <c r="A27506" s="59" t="str">
        <f t="shared" si="430"/>
        <v/>
      </c>
    </row>
    <row r="27507" spans="1:1" ht="18" customHeight="1" x14ac:dyDescent="0.25">
      <c r="A27507" s="59" t="str">
        <f t="shared" si="430"/>
        <v/>
      </c>
    </row>
    <row r="27508" spans="1:1" ht="18" customHeight="1" x14ac:dyDescent="0.25">
      <c r="A27508" s="59" t="str">
        <f t="shared" si="430"/>
        <v/>
      </c>
    </row>
    <row r="27509" spans="1:1" ht="18" customHeight="1" x14ac:dyDescent="0.25">
      <c r="A27509" s="59" t="str">
        <f t="shared" si="430"/>
        <v/>
      </c>
    </row>
    <row r="27510" spans="1:1" ht="18" customHeight="1" x14ac:dyDescent="0.25">
      <c r="A27510" s="59" t="str">
        <f t="shared" si="430"/>
        <v/>
      </c>
    </row>
    <row r="27511" spans="1:1" ht="18" customHeight="1" x14ac:dyDescent="0.25">
      <c r="A27511" s="59" t="str">
        <f t="shared" si="430"/>
        <v/>
      </c>
    </row>
    <row r="27512" spans="1:1" ht="18" customHeight="1" x14ac:dyDescent="0.25">
      <c r="A27512" s="59" t="str">
        <f t="shared" si="430"/>
        <v/>
      </c>
    </row>
    <row r="27513" spans="1:1" ht="18" customHeight="1" x14ac:dyDescent="0.25">
      <c r="A27513" s="59" t="str">
        <f t="shared" si="430"/>
        <v/>
      </c>
    </row>
    <row r="27514" spans="1:1" ht="18" customHeight="1" x14ac:dyDescent="0.25">
      <c r="A27514" s="59" t="str">
        <f t="shared" si="430"/>
        <v/>
      </c>
    </row>
    <row r="27515" spans="1:1" ht="18" customHeight="1" x14ac:dyDescent="0.25">
      <c r="A27515" s="59" t="str">
        <f t="shared" si="430"/>
        <v/>
      </c>
    </row>
    <row r="27516" spans="1:1" ht="18" customHeight="1" x14ac:dyDescent="0.25">
      <c r="A27516" s="59" t="str">
        <f t="shared" si="430"/>
        <v/>
      </c>
    </row>
    <row r="27517" spans="1:1" ht="18" customHeight="1" x14ac:dyDescent="0.25">
      <c r="A27517" s="59" t="str">
        <f t="shared" si="430"/>
        <v/>
      </c>
    </row>
    <row r="27518" spans="1:1" ht="18" customHeight="1" x14ac:dyDescent="0.25">
      <c r="A27518" s="59" t="str">
        <f t="shared" si="430"/>
        <v/>
      </c>
    </row>
    <row r="27519" spans="1:1" ht="18" customHeight="1" x14ac:dyDescent="0.25">
      <c r="A27519" s="59" t="str">
        <f t="shared" si="430"/>
        <v/>
      </c>
    </row>
    <row r="27520" spans="1:1" ht="18" customHeight="1" x14ac:dyDescent="0.25">
      <c r="A27520" s="59" t="str">
        <f t="shared" si="430"/>
        <v/>
      </c>
    </row>
    <row r="27521" spans="1:1" ht="18" customHeight="1" x14ac:dyDescent="0.25">
      <c r="A27521" s="59" t="str">
        <f t="shared" si="430"/>
        <v/>
      </c>
    </row>
    <row r="27522" spans="1:1" ht="18" customHeight="1" x14ac:dyDescent="0.25">
      <c r="A27522" s="59" t="str">
        <f t="shared" si="430"/>
        <v/>
      </c>
    </row>
    <row r="27523" spans="1:1" ht="18" customHeight="1" x14ac:dyDescent="0.25">
      <c r="A27523" s="59" t="str">
        <f t="shared" si="430"/>
        <v/>
      </c>
    </row>
    <row r="27524" spans="1:1" ht="18" customHeight="1" x14ac:dyDescent="0.25">
      <c r="A27524" s="59" t="str">
        <f t="shared" si="430"/>
        <v/>
      </c>
    </row>
    <row r="27525" spans="1:1" ht="18" customHeight="1" x14ac:dyDescent="0.25">
      <c r="A27525" s="59" t="str">
        <f t="shared" si="430"/>
        <v/>
      </c>
    </row>
    <row r="27526" spans="1:1" ht="18" customHeight="1" x14ac:dyDescent="0.25">
      <c r="A27526" s="59" t="str">
        <f t="shared" si="430"/>
        <v/>
      </c>
    </row>
    <row r="27527" spans="1:1" ht="18" customHeight="1" x14ac:dyDescent="0.25">
      <c r="A27527" s="59" t="str">
        <f t="shared" si="430"/>
        <v/>
      </c>
    </row>
    <row r="27528" spans="1:1" ht="18" customHeight="1" x14ac:dyDescent="0.25">
      <c r="A27528" s="59" t="str">
        <f t="shared" si="430"/>
        <v/>
      </c>
    </row>
    <row r="27529" spans="1:1" ht="18" customHeight="1" x14ac:dyDescent="0.25">
      <c r="A27529" s="59" t="str">
        <f t="shared" si="430"/>
        <v/>
      </c>
    </row>
    <row r="27530" spans="1:1" ht="18" customHeight="1" x14ac:dyDescent="0.25">
      <c r="A27530" s="59" t="str">
        <f t="shared" si="430"/>
        <v/>
      </c>
    </row>
    <row r="27531" spans="1:1" ht="18" customHeight="1" x14ac:dyDescent="0.25">
      <c r="A27531" s="59" t="str">
        <f t="shared" si="430"/>
        <v/>
      </c>
    </row>
    <row r="27532" spans="1:1" ht="18" customHeight="1" x14ac:dyDescent="0.25">
      <c r="A27532" s="59" t="str">
        <f t="shared" si="430"/>
        <v/>
      </c>
    </row>
    <row r="27533" spans="1:1" ht="18" customHeight="1" x14ac:dyDescent="0.25">
      <c r="A27533" s="59" t="str">
        <f t="shared" si="430"/>
        <v/>
      </c>
    </row>
    <row r="27534" spans="1:1" ht="18" customHeight="1" x14ac:dyDescent="0.25">
      <c r="A27534" s="59" t="str">
        <f t="shared" si="430"/>
        <v/>
      </c>
    </row>
    <row r="27535" spans="1:1" ht="18" customHeight="1" x14ac:dyDescent="0.25">
      <c r="A27535" s="59" t="str">
        <f t="shared" si="430"/>
        <v/>
      </c>
    </row>
    <row r="27536" spans="1:1" ht="18" customHeight="1" x14ac:dyDescent="0.25">
      <c r="A27536" s="59" t="str">
        <f t="shared" si="430"/>
        <v/>
      </c>
    </row>
    <row r="27537" spans="1:1" ht="18" customHeight="1" x14ac:dyDescent="0.25">
      <c r="A27537" s="59" t="str">
        <f t="shared" si="430"/>
        <v/>
      </c>
    </row>
    <row r="27538" spans="1:1" ht="18" customHeight="1" x14ac:dyDescent="0.25">
      <c r="A27538" s="59" t="str">
        <f t="shared" si="430"/>
        <v/>
      </c>
    </row>
    <row r="27539" spans="1:1" ht="18" customHeight="1" x14ac:dyDescent="0.25">
      <c r="A27539" s="59" t="str">
        <f t="shared" si="430"/>
        <v/>
      </c>
    </row>
    <row r="27540" spans="1:1" ht="18" customHeight="1" x14ac:dyDescent="0.25">
      <c r="A27540" s="59" t="str">
        <f t="shared" si="430"/>
        <v/>
      </c>
    </row>
    <row r="27541" spans="1:1" ht="18" customHeight="1" x14ac:dyDescent="0.25">
      <c r="A27541" s="59" t="str">
        <f t="shared" si="430"/>
        <v/>
      </c>
    </row>
    <row r="27542" spans="1:1" ht="18" customHeight="1" x14ac:dyDescent="0.25">
      <c r="A27542" s="59" t="str">
        <f t="shared" si="430"/>
        <v/>
      </c>
    </row>
    <row r="27543" spans="1:1" ht="18" customHeight="1" x14ac:dyDescent="0.25">
      <c r="A27543" s="59" t="str">
        <f t="shared" si="430"/>
        <v/>
      </c>
    </row>
    <row r="27544" spans="1:1" ht="18" customHeight="1" x14ac:dyDescent="0.25">
      <c r="A27544" s="59" t="str">
        <f t="shared" si="430"/>
        <v/>
      </c>
    </row>
    <row r="27545" spans="1:1" ht="18" customHeight="1" x14ac:dyDescent="0.25">
      <c r="A27545" s="59" t="str">
        <f t="shared" si="430"/>
        <v/>
      </c>
    </row>
    <row r="27546" spans="1:1" ht="18" customHeight="1" x14ac:dyDescent="0.25">
      <c r="A27546" s="59" t="str">
        <f t="shared" si="430"/>
        <v/>
      </c>
    </row>
    <row r="27547" spans="1:1" ht="18" customHeight="1" x14ac:dyDescent="0.25">
      <c r="A27547" s="59" t="str">
        <f t="shared" si="430"/>
        <v/>
      </c>
    </row>
    <row r="27548" spans="1:1" ht="18" customHeight="1" x14ac:dyDescent="0.25">
      <c r="A27548" s="59" t="str">
        <f t="shared" si="430"/>
        <v/>
      </c>
    </row>
    <row r="27549" spans="1:1" ht="18" customHeight="1" x14ac:dyDescent="0.25">
      <c r="A27549" s="59" t="str">
        <f t="shared" si="430"/>
        <v/>
      </c>
    </row>
    <row r="27550" spans="1:1" ht="18" customHeight="1" x14ac:dyDescent="0.25">
      <c r="A27550" s="59" t="str">
        <f t="shared" si="430"/>
        <v/>
      </c>
    </row>
    <row r="27551" spans="1:1" ht="18" customHeight="1" x14ac:dyDescent="0.25">
      <c r="A27551" s="59" t="str">
        <f t="shared" si="430"/>
        <v/>
      </c>
    </row>
    <row r="27552" spans="1:1" ht="18" customHeight="1" x14ac:dyDescent="0.25">
      <c r="A27552" s="59" t="str">
        <f t="shared" si="430"/>
        <v/>
      </c>
    </row>
    <row r="27553" spans="1:1" ht="18" customHeight="1" x14ac:dyDescent="0.25">
      <c r="A27553" s="59" t="str">
        <f t="shared" si="430"/>
        <v/>
      </c>
    </row>
    <row r="27554" spans="1:1" ht="18" customHeight="1" x14ac:dyDescent="0.25">
      <c r="A27554" s="59" t="str">
        <f t="shared" si="430"/>
        <v/>
      </c>
    </row>
    <row r="27555" spans="1:1" ht="18" customHeight="1" x14ac:dyDescent="0.25">
      <c r="A27555" s="59" t="str">
        <f t="shared" si="430"/>
        <v/>
      </c>
    </row>
    <row r="27556" spans="1:1" ht="18" customHeight="1" x14ac:dyDescent="0.25">
      <c r="A27556" s="59" t="str">
        <f t="shared" si="430"/>
        <v/>
      </c>
    </row>
    <row r="27557" spans="1:1" ht="18" customHeight="1" x14ac:dyDescent="0.25">
      <c r="A27557" s="59" t="str">
        <f t="shared" si="430"/>
        <v/>
      </c>
    </row>
    <row r="27558" spans="1:1" ht="18" customHeight="1" x14ac:dyDescent="0.25">
      <c r="A27558" s="59" t="str">
        <f t="shared" si="430"/>
        <v/>
      </c>
    </row>
    <row r="27559" spans="1:1" ht="18" customHeight="1" x14ac:dyDescent="0.25">
      <c r="A27559" s="59" t="str">
        <f t="shared" si="430"/>
        <v/>
      </c>
    </row>
    <row r="27560" spans="1:1" ht="18" customHeight="1" x14ac:dyDescent="0.25">
      <c r="A27560" s="59" t="str">
        <f t="shared" si="430"/>
        <v/>
      </c>
    </row>
    <row r="27561" spans="1:1" ht="18" customHeight="1" x14ac:dyDescent="0.25">
      <c r="A27561" s="59" t="str">
        <f t="shared" si="430"/>
        <v/>
      </c>
    </row>
    <row r="27562" spans="1:1" ht="18" customHeight="1" x14ac:dyDescent="0.25">
      <c r="A27562" s="59" t="str">
        <f t="shared" si="430"/>
        <v/>
      </c>
    </row>
    <row r="27563" spans="1:1" ht="18" customHeight="1" x14ac:dyDescent="0.25">
      <c r="A27563" s="59" t="str">
        <f t="shared" si="430"/>
        <v/>
      </c>
    </row>
    <row r="27564" spans="1:1" ht="18" customHeight="1" x14ac:dyDescent="0.25">
      <c r="A27564" s="59" t="str">
        <f t="shared" si="430"/>
        <v/>
      </c>
    </row>
    <row r="27565" spans="1:1" ht="18" customHeight="1" x14ac:dyDescent="0.25">
      <c r="A27565" s="59" t="str">
        <f t="shared" si="430"/>
        <v/>
      </c>
    </row>
    <row r="27566" spans="1:1" ht="18" customHeight="1" x14ac:dyDescent="0.25">
      <c r="A27566" s="59" t="str">
        <f t="shared" ref="A27566:A27629" si="431">IF(B27566&lt;&gt;"",DATE(2020,INT((ROW(A27564)-1)/78)+1,1),"")</f>
        <v/>
      </c>
    </row>
    <row r="27567" spans="1:1" ht="18" customHeight="1" x14ac:dyDescent="0.25">
      <c r="A27567" s="59" t="str">
        <f t="shared" si="431"/>
        <v/>
      </c>
    </row>
    <row r="27568" spans="1:1" ht="18" customHeight="1" x14ac:dyDescent="0.25">
      <c r="A27568" s="59" t="str">
        <f t="shared" si="431"/>
        <v/>
      </c>
    </row>
    <row r="27569" spans="1:1" ht="18" customHeight="1" x14ac:dyDescent="0.25">
      <c r="A27569" s="59" t="str">
        <f t="shared" si="431"/>
        <v/>
      </c>
    </row>
    <row r="27570" spans="1:1" ht="18" customHeight="1" x14ac:dyDescent="0.25">
      <c r="A27570" s="59" t="str">
        <f t="shared" si="431"/>
        <v/>
      </c>
    </row>
    <row r="27571" spans="1:1" ht="18" customHeight="1" x14ac:dyDescent="0.25">
      <c r="A27571" s="59" t="str">
        <f t="shared" si="431"/>
        <v/>
      </c>
    </row>
    <row r="27572" spans="1:1" ht="18" customHeight="1" x14ac:dyDescent="0.25">
      <c r="A27572" s="59" t="str">
        <f t="shared" si="431"/>
        <v/>
      </c>
    </row>
    <row r="27573" spans="1:1" ht="18" customHeight="1" x14ac:dyDescent="0.25">
      <c r="A27573" s="59" t="str">
        <f t="shared" si="431"/>
        <v/>
      </c>
    </row>
    <row r="27574" spans="1:1" ht="18" customHeight="1" x14ac:dyDescent="0.25">
      <c r="A27574" s="59" t="str">
        <f t="shared" si="431"/>
        <v/>
      </c>
    </row>
    <row r="27575" spans="1:1" ht="18" customHeight="1" x14ac:dyDescent="0.25">
      <c r="A27575" s="59" t="str">
        <f t="shared" si="431"/>
        <v/>
      </c>
    </row>
    <row r="27576" spans="1:1" ht="18" customHeight="1" x14ac:dyDescent="0.25">
      <c r="A27576" s="59" t="str">
        <f t="shared" si="431"/>
        <v/>
      </c>
    </row>
    <row r="27577" spans="1:1" ht="18" customHeight="1" x14ac:dyDescent="0.25">
      <c r="A27577" s="59" t="str">
        <f t="shared" si="431"/>
        <v/>
      </c>
    </row>
    <row r="27578" spans="1:1" ht="18" customHeight="1" x14ac:dyDescent="0.25">
      <c r="A27578" s="59" t="str">
        <f t="shared" si="431"/>
        <v/>
      </c>
    </row>
    <row r="27579" spans="1:1" ht="18" customHeight="1" x14ac:dyDescent="0.25">
      <c r="A27579" s="59" t="str">
        <f t="shared" si="431"/>
        <v/>
      </c>
    </row>
    <row r="27580" spans="1:1" ht="18" customHeight="1" x14ac:dyDescent="0.25">
      <c r="A27580" s="59" t="str">
        <f t="shared" si="431"/>
        <v/>
      </c>
    </row>
    <row r="27581" spans="1:1" ht="18" customHeight="1" x14ac:dyDescent="0.25">
      <c r="A27581" s="59" t="str">
        <f t="shared" si="431"/>
        <v/>
      </c>
    </row>
    <row r="27582" spans="1:1" ht="18" customHeight="1" x14ac:dyDescent="0.25">
      <c r="A27582" s="59" t="str">
        <f t="shared" si="431"/>
        <v/>
      </c>
    </row>
    <row r="27583" spans="1:1" ht="18" customHeight="1" x14ac:dyDescent="0.25">
      <c r="A27583" s="59" t="str">
        <f t="shared" si="431"/>
        <v/>
      </c>
    </row>
    <row r="27584" spans="1:1" ht="18" customHeight="1" x14ac:dyDescent="0.25">
      <c r="A27584" s="59" t="str">
        <f t="shared" si="431"/>
        <v/>
      </c>
    </row>
    <row r="27585" spans="1:1" ht="18" customHeight="1" x14ac:dyDescent="0.25">
      <c r="A27585" s="59" t="str">
        <f t="shared" si="431"/>
        <v/>
      </c>
    </row>
    <row r="27586" spans="1:1" ht="18" customHeight="1" x14ac:dyDescent="0.25">
      <c r="A27586" s="59" t="str">
        <f t="shared" si="431"/>
        <v/>
      </c>
    </row>
    <row r="27587" spans="1:1" ht="18" customHeight="1" x14ac:dyDescent="0.25">
      <c r="A27587" s="59" t="str">
        <f t="shared" si="431"/>
        <v/>
      </c>
    </row>
    <row r="27588" spans="1:1" ht="18" customHeight="1" x14ac:dyDescent="0.25">
      <c r="A27588" s="59" t="str">
        <f t="shared" si="431"/>
        <v/>
      </c>
    </row>
    <row r="27589" spans="1:1" ht="18" customHeight="1" x14ac:dyDescent="0.25">
      <c r="A27589" s="59" t="str">
        <f t="shared" si="431"/>
        <v/>
      </c>
    </row>
    <row r="27590" spans="1:1" ht="18" customHeight="1" x14ac:dyDescent="0.25">
      <c r="A27590" s="59" t="str">
        <f t="shared" si="431"/>
        <v/>
      </c>
    </row>
    <row r="27591" spans="1:1" ht="18" customHeight="1" x14ac:dyDescent="0.25">
      <c r="A27591" s="59" t="str">
        <f t="shared" si="431"/>
        <v/>
      </c>
    </row>
    <row r="27592" spans="1:1" ht="18" customHeight="1" x14ac:dyDescent="0.25">
      <c r="A27592" s="59" t="str">
        <f t="shared" si="431"/>
        <v/>
      </c>
    </row>
    <row r="27593" spans="1:1" ht="18" customHeight="1" x14ac:dyDescent="0.25">
      <c r="A27593" s="59" t="str">
        <f t="shared" si="431"/>
        <v/>
      </c>
    </row>
    <row r="27594" spans="1:1" ht="18" customHeight="1" x14ac:dyDescent="0.25">
      <c r="A27594" s="59" t="str">
        <f t="shared" si="431"/>
        <v/>
      </c>
    </row>
    <row r="27595" spans="1:1" ht="18" customHeight="1" x14ac:dyDescent="0.25">
      <c r="A27595" s="59" t="str">
        <f t="shared" si="431"/>
        <v/>
      </c>
    </row>
    <row r="27596" spans="1:1" ht="18" customHeight="1" x14ac:dyDescent="0.25">
      <c r="A27596" s="59" t="str">
        <f t="shared" si="431"/>
        <v/>
      </c>
    </row>
    <row r="27597" spans="1:1" ht="18" customHeight="1" x14ac:dyDescent="0.25">
      <c r="A27597" s="59" t="str">
        <f t="shared" si="431"/>
        <v/>
      </c>
    </row>
    <row r="27598" spans="1:1" ht="18" customHeight="1" x14ac:dyDescent="0.25">
      <c r="A27598" s="59" t="str">
        <f t="shared" si="431"/>
        <v/>
      </c>
    </row>
    <row r="27599" spans="1:1" ht="18" customHeight="1" x14ac:dyDescent="0.25">
      <c r="A27599" s="59" t="str">
        <f t="shared" si="431"/>
        <v/>
      </c>
    </row>
    <row r="27600" spans="1:1" ht="18" customHeight="1" x14ac:dyDescent="0.25">
      <c r="A27600" s="59" t="str">
        <f t="shared" si="431"/>
        <v/>
      </c>
    </row>
    <row r="27601" spans="1:1" ht="18" customHeight="1" x14ac:dyDescent="0.25">
      <c r="A27601" s="59" t="str">
        <f t="shared" si="431"/>
        <v/>
      </c>
    </row>
    <row r="27602" spans="1:1" ht="18" customHeight="1" x14ac:dyDescent="0.25">
      <c r="A27602" s="59" t="str">
        <f t="shared" si="431"/>
        <v/>
      </c>
    </row>
    <row r="27603" spans="1:1" ht="18" customHeight="1" x14ac:dyDescent="0.25">
      <c r="A27603" s="59" t="str">
        <f t="shared" si="431"/>
        <v/>
      </c>
    </row>
    <row r="27604" spans="1:1" ht="18" customHeight="1" x14ac:dyDescent="0.25">
      <c r="A27604" s="59" t="str">
        <f t="shared" si="431"/>
        <v/>
      </c>
    </row>
    <row r="27605" spans="1:1" ht="18" customHeight="1" x14ac:dyDescent="0.25">
      <c r="A27605" s="59" t="str">
        <f t="shared" si="431"/>
        <v/>
      </c>
    </row>
    <row r="27606" spans="1:1" ht="18" customHeight="1" x14ac:dyDescent="0.25">
      <c r="A27606" s="59" t="str">
        <f t="shared" si="431"/>
        <v/>
      </c>
    </row>
    <row r="27607" spans="1:1" ht="18" customHeight="1" x14ac:dyDescent="0.25">
      <c r="A27607" s="59" t="str">
        <f t="shared" si="431"/>
        <v/>
      </c>
    </row>
    <row r="27608" spans="1:1" ht="18" customHeight="1" x14ac:dyDescent="0.25">
      <c r="A27608" s="59" t="str">
        <f t="shared" si="431"/>
        <v/>
      </c>
    </row>
    <row r="27609" spans="1:1" ht="18" customHeight="1" x14ac:dyDescent="0.25">
      <c r="A27609" s="59" t="str">
        <f t="shared" si="431"/>
        <v/>
      </c>
    </row>
    <row r="27610" spans="1:1" ht="18" customHeight="1" x14ac:dyDescent="0.25">
      <c r="A27610" s="59" t="str">
        <f t="shared" si="431"/>
        <v/>
      </c>
    </row>
    <row r="27611" spans="1:1" ht="18" customHeight="1" x14ac:dyDescent="0.25">
      <c r="A27611" s="59" t="str">
        <f t="shared" si="431"/>
        <v/>
      </c>
    </row>
    <row r="27612" spans="1:1" ht="18" customHeight="1" x14ac:dyDescent="0.25">
      <c r="A27612" s="59" t="str">
        <f t="shared" si="431"/>
        <v/>
      </c>
    </row>
    <row r="27613" spans="1:1" ht="18" customHeight="1" x14ac:dyDescent="0.25">
      <c r="A27613" s="59" t="str">
        <f t="shared" si="431"/>
        <v/>
      </c>
    </row>
    <row r="27614" spans="1:1" ht="18" customHeight="1" x14ac:dyDescent="0.25">
      <c r="A27614" s="59" t="str">
        <f t="shared" si="431"/>
        <v/>
      </c>
    </row>
    <row r="27615" spans="1:1" ht="18" customHeight="1" x14ac:dyDescent="0.25">
      <c r="A27615" s="59" t="str">
        <f t="shared" si="431"/>
        <v/>
      </c>
    </row>
    <row r="27616" spans="1:1" ht="18" customHeight="1" x14ac:dyDescent="0.25">
      <c r="A27616" s="59" t="str">
        <f t="shared" si="431"/>
        <v/>
      </c>
    </row>
    <row r="27617" spans="1:1" ht="18" customHeight="1" x14ac:dyDescent="0.25">
      <c r="A27617" s="59" t="str">
        <f t="shared" si="431"/>
        <v/>
      </c>
    </row>
    <row r="27618" spans="1:1" ht="18" customHeight="1" x14ac:dyDescent="0.25">
      <c r="A27618" s="59" t="str">
        <f t="shared" si="431"/>
        <v/>
      </c>
    </row>
    <row r="27619" spans="1:1" ht="18" customHeight="1" x14ac:dyDescent="0.25">
      <c r="A27619" s="59" t="str">
        <f t="shared" si="431"/>
        <v/>
      </c>
    </row>
    <row r="27620" spans="1:1" ht="18" customHeight="1" x14ac:dyDescent="0.25">
      <c r="A27620" s="59" t="str">
        <f t="shared" si="431"/>
        <v/>
      </c>
    </row>
    <row r="27621" spans="1:1" ht="18" customHeight="1" x14ac:dyDescent="0.25">
      <c r="A27621" s="59" t="str">
        <f t="shared" si="431"/>
        <v/>
      </c>
    </row>
    <row r="27622" spans="1:1" ht="18" customHeight="1" x14ac:dyDescent="0.25">
      <c r="A27622" s="59" t="str">
        <f t="shared" si="431"/>
        <v/>
      </c>
    </row>
    <row r="27623" spans="1:1" ht="18" customHeight="1" x14ac:dyDescent="0.25">
      <c r="A27623" s="59" t="str">
        <f t="shared" si="431"/>
        <v/>
      </c>
    </row>
    <row r="27624" spans="1:1" ht="18" customHeight="1" x14ac:dyDescent="0.25">
      <c r="A27624" s="59" t="str">
        <f t="shared" si="431"/>
        <v/>
      </c>
    </row>
    <row r="27625" spans="1:1" ht="18" customHeight="1" x14ac:dyDescent="0.25">
      <c r="A27625" s="59" t="str">
        <f t="shared" si="431"/>
        <v/>
      </c>
    </row>
    <row r="27626" spans="1:1" ht="18" customHeight="1" x14ac:dyDescent="0.25">
      <c r="A27626" s="59" t="str">
        <f t="shared" si="431"/>
        <v/>
      </c>
    </row>
    <row r="27627" spans="1:1" ht="18" customHeight="1" x14ac:dyDescent="0.25">
      <c r="A27627" s="59" t="str">
        <f t="shared" si="431"/>
        <v/>
      </c>
    </row>
    <row r="27628" spans="1:1" ht="18" customHeight="1" x14ac:dyDescent="0.25">
      <c r="A27628" s="59" t="str">
        <f t="shared" si="431"/>
        <v/>
      </c>
    </row>
    <row r="27629" spans="1:1" ht="18" customHeight="1" x14ac:dyDescent="0.25">
      <c r="A27629" s="59" t="str">
        <f t="shared" si="431"/>
        <v/>
      </c>
    </row>
    <row r="27630" spans="1:1" ht="18" customHeight="1" x14ac:dyDescent="0.25">
      <c r="A27630" s="59" t="str">
        <f t="shared" ref="A27630:A27693" si="432">IF(B27630&lt;&gt;"",DATE(2020,INT((ROW(A27628)-1)/78)+1,1),"")</f>
        <v/>
      </c>
    </row>
    <row r="27631" spans="1:1" ht="18" customHeight="1" x14ac:dyDescent="0.25">
      <c r="A27631" s="59" t="str">
        <f t="shared" si="432"/>
        <v/>
      </c>
    </row>
    <row r="27632" spans="1:1" ht="18" customHeight="1" x14ac:dyDescent="0.25">
      <c r="A27632" s="59" t="str">
        <f t="shared" si="432"/>
        <v/>
      </c>
    </row>
    <row r="27633" spans="1:1" ht="18" customHeight="1" x14ac:dyDescent="0.25">
      <c r="A27633" s="59" t="str">
        <f t="shared" si="432"/>
        <v/>
      </c>
    </row>
    <row r="27634" spans="1:1" ht="18" customHeight="1" x14ac:dyDescent="0.25">
      <c r="A27634" s="59" t="str">
        <f t="shared" si="432"/>
        <v/>
      </c>
    </row>
    <row r="27635" spans="1:1" ht="18" customHeight="1" x14ac:dyDescent="0.25">
      <c r="A27635" s="59" t="str">
        <f t="shared" si="432"/>
        <v/>
      </c>
    </row>
    <row r="27636" spans="1:1" ht="18" customHeight="1" x14ac:dyDescent="0.25">
      <c r="A27636" s="59" t="str">
        <f t="shared" si="432"/>
        <v/>
      </c>
    </row>
    <row r="27637" spans="1:1" ht="18" customHeight="1" x14ac:dyDescent="0.25">
      <c r="A27637" s="59" t="str">
        <f t="shared" si="432"/>
        <v/>
      </c>
    </row>
    <row r="27638" spans="1:1" ht="18" customHeight="1" x14ac:dyDescent="0.25">
      <c r="A27638" s="59" t="str">
        <f t="shared" si="432"/>
        <v/>
      </c>
    </row>
    <row r="27639" spans="1:1" ht="18" customHeight="1" x14ac:dyDescent="0.25">
      <c r="A27639" s="59" t="str">
        <f t="shared" si="432"/>
        <v/>
      </c>
    </row>
    <row r="27640" spans="1:1" ht="18" customHeight="1" x14ac:dyDescent="0.25">
      <c r="A27640" s="59" t="str">
        <f t="shared" si="432"/>
        <v/>
      </c>
    </row>
    <row r="27641" spans="1:1" ht="18" customHeight="1" x14ac:dyDescent="0.25">
      <c r="A27641" s="59" t="str">
        <f t="shared" si="432"/>
        <v/>
      </c>
    </row>
    <row r="27642" spans="1:1" ht="18" customHeight="1" x14ac:dyDescent="0.25">
      <c r="A27642" s="59" t="str">
        <f t="shared" si="432"/>
        <v/>
      </c>
    </row>
    <row r="27643" spans="1:1" ht="18" customHeight="1" x14ac:dyDescent="0.25">
      <c r="A27643" s="59" t="str">
        <f t="shared" si="432"/>
        <v/>
      </c>
    </row>
    <row r="27644" spans="1:1" ht="18" customHeight="1" x14ac:dyDescent="0.25">
      <c r="A27644" s="59" t="str">
        <f t="shared" si="432"/>
        <v/>
      </c>
    </row>
    <row r="27645" spans="1:1" ht="18" customHeight="1" x14ac:dyDescent="0.25">
      <c r="A27645" s="59" t="str">
        <f t="shared" si="432"/>
        <v/>
      </c>
    </row>
    <row r="27646" spans="1:1" ht="18" customHeight="1" x14ac:dyDescent="0.25">
      <c r="A27646" s="59" t="str">
        <f t="shared" si="432"/>
        <v/>
      </c>
    </row>
    <row r="27647" spans="1:1" ht="18" customHeight="1" x14ac:dyDescent="0.25">
      <c r="A27647" s="59" t="str">
        <f t="shared" si="432"/>
        <v/>
      </c>
    </row>
    <row r="27648" spans="1:1" ht="18" customHeight="1" x14ac:dyDescent="0.25">
      <c r="A27648" s="59" t="str">
        <f t="shared" si="432"/>
        <v/>
      </c>
    </row>
    <row r="27649" spans="1:1" ht="18" customHeight="1" x14ac:dyDescent="0.25">
      <c r="A27649" s="59" t="str">
        <f t="shared" si="432"/>
        <v/>
      </c>
    </row>
    <row r="27650" spans="1:1" ht="18" customHeight="1" x14ac:dyDescent="0.25">
      <c r="A27650" s="59" t="str">
        <f t="shared" si="432"/>
        <v/>
      </c>
    </row>
    <row r="27651" spans="1:1" ht="18" customHeight="1" x14ac:dyDescent="0.25">
      <c r="A27651" s="59" t="str">
        <f t="shared" si="432"/>
        <v/>
      </c>
    </row>
    <row r="27652" spans="1:1" ht="18" customHeight="1" x14ac:dyDescent="0.25">
      <c r="A27652" s="59" t="str">
        <f t="shared" si="432"/>
        <v/>
      </c>
    </row>
    <row r="27653" spans="1:1" ht="18" customHeight="1" x14ac:dyDescent="0.25">
      <c r="A27653" s="59" t="str">
        <f t="shared" si="432"/>
        <v/>
      </c>
    </row>
    <row r="27654" spans="1:1" ht="18" customHeight="1" x14ac:dyDescent="0.25">
      <c r="A27654" s="59" t="str">
        <f t="shared" si="432"/>
        <v/>
      </c>
    </row>
    <row r="27655" spans="1:1" ht="18" customHeight="1" x14ac:dyDescent="0.25">
      <c r="A27655" s="59" t="str">
        <f t="shared" si="432"/>
        <v/>
      </c>
    </row>
    <row r="27656" spans="1:1" ht="18" customHeight="1" x14ac:dyDescent="0.25">
      <c r="A27656" s="59" t="str">
        <f t="shared" si="432"/>
        <v/>
      </c>
    </row>
    <row r="27657" spans="1:1" ht="18" customHeight="1" x14ac:dyDescent="0.25">
      <c r="A27657" s="59" t="str">
        <f t="shared" si="432"/>
        <v/>
      </c>
    </row>
    <row r="27658" spans="1:1" ht="18" customHeight="1" x14ac:dyDescent="0.25">
      <c r="A27658" s="59" t="str">
        <f t="shared" si="432"/>
        <v/>
      </c>
    </row>
    <row r="27659" spans="1:1" ht="18" customHeight="1" x14ac:dyDescent="0.25">
      <c r="A27659" s="59" t="str">
        <f t="shared" si="432"/>
        <v/>
      </c>
    </row>
    <row r="27660" spans="1:1" ht="18" customHeight="1" x14ac:dyDescent="0.25">
      <c r="A27660" s="59" t="str">
        <f t="shared" si="432"/>
        <v/>
      </c>
    </row>
    <row r="27661" spans="1:1" ht="18" customHeight="1" x14ac:dyDescent="0.25">
      <c r="A27661" s="59" t="str">
        <f t="shared" si="432"/>
        <v/>
      </c>
    </row>
    <row r="27662" spans="1:1" ht="18" customHeight="1" x14ac:dyDescent="0.25">
      <c r="A27662" s="59" t="str">
        <f t="shared" si="432"/>
        <v/>
      </c>
    </row>
    <row r="27663" spans="1:1" ht="18" customHeight="1" x14ac:dyDescent="0.25">
      <c r="A27663" s="59" t="str">
        <f t="shared" si="432"/>
        <v/>
      </c>
    </row>
    <row r="27664" spans="1:1" ht="18" customHeight="1" x14ac:dyDescent="0.25">
      <c r="A27664" s="59" t="str">
        <f t="shared" si="432"/>
        <v/>
      </c>
    </row>
    <row r="27665" spans="1:1" ht="18" customHeight="1" x14ac:dyDescent="0.25">
      <c r="A27665" s="59" t="str">
        <f t="shared" si="432"/>
        <v/>
      </c>
    </row>
    <row r="27666" spans="1:1" ht="18" customHeight="1" x14ac:dyDescent="0.25">
      <c r="A27666" s="59" t="str">
        <f t="shared" si="432"/>
        <v/>
      </c>
    </row>
    <row r="27667" spans="1:1" ht="18" customHeight="1" x14ac:dyDescent="0.25">
      <c r="A27667" s="59" t="str">
        <f t="shared" si="432"/>
        <v/>
      </c>
    </row>
    <row r="27668" spans="1:1" ht="18" customHeight="1" x14ac:dyDescent="0.25">
      <c r="A27668" s="59" t="str">
        <f t="shared" si="432"/>
        <v/>
      </c>
    </row>
    <row r="27669" spans="1:1" ht="18" customHeight="1" x14ac:dyDescent="0.25">
      <c r="A27669" s="59" t="str">
        <f t="shared" si="432"/>
        <v/>
      </c>
    </row>
    <row r="27670" spans="1:1" ht="18" customHeight="1" x14ac:dyDescent="0.25">
      <c r="A27670" s="59" t="str">
        <f t="shared" si="432"/>
        <v/>
      </c>
    </row>
    <row r="27671" spans="1:1" ht="18" customHeight="1" x14ac:dyDescent="0.25">
      <c r="A27671" s="59" t="str">
        <f t="shared" si="432"/>
        <v/>
      </c>
    </row>
    <row r="27672" spans="1:1" ht="18" customHeight="1" x14ac:dyDescent="0.25">
      <c r="A27672" s="59" t="str">
        <f t="shared" si="432"/>
        <v/>
      </c>
    </row>
    <row r="27673" spans="1:1" ht="18" customHeight="1" x14ac:dyDescent="0.25">
      <c r="A27673" s="59" t="str">
        <f t="shared" si="432"/>
        <v/>
      </c>
    </row>
    <row r="27674" spans="1:1" ht="18" customHeight="1" x14ac:dyDescent="0.25">
      <c r="A27674" s="59" t="str">
        <f t="shared" si="432"/>
        <v/>
      </c>
    </row>
    <row r="27675" spans="1:1" ht="18" customHeight="1" x14ac:dyDescent="0.25">
      <c r="A27675" s="59" t="str">
        <f t="shared" si="432"/>
        <v/>
      </c>
    </row>
    <row r="27676" spans="1:1" ht="18" customHeight="1" x14ac:dyDescent="0.25">
      <c r="A27676" s="59" t="str">
        <f t="shared" si="432"/>
        <v/>
      </c>
    </row>
    <row r="27677" spans="1:1" ht="18" customHeight="1" x14ac:dyDescent="0.25">
      <c r="A27677" s="59" t="str">
        <f t="shared" si="432"/>
        <v/>
      </c>
    </row>
    <row r="27678" spans="1:1" ht="18" customHeight="1" x14ac:dyDescent="0.25">
      <c r="A27678" s="59" t="str">
        <f t="shared" si="432"/>
        <v/>
      </c>
    </row>
    <row r="27679" spans="1:1" ht="18" customHeight="1" x14ac:dyDescent="0.25">
      <c r="A27679" s="59" t="str">
        <f t="shared" si="432"/>
        <v/>
      </c>
    </row>
    <row r="27680" spans="1:1" ht="18" customHeight="1" x14ac:dyDescent="0.25">
      <c r="A27680" s="59" t="str">
        <f t="shared" si="432"/>
        <v/>
      </c>
    </row>
    <row r="27681" spans="1:1" ht="18" customHeight="1" x14ac:dyDescent="0.25">
      <c r="A27681" s="59" t="str">
        <f t="shared" si="432"/>
        <v/>
      </c>
    </row>
    <row r="27682" spans="1:1" ht="18" customHeight="1" x14ac:dyDescent="0.25">
      <c r="A27682" s="59" t="str">
        <f t="shared" si="432"/>
        <v/>
      </c>
    </row>
    <row r="27683" spans="1:1" ht="18" customHeight="1" x14ac:dyDescent="0.25">
      <c r="A27683" s="59" t="str">
        <f t="shared" si="432"/>
        <v/>
      </c>
    </row>
    <row r="27684" spans="1:1" ht="18" customHeight="1" x14ac:dyDescent="0.25">
      <c r="A27684" s="59" t="str">
        <f t="shared" si="432"/>
        <v/>
      </c>
    </row>
    <row r="27685" spans="1:1" ht="18" customHeight="1" x14ac:dyDescent="0.25">
      <c r="A27685" s="59" t="str">
        <f t="shared" si="432"/>
        <v/>
      </c>
    </row>
    <row r="27686" spans="1:1" ht="18" customHeight="1" x14ac:dyDescent="0.25">
      <c r="A27686" s="59" t="str">
        <f t="shared" si="432"/>
        <v/>
      </c>
    </row>
    <row r="27687" spans="1:1" ht="18" customHeight="1" x14ac:dyDescent="0.25">
      <c r="A27687" s="59" t="str">
        <f t="shared" si="432"/>
        <v/>
      </c>
    </row>
    <row r="27688" spans="1:1" ht="18" customHeight="1" x14ac:dyDescent="0.25">
      <c r="A27688" s="59" t="str">
        <f t="shared" si="432"/>
        <v/>
      </c>
    </row>
    <row r="27689" spans="1:1" ht="18" customHeight="1" x14ac:dyDescent="0.25">
      <c r="A27689" s="59" t="str">
        <f t="shared" si="432"/>
        <v/>
      </c>
    </row>
    <row r="27690" spans="1:1" ht="18" customHeight="1" x14ac:dyDescent="0.25">
      <c r="A27690" s="59" t="str">
        <f t="shared" si="432"/>
        <v/>
      </c>
    </row>
    <row r="27691" spans="1:1" ht="18" customHeight="1" x14ac:dyDescent="0.25">
      <c r="A27691" s="59" t="str">
        <f t="shared" si="432"/>
        <v/>
      </c>
    </row>
    <row r="27692" spans="1:1" ht="18" customHeight="1" x14ac:dyDescent="0.25">
      <c r="A27692" s="59" t="str">
        <f t="shared" si="432"/>
        <v/>
      </c>
    </row>
    <row r="27693" spans="1:1" ht="18" customHeight="1" x14ac:dyDescent="0.25">
      <c r="A27693" s="59" t="str">
        <f t="shared" si="432"/>
        <v/>
      </c>
    </row>
    <row r="27694" spans="1:1" ht="18" customHeight="1" x14ac:dyDescent="0.25">
      <c r="A27694" s="59" t="str">
        <f t="shared" ref="A27694:A27757" si="433">IF(B27694&lt;&gt;"",DATE(2020,INT((ROW(A27692)-1)/78)+1,1),"")</f>
        <v/>
      </c>
    </row>
    <row r="27695" spans="1:1" ht="18" customHeight="1" x14ac:dyDescent="0.25">
      <c r="A27695" s="59" t="str">
        <f t="shared" si="433"/>
        <v/>
      </c>
    </row>
    <row r="27696" spans="1:1" ht="18" customHeight="1" x14ac:dyDescent="0.25">
      <c r="A27696" s="59" t="str">
        <f t="shared" si="433"/>
        <v/>
      </c>
    </row>
    <row r="27697" spans="1:1" ht="18" customHeight="1" x14ac:dyDescent="0.25">
      <c r="A27697" s="59" t="str">
        <f t="shared" si="433"/>
        <v/>
      </c>
    </row>
    <row r="27698" spans="1:1" ht="18" customHeight="1" x14ac:dyDescent="0.25">
      <c r="A27698" s="59" t="str">
        <f t="shared" si="433"/>
        <v/>
      </c>
    </row>
    <row r="27699" spans="1:1" ht="18" customHeight="1" x14ac:dyDescent="0.25">
      <c r="A27699" s="59" t="str">
        <f t="shared" si="433"/>
        <v/>
      </c>
    </row>
    <row r="27700" spans="1:1" ht="18" customHeight="1" x14ac:dyDescent="0.25">
      <c r="A27700" s="59" t="str">
        <f t="shared" si="433"/>
        <v/>
      </c>
    </row>
    <row r="27701" spans="1:1" ht="18" customHeight="1" x14ac:dyDescent="0.25">
      <c r="A27701" s="59" t="str">
        <f t="shared" si="433"/>
        <v/>
      </c>
    </row>
    <row r="27702" spans="1:1" ht="18" customHeight="1" x14ac:dyDescent="0.25">
      <c r="A27702" s="59" t="str">
        <f t="shared" si="433"/>
        <v/>
      </c>
    </row>
    <row r="27703" spans="1:1" ht="18" customHeight="1" x14ac:dyDescent="0.25">
      <c r="A27703" s="59" t="str">
        <f t="shared" si="433"/>
        <v/>
      </c>
    </row>
    <row r="27704" spans="1:1" ht="18" customHeight="1" x14ac:dyDescent="0.25">
      <c r="A27704" s="59" t="str">
        <f t="shared" si="433"/>
        <v/>
      </c>
    </row>
    <row r="27705" spans="1:1" ht="18" customHeight="1" x14ac:dyDescent="0.25">
      <c r="A27705" s="59" t="str">
        <f t="shared" si="433"/>
        <v/>
      </c>
    </row>
    <row r="27706" spans="1:1" ht="18" customHeight="1" x14ac:dyDescent="0.25">
      <c r="A27706" s="59" t="str">
        <f t="shared" si="433"/>
        <v/>
      </c>
    </row>
    <row r="27707" spans="1:1" ht="18" customHeight="1" x14ac:dyDescent="0.25">
      <c r="A27707" s="59" t="str">
        <f t="shared" si="433"/>
        <v/>
      </c>
    </row>
    <row r="27708" spans="1:1" ht="18" customHeight="1" x14ac:dyDescent="0.25">
      <c r="A27708" s="59" t="str">
        <f t="shared" si="433"/>
        <v/>
      </c>
    </row>
    <row r="27709" spans="1:1" ht="18" customHeight="1" x14ac:dyDescent="0.25">
      <c r="A27709" s="59" t="str">
        <f t="shared" si="433"/>
        <v/>
      </c>
    </row>
    <row r="27710" spans="1:1" ht="18" customHeight="1" x14ac:dyDescent="0.25">
      <c r="A27710" s="59" t="str">
        <f t="shared" si="433"/>
        <v/>
      </c>
    </row>
    <row r="27711" spans="1:1" ht="18" customHeight="1" x14ac:dyDescent="0.25">
      <c r="A27711" s="59" t="str">
        <f t="shared" si="433"/>
        <v/>
      </c>
    </row>
    <row r="27712" spans="1:1" ht="18" customHeight="1" x14ac:dyDescent="0.25">
      <c r="A27712" s="59" t="str">
        <f t="shared" si="433"/>
        <v/>
      </c>
    </row>
    <row r="27713" spans="1:1" ht="18" customHeight="1" x14ac:dyDescent="0.25">
      <c r="A27713" s="59" t="str">
        <f t="shared" si="433"/>
        <v/>
      </c>
    </row>
    <row r="27714" spans="1:1" ht="18" customHeight="1" x14ac:dyDescent="0.25">
      <c r="A27714" s="59" t="str">
        <f t="shared" si="433"/>
        <v/>
      </c>
    </row>
    <row r="27715" spans="1:1" ht="18" customHeight="1" x14ac:dyDescent="0.25">
      <c r="A27715" s="59" t="str">
        <f t="shared" si="433"/>
        <v/>
      </c>
    </row>
    <row r="27716" spans="1:1" ht="18" customHeight="1" x14ac:dyDescent="0.25">
      <c r="A27716" s="59" t="str">
        <f t="shared" si="433"/>
        <v/>
      </c>
    </row>
    <row r="27717" spans="1:1" ht="18" customHeight="1" x14ac:dyDescent="0.25">
      <c r="A27717" s="59" t="str">
        <f t="shared" si="433"/>
        <v/>
      </c>
    </row>
    <row r="27718" spans="1:1" ht="18" customHeight="1" x14ac:dyDescent="0.25">
      <c r="A27718" s="59" t="str">
        <f t="shared" si="433"/>
        <v/>
      </c>
    </row>
    <row r="27719" spans="1:1" ht="18" customHeight="1" x14ac:dyDescent="0.25">
      <c r="A27719" s="59" t="str">
        <f t="shared" si="433"/>
        <v/>
      </c>
    </row>
    <row r="27720" spans="1:1" ht="18" customHeight="1" x14ac:dyDescent="0.25">
      <c r="A27720" s="59" t="str">
        <f t="shared" si="433"/>
        <v/>
      </c>
    </row>
    <row r="27721" spans="1:1" ht="18" customHeight="1" x14ac:dyDescent="0.25">
      <c r="A27721" s="59" t="str">
        <f t="shared" si="433"/>
        <v/>
      </c>
    </row>
    <row r="27722" spans="1:1" ht="18" customHeight="1" x14ac:dyDescent="0.25">
      <c r="A27722" s="59" t="str">
        <f t="shared" si="433"/>
        <v/>
      </c>
    </row>
    <row r="27723" spans="1:1" ht="18" customHeight="1" x14ac:dyDescent="0.25">
      <c r="A27723" s="59" t="str">
        <f t="shared" si="433"/>
        <v/>
      </c>
    </row>
    <row r="27724" spans="1:1" ht="18" customHeight="1" x14ac:dyDescent="0.25">
      <c r="A27724" s="59" t="str">
        <f t="shared" si="433"/>
        <v/>
      </c>
    </row>
    <row r="27725" spans="1:1" ht="18" customHeight="1" x14ac:dyDescent="0.25">
      <c r="A27725" s="59" t="str">
        <f t="shared" si="433"/>
        <v/>
      </c>
    </row>
    <row r="27726" spans="1:1" ht="18" customHeight="1" x14ac:dyDescent="0.25">
      <c r="A27726" s="59" t="str">
        <f t="shared" si="433"/>
        <v/>
      </c>
    </row>
    <row r="27727" spans="1:1" ht="18" customHeight="1" x14ac:dyDescent="0.25">
      <c r="A27727" s="59" t="str">
        <f t="shared" si="433"/>
        <v/>
      </c>
    </row>
    <row r="27728" spans="1:1" ht="18" customHeight="1" x14ac:dyDescent="0.25">
      <c r="A27728" s="59" t="str">
        <f t="shared" si="433"/>
        <v/>
      </c>
    </row>
    <row r="27729" spans="1:1" ht="18" customHeight="1" x14ac:dyDescent="0.25">
      <c r="A27729" s="59" t="str">
        <f t="shared" si="433"/>
        <v/>
      </c>
    </row>
    <row r="27730" spans="1:1" ht="18" customHeight="1" x14ac:dyDescent="0.25">
      <c r="A27730" s="59" t="str">
        <f t="shared" si="433"/>
        <v/>
      </c>
    </row>
    <row r="27731" spans="1:1" ht="18" customHeight="1" x14ac:dyDescent="0.25">
      <c r="A27731" s="59" t="str">
        <f t="shared" si="433"/>
        <v/>
      </c>
    </row>
    <row r="27732" spans="1:1" ht="18" customHeight="1" x14ac:dyDescent="0.25">
      <c r="A27732" s="59" t="str">
        <f t="shared" si="433"/>
        <v/>
      </c>
    </row>
    <row r="27733" spans="1:1" ht="18" customHeight="1" x14ac:dyDescent="0.25">
      <c r="A27733" s="59" t="str">
        <f t="shared" si="433"/>
        <v/>
      </c>
    </row>
    <row r="27734" spans="1:1" ht="18" customHeight="1" x14ac:dyDescent="0.25">
      <c r="A27734" s="59" t="str">
        <f t="shared" si="433"/>
        <v/>
      </c>
    </row>
    <row r="27735" spans="1:1" ht="18" customHeight="1" x14ac:dyDescent="0.25">
      <c r="A27735" s="59" t="str">
        <f t="shared" si="433"/>
        <v/>
      </c>
    </row>
    <row r="27736" spans="1:1" ht="18" customHeight="1" x14ac:dyDescent="0.25">
      <c r="A27736" s="59" t="str">
        <f t="shared" si="433"/>
        <v/>
      </c>
    </row>
    <row r="27737" spans="1:1" ht="18" customHeight="1" x14ac:dyDescent="0.25">
      <c r="A27737" s="59" t="str">
        <f t="shared" si="433"/>
        <v/>
      </c>
    </row>
    <row r="27738" spans="1:1" ht="18" customHeight="1" x14ac:dyDescent="0.25">
      <c r="A27738" s="59" t="str">
        <f t="shared" si="433"/>
        <v/>
      </c>
    </row>
    <row r="27739" spans="1:1" ht="18" customHeight="1" x14ac:dyDescent="0.25">
      <c r="A27739" s="59" t="str">
        <f t="shared" si="433"/>
        <v/>
      </c>
    </row>
    <row r="27740" spans="1:1" ht="18" customHeight="1" x14ac:dyDescent="0.25">
      <c r="A27740" s="59" t="str">
        <f t="shared" si="433"/>
        <v/>
      </c>
    </row>
    <row r="27741" spans="1:1" ht="18" customHeight="1" x14ac:dyDescent="0.25">
      <c r="A27741" s="59" t="str">
        <f t="shared" si="433"/>
        <v/>
      </c>
    </row>
    <row r="27742" spans="1:1" ht="18" customHeight="1" x14ac:dyDescent="0.25">
      <c r="A27742" s="59" t="str">
        <f t="shared" si="433"/>
        <v/>
      </c>
    </row>
    <row r="27743" spans="1:1" ht="18" customHeight="1" x14ac:dyDescent="0.25">
      <c r="A27743" s="59" t="str">
        <f t="shared" si="433"/>
        <v/>
      </c>
    </row>
    <row r="27744" spans="1:1" ht="18" customHeight="1" x14ac:dyDescent="0.25">
      <c r="A27744" s="59" t="str">
        <f t="shared" si="433"/>
        <v/>
      </c>
    </row>
    <row r="27745" spans="1:1" ht="18" customHeight="1" x14ac:dyDescent="0.25">
      <c r="A27745" s="59" t="str">
        <f t="shared" si="433"/>
        <v/>
      </c>
    </row>
    <row r="27746" spans="1:1" ht="18" customHeight="1" x14ac:dyDescent="0.25">
      <c r="A27746" s="59" t="str">
        <f t="shared" si="433"/>
        <v/>
      </c>
    </row>
    <row r="27747" spans="1:1" ht="18" customHeight="1" x14ac:dyDescent="0.25">
      <c r="A27747" s="59" t="str">
        <f t="shared" si="433"/>
        <v/>
      </c>
    </row>
    <row r="27748" spans="1:1" ht="18" customHeight="1" x14ac:dyDescent="0.25">
      <c r="A27748" s="59" t="str">
        <f t="shared" si="433"/>
        <v/>
      </c>
    </row>
    <row r="27749" spans="1:1" ht="18" customHeight="1" x14ac:dyDescent="0.25">
      <c r="A27749" s="59" t="str">
        <f t="shared" si="433"/>
        <v/>
      </c>
    </row>
    <row r="27750" spans="1:1" ht="18" customHeight="1" x14ac:dyDescent="0.25">
      <c r="A27750" s="59" t="str">
        <f t="shared" si="433"/>
        <v/>
      </c>
    </row>
    <row r="27751" spans="1:1" ht="18" customHeight="1" x14ac:dyDescent="0.25">
      <c r="A27751" s="59" t="str">
        <f t="shared" si="433"/>
        <v/>
      </c>
    </row>
    <row r="27752" spans="1:1" ht="18" customHeight="1" x14ac:dyDescent="0.25">
      <c r="A27752" s="59" t="str">
        <f t="shared" si="433"/>
        <v/>
      </c>
    </row>
    <row r="27753" spans="1:1" ht="18" customHeight="1" x14ac:dyDescent="0.25">
      <c r="A27753" s="59" t="str">
        <f t="shared" si="433"/>
        <v/>
      </c>
    </row>
    <row r="27754" spans="1:1" ht="18" customHeight="1" x14ac:dyDescent="0.25">
      <c r="A27754" s="59" t="str">
        <f t="shared" si="433"/>
        <v/>
      </c>
    </row>
    <row r="27755" spans="1:1" ht="18" customHeight="1" x14ac:dyDescent="0.25">
      <c r="A27755" s="59" t="str">
        <f t="shared" si="433"/>
        <v/>
      </c>
    </row>
    <row r="27756" spans="1:1" ht="18" customHeight="1" x14ac:dyDescent="0.25">
      <c r="A27756" s="59" t="str">
        <f t="shared" si="433"/>
        <v/>
      </c>
    </row>
    <row r="27757" spans="1:1" ht="18" customHeight="1" x14ac:dyDescent="0.25">
      <c r="A27757" s="59" t="str">
        <f t="shared" si="433"/>
        <v/>
      </c>
    </row>
    <row r="27758" spans="1:1" ht="18" customHeight="1" x14ac:dyDescent="0.25">
      <c r="A27758" s="59" t="str">
        <f t="shared" ref="A27758:A27821" si="434">IF(B27758&lt;&gt;"",DATE(2020,INT((ROW(A27756)-1)/78)+1,1),"")</f>
        <v/>
      </c>
    </row>
    <row r="27759" spans="1:1" ht="18" customHeight="1" x14ac:dyDescent="0.25">
      <c r="A27759" s="59" t="str">
        <f t="shared" si="434"/>
        <v/>
      </c>
    </row>
    <row r="27760" spans="1:1" ht="18" customHeight="1" x14ac:dyDescent="0.25">
      <c r="A27760" s="59" t="str">
        <f t="shared" si="434"/>
        <v/>
      </c>
    </row>
    <row r="27761" spans="1:1" ht="18" customHeight="1" x14ac:dyDescent="0.25">
      <c r="A27761" s="59" t="str">
        <f t="shared" si="434"/>
        <v/>
      </c>
    </row>
    <row r="27762" spans="1:1" ht="18" customHeight="1" x14ac:dyDescent="0.25">
      <c r="A27762" s="59" t="str">
        <f t="shared" si="434"/>
        <v/>
      </c>
    </row>
    <row r="27763" spans="1:1" ht="18" customHeight="1" x14ac:dyDescent="0.25">
      <c r="A27763" s="59" t="str">
        <f t="shared" si="434"/>
        <v/>
      </c>
    </row>
    <row r="27764" spans="1:1" ht="18" customHeight="1" x14ac:dyDescent="0.25">
      <c r="A27764" s="59" t="str">
        <f t="shared" si="434"/>
        <v/>
      </c>
    </row>
    <row r="27765" spans="1:1" ht="18" customHeight="1" x14ac:dyDescent="0.25">
      <c r="A27765" s="59" t="str">
        <f t="shared" si="434"/>
        <v/>
      </c>
    </row>
    <row r="27766" spans="1:1" ht="18" customHeight="1" x14ac:dyDescent="0.25">
      <c r="A27766" s="59" t="str">
        <f t="shared" si="434"/>
        <v/>
      </c>
    </row>
    <row r="27767" spans="1:1" ht="18" customHeight="1" x14ac:dyDescent="0.25">
      <c r="A27767" s="59" t="str">
        <f t="shared" si="434"/>
        <v/>
      </c>
    </row>
    <row r="27768" spans="1:1" ht="18" customHeight="1" x14ac:dyDescent="0.25">
      <c r="A27768" s="59" t="str">
        <f t="shared" si="434"/>
        <v/>
      </c>
    </row>
    <row r="27769" spans="1:1" ht="18" customHeight="1" x14ac:dyDescent="0.25">
      <c r="A27769" s="59" t="str">
        <f t="shared" si="434"/>
        <v/>
      </c>
    </row>
    <row r="27770" spans="1:1" ht="18" customHeight="1" x14ac:dyDescent="0.25">
      <c r="A27770" s="59" t="str">
        <f t="shared" si="434"/>
        <v/>
      </c>
    </row>
    <row r="27771" spans="1:1" ht="18" customHeight="1" x14ac:dyDescent="0.25">
      <c r="A27771" s="59" t="str">
        <f t="shared" si="434"/>
        <v/>
      </c>
    </row>
    <row r="27772" spans="1:1" ht="18" customHeight="1" x14ac:dyDescent="0.25">
      <c r="A27772" s="59" t="str">
        <f t="shared" si="434"/>
        <v/>
      </c>
    </row>
    <row r="27773" spans="1:1" ht="18" customHeight="1" x14ac:dyDescent="0.25">
      <c r="A27773" s="59" t="str">
        <f t="shared" si="434"/>
        <v/>
      </c>
    </row>
    <row r="27774" spans="1:1" ht="18" customHeight="1" x14ac:dyDescent="0.25">
      <c r="A27774" s="59" t="str">
        <f t="shared" si="434"/>
        <v/>
      </c>
    </row>
    <row r="27775" spans="1:1" ht="18" customHeight="1" x14ac:dyDescent="0.25">
      <c r="A27775" s="59" t="str">
        <f t="shared" si="434"/>
        <v/>
      </c>
    </row>
    <row r="27776" spans="1:1" ht="18" customHeight="1" x14ac:dyDescent="0.25">
      <c r="A27776" s="59" t="str">
        <f t="shared" si="434"/>
        <v/>
      </c>
    </row>
    <row r="27777" spans="1:1" ht="18" customHeight="1" x14ac:dyDescent="0.25">
      <c r="A27777" s="59" t="str">
        <f t="shared" si="434"/>
        <v/>
      </c>
    </row>
    <row r="27778" spans="1:1" ht="18" customHeight="1" x14ac:dyDescent="0.25">
      <c r="A27778" s="59" t="str">
        <f t="shared" si="434"/>
        <v/>
      </c>
    </row>
    <row r="27779" spans="1:1" ht="18" customHeight="1" x14ac:dyDescent="0.25">
      <c r="A27779" s="59" t="str">
        <f t="shared" si="434"/>
        <v/>
      </c>
    </row>
    <row r="27780" spans="1:1" ht="18" customHeight="1" x14ac:dyDescent="0.25">
      <c r="A27780" s="59" t="str">
        <f t="shared" si="434"/>
        <v/>
      </c>
    </row>
    <row r="27781" spans="1:1" ht="18" customHeight="1" x14ac:dyDescent="0.25">
      <c r="A27781" s="59" t="str">
        <f t="shared" si="434"/>
        <v/>
      </c>
    </row>
    <row r="27782" spans="1:1" ht="18" customHeight="1" x14ac:dyDescent="0.25">
      <c r="A27782" s="59" t="str">
        <f t="shared" si="434"/>
        <v/>
      </c>
    </row>
    <row r="27783" spans="1:1" ht="18" customHeight="1" x14ac:dyDescent="0.25">
      <c r="A27783" s="59" t="str">
        <f t="shared" si="434"/>
        <v/>
      </c>
    </row>
    <row r="27784" spans="1:1" ht="18" customHeight="1" x14ac:dyDescent="0.25">
      <c r="A27784" s="59" t="str">
        <f t="shared" si="434"/>
        <v/>
      </c>
    </row>
    <row r="27785" spans="1:1" ht="18" customHeight="1" x14ac:dyDescent="0.25">
      <c r="A27785" s="59" t="str">
        <f t="shared" si="434"/>
        <v/>
      </c>
    </row>
    <row r="27786" spans="1:1" ht="18" customHeight="1" x14ac:dyDescent="0.25">
      <c r="A27786" s="59" t="str">
        <f t="shared" si="434"/>
        <v/>
      </c>
    </row>
    <row r="27787" spans="1:1" ht="18" customHeight="1" x14ac:dyDescent="0.25">
      <c r="A27787" s="59" t="str">
        <f t="shared" si="434"/>
        <v/>
      </c>
    </row>
    <row r="27788" spans="1:1" ht="18" customHeight="1" x14ac:dyDescent="0.25">
      <c r="A27788" s="59" t="str">
        <f t="shared" si="434"/>
        <v/>
      </c>
    </row>
    <row r="27789" spans="1:1" ht="18" customHeight="1" x14ac:dyDescent="0.25">
      <c r="A27789" s="59" t="str">
        <f t="shared" si="434"/>
        <v/>
      </c>
    </row>
    <row r="27790" spans="1:1" ht="18" customHeight="1" x14ac:dyDescent="0.25">
      <c r="A27790" s="59" t="str">
        <f t="shared" si="434"/>
        <v/>
      </c>
    </row>
    <row r="27791" spans="1:1" ht="18" customHeight="1" x14ac:dyDescent="0.25">
      <c r="A27791" s="59" t="str">
        <f t="shared" si="434"/>
        <v/>
      </c>
    </row>
    <row r="27792" spans="1:1" ht="18" customHeight="1" x14ac:dyDescent="0.25">
      <c r="A27792" s="59" t="str">
        <f t="shared" si="434"/>
        <v/>
      </c>
    </row>
    <row r="27793" spans="1:1" ht="18" customHeight="1" x14ac:dyDescent="0.25">
      <c r="A27793" s="59" t="str">
        <f t="shared" si="434"/>
        <v/>
      </c>
    </row>
    <row r="27794" spans="1:1" ht="18" customHeight="1" x14ac:dyDescent="0.25">
      <c r="A27794" s="59" t="str">
        <f t="shared" si="434"/>
        <v/>
      </c>
    </row>
    <row r="27795" spans="1:1" ht="18" customHeight="1" x14ac:dyDescent="0.25">
      <c r="A27795" s="59" t="str">
        <f t="shared" si="434"/>
        <v/>
      </c>
    </row>
    <row r="27796" spans="1:1" ht="18" customHeight="1" x14ac:dyDescent="0.25">
      <c r="A27796" s="59" t="str">
        <f t="shared" si="434"/>
        <v/>
      </c>
    </row>
    <row r="27797" spans="1:1" ht="18" customHeight="1" x14ac:dyDescent="0.25">
      <c r="A27797" s="59" t="str">
        <f t="shared" si="434"/>
        <v/>
      </c>
    </row>
    <row r="27798" spans="1:1" ht="18" customHeight="1" x14ac:dyDescent="0.25">
      <c r="A27798" s="59" t="str">
        <f t="shared" si="434"/>
        <v/>
      </c>
    </row>
    <row r="27799" spans="1:1" ht="18" customHeight="1" x14ac:dyDescent="0.25">
      <c r="A27799" s="59" t="str">
        <f t="shared" si="434"/>
        <v/>
      </c>
    </row>
    <row r="27800" spans="1:1" ht="18" customHeight="1" x14ac:dyDescent="0.25">
      <c r="A27800" s="59" t="str">
        <f t="shared" si="434"/>
        <v/>
      </c>
    </row>
    <row r="27801" spans="1:1" ht="18" customHeight="1" x14ac:dyDescent="0.25">
      <c r="A27801" s="59" t="str">
        <f t="shared" si="434"/>
        <v/>
      </c>
    </row>
    <row r="27802" spans="1:1" ht="18" customHeight="1" x14ac:dyDescent="0.25">
      <c r="A27802" s="59" t="str">
        <f t="shared" si="434"/>
        <v/>
      </c>
    </row>
    <row r="27803" spans="1:1" ht="18" customHeight="1" x14ac:dyDescent="0.25">
      <c r="A27803" s="59" t="str">
        <f t="shared" si="434"/>
        <v/>
      </c>
    </row>
    <row r="27804" spans="1:1" ht="18" customHeight="1" x14ac:dyDescent="0.25">
      <c r="A27804" s="59" t="str">
        <f t="shared" si="434"/>
        <v/>
      </c>
    </row>
    <row r="27805" spans="1:1" ht="18" customHeight="1" x14ac:dyDescent="0.25">
      <c r="A27805" s="59" t="str">
        <f t="shared" si="434"/>
        <v/>
      </c>
    </row>
    <row r="27806" spans="1:1" ht="18" customHeight="1" x14ac:dyDescent="0.25">
      <c r="A27806" s="59" t="str">
        <f t="shared" si="434"/>
        <v/>
      </c>
    </row>
    <row r="27807" spans="1:1" ht="18" customHeight="1" x14ac:dyDescent="0.25">
      <c r="A27807" s="59" t="str">
        <f t="shared" si="434"/>
        <v/>
      </c>
    </row>
    <row r="27808" spans="1:1" ht="18" customHeight="1" x14ac:dyDescent="0.25">
      <c r="A27808" s="59" t="str">
        <f t="shared" si="434"/>
        <v/>
      </c>
    </row>
    <row r="27809" spans="1:1" ht="18" customHeight="1" x14ac:dyDescent="0.25">
      <c r="A27809" s="59" t="str">
        <f t="shared" si="434"/>
        <v/>
      </c>
    </row>
    <row r="27810" spans="1:1" ht="18" customHeight="1" x14ac:dyDescent="0.25">
      <c r="A27810" s="59" t="str">
        <f t="shared" si="434"/>
        <v/>
      </c>
    </row>
    <row r="27811" spans="1:1" ht="18" customHeight="1" x14ac:dyDescent="0.25">
      <c r="A27811" s="59" t="str">
        <f t="shared" si="434"/>
        <v/>
      </c>
    </row>
    <row r="27812" spans="1:1" ht="18" customHeight="1" x14ac:dyDescent="0.25">
      <c r="A27812" s="59" t="str">
        <f t="shared" si="434"/>
        <v/>
      </c>
    </row>
    <row r="27813" spans="1:1" ht="18" customHeight="1" x14ac:dyDescent="0.25">
      <c r="A27813" s="59" t="str">
        <f t="shared" si="434"/>
        <v/>
      </c>
    </row>
    <row r="27814" spans="1:1" ht="18" customHeight="1" x14ac:dyDescent="0.25">
      <c r="A27814" s="59" t="str">
        <f t="shared" si="434"/>
        <v/>
      </c>
    </row>
    <row r="27815" spans="1:1" ht="18" customHeight="1" x14ac:dyDescent="0.25">
      <c r="A27815" s="59" t="str">
        <f t="shared" si="434"/>
        <v/>
      </c>
    </row>
    <row r="27816" spans="1:1" ht="18" customHeight="1" x14ac:dyDescent="0.25">
      <c r="A27816" s="59" t="str">
        <f t="shared" si="434"/>
        <v/>
      </c>
    </row>
    <row r="27817" spans="1:1" ht="18" customHeight="1" x14ac:dyDescent="0.25">
      <c r="A27817" s="59" t="str">
        <f t="shared" si="434"/>
        <v/>
      </c>
    </row>
    <row r="27818" spans="1:1" ht="18" customHeight="1" x14ac:dyDescent="0.25">
      <c r="A27818" s="59" t="str">
        <f t="shared" si="434"/>
        <v/>
      </c>
    </row>
    <row r="27819" spans="1:1" ht="18" customHeight="1" x14ac:dyDescent="0.25">
      <c r="A27819" s="59" t="str">
        <f t="shared" si="434"/>
        <v/>
      </c>
    </row>
    <row r="27820" spans="1:1" ht="18" customHeight="1" x14ac:dyDescent="0.25">
      <c r="A27820" s="59" t="str">
        <f t="shared" si="434"/>
        <v/>
      </c>
    </row>
    <row r="27821" spans="1:1" ht="18" customHeight="1" x14ac:dyDescent="0.25">
      <c r="A27821" s="59" t="str">
        <f t="shared" si="434"/>
        <v/>
      </c>
    </row>
    <row r="27822" spans="1:1" ht="18" customHeight="1" x14ac:dyDescent="0.25">
      <c r="A27822" s="59" t="str">
        <f t="shared" ref="A27822:A27885" si="435">IF(B27822&lt;&gt;"",DATE(2020,INT((ROW(A27820)-1)/78)+1,1),"")</f>
        <v/>
      </c>
    </row>
    <row r="27823" spans="1:1" ht="18" customHeight="1" x14ac:dyDescent="0.25">
      <c r="A27823" s="59" t="str">
        <f t="shared" si="435"/>
        <v/>
      </c>
    </row>
    <row r="27824" spans="1:1" ht="18" customHeight="1" x14ac:dyDescent="0.25">
      <c r="A27824" s="59" t="str">
        <f t="shared" si="435"/>
        <v/>
      </c>
    </row>
    <row r="27825" spans="1:1" ht="18" customHeight="1" x14ac:dyDescent="0.25">
      <c r="A27825" s="59" t="str">
        <f t="shared" si="435"/>
        <v/>
      </c>
    </row>
    <row r="27826" spans="1:1" ht="18" customHeight="1" x14ac:dyDescent="0.25">
      <c r="A27826" s="59" t="str">
        <f t="shared" si="435"/>
        <v/>
      </c>
    </row>
    <row r="27827" spans="1:1" ht="18" customHeight="1" x14ac:dyDescent="0.25">
      <c r="A27827" s="59" t="str">
        <f t="shared" si="435"/>
        <v/>
      </c>
    </row>
    <row r="27828" spans="1:1" ht="18" customHeight="1" x14ac:dyDescent="0.25">
      <c r="A27828" s="59" t="str">
        <f t="shared" si="435"/>
        <v/>
      </c>
    </row>
    <row r="27829" spans="1:1" ht="18" customHeight="1" x14ac:dyDescent="0.25">
      <c r="A27829" s="59" t="str">
        <f t="shared" si="435"/>
        <v/>
      </c>
    </row>
    <row r="27830" spans="1:1" ht="18" customHeight="1" x14ac:dyDescent="0.25">
      <c r="A27830" s="59" t="str">
        <f t="shared" si="435"/>
        <v/>
      </c>
    </row>
    <row r="27831" spans="1:1" ht="18" customHeight="1" x14ac:dyDescent="0.25">
      <c r="A27831" s="59" t="str">
        <f t="shared" si="435"/>
        <v/>
      </c>
    </row>
    <row r="27832" spans="1:1" ht="18" customHeight="1" x14ac:dyDescent="0.25">
      <c r="A27832" s="59" t="str">
        <f t="shared" si="435"/>
        <v/>
      </c>
    </row>
    <row r="27833" spans="1:1" ht="18" customHeight="1" x14ac:dyDescent="0.25">
      <c r="A27833" s="59" t="str">
        <f t="shared" si="435"/>
        <v/>
      </c>
    </row>
    <row r="27834" spans="1:1" ht="18" customHeight="1" x14ac:dyDescent="0.25">
      <c r="A27834" s="59" t="str">
        <f t="shared" si="435"/>
        <v/>
      </c>
    </row>
    <row r="27835" spans="1:1" ht="18" customHeight="1" x14ac:dyDescent="0.25">
      <c r="A27835" s="59" t="str">
        <f t="shared" si="435"/>
        <v/>
      </c>
    </row>
    <row r="27836" spans="1:1" ht="18" customHeight="1" x14ac:dyDescent="0.25">
      <c r="A27836" s="59" t="str">
        <f t="shared" si="435"/>
        <v/>
      </c>
    </row>
    <row r="27837" spans="1:1" ht="18" customHeight="1" x14ac:dyDescent="0.25">
      <c r="A27837" s="59" t="str">
        <f t="shared" si="435"/>
        <v/>
      </c>
    </row>
    <row r="27838" spans="1:1" ht="18" customHeight="1" x14ac:dyDescent="0.25">
      <c r="A27838" s="59" t="str">
        <f t="shared" si="435"/>
        <v/>
      </c>
    </row>
    <row r="27839" spans="1:1" ht="18" customHeight="1" x14ac:dyDescent="0.25">
      <c r="A27839" s="59" t="str">
        <f t="shared" si="435"/>
        <v/>
      </c>
    </row>
    <row r="27840" spans="1:1" ht="18" customHeight="1" x14ac:dyDescent="0.25">
      <c r="A27840" s="59" t="str">
        <f t="shared" si="435"/>
        <v/>
      </c>
    </row>
    <row r="27841" spans="1:1" ht="18" customHeight="1" x14ac:dyDescent="0.25">
      <c r="A27841" s="59" t="str">
        <f t="shared" si="435"/>
        <v/>
      </c>
    </row>
    <row r="27842" spans="1:1" ht="18" customHeight="1" x14ac:dyDescent="0.25">
      <c r="A27842" s="59" t="str">
        <f t="shared" si="435"/>
        <v/>
      </c>
    </row>
    <row r="27843" spans="1:1" ht="18" customHeight="1" x14ac:dyDescent="0.25">
      <c r="A27843" s="59" t="str">
        <f t="shared" si="435"/>
        <v/>
      </c>
    </row>
    <row r="27844" spans="1:1" ht="18" customHeight="1" x14ac:dyDescent="0.25">
      <c r="A27844" s="59" t="str">
        <f t="shared" si="435"/>
        <v/>
      </c>
    </row>
    <row r="27845" spans="1:1" ht="18" customHeight="1" x14ac:dyDescent="0.25">
      <c r="A27845" s="59" t="str">
        <f t="shared" si="435"/>
        <v/>
      </c>
    </row>
    <row r="27846" spans="1:1" ht="18" customHeight="1" x14ac:dyDescent="0.25">
      <c r="A27846" s="59" t="str">
        <f t="shared" si="435"/>
        <v/>
      </c>
    </row>
    <row r="27847" spans="1:1" ht="18" customHeight="1" x14ac:dyDescent="0.25">
      <c r="A27847" s="59" t="str">
        <f t="shared" si="435"/>
        <v/>
      </c>
    </row>
    <row r="27848" spans="1:1" ht="18" customHeight="1" x14ac:dyDescent="0.25">
      <c r="A27848" s="59" t="str">
        <f t="shared" si="435"/>
        <v/>
      </c>
    </row>
    <row r="27849" spans="1:1" ht="18" customHeight="1" x14ac:dyDescent="0.25">
      <c r="A27849" s="59" t="str">
        <f t="shared" si="435"/>
        <v/>
      </c>
    </row>
    <row r="27850" spans="1:1" ht="18" customHeight="1" x14ac:dyDescent="0.25">
      <c r="A27850" s="59" t="str">
        <f t="shared" si="435"/>
        <v/>
      </c>
    </row>
    <row r="27851" spans="1:1" ht="18" customHeight="1" x14ac:dyDescent="0.25">
      <c r="A27851" s="59" t="str">
        <f t="shared" si="435"/>
        <v/>
      </c>
    </row>
    <row r="27852" spans="1:1" ht="18" customHeight="1" x14ac:dyDescent="0.25">
      <c r="A27852" s="59" t="str">
        <f t="shared" si="435"/>
        <v/>
      </c>
    </row>
    <row r="27853" spans="1:1" ht="18" customHeight="1" x14ac:dyDescent="0.25">
      <c r="A27853" s="59" t="str">
        <f t="shared" si="435"/>
        <v/>
      </c>
    </row>
    <row r="27854" spans="1:1" ht="18" customHeight="1" x14ac:dyDescent="0.25">
      <c r="A27854" s="59" t="str">
        <f t="shared" si="435"/>
        <v/>
      </c>
    </row>
    <row r="27855" spans="1:1" ht="18" customHeight="1" x14ac:dyDescent="0.25">
      <c r="A27855" s="59" t="str">
        <f t="shared" si="435"/>
        <v/>
      </c>
    </row>
    <row r="27856" spans="1:1" ht="18" customHeight="1" x14ac:dyDescent="0.25">
      <c r="A27856" s="59" t="str">
        <f t="shared" si="435"/>
        <v/>
      </c>
    </row>
    <row r="27857" spans="1:1" ht="18" customHeight="1" x14ac:dyDescent="0.25">
      <c r="A27857" s="59" t="str">
        <f t="shared" si="435"/>
        <v/>
      </c>
    </row>
    <row r="27858" spans="1:1" ht="18" customHeight="1" x14ac:dyDescent="0.25">
      <c r="A27858" s="59" t="str">
        <f t="shared" si="435"/>
        <v/>
      </c>
    </row>
    <row r="27859" spans="1:1" ht="18" customHeight="1" x14ac:dyDescent="0.25">
      <c r="A27859" s="59" t="str">
        <f t="shared" si="435"/>
        <v/>
      </c>
    </row>
    <row r="27860" spans="1:1" ht="18" customHeight="1" x14ac:dyDescent="0.25">
      <c r="A27860" s="59" t="str">
        <f t="shared" si="435"/>
        <v/>
      </c>
    </row>
    <row r="27861" spans="1:1" ht="18" customHeight="1" x14ac:dyDescent="0.25">
      <c r="A27861" s="59" t="str">
        <f t="shared" si="435"/>
        <v/>
      </c>
    </row>
    <row r="27862" spans="1:1" ht="18" customHeight="1" x14ac:dyDescent="0.25">
      <c r="A27862" s="59" t="str">
        <f t="shared" si="435"/>
        <v/>
      </c>
    </row>
    <row r="27863" spans="1:1" ht="18" customHeight="1" x14ac:dyDescent="0.25">
      <c r="A27863" s="59" t="str">
        <f t="shared" si="435"/>
        <v/>
      </c>
    </row>
    <row r="27864" spans="1:1" ht="18" customHeight="1" x14ac:dyDescent="0.25">
      <c r="A27864" s="59" t="str">
        <f t="shared" si="435"/>
        <v/>
      </c>
    </row>
    <row r="27865" spans="1:1" ht="18" customHeight="1" x14ac:dyDescent="0.25">
      <c r="A27865" s="59" t="str">
        <f t="shared" si="435"/>
        <v/>
      </c>
    </row>
    <row r="27866" spans="1:1" ht="18" customHeight="1" x14ac:dyDescent="0.25">
      <c r="A27866" s="59" t="str">
        <f t="shared" si="435"/>
        <v/>
      </c>
    </row>
    <row r="27867" spans="1:1" ht="18" customHeight="1" x14ac:dyDescent="0.25">
      <c r="A27867" s="59" t="str">
        <f t="shared" si="435"/>
        <v/>
      </c>
    </row>
    <row r="27868" spans="1:1" ht="18" customHeight="1" x14ac:dyDescent="0.25">
      <c r="A27868" s="59" t="str">
        <f t="shared" si="435"/>
        <v/>
      </c>
    </row>
    <row r="27869" spans="1:1" ht="18" customHeight="1" x14ac:dyDescent="0.25">
      <c r="A27869" s="59" t="str">
        <f t="shared" si="435"/>
        <v/>
      </c>
    </row>
    <row r="27870" spans="1:1" ht="18" customHeight="1" x14ac:dyDescent="0.25">
      <c r="A27870" s="59" t="str">
        <f t="shared" si="435"/>
        <v/>
      </c>
    </row>
    <row r="27871" spans="1:1" ht="18" customHeight="1" x14ac:dyDescent="0.25">
      <c r="A27871" s="59" t="str">
        <f t="shared" si="435"/>
        <v/>
      </c>
    </row>
    <row r="27872" spans="1:1" ht="18" customHeight="1" x14ac:dyDescent="0.25">
      <c r="A27872" s="59" t="str">
        <f t="shared" si="435"/>
        <v/>
      </c>
    </row>
    <row r="27873" spans="1:1" ht="18" customHeight="1" x14ac:dyDescent="0.25">
      <c r="A27873" s="59" t="str">
        <f t="shared" si="435"/>
        <v/>
      </c>
    </row>
    <row r="27874" spans="1:1" ht="18" customHeight="1" x14ac:dyDescent="0.25">
      <c r="A27874" s="59" t="str">
        <f t="shared" si="435"/>
        <v/>
      </c>
    </row>
    <row r="27875" spans="1:1" ht="18" customHeight="1" x14ac:dyDescent="0.25">
      <c r="A27875" s="59" t="str">
        <f t="shared" si="435"/>
        <v/>
      </c>
    </row>
    <row r="27876" spans="1:1" ht="18" customHeight="1" x14ac:dyDescent="0.25">
      <c r="A27876" s="59" t="str">
        <f t="shared" si="435"/>
        <v/>
      </c>
    </row>
    <row r="27877" spans="1:1" ht="18" customHeight="1" x14ac:dyDescent="0.25">
      <c r="A27877" s="59" t="str">
        <f t="shared" si="435"/>
        <v/>
      </c>
    </row>
    <row r="27878" spans="1:1" ht="18" customHeight="1" x14ac:dyDescent="0.25">
      <c r="A27878" s="59" t="str">
        <f t="shared" si="435"/>
        <v/>
      </c>
    </row>
    <row r="27879" spans="1:1" ht="18" customHeight="1" x14ac:dyDescent="0.25">
      <c r="A27879" s="59" t="str">
        <f t="shared" si="435"/>
        <v/>
      </c>
    </row>
    <row r="27880" spans="1:1" ht="18" customHeight="1" x14ac:dyDescent="0.25">
      <c r="A27880" s="59" t="str">
        <f t="shared" si="435"/>
        <v/>
      </c>
    </row>
    <row r="27881" spans="1:1" ht="18" customHeight="1" x14ac:dyDescent="0.25">
      <c r="A27881" s="59" t="str">
        <f t="shared" si="435"/>
        <v/>
      </c>
    </row>
    <row r="27882" spans="1:1" ht="18" customHeight="1" x14ac:dyDescent="0.25">
      <c r="A27882" s="59" t="str">
        <f t="shared" si="435"/>
        <v/>
      </c>
    </row>
    <row r="27883" spans="1:1" ht="18" customHeight="1" x14ac:dyDescent="0.25">
      <c r="A27883" s="59" t="str">
        <f t="shared" si="435"/>
        <v/>
      </c>
    </row>
    <row r="27884" spans="1:1" ht="18" customHeight="1" x14ac:dyDescent="0.25">
      <c r="A27884" s="59" t="str">
        <f t="shared" si="435"/>
        <v/>
      </c>
    </row>
    <row r="27885" spans="1:1" ht="18" customHeight="1" x14ac:dyDescent="0.25">
      <c r="A27885" s="59" t="str">
        <f t="shared" si="435"/>
        <v/>
      </c>
    </row>
    <row r="27886" spans="1:1" ht="18" customHeight="1" x14ac:dyDescent="0.25">
      <c r="A27886" s="59" t="str">
        <f t="shared" ref="A27886:A27949" si="436">IF(B27886&lt;&gt;"",DATE(2020,INT((ROW(A27884)-1)/78)+1,1),"")</f>
        <v/>
      </c>
    </row>
    <row r="27887" spans="1:1" ht="18" customHeight="1" x14ac:dyDescent="0.25">
      <c r="A27887" s="59" t="str">
        <f t="shared" si="436"/>
        <v/>
      </c>
    </row>
    <row r="27888" spans="1:1" ht="18" customHeight="1" x14ac:dyDescent="0.25">
      <c r="A27888" s="59" t="str">
        <f t="shared" si="436"/>
        <v/>
      </c>
    </row>
    <row r="27889" spans="1:1" ht="18" customHeight="1" x14ac:dyDescent="0.25">
      <c r="A27889" s="59" t="str">
        <f t="shared" si="436"/>
        <v/>
      </c>
    </row>
    <row r="27890" spans="1:1" ht="18" customHeight="1" x14ac:dyDescent="0.25">
      <c r="A27890" s="59" t="str">
        <f t="shared" si="436"/>
        <v/>
      </c>
    </row>
    <row r="27891" spans="1:1" ht="18" customHeight="1" x14ac:dyDescent="0.25">
      <c r="A27891" s="59" t="str">
        <f t="shared" si="436"/>
        <v/>
      </c>
    </row>
    <row r="27892" spans="1:1" ht="18" customHeight="1" x14ac:dyDescent="0.25">
      <c r="A27892" s="59" t="str">
        <f t="shared" si="436"/>
        <v/>
      </c>
    </row>
    <row r="27893" spans="1:1" ht="18" customHeight="1" x14ac:dyDescent="0.25">
      <c r="A27893" s="59" t="str">
        <f t="shared" si="436"/>
        <v/>
      </c>
    </row>
    <row r="27894" spans="1:1" ht="18" customHeight="1" x14ac:dyDescent="0.25">
      <c r="A27894" s="59" t="str">
        <f t="shared" si="436"/>
        <v/>
      </c>
    </row>
    <row r="27895" spans="1:1" ht="18" customHeight="1" x14ac:dyDescent="0.25">
      <c r="A27895" s="59" t="str">
        <f t="shared" si="436"/>
        <v/>
      </c>
    </row>
    <row r="27896" spans="1:1" ht="18" customHeight="1" x14ac:dyDescent="0.25">
      <c r="A27896" s="59" t="str">
        <f t="shared" si="436"/>
        <v/>
      </c>
    </row>
    <row r="27897" spans="1:1" ht="18" customHeight="1" x14ac:dyDescent="0.25">
      <c r="A27897" s="59" t="str">
        <f t="shared" si="436"/>
        <v/>
      </c>
    </row>
    <row r="27898" spans="1:1" ht="18" customHeight="1" x14ac:dyDescent="0.25">
      <c r="A27898" s="59" t="str">
        <f t="shared" si="436"/>
        <v/>
      </c>
    </row>
    <row r="27899" spans="1:1" ht="18" customHeight="1" x14ac:dyDescent="0.25">
      <c r="A27899" s="59" t="str">
        <f t="shared" si="436"/>
        <v/>
      </c>
    </row>
    <row r="27900" spans="1:1" ht="18" customHeight="1" x14ac:dyDescent="0.25">
      <c r="A27900" s="59" t="str">
        <f t="shared" si="436"/>
        <v/>
      </c>
    </row>
    <row r="27901" spans="1:1" ht="18" customHeight="1" x14ac:dyDescent="0.25">
      <c r="A27901" s="59" t="str">
        <f t="shared" si="436"/>
        <v/>
      </c>
    </row>
    <row r="27902" spans="1:1" ht="18" customHeight="1" x14ac:dyDescent="0.25">
      <c r="A27902" s="59" t="str">
        <f t="shared" si="436"/>
        <v/>
      </c>
    </row>
    <row r="27903" spans="1:1" ht="18" customHeight="1" x14ac:dyDescent="0.25">
      <c r="A27903" s="59" t="str">
        <f t="shared" si="436"/>
        <v/>
      </c>
    </row>
    <row r="27904" spans="1:1" ht="18" customHeight="1" x14ac:dyDescent="0.25">
      <c r="A27904" s="59" t="str">
        <f t="shared" si="436"/>
        <v/>
      </c>
    </row>
    <row r="27905" spans="1:1" ht="18" customHeight="1" x14ac:dyDescent="0.25">
      <c r="A27905" s="59" t="str">
        <f t="shared" si="436"/>
        <v/>
      </c>
    </row>
    <row r="27906" spans="1:1" ht="18" customHeight="1" x14ac:dyDescent="0.25">
      <c r="A27906" s="59" t="str">
        <f t="shared" si="436"/>
        <v/>
      </c>
    </row>
    <row r="27907" spans="1:1" ht="18" customHeight="1" x14ac:dyDescent="0.25">
      <c r="A27907" s="59" t="str">
        <f t="shared" si="436"/>
        <v/>
      </c>
    </row>
    <row r="27908" spans="1:1" ht="18" customHeight="1" x14ac:dyDescent="0.25">
      <c r="A27908" s="59" t="str">
        <f t="shared" si="436"/>
        <v/>
      </c>
    </row>
    <row r="27909" spans="1:1" ht="18" customHeight="1" x14ac:dyDescent="0.25">
      <c r="A27909" s="59" t="str">
        <f t="shared" si="436"/>
        <v/>
      </c>
    </row>
    <row r="27910" spans="1:1" ht="18" customHeight="1" x14ac:dyDescent="0.25">
      <c r="A27910" s="59" t="str">
        <f t="shared" si="436"/>
        <v/>
      </c>
    </row>
    <row r="27911" spans="1:1" ht="18" customHeight="1" x14ac:dyDescent="0.25">
      <c r="A27911" s="59" t="str">
        <f t="shared" si="436"/>
        <v/>
      </c>
    </row>
    <row r="27912" spans="1:1" ht="18" customHeight="1" x14ac:dyDescent="0.25">
      <c r="A27912" s="59" t="str">
        <f t="shared" si="436"/>
        <v/>
      </c>
    </row>
    <row r="27913" spans="1:1" ht="18" customHeight="1" x14ac:dyDescent="0.25">
      <c r="A27913" s="59" t="str">
        <f t="shared" si="436"/>
        <v/>
      </c>
    </row>
    <row r="27914" spans="1:1" ht="18" customHeight="1" x14ac:dyDescent="0.25">
      <c r="A27914" s="59" t="str">
        <f t="shared" si="436"/>
        <v/>
      </c>
    </row>
    <row r="27915" spans="1:1" ht="18" customHeight="1" x14ac:dyDescent="0.25">
      <c r="A27915" s="59" t="str">
        <f t="shared" si="436"/>
        <v/>
      </c>
    </row>
    <row r="27916" spans="1:1" ht="18" customHeight="1" x14ac:dyDescent="0.25">
      <c r="A27916" s="59" t="str">
        <f t="shared" si="436"/>
        <v/>
      </c>
    </row>
    <row r="27917" spans="1:1" ht="18" customHeight="1" x14ac:dyDescent="0.25">
      <c r="A27917" s="59" t="str">
        <f t="shared" si="436"/>
        <v/>
      </c>
    </row>
    <row r="27918" spans="1:1" ht="18" customHeight="1" x14ac:dyDescent="0.25">
      <c r="A27918" s="59" t="str">
        <f t="shared" si="436"/>
        <v/>
      </c>
    </row>
    <row r="27919" spans="1:1" ht="18" customHeight="1" x14ac:dyDescent="0.25">
      <c r="A27919" s="59" t="str">
        <f t="shared" si="436"/>
        <v/>
      </c>
    </row>
    <row r="27920" spans="1:1" ht="18" customHeight="1" x14ac:dyDescent="0.25">
      <c r="A27920" s="59" t="str">
        <f t="shared" si="436"/>
        <v/>
      </c>
    </row>
    <row r="27921" spans="1:1" ht="18" customHeight="1" x14ac:dyDescent="0.25">
      <c r="A27921" s="59" t="str">
        <f t="shared" si="436"/>
        <v/>
      </c>
    </row>
    <row r="27922" spans="1:1" ht="18" customHeight="1" x14ac:dyDescent="0.25">
      <c r="A27922" s="59" t="str">
        <f t="shared" si="436"/>
        <v/>
      </c>
    </row>
    <row r="27923" spans="1:1" ht="18" customHeight="1" x14ac:dyDescent="0.25">
      <c r="A27923" s="59" t="str">
        <f t="shared" si="436"/>
        <v/>
      </c>
    </row>
    <row r="27924" spans="1:1" ht="18" customHeight="1" x14ac:dyDescent="0.25">
      <c r="A27924" s="59" t="str">
        <f t="shared" si="436"/>
        <v/>
      </c>
    </row>
    <row r="27925" spans="1:1" ht="18" customHeight="1" x14ac:dyDescent="0.25">
      <c r="A27925" s="59" t="str">
        <f t="shared" si="436"/>
        <v/>
      </c>
    </row>
    <row r="27926" spans="1:1" ht="18" customHeight="1" x14ac:dyDescent="0.25">
      <c r="A27926" s="59" t="str">
        <f t="shared" si="436"/>
        <v/>
      </c>
    </row>
    <row r="27927" spans="1:1" ht="18" customHeight="1" x14ac:dyDescent="0.25">
      <c r="A27927" s="59" t="str">
        <f t="shared" si="436"/>
        <v/>
      </c>
    </row>
    <row r="27928" spans="1:1" ht="18" customHeight="1" x14ac:dyDescent="0.25">
      <c r="A27928" s="59" t="str">
        <f t="shared" si="436"/>
        <v/>
      </c>
    </row>
    <row r="27929" spans="1:1" ht="18" customHeight="1" x14ac:dyDescent="0.25">
      <c r="A27929" s="59" t="str">
        <f t="shared" si="436"/>
        <v/>
      </c>
    </row>
    <row r="27930" spans="1:1" ht="18" customHeight="1" x14ac:dyDescent="0.25">
      <c r="A27930" s="59" t="str">
        <f t="shared" si="436"/>
        <v/>
      </c>
    </row>
    <row r="27931" spans="1:1" ht="18" customHeight="1" x14ac:dyDescent="0.25">
      <c r="A27931" s="59" t="str">
        <f t="shared" si="436"/>
        <v/>
      </c>
    </row>
    <row r="27932" spans="1:1" ht="18" customHeight="1" x14ac:dyDescent="0.25">
      <c r="A27932" s="59" t="str">
        <f t="shared" si="436"/>
        <v/>
      </c>
    </row>
    <row r="27933" spans="1:1" ht="18" customHeight="1" x14ac:dyDescent="0.25">
      <c r="A27933" s="59" t="str">
        <f t="shared" si="436"/>
        <v/>
      </c>
    </row>
    <row r="27934" spans="1:1" ht="18" customHeight="1" x14ac:dyDescent="0.25">
      <c r="A27934" s="59" t="str">
        <f t="shared" si="436"/>
        <v/>
      </c>
    </row>
    <row r="27935" spans="1:1" ht="18" customHeight="1" x14ac:dyDescent="0.25">
      <c r="A27935" s="59" t="str">
        <f t="shared" si="436"/>
        <v/>
      </c>
    </row>
    <row r="27936" spans="1:1" ht="18" customHeight="1" x14ac:dyDescent="0.25">
      <c r="A27936" s="59" t="str">
        <f t="shared" si="436"/>
        <v/>
      </c>
    </row>
    <row r="27937" spans="1:1" ht="18" customHeight="1" x14ac:dyDescent="0.25">
      <c r="A27937" s="59" t="str">
        <f t="shared" si="436"/>
        <v/>
      </c>
    </row>
    <row r="27938" spans="1:1" ht="18" customHeight="1" x14ac:dyDescent="0.25">
      <c r="A27938" s="59" t="str">
        <f t="shared" si="436"/>
        <v/>
      </c>
    </row>
    <row r="27939" spans="1:1" ht="18" customHeight="1" x14ac:dyDescent="0.25">
      <c r="A27939" s="59" t="str">
        <f t="shared" si="436"/>
        <v/>
      </c>
    </row>
    <row r="27940" spans="1:1" ht="18" customHeight="1" x14ac:dyDescent="0.25">
      <c r="A27940" s="59" t="str">
        <f t="shared" si="436"/>
        <v/>
      </c>
    </row>
    <row r="27941" spans="1:1" ht="18" customHeight="1" x14ac:dyDescent="0.25">
      <c r="A27941" s="59" t="str">
        <f t="shared" si="436"/>
        <v/>
      </c>
    </row>
    <row r="27942" spans="1:1" ht="18" customHeight="1" x14ac:dyDescent="0.25">
      <c r="A27942" s="59" t="str">
        <f t="shared" si="436"/>
        <v/>
      </c>
    </row>
    <row r="27943" spans="1:1" ht="18" customHeight="1" x14ac:dyDescent="0.25">
      <c r="A27943" s="59" t="str">
        <f t="shared" si="436"/>
        <v/>
      </c>
    </row>
    <row r="27944" spans="1:1" ht="18" customHeight="1" x14ac:dyDescent="0.25">
      <c r="A27944" s="59" t="str">
        <f t="shared" si="436"/>
        <v/>
      </c>
    </row>
    <row r="27945" spans="1:1" ht="18" customHeight="1" x14ac:dyDescent="0.25">
      <c r="A27945" s="59" t="str">
        <f t="shared" si="436"/>
        <v/>
      </c>
    </row>
    <row r="27946" spans="1:1" ht="18" customHeight="1" x14ac:dyDescent="0.25">
      <c r="A27946" s="59" t="str">
        <f t="shared" si="436"/>
        <v/>
      </c>
    </row>
    <row r="27947" spans="1:1" ht="18" customHeight="1" x14ac:dyDescent="0.25">
      <c r="A27947" s="59" t="str">
        <f t="shared" si="436"/>
        <v/>
      </c>
    </row>
    <row r="27948" spans="1:1" ht="18" customHeight="1" x14ac:dyDescent="0.25">
      <c r="A27948" s="59" t="str">
        <f t="shared" si="436"/>
        <v/>
      </c>
    </row>
    <row r="27949" spans="1:1" ht="18" customHeight="1" x14ac:dyDescent="0.25">
      <c r="A27949" s="59" t="str">
        <f t="shared" si="436"/>
        <v/>
      </c>
    </row>
    <row r="27950" spans="1:1" ht="18" customHeight="1" x14ac:dyDescent="0.25">
      <c r="A27950" s="59" t="str">
        <f t="shared" ref="A27950:A28013" si="437">IF(B27950&lt;&gt;"",DATE(2020,INT((ROW(A27948)-1)/78)+1,1),"")</f>
        <v/>
      </c>
    </row>
    <row r="27951" spans="1:1" ht="18" customHeight="1" x14ac:dyDescent="0.25">
      <c r="A27951" s="59" t="str">
        <f t="shared" si="437"/>
        <v/>
      </c>
    </row>
    <row r="27952" spans="1:1" ht="18" customHeight="1" x14ac:dyDescent="0.25">
      <c r="A27952" s="59" t="str">
        <f t="shared" si="437"/>
        <v/>
      </c>
    </row>
    <row r="27953" spans="1:1" ht="18" customHeight="1" x14ac:dyDescent="0.25">
      <c r="A27953" s="59" t="str">
        <f t="shared" si="437"/>
        <v/>
      </c>
    </row>
    <row r="27954" spans="1:1" ht="18" customHeight="1" x14ac:dyDescent="0.25">
      <c r="A27954" s="59" t="str">
        <f t="shared" si="437"/>
        <v/>
      </c>
    </row>
    <row r="27955" spans="1:1" ht="18" customHeight="1" x14ac:dyDescent="0.25">
      <c r="A27955" s="59" t="str">
        <f t="shared" si="437"/>
        <v/>
      </c>
    </row>
    <row r="27956" spans="1:1" ht="18" customHeight="1" x14ac:dyDescent="0.25">
      <c r="A27956" s="59" t="str">
        <f t="shared" si="437"/>
        <v/>
      </c>
    </row>
    <row r="27957" spans="1:1" ht="18" customHeight="1" x14ac:dyDescent="0.25">
      <c r="A27957" s="59" t="str">
        <f t="shared" si="437"/>
        <v/>
      </c>
    </row>
    <row r="27958" spans="1:1" ht="18" customHeight="1" x14ac:dyDescent="0.25">
      <c r="A27958" s="59" t="str">
        <f t="shared" si="437"/>
        <v/>
      </c>
    </row>
    <row r="27959" spans="1:1" ht="18" customHeight="1" x14ac:dyDescent="0.25">
      <c r="A27959" s="59" t="str">
        <f t="shared" si="437"/>
        <v/>
      </c>
    </row>
    <row r="27960" spans="1:1" ht="18" customHeight="1" x14ac:dyDescent="0.25">
      <c r="A27960" s="59" t="str">
        <f t="shared" si="437"/>
        <v/>
      </c>
    </row>
    <row r="27961" spans="1:1" ht="18" customHeight="1" x14ac:dyDescent="0.25">
      <c r="A27961" s="59" t="str">
        <f t="shared" si="437"/>
        <v/>
      </c>
    </row>
    <row r="27962" spans="1:1" ht="18" customHeight="1" x14ac:dyDescent="0.25">
      <c r="A27962" s="59" t="str">
        <f t="shared" si="437"/>
        <v/>
      </c>
    </row>
    <row r="27963" spans="1:1" ht="18" customHeight="1" x14ac:dyDescent="0.25">
      <c r="A27963" s="59" t="str">
        <f t="shared" si="437"/>
        <v/>
      </c>
    </row>
    <row r="27964" spans="1:1" ht="18" customHeight="1" x14ac:dyDescent="0.25">
      <c r="A27964" s="59" t="str">
        <f t="shared" si="437"/>
        <v/>
      </c>
    </row>
    <row r="27965" spans="1:1" ht="18" customHeight="1" x14ac:dyDescent="0.25">
      <c r="A27965" s="59" t="str">
        <f t="shared" si="437"/>
        <v/>
      </c>
    </row>
    <row r="27966" spans="1:1" ht="18" customHeight="1" x14ac:dyDescent="0.25">
      <c r="A27966" s="59" t="str">
        <f t="shared" si="437"/>
        <v/>
      </c>
    </row>
    <row r="27967" spans="1:1" ht="18" customHeight="1" x14ac:dyDescent="0.25">
      <c r="A27967" s="59" t="str">
        <f t="shared" si="437"/>
        <v/>
      </c>
    </row>
    <row r="27968" spans="1:1" ht="18" customHeight="1" x14ac:dyDescent="0.25">
      <c r="A27968" s="59" t="str">
        <f t="shared" si="437"/>
        <v/>
      </c>
    </row>
    <row r="27969" spans="1:1" ht="18" customHeight="1" x14ac:dyDescent="0.25">
      <c r="A27969" s="59" t="str">
        <f t="shared" si="437"/>
        <v/>
      </c>
    </row>
    <row r="27970" spans="1:1" ht="18" customHeight="1" x14ac:dyDescent="0.25">
      <c r="A27970" s="59" t="str">
        <f t="shared" si="437"/>
        <v/>
      </c>
    </row>
    <row r="27971" spans="1:1" ht="18" customHeight="1" x14ac:dyDescent="0.25">
      <c r="A27971" s="59" t="str">
        <f t="shared" si="437"/>
        <v/>
      </c>
    </row>
    <row r="27972" spans="1:1" ht="18" customHeight="1" x14ac:dyDescent="0.25">
      <c r="A27972" s="59" t="str">
        <f t="shared" si="437"/>
        <v/>
      </c>
    </row>
    <row r="27973" spans="1:1" ht="18" customHeight="1" x14ac:dyDescent="0.25">
      <c r="A27973" s="59" t="str">
        <f t="shared" si="437"/>
        <v/>
      </c>
    </row>
    <row r="27974" spans="1:1" ht="18" customHeight="1" x14ac:dyDescent="0.25">
      <c r="A27974" s="59" t="str">
        <f t="shared" si="437"/>
        <v/>
      </c>
    </row>
    <row r="27975" spans="1:1" ht="18" customHeight="1" x14ac:dyDescent="0.25">
      <c r="A27975" s="59" t="str">
        <f t="shared" si="437"/>
        <v/>
      </c>
    </row>
    <row r="27976" spans="1:1" ht="18" customHeight="1" x14ac:dyDescent="0.25">
      <c r="A27976" s="59" t="str">
        <f t="shared" si="437"/>
        <v/>
      </c>
    </row>
    <row r="27977" spans="1:1" ht="18" customHeight="1" x14ac:dyDescent="0.25">
      <c r="A27977" s="59" t="str">
        <f t="shared" si="437"/>
        <v/>
      </c>
    </row>
    <row r="27978" spans="1:1" ht="18" customHeight="1" x14ac:dyDescent="0.25">
      <c r="A27978" s="59" t="str">
        <f t="shared" si="437"/>
        <v/>
      </c>
    </row>
    <row r="27979" spans="1:1" ht="18" customHeight="1" x14ac:dyDescent="0.25">
      <c r="A27979" s="59" t="str">
        <f t="shared" si="437"/>
        <v/>
      </c>
    </row>
    <row r="27980" spans="1:1" ht="18" customHeight="1" x14ac:dyDescent="0.25">
      <c r="A27980" s="59" t="str">
        <f t="shared" si="437"/>
        <v/>
      </c>
    </row>
    <row r="27981" spans="1:1" ht="18" customHeight="1" x14ac:dyDescent="0.25">
      <c r="A27981" s="59" t="str">
        <f t="shared" si="437"/>
        <v/>
      </c>
    </row>
    <row r="27982" spans="1:1" ht="18" customHeight="1" x14ac:dyDescent="0.25">
      <c r="A27982" s="59" t="str">
        <f t="shared" si="437"/>
        <v/>
      </c>
    </row>
    <row r="27983" spans="1:1" ht="18" customHeight="1" x14ac:dyDescent="0.25">
      <c r="A27983" s="59" t="str">
        <f t="shared" si="437"/>
        <v/>
      </c>
    </row>
    <row r="27984" spans="1:1" ht="18" customHeight="1" x14ac:dyDescent="0.25">
      <c r="A27984" s="59" t="str">
        <f t="shared" si="437"/>
        <v/>
      </c>
    </row>
    <row r="27985" spans="1:1" ht="18" customHeight="1" x14ac:dyDescent="0.25">
      <c r="A27985" s="59" t="str">
        <f t="shared" si="437"/>
        <v/>
      </c>
    </row>
    <row r="27986" spans="1:1" ht="18" customHeight="1" x14ac:dyDescent="0.25">
      <c r="A27986" s="59" t="str">
        <f t="shared" si="437"/>
        <v/>
      </c>
    </row>
    <row r="27987" spans="1:1" ht="18" customHeight="1" x14ac:dyDescent="0.25">
      <c r="A27987" s="59" t="str">
        <f t="shared" si="437"/>
        <v/>
      </c>
    </row>
    <row r="27988" spans="1:1" ht="18" customHeight="1" x14ac:dyDescent="0.25">
      <c r="A27988" s="59" t="str">
        <f t="shared" si="437"/>
        <v/>
      </c>
    </row>
    <row r="27989" spans="1:1" ht="18" customHeight="1" x14ac:dyDescent="0.25">
      <c r="A27989" s="59" t="str">
        <f t="shared" si="437"/>
        <v/>
      </c>
    </row>
    <row r="27990" spans="1:1" ht="18" customHeight="1" x14ac:dyDescent="0.25">
      <c r="A27990" s="59" t="str">
        <f t="shared" si="437"/>
        <v/>
      </c>
    </row>
    <row r="27991" spans="1:1" ht="18" customHeight="1" x14ac:dyDescent="0.25">
      <c r="A27991" s="59" t="str">
        <f t="shared" si="437"/>
        <v/>
      </c>
    </row>
    <row r="27992" spans="1:1" ht="18" customHeight="1" x14ac:dyDescent="0.25">
      <c r="A27992" s="59" t="str">
        <f t="shared" si="437"/>
        <v/>
      </c>
    </row>
    <row r="27993" spans="1:1" ht="18" customHeight="1" x14ac:dyDescent="0.25">
      <c r="A27993" s="59" t="str">
        <f t="shared" si="437"/>
        <v/>
      </c>
    </row>
    <row r="27994" spans="1:1" ht="18" customHeight="1" x14ac:dyDescent="0.25">
      <c r="A27994" s="59" t="str">
        <f t="shared" si="437"/>
        <v/>
      </c>
    </row>
    <row r="27995" spans="1:1" ht="18" customHeight="1" x14ac:dyDescent="0.25">
      <c r="A27995" s="59" t="str">
        <f t="shared" si="437"/>
        <v/>
      </c>
    </row>
    <row r="27996" spans="1:1" ht="18" customHeight="1" x14ac:dyDescent="0.25">
      <c r="A27996" s="59" t="str">
        <f t="shared" si="437"/>
        <v/>
      </c>
    </row>
    <row r="27997" spans="1:1" ht="18" customHeight="1" x14ac:dyDescent="0.25">
      <c r="A27997" s="59" t="str">
        <f t="shared" si="437"/>
        <v/>
      </c>
    </row>
    <row r="27998" spans="1:1" ht="18" customHeight="1" x14ac:dyDescent="0.25">
      <c r="A27998" s="59" t="str">
        <f t="shared" si="437"/>
        <v/>
      </c>
    </row>
    <row r="27999" spans="1:1" ht="18" customHeight="1" x14ac:dyDescent="0.25">
      <c r="A27999" s="59" t="str">
        <f t="shared" si="437"/>
        <v/>
      </c>
    </row>
    <row r="28000" spans="1:1" ht="18" customHeight="1" x14ac:dyDescent="0.25">
      <c r="A28000" s="59" t="str">
        <f t="shared" si="437"/>
        <v/>
      </c>
    </row>
    <row r="28001" spans="1:1" ht="18" customHeight="1" x14ac:dyDescent="0.25">
      <c r="A28001" s="59" t="str">
        <f t="shared" si="437"/>
        <v/>
      </c>
    </row>
    <row r="28002" spans="1:1" ht="18" customHeight="1" x14ac:dyDescent="0.25">
      <c r="A28002" s="59" t="str">
        <f t="shared" si="437"/>
        <v/>
      </c>
    </row>
    <row r="28003" spans="1:1" ht="18" customHeight="1" x14ac:dyDescent="0.25">
      <c r="A28003" s="59" t="str">
        <f t="shared" si="437"/>
        <v/>
      </c>
    </row>
    <row r="28004" spans="1:1" ht="18" customHeight="1" x14ac:dyDescent="0.25">
      <c r="A28004" s="59" t="str">
        <f t="shared" si="437"/>
        <v/>
      </c>
    </row>
    <row r="28005" spans="1:1" ht="18" customHeight="1" x14ac:dyDescent="0.25">
      <c r="A28005" s="59" t="str">
        <f t="shared" si="437"/>
        <v/>
      </c>
    </row>
    <row r="28006" spans="1:1" ht="18" customHeight="1" x14ac:dyDescent="0.25">
      <c r="A28006" s="59" t="str">
        <f t="shared" si="437"/>
        <v/>
      </c>
    </row>
    <row r="28007" spans="1:1" ht="18" customHeight="1" x14ac:dyDescent="0.25">
      <c r="A28007" s="59" t="str">
        <f t="shared" si="437"/>
        <v/>
      </c>
    </row>
    <row r="28008" spans="1:1" ht="18" customHeight="1" x14ac:dyDescent="0.25">
      <c r="A28008" s="59" t="str">
        <f t="shared" si="437"/>
        <v/>
      </c>
    </row>
    <row r="28009" spans="1:1" ht="18" customHeight="1" x14ac:dyDescent="0.25">
      <c r="A28009" s="59" t="str">
        <f t="shared" si="437"/>
        <v/>
      </c>
    </row>
    <row r="28010" spans="1:1" ht="18" customHeight="1" x14ac:dyDescent="0.25">
      <c r="A28010" s="59" t="str">
        <f t="shared" si="437"/>
        <v/>
      </c>
    </row>
    <row r="28011" spans="1:1" ht="18" customHeight="1" x14ac:dyDescent="0.25">
      <c r="A28011" s="59" t="str">
        <f t="shared" si="437"/>
        <v/>
      </c>
    </row>
    <row r="28012" spans="1:1" ht="18" customHeight="1" x14ac:dyDescent="0.25">
      <c r="A28012" s="59" t="str">
        <f t="shared" si="437"/>
        <v/>
      </c>
    </row>
    <row r="28013" spans="1:1" ht="18" customHeight="1" x14ac:dyDescent="0.25">
      <c r="A28013" s="59" t="str">
        <f t="shared" si="437"/>
        <v/>
      </c>
    </row>
    <row r="28014" spans="1:1" ht="18" customHeight="1" x14ac:dyDescent="0.25">
      <c r="A28014" s="59" t="str">
        <f t="shared" ref="A28014:A28077" si="438">IF(B28014&lt;&gt;"",DATE(2020,INT((ROW(A28012)-1)/78)+1,1),"")</f>
        <v/>
      </c>
    </row>
    <row r="28015" spans="1:1" ht="18" customHeight="1" x14ac:dyDescent="0.25">
      <c r="A28015" s="59" t="str">
        <f t="shared" si="438"/>
        <v/>
      </c>
    </row>
    <row r="28016" spans="1:1" ht="18" customHeight="1" x14ac:dyDescent="0.25">
      <c r="A28016" s="59" t="str">
        <f t="shared" si="438"/>
        <v/>
      </c>
    </row>
    <row r="28017" spans="1:1" ht="18" customHeight="1" x14ac:dyDescent="0.25">
      <c r="A28017" s="59" t="str">
        <f t="shared" si="438"/>
        <v/>
      </c>
    </row>
    <row r="28018" spans="1:1" ht="18" customHeight="1" x14ac:dyDescent="0.25">
      <c r="A28018" s="59" t="str">
        <f t="shared" si="438"/>
        <v/>
      </c>
    </row>
    <row r="28019" spans="1:1" ht="18" customHeight="1" x14ac:dyDescent="0.25">
      <c r="A28019" s="59" t="str">
        <f t="shared" si="438"/>
        <v/>
      </c>
    </row>
    <row r="28020" spans="1:1" ht="18" customHeight="1" x14ac:dyDescent="0.25">
      <c r="A28020" s="59" t="str">
        <f t="shared" si="438"/>
        <v/>
      </c>
    </row>
    <row r="28021" spans="1:1" ht="18" customHeight="1" x14ac:dyDescent="0.25">
      <c r="A28021" s="59" t="str">
        <f t="shared" si="438"/>
        <v/>
      </c>
    </row>
    <row r="28022" spans="1:1" ht="18" customHeight="1" x14ac:dyDescent="0.25">
      <c r="A28022" s="59" t="str">
        <f t="shared" si="438"/>
        <v/>
      </c>
    </row>
    <row r="28023" spans="1:1" ht="18" customHeight="1" x14ac:dyDescent="0.25">
      <c r="A28023" s="59" t="str">
        <f t="shared" si="438"/>
        <v/>
      </c>
    </row>
    <row r="28024" spans="1:1" ht="18" customHeight="1" x14ac:dyDescent="0.25">
      <c r="A28024" s="59" t="str">
        <f t="shared" si="438"/>
        <v/>
      </c>
    </row>
    <row r="28025" spans="1:1" ht="18" customHeight="1" x14ac:dyDescent="0.25">
      <c r="A28025" s="59" t="str">
        <f t="shared" si="438"/>
        <v/>
      </c>
    </row>
    <row r="28026" spans="1:1" ht="18" customHeight="1" x14ac:dyDescent="0.25">
      <c r="A28026" s="59" t="str">
        <f t="shared" si="438"/>
        <v/>
      </c>
    </row>
    <row r="28027" spans="1:1" ht="18" customHeight="1" x14ac:dyDescent="0.25">
      <c r="A28027" s="59" t="str">
        <f t="shared" si="438"/>
        <v/>
      </c>
    </row>
    <row r="28028" spans="1:1" ht="18" customHeight="1" x14ac:dyDescent="0.25">
      <c r="A28028" s="59" t="str">
        <f t="shared" si="438"/>
        <v/>
      </c>
    </row>
    <row r="28029" spans="1:1" ht="18" customHeight="1" x14ac:dyDescent="0.25">
      <c r="A28029" s="59" t="str">
        <f t="shared" si="438"/>
        <v/>
      </c>
    </row>
    <row r="28030" spans="1:1" ht="18" customHeight="1" x14ac:dyDescent="0.25">
      <c r="A28030" s="59" t="str">
        <f t="shared" si="438"/>
        <v/>
      </c>
    </row>
    <row r="28031" spans="1:1" ht="18" customHeight="1" x14ac:dyDescent="0.25">
      <c r="A28031" s="59" t="str">
        <f t="shared" si="438"/>
        <v/>
      </c>
    </row>
    <row r="28032" spans="1:1" ht="18" customHeight="1" x14ac:dyDescent="0.25">
      <c r="A28032" s="59" t="str">
        <f t="shared" si="438"/>
        <v/>
      </c>
    </row>
    <row r="28033" spans="1:1" ht="18" customHeight="1" x14ac:dyDescent="0.25">
      <c r="A28033" s="59" t="str">
        <f t="shared" si="438"/>
        <v/>
      </c>
    </row>
    <row r="28034" spans="1:1" ht="18" customHeight="1" x14ac:dyDescent="0.25">
      <c r="A28034" s="59" t="str">
        <f t="shared" si="438"/>
        <v/>
      </c>
    </row>
    <row r="28035" spans="1:1" ht="18" customHeight="1" x14ac:dyDescent="0.25">
      <c r="A28035" s="59" t="str">
        <f t="shared" si="438"/>
        <v/>
      </c>
    </row>
    <row r="28036" spans="1:1" ht="18" customHeight="1" x14ac:dyDescent="0.25">
      <c r="A28036" s="59" t="str">
        <f t="shared" si="438"/>
        <v/>
      </c>
    </row>
    <row r="28037" spans="1:1" ht="18" customHeight="1" x14ac:dyDescent="0.25">
      <c r="A28037" s="59" t="str">
        <f t="shared" si="438"/>
        <v/>
      </c>
    </row>
    <row r="28038" spans="1:1" ht="18" customHeight="1" x14ac:dyDescent="0.25">
      <c r="A28038" s="59" t="str">
        <f t="shared" si="438"/>
        <v/>
      </c>
    </row>
    <row r="28039" spans="1:1" ht="18" customHeight="1" x14ac:dyDescent="0.25">
      <c r="A28039" s="59" t="str">
        <f t="shared" si="438"/>
        <v/>
      </c>
    </row>
    <row r="28040" spans="1:1" ht="18" customHeight="1" x14ac:dyDescent="0.25">
      <c r="A28040" s="59" t="str">
        <f t="shared" si="438"/>
        <v/>
      </c>
    </row>
    <row r="28041" spans="1:1" ht="18" customHeight="1" x14ac:dyDescent="0.25">
      <c r="A28041" s="59" t="str">
        <f t="shared" si="438"/>
        <v/>
      </c>
    </row>
    <row r="28042" spans="1:1" ht="18" customHeight="1" x14ac:dyDescent="0.25">
      <c r="A28042" s="59" t="str">
        <f t="shared" si="438"/>
        <v/>
      </c>
    </row>
    <row r="28043" spans="1:1" ht="18" customHeight="1" x14ac:dyDescent="0.25">
      <c r="A28043" s="59" t="str">
        <f t="shared" si="438"/>
        <v/>
      </c>
    </row>
    <row r="28044" spans="1:1" ht="18" customHeight="1" x14ac:dyDescent="0.25">
      <c r="A28044" s="59" t="str">
        <f t="shared" si="438"/>
        <v/>
      </c>
    </row>
    <row r="28045" spans="1:1" ht="18" customHeight="1" x14ac:dyDescent="0.25">
      <c r="A28045" s="59" t="str">
        <f t="shared" si="438"/>
        <v/>
      </c>
    </row>
    <row r="28046" spans="1:1" ht="18" customHeight="1" x14ac:dyDescent="0.25">
      <c r="A28046" s="59" t="str">
        <f t="shared" si="438"/>
        <v/>
      </c>
    </row>
    <row r="28047" spans="1:1" ht="18" customHeight="1" x14ac:dyDescent="0.25">
      <c r="A28047" s="59" t="str">
        <f t="shared" si="438"/>
        <v/>
      </c>
    </row>
    <row r="28048" spans="1:1" ht="18" customHeight="1" x14ac:dyDescent="0.25">
      <c r="A28048" s="59" t="str">
        <f t="shared" si="438"/>
        <v/>
      </c>
    </row>
    <row r="28049" spans="1:1" ht="18" customHeight="1" x14ac:dyDescent="0.25">
      <c r="A28049" s="59" t="str">
        <f t="shared" si="438"/>
        <v/>
      </c>
    </row>
    <row r="28050" spans="1:1" ht="18" customHeight="1" x14ac:dyDescent="0.25">
      <c r="A28050" s="59" t="str">
        <f t="shared" si="438"/>
        <v/>
      </c>
    </row>
    <row r="28051" spans="1:1" ht="18" customHeight="1" x14ac:dyDescent="0.25">
      <c r="A28051" s="59" t="str">
        <f t="shared" si="438"/>
        <v/>
      </c>
    </row>
    <row r="28052" spans="1:1" ht="18" customHeight="1" x14ac:dyDescent="0.25">
      <c r="A28052" s="59" t="str">
        <f t="shared" si="438"/>
        <v/>
      </c>
    </row>
    <row r="28053" spans="1:1" ht="18" customHeight="1" x14ac:dyDescent="0.25">
      <c r="A28053" s="59" t="str">
        <f t="shared" si="438"/>
        <v/>
      </c>
    </row>
    <row r="28054" spans="1:1" ht="18" customHeight="1" x14ac:dyDescent="0.25">
      <c r="A28054" s="59" t="str">
        <f t="shared" si="438"/>
        <v/>
      </c>
    </row>
    <row r="28055" spans="1:1" ht="18" customHeight="1" x14ac:dyDescent="0.25">
      <c r="A28055" s="59" t="str">
        <f t="shared" si="438"/>
        <v/>
      </c>
    </row>
    <row r="28056" spans="1:1" ht="18" customHeight="1" x14ac:dyDescent="0.25">
      <c r="A28056" s="59" t="str">
        <f t="shared" si="438"/>
        <v/>
      </c>
    </row>
    <row r="28057" spans="1:1" ht="18" customHeight="1" x14ac:dyDescent="0.25">
      <c r="A28057" s="59" t="str">
        <f t="shared" si="438"/>
        <v/>
      </c>
    </row>
    <row r="28058" spans="1:1" ht="18" customHeight="1" x14ac:dyDescent="0.25">
      <c r="A28058" s="59" t="str">
        <f t="shared" si="438"/>
        <v/>
      </c>
    </row>
    <row r="28059" spans="1:1" ht="18" customHeight="1" x14ac:dyDescent="0.25">
      <c r="A28059" s="59" t="str">
        <f t="shared" si="438"/>
        <v/>
      </c>
    </row>
    <row r="28060" spans="1:1" ht="18" customHeight="1" x14ac:dyDescent="0.25">
      <c r="A28060" s="59" t="str">
        <f t="shared" si="438"/>
        <v/>
      </c>
    </row>
    <row r="28061" spans="1:1" ht="18" customHeight="1" x14ac:dyDescent="0.25">
      <c r="A28061" s="59" t="str">
        <f t="shared" si="438"/>
        <v/>
      </c>
    </row>
    <row r="28062" spans="1:1" ht="18" customHeight="1" x14ac:dyDescent="0.25">
      <c r="A28062" s="59" t="str">
        <f t="shared" si="438"/>
        <v/>
      </c>
    </row>
    <row r="28063" spans="1:1" ht="18" customHeight="1" x14ac:dyDescent="0.25">
      <c r="A28063" s="59" t="str">
        <f t="shared" si="438"/>
        <v/>
      </c>
    </row>
    <row r="28064" spans="1:1" ht="18" customHeight="1" x14ac:dyDescent="0.25">
      <c r="A28064" s="59" t="str">
        <f t="shared" si="438"/>
        <v/>
      </c>
    </row>
    <row r="28065" spans="1:1" ht="18" customHeight="1" x14ac:dyDescent="0.25">
      <c r="A28065" s="59" t="str">
        <f t="shared" si="438"/>
        <v/>
      </c>
    </row>
    <row r="28066" spans="1:1" ht="18" customHeight="1" x14ac:dyDescent="0.25">
      <c r="A28066" s="59" t="str">
        <f t="shared" si="438"/>
        <v/>
      </c>
    </row>
    <row r="28067" spans="1:1" ht="18" customHeight="1" x14ac:dyDescent="0.25">
      <c r="A28067" s="59" t="str">
        <f t="shared" si="438"/>
        <v/>
      </c>
    </row>
    <row r="28068" spans="1:1" ht="18" customHeight="1" x14ac:dyDescent="0.25">
      <c r="A28068" s="59" t="str">
        <f t="shared" si="438"/>
        <v/>
      </c>
    </row>
    <row r="28069" spans="1:1" ht="18" customHeight="1" x14ac:dyDescent="0.25">
      <c r="A28069" s="59" t="str">
        <f t="shared" si="438"/>
        <v/>
      </c>
    </row>
    <row r="28070" spans="1:1" ht="18" customHeight="1" x14ac:dyDescent="0.25">
      <c r="A28070" s="59" t="str">
        <f t="shared" si="438"/>
        <v/>
      </c>
    </row>
    <row r="28071" spans="1:1" ht="18" customHeight="1" x14ac:dyDescent="0.25">
      <c r="A28071" s="59" t="str">
        <f t="shared" si="438"/>
        <v/>
      </c>
    </row>
    <row r="28072" spans="1:1" ht="18" customHeight="1" x14ac:dyDescent="0.25">
      <c r="A28072" s="59" t="str">
        <f t="shared" si="438"/>
        <v/>
      </c>
    </row>
    <row r="28073" spans="1:1" ht="18" customHeight="1" x14ac:dyDescent="0.25">
      <c r="A28073" s="59" t="str">
        <f t="shared" si="438"/>
        <v/>
      </c>
    </row>
    <row r="28074" spans="1:1" ht="18" customHeight="1" x14ac:dyDescent="0.25">
      <c r="A28074" s="59" t="str">
        <f t="shared" si="438"/>
        <v/>
      </c>
    </row>
    <row r="28075" spans="1:1" ht="18" customHeight="1" x14ac:dyDescent="0.25">
      <c r="A28075" s="59" t="str">
        <f t="shared" si="438"/>
        <v/>
      </c>
    </row>
    <row r="28076" spans="1:1" ht="18" customHeight="1" x14ac:dyDescent="0.25">
      <c r="A28076" s="59" t="str">
        <f t="shared" si="438"/>
        <v/>
      </c>
    </row>
    <row r="28077" spans="1:1" ht="18" customHeight="1" x14ac:dyDescent="0.25">
      <c r="A28077" s="59" t="str">
        <f t="shared" si="438"/>
        <v/>
      </c>
    </row>
    <row r="28078" spans="1:1" ht="18" customHeight="1" x14ac:dyDescent="0.25">
      <c r="A28078" s="59" t="str">
        <f t="shared" ref="A28078:A28141" si="439">IF(B28078&lt;&gt;"",DATE(2020,INT((ROW(A28076)-1)/78)+1,1),"")</f>
        <v/>
      </c>
    </row>
    <row r="28079" spans="1:1" ht="18" customHeight="1" x14ac:dyDescent="0.25">
      <c r="A28079" s="59" t="str">
        <f t="shared" si="439"/>
        <v/>
      </c>
    </row>
    <row r="28080" spans="1:1" ht="18" customHeight="1" x14ac:dyDescent="0.25">
      <c r="A28080" s="59" t="str">
        <f t="shared" si="439"/>
        <v/>
      </c>
    </row>
    <row r="28081" spans="1:1" ht="18" customHeight="1" x14ac:dyDescent="0.25">
      <c r="A28081" s="59" t="str">
        <f t="shared" si="439"/>
        <v/>
      </c>
    </row>
    <row r="28082" spans="1:1" ht="18" customHeight="1" x14ac:dyDescent="0.25">
      <c r="A28082" s="59" t="str">
        <f t="shared" si="439"/>
        <v/>
      </c>
    </row>
    <row r="28083" spans="1:1" ht="18" customHeight="1" x14ac:dyDescent="0.25">
      <c r="A28083" s="59" t="str">
        <f t="shared" si="439"/>
        <v/>
      </c>
    </row>
    <row r="28084" spans="1:1" ht="18" customHeight="1" x14ac:dyDescent="0.25">
      <c r="A28084" s="59" t="str">
        <f t="shared" si="439"/>
        <v/>
      </c>
    </row>
    <row r="28085" spans="1:1" ht="18" customHeight="1" x14ac:dyDescent="0.25">
      <c r="A28085" s="59" t="str">
        <f t="shared" si="439"/>
        <v/>
      </c>
    </row>
    <row r="28086" spans="1:1" ht="18" customHeight="1" x14ac:dyDescent="0.25">
      <c r="A28086" s="59" t="str">
        <f t="shared" si="439"/>
        <v/>
      </c>
    </row>
    <row r="28087" spans="1:1" ht="18" customHeight="1" x14ac:dyDescent="0.25">
      <c r="A28087" s="59" t="str">
        <f t="shared" si="439"/>
        <v/>
      </c>
    </row>
    <row r="28088" spans="1:1" ht="18" customHeight="1" x14ac:dyDescent="0.25">
      <c r="A28088" s="59" t="str">
        <f t="shared" si="439"/>
        <v/>
      </c>
    </row>
    <row r="28089" spans="1:1" ht="18" customHeight="1" x14ac:dyDescent="0.25">
      <c r="A28089" s="59" t="str">
        <f t="shared" si="439"/>
        <v/>
      </c>
    </row>
    <row r="28090" spans="1:1" ht="18" customHeight="1" x14ac:dyDescent="0.25">
      <c r="A28090" s="59" t="str">
        <f t="shared" si="439"/>
        <v/>
      </c>
    </row>
    <row r="28091" spans="1:1" ht="18" customHeight="1" x14ac:dyDescent="0.25">
      <c r="A28091" s="59" t="str">
        <f t="shared" si="439"/>
        <v/>
      </c>
    </row>
    <row r="28092" spans="1:1" ht="18" customHeight="1" x14ac:dyDescent="0.25">
      <c r="A28092" s="59" t="str">
        <f t="shared" si="439"/>
        <v/>
      </c>
    </row>
    <row r="28093" spans="1:1" ht="18" customHeight="1" x14ac:dyDescent="0.25">
      <c r="A28093" s="59" t="str">
        <f t="shared" si="439"/>
        <v/>
      </c>
    </row>
    <row r="28094" spans="1:1" ht="18" customHeight="1" x14ac:dyDescent="0.25">
      <c r="A28094" s="59" t="str">
        <f t="shared" si="439"/>
        <v/>
      </c>
    </row>
    <row r="28095" spans="1:1" ht="18" customHeight="1" x14ac:dyDescent="0.25">
      <c r="A28095" s="59" t="str">
        <f t="shared" si="439"/>
        <v/>
      </c>
    </row>
    <row r="28096" spans="1:1" ht="18" customHeight="1" x14ac:dyDescent="0.25">
      <c r="A28096" s="59" t="str">
        <f t="shared" si="439"/>
        <v/>
      </c>
    </row>
    <row r="28097" spans="1:1" ht="18" customHeight="1" x14ac:dyDescent="0.25">
      <c r="A28097" s="59" t="str">
        <f t="shared" si="439"/>
        <v/>
      </c>
    </row>
    <row r="28098" spans="1:1" ht="18" customHeight="1" x14ac:dyDescent="0.25">
      <c r="A28098" s="59" t="str">
        <f t="shared" si="439"/>
        <v/>
      </c>
    </row>
    <row r="28099" spans="1:1" ht="18" customHeight="1" x14ac:dyDescent="0.25">
      <c r="A28099" s="59" t="str">
        <f t="shared" si="439"/>
        <v/>
      </c>
    </row>
    <row r="28100" spans="1:1" ht="18" customHeight="1" x14ac:dyDescent="0.25">
      <c r="A28100" s="59" t="str">
        <f t="shared" si="439"/>
        <v/>
      </c>
    </row>
    <row r="28101" spans="1:1" ht="18" customHeight="1" x14ac:dyDescent="0.25">
      <c r="A28101" s="59" t="str">
        <f t="shared" si="439"/>
        <v/>
      </c>
    </row>
    <row r="28102" spans="1:1" ht="18" customHeight="1" x14ac:dyDescent="0.25">
      <c r="A28102" s="59" t="str">
        <f t="shared" si="439"/>
        <v/>
      </c>
    </row>
    <row r="28103" spans="1:1" ht="18" customHeight="1" x14ac:dyDescent="0.25">
      <c r="A28103" s="59" t="str">
        <f t="shared" si="439"/>
        <v/>
      </c>
    </row>
    <row r="28104" spans="1:1" ht="18" customHeight="1" x14ac:dyDescent="0.25">
      <c r="A28104" s="59" t="str">
        <f t="shared" si="439"/>
        <v/>
      </c>
    </row>
    <row r="28105" spans="1:1" ht="18" customHeight="1" x14ac:dyDescent="0.25">
      <c r="A28105" s="59" t="str">
        <f t="shared" si="439"/>
        <v/>
      </c>
    </row>
    <row r="28106" spans="1:1" ht="18" customHeight="1" x14ac:dyDescent="0.25">
      <c r="A28106" s="59" t="str">
        <f t="shared" si="439"/>
        <v/>
      </c>
    </row>
    <row r="28107" spans="1:1" ht="18" customHeight="1" x14ac:dyDescent="0.25">
      <c r="A28107" s="59" t="str">
        <f t="shared" si="439"/>
        <v/>
      </c>
    </row>
    <row r="28108" spans="1:1" ht="18" customHeight="1" x14ac:dyDescent="0.25">
      <c r="A28108" s="59" t="str">
        <f t="shared" si="439"/>
        <v/>
      </c>
    </row>
    <row r="28109" spans="1:1" ht="18" customHeight="1" x14ac:dyDescent="0.25">
      <c r="A28109" s="59" t="str">
        <f t="shared" si="439"/>
        <v/>
      </c>
    </row>
    <row r="28110" spans="1:1" ht="18" customHeight="1" x14ac:dyDescent="0.25">
      <c r="A28110" s="59" t="str">
        <f t="shared" si="439"/>
        <v/>
      </c>
    </row>
    <row r="28111" spans="1:1" ht="18" customHeight="1" x14ac:dyDescent="0.25">
      <c r="A28111" s="59" t="str">
        <f t="shared" si="439"/>
        <v/>
      </c>
    </row>
    <row r="28112" spans="1:1" ht="18" customHeight="1" x14ac:dyDescent="0.25">
      <c r="A28112" s="59" t="str">
        <f t="shared" si="439"/>
        <v/>
      </c>
    </row>
    <row r="28113" spans="1:1" ht="18" customHeight="1" x14ac:dyDescent="0.25">
      <c r="A28113" s="59" t="str">
        <f t="shared" si="439"/>
        <v/>
      </c>
    </row>
    <row r="28114" spans="1:1" ht="18" customHeight="1" x14ac:dyDescent="0.25">
      <c r="A28114" s="59" t="str">
        <f t="shared" si="439"/>
        <v/>
      </c>
    </row>
    <row r="28115" spans="1:1" ht="18" customHeight="1" x14ac:dyDescent="0.25">
      <c r="A28115" s="59" t="str">
        <f t="shared" si="439"/>
        <v/>
      </c>
    </row>
    <row r="28116" spans="1:1" ht="18" customHeight="1" x14ac:dyDescent="0.25">
      <c r="A28116" s="59" t="str">
        <f t="shared" si="439"/>
        <v/>
      </c>
    </row>
    <row r="28117" spans="1:1" ht="18" customHeight="1" x14ac:dyDescent="0.25">
      <c r="A28117" s="59" t="str">
        <f t="shared" si="439"/>
        <v/>
      </c>
    </row>
    <row r="28118" spans="1:1" ht="18" customHeight="1" x14ac:dyDescent="0.25">
      <c r="A28118" s="59" t="str">
        <f t="shared" si="439"/>
        <v/>
      </c>
    </row>
    <row r="28119" spans="1:1" ht="18" customHeight="1" x14ac:dyDescent="0.25">
      <c r="A28119" s="59" t="str">
        <f t="shared" si="439"/>
        <v/>
      </c>
    </row>
    <row r="28120" spans="1:1" ht="18" customHeight="1" x14ac:dyDescent="0.25">
      <c r="A28120" s="59" t="str">
        <f t="shared" si="439"/>
        <v/>
      </c>
    </row>
    <row r="28121" spans="1:1" ht="18" customHeight="1" x14ac:dyDescent="0.25">
      <c r="A28121" s="59" t="str">
        <f t="shared" si="439"/>
        <v/>
      </c>
    </row>
    <row r="28122" spans="1:1" ht="18" customHeight="1" x14ac:dyDescent="0.25">
      <c r="A28122" s="59" t="str">
        <f t="shared" si="439"/>
        <v/>
      </c>
    </row>
    <row r="28123" spans="1:1" ht="18" customHeight="1" x14ac:dyDescent="0.25">
      <c r="A28123" s="59" t="str">
        <f t="shared" si="439"/>
        <v/>
      </c>
    </row>
    <row r="28124" spans="1:1" ht="18" customHeight="1" x14ac:dyDescent="0.25">
      <c r="A28124" s="59" t="str">
        <f t="shared" si="439"/>
        <v/>
      </c>
    </row>
    <row r="28125" spans="1:1" ht="18" customHeight="1" x14ac:dyDescent="0.25">
      <c r="A28125" s="59" t="str">
        <f t="shared" si="439"/>
        <v/>
      </c>
    </row>
    <row r="28126" spans="1:1" ht="18" customHeight="1" x14ac:dyDescent="0.25">
      <c r="A28126" s="59" t="str">
        <f t="shared" si="439"/>
        <v/>
      </c>
    </row>
    <row r="28127" spans="1:1" ht="18" customHeight="1" x14ac:dyDescent="0.25">
      <c r="A28127" s="59" t="str">
        <f t="shared" si="439"/>
        <v/>
      </c>
    </row>
    <row r="28128" spans="1:1" ht="18" customHeight="1" x14ac:dyDescent="0.25">
      <c r="A28128" s="59" t="str">
        <f t="shared" si="439"/>
        <v/>
      </c>
    </row>
    <row r="28129" spans="1:1" ht="18" customHeight="1" x14ac:dyDescent="0.25">
      <c r="A28129" s="59" t="str">
        <f t="shared" si="439"/>
        <v/>
      </c>
    </row>
    <row r="28130" spans="1:1" ht="18" customHeight="1" x14ac:dyDescent="0.25">
      <c r="A28130" s="59" t="str">
        <f t="shared" si="439"/>
        <v/>
      </c>
    </row>
    <row r="28131" spans="1:1" ht="18" customHeight="1" x14ac:dyDescent="0.25">
      <c r="A28131" s="59" t="str">
        <f t="shared" si="439"/>
        <v/>
      </c>
    </row>
    <row r="28132" spans="1:1" ht="18" customHeight="1" x14ac:dyDescent="0.25">
      <c r="A28132" s="59" t="str">
        <f t="shared" si="439"/>
        <v/>
      </c>
    </row>
    <row r="28133" spans="1:1" ht="18" customHeight="1" x14ac:dyDescent="0.25">
      <c r="A28133" s="59" t="str">
        <f t="shared" si="439"/>
        <v/>
      </c>
    </row>
    <row r="28134" spans="1:1" ht="18" customHeight="1" x14ac:dyDescent="0.25">
      <c r="A28134" s="59" t="str">
        <f t="shared" si="439"/>
        <v/>
      </c>
    </row>
    <row r="28135" spans="1:1" ht="18" customHeight="1" x14ac:dyDescent="0.25">
      <c r="A28135" s="59" t="str">
        <f t="shared" si="439"/>
        <v/>
      </c>
    </row>
    <row r="28136" spans="1:1" ht="18" customHeight="1" x14ac:dyDescent="0.25">
      <c r="A28136" s="59" t="str">
        <f t="shared" si="439"/>
        <v/>
      </c>
    </row>
    <row r="28137" spans="1:1" ht="18" customHeight="1" x14ac:dyDescent="0.25">
      <c r="A28137" s="59" t="str">
        <f t="shared" si="439"/>
        <v/>
      </c>
    </row>
    <row r="28138" spans="1:1" ht="18" customHeight="1" x14ac:dyDescent="0.25">
      <c r="A28138" s="59" t="str">
        <f t="shared" si="439"/>
        <v/>
      </c>
    </row>
    <row r="28139" spans="1:1" ht="18" customHeight="1" x14ac:dyDescent="0.25">
      <c r="A28139" s="59" t="str">
        <f t="shared" si="439"/>
        <v/>
      </c>
    </row>
    <row r="28140" spans="1:1" ht="18" customHeight="1" x14ac:dyDescent="0.25">
      <c r="A28140" s="59" t="str">
        <f t="shared" si="439"/>
        <v/>
      </c>
    </row>
    <row r="28141" spans="1:1" ht="18" customHeight="1" x14ac:dyDescent="0.25">
      <c r="A28141" s="59" t="str">
        <f t="shared" si="439"/>
        <v/>
      </c>
    </row>
    <row r="28142" spans="1:1" ht="18" customHeight="1" x14ac:dyDescent="0.25">
      <c r="A28142" s="59" t="str">
        <f t="shared" ref="A28142:A28205" si="440">IF(B28142&lt;&gt;"",DATE(2020,INT((ROW(A28140)-1)/78)+1,1),"")</f>
        <v/>
      </c>
    </row>
    <row r="28143" spans="1:1" ht="18" customHeight="1" x14ac:dyDescent="0.25">
      <c r="A28143" s="59" t="str">
        <f t="shared" si="440"/>
        <v/>
      </c>
    </row>
    <row r="28144" spans="1:1" ht="18" customHeight="1" x14ac:dyDescent="0.25">
      <c r="A28144" s="59" t="str">
        <f t="shared" si="440"/>
        <v/>
      </c>
    </row>
    <row r="28145" spans="1:1" ht="18" customHeight="1" x14ac:dyDescent="0.25">
      <c r="A28145" s="59" t="str">
        <f t="shared" si="440"/>
        <v/>
      </c>
    </row>
    <row r="28146" spans="1:1" ht="18" customHeight="1" x14ac:dyDescent="0.25">
      <c r="A28146" s="59" t="str">
        <f t="shared" si="440"/>
        <v/>
      </c>
    </row>
    <row r="28147" spans="1:1" ht="18" customHeight="1" x14ac:dyDescent="0.25">
      <c r="A28147" s="59" t="str">
        <f t="shared" si="440"/>
        <v/>
      </c>
    </row>
    <row r="28148" spans="1:1" ht="18" customHeight="1" x14ac:dyDescent="0.25">
      <c r="A28148" s="59" t="str">
        <f t="shared" si="440"/>
        <v/>
      </c>
    </row>
    <row r="28149" spans="1:1" ht="18" customHeight="1" x14ac:dyDescent="0.25">
      <c r="A28149" s="59" t="str">
        <f t="shared" si="440"/>
        <v/>
      </c>
    </row>
    <row r="28150" spans="1:1" ht="18" customHeight="1" x14ac:dyDescent="0.25">
      <c r="A28150" s="59" t="str">
        <f t="shared" si="440"/>
        <v/>
      </c>
    </row>
    <row r="28151" spans="1:1" ht="18" customHeight="1" x14ac:dyDescent="0.25">
      <c r="A28151" s="59" t="str">
        <f t="shared" si="440"/>
        <v/>
      </c>
    </row>
    <row r="28152" spans="1:1" ht="18" customHeight="1" x14ac:dyDescent="0.25">
      <c r="A28152" s="59" t="str">
        <f t="shared" si="440"/>
        <v/>
      </c>
    </row>
    <row r="28153" spans="1:1" ht="18" customHeight="1" x14ac:dyDescent="0.25">
      <c r="A28153" s="59" t="str">
        <f t="shared" si="440"/>
        <v/>
      </c>
    </row>
    <row r="28154" spans="1:1" ht="18" customHeight="1" x14ac:dyDescent="0.25">
      <c r="A28154" s="59" t="str">
        <f t="shared" si="440"/>
        <v/>
      </c>
    </row>
    <row r="28155" spans="1:1" ht="18" customHeight="1" x14ac:dyDescent="0.25">
      <c r="A28155" s="59" t="str">
        <f t="shared" si="440"/>
        <v/>
      </c>
    </row>
    <row r="28156" spans="1:1" ht="18" customHeight="1" x14ac:dyDescent="0.25">
      <c r="A28156" s="59" t="str">
        <f t="shared" si="440"/>
        <v/>
      </c>
    </row>
    <row r="28157" spans="1:1" ht="18" customHeight="1" x14ac:dyDescent="0.25">
      <c r="A28157" s="59" t="str">
        <f t="shared" si="440"/>
        <v/>
      </c>
    </row>
    <row r="28158" spans="1:1" ht="18" customHeight="1" x14ac:dyDescent="0.25">
      <c r="A28158" s="59" t="str">
        <f t="shared" si="440"/>
        <v/>
      </c>
    </row>
    <row r="28159" spans="1:1" ht="18" customHeight="1" x14ac:dyDescent="0.25">
      <c r="A28159" s="59" t="str">
        <f t="shared" si="440"/>
        <v/>
      </c>
    </row>
    <row r="28160" spans="1:1" ht="18" customHeight="1" x14ac:dyDescent="0.25">
      <c r="A28160" s="59" t="str">
        <f t="shared" si="440"/>
        <v/>
      </c>
    </row>
    <row r="28161" spans="1:1" ht="18" customHeight="1" x14ac:dyDescent="0.25">
      <c r="A28161" s="59" t="str">
        <f t="shared" si="440"/>
        <v/>
      </c>
    </row>
    <row r="28162" spans="1:1" ht="18" customHeight="1" x14ac:dyDescent="0.25">
      <c r="A28162" s="59" t="str">
        <f t="shared" si="440"/>
        <v/>
      </c>
    </row>
    <row r="28163" spans="1:1" ht="18" customHeight="1" x14ac:dyDescent="0.25">
      <c r="A28163" s="59" t="str">
        <f t="shared" si="440"/>
        <v/>
      </c>
    </row>
    <row r="28164" spans="1:1" ht="18" customHeight="1" x14ac:dyDescent="0.25">
      <c r="A28164" s="59" t="str">
        <f t="shared" si="440"/>
        <v/>
      </c>
    </row>
    <row r="28165" spans="1:1" ht="18" customHeight="1" x14ac:dyDescent="0.25">
      <c r="A28165" s="59" t="str">
        <f t="shared" si="440"/>
        <v/>
      </c>
    </row>
    <row r="28166" spans="1:1" ht="18" customHeight="1" x14ac:dyDescent="0.25">
      <c r="A28166" s="59" t="str">
        <f t="shared" si="440"/>
        <v/>
      </c>
    </row>
    <row r="28167" spans="1:1" ht="18" customHeight="1" x14ac:dyDescent="0.25">
      <c r="A28167" s="59" t="str">
        <f t="shared" si="440"/>
        <v/>
      </c>
    </row>
    <row r="28168" spans="1:1" ht="18" customHeight="1" x14ac:dyDescent="0.25">
      <c r="A28168" s="59" t="str">
        <f t="shared" si="440"/>
        <v/>
      </c>
    </row>
    <row r="28169" spans="1:1" ht="18" customHeight="1" x14ac:dyDescent="0.25">
      <c r="A28169" s="59" t="str">
        <f t="shared" si="440"/>
        <v/>
      </c>
    </row>
    <row r="28170" spans="1:1" ht="18" customHeight="1" x14ac:dyDescent="0.25">
      <c r="A28170" s="59" t="str">
        <f t="shared" si="440"/>
        <v/>
      </c>
    </row>
    <row r="28171" spans="1:1" ht="18" customHeight="1" x14ac:dyDescent="0.25">
      <c r="A28171" s="59" t="str">
        <f t="shared" si="440"/>
        <v/>
      </c>
    </row>
    <row r="28172" spans="1:1" ht="18" customHeight="1" x14ac:dyDescent="0.25">
      <c r="A28172" s="59" t="str">
        <f t="shared" si="440"/>
        <v/>
      </c>
    </row>
    <row r="28173" spans="1:1" ht="18" customHeight="1" x14ac:dyDescent="0.25">
      <c r="A28173" s="59" t="str">
        <f t="shared" si="440"/>
        <v/>
      </c>
    </row>
    <row r="28174" spans="1:1" ht="18" customHeight="1" x14ac:dyDescent="0.25">
      <c r="A28174" s="59" t="str">
        <f t="shared" si="440"/>
        <v/>
      </c>
    </row>
    <row r="28175" spans="1:1" ht="18" customHeight="1" x14ac:dyDescent="0.25">
      <c r="A28175" s="59" t="str">
        <f t="shared" si="440"/>
        <v/>
      </c>
    </row>
    <row r="28176" spans="1:1" ht="18" customHeight="1" x14ac:dyDescent="0.25">
      <c r="A28176" s="59" t="str">
        <f t="shared" si="440"/>
        <v/>
      </c>
    </row>
    <row r="28177" spans="1:1" ht="18" customHeight="1" x14ac:dyDescent="0.25">
      <c r="A28177" s="59" t="str">
        <f t="shared" si="440"/>
        <v/>
      </c>
    </row>
    <row r="28178" spans="1:1" ht="18" customHeight="1" x14ac:dyDescent="0.25">
      <c r="A28178" s="59" t="str">
        <f t="shared" si="440"/>
        <v/>
      </c>
    </row>
    <row r="28179" spans="1:1" ht="18" customHeight="1" x14ac:dyDescent="0.25">
      <c r="A28179" s="59" t="str">
        <f t="shared" si="440"/>
        <v/>
      </c>
    </row>
    <row r="28180" spans="1:1" ht="18" customHeight="1" x14ac:dyDescent="0.25">
      <c r="A28180" s="59" t="str">
        <f t="shared" si="440"/>
        <v/>
      </c>
    </row>
    <row r="28181" spans="1:1" ht="18" customHeight="1" x14ac:dyDescent="0.25">
      <c r="A28181" s="59" t="str">
        <f t="shared" si="440"/>
        <v/>
      </c>
    </row>
    <row r="28182" spans="1:1" ht="18" customHeight="1" x14ac:dyDescent="0.25">
      <c r="A28182" s="59" t="str">
        <f t="shared" si="440"/>
        <v/>
      </c>
    </row>
    <row r="28183" spans="1:1" ht="18" customHeight="1" x14ac:dyDescent="0.25">
      <c r="A28183" s="59" t="str">
        <f t="shared" si="440"/>
        <v/>
      </c>
    </row>
    <row r="28184" spans="1:1" ht="18" customHeight="1" x14ac:dyDescent="0.25">
      <c r="A28184" s="59" t="str">
        <f t="shared" si="440"/>
        <v/>
      </c>
    </row>
    <row r="28185" spans="1:1" ht="18" customHeight="1" x14ac:dyDescent="0.25">
      <c r="A28185" s="59" t="str">
        <f t="shared" si="440"/>
        <v/>
      </c>
    </row>
    <row r="28186" spans="1:1" ht="18" customHeight="1" x14ac:dyDescent="0.25">
      <c r="A28186" s="59" t="str">
        <f t="shared" si="440"/>
        <v/>
      </c>
    </row>
    <row r="28187" spans="1:1" ht="18" customHeight="1" x14ac:dyDescent="0.25">
      <c r="A28187" s="59" t="str">
        <f t="shared" si="440"/>
        <v/>
      </c>
    </row>
    <row r="28188" spans="1:1" ht="18" customHeight="1" x14ac:dyDescent="0.25">
      <c r="A28188" s="59" t="str">
        <f t="shared" si="440"/>
        <v/>
      </c>
    </row>
    <row r="28189" spans="1:1" ht="18" customHeight="1" x14ac:dyDescent="0.25">
      <c r="A28189" s="59" t="str">
        <f t="shared" si="440"/>
        <v/>
      </c>
    </row>
    <row r="28190" spans="1:1" ht="18" customHeight="1" x14ac:dyDescent="0.25">
      <c r="A28190" s="59" t="str">
        <f t="shared" si="440"/>
        <v/>
      </c>
    </row>
    <row r="28191" spans="1:1" ht="18" customHeight="1" x14ac:dyDescent="0.25">
      <c r="A28191" s="59" t="str">
        <f t="shared" si="440"/>
        <v/>
      </c>
    </row>
    <row r="28192" spans="1:1" ht="18" customHeight="1" x14ac:dyDescent="0.25">
      <c r="A28192" s="59" t="str">
        <f t="shared" si="440"/>
        <v/>
      </c>
    </row>
    <row r="28193" spans="1:1" ht="18" customHeight="1" x14ac:dyDescent="0.25">
      <c r="A28193" s="59" t="str">
        <f t="shared" si="440"/>
        <v/>
      </c>
    </row>
    <row r="28194" spans="1:1" ht="18" customHeight="1" x14ac:dyDescent="0.25">
      <c r="A28194" s="59" t="str">
        <f t="shared" si="440"/>
        <v/>
      </c>
    </row>
    <row r="28195" spans="1:1" ht="18" customHeight="1" x14ac:dyDescent="0.25">
      <c r="A28195" s="59" t="str">
        <f t="shared" si="440"/>
        <v/>
      </c>
    </row>
    <row r="28196" spans="1:1" ht="18" customHeight="1" x14ac:dyDescent="0.25">
      <c r="A28196" s="59" t="str">
        <f t="shared" si="440"/>
        <v/>
      </c>
    </row>
    <row r="28197" spans="1:1" ht="18" customHeight="1" x14ac:dyDescent="0.25">
      <c r="A28197" s="59" t="str">
        <f t="shared" si="440"/>
        <v/>
      </c>
    </row>
    <row r="28198" spans="1:1" ht="18" customHeight="1" x14ac:dyDescent="0.25">
      <c r="A28198" s="59" t="str">
        <f t="shared" si="440"/>
        <v/>
      </c>
    </row>
    <row r="28199" spans="1:1" ht="18" customHeight="1" x14ac:dyDescent="0.25">
      <c r="A28199" s="59" t="str">
        <f t="shared" si="440"/>
        <v/>
      </c>
    </row>
    <row r="28200" spans="1:1" ht="18" customHeight="1" x14ac:dyDescent="0.25">
      <c r="A28200" s="59" t="str">
        <f t="shared" si="440"/>
        <v/>
      </c>
    </row>
    <row r="28201" spans="1:1" ht="18" customHeight="1" x14ac:dyDescent="0.25">
      <c r="A28201" s="59" t="str">
        <f t="shared" si="440"/>
        <v/>
      </c>
    </row>
    <row r="28202" spans="1:1" ht="18" customHeight="1" x14ac:dyDescent="0.25">
      <c r="A28202" s="59" t="str">
        <f t="shared" si="440"/>
        <v/>
      </c>
    </row>
    <row r="28203" spans="1:1" ht="18" customHeight="1" x14ac:dyDescent="0.25">
      <c r="A28203" s="59" t="str">
        <f t="shared" si="440"/>
        <v/>
      </c>
    </row>
    <row r="28204" spans="1:1" ht="18" customHeight="1" x14ac:dyDescent="0.25">
      <c r="A28204" s="59" t="str">
        <f t="shared" si="440"/>
        <v/>
      </c>
    </row>
    <row r="28205" spans="1:1" ht="18" customHeight="1" x14ac:dyDescent="0.25">
      <c r="A28205" s="59" t="str">
        <f t="shared" si="440"/>
        <v/>
      </c>
    </row>
    <row r="28206" spans="1:1" ht="18" customHeight="1" x14ac:dyDescent="0.25">
      <c r="A28206" s="59" t="str">
        <f t="shared" ref="A28206:A28269" si="441">IF(B28206&lt;&gt;"",DATE(2020,INT((ROW(A28204)-1)/78)+1,1),"")</f>
        <v/>
      </c>
    </row>
    <row r="28207" spans="1:1" ht="18" customHeight="1" x14ac:dyDescent="0.25">
      <c r="A28207" s="59" t="str">
        <f t="shared" si="441"/>
        <v/>
      </c>
    </row>
    <row r="28208" spans="1:1" ht="18" customHeight="1" x14ac:dyDescent="0.25">
      <c r="A28208" s="59" t="str">
        <f t="shared" si="441"/>
        <v/>
      </c>
    </row>
    <row r="28209" spans="1:1" ht="18" customHeight="1" x14ac:dyDescent="0.25">
      <c r="A28209" s="59" t="str">
        <f t="shared" si="441"/>
        <v/>
      </c>
    </row>
    <row r="28210" spans="1:1" ht="18" customHeight="1" x14ac:dyDescent="0.25">
      <c r="A28210" s="59" t="str">
        <f t="shared" si="441"/>
        <v/>
      </c>
    </row>
    <row r="28211" spans="1:1" ht="18" customHeight="1" x14ac:dyDescent="0.25">
      <c r="A28211" s="59" t="str">
        <f t="shared" si="441"/>
        <v/>
      </c>
    </row>
    <row r="28212" spans="1:1" ht="18" customHeight="1" x14ac:dyDescent="0.25">
      <c r="A28212" s="59" t="str">
        <f t="shared" si="441"/>
        <v/>
      </c>
    </row>
    <row r="28213" spans="1:1" ht="18" customHeight="1" x14ac:dyDescent="0.25">
      <c r="A28213" s="59" t="str">
        <f t="shared" si="441"/>
        <v/>
      </c>
    </row>
    <row r="28214" spans="1:1" ht="18" customHeight="1" x14ac:dyDescent="0.25">
      <c r="A28214" s="59" t="str">
        <f t="shared" si="441"/>
        <v/>
      </c>
    </row>
    <row r="28215" spans="1:1" ht="18" customHeight="1" x14ac:dyDescent="0.25">
      <c r="A28215" s="59" t="str">
        <f t="shared" si="441"/>
        <v/>
      </c>
    </row>
    <row r="28216" spans="1:1" ht="18" customHeight="1" x14ac:dyDescent="0.25">
      <c r="A28216" s="59" t="str">
        <f t="shared" si="441"/>
        <v/>
      </c>
    </row>
    <row r="28217" spans="1:1" ht="18" customHeight="1" x14ac:dyDescent="0.25">
      <c r="A28217" s="59" t="str">
        <f t="shared" si="441"/>
        <v/>
      </c>
    </row>
    <row r="28218" spans="1:1" ht="18" customHeight="1" x14ac:dyDescent="0.25">
      <c r="A28218" s="59" t="str">
        <f t="shared" si="441"/>
        <v/>
      </c>
    </row>
    <row r="28219" spans="1:1" ht="18" customHeight="1" x14ac:dyDescent="0.25">
      <c r="A28219" s="59" t="str">
        <f t="shared" si="441"/>
        <v/>
      </c>
    </row>
    <row r="28220" spans="1:1" ht="18" customHeight="1" x14ac:dyDescent="0.25">
      <c r="A28220" s="59" t="str">
        <f t="shared" si="441"/>
        <v/>
      </c>
    </row>
    <row r="28221" spans="1:1" ht="18" customHeight="1" x14ac:dyDescent="0.25">
      <c r="A28221" s="59" t="str">
        <f t="shared" si="441"/>
        <v/>
      </c>
    </row>
    <row r="28222" spans="1:1" ht="18" customHeight="1" x14ac:dyDescent="0.25">
      <c r="A28222" s="59" t="str">
        <f t="shared" si="441"/>
        <v/>
      </c>
    </row>
    <row r="28223" spans="1:1" ht="18" customHeight="1" x14ac:dyDescent="0.25">
      <c r="A28223" s="59" t="str">
        <f t="shared" si="441"/>
        <v/>
      </c>
    </row>
    <row r="28224" spans="1:1" ht="18" customHeight="1" x14ac:dyDescent="0.25">
      <c r="A28224" s="59" t="str">
        <f t="shared" si="441"/>
        <v/>
      </c>
    </row>
    <row r="28225" spans="1:1" ht="18" customHeight="1" x14ac:dyDescent="0.25">
      <c r="A28225" s="59" t="str">
        <f t="shared" si="441"/>
        <v/>
      </c>
    </row>
    <row r="28226" spans="1:1" ht="18" customHeight="1" x14ac:dyDescent="0.25">
      <c r="A28226" s="59" t="str">
        <f t="shared" si="441"/>
        <v/>
      </c>
    </row>
    <row r="28227" spans="1:1" ht="18" customHeight="1" x14ac:dyDescent="0.25">
      <c r="A28227" s="59" t="str">
        <f t="shared" si="441"/>
        <v/>
      </c>
    </row>
    <row r="28228" spans="1:1" ht="18" customHeight="1" x14ac:dyDescent="0.25">
      <c r="A28228" s="59" t="str">
        <f t="shared" si="441"/>
        <v/>
      </c>
    </row>
    <row r="28229" spans="1:1" ht="18" customHeight="1" x14ac:dyDescent="0.25">
      <c r="A28229" s="59" t="str">
        <f t="shared" si="441"/>
        <v/>
      </c>
    </row>
    <row r="28230" spans="1:1" ht="18" customHeight="1" x14ac:dyDescent="0.25">
      <c r="A28230" s="59" t="str">
        <f t="shared" si="441"/>
        <v/>
      </c>
    </row>
    <row r="28231" spans="1:1" ht="18" customHeight="1" x14ac:dyDescent="0.25">
      <c r="A28231" s="59" t="str">
        <f t="shared" si="441"/>
        <v/>
      </c>
    </row>
    <row r="28232" spans="1:1" ht="18" customHeight="1" x14ac:dyDescent="0.25">
      <c r="A28232" s="59" t="str">
        <f t="shared" si="441"/>
        <v/>
      </c>
    </row>
    <row r="28233" spans="1:1" ht="18" customHeight="1" x14ac:dyDescent="0.25">
      <c r="A28233" s="59" t="str">
        <f t="shared" si="441"/>
        <v/>
      </c>
    </row>
    <row r="28234" spans="1:1" ht="18" customHeight="1" x14ac:dyDescent="0.25">
      <c r="A28234" s="59" t="str">
        <f t="shared" si="441"/>
        <v/>
      </c>
    </row>
    <row r="28235" spans="1:1" ht="18" customHeight="1" x14ac:dyDescent="0.25">
      <c r="A28235" s="59" t="str">
        <f t="shared" si="441"/>
        <v/>
      </c>
    </row>
    <row r="28236" spans="1:1" ht="18" customHeight="1" x14ac:dyDescent="0.25">
      <c r="A28236" s="59" t="str">
        <f t="shared" si="441"/>
        <v/>
      </c>
    </row>
    <row r="28237" spans="1:1" ht="18" customHeight="1" x14ac:dyDescent="0.25">
      <c r="A28237" s="59" t="str">
        <f t="shared" si="441"/>
        <v/>
      </c>
    </row>
    <row r="28238" spans="1:1" ht="18" customHeight="1" x14ac:dyDescent="0.25">
      <c r="A28238" s="59" t="str">
        <f t="shared" si="441"/>
        <v/>
      </c>
    </row>
    <row r="28239" spans="1:1" ht="18" customHeight="1" x14ac:dyDescent="0.25">
      <c r="A28239" s="59" t="str">
        <f t="shared" si="441"/>
        <v/>
      </c>
    </row>
    <row r="28240" spans="1:1" ht="18" customHeight="1" x14ac:dyDescent="0.25">
      <c r="A28240" s="59" t="str">
        <f t="shared" si="441"/>
        <v/>
      </c>
    </row>
    <row r="28241" spans="1:1" ht="18" customHeight="1" x14ac:dyDescent="0.25">
      <c r="A28241" s="59" t="str">
        <f t="shared" si="441"/>
        <v/>
      </c>
    </row>
    <row r="28242" spans="1:1" ht="18" customHeight="1" x14ac:dyDescent="0.25">
      <c r="A28242" s="59" t="str">
        <f t="shared" si="441"/>
        <v/>
      </c>
    </row>
    <row r="28243" spans="1:1" ht="18" customHeight="1" x14ac:dyDescent="0.25">
      <c r="A28243" s="59" t="str">
        <f t="shared" si="441"/>
        <v/>
      </c>
    </row>
    <row r="28244" spans="1:1" ht="18" customHeight="1" x14ac:dyDescent="0.25">
      <c r="A28244" s="59" t="str">
        <f t="shared" si="441"/>
        <v/>
      </c>
    </row>
    <row r="28245" spans="1:1" ht="18" customHeight="1" x14ac:dyDescent="0.25">
      <c r="A28245" s="59" t="str">
        <f t="shared" si="441"/>
        <v/>
      </c>
    </row>
    <row r="28246" spans="1:1" ht="18" customHeight="1" x14ac:dyDescent="0.25">
      <c r="A28246" s="59" t="str">
        <f t="shared" si="441"/>
        <v/>
      </c>
    </row>
    <row r="28247" spans="1:1" ht="18" customHeight="1" x14ac:dyDescent="0.25">
      <c r="A28247" s="59" t="str">
        <f t="shared" si="441"/>
        <v/>
      </c>
    </row>
    <row r="28248" spans="1:1" ht="18" customHeight="1" x14ac:dyDescent="0.25">
      <c r="A28248" s="59" t="str">
        <f t="shared" si="441"/>
        <v/>
      </c>
    </row>
    <row r="28249" spans="1:1" ht="18" customHeight="1" x14ac:dyDescent="0.25">
      <c r="A28249" s="59" t="str">
        <f t="shared" si="441"/>
        <v/>
      </c>
    </row>
    <row r="28250" spans="1:1" ht="18" customHeight="1" x14ac:dyDescent="0.25">
      <c r="A28250" s="59" t="str">
        <f t="shared" si="441"/>
        <v/>
      </c>
    </row>
    <row r="28251" spans="1:1" ht="18" customHeight="1" x14ac:dyDescent="0.25">
      <c r="A28251" s="59" t="str">
        <f t="shared" si="441"/>
        <v/>
      </c>
    </row>
    <row r="28252" spans="1:1" ht="18" customHeight="1" x14ac:dyDescent="0.25">
      <c r="A28252" s="59" t="str">
        <f t="shared" si="441"/>
        <v/>
      </c>
    </row>
    <row r="28253" spans="1:1" ht="18" customHeight="1" x14ac:dyDescent="0.25">
      <c r="A28253" s="59" t="str">
        <f t="shared" si="441"/>
        <v/>
      </c>
    </row>
    <row r="28254" spans="1:1" ht="18" customHeight="1" x14ac:dyDescent="0.25">
      <c r="A28254" s="59" t="str">
        <f t="shared" si="441"/>
        <v/>
      </c>
    </row>
    <row r="28255" spans="1:1" ht="18" customHeight="1" x14ac:dyDescent="0.25">
      <c r="A28255" s="59" t="str">
        <f t="shared" si="441"/>
        <v/>
      </c>
    </row>
    <row r="28256" spans="1:1" ht="18" customHeight="1" x14ac:dyDescent="0.25">
      <c r="A28256" s="59" t="str">
        <f t="shared" si="441"/>
        <v/>
      </c>
    </row>
    <row r="28257" spans="1:1" ht="18" customHeight="1" x14ac:dyDescent="0.25">
      <c r="A28257" s="59" t="str">
        <f t="shared" si="441"/>
        <v/>
      </c>
    </row>
    <row r="28258" spans="1:1" ht="18" customHeight="1" x14ac:dyDescent="0.25">
      <c r="A28258" s="59" t="str">
        <f t="shared" si="441"/>
        <v/>
      </c>
    </row>
    <row r="28259" spans="1:1" ht="18" customHeight="1" x14ac:dyDescent="0.25">
      <c r="A28259" s="59" t="str">
        <f t="shared" si="441"/>
        <v/>
      </c>
    </row>
    <row r="28260" spans="1:1" ht="18" customHeight="1" x14ac:dyDescent="0.25">
      <c r="A28260" s="59" t="str">
        <f t="shared" si="441"/>
        <v/>
      </c>
    </row>
    <row r="28261" spans="1:1" ht="18" customHeight="1" x14ac:dyDescent="0.25">
      <c r="A28261" s="59" t="str">
        <f t="shared" si="441"/>
        <v/>
      </c>
    </row>
    <row r="28262" spans="1:1" ht="18" customHeight="1" x14ac:dyDescent="0.25">
      <c r="A28262" s="59" t="str">
        <f t="shared" si="441"/>
        <v/>
      </c>
    </row>
    <row r="28263" spans="1:1" ht="18" customHeight="1" x14ac:dyDescent="0.25">
      <c r="A28263" s="59" t="str">
        <f t="shared" si="441"/>
        <v/>
      </c>
    </row>
    <row r="28264" spans="1:1" ht="18" customHeight="1" x14ac:dyDescent="0.25">
      <c r="A28264" s="59" t="str">
        <f t="shared" si="441"/>
        <v/>
      </c>
    </row>
    <row r="28265" spans="1:1" ht="18" customHeight="1" x14ac:dyDescent="0.25">
      <c r="A28265" s="59" t="str">
        <f t="shared" si="441"/>
        <v/>
      </c>
    </row>
    <row r="28266" spans="1:1" ht="18" customHeight="1" x14ac:dyDescent="0.25">
      <c r="A28266" s="59" t="str">
        <f t="shared" si="441"/>
        <v/>
      </c>
    </row>
    <row r="28267" spans="1:1" ht="18" customHeight="1" x14ac:dyDescent="0.25">
      <c r="A28267" s="59" t="str">
        <f t="shared" si="441"/>
        <v/>
      </c>
    </row>
    <row r="28268" spans="1:1" ht="18" customHeight="1" x14ac:dyDescent="0.25">
      <c r="A28268" s="59" t="str">
        <f t="shared" si="441"/>
        <v/>
      </c>
    </row>
    <row r="28269" spans="1:1" ht="18" customHeight="1" x14ac:dyDescent="0.25">
      <c r="A28269" s="59" t="str">
        <f t="shared" si="441"/>
        <v/>
      </c>
    </row>
    <row r="28270" spans="1:1" ht="18" customHeight="1" x14ac:dyDescent="0.25">
      <c r="A28270" s="59" t="str">
        <f t="shared" ref="A28270:A28333" si="442">IF(B28270&lt;&gt;"",DATE(2020,INT((ROW(A28268)-1)/78)+1,1),"")</f>
        <v/>
      </c>
    </row>
    <row r="28271" spans="1:1" ht="18" customHeight="1" x14ac:dyDescent="0.25">
      <c r="A28271" s="59" t="str">
        <f t="shared" si="442"/>
        <v/>
      </c>
    </row>
    <row r="28272" spans="1:1" ht="18" customHeight="1" x14ac:dyDescent="0.25">
      <c r="A28272" s="59" t="str">
        <f t="shared" si="442"/>
        <v/>
      </c>
    </row>
    <row r="28273" spans="1:1" ht="18" customHeight="1" x14ac:dyDescent="0.25">
      <c r="A28273" s="59" t="str">
        <f t="shared" si="442"/>
        <v/>
      </c>
    </row>
    <row r="28274" spans="1:1" ht="18" customHeight="1" x14ac:dyDescent="0.25">
      <c r="A28274" s="59" t="str">
        <f t="shared" si="442"/>
        <v/>
      </c>
    </row>
    <row r="28275" spans="1:1" ht="18" customHeight="1" x14ac:dyDescent="0.25">
      <c r="A28275" s="59" t="str">
        <f t="shared" si="442"/>
        <v/>
      </c>
    </row>
    <row r="28276" spans="1:1" ht="18" customHeight="1" x14ac:dyDescent="0.25">
      <c r="A28276" s="59" t="str">
        <f t="shared" si="442"/>
        <v/>
      </c>
    </row>
    <row r="28277" spans="1:1" ht="18" customHeight="1" x14ac:dyDescent="0.25">
      <c r="A28277" s="59" t="str">
        <f t="shared" si="442"/>
        <v/>
      </c>
    </row>
    <row r="28278" spans="1:1" ht="18" customHeight="1" x14ac:dyDescent="0.25">
      <c r="A28278" s="59" t="str">
        <f t="shared" si="442"/>
        <v/>
      </c>
    </row>
    <row r="28279" spans="1:1" ht="18" customHeight="1" x14ac:dyDescent="0.25">
      <c r="A28279" s="59" t="str">
        <f t="shared" si="442"/>
        <v/>
      </c>
    </row>
    <row r="28280" spans="1:1" ht="18" customHeight="1" x14ac:dyDescent="0.25">
      <c r="A28280" s="59" t="str">
        <f t="shared" si="442"/>
        <v/>
      </c>
    </row>
    <row r="28281" spans="1:1" ht="18" customHeight="1" x14ac:dyDescent="0.25">
      <c r="A28281" s="59" t="str">
        <f t="shared" si="442"/>
        <v/>
      </c>
    </row>
    <row r="28282" spans="1:1" ht="18" customHeight="1" x14ac:dyDescent="0.25">
      <c r="A28282" s="59" t="str">
        <f t="shared" si="442"/>
        <v/>
      </c>
    </row>
    <row r="28283" spans="1:1" ht="18" customHeight="1" x14ac:dyDescent="0.25">
      <c r="A28283" s="59" t="str">
        <f t="shared" si="442"/>
        <v/>
      </c>
    </row>
    <row r="28284" spans="1:1" ht="18" customHeight="1" x14ac:dyDescent="0.25">
      <c r="A28284" s="59" t="str">
        <f t="shared" si="442"/>
        <v/>
      </c>
    </row>
    <row r="28285" spans="1:1" ht="18" customHeight="1" x14ac:dyDescent="0.25">
      <c r="A28285" s="59" t="str">
        <f t="shared" si="442"/>
        <v/>
      </c>
    </row>
    <row r="28286" spans="1:1" ht="18" customHeight="1" x14ac:dyDescent="0.25">
      <c r="A28286" s="59" t="str">
        <f t="shared" si="442"/>
        <v/>
      </c>
    </row>
    <row r="28287" spans="1:1" ht="18" customHeight="1" x14ac:dyDescent="0.25">
      <c r="A28287" s="59" t="str">
        <f t="shared" si="442"/>
        <v/>
      </c>
    </row>
    <row r="28288" spans="1:1" ht="18" customHeight="1" x14ac:dyDescent="0.25">
      <c r="A28288" s="59" t="str">
        <f t="shared" si="442"/>
        <v/>
      </c>
    </row>
    <row r="28289" spans="1:1" ht="18" customHeight="1" x14ac:dyDescent="0.25">
      <c r="A28289" s="59" t="str">
        <f t="shared" si="442"/>
        <v/>
      </c>
    </row>
    <row r="28290" spans="1:1" ht="18" customHeight="1" x14ac:dyDescent="0.25">
      <c r="A28290" s="59" t="str">
        <f t="shared" si="442"/>
        <v/>
      </c>
    </row>
    <row r="28291" spans="1:1" ht="18" customHeight="1" x14ac:dyDescent="0.25">
      <c r="A28291" s="59" t="str">
        <f t="shared" si="442"/>
        <v/>
      </c>
    </row>
    <row r="28292" spans="1:1" ht="18" customHeight="1" x14ac:dyDescent="0.25">
      <c r="A28292" s="59" t="str">
        <f t="shared" si="442"/>
        <v/>
      </c>
    </row>
    <row r="28293" spans="1:1" ht="18" customHeight="1" x14ac:dyDescent="0.25">
      <c r="A28293" s="59" t="str">
        <f t="shared" si="442"/>
        <v/>
      </c>
    </row>
    <row r="28294" spans="1:1" ht="18" customHeight="1" x14ac:dyDescent="0.25">
      <c r="A28294" s="59" t="str">
        <f t="shared" si="442"/>
        <v/>
      </c>
    </row>
    <row r="28295" spans="1:1" ht="18" customHeight="1" x14ac:dyDescent="0.25">
      <c r="A28295" s="59" t="str">
        <f t="shared" si="442"/>
        <v/>
      </c>
    </row>
    <row r="28296" spans="1:1" ht="18" customHeight="1" x14ac:dyDescent="0.25">
      <c r="A28296" s="59" t="str">
        <f t="shared" si="442"/>
        <v/>
      </c>
    </row>
    <row r="28297" spans="1:1" ht="18" customHeight="1" x14ac:dyDescent="0.25">
      <c r="A28297" s="59" t="str">
        <f t="shared" si="442"/>
        <v/>
      </c>
    </row>
    <row r="28298" spans="1:1" ht="18" customHeight="1" x14ac:dyDescent="0.25">
      <c r="A28298" s="59" t="str">
        <f t="shared" si="442"/>
        <v/>
      </c>
    </row>
    <row r="28299" spans="1:1" ht="18" customHeight="1" x14ac:dyDescent="0.25">
      <c r="A28299" s="59" t="str">
        <f t="shared" si="442"/>
        <v/>
      </c>
    </row>
    <row r="28300" spans="1:1" ht="18" customHeight="1" x14ac:dyDescent="0.25">
      <c r="A28300" s="59" t="str">
        <f t="shared" si="442"/>
        <v/>
      </c>
    </row>
    <row r="28301" spans="1:1" ht="18" customHeight="1" x14ac:dyDescent="0.25">
      <c r="A28301" s="59" t="str">
        <f t="shared" si="442"/>
        <v/>
      </c>
    </row>
    <row r="28302" spans="1:1" ht="18" customHeight="1" x14ac:dyDescent="0.25">
      <c r="A28302" s="59" t="str">
        <f t="shared" si="442"/>
        <v/>
      </c>
    </row>
    <row r="28303" spans="1:1" ht="18" customHeight="1" x14ac:dyDescent="0.25">
      <c r="A28303" s="59" t="str">
        <f t="shared" si="442"/>
        <v/>
      </c>
    </row>
    <row r="28304" spans="1:1" ht="18" customHeight="1" x14ac:dyDescent="0.25">
      <c r="A28304" s="59" t="str">
        <f t="shared" si="442"/>
        <v/>
      </c>
    </row>
    <row r="28305" spans="1:1" ht="18" customHeight="1" x14ac:dyDescent="0.25">
      <c r="A28305" s="59" t="str">
        <f t="shared" si="442"/>
        <v/>
      </c>
    </row>
    <row r="28306" spans="1:1" ht="18" customHeight="1" x14ac:dyDescent="0.25">
      <c r="A28306" s="59" t="str">
        <f t="shared" si="442"/>
        <v/>
      </c>
    </row>
    <row r="28307" spans="1:1" ht="18" customHeight="1" x14ac:dyDescent="0.25">
      <c r="A28307" s="59" t="str">
        <f t="shared" si="442"/>
        <v/>
      </c>
    </row>
    <row r="28308" spans="1:1" ht="18" customHeight="1" x14ac:dyDescent="0.25">
      <c r="A28308" s="59" t="str">
        <f t="shared" si="442"/>
        <v/>
      </c>
    </row>
    <row r="28309" spans="1:1" ht="18" customHeight="1" x14ac:dyDescent="0.25">
      <c r="A28309" s="59" t="str">
        <f t="shared" si="442"/>
        <v/>
      </c>
    </row>
    <row r="28310" spans="1:1" ht="18" customHeight="1" x14ac:dyDescent="0.25">
      <c r="A28310" s="59" t="str">
        <f t="shared" si="442"/>
        <v/>
      </c>
    </row>
    <row r="28311" spans="1:1" ht="18" customHeight="1" x14ac:dyDescent="0.25">
      <c r="A28311" s="59" t="str">
        <f t="shared" si="442"/>
        <v/>
      </c>
    </row>
    <row r="28312" spans="1:1" ht="18" customHeight="1" x14ac:dyDescent="0.25">
      <c r="A28312" s="59" t="str">
        <f t="shared" si="442"/>
        <v/>
      </c>
    </row>
    <row r="28313" spans="1:1" ht="18" customHeight="1" x14ac:dyDescent="0.25">
      <c r="A28313" s="59" t="str">
        <f t="shared" si="442"/>
        <v/>
      </c>
    </row>
    <row r="28314" spans="1:1" ht="18" customHeight="1" x14ac:dyDescent="0.25">
      <c r="A28314" s="59" t="str">
        <f t="shared" si="442"/>
        <v/>
      </c>
    </row>
    <row r="28315" spans="1:1" ht="18" customHeight="1" x14ac:dyDescent="0.25">
      <c r="A28315" s="59" t="str">
        <f t="shared" si="442"/>
        <v/>
      </c>
    </row>
    <row r="28316" spans="1:1" ht="18" customHeight="1" x14ac:dyDescent="0.25">
      <c r="A28316" s="59" t="str">
        <f t="shared" si="442"/>
        <v/>
      </c>
    </row>
    <row r="28317" spans="1:1" ht="18" customHeight="1" x14ac:dyDescent="0.25">
      <c r="A28317" s="59" t="str">
        <f t="shared" si="442"/>
        <v/>
      </c>
    </row>
    <row r="28318" spans="1:1" ht="18" customHeight="1" x14ac:dyDescent="0.25">
      <c r="A28318" s="59" t="str">
        <f t="shared" si="442"/>
        <v/>
      </c>
    </row>
    <row r="28319" spans="1:1" ht="18" customHeight="1" x14ac:dyDescent="0.25">
      <c r="A28319" s="59" t="str">
        <f t="shared" si="442"/>
        <v/>
      </c>
    </row>
    <row r="28320" spans="1:1" ht="18" customHeight="1" x14ac:dyDescent="0.25">
      <c r="A28320" s="59" t="str">
        <f t="shared" si="442"/>
        <v/>
      </c>
    </row>
    <row r="28321" spans="1:1" ht="18" customHeight="1" x14ac:dyDescent="0.25">
      <c r="A28321" s="59" t="str">
        <f t="shared" si="442"/>
        <v/>
      </c>
    </row>
    <row r="28322" spans="1:1" ht="18" customHeight="1" x14ac:dyDescent="0.25">
      <c r="A28322" s="59" t="str">
        <f t="shared" si="442"/>
        <v/>
      </c>
    </row>
    <row r="28323" spans="1:1" ht="18" customHeight="1" x14ac:dyDescent="0.25">
      <c r="A28323" s="59" t="str">
        <f t="shared" si="442"/>
        <v/>
      </c>
    </row>
    <row r="28324" spans="1:1" ht="18" customHeight="1" x14ac:dyDescent="0.25">
      <c r="A28324" s="59" t="str">
        <f t="shared" si="442"/>
        <v/>
      </c>
    </row>
    <row r="28325" spans="1:1" ht="18" customHeight="1" x14ac:dyDescent="0.25">
      <c r="A28325" s="59" t="str">
        <f t="shared" si="442"/>
        <v/>
      </c>
    </row>
    <row r="28326" spans="1:1" ht="18" customHeight="1" x14ac:dyDescent="0.25">
      <c r="A28326" s="59" t="str">
        <f t="shared" si="442"/>
        <v/>
      </c>
    </row>
    <row r="28327" spans="1:1" ht="18" customHeight="1" x14ac:dyDescent="0.25">
      <c r="A28327" s="59" t="str">
        <f t="shared" si="442"/>
        <v/>
      </c>
    </row>
    <row r="28328" spans="1:1" ht="18" customHeight="1" x14ac:dyDescent="0.25">
      <c r="A28328" s="59" t="str">
        <f t="shared" si="442"/>
        <v/>
      </c>
    </row>
    <row r="28329" spans="1:1" ht="18" customHeight="1" x14ac:dyDescent="0.25">
      <c r="A28329" s="59" t="str">
        <f t="shared" si="442"/>
        <v/>
      </c>
    </row>
    <row r="28330" spans="1:1" ht="18" customHeight="1" x14ac:dyDescent="0.25">
      <c r="A28330" s="59" t="str">
        <f t="shared" si="442"/>
        <v/>
      </c>
    </row>
    <row r="28331" spans="1:1" ht="18" customHeight="1" x14ac:dyDescent="0.25">
      <c r="A28331" s="59" t="str">
        <f t="shared" si="442"/>
        <v/>
      </c>
    </row>
    <row r="28332" spans="1:1" ht="18" customHeight="1" x14ac:dyDescent="0.25">
      <c r="A28332" s="59" t="str">
        <f t="shared" si="442"/>
        <v/>
      </c>
    </row>
    <row r="28333" spans="1:1" ht="18" customHeight="1" x14ac:dyDescent="0.25">
      <c r="A28333" s="59" t="str">
        <f t="shared" si="442"/>
        <v/>
      </c>
    </row>
    <row r="28334" spans="1:1" ht="18" customHeight="1" x14ac:dyDescent="0.25">
      <c r="A28334" s="59" t="str">
        <f t="shared" ref="A28334:A28397" si="443">IF(B28334&lt;&gt;"",DATE(2020,INT((ROW(A28332)-1)/78)+1,1),"")</f>
        <v/>
      </c>
    </row>
    <row r="28335" spans="1:1" ht="18" customHeight="1" x14ac:dyDescent="0.25">
      <c r="A28335" s="59" t="str">
        <f t="shared" si="443"/>
        <v/>
      </c>
    </row>
    <row r="28336" spans="1:1" ht="18" customHeight="1" x14ac:dyDescent="0.25">
      <c r="A28336" s="59" t="str">
        <f t="shared" si="443"/>
        <v/>
      </c>
    </row>
    <row r="28337" spans="1:1" ht="18" customHeight="1" x14ac:dyDescent="0.25">
      <c r="A28337" s="59" t="str">
        <f t="shared" si="443"/>
        <v/>
      </c>
    </row>
    <row r="28338" spans="1:1" ht="18" customHeight="1" x14ac:dyDescent="0.25">
      <c r="A28338" s="59" t="str">
        <f t="shared" si="443"/>
        <v/>
      </c>
    </row>
    <row r="28339" spans="1:1" ht="18" customHeight="1" x14ac:dyDescent="0.25">
      <c r="A28339" s="59" t="str">
        <f t="shared" si="443"/>
        <v/>
      </c>
    </row>
    <row r="28340" spans="1:1" ht="18" customHeight="1" x14ac:dyDescent="0.25">
      <c r="A28340" s="59" t="str">
        <f t="shared" si="443"/>
        <v/>
      </c>
    </row>
    <row r="28341" spans="1:1" ht="18" customHeight="1" x14ac:dyDescent="0.25">
      <c r="A28341" s="59" t="str">
        <f t="shared" si="443"/>
        <v/>
      </c>
    </row>
    <row r="28342" spans="1:1" ht="18" customHeight="1" x14ac:dyDescent="0.25">
      <c r="A28342" s="59" t="str">
        <f t="shared" si="443"/>
        <v/>
      </c>
    </row>
    <row r="28343" spans="1:1" ht="18" customHeight="1" x14ac:dyDescent="0.25">
      <c r="A28343" s="59" t="str">
        <f t="shared" si="443"/>
        <v/>
      </c>
    </row>
    <row r="28344" spans="1:1" ht="18" customHeight="1" x14ac:dyDescent="0.25">
      <c r="A28344" s="59" t="str">
        <f t="shared" si="443"/>
        <v/>
      </c>
    </row>
    <row r="28345" spans="1:1" ht="18" customHeight="1" x14ac:dyDescent="0.25">
      <c r="A28345" s="59" t="str">
        <f t="shared" si="443"/>
        <v/>
      </c>
    </row>
    <row r="28346" spans="1:1" ht="18" customHeight="1" x14ac:dyDescent="0.25">
      <c r="A28346" s="59" t="str">
        <f t="shared" si="443"/>
        <v/>
      </c>
    </row>
    <row r="28347" spans="1:1" ht="18" customHeight="1" x14ac:dyDescent="0.25">
      <c r="A28347" s="59" t="str">
        <f t="shared" si="443"/>
        <v/>
      </c>
    </row>
    <row r="28348" spans="1:1" ht="18" customHeight="1" x14ac:dyDescent="0.25">
      <c r="A28348" s="59" t="str">
        <f t="shared" si="443"/>
        <v/>
      </c>
    </row>
    <row r="28349" spans="1:1" ht="18" customHeight="1" x14ac:dyDescent="0.25">
      <c r="A28349" s="59" t="str">
        <f t="shared" si="443"/>
        <v/>
      </c>
    </row>
    <row r="28350" spans="1:1" ht="18" customHeight="1" x14ac:dyDescent="0.25">
      <c r="A28350" s="59" t="str">
        <f t="shared" si="443"/>
        <v/>
      </c>
    </row>
    <row r="28351" spans="1:1" ht="18" customHeight="1" x14ac:dyDescent="0.25">
      <c r="A28351" s="59" t="str">
        <f t="shared" si="443"/>
        <v/>
      </c>
    </row>
    <row r="28352" spans="1:1" ht="18" customHeight="1" x14ac:dyDescent="0.25">
      <c r="A28352" s="59" t="str">
        <f t="shared" si="443"/>
        <v/>
      </c>
    </row>
    <row r="28353" spans="1:1" ht="18" customHeight="1" x14ac:dyDescent="0.25">
      <c r="A28353" s="59" t="str">
        <f t="shared" si="443"/>
        <v/>
      </c>
    </row>
    <row r="28354" spans="1:1" ht="18" customHeight="1" x14ac:dyDescent="0.25">
      <c r="A28354" s="59" t="str">
        <f t="shared" si="443"/>
        <v/>
      </c>
    </row>
    <row r="28355" spans="1:1" ht="18" customHeight="1" x14ac:dyDescent="0.25">
      <c r="A28355" s="59" t="str">
        <f t="shared" si="443"/>
        <v/>
      </c>
    </row>
    <row r="28356" spans="1:1" ht="18" customHeight="1" x14ac:dyDescent="0.25">
      <c r="A28356" s="59" t="str">
        <f t="shared" si="443"/>
        <v/>
      </c>
    </row>
    <row r="28357" spans="1:1" ht="18" customHeight="1" x14ac:dyDescent="0.25">
      <c r="A28357" s="59" t="str">
        <f t="shared" si="443"/>
        <v/>
      </c>
    </row>
    <row r="28358" spans="1:1" ht="18" customHeight="1" x14ac:dyDescent="0.25">
      <c r="A28358" s="59" t="str">
        <f t="shared" si="443"/>
        <v/>
      </c>
    </row>
    <row r="28359" spans="1:1" ht="18" customHeight="1" x14ac:dyDescent="0.25">
      <c r="A28359" s="59" t="str">
        <f t="shared" si="443"/>
        <v/>
      </c>
    </row>
    <row r="28360" spans="1:1" ht="18" customHeight="1" x14ac:dyDescent="0.25">
      <c r="A28360" s="59" t="str">
        <f t="shared" si="443"/>
        <v/>
      </c>
    </row>
    <row r="28361" spans="1:1" ht="18" customHeight="1" x14ac:dyDescent="0.25">
      <c r="A28361" s="59" t="str">
        <f t="shared" si="443"/>
        <v/>
      </c>
    </row>
    <row r="28362" spans="1:1" ht="18" customHeight="1" x14ac:dyDescent="0.25">
      <c r="A28362" s="59" t="str">
        <f t="shared" si="443"/>
        <v/>
      </c>
    </row>
    <row r="28363" spans="1:1" ht="18" customHeight="1" x14ac:dyDescent="0.25">
      <c r="A28363" s="59" t="str">
        <f t="shared" si="443"/>
        <v/>
      </c>
    </row>
    <row r="28364" spans="1:1" ht="18" customHeight="1" x14ac:dyDescent="0.25">
      <c r="A28364" s="59" t="str">
        <f t="shared" si="443"/>
        <v/>
      </c>
    </row>
    <row r="28365" spans="1:1" ht="18" customHeight="1" x14ac:dyDescent="0.25">
      <c r="A28365" s="59" t="str">
        <f t="shared" si="443"/>
        <v/>
      </c>
    </row>
    <row r="28366" spans="1:1" ht="18" customHeight="1" x14ac:dyDescent="0.25">
      <c r="A28366" s="59" t="str">
        <f t="shared" si="443"/>
        <v/>
      </c>
    </row>
    <row r="28367" spans="1:1" ht="18" customHeight="1" x14ac:dyDescent="0.25">
      <c r="A28367" s="59" t="str">
        <f t="shared" si="443"/>
        <v/>
      </c>
    </row>
    <row r="28368" spans="1:1" ht="18" customHeight="1" x14ac:dyDescent="0.25">
      <c r="A28368" s="59" t="str">
        <f t="shared" si="443"/>
        <v/>
      </c>
    </row>
    <row r="28369" spans="1:1" ht="18" customHeight="1" x14ac:dyDescent="0.25">
      <c r="A28369" s="59" t="str">
        <f t="shared" si="443"/>
        <v/>
      </c>
    </row>
    <row r="28370" spans="1:1" ht="18" customHeight="1" x14ac:dyDescent="0.25">
      <c r="A28370" s="59" t="str">
        <f t="shared" si="443"/>
        <v/>
      </c>
    </row>
    <row r="28371" spans="1:1" ht="18" customHeight="1" x14ac:dyDescent="0.25">
      <c r="A28371" s="59" t="str">
        <f t="shared" si="443"/>
        <v/>
      </c>
    </row>
    <row r="28372" spans="1:1" ht="18" customHeight="1" x14ac:dyDescent="0.25">
      <c r="A28372" s="59" t="str">
        <f t="shared" si="443"/>
        <v/>
      </c>
    </row>
    <row r="28373" spans="1:1" ht="18" customHeight="1" x14ac:dyDescent="0.25">
      <c r="A28373" s="59" t="str">
        <f t="shared" si="443"/>
        <v/>
      </c>
    </row>
    <row r="28374" spans="1:1" ht="18" customHeight="1" x14ac:dyDescent="0.25">
      <c r="A28374" s="59" t="str">
        <f t="shared" si="443"/>
        <v/>
      </c>
    </row>
    <row r="28375" spans="1:1" ht="18" customHeight="1" x14ac:dyDescent="0.25">
      <c r="A28375" s="59" t="str">
        <f t="shared" si="443"/>
        <v/>
      </c>
    </row>
    <row r="28376" spans="1:1" ht="18" customHeight="1" x14ac:dyDescent="0.25">
      <c r="A28376" s="59" t="str">
        <f t="shared" si="443"/>
        <v/>
      </c>
    </row>
    <row r="28377" spans="1:1" ht="18" customHeight="1" x14ac:dyDescent="0.25">
      <c r="A28377" s="59" t="str">
        <f t="shared" si="443"/>
        <v/>
      </c>
    </row>
    <row r="28378" spans="1:1" ht="18" customHeight="1" x14ac:dyDescent="0.25">
      <c r="A28378" s="59" t="str">
        <f t="shared" si="443"/>
        <v/>
      </c>
    </row>
    <row r="28379" spans="1:1" ht="18" customHeight="1" x14ac:dyDescent="0.25">
      <c r="A28379" s="59" t="str">
        <f t="shared" si="443"/>
        <v/>
      </c>
    </row>
    <row r="28380" spans="1:1" ht="18" customHeight="1" x14ac:dyDescent="0.25">
      <c r="A28380" s="59" t="str">
        <f t="shared" si="443"/>
        <v/>
      </c>
    </row>
    <row r="28381" spans="1:1" ht="18" customHeight="1" x14ac:dyDescent="0.25">
      <c r="A28381" s="59" t="str">
        <f t="shared" si="443"/>
        <v/>
      </c>
    </row>
    <row r="28382" spans="1:1" ht="18" customHeight="1" x14ac:dyDescent="0.25">
      <c r="A28382" s="59" t="str">
        <f t="shared" si="443"/>
        <v/>
      </c>
    </row>
    <row r="28383" spans="1:1" ht="18" customHeight="1" x14ac:dyDescent="0.25">
      <c r="A28383" s="59" t="str">
        <f t="shared" si="443"/>
        <v/>
      </c>
    </row>
    <row r="28384" spans="1:1" ht="18" customHeight="1" x14ac:dyDescent="0.25">
      <c r="A28384" s="59" t="str">
        <f t="shared" si="443"/>
        <v/>
      </c>
    </row>
    <row r="28385" spans="1:1" ht="18" customHeight="1" x14ac:dyDescent="0.25">
      <c r="A28385" s="59" t="str">
        <f t="shared" si="443"/>
        <v/>
      </c>
    </row>
    <row r="28386" spans="1:1" ht="18" customHeight="1" x14ac:dyDescent="0.25">
      <c r="A28386" s="59" t="str">
        <f t="shared" si="443"/>
        <v/>
      </c>
    </row>
    <row r="28387" spans="1:1" ht="18" customHeight="1" x14ac:dyDescent="0.25">
      <c r="A28387" s="59" t="str">
        <f t="shared" si="443"/>
        <v/>
      </c>
    </row>
    <row r="28388" spans="1:1" ht="18" customHeight="1" x14ac:dyDescent="0.25">
      <c r="A28388" s="59" t="str">
        <f t="shared" si="443"/>
        <v/>
      </c>
    </row>
    <row r="28389" spans="1:1" ht="18" customHeight="1" x14ac:dyDescent="0.25">
      <c r="A28389" s="59" t="str">
        <f t="shared" si="443"/>
        <v/>
      </c>
    </row>
    <row r="28390" spans="1:1" ht="18" customHeight="1" x14ac:dyDescent="0.25">
      <c r="A28390" s="59" t="str">
        <f t="shared" si="443"/>
        <v/>
      </c>
    </row>
    <row r="28391" spans="1:1" ht="18" customHeight="1" x14ac:dyDescent="0.25">
      <c r="A28391" s="59" t="str">
        <f t="shared" si="443"/>
        <v/>
      </c>
    </row>
    <row r="28392" spans="1:1" ht="18" customHeight="1" x14ac:dyDescent="0.25">
      <c r="A28392" s="59" t="str">
        <f t="shared" si="443"/>
        <v/>
      </c>
    </row>
    <row r="28393" spans="1:1" ht="18" customHeight="1" x14ac:dyDescent="0.25">
      <c r="A28393" s="59" t="str">
        <f t="shared" si="443"/>
        <v/>
      </c>
    </row>
    <row r="28394" spans="1:1" ht="18" customHeight="1" x14ac:dyDescent="0.25">
      <c r="A28394" s="59" t="str">
        <f t="shared" si="443"/>
        <v/>
      </c>
    </row>
    <row r="28395" spans="1:1" ht="18" customHeight="1" x14ac:dyDescent="0.25">
      <c r="A28395" s="59" t="str">
        <f t="shared" si="443"/>
        <v/>
      </c>
    </row>
    <row r="28396" spans="1:1" ht="18" customHeight="1" x14ac:dyDescent="0.25">
      <c r="A28396" s="59" t="str">
        <f t="shared" si="443"/>
        <v/>
      </c>
    </row>
    <row r="28397" spans="1:1" ht="18" customHeight="1" x14ac:dyDescent="0.25">
      <c r="A28397" s="59" t="str">
        <f t="shared" si="443"/>
        <v/>
      </c>
    </row>
    <row r="28398" spans="1:1" ht="18" customHeight="1" x14ac:dyDescent="0.25">
      <c r="A28398" s="59" t="str">
        <f t="shared" ref="A28398:A28461" si="444">IF(B28398&lt;&gt;"",DATE(2020,INT((ROW(A28396)-1)/78)+1,1),"")</f>
        <v/>
      </c>
    </row>
    <row r="28399" spans="1:1" ht="18" customHeight="1" x14ac:dyDescent="0.25">
      <c r="A28399" s="59" t="str">
        <f t="shared" si="444"/>
        <v/>
      </c>
    </row>
    <row r="28400" spans="1:1" ht="18" customHeight="1" x14ac:dyDescent="0.25">
      <c r="A28400" s="59" t="str">
        <f t="shared" si="444"/>
        <v/>
      </c>
    </row>
    <row r="28401" spans="1:1" ht="18" customHeight="1" x14ac:dyDescent="0.25">
      <c r="A28401" s="59" t="str">
        <f t="shared" si="444"/>
        <v/>
      </c>
    </row>
    <row r="28402" spans="1:1" ht="18" customHeight="1" x14ac:dyDescent="0.25">
      <c r="A28402" s="59" t="str">
        <f t="shared" si="444"/>
        <v/>
      </c>
    </row>
    <row r="28403" spans="1:1" ht="18" customHeight="1" x14ac:dyDescent="0.25">
      <c r="A28403" s="59" t="str">
        <f t="shared" si="444"/>
        <v/>
      </c>
    </row>
    <row r="28404" spans="1:1" ht="18" customHeight="1" x14ac:dyDescent="0.25">
      <c r="A28404" s="59" t="str">
        <f t="shared" si="444"/>
        <v/>
      </c>
    </row>
    <row r="28405" spans="1:1" ht="18" customHeight="1" x14ac:dyDescent="0.25">
      <c r="A28405" s="59" t="str">
        <f t="shared" si="444"/>
        <v/>
      </c>
    </row>
    <row r="28406" spans="1:1" ht="18" customHeight="1" x14ac:dyDescent="0.25">
      <c r="A28406" s="59" t="str">
        <f t="shared" si="444"/>
        <v/>
      </c>
    </row>
    <row r="28407" spans="1:1" ht="18" customHeight="1" x14ac:dyDescent="0.25">
      <c r="A28407" s="59" t="str">
        <f t="shared" si="444"/>
        <v/>
      </c>
    </row>
    <row r="28408" spans="1:1" ht="18" customHeight="1" x14ac:dyDescent="0.25">
      <c r="A28408" s="59" t="str">
        <f t="shared" si="444"/>
        <v/>
      </c>
    </row>
    <row r="28409" spans="1:1" ht="18" customHeight="1" x14ac:dyDescent="0.25">
      <c r="A28409" s="59" t="str">
        <f t="shared" si="444"/>
        <v/>
      </c>
    </row>
    <row r="28410" spans="1:1" ht="18" customHeight="1" x14ac:dyDescent="0.25">
      <c r="A28410" s="59" t="str">
        <f t="shared" si="444"/>
        <v/>
      </c>
    </row>
    <row r="28411" spans="1:1" ht="18" customHeight="1" x14ac:dyDescent="0.25">
      <c r="A28411" s="59" t="str">
        <f t="shared" si="444"/>
        <v/>
      </c>
    </row>
    <row r="28412" spans="1:1" ht="18" customHeight="1" x14ac:dyDescent="0.25">
      <c r="A28412" s="59" t="str">
        <f t="shared" si="444"/>
        <v/>
      </c>
    </row>
    <row r="28413" spans="1:1" ht="18" customHeight="1" x14ac:dyDescent="0.25">
      <c r="A28413" s="59" t="str">
        <f t="shared" si="444"/>
        <v/>
      </c>
    </row>
    <row r="28414" spans="1:1" ht="18" customHeight="1" x14ac:dyDescent="0.25">
      <c r="A28414" s="59" t="str">
        <f t="shared" si="444"/>
        <v/>
      </c>
    </row>
    <row r="28415" spans="1:1" ht="18" customHeight="1" x14ac:dyDescent="0.25">
      <c r="A28415" s="59" t="str">
        <f t="shared" si="444"/>
        <v/>
      </c>
    </row>
    <row r="28416" spans="1:1" ht="18" customHeight="1" x14ac:dyDescent="0.25">
      <c r="A28416" s="59" t="str">
        <f t="shared" si="444"/>
        <v/>
      </c>
    </row>
    <row r="28417" spans="1:1" ht="18" customHeight="1" x14ac:dyDescent="0.25">
      <c r="A28417" s="59" t="str">
        <f t="shared" si="444"/>
        <v/>
      </c>
    </row>
    <row r="28418" spans="1:1" ht="18" customHeight="1" x14ac:dyDescent="0.25">
      <c r="A28418" s="59" t="str">
        <f t="shared" si="444"/>
        <v/>
      </c>
    </row>
    <row r="28419" spans="1:1" ht="18" customHeight="1" x14ac:dyDescent="0.25">
      <c r="A28419" s="59" t="str">
        <f t="shared" si="444"/>
        <v/>
      </c>
    </row>
    <row r="28420" spans="1:1" ht="18" customHeight="1" x14ac:dyDescent="0.25">
      <c r="A28420" s="59" t="str">
        <f t="shared" si="444"/>
        <v/>
      </c>
    </row>
    <row r="28421" spans="1:1" ht="18" customHeight="1" x14ac:dyDescent="0.25">
      <c r="A28421" s="59" t="str">
        <f t="shared" si="444"/>
        <v/>
      </c>
    </row>
    <row r="28422" spans="1:1" ht="18" customHeight="1" x14ac:dyDescent="0.25">
      <c r="A28422" s="59" t="str">
        <f t="shared" si="444"/>
        <v/>
      </c>
    </row>
    <row r="28423" spans="1:1" ht="18" customHeight="1" x14ac:dyDescent="0.25">
      <c r="A28423" s="59" t="str">
        <f t="shared" si="444"/>
        <v/>
      </c>
    </row>
    <row r="28424" spans="1:1" ht="18" customHeight="1" x14ac:dyDescent="0.25">
      <c r="A28424" s="59" t="str">
        <f t="shared" si="444"/>
        <v/>
      </c>
    </row>
    <row r="28425" spans="1:1" ht="18" customHeight="1" x14ac:dyDescent="0.25">
      <c r="A28425" s="59" t="str">
        <f t="shared" si="444"/>
        <v/>
      </c>
    </row>
    <row r="28426" spans="1:1" ht="18" customHeight="1" x14ac:dyDescent="0.25">
      <c r="A28426" s="59" t="str">
        <f t="shared" si="444"/>
        <v/>
      </c>
    </row>
    <row r="28427" spans="1:1" ht="18" customHeight="1" x14ac:dyDescent="0.25">
      <c r="A28427" s="59" t="str">
        <f t="shared" si="444"/>
        <v/>
      </c>
    </row>
    <row r="28428" spans="1:1" ht="18" customHeight="1" x14ac:dyDescent="0.25">
      <c r="A28428" s="59" t="str">
        <f t="shared" si="444"/>
        <v/>
      </c>
    </row>
    <row r="28429" spans="1:1" ht="18" customHeight="1" x14ac:dyDescent="0.25">
      <c r="A28429" s="59" t="str">
        <f t="shared" si="444"/>
        <v/>
      </c>
    </row>
    <row r="28430" spans="1:1" ht="18" customHeight="1" x14ac:dyDescent="0.25">
      <c r="A28430" s="59" t="str">
        <f t="shared" si="444"/>
        <v/>
      </c>
    </row>
    <row r="28431" spans="1:1" ht="18" customHeight="1" x14ac:dyDescent="0.25">
      <c r="A28431" s="59" t="str">
        <f t="shared" si="444"/>
        <v/>
      </c>
    </row>
    <row r="28432" spans="1:1" ht="18" customHeight="1" x14ac:dyDescent="0.25">
      <c r="A28432" s="59" t="str">
        <f t="shared" si="444"/>
        <v/>
      </c>
    </row>
    <row r="28433" spans="1:1" ht="18" customHeight="1" x14ac:dyDescent="0.25">
      <c r="A28433" s="59" t="str">
        <f t="shared" si="444"/>
        <v/>
      </c>
    </row>
    <row r="28434" spans="1:1" ht="18" customHeight="1" x14ac:dyDescent="0.25">
      <c r="A28434" s="59" t="str">
        <f t="shared" si="444"/>
        <v/>
      </c>
    </row>
    <row r="28435" spans="1:1" ht="18" customHeight="1" x14ac:dyDescent="0.25">
      <c r="A28435" s="59" t="str">
        <f t="shared" si="444"/>
        <v/>
      </c>
    </row>
    <row r="28436" spans="1:1" ht="18" customHeight="1" x14ac:dyDescent="0.25">
      <c r="A28436" s="59" t="str">
        <f t="shared" si="444"/>
        <v/>
      </c>
    </row>
    <row r="28437" spans="1:1" ht="18" customHeight="1" x14ac:dyDescent="0.25">
      <c r="A28437" s="59" t="str">
        <f t="shared" si="444"/>
        <v/>
      </c>
    </row>
    <row r="28438" spans="1:1" ht="18" customHeight="1" x14ac:dyDescent="0.25">
      <c r="A28438" s="59" t="str">
        <f t="shared" si="444"/>
        <v/>
      </c>
    </row>
    <row r="28439" spans="1:1" ht="18" customHeight="1" x14ac:dyDescent="0.25">
      <c r="A28439" s="59" t="str">
        <f t="shared" si="444"/>
        <v/>
      </c>
    </row>
    <row r="28440" spans="1:1" ht="18" customHeight="1" x14ac:dyDescent="0.25">
      <c r="A28440" s="59" t="str">
        <f t="shared" si="444"/>
        <v/>
      </c>
    </row>
    <row r="28441" spans="1:1" ht="18" customHeight="1" x14ac:dyDescent="0.25">
      <c r="A28441" s="59" t="str">
        <f t="shared" si="444"/>
        <v/>
      </c>
    </row>
    <row r="28442" spans="1:1" ht="18" customHeight="1" x14ac:dyDescent="0.25">
      <c r="A28442" s="59" t="str">
        <f t="shared" si="444"/>
        <v/>
      </c>
    </row>
    <row r="28443" spans="1:1" ht="18" customHeight="1" x14ac:dyDescent="0.25">
      <c r="A28443" s="59" t="str">
        <f t="shared" si="444"/>
        <v/>
      </c>
    </row>
    <row r="28444" spans="1:1" ht="18" customHeight="1" x14ac:dyDescent="0.25">
      <c r="A28444" s="59" t="str">
        <f t="shared" si="444"/>
        <v/>
      </c>
    </row>
    <row r="28445" spans="1:1" ht="18" customHeight="1" x14ac:dyDescent="0.25">
      <c r="A28445" s="59" t="str">
        <f t="shared" si="444"/>
        <v/>
      </c>
    </row>
    <row r="28446" spans="1:1" ht="18" customHeight="1" x14ac:dyDescent="0.25">
      <c r="A28446" s="59" t="str">
        <f t="shared" si="444"/>
        <v/>
      </c>
    </row>
    <row r="28447" spans="1:1" ht="18" customHeight="1" x14ac:dyDescent="0.25">
      <c r="A28447" s="59" t="str">
        <f t="shared" si="444"/>
        <v/>
      </c>
    </row>
    <row r="28448" spans="1:1" ht="18" customHeight="1" x14ac:dyDescent="0.25">
      <c r="A28448" s="59" t="str">
        <f t="shared" si="444"/>
        <v/>
      </c>
    </row>
    <row r="28449" spans="1:1" ht="18" customHeight="1" x14ac:dyDescent="0.25">
      <c r="A28449" s="59" t="str">
        <f t="shared" si="444"/>
        <v/>
      </c>
    </row>
    <row r="28450" spans="1:1" ht="18" customHeight="1" x14ac:dyDescent="0.25">
      <c r="A28450" s="59" t="str">
        <f t="shared" si="444"/>
        <v/>
      </c>
    </row>
    <row r="28451" spans="1:1" ht="18" customHeight="1" x14ac:dyDescent="0.25">
      <c r="A28451" s="59" t="str">
        <f t="shared" si="444"/>
        <v/>
      </c>
    </row>
    <row r="28452" spans="1:1" ht="18" customHeight="1" x14ac:dyDescent="0.25">
      <c r="A28452" s="59" t="str">
        <f t="shared" si="444"/>
        <v/>
      </c>
    </row>
    <row r="28453" spans="1:1" ht="18" customHeight="1" x14ac:dyDescent="0.25">
      <c r="A28453" s="59" t="str">
        <f t="shared" si="444"/>
        <v/>
      </c>
    </row>
    <row r="28454" spans="1:1" ht="18" customHeight="1" x14ac:dyDescent="0.25">
      <c r="A28454" s="59" t="str">
        <f t="shared" si="444"/>
        <v/>
      </c>
    </row>
    <row r="28455" spans="1:1" ht="18" customHeight="1" x14ac:dyDescent="0.25">
      <c r="A28455" s="59" t="str">
        <f t="shared" si="444"/>
        <v/>
      </c>
    </row>
    <row r="28456" spans="1:1" ht="18" customHeight="1" x14ac:dyDescent="0.25">
      <c r="A28456" s="59" t="str">
        <f t="shared" si="444"/>
        <v/>
      </c>
    </row>
    <row r="28457" spans="1:1" ht="18" customHeight="1" x14ac:dyDescent="0.25">
      <c r="A28457" s="59" t="str">
        <f t="shared" si="444"/>
        <v/>
      </c>
    </row>
    <row r="28458" spans="1:1" ht="18" customHeight="1" x14ac:dyDescent="0.25">
      <c r="A28458" s="59" t="str">
        <f t="shared" si="444"/>
        <v/>
      </c>
    </row>
    <row r="28459" spans="1:1" ht="18" customHeight="1" x14ac:dyDescent="0.25">
      <c r="A28459" s="59" t="str">
        <f t="shared" si="444"/>
        <v/>
      </c>
    </row>
    <row r="28460" spans="1:1" ht="18" customHeight="1" x14ac:dyDescent="0.25">
      <c r="A28460" s="59" t="str">
        <f t="shared" si="444"/>
        <v/>
      </c>
    </row>
    <row r="28461" spans="1:1" ht="18" customHeight="1" x14ac:dyDescent="0.25">
      <c r="A28461" s="59" t="str">
        <f t="shared" si="444"/>
        <v/>
      </c>
    </row>
    <row r="28462" spans="1:1" ht="18" customHeight="1" x14ac:dyDescent="0.25">
      <c r="A28462" s="59" t="str">
        <f t="shared" ref="A28462:A28525" si="445">IF(B28462&lt;&gt;"",DATE(2020,INT((ROW(A28460)-1)/78)+1,1),"")</f>
        <v/>
      </c>
    </row>
    <row r="28463" spans="1:1" ht="18" customHeight="1" x14ac:dyDescent="0.25">
      <c r="A28463" s="59" t="str">
        <f t="shared" si="445"/>
        <v/>
      </c>
    </row>
    <row r="28464" spans="1:1" ht="18" customHeight="1" x14ac:dyDescent="0.25">
      <c r="A28464" s="59" t="str">
        <f t="shared" si="445"/>
        <v/>
      </c>
    </row>
    <row r="28465" spans="1:1" ht="18" customHeight="1" x14ac:dyDescent="0.25">
      <c r="A28465" s="59" t="str">
        <f t="shared" si="445"/>
        <v/>
      </c>
    </row>
    <row r="28466" spans="1:1" ht="18" customHeight="1" x14ac:dyDescent="0.25">
      <c r="A28466" s="59" t="str">
        <f t="shared" si="445"/>
        <v/>
      </c>
    </row>
    <row r="28467" spans="1:1" ht="18" customHeight="1" x14ac:dyDescent="0.25">
      <c r="A28467" s="59" t="str">
        <f t="shared" si="445"/>
        <v/>
      </c>
    </row>
    <row r="28468" spans="1:1" ht="18" customHeight="1" x14ac:dyDescent="0.25">
      <c r="A28468" s="59" t="str">
        <f t="shared" si="445"/>
        <v/>
      </c>
    </row>
    <row r="28469" spans="1:1" ht="18" customHeight="1" x14ac:dyDescent="0.25">
      <c r="A28469" s="59" t="str">
        <f t="shared" si="445"/>
        <v/>
      </c>
    </row>
    <row r="28470" spans="1:1" ht="18" customHeight="1" x14ac:dyDescent="0.25">
      <c r="A28470" s="59" t="str">
        <f t="shared" si="445"/>
        <v/>
      </c>
    </row>
    <row r="28471" spans="1:1" ht="18" customHeight="1" x14ac:dyDescent="0.25">
      <c r="A28471" s="59" t="str">
        <f t="shared" si="445"/>
        <v/>
      </c>
    </row>
    <row r="28472" spans="1:1" ht="18" customHeight="1" x14ac:dyDescent="0.25">
      <c r="A28472" s="59" t="str">
        <f t="shared" si="445"/>
        <v/>
      </c>
    </row>
    <row r="28473" spans="1:1" ht="18" customHeight="1" x14ac:dyDescent="0.25">
      <c r="A28473" s="59" t="str">
        <f t="shared" si="445"/>
        <v/>
      </c>
    </row>
    <row r="28474" spans="1:1" ht="18" customHeight="1" x14ac:dyDescent="0.25">
      <c r="A28474" s="59" t="str">
        <f t="shared" si="445"/>
        <v/>
      </c>
    </row>
    <row r="28475" spans="1:1" ht="18" customHeight="1" x14ac:dyDescent="0.25">
      <c r="A28475" s="59" t="str">
        <f t="shared" si="445"/>
        <v/>
      </c>
    </row>
    <row r="28476" spans="1:1" ht="18" customHeight="1" x14ac:dyDescent="0.25">
      <c r="A28476" s="59" t="str">
        <f t="shared" si="445"/>
        <v/>
      </c>
    </row>
    <row r="28477" spans="1:1" ht="18" customHeight="1" x14ac:dyDescent="0.25">
      <c r="A28477" s="59" t="str">
        <f t="shared" si="445"/>
        <v/>
      </c>
    </row>
    <row r="28478" spans="1:1" ht="18" customHeight="1" x14ac:dyDescent="0.25">
      <c r="A28478" s="59" t="str">
        <f t="shared" si="445"/>
        <v/>
      </c>
    </row>
    <row r="28479" spans="1:1" ht="18" customHeight="1" x14ac:dyDescent="0.25">
      <c r="A28479" s="59" t="str">
        <f t="shared" si="445"/>
        <v/>
      </c>
    </row>
    <row r="28480" spans="1:1" ht="18" customHeight="1" x14ac:dyDescent="0.25">
      <c r="A28480" s="59" t="str">
        <f t="shared" si="445"/>
        <v/>
      </c>
    </row>
    <row r="28481" spans="1:1" ht="18" customHeight="1" x14ac:dyDescent="0.25">
      <c r="A28481" s="59" t="str">
        <f t="shared" si="445"/>
        <v/>
      </c>
    </row>
    <row r="28482" spans="1:1" ht="18" customHeight="1" x14ac:dyDescent="0.25">
      <c r="A28482" s="59" t="str">
        <f t="shared" si="445"/>
        <v/>
      </c>
    </row>
    <row r="28483" spans="1:1" ht="18" customHeight="1" x14ac:dyDescent="0.25">
      <c r="A28483" s="59" t="str">
        <f t="shared" si="445"/>
        <v/>
      </c>
    </row>
    <row r="28484" spans="1:1" ht="18" customHeight="1" x14ac:dyDescent="0.25">
      <c r="A28484" s="59" t="str">
        <f t="shared" si="445"/>
        <v/>
      </c>
    </row>
    <row r="28485" spans="1:1" ht="18" customHeight="1" x14ac:dyDescent="0.25">
      <c r="A28485" s="59" t="str">
        <f t="shared" si="445"/>
        <v/>
      </c>
    </row>
    <row r="28486" spans="1:1" ht="18" customHeight="1" x14ac:dyDescent="0.25">
      <c r="A28486" s="59" t="str">
        <f t="shared" si="445"/>
        <v/>
      </c>
    </row>
    <row r="28487" spans="1:1" ht="18" customHeight="1" x14ac:dyDescent="0.25">
      <c r="A28487" s="59" t="str">
        <f t="shared" si="445"/>
        <v/>
      </c>
    </row>
    <row r="28488" spans="1:1" ht="18" customHeight="1" x14ac:dyDescent="0.25">
      <c r="A28488" s="59" t="str">
        <f t="shared" si="445"/>
        <v/>
      </c>
    </row>
    <row r="28489" spans="1:1" ht="18" customHeight="1" x14ac:dyDescent="0.25">
      <c r="A28489" s="59" t="str">
        <f t="shared" si="445"/>
        <v/>
      </c>
    </row>
    <row r="28490" spans="1:1" ht="18" customHeight="1" x14ac:dyDescent="0.25">
      <c r="A28490" s="59" t="str">
        <f t="shared" si="445"/>
        <v/>
      </c>
    </row>
    <row r="28491" spans="1:1" ht="18" customHeight="1" x14ac:dyDescent="0.25">
      <c r="A28491" s="59" t="str">
        <f t="shared" si="445"/>
        <v/>
      </c>
    </row>
    <row r="28492" spans="1:1" ht="18" customHeight="1" x14ac:dyDescent="0.25">
      <c r="A28492" s="59" t="str">
        <f t="shared" si="445"/>
        <v/>
      </c>
    </row>
    <row r="28493" spans="1:1" ht="18" customHeight="1" x14ac:dyDescent="0.25">
      <c r="A28493" s="59" t="str">
        <f t="shared" si="445"/>
        <v/>
      </c>
    </row>
    <row r="28494" spans="1:1" ht="18" customHeight="1" x14ac:dyDescent="0.25">
      <c r="A28494" s="59" t="str">
        <f t="shared" si="445"/>
        <v/>
      </c>
    </row>
    <row r="28495" spans="1:1" ht="18" customHeight="1" x14ac:dyDescent="0.25">
      <c r="A28495" s="59" t="str">
        <f t="shared" si="445"/>
        <v/>
      </c>
    </row>
    <row r="28496" spans="1:1" ht="18" customHeight="1" x14ac:dyDescent="0.25">
      <c r="A28496" s="59" t="str">
        <f t="shared" si="445"/>
        <v/>
      </c>
    </row>
    <row r="28497" spans="1:1" ht="18" customHeight="1" x14ac:dyDescent="0.25">
      <c r="A28497" s="59" t="str">
        <f t="shared" si="445"/>
        <v/>
      </c>
    </row>
    <row r="28498" spans="1:1" ht="18" customHeight="1" x14ac:dyDescent="0.25">
      <c r="A28498" s="59" t="str">
        <f t="shared" si="445"/>
        <v/>
      </c>
    </row>
    <row r="28499" spans="1:1" ht="18" customHeight="1" x14ac:dyDescent="0.25">
      <c r="A28499" s="59" t="str">
        <f t="shared" si="445"/>
        <v/>
      </c>
    </row>
    <row r="28500" spans="1:1" ht="18" customHeight="1" x14ac:dyDescent="0.25">
      <c r="A28500" s="59" t="str">
        <f t="shared" si="445"/>
        <v/>
      </c>
    </row>
    <row r="28501" spans="1:1" ht="18" customHeight="1" x14ac:dyDescent="0.25">
      <c r="A28501" s="59" t="str">
        <f t="shared" si="445"/>
        <v/>
      </c>
    </row>
    <row r="28502" spans="1:1" ht="18" customHeight="1" x14ac:dyDescent="0.25">
      <c r="A28502" s="59" t="str">
        <f t="shared" si="445"/>
        <v/>
      </c>
    </row>
    <row r="28503" spans="1:1" ht="18" customHeight="1" x14ac:dyDescent="0.25">
      <c r="A28503" s="59" t="str">
        <f t="shared" si="445"/>
        <v/>
      </c>
    </row>
    <row r="28504" spans="1:1" ht="18" customHeight="1" x14ac:dyDescent="0.25">
      <c r="A28504" s="59" t="str">
        <f t="shared" si="445"/>
        <v/>
      </c>
    </row>
    <row r="28505" spans="1:1" ht="18" customHeight="1" x14ac:dyDescent="0.25">
      <c r="A28505" s="59" t="str">
        <f t="shared" si="445"/>
        <v/>
      </c>
    </row>
    <row r="28506" spans="1:1" ht="18" customHeight="1" x14ac:dyDescent="0.25">
      <c r="A28506" s="59" t="str">
        <f t="shared" si="445"/>
        <v/>
      </c>
    </row>
    <row r="28507" spans="1:1" ht="18" customHeight="1" x14ac:dyDescent="0.25">
      <c r="A28507" s="59" t="str">
        <f t="shared" si="445"/>
        <v/>
      </c>
    </row>
    <row r="28508" spans="1:1" ht="18" customHeight="1" x14ac:dyDescent="0.25">
      <c r="A28508" s="59" t="str">
        <f t="shared" si="445"/>
        <v/>
      </c>
    </row>
    <row r="28509" spans="1:1" ht="18" customHeight="1" x14ac:dyDescent="0.25">
      <c r="A28509" s="59" t="str">
        <f t="shared" si="445"/>
        <v/>
      </c>
    </row>
    <row r="28510" spans="1:1" ht="18" customHeight="1" x14ac:dyDescent="0.25">
      <c r="A28510" s="59" t="str">
        <f t="shared" si="445"/>
        <v/>
      </c>
    </row>
    <row r="28511" spans="1:1" ht="18" customHeight="1" x14ac:dyDescent="0.25">
      <c r="A28511" s="59" t="str">
        <f t="shared" si="445"/>
        <v/>
      </c>
    </row>
    <row r="28512" spans="1:1" ht="18" customHeight="1" x14ac:dyDescent="0.25">
      <c r="A28512" s="59" t="str">
        <f t="shared" si="445"/>
        <v/>
      </c>
    </row>
    <row r="28513" spans="1:1" ht="18" customHeight="1" x14ac:dyDescent="0.25">
      <c r="A28513" s="59" t="str">
        <f t="shared" si="445"/>
        <v/>
      </c>
    </row>
    <row r="28514" spans="1:1" ht="18" customHeight="1" x14ac:dyDescent="0.25">
      <c r="A28514" s="59" t="str">
        <f t="shared" si="445"/>
        <v/>
      </c>
    </row>
    <row r="28515" spans="1:1" ht="18" customHeight="1" x14ac:dyDescent="0.25">
      <c r="A28515" s="59" t="str">
        <f t="shared" si="445"/>
        <v/>
      </c>
    </row>
    <row r="28516" spans="1:1" ht="18" customHeight="1" x14ac:dyDescent="0.25">
      <c r="A28516" s="59" t="str">
        <f t="shared" si="445"/>
        <v/>
      </c>
    </row>
    <row r="28517" spans="1:1" ht="18" customHeight="1" x14ac:dyDescent="0.25">
      <c r="A28517" s="59" t="str">
        <f t="shared" si="445"/>
        <v/>
      </c>
    </row>
    <row r="28518" spans="1:1" ht="18" customHeight="1" x14ac:dyDescent="0.25">
      <c r="A28518" s="59" t="str">
        <f t="shared" si="445"/>
        <v/>
      </c>
    </row>
    <row r="28519" spans="1:1" ht="18" customHeight="1" x14ac:dyDescent="0.25">
      <c r="A28519" s="59" t="str">
        <f t="shared" si="445"/>
        <v/>
      </c>
    </row>
    <row r="28520" spans="1:1" ht="18" customHeight="1" x14ac:dyDescent="0.25">
      <c r="A28520" s="59" t="str">
        <f t="shared" si="445"/>
        <v/>
      </c>
    </row>
    <row r="28521" spans="1:1" ht="18" customHeight="1" x14ac:dyDescent="0.25">
      <c r="A28521" s="59" t="str">
        <f t="shared" si="445"/>
        <v/>
      </c>
    </row>
    <row r="28522" spans="1:1" ht="18" customHeight="1" x14ac:dyDescent="0.25">
      <c r="A28522" s="59" t="str">
        <f t="shared" si="445"/>
        <v/>
      </c>
    </row>
    <row r="28523" spans="1:1" ht="18" customHeight="1" x14ac:dyDescent="0.25">
      <c r="A28523" s="59" t="str">
        <f t="shared" si="445"/>
        <v/>
      </c>
    </row>
    <row r="28524" spans="1:1" ht="18" customHeight="1" x14ac:dyDescent="0.25">
      <c r="A28524" s="59" t="str">
        <f t="shared" si="445"/>
        <v/>
      </c>
    </row>
    <row r="28525" spans="1:1" ht="18" customHeight="1" x14ac:dyDescent="0.25">
      <c r="A28525" s="59" t="str">
        <f t="shared" si="445"/>
        <v/>
      </c>
    </row>
    <row r="28526" spans="1:1" ht="18" customHeight="1" x14ac:dyDescent="0.25">
      <c r="A28526" s="59" t="str">
        <f t="shared" ref="A28526:A28589" si="446">IF(B28526&lt;&gt;"",DATE(2020,INT((ROW(A28524)-1)/78)+1,1),"")</f>
        <v/>
      </c>
    </row>
    <row r="28527" spans="1:1" ht="18" customHeight="1" x14ac:dyDescent="0.25">
      <c r="A28527" s="59" t="str">
        <f t="shared" si="446"/>
        <v/>
      </c>
    </row>
    <row r="28528" spans="1:1" ht="18" customHeight="1" x14ac:dyDescent="0.25">
      <c r="A28528" s="59" t="str">
        <f t="shared" si="446"/>
        <v/>
      </c>
    </row>
    <row r="28529" spans="1:1" ht="18" customHeight="1" x14ac:dyDescent="0.25">
      <c r="A28529" s="59" t="str">
        <f t="shared" si="446"/>
        <v/>
      </c>
    </row>
    <row r="28530" spans="1:1" ht="18" customHeight="1" x14ac:dyDescent="0.25">
      <c r="A28530" s="59" t="str">
        <f t="shared" si="446"/>
        <v/>
      </c>
    </row>
    <row r="28531" spans="1:1" ht="18" customHeight="1" x14ac:dyDescent="0.25">
      <c r="A28531" s="59" t="str">
        <f t="shared" si="446"/>
        <v/>
      </c>
    </row>
    <row r="28532" spans="1:1" ht="18" customHeight="1" x14ac:dyDescent="0.25">
      <c r="A28532" s="59" t="str">
        <f t="shared" si="446"/>
        <v/>
      </c>
    </row>
    <row r="28533" spans="1:1" ht="18" customHeight="1" x14ac:dyDescent="0.25">
      <c r="A28533" s="59" t="str">
        <f t="shared" si="446"/>
        <v/>
      </c>
    </row>
    <row r="28534" spans="1:1" ht="18" customHeight="1" x14ac:dyDescent="0.25">
      <c r="A28534" s="59" t="str">
        <f t="shared" si="446"/>
        <v/>
      </c>
    </row>
    <row r="28535" spans="1:1" ht="18" customHeight="1" x14ac:dyDescent="0.25">
      <c r="A28535" s="59" t="str">
        <f t="shared" si="446"/>
        <v/>
      </c>
    </row>
    <row r="28536" spans="1:1" ht="18" customHeight="1" x14ac:dyDescent="0.25">
      <c r="A28536" s="59" t="str">
        <f t="shared" si="446"/>
        <v/>
      </c>
    </row>
    <row r="28537" spans="1:1" ht="18" customHeight="1" x14ac:dyDescent="0.25">
      <c r="A28537" s="59" t="str">
        <f t="shared" si="446"/>
        <v/>
      </c>
    </row>
    <row r="28538" spans="1:1" ht="18" customHeight="1" x14ac:dyDescent="0.25">
      <c r="A28538" s="59" t="str">
        <f t="shared" si="446"/>
        <v/>
      </c>
    </row>
    <row r="28539" spans="1:1" ht="18" customHeight="1" x14ac:dyDescent="0.25">
      <c r="A28539" s="59" t="str">
        <f t="shared" si="446"/>
        <v/>
      </c>
    </row>
    <row r="28540" spans="1:1" ht="18" customHeight="1" x14ac:dyDescent="0.25">
      <c r="A28540" s="59" t="str">
        <f t="shared" si="446"/>
        <v/>
      </c>
    </row>
    <row r="28541" spans="1:1" ht="18" customHeight="1" x14ac:dyDescent="0.25">
      <c r="A28541" s="59" t="str">
        <f t="shared" si="446"/>
        <v/>
      </c>
    </row>
    <row r="28542" spans="1:1" ht="18" customHeight="1" x14ac:dyDescent="0.25">
      <c r="A28542" s="59" t="str">
        <f t="shared" si="446"/>
        <v/>
      </c>
    </row>
    <row r="28543" spans="1:1" ht="18" customHeight="1" x14ac:dyDescent="0.25">
      <c r="A28543" s="59" t="str">
        <f t="shared" si="446"/>
        <v/>
      </c>
    </row>
    <row r="28544" spans="1:1" ht="18" customHeight="1" x14ac:dyDescent="0.25">
      <c r="A28544" s="59" t="str">
        <f t="shared" si="446"/>
        <v/>
      </c>
    </row>
    <row r="28545" spans="1:1" ht="18" customHeight="1" x14ac:dyDescent="0.25">
      <c r="A28545" s="59" t="str">
        <f t="shared" si="446"/>
        <v/>
      </c>
    </row>
    <row r="28546" spans="1:1" ht="18" customHeight="1" x14ac:dyDescent="0.25">
      <c r="A28546" s="59" t="str">
        <f t="shared" si="446"/>
        <v/>
      </c>
    </row>
    <row r="28547" spans="1:1" ht="18" customHeight="1" x14ac:dyDescent="0.25">
      <c r="A28547" s="59" t="str">
        <f t="shared" si="446"/>
        <v/>
      </c>
    </row>
    <row r="28548" spans="1:1" ht="18" customHeight="1" x14ac:dyDescent="0.25">
      <c r="A28548" s="59" t="str">
        <f t="shared" si="446"/>
        <v/>
      </c>
    </row>
    <row r="28549" spans="1:1" ht="18" customHeight="1" x14ac:dyDescent="0.25">
      <c r="A28549" s="59" t="str">
        <f t="shared" si="446"/>
        <v/>
      </c>
    </row>
    <row r="28550" spans="1:1" ht="18" customHeight="1" x14ac:dyDescent="0.25">
      <c r="A28550" s="59" t="str">
        <f t="shared" si="446"/>
        <v/>
      </c>
    </row>
    <row r="28551" spans="1:1" ht="18" customHeight="1" x14ac:dyDescent="0.25">
      <c r="A28551" s="59" t="str">
        <f t="shared" si="446"/>
        <v/>
      </c>
    </row>
    <row r="28552" spans="1:1" ht="18" customHeight="1" x14ac:dyDescent="0.25">
      <c r="A28552" s="59" t="str">
        <f t="shared" si="446"/>
        <v/>
      </c>
    </row>
    <row r="28553" spans="1:1" ht="18" customHeight="1" x14ac:dyDescent="0.25">
      <c r="A28553" s="59" t="str">
        <f t="shared" si="446"/>
        <v/>
      </c>
    </row>
    <row r="28554" spans="1:1" ht="18" customHeight="1" x14ac:dyDescent="0.25">
      <c r="A28554" s="59" t="str">
        <f t="shared" si="446"/>
        <v/>
      </c>
    </row>
    <row r="28555" spans="1:1" ht="18" customHeight="1" x14ac:dyDescent="0.25">
      <c r="A28555" s="59" t="str">
        <f t="shared" si="446"/>
        <v/>
      </c>
    </row>
    <row r="28556" spans="1:1" ht="18" customHeight="1" x14ac:dyDescent="0.25">
      <c r="A28556" s="59" t="str">
        <f t="shared" si="446"/>
        <v/>
      </c>
    </row>
    <row r="28557" spans="1:1" ht="18" customHeight="1" x14ac:dyDescent="0.25">
      <c r="A28557" s="59" t="str">
        <f t="shared" si="446"/>
        <v/>
      </c>
    </row>
    <row r="28558" spans="1:1" ht="18" customHeight="1" x14ac:dyDescent="0.25">
      <c r="A28558" s="59" t="str">
        <f t="shared" si="446"/>
        <v/>
      </c>
    </row>
    <row r="28559" spans="1:1" ht="18" customHeight="1" x14ac:dyDescent="0.25">
      <c r="A28559" s="59" t="str">
        <f t="shared" si="446"/>
        <v/>
      </c>
    </row>
    <row r="28560" spans="1:1" ht="18" customHeight="1" x14ac:dyDescent="0.25">
      <c r="A28560" s="59" t="str">
        <f t="shared" si="446"/>
        <v/>
      </c>
    </row>
    <row r="28561" spans="1:1" ht="18" customHeight="1" x14ac:dyDescent="0.25">
      <c r="A28561" s="59" t="str">
        <f t="shared" si="446"/>
        <v/>
      </c>
    </row>
    <row r="28562" spans="1:1" ht="18" customHeight="1" x14ac:dyDescent="0.25">
      <c r="A28562" s="59" t="str">
        <f t="shared" si="446"/>
        <v/>
      </c>
    </row>
    <row r="28563" spans="1:1" ht="18" customHeight="1" x14ac:dyDescent="0.25">
      <c r="A28563" s="59" t="str">
        <f t="shared" si="446"/>
        <v/>
      </c>
    </row>
    <row r="28564" spans="1:1" ht="18" customHeight="1" x14ac:dyDescent="0.25">
      <c r="A28564" s="59" t="str">
        <f t="shared" si="446"/>
        <v/>
      </c>
    </row>
    <row r="28565" spans="1:1" ht="18" customHeight="1" x14ac:dyDescent="0.25">
      <c r="A28565" s="59" t="str">
        <f t="shared" si="446"/>
        <v/>
      </c>
    </row>
    <row r="28566" spans="1:1" ht="18" customHeight="1" x14ac:dyDescent="0.25">
      <c r="A28566" s="59" t="str">
        <f t="shared" si="446"/>
        <v/>
      </c>
    </row>
    <row r="28567" spans="1:1" ht="18" customHeight="1" x14ac:dyDescent="0.25">
      <c r="A28567" s="59" t="str">
        <f t="shared" si="446"/>
        <v/>
      </c>
    </row>
    <row r="28568" spans="1:1" ht="18" customHeight="1" x14ac:dyDescent="0.25">
      <c r="A28568" s="59" t="str">
        <f t="shared" si="446"/>
        <v/>
      </c>
    </row>
    <row r="28569" spans="1:1" ht="18" customHeight="1" x14ac:dyDescent="0.25">
      <c r="A28569" s="59" t="str">
        <f t="shared" si="446"/>
        <v/>
      </c>
    </row>
    <row r="28570" spans="1:1" ht="18" customHeight="1" x14ac:dyDescent="0.25">
      <c r="A28570" s="59" t="str">
        <f t="shared" si="446"/>
        <v/>
      </c>
    </row>
    <row r="28571" spans="1:1" ht="18" customHeight="1" x14ac:dyDescent="0.25">
      <c r="A28571" s="59" t="str">
        <f t="shared" si="446"/>
        <v/>
      </c>
    </row>
    <row r="28572" spans="1:1" ht="18" customHeight="1" x14ac:dyDescent="0.25">
      <c r="A28572" s="59" t="str">
        <f t="shared" si="446"/>
        <v/>
      </c>
    </row>
    <row r="28573" spans="1:1" ht="18" customHeight="1" x14ac:dyDescent="0.25">
      <c r="A28573" s="59" t="str">
        <f t="shared" si="446"/>
        <v/>
      </c>
    </row>
    <row r="28574" spans="1:1" ht="18" customHeight="1" x14ac:dyDescent="0.25">
      <c r="A28574" s="59" t="str">
        <f t="shared" si="446"/>
        <v/>
      </c>
    </row>
    <row r="28575" spans="1:1" ht="18" customHeight="1" x14ac:dyDescent="0.25">
      <c r="A28575" s="59" t="str">
        <f t="shared" si="446"/>
        <v/>
      </c>
    </row>
    <row r="28576" spans="1:1" ht="18" customHeight="1" x14ac:dyDescent="0.25">
      <c r="A28576" s="59" t="str">
        <f t="shared" si="446"/>
        <v/>
      </c>
    </row>
    <row r="28577" spans="1:1" ht="18" customHeight="1" x14ac:dyDescent="0.25">
      <c r="A28577" s="59" t="str">
        <f t="shared" si="446"/>
        <v/>
      </c>
    </row>
    <row r="28578" spans="1:1" ht="18" customHeight="1" x14ac:dyDescent="0.25">
      <c r="A28578" s="59" t="str">
        <f t="shared" si="446"/>
        <v/>
      </c>
    </row>
    <row r="28579" spans="1:1" ht="18" customHeight="1" x14ac:dyDescent="0.25">
      <c r="A28579" s="59" t="str">
        <f t="shared" si="446"/>
        <v/>
      </c>
    </row>
    <row r="28580" spans="1:1" ht="18" customHeight="1" x14ac:dyDescent="0.25">
      <c r="A28580" s="59" t="str">
        <f t="shared" si="446"/>
        <v/>
      </c>
    </row>
    <row r="28581" spans="1:1" ht="18" customHeight="1" x14ac:dyDescent="0.25">
      <c r="A28581" s="59" t="str">
        <f t="shared" si="446"/>
        <v/>
      </c>
    </row>
    <row r="28582" spans="1:1" ht="18" customHeight="1" x14ac:dyDescent="0.25">
      <c r="A28582" s="59" t="str">
        <f t="shared" si="446"/>
        <v/>
      </c>
    </row>
    <row r="28583" spans="1:1" ht="18" customHeight="1" x14ac:dyDescent="0.25">
      <c r="A28583" s="59" t="str">
        <f t="shared" si="446"/>
        <v/>
      </c>
    </row>
    <row r="28584" spans="1:1" ht="18" customHeight="1" x14ac:dyDescent="0.25">
      <c r="A28584" s="59" t="str">
        <f t="shared" si="446"/>
        <v/>
      </c>
    </row>
    <row r="28585" spans="1:1" ht="18" customHeight="1" x14ac:dyDescent="0.25">
      <c r="A28585" s="59" t="str">
        <f t="shared" si="446"/>
        <v/>
      </c>
    </row>
    <row r="28586" spans="1:1" ht="18" customHeight="1" x14ac:dyDescent="0.25">
      <c r="A28586" s="59" t="str">
        <f t="shared" si="446"/>
        <v/>
      </c>
    </row>
    <row r="28587" spans="1:1" ht="18" customHeight="1" x14ac:dyDescent="0.25">
      <c r="A28587" s="59" t="str">
        <f t="shared" si="446"/>
        <v/>
      </c>
    </row>
    <row r="28588" spans="1:1" ht="18" customHeight="1" x14ac:dyDescent="0.25">
      <c r="A28588" s="59" t="str">
        <f t="shared" si="446"/>
        <v/>
      </c>
    </row>
    <row r="28589" spans="1:1" ht="18" customHeight="1" x14ac:dyDescent="0.25">
      <c r="A28589" s="59" t="str">
        <f t="shared" si="446"/>
        <v/>
      </c>
    </row>
    <row r="28590" spans="1:1" ht="18" customHeight="1" x14ac:dyDescent="0.25">
      <c r="A28590" s="59" t="str">
        <f t="shared" ref="A28590:A28653" si="447">IF(B28590&lt;&gt;"",DATE(2020,INT((ROW(A28588)-1)/78)+1,1),"")</f>
        <v/>
      </c>
    </row>
    <row r="28591" spans="1:1" ht="18" customHeight="1" x14ac:dyDescent="0.25">
      <c r="A28591" s="59" t="str">
        <f t="shared" si="447"/>
        <v/>
      </c>
    </row>
    <row r="28592" spans="1:1" ht="18" customHeight="1" x14ac:dyDescent="0.25">
      <c r="A28592" s="59" t="str">
        <f t="shared" si="447"/>
        <v/>
      </c>
    </row>
    <row r="28593" spans="1:1" ht="18" customHeight="1" x14ac:dyDescent="0.25">
      <c r="A28593" s="59" t="str">
        <f t="shared" si="447"/>
        <v/>
      </c>
    </row>
    <row r="28594" spans="1:1" ht="18" customHeight="1" x14ac:dyDescent="0.25">
      <c r="A28594" s="59" t="str">
        <f t="shared" si="447"/>
        <v/>
      </c>
    </row>
    <row r="28595" spans="1:1" ht="18" customHeight="1" x14ac:dyDescent="0.25">
      <c r="A28595" s="59" t="str">
        <f t="shared" si="447"/>
        <v/>
      </c>
    </row>
    <row r="28596" spans="1:1" ht="18" customHeight="1" x14ac:dyDescent="0.25">
      <c r="A28596" s="59" t="str">
        <f t="shared" si="447"/>
        <v/>
      </c>
    </row>
    <row r="28597" spans="1:1" ht="18" customHeight="1" x14ac:dyDescent="0.25">
      <c r="A28597" s="59" t="str">
        <f t="shared" si="447"/>
        <v/>
      </c>
    </row>
    <row r="28598" spans="1:1" ht="18" customHeight="1" x14ac:dyDescent="0.25">
      <c r="A28598" s="59" t="str">
        <f t="shared" si="447"/>
        <v/>
      </c>
    </row>
    <row r="28599" spans="1:1" ht="18" customHeight="1" x14ac:dyDescent="0.25">
      <c r="A28599" s="59" t="str">
        <f t="shared" si="447"/>
        <v/>
      </c>
    </row>
    <row r="28600" spans="1:1" ht="18" customHeight="1" x14ac:dyDescent="0.25">
      <c r="A28600" s="59" t="str">
        <f t="shared" si="447"/>
        <v/>
      </c>
    </row>
    <row r="28601" spans="1:1" ht="18" customHeight="1" x14ac:dyDescent="0.25">
      <c r="A28601" s="59" t="str">
        <f t="shared" si="447"/>
        <v/>
      </c>
    </row>
    <row r="28602" spans="1:1" ht="18" customHeight="1" x14ac:dyDescent="0.25">
      <c r="A28602" s="59" t="str">
        <f t="shared" si="447"/>
        <v/>
      </c>
    </row>
    <row r="28603" spans="1:1" ht="18" customHeight="1" x14ac:dyDescent="0.25">
      <c r="A28603" s="59" t="str">
        <f t="shared" si="447"/>
        <v/>
      </c>
    </row>
    <row r="28604" spans="1:1" ht="18" customHeight="1" x14ac:dyDescent="0.25">
      <c r="A28604" s="59" t="str">
        <f t="shared" si="447"/>
        <v/>
      </c>
    </row>
    <row r="28605" spans="1:1" ht="18" customHeight="1" x14ac:dyDescent="0.25">
      <c r="A28605" s="59" t="str">
        <f t="shared" si="447"/>
        <v/>
      </c>
    </row>
    <row r="28606" spans="1:1" ht="18" customHeight="1" x14ac:dyDescent="0.25">
      <c r="A28606" s="59" t="str">
        <f t="shared" si="447"/>
        <v/>
      </c>
    </row>
    <row r="28607" spans="1:1" ht="18" customHeight="1" x14ac:dyDescent="0.25">
      <c r="A28607" s="59" t="str">
        <f t="shared" si="447"/>
        <v/>
      </c>
    </row>
    <row r="28608" spans="1:1" ht="18" customHeight="1" x14ac:dyDescent="0.25">
      <c r="A28608" s="59" t="str">
        <f t="shared" si="447"/>
        <v/>
      </c>
    </row>
    <row r="28609" spans="1:1" ht="18" customHeight="1" x14ac:dyDescent="0.25">
      <c r="A28609" s="59" t="str">
        <f t="shared" si="447"/>
        <v/>
      </c>
    </row>
    <row r="28610" spans="1:1" ht="18" customHeight="1" x14ac:dyDescent="0.25">
      <c r="A28610" s="59" t="str">
        <f t="shared" si="447"/>
        <v/>
      </c>
    </row>
    <row r="28611" spans="1:1" ht="18" customHeight="1" x14ac:dyDescent="0.25">
      <c r="A28611" s="59" t="str">
        <f t="shared" si="447"/>
        <v/>
      </c>
    </row>
    <row r="28612" spans="1:1" ht="18" customHeight="1" x14ac:dyDescent="0.25">
      <c r="A28612" s="59" t="str">
        <f t="shared" si="447"/>
        <v/>
      </c>
    </row>
    <row r="28613" spans="1:1" ht="18" customHeight="1" x14ac:dyDescent="0.25">
      <c r="A28613" s="59" t="str">
        <f t="shared" si="447"/>
        <v/>
      </c>
    </row>
    <row r="28614" spans="1:1" ht="18" customHeight="1" x14ac:dyDescent="0.25">
      <c r="A28614" s="59" t="str">
        <f t="shared" si="447"/>
        <v/>
      </c>
    </row>
    <row r="28615" spans="1:1" ht="18" customHeight="1" x14ac:dyDescent="0.25">
      <c r="A28615" s="59" t="str">
        <f t="shared" si="447"/>
        <v/>
      </c>
    </row>
    <row r="28616" spans="1:1" ht="18" customHeight="1" x14ac:dyDescent="0.25">
      <c r="A28616" s="59" t="str">
        <f t="shared" si="447"/>
        <v/>
      </c>
    </row>
    <row r="28617" spans="1:1" ht="18" customHeight="1" x14ac:dyDescent="0.25">
      <c r="A28617" s="59" t="str">
        <f t="shared" si="447"/>
        <v/>
      </c>
    </row>
    <row r="28618" spans="1:1" ht="18" customHeight="1" x14ac:dyDescent="0.25">
      <c r="A28618" s="59" t="str">
        <f t="shared" si="447"/>
        <v/>
      </c>
    </row>
    <row r="28619" spans="1:1" ht="18" customHeight="1" x14ac:dyDescent="0.25">
      <c r="A28619" s="59" t="str">
        <f t="shared" si="447"/>
        <v/>
      </c>
    </row>
    <row r="28620" spans="1:1" ht="18" customHeight="1" x14ac:dyDescent="0.25">
      <c r="A28620" s="59" t="str">
        <f t="shared" si="447"/>
        <v/>
      </c>
    </row>
    <row r="28621" spans="1:1" ht="18" customHeight="1" x14ac:dyDescent="0.25">
      <c r="A28621" s="59" t="str">
        <f t="shared" si="447"/>
        <v/>
      </c>
    </row>
    <row r="28622" spans="1:1" ht="18" customHeight="1" x14ac:dyDescent="0.25">
      <c r="A28622" s="59" t="str">
        <f t="shared" si="447"/>
        <v/>
      </c>
    </row>
    <row r="28623" spans="1:1" ht="18" customHeight="1" x14ac:dyDescent="0.25">
      <c r="A28623" s="59" t="str">
        <f t="shared" si="447"/>
        <v/>
      </c>
    </row>
    <row r="28624" spans="1:1" ht="18" customHeight="1" x14ac:dyDescent="0.25">
      <c r="A28624" s="59" t="str">
        <f t="shared" si="447"/>
        <v/>
      </c>
    </row>
    <row r="28625" spans="1:1" ht="18" customHeight="1" x14ac:dyDescent="0.25">
      <c r="A28625" s="59" t="str">
        <f t="shared" si="447"/>
        <v/>
      </c>
    </row>
    <row r="28626" spans="1:1" ht="18" customHeight="1" x14ac:dyDescent="0.25">
      <c r="A28626" s="59" t="str">
        <f t="shared" si="447"/>
        <v/>
      </c>
    </row>
    <row r="28627" spans="1:1" ht="18" customHeight="1" x14ac:dyDescent="0.25">
      <c r="A28627" s="59" t="str">
        <f t="shared" si="447"/>
        <v/>
      </c>
    </row>
    <row r="28628" spans="1:1" ht="18" customHeight="1" x14ac:dyDescent="0.25">
      <c r="A28628" s="59" t="str">
        <f t="shared" si="447"/>
        <v/>
      </c>
    </row>
    <row r="28629" spans="1:1" ht="18" customHeight="1" x14ac:dyDescent="0.25">
      <c r="A28629" s="59" t="str">
        <f t="shared" si="447"/>
        <v/>
      </c>
    </row>
    <row r="28630" spans="1:1" ht="18" customHeight="1" x14ac:dyDescent="0.25">
      <c r="A28630" s="59" t="str">
        <f t="shared" si="447"/>
        <v/>
      </c>
    </row>
    <row r="28631" spans="1:1" ht="18" customHeight="1" x14ac:dyDescent="0.25">
      <c r="A28631" s="59" t="str">
        <f t="shared" si="447"/>
        <v/>
      </c>
    </row>
    <row r="28632" spans="1:1" ht="18" customHeight="1" x14ac:dyDescent="0.25">
      <c r="A28632" s="59" t="str">
        <f t="shared" si="447"/>
        <v/>
      </c>
    </row>
    <row r="28633" spans="1:1" ht="18" customHeight="1" x14ac:dyDescent="0.25">
      <c r="A28633" s="59" t="str">
        <f t="shared" si="447"/>
        <v/>
      </c>
    </row>
    <row r="28634" spans="1:1" ht="18" customHeight="1" x14ac:dyDescent="0.25">
      <c r="A28634" s="59" t="str">
        <f t="shared" si="447"/>
        <v/>
      </c>
    </row>
    <row r="28635" spans="1:1" ht="18" customHeight="1" x14ac:dyDescent="0.25">
      <c r="A28635" s="59" t="str">
        <f t="shared" si="447"/>
        <v/>
      </c>
    </row>
    <row r="28636" spans="1:1" ht="18" customHeight="1" x14ac:dyDescent="0.25">
      <c r="A28636" s="59" t="str">
        <f t="shared" si="447"/>
        <v/>
      </c>
    </row>
    <row r="28637" spans="1:1" ht="18" customHeight="1" x14ac:dyDescent="0.25">
      <c r="A28637" s="59" t="str">
        <f t="shared" si="447"/>
        <v/>
      </c>
    </row>
    <row r="28638" spans="1:1" ht="18" customHeight="1" x14ac:dyDescent="0.25">
      <c r="A28638" s="59" t="str">
        <f t="shared" si="447"/>
        <v/>
      </c>
    </row>
    <row r="28639" spans="1:1" ht="18" customHeight="1" x14ac:dyDescent="0.25">
      <c r="A28639" s="59" t="str">
        <f t="shared" si="447"/>
        <v/>
      </c>
    </row>
    <row r="28640" spans="1:1" ht="18" customHeight="1" x14ac:dyDescent="0.25">
      <c r="A28640" s="59" t="str">
        <f t="shared" si="447"/>
        <v/>
      </c>
    </row>
    <row r="28641" spans="1:1" ht="18" customHeight="1" x14ac:dyDescent="0.25">
      <c r="A28641" s="59" t="str">
        <f t="shared" si="447"/>
        <v/>
      </c>
    </row>
    <row r="28642" spans="1:1" ht="18" customHeight="1" x14ac:dyDescent="0.25">
      <c r="A28642" s="59" t="str">
        <f t="shared" si="447"/>
        <v/>
      </c>
    </row>
    <row r="28643" spans="1:1" ht="18" customHeight="1" x14ac:dyDescent="0.25">
      <c r="A28643" s="59" t="str">
        <f t="shared" si="447"/>
        <v/>
      </c>
    </row>
    <row r="28644" spans="1:1" ht="18" customHeight="1" x14ac:dyDescent="0.25">
      <c r="A28644" s="59" t="str">
        <f t="shared" si="447"/>
        <v/>
      </c>
    </row>
    <row r="28645" spans="1:1" ht="18" customHeight="1" x14ac:dyDescent="0.25">
      <c r="A28645" s="59" t="str">
        <f t="shared" si="447"/>
        <v/>
      </c>
    </row>
    <row r="28646" spans="1:1" ht="18" customHeight="1" x14ac:dyDescent="0.25">
      <c r="A28646" s="59" t="str">
        <f t="shared" si="447"/>
        <v/>
      </c>
    </row>
    <row r="28647" spans="1:1" ht="18" customHeight="1" x14ac:dyDescent="0.25">
      <c r="A28647" s="59" t="str">
        <f t="shared" si="447"/>
        <v/>
      </c>
    </row>
    <row r="28648" spans="1:1" ht="18" customHeight="1" x14ac:dyDescent="0.25">
      <c r="A28648" s="59" t="str">
        <f t="shared" si="447"/>
        <v/>
      </c>
    </row>
    <row r="28649" spans="1:1" ht="18" customHeight="1" x14ac:dyDescent="0.25">
      <c r="A28649" s="59" t="str">
        <f t="shared" si="447"/>
        <v/>
      </c>
    </row>
    <row r="28650" spans="1:1" ht="18" customHeight="1" x14ac:dyDescent="0.25">
      <c r="A28650" s="59" t="str">
        <f t="shared" si="447"/>
        <v/>
      </c>
    </row>
    <row r="28651" spans="1:1" ht="18" customHeight="1" x14ac:dyDescent="0.25">
      <c r="A28651" s="59" t="str">
        <f t="shared" si="447"/>
        <v/>
      </c>
    </row>
    <row r="28652" spans="1:1" ht="18" customHeight="1" x14ac:dyDescent="0.25">
      <c r="A28652" s="59" t="str">
        <f t="shared" si="447"/>
        <v/>
      </c>
    </row>
    <row r="28653" spans="1:1" ht="18" customHeight="1" x14ac:dyDescent="0.25">
      <c r="A28653" s="59" t="str">
        <f t="shared" si="447"/>
        <v/>
      </c>
    </row>
    <row r="28654" spans="1:1" ht="18" customHeight="1" x14ac:dyDescent="0.25">
      <c r="A28654" s="59" t="str">
        <f t="shared" ref="A28654:A28717" si="448">IF(B28654&lt;&gt;"",DATE(2020,INT((ROW(A28652)-1)/78)+1,1),"")</f>
        <v/>
      </c>
    </row>
    <row r="28655" spans="1:1" ht="18" customHeight="1" x14ac:dyDescent="0.25">
      <c r="A28655" s="59" t="str">
        <f t="shared" si="448"/>
        <v/>
      </c>
    </row>
    <row r="28656" spans="1:1" ht="18" customHeight="1" x14ac:dyDescent="0.25">
      <c r="A28656" s="59" t="str">
        <f t="shared" si="448"/>
        <v/>
      </c>
    </row>
    <row r="28657" spans="1:1" ht="18" customHeight="1" x14ac:dyDescent="0.25">
      <c r="A28657" s="59" t="str">
        <f t="shared" si="448"/>
        <v/>
      </c>
    </row>
    <row r="28658" spans="1:1" ht="18" customHeight="1" x14ac:dyDescent="0.25">
      <c r="A28658" s="59" t="str">
        <f t="shared" si="448"/>
        <v/>
      </c>
    </row>
    <row r="28659" spans="1:1" ht="18" customHeight="1" x14ac:dyDescent="0.25">
      <c r="A28659" s="59" t="str">
        <f t="shared" si="448"/>
        <v/>
      </c>
    </row>
    <row r="28660" spans="1:1" ht="18" customHeight="1" x14ac:dyDescent="0.25">
      <c r="A28660" s="59" t="str">
        <f t="shared" si="448"/>
        <v/>
      </c>
    </row>
    <row r="28661" spans="1:1" ht="18" customHeight="1" x14ac:dyDescent="0.25">
      <c r="A28661" s="59" t="str">
        <f t="shared" si="448"/>
        <v/>
      </c>
    </row>
    <row r="28662" spans="1:1" ht="18" customHeight="1" x14ac:dyDescent="0.25">
      <c r="A28662" s="59" t="str">
        <f t="shared" si="448"/>
        <v/>
      </c>
    </row>
    <row r="28663" spans="1:1" ht="18" customHeight="1" x14ac:dyDescent="0.25">
      <c r="A28663" s="59" t="str">
        <f t="shared" si="448"/>
        <v/>
      </c>
    </row>
    <row r="28664" spans="1:1" ht="18" customHeight="1" x14ac:dyDescent="0.25">
      <c r="A28664" s="59" t="str">
        <f t="shared" si="448"/>
        <v/>
      </c>
    </row>
    <row r="28665" spans="1:1" ht="18" customHeight="1" x14ac:dyDescent="0.25">
      <c r="A28665" s="59" t="str">
        <f t="shared" si="448"/>
        <v/>
      </c>
    </row>
    <row r="28666" spans="1:1" ht="18" customHeight="1" x14ac:dyDescent="0.25">
      <c r="A28666" s="59" t="str">
        <f t="shared" si="448"/>
        <v/>
      </c>
    </row>
    <row r="28667" spans="1:1" ht="18" customHeight="1" x14ac:dyDescent="0.25">
      <c r="A28667" s="59" t="str">
        <f t="shared" si="448"/>
        <v/>
      </c>
    </row>
    <row r="28668" spans="1:1" ht="18" customHeight="1" x14ac:dyDescent="0.25">
      <c r="A28668" s="59" t="str">
        <f t="shared" si="448"/>
        <v/>
      </c>
    </row>
    <row r="28669" spans="1:1" ht="18" customHeight="1" x14ac:dyDescent="0.25">
      <c r="A28669" s="59" t="str">
        <f t="shared" si="448"/>
        <v/>
      </c>
    </row>
    <row r="28670" spans="1:1" ht="18" customHeight="1" x14ac:dyDescent="0.25">
      <c r="A28670" s="59" t="str">
        <f t="shared" si="448"/>
        <v/>
      </c>
    </row>
    <row r="28671" spans="1:1" ht="18" customHeight="1" x14ac:dyDescent="0.25">
      <c r="A28671" s="59" t="str">
        <f t="shared" si="448"/>
        <v/>
      </c>
    </row>
    <row r="28672" spans="1:1" ht="18" customHeight="1" x14ac:dyDescent="0.25">
      <c r="A28672" s="59" t="str">
        <f t="shared" si="448"/>
        <v/>
      </c>
    </row>
    <row r="28673" spans="1:1" ht="18" customHeight="1" x14ac:dyDescent="0.25">
      <c r="A28673" s="59" t="str">
        <f t="shared" si="448"/>
        <v/>
      </c>
    </row>
    <row r="28674" spans="1:1" ht="18" customHeight="1" x14ac:dyDescent="0.25">
      <c r="A28674" s="59" t="str">
        <f t="shared" si="448"/>
        <v/>
      </c>
    </row>
    <row r="28675" spans="1:1" ht="18" customHeight="1" x14ac:dyDescent="0.25">
      <c r="A28675" s="59" t="str">
        <f t="shared" si="448"/>
        <v/>
      </c>
    </row>
    <row r="28676" spans="1:1" ht="18" customHeight="1" x14ac:dyDescent="0.25">
      <c r="A28676" s="59" t="str">
        <f t="shared" si="448"/>
        <v/>
      </c>
    </row>
    <row r="28677" spans="1:1" ht="18" customHeight="1" x14ac:dyDescent="0.25">
      <c r="A28677" s="59" t="str">
        <f t="shared" si="448"/>
        <v/>
      </c>
    </row>
    <row r="28678" spans="1:1" ht="18" customHeight="1" x14ac:dyDescent="0.25">
      <c r="A28678" s="59" t="str">
        <f t="shared" si="448"/>
        <v/>
      </c>
    </row>
    <row r="28679" spans="1:1" ht="18" customHeight="1" x14ac:dyDescent="0.25">
      <c r="A28679" s="59" t="str">
        <f t="shared" si="448"/>
        <v/>
      </c>
    </row>
    <row r="28680" spans="1:1" ht="18" customHeight="1" x14ac:dyDescent="0.25">
      <c r="A28680" s="59" t="str">
        <f t="shared" si="448"/>
        <v/>
      </c>
    </row>
    <row r="28681" spans="1:1" ht="18" customHeight="1" x14ac:dyDescent="0.25">
      <c r="A28681" s="59" t="str">
        <f t="shared" si="448"/>
        <v/>
      </c>
    </row>
    <row r="28682" spans="1:1" ht="18" customHeight="1" x14ac:dyDescent="0.25">
      <c r="A28682" s="59" t="str">
        <f t="shared" si="448"/>
        <v/>
      </c>
    </row>
    <row r="28683" spans="1:1" ht="18" customHeight="1" x14ac:dyDescent="0.25">
      <c r="A28683" s="59" t="str">
        <f t="shared" si="448"/>
        <v/>
      </c>
    </row>
    <row r="28684" spans="1:1" ht="18" customHeight="1" x14ac:dyDescent="0.25">
      <c r="A28684" s="59" t="str">
        <f t="shared" si="448"/>
        <v/>
      </c>
    </row>
    <row r="28685" spans="1:1" ht="18" customHeight="1" x14ac:dyDescent="0.25">
      <c r="A28685" s="59" t="str">
        <f t="shared" si="448"/>
        <v/>
      </c>
    </row>
    <row r="28686" spans="1:1" ht="18" customHeight="1" x14ac:dyDescent="0.25">
      <c r="A28686" s="59" t="str">
        <f t="shared" si="448"/>
        <v/>
      </c>
    </row>
    <row r="28687" spans="1:1" ht="18" customHeight="1" x14ac:dyDescent="0.25">
      <c r="A28687" s="59" t="str">
        <f t="shared" si="448"/>
        <v/>
      </c>
    </row>
    <row r="28688" spans="1:1" ht="18" customHeight="1" x14ac:dyDescent="0.25">
      <c r="A28688" s="59" t="str">
        <f t="shared" si="448"/>
        <v/>
      </c>
    </row>
    <row r="28689" spans="1:1" ht="18" customHeight="1" x14ac:dyDescent="0.25">
      <c r="A28689" s="59" t="str">
        <f t="shared" si="448"/>
        <v/>
      </c>
    </row>
    <row r="28690" spans="1:1" ht="18" customHeight="1" x14ac:dyDescent="0.25">
      <c r="A28690" s="59" t="str">
        <f t="shared" si="448"/>
        <v/>
      </c>
    </row>
    <row r="28691" spans="1:1" ht="18" customHeight="1" x14ac:dyDescent="0.25">
      <c r="A28691" s="59" t="str">
        <f t="shared" si="448"/>
        <v/>
      </c>
    </row>
    <row r="28692" spans="1:1" ht="18" customHeight="1" x14ac:dyDescent="0.25">
      <c r="A28692" s="59" t="str">
        <f t="shared" si="448"/>
        <v/>
      </c>
    </row>
    <row r="28693" spans="1:1" ht="18" customHeight="1" x14ac:dyDescent="0.25">
      <c r="A28693" s="59" t="str">
        <f t="shared" si="448"/>
        <v/>
      </c>
    </row>
    <row r="28694" spans="1:1" ht="18" customHeight="1" x14ac:dyDescent="0.25">
      <c r="A28694" s="59" t="str">
        <f t="shared" si="448"/>
        <v/>
      </c>
    </row>
    <row r="28695" spans="1:1" ht="18" customHeight="1" x14ac:dyDescent="0.25">
      <c r="A28695" s="59" t="str">
        <f t="shared" si="448"/>
        <v/>
      </c>
    </row>
    <row r="28696" spans="1:1" ht="18" customHeight="1" x14ac:dyDescent="0.25">
      <c r="A28696" s="59" t="str">
        <f t="shared" si="448"/>
        <v/>
      </c>
    </row>
    <row r="28697" spans="1:1" ht="18" customHeight="1" x14ac:dyDescent="0.25">
      <c r="A28697" s="59" t="str">
        <f t="shared" si="448"/>
        <v/>
      </c>
    </row>
    <row r="28698" spans="1:1" ht="18" customHeight="1" x14ac:dyDescent="0.25">
      <c r="A28698" s="59" t="str">
        <f t="shared" si="448"/>
        <v/>
      </c>
    </row>
    <row r="28699" spans="1:1" ht="18" customHeight="1" x14ac:dyDescent="0.25">
      <c r="A28699" s="59" t="str">
        <f t="shared" si="448"/>
        <v/>
      </c>
    </row>
    <row r="28700" spans="1:1" ht="18" customHeight="1" x14ac:dyDescent="0.25">
      <c r="A28700" s="59" t="str">
        <f t="shared" si="448"/>
        <v/>
      </c>
    </row>
    <row r="28701" spans="1:1" ht="18" customHeight="1" x14ac:dyDescent="0.25">
      <c r="A28701" s="59" t="str">
        <f t="shared" si="448"/>
        <v/>
      </c>
    </row>
    <row r="28702" spans="1:1" ht="18" customHeight="1" x14ac:dyDescent="0.25">
      <c r="A28702" s="59" t="str">
        <f t="shared" si="448"/>
        <v/>
      </c>
    </row>
    <row r="28703" spans="1:1" ht="18" customHeight="1" x14ac:dyDescent="0.25">
      <c r="A28703" s="59" t="str">
        <f t="shared" si="448"/>
        <v/>
      </c>
    </row>
    <row r="28704" spans="1:1" ht="18" customHeight="1" x14ac:dyDescent="0.25">
      <c r="A28704" s="59" t="str">
        <f t="shared" si="448"/>
        <v/>
      </c>
    </row>
    <row r="28705" spans="1:1" ht="18" customHeight="1" x14ac:dyDescent="0.25">
      <c r="A28705" s="59" t="str">
        <f t="shared" si="448"/>
        <v/>
      </c>
    </row>
    <row r="28706" spans="1:1" ht="18" customHeight="1" x14ac:dyDescent="0.25">
      <c r="A28706" s="59" t="str">
        <f t="shared" si="448"/>
        <v/>
      </c>
    </row>
    <row r="28707" spans="1:1" ht="18" customHeight="1" x14ac:dyDescent="0.25">
      <c r="A28707" s="59" t="str">
        <f t="shared" si="448"/>
        <v/>
      </c>
    </row>
    <row r="28708" spans="1:1" ht="18" customHeight="1" x14ac:dyDescent="0.25">
      <c r="A28708" s="59" t="str">
        <f t="shared" si="448"/>
        <v/>
      </c>
    </row>
    <row r="28709" spans="1:1" ht="18" customHeight="1" x14ac:dyDescent="0.25">
      <c r="A28709" s="59" t="str">
        <f t="shared" si="448"/>
        <v/>
      </c>
    </row>
    <row r="28710" spans="1:1" ht="18" customHeight="1" x14ac:dyDescent="0.25">
      <c r="A28710" s="59" t="str">
        <f t="shared" si="448"/>
        <v/>
      </c>
    </row>
    <row r="28711" spans="1:1" ht="18" customHeight="1" x14ac:dyDescent="0.25">
      <c r="A28711" s="59" t="str">
        <f t="shared" si="448"/>
        <v/>
      </c>
    </row>
    <row r="28712" spans="1:1" ht="18" customHeight="1" x14ac:dyDescent="0.25">
      <c r="A28712" s="59" t="str">
        <f t="shared" si="448"/>
        <v/>
      </c>
    </row>
    <row r="28713" spans="1:1" ht="18" customHeight="1" x14ac:dyDescent="0.25">
      <c r="A28713" s="59" t="str">
        <f t="shared" si="448"/>
        <v/>
      </c>
    </row>
    <row r="28714" spans="1:1" ht="18" customHeight="1" x14ac:dyDescent="0.25">
      <c r="A28714" s="59" t="str">
        <f t="shared" si="448"/>
        <v/>
      </c>
    </row>
    <row r="28715" spans="1:1" ht="18" customHeight="1" x14ac:dyDescent="0.25">
      <c r="A28715" s="59" t="str">
        <f t="shared" si="448"/>
        <v/>
      </c>
    </row>
    <row r="28716" spans="1:1" ht="18" customHeight="1" x14ac:dyDescent="0.25">
      <c r="A28716" s="59" t="str">
        <f t="shared" si="448"/>
        <v/>
      </c>
    </row>
    <row r="28717" spans="1:1" ht="18" customHeight="1" x14ac:dyDescent="0.25">
      <c r="A28717" s="59" t="str">
        <f t="shared" si="448"/>
        <v/>
      </c>
    </row>
    <row r="28718" spans="1:1" ht="18" customHeight="1" x14ac:dyDescent="0.25">
      <c r="A28718" s="59" t="str">
        <f t="shared" ref="A28718:A28781" si="449">IF(B28718&lt;&gt;"",DATE(2020,INT((ROW(A28716)-1)/78)+1,1),"")</f>
        <v/>
      </c>
    </row>
    <row r="28719" spans="1:1" ht="18" customHeight="1" x14ac:dyDescent="0.25">
      <c r="A28719" s="59" t="str">
        <f t="shared" si="449"/>
        <v/>
      </c>
    </row>
    <row r="28720" spans="1:1" ht="18" customHeight="1" x14ac:dyDescent="0.25">
      <c r="A28720" s="59" t="str">
        <f t="shared" si="449"/>
        <v/>
      </c>
    </row>
    <row r="28721" spans="1:1" ht="18" customHeight="1" x14ac:dyDescent="0.25">
      <c r="A28721" s="59" t="str">
        <f t="shared" si="449"/>
        <v/>
      </c>
    </row>
    <row r="28722" spans="1:1" ht="18" customHeight="1" x14ac:dyDescent="0.25">
      <c r="A28722" s="59" t="str">
        <f t="shared" si="449"/>
        <v/>
      </c>
    </row>
    <row r="28723" spans="1:1" ht="18" customHeight="1" x14ac:dyDescent="0.25">
      <c r="A28723" s="59" t="str">
        <f t="shared" si="449"/>
        <v/>
      </c>
    </row>
    <row r="28724" spans="1:1" ht="18" customHeight="1" x14ac:dyDescent="0.25">
      <c r="A28724" s="59" t="str">
        <f t="shared" si="449"/>
        <v/>
      </c>
    </row>
    <row r="28725" spans="1:1" ht="18" customHeight="1" x14ac:dyDescent="0.25">
      <c r="A28725" s="59" t="str">
        <f t="shared" si="449"/>
        <v/>
      </c>
    </row>
    <row r="28726" spans="1:1" ht="18" customHeight="1" x14ac:dyDescent="0.25">
      <c r="A28726" s="59" t="str">
        <f t="shared" si="449"/>
        <v/>
      </c>
    </row>
    <row r="28727" spans="1:1" ht="18" customHeight="1" x14ac:dyDescent="0.25">
      <c r="A28727" s="59" t="str">
        <f t="shared" si="449"/>
        <v/>
      </c>
    </row>
    <row r="28728" spans="1:1" ht="18" customHeight="1" x14ac:dyDescent="0.25">
      <c r="A28728" s="59" t="str">
        <f t="shared" si="449"/>
        <v/>
      </c>
    </row>
    <row r="28729" spans="1:1" ht="18" customHeight="1" x14ac:dyDescent="0.25">
      <c r="A28729" s="59" t="str">
        <f t="shared" si="449"/>
        <v/>
      </c>
    </row>
    <row r="28730" spans="1:1" ht="18" customHeight="1" x14ac:dyDescent="0.25">
      <c r="A28730" s="59" t="str">
        <f t="shared" si="449"/>
        <v/>
      </c>
    </row>
    <row r="28731" spans="1:1" ht="18" customHeight="1" x14ac:dyDescent="0.25">
      <c r="A28731" s="59" t="str">
        <f t="shared" si="449"/>
        <v/>
      </c>
    </row>
    <row r="28732" spans="1:1" ht="18" customHeight="1" x14ac:dyDescent="0.25">
      <c r="A28732" s="59" t="str">
        <f t="shared" si="449"/>
        <v/>
      </c>
    </row>
    <row r="28733" spans="1:1" ht="18" customHeight="1" x14ac:dyDescent="0.25">
      <c r="A28733" s="59" t="str">
        <f t="shared" si="449"/>
        <v/>
      </c>
    </row>
    <row r="28734" spans="1:1" ht="18" customHeight="1" x14ac:dyDescent="0.25">
      <c r="A28734" s="59" t="str">
        <f t="shared" si="449"/>
        <v/>
      </c>
    </row>
    <row r="28735" spans="1:1" ht="18" customHeight="1" x14ac:dyDescent="0.25">
      <c r="A28735" s="59" t="str">
        <f t="shared" si="449"/>
        <v/>
      </c>
    </row>
    <row r="28736" spans="1:1" ht="18" customHeight="1" x14ac:dyDescent="0.25">
      <c r="A28736" s="59" t="str">
        <f t="shared" si="449"/>
        <v/>
      </c>
    </row>
    <row r="28737" spans="1:1" ht="18" customHeight="1" x14ac:dyDescent="0.25">
      <c r="A28737" s="59" t="str">
        <f t="shared" si="449"/>
        <v/>
      </c>
    </row>
    <row r="28738" spans="1:1" ht="18" customHeight="1" x14ac:dyDescent="0.25">
      <c r="A28738" s="59" t="str">
        <f t="shared" si="449"/>
        <v/>
      </c>
    </row>
    <row r="28739" spans="1:1" ht="18" customHeight="1" x14ac:dyDescent="0.25">
      <c r="A28739" s="59" t="str">
        <f t="shared" si="449"/>
        <v/>
      </c>
    </row>
    <row r="28740" spans="1:1" ht="18" customHeight="1" x14ac:dyDescent="0.25">
      <c r="A28740" s="59" t="str">
        <f t="shared" si="449"/>
        <v/>
      </c>
    </row>
    <row r="28741" spans="1:1" ht="18" customHeight="1" x14ac:dyDescent="0.25">
      <c r="A28741" s="59" t="str">
        <f t="shared" si="449"/>
        <v/>
      </c>
    </row>
    <row r="28742" spans="1:1" ht="18" customHeight="1" x14ac:dyDescent="0.25">
      <c r="A28742" s="59" t="str">
        <f t="shared" si="449"/>
        <v/>
      </c>
    </row>
    <row r="28743" spans="1:1" ht="18" customHeight="1" x14ac:dyDescent="0.25">
      <c r="A28743" s="59" t="str">
        <f t="shared" si="449"/>
        <v/>
      </c>
    </row>
    <row r="28744" spans="1:1" ht="18" customHeight="1" x14ac:dyDescent="0.25">
      <c r="A28744" s="59" t="str">
        <f t="shared" si="449"/>
        <v/>
      </c>
    </row>
    <row r="28745" spans="1:1" ht="18" customHeight="1" x14ac:dyDescent="0.25">
      <c r="A28745" s="59" t="str">
        <f t="shared" si="449"/>
        <v/>
      </c>
    </row>
    <row r="28746" spans="1:1" ht="18" customHeight="1" x14ac:dyDescent="0.25">
      <c r="A28746" s="59" t="str">
        <f t="shared" si="449"/>
        <v/>
      </c>
    </row>
    <row r="28747" spans="1:1" ht="18" customHeight="1" x14ac:dyDescent="0.25">
      <c r="A28747" s="59" t="str">
        <f t="shared" si="449"/>
        <v/>
      </c>
    </row>
    <row r="28748" spans="1:1" ht="18" customHeight="1" x14ac:dyDescent="0.25">
      <c r="A28748" s="59" t="str">
        <f t="shared" si="449"/>
        <v/>
      </c>
    </row>
    <row r="28749" spans="1:1" ht="18" customHeight="1" x14ac:dyDescent="0.25">
      <c r="A28749" s="59" t="str">
        <f t="shared" si="449"/>
        <v/>
      </c>
    </row>
    <row r="28750" spans="1:1" ht="18" customHeight="1" x14ac:dyDescent="0.25">
      <c r="A28750" s="59" t="str">
        <f t="shared" si="449"/>
        <v/>
      </c>
    </row>
    <row r="28751" spans="1:1" ht="18" customHeight="1" x14ac:dyDescent="0.25">
      <c r="A28751" s="59" t="str">
        <f t="shared" si="449"/>
        <v/>
      </c>
    </row>
    <row r="28752" spans="1:1" ht="18" customHeight="1" x14ac:dyDescent="0.25">
      <c r="A28752" s="59" t="str">
        <f t="shared" si="449"/>
        <v/>
      </c>
    </row>
    <row r="28753" spans="1:1" ht="18" customHeight="1" x14ac:dyDescent="0.25">
      <c r="A28753" s="59" t="str">
        <f t="shared" si="449"/>
        <v/>
      </c>
    </row>
    <row r="28754" spans="1:1" ht="18" customHeight="1" x14ac:dyDescent="0.25">
      <c r="A28754" s="59" t="str">
        <f t="shared" si="449"/>
        <v/>
      </c>
    </row>
    <row r="28755" spans="1:1" ht="18" customHeight="1" x14ac:dyDescent="0.25">
      <c r="A28755" s="59" t="str">
        <f t="shared" si="449"/>
        <v/>
      </c>
    </row>
    <row r="28756" spans="1:1" ht="18" customHeight="1" x14ac:dyDescent="0.25">
      <c r="A28756" s="59" t="str">
        <f t="shared" si="449"/>
        <v/>
      </c>
    </row>
    <row r="28757" spans="1:1" ht="18" customHeight="1" x14ac:dyDescent="0.25">
      <c r="A28757" s="59" t="str">
        <f t="shared" si="449"/>
        <v/>
      </c>
    </row>
    <row r="28758" spans="1:1" ht="18" customHeight="1" x14ac:dyDescent="0.25">
      <c r="A28758" s="59" t="str">
        <f t="shared" si="449"/>
        <v/>
      </c>
    </row>
    <row r="28759" spans="1:1" ht="18" customHeight="1" x14ac:dyDescent="0.25">
      <c r="A28759" s="59" t="str">
        <f t="shared" si="449"/>
        <v/>
      </c>
    </row>
    <row r="28760" spans="1:1" ht="18" customHeight="1" x14ac:dyDescent="0.25">
      <c r="A28760" s="59" t="str">
        <f t="shared" si="449"/>
        <v/>
      </c>
    </row>
    <row r="28761" spans="1:1" ht="18" customHeight="1" x14ac:dyDescent="0.25">
      <c r="A28761" s="59" t="str">
        <f t="shared" si="449"/>
        <v/>
      </c>
    </row>
    <row r="28762" spans="1:1" ht="18" customHeight="1" x14ac:dyDescent="0.25">
      <c r="A28762" s="59" t="str">
        <f t="shared" si="449"/>
        <v/>
      </c>
    </row>
    <row r="28763" spans="1:1" ht="18" customHeight="1" x14ac:dyDescent="0.25">
      <c r="A28763" s="59" t="str">
        <f t="shared" si="449"/>
        <v/>
      </c>
    </row>
    <row r="28764" spans="1:1" ht="18" customHeight="1" x14ac:dyDescent="0.25">
      <c r="A28764" s="59" t="str">
        <f t="shared" si="449"/>
        <v/>
      </c>
    </row>
    <row r="28765" spans="1:1" ht="18" customHeight="1" x14ac:dyDescent="0.25">
      <c r="A28765" s="59" t="str">
        <f t="shared" si="449"/>
        <v/>
      </c>
    </row>
    <row r="28766" spans="1:1" ht="18" customHeight="1" x14ac:dyDescent="0.25">
      <c r="A28766" s="59" t="str">
        <f t="shared" si="449"/>
        <v/>
      </c>
    </row>
    <row r="28767" spans="1:1" ht="18" customHeight="1" x14ac:dyDescent="0.25">
      <c r="A28767" s="59" t="str">
        <f t="shared" si="449"/>
        <v/>
      </c>
    </row>
    <row r="28768" spans="1:1" ht="18" customHeight="1" x14ac:dyDescent="0.25">
      <c r="A28768" s="59" t="str">
        <f t="shared" si="449"/>
        <v/>
      </c>
    </row>
    <row r="28769" spans="1:1" ht="18" customHeight="1" x14ac:dyDescent="0.25">
      <c r="A28769" s="59" t="str">
        <f t="shared" si="449"/>
        <v/>
      </c>
    </row>
    <row r="28770" spans="1:1" ht="18" customHeight="1" x14ac:dyDescent="0.25">
      <c r="A28770" s="59" t="str">
        <f t="shared" si="449"/>
        <v/>
      </c>
    </row>
    <row r="28771" spans="1:1" ht="18" customHeight="1" x14ac:dyDescent="0.25">
      <c r="A28771" s="59" t="str">
        <f t="shared" si="449"/>
        <v/>
      </c>
    </row>
    <row r="28772" spans="1:1" ht="18" customHeight="1" x14ac:dyDescent="0.25">
      <c r="A28772" s="59" t="str">
        <f t="shared" si="449"/>
        <v/>
      </c>
    </row>
    <row r="28773" spans="1:1" ht="18" customHeight="1" x14ac:dyDescent="0.25">
      <c r="A28773" s="59" t="str">
        <f t="shared" si="449"/>
        <v/>
      </c>
    </row>
    <row r="28774" spans="1:1" ht="18" customHeight="1" x14ac:dyDescent="0.25">
      <c r="A28774" s="59" t="str">
        <f t="shared" si="449"/>
        <v/>
      </c>
    </row>
    <row r="28775" spans="1:1" ht="18" customHeight="1" x14ac:dyDescent="0.25">
      <c r="A28775" s="59" t="str">
        <f t="shared" si="449"/>
        <v/>
      </c>
    </row>
    <row r="28776" spans="1:1" ht="18" customHeight="1" x14ac:dyDescent="0.25">
      <c r="A28776" s="59" t="str">
        <f t="shared" si="449"/>
        <v/>
      </c>
    </row>
    <row r="28777" spans="1:1" ht="18" customHeight="1" x14ac:dyDescent="0.25">
      <c r="A28777" s="59" t="str">
        <f t="shared" si="449"/>
        <v/>
      </c>
    </row>
    <row r="28778" spans="1:1" ht="18" customHeight="1" x14ac:dyDescent="0.25">
      <c r="A28778" s="59" t="str">
        <f t="shared" si="449"/>
        <v/>
      </c>
    </row>
    <row r="28779" spans="1:1" ht="18" customHeight="1" x14ac:dyDescent="0.25">
      <c r="A28779" s="59" t="str">
        <f t="shared" si="449"/>
        <v/>
      </c>
    </row>
    <row r="28780" spans="1:1" ht="18" customHeight="1" x14ac:dyDescent="0.25">
      <c r="A28780" s="59" t="str">
        <f t="shared" si="449"/>
        <v/>
      </c>
    </row>
    <row r="28781" spans="1:1" ht="18" customHeight="1" x14ac:dyDescent="0.25">
      <c r="A28781" s="59" t="str">
        <f t="shared" si="449"/>
        <v/>
      </c>
    </row>
    <row r="28782" spans="1:1" ht="18" customHeight="1" x14ac:dyDescent="0.25">
      <c r="A28782" s="59" t="str">
        <f t="shared" ref="A28782:A28845" si="450">IF(B28782&lt;&gt;"",DATE(2020,INT((ROW(A28780)-1)/78)+1,1),"")</f>
        <v/>
      </c>
    </row>
    <row r="28783" spans="1:1" ht="18" customHeight="1" x14ac:dyDescent="0.25">
      <c r="A28783" s="59" t="str">
        <f t="shared" si="450"/>
        <v/>
      </c>
    </row>
    <row r="28784" spans="1:1" ht="18" customHeight="1" x14ac:dyDescent="0.25">
      <c r="A28784" s="59" t="str">
        <f t="shared" si="450"/>
        <v/>
      </c>
    </row>
    <row r="28785" spans="1:1" ht="18" customHeight="1" x14ac:dyDescent="0.25">
      <c r="A28785" s="59" t="str">
        <f t="shared" si="450"/>
        <v/>
      </c>
    </row>
    <row r="28786" spans="1:1" ht="18" customHeight="1" x14ac:dyDescent="0.25">
      <c r="A28786" s="59" t="str">
        <f t="shared" si="450"/>
        <v/>
      </c>
    </row>
    <row r="28787" spans="1:1" ht="18" customHeight="1" x14ac:dyDescent="0.25">
      <c r="A28787" s="59" t="str">
        <f t="shared" si="450"/>
        <v/>
      </c>
    </row>
    <row r="28788" spans="1:1" ht="18" customHeight="1" x14ac:dyDescent="0.25">
      <c r="A28788" s="59" t="str">
        <f t="shared" si="450"/>
        <v/>
      </c>
    </row>
    <row r="28789" spans="1:1" ht="18" customHeight="1" x14ac:dyDescent="0.25">
      <c r="A28789" s="59" t="str">
        <f t="shared" si="450"/>
        <v/>
      </c>
    </row>
    <row r="28790" spans="1:1" ht="18" customHeight="1" x14ac:dyDescent="0.25">
      <c r="A28790" s="59" t="str">
        <f t="shared" si="450"/>
        <v/>
      </c>
    </row>
    <row r="28791" spans="1:1" ht="18" customHeight="1" x14ac:dyDescent="0.25">
      <c r="A28791" s="59" t="str">
        <f t="shared" si="450"/>
        <v/>
      </c>
    </row>
    <row r="28792" spans="1:1" ht="18" customHeight="1" x14ac:dyDescent="0.25">
      <c r="A28792" s="59" t="str">
        <f t="shared" si="450"/>
        <v/>
      </c>
    </row>
    <row r="28793" spans="1:1" ht="18" customHeight="1" x14ac:dyDescent="0.25">
      <c r="A28793" s="59" t="str">
        <f t="shared" si="450"/>
        <v/>
      </c>
    </row>
    <row r="28794" spans="1:1" ht="18" customHeight="1" x14ac:dyDescent="0.25">
      <c r="A28794" s="59" t="str">
        <f t="shared" si="450"/>
        <v/>
      </c>
    </row>
    <row r="28795" spans="1:1" ht="18" customHeight="1" x14ac:dyDescent="0.25">
      <c r="A28795" s="59" t="str">
        <f t="shared" si="450"/>
        <v/>
      </c>
    </row>
    <row r="28796" spans="1:1" ht="18" customHeight="1" x14ac:dyDescent="0.25">
      <c r="A28796" s="59" t="str">
        <f t="shared" si="450"/>
        <v/>
      </c>
    </row>
    <row r="28797" spans="1:1" ht="18" customHeight="1" x14ac:dyDescent="0.25">
      <c r="A28797" s="59" t="str">
        <f t="shared" si="450"/>
        <v/>
      </c>
    </row>
    <row r="28798" spans="1:1" ht="18" customHeight="1" x14ac:dyDescent="0.25">
      <c r="A28798" s="59" t="str">
        <f t="shared" si="450"/>
        <v/>
      </c>
    </row>
    <row r="28799" spans="1:1" ht="18" customHeight="1" x14ac:dyDescent="0.25">
      <c r="A28799" s="59" t="str">
        <f t="shared" si="450"/>
        <v/>
      </c>
    </row>
    <row r="28800" spans="1:1" ht="18" customHeight="1" x14ac:dyDescent="0.25">
      <c r="A28800" s="59" t="str">
        <f t="shared" si="450"/>
        <v/>
      </c>
    </row>
    <row r="28801" spans="1:1" ht="18" customHeight="1" x14ac:dyDescent="0.25">
      <c r="A28801" s="59" t="str">
        <f t="shared" si="450"/>
        <v/>
      </c>
    </row>
    <row r="28802" spans="1:1" ht="18" customHeight="1" x14ac:dyDescent="0.25">
      <c r="A28802" s="59" t="str">
        <f t="shared" si="450"/>
        <v/>
      </c>
    </row>
    <row r="28803" spans="1:1" ht="18" customHeight="1" x14ac:dyDescent="0.25">
      <c r="A28803" s="59" t="str">
        <f t="shared" si="450"/>
        <v/>
      </c>
    </row>
    <row r="28804" spans="1:1" ht="18" customHeight="1" x14ac:dyDescent="0.25">
      <c r="A28804" s="59" t="str">
        <f t="shared" si="450"/>
        <v/>
      </c>
    </row>
    <row r="28805" spans="1:1" ht="18" customHeight="1" x14ac:dyDescent="0.25">
      <c r="A28805" s="59" t="str">
        <f t="shared" si="450"/>
        <v/>
      </c>
    </row>
    <row r="28806" spans="1:1" ht="18" customHeight="1" x14ac:dyDescent="0.25">
      <c r="A28806" s="59" t="str">
        <f t="shared" si="450"/>
        <v/>
      </c>
    </row>
    <row r="28807" spans="1:1" ht="18" customHeight="1" x14ac:dyDescent="0.25">
      <c r="A28807" s="59" t="str">
        <f t="shared" si="450"/>
        <v/>
      </c>
    </row>
    <row r="28808" spans="1:1" ht="18" customHeight="1" x14ac:dyDescent="0.25">
      <c r="A28808" s="59" t="str">
        <f t="shared" si="450"/>
        <v/>
      </c>
    </row>
    <row r="28809" spans="1:1" ht="18" customHeight="1" x14ac:dyDescent="0.25">
      <c r="A28809" s="59" t="str">
        <f t="shared" si="450"/>
        <v/>
      </c>
    </row>
    <row r="28810" spans="1:1" ht="18" customHeight="1" x14ac:dyDescent="0.25">
      <c r="A28810" s="59" t="str">
        <f t="shared" si="450"/>
        <v/>
      </c>
    </row>
    <row r="28811" spans="1:1" ht="18" customHeight="1" x14ac:dyDescent="0.25">
      <c r="A28811" s="59" t="str">
        <f t="shared" si="450"/>
        <v/>
      </c>
    </row>
    <row r="28812" spans="1:1" ht="18" customHeight="1" x14ac:dyDescent="0.25">
      <c r="A28812" s="59" t="str">
        <f t="shared" si="450"/>
        <v/>
      </c>
    </row>
    <row r="28813" spans="1:1" ht="18" customHeight="1" x14ac:dyDescent="0.25">
      <c r="A28813" s="59" t="str">
        <f t="shared" si="450"/>
        <v/>
      </c>
    </row>
    <row r="28814" spans="1:1" ht="18" customHeight="1" x14ac:dyDescent="0.25">
      <c r="A28814" s="59" t="str">
        <f t="shared" si="450"/>
        <v/>
      </c>
    </row>
    <row r="28815" spans="1:1" ht="18" customHeight="1" x14ac:dyDescent="0.25">
      <c r="A28815" s="59" t="str">
        <f t="shared" si="450"/>
        <v/>
      </c>
    </row>
    <row r="28816" spans="1:1" ht="18" customHeight="1" x14ac:dyDescent="0.25">
      <c r="A28816" s="59" t="str">
        <f t="shared" si="450"/>
        <v/>
      </c>
    </row>
    <row r="28817" spans="1:1" ht="18" customHeight="1" x14ac:dyDescent="0.25">
      <c r="A28817" s="59" t="str">
        <f t="shared" si="450"/>
        <v/>
      </c>
    </row>
    <row r="28818" spans="1:1" ht="18" customHeight="1" x14ac:dyDescent="0.25">
      <c r="A28818" s="59" t="str">
        <f t="shared" si="450"/>
        <v/>
      </c>
    </row>
    <row r="28819" spans="1:1" ht="18" customHeight="1" x14ac:dyDescent="0.25">
      <c r="A28819" s="59" t="str">
        <f t="shared" si="450"/>
        <v/>
      </c>
    </row>
    <row r="28820" spans="1:1" ht="18" customHeight="1" x14ac:dyDescent="0.25">
      <c r="A28820" s="59" t="str">
        <f t="shared" si="450"/>
        <v/>
      </c>
    </row>
    <row r="28821" spans="1:1" ht="18" customHeight="1" x14ac:dyDescent="0.25">
      <c r="A28821" s="59" t="str">
        <f t="shared" si="450"/>
        <v/>
      </c>
    </row>
    <row r="28822" spans="1:1" ht="18" customHeight="1" x14ac:dyDescent="0.25">
      <c r="A28822" s="59" t="str">
        <f t="shared" si="450"/>
        <v/>
      </c>
    </row>
    <row r="28823" spans="1:1" ht="18" customHeight="1" x14ac:dyDescent="0.25">
      <c r="A28823" s="59" t="str">
        <f t="shared" si="450"/>
        <v/>
      </c>
    </row>
    <row r="28824" spans="1:1" ht="18" customHeight="1" x14ac:dyDescent="0.25">
      <c r="A28824" s="59" t="str">
        <f t="shared" si="450"/>
        <v/>
      </c>
    </row>
    <row r="28825" spans="1:1" ht="18" customHeight="1" x14ac:dyDescent="0.25">
      <c r="A28825" s="59" t="str">
        <f t="shared" si="450"/>
        <v/>
      </c>
    </row>
    <row r="28826" spans="1:1" ht="18" customHeight="1" x14ac:dyDescent="0.25">
      <c r="A28826" s="59" t="str">
        <f t="shared" si="450"/>
        <v/>
      </c>
    </row>
    <row r="28827" spans="1:1" ht="18" customHeight="1" x14ac:dyDescent="0.25">
      <c r="A28827" s="59" t="str">
        <f t="shared" si="450"/>
        <v/>
      </c>
    </row>
    <row r="28828" spans="1:1" ht="18" customHeight="1" x14ac:dyDescent="0.25">
      <c r="A28828" s="59" t="str">
        <f t="shared" si="450"/>
        <v/>
      </c>
    </row>
    <row r="28829" spans="1:1" ht="18" customHeight="1" x14ac:dyDescent="0.25">
      <c r="A28829" s="59" t="str">
        <f t="shared" si="450"/>
        <v/>
      </c>
    </row>
    <row r="28830" spans="1:1" ht="18" customHeight="1" x14ac:dyDescent="0.25">
      <c r="A28830" s="59" t="str">
        <f t="shared" si="450"/>
        <v/>
      </c>
    </row>
    <row r="28831" spans="1:1" ht="18" customHeight="1" x14ac:dyDescent="0.25">
      <c r="A28831" s="59" t="str">
        <f t="shared" si="450"/>
        <v/>
      </c>
    </row>
    <row r="28832" spans="1:1" ht="18" customHeight="1" x14ac:dyDescent="0.25">
      <c r="A28832" s="59" t="str">
        <f t="shared" si="450"/>
        <v/>
      </c>
    </row>
    <row r="28833" spans="1:1" ht="18" customHeight="1" x14ac:dyDescent="0.25">
      <c r="A28833" s="59" t="str">
        <f t="shared" si="450"/>
        <v/>
      </c>
    </row>
    <row r="28834" spans="1:1" ht="18" customHeight="1" x14ac:dyDescent="0.25">
      <c r="A28834" s="59" t="str">
        <f t="shared" si="450"/>
        <v/>
      </c>
    </row>
    <row r="28835" spans="1:1" ht="18" customHeight="1" x14ac:dyDescent="0.25">
      <c r="A28835" s="59" t="str">
        <f t="shared" si="450"/>
        <v/>
      </c>
    </row>
    <row r="28836" spans="1:1" ht="18" customHeight="1" x14ac:dyDescent="0.25">
      <c r="A28836" s="59" t="str">
        <f t="shared" si="450"/>
        <v/>
      </c>
    </row>
    <row r="28837" spans="1:1" ht="18" customHeight="1" x14ac:dyDescent="0.25">
      <c r="A28837" s="59" t="str">
        <f t="shared" si="450"/>
        <v/>
      </c>
    </row>
    <row r="28838" spans="1:1" ht="18" customHeight="1" x14ac:dyDescent="0.25">
      <c r="A28838" s="59" t="str">
        <f t="shared" si="450"/>
        <v/>
      </c>
    </row>
    <row r="28839" spans="1:1" ht="18" customHeight="1" x14ac:dyDescent="0.25">
      <c r="A28839" s="59" t="str">
        <f t="shared" si="450"/>
        <v/>
      </c>
    </row>
    <row r="28840" spans="1:1" ht="18" customHeight="1" x14ac:dyDescent="0.25">
      <c r="A28840" s="59" t="str">
        <f t="shared" si="450"/>
        <v/>
      </c>
    </row>
    <row r="28841" spans="1:1" ht="18" customHeight="1" x14ac:dyDescent="0.25">
      <c r="A28841" s="59" t="str">
        <f t="shared" si="450"/>
        <v/>
      </c>
    </row>
    <row r="28842" spans="1:1" ht="18" customHeight="1" x14ac:dyDescent="0.25">
      <c r="A28842" s="59" t="str">
        <f t="shared" si="450"/>
        <v/>
      </c>
    </row>
    <row r="28843" spans="1:1" ht="18" customHeight="1" x14ac:dyDescent="0.25">
      <c r="A28843" s="59" t="str">
        <f t="shared" si="450"/>
        <v/>
      </c>
    </row>
    <row r="28844" spans="1:1" ht="18" customHeight="1" x14ac:dyDescent="0.25">
      <c r="A28844" s="59" t="str">
        <f t="shared" si="450"/>
        <v/>
      </c>
    </row>
    <row r="28845" spans="1:1" ht="18" customHeight="1" x14ac:dyDescent="0.25">
      <c r="A28845" s="59" t="str">
        <f t="shared" si="450"/>
        <v/>
      </c>
    </row>
    <row r="28846" spans="1:1" ht="18" customHeight="1" x14ac:dyDescent="0.25">
      <c r="A28846" s="59" t="str">
        <f t="shared" ref="A28846:A28909" si="451">IF(B28846&lt;&gt;"",DATE(2020,INT((ROW(A28844)-1)/78)+1,1),"")</f>
        <v/>
      </c>
    </row>
    <row r="28847" spans="1:1" ht="18" customHeight="1" x14ac:dyDescent="0.25">
      <c r="A28847" s="59" t="str">
        <f t="shared" si="451"/>
        <v/>
      </c>
    </row>
    <row r="28848" spans="1:1" ht="18" customHeight="1" x14ac:dyDescent="0.25">
      <c r="A28848" s="59" t="str">
        <f t="shared" si="451"/>
        <v/>
      </c>
    </row>
    <row r="28849" spans="1:1" ht="18" customHeight="1" x14ac:dyDescent="0.25">
      <c r="A28849" s="59" t="str">
        <f t="shared" si="451"/>
        <v/>
      </c>
    </row>
    <row r="28850" spans="1:1" ht="18" customHeight="1" x14ac:dyDescent="0.25">
      <c r="A28850" s="59" t="str">
        <f t="shared" si="451"/>
        <v/>
      </c>
    </row>
    <row r="28851" spans="1:1" ht="18" customHeight="1" x14ac:dyDescent="0.25">
      <c r="A28851" s="59" t="str">
        <f t="shared" si="451"/>
        <v/>
      </c>
    </row>
    <row r="28852" spans="1:1" ht="18" customHeight="1" x14ac:dyDescent="0.25">
      <c r="A28852" s="59" t="str">
        <f t="shared" si="451"/>
        <v/>
      </c>
    </row>
    <row r="28853" spans="1:1" ht="18" customHeight="1" x14ac:dyDescent="0.25">
      <c r="A28853" s="59" t="str">
        <f t="shared" si="451"/>
        <v/>
      </c>
    </row>
    <row r="28854" spans="1:1" ht="18" customHeight="1" x14ac:dyDescent="0.25">
      <c r="A28854" s="59" t="str">
        <f t="shared" si="451"/>
        <v/>
      </c>
    </row>
    <row r="28855" spans="1:1" ht="18" customHeight="1" x14ac:dyDescent="0.25">
      <c r="A28855" s="59" t="str">
        <f t="shared" si="451"/>
        <v/>
      </c>
    </row>
    <row r="28856" spans="1:1" ht="18" customHeight="1" x14ac:dyDescent="0.25">
      <c r="A28856" s="59" t="str">
        <f t="shared" si="451"/>
        <v/>
      </c>
    </row>
    <row r="28857" spans="1:1" ht="18" customHeight="1" x14ac:dyDescent="0.25">
      <c r="A28857" s="59" t="str">
        <f t="shared" si="451"/>
        <v/>
      </c>
    </row>
    <row r="28858" spans="1:1" ht="18" customHeight="1" x14ac:dyDescent="0.25">
      <c r="A28858" s="59" t="str">
        <f t="shared" si="451"/>
        <v/>
      </c>
    </row>
    <row r="28859" spans="1:1" ht="18" customHeight="1" x14ac:dyDescent="0.25">
      <c r="A28859" s="59" t="str">
        <f t="shared" si="451"/>
        <v/>
      </c>
    </row>
    <row r="28860" spans="1:1" ht="18" customHeight="1" x14ac:dyDescent="0.25">
      <c r="A28860" s="59" t="str">
        <f t="shared" si="451"/>
        <v/>
      </c>
    </row>
    <row r="28861" spans="1:1" ht="18" customHeight="1" x14ac:dyDescent="0.25">
      <c r="A28861" s="59" t="str">
        <f t="shared" si="451"/>
        <v/>
      </c>
    </row>
    <row r="28862" spans="1:1" ht="18" customHeight="1" x14ac:dyDescent="0.25">
      <c r="A28862" s="59" t="str">
        <f t="shared" si="451"/>
        <v/>
      </c>
    </row>
    <row r="28863" spans="1:1" ht="18" customHeight="1" x14ac:dyDescent="0.25">
      <c r="A28863" s="59" t="str">
        <f t="shared" si="451"/>
        <v/>
      </c>
    </row>
    <row r="28864" spans="1:1" ht="18" customHeight="1" x14ac:dyDescent="0.25">
      <c r="A28864" s="59" t="str">
        <f t="shared" si="451"/>
        <v/>
      </c>
    </row>
    <row r="28865" spans="1:1" ht="18" customHeight="1" x14ac:dyDescent="0.25">
      <c r="A28865" s="59" t="str">
        <f t="shared" si="451"/>
        <v/>
      </c>
    </row>
    <row r="28866" spans="1:1" ht="18" customHeight="1" x14ac:dyDescent="0.25">
      <c r="A28866" s="59" t="str">
        <f t="shared" si="451"/>
        <v/>
      </c>
    </row>
    <row r="28867" spans="1:1" ht="18" customHeight="1" x14ac:dyDescent="0.25">
      <c r="A28867" s="59" t="str">
        <f t="shared" si="451"/>
        <v/>
      </c>
    </row>
    <row r="28868" spans="1:1" ht="18" customHeight="1" x14ac:dyDescent="0.25">
      <c r="A28868" s="59" t="str">
        <f t="shared" si="451"/>
        <v/>
      </c>
    </row>
    <row r="28869" spans="1:1" ht="18" customHeight="1" x14ac:dyDescent="0.25">
      <c r="A28869" s="59" t="str">
        <f t="shared" si="451"/>
        <v/>
      </c>
    </row>
    <row r="28870" spans="1:1" ht="18" customHeight="1" x14ac:dyDescent="0.25">
      <c r="A28870" s="59" t="str">
        <f t="shared" si="451"/>
        <v/>
      </c>
    </row>
    <row r="28871" spans="1:1" ht="18" customHeight="1" x14ac:dyDescent="0.25">
      <c r="A28871" s="59" t="str">
        <f t="shared" si="451"/>
        <v/>
      </c>
    </row>
    <row r="28872" spans="1:1" ht="18" customHeight="1" x14ac:dyDescent="0.25">
      <c r="A28872" s="59" t="str">
        <f t="shared" si="451"/>
        <v/>
      </c>
    </row>
    <row r="28873" spans="1:1" ht="18" customHeight="1" x14ac:dyDescent="0.25">
      <c r="A28873" s="59" t="str">
        <f t="shared" si="451"/>
        <v/>
      </c>
    </row>
    <row r="28874" spans="1:1" ht="18" customHeight="1" x14ac:dyDescent="0.25">
      <c r="A28874" s="59" t="str">
        <f t="shared" si="451"/>
        <v/>
      </c>
    </row>
    <row r="28875" spans="1:1" ht="18" customHeight="1" x14ac:dyDescent="0.25">
      <c r="A28875" s="59" t="str">
        <f t="shared" si="451"/>
        <v/>
      </c>
    </row>
    <row r="28876" spans="1:1" ht="18" customHeight="1" x14ac:dyDescent="0.25">
      <c r="A28876" s="59" t="str">
        <f t="shared" si="451"/>
        <v/>
      </c>
    </row>
    <row r="28877" spans="1:1" ht="18" customHeight="1" x14ac:dyDescent="0.25">
      <c r="A28877" s="59" t="str">
        <f t="shared" si="451"/>
        <v/>
      </c>
    </row>
    <row r="28878" spans="1:1" ht="18" customHeight="1" x14ac:dyDescent="0.25">
      <c r="A28878" s="59" t="str">
        <f t="shared" si="451"/>
        <v/>
      </c>
    </row>
    <row r="28879" spans="1:1" ht="18" customHeight="1" x14ac:dyDescent="0.25">
      <c r="A28879" s="59" t="str">
        <f t="shared" si="451"/>
        <v/>
      </c>
    </row>
    <row r="28880" spans="1:1" ht="18" customHeight="1" x14ac:dyDescent="0.25">
      <c r="A28880" s="59" t="str">
        <f t="shared" si="451"/>
        <v/>
      </c>
    </row>
    <row r="28881" spans="1:1" ht="18" customHeight="1" x14ac:dyDescent="0.25">
      <c r="A28881" s="59" t="str">
        <f t="shared" si="451"/>
        <v/>
      </c>
    </row>
    <row r="28882" spans="1:1" ht="18" customHeight="1" x14ac:dyDescent="0.25">
      <c r="A28882" s="59" t="str">
        <f t="shared" si="451"/>
        <v/>
      </c>
    </row>
    <row r="28883" spans="1:1" ht="18" customHeight="1" x14ac:dyDescent="0.25">
      <c r="A28883" s="59" t="str">
        <f t="shared" si="451"/>
        <v/>
      </c>
    </row>
    <row r="28884" spans="1:1" ht="18" customHeight="1" x14ac:dyDescent="0.25">
      <c r="A28884" s="59" t="str">
        <f t="shared" si="451"/>
        <v/>
      </c>
    </row>
    <row r="28885" spans="1:1" ht="18" customHeight="1" x14ac:dyDescent="0.25">
      <c r="A28885" s="59" t="str">
        <f t="shared" si="451"/>
        <v/>
      </c>
    </row>
    <row r="28886" spans="1:1" ht="18" customHeight="1" x14ac:dyDescent="0.25">
      <c r="A28886" s="59" t="str">
        <f t="shared" si="451"/>
        <v/>
      </c>
    </row>
    <row r="28887" spans="1:1" ht="18" customHeight="1" x14ac:dyDescent="0.25">
      <c r="A28887" s="59" t="str">
        <f t="shared" si="451"/>
        <v/>
      </c>
    </row>
    <row r="28888" spans="1:1" ht="18" customHeight="1" x14ac:dyDescent="0.25">
      <c r="A28888" s="59" t="str">
        <f t="shared" si="451"/>
        <v/>
      </c>
    </row>
    <row r="28889" spans="1:1" ht="18" customHeight="1" x14ac:dyDescent="0.25">
      <c r="A28889" s="59" t="str">
        <f t="shared" si="451"/>
        <v/>
      </c>
    </row>
    <row r="28890" spans="1:1" ht="18" customHeight="1" x14ac:dyDescent="0.25">
      <c r="A28890" s="59" t="str">
        <f t="shared" si="451"/>
        <v/>
      </c>
    </row>
    <row r="28891" spans="1:1" ht="18" customHeight="1" x14ac:dyDescent="0.25">
      <c r="A28891" s="59" t="str">
        <f t="shared" si="451"/>
        <v/>
      </c>
    </row>
    <row r="28892" spans="1:1" ht="18" customHeight="1" x14ac:dyDescent="0.25">
      <c r="A28892" s="59" t="str">
        <f t="shared" si="451"/>
        <v/>
      </c>
    </row>
    <row r="28893" spans="1:1" ht="18" customHeight="1" x14ac:dyDescent="0.25">
      <c r="A28893" s="59" t="str">
        <f t="shared" si="451"/>
        <v/>
      </c>
    </row>
    <row r="28894" spans="1:1" ht="18" customHeight="1" x14ac:dyDescent="0.25">
      <c r="A28894" s="59" t="str">
        <f t="shared" si="451"/>
        <v/>
      </c>
    </row>
    <row r="28895" spans="1:1" ht="18" customHeight="1" x14ac:dyDescent="0.25">
      <c r="A28895" s="59" t="str">
        <f t="shared" si="451"/>
        <v/>
      </c>
    </row>
    <row r="28896" spans="1:1" ht="18" customHeight="1" x14ac:dyDescent="0.25">
      <c r="A28896" s="59" t="str">
        <f t="shared" si="451"/>
        <v/>
      </c>
    </row>
    <row r="28897" spans="1:1" ht="18" customHeight="1" x14ac:dyDescent="0.25">
      <c r="A28897" s="59" t="str">
        <f t="shared" si="451"/>
        <v/>
      </c>
    </row>
    <row r="28898" spans="1:1" ht="18" customHeight="1" x14ac:dyDescent="0.25">
      <c r="A28898" s="59" t="str">
        <f t="shared" si="451"/>
        <v/>
      </c>
    </row>
    <row r="28899" spans="1:1" ht="18" customHeight="1" x14ac:dyDescent="0.25">
      <c r="A28899" s="59" t="str">
        <f t="shared" si="451"/>
        <v/>
      </c>
    </row>
    <row r="28900" spans="1:1" ht="18" customHeight="1" x14ac:dyDescent="0.25">
      <c r="A28900" s="59" t="str">
        <f t="shared" si="451"/>
        <v/>
      </c>
    </row>
    <row r="28901" spans="1:1" ht="18" customHeight="1" x14ac:dyDescent="0.25">
      <c r="A28901" s="59" t="str">
        <f t="shared" si="451"/>
        <v/>
      </c>
    </row>
    <row r="28902" spans="1:1" ht="18" customHeight="1" x14ac:dyDescent="0.25">
      <c r="A28902" s="59" t="str">
        <f t="shared" si="451"/>
        <v/>
      </c>
    </row>
    <row r="28903" spans="1:1" ht="18" customHeight="1" x14ac:dyDescent="0.25">
      <c r="A28903" s="59" t="str">
        <f t="shared" si="451"/>
        <v/>
      </c>
    </row>
    <row r="28904" spans="1:1" ht="18" customHeight="1" x14ac:dyDescent="0.25">
      <c r="A28904" s="59" t="str">
        <f t="shared" si="451"/>
        <v/>
      </c>
    </row>
    <row r="28905" spans="1:1" ht="18" customHeight="1" x14ac:dyDescent="0.25">
      <c r="A28905" s="59" t="str">
        <f t="shared" si="451"/>
        <v/>
      </c>
    </row>
    <row r="28906" spans="1:1" ht="18" customHeight="1" x14ac:dyDescent="0.25">
      <c r="A28906" s="59" t="str">
        <f t="shared" si="451"/>
        <v/>
      </c>
    </row>
    <row r="28907" spans="1:1" ht="18" customHeight="1" x14ac:dyDescent="0.25">
      <c r="A28907" s="59" t="str">
        <f t="shared" si="451"/>
        <v/>
      </c>
    </row>
    <row r="28908" spans="1:1" ht="18" customHeight="1" x14ac:dyDescent="0.25">
      <c r="A28908" s="59" t="str">
        <f t="shared" si="451"/>
        <v/>
      </c>
    </row>
    <row r="28909" spans="1:1" ht="18" customHeight="1" x14ac:dyDescent="0.25">
      <c r="A28909" s="59" t="str">
        <f t="shared" si="451"/>
        <v/>
      </c>
    </row>
    <row r="28910" spans="1:1" ht="18" customHeight="1" x14ac:dyDescent="0.25">
      <c r="A28910" s="59" t="str">
        <f t="shared" ref="A28910:A28973" si="452">IF(B28910&lt;&gt;"",DATE(2020,INT((ROW(A28908)-1)/78)+1,1),"")</f>
        <v/>
      </c>
    </row>
    <row r="28911" spans="1:1" ht="18" customHeight="1" x14ac:dyDescent="0.25">
      <c r="A28911" s="59" t="str">
        <f t="shared" si="452"/>
        <v/>
      </c>
    </row>
    <row r="28912" spans="1:1" ht="18" customHeight="1" x14ac:dyDescent="0.25">
      <c r="A28912" s="59" t="str">
        <f t="shared" si="452"/>
        <v/>
      </c>
    </row>
    <row r="28913" spans="1:1" ht="18" customHeight="1" x14ac:dyDescent="0.25">
      <c r="A28913" s="59" t="str">
        <f t="shared" si="452"/>
        <v/>
      </c>
    </row>
    <row r="28914" spans="1:1" ht="18" customHeight="1" x14ac:dyDescent="0.25">
      <c r="A28914" s="59" t="str">
        <f t="shared" si="452"/>
        <v/>
      </c>
    </row>
    <row r="28915" spans="1:1" ht="18" customHeight="1" x14ac:dyDescent="0.25">
      <c r="A28915" s="59" t="str">
        <f t="shared" si="452"/>
        <v/>
      </c>
    </row>
    <row r="28916" spans="1:1" ht="18" customHeight="1" x14ac:dyDescent="0.25">
      <c r="A28916" s="59" t="str">
        <f t="shared" si="452"/>
        <v/>
      </c>
    </row>
    <row r="28917" spans="1:1" ht="18" customHeight="1" x14ac:dyDescent="0.25">
      <c r="A28917" s="59" t="str">
        <f t="shared" si="452"/>
        <v/>
      </c>
    </row>
    <row r="28918" spans="1:1" ht="18" customHeight="1" x14ac:dyDescent="0.25">
      <c r="A28918" s="59" t="str">
        <f t="shared" si="452"/>
        <v/>
      </c>
    </row>
    <row r="28919" spans="1:1" ht="18" customHeight="1" x14ac:dyDescent="0.25">
      <c r="A28919" s="59" t="str">
        <f t="shared" si="452"/>
        <v/>
      </c>
    </row>
    <row r="28920" spans="1:1" ht="18" customHeight="1" x14ac:dyDescent="0.25">
      <c r="A28920" s="59" t="str">
        <f t="shared" si="452"/>
        <v/>
      </c>
    </row>
    <row r="28921" spans="1:1" ht="18" customHeight="1" x14ac:dyDescent="0.25">
      <c r="A28921" s="59" t="str">
        <f t="shared" si="452"/>
        <v/>
      </c>
    </row>
    <row r="28922" spans="1:1" ht="18" customHeight="1" x14ac:dyDescent="0.25">
      <c r="A28922" s="59" t="str">
        <f t="shared" si="452"/>
        <v/>
      </c>
    </row>
    <row r="28923" spans="1:1" ht="18" customHeight="1" x14ac:dyDescent="0.25">
      <c r="A28923" s="59" t="str">
        <f t="shared" si="452"/>
        <v/>
      </c>
    </row>
    <row r="28924" spans="1:1" ht="18" customHeight="1" x14ac:dyDescent="0.25">
      <c r="A28924" s="59" t="str">
        <f t="shared" si="452"/>
        <v/>
      </c>
    </row>
    <row r="28925" spans="1:1" ht="18" customHeight="1" x14ac:dyDescent="0.25">
      <c r="A28925" s="59" t="str">
        <f t="shared" si="452"/>
        <v/>
      </c>
    </row>
    <row r="28926" spans="1:1" ht="18" customHeight="1" x14ac:dyDescent="0.25">
      <c r="A28926" s="59" t="str">
        <f t="shared" si="452"/>
        <v/>
      </c>
    </row>
    <row r="28927" spans="1:1" ht="18" customHeight="1" x14ac:dyDescent="0.25">
      <c r="A28927" s="59" t="str">
        <f t="shared" si="452"/>
        <v/>
      </c>
    </row>
    <row r="28928" spans="1:1" ht="18" customHeight="1" x14ac:dyDescent="0.25">
      <c r="A28928" s="59" t="str">
        <f t="shared" si="452"/>
        <v/>
      </c>
    </row>
    <row r="28929" spans="1:1" ht="18" customHeight="1" x14ac:dyDescent="0.25">
      <c r="A28929" s="59" t="str">
        <f t="shared" si="452"/>
        <v/>
      </c>
    </row>
    <row r="28930" spans="1:1" ht="18" customHeight="1" x14ac:dyDescent="0.25">
      <c r="A28930" s="59" t="str">
        <f t="shared" si="452"/>
        <v/>
      </c>
    </row>
    <row r="28931" spans="1:1" ht="18" customHeight="1" x14ac:dyDescent="0.25">
      <c r="A28931" s="59" t="str">
        <f t="shared" si="452"/>
        <v/>
      </c>
    </row>
    <row r="28932" spans="1:1" ht="18" customHeight="1" x14ac:dyDescent="0.25">
      <c r="A28932" s="59" t="str">
        <f t="shared" si="452"/>
        <v/>
      </c>
    </row>
    <row r="28933" spans="1:1" ht="18" customHeight="1" x14ac:dyDescent="0.25">
      <c r="A28933" s="59" t="str">
        <f t="shared" si="452"/>
        <v/>
      </c>
    </row>
    <row r="28934" spans="1:1" ht="18" customHeight="1" x14ac:dyDescent="0.25">
      <c r="A28934" s="59" t="str">
        <f t="shared" si="452"/>
        <v/>
      </c>
    </row>
    <row r="28935" spans="1:1" ht="18" customHeight="1" x14ac:dyDescent="0.25">
      <c r="A28935" s="59" t="str">
        <f t="shared" si="452"/>
        <v/>
      </c>
    </row>
    <row r="28936" spans="1:1" ht="18" customHeight="1" x14ac:dyDescent="0.25">
      <c r="A28936" s="59" t="str">
        <f t="shared" si="452"/>
        <v/>
      </c>
    </row>
    <row r="28937" spans="1:1" ht="18" customHeight="1" x14ac:dyDescent="0.25">
      <c r="A28937" s="59" t="str">
        <f t="shared" si="452"/>
        <v/>
      </c>
    </row>
    <row r="28938" spans="1:1" ht="18" customHeight="1" x14ac:dyDescent="0.25">
      <c r="A28938" s="59" t="str">
        <f t="shared" si="452"/>
        <v/>
      </c>
    </row>
    <row r="28939" spans="1:1" ht="18" customHeight="1" x14ac:dyDescent="0.25">
      <c r="A28939" s="59" t="str">
        <f t="shared" si="452"/>
        <v/>
      </c>
    </row>
    <row r="28940" spans="1:1" ht="18" customHeight="1" x14ac:dyDescent="0.25">
      <c r="A28940" s="59" t="str">
        <f t="shared" si="452"/>
        <v/>
      </c>
    </row>
    <row r="28941" spans="1:1" ht="18" customHeight="1" x14ac:dyDescent="0.25">
      <c r="A28941" s="59" t="str">
        <f t="shared" si="452"/>
        <v/>
      </c>
    </row>
    <row r="28942" spans="1:1" ht="18" customHeight="1" x14ac:dyDescent="0.25">
      <c r="A28942" s="59" t="str">
        <f t="shared" si="452"/>
        <v/>
      </c>
    </row>
    <row r="28943" spans="1:1" ht="18" customHeight="1" x14ac:dyDescent="0.25">
      <c r="A28943" s="59" t="str">
        <f t="shared" si="452"/>
        <v/>
      </c>
    </row>
    <row r="28944" spans="1:1" ht="18" customHeight="1" x14ac:dyDescent="0.25">
      <c r="A28944" s="59" t="str">
        <f t="shared" si="452"/>
        <v/>
      </c>
    </row>
    <row r="28945" spans="1:1" ht="18" customHeight="1" x14ac:dyDescent="0.25">
      <c r="A28945" s="59" t="str">
        <f t="shared" si="452"/>
        <v/>
      </c>
    </row>
    <row r="28946" spans="1:1" ht="18" customHeight="1" x14ac:dyDescent="0.25">
      <c r="A28946" s="59" t="str">
        <f t="shared" si="452"/>
        <v/>
      </c>
    </row>
    <row r="28947" spans="1:1" ht="18" customHeight="1" x14ac:dyDescent="0.25">
      <c r="A28947" s="59" t="str">
        <f t="shared" si="452"/>
        <v/>
      </c>
    </row>
    <row r="28948" spans="1:1" ht="18" customHeight="1" x14ac:dyDescent="0.25">
      <c r="A28948" s="59" t="str">
        <f t="shared" si="452"/>
        <v/>
      </c>
    </row>
    <row r="28949" spans="1:1" ht="18" customHeight="1" x14ac:dyDescent="0.25">
      <c r="A28949" s="59" t="str">
        <f t="shared" si="452"/>
        <v/>
      </c>
    </row>
    <row r="28950" spans="1:1" ht="18" customHeight="1" x14ac:dyDescent="0.25">
      <c r="A28950" s="59" t="str">
        <f t="shared" si="452"/>
        <v/>
      </c>
    </row>
    <row r="28951" spans="1:1" ht="18" customHeight="1" x14ac:dyDescent="0.25">
      <c r="A28951" s="59" t="str">
        <f t="shared" si="452"/>
        <v/>
      </c>
    </row>
    <row r="28952" spans="1:1" ht="18" customHeight="1" x14ac:dyDescent="0.25">
      <c r="A28952" s="59" t="str">
        <f t="shared" si="452"/>
        <v/>
      </c>
    </row>
    <row r="28953" spans="1:1" ht="18" customHeight="1" x14ac:dyDescent="0.25">
      <c r="A28953" s="59" t="str">
        <f t="shared" si="452"/>
        <v/>
      </c>
    </row>
    <row r="28954" spans="1:1" ht="18" customHeight="1" x14ac:dyDescent="0.25">
      <c r="A28954" s="59" t="str">
        <f t="shared" si="452"/>
        <v/>
      </c>
    </row>
    <row r="28955" spans="1:1" ht="18" customHeight="1" x14ac:dyDescent="0.25">
      <c r="A28955" s="59" t="str">
        <f t="shared" si="452"/>
        <v/>
      </c>
    </row>
    <row r="28956" spans="1:1" ht="18" customHeight="1" x14ac:dyDescent="0.25">
      <c r="A28956" s="59" t="str">
        <f t="shared" si="452"/>
        <v/>
      </c>
    </row>
    <row r="28957" spans="1:1" ht="18" customHeight="1" x14ac:dyDescent="0.25">
      <c r="A28957" s="59" t="str">
        <f t="shared" si="452"/>
        <v/>
      </c>
    </row>
    <row r="28958" spans="1:1" ht="18" customHeight="1" x14ac:dyDescent="0.25">
      <c r="A28958" s="59" t="str">
        <f t="shared" si="452"/>
        <v/>
      </c>
    </row>
    <row r="28959" spans="1:1" ht="18" customHeight="1" x14ac:dyDescent="0.25">
      <c r="A28959" s="59" t="str">
        <f t="shared" si="452"/>
        <v/>
      </c>
    </row>
    <row r="28960" spans="1:1" ht="18" customHeight="1" x14ac:dyDescent="0.25">
      <c r="A28960" s="59" t="str">
        <f t="shared" si="452"/>
        <v/>
      </c>
    </row>
    <row r="28961" spans="1:1" ht="18" customHeight="1" x14ac:dyDescent="0.25">
      <c r="A28961" s="59" t="str">
        <f t="shared" si="452"/>
        <v/>
      </c>
    </row>
    <row r="28962" spans="1:1" ht="18" customHeight="1" x14ac:dyDescent="0.25">
      <c r="A28962" s="59" t="str">
        <f t="shared" si="452"/>
        <v/>
      </c>
    </row>
    <row r="28963" spans="1:1" ht="18" customHeight="1" x14ac:dyDescent="0.25">
      <c r="A28963" s="59" t="str">
        <f t="shared" si="452"/>
        <v/>
      </c>
    </row>
    <row r="28964" spans="1:1" ht="18" customHeight="1" x14ac:dyDescent="0.25">
      <c r="A28964" s="59" t="str">
        <f t="shared" si="452"/>
        <v/>
      </c>
    </row>
    <row r="28965" spans="1:1" ht="18" customHeight="1" x14ac:dyDescent="0.25">
      <c r="A28965" s="59" t="str">
        <f t="shared" si="452"/>
        <v/>
      </c>
    </row>
    <row r="28966" spans="1:1" ht="18" customHeight="1" x14ac:dyDescent="0.25">
      <c r="A28966" s="59" t="str">
        <f t="shared" si="452"/>
        <v/>
      </c>
    </row>
    <row r="28967" spans="1:1" ht="18" customHeight="1" x14ac:dyDescent="0.25">
      <c r="A28967" s="59" t="str">
        <f t="shared" si="452"/>
        <v/>
      </c>
    </row>
    <row r="28968" spans="1:1" ht="18" customHeight="1" x14ac:dyDescent="0.25">
      <c r="A28968" s="59" t="str">
        <f t="shared" si="452"/>
        <v/>
      </c>
    </row>
    <row r="28969" spans="1:1" ht="18" customHeight="1" x14ac:dyDescent="0.25">
      <c r="A28969" s="59" t="str">
        <f t="shared" si="452"/>
        <v/>
      </c>
    </row>
    <row r="28970" spans="1:1" ht="18" customHeight="1" x14ac:dyDescent="0.25">
      <c r="A28970" s="59" t="str">
        <f t="shared" si="452"/>
        <v/>
      </c>
    </row>
    <row r="28971" spans="1:1" ht="18" customHeight="1" x14ac:dyDescent="0.25">
      <c r="A28971" s="59" t="str">
        <f t="shared" si="452"/>
        <v/>
      </c>
    </row>
    <row r="28972" spans="1:1" ht="18" customHeight="1" x14ac:dyDescent="0.25">
      <c r="A28972" s="59" t="str">
        <f t="shared" si="452"/>
        <v/>
      </c>
    </row>
    <row r="28973" spans="1:1" ht="18" customHeight="1" x14ac:dyDescent="0.25">
      <c r="A28973" s="59" t="str">
        <f t="shared" si="452"/>
        <v/>
      </c>
    </row>
    <row r="28974" spans="1:1" ht="18" customHeight="1" x14ac:dyDescent="0.25">
      <c r="A28974" s="59" t="str">
        <f t="shared" ref="A28974:A29037" si="453">IF(B28974&lt;&gt;"",DATE(2020,INT((ROW(A28972)-1)/78)+1,1),"")</f>
        <v/>
      </c>
    </row>
    <row r="28975" spans="1:1" ht="18" customHeight="1" x14ac:dyDescent="0.25">
      <c r="A28975" s="59" t="str">
        <f t="shared" si="453"/>
        <v/>
      </c>
    </row>
    <row r="28976" spans="1:1" ht="18" customHeight="1" x14ac:dyDescent="0.25">
      <c r="A28976" s="59" t="str">
        <f t="shared" si="453"/>
        <v/>
      </c>
    </row>
    <row r="28977" spans="1:1" ht="18" customHeight="1" x14ac:dyDescent="0.25">
      <c r="A28977" s="59" t="str">
        <f t="shared" si="453"/>
        <v/>
      </c>
    </row>
    <row r="28978" spans="1:1" ht="18" customHeight="1" x14ac:dyDescent="0.25">
      <c r="A28978" s="59" t="str">
        <f t="shared" si="453"/>
        <v/>
      </c>
    </row>
    <row r="28979" spans="1:1" ht="18" customHeight="1" x14ac:dyDescent="0.25">
      <c r="A28979" s="59" t="str">
        <f t="shared" si="453"/>
        <v/>
      </c>
    </row>
    <row r="28980" spans="1:1" ht="18" customHeight="1" x14ac:dyDescent="0.25">
      <c r="A28980" s="59" t="str">
        <f t="shared" si="453"/>
        <v/>
      </c>
    </row>
    <row r="28981" spans="1:1" ht="18" customHeight="1" x14ac:dyDescent="0.25">
      <c r="A28981" s="59" t="str">
        <f t="shared" si="453"/>
        <v/>
      </c>
    </row>
    <row r="28982" spans="1:1" ht="18" customHeight="1" x14ac:dyDescent="0.25">
      <c r="A28982" s="59" t="str">
        <f t="shared" si="453"/>
        <v/>
      </c>
    </row>
    <row r="28983" spans="1:1" ht="18" customHeight="1" x14ac:dyDescent="0.25">
      <c r="A28983" s="59" t="str">
        <f t="shared" si="453"/>
        <v/>
      </c>
    </row>
    <row r="28984" spans="1:1" ht="18" customHeight="1" x14ac:dyDescent="0.25">
      <c r="A28984" s="59" t="str">
        <f t="shared" si="453"/>
        <v/>
      </c>
    </row>
    <row r="28985" spans="1:1" ht="18" customHeight="1" x14ac:dyDescent="0.25">
      <c r="A28985" s="59" t="str">
        <f t="shared" si="453"/>
        <v/>
      </c>
    </row>
    <row r="28986" spans="1:1" ht="18" customHeight="1" x14ac:dyDescent="0.25">
      <c r="A28986" s="59" t="str">
        <f t="shared" si="453"/>
        <v/>
      </c>
    </row>
    <row r="28987" spans="1:1" ht="18" customHeight="1" x14ac:dyDescent="0.25">
      <c r="A28987" s="59" t="str">
        <f t="shared" si="453"/>
        <v/>
      </c>
    </row>
    <row r="28988" spans="1:1" ht="18" customHeight="1" x14ac:dyDescent="0.25">
      <c r="A28988" s="59" t="str">
        <f t="shared" si="453"/>
        <v/>
      </c>
    </row>
    <row r="28989" spans="1:1" ht="18" customHeight="1" x14ac:dyDescent="0.25">
      <c r="A28989" s="59" t="str">
        <f t="shared" si="453"/>
        <v/>
      </c>
    </row>
    <row r="28990" spans="1:1" ht="18" customHeight="1" x14ac:dyDescent="0.25">
      <c r="A28990" s="59" t="str">
        <f t="shared" si="453"/>
        <v/>
      </c>
    </row>
    <row r="28991" spans="1:1" ht="18" customHeight="1" x14ac:dyDescent="0.25">
      <c r="A28991" s="59" t="str">
        <f t="shared" si="453"/>
        <v/>
      </c>
    </row>
    <row r="28992" spans="1:1" ht="18" customHeight="1" x14ac:dyDescent="0.25">
      <c r="A28992" s="59" t="str">
        <f t="shared" si="453"/>
        <v/>
      </c>
    </row>
    <row r="28993" spans="1:1" ht="18" customHeight="1" x14ac:dyDescent="0.25">
      <c r="A28993" s="59" t="str">
        <f t="shared" si="453"/>
        <v/>
      </c>
    </row>
    <row r="28994" spans="1:1" ht="18" customHeight="1" x14ac:dyDescent="0.25">
      <c r="A28994" s="59" t="str">
        <f t="shared" si="453"/>
        <v/>
      </c>
    </row>
    <row r="28995" spans="1:1" ht="18" customHeight="1" x14ac:dyDescent="0.25">
      <c r="A28995" s="59" t="str">
        <f t="shared" si="453"/>
        <v/>
      </c>
    </row>
    <row r="28996" spans="1:1" ht="18" customHeight="1" x14ac:dyDescent="0.25">
      <c r="A28996" s="59" t="str">
        <f t="shared" si="453"/>
        <v/>
      </c>
    </row>
    <row r="28997" spans="1:1" ht="18" customHeight="1" x14ac:dyDescent="0.25">
      <c r="A28997" s="59" t="str">
        <f t="shared" si="453"/>
        <v/>
      </c>
    </row>
    <row r="28998" spans="1:1" ht="18" customHeight="1" x14ac:dyDescent="0.25">
      <c r="A28998" s="59" t="str">
        <f t="shared" si="453"/>
        <v/>
      </c>
    </row>
    <row r="28999" spans="1:1" ht="18" customHeight="1" x14ac:dyDescent="0.25">
      <c r="A28999" s="59" t="str">
        <f t="shared" si="453"/>
        <v/>
      </c>
    </row>
    <row r="29000" spans="1:1" ht="18" customHeight="1" x14ac:dyDescent="0.25">
      <c r="A29000" s="59" t="str">
        <f t="shared" si="453"/>
        <v/>
      </c>
    </row>
    <row r="29001" spans="1:1" ht="18" customHeight="1" x14ac:dyDescent="0.25">
      <c r="A29001" s="59" t="str">
        <f t="shared" si="453"/>
        <v/>
      </c>
    </row>
    <row r="29002" spans="1:1" ht="18" customHeight="1" x14ac:dyDescent="0.25">
      <c r="A29002" s="59" t="str">
        <f t="shared" si="453"/>
        <v/>
      </c>
    </row>
    <row r="29003" spans="1:1" ht="18" customHeight="1" x14ac:dyDescent="0.25">
      <c r="A29003" s="59" t="str">
        <f t="shared" si="453"/>
        <v/>
      </c>
    </row>
    <row r="29004" spans="1:1" ht="18" customHeight="1" x14ac:dyDescent="0.25">
      <c r="A29004" s="59" t="str">
        <f t="shared" si="453"/>
        <v/>
      </c>
    </row>
    <row r="29005" spans="1:1" ht="18" customHeight="1" x14ac:dyDescent="0.25">
      <c r="A29005" s="59" t="str">
        <f t="shared" si="453"/>
        <v/>
      </c>
    </row>
    <row r="29006" spans="1:1" ht="18" customHeight="1" x14ac:dyDescent="0.25">
      <c r="A29006" s="59" t="str">
        <f t="shared" si="453"/>
        <v/>
      </c>
    </row>
    <row r="29007" spans="1:1" ht="18" customHeight="1" x14ac:dyDescent="0.25">
      <c r="A29007" s="59" t="str">
        <f t="shared" si="453"/>
        <v/>
      </c>
    </row>
    <row r="29008" spans="1:1" ht="18" customHeight="1" x14ac:dyDescent="0.25">
      <c r="A29008" s="59" t="str">
        <f t="shared" si="453"/>
        <v/>
      </c>
    </row>
    <row r="29009" spans="1:1" ht="18" customHeight="1" x14ac:dyDescent="0.25">
      <c r="A29009" s="59" t="str">
        <f t="shared" si="453"/>
        <v/>
      </c>
    </row>
    <row r="29010" spans="1:1" ht="18" customHeight="1" x14ac:dyDescent="0.25">
      <c r="A29010" s="59" t="str">
        <f t="shared" si="453"/>
        <v/>
      </c>
    </row>
    <row r="29011" spans="1:1" ht="18" customHeight="1" x14ac:dyDescent="0.25">
      <c r="A29011" s="59" t="str">
        <f t="shared" si="453"/>
        <v/>
      </c>
    </row>
    <row r="29012" spans="1:1" ht="18" customHeight="1" x14ac:dyDescent="0.25">
      <c r="A29012" s="59" t="str">
        <f t="shared" si="453"/>
        <v/>
      </c>
    </row>
    <row r="29013" spans="1:1" ht="18" customHeight="1" x14ac:dyDescent="0.25">
      <c r="A29013" s="59" t="str">
        <f t="shared" si="453"/>
        <v/>
      </c>
    </row>
    <row r="29014" spans="1:1" ht="18" customHeight="1" x14ac:dyDescent="0.25">
      <c r="A29014" s="59" t="str">
        <f t="shared" si="453"/>
        <v/>
      </c>
    </row>
    <row r="29015" spans="1:1" ht="18" customHeight="1" x14ac:dyDescent="0.25">
      <c r="A29015" s="59" t="str">
        <f t="shared" si="453"/>
        <v/>
      </c>
    </row>
    <row r="29016" spans="1:1" ht="18" customHeight="1" x14ac:dyDescent="0.25">
      <c r="A29016" s="59" t="str">
        <f t="shared" si="453"/>
        <v/>
      </c>
    </row>
    <row r="29017" spans="1:1" ht="18" customHeight="1" x14ac:dyDescent="0.25">
      <c r="A29017" s="59" t="str">
        <f t="shared" si="453"/>
        <v/>
      </c>
    </row>
    <row r="29018" spans="1:1" ht="18" customHeight="1" x14ac:dyDescent="0.25">
      <c r="A29018" s="59" t="str">
        <f t="shared" si="453"/>
        <v/>
      </c>
    </row>
    <row r="29019" spans="1:1" ht="18" customHeight="1" x14ac:dyDescent="0.25">
      <c r="A29019" s="59" t="str">
        <f t="shared" si="453"/>
        <v/>
      </c>
    </row>
    <row r="29020" spans="1:1" ht="18" customHeight="1" x14ac:dyDescent="0.25">
      <c r="A29020" s="59" t="str">
        <f t="shared" si="453"/>
        <v/>
      </c>
    </row>
    <row r="29021" spans="1:1" ht="18" customHeight="1" x14ac:dyDescent="0.25">
      <c r="A29021" s="59" t="str">
        <f t="shared" si="453"/>
        <v/>
      </c>
    </row>
    <row r="29022" spans="1:1" ht="18" customHeight="1" x14ac:dyDescent="0.25">
      <c r="A29022" s="59" t="str">
        <f t="shared" si="453"/>
        <v/>
      </c>
    </row>
    <row r="29023" spans="1:1" ht="18" customHeight="1" x14ac:dyDescent="0.25">
      <c r="A29023" s="59" t="str">
        <f t="shared" si="453"/>
        <v/>
      </c>
    </row>
    <row r="29024" spans="1:1" ht="18" customHeight="1" x14ac:dyDescent="0.25">
      <c r="A29024" s="59" t="str">
        <f t="shared" si="453"/>
        <v/>
      </c>
    </row>
    <row r="29025" spans="1:1" ht="18" customHeight="1" x14ac:dyDescent="0.25">
      <c r="A29025" s="59" t="str">
        <f t="shared" si="453"/>
        <v/>
      </c>
    </row>
    <row r="29026" spans="1:1" ht="18" customHeight="1" x14ac:dyDescent="0.25">
      <c r="A29026" s="59" t="str">
        <f t="shared" si="453"/>
        <v/>
      </c>
    </row>
    <row r="29027" spans="1:1" ht="18" customHeight="1" x14ac:dyDescent="0.25">
      <c r="A29027" s="59" t="str">
        <f t="shared" si="453"/>
        <v/>
      </c>
    </row>
    <row r="29028" spans="1:1" ht="18" customHeight="1" x14ac:dyDescent="0.25">
      <c r="A29028" s="59" t="str">
        <f t="shared" si="453"/>
        <v/>
      </c>
    </row>
    <row r="29029" spans="1:1" ht="18" customHeight="1" x14ac:dyDescent="0.25">
      <c r="A29029" s="59" t="str">
        <f t="shared" si="453"/>
        <v/>
      </c>
    </row>
    <row r="29030" spans="1:1" ht="18" customHeight="1" x14ac:dyDescent="0.25">
      <c r="A29030" s="59" t="str">
        <f t="shared" si="453"/>
        <v/>
      </c>
    </row>
    <row r="29031" spans="1:1" ht="18" customHeight="1" x14ac:dyDescent="0.25">
      <c r="A29031" s="59" t="str">
        <f t="shared" si="453"/>
        <v/>
      </c>
    </row>
    <row r="29032" spans="1:1" ht="18" customHeight="1" x14ac:dyDescent="0.25">
      <c r="A29032" s="59" t="str">
        <f t="shared" si="453"/>
        <v/>
      </c>
    </row>
    <row r="29033" spans="1:1" ht="18" customHeight="1" x14ac:dyDescent="0.25">
      <c r="A29033" s="59" t="str">
        <f t="shared" si="453"/>
        <v/>
      </c>
    </row>
    <row r="29034" spans="1:1" ht="18" customHeight="1" x14ac:dyDescent="0.25">
      <c r="A29034" s="59" t="str">
        <f t="shared" si="453"/>
        <v/>
      </c>
    </row>
    <row r="29035" spans="1:1" ht="18" customHeight="1" x14ac:dyDescent="0.25">
      <c r="A29035" s="59" t="str">
        <f t="shared" si="453"/>
        <v/>
      </c>
    </row>
    <row r="29036" spans="1:1" ht="18" customHeight="1" x14ac:dyDescent="0.25">
      <c r="A29036" s="59" t="str">
        <f t="shared" si="453"/>
        <v/>
      </c>
    </row>
    <row r="29037" spans="1:1" ht="18" customHeight="1" x14ac:dyDescent="0.25">
      <c r="A29037" s="59" t="str">
        <f t="shared" si="453"/>
        <v/>
      </c>
    </row>
    <row r="29038" spans="1:1" ht="18" customHeight="1" x14ac:dyDescent="0.25">
      <c r="A29038" s="59" t="str">
        <f t="shared" ref="A29038:A29101" si="454">IF(B29038&lt;&gt;"",DATE(2020,INT((ROW(A29036)-1)/78)+1,1),"")</f>
        <v/>
      </c>
    </row>
    <row r="29039" spans="1:1" ht="18" customHeight="1" x14ac:dyDescent="0.25">
      <c r="A29039" s="59" t="str">
        <f t="shared" si="454"/>
        <v/>
      </c>
    </row>
    <row r="29040" spans="1:1" ht="18" customHeight="1" x14ac:dyDescent="0.25">
      <c r="A29040" s="59" t="str">
        <f t="shared" si="454"/>
        <v/>
      </c>
    </row>
    <row r="29041" spans="1:1" ht="18" customHeight="1" x14ac:dyDescent="0.25">
      <c r="A29041" s="59" t="str">
        <f t="shared" si="454"/>
        <v/>
      </c>
    </row>
    <row r="29042" spans="1:1" ht="18" customHeight="1" x14ac:dyDescent="0.25">
      <c r="A29042" s="59" t="str">
        <f t="shared" si="454"/>
        <v/>
      </c>
    </row>
    <row r="29043" spans="1:1" ht="18" customHeight="1" x14ac:dyDescent="0.25">
      <c r="A29043" s="59" t="str">
        <f t="shared" si="454"/>
        <v/>
      </c>
    </row>
    <row r="29044" spans="1:1" ht="18" customHeight="1" x14ac:dyDescent="0.25">
      <c r="A29044" s="59" t="str">
        <f t="shared" si="454"/>
        <v/>
      </c>
    </row>
    <row r="29045" spans="1:1" ht="18" customHeight="1" x14ac:dyDescent="0.25">
      <c r="A29045" s="59" t="str">
        <f t="shared" si="454"/>
        <v/>
      </c>
    </row>
    <row r="29046" spans="1:1" ht="18" customHeight="1" x14ac:dyDescent="0.25">
      <c r="A29046" s="59" t="str">
        <f t="shared" si="454"/>
        <v/>
      </c>
    </row>
    <row r="29047" spans="1:1" ht="18" customHeight="1" x14ac:dyDescent="0.25">
      <c r="A29047" s="59" t="str">
        <f t="shared" si="454"/>
        <v/>
      </c>
    </row>
    <row r="29048" spans="1:1" ht="18" customHeight="1" x14ac:dyDescent="0.25">
      <c r="A29048" s="59" t="str">
        <f t="shared" si="454"/>
        <v/>
      </c>
    </row>
    <row r="29049" spans="1:1" ht="18" customHeight="1" x14ac:dyDescent="0.25">
      <c r="A29049" s="59" t="str">
        <f t="shared" si="454"/>
        <v/>
      </c>
    </row>
    <row r="29050" spans="1:1" ht="18" customHeight="1" x14ac:dyDescent="0.25">
      <c r="A29050" s="59" t="str">
        <f t="shared" si="454"/>
        <v/>
      </c>
    </row>
    <row r="29051" spans="1:1" ht="18" customHeight="1" x14ac:dyDescent="0.25">
      <c r="A29051" s="59" t="str">
        <f t="shared" si="454"/>
        <v/>
      </c>
    </row>
    <row r="29052" spans="1:1" ht="18" customHeight="1" x14ac:dyDescent="0.25">
      <c r="A29052" s="59" t="str">
        <f t="shared" si="454"/>
        <v/>
      </c>
    </row>
    <row r="29053" spans="1:1" ht="18" customHeight="1" x14ac:dyDescent="0.25">
      <c r="A29053" s="59" t="str">
        <f t="shared" si="454"/>
        <v/>
      </c>
    </row>
    <row r="29054" spans="1:1" ht="18" customHeight="1" x14ac:dyDescent="0.25">
      <c r="A29054" s="59" t="str">
        <f t="shared" si="454"/>
        <v/>
      </c>
    </row>
    <row r="29055" spans="1:1" ht="18" customHeight="1" x14ac:dyDescent="0.25">
      <c r="A29055" s="59" t="str">
        <f t="shared" si="454"/>
        <v/>
      </c>
    </row>
    <row r="29056" spans="1:1" ht="18" customHeight="1" x14ac:dyDescent="0.25">
      <c r="A29056" s="59" t="str">
        <f t="shared" si="454"/>
        <v/>
      </c>
    </row>
    <row r="29057" spans="1:1" ht="18" customHeight="1" x14ac:dyDescent="0.25">
      <c r="A29057" s="59" t="str">
        <f t="shared" si="454"/>
        <v/>
      </c>
    </row>
    <row r="29058" spans="1:1" ht="18" customHeight="1" x14ac:dyDescent="0.25">
      <c r="A29058" s="59" t="str">
        <f t="shared" si="454"/>
        <v/>
      </c>
    </row>
    <row r="29059" spans="1:1" ht="18" customHeight="1" x14ac:dyDescent="0.25">
      <c r="A29059" s="59" t="str">
        <f t="shared" si="454"/>
        <v/>
      </c>
    </row>
    <row r="29060" spans="1:1" ht="18" customHeight="1" x14ac:dyDescent="0.25">
      <c r="A29060" s="59" t="str">
        <f t="shared" si="454"/>
        <v/>
      </c>
    </row>
    <row r="29061" spans="1:1" ht="18" customHeight="1" x14ac:dyDescent="0.25">
      <c r="A29061" s="59" t="str">
        <f t="shared" si="454"/>
        <v/>
      </c>
    </row>
    <row r="29062" spans="1:1" ht="18" customHeight="1" x14ac:dyDescent="0.25">
      <c r="A29062" s="59" t="str">
        <f t="shared" si="454"/>
        <v/>
      </c>
    </row>
    <row r="29063" spans="1:1" ht="18" customHeight="1" x14ac:dyDescent="0.25">
      <c r="A29063" s="59" t="str">
        <f t="shared" si="454"/>
        <v/>
      </c>
    </row>
    <row r="29064" spans="1:1" ht="18" customHeight="1" x14ac:dyDescent="0.25">
      <c r="A29064" s="59" t="str">
        <f t="shared" si="454"/>
        <v/>
      </c>
    </row>
    <row r="29065" spans="1:1" ht="18" customHeight="1" x14ac:dyDescent="0.25">
      <c r="A29065" s="59" t="str">
        <f t="shared" si="454"/>
        <v/>
      </c>
    </row>
    <row r="29066" spans="1:1" ht="18" customHeight="1" x14ac:dyDescent="0.25">
      <c r="A29066" s="59" t="str">
        <f t="shared" si="454"/>
        <v/>
      </c>
    </row>
    <row r="29067" spans="1:1" ht="18" customHeight="1" x14ac:dyDescent="0.25">
      <c r="A29067" s="59" t="str">
        <f t="shared" si="454"/>
        <v/>
      </c>
    </row>
    <row r="29068" spans="1:1" ht="18" customHeight="1" x14ac:dyDescent="0.25">
      <c r="A29068" s="59" t="str">
        <f t="shared" si="454"/>
        <v/>
      </c>
    </row>
    <row r="29069" spans="1:1" ht="18" customHeight="1" x14ac:dyDescent="0.25">
      <c r="A29069" s="59" t="str">
        <f t="shared" si="454"/>
        <v/>
      </c>
    </row>
    <row r="29070" spans="1:1" ht="18" customHeight="1" x14ac:dyDescent="0.25">
      <c r="A29070" s="59" t="str">
        <f t="shared" si="454"/>
        <v/>
      </c>
    </row>
    <row r="29071" spans="1:1" ht="18" customHeight="1" x14ac:dyDescent="0.25">
      <c r="A29071" s="59" t="str">
        <f t="shared" si="454"/>
        <v/>
      </c>
    </row>
    <row r="29072" spans="1:1" ht="18" customHeight="1" x14ac:dyDescent="0.25">
      <c r="A29072" s="59" t="str">
        <f t="shared" si="454"/>
        <v/>
      </c>
    </row>
    <row r="29073" spans="1:1" ht="18" customHeight="1" x14ac:dyDescent="0.25">
      <c r="A29073" s="59" t="str">
        <f t="shared" si="454"/>
        <v/>
      </c>
    </row>
    <row r="29074" spans="1:1" ht="18" customHeight="1" x14ac:dyDescent="0.25">
      <c r="A29074" s="59" t="str">
        <f t="shared" si="454"/>
        <v/>
      </c>
    </row>
    <row r="29075" spans="1:1" ht="18" customHeight="1" x14ac:dyDescent="0.25">
      <c r="A29075" s="59" t="str">
        <f t="shared" si="454"/>
        <v/>
      </c>
    </row>
    <row r="29076" spans="1:1" ht="18" customHeight="1" x14ac:dyDescent="0.25">
      <c r="A29076" s="59" t="str">
        <f t="shared" si="454"/>
        <v/>
      </c>
    </row>
    <row r="29077" spans="1:1" ht="18" customHeight="1" x14ac:dyDescent="0.25">
      <c r="A29077" s="59" t="str">
        <f t="shared" si="454"/>
        <v/>
      </c>
    </row>
    <row r="29078" spans="1:1" ht="18" customHeight="1" x14ac:dyDescent="0.25">
      <c r="A29078" s="59" t="str">
        <f t="shared" si="454"/>
        <v/>
      </c>
    </row>
    <row r="29079" spans="1:1" ht="18" customHeight="1" x14ac:dyDescent="0.25">
      <c r="A29079" s="59" t="str">
        <f t="shared" si="454"/>
        <v/>
      </c>
    </row>
    <row r="29080" spans="1:1" ht="18" customHeight="1" x14ac:dyDescent="0.25">
      <c r="A29080" s="59" t="str">
        <f t="shared" si="454"/>
        <v/>
      </c>
    </row>
    <row r="29081" spans="1:1" ht="18" customHeight="1" x14ac:dyDescent="0.25">
      <c r="A29081" s="59" t="str">
        <f t="shared" si="454"/>
        <v/>
      </c>
    </row>
    <row r="29082" spans="1:1" ht="18" customHeight="1" x14ac:dyDescent="0.25">
      <c r="A29082" s="59" t="str">
        <f t="shared" si="454"/>
        <v/>
      </c>
    </row>
    <row r="29083" spans="1:1" ht="18" customHeight="1" x14ac:dyDescent="0.25">
      <c r="A29083" s="59" t="str">
        <f t="shared" si="454"/>
        <v/>
      </c>
    </row>
    <row r="29084" spans="1:1" ht="18" customHeight="1" x14ac:dyDescent="0.25">
      <c r="A29084" s="59" t="str">
        <f t="shared" si="454"/>
        <v/>
      </c>
    </row>
    <row r="29085" spans="1:1" ht="18" customHeight="1" x14ac:dyDescent="0.25">
      <c r="A29085" s="59" t="str">
        <f t="shared" si="454"/>
        <v/>
      </c>
    </row>
    <row r="29086" spans="1:1" ht="18" customHeight="1" x14ac:dyDescent="0.25">
      <c r="A29086" s="59" t="str">
        <f t="shared" si="454"/>
        <v/>
      </c>
    </row>
    <row r="29087" spans="1:1" ht="18" customHeight="1" x14ac:dyDescent="0.25">
      <c r="A29087" s="59" t="str">
        <f t="shared" si="454"/>
        <v/>
      </c>
    </row>
    <row r="29088" spans="1:1" ht="18" customHeight="1" x14ac:dyDescent="0.25">
      <c r="A29088" s="59" t="str">
        <f t="shared" si="454"/>
        <v/>
      </c>
    </row>
    <row r="29089" spans="1:1" ht="18" customHeight="1" x14ac:dyDescent="0.25">
      <c r="A29089" s="59" t="str">
        <f t="shared" si="454"/>
        <v/>
      </c>
    </row>
    <row r="29090" spans="1:1" ht="18" customHeight="1" x14ac:dyDescent="0.25">
      <c r="A29090" s="59" t="str">
        <f t="shared" si="454"/>
        <v/>
      </c>
    </row>
    <row r="29091" spans="1:1" ht="18" customHeight="1" x14ac:dyDescent="0.25">
      <c r="A29091" s="59" t="str">
        <f t="shared" si="454"/>
        <v/>
      </c>
    </row>
    <row r="29092" spans="1:1" ht="18" customHeight="1" x14ac:dyDescent="0.25">
      <c r="A29092" s="59" t="str">
        <f t="shared" si="454"/>
        <v/>
      </c>
    </row>
    <row r="29093" spans="1:1" ht="18" customHeight="1" x14ac:dyDescent="0.25">
      <c r="A29093" s="59" t="str">
        <f t="shared" si="454"/>
        <v/>
      </c>
    </row>
    <row r="29094" spans="1:1" ht="18" customHeight="1" x14ac:dyDescent="0.25">
      <c r="A29094" s="59" t="str">
        <f t="shared" si="454"/>
        <v/>
      </c>
    </row>
    <row r="29095" spans="1:1" ht="18" customHeight="1" x14ac:dyDescent="0.25">
      <c r="A29095" s="59" t="str">
        <f t="shared" si="454"/>
        <v/>
      </c>
    </row>
    <row r="29096" spans="1:1" ht="18" customHeight="1" x14ac:dyDescent="0.25">
      <c r="A29096" s="59" t="str">
        <f t="shared" si="454"/>
        <v/>
      </c>
    </row>
    <row r="29097" spans="1:1" ht="18" customHeight="1" x14ac:dyDescent="0.25">
      <c r="A29097" s="59" t="str">
        <f t="shared" si="454"/>
        <v/>
      </c>
    </row>
    <row r="29098" spans="1:1" ht="18" customHeight="1" x14ac:dyDescent="0.25">
      <c r="A29098" s="59" t="str">
        <f t="shared" si="454"/>
        <v/>
      </c>
    </row>
    <row r="29099" spans="1:1" ht="18" customHeight="1" x14ac:dyDescent="0.25">
      <c r="A29099" s="59" t="str">
        <f t="shared" si="454"/>
        <v/>
      </c>
    </row>
    <row r="29100" spans="1:1" ht="18" customHeight="1" x14ac:dyDescent="0.25">
      <c r="A29100" s="59" t="str">
        <f t="shared" si="454"/>
        <v/>
      </c>
    </row>
    <row r="29101" spans="1:1" ht="18" customHeight="1" x14ac:dyDescent="0.25">
      <c r="A29101" s="59" t="str">
        <f t="shared" si="454"/>
        <v/>
      </c>
    </row>
    <row r="29102" spans="1:1" ht="18" customHeight="1" x14ac:dyDescent="0.25">
      <c r="A29102" s="59" t="str">
        <f t="shared" ref="A29102:A29165" si="455">IF(B29102&lt;&gt;"",DATE(2020,INT((ROW(A29100)-1)/78)+1,1),"")</f>
        <v/>
      </c>
    </row>
    <row r="29103" spans="1:1" ht="18" customHeight="1" x14ac:dyDescent="0.25">
      <c r="A29103" s="59" t="str">
        <f t="shared" si="455"/>
        <v/>
      </c>
    </row>
    <row r="29104" spans="1:1" ht="18" customHeight="1" x14ac:dyDescent="0.25">
      <c r="A29104" s="59" t="str">
        <f t="shared" si="455"/>
        <v/>
      </c>
    </row>
    <row r="29105" spans="1:1" ht="18" customHeight="1" x14ac:dyDescent="0.25">
      <c r="A29105" s="59" t="str">
        <f t="shared" si="455"/>
        <v/>
      </c>
    </row>
    <row r="29106" spans="1:1" ht="18" customHeight="1" x14ac:dyDescent="0.25">
      <c r="A29106" s="59" t="str">
        <f t="shared" si="455"/>
        <v/>
      </c>
    </row>
    <row r="29107" spans="1:1" ht="18" customHeight="1" x14ac:dyDescent="0.25">
      <c r="A29107" s="59" t="str">
        <f t="shared" si="455"/>
        <v/>
      </c>
    </row>
    <row r="29108" spans="1:1" ht="18" customHeight="1" x14ac:dyDescent="0.25">
      <c r="A29108" s="59" t="str">
        <f t="shared" si="455"/>
        <v/>
      </c>
    </row>
    <row r="29109" spans="1:1" ht="18" customHeight="1" x14ac:dyDescent="0.25">
      <c r="A29109" s="59" t="str">
        <f t="shared" si="455"/>
        <v/>
      </c>
    </row>
    <row r="29110" spans="1:1" ht="18" customHeight="1" x14ac:dyDescent="0.25">
      <c r="A29110" s="59" t="str">
        <f t="shared" si="455"/>
        <v/>
      </c>
    </row>
    <row r="29111" spans="1:1" ht="18" customHeight="1" x14ac:dyDescent="0.25">
      <c r="A29111" s="59" t="str">
        <f t="shared" si="455"/>
        <v/>
      </c>
    </row>
    <row r="29112" spans="1:1" ht="18" customHeight="1" x14ac:dyDescent="0.25">
      <c r="A29112" s="59" t="str">
        <f t="shared" si="455"/>
        <v/>
      </c>
    </row>
    <row r="29113" spans="1:1" ht="18" customHeight="1" x14ac:dyDescent="0.25">
      <c r="A29113" s="59" t="str">
        <f t="shared" si="455"/>
        <v/>
      </c>
    </row>
    <row r="29114" spans="1:1" ht="18" customHeight="1" x14ac:dyDescent="0.25">
      <c r="A29114" s="59" t="str">
        <f t="shared" si="455"/>
        <v/>
      </c>
    </row>
    <row r="29115" spans="1:1" ht="18" customHeight="1" x14ac:dyDescent="0.25">
      <c r="A29115" s="59" t="str">
        <f t="shared" si="455"/>
        <v/>
      </c>
    </row>
    <row r="29116" spans="1:1" ht="18" customHeight="1" x14ac:dyDescent="0.25">
      <c r="A29116" s="59" t="str">
        <f t="shared" si="455"/>
        <v/>
      </c>
    </row>
    <row r="29117" spans="1:1" ht="18" customHeight="1" x14ac:dyDescent="0.25">
      <c r="A29117" s="59" t="str">
        <f t="shared" si="455"/>
        <v/>
      </c>
    </row>
    <row r="29118" spans="1:1" ht="18" customHeight="1" x14ac:dyDescent="0.25">
      <c r="A29118" s="59" t="str">
        <f t="shared" si="455"/>
        <v/>
      </c>
    </row>
    <row r="29119" spans="1:1" ht="18" customHeight="1" x14ac:dyDescent="0.25">
      <c r="A29119" s="59" t="str">
        <f t="shared" si="455"/>
        <v/>
      </c>
    </row>
    <row r="29120" spans="1:1" ht="18" customHeight="1" x14ac:dyDescent="0.25">
      <c r="A29120" s="59" t="str">
        <f t="shared" si="455"/>
        <v/>
      </c>
    </row>
    <row r="29121" spans="1:1" ht="18" customHeight="1" x14ac:dyDescent="0.25">
      <c r="A29121" s="59" t="str">
        <f t="shared" si="455"/>
        <v/>
      </c>
    </row>
    <row r="29122" spans="1:1" ht="18" customHeight="1" x14ac:dyDescent="0.25">
      <c r="A29122" s="59" t="str">
        <f t="shared" si="455"/>
        <v/>
      </c>
    </row>
    <row r="29123" spans="1:1" ht="18" customHeight="1" x14ac:dyDescent="0.25">
      <c r="A29123" s="59" t="str">
        <f t="shared" si="455"/>
        <v/>
      </c>
    </row>
    <row r="29124" spans="1:1" ht="18" customHeight="1" x14ac:dyDescent="0.25">
      <c r="A29124" s="59" t="str">
        <f t="shared" si="455"/>
        <v/>
      </c>
    </row>
    <row r="29125" spans="1:1" ht="18" customHeight="1" x14ac:dyDescent="0.25">
      <c r="A29125" s="59" t="str">
        <f t="shared" si="455"/>
        <v/>
      </c>
    </row>
    <row r="29126" spans="1:1" ht="18" customHeight="1" x14ac:dyDescent="0.25">
      <c r="A29126" s="59" t="str">
        <f t="shared" si="455"/>
        <v/>
      </c>
    </row>
    <row r="29127" spans="1:1" ht="18" customHeight="1" x14ac:dyDescent="0.25">
      <c r="A29127" s="59" t="str">
        <f t="shared" si="455"/>
        <v/>
      </c>
    </row>
    <row r="29128" spans="1:1" ht="18" customHeight="1" x14ac:dyDescent="0.25">
      <c r="A29128" s="59" t="str">
        <f t="shared" si="455"/>
        <v/>
      </c>
    </row>
    <row r="29129" spans="1:1" ht="18" customHeight="1" x14ac:dyDescent="0.25">
      <c r="A29129" s="59" t="str">
        <f t="shared" si="455"/>
        <v/>
      </c>
    </row>
    <row r="29130" spans="1:1" ht="18" customHeight="1" x14ac:dyDescent="0.25">
      <c r="A29130" s="59" t="str">
        <f t="shared" si="455"/>
        <v/>
      </c>
    </row>
    <row r="29131" spans="1:1" ht="18" customHeight="1" x14ac:dyDescent="0.25">
      <c r="A29131" s="59" t="str">
        <f t="shared" si="455"/>
        <v/>
      </c>
    </row>
    <row r="29132" spans="1:1" ht="18" customHeight="1" x14ac:dyDescent="0.25">
      <c r="A29132" s="59" t="str">
        <f t="shared" si="455"/>
        <v/>
      </c>
    </row>
    <row r="29133" spans="1:1" ht="18" customHeight="1" x14ac:dyDescent="0.25">
      <c r="A29133" s="59" t="str">
        <f t="shared" si="455"/>
        <v/>
      </c>
    </row>
    <row r="29134" spans="1:1" ht="18" customHeight="1" x14ac:dyDescent="0.25">
      <c r="A29134" s="59" t="str">
        <f t="shared" si="455"/>
        <v/>
      </c>
    </row>
    <row r="29135" spans="1:1" ht="18" customHeight="1" x14ac:dyDescent="0.25">
      <c r="A29135" s="59" t="str">
        <f t="shared" si="455"/>
        <v/>
      </c>
    </row>
    <row r="29136" spans="1:1" ht="18" customHeight="1" x14ac:dyDescent="0.25">
      <c r="A29136" s="59" t="str">
        <f t="shared" si="455"/>
        <v/>
      </c>
    </row>
    <row r="29137" spans="1:1" ht="18" customHeight="1" x14ac:dyDescent="0.25">
      <c r="A29137" s="59" t="str">
        <f t="shared" si="455"/>
        <v/>
      </c>
    </row>
    <row r="29138" spans="1:1" ht="18" customHeight="1" x14ac:dyDescent="0.25">
      <c r="A29138" s="59" t="str">
        <f t="shared" si="455"/>
        <v/>
      </c>
    </row>
    <row r="29139" spans="1:1" ht="18" customHeight="1" x14ac:dyDescent="0.25">
      <c r="A29139" s="59" t="str">
        <f t="shared" si="455"/>
        <v/>
      </c>
    </row>
    <row r="29140" spans="1:1" ht="18" customHeight="1" x14ac:dyDescent="0.25">
      <c r="A29140" s="59" t="str">
        <f t="shared" si="455"/>
        <v/>
      </c>
    </row>
    <row r="29141" spans="1:1" ht="18" customHeight="1" x14ac:dyDescent="0.25">
      <c r="A29141" s="59" t="str">
        <f t="shared" si="455"/>
        <v/>
      </c>
    </row>
    <row r="29142" spans="1:1" ht="18" customHeight="1" x14ac:dyDescent="0.25">
      <c r="A29142" s="59" t="str">
        <f t="shared" si="455"/>
        <v/>
      </c>
    </row>
    <row r="29143" spans="1:1" ht="18" customHeight="1" x14ac:dyDescent="0.25">
      <c r="A29143" s="59" t="str">
        <f t="shared" si="455"/>
        <v/>
      </c>
    </row>
    <row r="29144" spans="1:1" ht="18" customHeight="1" x14ac:dyDescent="0.25">
      <c r="A29144" s="59" t="str">
        <f t="shared" si="455"/>
        <v/>
      </c>
    </row>
    <row r="29145" spans="1:1" ht="18" customHeight="1" x14ac:dyDescent="0.25">
      <c r="A29145" s="59" t="str">
        <f t="shared" si="455"/>
        <v/>
      </c>
    </row>
    <row r="29146" spans="1:1" ht="18" customHeight="1" x14ac:dyDescent="0.25">
      <c r="A29146" s="59" t="str">
        <f t="shared" si="455"/>
        <v/>
      </c>
    </row>
    <row r="29147" spans="1:1" ht="18" customHeight="1" x14ac:dyDescent="0.25">
      <c r="A29147" s="59" t="str">
        <f t="shared" si="455"/>
        <v/>
      </c>
    </row>
    <row r="29148" spans="1:1" ht="18" customHeight="1" x14ac:dyDescent="0.25">
      <c r="A29148" s="59" t="str">
        <f t="shared" si="455"/>
        <v/>
      </c>
    </row>
    <row r="29149" spans="1:1" ht="18" customHeight="1" x14ac:dyDescent="0.25">
      <c r="A29149" s="59" t="str">
        <f t="shared" si="455"/>
        <v/>
      </c>
    </row>
    <row r="29150" spans="1:1" ht="18" customHeight="1" x14ac:dyDescent="0.25">
      <c r="A29150" s="59" t="str">
        <f t="shared" si="455"/>
        <v/>
      </c>
    </row>
    <row r="29151" spans="1:1" ht="18" customHeight="1" x14ac:dyDescent="0.25">
      <c r="A29151" s="59" t="str">
        <f t="shared" si="455"/>
        <v/>
      </c>
    </row>
    <row r="29152" spans="1:1" ht="18" customHeight="1" x14ac:dyDescent="0.25">
      <c r="A29152" s="59" t="str">
        <f t="shared" si="455"/>
        <v/>
      </c>
    </row>
    <row r="29153" spans="1:1" ht="18" customHeight="1" x14ac:dyDescent="0.25">
      <c r="A29153" s="59" t="str">
        <f t="shared" si="455"/>
        <v/>
      </c>
    </row>
    <row r="29154" spans="1:1" ht="18" customHeight="1" x14ac:dyDescent="0.25">
      <c r="A29154" s="59" t="str">
        <f t="shared" si="455"/>
        <v/>
      </c>
    </row>
    <row r="29155" spans="1:1" ht="18" customHeight="1" x14ac:dyDescent="0.25">
      <c r="A29155" s="59" t="str">
        <f t="shared" si="455"/>
        <v/>
      </c>
    </row>
    <row r="29156" spans="1:1" ht="18" customHeight="1" x14ac:dyDescent="0.25">
      <c r="A29156" s="59" t="str">
        <f t="shared" si="455"/>
        <v/>
      </c>
    </row>
    <row r="29157" spans="1:1" ht="18" customHeight="1" x14ac:dyDescent="0.25">
      <c r="A29157" s="59" t="str">
        <f t="shared" si="455"/>
        <v/>
      </c>
    </row>
    <row r="29158" spans="1:1" ht="18" customHeight="1" x14ac:dyDescent="0.25">
      <c r="A29158" s="59" t="str">
        <f t="shared" si="455"/>
        <v/>
      </c>
    </row>
    <row r="29159" spans="1:1" ht="18" customHeight="1" x14ac:dyDescent="0.25">
      <c r="A29159" s="59" t="str">
        <f t="shared" si="455"/>
        <v/>
      </c>
    </row>
    <row r="29160" spans="1:1" ht="18" customHeight="1" x14ac:dyDescent="0.25">
      <c r="A29160" s="59" t="str">
        <f t="shared" si="455"/>
        <v/>
      </c>
    </row>
    <row r="29161" spans="1:1" ht="18" customHeight="1" x14ac:dyDescent="0.25">
      <c r="A29161" s="59" t="str">
        <f t="shared" si="455"/>
        <v/>
      </c>
    </row>
    <row r="29162" spans="1:1" ht="18" customHeight="1" x14ac:dyDescent="0.25">
      <c r="A29162" s="59" t="str">
        <f t="shared" si="455"/>
        <v/>
      </c>
    </row>
    <row r="29163" spans="1:1" ht="18" customHeight="1" x14ac:dyDescent="0.25">
      <c r="A29163" s="59" t="str">
        <f t="shared" si="455"/>
        <v/>
      </c>
    </row>
    <row r="29164" spans="1:1" ht="18" customHeight="1" x14ac:dyDescent="0.25">
      <c r="A29164" s="59" t="str">
        <f t="shared" si="455"/>
        <v/>
      </c>
    </row>
    <row r="29165" spans="1:1" ht="18" customHeight="1" x14ac:dyDescent="0.25">
      <c r="A29165" s="59" t="str">
        <f t="shared" si="455"/>
        <v/>
      </c>
    </row>
    <row r="29166" spans="1:1" ht="18" customHeight="1" x14ac:dyDescent="0.25">
      <c r="A29166" s="59" t="str">
        <f t="shared" ref="A29166:A29229" si="456">IF(B29166&lt;&gt;"",DATE(2020,INT((ROW(A29164)-1)/78)+1,1),"")</f>
        <v/>
      </c>
    </row>
    <row r="29167" spans="1:1" ht="18" customHeight="1" x14ac:dyDescent="0.25">
      <c r="A29167" s="59" t="str">
        <f t="shared" si="456"/>
        <v/>
      </c>
    </row>
    <row r="29168" spans="1:1" ht="18" customHeight="1" x14ac:dyDescent="0.25">
      <c r="A29168" s="59" t="str">
        <f t="shared" si="456"/>
        <v/>
      </c>
    </row>
    <row r="29169" spans="1:1" ht="18" customHeight="1" x14ac:dyDescent="0.25">
      <c r="A29169" s="59" t="str">
        <f t="shared" si="456"/>
        <v/>
      </c>
    </row>
    <row r="29170" spans="1:1" ht="18" customHeight="1" x14ac:dyDescent="0.25">
      <c r="A29170" s="59" t="str">
        <f t="shared" si="456"/>
        <v/>
      </c>
    </row>
    <row r="29171" spans="1:1" ht="18" customHeight="1" x14ac:dyDescent="0.25">
      <c r="A29171" s="59" t="str">
        <f t="shared" si="456"/>
        <v/>
      </c>
    </row>
    <row r="29172" spans="1:1" ht="18" customHeight="1" x14ac:dyDescent="0.25">
      <c r="A29172" s="59" t="str">
        <f t="shared" si="456"/>
        <v/>
      </c>
    </row>
    <row r="29173" spans="1:1" ht="18" customHeight="1" x14ac:dyDescent="0.25">
      <c r="A29173" s="59" t="str">
        <f t="shared" si="456"/>
        <v/>
      </c>
    </row>
    <row r="29174" spans="1:1" ht="18" customHeight="1" x14ac:dyDescent="0.25">
      <c r="A29174" s="59" t="str">
        <f t="shared" si="456"/>
        <v/>
      </c>
    </row>
    <row r="29175" spans="1:1" ht="18" customHeight="1" x14ac:dyDescent="0.25">
      <c r="A29175" s="59" t="str">
        <f t="shared" si="456"/>
        <v/>
      </c>
    </row>
    <row r="29176" spans="1:1" ht="18" customHeight="1" x14ac:dyDescent="0.25">
      <c r="A29176" s="59" t="str">
        <f t="shared" si="456"/>
        <v/>
      </c>
    </row>
    <row r="29177" spans="1:1" ht="18" customHeight="1" x14ac:dyDescent="0.25">
      <c r="A29177" s="59" t="str">
        <f t="shared" si="456"/>
        <v/>
      </c>
    </row>
    <row r="29178" spans="1:1" ht="18" customHeight="1" x14ac:dyDescent="0.25">
      <c r="A29178" s="59" t="str">
        <f t="shared" si="456"/>
        <v/>
      </c>
    </row>
    <row r="29179" spans="1:1" ht="18" customHeight="1" x14ac:dyDescent="0.25">
      <c r="A29179" s="59" t="str">
        <f t="shared" si="456"/>
        <v/>
      </c>
    </row>
    <row r="29180" spans="1:1" ht="18" customHeight="1" x14ac:dyDescent="0.25">
      <c r="A29180" s="59" t="str">
        <f t="shared" si="456"/>
        <v/>
      </c>
    </row>
    <row r="29181" spans="1:1" ht="18" customHeight="1" x14ac:dyDescent="0.25">
      <c r="A29181" s="59" t="str">
        <f t="shared" si="456"/>
        <v/>
      </c>
    </row>
    <row r="29182" spans="1:1" ht="18" customHeight="1" x14ac:dyDescent="0.25">
      <c r="A29182" s="59" t="str">
        <f t="shared" si="456"/>
        <v/>
      </c>
    </row>
    <row r="29183" spans="1:1" ht="18" customHeight="1" x14ac:dyDescent="0.25">
      <c r="A29183" s="59" t="str">
        <f t="shared" si="456"/>
        <v/>
      </c>
    </row>
    <row r="29184" spans="1:1" ht="18" customHeight="1" x14ac:dyDescent="0.25">
      <c r="A29184" s="59" t="str">
        <f t="shared" si="456"/>
        <v/>
      </c>
    </row>
    <row r="29185" spans="1:1" ht="18" customHeight="1" x14ac:dyDescent="0.25">
      <c r="A29185" s="59" t="str">
        <f t="shared" si="456"/>
        <v/>
      </c>
    </row>
    <row r="29186" spans="1:1" ht="18" customHeight="1" x14ac:dyDescent="0.25">
      <c r="A29186" s="59" t="str">
        <f t="shared" si="456"/>
        <v/>
      </c>
    </row>
    <row r="29187" spans="1:1" ht="18" customHeight="1" x14ac:dyDescent="0.25">
      <c r="A29187" s="59" t="str">
        <f t="shared" si="456"/>
        <v/>
      </c>
    </row>
    <row r="29188" spans="1:1" ht="18" customHeight="1" x14ac:dyDescent="0.25">
      <c r="A29188" s="59" t="str">
        <f t="shared" si="456"/>
        <v/>
      </c>
    </row>
    <row r="29189" spans="1:1" ht="18" customHeight="1" x14ac:dyDescent="0.25">
      <c r="A29189" s="59" t="str">
        <f t="shared" si="456"/>
        <v/>
      </c>
    </row>
    <row r="29190" spans="1:1" ht="18" customHeight="1" x14ac:dyDescent="0.25">
      <c r="A29190" s="59" t="str">
        <f t="shared" si="456"/>
        <v/>
      </c>
    </row>
    <row r="29191" spans="1:1" ht="18" customHeight="1" x14ac:dyDescent="0.25">
      <c r="A29191" s="59" t="str">
        <f t="shared" si="456"/>
        <v/>
      </c>
    </row>
    <row r="29192" spans="1:1" ht="18" customHeight="1" x14ac:dyDescent="0.25">
      <c r="A29192" s="59" t="str">
        <f t="shared" si="456"/>
        <v/>
      </c>
    </row>
    <row r="29193" spans="1:1" ht="18" customHeight="1" x14ac:dyDescent="0.25">
      <c r="A29193" s="59" t="str">
        <f t="shared" si="456"/>
        <v/>
      </c>
    </row>
    <row r="29194" spans="1:1" ht="18" customHeight="1" x14ac:dyDescent="0.25">
      <c r="A29194" s="59" t="str">
        <f t="shared" si="456"/>
        <v/>
      </c>
    </row>
    <row r="29195" spans="1:1" ht="18" customHeight="1" x14ac:dyDescent="0.25">
      <c r="A29195" s="59" t="str">
        <f t="shared" si="456"/>
        <v/>
      </c>
    </row>
    <row r="29196" spans="1:1" ht="18" customHeight="1" x14ac:dyDescent="0.25">
      <c r="A29196" s="59" t="str">
        <f t="shared" si="456"/>
        <v/>
      </c>
    </row>
    <row r="29197" spans="1:1" ht="18" customHeight="1" x14ac:dyDescent="0.25">
      <c r="A29197" s="59" t="str">
        <f t="shared" si="456"/>
        <v/>
      </c>
    </row>
    <row r="29198" spans="1:1" ht="18" customHeight="1" x14ac:dyDescent="0.25">
      <c r="A29198" s="59" t="str">
        <f t="shared" si="456"/>
        <v/>
      </c>
    </row>
    <row r="29199" spans="1:1" ht="18" customHeight="1" x14ac:dyDescent="0.25">
      <c r="A29199" s="59" t="str">
        <f t="shared" si="456"/>
        <v/>
      </c>
    </row>
    <row r="29200" spans="1:1" ht="18" customHeight="1" x14ac:dyDescent="0.25">
      <c r="A29200" s="59" t="str">
        <f t="shared" si="456"/>
        <v/>
      </c>
    </row>
    <row r="29201" spans="1:1" ht="18" customHeight="1" x14ac:dyDescent="0.25">
      <c r="A29201" s="59" t="str">
        <f t="shared" si="456"/>
        <v/>
      </c>
    </row>
    <row r="29202" spans="1:1" ht="18" customHeight="1" x14ac:dyDescent="0.25">
      <c r="A29202" s="59" t="str">
        <f t="shared" si="456"/>
        <v/>
      </c>
    </row>
    <row r="29203" spans="1:1" ht="18" customHeight="1" x14ac:dyDescent="0.25">
      <c r="A29203" s="59" t="str">
        <f t="shared" si="456"/>
        <v/>
      </c>
    </row>
    <row r="29204" spans="1:1" ht="18" customHeight="1" x14ac:dyDescent="0.25">
      <c r="A29204" s="59" t="str">
        <f t="shared" si="456"/>
        <v/>
      </c>
    </row>
    <row r="29205" spans="1:1" ht="18" customHeight="1" x14ac:dyDescent="0.25">
      <c r="A29205" s="59" t="str">
        <f t="shared" si="456"/>
        <v/>
      </c>
    </row>
    <row r="29206" spans="1:1" ht="18" customHeight="1" x14ac:dyDescent="0.25">
      <c r="A29206" s="59" t="str">
        <f t="shared" si="456"/>
        <v/>
      </c>
    </row>
    <row r="29207" spans="1:1" ht="18" customHeight="1" x14ac:dyDescent="0.25">
      <c r="A29207" s="59" t="str">
        <f t="shared" si="456"/>
        <v/>
      </c>
    </row>
    <row r="29208" spans="1:1" ht="18" customHeight="1" x14ac:dyDescent="0.25">
      <c r="A29208" s="59" t="str">
        <f t="shared" si="456"/>
        <v/>
      </c>
    </row>
    <row r="29209" spans="1:1" ht="18" customHeight="1" x14ac:dyDescent="0.25">
      <c r="A29209" s="59" t="str">
        <f t="shared" si="456"/>
        <v/>
      </c>
    </row>
    <row r="29210" spans="1:1" ht="18" customHeight="1" x14ac:dyDescent="0.25">
      <c r="A29210" s="59" t="str">
        <f t="shared" si="456"/>
        <v/>
      </c>
    </row>
    <row r="29211" spans="1:1" ht="18" customHeight="1" x14ac:dyDescent="0.25">
      <c r="A29211" s="59" t="str">
        <f t="shared" si="456"/>
        <v/>
      </c>
    </row>
    <row r="29212" spans="1:1" ht="18" customHeight="1" x14ac:dyDescent="0.25">
      <c r="A29212" s="59" t="str">
        <f t="shared" si="456"/>
        <v/>
      </c>
    </row>
    <row r="29213" spans="1:1" ht="18" customHeight="1" x14ac:dyDescent="0.25">
      <c r="A29213" s="59" t="str">
        <f t="shared" si="456"/>
        <v/>
      </c>
    </row>
    <row r="29214" spans="1:1" ht="18" customHeight="1" x14ac:dyDescent="0.25">
      <c r="A29214" s="59" t="str">
        <f t="shared" si="456"/>
        <v/>
      </c>
    </row>
    <row r="29215" spans="1:1" ht="18" customHeight="1" x14ac:dyDescent="0.25">
      <c r="A29215" s="59" t="str">
        <f t="shared" si="456"/>
        <v/>
      </c>
    </row>
    <row r="29216" spans="1:1" ht="18" customHeight="1" x14ac:dyDescent="0.25">
      <c r="A29216" s="59" t="str">
        <f t="shared" si="456"/>
        <v/>
      </c>
    </row>
    <row r="29217" spans="1:1" ht="18" customHeight="1" x14ac:dyDescent="0.25">
      <c r="A29217" s="59" t="str">
        <f t="shared" si="456"/>
        <v/>
      </c>
    </row>
    <row r="29218" spans="1:1" ht="18" customHeight="1" x14ac:dyDescent="0.25">
      <c r="A29218" s="59" t="str">
        <f t="shared" si="456"/>
        <v/>
      </c>
    </row>
    <row r="29219" spans="1:1" ht="18" customHeight="1" x14ac:dyDescent="0.25">
      <c r="A29219" s="59" t="str">
        <f t="shared" si="456"/>
        <v/>
      </c>
    </row>
    <row r="29220" spans="1:1" ht="18" customHeight="1" x14ac:dyDescent="0.25">
      <c r="A29220" s="59" t="str">
        <f t="shared" si="456"/>
        <v/>
      </c>
    </row>
    <row r="29221" spans="1:1" ht="18" customHeight="1" x14ac:dyDescent="0.25">
      <c r="A29221" s="59" t="str">
        <f t="shared" si="456"/>
        <v/>
      </c>
    </row>
    <row r="29222" spans="1:1" ht="18" customHeight="1" x14ac:dyDescent="0.25">
      <c r="A29222" s="59" t="str">
        <f t="shared" si="456"/>
        <v/>
      </c>
    </row>
    <row r="29223" spans="1:1" ht="18" customHeight="1" x14ac:dyDescent="0.25">
      <c r="A29223" s="59" t="str">
        <f t="shared" si="456"/>
        <v/>
      </c>
    </row>
    <row r="29224" spans="1:1" ht="18" customHeight="1" x14ac:dyDescent="0.25">
      <c r="A29224" s="59" t="str">
        <f t="shared" si="456"/>
        <v/>
      </c>
    </row>
    <row r="29225" spans="1:1" ht="18" customHeight="1" x14ac:dyDescent="0.25">
      <c r="A29225" s="59" t="str">
        <f t="shared" si="456"/>
        <v/>
      </c>
    </row>
    <row r="29226" spans="1:1" ht="18" customHeight="1" x14ac:dyDescent="0.25">
      <c r="A29226" s="59" t="str">
        <f t="shared" si="456"/>
        <v/>
      </c>
    </row>
    <row r="29227" spans="1:1" ht="18" customHeight="1" x14ac:dyDescent="0.25">
      <c r="A29227" s="59" t="str">
        <f t="shared" si="456"/>
        <v/>
      </c>
    </row>
    <row r="29228" spans="1:1" ht="18" customHeight="1" x14ac:dyDescent="0.25">
      <c r="A29228" s="59" t="str">
        <f t="shared" si="456"/>
        <v/>
      </c>
    </row>
    <row r="29229" spans="1:1" ht="18" customHeight="1" x14ac:dyDescent="0.25">
      <c r="A29229" s="59" t="str">
        <f t="shared" si="456"/>
        <v/>
      </c>
    </row>
    <row r="29230" spans="1:1" ht="18" customHeight="1" x14ac:dyDescent="0.25">
      <c r="A29230" s="59" t="str">
        <f t="shared" ref="A29230:A29293" si="457">IF(B29230&lt;&gt;"",DATE(2020,INT((ROW(A29228)-1)/78)+1,1),"")</f>
        <v/>
      </c>
    </row>
    <row r="29231" spans="1:1" ht="18" customHeight="1" x14ac:dyDescent="0.25">
      <c r="A29231" s="59" t="str">
        <f t="shared" si="457"/>
        <v/>
      </c>
    </row>
    <row r="29232" spans="1:1" ht="18" customHeight="1" x14ac:dyDescent="0.25">
      <c r="A29232" s="59" t="str">
        <f t="shared" si="457"/>
        <v/>
      </c>
    </row>
    <row r="29233" spans="1:1" ht="18" customHeight="1" x14ac:dyDescent="0.25">
      <c r="A29233" s="59" t="str">
        <f t="shared" si="457"/>
        <v/>
      </c>
    </row>
    <row r="29234" spans="1:1" ht="18" customHeight="1" x14ac:dyDescent="0.25">
      <c r="A29234" s="59" t="str">
        <f t="shared" si="457"/>
        <v/>
      </c>
    </row>
    <row r="29235" spans="1:1" ht="18" customHeight="1" x14ac:dyDescent="0.25">
      <c r="A29235" s="59" t="str">
        <f t="shared" si="457"/>
        <v/>
      </c>
    </row>
    <row r="29236" spans="1:1" ht="18" customHeight="1" x14ac:dyDescent="0.25">
      <c r="A29236" s="59" t="str">
        <f t="shared" si="457"/>
        <v/>
      </c>
    </row>
    <row r="29237" spans="1:1" ht="18" customHeight="1" x14ac:dyDescent="0.25">
      <c r="A29237" s="59" t="str">
        <f t="shared" si="457"/>
        <v/>
      </c>
    </row>
    <row r="29238" spans="1:1" ht="18" customHeight="1" x14ac:dyDescent="0.25">
      <c r="A29238" s="59" t="str">
        <f t="shared" si="457"/>
        <v/>
      </c>
    </row>
    <row r="29239" spans="1:1" ht="18" customHeight="1" x14ac:dyDescent="0.25">
      <c r="A29239" s="59" t="str">
        <f t="shared" si="457"/>
        <v/>
      </c>
    </row>
    <row r="29240" spans="1:1" ht="18" customHeight="1" x14ac:dyDescent="0.25">
      <c r="A29240" s="59" t="str">
        <f t="shared" si="457"/>
        <v/>
      </c>
    </row>
    <row r="29241" spans="1:1" ht="18" customHeight="1" x14ac:dyDescent="0.25">
      <c r="A29241" s="59" t="str">
        <f t="shared" si="457"/>
        <v/>
      </c>
    </row>
    <row r="29242" spans="1:1" ht="18" customHeight="1" x14ac:dyDescent="0.25">
      <c r="A29242" s="59" t="str">
        <f t="shared" si="457"/>
        <v/>
      </c>
    </row>
    <row r="29243" spans="1:1" ht="18" customHeight="1" x14ac:dyDescent="0.25">
      <c r="A29243" s="59" t="str">
        <f t="shared" si="457"/>
        <v/>
      </c>
    </row>
    <row r="29244" spans="1:1" ht="18" customHeight="1" x14ac:dyDescent="0.25">
      <c r="A29244" s="59" t="str">
        <f t="shared" si="457"/>
        <v/>
      </c>
    </row>
    <row r="29245" spans="1:1" ht="18" customHeight="1" x14ac:dyDescent="0.25">
      <c r="A29245" s="59" t="str">
        <f t="shared" si="457"/>
        <v/>
      </c>
    </row>
    <row r="29246" spans="1:1" ht="18" customHeight="1" x14ac:dyDescent="0.25">
      <c r="A29246" s="59" t="str">
        <f t="shared" si="457"/>
        <v/>
      </c>
    </row>
    <row r="29247" spans="1:1" ht="18" customHeight="1" x14ac:dyDescent="0.25">
      <c r="A29247" s="59" t="str">
        <f t="shared" si="457"/>
        <v/>
      </c>
    </row>
    <row r="29248" spans="1:1" ht="18" customHeight="1" x14ac:dyDescent="0.25">
      <c r="A29248" s="59" t="str">
        <f t="shared" si="457"/>
        <v/>
      </c>
    </row>
    <row r="29249" spans="1:1" ht="18" customHeight="1" x14ac:dyDescent="0.25">
      <c r="A29249" s="59" t="str">
        <f t="shared" si="457"/>
        <v/>
      </c>
    </row>
    <row r="29250" spans="1:1" ht="18" customHeight="1" x14ac:dyDescent="0.25">
      <c r="A29250" s="59" t="str">
        <f t="shared" si="457"/>
        <v/>
      </c>
    </row>
    <row r="29251" spans="1:1" ht="18" customHeight="1" x14ac:dyDescent="0.25">
      <c r="A29251" s="59" t="str">
        <f t="shared" si="457"/>
        <v/>
      </c>
    </row>
    <row r="29252" spans="1:1" ht="18" customHeight="1" x14ac:dyDescent="0.25">
      <c r="A29252" s="59" t="str">
        <f t="shared" si="457"/>
        <v/>
      </c>
    </row>
    <row r="29253" spans="1:1" ht="18" customHeight="1" x14ac:dyDescent="0.25">
      <c r="A29253" s="59" t="str">
        <f t="shared" si="457"/>
        <v/>
      </c>
    </row>
    <row r="29254" spans="1:1" ht="18" customHeight="1" x14ac:dyDescent="0.25">
      <c r="A29254" s="59" t="str">
        <f t="shared" si="457"/>
        <v/>
      </c>
    </row>
    <row r="29255" spans="1:1" ht="18" customHeight="1" x14ac:dyDescent="0.25">
      <c r="A29255" s="59" t="str">
        <f t="shared" si="457"/>
        <v/>
      </c>
    </row>
    <row r="29256" spans="1:1" ht="18" customHeight="1" x14ac:dyDescent="0.25">
      <c r="A29256" s="59" t="str">
        <f t="shared" si="457"/>
        <v/>
      </c>
    </row>
    <row r="29257" spans="1:1" ht="18" customHeight="1" x14ac:dyDescent="0.25">
      <c r="A29257" s="59" t="str">
        <f t="shared" si="457"/>
        <v/>
      </c>
    </row>
    <row r="29258" spans="1:1" ht="18" customHeight="1" x14ac:dyDescent="0.25">
      <c r="A29258" s="59" t="str">
        <f t="shared" si="457"/>
        <v/>
      </c>
    </row>
    <row r="29259" spans="1:1" ht="18" customHeight="1" x14ac:dyDescent="0.25">
      <c r="A29259" s="59" t="str">
        <f t="shared" si="457"/>
        <v/>
      </c>
    </row>
    <row r="29260" spans="1:1" ht="18" customHeight="1" x14ac:dyDescent="0.25">
      <c r="A29260" s="59" t="str">
        <f t="shared" si="457"/>
        <v/>
      </c>
    </row>
    <row r="29261" spans="1:1" ht="18" customHeight="1" x14ac:dyDescent="0.25">
      <c r="A29261" s="59" t="str">
        <f t="shared" si="457"/>
        <v/>
      </c>
    </row>
    <row r="29262" spans="1:1" ht="18" customHeight="1" x14ac:dyDescent="0.25">
      <c r="A29262" s="59" t="str">
        <f t="shared" si="457"/>
        <v/>
      </c>
    </row>
    <row r="29263" spans="1:1" ht="18" customHeight="1" x14ac:dyDescent="0.25">
      <c r="A29263" s="59" t="str">
        <f t="shared" si="457"/>
        <v/>
      </c>
    </row>
    <row r="29264" spans="1:1" ht="18" customHeight="1" x14ac:dyDescent="0.25">
      <c r="A29264" s="59" t="str">
        <f t="shared" si="457"/>
        <v/>
      </c>
    </row>
    <row r="29265" spans="1:1" ht="18" customHeight="1" x14ac:dyDescent="0.25">
      <c r="A29265" s="59" t="str">
        <f t="shared" si="457"/>
        <v/>
      </c>
    </row>
    <row r="29266" spans="1:1" ht="18" customHeight="1" x14ac:dyDescent="0.25">
      <c r="A29266" s="59" t="str">
        <f t="shared" si="457"/>
        <v/>
      </c>
    </row>
    <row r="29267" spans="1:1" ht="18" customHeight="1" x14ac:dyDescent="0.25">
      <c r="A29267" s="59" t="str">
        <f t="shared" si="457"/>
        <v/>
      </c>
    </row>
    <row r="29268" spans="1:1" ht="18" customHeight="1" x14ac:dyDescent="0.25">
      <c r="A29268" s="59" t="str">
        <f t="shared" si="457"/>
        <v/>
      </c>
    </row>
    <row r="29269" spans="1:1" ht="18" customHeight="1" x14ac:dyDescent="0.25">
      <c r="A29269" s="59" t="str">
        <f t="shared" si="457"/>
        <v/>
      </c>
    </row>
    <row r="29270" spans="1:1" ht="18" customHeight="1" x14ac:dyDescent="0.25">
      <c r="A29270" s="59" t="str">
        <f t="shared" si="457"/>
        <v/>
      </c>
    </row>
    <row r="29271" spans="1:1" ht="18" customHeight="1" x14ac:dyDescent="0.25">
      <c r="A29271" s="59" t="str">
        <f t="shared" si="457"/>
        <v/>
      </c>
    </row>
    <row r="29272" spans="1:1" ht="18" customHeight="1" x14ac:dyDescent="0.25">
      <c r="A29272" s="59" t="str">
        <f t="shared" si="457"/>
        <v/>
      </c>
    </row>
    <row r="29273" spans="1:1" ht="18" customHeight="1" x14ac:dyDescent="0.25">
      <c r="A29273" s="59" t="str">
        <f t="shared" si="457"/>
        <v/>
      </c>
    </row>
    <row r="29274" spans="1:1" ht="18" customHeight="1" x14ac:dyDescent="0.25">
      <c r="A29274" s="59" t="str">
        <f t="shared" si="457"/>
        <v/>
      </c>
    </row>
    <row r="29275" spans="1:1" ht="18" customHeight="1" x14ac:dyDescent="0.25">
      <c r="A29275" s="59" t="str">
        <f t="shared" si="457"/>
        <v/>
      </c>
    </row>
    <row r="29276" spans="1:1" ht="18" customHeight="1" x14ac:dyDescent="0.25">
      <c r="A29276" s="59" t="str">
        <f t="shared" si="457"/>
        <v/>
      </c>
    </row>
    <row r="29277" spans="1:1" ht="18" customHeight="1" x14ac:dyDescent="0.25">
      <c r="A29277" s="59" t="str">
        <f t="shared" si="457"/>
        <v/>
      </c>
    </row>
    <row r="29278" spans="1:1" ht="18" customHeight="1" x14ac:dyDescent="0.25">
      <c r="A29278" s="59" t="str">
        <f t="shared" si="457"/>
        <v/>
      </c>
    </row>
    <row r="29279" spans="1:1" ht="18" customHeight="1" x14ac:dyDescent="0.25">
      <c r="A29279" s="59" t="str">
        <f t="shared" si="457"/>
        <v/>
      </c>
    </row>
    <row r="29280" spans="1:1" ht="18" customHeight="1" x14ac:dyDescent="0.25">
      <c r="A29280" s="59" t="str">
        <f t="shared" si="457"/>
        <v/>
      </c>
    </row>
    <row r="29281" spans="1:1" ht="18" customHeight="1" x14ac:dyDescent="0.25">
      <c r="A29281" s="59" t="str">
        <f t="shared" si="457"/>
        <v/>
      </c>
    </row>
    <row r="29282" spans="1:1" ht="18" customHeight="1" x14ac:dyDescent="0.25">
      <c r="A29282" s="59" t="str">
        <f t="shared" si="457"/>
        <v/>
      </c>
    </row>
    <row r="29283" spans="1:1" ht="18" customHeight="1" x14ac:dyDescent="0.25">
      <c r="A29283" s="59" t="str">
        <f t="shared" si="457"/>
        <v/>
      </c>
    </row>
    <row r="29284" spans="1:1" ht="18" customHeight="1" x14ac:dyDescent="0.25">
      <c r="A29284" s="59" t="str">
        <f t="shared" si="457"/>
        <v/>
      </c>
    </row>
    <row r="29285" spans="1:1" ht="18" customHeight="1" x14ac:dyDescent="0.25">
      <c r="A29285" s="59" t="str">
        <f t="shared" si="457"/>
        <v/>
      </c>
    </row>
    <row r="29286" spans="1:1" ht="18" customHeight="1" x14ac:dyDescent="0.25">
      <c r="A29286" s="59" t="str">
        <f t="shared" si="457"/>
        <v/>
      </c>
    </row>
    <row r="29287" spans="1:1" ht="18" customHeight="1" x14ac:dyDescent="0.25">
      <c r="A29287" s="59" t="str">
        <f t="shared" si="457"/>
        <v/>
      </c>
    </row>
    <row r="29288" spans="1:1" ht="18" customHeight="1" x14ac:dyDescent="0.25">
      <c r="A29288" s="59" t="str">
        <f t="shared" si="457"/>
        <v/>
      </c>
    </row>
    <row r="29289" spans="1:1" ht="18" customHeight="1" x14ac:dyDescent="0.25">
      <c r="A29289" s="59" t="str">
        <f t="shared" si="457"/>
        <v/>
      </c>
    </row>
    <row r="29290" spans="1:1" ht="18" customHeight="1" x14ac:dyDescent="0.25">
      <c r="A29290" s="59" t="str">
        <f t="shared" si="457"/>
        <v/>
      </c>
    </row>
    <row r="29291" spans="1:1" ht="18" customHeight="1" x14ac:dyDescent="0.25">
      <c r="A29291" s="59" t="str">
        <f t="shared" si="457"/>
        <v/>
      </c>
    </row>
    <row r="29292" spans="1:1" ht="18" customHeight="1" x14ac:dyDescent="0.25">
      <c r="A29292" s="59" t="str">
        <f t="shared" si="457"/>
        <v/>
      </c>
    </row>
    <row r="29293" spans="1:1" ht="18" customHeight="1" x14ac:dyDescent="0.25">
      <c r="A29293" s="59" t="str">
        <f t="shared" si="457"/>
        <v/>
      </c>
    </row>
    <row r="29294" spans="1:1" ht="18" customHeight="1" x14ac:dyDescent="0.25">
      <c r="A29294" s="59" t="str">
        <f t="shared" ref="A29294:A29357" si="458">IF(B29294&lt;&gt;"",DATE(2020,INT((ROW(A29292)-1)/78)+1,1),"")</f>
        <v/>
      </c>
    </row>
    <row r="29295" spans="1:1" ht="18" customHeight="1" x14ac:dyDescent="0.25">
      <c r="A29295" s="59" t="str">
        <f t="shared" si="458"/>
        <v/>
      </c>
    </row>
    <row r="29296" spans="1:1" ht="18" customHeight="1" x14ac:dyDescent="0.25">
      <c r="A29296" s="59" t="str">
        <f t="shared" si="458"/>
        <v/>
      </c>
    </row>
    <row r="29297" spans="1:1" ht="18" customHeight="1" x14ac:dyDescent="0.25">
      <c r="A29297" s="59" t="str">
        <f t="shared" si="458"/>
        <v/>
      </c>
    </row>
    <row r="29298" spans="1:1" ht="18" customHeight="1" x14ac:dyDescent="0.25">
      <c r="A29298" s="59" t="str">
        <f t="shared" si="458"/>
        <v/>
      </c>
    </row>
    <row r="29299" spans="1:1" ht="18" customHeight="1" x14ac:dyDescent="0.25">
      <c r="A29299" s="59" t="str">
        <f t="shared" si="458"/>
        <v/>
      </c>
    </row>
    <row r="29300" spans="1:1" ht="18" customHeight="1" x14ac:dyDescent="0.25">
      <c r="A29300" s="59" t="str">
        <f t="shared" si="458"/>
        <v/>
      </c>
    </row>
    <row r="29301" spans="1:1" ht="18" customHeight="1" x14ac:dyDescent="0.25">
      <c r="A29301" s="59" t="str">
        <f t="shared" si="458"/>
        <v/>
      </c>
    </row>
    <row r="29302" spans="1:1" ht="18" customHeight="1" x14ac:dyDescent="0.25">
      <c r="A29302" s="59" t="str">
        <f t="shared" si="458"/>
        <v/>
      </c>
    </row>
    <row r="29303" spans="1:1" ht="18" customHeight="1" x14ac:dyDescent="0.25">
      <c r="A29303" s="59" t="str">
        <f t="shared" si="458"/>
        <v/>
      </c>
    </row>
    <row r="29304" spans="1:1" ht="18" customHeight="1" x14ac:dyDescent="0.25">
      <c r="A29304" s="59" t="str">
        <f t="shared" si="458"/>
        <v/>
      </c>
    </row>
    <row r="29305" spans="1:1" ht="18" customHeight="1" x14ac:dyDescent="0.25">
      <c r="A29305" s="59" t="str">
        <f t="shared" si="458"/>
        <v/>
      </c>
    </row>
    <row r="29306" spans="1:1" ht="18" customHeight="1" x14ac:dyDescent="0.25">
      <c r="A29306" s="59" t="str">
        <f t="shared" si="458"/>
        <v/>
      </c>
    </row>
    <row r="29307" spans="1:1" ht="18" customHeight="1" x14ac:dyDescent="0.25">
      <c r="A29307" s="59" t="str">
        <f t="shared" si="458"/>
        <v/>
      </c>
    </row>
    <row r="29308" spans="1:1" ht="18" customHeight="1" x14ac:dyDescent="0.25">
      <c r="A29308" s="59" t="str">
        <f t="shared" si="458"/>
        <v/>
      </c>
    </row>
    <row r="29309" spans="1:1" ht="18" customHeight="1" x14ac:dyDescent="0.25">
      <c r="A29309" s="59" t="str">
        <f t="shared" si="458"/>
        <v/>
      </c>
    </row>
    <row r="29310" spans="1:1" ht="18" customHeight="1" x14ac:dyDescent="0.25">
      <c r="A29310" s="59" t="str">
        <f t="shared" si="458"/>
        <v/>
      </c>
    </row>
    <row r="29311" spans="1:1" ht="18" customHeight="1" x14ac:dyDescent="0.25">
      <c r="A29311" s="59" t="str">
        <f t="shared" si="458"/>
        <v/>
      </c>
    </row>
    <row r="29312" spans="1:1" ht="18" customHeight="1" x14ac:dyDescent="0.25">
      <c r="A29312" s="59" t="str">
        <f t="shared" si="458"/>
        <v/>
      </c>
    </row>
    <row r="29313" spans="1:1" ht="18" customHeight="1" x14ac:dyDescent="0.25">
      <c r="A29313" s="59" t="str">
        <f t="shared" si="458"/>
        <v/>
      </c>
    </row>
    <row r="29314" spans="1:1" ht="18" customHeight="1" x14ac:dyDescent="0.25">
      <c r="A29314" s="59" t="str">
        <f t="shared" si="458"/>
        <v/>
      </c>
    </row>
    <row r="29315" spans="1:1" ht="18" customHeight="1" x14ac:dyDescent="0.25">
      <c r="A29315" s="59" t="str">
        <f t="shared" si="458"/>
        <v/>
      </c>
    </row>
    <row r="29316" spans="1:1" ht="18" customHeight="1" x14ac:dyDescent="0.25">
      <c r="A29316" s="59" t="str">
        <f t="shared" si="458"/>
        <v/>
      </c>
    </row>
    <row r="29317" spans="1:1" ht="18" customHeight="1" x14ac:dyDescent="0.25">
      <c r="A29317" s="59" t="str">
        <f t="shared" si="458"/>
        <v/>
      </c>
    </row>
    <row r="29318" spans="1:1" ht="18" customHeight="1" x14ac:dyDescent="0.25">
      <c r="A29318" s="59" t="str">
        <f t="shared" si="458"/>
        <v/>
      </c>
    </row>
    <row r="29319" spans="1:1" ht="18" customHeight="1" x14ac:dyDescent="0.25">
      <c r="A29319" s="59" t="str">
        <f t="shared" si="458"/>
        <v/>
      </c>
    </row>
    <row r="29320" spans="1:1" ht="18" customHeight="1" x14ac:dyDescent="0.25">
      <c r="A29320" s="59" t="str">
        <f t="shared" si="458"/>
        <v/>
      </c>
    </row>
    <row r="29321" spans="1:1" ht="18" customHeight="1" x14ac:dyDescent="0.25">
      <c r="A29321" s="59" t="str">
        <f t="shared" si="458"/>
        <v/>
      </c>
    </row>
    <row r="29322" spans="1:1" ht="18" customHeight="1" x14ac:dyDescent="0.25">
      <c r="A29322" s="59" t="str">
        <f t="shared" si="458"/>
        <v/>
      </c>
    </row>
    <row r="29323" spans="1:1" ht="18" customHeight="1" x14ac:dyDescent="0.25">
      <c r="A29323" s="59" t="str">
        <f t="shared" si="458"/>
        <v/>
      </c>
    </row>
    <row r="29324" spans="1:1" ht="18" customHeight="1" x14ac:dyDescent="0.25">
      <c r="A29324" s="59" t="str">
        <f t="shared" si="458"/>
        <v/>
      </c>
    </row>
    <row r="29325" spans="1:1" ht="18" customHeight="1" x14ac:dyDescent="0.25">
      <c r="A29325" s="59" t="str">
        <f t="shared" si="458"/>
        <v/>
      </c>
    </row>
    <row r="29326" spans="1:1" ht="18" customHeight="1" x14ac:dyDescent="0.25">
      <c r="A29326" s="59" t="str">
        <f t="shared" si="458"/>
        <v/>
      </c>
    </row>
    <row r="29327" spans="1:1" ht="18" customHeight="1" x14ac:dyDescent="0.25">
      <c r="A29327" s="59" t="str">
        <f t="shared" si="458"/>
        <v/>
      </c>
    </row>
    <row r="29328" spans="1:1" ht="18" customHeight="1" x14ac:dyDescent="0.25">
      <c r="A29328" s="59" t="str">
        <f t="shared" si="458"/>
        <v/>
      </c>
    </row>
    <row r="29329" spans="1:1" ht="18" customHeight="1" x14ac:dyDescent="0.25">
      <c r="A29329" s="59" t="str">
        <f t="shared" si="458"/>
        <v/>
      </c>
    </row>
    <row r="29330" spans="1:1" ht="18" customHeight="1" x14ac:dyDescent="0.25">
      <c r="A29330" s="59" t="str">
        <f t="shared" si="458"/>
        <v/>
      </c>
    </row>
    <row r="29331" spans="1:1" ht="18" customHeight="1" x14ac:dyDescent="0.25">
      <c r="A29331" s="59" t="str">
        <f t="shared" si="458"/>
        <v/>
      </c>
    </row>
    <row r="29332" spans="1:1" ht="18" customHeight="1" x14ac:dyDescent="0.25">
      <c r="A29332" s="59" t="str">
        <f t="shared" si="458"/>
        <v/>
      </c>
    </row>
    <row r="29333" spans="1:1" ht="18" customHeight="1" x14ac:dyDescent="0.25">
      <c r="A29333" s="59" t="str">
        <f t="shared" si="458"/>
        <v/>
      </c>
    </row>
    <row r="29334" spans="1:1" ht="18" customHeight="1" x14ac:dyDescent="0.25">
      <c r="A29334" s="59" t="str">
        <f t="shared" si="458"/>
        <v/>
      </c>
    </row>
    <row r="29335" spans="1:1" ht="18" customHeight="1" x14ac:dyDescent="0.25">
      <c r="A29335" s="59" t="str">
        <f t="shared" si="458"/>
        <v/>
      </c>
    </row>
    <row r="29336" spans="1:1" ht="18" customHeight="1" x14ac:dyDescent="0.25">
      <c r="A29336" s="59" t="str">
        <f t="shared" si="458"/>
        <v/>
      </c>
    </row>
    <row r="29337" spans="1:1" ht="18" customHeight="1" x14ac:dyDescent="0.25">
      <c r="A29337" s="59" t="str">
        <f t="shared" si="458"/>
        <v/>
      </c>
    </row>
    <row r="29338" spans="1:1" ht="18" customHeight="1" x14ac:dyDescent="0.25">
      <c r="A29338" s="59" t="str">
        <f t="shared" si="458"/>
        <v/>
      </c>
    </row>
    <row r="29339" spans="1:1" ht="18" customHeight="1" x14ac:dyDescent="0.25">
      <c r="A29339" s="59" t="str">
        <f t="shared" si="458"/>
        <v/>
      </c>
    </row>
    <row r="29340" spans="1:1" ht="18" customHeight="1" x14ac:dyDescent="0.25">
      <c r="A29340" s="59" t="str">
        <f t="shared" si="458"/>
        <v/>
      </c>
    </row>
    <row r="29341" spans="1:1" ht="18" customHeight="1" x14ac:dyDescent="0.25">
      <c r="A29341" s="59" t="str">
        <f t="shared" si="458"/>
        <v/>
      </c>
    </row>
    <row r="29342" spans="1:1" ht="18" customHeight="1" x14ac:dyDescent="0.25">
      <c r="A29342" s="59" t="str">
        <f t="shared" si="458"/>
        <v/>
      </c>
    </row>
    <row r="29343" spans="1:1" ht="18" customHeight="1" x14ac:dyDescent="0.25">
      <c r="A29343" s="59" t="str">
        <f t="shared" si="458"/>
        <v/>
      </c>
    </row>
    <row r="29344" spans="1:1" ht="18" customHeight="1" x14ac:dyDescent="0.25">
      <c r="A29344" s="59" t="str">
        <f t="shared" si="458"/>
        <v/>
      </c>
    </row>
    <row r="29345" spans="1:1" ht="18" customHeight="1" x14ac:dyDescent="0.25">
      <c r="A29345" s="59" t="str">
        <f t="shared" si="458"/>
        <v/>
      </c>
    </row>
    <row r="29346" spans="1:1" ht="18" customHeight="1" x14ac:dyDescent="0.25">
      <c r="A29346" s="59" t="str">
        <f t="shared" si="458"/>
        <v/>
      </c>
    </row>
    <row r="29347" spans="1:1" ht="18" customHeight="1" x14ac:dyDescent="0.25">
      <c r="A29347" s="59" t="str">
        <f t="shared" si="458"/>
        <v/>
      </c>
    </row>
    <row r="29348" spans="1:1" ht="18" customHeight="1" x14ac:dyDescent="0.25">
      <c r="A29348" s="59" t="str">
        <f t="shared" si="458"/>
        <v/>
      </c>
    </row>
    <row r="29349" spans="1:1" ht="18" customHeight="1" x14ac:dyDescent="0.25">
      <c r="A29349" s="59" t="str">
        <f t="shared" si="458"/>
        <v/>
      </c>
    </row>
    <row r="29350" spans="1:1" ht="18" customHeight="1" x14ac:dyDescent="0.25">
      <c r="A29350" s="59" t="str">
        <f t="shared" si="458"/>
        <v/>
      </c>
    </row>
    <row r="29351" spans="1:1" ht="18" customHeight="1" x14ac:dyDescent="0.25">
      <c r="A29351" s="59" t="str">
        <f t="shared" si="458"/>
        <v/>
      </c>
    </row>
    <row r="29352" spans="1:1" ht="18" customHeight="1" x14ac:dyDescent="0.25">
      <c r="A29352" s="59" t="str">
        <f t="shared" si="458"/>
        <v/>
      </c>
    </row>
    <row r="29353" spans="1:1" ht="18" customHeight="1" x14ac:dyDescent="0.25">
      <c r="A29353" s="59" t="str">
        <f t="shared" si="458"/>
        <v/>
      </c>
    </row>
    <row r="29354" spans="1:1" ht="18" customHeight="1" x14ac:dyDescent="0.25">
      <c r="A29354" s="59" t="str">
        <f t="shared" si="458"/>
        <v/>
      </c>
    </row>
    <row r="29355" spans="1:1" ht="18" customHeight="1" x14ac:dyDescent="0.25">
      <c r="A29355" s="59" t="str">
        <f t="shared" si="458"/>
        <v/>
      </c>
    </row>
    <row r="29356" spans="1:1" ht="18" customHeight="1" x14ac:dyDescent="0.25">
      <c r="A29356" s="59" t="str">
        <f t="shared" si="458"/>
        <v/>
      </c>
    </row>
    <row r="29357" spans="1:1" ht="18" customHeight="1" x14ac:dyDescent="0.25">
      <c r="A29357" s="59" t="str">
        <f t="shared" si="458"/>
        <v/>
      </c>
    </row>
    <row r="29358" spans="1:1" ht="18" customHeight="1" x14ac:dyDescent="0.25">
      <c r="A29358" s="59" t="str">
        <f t="shared" ref="A29358:A29421" si="459">IF(B29358&lt;&gt;"",DATE(2020,INT((ROW(A29356)-1)/78)+1,1),"")</f>
        <v/>
      </c>
    </row>
    <row r="29359" spans="1:1" ht="18" customHeight="1" x14ac:dyDescent="0.25">
      <c r="A29359" s="59" t="str">
        <f t="shared" si="459"/>
        <v/>
      </c>
    </row>
    <row r="29360" spans="1:1" ht="18" customHeight="1" x14ac:dyDescent="0.25">
      <c r="A29360" s="59" t="str">
        <f t="shared" si="459"/>
        <v/>
      </c>
    </row>
    <row r="29361" spans="1:1" ht="18" customHeight="1" x14ac:dyDescent="0.25">
      <c r="A29361" s="59" t="str">
        <f t="shared" si="459"/>
        <v/>
      </c>
    </row>
    <row r="29362" spans="1:1" ht="18" customHeight="1" x14ac:dyDescent="0.25">
      <c r="A29362" s="59" t="str">
        <f t="shared" si="459"/>
        <v/>
      </c>
    </row>
    <row r="29363" spans="1:1" ht="18" customHeight="1" x14ac:dyDescent="0.25">
      <c r="A29363" s="59" t="str">
        <f t="shared" si="459"/>
        <v/>
      </c>
    </row>
    <row r="29364" spans="1:1" ht="18" customHeight="1" x14ac:dyDescent="0.25">
      <c r="A29364" s="59" t="str">
        <f t="shared" si="459"/>
        <v/>
      </c>
    </row>
    <row r="29365" spans="1:1" ht="18" customHeight="1" x14ac:dyDescent="0.25">
      <c r="A29365" s="59" t="str">
        <f t="shared" si="459"/>
        <v/>
      </c>
    </row>
    <row r="29366" spans="1:1" ht="18" customHeight="1" x14ac:dyDescent="0.25">
      <c r="A29366" s="59" t="str">
        <f t="shared" si="459"/>
        <v/>
      </c>
    </row>
    <row r="29367" spans="1:1" ht="18" customHeight="1" x14ac:dyDescent="0.25">
      <c r="A29367" s="59" t="str">
        <f t="shared" si="459"/>
        <v/>
      </c>
    </row>
    <row r="29368" spans="1:1" ht="18" customHeight="1" x14ac:dyDescent="0.25">
      <c r="A29368" s="59" t="str">
        <f t="shared" si="459"/>
        <v/>
      </c>
    </row>
    <row r="29369" spans="1:1" ht="18" customHeight="1" x14ac:dyDescent="0.25">
      <c r="A29369" s="59" t="str">
        <f t="shared" si="459"/>
        <v/>
      </c>
    </row>
    <row r="29370" spans="1:1" ht="18" customHeight="1" x14ac:dyDescent="0.25">
      <c r="A29370" s="59" t="str">
        <f t="shared" si="459"/>
        <v/>
      </c>
    </row>
    <row r="29371" spans="1:1" ht="18" customHeight="1" x14ac:dyDescent="0.25">
      <c r="A29371" s="59" t="str">
        <f t="shared" si="459"/>
        <v/>
      </c>
    </row>
    <row r="29372" spans="1:1" ht="18" customHeight="1" x14ac:dyDescent="0.25">
      <c r="A29372" s="59" t="str">
        <f t="shared" si="459"/>
        <v/>
      </c>
    </row>
    <row r="29373" spans="1:1" ht="18" customHeight="1" x14ac:dyDescent="0.25">
      <c r="A29373" s="59" t="str">
        <f t="shared" si="459"/>
        <v/>
      </c>
    </row>
    <row r="29374" spans="1:1" ht="18" customHeight="1" x14ac:dyDescent="0.25">
      <c r="A29374" s="59" t="str">
        <f t="shared" si="459"/>
        <v/>
      </c>
    </row>
    <row r="29375" spans="1:1" ht="18" customHeight="1" x14ac:dyDescent="0.25">
      <c r="A29375" s="59" t="str">
        <f t="shared" si="459"/>
        <v/>
      </c>
    </row>
    <row r="29376" spans="1:1" ht="18" customHeight="1" x14ac:dyDescent="0.25">
      <c r="A29376" s="59" t="str">
        <f t="shared" si="459"/>
        <v/>
      </c>
    </row>
    <row r="29377" spans="1:1" ht="18" customHeight="1" x14ac:dyDescent="0.25">
      <c r="A29377" s="59" t="str">
        <f t="shared" si="459"/>
        <v/>
      </c>
    </row>
    <row r="29378" spans="1:1" ht="18" customHeight="1" x14ac:dyDescent="0.25">
      <c r="A29378" s="59" t="str">
        <f t="shared" si="459"/>
        <v/>
      </c>
    </row>
    <row r="29379" spans="1:1" ht="18" customHeight="1" x14ac:dyDescent="0.25">
      <c r="A29379" s="59" t="str">
        <f t="shared" si="459"/>
        <v/>
      </c>
    </row>
    <row r="29380" spans="1:1" ht="18" customHeight="1" x14ac:dyDescent="0.25">
      <c r="A29380" s="59" t="str">
        <f t="shared" si="459"/>
        <v/>
      </c>
    </row>
    <row r="29381" spans="1:1" ht="18" customHeight="1" x14ac:dyDescent="0.25">
      <c r="A29381" s="59" t="str">
        <f t="shared" si="459"/>
        <v/>
      </c>
    </row>
    <row r="29382" spans="1:1" ht="18" customHeight="1" x14ac:dyDescent="0.25">
      <c r="A29382" s="59" t="str">
        <f t="shared" si="459"/>
        <v/>
      </c>
    </row>
    <row r="29383" spans="1:1" ht="18" customHeight="1" x14ac:dyDescent="0.25">
      <c r="A29383" s="59" t="str">
        <f t="shared" si="459"/>
        <v/>
      </c>
    </row>
    <row r="29384" spans="1:1" ht="18" customHeight="1" x14ac:dyDescent="0.25">
      <c r="A29384" s="59" t="str">
        <f t="shared" si="459"/>
        <v/>
      </c>
    </row>
    <row r="29385" spans="1:1" ht="18" customHeight="1" x14ac:dyDescent="0.25">
      <c r="A29385" s="59" t="str">
        <f t="shared" si="459"/>
        <v/>
      </c>
    </row>
    <row r="29386" spans="1:1" ht="18" customHeight="1" x14ac:dyDescent="0.25">
      <c r="A29386" s="59" t="str">
        <f t="shared" si="459"/>
        <v/>
      </c>
    </row>
    <row r="29387" spans="1:1" ht="18" customHeight="1" x14ac:dyDescent="0.25">
      <c r="A29387" s="59" t="str">
        <f t="shared" si="459"/>
        <v/>
      </c>
    </row>
    <row r="29388" spans="1:1" ht="18" customHeight="1" x14ac:dyDescent="0.25">
      <c r="A29388" s="59" t="str">
        <f t="shared" si="459"/>
        <v/>
      </c>
    </row>
    <row r="29389" spans="1:1" ht="18" customHeight="1" x14ac:dyDescent="0.25">
      <c r="A29389" s="59" t="str">
        <f t="shared" si="459"/>
        <v/>
      </c>
    </row>
    <row r="29390" spans="1:1" ht="18" customHeight="1" x14ac:dyDescent="0.25">
      <c r="A29390" s="59" t="str">
        <f t="shared" si="459"/>
        <v/>
      </c>
    </row>
    <row r="29391" spans="1:1" ht="18" customHeight="1" x14ac:dyDescent="0.25">
      <c r="A29391" s="59" t="str">
        <f t="shared" si="459"/>
        <v/>
      </c>
    </row>
    <row r="29392" spans="1:1" ht="18" customHeight="1" x14ac:dyDescent="0.25">
      <c r="A29392" s="59" t="str">
        <f t="shared" si="459"/>
        <v/>
      </c>
    </row>
    <row r="29393" spans="1:1" ht="18" customHeight="1" x14ac:dyDescent="0.25">
      <c r="A29393" s="59" t="str">
        <f t="shared" si="459"/>
        <v/>
      </c>
    </row>
    <row r="29394" spans="1:1" ht="18" customHeight="1" x14ac:dyDescent="0.25">
      <c r="A29394" s="59" t="str">
        <f t="shared" si="459"/>
        <v/>
      </c>
    </row>
    <row r="29395" spans="1:1" ht="18" customHeight="1" x14ac:dyDescent="0.25">
      <c r="A29395" s="59" t="str">
        <f t="shared" si="459"/>
        <v/>
      </c>
    </row>
    <row r="29396" spans="1:1" ht="18" customHeight="1" x14ac:dyDescent="0.25">
      <c r="A29396" s="59" t="str">
        <f t="shared" si="459"/>
        <v/>
      </c>
    </row>
    <row r="29397" spans="1:1" ht="18" customHeight="1" x14ac:dyDescent="0.25">
      <c r="A29397" s="59" t="str">
        <f t="shared" si="459"/>
        <v/>
      </c>
    </row>
    <row r="29398" spans="1:1" ht="18" customHeight="1" x14ac:dyDescent="0.25">
      <c r="A29398" s="59" t="str">
        <f t="shared" si="459"/>
        <v/>
      </c>
    </row>
    <row r="29399" spans="1:1" ht="18" customHeight="1" x14ac:dyDescent="0.25">
      <c r="A29399" s="59" t="str">
        <f t="shared" si="459"/>
        <v/>
      </c>
    </row>
    <row r="29400" spans="1:1" ht="18" customHeight="1" x14ac:dyDescent="0.25">
      <c r="A29400" s="59" t="str">
        <f t="shared" si="459"/>
        <v/>
      </c>
    </row>
    <row r="29401" spans="1:1" ht="18" customHeight="1" x14ac:dyDescent="0.25">
      <c r="A29401" s="59" t="str">
        <f t="shared" si="459"/>
        <v/>
      </c>
    </row>
    <row r="29402" spans="1:1" ht="18" customHeight="1" x14ac:dyDescent="0.25">
      <c r="A29402" s="59" t="str">
        <f t="shared" si="459"/>
        <v/>
      </c>
    </row>
    <row r="29403" spans="1:1" ht="18" customHeight="1" x14ac:dyDescent="0.25">
      <c r="A29403" s="59" t="str">
        <f t="shared" si="459"/>
        <v/>
      </c>
    </row>
    <row r="29404" spans="1:1" ht="18" customHeight="1" x14ac:dyDescent="0.25">
      <c r="A29404" s="59" t="str">
        <f t="shared" si="459"/>
        <v/>
      </c>
    </row>
    <row r="29405" spans="1:1" ht="18" customHeight="1" x14ac:dyDescent="0.25">
      <c r="A29405" s="59" t="str">
        <f t="shared" si="459"/>
        <v/>
      </c>
    </row>
    <row r="29406" spans="1:1" ht="18" customHeight="1" x14ac:dyDescent="0.25">
      <c r="A29406" s="59" t="str">
        <f t="shared" si="459"/>
        <v/>
      </c>
    </row>
    <row r="29407" spans="1:1" ht="18" customHeight="1" x14ac:dyDescent="0.25">
      <c r="A29407" s="59" t="str">
        <f t="shared" si="459"/>
        <v/>
      </c>
    </row>
    <row r="29408" spans="1:1" ht="18" customHeight="1" x14ac:dyDescent="0.25">
      <c r="A29408" s="59" t="str">
        <f t="shared" si="459"/>
        <v/>
      </c>
    </row>
    <row r="29409" spans="1:1" ht="18" customHeight="1" x14ac:dyDescent="0.25">
      <c r="A29409" s="59" t="str">
        <f t="shared" si="459"/>
        <v/>
      </c>
    </row>
    <row r="29410" spans="1:1" ht="18" customHeight="1" x14ac:dyDescent="0.25">
      <c r="A29410" s="59" t="str">
        <f t="shared" si="459"/>
        <v/>
      </c>
    </row>
    <row r="29411" spans="1:1" ht="18" customHeight="1" x14ac:dyDescent="0.25">
      <c r="A29411" s="59" t="str">
        <f t="shared" si="459"/>
        <v/>
      </c>
    </row>
    <row r="29412" spans="1:1" ht="18" customHeight="1" x14ac:dyDescent="0.25">
      <c r="A29412" s="59" t="str">
        <f t="shared" si="459"/>
        <v/>
      </c>
    </row>
    <row r="29413" spans="1:1" ht="18" customHeight="1" x14ac:dyDescent="0.25">
      <c r="A29413" s="59" t="str">
        <f t="shared" si="459"/>
        <v/>
      </c>
    </row>
    <row r="29414" spans="1:1" ht="18" customHeight="1" x14ac:dyDescent="0.25">
      <c r="A29414" s="59" t="str">
        <f t="shared" si="459"/>
        <v/>
      </c>
    </row>
    <row r="29415" spans="1:1" ht="18" customHeight="1" x14ac:dyDescent="0.25">
      <c r="A29415" s="59" t="str">
        <f t="shared" si="459"/>
        <v/>
      </c>
    </row>
    <row r="29416" spans="1:1" ht="18" customHeight="1" x14ac:dyDescent="0.25">
      <c r="A29416" s="59" t="str">
        <f t="shared" si="459"/>
        <v/>
      </c>
    </row>
    <row r="29417" spans="1:1" ht="18" customHeight="1" x14ac:dyDescent="0.25">
      <c r="A29417" s="59" t="str">
        <f t="shared" si="459"/>
        <v/>
      </c>
    </row>
    <row r="29418" spans="1:1" ht="18" customHeight="1" x14ac:dyDescent="0.25">
      <c r="A29418" s="59" t="str">
        <f t="shared" si="459"/>
        <v/>
      </c>
    </row>
    <row r="29419" spans="1:1" ht="18" customHeight="1" x14ac:dyDescent="0.25">
      <c r="A29419" s="59" t="str">
        <f t="shared" si="459"/>
        <v/>
      </c>
    </row>
    <row r="29420" spans="1:1" ht="18" customHeight="1" x14ac:dyDescent="0.25">
      <c r="A29420" s="59" t="str">
        <f t="shared" si="459"/>
        <v/>
      </c>
    </row>
    <row r="29421" spans="1:1" ht="18" customHeight="1" x14ac:dyDescent="0.25">
      <c r="A29421" s="59" t="str">
        <f t="shared" si="459"/>
        <v/>
      </c>
    </row>
    <row r="29422" spans="1:1" ht="18" customHeight="1" x14ac:dyDescent="0.25">
      <c r="A29422" s="59" t="str">
        <f t="shared" ref="A29422:A29485" si="460">IF(B29422&lt;&gt;"",DATE(2020,INT((ROW(A29420)-1)/78)+1,1),"")</f>
        <v/>
      </c>
    </row>
    <row r="29423" spans="1:1" ht="18" customHeight="1" x14ac:dyDescent="0.25">
      <c r="A29423" s="59" t="str">
        <f t="shared" si="460"/>
        <v/>
      </c>
    </row>
    <row r="29424" spans="1:1" ht="18" customHeight="1" x14ac:dyDescent="0.25">
      <c r="A29424" s="59" t="str">
        <f t="shared" si="460"/>
        <v/>
      </c>
    </row>
    <row r="29425" spans="1:1" ht="18" customHeight="1" x14ac:dyDescent="0.25">
      <c r="A29425" s="59" t="str">
        <f t="shared" si="460"/>
        <v/>
      </c>
    </row>
    <row r="29426" spans="1:1" ht="18" customHeight="1" x14ac:dyDescent="0.25">
      <c r="A29426" s="59" t="str">
        <f t="shared" si="460"/>
        <v/>
      </c>
    </row>
    <row r="29427" spans="1:1" ht="18" customHeight="1" x14ac:dyDescent="0.25">
      <c r="A29427" s="59" t="str">
        <f t="shared" si="460"/>
        <v/>
      </c>
    </row>
    <row r="29428" spans="1:1" ht="18" customHeight="1" x14ac:dyDescent="0.25">
      <c r="A29428" s="59" t="str">
        <f t="shared" si="460"/>
        <v/>
      </c>
    </row>
    <row r="29429" spans="1:1" ht="18" customHeight="1" x14ac:dyDescent="0.25">
      <c r="A29429" s="59" t="str">
        <f t="shared" si="460"/>
        <v/>
      </c>
    </row>
    <row r="29430" spans="1:1" ht="18" customHeight="1" x14ac:dyDescent="0.25">
      <c r="A29430" s="59" t="str">
        <f t="shared" si="460"/>
        <v/>
      </c>
    </row>
    <row r="29431" spans="1:1" ht="18" customHeight="1" x14ac:dyDescent="0.25">
      <c r="A29431" s="59" t="str">
        <f t="shared" si="460"/>
        <v/>
      </c>
    </row>
    <row r="29432" spans="1:1" ht="18" customHeight="1" x14ac:dyDescent="0.25">
      <c r="A29432" s="59" t="str">
        <f t="shared" si="460"/>
        <v/>
      </c>
    </row>
    <row r="29433" spans="1:1" ht="18" customHeight="1" x14ac:dyDescent="0.25">
      <c r="A29433" s="59" t="str">
        <f t="shared" si="460"/>
        <v/>
      </c>
    </row>
    <row r="29434" spans="1:1" ht="18" customHeight="1" x14ac:dyDescent="0.25">
      <c r="A29434" s="59" t="str">
        <f t="shared" si="460"/>
        <v/>
      </c>
    </row>
    <row r="29435" spans="1:1" ht="18" customHeight="1" x14ac:dyDescent="0.25">
      <c r="A29435" s="59" t="str">
        <f t="shared" si="460"/>
        <v/>
      </c>
    </row>
    <row r="29436" spans="1:1" ht="18" customHeight="1" x14ac:dyDescent="0.25">
      <c r="A29436" s="59" t="str">
        <f t="shared" si="460"/>
        <v/>
      </c>
    </row>
    <row r="29437" spans="1:1" ht="18" customHeight="1" x14ac:dyDescent="0.25">
      <c r="A29437" s="59" t="str">
        <f t="shared" si="460"/>
        <v/>
      </c>
    </row>
    <row r="29438" spans="1:1" ht="18" customHeight="1" x14ac:dyDescent="0.25">
      <c r="A29438" s="59" t="str">
        <f t="shared" si="460"/>
        <v/>
      </c>
    </row>
    <row r="29439" spans="1:1" ht="18" customHeight="1" x14ac:dyDescent="0.25">
      <c r="A29439" s="59" t="str">
        <f t="shared" si="460"/>
        <v/>
      </c>
    </row>
    <row r="29440" spans="1:1" ht="18" customHeight="1" x14ac:dyDescent="0.25">
      <c r="A29440" s="59" t="str">
        <f t="shared" si="460"/>
        <v/>
      </c>
    </row>
    <row r="29441" spans="1:1" ht="18" customHeight="1" x14ac:dyDescent="0.25">
      <c r="A29441" s="59" t="str">
        <f t="shared" si="460"/>
        <v/>
      </c>
    </row>
    <row r="29442" spans="1:1" ht="18" customHeight="1" x14ac:dyDescent="0.25">
      <c r="A29442" s="59" t="str">
        <f t="shared" si="460"/>
        <v/>
      </c>
    </row>
    <row r="29443" spans="1:1" ht="18" customHeight="1" x14ac:dyDescent="0.25">
      <c r="A29443" s="59" t="str">
        <f t="shared" si="460"/>
        <v/>
      </c>
    </row>
    <row r="29444" spans="1:1" ht="18" customHeight="1" x14ac:dyDescent="0.25">
      <c r="A29444" s="59" t="str">
        <f t="shared" si="460"/>
        <v/>
      </c>
    </row>
    <row r="29445" spans="1:1" ht="18" customHeight="1" x14ac:dyDescent="0.25">
      <c r="A29445" s="59" t="str">
        <f t="shared" si="460"/>
        <v/>
      </c>
    </row>
    <row r="29446" spans="1:1" ht="18" customHeight="1" x14ac:dyDescent="0.25">
      <c r="A29446" s="59" t="str">
        <f t="shared" si="460"/>
        <v/>
      </c>
    </row>
    <row r="29447" spans="1:1" ht="18" customHeight="1" x14ac:dyDescent="0.25">
      <c r="A29447" s="59" t="str">
        <f t="shared" si="460"/>
        <v/>
      </c>
    </row>
    <row r="29448" spans="1:1" ht="18" customHeight="1" x14ac:dyDescent="0.25">
      <c r="A29448" s="59" t="str">
        <f t="shared" si="460"/>
        <v/>
      </c>
    </row>
    <row r="29449" spans="1:1" ht="18" customHeight="1" x14ac:dyDescent="0.25">
      <c r="A29449" s="59" t="str">
        <f t="shared" si="460"/>
        <v/>
      </c>
    </row>
    <row r="29450" spans="1:1" ht="18" customHeight="1" x14ac:dyDescent="0.25">
      <c r="A29450" s="59" t="str">
        <f t="shared" si="460"/>
        <v/>
      </c>
    </row>
    <row r="29451" spans="1:1" ht="18" customHeight="1" x14ac:dyDescent="0.25">
      <c r="A29451" s="59" t="str">
        <f t="shared" si="460"/>
        <v/>
      </c>
    </row>
    <row r="29452" spans="1:1" ht="18" customHeight="1" x14ac:dyDescent="0.25">
      <c r="A29452" s="59" t="str">
        <f t="shared" si="460"/>
        <v/>
      </c>
    </row>
    <row r="29453" spans="1:1" ht="18" customHeight="1" x14ac:dyDescent="0.25">
      <c r="A29453" s="59" t="str">
        <f t="shared" si="460"/>
        <v/>
      </c>
    </row>
    <row r="29454" spans="1:1" ht="18" customHeight="1" x14ac:dyDescent="0.25">
      <c r="A29454" s="59" t="str">
        <f t="shared" si="460"/>
        <v/>
      </c>
    </row>
    <row r="29455" spans="1:1" ht="18" customHeight="1" x14ac:dyDescent="0.25">
      <c r="A29455" s="59" t="str">
        <f t="shared" si="460"/>
        <v/>
      </c>
    </row>
    <row r="29456" spans="1:1" ht="18" customHeight="1" x14ac:dyDescent="0.25">
      <c r="A29456" s="59" t="str">
        <f t="shared" si="460"/>
        <v/>
      </c>
    </row>
    <row r="29457" spans="1:1" ht="18" customHeight="1" x14ac:dyDescent="0.25">
      <c r="A29457" s="59" t="str">
        <f t="shared" si="460"/>
        <v/>
      </c>
    </row>
    <row r="29458" spans="1:1" ht="18" customHeight="1" x14ac:dyDescent="0.25">
      <c r="A29458" s="59" t="str">
        <f t="shared" si="460"/>
        <v/>
      </c>
    </row>
    <row r="29459" spans="1:1" ht="18" customHeight="1" x14ac:dyDescent="0.25">
      <c r="A29459" s="59" t="str">
        <f t="shared" si="460"/>
        <v/>
      </c>
    </row>
    <row r="29460" spans="1:1" ht="18" customHeight="1" x14ac:dyDescent="0.25">
      <c r="A29460" s="59" t="str">
        <f t="shared" si="460"/>
        <v/>
      </c>
    </row>
    <row r="29461" spans="1:1" ht="18" customHeight="1" x14ac:dyDescent="0.25">
      <c r="A29461" s="59" t="str">
        <f t="shared" si="460"/>
        <v/>
      </c>
    </row>
    <row r="29462" spans="1:1" ht="18" customHeight="1" x14ac:dyDescent="0.25">
      <c r="A29462" s="59" t="str">
        <f t="shared" si="460"/>
        <v/>
      </c>
    </row>
    <row r="29463" spans="1:1" ht="18" customHeight="1" x14ac:dyDescent="0.25">
      <c r="A29463" s="59" t="str">
        <f t="shared" si="460"/>
        <v/>
      </c>
    </row>
    <row r="29464" spans="1:1" ht="18" customHeight="1" x14ac:dyDescent="0.25">
      <c r="A29464" s="59" t="str">
        <f t="shared" si="460"/>
        <v/>
      </c>
    </row>
    <row r="29465" spans="1:1" ht="18" customHeight="1" x14ac:dyDescent="0.25">
      <c r="A29465" s="59" t="str">
        <f t="shared" si="460"/>
        <v/>
      </c>
    </row>
    <row r="29466" spans="1:1" ht="18" customHeight="1" x14ac:dyDescent="0.25">
      <c r="A29466" s="59" t="str">
        <f t="shared" si="460"/>
        <v/>
      </c>
    </row>
    <row r="29467" spans="1:1" ht="18" customHeight="1" x14ac:dyDescent="0.25">
      <c r="A29467" s="59" t="str">
        <f t="shared" si="460"/>
        <v/>
      </c>
    </row>
    <row r="29468" spans="1:1" ht="18" customHeight="1" x14ac:dyDescent="0.25">
      <c r="A29468" s="59" t="str">
        <f t="shared" si="460"/>
        <v/>
      </c>
    </row>
    <row r="29469" spans="1:1" ht="18" customHeight="1" x14ac:dyDescent="0.25">
      <c r="A29469" s="59" t="str">
        <f t="shared" si="460"/>
        <v/>
      </c>
    </row>
    <row r="29470" spans="1:1" ht="18" customHeight="1" x14ac:dyDescent="0.25">
      <c r="A29470" s="59" t="str">
        <f t="shared" si="460"/>
        <v/>
      </c>
    </row>
    <row r="29471" spans="1:1" ht="18" customHeight="1" x14ac:dyDescent="0.25">
      <c r="A29471" s="59" t="str">
        <f t="shared" si="460"/>
        <v/>
      </c>
    </row>
    <row r="29472" spans="1:1" ht="18" customHeight="1" x14ac:dyDescent="0.25">
      <c r="A29472" s="59" t="str">
        <f t="shared" si="460"/>
        <v/>
      </c>
    </row>
    <row r="29473" spans="1:1" ht="18" customHeight="1" x14ac:dyDescent="0.25">
      <c r="A29473" s="59" t="str">
        <f t="shared" si="460"/>
        <v/>
      </c>
    </row>
    <row r="29474" spans="1:1" ht="18" customHeight="1" x14ac:dyDescent="0.25">
      <c r="A29474" s="59" t="str">
        <f t="shared" si="460"/>
        <v/>
      </c>
    </row>
    <row r="29475" spans="1:1" ht="18" customHeight="1" x14ac:dyDescent="0.25">
      <c r="A29475" s="59" t="str">
        <f t="shared" si="460"/>
        <v/>
      </c>
    </row>
    <row r="29476" spans="1:1" ht="18" customHeight="1" x14ac:dyDescent="0.25">
      <c r="A29476" s="59" t="str">
        <f t="shared" si="460"/>
        <v/>
      </c>
    </row>
    <row r="29477" spans="1:1" ht="18" customHeight="1" x14ac:dyDescent="0.25">
      <c r="A29477" s="59" t="str">
        <f t="shared" si="460"/>
        <v/>
      </c>
    </row>
    <row r="29478" spans="1:1" ht="18" customHeight="1" x14ac:dyDescent="0.25">
      <c r="A29478" s="59" t="str">
        <f t="shared" si="460"/>
        <v/>
      </c>
    </row>
    <row r="29479" spans="1:1" ht="18" customHeight="1" x14ac:dyDescent="0.25">
      <c r="A29479" s="59" t="str">
        <f t="shared" si="460"/>
        <v/>
      </c>
    </row>
    <row r="29480" spans="1:1" ht="18" customHeight="1" x14ac:dyDescent="0.25">
      <c r="A29480" s="59" t="str">
        <f t="shared" si="460"/>
        <v/>
      </c>
    </row>
    <row r="29481" spans="1:1" ht="18" customHeight="1" x14ac:dyDescent="0.25">
      <c r="A29481" s="59" t="str">
        <f t="shared" si="460"/>
        <v/>
      </c>
    </row>
    <row r="29482" spans="1:1" ht="18" customHeight="1" x14ac:dyDescent="0.25">
      <c r="A29482" s="59" t="str">
        <f t="shared" si="460"/>
        <v/>
      </c>
    </row>
    <row r="29483" spans="1:1" ht="18" customHeight="1" x14ac:dyDescent="0.25">
      <c r="A29483" s="59" t="str">
        <f t="shared" si="460"/>
        <v/>
      </c>
    </row>
    <row r="29484" spans="1:1" ht="18" customHeight="1" x14ac:dyDescent="0.25">
      <c r="A29484" s="59" t="str">
        <f t="shared" si="460"/>
        <v/>
      </c>
    </row>
    <row r="29485" spans="1:1" ht="18" customHeight="1" x14ac:dyDescent="0.25">
      <c r="A29485" s="59" t="str">
        <f t="shared" si="460"/>
        <v/>
      </c>
    </row>
    <row r="29486" spans="1:1" ht="18" customHeight="1" x14ac:dyDescent="0.25">
      <c r="A29486" s="59" t="str">
        <f t="shared" ref="A29486:A29549" si="461">IF(B29486&lt;&gt;"",DATE(2020,INT((ROW(A29484)-1)/78)+1,1),"")</f>
        <v/>
      </c>
    </row>
    <row r="29487" spans="1:1" ht="18" customHeight="1" x14ac:dyDescent="0.25">
      <c r="A29487" s="59" t="str">
        <f t="shared" si="461"/>
        <v/>
      </c>
    </row>
    <row r="29488" spans="1:1" ht="18" customHeight="1" x14ac:dyDescent="0.25">
      <c r="A29488" s="59" t="str">
        <f t="shared" si="461"/>
        <v/>
      </c>
    </row>
    <row r="29489" spans="1:1" ht="18" customHeight="1" x14ac:dyDescent="0.25">
      <c r="A29489" s="59" t="str">
        <f t="shared" si="461"/>
        <v/>
      </c>
    </row>
    <row r="29490" spans="1:1" ht="18" customHeight="1" x14ac:dyDescent="0.25">
      <c r="A29490" s="59" t="str">
        <f t="shared" si="461"/>
        <v/>
      </c>
    </row>
    <row r="29491" spans="1:1" ht="18" customHeight="1" x14ac:dyDescent="0.25">
      <c r="A29491" s="59" t="str">
        <f t="shared" si="461"/>
        <v/>
      </c>
    </row>
    <row r="29492" spans="1:1" ht="18" customHeight="1" x14ac:dyDescent="0.25">
      <c r="A29492" s="59" t="str">
        <f t="shared" si="461"/>
        <v/>
      </c>
    </row>
    <row r="29493" spans="1:1" ht="18" customHeight="1" x14ac:dyDescent="0.25">
      <c r="A29493" s="59" t="str">
        <f t="shared" si="461"/>
        <v/>
      </c>
    </row>
    <row r="29494" spans="1:1" ht="18" customHeight="1" x14ac:dyDescent="0.25">
      <c r="A29494" s="59" t="str">
        <f t="shared" si="461"/>
        <v/>
      </c>
    </row>
    <row r="29495" spans="1:1" ht="18" customHeight="1" x14ac:dyDescent="0.25">
      <c r="A29495" s="59" t="str">
        <f t="shared" si="461"/>
        <v/>
      </c>
    </row>
    <row r="29496" spans="1:1" ht="18" customHeight="1" x14ac:dyDescent="0.25">
      <c r="A29496" s="59" t="str">
        <f t="shared" si="461"/>
        <v/>
      </c>
    </row>
    <row r="29497" spans="1:1" ht="18" customHeight="1" x14ac:dyDescent="0.25">
      <c r="A29497" s="59" t="str">
        <f t="shared" si="461"/>
        <v/>
      </c>
    </row>
    <row r="29498" spans="1:1" ht="18" customHeight="1" x14ac:dyDescent="0.25">
      <c r="A29498" s="59" t="str">
        <f t="shared" si="461"/>
        <v/>
      </c>
    </row>
    <row r="29499" spans="1:1" ht="18" customHeight="1" x14ac:dyDescent="0.25">
      <c r="A29499" s="59" t="str">
        <f t="shared" si="461"/>
        <v/>
      </c>
    </row>
    <row r="29500" spans="1:1" ht="18" customHeight="1" x14ac:dyDescent="0.25">
      <c r="A29500" s="59" t="str">
        <f t="shared" si="461"/>
        <v/>
      </c>
    </row>
    <row r="29501" spans="1:1" ht="18" customHeight="1" x14ac:dyDescent="0.25">
      <c r="A29501" s="59" t="str">
        <f t="shared" si="461"/>
        <v/>
      </c>
    </row>
    <row r="29502" spans="1:1" ht="18" customHeight="1" x14ac:dyDescent="0.25">
      <c r="A29502" s="59" t="str">
        <f t="shared" si="461"/>
        <v/>
      </c>
    </row>
    <row r="29503" spans="1:1" ht="18" customHeight="1" x14ac:dyDescent="0.25">
      <c r="A29503" s="59" t="str">
        <f t="shared" si="461"/>
        <v/>
      </c>
    </row>
    <row r="29504" spans="1:1" ht="18" customHeight="1" x14ac:dyDescent="0.25">
      <c r="A29504" s="59" t="str">
        <f t="shared" si="461"/>
        <v/>
      </c>
    </row>
    <row r="29505" spans="1:1" ht="18" customHeight="1" x14ac:dyDescent="0.25">
      <c r="A29505" s="59" t="str">
        <f t="shared" si="461"/>
        <v/>
      </c>
    </row>
    <row r="29506" spans="1:1" ht="18" customHeight="1" x14ac:dyDescent="0.25">
      <c r="A29506" s="59" t="str">
        <f t="shared" si="461"/>
        <v/>
      </c>
    </row>
    <row r="29507" spans="1:1" ht="18" customHeight="1" x14ac:dyDescent="0.25">
      <c r="A29507" s="59" t="str">
        <f t="shared" si="461"/>
        <v/>
      </c>
    </row>
    <row r="29508" spans="1:1" ht="18" customHeight="1" x14ac:dyDescent="0.25">
      <c r="A29508" s="59" t="str">
        <f t="shared" si="461"/>
        <v/>
      </c>
    </row>
    <row r="29509" spans="1:1" ht="18" customHeight="1" x14ac:dyDescent="0.25">
      <c r="A29509" s="59" t="str">
        <f t="shared" si="461"/>
        <v/>
      </c>
    </row>
    <row r="29510" spans="1:1" ht="18" customHeight="1" x14ac:dyDescent="0.25">
      <c r="A29510" s="59" t="str">
        <f t="shared" si="461"/>
        <v/>
      </c>
    </row>
    <row r="29511" spans="1:1" ht="18" customHeight="1" x14ac:dyDescent="0.25">
      <c r="A29511" s="59" t="str">
        <f t="shared" si="461"/>
        <v/>
      </c>
    </row>
    <row r="29512" spans="1:1" ht="18" customHeight="1" x14ac:dyDescent="0.25">
      <c r="A29512" s="59" t="str">
        <f t="shared" si="461"/>
        <v/>
      </c>
    </row>
    <row r="29513" spans="1:1" ht="18" customHeight="1" x14ac:dyDescent="0.25">
      <c r="A29513" s="59" t="str">
        <f t="shared" si="461"/>
        <v/>
      </c>
    </row>
    <row r="29514" spans="1:1" ht="18" customHeight="1" x14ac:dyDescent="0.25">
      <c r="A29514" s="59" t="str">
        <f t="shared" si="461"/>
        <v/>
      </c>
    </row>
    <row r="29515" spans="1:1" ht="18" customHeight="1" x14ac:dyDescent="0.25">
      <c r="A29515" s="59" t="str">
        <f t="shared" si="461"/>
        <v/>
      </c>
    </row>
    <row r="29516" spans="1:1" ht="18" customHeight="1" x14ac:dyDescent="0.25">
      <c r="A29516" s="59" t="str">
        <f t="shared" si="461"/>
        <v/>
      </c>
    </row>
    <row r="29517" spans="1:1" ht="18" customHeight="1" x14ac:dyDescent="0.25">
      <c r="A29517" s="59" t="str">
        <f t="shared" si="461"/>
        <v/>
      </c>
    </row>
    <row r="29518" spans="1:1" ht="18" customHeight="1" x14ac:dyDescent="0.25">
      <c r="A29518" s="59" t="str">
        <f t="shared" si="461"/>
        <v/>
      </c>
    </row>
    <row r="29519" spans="1:1" ht="18" customHeight="1" x14ac:dyDescent="0.25">
      <c r="A29519" s="59" t="str">
        <f t="shared" si="461"/>
        <v/>
      </c>
    </row>
    <row r="29520" spans="1:1" ht="18" customHeight="1" x14ac:dyDescent="0.25">
      <c r="A29520" s="59" t="str">
        <f t="shared" si="461"/>
        <v/>
      </c>
    </row>
    <row r="29521" spans="1:1" ht="18" customHeight="1" x14ac:dyDescent="0.25">
      <c r="A29521" s="59" t="str">
        <f t="shared" si="461"/>
        <v/>
      </c>
    </row>
    <row r="29522" spans="1:1" ht="18" customHeight="1" x14ac:dyDescent="0.25">
      <c r="A29522" s="59" t="str">
        <f t="shared" si="461"/>
        <v/>
      </c>
    </row>
    <row r="29523" spans="1:1" ht="18" customHeight="1" x14ac:dyDescent="0.25">
      <c r="A29523" s="59" t="str">
        <f t="shared" si="461"/>
        <v/>
      </c>
    </row>
    <row r="29524" spans="1:1" ht="18" customHeight="1" x14ac:dyDescent="0.25">
      <c r="A29524" s="59" t="str">
        <f t="shared" si="461"/>
        <v/>
      </c>
    </row>
    <row r="29525" spans="1:1" ht="18" customHeight="1" x14ac:dyDescent="0.25">
      <c r="A29525" s="59" t="str">
        <f t="shared" si="461"/>
        <v/>
      </c>
    </row>
    <row r="29526" spans="1:1" ht="18" customHeight="1" x14ac:dyDescent="0.25">
      <c r="A29526" s="59" t="str">
        <f t="shared" si="461"/>
        <v/>
      </c>
    </row>
    <row r="29527" spans="1:1" ht="18" customHeight="1" x14ac:dyDescent="0.25">
      <c r="A29527" s="59" t="str">
        <f t="shared" si="461"/>
        <v/>
      </c>
    </row>
    <row r="29528" spans="1:1" ht="18" customHeight="1" x14ac:dyDescent="0.25">
      <c r="A29528" s="59" t="str">
        <f t="shared" si="461"/>
        <v/>
      </c>
    </row>
    <row r="29529" spans="1:1" ht="18" customHeight="1" x14ac:dyDescent="0.25">
      <c r="A29529" s="59" t="str">
        <f t="shared" si="461"/>
        <v/>
      </c>
    </row>
    <row r="29530" spans="1:1" ht="18" customHeight="1" x14ac:dyDescent="0.25">
      <c r="A29530" s="59" t="str">
        <f t="shared" si="461"/>
        <v/>
      </c>
    </row>
    <row r="29531" spans="1:1" ht="18" customHeight="1" x14ac:dyDescent="0.25">
      <c r="A29531" s="59" t="str">
        <f t="shared" si="461"/>
        <v/>
      </c>
    </row>
    <row r="29532" spans="1:1" ht="18" customHeight="1" x14ac:dyDescent="0.25">
      <c r="A29532" s="59" t="str">
        <f t="shared" si="461"/>
        <v/>
      </c>
    </row>
    <row r="29533" spans="1:1" ht="18" customHeight="1" x14ac:dyDescent="0.25">
      <c r="A29533" s="59" t="str">
        <f t="shared" si="461"/>
        <v/>
      </c>
    </row>
    <row r="29534" spans="1:1" ht="18" customHeight="1" x14ac:dyDescent="0.25">
      <c r="A29534" s="59" t="str">
        <f t="shared" si="461"/>
        <v/>
      </c>
    </row>
    <row r="29535" spans="1:1" ht="18" customHeight="1" x14ac:dyDescent="0.25">
      <c r="A29535" s="59" t="str">
        <f t="shared" si="461"/>
        <v/>
      </c>
    </row>
    <row r="29536" spans="1:1" ht="18" customHeight="1" x14ac:dyDescent="0.25">
      <c r="A29536" s="59" t="str">
        <f t="shared" si="461"/>
        <v/>
      </c>
    </row>
    <row r="29537" spans="1:1" ht="18" customHeight="1" x14ac:dyDescent="0.25">
      <c r="A29537" s="59" t="str">
        <f t="shared" si="461"/>
        <v/>
      </c>
    </row>
    <row r="29538" spans="1:1" ht="18" customHeight="1" x14ac:dyDescent="0.25">
      <c r="A29538" s="59" t="str">
        <f t="shared" si="461"/>
        <v/>
      </c>
    </row>
    <row r="29539" spans="1:1" ht="18" customHeight="1" x14ac:dyDescent="0.25">
      <c r="A29539" s="59" t="str">
        <f t="shared" si="461"/>
        <v/>
      </c>
    </row>
    <row r="29540" spans="1:1" ht="18" customHeight="1" x14ac:dyDescent="0.25">
      <c r="A29540" s="59" t="str">
        <f t="shared" si="461"/>
        <v/>
      </c>
    </row>
    <row r="29541" spans="1:1" ht="18" customHeight="1" x14ac:dyDescent="0.25">
      <c r="A29541" s="59" t="str">
        <f t="shared" si="461"/>
        <v/>
      </c>
    </row>
    <row r="29542" spans="1:1" ht="18" customHeight="1" x14ac:dyDescent="0.25">
      <c r="A29542" s="59" t="str">
        <f t="shared" si="461"/>
        <v/>
      </c>
    </row>
    <row r="29543" spans="1:1" ht="18" customHeight="1" x14ac:dyDescent="0.25">
      <c r="A29543" s="59" t="str">
        <f t="shared" si="461"/>
        <v/>
      </c>
    </row>
    <row r="29544" spans="1:1" ht="18" customHeight="1" x14ac:dyDescent="0.25">
      <c r="A29544" s="59" t="str">
        <f t="shared" si="461"/>
        <v/>
      </c>
    </row>
    <row r="29545" spans="1:1" ht="18" customHeight="1" x14ac:dyDescent="0.25">
      <c r="A29545" s="59" t="str">
        <f t="shared" si="461"/>
        <v/>
      </c>
    </row>
    <row r="29546" spans="1:1" ht="18" customHeight="1" x14ac:dyDescent="0.25">
      <c r="A29546" s="59" t="str">
        <f t="shared" si="461"/>
        <v/>
      </c>
    </row>
    <row r="29547" spans="1:1" ht="18" customHeight="1" x14ac:dyDescent="0.25">
      <c r="A29547" s="59" t="str">
        <f t="shared" si="461"/>
        <v/>
      </c>
    </row>
    <row r="29548" spans="1:1" ht="18" customHeight="1" x14ac:dyDescent="0.25">
      <c r="A29548" s="59" t="str">
        <f t="shared" si="461"/>
        <v/>
      </c>
    </row>
    <row r="29549" spans="1:1" ht="18" customHeight="1" x14ac:dyDescent="0.25">
      <c r="A29549" s="59" t="str">
        <f t="shared" si="461"/>
        <v/>
      </c>
    </row>
    <row r="29550" spans="1:1" ht="18" customHeight="1" x14ac:dyDescent="0.25">
      <c r="A29550" s="59" t="str">
        <f t="shared" ref="A29550:A29613" si="462">IF(B29550&lt;&gt;"",DATE(2020,INT((ROW(A29548)-1)/78)+1,1),"")</f>
        <v/>
      </c>
    </row>
    <row r="29551" spans="1:1" ht="18" customHeight="1" x14ac:dyDescent="0.25">
      <c r="A29551" s="59" t="str">
        <f t="shared" si="462"/>
        <v/>
      </c>
    </row>
    <row r="29552" spans="1:1" ht="18" customHeight="1" x14ac:dyDescent="0.25">
      <c r="A29552" s="59" t="str">
        <f t="shared" si="462"/>
        <v/>
      </c>
    </row>
    <row r="29553" spans="1:1" ht="18" customHeight="1" x14ac:dyDescent="0.25">
      <c r="A29553" s="59" t="str">
        <f t="shared" si="462"/>
        <v/>
      </c>
    </row>
    <row r="29554" spans="1:1" ht="18" customHeight="1" x14ac:dyDescent="0.25">
      <c r="A29554" s="59" t="str">
        <f t="shared" si="462"/>
        <v/>
      </c>
    </row>
    <row r="29555" spans="1:1" ht="18" customHeight="1" x14ac:dyDescent="0.25">
      <c r="A29555" s="59" t="str">
        <f t="shared" si="462"/>
        <v/>
      </c>
    </row>
    <row r="29556" spans="1:1" ht="18" customHeight="1" x14ac:dyDescent="0.25">
      <c r="A29556" s="59" t="str">
        <f t="shared" si="462"/>
        <v/>
      </c>
    </row>
    <row r="29557" spans="1:1" ht="18" customHeight="1" x14ac:dyDescent="0.25">
      <c r="A29557" s="59" t="str">
        <f t="shared" si="462"/>
        <v/>
      </c>
    </row>
    <row r="29558" spans="1:1" ht="18" customHeight="1" x14ac:dyDescent="0.25">
      <c r="A29558" s="59" t="str">
        <f t="shared" si="462"/>
        <v/>
      </c>
    </row>
    <row r="29559" spans="1:1" ht="18" customHeight="1" x14ac:dyDescent="0.25">
      <c r="A29559" s="59" t="str">
        <f t="shared" si="462"/>
        <v/>
      </c>
    </row>
    <row r="29560" spans="1:1" ht="18" customHeight="1" x14ac:dyDescent="0.25">
      <c r="A29560" s="59" t="str">
        <f t="shared" si="462"/>
        <v/>
      </c>
    </row>
    <row r="29561" spans="1:1" ht="18" customHeight="1" x14ac:dyDescent="0.25">
      <c r="A29561" s="59" t="str">
        <f t="shared" si="462"/>
        <v/>
      </c>
    </row>
    <row r="29562" spans="1:1" ht="18" customHeight="1" x14ac:dyDescent="0.25">
      <c r="A29562" s="59" t="str">
        <f t="shared" si="462"/>
        <v/>
      </c>
    </row>
    <row r="29563" spans="1:1" ht="18" customHeight="1" x14ac:dyDescent="0.25">
      <c r="A29563" s="59" t="str">
        <f t="shared" si="462"/>
        <v/>
      </c>
    </row>
    <row r="29564" spans="1:1" ht="18" customHeight="1" x14ac:dyDescent="0.25">
      <c r="A29564" s="59" t="str">
        <f t="shared" si="462"/>
        <v/>
      </c>
    </row>
    <row r="29565" spans="1:1" ht="18" customHeight="1" x14ac:dyDescent="0.25">
      <c r="A29565" s="59" t="str">
        <f t="shared" si="462"/>
        <v/>
      </c>
    </row>
    <row r="29566" spans="1:1" ht="18" customHeight="1" x14ac:dyDescent="0.25">
      <c r="A29566" s="59" t="str">
        <f t="shared" si="462"/>
        <v/>
      </c>
    </row>
    <row r="29567" spans="1:1" ht="18" customHeight="1" x14ac:dyDescent="0.25">
      <c r="A29567" s="59" t="str">
        <f t="shared" si="462"/>
        <v/>
      </c>
    </row>
    <row r="29568" spans="1:1" ht="18" customHeight="1" x14ac:dyDescent="0.25">
      <c r="A29568" s="59" t="str">
        <f t="shared" si="462"/>
        <v/>
      </c>
    </row>
    <row r="29569" spans="1:1" ht="18" customHeight="1" x14ac:dyDescent="0.25">
      <c r="A29569" s="59" t="str">
        <f t="shared" si="462"/>
        <v/>
      </c>
    </row>
    <row r="29570" spans="1:1" ht="18" customHeight="1" x14ac:dyDescent="0.25">
      <c r="A29570" s="59" t="str">
        <f t="shared" si="462"/>
        <v/>
      </c>
    </row>
    <row r="29571" spans="1:1" ht="18" customHeight="1" x14ac:dyDescent="0.25">
      <c r="A29571" s="59" t="str">
        <f t="shared" si="462"/>
        <v/>
      </c>
    </row>
    <row r="29572" spans="1:1" ht="18" customHeight="1" x14ac:dyDescent="0.25">
      <c r="A29572" s="59" t="str">
        <f t="shared" si="462"/>
        <v/>
      </c>
    </row>
    <row r="29573" spans="1:1" ht="18" customHeight="1" x14ac:dyDescent="0.25">
      <c r="A29573" s="59" t="str">
        <f t="shared" si="462"/>
        <v/>
      </c>
    </row>
    <row r="29574" spans="1:1" ht="18" customHeight="1" x14ac:dyDescent="0.25">
      <c r="A29574" s="59" t="str">
        <f t="shared" si="462"/>
        <v/>
      </c>
    </row>
    <row r="29575" spans="1:1" ht="18" customHeight="1" x14ac:dyDescent="0.25">
      <c r="A29575" s="59" t="str">
        <f t="shared" si="462"/>
        <v/>
      </c>
    </row>
    <row r="29576" spans="1:1" ht="18" customHeight="1" x14ac:dyDescent="0.25">
      <c r="A29576" s="59" t="str">
        <f t="shared" si="462"/>
        <v/>
      </c>
    </row>
    <row r="29577" spans="1:1" ht="18" customHeight="1" x14ac:dyDescent="0.25">
      <c r="A29577" s="59" t="str">
        <f t="shared" si="462"/>
        <v/>
      </c>
    </row>
    <row r="29578" spans="1:1" ht="18" customHeight="1" x14ac:dyDescent="0.25">
      <c r="A29578" s="59" t="str">
        <f t="shared" si="462"/>
        <v/>
      </c>
    </row>
    <row r="29579" spans="1:1" ht="18" customHeight="1" x14ac:dyDescent="0.25">
      <c r="A29579" s="59" t="str">
        <f t="shared" si="462"/>
        <v/>
      </c>
    </row>
    <row r="29580" spans="1:1" ht="18" customHeight="1" x14ac:dyDescent="0.25">
      <c r="A29580" s="59" t="str">
        <f t="shared" si="462"/>
        <v/>
      </c>
    </row>
    <row r="29581" spans="1:1" ht="18" customHeight="1" x14ac:dyDescent="0.25">
      <c r="A29581" s="59" t="str">
        <f t="shared" si="462"/>
        <v/>
      </c>
    </row>
    <row r="29582" spans="1:1" ht="18" customHeight="1" x14ac:dyDescent="0.25">
      <c r="A29582" s="59" t="str">
        <f t="shared" si="462"/>
        <v/>
      </c>
    </row>
    <row r="29583" spans="1:1" ht="18" customHeight="1" x14ac:dyDescent="0.25">
      <c r="A29583" s="59" t="str">
        <f t="shared" si="462"/>
        <v/>
      </c>
    </row>
    <row r="29584" spans="1:1" ht="18" customHeight="1" x14ac:dyDescent="0.25">
      <c r="A29584" s="59" t="str">
        <f t="shared" si="462"/>
        <v/>
      </c>
    </row>
    <row r="29585" spans="1:1" ht="18" customHeight="1" x14ac:dyDescent="0.25">
      <c r="A29585" s="59" t="str">
        <f t="shared" si="462"/>
        <v/>
      </c>
    </row>
    <row r="29586" spans="1:1" ht="18" customHeight="1" x14ac:dyDescent="0.25">
      <c r="A29586" s="59" t="str">
        <f t="shared" si="462"/>
        <v/>
      </c>
    </row>
    <row r="29587" spans="1:1" ht="18" customHeight="1" x14ac:dyDescent="0.25">
      <c r="A29587" s="59" t="str">
        <f t="shared" si="462"/>
        <v/>
      </c>
    </row>
    <row r="29588" spans="1:1" ht="18" customHeight="1" x14ac:dyDescent="0.25">
      <c r="A29588" s="59" t="str">
        <f t="shared" si="462"/>
        <v/>
      </c>
    </row>
    <row r="29589" spans="1:1" ht="18" customHeight="1" x14ac:dyDescent="0.25">
      <c r="A29589" s="59" t="str">
        <f t="shared" si="462"/>
        <v/>
      </c>
    </row>
    <row r="29590" spans="1:1" ht="18" customHeight="1" x14ac:dyDescent="0.25">
      <c r="A29590" s="59" t="str">
        <f t="shared" si="462"/>
        <v/>
      </c>
    </row>
    <row r="29591" spans="1:1" ht="18" customHeight="1" x14ac:dyDescent="0.25">
      <c r="A29591" s="59" t="str">
        <f t="shared" si="462"/>
        <v/>
      </c>
    </row>
    <row r="29592" spans="1:1" ht="18" customHeight="1" x14ac:dyDescent="0.25">
      <c r="A29592" s="59" t="str">
        <f t="shared" si="462"/>
        <v/>
      </c>
    </row>
    <row r="29593" spans="1:1" ht="18" customHeight="1" x14ac:dyDescent="0.25">
      <c r="A29593" s="59" t="str">
        <f t="shared" si="462"/>
        <v/>
      </c>
    </row>
    <row r="29594" spans="1:1" ht="18" customHeight="1" x14ac:dyDescent="0.25">
      <c r="A29594" s="59" t="str">
        <f t="shared" si="462"/>
        <v/>
      </c>
    </row>
    <row r="29595" spans="1:1" ht="18" customHeight="1" x14ac:dyDescent="0.25">
      <c r="A29595" s="59" t="str">
        <f t="shared" si="462"/>
        <v/>
      </c>
    </row>
    <row r="29596" spans="1:1" ht="18" customHeight="1" x14ac:dyDescent="0.25">
      <c r="A29596" s="59" t="str">
        <f t="shared" si="462"/>
        <v/>
      </c>
    </row>
    <row r="29597" spans="1:1" ht="18" customHeight="1" x14ac:dyDescent="0.25">
      <c r="A29597" s="59" t="str">
        <f t="shared" si="462"/>
        <v/>
      </c>
    </row>
    <row r="29598" spans="1:1" ht="18" customHeight="1" x14ac:dyDescent="0.25">
      <c r="A29598" s="59" t="str">
        <f t="shared" si="462"/>
        <v/>
      </c>
    </row>
    <row r="29599" spans="1:1" ht="18" customHeight="1" x14ac:dyDescent="0.25">
      <c r="A29599" s="59" t="str">
        <f t="shared" si="462"/>
        <v/>
      </c>
    </row>
    <row r="29600" spans="1:1" ht="18" customHeight="1" x14ac:dyDescent="0.25">
      <c r="A29600" s="59" t="str">
        <f t="shared" si="462"/>
        <v/>
      </c>
    </row>
    <row r="29601" spans="1:1" ht="18" customHeight="1" x14ac:dyDescent="0.25">
      <c r="A29601" s="59" t="str">
        <f t="shared" si="462"/>
        <v/>
      </c>
    </row>
    <row r="29602" spans="1:1" ht="18" customHeight="1" x14ac:dyDescent="0.25">
      <c r="A29602" s="59" t="str">
        <f t="shared" si="462"/>
        <v/>
      </c>
    </row>
    <row r="29603" spans="1:1" ht="18" customHeight="1" x14ac:dyDescent="0.25">
      <c r="A29603" s="59" t="str">
        <f t="shared" si="462"/>
        <v/>
      </c>
    </row>
    <row r="29604" spans="1:1" ht="18" customHeight="1" x14ac:dyDescent="0.25">
      <c r="A29604" s="59" t="str">
        <f t="shared" si="462"/>
        <v/>
      </c>
    </row>
    <row r="29605" spans="1:1" ht="18" customHeight="1" x14ac:dyDescent="0.25">
      <c r="A29605" s="59" t="str">
        <f t="shared" si="462"/>
        <v/>
      </c>
    </row>
    <row r="29606" spans="1:1" ht="18" customHeight="1" x14ac:dyDescent="0.25">
      <c r="A29606" s="59" t="str">
        <f t="shared" si="462"/>
        <v/>
      </c>
    </row>
    <row r="29607" spans="1:1" ht="18" customHeight="1" x14ac:dyDescent="0.25">
      <c r="A29607" s="59" t="str">
        <f t="shared" si="462"/>
        <v/>
      </c>
    </row>
    <row r="29608" spans="1:1" ht="18" customHeight="1" x14ac:dyDescent="0.25">
      <c r="A29608" s="59" t="str">
        <f t="shared" si="462"/>
        <v/>
      </c>
    </row>
    <row r="29609" spans="1:1" ht="18" customHeight="1" x14ac:dyDescent="0.25">
      <c r="A29609" s="59" t="str">
        <f t="shared" si="462"/>
        <v/>
      </c>
    </row>
    <row r="29610" spans="1:1" ht="18" customHeight="1" x14ac:dyDescent="0.25">
      <c r="A29610" s="59" t="str">
        <f t="shared" si="462"/>
        <v/>
      </c>
    </row>
    <row r="29611" spans="1:1" ht="18" customHeight="1" x14ac:dyDescent="0.25">
      <c r="A29611" s="59" t="str">
        <f t="shared" si="462"/>
        <v/>
      </c>
    </row>
    <row r="29612" spans="1:1" ht="18" customHeight="1" x14ac:dyDescent="0.25">
      <c r="A29612" s="59" t="str">
        <f t="shared" si="462"/>
        <v/>
      </c>
    </row>
    <row r="29613" spans="1:1" ht="18" customHeight="1" x14ac:dyDescent="0.25">
      <c r="A29613" s="59" t="str">
        <f t="shared" si="462"/>
        <v/>
      </c>
    </row>
    <row r="29614" spans="1:1" ht="18" customHeight="1" x14ac:dyDescent="0.25">
      <c r="A29614" s="59" t="str">
        <f t="shared" ref="A29614:A29677" si="463">IF(B29614&lt;&gt;"",DATE(2020,INT((ROW(A29612)-1)/78)+1,1),"")</f>
        <v/>
      </c>
    </row>
    <row r="29615" spans="1:1" ht="18" customHeight="1" x14ac:dyDescent="0.25">
      <c r="A29615" s="59" t="str">
        <f t="shared" si="463"/>
        <v/>
      </c>
    </row>
    <row r="29616" spans="1:1" ht="18" customHeight="1" x14ac:dyDescent="0.25">
      <c r="A29616" s="59" t="str">
        <f t="shared" si="463"/>
        <v/>
      </c>
    </row>
    <row r="29617" spans="1:1" ht="18" customHeight="1" x14ac:dyDescent="0.25">
      <c r="A29617" s="59" t="str">
        <f t="shared" si="463"/>
        <v/>
      </c>
    </row>
    <row r="29618" spans="1:1" ht="18" customHeight="1" x14ac:dyDescent="0.25">
      <c r="A29618" s="59" t="str">
        <f t="shared" si="463"/>
        <v/>
      </c>
    </row>
    <row r="29619" spans="1:1" ht="18" customHeight="1" x14ac:dyDescent="0.25">
      <c r="A29619" s="59" t="str">
        <f t="shared" si="463"/>
        <v/>
      </c>
    </row>
    <row r="29620" spans="1:1" ht="18" customHeight="1" x14ac:dyDescent="0.25">
      <c r="A29620" s="59" t="str">
        <f t="shared" si="463"/>
        <v/>
      </c>
    </row>
    <row r="29621" spans="1:1" ht="18" customHeight="1" x14ac:dyDescent="0.25">
      <c r="A29621" s="59" t="str">
        <f t="shared" si="463"/>
        <v/>
      </c>
    </row>
    <row r="29622" spans="1:1" ht="18" customHeight="1" x14ac:dyDescent="0.25">
      <c r="A29622" s="59" t="str">
        <f t="shared" si="463"/>
        <v/>
      </c>
    </row>
    <row r="29623" spans="1:1" ht="18" customHeight="1" x14ac:dyDescent="0.25">
      <c r="A29623" s="59" t="str">
        <f t="shared" si="463"/>
        <v/>
      </c>
    </row>
    <row r="29624" spans="1:1" ht="18" customHeight="1" x14ac:dyDescent="0.25">
      <c r="A29624" s="59" t="str">
        <f t="shared" si="463"/>
        <v/>
      </c>
    </row>
    <row r="29625" spans="1:1" ht="18" customHeight="1" x14ac:dyDescent="0.25">
      <c r="A29625" s="59" t="str">
        <f t="shared" si="463"/>
        <v/>
      </c>
    </row>
    <row r="29626" spans="1:1" ht="18" customHeight="1" x14ac:dyDescent="0.25">
      <c r="A29626" s="59" t="str">
        <f t="shared" si="463"/>
        <v/>
      </c>
    </row>
    <row r="29627" spans="1:1" ht="18" customHeight="1" x14ac:dyDescent="0.25">
      <c r="A29627" s="59" t="str">
        <f t="shared" si="463"/>
        <v/>
      </c>
    </row>
    <row r="29628" spans="1:1" ht="18" customHeight="1" x14ac:dyDescent="0.25">
      <c r="A29628" s="59" t="str">
        <f t="shared" si="463"/>
        <v/>
      </c>
    </row>
    <row r="29629" spans="1:1" ht="18" customHeight="1" x14ac:dyDescent="0.25">
      <c r="A29629" s="59" t="str">
        <f t="shared" si="463"/>
        <v/>
      </c>
    </row>
    <row r="29630" spans="1:1" ht="18" customHeight="1" x14ac:dyDescent="0.25">
      <c r="A29630" s="59" t="str">
        <f t="shared" si="463"/>
        <v/>
      </c>
    </row>
    <row r="29631" spans="1:1" ht="18" customHeight="1" x14ac:dyDescent="0.25">
      <c r="A29631" s="59" t="str">
        <f t="shared" si="463"/>
        <v/>
      </c>
    </row>
    <row r="29632" spans="1:1" ht="18" customHeight="1" x14ac:dyDescent="0.25">
      <c r="A29632" s="59" t="str">
        <f t="shared" si="463"/>
        <v/>
      </c>
    </row>
    <row r="29633" spans="1:1" ht="18" customHeight="1" x14ac:dyDescent="0.25">
      <c r="A29633" s="59" t="str">
        <f t="shared" si="463"/>
        <v/>
      </c>
    </row>
    <row r="29634" spans="1:1" ht="18" customHeight="1" x14ac:dyDescent="0.25">
      <c r="A29634" s="59" t="str">
        <f t="shared" si="463"/>
        <v/>
      </c>
    </row>
    <row r="29635" spans="1:1" ht="18" customHeight="1" x14ac:dyDescent="0.25">
      <c r="A29635" s="59" t="str">
        <f t="shared" si="463"/>
        <v/>
      </c>
    </row>
    <row r="29636" spans="1:1" ht="18" customHeight="1" x14ac:dyDescent="0.25">
      <c r="A29636" s="59" t="str">
        <f t="shared" si="463"/>
        <v/>
      </c>
    </row>
    <row r="29637" spans="1:1" ht="18" customHeight="1" x14ac:dyDescent="0.25">
      <c r="A29637" s="59" t="str">
        <f t="shared" si="463"/>
        <v/>
      </c>
    </row>
    <row r="29638" spans="1:1" ht="18" customHeight="1" x14ac:dyDescent="0.25">
      <c r="A29638" s="59" t="str">
        <f t="shared" si="463"/>
        <v/>
      </c>
    </row>
    <row r="29639" spans="1:1" ht="18" customHeight="1" x14ac:dyDescent="0.25">
      <c r="A29639" s="59" t="str">
        <f t="shared" si="463"/>
        <v/>
      </c>
    </row>
    <row r="29640" spans="1:1" ht="18" customHeight="1" x14ac:dyDescent="0.25">
      <c r="A29640" s="59" t="str">
        <f t="shared" si="463"/>
        <v/>
      </c>
    </row>
    <row r="29641" spans="1:1" ht="18" customHeight="1" x14ac:dyDescent="0.25">
      <c r="A29641" s="59" t="str">
        <f t="shared" si="463"/>
        <v/>
      </c>
    </row>
    <row r="29642" spans="1:1" ht="18" customHeight="1" x14ac:dyDescent="0.25">
      <c r="A29642" s="59" t="str">
        <f t="shared" si="463"/>
        <v/>
      </c>
    </row>
    <row r="29643" spans="1:1" ht="18" customHeight="1" x14ac:dyDescent="0.25">
      <c r="A29643" s="59" t="str">
        <f t="shared" si="463"/>
        <v/>
      </c>
    </row>
    <row r="29644" spans="1:1" ht="18" customHeight="1" x14ac:dyDescent="0.25">
      <c r="A29644" s="59" t="str">
        <f t="shared" si="463"/>
        <v/>
      </c>
    </row>
    <row r="29645" spans="1:1" ht="18" customHeight="1" x14ac:dyDescent="0.25">
      <c r="A29645" s="59" t="str">
        <f t="shared" si="463"/>
        <v/>
      </c>
    </row>
    <row r="29646" spans="1:1" ht="18" customHeight="1" x14ac:dyDescent="0.25">
      <c r="A29646" s="59" t="str">
        <f t="shared" si="463"/>
        <v/>
      </c>
    </row>
    <row r="29647" spans="1:1" ht="18" customHeight="1" x14ac:dyDescent="0.25">
      <c r="A29647" s="59" t="str">
        <f t="shared" si="463"/>
        <v/>
      </c>
    </row>
    <row r="29648" spans="1:1" ht="18" customHeight="1" x14ac:dyDescent="0.25">
      <c r="A29648" s="59" t="str">
        <f t="shared" si="463"/>
        <v/>
      </c>
    </row>
    <row r="29649" spans="1:1" ht="18" customHeight="1" x14ac:dyDescent="0.25">
      <c r="A29649" s="59" t="str">
        <f t="shared" si="463"/>
        <v/>
      </c>
    </row>
    <row r="29650" spans="1:1" ht="18" customHeight="1" x14ac:dyDescent="0.25">
      <c r="A29650" s="59" t="str">
        <f t="shared" si="463"/>
        <v/>
      </c>
    </row>
    <row r="29651" spans="1:1" ht="18" customHeight="1" x14ac:dyDescent="0.25">
      <c r="A29651" s="59" t="str">
        <f t="shared" si="463"/>
        <v/>
      </c>
    </row>
    <row r="29652" spans="1:1" ht="18" customHeight="1" x14ac:dyDescent="0.25">
      <c r="A29652" s="59" t="str">
        <f t="shared" si="463"/>
        <v/>
      </c>
    </row>
    <row r="29653" spans="1:1" ht="18" customHeight="1" x14ac:dyDescent="0.25">
      <c r="A29653" s="59" t="str">
        <f t="shared" si="463"/>
        <v/>
      </c>
    </row>
    <row r="29654" spans="1:1" ht="18" customHeight="1" x14ac:dyDescent="0.25">
      <c r="A29654" s="59" t="str">
        <f t="shared" si="463"/>
        <v/>
      </c>
    </row>
    <row r="29655" spans="1:1" ht="18" customHeight="1" x14ac:dyDescent="0.25">
      <c r="A29655" s="59" t="str">
        <f t="shared" si="463"/>
        <v/>
      </c>
    </row>
    <row r="29656" spans="1:1" ht="18" customHeight="1" x14ac:dyDescent="0.25">
      <c r="A29656" s="59" t="str">
        <f t="shared" si="463"/>
        <v/>
      </c>
    </row>
    <row r="29657" spans="1:1" ht="18" customHeight="1" x14ac:dyDescent="0.25">
      <c r="A29657" s="59" t="str">
        <f t="shared" si="463"/>
        <v/>
      </c>
    </row>
    <row r="29658" spans="1:1" ht="18" customHeight="1" x14ac:dyDescent="0.25">
      <c r="A29658" s="59" t="str">
        <f t="shared" si="463"/>
        <v/>
      </c>
    </row>
    <row r="29659" spans="1:1" ht="18" customHeight="1" x14ac:dyDescent="0.25">
      <c r="A29659" s="59" t="str">
        <f t="shared" si="463"/>
        <v/>
      </c>
    </row>
    <row r="29660" spans="1:1" ht="18" customHeight="1" x14ac:dyDescent="0.25">
      <c r="A29660" s="59" t="str">
        <f t="shared" si="463"/>
        <v/>
      </c>
    </row>
    <row r="29661" spans="1:1" ht="18" customHeight="1" x14ac:dyDescent="0.25">
      <c r="A29661" s="59" t="str">
        <f t="shared" si="463"/>
        <v/>
      </c>
    </row>
    <row r="29662" spans="1:1" ht="18" customHeight="1" x14ac:dyDescent="0.25">
      <c r="A29662" s="59" t="str">
        <f t="shared" si="463"/>
        <v/>
      </c>
    </row>
    <row r="29663" spans="1:1" ht="18" customHeight="1" x14ac:dyDescent="0.25">
      <c r="A29663" s="59" t="str">
        <f t="shared" si="463"/>
        <v/>
      </c>
    </row>
    <row r="29664" spans="1:1" ht="18" customHeight="1" x14ac:dyDescent="0.25">
      <c r="A29664" s="59" t="str">
        <f t="shared" si="463"/>
        <v/>
      </c>
    </row>
    <row r="29665" spans="1:1" ht="18" customHeight="1" x14ac:dyDescent="0.25">
      <c r="A29665" s="59" t="str">
        <f t="shared" si="463"/>
        <v/>
      </c>
    </row>
    <row r="29666" spans="1:1" ht="18" customHeight="1" x14ac:dyDescent="0.25">
      <c r="A29666" s="59" t="str">
        <f t="shared" si="463"/>
        <v/>
      </c>
    </row>
    <row r="29667" spans="1:1" ht="18" customHeight="1" x14ac:dyDescent="0.25">
      <c r="A29667" s="59" t="str">
        <f t="shared" si="463"/>
        <v/>
      </c>
    </row>
    <row r="29668" spans="1:1" ht="18" customHeight="1" x14ac:dyDescent="0.25">
      <c r="A29668" s="59" t="str">
        <f t="shared" si="463"/>
        <v/>
      </c>
    </row>
    <row r="29669" spans="1:1" ht="18" customHeight="1" x14ac:dyDescent="0.25">
      <c r="A29669" s="59" t="str">
        <f t="shared" si="463"/>
        <v/>
      </c>
    </row>
    <row r="29670" spans="1:1" ht="18" customHeight="1" x14ac:dyDescent="0.25">
      <c r="A29670" s="59" t="str">
        <f t="shared" si="463"/>
        <v/>
      </c>
    </row>
    <row r="29671" spans="1:1" ht="18" customHeight="1" x14ac:dyDescent="0.25">
      <c r="A29671" s="59" t="str">
        <f t="shared" si="463"/>
        <v/>
      </c>
    </row>
    <row r="29672" spans="1:1" ht="18" customHeight="1" x14ac:dyDescent="0.25">
      <c r="A29672" s="59" t="str">
        <f t="shared" si="463"/>
        <v/>
      </c>
    </row>
    <row r="29673" spans="1:1" ht="18" customHeight="1" x14ac:dyDescent="0.25">
      <c r="A29673" s="59" t="str">
        <f t="shared" si="463"/>
        <v/>
      </c>
    </row>
    <row r="29674" spans="1:1" ht="18" customHeight="1" x14ac:dyDescent="0.25">
      <c r="A29674" s="59" t="str">
        <f t="shared" si="463"/>
        <v/>
      </c>
    </row>
    <row r="29675" spans="1:1" ht="18" customHeight="1" x14ac:dyDescent="0.25">
      <c r="A29675" s="59" t="str">
        <f t="shared" si="463"/>
        <v/>
      </c>
    </row>
    <row r="29676" spans="1:1" ht="18" customHeight="1" x14ac:dyDescent="0.25">
      <c r="A29676" s="59" t="str">
        <f t="shared" si="463"/>
        <v/>
      </c>
    </row>
    <row r="29677" spans="1:1" ht="18" customHeight="1" x14ac:dyDescent="0.25">
      <c r="A29677" s="59" t="str">
        <f t="shared" si="463"/>
        <v/>
      </c>
    </row>
    <row r="29678" spans="1:1" ht="18" customHeight="1" x14ac:dyDescent="0.25">
      <c r="A29678" s="59" t="str">
        <f t="shared" ref="A29678:A29741" si="464">IF(B29678&lt;&gt;"",DATE(2020,INT((ROW(A29676)-1)/78)+1,1),"")</f>
        <v/>
      </c>
    </row>
    <row r="29679" spans="1:1" ht="18" customHeight="1" x14ac:dyDescent="0.25">
      <c r="A29679" s="59" t="str">
        <f t="shared" si="464"/>
        <v/>
      </c>
    </row>
    <row r="29680" spans="1:1" ht="18" customHeight="1" x14ac:dyDescent="0.25">
      <c r="A29680" s="59" t="str">
        <f t="shared" si="464"/>
        <v/>
      </c>
    </row>
    <row r="29681" spans="1:1" ht="18" customHeight="1" x14ac:dyDescent="0.25">
      <c r="A29681" s="59" t="str">
        <f t="shared" si="464"/>
        <v/>
      </c>
    </row>
    <row r="29682" spans="1:1" ht="18" customHeight="1" x14ac:dyDescent="0.25">
      <c r="A29682" s="59" t="str">
        <f t="shared" si="464"/>
        <v/>
      </c>
    </row>
    <row r="29683" spans="1:1" ht="18" customHeight="1" x14ac:dyDescent="0.25">
      <c r="A29683" s="59" t="str">
        <f t="shared" si="464"/>
        <v/>
      </c>
    </row>
    <row r="29684" spans="1:1" ht="18" customHeight="1" x14ac:dyDescent="0.25">
      <c r="A29684" s="59" t="str">
        <f t="shared" si="464"/>
        <v/>
      </c>
    </row>
    <row r="29685" spans="1:1" ht="18" customHeight="1" x14ac:dyDescent="0.25">
      <c r="A29685" s="59" t="str">
        <f t="shared" si="464"/>
        <v/>
      </c>
    </row>
    <row r="29686" spans="1:1" ht="18" customHeight="1" x14ac:dyDescent="0.25">
      <c r="A29686" s="59" t="str">
        <f t="shared" si="464"/>
        <v/>
      </c>
    </row>
    <row r="29687" spans="1:1" ht="18" customHeight="1" x14ac:dyDescent="0.25">
      <c r="A29687" s="59" t="str">
        <f t="shared" si="464"/>
        <v/>
      </c>
    </row>
    <row r="29688" spans="1:1" ht="18" customHeight="1" x14ac:dyDescent="0.25">
      <c r="A29688" s="59" t="str">
        <f t="shared" si="464"/>
        <v/>
      </c>
    </row>
    <row r="29689" spans="1:1" ht="18" customHeight="1" x14ac:dyDescent="0.25">
      <c r="A29689" s="59" t="str">
        <f t="shared" si="464"/>
        <v/>
      </c>
    </row>
    <row r="29690" spans="1:1" ht="18" customHeight="1" x14ac:dyDescent="0.25">
      <c r="A29690" s="59" t="str">
        <f t="shared" si="464"/>
        <v/>
      </c>
    </row>
    <row r="29691" spans="1:1" ht="18" customHeight="1" x14ac:dyDescent="0.25">
      <c r="A29691" s="59" t="str">
        <f t="shared" si="464"/>
        <v/>
      </c>
    </row>
    <row r="29692" spans="1:1" ht="18" customHeight="1" x14ac:dyDescent="0.25">
      <c r="A29692" s="59" t="str">
        <f t="shared" si="464"/>
        <v/>
      </c>
    </row>
    <row r="29693" spans="1:1" ht="18" customHeight="1" x14ac:dyDescent="0.25">
      <c r="A29693" s="59" t="str">
        <f t="shared" si="464"/>
        <v/>
      </c>
    </row>
    <row r="29694" spans="1:1" ht="18" customHeight="1" x14ac:dyDescent="0.25">
      <c r="A29694" s="59" t="str">
        <f t="shared" si="464"/>
        <v/>
      </c>
    </row>
    <row r="29695" spans="1:1" ht="18" customHeight="1" x14ac:dyDescent="0.25">
      <c r="A29695" s="59" t="str">
        <f t="shared" si="464"/>
        <v/>
      </c>
    </row>
    <row r="29696" spans="1:1" ht="18" customHeight="1" x14ac:dyDescent="0.25">
      <c r="A29696" s="59" t="str">
        <f t="shared" si="464"/>
        <v/>
      </c>
    </row>
    <row r="29697" spans="1:1" ht="18" customHeight="1" x14ac:dyDescent="0.25">
      <c r="A29697" s="59" t="str">
        <f t="shared" si="464"/>
        <v/>
      </c>
    </row>
    <row r="29698" spans="1:1" ht="18" customHeight="1" x14ac:dyDescent="0.25">
      <c r="A29698" s="59" t="str">
        <f t="shared" si="464"/>
        <v/>
      </c>
    </row>
    <row r="29699" spans="1:1" ht="18" customHeight="1" x14ac:dyDescent="0.25">
      <c r="A29699" s="59" t="str">
        <f t="shared" si="464"/>
        <v/>
      </c>
    </row>
    <row r="29700" spans="1:1" ht="18" customHeight="1" x14ac:dyDescent="0.25">
      <c r="A29700" s="59" t="str">
        <f t="shared" si="464"/>
        <v/>
      </c>
    </row>
    <row r="29701" spans="1:1" ht="18" customHeight="1" x14ac:dyDescent="0.25">
      <c r="A29701" s="59" t="str">
        <f t="shared" si="464"/>
        <v/>
      </c>
    </row>
    <row r="29702" spans="1:1" ht="18" customHeight="1" x14ac:dyDescent="0.25">
      <c r="A29702" s="59" t="str">
        <f t="shared" si="464"/>
        <v/>
      </c>
    </row>
    <row r="29703" spans="1:1" ht="18" customHeight="1" x14ac:dyDescent="0.25">
      <c r="A29703" s="59" t="str">
        <f t="shared" si="464"/>
        <v/>
      </c>
    </row>
    <row r="29704" spans="1:1" ht="18" customHeight="1" x14ac:dyDescent="0.25">
      <c r="A29704" s="59" t="str">
        <f t="shared" si="464"/>
        <v/>
      </c>
    </row>
    <row r="29705" spans="1:1" ht="18" customHeight="1" x14ac:dyDescent="0.25">
      <c r="A29705" s="59" t="str">
        <f t="shared" si="464"/>
        <v/>
      </c>
    </row>
    <row r="29706" spans="1:1" ht="18" customHeight="1" x14ac:dyDescent="0.25">
      <c r="A29706" s="59" t="str">
        <f t="shared" si="464"/>
        <v/>
      </c>
    </row>
    <row r="29707" spans="1:1" ht="18" customHeight="1" x14ac:dyDescent="0.25">
      <c r="A29707" s="59" t="str">
        <f t="shared" si="464"/>
        <v/>
      </c>
    </row>
    <row r="29708" spans="1:1" ht="18" customHeight="1" x14ac:dyDescent="0.25">
      <c r="A29708" s="59" t="str">
        <f t="shared" si="464"/>
        <v/>
      </c>
    </row>
    <row r="29709" spans="1:1" ht="18" customHeight="1" x14ac:dyDescent="0.25">
      <c r="A29709" s="59" t="str">
        <f t="shared" si="464"/>
        <v/>
      </c>
    </row>
    <row r="29710" spans="1:1" ht="18" customHeight="1" x14ac:dyDescent="0.25">
      <c r="A29710" s="59" t="str">
        <f t="shared" si="464"/>
        <v/>
      </c>
    </row>
    <row r="29711" spans="1:1" ht="18" customHeight="1" x14ac:dyDescent="0.25">
      <c r="A29711" s="59" t="str">
        <f t="shared" si="464"/>
        <v/>
      </c>
    </row>
    <row r="29712" spans="1:1" ht="18" customHeight="1" x14ac:dyDescent="0.25">
      <c r="A29712" s="59" t="str">
        <f t="shared" si="464"/>
        <v/>
      </c>
    </row>
    <row r="29713" spans="1:1" ht="18" customHeight="1" x14ac:dyDescent="0.25">
      <c r="A29713" s="59" t="str">
        <f t="shared" si="464"/>
        <v/>
      </c>
    </row>
    <row r="29714" spans="1:1" ht="18" customHeight="1" x14ac:dyDescent="0.25">
      <c r="A29714" s="59" t="str">
        <f t="shared" si="464"/>
        <v/>
      </c>
    </row>
    <row r="29715" spans="1:1" ht="18" customHeight="1" x14ac:dyDescent="0.25">
      <c r="A29715" s="59" t="str">
        <f t="shared" si="464"/>
        <v/>
      </c>
    </row>
    <row r="29716" spans="1:1" ht="18" customHeight="1" x14ac:dyDescent="0.25">
      <c r="A29716" s="59" t="str">
        <f t="shared" si="464"/>
        <v/>
      </c>
    </row>
    <row r="29717" spans="1:1" ht="18" customHeight="1" x14ac:dyDescent="0.25">
      <c r="A29717" s="59" t="str">
        <f t="shared" si="464"/>
        <v/>
      </c>
    </row>
    <row r="29718" spans="1:1" ht="18" customHeight="1" x14ac:dyDescent="0.25">
      <c r="A29718" s="59" t="str">
        <f t="shared" si="464"/>
        <v/>
      </c>
    </row>
    <row r="29719" spans="1:1" ht="18" customHeight="1" x14ac:dyDescent="0.25">
      <c r="A29719" s="59" t="str">
        <f t="shared" si="464"/>
        <v/>
      </c>
    </row>
    <row r="29720" spans="1:1" ht="18" customHeight="1" x14ac:dyDescent="0.25">
      <c r="A29720" s="59" t="str">
        <f t="shared" si="464"/>
        <v/>
      </c>
    </row>
    <row r="29721" spans="1:1" ht="18" customHeight="1" x14ac:dyDescent="0.25">
      <c r="A29721" s="59" t="str">
        <f t="shared" si="464"/>
        <v/>
      </c>
    </row>
    <row r="29722" spans="1:1" ht="18" customHeight="1" x14ac:dyDescent="0.25">
      <c r="A29722" s="59" t="str">
        <f t="shared" si="464"/>
        <v/>
      </c>
    </row>
    <row r="29723" spans="1:1" ht="18" customHeight="1" x14ac:dyDescent="0.25">
      <c r="A29723" s="59" t="str">
        <f t="shared" si="464"/>
        <v/>
      </c>
    </row>
    <row r="29724" spans="1:1" ht="18" customHeight="1" x14ac:dyDescent="0.25">
      <c r="A29724" s="59" t="str">
        <f t="shared" si="464"/>
        <v/>
      </c>
    </row>
    <row r="29725" spans="1:1" ht="18" customHeight="1" x14ac:dyDescent="0.25">
      <c r="A29725" s="59" t="str">
        <f t="shared" si="464"/>
        <v/>
      </c>
    </row>
    <row r="29726" spans="1:1" ht="18" customHeight="1" x14ac:dyDescent="0.25">
      <c r="A29726" s="59" t="str">
        <f t="shared" si="464"/>
        <v/>
      </c>
    </row>
    <row r="29727" spans="1:1" ht="18" customHeight="1" x14ac:dyDescent="0.25">
      <c r="A29727" s="59" t="str">
        <f t="shared" si="464"/>
        <v/>
      </c>
    </row>
    <row r="29728" spans="1:1" ht="18" customHeight="1" x14ac:dyDescent="0.25">
      <c r="A29728" s="59" t="str">
        <f t="shared" si="464"/>
        <v/>
      </c>
    </row>
    <row r="29729" spans="1:1" ht="18" customHeight="1" x14ac:dyDescent="0.25">
      <c r="A29729" s="59" t="str">
        <f t="shared" si="464"/>
        <v/>
      </c>
    </row>
    <row r="29730" spans="1:1" ht="18" customHeight="1" x14ac:dyDescent="0.25">
      <c r="A29730" s="59" t="str">
        <f t="shared" si="464"/>
        <v/>
      </c>
    </row>
    <row r="29731" spans="1:1" ht="18" customHeight="1" x14ac:dyDescent="0.25">
      <c r="A29731" s="59" t="str">
        <f t="shared" si="464"/>
        <v/>
      </c>
    </row>
    <row r="29732" spans="1:1" ht="18" customHeight="1" x14ac:dyDescent="0.25">
      <c r="A29732" s="59" t="str">
        <f t="shared" si="464"/>
        <v/>
      </c>
    </row>
    <row r="29733" spans="1:1" ht="18" customHeight="1" x14ac:dyDescent="0.25">
      <c r="A29733" s="59" t="str">
        <f t="shared" si="464"/>
        <v/>
      </c>
    </row>
    <row r="29734" spans="1:1" ht="18" customHeight="1" x14ac:dyDescent="0.25">
      <c r="A29734" s="59" t="str">
        <f t="shared" si="464"/>
        <v/>
      </c>
    </row>
    <row r="29735" spans="1:1" ht="18" customHeight="1" x14ac:dyDescent="0.25">
      <c r="A29735" s="59" t="str">
        <f t="shared" si="464"/>
        <v/>
      </c>
    </row>
    <row r="29736" spans="1:1" ht="18" customHeight="1" x14ac:dyDescent="0.25">
      <c r="A29736" s="59" t="str">
        <f t="shared" si="464"/>
        <v/>
      </c>
    </row>
    <row r="29737" spans="1:1" ht="18" customHeight="1" x14ac:dyDescent="0.25">
      <c r="A29737" s="59" t="str">
        <f t="shared" si="464"/>
        <v/>
      </c>
    </row>
    <row r="29738" spans="1:1" ht="18" customHeight="1" x14ac:dyDescent="0.25">
      <c r="A29738" s="59" t="str">
        <f t="shared" si="464"/>
        <v/>
      </c>
    </row>
    <row r="29739" spans="1:1" ht="18" customHeight="1" x14ac:dyDescent="0.25">
      <c r="A29739" s="59" t="str">
        <f t="shared" si="464"/>
        <v/>
      </c>
    </row>
    <row r="29740" spans="1:1" ht="18" customHeight="1" x14ac:dyDescent="0.25">
      <c r="A29740" s="59" t="str">
        <f t="shared" si="464"/>
        <v/>
      </c>
    </row>
    <row r="29741" spans="1:1" ht="18" customHeight="1" x14ac:dyDescent="0.25">
      <c r="A29741" s="59" t="str">
        <f t="shared" si="464"/>
        <v/>
      </c>
    </row>
    <row r="29742" spans="1:1" ht="18" customHeight="1" x14ac:dyDescent="0.25">
      <c r="A29742" s="59" t="str">
        <f t="shared" ref="A29742:A29805" si="465">IF(B29742&lt;&gt;"",DATE(2020,INT((ROW(A29740)-1)/78)+1,1),"")</f>
        <v/>
      </c>
    </row>
    <row r="29743" spans="1:1" ht="18" customHeight="1" x14ac:dyDescent="0.25">
      <c r="A29743" s="59" t="str">
        <f t="shared" si="465"/>
        <v/>
      </c>
    </row>
    <row r="29744" spans="1:1" ht="18" customHeight="1" x14ac:dyDescent="0.25">
      <c r="A29744" s="59" t="str">
        <f t="shared" si="465"/>
        <v/>
      </c>
    </row>
    <row r="29745" spans="1:1" ht="18" customHeight="1" x14ac:dyDescent="0.25">
      <c r="A29745" s="59" t="str">
        <f t="shared" si="465"/>
        <v/>
      </c>
    </row>
    <row r="29746" spans="1:1" ht="18" customHeight="1" x14ac:dyDescent="0.25">
      <c r="A29746" s="59" t="str">
        <f t="shared" si="465"/>
        <v/>
      </c>
    </row>
    <row r="29747" spans="1:1" ht="18" customHeight="1" x14ac:dyDescent="0.25">
      <c r="A29747" s="59" t="str">
        <f t="shared" si="465"/>
        <v/>
      </c>
    </row>
    <row r="29748" spans="1:1" ht="18" customHeight="1" x14ac:dyDescent="0.25">
      <c r="A29748" s="59" t="str">
        <f t="shared" si="465"/>
        <v/>
      </c>
    </row>
    <row r="29749" spans="1:1" ht="18" customHeight="1" x14ac:dyDescent="0.25">
      <c r="A29749" s="59" t="str">
        <f t="shared" si="465"/>
        <v/>
      </c>
    </row>
    <row r="29750" spans="1:1" ht="18" customHeight="1" x14ac:dyDescent="0.25">
      <c r="A29750" s="59" t="str">
        <f t="shared" si="465"/>
        <v/>
      </c>
    </row>
    <row r="29751" spans="1:1" ht="18" customHeight="1" x14ac:dyDescent="0.25">
      <c r="A29751" s="59" t="str">
        <f t="shared" si="465"/>
        <v/>
      </c>
    </row>
    <row r="29752" spans="1:1" ht="18" customHeight="1" x14ac:dyDescent="0.25">
      <c r="A29752" s="59" t="str">
        <f t="shared" si="465"/>
        <v/>
      </c>
    </row>
    <row r="29753" spans="1:1" ht="18" customHeight="1" x14ac:dyDescent="0.25">
      <c r="A29753" s="59" t="str">
        <f t="shared" si="465"/>
        <v/>
      </c>
    </row>
    <row r="29754" spans="1:1" ht="18" customHeight="1" x14ac:dyDescent="0.25">
      <c r="A29754" s="59" t="str">
        <f t="shared" si="465"/>
        <v/>
      </c>
    </row>
    <row r="29755" spans="1:1" ht="18" customHeight="1" x14ac:dyDescent="0.25">
      <c r="A29755" s="59" t="str">
        <f t="shared" si="465"/>
        <v/>
      </c>
    </row>
    <row r="29756" spans="1:1" ht="18" customHeight="1" x14ac:dyDescent="0.25">
      <c r="A29756" s="59" t="str">
        <f t="shared" si="465"/>
        <v/>
      </c>
    </row>
    <row r="29757" spans="1:1" ht="18" customHeight="1" x14ac:dyDescent="0.25">
      <c r="A29757" s="59" t="str">
        <f t="shared" si="465"/>
        <v/>
      </c>
    </row>
    <row r="29758" spans="1:1" ht="18" customHeight="1" x14ac:dyDescent="0.25">
      <c r="A29758" s="59" t="str">
        <f t="shared" si="465"/>
        <v/>
      </c>
    </row>
    <row r="29759" spans="1:1" ht="18" customHeight="1" x14ac:dyDescent="0.25">
      <c r="A29759" s="59" t="str">
        <f t="shared" si="465"/>
        <v/>
      </c>
    </row>
    <row r="29760" spans="1:1" ht="18" customHeight="1" x14ac:dyDescent="0.25">
      <c r="A29760" s="59" t="str">
        <f t="shared" si="465"/>
        <v/>
      </c>
    </row>
    <row r="29761" spans="1:1" ht="18" customHeight="1" x14ac:dyDescent="0.25">
      <c r="A29761" s="59" t="str">
        <f t="shared" si="465"/>
        <v/>
      </c>
    </row>
    <row r="29762" spans="1:1" ht="18" customHeight="1" x14ac:dyDescent="0.25">
      <c r="A29762" s="59" t="str">
        <f t="shared" si="465"/>
        <v/>
      </c>
    </row>
    <row r="29763" spans="1:1" ht="18" customHeight="1" x14ac:dyDescent="0.25">
      <c r="A29763" s="59" t="str">
        <f t="shared" si="465"/>
        <v/>
      </c>
    </row>
    <row r="29764" spans="1:1" ht="18" customHeight="1" x14ac:dyDescent="0.25">
      <c r="A29764" s="59" t="str">
        <f t="shared" si="465"/>
        <v/>
      </c>
    </row>
    <row r="29765" spans="1:1" ht="18" customHeight="1" x14ac:dyDescent="0.25">
      <c r="A29765" s="59" t="str">
        <f t="shared" si="465"/>
        <v/>
      </c>
    </row>
    <row r="29766" spans="1:1" ht="18" customHeight="1" x14ac:dyDescent="0.25">
      <c r="A29766" s="59" t="str">
        <f t="shared" si="465"/>
        <v/>
      </c>
    </row>
    <row r="29767" spans="1:1" ht="18" customHeight="1" x14ac:dyDescent="0.25">
      <c r="A29767" s="59" t="str">
        <f t="shared" si="465"/>
        <v/>
      </c>
    </row>
    <row r="29768" spans="1:1" ht="18" customHeight="1" x14ac:dyDescent="0.25">
      <c r="A29768" s="59" t="str">
        <f t="shared" si="465"/>
        <v/>
      </c>
    </row>
    <row r="29769" spans="1:1" ht="18" customHeight="1" x14ac:dyDescent="0.25">
      <c r="A29769" s="59" t="str">
        <f t="shared" si="465"/>
        <v/>
      </c>
    </row>
    <row r="29770" spans="1:1" ht="18" customHeight="1" x14ac:dyDescent="0.25">
      <c r="A29770" s="59" t="str">
        <f t="shared" si="465"/>
        <v/>
      </c>
    </row>
    <row r="29771" spans="1:1" ht="18" customHeight="1" x14ac:dyDescent="0.25">
      <c r="A29771" s="59" t="str">
        <f t="shared" si="465"/>
        <v/>
      </c>
    </row>
    <row r="29772" spans="1:1" ht="18" customHeight="1" x14ac:dyDescent="0.25">
      <c r="A29772" s="59" t="str">
        <f t="shared" si="465"/>
        <v/>
      </c>
    </row>
    <row r="29773" spans="1:1" ht="18" customHeight="1" x14ac:dyDescent="0.25">
      <c r="A29773" s="59" t="str">
        <f t="shared" si="465"/>
        <v/>
      </c>
    </row>
    <row r="29774" spans="1:1" ht="18" customHeight="1" x14ac:dyDescent="0.25">
      <c r="A29774" s="59" t="str">
        <f t="shared" si="465"/>
        <v/>
      </c>
    </row>
    <row r="29775" spans="1:1" ht="18" customHeight="1" x14ac:dyDescent="0.25">
      <c r="A29775" s="59" t="str">
        <f t="shared" si="465"/>
        <v/>
      </c>
    </row>
    <row r="29776" spans="1:1" ht="18" customHeight="1" x14ac:dyDescent="0.25">
      <c r="A29776" s="59" t="str">
        <f t="shared" si="465"/>
        <v/>
      </c>
    </row>
    <row r="29777" spans="1:1" ht="18" customHeight="1" x14ac:dyDescent="0.25">
      <c r="A29777" s="59" t="str">
        <f t="shared" si="465"/>
        <v/>
      </c>
    </row>
    <row r="29778" spans="1:1" ht="18" customHeight="1" x14ac:dyDescent="0.25">
      <c r="A29778" s="59" t="str">
        <f t="shared" si="465"/>
        <v/>
      </c>
    </row>
    <row r="29779" spans="1:1" ht="18" customHeight="1" x14ac:dyDescent="0.25">
      <c r="A29779" s="59" t="str">
        <f t="shared" si="465"/>
        <v/>
      </c>
    </row>
    <row r="29780" spans="1:1" ht="18" customHeight="1" x14ac:dyDescent="0.25">
      <c r="A29780" s="59" t="str">
        <f t="shared" si="465"/>
        <v/>
      </c>
    </row>
    <row r="29781" spans="1:1" ht="18" customHeight="1" x14ac:dyDescent="0.25">
      <c r="A29781" s="59" t="str">
        <f t="shared" si="465"/>
        <v/>
      </c>
    </row>
    <row r="29782" spans="1:1" ht="18" customHeight="1" x14ac:dyDescent="0.25">
      <c r="A29782" s="59" t="str">
        <f t="shared" si="465"/>
        <v/>
      </c>
    </row>
    <row r="29783" spans="1:1" ht="18" customHeight="1" x14ac:dyDescent="0.25">
      <c r="A29783" s="59" t="str">
        <f t="shared" si="465"/>
        <v/>
      </c>
    </row>
    <row r="29784" spans="1:1" ht="18" customHeight="1" x14ac:dyDescent="0.25">
      <c r="A29784" s="59" t="str">
        <f t="shared" si="465"/>
        <v/>
      </c>
    </row>
    <row r="29785" spans="1:1" ht="18" customHeight="1" x14ac:dyDescent="0.25">
      <c r="A29785" s="59" t="str">
        <f t="shared" si="465"/>
        <v/>
      </c>
    </row>
    <row r="29786" spans="1:1" ht="18" customHeight="1" x14ac:dyDescent="0.25">
      <c r="A29786" s="59" t="str">
        <f t="shared" si="465"/>
        <v/>
      </c>
    </row>
    <row r="29787" spans="1:1" ht="18" customHeight="1" x14ac:dyDescent="0.25">
      <c r="A29787" s="59" t="str">
        <f t="shared" si="465"/>
        <v/>
      </c>
    </row>
    <row r="29788" spans="1:1" ht="18" customHeight="1" x14ac:dyDescent="0.25">
      <c r="A29788" s="59" t="str">
        <f t="shared" si="465"/>
        <v/>
      </c>
    </row>
    <row r="29789" spans="1:1" ht="18" customHeight="1" x14ac:dyDescent="0.25">
      <c r="A29789" s="59" t="str">
        <f t="shared" si="465"/>
        <v/>
      </c>
    </row>
    <row r="29790" spans="1:1" ht="18" customHeight="1" x14ac:dyDescent="0.25">
      <c r="A29790" s="59" t="str">
        <f t="shared" si="465"/>
        <v/>
      </c>
    </row>
    <row r="29791" spans="1:1" ht="18" customHeight="1" x14ac:dyDescent="0.25">
      <c r="A29791" s="59" t="str">
        <f t="shared" si="465"/>
        <v/>
      </c>
    </row>
    <row r="29792" spans="1:1" ht="18" customHeight="1" x14ac:dyDescent="0.25">
      <c r="A29792" s="59" t="str">
        <f t="shared" si="465"/>
        <v/>
      </c>
    </row>
    <row r="29793" spans="1:1" ht="18" customHeight="1" x14ac:dyDescent="0.25">
      <c r="A29793" s="59" t="str">
        <f t="shared" si="465"/>
        <v/>
      </c>
    </row>
    <row r="29794" spans="1:1" ht="18" customHeight="1" x14ac:dyDescent="0.25">
      <c r="A29794" s="59" t="str">
        <f t="shared" si="465"/>
        <v/>
      </c>
    </row>
    <row r="29795" spans="1:1" ht="18" customHeight="1" x14ac:dyDescent="0.25">
      <c r="A29795" s="59" t="str">
        <f t="shared" si="465"/>
        <v/>
      </c>
    </row>
    <row r="29796" spans="1:1" ht="18" customHeight="1" x14ac:dyDescent="0.25">
      <c r="A29796" s="59" t="str">
        <f t="shared" si="465"/>
        <v/>
      </c>
    </row>
    <row r="29797" spans="1:1" ht="18" customHeight="1" x14ac:dyDescent="0.25">
      <c r="A29797" s="59" t="str">
        <f t="shared" si="465"/>
        <v/>
      </c>
    </row>
    <row r="29798" spans="1:1" ht="18" customHeight="1" x14ac:dyDescent="0.25">
      <c r="A29798" s="59" t="str">
        <f t="shared" si="465"/>
        <v/>
      </c>
    </row>
    <row r="29799" spans="1:1" ht="18" customHeight="1" x14ac:dyDescent="0.25">
      <c r="A29799" s="59" t="str">
        <f t="shared" si="465"/>
        <v/>
      </c>
    </row>
    <row r="29800" spans="1:1" ht="18" customHeight="1" x14ac:dyDescent="0.25">
      <c r="A29800" s="59" t="str">
        <f t="shared" si="465"/>
        <v/>
      </c>
    </row>
    <row r="29801" spans="1:1" ht="18" customHeight="1" x14ac:dyDescent="0.25">
      <c r="A29801" s="59" t="str">
        <f t="shared" si="465"/>
        <v/>
      </c>
    </row>
    <row r="29802" spans="1:1" ht="18" customHeight="1" x14ac:dyDescent="0.25">
      <c r="A29802" s="59" t="str">
        <f t="shared" si="465"/>
        <v/>
      </c>
    </row>
    <row r="29803" spans="1:1" ht="18" customHeight="1" x14ac:dyDescent="0.25">
      <c r="A29803" s="59" t="str">
        <f t="shared" si="465"/>
        <v/>
      </c>
    </row>
    <row r="29804" spans="1:1" ht="18" customHeight="1" x14ac:dyDescent="0.25">
      <c r="A29804" s="59" t="str">
        <f t="shared" si="465"/>
        <v/>
      </c>
    </row>
    <row r="29805" spans="1:1" ht="18" customHeight="1" x14ac:dyDescent="0.25">
      <c r="A29805" s="59" t="str">
        <f t="shared" si="465"/>
        <v/>
      </c>
    </row>
    <row r="29806" spans="1:1" ht="18" customHeight="1" x14ac:dyDescent="0.25">
      <c r="A29806" s="59" t="str">
        <f t="shared" ref="A29806:A29869" si="466">IF(B29806&lt;&gt;"",DATE(2020,INT((ROW(A29804)-1)/78)+1,1),"")</f>
        <v/>
      </c>
    </row>
    <row r="29807" spans="1:1" ht="18" customHeight="1" x14ac:dyDescent="0.25">
      <c r="A29807" s="59" t="str">
        <f t="shared" si="466"/>
        <v/>
      </c>
    </row>
    <row r="29808" spans="1:1" ht="18" customHeight="1" x14ac:dyDescent="0.25">
      <c r="A29808" s="59" t="str">
        <f t="shared" si="466"/>
        <v/>
      </c>
    </row>
    <row r="29809" spans="1:1" ht="18" customHeight="1" x14ac:dyDescent="0.25">
      <c r="A29809" s="59" t="str">
        <f t="shared" si="466"/>
        <v/>
      </c>
    </row>
    <row r="29810" spans="1:1" ht="18" customHeight="1" x14ac:dyDescent="0.25">
      <c r="A29810" s="59" t="str">
        <f t="shared" si="466"/>
        <v/>
      </c>
    </row>
    <row r="29811" spans="1:1" ht="18" customHeight="1" x14ac:dyDescent="0.25">
      <c r="A29811" s="59" t="str">
        <f t="shared" si="466"/>
        <v/>
      </c>
    </row>
    <row r="29812" spans="1:1" ht="18" customHeight="1" x14ac:dyDescent="0.25">
      <c r="A29812" s="59" t="str">
        <f t="shared" si="466"/>
        <v/>
      </c>
    </row>
    <row r="29813" spans="1:1" ht="18" customHeight="1" x14ac:dyDescent="0.25">
      <c r="A29813" s="59" t="str">
        <f t="shared" si="466"/>
        <v/>
      </c>
    </row>
    <row r="29814" spans="1:1" ht="18" customHeight="1" x14ac:dyDescent="0.25">
      <c r="A29814" s="59" t="str">
        <f t="shared" si="466"/>
        <v/>
      </c>
    </row>
    <row r="29815" spans="1:1" ht="18" customHeight="1" x14ac:dyDescent="0.25">
      <c r="A29815" s="59" t="str">
        <f t="shared" si="466"/>
        <v/>
      </c>
    </row>
    <row r="29816" spans="1:1" ht="18" customHeight="1" x14ac:dyDescent="0.25">
      <c r="A29816" s="59" t="str">
        <f t="shared" si="466"/>
        <v/>
      </c>
    </row>
    <row r="29817" spans="1:1" ht="18" customHeight="1" x14ac:dyDescent="0.25">
      <c r="A29817" s="59" t="str">
        <f t="shared" si="466"/>
        <v/>
      </c>
    </row>
    <row r="29818" spans="1:1" ht="18" customHeight="1" x14ac:dyDescent="0.25">
      <c r="A29818" s="59" t="str">
        <f t="shared" si="466"/>
        <v/>
      </c>
    </row>
    <row r="29819" spans="1:1" ht="18" customHeight="1" x14ac:dyDescent="0.25">
      <c r="A29819" s="59" t="str">
        <f t="shared" si="466"/>
        <v/>
      </c>
    </row>
    <row r="29820" spans="1:1" ht="18" customHeight="1" x14ac:dyDescent="0.25">
      <c r="A29820" s="59" t="str">
        <f t="shared" si="466"/>
        <v/>
      </c>
    </row>
    <row r="29821" spans="1:1" ht="18" customHeight="1" x14ac:dyDescent="0.25">
      <c r="A29821" s="59" t="str">
        <f t="shared" si="466"/>
        <v/>
      </c>
    </row>
    <row r="29822" spans="1:1" ht="18" customHeight="1" x14ac:dyDescent="0.25">
      <c r="A29822" s="59" t="str">
        <f t="shared" si="466"/>
        <v/>
      </c>
    </row>
    <row r="29823" spans="1:1" ht="18" customHeight="1" x14ac:dyDescent="0.25">
      <c r="A29823" s="59" t="str">
        <f t="shared" si="466"/>
        <v/>
      </c>
    </row>
    <row r="29824" spans="1:1" ht="18" customHeight="1" x14ac:dyDescent="0.25">
      <c r="A29824" s="59" t="str">
        <f t="shared" si="466"/>
        <v/>
      </c>
    </row>
    <row r="29825" spans="1:1" ht="18" customHeight="1" x14ac:dyDescent="0.25">
      <c r="A29825" s="59" t="str">
        <f t="shared" si="466"/>
        <v/>
      </c>
    </row>
    <row r="29826" spans="1:1" ht="18" customHeight="1" x14ac:dyDescent="0.25">
      <c r="A29826" s="59" t="str">
        <f t="shared" si="466"/>
        <v/>
      </c>
    </row>
    <row r="29827" spans="1:1" ht="18" customHeight="1" x14ac:dyDescent="0.25">
      <c r="A29827" s="59" t="str">
        <f t="shared" si="466"/>
        <v/>
      </c>
    </row>
    <row r="29828" spans="1:1" ht="18" customHeight="1" x14ac:dyDescent="0.25">
      <c r="A29828" s="59" t="str">
        <f t="shared" si="466"/>
        <v/>
      </c>
    </row>
    <row r="29829" spans="1:1" ht="18" customHeight="1" x14ac:dyDescent="0.25">
      <c r="A29829" s="59" t="str">
        <f t="shared" si="466"/>
        <v/>
      </c>
    </row>
    <row r="29830" spans="1:1" ht="18" customHeight="1" x14ac:dyDescent="0.25">
      <c r="A29830" s="59" t="str">
        <f t="shared" si="466"/>
        <v/>
      </c>
    </row>
    <row r="29831" spans="1:1" ht="18" customHeight="1" x14ac:dyDescent="0.25">
      <c r="A29831" s="59" t="str">
        <f t="shared" si="466"/>
        <v/>
      </c>
    </row>
    <row r="29832" spans="1:1" ht="18" customHeight="1" x14ac:dyDescent="0.25">
      <c r="A29832" s="59" t="str">
        <f t="shared" si="466"/>
        <v/>
      </c>
    </row>
    <row r="29833" spans="1:1" ht="18" customHeight="1" x14ac:dyDescent="0.25">
      <c r="A29833" s="59" t="str">
        <f t="shared" si="466"/>
        <v/>
      </c>
    </row>
    <row r="29834" spans="1:1" ht="18" customHeight="1" x14ac:dyDescent="0.25">
      <c r="A29834" s="59" t="str">
        <f t="shared" si="466"/>
        <v/>
      </c>
    </row>
    <row r="29835" spans="1:1" ht="18" customHeight="1" x14ac:dyDescent="0.25">
      <c r="A29835" s="59" t="str">
        <f t="shared" si="466"/>
        <v/>
      </c>
    </row>
    <row r="29836" spans="1:1" ht="18" customHeight="1" x14ac:dyDescent="0.25">
      <c r="A29836" s="59" t="str">
        <f t="shared" si="466"/>
        <v/>
      </c>
    </row>
    <row r="29837" spans="1:1" ht="18" customHeight="1" x14ac:dyDescent="0.25">
      <c r="A29837" s="59" t="str">
        <f t="shared" si="466"/>
        <v/>
      </c>
    </row>
    <row r="29838" spans="1:1" ht="18" customHeight="1" x14ac:dyDescent="0.25">
      <c r="A29838" s="59" t="str">
        <f t="shared" si="466"/>
        <v/>
      </c>
    </row>
    <row r="29839" spans="1:1" ht="18" customHeight="1" x14ac:dyDescent="0.25">
      <c r="A29839" s="59" t="str">
        <f t="shared" si="466"/>
        <v/>
      </c>
    </row>
    <row r="29840" spans="1:1" ht="18" customHeight="1" x14ac:dyDescent="0.25">
      <c r="A29840" s="59" t="str">
        <f t="shared" si="466"/>
        <v/>
      </c>
    </row>
    <row r="29841" spans="1:1" ht="18" customHeight="1" x14ac:dyDescent="0.25">
      <c r="A29841" s="59" t="str">
        <f t="shared" si="466"/>
        <v/>
      </c>
    </row>
    <row r="29842" spans="1:1" ht="18" customHeight="1" x14ac:dyDescent="0.25">
      <c r="A29842" s="59" t="str">
        <f t="shared" si="466"/>
        <v/>
      </c>
    </row>
    <row r="29843" spans="1:1" ht="18" customHeight="1" x14ac:dyDescent="0.25">
      <c r="A29843" s="59" t="str">
        <f t="shared" si="466"/>
        <v/>
      </c>
    </row>
    <row r="29844" spans="1:1" ht="18" customHeight="1" x14ac:dyDescent="0.25">
      <c r="A29844" s="59" t="str">
        <f t="shared" si="466"/>
        <v/>
      </c>
    </row>
    <row r="29845" spans="1:1" ht="18" customHeight="1" x14ac:dyDescent="0.25">
      <c r="A29845" s="59" t="str">
        <f t="shared" si="466"/>
        <v/>
      </c>
    </row>
    <row r="29846" spans="1:1" ht="18" customHeight="1" x14ac:dyDescent="0.25">
      <c r="A29846" s="59" t="str">
        <f t="shared" si="466"/>
        <v/>
      </c>
    </row>
    <row r="29847" spans="1:1" ht="18" customHeight="1" x14ac:dyDescent="0.25">
      <c r="A29847" s="59" t="str">
        <f t="shared" si="466"/>
        <v/>
      </c>
    </row>
    <row r="29848" spans="1:1" ht="18" customHeight="1" x14ac:dyDescent="0.25">
      <c r="A29848" s="59" t="str">
        <f t="shared" si="466"/>
        <v/>
      </c>
    </row>
    <row r="29849" spans="1:1" ht="18" customHeight="1" x14ac:dyDescent="0.25">
      <c r="A29849" s="59" t="str">
        <f t="shared" si="466"/>
        <v/>
      </c>
    </row>
    <row r="29850" spans="1:1" ht="18" customHeight="1" x14ac:dyDescent="0.25">
      <c r="A29850" s="59" t="str">
        <f t="shared" si="466"/>
        <v/>
      </c>
    </row>
    <row r="29851" spans="1:1" ht="18" customHeight="1" x14ac:dyDescent="0.25">
      <c r="A29851" s="59" t="str">
        <f t="shared" si="466"/>
        <v/>
      </c>
    </row>
    <row r="29852" spans="1:1" ht="18" customHeight="1" x14ac:dyDescent="0.25">
      <c r="A29852" s="59" t="str">
        <f t="shared" si="466"/>
        <v/>
      </c>
    </row>
    <row r="29853" spans="1:1" ht="18" customHeight="1" x14ac:dyDescent="0.25">
      <c r="A29853" s="59" t="str">
        <f t="shared" si="466"/>
        <v/>
      </c>
    </row>
    <row r="29854" spans="1:1" ht="18" customHeight="1" x14ac:dyDescent="0.25">
      <c r="A29854" s="59" t="str">
        <f t="shared" si="466"/>
        <v/>
      </c>
    </row>
    <row r="29855" spans="1:1" ht="18" customHeight="1" x14ac:dyDescent="0.25">
      <c r="A29855" s="59" t="str">
        <f t="shared" si="466"/>
        <v/>
      </c>
    </row>
    <row r="29856" spans="1:1" ht="18" customHeight="1" x14ac:dyDescent="0.25">
      <c r="A29856" s="59" t="str">
        <f t="shared" si="466"/>
        <v/>
      </c>
    </row>
    <row r="29857" spans="1:1" ht="18" customHeight="1" x14ac:dyDescent="0.25">
      <c r="A29857" s="59" t="str">
        <f t="shared" si="466"/>
        <v/>
      </c>
    </row>
    <row r="29858" spans="1:1" ht="18" customHeight="1" x14ac:dyDescent="0.25">
      <c r="A29858" s="59" t="str">
        <f t="shared" si="466"/>
        <v/>
      </c>
    </row>
    <row r="29859" spans="1:1" ht="18" customHeight="1" x14ac:dyDescent="0.25">
      <c r="A29859" s="59" t="str">
        <f t="shared" si="466"/>
        <v/>
      </c>
    </row>
    <row r="29860" spans="1:1" ht="18" customHeight="1" x14ac:dyDescent="0.25">
      <c r="A29860" s="59" t="str">
        <f t="shared" si="466"/>
        <v/>
      </c>
    </row>
    <row r="29861" spans="1:1" ht="18" customHeight="1" x14ac:dyDescent="0.25">
      <c r="A29861" s="59" t="str">
        <f t="shared" si="466"/>
        <v/>
      </c>
    </row>
    <row r="29862" spans="1:1" ht="18" customHeight="1" x14ac:dyDescent="0.25">
      <c r="A29862" s="59" t="str">
        <f t="shared" si="466"/>
        <v/>
      </c>
    </row>
    <row r="29863" spans="1:1" ht="18" customHeight="1" x14ac:dyDescent="0.25">
      <c r="A29863" s="59" t="str">
        <f t="shared" si="466"/>
        <v/>
      </c>
    </row>
    <row r="29864" spans="1:1" ht="18" customHeight="1" x14ac:dyDescent="0.25">
      <c r="A29864" s="59" t="str">
        <f t="shared" si="466"/>
        <v/>
      </c>
    </row>
    <row r="29865" spans="1:1" ht="18" customHeight="1" x14ac:dyDescent="0.25">
      <c r="A29865" s="59" t="str">
        <f t="shared" si="466"/>
        <v/>
      </c>
    </row>
    <row r="29866" spans="1:1" ht="18" customHeight="1" x14ac:dyDescent="0.25">
      <c r="A29866" s="59" t="str">
        <f t="shared" si="466"/>
        <v/>
      </c>
    </row>
    <row r="29867" spans="1:1" ht="18" customHeight="1" x14ac:dyDescent="0.25">
      <c r="A29867" s="59" t="str">
        <f t="shared" si="466"/>
        <v/>
      </c>
    </row>
    <row r="29868" spans="1:1" ht="18" customHeight="1" x14ac:dyDescent="0.25">
      <c r="A29868" s="59" t="str">
        <f t="shared" si="466"/>
        <v/>
      </c>
    </row>
    <row r="29869" spans="1:1" ht="18" customHeight="1" x14ac:dyDescent="0.25">
      <c r="A29869" s="59" t="str">
        <f t="shared" si="466"/>
        <v/>
      </c>
    </row>
    <row r="29870" spans="1:1" ht="18" customHeight="1" x14ac:dyDescent="0.25">
      <c r="A29870" s="59" t="str">
        <f t="shared" ref="A29870:A29933" si="467">IF(B29870&lt;&gt;"",DATE(2020,INT((ROW(A29868)-1)/78)+1,1),"")</f>
        <v/>
      </c>
    </row>
    <row r="29871" spans="1:1" ht="18" customHeight="1" x14ac:dyDescent="0.25">
      <c r="A29871" s="59" t="str">
        <f t="shared" si="467"/>
        <v/>
      </c>
    </row>
    <row r="29872" spans="1:1" ht="18" customHeight="1" x14ac:dyDescent="0.25">
      <c r="A29872" s="59" t="str">
        <f t="shared" si="467"/>
        <v/>
      </c>
    </row>
    <row r="29873" spans="1:1" ht="18" customHeight="1" x14ac:dyDescent="0.25">
      <c r="A29873" s="59" t="str">
        <f t="shared" si="467"/>
        <v/>
      </c>
    </row>
    <row r="29874" spans="1:1" ht="18" customHeight="1" x14ac:dyDescent="0.25">
      <c r="A29874" s="59" t="str">
        <f t="shared" si="467"/>
        <v/>
      </c>
    </row>
    <row r="29875" spans="1:1" ht="18" customHeight="1" x14ac:dyDescent="0.25">
      <c r="A29875" s="59" t="str">
        <f t="shared" si="467"/>
        <v/>
      </c>
    </row>
    <row r="29876" spans="1:1" ht="18" customHeight="1" x14ac:dyDescent="0.25">
      <c r="A29876" s="59" t="str">
        <f t="shared" si="467"/>
        <v/>
      </c>
    </row>
    <row r="29877" spans="1:1" ht="18" customHeight="1" x14ac:dyDescent="0.25">
      <c r="A29877" s="59" t="str">
        <f t="shared" si="467"/>
        <v/>
      </c>
    </row>
    <row r="29878" spans="1:1" ht="18" customHeight="1" x14ac:dyDescent="0.25">
      <c r="A29878" s="59" t="str">
        <f t="shared" si="467"/>
        <v/>
      </c>
    </row>
    <row r="29879" spans="1:1" ht="18" customHeight="1" x14ac:dyDescent="0.25">
      <c r="A29879" s="59" t="str">
        <f t="shared" si="467"/>
        <v/>
      </c>
    </row>
    <row r="29880" spans="1:1" ht="18" customHeight="1" x14ac:dyDescent="0.25">
      <c r="A29880" s="59" t="str">
        <f t="shared" si="467"/>
        <v/>
      </c>
    </row>
    <row r="29881" spans="1:1" ht="18" customHeight="1" x14ac:dyDescent="0.25">
      <c r="A29881" s="59" t="str">
        <f t="shared" si="467"/>
        <v/>
      </c>
    </row>
    <row r="29882" spans="1:1" ht="18" customHeight="1" x14ac:dyDescent="0.25">
      <c r="A29882" s="59" t="str">
        <f t="shared" si="467"/>
        <v/>
      </c>
    </row>
    <row r="29883" spans="1:1" ht="18" customHeight="1" x14ac:dyDescent="0.25">
      <c r="A29883" s="59" t="str">
        <f t="shared" si="467"/>
        <v/>
      </c>
    </row>
    <row r="29884" spans="1:1" ht="18" customHeight="1" x14ac:dyDescent="0.25">
      <c r="A29884" s="59" t="str">
        <f t="shared" si="467"/>
        <v/>
      </c>
    </row>
    <row r="29885" spans="1:1" ht="18" customHeight="1" x14ac:dyDescent="0.25">
      <c r="A29885" s="59" t="str">
        <f t="shared" si="467"/>
        <v/>
      </c>
    </row>
    <row r="29886" spans="1:1" ht="18" customHeight="1" x14ac:dyDescent="0.25">
      <c r="A29886" s="59" t="str">
        <f t="shared" si="467"/>
        <v/>
      </c>
    </row>
    <row r="29887" spans="1:1" ht="18" customHeight="1" x14ac:dyDescent="0.25">
      <c r="A29887" s="59" t="str">
        <f t="shared" si="467"/>
        <v/>
      </c>
    </row>
    <row r="29888" spans="1:1" ht="18" customHeight="1" x14ac:dyDescent="0.25">
      <c r="A29888" s="59" t="str">
        <f t="shared" si="467"/>
        <v/>
      </c>
    </row>
    <row r="29889" spans="1:1" ht="18" customHeight="1" x14ac:dyDescent="0.25">
      <c r="A29889" s="59" t="str">
        <f t="shared" si="467"/>
        <v/>
      </c>
    </row>
    <row r="29890" spans="1:1" ht="18" customHeight="1" x14ac:dyDescent="0.25">
      <c r="A29890" s="59" t="str">
        <f t="shared" si="467"/>
        <v/>
      </c>
    </row>
    <row r="29891" spans="1:1" ht="18" customHeight="1" x14ac:dyDescent="0.25">
      <c r="A29891" s="59" t="str">
        <f t="shared" si="467"/>
        <v/>
      </c>
    </row>
    <row r="29892" spans="1:1" ht="18" customHeight="1" x14ac:dyDescent="0.25">
      <c r="A29892" s="59" t="str">
        <f t="shared" si="467"/>
        <v/>
      </c>
    </row>
    <row r="29893" spans="1:1" ht="18" customHeight="1" x14ac:dyDescent="0.25">
      <c r="A29893" s="59" t="str">
        <f t="shared" si="467"/>
        <v/>
      </c>
    </row>
    <row r="29894" spans="1:1" ht="18" customHeight="1" x14ac:dyDescent="0.25">
      <c r="A29894" s="59" t="str">
        <f t="shared" si="467"/>
        <v/>
      </c>
    </row>
    <row r="29895" spans="1:1" ht="18" customHeight="1" x14ac:dyDescent="0.25">
      <c r="A29895" s="59" t="str">
        <f t="shared" si="467"/>
        <v/>
      </c>
    </row>
    <row r="29896" spans="1:1" ht="18" customHeight="1" x14ac:dyDescent="0.25">
      <c r="A29896" s="59" t="str">
        <f t="shared" si="467"/>
        <v/>
      </c>
    </row>
    <row r="29897" spans="1:1" ht="18" customHeight="1" x14ac:dyDescent="0.25">
      <c r="A29897" s="59" t="str">
        <f t="shared" si="467"/>
        <v/>
      </c>
    </row>
    <row r="29898" spans="1:1" ht="18" customHeight="1" x14ac:dyDescent="0.25">
      <c r="A29898" s="59" t="str">
        <f t="shared" si="467"/>
        <v/>
      </c>
    </row>
    <row r="29899" spans="1:1" ht="18" customHeight="1" x14ac:dyDescent="0.25">
      <c r="A29899" s="59" t="str">
        <f t="shared" si="467"/>
        <v/>
      </c>
    </row>
    <row r="29900" spans="1:1" ht="18" customHeight="1" x14ac:dyDescent="0.25">
      <c r="A29900" s="59" t="str">
        <f t="shared" si="467"/>
        <v/>
      </c>
    </row>
    <row r="29901" spans="1:1" ht="18" customHeight="1" x14ac:dyDescent="0.25">
      <c r="A29901" s="59" t="str">
        <f t="shared" si="467"/>
        <v/>
      </c>
    </row>
    <row r="29902" spans="1:1" ht="18" customHeight="1" x14ac:dyDescent="0.25">
      <c r="A29902" s="59" t="str">
        <f t="shared" si="467"/>
        <v/>
      </c>
    </row>
    <row r="29903" spans="1:1" ht="18" customHeight="1" x14ac:dyDescent="0.25">
      <c r="A29903" s="59" t="str">
        <f t="shared" si="467"/>
        <v/>
      </c>
    </row>
    <row r="29904" spans="1:1" ht="18" customHeight="1" x14ac:dyDescent="0.25">
      <c r="A29904" s="59" t="str">
        <f t="shared" si="467"/>
        <v/>
      </c>
    </row>
    <row r="29905" spans="1:1" ht="18" customHeight="1" x14ac:dyDescent="0.25">
      <c r="A29905" s="59" t="str">
        <f t="shared" si="467"/>
        <v/>
      </c>
    </row>
    <row r="29906" spans="1:1" ht="18" customHeight="1" x14ac:dyDescent="0.25">
      <c r="A29906" s="59" t="str">
        <f t="shared" si="467"/>
        <v/>
      </c>
    </row>
    <row r="29907" spans="1:1" ht="18" customHeight="1" x14ac:dyDescent="0.25">
      <c r="A29907" s="59" t="str">
        <f t="shared" si="467"/>
        <v/>
      </c>
    </row>
    <row r="29908" spans="1:1" ht="18" customHeight="1" x14ac:dyDescent="0.25">
      <c r="A29908" s="59" t="str">
        <f t="shared" si="467"/>
        <v/>
      </c>
    </row>
    <row r="29909" spans="1:1" ht="18" customHeight="1" x14ac:dyDescent="0.25">
      <c r="A29909" s="59" t="str">
        <f t="shared" si="467"/>
        <v/>
      </c>
    </row>
    <row r="29910" spans="1:1" ht="18" customHeight="1" x14ac:dyDescent="0.25">
      <c r="A29910" s="59" t="str">
        <f t="shared" si="467"/>
        <v/>
      </c>
    </row>
    <row r="29911" spans="1:1" ht="18" customHeight="1" x14ac:dyDescent="0.25">
      <c r="A29911" s="59" t="str">
        <f t="shared" si="467"/>
        <v/>
      </c>
    </row>
    <row r="29912" spans="1:1" ht="18" customHeight="1" x14ac:dyDescent="0.25">
      <c r="A29912" s="59" t="str">
        <f t="shared" si="467"/>
        <v/>
      </c>
    </row>
    <row r="29913" spans="1:1" ht="18" customHeight="1" x14ac:dyDescent="0.25">
      <c r="A29913" s="59" t="str">
        <f t="shared" si="467"/>
        <v/>
      </c>
    </row>
    <row r="29914" spans="1:1" ht="18" customHeight="1" x14ac:dyDescent="0.25">
      <c r="A29914" s="59" t="str">
        <f t="shared" si="467"/>
        <v/>
      </c>
    </row>
    <row r="29915" spans="1:1" ht="18" customHeight="1" x14ac:dyDescent="0.25">
      <c r="A29915" s="59" t="str">
        <f t="shared" si="467"/>
        <v/>
      </c>
    </row>
    <row r="29916" spans="1:1" ht="18" customHeight="1" x14ac:dyDescent="0.25">
      <c r="A29916" s="59" t="str">
        <f t="shared" si="467"/>
        <v/>
      </c>
    </row>
    <row r="29917" spans="1:1" ht="18" customHeight="1" x14ac:dyDescent="0.25">
      <c r="A29917" s="59" t="str">
        <f t="shared" si="467"/>
        <v/>
      </c>
    </row>
    <row r="29918" spans="1:1" ht="18" customHeight="1" x14ac:dyDescent="0.25">
      <c r="A29918" s="59" t="str">
        <f t="shared" si="467"/>
        <v/>
      </c>
    </row>
    <row r="29919" spans="1:1" ht="18" customHeight="1" x14ac:dyDescent="0.25">
      <c r="A29919" s="59" t="str">
        <f t="shared" si="467"/>
        <v/>
      </c>
    </row>
    <row r="29920" spans="1:1" ht="18" customHeight="1" x14ac:dyDescent="0.25">
      <c r="A29920" s="59" t="str">
        <f t="shared" si="467"/>
        <v/>
      </c>
    </row>
    <row r="29921" spans="1:1" ht="18" customHeight="1" x14ac:dyDescent="0.25">
      <c r="A29921" s="59" t="str">
        <f t="shared" si="467"/>
        <v/>
      </c>
    </row>
    <row r="29922" spans="1:1" ht="18" customHeight="1" x14ac:dyDescent="0.25">
      <c r="A29922" s="59" t="str">
        <f t="shared" si="467"/>
        <v/>
      </c>
    </row>
    <row r="29923" spans="1:1" ht="18" customHeight="1" x14ac:dyDescent="0.25">
      <c r="A29923" s="59" t="str">
        <f t="shared" si="467"/>
        <v/>
      </c>
    </row>
    <row r="29924" spans="1:1" ht="18" customHeight="1" x14ac:dyDescent="0.25">
      <c r="A29924" s="59" t="str">
        <f t="shared" si="467"/>
        <v/>
      </c>
    </row>
    <row r="29925" spans="1:1" ht="18" customHeight="1" x14ac:dyDescent="0.25">
      <c r="A29925" s="59" t="str">
        <f t="shared" si="467"/>
        <v/>
      </c>
    </row>
    <row r="29926" spans="1:1" ht="18" customHeight="1" x14ac:dyDescent="0.25">
      <c r="A29926" s="59" t="str">
        <f t="shared" si="467"/>
        <v/>
      </c>
    </row>
    <row r="29927" spans="1:1" ht="18" customHeight="1" x14ac:dyDescent="0.25">
      <c r="A29927" s="59" t="str">
        <f t="shared" si="467"/>
        <v/>
      </c>
    </row>
    <row r="29928" spans="1:1" ht="18" customHeight="1" x14ac:dyDescent="0.25">
      <c r="A29928" s="59" t="str">
        <f t="shared" si="467"/>
        <v/>
      </c>
    </row>
    <row r="29929" spans="1:1" ht="18" customHeight="1" x14ac:dyDescent="0.25">
      <c r="A29929" s="59" t="str">
        <f t="shared" si="467"/>
        <v/>
      </c>
    </row>
    <row r="29930" spans="1:1" ht="18" customHeight="1" x14ac:dyDescent="0.25">
      <c r="A29930" s="59" t="str">
        <f t="shared" si="467"/>
        <v/>
      </c>
    </row>
    <row r="29931" spans="1:1" ht="18" customHeight="1" x14ac:dyDescent="0.25">
      <c r="A29931" s="59" t="str">
        <f t="shared" si="467"/>
        <v/>
      </c>
    </row>
    <row r="29932" spans="1:1" ht="18" customHeight="1" x14ac:dyDescent="0.25">
      <c r="A29932" s="59" t="str">
        <f t="shared" si="467"/>
        <v/>
      </c>
    </row>
    <row r="29933" spans="1:1" ht="18" customHeight="1" x14ac:dyDescent="0.25">
      <c r="A29933" s="59" t="str">
        <f t="shared" si="467"/>
        <v/>
      </c>
    </row>
    <row r="29934" spans="1:1" ht="18" customHeight="1" x14ac:dyDescent="0.25">
      <c r="A29934" s="59" t="str">
        <f t="shared" ref="A29934:A29997" si="468">IF(B29934&lt;&gt;"",DATE(2020,INT((ROW(A29932)-1)/78)+1,1),"")</f>
        <v/>
      </c>
    </row>
    <row r="29935" spans="1:1" ht="18" customHeight="1" x14ac:dyDescent="0.25">
      <c r="A29935" s="59" t="str">
        <f t="shared" si="468"/>
        <v/>
      </c>
    </row>
    <row r="29936" spans="1:1" ht="18" customHeight="1" x14ac:dyDescent="0.25">
      <c r="A29936" s="59" t="str">
        <f t="shared" si="468"/>
        <v/>
      </c>
    </row>
    <row r="29937" spans="1:1" ht="18" customHeight="1" x14ac:dyDescent="0.25">
      <c r="A29937" s="59" t="str">
        <f t="shared" si="468"/>
        <v/>
      </c>
    </row>
    <row r="29938" spans="1:1" ht="18" customHeight="1" x14ac:dyDescent="0.25">
      <c r="A29938" s="59" t="str">
        <f t="shared" si="468"/>
        <v/>
      </c>
    </row>
    <row r="29939" spans="1:1" ht="18" customHeight="1" x14ac:dyDescent="0.25">
      <c r="A29939" s="59" t="str">
        <f t="shared" si="468"/>
        <v/>
      </c>
    </row>
    <row r="29940" spans="1:1" ht="18" customHeight="1" x14ac:dyDescent="0.25">
      <c r="A29940" s="59" t="str">
        <f t="shared" si="468"/>
        <v/>
      </c>
    </row>
    <row r="29941" spans="1:1" ht="18" customHeight="1" x14ac:dyDescent="0.25">
      <c r="A29941" s="59" t="str">
        <f t="shared" si="468"/>
        <v/>
      </c>
    </row>
    <row r="29942" spans="1:1" ht="18" customHeight="1" x14ac:dyDescent="0.25">
      <c r="A29942" s="59" t="str">
        <f t="shared" si="468"/>
        <v/>
      </c>
    </row>
    <row r="29943" spans="1:1" ht="18" customHeight="1" x14ac:dyDescent="0.25">
      <c r="A29943" s="59" t="str">
        <f t="shared" si="468"/>
        <v/>
      </c>
    </row>
    <row r="29944" spans="1:1" ht="18" customHeight="1" x14ac:dyDescent="0.25">
      <c r="A29944" s="59" t="str">
        <f t="shared" si="468"/>
        <v/>
      </c>
    </row>
    <row r="29945" spans="1:1" ht="18" customHeight="1" x14ac:dyDescent="0.25">
      <c r="A29945" s="59" t="str">
        <f t="shared" si="468"/>
        <v/>
      </c>
    </row>
    <row r="29946" spans="1:1" ht="18" customHeight="1" x14ac:dyDescent="0.25">
      <c r="A29946" s="59" t="str">
        <f t="shared" si="468"/>
        <v/>
      </c>
    </row>
    <row r="29947" spans="1:1" ht="18" customHeight="1" x14ac:dyDescent="0.25">
      <c r="A29947" s="59" t="str">
        <f t="shared" si="468"/>
        <v/>
      </c>
    </row>
    <row r="29948" spans="1:1" ht="18" customHeight="1" x14ac:dyDescent="0.25">
      <c r="A29948" s="59" t="str">
        <f t="shared" si="468"/>
        <v/>
      </c>
    </row>
    <row r="29949" spans="1:1" ht="18" customHeight="1" x14ac:dyDescent="0.25">
      <c r="A29949" s="59" t="str">
        <f t="shared" si="468"/>
        <v/>
      </c>
    </row>
    <row r="29950" spans="1:1" ht="18" customHeight="1" x14ac:dyDescent="0.25">
      <c r="A29950" s="59" t="str">
        <f t="shared" si="468"/>
        <v/>
      </c>
    </row>
    <row r="29951" spans="1:1" ht="18" customHeight="1" x14ac:dyDescent="0.25">
      <c r="A29951" s="59" t="str">
        <f t="shared" si="468"/>
        <v/>
      </c>
    </row>
    <row r="29952" spans="1:1" ht="18" customHeight="1" x14ac:dyDescent="0.25">
      <c r="A29952" s="59" t="str">
        <f t="shared" si="468"/>
        <v/>
      </c>
    </row>
    <row r="29953" spans="1:1" ht="18" customHeight="1" x14ac:dyDescent="0.25">
      <c r="A29953" s="59" t="str">
        <f t="shared" si="468"/>
        <v/>
      </c>
    </row>
    <row r="29954" spans="1:1" ht="18" customHeight="1" x14ac:dyDescent="0.25">
      <c r="A29954" s="59" t="str">
        <f t="shared" si="468"/>
        <v/>
      </c>
    </row>
    <row r="29955" spans="1:1" ht="18" customHeight="1" x14ac:dyDescent="0.25">
      <c r="A29955" s="59" t="str">
        <f t="shared" si="468"/>
        <v/>
      </c>
    </row>
    <row r="29956" spans="1:1" ht="18" customHeight="1" x14ac:dyDescent="0.25">
      <c r="A29956" s="59" t="str">
        <f t="shared" si="468"/>
        <v/>
      </c>
    </row>
    <row r="29957" spans="1:1" ht="18" customHeight="1" x14ac:dyDescent="0.25">
      <c r="A29957" s="59" t="str">
        <f t="shared" si="468"/>
        <v/>
      </c>
    </row>
    <row r="29958" spans="1:1" ht="18" customHeight="1" x14ac:dyDescent="0.25">
      <c r="A29958" s="59" t="str">
        <f t="shared" si="468"/>
        <v/>
      </c>
    </row>
    <row r="29959" spans="1:1" ht="18" customHeight="1" x14ac:dyDescent="0.25">
      <c r="A29959" s="59" t="str">
        <f t="shared" si="468"/>
        <v/>
      </c>
    </row>
    <row r="29960" spans="1:1" ht="18" customHeight="1" x14ac:dyDescent="0.25">
      <c r="A29960" s="59" t="str">
        <f t="shared" si="468"/>
        <v/>
      </c>
    </row>
    <row r="29961" spans="1:1" ht="18" customHeight="1" x14ac:dyDescent="0.25">
      <c r="A29961" s="59" t="str">
        <f t="shared" si="468"/>
        <v/>
      </c>
    </row>
    <row r="29962" spans="1:1" ht="18" customHeight="1" x14ac:dyDescent="0.25">
      <c r="A29962" s="59" t="str">
        <f t="shared" si="468"/>
        <v/>
      </c>
    </row>
    <row r="29963" spans="1:1" ht="18" customHeight="1" x14ac:dyDescent="0.25">
      <c r="A29963" s="59" t="str">
        <f t="shared" si="468"/>
        <v/>
      </c>
    </row>
    <row r="29964" spans="1:1" ht="18" customHeight="1" x14ac:dyDescent="0.25">
      <c r="A29964" s="59" t="str">
        <f t="shared" si="468"/>
        <v/>
      </c>
    </row>
    <row r="29965" spans="1:1" ht="18" customHeight="1" x14ac:dyDescent="0.25">
      <c r="A29965" s="59" t="str">
        <f t="shared" si="468"/>
        <v/>
      </c>
    </row>
    <row r="29966" spans="1:1" ht="18" customHeight="1" x14ac:dyDescent="0.25">
      <c r="A29966" s="59" t="str">
        <f t="shared" si="468"/>
        <v/>
      </c>
    </row>
    <row r="29967" spans="1:1" ht="18" customHeight="1" x14ac:dyDescent="0.25">
      <c r="A29967" s="59" t="str">
        <f t="shared" si="468"/>
        <v/>
      </c>
    </row>
    <row r="29968" spans="1:1" ht="18" customHeight="1" x14ac:dyDescent="0.25">
      <c r="A29968" s="59" t="str">
        <f t="shared" si="468"/>
        <v/>
      </c>
    </row>
    <row r="29969" spans="1:1" ht="18" customHeight="1" x14ac:dyDescent="0.25">
      <c r="A29969" s="59" t="str">
        <f t="shared" si="468"/>
        <v/>
      </c>
    </row>
    <row r="29970" spans="1:1" ht="18" customHeight="1" x14ac:dyDescent="0.25">
      <c r="A29970" s="59" t="str">
        <f t="shared" si="468"/>
        <v/>
      </c>
    </row>
    <row r="29971" spans="1:1" ht="18" customHeight="1" x14ac:dyDescent="0.25">
      <c r="A29971" s="59" t="str">
        <f t="shared" si="468"/>
        <v/>
      </c>
    </row>
    <row r="29972" spans="1:1" ht="18" customHeight="1" x14ac:dyDescent="0.25">
      <c r="A29972" s="59" t="str">
        <f t="shared" si="468"/>
        <v/>
      </c>
    </row>
    <row r="29973" spans="1:1" ht="18" customHeight="1" x14ac:dyDescent="0.25">
      <c r="A29973" s="59" t="str">
        <f t="shared" si="468"/>
        <v/>
      </c>
    </row>
    <row r="29974" spans="1:1" ht="18" customHeight="1" x14ac:dyDescent="0.25">
      <c r="A29974" s="59" t="str">
        <f t="shared" si="468"/>
        <v/>
      </c>
    </row>
    <row r="29975" spans="1:1" ht="18" customHeight="1" x14ac:dyDescent="0.25">
      <c r="A29975" s="59" t="str">
        <f t="shared" si="468"/>
        <v/>
      </c>
    </row>
    <row r="29976" spans="1:1" ht="18" customHeight="1" x14ac:dyDescent="0.25">
      <c r="A29976" s="59" t="str">
        <f t="shared" si="468"/>
        <v/>
      </c>
    </row>
    <row r="29977" spans="1:1" ht="18" customHeight="1" x14ac:dyDescent="0.25">
      <c r="A29977" s="59" t="str">
        <f t="shared" si="468"/>
        <v/>
      </c>
    </row>
    <row r="29978" spans="1:1" ht="18" customHeight="1" x14ac:dyDescent="0.25">
      <c r="A29978" s="59" t="str">
        <f t="shared" si="468"/>
        <v/>
      </c>
    </row>
    <row r="29979" spans="1:1" ht="18" customHeight="1" x14ac:dyDescent="0.25">
      <c r="A29979" s="59" t="str">
        <f t="shared" si="468"/>
        <v/>
      </c>
    </row>
    <row r="29980" spans="1:1" ht="18" customHeight="1" x14ac:dyDescent="0.25">
      <c r="A29980" s="59" t="str">
        <f t="shared" si="468"/>
        <v/>
      </c>
    </row>
    <row r="29981" spans="1:1" ht="18" customHeight="1" x14ac:dyDescent="0.25">
      <c r="A29981" s="59" t="str">
        <f t="shared" si="468"/>
        <v/>
      </c>
    </row>
    <row r="29982" spans="1:1" ht="18" customHeight="1" x14ac:dyDescent="0.25">
      <c r="A29982" s="59" t="str">
        <f t="shared" si="468"/>
        <v/>
      </c>
    </row>
    <row r="29983" spans="1:1" ht="18" customHeight="1" x14ac:dyDescent="0.25">
      <c r="A29983" s="59" t="str">
        <f t="shared" si="468"/>
        <v/>
      </c>
    </row>
    <row r="29984" spans="1:1" ht="18" customHeight="1" x14ac:dyDescent="0.25">
      <c r="A29984" s="59" t="str">
        <f t="shared" si="468"/>
        <v/>
      </c>
    </row>
    <row r="29985" spans="1:1" ht="18" customHeight="1" x14ac:dyDescent="0.25">
      <c r="A29985" s="59" t="str">
        <f t="shared" si="468"/>
        <v/>
      </c>
    </row>
    <row r="29986" spans="1:1" ht="18" customHeight="1" x14ac:dyDescent="0.25">
      <c r="A29986" s="59" t="str">
        <f t="shared" si="468"/>
        <v/>
      </c>
    </row>
    <row r="29987" spans="1:1" ht="18" customHeight="1" x14ac:dyDescent="0.25">
      <c r="A29987" s="59" t="str">
        <f t="shared" si="468"/>
        <v/>
      </c>
    </row>
    <row r="29988" spans="1:1" ht="18" customHeight="1" x14ac:dyDescent="0.25">
      <c r="A29988" s="59" t="str">
        <f t="shared" si="468"/>
        <v/>
      </c>
    </row>
    <row r="29989" spans="1:1" ht="18" customHeight="1" x14ac:dyDescent="0.25">
      <c r="A29989" s="59" t="str">
        <f t="shared" si="468"/>
        <v/>
      </c>
    </row>
    <row r="29990" spans="1:1" ht="18" customHeight="1" x14ac:dyDescent="0.25">
      <c r="A29990" s="59" t="str">
        <f t="shared" si="468"/>
        <v/>
      </c>
    </row>
    <row r="29991" spans="1:1" ht="18" customHeight="1" x14ac:dyDescent="0.25">
      <c r="A29991" s="59" t="str">
        <f t="shared" si="468"/>
        <v/>
      </c>
    </row>
    <row r="29992" spans="1:1" ht="18" customHeight="1" x14ac:dyDescent="0.25">
      <c r="A29992" s="59" t="str">
        <f t="shared" si="468"/>
        <v/>
      </c>
    </row>
    <row r="29993" spans="1:1" ht="18" customHeight="1" x14ac:dyDescent="0.25">
      <c r="A29993" s="59" t="str">
        <f t="shared" si="468"/>
        <v/>
      </c>
    </row>
    <row r="29994" spans="1:1" ht="18" customHeight="1" x14ac:dyDescent="0.25">
      <c r="A29994" s="59" t="str">
        <f t="shared" si="468"/>
        <v/>
      </c>
    </row>
    <row r="29995" spans="1:1" ht="18" customHeight="1" x14ac:dyDescent="0.25">
      <c r="A29995" s="59" t="str">
        <f t="shared" si="468"/>
        <v/>
      </c>
    </row>
    <row r="29996" spans="1:1" ht="18" customHeight="1" x14ac:dyDescent="0.25">
      <c r="A29996" s="59" t="str">
        <f t="shared" si="468"/>
        <v/>
      </c>
    </row>
    <row r="29997" spans="1:1" ht="18" customHeight="1" x14ac:dyDescent="0.25">
      <c r="A29997" s="59" t="str">
        <f t="shared" si="468"/>
        <v/>
      </c>
    </row>
    <row r="29998" spans="1:1" ht="18" customHeight="1" x14ac:dyDescent="0.25">
      <c r="A29998" s="59" t="str">
        <f t="shared" ref="A29998:A30061" si="469">IF(B29998&lt;&gt;"",DATE(2020,INT((ROW(A29996)-1)/78)+1,1),"")</f>
        <v/>
      </c>
    </row>
    <row r="29999" spans="1:1" ht="18" customHeight="1" x14ac:dyDescent="0.25">
      <c r="A29999" s="59" t="str">
        <f t="shared" si="469"/>
        <v/>
      </c>
    </row>
    <row r="30000" spans="1:1" ht="18" customHeight="1" x14ac:dyDescent="0.25">
      <c r="A30000" s="59" t="str">
        <f t="shared" si="469"/>
        <v/>
      </c>
    </row>
    <row r="30001" spans="1:1" ht="18" customHeight="1" x14ac:dyDescent="0.25">
      <c r="A30001" s="59" t="str">
        <f t="shared" si="469"/>
        <v/>
      </c>
    </row>
    <row r="30002" spans="1:1" ht="18" customHeight="1" x14ac:dyDescent="0.25">
      <c r="A30002" s="59" t="str">
        <f t="shared" si="469"/>
        <v/>
      </c>
    </row>
    <row r="30003" spans="1:1" ht="18" customHeight="1" x14ac:dyDescent="0.25">
      <c r="A30003" s="59" t="str">
        <f t="shared" si="469"/>
        <v/>
      </c>
    </row>
    <row r="30004" spans="1:1" ht="18" customHeight="1" x14ac:dyDescent="0.25">
      <c r="A30004" s="59" t="str">
        <f t="shared" si="469"/>
        <v/>
      </c>
    </row>
    <row r="30005" spans="1:1" ht="18" customHeight="1" x14ac:dyDescent="0.25">
      <c r="A30005" s="59" t="str">
        <f t="shared" si="469"/>
        <v/>
      </c>
    </row>
    <row r="30006" spans="1:1" ht="18" customHeight="1" x14ac:dyDescent="0.25">
      <c r="A30006" s="59" t="str">
        <f t="shared" si="469"/>
        <v/>
      </c>
    </row>
    <row r="30007" spans="1:1" ht="18" customHeight="1" x14ac:dyDescent="0.25">
      <c r="A30007" s="59" t="str">
        <f t="shared" si="469"/>
        <v/>
      </c>
    </row>
    <row r="30008" spans="1:1" ht="18" customHeight="1" x14ac:dyDescent="0.25">
      <c r="A30008" s="59" t="str">
        <f t="shared" si="469"/>
        <v/>
      </c>
    </row>
    <row r="30009" spans="1:1" ht="18" customHeight="1" x14ac:dyDescent="0.25">
      <c r="A30009" s="59" t="str">
        <f t="shared" si="469"/>
        <v/>
      </c>
    </row>
    <row r="30010" spans="1:1" ht="18" customHeight="1" x14ac:dyDescent="0.25">
      <c r="A30010" s="59" t="str">
        <f t="shared" si="469"/>
        <v/>
      </c>
    </row>
    <row r="30011" spans="1:1" ht="18" customHeight="1" x14ac:dyDescent="0.25">
      <c r="A30011" s="59" t="str">
        <f t="shared" si="469"/>
        <v/>
      </c>
    </row>
    <row r="30012" spans="1:1" ht="18" customHeight="1" x14ac:dyDescent="0.25">
      <c r="A30012" s="59" t="str">
        <f t="shared" si="469"/>
        <v/>
      </c>
    </row>
    <row r="30013" spans="1:1" ht="18" customHeight="1" x14ac:dyDescent="0.25">
      <c r="A30013" s="59" t="str">
        <f t="shared" si="469"/>
        <v/>
      </c>
    </row>
    <row r="30014" spans="1:1" ht="18" customHeight="1" x14ac:dyDescent="0.25">
      <c r="A30014" s="59" t="str">
        <f t="shared" si="469"/>
        <v/>
      </c>
    </row>
    <row r="30015" spans="1:1" ht="18" customHeight="1" x14ac:dyDescent="0.25">
      <c r="A30015" s="59" t="str">
        <f t="shared" si="469"/>
        <v/>
      </c>
    </row>
    <row r="30016" spans="1:1" ht="18" customHeight="1" x14ac:dyDescent="0.25">
      <c r="A30016" s="59" t="str">
        <f t="shared" si="469"/>
        <v/>
      </c>
    </row>
    <row r="30017" spans="1:1" ht="18" customHeight="1" x14ac:dyDescent="0.25">
      <c r="A30017" s="59" t="str">
        <f t="shared" si="469"/>
        <v/>
      </c>
    </row>
    <row r="30018" spans="1:1" ht="18" customHeight="1" x14ac:dyDescent="0.25">
      <c r="A30018" s="59" t="str">
        <f t="shared" si="469"/>
        <v/>
      </c>
    </row>
    <row r="30019" spans="1:1" ht="18" customHeight="1" x14ac:dyDescent="0.25">
      <c r="A30019" s="59" t="str">
        <f t="shared" si="469"/>
        <v/>
      </c>
    </row>
    <row r="30020" spans="1:1" ht="18" customHeight="1" x14ac:dyDescent="0.25">
      <c r="A30020" s="59" t="str">
        <f t="shared" si="469"/>
        <v/>
      </c>
    </row>
    <row r="30021" spans="1:1" ht="18" customHeight="1" x14ac:dyDescent="0.25">
      <c r="A30021" s="59" t="str">
        <f t="shared" si="469"/>
        <v/>
      </c>
    </row>
    <row r="30022" spans="1:1" ht="18" customHeight="1" x14ac:dyDescent="0.25">
      <c r="A30022" s="59" t="str">
        <f t="shared" si="469"/>
        <v/>
      </c>
    </row>
    <row r="30023" spans="1:1" ht="18" customHeight="1" x14ac:dyDescent="0.25">
      <c r="A30023" s="59" t="str">
        <f t="shared" si="469"/>
        <v/>
      </c>
    </row>
    <row r="30024" spans="1:1" ht="18" customHeight="1" x14ac:dyDescent="0.25">
      <c r="A30024" s="59" t="str">
        <f t="shared" si="469"/>
        <v/>
      </c>
    </row>
    <row r="30025" spans="1:1" ht="18" customHeight="1" x14ac:dyDescent="0.25">
      <c r="A30025" s="59" t="str">
        <f t="shared" si="469"/>
        <v/>
      </c>
    </row>
    <row r="30026" spans="1:1" ht="18" customHeight="1" x14ac:dyDescent="0.25">
      <c r="A30026" s="59" t="str">
        <f t="shared" si="469"/>
        <v/>
      </c>
    </row>
    <row r="30027" spans="1:1" ht="18" customHeight="1" x14ac:dyDescent="0.25">
      <c r="A30027" s="59" t="str">
        <f t="shared" si="469"/>
        <v/>
      </c>
    </row>
    <row r="30028" spans="1:1" ht="18" customHeight="1" x14ac:dyDescent="0.25">
      <c r="A30028" s="59" t="str">
        <f t="shared" si="469"/>
        <v/>
      </c>
    </row>
    <row r="30029" spans="1:1" ht="18" customHeight="1" x14ac:dyDescent="0.25">
      <c r="A30029" s="59" t="str">
        <f t="shared" si="469"/>
        <v/>
      </c>
    </row>
    <row r="30030" spans="1:1" ht="18" customHeight="1" x14ac:dyDescent="0.25">
      <c r="A30030" s="59" t="str">
        <f t="shared" si="469"/>
        <v/>
      </c>
    </row>
    <row r="30031" spans="1:1" ht="18" customHeight="1" x14ac:dyDescent="0.25">
      <c r="A30031" s="59" t="str">
        <f t="shared" si="469"/>
        <v/>
      </c>
    </row>
    <row r="30032" spans="1:1" ht="18" customHeight="1" x14ac:dyDescent="0.25">
      <c r="A30032" s="59" t="str">
        <f t="shared" si="469"/>
        <v/>
      </c>
    </row>
    <row r="30033" spans="1:1" ht="18" customHeight="1" x14ac:dyDescent="0.25">
      <c r="A30033" s="59" t="str">
        <f t="shared" si="469"/>
        <v/>
      </c>
    </row>
    <row r="30034" spans="1:1" ht="18" customHeight="1" x14ac:dyDescent="0.25">
      <c r="A30034" s="59" t="str">
        <f t="shared" si="469"/>
        <v/>
      </c>
    </row>
    <row r="30035" spans="1:1" ht="18" customHeight="1" x14ac:dyDescent="0.25">
      <c r="A30035" s="59" t="str">
        <f t="shared" si="469"/>
        <v/>
      </c>
    </row>
    <row r="30036" spans="1:1" ht="18" customHeight="1" x14ac:dyDescent="0.25">
      <c r="A30036" s="59" t="str">
        <f t="shared" si="469"/>
        <v/>
      </c>
    </row>
    <row r="30037" spans="1:1" ht="18" customHeight="1" x14ac:dyDescent="0.25">
      <c r="A30037" s="59" t="str">
        <f t="shared" si="469"/>
        <v/>
      </c>
    </row>
    <row r="30038" spans="1:1" ht="18" customHeight="1" x14ac:dyDescent="0.25">
      <c r="A30038" s="59" t="str">
        <f t="shared" si="469"/>
        <v/>
      </c>
    </row>
    <row r="30039" spans="1:1" ht="18" customHeight="1" x14ac:dyDescent="0.25">
      <c r="A30039" s="59" t="str">
        <f t="shared" si="469"/>
        <v/>
      </c>
    </row>
    <row r="30040" spans="1:1" ht="18" customHeight="1" x14ac:dyDescent="0.25">
      <c r="A30040" s="59" t="str">
        <f t="shared" si="469"/>
        <v/>
      </c>
    </row>
    <row r="30041" spans="1:1" ht="18" customHeight="1" x14ac:dyDescent="0.25">
      <c r="A30041" s="59" t="str">
        <f t="shared" si="469"/>
        <v/>
      </c>
    </row>
    <row r="30042" spans="1:1" ht="18" customHeight="1" x14ac:dyDescent="0.25">
      <c r="A30042" s="59" t="str">
        <f t="shared" si="469"/>
        <v/>
      </c>
    </row>
    <row r="30043" spans="1:1" ht="18" customHeight="1" x14ac:dyDescent="0.25">
      <c r="A30043" s="59" t="str">
        <f t="shared" si="469"/>
        <v/>
      </c>
    </row>
    <row r="30044" spans="1:1" ht="18" customHeight="1" x14ac:dyDescent="0.25">
      <c r="A30044" s="59" t="str">
        <f t="shared" si="469"/>
        <v/>
      </c>
    </row>
    <row r="30045" spans="1:1" ht="18" customHeight="1" x14ac:dyDescent="0.25">
      <c r="A30045" s="59" t="str">
        <f t="shared" si="469"/>
        <v/>
      </c>
    </row>
    <row r="30046" spans="1:1" ht="18" customHeight="1" x14ac:dyDescent="0.25">
      <c r="A30046" s="59" t="str">
        <f t="shared" si="469"/>
        <v/>
      </c>
    </row>
    <row r="30047" spans="1:1" ht="18" customHeight="1" x14ac:dyDescent="0.25">
      <c r="A30047" s="59" t="str">
        <f t="shared" si="469"/>
        <v/>
      </c>
    </row>
    <row r="30048" spans="1:1" ht="18" customHeight="1" x14ac:dyDescent="0.25">
      <c r="A30048" s="59" t="str">
        <f t="shared" si="469"/>
        <v/>
      </c>
    </row>
    <row r="30049" spans="1:1" ht="18" customHeight="1" x14ac:dyDescent="0.25">
      <c r="A30049" s="59" t="str">
        <f t="shared" si="469"/>
        <v/>
      </c>
    </row>
    <row r="30050" spans="1:1" ht="18" customHeight="1" x14ac:dyDescent="0.25">
      <c r="A30050" s="59" t="str">
        <f t="shared" si="469"/>
        <v/>
      </c>
    </row>
    <row r="30051" spans="1:1" ht="18" customHeight="1" x14ac:dyDescent="0.25">
      <c r="A30051" s="59" t="str">
        <f t="shared" si="469"/>
        <v/>
      </c>
    </row>
    <row r="30052" spans="1:1" ht="18" customHeight="1" x14ac:dyDescent="0.25">
      <c r="A30052" s="59" t="str">
        <f t="shared" si="469"/>
        <v/>
      </c>
    </row>
    <row r="30053" spans="1:1" ht="18" customHeight="1" x14ac:dyDescent="0.25">
      <c r="A30053" s="59" t="str">
        <f t="shared" si="469"/>
        <v/>
      </c>
    </row>
    <row r="30054" spans="1:1" ht="18" customHeight="1" x14ac:dyDescent="0.25">
      <c r="A30054" s="59" t="str">
        <f t="shared" si="469"/>
        <v/>
      </c>
    </row>
    <row r="30055" spans="1:1" ht="18" customHeight="1" x14ac:dyDescent="0.25">
      <c r="A30055" s="59" t="str">
        <f t="shared" si="469"/>
        <v/>
      </c>
    </row>
    <row r="30056" spans="1:1" ht="18" customHeight="1" x14ac:dyDescent="0.25">
      <c r="A30056" s="59" t="str">
        <f t="shared" si="469"/>
        <v/>
      </c>
    </row>
    <row r="30057" spans="1:1" ht="18" customHeight="1" x14ac:dyDescent="0.25">
      <c r="A30057" s="59" t="str">
        <f t="shared" si="469"/>
        <v/>
      </c>
    </row>
    <row r="30058" spans="1:1" ht="18" customHeight="1" x14ac:dyDescent="0.25">
      <c r="A30058" s="59" t="str">
        <f t="shared" si="469"/>
        <v/>
      </c>
    </row>
    <row r="30059" spans="1:1" ht="18" customHeight="1" x14ac:dyDescent="0.25">
      <c r="A30059" s="59" t="str">
        <f t="shared" si="469"/>
        <v/>
      </c>
    </row>
    <row r="30060" spans="1:1" ht="18" customHeight="1" x14ac:dyDescent="0.25">
      <c r="A30060" s="59" t="str">
        <f t="shared" si="469"/>
        <v/>
      </c>
    </row>
    <row r="30061" spans="1:1" ht="18" customHeight="1" x14ac:dyDescent="0.25">
      <c r="A30061" s="59" t="str">
        <f t="shared" si="469"/>
        <v/>
      </c>
    </row>
    <row r="30062" spans="1:1" ht="18" customHeight="1" x14ac:dyDescent="0.25">
      <c r="A30062" s="59" t="str">
        <f t="shared" ref="A30062:A30125" si="470">IF(B30062&lt;&gt;"",DATE(2020,INT((ROW(A30060)-1)/78)+1,1),"")</f>
        <v/>
      </c>
    </row>
    <row r="30063" spans="1:1" ht="18" customHeight="1" x14ac:dyDescent="0.25">
      <c r="A30063" s="59" t="str">
        <f t="shared" si="470"/>
        <v/>
      </c>
    </row>
    <row r="30064" spans="1:1" ht="18" customHeight="1" x14ac:dyDescent="0.25">
      <c r="A30064" s="59" t="str">
        <f t="shared" si="470"/>
        <v/>
      </c>
    </row>
    <row r="30065" spans="1:1" ht="18" customHeight="1" x14ac:dyDescent="0.25">
      <c r="A30065" s="59" t="str">
        <f t="shared" si="470"/>
        <v/>
      </c>
    </row>
    <row r="30066" spans="1:1" ht="18" customHeight="1" x14ac:dyDescent="0.25">
      <c r="A30066" s="59" t="str">
        <f t="shared" si="470"/>
        <v/>
      </c>
    </row>
    <row r="30067" spans="1:1" ht="18" customHeight="1" x14ac:dyDescent="0.25">
      <c r="A30067" s="59" t="str">
        <f t="shared" si="470"/>
        <v/>
      </c>
    </row>
    <row r="30068" spans="1:1" ht="18" customHeight="1" x14ac:dyDescent="0.25">
      <c r="A30068" s="59" t="str">
        <f t="shared" si="470"/>
        <v/>
      </c>
    </row>
    <row r="30069" spans="1:1" ht="18" customHeight="1" x14ac:dyDescent="0.25">
      <c r="A30069" s="59" t="str">
        <f t="shared" si="470"/>
        <v/>
      </c>
    </row>
    <row r="30070" spans="1:1" ht="18" customHeight="1" x14ac:dyDescent="0.25">
      <c r="A30070" s="59" t="str">
        <f t="shared" si="470"/>
        <v/>
      </c>
    </row>
    <row r="30071" spans="1:1" ht="18" customHeight="1" x14ac:dyDescent="0.25">
      <c r="A30071" s="59" t="str">
        <f t="shared" si="470"/>
        <v/>
      </c>
    </row>
    <row r="30072" spans="1:1" ht="18" customHeight="1" x14ac:dyDescent="0.25">
      <c r="A30072" s="59" t="str">
        <f t="shared" si="470"/>
        <v/>
      </c>
    </row>
    <row r="30073" spans="1:1" ht="18" customHeight="1" x14ac:dyDescent="0.25">
      <c r="A30073" s="59" t="str">
        <f t="shared" si="470"/>
        <v/>
      </c>
    </row>
    <row r="30074" spans="1:1" ht="18" customHeight="1" x14ac:dyDescent="0.25">
      <c r="A30074" s="59" t="str">
        <f t="shared" si="470"/>
        <v/>
      </c>
    </row>
    <row r="30075" spans="1:1" ht="18" customHeight="1" x14ac:dyDescent="0.25">
      <c r="A30075" s="59" t="str">
        <f t="shared" si="470"/>
        <v/>
      </c>
    </row>
    <row r="30076" spans="1:1" ht="18" customHeight="1" x14ac:dyDescent="0.25">
      <c r="A30076" s="59" t="str">
        <f t="shared" si="470"/>
        <v/>
      </c>
    </row>
    <row r="30077" spans="1:1" ht="18" customHeight="1" x14ac:dyDescent="0.25">
      <c r="A30077" s="59" t="str">
        <f t="shared" si="470"/>
        <v/>
      </c>
    </row>
    <row r="30078" spans="1:1" ht="18" customHeight="1" x14ac:dyDescent="0.25">
      <c r="A30078" s="59" t="str">
        <f t="shared" si="470"/>
        <v/>
      </c>
    </row>
    <row r="30079" spans="1:1" ht="18" customHeight="1" x14ac:dyDescent="0.25">
      <c r="A30079" s="59" t="str">
        <f t="shared" si="470"/>
        <v/>
      </c>
    </row>
    <row r="30080" spans="1:1" ht="18" customHeight="1" x14ac:dyDescent="0.25">
      <c r="A30080" s="59" t="str">
        <f t="shared" si="470"/>
        <v/>
      </c>
    </row>
    <row r="30081" spans="1:1" ht="18" customHeight="1" x14ac:dyDescent="0.25">
      <c r="A30081" s="59" t="str">
        <f t="shared" si="470"/>
        <v/>
      </c>
    </row>
    <row r="30082" spans="1:1" ht="18" customHeight="1" x14ac:dyDescent="0.25">
      <c r="A30082" s="59" t="str">
        <f t="shared" si="470"/>
        <v/>
      </c>
    </row>
    <row r="30083" spans="1:1" ht="18" customHeight="1" x14ac:dyDescent="0.25">
      <c r="A30083" s="59" t="str">
        <f t="shared" si="470"/>
        <v/>
      </c>
    </row>
    <row r="30084" spans="1:1" ht="18" customHeight="1" x14ac:dyDescent="0.25">
      <c r="A30084" s="59" t="str">
        <f t="shared" si="470"/>
        <v/>
      </c>
    </row>
    <row r="30085" spans="1:1" ht="18" customHeight="1" x14ac:dyDescent="0.25">
      <c r="A30085" s="59" t="str">
        <f t="shared" si="470"/>
        <v/>
      </c>
    </row>
    <row r="30086" spans="1:1" ht="18" customHeight="1" x14ac:dyDescent="0.25">
      <c r="A30086" s="59" t="str">
        <f t="shared" si="470"/>
        <v/>
      </c>
    </row>
    <row r="30087" spans="1:1" ht="18" customHeight="1" x14ac:dyDescent="0.25">
      <c r="A30087" s="59" t="str">
        <f t="shared" si="470"/>
        <v/>
      </c>
    </row>
    <row r="30088" spans="1:1" ht="18" customHeight="1" x14ac:dyDescent="0.25">
      <c r="A30088" s="59" t="str">
        <f t="shared" si="470"/>
        <v/>
      </c>
    </row>
    <row r="30089" spans="1:1" ht="18" customHeight="1" x14ac:dyDescent="0.25">
      <c r="A30089" s="59" t="str">
        <f t="shared" si="470"/>
        <v/>
      </c>
    </row>
    <row r="30090" spans="1:1" ht="18" customHeight="1" x14ac:dyDescent="0.25">
      <c r="A30090" s="59" t="str">
        <f t="shared" si="470"/>
        <v/>
      </c>
    </row>
    <row r="30091" spans="1:1" ht="18" customHeight="1" x14ac:dyDescent="0.25">
      <c r="A30091" s="59" t="str">
        <f t="shared" si="470"/>
        <v/>
      </c>
    </row>
    <row r="30092" spans="1:1" ht="18" customHeight="1" x14ac:dyDescent="0.25">
      <c r="A30092" s="59" t="str">
        <f t="shared" si="470"/>
        <v/>
      </c>
    </row>
    <row r="30093" spans="1:1" ht="18" customHeight="1" x14ac:dyDescent="0.25">
      <c r="A30093" s="59" t="str">
        <f t="shared" si="470"/>
        <v/>
      </c>
    </row>
    <row r="30094" spans="1:1" ht="18" customHeight="1" x14ac:dyDescent="0.25">
      <c r="A30094" s="59" t="str">
        <f t="shared" si="470"/>
        <v/>
      </c>
    </row>
    <row r="30095" spans="1:1" ht="18" customHeight="1" x14ac:dyDescent="0.25">
      <c r="A30095" s="59" t="str">
        <f t="shared" si="470"/>
        <v/>
      </c>
    </row>
    <row r="30096" spans="1:1" ht="18" customHeight="1" x14ac:dyDescent="0.25">
      <c r="A30096" s="59" t="str">
        <f t="shared" si="470"/>
        <v/>
      </c>
    </row>
    <row r="30097" spans="1:1" ht="18" customHeight="1" x14ac:dyDescent="0.25">
      <c r="A30097" s="59" t="str">
        <f t="shared" si="470"/>
        <v/>
      </c>
    </row>
    <row r="30098" spans="1:1" ht="18" customHeight="1" x14ac:dyDescent="0.25">
      <c r="A30098" s="59" t="str">
        <f t="shared" si="470"/>
        <v/>
      </c>
    </row>
    <row r="30099" spans="1:1" ht="18" customHeight="1" x14ac:dyDescent="0.25">
      <c r="A30099" s="59" t="str">
        <f t="shared" si="470"/>
        <v/>
      </c>
    </row>
    <row r="30100" spans="1:1" ht="18" customHeight="1" x14ac:dyDescent="0.25">
      <c r="A30100" s="59" t="str">
        <f t="shared" si="470"/>
        <v/>
      </c>
    </row>
    <row r="30101" spans="1:1" ht="18" customHeight="1" x14ac:dyDescent="0.25">
      <c r="A30101" s="59" t="str">
        <f t="shared" si="470"/>
        <v/>
      </c>
    </row>
    <row r="30102" spans="1:1" ht="18" customHeight="1" x14ac:dyDescent="0.25">
      <c r="A30102" s="59" t="str">
        <f t="shared" si="470"/>
        <v/>
      </c>
    </row>
    <row r="30103" spans="1:1" ht="18" customHeight="1" x14ac:dyDescent="0.25">
      <c r="A30103" s="59" t="str">
        <f t="shared" si="470"/>
        <v/>
      </c>
    </row>
    <row r="30104" spans="1:1" ht="18" customHeight="1" x14ac:dyDescent="0.25">
      <c r="A30104" s="59" t="str">
        <f t="shared" si="470"/>
        <v/>
      </c>
    </row>
    <row r="30105" spans="1:1" ht="18" customHeight="1" x14ac:dyDescent="0.25">
      <c r="A30105" s="59" t="str">
        <f t="shared" si="470"/>
        <v/>
      </c>
    </row>
    <row r="30106" spans="1:1" ht="18" customHeight="1" x14ac:dyDescent="0.25">
      <c r="A30106" s="59" t="str">
        <f t="shared" si="470"/>
        <v/>
      </c>
    </row>
    <row r="30107" spans="1:1" ht="18" customHeight="1" x14ac:dyDescent="0.25">
      <c r="A30107" s="59" t="str">
        <f t="shared" si="470"/>
        <v/>
      </c>
    </row>
    <row r="30108" spans="1:1" ht="18" customHeight="1" x14ac:dyDescent="0.25">
      <c r="A30108" s="59" t="str">
        <f t="shared" si="470"/>
        <v/>
      </c>
    </row>
    <row r="30109" spans="1:1" ht="18" customHeight="1" x14ac:dyDescent="0.25">
      <c r="A30109" s="59" t="str">
        <f t="shared" si="470"/>
        <v/>
      </c>
    </row>
    <row r="30110" spans="1:1" ht="18" customHeight="1" x14ac:dyDescent="0.25">
      <c r="A30110" s="59" t="str">
        <f t="shared" si="470"/>
        <v/>
      </c>
    </row>
    <row r="30111" spans="1:1" ht="18" customHeight="1" x14ac:dyDescent="0.25">
      <c r="A30111" s="59" t="str">
        <f t="shared" si="470"/>
        <v/>
      </c>
    </row>
    <row r="30112" spans="1:1" ht="18" customHeight="1" x14ac:dyDescent="0.25">
      <c r="A30112" s="59" t="str">
        <f t="shared" si="470"/>
        <v/>
      </c>
    </row>
    <row r="30113" spans="1:1" ht="18" customHeight="1" x14ac:dyDescent="0.25">
      <c r="A30113" s="59" t="str">
        <f t="shared" si="470"/>
        <v/>
      </c>
    </row>
    <row r="30114" spans="1:1" ht="18" customHeight="1" x14ac:dyDescent="0.25">
      <c r="A30114" s="59" t="str">
        <f t="shared" si="470"/>
        <v/>
      </c>
    </row>
    <row r="30115" spans="1:1" ht="18" customHeight="1" x14ac:dyDescent="0.25">
      <c r="A30115" s="59" t="str">
        <f t="shared" si="470"/>
        <v/>
      </c>
    </row>
    <row r="30116" spans="1:1" ht="18" customHeight="1" x14ac:dyDescent="0.25">
      <c r="A30116" s="59" t="str">
        <f t="shared" si="470"/>
        <v/>
      </c>
    </row>
    <row r="30117" spans="1:1" ht="18" customHeight="1" x14ac:dyDescent="0.25">
      <c r="A30117" s="59" t="str">
        <f t="shared" si="470"/>
        <v/>
      </c>
    </row>
    <row r="30118" spans="1:1" ht="18" customHeight="1" x14ac:dyDescent="0.25">
      <c r="A30118" s="59" t="str">
        <f t="shared" si="470"/>
        <v/>
      </c>
    </row>
    <row r="30119" spans="1:1" ht="18" customHeight="1" x14ac:dyDescent="0.25">
      <c r="A30119" s="59" t="str">
        <f t="shared" si="470"/>
        <v/>
      </c>
    </row>
    <row r="30120" spans="1:1" ht="18" customHeight="1" x14ac:dyDescent="0.25">
      <c r="A30120" s="59" t="str">
        <f t="shared" si="470"/>
        <v/>
      </c>
    </row>
    <row r="30121" spans="1:1" ht="18" customHeight="1" x14ac:dyDescent="0.25">
      <c r="A30121" s="59" t="str">
        <f t="shared" si="470"/>
        <v/>
      </c>
    </row>
    <row r="30122" spans="1:1" ht="18" customHeight="1" x14ac:dyDescent="0.25">
      <c r="A30122" s="59" t="str">
        <f t="shared" si="470"/>
        <v/>
      </c>
    </row>
    <row r="30123" spans="1:1" ht="18" customHeight="1" x14ac:dyDescent="0.25">
      <c r="A30123" s="59" t="str">
        <f t="shared" si="470"/>
        <v/>
      </c>
    </row>
    <row r="30124" spans="1:1" ht="18" customHeight="1" x14ac:dyDescent="0.25">
      <c r="A30124" s="59" t="str">
        <f t="shared" si="470"/>
        <v/>
      </c>
    </row>
    <row r="30125" spans="1:1" ht="18" customHeight="1" x14ac:dyDescent="0.25">
      <c r="A30125" s="59" t="str">
        <f t="shared" si="470"/>
        <v/>
      </c>
    </row>
    <row r="30126" spans="1:1" ht="18" customHeight="1" x14ac:dyDescent="0.25">
      <c r="A30126" s="59" t="str">
        <f t="shared" ref="A30126:A30189" si="471">IF(B30126&lt;&gt;"",DATE(2020,INT((ROW(A30124)-1)/78)+1,1),"")</f>
        <v/>
      </c>
    </row>
    <row r="30127" spans="1:1" ht="18" customHeight="1" x14ac:dyDescent="0.25">
      <c r="A30127" s="59" t="str">
        <f t="shared" si="471"/>
        <v/>
      </c>
    </row>
    <row r="30128" spans="1:1" ht="18" customHeight="1" x14ac:dyDescent="0.25">
      <c r="A30128" s="59" t="str">
        <f t="shared" si="471"/>
        <v/>
      </c>
    </row>
    <row r="30129" spans="1:1" ht="18" customHeight="1" x14ac:dyDescent="0.25">
      <c r="A30129" s="59" t="str">
        <f t="shared" si="471"/>
        <v/>
      </c>
    </row>
    <row r="30130" spans="1:1" ht="18" customHeight="1" x14ac:dyDescent="0.25">
      <c r="A30130" s="59" t="str">
        <f t="shared" si="471"/>
        <v/>
      </c>
    </row>
    <row r="30131" spans="1:1" ht="18" customHeight="1" x14ac:dyDescent="0.25">
      <c r="A30131" s="59" t="str">
        <f t="shared" si="471"/>
        <v/>
      </c>
    </row>
    <row r="30132" spans="1:1" ht="18" customHeight="1" x14ac:dyDescent="0.25">
      <c r="A30132" s="59" t="str">
        <f t="shared" si="471"/>
        <v/>
      </c>
    </row>
    <row r="30133" spans="1:1" ht="18" customHeight="1" x14ac:dyDescent="0.25">
      <c r="A30133" s="59" t="str">
        <f t="shared" si="471"/>
        <v/>
      </c>
    </row>
    <row r="30134" spans="1:1" ht="18" customHeight="1" x14ac:dyDescent="0.25">
      <c r="A30134" s="59" t="str">
        <f t="shared" si="471"/>
        <v/>
      </c>
    </row>
    <row r="30135" spans="1:1" ht="18" customHeight="1" x14ac:dyDescent="0.25">
      <c r="A30135" s="59" t="str">
        <f t="shared" si="471"/>
        <v/>
      </c>
    </row>
    <row r="30136" spans="1:1" ht="18" customHeight="1" x14ac:dyDescent="0.25">
      <c r="A30136" s="59" t="str">
        <f t="shared" si="471"/>
        <v/>
      </c>
    </row>
    <row r="30137" spans="1:1" ht="18" customHeight="1" x14ac:dyDescent="0.25">
      <c r="A30137" s="59" t="str">
        <f t="shared" si="471"/>
        <v/>
      </c>
    </row>
    <row r="30138" spans="1:1" ht="18" customHeight="1" x14ac:dyDescent="0.25">
      <c r="A30138" s="59" t="str">
        <f t="shared" si="471"/>
        <v/>
      </c>
    </row>
    <row r="30139" spans="1:1" ht="18" customHeight="1" x14ac:dyDescent="0.25">
      <c r="A30139" s="59" t="str">
        <f t="shared" si="471"/>
        <v/>
      </c>
    </row>
    <row r="30140" spans="1:1" ht="18" customHeight="1" x14ac:dyDescent="0.25">
      <c r="A30140" s="59" t="str">
        <f t="shared" si="471"/>
        <v/>
      </c>
    </row>
    <row r="30141" spans="1:1" ht="18" customHeight="1" x14ac:dyDescent="0.25">
      <c r="A30141" s="59" t="str">
        <f t="shared" si="471"/>
        <v/>
      </c>
    </row>
    <row r="30142" spans="1:1" ht="18" customHeight="1" x14ac:dyDescent="0.25">
      <c r="A30142" s="59" t="str">
        <f t="shared" si="471"/>
        <v/>
      </c>
    </row>
    <row r="30143" spans="1:1" ht="18" customHeight="1" x14ac:dyDescent="0.25">
      <c r="A30143" s="59" t="str">
        <f t="shared" si="471"/>
        <v/>
      </c>
    </row>
    <row r="30144" spans="1:1" ht="18" customHeight="1" x14ac:dyDescent="0.25">
      <c r="A30144" s="59" t="str">
        <f t="shared" si="471"/>
        <v/>
      </c>
    </row>
    <row r="30145" spans="1:1" ht="18" customHeight="1" x14ac:dyDescent="0.25">
      <c r="A30145" s="59" t="str">
        <f t="shared" si="471"/>
        <v/>
      </c>
    </row>
    <row r="30146" spans="1:1" ht="18" customHeight="1" x14ac:dyDescent="0.25">
      <c r="A30146" s="59" t="str">
        <f t="shared" si="471"/>
        <v/>
      </c>
    </row>
    <row r="30147" spans="1:1" ht="18" customHeight="1" x14ac:dyDescent="0.25">
      <c r="A30147" s="59" t="str">
        <f t="shared" si="471"/>
        <v/>
      </c>
    </row>
    <row r="30148" spans="1:1" ht="18" customHeight="1" x14ac:dyDescent="0.25">
      <c r="A30148" s="59" t="str">
        <f t="shared" si="471"/>
        <v/>
      </c>
    </row>
    <row r="30149" spans="1:1" ht="18" customHeight="1" x14ac:dyDescent="0.25">
      <c r="A30149" s="59" t="str">
        <f t="shared" si="471"/>
        <v/>
      </c>
    </row>
    <row r="30150" spans="1:1" ht="18" customHeight="1" x14ac:dyDescent="0.25">
      <c r="A30150" s="59" t="str">
        <f t="shared" si="471"/>
        <v/>
      </c>
    </row>
    <row r="30151" spans="1:1" ht="18" customHeight="1" x14ac:dyDescent="0.25">
      <c r="A30151" s="59" t="str">
        <f t="shared" si="471"/>
        <v/>
      </c>
    </row>
    <row r="30152" spans="1:1" ht="18" customHeight="1" x14ac:dyDescent="0.25">
      <c r="A30152" s="59" t="str">
        <f t="shared" si="471"/>
        <v/>
      </c>
    </row>
    <row r="30153" spans="1:1" ht="18" customHeight="1" x14ac:dyDescent="0.25">
      <c r="A30153" s="59" t="str">
        <f t="shared" si="471"/>
        <v/>
      </c>
    </row>
    <row r="30154" spans="1:1" ht="18" customHeight="1" x14ac:dyDescent="0.25">
      <c r="A30154" s="59" t="str">
        <f t="shared" si="471"/>
        <v/>
      </c>
    </row>
    <row r="30155" spans="1:1" ht="18" customHeight="1" x14ac:dyDescent="0.25">
      <c r="A30155" s="59" t="str">
        <f t="shared" si="471"/>
        <v/>
      </c>
    </row>
    <row r="30156" spans="1:1" ht="18" customHeight="1" x14ac:dyDescent="0.25">
      <c r="A30156" s="59" t="str">
        <f t="shared" si="471"/>
        <v/>
      </c>
    </row>
    <row r="30157" spans="1:1" ht="18" customHeight="1" x14ac:dyDescent="0.25">
      <c r="A30157" s="59" t="str">
        <f t="shared" si="471"/>
        <v/>
      </c>
    </row>
    <row r="30158" spans="1:1" ht="18" customHeight="1" x14ac:dyDescent="0.25">
      <c r="A30158" s="59" t="str">
        <f t="shared" si="471"/>
        <v/>
      </c>
    </row>
    <row r="30159" spans="1:1" ht="18" customHeight="1" x14ac:dyDescent="0.25">
      <c r="A30159" s="59" t="str">
        <f t="shared" si="471"/>
        <v/>
      </c>
    </row>
    <row r="30160" spans="1:1" ht="18" customHeight="1" x14ac:dyDescent="0.25">
      <c r="A30160" s="59" t="str">
        <f t="shared" si="471"/>
        <v/>
      </c>
    </row>
    <row r="30161" spans="1:1" ht="18" customHeight="1" x14ac:dyDescent="0.25">
      <c r="A30161" s="59" t="str">
        <f t="shared" si="471"/>
        <v/>
      </c>
    </row>
    <row r="30162" spans="1:1" ht="18" customHeight="1" x14ac:dyDescent="0.25">
      <c r="A30162" s="59" t="str">
        <f t="shared" si="471"/>
        <v/>
      </c>
    </row>
    <row r="30163" spans="1:1" ht="18" customHeight="1" x14ac:dyDescent="0.25">
      <c r="A30163" s="59" t="str">
        <f t="shared" si="471"/>
        <v/>
      </c>
    </row>
    <row r="30164" spans="1:1" ht="18" customHeight="1" x14ac:dyDescent="0.25">
      <c r="A30164" s="59" t="str">
        <f t="shared" si="471"/>
        <v/>
      </c>
    </row>
    <row r="30165" spans="1:1" ht="18" customHeight="1" x14ac:dyDescent="0.25">
      <c r="A30165" s="59" t="str">
        <f t="shared" si="471"/>
        <v/>
      </c>
    </row>
    <row r="30166" spans="1:1" ht="18" customHeight="1" x14ac:dyDescent="0.25">
      <c r="A30166" s="59" t="str">
        <f t="shared" si="471"/>
        <v/>
      </c>
    </row>
    <row r="30167" spans="1:1" ht="18" customHeight="1" x14ac:dyDescent="0.25">
      <c r="A30167" s="59" t="str">
        <f t="shared" si="471"/>
        <v/>
      </c>
    </row>
    <row r="30168" spans="1:1" ht="18" customHeight="1" x14ac:dyDescent="0.25">
      <c r="A30168" s="59" t="str">
        <f t="shared" si="471"/>
        <v/>
      </c>
    </row>
    <row r="30169" spans="1:1" ht="18" customHeight="1" x14ac:dyDescent="0.25">
      <c r="A30169" s="59" t="str">
        <f t="shared" si="471"/>
        <v/>
      </c>
    </row>
    <row r="30170" spans="1:1" ht="18" customHeight="1" x14ac:dyDescent="0.25">
      <c r="A30170" s="59" t="str">
        <f t="shared" si="471"/>
        <v/>
      </c>
    </row>
    <row r="30171" spans="1:1" ht="18" customHeight="1" x14ac:dyDescent="0.25">
      <c r="A30171" s="59" t="str">
        <f t="shared" si="471"/>
        <v/>
      </c>
    </row>
    <row r="30172" spans="1:1" ht="18" customHeight="1" x14ac:dyDescent="0.25">
      <c r="A30172" s="59" t="str">
        <f t="shared" si="471"/>
        <v/>
      </c>
    </row>
    <row r="30173" spans="1:1" ht="18" customHeight="1" x14ac:dyDescent="0.25">
      <c r="A30173" s="59" t="str">
        <f t="shared" si="471"/>
        <v/>
      </c>
    </row>
    <row r="30174" spans="1:1" ht="18" customHeight="1" x14ac:dyDescent="0.25">
      <c r="A30174" s="59" t="str">
        <f t="shared" si="471"/>
        <v/>
      </c>
    </row>
    <row r="30175" spans="1:1" ht="18" customHeight="1" x14ac:dyDescent="0.25">
      <c r="A30175" s="59" t="str">
        <f t="shared" si="471"/>
        <v/>
      </c>
    </row>
    <row r="30176" spans="1:1" ht="18" customHeight="1" x14ac:dyDescent="0.25">
      <c r="A30176" s="59" t="str">
        <f t="shared" si="471"/>
        <v/>
      </c>
    </row>
    <row r="30177" spans="1:1" ht="18" customHeight="1" x14ac:dyDescent="0.25">
      <c r="A30177" s="59" t="str">
        <f t="shared" si="471"/>
        <v/>
      </c>
    </row>
    <row r="30178" spans="1:1" ht="18" customHeight="1" x14ac:dyDescent="0.25">
      <c r="A30178" s="59" t="str">
        <f t="shared" si="471"/>
        <v/>
      </c>
    </row>
    <row r="30179" spans="1:1" ht="18" customHeight="1" x14ac:dyDescent="0.25">
      <c r="A30179" s="59" t="str">
        <f t="shared" si="471"/>
        <v/>
      </c>
    </row>
    <row r="30180" spans="1:1" ht="18" customHeight="1" x14ac:dyDescent="0.25">
      <c r="A30180" s="59" t="str">
        <f t="shared" si="471"/>
        <v/>
      </c>
    </row>
    <row r="30181" spans="1:1" ht="18" customHeight="1" x14ac:dyDescent="0.25">
      <c r="A30181" s="59" t="str">
        <f t="shared" si="471"/>
        <v/>
      </c>
    </row>
    <row r="30182" spans="1:1" ht="18" customHeight="1" x14ac:dyDescent="0.25">
      <c r="A30182" s="59" t="str">
        <f t="shared" si="471"/>
        <v/>
      </c>
    </row>
    <row r="30183" spans="1:1" ht="18" customHeight="1" x14ac:dyDescent="0.25">
      <c r="A30183" s="59" t="str">
        <f t="shared" si="471"/>
        <v/>
      </c>
    </row>
    <row r="30184" spans="1:1" ht="18" customHeight="1" x14ac:dyDescent="0.25">
      <c r="A30184" s="59" t="str">
        <f t="shared" si="471"/>
        <v/>
      </c>
    </row>
    <row r="30185" spans="1:1" ht="18" customHeight="1" x14ac:dyDescent="0.25">
      <c r="A30185" s="59" t="str">
        <f t="shared" si="471"/>
        <v/>
      </c>
    </row>
    <row r="30186" spans="1:1" ht="18" customHeight="1" x14ac:dyDescent="0.25">
      <c r="A30186" s="59" t="str">
        <f t="shared" si="471"/>
        <v/>
      </c>
    </row>
    <row r="30187" spans="1:1" ht="18" customHeight="1" x14ac:dyDescent="0.25">
      <c r="A30187" s="59" t="str">
        <f t="shared" si="471"/>
        <v/>
      </c>
    </row>
    <row r="30188" spans="1:1" ht="18" customHeight="1" x14ac:dyDescent="0.25">
      <c r="A30188" s="59" t="str">
        <f t="shared" si="471"/>
        <v/>
      </c>
    </row>
    <row r="30189" spans="1:1" ht="18" customHeight="1" x14ac:dyDescent="0.25">
      <c r="A30189" s="59" t="str">
        <f t="shared" si="471"/>
        <v/>
      </c>
    </row>
    <row r="30190" spans="1:1" ht="18" customHeight="1" x14ac:dyDescent="0.25">
      <c r="A30190" s="59" t="str">
        <f t="shared" ref="A30190:A30253" si="472">IF(B30190&lt;&gt;"",DATE(2020,INT((ROW(A30188)-1)/78)+1,1),"")</f>
        <v/>
      </c>
    </row>
    <row r="30191" spans="1:1" ht="18" customHeight="1" x14ac:dyDescent="0.25">
      <c r="A30191" s="59" t="str">
        <f t="shared" si="472"/>
        <v/>
      </c>
    </row>
    <row r="30192" spans="1:1" ht="18" customHeight="1" x14ac:dyDescent="0.25">
      <c r="A30192" s="59" t="str">
        <f t="shared" si="472"/>
        <v/>
      </c>
    </row>
    <row r="30193" spans="1:1" ht="18" customHeight="1" x14ac:dyDescent="0.25">
      <c r="A30193" s="59" t="str">
        <f t="shared" si="472"/>
        <v/>
      </c>
    </row>
    <row r="30194" spans="1:1" ht="18" customHeight="1" x14ac:dyDescent="0.25">
      <c r="A30194" s="59" t="str">
        <f t="shared" si="472"/>
        <v/>
      </c>
    </row>
    <row r="30195" spans="1:1" ht="18" customHeight="1" x14ac:dyDescent="0.25">
      <c r="A30195" s="59" t="str">
        <f t="shared" si="472"/>
        <v/>
      </c>
    </row>
    <row r="30196" spans="1:1" ht="18" customHeight="1" x14ac:dyDescent="0.25">
      <c r="A30196" s="59" t="str">
        <f t="shared" si="472"/>
        <v/>
      </c>
    </row>
    <row r="30197" spans="1:1" ht="18" customHeight="1" x14ac:dyDescent="0.25">
      <c r="A30197" s="59" t="str">
        <f t="shared" si="472"/>
        <v/>
      </c>
    </row>
    <row r="30198" spans="1:1" ht="18" customHeight="1" x14ac:dyDescent="0.25">
      <c r="A30198" s="59" t="str">
        <f t="shared" si="472"/>
        <v/>
      </c>
    </row>
    <row r="30199" spans="1:1" ht="18" customHeight="1" x14ac:dyDescent="0.25">
      <c r="A30199" s="59" t="str">
        <f t="shared" si="472"/>
        <v/>
      </c>
    </row>
    <row r="30200" spans="1:1" ht="18" customHeight="1" x14ac:dyDescent="0.25">
      <c r="A30200" s="59" t="str">
        <f t="shared" si="472"/>
        <v/>
      </c>
    </row>
    <row r="30201" spans="1:1" ht="18" customHeight="1" x14ac:dyDescent="0.25">
      <c r="A30201" s="59" t="str">
        <f t="shared" si="472"/>
        <v/>
      </c>
    </row>
    <row r="30202" spans="1:1" ht="18" customHeight="1" x14ac:dyDescent="0.25">
      <c r="A30202" s="59" t="str">
        <f t="shared" si="472"/>
        <v/>
      </c>
    </row>
    <row r="30203" spans="1:1" ht="18" customHeight="1" x14ac:dyDescent="0.25">
      <c r="A30203" s="59" t="str">
        <f t="shared" si="472"/>
        <v/>
      </c>
    </row>
    <row r="30204" spans="1:1" ht="18" customHeight="1" x14ac:dyDescent="0.25">
      <c r="A30204" s="59" t="str">
        <f t="shared" si="472"/>
        <v/>
      </c>
    </row>
    <row r="30205" spans="1:1" ht="18" customHeight="1" x14ac:dyDescent="0.25">
      <c r="A30205" s="59" t="str">
        <f t="shared" si="472"/>
        <v/>
      </c>
    </row>
    <row r="30206" spans="1:1" ht="18" customHeight="1" x14ac:dyDescent="0.25">
      <c r="A30206" s="59" t="str">
        <f t="shared" si="472"/>
        <v/>
      </c>
    </row>
    <row r="30207" spans="1:1" ht="18" customHeight="1" x14ac:dyDescent="0.25">
      <c r="A30207" s="59" t="str">
        <f t="shared" si="472"/>
        <v/>
      </c>
    </row>
    <row r="30208" spans="1:1" ht="18" customHeight="1" x14ac:dyDescent="0.25">
      <c r="A30208" s="59" t="str">
        <f t="shared" si="472"/>
        <v/>
      </c>
    </row>
    <row r="30209" spans="1:1" ht="18" customHeight="1" x14ac:dyDescent="0.25">
      <c r="A30209" s="59" t="str">
        <f t="shared" si="472"/>
        <v/>
      </c>
    </row>
    <row r="30210" spans="1:1" ht="18" customHeight="1" x14ac:dyDescent="0.25">
      <c r="A30210" s="59" t="str">
        <f t="shared" si="472"/>
        <v/>
      </c>
    </row>
    <row r="30211" spans="1:1" ht="18" customHeight="1" x14ac:dyDescent="0.25">
      <c r="A30211" s="59" t="str">
        <f t="shared" si="472"/>
        <v/>
      </c>
    </row>
    <row r="30212" spans="1:1" ht="18" customHeight="1" x14ac:dyDescent="0.25">
      <c r="A30212" s="59" t="str">
        <f t="shared" si="472"/>
        <v/>
      </c>
    </row>
    <row r="30213" spans="1:1" ht="18" customHeight="1" x14ac:dyDescent="0.25">
      <c r="A30213" s="59" t="str">
        <f t="shared" si="472"/>
        <v/>
      </c>
    </row>
    <row r="30214" spans="1:1" ht="18" customHeight="1" x14ac:dyDescent="0.25">
      <c r="A30214" s="59" t="str">
        <f t="shared" si="472"/>
        <v/>
      </c>
    </row>
    <row r="30215" spans="1:1" ht="18" customHeight="1" x14ac:dyDescent="0.25">
      <c r="A30215" s="59" t="str">
        <f t="shared" si="472"/>
        <v/>
      </c>
    </row>
    <row r="30216" spans="1:1" ht="18" customHeight="1" x14ac:dyDescent="0.25">
      <c r="A30216" s="59" t="str">
        <f t="shared" si="472"/>
        <v/>
      </c>
    </row>
    <row r="30217" spans="1:1" ht="18" customHeight="1" x14ac:dyDescent="0.25">
      <c r="A30217" s="59" t="str">
        <f t="shared" si="472"/>
        <v/>
      </c>
    </row>
    <row r="30218" spans="1:1" ht="18" customHeight="1" x14ac:dyDescent="0.25">
      <c r="A30218" s="59" t="str">
        <f t="shared" si="472"/>
        <v/>
      </c>
    </row>
    <row r="30219" spans="1:1" ht="18" customHeight="1" x14ac:dyDescent="0.25">
      <c r="A30219" s="59" t="str">
        <f t="shared" si="472"/>
        <v/>
      </c>
    </row>
    <row r="30220" spans="1:1" ht="18" customHeight="1" x14ac:dyDescent="0.25">
      <c r="A30220" s="59" t="str">
        <f t="shared" si="472"/>
        <v/>
      </c>
    </row>
    <row r="30221" spans="1:1" ht="18" customHeight="1" x14ac:dyDescent="0.25">
      <c r="A30221" s="59" t="str">
        <f t="shared" si="472"/>
        <v/>
      </c>
    </row>
    <row r="30222" spans="1:1" ht="18" customHeight="1" x14ac:dyDescent="0.25">
      <c r="A30222" s="59" t="str">
        <f t="shared" si="472"/>
        <v/>
      </c>
    </row>
    <row r="30223" spans="1:1" ht="18" customHeight="1" x14ac:dyDescent="0.25">
      <c r="A30223" s="59" t="str">
        <f t="shared" si="472"/>
        <v/>
      </c>
    </row>
    <row r="30224" spans="1:1" ht="18" customHeight="1" x14ac:dyDescent="0.25">
      <c r="A30224" s="59" t="str">
        <f t="shared" si="472"/>
        <v/>
      </c>
    </row>
    <row r="30225" spans="1:1" ht="18" customHeight="1" x14ac:dyDescent="0.25">
      <c r="A30225" s="59" t="str">
        <f t="shared" si="472"/>
        <v/>
      </c>
    </row>
    <row r="30226" spans="1:1" ht="18" customHeight="1" x14ac:dyDescent="0.25">
      <c r="A30226" s="59" t="str">
        <f t="shared" si="472"/>
        <v/>
      </c>
    </row>
    <row r="30227" spans="1:1" ht="18" customHeight="1" x14ac:dyDescent="0.25">
      <c r="A30227" s="59" t="str">
        <f t="shared" si="472"/>
        <v/>
      </c>
    </row>
    <row r="30228" spans="1:1" ht="18" customHeight="1" x14ac:dyDescent="0.25">
      <c r="A30228" s="59" t="str">
        <f t="shared" si="472"/>
        <v/>
      </c>
    </row>
    <row r="30229" spans="1:1" ht="18" customHeight="1" x14ac:dyDescent="0.25">
      <c r="A30229" s="59" t="str">
        <f t="shared" si="472"/>
        <v/>
      </c>
    </row>
    <row r="30230" spans="1:1" ht="18" customHeight="1" x14ac:dyDescent="0.25">
      <c r="A30230" s="59" t="str">
        <f t="shared" si="472"/>
        <v/>
      </c>
    </row>
    <row r="30231" spans="1:1" ht="18" customHeight="1" x14ac:dyDescent="0.25">
      <c r="A30231" s="59" t="str">
        <f t="shared" si="472"/>
        <v/>
      </c>
    </row>
    <row r="30232" spans="1:1" ht="18" customHeight="1" x14ac:dyDescent="0.25">
      <c r="A30232" s="59" t="str">
        <f t="shared" si="472"/>
        <v/>
      </c>
    </row>
    <row r="30233" spans="1:1" ht="18" customHeight="1" x14ac:dyDescent="0.25">
      <c r="A30233" s="59" t="str">
        <f t="shared" si="472"/>
        <v/>
      </c>
    </row>
    <row r="30234" spans="1:1" ht="18" customHeight="1" x14ac:dyDescent="0.25">
      <c r="A30234" s="59" t="str">
        <f t="shared" si="472"/>
        <v/>
      </c>
    </row>
    <row r="30235" spans="1:1" ht="18" customHeight="1" x14ac:dyDescent="0.25">
      <c r="A30235" s="59" t="str">
        <f t="shared" si="472"/>
        <v/>
      </c>
    </row>
    <row r="30236" spans="1:1" ht="18" customHeight="1" x14ac:dyDescent="0.25">
      <c r="A30236" s="59" t="str">
        <f t="shared" si="472"/>
        <v/>
      </c>
    </row>
    <row r="30237" spans="1:1" ht="18" customHeight="1" x14ac:dyDescent="0.25">
      <c r="A30237" s="59" t="str">
        <f t="shared" si="472"/>
        <v/>
      </c>
    </row>
    <row r="30238" spans="1:1" ht="18" customHeight="1" x14ac:dyDescent="0.25">
      <c r="A30238" s="59" t="str">
        <f t="shared" si="472"/>
        <v/>
      </c>
    </row>
    <row r="30239" spans="1:1" ht="18" customHeight="1" x14ac:dyDescent="0.25">
      <c r="A30239" s="59" t="str">
        <f t="shared" si="472"/>
        <v/>
      </c>
    </row>
    <row r="30240" spans="1:1" ht="18" customHeight="1" x14ac:dyDescent="0.25">
      <c r="A30240" s="59" t="str">
        <f t="shared" si="472"/>
        <v/>
      </c>
    </row>
    <row r="30241" spans="1:1" ht="18" customHeight="1" x14ac:dyDescent="0.25">
      <c r="A30241" s="59" t="str">
        <f t="shared" si="472"/>
        <v/>
      </c>
    </row>
    <row r="30242" spans="1:1" ht="18" customHeight="1" x14ac:dyDescent="0.25">
      <c r="A30242" s="59" t="str">
        <f t="shared" si="472"/>
        <v/>
      </c>
    </row>
    <row r="30243" spans="1:1" ht="18" customHeight="1" x14ac:dyDescent="0.25">
      <c r="A30243" s="59" t="str">
        <f t="shared" si="472"/>
        <v/>
      </c>
    </row>
    <row r="30244" spans="1:1" ht="18" customHeight="1" x14ac:dyDescent="0.25">
      <c r="A30244" s="59" t="str">
        <f t="shared" si="472"/>
        <v/>
      </c>
    </row>
    <row r="30245" spans="1:1" ht="18" customHeight="1" x14ac:dyDescent="0.25">
      <c r="A30245" s="59" t="str">
        <f t="shared" si="472"/>
        <v/>
      </c>
    </row>
    <row r="30246" spans="1:1" ht="18" customHeight="1" x14ac:dyDescent="0.25">
      <c r="A30246" s="59" t="str">
        <f t="shared" si="472"/>
        <v/>
      </c>
    </row>
    <row r="30247" spans="1:1" ht="18" customHeight="1" x14ac:dyDescent="0.25">
      <c r="A30247" s="59" t="str">
        <f t="shared" si="472"/>
        <v/>
      </c>
    </row>
    <row r="30248" spans="1:1" ht="18" customHeight="1" x14ac:dyDescent="0.25">
      <c r="A30248" s="59" t="str">
        <f t="shared" si="472"/>
        <v/>
      </c>
    </row>
    <row r="30249" spans="1:1" ht="18" customHeight="1" x14ac:dyDescent="0.25">
      <c r="A30249" s="59" t="str">
        <f t="shared" si="472"/>
        <v/>
      </c>
    </row>
    <row r="30250" spans="1:1" ht="18" customHeight="1" x14ac:dyDescent="0.25">
      <c r="A30250" s="59" t="str">
        <f t="shared" si="472"/>
        <v/>
      </c>
    </row>
    <row r="30251" spans="1:1" ht="18" customHeight="1" x14ac:dyDescent="0.25">
      <c r="A30251" s="59" t="str">
        <f t="shared" si="472"/>
        <v/>
      </c>
    </row>
    <row r="30252" spans="1:1" ht="18" customHeight="1" x14ac:dyDescent="0.25">
      <c r="A30252" s="59" t="str">
        <f t="shared" si="472"/>
        <v/>
      </c>
    </row>
    <row r="30253" spans="1:1" ht="18" customHeight="1" x14ac:dyDescent="0.25">
      <c r="A30253" s="59" t="str">
        <f t="shared" si="472"/>
        <v/>
      </c>
    </row>
    <row r="30254" spans="1:1" ht="18" customHeight="1" x14ac:dyDescent="0.25">
      <c r="A30254" s="59" t="str">
        <f t="shared" ref="A30254:A30317" si="473">IF(B30254&lt;&gt;"",DATE(2020,INT((ROW(A30252)-1)/78)+1,1),"")</f>
        <v/>
      </c>
    </row>
    <row r="30255" spans="1:1" ht="18" customHeight="1" x14ac:dyDescent="0.25">
      <c r="A30255" s="59" t="str">
        <f t="shared" si="473"/>
        <v/>
      </c>
    </row>
    <row r="30256" spans="1:1" ht="18" customHeight="1" x14ac:dyDescent="0.25">
      <c r="A30256" s="59" t="str">
        <f t="shared" si="473"/>
        <v/>
      </c>
    </row>
    <row r="30257" spans="1:1" ht="18" customHeight="1" x14ac:dyDescent="0.25">
      <c r="A30257" s="59" t="str">
        <f t="shared" si="473"/>
        <v/>
      </c>
    </row>
    <row r="30258" spans="1:1" ht="18" customHeight="1" x14ac:dyDescent="0.25">
      <c r="A30258" s="59" t="str">
        <f t="shared" si="473"/>
        <v/>
      </c>
    </row>
    <row r="30259" spans="1:1" ht="18" customHeight="1" x14ac:dyDescent="0.25">
      <c r="A30259" s="59" t="str">
        <f t="shared" si="473"/>
        <v/>
      </c>
    </row>
    <row r="30260" spans="1:1" ht="18" customHeight="1" x14ac:dyDescent="0.25">
      <c r="A30260" s="59" t="str">
        <f t="shared" si="473"/>
        <v/>
      </c>
    </row>
    <row r="30261" spans="1:1" ht="18" customHeight="1" x14ac:dyDescent="0.25">
      <c r="A30261" s="59" t="str">
        <f t="shared" si="473"/>
        <v/>
      </c>
    </row>
    <row r="30262" spans="1:1" ht="18" customHeight="1" x14ac:dyDescent="0.25">
      <c r="A30262" s="59" t="str">
        <f t="shared" si="473"/>
        <v/>
      </c>
    </row>
    <row r="30263" spans="1:1" ht="18" customHeight="1" x14ac:dyDescent="0.25">
      <c r="A30263" s="59" t="str">
        <f t="shared" si="473"/>
        <v/>
      </c>
    </row>
    <row r="30264" spans="1:1" ht="18" customHeight="1" x14ac:dyDescent="0.25">
      <c r="A30264" s="59" t="str">
        <f t="shared" si="473"/>
        <v/>
      </c>
    </row>
    <row r="30265" spans="1:1" ht="18" customHeight="1" x14ac:dyDescent="0.25">
      <c r="A30265" s="59" t="str">
        <f t="shared" si="473"/>
        <v/>
      </c>
    </row>
    <row r="30266" spans="1:1" ht="18" customHeight="1" x14ac:dyDescent="0.25">
      <c r="A30266" s="59" t="str">
        <f t="shared" si="473"/>
        <v/>
      </c>
    </row>
    <row r="30267" spans="1:1" ht="18" customHeight="1" x14ac:dyDescent="0.25">
      <c r="A30267" s="59" t="str">
        <f t="shared" si="473"/>
        <v/>
      </c>
    </row>
    <row r="30268" spans="1:1" ht="18" customHeight="1" x14ac:dyDescent="0.25">
      <c r="A30268" s="59" t="str">
        <f t="shared" si="473"/>
        <v/>
      </c>
    </row>
    <row r="30269" spans="1:1" ht="18" customHeight="1" x14ac:dyDescent="0.25">
      <c r="A30269" s="59" t="str">
        <f t="shared" si="473"/>
        <v/>
      </c>
    </row>
    <row r="30270" spans="1:1" ht="18" customHeight="1" x14ac:dyDescent="0.25">
      <c r="A30270" s="59" t="str">
        <f t="shared" si="473"/>
        <v/>
      </c>
    </row>
    <row r="30271" spans="1:1" ht="18" customHeight="1" x14ac:dyDescent="0.25">
      <c r="A30271" s="59" t="str">
        <f t="shared" si="473"/>
        <v/>
      </c>
    </row>
    <row r="30272" spans="1:1" ht="18" customHeight="1" x14ac:dyDescent="0.25">
      <c r="A30272" s="59" t="str">
        <f t="shared" si="473"/>
        <v/>
      </c>
    </row>
    <row r="30273" spans="1:1" ht="18" customHeight="1" x14ac:dyDescent="0.25">
      <c r="A30273" s="59" t="str">
        <f t="shared" si="473"/>
        <v/>
      </c>
    </row>
    <row r="30274" spans="1:1" ht="18" customHeight="1" x14ac:dyDescent="0.25">
      <c r="A30274" s="59" t="str">
        <f t="shared" si="473"/>
        <v/>
      </c>
    </row>
    <row r="30275" spans="1:1" ht="18" customHeight="1" x14ac:dyDescent="0.25">
      <c r="A30275" s="59" t="str">
        <f t="shared" si="473"/>
        <v/>
      </c>
    </row>
    <row r="30276" spans="1:1" ht="18" customHeight="1" x14ac:dyDescent="0.25">
      <c r="A30276" s="59" t="str">
        <f t="shared" si="473"/>
        <v/>
      </c>
    </row>
    <row r="30277" spans="1:1" ht="18" customHeight="1" x14ac:dyDescent="0.25">
      <c r="A30277" s="59" t="str">
        <f t="shared" si="473"/>
        <v/>
      </c>
    </row>
    <row r="30278" spans="1:1" ht="18" customHeight="1" x14ac:dyDescent="0.25">
      <c r="A30278" s="59" t="str">
        <f t="shared" si="473"/>
        <v/>
      </c>
    </row>
    <row r="30279" spans="1:1" ht="18" customHeight="1" x14ac:dyDescent="0.25">
      <c r="A30279" s="59" t="str">
        <f t="shared" si="473"/>
        <v/>
      </c>
    </row>
    <row r="30280" spans="1:1" ht="18" customHeight="1" x14ac:dyDescent="0.25">
      <c r="A30280" s="59" t="str">
        <f t="shared" si="473"/>
        <v/>
      </c>
    </row>
    <row r="30281" spans="1:1" ht="18" customHeight="1" x14ac:dyDescent="0.25">
      <c r="A30281" s="59" t="str">
        <f t="shared" si="473"/>
        <v/>
      </c>
    </row>
    <row r="30282" spans="1:1" ht="18" customHeight="1" x14ac:dyDescent="0.25">
      <c r="A30282" s="59" t="str">
        <f t="shared" si="473"/>
        <v/>
      </c>
    </row>
    <row r="30283" spans="1:1" ht="18" customHeight="1" x14ac:dyDescent="0.25">
      <c r="A30283" s="59" t="str">
        <f t="shared" si="473"/>
        <v/>
      </c>
    </row>
    <row r="30284" spans="1:1" ht="18" customHeight="1" x14ac:dyDescent="0.25">
      <c r="A30284" s="59" t="str">
        <f t="shared" si="473"/>
        <v/>
      </c>
    </row>
    <row r="30285" spans="1:1" ht="18" customHeight="1" x14ac:dyDescent="0.25">
      <c r="A30285" s="59" t="str">
        <f t="shared" si="473"/>
        <v/>
      </c>
    </row>
    <row r="30286" spans="1:1" ht="18" customHeight="1" x14ac:dyDescent="0.25">
      <c r="A30286" s="59" t="str">
        <f t="shared" si="473"/>
        <v/>
      </c>
    </row>
    <row r="30287" spans="1:1" ht="18" customHeight="1" x14ac:dyDescent="0.25">
      <c r="A30287" s="59" t="str">
        <f t="shared" si="473"/>
        <v/>
      </c>
    </row>
    <row r="30288" spans="1:1" ht="18" customHeight="1" x14ac:dyDescent="0.25">
      <c r="A30288" s="59" t="str">
        <f t="shared" si="473"/>
        <v/>
      </c>
    </row>
    <row r="30289" spans="1:1" ht="18" customHeight="1" x14ac:dyDescent="0.25">
      <c r="A30289" s="59" t="str">
        <f t="shared" si="473"/>
        <v/>
      </c>
    </row>
    <row r="30290" spans="1:1" ht="18" customHeight="1" x14ac:dyDescent="0.25">
      <c r="A30290" s="59" t="str">
        <f t="shared" si="473"/>
        <v/>
      </c>
    </row>
    <row r="30291" spans="1:1" ht="18" customHeight="1" x14ac:dyDescent="0.25">
      <c r="A30291" s="59" t="str">
        <f t="shared" si="473"/>
        <v/>
      </c>
    </row>
    <row r="30292" spans="1:1" ht="18" customHeight="1" x14ac:dyDescent="0.25">
      <c r="A30292" s="59" t="str">
        <f t="shared" si="473"/>
        <v/>
      </c>
    </row>
    <row r="30293" spans="1:1" ht="18" customHeight="1" x14ac:dyDescent="0.25">
      <c r="A30293" s="59" t="str">
        <f t="shared" si="473"/>
        <v/>
      </c>
    </row>
    <row r="30294" spans="1:1" ht="18" customHeight="1" x14ac:dyDescent="0.25">
      <c r="A30294" s="59" t="str">
        <f t="shared" si="473"/>
        <v/>
      </c>
    </row>
    <row r="30295" spans="1:1" ht="18" customHeight="1" x14ac:dyDescent="0.25">
      <c r="A30295" s="59" t="str">
        <f t="shared" si="473"/>
        <v/>
      </c>
    </row>
    <row r="30296" spans="1:1" ht="18" customHeight="1" x14ac:dyDescent="0.25">
      <c r="A30296" s="59" t="str">
        <f t="shared" si="473"/>
        <v/>
      </c>
    </row>
    <row r="30297" spans="1:1" ht="18" customHeight="1" x14ac:dyDescent="0.25">
      <c r="A30297" s="59" t="str">
        <f t="shared" si="473"/>
        <v/>
      </c>
    </row>
    <row r="30298" spans="1:1" ht="18" customHeight="1" x14ac:dyDescent="0.25">
      <c r="A30298" s="59" t="str">
        <f t="shared" si="473"/>
        <v/>
      </c>
    </row>
    <row r="30299" spans="1:1" ht="18" customHeight="1" x14ac:dyDescent="0.25">
      <c r="A30299" s="59" t="str">
        <f t="shared" si="473"/>
        <v/>
      </c>
    </row>
    <row r="30300" spans="1:1" ht="18" customHeight="1" x14ac:dyDescent="0.25">
      <c r="A30300" s="59" t="str">
        <f t="shared" si="473"/>
        <v/>
      </c>
    </row>
    <row r="30301" spans="1:1" ht="18" customHeight="1" x14ac:dyDescent="0.25">
      <c r="A30301" s="59" t="str">
        <f t="shared" si="473"/>
        <v/>
      </c>
    </row>
    <row r="30302" spans="1:1" ht="18" customHeight="1" x14ac:dyDescent="0.25">
      <c r="A30302" s="59" t="str">
        <f t="shared" si="473"/>
        <v/>
      </c>
    </row>
    <row r="30303" spans="1:1" ht="18" customHeight="1" x14ac:dyDescent="0.25">
      <c r="A30303" s="59" t="str">
        <f t="shared" si="473"/>
        <v/>
      </c>
    </row>
    <row r="30304" spans="1:1" ht="18" customHeight="1" x14ac:dyDescent="0.25">
      <c r="A30304" s="59" t="str">
        <f t="shared" si="473"/>
        <v/>
      </c>
    </row>
    <row r="30305" spans="1:1" ht="18" customHeight="1" x14ac:dyDescent="0.25">
      <c r="A30305" s="59" t="str">
        <f t="shared" si="473"/>
        <v/>
      </c>
    </row>
    <row r="30306" spans="1:1" ht="18" customHeight="1" x14ac:dyDescent="0.25">
      <c r="A30306" s="59" t="str">
        <f t="shared" si="473"/>
        <v/>
      </c>
    </row>
    <row r="30307" spans="1:1" ht="18" customHeight="1" x14ac:dyDescent="0.25">
      <c r="A30307" s="59" t="str">
        <f t="shared" si="473"/>
        <v/>
      </c>
    </row>
    <row r="30308" spans="1:1" ht="18" customHeight="1" x14ac:dyDescent="0.25">
      <c r="A30308" s="59" t="str">
        <f t="shared" si="473"/>
        <v/>
      </c>
    </row>
    <row r="30309" spans="1:1" ht="18" customHeight="1" x14ac:dyDescent="0.25">
      <c r="A30309" s="59" t="str">
        <f t="shared" si="473"/>
        <v/>
      </c>
    </row>
    <row r="30310" spans="1:1" ht="18" customHeight="1" x14ac:dyDescent="0.25">
      <c r="A30310" s="59" t="str">
        <f t="shared" si="473"/>
        <v/>
      </c>
    </row>
    <row r="30311" spans="1:1" ht="18" customHeight="1" x14ac:dyDescent="0.25">
      <c r="A30311" s="59" t="str">
        <f t="shared" si="473"/>
        <v/>
      </c>
    </row>
    <row r="30312" spans="1:1" ht="18" customHeight="1" x14ac:dyDescent="0.25">
      <c r="A30312" s="59" t="str">
        <f t="shared" si="473"/>
        <v/>
      </c>
    </row>
    <row r="30313" spans="1:1" ht="18" customHeight="1" x14ac:dyDescent="0.25">
      <c r="A30313" s="59" t="str">
        <f t="shared" si="473"/>
        <v/>
      </c>
    </row>
    <row r="30314" spans="1:1" ht="18" customHeight="1" x14ac:dyDescent="0.25">
      <c r="A30314" s="59" t="str">
        <f t="shared" si="473"/>
        <v/>
      </c>
    </row>
    <row r="30315" spans="1:1" ht="18" customHeight="1" x14ac:dyDescent="0.25">
      <c r="A30315" s="59" t="str">
        <f t="shared" si="473"/>
        <v/>
      </c>
    </row>
    <row r="30316" spans="1:1" ht="18" customHeight="1" x14ac:dyDescent="0.25">
      <c r="A30316" s="59" t="str">
        <f t="shared" si="473"/>
        <v/>
      </c>
    </row>
    <row r="30317" spans="1:1" ht="18" customHeight="1" x14ac:dyDescent="0.25">
      <c r="A30317" s="59" t="str">
        <f t="shared" si="473"/>
        <v/>
      </c>
    </row>
    <row r="30318" spans="1:1" ht="18" customHeight="1" x14ac:dyDescent="0.25">
      <c r="A30318" s="59" t="str">
        <f t="shared" ref="A30318:A30381" si="474">IF(B30318&lt;&gt;"",DATE(2020,INT((ROW(A30316)-1)/78)+1,1),"")</f>
        <v/>
      </c>
    </row>
    <row r="30319" spans="1:1" ht="18" customHeight="1" x14ac:dyDescent="0.25">
      <c r="A30319" s="59" t="str">
        <f t="shared" si="474"/>
        <v/>
      </c>
    </row>
    <row r="30320" spans="1:1" ht="18" customHeight="1" x14ac:dyDescent="0.25">
      <c r="A30320" s="59" t="str">
        <f t="shared" si="474"/>
        <v/>
      </c>
    </row>
    <row r="30321" spans="1:1" ht="18" customHeight="1" x14ac:dyDescent="0.25">
      <c r="A30321" s="59" t="str">
        <f t="shared" si="474"/>
        <v/>
      </c>
    </row>
    <row r="30322" spans="1:1" ht="18" customHeight="1" x14ac:dyDescent="0.25">
      <c r="A30322" s="59" t="str">
        <f t="shared" si="474"/>
        <v/>
      </c>
    </row>
    <row r="30323" spans="1:1" ht="18" customHeight="1" x14ac:dyDescent="0.25">
      <c r="A30323" s="59" t="str">
        <f t="shared" si="474"/>
        <v/>
      </c>
    </row>
    <row r="30324" spans="1:1" ht="18" customHeight="1" x14ac:dyDescent="0.25">
      <c r="A30324" s="59" t="str">
        <f t="shared" si="474"/>
        <v/>
      </c>
    </row>
    <row r="30325" spans="1:1" ht="18" customHeight="1" x14ac:dyDescent="0.25">
      <c r="A30325" s="59" t="str">
        <f t="shared" si="474"/>
        <v/>
      </c>
    </row>
    <row r="30326" spans="1:1" ht="18" customHeight="1" x14ac:dyDescent="0.25">
      <c r="A30326" s="59" t="str">
        <f t="shared" si="474"/>
        <v/>
      </c>
    </row>
    <row r="30327" spans="1:1" ht="18" customHeight="1" x14ac:dyDescent="0.25">
      <c r="A30327" s="59" t="str">
        <f t="shared" si="474"/>
        <v/>
      </c>
    </row>
    <row r="30328" spans="1:1" ht="18" customHeight="1" x14ac:dyDescent="0.25">
      <c r="A30328" s="59" t="str">
        <f t="shared" si="474"/>
        <v/>
      </c>
    </row>
    <row r="30329" spans="1:1" ht="18" customHeight="1" x14ac:dyDescent="0.25">
      <c r="A30329" s="59" t="str">
        <f t="shared" si="474"/>
        <v/>
      </c>
    </row>
    <row r="30330" spans="1:1" ht="18" customHeight="1" x14ac:dyDescent="0.25">
      <c r="A30330" s="59" t="str">
        <f t="shared" si="474"/>
        <v/>
      </c>
    </row>
    <row r="30331" spans="1:1" ht="18" customHeight="1" x14ac:dyDescent="0.25">
      <c r="A30331" s="59" t="str">
        <f t="shared" si="474"/>
        <v/>
      </c>
    </row>
    <row r="30332" spans="1:1" ht="18" customHeight="1" x14ac:dyDescent="0.25">
      <c r="A30332" s="59" t="str">
        <f t="shared" si="474"/>
        <v/>
      </c>
    </row>
    <row r="30333" spans="1:1" ht="18" customHeight="1" x14ac:dyDescent="0.25">
      <c r="A30333" s="59" t="str">
        <f t="shared" si="474"/>
        <v/>
      </c>
    </row>
    <row r="30334" spans="1:1" ht="18" customHeight="1" x14ac:dyDescent="0.25">
      <c r="A30334" s="59" t="str">
        <f t="shared" si="474"/>
        <v/>
      </c>
    </row>
    <row r="30335" spans="1:1" ht="18" customHeight="1" x14ac:dyDescent="0.25">
      <c r="A30335" s="59" t="str">
        <f t="shared" si="474"/>
        <v/>
      </c>
    </row>
    <row r="30336" spans="1:1" ht="18" customHeight="1" x14ac:dyDescent="0.25">
      <c r="A30336" s="59" t="str">
        <f t="shared" si="474"/>
        <v/>
      </c>
    </row>
    <row r="30337" spans="1:1" ht="18" customHeight="1" x14ac:dyDescent="0.25">
      <c r="A30337" s="59" t="str">
        <f t="shared" si="474"/>
        <v/>
      </c>
    </row>
    <row r="30338" spans="1:1" ht="18" customHeight="1" x14ac:dyDescent="0.25">
      <c r="A30338" s="59" t="str">
        <f t="shared" si="474"/>
        <v/>
      </c>
    </row>
    <row r="30339" spans="1:1" ht="18" customHeight="1" x14ac:dyDescent="0.25">
      <c r="A30339" s="59" t="str">
        <f t="shared" si="474"/>
        <v/>
      </c>
    </row>
    <row r="30340" spans="1:1" ht="18" customHeight="1" x14ac:dyDescent="0.25">
      <c r="A30340" s="59" t="str">
        <f t="shared" si="474"/>
        <v/>
      </c>
    </row>
    <row r="30341" spans="1:1" ht="18" customHeight="1" x14ac:dyDescent="0.25">
      <c r="A30341" s="59" t="str">
        <f t="shared" si="474"/>
        <v/>
      </c>
    </row>
    <row r="30342" spans="1:1" ht="18" customHeight="1" x14ac:dyDescent="0.25">
      <c r="A30342" s="59" t="str">
        <f t="shared" si="474"/>
        <v/>
      </c>
    </row>
    <row r="30343" spans="1:1" ht="18" customHeight="1" x14ac:dyDescent="0.25">
      <c r="A30343" s="59" t="str">
        <f t="shared" si="474"/>
        <v/>
      </c>
    </row>
    <row r="30344" spans="1:1" ht="18" customHeight="1" x14ac:dyDescent="0.25">
      <c r="A30344" s="59" t="str">
        <f t="shared" si="474"/>
        <v/>
      </c>
    </row>
    <row r="30345" spans="1:1" ht="18" customHeight="1" x14ac:dyDescent="0.25">
      <c r="A30345" s="59" t="str">
        <f t="shared" si="474"/>
        <v/>
      </c>
    </row>
    <row r="30346" spans="1:1" ht="18" customHeight="1" x14ac:dyDescent="0.25">
      <c r="A30346" s="59" t="str">
        <f t="shared" si="474"/>
        <v/>
      </c>
    </row>
    <row r="30347" spans="1:1" ht="18" customHeight="1" x14ac:dyDescent="0.25">
      <c r="A30347" s="59" t="str">
        <f t="shared" si="474"/>
        <v/>
      </c>
    </row>
    <row r="30348" spans="1:1" ht="18" customHeight="1" x14ac:dyDescent="0.25">
      <c r="A30348" s="59" t="str">
        <f t="shared" si="474"/>
        <v/>
      </c>
    </row>
    <row r="30349" spans="1:1" ht="18" customHeight="1" x14ac:dyDescent="0.25">
      <c r="A30349" s="59" t="str">
        <f t="shared" si="474"/>
        <v/>
      </c>
    </row>
    <row r="30350" spans="1:1" ht="18" customHeight="1" x14ac:dyDescent="0.25">
      <c r="A30350" s="59" t="str">
        <f t="shared" si="474"/>
        <v/>
      </c>
    </row>
    <row r="30351" spans="1:1" ht="18" customHeight="1" x14ac:dyDescent="0.25">
      <c r="A30351" s="59" t="str">
        <f t="shared" si="474"/>
        <v/>
      </c>
    </row>
    <row r="30352" spans="1:1" ht="18" customHeight="1" x14ac:dyDescent="0.25">
      <c r="A30352" s="59" t="str">
        <f t="shared" si="474"/>
        <v/>
      </c>
    </row>
    <row r="30353" spans="1:1" ht="18" customHeight="1" x14ac:dyDescent="0.25">
      <c r="A30353" s="59" t="str">
        <f t="shared" si="474"/>
        <v/>
      </c>
    </row>
    <row r="30354" spans="1:1" ht="18" customHeight="1" x14ac:dyDescent="0.25">
      <c r="A30354" s="59" t="str">
        <f t="shared" si="474"/>
        <v/>
      </c>
    </row>
    <row r="30355" spans="1:1" ht="18" customHeight="1" x14ac:dyDescent="0.25">
      <c r="A30355" s="59" t="str">
        <f t="shared" si="474"/>
        <v/>
      </c>
    </row>
    <row r="30356" spans="1:1" ht="18" customHeight="1" x14ac:dyDescent="0.25">
      <c r="A30356" s="59" t="str">
        <f t="shared" si="474"/>
        <v/>
      </c>
    </row>
    <row r="30357" spans="1:1" ht="18" customHeight="1" x14ac:dyDescent="0.25">
      <c r="A30357" s="59" t="str">
        <f t="shared" si="474"/>
        <v/>
      </c>
    </row>
    <row r="30358" spans="1:1" ht="18" customHeight="1" x14ac:dyDescent="0.25">
      <c r="A30358" s="59" t="str">
        <f t="shared" si="474"/>
        <v/>
      </c>
    </row>
    <row r="30359" spans="1:1" ht="18" customHeight="1" x14ac:dyDescent="0.25">
      <c r="A30359" s="59" t="str">
        <f t="shared" si="474"/>
        <v/>
      </c>
    </row>
    <row r="30360" spans="1:1" ht="18" customHeight="1" x14ac:dyDescent="0.25">
      <c r="A30360" s="59" t="str">
        <f t="shared" si="474"/>
        <v/>
      </c>
    </row>
    <row r="30361" spans="1:1" ht="18" customHeight="1" x14ac:dyDescent="0.25">
      <c r="A30361" s="59" t="str">
        <f t="shared" si="474"/>
        <v/>
      </c>
    </row>
    <row r="30362" spans="1:1" ht="18" customHeight="1" x14ac:dyDescent="0.25">
      <c r="A30362" s="59" t="str">
        <f t="shared" si="474"/>
        <v/>
      </c>
    </row>
    <row r="30363" spans="1:1" ht="18" customHeight="1" x14ac:dyDescent="0.25">
      <c r="A30363" s="59" t="str">
        <f t="shared" si="474"/>
        <v/>
      </c>
    </row>
    <row r="30364" spans="1:1" ht="18" customHeight="1" x14ac:dyDescent="0.25">
      <c r="A30364" s="59" t="str">
        <f t="shared" si="474"/>
        <v/>
      </c>
    </row>
    <row r="30365" spans="1:1" ht="18" customHeight="1" x14ac:dyDescent="0.25">
      <c r="A30365" s="59" t="str">
        <f t="shared" si="474"/>
        <v/>
      </c>
    </row>
    <row r="30366" spans="1:1" ht="18" customHeight="1" x14ac:dyDescent="0.25">
      <c r="A30366" s="59" t="str">
        <f t="shared" si="474"/>
        <v/>
      </c>
    </row>
    <row r="30367" spans="1:1" ht="18" customHeight="1" x14ac:dyDescent="0.25">
      <c r="A30367" s="59" t="str">
        <f t="shared" si="474"/>
        <v/>
      </c>
    </row>
    <row r="30368" spans="1:1" ht="18" customHeight="1" x14ac:dyDescent="0.25">
      <c r="A30368" s="59" t="str">
        <f t="shared" si="474"/>
        <v/>
      </c>
    </row>
    <row r="30369" spans="1:1" ht="18" customHeight="1" x14ac:dyDescent="0.25">
      <c r="A30369" s="59" t="str">
        <f t="shared" si="474"/>
        <v/>
      </c>
    </row>
    <row r="30370" spans="1:1" ht="18" customHeight="1" x14ac:dyDescent="0.25">
      <c r="A30370" s="59" t="str">
        <f t="shared" si="474"/>
        <v/>
      </c>
    </row>
    <row r="30371" spans="1:1" ht="18" customHeight="1" x14ac:dyDescent="0.25">
      <c r="A30371" s="59" t="str">
        <f t="shared" si="474"/>
        <v/>
      </c>
    </row>
    <row r="30372" spans="1:1" ht="18" customHeight="1" x14ac:dyDescent="0.25">
      <c r="A30372" s="59" t="str">
        <f t="shared" si="474"/>
        <v/>
      </c>
    </row>
    <row r="30373" spans="1:1" ht="18" customHeight="1" x14ac:dyDescent="0.25">
      <c r="A30373" s="59" t="str">
        <f t="shared" si="474"/>
        <v/>
      </c>
    </row>
    <row r="30374" spans="1:1" ht="18" customHeight="1" x14ac:dyDescent="0.25">
      <c r="A30374" s="59" t="str">
        <f t="shared" si="474"/>
        <v/>
      </c>
    </row>
    <row r="30375" spans="1:1" ht="18" customHeight="1" x14ac:dyDescent="0.25">
      <c r="A30375" s="59" t="str">
        <f t="shared" si="474"/>
        <v/>
      </c>
    </row>
    <row r="30376" spans="1:1" ht="18" customHeight="1" x14ac:dyDescent="0.25">
      <c r="A30376" s="59" t="str">
        <f t="shared" si="474"/>
        <v/>
      </c>
    </row>
    <row r="30377" spans="1:1" ht="18" customHeight="1" x14ac:dyDescent="0.25">
      <c r="A30377" s="59" t="str">
        <f t="shared" si="474"/>
        <v/>
      </c>
    </row>
    <row r="30378" spans="1:1" ht="18" customHeight="1" x14ac:dyDescent="0.25">
      <c r="A30378" s="59" t="str">
        <f t="shared" si="474"/>
        <v/>
      </c>
    </row>
    <row r="30379" spans="1:1" ht="18" customHeight="1" x14ac:dyDescent="0.25">
      <c r="A30379" s="59" t="str">
        <f t="shared" si="474"/>
        <v/>
      </c>
    </row>
    <row r="30380" spans="1:1" ht="18" customHeight="1" x14ac:dyDescent="0.25">
      <c r="A30380" s="59" t="str">
        <f t="shared" si="474"/>
        <v/>
      </c>
    </row>
    <row r="30381" spans="1:1" ht="18" customHeight="1" x14ac:dyDescent="0.25">
      <c r="A30381" s="59" t="str">
        <f t="shared" si="474"/>
        <v/>
      </c>
    </row>
    <row r="30382" spans="1:1" ht="18" customHeight="1" x14ac:dyDescent="0.25">
      <c r="A30382" s="59" t="str">
        <f t="shared" ref="A30382:A30445" si="475">IF(B30382&lt;&gt;"",DATE(2020,INT((ROW(A30380)-1)/78)+1,1),"")</f>
        <v/>
      </c>
    </row>
    <row r="30383" spans="1:1" ht="18" customHeight="1" x14ac:dyDescent="0.25">
      <c r="A30383" s="59" t="str">
        <f t="shared" si="475"/>
        <v/>
      </c>
    </row>
    <row r="30384" spans="1:1" ht="18" customHeight="1" x14ac:dyDescent="0.25">
      <c r="A30384" s="59" t="str">
        <f t="shared" si="475"/>
        <v/>
      </c>
    </row>
    <row r="30385" spans="1:1" ht="18" customHeight="1" x14ac:dyDescent="0.25">
      <c r="A30385" s="59" t="str">
        <f t="shared" si="475"/>
        <v/>
      </c>
    </row>
    <row r="30386" spans="1:1" ht="18" customHeight="1" x14ac:dyDescent="0.25">
      <c r="A30386" s="59" t="str">
        <f t="shared" si="475"/>
        <v/>
      </c>
    </row>
    <row r="30387" spans="1:1" ht="18" customHeight="1" x14ac:dyDescent="0.25">
      <c r="A30387" s="59" t="str">
        <f t="shared" si="475"/>
        <v/>
      </c>
    </row>
    <row r="30388" spans="1:1" ht="18" customHeight="1" x14ac:dyDescent="0.25">
      <c r="A30388" s="59" t="str">
        <f t="shared" si="475"/>
        <v/>
      </c>
    </row>
    <row r="30389" spans="1:1" ht="18" customHeight="1" x14ac:dyDescent="0.25">
      <c r="A30389" s="59" t="str">
        <f t="shared" si="475"/>
        <v/>
      </c>
    </row>
    <row r="30390" spans="1:1" ht="18" customHeight="1" x14ac:dyDescent="0.25">
      <c r="A30390" s="59" t="str">
        <f t="shared" si="475"/>
        <v/>
      </c>
    </row>
    <row r="30391" spans="1:1" ht="18" customHeight="1" x14ac:dyDescent="0.25">
      <c r="A30391" s="59" t="str">
        <f t="shared" si="475"/>
        <v/>
      </c>
    </row>
    <row r="30392" spans="1:1" ht="18" customHeight="1" x14ac:dyDescent="0.25">
      <c r="A30392" s="59" t="str">
        <f t="shared" si="475"/>
        <v/>
      </c>
    </row>
    <row r="30393" spans="1:1" ht="18" customHeight="1" x14ac:dyDescent="0.25">
      <c r="A30393" s="59" t="str">
        <f t="shared" si="475"/>
        <v/>
      </c>
    </row>
    <row r="30394" spans="1:1" ht="18" customHeight="1" x14ac:dyDescent="0.25">
      <c r="A30394" s="59" t="str">
        <f t="shared" si="475"/>
        <v/>
      </c>
    </row>
    <row r="30395" spans="1:1" ht="18" customHeight="1" x14ac:dyDescent="0.25">
      <c r="A30395" s="59" t="str">
        <f t="shared" si="475"/>
        <v/>
      </c>
    </row>
    <row r="30396" spans="1:1" ht="18" customHeight="1" x14ac:dyDescent="0.25">
      <c r="A30396" s="59" t="str">
        <f t="shared" si="475"/>
        <v/>
      </c>
    </row>
    <row r="30397" spans="1:1" ht="18" customHeight="1" x14ac:dyDescent="0.25">
      <c r="A30397" s="59" t="str">
        <f t="shared" si="475"/>
        <v/>
      </c>
    </row>
    <row r="30398" spans="1:1" ht="18" customHeight="1" x14ac:dyDescent="0.25">
      <c r="A30398" s="59" t="str">
        <f t="shared" si="475"/>
        <v/>
      </c>
    </row>
    <row r="30399" spans="1:1" ht="18" customHeight="1" x14ac:dyDescent="0.25">
      <c r="A30399" s="59" t="str">
        <f t="shared" si="475"/>
        <v/>
      </c>
    </row>
    <row r="30400" spans="1:1" ht="18" customHeight="1" x14ac:dyDescent="0.25">
      <c r="A30400" s="59" t="str">
        <f t="shared" si="475"/>
        <v/>
      </c>
    </row>
    <row r="30401" spans="1:1" ht="18" customHeight="1" x14ac:dyDescent="0.25">
      <c r="A30401" s="59" t="str">
        <f t="shared" si="475"/>
        <v/>
      </c>
    </row>
    <row r="30402" spans="1:1" ht="18" customHeight="1" x14ac:dyDescent="0.25">
      <c r="A30402" s="59" t="str">
        <f t="shared" si="475"/>
        <v/>
      </c>
    </row>
    <row r="30403" spans="1:1" ht="18" customHeight="1" x14ac:dyDescent="0.25">
      <c r="A30403" s="59" t="str">
        <f t="shared" si="475"/>
        <v/>
      </c>
    </row>
    <row r="30404" spans="1:1" ht="18" customHeight="1" x14ac:dyDescent="0.25">
      <c r="A30404" s="59" t="str">
        <f t="shared" si="475"/>
        <v/>
      </c>
    </row>
    <row r="30405" spans="1:1" ht="18" customHeight="1" x14ac:dyDescent="0.25">
      <c r="A30405" s="59" t="str">
        <f t="shared" si="475"/>
        <v/>
      </c>
    </row>
    <row r="30406" spans="1:1" ht="18" customHeight="1" x14ac:dyDescent="0.25">
      <c r="A30406" s="59" t="str">
        <f t="shared" si="475"/>
        <v/>
      </c>
    </row>
    <row r="30407" spans="1:1" ht="18" customHeight="1" x14ac:dyDescent="0.25">
      <c r="A30407" s="59" t="str">
        <f t="shared" si="475"/>
        <v/>
      </c>
    </row>
    <row r="30408" spans="1:1" ht="18" customHeight="1" x14ac:dyDescent="0.25">
      <c r="A30408" s="59" t="str">
        <f t="shared" si="475"/>
        <v/>
      </c>
    </row>
    <row r="30409" spans="1:1" ht="18" customHeight="1" x14ac:dyDescent="0.25">
      <c r="A30409" s="59" t="str">
        <f t="shared" si="475"/>
        <v/>
      </c>
    </row>
    <row r="30410" spans="1:1" ht="18" customHeight="1" x14ac:dyDescent="0.25">
      <c r="A30410" s="59" t="str">
        <f t="shared" si="475"/>
        <v/>
      </c>
    </row>
    <row r="30411" spans="1:1" ht="18" customHeight="1" x14ac:dyDescent="0.25">
      <c r="A30411" s="59" t="str">
        <f t="shared" si="475"/>
        <v/>
      </c>
    </row>
    <row r="30412" spans="1:1" ht="18" customHeight="1" x14ac:dyDescent="0.25">
      <c r="A30412" s="59" t="str">
        <f t="shared" si="475"/>
        <v/>
      </c>
    </row>
    <row r="30413" spans="1:1" ht="18" customHeight="1" x14ac:dyDescent="0.25">
      <c r="A30413" s="59" t="str">
        <f t="shared" si="475"/>
        <v/>
      </c>
    </row>
    <row r="30414" spans="1:1" ht="18" customHeight="1" x14ac:dyDescent="0.25">
      <c r="A30414" s="59" t="str">
        <f t="shared" si="475"/>
        <v/>
      </c>
    </row>
    <row r="30415" spans="1:1" ht="18" customHeight="1" x14ac:dyDescent="0.25">
      <c r="A30415" s="59" t="str">
        <f t="shared" si="475"/>
        <v/>
      </c>
    </row>
    <row r="30416" spans="1:1" ht="18" customHeight="1" x14ac:dyDescent="0.25">
      <c r="A30416" s="59" t="str">
        <f t="shared" si="475"/>
        <v/>
      </c>
    </row>
    <row r="30417" spans="1:1" ht="18" customHeight="1" x14ac:dyDescent="0.25">
      <c r="A30417" s="59" t="str">
        <f t="shared" si="475"/>
        <v/>
      </c>
    </row>
    <row r="30418" spans="1:1" ht="18" customHeight="1" x14ac:dyDescent="0.25">
      <c r="A30418" s="59" t="str">
        <f t="shared" si="475"/>
        <v/>
      </c>
    </row>
    <row r="30419" spans="1:1" ht="18" customHeight="1" x14ac:dyDescent="0.25">
      <c r="A30419" s="59" t="str">
        <f t="shared" si="475"/>
        <v/>
      </c>
    </row>
    <row r="30420" spans="1:1" ht="18" customHeight="1" x14ac:dyDescent="0.25">
      <c r="A30420" s="59" t="str">
        <f t="shared" si="475"/>
        <v/>
      </c>
    </row>
    <row r="30421" spans="1:1" ht="18" customHeight="1" x14ac:dyDescent="0.25">
      <c r="A30421" s="59" t="str">
        <f t="shared" si="475"/>
        <v/>
      </c>
    </row>
    <row r="30422" spans="1:1" ht="18" customHeight="1" x14ac:dyDescent="0.25">
      <c r="A30422" s="59" t="str">
        <f t="shared" si="475"/>
        <v/>
      </c>
    </row>
    <row r="30423" spans="1:1" ht="18" customHeight="1" x14ac:dyDescent="0.25">
      <c r="A30423" s="59" t="str">
        <f t="shared" si="475"/>
        <v/>
      </c>
    </row>
    <row r="30424" spans="1:1" ht="18" customHeight="1" x14ac:dyDescent="0.25">
      <c r="A30424" s="59" t="str">
        <f t="shared" si="475"/>
        <v/>
      </c>
    </row>
    <row r="30425" spans="1:1" ht="18" customHeight="1" x14ac:dyDescent="0.25">
      <c r="A30425" s="59" t="str">
        <f t="shared" si="475"/>
        <v/>
      </c>
    </row>
    <row r="30426" spans="1:1" ht="18" customHeight="1" x14ac:dyDescent="0.25">
      <c r="A30426" s="59" t="str">
        <f t="shared" si="475"/>
        <v/>
      </c>
    </row>
    <row r="30427" spans="1:1" ht="18" customHeight="1" x14ac:dyDescent="0.25">
      <c r="A30427" s="59" t="str">
        <f t="shared" si="475"/>
        <v/>
      </c>
    </row>
    <row r="30428" spans="1:1" ht="18" customHeight="1" x14ac:dyDescent="0.25">
      <c r="A30428" s="59" t="str">
        <f t="shared" si="475"/>
        <v/>
      </c>
    </row>
    <row r="30429" spans="1:1" ht="18" customHeight="1" x14ac:dyDescent="0.25">
      <c r="A30429" s="59" t="str">
        <f t="shared" si="475"/>
        <v/>
      </c>
    </row>
    <row r="30430" spans="1:1" ht="18" customHeight="1" x14ac:dyDescent="0.25">
      <c r="A30430" s="59" t="str">
        <f t="shared" si="475"/>
        <v/>
      </c>
    </row>
    <row r="30431" spans="1:1" ht="18" customHeight="1" x14ac:dyDescent="0.25">
      <c r="A30431" s="59" t="str">
        <f t="shared" si="475"/>
        <v/>
      </c>
    </row>
    <row r="30432" spans="1:1" ht="18" customHeight="1" x14ac:dyDescent="0.25">
      <c r="A30432" s="59" t="str">
        <f t="shared" si="475"/>
        <v/>
      </c>
    </row>
    <row r="30433" spans="1:1" ht="18" customHeight="1" x14ac:dyDescent="0.25">
      <c r="A30433" s="59" t="str">
        <f t="shared" si="475"/>
        <v/>
      </c>
    </row>
    <row r="30434" spans="1:1" ht="18" customHeight="1" x14ac:dyDescent="0.25">
      <c r="A30434" s="59" t="str">
        <f t="shared" si="475"/>
        <v/>
      </c>
    </row>
    <row r="30435" spans="1:1" ht="18" customHeight="1" x14ac:dyDescent="0.25">
      <c r="A30435" s="59" t="str">
        <f t="shared" si="475"/>
        <v/>
      </c>
    </row>
    <row r="30436" spans="1:1" ht="18" customHeight="1" x14ac:dyDescent="0.25">
      <c r="A30436" s="59" t="str">
        <f t="shared" si="475"/>
        <v/>
      </c>
    </row>
    <row r="30437" spans="1:1" ht="18" customHeight="1" x14ac:dyDescent="0.25">
      <c r="A30437" s="59" t="str">
        <f t="shared" si="475"/>
        <v/>
      </c>
    </row>
    <row r="30438" spans="1:1" ht="18" customHeight="1" x14ac:dyDescent="0.25">
      <c r="A30438" s="59" t="str">
        <f t="shared" si="475"/>
        <v/>
      </c>
    </row>
    <row r="30439" spans="1:1" ht="18" customHeight="1" x14ac:dyDescent="0.25">
      <c r="A30439" s="59" t="str">
        <f t="shared" si="475"/>
        <v/>
      </c>
    </row>
    <row r="30440" spans="1:1" ht="18" customHeight="1" x14ac:dyDescent="0.25">
      <c r="A30440" s="59" t="str">
        <f t="shared" si="475"/>
        <v/>
      </c>
    </row>
    <row r="30441" spans="1:1" ht="18" customHeight="1" x14ac:dyDescent="0.25">
      <c r="A30441" s="59" t="str">
        <f t="shared" si="475"/>
        <v/>
      </c>
    </row>
    <row r="30442" spans="1:1" ht="18" customHeight="1" x14ac:dyDescent="0.25">
      <c r="A30442" s="59" t="str">
        <f t="shared" si="475"/>
        <v/>
      </c>
    </row>
    <row r="30443" spans="1:1" ht="18" customHeight="1" x14ac:dyDescent="0.25">
      <c r="A30443" s="59" t="str">
        <f t="shared" si="475"/>
        <v/>
      </c>
    </row>
    <row r="30444" spans="1:1" ht="18" customHeight="1" x14ac:dyDescent="0.25">
      <c r="A30444" s="59" t="str">
        <f t="shared" si="475"/>
        <v/>
      </c>
    </row>
    <row r="30445" spans="1:1" ht="18" customHeight="1" x14ac:dyDescent="0.25">
      <c r="A30445" s="59" t="str">
        <f t="shared" si="475"/>
        <v/>
      </c>
    </row>
    <row r="30446" spans="1:1" ht="18" customHeight="1" x14ac:dyDescent="0.25">
      <c r="A30446" s="59" t="str">
        <f t="shared" ref="A30446:A30509" si="476">IF(B30446&lt;&gt;"",DATE(2020,INT((ROW(A30444)-1)/78)+1,1),"")</f>
        <v/>
      </c>
    </row>
    <row r="30447" spans="1:1" ht="18" customHeight="1" x14ac:dyDescent="0.25">
      <c r="A30447" s="59" t="str">
        <f t="shared" si="476"/>
        <v/>
      </c>
    </row>
    <row r="30448" spans="1:1" ht="18" customHeight="1" x14ac:dyDescent="0.25">
      <c r="A30448" s="59" t="str">
        <f t="shared" si="476"/>
        <v/>
      </c>
    </row>
    <row r="30449" spans="1:1" ht="18" customHeight="1" x14ac:dyDescent="0.25">
      <c r="A30449" s="59" t="str">
        <f t="shared" si="476"/>
        <v/>
      </c>
    </row>
    <row r="30450" spans="1:1" ht="18" customHeight="1" x14ac:dyDescent="0.25">
      <c r="A30450" s="59" t="str">
        <f t="shared" si="476"/>
        <v/>
      </c>
    </row>
    <row r="30451" spans="1:1" ht="18" customHeight="1" x14ac:dyDescent="0.25">
      <c r="A30451" s="59" t="str">
        <f t="shared" si="476"/>
        <v/>
      </c>
    </row>
    <row r="30452" spans="1:1" ht="18" customHeight="1" x14ac:dyDescent="0.25">
      <c r="A30452" s="59" t="str">
        <f t="shared" si="476"/>
        <v/>
      </c>
    </row>
    <row r="30453" spans="1:1" ht="18" customHeight="1" x14ac:dyDescent="0.25">
      <c r="A30453" s="59" t="str">
        <f t="shared" si="476"/>
        <v/>
      </c>
    </row>
    <row r="30454" spans="1:1" ht="18" customHeight="1" x14ac:dyDescent="0.25">
      <c r="A30454" s="59" t="str">
        <f t="shared" si="476"/>
        <v/>
      </c>
    </row>
    <row r="30455" spans="1:1" ht="18" customHeight="1" x14ac:dyDescent="0.25">
      <c r="A30455" s="59" t="str">
        <f t="shared" si="476"/>
        <v/>
      </c>
    </row>
    <row r="30456" spans="1:1" ht="18" customHeight="1" x14ac:dyDescent="0.25">
      <c r="A30456" s="59" t="str">
        <f t="shared" si="476"/>
        <v/>
      </c>
    </row>
    <row r="30457" spans="1:1" ht="18" customHeight="1" x14ac:dyDescent="0.25">
      <c r="A30457" s="59" t="str">
        <f t="shared" si="476"/>
        <v/>
      </c>
    </row>
    <row r="30458" spans="1:1" ht="18" customHeight="1" x14ac:dyDescent="0.25">
      <c r="A30458" s="59" t="str">
        <f t="shared" si="476"/>
        <v/>
      </c>
    </row>
    <row r="30459" spans="1:1" ht="18" customHeight="1" x14ac:dyDescent="0.25">
      <c r="A30459" s="59" t="str">
        <f t="shared" si="476"/>
        <v/>
      </c>
    </row>
    <row r="30460" spans="1:1" ht="18" customHeight="1" x14ac:dyDescent="0.25">
      <c r="A30460" s="59" t="str">
        <f t="shared" si="476"/>
        <v/>
      </c>
    </row>
    <row r="30461" spans="1:1" ht="18" customHeight="1" x14ac:dyDescent="0.25">
      <c r="A30461" s="59" t="str">
        <f t="shared" si="476"/>
        <v/>
      </c>
    </row>
    <row r="30462" spans="1:1" ht="18" customHeight="1" x14ac:dyDescent="0.25">
      <c r="A30462" s="59" t="str">
        <f t="shared" si="476"/>
        <v/>
      </c>
    </row>
    <row r="30463" spans="1:1" ht="18" customHeight="1" x14ac:dyDescent="0.25">
      <c r="A30463" s="59" t="str">
        <f t="shared" si="476"/>
        <v/>
      </c>
    </row>
    <row r="30464" spans="1:1" ht="18" customHeight="1" x14ac:dyDescent="0.25">
      <c r="A30464" s="59" t="str">
        <f t="shared" si="476"/>
        <v/>
      </c>
    </row>
    <row r="30465" spans="1:1" ht="18" customHeight="1" x14ac:dyDescent="0.25">
      <c r="A30465" s="59" t="str">
        <f t="shared" si="476"/>
        <v/>
      </c>
    </row>
    <row r="30466" spans="1:1" ht="18" customHeight="1" x14ac:dyDescent="0.25">
      <c r="A30466" s="59" t="str">
        <f t="shared" si="476"/>
        <v/>
      </c>
    </row>
    <row r="30467" spans="1:1" ht="18" customHeight="1" x14ac:dyDescent="0.25">
      <c r="A30467" s="59" t="str">
        <f t="shared" si="476"/>
        <v/>
      </c>
    </row>
    <row r="30468" spans="1:1" ht="18" customHeight="1" x14ac:dyDescent="0.25">
      <c r="A30468" s="59" t="str">
        <f t="shared" si="476"/>
        <v/>
      </c>
    </row>
    <row r="30469" spans="1:1" ht="18" customHeight="1" x14ac:dyDescent="0.25">
      <c r="A30469" s="59" t="str">
        <f t="shared" si="476"/>
        <v/>
      </c>
    </row>
    <row r="30470" spans="1:1" ht="18" customHeight="1" x14ac:dyDescent="0.25">
      <c r="A30470" s="59" t="str">
        <f t="shared" si="476"/>
        <v/>
      </c>
    </row>
    <row r="30471" spans="1:1" ht="18" customHeight="1" x14ac:dyDescent="0.25">
      <c r="A30471" s="59" t="str">
        <f t="shared" si="476"/>
        <v/>
      </c>
    </row>
    <row r="30472" spans="1:1" ht="18" customHeight="1" x14ac:dyDescent="0.25">
      <c r="A30472" s="59" t="str">
        <f t="shared" si="476"/>
        <v/>
      </c>
    </row>
    <row r="30473" spans="1:1" ht="18" customHeight="1" x14ac:dyDescent="0.25">
      <c r="A30473" s="59" t="str">
        <f t="shared" si="476"/>
        <v/>
      </c>
    </row>
    <row r="30474" spans="1:1" ht="18" customHeight="1" x14ac:dyDescent="0.25">
      <c r="A30474" s="59" t="str">
        <f t="shared" si="476"/>
        <v/>
      </c>
    </row>
    <row r="30475" spans="1:1" ht="18" customHeight="1" x14ac:dyDescent="0.25">
      <c r="A30475" s="59" t="str">
        <f t="shared" si="476"/>
        <v/>
      </c>
    </row>
    <row r="30476" spans="1:1" ht="18" customHeight="1" x14ac:dyDescent="0.25">
      <c r="A30476" s="59" t="str">
        <f t="shared" si="476"/>
        <v/>
      </c>
    </row>
    <row r="30477" spans="1:1" ht="18" customHeight="1" x14ac:dyDescent="0.25">
      <c r="A30477" s="59" t="str">
        <f t="shared" si="476"/>
        <v/>
      </c>
    </row>
    <row r="30478" spans="1:1" ht="18" customHeight="1" x14ac:dyDescent="0.25">
      <c r="A30478" s="59" t="str">
        <f t="shared" si="476"/>
        <v/>
      </c>
    </row>
    <row r="30479" spans="1:1" ht="18" customHeight="1" x14ac:dyDescent="0.25">
      <c r="A30479" s="59" t="str">
        <f t="shared" si="476"/>
        <v/>
      </c>
    </row>
    <row r="30480" spans="1:1" ht="18" customHeight="1" x14ac:dyDescent="0.25">
      <c r="A30480" s="59" t="str">
        <f t="shared" si="476"/>
        <v/>
      </c>
    </row>
    <row r="30481" spans="1:1" ht="18" customHeight="1" x14ac:dyDescent="0.25">
      <c r="A30481" s="59" t="str">
        <f t="shared" si="476"/>
        <v/>
      </c>
    </row>
    <row r="30482" spans="1:1" ht="18" customHeight="1" x14ac:dyDescent="0.25">
      <c r="A30482" s="59" t="str">
        <f t="shared" si="476"/>
        <v/>
      </c>
    </row>
    <row r="30483" spans="1:1" ht="18" customHeight="1" x14ac:dyDescent="0.25">
      <c r="A30483" s="59" t="str">
        <f t="shared" si="476"/>
        <v/>
      </c>
    </row>
    <row r="30484" spans="1:1" ht="18" customHeight="1" x14ac:dyDescent="0.25">
      <c r="A30484" s="59" t="str">
        <f t="shared" si="476"/>
        <v/>
      </c>
    </row>
    <row r="30485" spans="1:1" ht="18" customHeight="1" x14ac:dyDescent="0.25">
      <c r="A30485" s="59" t="str">
        <f t="shared" si="476"/>
        <v/>
      </c>
    </row>
    <row r="30486" spans="1:1" ht="18" customHeight="1" x14ac:dyDescent="0.25">
      <c r="A30486" s="59" t="str">
        <f t="shared" si="476"/>
        <v/>
      </c>
    </row>
    <row r="30487" spans="1:1" ht="18" customHeight="1" x14ac:dyDescent="0.25">
      <c r="A30487" s="59" t="str">
        <f t="shared" si="476"/>
        <v/>
      </c>
    </row>
    <row r="30488" spans="1:1" ht="18" customHeight="1" x14ac:dyDescent="0.25">
      <c r="A30488" s="59" t="str">
        <f t="shared" si="476"/>
        <v/>
      </c>
    </row>
    <row r="30489" spans="1:1" ht="18" customHeight="1" x14ac:dyDescent="0.25">
      <c r="A30489" s="59" t="str">
        <f t="shared" si="476"/>
        <v/>
      </c>
    </row>
    <row r="30490" spans="1:1" ht="18" customHeight="1" x14ac:dyDescent="0.25">
      <c r="A30490" s="59" t="str">
        <f t="shared" si="476"/>
        <v/>
      </c>
    </row>
    <row r="30491" spans="1:1" ht="18" customHeight="1" x14ac:dyDescent="0.25">
      <c r="A30491" s="59" t="str">
        <f t="shared" si="476"/>
        <v/>
      </c>
    </row>
    <row r="30492" spans="1:1" ht="18" customHeight="1" x14ac:dyDescent="0.25">
      <c r="A30492" s="59" t="str">
        <f t="shared" si="476"/>
        <v/>
      </c>
    </row>
    <row r="30493" spans="1:1" ht="18" customHeight="1" x14ac:dyDescent="0.25">
      <c r="A30493" s="59" t="str">
        <f t="shared" si="476"/>
        <v/>
      </c>
    </row>
    <row r="30494" spans="1:1" ht="18" customHeight="1" x14ac:dyDescent="0.25">
      <c r="A30494" s="59" t="str">
        <f t="shared" si="476"/>
        <v/>
      </c>
    </row>
    <row r="30495" spans="1:1" ht="18" customHeight="1" x14ac:dyDescent="0.25">
      <c r="A30495" s="59" t="str">
        <f t="shared" si="476"/>
        <v/>
      </c>
    </row>
    <row r="30496" spans="1:1" ht="18" customHeight="1" x14ac:dyDescent="0.25">
      <c r="A30496" s="59" t="str">
        <f t="shared" si="476"/>
        <v/>
      </c>
    </row>
    <row r="30497" spans="1:1" ht="18" customHeight="1" x14ac:dyDescent="0.25">
      <c r="A30497" s="59" t="str">
        <f t="shared" si="476"/>
        <v/>
      </c>
    </row>
    <row r="30498" spans="1:1" ht="18" customHeight="1" x14ac:dyDescent="0.25">
      <c r="A30498" s="59" t="str">
        <f t="shared" si="476"/>
        <v/>
      </c>
    </row>
    <row r="30499" spans="1:1" ht="18" customHeight="1" x14ac:dyDescent="0.25">
      <c r="A30499" s="59" t="str">
        <f t="shared" si="476"/>
        <v/>
      </c>
    </row>
    <row r="30500" spans="1:1" ht="18" customHeight="1" x14ac:dyDescent="0.25">
      <c r="A30500" s="59" t="str">
        <f t="shared" si="476"/>
        <v/>
      </c>
    </row>
    <row r="30501" spans="1:1" ht="18" customHeight="1" x14ac:dyDescent="0.25">
      <c r="A30501" s="59" t="str">
        <f t="shared" si="476"/>
        <v/>
      </c>
    </row>
    <row r="30502" spans="1:1" ht="18" customHeight="1" x14ac:dyDescent="0.25">
      <c r="A30502" s="59" t="str">
        <f t="shared" si="476"/>
        <v/>
      </c>
    </row>
    <row r="30503" spans="1:1" ht="18" customHeight="1" x14ac:dyDescent="0.25">
      <c r="A30503" s="59" t="str">
        <f t="shared" si="476"/>
        <v/>
      </c>
    </row>
    <row r="30504" spans="1:1" ht="18" customHeight="1" x14ac:dyDescent="0.25">
      <c r="A30504" s="59" t="str">
        <f t="shared" si="476"/>
        <v/>
      </c>
    </row>
    <row r="30505" spans="1:1" ht="18" customHeight="1" x14ac:dyDescent="0.25">
      <c r="A30505" s="59" t="str">
        <f t="shared" si="476"/>
        <v/>
      </c>
    </row>
    <row r="30506" spans="1:1" ht="18" customHeight="1" x14ac:dyDescent="0.25">
      <c r="A30506" s="59" t="str">
        <f t="shared" si="476"/>
        <v/>
      </c>
    </row>
    <row r="30507" spans="1:1" ht="18" customHeight="1" x14ac:dyDescent="0.25">
      <c r="A30507" s="59" t="str">
        <f t="shared" si="476"/>
        <v/>
      </c>
    </row>
    <row r="30508" spans="1:1" ht="18" customHeight="1" x14ac:dyDescent="0.25">
      <c r="A30508" s="59" t="str">
        <f t="shared" si="476"/>
        <v/>
      </c>
    </row>
    <row r="30509" spans="1:1" ht="18" customHeight="1" x14ac:dyDescent="0.25">
      <c r="A30509" s="59" t="str">
        <f t="shared" si="476"/>
        <v/>
      </c>
    </row>
    <row r="30510" spans="1:1" ht="18" customHeight="1" x14ac:dyDescent="0.25">
      <c r="A30510" s="59" t="str">
        <f t="shared" ref="A30510:A30573" si="477">IF(B30510&lt;&gt;"",DATE(2020,INT((ROW(A30508)-1)/78)+1,1),"")</f>
        <v/>
      </c>
    </row>
    <row r="30511" spans="1:1" ht="18" customHeight="1" x14ac:dyDescent="0.25">
      <c r="A30511" s="59" t="str">
        <f t="shared" si="477"/>
        <v/>
      </c>
    </row>
    <row r="30512" spans="1:1" ht="18" customHeight="1" x14ac:dyDescent="0.25">
      <c r="A30512" s="59" t="str">
        <f t="shared" si="477"/>
        <v/>
      </c>
    </row>
    <row r="30513" spans="1:1" ht="18" customHeight="1" x14ac:dyDescent="0.25">
      <c r="A30513" s="59" t="str">
        <f t="shared" si="477"/>
        <v/>
      </c>
    </row>
    <row r="30514" spans="1:1" ht="18" customHeight="1" x14ac:dyDescent="0.25">
      <c r="A30514" s="59" t="str">
        <f t="shared" si="477"/>
        <v/>
      </c>
    </row>
    <row r="30515" spans="1:1" ht="18" customHeight="1" x14ac:dyDescent="0.25">
      <c r="A30515" s="59" t="str">
        <f t="shared" si="477"/>
        <v/>
      </c>
    </row>
    <row r="30516" spans="1:1" ht="18" customHeight="1" x14ac:dyDescent="0.25">
      <c r="A30516" s="59" t="str">
        <f t="shared" si="477"/>
        <v/>
      </c>
    </row>
    <row r="30517" spans="1:1" ht="18" customHeight="1" x14ac:dyDescent="0.25">
      <c r="A30517" s="59" t="str">
        <f t="shared" si="477"/>
        <v/>
      </c>
    </row>
    <row r="30518" spans="1:1" ht="18" customHeight="1" x14ac:dyDescent="0.25">
      <c r="A30518" s="59" t="str">
        <f t="shared" si="477"/>
        <v/>
      </c>
    </row>
    <row r="30519" spans="1:1" ht="18" customHeight="1" x14ac:dyDescent="0.25">
      <c r="A30519" s="59" t="str">
        <f t="shared" si="477"/>
        <v/>
      </c>
    </row>
    <row r="30520" spans="1:1" ht="18" customHeight="1" x14ac:dyDescent="0.25">
      <c r="A30520" s="59" t="str">
        <f t="shared" si="477"/>
        <v/>
      </c>
    </row>
    <row r="30521" spans="1:1" ht="18" customHeight="1" x14ac:dyDescent="0.25">
      <c r="A30521" s="59" t="str">
        <f t="shared" si="477"/>
        <v/>
      </c>
    </row>
    <row r="30522" spans="1:1" ht="18" customHeight="1" x14ac:dyDescent="0.25">
      <c r="A30522" s="59" t="str">
        <f t="shared" si="477"/>
        <v/>
      </c>
    </row>
    <row r="30523" spans="1:1" ht="18" customHeight="1" x14ac:dyDescent="0.25">
      <c r="A30523" s="59" t="str">
        <f t="shared" si="477"/>
        <v/>
      </c>
    </row>
    <row r="30524" spans="1:1" ht="18" customHeight="1" x14ac:dyDescent="0.25">
      <c r="A30524" s="59" t="str">
        <f t="shared" si="477"/>
        <v/>
      </c>
    </row>
    <row r="30525" spans="1:1" ht="18" customHeight="1" x14ac:dyDescent="0.25">
      <c r="A30525" s="59" t="str">
        <f t="shared" si="477"/>
        <v/>
      </c>
    </row>
    <row r="30526" spans="1:1" ht="18" customHeight="1" x14ac:dyDescent="0.25">
      <c r="A30526" s="59" t="str">
        <f t="shared" si="477"/>
        <v/>
      </c>
    </row>
    <row r="30527" spans="1:1" ht="18" customHeight="1" x14ac:dyDescent="0.25">
      <c r="A30527" s="59" t="str">
        <f t="shared" si="477"/>
        <v/>
      </c>
    </row>
    <row r="30528" spans="1:1" ht="18" customHeight="1" x14ac:dyDescent="0.25">
      <c r="A30528" s="59" t="str">
        <f t="shared" si="477"/>
        <v/>
      </c>
    </row>
    <row r="30529" spans="1:1" ht="18" customHeight="1" x14ac:dyDescent="0.25">
      <c r="A30529" s="59" t="str">
        <f t="shared" si="477"/>
        <v/>
      </c>
    </row>
    <row r="30530" spans="1:1" ht="18" customHeight="1" x14ac:dyDescent="0.25">
      <c r="A30530" s="59" t="str">
        <f t="shared" si="477"/>
        <v/>
      </c>
    </row>
    <row r="30531" spans="1:1" ht="18" customHeight="1" x14ac:dyDescent="0.25">
      <c r="A30531" s="59" t="str">
        <f t="shared" si="477"/>
        <v/>
      </c>
    </row>
    <row r="30532" spans="1:1" ht="18" customHeight="1" x14ac:dyDescent="0.25">
      <c r="A30532" s="59" t="str">
        <f t="shared" si="477"/>
        <v/>
      </c>
    </row>
    <row r="30533" spans="1:1" ht="18" customHeight="1" x14ac:dyDescent="0.25">
      <c r="A30533" s="59" t="str">
        <f t="shared" si="477"/>
        <v/>
      </c>
    </row>
    <row r="30534" spans="1:1" ht="18" customHeight="1" x14ac:dyDescent="0.25">
      <c r="A30534" s="59" t="str">
        <f t="shared" si="477"/>
        <v/>
      </c>
    </row>
    <row r="30535" spans="1:1" ht="18" customHeight="1" x14ac:dyDescent="0.25">
      <c r="A30535" s="59" t="str">
        <f t="shared" si="477"/>
        <v/>
      </c>
    </row>
    <row r="30536" spans="1:1" ht="18" customHeight="1" x14ac:dyDescent="0.25">
      <c r="A30536" s="59" t="str">
        <f t="shared" si="477"/>
        <v/>
      </c>
    </row>
    <row r="30537" spans="1:1" ht="18" customHeight="1" x14ac:dyDescent="0.25">
      <c r="A30537" s="59" t="str">
        <f t="shared" si="477"/>
        <v/>
      </c>
    </row>
    <row r="30538" spans="1:1" ht="18" customHeight="1" x14ac:dyDescent="0.25">
      <c r="A30538" s="59" t="str">
        <f t="shared" si="477"/>
        <v/>
      </c>
    </row>
    <row r="30539" spans="1:1" ht="18" customHeight="1" x14ac:dyDescent="0.25">
      <c r="A30539" s="59" t="str">
        <f t="shared" si="477"/>
        <v/>
      </c>
    </row>
    <row r="30540" spans="1:1" ht="18" customHeight="1" x14ac:dyDescent="0.25">
      <c r="A30540" s="59" t="str">
        <f t="shared" si="477"/>
        <v/>
      </c>
    </row>
    <row r="30541" spans="1:1" ht="18" customHeight="1" x14ac:dyDescent="0.25">
      <c r="A30541" s="59" t="str">
        <f t="shared" si="477"/>
        <v/>
      </c>
    </row>
    <row r="30542" spans="1:1" ht="18" customHeight="1" x14ac:dyDescent="0.25">
      <c r="A30542" s="59" t="str">
        <f t="shared" si="477"/>
        <v/>
      </c>
    </row>
    <row r="30543" spans="1:1" ht="18" customHeight="1" x14ac:dyDescent="0.25">
      <c r="A30543" s="59" t="str">
        <f t="shared" si="477"/>
        <v/>
      </c>
    </row>
    <row r="30544" spans="1:1" ht="18" customHeight="1" x14ac:dyDescent="0.25">
      <c r="A30544" s="59" t="str">
        <f t="shared" si="477"/>
        <v/>
      </c>
    </row>
    <row r="30545" spans="1:1" ht="18" customHeight="1" x14ac:dyDescent="0.25">
      <c r="A30545" s="59" t="str">
        <f t="shared" si="477"/>
        <v/>
      </c>
    </row>
    <row r="30546" spans="1:1" ht="18" customHeight="1" x14ac:dyDescent="0.25">
      <c r="A30546" s="59" t="str">
        <f t="shared" si="477"/>
        <v/>
      </c>
    </row>
    <row r="30547" spans="1:1" ht="18" customHeight="1" x14ac:dyDescent="0.25">
      <c r="A30547" s="59" t="str">
        <f t="shared" si="477"/>
        <v/>
      </c>
    </row>
    <row r="30548" spans="1:1" ht="18" customHeight="1" x14ac:dyDescent="0.25">
      <c r="A30548" s="59" t="str">
        <f t="shared" si="477"/>
        <v/>
      </c>
    </row>
    <row r="30549" spans="1:1" ht="18" customHeight="1" x14ac:dyDescent="0.25">
      <c r="A30549" s="59" t="str">
        <f t="shared" si="477"/>
        <v/>
      </c>
    </row>
    <row r="30550" spans="1:1" ht="18" customHeight="1" x14ac:dyDescent="0.25">
      <c r="A30550" s="59" t="str">
        <f t="shared" si="477"/>
        <v/>
      </c>
    </row>
    <row r="30551" spans="1:1" ht="18" customHeight="1" x14ac:dyDescent="0.25">
      <c r="A30551" s="59" t="str">
        <f t="shared" si="477"/>
        <v/>
      </c>
    </row>
    <row r="30552" spans="1:1" ht="18" customHeight="1" x14ac:dyDescent="0.25">
      <c r="A30552" s="59" t="str">
        <f t="shared" si="477"/>
        <v/>
      </c>
    </row>
    <row r="30553" spans="1:1" ht="18" customHeight="1" x14ac:dyDescent="0.25">
      <c r="A30553" s="59" t="str">
        <f t="shared" si="477"/>
        <v/>
      </c>
    </row>
    <row r="30554" spans="1:1" ht="18" customHeight="1" x14ac:dyDescent="0.25">
      <c r="A30554" s="59" t="str">
        <f t="shared" si="477"/>
        <v/>
      </c>
    </row>
    <row r="30555" spans="1:1" ht="18" customHeight="1" x14ac:dyDescent="0.25">
      <c r="A30555" s="59" t="str">
        <f t="shared" si="477"/>
        <v/>
      </c>
    </row>
    <row r="30556" spans="1:1" ht="18" customHeight="1" x14ac:dyDescent="0.25">
      <c r="A30556" s="59" t="str">
        <f t="shared" si="477"/>
        <v/>
      </c>
    </row>
    <row r="30557" spans="1:1" ht="18" customHeight="1" x14ac:dyDescent="0.25">
      <c r="A30557" s="59" t="str">
        <f t="shared" si="477"/>
        <v/>
      </c>
    </row>
    <row r="30558" spans="1:1" ht="18" customHeight="1" x14ac:dyDescent="0.25">
      <c r="A30558" s="59" t="str">
        <f t="shared" si="477"/>
        <v/>
      </c>
    </row>
    <row r="30559" spans="1:1" ht="18" customHeight="1" x14ac:dyDescent="0.25">
      <c r="A30559" s="59" t="str">
        <f t="shared" si="477"/>
        <v/>
      </c>
    </row>
    <row r="30560" spans="1:1" ht="18" customHeight="1" x14ac:dyDescent="0.25">
      <c r="A30560" s="59" t="str">
        <f t="shared" si="477"/>
        <v/>
      </c>
    </row>
    <row r="30561" spans="1:1" ht="18" customHeight="1" x14ac:dyDescent="0.25">
      <c r="A30561" s="59" t="str">
        <f t="shared" si="477"/>
        <v/>
      </c>
    </row>
    <row r="30562" spans="1:1" ht="18" customHeight="1" x14ac:dyDescent="0.25">
      <c r="A30562" s="59" t="str">
        <f t="shared" si="477"/>
        <v/>
      </c>
    </row>
    <row r="30563" spans="1:1" ht="18" customHeight="1" x14ac:dyDescent="0.25">
      <c r="A30563" s="59" t="str">
        <f t="shared" si="477"/>
        <v/>
      </c>
    </row>
    <row r="30564" spans="1:1" ht="18" customHeight="1" x14ac:dyDescent="0.25">
      <c r="A30564" s="59" t="str">
        <f t="shared" si="477"/>
        <v/>
      </c>
    </row>
    <row r="30565" spans="1:1" ht="18" customHeight="1" x14ac:dyDescent="0.25">
      <c r="A30565" s="59" t="str">
        <f t="shared" si="477"/>
        <v/>
      </c>
    </row>
    <row r="30566" spans="1:1" ht="18" customHeight="1" x14ac:dyDescent="0.25">
      <c r="A30566" s="59" t="str">
        <f t="shared" si="477"/>
        <v/>
      </c>
    </row>
    <row r="30567" spans="1:1" ht="18" customHeight="1" x14ac:dyDescent="0.25">
      <c r="A30567" s="59" t="str">
        <f t="shared" si="477"/>
        <v/>
      </c>
    </row>
    <row r="30568" spans="1:1" ht="18" customHeight="1" x14ac:dyDescent="0.25">
      <c r="A30568" s="59" t="str">
        <f t="shared" si="477"/>
        <v/>
      </c>
    </row>
    <row r="30569" spans="1:1" ht="18" customHeight="1" x14ac:dyDescent="0.25">
      <c r="A30569" s="59" t="str">
        <f t="shared" si="477"/>
        <v/>
      </c>
    </row>
    <row r="30570" spans="1:1" ht="18" customHeight="1" x14ac:dyDescent="0.25">
      <c r="A30570" s="59" t="str">
        <f t="shared" si="477"/>
        <v/>
      </c>
    </row>
    <row r="30571" spans="1:1" ht="18" customHeight="1" x14ac:dyDescent="0.25">
      <c r="A30571" s="59" t="str">
        <f t="shared" si="477"/>
        <v/>
      </c>
    </row>
    <row r="30572" spans="1:1" ht="18" customHeight="1" x14ac:dyDescent="0.25">
      <c r="A30572" s="59" t="str">
        <f t="shared" si="477"/>
        <v/>
      </c>
    </row>
    <row r="30573" spans="1:1" ht="18" customHeight="1" x14ac:dyDescent="0.25">
      <c r="A30573" s="59" t="str">
        <f t="shared" si="477"/>
        <v/>
      </c>
    </row>
    <row r="30574" spans="1:1" ht="18" customHeight="1" x14ac:dyDescent="0.25">
      <c r="A30574" s="59" t="str">
        <f t="shared" ref="A30574:A30637" si="478">IF(B30574&lt;&gt;"",DATE(2020,INT((ROW(A30572)-1)/78)+1,1),"")</f>
        <v/>
      </c>
    </row>
    <row r="30575" spans="1:1" ht="18" customHeight="1" x14ac:dyDescent="0.25">
      <c r="A30575" s="59" t="str">
        <f t="shared" si="478"/>
        <v/>
      </c>
    </row>
    <row r="30576" spans="1:1" ht="18" customHeight="1" x14ac:dyDescent="0.25">
      <c r="A30576" s="59" t="str">
        <f t="shared" si="478"/>
        <v/>
      </c>
    </row>
    <row r="30577" spans="1:1" ht="18" customHeight="1" x14ac:dyDescent="0.25">
      <c r="A30577" s="59" t="str">
        <f t="shared" si="478"/>
        <v/>
      </c>
    </row>
    <row r="30578" spans="1:1" ht="18" customHeight="1" x14ac:dyDescent="0.25">
      <c r="A30578" s="59" t="str">
        <f t="shared" si="478"/>
        <v/>
      </c>
    </row>
    <row r="30579" spans="1:1" ht="18" customHeight="1" x14ac:dyDescent="0.25">
      <c r="A30579" s="59" t="str">
        <f t="shared" si="478"/>
        <v/>
      </c>
    </row>
    <row r="30580" spans="1:1" ht="18" customHeight="1" x14ac:dyDescent="0.25">
      <c r="A30580" s="59" t="str">
        <f t="shared" si="478"/>
        <v/>
      </c>
    </row>
    <row r="30581" spans="1:1" ht="18" customHeight="1" x14ac:dyDescent="0.25">
      <c r="A30581" s="59" t="str">
        <f t="shared" si="478"/>
        <v/>
      </c>
    </row>
    <row r="30582" spans="1:1" ht="18" customHeight="1" x14ac:dyDescent="0.25">
      <c r="A30582" s="59" t="str">
        <f t="shared" si="478"/>
        <v/>
      </c>
    </row>
    <row r="30583" spans="1:1" ht="18" customHeight="1" x14ac:dyDescent="0.25">
      <c r="A30583" s="59" t="str">
        <f t="shared" si="478"/>
        <v/>
      </c>
    </row>
    <row r="30584" spans="1:1" ht="18" customHeight="1" x14ac:dyDescent="0.25">
      <c r="A30584" s="59" t="str">
        <f t="shared" si="478"/>
        <v/>
      </c>
    </row>
    <row r="30585" spans="1:1" ht="18" customHeight="1" x14ac:dyDescent="0.25">
      <c r="A30585" s="59" t="str">
        <f t="shared" si="478"/>
        <v/>
      </c>
    </row>
    <row r="30586" spans="1:1" ht="18" customHeight="1" x14ac:dyDescent="0.25">
      <c r="A30586" s="59" t="str">
        <f t="shared" si="478"/>
        <v/>
      </c>
    </row>
    <row r="30587" spans="1:1" ht="18" customHeight="1" x14ac:dyDescent="0.25">
      <c r="A30587" s="59" t="str">
        <f t="shared" si="478"/>
        <v/>
      </c>
    </row>
    <row r="30588" spans="1:1" ht="18" customHeight="1" x14ac:dyDescent="0.25">
      <c r="A30588" s="59" t="str">
        <f t="shared" si="478"/>
        <v/>
      </c>
    </row>
    <row r="30589" spans="1:1" ht="18" customHeight="1" x14ac:dyDescent="0.25">
      <c r="A30589" s="59" t="str">
        <f t="shared" si="478"/>
        <v/>
      </c>
    </row>
    <row r="30590" spans="1:1" ht="18" customHeight="1" x14ac:dyDescent="0.25">
      <c r="A30590" s="59" t="str">
        <f t="shared" si="478"/>
        <v/>
      </c>
    </row>
    <row r="30591" spans="1:1" ht="18" customHeight="1" x14ac:dyDescent="0.25">
      <c r="A30591" s="59" t="str">
        <f t="shared" si="478"/>
        <v/>
      </c>
    </row>
    <row r="30592" spans="1:1" ht="18" customHeight="1" x14ac:dyDescent="0.25">
      <c r="A30592" s="59" t="str">
        <f t="shared" si="478"/>
        <v/>
      </c>
    </row>
    <row r="30593" spans="1:1" ht="18" customHeight="1" x14ac:dyDescent="0.25">
      <c r="A30593" s="59" t="str">
        <f t="shared" si="478"/>
        <v/>
      </c>
    </row>
    <row r="30594" spans="1:1" ht="18" customHeight="1" x14ac:dyDescent="0.25">
      <c r="A30594" s="59" t="str">
        <f t="shared" si="478"/>
        <v/>
      </c>
    </row>
    <row r="30595" spans="1:1" ht="18" customHeight="1" x14ac:dyDescent="0.25">
      <c r="A30595" s="59" t="str">
        <f t="shared" si="478"/>
        <v/>
      </c>
    </row>
    <row r="30596" spans="1:1" ht="18" customHeight="1" x14ac:dyDescent="0.25">
      <c r="A30596" s="59" t="str">
        <f t="shared" si="478"/>
        <v/>
      </c>
    </row>
    <row r="30597" spans="1:1" ht="18" customHeight="1" x14ac:dyDescent="0.25">
      <c r="A30597" s="59" t="str">
        <f t="shared" si="478"/>
        <v/>
      </c>
    </row>
    <row r="30598" spans="1:1" ht="18" customHeight="1" x14ac:dyDescent="0.25">
      <c r="A30598" s="59" t="str">
        <f t="shared" si="478"/>
        <v/>
      </c>
    </row>
    <row r="30599" spans="1:1" ht="18" customHeight="1" x14ac:dyDescent="0.25">
      <c r="A30599" s="59" t="str">
        <f t="shared" si="478"/>
        <v/>
      </c>
    </row>
    <row r="30600" spans="1:1" ht="18" customHeight="1" x14ac:dyDescent="0.25">
      <c r="A30600" s="59" t="str">
        <f t="shared" si="478"/>
        <v/>
      </c>
    </row>
    <row r="30601" spans="1:1" ht="18" customHeight="1" x14ac:dyDescent="0.25">
      <c r="A30601" s="59" t="str">
        <f t="shared" si="478"/>
        <v/>
      </c>
    </row>
    <row r="30602" spans="1:1" ht="18" customHeight="1" x14ac:dyDescent="0.25">
      <c r="A30602" s="59" t="str">
        <f t="shared" si="478"/>
        <v/>
      </c>
    </row>
    <row r="30603" spans="1:1" ht="18" customHeight="1" x14ac:dyDescent="0.25">
      <c r="A30603" s="59" t="str">
        <f t="shared" si="478"/>
        <v/>
      </c>
    </row>
    <row r="30604" spans="1:1" ht="18" customHeight="1" x14ac:dyDescent="0.25">
      <c r="A30604" s="59" t="str">
        <f t="shared" si="478"/>
        <v/>
      </c>
    </row>
    <row r="30605" spans="1:1" ht="18" customHeight="1" x14ac:dyDescent="0.25">
      <c r="A30605" s="59" t="str">
        <f t="shared" si="478"/>
        <v/>
      </c>
    </row>
    <row r="30606" spans="1:1" ht="18" customHeight="1" x14ac:dyDescent="0.25">
      <c r="A30606" s="59" t="str">
        <f t="shared" si="478"/>
        <v/>
      </c>
    </row>
    <row r="30607" spans="1:1" ht="18" customHeight="1" x14ac:dyDescent="0.25">
      <c r="A30607" s="59" t="str">
        <f t="shared" si="478"/>
        <v/>
      </c>
    </row>
    <row r="30608" spans="1:1" ht="18" customHeight="1" x14ac:dyDescent="0.25">
      <c r="A30608" s="59" t="str">
        <f t="shared" si="478"/>
        <v/>
      </c>
    </row>
    <row r="30609" spans="1:1" ht="18" customHeight="1" x14ac:dyDescent="0.25">
      <c r="A30609" s="59" t="str">
        <f t="shared" si="478"/>
        <v/>
      </c>
    </row>
    <row r="30610" spans="1:1" ht="18" customHeight="1" x14ac:dyDescent="0.25">
      <c r="A30610" s="59" t="str">
        <f t="shared" si="478"/>
        <v/>
      </c>
    </row>
    <row r="30611" spans="1:1" ht="18" customHeight="1" x14ac:dyDescent="0.25">
      <c r="A30611" s="59" t="str">
        <f t="shared" si="478"/>
        <v/>
      </c>
    </row>
    <row r="30612" spans="1:1" ht="18" customHeight="1" x14ac:dyDescent="0.25">
      <c r="A30612" s="59" t="str">
        <f t="shared" si="478"/>
        <v/>
      </c>
    </row>
    <row r="30613" spans="1:1" ht="18" customHeight="1" x14ac:dyDescent="0.25">
      <c r="A30613" s="59" t="str">
        <f t="shared" si="478"/>
        <v/>
      </c>
    </row>
    <row r="30614" spans="1:1" ht="18" customHeight="1" x14ac:dyDescent="0.25">
      <c r="A30614" s="59" t="str">
        <f t="shared" si="478"/>
        <v/>
      </c>
    </row>
    <row r="30615" spans="1:1" ht="18" customHeight="1" x14ac:dyDescent="0.25">
      <c r="A30615" s="59" t="str">
        <f t="shared" si="478"/>
        <v/>
      </c>
    </row>
    <row r="30616" spans="1:1" ht="18" customHeight="1" x14ac:dyDescent="0.25">
      <c r="A30616" s="59" t="str">
        <f t="shared" si="478"/>
        <v/>
      </c>
    </row>
    <row r="30617" spans="1:1" ht="18" customHeight="1" x14ac:dyDescent="0.25">
      <c r="A30617" s="59" t="str">
        <f t="shared" si="478"/>
        <v/>
      </c>
    </row>
    <row r="30618" spans="1:1" ht="18" customHeight="1" x14ac:dyDescent="0.25">
      <c r="A30618" s="59" t="str">
        <f t="shared" si="478"/>
        <v/>
      </c>
    </row>
    <row r="30619" spans="1:1" ht="18" customHeight="1" x14ac:dyDescent="0.25">
      <c r="A30619" s="59" t="str">
        <f t="shared" si="478"/>
        <v/>
      </c>
    </row>
    <row r="30620" spans="1:1" ht="18" customHeight="1" x14ac:dyDescent="0.25">
      <c r="A30620" s="59" t="str">
        <f t="shared" si="478"/>
        <v/>
      </c>
    </row>
    <row r="30621" spans="1:1" ht="18" customHeight="1" x14ac:dyDescent="0.25">
      <c r="A30621" s="59" t="str">
        <f t="shared" si="478"/>
        <v/>
      </c>
    </row>
    <row r="30622" spans="1:1" ht="18" customHeight="1" x14ac:dyDescent="0.25">
      <c r="A30622" s="59" t="str">
        <f t="shared" si="478"/>
        <v/>
      </c>
    </row>
    <row r="30623" spans="1:1" ht="18" customHeight="1" x14ac:dyDescent="0.25">
      <c r="A30623" s="59" t="str">
        <f t="shared" si="478"/>
        <v/>
      </c>
    </row>
    <row r="30624" spans="1:1" ht="18" customHeight="1" x14ac:dyDescent="0.25">
      <c r="A30624" s="59" t="str">
        <f t="shared" si="478"/>
        <v/>
      </c>
    </row>
    <row r="30625" spans="1:1" ht="18" customHeight="1" x14ac:dyDescent="0.25">
      <c r="A30625" s="59" t="str">
        <f t="shared" si="478"/>
        <v/>
      </c>
    </row>
    <row r="30626" spans="1:1" ht="18" customHeight="1" x14ac:dyDescent="0.25">
      <c r="A30626" s="59" t="str">
        <f t="shared" si="478"/>
        <v/>
      </c>
    </row>
    <row r="30627" spans="1:1" ht="18" customHeight="1" x14ac:dyDescent="0.25">
      <c r="A30627" s="59" t="str">
        <f t="shared" si="478"/>
        <v/>
      </c>
    </row>
    <row r="30628" spans="1:1" ht="18" customHeight="1" x14ac:dyDescent="0.25">
      <c r="A30628" s="59" t="str">
        <f t="shared" si="478"/>
        <v/>
      </c>
    </row>
    <row r="30629" spans="1:1" ht="18" customHeight="1" x14ac:dyDescent="0.25">
      <c r="A30629" s="59" t="str">
        <f t="shared" si="478"/>
        <v/>
      </c>
    </row>
    <row r="30630" spans="1:1" ht="18" customHeight="1" x14ac:dyDescent="0.25">
      <c r="A30630" s="59" t="str">
        <f t="shared" si="478"/>
        <v/>
      </c>
    </row>
    <row r="30631" spans="1:1" ht="18" customHeight="1" x14ac:dyDescent="0.25">
      <c r="A30631" s="59" t="str">
        <f t="shared" si="478"/>
        <v/>
      </c>
    </row>
    <row r="30632" spans="1:1" ht="18" customHeight="1" x14ac:dyDescent="0.25">
      <c r="A30632" s="59" t="str">
        <f t="shared" si="478"/>
        <v/>
      </c>
    </row>
    <row r="30633" spans="1:1" ht="18" customHeight="1" x14ac:dyDescent="0.25">
      <c r="A30633" s="59" t="str">
        <f t="shared" si="478"/>
        <v/>
      </c>
    </row>
    <row r="30634" spans="1:1" ht="18" customHeight="1" x14ac:dyDescent="0.25">
      <c r="A30634" s="59" t="str">
        <f t="shared" si="478"/>
        <v/>
      </c>
    </row>
    <row r="30635" spans="1:1" ht="18" customHeight="1" x14ac:dyDescent="0.25">
      <c r="A30635" s="59" t="str">
        <f t="shared" si="478"/>
        <v/>
      </c>
    </row>
    <row r="30636" spans="1:1" ht="18" customHeight="1" x14ac:dyDescent="0.25">
      <c r="A30636" s="59" t="str">
        <f t="shared" si="478"/>
        <v/>
      </c>
    </row>
    <row r="30637" spans="1:1" ht="18" customHeight="1" x14ac:dyDescent="0.25">
      <c r="A30637" s="59" t="str">
        <f t="shared" si="478"/>
        <v/>
      </c>
    </row>
    <row r="30638" spans="1:1" ht="18" customHeight="1" x14ac:dyDescent="0.25">
      <c r="A30638" s="59" t="str">
        <f t="shared" ref="A30638:A30701" si="479">IF(B30638&lt;&gt;"",DATE(2020,INT((ROW(A30636)-1)/78)+1,1),"")</f>
        <v/>
      </c>
    </row>
    <row r="30639" spans="1:1" ht="18" customHeight="1" x14ac:dyDescent="0.25">
      <c r="A30639" s="59" t="str">
        <f t="shared" si="479"/>
        <v/>
      </c>
    </row>
    <row r="30640" spans="1:1" ht="18" customHeight="1" x14ac:dyDescent="0.25">
      <c r="A30640" s="59" t="str">
        <f t="shared" si="479"/>
        <v/>
      </c>
    </row>
    <row r="30641" spans="1:1" ht="18" customHeight="1" x14ac:dyDescent="0.25">
      <c r="A30641" s="59" t="str">
        <f t="shared" si="479"/>
        <v/>
      </c>
    </row>
    <row r="30642" spans="1:1" ht="18" customHeight="1" x14ac:dyDescent="0.25">
      <c r="A30642" s="59" t="str">
        <f t="shared" si="479"/>
        <v/>
      </c>
    </row>
    <row r="30643" spans="1:1" ht="18" customHeight="1" x14ac:dyDescent="0.25">
      <c r="A30643" s="59" t="str">
        <f t="shared" si="479"/>
        <v/>
      </c>
    </row>
    <row r="30644" spans="1:1" ht="18" customHeight="1" x14ac:dyDescent="0.25">
      <c r="A30644" s="59" t="str">
        <f t="shared" si="479"/>
        <v/>
      </c>
    </row>
    <row r="30645" spans="1:1" ht="18" customHeight="1" x14ac:dyDescent="0.25">
      <c r="A30645" s="59" t="str">
        <f t="shared" si="479"/>
        <v/>
      </c>
    </row>
    <row r="30646" spans="1:1" ht="18" customHeight="1" x14ac:dyDescent="0.25">
      <c r="A30646" s="59" t="str">
        <f t="shared" si="479"/>
        <v/>
      </c>
    </row>
    <row r="30647" spans="1:1" ht="18" customHeight="1" x14ac:dyDescent="0.25">
      <c r="A30647" s="59" t="str">
        <f t="shared" si="479"/>
        <v/>
      </c>
    </row>
    <row r="30648" spans="1:1" ht="18" customHeight="1" x14ac:dyDescent="0.25">
      <c r="A30648" s="59" t="str">
        <f t="shared" si="479"/>
        <v/>
      </c>
    </row>
    <row r="30649" spans="1:1" ht="18" customHeight="1" x14ac:dyDescent="0.25">
      <c r="A30649" s="59" t="str">
        <f t="shared" si="479"/>
        <v/>
      </c>
    </row>
    <row r="30650" spans="1:1" ht="18" customHeight="1" x14ac:dyDescent="0.25">
      <c r="A30650" s="59" t="str">
        <f t="shared" si="479"/>
        <v/>
      </c>
    </row>
    <row r="30651" spans="1:1" ht="18" customHeight="1" x14ac:dyDescent="0.25">
      <c r="A30651" s="59" t="str">
        <f t="shared" si="479"/>
        <v/>
      </c>
    </row>
    <row r="30652" spans="1:1" ht="18" customHeight="1" x14ac:dyDescent="0.25">
      <c r="A30652" s="59" t="str">
        <f t="shared" si="479"/>
        <v/>
      </c>
    </row>
    <row r="30653" spans="1:1" ht="18" customHeight="1" x14ac:dyDescent="0.25">
      <c r="A30653" s="59" t="str">
        <f t="shared" si="479"/>
        <v/>
      </c>
    </row>
    <row r="30654" spans="1:1" ht="18" customHeight="1" x14ac:dyDescent="0.25">
      <c r="A30654" s="59" t="str">
        <f t="shared" si="479"/>
        <v/>
      </c>
    </row>
    <row r="30655" spans="1:1" ht="18" customHeight="1" x14ac:dyDescent="0.25">
      <c r="A30655" s="59" t="str">
        <f t="shared" si="479"/>
        <v/>
      </c>
    </row>
    <row r="30656" spans="1:1" ht="18" customHeight="1" x14ac:dyDescent="0.25">
      <c r="A30656" s="59" t="str">
        <f t="shared" si="479"/>
        <v/>
      </c>
    </row>
    <row r="30657" spans="1:1" ht="18" customHeight="1" x14ac:dyDescent="0.25">
      <c r="A30657" s="59" t="str">
        <f t="shared" si="479"/>
        <v/>
      </c>
    </row>
    <row r="30658" spans="1:1" ht="18" customHeight="1" x14ac:dyDescent="0.25">
      <c r="A30658" s="59" t="str">
        <f t="shared" si="479"/>
        <v/>
      </c>
    </row>
    <row r="30659" spans="1:1" ht="18" customHeight="1" x14ac:dyDescent="0.25">
      <c r="A30659" s="59" t="str">
        <f t="shared" si="479"/>
        <v/>
      </c>
    </row>
    <row r="30660" spans="1:1" ht="18" customHeight="1" x14ac:dyDescent="0.25">
      <c r="A30660" s="59" t="str">
        <f t="shared" si="479"/>
        <v/>
      </c>
    </row>
    <row r="30661" spans="1:1" ht="18" customHeight="1" x14ac:dyDescent="0.25">
      <c r="A30661" s="59" t="str">
        <f t="shared" si="479"/>
        <v/>
      </c>
    </row>
    <row r="30662" spans="1:1" ht="18" customHeight="1" x14ac:dyDescent="0.25">
      <c r="A30662" s="59" t="str">
        <f t="shared" si="479"/>
        <v/>
      </c>
    </row>
    <row r="30663" spans="1:1" ht="18" customHeight="1" x14ac:dyDescent="0.25">
      <c r="A30663" s="59" t="str">
        <f t="shared" si="479"/>
        <v/>
      </c>
    </row>
    <row r="30664" spans="1:1" ht="18" customHeight="1" x14ac:dyDescent="0.25">
      <c r="A30664" s="59" t="str">
        <f t="shared" si="479"/>
        <v/>
      </c>
    </row>
    <row r="30665" spans="1:1" ht="18" customHeight="1" x14ac:dyDescent="0.25">
      <c r="A30665" s="59" t="str">
        <f t="shared" si="479"/>
        <v/>
      </c>
    </row>
    <row r="30666" spans="1:1" ht="18" customHeight="1" x14ac:dyDescent="0.25">
      <c r="A30666" s="59" t="str">
        <f t="shared" si="479"/>
        <v/>
      </c>
    </row>
    <row r="30667" spans="1:1" ht="18" customHeight="1" x14ac:dyDescent="0.25">
      <c r="A30667" s="59" t="str">
        <f t="shared" si="479"/>
        <v/>
      </c>
    </row>
    <row r="30668" spans="1:1" ht="18" customHeight="1" x14ac:dyDescent="0.25">
      <c r="A30668" s="59" t="str">
        <f t="shared" si="479"/>
        <v/>
      </c>
    </row>
    <row r="30669" spans="1:1" ht="18" customHeight="1" x14ac:dyDescent="0.25">
      <c r="A30669" s="59" t="str">
        <f t="shared" si="479"/>
        <v/>
      </c>
    </row>
    <row r="30670" spans="1:1" ht="18" customHeight="1" x14ac:dyDescent="0.25">
      <c r="A30670" s="59" t="str">
        <f t="shared" si="479"/>
        <v/>
      </c>
    </row>
    <row r="30671" spans="1:1" ht="18" customHeight="1" x14ac:dyDescent="0.25">
      <c r="A30671" s="59" t="str">
        <f t="shared" si="479"/>
        <v/>
      </c>
    </row>
    <row r="30672" spans="1:1" ht="18" customHeight="1" x14ac:dyDescent="0.25">
      <c r="A30672" s="59" t="str">
        <f t="shared" si="479"/>
        <v/>
      </c>
    </row>
    <row r="30673" spans="1:1" ht="18" customHeight="1" x14ac:dyDescent="0.25">
      <c r="A30673" s="59" t="str">
        <f t="shared" si="479"/>
        <v/>
      </c>
    </row>
    <row r="30674" spans="1:1" ht="18" customHeight="1" x14ac:dyDescent="0.25">
      <c r="A30674" s="59" t="str">
        <f t="shared" si="479"/>
        <v/>
      </c>
    </row>
    <row r="30675" spans="1:1" ht="18" customHeight="1" x14ac:dyDescent="0.25">
      <c r="A30675" s="59" t="str">
        <f t="shared" si="479"/>
        <v/>
      </c>
    </row>
    <row r="30676" spans="1:1" ht="18" customHeight="1" x14ac:dyDescent="0.25">
      <c r="A30676" s="59" t="str">
        <f t="shared" si="479"/>
        <v/>
      </c>
    </row>
    <row r="30677" spans="1:1" ht="18" customHeight="1" x14ac:dyDescent="0.25">
      <c r="A30677" s="59" t="str">
        <f t="shared" si="479"/>
        <v/>
      </c>
    </row>
    <row r="30678" spans="1:1" ht="18" customHeight="1" x14ac:dyDescent="0.25">
      <c r="A30678" s="59" t="str">
        <f t="shared" si="479"/>
        <v/>
      </c>
    </row>
    <row r="30679" spans="1:1" ht="18" customHeight="1" x14ac:dyDescent="0.25">
      <c r="A30679" s="59" t="str">
        <f t="shared" si="479"/>
        <v/>
      </c>
    </row>
    <row r="30680" spans="1:1" ht="18" customHeight="1" x14ac:dyDescent="0.25">
      <c r="A30680" s="59" t="str">
        <f t="shared" si="479"/>
        <v/>
      </c>
    </row>
    <row r="30681" spans="1:1" ht="18" customHeight="1" x14ac:dyDescent="0.25">
      <c r="A30681" s="59" t="str">
        <f t="shared" si="479"/>
        <v/>
      </c>
    </row>
    <row r="30682" spans="1:1" ht="18" customHeight="1" x14ac:dyDescent="0.25">
      <c r="A30682" s="59" t="str">
        <f t="shared" si="479"/>
        <v/>
      </c>
    </row>
    <row r="30683" spans="1:1" ht="18" customHeight="1" x14ac:dyDescent="0.25">
      <c r="A30683" s="59" t="str">
        <f t="shared" si="479"/>
        <v/>
      </c>
    </row>
    <row r="30684" spans="1:1" ht="18" customHeight="1" x14ac:dyDescent="0.25">
      <c r="A30684" s="59" t="str">
        <f t="shared" si="479"/>
        <v/>
      </c>
    </row>
    <row r="30685" spans="1:1" ht="18" customHeight="1" x14ac:dyDescent="0.25">
      <c r="A30685" s="59" t="str">
        <f t="shared" si="479"/>
        <v/>
      </c>
    </row>
    <row r="30686" spans="1:1" ht="18" customHeight="1" x14ac:dyDescent="0.25">
      <c r="A30686" s="59" t="str">
        <f t="shared" si="479"/>
        <v/>
      </c>
    </row>
    <row r="30687" spans="1:1" ht="18" customHeight="1" x14ac:dyDescent="0.25">
      <c r="A30687" s="59" t="str">
        <f t="shared" si="479"/>
        <v/>
      </c>
    </row>
    <row r="30688" spans="1:1" ht="18" customHeight="1" x14ac:dyDescent="0.25">
      <c r="A30688" s="59" t="str">
        <f t="shared" si="479"/>
        <v/>
      </c>
    </row>
    <row r="30689" spans="1:1" ht="18" customHeight="1" x14ac:dyDescent="0.25">
      <c r="A30689" s="59" t="str">
        <f t="shared" si="479"/>
        <v/>
      </c>
    </row>
    <row r="30690" spans="1:1" ht="18" customHeight="1" x14ac:dyDescent="0.25">
      <c r="A30690" s="59" t="str">
        <f t="shared" si="479"/>
        <v/>
      </c>
    </row>
    <row r="30691" spans="1:1" ht="18" customHeight="1" x14ac:dyDescent="0.25">
      <c r="A30691" s="59" t="str">
        <f t="shared" si="479"/>
        <v/>
      </c>
    </row>
    <row r="30692" spans="1:1" ht="18" customHeight="1" x14ac:dyDescent="0.25">
      <c r="A30692" s="59" t="str">
        <f t="shared" si="479"/>
        <v/>
      </c>
    </row>
    <row r="30693" spans="1:1" ht="18" customHeight="1" x14ac:dyDescent="0.25">
      <c r="A30693" s="59" t="str">
        <f t="shared" si="479"/>
        <v/>
      </c>
    </row>
    <row r="30694" spans="1:1" ht="18" customHeight="1" x14ac:dyDescent="0.25">
      <c r="A30694" s="59" t="str">
        <f t="shared" si="479"/>
        <v/>
      </c>
    </row>
    <row r="30695" spans="1:1" ht="18" customHeight="1" x14ac:dyDescent="0.25">
      <c r="A30695" s="59" t="str">
        <f t="shared" si="479"/>
        <v/>
      </c>
    </row>
    <row r="30696" spans="1:1" ht="18" customHeight="1" x14ac:dyDescent="0.25">
      <c r="A30696" s="59" t="str">
        <f t="shared" si="479"/>
        <v/>
      </c>
    </row>
    <row r="30697" spans="1:1" ht="18" customHeight="1" x14ac:dyDescent="0.25">
      <c r="A30697" s="59" t="str">
        <f t="shared" si="479"/>
        <v/>
      </c>
    </row>
    <row r="30698" spans="1:1" ht="18" customHeight="1" x14ac:dyDescent="0.25">
      <c r="A30698" s="59" t="str">
        <f t="shared" si="479"/>
        <v/>
      </c>
    </row>
    <row r="30699" spans="1:1" ht="18" customHeight="1" x14ac:dyDescent="0.25">
      <c r="A30699" s="59" t="str">
        <f t="shared" si="479"/>
        <v/>
      </c>
    </row>
    <row r="30700" spans="1:1" ht="18" customHeight="1" x14ac:dyDescent="0.25">
      <c r="A30700" s="59" t="str">
        <f t="shared" si="479"/>
        <v/>
      </c>
    </row>
    <row r="30701" spans="1:1" ht="18" customHeight="1" x14ac:dyDescent="0.25">
      <c r="A30701" s="59" t="str">
        <f t="shared" si="479"/>
        <v/>
      </c>
    </row>
    <row r="30702" spans="1:1" ht="18" customHeight="1" x14ac:dyDescent="0.25">
      <c r="A30702" s="59" t="str">
        <f t="shared" ref="A30702:A30765" si="480">IF(B30702&lt;&gt;"",DATE(2020,INT((ROW(A30700)-1)/78)+1,1),"")</f>
        <v/>
      </c>
    </row>
    <row r="30703" spans="1:1" ht="18" customHeight="1" x14ac:dyDescent="0.25">
      <c r="A30703" s="59" t="str">
        <f t="shared" si="480"/>
        <v/>
      </c>
    </row>
    <row r="30704" spans="1:1" ht="18" customHeight="1" x14ac:dyDescent="0.25">
      <c r="A30704" s="59" t="str">
        <f t="shared" si="480"/>
        <v/>
      </c>
    </row>
    <row r="30705" spans="1:1" ht="18" customHeight="1" x14ac:dyDescent="0.25">
      <c r="A30705" s="59" t="str">
        <f t="shared" si="480"/>
        <v/>
      </c>
    </row>
    <row r="30706" spans="1:1" ht="18" customHeight="1" x14ac:dyDescent="0.25">
      <c r="A30706" s="59" t="str">
        <f t="shared" si="480"/>
        <v/>
      </c>
    </row>
    <row r="30707" spans="1:1" ht="18" customHeight="1" x14ac:dyDescent="0.25">
      <c r="A30707" s="59" t="str">
        <f t="shared" si="480"/>
        <v/>
      </c>
    </row>
    <row r="30708" spans="1:1" ht="18" customHeight="1" x14ac:dyDescent="0.25">
      <c r="A30708" s="59" t="str">
        <f t="shared" si="480"/>
        <v/>
      </c>
    </row>
    <row r="30709" spans="1:1" ht="18" customHeight="1" x14ac:dyDescent="0.25">
      <c r="A30709" s="59" t="str">
        <f t="shared" si="480"/>
        <v/>
      </c>
    </row>
    <row r="30710" spans="1:1" ht="18" customHeight="1" x14ac:dyDescent="0.25">
      <c r="A30710" s="59" t="str">
        <f t="shared" si="480"/>
        <v/>
      </c>
    </row>
    <row r="30711" spans="1:1" ht="18" customHeight="1" x14ac:dyDescent="0.25">
      <c r="A30711" s="59" t="str">
        <f t="shared" si="480"/>
        <v/>
      </c>
    </row>
    <row r="30712" spans="1:1" ht="18" customHeight="1" x14ac:dyDescent="0.25">
      <c r="A30712" s="59" t="str">
        <f t="shared" si="480"/>
        <v/>
      </c>
    </row>
    <row r="30713" spans="1:1" ht="18" customHeight="1" x14ac:dyDescent="0.25">
      <c r="A30713" s="59" t="str">
        <f t="shared" si="480"/>
        <v/>
      </c>
    </row>
    <row r="30714" spans="1:1" ht="18" customHeight="1" x14ac:dyDescent="0.25">
      <c r="A30714" s="59" t="str">
        <f t="shared" si="480"/>
        <v/>
      </c>
    </row>
    <row r="30715" spans="1:1" ht="18" customHeight="1" x14ac:dyDescent="0.25">
      <c r="A30715" s="59" t="str">
        <f t="shared" si="480"/>
        <v/>
      </c>
    </row>
    <row r="30716" spans="1:1" ht="18" customHeight="1" x14ac:dyDescent="0.25">
      <c r="A30716" s="59" t="str">
        <f t="shared" si="480"/>
        <v/>
      </c>
    </row>
    <row r="30717" spans="1:1" ht="18" customHeight="1" x14ac:dyDescent="0.25">
      <c r="A30717" s="59" t="str">
        <f t="shared" si="480"/>
        <v/>
      </c>
    </row>
    <row r="30718" spans="1:1" ht="18" customHeight="1" x14ac:dyDescent="0.25">
      <c r="A30718" s="59" t="str">
        <f t="shared" si="480"/>
        <v/>
      </c>
    </row>
    <row r="30719" spans="1:1" ht="18" customHeight="1" x14ac:dyDescent="0.25">
      <c r="A30719" s="59" t="str">
        <f t="shared" si="480"/>
        <v/>
      </c>
    </row>
    <row r="30720" spans="1:1" ht="18" customHeight="1" x14ac:dyDescent="0.25">
      <c r="A30720" s="59" t="str">
        <f t="shared" si="480"/>
        <v/>
      </c>
    </row>
    <row r="30721" spans="1:1" ht="18" customHeight="1" x14ac:dyDescent="0.25">
      <c r="A30721" s="59" t="str">
        <f t="shared" si="480"/>
        <v/>
      </c>
    </row>
    <row r="30722" spans="1:1" ht="18" customHeight="1" x14ac:dyDescent="0.25">
      <c r="A30722" s="59" t="str">
        <f t="shared" si="480"/>
        <v/>
      </c>
    </row>
    <row r="30723" spans="1:1" ht="18" customHeight="1" x14ac:dyDescent="0.25">
      <c r="A30723" s="59" t="str">
        <f t="shared" si="480"/>
        <v/>
      </c>
    </row>
    <row r="30724" spans="1:1" ht="18" customHeight="1" x14ac:dyDescent="0.25">
      <c r="A30724" s="59" t="str">
        <f t="shared" si="480"/>
        <v/>
      </c>
    </row>
    <row r="30725" spans="1:1" ht="18" customHeight="1" x14ac:dyDescent="0.25">
      <c r="A30725" s="59" t="str">
        <f t="shared" si="480"/>
        <v/>
      </c>
    </row>
    <row r="30726" spans="1:1" ht="18" customHeight="1" x14ac:dyDescent="0.25">
      <c r="A30726" s="59" t="str">
        <f t="shared" si="480"/>
        <v/>
      </c>
    </row>
    <row r="30727" spans="1:1" ht="18" customHeight="1" x14ac:dyDescent="0.25">
      <c r="A30727" s="59" t="str">
        <f t="shared" si="480"/>
        <v/>
      </c>
    </row>
    <row r="30728" spans="1:1" ht="18" customHeight="1" x14ac:dyDescent="0.25">
      <c r="A30728" s="59" t="str">
        <f t="shared" si="480"/>
        <v/>
      </c>
    </row>
    <row r="30729" spans="1:1" ht="18" customHeight="1" x14ac:dyDescent="0.25">
      <c r="A30729" s="59" t="str">
        <f t="shared" si="480"/>
        <v/>
      </c>
    </row>
    <row r="30730" spans="1:1" ht="18" customHeight="1" x14ac:dyDescent="0.25">
      <c r="A30730" s="59" t="str">
        <f t="shared" si="480"/>
        <v/>
      </c>
    </row>
    <row r="30731" spans="1:1" ht="18" customHeight="1" x14ac:dyDescent="0.25">
      <c r="A30731" s="59" t="str">
        <f t="shared" si="480"/>
        <v/>
      </c>
    </row>
    <row r="30732" spans="1:1" ht="18" customHeight="1" x14ac:dyDescent="0.25">
      <c r="A30732" s="59" t="str">
        <f t="shared" si="480"/>
        <v/>
      </c>
    </row>
    <row r="30733" spans="1:1" ht="18" customHeight="1" x14ac:dyDescent="0.25">
      <c r="A30733" s="59" t="str">
        <f t="shared" si="480"/>
        <v/>
      </c>
    </row>
    <row r="30734" spans="1:1" ht="18" customHeight="1" x14ac:dyDescent="0.25">
      <c r="A30734" s="59" t="str">
        <f t="shared" si="480"/>
        <v/>
      </c>
    </row>
    <row r="30735" spans="1:1" ht="18" customHeight="1" x14ac:dyDescent="0.25">
      <c r="A30735" s="59" t="str">
        <f t="shared" si="480"/>
        <v/>
      </c>
    </row>
    <row r="30736" spans="1:1" ht="18" customHeight="1" x14ac:dyDescent="0.25">
      <c r="A30736" s="59" t="str">
        <f t="shared" si="480"/>
        <v/>
      </c>
    </row>
    <row r="30737" spans="1:1" ht="18" customHeight="1" x14ac:dyDescent="0.25">
      <c r="A30737" s="59" t="str">
        <f t="shared" si="480"/>
        <v/>
      </c>
    </row>
    <row r="30738" spans="1:1" ht="18" customHeight="1" x14ac:dyDescent="0.25">
      <c r="A30738" s="59" t="str">
        <f t="shared" si="480"/>
        <v/>
      </c>
    </row>
    <row r="30739" spans="1:1" ht="18" customHeight="1" x14ac:dyDescent="0.25">
      <c r="A30739" s="59" t="str">
        <f t="shared" si="480"/>
        <v/>
      </c>
    </row>
    <row r="30740" spans="1:1" ht="18" customHeight="1" x14ac:dyDescent="0.25">
      <c r="A30740" s="59" t="str">
        <f t="shared" si="480"/>
        <v/>
      </c>
    </row>
    <row r="30741" spans="1:1" ht="18" customHeight="1" x14ac:dyDescent="0.25">
      <c r="A30741" s="59" t="str">
        <f t="shared" si="480"/>
        <v/>
      </c>
    </row>
    <row r="30742" spans="1:1" ht="18" customHeight="1" x14ac:dyDescent="0.25">
      <c r="A30742" s="59" t="str">
        <f t="shared" si="480"/>
        <v/>
      </c>
    </row>
    <row r="30743" spans="1:1" ht="18" customHeight="1" x14ac:dyDescent="0.25">
      <c r="A30743" s="59" t="str">
        <f t="shared" si="480"/>
        <v/>
      </c>
    </row>
    <row r="30744" spans="1:1" ht="18" customHeight="1" x14ac:dyDescent="0.25">
      <c r="A30744" s="59" t="str">
        <f t="shared" si="480"/>
        <v/>
      </c>
    </row>
    <row r="30745" spans="1:1" ht="18" customHeight="1" x14ac:dyDescent="0.25">
      <c r="A30745" s="59" t="str">
        <f t="shared" si="480"/>
        <v/>
      </c>
    </row>
    <row r="30746" spans="1:1" ht="18" customHeight="1" x14ac:dyDescent="0.25">
      <c r="A30746" s="59" t="str">
        <f t="shared" si="480"/>
        <v/>
      </c>
    </row>
    <row r="30747" spans="1:1" ht="18" customHeight="1" x14ac:dyDescent="0.25">
      <c r="A30747" s="59" t="str">
        <f t="shared" si="480"/>
        <v/>
      </c>
    </row>
    <row r="30748" spans="1:1" ht="18" customHeight="1" x14ac:dyDescent="0.25">
      <c r="A30748" s="59" t="str">
        <f t="shared" si="480"/>
        <v/>
      </c>
    </row>
    <row r="30749" spans="1:1" ht="18" customHeight="1" x14ac:dyDescent="0.25">
      <c r="A30749" s="59" t="str">
        <f t="shared" si="480"/>
        <v/>
      </c>
    </row>
    <row r="30750" spans="1:1" ht="18" customHeight="1" x14ac:dyDescent="0.25">
      <c r="A30750" s="59" t="str">
        <f t="shared" si="480"/>
        <v/>
      </c>
    </row>
    <row r="30751" spans="1:1" ht="18" customHeight="1" x14ac:dyDescent="0.25">
      <c r="A30751" s="59" t="str">
        <f t="shared" si="480"/>
        <v/>
      </c>
    </row>
    <row r="30752" spans="1:1" ht="18" customHeight="1" x14ac:dyDescent="0.25">
      <c r="A30752" s="59" t="str">
        <f t="shared" si="480"/>
        <v/>
      </c>
    </row>
    <row r="30753" spans="1:1" ht="18" customHeight="1" x14ac:dyDescent="0.25">
      <c r="A30753" s="59" t="str">
        <f t="shared" si="480"/>
        <v/>
      </c>
    </row>
    <row r="30754" spans="1:1" ht="18" customHeight="1" x14ac:dyDescent="0.25">
      <c r="A30754" s="59" t="str">
        <f t="shared" si="480"/>
        <v/>
      </c>
    </row>
    <row r="30755" spans="1:1" ht="18" customHeight="1" x14ac:dyDescent="0.25">
      <c r="A30755" s="59" t="str">
        <f t="shared" si="480"/>
        <v/>
      </c>
    </row>
    <row r="30756" spans="1:1" ht="18" customHeight="1" x14ac:dyDescent="0.25">
      <c r="A30756" s="59" t="str">
        <f t="shared" si="480"/>
        <v/>
      </c>
    </row>
    <row r="30757" spans="1:1" ht="18" customHeight="1" x14ac:dyDescent="0.25">
      <c r="A30757" s="59" t="str">
        <f t="shared" si="480"/>
        <v/>
      </c>
    </row>
    <row r="30758" spans="1:1" ht="18" customHeight="1" x14ac:dyDescent="0.25">
      <c r="A30758" s="59" t="str">
        <f t="shared" si="480"/>
        <v/>
      </c>
    </row>
    <row r="30759" spans="1:1" ht="18" customHeight="1" x14ac:dyDescent="0.25">
      <c r="A30759" s="59" t="str">
        <f t="shared" si="480"/>
        <v/>
      </c>
    </row>
    <row r="30760" spans="1:1" ht="18" customHeight="1" x14ac:dyDescent="0.25">
      <c r="A30760" s="59" t="str">
        <f t="shared" si="480"/>
        <v/>
      </c>
    </row>
    <row r="30761" spans="1:1" ht="18" customHeight="1" x14ac:dyDescent="0.25">
      <c r="A30761" s="59" t="str">
        <f t="shared" si="480"/>
        <v/>
      </c>
    </row>
    <row r="30762" spans="1:1" ht="18" customHeight="1" x14ac:dyDescent="0.25">
      <c r="A30762" s="59" t="str">
        <f t="shared" si="480"/>
        <v/>
      </c>
    </row>
    <row r="30763" spans="1:1" ht="18" customHeight="1" x14ac:dyDescent="0.25">
      <c r="A30763" s="59" t="str">
        <f t="shared" si="480"/>
        <v/>
      </c>
    </row>
    <row r="30764" spans="1:1" ht="18" customHeight="1" x14ac:dyDescent="0.25">
      <c r="A30764" s="59" t="str">
        <f t="shared" si="480"/>
        <v/>
      </c>
    </row>
    <row r="30765" spans="1:1" ht="18" customHeight="1" x14ac:dyDescent="0.25">
      <c r="A30765" s="59" t="str">
        <f t="shared" si="480"/>
        <v/>
      </c>
    </row>
    <row r="30766" spans="1:1" ht="18" customHeight="1" x14ac:dyDescent="0.25">
      <c r="A30766" s="59" t="str">
        <f t="shared" ref="A30766:A30829" si="481">IF(B30766&lt;&gt;"",DATE(2020,INT((ROW(A30764)-1)/78)+1,1),"")</f>
        <v/>
      </c>
    </row>
    <row r="30767" spans="1:1" ht="18" customHeight="1" x14ac:dyDescent="0.25">
      <c r="A30767" s="59" t="str">
        <f t="shared" si="481"/>
        <v/>
      </c>
    </row>
    <row r="30768" spans="1:1" ht="18" customHeight="1" x14ac:dyDescent="0.25">
      <c r="A30768" s="59" t="str">
        <f t="shared" si="481"/>
        <v/>
      </c>
    </row>
    <row r="30769" spans="1:1" ht="18" customHeight="1" x14ac:dyDescent="0.25">
      <c r="A30769" s="59" t="str">
        <f t="shared" si="481"/>
        <v/>
      </c>
    </row>
    <row r="30770" spans="1:1" ht="18" customHeight="1" x14ac:dyDescent="0.25">
      <c r="A30770" s="59" t="str">
        <f t="shared" si="481"/>
        <v/>
      </c>
    </row>
    <row r="30771" spans="1:1" ht="18" customHeight="1" x14ac:dyDescent="0.25">
      <c r="A30771" s="59" t="str">
        <f t="shared" si="481"/>
        <v/>
      </c>
    </row>
    <row r="30772" spans="1:1" ht="18" customHeight="1" x14ac:dyDescent="0.25">
      <c r="A30772" s="59" t="str">
        <f t="shared" si="481"/>
        <v/>
      </c>
    </row>
    <row r="30773" spans="1:1" ht="18" customHeight="1" x14ac:dyDescent="0.25">
      <c r="A30773" s="59" t="str">
        <f t="shared" si="481"/>
        <v/>
      </c>
    </row>
    <row r="30774" spans="1:1" ht="18" customHeight="1" x14ac:dyDescent="0.25">
      <c r="A30774" s="59" t="str">
        <f t="shared" si="481"/>
        <v/>
      </c>
    </row>
    <row r="30775" spans="1:1" ht="18" customHeight="1" x14ac:dyDescent="0.25">
      <c r="A30775" s="59" t="str">
        <f t="shared" si="481"/>
        <v/>
      </c>
    </row>
    <row r="30776" spans="1:1" ht="18" customHeight="1" x14ac:dyDescent="0.25">
      <c r="A30776" s="59" t="str">
        <f t="shared" si="481"/>
        <v/>
      </c>
    </row>
    <row r="30777" spans="1:1" ht="18" customHeight="1" x14ac:dyDescent="0.25">
      <c r="A30777" s="59" t="str">
        <f t="shared" si="481"/>
        <v/>
      </c>
    </row>
    <row r="30778" spans="1:1" ht="18" customHeight="1" x14ac:dyDescent="0.25">
      <c r="A30778" s="59" t="str">
        <f t="shared" si="481"/>
        <v/>
      </c>
    </row>
    <row r="30779" spans="1:1" ht="18" customHeight="1" x14ac:dyDescent="0.25">
      <c r="A30779" s="59" t="str">
        <f t="shared" si="481"/>
        <v/>
      </c>
    </row>
    <row r="30780" spans="1:1" ht="18" customHeight="1" x14ac:dyDescent="0.25">
      <c r="A30780" s="59" t="str">
        <f t="shared" si="481"/>
        <v/>
      </c>
    </row>
    <row r="30781" spans="1:1" ht="18" customHeight="1" x14ac:dyDescent="0.25">
      <c r="A30781" s="59" t="str">
        <f t="shared" si="481"/>
        <v/>
      </c>
    </row>
    <row r="30782" spans="1:1" ht="18" customHeight="1" x14ac:dyDescent="0.25">
      <c r="A30782" s="59" t="str">
        <f t="shared" si="481"/>
        <v/>
      </c>
    </row>
    <row r="30783" spans="1:1" ht="18" customHeight="1" x14ac:dyDescent="0.25">
      <c r="A30783" s="59" t="str">
        <f t="shared" si="481"/>
        <v/>
      </c>
    </row>
    <row r="30784" spans="1:1" ht="18" customHeight="1" x14ac:dyDescent="0.25">
      <c r="A30784" s="59" t="str">
        <f t="shared" si="481"/>
        <v/>
      </c>
    </row>
    <row r="30785" spans="1:1" ht="18" customHeight="1" x14ac:dyDescent="0.25">
      <c r="A30785" s="59" t="str">
        <f t="shared" si="481"/>
        <v/>
      </c>
    </row>
    <row r="30786" spans="1:1" ht="18" customHeight="1" x14ac:dyDescent="0.25">
      <c r="A30786" s="59" t="str">
        <f t="shared" si="481"/>
        <v/>
      </c>
    </row>
    <row r="30787" spans="1:1" ht="18" customHeight="1" x14ac:dyDescent="0.25">
      <c r="A30787" s="59" t="str">
        <f t="shared" si="481"/>
        <v/>
      </c>
    </row>
    <row r="30788" spans="1:1" ht="18" customHeight="1" x14ac:dyDescent="0.25">
      <c r="A30788" s="59" t="str">
        <f t="shared" si="481"/>
        <v/>
      </c>
    </row>
    <row r="30789" spans="1:1" ht="18" customHeight="1" x14ac:dyDescent="0.25">
      <c r="A30789" s="59" t="str">
        <f t="shared" si="481"/>
        <v/>
      </c>
    </row>
    <row r="30790" spans="1:1" ht="18" customHeight="1" x14ac:dyDescent="0.25">
      <c r="A30790" s="59" t="str">
        <f t="shared" si="481"/>
        <v/>
      </c>
    </row>
    <row r="30791" spans="1:1" ht="18" customHeight="1" x14ac:dyDescent="0.25">
      <c r="A30791" s="59" t="str">
        <f t="shared" si="481"/>
        <v/>
      </c>
    </row>
    <row r="30792" spans="1:1" ht="18" customHeight="1" x14ac:dyDescent="0.25">
      <c r="A30792" s="59" t="str">
        <f t="shared" si="481"/>
        <v/>
      </c>
    </row>
    <row r="30793" spans="1:1" ht="18" customHeight="1" x14ac:dyDescent="0.25">
      <c r="A30793" s="59" t="str">
        <f t="shared" si="481"/>
        <v/>
      </c>
    </row>
    <row r="30794" spans="1:1" ht="18" customHeight="1" x14ac:dyDescent="0.25">
      <c r="A30794" s="59" t="str">
        <f t="shared" si="481"/>
        <v/>
      </c>
    </row>
    <row r="30795" spans="1:1" ht="18" customHeight="1" x14ac:dyDescent="0.25">
      <c r="A30795" s="59" t="str">
        <f t="shared" si="481"/>
        <v/>
      </c>
    </row>
    <row r="30796" spans="1:1" ht="18" customHeight="1" x14ac:dyDescent="0.25">
      <c r="A30796" s="59" t="str">
        <f t="shared" si="481"/>
        <v/>
      </c>
    </row>
    <row r="30797" spans="1:1" ht="18" customHeight="1" x14ac:dyDescent="0.25">
      <c r="A30797" s="59" t="str">
        <f t="shared" si="481"/>
        <v/>
      </c>
    </row>
    <row r="30798" spans="1:1" ht="18" customHeight="1" x14ac:dyDescent="0.25">
      <c r="A30798" s="59" t="str">
        <f t="shared" si="481"/>
        <v/>
      </c>
    </row>
    <row r="30799" spans="1:1" ht="18" customHeight="1" x14ac:dyDescent="0.25">
      <c r="A30799" s="59" t="str">
        <f t="shared" si="481"/>
        <v/>
      </c>
    </row>
    <row r="30800" spans="1:1" ht="18" customHeight="1" x14ac:dyDescent="0.25">
      <c r="A30800" s="59" t="str">
        <f t="shared" si="481"/>
        <v/>
      </c>
    </row>
    <row r="30801" spans="1:1" ht="18" customHeight="1" x14ac:dyDescent="0.25">
      <c r="A30801" s="59" t="str">
        <f t="shared" si="481"/>
        <v/>
      </c>
    </row>
    <row r="30802" spans="1:1" ht="18" customHeight="1" x14ac:dyDescent="0.25">
      <c r="A30802" s="59" t="str">
        <f t="shared" si="481"/>
        <v/>
      </c>
    </row>
    <row r="30803" spans="1:1" ht="18" customHeight="1" x14ac:dyDescent="0.25">
      <c r="A30803" s="59" t="str">
        <f t="shared" si="481"/>
        <v/>
      </c>
    </row>
    <row r="30804" spans="1:1" ht="18" customHeight="1" x14ac:dyDescent="0.25">
      <c r="A30804" s="59" t="str">
        <f t="shared" si="481"/>
        <v/>
      </c>
    </row>
    <row r="30805" spans="1:1" ht="18" customHeight="1" x14ac:dyDescent="0.25">
      <c r="A30805" s="59" t="str">
        <f t="shared" si="481"/>
        <v/>
      </c>
    </row>
    <row r="30806" spans="1:1" ht="18" customHeight="1" x14ac:dyDescent="0.25">
      <c r="A30806" s="59" t="str">
        <f t="shared" si="481"/>
        <v/>
      </c>
    </row>
    <row r="30807" spans="1:1" ht="18" customHeight="1" x14ac:dyDescent="0.25">
      <c r="A30807" s="59" t="str">
        <f t="shared" si="481"/>
        <v/>
      </c>
    </row>
    <row r="30808" spans="1:1" ht="18" customHeight="1" x14ac:dyDescent="0.25">
      <c r="A30808" s="59" t="str">
        <f t="shared" si="481"/>
        <v/>
      </c>
    </row>
    <row r="30809" spans="1:1" ht="18" customHeight="1" x14ac:dyDescent="0.25">
      <c r="A30809" s="59" t="str">
        <f t="shared" si="481"/>
        <v/>
      </c>
    </row>
    <row r="30810" spans="1:1" ht="18" customHeight="1" x14ac:dyDescent="0.25">
      <c r="A30810" s="59" t="str">
        <f t="shared" si="481"/>
        <v/>
      </c>
    </row>
    <row r="30811" spans="1:1" ht="18" customHeight="1" x14ac:dyDescent="0.25">
      <c r="A30811" s="59" t="str">
        <f t="shared" si="481"/>
        <v/>
      </c>
    </row>
    <row r="30812" spans="1:1" ht="18" customHeight="1" x14ac:dyDescent="0.25">
      <c r="A30812" s="59" t="str">
        <f t="shared" si="481"/>
        <v/>
      </c>
    </row>
    <row r="30813" spans="1:1" ht="18" customHeight="1" x14ac:dyDescent="0.25">
      <c r="A30813" s="59" t="str">
        <f t="shared" si="481"/>
        <v/>
      </c>
    </row>
    <row r="30814" spans="1:1" ht="18" customHeight="1" x14ac:dyDescent="0.25">
      <c r="A30814" s="59" t="str">
        <f t="shared" si="481"/>
        <v/>
      </c>
    </row>
    <row r="30815" spans="1:1" ht="18" customHeight="1" x14ac:dyDescent="0.25">
      <c r="A30815" s="59" t="str">
        <f t="shared" si="481"/>
        <v/>
      </c>
    </row>
    <row r="30816" spans="1:1" ht="18" customHeight="1" x14ac:dyDescent="0.25">
      <c r="A30816" s="59" t="str">
        <f t="shared" si="481"/>
        <v/>
      </c>
    </row>
    <row r="30817" spans="1:1" ht="18" customHeight="1" x14ac:dyDescent="0.25">
      <c r="A30817" s="59" t="str">
        <f t="shared" si="481"/>
        <v/>
      </c>
    </row>
    <row r="30818" spans="1:1" ht="18" customHeight="1" x14ac:dyDescent="0.25">
      <c r="A30818" s="59" t="str">
        <f t="shared" si="481"/>
        <v/>
      </c>
    </row>
    <row r="30819" spans="1:1" ht="18" customHeight="1" x14ac:dyDescent="0.25">
      <c r="A30819" s="59" t="str">
        <f t="shared" si="481"/>
        <v/>
      </c>
    </row>
    <row r="30820" spans="1:1" ht="18" customHeight="1" x14ac:dyDescent="0.25">
      <c r="A30820" s="59" t="str">
        <f t="shared" si="481"/>
        <v/>
      </c>
    </row>
    <row r="30821" spans="1:1" ht="18" customHeight="1" x14ac:dyDescent="0.25">
      <c r="A30821" s="59" t="str">
        <f t="shared" si="481"/>
        <v/>
      </c>
    </row>
    <row r="30822" spans="1:1" ht="18" customHeight="1" x14ac:dyDescent="0.25">
      <c r="A30822" s="59" t="str">
        <f t="shared" si="481"/>
        <v/>
      </c>
    </row>
    <row r="30823" spans="1:1" ht="18" customHeight="1" x14ac:dyDescent="0.25">
      <c r="A30823" s="59" t="str">
        <f t="shared" si="481"/>
        <v/>
      </c>
    </row>
    <row r="30824" spans="1:1" ht="18" customHeight="1" x14ac:dyDescent="0.25">
      <c r="A30824" s="59" t="str">
        <f t="shared" si="481"/>
        <v/>
      </c>
    </row>
    <row r="30825" spans="1:1" ht="18" customHeight="1" x14ac:dyDescent="0.25">
      <c r="A30825" s="59" t="str">
        <f t="shared" si="481"/>
        <v/>
      </c>
    </row>
    <row r="30826" spans="1:1" ht="18" customHeight="1" x14ac:dyDescent="0.25">
      <c r="A30826" s="59" t="str">
        <f t="shared" si="481"/>
        <v/>
      </c>
    </row>
    <row r="30827" spans="1:1" ht="18" customHeight="1" x14ac:dyDescent="0.25">
      <c r="A30827" s="59" t="str">
        <f t="shared" si="481"/>
        <v/>
      </c>
    </row>
    <row r="30828" spans="1:1" ht="18" customHeight="1" x14ac:dyDescent="0.25">
      <c r="A30828" s="59" t="str">
        <f t="shared" si="481"/>
        <v/>
      </c>
    </row>
    <row r="30829" spans="1:1" ht="18" customHeight="1" x14ac:dyDescent="0.25">
      <c r="A30829" s="59" t="str">
        <f t="shared" si="481"/>
        <v/>
      </c>
    </row>
    <row r="30830" spans="1:1" ht="18" customHeight="1" x14ac:dyDescent="0.25">
      <c r="A30830" s="59" t="str">
        <f t="shared" ref="A30830:A30893" si="482">IF(B30830&lt;&gt;"",DATE(2020,INT((ROW(A30828)-1)/78)+1,1),"")</f>
        <v/>
      </c>
    </row>
    <row r="30831" spans="1:1" ht="18" customHeight="1" x14ac:dyDescent="0.25">
      <c r="A30831" s="59" t="str">
        <f t="shared" si="482"/>
        <v/>
      </c>
    </row>
    <row r="30832" spans="1:1" ht="18" customHeight="1" x14ac:dyDescent="0.25">
      <c r="A30832" s="59" t="str">
        <f t="shared" si="482"/>
        <v/>
      </c>
    </row>
    <row r="30833" spans="1:1" ht="18" customHeight="1" x14ac:dyDescent="0.25">
      <c r="A30833" s="59" t="str">
        <f t="shared" si="482"/>
        <v/>
      </c>
    </row>
    <row r="30834" spans="1:1" ht="18" customHeight="1" x14ac:dyDescent="0.25">
      <c r="A30834" s="59" t="str">
        <f t="shared" si="482"/>
        <v/>
      </c>
    </row>
    <row r="30835" spans="1:1" ht="18" customHeight="1" x14ac:dyDescent="0.25">
      <c r="A30835" s="59" t="str">
        <f t="shared" si="482"/>
        <v/>
      </c>
    </row>
    <row r="30836" spans="1:1" ht="18" customHeight="1" x14ac:dyDescent="0.25">
      <c r="A30836" s="59" t="str">
        <f t="shared" si="482"/>
        <v/>
      </c>
    </row>
    <row r="30837" spans="1:1" ht="18" customHeight="1" x14ac:dyDescent="0.25">
      <c r="A30837" s="59" t="str">
        <f t="shared" si="482"/>
        <v/>
      </c>
    </row>
    <row r="30838" spans="1:1" ht="18" customHeight="1" x14ac:dyDescent="0.25">
      <c r="A30838" s="59" t="str">
        <f t="shared" si="482"/>
        <v/>
      </c>
    </row>
    <row r="30839" spans="1:1" ht="18" customHeight="1" x14ac:dyDescent="0.25">
      <c r="A30839" s="59" t="str">
        <f t="shared" si="482"/>
        <v/>
      </c>
    </row>
    <row r="30840" spans="1:1" ht="18" customHeight="1" x14ac:dyDescent="0.25">
      <c r="A30840" s="59" t="str">
        <f t="shared" si="482"/>
        <v/>
      </c>
    </row>
    <row r="30841" spans="1:1" ht="18" customHeight="1" x14ac:dyDescent="0.25">
      <c r="A30841" s="59" t="str">
        <f t="shared" si="482"/>
        <v/>
      </c>
    </row>
    <row r="30842" spans="1:1" ht="18" customHeight="1" x14ac:dyDescent="0.25">
      <c r="A30842" s="59" t="str">
        <f t="shared" si="482"/>
        <v/>
      </c>
    </row>
    <row r="30843" spans="1:1" ht="18" customHeight="1" x14ac:dyDescent="0.25">
      <c r="A30843" s="59" t="str">
        <f t="shared" si="482"/>
        <v/>
      </c>
    </row>
    <row r="30844" spans="1:1" ht="18" customHeight="1" x14ac:dyDescent="0.25">
      <c r="A30844" s="59" t="str">
        <f t="shared" si="482"/>
        <v/>
      </c>
    </row>
    <row r="30845" spans="1:1" ht="18" customHeight="1" x14ac:dyDescent="0.25">
      <c r="A30845" s="59" t="str">
        <f t="shared" si="482"/>
        <v/>
      </c>
    </row>
    <row r="30846" spans="1:1" ht="18" customHeight="1" x14ac:dyDescent="0.25">
      <c r="A30846" s="59" t="str">
        <f t="shared" si="482"/>
        <v/>
      </c>
    </row>
    <row r="30847" spans="1:1" ht="18" customHeight="1" x14ac:dyDescent="0.25">
      <c r="A30847" s="59" t="str">
        <f t="shared" si="482"/>
        <v/>
      </c>
    </row>
    <row r="30848" spans="1:1" ht="18" customHeight="1" x14ac:dyDescent="0.25">
      <c r="A30848" s="59" t="str">
        <f t="shared" si="482"/>
        <v/>
      </c>
    </row>
    <row r="30849" spans="1:1" ht="18" customHeight="1" x14ac:dyDescent="0.25">
      <c r="A30849" s="59" t="str">
        <f t="shared" si="482"/>
        <v/>
      </c>
    </row>
    <row r="30850" spans="1:1" ht="18" customHeight="1" x14ac:dyDescent="0.25">
      <c r="A30850" s="59" t="str">
        <f t="shared" si="482"/>
        <v/>
      </c>
    </row>
    <row r="30851" spans="1:1" ht="18" customHeight="1" x14ac:dyDescent="0.25">
      <c r="A30851" s="59" t="str">
        <f t="shared" si="482"/>
        <v/>
      </c>
    </row>
    <row r="30852" spans="1:1" ht="18" customHeight="1" x14ac:dyDescent="0.25">
      <c r="A30852" s="59" t="str">
        <f t="shared" si="482"/>
        <v/>
      </c>
    </row>
    <row r="30853" spans="1:1" ht="18" customHeight="1" x14ac:dyDescent="0.25">
      <c r="A30853" s="59" t="str">
        <f t="shared" si="482"/>
        <v/>
      </c>
    </row>
    <row r="30854" spans="1:1" ht="18" customHeight="1" x14ac:dyDescent="0.25">
      <c r="A30854" s="59" t="str">
        <f t="shared" si="482"/>
        <v/>
      </c>
    </row>
    <row r="30855" spans="1:1" ht="18" customHeight="1" x14ac:dyDescent="0.25">
      <c r="A30855" s="59" t="str">
        <f t="shared" si="482"/>
        <v/>
      </c>
    </row>
    <row r="30856" spans="1:1" ht="18" customHeight="1" x14ac:dyDescent="0.25">
      <c r="A30856" s="59" t="str">
        <f t="shared" si="482"/>
        <v/>
      </c>
    </row>
    <row r="30857" spans="1:1" ht="18" customHeight="1" x14ac:dyDescent="0.25">
      <c r="A30857" s="59" t="str">
        <f t="shared" si="482"/>
        <v/>
      </c>
    </row>
    <row r="30858" spans="1:1" ht="18" customHeight="1" x14ac:dyDescent="0.25">
      <c r="A30858" s="59" t="str">
        <f t="shared" si="482"/>
        <v/>
      </c>
    </row>
    <row r="30859" spans="1:1" ht="18" customHeight="1" x14ac:dyDescent="0.25">
      <c r="A30859" s="59" t="str">
        <f t="shared" si="482"/>
        <v/>
      </c>
    </row>
    <row r="30860" spans="1:1" ht="18" customHeight="1" x14ac:dyDescent="0.25">
      <c r="A30860" s="59" t="str">
        <f t="shared" si="482"/>
        <v/>
      </c>
    </row>
    <row r="30861" spans="1:1" ht="18" customHeight="1" x14ac:dyDescent="0.25">
      <c r="A30861" s="59" t="str">
        <f t="shared" si="482"/>
        <v/>
      </c>
    </row>
    <row r="30862" spans="1:1" ht="18" customHeight="1" x14ac:dyDescent="0.25">
      <c r="A30862" s="59" t="str">
        <f t="shared" si="482"/>
        <v/>
      </c>
    </row>
    <row r="30863" spans="1:1" ht="18" customHeight="1" x14ac:dyDescent="0.25">
      <c r="A30863" s="59" t="str">
        <f t="shared" si="482"/>
        <v/>
      </c>
    </row>
    <row r="30864" spans="1:1" ht="18" customHeight="1" x14ac:dyDescent="0.25">
      <c r="A30864" s="59" t="str">
        <f t="shared" si="482"/>
        <v/>
      </c>
    </row>
    <row r="30865" spans="1:1" ht="18" customHeight="1" x14ac:dyDescent="0.25">
      <c r="A30865" s="59" t="str">
        <f t="shared" si="482"/>
        <v/>
      </c>
    </row>
    <row r="30866" spans="1:1" ht="18" customHeight="1" x14ac:dyDescent="0.25">
      <c r="A30866" s="59" t="str">
        <f t="shared" si="482"/>
        <v/>
      </c>
    </row>
    <row r="30867" spans="1:1" ht="18" customHeight="1" x14ac:dyDescent="0.25">
      <c r="A30867" s="59" t="str">
        <f t="shared" si="482"/>
        <v/>
      </c>
    </row>
    <row r="30868" spans="1:1" ht="18" customHeight="1" x14ac:dyDescent="0.25">
      <c r="A30868" s="59" t="str">
        <f t="shared" si="482"/>
        <v/>
      </c>
    </row>
    <row r="30869" spans="1:1" ht="18" customHeight="1" x14ac:dyDescent="0.25">
      <c r="A30869" s="59" t="str">
        <f t="shared" si="482"/>
        <v/>
      </c>
    </row>
    <row r="30870" spans="1:1" ht="18" customHeight="1" x14ac:dyDescent="0.25">
      <c r="A30870" s="59" t="str">
        <f t="shared" si="482"/>
        <v/>
      </c>
    </row>
    <row r="30871" spans="1:1" ht="18" customHeight="1" x14ac:dyDescent="0.25">
      <c r="A30871" s="59" t="str">
        <f t="shared" si="482"/>
        <v/>
      </c>
    </row>
    <row r="30872" spans="1:1" ht="18" customHeight="1" x14ac:dyDescent="0.25">
      <c r="A30872" s="59" t="str">
        <f t="shared" si="482"/>
        <v/>
      </c>
    </row>
    <row r="30873" spans="1:1" ht="18" customHeight="1" x14ac:dyDescent="0.25">
      <c r="A30873" s="59" t="str">
        <f t="shared" si="482"/>
        <v/>
      </c>
    </row>
    <row r="30874" spans="1:1" ht="18" customHeight="1" x14ac:dyDescent="0.25">
      <c r="A30874" s="59" t="str">
        <f t="shared" si="482"/>
        <v/>
      </c>
    </row>
    <row r="30875" spans="1:1" ht="18" customHeight="1" x14ac:dyDescent="0.25">
      <c r="A30875" s="59" t="str">
        <f t="shared" si="482"/>
        <v/>
      </c>
    </row>
    <row r="30876" spans="1:1" ht="18" customHeight="1" x14ac:dyDescent="0.25">
      <c r="A30876" s="59" t="str">
        <f t="shared" si="482"/>
        <v/>
      </c>
    </row>
    <row r="30877" spans="1:1" ht="18" customHeight="1" x14ac:dyDescent="0.25">
      <c r="A30877" s="59" t="str">
        <f t="shared" si="482"/>
        <v/>
      </c>
    </row>
    <row r="30878" spans="1:1" ht="18" customHeight="1" x14ac:dyDescent="0.25">
      <c r="A30878" s="59" t="str">
        <f t="shared" si="482"/>
        <v/>
      </c>
    </row>
    <row r="30879" spans="1:1" ht="18" customHeight="1" x14ac:dyDescent="0.25">
      <c r="A30879" s="59" t="str">
        <f t="shared" si="482"/>
        <v/>
      </c>
    </row>
    <row r="30880" spans="1:1" ht="18" customHeight="1" x14ac:dyDescent="0.25">
      <c r="A30880" s="59" t="str">
        <f t="shared" si="482"/>
        <v/>
      </c>
    </row>
    <row r="30881" spans="1:1" ht="18" customHeight="1" x14ac:dyDescent="0.25">
      <c r="A30881" s="59" t="str">
        <f t="shared" si="482"/>
        <v/>
      </c>
    </row>
    <row r="30882" spans="1:1" ht="18" customHeight="1" x14ac:dyDescent="0.25">
      <c r="A30882" s="59" t="str">
        <f t="shared" si="482"/>
        <v/>
      </c>
    </row>
    <row r="30883" spans="1:1" ht="18" customHeight="1" x14ac:dyDescent="0.25">
      <c r="A30883" s="59" t="str">
        <f t="shared" si="482"/>
        <v/>
      </c>
    </row>
    <row r="30884" spans="1:1" ht="18" customHeight="1" x14ac:dyDescent="0.25">
      <c r="A30884" s="59" t="str">
        <f t="shared" si="482"/>
        <v/>
      </c>
    </row>
    <row r="30885" spans="1:1" ht="18" customHeight="1" x14ac:dyDescent="0.25">
      <c r="A30885" s="59" t="str">
        <f t="shared" si="482"/>
        <v/>
      </c>
    </row>
    <row r="30886" spans="1:1" ht="18" customHeight="1" x14ac:dyDescent="0.25">
      <c r="A30886" s="59" t="str">
        <f t="shared" si="482"/>
        <v/>
      </c>
    </row>
    <row r="30887" spans="1:1" ht="18" customHeight="1" x14ac:dyDescent="0.25">
      <c r="A30887" s="59" t="str">
        <f t="shared" si="482"/>
        <v/>
      </c>
    </row>
    <row r="30888" spans="1:1" ht="18" customHeight="1" x14ac:dyDescent="0.25">
      <c r="A30888" s="59" t="str">
        <f t="shared" si="482"/>
        <v/>
      </c>
    </row>
    <row r="30889" spans="1:1" ht="18" customHeight="1" x14ac:dyDescent="0.25">
      <c r="A30889" s="59" t="str">
        <f t="shared" si="482"/>
        <v/>
      </c>
    </row>
    <row r="30890" spans="1:1" ht="18" customHeight="1" x14ac:dyDescent="0.25">
      <c r="A30890" s="59" t="str">
        <f t="shared" si="482"/>
        <v/>
      </c>
    </row>
    <row r="30891" spans="1:1" ht="18" customHeight="1" x14ac:dyDescent="0.25">
      <c r="A30891" s="59" t="str">
        <f t="shared" si="482"/>
        <v/>
      </c>
    </row>
    <row r="30892" spans="1:1" ht="18" customHeight="1" x14ac:dyDescent="0.25">
      <c r="A30892" s="59" t="str">
        <f t="shared" si="482"/>
        <v/>
      </c>
    </row>
    <row r="30893" spans="1:1" ht="18" customHeight="1" x14ac:dyDescent="0.25">
      <c r="A30893" s="59" t="str">
        <f t="shared" si="482"/>
        <v/>
      </c>
    </row>
    <row r="30894" spans="1:1" ht="18" customHeight="1" x14ac:dyDescent="0.25">
      <c r="A30894" s="59" t="str">
        <f t="shared" ref="A30894:A30957" si="483">IF(B30894&lt;&gt;"",DATE(2020,INT((ROW(A30892)-1)/78)+1,1),"")</f>
        <v/>
      </c>
    </row>
    <row r="30895" spans="1:1" ht="18" customHeight="1" x14ac:dyDescent="0.25">
      <c r="A30895" s="59" t="str">
        <f t="shared" si="483"/>
        <v/>
      </c>
    </row>
    <row r="30896" spans="1:1" ht="18" customHeight="1" x14ac:dyDescent="0.25">
      <c r="A30896" s="59" t="str">
        <f t="shared" si="483"/>
        <v/>
      </c>
    </row>
    <row r="30897" spans="1:1" ht="18" customHeight="1" x14ac:dyDescent="0.25">
      <c r="A30897" s="59" t="str">
        <f t="shared" si="483"/>
        <v/>
      </c>
    </row>
    <row r="30898" spans="1:1" ht="18" customHeight="1" x14ac:dyDescent="0.25">
      <c r="A30898" s="59" t="str">
        <f t="shared" si="483"/>
        <v/>
      </c>
    </row>
    <row r="30899" spans="1:1" ht="18" customHeight="1" x14ac:dyDescent="0.25">
      <c r="A30899" s="59" t="str">
        <f t="shared" si="483"/>
        <v/>
      </c>
    </row>
    <row r="30900" spans="1:1" ht="18" customHeight="1" x14ac:dyDescent="0.25">
      <c r="A30900" s="59" t="str">
        <f t="shared" si="483"/>
        <v/>
      </c>
    </row>
    <row r="30901" spans="1:1" ht="18" customHeight="1" x14ac:dyDescent="0.25">
      <c r="A30901" s="59" t="str">
        <f t="shared" si="483"/>
        <v/>
      </c>
    </row>
    <row r="30902" spans="1:1" ht="18" customHeight="1" x14ac:dyDescent="0.25">
      <c r="A30902" s="59" t="str">
        <f t="shared" si="483"/>
        <v/>
      </c>
    </row>
    <row r="30903" spans="1:1" ht="18" customHeight="1" x14ac:dyDescent="0.25">
      <c r="A30903" s="59" t="str">
        <f t="shared" si="483"/>
        <v/>
      </c>
    </row>
    <row r="30904" spans="1:1" ht="18" customHeight="1" x14ac:dyDescent="0.25">
      <c r="A30904" s="59" t="str">
        <f t="shared" si="483"/>
        <v/>
      </c>
    </row>
    <row r="30905" spans="1:1" ht="18" customHeight="1" x14ac:dyDescent="0.25">
      <c r="A30905" s="59" t="str">
        <f t="shared" si="483"/>
        <v/>
      </c>
    </row>
    <row r="30906" spans="1:1" ht="18" customHeight="1" x14ac:dyDescent="0.25">
      <c r="A30906" s="59" t="str">
        <f t="shared" si="483"/>
        <v/>
      </c>
    </row>
    <row r="30907" spans="1:1" ht="18" customHeight="1" x14ac:dyDescent="0.25">
      <c r="A30907" s="59" t="str">
        <f t="shared" si="483"/>
        <v/>
      </c>
    </row>
    <row r="30908" spans="1:1" ht="18" customHeight="1" x14ac:dyDescent="0.25">
      <c r="A30908" s="59" t="str">
        <f t="shared" si="483"/>
        <v/>
      </c>
    </row>
    <row r="30909" spans="1:1" ht="18" customHeight="1" x14ac:dyDescent="0.25">
      <c r="A30909" s="59" t="str">
        <f t="shared" si="483"/>
        <v/>
      </c>
    </row>
    <row r="30910" spans="1:1" ht="18" customHeight="1" x14ac:dyDescent="0.25">
      <c r="A30910" s="59" t="str">
        <f t="shared" si="483"/>
        <v/>
      </c>
    </row>
    <row r="30911" spans="1:1" ht="18" customHeight="1" x14ac:dyDescent="0.25">
      <c r="A30911" s="59" t="str">
        <f t="shared" si="483"/>
        <v/>
      </c>
    </row>
    <row r="30912" spans="1:1" ht="18" customHeight="1" x14ac:dyDescent="0.25">
      <c r="A30912" s="59" t="str">
        <f t="shared" si="483"/>
        <v/>
      </c>
    </row>
    <row r="30913" spans="1:1" ht="18" customHeight="1" x14ac:dyDescent="0.25">
      <c r="A30913" s="59" t="str">
        <f t="shared" si="483"/>
        <v/>
      </c>
    </row>
    <row r="30914" spans="1:1" ht="18" customHeight="1" x14ac:dyDescent="0.25">
      <c r="A30914" s="59" t="str">
        <f t="shared" si="483"/>
        <v/>
      </c>
    </row>
    <row r="30915" spans="1:1" ht="18" customHeight="1" x14ac:dyDescent="0.25">
      <c r="A30915" s="59" t="str">
        <f t="shared" si="483"/>
        <v/>
      </c>
    </row>
    <row r="30916" spans="1:1" ht="18" customHeight="1" x14ac:dyDescent="0.25">
      <c r="A30916" s="59" t="str">
        <f t="shared" si="483"/>
        <v/>
      </c>
    </row>
    <row r="30917" spans="1:1" ht="18" customHeight="1" x14ac:dyDescent="0.25">
      <c r="A30917" s="59" t="str">
        <f t="shared" si="483"/>
        <v/>
      </c>
    </row>
    <row r="30918" spans="1:1" ht="18" customHeight="1" x14ac:dyDescent="0.25">
      <c r="A30918" s="59" t="str">
        <f t="shared" si="483"/>
        <v/>
      </c>
    </row>
    <row r="30919" spans="1:1" ht="18" customHeight="1" x14ac:dyDescent="0.25">
      <c r="A30919" s="59" t="str">
        <f t="shared" si="483"/>
        <v/>
      </c>
    </row>
    <row r="30920" spans="1:1" ht="18" customHeight="1" x14ac:dyDescent="0.25">
      <c r="A30920" s="59" t="str">
        <f t="shared" si="483"/>
        <v/>
      </c>
    </row>
    <row r="30921" spans="1:1" ht="18" customHeight="1" x14ac:dyDescent="0.25">
      <c r="A30921" s="59" t="str">
        <f t="shared" si="483"/>
        <v/>
      </c>
    </row>
    <row r="30922" spans="1:1" ht="18" customHeight="1" x14ac:dyDescent="0.25">
      <c r="A30922" s="59" t="str">
        <f t="shared" si="483"/>
        <v/>
      </c>
    </row>
    <row r="30923" spans="1:1" ht="18" customHeight="1" x14ac:dyDescent="0.25">
      <c r="A30923" s="59" t="str">
        <f t="shared" si="483"/>
        <v/>
      </c>
    </row>
    <row r="30924" spans="1:1" ht="18" customHeight="1" x14ac:dyDescent="0.25">
      <c r="A30924" s="59" t="str">
        <f t="shared" si="483"/>
        <v/>
      </c>
    </row>
    <row r="30925" spans="1:1" ht="18" customHeight="1" x14ac:dyDescent="0.25">
      <c r="A30925" s="59" t="str">
        <f t="shared" si="483"/>
        <v/>
      </c>
    </row>
    <row r="30926" spans="1:1" ht="18" customHeight="1" x14ac:dyDescent="0.25">
      <c r="A30926" s="59" t="str">
        <f t="shared" si="483"/>
        <v/>
      </c>
    </row>
    <row r="30927" spans="1:1" ht="18" customHeight="1" x14ac:dyDescent="0.25">
      <c r="A30927" s="59" t="str">
        <f t="shared" si="483"/>
        <v/>
      </c>
    </row>
    <row r="30928" spans="1:1" ht="18" customHeight="1" x14ac:dyDescent="0.25">
      <c r="A30928" s="59" t="str">
        <f t="shared" si="483"/>
        <v/>
      </c>
    </row>
    <row r="30929" spans="1:1" ht="18" customHeight="1" x14ac:dyDescent="0.25">
      <c r="A30929" s="59" t="str">
        <f t="shared" si="483"/>
        <v/>
      </c>
    </row>
    <row r="30930" spans="1:1" ht="18" customHeight="1" x14ac:dyDescent="0.25">
      <c r="A30930" s="59" t="str">
        <f t="shared" si="483"/>
        <v/>
      </c>
    </row>
    <row r="30931" spans="1:1" ht="18" customHeight="1" x14ac:dyDescent="0.25">
      <c r="A30931" s="59" t="str">
        <f t="shared" si="483"/>
        <v/>
      </c>
    </row>
    <row r="30932" spans="1:1" ht="18" customHeight="1" x14ac:dyDescent="0.25">
      <c r="A30932" s="59" t="str">
        <f t="shared" si="483"/>
        <v/>
      </c>
    </row>
    <row r="30933" spans="1:1" ht="18" customHeight="1" x14ac:dyDescent="0.25">
      <c r="A30933" s="59" t="str">
        <f t="shared" si="483"/>
        <v/>
      </c>
    </row>
    <row r="30934" spans="1:1" ht="18" customHeight="1" x14ac:dyDescent="0.25">
      <c r="A30934" s="59" t="str">
        <f t="shared" si="483"/>
        <v/>
      </c>
    </row>
    <row r="30935" spans="1:1" ht="18" customHeight="1" x14ac:dyDescent="0.25">
      <c r="A30935" s="59" t="str">
        <f t="shared" si="483"/>
        <v/>
      </c>
    </row>
    <row r="30936" spans="1:1" ht="18" customHeight="1" x14ac:dyDescent="0.25">
      <c r="A30936" s="59" t="str">
        <f t="shared" si="483"/>
        <v/>
      </c>
    </row>
    <row r="30937" spans="1:1" ht="18" customHeight="1" x14ac:dyDescent="0.25">
      <c r="A30937" s="59" t="str">
        <f t="shared" si="483"/>
        <v/>
      </c>
    </row>
    <row r="30938" spans="1:1" ht="18" customHeight="1" x14ac:dyDescent="0.25">
      <c r="A30938" s="59" t="str">
        <f t="shared" si="483"/>
        <v/>
      </c>
    </row>
    <row r="30939" spans="1:1" ht="18" customHeight="1" x14ac:dyDescent="0.25">
      <c r="A30939" s="59" t="str">
        <f t="shared" si="483"/>
        <v/>
      </c>
    </row>
    <row r="30940" spans="1:1" ht="18" customHeight="1" x14ac:dyDescent="0.25">
      <c r="A30940" s="59" t="str">
        <f t="shared" si="483"/>
        <v/>
      </c>
    </row>
    <row r="30941" spans="1:1" ht="18" customHeight="1" x14ac:dyDescent="0.25">
      <c r="A30941" s="59" t="str">
        <f t="shared" si="483"/>
        <v/>
      </c>
    </row>
    <row r="30942" spans="1:1" ht="18" customHeight="1" x14ac:dyDescent="0.25">
      <c r="A30942" s="59" t="str">
        <f t="shared" si="483"/>
        <v/>
      </c>
    </row>
    <row r="30943" spans="1:1" ht="18" customHeight="1" x14ac:dyDescent="0.25">
      <c r="A30943" s="59" t="str">
        <f t="shared" si="483"/>
        <v/>
      </c>
    </row>
    <row r="30944" spans="1:1" ht="18" customHeight="1" x14ac:dyDescent="0.25">
      <c r="A30944" s="59" t="str">
        <f t="shared" si="483"/>
        <v/>
      </c>
    </row>
    <row r="30945" spans="1:1" ht="18" customHeight="1" x14ac:dyDescent="0.25">
      <c r="A30945" s="59" t="str">
        <f t="shared" si="483"/>
        <v/>
      </c>
    </row>
    <row r="30946" spans="1:1" ht="18" customHeight="1" x14ac:dyDescent="0.25">
      <c r="A30946" s="59" t="str">
        <f t="shared" si="483"/>
        <v/>
      </c>
    </row>
    <row r="30947" spans="1:1" ht="18" customHeight="1" x14ac:dyDescent="0.25">
      <c r="A30947" s="59" t="str">
        <f t="shared" si="483"/>
        <v/>
      </c>
    </row>
    <row r="30948" spans="1:1" ht="18" customHeight="1" x14ac:dyDescent="0.25">
      <c r="A30948" s="59" t="str">
        <f t="shared" si="483"/>
        <v/>
      </c>
    </row>
    <row r="30949" spans="1:1" ht="18" customHeight="1" x14ac:dyDescent="0.25">
      <c r="A30949" s="59" t="str">
        <f t="shared" si="483"/>
        <v/>
      </c>
    </row>
    <row r="30950" spans="1:1" ht="18" customHeight="1" x14ac:dyDescent="0.25">
      <c r="A30950" s="59" t="str">
        <f t="shared" si="483"/>
        <v/>
      </c>
    </row>
    <row r="30951" spans="1:1" ht="18" customHeight="1" x14ac:dyDescent="0.25">
      <c r="A30951" s="59" t="str">
        <f t="shared" si="483"/>
        <v/>
      </c>
    </row>
    <row r="30952" spans="1:1" ht="18" customHeight="1" x14ac:dyDescent="0.25">
      <c r="A30952" s="59" t="str">
        <f t="shared" si="483"/>
        <v/>
      </c>
    </row>
    <row r="30953" spans="1:1" ht="18" customHeight="1" x14ac:dyDescent="0.25">
      <c r="A30953" s="59" t="str">
        <f t="shared" si="483"/>
        <v/>
      </c>
    </row>
    <row r="30954" spans="1:1" ht="18" customHeight="1" x14ac:dyDescent="0.25">
      <c r="A30954" s="59" t="str">
        <f t="shared" si="483"/>
        <v/>
      </c>
    </row>
    <row r="30955" spans="1:1" ht="18" customHeight="1" x14ac:dyDescent="0.25">
      <c r="A30955" s="59" t="str">
        <f t="shared" si="483"/>
        <v/>
      </c>
    </row>
    <row r="30956" spans="1:1" ht="18" customHeight="1" x14ac:dyDescent="0.25">
      <c r="A30956" s="59" t="str">
        <f t="shared" si="483"/>
        <v/>
      </c>
    </row>
    <row r="30957" spans="1:1" ht="18" customHeight="1" x14ac:dyDescent="0.25">
      <c r="A30957" s="59" t="str">
        <f t="shared" si="483"/>
        <v/>
      </c>
    </row>
    <row r="30958" spans="1:1" ht="18" customHeight="1" x14ac:dyDescent="0.25">
      <c r="A30958" s="59" t="str">
        <f t="shared" ref="A30958:A31021" si="484">IF(B30958&lt;&gt;"",DATE(2020,INT((ROW(A30956)-1)/78)+1,1),"")</f>
        <v/>
      </c>
    </row>
    <row r="30959" spans="1:1" ht="18" customHeight="1" x14ac:dyDescent="0.25">
      <c r="A30959" s="59" t="str">
        <f t="shared" si="484"/>
        <v/>
      </c>
    </row>
    <row r="30960" spans="1:1" ht="18" customHeight="1" x14ac:dyDescent="0.25">
      <c r="A30960" s="59" t="str">
        <f t="shared" si="484"/>
        <v/>
      </c>
    </row>
    <row r="30961" spans="1:1" ht="18" customHeight="1" x14ac:dyDescent="0.25">
      <c r="A30961" s="59" t="str">
        <f t="shared" si="484"/>
        <v/>
      </c>
    </row>
    <row r="30962" spans="1:1" ht="18" customHeight="1" x14ac:dyDescent="0.25">
      <c r="A30962" s="59" t="str">
        <f t="shared" si="484"/>
        <v/>
      </c>
    </row>
    <row r="30963" spans="1:1" ht="18" customHeight="1" x14ac:dyDescent="0.25">
      <c r="A30963" s="59" t="str">
        <f t="shared" si="484"/>
        <v/>
      </c>
    </row>
    <row r="30964" spans="1:1" ht="18" customHeight="1" x14ac:dyDescent="0.25">
      <c r="A30964" s="59" t="str">
        <f t="shared" si="484"/>
        <v/>
      </c>
    </row>
    <row r="30965" spans="1:1" ht="18" customHeight="1" x14ac:dyDescent="0.25">
      <c r="A30965" s="59" t="str">
        <f t="shared" si="484"/>
        <v/>
      </c>
    </row>
    <row r="30966" spans="1:1" ht="18" customHeight="1" x14ac:dyDescent="0.25">
      <c r="A30966" s="59" t="str">
        <f t="shared" si="484"/>
        <v/>
      </c>
    </row>
    <row r="30967" spans="1:1" ht="18" customHeight="1" x14ac:dyDescent="0.25">
      <c r="A30967" s="59" t="str">
        <f t="shared" si="484"/>
        <v/>
      </c>
    </row>
    <row r="30968" spans="1:1" ht="18" customHeight="1" x14ac:dyDescent="0.25">
      <c r="A30968" s="59" t="str">
        <f t="shared" si="484"/>
        <v/>
      </c>
    </row>
    <row r="30969" spans="1:1" ht="18" customHeight="1" x14ac:dyDescent="0.25">
      <c r="A30969" s="59" t="str">
        <f t="shared" si="484"/>
        <v/>
      </c>
    </row>
    <row r="30970" spans="1:1" ht="18" customHeight="1" x14ac:dyDescent="0.25">
      <c r="A30970" s="59" t="str">
        <f t="shared" si="484"/>
        <v/>
      </c>
    </row>
    <row r="30971" spans="1:1" ht="18" customHeight="1" x14ac:dyDescent="0.25">
      <c r="A30971" s="59" t="str">
        <f t="shared" si="484"/>
        <v/>
      </c>
    </row>
    <row r="30972" spans="1:1" ht="18" customHeight="1" x14ac:dyDescent="0.25">
      <c r="A30972" s="59" t="str">
        <f t="shared" si="484"/>
        <v/>
      </c>
    </row>
    <row r="30973" spans="1:1" ht="18" customHeight="1" x14ac:dyDescent="0.25">
      <c r="A30973" s="59" t="str">
        <f t="shared" si="484"/>
        <v/>
      </c>
    </row>
    <row r="30974" spans="1:1" ht="18" customHeight="1" x14ac:dyDescent="0.25">
      <c r="A30974" s="59" t="str">
        <f t="shared" si="484"/>
        <v/>
      </c>
    </row>
    <row r="30975" spans="1:1" ht="18" customHeight="1" x14ac:dyDescent="0.25">
      <c r="A30975" s="59" t="str">
        <f t="shared" si="484"/>
        <v/>
      </c>
    </row>
    <row r="30976" spans="1:1" ht="18" customHeight="1" x14ac:dyDescent="0.25">
      <c r="A30976" s="59" t="str">
        <f t="shared" si="484"/>
        <v/>
      </c>
    </row>
    <row r="30977" spans="1:1" ht="18" customHeight="1" x14ac:dyDescent="0.25">
      <c r="A30977" s="59" t="str">
        <f t="shared" si="484"/>
        <v/>
      </c>
    </row>
    <row r="30978" spans="1:1" ht="18" customHeight="1" x14ac:dyDescent="0.25">
      <c r="A30978" s="59" t="str">
        <f t="shared" si="484"/>
        <v/>
      </c>
    </row>
    <row r="30979" spans="1:1" ht="18" customHeight="1" x14ac:dyDescent="0.25">
      <c r="A30979" s="59" t="str">
        <f t="shared" si="484"/>
        <v/>
      </c>
    </row>
    <row r="30980" spans="1:1" ht="18" customHeight="1" x14ac:dyDescent="0.25">
      <c r="A30980" s="59" t="str">
        <f t="shared" si="484"/>
        <v/>
      </c>
    </row>
    <row r="30981" spans="1:1" ht="18" customHeight="1" x14ac:dyDescent="0.25">
      <c r="A30981" s="59" t="str">
        <f t="shared" si="484"/>
        <v/>
      </c>
    </row>
    <row r="30982" spans="1:1" ht="18" customHeight="1" x14ac:dyDescent="0.25">
      <c r="A30982" s="59" t="str">
        <f t="shared" si="484"/>
        <v/>
      </c>
    </row>
    <row r="30983" spans="1:1" ht="18" customHeight="1" x14ac:dyDescent="0.25">
      <c r="A30983" s="59" t="str">
        <f t="shared" si="484"/>
        <v/>
      </c>
    </row>
    <row r="30984" spans="1:1" ht="18" customHeight="1" x14ac:dyDescent="0.25">
      <c r="A30984" s="59" t="str">
        <f t="shared" si="484"/>
        <v/>
      </c>
    </row>
    <row r="30985" spans="1:1" ht="18" customHeight="1" x14ac:dyDescent="0.25">
      <c r="A30985" s="59" t="str">
        <f t="shared" si="484"/>
        <v/>
      </c>
    </row>
    <row r="30986" spans="1:1" ht="18" customHeight="1" x14ac:dyDescent="0.25">
      <c r="A30986" s="59" t="str">
        <f t="shared" si="484"/>
        <v/>
      </c>
    </row>
    <row r="30987" spans="1:1" ht="18" customHeight="1" x14ac:dyDescent="0.25">
      <c r="A30987" s="59" t="str">
        <f t="shared" si="484"/>
        <v/>
      </c>
    </row>
    <row r="30988" spans="1:1" ht="18" customHeight="1" x14ac:dyDescent="0.25">
      <c r="A30988" s="59" t="str">
        <f t="shared" si="484"/>
        <v/>
      </c>
    </row>
    <row r="30989" spans="1:1" ht="18" customHeight="1" x14ac:dyDescent="0.25">
      <c r="A30989" s="59" t="str">
        <f t="shared" si="484"/>
        <v/>
      </c>
    </row>
    <row r="30990" spans="1:1" ht="18" customHeight="1" x14ac:dyDescent="0.25">
      <c r="A30990" s="59" t="str">
        <f t="shared" si="484"/>
        <v/>
      </c>
    </row>
    <row r="30991" spans="1:1" ht="18" customHeight="1" x14ac:dyDescent="0.25">
      <c r="A30991" s="59" t="str">
        <f t="shared" si="484"/>
        <v/>
      </c>
    </row>
    <row r="30992" spans="1:1" ht="18" customHeight="1" x14ac:dyDescent="0.25">
      <c r="A30992" s="59" t="str">
        <f t="shared" si="484"/>
        <v/>
      </c>
    </row>
    <row r="30993" spans="1:1" ht="18" customHeight="1" x14ac:dyDescent="0.25">
      <c r="A30993" s="59" t="str">
        <f t="shared" si="484"/>
        <v/>
      </c>
    </row>
    <row r="30994" spans="1:1" ht="18" customHeight="1" x14ac:dyDescent="0.25">
      <c r="A30994" s="59" t="str">
        <f t="shared" si="484"/>
        <v/>
      </c>
    </row>
    <row r="30995" spans="1:1" ht="18" customHeight="1" x14ac:dyDescent="0.25">
      <c r="A30995" s="59" t="str">
        <f t="shared" si="484"/>
        <v/>
      </c>
    </row>
    <row r="30996" spans="1:1" ht="18" customHeight="1" x14ac:dyDescent="0.25">
      <c r="A30996" s="59" t="str">
        <f t="shared" si="484"/>
        <v/>
      </c>
    </row>
    <row r="30997" spans="1:1" ht="18" customHeight="1" x14ac:dyDescent="0.25">
      <c r="A30997" s="59" t="str">
        <f t="shared" si="484"/>
        <v/>
      </c>
    </row>
    <row r="30998" spans="1:1" ht="18" customHeight="1" x14ac:dyDescent="0.25">
      <c r="A30998" s="59" t="str">
        <f t="shared" si="484"/>
        <v/>
      </c>
    </row>
    <row r="30999" spans="1:1" ht="18" customHeight="1" x14ac:dyDescent="0.25">
      <c r="A30999" s="59" t="str">
        <f t="shared" si="484"/>
        <v/>
      </c>
    </row>
    <row r="31000" spans="1:1" ht="18" customHeight="1" x14ac:dyDescent="0.25">
      <c r="A31000" s="59" t="str">
        <f t="shared" si="484"/>
        <v/>
      </c>
    </row>
    <row r="31001" spans="1:1" ht="18" customHeight="1" x14ac:dyDescent="0.25">
      <c r="A31001" s="59" t="str">
        <f t="shared" si="484"/>
        <v/>
      </c>
    </row>
    <row r="31002" spans="1:1" ht="18" customHeight="1" x14ac:dyDescent="0.25">
      <c r="A31002" s="59" t="str">
        <f t="shared" si="484"/>
        <v/>
      </c>
    </row>
    <row r="31003" spans="1:1" ht="18" customHeight="1" x14ac:dyDescent="0.25">
      <c r="A31003" s="59" t="str">
        <f t="shared" si="484"/>
        <v/>
      </c>
    </row>
    <row r="31004" spans="1:1" ht="18" customHeight="1" x14ac:dyDescent="0.25">
      <c r="A31004" s="59" t="str">
        <f t="shared" si="484"/>
        <v/>
      </c>
    </row>
    <row r="31005" spans="1:1" ht="18" customHeight="1" x14ac:dyDescent="0.25">
      <c r="A31005" s="59" t="str">
        <f t="shared" si="484"/>
        <v/>
      </c>
    </row>
    <row r="31006" spans="1:1" ht="18" customHeight="1" x14ac:dyDescent="0.25">
      <c r="A31006" s="59" t="str">
        <f t="shared" si="484"/>
        <v/>
      </c>
    </row>
    <row r="31007" spans="1:1" ht="18" customHeight="1" x14ac:dyDescent="0.25">
      <c r="A31007" s="59" t="str">
        <f t="shared" si="484"/>
        <v/>
      </c>
    </row>
    <row r="31008" spans="1:1" ht="18" customHeight="1" x14ac:dyDescent="0.25">
      <c r="A31008" s="59" t="str">
        <f t="shared" si="484"/>
        <v/>
      </c>
    </row>
    <row r="31009" spans="1:1" ht="18" customHeight="1" x14ac:dyDescent="0.25">
      <c r="A31009" s="59" t="str">
        <f t="shared" si="484"/>
        <v/>
      </c>
    </row>
    <row r="31010" spans="1:1" ht="18" customHeight="1" x14ac:dyDescent="0.25">
      <c r="A31010" s="59" t="str">
        <f t="shared" si="484"/>
        <v/>
      </c>
    </row>
    <row r="31011" spans="1:1" ht="18" customHeight="1" x14ac:dyDescent="0.25">
      <c r="A31011" s="59" t="str">
        <f t="shared" si="484"/>
        <v/>
      </c>
    </row>
    <row r="31012" spans="1:1" ht="18" customHeight="1" x14ac:dyDescent="0.25">
      <c r="A31012" s="59" t="str">
        <f t="shared" si="484"/>
        <v/>
      </c>
    </row>
    <row r="31013" spans="1:1" ht="18" customHeight="1" x14ac:dyDescent="0.25">
      <c r="A31013" s="59" t="str">
        <f t="shared" si="484"/>
        <v/>
      </c>
    </row>
    <row r="31014" spans="1:1" ht="18" customHeight="1" x14ac:dyDescent="0.25">
      <c r="A31014" s="59" t="str">
        <f t="shared" si="484"/>
        <v/>
      </c>
    </row>
    <row r="31015" spans="1:1" ht="18" customHeight="1" x14ac:dyDescent="0.25">
      <c r="A31015" s="59" t="str">
        <f t="shared" si="484"/>
        <v/>
      </c>
    </row>
    <row r="31016" spans="1:1" ht="18" customHeight="1" x14ac:dyDescent="0.25">
      <c r="A31016" s="59" t="str">
        <f t="shared" si="484"/>
        <v/>
      </c>
    </row>
    <row r="31017" spans="1:1" ht="18" customHeight="1" x14ac:dyDescent="0.25">
      <c r="A31017" s="59" t="str">
        <f t="shared" si="484"/>
        <v/>
      </c>
    </row>
    <row r="31018" spans="1:1" ht="18" customHeight="1" x14ac:dyDescent="0.25">
      <c r="A31018" s="59" t="str">
        <f t="shared" si="484"/>
        <v/>
      </c>
    </row>
    <row r="31019" spans="1:1" ht="18" customHeight="1" x14ac:dyDescent="0.25">
      <c r="A31019" s="59" t="str">
        <f t="shared" si="484"/>
        <v/>
      </c>
    </row>
    <row r="31020" spans="1:1" ht="18" customHeight="1" x14ac:dyDescent="0.25">
      <c r="A31020" s="59" t="str">
        <f t="shared" si="484"/>
        <v/>
      </c>
    </row>
    <row r="31021" spans="1:1" ht="18" customHeight="1" x14ac:dyDescent="0.25">
      <c r="A31021" s="59" t="str">
        <f t="shared" si="484"/>
        <v/>
      </c>
    </row>
    <row r="31022" spans="1:1" ht="18" customHeight="1" x14ac:dyDescent="0.25">
      <c r="A31022" s="59" t="str">
        <f t="shared" ref="A31022:A31085" si="485">IF(B31022&lt;&gt;"",DATE(2020,INT((ROW(A31020)-1)/78)+1,1),"")</f>
        <v/>
      </c>
    </row>
    <row r="31023" spans="1:1" ht="18" customHeight="1" x14ac:dyDescent="0.25">
      <c r="A31023" s="59" t="str">
        <f t="shared" si="485"/>
        <v/>
      </c>
    </row>
    <row r="31024" spans="1:1" ht="18" customHeight="1" x14ac:dyDescent="0.25">
      <c r="A31024" s="59" t="str">
        <f t="shared" si="485"/>
        <v/>
      </c>
    </row>
    <row r="31025" spans="1:1" ht="18" customHeight="1" x14ac:dyDescent="0.25">
      <c r="A31025" s="59" t="str">
        <f t="shared" si="485"/>
        <v/>
      </c>
    </row>
    <row r="31026" spans="1:1" ht="18" customHeight="1" x14ac:dyDescent="0.25">
      <c r="A31026" s="59" t="str">
        <f t="shared" si="485"/>
        <v/>
      </c>
    </row>
    <row r="31027" spans="1:1" ht="18" customHeight="1" x14ac:dyDescent="0.25">
      <c r="A31027" s="59" t="str">
        <f t="shared" si="485"/>
        <v/>
      </c>
    </row>
    <row r="31028" spans="1:1" ht="18" customHeight="1" x14ac:dyDescent="0.25">
      <c r="A31028" s="59" t="str">
        <f t="shared" si="485"/>
        <v/>
      </c>
    </row>
    <row r="31029" spans="1:1" ht="18" customHeight="1" x14ac:dyDescent="0.25">
      <c r="A31029" s="59" t="str">
        <f t="shared" si="485"/>
        <v/>
      </c>
    </row>
    <row r="31030" spans="1:1" ht="18" customHeight="1" x14ac:dyDescent="0.25">
      <c r="A31030" s="59" t="str">
        <f t="shared" si="485"/>
        <v/>
      </c>
    </row>
    <row r="31031" spans="1:1" ht="18" customHeight="1" x14ac:dyDescent="0.25">
      <c r="A31031" s="59" t="str">
        <f t="shared" si="485"/>
        <v/>
      </c>
    </row>
    <row r="31032" spans="1:1" ht="18" customHeight="1" x14ac:dyDescent="0.25">
      <c r="A31032" s="59" t="str">
        <f t="shared" si="485"/>
        <v/>
      </c>
    </row>
    <row r="31033" spans="1:1" ht="18" customHeight="1" x14ac:dyDescent="0.25">
      <c r="A31033" s="59" t="str">
        <f t="shared" si="485"/>
        <v/>
      </c>
    </row>
    <row r="31034" spans="1:1" ht="18" customHeight="1" x14ac:dyDescent="0.25">
      <c r="A31034" s="59" t="str">
        <f t="shared" si="485"/>
        <v/>
      </c>
    </row>
    <row r="31035" spans="1:1" ht="18" customHeight="1" x14ac:dyDescent="0.25">
      <c r="A31035" s="59" t="str">
        <f t="shared" si="485"/>
        <v/>
      </c>
    </row>
    <row r="31036" spans="1:1" ht="18" customHeight="1" x14ac:dyDescent="0.25">
      <c r="A31036" s="59" t="str">
        <f t="shared" si="485"/>
        <v/>
      </c>
    </row>
    <row r="31037" spans="1:1" ht="18" customHeight="1" x14ac:dyDescent="0.25">
      <c r="A31037" s="59" t="str">
        <f t="shared" si="485"/>
        <v/>
      </c>
    </row>
    <row r="31038" spans="1:1" ht="18" customHeight="1" x14ac:dyDescent="0.25">
      <c r="A31038" s="59" t="str">
        <f t="shared" si="485"/>
        <v/>
      </c>
    </row>
    <row r="31039" spans="1:1" ht="18" customHeight="1" x14ac:dyDescent="0.25">
      <c r="A31039" s="59" t="str">
        <f t="shared" si="485"/>
        <v/>
      </c>
    </row>
    <row r="31040" spans="1:1" ht="18" customHeight="1" x14ac:dyDescent="0.25">
      <c r="A31040" s="59" t="str">
        <f t="shared" si="485"/>
        <v/>
      </c>
    </row>
    <row r="31041" spans="1:1" ht="18" customHeight="1" x14ac:dyDescent="0.25">
      <c r="A31041" s="59" t="str">
        <f t="shared" si="485"/>
        <v/>
      </c>
    </row>
    <row r="31042" spans="1:1" ht="18" customHeight="1" x14ac:dyDescent="0.25">
      <c r="A31042" s="59" t="str">
        <f t="shared" si="485"/>
        <v/>
      </c>
    </row>
    <row r="31043" spans="1:1" ht="18" customHeight="1" x14ac:dyDescent="0.25">
      <c r="A31043" s="59" t="str">
        <f t="shared" si="485"/>
        <v/>
      </c>
    </row>
    <row r="31044" spans="1:1" ht="18" customHeight="1" x14ac:dyDescent="0.25">
      <c r="A31044" s="59" t="str">
        <f t="shared" si="485"/>
        <v/>
      </c>
    </row>
    <row r="31045" spans="1:1" ht="18" customHeight="1" x14ac:dyDescent="0.25">
      <c r="A31045" s="59" t="str">
        <f t="shared" si="485"/>
        <v/>
      </c>
    </row>
    <row r="31046" spans="1:1" ht="18" customHeight="1" x14ac:dyDescent="0.25">
      <c r="A31046" s="59" t="str">
        <f t="shared" si="485"/>
        <v/>
      </c>
    </row>
    <row r="31047" spans="1:1" ht="18" customHeight="1" x14ac:dyDescent="0.25">
      <c r="A31047" s="59" t="str">
        <f t="shared" si="485"/>
        <v/>
      </c>
    </row>
    <row r="31048" spans="1:1" ht="18" customHeight="1" x14ac:dyDescent="0.25">
      <c r="A31048" s="59" t="str">
        <f t="shared" si="485"/>
        <v/>
      </c>
    </row>
    <row r="31049" spans="1:1" ht="18" customHeight="1" x14ac:dyDescent="0.25">
      <c r="A31049" s="59" t="str">
        <f t="shared" si="485"/>
        <v/>
      </c>
    </row>
    <row r="31050" spans="1:1" ht="18" customHeight="1" x14ac:dyDescent="0.25">
      <c r="A31050" s="59" t="str">
        <f t="shared" si="485"/>
        <v/>
      </c>
    </row>
    <row r="31051" spans="1:1" ht="18" customHeight="1" x14ac:dyDescent="0.25">
      <c r="A31051" s="59" t="str">
        <f t="shared" si="485"/>
        <v/>
      </c>
    </row>
    <row r="31052" spans="1:1" ht="18" customHeight="1" x14ac:dyDescent="0.25">
      <c r="A31052" s="59" t="str">
        <f t="shared" si="485"/>
        <v/>
      </c>
    </row>
    <row r="31053" spans="1:1" ht="18" customHeight="1" x14ac:dyDescent="0.25">
      <c r="A31053" s="59" t="str">
        <f t="shared" si="485"/>
        <v/>
      </c>
    </row>
    <row r="31054" spans="1:1" ht="18" customHeight="1" x14ac:dyDescent="0.25">
      <c r="A31054" s="59" t="str">
        <f t="shared" si="485"/>
        <v/>
      </c>
    </row>
    <row r="31055" spans="1:1" ht="18" customHeight="1" x14ac:dyDescent="0.25">
      <c r="A31055" s="59" t="str">
        <f t="shared" si="485"/>
        <v/>
      </c>
    </row>
    <row r="31056" spans="1:1" ht="18" customHeight="1" x14ac:dyDescent="0.25">
      <c r="A31056" s="59" t="str">
        <f t="shared" si="485"/>
        <v/>
      </c>
    </row>
    <row r="31057" spans="1:1" ht="18" customHeight="1" x14ac:dyDescent="0.25">
      <c r="A31057" s="59" t="str">
        <f t="shared" si="485"/>
        <v/>
      </c>
    </row>
    <row r="31058" spans="1:1" ht="18" customHeight="1" x14ac:dyDescent="0.25">
      <c r="A31058" s="59" t="str">
        <f t="shared" si="485"/>
        <v/>
      </c>
    </row>
    <row r="31059" spans="1:1" ht="18" customHeight="1" x14ac:dyDescent="0.25">
      <c r="A31059" s="59" t="str">
        <f t="shared" si="485"/>
        <v/>
      </c>
    </row>
    <row r="31060" spans="1:1" ht="18" customHeight="1" x14ac:dyDescent="0.25">
      <c r="A31060" s="59" t="str">
        <f t="shared" si="485"/>
        <v/>
      </c>
    </row>
    <row r="31061" spans="1:1" ht="18" customHeight="1" x14ac:dyDescent="0.25">
      <c r="A31061" s="59" t="str">
        <f t="shared" si="485"/>
        <v/>
      </c>
    </row>
    <row r="31062" spans="1:1" ht="18" customHeight="1" x14ac:dyDescent="0.25">
      <c r="A31062" s="59" t="str">
        <f t="shared" si="485"/>
        <v/>
      </c>
    </row>
    <row r="31063" spans="1:1" ht="18" customHeight="1" x14ac:dyDescent="0.25">
      <c r="A31063" s="59" t="str">
        <f t="shared" si="485"/>
        <v/>
      </c>
    </row>
    <row r="31064" spans="1:1" ht="18" customHeight="1" x14ac:dyDescent="0.25">
      <c r="A31064" s="59" t="str">
        <f t="shared" si="485"/>
        <v/>
      </c>
    </row>
    <row r="31065" spans="1:1" ht="18" customHeight="1" x14ac:dyDescent="0.25">
      <c r="A31065" s="59" t="str">
        <f t="shared" si="485"/>
        <v/>
      </c>
    </row>
    <row r="31066" spans="1:1" ht="18" customHeight="1" x14ac:dyDescent="0.25">
      <c r="A31066" s="59" t="str">
        <f t="shared" si="485"/>
        <v/>
      </c>
    </row>
    <row r="31067" spans="1:1" ht="18" customHeight="1" x14ac:dyDescent="0.25">
      <c r="A31067" s="59" t="str">
        <f t="shared" si="485"/>
        <v/>
      </c>
    </row>
    <row r="31068" spans="1:1" ht="18" customHeight="1" x14ac:dyDescent="0.25">
      <c r="A31068" s="59" t="str">
        <f t="shared" si="485"/>
        <v/>
      </c>
    </row>
    <row r="31069" spans="1:1" ht="18" customHeight="1" x14ac:dyDescent="0.25">
      <c r="A31069" s="59" t="str">
        <f t="shared" si="485"/>
        <v/>
      </c>
    </row>
    <row r="31070" spans="1:1" ht="18" customHeight="1" x14ac:dyDescent="0.25">
      <c r="A31070" s="59" t="str">
        <f t="shared" si="485"/>
        <v/>
      </c>
    </row>
    <row r="31071" spans="1:1" ht="18" customHeight="1" x14ac:dyDescent="0.25">
      <c r="A31071" s="59" t="str">
        <f t="shared" si="485"/>
        <v/>
      </c>
    </row>
    <row r="31072" spans="1:1" ht="18" customHeight="1" x14ac:dyDescent="0.25">
      <c r="A31072" s="59" t="str">
        <f t="shared" si="485"/>
        <v/>
      </c>
    </row>
    <row r="31073" spans="1:1" ht="18" customHeight="1" x14ac:dyDescent="0.25">
      <c r="A31073" s="59" t="str">
        <f t="shared" si="485"/>
        <v/>
      </c>
    </row>
    <row r="31074" spans="1:1" ht="18" customHeight="1" x14ac:dyDescent="0.25">
      <c r="A31074" s="59" t="str">
        <f t="shared" si="485"/>
        <v/>
      </c>
    </row>
    <row r="31075" spans="1:1" ht="18" customHeight="1" x14ac:dyDescent="0.25">
      <c r="A31075" s="59" t="str">
        <f t="shared" si="485"/>
        <v/>
      </c>
    </row>
    <row r="31076" spans="1:1" ht="18" customHeight="1" x14ac:dyDescent="0.25">
      <c r="A31076" s="59" t="str">
        <f t="shared" si="485"/>
        <v/>
      </c>
    </row>
    <row r="31077" spans="1:1" ht="18" customHeight="1" x14ac:dyDescent="0.25">
      <c r="A31077" s="59" t="str">
        <f t="shared" si="485"/>
        <v/>
      </c>
    </row>
    <row r="31078" spans="1:1" ht="18" customHeight="1" x14ac:dyDescent="0.25">
      <c r="A31078" s="59" t="str">
        <f t="shared" si="485"/>
        <v/>
      </c>
    </row>
    <row r="31079" spans="1:1" ht="18" customHeight="1" x14ac:dyDescent="0.25">
      <c r="A31079" s="59" t="str">
        <f t="shared" si="485"/>
        <v/>
      </c>
    </row>
    <row r="31080" spans="1:1" ht="18" customHeight="1" x14ac:dyDescent="0.25">
      <c r="A31080" s="59" t="str">
        <f t="shared" si="485"/>
        <v/>
      </c>
    </row>
    <row r="31081" spans="1:1" ht="18" customHeight="1" x14ac:dyDescent="0.25">
      <c r="A31081" s="59" t="str">
        <f t="shared" si="485"/>
        <v/>
      </c>
    </row>
    <row r="31082" spans="1:1" ht="18" customHeight="1" x14ac:dyDescent="0.25">
      <c r="A31082" s="59" t="str">
        <f t="shared" si="485"/>
        <v/>
      </c>
    </row>
    <row r="31083" spans="1:1" ht="18" customHeight="1" x14ac:dyDescent="0.25">
      <c r="A31083" s="59" t="str">
        <f t="shared" si="485"/>
        <v/>
      </c>
    </row>
    <row r="31084" spans="1:1" ht="18" customHeight="1" x14ac:dyDescent="0.25">
      <c r="A31084" s="59" t="str">
        <f t="shared" si="485"/>
        <v/>
      </c>
    </row>
    <row r="31085" spans="1:1" ht="18" customHeight="1" x14ac:dyDescent="0.25">
      <c r="A31085" s="59" t="str">
        <f t="shared" si="485"/>
        <v/>
      </c>
    </row>
    <row r="31086" spans="1:1" ht="18" customHeight="1" x14ac:dyDescent="0.25">
      <c r="A31086" s="59" t="str">
        <f t="shared" ref="A31086:A31149" si="486">IF(B31086&lt;&gt;"",DATE(2020,INT((ROW(A31084)-1)/78)+1,1),"")</f>
        <v/>
      </c>
    </row>
    <row r="31087" spans="1:1" ht="18" customHeight="1" x14ac:dyDescent="0.25">
      <c r="A31087" s="59" t="str">
        <f t="shared" si="486"/>
        <v/>
      </c>
    </row>
    <row r="31088" spans="1:1" ht="18" customHeight="1" x14ac:dyDescent="0.25">
      <c r="A31088" s="59" t="str">
        <f t="shared" si="486"/>
        <v/>
      </c>
    </row>
    <row r="31089" spans="1:1" ht="18" customHeight="1" x14ac:dyDescent="0.25">
      <c r="A31089" s="59" t="str">
        <f t="shared" si="486"/>
        <v/>
      </c>
    </row>
    <row r="31090" spans="1:1" ht="18" customHeight="1" x14ac:dyDescent="0.25">
      <c r="A31090" s="59" t="str">
        <f t="shared" si="486"/>
        <v/>
      </c>
    </row>
    <row r="31091" spans="1:1" ht="18" customHeight="1" x14ac:dyDescent="0.25">
      <c r="A31091" s="59" t="str">
        <f t="shared" si="486"/>
        <v/>
      </c>
    </row>
    <row r="31092" spans="1:1" ht="18" customHeight="1" x14ac:dyDescent="0.25">
      <c r="A31092" s="59" t="str">
        <f t="shared" si="486"/>
        <v/>
      </c>
    </row>
    <row r="31093" spans="1:1" ht="18" customHeight="1" x14ac:dyDescent="0.25">
      <c r="A31093" s="59" t="str">
        <f t="shared" si="486"/>
        <v/>
      </c>
    </row>
    <row r="31094" spans="1:1" ht="18" customHeight="1" x14ac:dyDescent="0.25">
      <c r="A31094" s="59" t="str">
        <f t="shared" si="486"/>
        <v/>
      </c>
    </row>
    <row r="31095" spans="1:1" ht="18" customHeight="1" x14ac:dyDescent="0.25">
      <c r="A31095" s="59" t="str">
        <f t="shared" si="486"/>
        <v/>
      </c>
    </row>
    <row r="31096" spans="1:1" ht="18" customHeight="1" x14ac:dyDescent="0.25">
      <c r="A31096" s="59" t="str">
        <f t="shared" si="486"/>
        <v/>
      </c>
    </row>
    <row r="31097" spans="1:1" ht="18" customHeight="1" x14ac:dyDescent="0.25">
      <c r="A31097" s="59" t="str">
        <f t="shared" si="486"/>
        <v/>
      </c>
    </row>
    <row r="31098" spans="1:1" ht="18" customHeight="1" x14ac:dyDescent="0.25">
      <c r="A31098" s="59" t="str">
        <f t="shared" si="486"/>
        <v/>
      </c>
    </row>
    <row r="31099" spans="1:1" ht="18" customHeight="1" x14ac:dyDescent="0.25">
      <c r="A31099" s="59" t="str">
        <f t="shared" si="486"/>
        <v/>
      </c>
    </row>
    <row r="31100" spans="1:1" ht="18" customHeight="1" x14ac:dyDescent="0.25">
      <c r="A31100" s="59" t="str">
        <f t="shared" si="486"/>
        <v/>
      </c>
    </row>
    <row r="31101" spans="1:1" ht="18" customHeight="1" x14ac:dyDescent="0.25">
      <c r="A31101" s="59" t="str">
        <f t="shared" si="486"/>
        <v/>
      </c>
    </row>
    <row r="31102" spans="1:1" ht="18" customHeight="1" x14ac:dyDescent="0.25">
      <c r="A31102" s="59" t="str">
        <f t="shared" si="486"/>
        <v/>
      </c>
    </row>
    <row r="31103" spans="1:1" ht="18" customHeight="1" x14ac:dyDescent="0.25">
      <c r="A31103" s="59" t="str">
        <f t="shared" si="486"/>
        <v/>
      </c>
    </row>
    <row r="31104" spans="1:1" ht="18" customHeight="1" x14ac:dyDescent="0.25">
      <c r="A31104" s="59" t="str">
        <f t="shared" si="486"/>
        <v/>
      </c>
    </row>
    <row r="31105" spans="1:1" ht="18" customHeight="1" x14ac:dyDescent="0.25">
      <c r="A31105" s="59" t="str">
        <f t="shared" si="486"/>
        <v/>
      </c>
    </row>
    <row r="31106" spans="1:1" ht="18" customHeight="1" x14ac:dyDescent="0.25">
      <c r="A31106" s="59" t="str">
        <f t="shared" si="486"/>
        <v/>
      </c>
    </row>
    <row r="31107" spans="1:1" ht="18" customHeight="1" x14ac:dyDescent="0.25">
      <c r="A31107" s="59" t="str">
        <f t="shared" si="486"/>
        <v/>
      </c>
    </row>
    <row r="31108" spans="1:1" ht="18" customHeight="1" x14ac:dyDescent="0.25">
      <c r="A31108" s="59" t="str">
        <f t="shared" si="486"/>
        <v/>
      </c>
    </row>
    <row r="31109" spans="1:1" ht="18" customHeight="1" x14ac:dyDescent="0.25">
      <c r="A31109" s="59" t="str">
        <f t="shared" si="486"/>
        <v/>
      </c>
    </row>
    <row r="31110" spans="1:1" ht="18" customHeight="1" x14ac:dyDescent="0.25">
      <c r="A31110" s="59" t="str">
        <f t="shared" si="486"/>
        <v/>
      </c>
    </row>
    <row r="31111" spans="1:1" ht="18" customHeight="1" x14ac:dyDescent="0.25">
      <c r="A31111" s="59" t="str">
        <f t="shared" si="486"/>
        <v/>
      </c>
    </row>
    <row r="31112" spans="1:1" ht="18" customHeight="1" x14ac:dyDescent="0.25">
      <c r="A31112" s="59" t="str">
        <f t="shared" si="486"/>
        <v/>
      </c>
    </row>
    <row r="31113" spans="1:1" ht="18" customHeight="1" x14ac:dyDescent="0.25">
      <c r="A31113" s="59" t="str">
        <f t="shared" si="486"/>
        <v/>
      </c>
    </row>
    <row r="31114" spans="1:1" ht="18" customHeight="1" x14ac:dyDescent="0.25">
      <c r="A31114" s="59" t="str">
        <f t="shared" si="486"/>
        <v/>
      </c>
    </row>
    <row r="31115" spans="1:1" ht="18" customHeight="1" x14ac:dyDescent="0.25">
      <c r="A31115" s="59" t="str">
        <f t="shared" si="486"/>
        <v/>
      </c>
    </row>
    <row r="31116" spans="1:1" ht="18" customHeight="1" x14ac:dyDescent="0.25">
      <c r="A31116" s="59" t="str">
        <f t="shared" si="486"/>
        <v/>
      </c>
    </row>
    <row r="31117" spans="1:1" ht="18" customHeight="1" x14ac:dyDescent="0.25">
      <c r="A31117" s="59" t="str">
        <f t="shared" si="486"/>
        <v/>
      </c>
    </row>
    <row r="31118" spans="1:1" ht="18" customHeight="1" x14ac:dyDescent="0.25">
      <c r="A31118" s="59" t="str">
        <f t="shared" si="486"/>
        <v/>
      </c>
    </row>
    <row r="31119" spans="1:1" ht="18" customHeight="1" x14ac:dyDescent="0.25">
      <c r="A31119" s="59" t="str">
        <f t="shared" si="486"/>
        <v/>
      </c>
    </row>
    <row r="31120" spans="1:1" ht="18" customHeight="1" x14ac:dyDescent="0.25">
      <c r="A31120" s="59" t="str">
        <f t="shared" si="486"/>
        <v/>
      </c>
    </row>
    <row r="31121" spans="1:1" ht="18" customHeight="1" x14ac:dyDescent="0.25">
      <c r="A31121" s="59" t="str">
        <f t="shared" si="486"/>
        <v/>
      </c>
    </row>
    <row r="31122" spans="1:1" ht="18" customHeight="1" x14ac:dyDescent="0.25">
      <c r="A31122" s="59" t="str">
        <f t="shared" si="486"/>
        <v/>
      </c>
    </row>
    <row r="31123" spans="1:1" ht="18" customHeight="1" x14ac:dyDescent="0.25">
      <c r="A31123" s="59" t="str">
        <f t="shared" si="486"/>
        <v/>
      </c>
    </row>
    <row r="31124" spans="1:1" ht="18" customHeight="1" x14ac:dyDescent="0.25">
      <c r="A31124" s="59" t="str">
        <f t="shared" si="486"/>
        <v/>
      </c>
    </row>
    <row r="31125" spans="1:1" ht="18" customHeight="1" x14ac:dyDescent="0.25">
      <c r="A31125" s="59" t="str">
        <f t="shared" si="486"/>
        <v/>
      </c>
    </row>
    <row r="31126" spans="1:1" ht="18" customHeight="1" x14ac:dyDescent="0.25">
      <c r="A31126" s="59" t="str">
        <f t="shared" si="486"/>
        <v/>
      </c>
    </row>
    <row r="31127" spans="1:1" ht="18" customHeight="1" x14ac:dyDescent="0.25">
      <c r="A31127" s="59" t="str">
        <f t="shared" si="486"/>
        <v/>
      </c>
    </row>
    <row r="31128" spans="1:1" ht="18" customHeight="1" x14ac:dyDescent="0.25">
      <c r="A31128" s="59" t="str">
        <f t="shared" si="486"/>
        <v/>
      </c>
    </row>
    <row r="31129" spans="1:1" ht="18" customHeight="1" x14ac:dyDescent="0.25">
      <c r="A31129" s="59" t="str">
        <f t="shared" si="486"/>
        <v/>
      </c>
    </row>
    <row r="31130" spans="1:1" ht="18" customHeight="1" x14ac:dyDescent="0.25">
      <c r="A31130" s="59" t="str">
        <f t="shared" si="486"/>
        <v/>
      </c>
    </row>
    <row r="31131" spans="1:1" ht="18" customHeight="1" x14ac:dyDescent="0.25">
      <c r="A31131" s="59" t="str">
        <f t="shared" si="486"/>
        <v/>
      </c>
    </row>
    <row r="31132" spans="1:1" ht="18" customHeight="1" x14ac:dyDescent="0.25">
      <c r="A31132" s="59" t="str">
        <f t="shared" si="486"/>
        <v/>
      </c>
    </row>
    <row r="31133" spans="1:1" ht="18" customHeight="1" x14ac:dyDescent="0.25">
      <c r="A31133" s="59" t="str">
        <f t="shared" si="486"/>
        <v/>
      </c>
    </row>
    <row r="31134" spans="1:1" ht="18" customHeight="1" x14ac:dyDescent="0.25">
      <c r="A31134" s="59" t="str">
        <f t="shared" si="486"/>
        <v/>
      </c>
    </row>
    <row r="31135" spans="1:1" ht="18" customHeight="1" x14ac:dyDescent="0.25">
      <c r="A31135" s="59" t="str">
        <f t="shared" si="486"/>
        <v/>
      </c>
    </row>
    <row r="31136" spans="1:1" ht="18" customHeight="1" x14ac:dyDescent="0.25">
      <c r="A31136" s="59" t="str">
        <f t="shared" si="486"/>
        <v/>
      </c>
    </row>
    <row r="31137" spans="1:1" ht="18" customHeight="1" x14ac:dyDescent="0.25">
      <c r="A31137" s="59" t="str">
        <f t="shared" si="486"/>
        <v/>
      </c>
    </row>
    <row r="31138" spans="1:1" ht="18" customHeight="1" x14ac:dyDescent="0.25">
      <c r="A31138" s="59" t="str">
        <f t="shared" si="486"/>
        <v/>
      </c>
    </row>
    <row r="31139" spans="1:1" ht="18" customHeight="1" x14ac:dyDescent="0.25">
      <c r="A31139" s="59" t="str">
        <f t="shared" si="486"/>
        <v/>
      </c>
    </row>
    <row r="31140" spans="1:1" ht="18" customHeight="1" x14ac:dyDescent="0.25">
      <c r="A31140" s="59" t="str">
        <f t="shared" si="486"/>
        <v/>
      </c>
    </row>
    <row r="31141" spans="1:1" ht="18" customHeight="1" x14ac:dyDescent="0.25">
      <c r="A31141" s="59" t="str">
        <f t="shared" si="486"/>
        <v/>
      </c>
    </row>
    <row r="31142" spans="1:1" ht="18" customHeight="1" x14ac:dyDescent="0.25">
      <c r="A31142" s="59" t="str">
        <f t="shared" si="486"/>
        <v/>
      </c>
    </row>
    <row r="31143" spans="1:1" ht="18" customHeight="1" x14ac:dyDescent="0.25">
      <c r="A31143" s="59" t="str">
        <f t="shared" si="486"/>
        <v/>
      </c>
    </row>
    <row r="31144" spans="1:1" ht="18" customHeight="1" x14ac:dyDescent="0.25">
      <c r="A31144" s="59" t="str">
        <f t="shared" si="486"/>
        <v/>
      </c>
    </row>
    <row r="31145" spans="1:1" ht="18" customHeight="1" x14ac:dyDescent="0.25">
      <c r="A31145" s="59" t="str">
        <f t="shared" si="486"/>
        <v/>
      </c>
    </row>
    <row r="31146" spans="1:1" ht="18" customHeight="1" x14ac:dyDescent="0.25">
      <c r="A31146" s="59" t="str">
        <f t="shared" si="486"/>
        <v/>
      </c>
    </row>
    <row r="31147" spans="1:1" ht="18" customHeight="1" x14ac:dyDescent="0.25">
      <c r="A31147" s="59" t="str">
        <f t="shared" si="486"/>
        <v/>
      </c>
    </row>
    <row r="31148" spans="1:1" ht="18" customHeight="1" x14ac:dyDescent="0.25">
      <c r="A31148" s="59" t="str">
        <f t="shared" si="486"/>
        <v/>
      </c>
    </row>
    <row r="31149" spans="1:1" ht="18" customHeight="1" x14ac:dyDescent="0.25">
      <c r="A31149" s="59" t="str">
        <f t="shared" si="486"/>
        <v/>
      </c>
    </row>
    <row r="31150" spans="1:1" ht="18" customHeight="1" x14ac:dyDescent="0.25">
      <c r="A31150" s="59" t="str">
        <f t="shared" ref="A31150:A31213" si="487">IF(B31150&lt;&gt;"",DATE(2020,INT((ROW(A31148)-1)/78)+1,1),"")</f>
        <v/>
      </c>
    </row>
    <row r="31151" spans="1:1" ht="18" customHeight="1" x14ac:dyDescent="0.25">
      <c r="A31151" s="59" t="str">
        <f t="shared" si="487"/>
        <v/>
      </c>
    </row>
    <row r="31152" spans="1:1" ht="18" customHeight="1" x14ac:dyDescent="0.25">
      <c r="A31152" s="59" t="str">
        <f t="shared" si="487"/>
        <v/>
      </c>
    </row>
    <row r="31153" spans="1:1" ht="18" customHeight="1" x14ac:dyDescent="0.25">
      <c r="A31153" s="59" t="str">
        <f t="shared" si="487"/>
        <v/>
      </c>
    </row>
    <row r="31154" spans="1:1" ht="18" customHeight="1" x14ac:dyDescent="0.25">
      <c r="A31154" s="59" t="str">
        <f t="shared" si="487"/>
        <v/>
      </c>
    </row>
    <row r="31155" spans="1:1" ht="18" customHeight="1" x14ac:dyDescent="0.25">
      <c r="A31155" s="59" t="str">
        <f t="shared" si="487"/>
        <v/>
      </c>
    </row>
    <row r="31156" spans="1:1" ht="18" customHeight="1" x14ac:dyDescent="0.25">
      <c r="A31156" s="59" t="str">
        <f t="shared" si="487"/>
        <v/>
      </c>
    </row>
    <row r="31157" spans="1:1" ht="18" customHeight="1" x14ac:dyDescent="0.25">
      <c r="A31157" s="59" t="str">
        <f t="shared" si="487"/>
        <v/>
      </c>
    </row>
    <row r="31158" spans="1:1" ht="18" customHeight="1" x14ac:dyDescent="0.25">
      <c r="A31158" s="59" t="str">
        <f t="shared" si="487"/>
        <v/>
      </c>
    </row>
    <row r="31159" spans="1:1" ht="18" customHeight="1" x14ac:dyDescent="0.25">
      <c r="A31159" s="59" t="str">
        <f t="shared" si="487"/>
        <v/>
      </c>
    </row>
    <row r="31160" spans="1:1" ht="18" customHeight="1" x14ac:dyDescent="0.25">
      <c r="A31160" s="59" t="str">
        <f t="shared" si="487"/>
        <v/>
      </c>
    </row>
    <row r="31161" spans="1:1" ht="18" customHeight="1" x14ac:dyDescent="0.25">
      <c r="A31161" s="59" t="str">
        <f t="shared" si="487"/>
        <v/>
      </c>
    </row>
    <row r="31162" spans="1:1" ht="18" customHeight="1" x14ac:dyDescent="0.25">
      <c r="A31162" s="59" t="str">
        <f t="shared" si="487"/>
        <v/>
      </c>
    </row>
    <row r="31163" spans="1:1" ht="18" customHeight="1" x14ac:dyDescent="0.25">
      <c r="A31163" s="59" t="str">
        <f t="shared" si="487"/>
        <v/>
      </c>
    </row>
    <row r="31164" spans="1:1" ht="18" customHeight="1" x14ac:dyDescent="0.25">
      <c r="A31164" s="59" t="str">
        <f t="shared" si="487"/>
        <v/>
      </c>
    </row>
    <row r="31165" spans="1:1" ht="18" customHeight="1" x14ac:dyDescent="0.25">
      <c r="A31165" s="59" t="str">
        <f t="shared" si="487"/>
        <v/>
      </c>
    </row>
    <row r="31166" spans="1:1" ht="18" customHeight="1" x14ac:dyDescent="0.25">
      <c r="A31166" s="59" t="str">
        <f t="shared" si="487"/>
        <v/>
      </c>
    </row>
    <row r="31167" spans="1:1" ht="18" customHeight="1" x14ac:dyDescent="0.25">
      <c r="A31167" s="59" t="str">
        <f t="shared" si="487"/>
        <v/>
      </c>
    </row>
    <row r="31168" spans="1:1" ht="18" customHeight="1" x14ac:dyDescent="0.25">
      <c r="A31168" s="59" t="str">
        <f t="shared" si="487"/>
        <v/>
      </c>
    </row>
    <row r="31169" spans="1:1" ht="18" customHeight="1" x14ac:dyDescent="0.25">
      <c r="A31169" s="59" t="str">
        <f t="shared" si="487"/>
        <v/>
      </c>
    </row>
    <row r="31170" spans="1:1" ht="18" customHeight="1" x14ac:dyDescent="0.25">
      <c r="A31170" s="59" t="str">
        <f t="shared" si="487"/>
        <v/>
      </c>
    </row>
    <row r="31171" spans="1:1" ht="18" customHeight="1" x14ac:dyDescent="0.25">
      <c r="A31171" s="59" t="str">
        <f t="shared" si="487"/>
        <v/>
      </c>
    </row>
    <row r="31172" spans="1:1" ht="18" customHeight="1" x14ac:dyDescent="0.25">
      <c r="A31172" s="59" t="str">
        <f t="shared" si="487"/>
        <v/>
      </c>
    </row>
    <row r="31173" spans="1:1" ht="18" customHeight="1" x14ac:dyDescent="0.25">
      <c r="A31173" s="59" t="str">
        <f t="shared" si="487"/>
        <v/>
      </c>
    </row>
    <row r="31174" spans="1:1" ht="18" customHeight="1" x14ac:dyDescent="0.25">
      <c r="A31174" s="59" t="str">
        <f t="shared" si="487"/>
        <v/>
      </c>
    </row>
    <row r="31175" spans="1:1" ht="18" customHeight="1" x14ac:dyDescent="0.25">
      <c r="A31175" s="59" t="str">
        <f t="shared" si="487"/>
        <v/>
      </c>
    </row>
    <row r="31176" spans="1:1" ht="18" customHeight="1" x14ac:dyDescent="0.25">
      <c r="A31176" s="59" t="str">
        <f t="shared" si="487"/>
        <v/>
      </c>
    </row>
    <row r="31177" spans="1:1" ht="18" customHeight="1" x14ac:dyDescent="0.25">
      <c r="A31177" s="59" t="str">
        <f t="shared" si="487"/>
        <v/>
      </c>
    </row>
    <row r="31178" spans="1:1" ht="18" customHeight="1" x14ac:dyDescent="0.25">
      <c r="A31178" s="59" t="str">
        <f t="shared" si="487"/>
        <v/>
      </c>
    </row>
    <row r="31179" spans="1:1" ht="18" customHeight="1" x14ac:dyDescent="0.25">
      <c r="A31179" s="59" t="str">
        <f t="shared" si="487"/>
        <v/>
      </c>
    </row>
    <row r="31180" spans="1:1" ht="18" customHeight="1" x14ac:dyDescent="0.25">
      <c r="A31180" s="59" t="str">
        <f t="shared" si="487"/>
        <v/>
      </c>
    </row>
    <row r="31181" spans="1:1" ht="18" customHeight="1" x14ac:dyDescent="0.25">
      <c r="A31181" s="59" t="str">
        <f t="shared" si="487"/>
        <v/>
      </c>
    </row>
    <row r="31182" spans="1:1" ht="18" customHeight="1" x14ac:dyDescent="0.25">
      <c r="A31182" s="59" t="str">
        <f t="shared" si="487"/>
        <v/>
      </c>
    </row>
    <row r="31183" spans="1:1" ht="18" customHeight="1" x14ac:dyDescent="0.25">
      <c r="A31183" s="59" t="str">
        <f t="shared" si="487"/>
        <v/>
      </c>
    </row>
    <row r="31184" spans="1:1" ht="18" customHeight="1" x14ac:dyDescent="0.25">
      <c r="A31184" s="59" t="str">
        <f t="shared" si="487"/>
        <v/>
      </c>
    </row>
    <row r="31185" spans="1:1" ht="18" customHeight="1" x14ac:dyDescent="0.25">
      <c r="A31185" s="59" t="str">
        <f t="shared" si="487"/>
        <v/>
      </c>
    </row>
    <row r="31186" spans="1:1" ht="18" customHeight="1" x14ac:dyDescent="0.25">
      <c r="A31186" s="59" t="str">
        <f t="shared" si="487"/>
        <v/>
      </c>
    </row>
    <row r="31187" spans="1:1" ht="18" customHeight="1" x14ac:dyDescent="0.25">
      <c r="A31187" s="59" t="str">
        <f t="shared" si="487"/>
        <v/>
      </c>
    </row>
    <row r="31188" spans="1:1" ht="18" customHeight="1" x14ac:dyDescent="0.25">
      <c r="A31188" s="59" t="str">
        <f t="shared" si="487"/>
        <v/>
      </c>
    </row>
    <row r="31189" spans="1:1" ht="18" customHeight="1" x14ac:dyDescent="0.25">
      <c r="A31189" s="59" t="str">
        <f t="shared" si="487"/>
        <v/>
      </c>
    </row>
    <row r="31190" spans="1:1" ht="18" customHeight="1" x14ac:dyDescent="0.25">
      <c r="A31190" s="59" t="str">
        <f t="shared" si="487"/>
        <v/>
      </c>
    </row>
    <row r="31191" spans="1:1" ht="18" customHeight="1" x14ac:dyDescent="0.25">
      <c r="A31191" s="59" t="str">
        <f t="shared" si="487"/>
        <v/>
      </c>
    </row>
    <row r="31192" spans="1:1" ht="18" customHeight="1" x14ac:dyDescent="0.25">
      <c r="A31192" s="59" t="str">
        <f t="shared" si="487"/>
        <v/>
      </c>
    </row>
    <row r="31193" spans="1:1" ht="18" customHeight="1" x14ac:dyDescent="0.25">
      <c r="A31193" s="59" t="str">
        <f t="shared" si="487"/>
        <v/>
      </c>
    </row>
    <row r="31194" spans="1:1" ht="18" customHeight="1" x14ac:dyDescent="0.25">
      <c r="A31194" s="59" t="str">
        <f t="shared" si="487"/>
        <v/>
      </c>
    </row>
    <row r="31195" spans="1:1" ht="18" customHeight="1" x14ac:dyDescent="0.25">
      <c r="A31195" s="59" t="str">
        <f t="shared" si="487"/>
        <v/>
      </c>
    </row>
    <row r="31196" spans="1:1" ht="18" customHeight="1" x14ac:dyDescent="0.25">
      <c r="A31196" s="59" t="str">
        <f t="shared" si="487"/>
        <v/>
      </c>
    </row>
    <row r="31197" spans="1:1" ht="18" customHeight="1" x14ac:dyDescent="0.25">
      <c r="A31197" s="59" t="str">
        <f t="shared" si="487"/>
        <v/>
      </c>
    </row>
    <row r="31198" spans="1:1" ht="18" customHeight="1" x14ac:dyDescent="0.25">
      <c r="A31198" s="59" t="str">
        <f t="shared" si="487"/>
        <v/>
      </c>
    </row>
    <row r="31199" spans="1:1" ht="18" customHeight="1" x14ac:dyDescent="0.25">
      <c r="A31199" s="59" t="str">
        <f t="shared" si="487"/>
        <v/>
      </c>
    </row>
    <row r="31200" spans="1:1" ht="18" customHeight="1" x14ac:dyDescent="0.25">
      <c r="A31200" s="59" t="str">
        <f t="shared" si="487"/>
        <v/>
      </c>
    </row>
    <row r="31201" spans="1:1" ht="18" customHeight="1" x14ac:dyDescent="0.25">
      <c r="A31201" s="59" t="str">
        <f t="shared" si="487"/>
        <v/>
      </c>
    </row>
    <row r="31202" spans="1:1" ht="18" customHeight="1" x14ac:dyDescent="0.25">
      <c r="A31202" s="59" t="str">
        <f t="shared" si="487"/>
        <v/>
      </c>
    </row>
    <row r="31203" spans="1:1" ht="18" customHeight="1" x14ac:dyDescent="0.25">
      <c r="A31203" s="59" t="str">
        <f t="shared" si="487"/>
        <v/>
      </c>
    </row>
    <row r="31204" spans="1:1" ht="18" customHeight="1" x14ac:dyDescent="0.25">
      <c r="A31204" s="59" t="str">
        <f t="shared" si="487"/>
        <v/>
      </c>
    </row>
    <row r="31205" spans="1:1" ht="18" customHeight="1" x14ac:dyDescent="0.25">
      <c r="A31205" s="59" t="str">
        <f t="shared" si="487"/>
        <v/>
      </c>
    </row>
    <row r="31206" spans="1:1" ht="18" customHeight="1" x14ac:dyDescent="0.25">
      <c r="A31206" s="59" t="str">
        <f t="shared" si="487"/>
        <v/>
      </c>
    </row>
    <row r="31207" spans="1:1" ht="18" customHeight="1" x14ac:dyDescent="0.25">
      <c r="A31207" s="59" t="str">
        <f t="shared" si="487"/>
        <v/>
      </c>
    </row>
    <row r="31208" spans="1:1" ht="18" customHeight="1" x14ac:dyDescent="0.25">
      <c r="A31208" s="59" t="str">
        <f t="shared" si="487"/>
        <v/>
      </c>
    </row>
    <row r="31209" spans="1:1" ht="18" customHeight="1" x14ac:dyDescent="0.25">
      <c r="A31209" s="59" t="str">
        <f t="shared" si="487"/>
        <v/>
      </c>
    </row>
    <row r="31210" spans="1:1" ht="18" customHeight="1" x14ac:dyDescent="0.25">
      <c r="A31210" s="59" t="str">
        <f t="shared" si="487"/>
        <v/>
      </c>
    </row>
    <row r="31211" spans="1:1" ht="18" customHeight="1" x14ac:dyDescent="0.25">
      <c r="A31211" s="59" t="str">
        <f t="shared" si="487"/>
        <v/>
      </c>
    </row>
    <row r="31212" spans="1:1" ht="18" customHeight="1" x14ac:dyDescent="0.25">
      <c r="A31212" s="59" t="str">
        <f t="shared" si="487"/>
        <v/>
      </c>
    </row>
    <row r="31213" spans="1:1" ht="18" customHeight="1" x14ac:dyDescent="0.25">
      <c r="A31213" s="59" t="str">
        <f t="shared" si="487"/>
        <v/>
      </c>
    </row>
    <row r="31214" spans="1:1" ht="18" customHeight="1" x14ac:dyDescent="0.25">
      <c r="A31214" s="59" t="str">
        <f t="shared" ref="A31214:A31277" si="488">IF(B31214&lt;&gt;"",DATE(2020,INT((ROW(A31212)-1)/78)+1,1),"")</f>
        <v/>
      </c>
    </row>
    <row r="31215" spans="1:1" ht="18" customHeight="1" x14ac:dyDescent="0.25">
      <c r="A31215" s="59" t="str">
        <f t="shared" si="488"/>
        <v/>
      </c>
    </row>
    <row r="31216" spans="1:1" ht="18" customHeight="1" x14ac:dyDescent="0.25">
      <c r="A31216" s="59" t="str">
        <f t="shared" si="488"/>
        <v/>
      </c>
    </row>
    <row r="31217" spans="1:1" ht="18" customHeight="1" x14ac:dyDescent="0.25">
      <c r="A31217" s="59" t="str">
        <f t="shared" si="488"/>
        <v/>
      </c>
    </row>
    <row r="31218" spans="1:1" ht="18" customHeight="1" x14ac:dyDescent="0.25">
      <c r="A31218" s="59" t="str">
        <f t="shared" si="488"/>
        <v/>
      </c>
    </row>
    <row r="31219" spans="1:1" ht="18" customHeight="1" x14ac:dyDescent="0.25">
      <c r="A31219" s="59" t="str">
        <f t="shared" si="488"/>
        <v/>
      </c>
    </row>
    <row r="31220" spans="1:1" ht="18" customHeight="1" x14ac:dyDescent="0.25">
      <c r="A31220" s="59" t="str">
        <f t="shared" si="488"/>
        <v/>
      </c>
    </row>
    <row r="31221" spans="1:1" ht="18" customHeight="1" x14ac:dyDescent="0.25">
      <c r="A31221" s="59" t="str">
        <f t="shared" si="488"/>
        <v/>
      </c>
    </row>
    <row r="31222" spans="1:1" ht="18" customHeight="1" x14ac:dyDescent="0.25">
      <c r="A31222" s="59" t="str">
        <f t="shared" si="488"/>
        <v/>
      </c>
    </row>
    <row r="31223" spans="1:1" ht="18" customHeight="1" x14ac:dyDescent="0.25">
      <c r="A31223" s="59" t="str">
        <f t="shared" si="488"/>
        <v/>
      </c>
    </row>
    <row r="31224" spans="1:1" ht="18" customHeight="1" x14ac:dyDescent="0.25">
      <c r="A31224" s="59" t="str">
        <f t="shared" si="488"/>
        <v/>
      </c>
    </row>
    <row r="31225" spans="1:1" ht="18" customHeight="1" x14ac:dyDescent="0.25">
      <c r="A31225" s="59" t="str">
        <f t="shared" si="488"/>
        <v/>
      </c>
    </row>
    <row r="31226" spans="1:1" ht="18" customHeight="1" x14ac:dyDescent="0.25">
      <c r="A31226" s="59" t="str">
        <f t="shared" si="488"/>
        <v/>
      </c>
    </row>
    <row r="31227" spans="1:1" ht="18" customHeight="1" x14ac:dyDescent="0.25">
      <c r="A31227" s="59" t="str">
        <f t="shared" si="488"/>
        <v/>
      </c>
    </row>
    <row r="31228" spans="1:1" ht="18" customHeight="1" x14ac:dyDescent="0.25">
      <c r="A31228" s="59" t="str">
        <f t="shared" si="488"/>
        <v/>
      </c>
    </row>
    <row r="31229" spans="1:1" ht="18" customHeight="1" x14ac:dyDescent="0.25">
      <c r="A31229" s="59" t="str">
        <f t="shared" si="488"/>
        <v/>
      </c>
    </row>
    <row r="31230" spans="1:1" ht="18" customHeight="1" x14ac:dyDescent="0.25">
      <c r="A31230" s="59" t="str">
        <f t="shared" si="488"/>
        <v/>
      </c>
    </row>
    <row r="31231" spans="1:1" ht="18" customHeight="1" x14ac:dyDescent="0.25">
      <c r="A31231" s="59" t="str">
        <f t="shared" si="488"/>
        <v/>
      </c>
    </row>
    <row r="31232" spans="1:1" ht="18" customHeight="1" x14ac:dyDescent="0.25">
      <c r="A31232" s="59" t="str">
        <f t="shared" si="488"/>
        <v/>
      </c>
    </row>
    <row r="31233" spans="1:1" ht="18" customHeight="1" x14ac:dyDescent="0.25">
      <c r="A31233" s="59" t="str">
        <f t="shared" si="488"/>
        <v/>
      </c>
    </row>
    <row r="31234" spans="1:1" ht="18" customHeight="1" x14ac:dyDescent="0.25">
      <c r="A31234" s="59" t="str">
        <f t="shared" si="488"/>
        <v/>
      </c>
    </row>
    <row r="31235" spans="1:1" ht="18" customHeight="1" x14ac:dyDescent="0.25">
      <c r="A31235" s="59" t="str">
        <f t="shared" si="488"/>
        <v/>
      </c>
    </row>
    <row r="31236" spans="1:1" ht="18" customHeight="1" x14ac:dyDescent="0.25">
      <c r="A31236" s="59" t="str">
        <f t="shared" si="488"/>
        <v/>
      </c>
    </row>
    <row r="31237" spans="1:1" ht="18" customHeight="1" x14ac:dyDescent="0.25">
      <c r="A31237" s="59" t="str">
        <f t="shared" si="488"/>
        <v/>
      </c>
    </row>
    <row r="31238" spans="1:1" ht="18" customHeight="1" x14ac:dyDescent="0.25">
      <c r="A31238" s="59" t="str">
        <f t="shared" si="488"/>
        <v/>
      </c>
    </row>
    <row r="31239" spans="1:1" ht="18" customHeight="1" x14ac:dyDescent="0.25">
      <c r="A31239" s="59" t="str">
        <f t="shared" si="488"/>
        <v/>
      </c>
    </row>
    <row r="31240" spans="1:1" ht="18" customHeight="1" x14ac:dyDescent="0.25">
      <c r="A31240" s="59" t="str">
        <f t="shared" si="488"/>
        <v/>
      </c>
    </row>
    <row r="31241" spans="1:1" ht="18" customHeight="1" x14ac:dyDescent="0.25">
      <c r="A31241" s="59" t="str">
        <f t="shared" si="488"/>
        <v/>
      </c>
    </row>
    <row r="31242" spans="1:1" ht="18" customHeight="1" x14ac:dyDescent="0.25">
      <c r="A31242" s="59" t="str">
        <f t="shared" si="488"/>
        <v/>
      </c>
    </row>
    <row r="31243" spans="1:1" ht="18" customHeight="1" x14ac:dyDescent="0.25">
      <c r="A31243" s="59" t="str">
        <f t="shared" si="488"/>
        <v/>
      </c>
    </row>
    <row r="31244" spans="1:1" ht="18" customHeight="1" x14ac:dyDescent="0.25">
      <c r="A31244" s="59" t="str">
        <f t="shared" si="488"/>
        <v/>
      </c>
    </row>
    <row r="31245" spans="1:1" ht="18" customHeight="1" x14ac:dyDescent="0.25">
      <c r="A31245" s="59" t="str">
        <f t="shared" si="488"/>
        <v/>
      </c>
    </row>
    <row r="31246" spans="1:1" ht="18" customHeight="1" x14ac:dyDescent="0.25">
      <c r="A31246" s="59" t="str">
        <f t="shared" si="488"/>
        <v/>
      </c>
    </row>
    <row r="31247" spans="1:1" ht="18" customHeight="1" x14ac:dyDescent="0.25">
      <c r="A31247" s="59" t="str">
        <f t="shared" si="488"/>
        <v/>
      </c>
    </row>
    <row r="31248" spans="1:1" ht="18" customHeight="1" x14ac:dyDescent="0.25">
      <c r="A31248" s="59" t="str">
        <f t="shared" si="488"/>
        <v/>
      </c>
    </row>
    <row r="31249" spans="1:1" ht="18" customHeight="1" x14ac:dyDescent="0.25">
      <c r="A31249" s="59" t="str">
        <f t="shared" si="488"/>
        <v/>
      </c>
    </row>
    <row r="31250" spans="1:1" ht="18" customHeight="1" x14ac:dyDescent="0.25">
      <c r="A31250" s="59" t="str">
        <f t="shared" si="488"/>
        <v/>
      </c>
    </row>
    <row r="31251" spans="1:1" ht="18" customHeight="1" x14ac:dyDescent="0.25">
      <c r="A31251" s="59" t="str">
        <f t="shared" si="488"/>
        <v/>
      </c>
    </row>
    <row r="31252" spans="1:1" ht="18" customHeight="1" x14ac:dyDescent="0.25">
      <c r="A31252" s="59" t="str">
        <f t="shared" si="488"/>
        <v/>
      </c>
    </row>
    <row r="31253" spans="1:1" ht="18" customHeight="1" x14ac:dyDescent="0.25">
      <c r="A31253" s="59" t="str">
        <f t="shared" si="488"/>
        <v/>
      </c>
    </row>
    <row r="31254" spans="1:1" ht="18" customHeight="1" x14ac:dyDescent="0.25">
      <c r="A31254" s="59" t="str">
        <f t="shared" si="488"/>
        <v/>
      </c>
    </row>
    <row r="31255" spans="1:1" ht="18" customHeight="1" x14ac:dyDescent="0.25">
      <c r="A31255" s="59" t="str">
        <f t="shared" si="488"/>
        <v/>
      </c>
    </row>
    <row r="31256" spans="1:1" ht="18" customHeight="1" x14ac:dyDescent="0.25">
      <c r="A31256" s="59" t="str">
        <f t="shared" si="488"/>
        <v/>
      </c>
    </row>
    <row r="31257" spans="1:1" ht="18" customHeight="1" x14ac:dyDescent="0.25">
      <c r="A31257" s="59" t="str">
        <f t="shared" si="488"/>
        <v/>
      </c>
    </row>
    <row r="31258" spans="1:1" ht="18" customHeight="1" x14ac:dyDescent="0.25">
      <c r="A31258" s="59" t="str">
        <f t="shared" si="488"/>
        <v/>
      </c>
    </row>
    <row r="31259" spans="1:1" ht="18" customHeight="1" x14ac:dyDescent="0.25">
      <c r="A31259" s="59" t="str">
        <f t="shared" si="488"/>
        <v/>
      </c>
    </row>
    <row r="31260" spans="1:1" ht="18" customHeight="1" x14ac:dyDescent="0.25">
      <c r="A31260" s="59" t="str">
        <f t="shared" si="488"/>
        <v/>
      </c>
    </row>
    <row r="31261" spans="1:1" ht="18" customHeight="1" x14ac:dyDescent="0.25">
      <c r="A31261" s="59" t="str">
        <f t="shared" si="488"/>
        <v/>
      </c>
    </row>
    <row r="31262" spans="1:1" ht="18" customHeight="1" x14ac:dyDescent="0.25">
      <c r="A31262" s="59" t="str">
        <f t="shared" si="488"/>
        <v/>
      </c>
    </row>
    <row r="31263" spans="1:1" ht="18" customHeight="1" x14ac:dyDescent="0.25">
      <c r="A31263" s="59" t="str">
        <f t="shared" si="488"/>
        <v/>
      </c>
    </row>
    <row r="31264" spans="1:1" ht="18" customHeight="1" x14ac:dyDescent="0.25">
      <c r="A31264" s="59" t="str">
        <f t="shared" si="488"/>
        <v/>
      </c>
    </row>
    <row r="31265" spans="1:1" ht="18" customHeight="1" x14ac:dyDescent="0.25">
      <c r="A31265" s="59" t="str">
        <f t="shared" si="488"/>
        <v/>
      </c>
    </row>
    <row r="31266" spans="1:1" ht="18" customHeight="1" x14ac:dyDescent="0.25">
      <c r="A31266" s="59" t="str">
        <f t="shared" si="488"/>
        <v/>
      </c>
    </row>
    <row r="31267" spans="1:1" ht="18" customHeight="1" x14ac:dyDescent="0.25">
      <c r="A31267" s="59" t="str">
        <f t="shared" si="488"/>
        <v/>
      </c>
    </row>
    <row r="31268" spans="1:1" ht="18" customHeight="1" x14ac:dyDescent="0.25">
      <c r="A31268" s="59" t="str">
        <f t="shared" si="488"/>
        <v/>
      </c>
    </row>
    <row r="31269" spans="1:1" ht="18" customHeight="1" x14ac:dyDescent="0.25">
      <c r="A31269" s="59" t="str">
        <f t="shared" si="488"/>
        <v/>
      </c>
    </row>
    <row r="31270" spans="1:1" ht="18" customHeight="1" x14ac:dyDescent="0.25">
      <c r="A31270" s="59" t="str">
        <f t="shared" si="488"/>
        <v/>
      </c>
    </row>
    <row r="31271" spans="1:1" ht="18" customHeight="1" x14ac:dyDescent="0.25">
      <c r="A31271" s="59" t="str">
        <f t="shared" si="488"/>
        <v/>
      </c>
    </row>
    <row r="31272" spans="1:1" ht="18" customHeight="1" x14ac:dyDescent="0.25">
      <c r="A31272" s="59" t="str">
        <f t="shared" si="488"/>
        <v/>
      </c>
    </row>
    <row r="31273" spans="1:1" ht="18" customHeight="1" x14ac:dyDescent="0.25">
      <c r="A31273" s="59" t="str">
        <f t="shared" si="488"/>
        <v/>
      </c>
    </row>
    <row r="31274" spans="1:1" ht="18" customHeight="1" x14ac:dyDescent="0.25">
      <c r="A31274" s="59" t="str">
        <f t="shared" si="488"/>
        <v/>
      </c>
    </row>
    <row r="31275" spans="1:1" ht="18" customHeight="1" x14ac:dyDescent="0.25">
      <c r="A31275" s="59" t="str">
        <f t="shared" si="488"/>
        <v/>
      </c>
    </row>
    <row r="31276" spans="1:1" ht="18" customHeight="1" x14ac:dyDescent="0.25">
      <c r="A31276" s="59" t="str">
        <f t="shared" si="488"/>
        <v/>
      </c>
    </row>
    <row r="31277" spans="1:1" ht="18" customHeight="1" x14ac:dyDescent="0.25">
      <c r="A31277" s="59" t="str">
        <f t="shared" si="488"/>
        <v/>
      </c>
    </row>
    <row r="31278" spans="1:1" ht="18" customHeight="1" x14ac:dyDescent="0.25">
      <c r="A31278" s="59" t="str">
        <f t="shared" ref="A31278:A31341" si="489">IF(B31278&lt;&gt;"",DATE(2020,INT((ROW(A31276)-1)/78)+1,1),"")</f>
        <v/>
      </c>
    </row>
    <row r="31279" spans="1:1" ht="18" customHeight="1" x14ac:dyDescent="0.25">
      <c r="A31279" s="59" t="str">
        <f t="shared" si="489"/>
        <v/>
      </c>
    </row>
    <row r="31280" spans="1:1" ht="18" customHeight="1" x14ac:dyDescent="0.25">
      <c r="A31280" s="59" t="str">
        <f t="shared" si="489"/>
        <v/>
      </c>
    </row>
    <row r="31281" spans="1:1" ht="18" customHeight="1" x14ac:dyDescent="0.25">
      <c r="A31281" s="59" t="str">
        <f t="shared" si="489"/>
        <v/>
      </c>
    </row>
    <row r="31282" spans="1:1" ht="18" customHeight="1" x14ac:dyDescent="0.25">
      <c r="A31282" s="59" t="str">
        <f t="shared" si="489"/>
        <v/>
      </c>
    </row>
    <row r="31283" spans="1:1" ht="18" customHeight="1" x14ac:dyDescent="0.25">
      <c r="A31283" s="59" t="str">
        <f t="shared" si="489"/>
        <v/>
      </c>
    </row>
    <row r="31284" spans="1:1" ht="18" customHeight="1" x14ac:dyDescent="0.25">
      <c r="A31284" s="59" t="str">
        <f t="shared" si="489"/>
        <v/>
      </c>
    </row>
    <row r="31285" spans="1:1" ht="18" customHeight="1" x14ac:dyDescent="0.25">
      <c r="A31285" s="59" t="str">
        <f t="shared" si="489"/>
        <v/>
      </c>
    </row>
    <row r="31286" spans="1:1" ht="18" customHeight="1" x14ac:dyDescent="0.25">
      <c r="A31286" s="59" t="str">
        <f t="shared" si="489"/>
        <v/>
      </c>
    </row>
    <row r="31287" spans="1:1" ht="18" customHeight="1" x14ac:dyDescent="0.25">
      <c r="A31287" s="59" t="str">
        <f t="shared" si="489"/>
        <v/>
      </c>
    </row>
    <row r="31288" spans="1:1" ht="18" customHeight="1" x14ac:dyDescent="0.25">
      <c r="A31288" s="59" t="str">
        <f t="shared" si="489"/>
        <v/>
      </c>
    </row>
    <row r="31289" spans="1:1" ht="18" customHeight="1" x14ac:dyDescent="0.25">
      <c r="A31289" s="59" t="str">
        <f t="shared" si="489"/>
        <v/>
      </c>
    </row>
    <row r="31290" spans="1:1" ht="18" customHeight="1" x14ac:dyDescent="0.25">
      <c r="A31290" s="59" t="str">
        <f t="shared" si="489"/>
        <v/>
      </c>
    </row>
    <row r="31291" spans="1:1" ht="18" customHeight="1" x14ac:dyDescent="0.25">
      <c r="A31291" s="59" t="str">
        <f t="shared" si="489"/>
        <v/>
      </c>
    </row>
    <row r="31292" spans="1:1" ht="18" customHeight="1" x14ac:dyDescent="0.25">
      <c r="A31292" s="59" t="str">
        <f t="shared" si="489"/>
        <v/>
      </c>
    </row>
    <row r="31293" spans="1:1" ht="18" customHeight="1" x14ac:dyDescent="0.25">
      <c r="A31293" s="59" t="str">
        <f t="shared" si="489"/>
        <v/>
      </c>
    </row>
    <row r="31294" spans="1:1" ht="18" customHeight="1" x14ac:dyDescent="0.25">
      <c r="A31294" s="59" t="str">
        <f t="shared" si="489"/>
        <v/>
      </c>
    </row>
    <row r="31295" spans="1:1" ht="18" customHeight="1" x14ac:dyDescent="0.25">
      <c r="A31295" s="59" t="str">
        <f t="shared" si="489"/>
        <v/>
      </c>
    </row>
    <row r="31296" spans="1:1" ht="18" customHeight="1" x14ac:dyDescent="0.25">
      <c r="A31296" s="59" t="str">
        <f t="shared" si="489"/>
        <v/>
      </c>
    </row>
    <row r="31297" spans="1:1" ht="18" customHeight="1" x14ac:dyDescent="0.25">
      <c r="A31297" s="59" t="str">
        <f t="shared" si="489"/>
        <v/>
      </c>
    </row>
    <row r="31298" spans="1:1" ht="18" customHeight="1" x14ac:dyDescent="0.25">
      <c r="A31298" s="59" t="str">
        <f t="shared" si="489"/>
        <v/>
      </c>
    </row>
    <row r="31299" spans="1:1" ht="18" customHeight="1" x14ac:dyDescent="0.25">
      <c r="A31299" s="59" t="str">
        <f t="shared" si="489"/>
        <v/>
      </c>
    </row>
    <row r="31300" spans="1:1" ht="18" customHeight="1" x14ac:dyDescent="0.25">
      <c r="A31300" s="59" t="str">
        <f t="shared" si="489"/>
        <v/>
      </c>
    </row>
    <row r="31301" spans="1:1" ht="18" customHeight="1" x14ac:dyDescent="0.25">
      <c r="A31301" s="59" t="str">
        <f t="shared" si="489"/>
        <v/>
      </c>
    </row>
    <row r="31302" spans="1:1" ht="18" customHeight="1" x14ac:dyDescent="0.25">
      <c r="A31302" s="59" t="str">
        <f t="shared" si="489"/>
        <v/>
      </c>
    </row>
    <row r="31303" spans="1:1" ht="18" customHeight="1" x14ac:dyDescent="0.25">
      <c r="A31303" s="59" t="str">
        <f t="shared" si="489"/>
        <v/>
      </c>
    </row>
    <row r="31304" spans="1:1" ht="18" customHeight="1" x14ac:dyDescent="0.25">
      <c r="A31304" s="59" t="str">
        <f t="shared" si="489"/>
        <v/>
      </c>
    </row>
    <row r="31305" spans="1:1" ht="18" customHeight="1" x14ac:dyDescent="0.25">
      <c r="A31305" s="59" t="str">
        <f t="shared" si="489"/>
        <v/>
      </c>
    </row>
    <row r="31306" spans="1:1" ht="18" customHeight="1" x14ac:dyDescent="0.25">
      <c r="A31306" s="59" t="str">
        <f t="shared" si="489"/>
        <v/>
      </c>
    </row>
    <row r="31307" spans="1:1" ht="18" customHeight="1" x14ac:dyDescent="0.25">
      <c r="A31307" s="59" t="str">
        <f t="shared" si="489"/>
        <v/>
      </c>
    </row>
    <row r="31308" spans="1:1" ht="18" customHeight="1" x14ac:dyDescent="0.25">
      <c r="A31308" s="59" t="str">
        <f t="shared" si="489"/>
        <v/>
      </c>
    </row>
    <row r="31309" spans="1:1" ht="18" customHeight="1" x14ac:dyDescent="0.25">
      <c r="A31309" s="59" t="str">
        <f t="shared" si="489"/>
        <v/>
      </c>
    </row>
    <row r="31310" spans="1:1" ht="18" customHeight="1" x14ac:dyDescent="0.25">
      <c r="A31310" s="59" t="str">
        <f t="shared" si="489"/>
        <v/>
      </c>
    </row>
    <row r="31311" spans="1:1" ht="18" customHeight="1" x14ac:dyDescent="0.25">
      <c r="A31311" s="59" t="str">
        <f t="shared" si="489"/>
        <v/>
      </c>
    </row>
    <row r="31312" spans="1:1" ht="18" customHeight="1" x14ac:dyDescent="0.25">
      <c r="A31312" s="59" t="str">
        <f t="shared" si="489"/>
        <v/>
      </c>
    </row>
    <row r="31313" spans="1:1" ht="18" customHeight="1" x14ac:dyDescent="0.25">
      <c r="A31313" s="59" t="str">
        <f t="shared" si="489"/>
        <v/>
      </c>
    </row>
    <row r="31314" spans="1:1" ht="18" customHeight="1" x14ac:dyDescent="0.25">
      <c r="A31314" s="59" t="str">
        <f t="shared" si="489"/>
        <v/>
      </c>
    </row>
    <row r="31315" spans="1:1" ht="18" customHeight="1" x14ac:dyDescent="0.25">
      <c r="A31315" s="59" t="str">
        <f t="shared" si="489"/>
        <v/>
      </c>
    </row>
    <row r="31316" spans="1:1" ht="18" customHeight="1" x14ac:dyDescent="0.25">
      <c r="A31316" s="59" t="str">
        <f t="shared" si="489"/>
        <v/>
      </c>
    </row>
    <row r="31317" spans="1:1" ht="18" customHeight="1" x14ac:dyDescent="0.25">
      <c r="A31317" s="59" t="str">
        <f t="shared" si="489"/>
        <v/>
      </c>
    </row>
    <row r="31318" spans="1:1" ht="18" customHeight="1" x14ac:dyDescent="0.25">
      <c r="A31318" s="59" t="str">
        <f t="shared" si="489"/>
        <v/>
      </c>
    </row>
    <row r="31319" spans="1:1" ht="18" customHeight="1" x14ac:dyDescent="0.25">
      <c r="A31319" s="59" t="str">
        <f t="shared" si="489"/>
        <v/>
      </c>
    </row>
    <row r="31320" spans="1:1" ht="18" customHeight="1" x14ac:dyDescent="0.25">
      <c r="A31320" s="59" t="str">
        <f t="shared" si="489"/>
        <v/>
      </c>
    </row>
    <row r="31321" spans="1:1" ht="18" customHeight="1" x14ac:dyDescent="0.25">
      <c r="A31321" s="59" t="str">
        <f t="shared" si="489"/>
        <v/>
      </c>
    </row>
    <row r="31322" spans="1:1" ht="18" customHeight="1" x14ac:dyDescent="0.25">
      <c r="A31322" s="59" t="str">
        <f t="shared" si="489"/>
        <v/>
      </c>
    </row>
    <row r="31323" spans="1:1" ht="18" customHeight="1" x14ac:dyDescent="0.25">
      <c r="A31323" s="59" t="str">
        <f t="shared" si="489"/>
        <v/>
      </c>
    </row>
    <row r="31324" spans="1:1" ht="18" customHeight="1" x14ac:dyDescent="0.25">
      <c r="A31324" s="59" t="str">
        <f t="shared" si="489"/>
        <v/>
      </c>
    </row>
    <row r="31325" spans="1:1" ht="18" customHeight="1" x14ac:dyDescent="0.25">
      <c r="A31325" s="59" t="str">
        <f t="shared" si="489"/>
        <v/>
      </c>
    </row>
    <row r="31326" spans="1:1" ht="18" customHeight="1" x14ac:dyDescent="0.25">
      <c r="A31326" s="59" t="str">
        <f t="shared" si="489"/>
        <v/>
      </c>
    </row>
    <row r="31327" spans="1:1" ht="18" customHeight="1" x14ac:dyDescent="0.25">
      <c r="A31327" s="59" t="str">
        <f t="shared" si="489"/>
        <v/>
      </c>
    </row>
    <row r="31328" spans="1:1" ht="18" customHeight="1" x14ac:dyDescent="0.25">
      <c r="A31328" s="59" t="str">
        <f t="shared" si="489"/>
        <v/>
      </c>
    </row>
    <row r="31329" spans="1:1" ht="18" customHeight="1" x14ac:dyDescent="0.25">
      <c r="A31329" s="59" t="str">
        <f t="shared" si="489"/>
        <v/>
      </c>
    </row>
    <row r="31330" spans="1:1" ht="18" customHeight="1" x14ac:dyDescent="0.25">
      <c r="A31330" s="59" t="str">
        <f t="shared" si="489"/>
        <v/>
      </c>
    </row>
    <row r="31331" spans="1:1" ht="18" customHeight="1" x14ac:dyDescent="0.25">
      <c r="A31331" s="59" t="str">
        <f t="shared" si="489"/>
        <v/>
      </c>
    </row>
    <row r="31332" spans="1:1" ht="18" customHeight="1" x14ac:dyDescent="0.25">
      <c r="A31332" s="59" t="str">
        <f t="shared" si="489"/>
        <v/>
      </c>
    </row>
    <row r="31333" spans="1:1" ht="18" customHeight="1" x14ac:dyDescent="0.25">
      <c r="A31333" s="59" t="str">
        <f t="shared" si="489"/>
        <v/>
      </c>
    </row>
    <row r="31334" spans="1:1" ht="18" customHeight="1" x14ac:dyDescent="0.25">
      <c r="A31334" s="59" t="str">
        <f t="shared" si="489"/>
        <v/>
      </c>
    </row>
    <row r="31335" spans="1:1" ht="18" customHeight="1" x14ac:dyDescent="0.25">
      <c r="A31335" s="59" t="str">
        <f t="shared" si="489"/>
        <v/>
      </c>
    </row>
    <row r="31336" spans="1:1" ht="18" customHeight="1" x14ac:dyDescent="0.25">
      <c r="A31336" s="59" t="str">
        <f t="shared" si="489"/>
        <v/>
      </c>
    </row>
    <row r="31337" spans="1:1" ht="18" customHeight="1" x14ac:dyDescent="0.25">
      <c r="A31337" s="59" t="str">
        <f t="shared" si="489"/>
        <v/>
      </c>
    </row>
    <row r="31338" spans="1:1" ht="18" customHeight="1" x14ac:dyDescent="0.25">
      <c r="A31338" s="59" t="str">
        <f t="shared" si="489"/>
        <v/>
      </c>
    </row>
    <row r="31339" spans="1:1" ht="18" customHeight="1" x14ac:dyDescent="0.25">
      <c r="A31339" s="59" t="str">
        <f t="shared" si="489"/>
        <v/>
      </c>
    </row>
    <row r="31340" spans="1:1" ht="18" customHeight="1" x14ac:dyDescent="0.25">
      <c r="A31340" s="59" t="str">
        <f t="shared" si="489"/>
        <v/>
      </c>
    </row>
    <row r="31341" spans="1:1" ht="18" customHeight="1" x14ac:dyDescent="0.25">
      <c r="A31341" s="59" t="str">
        <f t="shared" si="489"/>
        <v/>
      </c>
    </row>
    <row r="31342" spans="1:1" ht="18" customHeight="1" x14ac:dyDescent="0.25">
      <c r="A31342" s="59" t="str">
        <f t="shared" ref="A31342:A31405" si="490">IF(B31342&lt;&gt;"",DATE(2020,INT((ROW(A31340)-1)/78)+1,1),"")</f>
        <v/>
      </c>
    </row>
    <row r="31343" spans="1:1" ht="18" customHeight="1" x14ac:dyDescent="0.25">
      <c r="A31343" s="59" t="str">
        <f t="shared" si="490"/>
        <v/>
      </c>
    </row>
    <row r="31344" spans="1:1" ht="18" customHeight="1" x14ac:dyDescent="0.25">
      <c r="A31344" s="59" t="str">
        <f t="shared" si="490"/>
        <v/>
      </c>
    </row>
    <row r="31345" spans="1:1" ht="18" customHeight="1" x14ac:dyDescent="0.25">
      <c r="A31345" s="59" t="str">
        <f t="shared" si="490"/>
        <v/>
      </c>
    </row>
    <row r="31346" spans="1:1" ht="18" customHeight="1" x14ac:dyDescent="0.25">
      <c r="A31346" s="59" t="str">
        <f t="shared" si="490"/>
        <v/>
      </c>
    </row>
    <row r="31347" spans="1:1" ht="18" customHeight="1" x14ac:dyDescent="0.25">
      <c r="A31347" s="59" t="str">
        <f t="shared" si="490"/>
        <v/>
      </c>
    </row>
    <row r="31348" spans="1:1" ht="18" customHeight="1" x14ac:dyDescent="0.25">
      <c r="A31348" s="59" t="str">
        <f t="shared" si="490"/>
        <v/>
      </c>
    </row>
    <row r="31349" spans="1:1" ht="18" customHeight="1" x14ac:dyDescent="0.25">
      <c r="A31349" s="59" t="str">
        <f t="shared" si="490"/>
        <v/>
      </c>
    </row>
    <row r="31350" spans="1:1" ht="18" customHeight="1" x14ac:dyDescent="0.25">
      <c r="A31350" s="59" t="str">
        <f t="shared" si="490"/>
        <v/>
      </c>
    </row>
    <row r="31351" spans="1:1" ht="18" customHeight="1" x14ac:dyDescent="0.25">
      <c r="A31351" s="59" t="str">
        <f t="shared" si="490"/>
        <v/>
      </c>
    </row>
    <row r="31352" spans="1:1" ht="18" customHeight="1" x14ac:dyDescent="0.25">
      <c r="A31352" s="59" t="str">
        <f t="shared" si="490"/>
        <v/>
      </c>
    </row>
    <row r="31353" spans="1:1" ht="18" customHeight="1" x14ac:dyDescent="0.25">
      <c r="A31353" s="59" t="str">
        <f t="shared" si="490"/>
        <v/>
      </c>
    </row>
    <row r="31354" spans="1:1" ht="18" customHeight="1" x14ac:dyDescent="0.25">
      <c r="A31354" s="59" t="str">
        <f t="shared" si="490"/>
        <v/>
      </c>
    </row>
    <row r="31355" spans="1:1" ht="18" customHeight="1" x14ac:dyDescent="0.25">
      <c r="A31355" s="59" t="str">
        <f t="shared" si="490"/>
        <v/>
      </c>
    </row>
    <row r="31356" spans="1:1" ht="18" customHeight="1" x14ac:dyDescent="0.25">
      <c r="A31356" s="59" t="str">
        <f t="shared" si="490"/>
        <v/>
      </c>
    </row>
    <row r="31357" spans="1:1" ht="18" customHeight="1" x14ac:dyDescent="0.25">
      <c r="A31357" s="59" t="str">
        <f t="shared" si="490"/>
        <v/>
      </c>
    </row>
    <row r="31358" spans="1:1" ht="18" customHeight="1" x14ac:dyDescent="0.25">
      <c r="A31358" s="59" t="str">
        <f t="shared" si="490"/>
        <v/>
      </c>
    </row>
    <row r="31359" spans="1:1" ht="18" customHeight="1" x14ac:dyDescent="0.25">
      <c r="A31359" s="59" t="str">
        <f t="shared" si="490"/>
        <v/>
      </c>
    </row>
    <row r="31360" spans="1:1" ht="18" customHeight="1" x14ac:dyDescent="0.25">
      <c r="A31360" s="59" t="str">
        <f t="shared" si="490"/>
        <v/>
      </c>
    </row>
    <row r="31361" spans="1:1" ht="18" customHeight="1" x14ac:dyDescent="0.25">
      <c r="A31361" s="59" t="str">
        <f t="shared" si="490"/>
        <v/>
      </c>
    </row>
    <row r="31362" spans="1:1" ht="18" customHeight="1" x14ac:dyDescent="0.25">
      <c r="A31362" s="59" t="str">
        <f t="shared" si="490"/>
        <v/>
      </c>
    </row>
    <row r="31363" spans="1:1" ht="18" customHeight="1" x14ac:dyDescent="0.25">
      <c r="A31363" s="59" t="str">
        <f t="shared" si="490"/>
        <v/>
      </c>
    </row>
    <row r="31364" spans="1:1" ht="18" customHeight="1" x14ac:dyDescent="0.25">
      <c r="A31364" s="59" t="str">
        <f t="shared" si="490"/>
        <v/>
      </c>
    </row>
    <row r="31365" spans="1:1" ht="18" customHeight="1" x14ac:dyDescent="0.25">
      <c r="A31365" s="59" t="str">
        <f t="shared" si="490"/>
        <v/>
      </c>
    </row>
    <row r="31366" spans="1:1" ht="18" customHeight="1" x14ac:dyDescent="0.25">
      <c r="A31366" s="59" t="str">
        <f t="shared" si="490"/>
        <v/>
      </c>
    </row>
    <row r="31367" spans="1:1" ht="18" customHeight="1" x14ac:dyDescent="0.25">
      <c r="A31367" s="59" t="str">
        <f t="shared" si="490"/>
        <v/>
      </c>
    </row>
    <row r="31368" spans="1:1" ht="18" customHeight="1" x14ac:dyDescent="0.25">
      <c r="A31368" s="59" t="str">
        <f t="shared" si="490"/>
        <v/>
      </c>
    </row>
    <row r="31369" spans="1:1" ht="18" customHeight="1" x14ac:dyDescent="0.25">
      <c r="A31369" s="59" t="str">
        <f t="shared" si="490"/>
        <v/>
      </c>
    </row>
    <row r="31370" spans="1:1" ht="18" customHeight="1" x14ac:dyDescent="0.25">
      <c r="A31370" s="59" t="str">
        <f t="shared" si="490"/>
        <v/>
      </c>
    </row>
    <row r="31371" spans="1:1" ht="18" customHeight="1" x14ac:dyDescent="0.25">
      <c r="A31371" s="59" t="str">
        <f t="shared" si="490"/>
        <v/>
      </c>
    </row>
    <row r="31372" spans="1:1" ht="18" customHeight="1" x14ac:dyDescent="0.25">
      <c r="A31372" s="59" t="str">
        <f t="shared" si="490"/>
        <v/>
      </c>
    </row>
    <row r="31373" spans="1:1" ht="18" customHeight="1" x14ac:dyDescent="0.25">
      <c r="A31373" s="59" t="str">
        <f t="shared" si="490"/>
        <v/>
      </c>
    </row>
    <row r="31374" spans="1:1" ht="18" customHeight="1" x14ac:dyDescent="0.25">
      <c r="A31374" s="59" t="str">
        <f t="shared" si="490"/>
        <v/>
      </c>
    </row>
    <row r="31375" spans="1:1" ht="18" customHeight="1" x14ac:dyDescent="0.25">
      <c r="A31375" s="59" t="str">
        <f t="shared" si="490"/>
        <v/>
      </c>
    </row>
    <row r="31376" spans="1:1" ht="18" customHeight="1" x14ac:dyDescent="0.25">
      <c r="A31376" s="59" t="str">
        <f t="shared" si="490"/>
        <v/>
      </c>
    </row>
    <row r="31377" spans="1:1" ht="18" customHeight="1" x14ac:dyDescent="0.25">
      <c r="A31377" s="59" t="str">
        <f t="shared" si="490"/>
        <v/>
      </c>
    </row>
    <row r="31378" spans="1:1" ht="18" customHeight="1" x14ac:dyDescent="0.25">
      <c r="A31378" s="59" t="str">
        <f t="shared" si="490"/>
        <v/>
      </c>
    </row>
    <row r="31379" spans="1:1" ht="18" customHeight="1" x14ac:dyDescent="0.25">
      <c r="A31379" s="59" t="str">
        <f t="shared" si="490"/>
        <v/>
      </c>
    </row>
    <row r="31380" spans="1:1" ht="18" customHeight="1" x14ac:dyDescent="0.25">
      <c r="A31380" s="59" t="str">
        <f t="shared" si="490"/>
        <v/>
      </c>
    </row>
    <row r="31381" spans="1:1" ht="18" customHeight="1" x14ac:dyDescent="0.25">
      <c r="A31381" s="59" t="str">
        <f t="shared" si="490"/>
        <v/>
      </c>
    </row>
    <row r="31382" spans="1:1" ht="18" customHeight="1" x14ac:dyDescent="0.25">
      <c r="A31382" s="59" t="str">
        <f t="shared" si="490"/>
        <v/>
      </c>
    </row>
    <row r="31383" spans="1:1" ht="18" customHeight="1" x14ac:dyDescent="0.25">
      <c r="A31383" s="59" t="str">
        <f t="shared" si="490"/>
        <v/>
      </c>
    </row>
    <row r="31384" spans="1:1" ht="18" customHeight="1" x14ac:dyDescent="0.25">
      <c r="A31384" s="59" t="str">
        <f t="shared" si="490"/>
        <v/>
      </c>
    </row>
    <row r="31385" spans="1:1" ht="18" customHeight="1" x14ac:dyDescent="0.25">
      <c r="A31385" s="59" t="str">
        <f t="shared" si="490"/>
        <v/>
      </c>
    </row>
    <row r="31386" spans="1:1" ht="18" customHeight="1" x14ac:dyDescent="0.25">
      <c r="A31386" s="59" t="str">
        <f t="shared" si="490"/>
        <v/>
      </c>
    </row>
    <row r="31387" spans="1:1" ht="18" customHeight="1" x14ac:dyDescent="0.25">
      <c r="A31387" s="59" t="str">
        <f t="shared" si="490"/>
        <v/>
      </c>
    </row>
    <row r="31388" spans="1:1" ht="18" customHeight="1" x14ac:dyDescent="0.25">
      <c r="A31388" s="59" t="str">
        <f t="shared" si="490"/>
        <v/>
      </c>
    </row>
    <row r="31389" spans="1:1" ht="18" customHeight="1" x14ac:dyDescent="0.25">
      <c r="A31389" s="59" t="str">
        <f t="shared" si="490"/>
        <v/>
      </c>
    </row>
    <row r="31390" spans="1:1" ht="18" customHeight="1" x14ac:dyDescent="0.25">
      <c r="A31390" s="59" t="str">
        <f t="shared" si="490"/>
        <v/>
      </c>
    </row>
    <row r="31391" spans="1:1" ht="18" customHeight="1" x14ac:dyDescent="0.25">
      <c r="A31391" s="59" t="str">
        <f t="shared" si="490"/>
        <v/>
      </c>
    </row>
    <row r="31392" spans="1:1" ht="18" customHeight="1" x14ac:dyDescent="0.25">
      <c r="A31392" s="59" t="str">
        <f t="shared" si="490"/>
        <v/>
      </c>
    </row>
    <row r="31393" spans="1:1" ht="18" customHeight="1" x14ac:dyDescent="0.25">
      <c r="A31393" s="59" t="str">
        <f t="shared" si="490"/>
        <v/>
      </c>
    </row>
    <row r="31394" spans="1:1" ht="18" customHeight="1" x14ac:dyDescent="0.25">
      <c r="A31394" s="59" t="str">
        <f t="shared" si="490"/>
        <v/>
      </c>
    </row>
    <row r="31395" spans="1:1" ht="18" customHeight="1" x14ac:dyDescent="0.25">
      <c r="A31395" s="59" t="str">
        <f t="shared" si="490"/>
        <v/>
      </c>
    </row>
    <row r="31396" spans="1:1" ht="18" customHeight="1" x14ac:dyDescent="0.25">
      <c r="A31396" s="59" t="str">
        <f t="shared" si="490"/>
        <v/>
      </c>
    </row>
    <row r="31397" spans="1:1" ht="18" customHeight="1" x14ac:dyDescent="0.25">
      <c r="A31397" s="59" t="str">
        <f t="shared" si="490"/>
        <v/>
      </c>
    </row>
    <row r="31398" spans="1:1" ht="18" customHeight="1" x14ac:dyDescent="0.25">
      <c r="A31398" s="59" t="str">
        <f t="shared" si="490"/>
        <v/>
      </c>
    </row>
    <row r="31399" spans="1:1" ht="18" customHeight="1" x14ac:dyDescent="0.25">
      <c r="A31399" s="59" t="str">
        <f t="shared" si="490"/>
        <v/>
      </c>
    </row>
    <row r="31400" spans="1:1" ht="18" customHeight="1" x14ac:dyDescent="0.25">
      <c r="A31400" s="59" t="str">
        <f t="shared" si="490"/>
        <v/>
      </c>
    </row>
    <row r="31401" spans="1:1" ht="18" customHeight="1" x14ac:dyDescent="0.25">
      <c r="A31401" s="59" t="str">
        <f t="shared" si="490"/>
        <v/>
      </c>
    </row>
    <row r="31402" spans="1:1" ht="18" customHeight="1" x14ac:dyDescent="0.25">
      <c r="A31402" s="59" t="str">
        <f t="shared" si="490"/>
        <v/>
      </c>
    </row>
    <row r="31403" spans="1:1" ht="18" customHeight="1" x14ac:dyDescent="0.25">
      <c r="A31403" s="59" t="str">
        <f t="shared" si="490"/>
        <v/>
      </c>
    </row>
    <row r="31404" spans="1:1" ht="18" customHeight="1" x14ac:dyDescent="0.25">
      <c r="A31404" s="59" t="str">
        <f t="shared" si="490"/>
        <v/>
      </c>
    </row>
    <row r="31405" spans="1:1" ht="18" customHeight="1" x14ac:dyDescent="0.25">
      <c r="A31405" s="59" t="str">
        <f t="shared" si="490"/>
        <v/>
      </c>
    </row>
    <row r="31406" spans="1:1" ht="18" customHeight="1" x14ac:dyDescent="0.25">
      <c r="A31406" s="59" t="str">
        <f t="shared" ref="A31406:A31469" si="491">IF(B31406&lt;&gt;"",DATE(2020,INT((ROW(A31404)-1)/78)+1,1),"")</f>
        <v/>
      </c>
    </row>
    <row r="31407" spans="1:1" ht="18" customHeight="1" x14ac:dyDescent="0.25">
      <c r="A31407" s="59" t="str">
        <f t="shared" si="491"/>
        <v/>
      </c>
    </row>
    <row r="31408" spans="1:1" ht="18" customHeight="1" x14ac:dyDescent="0.25">
      <c r="A31408" s="59" t="str">
        <f t="shared" si="491"/>
        <v/>
      </c>
    </row>
    <row r="31409" spans="1:1" ht="18" customHeight="1" x14ac:dyDescent="0.25">
      <c r="A31409" s="59" t="str">
        <f t="shared" si="491"/>
        <v/>
      </c>
    </row>
    <row r="31410" spans="1:1" ht="18" customHeight="1" x14ac:dyDescent="0.25">
      <c r="A31410" s="59" t="str">
        <f t="shared" si="491"/>
        <v/>
      </c>
    </row>
    <row r="31411" spans="1:1" ht="18" customHeight="1" x14ac:dyDescent="0.25">
      <c r="A31411" s="59" t="str">
        <f t="shared" si="491"/>
        <v/>
      </c>
    </row>
    <row r="31412" spans="1:1" ht="18" customHeight="1" x14ac:dyDescent="0.25">
      <c r="A31412" s="59" t="str">
        <f t="shared" si="491"/>
        <v/>
      </c>
    </row>
    <row r="31413" spans="1:1" ht="18" customHeight="1" x14ac:dyDescent="0.25">
      <c r="A31413" s="59" t="str">
        <f t="shared" si="491"/>
        <v/>
      </c>
    </row>
    <row r="31414" spans="1:1" ht="18" customHeight="1" x14ac:dyDescent="0.25">
      <c r="A31414" s="59" t="str">
        <f t="shared" si="491"/>
        <v/>
      </c>
    </row>
    <row r="31415" spans="1:1" ht="18" customHeight="1" x14ac:dyDescent="0.25">
      <c r="A31415" s="59" t="str">
        <f t="shared" si="491"/>
        <v/>
      </c>
    </row>
    <row r="31416" spans="1:1" ht="18" customHeight="1" x14ac:dyDescent="0.25">
      <c r="A31416" s="59" t="str">
        <f t="shared" si="491"/>
        <v/>
      </c>
    </row>
    <row r="31417" spans="1:1" ht="18" customHeight="1" x14ac:dyDescent="0.25">
      <c r="A31417" s="59" t="str">
        <f t="shared" si="491"/>
        <v/>
      </c>
    </row>
    <row r="31418" spans="1:1" ht="18" customHeight="1" x14ac:dyDescent="0.25">
      <c r="A31418" s="59" t="str">
        <f t="shared" si="491"/>
        <v/>
      </c>
    </row>
    <row r="31419" spans="1:1" ht="18" customHeight="1" x14ac:dyDescent="0.25">
      <c r="A31419" s="59" t="str">
        <f t="shared" si="491"/>
        <v/>
      </c>
    </row>
    <row r="31420" spans="1:1" ht="18" customHeight="1" x14ac:dyDescent="0.25">
      <c r="A31420" s="59" t="str">
        <f t="shared" si="491"/>
        <v/>
      </c>
    </row>
    <row r="31421" spans="1:1" ht="18" customHeight="1" x14ac:dyDescent="0.25">
      <c r="A31421" s="59" t="str">
        <f t="shared" si="491"/>
        <v/>
      </c>
    </row>
    <row r="31422" spans="1:1" ht="18" customHeight="1" x14ac:dyDescent="0.25">
      <c r="A31422" s="59" t="str">
        <f t="shared" si="491"/>
        <v/>
      </c>
    </row>
    <row r="31423" spans="1:1" ht="18" customHeight="1" x14ac:dyDescent="0.25">
      <c r="A31423" s="59" t="str">
        <f t="shared" si="491"/>
        <v/>
      </c>
    </row>
    <row r="31424" spans="1:1" ht="18" customHeight="1" x14ac:dyDescent="0.25">
      <c r="A31424" s="59" t="str">
        <f t="shared" si="491"/>
        <v/>
      </c>
    </row>
    <row r="31425" spans="1:1" ht="18" customHeight="1" x14ac:dyDescent="0.25">
      <c r="A31425" s="59" t="str">
        <f t="shared" si="491"/>
        <v/>
      </c>
    </row>
    <row r="31426" spans="1:1" ht="18" customHeight="1" x14ac:dyDescent="0.25">
      <c r="A31426" s="59" t="str">
        <f t="shared" si="491"/>
        <v/>
      </c>
    </row>
    <row r="31427" spans="1:1" ht="18" customHeight="1" x14ac:dyDescent="0.25">
      <c r="A31427" s="59" t="str">
        <f t="shared" si="491"/>
        <v/>
      </c>
    </row>
    <row r="31428" spans="1:1" ht="18" customHeight="1" x14ac:dyDescent="0.25">
      <c r="A31428" s="59" t="str">
        <f t="shared" si="491"/>
        <v/>
      </c>
    </row>
    <row r="31429" spans="1:1" ht="18" customHeight="1" x14ac:dyDescent="0.25">
      <c r="A31429" s="59" t="str">
        <f t="shared" si="491"/>
        <v/>
      </c>
    </row>
    <row r="31430" spans="1:1" ht="18" customHeight="1" x14ac:dyDescent="0.25">
      <c r="A31430" s="59" t="str">
        <f t="shared" si="491"/>
        <v/>
      </c>
    </row>
    <row r="31431" spans="1:1" ht="18" customHeight="1" x14ac:dyDescent="0.25">
      <c r="A31431" s="59" t="str">
        <f t="shared" si="491"/>
        <v/>
      </c>
    </row>
    <row r="31432" spans="1:1" ht="18" customHeight="1" x14ac:dyDescent="0.25">
      <c r="A31432" s="59" t="str">
        <f t="shared" si="491"/>
        <v/>
      </c>
    </row>
    <row r="31433" spans="1:1" ht="18" customHeight="1" x14ac:dyDescent="0.25">
      <c r="A31433" s="59" t="str">
        <f t="shared" si="491"/>
        <v/>
      </c>
    </row>
    <row r="31434" spans="1:1" ht="18" customHeight="1" x14ac:dyDescent="0.25">
      <c r="A31434" s="59" t="str">
        <f t="shared" si="491"/>
        <v/>
      </c>
    </row>
    <row r="31435" spans="1:1" ht="18" customHeight="1" x14ac:dyDescent="0.25">
      <c r="A31435" s="59" t="str">
        <f t="shared" si="491"/>
        <v/>
      </c>
    </row>
    <row r="31436" spans="1:1" ht="18" customHeight="1" x14ac:dyDescent="0.25">
      <c r="A31436" s="59" t="str">
        <f t="shared" si="491"/>
        <v/>
      </c>
    </row>
    <row r="31437" spans="1:1" ht="18" customHeight="1" x14ac:dyDescent="0.25">
      <c r="A31437" s="59" t="str">
        <f t="shared" si="491"/>
        <v/>
      </c>
    </row>
    <row r="31438" spans="1:1" ht="18" customHeight="1" x14ac:dyDescent="0.25">
      <c r="A31438" s="59" t="str">
        <f t="shared" si="491"/>
        <v/>
      </c>
    </row>
    <row r="31439" spans="1:1" ht="18" customHeight="1" x14ac:dyDescent="0.25">
      <c r="A31439" s="59" t="str">
        <f t="shared" si="491"/>
        <v/>
      </c>
    </row>
    <row r="31440" spans="1:1" ht="18" customHeight="1" x14ac:dyDescent="0.25">
      <c r="A31440" s="59" t="str">
        <f t="shared" si="491"/>
        <v/>
      </c>
    </row>
    <row r="31441" spans="1:1" ht="18" customHeight="1" x14ac:dyDescent="0.25">
      <c r="A31441" s="59" t="str">
        <f t="shared" si="491"/>
        <v/>
      </c>
    </row>
    <row r="31442" spans="1:1" ht="18" customHeight="1" x14ac:dyDescent="0.25">
      <c r="A31442" s="59" t="str">
        <f t="shared" si="491"/>
        <v/>
      </c>
    </row>
    <row r="31443" spans="1:1" ht="18" customHeight="1" x14ac:dyDescent="0.25">
      <c r="A31443" s="59" t="str">
        <f t="shared" si="491"/>
        <v/>
      </c>
    </row>
    <row r="31444" spans="1:1" ht="18" customHeight="1" x14ac:dyDescent="0.25">
      <c r="A31444" s="59" t="str">
        <f t="shared" si="491"/>
        <v/>
      </c>
    </row>
    <row r="31445" spans="1:1" ht="18" customHeight="1" x14ac:dyDescent="0.25">
      <c r="A31445" s="59" t="str">
        <f t="shared" si="491"/>
        <v/>
      </c>
    </row>
    <row r="31446" spans="1:1" ht="18" customHeight="1" x14ac:dyDescent="0.25">
      <c r="A31446" s="59" t="str">
        <f t="shared" si="491"/>
        <v/>
      </c>
    </row>
    <row r="31447" spans="1:1" ht="18" customHeight="1" x14ac:dyDescent="0.25">
      <c r="A31447" s="59" t="str">
        <f t="shared" si="491"/>
        <v/>
      </c>
    </row>
    <row r="31448" spans="1:1" ht="18" customHeight="1" x14ac:dyDescent="0.25">
      <c r="A31448" s="59" t="str">
        <f t="shared" si="491"/>
        <v/>
      </c>
    </row>
    <row r="31449" spans="1:1" ht="18" customHeight="1" x14ac:dyDescent="0.25">
      <c r="A31449" s="59" t="str">
        <f t="shared" si="491"/>
        <v/>
      </c>
    </row>
    <row r="31450" spans="1:1" ht="18" customHeight="1" x14ac:dyDescent="0.25">
      <c r="A31450" s="59" t="str">
        <f t="shared" si="491"/>
        <v/>
      </c>
    </row>
    <row r="31451" spans="1:1" ht="18" customHeight="1" x14ac:dyDescent="0.25">
      <c r="A31451" s="59" t="str">
        <f t="shared" si="491"/>
        <v/>
      </c>
    </row>
    <row r="31452" spans="1:1" ht="18" customHeight="1" x14ac:dyDescent="0.25">
      <c r="A31452" s="59" t="str">
        <f t="shared" si="491"/>
        <v/>
      </c>
    </row>
    <row r="31453" spans="1:1" ht="18" customHeight="1" x14ac:dyDescent="0.25">
      <c r="A31453" s="59" t="str">
        <f t="shared" si="491"/>
        <v/>
      </c>
    </row>
    <row r="31454" spans="1:1" ht="18" customHeight="1" x14ac:dyDescent="0.25">
      <c r="A31454" s="59" t="str">
        <f t="shared" si="491"/>
        <v/>
      </c>
    </row>
    <row r="31455" spans="1:1" ht="18" customHeight="1" x14ac:dyDescent="0.25">
      <c r="A31455" s="59" t="str">
        <f t="shared" si="491"/>
        <v/>
      </c>
    </row>
    <row r="31456" spans="1:1" ht="18" customHeight="1" x14ac:dyDescent="0.25">
      <c r="A31456" s="59" t="str">
        <f t="shared" si="491"/>
        <v/>
      </c>
    </row>
    <row r="31457" spans="1:1" ht="18" customHeight="1" x14ac:dyDescent="0.25">
      <c r="A31457" s="59" t="str">
        <f t="shared" si="491"/>
        <v/>
      </c>
    </row>
    <row r="31458" spans="1:1" ht="18" customHeight="1" x14ac:dyDescent="0.25">
      <c r="A31458" s="59" t="str">
        <f t="shared" si="491"/>
        <v/>
      </c>
    </row>
    <row r="31459" spans="1:1" ht="18" customHeight="1" x14ac:dyDescent="0.25">
      <c r="A31459" s="59" t="str">
        <f t="shared" si="491"/>
        <v/>
      </c>
    </row>
    <row r="31460" spans="1:1" ht="18" customHeight="1" x14ac:dyDescent="0.25">
      <c r="A31460" s="59" t="str">
        <f t="shared" si="491"/>
        <v/>
      </c>
    </row>
    <row r="31461" spans="1:1" ht="18" customHeight="1" x14ac:dyDescent="0.25">
      <c r="A31461" s="59" t="str">
        <f t="shared" si="491"/>
        <v/>
      </c>
    </row>
    <row r="31462" spans="1:1" ht="18" customHeight="1" x14ac:dyDescent="0.25">
      <c r="A31462" s="59" t="str">
        <f t="shared" si="491"/>
        <v/>
      </c>
    </row>
    <row r="31463" spans="1:1" ht="18" customHeight="1" x14ac:dyDescent="0.25">
      <c r="A31463" s="59" t="str">
        <f t="shared" si="491"/>
        <v/>
      </c>
    </row>
    <row r="31464" spans="1:1" ht="18" customHeight="1" x14ac:dyDescent="0.25">
      <c r="A31464" s="59" t="str">
        <f t="shared" si="491"/>
        <v/>
      </c>
    </row>
    <row r="31465" spans="1:1" ht="18" customHeight="1" x14ac:dyDescent="0.25">
      <c r="A31465" s="59" t="str">
        <f t="shared" si="491"/>
        <v/>
      </c>
    </row>
    <row r="31466" spans="1:1" ht="18" customHeight="1" x14ac:dyDescent="0.25">
      <c r="A31466" s="59" t="str">
        <f t="shared" si="491"/>
        <v/>
      </c>
    </row>
    <row r="31467" spans="1:1" ht="18" customHeight="1" x14ac:dyDescent="0.25">
      <c r="A31467" s="59" t="str">
        <f t="shared" si="491"/>
        <v/>
      </c>
    </row>
    <row r="31468" spans="1:1" ht="18" customHeight="1" x14ac:dyDescent="0.25">
      <c r="A31468" s="59" t="str">
        <f t="shared" si="491"/>
        <v/>
      </c>
    </row>
    <row r="31469" spans="1:1" ht="18" customHeight="1" x14ac:dyDescent="0.25">
      <c r="A31469" s="59" t="str">
        <f t="shared" si="491"/>
        <v/>
      </c>
    </row>
    <row r="31470" spans="1:1" ht="18" customHeight="1" x14ac:dyDescent="0.25">
      <c r="A31470" s="59" t="str">
        <f t="shared" ref="A31470:A31533" si="492">IF(B31470&lt;&gt;"",DATE(2020,INT((ROW(A31468)-1)/78)+1,1),"")</f>
        <v/>
      </c>
    </row>
    <row r="31471" spans="1:1" ht="18" customHeight="1" x14ac:dyDescent="0.25">
      <c r="A31471" s="59" t="str">
        <f t="shared" si="492"/>
        <v/>
      </c>
    </row>
    <row r="31472" spans="1:1" ht="18" customHeight="1" x14ac:dyDescent="0.25">
      <c r="A31472" s="59" t="str">
        <f t="shared" si="492"/>
        <v/>
      </c>
    </row>
    <row r="31473" spans="1:1" ht="18" customHeight="1" x14ac:dyDescent="0.25">
      <c r="A31473" s="59" t="str">
        <f t="shared" si="492"/>
        <v/>
      </c>
    </row>
    <row r="31474" spans="1:1" ht="18" customHeight="1" x14ac:dyDescent="0.25">
      <c r="A31474" s="59" t="str">
        <f t="shared" si="492"/>
        <v/>
      </c>
    </row>
    <row r="31475" spans="1:1" ht="18" customHeight="1" x14ac:dyDescent="0.25">
      <c r="A31475" s="59" t="str">
        <f t="shared" si="492"/>
        <v/>
      </c>
    </row>
    <row r="31476" spans="1:1" ht="18" customHeight="1" x14ac:dyDescent="0.25">
      <c r="A31476" s="59" t="str">
        <f t="shared" si="492"/>
        <v/>
      </c>
    </row>
    <row r="31477" spans="1:1" ht="18" customHeight="1" x14ac:dyDescent="0.25">
      <c r="A31477" s="59" t="str">
        <f t="shared" si="492"/>
        <v/>
      </c>
    </row>
    <row r="31478" spans="1:1" ht="18" customHeight="1" x14ac:dyDescent="0.25">
      <c r="A31478" s="59" t="str">
        <f t="shared" si="492"/>
        <v/>
      </c>
    </row>
    <row r="31479" spans="1:1" ht="18" customHeight="1" x14ac:dyDescent="0.25">
      <c r="A31479" s="59" t="str">
        <f t="shared" si="492"/>
        <v/>
      </c>
    </row>
    <row r="31480" spans="1:1" ht="18" customHeight="1" x14ac:dyDescent="0.25">
      <c r="A31480" s="59" t="str">
        <f t="shared" si="492"/>
        <v/>
      </c>
    </row>
    <row r="31481" spans="1:1" ht="18" customHeight="1" x14ac:dyDescent="0.25">
      <c r="A31481" s="59" t="str">
        <f t="shared" si="492"/>
        <v/>
      </c>
    </row>
    <row r="31482" spans="1:1" ht="18" customHeight="1" x14ac:dyDescent="0.25">
      <c r="A31482" s="59" t="str">
        <f t="shared" si="492"/>
        <v/>
      </c>
    </row>
    <row r="31483" spans="1:1" ht="18" customHeight="1" x14ac:dyDescent="0.25">
      <c r="A31483" s="59" t="str">
        <f t="shared" si="492"/>
        <v/>
      </c>
    </row>
    <row r="31484" spans="1:1" ht="18" customHeight="1" x14ac:dyDescent="0.25">
      <c r="A31484" s="59" t="str">
        <f t="shared" si="492"/>
        <v/>
      </c>
    </row>
    <row r="31485" spans="1:1" ht="18" customHeight="1" x14ac:dyDescent="0.25">
      <c r="A31485" s="59" t="str">
        <f t="shared" si="492"/>
        <v/>
      </c>
    </row>
    <row r="31486" spans="1:1" ht="18" customHeight="1" x14ac:dyDescent="0.25">
      <c r="A31486" s="59" t="str">
        <f t="shared" si="492"/>
        <v/>
      </c>
    </row>
    <row r="31487" spans="1:1" ht="18" customHeight="1" x14ac:dyDescent="0.25">
      <c r="A31487" s="59" t="str">
        <f t="shared" si="492"/>
        <v/>
      </c>
    </row>
    <row r="31488" spans="1:1" ht="18" customHeight="1" x14ac:dyDescent="0.25">
      <c r="A31488" s="59" t="str">
        <f t="shared" si="492"/>
        <v/>
      </c>
    </row>
    <row r="31489" spans="1:1" ht="18" customHeight="1" x14ac:dyDescent="0.25">
      <c r="A31489" s="59" t="str">
        <f t="shared" si="492"/>
        <v/>
      </c>
    </row>
    <row r="31490" spans="1:1" ht="18" customHeight="1" x14ac:dyDescent="0.25">
      <c r="A31490" s="59" t="str">
        <f t="shared" si="492"/>
        <v/>
      </c>
    </row>
    <row r="31491" spans="1:1" ht="18" customHeight="1" x14ac:dyDescent="0.25">
      <c r="A31491" s="59" t="str">
        <f t="shared" si="492"/>
        <v/>
      </c>
    </row>
    <row r="31492" spans="1:1" ht="18" customHeight="1" x14ac:dyDescent="0.25">
      <c r="A31492" s="59" t="str">
        <f t="shared" si="492"/>
        <v/>
      </c>
    </row>
    <row r="31493" spans="1:1" ht="18" customHeight="1" x14ac:dyDescent="0.25">
      <c r="A31493" s="59" t="str">
        <f t="shared" si="492"/>
        <v/>
      </c>
    </row>
    <row r="31494" spans="1:1" ht="18" customHeight="1" x14ac:dyDescent="0.25">
      <c r="A31494" s="59" t="str">
        <f t="shared" si="492"/>
        <v/>
      </c>
    </row>
    <row r="31495" spans="1:1" ht="18" customHeight="1" x14ac:dyDescent="0.25">
      <c r="A31495" s="59" t="str">
        <f t="shared" si="492"/>
        <v/>
      </c>
    </row>
    <row r="31496" spans="1:1" ht="18" customHeight="1" x14ac:dyDescent="0.25">
      <c r="A31496" s="59" t="str">
        <f t="shared" si="492"/>
        <v/>
      </c>
    </row>
    <row r="31497" spans="1:1" ht="18" customHeight="1" x14ac:dyDescent="0.25">
      <c r="A31497" s="59" t="str">
        <f t="shared" si="492"/>
        <v/>
      </c>
    </row>
    <row r="31498" spans="1:1" ht="18" customHeight="1" x14ac:dyDescent="0.25">
      <c r="A31498" s="59" t="str">
        <f t="shared" si="492"/>
        <v/>
      </c>
    </row>
    <row r="31499" spans="1:1" ht="18" customHeight="1" x14ac:dyDescent="0.25">
      <c r="A31499" s="59" t="str">
        <f t="shared" si="492"/>
        <v/>
      </c>
    </row>
    <row r="31500" spans="1:1" ht="18" customHeight="1" x14ac:dyDescent="0.25">
      <c r="A31500" s="59" t="str">
        <f t="shared" si="492"/>
        <v/>
      </c>
    </row>
    <row r="31501" spans="1:1" ht="18" customHeight="1" x14ac:dyDescent="0.25">
      <c r="A31501" s="59" t="str">
        <f t="shared" si="492"/>
        <v/>
      </c>
    </row>
    <row r="31502" spans="1:1" ht="18" customHeight="1" x14ac:dyDescent="0.25">
      <c r="A31502" s="59" t="str">
        <f t="shared" si="492"/>
        <v/>
      </c>
    </row>
    <row r="31503" spans="1:1" ht="18" customHeight="1" x14ac:dyDescent="0.25">
      <c r="A31503" s="59" t="str">
        <f t="shared" si="492"/>
        <v/>
      </c>
    </row>
    <row r="31504" spans="1:1" ht="18" customHeight="1" x14ac:dyDescent="0.25">
      <c r="A31504" s="59" t="str">
        <f t="shared" si="492"/>
        <v/>
      </c>
    </row>
    <row r="31505" spans="1:1" ht="18" customHeight="1" x14ac:dyDescent="0.25">
      <c r="A31505" s="59" t="str">
        <f t="shared" si="492"/>
        <v/>
      </c>
    </row>
    <row r="31506" spans="1:1" ht="18" customHeight="1" x14ac:dyDescent="0.25">
      <c r="A31506" s="59" t="str">
        <f t="shared" si="492"/>
        <v/>
      </c>
    </row>
    <row r="31507" spans="1:1" ht="18" customHeight="1" x14ac:dyDescent="0.25">
      <c r="A31507" s="59" t="str">
        <f t="shared" si="492"/>
        <v/>
      </c>
    </row>
    <row r="31508" spans="1:1" ht="18" customHeight="1" x14ac:dyDescent="0.25">
      <c r="A31508" s="59" t="str">
        <f t="shared" si="492"/>
        <v/>
      </c>
    </row>
    <row r="31509" spans="1:1" ht="18" customHeight="1" x14ac:dyDescent="0.25">
      <c r="A31509" s="59" t="str">
        <f t="shared" si="492"/>
        <v/>
      </c>
    </row>
    <row r="31510" spans="1:1" ht="18" customHeight="1" x14ac:dyDescent="0.25">
      <c r="A31510" s="59" t="str">
        <f t="shared" si="492"/>
        <v/>
      </c>
    </row>
    <row r="31511" spans="1:1" ht="18" customHeight="1" x14ac:dyDescent="0.25">
      <c r="A31511" s="59" t="str">
        <f t="shared" si="492"/>
        <v/>
      </c>
    </row>
    <row r="31512" spans="1:1" ht="18" customHeight="1" x14ac:dyDescent="0.25">
      <c r="A31512" s="59" t="str">
        <f t="shared" si="492"/>
        <v/>
      </c>
    </row>
    <row r="31513" spans="1:1" ht="18" customHeight="1" x14ac:dyDescent="0.25">
      <c r="A31513" s="59" t="str">
        <f t="shared" si="492"/>
        <v/>
      </c>
    </row>
    <row r="31514" spans="1:1" ht="18" customHeight="1" x14ac:dyDescent="0.25">
      <c r="A31514" s="59" t="str">
        <f t="shared" si="492"/>
        <v/>
      </c>
    </row>
    <row r="31515" spans="1:1" ht="18" customHeight="1" x14ac:dyDescent="0.25">
      <c r="A31515" s="59" t="str">
        <f t="shared" si="492"/>
        <v/>
      </c>
    </row>
    <row r="31516" spans="1:1" ht="18" customHeight="1" x14ac:dyDescent="0.25">
      <c r="A31516" s="59" t="str">
        <f t="shared" si="492"/>
        <v/>
      </c>
    </row>
    <row r="31517" spans="1:1" ht="18" customHeight="1" x14ac:dyDescent="0.25">
      <c r="A31517" s="59" t="str">
        <f t="shared" si="492"/>
        <v/>
      </c>
    </row>
    <row r="31518" spans="1:1" ht="18" customHeight="1" x14ac:dyDescent="0.25">
      <c r="A31518" s="59" t="str">
        <f t="shared" si="492"/>
        <v/>
      </c>
    </row>
    <row r="31519" spans="1:1" ht="18" customHeight="1" x14ac:dyDescent="0.25">
      <c r="A31519" s="59" t="str">
        <f t="shared" si="492"/>
        <v/>
      </c>
    </row>
    <row r="31520" spans="1:1" ht="18" customHeight="1" x14ac:dyDescent="0.25">
      <c r="A31520" s="59" t="str">
        <f t="shared" si="492"/>
        <v/>
      </c>
    </row>
    <row r="31521" spans="1:1" ht="18" customHeight="1" x14ac:dyDescent="0.25">
      <c r="A31521" s="59" t="str">
        <f t="shared" si="492"/>
        <v/>
      </c>
    </row>
    <row r="31522" spans="1:1" ht="18" customHeight="1" x14ac:dyDescent="0.25">
      <c r="A31522" s="59" t="str">
        <f t="shared" si="492"/>
        <v/>
      </c>
    </row>
    <row r="31523" spans="1:1" ht="18" customHeight="1" x14ac:dyDescent="0.25">
      <c r="A31523" s="59" t="str">
        <f t="shared" si="492"/>
        <v/>
      </c>
    </row>
    <row r="31524" spans="1:1" ht="18" customHeight="1" x14ac:dyDescent="0.25">
      <c r="A31524" s="59" t="str">
        <f t="shared" si="492"/>
        <v/>
      </c>
    </row>
    <row r="31525" spans="1:1" ht="18" customHeight="1" x14ac:dyDescent="0.25">
      <c r="A31525" s="59" t="str">
        <f t="shared" si="492"/>
        <v/>
      </c>
    </row>
    <row r="31526" spans="1:1" ht="18" customHeight="1" x14ac:dyDescent="0.25">
      <c r="A31526" s="59" t="str">
        <f t="shared" si="492"/>
        <v/>
      </c>
    </row>
    <row r="31527" spans="1:1" ht="18" customHeight="1" x14ac:dyDescent="0.25">
      <c r="A31527" s="59" t="str">
        <f t="shared" si="492"/>
        <v/>
      </c>
    </row>
    <row r="31528" spans="1:1" ht="18" customHeight="1" x14ac:dyDescent="0.25">
      <c r="A31528" s="59" t="str">
        <f t="shared" si="492"/>
        <v/>
      </c>
    </row>
    <row r="31529" spans="1:1" ht="18" customHeight="1" x14ac:dyDescent="0.25">
      <c r="A31529" s="59" t="str">
        <f t="shared" si="492"/>
        <v/>
      </c>
    </row>
    <row r="31530" spans="1:1" ht="18" customHeight="1" x14ac:dyDescent="0.25">
      <c r="A31530" s="59" t="str">
        <f t="shared" si="492"/>
        <v/>
      </c>
    </row>
    <row r="31531" spans="1:1" ht="18" customHeight="1" x14ac:dyDescent="0.25">
      <c r="A31531" s="59" t="str">
        <f t="shared" si="492"/>
        <v/>
      </c>
    </row>
    <row r="31532" spans="1:1" ht="18" customHeight="1" x14ac:dyDescent="0.25">
      <c r="A31532" s="59" t="str">
        <f t="shared" si="492"/>
        <v/>
      </c>
    </row>
    <row r="31533" spans="1:1" ht="18" customHeight="1" x14ac:dyDescent="0.25">
      <c r="A31533" s="59" t="str">
        <f t="shared" si="492"/>
        <v/>
      </c>
    </row>
    <row r="31534" spans="1:1" ht="18" customHeight="1" x14ac:dyDescent="0.25">
      <c r="A31534" s="59" t="str">
        <f t="shared" ref="A31534:A31597" si="493">IF(B31534&lt;&gt;"",DATE(2020,INT((ROW(A31532)-1)/78)+1,1),"")</f>
        <v/>
      </c>
    </row>
    <row r="31535" spans="1:1" ht="18" customHeight="1" x14ac:dyDescent="0.25">
      <c r="A31535" s="59" t="str">
        <f t="shared" si="493"/>
        <v/>
      </c>
    </row>
    <row r="31536" spans="1:1" ht="18" customHeight="1" x14ac:dyDescent="0.25">
      <c r="A31536" s="59" t="str">
        <f t="shared" si="493"/>
        <v/>
      </c>
    </row>
    <row r="31537" spans="1:1" ht="18" customHeight="1" x14ac:dyDescent="0.25">
      <c r="A31537" s="59" t="str">
        <f t="shared" si="493"/>
        <v/>
      </c>
    </row>
    <row r="31538" spans="1:1" ht="18" customHeight="1" x14ac:dyDescent="0.25">
      <c r="A31538" s="59" t="str">
        <f t="shared" si="493"/>
        <v/>
      </c>
    </row>
    <row r="31539" spans="1:1" ht="18" customHeight="1" x14ac:dyDescent="0.25">
      <c r="A31539" s="59" t="str">
        <f t="shared" si="493"/>
        <v/>
      </c>
    </row>
    <row r="31540" spans="1:1" ht="18" customHeight="1" x14ac:dyDescent="0.25">
      <c r="A31540" s="59" t="str">
        <f t="shared" si="493"/>
        <v/>
      </c>
    </row>
    <row r="31541" spans="1:1" ht="18" customHeight="1" x14ac:dyDescent="0.25">
      <c r="A31541" s="59" t="str">
        <f t="shared" si="493"/>
        <v/>
      </c>
    </row>
    <row r="31542" spans="1:1" ht="18" customHeight="1" x14ac:dyDescent="0.25">
      <c r="A31542" s="59" t="str">
        <f t="shared" si="493"/>
        <v/>
      </c>
    </row>
    <row r="31543" spans="1:1" ht="18" customHeight="1" x14ac:dyDescent="0.25">
      <c r="A31543" s="59" t="str">
        <f t="shared" si="493"/>
        <v/>
      </c>
    </row>
    <row r="31544" spans="1:1" ht="18" customHeight="1" x14ac:dyDescent="0.25">
      <c r="A31544" s="59" t="str">
        <f t="shared" si="493"/>
        <v/>
      </c>
    </row>
    <row r="31545" spans="1:1" ht="18" customHeight="1" x14ac:dyDescent="0.25">
      <c r="A31545" s="59" t="str">
        <f t="shared" si="493"/>
        <v/>
      </c>
    </row>
    <row r="31546" spans="1:1" ht="18" customHeight="1" x14ac:dyDescent="0.25">
      <c r="A31546" s="59" t="str">
        <f t="shared" si="493"/>
        <v/>
      </c>
    </row>
    <row r="31547" spans="1:1" ht="18" customHeight="1" x14ac:dyDescent="0.25">
      <c r="A31547" s="59" t="str">
        <f t="shared" si="493"/>
        <v/>
      </c>
    </row>
    <row r="31548" spans="1:1" ht="18" customHeight="1" x14ac:dyDescent="0.25">
      <c r="A31548" s="59" t="str">
        <f t="shared" si="493"/>
        <v/>
      </c>
    </row>
    <row r="31549" spans="1:1" ht="18" customHeight="1" x14ac:dyDescent="0.25">
      <c r="A31549" s="59" t="str">
        <f t="shared" si="493"/>
        <v/>
      </c>
    </row>
    <row r="31550" spans="1:1" ht="18" customHeight="1" x14ac:dyDescent="0.25">
      <c r="A31550" s="59" t="str">
        <f t="shared" si="493"/>
        <v/>
      </c>
    </row>
    <row r="31551" spans="1:1" ht="18" customHeight="1" x14ac:dyDescent="0.25">
      <c r="A31551" s="59" t="str">
        <f t="shared" si="493"/>
        <v/>
      </c>
    </row>
    <row r="31552" spans="1:1" ht="18" customHeight="1" x14ac:dyDescent="0.25">
      <c r="A31552" s="59" t="str">
        <f t="shared" si="493"/>
        <v/>
      </c>
    </row>
    <row r="31553" spans="1:1" ht="18" customHeight="1" x14ac:dyDescent="0.25">
      <c r="A31553" s="59" t="str">
        <f t="shared" si="493"/>
        <v/>
      </c>
    </row>
    <row r="31554" spans="1:1" ht="18" customHeight="1" x14ac:dyDescent="0.25">
      <c r="A31554" s="59" t="str">
        <f t="shared" si="493"/>
        <v/>
      </c>
    </row>
    <row r="31555" spans="1:1" ht="18" customHeight="1" x14ac:dyDescent="0.25">
      <c r="A31555" s="59" t="str">
        <f t="shared" si="493"/>
        <v/>
      </c>
    </row>
    <row r="31556" spans="1:1" ht="18" customHeight="1" x14ac:dyDescent="0.25">
      <c r="A31556" s="59" t="str">
        <f t="shared" si="493"/>
        <v/>
      </c>
    </row>
    <row r="31557" spans="1:1" ht="18" customHeight="1" x14ac:dyDescent="0.25">
      <c r="A31557" s="59" t="str">
        <f t="shared" si="493"/>
        <v/>
      </c>
    </row>
    <row r="31558" spans="1:1" ht="18" customHeight="1" x14ac:dyDescent="0.25">
      <c r="A31558" s="59" t="str">
        <f t="shared" si="493"/>
        <v/>
      </c>
    </row>
    <row r="31559" spans="1:1" ht="18" customHeight="1" x14ac:dyDescent="0.25">
      <c r="A31559" s="59" t="str">
        <f t="shared" si="493"/>
        <v/>
      </c>
    </row>
    <row r="31560" spans="1:1" ht="18" customHeight="1" x14ac:dyDescent="0.25">
      <c r="A31560" s="59" t="str">
        <f t="shared" si="493"/>
        <v/>
      </c>
    </row>
    <row r="31561" spans="1:1" ht="18" customHeight="1" x14ac:dyDescent="0.25">
      <c r="A31561" s="59" t="str">
        <f t="shared" si="493"/>
        <v/>
      </c>
    </row>
    <row r="31562" spans="1:1" ht="18" customHeight="1" x14ac:dyDescent="0.25">
      <c r="A31562" s="59" t="str">
        <f t="shared" si="493"/>
        <v/>
      </c>
    </row>
    <row r="31563" spans="1:1" ht="18" customHeight="1" x14ac:dyDescent="0.25">
      <c r="A31563" s="59" t="str">
        <f t="shared" si="493"/>
        <v/>
      </c>
    </row>
    <row r="31564" spans="1:1" ht="18" customHeight="1" x14ac:dyDescent="0.25">
      <c r="A31564" s="59" t="str">
        <f t="shared" si="493"/>
        <v/>
      </c>
    </row>
    <row r="31565" spans="1:1" ht="18" customHeight="1" x14ac:dyDescent="0.25">
      <c r="A31565" s="59" t="str">
        <f t="shared" si="493"/>
        <v/>
      </c>
    </row>
    <row r="31566" spans="1:1" ht="18" customHeight="1" x14ac:dyDescent="0.25">
      <c r="A31566" s="59" t="str">
        <f t="shared" si="493"/>
        <v/>
      </c>
    </row>
    <row r="31567" spans="1:1" ht="18" customHeight="1" x14ac:dyDescent="0.25">
      <c r="A31567" s="59" t="str">
        <f t="shared" si="493"/>
        <v/>
      </c>
    </row>
    <row r="31568" spans="1:1" ht="18" customHeight="1" x14ac:dyDescent="0.25">
      <c r="A31568" s="59" t="str">
        <f t="shared" si="493"/>
        <v/>
      </c>
    </row>
    <row r="31569" spans="1:1" ht="18" customHeight="1" x14ac:dyDescent="0.25">
      <c r="A31569" s="59" t="str">
        <f t="shared" si="493"/>
        <v/>
      </c>
    </row>
    <row r="31570" spans="1:1" ht="18" customHeight="1" x14ac:dyDescent="0.25">
      <c r="A31570" s="59" t="str">
        <f t="shared" si="493"/>
        <v/>
      </c>
    </row>
    <row r="31571" spans="1:1" ht="18" customHeight="1" x14ac:dyDescent="0.25">
      <c r="A31571" s="59" t="str">
        <f t="shared" si="493"/>
        <v/>
      </c>
    </row>
    <row r="31572" spans="1:1" ht="18" customHeight="1" x14ac:dyDescent="0.25">
      <c r="A31572" s="59" t="str">
        <f t="shared" si="493"/>
        <v/>
      </c>
    </row>
    <row r="31573" spans="1:1" ht="18" customHeight="1" x14ac:dyDescent="0.25">
      <c r="A31573" s="59" t="str">
        <f t="shared" si="493"/>
        <v/>
      </c>
    </row>
    <row r="31574" spans="1:1" ht="18" customHeight="1" x14ac:dyDescent="0.25">
      <c r="A31574" s="59" t="str">
        <f t="shared" si="493"/>
        <v/>
      </c>
    </row>
    <row r="31575" spans="1:1" ht="18" customHeight="1" x14ac:dyDescent="0.25">
      <c r="A31575" s="59" t="str">
        <f t="shared" si="493"/>
        <v/>
      </c>
    </row>
    <row r="31576" spans="1:1" ht="18" customHeight="1" x14ac:dyDescent="0.25">
      <c r="A31576" s="59" t="str">
        <f t="shared" si="493"/>
        <v/>
      </c>
    </row>
    <row r="31577" spans="1:1" ht="18" customHeight="1" x14ac:dyDescent="0.25">
      <c r="A31577" s="59" t="str">
        <f t="shared" si="493"/>
        <v/>
      </c>
    </row>
    <row r="31578" spans="1:1" ht="18" customHeight="1" x14ac:dyDescent="0.25">
      <c r="A31578" s="59" t="str">
        <f t="shared" si="493"/>
        <v/>
      </c>
    </row>
    <row r="31579" spans="1:1" ht="18" customHeight="1" x14ac:dyDescent="0.25">
      <c r="A31579" s="59" t="str">
        <f t="shared" si="493"/>
        <v/>
      </c>
    </row>
    <row r="31580" spans="1:1" ht="18" customHeight="1" x14ac:dyDescent="0.25">
      <c r="A31580" s="59" t="str">
        <f t="shared" si="493"/>
        <v/>
      </c>
    </row>
    <row r="31581" spans="1:1" ht="18" customHeight="1" x14ac:dyDescent="0.25">
      <c r="A31581" s="59" t="str">
        <f t="shared" si="493"/>
        <v/>
      </c>
    </row>
    <row r="31582" spans="1:1" ht="18" customHeight="1" x14ac:dyDescent="0.25">
      <c r="A31582" s="59" t="str">
        <f t="shared" si="493"/>
        <v/>
      </c>
    </row>
    <row r="31583" spans="1:1" ht="18" customHeight="1" x14ac:dyDescent="0.25">
      <c r="A31583" s="59" t="str">
        <f t="shared" si="493"/>
        <v/>
      </c>
    </row>
    <row r="31584" spans="1:1" ht="18" customHeight="1" x14ac:dyDescent="0.25">
      <c r="A31584" s="59" t="str">
        <f t="shared" si="493"/>
        <v/>
      </c>
    </row>
    <row r="31585" spans="1:1" ht="18" customHeight="1" x14ac:dyDescent="0.25">
      <c r="A31585" s="59" t="str">
        <f t="shared" si="493"/>
        <v/>
      </c>
    </row>
    <row r="31586" spans="1:1" ht="18" customHeight="1" x14ac:dyDescent="0.25">
      <c r="A31586" s="59" t="str">
        <f t="shared" si="493"/>
        <v/>
      </c>
    </row>
    <row r="31587" spans="1:1" ht="18" customHeight="1" x14ac:dyDescent="0.25">
      <c r="A31587" s="59" t="str">
        <f t="shared" si="493"/>
        <v/>
      </c>
    </row>
    <row r="31588" spans="1:1" ht="18" customHeight="1" x14ac:dyDescent="0.25">
      <c r="A31588" s="59" t="str">
        <f t="shared" si="493"/>
        <v/>
      </c>
    </row>
    <row r="31589" spans="1:1" ht="18" customHeight="1" x14ac:dyDescent="0.25">
      <c r="A31589" s="59" t="str">
        <f t="shared" si="493"/>
        <v/>
      </c>
    </row>
    <row r="31590" spans="1:1" ht="18" customHeight="1" x14ac:dyDescent="0.25">
      <c r="A31590" s="59" t="str">
        <f t="shared" si="493"/>
        <v/>
      </c>
    </row>
    <row r="31591" spans="1:1" ht="18" customHeight="1" x14ac:dyDescent="0.25">
      <c r="A31591" s="59" t="str">
        <f t="shared" si="493"/>
        <v/>
      </c>
    </row>
    <row r="31592" spans="1:1" ht="18" customHeight="1" x14ac:dyDescent="0.25">
      <c r="A31592" s="59" t="str">
        <f t="shared" si="493"/>
        <v/>
      </c>
    </row>
    <row r="31593" spans="1:1" ht="18" customHeight="1" x14ac:dyDescent="0.25">
      <c r="A31593" s="59" t="str">
        <f t="shared" si="493"/>
        <v/>
      </c>
    </row>
    <row r="31594" spans="1:1" ht="18" customHeight="1" x14ac:dyDescent="0.25">
      <c r="A31594" s="59" t="str">
        <f t="shared" si="493"/>
        <v/>
      </c>
    </row>
    <row r="31595" spans="1:1" ht="18" customHeight="1" x14ac:dyDescent="0.25">
      <c r="A31595" s="59" t="str">
        <f t="shared" si="493"/>
        <v/>
      </c>
    </row>
    <row r="31596" spans="1:1" ht="18" customHeight="1" x14ac:dyDescent="0.25">
      <c r="A31596" s="59" t="str">
        <f t="shared" si="493"/>
        <v/>
      </c>
    </row>
    <row r="31597" spans="1:1" ht="18" customHeight="1" x14ac:dyDescent="0.25">
      <c r="A31597" s="59" t="str">
        <f t="shared" si="493"/>
        <v/>
      </c>
    </row>
    <row r="31598" spans="1:1" ht="18" customHeight="1" x14ac:dyDescent="0.25">
      <c r="A31598" s="59" t="str">
        <f t="shared" ref="A31598:A31661" si="494">IF(B31598&lt;&gt;"",DATE(2020,INT((ROW(A31596)-1)/78)+1,1),"")</f>
        <v/>
      </c>
    </row>
    <row r="31599" spans="1:1" ht="18" customHeight="1" x14ac:dyDescent="0.25">
      <c r="A31599" s="59" t="str">
        <f t="shared" si="494"/>
        <v/>
      </c>
    </row>
    <row r="31600" spans="1:1" ht="18" customHeight="1" x14ac:dyDescent="0.25">
      <c r="A31600" s="59" t="str">
        <f t="shared" si="494"/>
        <v/>
      </c>
    </row>
    <row r="31601" spans="1:1" ht="18" customHeight="1" x14ac:dyDescent="0.25">
      <c r="A31601" s="59" t="str">
        <f t="shared" si="494"/>
        <v/>
      </c>
    </row>
    <row r="31602" spans="1:1" ht="18" customHeight="1" x14ac:dyDescent="0.25">
      <c r="A31602" s="59" t="str">
        <f t="shared" si="494"/>
        <v/>
      </c>
    </row>
    <row r="31603" spans="1:1" ht="18" customHeight="1" x14ac:dyDescent="0.25">
      <c r="A31603" s="59" t="str">
        <f t="shared" si="494"/>
        <v/>
      </c>
    </row>
    <row r="31604" spans="1:1" ht="18" customHeight="1" x14ac:dyDescent="0.25">
      <c r="A31604" s="59" t="str">
        <f t="shared" si="494"/>
        <v/>
      </c>
    </row>
    <row r="31605" spans="1:1" ht="18" customHeight="1" x14ac:dyDescent="0.25">
      <c r="A31605" s="59" t="str">
        <f t="shared" si="494"/>
        <v/>
      </c>
    </row>
    <row r="31606" spans="1:1" ht="18" customHeight="1" x14ac:dyDescent="0.25">
      <c r="A31606" s="59" t="str">
        <f t="shared" si="494"/>
        <v/>
      </c>
    </row>
    <row r="31607" spans="1:1" ht="18" customHeight="1" x14ac:dyDescent="0.25">
      <c r="A31607" s="59" t="str">
        <f t="shared" si="494"/>
        <v/>
      </c>
    </row>
    <row r="31608" spans="1:1" ht="18" customHeight="1" x14ac:dyDescent="0.25">
      <c r="A31608" s="59" t="str">
        <f t="shared" si="494"/>
        <v/>
      </c>
    </row>
    <row r="31609" spans="1:1" ht="18" customHeight="1" x14ac:dyDescent="0.25">
      <c r="A31609" s="59" t="str">
        <f t="shared" si="494"/>
        <v/>
      </c>
    </row>
    <row r="31610" spans="1:1" ht="18" customHeight="1" x14ac:dyDescent="0.25">
      <c r="A31610" s="59" t="str">
        <f t="shared" si="494"/>
        <v/>
      </c>
    </row>
    <row r="31611" spans="1:1" ht="18" customHeight="1" x14ac:dyDescent="0.25">
      <c r="A31611" s="59" t="str">
        <f t="shared" si="494"/>
        <v/>
      </c>
    </row>
    <row r="31612" spans="1:1" ht="18" customHeight="1" x14ac:dyDescent="0.25">
      <c r="A31612" s="59" t="str">
        <f t="shared" si="494"/>
        <v/>
      </c>
    </row>
    <row r="31613" spans="1:1" ht="18" customHeight="1" x14ac:dyDescent="0.25">
      <c r="A31613" s="59" t="str">
        <f t="shared" si="494"/>
        <v/>
      </c>
    </row>
    <row r="31614" spans="1:1" ht="18" customHeight="1" x14ac:dyDescent="0.25">
      <c r="A31614" s="59" t="str">
        <f t="shared" si="494"/>
        <v/>
      </c>
    </row>
    <row r="31615" spans="1:1" ht="18" customHeight="1" x14ac:dyDescent="0.25">
      <c r="A31615" s="59" t="str">
        <f t="shared" si="494"/>
        <v/>
      </c>
    </row>
    <row r="31616" spans="1:1" ht="18" customHeight="1" x14ac:dyDescent="0.25">
      <c r="A31616" s="59" t="str">
        <f t="shared" si="494"/>
        <v/>
      </c>
    </row>
    <row r="31617" spans="1:1" ht="18" customHeight="1" x14ac:dyDescent="0.25">
      <c r="A31617" s="59" t="str">
        <f t="shared" si="494"/>
        <v/>
      </c>
    </row>
    <row r="31618" spans="1:1" ht="18" customHeight="1" x14ac:dyDescent="0.25">
      <c r="A31618" s="59" t="str">
        <f t="shared" si="494"/>
        <v/>
      </c>
    </row>
    <row r="31619" spans="1:1" ht="18" customHeight="1" x14ac:dyDescent="0.25">
      <c r="A31619" s="59" t="str">
        <f t="shared" si="494"/>
        <v/>
      </c>
    </row>
    <row r="31620" spans="1:1" ht="18" customHeight="1" x14ac:dyDescent="0.25">
      <c r="A31620" s="59" t="str">
        <f t="shared" si="494"/>
        <v/>
      </c>
    </row>
    <row r="31621" spans="1:1" ht="18" customHeight="1" x14ac:dyDescent="0.25">
      <c r="A31621" s="59" t="str">
        <f t="shared" si="494"/>
        <v/>
      </c>
    </row>
    <row r="31622" spans="1:1" ht="18" customHeight="1" x14ac:dyDescent="0.25">
      <c r="A31622" s="59" t="str">
        <f t="shared" si="494"/>
        <v/>
      </c>
    </row>
    <row r="31623" spans="1:1" ht="18" customHeight="1" x14ac:dyDescent="0.25">
      <c r="A31623" s="59" t="str">
        <f t="shared" si="494"/>
        <v/>
      </c>
    </row>
    <row r="31624" spans="1:1" ht="18" customHeight="1" x14ac:dyDescent="0.25">
      <c r="A31624" s="59" t="str">
        <f t="shared" si="494"/>
        <v/>
      </c>
    </row>
    <row r="31625" spans="1:1" ht="18" customHeight="1" x14ac:dyDescent="0.25">
      <c r="A31625" s="59" t="str">
        <f t="shared" si="494"/>
        <v/>
      </c>
    </row>
    <row r="31626" spans="1:1" ht="18" customHeight="1" x14ac:dyDescent="0.25">
      <c r="A31626" s="59" t="str">
        <f t="shared" si="494"/>
        <v/>
      </c>
    </row>
    <row r="31627" spans="1:1" ht="18" customHeight="1" x14ac:dyDescent="0.25">
      <c r="A31627" s="59" t="str">
        <f t="shared" si="494"/>
        <v/>
      </c>
    </row>
    <row r="31628" spans="1:1" ht="18" customHeight="1" x14ac:dyDescent="0.25">
      <c r="A31628" s="59" t="str">
        <f t="shared" si="494"/>
        <v/>
      </c>
    </row>
    <row r="31629" spans="1:1" ht="18" customHeight="1" x14ac:dyDescent="0.25">
      <c r="A31629" s="59" t="str">
        <f t="shared" si="494"/>
        <v/>
      </c>
    </row>
    <row r="31630" spans="1:1" ht="18" customHeight="1" x14ac:dyDescent="0.25">
      <c r="A31630" s="59" t="str">
        <f t="shared" si="494"/>
        <v/>
      </c>
    </row>
    <row r="31631" spans="1:1" ht="18" customHeight="1" x14ac:dyDescent="0.25">
      <c r="A31631" s="59" t="str">
        <f t="shared" si="494"/>
        <v/>
      </c>
    </row>
    <row r="31632" spans="1:1" ht="18" customHeight="1" x14ac:dyDescent="0.25">
      <c r="A31632" s="59" t="str">
        <f t="shared" si="494"/>
        <v/>
      </c>
    </row>
    <row r="31633" spans="1:1" ht="18" customHeight="1" x14ac:dyDescent="0.25">
      <c r="A31633" s="59" t="str">
        <f t="shared" si="494"/>
        <v/>
      </c>
    </row>
    <row r="31634" spans="1:1" ht="18" customHeight="1" x14ac:dyDescent="0.25">
      <c r="A31634" s="59" t="str">
        <f t="shared" si="494"/>
        <v/>
      </c>
    </row>
    <row r="31635" spans="1:1" ht="18" customHeight="1" x14ac:dyDescent="0.25">
      <c r="A31635" s="59" t="str">
        <f t="shared" si="494"/>
        <v/>
      </c>
    </row>
    <row r="31636" spans="1:1" ht="18" customHeight="1" x14ac:dyDescent="0.25">
      <c r="A31636" s="59" t="str">
        <f t="shared" si="494"/>
        <v/>
      </c>
    </row>
    <row r="31637" spans="1:1" ht="18" customHeight="1" x14ac:dyDescent="0.25">
      <c r="A31637" s="59" t="str">
        <f t="shared" si="494"/>
        <v/>
      </c>
    </row>
    <row r="31638" spans="1:1" ht="18" customHeight="1" x14ac:dyDescent="0.25">
      <c r="A31638" s="59" t="str">
        <f t="shared" si="494"/>
        <v/>
      </c>
    </row>
    <row r="31639" spans="1:1" ht="18" customHeight="1" x14ac:dyDescent="0.25">
      <c r="A31639" s="59" t="str">
        <f t="shared" si="494"/>
        <v/>
      </c>
    </row>
    <row r="31640" spans="1:1" ht="18" customHeight="1" x14ac:dyDescent="0.25">
      <c r="A31640" s="59" t="str">
        <f t="shared" si="494"/>
        <v/>
      </c>
    </row>
    <row r="31641" spans="1:1" ht="18" customHeight="1" x14ac:dyDescent="0.25">
      <c r="A31641" s="59" t="str">
        <f t="shared" si="494"/>
        <v/>
      </c>
    </row>
    <row r="31642" spans="1:1" ht="18" customHeight="1" x14ac:dyDescent="0.25">
      <c r="A31642" s="59" t="str">
        <f t="shared" si="494"/>
        <v/>
      </c>
    </row>
    <row r="31643" spans="1:1" ht="18" customHeight="1" x14ac:dyDescent="0.25">
      <c r="A31643" s="59" t="str">
        <f t="shared" si="494"/>
        <v/>
      </c>
    </row>
    <row r="31644" spans="1:1" ht="18" customHeight="1" x14ac:dyDescent="0.25">
      <c r="A31644" s="59" t="str">
        <f t="shared" si="494"/>
        <v/>
      </c>
    </row>
    <row r="31645" spans="1:1" ht="18" customHeight="1" x14ac:dyDescent="0.25">
      <c r="A31645" s="59" t="str">
        <f t="shared" si="494"/>
        <v/>
      </c>
    </row>
    <row r="31646" spans="1:1" ht="18" customHeight="1" x14ac:dyDescent="0.25">
      <c r="A31646" s="59" t="str">
        <f t="shared" si="494"/>
        <v/>
      </c>
    </row>
    <row r="31647" spans="1:1" ht="18" customHeight="1" x14ac:dyDescent="0.25">
      <c r="A31647" s="59" t="str">
        <f t="shared" si="494"/>
        <v/>
      </c>
    </row>
    <row r="31648" spans="1:1" ht="18" customHeight="1" x14ac:dyDescent="0.25">
      <c r="A31648" s="59" t="str">
        <f t="shared" si="494"/>
        <v/>
      </c>
    </row>
    <row r="31649" spans="1:1" ht="18" customHeight="1" x14ac:dyDescent="0.25">
      <c r="A31649" s="59" t="str">
        <f t="shared" si="494"/>
        <v/>
      </c>
    </row>
    <row r="31650" spans="1:1" ht="18" customHeight="1" x14ac:dyDescent="0.25">
      <c r="A31650" s="59" t="str">
        <f t="shared" si="494"/>
        <v/>
      </c>
    </row>
    <row r="31651" spans="1:1" ht="18" customHeight="1" x14ac:dyDescent="0.25">
      <c r="A31651" s="59" t="str">
        <f t="shared" si="494"/>
        <v/>
      </c>
    </row>
    <row r="31652" spans="1:1" ht="18" customHeight="1" x14ac:dyDescent="0.25">
      <c r="A31652" s="59" t="str">
        <f t="shared" si="494"/>
        <v/>
      </c>
    </row>
    <row r="31653" spans="1:1" ht="18" customHeight="1" x14ac:dyDescent="0.25">
      <c r="A31653" s="59" t="str">
        <f t="shared" si="494"/>
        <v/>
      </c>
    </row>
    <row r="31654" spans="1:1" ht="18" customHeight="1" x14ac:dyDescent="0.25">
      <c r="A31654" s="59" t="str">
        <f t="shared" si="494"/>
        <v/>
      </c>
    </row>
    <row r="31655" spans="1:1" ht="18" customHeight="1" x14ac:dyDescent="0.25">
      <c r="A31655" s="59" t="str">
        <f t="shared" si="494"/>
        <v/>
      </c>
    </row>
    <row r="31656" spans="1:1" ht="18" customHeight="1" x14ac:dyDescent="0.25">
      <c r="A31656" s="59" t="str">
        <f t="shared" si="494"/>
        <v/>
      </c>
    </row>
    <row r="31657" spans="1:1" ht="18" customHeight="1" x14ac:dyDescent="0.25">
      <c r="A31657" s="59" t="str">
        <f t="shared" si="494"/>
        <v/>
      </c>
    </row>
    <row r="31658" spans="1:1" ht="18" customHeight="1" x14ac:dyDescent="0.25">
      <c r="A31658" s="59" t="str">
        <f t="shared" si="494"/>
        <v/>
      </c>
    </row>
    <row r="31659" spans="1:1" ht="18" customHeight="1" x14ac:dyDescent="0.25">
      <c r="A31659" s="59" t="str">
        <f t="shared" si="494"/>
        <v/>
      </c>
    </row>
    <row r="31660" spans="1:1" ht="18" customHeight="1" x14ac:dyDescent="0.25">
      <c r="A31660" s="59" t="str">
        <f t="shared" si="494"/>
        <v/>
      </c>
    </row>
    <row r="31661" spans="1:1" ht="18" customHeight="1" x14ac:dyDescent="0.25">
      <c r="A31661" s="59" t="str">
        <f t="shared" si="494"/>
        <v/>
      </c>
    </row>
    <row r="31662" spans="1:1" ht="18" customHeight="1" x14ac:dyDescent="0.25">
      <c r="A31662" s="59" t="str">
        <f t="shared" ref="A31662:A31725" si="495">IF(B31662&lt;&gt;"",DATE(2020,INT((ROW(A31660)-1)/78)+1,1),"")</f>
        <v/>
      </c>
    </row>
    <row r="31663" spans="1:1" ht="18" customHeight="1" x14ac:dyDescent="0.25">
      <c r="A31663" s="59" t="str">
        <f t="shared" si="495"/>
        <v/>
      </c>
    </row>
    <row r="31664" spans="1:1" ht="18" customHeight="1" x14ac:dyDescent="0.25">
      <c r="A31664" s="59" t="str">
        <f t="shared" si="495"/>
        <v/>
      </c>
    </row>
    <row r="31665" spans="1:1" ht="18" customHeight="1" x14ac:dyDescent="0.25">
      <c r="A31665" s="59" t="str">
        <f t="shared" si="495"/>
        <v/>
      </c>
    </row>
    <row r="31666" spans="1:1" ht="18" customHeight="1" x14ac:dyDescent="0.25">
      <c r="A31666" s="59" t="str">
        <f t="shared" si="495"/>
        <v/>
      </c>
    </row>
    <row r="31667" spans="1:1" ht="18" customHeight="1" x14ac:dyDescent="0.25">
      <c r="A31667" s="59" t="str">
        <f t="shared" si="495"/>
        <v/>
      </c>
    </row>
    <row r="31668" spans="1:1" ht="18" customHeight="1" x14ac:dyDescent="0.25">
      <c r="A31668" s="59" t="str">
        <f t="shared" si="495"/>
        <v/>
      </c>
    </row>
    <row r="31669" spans="1:1" ht="18" customHeight="1" x14ac:dyDescent="0.25">
      <c r="A31669" s="59" t="str">
        <f t="shared" si="495"/>
        <v/>
      </c>
    </row>
    <row r="31670" spans="1:1" ht="18" customHeight="1" x14ac:dyDescent="0.25">
      <c r="A31670" s="59" t="str">
        <f t="shared" si="495"/>
        <v/>
      </c>
    </row>
    <row r="31671" spans="1:1" ht="18" customHeight="1" x14ac:dyDescent="0.25">
      <c r="A31671" s="59" t="str">
        <f t="shared" si="495"/>
        <v/>
      </c>
    </row>
    <row r="31672" spans="1:1" ht="18" customHeight="1" x14ac:dyDescent="0.25">
      <c r="A31672" s="59" t="str">
        <f t="shared" si="495"/>
        <v/>
      </c>
    </row>
    <row r="31673" spans="1:1" ht="18" customHeight="1" x14ac:dyDescent="0.25">
      <c r="A31673" s="59" t="str">
        <f t="shared" si="495"/>
        <v/>
      </c>
    </row>
    <row r="31674" spans="1:1" ht="18" customHeight="1" x14ac:dyDescent="0.25">
      <c r="A31674" s="59" t="str">
        <f t="shared" si="495"/>
        <v/>
      </c>
    </row>
    <row r="31675" spans="1:1" ht="18" customHeight="1" x14ac:dyDescent="0.25">
      <c r="A31675" s="59" t="str">
        <f t="shared" si="495"/>
        <v/>
      </c>
    </row>
    <row r="31676" spans="1:1" ht="18" customHeight="1" x14ac:dyDescent="0.25">
      <c r="A31676" s="59" t="str">
        <f t="shared" si="495"/>
        <v/>
      </c>
    </row>
    <row r="31677" spans="1:1" ht="18" customHeight="1" x14ac:dyDescent="0.25">
      <c r="A31677" s="59" t="str">
        <f t="shared" si="495"/>
        <v/>
      </c>
    </row>
    <row r="31678" spans="1:1" ht="18" customHeight="1" x14ac:dyDescent="0.25">
      <c r="A31678" s="59" t="str">
        <f t="shared" si="495"/>
        <v/>
      </c>
    </row>
    <row r="31679" spans="1:1" ht="18" customHeight="1" x14ac:dyDescent="0.25">
      <c r="A31679" s="59" t="str">
        <f t="shared" si="495"/>
        <v/>
      </c>
    </row>
    <row r="31680" spans="1:1" ht="18" customHeight="1" x14ac:dyDescent="0.25">
      <c r="A31680" s="59" t="str">
        <f t="shared" si="495"/>
        <v/>
      </c>
    </row>
    <row r="31681" spans="1:1" ht="18" customHeight="1" x14ac:dyDescent="0.25">
      <c r="A31681" s="59" t="str">
        <f t="shared" si="495"/>
        <v/>
      </c>
    </row>
    <row r="31682" spans="1:1" ht="18" customHeight="1" x14ac:dyDescent="0.25">
      <c r="A31682" s="59" t="str">
        <f t="shared" si="495"/>
        <v/>
      </c>
    </row>
    <row r="31683" spans="1:1" ht="18" customHeight="1" x14ac:dyDescent="0.25">
      <c r="A31683" s="59" t="str">
        <f t="shared" si="495"/>
        <v/>
      </c>
    </row>
    <row r="31684" spans="1:1" ht="18" customHeight="1" x14ac:dyDescent="0.25">
      <c r="A31684" s="59" t="str">
        <f t="shared" si="495"/>
        <v/>
      </c>
    </row>
    <row r="31685" spans="1:1" ht="18" customHeight="1" x14ac:dyDescent="0.25">
      <c r="A31685" s="59" t="str">
        <f t="shared" si="495"/>
        <v/>
      </c>
    </row>
    <row r="31686" spans="1:1" ht="18" customHeight="1" x14ac:dyDescent="0.25">
      <c r="A31686" s="59" t="str">
        <f t="shared" si="495"/>
        <v/>
      </c>
    </row>
    <row r="31687" spans="1:1" ht="18" customHeight="1" x14ac:dyDescent="0.25">
      <c r="A31687" s="59" t="str">
        <f t="shared" si="495"/>
        <v/>
      </c>
    </row>
    <row r="31688" spans="1:1" ht="18" customHeight="1" x14ac:dyDescent="0.25">
      <c r="A31688" s="59" t="str">
        <f t="shared" si="495"/>
        <v/>
      </c>
    </row>
    <row r="31689" spans="1:1" ht="18" customHeight="1" x14ac:dyDescent="0.25">
      <c r="A31689" s="59" t="str">
        <f t="shared" si="495"/>
        <v/>
      </c>
    </row>
    <row r="31690" spans="1:1" ht="18" customHeight="1" x14ac:dyDescent="0.25">
      <c r="A31690" s="59" t="str">
        <f t="shared" si="495"/>
        <v/>
      </c>
    </row>
    <row r="31691" spans="1:1" ht="18" customHeight="1" x14ac:dyDescent="0.25">
      <c r="A31691" s="59" t="str">
        <f t="shared" si="495"/>
        <v/>
      </c>
    </row>
    <row r="31692" spans="1:1" ht="18" customHeight="1" x14ac:dyDescent="0.25">
      <c r="A31692" s="59" t="str">
        <f t="shared" si="495"/>
        <v/>
      </c>
    </row>
    <row r="31693" spans="1:1" ht="18" customHeight="1" x14ac:dyDescent="0.25">
      <c r="A31693" s="59" t="str">
        <f t="shared" si="495"/>
        <v/>
      </c>
    </row>
    <row r="31694" spans="1:1" ht="18" customHeight="1" x14ac:dyDescent="0.25">
      <c r="A31694" s="59" t="str">
        <f t="shared" si="495"/>
        <v/>
      </c>
    </row>
    <row r="31695" spans="1:1" ht="18" customHeight="1" x14ac:dyDescent="0.25">
      <c r="A31695" s="59" t="str">
        <f t="shared" si="495"/>
        <v/>
      </c>
    </row>
    <row r="31696" spans="1:1" ht="18" customHeight="1" x14ac:dyDescent="0.25">
      <c r="A31696" s="59" t="str">
        <f t="shared" si="495"/>
        <v/>
      </c>
    </row>
    <row r="31697" spans="1:1" ht="18" customHeight="1" x14ac:dyDescent="0.25">
      <c r="A31697" s="59" t="str">
        <f t="shared" si="495"/>
        <v/>
      </c>
    </row>
    <row r="31698" spans="1:1" ht="18" customHeight="1" x14ac:dyDescent="0.25">
      <c r="A31698" s="59" t="str">
        <f t="shared" si="495"/>
        <v/>
      </c>
    </row>
    <row r="31699" spans="1:1" ht="18" customHeight="1" x14ac:dyDescent="0.25">
      <c r="A31699" s="59" t="str">
        <f t="shared" si="495"/>
        <v/>
      </c>
    </row>
    <row r="31700" spans="1:1" ht="18" customHeight="1" x14ac:dyDescent="0.25">
      <c r="A31700" s="59" t="str">
        <f t="shared" si="495"/>
        <v/>
      </c>
    </row>
    <row r="31701" spans="1:1" ht="18" customHeight="1" x14ac:dyDescent="0.25">
      <c r="A31701" s="59" t="str">
        <f t="shared" si="495"/>
        <v/>
      </c>
    </row>
    <row r="31702" spans="1:1" ht="18" customHeight="1" x14ac:dyDescent="0.25">
      <c r="A31702" s="59" t="str">
        <f t="shared" si="495"/>
        <v/>
      </c>
    </row>
    <row r="31703" spans="1:1" ht="18" customHeight="1" x14ac:dyDescent="0.25">
      <c r="A31703" s="59" t="str">
        <f t="shared" si="495"/>
        <v/>
      </c>
    </row>
    <row r="31704" spans="1:1" ht="18" customHeight="1" x14ac:dyDescent="0.25">
      <c r="A31704" s="59" t="str">
        <f t="shared" si="495"/>
        <v/>
      </c>
    </row>
    <row r="31705" spans="1:1" ht="18" customHeight="1" x14ac:dyDescent="0.25">
      <c r="A31705" s="59" t="str">
        <f t="shared" si="495"/>
        <v/>
      </c>
    </row>
    <row r="31706" spans="1:1" ht="18" customHeight="1" x14ac:dyDescent="0.25">
      <c r="A31706" s="59" t="str">
        <f t="shared" si="495"/>
        <v/>
      </c>
    </row>
    <row r="31707" spans="1:1" ht="18" customHeight="1" x14ac:dyDescent="0.25">
      <c r="A31707" s="59" t="str">
        <f t="shared" si="495"/>
        <v/>
      </c>
    </row>
    <row r="31708" spans="1:1" ht="18" customHeight="1" x14ac:dyDescent="0.25">
      <c r="A31708" s="59" t="str">
        <f t="shared" si="495"/>
        <v/>
      </c>
    </row>
    <row r="31709" spans="1:1" ht="18" customHeight="1" x14ac:dyDescent="0.25">
      <c r="A31709" s="59" t="str">
        <f t="shared" si="495"/>
        <v/>
      </c>
    </row>
    <row r="31710" spans="1:1" ht="18" customHeight="1" x14ac:dyDescent="0.25">
      <c r="A31710" s="59" t="str">
        <f t="shared" si="495"/>
        <v/>
      </c>
    </row>
    <row r="31711" spans="1:1" ht="18" customHeight="1" x14ac:dyDescent="0.25">
      <c r="A31711" s="59" t="str">
        <f t="shared" si="495"/>
        <v/>
      </c>
    </row>
    <row r="31712" spans="1:1" ht="18" customHeight="1" x14ac:dyDescent="0.25">
      <c r="A31712" s="59" t="str">
        <f t="shared" si="495"/>
        <v/>
      </c>
    </row>
    <row r="31713" spans="1:1" ht="18" customHeight="1" x14ac:dyDescent="0.25">
      <c r="A31713" s="59" t="str">
        <f t="shared" si="495"/>
        <v/>
      </c>
    </row>
    <row r="31714" spans="1:1" ht="18" customHeight="1" x14ac:dyDescent="0.25">
      <c r="A31714" s="59" t="str">
        <f t="shared" si="495"/>
        <v/>
      </c>
    </row>
    <row r="31715" spans="1:1" ht="18" customHeight="1" x14ac:dyDescent="0.25">
      <c r="A31715" s="59" t="str">
        <f t="shared" si="495"/>
        <v/>
      </c>
    </row>
    <row r="31716" spans="1:1" ht="18" customHeight="1" x14ac:dyDescent="0.25">
      <c r="A31716" s="59" t="str">
        <f t="shared" si="495"/>
        <v/>
      </c>
    </row>
    <row r="31717" spans="1:1" ht="18" customHeight="1" x14ac:dyDescent="0.25">
      <c r="A31717" s="59" t="str">
        <f t="shared" si="495"/>
        <v/>
      </c>
    </row>
    <row r="31718" spans="1:1" ht="18" customHeight="1" x14ac:dyDescent="0.25">
      <c r="A31718" s="59" t="str">
        <f t="shared" si="495"/>
        <v/>
      </c>
    </row>
    <row r="31719" spans="1:1" ht="18" customHeight="1" x14ac:dyDescent="0.25">
      <c r="A31719" s="59" t="str">
        <f t="shared" si="495"/>
        <v/>
      </c>
    </row>
    <row r="31720" spans="1:1" ht="18" customHeight="1" x14ac:dyDescent="0.25">
      <c r="A31720" s="59" t="str">
        <f t="shared" si="495"/>
        <v/>
      </c>
    </row>
    <row r="31721" spans="1:1" ht="18" customHeight="1" x14ac:dyDescent="0.25">
      <c r="A31721" s="59" t="str">
        <f t="shared" si="495"/>
        <v/>
      </c>
    </row>
    <row r="31722" spans="1:1" ht="18" customHeight="1" x14ac:dyDescent="0.25">
      <c r="A31722" s="59" t="str">
        <f t="shared" si="495"/>
        <v/>
      </c>
    </row>
    <row r="31723" spans="1:1" ht="18" customHeight="1" x14ac:dyDescent="0.25">
      <c r="A31723" s="59" t="str">
        <f t="shared" si="495"/>
        <v/>
      </c>
    </row>
    <row r="31724" spans="1:1" ht="18" customHeight="1" x14ac:dyDescent="0.25">
      <c r="A31724" s="59" t="str">
        <f t="shared" si="495"/>
        <v/>
      </c>
    </row>
    <row r="31725" spans="1:1" ht="18" customHeight="1" x14ac:dyDescent="0.25">
      <c r="A31725" s="59" t="str">
        <f t="shared" si="495"/>
        <v/>
      </c>
    </row>
    <row r="31726" spans="1:1" ht="18" customHeight="1" x14ac:dyDescent="0.25">
      <c r="A31726" s="59" t="str">
        <f t="shared" ref="A31726:A31789" si="496">IF(B31726&lt;&gt;"",DATE(2020,INT((ROW(A31724)-1)/78)+1,1),"")</f>
        <v/>
      </c>
    </row>
    <row r="31727" spans="1:1" ht="18" customHeight="1" x14ac:dyDescent="0.25">
      <c r="A31727" s="59" t="str">
        <f t="shared" si="496"/>
        <v/>
      </c>
    </row>
    <row r="31728" spans="1:1" ht="18" customHeight="1" x14ac:dyDescent="0.25">
      <c r="A31728" s="59" t="str">
        <f t="shared" si="496"/>
        <v/>
      </c>
    </row>
    <row r="31729" spans="1:1" ht="18" customHeight="1" x14ac:dyDescent="0.25">
      <c r="A31729" s="59" t="str">
        <f t="shared" si="496"/>
        <v/>
      </c>
    </row>
    <row r="31730" spans="1:1" ht="18" customHeight="1" x14ac:dyDescent="0.25">
      <c r="A31730" s="59" t="str">
        <f t="shared" si="496"/>
        <v/>
      </c>
    </row>
    <row r="31731" spans="1:1" ht="18" customHeight="1" x14ac:dyDescent="0.25">
      <c r="A31731" s="59" t="str">
        <f t="shared" si="496"/>
        <v/>
      </c>
    </row>
    <row r="31732" spans="1:1" ht="18" customHeight="1" x14ac:dyDescent="0.25">
      <c r="A31732" s="59" t="str">
        <f t="shared" si="496"/>
        <v/>
      </c>
    </row>
    <row r="31733" spans="1:1" ht="18" customHeight="1" x14ac:dyDescent="0.25">
      <c r="A31733" s="59" t="str">
        <f t="shared" si="496"/>
        <v/>
      </c>
    </row>
    <row r="31734" spans="1:1" ht="18" customHeight="1" x14ac:dyDescent="0.25">
      <c r="A31734" s="59" t="str">
        <f t="shared" si="496"/>
        <v/>
      </c>
    </row>
    <row r="31735" spans="1:1" ht="18" customHeight="1" x14ac:dyDescent="0.25">
      <c r="A31735" s="59" t="str">
        <f t="shared" si="496"/>
        <v/>
      </c>
    </row>
    <row r="31736" spans="1:1" ht="18" customHeight="1" x14ac:dyDescent="0.25">
      <c r="A31736" s="59" t="str">
        <f t="shared" si="496"/>
        <v/>
      </c>
    </row>
    <row r="31737" spans="1:1" ht="18" customHeight="1" x14ac:dyDescent="0.25">
      <c r="A31737" s="59" t="str">
        <f t="shared" si="496"/>
        <v/>
      </c>
    </row>
    <row r="31738" spans="1:1" ht="18" customHeight="1" x14ac:dyDescent="0.25">
      <c r="A31738" s="59" t="str">
        <f t="shared" si="496"/>
        <v/>
      </c>
    </row>
    <row r="31739" spans="1:1" ht="18" customHeight="1" x14ac:dyDescent="0.25">
      <c r="A31739" s="59" t="str">
        <f t="shared" si="496"/>
        <v/>
      </c>
    </row>
    <row r="31740" spans="1:1" ht="18" customHeight="1" x14ac:dyDescent="0.25">
      <c r="A31740" s="59" t="str">
        <f t="shared" si="496"/>
        <v/>
      </c>
    </row>
    <row r="31741" spans="1:1" ht="18" customHeight="1" x14ac:dyDescent="0.25">
      <c r="A31741" s="59" t="str">
        <f t="shared" si="496"/>
        <v/>
      </c>
    </row>
    <row r="31742" spans="1:1" ht="18" customHeight="1" x14ac:dyDescent="0.25">
      <c r="A31742" s="59" t="str">
        <f t="shared" si="496"/>
        <v/>
      </c>
    </row>
    <row r="31743" spans="1:1" ht="18" customHeight="1" x14ac:dyDescent="0.25">
      <c r="A31743" s="59" t="str">
        <f t="shared" si="496"/>
        <v/>
      </c>
    </row>
    <row r="31744" spans="1:1" ht="18" customHeight="1" x14ac:dyDescent="0.25">
      <c r="A31744" s="59" t="str">
        <f t="shared" si="496"/>
        <v/>
      </c>
    </row>
    <row r="31745" spans="1:1" ht="18" customHeight="1" x14ac:dyDescent="0.25">
      <c r="A31745" s="59" t="str">
        <f t="shared" si="496"/>
        <v/>
      </c>
    </row>
    <row r="31746" spans="1:1" ht="18" customHeight="1" x14ac:dyDescent="0.25">
      <c r="A31746" s="59" t="str">
        <f t="shared" si="496"/>
        <v/>
      </c>
    </row>
    <row r="31747" spans="1:1" ht="18" customHeight="1" x14ac:dyDescent="0.25">
      <c r="A31747" s="59" t="str">
        <f t="shared" si="496"/>
        <v/>
      </c>
    </row>
    <row r="31748" spans="1:1" ht="18" customHeight="1" x14ac:dyDescent="0.25">
      <c r="A31748" s="59" t="str">
        <f t="shared" si="496"/>
        <v/>
      </c>
    </row>
    <row r="31749" spans="1:1" ht="18" customHeight="1" x14ac:dyDescent="0.25">
      <c r="A31749" s="59" t="str">
        <f t="shared" si="496"/>
        <v/>
      </c>
    </row>
    <row r="31750" spans="1:1" ht="18" customHeight="1" x14ac:dyDescent="0.25">
      <c r="A31750" s="59" t="str">
        <f t="shared" si="496"/>
        <v/>
      </c>
    </row>
    <row r="31751" spans="1:1" ht="18" customHeight="1" x14ac:dyDescent="0.25">
      <c r="A31751" s="59" t="str">
        <f t="shared" si="496"/>
        <v/>
      </c>
    </row>
    <row r="31752" spans="1:1" ht="18" customHeight="1" x14ac:dyDescent="0.25">
      <c r="A31752" s="59" t="str">
        <f t="shared" si="496"/>
        <v/>
      </c>
    </row>
    <row r="31753" spans="1:1" ht="18" customHeight="1" x14ac:dyDescent="0.25">
      <c r="A31753" s="59" t="str">
        <f t="shared" si="496"/>
        <v/>
      </c>
    </row>
    <row r="31754" spans="1:1" ht="18" customHeight="1" x14ac:dyDescent="0.25">
      <c r="A31754" s="59" t="str">
        <f t="shared" si="496"/>
        <v/>
      </c>
    </row>
    <row r="31755" spans="1:1" ht="18" customHeight="1" x14ac:dyDescent="0.25">
      <c r="A31755" s="59" t="str">
        <f t="shared" si="496"/>
        <v/>
      </c>
    </row>
    <row r="31756" spans="1:1" ht="18" customHeight="1" x14ac:dyDescent="0.25">
      <c r="A31756" s="59" t="str">
        <f t="shared" si="496"/>
        <v/>
      </c>
    </row>
    <row r="31757" spans="1:1" ht="18" customHeight="1" x14ac:dyDescent="0.25">
      <c r="A31757" s="59" t="str">
        <f t="shared" si="496"/>
        <v/>
      </c>
    </row>
    <row r="31758" spans="1:1" ht="18" customHeight="1" x14ac:dyDescent="0.25">
      <c r="A31758" s="59" t="str">
        <f t="shared" si="496"/>
        <v/>
      </c>
    </row>
    <row r="31759" spans="1:1" ht="18" customHeight="1" x14ac:dyDescent="0.25">
      <c r="A31759" s="59" t="str">
        <f t="shared" si="496"/>
        <v/>
      </c>
    </row>
    <row r="31760" spans="1:1" ht="18" customHeight="1" x14ac:dyDescent="0.25">
      <c r="A31760" s="59" t="str">
        <f t="shared" si="496"/>
        <v/>
      </c>
    </row>
    <row r="31761" spans="1:1" ht="18" customHeight="1" x14ac:dyDescent="0.25">
      <c r="A31761" s="59" t="str">
        <f t="shared" si="496"/>
        <v/>
      </c>
    </row>
    <row r="31762" spans="1:1" ht="18" customHeight="1" x14ac:dyDescent="0.25">
      <c r="A31762" s="59" t="str">
        <f t="shared" si="496"/>
        <v/>
      </c>
    </row>
    <row r="31763" spans="1:1" ht="18" customHeight="1" x14ac:dyDescent="0.25">
      <c r="A31763" s="59" t="str">
        <f t="shared" si="496"/>
        <v/>
      </c>
    </row>
    <row r="31764" spans="1:1" ht="18" customHeight="1" x14ac:dyDescent="0.25">
      <c r="A31764" s="59" t="str">
        <f t="shared" si="496"/>
        <v/>
      </c>
    </row>
    <row r="31765" spans="1:1" ht="18" customHeight="1" x14ac:dyDescent="0.25">
      <c r="A31765" s="59" t="str">
        <f t="shared" si="496"/>
        <v/>
      </c>
    </row>
    <row r="31766" spans="1:1" ht="18" customHeight="1" x14ac:dyDescent="0.25">
      <c r="A31766" s="59" t="str">
        <f t="shared" si="496"/>
        <v/>
      </c>
    </row>
    <row r="31767" spans="1:1" ht="18" customHeight="1" x14ac:dyDescent="0.25">
      <c r="A31767" s="59" t="str">
        <f t="shared" si="496"/>
        <v/>
      </c>
    </row>
    <row r="31768" spans="1:1" ht="18" customHeight="1" x14ac:dyDescent="0.25">
      <c r="A31768" s="59" t="str">
        <f t="shared" si="496"/>
        <v/>
      </c>
    </row>
    <row r="31769" spans="1:1" ht="18" customHeight="1" x14ac:dyDescent="0.25">
      <c r="A31769" s="59" t="str">
        <f t="shared" si="496"/>
        <v/>
      </c>
    </row>
    <row r="31770" spans="1:1" ht="18" customHeight="1" x14ac:dyDescent="0.25">
      <c r="A31770" s="59" t="str">
        <f t="shared" si="496"/>
        <v/>
      </c>
    </row>
    <row r="31771" spans="1:1" ht="18" customHeight="1" x14ac:dyDescent="0.25">
      <c r="A31771" s="59" t="str">
        <f t="shared" si="496"/>
        <v/>
      </c>
    </row>
    <row r="31772" spans="1:1" ht="18" customHeight="1" x14ac:dyDescent="0.25">
      <c r="A31772" s="59" t="str">
        <f t="shared" si="496"/>
        <v/>
      </c>
    </row>
    <row r="31773" spans="1:1" ht="18" customHeight="1" x14ac:dyDescent="0.25">
      <c r="A31773" s="59" t="str">
        <f t="shared" si="496"/>
        <v/>
      </c>
    </row>
    <row r="31774" spans="1:1" ht="18" customHeight="1" x14ac:dyDescent="0.25">
      <c r="A31774" s="59" t="str">
        <f t="shared" si="496"/>
        <v/>
      </c>
    </row>
    <row r="31775" spans="1:1" ht="18" customHeight="1" x14ac:dyDescent="0.25">
      <c r="A31775" s="59" t="str">
        <f t="shared" si="496"/>
        <v/>
      </c>
    </row>
    <row r="31776" spans="1:1" ht="18" customHeight="1" x14ac:dyDescent="0.25">
      <c r="A31776" s="59" t="str">
        <f t="shared" si="496"/>
        <v/>
      </c>
    </row>
    <row r="31777" spans="1:1" ht="18" customHeight="1" x14ac:dyDescent="0.25">
      <c r="A31777" s="59" t="str">
        <f t="shared" si="496"/>
        <v/>
      </c>
    </row>
    <row r="31778" spans="1:1" ht="18" customHeight="1" x14ac:dyDescent="0.25">
      <c r="A31778" s="59" t="str">
        <f t="shared" si="496"/>
        <v/>
      </c>
    </row>
    <row r="31779" spans="1:1" ht="18" customHeight="1" x14ac:dyDescent="0.25">
      <c r="A31779" s="59" t="str">
        <f t="shared" si="496"/>
        <v/>
      </c>
    </row>
    <row r="31780" spans="1:1" ht="18" customHeight="1" x14ac:dyDescent="0.25">
      <c r="A31780" s="59" t="str">
        <f t="shared" si="496"/>
        <v/>
      </c>
    </row>
    <row r="31781" spans="1:1" ht="18" customHeight="1" x14ac:dyDescent="0.25">
      <c r="A31781" s="59" t="str">
        <f t="shared" si="496"/>
        <v/>
      </c>
    </row>
    <row r="31782" spans="1:1" ht="18" customHeight="1" x14ac:dyDescent="0.25">
      <c r="A31782" s="59" t="str">
        <f t="shared" si="496"/>
        <v/>
      </c>
    </row>
    <row r="31783" spans="1:1" ht="18" customHeight="1" x14ac:dyDescent="0.25">
      <c r="A31783" s="59" t="str">
        <f t="shared" si="496"/>
        <v/>
      </c>
    </row>
    <row r="31784" spans="1:1" ht="18" customHeight="1" x14ac:dyDescent="0.25">
      <c r="A31784" s="59" t="str">
        <f t="shared" si="496"/>
        <v/>
      </c>
    </row>
    <row r="31785" spans="1:1" ht="18" customHeight="1" x14ac:dyDescent="0.25">
      <c r="A31785" s="59" t="str">
        <f t="shared" si="496"/>
        <v/>
      </c>
    </row>
    <row r="31786" spans="1:1" ht="18" customHeight="1" x14ac:dyDescent="0.25">
      <c r="A31786" s="59" t="str">
        <f t="shared" si="496"/>
        <v/>
      </c>
    </row>
    <row r="31787" spans="1:1" ht="18" customHeight="1" x14ac:dyDescent="0.25">
      <c r="A31787" s="59" t="str">
        <f t="shared" si="496"/>
        <v/>
      </c>
    </row>
    <row r="31788" spans="1:1" ht="18" customHeight="1" x14ac:dyDescent="0.25">
      <c r="A31788" s="59" t="str">
        <f t="shared" si="496"/>
        <v/>
      </c>
    </row>
    <row r="31789" spans="1:1" ht="18" customHeight="1" x14ac:dyDescent="0.25">
      <c r="A31789" s="59" t="str">
        <f t="shared" si="496"/>
        <v/>
      </c>
    </row>
    <row r="31790" spans="1:1" ht="18" customHeight="1" x14ac:dyDescent="0.25">
      <c r="A31790" s="59" t="str">
        <f t="shared" ref="A31790:A31853" si="497">IF(B31790&lt;&gt;"",DATE(2020,INT((ROW(A31788)-1)/78)+1,1),"")</f>
        <v/>
      </c>
    </row>
    <row r="31791" spans="1:1" ht="18" customHeight="1" x14ac:dyDescent="0.25">
      <c r="A31791" s="59" t="str">
        <f t="shared" si="497"/>
        <v/>
      </c>
    </row>
    <row r="31792" spans="1:1" ht="18" customHeight="1" x14ac:dyDescent="0.25">
      <c r="A31792" s="59" t="str">
        <f t="shared" si="497"/>
        <v/>
      </c>
    </row>
    <row r="31793" spans="1:1" ht="18" customHeight="1" x14ac:dyDescent="0.25">
      <c r="A31793" s="59" t="str">
        <f t="shared" si="497"/>
        <v/>
      </c>
    </row>
    <row r="31794" spans="1:1" ht="18" customHeight="1" x14ac:dyDescent="0.25">
      <c r="A31794" s="59" t="str">
        <f t="shared" si="497"/>
        <v/>
      </c>
    </row>
    <row r="31795" spans="1:1" ht="18" customHeight="1" x14ac:dyDescent="0.25">
      <c r="A31795" s="59" t="str">
        <f t="shared" si="497"/>
        <v/>
      </c>
    </row>
    <row r="31796" spans="1:1" ht="18" customHeight="1" x14ac:dyDescent="0.25">
      <c r="A31796" s="59" t="str">
        <f t="shared" si="497"/>
        <v/>
      </c>
    </row>
    <row r="31797" spans="1:1" ht="18" customHeight="1" x14ac:dyDescent="0.25">
      <c r="A31797" s="59" t="str">
        <f t="shared" si="497"/>
        <v/>
      </c>
    </row>
    <row r="31798" spans="1:1" ht="18" customHeight="1" x14ac:dyDescent="0.25">
      <c r="A31798" s="59" t="str">
        <f t="shared" si="497"/>
        <v/>
      </c>
    </row>
    <row r="31799" spans="1:1" ht="18" customHeight="1" x14ac:dyDescent="0.25">
      <c r="A31799" s="59" t="str">
        <f t="shared" si="497"/>
        <v/>
      </c>
    </row>
    <row r="31800" spans="1:1" ht="18" customHeight="1" x14ac:dyDescent="0.25">
      <c r="A31800" s="59" t="str">
        <f t="shared" si="497"/>
        <v/>
      </c>
    </row>
    <row r="31801" spans="1:1" ht="18" customHeight="1" x14ac:dyDescent="0.25">
      <c r="A31801" s="59" t="str">
        <f t="shared" si="497"/>
        <v/>
      </c>
    </row>
    <row r="31802" spans="1:1" ht="18" customHeight="1" x14ac:dyDescent="0.25">
      <c r="A31802" s="59" t="str">
        <f t="shared" si="497"/>
        <v/>
      </c>
    </row>
    <row r="31803" spans="1:1" ht="18" customHeight="1" x14ac:dyDescent="0.25">
      <c r="A31803" s="59" t="str">
        <f t="shared" si="497"/>
        <v/>
      </c>
    </row>
    <row r="31804" spans="1:1" ht="18" customHeight="1" x14ac:dyDescent="0.25">
      <c r="A31804" s="59" t="str">
        <f t="shared" si="497"/>
        <v/>
      </c>
    </row>
    <row r="31805" spans="1:1" ht="18" customHeight="1" x14ac:dyDescent="0.25">
      <c r="A31805" s="59" t="str">
        <f t="shared" si="497"/>
        <v/>
      </c>
    </row>
    <row r="31806" spans="1:1" ht="18" customHeight="1" x14ac:dyDescent="0.25">
      <c r="A31806" s="59" t="str">
        <f t="shared" si="497"/>
        <v/>
      </c>
    </row>
    <row r="31807" spans="1:1" ht="18" customHeight="1" x14ac:dyDescent="0.25">
      <c r="A31807" s="59" t="str">
        <f t="shared" si="497"/>
        <v/>
      </c>
    </row>
    <row r="31808" spans="1:1" ht="18" customHeight="1" x14ac:dyDescent="0.25">
      <c r="A31808" s="59" t="str">
        <f t="shared" si="497"/>
        <v/>
      </c>
    </row>
    <row r="31809" spans="1:1" ht="18" customHeight="1" x14ac:dyDescent="0.25">
      <c r="A31809" s="59" t="str">
        <f t="shared" si="497"/>
        <v/>
      </c>
    </row>
    <row r="31810" spans="1:1" ht="18" customHeight="1" x14ac:dyDescent="0.25">
      <c r="A31810" s="59" t="str">
        <f t="shared" si="497"/>
        <v/>
      </c>
    </row>
    <row r="31811" spans="1:1" ht="18" customHeight="1" x14ac:dyDescent="0.25">
      <c r="A31811" s="59" t="str">
        <f t="shared" si="497"/>
        <v/>
      </c>
    </row>
    <row r="31812" spans="1:1" ht="18" customHeight="1" x14ac:dyDescent="0.25">
      <c r="A31812" s="59" t="str">
        <f t="shared" si="497"/>
        <v/>
      </c>
    </row>
    <row r="31813" spans="1:1" ht="18" customHeight="1" x14ac:dyDescent="0.25">
      <c r="A31813" s="59" t="str">
        <f t="shared" si="497"/>
        <v/>
      </c>
    </row>
    <row r="31814" spans="1:1" ht="18" customHeight="1" x14ac:dyDescent="0.25">
      <c r="A31814" s="59" t="str">
        <f t="shared" si="497"/>
        <v/>
      </c>
    </row>
    <row r="31815" spans="1:1" ht="18" customHeight="1" x14ac:dyDescent="0.25">
      <c r="A31815" s="59" t="str">
        <f t="shared" si="497"/>
        <v/>
      </c>
    </row>
    <row r="31816" spans="1:1" ht="18" customHeight="1" x14ac:dyDescent="0.25">
      <c r="A31816" s="59" t="str">
        <f t="shared" si="497"/>
        <v/>
      </c>
    </row>
    <row r="31817" spans="1:1" ht="18" customHeight="1" x14ac:dyDescent="0.25">
      <c r="A31817" s="59" t="str">
        <f t="shared" si="497"/>
        <v/>
      </c>
    </row>
    <row r="31818" spans="1:1" ht="18" customHeight="1" x14ac:dyDescent="0.25">
      <c r="A31818" s="59" t="str">
        <f t="shared" si="497"/>
        <v/>
      </c>
    </row>
    <row r="31819" spans="1:1" ht="18" customHeight="1" x14ac:dyDescent="0.25">
      <c r="A31819" s="59" t="str">
        <f t="shared" si="497"/>
        <v/>
      </c>
    </row>
    <row r="31820" spans="1:1" ht="18" customHeight="1" x14ac:dyDescent="0.25">
      <c r="A31820" s="59" t="str">
        <f t="shared" si="497"/>
        <v/>
      </c>
    </row>
    <row r="31821" spans="1:1" ht="18" customHeight="1" x14ac:dyDescent="0.25">
      <c r="A31821" s="59" t="str">
        <f t="shared" si="497"/>
        <v/>
      </c>
    </row>
    <row r="31822" spans="1:1" ht="18" customHeight="1" x14ac:dyDescent="0.25">
      <c r="A31822" s="59" t="str">
        <f t="shared" si="497"/>
        <v/>
      </c>
    </row>
    <row r="31823" spans="1:1" ht="18" customHeight="1" x14ac:dyDescent="0.25">
      <c r="A31823" s="59" t="str">
        <f t="shared" si="497"/>
        <v/>
      </c>
    </row>
    <row r="31824" spans="1:1" ht="18" customHeight="1" x14ac:dyDescent="0.25">
      <c r="A31824" s="59" t="str">
        <f t="shared" si="497"/>
        <v/>
      </c>
    </row>
    <row r="31825" spans="1:1" ht="18" customHeight="1" x14ac:dyDescent="0.25">
      <c r="A31825" s="59" t="str">
        <f t="shared" si="497"/>
        <v/>
      </c>
    </row>
    <row r="31826" spans="1:1" ht="18" customHeight="1" x14ac:dyDescent="0.25">
      <c r="A31826" s="59" t="str">
        <f t="shared" si="497"/>
        <v/>
      </c>
    </row>
    <row r="31827" spans="1:1" ht="18" customHeight="1" x14ac:dyDescent="0.25">
      <c r="A31827" s="59" t="str">
        <f t="shared" si="497"/>
        <v/>
      </c>
    </row>
    <row r="31828" spans="1:1" ht="18" customHeight="1" x14ac:dyDescent="0.25">
      <c r="A31828" s="59" t="str">
        <f t="shared" si="497"/>
        <v/>
      </c>
    </row>
    <row r="31829" spans="1:1" ht="18" customHeight="1" x14ac:dyDescent="0.25">
      <c r="A31829" s="59" t="str">
        <f t="shared" si="497"/>
        <v/>
      </c>
    </row>
    <row r="31830" spans="1:1" ht="18" customHeight="1" x14ac:dyDescent="0.25">
      <c r="A31830" s="59" t="str">
        <f t="shared" si="497"/>
        <v/>
      </c>
    </row>
    <row r="31831" spans="1:1" ht="18" customHeight="1" x14ac:dyDescent="0.25">
      <c r="A31831" s="59" t="str">
        <f t="shared" si="497"/>
        <v/>
      </c>
    </row>
    <row r="31832" spans="1:1" ht="18" customHeight="1" x14ac:dyDescent="0.25">
      <c r="A31832" s="59" t="str">
        <f t="shared" si="497"/>
        <v/>
      </c>
    </row>
    <row r="31833" spans="1:1" ht="18" customHeight="1" x14ac:dyDescent="0.25">
      <c r="A31833" s="59" t="str">
        <f t="shared" si="497"/>
        <v/>
      </c>
    </row>
    <row r="31834" spans="1:1" ht="18" customHeight="1" x14ac:dyDescent="0.25">
      <c r="A31834" s="59" t="str">
        <f t="shared" si="497"/>
        <v/>
      </c>
    </row>
    <row r="31835" spans="1:1" ht="18" customHeight="1" x14ac:dyDescent="0.25">
      <c r="A31835" s="59" t="str">
        <f t="shared" si="497"/>
        <v/>
      </c>
    </row>
    <row r="31836" spans="1:1" ht="18" customHeight="1" x14ac:dyDescent="0.25">
      <c r="A31836" s="59" t="str">
        <f t="shared" si="497"/>
        <v/>
      </c>
    </row>
    <row r="31837" spans="1:1" ht="18" customHeight="1" x14ac:dyDescent="0.25">
      <c r="A31837" s="59" t="str">
        <f t="shared" si="497"/>
        <v/>
      </c>
    </row>
    <row r="31838" spans="1:1" ht="18" customHeight="1" x14ac:dyDescent="0.25">
      <c r="A31838" s="59" t="str">
        <f t="shared" si="497"/>
        <v/>
      </c>
    </row>
    <row r="31839" spans="1:1" ht="18" customHeight="1" x14ac:dyDescent="0.25">
      <c r="A31839" s="59" t="str">
        <f t="shared" si="497"/>
        <v/>
      </c>
    </row>
    <row r="31840" spans="1:1" ht="18" customHeight="1" x14ac:dyDescent="0.25">
      <c r="A31840" s="59" t="str">
        <f t="shared" si="497"/>
        <v/>
      </c>
    </row>
    <row r="31841" spans="1:1" ht="18" customHeight="1" x14ac:dyDescent="0.25">
      <c r="A31841" s="59" t="str">
        <f t="shared" si="497"/>
        <v/>
      </c>
    </row>
    <row r="31842" spans="1:1" ht="18" customHeight="1" x14ac:dyDescent="0.25">
      <c r="A31842" s="59" t="str">
        <f t="shared" si="497"/>
        <v/>
      </c>
    </row>
    <row r="31843" spans="1:1" ht="18" customHeight="1" x14ac:dyDescent="0.25">
      <c r="A31843" s="59" t="str">
        <f t="shared" si="497"/>
        <v/>
      </c>
    </row>
    <row r="31844" spans="1:1" ht="18" customHeight="1" x14ac:dyDescent="0.25">
      <c r="A31844" s="59" t="str">
        <f t="shared" si="497"/>
        <v/>
      </c>
    </row>
    <row r="31845" spans="1:1" ht="18" customHeight="1" x14ac:dyDescent="0.25">
      <c r="A31845" s="59" t="str">
        <f t="shared" si="497"/>
        <v/>
      </c>
    </row>
    <row r="31846" spans="1:1" ht="18" customHeight="1" x14ac:dyDescent="0.25">
      <c r="A31846" s="59" t="str">
        <f t="shared" si="497"/>
        <v/>
      </c>
    </row>
    <row r="31847" spans="1:1" ht="18" customHeight="1" x14ac:dyDescent="0.25">
      <c r="A31847" s="59" t="str">
        <f t="shared" si="497"/>
        <v/>
      </c>
    </row>
    <row r="31848" spans="1:1" ht="18" customHeight="1" x14ac:dyDescent="0.25">
      <c r="A31848" s="59" t="str">
        <f t="shared" si="497"/>
        <v/>
      </c>
    </row>
    <row r="31849" spans="1:1" ht="18" customHeight="1" x14ac:dyDescent="0.25">
      <c r="A31849" s="59" t="str">
        <f t="shared" si="497"/>
        <v/>
      </c>
    </row>
    <row r="31850" spans="1:1" ht="18" customHeight="1" x14ac:dyDescent="0.25">
      <c r="A31850" s="59" t="str">
        <f t="shared" si="497"/>
        <v/>
      </c>
    </row>
    <row r="31851" spans="1:1" ht="18" customHeight="1" x14ac:dyDescent="0.25">
      <c r="A31851" s="59" t="str">
        <f t="shared" si="497"/>
        <v/>
      </c>
    </row>
    <row r="31852" spans="1:1" ht="18" customHeight="1" x14ac:dyDescent="0.25">
      <c r="A31852" s="59" t="str">
        <f t="shared" si="497"/>
        <v/>
      </c>
    </row>
    <row r="31853" spans="1:1" ht="18" customHeight="1" x14ac:dyDescent="0.25">
      <c r="A31853" s="59" t="str">
        <f t="shared" si="497"/>
        <v/>
      </c>
    </row>
    <row r="31854" spans="1:1" ht="18" customHeight="1" x14ac:dyDescent="0.25">
      <c r="A31854" s="59" t="str">
        <f t="shared" ref="A31854:A31917" si="498">IF(B31854&lt;&gt;"",DATE(2020,INT((ROW(A31852)-1)/78)+1,1),"")</f>
        <v/>
      </c>
    </row>
    <row r="31855" spans="1:1" ht="18" customHeight="1" x14ac:dyDescent="0.25">
      <c r="A31855" s="59" t="str">
        <f t="shared" si="498"/>
        <v/>
      </c>
    </row>
    <row r="31856" spans="1:1" ht="18" customHeight="1" x14ac:dyDescent="0.25">
      <c r="A31856" s="59" t="str">
        <f t="shared" si="498"/>
        <v/>
      </c>
    </row>
    <row r="31857" spans="1:1" ht="18" customHeight="1" x14ac:dyDescent="0.25">
      <c r="A31857" s="59" t="str">
        <f t="shared" si="498"/>
        <v/>
      </c>
    </row>
    <row r="31858" spans="1:1" ht="18" customHeight="1" x14ac:dyDescent="0.25">
      <c r="A31858" s="59" t="str">
        <f t="shared" si="498"/>
        <v/>
      </c>
    </row>
    <row r="31859" spans="1:1" ht="18" customHeight="1" x14ac:dyDescent="0.25">
      <c r="A31859" s="59" t="str">
        <f t="shared" si="498"/>
        <v/>
      </c>
    </row>
    <row r="31860" spans="1:1" ht="18" customHeight="1" x14ac:dyDescent="0.25">
      <c r="A31860" s="59" t="str">
        <f t="shared" si="498"/>
        <v/>
      </c>
    </row>
    <row r="31861" spans="1:1" ht="18" customHeight="1" x14ac:dyDescent="0.25">
      <c r="A31861" s="59" t="str">
        <f t="shared" si="498"/>
        <v/>
      </c>
    </row>
    <row r="31862" spans="1:1" ht="18" customHeight="1" x14ac:dyDescent="0.25">
      <c r="A31862" s="59" t="str">
        <f t="shared" si="498"/>
        <v/>
      </c>
    </row>
    <row r="31863" spans="1:1" ht="18" customHeight="1" x14ac:dyDescent="0.25">
      <c r="A31863" s="59" t="str">
        <f t="shared" si="498"/>
        <v/>
      </c>
    </row>
    <row r="31864" spans="1:1" ht="18" customHeight="1" x14ac:dyDescent="0.25">
      <c r="A31864" s="59" t="str">
        <f t="shared" si="498"/>
        <v/>
      </c>
    </row>
    <row r="31865" spans="1:1" ht="18" customHeight="1" x14ac:dyDescent="0.25">
      <c r="A31865" s="59" t="str">
        <f t="shared" si="498"/>
        <v/>
      </c>
    </row>
    <row r="31866" spans="1:1" ht="18" customHeight="1" x14ac:dyDescent="0.25">
      <c r="A31866" s="59" t="str">
        <f t="shared" si="498"/>
        <v/>
      </c>
    </row>
    <row r="31867" spans="1:1" ht="18" customHeight="1" x14ac:dyDescent="0.25">
      <c r="A31867" s="59" t="str">
        <f t="shared" si="498"/>
        <v/>
      </c>
    </row>
    <row r="31868" spans="1:1" ht="18" customHeight="1" x14ac:dyDescent="0.25">
      <c r="A31868" s="59" t="str">
        <f t="shared" si="498"/>
        <v/>
      </c>
    </row>
    <row r="31869" spans="1:1" ht="18" customHeight="1" x14ac:dyDescent="0.25">
      <c r="A31869" s="59" t="str">
        <f t="shared" si="498"/>
        <v/>
      </c>
    </row>
    <row r="31870" spans="1:1" ht="18" customHeight="1" x14ac:dyDescent="0.25">
      <c r="A31870" s="59" t="str">
        <f t="shared" si="498"/>
        <v/>
      </c>
    </row>
    <row r="31871" spans="1:1" ht="18" customHeight="1" x14ac:dyDescent="0.25">
      <c r="A31871" s="59" t="str">
        <f t="shared" si="498"/>
        <v/>
      </c>
    </row>
    <row r="31872" spans="1:1" ht="18" customHeight="1" x14ac:dyDescent="0.25">
      <c r="A31872" s="59" t="str">
        <f t="shared" si="498"/>
        <v/>
      </c>
    </row>
    <row r="31873" spans="1:1" ht="18" customHeight="1" x14ac:dyDescent="0.25">
      <c r="A31873" s="59" t="str">
        <f t="shared" si="498"/>
        <v/>
      </c>
    </row>
    <row r="31874" spans="1:1" ht="18" customHeight="1" x14ac:dyDescent="0.25">
      <c r="A31874" s="59" t="str">
        <f t="shared" si="498"/>
        <v/>
      </c>
    </row>
    <row r="31875" spans="1:1" ht="18" customHeight="1" x14ac:dyDescent="0.25">
      <c r="A31875" s="59" t="str">
        <f t="shared" si="498"/>
        <v/>
      </c>
    </row>
    <row r="31876" spans="1:1" ht="18" customHeight="1" x14ac:dyDescent="0.25">
      <c r="A31876" s="59" t="str">
        <f t="shared" si="498"/>
        <v/>
      </c>
    </row>
    <row r="31877" spans="1:1" ht="18" customHeight="1" x14ac:dyDescent="0.25">
      <c r="A31877" s="59" t="str">
        <f t="shared" si="498"/>
        <v/>
      </c>
    </row>
    <row r="31878" spans="1:1" ht="18" customHeight="1" x14ac:dyDescent="0.25">
      <c r="A31878" s="59" t="str">
        <f t="shared" si="498"/>
        <v/>
      </c>
    </row>
    <row r="31879" spans="1:1" ht="18" customHeight="1" x14ac:dyDescent="0.25">
      <c r="A31879" s="59" t="str">
        <f t="shared" si="498"/>
        <v/>
      </c>
    </row>
    <row r="31880" spans="1:1" ht="18" customHeight="1" x14ac:dyDescent="0.25">
      <c r="A31880" s="59" t="str">
        <f t="shared" si="498"/>
        <v/>
      </c>
    </row>
    <row r="31881" spans="1:1" ht="18" customHeight="1" x14ac:dyDescent="0.25">
      <c r="A31881" s="59" t="str">
        <f t="shared" si="498"/>
        <v/>
      </c>
    </row>
    <row r="31882" spans="1:1" ht="18" customHeight="1" x14ac:dyDescent="0.25">
      <c r="A31882" s="59" t="str">
        <f t="shared" si="498"/>
        <v/>
      </c>
    </row>
    <row r="31883" spans="1:1" ht="18" customHeight="1" x14ac:dyDescent="0.25">
      <c r="A31883" s="59" t="str">
        <f t="shared" si="498"/>
        <v/>
      </c>
    </row>
    <row r="31884" spans="1:1" ht="18" customHeight="1" x14ac:dyDescent="0.25">
      <c r="A31884" s="59" t="str">
        <f t="shared" si="498"/>
        <v/>
      </c>
    </row>
    <row r="31885" spans="1:1" ht="18" customHeight="1" x14ac:dyDescent="0.25">
      <c r="A31885" s="59" t="str">
        <f t="shared" si="498"/>
        <v/>
      </c>
    </row>
    <row r="31886" spans="1:1" ht="18" customHeight="1" x14ac:dyDescent="0.25">
      <c r="A31886" s="59" t="str">
        <f t="shared" si="498"/>
        <v/>
      </c>
    </row>
    <row r="31887" spans="1:1" ht="18" customHeight="1" x14ac:dyDescent="0.25">
      <c r="A31887" s="59" t="str">
        <f t="shared" si="498"/>
        <v/>
      </c>
    </row>
    <row r="31888" spans="1:1" ht="18" customHeight="1" x14ac:dyDescent="0.25">
      <c r="A31888" s="59" t="str">
        <f t="shared" si="498"/>
        <v/>
      </c>
    </row>
    <row r="31889" spans="1:1" ht="18" customHeight="1" x14ac:dyDescent="0.25">
      <c r="A31889" s="59" t="str">
        <f t="shared" si="498"/>
        <v/>
      </c>
    </row>
    <row r="31890" spans="1:1" ht="18" customHeight="1" x14ac:dyDescent="0.25">
      <c r="A31890" s="59" t="str">
        <f t="shared" si="498"/>
        <v/>
      </c>
    </row>
    <row r="31891" spans="1:1" ht="18" customHeight="1" x14ac:dyDescent="0.25">
      <c r="A31891" s="59" t="str">
        <f t="shared" si="498"/>
        <v/>
      </c>
    </row>
    <row r="31892" spans="1:1" ht="18" customHeight="1" x14ac:dyDescent="0.25">
      <c r="A31892" s="59" t="str">
        <f t="shared" si="498"/>
        <v/>
      </c>
    </row>
    <row r="31893" spans="1:1" ht="18" customHeight="1" x14ac:dyDescent="0.25">
      <c r="A31893" s="59" t="str">
        <f t="shared" si="498"/>
        <v/>
      </c>
    </row>
    <row r="31894" spans="1:1" ht="18" customHeight="1" x14ac:dyDescent="0.25">
      <c r="A31894" s="59" t="str">
        <f t="shared" si="498"/>
        <v/>
      </c>
    </row>
    <row r="31895" spans="1:1" ht="18" customHeight="1" x14ac:dyDescent="0.25">
      <c r="A31895" s="59" t="str">
        <f t="shared" si="498"/>
        <v/>
      </c>
    </row>
    <row r="31896" spans="1:1" ht="18" customHeight="1" x14ac:dyDescent="0.25">
      <c r="A31896" s="59" t="str">
        <f t="shared" si="498"/>
        <v/>
      </c>
    </row>
    <row r="31897" spans="1:1" ht="18" customHeight="1" x14ac:dyDescent="0.25">
      <c r="A31897" s="59" t="str">
        <f t="shared" si="498"/>
        <v/>
      </c>
    </row>
    <row r="31898" spans="1:1" ht="18" customHeight="1" x14ac:dyDescent="0.25">
      <c r="A31898" s="59" t="str">
        <f t="shared" si="498"/>
        <v/>
      </c>
    </row>
    <row r="31899" spans="1:1" ht="18" customHeight="1" x14ac:dyDescent="0.25">
      <c r="A31899" s="59" t="str">
        <f t="shared" si="498"/>
        <v/>
      </c>
    </row>
    <row r="31900" spans="1:1" ht="18" customHeight="1" x14ac:dyDescent="0.25">
      <c r="A31900" s="59" t="str">
        <f t="shared" si="498"/>
        <v/>
      </c>
    </row>
    <row r="31901" spans="1:1" ht="18" customHeight="1" x14ac:dyDescent="0.25">
      <c r="A31901" s="59" t="str">
        <f t="shared" si="498"/>
        <v/>
      </c>
    </row>
    <row r="31902" spans="1:1" ht="18" customHeight="1" x14ac:dyDescent="0.25">
      <c r="A31902" s="59" t="str">
        <f t="shared" si="498"/>
        <v/>
      </c>
    </row>
    <row r="31903" spans="1:1" ht="18" customHeight="1" x14ac:dyDescent="0.25">
      <c r="A31903" s="59" t="str">
        <f t="shared" si="498"/>
        <v/>
      </c>
    </row>
    <row r="31904" spans="1:1" ht="18" customHeight="1" x14ac:dyDescent="0.25">
      <c r="A31904" s="59" t="str">
        <f t="shared" si="498"/>
        <v/>
      </c>
    </row>
    <row r="31905" spans="1:1" ht="18" customHeight="1" x14ac:dyDescent="0.25">
      <c r="A31905" s="59" t="str">
        <f t="shared" si="498"/>
        <v/>
      </c>
    </row>
    <row r="31906" spans="1:1" ht="18" customHeight="1" x14ac:dyDescent="0.25">
      <c r="A31906" s="59" t="str">
        <f t="shared" si="498"/>
        <v/>
      </c>
    </row>
    <row r="31907" spans="1:1" ht="18" customHeight="1" x14ac:dyDescent="0.25">
      <c r="A31907" s="59" t="str">
        <f t="shared" si="498"/>
        <v/>
      </c>
    </row>
    <row r="31908" spans="1:1" ht="18" customHeight="1" x14ac:dyDescent="0.25">
      <c r="A31908" s="59" t="str">
        <f t="shared" si="498"/>
        <v/>
      </c>
    </row>
    <row r="31909" spans="1:1" ht="18" customHeight="1" x14ac:dyDescent="0.25">
      <c r="A31909" s="59" t="str">
        <f t="shared" si="498"/>
        <v/>
      </c>
    </row>
    <row r="31910" spans="1:1" ht="18" customHeight="1" x14ac:dyDescent="0.25">
      <c r="A31910" s="59" t="str">
        <f t="shared" si="498"/>
        <v/>
      </c>
    </row>
    <row r="31911" spans="1:1" ht="18" customHeight="1" x14ac:dyDescent="0.25">
      <c r="A31911" s="59" t="str">
        <f t="shared" si="498"/>
        <v/>
      </c>
    </row>
    <row r="31912" spans="1:1" ht="18" customHeight="1" x14ac:dyDescent="0.25">
      <c r="A31912" s="59" t="str">
        <f t="shared" si="498"/>
        <v/>
      </c>
    </row>
    <row r="31913" spans="1:1" ht="18" customHeight="1" x14ac:dyDescent="0.25">
      <c r="A31913" s="59" t="str">
        <f t="shared" si="498"/>
        <v/>
      </c>
    </row>
    <row r="31914" spans="1:1" ht="18" customHeight="1" x14ac:dyDescent="0.25">
      <c r="A31914" s="59" t="str">
        <f t="shared" si="498"/>
        <v/>
      </c>
    </row>
    <row r="31915" spans="1:1" ht="18" customHeight="1" x14ac:dyDescent="0.25">
      <c r="A31915" s="59" t="str">
        <f t="shared" si="498"/>
        <v/>
      </c>
    </row>
    <row r="31916" spans="1:1" ht="18" customHeight="1" x14ac:dyDescent="0.25">
      <c r="A31916" s="59" t="str">
        <f t="shared" si="498"/>
        <v/>
      </c>
    </row>
    <row r="31917" spans="1:1" ht="18" customHeight="1" x14ac:dyDescent="0.25">
      <c r="A31917" s="59" t="str">
        <f t="shared" si="498"/>
        <v/>
      </c>
    </row>
    <row r="31918" spans="1:1" ht="18" customHeight="1" x14ac:dyDescent="0.25">
      <c r="A31918" s="59" t="str">
        <f t="shared" ref="A31918:A31981" si="499">IF(B31918&lt;&gt;"",DATE(2020,INT((ROW(A31916)-1)/78)+1,1),"")</f>
        <v/>
      </c>
    </row>
    <row r="31919" spans="1:1" ht="18" customHeight="1" x14ac:dyDescent="0.25">
      <c r="A31919" s="59" t="str">
        <f t="shared" si="499"/>
        <v/>
      </c>
    </row>
    <row r="31920" spans="1:1" ht="18" customHeight="1" x14ac:dyDescent="0.25">
      <c r="A31920" s="59" t="str">
        <f t="shared" si="499"/>
        <v/>
      </c>
    </row>
    <row r="31921" spans="1:1" ht="18" customHeight="1" x14ac:dyDescent="0.25">
      <c r="A31921" s="59" t="str">
        <f t="shared" si="499"/>
        <v/>
      </c>
    </row>
    <row r="31922" spans="1:1" ht="18" customHeight="1" x14ac:dyDescent="0.25">
      <c r="A31922" s="59" t="str">
        <f t="shared" si="499"/>
        <v/>
      </c>
    </row>
    <row r="31923" spans="1:1" ht="18" customHeight="1" x14ac:dyDescent="0.25">
      <c r="A31923" s="59" t="str">
        <f t="shared" si="499"/>
        <v/>
      </c>
    </row>
    <row r="31924" spans="1:1" ht="18" customHeight="1" x14ac:dyDescent="0.25">
      <c r="A31924" s="59" t="str">
        <f t="shared" si="499"/>
        <v/>
      </c>
    </row>
    <row r="31925" spans="1:1" ht="18" customHeight="1" x14ac:dyDescent="0.25">
      <c r="A31925" s="59" t="str">
        <f t="shared" si="499"/>
        <v/>
      </c>
    </row>
    <row r="31926" spans="1:1" ht="18" customHeight="1" x14ac:dyDescent="0.25">
      <c r="A31926" s="59" t="str">
        <f t="shared" si="499"/>
        <v/>
      </c>
    </row>
    <row r="31927" spans="1:1" ht="18" customHeight="1" x14ac:dyDescent="0.25">
      <c r="A31927" s="59" t="str">
        <f t="shared" si="499"/>
        <v/>
      </c>
    </row>
    <row r="31928" spans="1:1" ht="18" customHeight="1" x14ac:dyDescent="0.25">
      <c r="A31928" s="59" t="str">
        <f t="shared" si="499"/>
        <v/>
      </c>
    </row>
    <row r="31929" spans="1:1" ht="18" customHeight="1" x14ac:dyDescent="0.25">
      <c r="A31929" s="59" t="str">
        <f t="shared" si="499"/>
        <v/>
      </c>
    </row>
    <row r="31930" spans="1:1" ht="18" customHeight="1" x14ac:dyDescent="0.25">
      <c r="A31930" s="59" t="str">
        <f t="shared" si="499"/>
        <v/>
      </c>
    </row>
    <row r="31931" spans="1:1" ht="18" customHeight="1" x14ac:dyDescent="0.25">
      <c r="A31931" s="59" t="str">
        <f t="shared" si="499"/>
        <v/>
      </c>
    </row>
    <row r="31932" spans="1:1" ht="18" customHeight="1" x14ac:dyDescent="0.25">
      <c r="A31932" s="59" t="str">
        <f t="shared" si="499"/>
        <v/>
      </c>
    </row>
    <row r="31933" spans="1:1" ht="18" customHeight="1" x14ac:dyDescent="0.25">
      <c r="A31933" s="59" t="str">
        <f t="shared" si="499"/>
        <v/>
      </c>
    </row>
    <row r="31934" spans="1:1" ht="18" customHeight="1" x14ac:dyDescent="0.25">
      <c r="A31934" s="59" t="str">
        <f t="shared" si="499"/>
        <v/>
      </c>
    </row>
    <row r="31935" spans="1:1" ht="18" customHeight="1" x14ac:dyDescent="0.25">
      <c r="A31935" s="59" t="str">
        <f t="shared" si="499"/>
        <v/>
      </c>
    </row>
    <row r="31936" spans="1:1" ht="18" customHeight="1" x14ac:dyDescent="0.25">
      <c r="A31936" s="59" t="str">
        <f t="shared" si="499"/>
        <v/>
      </c>
    </row>
    <row r="31937" spans="1:1" ht="18" customHeight="1" x14ac:dyDescent="0.25">
      <c r="A31937" s="59" t="str">
        <f t="shared" si="499"/>
        <v/>
      </c>
    </row>
    <row r="31938" spans="1:1" ht="18" customHeight="1" x14ac:dyDescent="0.25">
      <c r="A31938" s="59" t="str">
        <f t="shared" si="499"/>
        <v/>
      </c>
    </row>
    <row r="31939" spans="1:1" ht="18" customHeight="1" x14ac:dyDescent="0.25">
      <c r="A31939" s="59" t="str">
        <f t="shared" si="499"/>
        <v/>
      </c>
    </row>
    <row r="31940" spans="1:1" ht="18" customHeight="1" x14ac:dyDescent="0.25">
      <c r="A31940" s="59" t="str">
        <f t="shared" si="499"/>
        <v/>
      </c>
    </row>
    <row r="31941" spans="1:1" ht="18" customHeight="1" x14ac:dyDescent="0.25">
      <c r="A31941" s="59" t="str">
        <f t="shared" si="499"/>
        <v/>
      </c>
    </row>
    <row r="31942" spans="1:1" ht="18" customHeight="1" x14ac:dyDescent="0.25">
      <c r="A31942" s="59" t="str">
        <f t="shared" si="499"/>
        <v/>
      </c>
    </row>
    <row r="31943" spans="1:1" ht="18" customHeight="1" x14ac:dyDescent="0.25">
      <c r="A31943" s="59" t="str">
        <f t="shared" si="499"/>
        <v/>
      </c>
    </row>
    <row r="31944" spans="1:1" ht="18" customHeight="1" x14ac:dyDescent="0.25">
      <c r="A31944" s="59" t="str">
        <f t="shared" si="499"/>
        <v/>
      </c>
    </row>
    <row r="31945" spans="1:1" ht="18" customHeight="1" x14ac:dyDescent="0.25">
      <c r="A31945" s="59" t="str">
        <f t="shared" si="499"/>
        <v/>
      </c>
    </row>
    <row r="31946" spans="1:1" ht="18" customHeight="1" x14ac:dyDescent="0.25">
      <c r="A31946" s="59" t="str">
        <f t="shared" si="499"/>
        <v/>
      </c>
    </row>
    <row r="31947" spans="1:1" ht="18" customHeight="1" x14ac:dyDescent="0.25">
      <c r="A31947" s="59" t="str">
        <f t="shared" si="499"/>
        <v/>
      </c>
    </row>
    <row r="31948" spans="1:1" ht="18" customHeight="1" x14ac:dyDescent="0.25">
      <c r="A31948" s="59" t="str">
        <f t="shared" si="499"/>
        <v/>
      </c>
    </row>
    <row r="31949" spans="1:1" ht="18" customHeight="1" x14ac:dyDescent="0.25">
      <c r="A31949" s="59" t="str">
        <f t="shared" si="499"/>
        <v/>
      </c>
    </row>
    <row r="31950" spans="1:1" ht="18" customHeight="1" x14ac:dyDescent="0.25">
      <c r="A31950" s="59" t="str">
        <f t="shared" si="499"/>
        <v/>
      </c>
    </row>
    <row r="31951" spans="1:1" ht="18" customHeight="1" x14ac:dyDescent="0.25">
      <c r="A31951" s="59" t="str">
        <f t="shared" si="499"/>
        <v/>
      </c>
    </row>
    <row r="31952" spans="1:1" ht="18" customHeight="1" x14ac:dyDescent="0.25">
      <c r="A31952" s="59" t="str">
        <f t="shared" si="499"/>
        <v/>
      </c>
    </row>
    <row r="31953" spans="1:1" ht="18" customHeight="1" x14ac:dyDescent="0.25">
      <c r="A31953" s="59" t="str">
        <f t="shared" si="499"/>
        <v/>
      </c>
    </row>
    <row r="31954" spans="1:1" ht="18" customHeight="1" x14ac:dyDescent="0.25">
      <c r="A31954" s="59" t="str">
        <f t="shared" si="499"/>
        <v/>
      </c>
    </row>
    <row r="31955" spans="1:1" ht="18" customHeight="1" x14ac:dyDescent="0.25">
      <c r="A31955" s="59" t="str">
        <f t="shared" si="499"/>
        <v/>
      </c>
    </row>
    <row r="31956" spans="1:1" ht="18" customHeight="1" x14ac:dyDescent="0.25">
      <c r="A31956" s="59" t="str">
        <f t="shared" si="499"/>
        <v/>
      </c>
    </row>
    <row r="31957" spans="1:1" ht="18" customHeight="1" x14ac:dyDescent="0.25">
      <c r="A31957" s="59" t="str">
        <f t="shared" si="499"/>
        <v/>
      </c>
    </row>
    <row r="31958" spans="1:1" ht="18" customHeight="1" x14ac:dyDescent="0.25">
      <c r="A31958" s="59" t="str">
        <f t="shared" si="499"/>
        <v/>
      </c>
    </row>
    <row r="31959" spans="1:1" ht="18" customHeight="1" x14ac:dyDescent="0.25">
      <c r="A31959" s="59" t="str">
        <f t="shared" si="499"/>
        <v/>
      </c>
    </row>
    <row r="31960" spans="1:1" ht="18" customHeight="1" x14ac:dyDescent="0.25">
      <c r="A31960" s="59" t="str">
        <f t="shared" si="499"/>
        <v/>
      </c>
    </row>
    <row r="31961" spans="1:1" ht="18" customHeight="1" x14ac:dyDescent="0.25">
      <c r="A31961" s="59" t="str">
        <f t="shared" si="499"/>
        <v/>
      </c>
    </row>
    <row r="31962" spans="1:1" ht="18" customHeight="1" x14ac:dyDescent="0.25">
      <c r="A31962" s="59" t="str">
        <f t="shared" si="499"/>
        <v/>
      </c>
    </row>
    <row r="31963" spans="1:1" ht="18" customHeight="1" x14ac:dyDescent="0.25">
      <c r="A31963" s="59" t="str">
        <f t="shared" si="499"/>
        <v/>
      </c>
    </row>
    <row r="31964" spans="1:1" ht="18" customHeight="1" x14ac:dyDescent="0.25">
      <c r="A31964" s="59" t="str">
        <f t="shared" si="499"/>
        <v/>
      </c>
    </row>
    <row r="31965" spans="1:1" ht="18" customHeight="1" x14ac:dyDescent="0.25">
      <c r="A31965" s="59" t="str">
        <f t="shared" si="499"/>
        <v/>
      </c>
    </row>
    <row r="31966" spans="1:1" ht="18" customHeight="1" x14ac:dyDescent="0.25">
      <c r="A31966" s="59" t="str">
        <f t="shared" si="499"/>
        <v/>
      </c>
    </row>
    <row r="31967" spans="1:1" ht="18" customHeight="1" x14ac:dyDescent="0.25">
      <c r="A31967" s="59" t="str">
        <f t="shared" si="499"/>
        <v/>
      </c>
    </row>
    <row r="31968" spans="1:1" ht="18" customHeight="1" x14ac:dyDescent="0.25">
      <c r="A31968" s="59" t="str">
        <f t="shared" si="499"/>
        <v/>
      </c>
    </row>
    <row r="31969" spans="1:1" ht="18" customHeight="1" x14ac:dyDescent="0.25">
      <c r="A31969" s="59" t="str">
        <f t="shared" si="499"/>
        <v/>
      </c>
    </row>
    <row r="31970" spans="1:1" ht="18" customHeight="1" x14ac:dyDescent="0.25">
      <c r="A31970" s="59" t="str">
        <f t="shared" si="499"/>
        <v/>
      </c>
    </row>
    <row r="31971" spans="1:1" ht="18" customHeight="1" x14ac:dyDescent="0.25">
      <c r="A31971" s="59" t="str">
        <f t="shared" si="499"/>
        <v/>
      </c>
    </row>
    <row r="31972" spans="1:1" ht="18" customHeight="1" x14ac:dyDescent="0.25">
      <c r="A31972" s="59" t="str">
        <f t="shared" si="499"/>
        <v/>
      </c>
    </row>
    <row r="31973" spans="1:1" ht="18" customHeight="1" x14ac:dyDescent="0.25">
      <c r="A31973" s="59" t="str">
        <f t="shared" si="499"/>
        <v/>
      </c>
    </row>
    <row r="31974" spans="1:1" ht="18" customHeight="1" x14ac:dyDescent="0.25">
      <c r="A31974" s="59" t="str">
        <f t="shared" si="499"/>
        <v/>
      </c>
    </row>
    <row r="31975" spans="1:1" ht="18" customHeight="1" x14ac:dyDescent="0.25">
      <c r="A31975" s="59" t="str">
        <f t="shared" si="499"/>
        <v/>
      </c>
    </row>
    <row r="31976" spans="1:1" ht="18" customHeight="1" x14ac:dyDescent="0.25">
      <c r="A31976" s="59" t="str">
        <f t="shared" si="499"/>
        <v/>
      </c>
    </row>
    <row r="31977" spans="1:1" ht="18" customHeight="1" x14ac:dyDescent="0.25">
      <c r="A31977" s="59" t="str">
        <f t="shared" si="499"/>
        <v/>
      </c>
    </row>
    <row r="31978" spans="1:1" ht="18" customHeight="1" x14ac:dyDescent="0.25">
      <c r="A31978" s="59" t="str">
        <f t="shared" si="499"/>
        <v/>
      </c>
    </row>
    <row r="31979" spans="1:1" ht="18" customHeight="1" x14ac:dyDescent="0.25">
      <c r="A31979" s="59" t="str">
        <f t="shared" si="499"/>
        <v/>
      </c>
    </row>
    <row r="31980" spans="1:1" ht="18" customHeight="1" x14ac:dyDescent="0.25">
      <c r="A31980" s="59" t="str">
        <f t="shared" si="499"/>
        <v/>
      </c>
    </row>
    <row r="31981" spans="1:1" ht="18" customHeight="1" x14ac:dyDescent="0.25">
      <c r="A31981" s="59" t="str">
        <f t="shared" si="499"/>
        <v/>
      </c>
    </row>
    <row r="31982" spans="1:1" ht="18" customHeight="1" x14ac:dyDescent="0.25">
      <c r="A31982" s="59" t="str">
        <f t="shared" ref="A31982:A32045" si="500">IF(B31982&lt;&gt;"",DATE(2020,INT((ROW(A31980)-1)/78)+1,1),"")</f>
        <v/>
      </c>
    </row>
    <row r="31983" spans="1:1" ht="18" customHeight="1" x14ac:dyDescent="0.25">
      <c r="A31983" s="59" t="str">
        <f t="shared" si="500"/>
        <v/>
      </c>
    </row>
    <row r="31984" spans="1:1" ht="18" customHeight="1" x14ac:dyDescent="0.25">
      <c r="A31984" s="59" t="str">
        <f t="shared" si="500"/>
        <v/>
      </c>
    </row>
    <row r="31985" spans="1:1" ht="18" customHeight="1" x14ac:dyDescent="0.25">
      <c r="A31985" s="59" t="str">
        <f t="shared" si="500"/>
        <v/>
      </c>
    </row>
    <row r="31986" spans="1:1" ht="18" customHeight="1" x14ac:dyDescent="0.25">
      <c r="A31986" s="59" t="str">
        <f t="shared" si="500"/>
        <v/>
      </c>
    </row>
    <row r="31987" spans="1:1" ht="18" customHeight="1" x14ac:dyDescent="0.25">
      <c r="A31987" s="59" t="str">
        <f t="shared" si="500"/>
        <v/>
      </c>
    </row>
    <row r="31988" spans="1:1" ht="18" customHeight="1" x14ac:dyDescent="0.25">
      <c r="A31988" s="59" t="str">
        <f t="shared" si="500"/>
        <v/>
      </c>
    </row>
    <row r="31989" spans="1:1" ht="18" customHeight="1" x14ac:dyDescent="0.25">
      <c r="A31989" s="59" t="str">
        <f t="shared" si="500"/>
        <v/>
      </c>
    </row>
    <row r="31990" spans="1:1" ht="18" customHeight="1" x14ac:dyDescent="0.25">
      <c r="A31990" s="59" t="str">
        <f t="shared" si="500"/>
        <v/>
      </c>
    </row>
    <row r="31991" spans="1:1" ht="18" customHeight="1" x14ac:dyDescent="0.25">
      <c r="A31991" s="59" t="str">
        <f t="shared" si="500"/>
        <v/>
      </c>
    </row>
    <row r="31992" spans="1:1" ht="18" customHeight="1" x14ac:dyDescent="0.25">
      <c r="A31992" s="59" t="str">
        <f t="shared" si="500"/>
        <v/>
      </c>
    </row>
    <row r="31993" spans="1:1" ht="18" customHeight="1" x14ac:dyDescent="0.25">
      <c r="A31993" s="59" t="str">
        <f t="shared" si="500"/>
        <v/>
      </c>
    </row>
    <row r="31994" spans="1:1" ht="18" customHeight="1" x14ac:dyDescent="0.25">
      <c r="A31994" s="59" t="str">
        <f t="shared" si="500"/>
        <v/>
      </c>
    </row>
    <row r="31995" spans="1:1" ht="18" customHeight="1" x14ac:dyDescent="0.25">
      <c r="A31995" s="59" t="str">
        <f t="shared" si="500"/>
        <v/>
      </c>
    </row>
    <row r="31996" spans="1:1" ht="18" customHeight="1" x14ac:dyDescent="0.25">
      <c r="A31996" s="59" t="str">
        <f t="shared" si="500"/>
        <v/>
      </c>
    </row>
    <row r="31997" spans="1:1" ht="18" customHeight="1" x14ac:dyDescent="0.25">
      <c r="A31997" s="59" t="str">
        <f t="shared" si="500"/>
        <v/>
      </c>
    </row>
    <row r="31998" spans="1:1" ht="18" customHeight="1" x14ac:dyDescent="0.25">
      <c r="A31998" s="59" t="str">
        <f t="shared" si="500"/>
        <v/>
      </c>
    </row>
    <row r="31999" spans="1:1" ht="18" customHeight="1" x14ac:dyDescent="0.25">
      <c r="A31999" s="59" t="str">
        <f t="shared" si="500"/>
        <v/>
      </c>
    </row>
    <row r="32000" spans="1:1" ht="18" customHeight="1" x14ac:dyDescent="0.25">
      <c r="A32000" s="59" t="str">
        <f t="shared" si="500"/>
        <v/>
      </c>
    </row>
    <row r="32001" spans="1:1" ht="18" customHeight="1" x14ac:dyDescent="0.25">
      <c r="A32001" s="59" t="str">
        <f t="shared" si="500"/>
        <v/>
      </c>
    </row>
    <row r="32002" spans="1:1" ht="18" customHeight="1" x14ac:dyDescent="0.25">
      <c r="A32002" s="59" t="str">
        <f t="shared" si="500"/>
        <v/>
      </c>
    </row>
    <row r="32003" spans="1:1" ht="18" customHeight="1" x14ac:dyDescent="0.25">
      <c r="A32003" s="59" t="str">
        <f t="shared" si="500"/>
        <v/>
      </c>
    </row>
    <row r="32004" spans="1:1" ht="18" customHeight="1" x14ac:dyDescent="0.25">
      <c r="A32004" s="59" t="str">
        <f t="shared" si="500"/>
        <v/>
      </c>
    </row>
    <row r="32005" spans="1:1" ht="18" customHeight="1" x14ac:dyDescent="0.25">
      <c r="A32005" s="59" t="str">
        <f t="shared" si="500"/>
        <v/>
      </c>
    </row>
    <row r="32006" spans="1:1" ht="18" customHeight="1" x14ac:dyDescent="0.25">
      <c r="A32006" s="59" t="str">
        <f t="shared" si="500"/>
        <v/>
      </c>
    </row>
    <row r="32007" spans="1:1" ht="18" customHeight="1" x14ac:dyDescent="0.25">
      <c r="A32007" s="59" t="str">
        <f t="shared" si="500"/>
        <v/>
      </c>
    </row>
    <row r="32008" spans="1:1" ht="18" customHeight="1" x14ac:dyDescent="0.25">
      <c r="A32008" s="59" t="str">
        <f t="shared" si="500"/>
        <v/>
      </c>
    </row>
    <row r="32009" spans="1:1" ht="18" customHeight="1" x14ac:dyDescent="0.25">
      <c r="A32009" s="59" t="str">
        <f t="shared" si="500"/>
        <v/>
      </c>
    </row>
    <row r="32010" spans="1:1" ht="18" customHeight="1" x14ac:dyDescent="0.25">
      <c r="A32010" s="59" t="str">
        <f t="shared" si="500"/>
        <v/>
      </c>
    </row>
    <row r="32011" spans="1:1" ht="18" customHeight="1" x14ac:dyDescent="0.25">
      <c r="A32011" s="59" t="str">
        <f t="shared" si="500"/>
        <v/>
      </c>
    </row>
    <row r="32012" spans="1:1" ht="18" customHeight="1" x14ac:dyDescent="0.25">
      <c r="A32012" s="59" t="str">
        <f t="shared" si="500"/>
        <v/>
      </c>
    </row>
    <row r="32013" spans="1:1" ht="18" customHeight="1" x14ac:dyDescent="0.25">
      <c r="A32013" s="59" t="str">
        <f t="shared" si="500"/>
        <v/>
      </c>
    </row>
    <row r="32014" spans="1:1" ht="18" customHeight="1" x14ac:dyDescent="0.25">
      <c r="A32014" s="59" t="str">
        <f t="shared" si="500"/>
        <v/>
      </c>
    </row>
    <row r="32015" spans="1:1" ht="18" customHeight="1" x14ac:dyDescent="0.25">
      <c r="A32015" s="59" t="str">
        <f t="shared" si="500"/>
        <v/>
      </c>
    </row>
    <row r="32016" spans="1:1" ht="18" customHeight="1" x14ac:dyDescent="0.25">
      <c r="A32016" s="59" t="str">
        <f t="shared" si="500"/>
        <v/>
      </c>
    </row>
    <row r="32017" spans="1:1" ht="18" customHeight="1" x14ac:dyDescent="0.25">
      <c r="A32017" s="59" t="str">
        <f t="shared" si="500"/>
        <v/>
      </c>
    </row>
    <row r="32018" spans="1:1" ht="18" customHeight="1" x14ac:dyDescent="0.25">
      <c r="A32018" s="59" t="str">
        <f t="shared" si="500"/>
        <v/>
      </c>
    </row>
    <row r="32019" spans="1:1" ht="18" customHeight="1" x14ac:dyDescent="0.25">
      <c r="A32019" s="59" t="str">
        <f t="shared" si="500"/>
        <v/>
      </c>
    </row>
    <row r="32020" spans="1:1" ht="18" customHeight="1" x14ac:dyDescent="0.25">
      <c r="A32020" s="59" t="str">
        <f t="shared" si="500"/>
        <v/>
      </c>
    </row>
    <row r="32021" spans="1:1" ht="18" customHeight="1" x14ac:dyDescent="0.25">
      <c r="A32021" s="59" t="str">
        <f t="shared" si="500"/>
        <v/>
      </c>
    </row>
    <row r="32022" spans="1:1" ht="18" customHeight="1" x14ac:dyDescent="0.25">
      <c r="A32022" s="59" t="str">
        <f t="shared" si="500"/>
        <v/>
      </c>
    </row>
    <row r="32023" spans="1:1" ht="18" customHeight="1" x14ac:dyDescent="0.25">
      <c r="A32023" s="59" t="str">
        <f t="shared" si="500"/>
        <v/>
      </c>
    </row>
    <row r="32024" spans="1:1" ht="18" customHeight="1" x14ac:dyDescent="0.25">
      <c r="A32024" s="59" t="str">
        <f t="shared" si="500"/>
        <v/>
      </c>
    </row>
    <row r="32025" spans="1:1" ht="18" customHeight="1" x14ac:dyDescent="0.25">
      <c r="A32025" s="59" t="str">
        <f t="shared" si="500"/>
        <v/>
      </c>
    </row>
    <row r="32026" spans="1:1" ht="18" customHeight="1" x14ac:dyDescent="0.25">
      <c r="A32026" s="59" t="str">
        <f t="shared" si="500"/>
        <v/>
      </c>
    </row>
    <row r="32027" spans="1:1" ht="18" customHeight="1" x14ac:dyDescent="0.25">
      <c r="A32027" s="59" t="str">
        <f t="shared" si="500"/>
        <v/>
      </c>
    </row>
    <row r="32028" spans="1:1" ht="18" customHeight="1" x14ac:dyDescent="0.25">
      <c r="A32028" s="59" t="str">
        <f t="shared" si="500"/>
        <v/>
      </c>
    </row>
    <row r="32029" spans="1:1" ht="18" customHeight="1" x14ac:dyDescent="0.25">
      <c r="A32029" s="59" t="str">
        <f t="shared" si="500"/>
        <v/>
      </c>
    </row>
    <row r="32030" spans="1:1" ht="18" customHeight="1" x14ac:dyDescent="0.25">
      <c r="A32030" s="59" t="str">
        <f t="shared" si="500"/>
        <v/>
      </c>
    </row>
    <row r="32031" spans="1:1" ht="18" customHeight="1" x14ac:dyDescent="0.25">
      <c r="A32031" s="59" t="str">
        <f t="shared" si="500"/>
        <v/>
      </c>
    </row>
    <row r="32032" spans="1:1" ht="18" customHeight="1" x14ac:dyDescent="0.25">
      <c r="A32032" s="59" t="str">
        <f t="shared" si="500"/>
        <v/>
      </c>
    </row>
    <row r="32033" spans="1:1" ht="18" customHeight="1" x14ac:dyDescent="0.25">
      <c r="A32033" s="59" t="str">
        <f t="shared" si="500"/>
        <v/>
      </c>
    </row>
    <row r="32034" spans="1:1" ht="18" customHeight="1" x14ac:dyDescent="0.25">
      <c r="A32034" s="59" t="str">
        <f t="shared" si="500"/>
        <v/>
      </c>
    </row>
    <row r="32035" spans="1:1" ht="18" customHeight="1" x14ac:dyDescent="0.25">
      <c r="A32035" s="59" t="str">
        <f t="shared" si="500"/>
        <v/>
      </c>
    </row>
    <row r="32036" spans="1:1" ht="18" customHeight="1" x14ac:dyDescent="0.25">
      <c r="A32036" s="59" t="str">
        <f t="shared" si="500"/>
        <v/>
      </c>
    </row>
    <row r="32037" spans="1:1" ht="18" customHeight="1" x14ac:dyDescent="0.25">
      <c r="A32037" s="59" t="str">
        <f t="shared" si="500"/>
        <v/>
      </c>
    </row>
    <row r="32038" spans="1:1" ht="18" customHeight="1" x14ac:dyDescent="0.25">
      <c r="A32038" s="59" t="str">
        <f t="shared" si="500"/>
        <v/>
      </c>
    </row>
    <row r="32039" spans="1:1" ht="18" customHeight="1" x14ac:dyDescent="0.25">
      <c r="A32039" s="59" t="str">
        <f t="shared" si="500"/>
        <v/>
      </c>
    </row>
    <row r="32040" spans="1:1" ht="18" customHeight="1" x14ac:dyDescent="0.25">
      <c r="A32040" s="59" t="str">
        <f t="shared" si="500"/>
        <v/>
      </c>
    </row>
    <row r="32041" spans="1:1" ht="18" customHeight="1" x14ac:dyDescent="0.25">
      <c r="A32041" s="59" t="str">
        <f t="shared" si="500"/>
        <v/>
      </c>
    </row>
    <row r="32042" spans="1:1" ht="18" customHeight="1" x14ac:dyDescent="0.25">
      <c r="A32042" s="59" t="str">
        <f t="shared" si="500"/>
        <v/>
      </c>
    </row>
    <row r="32043" spans="1:1" ht="18" customHeight="1" x14ac:dyDescent="0.25">
      <c r="A32043" s="59" t="str">
        <f t="shared" si="500"/>
        <v/>
      </c>
    </row>
    <row r="32044" spans="1:1" ht="18" customHeight="1" x14ac:dyDescent="0.25">
      <c r="A32044" s="59" t="str">
        <f t="shared" si="500"/>
        <v/>
      </c>
    </row>
    <row r="32045" spans="1:1" ht="18" customHeight="1" x14ac:dyDescent="0.25">
      <c r="A32045" s="59" t="str">
        <f t="shared" si="500"/>
        <v/>
      </c>
    </row>
    <row r="32046" spans="1:1" ht="18" customHeight="1" x14ac:dyDescent="0.25">
      <c r="A32046" s="59" t="str">
        <f t="shared" ref="A32046:A32109" si="501">IF(B32046&lt;&gt;"",DATE(2020,INT((ROW(A32044)-1)/78)+1,1),"")</f>
        <v/>
      </c>
    </row>
    <row r="32047" spans="1:1" ht="18" customHeight="1" x14ac:dyDescent="0.25">
      <c r="A32047" s="59" t="str">
        <f t="shared" si="501"/>
        <v/>
      </c>
    </row>
    <row r="32048" spans="1:1" ht="18" customHeight="1" x14ac:dyDescent="0.25">
      <c r="A32048" s="59" t="str">
        <f t="shared" si="501"/>
        <v/>
      </c>
    </row>
    <row r="32049" spans="1:1" ht="18" customHeight="1" x14ac:dyDescent="0.25">
      <c r="A32049" s="59" t="str">
        <f t="shared" si="501"/>
        <v/>
      </c>
    </row>
    <row r="32050" spans="1:1" ht="18" customHeight="1" x14ac:dyDescent="0.25">
      <c r="A32050" s="59" t="str">
        <f t="shared" si="501"/>
        <v/>
      </c>
    </row>
    <row r="32051" spans="1:1" ht="18" customHeight="1" x14ac:dyDescent="0.25">
      <c r="A32051" s="59" t="str">
        <f t="shared" si="501"/>
        <v/>
      </c>
    </row>
    <row r="32052" spans="1:1" ht="18" customHeight="1" x14ac:dyDescent="0.25">
      <c r="A32052" s="59" t="str">
        <f t="shared" si="501"/>
        <v/>
      </c>
    </row>
    <row r="32053" spans="1:1" ht="18" customHeight="1" x14ac:dyDescent="0.25">
      <c r="A32053" s="59" t="str">
        <f t="shared" si="501"/>
        <v/>
      </c>
    </row>
    <row r="32054" spans="1:1" ht="18" customHeight="1" x14ac:dyDescent="0.25">
      <c r="A32054" s="59" t="str">
        <f t="shared" si="501"/>
        <v/>
      </c>
    </row>
    <row r="32055" spans="1:1" ht="18" customHeight="1" x14ac:dyDescent="0.25">
      <c r="A32055" s="59" t="str">
        <f t="shared" si="501"/>
        <v/>
      </c>
    </row>
    <row r="32056" spans="1:1" ht="18" customHeight="1" x14ac:dyDescent="0.25">
      <c r="A32056" s="59" t="str">
        <f t="shared" si="501"/>
        <v/>
      </c>
    </row>
    <row r="32057" spans="1:1" ht="18" customHeight="1" x14ac:dyDescent="0.25">
      <c r="A32057" s="59" t="str">
        <f t="shared" si="501"/>
        <v/>
      </c>
    </row>
    <row r="32058" spans="1:1" ht="18" customHeight="1" x14ac:dyDescent="0.25">
      <c r="A32058" s="59" t="str">
        <f t="shared" si="501"/>
        <v/>
      </c>
    </row>
    <row r="32059" spans="1:1" ht="18" customHeight="1" x14ac:dyDescent="0.25">
      <c r="A32059" s="59" t="str">
        <f t="shared" si="501"/>
        <v/>
      </c>
    </row>
    <row r="32060" spans="1:1" ht="18" customHeight="1" x14ac:dyDescent="0.25">
      <c r="A32060" s="59" t="str">
        <f t="shared" si="501"/>
        <v/>
      </c>
    </row>
    <row r="32061" spans="1:1" ht="18" customHeight="1" x14ac:dyDescent="0.25">
      <c r="A32061" s="59" t="str">
        <f t="shared" si="501"/>
        <v/>
      </c>
    </row>
    <row r="32062" spans="1:1" ht="18" customHeight="1" x14ac:dyDescent="0.25">
      <c r="A32062" s="59" t="str">
        <f t="shared" si="501"/>
        <v/>
      </c>
    </row>
    <row r="32063" spans="1:1" ht="18" customHeight="1" x14ac:dyDescent="0.25">
      <c r="A32063" s="59" t="str">
        <f t="shared" si="501"/>
        <v/>
      </c>
    </row>
    <row r="32064" spans="1:1" ht="18" customHeight="1" x14ac:dyDescent="0.25">
      <c r="A32064" s="59" t="str">
        <f t="shared" si="501"/>
        <v/>
      </c>
    </row>
    <row r="32065" spans="1:1" ht="18" customHeight="1" x14ac:dyDescent="0.25">
      <c r="A32065" s="59" t="str">
        <f t="shared" si="501"/>
        <v/>
      </c>
    </row>
    <row r="32066" spans="1:1" ht="18" customHeight="1" x14ac:dyDescent="0.25">
      <c r="A32066" s="59" t="str">
        <f t="shared" si="501"/>
        <v/>
      </c>
    </row>
    <row r="32067" spans="1:1" ht="18" customHeight="1" x14ac:dyDescent="0.25">
      <c r="A32067" s="59" t="str">
        <f t="shared" si="501"/>
        <v/>
      </c>
    </row>
    <row r="32068" spans="1:1" ht="18" customHeight="1" x14ac:dyDescent="0.25">
      <c r="A32068" s="59" t="str">
        <f t="shared" si="501"/>
        <v/>
      </c>
    </row>
    <row r="32069" spans="1:1" ht="18" customHeight="1" x14ac:dyDescent="0.25">
      <c r="A32069" s="59" t="str">
        <f t="shared" si="501"/>
        <v/>
      </c>
    </row>
    <row r="32070" spans="1:1" ht="18" customHeight="1" x14ac:dyDescent="0.25">
      <c r="A32070" s="59" t="str">
        <f t="shared" si="501"/>
        <v/>
      </c>
    </row>
    <row r="32071" spans="1:1" ht="18" customHeight="1" x14ac:dyDescent="0.25">
      <c r="A32071" s="59" t="str">
        <f t="shared" si="501"/>
        <v/>
      </c>
    </row>
    <row r="32072" spans="1:1" ht="18" customHeight="1" x14ac:dyDescent="0.25">
      <c r="A32072" s="59" t="str">
        <f t="shared" si="501"/>
        <v/>
      </c>
    </row>
    <row r="32073" spans="1:1" ht="18" customHeight="1" x14ac:dyDescent="0.25">
      <c r="A32073" s="59" t="str">
        <f t="shared" si="501"/>
        <v/>
      </c>
    </row>
    <row r="32074" spans="1:1" ht="18" customHeight="1" x14ac:dyDescent="0.25">
      <c r="A32074" s="59" t="str">
        <f t="shared" si="501"/>
        <v/>
      </c>
    </row>
    <row r="32075" spans="1:1" ht="18" customHeight="1" x14ac:dyDescent="0.25">
      <c r="A32075" s="59" t="str">
        <f t="shared" si="501"/>
        <v/>
      </c>
    </row>
    <row r="32076" spans="1:1" ht="18" customHeight="1" x14ac:dyDescent="0.25">
      <c r="A32076" s="59" t="str">
        <f t="shared" si="501"/>
        <v/>
      </c>
    </row>
    <row r="32077" spans="1:1" ht="18" customHeight="1" x14ac:dyDescent="0.25">
      <c r="A32077" s="59" t="str">
        <f t="shared" si="501"/>
        <v/>
      </c>
    </row>
    <row r="32078" spans="1:1" ht="18" customHeight="1" x14ac:dyDescent="0.25">
      <c r="A32078" s="59" t="str">
        <f t="shared" si="501"/>
        <v/>
      </c>
    </row>
    <row r="32079" spans="1:1" ht="18" customHeight="1" x14ac:dyDescent="0.25">
      <c r="A32079" s="59" t="str">
        <f t="shared" si="501"/>
        <v/>
      </c>
    </row>
    <row r="32080" spans="1:1" ht="18" customHeight="1" x14ac:dyDescent="0.25">
      <c r="A32080" s="59" t="str">
        <f t="shared" si="501"/>
        <v/>
      </c>
    </row>
    <row r="32081" spans="1:1" ht="18" customHeight="1" x14ac:dyDescent="0.25">
      <c r="A32081" s="59" t="str">
        <f t="shared" si="501"/>
        <v/>
      </c>
    </row>
    <row r="32082" spans="1:1" ht="18" customHeight="1" x14ac:dyDescent="0.25">
      <c r="A32082" s="59" t="str">
        <f t="shared" si="501"/>
        <v/>
      </c>
    </row>
    <row r="32083" spans="1:1" ht="18" customHeight="1" x14ac:dyDescent="0.25">
      <c r="A32083" s="59" t="str">
        <f t="shared" si="501"/>
        <v/>
      </c>
    </row>
    <row r="32084" spans="1:1" ht="18" customHeight="1" x14ac:dyDescent="0.25">
      <c r="A32084" s="59" t="str">
        <f t="shared" si="501"/>
        <v/>
      </c>
    </row>
    <row r="32085" spans="1:1" ht="18" customHeight="1" x14ac:dyDescent="0.25">
      <c r="A32085" s="59" t="str">
        <f t="shared" si="501"/>
        <v/>
      </c>
    </row>
    <row r="32086" spans="1:1" ht="18" customHeight="1" x14ac:dyDescent="0.25">
      <c r="A32086" s="59" t="str">
        <f t="shared" si="501"/>
        <v/>
      </c>
    </row>
    <row r="32087" spans="1:1" ht="18" customHeight="1" x14ac:dyDescent="0.25">
      <c r="A32087" s="59" t="str">
        <f t="shared" si="501"/>
        <v/>
      </c>
    </row>
    <row r="32088" spans="1:1" ht="18" customHeight="1" x14ac:dyDescent="0.25">
      <c r="A32088" s="59" t="str">
        <f t="shared" si="501"/>
        <v/>
      </c>
    </row>
    <row r="32089" spans="1:1" ht="18" customHeight="1" x14ac:dyDescent="0.25">
      <c r="A32089" s="59" t="str">
        <f t="shared" si="501"/>
        <v/>
      </c>
    </row>
    <row r="32090" spans="1:1" ht="18" customHeight="1" x14ac:dyDescent="0.25">
      <c r="A32090" s="59" t="str">
        <f t="shared" si="501"/>
        <v/>
      </c>
    </row>
    <row r="32091" spans="1:1" ht="18" customHeight="1" x14ac:dyDescent="0.25">
      <c r="A32091" s="59" t="str">
        <f t="shared" si="501"/>
        <v/>
      </c>
    </row>
    <row r="32092" spans="1:1" ht="18" customHeight="1" x14ac:dyDescent="0.25">
      <c r="A32092" s="59" t="str">
        <f t="shared" si="501"/>
        <v/>
      </c>
    </row>
    <row r="32093" spans="1:1" ht="18" customHeight="1" x14ac:dyDescent="0.25">
      <c r="A32093" s="59" t="str">
        <f t="shared" si="501"/>
        <v/>
      </c>
    </row>
    <row r="32094" spans="1:1" ht="18" customHeight="1" x14ac:dyDescent="0.25">
      <c r="A32094" s="59" t="str">
        <f t="shared" si="501"/>
        <v/>
      </c>
    </row>
    <row r="32095" spans="1:1" ht="18" customHeight="1" x14ac:dyDescent="0.25">
      <c r="A32095" s="59" t="str">
        <f t="shared" si="501"/>
        <v/>
      </c>
    </row>
    <row r="32096" spans="1:1" ht="18" customHeight="1" x14ac:dyDescent="0.25">
      <c r="A32096" s="59" t="str">
        <f t="shared" si="501"/>
        <v/>
      </c>
    </row>
    <row r="32097" spans="1:1" ht="18" customHeight="1" x14ac:dyDescent="0.25">
      <c r="A32097" s="59" t="str">
        <f t="shared" si="501"/>
        <v/>
      </c>
    </row>
    <row r="32098" spans="1:1" ht="18" customHeight="1" x14ac:dyDescent="0.25">
      <c r="A32098" s="59" t="str">
        <f t="shared" si="501"/>
        <v/>
      </c>
    </row>
    <row r="32099" spans="1:1" ht="18" customHeight="1" x14ac:dyDescent="0.25">
      <c r="A32099" s="59" t="str">
        <f t="shared" si="501"/>
        <v/>
      </c>
    </row>
    <row r="32100" spans="1:1" ht="18" customHeight="1" x14ac:dyDescent="0.25">
      <c r="A32100" s="59" t="str">
        <f t="shared" si="501"/>
        <v/>
      </c>
    </row>
    <row r="32101" spans="1:1" ht="18" customHeight="1" x14ac:dyDescent="0.25">
      <c r="A32101" s="59" t="str">
        <f t="shared" si="501"/>
        <v/>
      </c>
    </row>
    <row r="32102" spans="1:1" ht="18" customHeight="1" x14ac:dyDescent="0.25">
      <c r="A32102" s="59" t="str">
        <f t="shared" si="501"/>
        <v/>
      </c>
    </row>
    <row r="32103" spans="1:1" ht="18" customHeight="1" x14ac:dyDescent="0.25">
      <c r="A32103" s="59" t="str">
        <f t="shared" si="501"/>
        <v/>
      </c>
    </row>
    <row r="32104" spans="1:1" ht="18" customHeight="1" x14ac:dyDescent="0.25">
      <c r="A32104" s="59" t="str">
        <f t="shared" si="501"/>
        <v/>
      </c>
    </row>
    <row r="32105" spans="1:1" ht="18" customHeight="1" x14ac:dyDescent="0.25">
      <c r="A32105" s="59" t="str">
        <f t="shared" si="501"/>
        <v/>
      </c>
    </row>
    <row r="32106" spans="1:1" ht="18" customHeight="1" x14ac:dyDescent="0.25">
      <c r="A32106" s="59" t="str">
        <f t="shared" si="501"/>
        <v/>
      </c>
    </row>
    <row r="32107" spans="1:1" ht="18" customHeight="1" x14ac:dyDescent="0.25">
      <c r="A32107" s="59" t="str">
        <f t="shared" si="501"/>
        <v/>
      </c>
    </row>
    <row r="32108" spans="1:1" ht="18" customHeight="1" x14ac:dyDescent="0.25">
      <c r="A32108" s="59" t="str">
        <f t="shared" si="501"/>
        <v/>
      </c>
    </row>
    <row r="32109" spans="1:1" ht="18" customHeight="1" x14ac:dyDescent="0.25">
      <c r="A32109" s="59" t="str">
        <f t="shared" si="501"/>
        <v/>
      </c>
    </row>
    <row r="32110" spans="1:1" ht="18" customHeight="1" x14ac:dyDescent="0.25">
      <c r="A32110" s="59" t="str">
        <f t="shared" ref="A32110:A32173" si="502">IF(B32110&lt;&gt;"",DATE(2020,INT((ROW(A32108)-1)/78)+1,1),"")</f>
        <v/>
      </c>
    </row>
    <row r="32111" spans="1:1" ht="18" customHeight="1" x14ac:dyDescent="0.25">
      <c r="A32111" s="59" t="str">
        <f t="shared" si="502"/>
        <v/>
      </c>
    </row>
    <row r="32112" spans="1:1" ht="18" customHeight="1" x14ac:dyDescent="0.25">
      <c r="A32112" s="59" t="str">
        <f t="shared" si="502"/>
        <v/>
      </c>
    </row>
    <row r="32113" spans="1:1" ht="18" customHeight="1" x14ac:dyDescent="0.25">
      <c r="A32113" s="59" t="str">
        <f t="shared" si="502"/>
        <v/>
      </c>
    </row>
    <row r="32114" spans="1:1" ht="18" customHeight="1" x14ac:dyDescent="0.25">
      <c r="A32114" s="59" t="str">
        <f t="shared" si="502"/>
        <v/>
      </c>
    </row>
    <row r="32115" spans="1:1" ht="18" customHeight="1" x14ac:dyDescent="0.25">
      <c r="A32115" s="59" t="str">
        <f t="shared" si="502"/>
        <v/>
      </c>
    </row>
    <row r="32116" spans="1:1" ht="18" customHeight="1" x14ac:dyDescent="0.25">
      <c r="A32116" s="59" t="str">
        <f t="shared" si="502"/>
        <v/>
      </c>
    </row>
    <row r="32117" spans="1:1" ht="18" customHeight="1" x14ac:dyDescent="0.25">
      <c r="A32117" s="59" t="str">
        <f t="shared" si="502"/>
        <v/>
      </c>
    </row>
    <row r="32118" spans="1:1" ht="18" customHeight="1" x14ac:dyDescent="0.25">
      <c r="A32118" s="59" t="str">
        <f t="shared" si="502"/>
        <v/>
      </c>
    </row>
    <row r="32119" spans="1:1" ht="18" customHeight="1" x14ac:dyDescent="0.25">
      <c r="A32119" s="59" t="str">
        <f t="shared" si="502"/>
        <v/>
      </c>
    </row>
    <row r="32120" spans="1:1" ht="18" customHeight="1" x14ac:dyDescent="0.25">
      <c r="A32120" s="59" t="str">
        <f t="shared" si="502"/>
        <v/>
      </c>
    </row>
    <row r="32121" spans="1:1" ht="18" customHeight="1" x14ac:dyDescent="0.25">
      <c r="A32121" s="59" t="str">
        <f t="shared" si="502"/>
        <v/>
      </c>
    </row>
    <row r="32122" spans="1:1" ht="18" customHeight="1" x14ac:dyDescent="0.25">
      <c r="A32122" s="59" t="str">
        <f t="shared" si="502"/>
        <v/>
      </c>
    </row>
    <row r="32123" spans="1:1" ht="18" customHeight="1" x14ac:dyDescent="0.25">
      <c r="A32123" s="59" t="str">
        <f t="shared" si="502"/>
        <v/>
      </c>
    </row>
    <row r="32124" spans="1:1" ht="18" customHeight="1" x14ac:dyDescent="0.25">
      <c r="A32124" s="59" t="str">
        <f t="shared" si="502"/>
        <v/>
      </c>
    </row>
    <row r="32125" spans="1:1" ht="18" customHeight="1" x14ac:dyDescent="0.25">
      <c r="A32125" s="59" t="str">
        <f t="shared" si="502"/>
        <v/>
      </c>
    </row>
    <row r="32126" spans="1:1" ht="18" customHeight="1" x14ac:dyDescent="0.25">
      <c r="A32126" s="59" t="str">
        <f t="shared" si="502"/>
        <v/>
      </c>
    </row>
    <row r="32127" spans="1:1" ht="18" customHeight="1" x14ac:dyDescent="0.25">
      <c r="A32127" s="59" t="str">
        <f t="shared" si="502"/>
        <v/>
      </c>
    </row>
    <row r="32128" spans="1:1" ht="18" customHeight="1" x14ac:dyDescent="0.25">
      <c r="A32128" s="59" t="str">
        <f t="shared" si="502"/>
        <v/>
      </c>
    </row>
    <row r="32129" spans="1:1" ht="18" customHeight="1" x14ac:dyDescent="0.25">
      <c r="A32129" s="59" t="str">
        <f t="shared" si="502"/>
        <v/>
      </c>
    </row>
    <row r="32130" spans="1:1" ht="18" customHeight="1" x14ac:dyDescent="0.25">
      <c r="A32130" s="59" t="str">
        <f t="shared" si="502"/>
        <v/>
      </c>
    </row>
    <row r="32131" spans="1:1" ht="18" customHeight="1" x14ac:dyDescent="0.25">
      <c r="A32131" s="59" t="str">
        <f t="shared" si="502"/>
        <v/>
      </c>
    </row>
    <row r="32132" spans="1:1" ht="18" customHeight="1" x14ac:dyDescent="0.25">
      <c r="A32132" s="59" t="str">
        <f t="shared" si="502"/>
        <v/>
      </c>
    </row>
    <row r="32133" spans="1:1" ht="18" customHeight="1" x14ac:dyDescent="0.25">
      <c r="A32133" s="59" t="str">
        <f t="shared" si="502"/>
        <v/>
      </c>
    </row>
    <row r="32134" spans="1:1" ht="18" customHeight="1" x14ac:dyDescent="0.25">
      <c r="A32134" s="59" t="str">
        <f t="shared" si="502"/>
        <v/>
      </c>
    </row>
    <row r="32135" spans="1:1" ht="18" customHeight="1" x14ac:dyDescent="0.25">
      <c r="A32135" s="59" t="str">
        <f t="shared" si="502"/>
        <v/>
      </c>
    </row>
    <row r="32136" spans="1:1" ht="18" customHeight="1" x14ac:dyDescent="0.25">
      <c r="A32136" s="59" t="str">
        <f t="shared" si="502"/>
        <v/>
      </c>
    </row>
    <row r="32137" spans="1:1" ht="18" customHeight="1" x14ac:dyDescent="0.25">
      <c r="A32137" s="59" t="str">
        <f t="shared" si="502"/>
        <v/>
      </c>
    </row>
    <row r="32138" spans="1:1" ht="18" customHeight="1" x14ac:dyDescent="0.25">
      <c r="A32138" s="59" t="str">
        <f t="shared" si="502"/>
        <v/>
      </c>
    </row>
    <row r="32139" spans="1:1" ht="18" customHeight="1" x14ac:dyDescent="0.25">
      <c r="A32139" s="59" t="str">
        <f t="shared" si="502"/>
        <v/>
      </c>
    </row>
    <row r="32140" spans="1:1" ht="18" customHeight="1" x14ac:dyDescent="0.25">
      <c r="A32140" s="59" t="str">
        <f t="shared" si="502"/>
        <v/>
      </c>
    </row>
    <row r="32141" spans="1:1" ht="18" customHeight="1" x14ac:dyDescent="0.25">
      <c r="A32141" s="59" t="str">
        <f t="shared" si="502"/>
        <v/>
      </c>
    </row>
    <row r="32142" spans="1:1" ht="18" customHeight="1" x14ac:dyDescent="0.25">
      <c r="A32142" s="59" t="str">
        <f t="shared" si="502"/>
        <v/>
      </c>
    </row>
    <row r="32143" spans="1:1" ht="18" customHeight="1" x14ac:dyDescent="0.25">
      <c r="A32143" s="59" t="str">
        <f t="shared" si="502"/>
        <v/>
      </c>
    </row>
    <row r="32144" spans="1:1" ht="18" customHeight="1" x14ac:dyDescent="0.25">
      <c r="A32144" s="59" t="str">
        <f t="shared" si="502"/>
        <v/>
      </c>
    </row>
    <row r="32145" spans="1:1" ht="18" customHeight="1" x14ac:dyDescent="0.25">
      <c r="A32145" s="59" t="str">
        <f t="shared" si="502"/>
        <v/>
      </c>
    </row>
    <row r="32146" spans="1:1" ht="18" customHeight="1" x14ac:dyDescent="0.25">
      <c r="A32146" s="59" t="str">
        <f t="shared" si="502"/>
        <v/>
      </c>
    </row>
    <row r="32147" spans="1:1" ht="18" customHeight="1" x14ac:dyDescent="0.25">
      <c r="A32147" s="59" t="str">
        <f t="shared" si="502"/>
        <v/>
      </c>
    </row>
    <row r="32148" spans="1:1" ht="18" customHeight="1" x14ac:dyDescent="0.25">
      <c r="A32148" s="59" t="str">
        <f t="shared" si="502"/>
        <v/>
      </c>
    </row>
    <row r="32149" spans="1:1" ht="18" customHeight="1" x14ac:dyDescent="0.25">
      <c r="A32149" s="59" t="str">
        <f t="shared" si="502"/>
        <v/>
      </c>
    </row>
    <row r="32150" spans="1:1" ht="18" customHeight="1" x14ac:dyDescent="0.25">
      <c r="A32150" s="59" t="str">
        <f t="shared" si="502"/>
        <v/>
      </c>
    </row>
    <row r="32151" spans="1:1" ht="18" customHeight="1" x14ac:dyDescent="0.25">
      <c r="A32151" s="59" t="str">
        <f t="shared" si="502"/>
        <v/>
      </c>
    </row>
    <row r="32152" spans="1:1" ht="18" customHeight="1" x14ac:dyDescent="0.25">
      <c r="A32152" s="59" t="str">
        <f t="shared" si="502"/>
        <v/>
      </c>
    </row>
    <row r="32153" spans="1:1" ht="18" customHeight="1" x14ac:dyDescent="0.25">
      <c r="A32153" s="59" t="str">
        <f t="shared" si="502"/>
        <v/>
      </c>
    </row>
    <row r="32154" spans="1:1" ht="18" customHeight="1" x14ac:dyDescent="0.25">
      <c r="A32154" s="59" t="str">
        <f t="shared" si="502"/>
        <v/>
      </c>
    </row>
    <row r="32155" spans="1:1" ht="18" customHeight="1" x14ac:dyDescent="0.25">
      <c r="A32155" s="59" t="str">
        <f t="shared" si="502"/>
        <v/>
      </c>
    </row>
    <row r="32156" spans="1:1" ht="18" customHeight="1" x14ac:dyDescent="0.25">
      <c r="A32156" s="59" t="str">
        <f t="shared" si="502"/>
        <v/>
      </c>
    </row>
    <row r="32157" spans="1:1" ht="18" customHeight="1" x14ac:dyDescent="0.25">
      <c r="A32157" s="59" t="str">
        <f t="shared" si="502"/>
        <v/>
      </c>
    </row>
    <row r="32158" spans="1:1" ht="18" customHeight="1" x14ac:dyDescent="0.25">
      <c r="A32158" s="59" t="str">
        <f t="shared" si="502"/>
        <v/>
      </c>
    </row>
    <row r="32159" spans="1:1" ht="18" customHeight="1" x14ac:dyDescent="0.25">
      <c r="A32159" s="59" t="str">
        <f t="shared" si="502"/>
        <v/>
      </c>
    </row>
    <row r="32160" spans="1:1" ht="18" customHeight="1" x14ac:dyDescent="0.25">
      <c r="A32160" s="59" t="str">
        <f t="shared" si="502"/>
        <v/>
      </c>
    </row>
    <row r="32161" spans="1:1" ht="18" customHeight="1" x14ac:dyDescent="0.25">
      <c r="A32161" s="59" t="str">
        <f t="shared" si="502"/>
        <v/>
      </c>
    </row>
    <row r="32162" spans="1:1" ht="18" customHeight="1" x14ac:dyDescent="0.25">
      <c r="A32162" s="59" t="str">
        <f t="shared" si="502"/>
        <v/>
      </c>
    </row>
    <row r="32163" spans="1:1" ht="18" customHeight="1" x14ac:dyDescent="0.25">
      <c r="A32163" s="59" t="str">
        <f t="shared" si="502"/>
        <v/>
      </c>
    </row>
    <row r="32164" spans="1:1" ht="18" customHeight="1" x14ac:dyDescent="0.25">
      <c r="A32164" s="59" t="str">
        <f t="shared" si="502"/>
        <v/>
      </c>
    </row>
    <row r="32165" spans="1:1" ht="18" customHeight="1" x14ac:dyDescent="0.25">
      <c r="A32165" s="59" t="str">
        <f t="shared" si="502"/>
        <v/>
      </c>
    </row>
    <row r="32166" spans="1:1" ht="18" customHeight="1" x14ac:dyDescent="0.25">
      <c r="A32166" s="59" t="str">
        <f t="shared" si="502"/>
        <v/>
      </c>
    </row>
    <row r="32167" spans="1:1" ht="18" customHeight="1" x14ac:dyDescent="0.25">
      <c r="A32167" s="59" t="str">
        <f t="shared" si="502"/>
        <v/>
      </c>
    </row>
    <row r="32168" spans="1:1" ht="18" customHeight="1" x14ac:dyDescent="0.25">
      <c r="A32168" s="59" t="str">
        <f t="shared" si="502"/>
        <v/>
      </c>
    </row>
    <row r="32169" spans="1:1" ht="18" customHeight="1" x14ac:dyDescent="0.25">
      <c r="A32169" s="59" t="str">
        <f t="shared" si="502"/>
        <v/>
      </c>
    </row>
    <row r="32170" spans="1:1" ht="18" customHeight="1" x14ac:dyDescent="0.25">
      <c r="A32170" s="59" t="str">
        <f t="shared" si="502"/>
        <v/>
      </c>
    </row>
    <row r="32171" spans="1:1" ht="18" customHeight="1" x14ac:dyDescent="0.25">
      <c r="A32171" s="59" t="str">
        <f t="shared" si="502"/>
        <v/>
      </c>
    </row>
    <row r="32172" spans="1:1" ht="18" customHeight="1" x14ac:dyDescent="0.25">
      <c r="A32172" s="59" t="str">
        <f t="shared" si="502"/>
        <v/>
      </c>
    </row>
    <row r="32173" spans="1:1" ht="18" customHeight="1" x14ac:dyDescent="0.25">
      <c r="A32173" s="59" t="str">
        <f t="shared" si="502"/>
        <v/>
      </c>
    </row>
    <row r="32174" spans="1:1" ht="18" customHeight="1" x14ac:dyDescent="0.25">
      <c r="A32174" s="59" t="str">
        <f t="shared" ref="A32174:A32237" si="503">IF(B32174&lt;&gt;"",DATE(2020,INT((ROW(A32172)-1)/78)+1,1),"")</f>
        <v/>
      </c>
    </row>
    <row r="32175" spans="1:1" ht="18" customHeight="1" x14ac:dyDescent="0.25">
      <c r="A32175" s="59" t="str">
        <f t="shared" si="503"/>
        <v/>
      </c>
    </row>
    <row r="32176" spans="1:1" ht="18" customHeight="1" x14ac:dyDescent="0.25">
      <c r="A32176" s="59" t="str">
        <f t="shared" si="503"/>
        <v/>
      </c>
    </row>
    <row r="32177" spans="1:1" ht="18" customHeight="1" x14ac:dyDescent="0.25">
      <c r="A32177" s="59" t="str">
        <f t="shared" si="503"/>
        <v/>
      </c>
    </row>
    <row r="32178" spans="1:1" ht="18" customHeight="1" x14ac:dyDescent="0.25">
      <c r="A32178" s="59" t="str">
        <f t="shared" si="503"/>
        <v/>
      </c>
    </row>
    <row r="32179" spans="1:1" ht="18" customHeight="1" x14ac:dyDescent="0.25">
      <c r="A32179" s="59" t="str">
        <f t="shared" si="503"/>
        <v/>
      </c>
    </row>
    <row r="32180" spans="1:1" ht="18" customHeight="1" x14ac:dyDescent="0.25">
      <c r="A32180" s="59" t="str">
        <f t="shared" si="503"/>
        <v/>
      </c>
    </row>
    <row r="32181" spans="1:1" ht="18" customHeight="1" x14ac:dyDescent="0.25">
      <c r="A32181" s="59" t="str">
        <f t="shared" si="503"/>
        <v/>
      </c>
    </row>
    <row r="32182" spans="1:1" ht="18" customHeight="1" x14ac:dyDescent="0.25">
      <c r="A32182" s="59" t="str">
        <f t="shared" si="503"/>
        <v/>
      </c>
    </row>
    <row r="32183" spans="1:1" ht="18" customHeight="1" x14ac:dyDescent="0.25">
      <c r="A32183" s="59" t="str">
        <f t="shared" si="503"/>
        <v/>
      </c>
    </row>
    <row r="32184" spans="1:1" ht="18" customHeight="1" x14ac:dyDescent="0.25">
      <c r="A32184" s="59" t="str">
        <f t="shared" si="503"/>
        <v/>
      </c>
    </row>
    <row r="32185" spans="1:1" ht="18" customHeight="1" x14ac:dyDescent="0.25">
      <c r="A32185" s="59" t="str">
        <f t="shared" si="503"/>
        <v/>
      </c>
    </row>
    <row r="32186" spans="1:1" ht="18" customHeight="1" x14ac:dyDescent="0.25">
      <c r="A32186" s="59" t="str">
        <f t="shared" si="503"/>
        <v/>
      </c>
    </row>
    <row r="32187" spans="1:1" ht="18" customHeight="1" x14ac:dyDescent="0.25">
      <c r="A32187" s="59" t="str">
        <f t="shared" si="503"/>
        <v/>
      </c>
    </row>
    <row r="32188" spans="1:1" ht="18" customHeight="1" x14ac:dyDescent="0.25">
      <c r="A32188" s="59" t="str">
        <f t="shared" si="503"/>
        <v/>
      </c>
    </row>
    <row r="32189" spans="1:1" ht="18" customHeight="1" x14ac:dyDescent="0.25">
      <c r="A32189" s="59" t="str">
        <f t="shared" si="503"/>
        <v/>
      </c>
    </row>
    <row r="32190" spans="1:1" ht="18" customHeight="1" x14ac:dyDescent="0.25">
      <c r="A32190" s="59" t="str">
        <f t="shared" si="503"/>
        <v/>
      </c>
    </row>
    <row r="32191" spans="1:1" ht="18" customHeight="1" x14ac:dyDescent="0.25">
      <c r="A32191" s="59" t="str">
        <f t="shared" si="503"/>
        <v/>
      </c>
    </row>
    <row r="32192" spans="1:1" ht="18" customHeight="1" x14ac:dyDescent="0.25">
      <c r="A32192" s="59" t="str">
        <f t="shared" si="503"/>
        <v/>
      </c>
    </row>
    <row r="32193" spans="1:1" ht="18" customHeight="1" x14ac:dyDescent="0.25">
      <c r="A32193" s="59" t="str">
        <f t="shared" si="503"/>
        <v/>
      </c>
    </row>
    <row r="32194" spans="1:1" ht="18" customHeight="1" x14ac:dyDescent="0.25">
      <c r="A32194" s="59" t="str">
        <f t="shared" si="503"/>
        <v/>
      </c>
    </row>
    <row r="32195" spans="1:1" ht="18" customHeight="1" x14ac:dyDescent="0.25">
      <c r="A32195" s="59" t="str">
        <f t="shared" si="503"/>
        <v/>
      </c>
    </row>
    <row r="32196" spans="1:1" ht="18" customHeight="1" x14ac:dyDescent="0.25">
      <c r="A32196" s="59" t="str">
        <f t="shared" si="503"/>
        <v/>
      </c>
    </row>
    <row r="32197" spans="1:1" ht="18" customHeight="1" x14ac:dyDescent="0.25">
      <c r="A32197" s="59" t="str">
        <f t="shared" si="503"/>
        <v/>
      </c>
    </row>
    <row r="32198" spans="1:1" ht="18" customHeight="1" x14ac:dyDescent="0.25">
      <c r="A32198" s="59" t="str">
        <f t="shared" si="503"/>
        <v/>
      </c>
    </row>
    <row r="32199" spans="1:1" ht="18" customHeight="1" x14ac:dyDescent="0.25">
      <c r="A32199" s="59" t="str">
        <f t="shared" si="503"/>
        <v/>
      </c>
    </row>
    <row r="32200" spans="1:1" ht="18" customHeight="1" x14ac:dyDescent="0.25">
      <c r="A32200" s="59" t="str">
        <f t="shared" si="503"/>
        <v/>
      </c>
    </row>
    <row r="32201" spans="1:1" ht="18" customHeight="1" x14ac:dyDescent="0.25">
      <c r="A32201" s="59" t="str">
        <f t="shared" si="503"/>
        <v/>
      </c>
    </row>
    <row r="32202" spans="1:1" ht="18" customHeight="1" x14ac:dyDescent="0.25">
      <c r="A32202" s="59" t="str">
        <f t="shared" si="503"/>
        <v/>
      </c>
    </row>
    <row r="32203" spans="1:1" ht="18" customHeight="1" x14ac:dyDescent="0.25">
      <c r="A32203" s="59" t="str">
        <f t="shared" si="503"/>
        <v/>
      </c>
    </row>
    <row r="32204" spans="1:1" ht="18" customHeight="1" x14ac:dyDescent="0.25">
      <c r="A32204" s="59" t="str">
        <f t="shared" si="503"/>
        <v/>
      </c>
    </row>
    <row r="32205" spans="1:1" ht="18" customHeight="1" x14ac:dyDescent="0.25">
      <c r="A32205" s="59" t="str">
        <f t="shared" si="503"/>
        <v/>
      </c>
    </row>
    <row r="32206" spans="1:1" ht="18" customHeight="1" x14ac:dyDescent="0.25">
      <c r="A32206" s="59" t="str">
        <f t="shared" si="503"/>
        <v/>
      </c>
    </row>
    <row r="32207" spans="1:1" ht="18" customHeight="1" x14ac:dyDescent="0.25">
      <c r="A32207" s="59" t="str">
        <f t="shared" si="503"/>
        <v/>
      </c>
    </row>
    <row r="32208" spans="1:1" ht="18" customHeight="1" x14ac:dyDescent="0.25">
      <c r="A32208" s="59" t="str">
        <f t="shared" si="503"/>
        <v/>
      </c>
    </row>
    <row r="32209" spans="1:1" ht="18" customHeight="1" x14ac:dyDescent="0.25">
      <c r="A32209" s="59" t="str">
        <f t="shared" si="503"/>
        <v/>
      </c>
    </row>
    <row r="32210" spans="1:1" ht="18" customHeight="1" x14ac:dyDescent="0.25">
      <c r="A32210" s="59" t="str">
        <f t="shared" si="503"/>
        <v/>
      </c>
    </row>
    <row r="32211" spans="1:1" ht="18" customHeight="1" x14ac:dyDescent="0.25">
      <c r="A32211" s="59" t="str">
        <f t="shared" si="503"/>
        <v/>
      </c>
    </row>
    <row r="32212" spans="1:1" ht="18" customHeight="1" x14ac:dyDescent="0.25">
      <c r="A32212" s="59" t="str">
        <f t="shared" si="503"/>
        <v/>
      </c>
    </row>
    <row r="32213" spans="1:1" ht="18" customHeight="1" x14ac:dyDescent="0.25">
      <c r="A32213" s="59" t="str">
        <f t="shared" si="503"/>
        <v/>
      </c>
    </row>
    <row r="32214" spans="1:1" ht="18" customHeight="1" x14ac:dyDescent="0.25">
      <c r="A32214" s="59" t="str">
        <f t="shared" si="503"/>
        <v/>
      </c>
    </row>
    <row r="32215" spans="1:1" ht="18" customHeight="1" x14ac:dyDescent="0.25">
      <c r="A32215" s="59" t="str">
        <f t="shared" si="503"/>
        <v/>
      </c>
    </row>
    <row r="32216" spans="1:1" ht="18" customHeight="1" x14ac:dyDescent="0.25">
      <c r="A32216" s="59" t="str">
        <f t="shared" si="503"/>
        <v/>
      </c>
    </row>
    <row r="32217" spans="1:1" ht="18" customHeight="1" x14ac:dyDescent="0.25">
      <c r="A32217" s="59" t="str">
        <f t="shared" si="503"/>
        <v/>
      </c>
    </row>
    <row r="32218" spans="1:1" ht="18" customHeight="1" x14ac:dyDescent="0.25">
      <c r="A32218" s="59" t="str">
        <f t="shared" si="503"/>
        <v/>
      </c>
    </row>
    <row r="32219" spans="1:1" ht="18" customHeight="1" x14ac:dyDescent="0.25">
      <c r="A32219" s="59" t="str">
        <f t="shared" si="503"/>
        <v/>
      </c>
    </row>
    <row r="32220" spans="1:1" ht="18" customHeight="1" x14ac:dyDescent="0.25">
      <c r="A32220" s="59" t="str">
        <f t="shared" si="503"/>
        <v/>
      </c>
    </row>
    <row r="32221" spans="1:1" ht="18" customHeight="1" x14ac:dyDescent="0.25">
      <c r="A32221" s="59" t="str">
        <f t="shared" si="503"/>
        <v/>
      </c>
    </row>
    <row r="32222" spans="1:1" ht="18" customHeight="1" x14ac:dyDescent="0.25">
      <c r="A32222" s="59" t="str">
        <f t="shared" si="503"/>
        <v/>
      </c>
    </row>
    <row r="32223" spans="1:1" ht="18" customHeight="1" x14ac:dyDescent="0.25">
      <c r="A32223" s="59" t="str">
        <f t="shared" si="503"/>
        <v/>
      </c>
    </row>
    <row r="32224" spans="1:1" ht="18" customHeight="1" x14ac:dyDescent="0.25">
      <c r="A32224" s="59" t="str">
        <f t="shared" si="503"/>
        <v/>
      </c>
    </row>
    <row r="32225" spans="1:1" ht="18" customHeight="1" x14ac:dyDescent="0.25">
      <c r="A32225" s="59" t="str">
        <f t="shared" si="503"/>
        <v/>
      </c>
    </row>
    <row r="32226" spans="1:1" ht="18" customHeight="1" x14ac:dyDescent="0.25">
      <c r="A32226" s="59" t="str">
        <f t="shared" si="503"/>
        <v/>
      </c>
    </row>
    <row r="32227" spans="1:1" ht="18" customHeight="1" x14ac:dyDescent="0.25">
      <c r="A32227" s="59" t="str">
        <f t="shared" si="503"/>
        <v/>
      </c>
    </row>
    <row r="32228" spans="1:1" ht="18" customHeight="1" x14ac:dyDescent="0.25">
      <c r="A32228" s="59" t="str">
        <f t="shared" si="503"/>
        <v/>
      </c>
    </row>
    <row r="32229" spans="1:1" ht="18" customHeight="1" x14ac:dyDescent="0.25">
      <c r="A32229" s="59" t="str">
        <f t="shared" si="503"/>
        <v/>
      </c>
    </row>
    <row r="32230" spans="1:1" ht="18" customHeight="1" x14ac:dyDescent="0.25">
      <c r="A32230" s="59" t="str">
        <f t="shared" si="503"/>
        <v/>
      </c>
    </row>
    <row r="32231" spans="1:1" ht="18" customHeight="1" x14ac:dyDescent="0.25">
      <c r="A32231" s="59" t="str">
        <f t="shared" si="503"/>
        <v/>
      </c>
    </row>
    <row r="32232" spans="1:1" ht="18" customHeight="1" x14ac:dyDescent="0.25">
      <c r="A32232" s="59" t="str">
        <f t="shared" si="503"/>
        <v/>
      </c>
    </row>
    <row r="32233" spans="1:1" ht="18" customHeight="1" x14ac:dyDescent="0.25">
      <c r="A32233" s="59" t="str">
        <f t="shared" si="503"/>
        <v/>
      </c>
    </row>
    <row r="32234" spans="1:1" ht="18" customHeight="1" x14ac:dyDescent="0.25">
      <c r="A32234" s="59" t="str">
        <f t="shared" si="503"/>
        <v/>
      </c>
    </row>
    <row r="32235" spans="1:1" ht="18" customHeight="1" x14ac:dyDescent="0.25">
      <c r="A32235" s="59" t="str">
        <f t="shared" si="503"/>
        <v/>
      </c>
    </row>
    <row r="32236" spans="1:1" ht="18" customHeight="1" x14ac:dyDescent="0.25">
      <c r="A32236" s="59" t="str">
        <f t="shared" si="503"/>
        <v/>
      </c>
    </row>
    <row r="32237" spans="1:1" ht="18" customHeight="1" x14ac:dyDescent="0.25">
      <c r="A32237" s="59" t="str">
        <f t="shared" si="503"/>
        <v/>
      </c>
    </row>
    <row r="32238" spans="1:1" ht="18" customHeight="1" x14ac:dyDescent="0.25">
      <c r="A32238" s="59" t="str">
        <f t="shared" ref="A32238:A32301" si="504">IF(B32238&lt;&gt;"",DATE(2020,INT((ROW(A32236)-1)/78)+1,1),"")</f>
        <v/>
      </c>
    </row>
    <row r="32239" spans="1:1" ht="18" customHeight="1" x14ac:dyDescent="0.25">
      <c r="A32239" s="59" t="str">
        <f t="shared" si="504"/>
        <v/>
      </c>
    </row>
    <row r="32240" spans="1:1" ht="18" customHeight="1" x14ac:dyDescent="0.25">
      <c r="A32240" s="59" t="str">
        <f t="shared" si="504"/>
        <v/>
      </c>
    </row>
    <row r="32241" spans="1:1" ht="18" customHeight="1" x14ac:dyDescent="0.25">
      <c r="A32241" s="59" t="str">
        <f t="shared" si="504"/>
        <v/>
      </c>
    </row>
    <row r="32242" spans="1:1" ht="18" customHeight="1" x14ac:dyDescent="0.25">
      <c r="A32242" s="59" t="str">
        <f t="shared" si="504"/>
        <v/>
      </c>
    </row>
    <row r="32243" spans="1:1" ht="18" customHeight="1" x14ac:dyDescent="0.25">
      <c r="A32243" s="59" t="str">
        <f t="shared" si="504"/>
        <v/>
      </c>
    </row>
    <row r="32244" spans="1:1" ht="18" customHeight="1" x14ac:dyDescent="0.25">
      <c r="A32244" s="59" t="str">
        <f t="shared" si="504"/>
        <v/>
      </c>
    </row>
    <row r="32245" spans="1:1" ht="18" customHeight="1" x14ac:dyDescent="0.25">
      <c r="A32245" s="59" t="str">
        <f t="shared" si="504"/>
        <v/>
      </c>
    </row>
    <row r="32246" spans="1:1" ht="18" customHeight="1" x14ac:dyDescent="0.25">
      <c r="A32246" s="59" t="str">
        <f t="shared" si="504"/>
        <v/>
      </c>
    </row>
    <row r="32247" spans="1:1" ht="18" customHeight="1" x14ac:dyDescent="0.25">
      <c r="A32247" s="59" t="str">
        <f t="shared" si="504"/>
        <v/>
      </c>
    </row>
    <row r="32248" spans="1:1" ht="18" customHeight="1" x14ac:dyDescent="0.25">
      <c r="A32248" s="59" t="str">
        <f t="shared" si="504"/>
        <v/>
      </c>
    </row>
    <row r="32249" spans="1:1" ht="18" customHeight="1" x14ac:dyDescent="0.25">
      <c r="A32249" s="59" t="str">
        <f t="shared" si="504"/>
        <v/>
      </c>
    </row>
    <row r="32250" spans="1:1" ht="18" customHeight="1" x14ac:dyDescent="0.25">
      <c r="A32250" s="59" t="str">
        <f t="shared" si="504"/>
        <v/>
      </c>
    </row>
    <row r="32251" spans="1:1" ht="18" customHeight="1" x14ac:dyDescent="0.25">
      <c r="A32251" s="59" t="str">
        <f t="shared" si="504"/>
        <v/>
      </c>
    </row>
    <row r="32252" spans="1:1" ht="18" customHeight="1" x14ac:dyDescent="0.25">
      <c r="A32252" s="59" t="str">
        <f t="shared" si="504"/>
        <v/>
      </c>
    </row>
    <row r="32253" spans="1:1" ht="18" customHeight="1" x14ac:dyDescent="0.25">
      <c r="A32253" s="59" t="str">
        <f t="shared" si="504"/>
        <v/>
      </c>
    </row>
    <row r="32254" spans="1:1" ht="18" customHeight="1" x14ac:dyDescent="0.25">
      <c r="A32254" s="59" t="str">
        <f t="shared" si="504"/>
        <v/>
      </c>
    </row>
    <row r="32255" spans="1:1" ht="18" customHeight="1" x14ac:dyDescent="0.25">
      <c r="A32255" s="59" t="str">
        <f t="shared" si="504"/>
        <v/>
      </c>
    </row>
    <row r="32256" spans="1:1" ht="18" customHeight="1" x14ac:dyDescent="0.25">
      <c r="A32256" s="59" t="str">
        <f t="shared" si="504"/>
        <v/>
      </c>
    </row>
    <row r="32257" spans="1:1" ht="18" customHeight="1" x14ac:dyDescent="0.25">
      <c r="A32257" s="59" t="str">
        <f t="shared" si="504"/>
        <v/>
      </c>
    </row>
    <row r="32258" spans="1:1" ht="18" customHeight="1" x14ac:dyDescent="0.25">
      <c r="A32258" s="59" t="str">
        <f t="shared" si="504"/>
        <v/>
      </c>
    </row>
    <row r="32259" spans="1:1" ht="18" customHeight="1" x14ac:dyDescent="0.25">
      <c r="A32259" s="59" t="str">
        <f t="shared" si="504"/>
        <v/>
      </c>
    </row>
    <row r="32260" spans="1:1" ht="18" customHeight="1" x14ac:dyDescent="0.25">
      <c r="A32260" s="59" t="str">
        <f t="shared" si="504"/>
        <v/>
      </c>
    </row>
    <row r="32261" spans="1:1" ht="18" customHeight="1" x14ac:dyDescent="0.25">
      <c r="A32261" s="59" t="str">
        <f t="shared" si="504"/>
        <v/>
      </c>
    </row>
    <row r="32262" spans="1:1" ht="18" customHeight="1" x14ac:dyDescent="0.25">
      <c r="A32262" s="59" t="str">
        <f t="shared" si="504"/>
        <v/>
      </c>
    </row>
    <row r="32263" spans="1:1" ht="18" customHeight="1" x14ac:dyDescent="0.25">
      <c r="A32263" s="59" t="str">
        <f t="shared" si="504"/>
        <v/>
      </c>
    </row>
    <row r="32264" spans="1:1" ht="18" customHeight="1" x14ac:dyDescent="0.25">
      <c r="A32264" s="59" t="str">
        <f t="shared" si="504"/>
        <v/>
      </c>
    </row>
    <row r="32265" spans="1:1" ht="18" customHeight="1" x14ac:dyDescent="0.25">
      <c r="A32265" s="59" t="str">
        <f t="shared" si="504"/>
        <v/>
      </c>
    </row>
    <row r="32266" spans="1:1" ht="18" customHeight="1" x14ac:dyDescent="0.25">
      <c r="A32266" s="59" t="str">
        <f t="shared" si="504"/>
        <v/>
      </c>
    </row>
    <row r="32267" spans="1:1" ht="18" customHeight="1" x14ac:dyDescent="0.25">
      <c r="A32267" s="59" t="str">
        <f t="shared" si="504"/>
        <v/>
      </c>
    </row>
    <row r="32268" spans="1:1" ht="18" customHeight="1" x14ac:dyDescent="0.25">
      <c r="A32268" s="59" t="str">
        <f t="shared" si="504"/>
        <v/>
      </c>
    </row>
    <row r="32269" spans="1:1" ht="18" customHeight="1" x14ac:dyDescent="0.25">
      <c r="A32269" s="59" t="str">
        <f t="shared" si="504"/>
        <v/>
      </c>
    </row>
    <row r="32270" spans="1:1" ht="18" customHeight="1" x14ac:dyDescent="0.25">
      <c r="A32270" s="59" t="str">
        <f t="shared" si="504"/>
        <v/>
      </c>
    </row>
    <row r="32271" spans="1:1" ht="18" customHeight="1" x14ac:dyDescent="0.25">
      <c r="A32271" s="59" t="str">
        <f t="shared" si="504"/>
        <v/>
      </c>
    </row>
    <row r="32272" spans="1:1" ht="18" customHeight="1" x14ac:dyDescent="0.25">
      <c r="A32272" s="59" t="str">
        <f t="shared" si="504"/>
        <v/>
      </c>
    </row>
    <row r="32273" spans="1:1" ht="18" customHeight="1" x14ac:dyDescent="0.25">
      <c r="A32273" s="59" t="str">
        <f t="shared" si="504"/>
        <v/>
      </c>
    </row>
    <row r="32274" spans="1:1" ht="18" customHeight="1" x14ac:dyDescent="0.25">
      <c r="A32274" s="59" t="str">
        <f t="shared" si="504"/>
        <v/>
      </c>
    </row>
    <row r="32275" spans="1:1" ht="18" customHeight="1" x14ac:dyDescent="0.25">
      <c r="A32275" s="59" t="str">
        <f t="shared" si="504"/>
        <v/>
      </c>
    </row>
    <row r="32276" spans="1:1" ht="18" customHeight="1" x14ac:dyDescent="0.25">
      <c r="A32276" s="59" t="str">
        <f t="shared" si="504"/>
        <v/>
      </c>
    </row>
    <row r="32277" spans="1:1" ht="18" customHeight="1" x14ac:dyDescent="0.25">
      <c r="A32277" s="59" t="str">
        <f t="shared" si="504"/>
        <v/>
      </c>
    </row>
    <row r="32278" spans="1:1" ht="18" customHeight="1" x14ac:dyDescent="0.25">
      <c r="A32278" s="59" t="str">
        <f t="shared" si="504"/>
        <v/>
      </c>
    </row>
    <row r="32279" spans="1:1" ht="18" customHeight="1" x14ac:dyDescent="0.25">
      <c r="A32279" s="59" t="str">
        <f t="shared" si="504"/>
        <v/>
      </c>
    </row>
    <row r="32280" spans="1:1" ht="18" customHeight="1" x14ac:dyDescent="0.25">
      <c r="A32280" s="59" t="str">
        <f t="shared" si="504"/>
        <v/>
      </c>
    </row>
    <row r="32281" spans="1:1" ht="18" customHeight="1" x14ac:dyDescent="0.25">
      <c r="A32281" s="59" t="str">
        <f t="shared" si="504"/>
        <v/>
      </c>
    </row>
    <row r="32282" spans="1:1" ht="18" customHeight="1" x14ac:dyDescent="0.25">
      <c r="A32282" s="59" t="str">
        <f t="shared" si="504"/>
        <v/>
      </c>
    </row>
    <row r="32283" spans="1:1" ht="18" customHeight="1" x14ac:dyDescent="0.25">
      <c r="A32283" s="59" t="str">
        <f t="shared" si="504"/>
        <v/>
      </c>
    </row>
    <row r="32284" spans="1:1" ht="18" customHeight="1" x14ac:dyDescent="0.25">
      <c r="A32284" s="59" t="str">
        <f t="shared" si="504"/>
        <v/>
      </c>
    </row>
    <row r="32285" spans="1:1" ht="18" customHeight="1" x14ac:dyDescent="0.25">
      <c r="A32285" s="59" t="str">
        <f t="shared" si="504"/>
        <v/>
      </c>
    </row>
    <row r="32286" spans="1:1" ht="18" customHeight="1" x14ac:dyDescent="0.25">
      <c r="A32286" s="59" t="str">
        <f t="shared" si="504"/>
        <v/>
      </c>
    </row>
    <row r="32287" spans="1:1" ht="18" customHeight="1" x14ac:dyDescent="0.25">
      <c r="A32287" s="59" t="str">
        <f t="shared" si="504"/>
        <v/>
      </c>
    </row>
    <row r="32288" spans="1:1" ht="18" customHeight="1" x14ac:dyDescent="0.25">
      <c r="A32288" s="59" t="str">
        <f t="shared" si="504"/>
        <v/>
      </c>
    </row>
    <row r="32289" spans="1:1" ht="18" customHeight="1" x14ac:dyDescent="0.25">
      <c r="A32289" s="59" t="str">
        <f t="shared" si="504"/>
        <v/>
      </c>
    </row>
    <row r="32290" spans="1:1" ht="18" customHeight="1" x14ac:dyDescent="0.25">
      <c r="A32290" s="59" t="str">
        <f t="shared" si="504"/>
        <v/>
      </c>
    </row>
    <row r="32291" spans="1:1" ht="18" customHeight="1" x14ac:dyDescent="0.25">
      <c r="A32291" s="59" t="str">
        <f t="shared" si="504"/>
        <v/>
      </c>
    </row>
    <row r="32292" spans="1:1" ht="18" customHeight="1" x14ac:dyDescent="0.25">
      <c r="A32292" s="59" t="str">
        <f t="shared" si="504"/>
        <v/>
      </c>
    </row>
    <row r="32293" spans="1:1" ht="18" customHeight="1" x14ac:dyDescent="0.25">
      <c r="A32293" s="59" t="str">
        <f t="shared" si="504"/>
        <v/>
      </c>
    </row>
    <row r="32294" spans="1:1" ht="18" customHeight="1" x14ac:dyDescent="0.25">
      <c r="A32294" s="59" t="str">
        <f t="shared" si="504"/>
        <v/>
      </c>
    </row>
    <row r="32295" spans="1:1" ht="18" customHeight="1" x14ac:dyDescent="0.25">
      <c r="A32295" s="59" t="str">
        <f t="shared" si="504"/>
        <v/>
      </c>
    </row>
    <row r="32296" spans="1:1" ht="18" customHeight="1" x14ac:dyDescent="0.25">
      <c r="A32296" s="59" t="str">
        <f t="shared" si="504"/>
        <v/>
      </c>
    </row>
    <row r="32297" spans="1:1" ht="18" customHeight="1" x14ac:dyDescent="0.25">
      <c r="A32297" s="59" t="str">
        <f t="shared" si="504"/>
        <v/>
      </c>
    </row>
    <row r="32298" spans="1:1" ht="18" customHeight="1" x14ac:dyDescent="0.25">
      <c r="A32298" s="59" t="str">
        <f t="shared" si="504"/>
        <v/>
      </c>
    </row>
    <row r="32299" spans="1:1" ht="18" customHeight="1" x14ac:dyDescent="0.25">
      <c r="A32299" s="59" t="str">
        <f t="shared" si="504"/>
        <v/>
      </c>
    </row>
    <row r="32300" spans="1:1" ht="18" customHeight="1" x14ac:dyDescent="0.25">
      <c r="A32300" s="59" t="str">
        <f t="shared" si="504"/>
        <v/>
      </c>
    </row>
    <row r="32301" spans="1:1" ht="18" customHeight="1" x14ac:dyDescent="0.25">
      <c r="A32301" s="59" t="str">
        <f t="shared" si="504"/>
        <v/>
      </c>
    </row>
    <row r="32302" spans="1:1" ht="18" customHeight="1" x14ac:dyDescent="0.25">
      <c r="A32302" s="59" t="str">
        <f t="shared" ref="A32302:A32365" si="505">IF(B32302&lt;&gt;"",DATE(2020,INT((ROW(A32300)-1)/78)+1,1),"")</f>
        <v/>
      </c>
    </row>
    <row r="32303" spans="1:1" ht="18" customHeight="1" x14ac:dyDescent="0.25">
      <c r="A32303" s="59" t="str">
        <f t="shared" si="505"/>
        <v/>
      </c>
    </row>
    <row r="32304" spans="1:1" ht="18" customHeight="1" x14ac:dyDescent="0.25">
      <c r="A32304" s="59" t="str">
        <f t="shared" si="505"/>
        <v/>
      </c>
    </row>
    <row r="32305" spans="1:1" ht="18" customHeight="1" x14ac:dyDescent="0.25">
      <c r="A32305" s="59" t="str">
        <f t="shared" si="505"/>
        <v/>
      </c>
    </row>
    <row r="32306" spans="1:1" ht="18" customHeight="1" x14ac:dyDescent="0.25">
      <c r="A32306" s="59" t="str">
        <f t="shared" si="505"/>
        <v/>
      </c>
    </row>
    <row r="32307" spans="1:1" ht="18" customHeight="1" x14ac:dyDescent="0.25">
      <c r="A32307" s="59" t="str">
        <f t="shared" si="505"/>
        <v/>
      </c>
    </row>
    <row r="32308" spans="1:1" ht="18" customHeight="1" x14ac:dyDescent="0.25">
      <c r="A32308" s="59" t="str">
        <f t="shared" si="505"/>
        <v/>
      </c>
    </row>
    <row r="32309" spans="1:1" ht="18" customHeight="1" x14ac:dyDescent="0.25">
      <c r="A32309" s="59" t="str">
        <f t="shared" si="505"/>
        <v/>
      </c>
    </row>
    <row r="32310" spans="1:1" ht="18" customHeight="1" x14ac:dyDescent="0.25">
      <c r="A32310" s="59" t="str">
        <f t="shared" si="505"/>
        <v/>
      </c>
    </row>
    <row r="32311" spans="1:1" ht="18" customHeight="1" x14ac:dyDescent="0.25">
      <c r="A32311" s="59" t="str">
        <f t="shared" si="505"/>
        <v/>
      </c>
    </row>
    <row r="32312" spans="1:1" ht="18" customHeight="1" x14ac:dyDescent="0.25">
      <c r="A32312" s="59" t="str">
        <f t="shared" si="505"/>
        <v/>
      </c>
    </row>
    <row r="32313" spans="1:1" ht="18" customHeight="1" x14ac:dyDescent="0.25">
      <c r="A32313" s="59" t="str">
        <f t="shared" si="505"/>
        <v/>
      </c>
    </row>
    <row r="32314" spans="1:1" ht="18" customHeight="1" x14ac:dyDescent="0.25">
      <c r="A32314" s="59" t="str">
        <f t="shared" si="505"/>
        <v/>
      </c>
    </row>
    <row r="32315" spans="1:1" ht="18" customHeight="1" x14ac:dyDescent="0.25">
      <c r="A32315" s="59" t="str">
        <f t="shared" si="505"/>
        <v/>
      </c>
    </row>
    <row r="32316" spans="1:1" ht="18" customHeight="1" x14ac:dyDescent="0.25">
      <c r="A32316" s="59" t="str">
        <f t="shared" si="505"/>
        <v/>
      </c>
    </row>
    <row r="32317" spans="1:1" ht="18" customHeight="1" x14ac:dyDescent="0.25">
      <c r="A32317" s="59" t="str">
        <f t="shared" si="505"/>
        <v/>
      </c>
    </row>
    <row r="32318" spans="1:1" ht="18" customHeight="1" x14ac:dyDescent="0.25">
      <c r="A32318" s="59" t="str">
        <f t="shared" si="505"/>
        <v/>
      </c>
    </row>
    <row r="32319" spans="1:1" ht="18" customHeight="1" x14ac:dyDescent="0.25">
      <c r="A32319" s="59" t="str">
        <f t="shared" si="505"/>
        <v/>
      </c>
    </row>
    <row r="32320" spans="1:1" ht="18" customHeight="1" x14ac:dyDescent="0.25">
      <c r="A32320" s="59" t="str">
        <f t="shared" si="505"/>
        <v/>
      </c>
    </row>
    <row r="32321" spans="1:1" ht="18" customHeight="1" x14ac:dyDescent="0.25">
      <c r="A32321" s="59" t="str">
        <f t="shared" si="505"/>
        <v/>
      </c>
    </row>
    <row r="32322" spans="1:1" ht="18" customHeight="1" x14ac:dyDescent="0.25">
      <c r="A32322" s="59" t="str">
        <f t="shared" si="505"/>
        <v/>
      </c>
    </row>
    <row r="32323" spans="1:1" ht="18" customHeight="1" x14ac:dyDescent="0.25">
      <c r="A32323" s="59" t="str">
        <f t="shared" si="505"/>
        <v/>
      </c>
    </row>
    <row r="32324" spans="1:1" ht="18" customHeight="1" x14ac:dyDescent="0.25">
      <c r="A32324" s="59" t="str">
        <f t="shared" si="505"/>
        <v/>
      </c>
    </row>
    <row r="32325" spans="1:1" ht="18" customHeight="1" x14ac:dyDescent="0.25">
      <c r="A32325" s="59" t="str">
        <f t="shared" si="505"/>
        <v/>
      </c>
    </row>
    <row r="32326" spans="1:1" ht="18" customHeight="1" x14ac:dyDescent="0.25">
      <c r="A32326" s="59" t="str">
        <f t="shared" si="505"/>
        <v/>
      </c>
    </row>
    <row r="32327" spans="1:1" ht="18" customHeight="1" x14ac:dyDescent="0.25">
      <c r="A32327" s="59" t="str">
        <f t="shared" si="505"/>
        <v/>
      </c>
    </row>
    <row r="32328" spans="1:1" ht="18" customHeight="1" x14ac:dyDescent="0.25">
      <c r="A32328" s="59" t="str">
        <f t="shared" si="505"/>
        <v/>
      </c>
    </row>
    <row r="32329" spans="1:1" ht="18" customHeight="1" x14ac:dyDescent="0.25">
      <c r="A32329" s="59" t="str">
        <f t="shared" si="505"/>
        <v/>
      </c>
    </row>
    <row r="32330" spans="1:1" ht="18" customHeight="1" x14ac:dyDescent="0.25">
      <c r="A32330" s="59" t="str">
        <f t="shared" si="505"/>
        <v/>
      </c>
    </row>
    <row r="32331" spans="1:1" ht="18" customHeight="1" x14ac:dyDescent="0.25">
      <c r="A32331" s="59" t="str">
        <f t="shared" si="505"/>
        <v/>
      </c>
    </row>
    <row r="32332" spans="1:1" ht="18" customHeight="1" x14ac:dyDescent="0.25">
      <c r="A32332" s="59" t="str">
        <f t="shared" si="505"/>
        <v/>
      </c>
    </row>
    <row r="32333" spans="1:1" ht="18" customHeight="1" x14ac:dyDescent="0.25">
      <c r="A32333" s="59" t="str">
        <f t="shared" si="505"/>
        <v/>
      </c>
    </row>
    <row r="32334" spans="1:1" ht="18" customHeight="1" x14ac:dyDescent="0.25">
      <c r="A32334" s="59" t="str">
        <f t="shared" si="505"/>
        <v/>
      </c>
    </row>
    <row r="32335" spans="1:1" ht="18" customHeight="1" x14ac:dyDescent="0.25">
      <c r="A32335" s="59" t="str">
        <f t="shared" si="505"/>
        <v/>
      </c>
    </row>
    <row r="32336" spans="1:1" ht="18" customHeight="1" x14ac:dyDescent="0.25">
      <c r="A32336" s="59" t="str">
        <f t="shared" si="505"/>
        <v/>
      </c>
    </row>
    <row r="32337" spans="1:1" ht="18" customHeight="1" x14ac:dyDescent="0.25">
      <c r="A32337" s="59" t="str">
        <f t="shared" si="505"/>
        <v/>
      </c>
    </row>
    <row r="32338" spans="1:1" ht="18" customHeight="1" x14ac:dyDescent="0.25">
      <c r="A32338" s="59" t="str">
        <f t="shared" si="505"/>
        <v/>
      </c>
    </row>
    <row r="32339" spans="1:1" ht="18" customHeight="1" x14ac:dyDescent="0.25">
      <c r="A32339" s="59" t="str">
        <f t="shared" si="505"/>
        <v/>
      </c>
    </row>
    <row r="32340" spans="1:1" ht="18" customHeight="1" x14ac:dyDescent="0.25">
      <c r="A32340" s="59" t="str">
        <f t="shared" si="505"/>
        <v/>
      </c>
    </row>
    <row r="32341" spans="1:1" ht="18" customHeight="1" x14ac:dyDescent="0.25">
      <c r="A32341" s="59" t="str">
        <f t="shared" si="505"/>
        <v/>
      </c>
    </row>
    <row r="32342" spans="1:1" ht="18" customHeight="1" x14ac:dyDescent="0.25">
      <c r="A32342" s="59" t="str">
        <f t="shared" si="505"/>
        <v/>
      </c>
    </row>
    <row r="32343" spans="1:1" ht="18" customHeight="1" x14ac:dyDescent="0.25">
      <c r="A32343" s="59" t="str">
        <f t="shared" si="505"/>
        <v/>
      </c>
    </row>
    <row r="32344" spans="1:1" ht="18" customHeight="1" x14ac:dyDescent="0.25">
      <c r="A32344" s="59" t="str">
        <f t="shared" si="505"/>
        <v/>
      </c>
    </row>
    <row r="32345" spans="1:1" ht="18" customHeight="1" x14ac:dyDescent="0.25">
      <c r="A32345" s="59" t="str">
        <f t="shared" si="505"/>
        <v/>
      </c>
    </row>
    <row r="32346" spans="1:1" ht="18" customHeight="1" x14ac:dyDescent="0.25">
      <c r="A32346" s="59" t="str">
        <f t="shared" si="505"/>
        <v/>
      </c>
    </row>
    <row r="32347" spans="1:1" ht="18" customHeight="1" x14ac:dyDescent="0.25">
      <c r="A32347" s="59" t="str">
        <f t="shared" si="505"/>
        <v/>
      </c>
    </row>
    <row r="32348" spans="1:1" ht="18" customHeight="1" x14ac:dyDescent="0.25">
      <c r="A32348" s="59" t="str">
        <f t="shared" si="505"/>
        <v/>
      </c>
    </row>
    <row r="32349" spans="1:1" ht="18" customHeight="1" x14ac:dyDescent="0.25">
      <c r="A32349" s="59" t="str">
        <f t="shared" si="505"/>
        <v/>
      </c>
    </row>
    <row r="32350" spans="1:1" ht="18" customHeight="1" x14ac:dyDescent="0.25">
      <c r="A32350" s="59" t="str">
        <f t="shared" si="505"/>
        <v/>
      </c>
    </row>
    <row r="32351" spans="1:1" ht="18" customHeight="1" x14ac:dyDescent="0.25">
      <c r="A32351" s="59" t="str">
        <f t="shared" si="505"/>
        <v/>
      </c>
    </row>
    <row r="32352" spans="1:1" ht="18" customHeight="1" x14ac:dyDescent="0.25">
      <c r="A32352" s="59" t="str">
        <f t="shared" si="505"/>
        <v/>
      </c>
    </row>
    <row r="32353" spans="1:1" ht="18" customHeight="1" x14ac:dyDescent="0.25">
      <c r="A32353" s="59" t="str">
        <f t="shared" si="505"/>
        <v/>
      </c>
    </row>
    <row r="32354" spans="1:1" ht="18" customHeight="1" x14ac:dyDescent="0.25">
      <c r="A32354" s="59" t="str">
        <f t="shared" si="505"/>
        <v/>
      </c>
    </row>
    <row r="32355" spans="1:1" ht="18" customHeight="1" x14ac:dyDescent="0.25">
      <c r="A32355" s="59" t="str">
        <f t="shared" si="505"/>
        <v/>
      </c>
    </row>
    <row r="32356" spans="1:1" ht="18" customHeight="1" x14ac:dyDescent="0.25">
      <c r="A32356" s="59" t="str">
        <f t="shared" si="505"/>
        <v/>
      </c>
    </row>
    <row r="32357" spans="1:1" ht="18" customHeight="1" x14ac:dyDescent="0.25">
      <c r="A32357" s="59" t="str">
        <f t="shared" si="505"/>
        <v/>
      </c>
    </row>
    <row r="32358" spans="1:1" ht="18" customHeight="1" x14ac:dyDescent="0.25">
      <c r="A32358" s="59" t="str">
        <f t="shared" si="505"/>
        <v/>
      </c>
    </row>
    <row r="32359" spans="1:1" ht="18" customHeight="1" x14ac:dyDescent="0.25">
      <c r="A32359" s="59" t="str">
        <f t="shared" si="505"/>
        <v/>
      </c>
    </row>
    <row r="32360" spans="1:1" ht="18" customHeight="1" x14ac:dyDescent="0.25">
      <c r="A32360" s="59" t="str">
        <f t="shared" si="505"/>
        <v/>
      </c>
    </row>
    <row r="32361" spans="1:1" ht="18" customHeight="1" x14ac:dyDescent="0.25">
      <c r="A32361" s="59" t="str">
        <f t="shared" si="505"/>
        <v/>
      </c>
    </row>
    <row r="32362" spans="1:1" ht="18" customHeight="1" x14ac:dyDescent="0.25">
      <c r="A32362" s="59" t="str">
        <f t="shared" si="505"/>
        <v/>
      </c>
    </row>
    <row r="32363" spans="1:1" ht="18" customHeight="1" x14ac:dyDescent="0.25">
      <c r="A32363" s="59" t="str">
        <f t="shared" si="505"/>
        <v/>
      </c>
    </row>
    <row r="32364" spans="1:1" ht="18" customHeight="1" x14ac:dyDescent="0.25">
      <c r="A32364" s="59" t="str">
        <f t="shared" si="505"/>
        <v/>
      </c>
    </row>
    <row r="32365" spans="1:1" ht="18" customHeight="1" x14ac:dyDescent="0.25">
      <c r="A32365" s="59" t="str">
        <f t="shared" si="505"/>
        <v/>
      </c>
    </row>
    <row r="32366" spans="1:1" ht="18" customHeight="1" x14ac:dyDescent="0.25">
      <c r="A32366" s="59" t="str">
        <f t="shared" ref="A32366:A32429" si="506">IF(B32366&lt;&gt;"",DATE(2020,INT((ROW(A32364)-1)/78)+1,1),"")</f>
        <v/>
      </c>
    </row>
    <row r="32367" spans="1:1" ht="18" customHeight="1" x14ac:dyDescent="0.25">
      <c r="A32367" s="59" t="str">
        <f t="shared" si="506"/>
        <v/>
      </c>
    </row>
    <row r="32368" spans="1:1" ht="18" customHeight="1" x14ac:dyDescent="0.25">
      <c r="A32368" s="59" t="str">
        <f t="shared" si="506"/>
        <v/>
      </c>
    </row>
    <row r="32369" spans="1:1" ht="18" customHeight="1" x14ac:dyDescent="0.25">
      <c r="A32369" s="59" t="str">
        <f t="shared" si="506"/>
        <v/>
      </c>
    </row>
    <row r="32370" spans="1:1" ht="18" customHeight="1" x14ac:dyDescent="0.25">
      <c r="A32370" s="59" t="str">
        <f t="shared" si="506"/>
        <v/>
      </c>
    </row>
    <row r="32371" spans="1:1" ht="18" customHeight="1" x14ac:dyDescent="0.25">
      <c r="A32371" s="59" t="str">
        <f t="shared" si="506"/>
        <v/>
      </c>
    </row>
    <row r="32372" spans="1:1" ht="18" customHeight="1" x14ac:dyDescent="0.25">
      <c r="A32372" s="59" t="str">
        <f t="shared" si="506"/>
        <v/>
      </c>
    </row>
    <row r="32373" spans="1:1" ht="18" customHeight="1" x14ac:dyDescent="0.25">
      <c r="A32373" s="59" t="str">
        <f t="shared" si="506"/>
        <v/>
      </c>
    </row>
    <row r="32374" spans="1:1" ht="18" customHeight="1" x14ac:dyDescent="0.25">
      <c r="A32374" s="59" t="str">
        <f t="shared" si="506"/>
        <v/>
      </c>
    </row>
    <row r="32375" spans="1:1" ht="18" customHeight="1" x14ac:dyDescent="0.25">
      <c r="A32375" s="59" t="str">
        <f t="shared" si="506"/>
        <v/>
      </c>
    </row>
    <row r="32376" spans="1:1" ht="18" customHeight="1" x14ac:dyDescent="0.25">
      <c r="A32376" s="59" t="str">
        <f t="shared" si="506"/>
        <v/>
      </c>
    </row>
    <row r="32377" spans="1:1" ht="18" customHeight="1" x14ac:dyDescent="0.25">
      <c r="A32377" s="59" t="str">
        <f t="shared" si="506"/>
        <v/>
      </c>
    </row>
    <row r="32378" spans="1:1" ht="18" customHeight="1" x14ac:dyDescent="0.25">
      <c r="A32378" s="59" t="str">
        <f t="shared" si="506"/>
        <v/>
      </c>
    </row>
    <row r="32379" spans="1:1" ht="18" customHeight="1" x14ac:dyDescent="0.25">
      <c r="A32379" s="59" t="str">
        <f t="shared" si="506"/>
        <v/>
      </c>
    </row>
    <row r="32380" spans="1:1" ht="18" customHeight="1" x14ac:dyDescent="0.25">
      <c r="A32380" s="59" t="str">
        <f t="shared" si="506"/>
        <v/>
      </c>
    </row>
    <row r="32381" spans="1:1" ht="18" customHeight="1" x14ac:dyDescent="0.25">
      <c r="A32381" s="59" t="str">
        <f t="shared" si="506"/>
        <v/>
      </c>
    </row>
    <row r="32382" spans="1:1" ht="18" customHeight="1" x14ac:dyDescent="0.25">
      <c r="A32382" s="59" t="str">
        <f t="shared" si="506"/>
        <v/>
      </c>
    </row>
    <row r="32383" spans="1:1" ht="18" customHeight="1" x14ac:dyDescent="0.25">
      <c r="A32383" s="59" t="str">
        <f t="shared" si="506"/>
        <v/>
      </c>
    </row>
    <row r="32384" spans="1:1" ht="18" customHeight="1" x14ac:dyDescent="0.25">
      <c r="A32384" s="59" t="str">
        <f t="shared" si="506"/>
        <v/>
      </c>
    </row>
    <row r="32385" spans="1:1" ht="18" customHeight="1" x14ac:dyDescent="0.25">
      <c r="A32385" s="59" t="str">
        <f t="shared" si="506"/>
        <v/>
      </c>
    </row>
    <row r="32386" spans="1:1" ht="18" customHeight="1" x14ac:dyDescent="0.25">
      <c r="A32386" s="59" t="str">
        <f t="shared" si="506"/>
        <v/>
      </c>
    </row>
    <row r="32387" spans="1:1" ht="18" customHeight="1" x14ac:dyDescent="0.25">
      <c r="A32387" s="59" t="str">
        <f t="shared" si="506"/>
        <v/>
      </c>
    </row>
    <row r="32388" spans="1:1" ht="18" customHeight="1" x14ac:dyDescent="0.25">
      <c r="A32388" s="59" t="str">
        <f t="shared" si="506"/>
        <v/>
      </c>
    </row>
    <row r="32389" spans="1:1" ht="18" customHeight="1" x14ac:dyDescent="0.25">
      <c r="A32389" s="59" t="str">
        <f t="shared" si="506"/>
        <v/>
      </c>
    </row>
    <row r="32390" spans="1:1" ht="18" customHeight="1" x14ac:dyDescent="0.25">
      <c r="A32390" s="59" t="str">
        <f t="shared" si="506"/>
        <v/>
      </c>
    </row>
    <row r="32391" spans="1:1" ht="18" customHeight="1" x14ac:dyDescent="0.25">
      <c r="A32391" s="59" t="str">
        <f t="shared" si="506"/>
        <v/>
      </c>
    </row>
    <row r="32392" spans="1:1" ht="18" customHeight="1" x14ac:dyDescent="0.25">
      <c r="A32392" s="59" t="str">
        <f t="shared" si="506"/>
        <v/>
      </c>
    </row>
    <row r="32393" spans="1:1" ht="18" customHeight="1" x14ac:dyDescent="0.25">
      <c r="A32393" s="59" t="str">
        <f t="shared" si="506"/>
        <v/>
      </c>
    </row>
    <row r="32394" spans="1:1" ht="18" customHeight="1" x14ac:dyDescent="0.25">
      <c r="A32394" s="59" t="str">
        <f t="shared" si="506"/>
        <v/>
      </c>
    </row>
    <row r="32395" spans="1:1" ht="18" customHeight="1" x14ac:dyDescent="0.25">
      <c r="A32395" s="59" t="str">
        <f t="shared" si="506"/>
        <v/>
      </c>
    </row>
    <row r="32396" spans="1:1" ht="18" customHeight="1" x14ac:dyDescent="0.25">
      <c r="A32396" s="59" t="str">
        <f t="shared" si="506"/>
        <v/>
      </c>
    </row>
    <row r="32397" spans="1:1" ht="18" customHeight="1" x14ac:dyDescent="0.25">
      <c r="A32397" s="59" t="str">
        <f t="shared" si="506"/>
        <v/>
      </c>
    </row>
    <row r="32398" spans="1:1" ht="18" customHeight="1" x14ac:dyDescent="0.25">
      <c r="A32398" s="59" t="str">
        <f t="shared" si="506"/>
        <v/>
      </c>
    </row>
    <row r="32399" spans="1:1" ht="18" customHeight="1" x14ac:dyDescent="0.25">
      <c r="A32399" s="59" t="str">
        <f t="shared" si="506"/>
        <v/>
      </c>
    </row>
    <row r="32400" spans="1:1" ht="18" customHeight="1" x14ac:dyDescent="0.25">
      <c r="A32400" s="59" t="str">
        <f t="shared" si="506"/>
        <v/>
      </c>
    </row>
    <row r="32401" spans="1:1" ht="18" customHeight="1" x14ac:dyDescent="0.25">
      <c r="A32401" s="59" t="str">
        <f t="shared" si="506"/>
        <v/>
      </c>
    </row>
    <row r="32402" spans="1:1" ht="18" customHeight="1" x14ac:dyDescent="0.25">
      <c r="A32402" s="59" t="str">
        <f t="shared" si="506"/>
        <v/>
      </c>
    </row>
    <row r="32403" spans="1:1" ht="18" customHeight="1" x14ac:dyDescent="0.25">
      <c r="A32403" s="59" t="str">
        <f t="shared" si="506"/>
        <v/>
      </c>
    </row>
    <row r="32404" spans="1:1" ht="18" customHeight="1" x14ac:dyDescent="0.25">
      <c r="A32404" s="59" t="str">
        <f t="shared" si="506"/>
        <v/>
      </c>
    </row>
    <row r="32405" spans="1:1" ht="18" customHeight="1" x14ac:dyDescent="0.25">
      <c r="A32405" s="59" t="str">
        <f t="shared" si="506"/>
        <v/>
      </c>
    </row>
    <row r="32406" spans="1:1" ht="18" customHeight="1" x14ac:dyDescent="0.25">
      <c r="A32406" s="59" t="str">
        <f t="shared" si="506"/>
        <v/>
      </c>
    </row>
    <row r="32407" spans="1:1" ht="18" customHeight="1" x14ac:dyDescent="0.25">
      <c r="A32407" s="59" t="str">
        <f t="shared" si="506"/>
        <v/>
      </c>
    </row>
    <row r="32408" spans="1:1" ht="18" customHeight="1" x14ac:dyDescent="0.25">
      <c r="A32408" s="59" t="str">
        <f t="shared" si="506"/>
        <v/>
      </c>
    </row>
    <row r="32409" spans="1:1" ht="18" customHeight="1" x14ac:dyDescent="0.25">
      <c r="A32409" s="59" t="str">
        <f t="shared" si="506"/>
        <v/>
      </c>
    </row>
    <row r="32410" spans="1:1" ht="18" customHeight="1" x14ac:dyDescent="0.25">
      <c r="A32410" s="59" t="str">
        <f t="shared" si="506"/>
        <v/>
      </c>
    </row>
    <row r="32411" spans="1:1" ht="18" customHeight="1" x14ac:dyDescent="0.25">
      <c r="A32411" s="59" t="str">
        <f t="shared" si="506"/>
        <v/>
      </c>
    </row>
    <row r="32412" spans="1:1" ht="18" customHeight="1" x14ac:dyDescent="0.25">
      <c r="A32412" s="59" t="str">
        <f t="shared" si="506"/>
        <v/>
      </c>
    </row>
    <row r="32413" spans="1:1" ht="18" customHeight="1" x14ac:dyDescent="0.25">
      <c r="A32413" s="59" t="str">
        <f t="shared" si="506"/>
        <v/>
      </c>
    </row>
    <row r="32414" spans="1:1" ht="18" customHeight="1" x14ac:dyDescent="0.25">
      <c r="A32414" s="59" t="str">
        <f t="shared" si="506"/>
        <v/>
      </c>
    </row>
    <row r="32415" spans="1:1" ht="18" customHeight="1" x14ac:dyDescent="0.25">
      <c r="A32415" s="59" t="str">
        <f t="shared" si="506"/>
        <v/>
      </c>
    </row>
    <row r="32416" spans="1:1" ht="18" customHeight="1" x14ac:dyDescent="0.25">
      <c r="A32416" s="59" t="str">
        <f t="shared" si="506"/>
        <v/>
      </c>
    </row>
    <row r="32417" spans="1:1" ht="18" customHeight="1" x14ac:dyDescent="0.25">
      <c r="A32417" s="59" t="str">
        <f t="shared" si="506"/>
        <v/>
      </c>
    </row>
    <row r="32418" spans="1:1" ht="18" customHeight="1" x14ac:dyDescent="0.25">
      <c r="A32418" s="59" t="str">
        <f t="shared" si="506"/>
        <v/>
      </c>
    </row>
    <row r="32419" spans="1:1" ht="18" customHeight="1" x14ac:dyDescent="0.25">
      <c r="A32419" s="59" t="str">
        <f t="shared" si="506"/>
        <v/>
      </c>
    </row>
    <row r="32420" spans="1:1" ht="18" customHeight="1" x14ac:dyDescent="0.25">
      <c r="A32420" s="59" t="str">
        <f t="shared" si="506"/>
        <v/>
      </c>
    </row>
    <row r="32421" spans="1:1" ht="18" customHeight="1" x14ac:dyDescent="0.25">
      <c r="A32421" s="59" t="str">
        <f t="shared" si="506"/>
        <v/>
      </c>
    </row>
    <row r="32422" spans="1:1" ht="18" customHeight="1" x14ac:dyDescent="0.25">
      <c r="A32422" s="59" t="str">
        <f t="shared" si="506"/>
        <v/>
      </c>
    </row>
    <row r="32423" spans="1:1" ht="18" customHeight="1" x14ac:dyDescent="0.25">
      <c r="A32423" s="59" t="str">
        <f t="shared" si="506"/>
        <v/>
      </c>
    </row>
    <row r="32424" spans="1:1" ht="18" customHeight="1" x14ac:dyDescent="0.25">
      <c r="A32424" s="59" t="str">
        <f t="shared" si="506"/>
        <v/>
      </c>
    </row>
    <row r="32425" spans="1:1" ht="18" customHeight="1" x14ac:dyDescent="0.25">
      <c r="A32425" s="59" t="str">
        <f t="shared" si="506"/>
        <v/>
      </c>
    </row>
    <row r="32426" spans="1:1" ht="18" customHeight="1" x14ac:dyDescent="0.25">
      <c r="A32426" s="59" t="str">
        <f t="shared" si="506"/>
        <v/>
      </c>
    </row>
    <row r="32427" spans="1:1" ht="18" customHeight="1" x14ac:dyDescent="0.25">
      <c r="A32427" s="59" t="str">
        <f t="shared" si="506"/>
        <v/>
      </c>
    </row>
    <row r="32428" spans="1:1" ht="18" customHeight="1" x14ac:dyDescent="0.25">
      <c r="A32428" s="59" t="str">
        <f t="shared" si="506"/>
        <v/>
      </c>
    </row>
    <row r="32429" spans="1:1" ht="18" customHeight="1" x14ac:dyDescent="0.25">
      <c r="A32429" s="59" t="str">
        <f t="shared" si="506"/>
        <v/>
      </c>
    </row>
    <row r="32430" spans="1:1" ht="18" customHeight="1" x14ac:dyDescent="0.25">
      <c r="A32430" s="59" t="str">
        <f t="shared" ref="A32430:A32493" si="507">IF(B32430&lt;&gt;"",DATE(2020,INT((ROW(A32428)-1)/78)+1,1),"")</f>
        <v/>
      </c>
    </row>
    <row r="32431" spans="1:1" ht="18" customHeight="1" x14ac:dyDescent="0.25">
      <c r="A32431" s="59" t="str">
        <f t="shared" si="507"/>
        <v/>
      </c>
    </row>
    <row r="32432" spans="1:1" ht="18" customHeight="1" x14ac:dyDescent="0.25">
      <c r="A32432" s="59" t="str">
        <f t="shared" si="507"/>
        <v/>
      </c>
    </row>
    <row r="32433" spans="1:1" ht="18" customHeight="1" x14ac:dyDescent="0.25">
      <c r="A32433" s="59" t="str">
        <f t="shared" si="507"/>
        <v/>
      </c>
    </row>
    <row r="32434" spans="1:1" ht="18" customHeight="1" x14ac:dyDescent="0.25">
      <c r="A32434" s="59" t="str">
        <f t="shared" si="507"/>
        <v/>
      </c>
    </row>
    <row r="32435" spans="1:1" ht="18" customHeight="1" x14ac:dyDescent="0.25">
      <c r="A32435" s="59" t="str">
        <f t="shared" si="507"/>
        <v/>
      </c>
    </row>
    <row r="32436" spans="1:1" ht="18" customHeight="1" x14ac:dyDescent="0.25">
      <c r="A32436" s="59" t="str">
        <f t="shared" si="507"/>
        <v/>
      </c>
    </row>
    <row r="32437" spans="1:1" ht="18" customHeight="1" x14ac:dyDescent="0.25">
      <c r="A32437" s="59" t="str">
        <f t="shared" si="507"/>
        <v/>
      </c>
    </row>
    <row r="32438" spans="1:1" ht="18" customHeight="1" x14ac:dyDescent="0.25">
      <c r="A32438" s="59" t="str">
        <f t="shared" si="507"/>
        <v/>
      </c>
    </row>
    <row r="32439" spans="1:1" ht="18" customHeight="1" x14ac:dyDescent="0.25">
      <c r="A32439" s="59" t="str">
        <f t="shared" si="507"/>
        <v/>
      </c>
    </row>
    <row r="32440" spans="1:1" ht="18" customHeight="1" x14ac:dyDescent="0.25">
      <c r="A32440" s="59" t="str">
        <f t="shared" si="507"/>
        <v/>
      </c>
    </row>
    <row r="32441" spans="1:1" ht="18" customHeight="1" x14ac:dyDescent="0.25">
      <c r="A32441" s="59" t="str">
        <f t="shared" si="507"/>
        <v/>
      </c>
    </row>
    <row r="32442" spans="1:1" ht="18" customHeight="1" x14ac:dyDescent="0.25">
      <c r="A32442" s="59" t="str">
        <f t="shared" si="507"/>
        <v/>
      </c>
    </row>
    <row r="32443" spans="1:1" ht="18" customHeight="1" x14ac:dyDescent="0.25">
      <c r="A32443" s="59" t="str">
        <f t="shared" si="507"/>
        <v/>
      </c>
    </row>
    <row r="32444" spans="1:1" ht="18" customHeight="1" x14ac:dyDescent="0.25">
      <c r="A32444" s="59" t="str">
        <f t="shared" si="507"/>
        <v/>
      </c>
    </row>
    <row r="32445" spans="1:1" ht="18" customHeight="1" x14ac:dyDescent="0.25">
      <c r="A32445" s="59" t="str">
        <f t="shared" si="507"/>
        <v/>
      </c>
    </row>
    <row r="32446" spans="1:1" ht="18" customHeight="1" x14ac:dyDescent="0.25">
      <c r="A32446" s="59" t="str">
        <f t="shared" si="507"/>
        <v/>
      </c>
    </row>
    <row r="32447" spans="1:1" ht="18" customHeight="1" x14ac:dyDescent="0.25">
      <c r="A32447" s="59" t="str">
        <f t="shared" si="507"/>
        <v/>
      </c>
    </row>
    <row r="32448" spans="1:1" ht="18" customHeight="1" x14ac:dyDescent="0.25">
      <c r="A32448" s="59" t="str">
        <f t="shared" si="507"/>
        <v/>
      </c>
    </row>
    <row r="32449" spans="1:1" ht="18" customHeight="1" x14ac:dyDescent="0.25">
      <c r="A32449" s="59" t="str">
        <f t="shared" si="507"/>
        <v/>
      </c>
    </row>
    <row r="32450" spans="1:1" ht="18" customHeight="1" x14ac:dyDescent="0.25">
      <c r="A32450" s="59" t="str">
        <f t="shared" si="507"/>
        <v/>
      </c>
    </row>
    <row r="32451" spans="1:1" ht="18" customHeight="1" x14ac:dyDescent="0.25">
      <c r="A32451" s="59" t="str">
        <f t="shared" si="507"/>
        <v/>
      </c>
    </row>
    <row r="32452" spans="1:1" ht="18" customHeight="1" x14ac:dyDescent="0.25">
      <c r="A32452" s="59" t="str">
        <f t="shared" si="507"/>
        <v/>
      </c>
    </row>
    <row r="32453" spans="1:1" ht="18" customHeight="1" x14ac:dyDescent="0.25">
      <c r="A32453" s="59" t="str">
        <f t="shared" si="507"/>
        <v/>
      </c>
    </row>
    <row r="32454" spans="1:1" ht="18" customHeight="1" x14ac:dyDescent="0.25">
      <c r="A32454" s="59" t="str">
        <f t="shared" si="507"/>
        <v/>
      </c>
    </row>
    <row r="32455" spans="1:1" ht="18" customHeight="1" x14ac:dyDescent="0.25">
      <c r="A32455" s="59" t="str">
        <f t="shared" si="507"/>
        <v/>
      </c>
    </row>
    <row r="32456" spans="1:1" ht="18" customHeight="1" x14ac:dyDescent="0.25">
      <c r="A32456" s="59" t="str">
        <f t="shared" si="507"/>
        <v/>
      </c>
    </row>
    <row r="32457" spans="1:1" ht="18" customHeight="1" x14ac:dyDescent="0.25">
      <c r="A32457" s="59" t="str">
        <f t="shared" si="507"/>
        <v/>
      </c>
    </row>
    <row r="32458" spans="1:1" ht="18" customHeight="1" x14ac:dyDescent="0.25">
      <c r="A32458" s="59" t="str">
        <f t="shared" si="507"/>
        <v/>
      </c>
    </row>
    <row r="32459" spans="1:1" ht="18" customHeight="1" x14ac:dyDescent="0.25">
      <c r="A32459" s="59" t="str">
        <f t="shared" si="507"/>
        <v/>
      </c>
    </row>
    <row r="32460" spans="1:1" ht="18" customHeight="1" x14ac:dyDescent="0.25">
      <c r="A32460" s="59" t="str">
        <f t="shared" si="507"/>
        <v/>
      </c>
    </row>
    <row r="32461" spans="1:1" ht="18" customHeight="1" x14ac:dyDescent="0.25">
      <c r="A32461" s="59" t="str">
        <f t="shared" si="507"/>
        <v/>
      </c>
    </row>
    <row r="32462" spans="1:1" ht="18" customHeight="1" x14ac:dyDescent="0.25">
      <c r="A32462" s="59" t="str">
        <f t="shared" si="507"/>
        <v/>
      </c>
    </row>
    <row r="32463" spans="1:1" ht="18" customHeight="1" x14ac:dyDescent="0.25">
      <c r="A32463" s="59" t="str">
        <f t="shared" si="507"/>
        <v/>
      </c>
    </row>
    <row r="32464" spans="1:1" ht="18" customHeight="1" x14ac:dyDescent="0.25">
      <c r="A32464" s="59" t="str">
        <f t="shared" si="507"/>
        <v/>
      </c>
    </row>
    <row r="32465" spans="1:1" ht="18" customHeight="1" x14ac:dyDescent="0.25">
      <c r="A32465" s="59" t="str">
        <f t="shared" si="507"/>
        <v/>
      </c>
    </row>
    <row r="32466" spans="1:1" ht="18" customHeight="1" x14ac:dyDescent="0.25">
      <c r="A32466" s="59" t="str">
        <f t="shared" si="507"/>
        <v/>
      </c>
    </row>
    <row r="32467" spans="1:1" ht="18" customHeight="1" x14ac:dyDescent="0.25">
      <c r="A32467" s="59" t="str">
        <f t="shared" si="507"/>
        <v/>
      </c>
    </row>
    <row r="32468" spans="1:1" ht="18" customHeight="1" x14ac:dyDescent="0.25">
      <c r="A32468" s="59" t="str">
        <f t="shared" si="507"/>
        <v/>
      </c>
    </row>
    <row r="32469" spans="1:1" ht="18" customHeight="1" x14ac:dyDescent="0.25">
      <c r="A32469" s="59" t="str">
        <f t="shared" si="507"/>
        <v/>
      </c>
    </row>
    <row r="32470" spans="1:1" ht="18" customHeight="1" x14ac:dyDescent="0.25">
      <c r="A32470" s="59" t="str">
        <f t="shared" si="507"/>
        <v/>
      </c>
    </row>
    <row r="32471" spans="1:1" ht="18" customHeight="1" x14ac:dyDescent="0.25">
      <c r="A32471" s="59" t="str">
        <f t="shared" si="507"/>
        <v/>
      </c>
    </row>
    <row r="32472" spans="1:1" ht="18" customHeight="1" x14ac:dyDescent="0.25">
      <c r="A32472" s="59" t="str">
        <f t="shared" si="507"/>
        <v/>
      </c>
    </row>
    <row r="32473" spans="1:1" ht="18" customHeight="1" x14ac:dyDescent="0.25">
      <c r="A32473" s="59" t="str">
        <f t="shared" si="507"/>
        <v/>
      </c>
    </row>
    <row r="32474" spans="1:1" ht="18" customHeight="1" x14ac:dyDescent="0.25">
      <c r="A32474" s="59" t="str">
        <f t="shared" si="507"/>
        <v/>
      </c>
    </row>
    <row r="32475" spans="1:1" ht="18" customHeight="1" x14ac:dyDescent="0.25">
      <c r="A32475" s="59" t="str">
        <f t="shared" si="507"/>
        <v/>
      </c>
    </row>
    <row r="32476" spans="1:1" ht="18" customHeight="1" x14ac:dyDescent="0.25">
      <c r="A32476" s="59" t="str">
        <f t="shared" si="507"/>
        <v/>
      </c>
    </row>
    <row r="32477" spans="1:1" ht="18" customHeight="1" x14ac:dyDescent="0.25">
      <c r="A32477" s="59" t="str">
        <f t="shared" si="507"/>
        <v/>
      </c>
    </row>
    <row r="32478" spans="1:1" ht="18" customHeight="1" x14ac:dyDescent="0.25">
      <c r="A32478" s="59" t="str">
        <f t="shared" si="507"/>
        <v/>
      </c>
    </row>
    <row r="32479" spans="1:1" ht="18" customHeight="1" x14ac:dyDescent="0.25">
      <c r="A32479" s="59" t="str">
        <f t="shared" si="507"/>
        <v/>
      </c>
    </row>
    <row r="32480" spans="1:1" ht="18" customHeight="1" x14ac:dyDescent="0.25">
      <c r="A32480" s="59" t="str">
        <f t="shared" si="507"/>
        <v/>
      </c>
    </row>
    <row r="32481" spans="1:1" ht="18" customHeight="1" x14ac:dyDescent="0.25">
      <c r="A32481" s="59" t="str">
        <f t="shared" si="507"/>
        <v/>
      </c>
    </row>
    <row r="32482" spans="1:1" ht="18" customHeight="1" x14ac:dyDescent="0.25">
      <c r="A32482" s="59" t="str">
        <f t="shared" si="507"/>
        <v/>
      </c>
    </row>
    <row r="32483" spans="1:1" ht="18" customHeight="1" x14ac:dyDescent="0.25">
      <c r="A32483" s="59" t="str">
        <f t="shared" si="507"/>
        <v/>
      </c>
    </row>
    <row r="32484" spans="1:1" ht="18" customHeight="1" x14ac:dyDescent="0.25">
      <c r="A32484" s="59" t="str">
        <f t="shared" si="507"/>
        <v/>
      </c>
    </row>
    <row r="32485" spans="1:1" ht="18" customHeight="1" x14ac:dyDescent="0.25">
      <c r="A32485" s="59" t="str">
        <f t="shared" si="507"/>
        <v/>
      </c>
    </row>
    <row r="32486" spans="1:1" ht="18" customHeight="1" x14ac:dyDescent="0.25">
      <c r="A32486" s="59" t="str">
        <f t="shared" si="507"/>
        <v/>
      </c>
    </row>
    <row r="32487" spans="1:1" ht="18" customHeight="1" x14ac:dyDescent="0.25">
      <c r="A32487" s="59" t="str">
        <f t="shared" si="507"/>
        <v/>
      </c>
    </row>
    <row r="32488" spans="1:1" ht="18" customHeight="1" x14ac:dyDescent="0.25">
      <c r="A32488" s="59" t="str">
        <f t="shared" si="507"/>
        <v/>
      </c>
    </row>
    <row r="32489" spans="1:1" ht="18" customHeight="1" x14ac:dyDescent="0.25">
      <c r="A32489" s="59" t="str">
        <f t="shared" si="507"/>
        <v/>
      </c>
    </row>
    <row r="32490" spans="1:1" ht="18" customHeight="1" x14ac:dyDescent="0.25">
      <c r="A32490" s="59" t="str">
        <f t="shared" si="507"/>
        <v/>
      </c>
    </row>
    <row r="32491" spans="1:1" ht="18" customHeight="1" x14ac:dyDescent="0.25">
      <c r="A32491" s="59" t="str">
        <f t="shared" si="507"/>
        <v/>
      </c>
    </row>
    <row r="32492" spans="1:1" ht="18" customHeight="1" x14ac:dyDescent="0.25">
      <c r="A32492" s="59" t="str">
        <f t="shared" si="507"/>
        <v/>
      </c>
    </row>
    <row r="32493" spans="1:1" ht="18" customHeight="1" x14ac:dyDescent="0.25">
      <c r="A32493" s="59" t="str">
        <f t="shared" si="507"/>
        <v/>
      </c>
    </row>
    <row r="32494" spans="1:1" ht="18" customHeight="1" x14ac:dyDescent="0.25">
      <c r="A32494" s="59" t="str">
        <f t="shared" ref="A32494:A32557" si="508">IF(B32494&lt;&gt;"",DATE(2020,INT((ROW(A32492)-1)/78)+1,1),"")</f>
        <v/>
      </c>
    </row>
    <row r="32495" spans="1:1" ht="18" customHeight="1" x14ac:dyDescent="0.25">
      <c r="A32495" s="59" t="str">
        <f t="shared" si="508"/>
        <v/>
      </c>
    </row>
    <row r="32496" spans="1:1" ht="18" customHeight="1" x14ac:dyDescent="0.25">
      <c r="A32496" s="59" t="str">
        <f t="shared" si="508"/>
        <v/>
      </c>
    </row>
    <row r="32497" spans="1:1" ht="18" customHeight="1" x14ac:dyDescent="0.25">
      <c r="A32497" s="59" t="str">
        <f t="shared" si="508"/>
        <v/>
      </c>
    </row>
    <row r="32498" spans="1:1" ht="18" customHeight="1" x14ac:dyDescent="0.25">
      <c r="A32498" s="59" t="str">
        <f t="shared" si="508"/>
        <v/>
      </c>
    </row>
    <row r="32499" spans="1:1" ht="18" customHeight="1" x14ac:dyDescent="0.25">
      <c r="A32499" s="59" t="str">
        <f t="shared" si="508"/>
        <v/>
      </c>
    </row>
    <row r="32500" spans="1:1" ht="18" customHeight="1" x14ac:dyDescent="0.25">
      <c r="A32500" s="59" t="str">
        <f t="shared" si="508"/>
        <v/>
      </c>
    </row>
    <row r="32501" spans="1:1" ht="18" customHeight="1" x14ac:dyDescent="0.25">
      <c r="A32501" s="59" t="str">
        <f t="shared" si="508"/>
        <v/>
      </c>
    </row>
    <row r="32502" spans="1:1" ht="18" customHeight="1" x14ac:dyDescent="0.25">
      <c r="A32502" s="59" t="str">
        <f t="shared" si="508"/>
        <v/>
      </c>
    </row>
    <row r="32503" spans="1:1" ht="18" customHeight="1" x14ac:dyDescent="0.25">
      <c r="A32503" s="59" t="str">
        <f t="shared" si="508"/>
        <v/>
      </c>
    </row>
    <row r="32504" spans="1:1" ht="18" customHeight="1" x14ac:dyDescent="0.25">
      <c r="A32504" s="59" t="str">
        <f t="shared" si="508"/>
        <v/>
      </c>
    </row>
    <row r="32505" spans="1:1" ht="18" customHeight="1" x14ac:dyDescent="0.25">
      <c r="A32505" s="59" t="str">
        <f t="shared" si="508"/>
        <v/>
      </c>
    </row>
    <row r="32506" spans="1:1" ht="18" customHeight="1" x14ac:dyDescent="0.25">
      <c r="A32506" s="59" t="str">
        <f t="shared" si="508"/>
        <v/>
      </c>
    </row>
    <row r="32507" spans="1:1" ht="18" customHeight="1" x14ac:dyDescent="0.25">
      <c r="A32507" s="59" t="str">
        <f t="shared" si="508"/>
        <v/>
      </c>
    </row>
    <row r="32508" spans="1:1" ht="18" customHeight="1" x14ac:dyDescent="0.25">
      <c r="A32508" s="59" t="str">
        <f t="shared" si="508"/>
        <v/>
      </c>
    </row>
    <row r="32509" spans="1:1" ht="18" customHeight="1" x14ac:dyDescent="0.25">
      <c r="A32509" s="59" t="str">
        <f t="shared" si="508"/>
        <v/>
      </c>
    </row>
    <row r="32510" spans="1:1" ht="18" customHeight="1" x14ac:dyDescent="0.25">
      <c r="A32510" s="59" t="str">
        <f t="shared" si="508"/>
        <v/>
      </c>
    </row>
    <row r="32511" spans="1:1" ht="18" customHeight="1" x14ac:dyDescent="0.25">
      <c r="A32511" s="59" t="str">
        <f t="shared" si="508"/>
        <v/>
      </c>
    </row>
    <row r="32512" spans="1:1" ht="18" customHeight="1" x14ac:dyDescent="0.25">
      <c r="A32512" s="59" t="str">
        <f t="shared" si="508"/>
        <v/>
      </c>
    </row>
    <row r="32513" spans="1:1" ht="18" customHeight="1" x14ac:dyDescent="0.25">
      <c r="A32513" s="59" t="str">
        <f t="shared" si="508"/>
        <v/>
      </c>
    </row>
    <row r="32514" spans="1:1" ht="18" customHeight="1" x14ac:dyDescent="0.25">
      <c r="A32514" s="59" t="str">
        <f t="shared" si="508"/>
        <v/>
      </c>
    </row>
    <row r="32515" spans="1:1" ht="18" customHeight="1" x14ac:dyDescent="0.25">
      <c r="A32515" s="59" t="str">
        <f t="shared" si="508"/>
        <v/>
      </c>
    </row>
    <row r="32516" spans="1:1" ht="18" customHeight="1" x14ac:dyDescent="0.25">
      <c r="A32516" s="59" t="str">
        <f t="shared" si="508"/>
        <v/>
      </c>
    </row>
    <row r="32517" spans="1:1" ht="18" customHeight="1" x14ac:dyDescent="0.25">
      <c r="A32517" s="59" t="str">
        <f t="shared" si="508"/>
        <v/>
      </c>
    </row>
    <row r="32518" spans="1:1" ht="18" customHeight="1" x14ac:dyDescent="0.25">
      <c r="A32518" s="59" t="str">
        <f t="shared" si="508"/>
        <v/>
      </c>
    </row>
    <row r="32519" spans="1:1" ht="18" customHeight="1" x14ac:dyDescent="0.25">
      <c r="A32519" s="59" t="str">
        <f t="shared" si="508"/>
        <v/>
      </c>
    </row>
    <row r="32520" spans="1:1" ht="18" customHeight="1" x14ac:dyDescent="0.25">
      <c r="A32520" s="59" t="str">
        <f t="shared" si="508"/>
        <v/>
      </c>
    </row>
    <row r="32521" spans="1:1" ht="18" customHeight="1" x14ac:dyDescent="0.25">
      <c r="A32521" s="59" t="str">
        <f t="shared" si="508"/>
        <v/>
      </c>
    </row>
    <row r="32522" spans="1:1" ht="18" customHeight="1" x14ac:dyDescent="0.25">
      <c r="A32522" s="59" t="str">
        <f t="shared" si="508"/>
        <v/>
      </c>
    </row>
    <row r="32523" spans="1:1" ht="18" customHeight="1" x14ac:dyDescent="0.25">
      <c r="A32523" s="59" t="str">
        <f t="shared" si="508"/>
        <v/>
      </c>
    </row>
    <row r="32524" spans="1:1" ht="18" customHeight="1" x14ac:dyDescent="0.25">
      <c r="A32524" s="59" t="str">
        <f t="shared" si="508"/>
        <v/>
      </c>
    </row>
    <row r="32525" spans="1:1" ht="18" customHeight="1" x14ac:dyDescent="0.25">
      <c r="A32525" s="59" t="str">
        <f t="shared" si="508"/>
        <v/>
      </c>
    </row>
    <row r="32526" spans="1:1" ht="18" customHeight="1" x14ac:dyDescent="0.25">
      <c r="A32526" s="59" t="str">
        <f t="shared" si="508"/>
        <v/>
      </c>
    </row>
    <row r="32527" spans="1:1" ht="18" customHeight="1" x14ac:dyDescent="0.25">
      <c r="A32527" s="59" t="str">
        <f t="shared" si="508"/>
        <v/>
      </c>
    </row>
    <row r="32528" spans="1:1" ht="18" customHeight="1" x14ac:dyDescent="0.25">
      <c r="A32528" s="59" t="str">
        <f t="shared" si="508"/>
        <v/>
      </c>
    </row>
    <row r="32529" spans="1:1" ht="18" customHeight="1" x14ac:dyDescent="0.25">
      <c r="A32529" s="59" t="str">
        <f t="shared" si="508"/>
        <v/>
      </c>
    </row>
    <row r="32530" spans="1:1" ht="18" customHeight="1" x14ac:dyDescent="0.25">
      <c r="A32530" s="59" t="str">
        <f t="shared" si="508"/>
        <v/>
      </c>
    </row>
    <row r="32531" spans="1:1" ht="18" customHeight="1" x14ac:dyDescent="0.25">
      <c r="A32531" s="59" t="str">
        <f t="shared" si="508"/>
        <v/>
      </c>
    </row>
    <row r="32532" spans="1:1" ht="18" customHeight="1" x14ac:dyDescent="0.25">
      <c r="A32532" s="59" t="str">
        <f t="shared" si="508"/>
        <v/>
      </c>
    </row>
    <row r="32533" spans="1:1" ht="18" customHeight="1" x14ac:dyDescent="0.25">
      <c r="A32533" s="59" t="str">
        <f t="shared" si="508"/>
        <v/>
      </c>
    </row>
    <row r="32534" spans="1:1" ht="18" customHeight="1" x14ac:dyDescent="0.25">
      <c r="A32534" s="59" t="str">
        <f t="shared" si="508"/>
        <v/>
      </c>
    </row>
    <row r="32535" spans="1:1" ht="18" customHeight="1" x14ac:dyDescent="0.25">
      <c r="A32535" s="59" t="str">
        <f t="shared" si="508"/>
        <v/>
      </c>
    </row>
    <row r="32536" spans="1:1" ht="18" customHeight="1" x14ac:dyDescent="0.25">
      <c r="A32536" s="59" t="str">
        <f t="shared" si="508"/>
        <v/>
      </c>
    </row>
    <row r="32537" spans="1:1" ht="18" customHeight="1" x14ac:dyDescent="0.25">
      <c r="A32537" s="59" t="str">
        <f t="shared" si="508"/>
        <v/>
      </c>
    </row>
    <row r="32538" spans="1:1" ht="18" customHeight="1" x14ac:dyDescent="0.25">
      <c r="A32538" s="59" t="str">
        <f t="shared" si="508"/>
        <v/>
      </c>
    </row>
    <row r="32539" spans="1:1" ht="18" customHeight="1" x14ac:dyDescent="0.25">
      <c r="A32539" s="59" t="str">
        <f t="shared" si="508"/>
        <v/>
      </c>
    </row>
    <row r="32540" spans="1:1" ht="18" customHeight="1" x14ac:dyDescent="0.25">
      <c r="A32540" s="59" t="str">
        <f t="shared" si="508"/>
        <v/>
      </c>
    </row>
    <row r="32541" spans="1:1" ht="18" customHeight="1" x14ac:dyDescent="0.25">
      <c r="A32541" s="59" t="str">
        <f t="shared" si="508"/>
        <v/>
      </c>
    </row>
    <row r="32542" spans="1:1" ht="18" customHeight="1" x14ac:dyDescent="0.25">
      <c r="A32542" s="59" t="str">
        <f t="shared" si="508"/>
        <v/>
      </c>
    </row>
    <row r="32543" spans="1:1" ht="18" customHeight="1" x14ac:dyDescent="0.25">
      <c r="A32543" s="59" t="str">
        <f t="shared" si="508"/>
        <v/>
      </c>
    </row>
    <row r="32544" spans="1:1" ht="18" customHeight="1" x14ac:dyDescent="0.25">
      <c r="A32544" s="59" t="str">
        <f t="shared" si="508"/>
        <v/>
      </c>
    </row>
    <row r="32545" spans="1:1" ht="18" customHeight="1" x14ac:dyDescent="0.25">
      <c r="A32545" s="59" t="str">
        <f t="shared" si="508"/>
        <v/>
      </c>
    </row>
    <row r="32546" spans="1:1" ht="18" customHeight="1" x14ac:dyDescent="0.25">
      <c r="A32546" s="59" t="str">
        <f t="shared" si="508"/>
        <v/>
      </c>
    </row>
    <row r="32547" spans="1:1" ht="18" customHeight="1" x14ac:dyDescent="0.25">
      <c r="A32547" s="59" t="str">
        <f t="shared" si="508"/>
        <v/>
      </c>
    </row>
    <row r="32548" spans="1:1" ht="18" customHeight="1" x14ac:dyDescent="0.25">
      <c r="A32548" s="59" t="str">
        <f t="shared" si="508"/>
        <v/>
      </c>
    </row>
    <row r="32549" spans="1:1" ht="18" customHeight="1" x14ac:dyDescent="0.25">
      <c r="A32549" s="59" t="str">
        <f t="shared" si="508"/>
        <v/>
      </c>
    </row>
    <row r="32550" spans="1:1" ht="18" customHeight="1" x14ac:dyDescent="0.25">
      <c r="A32550" s="59" t="str">
        <f t="shared" si="508"/>
        <v/>
      </c>
    </row>
    <row r="32551" spans="1:1" ht="18" customHeight="1" x14ac:dyDescent="0.25">
      <c r="A32551" s="59" t="str">
        <f t="shared" si="508"/>
        <v/>
      </c>
    </row>
    <row r="32552" spans="1:1" ht="18" customHeight="1" x14ac:dyDescent="0.25">
      <c r="A32552" s="59" t="str">
        <f t="shared" si="508"/>
        <v/>
      </c>
    </row>
    <row r="32553" spans="1:1" ht="18" customHeight="1" x14ac:dyDescent="0.25">
      <c r="A32553" s="59" t="str">
        <f t="shared" si="508"/>
        <v/>
      </c>
    </row>
    <row r="32554" spans="1:1" ht="18" customHeight="1" x14ac:dyDescent="0.25">
      <c r="A32554" s="59" t="str">
        <f t="shared" si="508"/>
        <v/>
      </c>
    </row>
    <row r="32555" spans="1:1" ht="18" customHeight="1" x14ac:dyDescent="0.25">
      <c r="A32555" s="59" t="str">
        <f t="shared" si="508"/>
        <v/>
      </c>
    </row>
    <row r="32556" spans="1:1" ht="18" customHeight="1" x14ac:dyDescent="0.25">
      <c r="A32556" s="59" t="str">
        <f t="shared" si="508"/>
        <v/>
      </c>
    </row>
    <row r="32557" spans="1:1" ht="18" customHeight="1" x14ac:dyDescent="0.25">
      <c r="A32557" s="59" t="str">
        <f t="shared" si="508"/>
        <v/>
      </c>
    </row>
    <row r="32558" spans="1:1" ht="18" customHeight="1" x14ac:dyDescent="0.25">
      <c r="A32558" s="59" t="str">
        <f t="shared" ref="A32558:A32621" si="509">IF(B32558&lt;&gt;"",DATE(2020,INT((ROW(A32556)-1)/78)+1,1),"")</f>
        <v/>
      </c>
    </row>
    <row r="32559" spans="1:1" ht="18" customHeight="1" x14ac:dyDescent="0.25">
      <c r="A32559" s="59" t="str">
        <f t="shared" si="509"/>
        <v/>
      </c>
    </row>
    <row r="32560" spans="1:1" ht="18" customHeight="1" x14ac:dyDescent="0.25">
      <c r="A32560" s="59" t="str">
        <f t="shared" si="509"/>
        <v/>
      </c>
    </row>
    <row r="32561" spans="1:1" ht="18" customHeight="1" x14ac:dyDescent="0.25">
      <c r="A32561" s="59" t="str">
        <f t="shared" si="509"/>
        <v/>
      </c>
    </row>
    <row r="32562" spans="1:1" ht="18" customHeight="1" x14ac:dyDescent="0.25">
      <c r="A32562" s="59" t="str">
        <f t="shared" si="509"/>
        <v/>
      </c>
    </row>
    <row r="32563" spans="1:1" ht="18" customHeight="1" x14ac:dyDescent="0.25">
      <c r="A32563" s="59" t="str">
        <f t="shared" si="509"/>
        <v/>
      </c>
    </row>
    <row r="32564" spans="1:1" ht="18" customHeight="1" x14ac:dyDescent="0.25">
      <c r="A32564" s="59" t="str">
        <f t="shared" si="509"/>
        <v/>
      </c>
    </row>
    <row r="32565" spans="1:1" ht="18" customHeight="1" x14ac:dyDescent="0.25">
      <c r="A32565" s="59" t="str">
        <f t="shared" si="509"/>
        <v/>
      </c>
    </row>
    <row r="32566" spans="1:1" ht="18" customHeight="1" x14ac:dyDescent="0.25">
      <c r="A32566" s="59" t="str">
        <f t="shared" si="509"/>
        <v/>
      </c>
    </row>
    <row r="32567" spans="1:1" ht="18" customHeight="1" x14ac:dyDescent="0.25">
      <c r="A32567" s="59" t="str">
        <f t="shared" si="509"/>
        <v/>
      </c>
    </row>
    <row r="32568" spans="1:1" ht="18" customHeight="1" x14ac:dyDescent="0.25">
      <c r="A32568" s="59" t="str">
        <f t="shared" si="509"/>
        <v/>
      </c>
    </row>
    <row r="32569" spans="1:1" ht="18" customHeight="1" x14ac:dyDescent="0.25">
      <c r="A32569" s="59" t="str">
        <f t="shared" si="509"/>
        <v/>
      </c>
    </row>
    <row r="32570" spans="1:1" ht="18" customHeight="1" x14ac:dyDescent="0.25">
      <c r="A32570" s="59" t="str">
        <f t="shared" si="509"/>
        <v/>
      </c>
    </row>
    <row r="32571" spans="1:1" ht="18" customHeight="1" x14ac:dyDescent="0.25">
      <c r="A32571" s="59" t="str">
        <f t="shared" si="509"/>
        <v/>
      </c>
    </row>
    <row r="32572" spans="1:1" ht="18" customHeight="1" x14ac:dyDescent="0.25">
      <c r="A32572" s="59" t="str">
        <f t="shared" si="509"/>
        <v/>
      </c>
    </row>
    <row r="32573" spans="1:1" ht="18" customHeight="1" x14ac:dyDescent="0.25">
      <c r="A32573" s="59" t="str">
        <f t="shared" si="509"/>
        <v/>
      </c>
    </row>
    <row r="32574" spans="1:1" ht="18" customHeight="1" x14ac:dyDescent="0.25">
      <c r="A32574" s="59" t="str">
        <f t="shared" si="509"/>
        <v/>
      </c>
    </row>
    <row r="32575" spans="1:1" ht="18" customHeight="1" x14ac:dyDescent="0.25">
      <c r="A32575" s="59" t="str">
        <f t="shared" si="509"/>
        <v/>
      </c>
    </row>
    <row r="32576" spans="1:1" ht="18" customHeight="1" x14ac:dyDescent="0.25">
      <c r="A32576" s="59" t="str">
        <f t="shared" si="509"/>
        <v/>
      </c>
    </row>
    <row r="32577" spans="1:1" ht="18" customHeight="1" x14ac:dyDescent="0.25">
      <c r="A32577" s="59" t="str">
        <f t="shared" si="509"/>
        <v/>
      </c>
    </row>
    <row r="32578" spans="1:1" ht="18" customHeight="1" x14ac:dyDescent="0.25">
      <c r="A32578" s="59" t="str">
        <f t="shared" si="509"/>
        <v/>
      </c>
    </row>
    <row r="32579" spans="1:1" ht="18" customHeight="1" x14ac:dyDescent="0.25">
      <c r="A32579" s="59" t="str">
        <f t="shared" si="509"/>
        <v/>
      </c>
    </row>
    <row r="32580" spans="1:1" ht="18" customHeight="1" x14ac:dyDescent="0.25">
      <c r="A32580" s="59" t="str">
        <f t="shared" si="509"/>
        <v/>
      </c>
    </row>
    <row r="32581" spans="1:1" ht="18" customHeight="1" x14ac:dyDescent="0.25">
      <c r="A32581" s="59" t="str">
        <f t="shared" si="509"/>
        <v/>
      </c>
    </row>
    <row r="32582" spans="1:1" ht="18" customHeight="1" x14ac:dyDescent="0.25">
      <c r="A32582" s="59" t="str">
        <f t="shared" si="509"/>
        <v/>
      </c>
    </row>
    <row r="32583" spans="1:1" ht="18" customHeight="1" x14ac:dyDescent="0.25">
      <c r="A32583" s="59" t="str">
        <f t="shared" si="509"/>
        <v/>
      </c>
    </row>
    <row r="32584" spans="1:1" ht="18" customHeight="1" x14ac:dyDescent="0.25">
      <c r="A32584" s="59" t="str">
        <f t="shared" si="509"/>
        <v/>
      </c>
    </row>
    <row r="32585" spans="1:1" ht="18" customHeight="1" x14ac:dyDescent="0.25">
      <c r="A32585" s="59" t="str">
        <f t="shared" si="509"/>
        <v/>
      </c>
    </row>
    <row r="32586" spans="1:1" ht="18" customHeight="1" x14ac:dyDescent="0.25">
      <c r="A32586" s="59" t="str">
        <f t="shared" si="509"/>
        <v/>
      </c>
    </row>
    <row r="32587" spans="1:1" ht="18" customHeight="1" x14ac:dyDescent="0.25">
      <c r="A32587" s="59" t="str">
        <f t="shared" si="509"/>
        <v/>
      </c>
    </row>
    <row r="32588" spans="1:1" ht="18" customHeight="1" x14ac:dyDescent="0.25">
      <c r="A32588" s="59" t="str">
        <f t="shared" si="509"/>
        <v/>
      </c>
    </row>
    <row r="32589" spans="1:1" ht="18" customHeight="1" x14ac:dyDescent="0.25">
      <c r="A32589" s="59" t="str">
        <f t="shared" si="509"/>
        <v/>
      </c>
    </row>
    <row r="32590" spans="1:1" ht="18" customHeight="1" x14ac:dyDescent="0.25">
      <c r="A32590" s="59" t="str">
        <f t="shared" si="509"/>
        <v/>
      </c>
    </row>
    <row r="32591" spans="1:1" ht="18" customHeight="1" x14ac:dyDescent="0.25">
      <c r="A32591" s="59" t="str">
        <f t="shared" si="509"/>
        <v/>
      </c>
    </row>
    <row r="32592" spans="1:1" ht="18" customHeight="1" x14ac:dyDescent="0.25">
      <c r="A32592" s="59" t="str">
        <f t="shared" si="509"/>
        <v/>
      </c>
    </row>
    <row r="32593" spans="1:1" ht="18" customHeight="1" x14ac:dyDescent="0.25">
      <c r="A32593" s="59" t="str">
        <f t="shared" si="509"/>
        <v/>
      </c>
    </row>
    <row r="32594" spans="1:1" ht="18" customHeight="1" x14ac:dyDescent="0.25">
      <c r="A32594" s="59" t="str">
        <f t="shared" si="509"/>
        <v/>
      </c>
    </row>
    <row r="32595" spans="1:1" ht="18" customHeight="1" x14ac:dyDescent="0.25">
      <c r="A32595" s="59" t="str">
        <f t="shared" si="509"/>
        <v/>
      </c>
    </row>
    <row r="32596" spans="1:1" ht="18" customHeight="1" x14ac:dyDescent="0.25">
      <c r="A32596" s="59" t="str">
        <f t="shared" si="509"/>
        <v/>
      </c>
    </row>
    <row r="32597" spans="1:1" ht="18" customHeight="1" x14ac:dyDescent="0.25">
      <c r="A32597" s="59" t="str">
        <f t="shared" si="509"/>
        <v/>
      </c>
    </row>
    <row r="32598" spans="1:1" ht="18" customHeight="1" x14ac:dyDescent="0.25">
      <c r="A32598" s="59" t="str">
        <f t="shared" si="509"/>
        <v/>
      </c>
    </row>
    <row r="32599" spans="1:1" ht="18" customHeight="1" x14ac:dyDescent="0.25">
      <c r="A32599" s="59" t="str">
        <f t="shared" si="509"/>
        <v/>
      </c>
    </row>
    <row r="32600" spans="1:1" ht="18" customHeight="1" x14ac:dyDescent="0.25">
      <c r="A32600" s="59" t="str">
        <f t="shared" si="509"/>
        <v/>
      </c>
    </row>
    <row r="32601" spans="1:1" ht="18" customHeight="1" x14ac:dyDescent="0.25">
      <c r="A32601" s="59" t="str">
        <f t="shared" si="509"/>
        <v/>
      </c>
    </row>
    <row r="32602" spans="1:1" ht="18" customHeight="1" x14ac:dyDescent="0.25">
      <c r="A32602" s="59" t="str">
        <f t="shared" si="509"/>
        <v/>
      </c>
    </row>
    <row r="32603" spans="1:1" ht="18" customHeight="1" x14ac:dyDescent="0.25">
      <c r="A32603" s="59" t="str">
        <f t="shared" si="509"/>
        <v/>
      </c>
    </row>
    <row r="32604" spans="1:1" ht="18" customHeight="1" x14ac:dyDescent="0.25">
      <c r="A32604" s="59" t="str">
        <f t="shared" si="509"/>
        <v/>
      </c>
    </row>
    <row r="32605" spans="1:1" ht="18" customHeight="1" x14ac:dyDescent="0.25">
      <c r="A32605" s="59" t="str">
        <f t="shared" si="509"/>
        <v/>
      </c>
    </row>
    <row r="32606" spans="1:1" ht="18" customHeight="1" x14ac:dyDescent="0.25">
      <c r="A32606" s="59" t="str">
        <f t="shared" si="509"/>
        <v/>
      </c>
    </row>
    <row r="32607" spans="1:1" ht="18" customHeight="1" x14ac:dyDescent="0.25">
      <c r="A32607" s="59" t="str">
        <f t="shared" si="509"/>
        <v/>
      </c>
    </row>
    <row r="32608" spans="1:1" ht="18" customHeight="1" x14ac:dyDescent="0.25">
      <c r="A32608" s="59" t="str">
        <f t="shared" si="509"/>
        <v/>
      </c>
    </row>
    <row r="32609" spans="1:1" ht="18" customHeight="1" x14ac:dyDescent="0.25">
      <c r="A32609" s="59" t="str">
        <f t="shared" si="509"/>
        <v/>
      </c>
    </row>
    <row r="32610" spans="1:1" ht="18" customHeight="1" x14ac:dyDescent="0.25">
      <c r="A32610" s="59" t="str">
        <f t="shared" si="509"/>
        <v/>
      </c>
    </row>
    <row r="32611" spans="1:1" ht="18" customHeight="1" x14ac:dyDescent="0.25">
      <c r="A32611" s="59" t="str">
        <f t="shared" si="509"/>
        <v/>
      </c>
    </row>
    <row r="32612" spans="1:1" ht="18" customHeight="1" x14ac:dyDescent="0.25">
      <c r="A32612" s="59" t="str">
        <f t="shared" si="509"/>
        <v/>
      </c>
    </row>
    <row r="32613" spans="1:1" ht="18" customHeight="1" x14ac:dyDescent="0.25">
      <c r="A32613" s="59" t="str">
        <f t="shared" si="509"/>
        <v/>
      </c>
    </row>
    <row r="32614" spans="1:1" ht="18" customHeight="1" x14ac:dyDescent="0.25">
      <c r="A32614" s="59" t="str">
        <f t="shared" si="509"/>
        <v/>
      </c>
    </row>
    <row r="32615" spans="1:1" ht="18" customHeight="1" x14ac:dyDescent="0.25">
      <c r="A32615" s="59" t="str">
        <f t="shared" si="509"/>
        <v/>
      </c>
    </row>
    <row r="32616" spans="1:1" ht="18" customHeight="1" x14ac:dyDescent="0.25">
      <c r="A32616" s="59" t="str">
        <f t="shared" si="509"/>
        <v/>
      </c>
    </row>
    <row r="32617" spans="1:1" ht="18" customHeight="1" x14ac:dyDescent="0.25">
      <c r="A32617" s="59" t="str">
        <f t="shared" si="509"/>
        <v/>
      </c>
    </row>
    <row r="32618" spans="1:1" ht="18" customHeight="1" x14ac:dyDescent="0.25">
      <c r="A32618" s="59" t="str">
        <f t="shared" si="509"/>
        <v/>
      </c>
    </row>
    <row r="32619" spans="1:1" ht="18" customHeight="1" x14ac:dyDescent="0.25">
      <c r="A32619" s="59" t="str">
        <f t="shared" si="509"/>
        <v/>
      </c>
    </row>
    <row r="32620" spans="1:1" ht="18" customHeight="1" x14ac:dyDescent="0.25">
      <c r="A32620" s="59" t="str">
        <f t="shared" si="509"/>
        <v/>
      </c>
    </row>
    <row r="32621" spans="1:1" ht="18" customHeight="1" x14ac:dyDescent="0.25">
      <c r="A32621" s="59" t="str">
        <f t="shared" si="509"/>
        <v/>
      </c>
    </row>
    <row r="32622" spans="1:1" ht="18" customHeight="1" x14ac:dyDescent="0.25">
      <c r="A32622" s="59" t="str">
        <f t="shared" ref="A32622:A32685" si="510">IF(B32622&lt;&gt;"",DATE(2020,INT((ROW(A32620)-1)/78)+1,1),"")</f>
        <v/>
      </c>
    </row>
    <row r="32623" spans="1:1" ht="18" customHeight="1" x14ac:dyDescent="0.25">
      <c r="A32623" s="59" t="str">
        <f t="shared" si="510"/>
        <v/>
      </c>
    </row>
    <row r="32624" spans="1:1" ht="18" customHeight="1" x14ac:dyDescent="0.25">
      <c r="A32624" s="59" t="str">
        <f t="shared" si="510"/>
        <v/>
      </c>
    </row>
    <row r="32625" spans="1:1" ht="18" customHeight="1" x14ac:dyDescent="0.25">
      <c r="A32625" s="59" t="str">
        <f t="shared" si="510"/>
        <v/>
      </c>
    </row>
    <row r="32626" spans="1:1" ht="18" customHeight="1" x14ac:dyDescent="0.25">
      <c r="A32626" s="59" t="str">
        <f t="shared" si="510"/>
        <v/>
      </c>
    </row>
    <row r="32627" spans="1:1" ht="18" customHeight="1" x14ac:dyDescent="0.25">
      <c r="A32627" s="59" t="str">
        <f t="shared" si="510"/>
        <v/>
      </c>
    </row>
    <row r="32628" spans="1:1" ht="18" customHeight="1" x14ac:dyDescent="0.25">
      <c r="A32628" s="59" t="str">
        <f t="shared" si="510"/>
        <v/>
      </c>
    </row>
    <row r="32629" spans="1:1" ht="18" customHeight="1" x14ac:dyDescent="0.25">
      <c r="A32629" s="59" t="str">
        <f t="shared" si="510"/>
        <v/>
      </c>
    </row>
    <row r="32630" spans="1:1" ht="18" customHeight="1" x14ac:dyDescent="0.25">
      <c r="A32630" s="59" t="str">
        <f t="shared" si="510"/>
        <v/>
      </c>
    </row>
    <row r="32631" spans="1:1" ht="18" customHeight="1" x14ac:dyDescent="0.25">
      <c r="A32631" s="59" t="str">
        <f t="shared" si="510"/>
        <v/>
      </c>
    </row>
    <row r="32632" spans="1:1" ht="18" customHeight="1" x14ac:dyDescent="0.25">
      <c r="A32632" s="59" t="str">
        <f t="shared" si="510"/>
        <v/>
      </c>
    </row>
    <row r="32633" spans="1:1" ht="18" customHeight="1" x14ac:dyDescent="0.25">
      <c r="A32633" s="59" t="str">
        <f t="shared" si="510"/>
        <v/>
      </c>
    </row>
    <row r="32634" spans="1:1" ht="18" customHeight="1" x14ac:dyDescent="0.25">
      <c r="A32634" s="59" t="str">
        <f t="shared" si="510"/>
        <v/>
      </c>
    </row>
    <row r="32635" spans="1:1" ht="18" customHeight="1" x14ac:dyDescent="0.25">
      <c r="A32635" s="59" t="str">
        <f t="shared" si="510"/>
        <v/>
      </c>
    </row>
    <row r="32636" spans="1:1" ht="18" customHeight="1" x14ac:dyDescent="0.25">
      <c r="A32636" s="59" t="str">
        <f t="shared" si="510"/>
        <v/>
      </c>
    </row>
    <row r="32637" spans="1:1" ht="18" customHeight="1" x14ac:dyDescent="0.25">
      <c r="A32637" s="59" t="str">
        <f t="shared" si="510"/>
        <v/>
      </c>
    </row>
    <row r="32638" spans="1:1" ht="18" customHeight="1" x14ac:dyDescent="0.25">
      <c r="A32638" s="59" t="str">
        <f t="shared" si="510"/>
        <v/>
      </c>
    </row>
    <row r="32639" spans="1:1" ht="18" customHeight="1" x14ac:dyDescent="0.25">
      <c r="A32639" s="59" t="str">
        <f t="shared" si="510"/>
        <v/>
      </c>
    </row>
    <row r="32640" spans="1:1" ht="18" customHeight="1" x14ac:dyDescent="0.25">
      <c r="A32640" s="59" t="str">
        <f t="shared" si="510"/>
        <v/>
      </c>
    </row>
    <row r="32641" spans="1:1" ht="18" customHeight="1" x14ac:dyDescent="0.25">
      <c r="A32641" s="59" t="str">
        <f t="shared" si="510"/>
        <v/>
      </c>
    </row>
    <row r="32642" spans="1:1" ht="18" customHeight="1" x14ac:dyDescent="0.25">
      <c r="A32642" s="59" t="str">
        <f t="shared" si="510"/>
        <v/>
      </c>
    </row>
    <row r="32643" spans="1:1" ht="18" customHeight="1" x14ac:dyDescent="0.25">
      <c r="A32643" s="59" t="str">
        <f t="shared" si="510"/>
        <v/>
      </c>
    </row>
    <row r="32644" spans="1:1" ht="18" customHeight="1" x14ac:dyDescent="0.25">
      <c r="A32644" s="59" t="str">
        <f t="shared" si="510"/>
        <v/>
      </c>
    </row>
    <row r="32645" spans="1:1" ht="18" customHeight="1" x14ac:dyDescent="0.25">
      <c r="A32645" s="59" t="str">
        <f t="shared" si="510"/>
        <v/>
      </c>
    </row>
    <row r="32646" spans="1:1" ht="18" customHeight="1" x14ac:dyDescent="0.25">
      <c r="A32646" s="59" t="str">
        <f t="shared" si="510"/>
        <v/>
      </c>
    </row>
    <row r="32647" spans="1:1" ht="18" customHeight="1" x14ac:dyDescent="0.25">
      <c r="A32647" s="59" t="str">
        <f t="shared" si="510"/>
        <v/>
      </c>
    </row>
    <row r="32648" spans="1:1" ht="18" customHeight="1" x14ac:dyDescent="0.25">
      <c r="A32648" s="59" t="str">
        <f t="shared" si="510"/>
        <v/>
      </c>
    </row>
    <row r="32649" spans="1:1" ht="18" customHeight="1" x14ac:dyDescent="0.25">
      <c r="A32649" s="59" t="str">
        <f t="shared" si="510"/>
        <v/>
      </c>
    </row>
    <row r="32650" spans="1:1" ht="18" customHeight="1" x14ac:dyDescent="0.25">
      <c r="A32650" s="59" t="str">
        <f t="shared" si="510"/>
        <v/>
      </c>
    </row>
    <row r="32651" spans="1:1" ht="18" customHeight="1" x14ac:dyDescent="0.25">
      <c r="A32651" s="59" t="str">
        <f t="shared" si="510"/>
        <v/>
      </c>
    </row>
    <row r="32652" spans="1:1" ht="18" customHeight="1" x14ac:dyDescent="0.25">
      <c r="A32652" s="59" t="str">
        <f t="shared" si="510"/>
        <v/>
      </c>
    </row>
    <row r="32653" spans="1:1" ht="18" customHeight="1" x14ac:dyDescent="0.25">
      <c r="A32653" s="59" t="str">
        <f t="shared" si="510"/>
        <v/>
      </c>
    </row>
    <row r="32654" spans="1:1" ht="18" customHeight="1" x14ac:dyDescent="0.25">
      <c r="A32654" s="59" t="str">
        <f t="shared" si="510"/>
        <v/>
      </c>
    </row>
    <row r="32655" spans="1:1" ht="18" customHeight="1" x14ac:dyDescent="0.25">
      <c r="A32655" s="59" t="str">
        <f t="shared" si="510"/>
        <v/>
      </c>
    </row>
    <row r="32656" spans="1:1" ht="18" customHeight="1" x14ac:dyDescent="0.25">
      <c r="A32656" s="59" t="str">
        <f t="shared" si="510"/>
        <v/>
      </c>
    </row>
    <row r="32657" spans="1:1" ht="18" customHeight="1" x14ac:dyDescent="0.25">
      <c r="A32657" s="59" t="str">
        <f t="shared" si="510"/>
        <v/>
      </c>
    </row>
    <row r="32658" spans="1:1" ht="18" customHeight="1" x14ac:dyDescent="0.25">
      <c r="A32658" s="59" t="str">
        <f t="shared" si="510"/>
        <v/>
      </c>
    </row>
    <row r="32659" spans="1:1" ht="18" customHeight="1" x14ac:dyDescent="0.25">
      <c r="A32659" s="59" t="str">
        <f t="shared" si="510"/>
        <v/>
      </c>
    </row>
    <row r="32660" spans="1:1" ht="18" customHeight="1" x14ac:dyDescent="0.25">
      <c r="A32660" s="59" t="str">
        <f t="shared" si="510"/>
        <v/>
      </c>
    </row>
    <row r="32661" spans="1:1" ht="18" customHeight="1" x14ac:dyDescent="0.25">
      <c r="A32661" s="59" t="str">
        <f t="shared" si="510"/>
        <v/>
      </c>
    </row>
    <row r="32662" spans="1:1" ht="18" customHeight="1" x14ac:dyDescent="0.25">
      <c r="A32662" s="59" t="str">
        <f t="shared" si="510"/>
        <v/>
      </c>
    </row>
    <row r="32663" spans="1:1" ht="18" customHeight="1" x14ac:dyDescent="0.25">
      <c r="A32663" s="59" t="str">
        <f t="shared" si="510"/>
        <v/>
      </c>
    </row>
    <row r="32664" spans="1:1" ht="18" customHeight="1" x14ac:dyDescent="0.25">
      <c r="A32664" s="59" t="str">
        <f t="shared" si="510"/>
        <v/>
      </c>
    </row>
    <row r="32665" spans="1:1" ht="18" customHeight="1" x14ac:dyDescent="0.25">
      <c r="A32665" s="59" t="str">
        <f t="shared" si="510"/>
        <v/>
      </c>
    </row>
    <row r="32666" spans="1:1" ht="18" customHeight="1" x14ac:dyDescent="0.25">
      <c r="A32666" s="59" t="str">
        <f t="shared" si="510"/>
        <v/>
      </c>
    </row>
    <row r="32667" spans="1:1" ht="18" customHeight="1" x14ac:dyDescent="0.25">
      <c r="A32667" s="59" t="str">
        <f t="shared" si="510"/>
        <v/>
      </c>
    </row>
    <row r="32668" spans="1:1" ht="18" customHeight="1" x14ac:dyDescent="0.25">
      <c r="A32668" s="59" t="str">
        <f t="shared" si="510"/>
        <v/>
      </c>
    </row>
    <row r="32669" spans="1:1" ht="18" customHeight="1" x14ac:dyDescent="0.25">
      <c r="A32669" s="59" t="str">
        <f t="shared" si="510"/>
        <v/>
      </c>
    </row>
    <row r="32670" spans="1:1" ht="18" customHeight="1" x14ac:dyDescent="0.25">
      <c r="A32670" s="59" t="str">
        <f t="shared" si="510"/>
        <v/>
      </c>
    </row>
    <row r="32671" spans="1:1" ht="18" customHeight="1" x14ac:dyDescent="0.25">
      <c r="A32671" s="59" t="str">
        <f t="shared" si="510"/>
        <v/>
      </c>
    </row>
    <row r="32672" spans="1:1" ht="18" customHeight="1" x14ac:dyDescent="0.25">
      <c r="A32672" s="59" t="str">
        <f t="shared" si="510"/>
        <v/>
      </c>
    </row>
    <row r="32673" spans="1:1" ht="18" customHeight="1" x14ac:dyDescent="0.25">
      <c r="A32673" s="59" t="str">
        <f t="shared" si="510"/>
        <v/>
      </c>
    </row>
    <row r="32674" spans="1:1" ht="18" customHeight="1" x14ac:dyDescent="0.25">
      <c r="A32674" s="59" t="str">
        <f t="shared" si="510"/>
        <v/>
      </c>
    </row>
    <row r="32675" spans="1:1" ht="18" customHeight="1" x14ac:dyDescent="0.25">
      <c r="A32675" s="59" t="str">
        <f t="shared" si="510"/>
        <v/>
      </c>
    </row>
    <row r="32676" spans="1:1" ht="18" customHeight="1" x14ac:dyDescent="0.25">
      <c r="A32676" s="59" t="str">
        <f t="shared" si="510"/>
        <v/>
      </c>
    </row>
    <row r="32677" spans="1:1" ht="18" customHeight="1" x14ac:dyDescent="0.25">
      <c r="A32677" s="59" t="str">
        <f t="shared" si="510"/>
        <v/>
      </c>
    </row>
    <row r="32678" spans="1:1" ht="18" customHeight="1" x14ac:dyDescent="0.25">
      <c r="A32678" s="59" t="str">
        <f t="shared" si="510"/>
        <v/>
      </c>
    </row>
    <row r="32679" spans="1:1" ht="18" customHeight="1" x14ac:dyDescent="0.25">
      <c r="A32679" s="59" t="str">
        <f t="shared" si="510"/>
        <v/>
      </c>
    </row>
    <row r="32680" spans="1:1" ht="18" customHeight="1" x14ac:dyDescent="0.25">
      <c r="A32680" s="59" t="str">
        <f t="shared" si="510"/>
        <v/>
      </c>
    </row>
    <row r="32681" spans="1:1" ht="18" customHeight="1" x14ac:dyDescent="0.25">
      <c r="A32681" s="59" t="str">
        <f t="shared" si="510"/>
        <v/>
      </c>
    </row>
    <row r="32682" spans="1:1" ht="18" customHeight="1" x14ac:dyDescent="0.25">
      <c r="A32682" s="59" t="str">
        <f t="shared" si="510"/>
        <v/>
      </c>
    </row>
    <row r="32683" spans="1:1" ht="18" customHeight="1" x14ac:dyDescent="0.25">
      <c r="A32683" s="59" t="str">
        <f t="shared" si="510"/>
        <v/>
      </c>
    </row>
    <row r="32684" spans="1:1" ht="18" customHeight="1" x14ac:dyDescent="0.25">
      <c r="A32684" s="59" t="str">
        <f t="shared" si="510"/>
        <v/>
      </c>
    </row>
    <row r="32685" spans="1:1" ht="18" customHeight="1" x14ac:dyDescent="0.25">
      <c r="A32685" s="59" t="str">
        <f t="shared" si="510"/>
        <v/>
      </c>
    </row>
    <row r="32686" spans="1:1" ht="18" customHeight="1" x14ac:dyDescent="0.25">
      <c r="A32686" s="59" t="str">
        <f t="shared" ref="A32686:A32749" si="511">IF(B32686&lt;&gt;"",DATE(2020,INT((ROW(A32684)-1)/78)+1,1),"")</f>
        <v/>
      </c>
    </row>
    <row r="32687" spans="1:1" ht="18" customHeight="1" x14ac:dyDescent="0.25">
      <c r="A32687" s="59" t="str">
        <f t="shared" si="511"/>
        <v/>
      </c>
    </row>
    <row r="32688" spans="1:1" ht="18" customHeight="1" x14ac:dyDescent="0.25">
      <c r="A32688" s="59" t="str">
        <f t="shared" si="511"/>
        <v/>
      </c>
    </row>
    <row r="32689" spans="1:1" ht="18" customHeight="1" x14ac:dyDescent="0.25">
      <c r="A32689" s="59" t="str">
        <f t="shared" si="511"/>
        <v/>
      </c>
    </row>
    <row r="32690" spans="1:1" ht="18" customHeight="1" x14ac:dyDescent="0.25">
      <c r="A32690" s="59" t="str">
        <f t="shared" si="511"/>
        <v/>
      </c>
    </row>
    <row r="32691" spans="1:1" ht="18" customHeight="1" x14ac:dyDescent="0.25">
      <c r="A32691" s="59" t="str">
        <f t="shared" si="511"/>
        <v/>
      </c>
    </row>
    <row r="32692" spans="1:1" ht="18" customHeight="1" x14ac:dyDescent="0.25">
      <c r="A32692" s="59" t="str">
        <f t="shared" si="511"/>
        <v/>
      </c>
    </row>
    <row r="32693" spans="1:1" ht="18" customHeight="1" x14ac:dyDescent="0.25">
      <c r="A32693" s="59" t="str">
        <f t="shared" si="511"/>
        <v/>
      </c>
    </row>
    <row r="32694" spans="1:1" ht="18" customHeight="1" x14ac:dyDescent="0.25">
      <c r="A32694" s="59" t="str">
        <f t="shared" si="511"/>
        <v/>
      </c>
    </row>
    <row r="32695" spans="1:1" ht="18" customHeight="1" x14ac:dyDescent="0.25">
      <c r="A32695" s="59" t="str">
        <f t="shared" si="511"/>
        <v/>
      </c>
    </row>
    <row r="32696" spans="1:1" ht="18" customHeight="1" x14ac:dyDescent="0.25">
      <c r="A32696" s="59" t="str">
        <f t="shared" si="511"/>
        <v/>
      </c>
    </row>
    <row r="32697" spans="1:1" ht="18" customHeight="1" x14ac:dyDescent="0.25">
      <c r="A32697" s="59" t="str">
        <f t="shared" si="511"/>
        <v/>
      </c>
    </row>
    <row r="32698" spans="1:1" ht="18" customHeight="1" x14ac:dyDescent="0.25">
      <c r="A32698" s="59" t="str">
        <f t="shared" si="511"/>
        <v/>
      </c>
    </row>
    <row r="32699" spans="1:1" ht="18" customHeight="1" x14ac:dyDescent="0.25">
      <c r="A32699" s="59" t="str">
        <f t="shared" si="511"/>
        <v/>
      </c>
    </row>
    <row r="32700" spans="1:1" ht="18" customHeight="1" x14ac:dyDescent="0.25">
      <c r="A32700" s="59" t="str">
        <f t="shared" si="511"/>
        <v/>
      </c>
    </row>
    <row r="32701" spans="1:1" ht="18" customHeight="1" x14ac:dyDescent="0.25">
      <c r="A32701" s="59" t="str">
        <f t="shared" si="511"/>
        <v/>
      </c>
    </row>
    <row r="32702" spans="1:1" ht="18" customHeight="1" x14ac:dyDescent="0.25">
      <c r="A32702" s="59" t="str">
        <f t="shared" si="511"/>
        <v/>
      </c>
    </row>
    <row r="32703" spans="1:1" ht="18" customHeight="1" x14ac:dyDescent="0.25">
      <c r="A32703" s="59" t="str">
        <f t="shared" si="511"/>
        <v/>
      </c>
    </row>
    <row r="32704" spans="1:1" ht="18" customHeight="1" x14ac:dyDescent="0.25">
      <c r="A32704" s="59" t="str">
        <f t="shared" si="511"/>
        <v/>
      </c>
    </row>
    <row r="32705" spans="1:1" ht="18" customHeight="1" x14ac:dyDescent="0.25">
      <c r="A32705" s="59" t="str">
        <f t="shared" si="511"/>
        <v/>
      </c>
    </row>
    <row r="32706" spans="1:1" ht="18" customHeight="1" x14ac:dyDescent="0.25">
      <c r="A32706" s="59" t="str">
        <f t="shared" si="511"/>
        <v/>
      </c>
    </row>
    <row r="32707" spans="1:1" ht="18" customHeight="1" x14ac:dyDescent="0.25">
      <c r="A32707" s="59" t="str">
        <f t="shared" si="511"/>
        <v/>
      </c>
    </row>
    <row r="32708" spans="1:1" ht="18" customHeight="1" x14ac:dyDescent="0.25">
      <c r="A32708" s="59" t="str">
        <f t="shared" si="511"/>
        <v/>
      </c>
    </row>
    <row r="32709" spans="1:1" ht="18" customHeight="1" x14ac:dyDescent="0.25">
      <c r="A32709" s="59" t="str">
        <f t="shared" si="511"/>
        <v/>
      </c>
    </row>
    <row r="32710" spans="1:1" ht="18" customHeight="1" x14ac:dyDescent="0.25">
      <c r="A32710" s="59" t="str">
        <f t="shared" si="511"/>
        <v/>
      </c>
    </row>
    <row r="32711" spans="1:1" ht="18" customHeight="1" x14ac:dyDescent="0.25">
      <c r="A32711" s="59" t="str">
        <f t="shared" si="511"/>
        <v/>
      </c>
    </row>
    <row r="32712" spans="1:1" ht="18" customHeight="1" x14ac:dyDescent="0.25">
      <c r="A32712" s="59" t="str">
        <f t="shared" si="511"/>
        <v/>
      </c>
    </row>
    <row r="32713" spans="1:1" ht="18" customHeight="1" x14ac:dyDescent="0.25">
      <c r="A32713" s="59" t="str">
        <f t="shared" si="511"/>
        <v/>
      </c>
    </row>
    <row r="32714" spans="1:1" ht="18" customHeight="1" x14ac:dyDescent="0.25">
      <c r="A32714" s="59" t="str">
        <f t="shared" si="511"/>
        <v/>
      </c>
    </row>
    <row r="32715" spans="1:1" ht="18" customHeight="1" x14ac:dyDescent="0.25">
      <c r="A32715" s="59" t="str">
        <f t="shared" si="511"/>
        <v/>
      </c>
    </row>
    <row r="32716" spans="1:1" ht="18" customHeight="1" x14ac:dyDescent="0.25">
      <c r="A32716" s="59" t="str">
        <f t="shared" si="511"/>
        <v/>
      </c>
    </row>
    <row r="32717" spans="1:1" ht="18" customHeight="1" x14ac:dyDescent="0.25">
      <c r="A32717" s="59" t="str">
        <f t="shared" si="511"/>
        <v/>
      </c>
    </row>
    <row r="32718" spans="1:1" ht="18" customHeight="1" x14ac:dyDescent="0.25">
      <c r="A32718" s="59" t="str">
        <f t="shared" si="511"/>
        <v/>
      </c>
    </row>
    <row r="32719" spans="1:1" ht="18" customHeight="1" x14ac:dyDescent="0.25">
      <c r="A32719" s="59" t="str">
        <f t="shared" si="511"/>
        <v/>
      </c>
    </row>
    <row r="32720" spans="1:1" ht="18" customHeight="1" x14ac:dyDescent="0.25">
      <c r="A32720" s="59" t="str">
        <f t="shared" si="511"/>
        <v/>
      </c>
    </row>
    <row r="32721" spans="1:1" ht="18" customHeight="1" x14ac:dyDescent="0.25">
      <c r="A32721" s="59" t="str">
        <f t="shared" si="511"/>
        <v/>
      </c>
    </row>
    <row r="32722" spans="1:1" ht="18" customHeight="1" x14ac:dyDescent="0.25">
      <c r="A32722" s="59" t="str">
        <f t="shared" si="511"/>
        <v/>
      </c>
    </row>
    <row r="32723" spans="1:1" ht="18" customHeight="1" x14ac:dyDescent="0.25">
      <c r="A32723" s="59" t="str">
        <f t="shared" si="511"/>
        <v/>
      </c>
    </row>
    <row r="32724" spans="1:1" ht="18" customHeight="1" x14ac:dyDescent="0.25">
      <c r="A32724" s="59" t="str">
        <f t="shared" si="511"/>
        <v/>
      </c>
    </row>
    <row r="32725" spans="1:1" ht="18" customHeight="1" x14ac:dyDescent="0.25">
      <c r="A32725" s="59" t="str">
        <f t="shared" si="511"/>
        <v/>
      </c>
    </row>
    <row r="32726" spans="1:1" ht="18" customHeight="1" x14ac:dyDescent="0.25">
      <c r="A32726" s="59" t="str">
        <f t="shared" si="511"/>
        <v/>
      </c>
    </row>
    <row r="32727" spans="1:1" ht="18" customHeight="1" x14ac:dyDescent="0.25">
      <c r="A32727" s="59" t="str">
        <f t="shared" si="511"/>
        <v/>
      </c>
    </row>
    <row r="32728" spans="1:1" ht="18" customHeight="1" x14ac:dyDescent="0.25">
      <c r="A32728" s="59" t="str">
        <f t="shared" si="511"/>
        <v/>
      </c>
    </row>
    <row r="32729" spans="1:1" ht="18" customHeight="1" x14ac:dyDescent="0.25">
      <c r="A32729" s="59" t="str">
        <f t="shared" si="511"/>
        <v/>
      </c>
    </row>
    <row r="32730" spans="1:1" ht="18" customHeight="1" x14ac:dyDescent="0.25">
      <c r="A32730" s="59" t="str">
        <f t="shared" si="511"/>
        <v/>
      </c>
    </row>
    <row r="32731" spans="1:1" ht="18" customHeight="1" x14ac:dyDescent="0.25">
      <c r="A32731" s="59" t="str">
        <f t="shared" si="511"/>
        <v/>
      </c>
    </row>
    <row r="32732" spans="1:1" ht="18" customHeight="1" x14ac:dyDescent="0.25">
      <c r="A32732" s="59" t="str">
        <f t="shared" si="511"/>
        <v/>
      </c>
    </row>
    <row r="32733" spans="1:1" ht="18" customHeight="1" x14ac:dyDescent="0.25">
      <c r="A32733" s="59" t="str">
        <f t="shared" si="511"/>
        <v/>
      </c>
    </row>
    <row r="32734" spans="1:1" ht="18" customHeight="1" x14ac:dyDescent="0.25">
      <c r="A32734" s="59" t="str">
        <f t="shared" si="511"/>
        <v/>
      </c>
    </row>
    <row r="32735" spans="1:1" ht="18" customHeight="1" x14ac:dyDescent="0.25">
      <c r="A32735" s="59" t="str">
        <f t="shared" si="511"/>
        <v/>
      </c>
    </row>
    <row r="32736" spans="1:1" ht="18" customHeight="1" x14ac:dyDescent="0.25">
      <c r="A32736" s="59" t="str">
        <f t="shared" si="511"/>
        <v/>
      </c>
    </row>
    <row r="32737" spans="1:1" ht="18" customHeight="1" x14ac:dyDescent="0.25">
      <c r="A32737" s="59" t="str">
        <f t="shared" si="511"/>
        <v/>
      </c>
    </row>
    <row r="32738" spans="1:1" ht="18" customHeight="1" x14ac:dyDescent="0.25">
      <c r="A32738" s="59" t="str">
        <f t="shared" si="511"/>
        <v/>
      </c>
    </row>
    <row r="32739" spans="1:1" ht="18" customHeight="1" x14ac:dyDescent="0.25">
      <c r="A32739" s="59" t="str">
        <f t="shared" si="511"/>
        <v/>
      </c>
    </row>
    <row r="32740" spans="1:1" ht="18" customHeight="1" x14ac:dyDescent="0.25">
      <c r="A32740" s="59" t="str">
        <f t="shared" si="511"/>
        <v/>
      </c>
    </row>
    <row r="32741" spans="1:1" ht="18" customHeight="1" x14ac:dyDescent="0.25">
      <c r="A32741" s="59" t="str">
        <f t="shared" si="511"/>
        <v/>
      </c>
    </row>
    <row r="32742" spans="1:1" ht="18" customHeight="1" x14ac:dyDescent="0.25">
      <c r="A32742" s="59" t="str">
        <f t="shared" si="511"/>
        <v/>
      </c>
    </row>
    <row r="32743" spans="1:1" ht="18" customHeight="1" x14ac:dyDescent="0.25">
      <c r="A32743" s="59" t="str">
        <f t="shared" si="511"/>
        <v/>
      </c>
    </row>
    <row r="32744" spans="1:1" ht="18" customHeight="1" x14ac:dyDescent="0.25">
      <c r="A32744" s="59" t="str">
        <f t="shared" si="511"/>
        <v/>
      </c>
    </row>
    <row r="32745" spans="1:1" ht="18" customHeight="1" x14ac:dyDescent="0.25">
      <c r="A32745" s="59" t="str">
        <f t="shared" si="511"/>
        <v/>
      </c>
    </row>
    <row r="32746" spans="1:1" ht="18" customHeight="1" x14ac:dyDescent="0.25">
      <c r="A32746" s="59" t="str">
        <f t="shared" si="511"/>
        <v/>
      </c>
    </row>
    <row r="32747" spans="1:1" ht="18" customHeight="1" x14ac:dyDescent="0.25">
      <c r="A32747" s="59" t="str">
        <f t="shared" si="511"/>
        <v/>
      </c>
    </row>
    <row r="32748" spans="1:1" ht="18" customHeight="1" x14ac:dyDescent="0.25">
      <c r="A32748" s="59" t="str">
        <f t="shared" si="511"/>
        <v/>
      </c>
    </row>
    <row r="32749" spans="1:1" ht="18" customHeight="1" x14ac:dyDescent="0.25">
      <c r="A32749" s="59" t="str">
        <f t="shared" si="511"/>
        <v/>
      </c>
    </row>
    <row r="32750" spans="1:1" ht="18" customHeight="1" x14ac:dyDescent="0.25">
      <c r="A32750" s="59" t="str">
        <f t="shared" ref="A32750:A32813" si="512">IF(B32750&lt;&gt;"",DATE(2020,INT((ROW(A32748)-1)/78)+1,1),"")</f>
        <v/>
      </c>
    </row>
    <row r="32751" spans="1:1" ht="18" customHeight="1" x14ac:dyDescent="0.25">
      <c r="A32751" s="59" t="str">
        <f t="shared" si="512"/>
        <v/>
      </c>
    </row>
    <row r="32752" spans="1:1" ht="18" customHeight="1" x14ac:dyDescent="0.25">
      <c r="A32752" s="59" t="str">
        <f t="shared" si="512"/>
        <v/>
      </c>
    </row>
    <row r="32753" spans="1:1" ht="18" customHeight="1" x14ac:dyDescent="0.25">
      <c r="A32753" s="59" t="str">
        <f t="shared" si="512"/>
        <v/>
      </c>
    </row>
    <row r="32754" spans="1:1" ht="18" customHeight="1" x14ac:dyDescent="0.25">
      <c r="A32754" s="59" t="str">
        <f t="shared" si="512"/>
        <v/>
      </c>
    </row>
    <row r="32755" spans="1:1" ht="18" customHeight="1" x14ac:dyDescent="0.25">
      <c r="A32755" s="59" t="str">
        <f t="shared" si="512"/>
        <v/>
      </c>
    </row>
    <row r="32756" spans="1:1" ht="18" customHeight="1" x14ac:dyDescent="0.25">
      <c r="A32756" s="59" t="str">
        <f t="shared" si="512"/>
        <v/>
      </c>
    </row>
    <row r="32757" spans="1:1" ht="18" customHeight="1" x14ac:dyDescent="0.25">
      <c r="A32757" s="59" t="str">
        <f t="shared" si="512"/>
        <v/>
      </c>
    </row>
    <row r="32758" spans="1:1" ht="18" customHeight="1" x14ac:dyDescent="0.25">
      <c r="A32758" s="59" t="str">
        <f t="shared" si="512"/>
        <v/>
      </c>
    </row>
    <row r="32759" spans="1:1" ht="18" customHeight="1" x14ac:dyDescent="0.25">
      <c r="A32759" s="59" t="str">
        <f t="shared" si="512"/>
        <v/>
      </c>
    </row>
    <row r="32760" spans="1:1" ht="18" customHeight="1" x14ac:dyDescent="0.25">
      <c r="A32760" s="59" t="str">
        <f t="shared" si="512"/>
        <v/>
      </c>
    </row>
    <row r="32761" spans="1:1" ht="18" customHeight="1" x14ac:dyDescent="0.25">
      <c r="A32761" s="59" t="str">
        <f t="shared" si="512"/>
        <v/>
      </c>
    </row>
    <row r="32762" spans="1:1" ht="18" customHeight="1" x14ac:dyDescent="0.25">
      <c r="A32762" s="59" t="str">
        <f t="shared" si="512"/>
        <v/>
      </c>
    </row>
    <row r="32763" spans="1:1" ht="18" customHeight="1" x14ac:dyDescent="0.25">
      <c r="A32763" s="59" t="str">
        <f t="shared" si="512"/>
        <v/>
      </c>
    </row>
    <row r="32764" spans="1:1" ht="18" customHeight="1" x14ac:dyDescent="0.25">
      <c r="A32764" s="59" t="str">
        <f t="shared" si="512"/>
        <v/>
      </c>
    </row>
    <row r="32765" spans="1:1" ht="18" customHeight="1" x14ac:dyDescent="0.25">
      <c r="A32765" s="59" t="str">
        <f t="shared" si="512"/>
        <v/>
      </c>
    </row>
    <row r="32766" spans="1:1" ht="18" customHeight="1" x14ac:dyDescent="0.25">
      <c r="A32766" s="59" t="str">
        <f t="shared" si="512"/>
        <v/>
      </c>
    </row>
    <row r="32767" spans="1:1" ht="18" customHeight="1" x14ac:dyDescent="0.25">
      <c r="A32767" s="59" t="str">
        <f t="shared" si="512"/>
        <v/>
      </c>
    </row>
    <row r="32768" spans="1:1" ht="18" customHeight="1" x14ac:dyDescent="0.25">
      <c r="A32768" s="59" t="str">
        <f t="shared" si="512"/>
        <v/>
      </c>
    </row>
    <row r="32769" spans="1:1" ht="18" customHeight="1" x14ac:dyDescent="0.25">
      <c r="A32769" s="59" t="str">
        <f t="shared" si="512"/>
        <v/>
      </c>
    </row>
    <row r="32770" spans="1:1" ht="18" customHeight="1" x14ac:dyDescent="0.25">
      <c r="A32770" s="59" t="str">
        <f t="shared" si="512"/>
        <v/>
      </c>
    </row>
    <row r="32771" spans="1:1" ht="18" customHeight="1" x14ac:dyDescent="0.25">
      <c r="A32771" s="59" t="str">
        <f t="shared" si="512"/>
        <v/>
      </c>
    </row>
    <row r="32772" spans="1:1" ht="18" customHeight="1" x14ac:dyDescent="0.25">
      <c r="A32772" s="59" t="str">
        <f t="shared" si="512"/>
        <v/>
      </c>
    </row>
    <row r="32773" spans="1:1" ht="18" customHeight="1" x14ac:dyDescent="0.25">
      <c r="A32773" s="59" t="str">
        <f t="shared" si="512"/>
        <v/>
      </c>
    </row>
    <row r="32774" spans="1:1" ht="18" customHeight="1" x14ac:dyDescent="0.25">
      <c r="A32774" s="59" t="str">
        <f t="shared" si="512"/>
        <v/>
      </c>
    </row>
    <row r="32775" spans="1:1" ht="18" customHeight="1" x14ac:dyDescent="0.25">
      <c r="A32775" s="59" t="str">
        <f t="shared" si="512"/>
        <v/>
      </c>
    </row>
    <row r="32776" spans="1:1" ht="18" customHeight="1" x14ac:dyDescent="0.25">
      <c r="A32776" s="59" t="str">
        <f t="shared" si="512"/>
        <v/>
      </c>
    </row>
    <row r="32777" spans="1:1" ht="18" customHeight="1" x14ac:dyDescent="0.25">
      <c r="A32777" s="59" t="str">
        <f t="shared" si="512"/>
        <v/>
      </c>
    </row>
    <row r="32778" spans="1:1" ht="18" customHeight="1" x14ac:dyDescent="0.25">
      <c r="A32778" s="59" t="str">
        <f t="shared" si="512"/>
        <v/>
      </c>
    </row>
    <row r="32779" spans="1:1" ht="18" customHeight="1" x14ac:dyDescent="0.25">
      <c r="A32779" s="59" t="str">
        <f t="shared" si="512"/>
        <v/>
      </c>
    </row>
    <row r="32780" spans="1:1" ht="18" customHeight="1" x14ac:dyDescent="0.25">
      <c r="A32780" s="59" t="str">
        <f t="shared" si="512"/>
        <v/>
      </c>
    </row>
    <row r="32781" spans="1:1" ht="18" customHeight="1" x14ac:dyDescent="0.25">
      <c r="A32781" s="59" t="str">
        <f t="shared" si="512"/>
        <v/>
      </c>
    </row>
    <row r="32782" spans="1:1" ht="18" customHeight="1" x14ac:dyDescent="0.25">
      <c r="A32782" s="59" t="str">
        <f t="shared" si="512"/>
        <v/>
      </c>
    </row>
    <row r="32783" spans="1:1" ht="18" customHeight="1" x14ac:dyDescent="0.25">
      <c r="A32783" s="59" t="str">
        <f t="shared" si="512"/>
        <v/>
      </c>
    </row>
    <row r="32784" spans="1:1" ht="18" customHeight="1" x14ac:dyDescent="0.25">
      <c r="A32784" s="59" t="str">
        <f t="shared" si="512"/>
        <v/>
      </c>
    </row>
    <row r="32785" spans="1:1" ht="18" customHeight="1" x14ac:dyDescent="0.25">
      <c r="A32785" s="59" t="str">
        <f t="shared" si="512"/>
        <v/>
      </c>
    </row>
    <row r="32786" spans="1:1" ht="18" customHeight="1" x14ac:dyDescent="0.25">
      <c r="A32786" s="59" t="str">
        <f t="shared" si="512"/>
        <v/>
      </c>
    </row>
    <row r="32787" spans="1:1" ht="18" customHeight="1" x14ac:dyDescent="0.25">
      <c r="A32787" s="59" t="str">
        <f t="shared" si="512"/>
        <v/>
      </c>
    </row>
    <row r="32788" spans="1:1" ht="18" customHeight="1" x14ac:dyDescent="0.25">
      <c r="A32788" s="59" t="str">
        <f t="shared" si="512"/>
        <v/>
      </c>
    </row>
    <row r="32789" spans="1:1" ht="18" customHeight="1" x14ac:dyDescent="0.25">
      <c r="A32789" s="59" t="str">
        <f t="shared" si="512"/>
        <v/>
      </c>
    </row>
    <row r="32790" spans="1:1" ht="18" customHeight="1" x14ac:dyDescent="0.25">
      <c r="A32790" s="59" t="str">
        <f t="shared" si="512"/>
        <v/>
      </c>
    </row>
    <row r="32791" spans="1:1" ht="18" customHeight="1" x14ac:dyDescent="0.25">
      <c r="A32791" s="59" t="str">
        <f t="shared" si="512"/>
        <v/>
      </c>
    </row>
    <row r="32792" spans="1:1" ht="18" customHeight="1" x14ac:dyDescent="0.25">
      <c r="A32792" s="59" t="str">
        <f t="shared" si="512"/>
        <v/>
      </c>
    </row>
    <row r="32793" spans="1:1" ht="18" customHeight="1" x14ac:dyDescent="0.25">
      <c r="A32793" s="59" t="str">
        <f t="shared" si="512"/>
        <v/>
      </c>
    </row>
    <row r="32794" spans="1:1" ht="18" customHeight="1" x14ac:dyDescent="0.25">
      <c r="A32794" s="59" t="str">
        <f t="shared" si="512"/>
        <v/>
      </c>
    </row>
    <row r="32795" spans="1:1" ht="18" customHeight="1" x14ac:dyDescent="0.25">
      <c r="A32795" s="59" t="str">
        <f t="shared" si="512"/>
        <v/>
      </c>
    </row>
    <row r="32796" spans="1:1" ht="18" customHeight="1" x14ac:dyDescent="0.25">
      <c r="A32796" s="59" t="str">
        <f t="shared" si="512"/>
        <v/>
      </c>
    </row>
    <row r="32797" spans="1:1" ht="18" customHeight="1" x14ac:dyDescent="0.25">
      <c r="A32797" s="59" t="str">
        <f t="shared" si="512"/>
        <v/>
      </c>
    </row>
    <row r="32798" spans="1:1" ht="18" customHeight="1" x14ac:dyDescent="0.25">
      <c r="A32798" s="59" t="str">
        <f t="shared" si="512"/>
        <v/>
      </c>
    </row>
    <row r="32799" spans="1:1" ht="18" customHeight="1" x14ac:dyDescent="0.25">
      <c r="A32799" s="59" t="str">
        <f t="shared" si="512"/>
        <v/>
      </c>
    </row>
    <row r="32800" spans="1:1" ht="18" customHeight="1" x14ac:dyDescent="0.25">
      <c r="A32800" s="59" t="str">
        <f t="shared" si="512"/>
        <v/>
      </c>
    </row>
    <row r="32801" spans="1:1" ht="18" customHeight="1" x14ac:dyDescent="0.25">
      <c r="A32801" s="59" t="str">
        <f t="shared" si="512"/>
        <v/>
      </c>
    </row>
    <row r="32802" spans="1:1" ht="18" customHeight="1" x14ac:dyDescent="0.25">
      <c r="A32802" s="59" t="str">
        <f t="shared" si="512"/>
        <v/>
      </c>
    </row>
    <row r="32803" spans="1:1" ht="18" customHeight="1" x14ac:dyDescent="0.25">
      <c r="A32803" s="59" t="str">
        <f t="shared" si="512"/>
        <v/>
      </c>
    </row>
    <row r="32804" spans="1:1" ht="18" customHeight="1" x14ac:dyDescent="0.25">
      <c r="A32804" s="59" t="str">
        <f t="shared" si="512"/>
        <v/>
      </c>
    </row>
    <row r="32805" spans="1:1" ht="18" customHeight="1" x14ac:dyDescent="0.25">
      <c r="A32805" s="59" t="str">
        <f t="shared" si="512"/>
        <v/>
      </c>
    </row>
    <row r="32806" spans="1:1" ht="18" customHeight="1" x14ac:dyDescent="0.25">
      <c r="A32806" s="59" t="str">
        <f t="shared" si="512"/>
        <v/>
      </c>
    </row>
    <row r="32807" spans="1:1" ht="18" customHeight="1" x14ac:dyDescent="0.25">
      <c r="A32807" s="59" t="str">
        <f t="shared" si="512"/>
        <v/>
      </c>
    </row>
    <row r="32808" spans="1:1" ht="18" customHeight="1" x14ac:dyDescent="0.25">
      <c r="A32808" s="59" t="str">
        <f t="shared" si="512"/>
        <v/>
      </c>
    </row>
    <row r="32809" spans="1:1" ht="18" customHeight="1" x14ac:dyDescent="0.25">
      <c r="A32809" s="59" t="str">
        <f t="shared" si="512"/>
        <v/>
      </c>
    </row>
    <row r="32810" spans="1:1" ht="18" customHeight="1" x14ac:dyDescent="0.25">
      <c r="A32810" s="59" t="str">
        <f t="shared" si="512"/>
        <v/>
      </c>
    </row>
    <row r="32811" spans="1:1" ht="18" customHeight="1" x14ac:dyDescent="0.25">
      <c r="A32811" s="59" t="str">
        <f t="shared" si="512"/>
        <v/>
      </c>
    </row>
    <row r="32812" spans="1:1" ht="18" customHeight="1" x14ac:dyDescent="0.25">
      <c r="A32812" s="59" t="str">
        <f t="shared" si="512"/>
        <v/>
      </c>
    </row>
    <row r="32813" spans="1:1" ht="18" customHeight="1" x14ac:dyDescent="0.25">
      <c r="A32813" s="59" t="str">
        <f t="shared" si="512"/>
        <v/>
      </c>
    </row>
    <row r="32814" spans="1:1" ht="18" customHeight="1" x14ac:dyDescent="0.25">
      <c r="A32814" s="59" t="str">
        <f t="shared" ref="A32814:A32877" si="513">IF(B32814&lt;&gt;"",DATE(2020,INT((ROW(A32812)-1)/78)+1,1),"")</f>
        <v/>
      </c>
    </row>
    <row r="32815" spans="1:1" ht="18" customHeight="1" x14ac:dyDescent="0.25">
      <c r="A32815" s="59" t="str">
        <f t="shared" si="513"/>
        <v/>
      </c>
    </row>
    <row r="32816" spans="1:1" ht="18" customHeight="1" x14ac:dyDescent="0.25">
      <c r="A32816" s="59" t="str">
        <f t="shared" si="513"/>
        <v/>
      </c>
    </row>
    <row r="32817" spans="1:1" ht="18" customHeight="1" x14ac:dyDescent="0.25">
      <c r="A32817" s="59" t="str">
        <f t="shared" si="513"/>
        <v/>
      </c>
    </row>
    <row r="32818" spans="1:1" ht="18" customHeight="1" x14ac:dyDescent="0.25">
      <c r="A32818" s="59" t="str">
        <f t="shared" si="513"/>
        <v/>
      </c>
    </row>
    <row r="32819" spans="1:1" ht="18" customHeight="1" x14ac:dyDescent="0.25">
      <c r="A32819" s="59" t="str">
        <f t="shared" si="513"/>
        <v/>
      </c>
    </row>
    <row r="32820" spans="1:1" ht="18" customHeight="1" x14ac:dyDescent="0.25">
      <c r="A32820" s="59" t="str">
        <f t="shared" si="513"/>
        <v/>
      </c>
    </row>
    <row r="32821" spans="1:1" ht="18" customHeight="1" x14ac:dyDescent="0.25">
      <c r="A32821" s="59" t="str">
        <f t="shared" si="513"/>
        <v/>
      </c>
    </row>
    <row r="32822" spans="1:1" ht="18" customHeight="1" x14ac:dyDescent="0.25">
      <c r="A32822" s="59" t="str">
        <f t="shared" si="513"/>
        <v/>
      </c>
    </row>
    <row r="32823" spans="1:1" ht="18" customHeight="1" x14ac:dyDescent="0.25">
      <c r="A32823" s="59" t="str">
        <f t="shared" si="513"/>
        <v/>
      </c>
    </row>
    <row r="32824" spans="1:1" ht="18" customHeight="1" x14ac:dyDescent="0.25">
      <c r="A32824" s="59" t="str">
        <f t="shared" si="513"/>
        <v/>
      </c>
    </row>
    <row r="32825" spans="1:1" ht="18" customHeight="1" x14ac:dyDescent="0.25">
      <c r="A32825" s="59" t="str">
        <f t="shared" si="513"/>
        <v/>
      </c>
    </row>
    <row r="32826" spans="1:1" ht="18" customHeight="1" x14ac:dyDescent="0.25">
      <c r="A32826" s="59" t="str">
        <f t="shared" si="513"/>
        <v/>
      </c>
    </row>
    <row r="32827" spans="1:1" ht="18" customHeight="1" x14ac:dyDescent="0.25">
      <c r="A32827" s="59" t="str">
        <f t="shared" si="513"/>
        <v/>
      </c>
    </row>
    <row r="32828" spans="1:1" ht="18" customHeight="1" x14ac:dyDescent="0.25">
      <c r="A32828" s="59" t="str">
        <f t="shared" si="513"/>
        <v/>
      </c>
    </row>
    <row r="32829" spans="1:1" ht="18" customHeight="1" x14ac:dyDescent="0.25">
      <c r="A32829" s="59" t="str">
        <f t="shared" si="513"/>
        <v/>
      </c>
    </row>
    <row r="32830" spans="1:1" ht="18" customHeight="1" x14ac:dyDescent="0.25">
      <c r="A32830" s="59" t="str">
        <f t="shared" si="513"/>
        <v/>
      </c>
    </row>
    <row r="32831" spans="1:1" ht="18" customHeight="1" x14ac:dyDescent="0.25">
      <c r="A32831" s="59" t="str">
        <f t="shared" si="513"/>
        <v/>
      </c>
    </row>
    <row r="32832" spans="1:1" ht="18" customHeight="1" x14ac:dyDescent="0.25">
      <c r="A32832" s="59" t="str">
        <f t="shared" si="513"/>
        <v/>
      </c>
    </row>
    <row r="32833" spans="1:1" ht="18" customHeight="1" x14ac:dyDescent="0.25">
      <c r="A32833" s="59" t="str">
        <f t="shared" si="513"/>
        <v/>
      </c>
    </row>
    <row r="32834" spans="1:1" ht="18" customHeight="1" x14ac:dyDescent="0.25">
      <c r="A32834" s="59" t="str">
        <f t="shared" si="513"/>
        <v/>
      </c>
    </row>
    <row r="32835" spans="1:1" ht="18" customHeight="1" x14ac:dyDescent="0.25">
      <c r="A32835" s="59" t="str">
        <f t="shared" si="513"/>
        <v/>
      </c>
    </row>
    <row r="32836" spans="1:1" ht="18" customHeight="1" x14ac:dyDescent="0.25">
      <c r="A32836" s="59" t="str">
        <f t="shared" si="513"/>
        <v/>
      </c>
    </row>
    <row r="32837" spans="1:1" ht="18" customHeight="1" x14ac:dyDescent="0.25">
      <c r="A32837" s="59" t="str">
        <f t="shared" si="513"/>
        <v/>
      </c>
    </row>
    <row r="32838" spans="1:1" ht="18" customHeight="1" x14ac:dyDescent="0.25">
      <c r="A32838" s="59" t="str">
        <f t="shared" si="513"/>
        <v/>
      </c>
    </row>
    <row r="32839" spans="1:1" ht="18" customHeight="1" x14ac:dyDescent="0.25">
      <c r="A32839" s="59" t="str">
        <f t="shared" si="513"/>
        <v/>
      </c>
    </row>
    <row r="32840" spans="1:1" ht="18" customHeight="1" x14ac:dyDescent="0.25">
      <c r="A32840" s="59" t="str">
        <f t="shared" si="513"/>
        <v/>
      </c>
    </row>
    <row r="32841" spans="1:1" ht="18" customHeight="1" x14ac:dyDescent="0.25">
      <c r="A32841" s="59" t="str">
        <f t="shared" si="513"/>
        <v/>
      </c>
    </row>
    <row r="32842" spans="1:1" ht="18" customHeight="1" x14ac:dyDescent="0.25">
      <c r="A32842" s="59" t="str">
        <f t="shared" si="513"/>
        <v/>
      </c>
    </row>
    <row r="32843" spans="1:1" ht="18" customHeight="1" x14ac:dyDescent="0.25">
      <c r="A32843" s="59" t="str">
        <f t="shared" si="513"/>
        <v/>
      </c>
    </row>
    <row r="32844" spans="1:1" ht="18" customHeight="1" x14ac:dyDescent="0.25">
      <c r="A32844" s="59" t="str">
        <f t="shared" si="513"/>
        <v/>
      </c>
    </row>
    <row r="32845" spans="1:1" ht="18" customHeight="1" x14ac:dyDescent="0.25">
      <c r="A32845" s="59" t="str">
        <f t="shared" si="513"/>
        <v/>
      </c>
    </row>
    <row r="32846" spans="1:1" ht="18" customHeight="1" x14ac:dyDescent="0.25">
      <c r="A32846" s="59" t="str">
        <f t="shared" si="513"/>
        <v/>
      </c>
    </row>
    <row r="32847" spans="1:1" ht="18" customHeight="1" x14ac:dyDescent="0.25">
      <c r="A32847" s="59" t="str">
        <f t="shared" si="513"/>
        <v/>
      </c>
    </row>
    <row r="32848" spans="1:1" ht="18" customHeight="1" x14ac:dyDescent="0.25">
      <c r="A32848" s="59" t="str">
        <f t="shared" si="513"/>
        <v/>
      </c>
    </row>
    <row r="32849" spans="1:1" ht="18" customHeight="1" x14ac:dyDescent="0.25">
      <c r="A32849" s="59" t="str">
        <f t="shared" si="513"/>
        <v/>
      </c>
    </row>
    <row r="32850" spans="1:1" ht="18" customHeight="1" x14ac:dyDescent="0.25">
      <c r="A32850" s="59" t="str">
        <f t="shared" si="513"/>
        <v/>
      </c>
    </row>
    <row r="32851" spans="1:1" ht="18" customHeight="1" x14ac:dyDescent="0.25">
      <c r="A32851" s="59" t="str">
        <f t="shared" si="513"/>
        <v/>
      </c>
    </row>
    <row r="32852" spans="1:1" ht="18" customHeight="1" x14ac:dyDescent="0.25">
      <c r="A32852" s="59" t="str">
        <f t="shared" si="513"/>
        <v/>
      </c>
    </row>
    <row r="32853" spans="1:1" ht="18" customHeight="1" x14ac:dyDescent="0.25">
      <c r="A32853" s="59" t="str">
        <f t="shared" si="513"/>
        <v/>
      </c>
    </row>
    <row r="32854" spans="1:1" ht="18" customHeight="1" x14ac:dyDescent="0.25">
      <c r="A32854" s="59" t="str">
        <f t="shared" si="513"/>
        <v/>
      </c>
    </row>
    <row r="32855" spans="1:1" ht="18" customHeight="1" x14ac:dyDescent="0.25">
      <c r="A32855" s="59" t="str">
        <f t="shared" si="513"/>
        <v/>
      </c>
    </row>
    <row r="32856" spans="1:1" ht="18" customHeight="1" x14ac:dyDescent="0.25">
      <c r="A32856" s="59" t="str">
        <f t="shared" si="513"/>
        <v/>
      </c>
    </row>
    <row r="32857" spans="1:1" ht="18" customHeight="1" x14ac:dyDescent="0.25">
      <c r="A32857" s="59" t="str">
        <f t="shared" si="513"/>
        <v/>
      </c>
    </row>
    <row r="32858" spans="1:1" ht="18" customHeight="1" x14ac:dyDescent="0.25">
      <c r="A32858" s="59" t="str">
        <f t="shared" si="513"/>
        <v/>
      </c>
    </row>
    <row r="32859" spans="1:1" ht="18" customHeight="1" x14ac:dyDescent="0.25">
      <c r="A32859" s="59" t="str">
        <f t="shared" si="513"/>
        <v/>
      </c>
    </row>
    <row r="32860" spans="1:1" ht="18" customHeight="1" x14ac:dyDescent="0.25">
      <c r="A32860" s="59" t="str">
        <f t="shared" si="513"/>
        <v/>
      </c>
    </row>
    <row r="32861" spans="1:1" ht="18" customHeight="1" x14ac:dyDescent="0.25">
      <c r="A32861" s="59" t="str">
        <f t="shared" si="513"/>
        <v/>
      </c>
    </row>
    <row r="32862" spans="1:1" ht="18" customHeight="1" x14ac:dyDescent="0.25">
      <c r="A32862" s="59" t="str">
        <f t="shared" si="513"/>
        <v/>
      </c>
    </row>
    <row r="32863" spans="1:1" ht="18" customHeight="1" x14ac:dyDescent="0.25">
      <c r="A32863" s="59" t="str">
        <f t="shared" si="513"/>
        <v/>
      </c>
    </row>
    <row r="32864" spans="1:1" ht="18" customHeight="1" x14ac:dyDescent="0.25">
      <c r="A32864" s="59" t="str">
        <f t="shared" si="513"/>
        <v/>
      </c>
    </row>
    <row r="32865" spans="1:1" ht="18" customHeight="1" x14ac:dyDescent="0.25">
      <c r="A32865" s="59" t="str">
        <f t="shared" si="513"/>
        <v/>
      </c>
    </row>
    <row r="32866" spans="1:1" ht="18" customHeight="1" x14ac:dyDescent="0.25">
      <c r="A32866" s="59" t="str">
        <f t="shared" si="513"/>
        <v/>
      </c>
    </row>
    <row r="32867" spans="1:1" ht="18" customHeight="1" x14ac:dyDescent="0.25">
      <c r="A32867" s="59" t="str">
        <f t="shared" si="513"/>
        <v/>
      </c>
    </row>
    <row r="32868" spans="1:1" ht="18" customHeight="1" x14ac:dyDescent="0.25">
      <c r="A32868" s="59" t="str">
        <f t="shared" si="513"/>
        <v/>
      </c>
    </row>
    <row r="32869" spans="1:1" ht="18" customHeight="1" x14ac:dyDescent="0.25">
      <c r="A32869" s="59" t="str">
        <f t="shared" si="513"/>
        <v/>
      </c>
    </row>
    <row r="32870" spans="1:1" ht="18" customHeight="1" x14ac:dyDescent="0.25">
      <c r="A32870" s="59" t="str">
        <f t="shared" si="513"/>
        <v/>
      </c>
    </row>
    <row r="32871" spans="1:1" ht="18" customHeight="1" x14ac:dyDescent="0.25">
      <c r="A32871" s="59" t="str">
        <f t="shared" si="513"/>
        <v/>
      </c>
    </row>
    <row r="32872" spans="1:1" ht="18" customHeight="1" x14ac:dyDescent="0.25">
      <c r="A32872" s="59" t="str">
        <f t="shared" si="513"/>
        <v/>
      </c>
    </row>
    <row r="32873" spans="1:1" ht="18" customHeight="1" x14ac:dyDescent="0.25">
      <c r="A32873" s="59" t="str">
        <f t="shared" si="513"/>
        <v/>
      </c>
    </row>
    <row r="32874" spans="1:1" ht="18" customHeight="1" x14ac:dyDescent="0.25">
      <c r="A32874" s="59" t="str">
        <f t="shared" si="513"/>
        <v/>
      </c>
    </row>
    <row r="32875" spans="1:1" ht="18" customHeight="1" x14ac:dyDescent="0.25">
      <c r="A32875" s="59" t="str">
        <f t="shared" si="513"/>
        <v/>
      </c>
    </row>
    <row r="32876" spans="1:1" ht="18" customHeight="1" x14ac:dyDescent="0.25">
      <c r="A32876" s="59" t="str">
        <f t="shared" si="513"/>
        <v/>
      </c>
    </row>
    <row r="32877" spans="1:1" ht="18" customHeight="1" x14ac:dyDescent="0.25">
      <c r="A32877" s="59" t="str">
        <f t="shared" si="513"/>
        <v/>
      </c>
    </row>
    <row r="32878" spans="1:1" ht="18" customHeight="1" x14ac:dyDescent="0.25">
      <c r="A32878" s="59" t="str">
        <f t="shared" ref="A32878:A32941" si="514">IF(B32878&lt;&gt;"",DATE(2020,INT((ROW(A32876)-1)/78)+1,1),"")</f>
        <v/>
      </c>
    </row>
    <row r="32879" spans="1:1" ht="18" customHeight="1" x14ac:dyDescent="0.25">
      <c r="A32879" s="59" t="str">
        <f t="shared" si="514"/>
        <v/>
      </c>
    </row>
    <row r="32880" spans="1:1" ht="18" customHeight="1" x14ac:dyDescent="0.25">
      <c r="A32880" s="59" t="str">
        <f t="shared" si="514"/>
        <v/>
      </c>
    </row>
    <row r="32881" spans="1:1" ht="18" customHeight="1" x14ac:dyDescent="0.25">
      <c r="A32881" s="59" t="str">
        <f t="shared" si="514"/>
        <v/>
      </c>
    </row>
    <row r="32882" spans="1:1" ht="18" customHeight="1" x14ac:dyDescent="0.25">
      <c r="A32882" s="59" t="str">
        <f t="shared" si="514"/>
        <v/>
      </c>
    </row>
    <row r="32883" spans="1:1" ht="18" customHeight="1" x14ac:dyDescent="0.25">
      <c r="A32883" s="59" t="str">
        <f t="shared" si="514"/>
        <v/>
      </c>
    </row>
    <row r="32884" spans="1:1" ht="18" customHeight="1" x14ac:dyDescent="0.25">
      <c r="A32884" s="59" t="str">
        <f t="shared" si="514"/>
        <v/>
      </c>
    </row>
    <row r="32885" spans="1:1" ht="18" customHeight="1" x14ac:dyDescent="0.25">
      <c r="A32885" s="59" t="str">
        <f t="shared" si="514"/>
        <v/>
      </c>
    </row>
    <row r="32886" spans="1:1" ht="18" customHeight="1" x14ac:dyDescent="0.25">
      <c r="A32886" s="59" t="str">
        <f t="shared" si="514"/>
        <v/>
      </c>
    </row>
    <row r="32887" spans="1:1" ht="18" customHeight="1" x14ac:dyDescent="0.25">
      <c r="A32887" s="59" t="str">
        <f t="shared" si="514"/>
        <v/>
      </c>
    </row>
    <row r="32888" spans="1:1" ht="18" customHeight="1" x14ac:dyDescent="0.25">
      <c r="A32888" s="59" t="str">
        <f t="shared" si="514"/>
        <v/>
      </c>
    </row>
    <row r="32889" spans="1:1" ht="18" customHeight="1" x14ac:dyDescent="0.25">
      <c r="A32889" s="59" t="str">
        <f t="shared" si="514"/>
        <v/>
      </c>
    </row>
    <row r="32890" spans="1:1" ht="18" customHeight="1" x14ac:dyDescent="0.25">
      <c r="A32890" s="59" t="str">
        <f t="shared" si="514"/>
        <v/>
      </c>
    </row>
    <row r="32891" spans="1:1" ht="18" customHeight="1" x14ac:dyDescent="0.25">
      <c r="A32891" s="59" t="str">
        <f t="shared" si="514"/>
        <v/>
      </c>
    </row>
    <row r="32892" spans="1:1" ht="18" customHeight="1" x14ac:dyDescent="0.25">
      <c r="A32892" s="59" t="str">
        <f t="shared" si="514"/>
        <v/>
      </c>
    </row>
    <row r="32893" spans="1:1" ht="18" customHeight="1" x14ac:dyDescent="0.25">
      <c r="A32893" s="59" t="str">
        <f t="shared" si="514"/>
        <v/>
      </c>
    </row>
    <row r="32894" spans="1:1" ht="18" customHeight="1" x14ac:dyDescent="0.25">
      <c r="A32894" s="59" t="str">
        <f t="shared" si="514"/>
        <v/>
      </c>
    </row>
    <row r="32895" spans="1:1" ht="18" customHeight="1" x14ac:dyDescent="0.25">
      <c r="A32895" s="59" t="str">
        <f t="shared" si="514"/>
        <v/>
      </c>
    </row>
    <row r="32896" spans="1:1" ht="18" customHeight="1" x14ac:dyDescent="0.25">
      <c r="A32896" s="59" t="str">
        <f t="shared" si="514"/>
        <v/>
      </c>
    </row>
    <row r="32897" spans="1:1" ht="18" customHeight="1" x14ac:dyDescent="0.25">
      <c r="A32897" s="59" t="str">
        <f t="shared" si="514"/>
        <v/>
      </c>
    </row>
    <row r="32898" spans="1:1" ht="18" customHeight="1" x14ac:dyDescent="0.25">
      <c r="A32898" s="59" t="str">
        <f t="shared" si="514"/>
        <v/>
      </c>
    </row>
    <row r="32899" spans="1:1" ht="18" customHeight="1" x14ac:dyDescent="0.25">
      <c r="A32899" s="59" t="str">
        <f t="shared" si="514"/>
        <v/>
      </c>
    </row>
    <row r="32900" spans="1:1" ht="18" customHeight="1" x14ac:dyDescent="0.25">
      <c r="A32900" s="59" t="str">
        <f t="shared" si="514"/>
        <v/>
      </c>
    </row>
    <row r="32901" spans="1:1" ht="18" customHeight="1" x14ac:dyDescent="0.25">
      <c r="A32901" s="59" t="str">
        <f t="shared" si="514"/>
        <v/>
      </c>
    </row>
    <row r="32902" spans="1:1" ht="18" customHeight="1" x14ac:dyDescent="0.25">
      <c r="A32902" s="59" t="str">
        <f t="shared" si="514"/>
        <v/>
      </c>
    </row>
    <row r="32903" spans="1:1" ht="18" customHeight="1" x14ac:dyDescent="0.25">
      <c r="A32903" s="59" t="str">
        <f t="shared" si="514"/>
        <v/>
      </c>
    </row>
    <row r="32904" spans="1:1" ht="18" customHeight="1" x14ac:dyDescent="0.25">
      <c r="A32904" s="59" t="str">
        <f t="shared" si="514"/>
        <v/>
      </c>
    </row>
    <row r="32905" spans="1:1" ht="18" customHeight="1" x14ac:dyDescent="0.25">
      <c r="A32905" s="59" t="str">
        <f t="shared" si="514"/>
        <v/>
      </c>
    </row>
    <row r="32906" spans="1:1" ht="18" customHeight="1" x14ac:dyDescent="0.25">
      <c r="A32906" s="59" t="str">
        <f t="shared" si="514"/>
        <v/>
      </c>
    </row>
    <row r="32907" spans="1:1" ht="18" customHeight="1" x14ac:dyDescent="0.25">
      <c r="A32907" s="59" t="str">
        <f t="shared" si="514"/>
        <v/>
      </c>
    </row>
    <row r="32908" spans="1:1" ht="18" customHeight="1" x14ac:dyDescent="0.25">
      <c r="A32908" s="59" t="str">
        <f t="shared" si="514"/>
        <v/>
      </c>
    </row>
    <row r="32909" spans="1:1" ht="18" customHeight="1" x14ac:dyDescent="0.25">
      <c r="A32909" s="59" t="str">
        <f t="shared" si="514"/>
        <v/>
      </c>
    </row>
    <row r="32910" spans="1:1" ht="18" customHeight="1" x14ac:dyDescent="0.25">
      <c r="A32910" s="59" t="str">
        <f t="shared" si="514"/>
        <v/>
      </c>
    </row>
    <row r="32911" spans="1:1" ht="18" customHeight="1" x14ac:dyDescent="0.25">
      <c r="A32911" s="59" t="str">
        <f t="shared" si="514"/>
        <v/>
      </c>
    </row>
    <row r="32912" spans="1:1" ht="18" customHeight="1" x14ac:dyDescent="0.25">
      <c r="A32912" s="59" t="str">
        <f t="shared" si="514"/>
        <v/>
      </c>
    </row>
    <row r="32913" spans="1:1" ht="18" customHeight="1" x14ac:dyDescent="0.25">
      <c r="A32913" s="59" t="str">
        <f t="shared" si="514"/>
        <v/>
      </c>
    </row>
    <row r="32914" spans="1:1" ht="18" customHeight="1" x14ac:dyDescent="0.25">
      <c r="A32914" s="59" t="str">
        <f t="shared" si="514"/>
        <v/>
      </c>
    </row>
    <row r="32915" spans="1:1" ht="18" customHeight="1" x14ac:dyDescent="0.25">
      <c r="A32915" s="59" t="str">
        <f t="shared" si="514"/>
        <v/>
      </c>
    </row>
    <row r="32916" spans="1:1" ht="18" customHeight="1" x14ac:dyDescent="0.25">
      <c r="A32916" s="59" t="str">
        <f t="shared" si="514"/>
        <v/>
      </c>
    </row>
    <row r="32917" spans="1:1" ht="18" customHeight="1" x14ac:dyDescent="0.25">
      <c r="A32917" s="59" t="str">
        <f t="shared" si="514"/>
        <v/>
      </c>
    </row>
    <row r="32918" spans="1:1" ht="18" customHeight="1" x14ac:dyDescent="0.25">
      <c r="A32918" s="59" t="str">
        <f t="shared" si="514"/>
        <v/>
      </c>
    </row>
    <row r="32919" spans="1:1" ht="18" customHeight="1" x14ac:dyDescent="0.25">
      <c r="A32919" s="59" t="str">
        <f t="shared" si="514"/>
        <v/>
      </c>
    </row>
    <row r="32920" spans="1:1" ht="18" customHeight="1" x14ac:dyDescent="0.25">
      <c r="A32920" s="59" t="str">
        <f t="shared" si="514"/>
        <v/>
      </c>
    </row>
    <row r="32921" spans="1:1" ht="18" customHeight="1" x14ac:dyDescent="0.25">
      <c r="A32921" s="59" t="str">
        <f t="shared" si="514"/>
        <v/>
      </c>
    </row>
    <row r="32922" spans="1:1" ht="18" customHeight="1" x14ac:dyDescent="0.25">
      <c r="A32922" s="59" t="str">
        <f t="shared" si="514"/>
        <v/>
      </c>
    </row>
    <row r="32923" spans="1:1" ht="18" customHeight="1" x14ac:dyDescent="0.25">
      <c r="A32923" s="59" t="str">
        <f t="shared" si="514"/>
        <v/>
      </c>
    </row>
    <row r="32924" spans="1:1" ht="18" customHeight="1" x14ac:dyDescent="0.25">
      <c r="A32924" s="59" t="str">
        <f t="shared" si="514"/>
        <v/>
      </c>
    </row>
    <row r="32925" spans="1:1" ht="18" customHeight="1" x14ac:dyDescent="0.25">
      <c r="A32925" s="59" t="str">
        <f t="shared" si="514"/>
        <v/>
      </c>
    </row>
    <row r="32926" spans="1:1" ht="18" customHeight="1" x14ac:dyDescent="0.25">
      <c r="A32926" s="59" t="str">
        <f t="shared" si="514"/>
        <v/>
      </c>
    </row>
    <row r="32927" spans="1:1" ht="18" customHeight="1" x14ac:dyDescent="0.25">
      <c r="A32927" s="59" t="str">
        <f t="shared" si="514"/>
        <v/>
      </c>
    </row>
    <row r="32928" spans="1:1" ht="18" customHeight="1" x14ac:dyDescent="0.25">
      <c r="A32928" s="59" t="str">
        <f t="shared" si="514"/>
        <v/>
      </c>
    </row>
    <row r="32929" spans="1:1" ht="18" customHeight="1" x14ac:dyDescent="0.25">
      <c r="A32929" s="59" t="str">
        <f t="shared" si="514"/>
        <v/>
      </c>
    </row>
    <row r="32930" spans="1:1" ht="18" customHeight="1" x14ac:dyDescent="0.25">
      <c r="A32930" s="59" t="str">
        <f t="shared" si="514"/>
        <v/>
      </c>
    </row>
    <row r="32931" spans="1:1" ht="18" customHeight="1" x14ac:dyDescent="0.25">
      <c r="A32931" s="59" t="str">
        <f t="shared" si="514"/>
        <v/>
      </c>
    </row>
    <row r="32932" spans="1:1" ht="18" customHeight="1" x14ac:dyDescent="0.25">
      <c r="A32932" s="59" t="str">
        <f t="shared" si="514"/>
        <v/>
      </c>
    </row>
    <row r="32933" spans="1:1" ht="18" customHeight="1" x14ac:dyDescent="0.25">
      <c r="A32933" s="59" t="str">
        <f t="shared" si="514"/>
        <v/>
      </c>
    </row>
    <row r="32934" spans="1:1" ht="18" customHeight="1" x14ac:dyDescent="0.25">
      <c r="A32934" s="59" t="str">
        <f t="shared" si="514"/>
        <v/>
      </c>
    </row>
    <row r="32935" spans="1:1" ht="18" customHeight="1" x14ac:dyDescent="0.25">
      <c r="A32935" s="59" t="str">
        <f t="shared" si="514"/>
        <v/>
      </c>
    </row>
    <row r="32936" spans="1:1" ht="18" customHeight="1" x14ac:dyDescent="0.25">
      <c r="A32936" s="59" t="str">
        <f t="shared" si="514"/>
        <v/>
      </c>
    </row>
    <row r="32937" spans="1:1" ht="18" customHeight="1" x14ac:dyDescent="0.25">
      <c r="A32937" s="59" t="str">
        <f t="shared" si="514"/>
        <v/>
      </c>
    </row>
    <row r="32938" spans="1:1" ht="18" customHeight="1" x14ac:dyDescent="0.25">
      <c r="A32938" s="59" t="str">
        <f t="shared" si="514"/>
        <v/>
      </c>
    </row>
    <row r="32939" spans="1:1" ht="18" customHeight="1" x14ac:dyDescent="0.25">
      <c r="A32939" s="59" t="str">
        <f t="shared" si="514"/>
        <v/>
      </c>
    </row>
    <row r="32940" spans="1:1" ht="18" customHeight="1" x14ac:dyDescent="0.25">
      <c r="A32940" s="59" t="str">
        <f t="shared" si="514"/>
        <v/>
      </c>
    </row>
    <row r="32941" spans="1:1" ht="18" customHeight="1" x14ac:dyDescent="0.25">
      <c r="A32941" s="59" t="str">
        <f t="shared" si="514"/>
        <v/>
      </c>
    </row>
    <row r="32942" spans="1:1" ht="18" customHeight="1" x14ac:dyDescent="0.25">
      <c r="A32942" s="59" t="str">
        <f t="shared" ref="A32942:A33005" si="515">IF(B32942&lt;&gt;"",DATE(2020,INT((ROW(A32940)-1)/78)+1,1),"")</f>
        <v/>
      </c>
    </row>
    <row r="32943" spans="1:1" ht="18" customHeight="1" x14ac:dyDescent="0.25">
      <c r="A32943" s="59" t="str">
        <f t="shared" si="515"/>
        <v/>
      </c>
    </row>
    <row r="32944" spans="1:1" ht="18" customHeight="1" x14ac:dyDescent="0.25">
      <c r="A32944" s="59" t="str">
        <f t="shared" si="515"/>
        <v/>
      </c>
    </row>
    <row r="32945" spans="1:1" ht="18" customHeight="1" x14ac:dyDescent="0.25">
      <c r="A32945" s="59" t="str">
        <f t="shared" si="515"/>
        <v/>
      </c>
    </row>
    <row r="32946" spans="1:1" ht="18" customHeight="1" x14ac:dyDescent="0.25">
      <c r="A32946" s="59" t="str">
        <f t="shared" si="515"/>
        <v/>
      </c>
    </row>
    <row r="32947" spans="1:1" ht="18" customHeight="1" x14ac:dyDescent="0.25">
      <c r="A32947" s="59" t="str">
        <f t="shared" si="515"/>
        <v/>
      </c>
    </row>
    <row r="32948" spans="1:1" ht="18" customHeight="1" x14ac:dyDescent="0.25">
      <c r="A32948" s="59" t="str">
        <f t="shared" si="515"/>
        <v/>
      </c>
    </row>
    <row r="32949" spans="1:1" ht="18" customHeight="1" x14ac:dyDescent="0.25">
      <c r="A32949" s="59" t="str">
        <f t="shared" si="515"/>
        <v/>
      </c>
    </row>
    <row r="32950" spans="1:1" ht="18" customHeight="1" x14ac:dyDescent="0.25">
      <c r="A32950" s="59" t="str">
        <f t="shared" si="515"/>
        <v/>
      </c>
    </row>
    <row r="32951" spans="1:1" ht="18" customHeight="1" x14ac:dyDescent="0.25">
      <c r="A32951" s="59" t="str">
        <f t="shared" si="515"/>
        <v/>
      </c>
    </row>
    <row r="32952" spans="1:1" ht="18" customHeight="1" x14ac:dyDescent="0.25">
      <c r="A32952" s="59" t="str">
        <f t="shared" si="515"/>
        <v/>
      </c>
    </row>
    <row r="32953" spans="1:1" ht="18" customHeight="1" x14ac:dyDescent="0.25">
      <c r="A32953" s="59" t="str">
        <f t="shared" si="515"/>
        <v/>
      </c>
    </row>
    <row r="32954" spans="1:1" ht="18" customHeight="1" x14ac:dyDescent="0.25">
      <c r="A32954" s="59" t="str">
        <f t="shared" si="515"/>
        <v/>
      </c>
    </row>
    <row r="32955" spans="1:1" ht="18" customHeight="1" x14ac:dyDescent="0.25">
      <c r="A32955" s="59" t="str">
        <f t="shared" si="515"/>
        <v/>
      </c>
    </row>
    <row r="32956" spans="1:1" ht="18" customHeight="1" x14ac:dyDescent="0.25">
      <c r="A32956" s="59" t="str">
        <f t="shared" si="515"/>
        <v/>
      </c>
    </row>
    <row r="32957" spans="1:1" ht="18" customHeight="1" x14ac:dyDescent="0.25">
      <c r="A32957" s="59" t="str">
        <f t="shared" si="515"/>
        <v/>
      </c>
    </row>
    <row r="32958" spans="1:1" ht="18" customHeight="1" x14ac:dyDescent="0.25">
      <c r="A32958" s="59" t="str">
        <f t="shared" si="515"/>
        <v/>
      </c>
    </row>
    <row r="32959" spans="1:1" ht="18" customHeight="1" x14ac:dyDescent="0.25">
      <c r="A32959" s="59" t="str">
        <f t="shared" si="515"/>
        <v/>
      </c>
    </row>
    <row r="32960" spans="1:1" ht="18" customHeight="1" x14ac:dyDescent="0.25">
      <c r="A32960" s="59" t="str">
        <f t="shared" si="515"/>
        <v/>
      </c>
    </row>
    <row r="32961" spans="1:1" ht="18" customHeight="1" x14ac:dyDescent="0.25">
      <c r="A32961" s="59" t="str">
        <f t="shared" si="515"/>
        <v/>
      </c>
    </row>
    <row r="32962" spans="1:1" ht="18" customHeight="1" x14ac:dyDescent="0.25">
      <c r="A32962" s="59" t="str">
        <f t="shared" si="515"/>
        <v/>
      </c>
    </row>
    <row r="32963" spans="1:1" ht="18" customHeight="1" x14ac:dyDescent="0.25">
      <c r="A32963" s="59" t="str">
        <f t="shared" si="515"/>
        <v/>
      </c>
    </row>
    <row r="32964" spans="1:1" ht="18" customHeight="1" x14ac:dyDescent="0.25">
      <c r="A32964" s="59" t="str">
        <f t="shared" si="515"/>
        <v/>
      </c>
    </row>
    <row r="32965" spans="1:1" ht="18" customHeight="1" x14ac:dyDescent="0.25">
      <c r="A32965" s="59" t="str">
        <f t="shared" si="515"/>
        <v/>
      </c>
    </row>
    <row r="32966" spans="1:1" ht="18" customHeight="1" x14ac:dyDescent="0.25">
      <c r="A32966" s="59" t="str">
        <f t="shared" si="515"/>
        <v/>
      </c>
    </row>
    <row r="32967" spans="1:1" ht="18" customHeight="1" x14ac:dyDescent="0.25">
      <c r="A32967" s="59" t="str">
        <f t="shared" si="515"/>
        <v/>
      </c>
    </row>
    <row r="32968" spans="1:1" ht="18" customHeight="1" x14ac:dyDescent="0.25">
      <c r="A32968" s="59" t="str">
        <f t="shared" si="515"/>
        <v/>
      </c>
    </row>
    <row r="32969" spans="1:1" ht="18" customHeight="1" x14ac:dyDescent="0.25">
      <c r="A32969" s="59" t="str">
        <f t="shared" si="515"/>
        <v/>
      </c>
    </row>
    <row r="32970" spans="1:1" ht="18" customHeight="1" x14ac:dyDescent="0.25">
      <c r="A32970" s="59" t="str">
        <f t="shared" si="515"/>
        <v/>
      </c>
    </row>
    <row r="32971" spans="1:1" ht="18" customHeight="1" x14ac:dyDescent="0.25">
      <c r="A32971" s="59" t="str">
        <f t="shared" si="515"/>
        <v/>
      </c>
    </row>
    <row r="32972" spans="1:1" ht="18" customHeight="1" x14ac:dyDescent="0.25">
      <c r="A32972" s="59" t="str">
        <f t="shared" si="515"/>
        <v/>
      </c>
    </row>
    <row r="32973" spans="1:1" ht="18" customHeight="1" x14ac:dyDescent="0.25">
      <c r="A32973" s="59" t="str">
        <f t="shared" si="515"/>
        <v/>
      </c>
    </row>
    <row r="32974" spans="1:1" ht="18" customHeight="1" x14ac:dyDescent="0.25">
      <c r="A32974" s="59" t="str">
        <f t="shared" si="515"/>
        <v/>
      </c>
    </row>
    <row r="32975" spans="1:1" ht="18" customHeight="1" x14ac:dyDescent="0.25">
      <c r="A32975" s="59" t="str">
        <f t="shared" si="515"/>
        <v/>
      </c>
    </row>
    <row r="32976" spans="1:1" ht="18" customHeight="1" x14ac:dyDescent="0.25">
      <c r="A32976" s="59" t="str">
        <f t="shared" si="515"/>
        <v/>
      </c>
    </row>
    <row r="32977" spans="1:1" ht="18" customHeight="1" x14ac:dyDescent="0.25">
      <c r="A32977" s="59" t="str">
        <f t="shared" si="515"/>
        <v/>
      </c>
    </row>
    <row r="32978" spans="1:1" ht="18" customHeight="1" x14ac:dyDescent="0.25">
      <c r="A32978" s="59" t="str">
        <f t="shared" si="515"/>
        <v/>
      </c>
    </row>
    <row r="32979" spans="1:1" ht="18" customHeight="1" x14ac:dyDescent="0.25">
      <c r="A32979" s="59" t="str">
        <f t="shared" si="515"/>
        <v/>
      </c>
    </row>
    <row r="32980" spans="1:1" ht="18" customHeight="1" x14ac:dyDescent="0.25">
      <c r="A32980" s="59" t="str">
        <f t="shared" si="515"/>
        <v/>
      </c>
    </row>
    <row r="32981" spans="1:1" ht="18" customHeight="1" x14ac:dyDescent="0.25">
      <c r="A32981" s="59" t="str">
        <f t="shared" si="515"/>
        <v/>
      </c>
    </row>
    <row r="32982" spans="1:1" ht="18" customHeight="1" x14ac:dyDescent="0.25">
      <c r="A32982" s="59" t="str">
        <f t="shared" si="515"/>
        <v/>
      </c>
    </row>
    <row r="32983" spans="1:1" ht="18" customHeight="1" x14ac:dyDescent="0.25">
      <c r="A32983" s="59" t="str">
        <f t="shared" si="515"/>
        <v/>
      </c>
    </row>
    <row r="32984" spans="1:1" ht="18" customHeight="1" x14ac:dyDescent="0.25">
      <c r="A32984" s="59" t="str">
        <f t="shared" si="515"/>
        <v/>
      </c>
    </row>
    <row r="32985" spans="1:1" ht="18" customHeight="1" x14ac:dyDescent="0.25">
      <c r="A32985" s="59" t="str">
        <f t="shared" si="515"/>
        <v/>
      </c>
    </row>
    <row r="32986" spans="1:1" ht="18" customHeight="1" x14ac:dyDescent="0.25">
      <c r="A32986" s="59" t="str">
        <f t="shared" si="515"/>
        <v/>
      </c>
    </row>
    <row r="32987" spans="1:1" ht="18" customHeight="1" x14ac:dyDescent="0.25">
      <c r="A32987" s="59" t="str">
        <f t="shared" si="515"/>
        <v/>
      </c>
    </row>
    <row r="32988" spans="1:1" ht="18" customHeight="1" x14ac:dyDescent="0.25">
      <c r="A32988" s="59" t="str">
        <f t="shared" si="515"/>
        <v/>
      </c>
    </row>
    <row r="32989" spans="1:1" ht="18" customHeight="1" x14ac:dyDescent="0.25">
      <c r="A32989" s="59" t="str">
        <f t="shared" si="515"/>
        <v/>
      </c>
    </row>
    <row r="32990" spans="1:1" ht="18" customHeight="1" x14ac:dyDescent="0.25">
      <c r="A32990" s="59" t="str">
        <f t="shared" si="515"/>
        <v/>
      </c>
    </row>
    <row r="32991" spans="1:1" ht="18" customHeight="1" x14ac:dyDescent="0.25">
      <c r="A32991" s="59" t="str">
        <f t="shared" si="515"/>
        <v/>
      </c>
    </row>
    <row r="32992" spans="1:1" ht="18" customHeight="1" x14ac:dyDescent="0.25">
      <c r="A32992" s="59" t="str">
        <f t="shared" si="515"/>
        <v/>
      </c>
    </row>
    <row r="32993" spans="1:1" ht="18" customHeight="1" x14ac:dyDescent="0.25">
      <c r="A32993" s="59" t="str">
        <f t="shared" si="515"/>
        <v/>
      </c>
    </row>
    <row r="32994" spans="1:1" ht="18" customHeight="1" x14ac:dyDescent="0.25">
      <c r="A32994" s="59" t="str">
        <f t="shared" si="515"/>
        <v/>
      </c>
    </row>
    <row r="32995" spans="1:1" ht="18" customHeight="1" x14ac:dyDescent="0.25">
      <c r="A32995" s="59" t="str">
        <f t="shared" si="515"/>
        <v/>
      </c>
    </row>
    <row r="32996" spans="1:1" ht="18" customHeight="1" x14ac:dyDescent="0.25">
      <c r="A32996" s="59" t="str">
        <f t="shared" si="515"/>
        <v/>
      </c>
    </row>
    <row r="32997" spans="1:1" ht="18" customHeight="1" x14ac:dyDescent="0.25">
      <c r="A32997" s="59" t="str">
        <f t="shared" si="515"/>
        <v/>
      </c>
    </row>
    <row r="32998" spans="1:1" ht="18" customHeight="1" x14ac:dyDescent="0.25">
      <c r="A32998" s="59" t="str">
        <f t="shared" si="515"/>
        <v/>
      </c>
    </row>
    <row r="32999" spans="1:1" ht="18" customHeight="1" x14ac:dyDescent="0.25">
      <c r="A32999" s="59" t="str">
        <f t="shared" si="515"/>
        <v/>
      </c>
    </row>
    <row r="33000" spans="1:1" ht="18" customHeight="1" x14ac:dyDescent="0.25">
      <c r="A33000" s="59" t="str">
        <f t="shared" si="515"/>
        <v/>
      </c>
    </row>
    <row r="33001" spans="1:1" ht="18" customHeight="1" x14ac:dyDescent="0.25">
      <c r="A33001" s="59" t="str">
        <f t="shared" si="515"/>
        <v/>
      </c>
    </row>
    <row r="33002" spans="1:1" ht="18" customHeight="1" x14ac:dyDescent="0.25">
      <c r="A33002" s="59" t="str">
        <f t="shared" si="515"/>
        <v/>
      </c>
    </row>
    <row r="33003" spans="1:1" ht="18" customHeight="1" x14ac:dyDescent="0.25">
      <c r="A33003" s="59" t="str">
        <f t="shared" si="515"/>
        <v/>
      </c>
    </row>
    <row r="33004" spans="1:1" ht="18" customHeight="1" x14ac:dyDescent="0.25">
      <c r="A33004" s="59" t="str">
        <f t="shared" si="515"/>
        <v/>
      </c>
    </row>
    <row r="33005" spans="1:1" ht="18" customHeight="1" x14ac:dyDescent="0.25">
      <c r="A33005" s="59" t="str">
        <f t="shared" si="515"/>
        <v/>
      </c>
    </row>
    <row r="33006" spans="1:1" ht="18" customHeight="1" x14ac:dyDescent="0.25">
      <c r="A33006" s="59" t="str">
        <f t="shared" ref="A33006:A33069" si="516">IF(B33006&lt;&gt;"",DATE(2020,INT((ROW(A33004)-1)/78)+1,1),"")</f>
        <v/>
      </c>
    </row>
    <row r="33007" spans="1:1" ht="18" customHeight="1" x14ac:dyDescent="0.25">
      <c r="A33007" s="59" t="str">
        <f t="shared" si="516"/>
        <v/>
      </c>
    </row>
    <row r="33008" spans="1:1" ht="18" customHeight="1" x14ac:dyDescent="0.25">
      <c r="A33008" s="59" t="str">
        <f t="shared" si="516"/>
        <v/>
      </c>
    </row>
    <row r="33009" spans="1:1" ht="18" customHeight="1" x14ac:dyDescent="0.25">
      <c r="A33009" s="59" t="str">
        <f t="shared" si="516"/>
        <v/>
      </c>
    </row>
    <row r="33010" spans="1:1" ht="18" customHeight="1" x14ac:dyDescent="0.25">
      <c r="A33010" s="59" t="str">
        <f t="shared" si="516"/>
        <v/>
      </c>
    </row>
    <row r="33011" spans="1:1" ht="18" customHeight="1" x14ac:dyDescent="0.25">
      <c r="A33011" s="59" t="str">
        <f t="shared" si="516"/>
        <v/>
      </c>
    </row>
    <row r="33012" spans="1:1" ht="18" customHeight="1" x14ac:dyDescent="0.25">
      <c r="A33012" s="59" t="str">
        <f t="shared" si="516"/>
        <v/>
      </c>
    </row>
    <row r="33013" spans="1:1" ht="18" customHeight="1" x14ac:dyDescent="0.25">
      <c r="A33013" s="59" t="str">
        <f t="shared" si="516"/>
        <v/>
      </c>
    </row>
    <row r="33014" spans="1:1" ht="18" customHeight="1" x14ac:dyDescent="0.25">
      <c r="A33014" s="59" t="str">
        <f t="shared" si="516"/>
        <v/>
      </c>
    </row>
    <row r="33015" spans="1:1" ht="18" customHeight="1" x14ac:dyDescent="0.25">
      <c r="A33015" s="59" t="str">
        <f t="shared" si="516"/>
        <v/>
      </c>
    </row>
    <row r="33016" spans="1:1" ht="18" customHeight="1" x14ac:dyDescent="0.25">
      <c r="A33016" s="59" t="str">
        <f t="shared" si="516"/>
        <v/>
      </c>
    </row>
    <row r="33017" spans="1:1" ht="18" customHeight="1" x14ac:dyDescent="0.25">
      <c r="A33017" s="59" t="str">
        <f t="shared" si="516"/>
        <v/>
      </c>
    </row>
    <row r="33018" spans="1:1" ht="18" customHeight="1" x14ac:dyDescent="0.25">
      <c r="A33018" s="59" t="str">
        <f t="shared" si="516"/>
        <v/>
      </c>
    </row>
    <row r="33019" spans="1:1" ht="18" customHeight="1" x14ac:dyDescent="0.25">
      <c r="A33019" s="59" t="str">
        <f t="shared" si="516"/>
        <v/>
      </c>
    </row>
    <row r="33020" spans="1:1" ht="18" customHeight="1" x14ac:dyDescent="0.25">
      <c r="A33020" s="59" t="str">
        <f t="shared" si="516"/>
        <v/>
      </c>
    </row>
    <row r="33021" spans="1:1" ht="18" customHeight="1" x14ac:dyDescent="0.25">
      <c r="A33021" s="59" t="str">
        <f t="shared" si="516"/>
        <v/>
      </c>
    </row>
    <row r="33022" spans="1:1" ht="18" customHeight="1" x14ac:dyDescent="0.25">
      <c r="A33022" s="59" t="str">
        <f t="shared" si="516"/>
        <v/>
      </c>
    </row>
    <row r="33023" spans="1:1" ht="18" customHeight="1" x14ac:dyDescent="0.25">
      <c r="A33023" s="59" t="str">
        <f t="shared" si="516"/>
        <v/>
      </c>
    </row>
    <row r="33024" spans="1:1" ht="18" customHeight="1" x14ac:dyDescent="0.25">
      <c r="A33024" s="59" t="str">
        <f t="shared" si="516"/>
        <v/>
      </c>
    </row>
    <row r="33025" spans="1:1" ht="18" customHeight="1" x14ac:dyDescent="0.25">
      <c r="A33025" s="59" t="str">
        <f t="shared" si="516"/>
        <v/>
      </c>
    </row>
    <row r="33026" spans="1:1" ht="18" customHeight="1" x14ac:dyDescent="0.25">
      <c r="A33026" s="59" t="str">
        <f t="shared" si="516"/>
        <v/>
      </c>
    </row>
    <row r="33027" spans="1:1" ht="18" customHeight="1" x14ac:dyDescent="0.25">
      <c r="A33027" s="59" t="str">
        <f t="shared" si="516"/>
        <v/>
      </c>
    </row>
    <row r="33028" spans="1:1" ht="18" customHeight="1" x14ac:dyDescent="0.25">
      <c r="A33028" s="59" t="str">
        <f t="shared" si="516"/>
        <v/>
      </c>
    </row>
    <row r="33029" spans="1:1" ht="18" customHeight="1" x14ac:dyDescent="0.25">
      <c r="A33029" s="59" t="str">
        <f t="shared" si="516"/>
        <v/>
      </c>
    </row>
    <row r="33030" spans="1:1" ht="18" customHeight="1" x14ac:dyDescent="0.25">
      <c r="A33030" s="59" t="str">
        <f t="shared" si="516"/>
        <v/>
      </c>
    </row>
    <row r="33031" spans="1:1" ht="18" customHeight="1" x14ac:dyDescent="0.25">
      <c r="A33031" s="59" t="str">
        <f t="shared" si="516"/>
        <v/>
      </c>
    </row>
    <row r="33032" spans="1:1" ht="18" customHeight="1" x14ac:dyDescent="0.25">
      <c r="A33032" s="59" t="str">
        <f t="shared" si="516"/>
        <v/>
      </c>
    </row>
    <row r="33033" spans="1:1" ht="18" customHeight="1" x14ac:dyDescent="0.25">
      <c r="A33033" s="59" t="str">
        <f t="shared" si="516"/>
        <v/>
      </c>
    </row>
    <row r="33034" spans="1:1" ht="18" customHeight="1" x14ac:dyDescent="0.25">
      <c r="A33034" s="59" t="str">
        <f t="shared" si="516"/>
        <v/>
      </c>
    </row>
    <row r="33035" spans="1:1" ht="18" customHeight="1" x14ac:dyDescent="0.25">
      <c r="A33035" s="59" t="str">
        <f t="shared" si="516"/>
        <v/>
      </c>
    </row>
    <row r="33036" spans="1:1" ht="18" customHeight="1" x14ac:dyDescent="0.25">
      <c r="A33036" s="59" t="str">
        <f t="shared" si="516"/>
        <v/>
      </c>
    </row>
    <row r="33037" spans="1:1" ht="18" customHeight="1" x14ac:dyDescent="0.25">
      <c r="A33037" s="59" t="str">
        <f t="shared" si="516"/>
        <v/>
      </c>
    </row>
    <row r="33038" spans="1:1" ht="18" customHeight="1" x14ac:dyDescent="0.25">
      <c r="A33038" s="59" t="str">
        <f t="shared" si="516"/>
        <v/>
      </c>
    </row>
    <row r="33039" spans="1:1" ht="18" customHeight="1" x14ac:dyDescent="0.25">
      <c r="A33039" s="59" t="str">
        <f t="shared" si="516"/>
        <v/>
      </c>
    </row>
    <row r="33040" spans="1:1" ht="18" customHeight="1" x14ac:dyDescent="0.25">
      <c r="A33040" s="59" t="str">
        <f t="shared" si="516"/>
        <v/>
      </c>
    </row>
    <row r="33041" spans="1:1" ht="18" customHeight="1" x14ac:dyDescent="0.25">
      <c r="A33041" s="59" t="str">
        <f t="shared" si="516"/>
        <v/>
      </c>
    </row>
    <row r="33042" spans="1:1" ht="18" customHeight="1" x14ac:dyDescent="0.25">
      <c r="A33042" s="59" t="str">
        <f t="shared" si="516"/>
        <v/>
      </c>
    </row>
    <row r="33043" spans="1:1" ht="18" customHeight="1" x14ac:dyDescent="0.25">
      <c r="A33043" s="59" t="str">
        <f t="shared" si="516"/>
        <v/>
      </c>
    </row>
    <row r="33044" spans="1:1" ht="18" customHeight="1" x14ac:dyDescent="0.25">
      <c r="A33044" s="59" t="str">
        <f t="shared" si="516"/>
        <v/>
      </c>
    </row>
    <row r="33045" spans="1:1" ht="18" customHeight="1" x14ac:dyDescent="0.25">
      <c r="A33045" s="59" t="str">
        <f t="shared" si="516"/>
        <v/>
      </c>
    </row>
    <row r="33046" spans="1:1" ht="18" customHeight="1" x14ac:dyDescent="0.25">
      <c r="A33046" s="59" t="str">
        <f t="shared" si="516"/>
        <v/>
      </c>
    </row>
    <row r="33047" spans="1:1" ht="18" customHeight="1" x14ac:dyDescent="0.25">
      <c r="A33047" s="59" t="str">
        <f t="shared" si="516"/>
        <v/>
      </c>
    </row>
    <row r="33048" spans="1:1" ht="18" customHeight="1" x14ac:dyDescent="0.25">
      <c r="A33048" s="59" t="str">
        <f t="shared" si="516"/>
        <v/>
      </c>
    </row>
    <row r="33049" spans="1:1" ht="18" customHeight="1" x14ac:dyDescent="0.25">
      <c r="A33049" s="59" t="str">
        <f t="shared" si="516"/>
        <v/>
      </c>
    </row>
    <row r="33050" spans="1:1" ht="18" customHeight="1" x14ac:dyDescent="0.25">
      <c r="A33050" s="59" t="str">
        <f t="shared" si="516"/>
        <v/>
      </c>
    </row>
    <row r="33051" spans="1:1" ht="18" customHeight="1" x14ac:dyDescent="0.25">
      <c r="A33051" s="59" t="str">
        <f t="shared" si="516"/>
        <v/>
      </c>
    </row>
    <row r="33052" spans="1:1" ht="18" customHeight="1" x14ac:dyDescent="0.25">
      <c r="A33052" s="59" t="str">
        <f t="shared" si="516"/>
        <v/>
      </c>
    </row>
    <row r="33053" spans="1:1" ht="18" customHeight="1" x14ac:dyDescent="0.25">
      <c r="A33053" s="59" t="str">
        <f t="shared" si="516"/>
        <v/>
      </c>
    </row>
    <row r="33054" spans="1:1" ht="18" customHeight="1" x14ac:dyDescent="0.25">
      <c r="A33054" s="59" t="str">
        <f t="shared" si="516"/>
        <v/>
      </c>
    </row>
    <row r="33055" spans="1:1" ht="18" customHeight="1" x14ac:dyDescent="0.25">
      <c r="A33055" s="59" t="str">
        <f t="shared" si="516"/>
        <v/>
      </c>
    </row>
    <row r="33056" spans="1:1" ht="18" customHeight="1" x14ac:dyDescent="0.25">
      <c r="A33056" s="59" t="str">
        <f t="shared" si="516"/>
        <v/>
      </c>
    </row>
    <row r="33057" spans="1:1" ht="18" customHeight="1" x14ac:dyDescent="0.25">
      <c r="A33057" s="59" t="str">
        <f t="shared" si="516"/>
        <v/>
      </c>
    </row>
    <row r="33058" spans="1:1" ht="18" customHeight="1" x14ac:dyDescent="0.25">
      <c r="A33058" s="59" t="str">
        <f t="shared" si="516"/>
        <v/>
      </c>
    </row>
    <row r="33059" spans="1:1" ht="18" customHeight="1" x14ac:dyDescent="0.25">
      <c r="A33059" s="59" t="str">
        <f t="shared" si="516"/>
        <v/>
      </c>
    </row>
    <row r="33060" spans="1:1" ht="18" customHeight="1" x14ac:dyDescent="0.25">
      <c r="A33060" s="59" t="str">
        <f t="shared" si="516"/>
        <v/>
      </c>
    </row>
    <row r="33061" spans="1:1" ht="18" customHeight="1" x14ac:dyDescent="0.25">
      <c r="A33061" s="59" t="str">
        <f t="shared" si="516"/>
        <v/>
      </c>
    </row>
    <row r="33062" spans="1:1" ht="18" customHeight="1" x14ac:dyDescent="0.25">
      <c r="A33062" s="59" t="str">
        <f t="shared" si="516"/>
        <v/>
      </c>
    </row>
    <row r="33063" spans="1:1" ht="18" customHeight="1" x14ac:dyDescent="0.25">
      <c r="A33063" s="59" t="str">
        <f t="shared" si="516"/>
        <v/>
      </c>
    </row>
    <row r="33064" spans="1:1" ht="18" customHeight="1" x14ac:dyDescent="0.25">
      <c r="A33064" s="59" t="str">
        <f t="shared" si="516"/>
        <v/>
      </c>
    </row>
    <row r="33065" spans="1:1" ht="18" customHeight="1" x14ac:dyDescent="0.25">
      <c r="A33065" s="59" t="str">
        <f t="shared" si="516"/>
        <v/>
      </c>
    </row>
    <row r="33066" spans="1:1" ht="18" customHeight="1" x14ac:dyDescent="0.25">
      <c r="A33066" s="59" t="str">
        <f t="shared" si="516"/>
        <v/>
      </c>
    </row>
    <row r="33067" spans="1:1" ht="18" customHeight="1" x14ac:dyDescent="0.25">
      <c r="A33067" s="59" t="str">
        <f t="shared" si="516"/>
        <v/>
      </c>
    </row>
    <row r="33068" spans="1:1" ht="18" customHeight="1" x14ac:dyDescent="0.25">
      <c r="A33068" s="59" t="str">
        <f t="shared" si="516"/>
        <v/>
      </c>
    </row>
    <row r="33069" spans="1:1" ht="18" customHeight="1" x14ac:dyDescent="0.25">
      <c r="A33069" s="59" t="str">
        <f t="shared" si="516"/>
        <v/>
      </c>
    </row>
    <row r="33070" spans="1:1" ht="18" customHeight="1" x14ac:dyDescent="0.25">
      <c r="A33070" s="59" t="str">
        <f t="shared" ref="A33070:A33133" si="517">IF(B33070&lt;&gt;"",DATE(2020,INT((ROW(A33068)-1)/78)+1,1),"")</f>
        <v/>
      </c>
    </row>
    <row r="33071" spans="1:1" ht="18" customHeight="1" x14ac:dyDescent="0.25">
      <c r="A33071" s="59" t="str">
        <f t="shared" si="517"/>
        <v/>
      </c>
    </row>
    <row r="33072" spans="1:1" ht="18" customHeight="1" x14ac:dyDescent="0.25">
      <c r="A33072" s="59" t="str">
        <f t="shared" si="517"/>
        <v/>
      </c>
    </row>
    <row r="33073" spans="1:1" ht="18" customHeight="1" x14ac:dyDescent="0.25">
      <c r="A33073" s="59" t="str">
        <f t="shared" si="517"/>
        <v/>
      </c>
    </row>
    <row r="33074" spans="1:1" ht="18" customHeight="1" x14ac:dyDescent="0.25">
      <c r="A33074" s="59" t="str">
        <f t="shared" si="517"/>
        <v/>
      </c>
    </row>
    <row r="33075" spans="1:1" ht="18" customHeight="1" x14ac:dyDescent="0.25">
      <c r="A33075" s="59" t="str">
        <f t="shared" si="517"/>
        <v/>
      </c>
    </row>
    <row r="33076" spans="1:1" ht="18" customHeight="1" x14ac:dyDescent="0.25">
      <c r="A33076" s="59" t="str">
        <f t="shared" si="517"/>
        <v/>
      </c>
    </row>
    <row r="33077" spans="1:1" ht="18" customHeight="1" x14ac:dyDescent="0.25">
      <c r="A33077" s="59" t="str">
        <f t="shared" si="517"/>
        <v/>
      </c>
    </row>
    <row r="33078" spans="1:1" ht="18" customHeight="1" x14ac:dyDescent="0.25">
      <c r="A33078" s="59" t="str">
        <f t="shared" si="517"/>
        <v/>
      </c>
    </row>
    <row r="33079" spans="1:1" ht="18" customHeight="1" x14ac:dyDescent="0.25">
      <c r="A33079" s="59" t="str">
        <f t="shared" si="517"/>
        <v/>
      </c>
    </row>
    <row r="33080" spans="1:1" ht="18" customHeight="1" x14ac:dyDescent="0.25">
      <c r="A33080" s="59" t="str">
        <f t="shared" si="517"/>
        <v/>
      </c>
    </row>
    <row r="33081" spans="1:1" ht="18" customHeight="1" x14ac:dyDescent="0.25">
      <c r="A33081" s="59" t="str">
        <f t="shared" si="517"/>
        <v/>
      </c>
    </row>
    <row r="33082" spans="1:1" ht="18" customHeight="1" x14ac:dyDescent="0.25">
      <c r="A33082" s="59" t="str">
        <f t="shared" si="517"/>
        <v/>
      </c>
    </row>
    <row r="33083" spans="1:1" ht="18" customHeight="1" x14ac:dyDescent="0.25">
      <c r="A33083" s="59" t="str">
        <f t="shared" si="517"/>
        <v/>
      </c>
    </row>
    <row r="33084" spans="1:1" ht="18" customHeight="1" x14ac:dyDescent="0.25">
      <c r="A33084" s="59" t="str">
        <f t="shared" si="517"/>
        <v/>
      </c>
    </row>
    <row r="33085" spans="1:1" ht="18" customHeight="1" x14ac:dyDescent="0.25">
      <c r="A33085" s="59" t="str">
        <f t="shared" si="517"/>
        <v/>
      </c>
    </row>
    <row r="33086" spans="1:1" ht="18" customHeight="1" x14ac:dyDescent="0.25">
      <c r="A33086" s="59" t="str">
        <f t="shared" si="517"/>
        <v/>
      </c>
    </row>
    <row r="33087" spans="1:1" ht="18" customHeight="1" x14ac:dyDescent="0.25">
      <c r="A33087" s="59" t="str">
        <f t="shared" si="517"/>
        <v/>
      </c>
    </row>
    <row r="33088" spans="1:1" ht="18" customHeight="1" x14ac:dyDescent="0.25">
      <c r="A33088" s="59" t="str">
        <f t="shared" si="517"/>
        <v/>
      </c>
    </row>
    <row r="33089" spans="1:1" ht="18" customHeight="1" x14ac:dyDescent="0.25">
      <c r="A33089" s="59" t="str">
        <f t="shared" si="517"/>
        <v/>
      </c>
    </row>
    <row r="33090" spans="1:1" ht="18" customHeight="1" x14ac:dyDescent="0.25">
      <c r="A33090" s="59" t="str">
        <f t="shared" si="517"/>
        <v/>
      </c>
    </row>
    <row r="33091" spans="1:1" ht="18" customHeight="1" x14ac:dyDescent="0.25">
      <c r="A33091" s="59" t="str">
        <f t="shared" si="517"/>
        <v/>
      </c>
    </row>
    <row r="33092" spans="1:1" ht="18" customHeight="1" x14ac:dyDescent="0.25">
      <c r="A33092" s="59" t="str">
        <f t="shared" si="517"/>
        <v/>
      </c>
    </row>
    <row r="33093" spans="1:1" ht="18" customHeight="1" x14ac:dyDescent="0.25">
      <c r="A33093" s="59" t="str">
        <f t="shared" si="517"/>
        <v/>
      </c>
    </row>
    <row r="33094" spans="1:1" ht="18" customHeight="1" x14ac:dyDescent="0.25">
      <c r="A33094" s="59" t="str">
        <f t="shared" si="517"/>
        <v/>
      </c>
    </row>
    <row r="33095" spans="1:1" ht="18" customHeight="1" x14ac:dyDescent="0.25">
      <c r="A33095" s="59" t="str">
        <f t="shared" si="517"/>
        <v/>
      </c>
    </row>
    <row r="33096" spans="1:1" ht="18" customHeight="1" x14ac:dyDescent="0.25">
      <c r="A33096" s="59" t="str">
        <f t="shared" si="517"/>
        <v/>
      </c>
    </row>
    <row r="33097" spans="1:1" ht="18" customHeight="1" x14ac:dyDescent="0.25">
      <c r="A33097" s="59" t="str">
        <f t="shared" si="517"/>
        <v/>
      </c>
    </row>
    <row r="33098" spans="1:1" ht="18" customHeight="1" x14ac:dyDescent="0.25">
      <c r="A33098" s="59" t="str">
        <f t="shared" si="517"/>
        <v/>
      </c>
    </row>
    <row r="33099" spans="1:1" ht="18" customHeight="1" x14ac:dyDescent="0.25">
      <c r="A33099" s="59" t="str">
        <f t="shared" si="517"/>
        <v/>
      </c>
    </row>
    <row r="33100" spans="1:1" ht="18" customHeight="1" x14ac:dyDescent="0.25">
      <c r="A33100" s="59" t="str">
        <f t="shared" si="517"/>
        <v/>
      </c>
    </row>
    <row r="33101" spans="1:1" ht="18" customHeight="1" x14ac:dyDescent="0.25">
      <c r="A33101" s="59" t="str">
        <f t="shared" si="517"/>
        <v/>
      </c>
    </row>
    <row r="33102" spans="1:1" ht="18" customHeight="1" x14ac:dyDescent="0.25">
      <c r="A33102" s="59" t="str">
        <f t="shared" si="517"/>
        <v/>
      </c>
    </row>
    <row r="33103" spans="1:1" ht="18" customHeight="1" x14ac:dyDescent="0.25">
      <c r="A33103" s="59" t="str">
        <f t="shared" si="517"/>
        <v/>
      </c>
    </row>
    <row r="33104" spans="1:1" ht="18" customHeight="1" x14ac:dyDescent="0.25">
      <c r="A33104" s="59" t="str">
        <f t="shared" si="517"/>
        <v/>
      </c>
    </row>
    <row r="33105" spans="1:1" ht="18" customHeight="1" x14ac:dyDescent="0.25">
      <c r="A33105" s="59" t="str">
        <f t="shared" si="517"/>
        <v/>
      </c>
    </row>
    <row r="33106" spans="1:1" ht="18" customHeight="1" x14ac:dyDescent="0.25">
      <c r="A33106" s="59" t="str">
        <f t="shared" si="517"/>
        <v/>
      </c>
    </row>
    <row r="33107" spans="1:1" ht="18" customHeight="1" x14ac:dyDescent="0.25">
      <c r="A33107" s="59" t="str">
        <f t="shared" si="517"/>
        <v/>
      </c>
    </row>
    <row r="33108" spans="1:1" ht="18" customHeight="1" x14ac:dyDescent="0.25">
      <c r="A33108" s="59" t="str">
        <f t="shared" si="517"/>
        <v/>
      </c>
    </row>
    <row r="33109" spans="1:1" ht="18" customHeight="1" x14ac:dyDescent="0.25">
      <c r="A33109" s="59" t="str">
        <f t="shared" si="517"/>
        <v/>
      </c>
    </row>
    <row r="33110" spans="1:1" ht="18" customHeight="1" x14ac:dyDescent="0.25">
      <c r="A33110" s="59" t="str">
        <f t="shared" si="517"/>
        <v/>
      </c>
    </row>
    <row r="33111" spans="1:1" ht="18" customHeight="1" x14ac:dyDescent="0.25">
      <c r="A33111" s="59" t="str">
        <f t="shared" si="517"/>
        <v/>
      </c>
    </row>
    <row r="33112" spans="1:1" ht="18" customHeight="1" x14ac:dyDescent="0.25">
      <c r="A33112" s="59" t="str">
        <f t="shared" si="517"/>
        <v/>
      </c>
    </row>
    <row r="33113" spans="1:1" ht="18" customHeight="1" x14ac:dyDescent="0.25">
      <c r="A33113" s="59" t="str">
        <f t="shared" si="517"/>
        <v/>
      </c>
    </row>
    <row r="33114" spans="1:1" ht="18" customHeight="1" x14ac:dyDescent="0.25">
      <c r="A33114" s="59" t="str">
        <f t="shared" si="517"/>
        <v/>
      </c>
    </row>
    <row r="33115" spans="1:1" ht="18" customHeight="1" x14ac:dyDescent="0.25">
      <c r="A33115" s="59" t="str">
        <f t="shared" si="517"/>
        <v/>
      </c>
    </row>
    <row r="33116" spans="1:1" ht="18" customHeight="1" x14ac:dyDescent="0.25">
      <c r="A33116" s="59" t="str">
        <f t="shared" si="517"/>
        <v/>
      </c>
    </row>
    <row r="33117" spans="1:1" ht="18" customHeight="1" x14ac:dyDescent="0.25">
      <c r="A33117" s="59" t="str">
        <f t="shared" si="517"/>
        <v/>
      </c>
    </row>
    <row r="33118" spans="1:1" ht="18" customHeight="1" x14ac:dyDescent="0.25">
      <c r="A33118" s="59" t="str">
        <f t="shared" si="517"/>
        <v/>
      </c>
    </row>
    <row r="33119" spans="1:1" ht="18" customHeight="1" x14ac:dyDescent="0.25">
      <c r="A33119" s="59" t="str">
        <f t="shared" si="517"/>
        <v/>
      </c>
    </row>
    <row r="33120" spans="1:1" ht="18" customHeight="1" x14ac:dyDescent="0.25">
      <c r="A33120" s="59" t="str">
        <f t="shared" si="517"/>
        <v/>
      </c>
    </row>
    <row r="33121" spans="1:1" ht="18" customHeight="1" x14ac:dyDescent="0.25">
      <c r="A33121" s="59" t="str">
        <f t="shared" si="517"/>
        <v/>
      </c>
    </row>
    <row r="33122" spans="1:1" ht="18" customHeight="1" x14ac:dyDescent="0.25">
      <c r="A33122" s="59" t="str">
        <f t="shared" si="517"/>
        <v/>
      </c>
    </row>
    <row r="33123" spans="1:1" ht="18" customHeight="1" x14ac:dyDescent="0.25">
      <c r="A33123" s="59" t="str">
        <f t="shared" si="517"/>
        <v/>
      </c>
    </row>
    <row r="33124" spans="1:1" ht="18" customHeight="1" x14ac:dyDescent="0.25">
      <c r="A33124" s="59" t="str">
        <f t="shared" si="517"/>
        <v/>
      </c>
    </row>
    <row r="33125" spans="1:1" ht="18" customHeight="1" x14ac:dyDescent="0.25">
      <c r="A33125" s="59" t="str">
        <f t="shared" si="517"/>
        <v/>
      </c>
    </row>
    <row r="33126" spans="1:1" ht="18" customHeight="1" x14ac:dyDescent="0.25">
      <c r="A33126" s="59" t="str">
        <f t="shared" si="517"/>
        <v/>
      </c>
    </row>
    <row r="33127" spans="1:1" ht="18" customHeight="1" x14ac:dyDescent="0.25">
      <c r="A33127" s="59" t="str">
        <f t="shared" si="517"/>
        <v/>
      </c>
    </row>
    <row r="33128" spans="1:1" ht="18" customHeight="1" x14ac:dyDescent="0.25">
      <c r="A33128" s="59" t="str">
        <f t="shared" si="517"/>
        <v/>
      </c>
    </row>
    <row r="33129" spans="1:1" ht="18" customHeight="1" x14ac:dyDescent="0.25">
      <c r="A33129" s="59" t="str">
        <f t="shared" si="517"/>
        <v/>
      </c>
    </row>
    <row r="33130" spans="1:1" ht="18" customHeight="1" x14ac:dyDescent="0.25">
      <c r="A33130" s="59" t="str">
        <f t="shared" si="517"/>
        <v/>
      </c>
    </row>
    <row r="33131" spans="1:1" ht="18" customHeight="1" x14ac:dyDescent="0.25">
      <c r="A33131" s="59" t="str">
        <f t="shared" si="517"/>
        <v/>
      </c>
    </row>
    <row r="33132" spans="1:1" ht="18" customHeight="1" x14ac:dyDescent="0.25">
      <c r="A33132" s="59" t="str">
        <f t="shared" si="517"/>
        <v/>
      </c>
    </row>
    <row r="33133" spans="1:1" ht="18" customHeight="1" x14ac:dyDescent="0.25">
      <c r="A33133" s="59" t="str">
        <f t="shared" si="517"/>
        <v/>
      </c>
    </row>
    <row r="33134" spans="1:1" ht="18" customHeight="1" x14ac:dyDescent="0.25">
      <c r="A33134" s="59" t="str">
        <f t="shared" ref="A33134:A33197" si="518">IF(B33134&lt;&gt;"",DATE(2020,INT((ROW(A33132)-1)/78)+1,1),"")</f>
        <v/>
      </c>
    </row>
    <row r="33135" spans="1:1" ht="18" customHeight="1" x14ac:dyDescent="0.25">
      <c r="A33135" s="59" t="str">
        <f t="shared" si="518"/>
        <v/>
      </c>
    </row>
    <row r="33136" spans="1:1" ht="18" customHeight="1" x14ac:dyDescent="0.25">
      <c r="A33136" s="59" t="str">
        <f t="shared" si="518"/>
        <v/>
      </c>
    </row>
    <row r="33137" spans="1:1" ht="18" customHeight="1" x14ac:dyDescent="0.25">
      <c r="A33137" s="59" t="str">
        <f t="shared" si="518"/>
        <v/>
      </c>
    </row>
    <row r="33138" spans="1:1" ht="18" customHeight="1" x14ac:dyDescent="0.25">
      <c r="A33138" s="59" t="str">
        <f t="shared" si="518"/>
        <v/>
      </c>
    </row>
    <row r="33139" spans="1:1" ht="18" customHeight="1" x14ac:dyDescent="0.25">
      <c r="A33139" s="59" t="str">
        <f t="shared" si="518"/>
        <v/>
      </c>
    </row>
    <row r="33140" spans="1:1" ht="18" customHeight="1" x14ac:dyDescent="0.25">
      <c r="A33140" s="59" t="str">
        <f t="shared" si="518"/>
        <v/>
      </c>
    </row>
    <row r="33141" spans="1:1" ht="18" customHeight="1" x14ac:dyDescent="0.25">
      <c r="A33141" s="59" t="str">
        <f t="shared" si="518"/>
        <v/>
      </c>
    </row>
    <row r="33142" spans="1:1" ht="18" customHeight="1" x14ac:dyDescent="0.25">
      <c r="A33142" s="59" t="str">
        <f t="shared" si="518"/>
        <v/>
      </c>
    </row>
    <row r="33143" spans="1:1" ht="18" customHeight="1" x14ac:dyDescent="0.25">
      <c r="A33143" s="59" t="str">
        <f t="shared" si="518"/>
        <v/>
      </c>
    </row>
    <row r="33144" spans="1:1" ht="18" customHeight="1" x14ac:dyDescent="0.25">
      <c r="A33144" s="59" t="str">
        <f t="shared" si="518"/>
        <v/>
      </c>
    </row>
    <row r="33145" spans="1:1" ht="18" customHeight="1" x14ac:dyDescent="0.25">
      <c r="A33145" s="59" t="str">
        <f t="shared" si="518"/>
        <v/>
      </c>
    </row>
    <row r="33146" spans="1:1" ht="18" customHeight="1" x14ac:dyDescent="0.25">
      <c r="A33146" s="59" t="str">
        <f t="shared" si="518"/>
        <v/>
      </c>
    </row>
    <row r="33147" spans="1:1" ht="18" customHeight="1" x14ac:dyDescent="0.25">
      <c r="A33147" s="59" t="str">
        <f t="shared" si="518"/>
        <v/>
      </c>
    </row>
    <row r="33148" spans="1:1" ht="18" customHeight="1" x14ac:dyDescent="0.25">
      <c r="A33148" s="59" t="str">
        <f t="shared" si="518"/>
        <v/>
      </c>
    </row>
    <row r="33149" spans="1:1" ht="18" customHeight="1" x14ac:dyDescent="0.25">
      <c r="A33149" s="59" t="str">
        <f t="shared" si="518"/>
        <v/>
      </c>
    </row>
    <row r="33150" spans="1:1" ht="18" customHeight="1" x14ac:dyDescent="0.25">
      <c r="A33150" s="59" t="str">
        <f t="shared" si="518"/>
        <v/>
      </c>
    </row>
    <row r="33151" spans="1:1" ht="18" customHeight="1" x14ac:dyDescent="0.25">
      <c r="A33151" s="59" t="str">
        <f t="shared" si="518"/>
        <v/>
      </c>
    </row>
    <row r="33152" spans="1:1" ht="18" customHeight="1" x14ac:dyDescent="0.25">
      <c r="A33152" s="59" t="str">
        <f t="shared" si="518"/>
        <v/>
      </c>
    </row>
    <row r="33153" spans="1:1" ht="18" customHeight="1" x14ac:dyDescent="0.25">
      <c r="A33153" s="59" t="str">
        <f t="shared" si="518"/>
        <v/>
      </c>
    </row>
    <row r="33154" spans="1:1" ht="18" customHeight="1" x14ac:dyDescent="0.25">
      <c r="A33154" s="59" t="str">
        <f t="shared" si="518"/>
        <v/>
      </c>
    </row>
    <row r="33155" spans="1:1" ht="18" customHeight="1" x14ac:dyDescent="0.25">
      <c r="A33155" s="59" t="str">
        <f t="shared" si="518"/>
        <v/>
      </c>
    </row>
    <row r="33156" spans="1:1" ht="18" customHeight="1" x14ac:dyDescent="0.25">
      <c r="A33156" s="59" t="str">
        <f t="shared" si="518"/>
        <v/>
      </c>
    </row>
    <row r="33157" spans="1:1" ht="18" customHeight="1" x14ac:dyDescent="0.25">
      <c r="A33157" s="59" t="str">
        <f t="shared" si="518"/>
        <v/>
      </c>
    </row>
    <row r="33158" spans="1:1" ht="18" customHeight="1" x14ac:dyDescent="0.25">
      <c r="A33158" s="59" t="str">
        <f t="shared" si="518"/>
        <v/>
      </c>
    </row>
    <row r="33159" spans="1:1" ht="18" customHeight="1" x14ac:dyDescent="0.25">
      <c r="A33159" s="59" t="str">
        <f t="shared" si="518"/>
        <v/>
      </c>
    </row>
    <row r="33160" spans="1:1" ht="18" customHeight="1" x14ac:dyDescent="0.25">
      <c r="A33160" s="59" t="str">
        <f t="shared" si="518"/>
        <v/>
      </c>
    </row>
    <row r="33161" spans="1:1" ht="18" customHeight="1" x14ac:dyDescent="0.25">
      <c r="A33161" s="59" t="str">
        <f t="shared" si="518"/>
        <v/>
      </c>
    </row>
    <row r="33162" spans="1:1" ht="18" customHeight="1" x14ac:dyDescent="0.25">
      <c r="A33162" s="59" t="str">
        <f t="shared" si="518"/>
        <v/>
      </c>
    </row>
    <row r="33163" spans="1:1" ht="18" customHeight="1" x14ac:dyDescent="0.25">
      <c r="A33163" s="59" t="str">
        <f t="shared" si="518"/>
        <v/>
      </c>
    </row>
    <row r="33164" spans="1:1" ht="18" customHeight="1" x14ac:dyDescent="0.25">
      <c r="A33164" s="59" t="str">
        <f t="shared" si="518"/>
        <v/>
      </c>
    </row>
    <row r="33165" spans="1:1" ht="18" customHeight="1" x14ac:dyDescent="0.25">
      <c r="A33165" s="59" t="str">
        <f t="shared" si="518"/>
        <v/>
      </c>
    </row>
    <row r="33166" spans="1:1" ht="18" customHeight="1" x14ac:dyDescent="0.25">
      <c r="A33166" s="59" t="str">
        <f t="shared" si="518"/>
        <v/>
      </c>
    </row>
    <row r="33167" spans="1:1" ht="18" customHeight="1" x14ac:dyDescent="0.25">
      <c r="A33167" s="59" t="str">
        <f t="shared" si="518"/>
        <v/>
      </c>
    </row>
    <row r="33168" spans="1:1" ht="18" customHeight="1" x14ac:dyDescent="0.25">
      <c r="A33168" s="59" t="str">
        <f t="shared" si="518"/>
        <v/>
      </c>
    </row>
    <row r="33169" spans="1:1" ht="18" customHeight="1" x14ac:dyDescent="0.25">
      <c r="A33169" s="59" t="str">
        <f t="shared" si="518"/>
        <v/>
      </c>
    </row>
    <row r="33170" spans="1:1" ht="18" customHeight="1" x14ac:dyDescent="0.25">
      <c r="A33170" s="59" t="str">
        <f t="shared" si="518"/>
        <v/>
      </c>
    </row>
    <row r="33171" spans="1:1" ht="18" customHeight="1" x14ac:dyDescent="0.25">
      <c r="A33171" s="59" t="str">
        <f t="shared" si="518"/>
        <v/>
      </c>
    </row>
    <row r="33172" spans="1:1" ht="18" customHeight="1" x14ac:dyDescent="0.25">
      <c r="A33172" s="59" t="str">
        <f t="shared" si="518"/>
        <v/>
      </c>
    </row>
    <row r="33173" spans="1:1" ht="18" customHeight="1" x14ac:dyDescent="0.25">
      <c r="A33173" s="59" t="str">
        <f t="shared" si="518"/>
        <v/>
      </c>
    </row>
    <row r="33174" spans="1:1" ht="18" customHeight="1" x14ac:dyDescent="0.25">
      <c r="A33174" s="59" t="str">
        <f t="shared" si="518"/>
        <v/>
      </c>
    </row>
    <row r="33175" spans="1:1" ht="18" customHeight="1" x14ac:dyDescent="0.25">
      <c r="A33175" s="59" t="str">
        <f t="shared" si="518"/>
        <v/>
      </c>
    </row>
    <row r="33176" spans="1:1" ht="18" customHeight="1" x14ac:dyDescent="0.25">
      <c r="A33176" s="59" t="str">
        <f t="shared" si="518"/>
        <v/>
      </c>
    </row>
    <row r="33177" spans="1:1" ht="18" customHeight="1" x14ac:dyDescent="0.25">
      <c r="A33177" s="59" t="str">
        <f t="shared" si="518"/>
        <v/>
      </c>
    </row>
    <row r="33178" spans="1:1" ht="18" customHeight="1" x14ac:dyDescent="0.25">
      <c r="A33178" s="59" t="str">
        <f t="shared" si="518"/>
        <v/>
      </c>
    </row>
    <row r="33179" spans="1:1" ht="18" customHeight="1" x14ac:dyDescent="0.25">
      <c r="A33179" s="59" t="str">
        <f t="shared" si="518"/>
        <v/>
      </c>
    </row>
    <row r="33180" spans="1:1" ht="18" customHeight="1" x14ac:dyDescent="0.25">
      <c r="A33180" s="59" t="str">
        <f t="shared" si="518"/>
        <v/>
      </c>
    </row>
    <row r="33181" spans="1:1" ht="18" customHeight="1" x14ac:dyDescent="0.25">
      <c r="A33181" s="59" t="str">
        <f t="shared" si="518"/>
        <v/>
      </c>
    </row>
    <row r="33182" spans="1:1" ht="18" customHeight="1" x14ac:dyDescent="0.25">
      <c r="A33182" s="59" t="str">
        <f t="shared" si="518"/>
        <v/>
      </c>
    </row>
    <row r="33183" spans="1:1" ht="18" customHeight="1" x14ac:dyDescent="0.25">
      <c r="A33183" s="59" t="str">
        <f t="shared" si="518"/>
        <v/>
      </c>
    </row>
    <row r="33184" spans="1:1" ht="18" customHeight="1" x14ac:dyDescent="0.25">
      <c r="A33184" s="59" t="str">
        <f t="shared" si="518"/>
        <v/>
      </c>
    </row>
    <row r="33185" spans="1:1" ht="18" customHeight="1" x14ac:dyDescent="0.25">
      <c r="A33185" s="59" t="str">
        <f t="shared" si="518"/>
        <v/>
      </c>
    </row>
    <row r="33186" spans="1:1" ht="18" customHeight="1" x14ac:dyDescent="0.25">
      <c r="A33186" s="59" t="str">
        <f t="shared" si="518"/>
        <v/>
      </c>
    </row>
    <row r="33187" spans="1:1" ht="18" customHeight="1" x14ac:dyDescent="0.25">
      <c r="A33187" s="59" t="str">
        <f t="shared" si="518"/>
        <v/>
      </c>
    </row>
    <row r="33188" spans="1:1" ht="18" customHeight="1" x14ac:dyDescent="0.25">
      <c r="A33188" s="59" t="str">
        <f t="shared" si="518"/>
        <v/>
      </c>
    </row>
    <row r="33189" spans="1:1" ht="18" customHeight="1" x14ac:dyDescent="0.25">
      <c r="A33189" s="59" t="str">
        <f t="shared" si="518"/>
        <v/>
      </c>
    </row>
    <row r="33190" spans="1:1" ht="18" customHeight="1" x14ac:dyDescent="0.25">
      <c r="A33190" s="59" t="str">
        <f t="shared" si="518"/>
        <v/>
      </c>
    </row>
    <row r="33191" spans="1:1" ht="18" customHeight="1" x14ac:dyDescent="0.25">
      <c r="A33191" s="59" t="str">
        <f t="shared" si="518"/>
        <v/>
      </c>
    </row>
    <row r="33192" spans="1:1" ht="18" customHeight="1" x14ac:dyDescent="0.25">
      <c r="A33192" s="59" t="str">
        <f t="shared" si="518"/>
        <v/>
      </c>
    </row>
    <row r="33193" spans="1:1" ht="18" customHeight="1" x14ac:dyDescent="0.25">
      <c r="A33193" s="59" t="str">
        <f t="shared" si="518"/>
        <v/>
      </c>
    </row>
    <row r="33194" spans="1:1" ht="18" customHeight="1" x14ac:dyDescent="0.25">
      <c r="A33194" s="59" t="str">
        <f t="shared" si="518"/>
        <v/>
      </c>
    </row>
    <row r="33195" spans="1:1" ht="18" customHeight="1" x14ac:dyDescent="0.25">
      <c r="A33195" s="59" t="str">
        <f t="shared" si="518"/>
        <v/>
      </c>
    </row>
    <row r="33196" spans="1:1" ht="18" customHeight="1" x14ac:dyDescent="0.25">
      <c r="A33196" s="59" t="str">
        <f t="shared" si="518"/>
        <v/>
      </c>
    </row>
    <row r="33197" spans="1:1" ht="18" customHeight="1" x14ac:dyDescent="0.25">
      <c r="A33197" s="59" t="str">
        <f t="shared" si="518"/>
        <v/>
      </c>
    </row>
    <row r="33198" spans="1:1" ht="18" customHeight="1" x14ac:dyDescent="0.25">
      <c r="A33198" s="59" t="str">
        <f t="shared" ref="A33198:A33261" si="519">IF(B33198&lt;&gt;"",DATE(2020,INT((ROW(A33196)-1)/78)+1,1),"")</f>
        <v/>
      </c>
    </row>
    <row r="33199" spans="1:1" ht="18" customHeight="1" x14ac:dyDescent="0.25">
      <c r="A33199" s="59" t="str">
        <f t="shared" si="519"/>
        <v/>
      </c>
    </row>
    <row r="33200" spans="1:1" ht="18" customHeight="1" x14ac:dyDescent="0.25">
      <c r="A33200" s="59" t="str">
        <f t="shared" si="519"/>
        <v/>
      </c>
    </row>
    <row r="33201" spans="1:1" ht="18" customHeight="1" x14ac:dyDescent="0.25">
      <c r="A33201" s="59" t="str">
        <f t="shared" si="519"/>
        <v/>
      </c>
    </row>
    <row r="33202" spans="1:1" ht="18" customHeight="1" x14ac:dyDescent="0.25">
      <c r="A33202" s="59" t="str">
        <f t="shared" si="519"/>
        <v/>
      </c>
    </row>
    <row r="33203" spans="1:1" ht="18" customHeight="1" x14ac:dyDescent="0.25">
      <c r="A33203" s="59" t="str">
        <f t="shared" si="519"/>
        <v/>
      </c>
    </row>
    <row r="33204" spans="1:1" ht="18" customHeight="1" x14ac:dyDescent="0.25">
      <c r="A33204" s="59" t="str">
        <f t="shared" si="519"/>
        <v/>
      </c>
    </row>
    <row r="33205" spans="1:1" ht="18" customHeight="1" x14ac:dyDescent="0.25">
      <c r="A33205" s="59" t="str">
        <f t="shared" si="519"/>
        <v/>
      </c>
    </row>
    <row r="33206" spans="1:1" ht="18" customHeight="1" x14ac:dyDescent="0.25">
      <c r="A33206" s="59" t="str">
        <f t="shared" si="519"/>
        <v/>
      </c>
    </row>
    <row r="33207" spans="1:1" ht="18" customHeight="1" x14ac:dyDescent="0.25">
      <c r="A33207" s="59" t="str">
        <f t="shared" si="519"/>
        <v/>
      </c>
    </row>
    <row r="33208" spans="1:1" ht="18" customHeight="1" x14ac:dyDescent="0.25">
      <c r="A33208" s="59" t="str">
        <f t="shared" si="519"/>
        <v/>
      </c>
    </row>
    <row r="33209" spans="1:1" ht="18" customHeight="1" x14ac:dyDescent="0.25">
      <c r="A33209" s="59" t="str">
        <f t="shared" si="519"/>
        <v/>
      </c>
    </row>
    <row r="33210" spans="1:1" ht="18" customHeight="1" x14ac:dyDescent="0.25">
      <c r="A33210" s="59" t="str">
        <f t="shared" si="519"/>
        <v/>
      </c>
    </row>
    <row r="33211" spans="1:1" ht="18" customHeight="1" x14ac:dyDescent="0.25">
      <c r="A33211" s="59" t="str">
        <f t="shared" si="519"/>
        <v/>
      </c>
    </row>
    <row r="33212" spans="1:1" ht="18" customHeight="1" x14ac:dyDescent="0.25">
      <c r="A33212" s="59" t="str">
        <f t="shared" si="519"/>
        <v/>
      </c>
    </row>
    <row r="33213" spans="1:1" ht="18" customHeight="1" x14ac:dyDescent="0.25">
      <c r="A33213" s="59" t="str">
        <f t="shared" si="519"/>
        <v/>
      </c>
    </row>
    <row r="33214" spans="1:1" ht="18" customHeight="1" x14ac:dyDescent="0.25">
      <c r="A33214" s="59" t="str">
        <f t="shared" si="519"/>
        <v/>
      </c>
    </row>
    <row r="33215" spans="1:1" ht="18" customHeight="1" x14ac:dyDescent="0.25">
      <c r="A33215" s="59" t="str">
        <f t="shared" si="519"/>
        <v/>
      </c>
    </row>
    <row r="33216" spans="1:1" ht="18" customHeight="1" x14ac:dyDescent="0.25">
      <c r="A33216" s="59" t="str">
        <f t="shared" si="519"/>
        <v/>
      </c>
    </row>
    <row r="33217" spans="1:1" ht="18" customHeight="1" x14ac:dyDescent="0.25">
      <c r="A33217" s="59" t="str">
        <f t="shared" si="519"/>
        <v/>
      </c>
    </row>
    <row r="33218" spans="1:1" ht="18" customHeight="1" x14ac:dyDescent="0.25">
      <c r="A33218" s="59" t="str">
        <f t="shared" si="519"/>
        <v/>
      </c>
    </row>
    <row r="33219" spans="1:1" ht="18" customHeight="1" x14ac:dyDescent="0.25">
      <c r="A33219" s="59" t="str">
        <f t="shared" si="519"/>
        <v/>
      </c>
    </row>
    <row r="33220" spans="1:1" ht="18" customHeight="1" x14ac:dyDescent="0.25">
      <c r="A33220" s="59" t="str">
        <f t="shared" si="519"/>
        <v/>
      </c>
    </row>
    <row r="33221" spans="1:1" ht="18" customHeight="1" x14ac:dyDescent="0.25">
      <c r="A33221" s="59" t="str">
        <f t="shared" si="519"/>
        <v/>
      </c>
    </row>
    <row r="33222" spans="1:1" ht="18" customHeight="1" x14ac:dyDescent="0.25">
      <c r="A33222" s="59" t="str">
        <f t="shared" si="519"/>
        <v/>
      </c>
    </row>
    <row r="33223" spans="1:1" ht="18" customHeight="1" x14ac:dyDescent="0.25">
      <c r="A33223" s="59" t="str">
        <f t="shared" si="519"/>
        <v/>
      </c>
    </row>
    <row r="33224" spans="1:1" ht="18" customHeight="1" x14ac:dyDescent="0.25">
      <c r="A33224" s="59" t="str">
        <f t="shared" si="519"/>
        <v/>
      </c>
    </row>
    <row r="33225" spans="1:1" ht="18" customHeight="1" x14ac:dyDescent="0.25">
      <c r="A33225" s="59" t="str">
        <f t="shared" si="519"/>
        <v/>
      </c>
    </row>
    <row r="33226" spans="1:1" ht="18" customHeight="1" x14ac:dyDescent="0.25">
      <c r="A33226" s="59" t="str">
        <f t="shared" si="519"/>
        <v/>
      </c>
    </row>
    <row r="33227" spans="1:1" ht="18" customHeight="1" x14ac:dyDescent="0.25">
      <c r="A33227" s="59" t="str">
        <f t="shared" si="519"/>
        <v/>
      </c>
    </row>
    <row r="33228" spans="1:1" ht="18" customHeight="1" x14ac:dyDescent="0.25">
      <c r="A33228" s="59" t="str">
        <f t="shared" si="519"/>
        <v/>
      </c>
    </row>
    <row r="33229" spans="1:1" ht="18" customHeight="1" x14ac:dyDescent="0.25">
      <c r="A33229" s="59" t="str">
        <f t="shared" si="519"/>
        <v/>
      </c>
    </row>
    <row r="33230" spans="1:1" ht="18" customHeight="1" x14ac:dyDescent="0.25">
      <c r="A33230" s="59" t="str">
        <f t="shared" si="519"/>
        <v/>
      </c>
    </row>
    <row r="33231" spans="1:1" ht="18" customHeight="1" x14ac:dyDescent="0.25">
      <c r="A33231" s="59" t="str">
        <f t="shared" si="519"/>
        <v/>
      </c>
    </row>
    <row r="33232" spans="1:1" ht="18" customHeight="1" x14ac:dyDescent="0.25">
      <c r="A33232" s="59" t="str">
        <f t="shared" si="519"/>
        <v/>
      </c>
    </row>
    <row r="33233" spans="1:1" ht="18" customHeight="1" x14ac:dyDescent="0.25">
      <c r="A33233" s="59" t="str">
        <f t="shared" si="519"/>
        <v/>
      </c>
    </row>
    <row r="33234" spans="1:1" ht="18" customHeight="1" x14ac:dyDescent="0.25">
      <c r="A33234" s="59" t="str">
        <f t="shared" si="519"/>
        <v/>
      </c>
    </row>
    <row r="33235" spans="1:1" ht="18" customHeight="1" x14ac:dyDescent="0.25">
      <c r="A33235" s="59" t="str">
        <f t="shared" si="519"/>
        <v/>
      </c>
    </row>
    <row r="33236" spans="1:1" ht="18" customHeight="1" x14ac:dyDescent="0.25">
      <c r="A33236" s="59" t="str">
        <f t="shared" si="519"/>
        <v/>
      </c>
    </row>
    <row r="33237" spans="1:1" ht="18" customHeight="1" x14ac:dyDescent="0.25">
      <c r="A33237" s="59" t="str">
        <f t="shared" si="519"/>
        <v/>
      </c>
    </row>
    <row r="33238" spans="1:1" ht="18" customHeight="1" x14ac:dyDescent="0.25">
      <c r="A33238" s="59" t="str">
        <f t="shared" si="519"/>
        <v/>
      </c>
    </row>
    <row r="33239" spans="1:1" ht="18" customHeight="1" x14ac:dyDescent="0.25">
      <c r="A33239" s="59" t="str">
        <f t="shared" si="519"/>
        <v/>
      </c>
    </row>
    <row r="33240" spans="1:1" ht="18" customHeight="1" x14ac:dyDescent="0.25">
      <c r="A33240" s="59" t="str">
        <f t="shared" si="519"/>
        <v/>
      </c>
    </row>
    <row r="33241" spans="1:1" ht="18" customHeight="1" x14ac:dyDescent="0.25">
      <c r="A33241" s="59" t="str">
        <f t="shared" si="519"/>
        <v/>
      </c>
    </row>
    <row r="33242" spans="1:1" ht="18" customHeight="1" x14ac:dyDescent="0.25">
      <c r="A33242" s="59" t="str">
        <f t="shared" si="519"/>
        <v/>
      </c>
    </row>
    <row r="33243" spans="1:1" ht="18" customHeight="1" x14ac:dyDescent="0.25">
      <c r="A33243" s="59" t="str">
        <f t="shared" si="519"/>
        <v/>
      </c>
    </row>
    <row r="33244" spans="1:1" ht="18" customHeight="1" x14ac:dyDescent="0.25">
      <c r="A33244" s="59" t="str">
        <f t="shared" si="519"/>
        <v/>
      </c>
    </row>
    <row r="33245" spans="1:1" ht="18" customHeight="1" x14ac:dyDescent="0.25">
      <c r="A33245" s="59" t="str">
        <f t="shared" si="519"/>
        <v/>
      </c>
    </row>
    <row r="33246" spans="1:1" ht="18" customHeight="1" x14ac:dyDescent="0.25">
      <c r="A33246" s="59" t="str">
        <f t="shared" si="519"/>
        <v/>
      </c>
    </row>
    <row r="33247" spans="1:1" ht="18" customHeight="1" x14ac:dyDescent="0.25">
      <c r="A33247" s="59" t="str">
        <f t="shared" si="519"/>
        <v/>
      </c>
    </row>
    <row r="33248" spans="1:1" ht="18" customHeight="1" x14ac:dyDescent="0.25">
      <c r="A33248" s="59" t="str">
        <f t="shared" si="519"/>
        <v/>
      </c>
    </row>
    <row r="33249" spans="1:1" ht="18" customHeight="1" x14ac:dyDescent="0.25">
      <c r="A33249" s="59" t="str">
        <f t="shared" si="519"/>
        <v/>
      </c>
    </row>
    <row r="33250" spans="1:1" ht="18" customHeight="1" x14ac:dyDescent="0.25">
      <c r="A33250" s="59" t="str">
        <f t="shared" si="519"/>
        <v/>
      </c>
    </row>
    <row r="33251" spans="1:1" ht="18" customHeight="1" x14ac:dyDescent="0.25">
      <c r="A33251" s="59" t="str">
        <f t="shared" si="519"/>
        <v/>
      </c>
    </row>
    <row r="33252" spans="1:1" ht="18" customHeight="1" x14ac:dyDescent="0.25">
      <c r="A33252" s="59" t="str">
        <f t="shared" si="519"/>
        <v/>
      </c>
    </row>
    <row r="33253" spans="1:1" ht="18" customHeight="1" x14ac:dyDescent="0.25">
      <c r="A33253" s="59" t="str">
        <f t="shared" si="519"/>
        <v/>
      </c>
    </row>
    <row r="33254" spans="1:1" ht="18" customHeight="1" x14ac:dyDescent="0.25">
      <c r="A33254" s="59" t="str">
        <f t="shared" si="519"/>
        <v/>
      </c>
    </row>
    <row r="33255" spans="1:1" ht="18" customHeight="1" x14ac:dyDescent="0.25">
      <c r="A33255" s="59" t="str">
        <f t="shared" si="519"/>
        <v/>
      </c>
    </row>
    <row r="33256" spans="1:1" ht="18" customHeight="1" x14ac:dyDescent="0.25">
      <c r="A33256" s="59" t="str">
        <f t="shared" si="519"/>
        <v/>
      </c>
    </row>
    <row r="33257" spans="1:1" ht="18" customHeight="1" x14ac:dyDescent="0.25">
      <c r="A33257" s="59" t="str">
        <f t="shared" si="519"/>
        <v/>
      </c>
    </row>
    <row r="33258" spans="1:1" ht="18" customHeight="1" x14ac:dyDescent="0.25">
      <c r="A33258" s="59" t="str">
        <f t="shared" si="519"/>
        <v/>
      </c>
    </row>
    <row r="33259" spans="1:1" ht="18" customHeight="1" x14ac:dyDescent="0.25">
      <c r="A33259" s="59" t="str">
        <f t="shared" si="519"/>
        <v/>
      </c>
    </row>
    <row r="33260" spans="1:1" ht="18" customHeight="1" x14ac:dyDescent="0.25">
      <c r="A33260" s="59" t="str">
        <f t="shared" si="519"/>
        <v/>
      </c>
    </row>
    <row r="33261" spans="1:1" ht="18" customHeight="1" x14ac:dyDescent="0.25">
      <c r="A33261" s="59" t="str">
        <f t="shared" si="519"/>
        <v/>
      </c>
    </row>
    <row r="33262" spans="1:1" ht="18" customHeight="1" x14ac:dyDescent="0.25">
      <c r="A33262" s="59" t="str">
        <f t="shared" ref="A33262:A33325" si="520">IF(B33262&lt;&gt;"",DATE(2020,INT((ROW(A33260)-1)/78)+1,1),"")</f>
        <v/>
      </c>
    </row>
    <row r="33263" spans="1:1" ht="18" customHeight="1" x14ac:dyDescent="0.25">
      <c r="A33263" s="59" t="str">
        <f t="shared" si="520"/>
        <v/>
      </c>
    </row>
    <row r="33264" spans="1:1" ht="18" customHeight="1" x14ac:dyDescent="0.25">
      <c r="A33264" s="59" t="str">
        <f t="shared" si="520"/>
        <v/>
      </c>
    </row>
    <row r="33265" spans="1:1" ht="18" customHeight="1" x14ac:dyDescent="0.25">
      <c r="A33265" s="59" t="str">
        <f t="shared" si="520"/>
        <v/>
      </c>
    </row>
    <row r="33266" spans="1:1" ht="18" customHeight="1" x14ac:dyDescent="0.25">
      <c r="A33266" s="59" t="str">
        <f t="shared" si="520"/>
        <v/>
      </c>
    </row>
    <row r="33267" spans="1:1" ht="18" customHeight="1" x14ac:dyDescent="0.25">
      <c r="A33267" s="59" t="str">
        <f t="shared" si="520"/>
        <v/>
      </c>
    </row>
    <row r="33268" spans="1:1" ht="18" customHeight="1" x14ac:dyDescent="0.25">
      <c r="A33268" s="59" t="str">
        <f t="shared" si="520"/>
        <v/>
      </c>
    </row>
    <row r="33269" spans="1:1" ht="18" customHeight="1" x14ac:dyDescent="0.25">
      <c r="A33269" s="59" t="str">
        <f t="shared" si="520"/>
        <v/>
      </c>
    </row>
    <row r="33270" spans="1:1" ht="18" customHeight="1" x14ac:dyDescent="0.25">
      <c r="A33270" s="59" t="str">
        <f t="shared" si="520"/>
        <v/>
      </c>
    </row>
    <row r="33271" spans="1:1" ht="18" customHeight="1" x14ac:dyDescent="0.25">
      <c r="A33271" s="59" t="str">
        <f t="shared" si="520"/>
        <v/>
      </c>
    </row>
    <row r="33272" spans="1:1" ht="18" customHeight="1" x14ac:dyDescent="0.25">
      <c r="A33272" s="59" t="str">
        <f t="shared" si="520"/>
        <v/>
      </c>
    </row>
    <row r="33273" spans="1:1" ht="18" customHeight="1" x14ac:dyDescent="0.25">
      <c r="A33273" s="59" t="str">
        <f t="shared" si="520"/>
        <v/>
      </c>
    </row>
    <row r="33274" spans="1:1" ht="18" customHeight="1" x14ac:dyDescent="0.25">
      <c r="A33274" s="59" t="str">
        <f t="shared" si="520"/>
        <v/>
      </c>
    </row>
    <row r="33275" spans="1:1" ht="18" customHeight="1" x14ac:dyDescent="0.25">
      <c r="A33275" s="59" t="str">
        <f t="shared" si="520"/>
        <v/>
      </c>
    </row>
    <row r="33276" spans="1:1" ht="18" customHeight="1" x14ac:dyDescent="0.25">
      <c r="A33276" s="59" t="str">
        <f t="shared" si="520"/>
        <v/>
      </c>
    </row>
    <row r="33277" spans="1:1" ht="18" customHeight="1" x14ac:dyDescent="0.25">
      <c r="A33277" s="59" t="str">
        <f t="shared" si="520"/>
        <v/>
      </c>
    </row>
    <row r="33278" spans="1:1" ht="18" customHeight="1" x14ac:dyDescent="0.25">
      <c r="A33278" s="59" t="str">
        <f t="shared" si="520"/>
        <v/>
      </c>
    </row>
    <row r="33279" spans="1:1" ht="18" customHeight="1" x14ac:dyDescent="0.25">
      <c r="A33279" s="59" t="str">
        <f t="shared" si="520"/>
        <v/>
      </c>
    </row>
    <row r="33280" spans="1:1" ht="18" customHeight="1" x14ac:dyDescent="0.25">
      <c r="A33280" s="59" t="str">
        <f t="shared" si="520"/>
        <v/>
      </c>
    </row>
    <row r="33281" spans="1:1" ht="18" customHeight="1" x14ac:dyDescent="0.25">
      <c r="A33281" s="59" t="str">
        <f t="shared" si="520"/>
        <v/>
      </c>
    </row>
    <row r="33282" spans="1:1" ht="18" customHeight="1" x14ac:dyDescent="0.25">
      <c r="A33282" s="59" t="str">
        <f t="shared" si="520"/>
        <v/>
      </c>
    </row>
    <row r="33283" spans="1:1" ht="18" customHeight="1" x14ac:dyDescent="0.25">
      <c r="A33283" s="59" t="str">
        <f t="shared" si="520"/>
        <v/>
      </c>
    </row>
    <row r="33284" spans="1:1" ht="18" customHeight="1" x14ac:dyDescent="0.25">
      <c r="A33284" s="59" t="str">
        <f t="shared" si="520"/>
        <v/>
      </c>
    </row>
    <row r="33285" spans="1:1" ht="18" customHeight="1" x14ac:dyDescent="0.25">
      <c r="A33285" s="59" t="str">
        <f t="shared" si="520"/>
        <v/>
      </c>
    </row>
    <row r="33286" spans="1:1" ht="18" customHeight="1" x14ac:dyDescent="0.25">
      <c r="A33286" s="59" t="str">
        <f t="shared" si="520"/>
        <v/>
      </c>
    </row>
    <row r="33287" spans="1:1" ht="18" customHeight="1" x14ac:dyDescent="0.25">
      <c r="A33287" s="59" t="str">
        <f t="shared" si="520"/>
        <v/>
      </c>
    </row>
    <row r="33288" spans="1:1" ht="18" customHeight="1" x14ac:dyDescent="0.25">
      <c r="A33288" s="59" t="str">
        <f t="shared" si="520"/>
        <v/>
      </c>
    </row>
    <row r="33289" spans="1:1" ht="18" customHeight="1" x14ac:dyDescent="0.25">
      <c r="A33289" s="59" t="str">
        <f t="shared" si="520"/>
        <v/>
      </c>
    </row>
    <row r="33290" spans="1:1" ht="18" customHeight="1" x14ac:dyDescent="0.25">
      <c r="A33290" s="59" t="str">
        <f t="shared" si="520"/>
        <v/>
      </c>
    </row>
    <row r="33291" spans="1:1" ht="18" customHeight="1" x14ac:dyDescent="0.25">
      <c r="A33291" s="59" t="str">
        <f t="shared" si="520"/>
        <v/>
      </c>
    </row>
    <row r="33292" spans="1:1" ht="18" customHeight="1" x14ac:dyDescent="0.25">
      <c r="A33292" s="59" t="str">
        <f t="shared" si="520"/>
        <v/>
      </c>
    </row>
    <row r="33293" spans="1:1" ht="18" customHeight="1" x14ac:dyDescent="0.25">
      <c r="A33293" s="59" t="str">
        <f t="shared" si="520"/>
        <v/>
      </c>
    </row>
    <row r="33294" spans="1:1" ht="18" customHeight="1" x14ac:dyDescent="0.25">
      <c r="A33294" s="59" t="str">
        <f t="shared" si="520"/>
        <v/>
      </c>
    </row>
    <row r="33295" spans="1:1" ht="18" customHeight="1" x14ac:dyDescent="0.25">
      <c r="A33295" s="59" t="str">
        <f t="shared" si="520"/>
        <v/>
      </c>
    </row>
    <row r="33296" spans="1:1" ht="18" customHeight="1" x14ac:dyDescent="0.25">
      <c r="A33296" s="59" t="str">
        <f t="shared" si="520"/>
        <v/>
      </c>
    </row>
    <row r="33297" spans="1:1" ht="18" customHeight="1" x14ac:dyDescent="0.25">
      <c r="A33297" s="59" t="str">
        <f t="shared" si="520"/>
        <v/>
      </c>
    </row>
    <row r="33298" spans="1:1" ht="18" customHeight="1" x14ac:dyDescent="0.25">
      <c r="A33298" s="59" t="str">
        <f t="shared" si="520"/>
        <v/>
      </c>
    </row>
    <row r="33299" spans="1:1" ht="18" customHeight="1" x14ac:dyDescent="0.25">
      <c r="A33299" s="59" t="str">
        <f t="shared" si="520"/>
        <v/>
      </c>
    </row>
    <row r="33300" spans="1:1" ht="18" customHeight="1" x14ac:dyDescent="0.25">
      <c r="A33300" s="59" t="str">
        <f t="shared" si="520"/>
        <v/>
      </c>
    </row>
    <row r="33301" spans="1:1" ht="18" customHeight="1" x14ac:dyDescent="0.25">
      <c r="A33301" s="59" t="str">
        <f t="shared" si="520"/>
        <v/>
      </c>
    </row>
    <row r="33302" spans="1:1" ht="18" customHeight="1" x14ac:dyDescent="0.25">
      <c r="A33302" s="59" t="str">
        <f t="shared" si="520"/>
        <v/>
      </c>
    </row>
    <row r="33303" spans="1:1" ht="18" customHeight="1" x14ac:dyDescent="0.25">
      <c r="A33303" s="59" t="str">
        <f t="shared" si="520"/>
        <v/>
      </c>
    </row>
    <row r="33304" spans="1:1" ht="18" customHeight="1" x14ac:dyDescent="0.25">
      <c r="A33304" s="59" t="str">
        <f t="shared" si="520"/>
        <v/>
      </c>
    </row>
    <row r="33305" spans="1:1" ht="18" customHeight="1" x14ac:dyDescent="0.25">
      <c r="A33305" s="59" t="str">
        <f t="shared" si="520"/>
        <v/>
      </c>
    </row>
    <row r="33306" spans="1:1" ht="18" customHeight="1" x14ac:dyDescent="0.25">
      <c r="A33306" s="59" t="str">
        <f t="shared" si="520"/>
        <v/>
      </c>
    </row>
    <row r="33307" spans="1:1" ht="18" customHeight="1" x14ac:dyDescent="0.25">
      <c r="A33307" s="59" t="str">
        <f t="shared" si="520"/>
        <v/>
      </c>
    </row>
    <row r="33308" spans="1:1" ht="18" customHeight="1" x14ac:dyDescent="0.25">
      <c r="A33308" s="59" t="str">
        <f t="shared" si="520"/>
        <v/>
      </c>
    </row>
    <row r="33309" spans="1:1" ht="18" customHeight="1" x14ac:dyDescent="0.25">
      <c r="A33309" s="59" t="str">
        <f t="shared" si="520"/>
        <v/>
      </c>
    </row>
    <row r="33310" spans="1:1" ht="18" customHeight="1" x14ac:dyDescent="0.25">
      <c r="A33310" s="59" t="str">
        <f t="shared" si="520"/>
        <v/>
      </c>
    </row>
    <row r="33311" spans="1:1" ht="18" customHeight="1" x14ac:dyDescent="0.25">
      <c r="A33311" s="59" t="str">
        <f t="shared" si="520"/>
        <v/>
      </c>
    </row>
    <row r="33312" spans="1:1" ht="18" customHeight="1" x14ac:dyDescent="0.25">
      <c r="A33312" s="59" t="str">
        <f t="shared" si="520"/>
        <v/>
      </c>
    </row>
    <row r="33313" spans="1:1" ht="18" customHeight="1" x14ac:dyDescent="0.25">
      <c r="A33313" s="59" t="str">
        <f t="shared" si="520"/>
        <v/>
      </c>
    </row>
    <row r="33314" spans="1:1" ht="18" customHeight="1" x14ac:dyDescent="0.25">
      <c r="A33314" s="59" t="str">
        <f t="shared" si="520"/>
        <v/>
      </c>
    </row>
    <row r="33315" spans="1:1" ht="18" customHeight="1" x14ac:dyDescent="0.25">
      <c r="A33315" s="59" t="str">
        <f t="shared" si="520"/>
        <v/>
      </c>
    </row>
    <row r="33316" spans="1:1" ht="18" customHeight="1" x14ac:dyDescent="0.25">
      <c r="A33316" s="59" t="str">
        <f t="shared" si="520"/>
        <v/>
      </c>
    </row>
    <row r="33317" spans="1:1" ht="18" customHeight="1" x14ac:dyDescent="0.25">
      <c r="A33317" s="59" t="str">
        <f t="shared" si="520"/>
        <v/>
      </c>
    </row>
    <row r="33318" spans="1:1" ht="18" customHeight="1" x14ac:dyDescent="0.25">
      <c r="A33318" s="59" t="str">
        <f t="shared" si="520"/>
        <v/>
      </c>
    </row>
    <row r="33319" spans="1:1" ht="18" customHeight="1" x14ac:dyDescent="0.25">
      <c r="A33319" s="59" t="str">
        <f t="shared" si="520"/>
        <v/>
      </c>
    </row>
    <row r="33320" spans="1:1" ht="18" customHeight="1" x14ac:dyDescent="0.25">
      <c r="A33320" s="59" t="str">
        <f t="shared" si="520"/>
        <v/>
      </c>
    </row>
    <row r="33321" spans="1:1" ht="18" customHeight="1" x14ac:dyDescent="0.25">
      <c r="A33321" s="59" t="str">
        <f t="shared" si="520"/>
        <v/>
      </c>
    </row>
    <row r="33322" spans="1:1" ht="18" customHeight="1" x14ac:dyDescent="0.25">
      <c r="A33322" s="59" t="str">
        <f t="shared" si="520"/>
        <v/>
      </c>
    </row>
    <row r="33323" spans="1:1" ht="18" customHeight="1" x14ac:dyDescent="0.25">
      <c r="A33323" s="59" t="str">
        <f t="shared" si="520"/>
        <v/>
      </c>
    </row>
    <row r="33324" spans="1:1" ht="18" customHeight="1" x14ac:dyDescent="0.25">
      <c r="A33324" s="59" t="str">
        <f t="shared" si="520"/>
        <v/>
      </c>
    </row>
    <row r="33325" spans="1:1" ht="18" customHeight="1" x14ac:dyDescent="0.25">
      <c r="A33325" s="59" t="str">
        <f t="shared" si="520"/>
        <v/>
      </c>
    </row>
    <row r="33326" spans="1:1" ht="18" customHeight="1" x14ac:dyDescent="0.25">
      <c r="A33326" s="59" t="str">
        <f t="shared" ref="A33326:A33389" si="521">IF(B33326&lt;&gt;"",DATE(2020,INT((ROW(A33324)-1)/78)+1,1),"")</f>
        <v/>
      </c>
    </row>
    <row r="33327" spans="1:1" ht="18" customHeight="1" x14ac:dyDescent="0.25">
      <c r="A33327" s="59" t="str">
        <f t="shared" si="521"/>
        <v/>
      </c>
    </row>
    <row r="33328" spans="1:1" ht="18" customHeight="1" x14ac:dyDescent="0.25">
      <c r="A33328" s="59" t="str">
        <f t="shared" si="521"/>
        <v/>
      </c>
    </row>
    <row r="33329" spans="1:1" ht="18" customHeight="1" x14ac:dyDescent="0.25">
      <c r="A33329" s="59" t="str">
        <f t="shared" si="521"/>
        <v/>
      </c>
    </row>
    <row r="33330" spans="1:1" ht="18" customHeight="1" x14ac:dyDescent="0.25">
      <c r="A33330" s="59" t="str">
        <f t="shared" si="521"/>
        <v/>
      </c>
    </row>
    <row r="33331" spans="1:1" ht="18" customHeight="1" x14ac:dyDescent="0.25">
      <c r="A33331" s="59" t="str">
        <f t="shared" si="521"/>
        <v/>
      </c>
    </row>
    <row r="33332" spans="1:1" ht="18" customHeight="1" x14ac:dyDescent="0.25">
      <c r="A33332" s="59" t="str">
        <f t="shared" si="521"/>
        <v/>
      </c>
    </row>
    <row r="33333" spans="1:1" ht="18" customHeight="1" x14ac:dyDescent="0.25">
      <c r="A33333" s="59" t="str">
        <f t="shared" si="521"/>
        <v/>
      </c>
    </row>
    <row r="33334" spans="1:1" ht="18" customHeight="1" x14ac:dyDescent="0.25">
      <c r="A33334" s="59" t="str">
        <f t="shared" si="521"/>
        <v/>
      </c>
    </row>
    <row r="33335" spans="1:1" ht="18" customHeight="1" x14ac:dyDescent="0.25">
      <c r="A33335" s="59" t="str">
        <f t="shared" si="521"/>
        <v/>
      </c>
    </row>
    <row r="33336" spans="1:1" ht="18" customHeight="1" x14ac:dyDescent="0.25">
      <c r="A33336" s="59" t="str">
        <f t="shared" si="521"/>
        <v/>
      </c>
    </row>
    <row r="33337" spans="1:1" ht="18" customHeight="1" x14ac:dyDescent="0.25">
      <c r="A33337" s="59" t="str">
        <f t="shared" si="521"/>
        <v/>
      </c>
    </row>
    <row r="33338" spans="1:1" ht="18" customHeight="1" x14ac:dyDescent="0.25">
      <c r="A33338" s="59" t="str">
        <f t="shared" si="521"/>
        <v/>
      </c>
    </row>
    <row r="33339" spans="1:1" ht="18" customHeight="1" x14ac:dyDescent="0.25">
      <c r="A33339" s="59" t="str">
        <f t="shared" si="521"/>
        <v/>
      </c>
    </row>
    <row r="33340" spans="1:1" ht="18" customHeight="1" x14ac:dyDescent="0.25">
      <c r="A33340" s="59" t="str">
        <f t="shared" si="521"/>
        <v/>
      </c>
    </row>
    <row r="33341" spans="1:1" ht="18" customHeight="1" x14ac:dyDescent="0.25">
      <c r="A33341" s="59" t="str">
        <f t="shared" si="521"/>
        <v/>
      </c>
    </row>
    <row r="33342" spans="1:1" ht="18" customHeight="1" x14ac:dyDescent="0.25">
      <c r="A33342" s="59" t="str">
        <f t="shared" si="521"/>
        <v/>
      </c>
    </row>
    <row r="33343" spans="1:1" ht="18" customHeight="1" x14ac:dyDescent="0.25">
      <c r="A33343" s="59" t="str">
        <f t="shared" si="521"/>
        <v/>
      </c>
    </row>
    <row r="33344" spans="1:1" ht="18" customHeight="1" x14ac:dyDescent="0.25">
      <c r="A33344" s="59" t="str">
        <f t="shared" si="521"/>
        <v/>
      </c>
    </row>
    <row r="33345" spans="1:1" ht="18" customHeight="1" x14ac:dyDescent="0.25">
      <c r="A33345" s="59" t="str">
        <f t="shared" si="521"/>
        <v/>
      </c>
    </row>
    <row r="33346" spans="1:1" ht="18" customHeight="1" x14ac:dyDescent="0.25">
      <c r="A33346" s="59" t="str">
        <f t="shared" si="521"/>
        <v/>
      </c>
    </row>
    <row r="33347" spans="1:1" ht="18" customHeight="1" x14ac:dyDescent="0.25">
      <c r="A33347" s="59" t="str">
        <f t="shared" si="521"/>
        <v/>
      </c>
    </row>
    <row r="33348" spans="1:1" ht="18" customHeight="1" x14ac:dyDescent="0.25">
      <c r="A33348" s="59" t="str">
        <f t="shared" si="521"/>
        <v/>
      </c>
    </row>
    <row r="33349" spans="1:1" ht="18" customHeight="1" x14ac:dyDescent="0.25">
      <c r="A33349" s="59" t="str">
        <f t="shared" si="521"/>
        <v/>
      </c>
    </row>
    <row r="33350" spans="1:1" ht="18" customHeight="1" x14ac:dyDescent="0.25">
      <c r="A33350" s="59" t="str">
        <f t="shared" si="521"/>
        <v/>
      </c>
    </row>
    <row r="33351" spans="1:1" ht="18" customHeight="1" x14ac:dyDescent="0.25">
      <c r="A33351" s="59" t="str">
        <f t="shared" si="521"/>
        <v/>
      </c>
    </row>
    <row r="33352" spans="1:1" ht="18" customHeight="1" x14ac:dyDescent="0.25">
      <c r="A33352" s="59" t="str">
        <f t="shared" si="521"/>
        <v/>
      </c>
    </row>
    <row r="33353" spans="1:1" ht="18" customHeight="1" x14ac:dyDescent="0.25">
      <c r="A33353" s="59" t="str">
        <f t="shared" si="521"/>
        <v/>
      </c>
    </row>
    <row r="33354" spans="1:1" ht="18" customHeight="1" x14ac:dyDescent="0.25">
      <c r="A33354" s="59" t="str">
        <f t="shared" si="521"/>
        <v/>
      </c>
    </row>
    <row r="33355" spans="1:1" ht="18" customHeight="1" x14ac:dyDescent="0.25">
      <c r="A33355" s="59" t="str">
        <f t="shared" si="521"/>
        <v/>
      </c>
    </row>
    <row r="33356" spans="1:1" ht="18" customHeight="1" x14ac:dyDescent="0.25">
      <c r="A33356" s="59" t="str">
        <f t="shared" si="521"/>
        <v/>
      </c>
    </row>
    <row r="33357" spans="1:1" ht="18" customHeight="1" x14ac:dyDescent="0.25">
      <c r="A33357" s="59" t="str">
        <f t="shared" si="521"/>
        <v/>
      </c>
    </row>
    <row r="33358" spans="1:1" ht="18" customHeight="1" x14ac:dyDescent="0.25">
      <c r="A33358" s="59" t="str">
        <f t="shared" si="521"/>
        <v/>
      </c>
    </row>
    <row r="33359" spans="1:1" ht="18" customHeight="1" x14ac:dyDescent="0.25">
      <c r="A33359" s="59" t="str">
        <f t="shared" si="521"/>
        <v/>
      </c>
    </row>
    <row r="33360" spans="1:1" ht="18" customHeight="1" x14ac:dyDescent="0.25">
      <c r="A33360" s="59" t="str">
        <f t="shared" si="521"/>
        <v/>
      </c>
    </row>
    <row r="33361" spans="1:1" ht="18" customHeight="1" x14ac:dyDescent="0.25">
      <c r="A33361" s="59" t="str">
        <f t="shared" si="521"/>
        <v/>
      </c>
    </row>
    <row r="33362" spans="1:1" ht="18" customHeight="1" x14ac:dyDescent="0.25">
      <c r="A33362" s="59" t="str">
        <f t="shared" si="521"/>
        <v/>
      </c>
    </row>
    <row r="33363" spans="1:1" ht="18" customHeight="1" x14ac:dyDescent="0.25">
      <c r="A33363" s="59" t="str">
        <f t="shared" si="521"/>
        <v/>
      </c>
    </row>
    <row r="33364" spans="1:1" ht="18" customHeight="1" x14ac:dyDescent="0.25">
      <c r="A33364" s="59" t="str">
        <f t="shared" si="521"/>
        <v/>
      </c>
    </row>
    <row r="33365" spans="1:1" ht="18" customHeight="1" x14ac:dyDescent="0.25">
      <c r="A33365" s="59" t="str">
        <f t="shared" si="521"/>
        <v/>
      </c>
    </row>
    <row r="33366" spans="1:1" ht="18" customHeight="1" x14ac:dyDescent="0.25">
      <c r="A33366" s="59" t="str">
        <f t="shared" si="521"/>
        <v/>
      </c>
    </row>
    <row r="33367" spans="1:1" ht="18" customHeight="1" x14ac:dyDescent="0.25">
      <c r="A33367" s="59" t="str">
        <f t="shared" si="521"/>
        <v/>
      </c>
    </row>
    <row r="33368" spans="1:1" ht="18" customHeight="1" x14ac:dyDescent="0.25">
      <c r="A33368" s="59" t="str">
        <f t="shared" si="521"/>
        <v/>
      </c>
    </row>
    <row r="33369" spans="1:1" ht="18" customHeight="1" x14ac:dyDescent="0.25">
      <c r="A33369" s="59" t="str">
        <f t="shared" si="521"/>
        <v/>
      </c>
    </row>
    <row r="33370" spans="1:1" ht="18" customHeight="1" x14ac:dyDescent="0.25">
      <c r="A33370" s="59" t="str">
        <f t="shared" si="521"/>
        <v/>
      </c>
    </row>
    <row r="33371" spans="1:1" ht="18" customHeight="1" x14ac:dyDescent="0.25">
      <c r="A33371" s="59" t="str">
        <f t="shared" si="521"/>
        <v/>
      </c>
    </row>
    <row r="33372" spans="1:1" ht="18" customHeight="1" x14ac:dyDescent="0.25">
      <c r="A33372" s="59" t="str">
        <f t="shared" si="521"/>
        <v/>
      </c>
    </row>
    <row r="33373" spans="1:1" ht="18" customHeight="1" x14ac:dyDescent="0.25">
      <c r="A33373" s="59" t="str">
        <f t="shared" si="521"/>
        <v/>
      </c>
    </row>
    <row r="33374" spans="1:1" ht="18" customHeight="1" x14ac:dyDescent="0.25">
      <c r="A33374" s="59" t="str">
        <f t="shared" si="521"/>
        <v/>
      </c>
    </row>
    <row r="33375" spans="1:1" ht="18" customHeight="1" x14ac:dyDescent="0.25">
      <c r="A33375" s="59" t="str">
        <f t="shared" si="521"/>
        <v/>
      </c>
    </row>
    <row r="33376" spans="1:1" ht="18" customHeight="1" x14ac:dyDescent="0.25">
      <c r="A33376" s="59" t="str">
        <f t="shared" si="521"/>
        <v/>
      </c>
    </row>
    <row r="33377" spans="1:1" ht="18" customHeight="1" x14ac:dyDescent="0.25">
      <c r="A33377" s="59" t="str">
        <f t="shared" si="521"/>
        <v/>
      </c>
    </row>
    <row r="33378" spans="1:1" ht="18" customHeight="1" x14ac:dyDescent="0.25">
      <c r="A33378" s="59" t="str">
        <f t="shared" si="521"/>
        <v/>
      </c>
    </row>
    <row r="33379" spans="1:1" ht="18" customHeight="1" x14ac:dyDescent="0.25">
      <c r="A33379" s="59" t="str">
        <f t="shared" si="521"/>
        <v/>
      </c>
    </row>
    <row r="33380" spans="1:1" ht="18" customHeight="1" x14ac:dyDescent="0.25">
      <c r="A33380" s="59" t="str">
        <f t="shared" si="521"/>
        <v/>
      </c>
    </row>
    <row r="33381" spans="1:1" ht="18" customHeight="1" x14ac:dyDescent="0.25">
      <c r="A33381" s="59" t="str">
        <f t="shared" si="521"/>
        <v/>
      </c>
    </row>
    <row r="33382" spans="1:1" ht="18" customHeight="1" x14ac:dyDescent="0.25">
      <c r="A33382" s="59" t="str">
        <f t="shared" si="521"/>
        <v/>
      </c>
    </row>
    <row r="33383" spans="1:1" ht="18" customHeight="1" x14ac:dyDescent="0.25">
      <c r="A33383" s="59" t="str">
        <f t="shared" si="521"/>
        <v/>
      </c>
    </row>
    <row r="33384" spans="1:1" ht="18" customHeight="1" x14ac:dyDescent="0.25">
      <c r="A33384" s="59" t="str">
        <f t="shared" si="521"/>
        <v/>
      </c>
    </row>
    <row r="33385" spans="1:1" ht="18" customHeight="1" x14ac:dyDescent="0.25">
      <c r="A33385" s="59" t="str">
        <f t="shared" si="521"/>
        <v/>
      </c>
    </row>
    <row r="33386" spans="1:1" ht="18" customHeight="1" x14ac:dyDescent="0.25">
      <c r="A33386" s="59" t="str">
        <f t="shared" si="521"/>
        <v/>
      </c>
    </row>
    <row r="33387" spans="1:1" ht="18" customHeight="1" x14ac:dyDescent="0.25">
      <c r="A33387" s="59" t="str">
        <f t="shared" si="521"/>
        <v/>
      </c>
    </row>
    <row r="33388" spans="1:1" ht="18" customHeight="1" x14ac:dyDescent="0.25">
      <c r="A33388" s="59" t="str">
        <f t="shared" si="521"/>
        <v/>
      </c>
    </row>
    <row r="33389" spans="1:1" ht="18" customHeight="1" x14ac:dyDescent="0.25">
      <c r="A33389" s="59" t="str">
        <f t="shared" si="521"/>
        <v/>
      </c>
    </row>
    <row r="33390" spans="1:1" ht="18" customHeight="1" x14ac:dyDescent="0.25">
      <c r="A33390" s="59" t="str">
        <f t="shared" ref="A33390:A33453" si="522">IF(B33390&lt;&gt;"",DATE(2020,INT((ROW(A33388)-1)/78)+1,1),"")</f>
        <v/>
      </c>
    </row>
    <row r="33391" spans="1:1" ht="18" customHeight="1" x14ac:dyDescent="0.25">
      <c r="A33391" s="59" t="str">
        <f t="shared" si="522"/>
        <v/>
      </c>
    </row>
    <row r="33392" spans="1:1" ht="18" customHeight="1" x14ac:dyDescent="0.25">
      <c r="A33392" s="59" t="str">
        <f t="shared" si="522"/>
        <v/>
      </c>
    </row>
    <row r="33393" spans="1:1" ht="18" customHeight="1" x14ac:dyDescent="0.25">
      <c r="A33393" s="59" t="str">
        <f t="shared" si="522"/>
        <v/>
      </c>
    </row>
    <row r="33394" spans="1:1" ht="18" customHeight="1" x14ac:dyDescent="0.25">
      <c r="A33394" s="59" t="str">
        <f t="shared" si="522"/>
        <v/>
      </c>
    </row>
    <row r="33395" spans="1:1" ht="18" customHeight="1" x14ac:dyDescent="0.25">
      <c r="A33395" s="59" t="str">
        <f t="shared" si="522"/>
        <v/>
      </c>
    </row>
    <row r="33396" spans="1:1" ht="18" customHeight="1" x14ac:dyDescent="0.25">
      <c r="A33396" s="59" t="str">
        <f t="shared" si="522"/>
        <v/>
      </c>
    </row>
    <row r="33397" spans="1:1" ht="18" customHeight="1" x14ac:dyDescent="0.25">
      <c r="A33397" s="59" t="str">
        <f t="shared" si="522"/>
        <v/>
      </c>
    </row>
    <row r="33398" spans="1:1" ht="18" customHeight="1" x14ac:dyDescent="0.25">
      <c r="A33398" s="59" t="str">
        <f t="shared" si="522"/>
        <v/>
      </c>
    </row>
    <row r="33399" spans="1:1" ht="18" customHeight="1" x14ac:dyDescent="0.25">
      <c r="A33399" s="59" t="str">
        <f t="shared" si="522"/>
        <v/>
      </c>
    </row>
    <row r="33400" spans="1:1" ht="18" customHeight="1" x14ac:dyDescent="0.25">
      <c r="A33400" s="59" t="str">
        <f t="shared" si="522"/>
        <v/>
      </c>
    </row>
    <row r="33401" spans="1:1" ht="18" customHeight="1" x14ac:dyDescent="0.25">
      <c r="A33401" s="59" t="str">
        <f t="shared" si="522"/>
        <v/>
      </c>
    </row>
    <row r="33402" spans="1:1" ht="18" customHeight="1" x14ac:dyDescent="0.25">
      <c r="A33402" s="59" t="str">
        <f t="shared" si="522"/>
        <v/>
      </c>
    </row>
    <row r="33403" spans="1:1" ht="18" customHeight="1" x14ac:dyDescent="0.25">
      <c r="A33403" s="59" t="str">
        <f t="shared" si="522"/>
        <v/>
      </c>
    </row>
    <row r="33404" spans="1:1" ht="18" customHeight="1" x14ac:dyDescent="0.25">
      <c r="A33404" s="59" t="str">
        <f t="shared" si="522"/>
        <v/>
      </c>
    </row>
    <row r="33405" spans="1:1" ht="18" customHeight="1" x14ac:dyDescent="0.25">
      <c r="A33405" s="59" t="str">
        <f t="shared" si="522"/>
        <v/>
      </c>
    </row>
    <row r="33406" spans="1:1" ht="18" customHeight="1" x14ac:dyDescent="0.25">
      <c r="A33406" s="59" t="str">
        <f t="shared" si="522"/>
        <v/>
      </c>
    </row>
    <row r="33407" spans="1:1" ht="18" customHeight="1" x14ac:dyDescent="0.25">
      <c r="A33407" s="59" t="str">
        <f t="shared" si="522"/>
        <v/>
      </c>
    </row>
    <row r="33408" spans="1:1" ht="18" customHeight="1" x14ac:dyDescent="0.25">
      <c r="A33408" s="59" t="str">
        <f t="shared" si="522"/>
        <v/>
      </c>
    </row>
    <row r="33409" spans="1:1" ht="18" customHeight="1" x14ac:dyDescent="0.25">
      <c r="A33409" s="59" t="str">
        <f t="shared" si="522"/>
        <v/>
      </c>
    </row>
    <row r="33410" spans="1:1" ht="18" customHeight="1" x14ac:dyDescent="0.25">
      <c r="A33410" s="59" t="str">
        <f t="shared" si="522"/>
        <v/>
      </c>
    </row>
    <row r="33411" spans="1:1" ht="18" customHeight="1" x14ac:dyDescent="0.25">
      <c r="A33411" s="59" t="str">
        <f t="shared" si="522"/>
        <v/>
      </c>
    </row>
    <row r="33412" spans="1:1" ht="18" customHeight="1" x14ac:dyDescent="0.25">
      <c r="A33412" s="59" t="str">
        <f t="shared" si="522"/>
        <v/>
      </c>
    </row>
    <row r="33413" spans="1:1" ht="18" customHeight="1" x14ac:dyDescent="0.25">
      <c r="A33413" s="59" t="str">
        <f t="shared" si="522"/>
        <v/>
      </c>
    </row>
    <row r="33414" spans="1:1" ht="18" customHeight="1" x14ac:dyDescent="0.25">
      <c r="A33414" s="59" t="str">
        <f t="shared" si="522"/>
        <v/>
      </c>
    </row>
    <row r="33415" spans="1:1" ht="18" customHeight="1" x14ac:dyDescent="0.25">
      <c r="A33415" s="59" t="str">
        <f t="shared" si="522"/>
        <v/>
      </c>
    </row>
    <row r="33416" spans="1:1" ht="18" customHeight="1" x14ac:dyDescent="0.25">
      <c r="A33416" s="59" t="str">
        <f t="shared" si="522"/>
        <v/>
      </c>
    </row>
    <row r="33417" spans="1:1" ht="18" customHeight="1" x14ac:dyDescent="0.25">
      <c r="A33417" s="59" t="str">
        <f t="shared" si="522"/>
        <v/>
      </c>
    </row>
    <row r="33418" spans="1:1" ht="18" customHeight="1" x14ac:dyDescent="0.25">
      <c r="A33418" s="59" t="str">
        <f t="shared" si="522"/>
        <v/>
      </c>
    </row>
    <row r="33419" spans="1:1" ht="18" customHeight="1" x14ac:dyDescent="0.25">
      <c r="A33419" s="59" t="str">
        <f t="shared" si="522"/>
        <v/>
      </c>
    </row>
    <row r="33420" spans="1:1" ht="18" customHeight="1" x14ac:dyDescent="0.25">
      <c r="A33420" s="59" t="str">
        <f t="shared" si="522"/>
        <v/>
      </c>
    </row>
    <row r="33421" spans="1:1" ht="18" customHeight="1" x14ac:dyDescent="0.25">
      <c r="A33421" s="59" t="str">
        <f t="shared" si="522"/>
        <v/>
      </c>
    </row>
    <row r="33422" spans="1:1" ht="18" customHeight="1" x14ac:dyDescent="0.25">
      <c r="A33422" s="59" t="str">
        <f t="shared" si="522"/>
        <v/>
      </c>
    </row>
    <row r="33423" spans="1:1" ht="18" customHeight="1" x14ac:dyDescent="0.25">
      <c r="A33423" s="59" t="str">
        <f t="shared" si="522"/>
        <v/>
      </c>
    </row>
    <row r="33424" spans="1:1" ht="18" customHeight="1" x14ac:dyDescent="0.25">
      <c r="A33424" s="59" t="str">
        <f t="shared" si="522"/>
        <v/>
      </c>
    </row>
    <row r="33425" spans="1:1" ht="18" customHeight="1" x14ac:dyDescent="0.25">
      <c r="A33425" s="59" t="str">
        <f t="shared" si="522"/>
        <v/>
      </c>
    </row>
    <row r="33426" spans="1:1" ht="18" customHeight="1" x14ac:dyDescent="0.25">
      <c r="A33426" s="59" t="str">
        <f t="shared" si="522"/>
        <v/>
      </c>
    </row>
    <row r="33427" spans="1:1" ht="18" customHeight="1" x14ac:dyDescent="0.25">
      <c r="A33427" s="59" t="str">
        <f t="shared" si="522"/>
        <v/>
      </c>
    </row>
    <row r="33428" spans="1:1" ht="18" customHeight="1" x14ac:dyDescent="0.25">
      <c r="A33428" s="59" t="str">
        <f t="shared" si="522"/>
        <v/>
      </c>
    </row>
    <row r="33429" spans="1:1" ht="18" customHeight="1" x14ac:dyDescent="0.25">
      <c r="A33429" s="59" t="str">
        <f t="shared" si="522"/>
        <v/>
      </c>
    </row>
    <row r="33430" spans="1:1" ht="18" customHeight="1" x14ac:dyDescent="0.25">
      <c r="A33430" s="59" t="str">
        <f t="shared" si="522"/>
        <v/>
      </c>
    </row>
    <row r="33431" spans="1:1" ht="18" customHeight="1" x14ac:dyDescent="0.25">
      <c r="A33431" s="59" t="str">
        <f t="shared" si="522"/>
        <v/>
      </c>
    </row>
    <row r="33432" spans="1:1" ht="18" customHeight="1" x14ac:dyDescent="0.25">
      <c r="A33432" s="59" t="str">
        <f t="shared" si="522"/>
        <v/>
      </c>
    </row>
    <row r="33433" spans="1:1" ht="18" customHeight="1" x14ac:dyDescent="0.25">
      <c r="A33433" s="59" t="str">
        <f t="shared" si="522"/>
        <v/>
      </c>
    </row>
    <row r="33434" spans="1:1" ht="18" customHeight="1" x14ac:dyDescent="0.25">
      <c r="A33434" s="59" t="str">
        <f t="shared" si="522"/>
        <v/>
      </c>
    </row>
    <row r="33435" spans="1:1" ht="18" customHeight="1" x14ac:dyDescent="0.25">
      <c r="A33435" s="59" t="str">
        <f t="shared" si="522"/>
        <v/>
      </c>
    </row>
    <row r="33436" spans="1:1" ht="18" customHeight="1" x14ac:dyDescent="0.25">
      <c r="A33436" s="59" t="str">
        <f t="shared" si="522"/>
        <v/>
      </c>
    </row>
    <row r="33437" spans="1:1" ht="18" customHeight="1" x14ac:dyDescent="0.25">
      <c r="A33437" s="59" t="str">
        <f t="shared" si="522"/>
        <v/>
      </c>
    </row>
    <row r="33438" spans="1:1" ht="18" customHeight="1" x14ac:dyDescent="0.25">
      <c r="A33438" s="59" t="str">
        <f t="shared" si="522"/>
        <v/>
      </c>
    </row>
    <row r="33439" spans="1:1" ht="18" customHeight="1" x14ac:dyDescent="0.25">
      <c r="A33439" s="59" t="str">
        <f t="shared" si="522"/>
        <v/>
      </c>
    </row>
    <row r="33440" spans="1:1" ht="18" customHeight="1" x14ac:dyDescent="0.25">
      <c r="A33440" s="59" t="str">
        <f t="shared" si="522"/>
        <v/>
      </c>
    </row>
    <row r="33441" spans="1:1" ht="18" customHeight="1" x14ac:dyDescent="0.25">
      <c r="A33441" s="59" t="str">
        <f t="shared" si="522"/>
        <v/>
      </c>
    </row>
    <row r="33442" spans="1:1" ht="18" customHeight="1" x14ac:dyDescent="0.25">
      <c r="A33442" s="59" t="str">
        <f t="shared" si="522"/>
        <v/>
      </c>
    </row>
    <row r="33443" spans="1:1" ht="18" customHeight="1" x14ac:dyDescent="0.25">
      <c r="A33443" s="59" t="str">
        <f t="shared" si="522"/>
        <v/>
      </c>
    </row>
    <row r="33444" spans="1:1" ht="18" customHeight="1" x14ac:dyDescent="0.25">
      <c r="A33444" s="59" t="str">
        <f t="shared" si="522"/>
        <v/>
      </c>
    </row>
    <row r="33445" spans="1:1" ht="18" customHeight="1" x14ac:dyDescent="0.25">
      <c r="A33445" s="59" t="str">
        <f t="shared" si="522"/>
        <v/>
      </c>
    </row>
    <row r="33446" spans="1:1" ht="18" customHeight="1" x14ac:dyDescent="0.25">
      <c r="A33446" s="59" t="str">
        <f t="shared" si="522"/>
        <v/>
      </c>
    </row>
    <row r="33447" spans="1:1" ht="18" customHeight="1" x14ac:dyDescent="0.25">
      <c r="A33447" s="59" t="str">
        <f t="shared" si="522"/>
        <v/>
      </c>
    </row>
    <row r="33448" spans="1:1" ht="18" customHeight="1" x14ac:dyDescent="0.25">
      <c r="A33448" s="59" t="str">
        <f t="shared" si="522"/>
        <v/>
      </c>
    </row>
    <row r="33449" spans="1:1" ht="18" customHeight="1" x14ac:dyDescent="0.25">
      <c r="A33449" s="59" t="str">
        <f t="shared" si="522"/>
        <v/>
      </c>
    </row>
    <row r="33450" spans="1:1" ht="18" customHeight="1" x14ac:dyDescent="0.25">
      <c r="A33450" s="59" t="str">
        <f t="shared" si="522"/>
        <v/>
      </c>
    </row>
    <row r="33451" spans="1:1" ht="18" customHeight="1" x14ac:dyDescent="0.25">
      <c r="A33451" s="59" t="str">
        <f t="shared" si="522"/>
        <v/>
      </c>
    </row>
    <row r="33452" spans="1:1" ht="18" customHeight="1" x14ac:dyDescent="0.25">
      <c r="A33452" s="59" t="str">
        <f t="shared" si="522"/>
        <v/>
      </c>
    </row>
    <row r="33453" spans="1:1" ht="18" customHeight="1" x14ac:dyDescent="0.25">
      <c r="A33453" s="59" t="str">
        <f t="shared" si="522"/>
        <v/>
      </c>
    </row>
    <row r="33454" spans="1:1" ht="18" customHeight="1" x14ac:dyDescent="0.25">
      <c r="A33454" s="59" t="str">
        <f t="shared" ref="A33454:A33517" si="523">IF(B33454&lt;&gt;"",DATE(2020,INT((ROW(A33452)-1)/78)+1,1),"")</f>
        <v/>
      </c>
    </row>
    <row r="33455" spans="1:1" ht="18" customHeight="1" x14ac:dyDescent="0.25">
      <c r="A33455" s="59" t="str">
        <f t="shared" si="523"/>
        <v/>
      </c>
    </row>
    <row r="33456" spans="1:1" ht="18" customHeight="1" x14ac:dyDescent="0.25">
      <c r="A33456" s="59" t="str">
        <f t="shared" si="523"/>
        <v/>
      </c>
    </row>
    <row r="33457" spans="1:1" ht="18" customHeight="1" x14ac:dyDescent="0.25">
      <c r="A33457" s="59" t="str">
        <f t="shared" si="523"/>
        <v/>
      </c>
    </row>
    <row r="33458" spans="1:1" ht="18" customHeight="1" x14ac:dyDescent="0.25">
      <c r="A33458" s="59" t="str">
        <f t="shared" si="523"/>
        <v/>
      </c>
    </row>
    <row r="33459" spans="1:1" ht="18" customHeight="1" x14ac:dyDescent="0.25">
      <c r="A33459" s="59" t="str">
        <f t="shared" si="523"/>
        <v/>
      </c>
    </row>
    <row r="33460" spans="1:1" ht="18" customHeight="1" x14ac:dyDescent="0.25">
      <c r="A33460" s="59" t="str">
        <f t="shared" si="523"/>
        <v/>
      </c>
    </row>
    <row r="33461" spans="1:1" ht="18" customHeight="1" x14ac:dyDescent="0.25">
      <c r="A33461" s="59" t="str">
        <f t="shared" si="523"/>
        <v/>
      </c>
    </row>
    <row r="33462" spans="1:1" ht="18" customHeight="1" x14ac:dyDescent="0.25">
      <c r="A33462" s="59" t="str">
        <f t="shared" si="523"/>
        <v/>
      </c>
    </row>
    <row r="33463" spans="1:1" ht="18" customHeight="1" x14ac:dyDescent="0.25">
      <c r="A33463" s="59" t="str">
        <f t="shared" si="523"/>
        <v/>
      </c>
    </row>
    <row r="33464" spans="1:1" ht="18" customHeight="1" x14ac:dyDescent="0.25">
      <c r="A33464" s="59" t="str">
        <f t="shared" si="523"/>
        <v/>
      </c>
    </row>
    <row r="33465" spans="1:1" ht="18" customHeight="1" x14ac:dyDescent="0.25">
      <c r="A33465" s="59" t="str">
        <f t="shared" si="523"/>
        <v/>
      </c>
    </row>
    <row r="33466" spans="1:1" ht="18" customHeight="1" x14ac:dyDescent="0.25">
      <c r="A33466" s="59" t="str">
        <f t="shared" si="523"/>
        <v/>
      </c>
    </row>
    <row r="33467" spans="1:1" ht="18" customHeight="1" x14ac:dyDescent="0.25">
      <c r="A33467" s="59" t="str">
        <f t="shared" si="523"/>
        <v/>
      </c>
    </row>
    <row r="33468" spans="1:1" ht="18" customHeight="1" x14ac:dyDescent="0.25">
      <c r="A33468" s="59" t="str">
        <f t="shared" si="523"/>
        <v/>
      </c>
    </row>
    <row r="33469" spans="1:1" ht="18" customHeight="1" x14ac:dyDescent="0.25">
      <c r="A33469" s="59" t="str">
        <f t="shared" si="523"/>
        <v/>
      </c>
    </row>
    <row r="33470" spans="1:1" ht="18" customHeight="1" x14ac:dyDescent="0.25">
      <c r="A33470" s="59" t="str">
        <f t="shared" si="523"/>
        <v/>
      </c>
    </row>
    <row r="33471" spans="1:1" ht="18" customHeight="1" x14ac:dyDescent="0.25">
      <c r="A33471" s="59" t="str">
        <f t="shared" si="523"/>
        <v/>
      </c>
    </row>
    <row r="33472" spans="1:1" ht="18" customHeight="1" x14ac:dyDescent="0.25">
      <c r="A33472" s="59" t="str">
        <f t="shared" si="523"/>
        <v/>
      </c>
    </row>
    <row r="33473" spans="1:1" ht="18" customHeight="1" x14ac:dyDescent="0.25">
      <c r="A33473" s="59" t="str">
        <f t="shared" si="523"/>
        <v/>
      </c>
    </row>
    <row r="33474" spans="1:1" ht="18" customHeight="1" x14ac:dyDescent="0.25">
      <c r="A33474" s="59" t="str">
        <f t="shared" si="523"/>
        <v/>
      </c>
    </row>
    <row r="33475" spans="1:1" ht="18" customHeight="1" x14ac:dyDescent="0.25">
      <c r="A33475" s="59" t="str">
        <f t="shared" si="523"/>
        <v/>
      </c>
    </row>
    <row r="33476" spans="1:1" ht="18" customHeight="1" x14ac:dyDescent="0.25">
      <c r="A33476" s="59" t="str">
        <f t="shared" si="523"/>
        <v/>
      </c>
    </row>
    <row r="33477" spans="1:1" ht="18" customHeight="1" x14ac:dyDescent="0.25">
      <c r="A33477" s="59" t="str">
        <f t="shared" si="523"/>
        <v/>
      </c>
    </row>
    <row r="33478" spans="1:1" ht="18" customHeight="1" x14ac:dyDescent="0.25">
      <c r="A33478" s="59" t="str">
        <f t="shared" si="523"/>
        <v/>
      </c>
    </row>
    <row r="33479" spans="1:1" ht="18" customHeight="1" x14ac:dyDescent="0.25">
      <c r="A33479" s="59" t="str">
        <f t="shared" si="523"/>
        <v/>
      </c>
    </row>
    <row r="33480" spans="1:1" ht="18" customHeight="1" x14ac:dyDescent="0.25">
      <c r="A33480" s="59" t="str">
        <f t="shared" si="523"/>
        <v/>
      </c>
    </row>
    <row r="33481" spans="1:1" ht="18" customHeight="1" x14ac:dyDescent="0.25">
      <c r="A33481" s="59" t="str">
        <f t="shared" si="523"/>
        <v/>
      </c>
    </row>
    <row r="33482" spans="1:1" ht="18" customHeight="1" x14ac:dyDescent="0.25">
      <c r="A33482" s="59" t="str">
        <f t="shared" si="523"/>
        <v/>
      </c>
    </row>
    <row r="33483" spans="1:1" ht="18" customHeight="1" x14ac:dyDescent="0.25">
      <c r="A33483" s="59" t="str">
        <f t="shared" si="523"/>
        <v/>
      </c>
    </row>
    <row r="33484" spans="1:1" ht="18" customHeight="1" x14ac:dyDescent="0.25">
      <c r="A33484" s="59" t="str">
        <f t="shared" si="523"/>
        <v/>
      </c>
    </row>
    <row r="33485" spans="1:1" ht="18" customHeight="1" x14ac:dyDescent="0.25">
      <c r="A33485" s="59" t="str">
        <f t="shared" si="523"/>
        <v/>
      </c>
    </row>
    <row r="33486" spans="1:1" ht="18" customHeight="1" x14ac:dyDescent="0.25">
      <c r="A33486" s="59" t="str">
        <f t="shared" si="523"/>
        <v/>
      </c>
    </row>
    <row r="33487" spans="1:1" ht="18" customHeight="1" x14ac:dyDescent="0.25">
      <c r="A33487" s="59" t="str">
        <f t="shared" si="523"/>
        <v/>
      </c>
    </row>
    <row r="33488" spans="1:1" ht="18" customHeight="1" x14ac:dyDescent="0.25">
      <c r="A33488" s="59" t="str">
        <f t="shared" si="523"/>
        <v/>
      </c>
    </row>
    <row r="33489" spans="1:1" ht="18" customHeight="1" x14ac:dyDescent="0.25">
      <c r="A33489" s="59" t="str">
        <f t="shared" si="523"/>
        <v/>
      </c>
    </row>
    <row r="33490" spans="1:1" ht="18" customHeight="1" x14ac:dyDescent="0.25">
      <c r="A33490" s="59" t="str">
        <f t="shared" si="523"/>
        <v/>
      </c>
    </row>
    <row r="33491" spans="1:1" ht="18" customHeight="1" x14ac:dyDescent="0.25">
      <c r="A33491" s="59" t="str">
        <f t="shared" si="523"/>
        <v/>
      </c>
    </row>
    <row r="33492" spans="1:1" ht="18" customHeight="1" x14ac:dyDescent="0.25">
      <c r="A33492" s="59" t="str">
        <f t="shared" si="523"/>
        <v/>
      </c>
    </row>
    <row r="33493" spans="1:1" ht="18" customHeight="1" x14ac:dyDescent="0.25">
      <c r="A33493" s="59" t="str">
        <f t="shared" si="523"/>
        <v/>
      </c>
    </row>
    <row r="33494" spans="1:1" ht="18" customHeight="1" x14ac:dyDescent="0.25">
      <c r="A33494" s="59" t="str">
        <f t="shared" si="523"/>
        <v/>
      </c>
    </row>
    <row r="33495" spans="1:1" ht="18" customHeight="1" x14ac:dyDescent="0.25">
      <c r="A33495" s="59" t="str">
        <f t="shared" si="523"/>
        <v/>
      </c>
    </row>
    <row r="33496" spans="1:1" ht="18" customHeight="1" x14ac:dyDescent="0.25">
      <c r="A33496" s="59" t="str">
        <f t="shared" si="523"/>
        <v/>
      </c>
    </row>
    <row r="33497" spans="1:1" ht="18" customHeight="1" x14ac:dyDescent="0.25">
      <c r="A33497" s="59" t="str">
        <f t="shared" si="523"/>
        <v/>
      </c>
    </row>
    <row r="33498" spans="1:1" ht="18" customHeight="1" x14ac:dyDescent="0.25">
      <c r="A33498" s="59" t="str">
        <f t="shared" si="523"/>
        <v/>
      </c>
    </row>
    <row r="33499" spans="1:1" ht="18" customHeight="1" x14ac:dyDescent="0.25">
      <c r="A33499" s="59" t="str">
        <f t="shared" si="523"/>
        <v/>
      </c>
    </row>
    <row r="33500" spans="1:1" ht="18" customHeight="1" x14ac:dyDescent="0.25">
      <c r="A33500" s="59" t="str">
        <f t="shared" si="523"/>
        <v/>
      </c>
    </row>
    <row r="33501" spans="1:1" ht="18" customHeight="1" x14ac:dyDescent="0.25">
      <c r="A33501" s="59" t="str">
        <f t="shared" si="523"/>
        <v/>
      </c>
    </row>
    <row r="33502" spans="1:1" ht="18" customHeight="1" x14ac:dyDescent="0.25">
      <c r="A33502" s="59" t="str">
        <f t="shared" si="523"/>
        <v/>
      </c>
    </row>
    <row r="33503" spans="1:1" ht="18" customHeight="1" x14ac:dyDescent="0.25">
      <c r="A33503" s="59" t="str">
        <f t="shared" si="523"/>
        <v/>
      </c>
    </row>
    <row r="33504" spans="1:1" ht="18" customHeight="1" x14ac:dyDescent="0.25">
      <c r="A33504" s="59" t="str">
        <f t="shared" si="523"/>
        <v/>
      </c>
    </row>
    <row r="33505" spans="1:1" ht="18" customHeight="1" x14ac:dyDescent="0.25">
      <c r="A33505" s="59" t="str">
        <f t="shared" si="523"/>
        <v/>
      </c>
    </row>
    <row r="33506" spans="1:1" ht="18" customHeight="1" x14ac:dyDescent="0.25">
      <c r="A33506" s="59" t="str">
        <f t="shared" si="523"/>
        <v/>
      </c>
    </row>
    <row r="33507" spans="1:1" ht="18" customHeight="1" x14ac:dyDescent="0.25">
      <c r="A33507" s="59" t="str">
        <f t="shared" si="523"/>
        <v/>
      </c>
    </row>
    <row r="33508" spans="1:1" ht="18" customHeight="1" x14ac:dyDescent="0.25">
      <c r="A33508" s="59" t="str">
        <f t="shared" si="523"/>
        <v/>
      </c>
    </row>
    <row r="33509" spans="1:1" ht="18" customHeight="1" x14ac:dyDescent="0.25">
      <c r="A33509" s="59" t="str">
        <f t="shared" si="523"/>
        <v/>
      </c>
    </row>
    <row r="33510" spans="1:1" ht="18" customHeight="1" x14ac:dyDescent="0.25">
      <c r="A33510" s="59" t="str">
        <f t="shared" si="523"/>
        <v/>
      </c>
    </row>
    <row r="33511" spans="1:1" ht="18" customHeight="1" x14ac:dyDescent="0.25">
      <c r="A33511" s="59" t="str">
        <f t="shared" si="523"/>
        <v/>
      </c>
    </row>
    <row r="33512" spans="1:1" ht="18" customHeight="1" x14ac:dyDescent="0.25">
      <c r="A33512" s="59" t="str">
        <f t="shared" si="523"/>
        <v/>
      </c>
    </row>
    <row r="33513" spans="1:1" ht="18" customHeight="1" x14ac:dyDescent="0.25">
      <c r="A33513" s="59" t="str">
        <f t="shared" si="523"/>
        <v/>
      </c>
    </row>
    <row r="33514" spans="1:1" ht="18" customHeight="1" x14ac:dyDescent="0.25">
      <c r="A33514" s="59" t="str">
        <f t="shared" si="523"/>
        <v/>
      </c>
    </row>
    <row r="33515" spans="1:1" ht="18" customHeight="1" x14ac:dyDescent="0.25">
      <c r="A33515" s="59" t="str">
        <f t="shared" si="523"/>
        <v/>
      </c>
    </row>
    <row r="33516" spans="1:1" ht="18" customHeight="1" x14ac:dyDescent="0.25">
      <c r="A33516" s="59" t="str">
        <f t="shared" si="523"/>
        <v/>
      </c>
    </row>
    <row r="33517" spans="1:1" ht="18" customHeight="1" x14ac:dyDescent="0.25">
      <c r="A33517" s="59" t="str">
        <f t="shared" si="523"/>
        <v/>
      </c>
    </row>
    <row r="33518" spans="1:1" ht="18" customHeight="1" x14ac:dyDescent="0.25">
      <c r="A33518" s="59" t="str">
        <f t="shared" ref="A33518:A33581" si="524">IF(B33518&lt;&gt;"",DATE(2020,INT((ROW(A33516)-1)/78)+1,1),"")</f>
        <v/>
      </c>
    </row>
    <row r="33519" spans="1:1" ht="18" customHeight="1" x14ac:dyDescent="0.25">
      <c r="A33519" s="59" t="str">
        <f t="shared" si="524"/>
        <v/>
      </c>
    </row>
    <row r="33520" spans="1:1" ht="18" customHeight="1" x14ac:dyDescent="0.25">
      <c r="A33520" s="59" t="str">
        <f t="shared" si="524"/>
        <v/>
      </c>
    </row>
    <row r="33521" spans="1:1" ht="18" customHeight="1" x14ac:dyDescent="0.25">
      <c r="A33521" s="59" t="str">
        <f t="shared" si="524"/>
        <v/>
      </c>
    </row>
    <row r="33522" spans="1:1" ht="18" customHeight="1" x14ac:dyDescent="0.25">
      <c r="A33522" s="59" t="str">
        <f t="shared" si="524"/>
        <v/>
      </c>
    </row>
    <row r="33523" spans="1:1" ht="18" customHeight="1" x14ac:dyDescent="0.25">
      <c r="A33523" s="59" t="str">
        <f t="shared" si="524"/>
        <v/>
      </c>
    </row>
    <row r="33524" spans="1:1" ht="18" customHeight="1" x14ac:dyDescent="0.25">
      <c r="A33524" s="59" t="str">
        <f t="shared" si="524"/>
        <v/>
      </c>
    </row>
    <row r="33525" spans="1:1" ht="18" customHeight="1" x14ac:dyDescent="0.25">
      <c r="A33525" s="59" t="str">
        <f t="shared" si="524"/>
        <v/>
      </c>
    </row>
    <row r="33526" spans="1:1" ht="18" customHeight="1" x14ac:dyDescent="0.25">
      <c r="A33526" s="59" t="str">
        <f t="shared" si="524"/>
        <v/>
      </c>
    </row>
    <row r="33527" spans="1:1" ht="18" customHeight="1" x14ac:dyDescent="0.25">
      <c r="A33527" s="59" t="str">
        <f t="shared" si="524"/>
        <v/>
      </c>
    </row>
    <row r="33528" spans="1:1" ht="18" customHeight="1" x14ac:dyDescent="0.25">
      <c r="A33528" s="59" t="str">
        <f t="shared" si="524"/>
        <v/>
      </c>
    </row>
    <row r="33529" spans="1:1" ht="18" customHeight="1" x14ac:dyDescent="0.25">
      <c r="A33529" s="59" t="str">
        <f t="shared" si="524"/>
        <v/>
      </c>
    </row>
    <row r="33530" spans="1:1" ht="18" customHeight="1" x14ac:dyDescent="0.25">
      <c r="A33530" s="59" t="str">
        <f t="shared" si="524"/>
        <v/>
      </c>
    </row>
    <row r="33531" spans="1:1" ht="18" customHeight="1" x14ac:dyDescent="0.25">
      <c r="A33531" s="59" t="str">
        <f t="shared" si="524"/>
        <v/>
      </c>
    </row>
    <row r="33532" spans="1:1" ht="18" customHeight="1" x14ac:dyDescent="0.25">
      <c r="A33532" s="59" t="str">
        <f t="shared" si="524"/>
        <v/>
      </c>
    </row>
    <row r="33533" spans="1:1" ht="18" customHeight="1" x14ac:dyDescent="0.25">
      <c r="A33533" s="59" t="str">
        <f t="shared" si="524"/>
        <v/>
      </c>
    </row>
    <row r="33534" spans="1:1" ht="18" customHeight="1" x14ac:dyDescent="0.25">
      <c r="A33534" s="59" t="str">
        <f t="shared" si="524"/>
        <v/>
      </c>
    </row>
    <row r="33535" spans="1:1" ht="18" customHeight="1" x14ac:dyDescent="0.25">
      <c r="A33535" s="59" t="str">
        <f t="shared" si="524"/>
        <v/>
      </c>
    </row>
    <row r="33536" spans="1:1" ht="18" customHeight="1" x14ac:dyDescent="0.25">
      <c r="A33536" s="59" t="str">
        <f t="shared" si="524"/>
        <v/>
      </c>
    </row>
    <row r="33537" spans="1:1" ht="18" customHeight="1" x14ac:dyDescent="0.25">
      <c r="A33537" s="59" t="str">
        <f t="shared" si="524"/>
        <v/>
      </c>
    </row>
    <row r="33538" spans="1:1" ht="18" customHeight="1" x14ac:dyDescent="0.25">
      <c r="A33538" s="59" t="str">
        <f t="shared" si="524"/>
        <v/>
      </c>
    </row>
    <row r="33539" spans="1:1" ht="18" customHeight="1" x14ac:dyDescent="0.25">
      <c r="A33539" s="59" t="str">
        <f t="shared" si="524"/>
        <v/>
      </c>
    </row>
    <row r="33540" spans="1:1" ht="18" customHeight="1" x14ac:dyDescent="0.25">
      <c r="A33540" s="59" t="str">
        <f t="shared" si="524"/>
        <v/>
      </c>
    </row>
    <row r="33541" spans="1:1" ht="18" customHeight="1" x14ac:dyDescent="0.25">
      <c r="A33541" s="59" t="str">
        <f t="shared" si="524"/>
        <v/>
      </c>
    </row>
    <row r="33542" spans="1:1" ht="18" customHeight="1" x14ac:dyDescent="0.25">
      <c r="A33542" s="59" t="str">
        <f t="shared" si="524"/>
        <v/>
      </c>
    </row>
    <row r="33543" spans="1:1" ht="18" customHeight="1" x14ac:dyDescent="0.25">
      <c r="A33543" s="59" t="str">
        <f t="shared" si="524"/>
        <v/>
      </c>
    </row>
    <row r="33544" spans="1:1" ht="18" customHeight="1" x14ac:dyDescent="0.25">
      <c r="A33544" s="59" t="str">
        <f t="shared" si="524"/>
        <v/>
      </c>
    </row>
    <row r="33545" spans="1:1" ht="18" customHeight="1" x14ac:dyDescent="0.25">
      <c r="A33545" s="59" t="str">
        <f t="shared" si="524"/>
        <v/>
      </c>
    </row>
    <row r="33546" spans="1:1" ht="18" customHeight="1" x14ac:dyDescent="0.25">
      <c r="A33546" s="59" t="str">
        <f t="shared" si="524"/>
        <v/>
      </c>
    </row>
    <row r="33547" spans="1:1" ht="18" customHeight="1" x14ac:dyDescent="0.25">
      <c r="A33547" s="59" t="str">
        <f t="shared" si="524"/>
        <v/>
      </c>
    </row>
    <row r="33548" spans="1:1" ht="18" customHeight="1" x14ac:dyDescent="0.25">
      <c r="A33548" s="59" t="str">
        <f t="shared" si="524"/>
        <v/>
      </c>
    </row>
    <row r="33549" spans="1:1" ht="18" customHeight="1" x14ac:dyDescent="0.25">
      <c r="A33549" s="59" t="str">
        <f t="shared" si="524"/>
        <v/>
      </c>
    </row>
    <row r="33550" spans="1:1" ht="18" customHeight="1" x14ac:dyDescent="0.25">
      <c r="A33550" s="59" t="str">
        <f t="shared" si="524"/>
        <v/>
      </c>
    </row>
    <row r="33551" spans="1:1" ht="18" customHeight="1" x14ac:dyDescent="0.25">
      <c r="A33551" s="59" t="str">
        <f t="shared" si="524"/>
        <v/>
      </c>
    </row>
    <row r="33552" spans="1:1" ht="18" customHeight="1" x14ac:dyDescent="0.25">
      <c r="A33552" s="59" t="str">
        <f t="shared" si="524"/>
        <v/>
      </c>
    </row>
    <row r="33553" spans="1:1" ht="18" customHeight="1" x14ac:dyDescent="0.25">
      <c r="A33553" s="59" t="str">
        <f t="shared" si="524"/>
        <v/>
      </c>
    </row>
    <row r="33554" spans="1:1" ht="18" customHeight="1" x14ac:dyDescent="0.25">
      <c r="A33554" s="59" t="str">
        <f t="shared" si="524"/>
        <v/>
      </c>
    </row>
    <row r="33555" spans="1:1" ht="18" customHeight="1" x14ac:dyDescent="0.25">
      <c r="A33555" s="59" t="str">
        <f t="shared" si="524"/>
        <v/>
      </c>
    </row>
    <row r="33556" spans="1:1" ht="18" customHeight="1" x14ac:dyDescent="0.25">
      <c r="A33556" s="59" t="str">
        <f t="shared" si="524"/>
        <v/>
      </c>
    </row>
    <row r="33557" spans="1:1" ht="18" customHeight="1" x14ac:dyDescent="0.25">
      <c r="A33557" s="59" t="str">
        <f t="shared" si="524"/>
        <v/>
      </c>
    </row>
    <row r="33558" spans="1:1" ht="18" customHeight="1" x14ac:dyDescent="0.25">
      <c r="A33558" s="59" t="str">
        <f t="shared" si="524"/>
        <v/>
      </c>
    </row>
    <row r="33559" spans="1:1" ht="18" customHeight="1" x14ac:dyDescent="0.25">
      <c r="A33559" s="59" t="str">
        <f t="shared" si="524"/>
        <v/>
      </c>
    </row>
    <row r="33560" spans="1:1" ht="18" customHeight="1" x14ac:dyDescent="0.25">
      <c r="A33560" s="59" t="str">
        <f t="shared" si="524"/>
        <v/>
      </c>
    </row>
    <row r="33561" spans="1:1" ht="18" customHeight="1" x14ac:dyDescent="0.25">
      <c r="A33561" s="59" t="str">
        <f t="shared" si="524"/>
        <v/>
      </c>
    </row>
    <row r="33562" spans="1:1" ht="18" customHeight="1" x14ac:dyDescent="0.25">
      <c r="A33562" s="59" t="str">
        <f t="shared" si="524"/>
        <v/>
      </c>
    </row>
    <row r="33563" spans="1:1" ht="18" customHeight="1" x14ac:dyDescent="0.25">
      <c r="A33563" s="59" t="str">
        <f t="shared" si="524"/>
        <v/>
      </c>
    </row>
    <row r="33564" spans="1:1" ht="18" customHeight="1" x14ac:dyDescent="0.25">
      <c r="A33564" s="59" t="str">
        <f t="shared" si="524"/>
        <v/>
      </c>
    </row>
    <row r="33565" spans="1:1" ht="18" customHeight="1" x14ac:dyDescent="0.25">
      <c r="A33565" s="59" t="str">
        <f t="shared" si="524"/>
        <v/>
      </c>
    </row>
    <row r="33566" spans="1:1" ht="18" customHeight="1" x14ac:dyDescent="0.25">
      <c r="A33566" s="59" t="str">
        <f t="shared" si="524"/>
        <v/>
      </c>
    </row>
    <row r="33567" spans="1:1" ht="18" customHeight="1" x14ac:dyDescent="0.25">
      <c r="A33567" s="59" t="str">
        <f t="shared" si="524"/>
        <v/>
      </c>
    </row>
    <row r="33568" spans="1:1" ht="18" customHeight="1" x14ac:dyDescent="0.25">
      <c r="A33568" s="59" t="str">
        <f t="shared" si="524"/>
        <v/>
      </c>
    </row>
    <row r="33569" spans="1:1" ht="18" customHeight="1" x14ac:dyDescent="0.25">
      <c r="A33569" s="59" t="str">
        <f t="shared" si="524"/>
        <v/>
      </c>
    </row>
    <row r="33570" spans="1:1" ht="18" customHeight="1" x14ac:dyDescent="0.25">
      <c r="A33570" s="59" t="str">
        <f t="shared" si="524"/>
        <v/>
      </c>
    </row>
    <row r="33571" spans="1:1" ht="18" customHeight="1" x14ac:dyDescent="0.25">
      <c r="A33571" s="59" t="str">
        <f t="shared" si="524"/>
        <v/>
      </c>
    </row>
    <row r="33572" spans="1:1" ht="18" customHeight="1" x14ac:dyDescent="0.25">
      <c r="A33572" s="59" t="str">
        <f t="shared" si="524"/>
        <v/>
      </c>
    </row>
    <row r="33573" spans="1:1" ht="18" customHeight="1" x14ac:dyDescent="0.25">
      <c r="A33573" s="59" t="str">
        <f t="shared" si="524"/>
        <v/>
      </c>
    </row>
    <row r="33574" spans="1:1" ht="18" customHeight="1" x14ac:dyDescent="0.25">
      <c r="A33574" s="59" t="str">
        <f t="shared" si="524"/>
        <v/>
      </c>
    </row>
    <row r="33575" spans="1:1" ht="18" customHeight="1" x14ac:dyDescent="0.25">
      <c r="A33575" s="59" t="str">
        <f t="shared" si="524"/>
        <v/>
      </c>
    </row>
    <row r="33576" spans="1:1" ht="18" customHeight="1" x14ac:dyDescent="0.25">
      <c r="A33576" s="59" t="str">
        <f t="shared" si="524"/>
        <v/>
      </c>
    </row>
    <row r="33577" spans="1:1" ht="18" customHeight="1" x14ac:dyDescent="0.25">
      <c r="A33577" s="59" t="str">
        <f t="shared" si="524"/>
        <v/>
      </c>
    </row>
    <row r="33578" spans="1:1" ht="18" customHeight="1" x14ac:dyDescent="0.25">
      <c r="A33578" s="59" t="str">
        <f t="shared" si="524"/>
        <v/>
      </c>
    </row>
    <row r="33579" spans="1:1" ht="18" customHeight="1" x14ac:dyDescent="0.25">
      <c r="A33579" s="59" t="str">
        <f t="shared" si="524"/>
        <v/>
      </c>
    </row>
    <row r="33580" spans="1:1" ht="18" customHeight="1" x14ac:dyDescent="0.25">
      <c r="A33580" s="59" t="str">
        <f t="shared" si="524"/>
        <v/>
      </c>
    </row>
    <row r="33581" spans="1:1" ht="18" customHeight="1" x14ac:dyDescent="0.25">
      <c r="A33581" s="59" t="str">
        <f t="shared" si="524"/>
        <v/>
      </c>
    </row>
    <row r="33582" spans="1:1" ht="18" customHeight="1" x14ac:dyDescent="0.25">
      <c r="A33582" s="59" t="str">
        <f t="shared" ref="A33582:A33645" si="525">IF(B33582&lt;&gt;"",DATE(2020,INT((ROW(A33580)-1)/78)+1,1),"")</f>
        <v/>
      </c>
    </row>
    <row r="33583" spans="1:1" ht="18" customHeight="1" x14ac:dyDescent="0.25">
      <c r="A33583" s="59" t="str">
        <f t="shared" si="525"/>
        <v/>
      </c>
    </row>
    <row r="33584" spans="1:1" ht="18" customHeight="1" x14ac:dyDescent="0.25">
      <c r="A33584" s="59" t="str">
        <f t="shared" si="525"/>
        <v/>
      </c>
    </row>
    <row r="33585" spans="1:1" ht="18" customHeight="1" x14ac:dyDescent="0.25">
      <c r="A33585" s="59" t="str">
        <f t="shared" si="525"/>
        <v/>
      </c>
    </row>
    <row r="33586" spans="1:1" ht="18" customHeight="1" x14ac:dyDescent="0.25">
      <c r="A33586" s="59" t="str">
        <f t="shared" si="525"/>
        <v/>
      </c>
    </row>
    <row r="33587" spans="1:1" ht="18" customHeight="1" x14ac:dyDescent="0.25">
      <c r="A33587" s="59" t="str">
        <f t="shared" si="525"/>
        <v/>
      </c>
    </row>
    <row r="33588" spans="1:1" ht="18" customHeight="1" x14ac:dyDescent="0.25">
      <c r="A33588" s="59" t="str">
        <f t="shared" si="525"/>
        <v/>
      </c>
    </row>
    <row r="33589" spans="1:1" ht="18" customHeight="1" x14ac:dyDescent="0.25">
      <c r="A33589" s="59" t="str">
        <f t="shared" si="525"/>
        <v/>
      </c>
    </row>
    <row r="33590" spans="1:1" ht="18" customHeight="1" x14ac:dyDescent="0.25">
      <c r="A33590" s="59" t="str">
        <f t="shared" si="525"/>
        <v/>
      </c>
    </row>
    <row r="33591" spans="1:1" ht="18" customHeight="1" x14ac:dyDescent="0.25">
      <c r="A33591" s="59" t="str">
        <f t="shared" si="525"/>
        <v/>
      </c>
    </row>
    <row r="33592" spans="1:1" ht="18" customHeight="1" x14ac:dyDescent="0.25">
      <c r="A33592" s="59" t="str">
        <f t="shared" si="525"/>
        <v/>
      </c>
    </row>
    <row r="33593" spans="1:1" ht="18" customHeight="1" x14ac:dyDescent="0.25">
      <c r="A33593" s="59" t="str">
        <f t="shared" si="525"/>
        <v/>
      </c>
    </row>
    <row r="33594" spans="1:1" ht="18" customHeight="1" x14ac:dyDescent="0.25">
      <c r="A33594" s="59" t="str">
        <f t="shared" si="525"/>
        <v/>
      </c>
    </row>
    <row r="33595" spans="1:1" ht="18" customHeight="1" x14ac:dyDescent="0.25">
      <c r="A33595" s="59" t="str">
        <f t="shared" si="525"/>
        <v/>
      </c>
    </row>
    <row r="33596" spans="1:1" ht="18" customHeight="1" x14ac:dyDescent="0.25">
      <c r="A33596" s="59" t="str">
        <f t="shared" si="525"/>
        <v/>
      </c>
    </row>
    <row r="33597" spans="1:1" ht="18" customHeight="1" x14ac:dyDescent="0.25">
      <c r="A33597" s="59" t="str">
        <f t="shared" si="525"/>
        <v/>
      </c>
    </row>
    <row r="33598" spans="1:1" ht="18" customHeight="1" x14ac:dyDescent="0.25">
      <c r="A33598" s="59" t="str">
        <f t="shared" si="525"/>
        <v/>
      </c>
    </row>
    <row r="33599" spans="1:1" ht="18" customHeight="1" x14ac:dyDescent="0.25">
      <c r="A33599" s="59" t="str">
        <f t="shared" si="525"/>
        <v/>
      </c>
    </row>
    <row r="33600" spans="1:1" ht="18" customHeight="1" x14ac:dyDescent="0.25">
      <c r="A33600" s="59" t="str">
        <f t="shared" si="525"/>
        <v/>
      </c>
    </row>
    <row r="33601" spans="1:1" ht="18" customHeight="1" x14ac:dyDescent="0.25">
      <c r="A33601" s="59" t="str">
        <f t="shared" si="525"/>
        <v/>
      </c>
    </row>
    <row r="33602" spans="1:1" ht="18" customHeight="1" x14ac:dyDescent="0.25">
      <c r="A33602" s="59" t="str">
        <f t="shared" si="525"/>
        <v/>
      </c>
    </row>
    <row r="33603" spans="1:1" ht="18" customHeight="1" x14ac:dyDescent="0.25">
      <c r="A33603" s="59" t="str">
        <f t="shared" si="525"/>
        <v/>
      </c>
    </row>
    <row r="33604" spans="1:1" ht="18" customHeight="1" x14ac:dyDescent="0.25">
      <c r="A33604" s="59" t="str">
        <f t="shared" si="525"/>
        <v/>
      </c>
    </row>
    <row r="33605" spans="1:1" ht="18" customHeight="1" x14ac:dyDescent="0.25">
      <c r="A33605" s="59" t="str">
        <f t="shared" si="525"/>
        <v/>
      </c>
    </row>
    <row r="33606" spans="1:1" ht="18" customHeight="1" x14ac:dyDescent="0.25">
      <c r="A33606" s="59" t="str">
        <f t="shared" si="525"/>
        <v/>
      </c>
    </row>
    <row r="33607" spans="1:1" ht="18" customHeight="1" x14ac:dyDescent="0.25">
      <c r="A33607" s="59" t="str">
        <f t="shared" si="525"/>
        <v/>
      </c>
    </row>
    <row r="33608" spans="1:1" ht="18" customHeight="1" x14ac:dyDescent="0.25">
      <c r="A33608" s="59" t="str">
        <f t="shared" si="525"/>
        <v/>
      </c>
    </row>
    <row r="33609" spans="1:1" ht="18" customHeight="1" x14ac:dyDescent="0.25">
      <c r="A33609" s="59" t="str">
        <f t="shared" si="525"/>
        <v/>
      </c>
    </row>
    <row r="33610" spans="1:1" ht="18" customHeight="1" x14ac:dyDescent="0.25">
      <c r="A33610" s="59" t="str">
        <f t="shared" si="525"/>
        <v/>
      </c>
    </row>
    <row r="33611" spans="1:1" ht="18" customHeight="1" x14ac:dyDescent="0.25">
      <c r="A33611" s="59" t="str">
        <f t="shared" si="525"/>
        <v/>
      </c>
    </row>
    <row r="33612" spans="1:1" ht="18" customHeight="1" x14ac:dyDescent="0.25">
      <c r="A33612" s="59" t="str">
        <f t="shared" si="525"/>
        <v/>
      </c>
    </row>
    <row r="33613" spans="1:1" ht="18" customHeight="1" x14ac:dyDescent="0.25">
      <c r="A33613" s="59" t="str">
        <f t="shared" si="525"/>
        <v/>
      </c>
    </row>
    <row r="33614" spans="1:1" ht="18" customHeight="1" x14ac:dyDescent="0.25">
      <c r="A33614" s="59" t="str">
        <f t="shared" si="525"/>
        <v/>
      </c>
    </row>
    <row r="33615" spans="1:1" ht="18" customHeight="1" x14ac:dyDescent="0.25">
      <c r="A33615" s="59" t="str">
        <f t="shared" si="525"/>
        <v/>
      </c>
    </row>
    <row r="33616" spans="1:1" ht="18" customHeight="1" x14ac:dyDescent="0.25">
      <c r="A33616" s="59" t="str">
        <f t="shared" si="525"/>
        <v/>
      </c>
    </row>
    <row r="33617" spans="1:1" ht="18" customHeight="1" x14ac:dyDescent="0.25">
      <c r="A33617" s="59" t="str">
        <f t="shared" si="525"/>
        <v/>
      </c>
    </row>
    <row r="33618" spans="1:1" ht="18" customHeight="1" x14ac:dyDescent="0.25">
      <c r="A33618" s="59" t="str">
        <f t="shared" si="525"/>
        <v/>
      </c>
    </row>
    <row r="33619" spans="1:1" ht="18" customHeight="1" x14ac:dyDescent="0.25">
      <c r="A33619" s="59" t="str">
        <f t="shared" si="525"/>
        <v/>
      </c>
    </row>
    <row r="33620" spans="1:1" ht="18" customHeight="1" x14ac:dyDescent="0.25">
      <c r="A33620" s="59" t="str">
        <f t="shared" si="525"/>
        <v/>
      </c>
    </row>
    <row r="33621" spans="1:1" ht="18" customHeight="1" x14ac:dyDescent="0.25">
      <c r="A33621" s="59" t="str">
        <f t="shared" si="525"/>
        <v/>
      </c>
    </row>
    <row r="33622" spans="1:1" ht="18" customHeight="1" x14ac:dyDescent="0.25">
      <c r="A33622" s="59" t="str">
        <f t="shared" si="525"/>
        <v/>
      </c>
    </row>
    <row r="33623" spans="1:1" ht="18" customHeight="1" x14ac:dyDescent="0.25">
      <c r="A33623" s="59" t="str">
        <f t="shared" si="525"/>
        <v/>
      </c>
    </row>
    <row r="33624" spans="1:1" ht="18" customHeight="1" x14ac:dyDescent="0.25">
      <c r="A33624" s="59" t="str">
        <f t="shared" si="525"/>
        <v/>
      </c>
    </row>
    <row r="33625" spans="1:1" ht="18" customHeight="1" x14ac:dyDescent="0.25">
      <c r="A33625" s="59" t="str">
        <f t="shared" si="525"/>
        <v/>
      </c>
    </row>
    <row r="33626" spans="1:1" ht="18" customHeight="1" x14ac:dyDescent="0.25">
      <c r="A33626" s="59" t="str">
        <f t="shared" si="525"/>
        <v/>
      </c>
    </row>
    <row r="33627" spans="1:1" ht="18" customHeight="1" x14ac:dyDescent="0.25">
      <c r="A33627" s="59" t="str">
        <f t="shared" si="525"/>
        <v/>
      </c>
    </row>
    <row r="33628" spans="1:1" ht="18" customHeight="1" x14ac:dyDescent="0.25">
      <c r="A33628" s="59" t="str">
        <f t="shared" si="525"/>
        <v/>
      </c>
    </row>
    <row r="33629" spans="1:1" ht="18" customHeight="1" x14ac:dyDescent="0.25">
      <c r="A33629" s="59" t="str">
        <f t="shared" si="525"/>
        <v/>
      </c>
    </row>
    <row r="33630" spans="1:1" ht="18" customHeight="1" x14ac:dyDescent="0.25">
      <c r="A33630" s="59" t="str">
        <f t="shared" si="525"/>
        <v/>
      </c>
    </row>
    <row r="33631" spans="1:1" ht="18" customHeight="1" x14ac:dyDescent="0.25">
      <c r="A33631" s="59" t="str">
        <f t="shared" si="525"/>
        <v/>
      </c>
    </row>
    <row r="33632" spans="1:1" ht="18" customHeight="1" x14ac:dyDescent="0.25">
      <c r="A33632" s="59" t="str">
        <f t="shared" si="525"/>
        <v/>
      </c>
    </row>
    <row r="33633" spans="1:1" ht="18" customHeight="1" x14ac:dyDescent="0.25">
      <c r="A33633" s="59" t="str">
        <f t="shared" si="525"/>
        <v/>
      </c>
    </row>
    <row r="33634" spans="1:1" ht="18" customHeight="1" x14ac:dyDescent="0.25">
      <c r="A33634" s="59" t="str">
        <f t="shared" si="525"/>
        <v/>
      </c>
    </row>
    <row r="33635" spans="1:1" ht="18" customHeight="1" x14ac:dyDescent="0.25">
      <c r="A33635" s="59" t="str">
        <f t="shared" si="525"/>
        <v/>
      </c>
    </row>
    <row r="33636" spans="1:1" ht="18" customHeight="1" x14ac:dyDescent="0.25">
      <c r="A33636" s="59" t="str">
        <f t="shared" si="525"/>
        <v/>
      </c>
    </row>
    <row r="33637" spans="1:1" ht="18" customHeight="1" x14ac:dyDescent="0.25">
      <c r="A33637" s="59" t="str">
        <f t="shared" si="525"/>
        <v/>
      </c>
    </row>
    <row r="33638" spans="1:1" ht="18" customHeight="1" x14ac:dyDescent="0.25">
      <c r="A33638" s="59" t="str">
        <f t="shared" si="525"/>
        <v/>
      </c>
    </row>
    <row r="33639" spans="1:1" ht="18" customHeight="1" x14ac:dyDescent="0.25">
      <c r="A33639" s="59" t="str">
        <f t="shared" si="525"/>
        <v/>
      </c>
    </row>
    <row r="33640" spans="1:1" ht="18" customHeight="1" x14ac:dyDescent="0.25">
      <c r="A33640" s="59" t="str">
        <f t="shared" si="525"/>
        <v/>
      </c>
    </row>
    <row r="33641" spans="1:1" ht="18" customHeight="1" x14ac:dyDescent="0.25">
      <c r="A33641" s="59" t="str">
        <f t="shared" si="525"/>
        <v/>
      </c>
    </row>
    <row r="33642" spans="1:1" ht="18" customHeight="1" x14ac:dyDescent="0.25">
      <c r="A33642" s="59" t="str">
        <f t="shared" si="525"/>
        <v/>
      </c>
    </row>
    <row r="33643" spans="1:1" ht="18" customHeight="1" x14ac:dyDescent="0.25">
      <c r="A33643" s="59" t="str">
        <f t="shared" si="525"/>
        <v/>
      </c>
    </row>
    <row r="33644" spans="1:1" ht="18" customHeight="1" x14ac:dyDescent="0.25">
      <c r="A33644" s="59" t="str">
        <f t="shared" si="525"/>
        <v/>
      </c>
    </row>
    <row r="33645" spans="1:1" ht="18" customHeight="1" x14ac:dyDescent="0.25">
      <c r="A33645" s="59" t="str">
        <f t="shared" si="525"/>
        <v/>
      </c>
    </row>
    <row r="33646" spans="1:1" ht="18" customHeight="1" x14ac:dyDescent="0.25">
      <c r="A33646" s="59" t="str">
        <f t="shared" ref="A33646:A33709" si="526">IF(B33646&lt;&gt;"",DATE(2020,INT((ROW(A33644)-1)/78)+1,1),"")</f>
        <v/>
      </c>
    </row>
    <row r="33647" spans="1:1" ht="18" customHeight="1" x14ac:dyDescent="0.25">
      <c r="A33647" s="59" t="str">
        <f t="shared" si="526"/>
        <v/>
      </c>
    </row>
    <row r="33648" spans="1:1" ht="18" customHeight="1" x14ac:dyDescent="0.25">
      <c r="A33648" s="59" t="str">
        <f t="shared" si="526"/>
        <v/>
      </c>
    </row>
    <row r="33649" spans="1:1" ht="18" customHeight="1" x14ac:dyDescent="0.25">
      <c r="A33649" s="59" t="str">
        <f t="shared" si="526"/>
        <v/>
      </c>
    </row>
    <row r="33650" spans="1:1" ht="18" customHeight="1" x14ac:dyDescent="0.25">
      <c r="A33650" s="59" t="str">
        <f t="shared" si="526"/>
        <v/>
      </c>
    </row>
    <row r="33651" spans="1:1" ht="18" customHeight="1" x14ac:dyDescent="0.25">
      <c r="A33651" s="59" t="str">
        <f t="shared" si="526"/>
        <v/>
      </c>
    </row>
    <row r="33652" spans="1:1" ht="18" customHeight="1" x14ac:dyDescent="0.25">
      <c r="A33652" s="59" t="str">
        <f t="shared" si="526"/>
        <v/>
      </c>
    </row>
    <row r="33653" spans="1:1" ht="18" customHeight="1" x14ac:dyDescent="0.25">
      <c r="A33653" s="59" t="str">
        <f t="shared" si="526"/>
        <v/>
      </c>
    </row>
    <row r="33654" spans="1:1" ht="18" customHeight="1" x14ac:dyDescent="0.25">
      <c r="A33654" s="59" t="str">
        <f t="shared" si="526"/>
        <v/>
      </c>
    </row>
    <row r="33655" spans="1:1" ht="18" customHeight="1" x14ac:dyDescent="0.25">
      <c r="A33655" s="59" t="str">
        <f t="shared" si="526"/>
        <v/>
      </c>
    </row>
    <row r="33656" spans="1:1" ht="18" customHeight="1" x14ac:dyDescent="0.25">
      <c r="A33656" s="59" t="str">
        <f t="shared" si="526"/>
        <v/>
      </c>
    </row>
    <row r="33657" spans="1:1" ht="18" customHeight="1" x14ac:dyDescent="0.25">
      <c r="A33657" s="59" t="str">
        <f t="shared" si="526"/>
        <v/>
      </c>
    </row>
    <row r="33658" spans="1:1" ht="18" customHeight="1" x14ac:dyDescent="0.25">
      <c r="A33658" s="59" t="str">
        <f t="shared" si="526"/>
        <v/>
      </c>
    </row>
    <row r="33659" spans="1:1" ht="18" customHeight="1" x14ac:dyDescent="0.25">
      <c r="A33659" s="59" t="str">
        <f t="shared" si="526"/>
        <v/>
      </c>
    </row>
    <row r="33660" spans="1:1" ht="18" customHeight="1" x14ac:dyDescent="0.25">
      <c r="A33660" s="59" t="str">
        <f t="shared" si="526"/>
        <v/>
      </c>
    </row>
    <row r="33661" spans="1:1" ht="18" customHeight="1" x14ac:dyDescent="0.25">
      <c r="A33661" s="59" t="str">
        <f t="shared" si="526"/>
        <v/>
      </c>
    </row>
    <row r="33662" spans="1:1" ht="18" customHeight="1" x14ac:dyDescent="0.25">
      <c r="A33662" s="59" t="str">
        <f t="shared" si="526"/>
        <v/>
      </c>
    </row>
    <row r="33663" spans="1:1" ht="18" customHeight="1" x14ac:dyDescent="0.25">
      <c r="A33663" s="59" t="str">
        <f t="shared" si="526"/>
        <v/>
      </c>
    </row>
    <row r="33664" spans="1:1" ht="18" customHeight="1" x14ac:dyDescent="0.25">
      <c r="A33664" s="59" t="str">
        <f t="shared" si="526"/>
        <v/>
      </c>
    </row>
    <row r="33665" spans="1:1" ht="18" customHeight="1" x14ac:dyDescent="0.25">
      <c r="A33665" s="59" t="str">
        <f t="shared" si="526"/>
        <v/>
      </c>
    </row>
    <row r="33666" spans="1:1" ht="18" customHeight="1" x14ac:dyDescent="0.25">
      <c r="A33666" s="59" t="str">
        <f t="shared" si="526"/>
        <v/>
      </c>
    </row>
    <row r="33667" spans="1:1" ht="18" customHeight="1" x14ac:dyDescent="0.25">
      <c r="A33667" s="59" t="str">
        <f t="shared" si="526"/>
        <v/>
      </c>
    </row>
    <row r="33668" spans="1:1" ht="18" customHeight="1" x14ac:dyDescent="0.25">
      <c r="A33668" s="59" t="str">
        <f t="shared" si="526"/>
        <v/>
      </c>
    </row>
    <row r="33669" spans="1:1" ht="18" customHeight="1" x14ac:dyDescent="0.25">
      <c r="A33669" s="59" t="str">
        <f t="shared" si="526"/>
        <v/>
      </c>
    </row>
    <row r="33670" spans="1:1" ht="18" customHeight="1" x14ac:dyDescent="0.25">
      <c r="A33670" s="59" t="str">
        <f t="shared" si="526"/>
        <v/>
      </c>
    </row>
    <row r="33671" spans="1:1" ht="18" customHeight="1" x14ac:dyDescent="0.25">
      <c r="A33671" s="59" t="str">
        <f t="shared" si="526"/>
        <v/>
      </c>
    </row>
    <row r="33672" spans="1:1" ht="18" customHeight="1" x14ac:dyDescent="0.25">
      <c r="A33672" s="59" t="str">
        <f t="shared" si="526"/>
        <v/>
      </c>
    </row>
    <row r="33673" spans="1:1" ht="18" customHeight="1" x14ac:dyDescent="0.25">
      <c r="A33673" s="59" t="str">
        <f t="shared" si="526"/>
        <v/>
      </c>
    </row>
    <row r="33674" spans="1:1" ht="18" customHeight="1" x14ac:dyDescent="0.25">
      <c r="A33674" s="59" t="str">
        <f t="shared" si="526"/>
        <v/>
      </c>
    </row>
    <row r="33675" spans="1:1" ht="18" customHeight="1" x14ac:dyDescent="0.25">
      <c r="A33675" s="59" t="str">
        <f t="shared" si="526"/>
        <v/>
      </c>
    </row>
    <row r="33676" spans="1:1" ht="18" customHeight="1" x14ac:dyDescent="0.25">
      <c r="A33676" s="59" t="str">
        <f t="shared" si="526"/>
        <v/>
      </c>
    </row>
    <row r="33677" spans="1:1" ht="18" customHeight="1" x14ac:dyDescent="0.25">
      <c r="A33677" s="59" t="str">
        <f t="shared" si="526"/>
        <v/>
      </c>
    </row>
    <row r="33678" spans="1:1" ht="18" customHeight="1" x14ac:dyDescent="0.25">
      <c r="A33678" s="59" t="str">
        <f t="shared" si="526"/>
        <v/>
      </c>
    </row>
    <row r="33679" spans="1:1" ht="18" customHeight="1" x14ac:dyDescent="0.25">
      <c r="A33679" s="59" t="str">
        <f t="shared" si="526"/>
        <v/>
      </c>
    </row>
    <row r="33680" spans="1:1" ht="18" customHeight="1" x14ac:dyDescent="0.25">
      <c r="A33680" s="59" t="str">
        <f t="shared" si="526"/>
        <v/>
      </c>
    </row>
    <row r="33681" spans="1:1" ht="18" customHeight="1" x14ac:dyDescent="0.25">
      <c r="A33681" s="59" t="str">
        <f t="shared" si="526"/>
        <v/>
      </c>
    </row>
    <row r="33682" spans="1:1" ht="18" customHeight="1" x14ac:dyDescent="0.25">
      <c r="A33682" s="59" t="str">
        <f t="shared" si="526"/>
        <v/>
      </c>
    </row>
    <row r="33683" spans="1:1" ht="18" customHeight="1" x14ac:dyDescent="0.25">
      <c r="A33683" s="59" t="str">
        <f t="shared" si="526"/>
        <v/>
      </c>
    </row>
    <row r="33684" spans="1:1" ht="18" customHeight="1" x14ac:dyDescent="0.25">
      <c r="A33684" s="59" t="str">
        <f t="shared" si="526"/>
        <v/>
      </c>
    </row>
    <row r="33685" spans="1:1" ht="18" customHeight="1" x14ac:dyDescent="0.25">
      <c r="A33685" s="59" t="str">
        <f t="shared" si="526"/>
        <v/>
      </c>
    </row>
    <row r="33686" spans="1:1" ht="18" customHeight="1" x14ac:dyDescent="0.25">
      <c r="A33686" s="59" t="str">
        <f t="shared" si="526"/>
        <v/>
      </c>
    </row>
    <row r="33687" spans="1:1" ht="18" customHeight="1" x14ac:dyDescent="0.25">
      <c r="A33687" s="59" t="str">
        <f t="shared" si="526"/>
        <v/>
      </c>
    </row>
    <row r="33688" spans="1:1" ht="18" customHeight="1" x14ac:dyDescent="0.25">
      <c r="A33688" s="59" t="str">
        <f t="shared" si="526"/>
        <v/>
      </c>
    </row>
    <row r="33689" spans="1:1" ht="18" customHeight="1" x14ac:dyDescent="0.25">
      <c r="A33689" s="59" t="str">
        <f t="shared" si="526"/>
        <v/>
      </c>
    </row>
    <row r="33690" spans="1:1" ht="18" customHeight="1" x14ac:dyDescent="0.25">
      <c r="A33690" s="59" t="str">
        <f t="shared" si="526"/>
        <v/>
      </c>
    </row>
    <row r="33691" spans="1:1" ht="18" customHeight="1" x14ac:dyDescent="0.25">
      <c r="A33691" s="59" t="str">
        <f t="shared" si="526"/>
        <v/>
      </c>
    </row>
    <row r="33692" spans="1:1" ht="18" customHeight="1" x14ac:dyDescent="0.25">
      <c r="A33692" s="59" t="str">
        <f t="shared" si="526"/>
        <v/>
      </c>
    </row>
    <row r="33693" spans="1:1" ht="18" customHeight="1" x14ac:dyDescent="0.25">
      <c r="A33693" s="59" t="str">
        <f t="shared" si="526"/>
        <v/>
      </c>
    </row>
    <row r="33694" spans="1:1" ht="18" customHeight="1" x14ac:dyDescent="0.25">
      <c r="A33694" s="59" t="str">
        <f t="shared" si="526"/>
        <v/>
      </c>
    </row>
    <row r="33695" spans="1:1" ht="18" customHeight="1" x14ac:dyDescent="0.25">
      <c r="A33695" s="59" t="str">
        <f t="shared" si="526"/>
        <v/>
      </c>
    </row>
    <row r="33696" spans="1:1" ht="18" customHeight="1" x14ac:dyDescent="0.25">
      <c r="A33696" s="59" t="str">
        <f t="shared" si="526"/>
        <v/>
      </c>
    </row>
    <row r="33697" spans="1:1" ht="18" customHeight="1" x14ac:dyDescent="0.25">
      <c r="A33697" s="59" t="str">
        <f t="shared" si="526"/>
        <v/>
      </c>
    </row>
    <row r="33698" spans="1:1" ht="18" customHeight="1" x14ac:dyDescent="0.25">
      <c r="A33698" s="59" t="str">
        <f t="shared" si="526"/>
        <v/>
      </c>
    </row>
    <row r="33699" spans="1:1" ht="18" customHeight="1" x14ac:dyDescent="0.25">
      <c r="A33699" s="59" t="str">
        <f t="shared" si="526"/>
        <v/>
      </c>
    </row>
    <row r="33700" spans="1:1" ht="18" customHeight="1" x14ac:dyDescent="0.25">
      <c r="A33700" s="59" t="str">
        <f t="shared" si="526"/>
        <v/>
      </c>
    </row>
    <row r="33701" spans="1:1" ht="18" customHeight="1" x14ac:dyDescent="0.25">
      <c r="A33701" s="59" t="str">
        <f t="shared" si="526"/>
        <v/>
      </c>
    </row>
    <row r="33702" spans="1:1" ht="18" customHeight="1" x14ac:dyDescent="0.25">
      <c r="A33702" s="59" t="str">
        <f t="shared" si="526"/>
        <v/>
      </c>
    </row>
    <row r="33703" spans="1:1" ht="18" customHeight="1" x14ac:dyDescent="0.25">
      <c r="A33703" s="59" t="str">
        <f t="shared" si="526"/>
        <v/>
      </c>
    </row>
    <row r="33704" spans="1:1" ht="18" customHeight="1" x14ac:dyDescent="0.25">
      <c r="A33704" s="59" t="str">
        <f t="shared" si="526"/>
        <v/>
      </c>
    </row>
    <row r="33705" spans="1:1" ht="18" customHeight="1" x14ac:dyDescent="0.25">
      <c r="A33705" s="59" t="str">
        <f t="shared" si="526"/>
        <v/>
      </c>
    </row>
    <row r="33706" spans="1:1" ht="18" customHeight="1" x14ac:dyDescent="0.25">
      <c r="A33706" s="59" t="str">
        <f t="shared" si="526"/>
        <v/>
      </c>
    </row>
    <row r="33707" spans="1:1" ht="18" customHeight="1" x14ac:dyDescent="0.25">
      <c r="A33707" s="59" t="str">
        <f t="shared" si="526"/>
        <v/>
      </c>
    </row>
    <row r="33708" spans="1:1" ht="18" customHeight="1" x14ac:dyDescent="0.25">
      <c r="A33708" s="59" t="str">
        <f t="shared" si="526"/>
        <v/>
      </c>
    </row>
    <row r="33709" spans="1:1" ht="18" customHeight="1" x14ac:dyDescent="0.25">
      <c r="A33709" s="59" t="str">
        <f t="shared" si="526"/>
        <v/>
      </c>
    </row>
    <row r="33710" spans="1:1" ht="18" customHeight="1" x14ac:dyDescent="0.25">
      <c r="A33710" s="59" t="str">
        <f t="shared" ref="A33710:A33773" si="527">IF(B33710&lt;&gt;"",DATE(2020,INT((ROW(A33708)-1)/78)+1,1),"")</f>
        <v/>
      </c>
    </row>
    <row r="33711" spans="1:1" ht="18" customHeight="1" x14ac:dyDescent="0.25">
      <c r="A33711" s="59" t="str">
        <f t="shared" si="527"/>
        <v/>
      </c>
    </row>
    <row r="33712" spans="1:1" ht="18" customHeight="1" x14ac:dyDescent="0.25">
      <c r="A33712" s="59" t="str">
        <f t="shared" si="527"/>
        <v/>
      </c>
    </row>
    <row r="33713" spans="1:1" ht="18" customHeight="1" x14ac:dyDescent="0.25">
      <c r="A33713" s="59" t="str">
        <f t="shared" si="527"/>
        <v/>
      </c>
    </row>
    <row r="33714" spans="1:1" ht="18" customHeight="1" x14ac:dyDescent="0.25">
      <c r="A33714" s="59" t="str">
        <f t="shared" si="527"/>
        <v/>
      </c>
    </row>
    <row r="33715" spans="1:1" ht="18" customHeight="1" x14ac:dyDescent="0.25">
      <c r="A33715" s="59" t="str">
        <f t="shared" si="527"/>
        <v/>
      </c>
    </row>
    <row r="33716" spans="1:1" ht="18" customHeight="1" x14ac:dyDescent="0.25">
      <c r="A33716" s="59" t="str">
        <f t="shared" si="527"/>
        <v/>
      </c>
    </row>
    <row r="33717" spans="1:1" ht="18" customHeight="1" x14ac:dyDescent="0.25">
      <c r="A33717" s="59" t="str">
        <f t="shared" si="527"/>
        <v/>
      </c>
    </row>
    <row r="33718" spans="1:1" ht="18" customHeight="1" x14ac:dyDescent="0.25">
      <c r="A33718" s="59" t="str">
        <f t="shared" si="527"/>
        <v/>
      </c>
    </row>
    <row r="33719" spans="1:1" ht="18" customHeight="1" x14ac:dyDescent="0.25">
      <c r="A33719" s="59" t="str">
        <f t="shared" si="527"/>
        <v/>
      </c>
    </row>
    <row r="33720" spans="1:1" ht="18" customHeight="1" x14ac:dyDescent="0.25">
      <c r="A33720" s="59" t="str">
        <f t="shared" si="527"/>
        <v/>
      </c>
    </row>
    <row r="33721" spans="1:1" ht="18" customHeight="1" x14ac:dyDescent="0.25">
      <c r="A33721" s="59" t="str">
        <f t="shared" si="527"/>
        <v/>
      </c>
    </row>
    <row r="33722" spans="1:1" ht="18" customHeight="1" x14ac:dyDescent="0.25">
      <c r="A33722" s="59" t="str">
        <f t="shared" si="527"/>
        <v/>
      </c>
    </row>
    <row r="33723" spans="1:1" ht="18" customHeight="1" x14ac:dyDescent="0.25">
      <c r="A33723" s="59" t="str">
        <f t="shared" si="527"/>
        <v/>
      </c>
    </row>
    <row r="33724" spans="1:1" ht="18" customHeight="1" x14ac:dyDescent="0.25">
      <c r="A33724" s="59" t="str">
        <f t="shared" si="527"/>
        <v/>
      </c>
    </row>
    <row r="33725" spans="1:1" ht="18" customHeight="1" x14ac:dyDescent="0.25">
      <c r="A33725" s="59" t="str">
        <f t="shared" si="527"/>
        <v/>
      </c>
    </row>
    <row r="33726" spans="1:1" ht="18" customHeight="1" x14ac:dyDescent="0.25">
      <c r="A33726" s="59" t="str">
        <f t="shared" si="527"/>
        <v/>
      </c>
    </row>
    <row r="33727" spans="1:1" ht="18" customHeight="1" x14ac:dyDescent="0.25">
      <c r="A33727" s="59" t="str">
        <f t="shared" si="527"/>
        <v/>
      </c>
    </row>
    <row r="33728" spans="1:1" ht="18" customHeight="1" x14ac:dyDescent="0.25">
      <c r="A33728" s="59" t="str">
        <f t="shared" si="527"/>
        <v/>
      </c>
    </row>
    <row r="33729" spans="1:1" ht="18" customHeight="1" x14ac:dyDescent="0.25">
      <c r="A33729" s="59" t="str">
        <f t="shared" si="527"/>
        <v/>
      </c>
    </row>
    <row r="33730" spans="1:1" ht="18" customHeight="1" x14ac:dyDescent="0.25">
      <c r="A33730" s="59" t="str">
        <f t="shared" si="527"/>
        <v/>
      </c>
    </row>
    <row r="33731" spans="1:1" ht="18" customHeight="1" x14ac:dyDescent="0.25">
      <c r="A33731" s="59" t="str">
        <f t="shared" si="527"/>
        <v/>
      </c>
    </row>
    <row r="33732" spans="1:1" ht="18" customHeight="1" x14ac:dyDescent="0.25">
      <c r="A33732" s="59" t="str">
        <f t="shared" si="527"/>
        <v/>
      </c>
    </row>
    <row r="33733" spans="1:1" ht="18" customHeight="1" x14ac:dyDescent="0.25">
      <c r="A33733" s="59" t="str">
        <f t="shared" si="527"/>
        <v/>
      </c>
    </row>
    <row r="33734" spans="1:1" ht="18" customHeight="1" x14ac:dyDescent="0.25">
      <c r="A33734" s="59" t="str">
        <f t="shared" si="527"/>
        <v/>
      </c>
    </row>
    <row r="33735" spans="1:1" ht="18" customHeight="1" x14ac:dyDescent="0.25">
      <c r="A33735" s="59" t="str">
        <f t="shared" si="527"/>
        <v/>
      </c>
    </row>
    <row r="33736" spans="1:1" ht="18" customHeight="1" x14ac:dyDescent="0.25">
      <c r="A33736" s="59" t="str">
        <f t="shared" si="527"/>
        <v/>
      </c>
    </row>
    <row r="33737" spans="1:1" ht="18" customHeight="1" x14ac:dyDescent="0.25">
      <c r="A33737" s="59" t="str">
        <f t="shared" si="527"/>
        <v/>
      </c>
    </row>
    <row r="33738" spans="1:1" ht="18" customHeight="1" x14ac:dyDescent="0.25">
      <c r="A33738" s="59" t="str">
        <f t="shared" si="527"/>
        <v/>
      </c>
    </row>
    <row r="33739" spans="1:1" ht="18" customHeight="1" x14ac:dyDescent="0.25">
      <c r="A33739" s="59" t="str">
        <f t="shared" si="527"/>
        <v/>
      </c>
    </row>
    <row r="33740" spans="1:1" ht="18" customHeight="1" x14ac:dyDescent="0.25">
      <c r="A33740" s="59" t="str">
        <f t="shared" si="527"/>
        <v/>
      </c>
    </row>
    <row r="33741" spans="1:1" ht="18" customHeight="1" x14ac:dyDescent="0.25">
      <c r="A33741" s="59" t="str">
        <f t="shared" si="527"/>
        <v/>
      </c>
    </row>
    <row r="33742" spans="1:1" ht="18" customHeight="1" x14ac:dyDescent="0.25">
      <c r="A33742" s="59" t="str">
        <f t="shared" si="527"/>
        <v/>
      </c>
    </row>
    <row r="33743" spans="1:1" ht="18" customHeight="1" x14ac:dyDescent="0.25">
      <c r="A33743" s="59" t="str">
        <f t="shared" si="527"/>
        <v/>
      </c>
    </row>
    <row r="33744" spans="1:1" ht="18" customHeight="1" x14ac:dyDescent="0.25">
      <c r="A33744" s="59" t="str">
        <f t="shared" si="527"/>
        <v/>
      </c>
    </row>
    <row r="33745" spans="1:1" ht="18" customHeight="1" x14ac:dyDescent="0.25">
      <c r="A33745" s="59" t="str">
        <f t="shared" si="527"/>
        <v/>
      </c>
    </row>
    <row r="33746" spans="1:1" ht="18" customHeight="1" x14ac:dyDescent="0.25">
      <c r="A33746" s="59" t="str">
        <f t="shared" si="527"/>
        <v/>
      </c>
    </row>
    <row r="33747" spans="1:1" ht="18" customHeight="1" x14ac:dyDescent="0.25">
      <c r="A33747" s="59" t="str">
        <f t="shared" si="527"/>
        <v/>
      </c>
    </row>
    <row r="33748" spans="1:1" ht="18" customHeight="1" x14ac:dyDescent="0.25">
      <c r="A33748" s="59" t="str">
        <f t="shared" si="527"/>
        <v/>
      </c>
    </row>
    <row r="33749" spans="1:1" ht="18" customHeight="1" x14ac:dyDescent="0.25">
      <c r="A33749" s="59" t="str">
        <f t="shared" si="527"/>
        <v/>
      </c>
    </row>
    <row r="33750" spans="1:1" ht="18" customHeight="1" x14ac:dyDescent="0.25">
      <c r="A33750" s="59" t="str">
        <f t="shared" si="527"/>
        <v/>
      </c>
    </row>
    <row r="33751" spans="1:1" ht="18" customHeight="1" x14ac:dyDescent="0.25">
      <c r="A33751" s="59" t="str">
        <f t="shared" si="527"/>
        <v/>
      </c>
    </row>
    <row r="33752" spans="1:1" ht="18" customHeight="1" x14ac:dyDescent="0.25">
      <c r="A33752" s="59" t="str">
        <f t="shared" si="527"/>
        <v/>
      </c>
    </row>
    <row r="33753" spans="1:1" ht="18" customHeight="1" x14ac:dyDescent="0.25">
      <c r="A33753" s="59" t="str">
        <f t="shared" si="527"/>
        <v/>
      </c>
    </row>
    <row r="33754" spans="1:1" ht="18" customHeight="1" x14ac:dyDescent="0.25">
      <c r="A33754" s="59" t="str">
        <f t="shared" si="527"/>
        <v/>
      </c>
    </row>
    <row r="33755" spans="1:1" ht="18" customHeight="1" x14ac:dyDescent="0.25">
      <c r="A33755" s="59" t="str">
        <f t="shared" si="527"/>
        <v/>
      </c>
    </row>
    <row r="33756" spans="1:1" ht="18" customHeight="1" x14ac:dyDescent="0.25">
      <c r="A33756" s="59" t="str">
        <f t="shared" si="527"/>
        <v/>
      </c>
    </row>
    <row r="33757" spans="1:1" ht="18" customHeight="1" x14ac:dyDescent="0.25">
      <c r="A33757" s="59" t="str">
        <f t="shared" si="527"/>
        <v/>
      </c>
    </row>
    <row r="33758" spans="1:1" ht="18" customHeight="1" x14ac:dyDescent="0.25">
      <c r="A33758" s="59" t="str">
        <f t="shared" si="527"/>
        <v/>
      </c>
    </row>
    <row r="33759" spans="1:1" ht="18" customHeight="1" x14ac:dyDescent="0.25">
      <c r="A33759" s="59" t="str">
        <f t="shared" si="527"/>
        <v/>
      </c>
    </row>
    <row r="33760" spans="1:1" ht="18" customHeight="1" x14ac:dyDescent="0.25">
      <c r="A33760" s="59" t="str">
        <f t="shared" si="527"/>
        <v/>
      </c>
    </row>
    <row r="33761" spans="1:1" ht="18" customHeight="1" x14ac:dyDescent="0.25">
      <c r="A33761" s="59" t="str">
        <f t="shared" si="527"/>
        <v/>
      </c>
    </row>
    <row r="33762" spans="1:1" ht="18" customHeight="1" x14ac:dyDescent="0.25">
      <c r="A33762" s="59" t="str">
        <f t="shared" si="527"/>
        <v/>
      </c>
    </row>
    <row r="33763" spans="1:1" ht="18" customHeight="1" x14ac:dyDescent="0.25">
      <c r="A33763" s="59" t="str">
        <f t="shared" si="527"/>
        <v/>
      </c>
    </row>
    <row r="33764" spans="1:1" ht="18" customHeight="1" x14ac:dyDescent="0.25">
      <c r="A33764" s="59" t="str">
        <f t="shared" si="527"/>
        <v/>
      </c>
    </row>
    <row r="33765" spans="1:1" ht="18" customHeight="1" x14ac:dyDescent="0.25">
      <c r="A33765" s="59" t="str">
        <f t="shared" si="527"/>
        <v/>
      </c>
    </row>
    <row r="33766" spans="1:1" ht="18" customHeight="1" x14ac:dyDescent="0.25">
      <c r="A33766" s="59" t="str">
        <f t="shared" si="527"/>
        <v/>
      </c>
    </row>
    <row r="33767" spans="1:1" ht="18" customHeight="1" x14ac:dyDescent="0.25">
      <c r="A33767" s="59" t="str">
        <f t="shared" si="527"/>
        <v/>
      </c>
    </row>
    <row r="33768" spans="1:1" ht="18" customHeight="1" x14ac:dyDescent="0.25">
      <c r="A33768" s="59" t="str">
        <f t="shared" si="527"/>
        <v/>
      </c>
    </row>
    <row r="33769" spans="1:1" ht="18" customHeight="1" x14ac:dyDescent="0.25">
      <c r="A33769" s="59" t="str">
        <f t="shared" si="527"/>
        <v/>
      </c>
    </row>
    <row r="33770" spans="1:1" ht="18" customHeight="1" x14ac:dyDescent="0.25">
      <c r="A33770" s="59" t="str">
        <f t="shared" si="527"/>
        <v/>
      </c>
    </row>
    <row r="33771" spans="1:1" ht="18" customHeight="1" x14ac:dyDescent="0.25">
      <c r="A33771" s="59" t="str">
        <f t="shared" si="527"/>
        <v/>
      </c>
    </row>
    <row r="33772" spans="1:1" ht="18" customHeight="1" x14ac:dyDescent="0.25">
      <c r="A33772" s="59" t="str">
        <f t="shared" si="527"/>
        <v/>
      </c>
    </row>
    <row r="33773" spans="1:1" ht="18" customHeight="1" x14ac:dyDescent="0.25">
      <c r="A33773" s="59" t="str">
        <f t="shared" si="527"/>
        <v/>
      </c>
    </row>
    <row r="33774" spans="1:1" ht="18" customHeight="1" x14ac:dyDescent="0.25">
      <c r="A33774" s="59" t="str">
        <f t="shared" ref="A33774:A33837" si="528">IF(B33774&lt;&gt;"",DATE(2020,INT((ROW(A33772)-1)/78)+1,1),"")</f>
        <v/>
      </c>
    </row>
    <row r="33775" spans="1:1" ht="18" customHeight="1" x14ac:dyDescent="0.25">
      <c r="A33775" s="59" t="str">
        <f t="shared" si="528"/>
        <v/>
      </c>
    </row>
    <row r="33776" spans="1:1" ht="18" customHeight="1" x14ac:dyDescent="0.25">
      <c r="A33776" s="59" t="str">
        <f t="shared" si="528"/>
        <v/>
      </c>
    </row>
    <row r="33777" spans="1:1" ht="18" customHeight="1" x14ac:dyDescent="0.25">
      <c r="A33777" s="59" t="str">
        <f t="shared" si="528"/>
        <v/>
      </c>
    </row>
    <row r="33778" spans="1:1" ht="18" customHeight="1" x14ac:dyDescent="0.25">
      <c r="A33778" s="59" t="str">
        <f t="shared" si="528"/>
        <v/>
      </c>
    </row>
    <row r="33779" spans="1:1" ht="18" customHeight="1" x14ac:dyDescent="0.25">
      <c r="A33779" s="59" t="str">
        <f t="shared" si="528"/>
        <v/>
      </c>
    </row>
    <row r="33780" spans="1:1" ht="18" customHeight="1" x14ac:dyDescent="0.25">
      <c r="A33780" s="59" t="str">
        <f t="shared" si="528"/>
        <v/>
      </c>
    </row>
    <row r="33781" spans="1:1" ht="18" customHeight="1" x14ac:dyDescent="0.25">
      <c r="A33781" s="59" t="str">
        <f t="shared" si="528"/>
        <v/>
      </c>
    </row>
    <row r="33782" spans="1:1" ht="18" customHeight="1" x14ac:dyDescent="0.25">
      <c r="A33782" s="59" t="str">
        <f t="shared" si="528"/>
        <v/>
      </c>
    </row>
    <row r="33783" spans="1:1" ht="18" customHeight="1" x14ac:dyDescent="0.25">
      <c r="A33783" s="59" t="str">
        <f t="shared" si="528"/>
        <v/>
      </c>
    </row>
    <row r="33784" spans="1:1" ht="18" customHeight="1" x14ac:dyDescent="0.25">
      <c r="A33784" s="59" t="str">
        <f t="shared" si="528"/>
        <v/>
      </c>
    </row>
    <row r="33785" spans="1:1" ht="18" customHeight="1" x14ac:dyDescent="0.25">
      <c r="A33785" s="59" t="str">
        <f t="shared" si="528"/>
        <v/>
      </c>
    </row>
    <row r="33786" spans="1:1" ht="18" customHeight="1" x14ac:dyDescent="0.25">
      <c r="A33786" s="59" t="str">
        <f t="shared" si="528"/>
        <v/>
      </c>
    </row>
    <row r="33787" spans="1:1" ht="18" customHeight="1" x14ac:dyDescent="0.25">
      <c r="A33787" s="59" t="str">
        <f t="shared" si="528"/>
        <v/>
      </c>
    </row>
    <row r="33788" spans="1:1" ht="18" customHeight="1" x14ac:dyDescent="0.25">
      <c r="A33788" s="59" t="str">
        <f t="shared" si="528"/>
        <v/>
      </c>
    </row>
    <row r="33789" spans="1:1" ht="18" customHeight="1" x14ac:dyDescent="0.25">
      <c r="A33789" s="59" t="str">
        <f t="shared" si="528"/>
        <v/>
      </c>
    </row>
    <row r="33790" spans="1:1" ht="18" customHeight="1" x14ac:dyDescent="0.25">
      <c r="A33790" s="59" t="str">
        <f t="shared" si="528"/>
        <v/>
      </c>
    </row>
    <row r="33791" spans="1:1" ht="18" customHeight="1" x14ac:dyDescent="0.25">
      <c r="A33791" s="59" t="str">
        <f t="shared" si="528"/>
        <v/>
      </c>
    </row>
    <row r="33792" spans="1:1" ht="18" customHeight="1" x14ac:dyDescent="0.25">
      <c r="A33792" s="59" t="str">
        <f t="shared" si="528"/>
        <v/>
      </c>
    </row>
    <row r="33793" spans="1:1" ht="18" customHeight="1" x14ac:dyDescent="0.25">
      <c r="A33793" s="59" t="str">
        <f t="shared" si="528"/>
        <v/>
      </c>
    </row>
    <row r="33794" spans="1:1" ht="18" customHeight="1" x14ac:dyDescent="0.25">
      <c r="A33794" s="59" t="str">
        <f t="shared" si="528"/>
        <v/>
      </c>
    </row>
    <row r="33795" spans="1:1" ht="18" customHeight="1" x14ac:dyDescent="0.25">
      <c r="A33795" s="59" t="str">
        <f t="shared" si="528"/>
        <v/>
      </c>
    </row>
    <row r="33796" spans="1:1" ht="18" customHeight="1" x14ac:dyDescent="0.25">
      <c r="A33796" s="59" t="str">
        <f t="shared" si="528"/>
        <v/>
      </c>
    </row>
    <row r="33797" spans="1:1" ht="18" customHeight="1" x14ac:dyDescent="0.25">
      <c r="A33797" s="59" t="str">
        <f t="shared" si="528"/>
        <v/>
      </c>
    </row>
    <row r="33798" spans="1:1" ht="18" customHeight="1" x14ac:dyDescent="0.25">
      <c r="A33798" s="59" t="str">
        <f t="shared" si="528"/>
        <v/>
      </c>
    </row>
    <row r="33799" spans="1:1" ht="18" customHeight="1" x14ac:dyDescent="0.25">
      <c r="A33799" s="59" t="str">
        <f t="shared" si="528"/>
        <v/>
      </c>
    </row>
    <row r="33800" spans="1:1" ht="18" customHeight="1" x14ac:dyDescent="0.25">
      <c r="A33800" s="59" t="str">
        <f t="shared" si="528"/>
        <v/>
      </c>
    </row>
    <row r="33801" spans="1:1" ht="18" customHeight="1" x14ac:dyDescent="0.25">
      <c r="A33801" s="59" t="str">
        <f t="shared" si="528"/>
        <v/>
      </c>
    </row>
    <row r="33802" spans="1:1" ht="18" customHeight="1" x14ac:dyDescent="0.25">
      <c r="A33802" s="59" t="str">
        <f t="shared" si="528"/>
        <v/>
      </c>
    </row>
    <row r="33803" spans="1:1" ht="18" customHeight="1" x14ac:dyDescent="0.25">
      <c r="A33803" s="59" t="str">
        <f t="shared" si="528"/>
        <v/>
      </c>
    </row>
    <row r="33804" spans="1:1" ht="18" customHeight="1" x14ac:dyDescent="0.25">
      <c r="A33804" s="59" t="str">
        <f t="shared" si="528"/>
        <v/>
      </c>
    </row>
    <row r="33805" spans="1:1" ht="18" customHeight="1" x14ac:dyDescent="0.25">
      <c r="A33805" s="59" t="str">
        <f t="shared" si="528"/>
        <v/>
      </c>
    </row>
    <row r="33806" spans="1:1" ht="18" customHeight="1" x14ac:dyDescent="0.25">
      <c r="A33806" s="59" t="str">
        <f t="shared" si="528"/>
        <v/>
      </c>
    </row>
    <row r="33807" spans="1:1" ht="18" customHeight="1" x14ac:dyDescent="0.25">
      <c r="A33807" s="59" t="str">
        <f t="shared" si="528"/>
        <v/>
      </c>
    </row>
    <row r="33808" spans="1:1" ht="18" customHeight="1" x14ac:dyDescent="0.25">
      <c r="A33808" s="59" t="str">
        <f t="shared" si="528"/>
        <v/>
      </c>
    </row>
    <row r="33809" spans="1:1" ht="18" customHeight="1" x14ac:dyDescent="0.25">
      <c r="A33809" s="59" t="str">
        <f t="shared" si="528"/>
        <v/>
      </c>
    </row>
    <row r="33810" spans="1:1" ht="18" customHeight="1" x14ac:dyDescent="0.25">
      <c r="A33810" s="59" t="str">
        <f t="shared" si="528"/>
        <v/>
      </c>
    </row>
    <row r="33811" spans="1:1" ht="18" customHeight="1" x14ac:dyDescent="0.25">
      <c r="A33811" s="59" t="str">
        <f t="shared" si="528"/>
        <v/>
      </c>
    </row>
    <row r="33812" spans="1:1" ht="18" customHeight="1" x14ac:dyDescent="0.25">
      <c r="A33812" s="59" t="str">
        <f t="shared" si="528"/>
        <v/>
      </c>
    </row>
    <row r="33813" spans="1:1" ht="18" customHeight="1" x14ac:dyDescent="0.25">
      <c r="A33813" s="59" t="str">
        <f t="shared" si="528"/>
        <v/>
      </c>
    </row>
    <row r="33814" spans="1:1" ht="18" customHeight="1" x14ac:dyDescent="0.25">
      <c r="A33814" s="59" t="str">
        <f t="shared" si="528"/>
        <v/>
      </c>
    </row>
    <row r="33815" spans="1:1" ht="18" customHeight="1" x14ac:dyDescent="0.25">
      <c r="A33815" s="59" t="str">
        <f t="shared" si="528"/>
        <v/>
      </c>
    </row>
    <row r="33816" spans="1:1" ht="18" customHeight="1" x14ac:dyDescent="0.25">
      <c r="A33816" s="59" t="str">
        <f t="shared" si="528"/>
        <v/>
      </c>
    </row>
    <row r="33817" spans="1:1" ht="18" customHeight="1" x14ac:dyDescent="0.25">
      <c r="A33817" s="59" t="str">
        <f t="shared" si="528"/>
        <v/>
      </c>
    </row>
    <row r="33818" spans="1:1" ht="18" customHeight="1" x14ac:dyDescent="0.25">
      <c r="A33818" s="59" t="str">
        <f t="shared" si="528"/>
        <v/>
      </c>
    </row>
    <row r="33819" spans="1:1" ht="18" customHeight="1" x14ac:dyDescent="0.25">
      <c r="A33819" s="59" t="str">
        <f t="shared" si="528"/>
        <v/>
      </c>
    </row>
    <row r="33820" spans="1:1" ht="18" customHeight="1" x14ac:dyDescent="0.25">
      <c r="A33820" s="59" t="str">
        <f t="shared" si="528"/>
        <v/>
      </c>
    </row>
    <row r="33821" spans="1:1" ht="18" customHeight="1" x14ac:dyDescent="0.25">
      <c r="A33821" s="59" t="str">
        <f t="shared" si="528"/>
        <v/>
      </c>
    </row>
    <row r="33822" spans="1:1" ht="18" customHeight="1" x14ac:dyDescent="0.25">
      <c r="A33822" s="59" t="str">
        <f t="shared" si="528"/>
        <v/>
      </c>
    </row>
    <row r="33823" spans="1:1" ht="18" customHeight="1" x14ac:dyDescent="0.25">
      <c r="A33823" s="59" t="str">
        <f t="shared" si="528"/>
        <v/>
      </c>
    </row>
    <row r="33824" spans="1:1" ht="18" customHeight="1" x14ac:dyDescent="0.25">
      <c r="A33824" s="59" t="str">
        <f t="shared" si="528"/>
        <v/>
      </c>
    </row>
    <row r="33825" spans="1:1" ht="18" customHeight="1" x14ac:dyDescent="0.25">
      <c r="A33825" s="59" t="str">
        <f t="shared" si="528"/>
        <v/>
      </c>
    </row>
    <row r="33826" spans="1:1" ht="18" customHeight="1" x14ac:dyDescent="0.25">
      <c r="A33826" s="59" t="str">
        <f t="shared" si="528"/>
        <v/>
      </c>
    </row>
    <row r="33827" spans="1:1" ht="18" customHeight="1" x14ac:dyDescent="0.25">
      <c r="A33827" s="59" t="str">
        <f t="shared" si="528"/>
        <v/>
      </c>
    </row>
    <row r="33828" spans="1:1" ht="18" customHeight="1" x14ac:dyDescent="0.25">
      <c r="A33828" s="59" t="str">
        <f t="shared" si="528"/>
        <v/>
      </c>
    </row>
    <row r="33829" spans="1:1" ht="18" customHeight="1" x14ac:dyDescent="0.25">
      <c r="A33829" s="59" t="str">
        <f t="shared" si="528"/>
        <v/>
      </c>
    </row>
    <row r="33830" spans="1:1" ht="18" customHeight="1" x14ac:dyDescent="0.25">
      <c r="A33830" s="59" t="str">
        <f t="shared" si="528"/>
        <v/>
      </c>
    </row>
    <row r="33831" spans="1:1" ht="18" customHeight="1" x14ac:dyDescent="0.25">
      <c r="A33831" s="59" t="str">
        <f t="shared" si="528"/>
        <v/>
      </c>
    </row>
    <row r="33832" spans="1:1" ht="18" customHeight="1" x14ac:dyDescent="0.25">
      <c r="A33832" s="59" t="str">
        <f t="shared" si="528"/>
        <v/>
      </c>
    </row>
    <row r="33833" spans="1:1" ht="18" customHeight="1" x14ac:dyDescent="0.25">
      <c r="A33833" s="59" t="str">
        <f t="shared" si="528"/>
        <v/>
      </c>
    </row>
    <row r="33834" spans="1:1" ht="18" customHeight="1" x14ac:dyDescent="0.25">
      <c r="A33834" s="59" t="str">
        <f t="shared" si="528"/>
        <v/>
      </c>
    </row>
    <row r="33835" spans="1:1" ht="18" customHeight="1" x14ac:dyDescent="0.25">
      <c r="A33835" s="59" t="str">
        <f t="shared" si="528"/>
        <v/>
      </c>
    </row>
    <row r="33836" spans="1:1" ht="18" customHeight="1" x14ac:dyDescent="0.25">
      <c r="A33836" s="59" t="str">
        <f t="shared" si="528"/>
        <v/>
      </c>
    </row>
    <row r="33837" spans="1:1" ht="18" customHeight="1" x14ac:dyDescent="0.25">
      <c r="A33837" s="59" t="str">
        <f t="shared" si="528"/>
        <v/>
      </c>
    </row>
    <row r="33838" spans="1:1" ht="18" customHeight="1" x14ac:dyDescent="0.25">
      <c r="A33838" s="59" t="str">
        <f t="shared" ref="A33838:A33901" si="529">IF(B33838&lt;&gt;"",DATE(2020,INT((ROW(A33836)-1)/78)+1,1),"")</f>
        <v/>
      </c>
    </row>
    <row r="33839" spans="1:1" ht="18" customHeight="1" x14ac:dyDescent="0.25">
      <c r="A33839" s="59" t="str">
        <f t="shared" si="529"/>
        <v/>
      </c>
    </row>
    <row r="33840" spans="1:1" ht="18" customHeight="1" x14ac:dyDescent="0.25">
      <c r="A33840" s="59" t="str">
        <f t="shared" si="529"/>
        <v/>
      </c>
    </row>
    <row r="33841" spans="1:1" ht="18" customHeight="1" x14ac:dyDescent="0.25">
      <c r="A33841" s="59" t="str">
        <f t="shared" si="529"/>
        <v/>
      </c>
    </row>
    <row r="33842" spans="1:1" ht="18" customHeight="1" x14ac:dyDescent="0.25">
      <c r="A33842" s="59" t="str">
        <f t="shared" si="529"/>
        <v/>
      </c>
    </row>
    <row r="33843" spans="1:1" ht="18" customHeight="1" x14ac:dyDescent="0.25">
      <c r="A33843" s="59" t="str">
        <f t="shared" si="529"/>
        <v/>
      </c>
    </row>
    <row r="33844" spans="1:1" ht="18" customHeight="1" x14ac:dyDescent="0.25">
      <c r="A33844" s="59" t="str">
        <f t="shared" si="529"/>
        <v/>
      </c>
    </row>
    <row r="33845" spans="1:1" ht="18" customHeight="1" x14ac:dyDescent="0.25">
      <c r="A33845" s="59" t="str">
        <f t="shared" si="529"/>
        <v/>
      </c>
    </row>
    <row r="33846" spans="1:1" ht="18" customHeight="1" x14ac:dyDescent="0.25">
      <c r="A33846" s="59" t="str">
        <f t="shared" si="529"/>
        <v/>
      </c>
    </row>
    <row r="33847" spans="1:1" ht="18" customHeight="1" x14ac:dyDescent="0.25">
      <c r="A33847" s="59" t="str">
        <f t="shared" si="529"/>
        <v/>
      </c>
    </row>
    <row r="33848" spans="1:1" ht="18" customHeight="1" x14ac:dyDescent="0.25">
      <c r="A33848" s="59" t="str">
        <f t="shared" si="529"/>
        <v/>
      </c>
    </row>
    <row r="33849" spans="1:1" ht="18" customHeight="1" x14ac:dyDescent="0.25">
      <c r="A33849" s="59" t="str">
        <f t="shared" si="529"/>
        <v/>
      </c>
    </row>
    <row r="33850" spans="1:1" ht="18" customHeight="1" x14ac:dyDescent="0.25">
      <c r="A33850" s="59" t="str">
        <f t="shared" si="529"/>
        <v/>
      </c>
    </row>
    <row r="33851" spans="1:1" ht="18" customHeight="1" x14ac:dyDescent="0.25">
      <c r="A33851" s="59" t="str">
        <f t="shared" si="529"/>
        <v/>
      </c>
    </row>
    <row r="33852" spans="1:1" ht="18" customHeight="1" x14ac:dyDescent="0.25">
      <c r="A33852" s="59" t="str">
        <f t="shared" si="529"/>
        <v/>
      </c>
    </row>
    <row r="33853" spans="1:1" ht="18" customHeight="1" x14ac:dyDescent="0.25">
      <c r="A33853" s="59" t="str">
        <f t="shared" si="529"/>
        <v/>
      </c>
    </row>
    <row r="33854" spans="1:1" ht="18" customHeight="1" x14ac:dyDescent="0.25">
      <c r="A33854" s="59" t="str">
        <f t="shared" si="529"/>
        <v/>
      </c>
    </row>
    <row r="33855" spans="1:1" ht="18" customHeight="1" x14ac:dyDescent="0.25">
      <c r="A33855" s="59" t="str">
        <f t="shared" si="529"/>
        <v/>
      </c>
    </row>
    <row r="33856" spans="1:1" ht="18" customHeight="1" x14ac:dyDescent="0.25">
      <c r="A33856" s="59" t="str">
        <f t="shared" si="529"/>
        <v/>
      </c>
    </row>
    <row r="33857" spans="1:1" ht="18" customHeight="1" x14ac:dyDescent="0.25">
      <c r="A33857" s="59" t="str">
        <f t="shared" si="529"/>
        <v/>
      </c>
    </row>
    <row r="33858" spans="1:1" ht="18" customHeight="1" x14ac:dyDescent="0.25">
      <c r="A33858" s="59" t="str">
        <f t="shared" si="529"/>
        <v/>
      </c>
    </row>
    <row r="33859" spans="1:1" ht="18" customHeight="1" x14ac:dyDescent="0.25">
      <c r="A33859" s="59" t="str">
        <f t="shared" si="529"/>
        <v/>
      </c>
    </row>
    <row r="33860" spans="1:1" ht="18" customHeight="1" x14ac:dyDescent="0.25">
      <c r="A33860" s="59" t="str">
        <f t="shared" si="529"/>
        <v/>
      </c>
    </row>
    <row r="33861" spans="1:1" ht="18" customHeight="1" x14ac:dyDescent="0.25">
      <c r="A33861" s="59" t="str">
        <f t="shared" si="529"/>
        <v/>
      </c>
    </row>
    <row r="33862" spans="1:1" ht="18" customHeight="1" x14ac:dyDescent="0.25">
      <c r="A33862" s="59" t="str">
        <f t="shared" si="529"/>
        <v/>
      </c>
    </row>
    <row r="33863" spans="1:1" ht="18" customHeight="1" x14ac:dyDescent="0.25">
      <c r="A33863" s="59" t="str">
        <f t="shared" si="529"/>
        <v/>
      </c>
    </row>
    <row r="33864" spans="1:1" ht="18" customHeight="1" x14ac:dyDescent="0.25">
      <c r="A33864" s="59" t="str">
        <f t="shared" si="529"/>
        <v/>
      </c>
    </row>
    <row r="33865" spans="1:1" ht="18" customHeight="1" x14ac:dyDescent="0.25">
      <c r="A33865" s="59" t="str">
        <f t="shared" si="529"/>
        <v/>
      </c>
    </row>
    <row r="33866" spans="1:1" ht="18" customHeight="1" x14ac:dyDescent="0.25">
      <c r="A33866" s="59" t="str">
        <f t="shared" si="529"/>
        <v/>
      </c>
    </row>
    <row r="33867" spans="1:1" ht="18" customHeight="1" x14ac:dyDescent="0.25">
      <c r="A33867" s="59" t="str">
        <f t="shared" si="529"/>
        <v/>
      </c>
    </row>
    <row r="33868" spans="1:1" ht="18" customHeight="1" x14ac:dyDescent="0.25">
      <c r="A33868" s="59" t="str">
        <f t="shared" si="529"/>
        <v/>
      </c>
    </row>
    <row r="33869" spans="1:1" ht="18" customHeight="1" x14ac:dyDescent="0.25">
      <c r="A33869" s="59" t="str">
        <f t="shared" si="529"/>
        <v/>
      </c>
    </row>
    <row r="33870" spans="1:1" ht="18" customHeight="1" x14ac:dyDescent="0.25">
      <c r="A33870" s="59" t="str">
        <f t="shared" si="529"/>
        <v/>
      </c>
    </row>
    <row r="33871" spans="1:1" ht="18" customHeight="1" x14ac:dyDescent="0.25">
      <c r="A33871" s="59" t="str">
        <f t="shared" si="529"/>
        <v/>
      </c>
    </row>
    <row r="33872" spans="1:1" ht="18" customHeight="1" x14ac:dyDescent="0.25">
      <c r="A33872" s="59" t="str">
        <f t="shared" si="529"/>
        <v/>
      </c>
    </row>
    <row r="33873" spans="1:1" ht="18" customHeight="1" x14ac:dyDescent="0.25">
      <c r="A33873" s="59" t="str">
        <f t="shared" si="529"/>
        <v/>
      </c>
    </row>
    <row r="33874" spans="1:1" ht="18" customHeight="1" x14ac:dyDescent="0.25">
      <c r="A33874" s="59" t="str">
        <f t="shared" si="529"/>
        <v/>
      </c>
    </row>
    <row r="33875" spans="1:1" ht="18" customHeight="1" x14ac:dyDescent="0.25">
      <c r="A33875" s="59" t="str">
        <f t="shared" si="529"/>
        <v/>
      </c>
    </row>
    <row r="33876" spans="1:1" ht="18" customHeight="1" x14ac:dyDescent="0.25">
      <c r="A33876" s="59" t="str">
        <f t="shared" si="529"/>
        <v/>
      </c>
    </row>
    <row r="33877" spans="1:1" ht="18" customHeight="1" x14ac:dyDescent="0.25">
      <c r="A33877" s="59" t="str">
        <f t="shared" si="529"/>
        <v/>
      </c>
    </row>
    <row r="33878" spans="1:1" ht="18" customHeight="1" x14ac:dyDescent="0.25">
      <c r="A33878" s="59" t="str">
        <f t="shared" si="529"/>
        <v/>
      </c>
    </row>
    <row r="33879" spans="1:1" ht="18" customHeight="1" x14ac:dyDescent="0.25">
      <c r="A33879" s="59" t="str">
        <f t="shared" si="529"/>
        <v/>
      </c>
    </row>
    <row r="33880" spans="1:1" ht="18" customHeight="1" x14ac:dyDescent="0.25">
      <c r="A33880" s="59" t="str">
        <f t="shared" si="529"/>
        <v/>
      </c>
    </row>
    <row r="33881" spans="1:1" ht="18" customHeight="1" x14ac:dyDescent="0.25">
      <c r="A33881" s="59" t="str">
        <f t="shared" si="529"/>
        <v/>
      </c>
    </row>
    <row r="33882" spans="1:1" ht="18" customHeight="1" x14ac:dyDescent="0.25">
      <c r="A33882" s="59" t="str">
        <f t="shared" si="529"/>
        <v/>
      </c>
    </row>
    <row r="33883" spans="1:1" ht="18" customHeight="1" x14ac:dyDescent="0.25">
      <c r="A33883" s="59" t="str">
        <f t="shared" si="529"/>
        <v/>
      </c>
    </row>
    <row r="33884" spans="1:1" ht="18" customHeight="1" x14ac:dyDescent="0.25">
      <c r="A33884" s="59" t="str">
        <f t="shared" si="529"/>
        <v/>
      </c>
    </row>
    <row r="33885" spans="1:1" ht="18" customHeight="1" x14ac:dyDescent="0.25">
      <c r="A33885" s="59" t="str">
        <f t="shared" si="529"/>
        <v/>
      </c>
    </row>
    <row r="33886" spans="1:1" ht="18" customHeight="1" x14ac:dyDescent="0.25">
      <c r="A33886" s="59" t="str">
        <f t="shared" si="529"/>
        <v/>
      </c>
    </row>
    <row r="33887" spans="1:1" ht="18" customHeight="1" x14ac:dyDescent="0.25">
      <c r="A33887" s="59" t="str">
        <f t="shared" si="529"/>
        <v/>
      </c>
    </row>
    <row r="33888" spans="1:1" ht="18" customHeight="1" x14ac:dyDescent="0.25">
      <c r="A33888" s="59" t="str">
        <f t="shared" si="529"/>
        <v/>
      </c>
    </row>
    <row r="33889" spans="1:1" ht="18" customHeight="1" x14ac:dyDescent="0.25">
      <c r="A33889" s="59" t="str">
        <f t="shared" si="529"/>
        <v/>
      </c>
    </row>
    <row r="33890" spans="1:1" ht="18" customHeight="1" x14ac:dyDescent="0.25">
      <c r="A33890" s="59" t="str">
        <f t="shared" si="529"/>
        <v/>
      </c>
    </row>
    <row r="33891" spans="1:1" ht="18" customHeight="1" x14ac:dyDescent="0.25">
      <c r="A33891" s="59" t="str">
        <f t="shared" si="529"/>
        <v/>
      </c>
    </row>
    <row r="33892" spans="1:1" ht="18" customHeight="1" x14ac:dyDescent="0.25">
      <c r="A33892" s="59" t="str">
        <f t="shared" si="529"/>
        <v/>
      </c>
    </row>
    <row r="33893" spans="1:1" ht="18" customHeight="1" x14ac:dyDescent="0.25">
      <c r="A33893" s="59" t="str">
        <f t="shared" si="529"/>
        <v/>
      </c>
    </row>
    <row r="33894" spans="1:1" ht="18" customHeight="1" x14ac:dyDescent="0.25">
      <c r="A33894" s="59" t="str">
        <f t="shared" si="529"/>
        <v/>
      </c>
    </row>
    <row r="33895" spans="1:1" ht="18" customHeight="1" x14ac:dyDescent="0.25">
      <c r="A33895" s="59" t="str">
        <f t="shared" si="529"/>
        <v/>
      </c>
    </row>
    <row r="33896" spans="1:1" ht="18" customHeight="1" x14ac:dyDescent="0.25">
      <c r="A33896" s="59" t="str">
        <f t="shared" si="529"/>
        <v/>
      </c>
    </row>
    <row r="33897" spans="1:1" ht="18" customHeight="1" x14ac:dyDescent="0.25">
      <c r="A33897" s="59" t="str">
        <f t="shared" si="529"/>
        <v/>
      </c>
    </row>
    <row r="33898" spans="1:1" ht="18" customHeight="1" x14ac:dyDescent="0.25">
      <c r="A33898" s="59" t="str">
        <f t="shared" si="529"/>
        <v/>
      </c>
    </row>
    <row r="33899" spans="1:1" ht="18" customHeight="1" x14ac:dyDescent="0.25">
      <c r="A33899" s="59" t="str">
        <f t="shared" si="529"/>
        <v/>
      </c>
    </row>
    <row r="33900" spans="1:1" ht="18" customHeight="1" x14ac:dyDescent="0.25">
      <c r="A33900" s="59" t="str">
        <f t="shared" si="529"/>
        <v/>
      </c>
    </row>
    <row r="33901" spans="1:1" ht="18" customHeight="1" x14ac:dyDescent="0.25">
      <c r="A33901" s="59" t="str">
        <f t="shared" si="529"/>
        <v/>
      </c>
    </row>
    <row r="33902" spans="1:1" ht="18" customHeight="1" x14ac:dyDescent="0.25">
      <c r="A33902" s="59" t="str">
        <f t="shared" ref="A33902:A33965" si="530">IF(B33902&lt;&gt;"",DATE(2020,INT((ROW(A33900)-1)/78)+1,1),"")</f>
        <v/>
      </c>
    </row>
    <row r="33903" spans="1:1" ht="18" customHeight="1" x14ac:dyDescent="0.25">
      <c r="A33903" s="59" t="str">
        <f t="shared" si="530"/>
        <v/>
      </c>
    </row>
    <row r="33904" spans="1:1" ht="18" customHeight="1" x14ac:dyDescent="0.25">
      <c r="A33904" s="59" t="str">
        <f t="shared" si="530"/>
        <v/>
      </c>
    </row>
    <row r="33905" spans="1:1" ht="18" customHeight="1" x14ac:dyDescent="0.25">
      <c r="A33905" s="59" t="str">
        <f t="shared" si="530"/>
        <v/>
      </c>
    </row>
    <row r="33906" spans="1:1" ht="18" customHeight="1" x14ac:dyDescent="0.25">
      <c r="A33906" s="59" t="str">
        <f t="shared" si="530"/>
        <v/>
      </c>
    </row>
    <row r="33907" spans="1:1" ht="18" customHeight="1" x14ac:dyDescent="0.25">
      <c r="A33907" s="59" t="str">
        <f t="shared" si="530"/>
        <v/>
      </c>
    </row>
    <row r="33908" spans="1:1" ht="18" customHeight="1" x14ac:dyDescent="0.25">
      <c r="A33908" s="59" t="str">
        <f t="shared" si="530"/>
        <v/>
      </c>
    </row>
    <row r="33909" spans="1:1" ht="18" customHeight="1" x14ac:dyDescent="0.25">
      <c r="A33909" s="59" t="str">
        <f t="shared" si="530"/>
        <v/>
      </c>
    </row>
    <row r="33910" spans="1:1" ht="18" customHeight="1" x14ac:dyDescent="0.25">
      <c r="A33910" s="59" t="str">
        <f t="shared" si="530"/>
        <v/>
      </c>
    </row>
    <row r="33911" spans="1:1" ht="18" customHeight="1" x14ac:dyDescent="0.25">
      <c r="A33911" s="59" t="str">
        <f t="shared" si="530"/>
        <v/>
      </c>
    </row>
    <row r="33912" spans="1:1" ht="18" customHeight="1" x14ac:dyDescent="0.25">
      <c r="A33912" s="59" t="str">
        <f t="shared" si="530"/>
        <v/>
      </c>
    </row>
    <row r="33913" spans="1:1" ht="18" customHeight="1" x14ac:dyDescent="0.25">
      <c r="A33913" s="59" t="str">
        <f t="shared" si="530"/>
        <v/>
      </c>
    </row>
    <row r="33914" spans="1:1" ht="18" customHeight="1" x14ac:dyDescent="0.25">
      <c r="A33914" s="59" t="str">
        <f t="shared" si="530"/>
        <v/>
      </c>
    </row>
    <row r="33915" spans="1:1" ht="18" customHeight="1" x14ac:dyDescent="0.25">
      <c r="A33915" s="59" t="str">
        <f t="shared" si="530"/>
        <v/>
      </c>
    </row>
    <row r="33916" spans="1:1" ht="18" customHeight="1" x14ac:dyDescent="0.25">
      <c r="A33916" s="59" t="str">
        <f t="shared" si="530"/>
        <v/>
      </c>
    </row>
    <row r="33917" spans="1:1" ht="18" customHeight="1" x14ac:dyDescent="0.25">
      <c r="A33917" s="59" t="str">
        <f t="shared" si="530"/>
        <v/>
      </c>
    </row>
    <row r="33918" spans="1:1" ht="18" customHeight="1" x14ac:dyDescent="0.25">
      <c r="A33918" s="59" t="str">
        <f t="shared" si="530"/>
        <v/>
      </c>
    </row>
    <row r="33919" spans="1:1" ht="18" customHeight="1" x14ac:dyDescent="0.25">
      <c r="A33919" s="59" t="str">
        <f t="shared" si="530"/>
        <v/>
      </c>
    </row>
    <row r="33920" spans="1:1" ht="18" customHeight="1" x14ac:dyDescent="0.25">
      <c r="A33920" s="59" t="str">
        <f t="shared" si="530"/>
        <v/>
      </c>
    </row>
    <row r="33921" spans="1:1" ht="18" customHeight="1" x14ac:dyDescent="0.25">
      <c r="A33921" s="59" t="str">
        <f t="shared" si="530"/>
        <v/>
      </c>
    </row>
    <row r="33922" spans="1:1" ht="18" customHeight="1" x14ac:dyDescent="0.25">
      <c r="A33922" s="59" t="str">
        <f t="shared" si="530"/>
        <v/>
      </c>
    </row>
    <row r="33923" spans="1:1" ht="18" customHeight="1" x14ac:dyDescent="0.25">
      <c r="A33923" s="59" t="str">
        <f t="shared" si="530"/>
        <v/>
      </c>
    </row>
    <row r="33924" spans="1:1" ht="18" customHeight="1" x14ac:dyDescent="0.25">
      <c r="A33924" s="59" t="str">
        <f t="shared" si="530"/>
        <v/>
      </c>
    </row>
    <row r="33925" spans="1:1" ht="18" customHeight="1" x14ac:dyDescent="0.25">
      <c r="A33925" s="59" t="str">
        <f t="shared" si="530"/>
        <v/>
      </c>
    </row>
    <row r="33926" spans="1:1" ht="18" customHeight="1" x14ac:dyDescent="0.25">
      <c r="A33926" s="59" t="str">
        <f t="shared" si="530"/>
        <v/>
      </c>
    </row>
    <row r="33927" spans="1:1" ht="18" customHeight="1" x14ac:dyDescent="0.25">
      <c r="A33927" s="59" t="str">
        <f t="shared" si="530"/>
        <v/>
      </c>
    </row>
    <row r="33928" spans="1:1" ht="18" customHeight="1" x14ac:dyDescent="0.25">
      <c r="A33928" s="59" t="str">
        <f t="shared" si="530"/>
        <v/>
      </c>
    </row>
    <row r="33929" spans="1:1" ht="18" customHeight="1" x14ac:dyDescent="0.25">
      <c r="A33929" s="59" t="str">
        <f t="shared" si="530"/>
        <v/>
      </c>
    </row>
    <row r="33930" spans="1:1" ht="18" customHeight="1" x14ac:dyDescent="0.25">
      <c r="A33930" s="59" t="str">
        <f t="shared" si="530"/>
        <v/>
      </c>
    </row>
    <row r="33931" spans="1:1" ht="18" customHeight="1" x14ac:dyDescent="0.25">
      <c r="A33931" s="59" t="str">
        <f t="shared" si="530"/>
        <v/>
      </c>
    </row>
    <row r="33932" spans="1:1" ht="18" customHeight="1" x14ac:dyDescent="0.25">
      <c r="A33932" s="59" t="str">
        <f t="shared" si="530"/>
        <v/>
      </c>
    </row>
    <row r="33933" spans="1:1" ht="18" customHeight="1" x14ac:dyDescent="0.25">
      <c r="A33933" s="59" t="str">
        <f t="shared" si="530"/>
        <v/>
      </c>
    </row>
    <row r="33934" spans="1:1" ht="18" customHeight="1" x14ac:dyDescent="0.25">
      <c r="A33934" s="59" t="str">
        <f t="shared" si="530"/>
        <v/>
      </c>
    </row>
    <row r="33935" spans="1:1" ht="18" customHeight="1" x14ac:dyDescent="0.25">
      <c r="A33935" s="59" t="str">
        <f t="shared" si="530"/>
        <v/>
      </c>
    </row>
    <row r="33936" spans="1:1" ht="18" customHeight="1" x14ac:dyDescent="0.25">
      <c r="A33936" s="59" t="str">
        <f t="shared" si="530"/>
        <v/>
      </c>
    </row>
    <row r="33937" spans="1:1" ht="18" customHeight="1" x14ac:dyDescent="0.25">
      <c r="A33937" s="59" t="str">
        <f t="shared" si="530"/>
        <v/>
      </c>
    </row>
    <row r="33938" spans="1:1" ht="18" customHeight="1" x14ac:dyDescent="0.25">
      <c r="A33938" s="59" t="str">
        <f t="shared" si="530"/>
        <v/>
      </c>
    </row>
    <row r="33939" spans="1:1" ht="18" customHeight="1" x14ac:dyDescent="0.25">
      <c r="A33939" s="59" t="str">
        <f t="shared" si="530"/>
        <v/>
      </c>
    </row>
    <row r="33940" spans="1:1" ht="18" customHeight="1" x14ac:dyDescent="0.25">
      <c r="A33940" s="59" t="str">
        <f t="shared" si="530"/>
        <v/>
      </c>
    </row>
    <row r="33941" spans="1:1" ht="18" customHeight="1" x14ac:dyDescent="0.25">
      <c r="A33941" s="59" t="str">
        <f t="shared" si="530"/>
        <v/>
      </c>
    </row>
    <row r="33942" spans="1:1" ht="18" customHeight="1" x14ac:dyDescent="0.25">
      <c r="A33942" s="59" t="str">
        <f t="shared" si="530"/>
        <v/>
      </c>
    </row>
    <row r="33943" spans="1:1" ht="18" customHeight="1" x14ac:dyDescent="0.25">
      <c r="A33943" s="59" t="str">
        <f t="shared" si="530"/>
        <v/>
      </c>
    </row>
    <row r="33944" spans="1:1" ht="18" customHeight="1" x14ac:dyDescent="0.25">
      <c r="A33944" s="59" t="str">
        <f t="shared" si="530"/>
        <v/>
      </c>
    </row>
    <row r="33945" spans="1:1" ht="18" customHeight="1" x14ac:dyDescent="0.25">
      <c r="A33945" s="59" t="str">
        <f t="shared" si="530"/>
        <v/>
      </c>
    </row>
    <row r="33946" spans="1:1" ht="18" customHeight="1" x14ac:dyDescent="0.25">
      <c r="A33946" s="59" t="str">
        <f t="shared" si="530"/>
        <v/>
      </c>
    </row>
    <row r="33947" spans="1:1" ht="18" customHeight="1" x14ac:dyDescent="0.25">
      <c r="A33947" s="59" t="str">
        <f t="shared" si="530"/>
        <v/>
      </c>
    </row>
    <row r="33948" spans="1:1" ht="18" customHeight="1" x14ac:dyDescent="0.25">
      <c r="A33948" s="59" t="str">
        <f t="shared" si="530"/>
        <v/>
      </c>
    </row>
    <row r="33949" spans="1:1" ht="18" customHeight="1" x14ac:dyDescent="0.25">
      <c r="A33949" s="59" t="str">
        <f t="shared" si="530"/>
        <v/>
      </c>
    </row>
    <row r="33950" spans="1:1" ht="18" customHeight="1" x14ac:dyDescent="0.25">
      <c r="A33950" s="59" t="str">
        <f t="shared" si="530"/>
        <v/>
      </c>
    </row>
    <row r="33951" spans="1:1" ht="18" customHeight="1" x14ac:dyDescent="0.25">
      <c r="A33951" s="59" t="str">
        <f t="shared" si="530"/>
        <v/>
      </c>
    </row>
    <row r="33952" spans="1:1" ht="18" customHeight="1" x14ac:dyDescent="0.25">
      <c r="A33952" s="59" t="str">
        <f t="shared" si="530"/>
        <v/>
      </c>
    </row>
    <row r="33953" spans="1:1" ht="18" customHeight="1" x14ac:dyDescent="0.25">
      <c r="A33953" s="59" t="str">
        <f t="shared" si="530"/>
        <v/>
      </c>
    </row>
    <row r="33954" spans="1:1" ht="18" customHeight="1" x14ac:dyDescent="0.25">
      <c r="A33954" s="59" t="str">
        <f t="shared" si="530"/>
        <v/>
      </c>
    </row>
    <row r="33955" spans="1:1" ht="18" customHeight="1" x14ac:dyDescent="0.25">
      <c r="A33955" s="59" t="str">
        <f t="shared" si="530"/>
        <v/>
      </c>
    </row>
    <row r="33956" spans="1:1" ht="18" customHeight="1" x14ac:dyDescent="0.25">
      <c r="A33956" s="59" t="str">
        <f t="shared" si="530"/>
        <v/>
      </c>
    </row>
    <row r="33957" spans="1:1" ht="18" customHeight="1" x14ac:dyDescent="0.25">
      <c r="A33957" s="59" t="str">
        <f t="shared" si="530"/>
        <v/>
      </c>
    </row>
    <row r="33958" spans="1:1" ht="18" customHeight="1" x14ac:dyDescent="0.25">
      <c r="A33958" s="59" t="str">
        <f t="shared" si="530"/>
        <v/>
      </c>
    </row>
    <row r="33959" spans="1:1" ht="18" customHeight="1" x14ac:dyDescent="0.25">
      <c r="A33959" s="59" t="str">
        <f t="shared" si="530"/>
        <v/>
      </c>
    </row>
    <row r="33960" spans="1:1" ht="18" customHeight="1" x14ac:dyDescent="0.25">
      <c r="A33960" s="59" t="str">
        <f t="shared" si="530"/>
        <v/>
      </c>
    </row>
    <row r="33961" spans="1:1" ht="18" customHeight="1" x14ac:dyDescent="0.25">
      <c r="A33961" s="59" t="str">
        <f t="shared" si="530"/>
        <v/>
      </c>
    </row>
    <row r="33962" spans="1:1" ht="18" customHeight="1" x14ac:dyDescent="0.25">
      <c r="A33962" s="59" t="str">
        <f t="shared" si="530"/>
        <v/>
      </c>
    </row>
    <row r="33963" spans="1:1" ht="18" customHeight="1" x14ac:dyDescent="0.25">
      <c r="A33963" s="59" t="str">
        <f t="shared" si="530"/>
        <v/>
      </c>
    </row>
    <row r="33964" spans="1:1" ht="18" customHeight="1" x14ac:dyDescent="0.25">
      <c r="A33964" s="59" t="str">
        <f t="shared" si="530"/>
        <v/>
      </c>
    </row>
    <row r="33965" spans="1:1" ht="18" customHeight="1" x14ac:dyDescent="0.25">
      <c r="A33965" s="59" t="str">
        <f t="shared" si="530"/>
        <v/>
      </c>
    </row>
    <row r="33966" spans="1:1" ht="18" customHeight="1" x14ac:dyDescent="0.25">
      <c r="A33966" s="59" t="str">
        <f t="shared" ref="A33966:A34029" si="531">IF(B33966&lt;&gt;"",DATE(2020,INT((ROW(A33964)-1)/78)+1,1),"")</f>
        <v/>
      </c>
    </row>
    <row r="33967" spans="1:1" ht="18" customHeight="1" x14ac:dyDescent="0.25">
      <c r="A33967" s="59" t="str">
        <f t="shared" si="531"/>
        <v/>
      </c>
    </row>
    <row r="33968" spans="1:1" ht="18" customHeight="1" x14ac:dyDescent="0.25">
      <c r="A33968" s="59" t="str">
        <f t="shared" si="531"/>
        <v/>
      </c>
    </row>
    <row r="33969" spans="1:1" ht="18" customHeight="1" x14ac:dyDescent="0.25">
      <c r="A33969" s="59" t="str">
        <f t="shared" si="531"/>
        <v/>
      </c>
    </row>
    <row r="33970" spans="1:1" ht="18" customHeight="1" x14ac:dyDescent="0.25">
      <c r="A33970" s="59" t="str">
        <f t="shared" si="531"/>
        <v/>
      </c>
    </row>
    <row r="33971" spans="1:1" ht="18" customHeight="1" x14ac:dyDescent="0.25">
      <c r="A33971" s="59" t="str">
        <f t="shared" si="531"/>
        <v/>
      </c>
    </row>
    <row r="33972" spans="1:1" ht="18" customHeight="1" x14ac:dyDescent="0.25">
      <c r="A33972" s="59" t="str">
        <f t="shared" si="531"/>
        <v/>
      </c>
    </row>
    <row r="33973" spans="1:1" ht="18" customHeight="1" x14ac:dyDescent="0.25">
      <c r="A33973" s="59" t="str">
        <f t="shared" si="531"/>
        <v/>
      </c>
    </row>
    <row r="33974" spans="1:1" ht="18" customHeight="1" x14ac:dyDescent="0.25">
      <c r="A33974" s="59" t="str">
        <f t="shared" si="531"/>
        <v/>
      </c>
    </row>
    <row r="33975" spans="1:1" ht="18" customHeight="1" x14ac:dyDescent="0.25">
      <c r="A33975" s="59" t="str">
        <f t="shared" si="531"/>
        <v/>
      </c>
    </row>
    <row r="33976" spans="1:1" ht="18" customHeight="1" x14ac:dyDescent="0.25">
      <c r="A33976" s="59" t="str">
        <f t="shared" si="531"/>
        <v/>
      </c>
    </row>
    <row r="33977" spans="1:1" ht="18" customHeight="1" x14ac:dyDescent="0.25">
      <c r="A33977" s="59" t="str">
        <f t="shared" si="531"/>
        <v/>
      </c>
    </row>
    <row r="33978" spans="1:1" ht="18" customHeight="1" x14ac:dyDescent="0.25">
      <c r="A33978" s="59" t="str">
        <f t="shared" si="531"/>
        <v/>
      </c>
    </row>
    <row r="33979" spans="1:1" ht="18" customHeight="1" x14ac:dyDescent="0.25">
      <c r="A33979" s="59" t="str">
        <f t="shared" si="531"/>
        <v/>
      </c>
    </row>
    <row r="33980" spans="1:1" ht="18" customHeight="1" x14ac:dyDescent="0.25">
      <c r="A33980" s="59" t="str">
        <f t="shared" si="531"/>
        <v/>
      </c>
    </row>
    <row r="33981" spans="1:1" ht="18" customHeight="1" x14ac:dyDescent="0.25">
      <c r="A33981" s="59" t="str">
        <f t="shared" si="531"/>
        <v/>
      </c>
    </row>
    <row r="33982" spans="1:1" ht="18" customHeight="1" x14ac:dyDescent="0.25">
      <c r="A33982" s="59" t="str">
        <f t="shared" si="531"/>
        <v/>
      </c>
    </row>
    <row r="33983" spans="1:1" ht="18" customHeight="1" x14ac:dyDescent="0.25">
      <c r="A33983" s="59" t="str">
        <f t="shared" si="531"/>
        <v/>
      </c>
    </row>
    <row r="33984" spans="1:1" ht="18" customHeight="1" x14ac:dyDescent="0.25">
      <c r="A33984" s="59" t="str">
        <f t="shared" si="531"/>
        <v/>
      </c>
    </row>
    <row r="33985" spans="1:1" ht="18" customHeight="1" x14ac:dyDescent="0.25">
      <c r="A33985" s="59" t="str">
        <f t="shared" si="531"/>
        <v/>
      </c>
    </row>
    <row r="33986" spans="1:1" ht="18" customHeight="1" x14ac:dyDescent="0.25">
      <c r="A33986" s="59" t="str">
        <f t="shared" si="531"/>
        <v/>
      </c>
    </row>
    <row r="33987" spans="1:1" ht="18" customHeight="1" x14ac:dyDescent="0.25">
      <c r="A33987" s="59" t="str">
        <f t="shared" si="531"/>
        <v/>
      </c>
    </row>
    <row r="33988" spans="1:1" ht="18" customHeight="1" x14ac:dyDescent="0.25">
      <c r="A33988" s="59" t="str">
        <f t="shared" si="531"/>
        <v/>
      </c>
    </row>
    <row r="33989" spans="1:1" ht="18" customHeight="1" x14ac:dyDescent="0.25">
      <c r="A33989" s="59" t="str">
        <f t="shared" si="531"/>
        <v/>
      </c>
    </row>
    <row r="33990" spans="1:1" ht="18" customHeight="1" x14ac:dyDescent="0.25">
      <c r="A33990" s="59" t="str">
        <f t="shared" si="531"/>
        <v/>
      </c>
    </row>
    <row r="33991" spans="1:1" ht="18" customHeight="1" x14ac:dyDescent="0.25">
      <c r="A33991" s="59" t="str">
        <f t="shared" si="531"/>
        <v/>
      </c>
    </row>
    <row r="33992" spans="1:1" ht="18" customHeight="1" x14ac:dyDescent="0.25">
      <c r="A33992" s="59" t="str">
        <f t="shared" si="531"/>
        <v/>
      </c>
    </row>
    <row r="33993" spans="1:1" ht="18" customHeight="1" x14ac:dyDescent="0.25">
      <c r="A33993" s="59" t="str">
        <f t="shared" si="531"/>
        <v/>
      </c>
    </row>
    <row r="33994" spans="1:1" ht="18" customHeight="1" x14ac:dyDescent="0.25">
      <c r="A33994" s="59" t="str">
        <f t="shared" si="531"/>
        <v/>
      </c>
    </row>
    <row r="33995" spans="1:1" ht="18" customHeight="1" x14ac:dyDescent="0.25">
      <c r="A33995" s="59" t="str">
        <f t="shared" si="531"/>
        <v/>
      </c>
    </row>
    <row r="33996" spans="1:1" ht="18" customHeight="1" x14ac:dyDescent="0.25">
      <c r="A33996" s="59" t="str">
        <f t="shared" si="531"/>
        <v/>
      </c>
    </row>
    <row r="33997" spans="1:1" ht="18" customHeight="1" x14ac:dyDescent="0.25">
      <c r="A33997" s="59" t="str">
        <f t="shared" si="531"/>
        <v/>
      </c>
    </row>
    <row r="33998" spans="1:1" ht="18" customHeight="1" x14ac:dyDescent="0.25">
      <c r="A33998" s="59" t="str">
        <f t="shared" si="531"/>
        <v/>
      </c>
    </row>
    <row r="33999" spans="1:1" ht="18" customHeight="1" x14ac:dyDescent="0.25">
      <c r="A33999" s="59" t="str">
        <f t="shared" si="531"/>
        <v/>
      </c>
    </row>
    <row r="34000" spans="1:1" ht="18" customHeight="1" x14ac:dyDescent="0.25">
      <c r="A34000" s="59" t="str">
        <f t="shared" si="531"/>
        <v/>
      </c>
    </row>
    <row r="34001" spans="1:1" ht="18" customHeight="1" x14ac:dyDescent="0.25">
      <c r="A34001" s="59" t="str">
        <f t="shared" si="531"/>
        <v/>
      </c>
    </row>
    <row r="34002" spans="1:1" ht="18" customHeight="1" x14ac:dyDescent="0.25">
      <c r="A34002" s="59" t="str">
        <f t="shared" si="531"/>
        <v/>
      </c>
    </row>
    <row r="34003" spans="1:1" ht="18" customHeight="1" x14ac:dyDescent="0.25">
      <c r="A34003" s="59" t="str">
        <f t="shared" si="531"/>
        <v/>
      </c>
    </row>
    <row r="34004" spans="1:1" ht="18" customHeight="1" x14ac:dyDescent="0.25">
      <c r="A34004" s="59" t="str">
        <f t="shared" si="531"/>
        <v/>
      </c>
    </row>
    <row r="34005" spans="1:1" ht="18" customHeight="1" x14ac:dyDescent="0.25">
      <c r="A34005" s="59" t="str">
        <f t="shared" si="531"/>
        <v/>
      </c>
    </row>
    <row r="34006" spans="1:1" ht="18" customHeight="1" x14ac:dyDescent="0.25">
      <c r="A34006" s="59" t="str">
        <f t="shared" si="531"/>
        <v/>
      </c>
    </row>
    <row r="34007" spans="1:1" ht="18" customHeight="1" x14ac:dyDescent="0.25">
      <c r="A34007" s="59" t="str">
        <f t="shared" si="531"/>
        <v/>
      </c>
    </row>
    <row r="34008" spans="1:1" ht="18" customHeight="1" x14ac:dyDescent="0.25">
      <c r="A34008" s="59" t="str">
        <f t="shared" si="531"/>
        <v/>
      </c>
    </row>
    <row r="34009" spans="1:1" ht="18" customHeight="1" x14ac:dyDescent="0.25">
      <c r="A34009" s="59" t="str">
        <f t="shared" si="531"/>
        <v/>
      </c>
    </row>
    <row r="34010" spans="1:1" ht="18" customHeight="1" x14ac:dyDescent="0.25">
      <c r="A34010" s="59" t="str">
        <f t="shared" si="531"/>
        <v/>
      </c>
    </row>
    <row r="34011" spans="1:1" ht="18" customHeight="1" x14ac:dyDescent="0.25">
      <c r="A34011" s="59" t="str">
        <f t="shared" si="531"/>
        <v/>
      </c>
    </row>
    <row r="34012" spans="1:1" ht="18" customHeight="1" x14ac:dyDescent="0.25">
      <c r="A34012" s="59" t="str">
        <f t="shared" si="531"/>
        <v/>
      </c>
    </row>
    <row r="34013" spans="1:1" ht="18" customHeight="1" x14ac:dyDescent="0.25">
      <c r="A34013" s="59" t="str">
        <f t="shared" si="531"/>
        <v/>
      </c>
    </row>
    <row r="34014" spans="1:1" ht="18" customHeight="1" x14ac:dyDescent="0.25">
      <c r="A34014" s="59" t="str">
        <f t="shared" si="531"/>
        <v/>
      </c>
    </row>
    <row r="34015" spans="1:1" ht="18" customHeight="1" x14ac:dyDescent="0.25">
      <c r="A34015" s="59" t="str">
        <f t="shared" si="531"/>
        <v/>
      </c>
    </row>
    <row r="34016" spans="1:1" ht="18" customHeight="1" x14ac:dyDescent="0.25">
      <c r="A34016" s="59" t="str">
        <f t="shared" si="531"/>
        <v/>
      </c>
    </row>
    <row r="34017" spans="1:1" ht="18" customHeight="1" x14ac:dyDescent="0.25">
      <c r="A34017" s="59" t="str">
        <f t="shared" si="531"/>
        <v/>
      </c>
    </row>
    <row r="34018" spans="1:1" ht="18" customHeight="1" x14ac:dyDescent="0.25">
      <c r="A34018" s="59" t="str">
        <f t="shared" si="531"/>
        <v/>
      </c>
    </row>
    <row r="34019" spans="1:1" ht="18" customHeight="1" x14ac:dyDescent="0.25">
      <c r="A34019" s="59" t="str">
        <f t="shared" si="531"/>
        <v/>
      </c>
    </row>
    <row r="34020" spans="1:1" ht="18" customHeight="1" x14ac:dyDescent="0.25">
      <c r="A34020" s="59" t="str">
        <f t="shared" si="531"/>
        <v/>
      </c>
    </row>
    <row r="34021" spans="1:1" ht="18" customHeight="1" x14ac:dyDescent="0.25">
      <c r="A34021" s="59" t="str">
        <f t="shared" si="531"/>
        <v/>
      </c>
    </row>
    <row r="34022" spans="1:1" ht="18" customHeight="1" x14ac:dyDescent="0.25">
      <c r="A34022" s="59" t="str">
        <f t="shared" si="531"/>
        <v/>
      </c>
    </row>
    <row r="34023" spans="1:1" ht="18" customHeight="1" x14ac:dyDescent="0.25">
      <c r="A34023" s="59" t="str">
        <f t="shared" si="531"/>
        <v/>
      </c>
    </row>
    <row r="34024" spans="1:1" ht="18" customHeight="1" x14ac:dyDescent="0.25">
      <c r="A34024" s="59" t="str">
        <f t="shared" si="531"/>
        <v/>
      </c>
    </row>
    <row r="34025" spans="1:1" ht="18" customHeight="1" x14ac:dyDescent="0.25">
      <c r="A34025" s="59" t="str">
        <f t="shared" si="531"/>
        <v/>
      </c>
    </row>
    <row r="34026" spans="1:1" ht="18" customHeight="1" x14ac:dyDescent="0.25">
      <c r="A34026" s="59" t="str">
        <f t="shared" si="531"/>
        <v/>
      </c>
    </row>
    <row r="34027" spans="1:1" ht="18" customHeight="1" x14ac:dyDescent="0.25">
      <c r="A34027" s="59" t="str">
        <f t="shared" si="531"/>
        <v/>
      </c>
    </row>
    <row r="34028" spans="1:1" ht="18" customHeight="1" x14ac:dyDescent="0.25">
      <c r="A34028" s="59" t="str">
        <f t="shared" si="531"/>
        <v/>
      </c>
    </row>
    <row r="34029" spans="1:1" ht="18" customHeight="1" x14ac:dyDescent="0.25">
      <c r="A34029" s="59" t="str">
        <f t="shared" si="531"/>
        <v/>
      </c>
    </row>
    <row r="34030" spans="1:1" ht="18" customHeight="1" x14ac:dyDescent="0.25">
      <c r="A34030" s="59" t="str">
        <f t="shared" ref="A34030:A34093" si="532">IF(B34030&lt;&gt;"",DATE(2020,INT((ROW(A34028)-1)/78)+1,1),"")</f>
        <v/>
      </c>
    </row>
    <row r="34031" spans="1:1" ht="18" customHeight="1" x14ac:dyDescent="0.25">
      <c r="A34031" s="59" t="str">
        <f t="shared" si="532"/>
        <v/>
      </c>
    </row>
    <row r="34032" spans="1:1" ht="18" customHeight="1" x14ac:dyDescent="0.25">
      <c r="A34032" s="59" t="str">
        <f t="shared" si="532"/>
        <v/>
      </c>
    </row>
    <row r="34033" spans="1:1" ht="18" customHeight="1" x14ac:dyDescent="0.25">
      <c r="A34033" s="59" t="str">
        <f t="shared" si="532"/>
        <v/>
      </c>
    </row>
    <row r="34034" spans="1:1" ht="18" customHeight="1" x14ac:dyDescent="0.25">
      <c r="A34034" s="59" t="str">
        <f t="shared" si="532"/>
        <v/>
      </c>
    </row>
    <row r="34035" spans="1:1" ht="18" customHeight="1" x14ac:dyDescent="0.25">
      <c r="A34035" s="59" t="str">
        <f t="shared" si="532"/>
        <v/>
      </c>
    </row>
    <row r="34036" spans="1:1" ht="18" customHeight="1" x14ac:dyDescent="0.25">
      <c r="A34036" s="59" t="str">
        <f t="shared" si="532"/>
        <v/>
      </c>
    </row>
    <row r="34037" spans="1:1" ht="18" customHeight="1" x14ac:dyDescent="0.25">
      <c r="A34037" s="59" t="str">
        <f t="shared" si="532"/>
        <v/>
      </c>
    </row>
    <row r="34038" spans="1:1" ht="18" customHeight="1" x14ac:dyDescent="0.25">
      <c r="A34038" s="59" t="str">
        <f t="shared" si="532"/>
        <v/>
      </c>
    </row>
    <row r="34039" spans="1:1" ht="18" customHeight="1" x14ac:dyDescent="0.25">
      <c r="A34039" s="59" t="str">
        <f t="shared" si="532"/>
        <v/>
      </c>
    </row>
    <row r="34040" spans="1:1" ht="18" customHeight="1" x14ac:dyDescent="0.25">
      <c r="A34040" s="59" t="str">
        <f t="shared" si="532"/>
        <v/>
      </c>
    </row>
    <row r="34041" spans="1:1" ht="18" customHeight="1" x14ac:dyDescent="0.25">
      <c r="A34041" s="59" t="str">
        <f t="shared" si="532"/>
        <v/>
      </c>
    </row>
    <row r="34042" spans="1:1" ht="18" customHeight="1" x14ac:dyDescent="0.25">
      <c r="A34042" s="59" t="str">
        <f t="shared" si="532"/>
        <v/>
      </c>
    </row>
    <row r="34043" spans="1:1" ht="18" customHeight="1" x14ac:dyDescent="0.25">
      <c r="A34043" s="59" t="str">
        <f t="shared" si="532"/>
        <v/>
      </c>
    </row>
    <row r="34044" spans="1:1" ht="18" customHeight="1" x14ac:dyDescent="0.25">
      <c r="A34044" s="59" t="str">
        <f t="shared" si="532"/>
        <v/>
      </c>
    </row>
    <row r="34045" spans="1:1" ht="18" customHeight="1" x14ac:dyDescent="0.25">
      <c r="A34045" s="59" t="str">
        <f t="shared" si="532"/>
        <v/>
      </c>
    </row>
    <row r="34046" spans="1:1" ht="18" customHeight="1" x14ac:dyDescent="0.25">
      <c r="A34046" s="59" t="str">
        <f t="shared" si="532"/>
        <v/>
      </c>
    </row>
    <row r="34047" spans="1:1" ht="18" customHeight="1" x14ac:dyDescent="0.25">
      <c r="A34047" s="59" t="str">
        <f t="shared" si="532"/>
        <v/>
      </c>
    </row>
    <row r="34048" spans="1:1" ht="18" customHeight="1" x14ac:dyDescent="0.25">
      <c r="A34048" s="59" t="str">
        <f t="shared" si="532"/>
        <v/>
      </c>
    </row>
    <row r="34049" spans="1:1" ht="18" customHeight="1" x14ac:dyDescent="0.25">
      <c r="A34049" s="59" t="str">
        <f t="shared" si="532"/>
        <v/>
      </c>
    </row>
    <row r="34050" spans="1:1" ht="18" customHeight="1" x14ac:dyDescent="0.25">
      <c r="A34050" s="59" t="str">
        <f t="shared" si="532"/>
        <v/>
      </c>
    </row>
    <row r="34051" spans="1:1" ht="18" customHeight="1" x14ac:dyDescent="0.25">
      <c r="A34051" s="59" t="str">
        <f t="shared" si="532"/>
        <v/>
      </c>
    </row>
    <row r="34052" spans="1:1" ht="18" customHeight="1" x14ac:dyDescent="0.25">
      <c r="A34052" s="59" t="str">
        <f t="shared" si="532"/>
        <v/>
      </c>
    </row>
    <row r="34053" spans="1:1" ht="18" customHeight="1" x14ac:dyDescent="0.25">
      <c r="A34053" s="59" t="str">
        <f t="shared" si="532"/>
        <v/>
      </c>
    </row>
    <row r="34054" spans="1:1" ht="18" customHeight="1" x14ac:dyDescent="0.25">
      <c r="A34054" s="59" t="str">
        <f t="shared" si="532"/>
        <v/>
      </c>
    </row>
    <row r="34055" spans="1:1" ht="18" customHeight="1" x14ac:dyDescent="0.25">
      <c r="A34055" s="59" t="str">
        <f t="shared" si="532"/>
        <v/>
      </c>
    </row>
    <row r="34056" spans="1:1" ht="18" customHeight="1" x14ac:dyDescent="0.25">
      <c r="A34056" s="59" t="str">
        <f t="shared" si="532"/>
        <v/>
      </c>
    </row>
    <row r="34057" spans="1:1" ht="18" customHeight="1" x14ac:dyDescent="0.25">
      <c r="A34057" s="59" t="str">
        <f t="shared" si="532"/>
        <v/>
      </c>
    </row>
    <row r="34058" spans="1:1" ht="18" customHeight="1" x14ac:dyDescent="0.25">
      <c r="A34058" s="59" t="str">
        <f t="shared" si="532"/>
        <v/>
      </c>
    </row>
    <row r="34059" spans="1:1" ht="18" customHeight="1" x14ac:dyDescent="0.25">
      <c r="A34059" s="59" t="str">
        <f t="shared" si="532"/>
        <v/>
      </c>
    </row>
    <row r="34060" spans="1:1" ht="18" customHeight="1" x14ac:dyDescent="0.25">
      <c r="A34060" s="59" t="str">
        <f t="shared" si="532"/>
        <v/>
      </c>
    </row>
    <row r="34061" spans="1:1" ht="18" customHeight="1" x14ac:dyDescent="0.25">
      <c r="A34061" s="59" t="str">
        <f t="shared" si="532"/>
        <v/>
      </c>
    </row>
    <row r="34062" spans="1:1" ht="18" customHeight="1" x14ac:dyDescent="0.25">
      <c r="A34062" s="59" t="str">
        <f t="shared" si="532"/>
        <v/>
      </c>
    </row>
    <row r="34063" spans="1:1" ht="18" customHeight="1" x14ac:dyDescent="0.25">
      <c r="A34063" s="59" t="str">
        <f t="shared" si="532"/>
        <v/>
      </c>
    </row>
    <row r="34064" spans="1:1" ht="18" customHeight="1" x14ac:dyDescent="0.25">
      <c r="A34064" s="59" t="str">
        <f t="shared" si="532"/>
        <v/>
      </c>
    </row>
    <row r="34065" spans="1:1" ht="18" customHeight="1" x14ac:dyDescent="0.25">
      <c r="A34065" s="59" t="str">
        <f t="shared" si="532"/>
        <v/>
      </c>
    </row>
    <row r="34066" spans="1:1" ht="18" customHeight="1" x14ac:dyDescent="0.25">
      <c r="A34066" s="59" t="str">
        <f t="shared" si="532"/>
        <v/>
      </c>
    </row>
    <row r="34067" spans="1:1" ht="18" customHeight="1" x14ac:dyDescent="0.25">
      <c r="A34067" s="59" t="str">
        <f t="shared" si="532"/>
        <v/>
      </c>
    </row>
    <row r="34068" spans="1:1" ht="18" customHeight="1" x14ac:dyDescent="0.25">
      <c r="A34068" s="59" t="str">
        <f t="shared" si="532"/>
        <v/>
      </c>
    </row>
    <row r="34069" spans="1:1" ht="18" customHeight="1" x14ac:dyDescent="0.25">
      <c r="A34069" s="59" t="str">
        <f t="shared" si="532"/>
        <v/>
      </c>
    </row>
    <row r="34070" spans="1:1" ht="18" customHeight="1" x14ac:dyDescent="0.25">
      <c r="A34070" s="59" t="str">
        <f t="shared" si="532"/>
        <v/>
      </c>
    </row>
    <row r="34071" spans="1:1" ht="18" customHeight="1" x14ac:dyDescent="0.25">
      <c r="A34071" s="59" t="str">
        <f t="shared" si="532"/>
        <v/>
      </c>
    </row>
    <row r="34072" spans="1:1" ht="18" customHeight="1" x14ac:dyDescent="0.25">
      <c r="A34072" s="59" t="str">
        <f t="shared" si="532"/>
        <v/>
      </c>
    </row>
    <row r="34073" spans="1:1" ht="18" customHeight="1" x14ac:dyDescent="0.25">
      <c r="A34073" s="59" t="str">
        <f t="shared" si="532"/>
        <v/>
      </c>
    </row>
    <row r="34074" spans="1:1" ht="18" customHeight="1" x14ac:dyDescent="0.25">
      <c r="A34074" s="59" t="str">
        <f t="shared" si="532"/>
        <v/>
      </c>
    </row>
    <row r="34075" spans="1:1" ht="18" customHeight="1" x14ac:dyDescent="0.25">
      <c r="A34075" s="59" t="str">
        <f t="shared" si="532"/>
        <v/>
      </c>
    </row>
    <row r="34076" spans="1:1" ht="18" customHeight="1" x14ac:dyDescent="0.25">
      <c r="A34076" s="59" t="str">
        <f t="shared" si="532"/>
        <v/>
      </c>
    </row>
    <row r="34077" spans="1:1" ht="18" customHeight="1" x14ac:dyDescent="0.25">
      <c r="A34077" s="59" t="str">
        <f t="shared" si="532"/>
        <v/>
      </c>
    </row>
    <row r="34078" spans="1:1" ht="18" customHeight="1" x14ac:dyDescent="0.25">
      <c r="A34078" s="59" t="str">
        <f t="shared" si="532"/>
        <v/>
      </c>
    </row>
    <row r="34079" spans="1:1" ht="18" customHeight="1" x14ac:dyDescent="0.25">
      <c r="A34079" s="59" t="str">
        <f t="shared" si="532"/>
        <v/>
      </c>
    </row>
    <row r="34080" spans="1:1" ht="18" customHeight="1" x14ac:dyDescent="0.25">
      <c r="A34080" s="59" t="str">
        <f t="shared" si="532"/>
        <v/>
      </c>
    </row>
    <row r="34081" spans="1:1" ht="18" customHeight="1" x14ac:dyDescent="0.25">
      <c r="A34081" s="59" t="str">
        <f t="shared" si="532"/>
        <v/>
      </c>
    </row>
    <row r="34082" spans="1:1" ht="18" customHeight="1" x14ac:dyDescent="0.25">
      <c r="A34082" s="59" t="str">
        <f t="shared" si="532"/>
        <v/>
      </c>
    </row>
    <row r="34083" spans="1:1" ht="18" customHeight="1" x14ac:dyDescent="0.25">
      <c r="A34083" s="59" t="str">
        <f t="shared" si="532"/>
        <v/>
      </c>
    </row>
    <row r="34084" spans="1:1" ht="18" customHeight="1" x14ac:dyDescent="0.25">
      <c r="A34084" s="59" t="str">
        <f t="shared" si="532"/>
        <v/>
      </c>
    </row>
    <row r="34085" spans="1:1" ht="18" customHeight="1" x14ac:dyDescent="0.25">
      <c r="A34085" s="59" t="str">
        <f t="shared" si="532"/>
        <v/>
      </c>
    </row>
    <row r="34086" spans="1:1" ht="18" customHeight="1" x14ac:dyDescent="0.25">
      <c r="A34086" s="59" t="str">
        <f t="shared" si="532"/>
        <v/>
      </c>
    </row>
    <row r="34087" spans="1:1" ht="18" customHeight="1" x14ac:dyDescent="0.25">
      <c r="A34087" s="59" t="str">
        <f t="shared" si="532"/>
        <v/>
      </c>
    </row>
    <row r="34088" spans="1:1" ht="18" customHeight="1" x14ac:dyDescent="0.25">
      <c r="A34088" s="59" t="str">
        <f t="shared" si="532"/>
        <v/>
      </c>
    </row>
    <row r="34089" spans="1:1" ht="18" customHeight="1" x14ac:dyDescent="0.25">
      <c r="A34089" s="59" t="str">
        <f t="shared" si="532"/>
        <v/>
      </c>
    </row>
    <row r="34090" spans="1:1" ht="18" customHeight="1" x14ac:dyDescent="0.25">
      <c r="A34090" s="59" t="str">
        <f t="shared" si="532"/>
        <v/>
      </c>
    </row>
    <row r="34091" spans="1:1" ht="18" customHeight="1" x14ac:dyDescent="0.25">
      <c r="A34091" s="59" t="str">
        <f t="shared" si="532"/>
        <v/>
      </c>
    </row>
    <row r="34092" spans="1:1" ht="18" customHeight="1" x14ac:dyDescent="0.25">
      <c r="A34092" s="59" t="str">
        <f t="shared" si="532"/>
        <v/>
      </c>
    </row>
    <row r="34093" spans="1:1" ht="18" customHeight="1" x14ac:dyDescent="0.25">
      <c r="A34093" s="59" t="str">
        <f t="shared" si="532"/>
        <v/>
      </c>
    </row>
    <row r="34094" spans="1:1" ht="18" customHeight="1" x14ac:dyDescent="0.25">
      <c r="A34094" s="59" t="str">
        <f t="shared" ref="A34094:A34157" si="533">IF(B34094&lt;&gt;"",DATE(2020,INT((ROW(A34092)-1)/78)+1,1),"")</f>
        <v/>
      </c>
    </row>
    <row r="34095" spans="1:1" ht="18" customHeight="1" x14ac:dyDescent="0.25">
      <c r="A34095" s="59" t="str">
        <f t="shared" si="533"/>
        <v/>
      </c>
    </row>
    <row r="34096" spans="1:1" ht="18" customHeight="1" x14ac:dyDescent="0.25">
      <c r="A34096" s="59" t="str">
        <f t="shared" si="533"/>
        <v/>
      </c>
    </row>
    <row r="34097" spans="1:1" ht="18" customHeight="1" x14ac:dyDescent="0.25">
      <c r="A34097" s="59" t="str">
        <f t="shared" si="533"/>
        <v/>
      </c>
    </row>
    <row r="34098" spans="1:1" ht="18" customHeight="1" x14ac:dyDescent="0.25">
      <c r="A34098" s="59" t="str">
        <f t="shared" si="533"/>
        <v/>
      </c>
    </row>
    <row r="34099" spans="1:1" ht="18" customHeight="1" x14ac:dyDescent="0.25">
      <c r="A34099" s="59" t="str">
        <f t="shared" si="533"/>
        <v/>
      </c>
    </row>
    <row r="34100" spans="1:1" ht="18" customHeight="1" x14ac:dyDescent="0.25">
      <c r="A34100" s="59" t="str">
        <f t="shared" si="533"/>
        <v/>
      </c>
    </row>
    <row r="34101" spans="1:1" ht="18" customHeight="1" x14ac:dyDescent="0.25">
      <c r="A34101" s="59" t="str">
        <f t="shared" si="533"/>
        <v/>
      </c>
    </row>
    <row r="34102" spans="1:1" ht="18" customHeight="1" x14ac:dyDescent="0.25">
      <c r="A34102" s="59" t="str">
        <f t="shared" si="533"/>
        <v/>
      </c>
    </row>
    <row r="34103" spans="1:1" ht="18" customHeight="1" x14ac:dyDescent="0.25">
      <c r="A34103" s="59" t="str">
        <f t="shared" si="533"/>
        <v/>
      </c>
    </row>
    <row r="34104" spans="1:1" ht="18" customHeight="1" x14ac:dyDescent="0.25">
      <c r="A34104" s="59" t="str">
        <f t="shared" si="533"/>
        <v/>
      </c>
    </row>
    <row r="34105" spans="1:1" ht="18" customHeight="1" x14ac:dyDescent="0.25">
      <c r="A34105" s="59" t="str">
        <f t="shared" si="533"/>
        <v/>
      </c>
    </row>
    <row r="34106" spans="1:1" ht="18" customHeight="1" x14ac:dyDescent="0.25">
      <c r="A34106" s="59" t="str">
        <f t="shared" si="533"/>
        <v/>
      </c>
    </row>
    <row r="34107" spans="1:1" ht="18" customHeight="1" x14ac:dyDescent="0.25">
      <c r="A34107" s="59" t="str">
        <f t="shared" si="533"/>
        <v/>
      </c>
    </row>
    <row r="34108" spans="1:1" ht="18" customHeight="1" x14ac:dyDescent="0.25">
      <c r="A34108" s="59" t="str">
        <f t="shared" si="533"/>
        <v/>
      </c>
    </row>
    <row r="34109" spans="1:1" ht="18" customHeight="1" x14ac:dyDescent="0.25">
      <c r="A34109" s="59" t="str">
        <f t="shared" si="533"/>
        <v/>
      </c>
    </row>
    <row r="34110" spans="1:1" ht="18" customHeight="1" x14ac:dyDescent="0.25">
      <c r="A34110" s="59" t="str">
        <f t="shared" si="533"/>
        <v/>
      </c>
    </row>
    <row r="34111" spans="1:1" ht="18" customHeight="1" x14ac:dyDescent="0.25">
      <c r="A34111" s="59" t="str">
        <f t="shared" si="533"/>
        <v/>
      </c>
    </row>
    <row r="34112" spans="1:1" ht="18" customHeight="1" x14ac:dyDescent="0.25">
      <c r="A34112" s="59" t="str">
        <f t="shared" si="533"/>
        <v/>
      </c>
    </row>
    <row r="34113" spans="1:1" ht="18" customHeight="1" x14ac:dyDescent="0.25">
      <c r="A34113" s="59" t="str">
        <f t="shared" si="533"/>
        <v/>
      </c>
    </row>
    <row r="34114" spans="1:1" ht="18" customHeight="1" x14ac:dyDescent="0.25">
      <c r="A34114" s="59" t="str">
        <f t="shared" si="533"/>
        <v/>
      </c>
    </row>
    <row r="34115" spans="1:1" ht="18" customHeight="1" x14ac:dyDescent="0.25">
      <c r="A34115" s="59" t="str">
        <f t="shared" si="533"/>
        <v/>
      </c>
    </row>
    <row r="34116" spans="1:1" ht="18" customHeight="1" x14ac:dyDescent="0.25">
      <c r="A34116" s="59" t="str">
        <f t="shared" si="533"/>
        <v/>
      </c>
    </row>
    <row r="34117" spans="1:1" ht="18" customHeight="1" x14ac:dyDescent="0.25">
      <c r="A34117" s="59" t="str">
        <f t="shared" si="533"/>
        <v/>
      </c>
    </row>
    <row r="34118" spans="1:1" ht="18" customHeight="1" x14ac:dyDescent="0.25">
      <c r="A34118" s="59" t="str">
        <f t="shared" si="533"/>
        <v/>
      </c>
    </row>
    <row r="34119" spans="1:1" ht="18" customHeight="1" x14ac:dyDescent="0.25">
      <c r="A34119" s="59" t="str">
        <f t="shared" si="533"/>
        <v/>
      </c>
    </row>
    <row r="34120" spans="1:1" ht="18" customHeight="1" x14ac:dyDescent="0.25">
      <c r="A34120" s="59" t="str">
        <f t="shared" si="533"/>
        <v/>
      </c>
    </row>
    <row r="34121" spans="1:1" ht="18" customHeight="1" x14ac:dyDescent="0.25">
      <c r="A34121" s="59" t="str">
        <f t="shared" si="533"/>
        <v/>
      </c>
    </row>
    <row r="34122" spans="1:1" ht="18" customHeight="1" x14ac:dyDescent="0.25">
      <c r="A34122" s="59" t="str">
        <f t="shared" si="533"/>
        <v/>
      </c>
    </row>
    <row r="34123" spans="1:1" ht="18" customHeight="1" x14ac:dyDescent="0.25">
      <c r="A34123" s="59" t="str">
        <f t="shared" si="533"/>
        <v/>
      </c>
    </row>
    <row r="34124" spans="1:1" ht="18" customHeight="1" x14ac:dyDescent="0.25">
      <c r="A34124" s="59" t="str">
        <f t="shared" si="533"/>
        <v/>
      </c>
    </row>
    <row r="34125" spans="1:1" ht="18" customHeight="1" x14ac:dyDescent="0.25">
      <c r="A34125" s="59" t="str">
        <f t="shared" si="533"/>
        <v/>
      </c>
    </row>
    <row r="34126" spans="1:1" ht="18" customHeight="1" x14ac:dyDescent="0.25">
      <c r="A34126" s="59" t="str">
        <f t="shared" si="533"/>
        <v/>
      </c>
    </row>
    <row r="34127" spans="1:1" ht="18" customHeight="1" x14ac:dyDescent="0.25">
      <c r="A34127" s="59" t="str">
        <f t="shared" si="533"/>
        <v/>
      </c>
    </row>
    <row r="34128" spans="1:1" ht="18" customHeight="1" x14ac:dyDescent="0.25">
      <c r="A34128" s="59" t="str">
        <f t="shared" si="533"/>
        <v/>
      </c>
    </row>
    <row r="34129" spans="1:1" ht="18" customHeight="1" x14ac:dyDescent="0.25">
      <c r="A34129" s="59" t="str">
        <f t="shared" si="533"/>
        <v/>
      </c>
    </row>
    <row r="34130" spans="1:1" ht="18" customHeight="1" x14ac:dyDescent="0.25">
      <c r="A34130" s="59" t="str">
        <f t="shared" si="533"/>
        <v/>
      </c>
    </row>
    <row r="34131" spans="1:1" ht="18" customHeight="1" x14ac:dyDescent="0.25">
      <c r="A34131" s="59" t="str">
        <f t="shared" si="533"/>
        <v/>
      </c>
    </row>
    <row r="34132" spans="1:1" ht="18" customHeight="1" x14ac:dyDescent="0.25">
      <c r="A34132" s="59" t="str">
        <f t="shared" si="533"/>
        <v/>
      </c>
    </row>
    <row r="34133" spans="1:1" ht="18" customHeight="1" x14ac:dyDescent="0.25">
      <c r="A34133" s="59" t="str">
        <f t="shared" si="533"/>
        <v/>
      </c>
    </row>
    <row r="34134" spans="1:1" ht="18" customHeight="1" x14ac:dyDescent="0.25">
      <c r="A34134" s="59" t="str">
        <f t="shared" si="533"/>
        <v/>
      </c>
    </row>
    <row r="34135" spans="1:1" ht="18" customHeight="1" x14ac:dyDescent="0.25">
      <c r="A34135" s="59" t="str">
        <f t="shared" si="533"/>
        <v/>
      </c>
    </row>
    <row r="34136" spans="1:1" ht="18" customHeight="1" x14ac:dyDescent="0.25">
      <c r="A34136" s="59" t="str">
        <f t="shared" si="533"/>
        <v/>
      </c>
    </row>
    <row r="34137" spans="1:1" ht="18" customHeight="1" x14ac:dyDescent="0.25">
      <c r="A34137" s="59" t="str">
        <f t="shared" si="533"/>
        <v/>
      </c>
    </row>
    <row r="34138" spans="1:1" ht="18" customHeight="1" x14ac:dyDescent="0.25">
      <c r="A34138" s="59" t="str">
        <f t="shared" si="533"/>
        <v/>
      </c>
    </row>
    <row r="34139" spans="1:1" ht="18" customHeight="1" x14ac:dyDescent="0.25">
      <c r="A34139" s="59" t="str">
        <f t="shared" si="533"/>
        <v/>
      </c>
    </row>
    <row r="34140" spans="1:1" ht="18" customHeight="1" x14ac:dyDescent="0.25">
      <c r="A34140" s="59" t="str">
        <f t="shared" si="533"/>
        <v/>
      </c>
    </row>
    <row r="34141" spans="1:1" ht="18" customHeight="1" x14ac:dyDescent="0.25">
      <c r="A34141" s="59" t="str">
        <f t="shared" si="533"/>
        <v/>
      </c>
    </row>
    <row r="34142" spans="1:1" ht="18" customHeight="1" x14ac:dyDescent="0.25">
      <c r="A34142" s="59" t="str">
        <f t="shared" si="533"/>
        <v/>
      </c>
    </row>
    <row r="34143" spans="1:1" ht="18" customHeight="1" x14ac:dyDescent="0.25">
      <c r="A34143" s="59" t="str">
        <f t="shared" si="533"/>
        <v/>
      </c>
    </row>
    <row r="34144" spans="1:1" ht="18" customHeight="1" x14ac:dyDescent="0.25">
      <c r="A34144" s="59" t="str">
        <f t="shared" si="533"/>
        <v/>
      </c>
    </row>
    <row r="34145" spans="1:1" ht="18" customHeight="1" x14ac:dyDescent="0.25">
      <c r="A34145" s="59" t="str">
        <f t="shared" si="533"/>
        <v/>
      </c>
    </row>
    <row r="34146" spans="1:1" ht="18" customHeight="1" x14ac:dyDescent="0.25">
      <c r="A34146" s="59" t="str">
        <f t="shared" si="533"/>
        <v/>
      </c>
    </row>
    <row r="34147" spans="1:1" ht="18" customHeight="1" x14ac:dyDescent="0.25">
      <c r="A34147" s="59" t="str">
        <f t="shared" si="533"/>
        <v/>
      </c>
    </row>
    <row r="34148" spans="1:1" ht="18" customHeight="1" x14ac:dyDescent="0.25">
      <c r="A34148" s="59" t="str">
        <f t="shared" si="533"/>
        <v/>
      </c>
    </row>
    <row r="34149" spans="1:1" ht="18" customHeight="1" x14ac:dyDescent="0.25">
      <c r="A34149" s="59" t="str">
        <f t="shared" si="533"/>
        <v/>
      </c>
    </row>
    <row r="34150" spans="1:1" ht="18" customHeight="1" x14ac:dyDescent="0.25">
      <c r="A34150" s="59" t="str">
        <f t="shared" si="533"/>
        <v/>
      </c>
    </row>
    <row r="34151" spans="1:1" ht="18" customHeight="1" x14ac:dyDescent="0.25">
      <c r="A34151" s="59" t="str">
        <f t="shared" si="533"/>
        <v/>
      </c>
    </row>
    <row r="34152" spans="1:1" ht="18" customHeight="1" x14ac:dyDescent="0.25">
      <c r="A34152" s="59" t="str">
        <f t="shared" si="533"/>
        <v/>
      </c>
    </row>
    <row r="34153" spans="1:1" ht="18" customHeight="1" x14ac:dyDescent="0.25">
      <c r="A34153" s="59" t="str">
        <f t="shared" si="533"/>
        <v/>
      </c>
    </row>
    <row r="34154" spans="1:1" ht="18" customHeight="1" x14ac:dyDescent="0.25">
      <c r="A34154" s="59" t="str">
        <f t="shared" si="533"/>
        <v/>
      </c>
    </row>
    <row r="34155" spans="1:1" ht="18" customHeight="1" x14ac:dyDescent="0.25">
      <c r="A34155" s="59" t="str">
        <f t="shared" si="533"/>
        <v/>
      </c>
    </row>
    <row r="34156" spans="1:1" ht="18" customHeight="1" x14ac:dyDescent="0.25">
      <c r="A34156" s="59" t="str">
        <f t="shared" si="533"/>
        <v/>
      </c>
    </row>
    <row r="34157" spans="1:1" ht="18" customHeight="1" x14ac:dyDescent="0.25">
      <c r="A34157" s="59" t="str">
        <f t="shared" si="533"/>
        <v/>
      </c>
    </row>
    <row r="34158" spans="1:1" ht="18" customHeight="1" x14ac:dyDescent="0.25">
      <c r="A34158" s="59" t="str">
        <f t="shared" ref="A34158:A34221" si="534">IF(B34158&lt;&gt;"",DATE(2020,INT((ROW(A34156)-1)/78)+1,1),"")</f>
        <v/>
      </c>
    </row>
    <row r="34159" spans="1:1" ht="18" customHeight="1" x14ac:dyDescent="0.25">
      <c r="A34159" s="59" t="str">
        <f t="shared" si="534"/>
        <v/>
      </c>
    </row>
    <row r="34160" spans="1:1" ht="18" customHeight="1" x14ac:dyDescent="0.25">
      <c r="A34160" s="59" t="str">
        <f t="shared" si="534"/>
        <v/>
      </c>
    </row>
    <row r="34161" spans="1:1" ht="18" customHeight="1" x14ac:dyDescent="0.25">
      <c r="A34161" s="59" t="str">
        <f t="shared" si="534"/>
        <v/>
      </c>
    </row>
    <row r="34162" spans="1:1" ht="18" customHeight="1" x14ac:dyDescent="0.25">
      <c r="A34162" s="59" t="str">
        <f t="shared" si="534"/>
        <v/>
      </c>
    </row>
    <row r="34163" spans="1:1" ht="18" customHeight="1" x14ac:dyDescent="0.25">
      <c r="A34163" s="59" t="str">
        <f t="shared" si="534"/>
        <v/>
      </c>
    </row>
    <row r="34164" spans="1:1" ht="18" customHeight="1" x14ac:dyDescent="0.25">
      <c r="A34164" s="59" t="str">
        <f t="shared" si="534"/>
        <v/>
      </c>
    </row>
    <row r="34165" spans="1:1" ht="18" customHeight="1" x14ac:dyDescent="0.25">
      <c r="A34165" s="59" t="str">
        <f t="shared" si="534"/>
        <v/>
      </c>
    </row>
    <row r="34166" spans="1:1" ht="18" customHeight="1" x14ac:dyDescent="0.25">
      <c r="A34166" s="59" t="str">
        <f t="shared" si="534"/>
        <v/>
      </c>
    </row>
    <row r="34167" spans="1:1" ht="18" customHeight="1" x14ac:dyDescent="0.25">
      <c r="A34167" s="59" t="str">
        <f t="shared" si="534"/>
        <v/>
      </c>
    </row>
    <row r="34168" spans="1:1" ht="18" customHeight="1" x14ac:dyDescent="0.25">
      <c r="A34168" s="59" t="str">
        <f t="shared" si="534"/>
        <v/>
      </c>
    </row>
    <row r="34169" spans="1:1" ht="18" customHeight="1" x14ac:dyDescent="0.25">
      <c r="A34169" s="59" t="str">
        <f t="shared" si="534"/>
        <v/>
      </c>
    </row>
    <row r="34170" spans="1:1" ht="18" customHeight="1" x14ac:dyDescent="0.25">
      <c r="A34170" s="59" t="str">
        <f t="shared" si="534"/>
        <v/>
      </c>
    </row>
    <row r="34171" spans="1:1" ht="18" customHeight="1" x14ac:dyDescent="0.25">
      <c r="A34171" s="59" t="str">
        <f t="shared" si="534"/>
        <v/>
      </c>
    </row>
    <row r="34172" spans="1:1" ht="18" customHeight="1" x14ac:dyDescent="0.25">
      <c r="A34172" s="59" t="str">
        <f t="shared" si="534"/>
        <v/>
      </c>
    </row>
    <row r="34173" spans="1:1" ht="18" customHeight="1" x14ac:dyDescent="0.25">
      <c r="A34173" s="59" t="str">
        <f t="shared" si="534"/>
        <v/>
      </c>
    </row>
    <row r="34174" spans="1:1" ht="18" customHeight="1" x14ac:dyDescent="0.25">
      <c r="A34174" s="59" t="str">
        <f t="shared" si="534"/>
        <v/>
      </c>
    </row>
    <row r="34175" spans="1:1" ht="18" customHeight="1" x14ac:dyDescent="0.25">
      <c r="A34175" s="59" t="str">
        <f t="shared" si="534"/>
        <v/>
      </c>
    </row>
    <row r="34176" spans="1:1" ht="18" customHeight="1" x14ac:dyDescent="0.25">
      <c r="A34176" s="59" t="str">
        <f t="shared" si="534"/>
        <v/>
      </c>
    </row>
    <row r="34177" spans="1:1" ht="18" customHeight="1" x14ac:dyDescent="0.25">
      <c r="A34177" s="59" t="str">
        <f t="shared" si="534"/>
        <v/>
      </c>
    </row>
    <row r="34178" spans="1:1" ht="18" customHeight="1" x14ac:dyDescent="0.25">
      <c r="A34178" s="59" t="str">
        <f t="shared" si="534"/>
        <v/>
      </c>
    </row>
    <row r="34179" spans="1:1" ht="18" customHeight="1" x14ac:dyDescent="0.25">
      <c r="A34179" s="59" t="str">
        <f t="shared" si="534"/>
        <v/>
      </c>
    </row>
    <row r="34180" spans="1:1" ht="18" customHeight="1" x14ac:dyDescent="0.25">
      <c r="A34180" s="59" t="str">
        <f t="shared" si="534"/>
        <v/>
      </c>
    </row>
    <row r="34181" spans="1:1" ht="18" customHeight="1" x14ac:dyDescent="0.25">
      <c r="A34181" s="59" t="str">
        <f t="shared" si="534"/>
        <v/>
      </c>
    </row>
    <row r="34182" spans="1:1" ht="18" customHeight="1" x14ac:dyDescent="0.25">
      <c r="A34182" s="59" t="str">
        <f t="shared" si="534"/>
        <v/>
      </c>
    </row>
    <row r="34183" spans="1:1" ht="18" customHeight="1" x14ac:dyDescent="0.25">
      <c r="A34183" s="59" t="str">
        <f t="shared" si="534"/>
        <v/>
      </c>
    </row>
    <row r="34184" spans="1:1" ht="18" customHeight="1" x14ac:dyDescent="0.25">
      <c r="A34184" s="59" t="str">
        <f t="shared" si="534"/>
        <v/>
      </c>
    </row>
    <row r="34185" spans="1:1" ht="18" customHeight="1" x14ac:dyDescent="0.25">
      <c r="A34185" s="59" t="str">
        <f t="shared" si="534"/>
        <v/>
      </c>
    </row>
    <row r="34186" spans="1:1" ht="18" customHeight="1" x14ac:dyDescent="0.25">
      <c r="A34186" s="59" t="str">
        <f t="shared" si="534"/>
        <v/>
      </c>
    </row>
    <row r="34187" spans="1:1" ht="18" customHeight="1" x14ac:dyDescent="0.25">
      <c r="A34187" s="59" t="str">
        <f t="shared" si="534"/>
        <v/>
      </c>
    </row>
    <row r="34188" spans="1:1" ht="18" customHeight="1" x14ac:dyDescent="0.25">
      <c r="A34188" s="59" t="str">
        <f t="shared" si="534"/>
        <v/>
      </c>
    </row>
    <row r="34189" spans="1:1" ht="18" customHeight="1" x14ac:dyDescent="0.25">
      <c r="A34189" s="59" t="str">
        <f t="shared" si="534"/>
        <v/>
      </c>
    </row>
    <row r="34190" spans="1:1" ht="18" customHeight="1" x14ac:dyDescent="0.25">
      <c r="A34190" s="59" t="str">
        <f t="shared" si="534"/>
        <v/>
      </c>
    </row>
    <row r="34191" spans="1:1" ht="18" customHeight="1" x14ac:dyDescent="0.25">
      <c r="A34191" s="59" t="str">
        <f t="shared" si="534"/>
        <v/>
      </c>
    </row>
    <row r="34192" spans="1:1" ht="18" customHeight="1" x14ac:dyDescent="0.25">
      <c r="A34192" s="59" t="str">
        <f t="shared" si="534"/>
        <v/>
      </c>
    </row>
    <row r="34193" spans="1:1" ht="18" customHeight="1" x14ac:dyDescent="0.25">
      <c r="A34193" s="59" t="str">
        <f t="shared" si="534"/>
        <v/>
      </c>
    </row>
    <row r="34194" spans="1:1" ht="18" customHeight="1" x14ac:dyDescent="0.25">
      <c r="A34194" s="59" t="str">
        <f t="shared" si="534"/>
        <v/>
      </c>
    </row>
    <row r="34195" spans="1:1" ht="18" customHeight="1" x14ac:dyDescent="0.25">
      <c r="A34195" s="59" t="str">
        <f t="shared" si="534"/>
        <v/>
      </c>
    </row>
    <row r="34196" spans="1:1" ht="18" customHeight="1" x14ac:dyDescent="0.25">
      <c r="A34196" s="59" t="str">
        <f t="shared" si="534"/>
        <v/>
      </c>
    </row>
    <row r="34197" spans="1:1" ht="18" customHeight="1" x14ac:dyDescent="0.25">
      <c r="A34197" s="59" t="str">
        <f t="shared" si="534"/>
        <v/>
      </c>
    </row>
    <row r="34198" spans="1:1" ht="18" customHeight="1" x14ac:dyDescent="0.25">
      <c r="A34198" s="59" t="str">
        <f t="shared" si="534"/>
        <v/>
      </c>
    </row>
    <row r="34199" spans="1:1" ht="18" customHeight="1" x14ac:dyDescent="0.25">
      <c r="A34199" s="59" t="str">
        <f t="shared" si="534"/>
        <v/>
      </c>
    </row>
    <row r="34200" spans="1:1" ht="18" customHeight="1" x14ac:dyDescent="0.25">
      <c r="A34200" s="59" t="str">
        <f t="shared" si="534"/>
        <v/>
      </c>
    </row>
    <row r="34201" spans="1:1" ht="18" customHeight="1" x14ac:dyDescent="0.25">
      <c r="A34201" s="59" t="str">
        <f t="shared" si="534"/>
        <v/>
      </c>
    </row>
    <row r="34202" spans="1:1" ht="18" customHeight="1" x14ac:dyDescent="0.25">
      <c r="A34202" s="59" t="str">
        <f t="shared" si="534"/>
        <v/>
      </c>
    </row>
    <row r="34203" spans="1:1" ht="18" customHeight="1" x14ac:dyDescent="0.25">
      <c r="A34203" s="59" t="str">
        <f t="shared" si="534"/>
        <v/>
      </c>
    </row>
    <row r="34204" spans="1:1" ht="18" customHeight="1" x14ac:dyDescent="0.25">
      <c r="A34204" s="59" t="str">
        <f t="shared" si="534"/>
        <v/>
      </c>
    </row>
    <row r="34205" spans="1:1" ht="18" customHeight="1" x14ac:dyDescent="0.25">
      <c r="A34205" s="59" t="str">
        <f t="shared" si="534"/>
        <v/>
      </c>
    </row>
    <row r="34206" spans="1:1" ht="18" customHeight="1" x14ac:dyDescent="0.25">
      <c r="A34206" s="59" t="str">
        <f t="shared" si="534"/>
        <v/>
      </c>
    </row>
    <row r="34207" spans="1:1" ht="18" customHeight="1" x14ac:dyDescent="0.25">
      <c r="A34207" s="59" t="str">
        <f t="shared" si="534"/>
        <v/>
      </c>
    </row>
    <row r="34208" spans="1:1" ht="18" customHeight="1" x14ac:dyDescent="0.25">
      <c r="A34208" s="59" t="str">
        <f t="shared" si="534"/>
        <v/>
      </c>
    </row>
    <row r="34209" spans="1:1" ht="18" customHeight="1" x14ac:dyDescent="0.25">
      <c r="A34209" s="59" t="str">
        <f t="shared" si="534"/>
        <v/>
      </c>
    </row>
    <row r="34210" spans="1:1" ht="18" customHeight="1" x14ac:dyDescent="0.25">
      <c r="A34210" s="59" t="str">
        <f t="shared" si="534"/>
        <v/>
      </c>
    </row>
    <row r="34211" spans="1:1" ht="18" customHeight="1" x14ac:dyDescent="0.25">
      <c r="A34211" s="59" t="str">
        <f t="shared" si="534"/>
        <v/>
      </c>
    </row>
    <row r="34212" spans="1:1" ht="18" customHeight="1" x14ac:dyDescent="0.25">
      <c r="A34212" s="59" t="str">
        <f t="shared" si="534"/>
        <v/>
      </c>
    </row>
    <row r="34213" spans="1:1" ht="18" customHeight="1" x14ac:dyDescent="0.25">
      <c r="A34213" s="59" t="str">
        <f t="shared" si="534"/>
        <v/>
      </c>
    </row>
    <row r="34214" spans="1:1" ht="18" customHeight="1" x14ac:dyDescent="0.25">
      <c r="A34214" s="59" t="str">
        <f t="shared" si="534"/>
        <v/>
      </c>
    </row>
    <row r="34215" spans="1:1" ht="18" customHeight="1" x14ac:dyDescent="0.25">
      <c r="A34215" s="59" t="str">
        <f t="shared" si="534"/>
        <v/>
      </c>
    </row>
    <row r="34216" spans="1:1" ht="18" customHeight="1" x14ac:dyDescent="0.25">
      <c r="A34216" s="59" t="str">
        <f t="shared" si="534"/>
        <v/>
      </c>
    </row>
    <row r="34217" spans="1:1" ht="18" customHeight="1" x14ac:dyDescent="0.25">
      <c r="A34217" s="59" t="str">
        <f t="shared" si="534"/>
        <v/>
      </c>
    </row>
    <row r="34218" spans="1:1" ht="18" customHeight="1" x14ac:dyDescent="0.25">
      <c r="A34218" s="59" t="str">
        <f t="shared" si="534"/>
        <v/>
      </c>
    </row>
    <row r="34219" spans="1:1" ht="18" customHeight="1" x14ac:dyDescent="0.25">
      <c r="A34219" s="59" t="str">
        <f t="shared" si="534"/>
        <v/>
      </c>
    </row>
    <row r="34220" spans="1:1" ht="18" customHeight="1" x14ac:dyDescent="0.25">
      <c r="A34220" s="59" t="str">
        <f t="shared" si="534"/>
        <v/>
      </c>
    </row>
    <row r="34221" spans="1:1" ht="18" customHeight="1" x14ac:dyDescent="0.25">
      <c r="A34221" s="59" t="str">
        <f t="shared" si="534"/>
        <v/>
      </c>
    </row>
    <row r="34222" spans="1:1" ht="18" customHeight="1" x14ac:dyDescent="0.25">
      <c r="A34222" s="59" t="str">
        <f t="shared" ref="A34222:A34285" si="535">IF(B34222&lt;&gt;"",DATE(2020,INT((ROW(A34220)-1)/78)+1,1),"")</f>
        <v/>
      </c>
    </row>
    <row r="34223" spans="1:1" ht="18" customHeight="1" x14ac:dyDescent="0.25">
      <c r="A34223" s="59" t="str">
        <f t="shared" si="535"/>
        <v/>
      </c>
    </row>
    <row r="34224" spans="1:1" ht="18" customHeight="1" x14ac:dyDescent="0.25">
      <c r="A34224" s="59" t="str">
        <f t="shared" si="535"/>
        <v/>
      </c>
    </row>
    <row r="34225" spans="1:1" ht="18" customHeight="1" x14ac:dyDescent="0.25">
      <c r="A34225" s="59" t="str">
        <f t="shared" si="535"/>
        <v/>
      </c>
    </row>
    <row r="34226" spans="1:1" ht="18" customHeight="1" x14ac:dyDescent="0.25">
      <c r="A34226" s="59" t="str">
        <f t="shared" si="535"/>
        <v/>
      </c>
    </row>
    <row r="34227" spans="1:1" ht="18" customHeight="1" x14ac:dyDescent="0.25">
      <c r="A34227" s="59" t="str">
        <f t="shared" si="535"/>
        <v/>
      </c>
    </row>
    <row r="34228" spans="1:1" ht="18" customHeight="1" x14ac:dyDescent="0.25">
      <c r="A34228" s="59" t="str">
        <f t="shared" si="535"/>
        <v/>
      </c>
    </row>
    <row r="34229" spans="1:1" ht="18" customHeight="1" x14ac:dyDescent="0.25">
      <c r="A34229" s="59" t="str">
        <f t="shared" si="535"/>
        <v/>
      </c>
    </row>
    <row r="34230" spans="1:1" ht="18" customHeight="1" x14ac:dyDescent="0.25">
      <c r="A34230" s="59" t="str">
        <f t="shared" si="535"/>
        <v/>
      </c>
    </row>
    <row r="34231" spans="1:1" ht="18" customHeight="1" x14ac:dyDescent="0.25">
      <c r="A34231" s="59" t="str">
        <f t="shared" si="535"/>
        <v/>
      </c>
    </row>
    <row r="34232" spans="1:1" ht="18" customHeight="1" x14ac:dyDescent="0.25">
      <c r="A34232" s="59" t="str">
        <f t="shared" si="535"/>
        <v/>
      </c>
    </row>
    <row r="34233" spans="1:1" ht="18" customHeight="1" x14ac:dyDescent="0.25">
      <c r="A34233" s="59" t="str">
        <f t="shared" si="535"/>
        <v/>
      </c>
    </row>
    <row r="34234" spans="1:1" ht="18" customHeight="1" x14ac:dyDescent="0.25">
      <c r="A34234" s="59" t="str">
        <f t="shared" si="535"/>
        <v/>
      </c>
    </row>
    <row r="34235" spans="1:1" ht="18" customHeight="1" x14ac:dyDescent="0.25">
      <c r="A34235" s="59" t="str">
        <f t="shared" si="535"/>
        <v/>
      </c>
    </row>
    <row r="34236" spans="1:1" ht="18" customHeight="1" x14ac:dyDescent="0.25">
      <c r="A34236" s="59" t="str">
        <f t="shared" si="535"/>
        <v/>
      </c>
    </row>
    <row r="34237" spans="1:1" ht="18" customHeight="1" x14ac:dyDescent="0.25">
      <c r="A34237" s="59" t="str">
        <f t="shared" si="535"/>
        <v/>
      </c>
    </row>
    <row r="34238" spans="1:1" ht="18" customHeight="1" x14ac:dyDescent="0.25">
      <c r="A34238" s="59" t="str">
        <f t="shared" si="535"/>
        <v/>
      </c>
    </row>
    <row r="34239" spans="1:1" ht="18" customHeight="1" x14ac:dyDescent="0.25">
      <c r="A34239" s="59" t="str">
        <f t="shared" si="535"/>
        <v/>
      </c>
    </row>
    <row r="34240" spans="1:1" ht="18" customHeight="1" x14ac:dyDescent="0.25">
      <c r="A34240" s="59" t="str">
        <f t="shared" si="535"/>
        <v/>
      </c>
    </row>
    <row r="34241" spans="1:1" ht="18" customHeight="1" x14ac:dyDescent="0.25">
      <c r="A34241" s="59" t="str">
        <f t="shared" si="535"/>
        <v/>
      </c>
    </row>
    <row r="34242" spans="1:1" ht="18" customHeight="1" x14ac:dyDescent="0.25">
      <c r="A34242" s="59" t="str">
        <f t="shared" si="535"/>
        <v/>
      </c>
    </row>
    <row r="34243" spans="1:1" ht="18" customHeight="1" x14ac:dyDescent="0.25">
      <c r="A34243" s="59" t="str">
        <f t="shared" si="535"/>
        <v/>
      </c>
    </row>
    <row r="34244" spans="1:1" ht="18" customHeight="1" x14ac:dyDescent="0.25">
      <c r="A34244" s="59" t="str">
        <f t="shared" si="535"/>
        <v/>
      </c>
    </row>
    <row r="34245" spans="1:1" ht="18" customHeight="1" x14ac:dyDescent="0.25">
      <c r="A34245" s="59" t="str">
        <f t="shared" si="535"/>
        <v/>
      </c>
    </row>
    <row r="34246" spans="1:1" ht="18" customHeight="1" x14ac:dyDescent="0.25">
      <c r="A34246" s="59" t="str">
        <f t="shared" si="535"/>
        <v/>
      </c>
    </row>
    <row r="34247" spans="1:1" ht="18" customHeight="1" x14ac:dyDescent="0.25">
      <c r="A34247" s="59" t="str">
        <f t="shared" si="535"/>
        <v/>
      </c>
    </row>
    <row r="34248" spans="1:1" ht="18" customHeight="1" x14ac:dyDescent="0.25">
      <c r="A34248" s="59" t="str">
        <f t="shared" si="535"/>
        <v/>
      </c>
    </row>
    <row r="34249" spans="1:1" ht="18" customHeight="1" x14ac:dyDescent="0.25">
      <c r="A34249" s="59" t="str">
        <f t="shared" si="535"/>
        <v/>
      </c>
    </row>
    <row r="34250" spans="1:1" ht="18" customHeight="1" x14ac:dyDescent="0.25">
      <c r="A34250" s="59" t="str">
        <f t="shared" si="535"/>
        <v/>
      </c>
    </row>
    <row r="34251" spans="1:1" ht="18" customHeight="1" x14ac:dyDescent="0.25">
      <c r="A34251" s="59" t="str">
        <f t="shared" si="535"/>
        <v/>
      </c>
    </row>
    <row r="34252" spans="1:1" ht="18" customHeight="1" x14ac:dyDescent="0.25">
      <c r="A34252" s="59" t="str">
        <f t="shared" si="535"/>
        <v/>
      </c>
    </row>
    <row r="34253" spans="1:1" ht="18" customHeight="1" x14ac:dyDescent="0.25">
      <c r="A34253" s="59" t="str">
        <f t="shared" si="535"/>
        <v/>
      </c>
    </row>
    <row r="34254" spans="1:1" ht="18" customHeight="1" x14ac:dyDescent="0.25">
      <c r="A34254" s="59" t="str">
        <f t="shared" si="535"/>
        <v/>
      </c>
    </row>
    <row r="34255" spans="1:1" ht="18" customHeight="1" x14ac:dyDescent="0.25">
      <c r="A34255" s="59" t="str">
        <f t="shared" si="535"/>
        <v/>
      </c>
    </row>
    <row r="34256" spans="1:1" ht="18" customHeight="1" x14ac:dyDescent="0.25">
      <c r="A34256" s="59" t="str">
        <f t="shared" si="535"/>
        <v/>
      </c>
    </row>
    <row r="34257" spans="1:1" ht="18" customHeight="1" x14ac:dyDescent="0.25">
      <c r="A34257" s="59" t="str">
        <f t="shared" si="535"/>
        <v/>
      </c>
    </row>
    <row r="34258" spans="1:1" ht="18" customHeight="1" x14ac:dyDescent="0.25">
      <c r="A34258" s="59" t="str">
        <f t="shared" si="535"/>
        <v/>
      </c>
    </row>
    <row r="34259" spans="1:1" ht="18" customHeight="1" x14ac:dyDescent="0.25">
      <c r="A34259" s="59" t="str">
        <f t="shared" si="535"/>
        <v/>
      </c>
    </row>
    <row r="34260" spans="1:1" ht="18" customHeight="1" x14ac:dyDescent="0.25">
      <c r="A34260" s="59" t="str">
        <f t="shared" si="535"/>
        <v/>
      </c>
    </row>
    <row r="34261" spans="1:1" ht="18" customHeight="1" x14ac:dyDescent="0.25">
      <c r="A34261" s="59" t="str">
        <f t="shared" si="535"/>
        <v/>
      </c>
    </row>
    <row r="34262" spans="1:1" ht="18" customHeight="1" x14ac:dyDescent="0.25">
      <c r="A34262" s="59" t="str">
        <f t="shared" si="535"/>
        <v/>
      </c>
    </row>
    <row r="34263" spans="1:1" ht="18" customHeight="1" x14ac:dyDescent="0.25">
      <c r="A34263" s="59" t="str">
        <f t="shared" si="535"/>
        <v/>
      </c>
    </row>
    <row r="34264" spans="1:1" ht="18" customHeight="1" x14ac:dyDescent="0.25">
      <c r="A34264" s="59" t="str">
        <f t="shared" si="535"/>
        <v/>
      </c>
    </row>
    <row r="34265" spans="1:1" ht="18" customHeight="1" x14ac:dyDescent="0.25">
      <c r="A34265" s="59" t="str">
        <f t="shared" si="535"/>
        <v/>
      </c>
    </row>
    <row r="34266" spans="1:1" ht="18" customHeight="1" x14ac:dyDescent="0.25">
      <c r="A34266" s="59" t="str">
        <f t="shared" si="535"/>
        <v/>
      </c>
    </row>
    <row r="34267" spans="1:1" ht="18" customHeight="1" x14ac:dyDescent="0.25">
      <c r="A34267" s="59" t="str">
        <f t="shared" si="535"/>
        <v/>
      </c>
    </row>
    <row r="34268" spans="1:1" ht="18" customHeight="1" x14ac:dyDescent="0.25">
      <c r="A34268" s="59" t="str">
        <f t="shared" si="535"/>
        <v/>
      </c>
    </row>
    <row r="34269" spans="1:1" ht="18" customHeight="1" x14ac:dyDescent="0.25">
      <c r="A34269" s="59" t="str">
        <f t="shared" si="535"/>
        <v/>
      </c>
    </row>
    <row r="34270" spans="1:1" ht="18" customHeight="1" x14ac:dyDescent="0.25">
      <c r="A34270" s="59" t="str">
        <f t="shared" si="535"/>
        <v/>
      </c>
    </row>
    <row r="34271" spans="1:1" ht="18" customHeight="1" x14ac:dyDescent="0.25">
      <c r="A34271" s="59" t="str">
        <f t="shared" si="535"/>
        <v/>
      </c>
    </row>
    <row r="34272" spans="1:1" ht="18" customHeight="1" x14ac:dyDescent="0.25">
      <c r="A34272" s="59" t="str">
        <f t="shared" si="535"/>
        <v/>
      </c>
    </row>
    <row r="34273" spans="1:1" ht="18" customHeight="1" x14ac:dyDescent="0.25">
      <c r="A34273" s="59" t="str">
        <f t="shared" si="535"/>
        <v/>
      </c>
    </row>
    <row r="34274" spans="1:1" ht="18" customHeight="1" x14ac:dyDescent="0.25">
      <c r="A34274" s="59" t="str">
        <f t="shared" si="535"/>
        <v/>
      </c>
    </row>
    <row r="34275" spans="1:1" ht="18" customHeight="1" x14ac:dyDescent="0.25">
      <c r="A34275" s="59" t="str">
        <f t="shared" si="535"/>
        <v/>
      </c>
    </row>
    <row r="34276" spans="1:1" ht="18" customHeight="1" x14ac:dyDescent="0.25">
      <c r="A34276" s="59" t="str">
        <f t="shared" si="535"/>
        <v/>
      </c>
    </row>
    <row r="34277" spans="1:1" ht="18" customHeight="1" x14ac:dyDescent="0.25">
      <c r="A34277" s="59" t="str">
        <f t="shared" si="535"/>
        <v/>
      </c>
    </row>
    <row r="34278" spans="1:1" ht="18" customHeight="1" x14ac:dyDescent="0.25">
      <c r="A34278" s="59" t="str">
        <f t="shared" si="535"/>
        <v/>
      </c>
    </row>
    <row r="34279" spans="1:1" ht="18" customHeight="1" x14ac:dyDescent="0.25">
      <c r="A34279" s="59" t="str">
        <f t="shared" si="535"/>
        <v/>
      </c>
    </row>
    <row r="34280" spans="1:1" ht="18" customHeight="1" x14ac:dyDescent="0.25">
      <c r="A34280" s="59" t="str">
        <f t="shared" si="535"/>
        <v/>
      </c>
    </row>
    <row r="34281" spans="1:1" ht="18" customHeight="1" x14ac:dyDescent="0.25">
      <c r="A34281" s="59" t="str">
        <f t="shared" si="535"/>
        <v/>
      </c>
    </row>
    <row r="34282" spans="1:1" ht="18" customHeight="1" x14ac:dyDescent="0.25">
      <c r="A34282" s="59" t="str">
        <f t="shared" si="535"/>
        <v/>
      </c>
    </row>
    <row r="34283" spans="1:1" ht="18" customHeight="1" x14ac:dyDescent="0.25">
      <c r="A34283" s="59" t="str">
        <f t="shared" si="535"/>
        <v/>
      </c>
    </row>
    <row r="34284" spans="1:1" ht="18" customHeight="1" x14ac:dyDescent="0.25">
      <c r="A34284" s="59" t="str">
        <f t="shared" si="535"/>
        <v/>
      </c>
    </row>
    <row r="34285" spans="1:1" ht="18" customHeight="1" x14ac:dyDescent="0.25">
      <c r="A34285" s="59" t="str">
        <f t="shared" si="535"/>
        <v/>
      </c>
    </row>
    <row r="34286" spans="1:1" ht="18" customHeight="1" x14ac:dyDescent="0.25">
      <c r="A34286" s="59" t="str">
        <f t="shared" ref="A34286:A34349" si="536">IF(B34286&lt;&gt;"",DATE(2020,INT((ROW(A34284)-1)/78)+1,1),"")</f>
        <v/>
      </c>
    </row>
    <row r="34287" spans="1:1" ht="18" customHeight="1" x14ac:dyDescent="0.25">
      <c r="A34287" s="59" t="str">
        <f t="shared" si="536"/>
        <v/>
      </c>
    </row>
    <row r="34288" spans="1:1" ht="18" customHeight="1" x14ac:dyDescent="0.25">
      <c r="A34288" s="59" t="str">
        <f t="shared" si="536"/>
        <v/>
      </c>
    </row>
    <row r="34289" spans="1:1" ht="18" customHeight="1" x14ac:dyDescent="0.25">
      <c r="A34289" s="59" t="str">
        <f t="shared" si="536"/>
        <v/>
      </c>
    </row>
    <row r="34290" spans="1:1" ht="18" customHeight="1" x14ac:dyDescent="0.25">
      <c r="A34290" s="59" t="str">
        <f t="shared" si="536"/>
        <v/>
      </c>
    </row>
    <row r="34291" spans="1:1" ht="18" customHeight="1" x14ac:dyDescent="0.25">
      <c r="A34291" s="59" t="str">
        <f t="shared" si="536"/>
        <v/>
      </c>
    </row>
    <row r="34292" spans="1:1" ht="18" customHeight="1" x14ac:dyDescent="0.25">
      <c r="A34292" s="59" t="str">
        <f t="shared" si="536"/>
        <v/>
      </c>
    </row>
    <row r="34293" spans="1:1" ht="18" customHeight="1" x14ac:dyDescent="0.25">
      <c r="A34293" s="59" t="str">
        <f t="shared" si="536"/>
        <v/>
      </c>
    </row>
    <row r="34294" spans="1:1" ht="18" customHeight="1" x14ac:dyDescent="0.25">
      <c r="A34294" s="59" t="str">
        <f t="shared" si="536"/>
        <v/>
      </c>
    </row>
    <row r="34295" spans="1:1" ht="18" customHeight="1" x14ac:dyDescent="0.25">
      <c r="A34295" s="59" t="str">
        <f t="shared" si="536"/>
        <v/>
      </c>
    </row>
    <row r="34296" spans="1:1" ht="18" customHeight="1" x14ac:dyDescent="0.25">
      <c r="A34296" s="59" t="str">
        <f t="shared" si="536"/>
        <v/>
      </c>
    </row>
    <row r="34297" spans="1:1" ht="18" customHeight="1" x14ac:dyDescent="0.25">
      <c r="A34297" s="59" t="str">
        <f t="shared" si="536"/>
        <v/>
      </c>
    </row>
    <row r="34298" spans="1:1" ht="18" customHeight="1" x14ac:dyDescent="0.25">
      <c r="A34298" s="59" t="str">
        <f t="shared" si="536"/>
        <v/>
      </c>
    </row>
    <row r="34299" spans="1:1" ht="18" customHeight="1" x14ac:dyDescent="0.25">
      <c r="A34299" s="59" t="str">
        <f t="shared" si="536"/>
        <v/>
      </c>
    </row>
    <row r="34300" spans="1:1" ht="18" customHeight="1" x14ac:dyDescent="0.25">
      <c r="A34300" s="59" t="str">
        <f t="shared" si="536"/>
        <v/>
      </c>
    </row>
    <row r="34301" spans="1:1" ht="18" customHeight="1" x14ac:dyDescent="0.25">
      <c r="A34301" s="59" t="str">
        <f t="shared" si="536"/>
        <v/>
      </c>
    </row>
    <row r="34302" spans="1:1" ht="18" customHeight="1" x14ac:dyDescent="0.25">
      <c r="A34302" s="59" t="str">
        <f t="shared" si="536"/>
        <v/>
      </c>
    </row>
    <row r="34303" spans="1:1" ht="18" customHeight="1" x14ac:dyDescent="0.25">
      <c r="A34303" s="59" t="str">
        <f t="shared" si="536"/>
        <v/>
      </c>
    </row>
    <row r="34304" spans="1:1" ht="18" customHeight="1" x14ac:dyDescent="0.25">
      <c r="A34304" s="59" t="str">
        <f t="shared" si="536"/>
        <v/>
      </c>
    </row>
    <row r="34305" spans="1:1" ht="18" customHeight="1" x14ac:dyDescent="0.25">
      <c r="A34305" s="59" t="str">
        <f t="shared" si="536"/>
        <v/>
      </c>
    </row>
    <row r="34306" spans="1:1" ht="18" customHeight="1" x14ac:dyDescent="0.25">
      <c r="A34306" s="59" t="str">
        <f t="shared" si="536"/>
        <v/>
      </c>
    </row>
    <row r="34307" spans="1:1" ht="18" customHeight="1" x14ac:dyDescent="0.25">
      <c r="A34307" s="59" t="str">
        <f t="shared" si="536"/>
        <v/>
      </c>
    </row>
    <row r="34308" spans="1:1" ht="18" customHeight="1" x14ac:dyDescent="0.25">
      <c r="A34308" s="59" t="str">
        <f t="shared" si="536"/>
        <v/>
      </c>
    </row>
    <row r="34309" spans="1:1" ht="18" customHeight="1" x14ac:dyDescent="0.25">
      <c r="A34309" s="59" t="str">
        <f t="shared" si="536"/>
        <v/>
      </c>
    </row>
    <row r="34310" spans="1:1" ht="18" customHeight="1" x14ac:dyDescent="0.25">
      <c r="A34310" s="59" t="str">
        <f t="shared" si="536"/>
        <v/>
      </c>
    </row>
    <row r="34311" spans="1:1" ht="18" customHeight="1" x14ac:dyDescent="0.25">
      <c r="A34311" s="59" t="str">
        <f t="shared" si="536"/>
        <v/>
      </c>
    </row>
    <row r="34312" spans="1:1" ht="18" customHeight="1" x14ac:dyDescent="0.25">
      <c r="A34312" s="59" t="str">
        <f t="shared" si="536"/>
        <v/>
      </c>
    </row>
    <row r="34313" spans="1:1" ht="18" customHeight="1" x14ac:dyDescent="0.25">
      <c r="A34313" s="59" t="str">
        <f t="shared" si="536"/>
        <v/>
      </c>
    </row>
    <row r="34314" spans="1:1" ht="18" customHeight="1" x14ac:dyDescent="0.25">
      <c r="A34314" s="59" t="str">
        <f t="shared" si="536"/>
        <v/>
      </c>
    </row>
    <row r="34315" spans="1:1" ht="18" customHeight="1" x14ac:dyDescent="0.25">
      <c r="A34315" s="59" t="str">
        <f t="shared" si="536"/>
        <v/>
      </c>
    </row>
    <row r="34316" spans="1:1" ht="18" customHeight="1" x14ac:dyDescent="0.25">
      <c r="A34316" s="59" t="str">
        <f t="shared" si="536"/>
        <v/>
      </c>
    </row>
    <row r="34317" spans="1:1" ht="18" customHeight="1" x14ac:dyDescent="0.25">
      <c r="A34317" s="59" t="str">
        <f t="shared" si="536"/>
        <v/>
      </c>
    </row>
    <row r="34318" spans="1:1" ht="18" customHeight="1" x14ac:dyDescent="0.25">
      <c r="A34318" s="59" t="str">
        <f t="shared" si="536"/>
        <v/>
      </c>
    </row>
    <row r="34319" spans="1:1" ht="18" customHeight="1" x14ac:dyDescent="0.25">
      <c r="A34319" s="59" t="str">
        <f t="shared" si="536"/>
        <v/>
      </c>
    </row>
    <row r="34320" spans="1:1" ht="18" customHeight="1" x14ac:dyDescent="0.25">
      <c r="A34320" s="59" t="str">
        <f t="shared" si="536"/>
        <v/>
      </c>
    </row>
    <row r="34321" spans="1:1" ht="18" customHeight="1" x14ac:dyDescent="0.25">
      <c r="A34321" s="59" t="str">
        <f t="shared" si="536"/>
        <v/>
      </c>
    </row>
    <row r="34322" spans="1:1" ht="18" customHeight="1" x14ac:dyDescent="0.25">
      <c r="A34322" s="59" t="str">
        <f t="shared" si="536"/>
        <v/>
      </c>
    </row>
    <row r="34323" spans="1:1" ht="18" customHeight="1" x14ac:dyDescent="0.25">
      <c r="A34323" s="59" t="str">
        <f t="shared" si="536"/>
        <v/>
      </c>
    </row>
    <row r="34324" spans="1:1" ht="18" customHeight="1" x14ac:dyDescent="0.25">
      <c r="A34324" s="59" t="str">
        <f t="shared" si="536"/>
        <v/>
      </c>
    </row>
    <row r="34325" spans="1:1" ht="18" customHeight="1" x14ac:dyDescent="0.25">
      <c r="A34325" s="59" t="str">
        <f t="shared" si="536"/>
        <v/>
      </c>
    </row>
    <row r="34326" spans="1:1" ht="18" customHeight="1" x14ac:dyDescent="0.25">
      <c r="A34326" s="59" t="str">
        <f t="shared" si="536"/>
        <v/>
      </c>
    </row>
    <row r="34327" spans="1:1" ht="18" customHeight="1" x14ac:dyDescent="0.25">
      <c r="A34327" s="59" t="str">
        <f t="shared" si="536"/>
        <v/>
      </c>
    </row>
    <row r="34328" spans="1:1" ht="18" customHeight="1" x14ac:dyDescent="0.25">
      <c r="A34328" s="59" t="str">
        <f t="shared" si="536"/>
        <v/>
      </c>
    </row>
    <row r="34329" spans="1:1" ht="18" customHeight="1" x14ac:dyDescent="0.25">
      <c r="A34329" s="59" t="str">
        <f t="shared" si="536"/>
        <v/>
      </c>
    </row>
    <row r="34330" spans="1:1" ht="18" customHeight="1" x14ac:dyDescent="0.25">
      <c r="A34330" s="59" t="str">
        <f t="shared" si="536"/>
        <v/>
      </c>
    </row>
    <row r="34331" spans="1:1" ht="18" customHeight="1" x14ac:dyDescent="0.25">
      <c r="A34331" s="59" t="str">
        <f t="shared" si="536"/>
        <v/>
      </c>
    </row>
    <row r="34332" spans="1:1" ht="18" customHeight="1" x14ac:dyDescent="0.25">
      <c r="A34332" s="59" t="str">
        <f t="shared" si="536"/>
        <v/>
      </c>
    </row>
    <row r="34333" spans="1:1" ht="18" customHeight="1" x14ac:dyDescent="0.25">
      <c r="A34333" s="59" t="str">
        <f t="shared" si="536"/>
        <v/>
      </c>
    </row>
    <row r="34334" spans="1:1" ht="18" customHeight="1" x14ac:dyDescent="0.25">
      <c r="A34334" s="59" t="str">
        <f t="shared" si="536"/>
        <v/>
      </c>
    </row>
    <row r="34335" spans="1:1" ht="18" customHeight="1" x14ac:dyDescent="0.25">
      <c r="A34335" s="59" t="str">
        <f t="shared" si="536"/>
        <v/>
      </c>
    </row>
    <row r="34336" spans="1:1" ht="18" customHeight="1" x14ac:dyDescent="0.25">
      <c r="A34336" s="59" t="str">
        <f t="shared" si="536"/>
        <v/>
      </c>
    </row>
    <row r="34337" spans="1:1" ht="18" customHeight="1" x14ac:dyDescent="0.25">
      <c r="A34337" s="59" t="str">
        <f t="shared" si="536"/>
        <v/>
      </c>
    </row>
    <row r="34338" spans="1:1" ht="18" customHeight="1" x14ac:dyDescent="0.25">
      <c r="A34338" s="59" t="str">
        <f t="shared" si="536"/>
        <v/>
      </c>
    </row>
    <row r="34339" spans="1:1" ht="18" customHeight="1" x14ac:dyDescent="0.25">
      <c r="A34339" s="59" t="str">
        <f t="shared" si="536"/>
        <v/>
      </c>
    </row>
    <row r="34340" spans="1:1" ht="18" customHeight="1" x14ac:dyDescent="0.25">
      <c r="A34340" s="59" t="str">
        <f t="shared" si="536"/>
        <v/>
      </c>
    </row>
    <row r="34341" spans="1:1" ht="18" customHeight="1" x14ac:dyDescent="0.25">
      <c r="A34341" s="59" t="str">
        <f t="shared" si="536"/>
        <v/>
      </c>
    </row>
    <row r="34342" spans="1:1" ht="18" customHeight="1" x14ac:dyDescent="0.25">
      <c r="A34342" s="59" t="str">
        <f t="shared" si="536"/>
        <v/>
      </c>
    </row>
    <row r="34343" spans="1:1" ht="18" customHeight="1" x14ac:dyDescent="0.25">
      <c r="A34343" s="59" t="str">
        <f t="shared" si="536"/>
        <v/>
      </c>
    </row>
    <row r="34344" spans="1:1" ht="18" customHeight="1" x14ac:dyDescent="0.25">
      <c r="A34344" s="59" t="str">
        <f t="shared" si="536"/>
        <v/>
      </c>
    </row>
    <row r="34345" spans="1:1" ht="18" customHeight="1" x14ac:dyDescent="0.25">
      <c r="A34345" s="59" t="str">
        <f t="shared" si="536"/>
        <v/>
      </c>
    </row>
    <row r="34346" spans="1:1" ht="18" customHeight="1" x14ac:dyDescent="0.25">
      <c r="A34346" s="59" t="str">
        <f t="shared" si="536"/>
        <v/>
      </c>
    </row>
    <row r="34347" spans="1:1" ht="18" customHeight="1" x14ac:dyDescent="0.25">
      <c r="A34347" s="59" t="str">
        <f t="shared" si="536"/>
        <v/>
      </c>
    </row>
    <row r="34348" spans="1:1" ht="18" customHeight="1" x14ac:dyDescent="0.25">
      <c r="A34348" s="59" t="str">
        <f t="shared" si="536"/>
        <v/>
      </c>
    </row>
    <row r="34349" spans="1:1" ht="18" customHeight="1" x14ac:dyDescent="0.25">
      <c r="A34349" s="59" t="str">
        <f t="shared" si="536"/>
        <v/>
      </c>
    </row>
    <row r="34350" spans="1:1" ht="18" customHeight="1" x14ac:dyDescent="0.25">
      <c r="A34350" s="59" t="str">
        <f t="shared" ref="A34350:A34413" si="537">IF(B34350&lt;&gt;"",DATE(2020,INT((ROW(A34348)-1)/78)+1,1),"")</f>
        <v/>
      </c>
    </row>
    <row r="34351" spans="1:1" ht="18" customHeight="1" x14ac:dyDescent="0.25">
      <c r="A34351" s="59" t="str">
        <f t="shared" si="537"/>
        <v/>
      </c>
    </row>
    <row r="34352" spans="1:1" ht="18" customHeight="1" x14ac:dyDescent="0.25">
      <c r="A34352" s="59" t="str">
        <f t="shared" si="537"/>
        <v/>
      </c>
    </row>
    <row r="34353" spans="1:1" ht="18" customHeight="1" x14ac:dyDescent="0.25">
      <c r="A34353" s="59" t="str">
        <f t="shared" si="537"/>
        <v/>
      </c>
    </row>
    <row r="34354" spans="1:1" ht="18" customHeight="1" x14ac:dyDescent="0.25">
      <c r="A34354" s="59" t="str">
        <f t="shared" si="537"/>
        <v/>
      </c>
    </row>
    <row r="34355" spans="1:1" ht="18" customHeight="1" x14ac:dyDescent="0.25">
      <c r="A34355" s="59" t="str">
        <f t="shared" si="537"/>
        <v/>
      </c>
    </row>
    <row r="34356" spans="1:1" ht="18" customHeight="1" x14ac:dyDescent="0.25">
      <c r="A34356" s="59" t="str">
        <f t="shared" si="537"/>
        <v/>
      </c>
    </row>
    <row r="34357" spans="1:1" ht="18" customHeight="1" x14ac:dyDescent="0.25">
      <c r="A34357" s="59" t="str">
        <f t="shared" si="537"/>
        <v/>
      </c>
    </row>
    <row r="34358" spans="1:1" ht="18" customHeight="1" x14ac:dyDescent="0.25">
      <c r="A34358" s="59" t="str">
        <f t="shared" si="537"/>
        <v/>
      </c>
    </row>
    <row r="34359" spans="1:1" ht="18" customHeight="1" x14ac:dyDescent="0.25">
      <c r="A34359" s="59" t="str">
        <f t="shared" si="537"/>
        <v/>
      </c>
    </row>
    <row r="34360" spans="1:1" ht="18" customHeight="1" x14ac:dyDescent="0.25">
      <c r="A34360" s="59" t="str">
        <f t="shared" si="537"/>
        <v/>
      </c>
    </row>
    <row r="34361" spans="1:1" ht="18" customHeight="1" x14ac:dyDescent="0.25">
      <c r="A34361" s="59" t="str">
        <f t="shared" si="537"/>
        <v/>
      </c>
    </row>
    <row r="34362" spans="1:1" ht="18" customHeight="1" x14ac:dyDescent="0.25">
      <c r="A34362" s="59" t="str">
        <f t="shared" si="537"/>
        <v/>
      </c>
    </row>
    <row r="34363" spans="1:1" ht="18" customHeight="1" x14ac:dyDescent="0.25">
      <c r="A34363" s="59" t="str">
        <f t="shared" si="537"/>
        <v/>
      </c>
    </row>
    <row r="34364" spans="1:1" ht="18" customHeight="1" x14ac:dyDescent="0.25">
      <c r="A34364" s="59" t="str">
        <f t="shared" si="537"/>
        <v/>
      </c>
    </row>
    <row r="34365" spans="1:1" ht="18" customHeight="1" x14ac:dyDescent="0.25">
      <c r="A34365" s="59" t="str">
        <f t="shared" si="537"/>
        <v/>
      </c>
    </row>
    <row r="34366" spans="1:1" ht="18" customHeight="1" x14ac:dyDescent="0.25">
      <c r="A34366" s="59" t="str">
        <f t="shared" si="537"/>
        <v/>
      </c>
    </row>
    <row r="34367" spans="1:1" ht="18" customHeight="1" x14ac:dyDescent="0.25">
      <c r="A34367" s="59" t="str">
        <f t="shared" si="537"/>
        <v/>
      </c>
    </row>
    <row r="34368" spans="1:1" ht="18" customHeight="1" x14ac:dyDescent="0.25">
      <c r="A34368" s="59" t="str">
        <f t="shared" si="537"/>
        <v/>
      </c>
    </row>
    <row r="34369" spans="1:1" ht="18" customHeight="1" x14ac:dyDescent="0.25">
      <c r="A34369" s="59" t="str">
        <f t="shared" si="537"/>
        <v/>
      </c>
    </row>
    <row r="34370" spans="1:1" ht="18" customHeight="1" x14ac:dyDescent="0.25">
      <c r="A34370" s="59" t="str">
        <f t="shared" si="537"/>
        <v/>
      </c>
    </row>
    <row r="34371" spans="1:1" ht="18" customHeight="1" x14ac:dyDescent="0.25">
      <c r="A34371" s="59" t="str">
        <f t="shared" si="537"/>
        <v/>
      </c>
    </row>
    <row r="34372" spans="1:1" ht="18" customHeight="1" x14ac:dyDescent="0.25">
      <c r="A34372" s="59" t="str">
        <f t="shared" si="537"/>
        <v/>
      </c>
    </row>
    <row r="34373" spans="1:1" ht="18" customHeight="1" x14ac:dyDescent="0.25">
      <c r="A34373" s="59" t="str">
        <f t="shared" si="537"/>
        <v/>
      </c>
    </row>
    <row r="34374" spans="1:1" ht="18" customHeight="1" x14ac:dyDescent="0.25">
      <c r="A34374" s="59" t="str">
        <f t="shared" si="537"/>
        <v/>
      </c>
    </row>
    <row r="34375" spans="1:1" ht="18" customHeight="1" x14ac:dyDescent="0.25">
      <c r="A34375" s="59" t="str">
        <f t="shared" si="537"/>
        <v/>
      </c>
    </row>
    <row r="34376" spans="1:1" ht="18" customHeight="1" x14ac:dyDescent="0.25">
      <c r="A34376" s="59" t="str">
        <f t="shared" si="537"/>
        <v/>
      </c>
    </row>
    <row r="34377" spans="1:1" ht="18" customHeight="1" x14ac:dyDescent="0.25">
      <c r="A34377" s="59" t="str">
        <f t="shared" si="537"/>
        <v/>
      </c>
    </row>
    <row r="34378" spans="1:1" ht="18" customHeight="1" x14ac:dyDescent="0.25">
      <c r="A34378" s="59" t="str">
        <f t="shared" si="537"/>
        <v/>
      </c>
    </row>
    <row r="34379" spans="1:1" ht="18" customHeight="1" x14ac:dyDescent="0.25">
      <c r="A34379" s="59" t="str">
        <f t="shared" si="537"/>
        <v/>
      </c>
    </row>
    <row r="34380" spans="1:1" ht="18" customHeight="1" x14ac:dyDescent="0.25">
      <c r="A34380" s="59" t="str">
        <f t="shared" si="537"/>
        <v/>
      </c>
    </row>
    <row r="34381" spans="1:1" ht="18" customHeight="1" x14ac:dyDescent="0.25">
      <c r="A34381" s="59" t="str">
        <f t="shared" si="537"/>
        <v/>
      </c>
    </row>
    <row r="34382" spans="1:1" ht="18" customHeight="1" x14ac:dyDescent="0.25">
      <c r="A34382" s="59" t="str">
        <f t="shared" si="537"/>
        <v/>
      </c>
    </row>
    <row r="34383" spans="1:1" ht="18" customHeight="1" x14ac:dyDescent="0.25">
      <c r="A34383" s="59" t="str">
        <f t="shared" si="537"/>
        <v/>
      </c>
    </row>
    <row r="34384" spans="1:1" ht="18" customHeight="1" x14ac:dyDescent="0.25">
      <c r="A34384" s="59" t="str">
        <f t="shared" si="537"/>
        <v/>
      </c>
    </row>
    <row r="34385" spans="1:1" ht="18" customHeight="1" x14ac:dyDescent="0.25">
      <c r="A34385" s="59" t="str">
        <f t="shared" si="537"/>
        <v/>
      </c>
    </row>
    <row r="34386" spans="1:1" ht="18" customHeight="1" x14ac:dyDescent="0.25">
      <c r="A34386" s="59" t="str">
        <f t="shared" si="537"/>
        <v/>
      </c>
    </row>
    <row r="34387" spans="1:1" ht="18" customHeight="1" x14ac:dyDescent="0.25">
      <c r="A34387" s="59" t="str">
        <f t="shared" si="537"/>
        <v/>
      </c>
    </row>
    <row r="34388" spans="1:1" ht="18" customHeight="1" x14ac:dyDescent="0.25">
      <c r="A34388" s="59" t="str">
        <f t="shared" si="537"/>
        <v/>
      </c>
    </row>
    <row r="34389" spans="1:1" ht="18" customHeight="1" x14ac:dyDescent="0.25">
      <c r="A34389" s="59" t="str">
        <f t="shared" si="537"/>
        <v/>
      </c>
    </row>
    <row r="34390" spans="1:1" ht="18" customHeight="1" x14ac:dyDescent="0.25">
      <c r="A34390" s="59" t="str">
        <f t="shared" si="537"/>
        <v/>
      </c>
    </row>
    <row r="34391" spans="1:1" ht="18" customHeight="1" x14ac:dyDescent="0.25">
      <c r="A34391" s="59" t="str">
        <f t="shared" si="537"/>
        <v/>
      </c>
    </row>
    <row r="34392" spans="1:1" ht="18" customHeight="1" x14ac:dyDescent="0.25">
      <c r="A34392" s="59" t="str">
        <f t="shared" si="537"/>
        <v/>
      </c>
    </row>
    <row r="34393" spans="1:1" ht="18" customHeight="1" x14ac:dyDescent="0.25">
      <c r="A34393" s="59" t="str">
        <f t="shared" si="537"/>
        <v/>
      </c>
    </row>
    <row r="34394" spans="1:1" ht="18" customHeight="1" x14ac:dyDescent="0.25">
      <c r="A34394" s="59" t="str">
        <f t="shared" si="537"/>
        <v/>
      </c>
    </row>
    <row r="34395" spans="1:1" ht="18" customHeight="1" x14ac:dyDescent="0.25">
      <c r="A34395" s="59" t="str">
        <f t="shared" si="537"/>
        <v/>
      </c>
    </row>
    <row r="34396" spans="1:1" ht="18" customHeight="1" x14ac:dyDescent="0.25">
      <c r="A34396" s="59" t="str">
        <f t="shared" si="537"/>
        <v/>
      </c>
    </row>
    <row r="34397" spans="1:1" ht="18" customHeight="1" x14ac:dyDescent="0.25">
      <c r="A34397" s="59" t="str">
        <f t="shared" si="537"/>
        <v/>
      </c>
    </row>
    <row r="34398" spans="1:1" ht="18" customHeight="1" x14ac:dyDescent="0.25">
      <c r="A34398" s="59" t="str">
        <f t="shared" si="537"/>
        <v/>
      </c>
    </row>
    <row r="34399" spans="1:1" ht="18" customHeight="1" x14ac:dyDescent="0.25">
      <c r="A34399" s="59" t="str">
        <f t="shared" si="537"/>
        <v/>
      </c>
    </row>
    <row r="34400" spans="1:1" ht="18" customHeight="1" x14ac:dyDescent="0.25">
      <c r="A34400" s="59" t="str">
        <f t="shared" si="537"/>
        <v/>
      </c>
    </row>
    <row r="34401" spans="1:1" ht="18" customHeight="1" x14ac:dyDescent="0.25">
      <c r="A34401" s="59" t="str">
        <f t="shared" si="537"/>
        <v/>
      </c>
    </row>
    <row r="34402" spans="1:1" ht="18" customHeight="1" x14ac:dyDescent="0.25">
      <c r="A34402" s="59" t="str">
        <f t="shared" si="537"/>
        <v/>
      </c>
    </row>
    <row r="34403" spans="1:1" ht="18" customHeight="1" x14ac:dyDescent="0.25">
      <c r="A34403" s="59" t="str">
        <f t="shared" si="537"/>
        <v/>
      </c>
    </row>
    <row r="34404" spans="1:1" ht="18" customHeight="1" x14ac:dyDescent="0.25">
      <c r="A34404" s="59" t="str">
        <f t="shared" si="537"/>
        <v/>
      </c>
    </row>
    <row r="34405" spans="1:1" ht="18" customHeight="1" x14ac:dyDescent="0.25">
      <c r="A34405" s="59" t="str">
        <f t="shared" si="537"/>
        <v/>
      </c>
    </row>
    <row r="34406" spans="1:1" ht="18" customHeight="1" x14ac:dyDescent="0.25">
      <c r="A34406" s="59" t="str">
        <f t="shared" si="537"/>
        <v/>
      </c>
    </row>
    <row r="34407" spans="1:1" ht="18" customHeight="1" x14ac:dyDescent="0.25">
      <c r="A34407" s="59" t="str">
        <f t="shared" si="537"/>
        <v/>
      </c>
    </row>
    <row r="34408" spans="1:1" ht="18" customHeight="1" x14ac:dyDescent="0.25">
      <c r="A34408" s="59" t="str">
        <f t="shared" si="537"/>
        <v/>
      </c>
    </row>
    <row r="34409" spans="1:1" ht="18" customHeight="1" x14ac:dyDescent="0.25">
      <c r="A34409" s="59" t="str">
        <f t="shared" si="537"/>
        <v/>
      </c>
    </row>
    <row r="34410" spans="1:1" ht="18" customHeight="1" x14ac:dyDescent="0.25">
      <c r="A34410" s="59" t="str">
        <f t="shared" si="537"/>
        <v/>
      </c>
    </row>
    <row r="34411" spans="1:1" ht="18" customHeight="1" x14ac:dyDescent="0.25">
      <c r="A34411" s="59" t="str">
        <f t="shared" si="537"/>
        <v/>
      </c>
    </row>
    <row r="34412" spans="1:1" ht="18" customHeight="1" x14ac:dyDescent="0.25">
      <c r="A34412" s="59" t="str">
        <f t="shared" si="537"/>
        <v/>
      </c>
    </row>
    <row r="34413" spans="1:1" ht="18" customHeight="1" x14ac:dyDescent="0.25">
      <c r="A34413" s="59" t="str">
        <f t="shared" si="537"/>
        <v/>
      </c>
    </row>
    <row r="34414" spans="1:1" ht="18" customHeight="1" x14ac:dyDescent="0.25">
      <c r="A34414" s="59" t="str">
        <f t="shared" ref="A34414:A34477" si="538">IF(B34414&lt;&gt;"",DATE(2020,INT((ROW(A34412)-1)/78)+1,1),"")</f>
        <v/>
      </c>
    </row>
    <row r="34415" spans="1:1" ht="18" customHeight="1" x14ac:dyDescent="0.25">
      <c r="A34415" s="59" t="str">
        <f t="shared" si="538"/>
        <v/>
      </c>
    </row>
    <row r="34416" spans="1:1" ht="18" customHeight="1" x14ac:dyDescent="0.25">
      <c r="A34416" s="59" t="str">
        <f t="shared" si="538"/>
        <v/>
      </c>
    </row>
    <row r="34417" spans="1:1" ht="18" customHeight="1" x14ac:dyDescent="0.25">
      <c r="A34417" s="59" t="str">
        <f t="shared" si="538"/>
        <v/>
      </c>
    </row>
    <row r="34418" spans="1:1" ht="18" customHeight="1" x14ac:dyDescent="0.25">
      <c r="A34418" s="59" t="str">
        <f t="shared" si="538"/>
        <v/>
      </c>
    </row>
    <row r="34419" spans="1:1" ht="18" customHeight="1" x14ac:dyDescent="0.25">
      <c r="A34419" s="59" t="str">
        <f t="shared" si="538"/>
        <v/>
      </c>
    </row>
    <row r="34420" spans="1:1" ht="18" customHeight="1" x14ac:dyDescent="0.25">
      <c r="A34420" s="59" t="str">
        <f t="shared" si="538"/>
        <v/>
      </c>
    </row>
    <row r="34421" spans="1:1" ht="18" customHeight="1" x14ac:dyDescent="0.25">
      <c r="A34421" s="59" t="str">
        <f t="shared" si="538"/>
        <v/>
      </c>
    </row>
    <row r="34422" spans="1:1" ht="18" customHeight="1" x14ac:dyDescent="0.25">
      <c r="A34422" s="59" t="str">
        <f t="shared" si="538"/>
        <v/>
      </c>
    </row>
    <row r="34423" spans="1:1" ht="18" customHeight="1" x14ac:dyDescent="0.25">
      <c r="A34423" s="59" t="str">
        <f t="shared" si="538"/>
        <v/>
      </c>
    </row>
    <row r="34424" spans="1:1" ht="18" customHeight="1" x14ac:dyDescent="0.25">
      <c r="A34424" s="59" t="str">
        <f t="shared" si="538"/>
        <v/>
      </c>
    </row>
    <row r="34425" spans="1:1" ht="18" customHeight="1" x14ac:dyDescent="0.25">
      <c r="A34425" s="59" t="str">
        <f t="shared" si="538"/>
        <v/>
      </c>
    </row>
    <row r="34426" spans="1:1" ht="18" customHeight="1" x14ac:dyDescent="0.25">
      <c r="A34426" s="59" t="str">
        <f t="shared" si="538"/>
        <v/>
      </c>
    </row>
    <row r="34427" spans="1:1" ht="18" customHeight="1" x14ac:dyDescent="0.25">
      <c r="A34427" s="59" t="str">
        <f t="shared" si="538"/>
        <v/>
      </c>
    </row>
    <row r="34428" spans="1:1" ht="18" customHeight="1" x14ac:dyDescent="0.25">
      <c r="A34428" s="59" t="str">
        <f t="shared" si="538"/>
        <v/>
      </c>
    </row>
    <row r="34429" spans="1:1" ht="18" customHeight="1" x14ac:dyDescent="0.25">
      <c r="A34429" s="59" t="str">
        <f t="shared" si="538"/>
        <v/>
      </c>
    </row>
    <row r="34430" spans="1:1" ht="18" customHeight="1" x14ac:dyDescent="0.25">
      <c r="A34430" s="59" t="str">
        <f t="shared" si="538"/>
        <v/>
      </c>
    </row>
    <row r="34431" spans="1:1" ht="18" customHeight="1" x14ac:dyDescent="0.25">
      <c r="A34431" s="59" t="str">
        <f t="shared" si="538"/>
        <v/>
      </c>
    </row>
    <row r="34432" spans="1:1" ht="18" customHeight="1" x14ac:dyDescent="0.25">
      <c r="A34432" s="59" t="str">
        <f t="shared" si="538"/>
        <v/>
      </c>
    </row>
    <row r="34433" spans="1:1" ht="18" customHeight="1" x14ac:dyDescent="0.25">
      <c r="A34433" s="59" t="str">
        <f t="shared" si="538"/>
        <v/>
      </c>
    </row>
    <row r="34434" spans="1:1" ht="18" customHeight="1" x14ac:dyDescent="0.25">
      <c r="A34434" s="59" t="str">
        <f t="shared" si="538"/>
        <v/>
      </c>
    </row>
    <row r="34435" spans="1:1" ht="18" customHeight="1" x14ac:dyDescent="0.25">
      <c r="A34435" s="59" t="str">
        <f t="shared" si="538"/>
        <v/>
      </c>
    </row>
    <row r="34436" spans="1:1" ht="18" customHeight="1" x14ac:dyDescent="0.25">
      <c r="A34436" s="59" t="str">
        <f t="shared" si="538"/>
        <v/>
      </c>
    </row>
    <row r="34437" spans="1:1" ht="18" customHeight="1" x14ac:dyDescent="0.25">
      <c r="A34437" s="59" t="str">
        <f t="shared" si="538"/>
        <v/>
      </c>
    </row>
    <row r="34438" spans="1:1" ht="18" customHeight="1" x14ac:dyDescent="0.25">
      <c r="A34438" s="59" t="str">
        <f t="shared" si="538"/>
        <v/>
      </c>
    </row>
    <row r="34439" spans="1:1" ht="18" customHeight="1" x14ac:dyDescent="0.25">
      <c r="A34439" s="59" t="str">
        <f t="shared" si="538"/>
        <v/>
      </c>
    </row>
    <row r="34440" spans="1:1" ht="18" customHeight="1" x14ac:dyDescent="0.25">
      <c r="A34440" s="59" t="str">
        <f t="shared" si="538"/>
        <v/>
      </c>
    </row>
    <row r="34441" spans="1:1" ht="18" customHeight="1" x14ac:dyDescent="0.25">
      <c r="A34441" s="59" t="str">
        <f t="shared" si="538"/>
        <v/>
      </c>
    </row>
    <row r="34442" spans="1:1" ht="18" customHeight="1" x14ac:dyDescent="0.25">
      <c r="A34442" s="59" t="str">
        <f t="shared" si="538"/>
        <v/>
      </c>
    </row>
    <row r="34443" spans="1:1" ht="18" customHeight="1" x14ac:dyDescent="0.25">
      <c r="A34443" s="59" t="str">
        <f t="shared" si="538"/>
        <v/>
      </c>
    </row>
    <row r="34444" spans="1:1" ht="18" customHeight="1" x14ac:dyDescent="0.25">
      <c r="A34444" s="59" t="str">
        <f t="shared" si="538"/>
        <v/>
      </c>
    </row>
    <row r="34445" spans="1:1" ht="18" customHeight="1" x14ac:dyDescent="0.25">
      <c r="A34445" s="59" t="str">
        <f t="shared" si="538"/>
        <v/>
      </c>
    </row>
    <row r="34446" spans="1:1" ht="18" customHeight="1" x14ac:dyDescent="0.25">
      <c r="A34446" s="59" t="str">
        <f t="shared" si="538"/>
        <v/>
      </c>
    </row>
    <row r="34447" spans="1:1" ht="18" customHeight="1" x14ac:dyDescent="0.25">
      <c r="A34447" s="59" t="str">
        <f t="shared" si="538"/>
        <v/>
      </c>
    </row>
    <row r="34448" spans="1:1" ht="18" customHeight="1" x14ac:dyDescent="0.25">
      <c r="A34448" s="59" t="str">
        <f t="shared" si="538"/>
        <v/>
      </c>
    </row>
    <row r="34449" spans="1:1" ht="18" customHeight="1" x14ac:dyDescent="0.25">
      <c r="A34449" s="59" t="str">
        <f t="shared" si="538"/>
        <v/>
      </c>
    </row>
    <row r="34450" spans="1:1" ht="18" customHeight="1" x14ac:dyDescent="0.25">
      <c r="A34450" s="59" t="str">
        <f t="shared" si="538"/>
        <v/>
      </c>
    </row>
    <row r="34451" spans="1:1" ht="18" customHeight="1" x14ac:dyDescent="0.25">
      <c r="A34451" s="59" t="str">
        <f t="shared" si="538"/>
        <v/>
      </c>
    </row>
    <row r="34452" spans="1:1" ht="18" customHeight="1" x14ac:dyDescent="0.25">
      <c r="A34452" s="59" t="str">
        <f t="shared" si="538"/>
        <v/>
      </c>
    </row>
    <row r="34453" spans="1:1" ht="18" customHeight="1" x14ac:dyDescent="0.25">
      <c r="A34453" s="59" t="str">
        <f t="shared" si="538"/>
        <v/>
      </c>
    </row>
    <row r="34454" spans="1:1" ht="18" customHeight="1" x14ac:dyDescent="0.25">
      <c r="A34454" s="59" t="str">
        <f t="shared" si="538"/>
        <v/>
      </c>
    </row>
    <row r="34455" spans="1:1" ht="18" customHeight="1" x14ac:dyDescent="0.25">
      <c r="A34455" s="59" t="str">
        <f t="shared" si="538"/>
        <v/>
      </c>
    </row>
    <row r="34456" spans="1:1" ht="18" customHeight="1" x14ac:dyDescent="0.25">
      <c r="A34456" s="59" t="str">
        <f t="shared" si="538"/>
        <v/>
      </c>
    </row>
    <row r="34457" spans="1:1" ht="18" customHeight="1" x14ac:dyDescent="0.25">
      <c r="A34457" s="59" t="str">
        <f t="shared" si="538"/>
        <v/>
      </c>
    </row>
    <row r="34458" spans="1:1" ht="18" customHeight="1" x14ac:dyDescent="0.25">
      <c r="A34458" s="59" t="str">
        <f t="shared" si="538"/>
        <v/>
      </c>
    </row>
    <row r="34459" spans="1:1" ht="18" customHeight="1" x14ac:dyDescent="0.25">
      <c r="A34459" s="59" t="str">
        <f t="shared" si="538"/>
        <v/>
      </c>
    </row>
    <row r="34460" spans="1:1" ht="18" customHeight="1" x14ac:dyDescent="0.25">
      <c r="A34460" s="59" t="str">
        <f t="shared" si="538"/>
        <v/>
      </c>
    </row>
    <row r="34461" spans="1:1" ht="18" customHeight="1" x14ac:dyDescent="0.25">
      <c r="A34461" s="59" t="str">
        <f t="shared" si="538"/>
        <v/>
      </c>
    </row>
    <row r="34462" spans="1:1" ht="18" customHeight="1" x14ac:dyDescent="0.25">
      <c r="A34462" s="59" t="str">
        <f t="shared" si="538"/>
        <v/>
      </c>
    </row>
    <row r="34463" spans="1:1" ht="18" customHeight="1" x14ac:dyDescent="0.25">
      <c r="A34463" s="59" t="str">
        <f t="shared" si="538"/>
        <v/>
      </c>
    </row>
    <row r="34464" spans="1:1" ht="18" customHeight="1" x14ac:dyDescent="0.25">
      <c r="A34464" s="59" t="str">
        <f t="shared" si="538"/>
        <v/>
      </c>
    </row>
    <row r="34465" spans="1:1" ht="18" customHeight="1" x14ac:dyDescent="0.25">
      <c r="A34465" s="59" t="str">
        <f t="shared" si="538"/>
        <v/>
      </c>
    </row>
    <row r="34466" spans="1:1" ht="18" customHeight="1" x14ac:dyDescent="0.25">
      <c r="A34466" s="59" t="str">
        <f t="shared" si="538"/>
        <v/>
      </c>
    </row>
    <row r="34467" spans="1:1" ht="18" customHeight="1" x14ac:dyDescent="0.25">
      <c r="A34467" s="59" t="str">
        <f t="shared" si="538"/>
        <v/>
      </c>
    </row>
    <row r="34468" spans="1:1" ht="18" customHeight="1" x14ac:dyDescent="0.25">
      <c r="A34468" s="59" t="str">
        <f t="shared" si="538"/>
        <v/>
      </c>
    </row>
    <row r="34469" spans="1:1" ht="18" customHeight="1" x14ac:dyDescent="0.25">
      <c r="A34469" s="59" t="str">
        <f t="shared" si="538"/>
        <v/>
      </c>
    </row>
    <row r="34470" spans="1:1" ht="18" customHeight="1" x14ac:dyDescent="0.25">
      <c r="A34470" s="59" t="str">
        <f t="shared" si="538"/>
        <v/>
      </c>
    </row>
    <row r="34471" spans="1:1" ht="18" customHeight="1" x14ac:dyDescent="0.25">
      <c r="A34471" s="59" t="str">
        <f t="shared" si="538"/>
        <v/>
      </c>
    </row>
    <row r="34472" spans="1:1" ht="18" customHeight="1" x14ac:dyDescent="0.25">
      <c r="A34472" s="59" t="str">
        <f t="shared" si="538"/>
        <v/>
      </c>
    </row>
    <row r="34473" spans="1:1" ht="18" customHeight="1" x14ac:dyDescent="0.25">
      <c r="A34473" s="59" t="str">
        <f t="shared" si="538"/>
        <v/>
      </c>
    </row>
    <row r="34474" spans="1:1" ht="18" customHeight="1" x14ac:dyDescent="0.25">
      <c r="A34474" s="59" t="str">
        <f t="shared" si="538"/>
        <v/>
      </c>
    </row>
    <row r="34475" spans="1:1" ht="18" customHeight="1" x14ac:dyDescent="0.25">
      <c r="A34475" s="59" t="str">
        <f t="shared" si="538"/>
        <v/>
      </c>
    </row>
    <row r="34476" spans="1:1" ht="18" customHeight="1" x14ac:dyDescent="0.25">
      <c r="A34476" s="59" t="str">
        <f t="shared" si="538"/>
        <v/>
      </c>
    </row>
    <row r="34477" spans="1:1" ht="18" customHeight="1" x14ac:dyDescent="0.25">
      <c r="A34477" s="59" t="str">
        <f t="shared" si="538"/>
        <v/>
      </c>
    </row>
    <row r="34478" spans="1:1" ht="18" customHeight="1" x14ac:dyDescent="0.25">
      <c r="A34478" s="59" t="str">
        <f t="shared" ref="A34478:A34541" si="539">IF(B34478&lt;&gt;"",DATE(2020,INT((ROW(A34476)-1)/78)+1,1),"")</f>
        <v/>
      </c>
    </row>
    <row r="34479" spans="1:1" ht="18" customHeight="1" x14ac:dyDescent="0.25">
      <c r="A34479" s="59" t="str">
        <f t="shared" si="539"/>
        <v/>
      </c>
    </row>
    <row r="34480" spans="1:1" ht="18" customHeight="1" x14ac:dyDescent="0.25">
      <c r="A34480" s="59" t="str">
        <f t="shared" si="539"/>
        <v/>
      </c>
    </row>
    <row r="34481" spans="1:1" ht="18" customHeight="1" x14ac:dyDescent="0.25">
      <c r="A34481" s="59" t="str">
        <f t="shared" si="539"/>
        <v/>
      </c>
    </row>
    <row r="34482" spans="1:1" ht="18" customHeight="1" x14ac:dyDescent="0.25">
      <c r="A34482" s="59" t="str">
        <f t="shared" si="539"/>
        <v/>
      </c>
    </row>
    <row r="34483" spans="1:1" ht="18" customHeight="1" x14ac:dyDescent="0.25">
      <c r="A34483" s="59" t="str">
        <f t="shared" si="539"/>
        <v/>
      </c>
    </row>
    <row r="34484" spans="1:1" ht="18" customHeight="1" x14ac:dyDescent="0.25">
      <c r="A34484" s="59" t="str">
        <f t="shared" si="539"/>
        <v/>
      </c>
    </row>
    <row r="34485" spans="1:1" ht="18" customHeight="1" x14ac:dyDescent="0.25">
      <c r="A34485" s="59" t="str">
        <f t="shared" si="539"/>
        <v/>
      </c>
    </row>
    <row r="34486" spans="1:1" ht="18" customHeight="1" x14ac:dyDescent="0.25">
      <c r="A34486" s="59" t="str">
        <f t="shared" si="539"/>
        <v/>
      </c>
    </row>
    <row r="34487" spans="1:1" ht="18" customHeight="1" x14ac:dyDescent="0.25">
      <c r="A34487" s="59" t="str">
        <f t="shared" si="539"/>
        <v/>
      </c>
    </row>
    <row r="34488" spans="1:1" ht="18" customHeight="1" x14ac:dyDescent="0.25">
      <c r="A34488" s="59" t="str">
        <f t="shared" si="539"/>
        <v/>
      </c>
    </row>
    <row r="34489" spans="1:1" ht="18" customHeight="1" x14ac:dyDescent="0.25">
      <c r="A34489" s="59" t="str">
        <f t="shared" si="539"/>
        <v/>
      </c>
    </row>
    <row r="34490" spans="1:1" ht="18" customHeight="1" x14ac:dyDescent="0.25">
      <c r="A34490" s="59" t="str">
        <f t="shared" si="539"/>
        <v/>
      </c>
    </row>
    <row r="34491" spans="1:1" ht="18" customHeight="1" x14ac:dyDescent="0.25">
      <c r="A34491" s="59" t="str">
        <f t="shared" si="539"/>
        <v/>
      </c>
    </row>
    <row r="34492" spans="1:1" ht="18" customHeight="1" x14ac:dyDescent="0.25">
      <c r="A34492" s="59" t="str">
        <f t="shared" si="539"/>
        <v/>
      </c>
    </row>
    <row r="34493" spans="1:1" ht="18" customHeight="1" x14ac:dyDescent="0.25">
      <c r="A34493" s="59" t="str">
        <f t="shared" si="539"/>
        <v/>
      </c>
    </row>
    <row r="34494" spans="1:1" ht="18" customHeight="1" x14ac:dyDescent="0.25">
      <c r="A34494" s="59" t="str">
        <f t="shared" si="539"/>
        <v/>
      </c>
    </row>
    <row r="34495" spans="1:1" ht="18" customHeight="1" x14ac:dyDescent="0.25">
      <c r="A34495" s="59" t="str">
        <f t="shared" si="539"/>
        <v/>
      </c>
    </row>
    <row r="34496" spans="1:1" ht="18" customHeight="1" x14ac:dyDescent="0.25">
      <c r="A34496" s="59" t="str">
        <f t="shared" si="539"/>
        <v/>
      </c>
    </row>
    <row r="34497" spans="1:1" ht="18" customHeight="1" x14ac:dyDescent="0.25">
      <c r="A34497" s="59" t="str">
        <f t="shared" si="539"/>
        <v/>
      </c>
    </row>
    <row r="34498" spans="1:1" ht="18" customHeight="1" x14ac:dyDescent="0.25">
      <c r="A34498" s="59" t="str">
        <f t="shared" si="539"/>
        <v/>
      </c>
    </row>
    <row r="34499" spans="1:1" ht="18" customHeight="1" x14ac:dyDescent="0.25">
      <c r="A34499" s="59" t="str">
        <f t="shared" si="539"/>
        <v/>
      </c>
    </row>
    <row r="34500" spans="1:1" ht="18" customHeight="1" x14ac:dyDescent="0.25">
      <c r="A34500" s="59" t="str">
        <f t="shared" si="539"/>
        <v/>
      </c>
    </row>
    <row r="34501" spans="1:1" ht="18" customHeight="1" x14ac:dyDescent="0.25">
      <c r="A34501" s="59" t="str">
        <f t="shared" si="539"/>
        <v/>
      </c>
    </row>
    <row r="34502" spans="1:1" ht="18" customHeight="1" x14ac:dyDescent="0.25">
      <c r="A34502" s="59" t="str">
        <f t="shared" si="539"/>
        <v/>
      </c>
    </row>
    <row r="34503" spans="1:1" ht="18" customHeight="1" x14ac:dyDescent="0.25">
      <c r="A34503" s="59" t="str">
        <f t="shared" si="539"/>
        <v/>
      </c>
    </row>
    <row r="34504" spans="1:1" ht="18" customHeight="1" x14ac:dyDescent="0.25">
      <c r="A34504" s="59" t="str">
        <f t="shared" si="539"/>
        <v/>
      </c>
    </row>
    <row r="34505" spans="1:1" ht="18" customHeight="1" x14ac:dyDescent="0.25">
      <c r="A34505" s="59" t="str">
        <f t="shared" si="539"/>
        <v/>
      </c>
    </row>
    <row r="34506" spans="1:1" ht="18" customHeight="1" x14ac:dyDescent="0.25">
      <c r="A34506" s="59" t="str">
        <f t="shared" si="539"/>
        <v/>
      </c>
    </row>
    <row r="34507" spans="1:1" ht="18" customHeight="1" x14ac:dyDescent="0.25">
      <c r="A34507" s="59" t="str">
        <f t="shared" si="539"/>
        <v/>
      </c>
    </row>
    <row r="34508" spans="1:1" ht="18" customHeight="1" x14ac:dyDescent="0.25">
      <c r="A34508" s="59" t="str">
        <f t="shared" si="539"/>
        <v/>
      </c>
    </row>
    <row r="34509" spans="1:1" ht="18" customHeight="1" x14ac:dyDescent="0.25">
      <c r="A34509" s="59" t="str">
        <f t="shared" si="539"/>
        <v/>
      </c>
    </row>
    <row r="34510" spans="1:1" ht="18" customHeight="1" x14ac:dyDescent="0.25">
      <c r="A34510" s="59" t="str">
        <f t="shared" si="539"/>
        <v/>
      </c>
    </row>
    <row r="34511" spans="1:1" ht="18" customHeight="1" x14ac:dyDescent="0.25">
      <c r="A34511" s="59" t="str">
        <f t="shared" si="539"/>
        <v/>
      </c>
    </row>
    <row r="34512" spans="1:1" ht="18" customHeight="1" x14ac:dyDescent="0.25">
      <c r="A34512" s="59" t="str">
        <f t="shared" si="539"/>
        <v/>
      </c>
    </row>
    <row r="34513" spans="1:1" ht="18" customHeight="1" x14ac:dyDescent="0.25">
      <c r="A34513" s="59" t="str">
        <f t="shared" si="539"/>
        <v/>
      </c>
    </row>
    <row r="34514" spans="1:1" ht="18" customHeight="1" x14ac:dyDescent="0.25">
      <c r="A34514" s="59" t="str">
        <f t="shared" si="539"/>
        <v/>
      </c>
    </row>
    <row r="34515" spans="1:1" ht="18" customHeight="1" x14ac:dyDescent="0.25">
      <c r="A34515" s="59" t="str">
        <f t="shared" si="539"/>
        <v/>
      </c>
    </row>
    <row r="34516" spans="1:1" ht="18" customHeight="1" x14ac:dyDescent="0.25">
      <c r="A34516" s="59" t="str">
        <f t="shared" si="539"/>
        <v/>
      </c>
    </row>
    <row r="34517" spans="1:1" ht="18" customHeight="1" x14ac:dyDescent="0.25">
      <c r="A34517" s="59" t="str">
        <f t="shared" si="539"/>
        <v/>
      </c>
    </row>
    <row r="34518" spans="1:1" ht="18" customHeight="1" x14ac:dyDescent="0.25">
      <c r="A34518" s="59" t="str">
        <f t="shared" si="539"/>
        <v/>
      </c>
    </row>
    <row r="34519" spans="1:1" ht="18" customHeight="1" x14ac:dyDescent="0.25">
      <c r="A34519" s="59" t="str">
        <f t="shared" si="539"/>
        <v/>
      </c>
    </row>
    <row r="34520" spans="1:1" ht="18" customHeight="1" x14ac:dyDescent="0.25">
      <c r="A34520" s="59" t="str">
        <f t="shared" si="539"/>
        <v/>
      </c>
    </row>
    <row r="34521" spans="1:1" ht="18" customHeight="1" x14ac:dyDescent="0.25">
      <c r="A34521" s="59" t="str">
        <f t="shared" si="539"/>
        <v/>
      </c>
    </row>
    <row r="34522" spans="1:1" ht="18" customHeight="1" x14ac:dyDescent="0.25">
      <c r="A34522" s="59" t="str">
        <f t="shared" si="539"/>
        <v/>
      </c>
    </row>
    <row r="34523" spans="1:1" ht="18" customHeight="1" x14ac:dyDescent="0.25">
      <c r="A34523" s="59" t="str">
        <f t="shared" si="539"/>
        <v/>
      </c>
    </row>
    <row r="34524" spans="1:1" ht="18" customHeight="1" x14ac:dyDescent="0.25">
      <c r="A34524" s="59" t="str">
        <f t="shared" si="539"/>
        <v/>
      </c>
    </row>
    <row r="34525" spans="1:1" ht="18" customHeight="1" x14ac:dyDescent="0.25">
      <c r="A34525" s="59" t="str">
        <f t="shared" si="539"/>
        <v/>
      </c>
    </row>
    <row r="34526" spans="1:1" ht="18" customHeight="1" x14ac:dyDescent="0.25">
      <c r="A34526" s="59" t="str">
        <f t="shared" si="539"/>
        <v/>
      </c>
    </row>
    <row r="34527" spans="1:1" ht="18" customHeight="1" x14ac:dyDescent="0.25">
      <c r="A34527" s="59" t="str">
        <f t="shared" si="539"/>
        <v/>
      </c>
    </row>
    <row r="34528" spans="1:1" ht="18" customHeight="1" x14ac:dyDescent="0.25">
      <c r="A34528" s="59" t="str">
        <f t="shared" si="539"/>
        <v/>
      </c>
    </row>
    <row r="34529" spans="1:1" ht="18" customHeight="1" x14ac:dyDescent="0.25">
      <c r="A34529" s="59" t="str">
        <f t="shared" si="539"/>
        <v/>
      </c>
    </row>
    <row r="34530" spans="1:1" ht="18" customHeight="1" x14ac:dyDescent="0.25">
      <c r="A34530" s="59" t="str">
        <f t="shared" si="539"/>
        <v/>
      </c>
    </row>
    <row r="34531" spans="1:1" ht="18" customHeight="1" x14ac:dyDescent="0.25">
      <c r="A34531" s="59" t="str">
        <f t="shared" si="539"/>
        <v/>
      </c>
    </row>
    <row r="34532" spans="1:1" ht="18" customHeight="1" x14ac:dyDescent="0.25">
      <c r="A34532" s="59" t="str">
        <f t="shared" si="539"/>
        <v/>
      </c>
    </row>
    <row r="34533" spans="1:1" ht="18" customHeight="1" x14ac:dyDescent="0.25">
      <c r="A34533" s="59" t="str">
        <f t="shared" si="539"/>
        <v/>
      </c>
    </row>
    <row r="34534" spans="1:1" ht="18" customHeight="1" x14ac:dyDescent="0.25">
      <c r="A34534" s="59" t="str">
        <f t="shared" si="539"/>
        <v/>
      </c>
    </row>
    <row r="34535" spans="1:1" ht="18" customHeight="1" x14ac:dyDescent="0.25">
      <c r="A34535" s="59" t="str">
        <f t="shared" si="539"/>
        <v/>
      </c>
    </row>
    <row r="34536" spans="1:1" ht="18" customHeight="1" x14ac:dyDescent="0.25">
      <c r="A34536" s="59" t="str">
        <f t="shared" si="539"/>
        <v/>
      </c>
    </row>
    <row r="34537" spans="1:1" ht="18" customHeight="1" x14ac:dyDescent="0.25">
      <c r="A34537" s="59" t="str">
        <f t="shared" si="539"/>
        <v/>
      </c>
    </row>
    <row r="34538" spans="1:1" ht="18" customHeight="1" x14ac:dyDescent="0.25">
      <c r="A34538" s="59" t="str">
        <f t="shared" si="539"/>
        <v/>
      </c>
    </row>
    <row r="34539" spans="1:1" ht="18" customHeight="1" x14ac:dyDescent="0.25">
      <c r="A34539" s="59" t="str">
        <f t="shared" si="539"/>
        <v/>
      </c>
    </row>
    <row r="34540" spans="1:1" ht="18" customHeight="1" x14ac:dyDescent="0.25">
      <c r="A34540" s="59" t="str">
        <f t="shared" si="539"/>
        <v/>
      </c>
    </row>
    <row r="34541" spans="1:1" ht="18" customHeight="1" x14ac:dyDescent="0.25">
      <c r="A34541" s="59" t="str">
        <f t="shared" si="539"/>
        <v/>
      </c>
    </row>
    <row r="34542" spans="1:1" ht="18" customHeight="1" x14ac:dyDescent="0.25">
      <c r="A34542" s="59" t="str">
        <f t="shared" ref="A34542:A34605" si="540">IF(B34542&lt;&gt;"",DATE(2020,INT((ROW(A34540)-1)/78)+1,1),"")</f>
        <v/>
      </c>
    </row>
    <row r="34543" spans="1:1" ht="18" customHeight="1" x14ac:dyDescent="0.25">
      <c r="A34543" s="59" t="str">
        <f t="shared" si="540"/>
        <v/>
      </c>
    </row>
    <row r="34544" spans="1:1" ht="18" customHeight="1" x14ac:dyDescent="0.25">
      <c r="A34544" s="59" t="str">
        <f t="shared" si="540"/>
        <v/>
      </c>
    </row>
    <row r="34545" spans="1:1" ht="18" customHeight="1" x14ac:dyDescent="0.25">
      <c r="A34545" s="59" t="str">
        <f t="shared" si="540"/>
        <v/>
      </c>
    </row>
    <row r="34546" spans="1:1" ht="18" customHeight="1" x14ac:dyDescent="0.25">
      <c r="A34546" s="59" t="str">
        <f t="shared" si="540"/>
        <v/>
      </c>
    </row>
    <row r="34547" spans="1:1" ht="18" customHeight="1" x14ac:dyDescent="0.25">
      <c r="A34547" s="59" t="str">
        <f t="shared" si="540"/>
        <v/>
      </c>
    </row>
    <row r="34548" spans="1:1" ht="18" customHeight="1" x14ac:dyDescent="0.25">
      <c r="A34548" s="59" t="str">
        <f t="shared" si="540"/>
        <v/>
      </c>
    </row>
    <row r="34549" spans="1:1" ht="18" customHeight="1" x14ac:dyDescent="0.25">
      <c r="A34549" s="59" t="str">
        <f t="shared" si="540"/>
        <v/>
      </c>
    </row>
    <row r="34550" spans="1:1" ht="18" customHeight="1" x14ac:dyDescent="0.25">
      <c r="A34550" s="59" t="str">
        <f t="shared" si="540"/>
        <v/>
      </c>
    </row>
    <row r="34551" spans="1:1" ht="18" customHeight="1" x14ac:dyDescent="0.25">
      <c r="A34551" s="59" t="str">
        <f t="shared" si="540"/>
        <v/>
      </c>
    </row>
    <row r="34552" spans="1:1" ht="18" customHeight="1" x14ac:dyDescent="0.25">
      <c r="A34552" s="59" t="str">
        <f t="shared" si="540"/>
        <v/>
      </c>
    </row>
    <row r="34553" spans="1:1" ht="18" customHeight="1" x14ac:dyDescent="0.25">
      <c r="A34553" s="59" t="str">
        <f t="shared" si="540"/>
        <v/>
      </c>
    </row>
    <row r="34554" spans="1:1" ht="18" customHeight="1" x14ac:dyDescent="0.25">
      <c r="A34554" s="59" t="str">
        <f t="shared" si="540"/>
        <v/>
      </c>
    </row>
    <row r="34555" spans="1:1" ht="18" customHeight="1" x14ac:dyDescent="0.25">
      <c r="A34555" s="59" t="str">
        <f t="shared" si="540"/>
        <v/>
      </c>
    </row>
    <row r="34556" spans="1:1" ht="18" customHeight="1" x14ac:dyDescent="0.25">
      <c r="A34556" s="59" t="str">
        <f t="shared" si="540"/>
        <v/>
      </c>
    </row>
    <row r="34557" spans="1:1" ht="18" customHeight="1" x14ac:dyDescent="0.25">
      <c r="A34557" s="59" t="str">
        <f t="shared" si="540"/>
        <v/>
      </c>
    </row>
    <row r="34558" spans="1:1" ht="18" customHeight="1" x14ac:dyDescent="0.25">
      <c r="A34558" s="59" t="str">
        <f t="shared" si="540"/>
        <v/>
      </c>
    </row>
    <row r="34559" spans="1:1" ht="18" customHeight="1" x14ac:dyDescent="0.25">
      <c r="A34559" s="59" t="str">
        <f t="shared" si="540"/>
        <v/>
      </c>
    </row>
    <row r="34560" spans="1:1" ht="18" customHeight="1" x14ac:dyDescent="0.25">
      <c r="A34560" s="59" t="str">
        <f t="shared" si="540"/>
        <v/>
      </c>
    </row>
    <row r="34561" spans="1:1" ht="18" customHeight="1" x14ac:dyDescent="0.25">
      <c r="A34561" s="59" t="str">
        <f t="shared" si="540"/>
        <v/>
      </c>
    </row>
    <row r="34562" spans="1:1" ht="18" customHeight="1" x14ac:dyDescent="0.25">
      <c r="A34562" s="59" t="str">
        <f t="shared" si="540"/>
        <v/>
      </c>
    </row>
    <row r="34563" spans="1:1" ht="18" customHeight="1" x14ac:dyDescent="0.25">
      <c r="A34563" s="59" t="str">
        <f t="shared" si="540"/>
        <v/>
      </c>
    </row>
    <row r="34564" spans="1:1" ht="18" customHeight="1" x14ac:dyDescent="0.25">
      <c r="A34564" s="59" t="str">
        <f t="shared" si="540"/>
        <v/>
      </c>
    </row>
    <row r="34565" spans="1:1" ht="18" customHeight="1" x14ac:dyDescent="0.25">
      <c r="A34565" s="59" t="str">
        <f t="shared" si="540"/>
        <v/>
      </c>
    </row>
    <row r="34566" spans="1:1" ht="18" customHeight="1" x14ac:dyDescent="0.25">
      <c r="A34566" s="59" t="str">
        <f t="shared" si="540"/>
        <v/>
      </c>
    </row>
    <row r="34567" spans="1:1" ht="18" customHeight="1" x14ac:dyDescent="0.25">
      <c r="A34567" s="59" t="str">
        <f t="shared" si="540"/>
        <v/>
      </c>
    </row>
    <row r="34568" spans="1:1" ht="18" customHeight="1" x14ac:dyDescent="0.25">
      <c r="A34568" s="59" t="str">
        <f t="shared" si="540"/>
        <v/>
      </c>
    </row>
    <row r="34569" spans="1:1" ht="18" customHeight="1" x14ac:dyDescent="0.25">
      <c r="A34569" s="59" t="str">
        <f t="shared" si="540"/>
        <v/>
      </c>
    </row>
    <row r="34570" spans="1:1" ht="18" customHeight="1" x14ac:dyDescent="0.25">
      <c r="A34570" s="59" t="str">
        <f t="shared" si="540"/>
        <v/>
      </c>
    </row>
    <row r="34571" spans="1:1" ht="18" customHeight="1" x14ac:dyDescent="0.25">
      <c r="A34571" s="59" t="str">
        <f t="shared" si="540"/>
        <v/>
      </c>
    </row>
    <row r="34572" spans="1:1" ht="18" customHeight="1" x14ac:dyDescent="0.25">
      <c r="A34572" s="59" t="str">
        <f t="shared" si="540"/>
        <v/>
      </c>
    </row>
    <row r="34573" spans="1:1" ht="18" customHeight="1" x14ac:dyDescent="0.25">
      <c r="A34573" s="59" t="str">
        <f t="shared" si="540"/>
        <v/>
      </c>
    </row>
    <row r="34574" spans="1:1" ht="18" customHeight="1" x14ac:dyDescent="0.25">
      <c r="A34574" s="59" t="str">
        <f t="shared" si="540"/>
        <v/>
      </c>
    </row>
    <row r="34575" spans="1:1" ht="18" customHeight="1" x14ac:dyDescent="0.25">
      <c r="A34575" s="59" t="str">
        <f t="shared" si="540"/>
        <v/>
      </c>
    </row>
    <row r="34576" spans="1:1" ht="18" customHeight="1" x14ac:dyDescent="0.25">
      <c r="A34576" s="59" t="str">
        <f t="shared" si="540"/>
        <v/>
      </c>
    </row>
    <row r="34577" spans="1:1" ht="18" customHeight="1" x14ac:dyDescent="0.25">
      <c r="A34577" s="59" t="str">
        <f t="shared" si="540"/>
        <v/>
      </c>
    </row>
    <row r="34578" spans="1:1" ht="18" customHeight="1" x14ac:dyDescent="0.25">
      <c r="A34578" s="59" t="str">
        <f t="shared" si="540"/>
        <v/>
      </c>
    </row>
    <row r="34579" spans="1:1" ht="18" customHeight="1" x14ac:dyDescent="0.25">
      <c r="A34579" s="59" t="str">
        <f t="shared" si="540"/>
        <v/>
      </c>
    </row>
    <row r="34580" spans="1:1" ht="18" customHeight="1" x14ac:dyDescent="0.25">
      <c r="A34580" s="59" t="str">
        <f t="shared" si="540"/>
        <v/>
      </c>
    </row>
    <row r="34581" spans="1:1" ht="18" customHeight="1" x14ac:dyDescent="0.25">
      <c r="A34581" s="59" t="str">
        <f t="shared" si="540"/>
        <v/>
      </c>
    </row>
    <row r="34582" spans="1:1" ht="18" customHeight="1" x14ac:dyDescent="0.25">
      <c r="A34582" s="59" t="str">
        <f t="shared" si="540"/>
        <v/>
      </c>
    </row>
    <row r="34583" spans="1:1" ht="18" customHeight="1" x14ac:dyDescent="0.25">
      <c r="A34583" s="59" t="str">
        <f t="shared" si="540"/>
        <v/>
      </c>
    </row>
    <row r="34584" spans="1:1" ht="18" customHeight="1" x14ac:dyDescent="0.25">
      <c r="A34584" s="59" t="str">
        <f t="shared" si="540"/>
        <v/>
      </c>
    </row>
    <row r="34585" spans="1:1" ht="18" customHeight="1" x14ac:dyDescent="0.25">
      <c r="A34585" s="59" t="str">
        <f t="shared" si="540"/>
        <v/>
      </c>
    </row>
    <row r="34586" spans="1:1" ht="18" customHeight="1" x14ac:dyDescent="0.25">
      <c r="A34586" s="59" t="str">
        <f t="shared" si="540"/>
        <v/>
      </c>
    </row>
    <row r="34587" spans="1:1" ht="18" customHeight="1" x14ac:dyDescent="0.25">
      <c r="A34587" s="59" t="str">
        <f t="shared" si="540"/>
        <v/>
      </c>
    </row>
    <row r="34588" spans="1:1" ht="18" customHeight="1" x14ac:dyDescent="0.25">
      <c r="A34588" s="59" t="str">
        <f t="shared" si="540"/>
        <v/>
      </c>
    </row>
    <row r="34589" spans="1:1" ht="18" customHeight="1" x14ac:dyDescent="0.25">
      <c r="A34589" s="59" t="str">
        <f t="shared" si="540"/>
        <v/>
      </c>
    </row>
    <row r="34590" spans="1:1" ht="18" customHeight="1" x14ac:dyDescent="0.25">
      <c r="A34590" s="59" t="str">
        <f t="shared" si="540"/>
        <v/>
      </c>
    </row>
    <row r="34591" spans="1:1" ht="18" customHeight="1" x14ac:dyDescent="0.25">
      <c r="A34591" s="59" t="str">
        <f t="shared" si="540"/>
        <v/>
      </c>
    </row>
    <row r="34592" spans="1:1" ht="18" customHeight="1" x14ac:dyDescent="0.25">
      <c r="A34592" s="59" t="str">
        <f t="shared" si="540"/>
        <v/>
      </c>
    </row>
    <row r="34593" spans="1:1" ht="18" customHeight="1" x14ac:dyDescent="0.25">
      <c r="A34593" s="59" t="str">
        <f t="shared" si="540"/>
        <v/>
      </c>
    </row>
    <row r="34594" spans="1:1" ht="18" customHeight="1" x14ac:dyDescent="0.25">
      <c r="A34594" s="59" t="str">
        <f t="shared" si="540"/>
        <v/>
      </c>
    </row>
    <row r="34595" spans="1:1" ht="18" customHeight="1" x14ac:dyDescent="0.25">
      <c r="A34595" s="59" t="str">
        <f t="shared" si="540"/>
        <v/>
      </c>
    </row>
    <row r="34596" spans="1:1" ht="18" customHeight="1" x14ac:dyDescent="0.25">
      <c r="A34596" s="59" t="str">
        <f t="shared" si="540"/>
        <v/>
      </c>
    </row>
    <row r="34597" spans="1:1" ht="18" customHeight="1" x14ac:dyDescent="0.25">
      <c r="A34597" s="59" t="str">
        <f t="shared" si="540"/>
        <v/>
      </c>
    </row>
    <row r="34598" spans="1:1" ht="18" customHeight="1" x14ac:dyDescent="0.25">
      <c r="A34598" s="59" t="str">
        <f t="shared" si="540"/>
        <v/>
      </c>
    </row>
    <row r="34599" spans="1:1" ht="18" customHeight="1" x14ac:dyDescent="0.25">
      <c r="A34599" s="59" t="str">
        <f t="shared" si="540"/>
        <v/>
      </c>
    </row>
    <row r="34600" spans="1:1" ht="18" customHeight="1" x14ac:dyDescent="0.25">
      <c r="A34600" s="59" t="str">
        <f t="shared" si="540"/>
        <v/>
      </c>
    </row>
    <row r="34601" spans="1:1" ht="18" customHeight="1" x14ac:dyDescent="0.25">
      <c r="A34601" s="59" t="str">
        <f t="shared" si="540"/>
        <v/>
      </c>
    </row>
    <row r="34602" spans="1:1" ht="18" customHeight="1" x14ac:dyDescent="0.25">
      <c r="A34602" s="59" t="str">
        <f t="shared" si="540"/>
        <v/>
      </c>
    </row>
    <row r="34603" spans="1:1" ht="18" customHeight="1" x14ac:dyDescent="0.25">
      <c r="A34603" s="59" t="str">
        <f t="shared" si="540"/>
        <v/>
      </c>
    </row>
    <row r="34604" spans="1:1" ht="18" customHeight="1" x14ac:dyDescent="0.25">
      <c r="A34604" s="59" t="str">
        <f t="shared" si="540"/>
        <v/>
      </c>
    </row>
    <row r="34605" spans="1:1" ht="18" customHeight="1" x14ac:dyDescent="0.25">
      <c r="A34605" s="59" t="str">
        <f t="shared" si="540"/>
        <v/>
      </c>
    </row>
    <row r="34606" spans="1:1" ht="18" customHeight="1" x14ac:dyDescent="0.25">
      <c r="A34606" s="59" t="str">
        <f t="shared" ref="A34606:A34669" si="541">IF(B34606&lt;&gt;"",DATE(2020,INT((ROW(A34604)-1)/78)+1,1),"")</f>
        <v/>
      </c>
    </row>
    <row r="34607" spans="1:1" ht="18" customHeight="1" x14ac:dyDescent="0.25">
      <c r="A34607" s="59" t="str">
        <f t="shared" si="541"/>
        <v/>
      </c>
    </row>
    <row r="34608" spans="1:1" ht="18" customHeight="1" x14ac:dyDescent="0.25">
      <c r="A34608" s="59" t="str">
        <f t="shared" si="541"/>
        <v/>
      </c>
    </row>
    <row r="34609" spans="1:1" ht="18" customHeight="1" x14ac:dyDescent="0.25">
      <c r="A34609" s="59" t="str">
        <f t="shared" si="541"/>
        <v/>
      </c>
    </row>
    <row r="34610" spans="1:1" ht="18" customHeight="1" x14ac:dyDescent="0.25">
      <c r="A34610" s="59" t="str">
        <f t="shared" si="541"/>
        <v/>
      </c>
    </row>
    <row r="34611" spans="1:1" ht="18" customHeight="1" x14ac:dyDescent="0.25">
      <c r="A34611" s="59" t="str">
        <f t="shared" si="541"/>
        <v/>
      </c>
    </row>
    <row r="34612" spans="1:1" ht="18" customHeight="1" x14ac:dyDescent="0.25">
      <c r="A34612" s="59" t="str">
        <f t="shared" si="541"/>
        <v/>
      </c>
    </row>
    <row r="34613" spans="1:1" ht="18" customHeight="1" x14ac:dyDescent="0.25">
      <c r="A34613" s="59" t="str">
        <f t="shared" si="541"/>
        <v/>
      </c>
    </row>
    <row r="34614" spans="1:1" ht="18" customHeight="1" x14ac:dyDescent="0.25">
      <c r="A34614" s="59" t="str">
        <f t="shared" si="541"/>
        <v/>
      </c>
    </row>
    <row r="34615" spans="1:1" ht="18" customHeight="1" x14ac:dyDescent="0.25">
      <c r="A34615" s="59" t="str">
        <f t="shared" si="541"/>
        <v/>
      </c>
    </row>
    <row r="34616" spans="1:1" ht="18" customHeight="1" x14ac:dyDescent="0.25">
      <c r="A34616" s="59" t="str">
        <f t="shared" si="541"/>
        <v/>
      </c>
    </row>
    <row r="34617" spans="1:1" ht="18" customHeight="1" x14ac:dyDescent="0.25">
      <c r="A34617" s="59" t="str">
        <f t="shared" si="541"/>
        <v/>
      </c>
    </row>
    <row r="34618" spans="1:1" ht="18" customHeight="1" x14ac:dyDescent="0.25">
      <c r="A34618" s="59" t="str">
        <f t="shared" si="541"/>
        <v/>
      </c>
    </row>
    <row r="34619" spans="1:1" ht="18" customHeight="1" x14ac:dyDescent="0.25">
      <c r="A34619" s="59" t="str">
        <f t="shared" si="541"/>
        <v/>
      </c>
    </row>
    <row r="34620" spans="1:1" ht="18" customHeight="1" x14ac:dyDescent="0.25">
      <c r="A34620" s="59" t="str">
        <f t="shared" si="541"/>
        <v/>
      </c>
    </row>
    <row r="34621" spans="1:1" ht="18" customHeight="1" x14ac:dyDescent="0.25">
      <c r="A34621" s="59" t="str">
        <f t="shared" si="541"/>
        <v/>
      </c>
    </row>
    <row r="34622" spans="1:1" ht="18" customHeight="1" x14ac:dyDescent="0.25">
      <c r="A34622" s="59" t="str">
        <f t="shared" si="541"/>
        <v/>
      </c>
    </row>
    <row r="34623" spans="1:1" ht="18" customHeight="1" x14ac:dyDescent="0.25">
      <c r="A34623" s="59" t="str">
        <f t="shared" si="541"/>
        <v/>
      </c>
    </row>
    <row r="34624" spans="1:1" ht="18" customHeight="1" x14ac:dyDescent="0.25">
      <c r="A34624" s="59" t="str">
        <f t="shared" si="541"/>
        <v/>
      </c>
    </row>
    <row r="34625" spans="1:1" ht="18" customHeight="1" x14ac:dyDescent="0.25">
      <c r="A34625" s="59" t="str">
        <f t="shared" si="541"/>
        <v/>
      </c>
    </row>
    <row r="34626" spans="1:1" ht="18" customHeight="1" x14ac:dyDescent="0.25">
      <c r="A34626" s="59" t="str">
        <f t="shared" si="541"/>
        <v/>
      </c>
    </row>
    <row r="34627" spans="1:1" ht="18" customHeight="1" x14ac:dyDescent="0.25">
      <c r="A34627" s="59" t="str">
        <f t="shared" si="541"/>
        <v/>
      </c>
    </row>
    <row r="34628" spans="1:1" ht="18" customHeight="1" x14ac:dyDescent="0.25">
      <c r="A34628" s="59" t="str">
        <f t="shared" si="541"/>
        <v/>
      </c>
    </row>
    <row r="34629" spans="1:1" ht="18" customHeight="1" x14ac:dyDescent="0.25">
      <c r="A34629" s="59" t="str">
        <f t="shared" si="541"/>
        <v/>
      </c>
    </row>
    <row r="34630" spans="1:1" ht="18" customHeight="1" x14ac:dyDescent="0.25">
      <c r="A34630" s="59" t="str">
        <f t="shared" si="541"/>
        <v/>
      </c>
    </row>
    <row r="34631" spans="1:1" ht="18" customHeight="1" x14ac:dyDescent="0.25">
      <c r="A34631" s="59" t="str">
        <f t="shared" si="541"/>
        <v/>
      </c>
    </row>
    <row r="34632" spans="1:1" ht="18" customHeight="1" x14ac:dyDescent="0.25">
      <c r="A34632" s="59" t="str">
        <f t="shared" si="541"/>
        <v/>
      </c>
    </row>
    <row r="34633" spans="1:1" ht="18" customHeight="1" x14ac:dyDescent="0.25">
      <c r="A34633" s="59" t="str">
        <f t="shared" si="541"/>
        <v/>
      </c>
    </row>
    <row r="34634" spans="1:1" ht="18" customHeight="1" x14ac:dyDescent="0.25">
      <c r="A34634" s="59" t="str">
        <f t="shared" si="541"/>
        <v/>
      </c>
    </row>
    <row r="34635" spans="1:1" ht="18" customHeight="1" x14ac:dyDescent="0.25">
      <c r="A34635" s="59" t="str">
        <f t="shared" si="541"/>
        <v/>
      </c>
    </row>
    <row r="34636" spans="1:1" ht="18" customHeight="1" x14ac:dyDescent="0.25">
      <c r="A34636" s="59" t="str">
        <f t="shared" si="541"/>
        <v/>
      </c>
    </row>
    <row r="34637" spans="1:1" ht="18" customHeight="1" x14ac:dyDescent="0.25">
      <c r="A34637" s="59" t="str">
        <f t="shared" si="541"/>
        <v/>
      </c>
    </row>
    <row r="34638" spans="1:1" ht="18" customHeight="1" x14ac:dyDescent="0.25">
      <c r="A34638" s="59" t="str">
        <f t="shared" si="541"/>
        <v/>
      </c>
    </row>
    <row r="34639" spans="1:1" ht="18" customHeight="1" x14ac:dyDescent="0.25">
      <c r="A34639" s="59" t="str">
        <f t="shared" si="541"/>
        <v/>
      </c>
    </row>
    <row r="34640" spans="1:1" ht="18" customHeight="1" x14ac:dyDescent="0.25">
      <c r="A34640" s="59" t="str">
        <f t="shared" si="541"/>
        <v/>
      </c>
    </row>
    <row r="34641" spans="1:1" ht="18" customHeight="1" x14ac:dyDescent="0.25">
      <c r="A34641" s="59" t="str">
        <f t="shared" si="541"/>
        <v/>
      </c>
    </row>
    <row r="34642" spans="1:1" ht="18" customHeight="1" x14ac:dyDescent="0.25">
      <c r="A34642" s="59" t="str">
        <f t="shared" si="541"/>
        <v/>
      </c>
    </row>
    <row r="34643" spans="1:1" ht="18" customHeight="1" x14ac:dyDescent="0.25">
      <c r="A34643" s="59" t="str">
        <f t="shared" si="541"/>
        <v/>
      </c>
    </row>
    <row r="34644" spans="1:1" ht="18" customHeight="1" x14ac:dyDescent="0.25">
      <c r="A34644" s="59" t="str">
        <f t="shared" si="541"/>
        <v/>
      </c>
    </row>
    <row r="34645" spans="1:1" ht="18" customHeight="1" x14ac:dyDescent="0.25">
      <c r="A34645" s="59" t="str">
        <f t="shared" si="541"/>
        <v/>
      </c>
    </row>
    <row r="34646" spans="1:1" ht="18" customHeight="1" x14ac:dyDescent="0.25">
      <c r="A34646" s="59" t="str">
        <f t="shared" si="541"/>
        <v/>
      </c>
    </row>
    <row r="34647" spans="1:1" ht="18" customHeight="1" x14ac:dyDescent="0.25">
      <c r="A34647" s="59" t="str">
        <f t="shared" si="541"/>
        <v/>
      </c>
    </row>
    <row r="34648" spans="1:1" ht="18" customHeight="1" x14ac:dyDescent="0.25">
      <c r="A34648" s="59" t="str">
        <f t="shared" si="541"/>
        <v/>
      </c>
    </row>
    <row r="34649" spans="1:1" ht="18" customHeight="1" x14ac:dyDescent="0.25">
      <c r="A34649" s="59" t="str">
        <f t="shared" si="541"/>
        <v/>
      </c>
    </row>
    <row r="34650" spans="1:1" ht="18" customHeight="1" x14ac:dyDescent="0.25">
      <c r="A34650" s="59" t="str">
        <f t="shared" si="541"/>
        <v/>
      </c>
    </row>
    <row r="34651" spans="1:1" ht="18" customHeight="1" x14ac:dyDescent="0.25">
      <c r="A34651" s="59" t="str">
        <f t="shared" si="541"/>
        <v/>
      </c>
    </row>
    <row r="34652" spans="1:1" ht="18" customHeight="1" x14ac:dyDescent="0.25">
      <c r="A34652" s="59" t="str">
        <f t="shared" si="541"/>
        <v/>
      </c>
    </row>
    <row r="34653" spans="1:1" ht="18" customHeight="1" x14ac:dyDescent="0.25">
      <c r="A34653" s="59" t="str">
        <f t="shared" si="541"/>
        <v/>
      </c>
    </row>
    <row r="34654" spans="1:1" ht="18" customHeight="1" x14ac:dyDescent="0.25">
      <c r="A34654" s="59" t="str">
        <f t="shared" si="541"/>
        <v/>
      </c>
    </row>
    <row r="34655" spans="1:1" ht="18" customHeight="1" x14ac:dyDescent="0.25">
      <c r="A34655" s="59" t="str">
        <f t="shared" si="541"/>
        <v/>
      </c>
    </row>
    <row r="34656" spans="1:1" ht="18" customHeight="1" x14ac:dyDescent="0.25">
      <c r="A34656" s="59" t="str">
        <f t="shared" si="541"/>
        <v/>
      </c>
    </row>
    <row r="34657" spans="1:1" ht="18" customHeight="1" x14ac:dyDescent="0.25">
      <c r="A34657" s="59" t="str">
        <f t="shared" si="541"/>
        <v/>
      </c>
    </row>
    <row r="34658" spans="1:1" ht="18" customHeight="1" x14ac:dyDescent="0.25">
      <c r="A34658" s="59" t="str">
        <f t="shared" si="541"/>
        <v/>
      </c>
    </row>
    <row r="34659" spans="1:1" ht="18" customHeight="1" x14ac:dyDescent="0.25">
      <c r="A34659" s="59" t="str">
        <f t="shared" si="541"/>
        <v/>
      </c>
    </row>
    <row r="34660" spans="1:1" ht="18" customHeight="1" x14ac:dyDescent="0.25">
      <c r="A34660" s="59" t="str">
        <f t="shared" si="541"/>
        <v/>
      </c>
    </row>
    <row r="34661" spans="1:1" ht="18" customHeight="1" x14ac:dyDescent="0.25">
      <c r="A34661" s="59" t="str">
        <f t="shared" si="541"/>
        <v/>
      </c>
    </row>
    <row r="34662" spans="1:1" ht="18" customHeight="1" x14ac:dyDescent="0.25">
      <c r="A34662" s="59" t="str">
        <f t="shared" si="541"/>
        <v/>
      </c>
    </row>
    <row r="34663" spans="1:1" ht="18" customHeight="1" x14ac:dyDescent="0.25">
      <c r="A34663" s="59" t="str">
        <f t="shared" si="541"/>
        <v/>
      </c>
    </row>
    <row r="34664" spans="1:1" ht="18" customHeight="1" x14ac:dyDescent="0.25">
      <c r="A34664" s="59" t="str">
        <f t="shared" si="541"/>
        <v/>
      </c>
    </row>
    <row r="34665" spans="1:1" ht="18" customHeight="1" x14ac:dyDescent="0.25">
      <c r="A34665" s="59" t="str">
        <f t="shared" si="541"/>
        <v/>
      </c>
    </row>
    <row r="34666" spans="1:1" ht="18" customHeight="1" x14ac:dyDescent="0.25">
      <c r="A34666" s="59" t="str">
        <f t="shared" si="541"/>
        <v/>
      </c>
    </row>
    <row r="34667" spans="1:1" ht="18" customHeight="1" x14ac:dyDescent="0.25">
      <c r="A34667" s="59" t="str">
        <f t="shared" si="541"/>
        <v/>
      </c>
    </row>
    <row r="34668" spans="1:1" ht="18" customHeight="1" x14ac:dyDescent="0.25">
      <c r="A34668" s="59" t="str">
        <f t="shared" si="541"/>
        <v/>
      </c>
    </row>
    <row r="34669" spans="1:1" ht="18" customHeight="1" x14ac:dyDescent="0.25">
      <c r="A34669" s="59" t="str">
        <f t="shared" si="541"/>
        <v/>
      </c>
    </row>
    <row r="34670" spans="1:1" ht="18" customHeight="1" x14ac:dyDescent="0.25">
      <c r="A34670" s="59" t="str">
        <f t="shared" ref="A34670:A34733" si="542">IF(B34670&lt;&gt;"",DATE(2020,INT((ROW(A34668)-1)/78)+1,1),"")</f>
        <v/>
      </c>
    </row>
    <row r="34671" spans="1:1" ht="18" customHeight="1" x14ac:dyDescent="0.25">
      <c r="A34671" s="59" t="str">
        <f t="shared" si="542"/>
        <v/>
      </c>
    </row>
    <row r="34672" spans="1:1" ht="18" customHeight="1" x14ac:dyDescent="0.25">
      <c r="A34672" s="59" t="str">
        <f t="shared" si="542"/>
        <v/>
      </c>
    </row>
    <row r="34673" spans="1:1" ht="18" customHeight="1" x14ac:dyDescent="0.25">
      <c r="A34673" s="59" t="str">
        <f t="shared" si="542"/>
        <v/>
      </c>
    </row>
    <row r="34674" spans="1:1" ht="18" customHeight="1" x14ac:dyDescent="0.25">
      <c r="A34674" s="59" t="str">
        <f t="shared" si="542"/>
        <v/>
      </c>
    </row>
    <row r="34675" spans="1:1" ht="18" customHeight="1" x14ac:dyDescent="0.25">
      <c r="A34675" s="59" t="str">
        <f t="shared" si="542"/>
        <v/>
      </c>
    </row>
    <row r="34676" spans="1:1" ht="18" customHeight="1" x14ac:dyDescent="0.25">
      <c r="A34676" s="59" t="str">
        <f t="shared" si="542"/>
        <v/>
      </c>
    </row>
    <row r="34677" spans="1:1" ht="18" customHeight="1" x14ac:dyDescent="0.25">
      <c r="A34677" s="59" t="str">
        <f t="shared" si="542"/>
        <v/>
      </c>
    </row>
    <row r="34678" spans="1:1" ht="18" customHeight="1" x14ac:dyDescent="0.25">
      <c r="A34678" s="59" t="str">
        <f t="shared" si="542"/>
        <v/>
      </c>
    </row>
    <row r="34679" spans="1:1" ht="18" customHeight="1" x14ac:dyDescent="0.25">
      <c r="A34679" s="59" t="str">
        <f t="shared" si="542"/>
        <v/>
      </c>
    </row>
    <row r="34680" spans="1:1" ht="18" customHeight="1" x14ac:dyDescent="0.25">
      <c r="A34680" s="59" t="str">
        <f t="shared" si="542"/>
        <v/>
      </c>
    </row>
    <row r="34681" spans="1:1" ht="18" customHeight="1" x14ac:dyDescent="0.25">
      <c r="A34681" s="59" t="str">
        <f t="shared" si="542"/>
        <v/>
      </c>
    </row>
    <row r="34682" spans="1:1" ht="18" customHeight="1" x14ac:dyDescent="0.25">
      <c r="A34682" s="59" t="str">
        <f t="shared" si="542"/>
        <v/>
      </c>
    </row>
    <row r="34683" spans="1:1" ht="18" customHeight="1" x14ac:dyDescent="0.25">
      <c r="A34683" s="59" t="str">
        <f t="shared" si="542"/>
        <v/>
      </c>
    </row>
    <row r="34684" spans="1:1" ht="18" customHeight="1" x14ac:dyDescent="0.25">
      <c r="A34684" s="59" t="str">
        <f t="shared" si="542"/>
        <v/>
      </c>
    </row>
    <row r="34685" spans="1:1" ht="18" customHeight="1" x14ac:dyDescent="0.25">
      <c r="A34685" s="59" t="str">
        <f t="shared" si="542"/>
        <v/>
      </c>
    </row>
    <row r="34686" spans="1:1" ht="18" customHeight="1" x14ac:dyDescent="0.25">
      <c r="A34686" s="59" t="str">
        <f t="shared" si="542"/>
        <v/>
      </c>
    </row>
    <row r="34687" spans="1:1" ht="18" customHeight="1" x14ac:dyDescent="0.25">
      <c r="A34687" s="59" t="str">
        <f t="shared" si="542"/>
        <v/>
      </c>
    </row>
    <row r="34688" spans="1:1" ht="18" customHeight="1" x14ac:dyDescent="0.25">
      <c r="A34688" s="59" t="str">
        <f t="shared" si="542"/>
        <v/>
      </c>
    </row>
    <row r="34689" spans="1:1" ht="18" customHeight="1" x14ac:dyDescent="0.25">
      <c r="A34689" s="59" t="str">
        <f t="shared" si="542"/>
        <v/>
      </c>
    </row>
    <row r="34690" spans="1:1" ht="18" customHeight="1" x14ac:dyDescent="0.25">
      <c r="A34690" s="59" t="str">
        <f t="shared" si="542"/>
        <v/>
      </c>
    </row>
    <row r="34691" spans="1:1" ht="18" customHeight="1" x14ac:dyDescent="0.25">
      <c r="A34691" s="59" t="str">
        <f t="shared" si="542"/>
        <v/>
      </c>
    </row>
    <row r="34692" spans="1:1" ht="18" customHeight="1" x14ac:dyDescent="0.25">
      <c r="A34692" s="59" t="str">
        <f t="shared" si="542"/>
        <v/>
      </c>
    </row>
    <row r="34693" spans="1:1" ht="18" customHeight="1" x14ac:dyDescent="0.25">
      <c r="A34693" s="59" t="str">
        <f t="shared" si="542"/>
        <v/>
      </c>
    </row>
    <row r="34694" spans="1:1" ht="18" customHeight="1" x14ac:dyDescent="0.25">
      <c r="A34694" s="59" t="str">
        <f t="shared" si="542"/>
        <v/>
      </c>
    </row>
    <row r="34695" spans="1:1" ht="18" customHeight="1" x14ac:dyDescent="0.25">
      <c r="A34695" s="59" t="str">
        <f t="shared" si="542"/>
        <v/>
      </c>
    </row>
    <row r="34696" spans="1:1" ht="18" customHeight="1" x14ac:dyDescent="0.25">
      <c r="A34696" s="59" t="str">
        <f t="shared" si="542"/>
        <v/>
      </c>
    </row>
    <row r="34697" spans="1:1" ht="18" customHeight="1" x14ac:dyDescent="0.25">
      <c r="A34697" s="59" t="str">
        <f t="shared" si="542"/>
        <v/>
      </c>
    </row>
    <row r="34698" spans="1:1" ht="18" customHeight="1" x14ac:dyDescent="0.25">
      <c r="A34698" s="59" t="str">
        <f t="shared" si="542"/>
        <v/>
      </c>
    </row>
    <row r="34699" spans="1:1" ht="18" customHeight="1" x14ac:dyDescent="0.25">
      <c r="A34699" s="59" t="str">
        <f t="shared" si="542"/>
        <v/>
      </c>
    </row>
    <row r="34700" spans="1:1" ht="18" customHeight="1" x14ac:dyDescent="0.25">
      <c r="A34700" s="59" t="str">
        <f t="shared" si="542"/>
        <v/>
      </c>
    </row>
    <row r="34701" spans="1:1" ht="18" customHeight="1" x14ac:dyDescent="0.25">
      <c r="A34701" s="59" t="str">
        <f t="shared" si="542"/>
        <v/>
      </c>
    </row>
    <row r="34702" spans="1:1" ht="18" customHeight="1" x14ac:dyDescent="0.25">
      <c r="A34702" s="59" t="str">
        <f t="shared" si="542"/>
        <v/>
      </c>
    </row>
    <row r="34703" spans="1:1" ht="18" customHeight="1" x14ac:dyDescent="0.25">
      <c r="A34703" s="59" t="str">
        <f t="shared" si="542"/>
        <v/>
      </c>
    </row>
    <row r="34704" spans="1:1" ht="18" customHeight="1" x14ac:dyDescent="0.25">
      <c r="A34704" s="59" t="str">
        <f t="shared" si="542"/>
        <v/>
      </c>
    </row>
    <row r="34705" spans="1:1" ht="18" customHeight="1" x14ac:dyDescent="0.25">
      <c r="A34705" s="59" t="str">
        <f t="shared" si="542"/>
        <v/>
      </c>
    </row>
    <row r="34706" spans="1:1" ht="18" customHeight="1" x14ac:dyDescent="0.25">
      <c r="A34706" s="59" t="str">
        <f t="shared" si="542"/>
        <v/>
      </c>
    </row>
    <row r="34707" spans="1:1" ht="18" customHeight="1" x14ac:dyDescent="0.25">
      <c r="A34707" s="59" t="str">
        <f t="shared" si="542"/>
        <v/>
      </c>
    </row>
    <row r="34708" spans="1:1" ht="18" customHeight="1" x14ac:dyDescent="0.25">
      <c r="A34708" s="59" t="str">
        <f t="shared" si="542"/>
        <v/>
      </c>
    </row>
    <row r="34709" spans="1:1" ht="18" customHeight="1" x14ac:dyDescent="0.25">
      <c r="A34709" s="59" t="str">
        <f t="shared" si="542"/>
        <v/>
      </c>
    </row>
    <row r="34710" spans="1:1" ht="18" customHeight="1" x14ac:dyDescent="0.25">
      <c r="A34710" s="59" t="str">
        <f t="shared" si="542"/>
        <v/>
      </c>
    </row>
    <row r="34711" spans="1:1" ht="18" customHeight="1" x14ac:dyDescent="0.25">
      <c r="A34711" s="59" t="str">
        <f t="shared" si="542"/>
        <v/>
      </c>
    </row>
    <row r="34712" spans="1:1" ht="18" customHeight="1" x14ac:dyDescent="0.25">
      <c r="A34712" s="59" t="str">
        <f t="shared" si="542"/>
        <v/>
      </c>
    </row>
    <row r="34713" spans="1:1" ht="18" customHeight="1" x14ac:dyDescent="0.25">
      <c r="A34713" s="59" t="str">
        <f t="shared" si="542"/>
        <v/>
      </c>
    </row>
    <row r="34714" spans="1:1" ht="18" customHeight="1" x14ac:dyDescent="0.25">
      <c r="A34714" s="59" t="str">
        <f t="shared" si="542"/>
        <v/>
      </c>
    </row>
    <row r="34715" spans="1:1" ht="18" customHeight="1" x14ac:dyDescent="0.25">
      <c r="A34715" s="59" t="str">
        <f t="shared" si="542"/>
        <v/>
      </c>
    </row>
    <row r="34716" spans="1:1" ht="18" customHeight="1" x14ac:dyDescent="0.25">
      <c r="A34716" s="59" t="str">
        <f t="shared" si="542"/>
        <v/>
      </c>
    </row>
    <row r="34717" spans="1:1" ht="18" customHeight="1" x14ac:dyDescent="0.25">
      <c r="A34717" s="59" t="str">
        <f t="shared" si="542"/>
        <v/>
      </c>
    </row>
    <row r="34718" spans="1:1" ht="18" customHeight="1" x14ac:dyDescent="0.25">
      <c r="A34718" s="59" t="str">
        <f t="shared" si="542"/>
        <v/>
      </c>
    </row>
    <row r="34719" spans="1:1" ht="18" customHeight="1" x14ac:dyDescent="0.25">
      <c r="A34719" s="59" t="str">
        <f t="shared" si="542"/>
        <v/>
      </c>
    </row>
    <row r="34720" spans="1:1" ht="18" customHeight="1" x14ac:dyDescent="0.25">
      <c r="A34720" s="59" t="str">
        <f t="shared" si="542"/>
        <v/>
      </c>
    </row>
    <row r="34721" spans="1:1" ht="18" customHeight="1" x14ac:dyDescent="0.25">
      <c r="A34721" s="59" t="str">
        <f t="shared" si="542"/>
        <v/>
      </c>
    </row>
    <row r="34722" spans="1:1" ht="18" customHeight="1" x14ac:dyDescent="0.25">
      <c r="A34722" s="59" t="str">
        <f t="shared" si="542"/>
        <v/>
      </c>
    </row>
    <row r="34723" spans="1:1" ht="18" customHeight="1" x14ac:dyDescent="0.25">
      <c r="A34723" s="59" t="str">
        <f t="shared" si="542"/>
        <v/>
      </c>
    </row>
    <row r="34724" spans="1:1" ht="18" customHeight="1" x14ac:dyDescent="0.25">
      <c r="A34724" s="59" t="str">
        <f t="shared" si="542"/>
        <v/>
      </c>
    </row>
    <row r="34725" spans="1:1" ht="18" customHeight="1" x14ac:dyDescent="0.25">
      <c r="A34725" s="59" t="str">
        <f t="shared" si="542"/>
        <v/>
      </c>
    </row>
    <row r="34726" spans="1:1" ht="18" customHeight="1" x14ac:dyDescent="0.25">
      <c r="A34726" s="59" t="str">
        <f t="shared" si="542"/>
        <v/>
      </c>
    </row>
    <row r="34727" spans="1:1" ht="18" customHeight="1" x14ac:dyDescent="0.25">
      <c r="A34727" s="59" t="str">
        <f t="shared" si="542"/>
        <v/>
      </c>
    </row>
    <row r="34728" spans="1:1" ht="18" customHeight="1" x14ac:dyDescent="0.25">
      <c r="A34728" s="59" t="str">
        <f t="shared" si="542"/>
        <v/>
      </c>
    </row>
    <row r="34729" spans="1:1" ht="18" customHeight="1" x14ac:dyDescent="0.25">
      <c r="A34729" s="59" t="str">
        <f t="shared" si="542"/>
        <v/>
      </c>
    </row>
    <row r="34730" spans="1:1" ht="18" customHeight="1" x14ac:dyDescent="0.25">
      <c r="A34730" s="59" t="str">
        <f t="shared" si="542"/>
        <v/>
      </c>
    </row>
    <row r="34731" spans="1:1" ht="18" customHeight="1" x14ac:dyDescent="0.25">
      <c r="A34731" s="59" t="str">
        <f t="shared" si="542"/>
        <v/>
      </c>
    </row>
    <row r="34732" spans="1:1" ht="18" customHeight="1" x14ac:dyDescent="0.25">
      <c r="A34732" s="59" t="str">
        <f t="shared" si="542"/>
        <v/>
      </c>
    </row>
    <row r="34733" spans="1:1" ht="18" customHeight="1" x14ac:dyDescent="0.25">
      <c r="A34733" s="59" t="str">
        <f t="shared" si="542"/>
        <v/>
      </c>
    </row>
    <row r="34734" spans="1:1" ht="18" customHeight="1" x14ac:dyDescent="0.25">
      <c r="A34734" s="59" t="str">
        <f t="shared" ref="A34734:A34797" si="543">IF(B34734&lt;&gt;"",DATE(2020,INT((ROW(A34732)-1)/78)+1,1),"")</f>
        <v/>
      </c>
    </row>
    <row r="34735" spans="1:1" ht="18" customHeight="1" x14ac:dyDescent="0.25">
      <c r="A34735" s="59" t="str">
        <f t="shared" si="543"/>
        <v/>
      </c>
    </row>
    <row r="34736" spans="1:1" ht="18" customHeight="1" x14ac:dyDescent="0.25">
      <c r="A34736" s="59" t="str">
        <f t="shared" si="543"/>
        <v/>
      </c>
    </row>
    <row r="34737" spans="1:1" ht="18" customHeight="1" x14ac:dyDescent="0.25">
      <c r="A34737" s="59" t="str">
        <f t="shared" si="543"/>
        <v/>
      </c>
    </row>
    <row r="34738" spans="1:1" ht="18" customHeight="1" x14ac:dyDescent="0.25">
      <c r="A34738" s="59" t="str">
        <f t="shared" si="543"/>
        <v/>
      </c>
    </row>
    <row r="34739" spans="1:1" ht="18" customHeight="1" x14ac:dyDescent="0.25">
      <c r="A34739" s="59" t="str">
        <f t="shared" si="543"/>
        <v/>
      </c>
    </row>
    <row r="34740" spans="1:1" ht="18" customHeight="1" x14ac:dyDescent="0.25">
      <c r="A34740" s="59" t="str">
        <f t="shared" si="543"/>
        <v/>
      </c>
    </row>
    <row r="34741" spans="1:1" ht="18" customHeight="1" x14ac:dyDescent="0.25">
      <c r="A34741" s="59" t="str">
        <f t="shared" si="543"/>
        <v/>
      </c>
    </row>
    <row r="34742" spans="1:1" ht="18" customHeight="1" x14ac:dyDescent="0.25">
      <c r="A34742" s="59" t="str">
        <f t="shared" si="543"/>
        <v/>
      </c>
    </row>
    <row r="34743" spans="1:1" ht="18" customHeight="1" x14ac:dyDescent="0.25">
      <c r="A34743" s="59" t="str">
        <f t="shared" si="543"/>
        <v/>
      </c>
    </row>
    <row r="34744" spans="1:1" ht="18" customHeight="1" x14ac:dyDescent="0.25">
      <c r="A34744" s="59" t="str">
        <f t="shared" si="543"/>
        <v/>
      </c>
    </row>
    <row r="34745" spans="1:1" ht="18" customHeight="1" x14ac:dyDescent="0.25">
      <c r="A34745" s="59" t="str">
        <f t="shared" si="543"/>
        <v/>
      </c>
    </row>
    <row r="34746" spans="1:1" ht="18" customHeight="1" x14ac:dyDescent="0.25">
      <c r="A34746" s="59" t="str">
        <f t="shared" si="543"/>
        <v/>
      </c>
    </row>
    <row r="34747" spans="1:1" ht="18" customHeight="1" x14ac:dyDescent="0.25">
      <c r="A34747" s="59" t="str">
        <f t="shared" si="543"/>
        <v/>
      </c>
    </row>
    <row r="34748" spans="1:1" ht="18" customHeight="1" x14ac:dyDescent="0.25">
      <c r="A34748" s="59" t="str">
        <f t="shared" si="543"/>
        <v/>
      </c>
    </row>
    <row r="34749" spans="1:1" ht="18" customHeight="1" x14ac:dyDescent="0.25">
      <c r="A34749" s="59" t="str">
        <f t="shared" si="543"/>
        <v/>
      </c>
    </row>
    <row r="34750" spans="1:1" ht="18" customHeight="1" x14ac:dyDescent="0.25">
      <c r="A34750" s="59" t="str">
        <f t="shared" si="543"/>
        <v/>
      </c>
    </row>
    <row r="34751" spans="1:1" ht="18" customHeight="1" x14ac:dyDescent="0.25">
      <c r="A34751" s="59" t="str">
        <f t="shared" si="543"/>
        <v/>
      </c>
    </row>
    <row r="34752" spans="1:1" ht="18" customHeight="1" x14ac:dyDescent="0.25">
      <c r="A34752" s="59" t="str">
        <f t="shared" si="543"/>
        <v/>
      </c>
    </row>
    <row r="34753" spans="1:1" ht="18" customHeight="1" x14ac:dyDescent="0.25">
      <c r="A34753" s="59" t="str">
        <f t="shared" si="543"/>
        <v/>
      </c>
    </row>
    <row r="34754" spans="1:1" ht="18" customHeight="1" x14ac:dyDescent="0.25">
      <c r="A34754" s="59" t="str">
        <f t="shared" si="543"/>
        <v/>
      </c>
    </row>
    <row r="34755" spans="1:1" ht="18" customHeight="1" x14ac:dyDescent="0.25">
      <c r="A34755" s="59" t="str">
        <f t="shared" si="543"/>
        <v/>
      </c>
    </row>
    <row r="34756" spans="1:1" ht="18" customHeight="1" x14ac:dyDescent="0.25">
      <c r="A34756" s="59" t="str">
        <f t="shared" si="543"/>
        <v/>
      </c>
    </row>
    <row r="34757" spans="1:1" ht="18" customHeight="1" x14ac:dyDescent="0.25">
      <c r="A34757" s="59" t="str">
        <f t="shared" si="543"/>
        <v/>
      </c>
    </row>
    <row r="34758" spans="1:1" ht="18" customHeight="1" x14ac:dyDescent="0.25">
      <c r="A34758" s="59" t="str">
        <f t="shared" si="543"/>
        <v/>
      </c>
    </row>
    <row r="34759" spans="1:1" ht="18" customHeight="1" x14ac:dyDescent="0.25">
      <c r="A34759" s="59" t="str">
        <f t="shared" si="543"/>
        <v/>
      </c>
    </row>
    <row r="34760" spans="1:1" ht="18" customHeight="1" x14ac:dyDescent="0.25">
      <c r="A34760" s="59" t="str">
        <f t="shared" si="543"/>
        <v/>
      </c>
    </row>
    <row r="34761" spans="1:1" ht="18" customHeight="1" x14ac:dyDescent="0.25">
      <c r="A34761" s="59" t="str">
        <f t="shared" si="543"/>
        <v/>
      </c>
    </row>
    <row r="34762" spans="1:1" ht="18" customHeight="1" x14ac:dyDescent="0.25">
      <c r="A34762" s="59" t="str">
        <f t="shared" si="543"/>
        <v/>
      </c>
    </row>
    <row r="34763" spans="1:1" ht="18" customHeight="1" x14ac:dyDescent="0.25">
      <c r="A34763" s="59" t="str">
        <f t="shared" si="543"/>
        <v/>
      </c>
    </row>
    <row r="34764" spans="1:1" ht="18" customHeight="1" x14ac:dyDescent="0.25">
      <c r="A34764" s="59" t="str">
        <f t="shared" si="543"/>
        <v/>
      </c>
    </row>
    <row r="34765" spans="1:1" ht="18" customHeight="1" x14ac:dyDescent="0.25">
      <c r="A34765" s="59" t="str">
        <f t="shared" si="543"/>
        <v/>
      </c>
    </row>
    <row r="34766" spans="1:1" ht="18" customHeight="1" x14ac:dyDescent="0.25">
      <c r="A34766" s="59" t="str">
        <f t="shared" si="543"/>
        <v/>
      </c>
    </row>
    <row r="34767" spans="1:1" ht="18" customHeight="1" x14ac:dyDescent="0.25">
      <c r="A34767" s="59" t="str">
        <f t="shared" si="543"/>
        <v/>
      </c>
    </row>
    <row r="34768" spans="1:1" ht="18" customHeight="1" x14ac:dyDescent="0.25">
      <c r="A34768" s="59" t="str">
        <f t="shared" si="543"/>
        <v/>
      </c>
    </row>
    <row r="34769" spans="1:1" ht="18" customHeight="1" x14ac:dyDescent="0.25">
      <c r="A34769" s="59" t="str">
        <f t="shared" si="543"/>
        <v/>
      </c>
    </row>
    <row r="34770" spans="1:1" ht="18" customHeight="1" x14ac:dyDescent="0.25">
      <c r="A34770" s="59" t="str">
        <f t="shared" si="543"/>
        <v/>
      </c>
    </row>
    <row r="34771" spans="1:1" ht="18" customHeight="1" x14ac:dyDescent="0.25">
      <c r="A34771" s="59" t="str">
        <f t="shared" si="543"/>
        <v/>
      </c>
    </row>
    <row r="34772" spans="1:1" ht="18" customHeight="1" x14ac:dyDescent="0.25">
      <c r="A34772" s="59" t="str">
        <f t="shared" si="543"/>
        <v/>
      </c>
    </row>
    <row r="34773" spans="1:1" ht="18" customHeight="1" x14ac:dyDescent="0.25">
      <c r="A34773" s="59" t="str">
        <f t="shared" si="543"/>
        <v/>
      </c>
    </row>
    <row r="34774" spans="1:1" ht="18" customHeight="1" x14ac:dyDescent="0.25">
      <c r="A34774" s="59" t="str">
        <f t="shared" si="543"/>
        <v/>
      </c>
    </row>
    <row r="34775" spans="1:1" ht="18" customHeight="1" x14ac:dyDescent="0.25">
      <c r="A34775" s="59" t="str">
        <f t="shared" si="543"/>
        <v/>
      </c>
    </row>
    <row r="34776" spans="1:1" ht="18" customHeight="1" x14ac:dyDescent="0.25">
      <c r="A34776" s="59" t="str">
        <f t="shared" si="543"/>
        <v/>
      </c>
    </row>
    <row r="34777" spans="1:1" ht="18" customHeight="1" x14ac:dyDescent="0.25">
      <c r="A34777" s="59" t="str">
        <f t="shared" si="543"/>
        <v/>
      </c>
    </row>
    <row r="34778" spans="1:1" ht="18" customHeight="1" x14ac:dyDescent="0.25">
      <c r="A34778" s="59" t="str">
        <f t="shared" si="543"/>
        <v/>
      </c>
    </row>
    <row r="34779" spans="1:1" ht="18" customHeight="1" x14ac:dyDescent="0.25">
      <c r="A34779" s="59" t="str">
        <f t="shared" si="543"/>
        <v/>
      </c>
    </row>
    <row r="34780" spans="1:1" ht="18" customHeight="1" x14ac:dyDescent="0.25">
      <c r="A34780" s="59" t="str">
        <f t="shared" si="543"/>
        <v/>
      </c>
    </row>
    <row r="34781" spans="1:1" ht="18" customHeight="1" x14ac:dyDescent="0.25">
      <c r="A34781" s="59" t="str">
        <f t="shared" si="543"/>
        <v/>
      </c>
    </row>
    <row r="34782" spans="1:1" ht="18" customHeight="1" x14ac:dyDescent="0.25">
      <c r="A34782" s="59" t="str">
        <f t="shared" si="543"/>
        <v/>
      </c>
    </row>
    <row r="34783" spans="1:1" ht="18" customHeight="1" x14ac:dyDescent="0.25">
      <c r="A34783" s="59" t="str">
        <f t="shared" si="543"/>
        <v/>
      </c>
    </row>
    <row r="34784" spans="1:1" ht="18" customHeight="1" x14ac:dyDescent="0.25">
      <c r="A34784" s="59" t="str">
        <f t="shared" si="543"/>
        <v/>
      </c>
    </row>
    <row r="34785" spans="1:1" ht="18" customHeight="1" x14ac:dyDescent="0.25">
      <c r="A34785" s="59" t="str">
        <f t="shared" si="543"/>
        <v/>
      </c>
    </row>
    <row r="34786" spans="1:1" ht="18" customHeight="1" x14ac:dyDescent="0.25">
      <c r="A34786" s="59" t="str">
        <f t="shared" si="543"/>
        <v/>
      </c>
    </row>
    <row r="34787" spans="1:1" ht="18" customHeight="1" x14ac:dyDescent="0.25">
      <c r="A34787" s="59" t="str">
        <f t="shared" si="543"/>
        <v/>
      </c>
    </row>
    <row r="34788" spans="1:1" ht="18" customHeight="1" x14ac:dyDescent="0.25">
      <c r="A34788" s="59" t="str">
        <f t="shared" si="543"/>
        <v/>
      </c>
    </row>
    <row r="34789" spans="1:1" ht="18" customHeight="1" x14ac:dyDescent="0.25">
      <c r="A34789" s="59" t="str">
        <f t="shared" si="543"/>
        <v/>
      </c>
    </row>
    <row r="34790" spans="1:1" ht="18" customHeight="1" x14ac:dyDescent="0.25">
      <c r="A34790" s="59" t="str">
        <f t="shared" si="543"/>
        <v/>
      </c>
    </row>
    <row r="34791" spans="1:1" ht="18" customHeight="1" x14ac:dyDescent="0.25">
      <c r="A34791" s="59" t="str">
        <f t="shared" si="543"/>
        <v/>
      </c>
    </row>
    <row r="34792" spans="1:1" ht="18" customHeight="1" x14ac:dyDescent="0.25">
      <c r="A34792" s="59" t="str">
        <f t="shared" si="543"/>
        <v/>
      </c>
    </row>
    <row r="34793" spans="1:1" ht="18" customHeight="1" x14ac:dyDescent="0.25">
      <c r="A34793" s="59" t="str">
        <f t="shared" si="543"/>
        <v/>
      </c>
    </row>
    <row r="34794" spans="1:1" ht="18" customHeight="1" x14ac:dyDescent="0.25">
      <c r="A34794" s="59" t="str">
        <f t="shared" si="543"/>
        <v/>
      </c>
    </row>
    <row r="34795" spans="1:1" ht="18" customHeight="1" x14ac:dyDescent="0.25">
      <c r="A34795" s="59" t="str">
        <f t="shared" si="543"/>
        <v/>
      </c>
    </row>
    <row r="34796" spans="1:1" ht="18" customHeight="1" x14ac:dyDescent="0.25">
      <c r="A34796" s="59" t="str">
        <f t="shared" si="543"/>
        <v/>
      </c>
    </row>
    <row r="34797" spans="1:1" ht="18" customHeight="1" x14ac:dyDescent="0.25">
      <c r="A34797" s="59" t="str">
        <f t="shared" si="543"/>
        <v/>
      </c>
    </row>
    <row r="34798" spans="1:1" ht="18" customHeight="1" x14ac:dyDescent="0.25">
      <c r="A34798" s="59" t="str">
        <f t="shared" ref="A34798:A34861" si="544">IF(B34798&lt;&gt;"",DATE(2020,INT((ROW(A34796)-1)/78)+1,1),"")</f>
        <v/>
      </c>
    </row>
    <row r="34799" spans="1:1" ht="18" customHeight="1" x14ac:dyDescent="0.25">
      <c r="A34799" s="59" t="str">
        <f t="shared" si="544"/>
        <v/>
      </c>
    </row>
    <row r="34800" spans="1:1" ht="18" customHeight="1" x14ac:dyDescent="0.25">
      <c r="A34800" s="59" t="str">
        <f t="shared" si="544"/>
        <v/>
      </c>
    </row>
    <row r="34801" spans="1:1" ht="18" customHeight="1" x14ac:dyDescent="0.25">
      <c r="A34801" s="59" t="str">
        <f t="shared" si="544"/>
        <v/>
      </c>
    </row>
    <row r="34802" spans="1:1" ht="18" customHeight="1" x14ac:dyDescent="0.25">
      <c r="A34802" s="59" t="str">
        <f t="shared" si="544"/>
        <v/>
      </c>
    </row>
    <row r="34803" spans="1:1" ht="18" customHeight="1" x14ac:dyDescent="0.25">
      <c r="A34803" s="59" t="str">
        <f t="shared" si="544"/>
        <v/>
      </c>
    </row>
    <row r="34804" spans="1:1" ht="18" customHeight="1" x14ac:dyDescent="0.25">
      <c r="A34804" s="59" t="str">
        <f t="shared" si="544"/>
        <v/>
      </c>
    </row>
    <row r="34805" spans="1:1" ht="18" customHeight="1" x14ac:dyDescent="0.25">
      <c r="A34805" s="59" t="str">
        <f t="shared" si="544"/>
        <v/>
      </c>
    </row>
    <row r="34806" spans="1:1" ht="18" customHeight="1" x14ac:dyDescent="0.25">
      <c r="A34806" s="59" t="str">
        <f t="shared" si="544"/>
        <v/>
      </c>
    </row>
    <row r="34807" spans="1:1" ht="18" customHeight="1" x14ac:dyDescent="0.25">
      <c r="A34807" s="59" t="str">
        <f t="shared" si="544"/>
        <v/>
      </c>
    </row>
    <row r="34808" spans="1:1" ht="18" customHeight="1" x14ac:dyDescent="0.25">
      <c r="A34808" s="59" t="str">
        <f t="shared" si="544"/>
        <v/>
      </c>
    </row>
    <row r="34809" spans="1:1" ht="18" customHeight="1" x14ac:dyDescent="0.25">
      <c r="A34809" s="59" t="str">
        <f t="shared" si="544"/>
        <v/>
      </c>
    </row>
    <row r="34810" spans="1:1" ht="18" customHeight="1" x14ac:dyDescent="0.25">
      <c r="A34810" s="59" t="str">
        <f t="shared" si="544"/>
        <v/>
      </c>
    </row>
    <row r="34811" spans="1:1" ht="18" customHeight="1" x14ac:dyDescent="0.25">
      <c r="A34811" s="59" t="str">
        <f t="shared" si="544"/>
        <v/>
      </c>
    </row>
    <row r="34812" spans="1:1" ht="18" customHeight="1" x14ac:dyDescent="0.25">
      <c r="A34812" s="59" t="str">
        <f t="shared" si="544"/>
        <v/>
      </c>
    </row>
    <row r="34813" spans="1:1" ht="18" customHeight="1" x14ac:dyDescent="0.25">
      <c r="A34813" s="59" t="str">
        <f t="shared" si="544"/>
        <v/>
      </c>
    </row>
    <row r="34814" spans="1:1" ht="18" customHeight="1" x14ac:dyDescent="0.25">
      <c r="A34814" s="59" t="str">
        <f t="shared" si="544"/>
        <v/>
      </c>
    </row>
    <row r="34815" spans="1:1" ht="18" customHeight="1" x14ac:dyDescent="0.25">
      <c r="A34815" s="59" t="str">
        <f t="shared" si="544"/>
        <v/>
      </c>
    </row>
    <row r="34816" spans="1:1" ht="18" customHeight="1" x14ac:dyDescent="0.25">
      <c r="A34816" s="59" t="str">
        <f t="shared" si="544"/>
        <v/>
      </c>
    </row>
    <row r="34817" spans="1:1" ht="18" customHeight="1" x14ac:dyDescent="0.25">
      <c r="A34817" s="59" t="str">
        <f t="shared" si="544"/>
        <v/>
      </c>
    </row>
    <row r="34818" spans="1:1" ht="18" customHeight="1" x14ac:dyDescent="0.25">
      <c r="A34818" s="59" t="str">
        <f t="shared" si="544"/>
        <v/>
      </c>
    </row>
    <row r="34819" spans="1:1" ht="18" customHeight="1" x14ac:dyDescent="0.25">
      <c r="A34819" s="59" t="str">
        <f t="shared" si="544"/>
        <v/>
      </c>
    </row>
    <row r="34820" spans="1:1" ht="18" customHeight="1" x14ac:dyDescent="0.25">
      <c r="A34820" s="59" t="str">
        <f t="shared" si="544"/>
        <v/>
      </c>
    </row>
    <row r="34821" spans="1:1" ht="18" customHeight="1" x14ac:dyDescent="0.25">
      <c r="A34821" s="59" t="str">
        <f t="shared" si="544"/>
        <v/>
      </c>
    </row>
    <row r="34822" spans="1:1" ht="18" customHeight="1" x14ac:dyDescent="0.25">
      <c r="A34822" s="59" t="str">
        <f t="shared" si="544"/>
        <v/>
      </c>
    </row>
    <row r="34823" spans="1:1" ht="18" customHeight="1" x14ac:dyDescent="0.25">
      <c r="A34823" s="59" t="str">
        <f t="shared" si="544"/>
        <v/>
      </c>
    </row>
    <row r="34824" spans="1:1" ht="18" customHeight="1" x14ac:dyDescent="0.25">
      <c r="A34824" s="59" t="str">
        <f t="shared" si="544"/>
        <v/>
      </c>
    </row>
    <row r="34825" spans="1:1" ht="18" customHeight="1" x14ac:dyDescent="0.25">
      <c r="A34825" s="59" t="str">
        <f t="shared" si="544"/>
        <v/>
      </c>
    </row>
    <row r="34826" spans="1:1" ht="18" customHeight="1" x14ac:dyDescent="0.25">
      <c r="A34826" s="59" t="str">
        <f t="shared" si="544"/>
        <v/>
      </c>
    </row>
    <row r="34827" spans="1:1" ht="18" customHeight="1" x14ac:dyDescent="0.25">
      <c r="A34827" s="59" t="str">
        <f t="shared" si="544"/>
        <v/>
      </c>
    </row>
    <row r="34828" spans="1:1" ht="18" customHeight="1" x14ac:dyDescent="0.25">
      <c r="A34828" s="59" t="str">
        <f t="shared" si="544"/>
        <v/>
      </c>
    </row>
    <row r="34829" spans="1:1" ht="18" customHeight="1" x14ac:dyDescent="0.25">
      <c r="A34829" s="59" t="str">
        <f t="shared" si="544"/>
        <v/>
      </c>
    </row>
    <row r="34830" spans="1:1" ht="18" customHeight="1" x14ac:dyDescent="0.25">
      <c r="A34830" s="59" t="str">
        <f t="shared" si="544"/>
        <v/>
      </c>
    </row>
    <row r="34831" spans="1:1" ht="18" customHeight="1" x14ac:dyDescent="0.25">
      <c r="A34831" s="59" t="str">
        <f t="shared" si="544"/>
        <v/>
      </c>
    </row>
    <row r="34832" spans="1:1" ht="18" customHeight="1" x14ac:dyDescent="0.25">
      <c r="A34832" s="59" t="str">
        <f t="shared" si="544"/>
        <v/>
      </c>
    </row>
    <row r="34833" spans="1:1" ht="18" customHeight="1" x14ac:dyDescent="0.25">
      <c r="A34833" s="59" t="str">
        <f t="shared" si="544"/>
        <v/>
      </c>
    </row>
    <row r="34834" spans="1:1" ht="18" customHeight="1" x14ac:dyDescent="0.25">
      <c r="A34834" s="59" t="str">
        <f t="shared" si="544"/>
        <v/>
      </c>
    </row>
    <row r="34835" spans="1:1" ht="18" customHeight="1" x14ac:dyDescent="0.25">
      <c r="A34835" s="59" t="str">
        <f t="shared" si="544"/>
        <v/>
      </c>
    </row>
    <row r="34836" spans="1:1" ht="18" customHeight="1" x14ac:dyDescent="0.25">
      <c r="A34836" s="59" t="str">
        <f t="shared" si="544"/>
        <v/>
      </c>
    </row>
    <row r="34837" spans="1:1" ht="18" customHeight="1" x14ac:dyDescent="0.25">
      <c r="A34837" s="59" t="str">
        <f t="shared" si="544"/>
        <v/>
      </c>
    </row>
    <row r="34838" spans="1:1" ht="18" customHeight="1" x14ac:dyDescent="0.25">
      <c r="A34838" s="59" t="str">
        <f t="shared" si="544"/>
        <v/>
      </c>
    </row>
    <row r="34839" spans="1:1" ht="18" customHeight="1" x14ac:dyDescent="0.25">
      <c r="A34839" s="59" t="str">
        <f t="shared" si="544"/>
        <v/>
      </c>
    </row>
    <row r="34840" spans="1:1" ht="18" customHeight="1" x14ac:dyDescent="0.25">
      <c r="A34840" s="59" t="str">
        <f t="shared" si="544"/>
        <v/>
      </c>
    </row>
    <row r="34841" spans="1:1" ht="18" customHeight="1" x14ac:dyDescent="0.25">
      <c r="A34841" s="59" t="str">
        <f t="shared" si="544"/>
        <v/>
      </c>
    </row>
    <row r="34842" spans="1:1" ht="18" customHeight="1" x14ac:dyDescent="0.25">
      <c r="A34842" s="59" t="str">
        <f t="shared" si="544"/>
        <v/>
      </c>
    </row>
    <row r="34843" spans="1:1" ht="18" customHeight="1" x14ac:dyDescent="0.25">
      <c r="A34843" s="59" t="str">
        <f t="shared" si="544"/>
        <v/>
      </c>
    </row>
    <row r="34844" spans="1:1" ht="18" customHeight="1" x14ac:dyDescent="0.25">
      <c r="A34844" s="59" t="str">
        <f t="shared" si="544"/>
        <v/>
      </c>
    </row>
    <row r="34845" spans="1:1" ht="18" customHeight="1" x14ac:dyDescent="0.25">
      <c r="A34845" s="59" t="str">
        <f t="shared" si="544"/>
        <v/>
      </c>
    </row>
    <row r="34846" spans="1:1" ht="18" customHeight="1" x14ac:dyDescent="0.25">
      <c r="A34846" s="59" t="str">
        <f t="shared" si="544"/>
        <v/>
      </c>
    </row>
    <row r="34847" spans="1:1" ht="18" customHeight="1" x14ac:dyDescent="0.25">
      <c r="A34847" s="59" t="str">
        <f t="shared" si="544"/>
        <v/>
      </c>
    </row>
    <row r="34848" spans="1:1" ht="18" customHeight="1" x14ac:dyDescent="0.25">
      <c r="A34848" s="59" t="str">
        <f t="shared" si="544"/>
        <v/>
      </c>
    </row>
    <row r="34849" spans="1:1" ht="18" customHeight="1" x14ac:dyDescent="0.25">
      <c r="A34849" s="59" t="str">
        <f t="shared" si="544"/>
        <v/>
      </c>
    </row>
    <row r="34850" spans="1:1" ht="18" customHeight="1" x14ac:dyDescent="0.25">
      <c r="A34850" s="59" t="str">
        <f t="shared" si="544"/>
        <v/>
      </c>
    </row>
    <row r="34851" spans="1:1" ht="18" customHeight="1" x14ac:dyDescent="0.25">
      <c r="A34851" s="59" t="str">
        <f t="shared" si="544"/>
        <v/>
      </c>
    </row>
    <row r="34852" spans="1:1" ht="18" customHeight="1" x14ac:dyDescent="0.25">
      <c r="A34852" s="59" t="str">
        <f t="shared" si="544"/>
        <v/>
      </c>
    </row>
    <row r="34853" spans="1:1" ht="18" customHeight="1" x14ac:dyDescent="0.25">
      <c r="A34853" s="59" t="str">
        <f t="shared" si="544"/>
        <v/>
      </c>
    </row>
    <row r="34854" spans="1:1" ht="18" customHeight="1" x14ac:dyDescent="0.25">
      <c r="A34854" s="59" t="str">
        <f t="shared" si="544"/>
        <v/>
      </c>
    </row>
    <row r="34855" spans="1:1" ht="18" customHeight="1" x14ac:dyDescent="0.25">
      <c r="A34855" s="59" t="str">
        <f t="shared" si="544"/>
        <v/>
      </c>
    </row>
    <row r="34856" spans="1:1" ht="18" customHeight="1" x14ac:dyDescent="0.25">
      <c r="A34856" s="59" t="str">
        <f t="shared" si="544"/>
        <v/>
      </c>
    </row>
    <row r="34857" spans="1:1" ht="18" customHeight="1" x14ac:dyDescent="0.25">
      <c r="A34857" s="59" t="str">
        <f t="shared" si="544"/>
        <v/>
      </c>
    </row>
    <row r="34858" spans="1:1" ht="18" customHeight="1" x14ac:dyDescent="0.25">
      <c r="A34858" s="59" t="str">
        <f t="shared" si="544"/>
        <v/>
      </c>
    </row>
    <row r="34859" spans="1:1" ht="18" customHeight="1" x14ac:dyDescent="0.25">
      <c r="A34859" s="59" t="str">
        <f t="shared" si="544"/>
        <v/>
      </c>
    </row>
    <row r="34860" spans="1:1" ht="18" customHeight="1" x14ac:dyDescent="0.25">
      <c r="A34860" s="59" t="str">
        <f t="shared" si="544"/>
        <v/>
      </c>
    </row>
    <row r="34861" spans="1:1" ht="18" customHeight="1" x14ac:dyDescent="0.25">
      <c r="A34861" s="59" t="str">
        <f t="shared" si="544"/>
        <v/>
      </c>
    </row>
    <row r="34862" spans="1:1" ht="18" customHeight="1" x14ac:dyDescent="0.25">
      <c r="A34862" s="59" t="str">
        <f t="shared" ref="A34862:A34925" si="545">IF(B34862&lt;&gt;"",DATE(2020,INT((ROW(A34860)-1)/78)+1,1),"")</f>
        <v/>
      </c>
    </row>
    <row r="34863" spans="1:1" ht="18" customHeight="1" x14ac:dyDescent="0.25">
      <c r="A34863" s="59" t="str">
        <f t="shared" si="545"/>
        <v/>
      </c>
    </row>
    <row r="34864" spans="1:1" ht="18" customHeight="1" x14ac:dyDescent="0.25">
      <c r="A34864" s="59" t="str">
        <f t="shared" si="545"/>
        <v/>
      </c>
    </row>
    <row r="34865" spans="1:1" ht="18" customHeight="1" x14ac:dyDescent="0.25">
      <c r="A34865" s="59" t="str">
        <f t="shared" si="545"/>
        <v/>
      </c>
    </row>
    <row r="34866" spans="1:1" ht="18" customHeight="1" x14ac:dyDescent="0.25">
      <c r="A34866" s="59" t="str">
        <f t="shared" si="545"/>
        <v/>
      </c>
    </row>
    <row r="34867" spans="1:1" ht="18" customHeight="1" x14ac:dyDescent="0.25">
      <c r="A34867" s="59" t="str">
        <f t="shared" si="545"/>
        <v/>
      </c>
    </row>
    <row r="34868" spans="1:1" ht="18" customHeight="1" x14ac:dyDescent="0.25">
      <c r="A34868" s="59" t="str">
        <f t="shared" si="545"/>
        <v/>
      </c>
    </row>
    <row r="34869" spans="1:1" ht="18" customHeight="1" x14ac:dyDescent="0.25">
      <c r="A34869" s="59" t="str">
        <f t="shared" si="545"/>
        <v/>
      </c>
    </row>
    <row r="34870" spans="1:1" ht="18" customHeight="1" x14ac:dyDescent="0.25">
      <c r="A34870" s="59" t="str">
        <f t="shared" si="545"/>
        <v/>
      </c>
    </row>
    <row r="34871" spans="1:1" ht="18" customHeight="1" x14ac:dyDescent="0.25">
      <c r="A34871" s="59" t="str">
        <f t="shared" si="545"/>
        <v/>
      </c>
    </row>
    <row r="34872" spans="1:1" ht="18" customHeight="1" x14ac:dyDescent="0.25">
      <c r="A34872" s="59" t="str">
        <f t="shared" si="545"/>
        <v/>
      </c>
    </row>
    <row r="34873" spans="1:1" ht="18" customHeight="1" x14ac:dyDescent="0.25">
      <c r="A34873" s="59" t="str">
        <f t="shared" si="545"/>
        <v/>
      </c>
    </row>
    <row r="34874" spans="1:1" ht="18" customHeight="1" x14ac:dyDescent="0.25">
      <c r="A34874" s="59" t="str">
        <f t="shared" si="545"/>
        <v/>
      </c>
    </row>
    <row r="34875" spans="1:1" ht="18" customHeight="1" x14ac:dyDescent="0.25">
      <c r="A34875" s="59" t="str">
        <f t="shared" si="545"/>
        <v/>
      </c>
    </row>
    <row r="34876" spans="1:1" ht="18" customHeight="1" x14ac:dyDescent="0.25">
      <c r="A34876" s="59" t="str">
        <f t="shared" si="545"/>
        <v/>
      </c>
    </row>
    <row r="34877" spans="1:1" ht="18" customHeight="1" x14ac:dyDescent="0.25">
      <c r="A34877" s="59" t="str">
        <f t="shared" si="545"/>
        <v/>
      </c>
    </row>
    <row r="34878" spans="1:1" ht="18" customHeight="1" x14ac:dyDescent="0.25">
      <c r="A34878" s="59" t="str">
        <f t="shared" si="545"/>
        <v/>
      </c>
    </row>
    <row r="34879" spans="1:1" ht="18" customHeight="1" x14ac:dyDescent="0.25">
      <c r="A34879" s="59" t="str">
        <f t="shared" si="545"/>
        <v/>
      </c>
    </row>
    <row r="34880" spans="1:1" ht="18" customHeight="1" x14ac:dyDescent="0.25">
      <c r="A34880" s="59" t="str">
        <f t="shared" si="545"/>
        <v/>
      </c>
    </row>
    <row r="34881" spans="1:1" ht="18" customHeight="1" x14ac:dyDescent="0.25">
      <c r="A34881" s="59" t="str">
        <f t="shared" si="545"/>
        <v/>
      </c>
    </row>
    <row r="34882" spans="1:1" ht="18" customHeight="1" x14ac:dyDescent="0.25">
      <c r="A34882" s="59" t="str">
        <f t="shared" si="545"/>
        <v/>
      </c>
    </row>
    <row r="34883" spans="1:1" ht="18" customHeight="1" x14ac:dyDescent="0.25">
      <c r="A34883" s="59" t="str">
        <f t="shared" si="545"/>
        <v/>
      </c>
    </row>
    <row r="34884" spans="1:1" ht="18" customHeight="1" x14ac:dyDescent="0.25">
      <c r="A34884" s="59" t="str">
        <f t="shared" si="545"/>
        <v/>
      </c>
    </row>
    <row r="34885" spans="1:1" ht="18" customHeight="1" x14ac:dyDescent="0.25">
      <c r="A34885" s="59" t="str">
        <f t="shared" si="545"/>
        <v/>
      </c>
    </row>
    <row r="34886" spans="1:1" ht="18" customHeight="1" x14ac:dyDescent="0.25">
      <c r="A34886" s="59" t="str">
        <f t="shared" si="545"/>
        <v/>
      </c>
    </row>
    <row r="34887" spans="1:1" ht="18" customHeight="1" x14ac:dyDescent="0.25">
      <c r="A34887" s="59" t="str">
        <f t="shared" si="545"/>
        <v/>
      </c>
    </row>
    <row r="34888" spans="1:1" ht="18" customHeight="1" x14ac:dyDescent="0.25">
      <c r="A34888" s="59" t="str">
        <f t="shared" si="545"/>
        <v/>
      </c>
    </row>
    <row r="34889" spans="1:1" ht="18" customHeight="1" x14ac:dyDescent="0.25">
      <c r="A34889" s="59" t="str">
        <f t="shared" si="545"/>
        <v/>
      </c>
    </row>
    <row r="34890" spans="1:1" ht="18" customHeight="1" x14ac:dyDescent="0.25">
      <c r="A34890" s="59" t="str">
        <f t="shared" si="545"/>
        <v/>
      </c>
    </row>
    <row r="34891" spans="1:1" ht="18" customHeight="1" x14ac:dyDescent="0.25">
      <c r="A34891" s="59" t="str">
        <f t="shared" si="545"/>
        <v/>
      </c>
    </row>
    <row r="34892" spans="1:1" ht="18" customHeight="1" x14ac:dyDescent="0.25">
      <c r="A34892" s="59" t="str">
        <f t="shared" si="545"/>
        <v/>
      </c>
    </row>
    <row r="34893" spans="1:1" ht="18" customHeight="1" x14ac:dyDescent="0.25">
      <c r="A34893" s="59" t="str">
        <f t="shared" si="545"/>
        <v/>
      </c>
    </row>
    <row r="34894" spans="1:1" ht="18" customHeight="1" x14ac:dyDescent="0.25">
      <c r="A34894" s="59" t="str">
        <f t="shared" si="545"/>
        <v/>
      </c>
    </row>
    <row r="34895" spans="1:1" ht="18" customHeight="1" x14ac:dyDescent="0.25">
      <c r="A34895" s="59" t="str">
        <f t="shared" si="545"/>
        <v/>
      </c>
    </row>
    <row r="34896" spans="1:1" ht="18" customHeight="1" x14ac:dyDescent="0.25">
      <c r="A34896" s="59" t="str">
        <f t="shared" si="545"/>
        <v/>
      </c>
    </row>
    <row r="34897" spans="1:1" ht="18" customHeight="1" x14ac:dyDescent="0.25">
      <c r="A34897" s="59" t="str">
        <f t="shared" si="545"/>
        <v/>
      </c>
    </row>
    <row r="34898" spans="1:1" ht="18" customHeight="1" x14ac:dyDescent="0.25">
      <c r="A34898" s="59" t="str">
        <f t="shared" si="545"/>
        <v/>
      </c>
    </row>
    <row r="34899" spans="1:1" ht="18" customHeight="1" x14ac:dyDescent="0.25">
      <c r="A34899" s="59" t="str">
        <f t="shared" si="545"/>
        <v/>
      </c>
    </row>
    <row r="34900" spans="1:1" ht="18" customHeight="1" x14ac:dyDescent="0.25">
      <c r="A34900" s="59" t="str">
        <f t="shared" si="545"/>
        <v/>
      </c>
    </row>
    <row r="34901" spans="1:1" ht="18" customHeight="1" x14ac:dyDescent="0.25">
      <c r="A34901" s="59" t="str">
        <f t="shared" si="545"/>
        <v/>
      </c>
    </row>
    <row r="34902" spans="1:1" ht="18" customHeight="1" x14ac:dyDescent="0.25">
      <c r="A34902" s="59" t="str">
        <f t="shared" si="545"/>
        <v/>
      </c>
    </row>
    <row r="34903" spans="1:1" ht="18" customHeight="1" x14ac:dyDescent="0.25">
      <c r="A34903" s="59" t="str">
        <f t="shared" si="545"/>
        <v/>
      </c>
    </row>
    <row r="34904" spans="1:1" ht="18" customHeight="1" x14ac:dyDescent="0.25">
      <c r="A34904" s="59" t="str">
        <f t="shared" si="545"/>
        <v/>
      </c>
    </row>
    <row r="34905" spans="1:1" ht="18" customHeight="1" x14ac:dyDescent="0.25">
      <c r="A34905" s="59" t="str">
        <f t="shared" si="545"/>
        <v/>
      </c>
    </row>
    <row r="34906" spans="1:1" ht="18" customHeight="1" x14ac:dyDescent="0.25">
      <c r="A34906" s="59" t="str">
        <f t="shared" si="545"/>
        <v/>
      </c>
    </row>
    <row r="34907" spans="1:1" ht="18" customHeight="1" x14ac:dyDescent="0.25">
      <c r="A34907" s="59" t="str">
        <f t="shared" si="545"/>
        <v/>
      </c>
    </row>
    <row r="34908" spans="1:1" ht="18" customHeight="1" x14ac:dyDescent="0.25">
      <c r="A34908" s="59" t="str">
        <f t="shared" si="545"/>
        <v/>
      </c>
    </row>
    <row r="34909" spans="1:1" ht="18" customHeight="1" x14ac:dyDescent="0.25">
      <c r="A34909" s="59" t="str">
        <f t="shared" si="545"/>
        <v/>
      </c>
    </row>
    <row r="34910" spans="1:1" ht="18" customHeight="1" x14ac:dyDescent="0.25">
      <c r="A34910" s="59" t="str">
        <f t="shared" si="545"/>
        <v/>
      </c>
    </row>
    <row r="34911" spans="1:1" ht="18" customHeight="1" x14ac:dyDescent="0.25">
      <c r="A34911" s="59" t="str">
        <f t="shared" si="545"/>
        <v/>
      </c>
    </row>
    <row r="34912" spans="1:1" ht="18" customHeight="1" x14ac:dyDescent="0.25">
      <c r="A34912" s="59" t="str">
        <f t="shared" si="545"/>
        <v/>
      </c>
    </row>
    <row r="34913" spans="1:1" ht="18" customHeight="1" x14ac:dyDescent="0.25">
      <c r="A34913" s="59" t="str">
        <f t="shared" si="545"/>
        <v/>
      </c>
    </row>
    <row r="34914" spans="1:1" ht="18" customHeight="1" x14ac:dyDescent="0.25">
      <c r="A34914" s="59" t="str">
        <f t="shared" si="545"/>
        <v/>
      </c>
    </row>
    <row r="34915" spans="1:1" ht="18" customHeight="1" x14ac:dyDescent="0.25">
      <c r="A34915" s="59" t="str">
        <f t="shared" si="545"/>
        <v/>
      </c>
    </row>
    <row r="34916" spans="1:1" ht="18" customHeight="1" x14ac:dyDescent="0.25">
      <c r="A34916" s="59" t="str">
        <f t="shared" si="545"/>
        <v/>
      </c>
    </row>
    <row r="34917" spans="1:1" ht="18" customHeight="1" x14ac:dyDescent="0.25">
      <c r="A34917" s="59" t="str">
        <f t="shared" si="545"/>
        <v/>
      </c>
    </row>
    <row r="34918" spans="1:1" ht="18" customHeight="1" x14ac:dyDescent="0.25">
      <c r="A34918" s="59" t="str">
        <f t="shared" si="545"/>
        <v/>
      </c>
    </row>
    <row r="34919" spans="1:1" ht="18" customHeight="1" x14ac:dyDescent="0.25">
      <c r="A34919" s="59" t="str">
        <f t="shared" si="545"/>
        <v/>
      </c>
    </row>
    <row r="34920" spans="1:1" ht="18" customHeight="1" x14ac:dyDescent="0.25">
      <c r="A34920" s="59" t="str">
        <f t="shared" si="545"/>
        <v/>
      </c>
    </row>
    <row r="34921" spans="1:1" ht="18" customHeight="1" x14ac:dyDescent="0.25">
      <c r="A34921" s="59" t="str">
        <f t="shared" si="545"/>
        <v/>
      </c>
    </row>
    <row r="34922" spans="1:1" ht="18" customHeight="1" x14ac:dyDescent="0.25">
      <c r="A34922" s="59" t="str">
        <f t="shared" si="545"/>
        <v/>
      </c>
    </row>
    <row r="34923" spans="1:1" ht="18" customHeight="1" x14ac:dyDescent="0.25">
      <c r="A34923" s="59" t="str">
        <f t="shared" si="545"/>
        <v/>
      </c>
    </row>
    <row r="34924" spans="1:1" ht="18" customHeight="1" x14ac:dyDescent="0.25">
      <c r="A34924" s="59" t="str">
        <f t="shared" si="545"/>
        <v/>
      </c>
    </row>
    <row r="34925" spans="1:1" ht="18" customHeight="1" x14ac:dyDescent="0.25">
      <c r="A34925" s="59" t="str">
        <f t="shared" si="545"/>
        <v/>
      </c>
    </row>
    <row r="34926" spans="1:1" ht="18" customHeight="1" x14ac:dyDescent="0.25">
      <c r="A34926" s="59" t="str">
        <f t="shared" ref="A34926:A34989" si="546">IF(B34926&lt;&gt;"",DATE(2020,INT((ROW(A34924)-1)/78)+1,1),"")</f>
        <v/>
      </c>
    </row>
    <row r="34927" spans="1:1" ht="18" customHeight="1" x14ac:dyDescent="0.25">
      <c r="A34927" s="59" t="str">
        <f t="shared" si="546"/>
        <v/>
      </c>
    </row>
    <row r="34928" spans="1:1" ht="18" customHeight="1" x14ac:dyDescent="0.25">
      <c r="A34928" s="59" t="str">
        <f t="shared" si="546"/>
        <v/>
      </c>
    </row>
    <row r="34929" spans="1:1" ht="18" customHeight="1" x14ac:dyDescent="0.25">
      <c r="A34929" s="59" t="str">
        <f t="shared" si="546"/>
        <v/>
      </c>
    </row>
    <row r="34930" spans="1:1" ht="18" customHeight="1" x14ac:dyDescent="0.25">
      <c r="A34930" s="59" t="str">
        <f t="shared" si="546"/>
        <v/>
      </c>
    </row>
    <row r="34931" spans="1:1" ht="18" customHeight="1" x14ac:dyDescent="0.25">
      <c r="A34931" s="59" t="str">
        <f t="shared" si="546"/>
        <v/>
      </c>
    </row>
    <row r="34932" spans="1:1" ht="18" customHeight="1" x14ac:dyDescent="0.25">
      <c r="A34932" s="59" t="str">
        <f t="shared" si="546"/>
        <v/>
      </c>
    </row>
    <row r="34933" spans="1:1" ht="18" customHeight="1" x14ac:dyDescent="0.25">
      <c r="A34933" s="59" t="str">
        <f t="shared" si="546"/>
        <v/>
      </c>
    </row>
    <row r="34934" spans="1:1" ht="18" customHeight="1" x14ac:dyDescent="0.25">
      <c r="A34934" s="59" t="str">
        <f t="shared" si="546"/>
        <v/>
      </c>
    </row>
    <row r="34935" spans="1:1" ht="18" customHeight="1" x14ac:dyDescent="0.25">
      <c r="A34935" s="59" t="str">
        <f t="shared" si="546"/>
        <v/>
      </c>
    </row>
    <row r="34936" spans="1:1" ht="18" customHeight="1" x14ac:dyDescent="0.25">
      <c r="A34936" s="59" t="str">
        <f t="shared" si="546"/>
        <v/>
      </c>
    </row>
    <row r="34937" spans="1:1" ht="18" customHeight="1" x14ac:dyDescent="0.25">
      <c r="A34937" s="59" t="str">
        <f t="shared" si="546"/>
        <v/>
      </c>
    </row>
    <row r="34938" spans="1:1" ht="18" customHeight="1" x14ac:dyDescent="0.25">
      <c r="A34938" s="59" t="str">
        <f t="shared" si="546"/>
        <v/>
      </c>
    </row>
    <row r="34939" spans="1:1" ht="18" customHeight="1" x14ac:dyDescent="0.25">
      <c r="A34939" s="59" t="str">
        <f t="shared" si="546"/>
        <v/>
      </c>
    </row>
    <row r="34940" spans="1:1" ht="18" customHeight="1" x14ac:dyDescent="0.25">
      <c r="A34940" s="59" t="str">
        <f t="shared" si="546"/>
        <v/>
      </c>
    </row>
    <row r="34941" spans="1:1" ht="18" customHeight="1" x14ac:dyDescent="0.25">
      <c r="A34941" s="59" t="str">
        <f t="shared" si="546"/>
        <v/>
      </c>
    </row>
    <row r="34942" spans="1:1" ht="18" customHeight="1" x14ac:dyDescent="0.25">
      <c r="A34942" s="59" t="str">
        <f t="shared" si="546"/>
        <v/>
      </c>
    </row>
    <row r="34943" spans="1:1" ht="18" customHeight="1" x14ac:dyDescent="0.25">
      <c r="A34943" s="59" t="str">
        <f t="shared" si="546"/>
        <v/>
      </c>
    </row>
    <row r="34944" spans="1:1" ht="18" customHeight="1" x14ac:dyDescent="0.25">
      <c r="A34944" s="59" t="str">
        <f t="shared" si="546"/>
        <v/>
      </c>
    </row>
    <row r="34945" spans="1:1" ht="18" customHeight="1" x14ac:dyDescent="0.25">
      <c r="A34945" s="59" t="str">
        <f t="shared" si="546"/>
        <v/>
      </c>
    </row>
    <row r="34946" spans="1:1" ht="18" customHeight="1" x14ac:dyDescent="0.25">
      <c r="A34946" s="59" t="str">
        <f t="shared" si="546"/>
        <v/>
      </c>
    </row>
    <row r="34947" spans="1:1" ht="18" customHeight="1" x14ac:dyDescent="0.25">
      <c r="A34947" s="59" t="str">
        <f t="shared" si="546"/>
        <v/>
      </c>
    </row>
    <row r="34948" spans="1:1" ht="18" customHeight="1" x14ac:dyDescent="0.25">
      <c r="A34948" s="59" t="str">
        <f t="shared" si="546"/>
        <v/>
      </c>
    </row>
    <row r="34949" spans="1:1" ht="18" customHeight="1" x14ac:dyDescent="0.25">
      <c r="A34949" s="59" t="str">
        <f t="shared" si="546"/>
        <v/>
      </c>
    </row>
    <row r="34950" spans="1:1" ht="18" customHeight="1" x14ac:dyDescent="0.25">
      <c r="A34950" s="59" t="str">
        <f t="shared" si="546"/>
        <v/>
      </c>
    </row>
    <row r="34951" spans="1:1" ht="18" customHeight="1" x14ac:dyDescent="0.25">
      <c r="A34951" s="59" t="str">
        <f t="shared" si="546"/>
        <v/>
      </c>
    </row>
    <row r="34952" spans="1:1" ht="18" customHeight="1" x14ac:dyDescent="0.25">
      <c r="A34952" s="59" t="str">
        <f t="shared" si="546"/>
        <v/>
      </c>
    </row>
    <row r="34953" spans="1:1" ht="18" customHeight="1" x14ac:dyDescent="0.25">
      <c r="A34953" s="59" t="str">
        <f t="shared" si="546"/>
        <v/>
      </c>
    </row>
    <row r="34954" spans="1:1" ht="18" customHeight="1" x14ac:dyDescent="0.25">
      <c r="A34954" s="59" t="str">
        <f t="shared" si="546"/>
        <v/>
      </c>
    </row>
    <row r="34955" spans="1:1" ht="18" customHeight="1" x14ac:dyDescent="0.25">
      <c r="A34955" s="59" t="str">
        <f t="shared" si="546"/>
        <v/>
      </c>
    </row>
    <row r="34956" spans="1:1" ht="18" customHeight="1" x14ac:dyDescent="0.25">
      <c r="A34956" s="59" t="str">
        <f t="shared" si="546"/>
        <v/>
      </c>
    </row>
    <row r="34957" spans="1:1" ht="18" customHeight="1" x14ac:dyDescent="0.25">
      <c r="A34957" s="59" t="str">
        <f t="shared" si="546"/>
        <v/>
      </c>
    </row>
    <row r="34958" spans="1:1" ht="18" customHeight="1" x14ac:dyDescent="0.25">
      <c r="A34958" s="59" t="str">
        <f t="shared" si="546"/>
        <v/>
      </c>
    </row>
    <row r="34959" spans="1:1" ht="18" customHeight="1" x14ac:dyDescent="0.25">
      <c r="A34959" s="59" t="str">
        <f t="shared" si="546"/>
        <v/>
      </c>
    </row>
    <row r="34960" spans="1:1" ht="18" customHeight="1" x14ac:dyDescent="0.25">
      <c r="A34960" s="59" t="str">
        <f t="shared" si="546"/>
        <v/>
      </c>
    </row>
    <row r="34961" spans="1:1" ht="18" customHeight="1" x14ac:dyDescent="0.25">
      <c r="A34961" s="59" t="str">
        <f t="shared" si="546"/>
        <v/>
      </c>
    </row>
    <row r="34962" spans="1:1" ht="18" customHeight="1" x14ac:dyDescent="0.25">
      <c r="A34962" s="59" t="str">
        <f t="shared" si="546"/>
        <v/>
      </c>
    </row>
    <row r="34963" spans="1:1" ht="18" customHeight="1" x14ac:dyDescent="0.25">
      <c r="A34963" s="59" t="str">
        <f t="shared" si="546"/>
        <v/>
      </c>
    </row>
    <row r="34964" spans="1:1" ht="18" customHeight="1" x14ac:dyDescent="0.25">
      <c r="A34964" s="59" t="str">
        <f t="shared" si="546"/>
        <v/>
      </c>
    </row>
    <row r="34965" spans="1:1" ht="18" customHeight="1" x14ac:dyDescent="0.25">
      <c r="A34965" s="59" t="str">
        <f t="shared" si="546"/>
        <v/>
      </c>
    </row>
    <row r="34966" spans="1:1" ht="18" customHeight="1" x14ac:dyDescent="0.25">
      <c r="A34966" s="59" t="str">
        <f t="shared" si="546"/>
        <v/>
      </c>
    </row>
    <row r="34967" spans="1:1" ht="18" customHeight="1" x14ac:dyDescent="0.25">
      <c r="A34967" s="59" t="str">
        <f t="shared" si="546"/>
        <v/>
      </c>
    </row>
    <row r="34968" spans="1:1" ht="18" customHeight="1" x14ac:dyDescent="0.25">
      <c r="A34968" s="59" t="str">
        <f t="shared" si="546"/>
        <v/>
      </c>
    </row>
    <row r="34969" spans="1:1" ht="18" customHeight="1" x14ac:dyDescent="0.25">
      <c r="A34969" s="59" t="str">
        <f t="shared" si="546"/>
        <v/>
      </c>
    </row>
    <row r="34970" spans="1:1" ht="18" customHeight="1" x14ac:dyDescent="0.25">
      <c r="A34970" s="59" t="str">
        <f t="shared" si="546"/>
        <v/>
      </c>
    </row>
    <row r="34971" spans="1:1" ht="18" customHeight="1" x14ac:dyDescent="0.25">
      <c r="A34971" s="59" t="str">
        <f t="shared" si="546"/>
        <v/>
      </c>
    </row>
    <row r="34972" spans="1:1" ht="18" customHeight="1" x14ac:dyDescent="0.25">
      <c r="A34972" s="59" t="str">
        <f t="shared" si="546"/>
        <v/>
      </c>
    </row>
    <row r="34973" spans="1:1" ht="18" customHeight="1" x14ac:dyDescent="0.25">
      <c r="A34973" s="59" t="str">
        <f t="shared" si="546"/>
        <v/>
      </c>
    </row>
    <row r="34974" spans="1:1" ht="18" customHeight="1" x14ac:dyDescent="0.25">
      <c r="A34974" s="59" t="str">
        <f t="shared" si="546"/>
        <v/>
      </c>
    </row>
    <row r="34975" spans="1:1" ht="18" customHeight="1" x14ac:dyDescent="0.25">
      <c r="A34975" s="59" t="str">
        <f t="shared" si="546"/>
        <v/>
      </c>
    </row>
    <row r="34976" spans="1:1" ht="18" customHeight="1" x14ac:dyDescent="0.25">
      <c r="A34976" s="59" t="str">
        <f t="shared" si="546"/>
        <v/>
      </c>
    </row>
    <row r="34977" spans="1:1" ht="18" customHeight="1" x14ac:dyDescent="0.25">
      <c r="A34977" s="59" t="str">
        <f t="shared" si="546"/>
        <v/>
      </c>
    </row>
    <row r="34978" spans="1:1" ht="18" customHeight="1" x14ac:dyDescent="0.25">
      <c r="A34978" s="59" t="str">
        <f t="shared" si="546"/>
        <v/>
      </c>
    </row>
    <row r="34979" spans="1:1" ht="18" customHeight="1" x14ac:dyDescent="0.25">
      <c r="A34979" s="59" t="str">
        <f t="shared" si="546"/>
        <v/>
      </c>
    </row>
    <row r="34980" spans="1:1" ht="18" customHeight="1" x14ac:dyDescent="0.25">
      <c r="A34980" s="59" t="str">
        <f t="shared" si="546"/>
        <v/>
      </c>
    </row>
    <row r="34981" spans="1:1" ht="18" customHeight="1" x14ac:dyDescent="0.25">
      <c r="A34981" s="59" t="str">
        <f t="shared" si="546"/>
        <v/>
      </c>
    </row>
    <row r="34982" spans="1:1" ht="18" customHeight="1" x14ac:dyDescent="0.25">
      <c r="A34982" s="59" t="str">
        <f t="shared" si="546"/>
        <v/>
      </c>
    </row>
    <row r="34983" spans="1:1" ht="18" customHeight="1" x14ac:dyDescent="0.25">
      <c r="A34983" s="59" t="str">
        <f t="shared" si="546"/>
        <v/>
      </c>
    </row>
    <row r="34984" spans="1:1" ht="18" customHeight="1" x14ac:dyDescent="0.25">
      <c r="A34984" s="59" t="str">
        <f t="shared" si="546"/>
        <v/>
      </c>
    </row>
    <row r="34985" spans="1:1" ht="18" customHeight="1" x14ac:dyDescent="0.25">
      <c r="A34985" s="59" t="str">
        <f t="shared" si="546"/>
        <v/>
      </c>
    </row>
    <row r="34986" spans="1:1" ht="18" customHeight="1" x14ac:dyDescent="0.25">
      <c r="A34986" s="59" t="str">
        <f t="shared" si="546"/>
        <v/>
      </c>
    </row>
    <row r="34987" spans="1:1" ht="18" customHeight="1" x14ac:dyDescent="0.25">
      <c r="A34987" s="59" t="str">
        <f t="shared" si="546"/>
        <v/>
      </c>
    </row>
    <row r="34988" spans="1:1" ht="18" customHeight="1" x14ac:dyDescent="0.25">
      <c r="A34988" s="59" t="str">
        <f t="shared" si="546"/>
        <v/>
      </c>
    </row>
    <row r="34989" spans="1:1" ht="18" customHeight="1" x14ac:dyDescent="0.25">
      <c r="A34989" s="59" t="str">
        <f t="shared" si="546"/>
        <v/>
      </c>
    </row>
    <row r="34990" spans="1:1" ht="18" customHeight="1" x14ac:dyDescent="0.25">
      <c r="A34990" s="59" t="str">
        <f t="shared" ref="A34990:A35053" si="547">IF(B34990&lt;&gt;"",DATE(2020,INT((ROW(A34988)-1)/78)+1,1),"")</f>
        <v/>
      </c>
    </row>
    <row r="34991" spans="1:1" ht="18" customHeight="1" x14ac:dyDescent="0.25">
      <c r="A34991" s="59" t="str">
        <f t="shared" si="547"/>
        <v/>
      </c>
    </row>
    <row r="34992" spans="1:1" ht="18" customHeight="1" x14ac:dyDescent="0.25">
      <c r="A34992" s="59" t="str">
        <f t="shared" si="547"/>
        <v/>
      </c>
    </row>
    <row r="34993" spans="1:1" ht="18" customHeight="1" x14ac:dyDescent="0.25">
      <c r="A34993" s="59" t="str">
        <f t="shared" si="547"/>
        <v/>
      </c>
    </row>
    <row r="34994" spans="1:1" ht="18" customHeight="1" x14ac:dyDescent="0.25">
      <c r="A34994" s="59" t="str">
        <f t="shared" si="547"/>
        <v/>
      </c>
    </row>
    <row r="34995" spans="1:1" ht="18" customHeight="1" x14ac:dyDescent="0.25">
      <c r="A34995" s="59" t="str">
        <f t="shared" si="547"/>
        <v/>
      </c>
    </row>
    <row r="34996" spans="1:1" ht="18" customHeight="1" x14ac:dyDescent="0.25">
      <c r="A34996" s="59" t="str">
        <f t="shared" si="547"/>
        <v/>
      </c>
    </row>
    <row r="34997" spans="1:1" ht="18" customHeight="1" x14ac:dyDescent="0.25">
      <c r="A34997" s="59" t="str">
        <f t="shared" si="547"/>
        <v/>
      </c>
    </row>
    <row r="34998" spans="1:1" ht="18" customHeight="1" x14ac:dyDescent="0.25">
      <c r="A34998" s="59" t="str">
        <f t="shared" si="547"/>
        <v/>
      </c>
    </row>
    <row r="34999" spans="1:1" ht="18" customHeight="1" x14ac:dyDescent="0.25">
      <c r="A34999" s="59" t="str">
        <f t="shared" si="547"/>
        <v/>
      </c>
    </row>
    <row r="35000" spans="1:1" ht="18" customHeight="1" x14ac:dyDescent="0.25">
      <c r="A35000" s="59" t="str">
        <f t="shared" si="547"/>
        <v/>
      </c>
    </row>
    <row r="35001" spans="1:1" ht="18" customHeight="1" x14ac:dyDescent="0.25">
      <c r="A35001" s="59" t="str">
        <f t="shared" si="547"/>
        <v/>
      </c>
    </row>
    <row r="35002" spans="1:1" ht="18" customHeight="1" x14ac:dyDescent="0.25">
      <c r="A35002" s="59" t="str">
        <f t="shared" si="547"/>
        <v/>
      </c>
    </row>
    <row r="35003" spans="1:1" ht="18" customHeight="1" x14ac:dyDescent="0.25">
      <c r="A35003" s="59" t="str">
        <f t="shared" si="547"/>
        <v/>
      </c>
    </row>
    <row r="35004" spans="1:1" ht="18" customHeight="1" x14ac:dyDescent="0.25">
      <c r="A35004" s="59" t="str">
        <f t="shared" si="547"/>
        <v/>
      </c>
    </row>
    <row r="35005" spans="1:1" ht="18" customHeight="1" x14ac:dyDescent="0.25">
      <c r="A35005" s="59" t="str">
        <f t="shared" si="547"/>
        <v/>
      </c>
    </row>
    <row r="35006" spans="1:1" ht="18" customHeight="1" x14ac:dyDescent="0.25">
      <c r="A35006" s="59" t="str">
        <f t="shared" si="547"/>
        <v/>
      </c>
    </row>
    <row r="35007" spans="1:1" ht="18" customHeight="1" x14ac:dyDescent="0.25">
      <c r="A35007" s="59" t="str">
        <f t="shared" si="547"/>
        <v/>
      </c>
    </row>
    <row r="35008" spans="1:1" ht="18" customHeight="1" x14ac:dyDescent="0.25">
      <c r="A35008" s="59" t="str">
        <f t="shared" si="547"/>
        <v/>
      </c>
    </row>
    <row r="35009" spans="1:1" ht="18" customHeight="1" x14ac:dyDescent="0.25">
      <c r="A35009" s="59" t="str">
        <f t="shared" si="547"/>
        <v/>
      </c>
    </row>
    <row r="35010" spans="1:1" ht="18" customHeight="1" x14ac:dyDescent="0.25">
      <c r="A35010" s="59" t="str">
        <f t="shared" si="547"/>
        <v/>
      </c>
    </row>
    <row r="35011" spans="1:1" ht="18" customHeight="1" x14ac:dyDescent="0.25">
      <c r="A35011" s="59" t="str">
        <f t="shared" si="547"/>
        <v/>
      </c>
    </row>
    <row r="35012" spans="1:1" ht="18" customHeight="1" x14ac:dyDescent="0.25">
      <c r="A35012" s="59" t="str">
        <f t="shared" si="547"/>
        <v/>
      </c>
    </row>
    <row r="35013" spans="1:1" ht="18" customHeight="1" x14ac:dyDescent="0.25">
      <c r="A35013" s="59" t="str">
        <f t="shared" si="547"/>
        <v/>
      </c>
    </row>
    <row r="35014" spans="1:1" ht="18" customHeight="1" x14ac:dyDescent="0.25">
      <c r="A35014" s="59" t="str">
        <f t="shared" si="547"/>
        <v/>
      </c>
    </row>
    <row r="35015" spans="1:1" ht="18" customHeight="1" x14ac:dyDescent="0.25">
      <c r="A35015" s="59" t="str">
        <f t="shared" si="547"/>
        <v/>
      </c>
    </row>
    <row r="35016" spans="1:1" ht="18" customHeight="1" x14ac:dyDescent="0.25">
      <c r="A35016" s="59" t="str">
        <f t="shared" si="547"/>
        <v/>
      </c>
    </row>
    <row r="35017" spans="1:1" ht="18" customHeight="1" x14ac:dyDescent="0.25">
      <c r="A35017" s="59" t="str">
        <f t="shared" si="547"/>
        <v/>
      </c>
    </row>
    <row r="35018" spans="1:1" ht="18" customHeight="1" x14ac:dyDescent="0.25">
      <c r="A35018" s="59" t="str">
        <f t="shared" si="547"/>
        <v/>
      </c>
    </row>
    <row r="35019" spans="1:1" ht="18" customHeight="1" x14ac:dyDescent="0.25">
      <c r="A35019" s="59" t="str">
        <f t="shared" si="547"/>
        <v/>
      </c>
    </row>
    <row r="35020" spans="1:1" ht="18" customHeight="1" x14ac:dyDescent="0.25">
      <c r="A35020" s="59" t="str">
        <f t="shared" si="547"/>
        <v/>
      </c>
    </row>
    <row r="35021" spans="1:1" ht="18" customHeight="1" x14ac:dyDescent="0.25">
      <c r="A35021" s="59" t="str">
        <f t="shared" si="547"/>
        <v/>
      </c>
    </row>
    <row r="35022" spans="1:1" ht="18" customHeight="1" x14ac:dyDescent="0.25">
      <c r="A35022" s="59" t="str">
        <f t="shared" si="547"/>
        <v/>
      </c>
    </row>
    <row r="35023" spans="1:1" ht="18" customHeight="1" x14ac:dyDescent="0.25">
      <c r="A35023" s="59" t="str">
        <f t="shared" si="547"/>
        <v/>
      </c>
    </row>
    <row r="35024" spans="1:1" ht="18" customHeight="1" x14ac:dyDescent="0.25">
      <c r="A35024" s="59" t="str">
        <f t="shared" si="547"/>
        <v/>
      </c>
    </row>
    <row r="35025" spans="1:1" ht="18" customHeight="1" x14ac:dyDescent="0.25">
      <c r="A35025" s="59" t="str">
        <f t="shared" si="547"/>
        <v/>
      </c>
    </row>
    <row r="35026" spans="1:1" ht="18" customHeight="1" x14ac:dyDescent="0.25">
      <c r="A35026" s="59" t="str">
        <f t="shared" si="547"/>
        <v/>
      </c>
    </row>
    <row r="35027" spans="1:1" ht="18" customHeight="1" x14ac:dyDescent="0.25">
      <c r="A35027" s="59" t="str">
        <f t="shared" si="547"/>
        <v/>
      </c>
    </row>
    <row r="35028" spans="1:1" ht="18" customHeight="1" x14ac:dyDescent="0.25">
      <c r="A35028" s="59" t="str">
        <f t="shared" si="547"/>
        <v/>
      </c>
    </row>
    <row r="35029" spans="1:1" ht="18" customHeight="1" x14ac:dyDescent="0.25">
      <c r="A35029" s="59" t="str">
        <f t="shared" si="547"/>
        <v/>
      </c>
    </row>
    <row r="35030" spans="1:1" ht="18" customHeight="1" x14ac:dyDescent="0.25">
      <c r="A35030" s="59" t="str">
        <f t="shared" si="547"/>
        <v/>
      </c>
    </row>
    <row r="35031" spans="1:1" ht="18" customHeight="1" x14ac:dyDescent="0.25">
      <c r="A35031" s="59" t="str">
        <f t="shared" si="547"/>
        <v/>
      </c>
    </row>
    <row r="35032" spans="1:1" ht="18" customHeight="1" x14ac:dyDescent="0.25">
      <c r="A35032" s="59" t="str">
        <f t="shared" si="547"/>
        <v/>
      </c>
    </row>
    <row r="35033" spans="1:1" ht="18" customHeight="1" x14ac:dyDescent="0.25">
      <c r="A35033" s="59" t="str">
        <f t="shared" si="547"/>
        <v/>
      </c>
    </row>
    <row r="35034" spans="1:1" ht="18" customHeight="1" x14ac:dyDescent="0.25">
      <c r="A35034" s="59" t="str">
        <f t="shared" si="547"/>
        <v/>
      </c>
    </row>
    <row r="35035" spans="1:1" ht="18" customHeight="1" x14ac:dyDescent="0.25">
      <c r="A35035" s="59" t="str">
        <f t="shared" si="547"/>
        <v/>
      </c>
    </row>
    <row r="35036" spans="1:1" ht="18" customHeight="1" x14ac:dyDescent="0.25">
      <c r="A35036" s="59" t="str">
        <f t="shared" si="547"/>
        <v/>
      </c>
    </row>
    <row r="35037" spans="1:1" ht="18" customHeight="1" x14ac:dyDescent="0.25">
      <c r="A35037" s="59" t="str">
        <f t="shared" si="547"/>
        <v/>
      </c>
    </row>
    <row r="35038" spans="1:1" ht="18" customHeight="1" x14ac:dyDescent="0.25">
      <c r="A35038" s="59" t="str">
        <f t="shared" si="547"/>
        <v/>
      </c>
    </row>
    <row r="35039" spans="1:1" ht="18" customHeight="1" x14ac:dyDescent="0.25">
      <c r="A35039" s="59" t="str">
        <f t="shared" si="547"/>
        <v/>
      </c>
    </row>
    <row r="35040" spans="1:1" ht="18" customHeight="1" x14ac:dyDescent="0.25">
      <c r="A35040" s="59" t="str">
        <f t="shared" si="547"/>
        <v/>
      </c>
    </row>
    <row r="35041" spans="1:1" ht="18" customHeight="1" x14ac:dyDescent="0.25">
      <c r="A35041" s="59" t="str">
        <f t="shared" si="547"/>
        <v/>
      </c>
    </row>
    <row r="35042" spans="1:1" ht="18" customHeight="1" x14ac:dyDescent="0.25">
      <c r="A35042" s="59" t="str">
        <f t="shared" si="547"/>
        <v/>
      </c>
    </row>
    <row r="35043" spans="1:1" ht="18" customHeight="1" x14ac:dyDescent="0.25">
      <c r="A35043" s="59" t="str">
        <f t="shared" si="547"/>
        <v/>
      </c>
    </row>
    <row r="35044" spans="1:1" ht="18" customHeight="1" x14ac:dyDescent="0.25">
      <c r="A35044" s="59" t="str">
        <f t="shared" si="547"/>
        <v/>
      </c>
    </row>
    <row r="35045" spans="1:1" ht="18" customHeight="1" x14ac:dyDescent="0.25">
      <c r="A35045" s="59" t="str">
        <f t="shared" si="547"/>
        <v/>
      </c>
    </row>
    <row r="35046" spans="1:1" ht="18" customHeight="1" x14ac:dyDescent="0.25">
      <c r="A35046" s="59" t="str">
        <f t="shared" si="547"/>
        <v/>
      </c>
    </row>
    <row r="35047" spans="1:1" ht="18" customHeight="1" x14ac:dyDescent="0.25">
      <c r="A35047" s="59" t="str">
        <f t="shared" si="547"/>
        <v/>
      </c>
    </row>
    <row r="35048" spans="1:1" ht="18" customHeight="1" x14ac:dyDescent="0.25">
      <c r="A35048" s="59" t="str">
        <f t="shared" si="547"/>
        <v/>
      </c>
    </row>
    <row r="35049" spans="1:1" ht="18" customHeight="1" x14ac:dyDescent="0.25">
      <c r="A35049" s="59" t="str">
        <f t="shared" si="547"/>
        <v/>
      </c>
    </row>
    <row r="35050" spans="1:1" ht="18" customHeight="1" x14ac:dyDescent="0.25">
      <c r="A35050" s="59" t="str">
        <f t="shared" si="547"/>
        <v/>
      </c>
    </row>
    <row r="35051" spans="1:1" ht="18" customHeight="1" x14ac:dyDescent="0.25">
      <c r="A35051" s="59" t="str">
        <f t="shared" si="547"/>
        <v/>
      </c>
    </row>
    <row r="35052" spans="1:1" ht="18" customHeight="1" x14ac:dyDescent="0.25">
      <c r="A35052" s="59" t="str">
        <f t="shared" si="547"/>
        <v/>
      </c>
    </row>
    <row r="35053" spans="1:1" ht="18" customHeight="1" x14ac:dyDescent="0.25">
      <c r="A35053" s="59" t="str">
        <f t="shared" si="547"/>
        <v/>
      </c>
    </row>
    <row r="35054" spans="1:1" ht="18" customHeight="1" x14ac:dyDescent="0.25">
      <c r="A35054" s="59" t="str">
        <f t="shared" ref="A35054:A35117" si="548">IF(B35054&lt;&gt;"",DATE(2020,INT((ROW(A35052)-1)/78)+1,1),"")</f>
        <v/>
      </c>
    </row>
    <row r="35055" spans="1:1" ht="18" customHeight="1" x14ac:dyDescent="0.25">
      <c r="A35055" s="59" t="str">
        <f t="shared" si="548"/>
        <v/>
      </c>
    </row>
    <row r="35056" spans="1:1" ht="18" customHeight="1" x14ac:dyDescent="0.25">
      <c r="A35056" s="59" t="str">
        <f t="shared" si="548"/>
        <v/>
      </c>
    </row>
    <row r="35057" spans="1:1" ht="18" customHeight="1" x14ac:dyDescent="0.25">
      <c r="A35057" s="59" t="str">
        <f t="shared" si="548"/>
        <v/>
      </c>
    </row>
    <row r="35058" spans="1:1" ht="18" customHeight="1" x14ac:dyDescent="0.25">
      <c r="A35058" s="59" t="str">
        <f t="shared" si="548"/>
        <v/>
      </c>
    </row>
    <row r="35059" spans="1:1" ht="18" customHeight="1" x14ac:dyDescent="0.25">
      <c r="A35059" s="59" t="str">
        <f t="shared" si="548"/>
        <v/>
      </c>
    </row>
    <row r="35060" spans="1:1" ht="18" customHeight="1" x14ac:dyDescent="0.25">
      <c r="A35060" s="59" t="str">
        <f t="shared" si="548"/>
        <v/>
      </c>
    </row>
    <row r="35061" spans="1:1" ht="18" customHeight="1" x14ac:dyDescent="0.25">
      <c r="A35061" s="59" t="str">
        <f t="shared" si="548"/>
        <v/>
      </c>
    </row>
    <row r="35062" spans="1:1" ht="18" customHeight="1" x14ac:dyDescent="0.25">
      <c r="A35062" s="59" t="str">
        <f t="shared" si="548"/>
        <v/>
      </c>
    </row>
    <row r="35063" spans="1:1" ht="18" customHeight="1" x14ac:dyDescent="0.25">
      <c r="A35063" s="59" t="str">
        <f t="shared" si="548"/>
        <v/>
      </c>
    </row>
    <row r="35064" spans="1:1" ht="18" customHeight="1" x14ac:dyDescent="0.25">
      <c r="A35064" s="59" t="str">
        <f t="shared" si="548"/>
        <v/>
      </c>
    </row>
    <row r="35065" spans="1:1" ht="18" customHeight="1" x14ac:dyDescent="0.25">
      <c r="A35065" s="59" t="str">
        <f t="shared" si="548"/>
        <v/>
      </c>
    </row>
    <row r="35066" spans="1:1" ht="18" customHeight="1" x14ac:dyDescent="0.25">
      <c r="A35066" s="59" t="str">
        <f t="shared" si="548"/>
        <v/>
      </c>
    </row>
    <row r="35067" spans="1:1" ht="18" customHeight="1" x14ac:dyDescent="0.25">
      <c r="A35067" s="59" t="str">
        <f t="shared" si="548"/>
        <v/>
      </c>
    </row>
    <row r="35068" spans="1:1" ht="18" customHeight="1" x14ac:dyDescent="0.25">
      <c r="A35068" s="59" t="str">
        <f t="shared" si="548"/>
        <v/>
      </c>
    </row>
    <row r="35069" spans="1:1" ht="18" customHeight="1" x14ac:dyDescent="0.25">
      <c r="A35069" s="59" t="str">
        <f t="shared" si="548"/>
        <v/>
      </c>
    </row>
    <row r="35070" spans="1:1" ht="18" customHeight="1" x14ac:dyDescent="0.25">
      <c r="A35070" s="59" t="str">
        <f t="shared" si="548"/>
        <v/>
      </c>
    </row>
    <row r="35071" spans="1:1" ht="18" customHeight="1" x14ac:dyDescent="0.25">
      <c r="A35071" s="59" t="str">
        <f t="shared" si="548"/>
        <v/>
      </c>
    </row>
    <row r="35072" spans="1:1" ht="18" customHeight="1" x14ac:dyDescent="0.25">
      <c r="A35072" s="59" t="str">
        <f t="shared" si="548"/>
        <v/>
      </c>
    </row>
    <row r="35073" spans="1:1" ht="18" customHeight="1" x14ac:dyDescent="0.25">
      <c r="A35073" s="59" t="str">
        <f t="shared" si="548"/>
        <v/>
      </c>
    </row>
    <row r="35074" spans="1:1" ht="18" customHeight="1" x14ac:dyDescent="0.25">
      <c r="A35074" s="59" t="str">
        <f t="shared" si="548"/>
        <v/>
      </c>
    </row>
    <row r="35075" spans="1:1" ht="18" customHeight="1" x14ac:dyDescent="0.25">
      <c r="A35075" s="59" t="str">
        <f t="shared" si="548"/>
        <v/>
      </c>
    </row>
    <row r="35076" spans="1:1" ht="18" customHeight="1" x14ac:dyDescent="0.25">
      <c r="A35076" s="59" t="str">
        <f t="shared" si="548"/>
        <v/>
      </c>
    </row>
    <row r="35077" spans="1:1" ht="18" customHeight="1" x14ac:dyDescent="0.25">
      <c r="A35077" s="59" t="str">
        <f t="shared" si="548"/>
        <v/>
      </c>
    </row>
    <row r="35078" spans="1:1" ht="18" customHeight="1" x14ac:dyDescent="0.25">
      <c r="A35078" s="59" t="str">
        <f t="shared" si="548"/>
        <v/>
      </c>
    </row>
    <row r="35079" spans="1:1" ht="18" customHeight="1" x14ac:dyDescent="0.25">
      <c r="A35079" s="59" t="str">
        <f t="shared" si="548"/>
        <v/>
      </c>
    </row>
    <row r="35080" spans="1:1" ht="18" customHeight="1" x14ac:dyDescent="0.25">
      <c r="A35080" s="59" t="str">
        <f t="shared" si="548"/>
        <v/>
      </c>
    </row>
    <row r="35081" spans="1:1" ht="18" customHeight="1" x14ac:dyDescent="0.25">
      <c r="A35081" s="59" t="str">
        <f t="shared" si="548"/>
        <v/>
      </c>
    </row>
    <row r="35082" spans="1:1" ht="18" customHeight="1" x14ac:dyDescent="0.25">
      <c r="A35082" s="59" t="str">
        <f t="shared" si="548"/>
        <v/>
      </c>
    </row>
    <row r="35083" spans="1:1" ht="18" customHeight="1" x14ac:dyDescent="0.25">
      <c r="A35083" s="59" t="str">
        <f t="shared" si="548"/>
        <v/>
      </c>
    </row>
    <row r="35084" spans="1:1" ht="18" customHeight="1" x14ac:dyDescent="0.25">
      <c r="A35084" s="59" t="str">
        <f t="shared" si="548"/>
        <v/>
      </c>
    </row>
    <row r="35085" spans="1:1" ht="18" customHeight="1" x14ac:dyDescent="0.25">
      <c r="A35085" s="59" t="str">
        <f t="shared" si="548"/>
        <v/>
      </c>
    </row>
    <row r="35086" spans="1:1" ht="18" customHeight="1" x14ac:dyDescent="0.25">
      <c r="A35086" s="59" t="str">
        <f t="shared" si="548"/>
        <v/>
      </c>
    </row>
    <row r="35087" spans="1:1" ht="18" customHeight="1" x14ac:dyDescent="0.25">
      <c r="A35087" s="59" t="str">
        <f t="shared" si="548"/>
        <v/>
      </c>
    </row>
    <row r="35088" spans="1:1" ht="18" customHeight="1" x14ac:dyDescent="0.25">
      <c r="A35088" s="59" t="str">
        <f t="shared" si="548"/>
        <v/>
      </c>
    </row>
    <row r="35089" spans="1:1" ht="18" customHeight="1" x14ac:dyDescent="0.25">
      <c r="A35089" s="59" t="str">
        <f t="shared" si="548"/>
        <v/>
      </c>
    </row>
    <row r="35090" spans="1:1" ht="18" customHeight="1" x14ac:dyDescent="0.25">
      <c r="A35090" s="59" t="str">
        <f t="shared" si="548"/>
        <v/>
      </c>
    </row>
    <row r="35091" spans="1:1" ht="18" customHeight="1" x14ac:dyDescent="0.25">
      <c r="A35091" s="59" t="str">
        <f t="shared" si="548"/>
        <v/>
      </c>
    </row>
    <row r="35092" spans="1:1" ht="18" customHeight="1" x14ac:dyDescent="0.25">
      <c r="A35092" s="59" t="str">
        <f t="shared" si="548"/>
        <v/>
      </c>
    </row>
    <row r="35093" spans="1:1" ht="18" customHeight="1" x14ac:dyDescent="0.25">
      <c r="A35093" s="59" t="str">
        <f t="shared" si="548"/>
        <v/>
      </c>
    </row>
    <row r="35094" spans="1:1" ht="18" customHeight="1" x14ac:dyDescent="0.25">
      <c r="A35094" s="59" t="str">
        <f t="shared" si="548"/>
        <v/>
      </c>
    </row>
    <row r="35095" spans="1:1" ht="18" customHeight="1" x14ac:dyDescent="0.25">
      <c r="A35095" s="59" t="str">
        <f t="shared" si="548"/>
        <v/>
      </c>
    </row>
    <row r="35096" spans="1:1" ht="18" customHeight="1" x14ac:dyDescent="0.25">
      <c r="A35096" s="59" t="str">
        <f t="shared" si="548"/>
        <v/>
      </c>
    </row>
    <row r="35097" spans="1:1" ht="18" customHeight="1" x14ac:dyDescent="0.25">
      <c r="A35097" s="59" t="str">
        <f t="shared" si="548"/>
        <v/>
      </c>
    </row>
    <row r="35098" spans="1:1" ht="18" customHeight="1" x14ac:dyDescent="0.25">
      <c r="A35098" s="59" t="str">
        <f t="shared" si="548"/>
        <v/>
      </c>
    </row>
    <row r="35099" spans="1:1" ht="18" customHeight="1" x14ac:dyDescent="0.25">
      <c r="A35099" s="59" t="str">
        <f t="shared" si="548"/>
        <v/>
      </c>
    </row>
    <row r="35100" spans="1:1" ht="18" customHeight="1" x14ac:dyDescent="0.25">
      <c r="A35100" s="59" t="str">
        <f t="shared" si="548"/>
        <v/>
      </c>
    </row>
    <row r="35101" spans="1:1" ht="18" customHeight="1" x14ac:dyDescent="0.25">
      <c r="A35101" s="59" t="str">
        <f t="shared" si="548"/>
        <v/>
      </c>
    </row>
    <row r="35102" spans="1:1" ht="18" customHeight="1" x14ac:dyDescent="0.25">
      <c r="A35102" s="59" t="str">
        <f t="shared" si="548"/>
        <v/>
      </c>
    </row>
    <row r="35103" spans="1:1" ht="18" customHeight="1" x14ac:dyDescent="0.25">
      <c r="A35103" s="59" t="str">
        <f t="shared" si="548"/>
        <v/>
      </c>
    </row>
    <row r="35104" spans="1:1" ht="18" customHeight="1" x14ac:dyDescent="0.25">
      <c r="A35104" s="59" t="str">
        <f t="shared" si="548"/>
        <v/>
      </c>
    </row>
    <row r="35105" spans="1:1" ht="18" customHeight="1" x14ac:dyDescent="0.25">
      <c r="A35105" s="59" t="str">
        <f t="shared" si="548"/>
        <v/>
      </c>
    </row>
    <row r="35106" spans="1:1" ht="18" customHeight="1" x14ac:dyDescent="0.25">
      <c r="A35106" s="59" t="str">
        <f t="shared" si="548"/>
        <v/>
      </c>
    </row>
    <row r="35107" spans="1:1" ht="18" customHeight="1" x14ac:dyDescent="0.25">
      <c r="A35107" s="59" t="str">
        <f t="shared" si="548"/>
        <v/>
      </c>
    </row>
    <row r="35108" spans="1:1" ht="18" customHeight="1" x14ac:dyDescent="0.25">
      <c r="A35108" s="59" t="str">
        <f t="shared" si="548"/>
        <v/>
      </c>
    </row>
    <row r="35109" spans="1:1" ht="18" customHeight="1" x14ac:dyDescent="0.25">
      <c r="A35109" s="59" t="str">
        <f t="shared" si="548"/>
        <v/>
      </c>
    </row>
    <row r="35110" spans="1:1" ht="18" customHeight="1" x14ac:dyDescent="0.25">
      <c r="A35110" s="59" t="str">
        <f t="shared" si="548"/>
        <v/>
      </c>
    </row>
    <row r="35111" spans="1:1" ht="18" customHeight="1" x14ac:dyDescent="0.25">
      <c r="A35111" s="59" t="str">
        <f t="shared" si="548"/>
        <v/>
      </c>
    </row>
    <row r="35112" spans="1:1" ht="18" customHeight="1" x14ac:dyDescent="0.25">
      <c r="A35112" s="59" t="str">
        <f t="shared" si="548"/>
        <v/>
      </c>
    </row>
    <row r="35113" spans="1:1" ht="18" customHeight="1" x14ac:dyDescent="0.25">
      <c r="A35113" s="59" t="str">
        <f t="shared" si="548"/>
        <v/>
      </c>
    </row>
    <row r="35114" spans="1:1" ht="18" customHeight="1" x14ac:dyDescent="0.25">
      <c r="A35114" s="59" t="str">
        <f t="shared" si="548"/>
        <v/>
      </c>
    </row>
    <row r="35115" spans="1:1" ht="18" customHeight="1" x14ac:dyDescent="0.25">
      <c r="A35115" s="59" t="str">
        <f t="shared" si="548"/>
        <v/>
      </c>
    </row>
    <row r="35116" spans="1:1" ht="18" customHeight="1" x14ac:dyDescent="0.25">
      <c r="A35116" s="59" t="str">
        <f t="shared" si="548"/>
        <v/>
      </c>
    </row>
    <row r="35117" spans="1:1" ht="18" customHeight="1" x14ac:dyDescent="0.25">
      <c r="A35117" s="59" t="str">
        <f t="shared" si="548"/>
        <v/>
      </c>
    </row>
    <row r="35118" spans="1:1" ht="18" customHeight="1" x14ac:dyDescent="0.25">
      <c r="A35118" s="59" t="str">
        <f t="shared" ref="A35118:A35181" si="549">IF(B35118&lt;&gt;"",DATE(2020,INT((ROW(A35116)-1)/78)+1,1),"")</f>
        <v/>
      </c>
    </row>
    <row r="35119" spans="1:1" ht="18" customHeight="1" x14ac:dyDescent="0.25">
      <c r="A35119" s="59" t="str">
        <f t="shared" si="549"/>
        <v/>
      </c>
    </row>
    <row r="35120" spans="1:1" ht="18" customHeight="1" x14ac:dyDescent="0.25">
      <c r="A35120" s="59" t="str">
        <f t="shared" si="549"/>
        <v/>
      </c>
    </row>
    <row r="35121" spans="1:1" ht="18" customHeight="1" x14ac:dyDescent="0.25">
      <c r="A35121" s="59" t="str">
        <f t="shared" si="549"/>
        <v/>
      </c>
    </row>
    <row r="35122" spans="1:1" ht="18" customHeight="1" x14ac:dyDescent="0.25">
      <c r="A35122" s="59" t="str">
        <f t="shared" si="549"/>
        <v/>
      </c>
    </row>
    <row r="35123" spans="1:1" ht="18" customHeight="1" x14ac:dyDescent="0.25">
      <c r="A35123" s="59" t="str">
        <f t="shared" si="549"/>
        <v/>
      </c>
    </row>
    <row r="35124" spans="1:1" ht="18" customHeight="1" x14ac:dyDescent="0.25">
      <c r="A35124" s="59" t="str">
        <f t="shared" si="549"/>
        <v/>
      </c>
    </row>
    <row r="35125" spans="1:1" ht="18" customHeight="1" x14ac:dyDescent="0.25">
      <c r="A35125" s="59" t="str">
        <f t="shared" si="549"/>
        <v/>
      </c>
    </row>
    <row r="35126" spans="1:1" ht="18" customHeight="1" x14ac:dyDescent="0.25">
      <c r="A35126" s="59" t="str">
        <f t="shared" si="549"/>
        <v/>
      </c>
    </row>
    <row r="35127" spans="1:1" ht="18" customHeight="1" x14ac:dyDescent="0.25">
      <c r="A35127" s="59" t="str">
        <f t="shared" si="549"/>
        <v/>
      </c>
    </row>
    <row r="35128" spans="1:1" ht="18" customHeight="1" x14ac:dyDescent="0.25">
      <c r="A35128" s="59" t="str">
        <f t="shared" si="549"/>
        <v/>
      </c>
    </row>
    <row r="35129" spans="1:1" ht="18" customHeight="1" x14ac:dyDescent="0.25">
      <c r="A35129" s="59" t="str">
        <f t="shared" si="549"/>
        <v/>
      </c>
    </row>
    <row r="35130" spans="1:1" ht="18" customHeight="1" x14ac:dyDescent="0.25">
      <c r="A35130" s="59" t="str">
        <f t="shared" si="549"/>
        <v/>
      </c>
    </row>
    <row r="35131" spans="1:1" ht="18" customHeight="1" x14ac:dyDescent="0.25">
      <c r="A35131" s="59" t="str">
        <f t="shared" si="549"/>
        <v/>
      </c>
    </row>
    <row r="35132" spans="1:1" ht="18" customHeight="1" x14ac:dyDescent="0.25">
      <c r="A35132" s="59" t="str">
        <f t="shared" si="549"/>
        <v/>
      </c>
    </row>
    <row r="35133" spans="1:1" ht="18" customHeight="1" x14ac:dyDescent="0.25">
      <c r="A35133" s="59" t="str">
        <f t="shared" si="549"/>
        <v/>
      </c>
    </row>
    <row r="35134" spans="1:1" ht="18" customHeight="1" x14ac:dyDescent="0.25">
      <c r="A35134" s="59" t="str">
        <f t="shared" si="549"/>
        <v/>
      </c>
    </row>
    <row r="35135" spans="1:1" ht="18" customHeight="1" x14ac:dyDescent="0.25">
      <c r="A35135" s="59" t="str">
        <f t="shared" si="549"/>
        <v/>
      </c>
    </row>
    <row r="35136" spans="1:1" ht="18" customHeight="1" x14ac:dyDescent="0.25">
      <c r="A35136" s="59" t="str">
        <f t="shared" si="549"/>
        <v/>
      </c>
    </row>
    <row r="35137" spans="1:1" ht="18" customHeight="1" x14ac:dyDescent="0.25">
      <c r="A35137" s="59" t="str">
        <f t="shared" si="549"/>
        <v/>
      </c>
    </row>
    <row r="35138" spans="1:1" ht="18" customHeight="1" x14ac:dyDescent="0.25">
      <c r="A35138" s="59" t="str">
        <f t="shared" si="549"/>
        <v/>
      </c>
    </row>
    <row r="35139" spans="1:1" ht="18" customHeight="1" x14ac:dyDescent="0.25">
      <c r="A35139" s="59" t="str">
        <f t="shared" si="549"/>
        <v/>
      </c>
    </row>
    <row r="35140" spans="1:1" ht="18" customHeight="1" x14ac:dyDescent="0.25">
      <c r="A35140" s="59" t="str">
        <f t="shared" si="549"/>
        <v/>
      </c>
    </row>
    <row r="35141" spans="1:1" ht="18" customHeight="1" x14ac:dyDescent="0.25">
      <c r="A35141" s="59" t="str">
        <f t="shared" si="549"/>
        <v/>
      </c>
    </row>
    <row r="35142" spans="1:1" ht="18" customHeight="1" x14ac:dyDescent="0.25">
      <c r="A35142" s="59" t="str">
        <f t="shared" si="549"/>
        <v/>
      </c>
    </row>
    <row r="35143" spans="1:1" ht="18" customHeight="1" x14ac:dyDescent="0.25">
      <c r="A35143" s="59" t="str">
        <f t="shared" si="549"/>
        <v/>
      </c>
    </row>
    <row r="35144" spans="1:1" ht="18" customHeight="1" x14ac:dyDescent="0.25">
      <c r="A35144" s="59" t="str">
        <f t="shared" si="549"/>
        <v/>
      </c>
    </row>
    <row r="35145" spans="1:1" ht="18" customHeight="1" x14ac:dyDescent="0.25">
      <c r="A35145" s="59" t="str">
        <f t="shared" si="549"/>
        <v/>
      </c>
    </row>
    <row r="35146" spans="1:1" ht="18" customHeight="1" x14ac:dyDescent="0.25">
      <c r="A35146" s="59" t="str">
        <f t="shared" si="549"/>
        <v/>
      </c>
    </row>
    <row r="35147" spans="1:1" ht="18" customHeight="1" x14ac:dyDescent="0.25">
      <c r="A35147" s="59" t="str">
        <f t="shared" si="549"/>
        <v/>
      </c>
    </row>
    <row r="35148" spans="1:1" ht="18" customHeight="1" x14ac:dyDescent="0.25">
      <c r="A35148" s="59" t="str">
        <f t="shared" si="549"/>
        <v/>
      </c>
    </row>
    <row r="35149" spans="1:1" ht="18" customHeight="1" x14ac:dyDescent="0.25">
      <c r="A35149" s="59" t="str">
        <f t="shared" si="549"/>
        <v/>
      </c>
    </row>
    <row r="35150" spans="1:1" ht="18" customHeight="1" x14ac:dyDescent="0.25">
      <c r="A35150" s="59" t="str">
        <f t="shared" si="549"/>
        <v/>
      </c>
    </row>
    <row r="35151" spans="1:1" ht="18" customHeight="1" x14ac:dyDescent="0.25">
      <c r="A35151" s="59" t="str">
        <f t="shared" si="549"/>
        <v/>
      </c>
    </row>
    <row r="35152" spans="1:1" ht="18" customHeight="1" x14ac:dyDescent="0.25">
      <c r="A35152" s="59" t="str">
        <f t="shared" si="549"/>
        <v/>
      </c>
    </row>
    <row r="35153" spans="1:1" ht="18" customHeight="1" x14ac:dyDescent="0.25">
      <c r="A35153" s="59" t="str">
        <f t="shared" si="549"/>
        <v/>
      </c>
    </row>
    <row r="35154" spans="1:1" ht="18" customHeight="1" x14ac:dyDescent="0.25">
      <c r="A35154" s="59" t="str">
        <f t="shared" si="549"/>
        <v/>
      </c>
    </row>
    <row r="35155" spans="1:1" ht="18" customHeight="1" x14ac:dyDescent="0.25">
      <c r="A35155" s="59" t="str">
        <f t="shared" si="549"/>
        <v/>
      </c>
    </row>
    <row r="35156" spans="1:1" ht="18" customHeight="1" x14ac:dyDescent="0.25">
      <c r="A35156" s="59" t="str">
        <f t="shared" si="549"/>
        <v/>
      </c>
    </row>
    <row r="35157" spans="1:1" ht="18" customHeight="1" x14ac:dyDescent="0.25">
      <c r="A35157" s="59" t="str">
        <f t="shared" si="549"/>
        <v/>
      </c>
    </row>
    <row r="35158" spans="1:1" ht="18" customHeight="1" x14ac:dyDescent="0.25">
      <c r="A35158" s="59" t="str">
        <f t="shared" si="549"/>
        <v/>
      </c>
    </row>
    <row r="35159" spans="1:1" ht="18" customHeight="1" x14ac:dyDescent="0.25">
      <c r="A35159" s="59" t="str">
        <f t="shared" si="549"/>
        <v/>
      </c>
    </row>
    <row r="35160" spans="1:1" ht="18" customHeight="1" x14ac:dyDescent="0.25">
      <c r="A35160" s="59" t="str">
        <f t="shared" si="549"/>
        <v/>
      </c>
    </row>
    <row r="35161" spans="1:1" ht="18" customHeight="1" x14ac:dyDescent="0.25">
      <c r="A35161" s="59" t="str">
        <f t="shared" si="549"/>
        <v/>
      </c>
    </row>
    <row r="35162" spans="1:1" ht="18" customHeight="1" x14ac:dyDescent="0.25">
      <c r="A35162" s="59" t="str">
        <f t="shared" si="549"/>
        <v/>
      </c>
    </row>
    <row r="35163" spans="1:1" ht="18" customHeight="1" x14ac:dyDescent="0.25">
      <c r="A35163" s="59" t="str">
        <f t="shared" si="549"/>
        <v/>
      </c>
    </row>
    <row r="35164" spans="1:1" ht="18" customHeight="1" x14ac:dyDescent="0.25">
      <c r="A35164" s="59" t="str">
        <f t="shared" si="549"/>
        <v/>
      </c>
    </row>
    <row r="35165" spans="1:1" ht="18" customHeight="1" x14ac:dyDescent="0.25">
      <c r="A35165" s="59" t="str">
        <f t="shared" si="549"/>
        <v/>
      </c>
    </row>
    <row r="35166" spans="1:1" ht="18" customHeight="1" x14ac:dyDescent="0.25">
      <c r="A35166" s="59" t="str">
        <f t="shared" si="549"/>
        <v/>
      </c>
    </row>
    <row r="35167" spans="1:1" ht="18" customHeight="1" x14ac:dyDescent="0.25">
      <c r="A35167" s="59" t="str">
        <f t="shared" si="549"/>
        <v/>
      </c>
    </row>
    <row r="35168" spans="1:1" ht="18" customHeight="1" x14ac:dyDescent="0.25">
      <c r="A35168" s="59" t="str">
        <f t="shared" si="549"/>
        <v/>
      </c>
    </row>
    <row r="35169" spans="1:1" ht="18" customHeight="1" x14ac:dyDescent="0.25">
      <c r="A35169" s="59" t="str">
        <f t="shared" si="549"/>
        <v/>
      </c>
    </row>
    <row r="35170" spans="1:1" ht="18" customHeight="1" x14ac:dyDescent="0.25">
      <c r="A35170" s="59" t="str">
        <f t="shared" si="549"/>
        <v/>
      </c>
    </row>
    <row r="35171" spans="1:1" ht="18" customHeight="1" x14ac:dyDescent="0.25">
      <c r="A35171" s="59" t="str">
        <f t="shared" si="549"/>
        <v/>
      </c>
    </row>
    <row r="35172" spans="1:1" ht="18" customHeight="1" x14ac:dyDescent="0.25">
      <c r="A35172" s="59" t="str">
        <f t="shared" si="549"/>
        <v/>
      </c>
    </row>
    <row r="35173" spans="1:1" ht="18" customHeight="1" x14ac:dyDescent="0.25">
      <c r="A35173" s="59" t="str">
        <f t="shared" si="549"/>
        <v/>
      </c>
    </row>
    <row r="35174" spans="1:1" ht="18" customHeight="1" x14ac:dyDescent="0.25">
      <c r="A35174" s="59" t="str">
        <f t="shared" si="549"/>
        <v/>
      </c>
    </row>
    <row r="35175" spans="1:1" ht="18" customHeight="1" x14ac:dyDescent="0.25">
      <c r="A35175" s="59" t="str">
        <f t="shared" si="549"/>
        <v/>
      </c>
    </row>
    <row r="35176" spans="1:1" ht="18" customHeight="1" x14ac:dyDescent="0.25">
      <c r="A35176" s="59" t="str">
        <f t="shared" si="549"/>
        <v/>
      </c>
    </row>
    <row r="35177" spans="1:1" ht="18" customHeight="1" x14ac:dyDescent="0.25">
      <c r="A35177" s="59" t="str">
        <f t="shared" si="549"/>
        <v/>
      </c>
    </row>
    <row r="35178" spans="1:1" ht="18" customHeight="1" x14ac:dyDescent="0.25">
      <c r="A35178" s="59" t="str">
        <f t="shared" si="549"/>
        <v/>
      </c>
    </row>
    <row r="35179" spans="1:1" ht="18" customHeight="1" x14ac:dyDescent="0.25">
      <c r="A35179" s="59" t="str">
        <f t="shared" si="549"/>
        <v/>
      </c>
    </row>
    <row r="35180" spans="1:1" ht="18" customHeight="1" x14ac:dyDescent="0.25">
      <c r="A35180" s="59" t="str">
        <f t="shared" si="549"/>
        <v/>
      </c>
    </row>
    <row r="35181" spans="1:1" ht="18" customHeight="1" x14ac:dyDescent="0.25">
      <c r="A35181" s="59" t="str">
        <f t="shared" si="549"/>
        <v/>
      </c>
    </row>
    <row r="35182" spans="1:1" ht="18" customHeight="1" x14ac:dyDescent="0.25">
      <c r="A35182" s="59" t="str">
        <f t="shared" ref="A35182:A35245" si="550">IF(B35182&lt;&gt;"",DATE(2020,INT((ROW(A35180)-1)/78)+1,1),"")</f>
        <v/>
      </c>
    </row>
    <row r="35183" spans="1:1" ht="18" customHeight="1" x14ac:dyDescent="0.25">
      <c r="A35183" s="59" t="str">
        <f t="shared" si="550"/>
        <v/>
      </c>
    </row>
    <row r="35184" spans="1:1" ht="18" customHeight="1" x14ac:dyDescent="0.25">
      <c r="A35184" s="59" t="str">
        <f t="shared" si="550"/>
        <v/>
      </c>
    </row>
    <row r="35185" spans="1:1" ht="18" customHeight="1" x14ac:dyDescent="0.25">
      <c r="A35185" s="59" t="str">
        <f t="shared" si="550"/>
        <v/>
      </c>
    </row>
    <row r="35186" spans="1:1" ht="18" customHeight="1" x14ac:dyDescent="0.25">
      <c r="A35186" s="59" t="str">
        <f t="shared" si="550"/>
        <v/>
      </c>
    </row>
    <row r="35187" spans="1:1" ht="18" customHeight="1" x14ac:dyDescent="0.25">
      <c r="A35187" s="59" t="str">
        <f t="shared" si="550"/>
        <v/>
      </c>
    </row>
    <row r="35188" spans="1:1" ht="18" customHeight="1" x14ac:dyDescent="0.25">
      <c r="A35188" s="59" t="str">
        <f t="shared" si="550"/>
        <v/>
      </c>
    </row>
    <row r="35189" spans="1:1" ht="18" customHeight="1" x14ac:dyDescent="0.25">
      <c r="A35189" s="59" t="str">
        <f t="shared" si="550"/>
        <v/>
      </c>
    </row>
    <row r="35190" spans="1:1" ht="18" customHeight="1" x14ac:dyDescent="0.25">
      <c r="A35190" s="59" t="str">
        <f t="shared" si="550"/>
        <v/>
      </c>
    </row>
    <row r="35191" spans="1:1" ht="18" customHeight="1" x14ac:dyDescent="0.25">
      <c r="A35191" s="59" t="str">
        <f t="shared" si="550"/>
        <v/>
      </c>
    </row>
    <row r="35192" spans="1:1" ht="18" customHeight="1" x14ac:dyDescent="0.25">
      <c r="A35192" s="59" t="str">
        <f t="shared" si="550"/>
        <v/>
      </c>
    </row>
    <row r="35193" spans="1:1" ht="18" customHeight="1" x14ac:dyDescent="0.25">
      <c r="A35193" s="59" t="str">
        <f t="shared" si="550"/>
        <v/>
      </c>
    </row>
    <row r="35194" spans="1:1" ht="18" customHeight="1" x14ac:dyDescent="0.25">
      <c r="A35194" s="59" t="str">
        <f t="shared" si="550"/>
        <v/>
      </c>
    </row>
    <row r="35195" spans="1:1" ht="18" customHeight="1" x14ac:dyDescent="0.25">
      <c r="A35195" s="59" t="str">
        <f t="shared" si="550"/>
        <v/>
      </c>
    </row>
    <row r="35196" spans="1:1" ht="18" customHeight="1" x14ac:dyDescent="0.25">
      <c r="A35196" s="59" t="str">
        <f t="shared" si="550"/>
        <v/>
      </c>
    </row>
    <row r="35197" spans="1:1" ht="18" customHeight="1" x14ac:dyDescent="0.25">
      <c r="A35197" s="59" t="str">
        <f t="shared" si="550"/>
        <v/>
      </c>
    </row>
    <row r="35198" spans="1:1" ht="18" customHeight="1" x14ac:dyDescent="0.25">
      <c r="A35198" s="59" t="str">
        <f t="shared" si="550"/>
        <v/>
      </c>
    </row>
    <row r="35199" spans="1:1" ht="18" customHeight="1" x14ac:dyDescent="0.25">
      <c r="A35199" s="59" t="str">
        <f t="shared" si="550"/>
        <v/>
      </c>
    </row>
    <row r="35200" spans="1:1" ht="18" customHeight="1" x14ac:dyDescent="0.25">
      <c r="A35200" s="59" t="str">
        <f t="shared" si="550"/>
        <v/>
      </c>
    </row>
    <row r="35201" spans="1:1" ht="18" customHeight="1" x14ac:dyDescent="0.25">
      <c r="A35201" s="59" t="str">
        <f t="shared" si="550"/>
        <v/>
      </c>
    </row>
    <row r="35202" spans="1:1" ht="18" customHeight="1" x14ac:dyDescent="0.25">
      <c r="A35202" s="59" t="str">
        <f t="shared" si="550"/>
        <v/>
      </c>
    </row>
    <row r="35203" spans="1:1" ht="18" customHeight="1" x14ac:dyDescent="0.25">
      <c r="A35203" s="59" t="str">
        <f t="shared" si="550"/>
        <v/>
      </c>
    </row>
    <row r="35204" spans="1:1" ht="18" customHeight="1" x14ac:dyDescent="0.25">
      <c r="A35204" s="59" t="str">
        <f t="shared" si="550"/>
        <v/>
      </c>
    </row>
    <row r="35205" spans="1:1" ht="18" customHeight="1" x14ac:dyDescent="0.25">
      <c r="A35205" s="59" t="str">
        <f t="shared" si="550"/>
        <v/>
      </c>
    </row>
    <row r="35206" spans="1:1" ht="18" customHeight="1" x14ac:dyDescent="0.25">
      <c r="A35206" s="59" t="str">
        <f t="shared" si="550"/>
        <v/>
      </c>
    </row>
    <row r="35207" spans="1:1" ht="18" customHeight="1" x14ac:dyDescent="0.25">
      <c r="A35207" s="59" t="str">
        <f t="shared" si="550"/>
        <v/>
      </c>
    </row>
    <row r="35208" spans="1:1" ht="18" customHeight="1" x14ac:dyDescent="0.25">
      <c r="A35208" s="59" t="str">
        <f t="shared" si="550"/>
        <v/>
      </c>
    </row>
    <row r="35209" spans="1:1" ht="18" customHeight="1" x14ac:dyDescent="0.25">
      <c r="A35209" s="59" t="str">
        <f t="shared" si="550"/>
        <v/>
      </c>
    </row>
    <row r="35210" spans="1:1" ht="18" customHeight="1" x14ac:dyDescent="0.25">
      <c r="A35210" s="59" t="str">
        <f t="shared" si="550"/>
        <v/>
      </c>
    </row>
    <row r="35211" spans="1:1" ht="18" customHeight="1" x14ac:dyDescent="0.25">
      <c r="A35211" s="59" t="str">
        <f t="shared" si="550"/>
        <v/>
      </c>
    </row>
    <row r="35212" spans="1:1" ht="18" customHeight="1" x14ac:dyDescent="0.25">
      <c r="A35212" s="59" t="str">
        <f t="shared" si="550"/>
        <v/>
      </c>
    </row>
    <row r="35213" spans="1:1" ht="18" customHeight="1" x14ac:dyDescent="0.25">
      <c r="A35213" s="59" t="str">
        <f t="shared" si="550"/>
        <v/>
      </c>
    </row>
    <row r="35214" spans="1:1" ht="18" customHeight="1" x14ac:dyDescent="0.25">
      <c r="A35214" s="59" t="str">
        <f t="shared" si="550"/>
        <v/>
      </c>
    </row>
    <row r="35215" spans="1:1" ht="18" customHeight="1" x14ac:dyDescent="0.25">
      <c r="A35215" s="59" t="str">
        <f t="shared" si="550"/>
        <v/>
      </c>
    </row>
    <row r="35216" spans="1:1" ht="18" customHeight="1" x14ac:dyDescent="0.25">
      <c r="A35216" s="59" t="str">
        <f t="shared" si="550"/>
        <v/>
      </c>
    </row>
    <row r="35217" spans="1:1" ht="18" customHeight="1" x14ac:dyDescent="0.25">
      <c r="A35217" s="59" t="str">
        <f t="shared" si="550"/>
        <v/>
      </c>
    </row>
    <row r="35218" spans="1:1" ht="18" customHeight="1" x14ac:dyDescent="0.25">
      <c r="A35218" s="59" t="str">
        <f t="shared" si="550"/>
        <v/>
      </c>
    </row>
    <row r="35219" spans="1:1" ht="18" customHeight="1" x14ac:dyDescent="0.25">
      <c r="A35219" s="59" t="str">
        <f t="shared" si="550"/>
        <v/>
      </c>
    </row>
    <row r="35220" spans="1:1" ht="18" customHeight="1" x14ac:dyDescent="0.25">
      <c r="A35220" s="59" t="str">
        <f t="shared" si="550"/>
        <v/>
      </c>
    </row>
    <row r="35221" spans="1:1" ht="18" customHeight="1" x14ac:dyDescent="0.25">
      <c r="A35221" s="59" t="str">
        <f t="shared" si="550"/>
        <v/>
      </c>
    </row>
    <row r="35222" spans="1:1" ht="18" customHeight="1" x14ac:dyDescent="0.25">
      <c r="A35222" s="59" t="str">
        <f t="shared" si="550"/>
        <v/>
      </c>
    </row>
    <row r="35223" spans="1:1" ht="18" customHeight="1" x14ac:dyDescent="0.25">
      <c r="A35223" s="59" t="str">
        <f t="shared" si="550"/>
        <v/>
      </c>
    </row>
    <row r="35224" spans="1:1" ht="18" customHeight="1" x14ac:dyDescent="0.25">
      <c r="A35224" s="59" t="str">
        <f t="shared" si="550"/>
        <v/>
      </c>
    </row>
    <row r="35225" spans="1:1" ht="18" customHeight="1" x14ac:dyDescent="0.25">
      <c r="A35225" s="59" t="str">
        <f t="shared" si="550"/>
        <v/>
      </c>
    </row>
    <row r="35226" spans="1:1" ht="18" customHeight="1" x14ac:dyDescent="0.25">
      <c r="A35226" s="59" t="str">
        <f t="shared" si="550"/>
        <v/>
      </c>
    </row>
    <row r="35227" spans="1:1" ht="18" customHeight="1" x14ac:dyDescent="0.25">
      <c r="A35227" s="59" t="str">
        <f t="shared" si="550"/>
        <v/>
      </c>
    </row>
    <row r="35228" spans="1:1" ht="18" customHeight="1" x14ac:dyDescent="0.25">
      <c r="A35228" s="59" t="str">
        <f t="shared" si="550"/>
        <v/>
      </c>
    </row>
    <row r="35229" spans="1:1" ht="18" customHeight="1" x14ac:dyDescent="0.25">
      <c r="A35229" s="59" t="str">
        <f t="shared" si="550"/>
        <v/>
      </c>
    </row>
    <row r="35230" spans="1:1" ht="18" customHeight="1" x14ac:dyDescent="0.25">
      <c r="A35230" s="59" t="str">
        <f t="shared" si="550"/>
        <v/>
      </c>
    </row>
    <row r="35231" spans="1:1" ht="18" customHeight="1" x14ac:dyDescent="0.25">
      <c r="A35231" s="59" t="str">
        <f t="shared" si="550"/>
        <v/>
      </c>
    </row>
    <row r="35232" spans="1:1" ht="18" customHeight="1" x14ac:dyDescent="0.25">
      <c r="A35232" s="59" t="str">
        <f t="shared" si="550"/>
        <v/>
      </c>
    </row>
    <row r="35233" spans="1:1" ht="18" customHeight="1" x14ac:dyDescent="0.25">
      <c r="A35233" s="59" t="str">
        <f t="shared" si="550"/>
        <v/>
      </c>
    </row>
    <row r="35234" spans="1:1" ht="18" customHeight="1" x14ac:dyDescent="0.25">
      <c r="A35234" s="59" t="str">
        <f t="shared" si="550"/>
        <v/>
      </c>
    </row>
    <row r="35235" spans="1:1" ht="18" customHeight="1" x14ac:dyDescent="0.25">
      <c r="A35235" s="59" t="str">
        <f t="shared" si="550"/>
        <v/>
      </c>
    </row>
    <row r="35236" spans="1:1" ht="18" customHeight="1" x14ac:dyDescent="0.25">
      <c r="A35236" s="59" t="str">
        <f t="shared" si="550"/>
        <v/>
      </c>
    </row>
    <row r="35237" spans="1:1" ht="18" customHeight="1" x14ac:dyDescent="0.25">
      <c r="A35237" s="59" t="str">
        <f t="shared" si="550"/>
        <v/>
      </c>
    </row>
    <row r="35238" spans="1:1" ht="18" customHeight="1" x14ac:dyDescent="0.25">
      <c r="A35238" s="59" t="str">
        <f t="shared" si="550"/>
        <v/>
      </c>
    </row>
    <row r="35239" spans="1:1" ht="18" customHeight="1" x14ac:dyDescent="0.25">
      <c r="A35239" s="59" t="str">
        <f t="shared" si="550"/>
        <v/>
      </c>
    </row>
    <row r="35240" spans="1:1" ht="18" customHeight="1" x14ac:dyDescent="0.25">
      <c r="A35240" s="59" t="str">
        <f t="shared" si="550"/>
        <v/>
      </c>
    </row>
    <row r="35241" spans="1:1" ht="18" customHeight="1" x14ac:dyDescent="0.25">
      <c r="A35241" s="59" t="str">
        <f t="shared" si="550"/>
        <v/>
      </c>
    </row>
    <row r="35242" spans="1:1" ht="18" customHeight="1" x14ac:dyDescent="0.25">
      <c r="A35242" s="59" t="str">
        <f t="shared" si="550"/>
        <v/>
      </c>
    </row>
    <row r="35243" spans="1:1" ht="18" customHeight="1" x14ac:dyDescent="0.25">
      <c r="A35243" s="59" t="str">
        <f t="shared" si="550"/>
        <v/>
      </c>
    </row>
    <row r="35244" spans="1:1" ht="18" customHeight="1" x14ac:dyDescent="0.25">
      <c r="A35244" s="59" t="str">
        <f t="shared" si="550"/>
        <v/>
      </c>
    </row>
    <row r="35245" spans="1:1" ht="18" customHeight="1" x14ac:dyDescent="0.25">
      <c r="A35245" s="59" t="str">
        <f t="shared" si="550"/>
        <v/>
      </c>
    </row>
    <row r="35246" spans="1:1" ht="18" customHeight="1" x14ac:dyDescent="0.25">
      <c r="A35246" s="59" t="str">
        <f t="shared" ref="A35246:A35309" si="551">IF(B35246&lt;&gt;"",DATE(2020,INT((ROW(A35244)-1)/78)+1,1),"")</f>
        <v/>
      </c>
    </row>
    <row r="35247" spans="1:1" ht="18" customHeight="1" x14ac:dyDescent="0.25">
      <c r="A35247" s="59" t="str">
        <f t="shared" si="551"/>
        <v/>
      </c>
    </row>
    <row r="35248" spans="1:1" ht="18" customHeight="1" x14ac:dyDescent="0.25">
      <c r="A35248" s="59" t="str">
        <f t="shared" si="551"/>
        <v/>
      </c>
    </row>
    <row r="35249" spans="1:1" ht="18" customHeight="1" x14ac:dyDescent="0.25">
      <c r="A35249" s="59" t="str">
        <f t="shared" si="551"/>
        <v/>
      </c>
    </row>
    <row r="35250" spans="1:1" ht="18" customHeight="1" x14ac:dyDescent="0.25">
      <c r="A35250" s="59" t="str">
        <f t="shared" si="551"/>
        <v/>
      </c>
    </row>
    <row r="35251" spans="1:1" ht="18" customHeight="1" x14ac:dyDescent="0.25">
      <c r="A35251" s="59" t="str">
        <f t="shared" si="551"/>
        <v/>
      </c>
    </row>
    <row r="35252" spans="1:1" ht="18" customHeight="1" x14ac:dyDescent="0.25">
      <c r="A35252" s="59" t="str">
        <f t="shared" si="551"/>
        <v/>
      </c>
    </row>
    <row r="35253" spans="1:1" ht="18" customHeight="1" x14ac:dyDescent="0.25">
      <c r="A35253" s="59" t="str">
        <f t="shared" si="551"/>
        <v/>
      </c>
    </row>
    <row r="35254" spans="1:1" ht="18" customHeight="1" x14ac:dyDescent="0.25">
      <c r="A35254" s="59" t="str">
        <f t="shared" si="551"/>
        <v/>
      </c>
    </row>
    <row r="35255" spans="1:1" ht="18" customHeight="1" x14ac:dyDescent="0.25">
      <c r="A35255" s="59" t="str">
        <f t="shared" si="551"/>
        <v/>
      </c>
    </row>
    <row r="35256" spans="1:1" ht="18" customHeight="1" x14ac:dyDescent="0.25">
      <c r="A35256" s="59" t="str">
        <f t="shared" si="551"/>
        <v/>
      </c>
    </row>
    <row r="35257" spans="1:1" ht="18" customHeight="1" x14ac:dyDescent="0.25">
      <c r="A35257" s="59" t="str">
        <f t="shared" si="551"/>
        <v/>
      </c>
    </row>
    <row r="35258" spans="1:1" ht="18" customHeight="1" x14ac:dyDescent="0.25">
      <c r="A35258" s="59" t="str">
        <f t="shared" si="551"/>
        <v/>
      </c>
    </row>
    <row r="35259" spans="1:1" ht="18" customHeight="1" x14ac:dyDescent="0.25">
      <c r="A35259" s="59" t="str">
        <f t="shared" si="551"/>
        <v/>
      </c>
    </row>
    <row r="35260" spans="1:1" ht="18" customHeight="1" x14ac:dyDescent="0.25">
      <c r="A35260" s="59" t="str">
        <f t="shared" si="551"/>
        <v/>
      </c>
    </row>
    <row r="35261" spans="1:1" ht="18" customHeight="1" x14ac:dyDescent="0.25">
      <c r="A35261" s="59" t="str">
        <f t="shared" si="551"/>
        <v/>
      </c>
    </row>
    <row r="35262" spans="1:1" ht="18" customHeight="1" x14ac:dyDescent="0.25">
      <c r="A35262" s="59" t="str">
        <f t="shared" si="551"/>
        <v/>
      </c>
    </row>
    <row r="35263" spans="1:1" ht="18" customHeight="1" x14ac:dyDescent="0.25">
      <c r="A35263" s="59" t="str">
        <f t="shared" si="551"/>
        <v/>
      </c>
    </row>
    <row r="35264" spans="1:1" ht="18" customHeight="1" x14ac:dyDescent="0.25">
      <c r="A35264" s="59" t="str">
        <f t="shared" si="551"/>
        <v/>
      </c>
    </row>
    <row r="35265" spans="1:1" ht="18" customHeight="1" x14ac:dyDescent="0.25">
      <c r="A35265" s="59" t="str">
        <f t="shared" si="551"/>
        <v/>
      </c>
    </row>
    <row r="35266" spans="1:1" ht="18" customHeight="1" x14ac:dyDescent="0.25">
      <c r="A35266" s="59" t="str">
        <f t="shared" si="551"/>
        <v/>
      </c>
    </row>
    <row r="35267" spans="1:1" ht="18" customHeight="1" x14ac:dyDescent="0.25">
      <c r="A35267" s="59" t="str">
        <f t="shared" si="551"/>
        <v/>
      </c>
    </row>
    <row r="35268" spans="1:1" ht="18" customHeight="1" x14ac:dyDescent="0.25">
      <c r="A35268" s="59" t="str">
        <f t="shared" si="551"/>
        <v/>
      </c>
    </row>
    <row r="35269" spans="1:1" ht="18" customHeight="1" x14ac:dyDescent="0.25">
      <c r="A35269" s="59" t="str">
        <f t="shared" si="551"/>
        <v/>
      </c>
    </row>
    <row r="35270" spans="1:1" ht="18" customHeight="1" x14ac:dyDescent="0.25">
      <c r="A35270" s="59" t="str">
        <f t="shared" si="551"/>
        <v/>
      </c>
    </row>
    <row r="35271" spans="1:1" ht="18" customHeight="1" x14ac:dyDescent="0.25">
      <c r="A35271" s="59" t="str">
        <f t="shared" si="551"/>
        <v/>
      </c>
    </row>
    <row r="35272" spans="1:1" ht="18" customHeight="1" x14ac:dyDescent="0.25">
      <c r="A35272" s="59" t="str">
        <f t="shared" si="551"/>
        <v/>
      </c>
    </row>
    <row r="35273" spans="1:1" ht="18" customHeight="1" x14ac:dyDescent="0.25">
      <c r="A35273" s="59" t="str">
        <f t="shared" si="551"/>
        <v/>
      </c>
    </row>
    <row r="35274" spans="1:1" ht="18" customHeight="1" x14ac:dyDescent="0.25">
      <c r="A35274" s="59" t="str">
        <f t="shared" si="551"/>
        <v/>
      </c>
    </row>
    <row r="35275" spans="1:1" ht="18" customHeight="1" x14ac:dyDescent="0.25">
      <c r="A35275" s="59" t="str">
        <f t="shared" si="551"/>
        <v/>
      </c>
    </row>
    <row r="35276" spans="1:1" ht="18" customHeight="1" x14ac:dyDescent="0.25">
      <c r="A35276" s="59" t="str">
        <f t="shared" si="551"/>
        <v/>
      </c>
    </row>
    <row r="35277" spans="1:1" ht="18" customHeight="1" x14ac:dyDescent="0.25">
      <c r="A35277" s="59" t="str">
        <f t="shared" si="551"/>
        <v/>
      </c>
    </row>
    <row r="35278" spans="1:1" ht="18" customHeight="1" x14ac:dyDescent="0.25">
      <c r="A35278" s="59" t="str">
        <f t="shared" si="551"/>
        <v/>
      </c>
    </row>
    <row r="35279" spans="1:1" ht="18" customHeight="1" x14ac:dyDescent="0.25">
      <c r="A35279" s="59" t="str">
        <f t="shared" si="551"/>
        <v/>
      </c>
    </row>
    <row r="35280" spans="1:1" ht="18" customHeight="1" x14ac:dyDescent="0.25">
      <c r="A35280" s="59" t="str">
        <f t="shared" si="551"/>
        <v/>
      </c>
    </row>
    <row r="35281" spans="1:1" ht="18" customHeight="1" x14ac:dyDescent="0.25">
      <c r="A35281" s="59" t="str">
        <f t="shared" si="551"/>
        <v/>
      </c>
    </row>
    <row r="35282" spans="1:1" ht="18" customHeight="1" x14ac:dyDescent="0.25">
      <c r="A35282" s="59" t="str">
        <f t="shared" si="551"/>
        <v/>
      </c>
    </row>
    <row r="35283" spans="1:1" ht="18" customHeight="1" x14ac:dyDescent="0.25">
      <c r="A35283" s="59" t="str">
        <f t="shared" si="551"/>
        <v/>
      </c>
    </row>
    <row r="35284" spans="1:1" ht="18" customHeight="1" x14ac:dyDescent="0.25">
      <c r="A35284" s="59" t="str">
        <f t="shared" si="551"/>
        <v/>
      </c>
    </row>
    <row r="35285" spans="1:1" ht="18" customHeight="1" x14ac:dyDescent="0.25">
      <c r="A35285" s="59" t="str">
        <f t="shared" si="551"/>
        <v/>
      </c>
    </row>
    <row r="35286" spans="1:1" ht="18" customHeight="1" x14ac:dyDescent="0.25">
      <c r="A35286" s="59" t="str">
        <f t="shared" si="551"/>
        <v/>
      </c>
    </row>
    <row r="35287" spans="1:1" ht="18" customHeight="1" x14ac:dyDescent="0.25">
      <c r="A35287" s="59" t="str">
        <f t="shared" si="551"/>
        <v/>
      </c>
    </row>
    <row r="35288" spans="1:1" ht="18" customHeight="1" x14ac:dyDescent="0.25">
      <c r="A35288" s="59" t="str">
        <f t="shared" si="551"/>
        <v/>
      </c>
    </row>
    <row r="35289" spans="1:1" ht="18" customHeight="1" x14ac:dyDescent="0.25">
      <c r="A35289" s="59" t="str">
        <f t="shared" si="551"/>
        <v/>
      </c>
    </row>
    <row r="35290" spans="1:1" ht="18" customHeight="1" x14ac:dyDescent="0.25">
      <c r="A35290" s="59" t="str">
        <f t="shared" si="551"/>
        <v/>
      </c>
    </row>
    <row r="35291" spans="1:1" ht="18" customHeight="1" x14ac:dyDescent="0.25">
      <c r="A35291" s="59" t="str">
        <f t="shared" si="551"/>
        <v/>
      </c>
    </row>
    <row r="35292" spans="1:1" ht="18" customHeight="1" x14ac:dyDescent="0.25">
      <c r="A35292" s="59" t="str">
        <f t="shared" si="551"/>
        <v/>
      </c>
    </row>
    <row r="35293" spans="1:1" ht="18" customHeight="1" x14ac:dyDescent="0.25">
      <c r="A35293" s="59" t="str">
        <f t="shared" si="551"/>
        <v/>
      </c>
    </row>
    <row r="35294" spans="1:1" ht="18" customHeight="1" x14ac:dyDescent="0.25">
      <c r="A35294" s="59" t="str">
        <f t="shared" si="551"/>
        <v/>
      </c>
    </row>
    <row r="35295" spans="1:1" ht="18" customHeight="1" x14ac:dyDescent="0.25">
      <c r="A35295" s="59" t="str">
        <f t="shared" si="551"/>
        <v/>
      </c>
    </row>
    <row r="35296" spans="1:1" ht="18" customHeight="1" x14ac:dyDescent="0.25">
      <c r="A35296" s="59" t="str">
        <f t="shared" si="551"/>
        <v/>
      </c>
    </row>
    <row r="35297" spans="1:1" ht="18" customHeight="1" x14ac:dyDescent="0.25">
      <c r="A35297" s="59" t="str">
        <f t="shared" si="551"/>
        <v/>
      </c>
    </row>
    <row r="35298" spans="1:1" ht="18" customHeight="1" x14ac:dyDescent="0.25">
      <c r="A35298" s="59" t="str">
        <f t="shared" si="551"/>
        <v/>
      </c>
    </row>
    <row r="35299" spans="1:1" ht="18" customHeight="1" x14ac:dyDescent="0.25">
      <c r="A35299" s="59" t="str">
        <f t="shared" si="551"/>
        <v/>
      </c>
    </row>
    <row r="35300" spans="1:1" ht="18" customHeight="1" x14ac:dyDescent="0.25">
      <c r="A35300" s="59" t="str">
        <f t="shared" si="551"/>
        <v/>
      </c>
    </row>
    <row r="35301" spans="1:1" ht="18" customHeight="1" x14ac:dyDescent="0.25">
      <c r="A35301" s="59" t="str">
        <f t="shared" si="551"/>
        <v/>
      </c>
    </row>
    <row r="35302" spans="1:1" ht="18" customHeight="1" x14ac:dyDescent="0.25">
      <c r="A35302" s="59" t="str">
        <f t="shared" si="551"/>
        <v/>
      </c>
    </row>
    <row r="35303" spans="1:1" ht="18" customHeight="1" x14ac:dyDescent="0.25">
      <c r="A35303" s="59" t="str">
        <f t="shared" si="551"/>
        <v/>
      </c>
    </row>
    <row r="35304" spans="1:1" ht="18" customHeight="1" x14ac:dyDescent="0.25">
      <c r="A35304" s="59" t="str">
        <f t="shared" si="551"/>
        <v/>
      </c>
    </row>
    <row r="35305" spans="1:1" ht="18" customHeight="1" x14ac:dyDescent="0.25">
      <c r="A35305" s="59" t="str">
        <f t="shared" si="551"/>
        <v/>
      </c>
    </row>
    <row r="35306" spans="1:1" ht="18" customHeight="1" x14ac:dyDescent="0.25">
      <c r="A35306" s="59" t="str">
        <f t="shared" si="551"/>
        <v/>
      </c>
    </row>
    <row r="35307" spans="1:1" ht="18" customHeight="1" x14ac:dyDescent="0.25">
      <c r="A35307" s="59" t="str">
        <f t="shared" si="551"/>
        <v/>
      </c>
    </row>
    <row r="35308" spans="1:1" ht="18" customHeight="1" x14ac:dyDescent="0.25">
      <c r="A35308" s="59" t="str">
        <f t="shared" si="551"/>
        <v/>
      </c>
    </row>
    <row r="35309" spans="1:1" ht="18" customHeight="1" x14ac:dyDescent="0.25">
      <c r="A35309" s="59" t="str">
        <f t="shared" si="551"/>
        <v/>
      </c>
    </row>
    <row r="35310" spans="1:1" ht="18" customHeight="1" x14ac:dyDescent="0.25">
      <c r="A35310" s="59" t="str">
        <f t="shared" ref="A35310:A35373" si="552">IF(B35310&lt;&gt;"",DATE(2020,INT((ROW(A35308)-1)/78)+1,1),"")</f>
        <v/>
      </c>
    </row>
    <row r="35311" spans="1:1" ht="18" customHeight="1" x14ac:dyDescent="0.25">
      <c r="A35311" s="59" t="str">
        <f t="shared" si="552"/>
        <v/>
      </c>
    </row>
    <row r="35312" spans="1:1" ht="18" customHeight="1" x14ac:dyDescent="0.25">
      <c r="A35312" s="59" t="str">
        <f t="shared" si="552"/>
        <v/>
      </c>
    </row>
    <row r="35313" spans="1:1" ht="18" customHeight="1" x14ac:dyDescent="0.25">
      <c r="A35313" s="59" t="str">
        <f t="shared" si="552"/>
        <v/>
      </c>
    </row>
    <row r="35314" spans="1:1" ht="18" customHeight="1" x14ac:dyDescent="0.25">
      <c r="A35314" s="59" t="str">
        <f t="shared" si="552"/>
        <v/>
      </c>
    </row>
    <row r="35315" spans="1:1" ht="18" customHeight="1" x14ac:dyDescent="0.25">
      <c r="A35315" s="59" t="str">
        <f t="shared" si="552"/>
        <v/>
      </c>
    </row>
    <row r="35316" spans="1:1" ht="18" customHeight="1" x14ac:dyDescent="0.25">
      <c r="A35316" s="59" t="str">
        <f t="shared" si="552"/>
        <v/>
      </c>
    </row>
    <row r="35317" spans="1:1" ht="18" customHeight="1" x14ac:dyDescent="0.25">
      <c r="A35317" s="59" t="str">
        <f t="shared" si="552"/>
        <v/>
      </c>
    </row>
    <row r="35318" spans="1:1" ht="18" customHeight="1" x14ac:dyDescent="0.25">
      <c r="A35318" s="59" t="str">
        <f t="shared" si="552"/>
        <v/>
      </c>
    </row>
    <row r="35319" spans="1:1" ht="18" customHeight="1" x14ac:dyDescent="0.25">
      <c r="A35319" s="59" t="str">
        <f t="shared" si="552"/>
        <v/>
      </c>
    </row>
    <row r="35320" spans="1:1" ht="18" customHeight="1" x14ac:dyDescent="0.25">
      <c r="A35320" s="59" t="str">
        <f t="shared" si="552"/>
        <v/>
      </c>
    </row>
    <row r="35321" spans="1:1" ht="18" customHeight="1" x14ac:dyDescent="0.25">
      <c r="A35321" s="59" t="str">
        <f t="shared" si="552"/>
        <v/>
      </c>
    </row>
    <row r="35322" spans="1:1" ht="18" customHeight="1" x14ac:dyDescent="0.25">
      <c r="A35322" s="59" t="str">
        <f t="shared" si="552"/>
        <v/>
      </c>
    </row>
    <row r="35323" spans="1:1" ht="18" customHeight="1" x14ac:dyDescent="0.25">
      <c r="A35323" s="59" t="str">
        <f t="shared" si="552"/>
        <v/>
      </c>
    </row>
    <row r="35324" spans="1:1" ht="18" customHeight="1" x14ac:dyDescent="0.25">
      <c r="A35324" s="59" t="str">
        <f t="shared" si="552"/>
        <v/>
      </c>
    </row>
    <row r="35325" spans="1:1" ht="18" customHeight="1" x14ac:dyDescent="0.25">
      <c r="A35325" s="59" t="str">
        <f t="shared" si="552"/>
        <v/>
      </c>
    </row>
    <row r="35326" spans="1:1" ht="18" customHeight="1" x14ac:dyDescent="0.25">
      <c r="A35326" s="59" t="str">
        <f t="shared" si="552"/>
        <v/>
      </c>
    </row>
    <row r="35327" spans="1:1" ht="18" customHeight="1" x14ac:dyDescent="0.25">
      <c r="A35327" s="59" t="str">
        <f t="shared" si="552"/>
        <v/>
      </c>
    </row>
    <row r="35328" spans="1:1" ht="18" customHeight="1" x14ac:dyDescent="0.25">
      <c r="A35328" s="59" t="str">
        <f t="shared" si="552"/>
        <v/>
      </c>
    </row>
    <row r="35329" spans="1:1" ht="18" customHeight="1" x14ac:dyDescent="0.25">
      <c r="A35329" s="59" t="str">
        <f t="shared" si="552"/>
        <v/>
      </c>
    </row>
    <row r="35330" spans="1:1" ht="18" customHeight="1" x14ac:dyDescent="0.25">
      <c r="A35330" s="59" t="str">
        <f t="shared" si="552"/>
        <v/>
      </c>
    </row>
    <row r="35331" spans="1:1" ht="18" customHeight="1" x14ac:dyDescent="0.25">
      <c r="A35331" s="59" t="str">
        <f t="shared" si="552"/>
        <v/>
      </c>
    </row>
    <row r="35332" spans="1:1" ht="18" customHeight="1" x14ac:dyDescent="0.25">
      <c r="A35332" s="59" t="str">
        <f t="shared" si="552"/>
        <v/>
      </c>
    </row>
    <row r="35333" spans="1:1" ht="18" customHeight="1" x14ac:dyDescent="0.25">
      <c r="A35333" s="59" t="str">
        <f t="shared" si="552"/>
        <v/>
      </c>
    </row>
    <row r="35334" spans="1:1" ht="18" customHeight="1" x14ac:dyDescent="0.25">
      <c r="A35334" s="59" t="str">
        <f t="shared" si="552"/>
        <v/>
      </c>
    </row>
    <row r="35335" spans="1:1" ht="18" customHeight="1" x14ac:dyDescent="0.25">
      <c r="A35335" s="59" t="str">
        <f t="shared" si="552"/>
        <v/>
      </c>
    </row>
    <row r="35336" spans="1:1" ht="18" customHeight="1" x14ac:dyDescent="0.25">
      <c r="A35336" s="59" t="str">
        <f t="shared" si="552"/>
        <v/>
      </c>
    </row>
    <row r="35337" spans="1:1" ht="18" customHeight="1" x14ac:dyDescent="0.25">
      <c r="A35337" s="59" t="str">
        <f t="shared" si="552"/>
        <v/>
      </c>
    </row>
    <row r="35338" spans="1:1" ht="18" customHeight="1" x14ac:dyDescent="0.25">
      <c r="A35338" s="59" t="str">
        <f t="shared" si="552"/>
        <v/>
      </c>
    </row>
    <row r="35339" spans="1:1" ht="18" customHeight="1" x14ac:dyDescent="0.25">
      <c r="A35339" s="59" t="str">
        <f t="shared" si="552"/>
        <v/>
      </c>
    </row>
    <row r="35340" spans="1:1" ht="18" customHeight="1" x14ac:dyDescent="0.25">
      <c r="A35340" s="59" t="str">
        <f t="shared" si="552"/>
        <v/>
      </c>
    </row>
    <row r="35341" spans="1:1" ht="18" customHeight="1" x14ac:dyDescent="0.25">
      <c r="A35341" s="59" t="str">
        <f t="shared" si="552"/>
        <v/>
      </c>
    </row>
    <row r="35342" spans="1:1" ht="18" customHeight="1" x14ac:dyDescent="0.25">
      <c r="A35342" s="59" t="str">
        <f t="shared" si="552"/>
        <v/>
      </c>
    </row>
    <row r="35343" spans="1:1" ht="18" customHeight="1" x14ac:dyDescent="0.25">
      <c r="A35343" s="59" t="str">
        <f t="shared" si="552"/>
        <v/>
      </c>
    </row>
    <row r="35344" spans="1:1" ht="18" customHeight="1" x14ac:dyDescent="0.25">
      <c r="A35344" s="59" t="str">
        <f t="shared" si="552"/>
        <v/>
      </c>
    </row>
    <row r="35345" spans="1:1" ht="18" customHeight="1" x14ac:dyDescent="0.25">
      <c r="A35345" s="59" t="str">
        <f t="shared" si="552"/>
        <v/>
      </c>
    </row>
    <row r="35346" spans="1:1" ht="18" customHeight="1" x14ac:dyDescent="0.25">
      <c r="A35346" s="59" t="str">
        <f t="shared" si="552"/>
        <v/>
      </c>
    </row>
    <row r="35347" spans="1:1" ht="18" customHeight="1" x14ac:dyDescent="0.25">
      <c r="A35347" s="59" t="str">
        <f t="shared" si="552"/>
        <v/>
      </c>
    </row>
    <row r="35348" spans="1:1" ht="18" customHeight="1" x14ac:dyDescent="0.25">
      <c r="A35348" s="59" t="str">
        <f t="shared" si="552"/>
        <v/>
      </c>
    </row>
    <row r="35349" spans="1:1" ht="18" customHeight="1" x14ac:dyDescent="0.25">
      <c r="A35349" s="59" t="str">
        <f t="shared" si="552"/>
        <v/>
      </c>
    </row>
    <row r="35350" spans="1:1" ht="18" customHeight="1" x14ac:dyDescent="0.25">
      <c r="A35350" s="59" t="str">
        <f t="shared" si="552"/>
        <v/>
      </c>
    </row>
    <row r="35351" spans="1:1" ht="18" customHeight="1" x14ac:dyDescent="0.25">
      <c r="A35351" s="59" t="str">
        <f t="shared" si="552"/>
        <v/>
      </c>
    </row>
    <row r="35352" spans="1:1" ht="18" customHeight="1" x14ac:dyDescent="0.25">
      <c r="A35352" s="59" t="str">
        <f t="shared" si="552"/>
        <v/>
      </c>
    </row>
    <row r="35353" spans="1:1" ht="18" customHeight="1" x14ac:dyDescent="0.25">
      <c r="A35353" s="59" t="str">
        <f t="shared" si="552"/>
        <v/>
      </c>
    </row>
    <row r="35354" spans="1:1" ht="18" customHeight="1" x14ac:dyDescent="0.25">
      <c r="A35354" s="59" t="str">
        <f t="shared" si="552"/>
        <v/>
      </c>
    </row>
    <row r="35355" spans="1:1" ht="18" customHeight="1" x14ac:dyDescent="0.25">
      <c r="A35355" s="59" t="str">
        <f t="shared" si="552"/>
        <v/>
      </c>
    </row>
    <row r="35356" spans="1:1" ht="18" customHeight="1" x14ac:dyDescent="0.25">
      <c r="A35356" s="59" t="str">
        <f t="shared" si="552"/>
        <v/>
      </c>
    </row>
    <row r="35357" spans="1:1" ht="18" customHeight="1" x14ac:dyDescent="0.25">
      <c r="A35357" s="59" t="str">
        <f t="shared" si="552"/>
        <v/>
      </c>
    </row>
    <row r="35358" spans="1:1" ht="18" customHeight="1" x14ac:dyDescent="0.25">
      <c r="A35358" s="59" t="str">
        <f t="shared" si="552"/>
        <v/>
      </c>
    </row>
    <row r="35359" spans="1:1" ht="18" customHeight="1" x14ac:dyDescent="0.25">
      <c r="A35359" s="59" t="str">
        <f t="shared" si="552"/>
        <v/>
      </c>
    </row>
    <row r="35360" spans="1:1" ht="18" customHeight="1" x14ac:dyDescent="0.25">
      <c r="A35360" s="59" t="str">
        <f t="shared" si="552"/>
        <v/>
      </c>
    </row>
    <row r="35361" spans="1:1" ht="18" customHeight="1" x14ac:dyDescent="0.25">
      <c r="A35361" s="59" t="str">
        <f t="shared" si="552"/>
        <v/>
      </c>
    </row>
    <row r="35362" spans="1:1" ht="18" customHeight="1" x14ac:dyDescent="0.25">
      <c r="A35362" s="59" t="str">
        <f t="shared" si="552"/>
        <v/>
      </c>
    </row>
    <row r="35363" spans="1:1" ht="18" customHeight="1" x14ac:dyDescent="0.25">
      <c r="A35363" s="59" t="str">
        <f t="shared" si="552"/>
        <v/>
      </c>
    </row>
    <row r="35364" spans="1:1" ht="18" customHeight="1" x14ac:dyDescent="0.25">
      <c r="A35364" s="59" t="str">
        <f t="shared" si="552"/>
        <v/>
      </c>
    </row>
    <row r="35365" spans="1:1" ht="18" customHeight="1" x14ac:dyDescent="0.25">
      <c r="A35365" s="59" t="str">
        <f t="shared" si="552"/>
        <v/>
      </c>
    </row>
    <row r="35366" spans="1:1" ht="18" customHeight="1" x14ac:dyDescent="0.25">
      <c r="A35366" s="59" t="str">
        <f t="shared" si="552"/>
        <v/>
      </c>
    </row>
    <row r="35367" spans="1:1" ht="18" customHeight="1" x14ac:dyDescent="0.25">
      <c r="A35367" s="59" t="str">
        <f t="shared" si="552"/>
        <v/>
      </c>
    </row>
    <row r="35368" spans="1:1" ht="18" customHeight="1" x14ac:dyDescent="0.25">
      <c r="A35368" s="59" t="str">
        <f t="shared" si="552"/>
        <v/>
      </c>
    </row>
    <row r="35369" spans="1:1" ht="18" customHeight="1" x14ac:dyDescent="0.25">
      <c r="A35369" s="59" t="str">
        <f t="shared" si="552"/>
        <v/>
      </c>
    </row>
    <row r="35370" spans="1:1" ht="18" customHeight="1" x14ac:dyDescent="0.25">
      <c r="A35370" s="59" t="str">
        <f t="shared" si="552"/>
        <v/>
      </c>
    </row>
    <row r="35371" spans="1:1" ht="18" customHeight="1" x14ac:dyDescent="0.25">
      <c r="A35371" s="59" t="str">
        <f t="shared" si="552"/>
        <v/>
      </c>
    </row>
    <row r="35372" spans="1:1" ht="18" customHeight="1" x14ac:dyDescent="0.25">
      <c r="A35372" s="59" t="str">
        <f t="shared" si="552"/>
        <v/>
      </c>
    </row>
    <row r="35373" spans="1:1" ht="18" customHeight="1" x14ac:dyDescent="0.25">
      <c r="A35373" s="59" t="str">
        <f t="shared" si="552"/>
        <v/>
      </c>
    </row>
    <row r="35374" spans="1:1" ht="18" customHeight="1" x14ac:dyDescent="0.25">
      <c r="A35374" s="59" t="str">
        <f t="shared" ref="A35374:A35411" si="553">IF(B35374&lt;&gt;"",DATE(2020,INT((ROW(A35372)-1)/78)+1,1),"")</f>
        <v/>
      </c>
    </row>
    <row r="35375" spans="1:1" ht="18" customHeight="1" x14ac:dyDescent="0.25">
      <c r="A35375" s="59" t="str">
        <f t="shared" si="553"/>
        <v/>
      </c>
    </row>
    <row r="35376" spans="1:1" ht="18" customHeight="1" x14ac:dyDescent="0.25">
      <c r="A35376" s="59" t="str">
        <f t="shared" si="553"/>
        <v/>
      </c>
    </row>
    <row r="35377" spans="1:1" ht="18" customHeight="1" x14ac:dyDescent="0.25">
      <c r="A35377" s="59" t="str">
        <f t="shared" si="553"/>
        <v/>
      </c>
    </row>
    <row r="35378" spans="1:1" ht="18" customHeight="1" x14ac:dyDescent="0.25">
      <c r="A35378" s="59" t="str">
        <f t="shared" si="553"/>
        <v/>
      </c>
    </row>
    <row r="35379" spans="1:1" ht="18" customHeight="1" x14ac:dyDescent="0.25">
      <c r="A35379" s="59" t="str">
        <f t="shared" si="553"/>
        <v/>
      </c>
    </row>
    <row r="35380" spans="1:1" ht="18" customHeight="1" x14ac:dyDescent="0.25">
      <c r="A35380" s="59" t="str">
        <f t="shared" si="553"/>
        <v/>
      </c>
    </row>
    <row r="35381" spans="1:1" ht="18" customHeight="1" x14ac:dyDescent="0.25">
      <c r="A35381" s="59" t="str">
        <f t="shared" si="553"/>
        <v/>
      </c>
    </row>
    <row r="35382" spans="1:1" ht="18" customHeight="1" x14ac:dyDescent="0.25">
      <c r="A35382" s="59" t="str">
        <f t="shared" si="553"/>
        <v/>
      </c>
    </row>
    <row r="35383" spans="1:1" ht="18" customHeight="1" x14ac:dyDescent="0.25">
      <c r="A35383" s="59" t="str">
        <f t="shared" si="553"/>
        <v/>
      </c>
    </row>
    <row r="35384" spans="1:1" ht="18" customHeight="1" x14ac:dyDescent="0.25">
      <c r="A35384" s="59" t="str">
        <f t="shared" si="553"/>
        <v/>
      </c>
    </row>
    <row r="35385" spans="1:1" ht="18" customHeight="1" x14ac:dyDescent="0.25">
      <c r="A35385" s="59" t="str">
        <f t="shared" si="553"/>
        <v/>
      </c>
    </row>
    <row r="35386" spans="1:1" ht="18" customHeight="1" x14ac:dyDescent="0.25">
      <c r="A35386" s="59" t="str">
        <f t="shared" si="553"/>
        <v/>
      </c>
    </row>
    <row r="35387" spans="1:1" ht="18" customHeight="1" x14ac:dyDescent="0.25">
      <c r="A35387" s="59" t="str">
        <f t="shared" si="553"/>
        <v/>
      </c>
    </row>
    <row r="35388" spans="1:1" ht="18" customHeight="1" x14ac:dyDescent="0.25">
      <c r="A35388" s="59" t="str">
        <f t="shared" si="553"/>
        <v/>
      </c>
    </row>
    <row r="35389" spans="1:1" ht="18" customHeight="1" x14ac:dyDescent="0.25">
      <c r="A35389" s="59" t="str">
        <f t="shared" si="553"/>
        <v/>
      </c>
    </row>
    <row r="35390" spans="1:1" ht="18" customHeight="1" x14ac:dyDescent="0.25">
      <c r="A35390" s="59" t="str">
        <f t="shared" si="553"/>
        <v/>
      </c>
    </row>
    <row r="35391" spans="1:1" ht="18" customHeight="1" x14ac:dyDescent="0.25">
      <c r="A35391" s="59" t="str">
        <f t="shared" si="553"/>
        <v/>
      </c>
    </row>
    <row r="35392" spans="1:1" ht="18" customHeight="1" x14ac:dyDescent="0.25">
      <c r="A35392" s="59" t="str">
        <f t="shared" si="553"/>
        <v/>
      </c>
    </row>
    <row r="35393" spans="1:1" ht="18" customHeight="1" x14ac:dyDescent="0.25">
      <c r="A35393" s="59" t="str">
        <f t="shared" si="553"/>
        <v/>
      </c>
    </row>
    <row r="35394" spans="1:1" ht="18" customHeight="1" x14ac:dyDescent="0.25">
      <c r="A35394" s="59" t="str">
        <f t="shared" si="553"/>
        <v/>
      </c>
    </row>
    <row r="35395" spans="1:1" ht="18" customHeight="1" x14ac:dyDescent="0.25">
      <c r="A35395" s="59" t="str">
        <f t="shared" si="553"/>
        <v/>
      </c>
    </row>
    <row r="35396" spans="1:1" ht="18" customHeight="1" x14ac:dyDescent="0.25">
      <c r="A35396" s="59" t="str">
        <f t="shared" si="553"/>
        <v/>
      </c>
    </row>
    <row r="35397" spans="1:1" ht="18" customHeight="1" x14ac:dyDescent="0.25">
      <c r="A35397" s="59" t="str">
        <f t="shared" si="553"/>
        <v/>
      </c>
    </row>
    <row r="35398" spans="1:1" ht="18" customHeight="1" x14ac:dyDescent="0.25">
      <c r="A35398" s="59" t="str">
        <f t="shared" si="553"/>
        <v/>
      </c>
    </row>
    <row r="35399" spans="1:1" ht="18" customHeight="1" x14ac:dyDescent="0.25">
      <c r="A35399" s="59" t="str">
        <f t="shared" si="553"/>
        <v/>
      </c>
    </row>
    <row r="35400" spans="1:1" ht="18" customHeight="1" x14ac:dyDescent="0.25">
      <c r="A35400" s="59" t="str">
        <f t="shared" si="553"/>
        <v/>
      </c>
    </row>
    <row r="35401" spans="1:1" ht="18" customHeight="1" x14ac:dyDescent="0.25">
      <c r="A35401" s="59" t="str">
        <f t="shared" si="553"/>
        <v/>
      </c>
    </row>
    <row r="35402" spans="1:1" ht="18" customHeight="1" x14ac:dyDescent="0.25">
      <c r="A35402" s="59" t="str">
        <f t="shared" si="553"/>
        <v/>
      </c>
    </row>
    <row r="35403" spans="1:1" ht="18" customHeight="1" x14ac:dyDescent="0.25">
      <c r="A35403" s="59" t="str">
        <f t="shared" si="553"/>
        <v/>
      </c>
    </row>
    <row r="35404" spans="1:1" ht="18" customHeight="1" x14ac:dyDescent="0.25">
      <c r="A35404" s="59" t="str">
        <f t="shared" si="553"/>
        <v/>
      </c>
    </row>
    <row r="35405" spans="1:1" ht="18" customHeight="1" x14ac:dyDescent="0.25">
      <c r="A35405" s="59" t="str">
        <f t="shared" si="553"/>
        <v/>
      </c>
    </row>
    <row r="35406" spans="1:1" ht="18" customHeight="1" x14ac:dyDescent="0.25">
      <c r="A35406" s="59" t="str">
        <f t="shared" si="553"/>
        <v/>
      </c>
    </row>
    <row r="35407" spans="1:1" ht="18" customHeight="1" x14ac:dyDescent="0.25">
      <c r="A35407" s="59" t="str">
        <f t="shared" si="553"/>
        <v/>
      </c>
    </row>
    <row r="35408" spans="1:1" ht="18" customHeight="1" x14ac:dyDescent="0.25">
      <c r="A35408" s="59" t="str">
        <f t="shared" si="553"/>
        <v/>
      </c>
    </row>
    <row r="35409" spans="1:1" ht="18" customHeight="1" x14ac:dyDescent="0.25">
      <c r="A35409" s="59" t="str">
        <f t="shared" si="553"/>
        <v/>
      </c>
    </row>
    <row r="35410" spans="1:1" ht="18" customHeight="1" x14ac:dyDescent="0.25">
      <c r="A35410" s="59" t="str">
        <f t="shared" si="553"/>
        <v/>
      </c>
    </row>
    <row r="35411" spans="1:1" ht="18" customHeight="1" x14ac:dyDescent="0.25">
      <c r="A35411" s="59" t="str">
        <f t="shared" si="553"/>
        <v/>
      </c>
    </row>
  </sheetData>
  <autoFilter ref="A2:G35411" xr:uid="{AEA07232-BCDC-44D3-9E75-77F006A283E3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AFF7B-55E4-4471-9F0F-E084F9738D15}">
  <sheetPr codeName="Planilha3"/>
  <dimension ref="A1:AE8302"/>
  <sheetViews>
    <sheetView topLeftCell="A1857" zoomScale="60" zoomScaleNormal="60" workbookViewId="0"/>
  </sheetViews>
  <sheetFormatPr defaultColWidth="19.140625" defaultRowHeight="30.75" customHeight="1" x14ac:dyDescent="0.25"/>
  <cols>
    <col min="2" max="2" width="57" customWidth="1"/>
    <col min="20" max="20" width="19.140625" style="135"/>
  </cols>
  <sheetData>
    <row r="1" spans="1:31" ht="27.75" customHeight="1" x14ac:dyDescent="0.25">
      <c r="A1" s="138" t="s">
        <v>305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</row>
    <row r="2" spans="1:31" ht="64.5" customHeight="1" x14ac:dyDescent="0.25">
      <c r="A2" s="56" t="s">
        <v>256</v>
      </c>
      <c r="B2" s="137" t="s">
        <v>142</v>
      </c>
      <c r="C2" s="125" t="s">
        <v>106</v>
      </c>
      <c r="D2" s="125" t="s">
        <v>107</v>
      </c>
      <c r="E2" s="125" t="s">
        <v>108</v>
      </c>
      <c r="F2" s="125" t="s">
        <v>109</v>
      </c>
      <c r="G2" s="125" t="s">
        <v>110</v>
      </c>
      <c r="H2" s="125" t="s">
        <v>111</v>
      </c>
      <c r="I2" s="125" t="s">
        <v>112</v>
      </c>
      <c r="J2" s="125" t="s">
        <v>114</v>
      </c>
      <c r="K2" s="125" t="s">
        <v>115</v>
      </c>
      <c r="L2" s="125" t="s">
        <v>116</v>
      </c>
      <c r="M2" s="125" t="s">
        <v>117</v>
      </c>
      <c r="N2" s="125" t="s">
        <v>118</v>
      </c>
      <c r="O2" s="125" t="s">
        <v>119</v>
      </c>
      <c r="P2" s="125" t="s">
        <v>120</v>
      </c>
      <c r="Q2" s="125" t="s">
        <v>121</v>
      </c>
      <c r="R2" s="125" t="s">
        <v>122</v>
      </c>
      <c r="S2" s="125" t="s">
        <v>124</v>
      </c>
      <c r="T2" s="132" t="s">
        <v>2</v>
      </c>
      <c r="U2" s="125" t="s">
        <v>125</v>
      </c>
      <c r="V2" s="125" t="s">
        <v>126</v>
      </c>
      <c r="W2" s="125" t="s">
        <v>128</v>
      </c>
      <c r="X2" s="125" t="s">
        <v>129</v>
      </c>
      <c r="Y2" s="125" t="s">
        <v>130</v>
      </c>
      <c r="Z2" s="125" t="s">
        <v>132</v>
      </c>
      <c r="AA2" s="125" t="s">
        <v>133</v>
      </c>
      <c r="AB2" s="125" t="s">
        <v>134</v>
      </c>
      <c r="AC2" s="125" t="s">
        <v>135</v>
      </c>
      <c r="AD2" s="125" t="s">
        <v>136</v>
      </c>
      <c r="AE2" s="125" t="s">
        <v>143</v>
      </c>
    </row>
    <row r="3" spans="1:31" ht="30.75" customHeight="1" x14ac:dyDescent="0.25">
      <c r="A3" s="59">
        <f t="shared" ref="A3:A66" si="0">IF(B3&lt;&gt;"",DATE(2020,INT((ROW(A1)-1)/27)+1,1),"")</f>
        <v>43831</v>
      </c>
      <c r="B3" s="126" t="s">
        <v>143</v>
      </c>
      <c r="C3" s="127">
        <v>-343</v>
      </c>
      <c r="D3" s="127">
        <v>130</v>
      </c>
      <c r="E3" s="127">
        <v>893</v>
      </c>
      <c r="F3" s="127">
        <v>322</v>
      </c>
      <c r="G3" s="127">
        <v>459</v>
      </c>
      <c r="H3" s="127">
        <v>-79</v>
      </c>
      <c r="I3" s="127">
        <v>90</v>
      </c>
      <c r="J3" s="127">
        <v>-25</v>
      </c>
      <c r="K3" s="127">
        <v>-486</v>
      </c>
      <c r="L3" s="127">
        <v>1644</v>
      </c>
      <c r="M3" s="127">
        <v>-1353</v>
      </c>
      <c r="N3" s="127">
        <v>-1312</v>
      </c>
      <c r="O3" s="127">
        <v>-2756</v>
      </c>
      <c r="P3" s="127">
        <v>-4257</v>
      </c>
      <c r="Q3" s="127">
        <v>257</v>
      </c>
      <c r="R3" s="127">
        <v>2034</v>
      </c>
      <c r="S3" s="127">
        <v>4165</v>
      </c>
      <c r="T3" s="133">
        <v>297</v>
      </c>
      <c r="U3" s="127">
        <v>-11243</v>
      </c>
      <c r="V3" s="127">
        <v>33057</v>
      </c>
      <c r="W3" s="127">
        <v>16139</v>
      </c>
      <c r="X3" s="127">
        <v>26194</v>
      </c>
      <c r="Y3" s="127">
        <v>11562</v>
      </c>
      <c r="Z3" s="127">
        <v>1350</v>
      </c>
      <c r="AA3" s="127">
        <v>8567</v>
      </c>
      <c r="AB3" s="127">
        <v>6702</v>
      </c>
      <c r="AC3" s="127">
        <v>663</v>
      </c>
      <c r="AD3" s="127">
        <v>7</v>
      </c>
      <c r="AE3" s="127">
        <v>92678</v>
      </c>
    </row>
    <row r="4" spans="1:31" ht="30.75" customHeight="1" x14ac:dyDescent="0.25">
      <c r="A4" s="59">
        <f t="shared" si="0"/>
        <v>43831</v>
      </c>
      <c r="B4" s="128" t="s">
        <v>144</v>
      </c>
      <c r="C4" s="127">
        <v>146</v>
      </c>
      <c r="D4" s="127">
        <v>21</v>
      </c>
      <c r="E4" s="127">
        <v>26</v>
      </c>
      <c r="F4" s="127">
        <v>-20</v>
      </c>
      <c r="G4" s="127">
        <v>-57</v>
      </c>
      <c r="H4" s="127">
        <v>8</v>
      </c>
      <c r="I4" s="127">
        <v>41</v>
      </c>
      <c r="J4" s="127">
        <v>393</v>
      </c>
      <c r="K4" s="127">
        <v>-31</v>
      </c>
      <c r="L4" s="127">
        <v>-306</v>
      </c>
      <c r="M4" s="127">
        <v>-1289</v>
      </c>
      <c r="N4" s="127">
        <v>-288</v>
      </c>
      <c r="O4" s="127">
        <v>-65</v>
      </c>
      <c r="P4" s="127">
        <v>-518</v>
      </c>
      <c r="Q4" s="127">
        <v>-290</v>
      </c>
      <c r="R4" s="127">
        <v>873</v>
      </c>
      <c r="S4" s="127">
        <v>-257</v>
      </c>
      <c r="T4" s="133">
        <v>9</v>
      </c>
      <c r="U4" s="127">
        <v>23</v>
      </c>
      <c r="V4" s="127">
        <v>6516</v>
      </c>
      <c r="W4" s="127">
        <v>392</v>
      </c>
      <c r="X4" s="127">
        <v>2871</v>
      </c>
      <c r="Y4" s="127">
        <v>3227</v>
      </c>
      <c r="Z4" s="127">
        <v>401</v>
      </c>
      <c r="AA4" s="127">
        <v>3235</v>
      </c>
      <c r="AB4" s="127">
        <v>999</v>
      </c>
      <c r="AC4" s="127">
        <v>35</v>
      </c>
      <c r="AD4" s="127">
        <v>0</v>
      </c>
      <c r="AE4" s="127">
        <v>16095</v>
      </c>
    </row>
    <row r="5" spans="1:31" ht="30.75" customHeight="1" x14ac:dyDescent="0.25">
      <c r="A5" s="59">
        <f t="shared" si="0"/>
        <v>43831</v>
      </c>
      <c r="B5" s="128" t="s">
        <v>145</v>
      </c>
      <c r="C5" s="127">
        <v>203</v>
      </c>
      <c r="D5" s="127">
        <v>14</v>
      </c>
      <c r="E5" s="127">
        <v>1155</v>
      </c>
      <c r="F5" s="127">
        <v>-32</v>
      </c>
      <c r="G5" s="127">
        <v>-108</v>
      </c>
      <c r="H5" s="127">
        <v>-17</v>
      </c>
      <c r="I5" s="127">
        <v>-31</v>
      </c>
      <c r="J5" s="127">
        <v>87</v>
      </c>
      <c r="K5" s="127">
        <v>-792</v>
      </c>
      <c r="L5" s="127">
        <v>1435</v>
      </c>
      <c r="M5" s="127">
        <v>243</v>
      </c>
      <c r="N5" s="127">
        <v>-427</v>
      </c>
      <c r="O5" s="127">
        <v>-958</v>
      </c>
      <c r="P5" s="127">
        <v>-3567</v>
      </c>
      <c r="Q5" s="127">
        <v>-41</v>
      </c>
      <c r="R5" s="127">
        <v>1109</v>
      </c>
      <c r="S5" s="127">
        <v>3657</v>
      </c>
      <c r="T5" s="133">
        <v>530</v>
      </c>
      <c r="U5" s="127">
        <v>308</v>
      </c>
      <c r="V5" s="127">
        <v>20207</v>
      </c>
      <c r="W5" s="127">
        <v>7104</v>
      </c>
      <c r="X5" s="127">
        <v>16053</v>
      </c>
      <c r="Y5" s="127">
        <v>7255</v>
      </c>
      <c r="Z5" s="127">
        <v>770</v>
      </c>
      <c r="AA5" s="127">
        <v>76</v>
      </c>
      <c r="AB5" s="127">
        <v>1498</v>
      </c>
      <c r="AC5" s="127">
        <v>102</v>
      </c>
      <c r="AD5" s="127">
        <v>0</v>
      </c>
      <c r="AE5" s="127">
        <v>55833</v>
      </c>
    </row>
    <row r="6" spans="1:31" ht="30.75" customHeight="1" x14ac:dyDescent="0.25">
      <c r="A6" s="59">
        <f t="shared" si="0"/>
        <v>43831</v>
      </c>
      <c r="B6" s="129" t="s">
        <v>146</v>
      </c>
      <c r="C6" s="130">
        <v>-4</v>
      </c>
      <c r="D6" s="130">
        <v>-24</v>
      </c>
      <c r="E6" s="130">
        <v>-62</v>
      </c>
      <c r="F6" s="130">
        <v>-1</v>
      </c>
      <c r="G6" s="130">
        <v>-71</v>
      </c>
      <c r="H6" s="130">
        <v>1</v>
      </c>
      <c r="I6" s="130">
        <v>9</v>
      </c>
      <c r="J6" s="130">
        <v>14</v>
      </c>
      <c r="K6" s="130">
        <v>19</v>
      </c>
      <c r="L6" s="130">
        <v>98</v>
      </c>
      <c r="M6" s="130">
        <v>13</v>
      </c>
      <c r="N6" s="130">
        <v>-28</v>
      </c>
      <c r="O6" s="130">
        <v>-149</v>
      </c>
      <c r="P6" s="130">
        <v>-41</v>
      </c>
      <c r="Q6" s="130">
        <v>13</v>
      </c>
      <c r="R6" s="130">
        <v>165</v>
      </c>
      <c r="S6" s="130">
        <v>195</v>
      </c>
      <c r="T6" s="134">
        <v>260</v>
      </c>
      <c r="U6" s="130">
        <v>71</v>
      </c>
      <c r="V6" s="130">
        <v>-314</v>
      </c>
      <c r="W6" s="130">
        <v>133</v>
      </c>
      <c r="X6" s="130">
        <v>126</v>
      </c>
      <c r="Y6" s="130">
        <v>69</v>
      </c>
      <c r="Z6" s="130">
        <v>-9</v>
      </c>
      <c r="AA6" s="130">
        <v>56</v>
      </c>
      <c r="AB6" s="130">
        <v>-9</v>
      </c>
      <c r="AC6" s="130">
        <v>-44</v>
      </c>
      <c r="AD6" s="130">
        <v>0</v>
      </c>
      <c r="AE6" s="130">
        <v>486</v>
      </c>
    </row>
    <row r="7" spans="1:31" ht="30.75" customHeight="1" x14ac:dyDescent="0.25">
      <c r="A7" s="59">
        <f t="shared" si="0"/>
        <v>43831</v>
      </c>
      <c r="B7" s="129" t="s">
        <v>147</v>
      </c>
      <c r="C7" s="130">
        <v>-15</v>
      </c>
      <c r="D7" s="130">
        <v>15</v>
      </c>
      <c r="E7" s="130">
        <v>-88</v>
      </c>
      <c r="F7" s="130">
        <v>-7</v>
      </c>
      <c r="G7" s="130">
        <v>-7</v>
      </c>
      <c r="H7" s="130">
        <v>-18</v>
      </c>
      <c r="I7" s="130">
        <v>-1</v>
      </c>
      <c r="J7" s="130">
        <v>9</v>
      </c>
      <c r="K7" s="130">
        <v>-147</v>
      </c>
      <c r="L7" s="130">
        <v>25</v>
      </c>
      <c r="M7" s="130">
        <v>25</v>
      </c>
      <c r="N7" s="130">
        <v>-2</v>
      </c>
      <c r="O7" s="130">
        <v>-68</v>
      </c>
      <c r="P7" s="130">
        <v>-93</v>
      </c>
      <c r="Q7" s="130">
        <v>32</v>
      </c>
      <c r="R7" s="130">
        <v>-29</v>
      </c>
      <c r="S7" s="130">
        <v>-3</v>
      </c>
      <c r="T7" s="134">
        <v>-3</v>
      </c>
      <c r="U7" s="130">
        <v>48</v>
      </c>
      <c r="V7" s="130">
        <v>13</v>
      </c>
      <c r="W7" s="130">
        <v>-19</v>
      </c>
      <c r="X7" s="130">
        <v>41</v>
      </c>
      <c r="Y7" s="130">
        <v>-22</v>
      </c>
      <c r="Z7" s="130">
        <v>-4</v>
      </c>
      <c r="AA7" s="130">
        <v>15</v>
      </c>
      <c r="AB7" s="130">
        <v>-4</v>
      </c>
      <c r="AC7" s="130">
        <v>24</v>
      </c>
      <c r="AD7" s="130">
        <v>0</v>
      </c>
      <c r="AE7" s="130">
        <v>-283</v>
      </c>
    </row>
    <row r="8" spans="1:31" ht="30.75" customHeight="1" x14ac:dyDescent="0.25">
      <c r="A8" s="59">
        <f t="shared" si="0"/>
        <v>43831</v>
      </c>
      <c r="B8" s="129" t="s">
        <v>148</v>
      </c>
      <c r="C8" s="130">
        <v>227</v>
      </c>
      <c r="D8" s="130">
        <v>24</v>
      </c>
      <c r="E8" s="130">
        <v>1309</v>
      </c>
      <c r="F8" s="130">
        <v>-27</v>
      </c>
      <c r="G8" s="130">
        <v>-38</v>
      </c>
      <c r="H8" s="130">
        <v>1</v>
      </c>
      <c r="I8" s="130">
        <v>-48</v>
      </c>
      <c r="J8" s="130">
        <v>75</v>
      </c>
      <c r="K8" s="130">
        <v>-671</v>
      </c>
      <c r="L8" s="130">
        <v>1284</v>
      </c>
      <c r="M8" s="130">
        <v>175</v>
      </c>
      <c r="N8" s="130">
        <v>-396</v>
      </c>
      <c r="O8" s="130">
        <v>-732</v>
      </c>
      <c r="P8" s="130">
        <v>-3446</v>
      </c>
      <c r="Q8" s="130">
        <v>-71</v>
      </c>
      <c r="R8" s="130">
        <v>963</v>
      </c>
      <c r="S8" s="130">
        <v>3541</v>
      </c>
      <c r="T8" s="134">
        <v>320</v>
      </c>
      <c r="U8" s="130">
        <v>24</v>
      </c>
      <c r="V8" s="130">
        <v>20542</v>
      </c>
      <c r="W8" s="130">
        <v>6954</v>
      </c>
      <c r="X8" s="130">
        <v>15844</v>
      </c>
      <c r="Y8" s="130">
        <v>7215</v>
      </c>
      <c r="Z8" s="130">
        <v>771</v>
      </c>
      <c r="AA8" s="130">
        <v>1</v>
      </c>
      <c r="AB8" s="130">
        <v>1505</v>
      </c>
      <c r="AC8" s="130">
        <v>127</v>
      </c>
      <c r="AD8" s="130">
        <v>0</v>
      </c>
      <c r="AE8" s="130">
        <v>55473</v>
      </c>
    </row>
    <row r="9" spans="1:31" ht="30.75" customHeight="1" x14ac:dyDescent="0.25">
      <c r="A9" s="59">
        <f t="shared" si="0"/>
        <v>43831</v>
      </c>
      <c r="B9" s="129" t="s">
        <v>149</v>
      </c>
      <c r="C9" s="130">
        <v>-5</v>
      </c>
      <c r="D9" s="130">
        <v>-1</v>
      </c>
      <c r="E9" s="130">
        <v>-4</v>
      </c>
      <c r="F9" s="130">
        <v>3</v>
      </c>
      <c r="G9" s="130">
        <v>8</v>
      </c>
      <c r="H9" s="130">
        <v>-1</v>
      </c>
      <c r="I9" s="130">
        <v>9</v>
      </c>
      <c r="J9" s="130">
        <v>-11</v>
      </c>
      <c r="K9" s="130">
        <v>7</v>
      </c>
      <c r="L9" s="130">
        <v>28</v>
      </c>
      <c r="M9" s="130">
        <v>30</v>
      </c>
      <c r="N9" s="130">
        <v>-1</v>
      </c>
      <c r="O9" s="130">
        <v>-9</v>
      </c>
      <c r="P9" s="130">
        <v>13</v>
      </c>
      <c r="Q9" s="130">
        <v>-15</v>
      </c>
      <c r="R9" s="130">
        <v>10</v>
      </c>
      <c r="S9" s="130">
        <v>-76</v>
      </c>
      <c r="T9" s="134">
        <v>-47</v>
      </c>
      <c r="U9" s="130">
        <v>165</v>
      </c>
      <c r="V9" s="130">
        <v>-34</v>
      </c>
      <c r="W9" s="130">
        <v>36</v>
      </c>
      <c r="X9" s="130">
        <v>42</v>
      </c>
      <c r="Y9" s="130">
        <v>-7</v>
      </c>
      <c r="Z9" s="130">
        <v>12</v>
      </c>
      <c r="AA9" s="130">
        <v>4</v>
      </c>
      <c r="AB9" s="130">
        <v>6</v>
      </c>
      <c r="AC9" s="130">
        <v>-5</v>
      </c>
      <c r="AD9" s="130">
        <v>0</v>
      </c>
      <c r="AE9" s="130">
        <v>157</v>
      </c>
    </row>
    <row r="10" spans="1:31" ht="30.75" customHeight="1" x14ac:dyDescent="0.25">
      <c r="A10" s="59">
        <f t="shared" si="0"/>
        <v>43831</v>
      </c>
      <c r="B10" s="128" t="s">
        <v>150</v>
      </c>
      <c r="C10" s="127">
        <v>-437</v>
      </c>
      <c r="D10" s="127">
        <v>152</v>
      </c>
      <c r="E10" s="127">
        <v>-810</v>
      </c>
      <c r="F10" s="127">
        <v>-34</v>
      </c>
      <c r="G10" s="127">
        <v>-405</v>
      </c>
      <c r="H10" s="127">
        <v>-146</v>
      </c>
      <c r="I10" s="127">
        <v>-93</v>
      </c>
      <c r="J10" s="127">
        <v>-303</v>
      </c>
      <c r="K10" s="127">
        <v>165</v>
      </c>
      <c r="L10" s="127">
        <v>-2213</v>
      </c>
      <c r="M10" s="127">
        <v>-377</v>
      </c>
      <c r="N10" s="127">
        <v>-670</v>
      </c>
      <c r="O10" s="127">
        <v>-1425</v>
      </c>
      <c r="P10" s="127">
        <v>-762</v>
      </c>
      <c r="Q10" s="127">
        <v>-549</v>
      </c>
      <c r="R10" s="127">
        <v>-737</v>
      </c>
      <c r="S10" s="127">
        <v>-5764</v>
      </c>
      <c r="T10" s="133">
        <v>-1000</v>
      </c>
      <c r="U10" s="127">
        <v>-10748</v>
      </c>
      <c r="V10" s="127">
        <v>-20032</v>
      </c>
      <c r="W10" s="127">
        <v>-2845</v>
      </c>
      <c r="X10" s="127">
        <v>-2070</v>
      </c>
      <c r="Y10" s="127">
        <v>-1890</v>
      </c>
      <c r="Z10" s="127">
        <v>-791</v>
      </c>
      <c r="AA10" s="127">
        <v>1594</v>
      </c>
      <c r="AB10" s="127">
        <v>-557</v>
      </c>
      <c r="AC10" s="127">
        <v>-742</v>
      </c>
      <c r="AD10" s="127">
        <v>0</v>
      </c>
      <c r="AE10" s="127">
        <v>-53489</v>
      </c>
    </row>
    <row r="11" spans="1:31" ht="30.75" customHeight="1" x14ac:dyDescent="0.25">
      <c r="A11" s="59">
        <f t="shared" si="0"/>
        <v>43831</v>
      </c>
      <c r="B11" s="128" t="s">
        <v>151</v>
      </c>
      <c r="C11" s="127">
        <v>-168</v>
      </c>
      <c r="D11" s="127">
        <v>-141</v>
      </c>
      <c r="E11" s="127">
        <v>117</v>
      </c>
      <c r="F11" s="127">
        <v>328</v>
      </c>
      <c r="G11" s="127">
        <v>-262</v>
      </c>
      <c r="H11" s="127">
        <v>-59</v>
      </c>
      <c r="I11" s="127">
        <v>-98</v>
      </c>
      <c r="J11" s="127">
        <v>-536</v>
      </c>
      <c r="K11" s="127">
        <v>401</v>
      </c>
      <c r="L11" s="127">
        <v>685</v>
      </c>
      <c r="M11" s="127">
        <v>755</v>
      </c>
      <c r="N11" s="127">
        <v>-150</v>
      </c>
      <c r="O11" s="127">
        <v>964</v>
      </c>
      <c r="P11" s="127">
        <v>593</v>
      </c>
      <c r="Q11" s="127">
        <v>648</v>
      </c>
      <c r="R11" s="127">
        <v>578</v>
      </c>
      <c r="S11" s="127">
        <v>4756</v>
      </c>
      <c r="T11" s="133">
        <v>622</v>
      </c>
      <c r="U11" s="127">
        <v>124</v>
      </c>
      <c r="V11" s="127">
        <v>12792</v>
      </c>
      <c r="W11" s="127">
        <v>3254</v>
      </c>
      <c r="X11" s="127">
        <v>2640</v>
      </c>
      <c r="Y11" s="127">
        <v>871</v>
      </c>
      <c r="Z11" s="127">
        <v>251</v>
      </c>
      <c r="AA11" s="127">
        <v>798</v>
      </c>
      <c r="AB11" s="127">
        <v>1304</v>
      </c>
      <c r="AC11" s="127">
        <v>698</v>
      </c>
      <c r="AD11" s="127">
        <v>7</v>
      </c>
      <c r="AE11" s="127">
        <v>31772</v>
      </c>
    </row>
    <row r="12" spans="1:31" ht="30.75" customHeight="1" x14ac:dyDescent="0.25">
      <c r="A12" s="59">
        <f t="shared" si="0"/>
        <v>43831</v>
      </c>
      <c r="B12" s="128" t="s">
        <v>152</v>
      </c>
      <c r="C12" s="127">
        <v>-87</v>
      </c>
      <c r="D12" s="127">
        <v>84</v>
      </c>
      <c r="E12" s="127">
        <v>405</v>
      </c>
      <c r="F12" s="127">
        <v>80</v>
      </c>
      <c r="G12" s="127">
        <v>1291</v>
      </c>
      <c r="H12" s="127">
        <v>135</v>
      </c>
      <c r="I12" s="127">
        <v>271</v>
      </c>
      <c r="J12" s="127">
        <v>334</v>
      </c>
      <c r="K12" s="127">
        <v>-229</v>
      </c>
      <c r="L12" s="127">
        <v>2043</v>
      </c>
      <c r="M12" s="127">
        <v>-685</v>
      </c>
      <c r="N12" s="127">
        <v>223</v>
      </c>
      <c r="O12" s="127">
        <v>-1272</v>
      </c>
      <c r="P12" s="127">
        <v>-3</v>
      </c>
      <c r="Q12" s="127">
        <v>489</v>
      </c>
      <c r="R12" s="127">
        <v>211</v>
      </c>
      <c r="S12" s="127">
        <v>1773</v>
      </c>
      <c r="T12" s="133">
        <v>136</v>
      </c>
      <c r="U12" s="127">
        <v>-950</v>
      </c>
      <c r="V12" s="127">
        <v>13574</v>
      </c>
      <c r="W12" s="127">
        <v>8234</v>
      </c>
      <c r="X12" s="127">
        <v>6700</v>
      </c>
      <c r="Y12" s="127">
        <v>2099</v>
      </c>
      <c r="Z12" s="127">
        <v>719</v>
      </c>
      <c r="AA12" s="127">
        <v>2864</v>
      </c>
      <c r="AB12" s="127">
        <v>3458</v>
      </c>
      <c r="AC12" s="127">
        <v>570</v>
      </c>
      <c r="AD12" s="127">
        <v>0</v>
      </c>
      <c r="AE12" s="127">
        <v>42467</v>
      </c>
    </row>
    <row r="13" spans="1:31" ht="30.75" customHeight="1" x14ac:dyDescent="0.25">
      <c r="A13" s="59">
        <f t="shared" si="0"/>
        <v>43831</v>
      </c>
      <c r="B13" s="131" t="s">
        <v>153</v>
      </c>
      <c r="C13" s="130">
        <v>-88</v>
      </c>
      <c r="D13" s="130">
        <v>-1</v>
      </c>
      <c r="E13" s="130">
        <v>-2</v>
      </c>
      <c r="F13" s="130">
        <v>-16</v>
      </c>
      <c r="G13" s="130">
        <v>0</v>
      </c>
      <c r="H13" s="130">
        <v>-41</v>
      </c>
      <c r="I13" s="130">
        <v>12</v>
      </c>
      <c r="J13" s="130">
        <v>-474</v>
      </c>
      <c r="K13" s="130">
        <v>-188</v>
      </c>
      <c r="L13" s="130">
        <v>-55</v>
      </c>
      <c r="M13" s="130">
        <v>25</v>
      </c>
      <c r="N13" s="130">
        <v>-173</v>
      </c>
      <c r="O13" s="130">
        <v>-11</v>
      </c>
      <c r="P13" s="130">
        <v>-233</v>
      </c>
      <c r="Q13" s="130">
        <v>-42</v>
      </c>
      <c r="R13" s="130">
        <v>95</v>
      </c>
      <c r="S13" s="130">
        <v>-34</v>
      </c>
      <c r="T13" s="134">
        <v>-428</v>
      </c>
      <c r="U13" s="130">
        <v>-1084</v>
      </c>
      <c r="V13" s="130">
        <v>-1746</v>
      </c>
      <c r="W13" s="130">
        <v>-173</v>
      </c>
      <c r="X13" s="130">
        <v>624</v>
      </c>
      <c r="Y13" s="130">
        <v>-152</v>
      </c>
      <c r="Z13" s="130">
        <v>114</v>
      </c>
      <c r="AA13" s="130">
        <v>1484</v>
      </c>
      <c r="AB13" s="130">
        <v>641</v>
      </c>
      <c r="AC13" s="130">
        <v>-149</v>
      </c>
      <c r="AD13" s="130">
        <v>0</v>
      </c>
      <c r="AE13" s="130">
        <v>-2095</v>
      </c>
    </row>
    <row r="14" spans="1:31" ht="30.75" customHeight="1" x14ac:dyDescent="0.25">
      <c r="A14" s="59">
        <f t="shared" si="0"/>
        <v>43831</v>
      </c>
      <c r="B14" s="131" t="s">
        <v>154</v>
      </c>
      <c r="C14" s="130">
        <v>15</v>
      </c>
      <c r="D14" s="130">
        <v>32</v>
      </c>
      <c r="E14" s="130">
        <v>3</v>
      </c>
      <c r="F14" s="130">
        <v>21</v>
      </c>
      <c r="G14" s="130">
        <v>137</v>
      </c>
      <c r="H14" s="130">
        <v>7</v>
      </c>
      <c r="I14" s="130">
        <v>-21</v>
      </c>
      <c r="J14" s="130">
        <v>19</v>
      </c>
      <c r="K14" s="130">
        <v>103</v>
      </c>
      <c r="L14" s="130">
        <v>166</v>
      </c>
      <c r="M14" s="130">
        <v>149</v>
      </c>
      <c r="N14" s="130">
        <v>42</v>
      </c>
      <c r="O14" s="130">
        <v>-109</v>
      </c>
      <c r="P14" s="130">
        <v>143</v>
      </c>
      <c r="Q14" s="130">
        <v>46</v>
      </c>
      <c r="R14" s="130">
        <v>161</v>
      </c>
      <c r="S14" s="130">
        <v>-122</v>
      </c>
      <c r="T14" s="134">
        <v>-400</v>
      </c>
      <c r="U14" s="130">
        <v>2690</v>
      </c>
      <c r="V14" s="130">
        <v>-2262</v>
      </c>
      <c r="W14" s="130">
        <v>62</v>
      </c>
      <c r="X14" s="130">
        <v>898</v>
      </c>
      <c r="Y14" s="130">
        <v>307</v>
      </c>
      <c r="Z14" s="130">
        <v>122</v>
      </c>
      <c r="AA14" s="130">
        <v>157</v>
      </c>
      <c r="AB14" s="130">
        <v>315</v>
      </c>
      <c r="AC14" s="130">
        <v>99</v>
      </c>
      <c r="AD14" s="130">
        <v>0</v>
      </c>
      <c r="AE14" s="130">
        <v>2780</v>
      </c>
    </row>
    <row r="15" spans="1:31" ht="30.75" customHeight="1" x14ac:dyDescent="0.25">
      <c r="A15" s="59">
        <f t="shared" si="0"/>
        <v>43831</v>
      </c>
      <c r="B15" s="131" t="s">
        <v>155</v>
      </c>
      <c r="C15" s="130">
        <v>-134</v>
      </c>
      <c r="D15" s="130">
        <v>195</v>
      </c>
      <c r="E15" s="130">
        <v>735</v>
      </c>
      <c r="F15" s="130">
        <v>2</v>
      </c>
      <c r="G15" s="130">
        <v>245</v>
      </c>
      <c r="H15" s="130">
        <v>82</v>
      </c>
      <c r="I15" s="130">
        <v>134</v>
      </c>
      <c r="J15" s="130">
        <v>611</v>
      </c>
      <c r="K15" s="130">
        <v>-227</v>
      </c>
      <c r="L15" s="130">
        <v>633</v>
      </c>
      <c r="M15" s="130">
        <v>-1208</v>
      </c>
      <c r="N15" s="130">
        <v>980</v>
      </c>
      <c r="O15" s="130">
        <v>-891</v>
      </c>
      <c r="P15" s="130">
        <v>26</v>
      </c>
      <c r="Q15" s="130">
        <v>376</v>
      </c>
      <c r="R15" s="130">
        <v>-234</v>
      </c>
      <c r="S15" s="130">
        <v>1251</v>
      </c>
      <c r="T15" s="134">
        <v>661</v>
      </c>
      <c r="U15" s="130">
        <v>2435</v>
      </c>
      <c r="V15" s="130">
        <v>5774</v>
      </c>
      <c r="W15" s="130">
        <v>7241</v>
      </c>
      <c r="X15" s="130">
        <v>3735</v>
      </c>
      <c r="Y15" s="130">
        <v>1655</v>
      </c>
      <c r="Z15" s="130">
        <v>304</v>
      </c>
      <c r="AA15" s="130">
        <v>709</v>
      </c>
      <c r="AB15" s="130">
        <v>1141</v>
      </c>
      <c r="AC15" s="130">
        <v>-554</v>
      </c>
      <c r="AD15" s="130">
        <v>0</v>
      </c>
      <c r="AE15" s="130">
        <v>25677</v>
      </c>
    </row>
    <row r="16" spans="1:31" ht="30.75" customHeight="1" x14ac:dyDescent="0.25">
      <c r="A16" s="59">
        <f t="shared" si="0"/>
        <v>43831</v>
      </c>
      <c r="B16" s="129" t="s">
        <v>156</v>
      </c>
      <c r="C16" s="130">
        <v>-6</v>
      </c>
      <c r="D16" s="130">
        <v>5</v>
      </c>
      <c r="E16" s="130">
        <v>23</v>
      </c>
      <c r="F16" s="130">
        <v>4</v>
      </c>
      <c r="G16" s="130">
        <v>-17</v>
      </c>
      <c r="H16" s="130">
        <v>-14</v>
      </c>
      <c r="I16" s="130">
        <v>36</v>
      </c>
      <c r="J16" s="130">
        <v>-16</v>
      </c>
      <c r="K16" s="130">
        <v>36</v>
      </c>
      <c r="L16" s="130">
        <v>339</v>
      </c>
      <c r="M16" s="130">
        <v>79</v>
      </c>
      <c r="N16" s="130">
        <v>68</v>
      </c>
      <c r="O16" s="130">
        <v>158</v>
      </c>
      <c r="P16" s="130">
        <v>12</v>
      </c>
      <c r="Q16" s="130">
        <v>32</v>
      </c>
      <c r="R16" s="130">
        <v>139</v>
      </c>
      <c r="S16" s="130">
        <v>722</v>
      </c>
      <c r="T16" s="134">
        <v>47</v>
      </c>
      <c r="U16" s="130">
        <v>81</v>
      </c>
      <c r="V16" s="130">
        <v>1604</v>
      </c>
      <c r="W16" s="130">
        <v>685</v>
      </c>
      <c r="X16" s="130">
        <v>829</v>
      </c>
      <c r="Y16" s="130">
        <v>329</v>
      </c>
      <c r="Z16" s="130">
        <v>37</v>
      </c>
      <c r="AA16" s="130">
        <v>16</v>
      </c>
      <c r="AB16" s="130">
        <v>173</v>
      </c>
      <c r="AC16" s="130">
        <v>121</v>
      </c>
      <c r="AD16" s="130">
        <v>0</v>
      </c>
      <c r="AE16" s="130">
        <v>5522</v>
      </c>
    </row>
    <row r="17" spans="1:31" ht="30.75" customHeight="1" x14ac:dyDescent="0.25">
      <c r="A17" s="59">
        <f t="shared" si="0"/>
        <v>43831</v>
      </c>
      <c r="B17" s="129" t="s">
        <v>157</v>
      </c>
      <c r="C17" s="130">
        <v>-4</v>
      </c>
      <c r="D17" s="130">
        <v>-2</v>
      </c>
      <c r="E17" s="130">
        <v>26</v>
      </c>
      <c r="F17" s="130">
        <v>7</v>
      </c>
      <c r="G17" s="130">
        <v>60</v>
      </c>
      <c r="H17" s="130">
        <v>2</v>
      </c>
      <c r="I17" s="130">
        <v>21</v>
      </c>
      <c r="J17" s="130">
        <v>-19</v>
      </c>
      <c r="K17" s="130">
        <v>6</v>
      </c>
      <c r="L17" s="130">
        <v>1</v>
      </c>
      <c r="M17" s="130">
        <v>-5</v>
      </c>
      <c r="N17" s="130">
        <v>-2</v>
      </c>
      <c r="O17" s="130">
        <v>-17</v>
      </c>
      <c r="P17" s="130">
        <v>-6</v>
      </c>
      <c r="Q17" s="130">
        <v>-5</v>
      </c>
      <c r="R17" s="130">
        <v>11</v>
      </c>
      <c r="S17" s="130">
        <v>247</v>
      </c>
      <c r="T17" s="134">
        <v>10</v>
      </c>
      <c r="U17" s="130">
        <v>53</v>
      </c>
      <c r="V17" s="130">
        <v>967</v>
      </c>
      <c r="W17" s="130">
        <v>180</v>
      </c>
      <c r="X17" s="130">
        <v>28</v>
      </c>
      <c r="Y17" s="130">
        <v>145</v>
      </c>
      <c r="Z17" s="130">
        <v>12</v>
      </c>
      <c r="AA17" s="130">
        <v>-4</v>
      </c>
      <c r="AB17" s="130">
        <v>48</v>
      </c>
      <c r="AC17" s="130">
        <v>-30</v>
      </c>
      <c r="AD17" s="130">
        <v>0</v>
      </c>
      <c r="AE17" s="130">
        <v>1730</v>
      </c>
    </row>
    <row r="18" spans="1:31" ht="30.75" customHeight="1" x14ac:dyDescent="0.25">
      <c r="A18" s="59">
        <f t="shared" si="0"/>
        <v>43831</v>
      </c>
      <c r="B18" s="129" t="s">
        <v>158</v>
      </c>
      <c r="C18" s="130">
        <v>-2</v>
      </c>
      <c r="D18" s="130">
        <v>1</v>
      </c>
      <c r="E18" s="130">
        <v>3</v>
      </c>
      <c r="F18" s="130">
        <v>-4</v>
      </c>
      <c r="G18" s="130">
        <v>-42</v>
      </c>
      <c r="H18" s="130">
        <v>-2</v>
      </c>
      <c r="I18" s="130">
        <v>-4</v>
      </c>
      <c r="J18" s="130">
        <v>8</v>
      </c>
      <c r="K18" s="130">
        <v>14</v>
      </c>
      <c r="L18" s="130">
        <v>129</v>
      </c>
      <c r="M18" s="130">
        <v>22</v>
      </c>
      <c r="N18" s="130">
        <v>-3</v>
      </c>
      <c r="O18" s="130">
        <v>48</v>
      </c>
      <c r="P18" s="130">
        <v>38</v>
      </c>
      <c r="Q18" s="130">
        <v>46</v>
      </c>
      <c r="R18" s="130">
        <v>-39</v>
      </c>
      <c r="S18" s="130">
        <v>5</v>
      </c>
      <c r="T18" s="134">
        <v>28</v>
      </c>
      <c r="U18" s="130">
        <v>115</v>
      </c>
      <c r="V18" s="130">
        <v>397</v>
      </c>
      <c r="W18" s="130">
        <v>84</v>
      </c>
      <c r="X18" s="130">
        <v>58</v>
      </c>
      <c r="Y18" s="130">
        <v>26</v>
      </c>
      <c r="Z18" s="130">
        <v>19</v>
      </c>
      <c r="AA18" s="130">
        <v>24</v>
      </c>
      <c r="AB18" s="130">
        <v>83</v>
      </c>
      <c r="AC18" s="130">
        <v>11</v>
      </c>
      <c r="AD18" s="130">
        <v>0</v>
      </c>
      <c r="AE18" s="130">
        <v>1063</v>
      </c>
    </row>
    <row r="19" spans="1:31" ht="30.75" customHeight="1" x14ac:dyDescent="0.25">
      <c r="A19" s="59">
        <f t="shared" si="0"/>
        <v>43831</v>
      </c>
      <c r="B19" s="129" t="s">
        <v>159</v>
      </c>
      <c r="C19" s="130">
        <v>13</v>
      </c>
      <c r="D19" s="130">
        <v>97</v>
      </c>
      <c r="E19" s="130">
        <v>88</v>
      </c>
      <c r="F19" s="130">
        <v>6</v>
      </c>
      <c r="G19" s="130">
        <v>101</v>
      </c>
      <c r="H19" s="130">
        <v>5</v>
      </c>
      <c r="I19" s="130">
        <v>90</v>
      </c>
      <c r="J19" s="130">
        <v>-1</v>
      </c>
      <c r="K19" s="130">
        <v>76</v>
      </c>
      <c r="L19" s="130">
        <v>408</v>
      </c>
      <c r="M19" s="130">
        <v>-7</v>
      </c>
      <c r="N19" s="130">
        <v>74</v>
      </c>
      <c r="O19" s="130">
        <v>81</v>
      </c>
      <c r="P19" s="130">
        <v>30</v>
      </c>
      <c r="Q19" s="130">
        <v>33</v>
      </c>
      <c r="R19" s="130">
        <v>165</v>
      </c>
      <c r="S19" s="130">
        <v>466</v>
      </c>
      <c r="T19" s="134">
        <v>99</v>
      </c>
      <c r="U19" s="130">
        <v>380</v>
      </c>
      <c r="V19" s="130">
        <v>3254</v>
      </c>
      <c r="W19" s="130">
        <v>826</v>
      </c>
      <c r="X19" s="130">
        <v>571</v>
      </c>
      <c r="Y19" s="130">
        <v>905</v>
      </c>
      <c r="Z19" s="130">
        <v>137</v>
      </c>
      <c r="AA19" s="130">
        <v>188</v>
      </c>
      <c r="AB19" s="130">
        <v>802</v>
      </c>
      <c r="AC19" s="130">
        <v>203</v>
      </c>
      <c r="AD19" s="130">
        <v>0</v>
      </c>
      <c r="AE19" s="130">
        <v>9090</v>
      </c>
    </row>
    <row r="20" spans="1:31" ht="30.75" customHeight="1" x14ac:dyDescent="0.25">
      <c r="A20" s="59">
        <f t="shared" si="0"/>
        <v>43831</v>
      </c>
      <c r="B20" s="129" t="s">
        <v>160</v>
      </c>
      <c r="C20" s="130">
        <v>-135</v>
      </c>
      <c r="D20" s="130">
        <v>94</v>
      </c>
      <c r="E20" s="130">
        <v>595</v>
      </c>
      <c r="F20" s="130">
        <v>-11</v>
      </c>
      <c r="G20" s="130">
        <v>143</v>
      </c>
      <c r="H20" s="130">
        <v>91</v>
      </c>
      <c r="I20" s="130">
        <v>-9</v>
      </c>
      <c r="J20" s="130">
        <v>639</v>
      </c>
      <c r="K20" s="130">
        <v>-359</v>
      </c>
      <c r="L20" s="130">
        <v>-244</v>
      </c>
      <c r="M20" s="130">
        <v>-1297</v>
      </c>
      <c r="N20" s="130">
        <v>843</v>
      </c>
      <c r="O20" s="130">
        <v>-1161</v>
      </c>
      <c r="P20" s="130">
        <v>-48</v>
      </c>
      <c r="Q20" s="130">
        <v>270</v>
      </c>
      <c r="R20" s="130">
        <v>-510</v>
      </c>
      <c r="S20" s="130">
        <v>-189</v>
      </c>
      <c r="T20" s="134">
        <v>477</v>
      </c>
      <c r="U20" s="130">
        <v>1806</v>
      </c>
      <c r="V20" s="130">
        <v>-448</v>
      </c>
      <c r="W20" s="130">
        <v>5466</v>
      </c>
      <c r="X20" s="130">
        <v>2249</v>
      </c>
      <c r="Y20" s="130">
        <v>250</v>
      </c>
      <c r="Z20" s="130">
        <v>99</v>
      </c>
      <c r="AA20" s="130">
        <v>485</v>
      </c>
      <c r="AB20" s="130">
        <v>35</v>
      </c>
      <c r="AC20" s="130">
        <v>-859</v>
      </c>
      <c r="AD20" s="130">
        <v>0</v>
      </c>
      <c r="AE20" s="130">
        <v>8272</v>
      </c>
    </row>
    <row r="21" spans="1:31" ht="30.75" customHeight="1" x14ac:dyDescent="0.25">
      <c r="A21" s="59">
        <f t="shared" si="0"/>
        <v>43831</v>
      </c>
      <c r="B21" s="131" t="s">
        <v>161</v>
      </c>
      <c r="C21" s="130">
        <v>83</v>
      </c>
      <c r="D21" s="130">
        <v>16</v>
      </c>
      <c r="E21" s="130">
        <v>-356</v>
      </c>
      <c r="F21" s="130">
        <v>54</v>
      </c>
      <c r="G21" s="130">
        <v>675</v>
      </c>
      <c r="H21" s="130">
        <v>100</v>
      </c>
      <c r="I21" s="130">
        <v>148</v>
      </c>
      <c r="J21" s="130">
        <v>124</v>
      </c>
      <c r="K21" s="130">
        <v>38</v>
      </c>
      <c r="L21" s="130">
        <v>404</v>
      </c>
      <c r="M21" s="130">
        <v>307</v>
      </c>
      <c r="N21" s="130">
        <v>-358</v>
      </c>
      <c r="O21" s="130">
        <v>-358</v>
      </c>
      <c r="P21" s="130">
        <v>22</v>
      </c>
      <c r="Q21" s="130">
        <v>104</v>
      </c>
      <c r="R21" s="130">
        <v>-167</v>
      </c>
      <c r="S21" s="130">
        <v>595</v>
      </c>
      <c r="T21" s="134">
        <v>156</v>
      </c>
      <c r="U21" s="130">
        <v>-4698</v>
      </c>
      <c r="V21" s="130">
        <v>10637</v>
      </c>
      <c r="W21" s="130">
        <v>823</v>
      </c>
      <c r="X21" s="130">
        <v>1036</v>
      </c>
      <c r="Y21" s="130">
        <v>121</v>
      </c>
      <c r="Z21" s="130">
        <v>179</v>
      </c>
      <c r="AA21" s="130">
        <v>385</v>
      </c>
      <c r="AB21" s="130">
        <v>1177</v>
      </c>
      <c r="AC21" s="130">
        <v>808</v>
      </c>
      <c r="AD21" s="130">
        <v>0</v>
      </c>
      <c r="AE21" s="130">
        <v>12055</v>
      </c>
    </row>
    <row r="22" spans="1:31" ht="30.75" customHeight="1" x14ac:dyDescent="0.25">
      <c r="A22" s="59">
        <f t="shared" si="0"/>
        <v>43831</v>
      </c>
      <c r="B22" s="129" t="s">
        <v>162</v>
      </c>
      <c r="C22" s="130">
        <v>51</v>
      </c>
      <c r="D22" s="130">
        <v>-2</v>
      </c>
      <c r="E22" s="130">
        <v>-3</v>
      </c>
      <c r="F22" s="130">
        <v>-6</v>
      </c>
      <c r="G22" s="130">
        <v>15</v>
      </c>
      <c r="H22" s="130">
        <v>3</v>
      </c>
      <c r="I22" s="130">
        <v>3</v>
      </c>
      <c r="J22" s="130">
        <v>-1</v>
      </c>
      <c r="K22" s="130">
        <v>0</v>
      </c>
      <c r="L22" s="130">
        <v>-380</v>
      </c>
      <c r="M22" s="130">
        <v>-3</v>
      </c>
      <c r="N22" s="130">
        <v>-1</v>
      </c>
      <c r="O22" s="130">
        <v>-6</v>
      </c>
      <c r="P22" s="130">
        <v>-3</v>
      </c>
      <c r="Q22" s="130">
        <v>-9</v>
      </c>
      <c r="R22" s="130">
        <v>-183</v>
      </c>
      <c r="S22" s="130">
        <v>-73</v>
      </c>
      <c r="T22" s="134">
        <v>-2</v>
      </c>
      <c r="U22" s="130">
        <v>-10</v>
      </c>
      <c r="V22" s="130">
        <v>-241</v>
      </c>
      <c r="W22" s="130">
        <v>-85</v>
      </c>
      <c r="X22" s="130">
        <v>462</v>
      </c>
      <c r="Y22" s="130">
        <v>7</v>
      </c>
      <c r="Z22" s="130">
        <v>4</v>
      </c>
      <c r="AA22" s="130">
        <v>0</v>
      </c>
      <c r="AB22" s="130">
        <v>23</v>
      </c>
      <c r="AC22" s="130">
        <v>-5</v>
      </c>
      <c r="AD22" s="130">
        <v>0</v>
      </c>
      <c r="AE22" s="130">
        <v>-445</v>
      </c>
    </row>
    <row r="23" spans="1:31" ht="30.75" customHeight="1" x14ac:dyDescent="0.25">
      <c r="A23" s="59">
        <f t="shared" si="0"/>
        <v>43831</v>
      </c>
      <c r="B23" s="129" t="s">
        <v>163</v>
      </c>
      <c r="C23" s="130">
        <v>-16</v>
      </c>
      <c r="D23" s="130">
        <v>-35</v>
      </c>
      <c r="E23" s="130">
        <v>90</v>
      </c>
      <c r="F23" s="130">
        <v>41</v>
      </c>
      <c r="G23" s="130">
        <v>388</v>
      </c>
      <c r="H23" s="130">
        <v>71</v>
      </c>
      <c r="I23" s="130">
        <v>107</v>
      </c>
      <c r="J23" s="130">
        <v>95</v>
      </c>
      <c r="K23" s="130">
        <v>-35</v>
      </c>
      <c r="L23" s="130">
        <v>508</v>
      </c>
      <c r="M23" s="130">
        <v>252</v>
      </c>
      <c r="N23" s="130">
        <v>-65</v>
      </c>
      <c r="O23" s="130">
        <v>-708</v>
      </c>
      <c r="P23" s="130">
        <v>-19</v>
      </c>
      <c r="Q23" s="130">
        <v>69</v>
      </c>
      <c r="R23" s="130">
        <v>-279</v>
      </c>
      <c r="S23" s="130">
        <v>-278</v>
      </c>
      <c r="T23" s="134">
        <v>89</v>
      </c>
      <c r="U23" s="130">
        <v>-2922</v>
      </c>
      <c r="V23" s="130">
        <v>8054</v>
      </c>
      <c r="W23" s="130">
        <v>409</v>
      </c>
      <c r="X23" s="130">
        <v>321</v>
      </c>
      <c r="Y23" s="130">
        <v>-220</v>
      </c>
      <c r="Z23" s="130">
        <v>116</v>
      </c>
      <c r="AA23" s="130">
        <v>204</v>
      </c>
      <c r="AB23" s="130">
        <v>319</v>
      </c>
      <c r="AC23" s="130">
        <v>425</v>
      </c>
      <c r="AD23" s="130">
        <v>0</v>
      </c>
      <c r="AE23" s="130">
        <v>6981</v>
      </c>
    </row>
    <row r="24" spans="1:31" ht="30.75" customHeight="1" x14ac:dyDescent="0.25">
      <c r="A24" s="59">
        <f t="shared" si="0"/>
        <v>43831</v>
      </c>
      <c r="B24" s="129" t="s">
        <v>164</v>
      </c>
      <c r="C24" s="130">
        <v>48</v>
      </c>
      <c r="D24" s="130">
        <v>53</v>
      </c>
      <c r="E24" s="130">
        <v>-443</v>
      </c>
      <c r="F24" s="130">
        <v>19</v>
      </c>
      <c r="G24" s="130">
        <v>272</v>
      </c>
      <c r="H24" s="130">
        <v>26</v>
      </c>
      <c r="I24" s="130">
        <v>38</v>
      </c>
      <c r="J24" s="130">
        <v>30</v>
      </c>
      <c r="K24" s="130">
        <v>73</v>
      </c>
      <c r="L24" s="130">
        <v>276</v>
      </c>
      <c r="M24" s="130">
        <v>58</v>
      </c>
      <c r="N24" s="130">
        <v>-292</v>
      </c>
      <c r="O24" s="130">
        <v>356</v>
      </c>
      <c r="P24" s="130">
        <v>44</v>
      </c>
      <c r="Q24" s="130">
        <v>44</v>
      </c>
      <c r="R24" s="130">
        <v>295</v>
      </c>
      <c r="S24" s="130">
        <v>946</v>
      </c>
      <c r="T24" s="134">
        <v>69</v>
      </c>
      <c r="U24" s="130">
        <v>-1766</v>
      </c>
      <c r="V24" s="130">
        <v>2824</v>
      </c>
      <c r="W24" s="130">
        <v>499</v>
      </c>
      <c r="X24" s="130">
        <v>253</v>
      </c>
      <c r="Y24" s="130">
        <v>334</v>
      </c>
      <c r="Z24" s="130">
        <v>59</v>
      </c>
      <c r="AA24" s="130">
        <v>181</v>
      </c>
      <c r="AB24" s="130">
        <v>835</v>
      </c>
      <c r="AC24" s="130">
        <v>388</v>
      </c>
      <c r="AD24" s="130">
        <v>0</v>
      </c>
      <c r="AE24" s="130">
        <v>5519</v>
      </c>
    </row>
    <row r="25" spans="1:31" ht="30.75" customHeight="1" x14ac:dyDescent="0.25">
      <c r="A25" s="59">
        <f t="shared" si="0"/>
        <v>43831</v>
      </c>
      <c r="B25" s="131" t="s">
        <v>165</v>
      </c>
      <c r="C25" s="130">
        <v>0</v>
      </c>
      <c r="D25" s="130">
        <v>0</v>
      </c>
      <c r="E25" s="130">
        <v>0</v>
      </c>
      <c r="F25" s="130">
        <v>0</v>
      </c>
      <c r="G25" s="130">
        <v>0</v>
      </c>
      <c r="H25" s="130">
        <v>0</v>
      </c>
      <c r="I25" s="130">
        <v>0</v>
      </c>
      <c r="J25" s="130">
        <v>1</v>
      </c>
      <c r="K25" s="130">
        <v>0</v>
      </c>
      <c r="L25" s="130">
        <v>3</v>
      </c>
      <c r="M25" s="130">
        <v>-3</v>
      </c>
      <c r="N25" s="130">
        <v>0</v>
      </c>
      <c r="O25" s="130">
        <v>-2</v>
      </c>
      <c r="P25" s="130">
        <v>0</v>
      </c>
      <c r="Q25" s="130">
        <v>0</v>
      </c>
      <c r="R25" s="130">
        <v>0</v>
      </c>
      <c r="S25" s="130">
        <v>14</v>
      </c>
      <c r="T25" s="134">
        <v>2</v>
      </c>
      <c r="U25" s="130">
        <v>-2</v>
      </c>
      <c r="V25" s="130">
        <v>-11</v>
      </c>
      <c r="W25" s="130">
        <v>-2</v>
      </c>
      <c r="X25" s="130">
        <v>0</v>
      </c>
      <c r="Y25" s="130">
        <v>3</v>
      </c>
      <c r="Z25" s="130">
        <v>-4</v>
      </c>
      <c r="AA25" s="130">
        <v>-2</v>
      </c>
      <c r="AB25" s="130">
        <v>5</v>
      </c>
      <c r="AC25" s="130">
        <v>-1</v>
      </c>
      <c r="AD25" s="130">
        <v>0</v>
      </c>
      <c r="AE25" s="130">
        <v>1</v>
      </c>
    </row>
    <row r="26" spans="1:31" ht="30.75" customHeight="1" x14ac:dyDescent="0.25">
      <c r="A26" s="59">
        <f t="shared" si="0"/>
        <v>43831</v>
      </c>
      <c r="B26" s="131" t="s">
        <v>166</v>
      </c>
      <c r="C26" s="130">
        <v>37</v>
      </c>
      <c r="D26" s="130">
        <v>-158</v>
      </c>
      <c r="E26" s="130">
        <v>25</v>
      </c>
      <c r="F26" s="130">
        <v>19</v>
      </c>
      <c r="G26" s="130">
        <v>234</v>
      </c>
      <c r="H26" s="130">
        <v>-13</v>
      </c>
      <c r="I26" s="130">
        <v>-2</v>
      </c>
      <c r="J26" s="130">
        <v>53</v>
      </c>
      <c r="K26" s="130">
        <v>45</v>
      </c>
      <c r="L26" s="130">
        <v>892</v>
      </c>
      <c r="M26" s="130">
        <v>45</v>
      </c>
      <c r="N26" s="130">
        <v>-268</v>
      </c>
      <c r="O26" s="130">
        <v>99</v>
      </c>
      <c r="P26" s="130">
        <v>39</v>
      </c>
      <c r="Q26" s="130">
        <v>5</v>
      </c>
      <c r="R26" s="130">
        <v>356</v>
      </c>
      <c r="S26" s="130">
        <v>69</v>
      </c>
      <c r="T26" s="134">
        <v>145</v>
      </c>
      <c r="U26" s="130">
        <v>-291</v>
      </c>
      <c r="V26" s="130">
        <v>1182</v>
      </c>
      <c r="W26" s="130">
        <v>283</v>
      </c>
      <c r="X26" s="130">
        <v>407</v>
      </c>
      <c r="Y26" s="130">
        <v>165</v>
      </c>
      <c r="Z26" s="130">
        <v>4</v>
      </c>
      <c r="AA26" s="130">
        <v>131</v>
      </c>
      <c r="AB26" s="130">
        <v>179</v>
      </c>
      <c r="AC26" s="130">
        <v>367</v>
      </c>
      <c r="AD26" s="130">
        <v>0</v>
      </c>
      <c r="AE26" s="130">
        <v>4049</v>
      </c>
    </row>
    <row r="27" spans="1:31" ht="30.75" customHeight="1" x14ac:dyDescent="0.25">
      <c r="A27" s="59">
        <f t="shared" si="0"/>
        <v>43831</v>
      </c>
      <c r="B27" s="129" t="s">
        <v>167</v>
      </c>
      <c r="C27" s="130">
        <v>18</v>
      </c>
      <c r="D27" s="130">
        <v>18</v>
      </c>
      <c r="E27" s="130">
        <v>2</v>
      </c>
      <c r="F27" s="130">
        <v>5</v>
      </c>
      <c r="G27" s="130">
        <v>58</v>
      </c>
      <c r="H27" s="130">
        <v>2</v>
      </c>
      <c r="I27" s="130">
        <v>32</v>
      </c>
      <c r="J27" s="130">
        <v>6</v>
      </c>
      <c r="K27" s="130">
        <v>39</v>
      </c>
      <c r="L27" s="130">
        <v>-51</v>
      </c>
      <c r="M27" s="130">
        <v>22</v>
      </c>
      <c r="N27" s="130">
        <v>31</v>
      </c>
      <c r="O27" s="130">
        <v>47</v>
      </c>
      <c r="P27" s="130">
        <v>49</v>
      </c>
      <c r="Q27" s="130">
        <v>20</v>
      </c>
      <c r="R27" s="130">
        <v>123</v>
      </c>
      <c r="S27" s="130">
        <v>227</v>
      </c>
      <c r="T27" s="134">
        <v>92</v>
      </c>
      <c r="U27" s="130">
        <v>-118</v>
      </c>
      <c r="V27" s="130">
        <v>379</v>
      </c>
      <c r="W27" s="130">
        <v>141</v>
      </c>
      <c r="X27" s="130">
        <v>129</v>
      </c>
      <c r="Y27" s="130">
        <v>210</v>
      </c>
      <c r="Z27" s="130">
        <v>41</v>
      </c>
      <c r="AA27" s="130">
        <v>92</v>
      </c>
      <c r="AB27" s="130">
        <v>196</v>
      </c>
      <c r="AC27" s="130">
        <v>110</v>
      </c>
      <c r="AD27" s="130">
        <v>0</v>
      </c>
      <c r="AE27" s="130">
        <v>1920</v>
      </c>
    </row>
    <row r="28" spans="1:31" ht="30.75" customHeight="1" x14ac:dyDescent="0.25">
      <c r="A28" s="59">
        <f t="shared" si="0"/>
        <v>43831</v>
      </c>
      <c r="B28" s="129" t="s">
        <v>168</v>
      </c>
      <c r="C28" s="130">
        <v>19</v>
      </c>
      <c r="D28" s="130">
        <v>-176</v>
      </c>
      <c r="E28" s="130">
        <v>23</v>
      </c>
      <c r="F28" s="130">
        <v>14</v>
      </c>
      <c r="G28" s="130">
        <v>176</v>
      </c>
      <c r="H28" s="130">
        <v>-15</v>
      </c>
      <c r="I28" s="130">
        <v>-34</v>
      </c>
      <c r="J28" s="130">
        <v>47</v>
      </c>
      <c r="K28" s="130">
        <v>6</v>
      </c>
      <c r="L28" s="130">
        <v>943</v>
      </c>
      <c r="M28" s="130">
        <v>23</v>
      </c>
      <c r="N28" s="130">
        <v>-299</v>
      </c>
      <c r="O28" s="130">
        <v>52</v>
      </c>
      <c r="P28" s="130">
        <v>-10</v>
      </c>
      <c r="Q28" s="130">
        <v>-15</v>
      </c>
      <c r="R28" s="130">
        <v>233</v>
      </c>
      <c r="S28" s="130">
        <v>-158</v>
      </c>
      <c r="T28" s="134">
        <v>53</v>
      </c>
      <c r="U28" s="130">
        <v>-176</v>
      </c>
      <c r="V28" s="130">
        <v>808</v>
      </c>
      <c r="W28" s="130">
        <v>142</v>
      </c>
      <c r="X28" s="130">
        <v>278</v>
      </c>
      <c r="Y28" s="130">
        <v>-44</v>
      </c>
      <c r="Z28" s="130">
        <v>-37</v>
      </c>
      <c r="AA28" s="130">
        <v>39</v>
      </c>
      <c r="AB28" s="130">
        <v>-17</v>
      </c>
      <c r="AC28" s="130">
        <v>249</v>
      </c>
      <c r="AD28" s="130">
        <v>0</v>
      </c>
      <c r="AE28" s="130">
        <v>2124</v>
      </c>
    </row>
    <row r="29" spans="1:31" ht="30.75" customHeight="1" x14ac:dyDescent="0.25">
      <c r="A29" s="59">
        <f t="shared" si="0"/>
        <v>43831</v>
      </c>
      <c r="B29" s="129" t="s">
        <v>169</v>
      </c>
      <c r="C29" s="130">
        <v>0</v>
      </c>
      <c r="D29" s="130">
        <v>0</v>
      </c>
      <c r="E29" s="130">
        <v>0</v>
      </c>
      <c r="F29" s="130">
        <v>0</v>
      </c>
      <c r="G29" s="130">
        <v>0</v>
      </c>
      <c r="H29" s="130">
        <v>0</v>
      </c>
      <c r="I29" s="130">
        <v>0</v>
      </c>
      <c r="J29" s="130">
        <v>0</v>
      </c>
      <c r="K29" s="130">
        <v>0</v>
      </c>
      <c r="L29" s="130">
        <v>0</v>
      </c>
      <c r="M29" s="130">
        <v>0</v>
      </c>
      <c r="N29" s="130">
        <v>0</v>
      </c>
      <c r="O29" s="130">
        <v>0</v>
      </c>
      <c r="P29" s="130">
        <v>0</v>
      </c>
      <c r="Q29" s="130">
        <v>0</v>
      </c>
      <c r="R29" s="130">
        <v>0</v>
      </c>
      <c r="S29" s="130">
        <v>0</v>
      </c>
      <c r="T29" s="134">
        <v>0</v>
      </c>
      <c r="U29" s="130">
        <v>3</v>
      </c>
      <c r="V29" s="130">
        <v>-5</v>
      </c>
      <c r="W29" s="130">
        <v>0</v>
      </c>
      <c r="X29" s="130">
        <v>0</v>
      </c>
      <c r="Y29" s="130">
        <v>-1</v>
      </c>
      <c r="Z29" s="130">
        <v>0</v>
      </c>
      <c r="AA29" s="130">
        <v>0</v>
      </c>
      <c r="AB29" s="130">
        <v>0</v>
      </c>
      <c r="AC29" s="130">
        <v>8</v>
      </c>
      <c r="AD29" s="130">
        <v>0</v>
      </c>
      <c r="AE29" s="130">
        <v>5</v>
      </c>
    </row>
    <row r="30" spans="1:31" ht="30.75" customHeight="1" x14ac:dyDescent="0.25">
      <c r="A30" s="59">
        <f t="shared" si="0"/>
        <v>43862</v>
      </c>
      <c r="B30" s="126" t="s">
        <v>143</v>
      </c>
      <c r="C30" s="127">
        <v>649</v>
      </c>
      <c r="D30" s="127">
        <v>857</v>
      </c>
      <c r="E30" s="127">
        <v>1851</v>
      </c>
      <c r="F30" s="127">
        <v>789</v>
      </c>
      <c r="G30" s="127">
        <v>3764</v>
      </c>
      <c r="H30" s="127">
        <v>298</v>
      </c>
      <c r="I30" s="127">
        <v>1260</v>
      </c>
      <c r="J30" s="127">
        <v>1822</v>
      </c>
      <c r="K30" s="127">
        <v>839</v>
      </c>
      <c r="L30" s="127">
        <v>6481</v>
      </c>
      <c r="M30" s="127">
        <v>-2439</v>
      </c>
      <c r="N30" s="127">
        <v>-2702</v>
      </c>
      <c r="O30" s="127">
        <v>-1660</v>
      </c>
      <c r="P30" s="127">
        <v>-8364</v>
      </c>
      <c r="Q30" s="127">
        <v>-2129</v>
      </c>
      <c r="R30" s="127">
        <v>6814</v>
      </c>
      <c r="S30" s="127">
        <v>25404</v>
      </c>
      <c r="T30" s="133">
        <v>3616</v>
      </c>
      <c r="U30" s="127">
        <v>4221</v>
      </c>
      <c r="V30" s="127">
        <v>68441</v>
      </c>
      <c r="W30" s="127">
        <v>26360</v>
      </c>
      <c r="X30" s="127">
        <v>18407</v>
      </c>
      <c r="Y30" s="127">
        <v>21193</v>
      </c>
      <c r="Z30" s="127">
        <v>5513</v>
      </c>
      <c r="AA30" s="127">
        <v>2960</v>
      </c>
      <c r="AB30" s="127">
        <v>9477</v>
      </c>
      <c r="AC30" s="127">
        <v>4650</v>
      </c>
      <c r="AD30" s="127">
        <v>-3</v>
      </c>
      <c r="AE30" s="127">
        <v>198369</v>
      </c>
    </row>
    <row r="31" spans="1:31" ht="30.75" customHeight="1" x14ac:dyDescent="0.25">
      <c r="A31" s="59">
        <f t="shared" si="0"/>
        <v>43862</v>
      </c>
      <c r="B31" s="128" t="s">
        <v>144</v>
      </c>
      <c r="C31" s="127">
        <v>45</v>
      </c>
      <c r="D31" s="127">
        <v>-10</v>
      </c>
      <c r="E31" s="127">
        <v>-57</v>
      </c>
      <c r="F31" s="127">
        <v>9</v>
      </c>
      <c r="G31" s="127">
        <v>107</v>
      </c>
      <c r="H31" s="127">
        <v>27</v>
      </c>
      <c r="I31" s="127">
        <v>218</v>
      </c>
      <c r="J31" s="127">
        <v>381</v>
      </c>
      <c r="K31" s="127">
        <v>168</v>
      </c>
      <c r="L31" s="127">
        <v>-471</v>
      </c>
      <c r="M31" s="127">
        <v>-2030</v>
      </c>
      <c r="N31" s="127">
        <v>-309</v>
      </c>
      <c r="O31" s="127">
        <v>-1252</v>
      </c>
      <c r="P31" s="127">
        <v>-129</v>
      </c>
      <c r="Q31" s="127">
        <v>-976</v>
      </c>
      <c r="R31" s="127">
        <v>-44</v>
      </c>
      <c r="S31" s="127">
        <v>608</v>
      </c>
      <c r="T31" s="133">
        <v>156</v>
      </c>
      <c r="U31" s="127">
        <v>202</v>
      </c>
      <c r="V31" s="127">
        <v>2817</v>
      </c>
      <c r="W31" s="127">
        <v>894</v>
      </c>
      <c r="X31" s="127">
        <v>-169</v>
      </c>
      <c r="Y31" s="127">
        <v>2895</v>
      </c>
      <c r="Z31" s="127">
        <v>658</v>
      </c>
      <c r="AA31" s="127">
        <v>-440</v>
      </c>
      <c r="AB31" s="127">
        <v>1445</v>
      </c>
      <c r="AC31" s="127">
        <v>199</v>
      </c>
      <c r="AD31" s="127">
        <v>0</v>
      </c>
      <c r="AE31" s="127">
        <v>4942</v>
      </c>
    </row>
    <row r="32" spans="1:31" ht="30.75" customHeight="1" x14ac:dyDescent="0.25">
      <c r="A32" s="59">
        <f t="shared" si="0"/>
        <v>43862</v>
      </c>
      <c r="B32" s="128" t="s">
        <v>145</v>
      </c>
      <c r="C32" s="127">
        <v>314</v>
      </c>
      <c r="D32" s="127">
        <v>85</v>
      </c>
      <c r="E32" s="127">
        <v>947</v>
      </c>
      <c r="F32" s="127">
        <v>27</v>
      </c>
      <c r="G32" s="127">
        <v>346</v>
      </c>
      <c r="H32" s="127">
        <v>39</v>
      </c>
      <c r="I32" s="127">
        <v>113</v>
      </c>
      <c r="J32" s="127">
        <v>251</v>
      </c>
      <c r="K32" s="127">
        <v>47</v>
      </c>
      <c r="L32" s="127">
        <v>1151</v>
      </c>
      <c r="M32" s="127">
        <v>-1364</v>
      </c>
      <c r="N32" s="127">
        <v>-3299</v>
      </c>
      <c r="O32" s="127">
        <v>-4374</v>
      </c>
      <c r="P32" s="127">
        <v>-9806</v>
      </c>
      <c r="Q32" s="127">
        <v>-2237</v>
      </c>
      <c r="R32" s="127">
        <v>1174</v>
      </c>
      <c r="S32" s="127">
        <v>8599</v>
      </c>
      <c r="T32" s="133">
        <v>834</v>
      </c>
      <c r="U32" s="127">
        <v>753</v>
      </c>
      <c r="V32" s="127">
        <v>12813</v>
      </c>
      <c r="W32" s="127">
        <v>4880</v>
      </c>
      <c r="X32" s="127">
        <v>8272</v>
      </c>
      <c r="Y32" s="127">
        <v>13148</v>
      </c>
      <c r="Z32" s="127">
        <v>1105</v>
      </c>
      <c r="AA32" s="127">
        <v>-50</v>
      </c>
      <c r="AB32" s="127">
        <v>2323</v>
      </c>
      <c r="AC32" s="127">
        <v>141</v>
      </c>
      <c r="AD32" s="127">
        <v>0</v>
      </c>
      <c r="AE32" s="127">
        <v>36232</v>
      </c>
    </row>
    <row r="33" spans="1:31" ht="30.75" customHeight="1" x14ac:dyDescent="0.25">
      <c r="A33" s="59">
        <f t="shared" si="0"/>
        <v>43862</v>
      </c>
      <c r="B33" s="129" t="s">
        <v>146</v>
      </c>
      <c r="C33" s="130">
        <v>-18</v>
      </c>
      <c r="D33" s="130">
        <v>6</v>
      </c>
      <c r="E33" s="130">
        <v>78</v>
      </c>
      <c r="F33" s="130">
        <v>-1</v>
      </c>
      <c r="G33" s="130">
        <v>40</v>
      </c>
      <c r="H33" s="130">
        <v>0</v>
      </c>
      <c r="I33" s="130">
        <v>13</v>
      </c>
      <c r="J33" s="130">
        <v>58</v>
      </c>
      <c r="K33" s="130">
        <v>-27</v>
      </c>
      <c r="L33" s="130">
        <v>109</v>
      </c>
      <c r="M33" s="130">
        <v>0</v>
      </c>
      <c r="N33" s="130">
        <v>-350</v>
      </c>
      <c r="O33" s="130">
        <v>94</v>
      </c>
      <c r="P33" s="130">
        <v>44</v>
      </c>
      <c r="Q33" s="130">
        <v>4</v>
      </c>
      <c r="R33" s="130">
        <v>114</v>
      </c>
      <c r="S33" s="130">
        <v>290</v>
      </c>
      <c r="T33" s="134">
        <v>57</v>
      </c>
      <c r="U33" s="130">
        <v>180</v>
      </c>
      <c r="V33" s="130">
        <v>650</v>
      </c>
      <c r="W33" s="130">
        <v>-8</v>
      </c>
      <c r="X33" s="130">
        <v>10</v>
      </c>
      <c r="Y33" s="130">
        <v>23</v>
      </c>
      <c r="Z33" s="130">
        <v>-29</v>
      </c>
      <c r="AA33" s="130">
        <v>-40</v>
      </c>
      <c r="AB33" s="130">
        <v>37</v>
      </c>
      <c r="AC33" s="130">
        <v>45</v>
      </c>
      <c r="AD33" s="130">
        <v>0</v>
      </c>
      <c r="AE33" s="130">
        <v>1379</v>
      </c>
    </row>
    <row r="34" spans="1:31" ht="30.75" customHeight="1" x14ac:dyDescent="0.25">
      <c r="A34" s="59">
        <f t="shared" si="0"/>
        <v>43862</v>
      </c>
      <c r="B34" s="129" t="s">
        <v>147</v>
      </c>
      <c r="C34" s="130">
        <v>248</v>
      </c>
      <c r="D34" s="130">
        <v>37</v>
      </c>
      <c r="E34" s="130">
        <v>-30</v>
      </c>
      <c r="F34" s="130">
        <v>-3</v>
      </c>
      <c r="G34" s="130">
        <v>-18</v>
      </c>
      <c r="H34" s="130">
        <v>22</v>
      </c>
      <c r="I34" s="130">
        <v>-3</v>
      </c>
      <c r="J34" s="130">
        <v>6</v>
      </c>
      <c r="K34" s="130">
        <v>-92</v>
      </c>
      <c r="L34" s="130">
        <v>22</v>
      </c>
      <c r="M34" s="130">
        <v>33</v>
      </c>
      <c r="N34" s="130">
        <v>-1</v>
      </c>
      <c r="O34" s="130">
        <v>20</v>
      </c>
      <c r="P34" s="130">
        <v>-152</v>
      </c>
      <c r="Q34" s="130">
        <v>1</v>
      </c>
      <c r="R34" s="130">
        <v>-25</v>
      </c>
      <c r="S34" s="130">
        <v>75</v>
      </c>
      <c r="T34" s="134">
        <v>4</v>
      </c>
      <c r="U34" s="130">
        <v>63</v>
      </c>
      <c r="V34" s="130">
        <v>71</v>
      </c>
      <c r="W34" s="130">
        <v>2</v>
      </c>
      <c r="X34" s="130">
        <v>12</v>
      </c>
      <c r="Y34" s="130">
        <v>17</v>
      </c>
      <c r="Z34" s="130">
        <v>9</v>
      </c>
      <c r="AA34" s="130">
        <v>-27</v>
      </c>
      <c r="AB34" s="130">
        <v>9</v>
      </c>
      <c r="AC34" s="130">
        <v>-9</v>
      </c>
      <c r="AD34" s="130">
        <v>0</v>
      </c>
      <c r="AE34" s="130">
        <v>291</v>
      </c>
    </row>
    <row r="35" spans="1:31" ht="30.75" customHeight="1" x14ac:dyDescent="0.25">
      <c r="A35" s="59">
        <f t="shared" si="0"/>
        <v>43862</v>
      </c>
      <c r="B35" s="129" t="s">
        <v>148</v>
      </c>
      <c r="C35" s="130">
        <v>77</v>
      </c>
      <c r="D35" s="130">
        <v>42</v>
      </c>
      <c r="E35" s="130">
        <v>873</v>
      </c>
      <c r="F35" s="130">
        <v>26</v>
      </c>
      <c r="G35" s="130">
        <v>231</v>
      </c>
      <c r="H35" s="130">
        <v>13</v>
      </c>
      <c r="I35" s="130">
        <v>84</v>
      </c>
      <c r="J35" s="130">
        <v>193</v>
      </c>
      <c r="K35" s="130">
        <v>161</v>
      </c>
      <c r="L35" s="130">
        <v>1008</v>
      </c>
      <c r="M35" s="130">
        <v>-1407</v>
      </c>
      <c r="N35" s="130">
        <v>-2955</v>
      </c>
      <c r="O35" s="130">
        <v>-4507</v>
      </c>
      <c r="P35" s="130">
        <v>-9725</v>
      </c>
      <c r="Q35" s="130">
        <v>-2252</v>
      </c>
      <c r="R35" s="130">
        <v>1176</v>
      </c>
      <c r="S35" s="130">
        <v>7560</v>
      </c>
      <c r="T35" s="134">
        <v>765</v>
      </c>
      <c r="U35" s="130">
        <v>291</v>
      </c>
      <c r="V35" s="130">
        <v>11997</v>
      </c>
      <c r="W35" s="130">
        <v>4875</v>
      </c>
      <c r="X35" s="130">
        <v>8234</v>
      </c>
      <c r="Y35" s="130">
        <v>13087</v>
      </c>
      <c r="Z35" s="130">
        <v>1104</v>
      </c>
      <c r="AA35" s="130">
        <v>-56</v>
      </c>
      <c r="AB35" s="130">
        <v>2229</v>
      </c>
      <c r="AC35" s="130">
        <v>99</v>
      </c>
      <c r="AD35" s="130">
        <v>0</v>
      </c>
      <c r="AE35" s="130">
        <v>33223</v>
      </c>
    </row>
    <row r="36" spans="1:31" ht="30.75" customHeight="1" x14ac:dyDescent="0.25">
      <c r="A36" s="59">
        <f t="shared" si="0"/>
        <v>43862</v>
      </c>
      <c r="B36" s="129" t="s">
        <v>149</v>
      </c>
      <c r="C36" s="130">
        <v>7</v>
      </c>
      <c r="D36" s="130">
        <v>0</v>
      </c>
      <c r="E36" s="130">
        <v>26</v>
      </c>
      <c r="F36" s="130">
        <v>5</v>
      </c>
      <c r="G36" s="130">
        <v>93</v>
      </c>
      <c r="H36" s="130">
        <v>4</v>
      </c>
      <c r="I36" s="130">
        <v>19</v>
      </c>
      <c r="J36" s="130">
        <v>-6</v>
      </c>
      <c r="K36" s="130">
        <v>5</v>
      </c>
      <c r="L36" s="130">
        <v>12</v>
      </c>
      <c r="M36" s="130">
        <v>10</v>
      </c>
      <c r="N36" s="130">
        <v>7</v>
      </c>
      <c r="O36" s="130">
        <v>19</v>
      </c>
      <c r="P36" s="130">
        <v>27</v>
      </c>
      <c r="Q36" s="130">
        <v>10</v>
      </c>
      <c r="R36" s="130">
        <v>-91</v>
      </c>
      <c r="S36" s="130">
        <v>674</v>
      </c>
      <c r="T36" s="134">
        <v>8</v>
      </c>
      <c r="U36" s="130">
        <v>219</v>
      </c>
      <c r="V36" s="130">
        <v>95</v>
      </c>
      <c r="W36" s="130">
        <v>11</v>
      </c>
      <c r="X36" s="130">
        <v>16</v>
      </c>
      <c r="Y36" s="130">
        <v>21</v>
      </c>
      <c r="Z36" s="130">
        <v>21</v>
      </c>
      <c r="AA36" s="130">
        <v>73</v>
      </c>
      <c r="AB36" s="130">
        <v>48</v>
      </c>
      <c r="AC36" s="130">
        <v>6</v>
      </c>
      <c r="AD36" s="130">
        <v>0</v>
      </c>
      <c r="AE36" s="130">
        <v>1339</v>
      </c>
    </row>
    <row r="37" spans="1:31" ht="30.75" customHeight="1" x14ac:dyDescent="0.25">
      <c r="A37" s="59">
        <f t="shared" si="0"/>
        <v>43862</v>
      </c>
      <c r="B37" s="128" t="s">
        <v>150</v>
      </c>
      <c r="C37" s="127">
        <v>-362</v>
      </c>
      <c r="D37" s="127">
        <v>116</v>
      </c>
      <c r="E37" s="127">
        <v>19</v>
      </c>
      <c r="F37" s="127">
        <v>34</v>
      </c>
      <c r="G37" s="127">
        <v>1722</v>
      </c>
      <c r="H37" s="127">
        <v>-53</v>
      </c>
      <c r="I37" s="127">
        <v>208</v>
      </c>
      <c r="J37" s="127">
        <v>394</v>
      </c>
      <c r="K37" s="127">
        <v>78</v>
      </c>
      <c r="L37" s="127">
        <v>7</v>
      </c>
      <c r="M37" s="127">
        <v>301</v>
      </c>
      <c r="N37" s="127">
        <v>-264</v>
      </c>
      <c r="O37" s="127">
        <v>-9</v>
      </c>
      <c r="P37" s="127">
        <v>151</v>
      </c>
      <c r="Q37" s="127">
        <v>103</v>
      </c>
      <c r="R37" s="127">
        <v>1024</v>
      </c>
      <c r="S37" s="127">
        <v>-1053</v>
      </c>
      <c r="T37" s="133">
        <v>-498</v>
      </c>
      <c r="U37" s="127">
        <v>-2725</v>
      </c>
      <c r="V37" s="127">
        <v>3138</v>
      </c>
      <c r="W37" s="127">
        <v>2306</v>
      </c>
      <c r="X37" s="127">
        <v>-1072</v>
      </c>
      <c r="Y37" s="127">
        <v>-602</v>
      </c>
      <c r="Z37" s="127">
        <v>902</v>
      </c>
      <c r="AA37" s="127">
        <v>774</v>
      </c>
      <c r="AB37" s="127">
        <v>1206</v>
      </c>
      <c r="AC37" s="127">
        <v>398</v>
      </c>
      <c r="AD37" s="127">
        <v>0</v>
      </c>
      <c r="AE37" s="127">
        <v>6243</v>
      </c>
    </row>
    <row r="38" spans="1:31" ht="30.75" customHeight="1" x14ac:dyDescent="0.25">
      <c r="A38" s="59">
        <f t="shared" si="0"/>
        <v>43862</v>
      </c>
      <c r="B38" s="128" t="s">
        <v>151</v>
      </c>
      <c r="C38" s="127">
        <v>-136</v>
      </c>
      <c r="D38" s="127">
        <v>76</v>
      </c>
      <c r="E38" s="127">
        <v>617</v>
      </c>
      <c r="F38" s="127">
        <v>498</v>
      </c>
      <c r="G38" s="127">
        <v>-729</v>
      </c>
      <c r="H38" s="127">
        <v>49</v>
      </c>
      <c r="I38" s="127">
        <v>-46</v>
      </c>
      <c r="J38" s="127">
        <v>-635</v>
      </c>
      <c r="K38" s="127">
        <v>-84</v>
      </c>
      <c r="L38" s="127">
        <v>1224</v>
      </c>
      <c r="M38" s="127">
        <v>127</v>
      </c>
      <c r="N38" s="127">
        <v>603</v>
      </c>
      <c r="O38" s="127">
        <v>519</v>
      </c>
      <c r="P38" s="127">
        <v>906</v>
      </c>
      <c r="Q38" s="127">
        <v>488</v>
      </c>
      <c r="R38" s="127">
        <v>519</v>
      </c>
      <c r="S38" s="127">
        <v>4053</v>
      </c>
      <c r="T38" s="133">
        <v>736</v>
      </c>
      <c r="U38" s="127">
        <v>657</v>
      </c>
      <c r="V38" s="127">
        <v>6469</v>
      </c>
      <c r="W38" s="127">
        <v>2792</v>
      </c>
      <c r="X38" s="127">
        <v>1858</v>
      </c>
      <c r="Y38" s="127">
        <v>833</v>
      </c>
      <c r="Z38" s="127">
        <v>626</v>
      </c>
      <c r="AA38" s="127">
        <v>615</v>
      </c>
      <c r="AB38" s="127">
        <v>748</v>
      </c>
      <c r="AC38" s="127">
        <v>87</v>
      </c>
      <c r="AD38" s="127">
        <v>-3</v>
      </c>
      <c r="AE38" s="127">
        <v>23467</v>
      </c>
    </row>
    <row r="39" spans="1:31" ht="30.75" customHeight="1" x14ac:dyDescent="0.25">
      <c r="A39" s="59">
        <f t="shared" si="0"/>
        <v>43862</v>
      </c>
      <c r="B39" s="128" t="s">
        <v>152</v>
      </c>
      <c r="C39" s="127">
        <v>788</v>
      </c>
      <c r="D39" s="127">
        <v>590</v>
      </c>
      <c r="E39" s="127">
        <v>325</v>
      </c>
      <c r="F39" s="127">
        <v>221</v>
      </c>
      <c r="G39" s="127">
        <v>2318</v>
      </c>
      <c r="H39" s="127">
        <v>236</v>
      </c>
      <c r="I39" s="127">
        <v>767</v>
      </c>
      <c r="J39" s="127">
        <v>1431</v>
      </c>
      <c r="K39" s="127">
        <v>630</v>
      </c>
      <c r="L39" s="127">
        <v>4570</v>
      </c>
      <c r="M39" s="127">
        <v>527</v>
      </c>
      <c r="N39" s="127">
        <v>567</v>
      </c>
      <c r="O39" s="127">
        <v>3456</v>
      </c>
      <c r="P39" s="127">
        <v>514</v>
      </c>
      <c r="Q39" s="127">
        <v>493</v>
      </c>
      <c r="R39" s="127">
        <v>4141</v>
      </c>
      <c r="S39" s="127">
        <v>13197</v>
      </c>
      <c r="T39" s="133">
        <v>2388</v>
      </c>
      <c r="U39" s="127">
        <v>5334</v>
      </c>
      <c r="V39" s="127">
        <v>43204</v>
      </c>
      <c r="W39" s="127">
        <v>15488</v>
      </c>
      <c r="X39" s="127">
        <v>9518</v>
      </c>
      <c r="Y39" s="127">
        <v>4919</v>
      </c>
      <c r="Z39" s="127">
        <v>2222</v>
      </c>
      <c r="AA39" s="127">
        <v>2061</v>
      </c>
      <c r="AB39" s="127">
        <v>3755</v>
      </c>
      <c r="AC39" s="127">
        <v>3825</v>
      </c>
      <c r="AD39" s="127">
        <v>0</v>
      </c>
      <c r="AE39" s="127">
        <v>127485</v>
      </c>
    </row>
    <row r="40" spans="1:31" ht="30.75" customHeight="1" x14ac:dyDescent="0.25">
      <c r="A40" s="59">
        <f t="shared" si="0"/>
        <v>43862</v>
      </c>
      <c r="B40" s="131" t="s">
        <v>153</v>
      </c>
      <c r="C40" s="130">
        <v>349</v>
      </c>
      <c r="D40" s="130">
        <v>24</v>
      </c>
      <c r="E40" s="130">
        <v>-176</v>
      </c>
      <c r="F40" s="130">
        <v>3</v>
      </c>
      <c r="G40" s="130">
        <v>134</v>
      </c>
      <c r="H40" s="130">
        <v>-45</v>
      </c>
      <c r="I40" s="130">
        <v>276</v>
      </c>
      <c r="J40" s="130">
        <v>161</v>
      </c>
      <c r="K40" s="130">
        <v>-24</v>
      </c>
      <c r="L40" s="130">
        <v>110</v>
      </c>
      <c r="M40" s="130">
        <v>-80</v>
      </c>
      <c r="N40" s="130">
        <v>-55</v>
      </c>
      <c r="O40" s="130">
        <v>187</v>
      </c>
      <c r="P40" s="130">
        <v>-112</v>
      </c>
      <c r="Q40" s="130">
        <v>31</v>
      </c>
      <c r="R40" s="130">
        <v>11</v>
      </c>
      <c r="S40" s="130">
        <v>619</v>
      </c>
      <c r="T40" s="134">
        <v>338</v>
      </c>
      <c r="U40" s="130">
        <v>-284</v>
      </c>
      <c r="V40" s="130">
        <v>2464</v>
      </c>
      <c r="W40" s="130">
        <v>1358</v>
      </c>
      <c r="X40" s="130">
        <v>511</v>
      </c>
      <c r="Y40" s="130">
        <v>217</v>
      </c>
      <c r="Z40" s="130">
        <v>759</v>
      </c>
      <c r="AA40" s="130">
        <v>80</v>
      </c>
      <c r="AB40" s="130">
        <v>790</v>
      </c>
      <c r="AC40" s="130">
        <v>603</v>
      </c>
      <c r="AD40" s="130">
        <v>0</v>
      </c>
      <c r="AE40" s="130">
        <v>8249</v>
      </c>
    </row>
    <row r="41" spans="1:31" ht="30.75" customHeight="1" x14ac:dyDescent="0.25">
      <c r="A41" s="59">
        <f t="shared" si="0"/>
        <v>43862</v>
      </c>
      <c r="B41" s="131" t="s">
        <v>154</v>
      </c>
      <c r="C41" s="130">
        <v>104</v>
      </c>
      <c r="D41" s="130">
        <v>44</v>
      </c>
      <c r="E41" s="130">
        <v>61</v>
      </c>
      <c r="F41" s="130">
        <v>59</v>
      </c>
      <c r="G41" s="130">
        <v>211</v>
      </c>
      <c r="H41" s="130">
        <v>0</v>
      </c>
      <c r="I41" s="130">
        <v>93</v>
      </c>
      <c r="J41" s="130">
        <v>79</v>
      </c>
      <c r="K41" s="130">
        <v>109</v>
      </c>
      <c r="L41" s="130">
        <v>227</v>
      </c>
      <c r="M41" s="130">
        <v>177</v>
      </c>
      <c r="N41" s="130">
        <v>86</v>
      </c>
      <c r="O41" s="130">
        <v>444</v>
      </c>
      <c r="P41" s="130">
        <v>11</v>
      </c>
      <c r="Q41" s="130">
        <v>27</v>
      </c>
      <c r="R41" s="130">
        <v>339</v>
      </c>
      <c r="S41" s="130">
        <v>740</v>
      </c>
      <c r="T41" s="134">
        <v>251</v>
      </c>
      <c r="U41" s="130">
        <v>2790</v>
      </c>
      <c r="V41" s="130">
        <v>4418</v>
      </c>
      <c r="W41" s="130">
        <v>407</v>
      </c>
      <c r="X41" s="130">
        <v>-391</v>
      </c>
      <c r="Y41" s="130">
        <v>-137</v>
      </c>
      <c r="Z41" s="130">
        <v>224</v>
      </c>
      <c r="AA41" s="130">
        <v>316</v>
      </c>
      <c r="AB41" s="130">
        <v>439</v>
      </c>
      <c r="AC41" s="130">
        <v>562</v>
      </c>
      <c r="AD41" s="130">
        <v>0</v>
      </c>
      <c r="AE41" s="130">
        <v>11690</v>
      </c>
    </row>
    <row r="42" spans="1:31" ht="30.75" customHeight="1" x14ac:dyDescent="0.25">
      <c r="A42" s="59">
        <f t="shared" si="0"/>
        <v>43862</v>
      </c>
      <c r="B42" s="131" t="s">
        <v>155</v>
      </c>
      <c r="C42" s="130">
        <v>-71</v>
      </c>
      <c r="D42" s="130">
        <v>400</v>
      </c>
      <c r="E42" s="130">
        <v>208</v>
      </c>
      <c r="F42" s="130">
        <v>51</v>
      </c>
      <c r="G42" s="130">
        <v>703</v>
      </c>
      <c r="H42" s="130">
        <v>177</v>
      </c>
      <c r="I42" s="130">
        <v>188</v>
      </c>
      <c r="J42" s="130">
        <v>498</v>
      </c>
      <c r="K42" s="130">
        <v>5</v>
      </c>
      <c r="L42" s="130">
        <v>1834</v>
      </c>
      <c r="M42" s="130">
        <v>-191</v>
      </c>
      <c r="N42" s="130">
        <v>421</v>
      </c>
      <c r="O42" s="130">
        <v>192</v>
      </c>
      <c r="P42" s="130">
        <v>161</v>
      </c>
      <c r="Q42" s="130">
        <v>14</v>
      </c>
      <c r="R42" s="130">
        <v>1252</v>
      </c>
      <c r="S42" s="130">
        <v>2140</v>
      </c>
      <c r="T42" s="134">
        <v>372</v>
      </c>
      <c r="U42" s="130">
        <v>2234</v>
      </c>
      <c r="V42" s="130">
        <v>4994</v>
      </c>
      <c r="W42" s="130">
        <v>8349</v>
      </c>
      <c r="X42" s="130">
        <v>2233</v>
      </c>
      <c r="Y42" s="130">
        <v>1465</v>
      </c>
      <c r="Z42" s="130">
        <v>207</v>
      </c>
      <c r="AA42" s="130">
        <v>785</v>
      </c>
      <c r="AB42" s="130">
        <v>536</v>
      </c>
      <c r="AC42" s="130">
        <v>565</v>
      </c>
      <c r="AD42" s="130">
        <v>0</v>
      </c>
      <c r="AE42" s="130">
        <v>29722</v>
      </c>
    </row>
    <row r="43" spans="1:31" ht="30.75" customHeight="1" x14ac:dyDescent="0.25">
      <c r="A43" s="59">
        <f t="shared" si="0"/>
        <v>43862</v>
      </c>
      <c r="B43" s="129" t="s">
        <v>156</v>
      </c>
      <c r="C43" s="130">
        <v>36</v>
      </c>
      <c r="D43" s="130">
        <v>-14</v>
      </c>
      <c r="E43" s="130">
        <v>66</v>
      </c>
      <c r="F43" s="130">
        <v>-5</v>
      </c>
      <c r="G43" s="130">
        <v>121</v>
      </c>
      <c r="H43" s="130">
        <v>-27</v>
      </c>
      <c r="I43" s="130">
        <v>-12</v>
      </c>
      <c r="J43" s="130">
        <v>62</v>
      </c>
      <c r="K43" s="130">
        <v>31</v>
      </c>
      <c r="L43" s="130">
        <v>310</v>
      </c>
      <c r="M43" s="130">
        <v>81</v>
      </c>
      <c r="N43" s="130">
        <v>65</v>
      </c>
      <c r="O43" s="130">
        <v>117</v>
      </c>
      <c r="P43" s="130">
        <v>53</v>
      </c>
      <c r="Q43" s="130">
        <v>35</v>
      </c>
      <c r="R43" s="130">
        <v>182</v>
      </c>
      <c r="S43" s="130">
        <v>513</v>
      </c>
      <c r="T43" s="134">
        <v>57</v>
      </c>
      <c r="U43" s="130">
        <v>-14</v>
      </c>
      <c r="V43" s="130">
        <v>694</v>
      </c>
      <c r="W43" s="130">
        <v>570</v>
      </c>
      <c r="X43" s="130">
        <v>390</v>
      </c>
      <c r="Y43" s="130">
        <v>247</v>
      </c>
      <c r="Z43" s="130">
        <v>44</v>
      </c>
      <c r="AA43" s="130">
        <v>118</v>
      </c>
      <c r="AB43" s="130">
        <v>192</v>
      </c>
      <c r="AC43" s="130">
        <v>161</v>
      </c>
      <c r="AD43" s="130">
        <v>0</v>
      </c>
      <c r="AE43" s="130">
        <v>4073</v>
      </c>
    </row>
    <row r="44" spans="1:31" ht="30.75" customHeight="1" x14ac:dyDescent="0.25">
      <c r="A44" s="59">
        <f t="shared" si="0"/>
        <v>43862</v>
      </c>
      <c r="B44" s="129" t="s">
        <v>157</v>
      </c>
      <c r="C44" s="130">
        <v>18</v>
      </c>
      <c r="D44" s="130">
        <v>3</v>
      </c>
      <c r="E44" s="130">
        <v>-10</v>
      </c>
      <c r="F44" s="130">
        <v>1</v>
      </c>
      <c r="G44" s="130">
        <v>25</v>
      </c>
      <c r="H44" s="130">
        <v>-3</v>
      </c>
      <c r="I44" s="130">
        <v>23</v>
      </c>
      <c r="J44" s="130">
        <v>1</v>
      </c>
      <c r="K44" s="130">
        <v>3</v>
      </c>
      <c r="L44" s="130">
        <v>57</v>
      </c>
      <c r="M44" s="130">
        <v>7</v>
      </c>
      <c r="N44" s="130">
        <v>23</v>
      </c>
      <c r="O44" s="130">
        <v>-3</v>
      </c>
      <c r="P44" s="130">
        <v>5</v>
      </c>
      <c r="Q44" s="130">
        <v>3</v>
      </c>
      <c r="R44" s="130">
        <v>28</v>
      </c>
      <c r="S44" s="130">
        <v>202</v>
      </c>
      <c r="T44" s="134">
        <v>-8</v>
      </c>
      <c r="U44" s="130">
        <v>246</v>
      </c>
      <c r="V44" s="130">
        <v>654</v>
      </c>
      <c r="W44" s="130">
        <v>240</v>
      </c>
      <c r="X44" s="130">
        <v>87</v>
      </c>
      <c r="Y44" s="130">
        <v>154</v>
      </c>
      <c r="Z44" s="130">
        <v>39</v>
      </c>
      <c r="AA44" s="130">
        <v>1</v>
      </c>
      <c r="AB44" s="130">
        <v>62</v>
      </c>
      <c r="AC44" s="130">
        <v>41</v>
      </c>
      <c r="AD44" s="130">
        <v>0</v>
      </c>
      <c r="AE44" s="130">
        <v>1899</v>
      </c>
    </row>
    <row r="45" spans="1:31" ht="30.75" customHeight="1" x14ac:dyDescent="0.25">
      <c r="A45" s="59">
        <f t="shared" si="0"/>
        <v>43862</v>
      </c>
      <c r="B45" s="129" t="s">
        <v>158</v>
      </c>
      <c r="C45" s="130">
        <v>4</v>
      </c>
      <c r="D45" s="130">
        <v>-2</v>
      </c>
      <c r="E45" s="130">
        <v>12</v>
      </c>
      <c r="F45" s="130">
        <v>-5</v>
      </c>
      <c r="G45" s="130">
        <v>14</v>
      </c>
      <c r="H45" s="130">
        <v>0</v>
      </c>
      <c r="I45" s="130">
        <v>7</v>
      </c>
      <c r="J45" s="130">
        <v>10</v>
      </c>
      <c r="K45" s="130">
        <v>-32</v>
      </c>
      <c r="L45" s="130">
        <v>12</v>
      </c>
      <c r="M45" s="130">
        <v>25</v>
      </c>
      <c r="N45" s="130">
        <v>3</v>
      </c>
      <c r="O45" s="130">
        <v>69</v>
      </c>
      <c r="P45" s="130">
        <v>8</v>
      </c>
      <c r="Q45" s="130">
        <v>52</v>
      </c>
      <c r="R45" s="130">
        <v>59</v>
      </c>
      <c r="S45" s="130">
        <v>107</v>
      </c>
      <c r="T45" s="134">
        <v>6</v>
      </c>
      <c r="U45" s="130">
        <v>7</v>
      </c>
      <c r="V45" s="130">
        <v>383</v>
      </c>
      <c r="W45" s="130">
        <v>113</v>
      </c>
      <c r="X45" s="130">
        <v>86</v>
      </c>
      <c r="Y45" s="130">
        <v>80</v>
      </c>
      <c r="Z45" s="130">
        <v>11</v>
      </c>
      <c r="AA45" s="130">
        <v>1</v>
      </c>
      <c r="AB45" s="130">
        <v>55</v>
      </c>
      <c r="AC45" s="130">
        <v>11</v>
      </c>
      <c r="AD45" s="130">
        <v>0</v>
      </c>
      <c r="AE45" s="130">
        <v>1096</v>
      </c>
    </row>
    <row r="46" spans="1:31" ht="30.75" customHeight="1" x14ac:dyDescent="0.25">
      <c r="A46" s="59">
        <f t="shared" si="0"/>
        <v>43862</v>
      </c>
      <c r="B46" s="129" t="s">
        <v>159</v>
      </c>
      <c r="C46" s="130">
        <v>10</v>
      </c>
      <c r="D46" s="130">
        <v>125</v>
      </c>
      <c r="E46" s="130">
        <v>174</v>
      </c>
      <c r="F46" s="130">
        <v>23</v>
      </c>
      <c r="G46" s="130">
        <v>144</v>
      </c>
      <c r="H46" s="130">
        <v>1</v>
      </c>
      <c r="I46" s="130">
        <v>22</v>
      </c>
      <c r="J46" s="130">
        <v>61</v>
      </c>
      <c r="K46" s="130">
        <v>82</v>
      </c>
      <c r="L46" s="130">
        <v>217</v>
      </c>
      <c r="M46" s="130">
        <v>-171</v>
      </c>
      <c r="N46" s="130">
        <v>46</v>
      </c>
      <c r="O46" s="130">
        <v>183</v>
      </c>
      <c r="P46" s="130">
        <v>87</v>
      </c>
      <c r="Q46" s="130">
        <v>47</v>
      </c>
      <c r="R46" s="130">
        <v>640</v>
      </c>
      <c r="S46" s="130">
        <v>639</v>
      </c>
      <c r="T46" s="134">
        <v>10</v>
      </c>
      <c r="U46" s="130">
        <v>123</v>
      </c>
      <c r="V46" s="130">
        <v>2377</v>
      </c>
      <c r="W46" s="130">
        <v>474</v>
      </c>
      <c r="X46" s="130">
        <v>479</v>
      </c>
      <c r="Y46" s="130">
        <v>752</v>
      </c>
      <c r="Z46" s="130">
        <v>67</v>
      </c>
      <c r="AA46" s="130">
        <v>192</v>
      </c>
      <c r="AB46" s="130">
        <v>227</v>
      </c>
      <c r="AC46" s="130">
        <v>104</v>
      </c>
      <c r="AD46" s="130">
        <v>0</v>
      </c>
      <c r="AE46" s="130">
        <v>7135</v>
      </c>
    </row>
    <row r="47" spans="1:31" ht="30.75" customHeight="1" x14ac:dyDescent="0.25">
      <c r="A47" s="59">
        <f t="shared" si="0"/>
        <v>43862</v>
      </c>
      <c r="B47" s="129" t="s">
        <v>160</v>
      </c>
      <c r="C47" s="130">
        <v>-139</v>
      </c>
      <c r="D47" s="130">
        <v>288</v>
      </c>
      <c r="E47" s="130">
        <v>-34</v>
      </c>
      <c r="F47" s="130">
        <v>37</v>
      </c>
      <c r="G47" s="130">
        <v>399</v>
      </c>
      <c r="H47" s="130">
        <v>206</v>
      </c>
      <c r="I47" s="130">
        <v>148</v>
      </c>
      <c r="J47" s="130">
        <v>364</v>
      </c>
      <c r="K47" s="130">
        <v>-79</v>
      </c>
      <c r="L47" s="130">
        <v>1238</v>
      </c>
      <c r="M47" s="130">
        <v>-133</v>
      </c>
      <c r="N47" s="130">
        <v>284</v>
      </c>
      <c r="O47" s="130">
        <v>-174</v>
      </c>
      <c r="P47" s="130">
        <v>8</v>
      </c>
      <c r="Q47" s="130">
        <v>-123</v>
      </c>
      <c r="R47" s="130">
        <v>343</v>
      </c>
      <c r="S47" s="130">
        <v>679</v>
      </c>
      <c r="T47" s="134">
        <v>307</v>
      </c>
      <c r="U47" s="130">
        <v>1872</v>
      </c>
      <c r="V47" s="130">
        <v>886</v>
      </c>
      <c r="W47" s="130">
        <v>6952</v>
      </c>
      <c r="X47" s="130">
        <v>1191</v>
      </c>
      <c r="Y47" s="130">
        <v>232</v>
      </c>
      <c r="Z47" s="130">
        <v>46</v>
      </c>
      <c r="AA47" s="130">
        <v>473</v>
      </c>
      <c r="AB47" s="130">
        <v>0</v>
      </c>
      <c r="AC47" s="130">
        <v>248</v>
      </c>
      <c r="AD47" s="130">
        <v>0</v>
      </c>
      <c r="AE47" s="130">
        <v>15519</v>
      </c>
    </row>
    <row r="48" spans="1:31" ht="30.75" customHeight="1" x14ac:dyDescent="0.25">
      <c r="A48" s="59">
        <f t="shared" si="0"/>
        <v>43862</v>
      </c>
      <c r="B48" s="131" t="s">
        <v>161</v>
      </c>
      <c r="C48" s="130">
        <v>355</v>
      </c>
      <c r="D48" s="130">
        <v>104</v>
      </c>
      <c r="E48" s="130">
        <v>100</v>
      </c>
      <c r="F48" s="130">
        <v>87</v>
      </c>
      <c r="G48" s="130">
        <v>1030</v>
      </c>
      <c r="H48" s="130">
        <v>116</v>
      </c>
      <c r="I48" s="130">
        <v>192</v>
      </c>
      <c r="J48" s="130">
        <v>624</v>
      </c>
      <c r="K48" s="130">
        <v>472</v>
      </c>
      <c r="L48" s="130">
        <v>2178</v>
      </c>
      <c r="M48" s="130">
        <v>513</v>
      </c>
      <c r="N48" s="130">
        <v>-27</v>
      </c>
      <c r="O48" s="130">
        <v>2409</v>
      </c>
      <c r="P48" s="130">
        <v>393</v>
      </c>
      <c r="Q48" s="130">
        <v>422</v>
      </c>
      <c r="R48" s="130">
        <v>2215</v>
      </c>
      <c r="S48" s="130">
        <v>8305</v>
      </c>
      <c r="T48" s="134">
        <v>1284</v>
      </c>
      <c r="U48" s="130">
        <v>4784</v>
      </c>
      <c r="V48" s="130">
        <v>25686</v>
      </c>
      <c r="W48" s="130">
        <v>4548</v>
      </c>
      <c r="X48" s="130">
        <v>6336</v>
      </c>
      <c r="Y48" s="130">
        <v>2982</v>
      </c>
      <c r="Z48" s="130">
        <v>841</v>
      </c>
      <c r="AA48" s="130">
        <v>709</v>
      </c>
      <c r="AB48" s="130">
        <v>1867</v>
      </c>
      <c r="AC48" s="130">
        <v>1928</v>
      </c>
      <c r="AD48" s="130">
        <v>0</v>
      </c>
      <c r="AE48" s="130">
        <v>70453</v>
      </c>
    </row>
    <row r="49" spans="1:31" ht="30.75" customHeight="1" x14ac:dyDescent="0.25">
      <c r="A49" s="59">
        <f t="shared" si="0"/>
        <v>43862</v>
      </c>
      <c r="B49" s="129" t="s">
        <v>162</v>
      </c>
      <c r="C49" s="130">
        <v>48</v>
      </c>
      <c r="D49" s="130">
        <v>0</v>
      </c>
      <c r="E49" s="130">
        <v>2</v>
      </c>
      <c r="F49" s="130">
        <v>-3</v>
      </c>
      <c r="G49" s="130">
        <v>3</v>
      </c>
      <c r="H49" s="130">
        <v>-1</v>
      </c>
      <c r="I49" s="130">
        <v>0</v>
      </c>
      <c r="J49" s="130">
        <v>14</v>
      </c>
      <c r="K49" s="130">
        <v>0</v>
      </c>
      <c r="L49" s="130">
        <v>374</v>
      </c>
      <c r="M49" s="130">
        <v>-1</v>
      </c>
      <c r="N49" s="130">
        <v>0</v>
      </c>
      <c r="O49" s="130">
        <v>-5</v>
      </c>
      <c r="P49" s="130">
        <v>-5</v>
      </c>
      <c r="Q49" s="130">
        <v>22</v>
      </c>
      <c r="R49" s="130">
        <v>216</v>
      </c>
      <c r="S49" s="130">
        <v>278</v>
      </c>
      <c r="T49" s="134">
        <v>342</v>
      </c>
      <c r="U49" s="130">
        <v>136</v>
      </c>
      <c r="V49" s="130">
        <v>5274</v>
      </c>
      <c r="W49" s="130">
        <v>439</v>
      </c>
      <c r="X49" s="130">
        <v>3881</v>
      </c>
      <c r="Y49" s="130">
        <v>205</v>
      </c>
      <c r="Z49" s="130">
        <v>3</v>
      </c>
      <c r="AA49" s="130">
        <v>18</v>
      </c>
      <c r="AB49" s="130">
        <v>15</v>
      </c>
      <c r="AC49" s="130">
        <v>-4</v>
      </c>
      <c r="AD49" s="130">
        <v>0</v>
      </c>
      <c r="AE49" s="130">
        <v>11251</v>
      </c>
    </row>
    <row r="50" spans="1:31" ht="30.75" customHeight="1" x14ac:dyDescent="0.25">
      <c r="A50" s="59">
        <f t="shared" si="0"/>
        <v>43862</v>
      </c>
      <c r="B50" s="129" t="s">
        <v>163</v>
      </c>
      <c r="C50" s="130">
        <v>259</v>
      </c>
      <c r="D50" s="130">
        <v>99</v>
      </c>
      <c r="E50" s="130">
        <v>351</v>
      </c>
      <c r="F50" s="130">
        <v>81</v>
      </c>
      <c r="G50" s="130">
        <v>883</v>
      </c>
      <c r="H50" s="130">
        <v>116</v>
      </c>
      <c r="I50" s="130">
        <v>129</v>
      </c>
      <c r="J50" s="130">
        <v>460</v>
      </c>
      <c r="K50" s="130">
        <v>418</v>
      </c>
      <c r="L50" s="130">
        <v>1454</v>
      </c>
      <c r="M50" s="130">
        <v>448</v>
      </c>
      <c r="N50" s="130">
        <v>373</v>
      </c>
      <c r="O50" s="130">
        <v>1936</v>
      </c>
      <c r="P50" s="130">
        <v>304</v>
      </c>
      <c r="Q50" s="130">
        <v>312</v>
      </c>
      <c r="R50" s="130">
        <v>1700</v>
      </c>
      <c r="S50" s="130">
        <v>7068</v>
      </c>
      <c r="T50" s="134">
        <v>818</v>
      </c>
      <c r="U50" s="130">
        <v>4327</v>
      </c>
      <c r="V50" s="130">
        <v>16086</v>
      </c>
      <c r="W50" s="130">
        <v>3421</v>
      </c>
      <c r="X50" s="130">
        <v>1892</v>
      </c>
      <c r="Y50" s="130">
        <v>2231</v>
      </c>
      <c r="Z50" s="130">
        <v>646</v>
      </c>
      <c r="AA50" s="130">
        <v>636</v>
      </c>
      <c r="AB50" s="130">
        <v>1438</v>
      </c>
      <c r="AC50" s="130">
        <v>1603</v>
      </c>
      <c r="AD50" s="130">
        <v>0</v>
      </c>
      <c r="AE50" s="130">
        <v>49489</v>
      </c>
    </row>
    <row r="51" spans="1:31" ht="30.75" customHeight="1" x14ac:dyDescent="0.25">
      <c r="A51" s="59">
        <f t="shared" si="0"/>
        <v>43862</v>
      </c>
      <c r="B51" s="129" t="s">
        <v>164</v>
      </c>
      <c r="C51" s="130">
        <v>48</v>
      </c>
      <c r="D51" s="130">
        <v>5</v>
      </c>
      <c r="E51" s="130">
        <v>-253</v>
      </c>
      <c r="F51" s="130">
        <v>9</v>
      </c>
      <c r="G51" s="130">
        <v>144</v>
      </c>
      <c r="H51" s="130">
        <v>1</v>
      </c>
      <c r="I51" s="130">
        <v>63</v>
      </c>
      <c r="J51" s="130">
        <v>150</v>
      </c>
      <c r="K51" s="130">
        <v>54</v>
      </c>
      <c r="L51" s="130">
        <v>350</v>
      </c>
      <c r="M51" s="130">
        <v>66</v>
      </c>
      <c r="N51" s="130">
        <v>-400</v>
      </c>
      <c r="O51" s="130">
        <v>478</v>
      </c>
      <c r="P51" s="130">
        <v>94</v>
      </c>
      <c r="Q51" s="130">
        <v>88</v>
      </c>
      <c r="R51" s="130">
        <v>299</v>
      </c>
      <c r="S51" s="130">
        <v>959</v>
      </c>
      <c r="T51" s="134">
        <v>124</v>
      </c>
      <c r="U51" s="130">
        <v>321</v>
      </c>
      <c r="V51" s="130">
        <v>4326</v>
      </c>
      <c r="W51" s="130">
        <v>688</v>
      </c>
      <c r="X51" s="130">
        <v>563</v>
      </c>
      <c r="Y51" s="130">
        <v>546</v>
      </c>
      <c r="Z51" s="130">
        <v>192</v>
      </c>
      <c r="AA51" s="130">
        <v>55</v>
      </c>
      <c r="AB51" s="130">
        <v>414</v>
      </c>
      <c r="AC51" s="130">
        <v>329</v>
      </c>
      <c r="AD51" s="130">
        <v>0</v>
      </c>
      <c r="AE51" s="130">
        <v>9713</v>
      </c>
    </row>
    <row r="52" spans="1:31" ht="30.75" customHeight="1" x14ac:dyDescent="0.25">
      <c r="A52" s="59">
        <f t="shared" si="0"/>
        <v>43862</v>
      </c>
      <c r="B52" s="131" t="s">
        <v>165</v>
      </c>
      <c r="C52" s="130">
        <v>0</v>
      </c>
      <c r="D52" s="130">
        <v>0</v>
      </c>
      <c r="E52" s="130">
        <v>-4</v>
      </c>
      <c r="F52" s="130">
        <v>0</v>
      </c>
      <c r="G52" s="130">
        <v>1</v>
      </c>
      <c r="H52" s="130">
        <v>0</v>
      </c>
      <c r="I52" s="130">
        <v>0</v>
      </c>
      <c r="J52" s="130">
        <v>1</v>
      </c>
      <c r="K52" s="130">
        <v>-1</v>
      </c>
      <c r="L52" s="130">
        <v>-4</v>
      </c>
      <c r="M52" s="130">
        <v>-2</v>
      </c>
      <c r="N52" s="130">
        <v>0</v>
      </c>
      <c r="O52" s="130">
        <v>-1</v>
      </c>
      <c r="P52" s="130">
        <v>0</v>
      </c>
      <c r="Q52" s="130">
        <v>0</v>
      </c>
      <c r="R52" s="130">
        <v>2</v>
      </c>
      <c r="S52" s="130">
        <v>11</v>
      </c>
      <c r="T52" s="134">
        <v>1</v>
      </c>
      <c r="U52" s="130">
        <v>3</v>
      </c>
      <c r="V52" s="130">
        <v>0</v>
      </c>
      <c r="W52" s="130">
        <v>-1</v>
      </c>
      <c r="X52" s="130">
        <v>-1</v>
      </c>
      <c r="Y52" s="130">
        <v>0</v>
      </c>
      <c r="Z52" s="130">
        <v>0</v>
      </c>
      <c r="AA52" s="130">
        <v>-1</v>
      </c>
      <c r="AB52" s="130">
        <v>0</v>
      </c>
      <c r="AC52" s="130">
        <v>0</v>
      </c>
      <c r="AD52" s="130">
        <v>0</v>
      </c>
      <c r="AE52" s="130">
        <v>4</v>
      </c>
    </row>
    <row r="53" spans="1:31" ht="30.75" customHeight="1" x14ac:dyDescent="0.25">
      <c r="A53" s="59">
        <f t="shared" si="0"/>
        <v>43862</v>
      </c>
      <c r="B53" s="131" t="s">
        <v>166</v>
      </c>
      <c r="C53" s="130">
        <v>51</v>
      </c>
      <c r="D53" s="130">
        <v>18</v>
      </c>
      <c r="E53" s="130">
        <v>136</v>
      </c>
      <c r="F53" s="130">
        <v>21</v>
      </c>
      <c r="G53" s="130">
        <v>239</v>
      </c>
      <c r="H53" s="130">
        <v>-12</v>
      </c>
      <c r="I53" s="130">
        <v>18</v>
      </c>
      <c r="J53" s="130">
        <v>68</v>
      </c>
      <c r="K53" s="130">
        <v>69</v>
      </c>
      <c r="L53" s="130">
        <v>225</v>
      </c>
      <c r="M53" s="130">
        <v>110</v>
      </c>
      <c r="N53" s="130">
        <v>142</v>
      </c>
      <c r="O53" s="130">
        <v>225</v>
      </c>
      <c r="P53" s="130">
        <v>61</v>
      </c>
      <c r="Q53" s="130">
        <v>-1</v>
      </c>
      <c r="R53" s="130">
        <v>322</v>
      </c>
      <c r="S53" s="130">
        <v>1382</v>
      </c>
      <c r="T53" s="134">
        <v>142</v>
      </c>
      <c r="U53" s="130">
        <v>-4193</v>
      </c>
      <c r="V53" s="130">
        <v>5642</v>
      </c>
      <c r="W53" s="130">
        <v>827</v>
      </c>
      <c r="X53" s="130">
        <v>830</v>
      </c>
      <c r="Y53" s="130">
        <v>392</v>
      </c>
      <c r="Z53" s="130">
        <v>191</v>
      </c>
      <c r="AA53" s="130">
        <v>172</v>
      </c>
      <c r="AB53" s="130">
        <v>123</v>
      </c>
      <c r="AC53" s="130">
        <v>167</v>
      </c>
      <c r="AD53" s="130">
        <v>0</v>
      </c>
      <c r="AE53" s="130">
        <v>7367</v>
      </c>
    </row>
    <row r="54" spans="1:31" ht="30.75" customHeight="1" x14ac:dyDescent="0.25">
      <c r="A54" s="59">
        <f t="shared" si="0"/>
        <v>43862</v>
      </c>
      <c r="B54" s="129" t="s">
        <v>167</v>
      </c>
      <c r="C54" s="130">
        <v>19</v>
      </c>
      <c r="D54" s="130">
        <v>0</v>
      </c>
      <c r="E54" s="130">
        <v>4</v>
      </c>
      <c r="F54" s="130">
        <v>0</v>
      </c>
      <c r="G54" s="130">
        <v>62</v>
      </c>
      <c r="H54" s="130">
        <v>-9</v>
      </c>
      <c r="I54" s="130">
        <v>16</v>
      </c>
      <c r="J54" s="130">
        <v>33</v>
      </c>
      <c r="K54" s="130">
        <v>14</v>
      </c>
      <c r="L54" s="130">
        <v>59</v>
      </c>
      <c r="M54" s="130">
        <v>49</v>
      </c>
      <c r="N54" s="130">
        <v>36</v>
      </c>
      <c r="O54" s="130">
        <v>90</v>
      </c>
      <c r="P54" s="130">
        <v>15</v>
      </c>
      <c r="Q54" s="130">
        <v>-14</v>
      </c>
      <c r="R54" s="130">
        <v>61</v>
      </c>
      <c r="S54" s="130">
        <v>249</v>
      </c>
      <c r="T54" s="134">
        <v>-12</v>
      </c>
      <c r="U54" s="130">
        <v>184</v>
      </c>
      <c r="V54" s="130">
        <v>253</v>
      </c>
      <c r="W54" s="130">
        <v>33</v>
      </c>
      <c r="X54" s="130">
        <v>4</v>
      </c>
      <c r="Y54" s="130">
        <v>106</v>
      </c>
      <c r="Z54" s="130">
        <v>29</v>
      </c>
      <c r="AA54" s="130">
        <v>40</v>
      </c>
      <c r="AB54" s="130">
        <v>50</v>
      </c>
      <c r="AC54" s="130">
        <v>100</v>
      </c>
      <c r="AD54" s="130">
        <v>0</v>
      </c>
      <c r="AE54" s="130">
        <v>1471</v>
      </c>
    </row>
    <row r="55" spans="1:31" ht="30.75" customHeight="1" x14ac:dyDescent="0.25">
      <c r="A55" s="59">
        <f t="shared" si="0"/>
        <v>43862</v>
      </c>
      <c r="B55" s="129" t="s">
        <v>168</v>
      </c>
      <c r="C55" s="130">
        <v>32</v>
      </c>
      <c r="D55" s="130">
        <v>18</v>
      </c>
      <c r="E55" s="130">
        <v>131</v>
      </c>
      <c r="F55" s="130">
        <v>21</v>
      </c>
      <c r="G55" s="130">
        <v>176</v>
      </c>
      <c r="H55" s="130">
        <v>-3</v>
      </c>
      <c r="I55" s="130">
        <v>2</v>
      </c>
      <c r="J55" s="130">
        <v>35</v>
      </c>
      <c r="K55" s="130">
        <v>55</v>
      </c>
      <c r="L55" s="130">
        <v>166</v>
      </c>
      <c r="M55" s="130">
        <v>61</v>
      </c>
      <c r="N55" s="130">
        <v>106</v>
      </c>
      <c r="O55" s="130">
        <v>135</v>
      </c>
      <c r="P55" s="130">
        <v>46</v>
      </c>
      <c r="Q55" s="130">
        <v>13</v>
      </c>
      <c r="R55" s="130">
        <v>261</v>
      </c>
      <c r="S55" s="130">
        <v>1133</v>
      </c>
      <c r="T55" s="134">
        <v>154</v>
      </c>
      <c r="U55" s="130">
        <v>-4379</v>
      </c>
      <c r="V55" s="130">
        <v>5392</v>
      </c>
      <c r="W55" s="130">
        <v>794</v>
      </c>
      <c r="X55" s="130">
        <v>826</v>
      </c>
      <c r="Y55" s="130">
        <v>287</v>
      </c>
      <c r="Z55" s="130">
        <v>162</v>
      </c>
      <c r="AA55" s="130">
        <v>132</v>
      </c>
      <c r="AB55" s="130">
        <v>73</v>
      </c>
      <c r="AC55" s="130">
        <v>59</v>
      </c>
      <c r="AD55" s="130">
        <v>0</v>
      </c>
      <c r="AE55" s="130">
        <v>5888</v>
      </c>
    </row>
    <row r="56" spans="1:31" ht="30.75" customHeight="1" x14ac:dyDescent="0.25">
      <c r="A56" s="59">
        <f t="shared" si="0"/>
        <v>43862</v>
      </c>
      <c r="B56" s="129" t="s">
        <v>169</v>
      </c>
      <c r="C56" s="130">
        <v>0</v>
      </c>
      <c r="D56" s="130">
        <v>0</v>
      </c>
      <c r="E56" s="130">
        <v>1</v>
      </c>
      <c r="F56" s="130">
        <v>0</v>
      </c>
      <c r="G56" s="130">
        <v>1</v>
      </c>
      <c r="H56" s="130">
        <v>0</v>
      </c>
      <c r="I56" s="130">
        <v>0</v>
      </c>
      <c r="J56" s="130">
        <v>0</v>
      </c>
      <c r="K56" s="130">
        <v>0</v>
      </c>
      <c r="L56" s="130">
        <v>0</v>
      </c>
      <c r="M56" s="130">
        <v>0</v>
      </c>
      <c r="N56" s="130">
        <v>0</v>
      </c>
      <c r="O56" s="130">
        <v>0</v>
      </c>
      <c r="P56" s="130">
        <v>0</v>
      </c>
      <c r="Q56" s="130">
        <v>0</v>
      </c>
      <c r="R56" s="130">
        <v>0</v>
      </c>
      <c r="S56" s="130">
        <v>0</v>
      </c>
      <c r="T56" s="134">
        <v>0</v>
      </c>
      <c r="U56" s="130">
        <v>2</v>
      </c>
      <c r="V56" s="130">
        <v>-3</v>
      </c>
      <c r="W56" s="130">
        <v>0</v>
      </c>
      <c r="X56" s="130">
        <v>0</v>
      </c>
      <c r="Y56" s="130">
        <v>-1</v>
      </c>
      <c r="Z56" s="130">
        <v>0</v>
      </c>
      <c r="AA56" s="130">
        <v>0</v>
      </c>
      <c r="AB56" s="130">
        <v>0</v>
      </c>
      <c r="AC56" s="130">
        <v>8</v>
      </c>
      <c r="AD56" s="130">
        <v>0</v>
      </c>
      <c r="AE56" s="130">
        <v>8</v>
      </c>
    </row>
    <row r="57" spans="1:31" ht="30.75" customHeight="1" x14ac:dyDescent="0.25">
      <c r="A57" s="59">
        <f t="shared" si="0"/>
        <v>43891</v>
      </c>
      <c r="B57" s="126" t="s">
        <v>143</v>
      </c>
      <c r="C57" s="127">
        <v>-764</v>
      </c>
      <c r="D57" s="127">
        <v>56</v>
      </c>
      <c r="E57" s="127">
        <v>-2608</v>
      </c>
      <c r="F57" s="127">
        <v>472</v>
      </c>
      <c r="G57" s="127">
        <v>-1769</v>
      </c>
      <c r="H57" s="127">
        <v>-242</v>
      </c>
      <c r="I57" s="127">
        <v>-86</v>
      </c>
      <c r="J57" s="127">
        <v>-1143</v>
      </c>
      <c r="K57" s="127">
        <v>86</v>
      </c>
      <c r="L57" s="127">
        <v>-2684</v>
      </c>
      <c r="M57" s="127">
        <v>-2053</v>
      </c>
      <c r="N57" s="127">
        <v>-668</v>
      </c>
      <c r="O57" s="127">
        <v>-24794</v>
      </c>
      <c r="P57" s="127">
        <v>-5622</v>
      </c>
      <c r="Q57" s="127">
        <v>-2626</v>
      </c>
      <c r="R57" s="127">
        <v>-13753</v>
      </c>
      <c r="S57" s="127">
        <v>-16485</v>
      </c>
      <c r="T57" s="133">
        <v>-3948</v>
      </c>
      <c r="U57" s="127">
        <v>-29122</v>
      </c>
      <c r="V57" s="127">
        <v>-78240</v>
      </c>
      <c r="W57" s="127">
        <v>-12990</v>
      </c>
      <c r="X57" s="127">
        <v>-6946</v>
      </c>
      <c r="Y57" s="127">
        <v>-13451</v>
      </c>
      <c r="Z57" s="127">
        <v>-321</v>
      </c>
      <c r="AA57" s="127">
        <v>-2731</v>
      </c>
      <c r="AB57" s="127">
        <v>-1601</v>
      </c>
      <c r="AC57" s="127">
        <v>-8278</v>
      </c>
      <c r="AD57" s="127">
        <v>-5</v>
      </c>
      <c r="AE57" s="127">
        <v>-232316</v>
      </c>
    </row>
    <row r="58" spans="1:31" ht="30.75" customHeight="1" x14ac:dyDescent="0.25">
      <c r="A58" s="59">
        <f t="shared" si="0"/>
        <v>43891</v>
      </c>
      <c r="B58" s="128" t="s">
        <v>144</v>
      </c>
      <c r="C58" s="127">
        <v>-34</v>
      </c>
      <c r="D58" s="127">
        <v>1</v>
      </c>
      <c r="E58" s="127">
        <v>12</v>
      </c>
      <c r="F58" s="127">
        <v>-11</v>
      </c>
      <c r="G58" s="127">
        <v>175</v>
      </c>
      <c r="H58" s="127">
        <v>-4</v>
      </c>
      <c r="I58" s="127">
        <v>-27</v>
      </c>
      <c r="J58" s="127">
        <v>-79</v>
      </c>
      <c r="K58" s="127">
        <v>238</v>
      </c>
      <c r="L58" s="127">
        <v>-490</v>
      </c>
      <c r="M58" s="127">
        <v>-1366</v>
      </c>
      <c r="N58" s="127">
        <v>7</v>
      </c>
      <c r="O58" s="127">
        <v>-1823</v>
      </c>
      <c r="P58" s="127">
        <v>-322</v>
      </c>
      <c r="Q58" s="127">
        <v>-307</v>
      </c>
      <c r="R58" s="127">
        <v>42</v>
      </c>
      <c r="S58" s="127">
        <v>3207</v>
      </c>
      <c r="T58" s="133">
        <v>-84</v>
      </c>
      <c r="U58" s="127">
        <v>126</v>
      </c>
      <c r="V58" s="127">
        <v>571</v>
      </c>
      <c r="W58" s="127">
        <v>855</v>
      </c>
      <c r="X58" s="127">
        <v>-1182</v>
      </c>
      <c r="Y58" s="127">
        <v>-3217</v>
      </c>
      <c r="Z58" s="127">
        <v>-92</v>
      </c>
      <c r="AA58" s="127">
        <v>-1720</v>
      </c>
      <c r="AB58" s="127">
        <v>1065</v>
      </c>
      <c r="AC58" s="127">
        <v>10</v>
      </c>
      <c r="AD58" s="127">
        <v>0</v>
      </c>
      <c r="AE58" s="127">
        <v>-4449</v>
      </c>
    </row>
    <row r="59" spans="1:31" ht="30.75" customHeight="1" x14ac:dyDescent="0.25">
      <c r="A59" s="59">
        <f t="shared" si="0"/>
        <v>43891</v>
      </c>
      <c r="B59" s="128" t="s">
        <v>145</v>
      </c>
      <c r="C59" s="127">
        <v>-42</v>
      </c>
      <c r="D59" s="127">
        <v>32</v>
      </c>
      <c r="E59" s="127">
        <v>-245</v>
      </c>
      <c r="F59" s="127">
        <v>10</v>
      </c>
      <c r="G59" s="127">
        <v>-522</v>
      </c>
      <c r="H59" s="127">
        <v>-47</v>
      </c>
      <c r="I59" s="127">
        <v>-9</v>
      </c>
      <c r="J59" s="127">
        <v>268</v>
      </c>
      <c r="K59" s="127">
        <v>3</v>
      </c>
      <c r="L59" s="127">
        <v>-881</v>
      </c>
      <c r="M59" s="127">
        <v>-227</v>
      </c>
      <c r="N59" s="127">
        <v>-520</v>
      </c>
      <c r="O59" s="127">
        <v>-11859</v>
      </c>
      <c r="P59" s="127">
        <v>-4419</v>
      </c>
      <c r="Q59" s="127">
        <v>-419</v>
      </c>
      <c r="R59" s="127">
        <v>-1045</v>
      </c>
      <c r="S59" s="127">
        <v>-3514</v>
      </c>
      <c r="T59" s="133">
        <v>-384</v>
      </c>
      <c r="U59" s="127">
        <v>-1882</v>
      </c>
      <c r="V59" s="127">
        <v>-7675</v>
      </c>
      <c r="W59" s="127">
        <v>330</v>
      </c>
      <c r="X59" s="127">
        <v>306</v>
      </c>
      <c r="Y59" s="127">
        <v>-2065</v>
      </c>
      <c r="Z59" s="127">
        <v>768</v>
      </c>
      <c r="AA59" s="127">
        <v>603</v>
      </c>
      <c r="AB59" s="127">
        <v>-165</v>
      </c>
      <c r="AC59" s="127">
        <v>-141</v>
      </c>
      <c r="AD59" s="127">
        <v>0</v>
      </c>
      <c r="AE59" s="127">
        <v>-33741</v>
      </c>
    </row>
    <row r="60" spans="1:31" ht="30.75" customHeight="1" x14ac:dyDescent="0.25">
      <c r="A60" s="59">
        <f t="shared" si="0"/>
        <v>43891</v>
      </c>
      <c r="B60" s="129" t="s">
        <v>146</v>
      </c>
      <c r="C60" s="130">
        <v>1</v>
      </c>
      <c r="D60" s="130">
        <v>4</v>
      </c>
      <c r="E60" s="130">
        <v>39</v>
      </c>
      <c r="F60" s="130">
        <v>1</v>
      </c>
      <c r="G60" s="130">
        <v>228</v>
      </c>
      <c r="H60" s="130">
        <v>-1</v>
      </c>
      <c r="I60" s="130">
        <v>-4</v>
      </c>
      <c r="J60" s="130">
        <v>13</v>
      </c>
      <c r="K60" s="130">
        <v>2</v>
      </c>
      <c r="L60" s="130">
        <v>-143</v>
      </c>
      <c r="M60" s="130">
        <v>-10</v>
      </c>
      <c r="N60" s="130">
        <v>-76</v>
      </c>
      <c r="O60" s="130">
        <v>-61</v>
      </c>
      <c r="P60" s="130">
        <v>82</v>
      </c>
      <c r="Q60" s="130">
        <v>13</v>
      </c>
      <c r="R60" s="130">
        <v>153</v>
      </c>
      <c r="S60" s="130">
        <v>-76</v>
      </c>
      <c r="T60" s="134">
        <v>27</v>
      </c>
      <c r="U60" s="130">
        <v>-111</v>
      </c>
      <c r="V60" s="130">
        <v>333</v>
      </c>
      <c r="W60" s="130">
        <v>8</v>
      </c>
      <c r="X60" s="130">
        <v>51</v>
      </c>
      <c r="Y60" s="130">
        <v>-58</v>
      </c>
      <c r="Z60" s="130">
        <v>7</v>
      </c>
      <c r="AA60" s="130">
        <v>37</v>
      </c>
      <c r="AB60" s="130">
        <v>12</v>
      </c>
      <c r="AC60" s="130">
        <v>-5</v>
      </c>
      <c r="AD60" s="130">
        <v>0</v>
      </c>
      <c r="AE60" s="130">
        <v>466</v>
      </c>
    </row>
    <row r="61" spans="1:31" ht="30.75" customHeight="1" x14ac:dyDescent="0.25">
      <c r="A61" s="59">
        <f t="shared" si="0"/>
        <v>43891</v>
      </c>
      <c r="B61" s="129" t="s">
        <v>147</v>
      </c>
      <c r="C61" s="130">
        <v>30</v>
      </c>
      <c r="D61" s="130">
        <v>41</v>
      </c>
      <c r="E61" s="130">
        <v>-40</v>
      </c>
      <c r="F61" s="130">
        <v>-5</v>
      </c>
      <c r="G61" s="130">
        <v>-12</v>
      </c>
      <c r="H61" s="130">
        <v>3</v>
      </c>
      <c r="I61" s="130">
        <v>-9</v>
      </c>
      <c r="J61" s="130">
        <v>4</v>
      </c>
      <c r="K61" s="130">
        <v>-25</v>
      </c>
      <c r="L61" s="130">
        <v>10</v>
      </c>
      <c r="M61" s="130">
        <v>23</v>
      </c>
      <c r="N61" s="130">
        <v>4</v>
      </c>
      <c r="O61" s="130">
        <v>-4</v>
      </c>
      <c r="P61" s="130">
        <v>5</v>
      </c>
      <c r="Q61" s="130">
        <v>5</v>
      </c>
      <c r="R61" s="130">
        <v>-63</v>
      </c>
      <c r="S61" s="130">
        <v>52</v>
      </c>
      <c r="T61" s="134">
        <v>2</v>
      </c>
      <c r="U61" s="130">
        <v>132</v>
      </c>
      <c r="V61" s="130">
        <v>-41</v>
      </c>
      <c r="W61" s="130">
        <v>27</v>
      </c>
      <c r="X61" s="130">
        <v>11</v>
      </c>
      <c r="Y61" s="130">
        <v>-6</v>
      </c>
      <c r="Z61" s="130">
        <v>19</v>
      </c>
      <c r="AA61" s="130">
        <v>-13</v>
      </c>
      <c r="AB61" s="130">
        <v>15</v>
      </c>
      <c r="AC61" s="130">
        <v>4</v>
      </c>
      <c r="AD61" s="130">
        <v>0</v>
      </c>
      <c r="AE61" s="130">
        <v>169</v>
      </c>
    </row>
    <row r="62" spans="1:31" ht="30.75" customHeight="1" x14ac:dyDescent="0.25">
      <c r="A62" s="59">
        <f t="shared" si="0"/>
        <v>43891</v>
      </c>
      <c r="B62" s="129" t="s">
        <v>148</v>
      </c>
      <c r="C62" s="130">
        <v>-79</v>
      </c>
      <c r="D62" s="130">
        <v>-12</v>
      </c>
      <c r="E62" s="130">
        <v>-188</v>
      </c>
      <c r="F62" s="130">
        <v>14</v>
      </c>
      <c r="G62" s="130">
        <v>-667</v>
      </c>
      <c r="H62" s="130">
        <v>-45</v>
      </c>
      <c r="I62" s="130">
        <v>-6</v>
      </c>
      <c r="J62" s="130">
        <v>275</v>
      </c>
      <c r="K62" s="130">
        <v>27</v>
      </c>
      <c r="L62" s="130">
        <v>-728</v>
      </c>
      <c r="M62" s="130">
        <v>-93</v>
      </c>
      <c r="N62" s="130">
        <v>-451</v>
      </c>
      <c r="O62" s="130">
        <v>-11791</v>
      </c>
      <c r="P62" s="130">
        <v>-4497</v>
      </c>
      <c r="Q62" s="130">
        <v>-446</v>
      </c>
      <c r="R62" s="130">
        <v>-1118</v>
      </c>
      <c r="S62" s="130">
        <v>-3314</v>
      </c>
      <c r="T62" s="134">
        <v>-455</v>
      </c>
      <c r="U62" s="130">
        <v>-1956</v>
      </c>
      <c r="V62" s="130">
        <v>-7983</v>
      </c>
      <c r="W62" s="130">
        <v>314</v>
      </c>
      <c r="X62" s="130">
        <v>207</v>
      </c>
      <c r="Y62" s="130">
        <v>-2023</v>
      </c>
      <c r="Z62" s="130">
        <v>734</v>
      </c>
      <c r="AA62" s="130">
        <v>518</v>
      </c>
      <c r="AB62" s="130">
        <v>-289</v>
      </c>
      <c r="AC62" s="130">
        <v>-131</v>
      </c>
      <c r="AD62" s="130">
        <v>0</v>
      </c>
      <c r="AE62" s="130">
        <v>-34183</v>
      </c>
    </row>
    <row r="63" spans="1:31" ht="30.75" customHeight="1" x14ac:dyDescent="0.25">
      <c r="A63" s="59">
        <f t="shared" si="0"/>
        <v>43891</v>
      </c>
      <c r="B63" s="129" t="s">
        <v>149</v>
      </c>
      <c r="C63" s="130">
        <v>6</v>
      </c>
      <c r="D63" s="130">
        <v>-1</v>
      </c>
      <c r="E63" s="130">
        <v>-56</v>
      </c>
      <c r="F63" s="130">
        <v>0</v>
      </c>
      <c r="G63" s="130">
        <v>-71</v>
      </c>
      <c r="H63" s="130">
        <v>-4</v>
      </c>
      <c r="I63" s="130">
        <v>10</v>
      </c>
      <c r="J63" s="130">
        <v>-24</v>
      </c>
      <c r="K63" s="130">
        <v>-1</v>
      </c>
      <c r="L63" s="130">
        <v>-20</v>
      </c>
      <c r="M63" s="130">
        <v>-147</v>
      </c>
      <c r="N63" s="130">
        <v>3</v>
      </c>
      <c r="O63" s="130">
        <v>-3</v>
      </c>
      <c r="P63" s="130">
        <v>-9</v>
      </c>
      <c r="Q63" s="130">
        <v>9</v>
      </c>
      <c r="R63" s="130">
        <v>-17</v>
      </c>
      <c r="S63" s="130">
        <v>-176</v>
      </c>
      <c r="T63" s="134">
        <v>42</v>
      </c>
      <c r="U63" s="130">
        <v>53</v>
      </c>
      <c r="V63" s="130">
        <v>16</v>
      </c>
      <c r="W63" s="130">
        <v>-19</v>
      </c>
      <c r="X63" s="130">
        <v>37</v>
      </c>
      <c r="Y63" s="130">
        <v>22</v>
      </c>
      <c r="Z63" s="130">
        <v>8</v>
      </c>
      <c r="AA63" s="130">
        <v>61</v>
      </c>
      <c r="AB63" s="130">
        <v>97</v>
      </c>
      <c r="AC63" s="130">
        <v>-9</v>
      </c>
      <c r="AD63" s="130">
        <v>0</v>
      </c>
      <c r="AE63" s="130">
        <v>-193</v>
      </c>
    </row>
    <row r="64" spans="1:31" ht="30.75" customHeight="1" x14ac:dyDescent="0.25">
      <c r="A64" s="59">
        <f t="shared" si="0"/>
        <v>43891</v>
      </c>
      <c r="B64" s="128" t="s">
        <v>150</v>
      </c>
      <c r="C64" s="127">
        <v>-452</v>
      </c>
      <c r="D64" s="127">
        <v>-103</v>
      </c>
      <c r="E64" s="127">
        <v>-579</v>
      </c>
      <c r="F64" s="127">
        <v>-44</v>
      </c>
      <c r="G64" s="127">
        <v>-1351</v>
      </c>
      <c r="H64" s="127">
        <v>-107</v>
      </c>
      <c r="I64" s="127">
        <v>-48</v>
      </c>
      <c r="J64" s="127">
        <v>-537</v>
      </c>
      <c r="K64" s="127">
        <v>283</v>
      </c>
      <c r="L64" s="127">
        <v>-702</v>
      </c>
      <c r="M64" s="127">
        <v>-114</v>
      </c>
      <c r="N64" s="127">
        <v>292</v>
      </c>
      <c r="O64" s="127">
        <v>-2831</v>
      </c>
      <c r="P64" s="127">
        <v>-365</v>
      </c>
      <c r="Q64" s="127">
        <v>-360</v>
      </c>
      <c r="R64" s="127">
        <v>-3649</v>
      </c>
      <c r="S64" s="127">
        <v>-9691</v>
      </c>
      <c r="T64" s="133">
        <v>-1317</v>
      </c>
      <c r="U64" s="127">
        <v>-9675</v>
      </c>
      <c r="V64" s="127">
        <v>-28048</v>
      </c>
      <c r="W64" s="127">
        <v>-3807</v>
      </c>
      <c r="X64" s="127">
        <v>-2153</v>
      </c>
      <c r="Y64" s="127">
        <v>-3409</v>
      </c>
      <c r="Z64" s="127">
        <v>-678</v>
      </c>
      <c r="AA64" s="127">
        <v>-1451</v>
      </c>
      <c r="AB64" s="127">
        <v>-381</v>
      </c>
      <c r="AC64" s="127">
        <v>-1450</v>
      </c>
      <c r="AD64" s="127">
        <v>0</v>
      </c>
      <c r="AE64" s="127">
        <v>-72727</v>
      </c>
    </row>
    <row r="65" spans="1:31" ht="30.75" customHeight="1" x14ac:dyDescent="0.25">
      <c r="A65" s="59">
        <f t="shared" si="0"/>
        <v>43891</v>
      </c>
      <c r="B65" s="128" t="s">
        <v>151</v>
      </c>
      <c r="C65" s="127">
        <v>-80</v>
      </c>
      <c r="D65" s="127">
        <v>-37</v>
      </c>
      <c r="E65" s="127">
        <v>-31</v>
      </c>
      <c r="F65" s="127">
        <v>73</v>
      </c>
      <c r="G65" s="127">
        <v>178</v>
      </c>
      <c r="H65" s="127">
        <v>0</v>
      </c>
      <c r="I65" s="127">
        <v>-10</v>
      </c>
      <c r="J65" s="127">
        <v>-637</v>
      </c>
      <c r="K65" s="127">
        <v>-647</v>
      </c>
      <c r="L65" s="127">
        <v>-737</v>
      </c>
      <c r="M65" s="127">
        <v>208</v>
      </c>
      <c r="N65" s="127">
        <v>129</v>
      </c>
      <c r="O65" s="127">
        <v>-2275</v>
      </c>
      <c r="P65" s="127">
        <v>308</v>
      </c>
      <c r="Q65" s="127">
        <v>-722</v>
      </c>
      <c r="R65" s="127">
        <v>-1254</v>
      </c>
      <c r="S65" s="127">
        <v>-1047</v>
      </c>
      <c r="T65" s="133">
        <v>375</v>
      </c>
      <c r="U65" s="127">
        <v>-1762</v>
      </c>
      <c r="V65" s="127">
        <v>-3057</v>
      </c>
      <c r="W65" s="127">
        <v>-28</v>
      </c>
      <c r="X65" s="127">
        <v>51</v>
      </c>
      <c r="Y65" s="127">
        <v>-1341</v>
      </c>
      <c r="Z65" s="127">
        <v>60</v>
      </c>
      <c r="AA65" s="127">
        <v>217</v>
      </c>
      <c r="AB65" s="127">
        <v>-834</v>
      </c>
      <c r="AC65" s="127">
        <v>-273</v>
      </c>
      <c r="AD65" s="127">
        <v>-4</v>
      </c>
      <c r="AE65" s="127">
        <v>-13177</v>
      </c>
    </row>
    <row r="66" spans="1:31" ht="30.75" customHeight="1" x14ac:dyDescent="0.25">
      <c r="A66" s="59">
        <f t="shared" si="0"/>
        <v>43891</v>
      </c>
      <c r="B66" s="128" t="s">
        <v>152</v>
      </c>
      <c r="C66" s="127">
        <v>-156</v>
      </c>
      <c r="D66" s="127">
        <v>163</v>
      </c>
      <c r="E66" s="127">
        <v>-1765</v>
      </c>
      <c r="F66" s="127">
        <v>444</v>
      </c>
      <c r="G66" s="127">
        <v>-249</v>
      </c>
      <c r="H66" s="127">
        <v>-84</v>
      </c>
      <c r="I66" s="127">
        <v>8</v>
      </c>
      <c r="J66" s="127">
        <v>-158</v>
      </c>
      <c r="K66" s="127">
        <v>209</v>
      </c>
      <c r="L66" s="127">
        <v>126</v>
      </c>
      <c r="M66" s="127">
        <v>-554</v>
      </c>
      <c r="N66" s="127">
        <v>-576</v>
      </c>
      <c r="O66" s="127">
        <v>-6006</v>
      </c>
      <c r="P66" s="127">
        <v>-824</v>
      </c>
      <c r="Q66" s="127">
        <v>-818</v>
      </c>
      <c r="R66" s="127">
        <v>-7847</v>
      </c>
      <c r="S66" s="127">
        <v>-5440</v>
      </c>
      <c r="T66" s="133">
        <v>-2538</v>
      </c>
      <c r="U66" s="127">
        <v>-15929</v>
      </c>
      <c r="V66" s="127">
        <v>-40031</v>
      </c>
      <c r="W66" s="127">
        <v>-10340</v>
      </c>
      <c r="X66" s="127">
        <v>-3968</v>
      </c>
      <c r="Y66" s="127">
        <v>-3419</v>
      </c>
      <c r="Z66" s="127">
        <v>-379</v>
      </c>
      <c r="AA66" s="127">
        <v>-380</v>
      </c>
      <c r="AB66" s="127">
        <v>-1286</v>
      </c>
      <c r="AC66" s="127">
        <v>-6424</v>
      </c>
      <c r="AD66" s="127">
        <v>-1</v>
      </c>
      <c r="AE66" s="127">
        <v>-108222</v>
      </c>
    </row>
    <row r="67" spans="1:31" ht="30.75" customHeight="1" x14ac:dyDescent="0.25">
      <c r="A67" s="59">
        <f t="shared" ref="A67:A130" si="1">IF(B67&lt;&gt;"",DATE(2020,INT((ROW(A65)-1)/27)+1,1),"")</f>
        <v>43891</v>
      </c>
      <c r="B67" s="131" t="s">
        <v>153</v>
      </c>
      <c r="C67" s="130">
        <v>-146</v>
      </c>
      <c r="D67" s="130">
        <v>47</v>
      </c>
      <c r="E67" s="130">
        <v>-211</v>
      </c>
      <c r="F67" s="130">
        <v>-7</v>
      </c>
      <c r="G67" s="130">
        <v>-267</v>
      </c>
      <c r="H67" s="130">
        <v>-143</v>
      </c>
      <c r="I67" s="130">
        <v>76</v>
      </c>
      <c r="J67" s="130">
        <v>-253</v>
      </c>
      <c r="K67" s="130">
        <v>-48</v>
      </c>
      <c r="L67" s="130">
        <v>-220</v>
      </c>
      <c r="M67" s="130">
        <v>-210</v>
      </c>
      <c r="N67" s="130">
        <v>-43</v>
      </c>
      <c r="O67" s="130">
        <v>-1852</v>
      </c>
      <c r="P67" s="130">
        <v>-105</v>
      </c>
      <c r="Q67" s="130">
        <v>-137</v>
      </c>
      <c r="R67" s="130">
        <v>-600</v>
      </c>
      <c r="S67" s="130">
        <v>418</v>
      </c>
      <c r="T67" s="134">
        <v>-256</v>
      </c>
      <c r="U67" s="130">
        <v>-1834</v>
      </c>
      <c r="V67" s="130">
        <v>2037</v>
      </c>
      <c r="W67" s="130">
        <v>-187</v>
      </c>
      <c r="X67" s="130">
        <v>-6</v>
      </c>
      <c r="Y67" s="130">
        <v>-260</v>
      </c>
      <c r="Z67" s="130">
        <v>186</v>
      </c>
      <c r="AA67" s="130">
        <v>1</v>
      </c>
      <c r="AB67" s="130">
        <v>311</v>
      </c>
      <c r="AC67" s="130">
        <v>-1741</v>
      </c>
      <c r="AD67" s="130">
        <v>0</v>
      </c>
      <c r="AE67" s="130">
        <v>-5450</v>
      </c>
    </row>
    <row r="68" spans="1:31" ht="30.75" customHeight="1" x14ac:dyDescent="0.25">
      <c r="A68" s="59">
        <f t="shared" si="1"/>
        <v>43891</v>
      </c>
      <c r="B68" s="131" t="s">
        <v>154</v>
      </c>
      <c r="C68" s="130">
        <v>-191</v>
      </c>
      <c r="D68" s="130">
        <v>-119</v>
      </c>
      <c r="E68" s="130">
        <v>-497</v>
      </c>
      <c r="F68" s="130">
        <v>-3</v>
      </c>
      <c r="G68" s="130">
        <v>-724</v>
      </c>
      <c r="H68" s="130">
        <v>-30</v>
      </c>
      <c r="I68" s="130">
        <v>-132</v>
      </c>
      <c r="J68" s="130">
        <v>-587</v>
      </c>
      <c r="K68" s="130">
        <v>-338</v>
      </c>
      <c r="L68" s="130">
        <v>-2008</v>
      </c>
      <c r="M68" s="130">
        <v>-847</v>
      </c>
      <c r="N68" s="130">
        <v>-602</v>
      </c>
      <c r="O68" s="130">
        <v>-2898</v>
      </c>
      <c r="P68" s="130">
        <v>-441</v>
      </c>
      <c r="Q68" s="130">
        <v>-276</v>
      </c>
      <c r="R68" s="130">
        <v>-5584</v>
      </c>
      <c r="S68" s="130">
        <v>-7222</v>
      </c>
      <c r="T68" s="134">
        <v>-1727</v>
      </c>
      <c r="U68" s="130">
        <v>-10144</v>
      </c>
      <c r="V68" s="130">
        <v>-28753</v>
      </c>
      <c r="W68" s="130">
        <v>-3709</v>
      </c>
      <c r="X68" s="130">
        <v>-5122</v>
      </c>
      <c r="Y68" s="130">
        <v>-4785</v>
      </c>
      <c r="Z68" s="130">
        <v>-695</v>
      </c>
      <c r="AA68" s="130">
        <v>-629</v>
      </c>
      <c r="AB68" s="130">
        <v>-855</v>
      </c>
      <c r="AC68" s="130">
        <v>-2456</v>
      </c>
      <c r="AD68" s="130">
        <v>0</v>
      </c>
      <c r="AE68" s="130">
        <v>-81374</v>
      </c>
    </row>
    <row r="69" spans="1:31" ht="30.75" customHeight="1" x14ac:dyDescent="0.25">
      <c r="A69" s="59">
        <f t="shared" si="1"/>
        <v>43891</v>
      </c>
      <c r="B69" s="131" t="s">
        <v>155</v>
      </c>
      <c r="C69" s="130">
        <v>130</v>
      </c>
      <c r="D69" s="130">
        <v>174</v>
      </c>
      <c r="E69" s="130">
        <v>-1230</v>
      </c>
      <c r="F69" s="130">
        <v>408</v>
      </c>
      <c r="G69" s="130">
        <v>284</v>
      </c>
      <c r="H69" s="130">
        <v>86</v>
      </c>
      <c r="I69" s="130">
        <v>58</v>
      </c>
      <c r="J69" s="130">
        <v>147</v>
      </c>
      <c r="K69" s="130">
        <v>518</v>
      </c>
      <c r="L69" s="130">
        <v>1247</v>
      </c>
      <c r="M69" s="130">
        <v>212</v>
      </c>
      <c r="N69" s="130">
        <v>-41</v>
      </c>
      <c r="O69" s="130">
        <v>-1416</v>
      </c>
      <c r="P69" s="130">
        <v>-473</v>
      </c>
      <c r="Q69" s="130">
        <v>-373</v>
      </c>
      <c r="R69" s="130">
        <v>-2600</v>
      </c>
      <c r="S69" s="130">
        <v>-946</v>
      </c>
      <c r="T69" s="134">
        <v>-571</v>
      </c>
      <c r="U69" s="130">
        <v>-4330</v>
      </c>
      <c r="V69" s="130">
        <v>-16919</v>
      </c>
      <c r="W69" s="130">
        <v>-7459</v>
      </c>
      <c r="X69" s="130">
        <v>-712</v>
      </c>
      <c r="Y69" s="130">
        <v>630</v>
      </c>
      <c r="Z69" s="130">
        <v>-103</v>
      </c>
      <c r="AA69" s="130">
        <v>46</v>
      </c>
      <c r="AB69" s="130">
        <v>-898</v>
      </c>
      <c r="AC69" s="130">
        <v>-2063</v>
      </c>
      <c r="AD69" s="130">
        <v>-1</v>
      </c>
      <c r="AE69" s="130">
        <v>-36195</v>
      </c>
    </row>
    <row r="70" spans="1:31" ht="30.75" customHeight="1" x14ac:dyDescent="0.25">
      <c r="A70" s="59">
        <f t="shared" si="1"/>
        <v>43891</v>
      </c>
      <c r="B70" s="129" t="s">
        <v>156</v>
      </c>
      <c r="C70" s="130">
        <v>-16</v>
      </c>
      <c r="D70" s="130">
        <v>-13</v>
      </c>
      <c r="E70" s="130">
        <v>-37</v>
      </c>
      <c r="F70" s="130">
        <v>-2</v>
      </c>
      <c r="G70" s="130">
        <v>43</v>
      </c>
      <c r="H70" s="130">
        <v>-8</v>
      </c>
      <c r="I70" s="130">
        <v>29</v>
      </c>
      <c r="J70" s="130">
        <v>22</v>
      </c>
      <c r="K70" s="130">
        <v>16</v>
      </c>
      <c r="L70" s="130">
        <v>112</v>
      </c>
      <c r="M70" s="130">
        <v>28</v>
      </c>
      <c r="N70" s="130">
        <v>-39</v>
      </c>
      <c r="O70" s="130">
        <v>-217</v>
      </c>
      <c r="P70" s="130">
        <v>9</v>
      </c>
      <c r="Q70" s="130">
        <v>47</v>
      </c>
      <c r="R70" s="130">
        <v>-13</v>
      </c>
      <c r="S70" s="130">
        <v>309</v>
      </c>
      <c r="T70" s="134">
        <v>-52</v>
      </c>
      <c r="U70" s="130">
        <v>-89</v>
      </c>
      <c r="V70" s="130">
        <v>-773</v>
      </c>
      <c r="W70" s="130">
        <v>114</v>
      </c>
      <c r="X70" s="130">
        <v>-197</v>
      </c>
      <c r="Y70" s="130">
        <v>414</v>
      </c>
      <c r="Z70" s="130">
        <v>16</v>
      </c>
      <c r="AA70" s="130">
        <v>123</v>
      </c>
      <c r="AB70" s="130">
        <v>29</v>
      </c>
      <c r="AC70" s="130">
        <v>114</v>
      </c>
      <c r="AD70" s="130">
        <v>0</v>
      </c>
      <c r="AE70" s="130">
        <v>-31</v>
      </c>
    </row>
    <row r="71" spans="1:31" ht="30.75" customHeight="1" x14ac:dyDescent="0.25">
      <c r="A71" s="59">
        <f t="shared" si="1"/>
        <v>43891</v>
      </c>
      <c r="B71" s="129" t="s">
        <v>157</v>
      </c>
      <c r="C71" s="130">
        <v>46</v>
      </c>
      <c r="D71" s="130">
        <v>5</v>
      </c>
      <c r="E71" s="130">
        <v>-40</v>
      </c>
      <c r="F71" s="130">
        <v>1</v>
      </c>
      <c r="G71" s="130">
        <v>-28</v>
      </c>
      <c r="H71" s="130">
        <v>6</v>
      </c>
      <c r="I71" s="130">
        <v>16</v>
      </c>
      <c r="J71" s="130">
        <v>-11</v>
      </c>
      <c r="K71" s="130">
        <v>27</v>
      </c>
      <c r="L71" s="130">
        <v>39</v>
      </c>
      <c r="M71" s="130">
        <v>0</v>
      </c>
      <c r="N71" s="130">
        <v>-6</v>
      </c>
      <c r="O71" s="130">
        <v>-17</v>
      </c>
      <c r="P71" s="130">
        <v>4</v>
      </c>
      <c r="Q71" s="130">
        <v>-20</v>
      </c>
      <c r="R71" s="130">
        <v>51</v>
      </c>
      <c r="S71" s="130">
        <v>114</v>
      </c>
      <c r="T71" s="134">
        <v>-29</v>
      </c>
      <c r="U71" s="130">
        <v>293</v>
      </c>
      <c r="V71" s="130">
        <v>883</v>
      </c>
      <c r="W71" s="130">
        <v>346</v>
      </c>
      <c r="X71" s="130">
        <v>143</v>
      </c>
      <c r="Y71" s="130">
        <v>38</v>
      </c>
      <c r="Z71" s="130">
        <v>9</v>
      </c>
      <c r="AA71" s="130">
        <v>8</v>
      </c>
      <c r="AB71" s="130">
        <v>-48</v>
      </c>
      <c r="AC71" s="130">
        <v>7</v>
      </c>
      <c r="AD71" s="130">
        <v>0</v>
      </c>
      <c r="AE71" s="130">
        <v>1837</v>
      </c>
    </row>
    <row r="72" spans="1:31" ht="30.75" customHeight="1" x14ac:dyDescent="0.25">
      <c r="A72" s="59">
        <f t="shared" si="1"/>
        <v>43891</v>
      </c>
      <c r="B72" s="129" t="s">
        <v>158</v>
      </c>
      <c r="C72" s="130">
        <v>11</v>
      </c>
      <c r="D72" s="130">
        <v>2</v>
      </c>
      <c r="E72" s="130">
        <v>-19</v>
      </c>
      <c r="F72" s="130">
        <v>9</v>
      </c>
      <c r="G72" s="130">
        <v>-12</v>
      </c>
      <c r="H72" s="130">
        <v>-1</v>
      </c>
      <c r="I72" s="130">
        <v>9</v>
      </c>
      <c r="J72" s="130">
        <v>33</v>
      </c>
      <c r="K72" s="130">
        <v>9</v>
      </c>
      <c r="L72" s="130">
        <v>26</v>
      </c>
      <c r="M72" s="130">
        <v>-1</v>
      </c>
      <c r="N72" s="130">
        <v>-9</v>
      </c>
      <c r="O72" s="130">
        <v>5</v>
      </c>
      <c r="P72" s="130">
        <v>8</v>
      </c>
      <c r="Q72" s="130">
        <v>-11</v>
      </c>
      <c r="R72" s="130">
        <v>-23</v>
      </c>
      <c r="S72" s="130">
        <v>-35</v>
      </c>
      <c r="T72" s="134">
        <v>18</v>
      </c>
      <c r="U72" s="130">
        <v>-119</v>
      </c>
      <c r="V72" s="130">
        <v>-41</v>
      </c>
      <c r="W72" s="130">
        <v>109</v>
      </c>
      <c r="X72" s="130">
        <v>-40</v>
      </c>
      <c r="Y72" s="130">
        <v>119</v>
      </c>
      <c r="Z72" s="130">
        <v>-8</v>
      </c>
      <c r="AA72" s="130">
        <v>11</v>
      </c>
      <c r="AB72" s="130">
        <v>-12</v>
      </c>
      <c r="AC72" s="130">
        <v>-26</v>
      </c>
      <c r="AD72" s="130">
        <v>0</v>
      </c>
      <c r="AE72" s="130">
        <v>12</v>
      </c>
    </row>
    <row r="73" spans="1:31" ht="30.75" customHeight="1" x14ac:dyDescent="0.25">
      <c r="A73" s="59">
        <f t="shared" si="1"/>
        <v>43891</v>
      </c>
      <c r="B73" s="129" t="s">
        <v>159</v>
      </c>
      <c r="C73" s="130">
        <v>47</v>
      </c>
      <c r="D73" s="130">
        <v>12</v>
      </c>
      <c r="E73" s="130">
        <v>55</v>
      </c>
      <c r="F73" s="130">
        <v>-16</v>
      </c>
      <c r="G73" s="130">
        <v>-107</v>
      </c>
      <c r="H73" s="130">
        <v>1</v>
      </c>
      <c r="I73" s="130">
        <v>56</v>
      </c>
      <c r="J73" s="130">
        <v>0</v>
      </c>
      <c r="K73" s="130">
        <v>36</v>
      </c>
      <c r="L73" s="130">
        <v>10</v>
      </c>
      <c r="M73" s="130">
        <v>-169</v>
      </c>
      <c r="N73" s="130">
        <v>65</v>
      </c>
      <c r="O73" s="130">
        <v>-152</v>
      </c>
      <c r="P73" s="130">
        <v>89</v>
      </c>
      <c r="Q73" s="130">
        <v>-42</v>
      </c>
      <c r="R73" s="130">
        <v>-776</v>
      </c>
      <c r="S73" s="130">
        <v>-85</v>
      </c>
      <c r="T73" s="134">
        <v>-181</v>
      </c>
      <c r="U73" s="130">
        <v>-551</v>
      </c>
      <c r="V73" s="130">
        <v>771</v>
      </c>
      <c r="W73" s="130">
        <v>-441</v>
      </c>
      <c r="X73" s="130">
        <v>419</v>
      </c>
      <c r="Y73" s="130">
        <v>-256</v>
      </c>
      <c r="Z73" s="130">
        <v>-127</v>
      </c>
      <c r="AA73" s="130">
        <v>-61</v>
      </c>
      <c r="AB73" s="130">
        <v>-469</v>
      </c>
      <c r="AC73" s="130">
        <v>-149</v>
      </c>
      <c r="AD73" s="130">
        <v>-1</v>
      </c>
      <c r="AE73" s="130">
        <v>-2022</v>
      </c>
    </row>
    <row r="74" spans="1:31" ht="30.75" customHeight="1" x14ac:dyDescent="0.25">
      <c r="A74" s="59">
        <f t="shared" si="1"/>
        <v>43891</v>
      </c>
      <c r="B74" s="129" t="s">
        <v>160</v>
      </c>
      <c r="C74" s="130">
        <v>42</v>
      </c>
      <c r="D74" s="130">
        <v>168</v>
      </c>
      <c r="E74" s="130">
        <v>-1189</v>
      </c>
      <c r="F74" s="130">
        <v>416</v>
      </c>
      <c r="G74" s="130">
        <v>388</v>
      </c>
      <c r="H74" s="130">
        <v>88</v>
      </c>
      <c r="I74" s="130">
        <v>-52</v>
      </c>
      <c r="J74" s="130">
        <v>103</v>
      </c>
      <c r="K74" s="130">
        <v>430</v>
      </c>
      <c r="L74" s="130">
        <v>1060</v>
      </c>
      <c r="M74" s="130">
        <v>354</v>
      </c>
      <c r="N74" s="130">
        <v>-52</v>
      </c>
      <c r="O74" s="130">
        <v>-1035</v>
      </c>
      <c r="P74" s="130">
        <v>-583</v>
      </c>
      <c r="Q74" s="130">
        <v>-347</v>
      </c>
      <c r="R74" s="130">
        <v>-1839</v>
      </c>
      <c r="S74" s="130">
        <v>-1249</v>
      </c>
      <c r="T74" s="134">
        <v>-327</v>
      </c>
      <c r="U74" s="130">
        <v>-3864</v>
      </c>
      <c r="V74" s="130">
        <v>-17759</v>
      </c>
      <c r="W74" s="130">
        <v>-7587</v>
      </c>
      <c r="X74" s="130">
        <v>-1037</v>
      </c>
      <c r="Y74" s="130">
        <v>315</v>
      </c>
      <c r="Z74" s="130">
        <v>7</v>
      </c>
      <c r="AA74" s="130">
        <v>-35</v>
      </c>
      <c r="AB74" s="130">
        <v>-398</v>
      </c>
      <c r="AC74" s="130">
        <v>-2009</v>
      </c>
      <c r="AD74" s="130">
        <v>0</v>
      </c>
      <c r="AE74" s="130">
        <v>-35991</v>
      </c>
    </row>
    <row r="75" spans="1:31" ht="30.75" customHeight="1" x14ac:dyDescent="0.25">
      <c r="A75" s="59">
        <f t="shared" si="1"/>
        <v>43891</v>
      </c>
      <c r="B75" s="131" t="s">
        <v>161</v>
      </c>
      <c r="C75" s="130">
        <v>74</v>
      </c>
      <c r="D75" s="130">
        <v>64</v>
      </c>
      <c r="E75" s="130">
        <v>143</v>
      </c>
      <c r="F75" s="130">
        <v>25</v>
      </c>
      <c r="G75" s="130">
        <v>485</v>
      </c>
      <c r="H75" s="130">
        <v>-1</v>
      </c>
      <c r="I75" s="130">
        <v>42</v>
      </c>
      <c r="J75" s="130">
        <v>465</v>
      </c>
      <c r="K75" s="130">
        <v>91</v>
      </c>
      <c r="L75" s="130">
        <v>1207</v>
      </c>
      <c r="M75" s="130">
        <v>310</v>
      </c>
      <c r="N75" s="130">
        <v>178</v>
      </c>
      <c r="O75" s="130">
        <v>681</v>
      </c>
      <c r="P75" s="130">
        <v>198</v>
      </c>
      <c r="Q75" s="130">
        <v>49</v>
      </c>
      <c r="R75" s="130">
        <v>1350</v>
      </c>
      <c r="S75" s="130">
        <v>2966</v>
      </c>
      <c r="T75" s="134">
        <v>277</v>
      </c>
      <c r="U75" s="130">
        <v>268</v>
      </c>
      <c r="V75" s="130">
        <v>8344</v>
      </c>
      <c r="W75" s="130">
        <v>1475</v>
      </c>
      <c r="X75" s="130">
        <v>1956</v>
      </c>
      <c r="Y75" s="130">
        <v>1501</v>
      </c>
      <c r="Z75" s="130">
        <v>347</v>
      </c>
      <c r="AA75" s="130">
        <v>224</v>
      </c>
      <c r="AB75" s="130">
        <v>608</v>
      </c>
      <c r="AC75" s="130">
        <v>-77</v>
      </c>
      <c r="AD75" s="130">
        <v>0</v>
      </c>
      <c r="AE75" s="130">
        <v>23250</v>
      </c>
    </row>
    <row r="76" spans="1:31" ht="30.75" customHeight="1" x14ac:dyDescent="0.25">
      <c r="A76" s="59">
        <f t="shared" si="1"/>
        <v>43891</v>
      </c>
      <c r="B76" s="129" t="s">
        <v>162</v>
      </c>
      <c r="C76" s="130">
        <v>20</v>
      </c>
      <c r="D76" s="130">
        <v>-1</v>
      </c>
      <c r="E76" s="130">
        <v>66</v>
      </c>
      <c r="F76" s="130">
        <v>-3</v>
      </c>
      <c r="G76" s="130">
        <v>-11</v>
      </c>
      <c r="H76" s="130">
        <v>0</v>
      </c>
      <c r="I76" s="130">
        <v>0</v>
      </c>
      <c r="J76" s="130">
        <v>2</v>
      </c>
      <c r="K76" s="130">
        <v>-2</v>
      </c>
      <c r="L76" s="130">
        <v>28</v>
      </c>
      <c r="M76" s="130">
        <v>1</v>
      </c>
      <c r="N76" s="130">
        <v>5</v>
      </c>
      <c r="O76" s="130">
        <v>3</v>
      </c>
      <c r="P76" s="130">
        <v>-1</v>
      </c>
      <c r="Q76" s="130">
        <v>-1</v>
      </c>
      <c r="R76" s="130">
        <v>419</v>
      </c>
      <c r="S76" s="130">
        <v>125</v>
      </c>
      <c r="T76" s="134">
        <v>-2</v>
      </c>
      <c r="U76" s="130">
        <v>11</v>
      </c>
      <c r="V76" s="130">
        <v>1630</v>
      </c>
      <c r="W76" s="130">
        <v>283</v>
      </c>
      <c r="X76" s="130">
        <v>790</v>
      </c>
      <c r="Y76" s="130">
        <v>111</v>
      </c>
      <c r="Z76" s="130">
        <v>-2</v>
      </c>
      <c r="AA76" s="130">
        <v>3</v>
      </c>
      <c r="AB76" s="130">
        <v>-7</v>
      </c>
      <c r="AC76" s="130">
        <v>5</v>
      </c>
      <c r="AD76" s="130">
        <v>0</v>
      </c>
      <c r="AE76" s="130">
        <v>3472</v>
      </c>
    </row>
    <row r="77" spans="1:31" ht="30.75" customHeight="1" x14ac:dyDescent="0.25">
      <c r="A77" s="59">
        <f t="shared" si="1"/>
        <v>43891</v>
      </c>
      <c r="B77" s="129" t="s">
        <v>163</v>
      </c>
      <c r="C77" s="130">
        <v>23</v>
      </c>
      <c r="D77" s="130">
        <v>75</v>
      </c>
      <c r="E77" s="130">
        <v>66</v>
      </c>
      <c r="F77" s="130">
        <v>19</v>
      </c>
      <c r="G77" s="130">
        <v>161</v>
      </c>
      <c r="H77" s="130">
        <v>6</v>
      </c>
      <c r="I77" s="130">
        <v>2</v>
      </c>
      <c r="J77" s="130">
        <v>198</v>
      </c>
      <c r="K77" s="130">
        <v>64</v>
      </c>
      <c r="L77" s="130">
        <v>483</v>
      </c>
      <c r="M77" s="130">
        <v>201</v>
      </c>
      <c r="N77" s="130">
        <v>99</v>
      </c>
      <c r="O77" s="130">
        <v>444</v>
      </c>
      <c r="P77" s="130">
        <v>145</v>
      </c>
      <c r="Q77" s="130">
        <v>58</v>
      </c>
      <c r="R77" s="130">
        <v>368</v>
      </c>
      <c r="S77" s="130">
        <v>1508</v>
      </c>
      <c r="T77" s="134">
        <v>207</v>
      </c>
      <c r="U77" s="130">
        <v>810</v>
      </c>
      <c r="V77" s="130">
        <v>2671</v>
      </c>
      <c r="W77" s="130">
        <v>464</v>
      </c>
      <c r="X77" s="130">
        <v>742</v>
      </c>
      <c r="Y77" s="130">
        <v>1055</v>
      </c>
      <c r="Z77" s="130">
        <v>145</v>
      </c>
      <c r="AA77" s="130">
        <v>89</v>
      </c>
      <c r="AB77" s="130">
        <v>310</v>
      </c>
      <c r="AC77" s="130">
        <v>-102</v>
      </c>
      <c r="AD77" s="130">
        <v>0</v>
      </c>
      <c r="AE77" s="130">
        <v>10311</v>
      </c>
    </row>
    <row r="78" spans="1:31" ht="30.75" customHeight="1" x14ac:dyDescent="0.25">
      <c r="A78" s="59">
        <f t="shared" si="1"/>
        <v>43891</v>
      </c>
      <c r="B78" s="129" t="s">
        <v>164</v>
      </c>
      <c r="C78" s="130">
        <v>31</v>
      </c>
      <c r="D78" s="130">
        <v>-10</v>
      </c>
      <c r="E78" s="130">
        <v>11</v>
      </c>
      <c r="F78" s="130">
        <v>9</v>
      </c>
      <c r="G78" s="130">
        <v>335</v>
      </c>
      <c r="H78" s="130">
        <v>-7</v>
      </c>
      <c r="I78" s="130">
        <v>40</v>
      </c>
      <c r="J78" s="130">
        <v>265</v>
      </c>
      <c r="K78" s="130">
        <v>29</v>
      </c>
      <c r="L78" s="130">
        <v>696</v>
      </c>
      <c r="M78" s="130">
        <v>108</v>
      </c>
      <c r="N78" s="130">
        <v>74</v>
      </c>
      <c r="O78" s="130">
        <v>234</v>
      </c>
      <c r="P78" s="130">
        <v>54</v>
      </c>
      <c r="Q78" s="130">
        <v>-8</v>
      </c>
      <c r="R78" s="130">
        <v>563</v>
      </c>
      <c r="S78" s="130">
        <v>1333</v>
      </c>
      <c r="T78" s="134">
        <v>72</v>
      </c>
      <c r="U78" s="130">
        <v>-553</v>
      </c>
      <c r="V78" s="130">
        <v>4043</v>
      </c>
      <c r="W78" s="130">
        <v>728</v>
      </c>
      <c r="X78" s="130">
        <v>424</v>
      </c>
      <c r="Y78" s="130">
        <v>335</v>
      </c>
      <c r="Z78" s="130">
        <v>204</v>
      </c>
      <c r="AA78" s="130">
        <v>132</v>
      </c>
      <c r="AB78" s="130">
        <v>305</v>
      </c>
      <c r="AC78" s="130">
        <v>20</v>
      </c>
      <c r="AD78" s="130">
        <v>0</v>
      </c>
      <c r="AE78" s="130">
        <v>9467</v>
      </c>
    </row>
    <row r="79" spans="1:31" ht="30.75" customHeight="1" x14ac:dyDescent="0.25">
      <c r="A79" s="59">
        <f t="shared" si="1"/>
        <v>43891</v>
      </c>
      <c r="B79" s="131" t="s">
        <v>165</v>
      </c>
      <c r="C79" s="130">
        <v>0</v>
      </c>
      <c r="D79" s="130">
        <v>0</v>
      </c>
      <c r="E79" s="130">
        <v>6</v>
      </c>
      <c r="F79" s="130">
        <v>0</v>
      </c>
      <c r="G79" s="130">
        <v>0</v>
      </c>
      <c r="H79" s="130">
        <v>0</v>
      </c>
      <c r="I79" s="130">
        <v>0</v>
      </c>
      <c r="J79" s="130">
        <v>-1</v>
      </c>
      <c r="K79" s="130">
        <v>0</v>
      </c>
      <c r="L79" s="130">
        <v>7</v>
      </c>
      <c r="M79" s="130">
        <v>0</v>
      </c>
      <c r="N79" s="130">
        <v>0</v>
      </c>
      <c r="O79" s="130">
        <v>-1</v>
      </c>
      <c r="P79" s="130">
        <v>0</v>
      </c>
      <c r="Q79" s="130">
        <v>0</v>
      </c>
      <c r="R79" s="130">
        <v>1</v>
      </c>
      <c r="S79" s="130">
        <v>-3</v>
      </c>
      <c r="T79" s="134">
        <v>-1</v>
      </c>
      <c r="U79" s="130">
        <v>-3</v>
      </c>
      <c r="V79" s="130">
        <v>1</v>
      </c>
      <c r="W79" s="130">
        <v>0</v>
      </c>
      <c r="X79" s="130">
        <v>-2</v>
      </c>
      <c r="Y79" s="130">
        <v>4</v>
      </c>
      <c r="Z79" s="130">
        <v>1</v>
      </c>
      <c r="AA79" s="130">
        <v>-1</v>
      </c>
      <c r="AB79" s="130">
        <v>1</v>
      </c>
      <c r="AC79" s="130">
        <v>0</v>
      </c>
      <c r="AD79" s="130">
        <v>0</v>
      </c>
      <c r="AE79" s="130">
        <v>9</v>
      </c>
    </row>
    <row r="80" spans="1:31" ht="30.75" customHeight="1" x14ac:dyDescent="0.25">
      <c r="A80" s="59">
        <f t="shared" si="1"/>
        <v>43891</v>
      </c>
      <c r="B80" s="131" t="s">
        <v>166</v>
      </c>
      <c r="C80" s="130">
        <v>-23</v>
      </c>
      <c r="D80" s="130">
        <v>-3</v>
      </c>
      <c r="E80" s="130">
        <v>24</v>
      </c>
      <c r="F80" s="130">
        <v>21</v>
      </c>
      <c r="G80" s="130">
        <v>-27</v>
      </c>
      <c r="H80" s="130">
        <v>4</v>
      </c>
      <c r="I80" s="130">
        <v>-36</v>
      </c>
      <c r="J80" s="130">
        <v>71</v>
      </c>
      <c r="K80" s="130">
        <v>-14</v>
      </c>
      <c r="L80" s="130">
        <v>-107</v>
      </c>
      <c r="M80" s="130">
        <v>-19</v>
      </c>
      <c r="N80" s="130">
        <v>-68</v>
      </c>
      <c r="O80" s="130">
        <v>-520</v>
      </c>
      <c r="P80" s="130">
        <v>-3</v>
      </c>
      <c r="Q80" s="130">
        <v>-81</v>
      </c>
      <c r="R80" s="130">
        <v>-414</v>
      </c>
      <c r="S80" s="130">
        <v>-653</v>
      </c>
      <c r="T80" s="134">
        <v>-260</v>
      </c>
      <c r="U80" s="130">
        <v>114</v>
      </c>
      <c r="V80" s="130">
        <v>-4741</v>
      </c>
      <c r="W80" s="130">
        <v>-460</v>
      </c>
      <c r="X80" s="130">
        <v>-82</v>
      </c>
      <c r="Y80" s="130">
        <v>-509</v>
      </c>
      <c r="Z80" s="130">
        <v>-115</v>
      </c>
      <c r="AA80" s="130">
        <v>-21</v>
      </c>
      <c r="AB80" s="130">
        <v>-453</v>
      </c>
      <c r="AC80" s="130">
        <v>-87</v>
      </c>
      <c r="AD80" s="130">
        <v>0</v>
      </c>
      <c r="AE80" s="130">
        <v>-8462</v>
      </c>
    </row>
    <row r="81" spans="1:31" ht="30.75" customHeight="1" x14ac:dyDescent="0.25">
      <c r="A81" s="59">
        <f t="shared" si="1"/>
        <v>43891</v>
      </c>
      <c r="B81" s="129" t="s">
        <v>167</v>
      </c>
      <c r="C81" s="130">
        <v>-27</v>
      </c>
      <c r="D81" s="130">
        <v>5</v>
      </c>
      <c r="E81" s="130">
        <v>-35</v>
      </c>
      <c r="F81" s="130">
        <v>-8</v>
      </c>
      <c r="G81" s="130">
        <v>-48</v>
      </c>
      <c r="H81" s="130">
        <v>-1</v>
      </c>
      <c r="I81" s="130">
        <v>-26</v>
      </c>
      <c r="J81" s="130">
        <v>-29</v>
      </c>
      <c r="K81" s="130">
        <v>-26</v>
      </c>
      <c r="L81" s="130">
        <v>-199</v>
      </c>
      <c r="M81" s="130">
        <v>-36</v>
      </c>
      <c r="N81" s="130">
        <v>-30</v>
      </c>
      <c r="O81" s="130">
        <v>-160</v>
      </c>
      <c r="P81" s="130">
        <v>-35</v>
      </c>
      <c r="Q81" s="130">
        <v>-51</v>
      </c>
      <c r="R81" s="130">
        <v>-164</v>
      </c>
      <c r="S81" s="130">
        <v>-599</v>
      </c>
      <c r="T81" s="134">
        <v>-193</v>
      </c>
      <c r="U81" s="130">
        <v>-318</v>
      </c>
      <c r="V81" s="130">
        <v>-1681</v>
      </c>
      <c r="W81" s="130">
        <v>-455</v>
      </c>
      <c r="X81" s="130">
        <v>-222</v>
      </c>
      <c r="Y81" s="130">
        <v>-573</v>
      </c>
      <c r="Z81" s="130">
        <v>-68</v>
      </c>
      <c r="AA81" s="130">
        <v>-26</v>
      </c>
      <c r="AB81" s="130">
        <v>-199</v>
      </c>
      <c r="AC81" s="130">
        <v>-108</v>
      </c>
      <c r="AD81" s="130">
        <v>0</v>
      </c>
      <c r="AE81" s="130">
        <v>-5312</v>
      </c>
    </row>
    <row r="82" spans="1:31" ht="30.75" customHeight="1" x14ac:dyDescent="0.25">
      <c r="A82" s="59">
        <f t="shared" si="1"/>
        <v>43891</v>
      </c>
      <c r="B82" s="129" t="s">
        <v>168</v>
      </c>
      <c r="C82" s="130">
        <v>4</v>
      </c>
      <c r="D82" s="130">
        <v>-8</v>
      </c>
      <c r="E82" s="130">
        <v>59</v>
      </c>
      <c r="F82" s="130">
        <v>29</v>
      </c>
      <c r="G82" s="130">
        <v>21</v>
      </c>
      <c r="H82" s="130">
        <v>5</v>
      </c>
      <c r="I82" s="130">
        <v>-10</v>
      </c>
      <c r="J82" s="130">
        <v>100</v>
      </c>
      <c r="K82" s="130">
        <v>12</v>
      </c>
      <c r="L82" s="130">
        <v>92</v>
      </c>
      <c r="M82" s="130">
        <v>17</v>
      </c>
      <c r="N82" s="130">
        <v>-38</v>
      </c>
      <c r="O82" s="130">
        <v>-360</v>
      </c>
      <c r="P82" s="130">
        <v>32</v>
      </c>
      <c r="Q82" s="130">
        <v>-30</v>
      </c>
      <c r="R82" s="130">
        <v>-249</v>
      </c>
      <c r="S82" s="130">
        <v>-54</v>
      </c>
      <c r="T82" s="134">
        <v>-67</v>
      </c>
      <c r="U82" s="130">
        <v>430</v>
      </c>
      <c r="V82" s="130">
        <v>-3058</v>
      </c>
      <c r="W82" s="130">
        <v>-5</v>
      </c>
      <c r="X82" s="130">
        <v>140</v>
      </c>
      <c r="Y82" s="130">
        <v>65</v>
      </c>
      <c r="Z82" s="130">
        <v>-47</v>
      </c>
      <c r="AA82" s="130">
        <v>5</v>
      </c>
      <c r="AB82" s="130">
        <v>-254</v>
      </c>
      <c r="AC82" s="130">
        <v>12</v>
      </c>
      <c r="AD82" s="130">
        <v>0</v>
      </c>
      <c r="AE82" s="130">
        <v>-3157</v>
      </c>
    </row>
    <row r="83" spans="1:31" ht="30.75" customHeight="1" x14ac:dyDescent="0.25">
      <c r="A83" s="59">
        <f t="shared" si="1"/>
        <v>43891</v>
      </c>
      <c r="B83" s="129" t="s">
        <v>169</v>
      </c>
      <c r="C83" s="130">
        <v>0</v>
      </c>
      <c r="D83" s="130">
        <v>0</v>
      </c>
      <c r="E83" s="130">
        <v>0</v>
      </c>
      <c r="F83" s="130">
        <v>0</v>
      </c>
      <c r="G83" s="130">
        <v>0</v>
      </c>
      <c r="H83" s="130">
        <v>0</v>
      </c>
      <c r="I83" s="130">
        <v>0</v>
      </c>
      <c r="J83" s="130">
        <v>0</v>
      </c>
      <c r="K83" s="130">
        <v>0</v>
      </c>
      <c r="L83" s="130">
        <v>0</v>
      </c>
      <c r="M83" s="130">
        <v>0</v>
      </c>
      <c r="N83" s="130">
        <v>0</v>
      </c>
      <c r="O83" s="130">
        <v>0</v>
      </c>
      <c r="P83" s="130">
        <v>0</v>
      </c>
      <c r="Q83" s="130">
        <v>0</v>
      </c>
      <c r="R83" s="130">
        <v>-1</v>
      </c>
      <c r="S83" s="130">
        <v>0</v>
      </c>
      <c r="T83" s="134">
        <v>0</v>
      </c>
      <c r="U83" s="130">
        <v>2</v>
      </c>
      <c r="V83" s="130">
        <v>-2</v>
      </c>
      <c r="W83" s="130">
        <v>0</v>
      </c>
      <c r="X83" s="130">
        <v>0</v>
      </c>
      <c r="Y83" s="130">
        <v>-1</v>
      </c>
      <c r="Z83" s="130">
        <v>0</v>
      </c>
      <c r="AA83" s="130">
        <v>0</v>
      </c>
      <c r="AB83" s="130">
        <v>0</v>
      </c>
      <c r="AC83" s="130">
        <v>9</v>
      </c>
      <c r="AD83" s="130">
        <v>0</v>
      </c>
      <c r="AE83" s="130">
        <v>7</v>
      </c>
    </row>
    <row r="84" spans="1:31" ht="30.75" customHeight="1" x14ac:dyDescent="0.25">
      <c r="A84" s="59">
        <f t="shared" si="1"/>
        <v>43922</v>
      </c>
      <c r="B84" s="126" t="s">
        <v>143</v>
      </c>
      <c r="C84" s="127">
        <v>-5043</v>
      </c>
      <c r="D84" s="127">
        <v>-284</v>
      </c>
      <c r="E84" s="127">
        <v>-9086</v>
      </c>
      <c r="F84" s="127">
        <v>-1097</v>
      </c>
      <c r="G84" s="127">
        <v>-9666</v>
      </c>
      <c r="H84" s="127">
        <v>-858</v>
      </c>
      <c r="I84" s="127">
        <v>-2686</v>
      </c>
      <c r="J84" s="127">
        <v>-5953</v>
      </c>
      <c r="K84" s="127">
        <v>-5612</v>
      </c>
      <c r="L84" s="127">
        <v>-31085</v>
      </c>
      <c r="M84" s="127">
        <v>-8778</v>
      </c>
      <c r="N84" s="127">
        <v>-8693</v>
      </c>
      <c r="O84" s="127">
        <v>-26212</v>
      </c>
      <c r="P84" s="127">
        <v>-7690</v>
      </c>
      <c r="Q84" s="127">
        <v>-5113</v>
      </c>
      <c r="R84" s="127">
        <v>-35098</v>
      </c>
      <c r="S84" s="127">
        <v>-93863</v>
      </c>
      <c r="T84" s="133">
        <v>-18741</v>
      </c>
      <c r="U84" s="127">
        <v>-84490</v>
      </c>
      <c r="V84" s="127">
        <v>-272471</v>
      </c>
      <c r="W84" s="127">
        <v>-58685</v>
      </c>
      <c r="X84" s="127">
        <v>-75426</v>
      </c>
      <c r="Y84" s="127">
        <v>-77576</v>
      </c>
      <c r="Z84" s="127">
        <v>-7577</v>
      </c>
      <c r="AA84" s="127">
        <v>-12773</v>
      </c>
      <c r="AB84" s="127">
        <v>-21434</v>
      </c>
      <c r="AC84" s="127">
        <v>-16327</v>
      </c>
      <c r="AD84" s="127">
        <v>0</v>
      </c>
      <c r="AE84" s="127">
        <v>-902317</v>
      </c>
    </row>
    <row r="85" spans="1:31" ht="30.75" customHeight="1" x14ac:dyDescent="0.25">
      <c r="A85" s="59">
        <f t="shared" si="1"/>
        <v>43922</v>
      </c>
      <c r="B85" s="128" t="s">
        <v>144</v>
      </c>
      <c r="C85" s="127">
        <v>-92</v>
      </c>
      <c r="D85" s="127">
        <v>-3</v>
      </c>
      <c r="E85" s="127">
        <v>-29</v>
      </c>
      <c r="F85" s="127">
        <v>-32</v>
      </c>
      <c r="G85" s="127">
        <v>-281</v>
      </c>
      <c r="H85" s="127">
        <v>-36</v>
      </c>
      <c r="I85" s="127">
        <v>52</v>
      </c>
      <c r="J85" s="127">
        <v>-412</v>
      </c>
      <c r="K85" s="127">
        <v>56</v>
      </c>
      <c r="L85" s="127">
        <v>-203</v>
      </c>
      <c r="M85" s="127">
        <v>-791</v>
      </c>
      <c r="N85" s="127">
        <v>-118</v>
      </c>
      <c r="O85" s="127">
        <v>-598</v>
      </c>
      <c r="P85" s="127">
        <v>-105</v>
      </c>
      <c r="Q85" s="127">
        <v>-87</v>
      </c>
      <c r="R85" s="127">
        <v>-66</v>
      </c>
      <c r="S85" s="127">
        <v>580</v>
      </c>
      <c r="T85" s="133">
        <v>344</v>
      </c>
      <c r="U85" s="127">
        <v>14</v>
      </c>
      <c r="V85" s="127">
        <v>660</v>
      </c>
      <c r="W85" s="127">
        <v>446</v>
      </c>
      <c r="X85" s="127">
        <v>-1610</v>
      </c>
      <c r="Y85" s="127">
        <v>-2148</v>
      </c>
      <c r="Z85" s="127">
        <v>215</v>
      </c>
      <c r="AA85" s="127">
        <v>-1763</v>
      </c>
      <c r="AB85" s="127">
        <v>667</v>
      </c>
      <c r="AC85" s="127">
        <v>-101</v>
      </c>
      <c r="AD85" s="127">
        <v>0</v>
      </c>
      <c r="AE85" s="127">
        <v>-5441</v>
      </c>
    </row>
    <row r="86" spans="1:31" ht="30.75" customHeight="1" x14ac:dyDescent="0.25">
      <c r="A86" s="59">
        <f t="shared" si="1"/>
        <v>43922</v>
      </c>
      <c r="B86" s="128" t="s">
        <v>145</v>
      </c>
      <c r="C86" s="127">
        <v>-713</v>
      </c>
      <c r="D86" s="127">
        <v>-23</v>
      </c>
      <c r="E86" s="127">
        <v>-2690</v>
      </c>
      <c r="F86" s="127">
        <v>-14</v>
      </c>
      <c r="G86" s="127">
        <v>-1262</v>
      </c>
      <c r="H86" s="127">
        <v>-46</v>
      </c>
      <c r="I86" s="127">
        <v>-230</v>
      </c>
      <c r="J86" s="127">
        <v>-666</v>
      </c>
      <c r="K86" s="127">
        <v>-576</v>
      </c>
      <c r="L86" s="127">
        <v>-11035</v>
      </c>
      <c r="M86" s="127">
        <v>-889</v>
      </c>
      <c r="N86" s="127">
        <v>-1911</v>
      </c>
      <c r="O86" s="127">
        <v>-4586</v>
      </c>
      <c r="P86" s="127">
        <v>-2315</v>
      </c>
      <c r="Q86" s="127">
        <v>-867</v>
      </c>
      <c r="R86" s="127">
        <v>-3419</v>
      </c>
      <c r="S86" s="127">
        <v>-25127</v>
      </c>
      <c r="T86" s="133">
        <v>-3867</v>
      </c>
      <c r="U86" s="127">
        <v>-9838</v>
      </c>
      <c r="V86" s="127">
        <v>-58141</v>
      </c>
      <c r="W86" s="127">
        <v>-14779</v>
      </c>
      <c r="X86" s="127">
        <v>-31420</v>
      </c>
      <c r="Y86" s="127">
        <v>-26095</v>
      </c>
      <c r="Z86" s="127">
        <v>-1093</v>
      </c>
      <c r="AA86" s="127">
        <v>-873</v>
      </c>
      <c r="AB86" s="127">
        <v>-2118</v>
      </c>
      <c r="AC86" s="127">
        <v>-485</v>
      </c>
      <c r="AD86" s="127">
        <v>0</v>
      </c>
      <c r="AE86" s="127">
        <v>-205078</v>
      </c>
    </row>
    <row r="87" spans="1:31" ht="30.75" customHeight="1" x14ac:dyDescent="0.25">
      <c r="A87" s="59">
        <f t="shared" si="1"/>
        <v>43922</v>
      </c>
      <c r="B87" s="129" t="s">
        <v>146</v>
      </c>
      <c r="C87" s="130">
        <v>-56</v>
      </c>
      <c r="D87" s="130">
        <v>-6</v>
      </c>
      <c r="E87" s="130">
        <v>-59</v>
      </c>
      <c r="F87" s="130">
        <v>3</v>
      </c>
      <c r="G87" s="130">
        <v>6</v>
      </c>
      <c r="H87" s="130">
        <v>-2</v>
      </c>
      <c r="I87" s="130">
        <v>-4</v>
      </c>
      <c r="J87" s="130">
        <v>-29</v>
      </c>
      <c r="K87" s="130">
        <v>-33</v>
      </c>
      <c r="L87" s="130">
        <v>-44</v>
      </c>
      <c r="M87" s="130">
        <v>-96</v>
      </c>
      <c r="N87" s="130">
        <v>-27</v>
      </c>
      <c r="O87" s="130">
        <v>-407</v>
      </c>
      <c r="P87" s="130">
        <v>-105</v>
      </c>
      <c r="Q87" s="130">
        <v>-35</v>
      </c>
      <c r="R87" s="130">
        <v>-36</v>
      </c>
      <c r="S87" s="130">
        <v>-290</v>
      </c>
      <c r="T87" s="134">
        <v>-328</v>
      </c>
      <c r="U87" s="130">
        <v>-247</v>
      </c>
      <c r="V87" s="130">
        <v>-390</v>
      </c>
      <c r="W87" s="130">
        <v>-292</v>
      </c>
      <c r="X87" s="130">
        <v>-348</v>
      </c>
      <c r="Y87" s="130">
        <v>-119</v>
      </c>
      <c r="Z87" s="130">
        <v>-77</v>
      </c>
      <c r="AA87" s="130">
        <v>-18</v>
      </c>
      <c r="AB87" s="130">
        <v>-40</v>
      </c>
      <c r="AC87" s="130">
        <v>-3</v>
      </c>
      <c r="AD87" s="130">
        <v>0</v>
      </c>
      <c r="AE87" s="130">
        <v>-3082</v>
      </c>
    </row>
    <row r="88" spans="1:31" ht="30.75" customHeight="1" x14ac:dyDescent="0.25">
      <c r="A88" s="59">
        <f t="shared" si="1"/>
        <v>43922</v>
      </c>
      <c r="B88" s="129" t="s">
        <v>147</v>
      </c>
      <c r="C88" s="130">
        <v>28</v>
      </c>
      <c r="D88" s="130">
        <v>49</v>
      </c>
      <c r="E88" s="130">
        <v>-40</v>
      </c>
      <c r="F88" s="130">
        <v>-11</v>
      </c>
      <c r="G88" s="130">
        <v>-3</v>
      </c>
      <c r="H88" s="130">
        <v>0</v>
      </c>
      <c r="I88" s="130">
        <v>-22</v>
      </c>
      <c r="J88" s="130">
        <v>7</v>
      </c>
      <c r="K88" s="130">
        <v>2</v>
      </c>
      <c r="L88" s="130">
        <v>-13</v>
      </c>
      <c r="M88" s="130">
        <v>-2</v>
      </c>
      <c r="N88" s="130">
        <v>-2</v>
      </c>
      <c r="O88" s="130">
        <v>33</v>
      </c>
      <c r="P88" s="130">
        <v>5</v>
      </c>
      <c r="Q88" s="130">
        <v>2</v>
      </c>
      <c r="R88" s="130">
        <v>-2</v>
      </c>
      <c r="S88" s="130">
        <v>9</v>
      </c>
      <c r="T88" s="134">
        <v>4</v>
      </c>
      <c r="U88" s="130">
        <v>31</v>
      </c>
      <c r="V88" s="130">
        <v>2</v>
      </c>
      <c r="W88" s="130">
        <v>36</v>
      </c>
      <c r="X88" s="130">
        <v>-32</v>
      </c>
      <c r="Y88" s="130">
        <v>-11</v>
      </c>
      <c r="Z88" s="130">
        <v>-4</v>
      </c>
      <c r="AA88" s="130">
        <v>1</v>
      </c>
      <c r="AB88" s="130">
        <v>-13</v>
      </c>
      <c r="AC88" s="130">
        <v>-4</v>
      </c>
      <c r="AD88" s="130">
        <v>0</v>
      </c>
      <c r="AE88" s="130">
        <v>50</v>
      </c>
    </row>
    <row r="89" spans="1:31" ht="30.75" customHeight="1" x14ac:dyDescent="0.25">
      <c r="A89" s="59">
        <f t="shared" si="1"/>
        <v>43922</v>
      </c>
      <c r="B89" s="129" t="s">
        <v>148</v>
      </c>
      <c r="C89" s="130">
        <v>-657</v>
      </c>
      <c r="D89" s="130">
        <v>-65</v>
      </c>
      <c r="E89" s="130">
        <v>-2574</v>
      </c>
      <c r="F89" s="130">
        <v>-6</v>
      </c>
      <c r="G89" s="130">
        <v>-1222</v>
      </c>
      <c r="H89" s="130">
        <v>-36</v>
      </c>
      <c r="I89" s="130">
        <v>-220</v>
      </c>
      <c r="J89" s="130">
        <v>-650</v>
      </c>
      <c r="K89" s="130">
        <v>-547</v>
      </c>
      <c r="L89" s="130">
        <v>-10915</v>
      </c>
      <c r="M89" s="130">
        <v>-705</v>
      </c>
      <c r="N89" s="130">
        <v>-1826</v>
      </c>
      <c r="O89" s="130">
        <v>-4168</v>
      </c>
      <c r="P89" s="130">
        <v>-2214</v>
      </c>
      <c r="Q89" s="130">
        <v>-794</v>
      </c>
      <c r="R89" s="130">
        <v>-3089</v>
      </c>
      <c r="S89" s="130">
        <v>-24670</v>
      </c>
      <c r="T89" s="134">
        <v>-3489</v>
      </c>
      <c r="U89" s="130">
        <v>-9294</v>
      </c>
      <c r="V89" s="130">
        <v>-57627</v>
      </c>
      <c r="W89" s="130">
        <v>-14511</v>
      </c>
      <c r="X89" s="130">
        <v>-30966</v>
      </c>
      <c r="Y89" s="130">
        <v>-25897</v>
      </c>
      <c r="Z89" s="130">
        <v>-1017</v>
      </c>
      <c r="AA89" s="130">
        <v>-936</v>
      </c>
      <c r="AB89" s="130">
        <v>-2186</v>
      </c>
      <c r="AC89" s="130">
        <v>-479</v>
      </c>
      <c r="AD89" s="130">
        <v>0</v>
      </c>
      <c r="AE89" s="130">
        <v>-200760</v>
      </c>
    </row>
    <row r="90" spans="1:31" ht="30.75" customHeight="1" x14ac:dyDescent="0.25">
      <c r="A90" s="59">
        <f t="shared" si="1"/>
        <v>43922</v>
      </c>
      <c r="B90" s="129" t="s">
        <v>149</v>
      </c>
      <c r="C90" s="130">
        <v>-28</v>
      </c>
      <c r="D90" s="130">
        <v>-1</v>
      </c>
      <c r="E90" s="130">
        <v>-17</v>
      </c>
      <c r="F90" s="130">
        <v>0</v>
      </c>
      <c r="G90" s="130">
        <v>-43</v>
      </c>
      <c r="H90" s="130">
        <v>-8</v>
      </c>
      <c r="I90" s="130">
        <v>16</v>
      </c>
      <c r="J90" s="130">
        <v>6</v>
      </c>
      <c r="K90" s="130">
        <v>2</v>
      </c>
      <c r="L90" s="130">
        <v>-63</v>
      </c>
      <c r="M90" s="130">
        <v>-86</v>
      </c>
      <c r="N90" s="130">
        <v>-56</v>
      </c>
      <c r="O90" s="130">
        <v>-44</v>
      </c>
      <c r="P90" s="130">
        <v>-1</v>
      </c>
      <c r="Q90" s="130">
        <v>-40</v>
      </c>
      <c r="R90" s="130">
        <v>-292</v>
      </c>
      <c r="S90" s="130">
        <v>-176</v>
      </c>
      <c r="T90" s="134">
        <v>-54</v>
      </c>
      <c r="U90" s="130">
        <v>-328</v>
      </c>
      <c r="V90" s="130">
        <v>-126</v>
      </c>
      <c r="W90" s="130">
        <v>-12</v>
      </c>
      <c r="X90" s="130">
        <v>-74</v>
      </c>
      <c r="Y90" s="130">
        <v>-68</v>
      </c>
      <c r="Z90" s="130">
        <v>5</v>
      </c>
      <c r="AA90" s="130">
        <v>80</v>
      </c>
      <c r="AB90" s="130">
        <v>121</v>
      </c>
      <c r="AC90" s="130">
        <v>1</v>
      </c>
      <c r="AD90" s="130">
        <v>0</v>
      </c>
      <c r="AE90" s="130">
        <v>-1286</v>
      </c>
    </row>
    <row r="91" spans="1:31" ht="30.75" customHeight="1" x14ac:dyDescent="0.25">
      <c r="A91" s="59">
        <f t="shared" si="1"/>
        <v>43922</v>
      </c>
      <c r="B91" s="128" t="s">
        <v>150</v>
      </c>
      <c r="C91" s="127">
        <v>-2052</v>
      </c>
      <c r="D91" s="127">
        <v>-554</v>
      </c>
      <c r="E91" s="127">
        <v>-2218</v>
      </c>
      <c r="F91" s="127">
        <v>-526</v>
      </c>
      <c r="G91" s="127">
        <v>-3284</v>
      </c>
      <c r="H91" s="127">
        <v>-342</v>
      </c>
      <c r="I91" s="127">
        <v>-1160</v>
      </c>
      <c r="J91" s="127">
        <v>-2174</v>
      </c>
      <c r="K91" s="127">
        <v>-1556</v>
      </c>
      <c r="L91" s="127">
        <v>-7411</v>
      </c>
      <c r="M91" s="127">
        <v>-2308</v>
      </c>
      <c r="N91" s="127">
        <v>-2411</v>
      </c>
      <c r="O91" s="127">
        <v>-8078</v>
      </c>
      <c r="P91" s="127">
        <v>-1722</v>
      </c>
      <c r="Q91" s="127">
        <v>-1279</v>
      </c>
      <c r="R91" s="127">
        <v>-10305</v>
      </c>
      <c r="S91" s="127">
        <v>-24250</v>
      </c>
      <c r="T91" s="133">
        <v>-5525</v>
      </c>
      <c r="U91" s="127">
        <v>-22493</v>
      </c>
      <c r="V91" s="127">
        <v>-71594</v>
      </c>
      <c r="W91" s="127">
        <v>-15312</v>
      </c>
      <c r="X91" s="127">
        <v>-15329</v>
      </c>
      <c r="Y91" s="127">
        <v>-20547</v>
      </c>
      <c r="Z91" s="127">
        <v>-2826</v>
      </c>
      <c r="AA91" s="127">
        <v>-4833</v>
      </c>
      <c r="AB91" s="127">
        <v>-8234</v>
      </c>
      <c r="AC91" s="127">
        <v>-4874</v>
      </c>
      <c r="AD91" s="127">
        <v>0</v>
      </c>
      <c r="AE91" s="127">
        <v>-243197</v>
      </c>
    </row>
    <row r="92" spans="1:31" ht="30.75" customHeight="1" x14ac:dyDescent="0.25">
      <c r="A92" s="59">
        <f t="shared" si="1"/>
        <v>43922</v>
      </c>
      <c r="B92" s="128" t="s">
        <v>151</v>
      </c>
      <c r="C92" s="127">
        <v>-377</v>
      </c>
      <c r="D92" s="127">
        <v>-48</v>
      </c>
      <c r="E92" s="127">
        <v>-1834</v>
      </c>
      <c r="F92" s="127">
        <v>-166</v>
      </c>
      <c r="G92" s="127">
        <v>-1640</v>
      </c>
      <c r="H92" s="127">
        <v>-148</v>
      </c>
      <c r="I92" s="127">
        <v>-91</v>
      </c>
      <c r="J92" s="127">
        <v>-1570</v>
      </c>
      <c r="K92" s="127">
        <v>-1384</v>
      </c>
      <c r="L92" s="127">
        <v>-3171</v>
      </c>
      <c r="M92" s="127">
        <v>-743</v>
      </c>
      <c r="N92" s="127">
        <v>-579</v>
      </c>
      <c r="O92" s="127">
        <v>-3102</v>
      </c>
      <c r="P92" s="127">
        <v>-716</v>
      </c>
      <c r="Q92" s="127">
        <v>-753</v>
      </c>
      <c r="R92" s="127">
        <v>-5814</v>
      </c>
      <c r="S92" s="127">
        <v>-9167</v>
      </c>
      <c r="T92" s="133">
        <v>-1425</v>
      </c>
      <c r="U92" s="127">
        <v>-8191</v>
      </c>
      <c r="V92" s="127">
        <v>-16063</v>
      </c>
      <c r="W92" s="127">
        <v>-3054</v>
      </c>
      <c r="X92" s="127">
        <v>-2793</v>
      </c>
      <c r="Y92" s="127">
        <v>-4101</v>
      </c>
      <c r="Z92" s="127">
        <v>-417</v>
      </c>
      <c r="AA92" s="127">
        <v>-674</v>
      </c>
      <c r="AB92" s="127">
        <v>-1018</v>
      </c>
      <c r="AC92" s="127">
        <v>-529</v>
      </c>
      <c r="AD92" s="127">
        <v>-2</v>
      </c>
      <c r="AE92" s="127">
        <v>-69570</v>
      </c>
    </row>
    <row r="93" spans="1:31" ht="30.75" customHeight="1" x14ac:dyDescent="0.25">
      <c r="A93" s="59">
        <f t="shared" si="1"/>
        <v>43922</v>
      </c>
      <c r="B93" s="128" t="s">
        <v>152</v>
      </c>
      <c r="C93" s="127">
        <v>-1809</v>
      </c>
      <c r="D93" s="127">
        <v>344</v>
      </c>
      <c r="E93" s="127">
        <v>-2315</v>
      </c>
      <c r="F93" s="127">
        <v>-359</v>
      </c>
      <c r="G93" s="127">
        <v>-3199</v>
      </c>
      <c r="H93" s="127">
        <v>-286</v>
      </c>
      <c r="I93" s="127">
        <v>-1257</v>
      </c>
      <c r="J93" s="127">
        <v>-1131</v>
      </c>
      <c r="K93" s="127">
        <v>-2152</v>
      </c>
      <c r="L93" s="127">
        <v>-9265</v>
      </c>
      <c r="M93" s="127">
        <v>-4047</v>
      </c>
      <c r="N93" s="127">
        <v>-3674</v>
      </c>
      <c r="O93" s="127">
        <v>-9848</v>
      </c>
      <c r="P93" s="127">
        <v>-2832</v>
      </c>
      <c r="Q93" s="127">
        <v>-2127</v>
      </c>
      <c r="R93" s="127">
        <v>-15494</v>
      </c>
      <c r="S93" s="127">
        <v>-35899</v>
      </c>
      <c r="T93" s="133">
        <v>-8268</v>
      </c>
      <c r="U93" s="127">
        <v>-43982</v>
      </c>
      <c r="V93" s="127">
        <v>-127333</v>
      </c>
      <c r="W93" s="127">
        <v>-25986</v>
      </c>
      <c r="X93" s="127">
        <v>-24274</v>
      </c>
      <c r="Y93" s="127">
        <v>-24685</v>
      </c>
      <c r="Z93" s="127">
        <v>-3456</v>
      </c>
      <c r="AA93" s="127">
        <v>-4630</v>
      </c>
      <c r="AB93" s="127">
        <v>-10731</v>
      </c>
      <c r="AC93" s="127">
        <v>-10338</v>
      </c>
      <c r="AD93" s="127">
        <v>2</v>
      </c>
      <c r="AE93" s="127">
        <v>-379031</v>
      </c>
    </row>
    <row r="94" spans="1:31" ht="30.75" customHeight="1" x14ac:dyDescent="0.25">
      <c r="A94" s="59">
        <f t="shared" si="1"/>
        <v>43922</v>
      </c>
      <c r="B94" s="131" t="s">
        <v>153</v>
      </c>
      <c r="C94" s="130">
        <v>-381</v>
      </c>
      <c r="D94" s="130">
        <v>-20</v>
      </c>
      <c r="E94" s="130">
        <v>-539</v>
      </c>
      <c r="F94" s="130">
        <v>-115</v>
      </c>
      <c r="G94" s="130">
        <v>-430</v>
      </c>
      <c r="H94" s="130">
        <v>-92</v>
      </c>
      <c r="I94" s="130">
        <v>-451</v>
      </c>
      <c r="J94" s="130">
        <v>-432</v>
      </c>
      <c r="K94" s="130">
        <v>-515</v>
      </c>
      <c r="L94" s="130">
        <v>-772</v>
      </c>
      <c r="M94" s="130">
        <v>-434</v>
      </c>
      <c r="N94" s="130">
        <v>-469</v>
      </c>
      <c r="O94" s="130">
        <v>-2227</v>
      </c>
      <c r="P94" s="130">
        <v>-85</v>
      </c>
      <c r="Q94" s="130">
        <v>-283</v>
      </c>
      <c r="R94" s="130">
        <v>-1665</v>
      </c>
      <c r="S94" s="130">
        <v>-4538</v>
      </c>
      <c r="T94" s="134">
        <v>-2228</v>
      </c>
      <c r="U94" s="130">
        <v>-7868</v>
      </c>
      <c r="V94" s="130">
        <v>-14621</v>
      </c>
      <c r="W94" s="130">
        <v>-3554</v>
      </c>
      <c r="X94" s="130">
        <v>-3379</v>
      </c>
      <c r="Y94" s="130">
        <v>-4307</v>
      </c>
      <c r="Z94" s="130">
        <v>-533</v>
      </c>
      <c r="AA94" s="130">
        <v>-765</v>
      </c>
      <c r="AB94" s="130">
        <v>-1103</v>
      </c>
      <c r="AC94" s="130">
        <v>-948</v>
      </c>
      <c r="AD94" s="130">
        <v>0</v>
      </c>
      <c r="AE94" s="130">
        <v>-52754</v>
      </c>
    </row>
    <row r="95" spans="1:31" ht="30.75" customHeight="1" x14ac:dyDescent="0.25">
      <c r="A95" s="59">
        <f t="shared" si="1"/>
        <v>43922</v>
      </c>
      <c r="B95" s="131" t="s">
        <v>154</v>
      </c>
      <c r="C95" s="130">
        <v>-490</v>
      </c>
      <c r="D95" s="130">
        <v>-126</v>
      </c>
      <c r="E95" s="130">
        <v>-769</v>
      </c>
      <c r="F95" s="130">
        <v>-122</v>
      </c>
      <c r="G95" s="130">
        <v>-1269</v>
      </c>
      <c r="H95" s="130">
        <v>-55</v>
      </c>
      <c r="I95" s="130">
        <v>-263</v>
      </c>
      <c r="J95" s="130">
        <v>-644</v>
      </c>
      <c r="K95" s="130">
        <v>-727</v>
      </c>
      <c r="L95" s="130">
        <v>-4388</v>
      </c>
      <c r="M95" s="130">
        <v>-1631</v>
      </c>
      <c r="N95" s="130">
        <v>-1079</v>
      </c>
      <c r="O95" s="130">
        <v>-4674</v>
      </c>
      <c r="P95" s="130">
        <v>-1331</v>
      </c>
      <c r="Q95" s="130">
        <v>-635</v>
      </c>
      <c r="R95" s="130">
        <v>-7870</v>
      </c>
      <c r="S95" s="130">
        <v>-11811</v>
      </c>
      <c r="T95" s="134">
        <v>-2449</v>
      </c>
      <c r="U95" s="130">
        <v>-17432</v>
      </c>
      <c r="V95" s="130">
        <v>-43110</v>
      </c>
      <c r="W95" s="130">
        <v>-7878</v>
      </c>
      <c r="X95" s="130">
        <v>-8415</v>
      </c>
      <c r="Y95" s="130">
        <v>-8325</v>
      </c>
      <c r="Z95" s="130">
        <v>-1228</v>
      </c>
      <c r="AA95" s="130">
        <v>-1605</v>
      </c>
      <c r="AB95" s="130">
        <v>-3564</v>
      </c>
      <c r="AC95" s="130">
        <v>-4515</v>
      </c>
      <c r="AD95" s="130">
        <v>3</v>
      </c>
      <c r="AE95" s="130">
        <v>-136402</v>
      </c>
    </row>
    <row r="96" spans="1:31" ht="30.75" customHeight="1" x14ac:dyDescent="0.25">
      <c r="A96" s="59">
        <f t="shared" si="1"/>
        <v>43922</v>
      </c>
      <c r="B96" s="131" t="s">
        <v>155</v>
      </c>
      <c r="C96" s="130">
        <v>-402</v>
      </c>
      <c r="D96" s="130">
        <v>517</v>
      </c>
      <c r="E96" s="130">
        <v>-997</v>
      </c>
      <c r="F96" s="130">
        <v>6</v>
      </c>
      <c r="G96" s="130">
        <v>-1178</v>
      </c>
      <c r="H96" s="130">
        <v>-77</v>
      </c>
      <c r="I96" s="130">
        <v>-269</v>
      </c>
      <c r="J96" s="130">
        <v>-662</v>
      </c>
      <c r="K96" s="130">
        <v>-360</v>
      </c>
      <c r="L96" s="130">
        <v>-2699</v>
      </c>
      <c r="M96" s="130">
        <v>-1222</v>
      </c>
      <c r="N96" s="130">
        <v>-1359</v>
      </c>
      <c r="O96" s="130">
        <v>-2452</v>
      </c>
      <c r="P96" s="130">
        <v>-934</v>
      </c>
      <c r="Q96" s="130">
        <v>-714</v>
      </c>
      <c r="R96" s="130">
        <v>-3714</v>
      </c>
      <c r="S96" s="130">
        <v>-11927</v>
      </c>
      <c r="T96" s="134">
        <v>-2103</v>
      </c>
      <c r="U96" s="130">
        <v>-14213</v>
      </c>
      <c r="V96" s="130">
        <v>-56886</v>
      </c>
      <c r="W96" s="130">
        <v>-9854</v>
      </c>
      <c r="X96" s="130">
        <v>-8205</v>
      </c>
      <c r="Y96" s="130">
        <v>-8353</v>
      </c>
      <c r="Z96" s="130">
        <v>-885</v>
      </c>
      <c r="AA96" s="130">
        <v>-1014</v>
      </c>
      <c r="AB96" s="130">
        <v>-3537</v>
      </c>
      <c r="AC96" s="130">
        <v>-2609</v>
      </c>
      <c r="AD96" s="130">
        <v>-1</v>
      </c>
      <c r="AE96" s="130">
        <v>-136103</v>
      </c>
    </row>
    <row r="97" spans="1:31" ht="30.75" customHeight="1" x14ac:dyDescent="0.25">
      <c r="A97" s="59">
        <f t="shared" si="1"/>
        <v>43922</v>
      </c>
      <c r="B97" s="129" t="s">
        <v>156</v>
      </c>
      <c r="C97" s="130">
        <v>-52</v>
      </c>
      <c r="D97" s="130">
        <v>-17</v>
      </c>
      <c r="E97" s="130">
        <v>-91</v>
      </c>
      <c r="F97" s="130">
        <v>-16</v>
      </c>
      <c r="G97" s="130">
        <v>-147</v>
      </c>
      <c r="H97" s="130">
        <v>-9</v>
      </c>
      <c r="I97" s="130">
        <v>-38</v>
      </c>
      <c r="J97" s="130">
        <v>-72</v>
      </c>
      <c r="K97" s="130">
        <v>-51</v>
      </c>
      <c r="L97" s="130">
        <v>-600</v>
      </c>
      <c r="M97" s="130">
        <v>-98</v>
      </c>
      <c r="N97" s="130">
        <v>-317</v>
      </c>
      <c r="O97" s="130">
        <v>-320</v>
      </c>
      <c r="P97" s="130">
        <v>-28</v>
      </c>
      <c r="Q97" s="130">
        <v>-26</v>
      </c>
      <c r="R97" s="130">
        <v>-340</v>
      </c>
      <c r="S97" s="130">
        <v>-946</v>
      </c>
      <c r="T97" s="134">
        <v>-369</v>
      </c>
      <c r="U97" s="130">
        <v>-1555</v>
      </c>
      <c r="V97" s="130">
        <v>-4827</v>
      </c>
      <c r="W97" s="130">
        <v>-693</v>
      </c>
      <c r="X97" s="130">
        <v>-902</v>
      </c>
      <c r="Y97" s="130">
        <v>-896</v>
      </c>
      <c r="Z97" s="130">
        <v>-95</v>
      </c>
      <c r="AA97" s="130">
        <v>-40</v>
      </c>
      <c r="AB97" s="130">
        <v>-276</v>
      </c>
      <c r="AC97" s="130">
        <v>-366</v>
      </c>
      <c r="AD97" s="130">
        <v>0</v>
      </c>
      <c r="AE97" s="130">
        <v>-13187</v>
      </c>
    </row>
    <row r="98" spans="1:31" ht="30.75" customHeight="1" x14ac:dyDescent="0.25">
      <c r="A98" s="59">
        <f t="shared" si="1"/>
        <v>43922</v>
      </c>
      <c r="B98" s="129" t="s">
        <v>157</v>
      </c>
      <c r="C98" s="130">
        <v>-13</v>
      </c>
      <c r="D98" s="130">
        <v>-7</v>
      </c>
      <c r="E98" s="130">
        <v>-37</v>
      </c>
      <c r="F98" s="130">
        <v>5</v>
      </c>
      <c r="G98" s="130">
        <v>-44</v>
      </c>
      <c r="H98" s="130">
        <v>-5</v>
      </c>
      <c r="I98" s="130">
        <v>-19</v>
      </c>
      <c r="J98" s="130">
        <v>-57</v>
      </c>
      <c r="K98" s="130">
        <v>-85</v>
      </c>
      <c r="L98" s="130">
        <v>-327</v>
      </c>
      <c r="M98" s="130">
        <v>-17</v>
      </c>
      <c r="N98" s="130">
        <v>-51</v>
      </c>
      <c r="O98" s="130">
        <v>-119</v>
      </c>
      <c r="P98" s="130">
        <v>-15</v>
      </c>
      <c r="Q98" s="130">
        <v>-79</v>
      </c>
      <c r="R98" s="130">
        <v>-226</v>
      </c>
      <c r="S98" s="130">
        <v>-304</v>
      </c>
      <c r="T98" s="134">
        <v>-171</v>
      </c>
      <c r="U98" s="130">
        <v>-362</v>
      </c>
      <c r="V98" s="130">
        <v>-2155</v>
      </c>
      <c r="W98" s="130">
        <v>-467</v>
      </c>
      <c r="X98" s="130">
        <v>-329</v>
      </c>
      <c r="Y98" s="130">
        <v>-355</v>
      </c>
      <c r="Z98" s="130">
        <v>-29</v>
      </c>
      <c r="AA98" s="130">
        <v>-114</v>
      </c>
      <c r="AB98" s="130">
        <v>-78</v>
      </c>
      <c r="AC98" s="130">
        <v>-74</v>
      </c>
      <c r="AD98" s="130">
        <v>0</v>
      </c>
      <c r="AE98" s="130">
        <v>-5534</v>
      </c>
    </row>
    <row r="99" spans="1:31" ht="30.75" customHeight="1" x14ac:dyDescent="0.25">
      <c r="A99" s="59">
        <f t="shared" si="1"/>
        <v>43922</v>
      </c>
      <c r="B99" s="129" t="s">
        <v>158</v>
      </c>
      <c r="C99" s="130">
        <v>-16</v>
      </c>
      <c r="D99" s="130">
        <v>-60</v>
      </c>
      <c r="E99" s="130">
        <v>-15</v>
      </c>
      <c r="F99" s="130">
        <v>2</v>
      </c>
      <c r="G99" s="130">
        <v>29</v>
      </c>
      <c r="H99" s="130">
        <v>-7</v>
      </c>
      <c r="I99" s="130">
        <v>-12</v>
      </c>
      <c r="J99" s="130">
        <v>-25</v>
      </c>
      <c r="K99" s="130">
        <v>-33</v>
      </c>
      <c r="L99" s="130">
        <v>-171</v>
      </c>
      <c r="M99" s="130">
        <v>-36</v>
      </c>
      <c r="N99" s="130">
        <v>-60</v>
      </c>
      <c r="O99" s="130">
        <v>-86</v>
      </c>
      <c r="P99" s="130">
        <v>-9</v>
      </c>
      <c r="Q99" s="130">
        <v>-66</v>
      </c>
      <c r="R99" s="130">
        <v>-51</v>
      </c>
      <c r="S99" s="130">
        <v>-289</v>
      </c>
      <c r="T99" s="134">
        <v>-68</v>
      </c>
      <c r="U99" s="130">
        <v>-347</v>
      </c>
      <c r="V99" s="130">
        <v>-1104</v>
      </c>
      <c r="W99" s="130">
        <v>-260</v>
      </c>
      <c r="X99" s="130">
        <v>-166</v>
      </c>
      <c r="Y99" s="130">
        <v>-342</v>
      </c>
      <c r="Z99" s="130">
        <v>-31</v>
      </c>
      <c r="AA99" s="130">
        <v>-29</v>
      </c>
      <c r="AB99" s="130">
        <v>-270</v>
      </c>
      <c r="AC99" s="130">
        <v>-84</v>
      </c>
      <c r="AD99" s="130">
        <v>0</v>
      </c>
      <c r="AE99" s="130">
        <v>-3606</v>
      </c>
    </row>
    <row r="100" spans="1:31" ht="30.75" customHeight="1" x14ac:dyDescent="0.25">
      <c r="A100" s="59">
        <f t="shared" si="1"/>
        <v>43922</v>
      </c>
      <c r="B100" s="129" t="s">
        <v>159</v>
      </c>
      <c r="C100" s="130">
        <v>-82</v>
      </c>
      <c r="D100" s="130">
        <v>-71</v>
      </c>
      <c r="E100" s="130">
        <v>-436</v>
      </c>
      <c r="F100" s="130">
        <v>-2</v>
      </c>
      <c r="G100" s="130">
        <v>-270</v>
      </c>
      <c r="H100" s="130">
        <v>-10</v>
      </c>
      <c r="I100" s="130">
        <v>-43</v>
      </c>
      <c r="J100" s="130">
        <v>-76</v>
      </c>
      <c r="K100" s="130">
        <v>-43</v>
      </c>
      <c r="L100" s="130">
        <v>-461</v>
      </c>
      <c r="M100" s="130">
        <v>-172</v>
      </c>
      <c r="N100" s="130">
        <v>-221</v>
      </c>
      <c r="O100" s="130">
        <v>-698</v>
      </c>
      <c r="P100" s="130">
        <v>-140</v>
      </c>
      <c r="Q100" s="130">
        <v>-91</v>
      </c>
      <c r="R100" s="130">
        <v>-1193</v>
      </c>
      <c r="S100" s="130">
        <v>-2317</v>
      </c>
      <c r="T100" s="134">
        <v>-318</v>
      </c>
      <c r="U100" s="130">
        <v>-2585</v>
      </c>
      <c r="V100" s="130">
        <v>-7950</v>
      </c>
      <c r="W100" s="130">
        <v>-1158</v>
      </c>
      <c r="X100" s="130">
        <v>-862</v>
      </c>
      <c r="Y100" s="130">
        <v>-1813</v>
      </c>
      <c r="Z100" s="130">
        <v>-220</v>
      </c>
      <c r="AA100" s="130">
        <v>-290</v>
      </c>
      <c r="AB100" s="130">
        <v>-626</v>
      </c>
      <c r="AC100" s="130">
        <v>-436</v>
      </c>
      <c r="AD100" s="130">
        <v>-1</v>
      </c>
      <c r="AE100" s="130">
        <v>-22585</v>
      </c>
    </row>
    <row r="101" spans="1:31" ht="30.75" customHeight="1" x14ac:dyDescent="0.25">
      <c r="A101" s="59">
        <f t="shared" si="1"/>
        <v>43922</v>
      </c>
      <c r="B101" s="129" t="s">
        <v>160</v>
      </c>
      <c r="C101" s="130">
        <v>-239</v>
      </c>
      <c r="D101" s="130">
        <v>672</v>
      </c>
      <c r="E101" s="130">
        <v>-418</v>
      </c>
      <c r="F101" s="130">
        <v>17</v>
      </c>
      <c r="G101" s="130">
        <v>-746</v>
      </c>
      <c r="H101" s="130">
        <v>-46</v>
      </c>
      <c r="I101" s="130">
        <v>-157</v>
      </c>
      <c r="J101" s="130">
        <v>-432</v>
      </c>
      <c r="K101" s="130">
        <v>-148</v>
      </c>
      <c r="L101" s="130">
        <v>-1140</v>
      </c>
      <c r="M101" s="130">
        <v>-899</v>
      </c>
      <c r="N101" s="130">
        <v>-710</v>
      </c>
      <c r="O101" s="130">
        <v>-1229</v>
      </c>
      <c r="P101" s="130">
        <v>-742</v>
      </c>
      <c r="Q101" s="130">
        <v>-452</v>
      </c>
      <c r="R101" s="130">
        <v>-1904</v>
      </c>
      <c r="S101" s="130">
        <v>-8071</v>
      </c>
      <c r="T101" s="134">
        <v>-1177</v>
      </c>
      <c r="U101" s="130">
        <v>-9364</v>
      </c>
      <c r="V101" s="130">
        <v>-40850</v>
      </c>
      <c r="W101" s="130">
        <v>-7276</v>
      </c>
      <c r="X101" s="130">
        <v>-5946</v>
      </c>
      <c r="Y101" s="130">
        <v>-4947</v>
      </c>
      <c r="Z101" s="130">
        <v>-510</v>
      </c>
      <c r="AA101" s="130">
        <v>-541</v>
      </c>
      <c r="AB101" s="130">
        <v>-2287</v>
      </c>
      <c r="AC101" s="130">
        <v>-1649</v>
      </c>
      <c r="AD101" s="130">
        <v>0</v>
      </c>
      <c r="AE101" s="130">
        <v>-91191</v>
      </c>
    </row>
    <row r="102" spans="1:31" ht="30.75" customHeight="1" x14ac:dyDescent="0.25">
      <c r="A102" s="59">
        <f t="shared" si="1"/>
        <v>43922</v>
      </c>
      <c r="B102" s="131" t="s">
        <v>161</v>
      </c>
      <c r="C102" s="130">
        <v>-381</v>
      </c>
      <c r="D102" s="130">
        <v>-10</v>
      </c>
      <c r="E102" s="130">
        <v>89</v>
      </c>
      <c r="F102" s="130">
        <v>-105</v>
      </c>
      <c r="G102" s="130">
        <v>-110</v>
      </c>
      <c r="H102" s="130">
        <v>-50</v>
      </c>
      <c r="I102" s="130">
        <v>-174</v>
      </c>
      <c r="J102" s="130">
        <v>513</v>
      </c>
      <c r="K102" s="130">
        <v>-436</v>
      </c>
      <c r="L102" s="130">
        <v>-102</v>
      </c>
      <c r="M102" s="130">
        <v>-527</v>
      </c>
      <c r="N102" s="130">
        <v>-452</v>
      </c>
      <c r="O102" s="130">
        <v>536</v>
      </c>
      <c r="P102" s="130">
        <v>-253</v>
      </c>
      <c r="Q102" s="130">
        <v>-273</v>
      </c>
      <c r="R102" s="130">
        <v>-1270</v>
      </c>
      <c r="S102" s="130">
        <v>-3934</v>
      </c>
      <c r="T102" s="134">
        <v>-745</v>
      </c>
      <c r="U102" s="130">
        <v>-521</v>
      </c>
      <c r="V102" s="130">
        <v>-1242</v>
      </c>
      <c r="W102" s="130">
        <v>-2794</v>
      </c>
      <c r="X102" s="130">
        <v>-2526</v>
      </c>
      <c r="Y102" s="130">
        <v>-2013</v>
      </c>
      <c r="Z102" s="130">
        <v>-464</v>
      </c>
      <c r="AA102" s="130">
        <v>-917</v>
      </c>
      <c r="AB102" s="130">
        <v>-1247</v>
      </c>
      <c r="AC102" s="130">
        <v>-1388</v>
      </c>
      <c r="AD102" s="130">
        <v>0</v>
      </c>
      <c r="AE102" s="130">
        <v>-20796</v>
      </c>
    </row>
    <row r="103" spans="1:31" ht="30.75" customHeight="1" x14ac:dyDescent="0.25">
      <c r="A103" s="59">
        <f t="shared" si="1"/>
        <v>43922</v>
      </c>
      <c r="B103" s="129" t="s">
        <v>162</v>
      </c>
      <c r="C103" s="130">
        <v>6</v>
      </c>
      <c r="D103" s="130">
        <v>-1</v>
      </c>
      <c r="E103" s="130">
        <v>-7</v>
      </c>
      <c r="F103" s="130">
        <v>-4</v>
      </c>
      <c r="G103" s="130">
        <v>-4</v>
      </c>
      <c r="H103" s="130">
        <v>0</v>
      </c>
      <c r="I103" s="130">
        <v>-3</v>
      </c>
      <c r="J103" s="130">
        <v>-13</v>
      </c>
      <c r="K103" s="130">
        <v>0</v>
      </c>
      <c r="L103" s="130">
        <v>3</v>
      </c>
      <c r="M103" s="130">
        <v>0</v>
      </c>
      <c r="N103" s="130">
        <v>-4</v>
      </c>
      <c r="O103" s="130">
        <v>-4</v>
      </c>
      <c r="P103" s="130">
        <v>3</v>
      </c>
      <c r="Q103" s="130">
        <v>0</v>
      </c>
      <c r="R103" s="130">
        <v>-44</v>
      </c>
      <c r="S103" s="130">
        <v>30</v>
      </c>
      <c r="T103" s="134">
        <v>6</v>
      </c>
      <c r="U103" s="130">
        <v>-5</v>
      </c>
      <c r="V103" s="130">
        <v>97</v>
      </c>
      <c r="W103" s="130">
        <v>-19</v>
      </c>
      <c r="X103" s="130">
        <v>-66</v>
      </c>
      <c r="Y103" s="130">
        <v>2</v>
      </c>
      <c r="Z103" s="130">
        <v>-1</v>
      </c>
      <c r="AA103" s="130">
        <v>0</v>
      </c>
      <c r="AB103" s="130">
        <v>-18</v>
      </c>
      <c r="AC103" s="130">
        <v>-4</v>
      </c>
      <c r="AD103" s="130">
        <v>0</v>
      </c>
      <c r="AE103" s="130">
        <v>-50</v>
      </c>
    </row>
    <row r="104" spans="1:31" ht="30.75" customHeight="1" x14ac:dyDescent="0.25">
      <c r="A104" s="59">
        <f t="shared" si="1"/>
        <v>43922</v>
      </c>
      <c r="B104" s="129" t="s">
        <v>163</v>
      </c>
      <c r="C104" s="130">
        <v>-224</v>
      </c>
      <c r="D104" s="130">
        <v>-17</v>
      </c>
      <c r="E104" s="130">
        <v>-325</v>
      </c>
      <c r="F104" s="130">
        <v>-49</v>
      </c>
      <c r="G104" s="130">
        <v>-319</v>
      </c>
      <c r="H104" s="130">
        <v>-50</v>
      </c>
      <c r="I104" s="130">
        <v>-109</v>
      </c>
      <c r="J104" s="130">
        <v>-230</v>
      </c>
      <c r="K104" s="130">
        <v>-85</v>
      </c>
      <c r="L104" s="130">
        <v>-472</v>
      </c>
      <c r="M104" s="130">
        <v>-264</v>
      </c>
      <c r="N104" s="130">
        <v>-175</v>
      </c>
      <c r="O104" s="130">
        <v>-438</v>
      </c>
      <c r="P104" s="130">
        <v>-200</v>
      </c>
      <c r="Q104" s="130">
        <v>-139</v>
      </c>
      <c r="R104" s="130">
        <v>-873</v>
      </c>
      <c r="S104" s="130">
        <v>-2626</v>
      </c>
      <c r="T104" s="134">
        <v>-623</v>
      </c>
      <c r="U104" s="130">
        <v>-2535</v>
      </c>
      <c r="V104" s="130">
        <v>-6462</v>
      </c>
      <c r="W104" s="130">
        <v>-2068</v>
      </c>
      <c r="X104" s="130">
        <v>-1442</v>
      </c>
      <c r="Y104" s="130">
        <v>-1635</v>
      </c>
      <c r="Z104" s="130">
        <v>-335</v>
      </c>
      <c r="AA104" s="130">
        <v>-387</v>
      </c>
      <c r="AB104" s="130">
        <v>-837</v>
      </c>
      <c r="AC104" s="130">
        <v>-705</v>
      </c>
      <c r="AD104" s="130">
        <v>0</v>
      </c>
      <c r="AE104" s="130">
        <v>-23624</v>
      </c>
    </row>
    <row r="105" spans="1:31" ht="30.75" customHeight="1" x14ac:dyDescent="0.25">
      <c r="A105" s="59">
        <f t="shared" si="1"/>
        <v>43922</v>
      </c>
      <c r="B105" s="129" t="s">
        <v>164</v>
      </c>
      <c r="C105" s="130">
        <v>-163</v>
      </c>
      <c r="D105" s="130">
        <v>8</v>
      </c>
      <c r="E105" s="130">
        <v>421</v>
      </c>
      <c r="F105" s="130">
        <v>-52</v>
      </c>
      <c r="G105" s="130">
        <v>213</v>
      </c>
      <c r="H105" s="130">
        <v>0</v>
      </c>
      <c r="I105" s="130">
        <v>-62</v>
      </c>
      <c r="J105" s="130">
        <v>756</v>
      </c>
      <c r="K105" s="130">
        <v>-351</v>
      </c>
      <c r="L105" s="130">
        <v>367</v>
      </c>
      <c r="M105" s="130">
        <v>-263</v>
      </c>
      <c r="N105" s="130">
        <v>-273</v>
      </c>
      <c r="O105" s="130">
        <v>978</v>
      </c>
      <c r="P105" s="130">
        <v>-56</v>
      </c>
      <c r="Q105" s="130">
        <v>-134</v>
      </c>
      <c r="R105" s="130">
        <v>-353</v>
      </c>
      <c r="S105" s="130">
        <v>-1338</v>
      </c>
      <c r="T105" s="134">
        <v>-128</v>
      </c>
      <c r="U105" s="130">
        <v>2019</v>
      </c>
      <c r="V105" s="130">
        <v>5123</v>
      </c>
      <c r="W105" s="130">
        <v>-707</v>
      </c>
      <c r="X105" s="130">
        <v>-1018</v>
      </c>
      <c r="Y105" s="130">
        <v>-380</v>
      </c>
      <c r="Z105" s="130">
        <v>-128</v>
      </c>
      <c r="AA105" s="130">
        <v>-530</v>
      </c>
      <c r="AB105" s="130">
        <v>-392</v>
      </c>
      <c r="AC105" s="130">
        <v>-679</v>
      </c>
      <c r="AD105" s="130">
        <v>0</v>
      </c>
      <c r="AE105" s="130">
        <v>2878</v>
      </c>
    </row>
    <row r="106" spans="1:31" ht="30.75" customHeight="1" x14ac:dyDescent="0.25">
      <c r="A106" s="59">
        <f t="shared" si="1"/>
        <v>43922</v>
      </c>
      <c r="B106" s="131" t="s">
        <v>165</v>
      </c>
      <c r="C106" s="130">
        <v>0</v>
      </c>
      <c r="D106" s="130">
        <v>0</v>
      </c>
      <c r="E106" s="130">
        <v>0</v>
      </c>
      <c r="F106" s="130">
        <v>0</v>
      </c>
      <c r="G106" s="130">
        <v>-2</v>
      </c>
      <c r="H106" s="130">
        <v>0</v>
      </c>
      <c r="I106" s="130">
        <v>0</v>
      </c>
      <c r="J106" s="130">
        <v>2</v>
      </c>
      <c r="K106" s="130">
        <v>0</v>
      </c>
      <c r="L106" s="130">
        <v>2</v>
      </c>
      <c r="M106" s="130">
        <v>-9</v>
      </c>
      <c r="N106" s="130">
        <v>0</v>
      </c>
      <c r="O106" s="130">
        <v>0</v>
      </c>
      <c r="P106" s="130">
        <v>0</v>
      </c>
      <c r="Q106" s="130">
        <v>0</v>
      </c>
      <c r="R106" s="130">
        <v>0</v>
      </c>
      <c r="S106" s="130">
        <v>-15</v>
      </c>
      <c r="T106" s="134">
        <v>1</v>
      </c>
      <c r="U106" s="130">
        <v>-3</v>
      </c>
      <c r="V106" s="130">
        <v>-2</v>
      </c>
      <c r="W106" s="130">
        <v>-1</v>
      </c>
      <c r="X106" s="130">
        <v>-8</v>
      </c>
      <c r="Y106" s="130">
        <v>-2</v>
      </c>
      <c r="Z106" s="130">
        <v>0</v>
      </c>
      <c r="AA106" s="130">
        <v>0</v>
      </c>
      <c r="AB106" s="130">
        <v>0</v>
      </c>
      <c r="AC106" s="130">
        <v>0</v>
      </c>
      <c r="AD106" s="130">
        <v>0</v>
      </c>
      <c r="AE106" s="130">
        <v>-37</v>
      </c>
    </row>
    <row r="107" spans="1:31" ht="30.75" customHeight="1" x14ac:dyDescent="0.25">
      <c r="A107" s="59">
        <f t="shared" si="1"/>
        <v>43922</v>
      </c>
      <c r="B107" s="131" t="s">
        <v>166</v>
      </c>
      <c r="C107" s="130">
        <v>-155</v>
      </c>
      <c r="D107" s="130">
        <v>-17</v>
      </c>
      <c r="E107" s="130">
        <v>-99</v>
      </c>
      <c r="F107" s="130">
        <v>-23</v>
      </c>
      <c r="G107" s="130">
        <v>-210</v>
      </c>
      <c r="H107" s="130">
        <v>-12</v>
      </c>
      <c r="I107" s="130">
        <v>-100</v>
      </c>
      <c r="J107" s="130">
        <v>92</v>
      </c>
      <c r="K107" s="130">
        <v>-114</v>
      </c>
      <c r="L107" s="130">
        <v>-1306</v>
      </c>
      <c r="M107" s="130">
        <v>-224</v>
      </c>
      <c r="N107" s="130">
        <v>-315</v>
      </c>
      <c r="O107" s="130">
        <v>-1031</v>
      </c>
      <c r="P107" s="130">
        <v>-229</v>
      </c>
      <c r="Q107" s="130">
        <v>-222</v>
      </c>
      <c r="R107" s="130">
        <v>-975</v>
      </c>
      <c r="S107" s="130">
        <v>-3674</v>
      </c>
      <c r="T107" s="134">
        <v>-744</v>
      </c>
      <c r="U107" s="130">
        <v>-3945</v>
      </c>
      <c r="V107" s="130">
        <v>-11472</v>
      </c>
      <c r="W107" s="130">
        <v>-1905</v>
      </c>
      <c r="X107" s="130">
        <v>-1741</v>
      </c>
      <c r="Y107" s="130">
        <v>-1685</v>
      </c>
      <c r="Z107" s="130">
        <v>-346</v>
      </c>
      <c r="AA107" s="130">
        <v>-329</v>
      </c>
      <c r="AB107" s="130">
        <v>-1280</v>
      </c>
      <c r="AC107" s="130">
        <v>-878</v>
      </c>
      <c r="AD107" s="130">
        <v>0</v>
      </c>
      <c r="AE107" s="130">
        <v>-32939</v>
      </c>
    </row>
    <row r="108" spans="1:31" ht="30.75" customHeight="1" x14ac:dyDescent="0.25">
      <c r="A108" s="59">
        <f t="shared" si="1"/>
        <v>43922</v>
      </c>
      <c r="B108" s="129" t="s">
        <v>167</v>
      </c>
      <c r="C108" s="130">
        <v>-100</v>
      </c>
      <c r="D108" s="130">
        <v>2</v>
      </c>
      <c r="E108" s="130">
        <v>-79</v>
      </c>
      <c r="F108" s="130">
        <v>-10</v>
      </c>
      <c r="G108" s="130">
        <v>-176</v>
      </c>
      <c r="H108" s="130">
        <v>-2</v>
      </c>
      <c r="I108" s="130">
        <v>-20</v>
      </c>
      <c r="J108" s="130">
        <v>-53</v>
      </c>
      <c r="K108" s="130">
        <v>-69</v>
      </c>
      <c r="L108" s="130">
        <v>-760</v>
      </c>
      <c r="M108" s="130">
        <v>-92</v>
      </c>
      <c r="N108" s="130">
        <v>-50</v>
      </c>
      <c r="O108" s="130">
        <v>-408</v>
      </c>
      <c r="P108" s="130">
        <v>-131</v>
      </c>
      <c r="Q108" s="130">
        <v>-104</v>
      </c>
      <c r="R108" s="130">
        <v>-529</v>
      </c>
      <c r="S108" s="130">
        <v>-1674</v>
      </c>
      <c r="T108" s="134">
        <v>-294</v>
      </c>
      <c r="U108" s="130">
        <v>-2496</v>
      </c>
      <c r="V108" s="130">
        <v>-4189</v>
      </c>
      <c r="W108" s="130">
        <v>-814</v>
      </c>
      <c r="X108" s="130">
        <v>-598</v>
      </c>
      <c r="Y108" s="130">
        <v>-757</v>
      </c>
      <c r="Z108" s="130">
        <v>-149</v>
      </c>
      <c r="AA108" s="130">
        <v>-122</v>
      </c>
      <c r="AB108" s="130">
        <v>-489</v>
      </c>
      <c r="AC108" s="130">
        <v>-421</v>
      </c>
      <c r="AD108" s="130">
        <v>0</v>
      </c>
      <c r="AE108" s="130">
        <v>-14584</v>
      </c>
    </row>
    <row r="109" spans="1:31" ht="30.75" customHeight="1" x14ac:dyDescent="0.25">
      <c r="A109" s="59">
        <f t="shared" si="1"/>
        <v>43922</v>
      </c>
      <c r="B109" s="129" t="s">
        <v>168</v>
      </c>
      <c r="C109" s="130">
        <v>-55</v>
      </c>
      <c r="D109" s="130">
        <v>-19</v>
      </c>
      <c r="E109" s="130">
        <v>-20</v>
      </c>
      <c r="F109" s="130">
        <v>-13</v>
      </c>
      <c r="G109" s="130">
        <v>-34</v>
      </c>
      <c r="H109" s="130">
        <v>-10</v>
      </c>
      <c r="I109" s="130">
        <v>-80</v>
      </c>
      <c r="J109" s="130">
        <v>145</v>
      </c>
      <c r="K109" s="130">
        <v>-45</v>
      </c>
      <c r="L109" s="130">
        <v>-546</v>
      </c>
      <c r="M109" s="130">
        <v>-132</v>
      </c>
      <c r="N109" s="130">
        <v>-265</v>
      </c>
      <c r="O109" s="130">
        <v>-623</v>
      </c>
      <c r="P109" s="130">
        <v>-98</v>
      </c>
      <c r="Q109" s="130">
        <v>-118</v>
      </c>
      <c r="R109" s="130">
        <v>-446</v>
      </c>
      <c r="S109" s="130">
        <v>-2000</v>
      </c>
      <c r="T109" s="134">
        <v>-450</v>
      </c>
      <c r="U109" s="130">
        <v>-1450</v>
      </c>
      <c r="V109" s="130">
        <v>-7277</v>
      </c>
      <c r="W109" s="130">
        <v>-1092</v>
      </c>
      <c r="X109" s="130">
        <v>-1143</v>
      </c>
      <c r="Y109" s="130">
        <v>-928</v>
      </c>
      <c r="Z109" s="130">
        <v>-197</v>
      </c>
      <c r="AA109" s="130">
        <v>-207</v>
      </c>
      <c r="AB109" s="130">
        <v>-791</v>
      </c>
      <c r="AC109" s="130">
        <v>-456</v>
      </c>
      <c r="AD109" s="130">
        <v>0</v>
      </c>
      <c r="AE109" s="130">
        <v>-18350</v>
      </c>
    </row>
    <row r="110" spans="1:31" ht="30.75" customHeight="1" x14ac:dyDescent="0.25">
      <c r="A110" s="59">
        <f t="shared" si="1"/>
        <v>43922</v>
      </c>
      <c r="B110" s="129" t="s">
        <v>169</v>
      </c>
      <c r="C110" s="130">
        <v>0</v>
      </c>
      <c r="D110" s="130">
        <v>0</v>
      </c>
      <c r="E110" s="130">
        <v>0</v>
      </c>
      <c r="F110" s="130">
        <v>0</v>
      </c>
      <c r="G110" s="130">
        <v>0</v>
      </c>
      <c r="H110" s="130">
        <v>0</v>
      </c>
      <c r="I110" s="130">
        <v>0</v>
      </c>
      <c r="J110" s="130">
        <v>0</v>
      </c>
      <c r="K110" s="130">
        <v>0</v>
      </c>
      <c r="L110" s="130">
        <v>0</v>
      </c>
      <c r="M110" s="130">
        <v>0</v>
      </c>
      <c r="N110" s="130">
        <v>0</v>
      </c>
      <c r="O110" s="130">
        <v>0</v>
      </c>
      <c r="P110" s="130">
        <v>0</v>
      </c>
      <c r="Q110" s="130">
        <v>0</v>
      </c>
      <c r="R110" s="130">
        <v>0</v>
      </c>
      <c r="S110" s="130">
        <v>0</v>
      </c>
      <c r="T110" s="134">
        <v>0</v>
      </c>
      <c r="U110" s="130">
        <v>1</v>
      </c>
      <c r="V110" s="130">
        <v>-6</v>
      </c>
      <c r="W110" s="130">
        <v>1</v>
      </c>
      <c r="X110" s="130">
        <v>0</v>
      </c>
      <c r="Y110" s="130">
        <v>0</v>
      </c>
      <c r="Z110" s="130">
        <v>0</v>
      </c>
      <c r="AA110" s="130">
        <v>0</v>
      </c>
      <c r="AB110" s="130">
        <v>0</v>
      </c>
      <c r="AC110" s="130">
        <v>-1</v>
      </c>
      <c r="AD110" s="130">
        <v>0</v>
      </c>
      <c r="AE110" s="130">
        <v>-5</v>
      </c>
    </row>
    <row r="111" spans="1:31" ht="30.75" customHeight="1" x14ac:dyDescent="0.25">
      <c r="A111" s="59">
        <f t="shared" si="1"/>
        <v>43952</v>
      </c>
      <c r="B111" s="126" t="s">
        <v>143</v>
      </c>
      <c r="C111" s="127">
        <v>-1286</v>
      </c>
      <c r="D111" s="127">
        <v>106</v>
      </c>
      <c r="E111" s="127">
        <v>-4976</v>
      </c>
      <c r="F111" s="127">
        <v>-380</v>
      </c>
      <c r="G111" s="127">
        <v>-2897</v>
      </c>
      <c r="H111" s="127">
        <v>-228</v>
      </c>
      <c r="I111" s="127">
        <v>-1234</v>
      </c>
      <c r="J111" s="127">
        <v>-1257</v>
      </c>
      <c r="K111" s="127">
        <v>-3436</v>
      </c>
      <c r="L111" s="127">
        <v>-9687</v>
      </c>
      <c r="M111" s="127">
        <v>-3341</v>
      </c>
      <c r="N111" s="127">
        <v>-3532</v>
      </c>
      <c r="O111" s="127">
        <v>-7541</v>
      </c>
      <c r="P111" s="127">
        <v>-2480</v>
      </c>
      <c r="Q111" s="127">
        <v>-3622</v>
      </c>
      <c r="R111" s="127">
        <v>-18302</v>
      </c>
      <c r="S111" s="127">
        <v>-36305</v>
      </c>
      <c r="T111" s="133">
        <v>-7034</v>
      </c>
      <c r="U111" s="127">
        <v>-36985</v>
      </c>
      <c r="V111" s="127">
        <v>-110415</v>
      </c>
      <c r="W111" s="127">
        <v>-25555</v>
      </c>
      <c r="X111" s="127">
        <v>-23742</v>
      </c>
      <c r="Y111" s="127">
        <v>-33819</v>
      </c>
      <c r="Z111" s="127">
        <v>-2314</v>
      </c>
      <c r="AA111" s="127">
        <v>-1633</v>
      </c>
      <c r="AB111" s="127">
        <v>-5321</v>
      </c>
      <c r="AC111" s="127">
        <v>-5646</v>
      </c>
      <c r="AD111" s="127">
        <v>73</v>
      </c>
      <c r="AE111" s="127">
        <v>-352789</v>
      </c>
    </row>
    <row r="112" spans="1:31" ht="30.75" customHeight="1" x14ac:dyDescent="0.25">
      <c r="A112" s="59">
        <f t="shared" si="1"/>
        <v>43952</v>
      </c>
      <c r="B112" s="128" t="s">
        <v>144</v>
      </c>
      <c r="C112" s="127">
        <v>32</v>
      </c>
      <c r="D112" s="127">
        <v>20</v>
      </c>
      <c r="E112" s="127">
        <v>-57</v>
      </c>
      <c r="F112" s="127">
        <v>6</v>
      </c>
      <c r="G112" s="127">
        <v>-202</v>
      </c>
      <c r="H112" s="127">
        <v>-6</v>
      </c>
      <c r="I112" s="127">
        <v>-2</v>
      </c>
      <c r="J112" s="127">
        <v>-255</v>
      </c>
      <c r="K112" s="127">
        <v>89</v>
      </c>
      <c r="L112" s="127">
        <v>-201</v>
      </c>
      <c r="M112" s="127">
        <v>86</v>
      </c>
      <c r="N112" s="127">
        <v>282</v>
      </c>
      <c r="O112" s="127">
        <v>-221</v>
      </c>
      <c r="P112" s="127">
        <v>-43</v>
      </c>
      <c r="Q112" s="127">
        <v>187</v>
      </c>
      <c r="R112" s="127">
        <v>-184</v>
      </c>
      <c r="S112" s="127">
        <v>1726</v>
      </c>
      <c r="T112" s="133">
        <v>302</v>
      </c>
      <c r="U112" s="127">
        <v>68</v>
      </c>
      <c r="V112" s="127">
        <v>16645</v>
      </c>
      <c r="W112" s="127">
        <v>-359</v>
      </c>
      <c r="X112" s="127">
        <v>-353</v>
      </c>
      <c r="Y112" s="127">
        <v>-1842</v>
      </c>
      <c r="Z112" s="127">
        <v>-124</v>
      </c>
      <c r="AA112" s="127">
        <v>-10</v>
      </c>
      <c r="AB112" s="127">
        <v>219</v>
      </c>
      <c r="AC112" s="127">
        <v>-23</v>
      </c>
      <c r="AD112" s="127">
        <v>0</v>
      </c>
      <c r="AE112" s="127">
        <v>15780</v>
      </c>
    </row>
    <row r="113" spans="1:31" ht="30.75" customHeight="1" x14ac:dyDescent="0.25">
      <c r="A113" s="59">
        <f t="shared" si="1"/>
        <v>43952</v>
      </c>
      <c r="B113" s="128" t="s">
        <v>145</v>
      </c>
      <c r="C113" s="127">
        <v>22</v>
      </c>
      <c r="D113" s="127">
        <v>43</v>
      </c>
      <c r="E113" s="127">
        <v>-2005</v>
      </c>
      <c r="F113" s="127">
        <v>-24</v>
      </c>
      <c r="G113" s="127">
        <v>-373</v>
      </c>
      <c r="H113" s="127">
        <v>24</v>
      </c>
      <c r="I113" s="127">
        <v>91</v>
      </c>
      <c r="J113" s="127">
        <v>-507</v>
      </c>
      <c r="K113" s="127">
        <v>-355</v>
      </c>
      <c r="L113" s="127">
        <v>-2827</v>
      </c>
      <c r="M113" s="127">
        <v>-710</v>
      </c>
      <c r="N113" s="127">
        <v>-795</v>
      </c>
      <c r="O113" s="127">
        <v>-624</v>
      </c>
      <c r="P113" s="127">
        <v>-508</v>
      </c>
      <c r="Q113" s="127">
        <v>-711</v>
      </c>
      <c r="R113" s="127">
        <v>-5026</v>
      </c>
      <c r="S113" s="127">
        <v>-11911</v>
      </c>
      <c r="T113" s="133">
        <v>-2042</v>
      </c>
      <c r="U113" s="127">
        <v>-5898</v>
      </c>
      <c r="V113" s="127">
        <v>-36150</v>
      </c>
      <c r="W113" s="127">
        <v>-7421</v>
      </c>
      <c r="X113" s="127">
        <v>-10025</v>
      </c>
      <c r="Y113" s="127">
        <v>-13556</v>
      </c>
      <c r="Z113" s="127">
        <v>-364</v>
      </c>
      <c r="AA113" s="127">
        <v>633</v>
      </c>
      <c r="AB113" s="127">
        <v>667</v>
      </c>
      <c r="AC113" s="127">
        <v>-313</v>
      </c>
      <c r="AD113" s="127">
        <v>0</v>
      </c>
      <c r="AE113" s="127">
        <v>-100665</v>
      </c>
    </row>
    <row r="114" spans="1:31" ht="30.75" customHeight="1" x14ac:dyDescent="0.25">
      <c r="A114" s="59">
        <f t="shared" si="1"/>
        <v>43952</v>
      </c>
      <c r="B114" s="129" t="s">
        <v>146</v>
      </c>
      <c r="C114" s="130">
        <v>79</v>
      </c>
      <c r="D114" s="130">
        <v>7</v>
      </c>
      <c r="E114" s="130">
        <v>-130</v>
      </c>
      <c r="F114" s="130">
        <v>0</v>
      </c>
      <c r="G114" s="130">
        <v>-183</v>
      </c>
      <c r="H114" s="130">
        <v>0</v>
      </c>
      <c r="I114" s="130">
        <v>-5</v>
      </c>
      <c r="J114" s="130">
        <v>22</v>
      </c>
      <c r="K114" s="130">
        <v>3</v>
      </c>
      <c r="L114" s="130">
        <v>-37</v>
      </c>
      <c r="M114" s="130">
        <v>-20</v>
      </c>
      <c r="N114" s="130">
        <v>5</v>
      </c>
      <c r="O114" s="130">
        <v>-47</v>
      </c>
      <c r="P114" s="130">
        <v>-41</v>
      </c>
      <c r="Q114" s="130">
        <v>-41</v>
      </c>
      <c r="R114" s="130">
        <v>-162</v>
      </c>
      <c r="S114" s="130">
        <v>-305</v>
      </c>
      <c r="T114" s="134">
        <v>-74</v>
      </c>
      <c r="U114" s="130">
        <v>-483</v>
      </c>
      <c r="V114" s="130">
        <v>-569</v>
      </c>
      <c r="W114" s="130">
        <v>-192</v>
      </c>
      <c r="X114" s="130">
        <v>-92</v>
      </c>
      <c r="Y114" s="130">
        <v>-152</v>
      </c>
      <c r="Z114" s="130">
        <v>-116</v>
      </c>
      <c r="AA114" s="130">
        <v>35</v>
      </c>
      <c r="AB114" s="130">
        <v>293</v>
      </c>
      <c r="AC114" s="130">
        <v>-23</v>
      </c>
      <c r="AD114" s="130">
        <v>0</v>
      </c>
      <c r="AE114" s="130">
        <v>-2228</v>
      </c>
    </row>
    <row r="115" spans="1:31" ht="30.75" customHeight="1" x14ac:dyDescent="0.25">
      <c r="A115" s="59">
        <f t="shared" si="1"/>
        <v>43952</v>
      </c>
      <c r="B115" s="129" t="s">
        <v>147</v>
      </c>
      <c r="C115" s="130">
        <v>10</v>
      </c>
      <c r="D115" s="130">
        <v>15</v>
      </c>
      <c r="E115" s="130">
        <v>-47</v>
      </c>
      <c r="F115" s="130">
        <v>0</v>
      </c>
      <c r="G115" s="130">
        <v>-12</v>
      </c>
      <c r="H115" s="130">
        <v>-1</v>
      </c>
      <c r="I115" s="130">
        <v>-21</v>
      </c>
      <c r="J115" s="130">
        <v>0</v>
      </c>
      <c r="K115" s="130">
        <v>0</v>
      </c>
      <c r="L115" s="130">
        <v>-4</v>
      </c>
      <c r="M115" s="130">
        <v>2</v>
      </c>
      <c r="N115" s="130">
        <v>-5</v>
      </c>
      <c r="O115" s="130">
        <v>-21</v>
      </c>
      <c r="P115" s="130">
        <v>6</v>
      </c>
      <c r="Q115" s="130">
        <v>-5</v>
      </c>
      <c r="R115" s="130">
        <v>3</v>
      </c>
      <c r="S115" s="130">
        <v>-6</v>
      </c>
      <c r="T115" s="134">
        <v>6</v>
      </c>
      <c r="U115" s="130">
        <v>90</v>
      </c>
      <c r="V115" s="130">
        <v>-42</v>
      </c>
      <c r="W115" s="130">
        <v>35</v>
      </c>
      <c r="X115" s="130">
        <v>-19</v>
      </c>
      <c r="Y115" s="130">
        <v>-3</v>
      </c>
      <c r="Z115" s="130">
        <v>2</v>
      </c>
      <c r="AA115" s="130">
        <v>-14</v>
      </c>
      <c r="AB115" s="130">
        <v>16</v>
      </c>
      <c r="AC115" s="130">
        <v>26</v>
      </c>
      <c r="AD115" s="130">
        <v>0</v>
      </c>
      <c r="AE115" s="130">
        <v>11</v>
      </c>
    </row>
    <row r="116" spans="1:31" ht="30.75" customHeight="1" x14ac:dyDescent="0.25">
      <c r="A116" s="59">
        <f t="shared" si="1"/>
        <v>43952</v>
      </c>
      <c r="B116" s="129" t="s">
        <v>148</v>
      </c>
      <c r="C116" s="130">
        <v>-61</v>
      </c>
      <c r="D116" s="130">
        <v>22</v>
      </c>
      <c r="E116" s="130">
        <v>-1818</v>
      </c>
      <c r="F116" s="130">
        <v>-18</v>
      </c>
      <c r="G116" s="130">
        <v>-220</v>
      </c>
      <c r="H116" s="130">
        <v>19</v>
      </c>
      <c r="I116" s="130">
        <v>63</v>
      </c>
      <c r="J116" s="130">
        <v>-524</v>
      </c>
      <c r="K116" s="130">
        <v>-422</v>
      </c>
      <c r="L116" s="130">
        <v>-2772</v>
      </c>
      <c r="M116" s="130">
        <v>-453</v>
      </c>
      <c r="N116" s="130">
        <v>-779</v>
      </c>
      <c r="O116" s="130">
        <v>-532</v>
      </c>
      <c r="P116" s="130">
        <v>-482</v>
      </c>
      <c r="Q116" s="130">
        <v>-550</v>
      </c>
      <c r="R116" s="130">
        <v>-4544</v>
      </c>
      <c r="S116" s="130">
        <v>-11562</v>
      </c>
      <c r="T116" s="134">
        <v>-1936</v>
      </c>
      <c r="U116" s="130">
        <v>-5365</v>
      </c>
      <c r="V116" s="130">
        <v>-35443</v>
      </c>
      <c r="W116" s="130">
        <v>-7264</v>
      </c>
      <c r="X116" s="130">
        <v>-9909</v>
      </c>
      <c r="Y116" s="130">
        <v>-13425</v>
      </c>
      <c r="Z116" s="130">
        <v>-264</v>
      </c>
      <c r="AA116" s="130">
        <v>477</v>
      </c>
      <c r="AB116" s="130">
        <v>173</v>
      </c>
      <c r="AC116" s="130">
        <v>-315</v>
      </c>
      <c r="AD116" s="130">
        <v>0</v>
      </c>
      <c r="AE116" s="130">
        <v>-97904</v>
      </c>
    </row>
    <row r="117" spans="1:31" ht="30.75" customHeight="1" x14ac:dyDescent="0.25">
      <c r="A117" s="59">
        <f t="shared" si="1"/>
        <v>43952</v>
      </c>
      <c r="B117" s="129" t="s">
        <v>149</v>
      </c>
      <c r="C117" s="130">
        <v>-6</v>
      </c>
      <c r="D117" s="130">
        <v>-1</v>
      </c>
      <c r="E117" s="130">
        <v>-10</v>
      </c>
      <c r="F117" s="130">
        <v>-6</v>
      </c>
      <c r="G117" s="130">
        <v>42</v>
      </c>
      <c r="H117" s="130">
        <v>6</v>
      </c>
      <c r="I117" s="130">
        <v>54</v>
      </c>
      <c r="J117" s="130">
        <v>-5</v>
      </c>
      <c r="K117" s="130">
        <v>64</v>
      </c>
      <c r="L117" s="130">
        <v>-14</v>
      </c>
      <c r="M117" s="130">
        <v>-239</v>
      </c>
      <c r="N117" s="130">
        <v>-16</v>
      </c>
      <c r="O117" s="130">
        <v>-24</v>
      </c>
      <c r="P117" s="130">
        <v>9</v>
      </c>
      <c r="Q117" s="130">
        <v>-115</v>
      </c>
      <c r="R117" s="130">
        <v>-323</v>
      </c>
      <c r="S117" s="130">
        <v>-38</v>
      </c>
      <c r="T117" s="134">
        <v>-38</v>
      </c>
      <c r="U117" s="130">
        <v>-140</v>
      </c>
      <c r="V117" s="130">
        <v>-96</v>
      </c>
      <c r="W117" s="130">
        <v>0</v>
      </c>
      <c r="X117" s="130">
        <v>-5</v>
      </c>
      <c r="Y117" s="130">
        <v>24</v>
      </c>
      <c r="Z117" s="130">
        <v>14</v>
      </c>
      <c r="AA117" s="130">
        <v>135</v>
      </c>
      <c r="AB117" s="130">
        <v>185</v>
      </c>
      <c r="AC117" s="130">
        <v>-1</v>
      </c>
      <c r="AD117" s="130">
        <v>0</v>
      </c>
      <c r="AE117" s="130">
        <v>-544</v>
      </c>
    </row>
    <row r="118" spans="1:31" ht="30.75" customHeight="1" x14ac:dyDescent="0.25">
      <c r="A118" s="59">
        <f t="shared" si="1"/>
        <v>43952</v>
      </c>
      <c r="B118" s="128" t="s">
        <v>150</v>
      </c>
      <c r="C118" s="127">
        <v>-523</v>
      </c>
      <c r="D118" s="127">
        <v>-91</v>
      </c>
      <c r="E118" s="127">
        <v>-613</v>
      </c>
      <c r="F118" s="127">
        <v>-131</v>
      </c>
      <c r="G118" s="127">
        <v>-2186</v>
      </c>
      <c r="H118" s="127">
        <v>-123</v>
      </c>
      <c r="I118" s="127">
        <v>-807</v>
      </c>
      <c r="J118" s="127">
        <v>-1645</v>
      </c>
      <c r="K118" s="127">
        <v>-1392</v>
      </c>
      <c r="L118" s="127">
        <v>-2388</v>
      </c>
      <c r="M118" s="127">
        <v>-779</v>
      </c>
      <c r="N118" s="127">
        <v>-896</v>
      </c>
      <c r="O118" s="127">
        <v>-2469</v>
      </c>
      <c r="P118" s="127">
        <v>-765</v>
      </c>
      <c r="Q118" s="127">
        <v>-747</v>
      </c>
      <c r="R118" s="127">
        <v>-4516</v>
      </c>
      <c r="S118" s="127">
        <v>-9153</v>
      </c>
      <c r="T118" s="133">
        <v>-1405</v>
      </c>
      <c r="U118" s="127">
        <v>-8990</v>
      </c>
      <c r="V118" s="127">
        <v>-28789</v>
      </c>
      <c r="W118" s="127">
        <v>-7062</v>
      </c>
      <c r="X118" s="127">
        <v>-4791</v>
      </c>
      <c r="Y118" s="127">
        <v>-8178</v>
      </c>
      <c r="Z118" s="127">
        <v>-722</v>
      </c>
      <c r="AA118" s="127">
        <v>-907</v>
      </c>
      <c r="AB118" s="127">
        <v>-2506</v>
      </c>
      <c r="AC118" s="127">
        <v>-1700</v>
      </c>
      <c r="AD118" s="127">
        <v>0</v>
      </c>
      <c r="AE118" s="127">
        <v>-94274</v>
      </c>
    </row>
    <row r="119" spans="1:31" ht="30.75" customHeight="1" x14ac:dyDescent="0.25">
      <c r="A119" s="59">
        <f t="shared" si="1"/>
        <v>43952</v>
      </c>
      <c r="B119" s="128" t="s">
        <v>151</v>
      </c>
      <c r="C119" s="127">
        <v>-201</v>
      </c>
      <c r="D119" s="127">
        <v>118</v>
      </c>
      <c r="E119" s="127">
        <v>-470</v>
      </c>
      <c r="F119" s="127">
        <v>-184</v>
      </c>
      <c r="G119" s="127">
        <v>-187</v>
      </c>
      <c r="H119" s="127">
        <v>-68</v>
      </c>
      <c r="I119" s="127">
        <v>467</v>
      </c>
      <c r="J119" s="127">
        <v>-201</v>
      </c>
      <c r="K119" s="127">
        <v>-475</v>
      </c>
      <c r="L119" s="127">
        <v>-566</v>
      </c>
      <c r="M119" s="127">
        <v>-66</v>
      </c>
      <c r="N119" s="127">
        <v>-624</v>
      </c>
      <c r="O119" s="127">
        <v>-1742</v>
      </c>
      <c r="P119" s="127">
        <v>-436</v>
      </c>
      <c r="Q119" s="127">
        <v>-962</v>
      </c>
      <c r="R119" s="127">
        <v>-1801</v>
      </c>
      <c r="S119" s="127">
        <v>-458</v>
      </c>
      <c r="T119" s="133">
        <v>-508</v>
      </c>
      <c r="U119" s="127">
        <v>-4746</v>
      </c>
      <c r="V119" s="127">
        <v>-7710</v>
      </c>
      <c r="W119" s="127">
        <v>1409</v>
      </c>
      <c r="X119" s="127">
        <v>-1279</v>
      </c>
      <c r="Y119" s="127">
        <v>-711</v>
      </c>
      <c r="Z119" s="127">
        <v>62</v>
      </c>
      <c r="AA119" s="127">
        <v>-79</v>
      </c>
      <c r="AB119" s="127">
        <v>825</v>
      </c>
      <c r="AC119" s="127">
        <v>-125</v>
      </c>
      <c r="AD119" s="127">
        <v>72</v>
      </c>
      <c r="AE119" s="127">
        <v>-20646</v>
      </c>
    </row>
    <row r="120" spans="1:31" ht="30.75" customHeight="1" x14ac:dyDescent="0.25">
      <c r="A120" s="59">
        <f t="shared" si="1"/>
        <v>43952</v>
      </c>
      <c r="B120" s="128" t="s">
        <v>152</v>
      </c>
      <c r="C120" s="127">
        <v>-616</v>
      </c>
      <c r="D120" s="127">
        <v>16</v>
      </c>
      <c r="E120" s="127">
        <v>-1831</v>
      </c>
      <c r="F120" s="127">
        <v>-47</v>
      </c>
      <c r="G120" s="127">
        <v>51</v>
      </c>
      <c r="H120" s="127">
        <v>-55</v>
      </c>
      <c r="I120" s="127">
        <v>-983</v>
      </c>
      <c r="J120" s="127">
        <v>1351</v>
      </c>
      <c r="K120" s="127">
        <v>-1303</v>
      </c>
      <c r="L120" s="127">
        <v>-3705</v>
      </c>
      <c r="M120" s="127">
        <v>-1872</v>
      </c>
      <c r="N120" s="127">
        <v>-1499</v>
      </c>
      <c r="O120" s="127">
        <v>-2485</v>
      </c>
      <c r="P120" s="127">
        <v>-728</v>
      </c>
      <c r="Q120" s="127">
        <v>-1389</v>
      </c>
      <c r="R120" s="127">
        <v>-6775</v>
      </c>
      <c r="S120" s="127">
        <v>-16509</v>
      </c>
      <c r="T120" s="133">
        <v>-3381</v>
      </c>
      <c r="U120" s="127">
        <v>-17419</v>
      </c>
      <c r="V120" s="127">
        <v>-54411</v>
      </c>
      <c r="W120" s="127">
        <v>-12122</v>
      </c>
      <c r="X120" s="127">
        <v>-7294</v>
      </c>
      <c r="Y120" s="127">
        <v>-9532</v>
      </c>
      <c r="Z120" s="127">
        <v>-1166</v>
      </c>
      <c r="AA120" s="127">
        <v>-1270</v>
      </c>
      <c r="AB120" s="127">
        <v>-4526</v>
      </c>
      <c r="AC120" s="127">
        <v>-3485</v>
      </c>
      <c r="AD120" s="127">
        <v>1</v>
      </c>
      <c r="AE120" s="127">
        <v>-152984</v>
      </c>
    </row>
    <row r="121" spans="1:31" ht="30.75" customHeight="1" x14ac:dyDescent="0.25">
      <c r="A121" s="59">
        <f t="shared" si="1"/>
        <v>43952</v>
      </c>
      <c r="B121" s="131" t="s">
        <v>153</v>
      </c>
      <c r="C121" s="130">
        <v>-100</v>
      </c>
      <c r="D121" s="130">
        <v>-23</v>
      </c>
      <c r="E121" s="130">
        <v>-423</v>
      </c>
      <c r="F121" s="130">
        <v>-12</v>
      </c>
      <c r="G121" s="130">
        <v>-151</v>
      </c>
      <c r="H121" s="130">
        <v>-9</v>
      </c>
      <c r="I121" s="130">
        <v>-158</v>
      </c>
      <c r="J121" s="130">
        <v>-27</v>
      </c>
      <c r="K121" s="130">
        <v>-200</v>
      </c>
      <c r="L121" s="130">
        <v>-1671</v>
      </c>
      <c r="M121" s="130">
        <v>-536</v>
      </c>
      <c r="N121" s="130">
        <v>-127</v>
      </c>
      <c r="O121" s="130">
        <v>-426</v>
      </c>
      <c r="P121" s="130">
        <v>-91</v>
      </c>
      <c r="Q121" s="130">
        <v>-223</v>
      </c>
      <c r="R121" s="130">
        <v>-1397</v>
      </c>
      <c r="S121" s="130">
        <v>-2976</v>
      </c>
      <c r="T121" s="134">
        <v>-850</v>
      </c>
      <c r="U121" s="130">
        <v>-3397</v>
      </c>
      <c r="V121" s="130">
        <v>-9133</v>
      </c>
      <c r="W121" s="130">
        <v>-1765</v>
      </c>
      <c r="X121" s="130">
        <v>-1127</v>
      </c>
      <c r="Y121" s="130">
        <v>-1673</v>
      </c>
      <c r="Z121" s="130">
        <v>-290</v>
      </c>
      <c r="AA121" s="130">
        <v>59</v>
      </c>
      <c r="AB121" s="130">
        <v>-717</v>
      </c>
      <c r="AC121" s="130">
        <v>-370</v>
      </c>
      <c r="AD121" s="130">
        <v>0</v>
      </c>
      <c r="AE121" s="130">
        <v>-27813</v>
      </c>
    </row>
    <row r="122" spans="1:31" ht="30.75" customHeight="1" x14ac:dyDescent="0.25">
      <c r="A122" s="59">
        <f t="shared" si="1"/>
        <v>43952</v>
      </c>
      <c r="B122" s="131" t="s">
        <v>154</v>
      </c>
      <c r="C122" s="130">
        <v>-200</v>
      </c>
      <c r="D122" s="130">
        <v>-72</v>
      </c>
      <c r="E122" s="130">
        <v>-357</v>
      </c>
      <c r="F122" s="130">
        <v>-113</v>
      </c>
      <c r="G122" s="130">
        <v>-533</v>
      </c>
      <c r="H122" s="130">
        <v>-53</v>
      </c>
      <c r="I122" s="130">
        <v>-180</v>
      </c>
      <c r="J122" s="130">
        <v>-569</v>
      </c>
      <c r="K122" s="130">
        <v>-290</v>
      </c>
      <c r="L122" s="130">
        <v>-1656</v>
      </c>
      <c r="M122" s="130">
        <v>-1142</v>
      </c>
      <c r="N122" s="130">
        <v>-482</v>
      </c>
      <c r="O122" s="130">
        <v>-2139</v>
      </c>
      <c r="P122" s="130">
        <v>-971</v>
      </c>
      <c r="Q122" s="130">
        <v>-490</v>
      </c>
      <c r="R122" s="130">
        <v>-3990</v>
      </c>
      <c r="S122" s="130">
        <v>-5542</v>
      </c>
      <c r="T122" s="134">
        <v>-1230</v>
      </c>
      <c r="U122" s="130">
        <v>-6312</v>
      </c>
      <c r="V122" s="130">
        <v>-17190</v>
      </c>
      <c r="W122" s="130">
        <v>-3999</v>
      </c>
      <c r="X122" s="130">
        <v>-3128</v>
      </c>
      <c r="Y122" s="130">
        <v>-3337</v>
      </c>
      <c r="Z122" s="130">
        <v>-403</v>
      </c>
      <c r="AA122" s="130">
        <v>-665</v>
      </c>
      <c r="AB122" s="130">
        <v>-1311</v>
      </c>
      <c r="AC122" s="130">
        <v>-1653</v>
      </c>
      <c r="AD122" s="130">
        <v>0</v>
      </c>
      <c r="AE122" s="130">
        <v>-58007</v>
      </c>
    </row>
    <row r="123" spans="1:31" ht="30.75" customHeight="1" x14ac:dyDescent="0.25">
      <c r="A123" s="59">
        <f t="shared" si="1"/>
        <v>43952</v>
      </c>
      <c r="B123" s="131" t="s">
        <v>155</v>
      </c>
      <c r="C123" s="130">
        <v>-38</v>
      </c>
      <c r="D123" s="130">
        <v>66</v>
      </c>
      <c r="E123" s="130">
        <v>-752</v>
      </c>
      <c r="F123" s="130">
        <v>145</v>
      </c>
      <c r="G123" s="130">
        <v>49</v>
      </c>
      <c r="H123" s="130">
        <v>-5</v>
      </c>
      <c r="I123" s="130">
        <v>-699</v>
      </c>
      <c r="J123" s="130">
        <v>-167</v>
      </c>
      <c r="K123" s="130">
        <v>-382</v>
      </c>
      <c r="L123" s="130">
        <v>-367</v>
      </c>
      <c r="M123" s="130">
        <v>209</v>
      </c>
      <c r="N123" s="130">
        <v>-409</v>
      </c>
      <c r="O123" s="130">
        <v>-529</v>
      </c>
      <c r="P123" s="130">
        <v>-20</v>
      </c>
      <c r="Q123" s="130">
        <v>-293</v>
      </c>
      <c r="R123" s="130">
        <v>-2287</v>
      </c>
      <c r="S123" s="130">
        <v>-3281</v>
      </c>
      <c r="T123" s="134">
        <v>-1028</v>
      </c>
      <c r="U123" s="130">
        <v>-6847</v>
      </c>
      <c r="V123" s="130">
        <v>-17152</v>
      </c>
      <c r="W123" s="130">
        <v>-2818</v>
      </c>
      <c r="X123" s="130">
        <v>-1206</v>
      </c>
      <c r="Y123" s="130">
        <v>-1782</v>
      </c>
      <c r="Z123" s="130">
        <v>-65</v>
      </c>
      <c r="AA123" s="130">
        <v>10</v>
      </c>
      <c r="AB123" s="130">
        <v>-959</v>
      </c>
      <c r="AC123" s="130">
        <v>-692</v>
      </c>
      <c r="AD123" s="130">
        <v>1</v>
      </c>
      <c r="AE123" s="130">
        <v>-41298</v>
      </c>
    </row>
    <row r="124" spans="1:31" ht="30.75" customHeight="1" x14ac:dyDescent="0.25">
      <c r="A124" s="59">
        <f t="shared" si="1"/>
        <v>43952</v>
      </c>
      <c r="B124" s="129" t="s">
        <v>156</v>
      </c>
      <c r="C124" s="130">
        <v>-43</v>
      </c>
      <c r="D124" s="130">
        <v>-3</v>
      </c>
      <c r="E124" s="130">
        <v>-16</v>
      </c>
      <c r="F124" s="130">
        <v>0</v>
      </c>
      <c r="G124" s="130">
        <v>-119</v>
      </c>
      <c r="H124" s="130">
        <v>-7</v>
      </c>
      <c r="I124" s="130">
        <v>-23</v>
      </c>
      <c r="J124" s="130">
        <v>-43</v>
      </c>
      <c r="K124" s="130">
        <v>59</v>
      </c>
      <c r="L124" s="130">
        <v>-154</v>
      </c>
      <c r="M124" s="130">
        <v>-14</v>
      </c>
      <c r="N124" s="130">
        <v>-90</v>
      </c>
      <c r="O124" s="130">
        <v>-164</v>
      </c>
      <c r="P124" s="130">
        <v>-1</v>
      </c>
      <c r="Q124" s="130">
        <v>-2</v>
      </c>
      <c r="R124" s="130">
        <v>-6</v>
      </c>
      <c r="S124" s="130">
        <v>-10</v>
      </c>
      <c r="T124" s="134">
        <v>-149</v>
      </c>
      <c r="U124" s="130">
        <v>-682</v>
      </c>
      <c r="V124" s="130">
        <v>-2374</v>
      </c>
      <c r="W124" s="130">
        <v>-218</v>
      </c>
      <c r="X124" s="130">
        <v>-405</v>
      </c>
      <c r="Y124" s="130">
        <v>-548</v>
      </c>
      <c r="Z124" s="130">
        <v>19</v>
      </c>
      <c r="AA124" s="130">
        <v>61</v>
      </c>
      <c r="AB124" s="130">
        <v>-92</v>
      </c>
      <c r="AC124" s="130">
        <v>87</v>
      </c>
      <c r="AD124" s="130">
        <v>0</v>
      </c>
      <c r="AE124" s="130">
        <v>-4937</v>
      </c>
    </row>
    <row r="125" spans="1:31" ht="30.75" customHeight="1" x14ac:dyDescent="0.25">
      <c r="A125" s="59">
        <f t="shared" si="1"/>
        <v>43952</v>
      </c>
      <c r="B125" s="129" t="s">
        <v>157</v>
      </c>
      <c r="C125" s="130">
        <v>-21</v>
      </c>
      <c r="D125" s="130">
        <v>4</v>
      </c>
      <c r="E125" s="130">
        <v>45</v>
      </c>
      <c r="F125" s="130">
        <v>4</v>
      </c>
      <c r="G125" s="130">
        <v>-22</v>
      </c>
      <c r="H125" s="130">
        <v>8</v>
      </c>
      <c r="I125" s="130">
        <v>-5</v>
      </c>
      <c r="J125" s="130">
        <v>-13</v>
      </c>
      <c r="K125" s="130">
        <v>-29</v>
      </c>
      <c r="L125" s="130">
        <v>-139</v>
      </c>
      <c r="M125" s="130">
        <v>-8</v>
      </c>
      <c r="N125" s="130">
        <v>-47</v>
      </c>
      <c r="O125" s="130">
        <v>-75</v>
      </c>
      <c r="P125" s="130">
        <v>-22</v>
      </c>
      <c r="Q125" s="130">
        <v>-27</v>
      </c>
      <c r="R125" s="130">
        <v>-102</v>
      </c>
      <c r="S125" s="130">
        <v>-255</v>
      </c>
      <c r="T125" s="134">
        <v>-82</v>
      </c>
      <c r="U125" s="130">
        <v>-1036</v>
      </c>
      <c r="V125" s="130">
        <v>-788</v>
      </c>
      <c r="W125" s="130">
        <v>-273</v>
      </c>
      <c r="X125" s="130">
        <v>-41</v>
      </c>
      <c r="Y125" s="130">
        <v>-220</v>
      </c>
      <c r="Z125" s="130">
        <v>-2</v>
      </c>
      <c r="AA125" s="130">
        <v>-46</v>
      </c>
      <c r="AB125" s="130">
        <v>-96</v>
      </c>
      <c r="AC125" s="130">
        <v>-55</v>
      </c>
      <c r="AD125" s="130">
        <v>0</v>
      </c>
      <c r="AE125" s="130">
        <v>-3343</v>
      </c>
    </row>
    <row r="126" spans="1:31" ht="30.75" customHeight="1" x14ac:dyDescent="0.25">
      <c r="A126" s="59">
        <f t="shared" si="1"/>
        <v>43952</v>
      </c>
      <c r="B126" s="129" t="s">
        <v>158</v>
      </c>
      <c r="C126" s="130">
        <v>3</v>
      </c>
      <c r="D126" s="130">
        <v>9</v>
      </c>
      <c r="E126" s="130">
        <v>2</v>
      </c>
      <c r="F126" s="130">
        <v>-1</v>
      </c>
      <c r="G126" s="130">
        <v>-24</v>
      </c>
      <c r="H126" s="130">
        <v>0</v>
      </c>
      <c r="I126" s="130">
        <v>-1</v>
      </c>
      <c r="J126" s="130">
        <v>-24</v>
      </c>
      <c r="K126" s="130">
        <v>-15</v>
      </c>
      <c r="L126" s="130">
        <v>-160</v>
      </c>
      <c r="M126" s="130">
        <v>-47</v>
      </c>
      <c r="N126" s="130">
        <v>-7</v>
      </c>
      <c r="O126" s="130">
        <v>-48</v>
      </c>
      <c r="P126" s="130">
        <v>13</v>
      </c>
      <c r="Q126" s="130">
        <v>-31</v>
      </c>
      <c r="R126" s="130">
        <v>-95</v>
      </c>
      <c r="S126" s="130">
        <v>-107</v>
      </c>
      <c r="T126" s="134">
        <v>-42</v>
      </c>
      <c r="U126" s="130">
        <v>-198</v>
      </c>
      <c r="V126" s="130">
        <v>-617</v>
      </c>
      <c r="W126" s="130">
        <v>-109</v>
      </c>
      <c r="X126" s="130">
        <v>-74</v>
      </c>
      <c r="Y126" s="130">
        <v>51</v>
      </c>
      <c r="Z126" s="130">
        <v>-16</v>
      </c>
      <c r="AA126" s="130">
        <v>-6</v>
      </c>
      <c r="AB126" s="130">
        <v>-27</v>
      </c>
      <c r="AC126" s="130">
        <v>-43</v>
      </c>
      <c r="AD126" s="130">
        <v>0</v>
      </c>
      <c r="AE126" s="130">
        <v>-1614</v>
      </c>
    </row>
    <row r="127" spans="1:31" ht="30.75" customHeight="1" x14ac:dyDescent="0.25">
      <c r="A127" s="59">
        <f t="shared" si="1"/>
        <v>43952</v>
      </c>
      <c r="B127" s="129" t="s">
        <v>159</v>
      </c>
      <c r="C127" s="130">
        <v>-25</v>
      </c>
      <c r="D127" s="130">
        <v>20</v>
      </c>
      <c r="E127" s="130">
        <v>9</v>
      </c>
      <c r="F127" s="130">
        <v>53</v>
      </c>
      <c r="G127" s="130">
        <v>210</v>
      </c>
      <c r="H127" s="130">
        <v>-14</v>
      </c>
      <c r="I127" s="130">
        <v>-19</v>
      </c>
      <c r="J127" s="130">
        <v>-44</v>
      </c>
      <c r="K127" s="130">
        <v>-53</v>
      </c>
      <c r="L127" s="130">
        <v>-182</v>
      </c>
      <c r="M127" s="130">
        <v>24</v>
      </c>
      <c r="N127" s="130">
        <v>-151</v>
      </c>
      <c r="O127" s="130">
        <v>-509</v>
      </c>
      <c r="P127" s="130">
        <v>-40</v>
      </c>
      <c r="Q127" s="130">
        <v>-96</v>
      </c>
      <c r="R127" s="130">
        <v>-479</v>
      </c>
      <c r="S127" s="130">
        <v>-714</v>
      </c>
      <c r="T127" s="134">
        <v>-196</v>
      </c>
      <c r="U127" s="130">
        <v>-1774</v>
      </c>
      <c r="V127" s="130">
        <v>-5157</v>
      </c>
      <c r="W127" s="130">
        <v>-374</v>
      </c>
      <c r="X127" s="130">
        <v>-354</v>
      </c>
      <c r="Y127" s="130">
        <v>-301</v>
      </c>
      <c r="Z127" s="130">
        <v>-33</v>
      </c>
      <c r="AA127" s="130">
        <v>-6</v>
      </c>
      <c r="AB127" s="130">
        <v>-271</v>
      </c>
      <c r="AC127" s="130">
        <v>-330</v>
      </c>
      <c r="AD127" s="130">
        <v>1</v>
      </c>
      <c r="AE127" s="130">
        <v>-10805</v>
      </c>
    </row>
    <row r="128" spans="1:31" ht="30.75" customHeight="1" x14ac:dyDescent="0.25">
      <c r="A128" s="59">
        <f t="shared" si="1"/>
        <v>43952</v>
      </c>
      <c r="B128" s="129" t="s">
        <v>160</v>
      </c>
      <c r="C128" s="130">
        <v>48</v>
      </c>
      <c r="D128" s="130">
        <v>36</v>
      </c>
      <c r="E128" s="130">
        <v>-792</v>
      </c>
      <c r="F128" s="130">
        <v>89</v>
      </c>
      <c r="G128" s="130">
        <v>4</v>
      </c>
      <c r="H128" s="130">
        <v>8</v>
      </c>
      <c r="I128" s="130">
        <v>-651</v>
      </c>
      <c r="J128" s="130">
        <v>-43</v>
      </c>
      <c r="K128" s="130">
        <v>-344</v>
      </c>
      <c r="L128" s="130">
        <v>268</v>
      </c>
      <c r="M128" s="130">
        <v>254</v>
      </c>
      <c r="N128" s="130">
        <v>-114</v>
      </c>
      <c r="O128" s="130">
        <v>267</v>
      </c>
      <c r="P128" s="130">
        <v>30</v>
      </c>
      <c r="Q128" s="130">
        <v>-137</v>
      </c>
      <c r="R128" s="130">
        <v>-1605</v>
      </c>
      <c r="S128" s="130">
        <v>-2195</v>
      </c>
      <c r="T128" s="134">
        <v>-559</v>
      </c>
      <c r="U128" s="130">
        <v>-3157</v>
      </c>
      <c r="V128" s="130">
        <v>-8216</v>
      </c>
      <c r="W128" s="130">
        <v>-1844</v>
      </c>
      <c r="X128" s="130">
        <v>-332</v>
      </c>
      <c r="Y128" s="130">
        <v>-764</v>
      </c>
      <c r="Z128" s="130">
        <v>-33</v>
      </c>
      <c r="AA128" s="130">
        <v>7</v>
      </c>
      <c r="AB128" s="130">
        <v>-473</v>
      </c>
      <c r="AC128" s="130">
        <v>-351</v>
      </c>
      <c r="AD128" s="130">
        <v>0</v>
      </c>
      <c r="AE128" s="130">
        <v>-20599</v>
      </c>
    </row>
    <row r="129" spans="1:31" ht="30.75" customHeight="1" x14ac:dyDescent="0.25">
      <c r="A129" s="59">
        <f t="shared" si="1"/>
        <v>43952</v>
      </c>
      <c r="B129" s="131" t="s">
        <v>161</v>
      </c>
      <c r="C129" s="130">
        <v>-186</v>
      </c>
      <c r="D129" s="130">
        <v>58</v>
      </c>
      <c r="E129" s="130">
        <v>-198</v>
      </c>
      <c r="F129" s="130">
        <v>-89</v>
      </c>
      <c r="G129" s="130">
        <v>782</v>
      </c>
      <c r="H129" s="130">
        <v>20</v>
      </c>
      <c r="I129" s="130">
        <v>93</v>
      </c>
      <c r="J129" s="130">
        <v>1881</v>
      </c>
      <c r="K129" s="130">
        <v>-347</v>
      </c>
      <c r="L129" s="130">
        <v>536</v>
      </c>
      <c r="M129" s="130">
        <v>-272</v>
      </c>
      <c r="N129" s="130">
        <v>-338</v>
      </c>
      <c r="O129" s="130">
        <v>1149</v>
      </c>
      <c r="P129" s="130">
        <v>359</v>
      </c>
      <c r="Q129" s="130">
        <v>-279</v>
      </c>
      <c r="R129" s="130">
        <v>1122</v>
      </c>
      <c r="S129" s="130">
        <v>-2799</v>
      </c>
      <c r="T129" s="134">
        <v>94</v>
      </c>
      <c r="U129" s="130">
        <v>-310</v>
      </c>
      <c r="V129" s="130">
        <v>-5108</v>
      </c>
      <c r="W129" s="130">
        <v>-2536</v>
      </c>
      <c r="X129" s="130">
        <v>-1092</v>
      </c>
      <c r="Y129" s="130">
        <v>-1682</v>
      </c>
      <c r="Z129" s="130">
        <v>-272</v>
      </c>
      <c r="AA129" s="130">
        <v>-485</v>
      </c>
      <c r="AB129" s="130">
        <v>-936</v>
      </c>
      <c r="AC129" s="130">
        <v>-345</v>
      </c>
      <c r="AD129" s="130">
        <v>0</v>
      </c>
      <c r="AE129" s="130">
        <v>-11180</v>
      </c>
    </row>
    <row r="130" spans="1:31" ht="30.75" customHeight="1" x14ac:dyDescent="0.25">
      <c r="A130" s="59">
        <f t="shared" si="1"/>
        <v>43952</v>
      </c>
      <c r="B130" s="129" t="s">
        <v>162</v>
      </c>
      <c r="C130" s="130">
        <v>17</v>
      </c>
      <c r="D130" s="130">
        <v>-5</v>
      </c>
      <c r="E130" s="130">
        <v>2</v>
      </c>
      <c r="F130" s="130">
        <v>-2</v>
      </c>
      <c r="G130" s="130">
        <v>-38</v>
      </c>
      <c r="H130" s="130">
        <v>-2</v>
      </c>
      <c r="I130" s="130">
        <v>-1</v>
      </c>
      <c r="J130" s="130">
        <v>-22</v>
      </c>
      <c r="K130" s="130">
        <v>-4</v>
      </c>
      <c r="L130" s="130">
        <v>-49</v>
      </c>
      <c r="M130" s="130">
        <v>-6</v>
      </c>
      <c r="N130" s="130">
        <v>-2</v>
      </c>
      <c r="O130" s="130">
        <v>-7</v>
      </c>
      <c r="P130" s="130">
        <v>-2</v>
      </c>
      <c r="Q130" s="130">
        <v>-11</v>
      </c>
      <c r="R130" s="130">
        <v>-46</v>
      </c>
      <c r="S130" s="130">
        <v>-158</v>
      </c>
      <c r="T130" s="134">
        <v>-6</v>
      </c>
      <c r="U130" s="130">
        <v>785</v>
      </c>
      <c r="V130" s="130">
        <v>25</v>
      </c>
      <c r="W130" s="130">
        <v>162</v>
      </c>
      <c r="X130" s="130">
        <v>-132</v>
      </c>
      <c r="Y130" s="130">
        <v>-1</v>
      </c>
      <c r="Z130" s="130">
        <v>0</v>
      </c>
      <c r="AA130" s="130">
        <v>-3</v>
      </c>
      <c r="AB130" s="130">
        <v>-6</v>
      </c>
      <c r="AC130" s="130">
        <v>-4</v>
      </c>
      <c r="AD130" s="130">
        <v>0</v>
      </c>
      <c r="AE130" s="130">
        <v>484</v>
      </c>
    </row>
    <row r="131" spans="1:31" ht="30.75" customHeight="1" x14ac:dyDescent="0.25">
      <c r="A131" s="59">
        <f t="shared" ref="A131:A194" si="2">IF(B131&lt;&gt;"",DATE(2020,INT((ROW(A129)-1)/27)+1,1),"")</f>
        <v>43952</v>
      </c>
      <c r="B131" s="129" t="s">
        <v>163</v>
      </c>
      <c r="C131" s="130">
        <v>-201</v>
      </c>
      <c r="D131" s="130">
        <v>-29</v>
      </c>
      <c r="E131" s="130">
        <v>-198</v>
      </c>
      <c r="F131" s="130">
        <v>-66</v>
      </c>
      <c r="G131" s="130">
        <v>-268</v>
      </c>
      <c r="H131" s="130">
        <v>-19</v>
      </c>
      <c r="I131" s="130">
        <v>-50</v>
      </c>
      <c r="J131" s="130">
        <v>-162</v>
      </c>
      <c r="K131" s="130">
        <v>-195</v>
      </c>
      <c r="L131" s="130">
        <v>-641</v>
      </c>
      <c r="M131" s="130">
        <v>-212</v>
      </c>
      <c r="N131" s="130">
        <v>-276</v>
      </c>
      <c r="O131" s="130">
        <v>-672</v>
      </c>
      <c r="P131" s="130">
        <v>-53</v>
      </c>
      <c r="Q131" s="130">
        <v>-183</v>
      </c>
      <c r="R131" s="130">
        <v>-921</v>
      </c>
      <c r="S131" s="130">
        <v>-1932</v>
      </c>
      <c r="T131" s="134">
        <v>-615</v>
      </c>
      <c r="U131" s="130">
        <v>-1886</v>
      </c>
      <c r="V131" s="130">
        <v>-4898</v>
      </c>
      <c r="W131" s="130">
        <v>-1708</v>
      </c>
      <c r="X131" s="130">
        <v>-697</v>
      </c>
      <c r="Y131" s="130">
        <v>-1393</v>
      </c>
      <c r="Z131" s="130">
        <v>-223</v>
      </c>
      <c r="AA131" s="130">
        <v>-340</v>
      </c>
      <c r="AB131" s="130">
        <v>-727</v>
      </c>
      <c r="AC131" s="130">
        <v>-443</v>
      </c>
      <c r="AD131" s="130">
        <v>0</v>
      </c>
      <c r="AE131" s="130">
        <v>-19008</v>
      </c>
    </row>
    <row r="132" spans="1:31" ht="30.75" customHeight="1" x14ac:dyDescent="0.25">
      <c r="A132" s="59">
        <f t="shared" si="2"/>
        <v>43952</v>
      </c>
      <c r="B132" s="129" t="s">
        <v>164</v>
      </c>
      <c r="C132" s="130">
        <v>-2</v>
      </c>
      <c r="D132" s="130">
        <v>92</v>
      </c>
      <c r="E132" s="130">
        <v>-2</v>
      </c>
      <c r="F132" s="130">
        <v>-21</v>
      </c>
      <c r="G132" s="130">
        <v>1088</v>
      </c>
      <c r="H132" s="130">
        <v>41</v>
      </c>
      <c r="I132" s="130">
        <v>144</v>
      </c>
      <c r="J132" s="130">
        <v>2065</v>
      </c>
      <c r="K132" s="130">
        <v>-148</v>
      </c>
      <c r="L132" s="130">
        <v>1226</v>
      </c>
      <c r="M132" s="130">
        <v>-54</v>
      </c>
      <c r="N132" s="130">
        <v>-60</v>
      </c>
      <c r="O132" s="130">
        <v>1828</v>
      </c>
      <c r="P132" s="130">
        <v>414</v>
      </c>
      <c r="Q132" s="130">
        <v>-85</v>
      </c>
      <c r="R132" s="130">
        <v>2089</v>
      </c>
      <c r="S132" s="130">
        <v>-709</v>
      </c>
      <c r="T132" s="134">
        <v>715</v>
      </c>
      <c r="U132" s="130">
        <v>791</v>
      </c>
      <c r="V132" s="130">
        <v>-235</v>
      </c>
      <c r="W132" s="130">
        <v>-990</v>
      </c>
      <c r="X132" s="130">
        <v>-263</v>
      </c>
      <c r="Y132" s="130">
        <v>-288</v>
      </c>
      <c r="Z132" s="130">
        <v>-49</v>
      </c>
      <c r="AA132" s="130">
        <v>-142</v>
      </c>
      <c r="AB132" s="130">
        <v>-203</v>
      </c>
      <c r="AC132" s="130">
        <v>102</v>
      </c>
      <c r="AD132" s="130">
        <v>0</v>
      </c>
      <c r="AE132" s="130">
        <v>7344</v>
      </c>
    </row>
    <row r="133" spans="1:31" ht="30.75" customHeight="1" x14ac:dyDescent="0.25">
      <c r="A133" s="59">
        <f t="shared" si="2"/>
        <v>43952</v>
      </c>
      <c r="B133" s="131" t="s">
        <v>165</v>
      </c>
      <c r="C133" s="130">
        <v>0</v>
      </c>
      <c r="D133" s="130">
        <v>0</v>
      </c>
      <c r="E133" s="130">
        <v>5</v>
      </c>
      <c r="F133" s="130">
        <v>0</v>
      </c>
      <c r="G133" s="130">
        <v>0</v>
      </c>
      <c r="H133" s="130">
        <v>0</v>
      </c>
      <c r="I133" s="130">
        <v>0</v>
      </c>
      <c r="J133" s="130">
        <v>1</v>
      </c>
      <c r="K133" s="130">
        <v>0</v>
      </c>
      <c r="L133" s="130">
        <v>-2</v>
      </c>
      <c r="M133" s="130">
        <v>5</v>
      </c>
      <c r="N133" s="130">
        <v>0</v>
      </c>
      <c r="O133" s="130">
        <v>-1</v>
      </c>
      <c r="P133" s="130">
        <v>0</v>
      </c>
      <c r="Q133" s="130">
        <v>0</v>
      </c>
      <c r="R133" s="130">
        <v>0</v>
      </c>
      <c r="S133" s="130">
        <v>-4</v>
      </c>
      <c r="T133" s="134">
        <v>-1</v>
      </c>
      <c r="U133" s="130">
        <v>-2</v>
      </c>
      <c r="V133" s="130">
        <v>-5</v>
      </c>
      <c r="W133" s="130">
        <v>0</v>
      </c>
      <c r="X133" s="130">
        <v>-3</v>
      </c>
      <c r="Y133" s="130">
        <v>-4</v>
      </c>
      <c r="Z133" s="130">
        <v>-1</v>
      </c>
      <c r="AA133" s="130">
        <v>0</v>
      </c>
      <c r="AB133" s="130">
        <v>0</v>
      </c>
      <c r="AC133" s="130">
        <v>-1</v>
      </c>
      <c r="AD133" s="130">
        <v>0</v>
      </c>
      <c r="AE133" s="130">
        <v>-13</v>
      </c>
    </row>
    <row r="134" spans="1:31" ht="30.75" customHeight="1" x14ac:dyDescent="0.25">
      <c r="A134" s="59">
        <f t="shared" si="2"/>
        <v>43952</v>
      </c>
      <c r="B134" s="131" t="s">
        <v>166</v>
      </c>
      <c r="C134" s="130">
        <v>-92</v>
      </c>
      <c r="D134" s="130">
        <v>-13</v>
      </c>
      <c r="E134" s="130">
        <v>-106</v>
      </c>
      <c r="F134" s="130">
        <v>22</v>
      </c>
      <c r="G134" s="130">
        <v>-96</v>
      </c>
      <c r="H134" s="130">
        <v>-8</v>
      </c>
      <c r="I134" s="130">
        <v>-39</v>
      </c>
      <c r="J134" s="130">
        <v>232</v>
      </c>
      <c r="K134" s="130">
        <v>-84</v>
      </c>
      <c r="L134" s="130">
        <v>-545</v>
      </c>
      <c r="M134" s="130">
        <v>-136</v>
      </c>
      <c r="N134" s="130">
        <v>-143</v>
      </c>
      <c r="O134" s="130">
        <v>-539</v>
      </c>
      <c r="P134" s="130">
        <v>-5</v>
      </c>
      <c r="Q134" s="130">
        <v>-104</v>
      </c>
      <c r="R134" s="130">
        <v>-223</v>
      </c>
      <c r="S134" s="130">
        <v>-1907</v>
      </c>
      <c r="T134" s="134">
        <v>-366</v>
      </c>
      <c r="U134" s="130">
        <v>-551</v>
      </c>
      <c r="V134" s="130">
        <v>-5823</v>
      </c>
      <c r="W134" s="130">
        <v>-1004</v>
      </c>
      <c r="X134" s="130">
        <v>-738</v>
      </c>
      <c r="Y134" s="130">
        <v>-1054</v>
      </c>
      <c r="Z134" s="130">
        <v>-135</v>
      </c>
      <c r="AA134" s="130">
        <v>-189</v>
      </c>
      <c r="AB134" s="130">
        <v>-603</v>
      </c>
      <c r="AC134" s="130">
        <v>-424</v>
      </c>
      <c r="AD134" s="130">
        <v>0</v>
      </c>
      <c r="AE134" s="130">
        <v>-14673</v>
      </c>
    </row>
    <row r="135" spans="1:31" ht="30.75" customHeight="1" x14ac:dyDescent="0.25">
      <c r="A135" s="59">
        <f t="shared" si="2"/>
        <v>43952</v>
      </c>
      <c r="B135" s="129" t="s">
        <v>167</v>
      </c>
      <c r="C135" s="130">
        <v>-47</v>
      </c>
      <c r="D135" s="130">
        <v>-8</v>
      </c>
      <c r="E135" s="130">
        <v>-8</v>
      </c>
      <c r="F135" s="130">
        <v>-2</v>
      </c>
      <c r="G135" s="130">
        <v>-76</v>
      </c>
      <c r="H135" s="130">
        <v>-2</v>
      </c>
      <c r="I135" s="130">
        <v>-9</v>
      </c>
      <c r="J135" s="130">
        <v>-12</v>
      </c>
      <c r="K135" s="130">
        <v>-46</v>
      </c>
      <c r="L135" s="130">
        <v>-196</v>
      </c>
      <c r="M135" s="130">
        <v>-69</v>
      </c>
      <c r="N135" s="130">
        <v>-62</v>
      </c>
      <c r="O135" s="130">
        <v>-223</v>
      </c>
      <c r="P135" s="130">
        <v>-48</v>
      </c>
      <c r="Q135" s="130">
        <v>-45</v>
      </c>
      <c r="R135" s="130">
        <v>-209</v>
      </c>
      <c r="S135" s="130">
        <v>-781</v>
      </c>
      <c r="T135" s="134">
        <v>-166</v>
      </c>
      <c r="U135" s="130">
        <v>-607</v>
      </c>
      <c r="V135" s="130">
        <v>-1686</v>
      </c>
      <c r="W135" s="130">
        <v>-459</v>
      </c>
      <c r="X135" s="130">
        <v>-140</v>
      </c>
      <c r="Y135" s="130">
        <v>-438</v>
      </c>
      <c r="Z135" s="130">
        <v>-36</v>
      </c>
      <c r="AA135" s="130">
        <v>-63</v>
      </c>
      <c r="AB135" s="130">
        <v>-143</v>
      </c>
      <c r="AC135" s="130">
        <v>-107</v>
      </c>
      <c r="AD135" s="130">
        <v>0</v>
      </c>
      <c r="AE135" s="130">
        <v>-5688</v>
      </c>
    </row>
    <row r="136" spans="1:31" ht="30.75" customHeight="1" x14ac:dyDescent="0.25">
      <c r="A136" s="59">
        <f t="shared" si="2"/>
        <v>43952</v>
      </c>
      <c r="B136" s="129" t="s">
        <v>168</v>
      </c>
      <c r="C136" s="130">
        <v>-45</v>
      </c>
      <c r="D136" s="130">
        <v>-5</v>
      </c>
      <c r="E136" s="130">
        <v>-98</v>
      </c>
      <c r="F136" s="130">
        <v>24</v>
      </c>
      <c r="G136" s="130">
        <v>-20</v>
      </c>
      <c r="H136" s="130">
        <v>-6</v>
      </c>
      <c r="I136" s="130">
        <v>-30</v>
      </c>
      <c r="J136" s="130">
        <v>244</v>
      </c>
      <c r="K136" s="130">
        <v>-38</v>
      </c>
      <c r="L136" s="130">
        <v>-349</v>
      </c>
      <c r="M136" s="130">
        <v>-67</v>
      </c>
      <c r="N136" s="130">
        <v>-81</v>
      </c>
      <c r="O136" s="130">
        <v>-316</v>
      </c>
      <c r="P136" s="130">
        <v>43</v>
      </c>
      <c r="Q136" s="130">
        <v>-59</v>
      </c>
      <c r="R136" s="130">
        <v>-9</v>
      </c>
      <c r="S136" s="130">
        <v>-1126</v>
      </c>
      <c r="T136" s="134">
        <v>-200</v>
      </c>
      <c r="U136" s="130">
        <v>54</v>
      </c>
      <c r="V136" s="130">
        <v>-4136</v>
      </c>
      <c r="W136" s="130">
        <v>-545</v>
      </c>
      <c r="X136" s="130">
        <v>-598</v>
      </c>
      <c r="Y136" s="130">
        <v>-616</v>
      </c>
      <c r="Z136" s="130">
        <v>-99</v>
      </c>
      <c r="AA136" s="130">
        <v>-126</v>
      </c>
      <c r="AB136" s="130">
        <v>-460</v>
      </c>
      <c r="AC136" s="130">
        <v>-321</v>
      </c>
      <c r="AD136" s="130">
        <v>0</v>
      </c>
      <c r="AE136" s="130">
        <v>-8985</v>
      </c>
    </row>
    <row r="137" spans="1:31" ht="30.75" customHeight="1" x14ac:dyDescent="0.25">
      <c r="A137" s="59">
        <f t="shared" si="2"/>
        <v>43952</v>
      </c>
      <c r="B137" s="129" t="s">
        <v>169</v>
      </c>
      <c r="C137" s="130">
        <v>0</v>
      </c>
      <c r="D137" s="130">
        <v>0</v>
      </c>
      <c r="E137" s="130">
        <v>0</v>
      </c>
      <c r="F137" s="130">
        <v>0</v>
      </c>
      <c r="G137" s="130">
        <v>0</v>
      </c>
      <c r="H137" s="130">
        <v>0</v>
      </c>
      <c r="I137" s="130">
        <v>0</v>
      </c>
      <c r="J137" s="130">
        <v>0</v>
      </c>
      <c r="K137" s="130">
        <v>0</v>
      </c>
      <c r="L137" s="130">
        <v>0</v>
      </c>
      <c r="M137" s="130">
        <v>0</v>
      </c>
      <c r="N137" s="130">
        <v>0</v>
      </c>
      <c r="O137" s="130">
        <v>0</v>
      </c>
      <c r="P137" s="130">
        <v>0</v>
      </c>
      <c r="Q137" s="130">
        <v>0</v>
      </c>
      <c r="R137" s="130">
        <v>-5</v>
      </c>
      <c r="S137" s="130">
        <v>0</v>
      </c>
      <c r="T137" s="134">
        <v>0</v>
      </c>
      <c r="U137" s="130">
        <v>2</v>
      </c>
      <c r="V137" s="130">
        <v>-1</v>
      </c>
      <c r="W137" s="130">
        <v>0</v>
      </c>
      <c r="X137" s="130">
        <v>0</v>
      </c>
      <c r="Y137" s="130">
        <v>0</v>
      </c>
      <c r="Z137" s="130">
        <v>0</v>
      </c>
      <c r="AA137" s="130">
        <v>0</v>
      </c>
      <c r="AB137" s="130">
        <v>0</v>
      </c>
      <c r="AC137" s="130">
        <v>4</v>
      </c>
      <c r="AD137" s="130">
        <v>0</v>
      </c>
      <c r="AE137" s="130">
        <v>0</v>
      </c>
    </row>
    <row r="138" spans="1:31" ht="30.75" customHeight="1" x14ac:dyDescent="0.25">
      <c r="A138" s="59">
        <f t="shared" si="2"/>
        <v>43983</v>
      </c>
      <c r="B138" s="126" t="s">
        <v>143</v>
      </c>
      <c r="C138" s="127">
        <v>858</v>
      </c>
      <c r="D138" s="127">
        <v>112</v>
      </c>
      <c r="E138" s="127">
        <v>-273</v>
      </c>
      <c r="F138" s="127">
        <v>72</v>
      </c>
      <c r="G138" s="127">
        <v>4550</v>
      </c>
      <c r="H138" s="127">
        <v>26</v>
      </c>
      <c r="I138" s="127">
        <v>1202</v>
      </c>
      <c r="J138" s="127">
        <v>3907</v>
      </c>
      <c r="K138" s="127">
        <v>306</v>
      </c>
      <c r="L138" s="127">
        <v>-1740</v>
      </c>
      <c r="M138" s="127">
        <v>1746</v>
      </c>
      <c r="N138" s="127">
        <v>58</v>
      </c>
      <c r="O138" s="127">
        <v>-3264</v>
      </c>
      <c r="P138" s="127">
        <v>863</v>
      </c>
      <c r="Q138" s="127">
        <v>-684</v>
      </c>
      <c r="R138" s="127">
        <v>-2533</v>
      </c>
      <c r="S138" s="127">
        <v>1795</v>
      </c>
      <c r="T138" s="133">
        <v>-216</v>
      </c>
      <c r="U138" s="127">
        <v>-16801</v>
      </c>
      <c r="V138" s="127">
        <v>-13299</v>
      </c>
      <c r="W138" s="127">
        <v>2829</v>
      </c>
      <c r="X138" s="127">
        <v>3721</v>
      </c>
      <c r="Y138" s="127">
        <v>-4851</v>
      </c>
      <c r="Z138" s="127">
        <v>1433</v>
      </c>
      <c r="AA138" s="127">
        <v>6790</v>
      </c>
      <c r="AB138" s="127">
        <v>4334</v>
      </c>
      <c r="AC138" s="127">
        <v>-2547</v>
      </c>
      <c r="AD138" s="127">
        <v>622</v>
      </c>
      <c r="AE138" s="127">
        <v>-10984</v>
      </c>
    </row>
    <row r="139" spans="1:31" ht="30.75" customHeight="1" x14ac:dyDescent="0.25">
      <c r="A139" s="59">
        <f t="shared" si="2"/>
        <v>43983</v>
      </c>
      <c r="B139" s="128" t="s">
        <v>144</v>
      </c>
      <c r="C139" s="127">
        <v>147</v>
      </c>
      <c r="D139" s="127">
        <v>2</v>
      </c>
      <c r="E139" s="127">
        <v>-7</v>
      </c>
      <c r="F139" s="127">
        <v>-17</v>
      </c>
      <c r="G139" s="127">
        <v>515</v>
      </c>
      <c r="H139" s="127">
        <v>11</v>
      </c>
      <c r="I139" s="127">
        <v>-30</v>
      </c>
      <c r="J139" s="127">
        <v>410</v>
      </c>
      <c r="K139" s="127">
        <v>69</v>
      </c>
      <c r="L139" s="127">
        <v>392</v>
      </c>
      <c r="M139" s="127">
        <v>885</v>
      </c>
      <c r="N139" s="127">
        <v>77</v>
      </c>
      <c r="O139" s="127">
        <v>647</v>
      </c>
      <c r="P139" s="127">
        <v>637</v>
      </c>
      <c r="Q139" s="127">
        <v>118</v>
      </c>
      <c r="R139" s="127">
        <v>1189</v>
      </c>
      <c r="S139" s="127">
        <v>2053</v>
      </c>
      <c r="T139" s="133">
        <v>-318</v>
      </c>
      <c r="U139" s="127">
        <v>1142</v>
      </c>
      <c r="V139" s="127">
        <v>23089</v>
      </c>
      <c r="W139" s="127">
        <v>77</v>
      </c>
      <c r="X139" s="127">
        <v>82</v>
      </c>
      <c r="Y139" s="127">
        <v>161</v>
      </c>
      <c r="Z139" s="127">
        <v>526</v>
      </c>
      <c r="AA139" s="127">
        <v>3014</v>
      </c>
      <c r="AB139" s="127">
        <v>1933</v>
      </c>
      <c r="AC139" s="127">
        <v>30</v>
      </c>
      <c r="AD139" s="127">
        <v>2</v>
      </c>
      <c r="AE139" s="127">
        <v>36836</v>
      </c>
    </row>
    <row r="140" spans="1:31" ht="30.75" customHeight="1" x14ac:dyDescent="0.25">
      <c r="A140" s="59">
        <f t="shared" si="2"/>
        <v>43983</v>
      </c>
      <c r="B140" s="128" t="s">
        <v>145</v>
      </c>
      <c r="C140" s="127">
        <v>485</v>
      </c>
      <c r="D140" s="127">
        <v>41</v>
      </c>
      <c r="E140" s="127">
        <v>-39</v>
      </c>
      <c r="F140" s="127">
        <v>20</v>
      </c>
      <c r="G140" s="127">
        <v>1225</v>
      </c>
      <c r="H140" s="127">
        <v>27</v>
      </c>
      <c r="I140" s="127">
        <v>142</v>
      </c>
      <c r="J140" s="127">
        <v>204</v>
      </c>
      <c r="K140" s="127">
        <v>920</v>
      </c>
      <c r="L140" s="127">
        <v>-1255</v>
      </c>
      <c r="M140" s="127">
        <v>-467</v>
      </c>
      <c r="N140" s="127">
        <v>-96</v>
      </c>
      <c r="O140" s="127">
        <v>190</v>
      </c>
      <c r="P140" s="127">
        <v>651</v>
      </c>
      <c r="Q140" s="127">
        <v>422</v>
      </c>
      <c r="R140" s="127">
        <v>-679</v>
      </c>
      <c r="S140" s="127">
        <v>-597</v>
      </c>
      <c r="T140" s="133">
        <v>530</v>
      </c>
      <c r="U140" s="127">
        <v>-1437</v>
      </c>
      <c r="V140" s="127">
        <v>-10488</v>
      </c>
      <c r="W140" s="127">
        <v>1599</v>
      </c>
      <c r="X140" s="127">
        <v>1760</v>
      </c>
      <c r="Y140" s="127">
        <v>-1290</v>
      </c>
      <c r="Z140" s="127">
        <v>704</v>
      </c>
      <c r="AA140" s="127">
        <v>1426</v>
      </c>
      <c r="AB140" s="127">
        <v>2440</v>
      </c>
      <c r="AC140" s="127">
        <v>10</v>
      </c>
      <c r="AD140" s="127">
        <v>7</v>
      </c>
      <c r="AE140" s="127">
        <v>-3545</v>
      </c>
    </row>
    <row r="141" spans="1:31" ht="30.75" customHeight="1" x14ac:dyDescent="0.25">
      <c r="A141" s="59">
        <f t="shared" si="2"/>
        <v>43983</v>
      </c>
      <c r="B141" s="129" t="s">
        <v>146</v>
      </c>
      <c r="C141" s="130">
        <v>7</v>
      </c>
      <c r="D141" s="130">
        <v>-1</v>
      </c>
      <c r="E141" s="130">
        <v>-2</v>
      </c>
      <c r="F141" s="130">
        <v>2</v>
      </c>
      <c r="G141" s="130">
        <v>540</v>
      </c>
      <c r="H141" s="130">
        <v>1</v>
      </c>
      <c r="I141" s="130">
        <v>51</v>
      </c>
      <c r="J141" s="130">
        <v>19</v>
      </c>
      <c r="K141" s="130">
        <v>9</v>
      </c>
      <c r="L141" s="130">
        <v>15</v>
      </c>
      <c r="M141" s="130">
        <v>-9</v>
      </c>
      <c r="N141" s="130">
        <v>-67</v>
      </c>
      <c r="O141" s="130">
        <v>-6</v>
      </c>
      <c r="P141" s="130">
        <v>4</v>
      </c>
      <c r="Q141" s="130">
        <v>-101</v>
      </c>
      <c r="R141" s="130">
        <v>-91</v>
      </c>
      <c r="S141" s="130">
        <v>170</v>
      </c>
      <c r="T141" s="134">
        <v>3</v>
      </c>
      <c r="U141" s="130">
        <v>-219</v>
      </c>
      <c r="V141" s="130">
        <v>89</v>
      </c>
      <c r="W141" s="130">
        <v>-7</v>
      </c>
      <c r="X141" s="130">
        <v>-2</v>
      </c>
      <c r="Y141" s="130">
        <v>-3</v>
      </c>
      <c r="Z141" s="130">
        <v>6</v>
      </c>
      <c r="AA141" s="130">
        <v>109</v>
      </c>
      <c r="AB141" s="130">
        <v>118</v>
      </c>
      <c r="AC141" s="130">
        <v>-2</v>
      </c>
      <c r="AD141" s="130">
        <v>0</v>
      </c>
      <c r="AE141" s="130">
        <v>633</v>
      </c>
    </row>
    <row r="142" spans="1:31" ht="30.75" customHeight="1" x14ac:dyDescent="0.25">
      <c r="A142" s="59">
        <f t="shared" si="2"/>
        <v>43983</v>
      </c>
      <c r="B142" s="129" t="s">
        <v>147</v>
      </c>
      <c r="C142" s="130">
        <v>510</v>
      </c>
      <c r="D142" s="130">
        <v>44</v>
      </c>
      <c r="E142" s="130">
        <v>16</v>
      </c>
      <c r="F142" s="130">
        <v>13</v>
      </c>
      <c r="G142" s="130">
        <v>689</v>
      </c>
      <c r="H142" s="130">
        <v>23</v>
      </c>
      <c r="I142" s="130">
        <v>99</v>
      </c>
      <c r="J142" s="130">
        <v>183</v>
      </c>
      <c r="K142" s="130">
        <v>878</v>
      </c>
      <c r="L142" s="130">
        <v>-1107</v>
      </c>
      <c r="M142" s="130">
        <v>-453</v>
      </c>
      <c r="N142" s="130">
        <v>-27</v>
      </c>
      <c r="O142" s="130">
        <v>306</v>
      </c>
      <c r="P142" s="130">
        <v>567</v>
      </c>
      <c r="Q142" s="130">
        <v>529</v>
      </c>
      <c r="R142" s="130">
        <v>-424</v>
      </c>
      <c r="S142" s="130">
        <v>-502</v>
      </c>
      <c r="T142" s="134">
        <v>504</v>
      </c>
      <c r="U142" s="130">
        <v>-1137</v>
      </c>
      <c r="V142" s="130">
        <v>-9961</v>
      </c>
      <c r="W142" s="130">
        <v>1438</v>
      </c>
      <c r="X142" s="130">
        <v>2079</v>
      </c>
      <c r="Y142" s="130">
        <v>-1241</v>
      </c>
      <c r="Z142" s="130">
        <v>823</v>
      </c>
      <c r="AA142" s="130">
        <v>1258</v>
      </c>
      <c r="AB142" s="130">
        <v>2213</v>
      </c>
      <c r="AC142" s="130">
        <v>163</v>
      </c>
      <c r="AD142" s="130">
        <v>7</v>
      </c>
      <c r="AE142" s="130">
        <v>-2510</v>
      </c>
    </row>
    <row r="143" spans="1:31" ht="30.75" customHeight="1" x14ac:dyDescent="0.25">
      <c r="A143" s="59">
        <f t="shared" si="2"/>
        <v>43983</v>
      </c>
      <c r="B143" s="129" t="s">
        <v>148</v>
      </c>
      <c r="C143" s="130">
        <v>-14</v>
      </c>
      <c r="D143" s="130">
        <v>1</v>
      </c>
      <c r="E143" s="130">
        <v>-45</v>
      </c>
      <c r="F143" s="130">
        <v>5</v>
      </c>
      <c r="G143" s="130">
        <v>3</v>
      </c>
      <c r="H143" s="130">
        <v>3</v>
      </c>
      <c r="I143" s="130">
        <v>-16</v>
      </c>
      <c r="J143" s="130">
        <v>-4</v>
      </c>
      <c r="K143" s="130">
        <v>-2</v>
      </c>
      <c r="L143" s="130">
        <v>-7</v>
      </c>
      <c r="M143" s="130">
        <v>2</v>
      </c>
      <c r="N143" s="130">
        <v>0</v>
      </c>
      <c r="O143" s="130">
        <v>29</v>
      </c>
      <c r="P143" s="130">
        <v>71</v>
      </c>
      <c r="Q143" s="130">
        <v>-2</v>
      </c>
      <c r="R143" s="130">
        <v>3</v>
      </c>
      <c r="S143" s="130">
        <v>-136</v>
      </c>
      <c r="T143" s="134">
        <v>2</v>
      </c>
      <c r="U143" s="130">
        <v>59</v>
      </c>
      <c r="V143" s="130">
        <v>-102</v>
      </c>
      <c r="W143" s="130">
        <v>27</v>
      </c>
      <c r="X143" s="130">
        <v>-204</v>
      </c>
      <c r="Y143" s="130">
        <v>-25</v>
      </c>
      <c r="Z143" s="130">
        <v>-3</v>
      </c>
      <c r="AA143" s="130">
        <v>10</v>
      </c>
      <c r="AB143" s="130">
        <v>4</v>
      </c>
      <c r="AC143" s="130">
        <v>0</v>
      </c>
      <c r="AD143" s="130">
        <v>0</v>
      </c>
      <c r="AE143" s="130">
        <v>-341</v>
      </c>
    </row>
    <row r="144" spans="1:31" ht="30.75" customHeight="1" x14ac:dyDescent="0.25">
      <c r="A144" s="59">
        <f t="shared" si="2"/>
        <v>43983</v>
      </c>
      <c r="B144" s="129" t="s">
        <v>149</v>
      </c>
      <c r="C144" s="130">
        <v>-18</v>
      </c>
      <c r="D144" s="130">
        <v>-3</v>
      </c>
      <c r="E144" s="130">
        <v>-8</v>
      </c>
      <c r="F144" s="130">
        <v>0</v>
      </c>
      <c r="G144" s="130">
        <v>-7</v>
      </c>
      <c r="H144" s="130">
        <v>0</v>
      </c>
      <c r="I144" s="130">
        <v>8</v>
      </c>
      <c r="J144" s="130">
        <v>6</v>
      </c>
      <c r="K144" s="130">
        <v>35</v>
      </c>
      <c r="L144" s="130">
        <v>-156</v>
      </c>
      <c r="M144" s="130">
        <v>-7</v>
      </c>
      <c r="N144" s="130">
        <v>-2</v>
      </c>
      <c r="O144" s="130">
        <v>-139</v>
      </c>
      <c r="P144" s="130">
        <v>9</v>
      </c>
      <c r="Q144" s="130">
        <v>-4</v>
      </c>
      <c r="R144" s="130">
        <v>-167</v>
      </c>
      <c r="S144" s="130">
        <v>-129</v>
      </c>
      <c r="T144" s="134">
        <v>21</v>
      </c>
      <c r="U144" s="130">
        <v>-140</v>
      </c>
      <c r="V144" s="130">
        <v>-514</v>
      </c>
      <c r="W144" s="130">
        <v>141</v>
      </c>
      <c r="X144" s="130">
        <v>-113</v>
      </c>
      <c r="Y144" s="130">
        <v>-21</v>
      </c>
      <c r="Z144" s="130">
        <v>-122</v>
      </c>
      <c r="AA144" s="130">
        <v>49</v>
      </c>
      <c r="AB144" s="130">
        <v>105</v>
      </c>
      <c r="AC144" s="130">
        <v>-151</v>
      </c>
      <c r="AD144" s="130">
        <v>0</v>
      </c>
      <c r="AE144" s="130">
        <v>-1327</v>
      </c>
    </row>
    <row r="145" spans="1:31" ht="30.75" customHeight="1" x14ac:dyDescent="0.25">
      <c r="A145" s="59">
        <f t="shared" si="2"/>
        <v>43983</v>
      </c>
      <c r="B145" s="128" t="s">
        <v>150</v>
      </c>
      <c r="C145" s="127">
        <v>196</v>
      </c>
      <c r="D145" s="127">
        <v>147</v>
      </c>
      <c r="E145" s="127">
        <v>401</v>
      </c>
      <c r="F145" s="127">
        <v>-225</v>
      </c>
      <c r="G145" s="127">
        <v>2274</v>
      </c>
      <c r="H145" s="127">
        <v>-54</v>
      </c>
      <c r="I145" s="127">
        <v>818</v>
      </c>
      <c r="J145" s="127">
        <v>1765</v>
      </c>
      <c r="K145" s="127">
        <v>71</v>
      </c>
      <c r="L145" s="127">
        <v>1942</v>
      </c>
      <c r="M145" s="127">
        <v>204</v>
      </c>
      <c r="N145" s="127">
        <v>170</v>
      </c>
      <c r="O145" s="127">
        <v>395</v>
      </c>
      <c r="P145" s="127">
        <v>-189</v>
      </c>
      <c r="Q145" s="127">
        <v>-499</v>
      </c>
      <c r="R145" s="127">
        <v>-866</v>
      </c>
      <c r="S145" s="127">
        <v>3375</v>
      </c>
      <c r="T145" s="133">
        <v>512</v>
      </c>
      <c r="U145" s="127">
        <v>-454</v>
      </c>
      <c r="V145" s="127">
        <v>828</v>
      </c>
      <c r="W145" s="127">
        <v>1828</v>
      </c>
      <c r="X145" s="127">
        <v>462</v>
      </c>
      <c r="Y145" s="127">
        <v>297</v>
      </c>
      <c r="Z145" s="127">
        <v>50</v>
      </c>
      <c r="AA145" s="127">
        <v>986</v>
      </c>
      <c r="AB145" s="127">
        <v>1753</v>
      </c>
      <c r="AC145" s="127">
        <v>502</v>
      </c>
      <c r="AD145" s="127">
        <v>581</v>
      </c>
      <c r="AE145" s="127">
        <v>17270</v>
      </c>
    </row>
    <row r="146" spans="1:31" ht="30.75" customHeight="1" x14ac:dyDescent="0.25">
      <c r="A146" s="59">
        <f t="shared" si="2"/>
        <v>43983</v>
      </c>
      <c r="B146" s="128" t="s">
        <v>151</v>
      </c>
      <c r="C146" s="127">
        <v>163</v>
      </c>
      <c r="D146" s="127">
        <v>51</v>
      </c>
      <c r="E146" s="127">
        <v>-139</v>
      </c>
      <c r="F146" s="127">
        <v>288</v>
      </c>
      <c r="G146" s="127">
        <v>-589</v>
      </c>
      <c r="H146" s="127">
        <v>25</v>
      </c>
      <c r="I146" s="127">
        <v>-34</v>
      </c>
      <c r="J146" s="127">
        <v>691</v>
      </c>
      <c r="K146" s="127">
        <v>-318</v>
      </c>
      <c r="L146" s="127">
        <v>-1391</v>
      </c>
      <c r="M146" s="127">
        <v>-110</v>
      </c>
      <c r="N146" s="127">
        <v>-113</v>
      </c>
      <c r="O146" s="127">
        <v>-1041</v>
      </c>
      <c r="P146" s="127">
        <v>27</v>
      </c>
      <c r="Q146" s="127">
        <v>-402</v>
      </c>
      <c r="R146" s="127">
        <v>-1144</v>
      </c>
      <c r="S146" s="127">
        <v>312</v>
      </c>
      <c r="T146" s="133">
        <v>-482</v>
      </c>
      <c r="U146" s="127">
        <v>-3791</v>
      </c>
      <c r="V146" s="127">
        <v>-8963</v>
      </c>
      <c r="W146" s="127">
        <v>-721</v>
      </c>
      <c r="X146" s="127">
        <v>525</v>
      </c>
      <c r="Y146" s="127">
        <v>-1047</v>
      </c>
      <c r="Z146" s="127">
        <v>373</v>
      </c>
      <c r="AA146" s="127">
        <v>950</v>
      </c>
      <c r="AB146" s="127">
        <v>309</v>
      </c>
      <c r="AC146" s="127">
        <v>-89</v>
      </c>
      <c r="AD146" s="127">
        <v>14</v>
      </c>
      <c r="AE146" s="127">
        <v>-16646</v>
      </c>
    </row>
    <row r="147" spans="1:31" ht="30.75" customHeight="1" x14ac:dyDescent="0.25">
      <c r="A147" s="59">
        <f t="shared" si="2"/>
        <v>43983</v>
      </c>
      <c r="B147" s="128" t="s">
        <v>152</v>
      </c>
      <c r="C147" s="127">
        <v>-133</v>
      </c>
      <c r="D147" s="127">
        <v>-129</v>
      </c>
      <c r="E147" s="127">
        <v>-489</v>
      </c>
      <c r="F147" s="127">
        <v>6</v>
      </c>
      <c r="G147" s="127">
        <v>1125</v>
      </c>
      <c r="H147" s="127">
        <v>17</v>
      </c>
      <c r="I147" s="127">
        <v>306</v>
      </c>
      <c r="J147" s="127">
        <v>837</v>
      </c>
      <c r="K147" s="127">
        <v>-436</v>
      </c>
      <c r="L147" s="127">
        <v>-1428</v>
      </c>
      <c r="M147" s="127">
        <v>1234</v>
      </c>
      <c r="N147" s="127">
        <v>20</v>
      </c>
      <c r="O147" s="127">
        <v>-3455</v>
      </c>
      <c r="P147" s="127">
        <v>-263</v>
      </c>
      <c r="Q147" s="127">
        <v>-323</v>
      </c>
      <c r="R147" s="127">
        <v>-1033</v>
      </c>
      <c r="S147" s="127">
        <v>-3348</v>
      </c>
      <c r="T147" s="133">
        <v>-458</v>
      </c>
      <c r="U147" s="127">
        <v>-12261</v>
      </c>
      <c r="V147" s="127">
        <v>-17765</v>
      </c>
      <c r="W147" s="127">
        <v>46</v>
      </c>
      <c r="X147" s="127">
        <v>892</v>
      </c>
      <c r="Y147" s="127">
        <v>-2972</v>
      </c>
      <c r="Z147" s="127">
        <v>-220</v>
      </c>
      <c r="AA147" s="127">
        <v>414</v>
      </c>
      <c r="AB147" s="127">
        <v>-2101</v>
      </c>
      <c r="AC147" s="127">
        <v>-3000</v>
      </c>
      <c r="AD147" s="127">
        <v>26</v>
      </c>
      <c r="AE147" s="127">
        <v>-44891</v>
      </c>
    </row>
    <row r="148" spans="1:31" ht="30.75" customHeight="1" x14ac:dyDescent="0.25">
      <c r="A148" s="59">
        <f t="shared" si="2"/>
        <v>43983</v>
      </c>
      <c r="B148" s="131" t="s">
        <v>153</v>
      </c>
      <c r="C148" s="130">
        <v>-174</v>
      </c>
      <c r="D148" s="130">
        <v>-13</v>
      </c>
      <c r="E148" s="130">
        <v>-65</v>
      </c>
      <c r="F148" s="130">
        <v>4</v>
      </c>
      <c r="G148" s="130">
        <v>102</v>
      </c>
      <c r="H148" s="130">
        <v>-18</v>
      </c>
      <c r="I148" s="130">
        <v>67</v>
      </c>
      <c r="J148" s="130">
        <v>62</v>
      </c>
      <c r="K148" s="130">
        <v>-227</v>
      </c>
      <c r="L148" s="130">
        <v>-649</v>
      </c>
      <c r="M148" s="130">
        <v>-118</v>
      </c>
      <c r="N148" s="130">
        <v>-199</v>
      </c>
      <c r="O148" s="130">
        <v>-205</v>
      </c>
      <c r="P148" s="130">
        <v>99</v>
      </c>
      <c r="Q148" s="130">
        <v>-91</v>
      </c>
      <c r="R148" s="130">
        <v>-761</v>
      </c>
      <c r="S148" s="130">
        <v>-1021</v>
      </c>
      <c r="T148" s="134">
        <v>-346</v>
      </c>
      <c r="U148" s="130">
        <v>-1709</v>
      </c>
      <c r="V148" s="130">
        <v>-2382</v>
      </c>
      <c r="W148" s="130">
        <v>-663</v>
      </c>
      <c r="X148" s="130">
        <v>222</v>
      </c>
      <c r="Y148" s="130">
        <v>-876</v>
      </c>
      <c r="Z148" s="130">
        <v>221</v>
      </c>
      <c r="AA148" s="130">
        <v>614</v>
      </c>
      <c r="AB148" s="130">
        <v>295</v>
      </c>
      <c r="AC148" s="130">
        <v>-480</v>
      </c>
      <c r="AD148" s="130">
        <v>0</v>
      </c>
      <c r="AE148" s="130">
        <v>-8311</v>
      </c>
    </row>
    <row r="149" spans="1:31" ht="30.75" customHeight="1" x14ac:dyDescent="0.25">
      <c r="A149" s="59">
        <f t="shared" si="2"/>
        <v>43983</v>
      </c>
      <c r="B149" s="131" t="s">
        <v>154</v>
      </c>
      <c r="C149" s="130">
        <v>-222</v>
      </c>
      <c r="D149" s="130">
        <v>-48</v>
      </c>
      <c r="E149" s="130">
        <v>-106</v>
      </c>
      <c r="F149" s="130">
        <v>-49</v>
      </c>
      <c r="G149" s="130">
        <v>-142</v>
      </c>
      <c r="H149" s="130">
        <v>-29</v>
      </c>
      <c r="I149" s="130">
        <v>-59</v>
      </c>
      <c r="J149" s="130">
        <v>-159</v>
      </c>
      <c r="K149" s="130">
        <v>-288</v>
      </c>
      <c r="L149" s="130">
        <v>-590</v>
      </c>
      <c r="M149" s="130">
        <v>-408</v>
      </c>
      <c r="N149" s="130">
        <v>-159</v>
      </c>
      <c r="O149" s="130">
        <v>-1001</v>
      </c>
      <c r="P149" s="130">
        <v>-475</v>
      </c>
      <c r="Q149" s="130">
        <v>-247</v>
      </c>
      <c r="R149" s="130">
        <v>-1652</v>
      </c>
      <c r="S149" s="130">
        <v>-3348</v>
      </c>
      <c r="T149" s="134">
        <v>-705</v>
      </c>
      <c r="U149" s="130">
        <v>-6726</v>
      </c>
      <c r="V149" s="130">
        <v>-10412</v>
      </c>
      <c r="W149" s="130">
        <v>-2102</v>
      </c>
      <c r="X149" s="130">
        <v>-1577</v>
      </c>
      <c r="Y149" s="130">
        <v>-1778</v>
      </c>
      <c r="Z149" s="130">
        <v>-284</v>
      </c>
      <c r="AA149" s="130">
        <v>-363</v>
      </c>
      <c r="AB149" s="130">
        <v>-1342</v>
      </c>
      <c r="AC149" s="130">
        <v>-1068</v>
      </c>
      <c r="AD149" s="130">
        <v>-1</v>
      </c>
      <c r="AE149" s="130">
        <v>-35340</v>
      </c>
    </row>
    <row r="150" spans="1:31" ht="30.75" customHeight="1" x14ac:dyDescent="0.25">
      <c r="A150" s="59">
        <f t="shared" si="2"/>
        <v>43983</v>
      </c>
      <c r="B150" s="131" t="s">
        <v>155</v>
      </c>
      <c r="C150" s="130">
        <v>113</v>
      </c>
      <c r="D150" s="130">
        <v>-189</v>
      </c>
      <c r="E150" s="130">
        <v>-65</v>
      </c>
      <c r="F150" s="130">
        <v>6</v>
      </c>
      <c r="G150" s="130">
        <v>1483</v>
      </c>
      <c r="H150" s="130">
        <v>73</v>
      </c>
      <c r="I150" s="130">
        <v>341</v>
      </c>
      <c r="J150" s="130">
        <v>-24</v>
      </c>
      <c r="K150" s="130">
        <v>49</v>
      </c>
      <c r="L150" s="130">
        <v>421</v>
      </c>
      <c r="M150" s="130">
        <v>1415</v>
      </c>
      <c r="N150" s="130">
        <v>514</v>
      </c>
      <c r="O150" s="130">
        <v>-2322</v>
      </c>
      <c r="P150" s="130">
        <v>122</v>
      </c>
      <c r="Q150" s="130">
        <v>140</v>
      </c>
      <c r="R150" s="130">
        <v>0</v>
      </c>
      <c r="S150" s="130">
        <v>2867</v>
      </c>
      <c r="T150" s="134">
        <v>-44</v>
      </c>
      <c r="U150" s="130">
        <v>-2815</v>
      </c>
      <c r="V150" s="130">
        <v>5616</v>
      </c>
      <c r="W150" s="130">
        <v>3862</v>
      </c>
      <c r="X150" s="130">
        <v>2808</v>
      </c>
      <c r="Y150" s="130">
        <v>311</v>
      </c>
      <c r="Z150" s="130">
        <v>-17</v>
      </c>
      <c r="AA150" s="130">
        <v>292</v>
      </c>
      <c r="AB150" s="130">
        <v>-871</v>
      </c>
      <c r="AC150" s="130">
        <v>-1815</v>
      </c>
      <c r="AD150" s="130">
        <v>27</v>
      </c>
      <c r="AE150" s="130">
        <v>12298</v>
      </c>
    </row>
    <row r="151" spans="1:31" ht="30.75" customHeight="1" x14ac:dyDescent="0.25">
      <c r="A151" s="59">
        <f t="shared" si="2"/>
        <v>43983</v>
      </c>
      <c r="B151" s="129" t="s">
        <v>156</v>
      </c>
      <c r="C151" s="130">
        <v>59</v>
      </c>
      <c r="D151" s="130">
        <v>-4</v>
      </c>
      <c r="E151" s="130">
        <v>28</v>
      </c>
      <c r="F151" s="130">
        <v>5</v>
      </c>
      <c r="G151" s="130">
        <v>64</v>
      </c>
      <c r="H151" s="130">
        <v>40</v>
      </c>
      <c r="I151" s="130">
        <v>18</v>
      </c>
      <c r="J151" s="130">
        <v>68</v>
      </c>
      <c r="K151" s="130">
        <v>58</v>
      </c>
      <c r="L151" s="130">
        <v>207</v>
      </c>
      <c r="M151" s="130">
        <v>-17</v>
      </c>
      <c r="N151" s="130">
        <v>4</v>
      </c>
      <c r="O151" s="130">
        <v>-16</v>
      </c>
      <c r="P151" s="130">
        <v>0</v>
      </c>
      <c r="Q151" s="130">
        <v>33</v>
      </c>
      <c r="R151" s="130">
        <v>232</v>
      </c>
      <c r="S151" s="130">
        <v>400</v>
      </c>
      <c r="T151" s="134">
        <v>-139</v>
      </c>
      <c r="U151" s="130">
        <v>-96</v>
      </c>
      <c r="V151" s="130">
        <v>-243</v>
      </c>
      <c r="W151" s="130">
        <v>162</v>
      </c>
      <c r="X151" s="130">
        <v>-88</v>
      </c>
      <c r="Y151" s="130">
        <v>411</v>
      </c>
      <c r="Z151" s="130">
        <v>90</v>
      </c>
      <c r="AA151" s="130">
        <v>109</v>
      </c>
      <c r="AB151" s="130">
        <v>-71</v>
      </c>
      <c r="AC151" s="130">
        <v>56</v>
      </c>
      <c r="AD151" s="130">
        <v>0</v>
      </c>
      <c r="AE151" s="130">
        <v>1370</v>
      </c>
    </row>
    <row r="152" spans="1:31" ht="30.75" customHeight="1" x14ac:dyDescent="0.25">
      <c r="A152" s="59">
        <f t="shared" si="2"/>
        <v>43983</v>
      </c>
      <c r="B152" s="129" t="s">
        <v>157</v>
      </c>
      <c r="C152" s="130">
        <v>6</v>
      </c>
      <c r="D152" s="130">
        <v>1</v>
      </c>
      <c r="E152" s="130">
        <v>18</v>
      </c>
      <c r="F152" s="130">
        <v>2</v>
      </c>
      <c r="G152" s="130">
        <v>-33</v>
      </c>
      <c r="H152" s="130">
        <v>-1</v>
      </c>
      <c r="I152" s="130">
        <v>0</v>
      </c>
      <c r="J152" s="130">
        <v>-4</v>
      </c>
      <c r="K152" s="130">
        <v>-14</v>
      </c>
      <c r="L152" s="130">
        <v>-44</v>
      </c>
      <c r="M152" s="130">
        <v>-30</v>
      </c>
      <c r="N152" s="130">
        <v>-37</v>
      </c>
      <c r="O152" s="130">
        <v>-72</v>
      </c>
      <c r="P152" s="130">
        <v>-10</v>
      </c>
      <c r="Q152" s="130">
        <v>-5</v>
      </c>
      <c r="R152" s="130">
        <v>-40</v>
      </c>
      <c r="S152" s="130">
        <v>-260</v>
      </c>
      <c r="T152" s="134">
        <v>-38</v>
      </c>
      <c r="U152" s="130">
        <v>-130</v>
      </c>
      <c r="V152" s="130">
        <v>-369</v>
      </c>
      <c r="W152" s="130">
        <v>-29</v>
      </c>
      <c r="X152" s="130">
        <v>9</v>
      </c>
      <c r="Y152" s="130">
        <v>-11</v>
      </c>
      <c r="Z152" s="130">
        <v>-35</v>
      </c>
      <c r="AA152" s="130">
        <v>8</v>
      </c>
      <c r="AB152" s="130">
        <v>-34</v>
      </c>
      <c r="AC152" s="130">
        <v>26</v>
      </c>
      <c r="AD152" s="130">
        <v>0</v>
      </c>
      <c r="AE152" s="130">
        <v>-1126</v>
      </c>
    </row>
    <row r="153" spans="1:31" ht="30.75" customHeight="1" x14ac:dyDescent="0.25">
      <c r="A153" s="59">
        <f t="shared" si="2"/>
        <v>43983</v>
      </c>
      <c r="B153" s="129" t="s">
        <v>158</v>
      </c>
      <c r="C153" s="130">
        <v>35</v>
      </c>
      <c r="D153" s="130">
        <v>-8</v>
      </c>
      <c r="E153" s="130">
        <v>-13</v>
      </c>
      <c r="F153" s="130">
        <v>-4</v>
      </c>
      <c r="G153" s="130">
        <v>7</v>
      </c>
      <c r="H153" s="130">
        <v>-1</v>
      </c>
      <c r="I153" s="130">
        <v>14</v>
      </c>
      <c r="J153" s="130">
        <v>17</v>
      </c>
      <c r="K153" s="130">
        <v>-17</v>
      </c>
      <c r="L153" s="130">
        <v>-37</v>
      </c>
      <c r="M153" s="130">
        <v>-7</v>
      </c>
      <c r="N153" s="130">
        <v>-4</v>
      </c>
      <c r="O153" s="130">
        <v>-8</v>
      </c>
      <c r="P153" s="130">
        <v>9</v>
      </c>
      <c r="Q153" s="130">
        <v>-10</v>
      </c>
      <c r="R153" s="130">
        <v>-67</v>
      </c>
      <c r="S153" s="130">
        <v>24</v>
      </c>
      <c r="T153" s="134">
        <v>-17</v>
      </c>
      <c r="U153" s="130">
        <v>-81</v>
      </c>
      <c r="V153" s="130">
        <v>-219</v>
      </c>
      <c r="W153" s="130">
        <v>-24</v>
      </c>
      <c r="X153" s="130">
        <v>39</v>
      </c>
      <c r="Y153" s="130">
        <v>-50</v>
      </c>
      <c r="Z153" s="130">
        <v>5</v>
      </c>
      <c r="AA153" s="130">
        <v>9</v>
      </c>
      <c r="AB153" s="130">
        <v>20</v>
      </c>
      <c r="AC153" s="130">
        <v>-9</v>
      </c>
      <c r="AD153" s="130">
        <v>0</v>
      </c>
      <c r="AE153" s="130">
        <v>-397</v>
      </c>
    </row>
    <row r="154" spans="1:31" ht="30.75" customHeight="1" x14ac:dyDescent="0.25">
      <c r="A154" s="59">
        <f t="shared" si="2"/>
        <v>43983</v>
      </c>
      <c r="B154" s="129" t="s">
        <v>159</v>
      </c>
      <c r="C154" s="130">
        <v>-2</v>
      </c>
      <c r="D154" s="130">
        <v>-91</v>
      </c>
      <c r="E154" s="130">
        <v>46</v>
      </c>
      <c r="F154" s="130">
        <v>30</v>
      </c>
      <c r="G154" s="130">
        <v>283</v>
      </c>
      <c r="H154" s="130">
        <v>-13</v>
      </c>
      <c r="I154" s="130">
        <v>19</v>
      </c>
      <c r="J154" s="130">
        <v>-126</v>
      </c>
      <c r="K154" s="130">
        <v>-25</v>
      </c>
      <c r="L154" s="130">
        <v>74</v>
      </c>
      <c r="M154" s="130">
        <v>30</v>
      </c>
      <c r="N154" s="130">
        <v>9</v>
      </c>
      <c r="O154" s="130">
        <v>-1551</v>
      </c>
      <c r="P154" s="130">
        <v>3</v>
      </c>
      <c r="Q154" s="130">
        <v>-76</v>
      </c>
      <c r="R154" s="130">
        <v>-191</v>
      </c>
      <c r="S154" s="130">
        <v>782</v>
      </c>
      <c r="T154" s="134">
        <v>-20</v>
      </c>
      <c r="U154" s="130">
        <v>-493</v>
      </c>
      <c r="V154" s="130">
        <v>-2864</v>
      </c>
      <c r="W154" s="130">
        <v>142</v>
      </c>
      <c r="X154" s="130">
        <v>382</v>
      </c>
      <c r="Y154" s="130">
        <v>-34</v>
      </c>
      <c r="Z154" s="130">
        <v>-119</v>
      </c>
      <c r="AA154" s="130">
        <v>110</v>
      </c>
      <c r="AB154" s="130">
        <v>145</v>
      </c>
      <c r="AC154" s="130">
        <v>13</v>
      </c>
      <c r="AD154" s="130">
        <v>10</v>
      </c>
      <c r="AE154" s="130">
        <v>-3527</v>
      </c>
    </row>
    <row r="155" spans="1:31" ht="30.75" customHeight="1" x14ac:dyDescent="0.25">
      <c r="A155" s="59">
        <f t="shared" si="2"/>
        <v>43983</v>
      </c>
      <c r="B155" s="129" t="s">
        <v>160</v>
      </c>
      <c r="C155" s="130">
        <v>15</v>
      </c>
      <c r="D155" s="130">
        <v>-87</v>
      </c>
      <c r="E155" s="130">
        <v>-144</v>
      </c>
      <c r="F155" s="130">
        <v>-27</v>
      </c>
      <c r="G155" s="130">
        <v>1162</v>
      </c>
      <c r="H155" s="130">
        <v>48</v>
      </c>
      <c r="I155" s="130">
        <v>290</v>
      </c>
      <c r="J155" s="130">
        <v>21</v>
      </c>
      <c r="K155" s="130">
        <v>47</v>
      </c>
      <c r="L155" s="130">
        <v>221</v>
      </c>
      <c r="M155" s="130">
        <v>1439</v>
      </c>
      <c r="N155" s="130">
        <v>542</v>
      </c>
      <c r="O155" s="130">
        <v>-675</v>
      </c>
      <c r="P155" s="130">
        <v>120</v>
      </c>
      <c r="Q155" s="130">
        <v>198</v>
      </c>
      <c r="R155" s="130">
        <v>66</v>
      </c>
      <c r="S155" s="130">
        <v>1921</v>
      </c>
      <c r="T155" s="134">
        <v>170</v>
      </c>
      <c r="U155" s="130">
        <v>-2015</v>
      </c>
      <c r="V155" s="130">
        <v>9311</v>
      </c>
      <c r="W155" s="130">
        <v>3611</v>
      </c>
      <c r="X155" s="130">
        <v>2466</v>
      </c>
      <c r="Y155" s="130">
        <v>-5</v>
      </c>
      <c r="Z155" s="130">
        <v>42</v>
      </c>
      <c r="AA155" s="130">
        <v>56</v>
      </c>
      <c r="AB155" s="130">
        <v>-931</v>
      </c>
      <c r="AC155" s="130">
        <v>-1901</v>
      </c>
      <c r="AD155" s="130">
        <v>17</v>
      </c>
      <c r="AE155" s="130">
        <v>15978</v>
      </c>
    </row>
    <row r="156" spans="1:31" ht="30.75" customHeight="1" x14ac:dyDescent="0.25">
      <c r="A156" s="59">
        <f t="shared" si="2"/>
        <v>43983</v>
      </c>
      <c r="B156" s="131" t="s">
        <v>161</v>
      </c>
      <c r="C156" s="130">
        <v>196</v>
      </c>
      <c r="D156" s="130">
        <v>110</v>
      </c>
      <c r="E156" s="130">
        <v>-191</v>
      </c>
      <c r="F156" s="130">
        <v>31</v>
      </c>
      <c r="G156" s="130">
        <v>-274</v>
      </c>
      <c r="H156" s="130">
        <v>5</v>
      </c>
      <c r="I156" s="130">
        <v>-11</v>
      </c>
      <c r="J156" s="130">
        <v>852</v>
      </c>
      <c r="K156" s="130">
        <v>2</v>
      </c>
      <c r="L156" s="130">
        <v>-457</v>
      </c>
      <c r="M156" s="130">
        <v>397</v>
      </c>
      <c r="N156" s="130">
        <v>-93</v>
      </c>
      <c r="O156" s="130">
        <v>328</v>
      </c>
      <c r="P156" s="130">
        <v>21</v>
      </c>
      <c r="Q156" s="130">
        <v>-111</v>
      </c>
      <c r="R156" s="130">
        <v>1231</v>
      </c>
      <c r="S156" s="130">
        <v>-1065</v>
      </c>
      <c r="T156" s="134">
        <v>848</v>
      </c>
      <c r="U156" s="130">
        <v>-489</v>
      </c>
      <c r="V156" s="130">
        <v>-7353</v>
      </c>
      <c r="W156" s="130">
        <v>-496</v>
      </c>
      <c r="X156" s="130">
        <v>-215</v>
      </c>
      <c r="Y156" s="130">
        <v>-116</v>
      </c>
      <c r="Z156" s="130">
        <v>-28</v>
      </c>
      <c r="AA156" s="130">
        <v>-86</v>
      </c>
      <c r="AB156" s="130">
        <v>316</v>
      </c>
      <c r="AC156" s="130">
        <v>629</v>
      </c>
      <c r="AD156" s="130">
        <v>0</v>
      </c>
      <c r="AE156" s="130">
        <v>-6019</v>
      </c>
    </row>
    <row r="157" spans="1:31" ht="30.75" customHeight="1" x14ac:dyDescent="0.25">
      <c r="A157" s="59">
        <f t="shared" si="2"/>
        <v>43983</v>
      </c>
      <c r="B157" s="129" t="s">
        <v>162</v>
      </c>
      <c r="C157" s="130">
        <v>14</v>
      </c>
      <c r="D157" s="130">
        <v>0</v>
      </c>
      <c r="E157" s="130">
        <v>-1</v>
      </c>
      <c r="F157" s="130">
        <v>-1</v>
      </c>
      <c r="G157" s="130">
        <v>-84</v>
      </c>
      <c r="H157" s="130">
        <v>-2</v>
      </c>
      <c r="I157" s="130">
        <v>-3</v>
      </c>
      <c r="J157" s="130">
        <v>-19</v>
      </c>
      <c r="K157" s="130">
        <v>0</v>
      </c>
      <c r="L157" s="130">
        <v>-147</v>
      </c>
      <c r="M157" s="130">
        <v>-1</v>
      </c>
      <c r="N157" s="130">
        <v>0</v>
      </c>
      <c r="O157" s="130">
        <v>-7</v>
      </c>
      <c r="P157" s="130">
        <v>0</v>
      </c>
      <c r="Q157" s="130">
        <v>-20</v>
      </c>
      <c r="R157" s="130">
        <v>47</v>
      </c>
      <c r="S157" s="130">
        <v>-105</v>
      </c>
      <c r="T157" s="134">
        <v>-1</v>
      </c>
      <c r="U157" s="130">
        <v>394</v>
      </c>
      <c r="V157" s="130">
        <v>-200</v>
      </c>
      <c r="W157" s="130">
        <v>-82</v>
      </c>
      <c r="X157" s="130">
        <v>-16</v>
      </c>
      <c r="Y157" s="130">
        <v>-6</v>
      </c>
      <c r="Z157" s="130">
        <v>2</v>
      </c>
      <c r="AA157" s="130">
        <v>-11</v>
      </c>
      <c r="AB157" s="130">
        <v>-26</v>
      </c>
      <c r="AC157" s="130">
        <v>4</v>
      </c>
      <c r="AD157" s="130">
        <v>0</v>
      </c>
      <c r="AE157" s="130">
        <v>-271</v>
      </c>
    </row>
    <row r="158" spans="1:31" ht="30.75" customHeight="1" x14ac:dyDescent="0.25">
      <c r="A158" s="59">
        <f t="shared" si="2"/>
        <v>43983</v>
      </c>
      <c r="B158" s="129" t="s">
        <v>163</v>
      </c>
      <c r="C158" s="130">
        <v>-113</v>
      </c>
      <c r="D158" s="130">
        <v>-9</v>
      </c>
      <c r="E158" s="130">
        <v>-113</v>
      </c>
      <c r="F158" s="130">
        <v>-20</v>
      </c>
      <c r="G158" s="130">
        <v>-341</v>
      </c>
      <c r="H158" s="130">
        <v>-26</v>
      </c>
      <c r="I158" s="130">
        <v>-86</v>
      </c>
      <c r="J158" s="130">
        <v>-183</v>
      </c>
      <c r="K158" s="130">
        <v>-128</v>
      </c>
      <c r="L158" s="130">
        <v>-408</v>
      </c>
      <c r="M158" s="130">
        <v>-140</v>
      </c>
      <c r="N158" s="130">
        <v>-148</v>
      </c>
      <c r="O158" s="130">
        <v>-398</v>
      </c>
      <c r="P158" s="130">
        <v>-114</v>
      </c>
      <c r="Q158" s="130">
        <v>-110</v>
      </c>
      <c r="R158" s="130">
        <v>-652</v>
      </c>
      <c r="S158" s="130">
        <v>-1695</v>
      </c>
      <c r="T158" s="134">
        <v>-237</v>
      </c>
      <c r="U158" s="130">
        <v>-964</v>
      </c>
      <c r="V158" s="130">
        <v>-9045</v>
      </c>
      <c r="W158" s="130">
        <v>-1124</v>
      </c>
      <c r="X158" s="130">
        <v>-368</v>
      </c>
      <c r="Y158" s="130">
        <v>-753</v>
      </c>
      <c r="Z158" s="130">
        <v>-182</v>
      </c>
      <c r="AA158" s="130">
        <v>-245</v>
      </c>
      <c r="AB158" s="130">
        <v>-515</v>
      </c>
      <c r="AC158" s="130">
        <v>-597</v>
      </c>
      <c r="AD158" s="130">
        <v>0</v>
      </c>
      <c r="AE158" s="130">
        <v>-18714</v>
      </c>
    </row>
    <row r="159" spans="1:31" ht="30.75" customHeight="1" x14ac:dyDescent="0.25">
      <c r="A159" s="59">
        <f t="shared" si="2"/>
        <v>43983</v>
      </c>
      <c r="B159" s="129" t="s">
        <v>164</v>
      </c>
      <c r="C159" s="130">
        <v>295</v>
      </c>
      <c r="D159" s="130">
        <v>119</v>
      </c>
      <c r="E159" s="130">
        <v>-77</v>
      </c>
      <c r="F159" s="130">
        <v>52</v>
      </c>
      <c r="G159" s="130">
        <v>151</v>
      </c>
      <c r="H159" s="130">
        <v>33</v>
      </c>
      <c r="I159" s="130">
        <v>78</v>
      </c>
      <c r="J159" s="130">
        <v>1054</v>
      </c>
      <c r="K159" s="130">
        <v>130</v>
      </c>
      <c r="L159" s="130">
        <v>98</v>
      </c>
      <c r="M159" s="130">
        <v>538</v>
      </c>
      <c r="N159" s="130">
        <v>55</v>
      </c>
      <c r="O159" s="130">
        <v>733</v>
      </c>
      <c r="P159" s="130">
        <v>135</v>
      </c>
      <c r="Q159" s="130">
        <v>19</v>
      </c>
      <c r="R159" s="130">
        <v>1836</v>
      </c>
      <c r="S159" s="130">
        <v>735</v>
      </c>
      <c r="T159" s="134">
        <v>1086</v>
      </c>
      <c r="U159" s="130">
        <v>81</v>
      </c>
      <c r="V159" s="130">
        <v>1892</v>
      </c>
      <c r="W159" s="130">
        <v>710</v>
      </c>
      <c r="X159" s="130">
        <v>169</v>
      </c>
      <c r="Y159" s="130">
        <v>643</v>
      </c>
      <c r="Z159" s="130">
        <v>152</v>
      </c>
      <c r="AA159" s="130">
        <v>170</v>
      </c>
      <c r="AB159" s="130">
        <v>857</v>
      </c>
      <c r="AC159" s="130">
        <v>1222</v>
      </c>
      <c r="AD159" s="130">
        <v>0</v>
      </c>
      <c r="AE159" s="130">
        <v>12966</v>
      </c>
    </row>
    <row r="160" spans="1:31" ht="30.75" customHeight="1" x14ac:dyDescent="0.25">
      <c r="A160" s="59">
        <f t="shared" si="2"/>
        <v>43983</v>
      </c>
      <c r="B160" s="131" t="s">
        <v>165</v>
      </c>
      <c r="C160" s="130">
        <v>0</v>
      </c>
      <c r="D160" s="130">
        <v>0</v>
      </c>
      <c r="E160" s="130">
        <v>5</v>
      </c>
      <c r="F160" s="130">
        <v>0</v>
      </c>
      <c r="G160" s="130">
        <v>0</v>
      </c>
      <c r="H160" s="130">
        <v>0</v>
      </c>
      <c r="I160" s="130">
        <v>0</v>
      </c>
      <c r="J160" s="130">
        <v>1</v>
      </c>
      <c r="K160" s="130">
        <v>0</v>
      </c>
      <c r="L160" s="130">
        <v>0</v>
      </c>
      <c r="M160" s="130">
        <v>-1</v>
      </c>
      <c r="N160" s="130">
        <v>1</v>
      </c>
      <c r="O160" s="130">
        <v>0</v>
      </c>
      <c r="P160" s="130">
        <v>0</v>
      </c>
      <c r="Q160" s="130">
        <v>0</v>
      </c>
      <c r="R160" s="130">
        <v>0</v>
      </c>
      <c r="S160" s="130">
        <v>7</v>
      </c>
      <c r="T160" s="134">
        <v>0</v>
      </c>
      <c r="U160" s="130">
        <v>-3</v>
      </c>
      <c r="V160" s="130">
        <v>-9</v>
      </c>
      <c r="W160" s="130">
        <v>-2</v>
      </c>
      <c r="X160" s="130">
        <v>6</v>
      </c>
      <c r="Y160" s="130">
        <v>0</v>
      </c>
      <c r="Z160" s="130">
        <v>0</v>
      </c>
      <c r="AA160" s="130">
        <v>0</v>
      </c>
      <c r="AB160" s="130">
        <v>0</v>
      </c>
      <c r="AC160" s="130">
        <v>0</v>
      </c>
      <c r="AD160" s="130">
        <v>0</v>
      </c>
      <c r="AE160" s="130">
        <v>5</v>
      </c>
    </row>
    <row r="161" spans="1:31" ht="30.75" customHeight="1" x14ac:dyDescent="0.25">
      <c r="A161" s="59">
        <f t="shared" si="2"/>
        <v>43983</v>
      </c>
      <c r="B161" s="131" t="s">
        <v>166</v>
      </c>
      <c r="C161" s="130">
        <v>-46</v>
      </c>
      <c r="D161" s="130">
        <v>11</v>
      </c>
      <c r="E161" s="130">
        <v>-67</v>
      </c>
      <c r="F161" s="130">
        <v>14</v>
      </c>
      <c r="G161" s="130">
        <v>-44</v>
      </c>
      <c r="H161" s="130">
        <v>-14</v>
      </c>
      <c r="I161" s="130">
        <v>-32</v>
      </c>
      <c r="J161" s="130">
        <v>105</v>
      </c>
      <c r="K161" s="130">
        <v>28</v>
      </c>
      <c r="L161" s="130">
        <v>-153</v>
      </c>
      <c r="M161" s="130">
        <v>-51</v>
      </c>
      <c r="N161" s="130">
        <v>-44</v>
      </c>
      <c r="O161" s="130">
        <v>-255</v>
      </c>
      <c r="P161" s="130">
        <v>-30</v>
      </c>
      <c r="Q161" s="130">
        <v>-14</v>
      </c>
      <c r="R161" s="130">
        <v>149</v>
      </c>
      <c r="S161" s="130">
        <v>-788</v>
      </c>
      <c r="T161" s="134">
        <v>-211</v>
      </c>
      <c r="U161" s="130">
        <v>-519</v>
      </c>
      <c r="V161" s="130">
        <v>-3225</v>
      </c>
      <c r="W161" s="130">
        <v>-553</v>
      </c>
      <c r="X161" s="130">
        <v>-352</v>
      </c>
      <c r="Y161" s="130">
        <v>-513</v>
      </c>
      <c r="Z161" s="130">
        <v>-112</v>
      </c>
      <c r="AA161" s="130">
        <v>-43</v>
      </c>
      <c r="AB161" s="130">
        <v>-499</v>
      </c>
      <c r="AC161" s="130">
        <v>-266</v>
      </c>
      <c r="AD161" s="130">
        <v>0</v>
      </c>
      <c r="AE161" s="130">
        <v>-7524</v>
      </c>
    </row>
    <row r="162" spans="1:31" ht="30.75" customHeight="1" x14ac:dyDescent="0.25">
      <c r="A162" s="59">
        <f t="shared" si="2"/>
        <v>43983</v>
      </c>
      <c r="B162" s="129" t="s">
        <v>167</v>
      </c>
      <c r="C162" s="130">
        <v>-32</v>
      </c>
      <c r="D162" s="130">
        <v>-1</v>
      </c>
      <c r="E162" s="130">
        <v>-9</v>
      </c>
      <c r="F162" s="130">
        <v>-1</v>
      </c>
      <c r="G162" s="130">
        <v>-75</v>
      </c>
      <c r="H162" s="130">
        <v>-7</v>
      </c>
      <c r="I162" s="130">
        <v>-7</v>
      </c>
      <c r="J162" s="130">
        <v>-16</v>
      </c>
      <c r="K162" s="130">
        <v>-16</v>
      </c>
      <c r="L162" s="130">
        <v>-163</v>
      </c>
      <c r="M162" s="130">
        <v>-42</v>
      </c>
      <c r="N162" s="130">
        <v>-40</v>
      </c>
      <c r="O162" s="130">
        <v>-130</v>
      </c>
      <c r="P162" s="130">
        <v>-21</v>
      </c>
      <c r="Q162" s="130">
        <v>-1</v>
      </c>
      <c r="R162" s="130">
        <v>-112</v>
      </c>
      <c r="S162" s="130">
        <v>-563</v>
      </c>
      <c r="T162" s="134">
        <v>-122</v>
      </c>
      <c r="U162" s="130">
        <v>-410</v>
      </c>
      <c r="V162" s="130">
        <v>-1434</v>
      </c>
      <c r="W162" s="130">
        <v>-236</v>
      </c>
      <c r="X162" s="130">
        <v>-90</v>
      </c>
      <c r="Y162" s="130">
        <v>-309</v>
      </c>
      <c r="Z162" s="130">
        <v>-44</v>
      </c>
      <c r="AA162" s="130">
        <v>-55</v>
      </c>
      <c r="AB162" s="130">
        <v>-130</v>
      </c>
      <c r="AC162" s="130">
        <v>-129</v>
      </c>
      <c r="AD162" s="130">
        <v>0</v>
      </c>
      <c r="AE162" s="130">
        <v>-4195</v>
      </c>
    </row>
    <row r="163" spans="1:31" ht="30.75" customHeight="1" x14ac:dyDescent="0.25">
      <c r="A163" s="59">
        <f t="shared" si="2"/>
        <v>43983</v>
      </c>
      <c r="B163" s="129" t="s">
        <v>168</v>
      </c>
      <c r="C163" s="130">
        <v>-14</v>
      </c>
      <c r="D163" s="130">
        <v>12</v>
      </c>
      <c r="E163" s="130">
        <v>-58</v>
      </c>
      <c r="F163" s="130">
        <v>15</v>
      </c>
      <c r="G163" s="130">
        <v>31</v>
      </c>
      <c r="H163" s="130">
        <v>-7</v>
      </c>
      <c r="I163" s="130">
        <v>-25</v>
      </c>
      <c r="J163" s="130">
        <v>121</v>
      </c>
      <c r="K163" s="130">
        <v>44</v>
      </c>
      <c r="L163" s="130">
        <v>10</v>
      </c>
      <c r="M163" s="130">
        <v>-9</v>
      </c>
      <c r="N163" s="130">
        <v>-4</v>
      </c>
      <c r="O163" s="130">
        <v>-125</v>
      </c>
      <c r="P163" s="130">
        <v>-9</v>
      </c>
      <c r="Q163" s="130">
        <v>-13</v>
      </c>
      <c r="R163" s="130">
        <v>263</v>
      </c>
      <c r="S163" s="130">
        <v>-225</v>
      </c>
      <c r="T163" s="134">
        <v>-89</v>
      </c>
      <c r="U163" s="130">
        <v>-108</v>
      </c>
      <c r="V163" s="130">
        <v>-1784</v>
      </c>
      <c r="W163" s="130">
        <v>-316</v>
      </c>
      <c r="X163" s="130">
        <v>-262</v>
      </c>
      <c r="Y163" s="130">
        <v>-202</v>
      </c>
      <c r="Z163" s="130">
        <v>-68</v>
      </c>
      <c r="AA163" s="130">
        <v>12</v>
      </c>
      <c r="AB163" s="130">
        <v>-369</v>
      </c>
      <c r="AC163" s="130">
        <v>-137</v>
      </c>
      <c r="AD163" s="130">
        <v>0</v>
      </c>
      <c r="AE163" s="130">
        <v>-3316</v>
      </c>
    </row>
    <row r="164" spans="1:31" ht="30.75" customHeight="1" x14ac:dyDescent="0.25">
      <c r="A164" s="59">
        <f t="shared" si="2"/>
        <v>43983</v>
      </c>
      <c r="B164" s="129" t="s">
        <v>169</v>
      </c>
      <c r="C164" s="130">
        <v>0</v>
      </c>
      <c r="D164" s="130">
        <v>0</v>
      </c>
      <c r="E164" s="130">
        <v>0</v>
      </c>
      <c r="F164" s="130">
        <v>0</v>
      </c>
      <c r="G164" s="130">
        <v>0</v>
      </c>
      <c r="H164" s="130">
        <v>0</v>
      </c>
      <c r="I164" s="130">
        <v>0</v>
      </c>
      <c r="J164" s="130">
        <v>0</v>
      </c>
      <c r="K164" s="130">
        <v>0</v>
      </c>
      <c r="L164" s="130">
        <v>0</v>
      </c>
      <c r="M164" s="130">
        <v>0</v>
      </c>
      <c r="N164" s="130">
        <v>0</v>
      </c>
      <c r="O164" s="130">
        <v>0</v>
      </c>
      <c r="P164" s="130">
        <v>0</v>
      </c>
      <c r="Q164" s="130">
        <v>0</v>
      </c>
      <c r="R164" s="130">
        <v>-2</v>
      </c>
      <c r="S164" s="130">
        <v>0</v>
      </c>
      <c r="T164" s="134">
        <v>0</v>
      </c>
      <c r="U164" s="130">
        <v>-1</v>
      </c>
      <c r="V164" s="130">
        <v>-7</v>
      </c>
      <c r="W164" s="130">
        <v>-1</v>
      </c>
      <c r="X164" s="130">
        <v>0</v>
      </c>
      <c r="Y164" s="130">
        <v>-2</v>
      </c>
      <c r="Z164" s="130">
        <v>0</v>
      </c>
      <c r="AA164" s="130">
        <v>0</v>
      </c>
      <c r="AB164" s="130">
        <v>0</v>
      </c>
      <c r="AC164" s="130">
        <v>0</v>
      </c>
      <c r="AD164" s="130">
        <v>0</v>
      </c>
      <c r="AE164" s="130">
        <v>-13</v>
      </c>
    </row>
    <row r="165" spans="1:31" ht="30.75" customHeight="1" x14ac:dyDescent="0.25">
      <c r="A165" s="59">
        <f t="shared" si="2"/>
        <v>44013</v>
      </c>
      <c r="B165" s="126" t="s">
        <v>143</v>
      </c>
      <c r="C165" s="127">
        <v>1298</v>
      </c>
      <c r="D165" s="127">
        <v>283</v>
      </c>
      <c r="E165" s="127">
        <v>2974</v>
      </c>
      <c r="F165" s="127">
        <v>119</v>
      </c>
      <c r="G165" s="127">
        <v>7356</v>
      </c>
      <c r="H165" s="127">
        <v>-142</v>
      </c>
      <c r="I165" s="127">
        <v>1409</v>
      </c>
      <c r="J165" s="127">
        <v>4919</v>
      </c>
      <c r="K165" s="127">
        <v>1073</v>
      </c>
      <c r="L165" s="127">
        <v>5727</v>
      </c>
      <c r="M165" s="127">
        <v>1161</v>
      </c>
      <c r="N165" s="127">
        <v>1211</v>
      </c>
      <c r="O165" s="127">
        <v>4624</v>
      </c>
      <c r="P165" s="127">
        <v>1571</v>
      </c>
      <c r="Q165" s="127">
        <v>-804</v>
      </c>
      <c r="R165" s="127">
        <v>3182</v>
      </c>
      <c r="S165" s="127">
        <v>15843</v>
      </c>
      <c r="T165" s="133">
        <v>2005</v>
      </c>
      <c r="U165" s="127">
        <v>-6658</v>
      </c>
      <c r="V165" s="127">
        <v>22967</v>
      </c>
      <c r="W165" s="127">
        <v>8833</v>
      </c>
      <c r="X165" s="127">
        <v>10044</v>
      </c>
      <c r="Y165" s="127">
        <v>1251</v>
      </c>
      <c r="Z165" s="127">
        <v>2635</v>
      </c>
      <c r="AA165" s="127">
        <v>5560</v>
      </c>
      <c r="AB165" s="127">
        <v>4929</v>
      </c>
      <c r="AC165" s="127">
        <v>960</v>
      </c>
      <c r="AD165" s="127">
        <v>26680</v>
      </c>
      <c r="AE165" s="127">
        <v>131010</v>
      </c>
    </row>
    <row r="166" spans="1:31" ht="30.75" customHeight="1" x14ac:dyDescent="0.25">
      <c r="A166" s="59">
        <f t="shared" si="2"/>
        <v>44013</v>
      </c>
      <c r="B166" s="128" t="s">
        <v>144</v>
      </c>
      <c r="C166" s="127">
        <v>30</v>
      </c>
      <c r="D166" s="127">
        <v>3</v>
      </c>
      <c r="E166" s="127">
        <v>192</v>
      </c>
      <c r="F166" s="127">
        <v>13</v>
      </c>
      <c r="G166" s="127">
        <v>803</v>
      </c>
      <c r="H166" s="127">
        <v>22</v>
      </c>
      <c r="I166" s="127">
        <v>28</v>
      </c>
      <c r="J166" s="127">
        <v>969</v>
      </c>
      <c r="K166" s="127">
        <v>86</v>
      </c>
      <c r="L166" s="127">
        <v>580</v>
      </c>
      <c r="M166" s="127">
        <v>1168</v>
      </c>
      <c r="N166" s="127">
        <v>426</v>
      </c>
      <c r="O166" s="127">
        <v>1252</v>
      </c>
      <c r="P166" s="127">
        <v>951</v>
      </c>
      <c r="Q166" s="127">
        <v>35</v>
      </c>
      <c r="R166" s="127">
        <v>1692</v>
      </c>
      <c r="S166" s="127">
        <v>2136</v>
      </c>
      <c r="T166" s="133">
        <v>-578</v>
      </c>
      <c r="U166" s="127">
        <v>-420</v>
      </c>
      <c r="V166" s="127">
        <v>10632</v>
      </c>
      <c r="W166" s="127">
        <v>390</v>
      </c>
      <c r="X166" s="127">
        <v>26</v>
      </c>
      <c r="Y166" s="127">
        <v>53</v>
      </c>
      <c r="Z166" s="127">
        <v>-432</v>
      </c>
      <c r="AA166" s="127">
        <v>1893</v>
      </c>
      <c r="AB166" s="127">
        <v>504</v>
      </c>
      <c r="AC166" s="127">
        <v>63</v>
      </c>
      <c r="AD166" s="127">
        <v>510</v>
      </c>
      <c r="AE166" s="127">
        <v>23027</v>
      </c>
    </row>
    <row r="167" spans="1:31" ht="30.75" customHeight="1" x14ac:dyDescent="0.25">
      <c r="A167" s="59">
        <f t="shared" si="2"/>
        <v>44013</v>
      </c>
      <c r="B167" s="128" t="s">
        <v>145</v>
      </c>
      <c r="C167" s="127">
        <v>439</v>
      </c>
      <c r="D167" s="127">
        <v>35</v>
      </c>
      <c r="E167" s="127">
        <v>1513</v>
      </c>
      <c r="F167" s="127">
        <v>18</v>
      </c>
      <c r="G167" s="127">
        <v>1361</v>
      </c>
      <c r="H167" s="127">
        <v>-36</v>
      </c>
      <c r="I167" s="127">
        <v>109</v>
      </c>
      <c r="J167" s="127">
        <v>327</v>
      </c>
      <c r="K167" s="127">
        <v>385</v>
      </c>
      <c r="L167" s="127">
        <v>2103</v>
      </c>
      <c r="M167" s="127">
        <v>-624</v>
      </c>
      <c r="N167" s="127">
        <v>886</v>
      </c>
      <c r="O167" s="127">
        <v>2470</v>
      </c>
      <c r="P167" s="127">
        <v>186</v>
      </c>
      <c r="Q167" s="127">
        <v>38</v>
      </c>
      <c r="R167" s="127">
        <v>1359</v>
      </c>
      <c r="S167" s="127">
        <v>5676</v>
      </c>
      <c r="T167" s="133">
        <v>1476</v>
      </c>
      <c r="U167" s="127">
        <v>170</v>
      </c>
      <c r="V167" s="127">
        <v>9754</v>
      </c>
      <c r="W167" s="127">
        <v>6560</v>
      </c>
      <c r="X167" s="127">
        <v>7672</v>
      </c>
      <c r="Y167" s="127">
        <v>3639</v>
      </c>
      <c r="Z167" s="127">
        <v>1438</v>
      </c>
      <c r="AA167" s="127">
        <v>1940</v>
      </c>
      <c r="AB167" s="127">
        <v>2470</v>
      </c>
      <c r="AC167" s="127">
        <v>263</v>
      </c>
      <c r="AD167" s="127">
        <v>1963</v>
      </c>
      <c r="AE167" s="127">
        <v>53590</v>
      </c>
    </row>
    <row r="168" spans="1:31" ht="30.75" customHeight="1" x14ac:dyDescent="0.25">
      <c r="A168" s="59">
        <f t="shared" si="2"/>
        <v>44013</v>
      </c>
      <c r="B168" s="129" t="s">
        <v>146</v>
      </c>
      <c r="C168" s="130">
        <v>27</v>
      </c>
      <c r="D168" s="130">
        <v>2</v>
      </c>
      <c r="E168" s="130">
        <v>-3</v>
      </c>
      <c r="F168" s="130">
        <v>0</v>
      </c>
      <c r="G168" s="130">
        <v>422</v>
      </c>
      <c r="H168" s="130">
        <v>6</v>
      </c>
      <c r="I168" s="130">
        <v>32</v>
      </c>
      <c r="J168" s="130">
        <v>36</v>
      </c>
      <c r="K168" s="130">
        <v>4</v>
      </c>
      <c r="L168" s="130">
        <v>67</v>
      </c>
      <c r="M168" s="130">
        <v>-18</v>
      </c>
      <c r="N168" s="130">
        <v>-23</v>
      </c>
      <c r="O168" s="130">
        <v>1</v>
      </c>
      <c r="P168" s="130">
        <v>14</v>
      </c>
      <c r="Q168" s="130">
        <v>-146</v>
      </c>
      <c r="R168" s="130">
        <v>-2</v>
      </c>
      <c r="S168" s="130">
        <v>251</v>
      </c>
      <c r="T168" s="134">
        <v>16</v>
      </c>
      <c r="U168" s="130">
        <v>-177</v>
      </c>
      <c r="V168" s="130">
        <v>61</v>
      </c>
      <c r="W168" s="130">
        <v>27</v>
      </c>
      <c r="X168" s="130">
        <v>25</v>
      </c>
      <c r="Y168" s="130">
        <v>-19</v>
      </c>
      <c r="Z168" s="130">
        <v>43</v>
      </c>
      <c r="AA168" s="130">
        <v>92</v>
      </c>
      <c r="AB168" s="130">
        <v>107</v>
      </c>
      <c r="AC168" s="130">
        <v>0</v>
      </c>
      <c r="AD168" s="130">
        <v>43</v>
      </c>
      <c r="AE168" s="130">
        <v>888</v>
      </c>
    </row>
    <row r="169" spans="1:31" ht="30.75" customHeight="1" x14ac:dyDescent="0.25">
      <c r="A169" s="59">
        <f t="shared" si="2"/>
        <v>44013</v>
      </c>
      <c r="B169" s="129" t="s">
        <v>147</v>
      </c>
      <c r="C169" s="130">
        <v>389</v>
      </c>
      <c r="D169" s="130">
        <v>45</v>
      </c>
      <c r="E169" s="130">
        <v>1457</v>
      </c>
      <c r="F169" s="130">
        <v>-2</v>
      </c>
      <c r="G169" s="130">
        <v>909</v>
      </c>
      <c r="H169" s="130">
        <v>-34</v>
      </c>
      <c r="I169" s="130">
        <v>68</v>
      </c>
      <c r="J169" s="130">
        <v>272</v>
      </c>
      <c r="K169" s="130">
        <v>390</v>
      </c>
      <c r="L169" s="130">
        <v>2005</v>
      </c>
      <c r="M169" s="130">
        <v>-620</v>
      </c>
      <c r="N169" s="130">
        <v>956</v>
      </c>
      <c r="O169" s="130">
        <v>2431</v>
      </c>
      <c r="P169" s="130">
        <v>768</v>
      </c>
      <c r="Q169" s="130">
        <v>160</v>
      </c>
      <c r="R169" s="130">
        <v>1310</v>
      </c>
      <c r="S169" s="130">
        <v>5548</v>
      </c>
      <c r="T169" s="134">
        <v>1400</v>
      </c>
      <c r="U169" s="130">
        <v>389</v>
      </c>
      <c r="V169" s="130">
        <v>9930</v>
      </c>
      <c r="W169" s="130">
        <v>6502</v>
      </c>
      <c r="X169" s="130">
        <v>7588</v>
      </c>
      <c r="Y169" s="130">
        <v>3640</v>
      </c>
      <c r="Z169" s="130">
        <v>1335</v>
      </c>
      <c r="AA169" s="130">
        <v>1778</v>
      </c>
      <c r="AB169" s="130">
        <v>2335</v>
      </c>
      <c r="AC169" s="130">
        <v>241</v>
      </c>
      <c r="AD169" s="130">
        <v>1878</v>
      </c>
      <c r="AE169" s="130">
        <v>53068</v>
      </c>
    </row>
    <row r="170" spans="1:31" ht="30.75" customHeight="1" x14ac:dyDescent="0.25">
      <c r="A170" s="59">
        <f t="shared" si="2"/>
        <v>44013</v>
      </c>
      <c r="B170" s="129" t="s">
        <v>148</v>
      </c>
      <c r="C170" s="130">
        <v>10</v>
      </c>
      <c r="D170" s="130">
        <v>-10</v>
      </c>
      <c r="E170" s="130">
        <v>-10</v>
      </c>
      <c r="F170" s="130">
        <v>15</v>
      </c>
      <c r="G170" s="130">
        <v>-18</v>
      </c>
      <c r="H170" s="130">
        <v>1</v>
      </c>
      <c r="I170" s="130">
        <v>-10</v>
      </c>
      <c r="J170" s="130">
        <v>-6</v>
      </c>
      <c r="K170" s="130">
        <v>-33</v>
      </c>
      <c r="L170" s="130">
        <v>-9</v>
      </c>
      <c r="M170" s="130">
        <v>8</v>
      </c>
      <c r="N170" s="130">
        <v>-13</v>
      </c>
      <c r="O170" s="130">
        <v>-10</v>
      </c>
      <c r="P170" s="130">
        <v>41</v>
      </c>
      <c r="Q170" s="130">
        <v>0</v>
      </c>
      <c r="R170" s="130">
        <v>11</v>
      </c>
      <c r="S170" s="130">
        <v>-54</v>
      </c>
      <c r="T170" s="134">
        <v>11</v>
      </c>
      <c r="U170" s="130">
        <v>107</v>
      </c>
      <c r="V170" s="130">
        <v>-61</v>
      </c>
      <c r="W170" s="130">
        <v>10</v>
      </c>
      <c r="X170" s="130">
        <v>58</v>
      </c>
      <c r="Y170" s="130">
        <v>-6</v>
      </c>
      <c r="Z170" s="130">
        <v>11</v>
      </c>
      <c r="AA170" s="130">
        <v>1</v>
      </c>
      <c r="AB170" s="130">
        <v>-7</v>
      </c>
      <c r="AC170" s="130">
        <v>-6</v>
      </c>
      <c r="AD170" s="130">
        <v>5</v>
      </c>
      <c r="AE170" s="130">
        <v>36</v>
      </c>
    </row>
    <row r="171" spans="1:31" ht="30.75" customHeight="1" x14ac:dyDescent="0.25">
      <c r="A171" s="59">
        <f t="shared" si="2"/>
        <v>44013</v>
      </c>
      <c r="B171" s="129" t="s">
        <v>149</v>
      </c>
      <c r="C171" s="130">
        <v>13</v>
      </c>
      <c r="D171" s="130">
        <v>-2</v>
      </c>
      <c r="E171" s="130">
        <v>69</v>
      </c>
      <c r="F171" s="130">
        <v>5</v>
      </c>
      <c r="G171" s="130">
        <v>48</v>
      </c>
      <c r="H171" s="130">
        <v>-9</v>
      </c>
      <c r="I171" s="130">
        <v>19</v>
      </c>
      <c r="J171" s="130">
        <v>25</v>
      </c>
      <c r="K171" s="130">
        <v>24</v>
      </c>
      <c r="L171" s="130">
        <v>40</v>
      </c>
      <c r="M171" s="130">
        <v>6</v>
      </c>
      <c r="N171" s="130">
        <v>-34</v>
      </c>
      <c r="O171" s="130">
        <v>48</v>
      </c>
      <c r="P171" s="130">
        <v>-637</v>
      </c>
      <c r="Q171" s="130">
        <v>24</v>
      </c>
      <c r="R171" s="130">
        <v>40</v>
      </c>
      <c r="S171" s="130">
        <v>-69</v>
      </c>
      <c r="T171" s="134">
        <v>49</v>
      </c>
      <c r="U171" s="130">
        <v>-149</v>
      </c>
      <c r="V171" s="130">
        <v>-176</v>
      </c>
      <c r="W171" s="130">
        <v>21</v>
      </c>
      <c r="X171" s="130">
        <v>1</v>
      </c>
      <c r="Y171" s="130">
        <v>24</v>
      </c>
      <c r="Z171" s="130">
        <v>49</v>
      </c>
      <c r="AA171" s="130">
        <v>69</v>
      </c>
      <c r="AB171" s="130">
        <v>35</v>
      </c>
      <c r="AC171" s="130">
        <v>28</v>
      </c>
      <c r="AD171" s="130">
        <v>37</v>
      </c>
      <c r="AE171" s="130">
        <v>-402</v>
      </c>
    </row>
    <row r="172" spans="1:31" ht="30.75" customHeight="1" x14ac:dyDescent="0.25">
      <c r="A172" s="59">
        <f t="shared" si="2"/>
        <v>44013</v>
      </c>
      <c r="B172" s="128" t="s">
        <v>150</v>
      </c>
      <c r="C172" s="127">
        <v>170</v>
      </c>
      <c r="D172" s="127">
        <v>150</v>
      </c>
      <c r="E172" s="127">
        <v>557</v>
      </c>
      <c r="F172" s="127">
        <v>-82</v>
      </c>
      <c r="G172" s="127">
        <v>2689</v>
      </c>
      <c r="H172" s="127">
        <v>142</v>
      </c>
      <c r="I172" s="127">
        <v>600</v>
      </c>
      <c r="J172" s="127">
        <v>1981</v>
      </c>
      <c r="K172" s="127">
        <v>826</v>
      </c>
      <c r="L172" s="127">
        <v>2642</v>
      </c>
      <c r="M172" s="127">
        <v>518</v>
      </c>
      <c r="N172" s="127">
        <v>229</v>
      </c>
      <c r="O172" s="127">
        <v>1095</v>
      </c>
      <c r="P172" s="127">
        <v>356</v>
      </c>
      <c r="Q172" s="127">
        <v>-33</v>
      </c>
      <c r="R172" s="127">
        <v>787</v>
      </c>
      <c r="S172" s="127">
        <v>5205</v>
      </c>
      <c r="T172" s="133">
        <v>928</v>
      </c>
      <c r="U172" s="127">
        <v>932</v>
      </c>
      <c r="V172" s="127">
        <v>7338</v>
      </c>
      <c r="W172" s="127">
        <v>2003</v>
      </c>
      <c r="X172" s="127">
        <v>1199</v>
      </c>
      <c r="Y172" s="127">
        <v>560</v>
      </c>
      <c r="Z172" s="127">
        <v>130</v>
      </c>
      <c r="AA172" s="127">
        <v>572</v>
      </c>
      <c r="AB172" s="127">
        <v>1273</v>
      </c>
      <c r="AC172" s="127">
        <v>652</v>
      </c>
      <c r="AD172" s="127">
        <v>8567</v>
      </c>
      <c r="AE172" s="127">
        <v>41986</v>
      </c>
    </row>
    <row r="173" spans="1:31" ht="30.75" customHeight="1" x14ac:dyDescent="0.25">
      <c r="A173" s="59">
        <f t="shared" si="2"/>
        <v>44013</v>
      </c>
      <c r="B173" s="128" t="s">
        <v>151</v>
      </c>
      <c r="C173" s="127">
        <v>546</v>
      </c>
      <c r="D173" s="127">
        <v>169</v>
      </c>
      <c r="E173" s="127">
        <v>804</v>
      </c>
      <c r="F173" s="127">
        <v>120</v>
      </c>
      <c r="G173" s="127">
        <v>1261</v>
      </c>
      <c r="H173" s="127">
        <v>-86</v>
      </c>
      <c r="I173" s="127">
        <v>477</v>
      </c>
      <c r="J173" s="127">
        <v>878</v>
      </c>
      <c r="K173" s="127">
        <v>-188</v>
      </c>
      <c r="L173" s="127">
        <v>871</v>
      </c>
      <c r="M173" s="127">
        <v>59</v>
      </c>
      <c r="N173" s="127">
        <v>-30</v>
      </c>
      <c r="O173" s="127">
        <v>484</v>
      </c>
      <c r="P173" s="127">
        <v>188</v>
      </c>
      <c r="Q173" s="127">
        <v>-167</v>
      </c>
      <c r="R173" s="127">
        <v>-181</v>
      </c>
      <c r="S173" s="127">
        <v>2995</v>
      </c>
      <c r="T173" s="133">
        <v>316</v>
      </c>
      <c r="U173" s="127">
        <v>537</v>
      </c>
      <c r="V173" s="127">
        <v>5887</v>
      </c>
      <c r="W173" s="127">
        <v>1250</v>
      </c>
      <c r="X173" s="127">
        <v>1443</v>
      </c>
      <c r="Y173" s="127">
        <v>-402</v>
      </c>
      <c r="Z173" s="127">
        <v>943</v>
      </c>
      <c r="AA173" s="127">
        <v>494</v>
      </c>
      <c r="AB173" s="127">
        <v>790</v>
      </c>
      <c r="AC173" s="127">
        <v>360</v>
      </c>
      <c r="AD173" s="127">
        <v>8565</v>
      </c>
      <c r="AE173" s="127">
        <v>28383</v>
      </c>
    </row>
    <row r="174" spans="1:31" ht="30.75" customHeight="1" x14ac:dyDescent="0.25">
      <c r="A174" s="59">
        <f t="shared" si="2"/>
        <v>44013</v>
      </c>
      <c r="B174" s="128" t="s">
        <v>152</v>
      </c>
      <c r="C174" s="127">
        <v>113</v>
      </c>
      <c r="D174" s="127">
        <v>-74</v>
      </c>
      <c r="E174" s="127">
        <v>-92</v>
      </c>
      <c r="F174" s="127">
        <v>50</v>
      </c>
      <c r="G174" s="127">
        <v>1242</v>
      </c>
      <c r="H174" s="127">
        <v>-184</v>
      </c>
      <c r="I174" s="127">
        <v>195</v>
      </c>
      <c r="J174" s="127">
        <v>764</v>
      </c>
      <c r="K174" s="127">
        <v>-36</v>
      </c>
      <c r="L174" s="127">
        <v>-469</v>
      </c>
      <c r="M174" s="127">
        <v>40</v>
      </c>
      <c r="N174" s="127">
        <v>-300</v>
      </c>
      <c r="O174" s="127">
        <v>-677</v>
      </c>
      <c r="P174" s="127">
        <v>-110</v>
      </c>
      <c r="Q174" s="127">
        <v>-677</v>
      </c>
      <c r="R174" s="127">
        <v>-475</v>
      </c>
      <c r="S174" s="127">
        <v>-169</v>
      </c>
      <c r="T174" s="133">
        <v>-137</v>
      </c>
      <c r="U174" s="127">
        <v>-7877</v>
      </c>
      <c r="V174" s="127">
        <v>-10644</v>
      </c>
      <c r="W174" s="127">
        <v>-1370</v>
      </c>
      <c r="X174" s="127">
        <v>-296</v>
      </c>
      <c r="Y174" s="127">
        <v>-2599</v>
      </c>
      <c r="Z174" s="127">
        <v>556</v>
      </c>
      <c r="AA174" s="127">
        <v>661</v>
      </c>
      <c r="AB174" s="127">
        <v>-108</v>
      </c>
      <c r="AC174" s="127">
        <v>-378</v>
      </c>
      <c r="AD174" s="127">
        <v>7103</v>
      </c>
      <c r="AE174" s="127">
        <v>-15948</v>
      </c>
    </row>
    <row r="175" spans="1:31" ht="30.75" customHeight="1" x14ac:dyDescent="0.25">
      <c r="A175" s="59">
        <f t="shared" si="2"/>
        <v>44013</v>
      </c>
      <c r="B175" s="131" t="s">
        <v>153</v>
      </c>
      <c r="C175" s="130">
        <v>-5</v>
      </c>
      <c r="D175" s="130">
        <v>10</v>
      </c>
      <c r="E175" s="130">
        <v>-172</v>
      </c>
      <c r="F175" s="130">
        <v>26</v>
      </c>
      <c r="G175" s="130">
        <v>56</v>
      </c>
      <c r="H175" s="130">
        <v>-34</v>
      </c>
      <c r="I175" s="130">
        <v>-29</v>
      </c>
      <c r="J175" s="130">
        <v>377</v>
      </c>
      <c r="K175" s="130">
        <v>-20</v>
      </c>
      <c r="L175" s="130">
        <v>-295</v>
      </c>
      <c r="M175" s="130">
        <v>-11</v>
      </c>
      <c r="N175" s="130">
        <v>-56</v>
      </c>
      <c r="O175" s="130">
        <v>-365</v>
      </c>
      <c r="P175" s="130">
        <v>28</v>
      </c>
      <c r="Q175" s="130">
        <v>-226</v>
      </c>
      <c r="R175" s="130">
        <v>-52</v>
      </c>
      <c r="S175" s="130">
        <v>294</v>
      </c>
      <c r="T175" s="134">
        <v>85</v>
      </c>
      <c r="U175" s="130">
        <v>-1678</v>
      </c>
      <c r="V175" s="130">
        <v>-1489</v>
      </c>
      <c r="W175" s="130">
        <v>-315</v>
      </c>
      <c r="X175" s="130">
        <v>73</v>
      </c>
      <c r="Y175" s="130">
        <v>-857</v>
      </c>
      <c r="Z175" s="130">
        <v>371</v>
      </c>
      <c r="AA175" s="130">
        <v>237</v>
      </c>
      <c r="AB175" s="130">
        <v>457</v>
      </c>
      <c r="AC175" s="130">
        <v>-751</v>
      </c>
      <c r="AD175" s="130">
        <v>1120</v>
      </c>
      <c r="AE175" s="130">
        <v>-3221</v>
      </c>
    </row>
    <row r="176" spans="1:31" ht="30.75" customHeight="1" x14ac:dyDescent="0.25">
      <c r="A176" s="59">
        <f t="shared" si="2"/>
        <v>44013</v>
      </c>
      <c r="B176" s="131" t="s">
        <v>154</v>
      </c>
      <c r="C176" s="130">
        <v>-50</v>
      </c>
      <c r="D176" s="130">
        <v>-74</v>
      </c>
      <c r="E176" s="130">
        <v>60</v>
      </c>
      <c r="F176" s="130">
        <v>-15</v>
      </c>
      <c r="G176" s="130">
        <v>15</v>
      </c>
      <c r="H176" s="130">
        <v>-8</v>
      </c>
      <c r="I176" s="130">
        <v>6</v>
      </c>
      <c r="J176" s="130">
        <v>-132</v>
      </c>
      <c r="K176" s="130">
        <v>-163</v>
      </c>
      <c r="L176" s="130">
        <v>-296</v>
      </c>
      <c r="M176" s="130">
        <v>-166</v>
      </c>
      <c r="N176" s="130">
        <v>-98</v>
      </c>
      <c r="O176" s="130">
        <v>-831</v>
      </c>
      <c r="P176" s="130">
        <v>-97</v>
      </c>
      <c r="Q176" s="130">
        <v>-98</v>
      </c>
      <c r="R176" s="130">
        <v>-971</v>
      </c>
      <c r="S176" s="130">
        <v>-2582</v>
      </c>
      <c r="T176" s="134">
        <v>-419</v>
      </c>
      <c r="U176" s="130">
        <v>-2553</v>
      </c>
      <c r="V176" s="130">
        <v>-10291</v>
      </c>
      <c r="W176" s="130">
        <v>-2158</v>
      </c>
      <c r="X176" s="130">
        <v>-1218</v>
      </c>
      <c r="Y176" s="130">
        <v>-1373</v>
      </c>
      <c r="Z176" s="130">
        <v>-304</v>
      </c>
      <c r="AA176" s="130">
        <v>-267</v>
      </c>
      <c r="AB176" s="130">
        <v>-1163</v>
      </c>
      <c r="AC176" s="130">
        <v>-777</v>
      </c>
      <c r="AD176" s="130">
        <v>1074</v>
      </c>
      <c r="AE176" s="130">
        <v>-24949</v>
      </c>
    </row>
    <row r="177" spans="1:31" ht="30.75" customHeight="1" x14ac:dyDescent="0.25">
      <c r="A177" s="59">
        <f t="shared" si="2"/>
        <v>44013</v>
      </c>
      <c r="B177" s="131" t="s">
        <v>155</v>
      </c>
      <c r="C177" s="130">
        <v>300</v>
      </c>
      <c r="D177" s="130">
        <v>103</v>
      </c>
      <c r="E177" s="130">
        <v>48</v>
      </c>
      <c r="F177" s="130">
        <v>-5</v>
      </c>
      <c r="G177" s="130">
        <v>1451</v>
      </c>
      <c r="H177" s="130">
        <v>27</v>
      </c>
      <c r="I177" s="130">
        <v>219</v>
      </c>
      <c r="J177" s="130">
        <v>391</v>
      </c>
      <c r="K177" s="130">
        <v>289</v>
      </c>
      <c r="L177" s="130">
        <v>825</v>
      </c>
      <c r="M177" s="130">
        <v>370</v>
      </c>
      <c r="N177" s="130">
        <v>327</v>
      </c>
      <c r="O177" s="130">
        <v>821</v>
      </c>
      <c r="P177" s="130">
        <v>188</v>
      </c>
      <c r="Q177" s="130">
        <v>-42</v>
      </c>
      <c r="R177" s="130">
        <v>21</v>
      </c>
      <c r="S177" s="130">
        <v>2818</v>
      </c>
      <c r="T177" s="134">
        <v>535</v>
      </c>
      <c r="U177" s="130">
        <v>-1235</v>
      </c>
      <c r="V177" s="130">
        <v>5474</v>
      </c>
      <c r="W177" s="130">
        <v>1997</v>
      </c>
      <c r="X177" s="130">
        <v>1372</v>
      </c>
      <c r="Y177" s="130">
        <v>478</v>
      </c>
      <c r="Z177" s="130">
        <v>315</v>
      </c>
      <c r="AA177" s="130">
        <v>777</v>
      </c>
      <c r="AB177" s="130">
        <v>798</v>
      </c>
      <c r="AC177" s="130">
        <v>447</v>
      </c>
      <c r="AD177" s="130">
        <v>3099</v>
      </c>
      <c r="AE177" s="130">
        <v>22208</v>
      </c>
    </row>
    <row r="178" spans="1:31" ht="30.75" customHeight="1" x14ac:dyDescent="0.25">
      <c r="A178" s="59">
        <f t="shared" si="2"/>
        <v>44013</v>
      </c>
      <c r="B178" s="129" t="s">
        <v>156</v>
      </c>
      <c r="C178" s="130">
        <v>100</v>
      </c>
      <c r="D178" s="130">
        <v>16</v>
      </c>
      <c r="E178" s="130">
        <v>37</v>
      </c>
      <c r="F178" s="130">
        <v>-2</v>
      </c>
      <c r="G178" s="130">
        <v>80</v>
      </c>
      <c r="H178" s="130">
        <v>34</v>
      </c>
      <c r="I178" s="130">
        <v>32</v>
      </c>
      <c r="J178" s="130">
        <v>89</v>
      </c>
      <c r="K178" s="130">
        <v>58</v>
      </c>
      <c r="L178" s="130">
        <v>387</v>
      </c>
      <c r="M178" s="130">
        <v>69</v>
      </c>
      <c r="N178" s="130">
        <v>71</v>
      </c>
      <c r="O178" s="130">
        <v>186</v>
      </c>
      <c r="P178" s="130">
        <v>3</v>
      </c>
      <c r="Q178" s="130">
        <v>68</v>
      </c>
      <c r="R178" s="130">
        <v>211</v>
      </c>
      <c r="S178" s="130">
        <v>558</v>
      </c>
      <c r="T178" s="134">
        <v>6</v>
      </c>
      <c r="U178" s="130">
        <v>-238</v>
      </c>
      <c r="V178" s="130">
        <v>1233</v>
      </c>
      <c r="W178" s="130">
        <v>390</v>
      </c>
      <c r="X178" s="130">
        <v>388</v>
      </c>
      <c r="Y178" s="130">
        <v>152</v>
      </c>
      <c r="Z178" s="130">
        <v>69</v>
      </c>
      <c r="AA178" s="130">
        <v>109</v>
      </c>
      <c r="AB178" s="130">
        <v>8</v>
      </c>
      <c r="AC178" s="130">
        <v>-72</v>
      </c>
      <c r="AD178" s="130">
        <v>363</v>
      </c>
      <c r="AE178" s="130">
        <v>4405</v>
      </c>
    </row>
    <row r="179" spans="1:31" ht="30.75" customHeight="1" x14ac:dyDescent="0.25">
      <c r="A179" s="59">
        <f t="shared" si="2"/>
        <v>44013</v>
      </c>
      <c r="B179" s="129" t="s">
        <v>157</v>
      </c>
      <c r="C179" s="130">
        <v>10</v>
      </c>
      <c r="D179" s="130">
        <v>-4</v>
      </c>
      <c r="E179" s="130">
        <v>53</v>
      </c>
      <c r="F179" s="130">
        <v>2</v>
      </c>
      <c r="G179" s="130">
        <v>21</v>
      </c>
      <c r="H179" s="130">
        <v>-5</v>
      </c>
      <c r="I179" s="130">
        <v>-7</v>
      </c>
      <c r="J179" s="130">
        <v>-12</v>
      </c>
      <c r="K179" s="130">
        <v>-2</v>
      </c>
      <c r="L179" s="130">
        <v>34</v>
      </c>
      <c r="M179" s="130">
        <v>-22</v>
      </c>
      <c r="N179" s="130">
        <v>-15</v>
      </c>
      <c r="O179" s="130">
        <v>-23</v>
      </c>
      <c r="P179" s="130">
        <v>21</v>
      </c>
      <c r="Q179" s="130">
        <v>8</v>
      </c>
      <c r="R179" s="130">
        <v>-4</v>
      </c>
      <c r="S179" s="130">
        <v>240</v>
      </c>
      <c r="T179" s="134">
        <v>4</v>
      </c>
      <c r="U179" s="130">
        <v>-225</v>
      </c>
      <c r="V179" s="130">
        <v>70</v>
      </c>
      <c r="W179" s="130">
        <v>-12</v>
      </c>
      <c r="X179" s="130">
        <v>-67</v>
      </c>
      <c r="Y179" s="130">
        <v>-89</v>
      </c>
      <c r="Z179" s="130">
        <v>51</v>
      </c>
      <c r="AA179" s="130">
        <v>-10</v>
      </c>
      <c r="AB179" s="130">
        <v>-76</v>
      </c>
      <c r="AC179" s="130">
        <v>22</v>
      </c>
      <c r="AD179" s="130">
        <v>170</v>
      </c>
      <c r="AE179" s="130">
        <v>133</v>
      </c>
    </row>
    <row r="180" spans="1:31" ht="30.75" customHeight="1" x14ac:dyDescent="0.25">
      <c r="A180" s="59">
        <f t="shared" si="2"/>
        <v>44013</v>
      </c>
      <c r="B180" s="129" t="s">
        <v>158</v>
      </c>
      <c r="C180" s="130">
        <v>3</v>
      </c>
      <c r="D180" s="130">
        <v>-10</v>
      </c>
      <c r="E180" s="130">
        <v>2</v>
      </c>
      <c r="F180" s="130">
        <v>-2</v>
      </c>
      <c r="G180" s="130">
        <v>28</v>
      </c>
      <c r="H180" s="130">
        <v>9</v>
      </c>
      <c r="I180" s="130">
        <v>10</v>
      </c>
      <c r="J180" s="130">
        <v>-5</v>
      </c>
      <c r="K180" s="130">
        <v>25</v>
      </c>
      <c r="L180" s="130">
        <v>131</v>
      </c>
      <c r="M180" s="130">
        <v>1</v>
      </c>
      <c r="N180" s="130">
        <v>14</v>
      </c>
      <c r="O180" s="130">
        <v>53</v>
      </c>
      <c r="P180" s="130">
        <v>9</v>
      </c>
      <c r="Q180" s="130">
        <v>3</v>
      </c>
      <c r="R180" s="130">
        <v>60</v>
      </c>
      <c r="S180" s="130">
        <v>98</v>
      </c>
      <c r="T180" s="134">
        <v>26</v>
      </c>
      <c r="U180" s="130">
        <v>10</v>
      </c>
      <c r="V180" s="130">
        <v>33</v>
      </c>
      <c r="W180" s="130">
        <v>-39</v>
      </c>
      <c r="X180" s="130">
        <v>38</v>
      </c>
      <c r="Y180" s="130">
        <v>-25</v>
      </c>
      <c r="Z180" s="130">
        <v>9</v>
      </c>
      <c r="AA180" s="130">
        <v>39</v>
      </c>
      <c r="AB180" s="130">
        <v>38</v>
      </c>
      <c r="AC180" s="130">
        <v>-30</v>
      </c>
      <c r="AD180" s="130">
        <v>137</v>
      </c>
      <c r="AE180" s="130">
        <v>665</v>
      </c>
    </row>
    <row r="181" spans="1:31" ht="30.75" customHeight="1" x14ac:dyDescent="0.25">
      <c r="A181" s="59">
        <f t="shared" si="2"/>
        <v>44013</v>
      </c>
      <c r="B181" s="129" t="s">
        <v>159</v>
      </c>
      <c r="C181" s="130">
        <v>61</v>
      </c>
      <c r="D181" s="130">
        <v>52</v>
      </c>
      <c r="E181" s="130">
        <v>162</v>
      </c>
      <c r="F181" s="130">
        <v>19</v>
      </c>
      <c r="G181" s="130">
        <v>505</v>
      </c>
      <c r="H181" s="130">
        <v>-3</v>
      </c>
      <c r="I181" s="130">
        <v>14</v>
      </c>
      <c r="J181" s="130">
        <v>-7</v>
      </c>
      <c r="K181" s="130">
        <v>36</v>
      </c>
      <c r="L181" s="130">
        <v>293</v>
      </c>
      <c r="M181" s="130">
        <v>128</v>
      </c>
      <c r="N181" s="130">
        <v>34</v>
      </c>
      <c r="O181" s="130">
        <v>136</v>
      </c>
      <c r="P181" s="130">
        <v>91</v>
      </c>
      <c r="Q181" s="130">
        <v>-30</v>
      </c>
      <c r="R181" s="130">
        <v>-141</v>
      </c>
      <c r="S181" s="130">
        <v>978</v>
      </c>
      <c r="T181" s="134">
        <v>241</v>
      </c>
      <c r="U181" s="130">
        <v>-220</v>
      </c>
      <c r="V181" s="130">
        <v>904</v>
      </c>
      <c r="W181" s="130">
        <v>420</v>
      </c>
      <c r="X181" s="130">
        <v>454</v>
      </c>
      <c r="Y181" s="130">
        <v>219</v>
      </c>
      <c r="Z181" s="130">
        <v>113</v>
      </c>
      <c r="AA181" s="130">
        <v>337</v>
      </c>
      <c r="AB181" s="130">
        <v>287</v>
      </c>
      <c r="AC181" s="130">
        <v>-18</v>
      </c>
      <c r="AD181" s="130">
        <v>913</v>
      </c>
      <c r="AE181" s="130">
        <v>5978</v>
      </c>
    </row>
    <row r="182" spans="1:31" ht="30.75" customHeight="1" x14ac:dyDescent="0.25">
      <c r="A182" s="59">
        <f t="shared" si="2"/>
        <v>44013</v>
      </c>
      <c r="B182" s="129" t="s">
        <v>160</v>
      </c>
      <c r="C182" s="130">
        <v>126</v>
      </c>
      <c r="D182" s="130">
        <v>49</v>
      </c>
      <c r="E182" s="130">
        <v>-206</v>
      </c>
      <c r="F182" s="130">
        <v>-22</v>
      </c>
      <c r="G182" s="130">
        <v>817</v>
      </c>
      <c r="H182" s="130">
        <v>-8</v>
      </c>
      <c r="I182" s="130">
        <v>170</v>
      </c>
      <c r="J182" s="130">
        <v>326</v>
      </c>
      <c r="K182" s="130">
        <v>172</v>
      </c>
      <c r="L182" s="130">
        <v>-20</v>
      </c>
      <c r="M182" s="130">
        <v>194</v>
      </c>
      <c r="N182" s="130">
        <v>223</v>
      </c>
      <c r="O182" s="130">
        <v>469</v>
      </c>
      <c r="P182" s="130">
        <v>64</v>
      </c>
      <c r="Q182" s="130">
        <v>-91</v>
      </c>
      <c r="R182" s="130">
        <v>-105</v>
      </c>
      <c r="S182" s="130">
        <v>944</v>
      </c>
      <c r="T182" s="134">
        <v>258</v>
      </c>
      <c r="U182" s="130">
        <v>-562</v>
      </c>
      <c r="V182" s="130">
        <v>3234</v>
      </c>
      <c r="W182" s="130">
        <v>1238</v>
      </c>
      <c r="X182" s="130">
        <v>559</v>
      </c>
      <c r="Y182" s="130">
        <v>221</v>
      </c>
      <c r="Z182" s="130">
        <v>73</v>
      </c>
      <c r="AA182" s="130">
        <v>302</v>
      </c>
      <c r="AB182" s="130">
        <v>541</v>
      </c>
      <c r="AC182" s="130">
        <v>545</v>
      </c>
      <c r="AD182" s="130">
        <v>1516</v>
      </c>
      <c r="AE182" s="130">
        <v>11027</v>
      </c>
    </row>
    <row r="183" spans="1:31" ht="30.75" customHeight="1" x14ac:dyDescent="0.25">
      <c r="A183" s="59">
        <f t="shared" si="2"/>
        <v>44013</v>
      </c>
      <c r="B183" s="131" t="s">
        <v>161</v>
      </c>
      <c r="C183" s="130">
        <v>-131</v>
      </c>
      <c r="D183" s="130">
        <v>-107</v>
      </c>
      <c r="E183" s="130">
        <v>-77</v>
      </c>
      <c r="F183" s="130">
        <v>-1</v>
      </c>
      <c r="G183" s="130">
        <v>-353</v>
      </c>
      <c r="H183" s="130">
        <v>-147</v>
      </c>
      <c r="I183" s="130">
        <v>18</v>
      </c>
      <c r="J183" s="130">
        <v>55</v>
      </c>
      <c r="K183" s="130">
        <v>-85</v>
      </c>
      <c r="L183" s="130">
        <v>-761</v>
      </c>
      <c r="M183" s="130">
        <v>-146</v>
      </c>
      <c r="N183" s="130">
        <v>-242</v>
      </c>
      <c r="O183" s="130">
        <v>-283</v>
      </c>
      <c r="P183" s="130">
        <v>-233</v>
      </c>
      <c r="Q183" s="130">
        <v>-279</v>
      </c>
      <c r="R183" s="130">
        <v>521</v>
      </c>
      <c r="S183" s="130">
        <v>-535</v>
      </c>
      <c r="T183" s="134">
        <v>-189</v>
      </c>
      <c r="U183" s="130">
        <v>-1956</v>
      </c>
      <c r="V183" s="130">
        <v>-1870</v>
      </c>
      <c r="W183" s="130">
        <v>-421</v>
      </c>
      <c r="X183" s="130">
        <v>-419</v>
      </c>
      <c r="Y183" s="130">
        <v>-522</v>
      </c>
      <c r="Z183" s="130">
        <v>193</v>
      </c>
      <c r="AA183" s="130">
        <v>-111</v>
      </c>
      <c r="AB183" s="130">
        <v>121</v>
      </c>
      <c r="AC183" s="130">
        <v>808</v>
      </c>
      <c r="AD183" s="130">
        <v>1317</v>
      </c>
      <c r="AE183" s="130">
        <v>-5835</v>
      </c>
    </row>
    <row r="184" spans="1:31" ht="30.75" customHeight="1" x14ac:dyDescent="0.25">
      <c r="A184" s="59">
        <f t="shared" si="2"/>
        <v>44013</v>
      </c>
      <c r="B184" s="129" t="s">
        <v>162</v>
      </c>
      <c r="C184" s="130">
        <v>-6</v>
      </c>
      <c r="D184" s="130">
        <v>-5</v>
      </c>
      <c r="E184" s="130">
        <v>0</v>
      </c>
      <c r="F184" s="130">
        <v>1</v>
      </c>
      <c r="G184" s="130">
        <v>-108</v>
      </c>
      <c r="H184" s="130">
        <v>-1</v>
      </c>
      <c r="I184" s="130">
        <v>0</v>
      </c>
      <c r="J184" s="130">
        <v>0</v>
      </c>
      <c r="K184" s="130">
        <v>-2</v>
      </c>
      <c r="L184" s="130">
        <v>-206</v>
      </c>
      <c r="M184" s="130">
        <v>-21</v>
      </c>
      <c r="N184" s="130">
        <v>-1</v>
      </c>
      <c r="O184" s="130">
        <v>-4</v>
      </c>
      <c r="P184" s="130">
        <v>-18</v>
      </c>
      <c r="Q184" s="130">
        <v>-40</v>
      </c>
      <c r="R184" s="130">
        <v>24</v>
      </c>
      <c r="S184" s="130">
        <v>99</v>
      </c>
      <c r="T184" s="134">
        <v>-3</v>
      </c>
      <c r="U184" s="130">
        <v>115</v>
      </c>
      <c r="V184" s="130">
        <v>-142</v>
      </c>
      <c r="W184" s="130">
        <v>-15</v>
      </c>
      <c r="X184" s="130">
        <v>-49</v>
      </c>
      <c r="Y184" s="130">
        <v>-7</v>
      </c>
      <c r="Z184" s="130">
        <v>-8</v>
      </c>
      <c r="AA184" s="130">
        <v>-11</v>
      </c>
      <c r="AB184" s="130">
        <v>-55</v>
      </c>
      <c r="AC184" s="130">
        <v>-11</v>
      </c>
      <c r="AD184" s="130">
        <v>0</v>
      </c>
      <c r="AE184" s="130">
        <v>-474</v>
      </c>
    </row>
    <row r="185" spans="1:31" ht="30.75" customHeight="1" x14ac:dyDescent="0.25">
      <c r="A185" s="59">
        <f t="shared" si="2"/>
        <v>44013</v>
      </c>
      <c r="B185" s="129" t="s">
        <v>163</v>
      </c>
      <c r="C185" s="130">
        <v>-184</v>
      </c>
      <c r="D185" s="130">
        <v>-91</v>
      </c>
      <c r="E185" s="130">
        <v>-2</v>
      </c>
      <c r="F185" s="130">
        <v>-30</v>
      </c>
      <c r="G185" s="130">
        <v>-209</v>
      </c>
      <c r="H185" s="130">
        <v>-66</v>
      </c>
      <c r="I185" s="130">
        <v>-107</v>
      </c>
      <c r="J185" s="130">
        <v>-257</v>
      </c>
      <c r="K185" s="130">
        <v>-161</v>
      </c>
      <c r="L185" s="130">
        <v>-497</v>
      </c>
      <c r="M185" s="130">
        <v>-119</v>
      </c>
      <c r="N185" s="130">
        <v>-278</v>
      </c>
      <c r="O185" s="130">
        <v>-515</v>
      </c>
      <c r="P185" s="130">
        <v>-143</v>
      </c>
      <c r="Q185" s="130">
        <v>-197</v>
      </c>
      <c r="R185" s="130">
        <v>-1011</v>
      </c>
      <c r="S185" s="130">
        <v>-2754</v>
      </c>
      <c r="T185" s="134">
        <v>-413</v>
      </c>
      <c r="U185" s="130">
        <v>-1235</v>
      </c>
      <c r="V185" s="130">
        <v>-4918</v>
      </c>
      <c r="W185" s="130">
        <v>-1766</v>
      </c>
      <c r="X185" s="130">
        <v>-1148</v>
      </c>
      <c r="Y185" s="130">
        <v>-1216</v>
      </c>
      <c r="Z185" s="130">
        <v>-249</v>
      </c>
      <c r="AA185" s="130">
        <v>-455</v>
      </c>
      <c r="AB185" s="130">
        <v>-688</v>
      </c>
      <c r="AC185" s="130">
        <v>-751</v>
      </c>
      <c r="AD185" s="130">
        <v>450</v>
      </c>
      <c r="AE185" s="130">
        <v>-19010</v>
      </c>
    </row>
    <row r="186" spans="1:31" ht="30.75" customHeight="1" x14ac:dyDescent="0.25">
      <c r="A186" s="59">
        <f t="shared" si="2"/>
        <v>44013</v>
      </c>
      <c r="B186" s="129" t="s">
        <v>164</v>
      </c>
      <c r="C186" s="130">
        <v>59</v>
      </c>
      <c r="D186" s="130">
        <v>-11</v>
      </c>
      <c r="E186" s="130">
        <v>-75</v>
      </c>
      <c r="F186" s="130">
        <v>28</v>
      </c>
      <c r="G186" s="130">
        <v>-36</v>
      </c>
      <c r="H186" s="130">
        <v>-80</v>
      </c>
      <c r="I186" s="130">
        <v>125</v>
      </c>
      <c r="J186" s="130">
        <v>312</v>
      </c>
      <c r="K186" s="130">
        <v>78</v>
      </c>
      <c r="L186" s="130">
        <v>-58</v>
      </c>
      <c r="M186" s="130">
        <v>-6</v>
      </c>
      <c r="N186" s="130">
        <v>37</v>
      </c>
      <c r="O186" s="130">
        <v>236</v>
      </c>
      <c r="P186" s="130">
        <v>-72</v>
      </c>
      <c r="Q186" s="130">
        <v>-42</v>
      </c>
      <c r="R186" s="130">
        <v>1508</v>
      </c>
      <c r="S186" s="130">
        <v>2120</v>
      </c>
      <c r="T186" s="134">
        <v>227</v>
      </c>
      <c r="U186" s="130">
        <v>-836</v>
      </c>
      <c r="V186" s="130">
        <v>3190</v>
      </c>
      <c r="W186" s="130">
        <v>1360</v>
      </c>
      <c r="X186" s="130">
        <v>778</v>
      </c>
      <c r="Y186" s="130">
        <v>701</v>
      </c>
      <c r="Z186" s="130">
        <v>450</v>
      </c>
      <c r="AA186" s="130">
        <v>355</v>
      </c>
      <c r="AB186" s="130">
        <v>864</v>
      </c>
      <c r="AC186" s="130">
        <v>1570</v>
      </c>
      <c r="AD186" s="130">
        <v>867</v>
      </c>
      <c r="AE186" s="130">
        <v>13649</v>
      </c>
    </row>
    <row r="187" spans="1:31" ht="30.75" customHeight="1" x14ac:dyDescent="0.25">
      <c r="A187" s="59">
        <f t="shared" si="2"/>
        <v>44013</v>
      </c>
      <c r="B187" s="131" t="s">
        <v>165</v>
      </c>
      <c r="C187" s="130">
        <v>1</v>
      </c>
      <c r="D187" s="130">
        <v>0</v>
      </c>
      <c r="E187" s="130">
        <v>1</v>
      </c>
      <c r="F187" s="130">
        <v>0</v>
      </c>
      <c r="G187" s="130">
        <v>0</v>
      </c>
      <c r="H187" s="130">
        <v>0</v>
      </c>
      <c r="I187" s="130">
        <v>0</v>
      </c>
      <c r="J187" s="130">
        <v>0</v>
      </c>
      <c r="K187" s="130">
        <v>0</v>
      </c>
      <c r="L187" s="130">
        <v>-1</v>
      </c>
      <c r="M187" s="130">
        <v>1</v>
      </c>
      <c r="N187" s="130">
        <v>0</v>
      </c>
      <c r="O187" s="130">
        <v>1</v>
      </c>
      <c r="P187" s="130">
        <v>0</v>
      </c>
      <c r="Q187" s="130">
        <v>0</v>
      </c>
      <c r="R187" s="130">
        <v>1</v>
      </c>
      <c r="S187" s="130">
        <v>2</v>
      </c>
      <c r="T187" s="134">
        <v>0</v>
      </c>
      <c r="U187" s="130">
        <v>4</v>
      </c>
      <c r="V187" s="130">
        <v>0</v>
      </c>
      <c r="W187" s="130">
        <v>3</v>
      </c>
      <c r="X187" s="130">
        <v>6</v>
      </c>
      <c r="Y187" s="130">
        <v>-2</v>
      </c>
      <c r="Z187" s="130">
        <v>0</v>
      </c>
      <c r="AA187" s="130">
        <v>-2</v>
      </c>
      <c r="AB187" s="130">
        <v>0</v>
      </c>
      <c r="AC187" s="130">
        <v>-1</v>
      </c>
      <c r="AD187" s="130">
        <v>3</v>
      </c>
      <c r="AE187" s="130">
        <v>17</v>
      </c>
    </row>
    <row r="188" spans="1:31" ht="30.75" customHeight="1" x14ac:dyDescent="0.25">
      <c r="A188" s="59">
        <f t="shared" si="2"/>
        <v>44013</v>
      </c>
      <c r="B188" s="131" t="s">
        <v>166</v>
      </c>
      <c r="C188" s="130">
        <v>-2</v>
      </c>
      <c r="D188" s="130">
        <v>-6</v>
      </c>
      <c r="E188" s="130">
        <v>48</v>
      </c>
      <c r="F188" s="130">
        <v>45</v>
      </c>
      <c r="G188" s="130">
        <v>73</v>
      </c>
      <c r="H188" s="130">
        <v>-22</v>
      </c>
      <c r="I188" s="130">
        <v>-19</v>
      </c>
      <c r="J188" s="130">
        <v>73</v>
      </c>
      <c r="K188" s="130">
        <v>-57</v>
      </c>
      <c r="L188" s="130">
        <v>59</v>
      </c>
      <c r="M188" s="130">
        <v>-8</v>
      </c>
      <c r="N188" s="130">
        <v>-231</v>
      </c>
      <c r="O188" s="130">
        <v>-20</v>
      </c>
      <c r="P188" s="130">
        <v>4</v>
      </c>
      <c r="Q188" s="130">
        <v>-32</v>
      </c>
      <c r="R188" s="130">
        <v>5</v>
      </c>
      <c r="S188" s="130">
        <v>-166</v>
      </c>
      <c r="T188" s="134">
        <v>-149</v>
      </c>
      <c r="U188" s="130">
        <v>-459</v>
      </c>
      <c r="V188" s="130">
        <v>-2468</v>
      </c>
      <c r="W188" s="130">
        <v>-476</v>
      </c>
      <c r="X188" s="130">
        <v>-110</v>
      </c>
      <c r="Y188" s="130">
        <v>-323</v>
      </c>
      <c r="Z188" s="130">
        <v>-19</v>
      </c>
      <c r="AA188" s="130">
        <v>27</v>
      </c>
      <c r="AB188" s="130">
        <v>-321</v>
      </c>
      <c r="AC188" s="130">
        <v>-104</v>
      </c>
      <c r="AD188" s="130">
        <v>490</v>
      </c>
      <c r="AE188" s="130">
        <v>-4168</v>
      </c>
    </row>
    <row r="189" spans="1:31" ht="30.75" customHeight="1" x14ac:dyDescent="0.25">
      <c r="A189" s="59">
        <f t="shared" si="2"/>
        <v>44013</v>
      </c>
      <c r="B189" s="129" t="s">
        <v>167</v>
      </c>
      <c r="C189" s="130">
        <v>-8</v>
      </c>
      <c r="D189" s="130">
        <v>-2</v>
      </c>
      <c r="E189" s="130">
        <v>17</v>
      </c>
      <c r="F189" s="130">
        <v>-1</v>
      </c>
      <c r="G189" s="130">
        <v>28</v>
      </c>
      <c r="H189" s="130">
        <v>-6</v>
      </c>
      <c r="I189" s="130">
        <v>2</v>
      </c>
      <c r="J189" s="130">
        <v>25</v>
      </c>
      <c r="K189" s="130">
        <v>-17</v>
      </c>
      <c r="L189" s="130">
        <v>-14</v>
      </c>
      <c r="M189" s="130">
        <v>-11</v>
      </c>
      <c r="N189" s="130">
        <v>-22</v>
      </c>
      <c r="O189" s="130">
        <v>-87</v>
      </c>
      <c r="P189" s="130">
        <v>14</v>
      </c>
      <c r="Q189" s="130">
        <v>-6</v>
      </c>
      <c r="R189" s="130">
        <v>-102</v>
      </c>
      <c r="S189" s="130">
        <v>-401</v>
      </c>
      <c r="T189" s="134">
        <v>-59</v>
      </c>
      <c r="U189" s="130">
        <v>-203</v>
      </c>
      <c r="V189" s="130">
        <v>-1230</v>
      </c>
      <c r="W189" s="130">
        <v>-182</v>
      </c>
      <c r="X189" s="130">
        <v>-67</v>
      </c>
      <c r="Y189" s="130">
        <v>-102</v>
      </c>
      <c r="Z189" s="130">
        <v>-33</v>
      </c>
      <c r="AA189" s="130">
        <v>-38</v>
      </c>
      <c r="AB189" s="130">
        <v>-136</v>
      </c>
      <c r="AC189" s="130">
        <v>-64</v>
      </c>
      <c r="AD189" s="130">
        <v>71</v>
      </c>
      <c r="AE189" s="130">
        <v>-2634</v>
      </c>
    </row>
    <row r="190" spans="1:31" ht="30.75" customHeight="1" x14ac:dyDescent="0.25">
      <c r="A190" s="59">
        <f t="shared" si="2"/>
        <v>44013</v>
      </c>
      <c r="B190" s="129" t="s">
        <v>168</v>
      </c>
      <c r="C190" s="130">
        <v>6</v>
      </c>
      <c r="D190" s="130">
        <v>-4</v>
      </c>
      <c r="E190" s="130">
        <v>32</v>
      </c>
      <c r="F190" s="130">
        <v>46</v>
      </c>
      <c r="G190" s="130">
        <v>45</v>
      </c>
      <c r="H190" s="130">
        <v>-16</v>
      </c>
      <c r="I190" s="130">
        <v>-21</v>
      </c>
      <c r="J190" s="130">
        <v>48</v>
      </c>
      <c r="K190" s="130">
        <v>-40</v>
      </c>
      <c r="L190" s="130">
        <v>73</v>
      </c>
      <c r="M190" s="130">
        <v>3</v>
      </c>
      <c r="N190" s="130">
        <v>-209</v>
      </c>
      <c r="O190" s="130">
        <v>67</v>
      </c>
      <c r="P190" s="130">
        <v>-10</v>
      </c>
      <c r="Q190" s="130">
        <v>-26</v>
      </c>
      <c r="R190" s="130">
        <v>107</v>
      </c>
      <c r="S190" s="130">
        <v>236</v>
      </c>
      <c r="T190" s="134">
        <v>-90</v>
      </c>
      <c r="U190" s="130">
        <v>-259</v>
      </c>
      <c r="V190" s="130">
        <v>-1237</v>
      </c>
      <c r="W190" s="130">
        <v>-295</v>
      </c>
      <c r="X190" s="130">
        <v>-43</v>
      </c>
      <c r="Y190" s="130">
        <v>-221</v>
      </c>
      <c r="Z190" s="130">
        <v>14</v>
      </c>
      <c r="AA190" s="130">
        <v>65</v>
      </c>
      <c r="AB190" s="130">
        <v>-185</v>
      </c>
      <c r="AC190" s="130">
        <v>-44</v>
      </c>
      <c r="AD190" s="130">
        <v>419</v>
      </c>
      <c r="AE190" s="130">
        <v>-1539</v>
      </c>
    </row>
    <row r="191" spans="1:31" ht="30.75" customHeight="1" x14ac:dyDescent="0.25">
      <c r="A191" s="59">
        <f t="shared" si="2"/>
        <v>44013</v>
      </c>
      <c r="B191" s="129" t="s">
        <v>169</v>
      </c>
      <c r="C191" s="130">
        <v>0</v>
      </c>
      <c r="D191" s="130">
        <v>0</v>
      </c>
      <c r="E191" s="130">
        <v>-1</v>
      </c>
      <c r="F191" s="130">
        <v>0</v>
      </c>
      <c r="G191" s="130">
        <v>0</v>
      </c>
      <c r="H191" s="130">
        <v>0</v>
      </c>
      <c r="I191" s="130">
        <v>0</v>
      </c>
      <c r="J191" s="130">
        <v>0</v>
      </c>
      <c r="K191" s="130">
        <v>0</v>
      </c>
      <c r="L191" s="130">
        <v>0</v>
      </c>
      <c r="M191" s="130">
        <v>0</v>
      </c>
      <c r="N191" s="130">
        <v>0</v>
      </c>
      <c r="O191" s="130">
        <v>0</v>
      </c>
      <c r="P191" s="130">
        <v>0</v>
      </c>
      <c r="Q191" s="130">
        <v>0</v>
      </c>
      <c r="R191" s="130">
        <v>0</v>
      </c>
      <c r="S191" s="130">
        <v>-1</v>
      </c>
      <c r="T191" s="134">
        <v>0</v>
      </c>
      <c r="U191" s="130">
        <v>3</v>
      </c>
      <c r="V191" s="130">
        <v>-1</v>
      </c>
      <c r="W191" s="130">
        <v>1</v>
      </c>
      <c r="X191" s="130">
        <v>0</v>
      </c>
      <c r="Y191" s="130">
        <v>0</v>
      </c>
      <c r="Z191" s="130">
        <v>0</v>
      </c>
      <c r="AA191" s="130">
        <v>0</v>
      </c>
      <c r="AB191" s="130">
        <v>0</v>
      </c>
      <c r="AC191" s="130">
        <v>4</v>
      </c>
      <c r="AD191" s="130">
        <v>0</v>
      </c>
      <c r="AE191" s="130">
        <v>5</v>
      </c>
    </row>
    <row r="192" spans="1:31" ht="30.75" customHeight="1" x14ac:dyDescent="0.25">
      <c r="A192" s="59">
        <f t="shared" si="2"/>
        <v>44044</v>
      </c>
      <c r="B192" s="126" t="s">
        <v>143</v>
      </c>
      <c r="C192" s="127">
        <v>1597</v>
      </c>
      <c r="D192" s="127">
        <v>864</v>
      </c>
      <c r="E192" s="127">
        <v>7019</v>
      </c>
      <c r="F192" s="127">
        <v>700</v>
      </c>
      <c r="G192" s="127">
        <v>9618</v>
      </c>
      <c r="H192" s="127">
        <v>434</v>
      </c>
      <c r="I192" s="127">
        <v>2040</v>
      </c>
      <c r="J192" s="127">
        <v>5861</v>
      </c>
      <c r="K192" s="127">
        <v>2089</v>
      </c>
      <c r="L192" s="127">
        <v>12220</v>
      </c>
      <c r="M192" s="127">
        <v>5955</v>
      </c>
      <c r="N192" s="127">
        <v>9753</v>
      </c>
      <c r="O192" s="127">
        <v>12714</v>
      </c>
      <c r="P192" s="127">
        <v>3705</v>
      </c>
      <c r="Q192" s="127">
        <v>368</v>
      </c>
      <c r="R192" s="127">
        <v>9420</v>
      </c>
      <c r="S192" s="127">
        <v>28339</v>
      </c>
      <c r="T192" s="133">
        <v>6166</v>
      </c>
      <c r="U192" s="127">
        <v>5645</v>
      </c>
      <c r="V192" s="127">
        <v>64552</v>
      </c>
      <c r="W192" s="127">
        <v>17061</v>
      </c>
      <c r="X192" s="127">
        <v>18375</v>
      </c>
      <c r="Y192" s="127">
        <v>7228</v>
      </c>
      <c r="Z192" s="127">
        <v>2612</v>
      </c>
      <c r="AA192" s="127">
        <v>3935</v>
      </c>
      <c r="AB192" s="127">
        <v>7716</v>
      </c>
      <c r="AC192" s="127">
        <v>3421</v>
      </c>
      <c r="AD192" s="127">
        <v>-19</v>
      </c>
      <c r="AE192" s="127">
        <v>249388</v>
      </c>
    </row>
    <row r="193" spans="1:31" ht="30.75" customHeight="1" x14ac:dyDescent="0.25">
      <c r="A193" s="59">
        <f t="shared" si="2"/>
        <v>44044</v>
      </c>
      <c r="B193" s="128" t="s">
        <v>144</v>
      </c>
      <c r="C193" s="127">
        <v>29</v>
      </c>
      <c r="D193" s="127">
        <v>-1</v>
      </c>
      <c r="E193" s="127">
        <v>16</v>
      </c>
      <c r="F193" s="127">
        <v>10</v>
      </c>
      <c r="G193" s="127">
        <v>265</v>
      </c>
      <c r="H193" s="127">
        <v>10</v>
      </c>
      <c r="I193" s="127">
        <v>34</v>
      </c>
      <c r="J193" s="127">
        <v>-107</v>
      </c>
      <c r="K193" s="127">
        <v>104</v>
      </c>
      <c r="L193" s="127">
        <v>661</v>
      </c>
      <c r="M193" s="127">
        <v>2694</v>
      </c>
      <c r="N193" s="127">
        <v>1822</v>
      </c>
      <c r="O193" s="127">
        <v>2661</v>
      </c>
      <c r="P193" s="127">
        <v>136</v>
      </c>
      <c r="Q193" s="127">
        <v>1</v>
      </c>
      <c r="R193" s="127">
        <v>1906</v>
      </c>
      <c r="S193" s="127">
        <v>-1441</v>
      </c>
      <c r="T193" s="133">
        <v>-194</v>
      </c>
      <c r="U193" s="127">
        <v>-230</v>
      </c>
      <c r="V193" s="127">
        <v>2416</v>
      </c>
      <c r="W193" s="127">
        <v>493</v>
      </c>
      <c r="X193" s="127">
        <v>9</v>
      </c>
      <c r="Y193" s="127">
        <v>296</v>
      </c>
      <c r="Z193" s="127">
        <v>-438</v>
      </c>
      <c r="AA193" s="127">
        <v>45</v>
      </c>
      <c r="AB193" s="127">
        <v>-20</v>
      </c>
      <c r="AC193" s="127">
        <v>36</v>
      </c>
      <c r="AD193" s="127">
        <v>0</v>
      </c>
      <c r="AE193" s="127">
        <v>11213</v>
      </c>
    </row>
    <row r="194" spans="1:31" ht="30.75" customHeight="1" x14ac:dyDescent="0.25">
      <c r="A194" s="59">
        <f t="shared" si="2"/>
        <v>44044</v>
      </c>
      <c r="B194" s="128" t="s">
        <v>145</v>
      </c>
      <c r="C194" s="127">
        <v>264</v>
      </c>
      <c r="D194" s="127">
        <v>-9</v>
      </c>
      <c r="E194" s="127">
        <v>2785</v>
      </c>
      <c r="F194" s="127">
        <v>43</v>
      </c>
      <c r="G194" s="127">
        <v>2057</v>
      </c>
      <c r="H194" s="127">
        <v>-26</v>
      </c>
      <c r="I194" s="127">
        <v>97</v>
      </c>
      <c r="J194" s="127">
        <v>605</v>
      </c>
      <c r="K194" s="127">
        <v>301</v>
      </c>
      <c r="L194" s="127">
        <v>4343</v>
      </c>
      <c r="M194" s="127">
        <v>1739</v>
      </c>
      <c r="N194" s="127">
        <v>4900</v>
      </c>
      <c r="O194" s="127">
        <v>5889</v>
      </c>
      <c r="P194" s="127">
        <v>2434</v>
      </c>
      <c r="Q194" s="127">
        <v>-97</v>
      </c>
      <c r="R194" s="127">
        <v>3001</v>
      </c>
      <c r="S194" s="127">
        <v>10291</v>
      </c>
      <c r="T194" s="133">
        <v>2953</v>
      </c>
      <c r="U194" s="127">
        <v>1586</v>
      </c>
      <c r="V194" s="127">
        <v>23000</v>
      </c>
      <c r="W194" s="127">
        <v>7133</v>
      </c>
      <c r="X194" s="127">
        <v>11414</v>
      </c>
      <c r="Y194" s="127">
        <v>3586</v>
      </c>
      <c r="Z194" s="127">
        <v>1199</v>
      </c>
      <c r="AA194" s="127">
        <v>574</v>
      </c>
      <c r="AB194" s="127">
        <v>2435</v>
      </c>
      <c r="AC194" s="127">
        <v>396</v>
      </c>
      <c r="AD194" s="127">
        <v>0</v>
      </c>
      <c r="AE194" s="127">
        <v>92893</v>
      </c>
    </row>
    <row r="195" spans="1:31" ht="30.75" customHeight="1" x14ac:dyDescent="0.25">
      <c r="A195" s="59">
        <f t="shared" ref="A195:A258" si="3">IF(B195&lt;&gt;"",DATE(2020,INT((ROW(A193)-1)/27)+1,1),"")</f>
        <v>44044</v>
      </c>
      <c r="B195" s="129" t="s">
        <v>146</v>
      </c>
      <c r="C195" s="130">
        <v>14</v>
      </c>
      <c r="D195" s="130">
        <v>1</v>
      </c>
      <c r="E195" s="130">
        <v>-5</v>
      </c>
      <c r="F195" s="130">
        <v>11</v>
      </c>
      <c r="G195" s="130">
        <v>277</v>
      </c>
      <c r="H195" s="130">
        <v>-2</v>
      </c>
      <c r="I195" s="130">
        <v>21</v>
      </c>
      <c r="J195" s="130">
        <v>25</v>
      </c>
      <c r="K195" s="130">
        <v>18</v>
      </c>
      <c r="L195" s="130">
        <v>61</v>
      </c>
      <c r="M195" s="130">
        <v>-40</v>
      </c>
      <c r="N195" s="130">
        <v>28</v>
      </c>
      <c r="O195" s="130">
        <v>-2</v>
      </c>
      <c r="P195" s="130">
        <v>10</v>
      </c>
      <c r="Q195" s="130">
        <v>-39</v>
      </c>
      <c r="R195" s="130">
        <v>86</v>
      </c>
      <c r="S195" s="130">
        <v>252</v>
      </c>
      <c r="T195" s="134">
        <v>94</v>
      </c>
      <c r="U195" s="130">
        <v>-180</v>
      </c>
      <c r="V195" s="130">
        <v>80</v>
      </c>
      <c r="W195" s="130">
        <v>32</v>
      </c>
      <c r="X195" s="130">
        <v>48</v>
      </c>
      <c r="Y195" s="130">
        <v>-7</v>
      </c>
      <c r="Z195" s="130">
        <v>11</v>
      </c>
      <c r="AA195" s="130">
        <v>77</v>
      </c>
      <c r="AB195" s="130">
        <v>25</v>
      </c>
      <c r="AC195" s="130">
        <v>10</v>
      </c>
      <c r="AD195" s="130">
        <v>0</v>
      </c>
      <c r="AE195" s="130">
        <v>906</v>
      </c>
    </row>
    <row r="196" spans="1:31" ht="30.75" customHeight="1" x14ac:dyDescent="0.25">
      <c r="A196" s="59">
        <f t="shared" si="3"/>
        <v>44044</v>
      </c>
      <c r="B196" s="129" t="s">
        <v>147</v>
      </c>
      <c r="C196" s="130">
        <v>287</v>
      </c>
      <c r="D196" s="130">
        <v>-12</v>
      </c>
      <c r="E196" s="130">
        <v>2662</v>
      </c>
      <c r="F196" s="130">
        <v>15</v>
      </c>
      <c r="G196" s="130">
        <v>1688</v>
      </c>
      <c r="H196" s="130">
        <v>-23</v>
      </c>
      <c r="I196" s="130">
        <v>73</v>
      </c>
      <c r="J196" s="130">
        <v>502</v>
      </c>
      <c r="K196" s="130">
        <v>264</v>
      </c>
      <c r="L196" s="130">
        <v>4293</v>
      </c>
      <c r="M196" s="130">
        <v>1657</v>
      </c>
      <c r="N196" s="130">
        <v>4627</v>
      </c>
      <c r="O196" s="130">
        <v>5844</v>
      </c>
      <c r="P196" s="130">
        <v>2394</v>
      </c>
      <c r="Q196" s="130">
        <v>-65</v>
      </c>
      <c r="R196" s="130">
        <v>2848</v>
      </c>
      <c r="S196" s="130">
        <v>9944</v>
      </c>
      <c r="T196" s="134">
        <v>2860</v>
      </c>
      <c r="U196" s="130">
        <v>1699</v>
      </c>
      <c r="V196" s="130">
        <v>22621</v>
      </c>
      <c r="W196" s="130">
        <v>6993</v>
      </c>
      <c r="X196" s="130">
        <v>11104</v>
      </c>
      <c r="Y196" s="130">
        <v>3665</v>
      </c>
      <c r="Z196" s="130">
        <v>1179</v>
      </c>
      <c r="AA196" s="130">
        <v>464</v>
      </c>
      <c r="AB196" s="130">
        <v>2247</v>
      </c>
      <c r="AC196" s="130">
        <v>397</v>
      </c>
      <c r="AD196" s="130">
        <v>0</v>
      </c>
      <c r="AE196" s="130">
        <v>90227</v>
      </c>
    </row>
    <row r="197" spans="1:31" ht="30.75" customHeight="1" x14ac:dyDescent="0.25">
      <c r="A197" s="59">
        <f t="shared" si="3"/>
        <v>44044</v>
      </c>
      <c r="B197" s="129" t="s">
        <v>148</v>
      </c>
      <c r="C197" s="130">
        <v>-25</v>
      </c>
      <c r="D197" s="130">
        <v>-8</v>
      </c>
      <c r="E197" s="130">
        <v>14</v>
      </c>
      <c r="F197" s="130">
        <v>8</v>
      </c>
      <c r="G197" s="130">
        <v>3</v>
      </c>
      <c r="H197" s="130">
        <v>-3</v>
      </c>
      <c r="I197" s="130">
        <v>0</v>
      </c>
      <c r="J197" s="130">
        <v>3</v>
      </c>
      <c r="K197" s="130">
        <v>-27</v>
      </c>
      <c r="L197" s="130">
        <v>1</v>
      </c>
      <c r="M197" s="130">
        <v>108</v>
      </c>
      <c r="N197" s="130">
        <v>3</v>
      </c>
      <c r="O197" s="130">
        <v>42</v>
      </c>
      <c r="P197" s="130">
        <v>26</v>
      </c>
      <c r="Q197" s="130">
        <v>-4</v>
      </c>
      <c r="R197" s="130">
        <v>20</v>
      </c>
      <c r="S197" s="130">
        <v>-45</v>
      </c>
      <c r="T197" s="134">
        <v>-6</v>
      </c>
      <c r="U197" s="130">
        <v>-6</v>
      </c>
      <c r="V197" s="130">
        <v>-84</v>
      </c>
      <c r="W197" s="130">
        <v>25</v>
      </c>
      <c r="X197" s="130">
        <v>82</v>
      </c>
      <c r="Y197" s="130">
        <v>-29</v>
      </c>
      <c r="Z197" s="130">
        <v>-2</v>
      </c>
      <c r="AA197" s="130">
        <v>-5</v>
      </c>
      <c r="AB197" s="130">
        <v>17</v>
      </c>
      <c r="AC197" s="130">
        <v>7</v>
      </c>
      <c r="AD197" s="130">
        <v>0</v>
      </c>
      <c r="AE197" s="130">
        <v>115</v>
      </c>
    </row>
    <row r="198" spans="1:31" ht="30.75" customHeight="1" x14ac:dyDescent="0.25">
      <c r="A198" s="59">
        <f t="shared" si="3"/>
        <v>44044</v>
      </c>
      <c r="B198" s="129" t="s">
        <v>149</v>
      </c>
      <c r="C198" s="130">
        <v>-12</v>
      </c>
      <c r="D198" s="130">
        <v>10</v>
      </c>
      <c r="E198" s="130">
        <v>114</v>
      </c>
      <c r="F198" s="130">
        <v>9</v>
      </c>
      <c r="G198" s="130">
        <v>89</v>
      </c>
      <c r="H198" s="130">
        <v>2</v>
      </c>
      <c r="I198" s="130">
        <v>3</v>
      </c>
      <c r="J198" s="130">
        <v>75</v>
      </c>
      <c r="K198" s="130">
        <v>46</v>
      </c>
      <c r="L198" s="130">
        <v>-12</v>
      </c>
      <c r="M198" s="130">
        <v>14</v>
      </c>
      <c r="N198" s="130">
        <v>242</v>
      </c>
      <c r="O198" s="130">
        <v>5</v>
      </c>
      <c r="P198" s="130">
        <v>4</v>
      </c>
      <c r="Q198" s="130">
        <v>11</v>
      </c>
      <c r="R198" s="130">
        <v>47</v>
      </c>
      <c r="S198" s="130">
        <v>140</v>
      </c>
      <c r="T198" s="134">
        <v>5</v>
      </c>
      <c r="U198" s="130">
        <v>73</v>
      </c>
      <c r="V198" s="130">
        <v>383</v>
      </c>
      <c r="W198" s="130">
        <v>83</v>
      </c>
      <c r="X198" s="130">
        <v>180</v>
      </c>
      <c r="Y198" s="130">
        <v>-43</v>
      </c>
      <c r="Z198" s="130">
        <v>11</v>
      </c>
      <c r="AA198" s="130">
        <v>38</v>
      </c>
      <c r="AB198" s="130">
        <v>146</v>
      </c>
      <c r="AC198" s="130">
        <v>-18</v>
      </c>
      <c r="AD198" s="130">
        <v>0</v>
      </c>
      <c r="AE198" s="130">
        <v>1645</v>
      </c>
    </row>
    <row r="199" spans="1:31" ht="30.75" customHeight="1" x14ac:dyDescent="0.25">
      <c r="A199" s="59">
        <f t="shared" si="3"/>
        <v>44044</v>
      </c>
      <c r="B199" s="128" t="s">
        <v>150</v>
      </c>
      <c r="C199" s="127">
        <v>26</v>
      </c>
      <c r="D199" s="127">
        <v>132</v>
      </c>
      <c r="E199" s="127">
        <v>695</v>
      </c>
      <c r="F199" s="127">
        <v>331</v>
      </c>
      <c r="G199" s="127">
        <v>3510</v>
      </c>
      <c r="H199" s="127">
        <v>221</v>
      </c>
      <c r="I199" s="127">
        <v>675</v>
      </c>
      <c r="J199" s="127">
        <v>1969</v>
      </c>
      <c r="K199" s="127">
        <v>1144</v>
      </c>
      <c r="L199" s="127">
        <v>2740</v>
      </c>
      <c r="M199" s="127">
        <v>679</v>
      </c>
      <c r="N199" s="127">
        <v>1466</v>
      </c>
      <c r="O199" s="127">
        <v>1660</v>
      </c>
      <c r="P199" s="127">
        <v>684</v>
      </c>
      <c r="Q199" s="127">
        <v>569</v>
      </c>
      <c r="R199" s="127">
        <v>2553</v>
      </c>
      <c r="S199" s="127">
        <v>9263</v>
      </c>
      <c r="T199" s="133">
        <v>1388</v>
      </c>
      <c r="U199" s="127">
        <v>2901</v>
      </c>
      <c r="V199" s="127">
        <v>8162</v>
      </c>
      <c r="W199" s="127">
        <v>2678</v>
      </c>
      <c r="X199" s="127">
        <v>1295</v>
      </c>
      <c r="Y199" s="127">
        <v>1201</v>
      </c>
      <c r="Z199" s="127">
        <v>159</v>
      </c>
      <c r="AA199" s="127">
        <v>1177</v>
      </c>
      <c r="AB199" s="127">
        <v>2143</v>
      </c>
      <c r="AC199" s="127">
        <v>1062</v>
      </c>
      <c r="AD199" s="127">
        <v>6</v>
      </c>
      <c r="AE199" s="127">
        <v>50489</v>
      </c>
    </row>
    <row r="200" spans="1:31" ht="30.75" customHeight="1" x14ac:dyDescent="0.25">
      <c r="A200" s="59">
        <f t="shared" si="3"/>
        <v>44044</v>
      </c>
      <c r="B200" s="128" t="s">
        <v>151</v>
      </c>
      <c r="C200" s="127">
        <v>764</v>
      </c>
      <c r="D200" s="127">
        <v>215</v>
      </c>
      <c r="E200" s="127">
        <v>1031</v>
      </c>
      <c r="F200" s="127">
        <v>185</v>
      </c>
      <c r="G200" s="127">
        <v>1812</v>
      </c>
      <c r="H200" s="127">
        <v>274</v>
      </c>
      <c r="I200" s="127">
        <v>613</v>
      </c>
      <c r="J200" s="127">
        <v>1612</v>
      </c>
      <c r="K200" s="127">
        <v>490</v>
      </c>
      <c r="L200" s="127">
        <v>1607</v>
      </c>
      <c r="M200" s="127">
        <v>659</v>
      </c>
      <c r="N200" s="127">
        <v>626</v>
      </c>
      <c r="O200" s="127">
        <v>1914</v>
      </c>
      <c r="P200" s="127">
        <v>333</v>
      </c>
      <c r="Q200" s="127">
        <v>162</v>
      </c>
      <c r="R200" s="127">
        <v>1248</v>
      </c>
      <c r="S200" s="127">
        <v>4414</v>
      </c>
      <c r="T200" s="133">
        <v>873</v>
      </c>
      <c r="U200" s="127">
        <v>2120</v>
      </c>
      <c r="V200" s="127">
        <v>15339</v>
      </c>
      <c r="W200" s="127">
        <v>3914</v>
      </c>
      <c r="X200" s="127">
        <v>2048</v>
      </c>
      <c r="Y200" s="127">
        <v>2203</v>
      </c>
      <c r="Z200" s="127">
        <v>1098</v>
      </c>
      <c r="AA200" s="127">
        <v>1169</v>
      </c>
      <c r="AB200" s="127">
        <v>1869</v>
      </c>
      <c r="AC200" s="127">
        <v>816</v>
      </c>
      <c r="AD200" s="127">
        <v>0</v>
      </c>
      <c r="AE200" s="127">
        <v>49408</v>
      </c>
    </row>
    <row r="201" spans="1:31" ht="30.75" customHeight="1" x14ac:dyDescent="0.25">
      <c r="A201" s="59">
        <f t="shared" si="3"/>
        <v>44044</v>
      </c>
      <c r="B201" s="128" t="s">
        <v>152</v>
      </c>
      <c r="C201" s="127">
        <v>514</v>
      </c>
      <c r="D201" s="127">
        <v>527</v>
      </c>
      <c r="E201" s="127">
        <v>2492</v>
      </c>
      <c r="F201" s="127">
        <v>131</v>
      </c>
      <c r="G201" s="127">
        <v>1974</v>
      </c>
      <c r="H201" s="127">
        <v>-45</v>
      </c>
      <c r="I201" s="127">
        <v>621</v>
      </c>
      <c r="J201" s="127">
        <v>1782</v>
      </c>
      <c r="K201" s="127">
        <v>50</v>
      </c>
      <c r="L201" s="127">
        <v>2869</v>
      </c>
      <c r="M201" s="127">
        <v>184</v>
      </c>
      <c r="N201" s="127">
        <v>939</v>
      </c>
      <c r="O201" s="127">
        <v>590</v>
      </c>
      <c r="P201" s="127">
        <v>118</v>
      </c>
      <c r="Q201" s="127">
        <v>-267</v>
      </c>
      <c r="R201" s="127">
        <v>712</v>
      </c>
      <c r="S201" s="127">
        <v>5812</v>
      </c>
      <c r="T201" s="133">
        <v>1146</v>
      </c>
      <c r="U201" s="127">
        <v>-732</v>
      </c>
      <c r="V201" s="127">
        <v>15635</v>
      </c>
      <c r="W201" s="127">
        <v>2843</v>
      </c>
      <c r="X201" s="127">
        <v>3609</v>
      </c>
      <c r="Y201" s="127">
        <v>-58</v>
      </c>
      <c r="Z201" s="127">
        <v>594</v>
      </c>
      <c r="AA201" s="127">
        <v>970</v>
      </c>
      <c r="AB201" s="127">
        <v>1289</v>
      </c>
      <c r="AC201" s="127">
        <v>1111</v>
      </c>
      <c r="AD201" s="127">
        <v>2</v>
      </c>
      <c r="AE201" s="127">
        <v>45412</v>
      </c>
    </row>
    <row r="202" spans="1:31" ht="30.75" customHeight="1" x14ac:dyDescent="0.25">
      <c r="A202" s="59">
        <f t="shared" si="3"/>
        <v>44044</v>
      </c>
      <c r="B202" s="131" t="s">
        <v>153</v>
      </c>
      <c r="C202" s="130">
        <v>63</v>
      </c>
      <c r="D202" s="130">
        <v>47</v>
      </c>
      <c r="E202" s="130">
        <v>187</v>
      </c>
      <c r="F202" s="130">
        <v>44</v>
      </c>
      <c r="G202" s="130">
        <v>408</v>
      </c>
      <c r="H202" s="130">
        <v>35</v>
      </c>
      <c r="I202" s="130">
        <v>70</v>
      </c>
      <c r="J202" s="130">
        <v>444</v>
      </c>
      <c r="K202" s="130">
        <v>76</v>
      </c>
      <c r="L202" s="130">
        <v>361</v>
      </c>
      <c r="M202" s="130">
        <v>-26</v>
      </c>
      <c r="N202" s="130">
        <v>103</v>
      </c>
      <c r="O202" s="130">
        <v>-73</v>
      </c>
      <c r="P202" s="130">
        <v>-42</v>
      </c>
      <c r="Q202" s="130">
        <v>22</v>
      </c>
      <c r="R202" s="130">
        <v>21</v>
      </c>
      <c r="S202" s="130">
        <v>841</v>
      </c>
      <c r="T202" s="134">
        <v>355</v>
      </c>
      <c r="U202" s="130">
        <v>-2566</v>
      </c>
      <c r="V202" s="130">
        <v>210</v>
      </c>
      <c r="W202" s="130">
        <v>-82</v>
      </c>
      <c r="X202" s="130">
        <v>354</v>
      </c>
      <c r="Y202" s="130">
        <v>-340</v>
      </c>
      <c r="Z202" s="130">
        <v>-124</v>
      </c>
      <c r="AA202" s="130">
        <v>199</v>
      </c>
      <c r="AB202" s="130">
        <v>200</v>
      </c>
      <c r="AC202" s="130">
        <v>-481</v>
      </c>
      <c r="AD202" s="130">
        <v>0</v>
      </c>
      <c r="AE202" s="130">
        <v>306</v>
      </c>
    </row>
    <row r="203" spans="1:31" ht="30.75" customHeight="1" x14ac:dyDescent="0.25">
      <c r="A203" s="59">
        <f t="shared" si="3"/>
        <v>44044</v>
      </c>
      <c r="B203" s="131" t="s">
        <v>154</v>
      </c>
      <c r="C203" s="130">
        <v>37</v>
      </c>
      <c r="D203" s="130">
        <v>-31</v>
      </c>
      <c r="E203" s="130">
        <v>293</v>
      </c>
      <c r="F203" s="130">
        <v>24</v>
      </c>
      <c r="G203" s="130">
        <v>110</v>
      </c>
      <c r="H203" s="130">
        <v>6</v>
      </c>
      <c r="I203" s="130">
        <v>31</v>
      </c>
      <c r="J203" s="130">
        <v>115</v>
      </c>
      <c r="K203" s="130">
        <v>-70</v>
      </c>
      <c r="L203" s="130">
        <v>195</v>
      </c>
      <c r="M203" s="130">
        <v>-163</v>
      </c>
      <c r="N203" s="130">
        <v>-64</v>
      </c>
      <c r="O203" s="130">
        <v>-198</v>
      </c>
      <c r="P203" s="130">
        <v>128</v>
      </c>
      <c r="Q203" s="130">
        <v>-149</v>
      </c>
      <c r="R203" s="130">
        <v>-1069</v>
      </c>
      <c r="S203" s="130">
        <v>-1653</v>
      </c>
      <c r="T203" s="134">
        <v>-71</v>
      </c>
      <c r="U203" s="130">
        <v>247</v>
      </c>
      <c r="V203" s="130">
        <v>-7364</v>
      </c>
      <c r="W203" s="130">
        <v>-1354</v>
      </c>
      <c r="X203" s="130">
        <v>-1621</v>
      </c>
      <c r="Y203" s="130">
        <v>-1260</v>
      </c>
      <c r="Z203" s="130">
        <v>-157</v>
      </c>
      <c r="AA203" s="130">
        <v>-18</v>
      </c>
      <c r="AB203" s="130">
        <v>-66</v>
      </c>
      <c r="AC203" s="130">
        <v>-97</v>
      </c>
      <c r="AD203" s="130">
        <v>0</v>
      </c>
      <c r="AE203" s="130">
        <v>-14219</v>
      </c>
    </row>
    <row r="204" spans="1:31" ht="30.75" customHeight="1" x14ac:dyDescent="0.25">
      <c r="A204" s="59">
        <f t="shared" si="3"/>
        <v>44044</v>
      </c>
      <c r="B204" s="131" t="s">
        <v>155</v>
      </c>
      <c r="C204" s="130">
        <v>315</v>
      </c>
      <c r="D204" s="130">
        <v>537</v>
      </c>
      <c r="E204" s="130">
        <v>1837</v>
      </c>
      <c r="F204" s="130">
        <v>104</v>
      </c>
      <c r="G204" s="130">
        <v>1688</v>
      </c>
      <c r="H204" s="130">
        <v>-71</v>
      </c>
      <c r="I204" s="130">
        <v>276</v>
      </c>
      <c r="J204" s="130">
        <v>1183</v>
      </c>
      <c r="K204" s="130">
        <v>165</v>
      </c>
      <c r="L204" s="130">
        <v>1888</v>
      </c>
      <c r="M204" s="130">
        <v>553</v>
      </c>
      <c r="N204" s="130">
        <v>1060</v>
      </c>
      <c r="O204" s="130">
        <v>994</v>
      </c>
      <c r="P204" s="130">
        <v>143</v>
      </c>
      <c r="Q204" s="130">
        <v>-35</v>
      </c>
      <c r="R204" s="130">
        <v>1477</v>
      </c>
      <c r="S204" s="130">
        <v>4924</v>
      </c>
      <c r="T204" s="134">
        <v>983</v>
      </c>
      <c r="U204" s="130">
        <v>1945</v>
      </c>
      <c r="V204" s="130">
        <v>21241</v>
      </c>
      <c r="W204" s="130">
        <v>4074</v>
      </c>
      <c r="X204" s="130">
        <v>5276</v>
      </c>
      <c r="Y204" s="130">
        <v>1482</v>
      </c>
      <c r="Z204" s="130">
        <v>663</v>
      </c>
      <c r="AA204" s="130">
        <v>823</v>
      </c>
      <c r="AB204" s="130">
        <v>1230</v>
      </c>
      <c r="AC204" s="130">
        <v>785</v>
      </c>
      <c r="AD204" s="130">
        <v>2</v>
      </c>
      <c r="AE204" s="130">
        <v>55542</v>
      </c>
    </row>
    <row r="205" spans="1:31" ht="30.75" customHeight="1" x14ac:dyDescent="0.25">
      <c r="A205" s="59">
        <f t="shared" si="3"/>
        <v>44044</v>
      </c>
      <c r="B205" s="129" t="s">
        <v>156</v>
      </c>
      <c r="C205" s="130">
        <v>54</v>
      </c>
      <c r="D205" s="130">
        <v>5</v>
      </c>
      <c r="E205" s="130">
        <v>-38</v>
      </c>
      <c r="F205" s="130">
        <v>17</v>
      </c>
      <c r="G205" s="130">
        <v>220</v>
      </c>
      <c r="H205" s="130">
        <v>10</v>
      </c>
      <c r="I205" s="130">
        <v>49</v>
      </c>
      <c r="J205" s="130">
        <v>279</v>
      </c>
      <c r="K205" s="130">
        <v>42</v>
      </c>
      <c r="L205" s="130">
        <v>419</v>
      </c>
      <c r="M205" s="130">
        <v>43</v>
      </c>
      <c r="N205" s="130">
        <v>74</v>
      </c>
      <c r="O205" s="130">
        <v>102</v>
      </c>
      <c r="P205" s="130">
        <v>43</v>
      </c>
      <c r="Q205" s="130">
        <v>36</v>
      </c>
      <c r="R205" s="130">
        <v>140</v>
      </c>
      <c r="S205" s="130">
        <v>943</v>
      </c>
      <c r="T205" s="134">
        <v>133</v>
      </c>
      <c r="U205" s="130">
        <v>98</v>
      </c>
      <c r="V205" s="130">
        <v>1901</v>
      </c>
      <c r="W205" s="130">
        <v>331</v>
      </c>
      <c r="X205" s="130">
        <v>268</v>
      </c>
      <c r="Y205" s="130">
        <v>369</v>
      </c>
      <c r="Z205" s="130">
        <v>28</v>
      </c>
      <c r="AA205" s="130">
        <v>63</v>
      </c>
      <c r="AB205" s="130">
        <v>117</v>
      </c>
      <c r="AC205" s="130">
        <v>274</v>
      </c>
      <c r="AD205" s="130">
        <v>0</v>
      </c>
      <c r="AE205" s="130">
        <v>6020</v>
      </c>
    </row>
    <row r="206" spans="1:31" ht="30.75" customHeight="1" x14ac:dyDescent="0.25">
      <c r="A206" s="59">
        <f t="shared" si="3"/>
        <v>44044</v>
      </c>
      <c r="B206" s="129" t="s">
        <v>157</v>
      </c>
      <c r="C206" s="130">
        <v>7</v>
      </c>
      <c r="D206" s="130">
        <v>-2</v>
      </c>
      <c r="E206" s="130">
        <v>-28</v>
      </c>
      <c r="F206" s="130">
        <v>-8</v>
      </c>
      <c r="G206" s="130">
        <v>4</v>
      </c>
      <c r="H206" s="130">
        <v>-2</v>
      </c>
      <c r="I206" s="130">
        <v>8</v>
      </c>
      <c r="J206" s="130">
        <v>-10</v>
      </c>
      <c r="K206" s="130">
        <v>8</v>
      </c>
      <c r="L206" s="130">
        <v>126</v>
      </c>
      <c r="M206" s="130">
        <v>-7</v>
      </c>
      <c r="N206" s="130">
        <v>-5</v>
      </c>
      <c r="O206" s="130">
        <v>7</v>
      </c>
      <c r="P206" s="130">
        <v>-6</v>
      </c>
      <c r="Q206" s="130">
        <v>-21</v>
      </c>
      <c r="R206" s="130">
        <v>-4</v>
      </c>
      <c r="S206" s="130">
        <v>178</v>
      </c>
      <c r="T206" s="134">
        <v>-72</v>
      </c>
      <c r="U206" s="130">
        <v>191</v>
      </c>
      <c r="V206" s="130">
        <v>553</v>
      </c>
      <c r="W206" s="130">
        <v>62</v>
      </c>
      <c r="X206" s="130">
        <v>124</v>
      </c>
      <c r="Y206" s="130">
        <v>44</v>
      </c>
      <c r="Z206" s="130">
        <v>83</v>
      </c>
      <c r="AA206" s="130">
        <v>25</v>
      </c>
      <c r="AB206" s="130">
        <v>20</v>
      </c>
      <c r="AC206" s="130">
        <v>-32</v>
      </c>
      <c r="AD206" s="130">
        <v>0</v>
      </c>
      <c r="AE206" s="130">
        <v>1243</v>
      </c>
    </row>
    <row r="207" spans="1:31" ht="30.75" customHeight="1" x14ac:dyDescent="0.25">
      <c r="A207" s="59">
        <f t="shared" si="3"/>
        <v>44044</v>
      </c>
      <c r="B207" s="129" t="s">
        <v>158</v>
      </c>
      <c r="C207" s="130">
        <v>22</v>
      </c>
      <c r="D207" s="130">
        <v>-3</v>
      </c>
      <c r="E207" s="130">
        <v>21</v>
      </c>
      <c r="F207" s="130">
        <v>0</v>
      </c>
      <c r="G207" s="130">
        <v>9</v>
      </c>
      <c r="H207" s="130">
        <v>5</v>
      </c>
      <c r="I207" s="130">
        <v>4</v>
      </c>
      <c r="J207" s="130">
        <v>23</v>
      </c>
      <c r="K207" s="130">
        <v>-7</v>
      </c>
      <c r="L207" s="130">
        <v>90</v>
      </c>
      <c r="M207" s="130">
        <v>29</v>
      </c>
      <c r="N207" s="130">
        <v>7</v>
      </c>
      <c r="O207" s="130">
        <v>30</v>
      </c>
      <c r="P207" s="130">
        <v>15</v>
      </c>
      <c r="Q207" s="130">
        <v>4</v>
      </c>
      <c r="R207" s="130">
        <v>49</v>
      </c>
      <c r="S207" s="130">
        <v>125</v>
      </c>
      <c r="T207" s="134">
        <v>9</v>
      </c>
      <c r="U207" s="130">
        <v>21</v>
      </c>
      <c r="V207" s="130">
        <v>426</v>
      </c>
      <c r="W207" s="130">
        <v>34</v>
      </c>
      <c r="X207" s="130">
        <v>51</v>
      </c>
      <c r="Y207" s="130">
        <v>15</v>
      </c>
      <c r="Z207" s="130">
        <v>21</v>
      </c>
      <c r="AA207" s="130">
        <v>22</v>
      </c>
      <c r="AB207" s="130">
        <v>-9</v>
      </c>
      <c r="AC207" s="130">
        <v>15</v>
      </c>
      <c r="AD207" s="130">
        <v>0</v>
      </c>
      <c r="AE207" s="130">
        <v>1028</v>
      </c>
    </row>
    <row r="208" spans="1:31" ht="30.75" customHeight="1" x14ac:dyDescent="0.25">
      <c r="A208" s="59">
        <f t="shared" si="3"/>
        <v>44044</v>
      </c>
      <c r="B208" s="129" t="s">
        <v>159</v>
      </c>
      <c r="C208" s="130">
        <v>79</v>
      </c>
      <c r="D208" s="130">
        <v>64</v>
      </c>
      <c r="E208" s="130">
        <v>169</v>
      </c>
      <c r="F208" s="130">
        <v>8</v>
      </c>
      <c r="G208" s="130">
        <v>713</v>
      </c>
      <c r="H208" s="130">
        <v>-1</v>
      </c>
      <c r="I208" s="130">
        <v>75</v>
      </c>
      <c r="J208" s="130">
        <v>178</v>
      </c>
      <c r="K208" s="130">
        <v>9</v>
      </c>
      <c r="L208" s="130">
        <v>388</v>
      </c>
      <c r="M208" s="130">
        <v>90</v>
      </c>
      <c r="N208" s="130">
        <v>78</v>
      </c>
      <c r="O208" s="130">
        <v>379</v>
      </c>
      <c r="P208" s="130">
        <v>49</v>
      </c>
      <c r="Q208" s="130">
        <v>62</v>
      </c>
      <c r="R208" s="130">
        <v>382</v>
      </c>
      <c r="S208" s="130">
        <v>1642</v>
      </c>
      <c r="T208" s="134">
        <v>260</v>
      </c>
      <c r="U208" s="130">
        <v>1341</v>
      </c>
      <c r="V208" s="130">
        <v>3870</v>
      </c>
      <c r="W208" s="130">
        <v>736</v>
      </c>
      <c r="X208" s="130">
        <v>868</v>
      </c>
      <c r="Y208" s="130">
        <v>460</v>
      </c>
      <c r="Z208" s="130">
        <v>171</v>
      </c>
      <c r="AA208" s="130">
        <v>265</v>
      </c>
      <c r="AB208" s="130">
        <v>335</v>
      </c>
      <c r="AC208" s="130">
        <v>182</v>
      </c>
      <c r="AD208" s="130">
        <v>2</v>
      </c>
      <c r="AE208" s="130">
        <v>12854</v>
      </c>
    </row>
    <row r="209" spans="1:31" ht="30.75" customHeight="1" x14ac:dyDescent="0.25">
      <c r="A209" s="59">
        <f t="shared" si="3"/>
        <v>44044</v>
      </c>
      <c r="B209" s="129" t="s">
        <v>160</v>
      </c>
      <c r="C209" s="130">
        <v>153</v>
      </c>
      <c r="D209" s="130">
        <v>473</v>
      </c>
      <c r="E209" s="130">
        <v>1713</v>
      </c>
      <c r="F209" s="130">
        <v>87</v>
      </c>
      <c r="G209" s="130">
        <v>742</v>
      </c>
      <c r="H209" s="130">
        <v>-83</v>
      </c>
      <c r="I209" s="130">
        <v>140</v>
      </c>
      <c r="J209" s="130">
        <v>713</v>
      </c>
      <c r="K209" s="130">
        <v>113</v>
      </c>
      <c r="L209" s="130">
        <v>865</v>
      </c>
      <c r="M209" s="130">
        <v>398</v>
      </c>
      <c r="N209" s="130">
        <v>906</v>
      </c>
      <c r="O209" s="130">
        <v>476</v>
      </c>
      <c r="P209" s="130">
        <v>42</v>
      </c>
      <c r="Q209" s="130">
        <v>-116</v>
      </c>
      <c r="R209" s="130">
        <v>910</v>
      </c>
      <c r="S209" s="130">
        <v>2036</v>
      </c>
      <c r="T209" s="134">
        <v>653</v>
      </c>
      <c r="U209" s="130">
        <v>294</v>
      </c>
      <c r="V209" s="130">
        <v>14491</v>
      </c>
      <c r="W209" s="130">
        <v>2911</v>
      </c>
      <c r="X209" s="130">
        <v>3965</v>
      </c>
      <c r="Y209" s="130">
        <v>594</v>
      </c>
      <c r="Z209" s="130">
        <v>360</v>
      </c>
      <c r="AA209" s="130">
        <v>448</v>
      </c>
      <c r="AB209" s="130">
        <v>767</v>
      </c>
      <c r="AC209" s="130">
        <v>346</v>
      </c>
      <c r="AD209" s="130">
        <v>0</v>
      </c>
      <c r="AE209" s="130">
        <v>34397</v>
      </c>
    </row>
    <row r="210" spans="1:31" ht="30.75" customHeight="1" x14ac:dyDescent="0.25">
      <c r="A210" s="59">
        <f t="shared" si="3"/>
        <v>44044</v>
      </c>
      <c r="B210" s="131" t="s">
        <v>161</v>
      </c>
      <c r="C210" s="130">
        <v>91</v>
      </c>
      <c r="D210" s="130">
        <v>-25</v>
      </c>
      <c r="E210" s="130">
        <v>295</v>
      </c>
      <c r="F210" s="130">
        <v>-58</v>
      </c>
      <c r="G210" s="130">
        <v>-249</v>
      </c>
      <c r="H210" s="130">
        <v>-22</v>
      </c>
      <c r="I210" s="130">
        <v>236</v>
      </c>
      <c r="J210" s="130">
        <v>-110</v>
      </c>
      <c r="K210" s="130">
        <v>-144</v>
      </c>
      <c r="L210" s="130">
        <v>159</v>
      </c>
      <c r="M210" s="130">
        <v>-160</v>
      </c>
      <c r="N210" s="130">
        <v>-127</v>
      </c>
      <c r="O210" s="130">
        <v>-320</v>
      </c>
      <c r="P210" s="130">
        <v>-130</v>
      </c>
      <c r="Q210" s="130">
        <v>-108</v>
      </c>
      <c r="R210" s="130">
        <v>407</v>
      </c>
      <c r="S210" s="130">
        <v>2062</v>
      </c>
      <c r="T210" s="134">
        <v>-116</v>
      </c>
      <c r="U210" s="130">
        <v>-365</v>
      </c>
      <c r="V210" s="130">
        <v>2515</v>
      </c>
      <c r="W210" s="130">
        <v>101</v>
      </c>
      <c r="X210" s="130">
        <v>-397</v>
      </c>
      <c r="Y210" s="130">
        <v>240</v>
      </c>
      <c r="Z210" s="130">
        <v>203</v>
      </c>
      <c r="AA210" s="130">
        <v>-37</v>
      </c>
      <c r="AB210" s="130">
        <v>359</v>
      </c>
      <c r="AC210" s="130">
        <v>896</v>
      </c>
      <c r="AD210" s="130">
        <v>0</v>
      </c>
      <c r="AE210" s="130">
        <v>5196</v>
      </c>
    </row>
    <row r="211" spans="1:31" ht="30.75" customHeight="1" x14ac:dyDescent="0.25">
      <c r="A211" s="59">
        <f t="shared" si="3"/>
        <v>44044</v>
      </c>
      <c r="B211" s="129" t="s">
        <v>162</v>
      </c>
      <c r="C211" s="130">
        <v>22</v>
      </c>
      <c r="D211" s="130">
        <v>-5</v>
      </c>
      <c r="E211" s="130">
        <v>6</v>
      </c>
      <c r="F211" s="130">
        <v>6</v>
      </c>
      <c r="G211" s="130">
        <v>-34</v>
      </c>
      <c r="H211" s="130">
        <v>0</v>
      </c>
      <c r="I211" s="130">
        <v>1</v>
      </c>
      <c r="J211" s="130">
        <v>-7</v>
      </c>
      <c r="K211" s="130">
        <v>0</v>
      </c>
      <c r="L211" s="130">
        <v>48</v>
      </c>
      <c r="M211" s="130">
        <v>-3</v>
      </c>
      <c r="N211" s="130">
        <v>-1</v>
      </c>
      <c r="O211" s="130">
        <v>6</v>
      </c>
      <c r="P211" s="130">
        <v>2</v>
      </c>
      <c r="Q211" s="130">
        <v>-60</v>
      </c>
      <c r="R211" s="130">
        <v>230</v>
      </c>
      <c r="S211" s="130">
        <v>25</v>
      </c>
      <c r="T211" s="134">
        <v>-7</v>
      </c>
      <c r="U211" s="130">
        <v>335</v>
      </c>
      <c r="V211" s="130">
        <v>-388</v>
      </c>
      <c r="W211" s="130">
        <v>-28</v>
      </c>
      <c r="X211" s="130">
        <v>-127</v>
      </c>
      <c r="Y211" s="130">
        <v>-12</v>
      </c>
      <c r="Z211" s="130">
        <v>-1</v>
      </c>
      <c r="AA211" s="130">
        <v>3</v>
      </c>
      <c r="AB211" s="130">
        <v>-45</v>
      </c>
      <c r="AC211" s="130">
        <v>-14</v>
      </c>
      <c r="AD211" s="130">
        <v>0</v>
      </c>
      <c r="AE211" s="130">
        <v>-48</v>
      </c>
    </row>
    <row r="212" spans="1:31" ht="30.75" customHeight="1" x14ac:dyDescent="0.25">
      <c r="A212" s="59">
        <f t="shared" si="3"/>
        <v>44044</v>
      </c>
      <c r="B212" s="129" t="s">
        <v>163</v>
      </c>
      <c r="C212" s="130">
        <v>-11</v>
      </c>
      <c r="D212" s="130">
        <v>-29</v>
      </c>
      <c r="E212" s="130">
        <v>228</v>
      </c>
      <c r="F212" s="130">
        <v>4</v>
      </c>
      <c r="G212" s="130">
        <v>-47</v>
      </c>
      <c r="H212" s="130">
        <v>-50</v>
      </c>
      <c r="I212" s="130">
        <v>-38</v>
      </c>
      <c r="J212" s="130">
        <v>-7</v>
      </c>
      <c r="K212" s="130">
        <v>-150</v>
      </c>
      <c r="L212" s="130">
        <v>-214</v>
      </c>
      <c r="M212" s="130">
        <v>-149</v>
      </c>
      <c r="N212" s="130">
        <v>-179</v>
      </c>
      <c r="O212" s="130">
        <v>-245</v>
      </c>
      <c r="P212" s="130">
        <v>-81</v>
      </c>
      <c r="Q212" s="130">
        <v>-131</v>
      </c>
      <c r="R212" s="130">
        <v>-466</v>
      </c>
      <c r="S212" s="130">
        <v>-349</v>
      </c>
      <c r="T212" s="134">
        <v>-59</v>
      </c>
      <c r="U212" s="130">
        <v>-955</v>
      </c>
      <c r="V212" s="130">
        <v>-1797</v>
      </c>
      <c r="W212" s="130">
        <v>-556</v>
      </c>
      <c r="X212" s="130">
        <v>-577</v>
      </c>
      <c r="Y212" s="130">
        <v>-827</v>
      </c>
      <c r="Z212" s="130">
        <v>-78</v>
      </c>
      <c r="AA212" s="130">
        <v>-252</v>
      </c>
      <c r="AB212" s="130">
        <v>-318</v>
      </c>
      <c r="AC212" s="130">
        <v>-268</v>
      </c>
      <c r="AD212" s="130">
        <v>0</v>
      </c>
      <c r="AE212" s="130">
        <v>-7601</v>
      </c>
    </row>
    <row r="213" spans="1:31" ht="30.75" customHeight="1" x14ac:dyDescent="0.25">
      <c r="A213" s="59">
        <f t="shared" si="3"/>
        <v>44044</v>
      </c>
      <c r="B213" s="129" t="s">
        <v>164</v>
      </c>
      <c r="C213" s="130">
        <v>80</v>
      </c>
      <c r="D213" s="130">
        <v>9</v>
      </c>
      <c r="E213" s="130">
        <v>61</v>
      </c>
      <c r="F213" s="130">
        <v>-68</v>
      </c>
      <c r="G213" s="130">
        <v>-168</v>
      </c>
      <c r="H213" s="130">
        <v>28</v>
      </c>
      <c r="I213" s="130">
        <v>273</v>
      </c>
      <c r="J213" s="130">
        <v>-96</v>
      </c>
      <c r="K213" s="130">
        <v>6</v>
      </c>
      <c r="L213" s="130">
        <v>325</v>
      </c>
      <c r="M213" s="130">
        <v>-8</v>
      </c>
      <c r="N213" s="130">
        <v>53</v>
      </c>
      <c r="O213" s="130">
        <v>-81</v>
      </c>
      <c r="P213" s="130">
        <v>-51</v>
      </c>
      <c r="Q213" s="130">
        <v>83</v>
      </c>
      <c r="R213" s="130">
        <v>643</v>
      </c>
      <c r="S213" s="130">
        <v>2386</v>
      </c>
      <c r="T213" s="134">
        <v>-50</v>
      </c>
      <c r="U213" s="130">
        <v>255</v>
      </c>
      <c r="V213" s="130">
        <v>4700</v>
      </c>
      <c r="W213" s="130">
        <v>685</v>
      </c>
      <c r="X213" s="130">
        <v>307</v>
      </c>
      <c r="Y213" s="130">
        <v>1079</v>
      </c>
      <c r="Z213" s="130">
        <v>282</v>
      </c>
      <c r="AA213" s="130">
        <v>212</v>
      </c>
      <c r="AB213" s="130">
        <v>722</v>
      </c>
      <c r="AC213" s="130">
        <v>1178</v>
      </c>
      <c r="AD213" s="130">
        <v>0</v>
      </c>
      <c r="AE213" s="130">
        <v>12845</v>
      </c>
    </row>
    <row r="214" spans="1:31" ht="30.75" customHeight="1" x14ac:dyDescent="0.25">
      <c r="A214" s="59">
        <f t="shared" si="3"/>
        <v>44044</v>
      </c>
      <c r="B214" s="131" t="s">
        <v>165</v>
      </c>
      <c r="C214" s="130">
        <v>0</v>
      </c>
      <c r="D214" s="130">
        <v>0</v>
      </c>
      <c r="E214" s="130">
        <v>2</v>
      </c>
      <c r="F214" s="130">
        <v>0</v>
      </c>
      <c r="G214" s="130">
        <v>0</v>
      </c>
      <c r="H214" s="130">
        <v>0</v>
      </c>
      <c r="I214" s="130">
        <v>0</v>
      </c>
      <c r="J214" s="130">
        <v>1</v>
      </c>
      <c r="K214" s="130">
        <v>0</v>
      </c>
      <c r="L214" s="130">
        <v>0</v>
      </c>
      <c r="M214" s="130">
        <v>0</v>
      </c>
      <c r="N214" s="130">
        <v>0</v>
      </c>
      <c r="O214" s="130">
        <v>0</v>
      </c>
      <c r="P214" s="130">
        <v>0</v>
      </c>
      <c r="Q214" s="130">
        <v>0</v>
      </c>
      <c r="R214" s="130">
        <v>0</v>
      </c>
      <c r="S214" s="130">
        <v>4</v>
      </c>
      <c r="T214" s="134">
        <v>0</v>
      </c>
      <c r="U214" s="130">
        <v>1</v>
      </c>
      <c r="V214" s="130">
        <v>4</v>
      </c>
      <c r="W214" s="130">
        <v>0</v>
      </c>
      <c r="X214" s="130">
        <v>-1</v>
      </c>
      <c r="Y214" s="130">
        <v>-2</v>
      </c>
      <c r="Z214" s="130">
        <v>0</v>
      </c>
      <c r="AA214" s="130">
        <v>-1</v>
      </c>
      <c r="AB214" s="130">
        <v>1</v>
      </c>
      <c r="AC214" s="130">
        <v>0</v>
      </c>
      <c r="AD214" s="130">
        <v>0</v>
      </c>
      <c r="AE214" s="130">
        <v>9</v>
      </c>
    </row>
    <row r="215" spans="1:31" ht="30.75" customHeight="1" x14ac:dyDescent="0.25">
      <c r="A215" s="59">
        <f t="shared" si="3"/>
        <v>44044</v>
      </c>
      <c r="B215" s="131" t="s">
        <v>166</v>
      </c>
      <c r="C215" s="130">
        <v>8</v>
      </c>
      <c r="D215" s="130">
        <v>-1</v>
      </c>
      <c r="E215" s="130">
        <v>-122</v>
      </c>
      <c r="F215" s="130">
        <v>17</v>
      </c>
      <c r="G215" s="130">
        <v>17</v>
      </c>
      <c r="H215" s="130">
        <v>7</v>
      </c>
      <c r="I215" s="130">
        <v>8</v>
      </c>
      <c r="J215" s="130">
        <v>149</v>
      </c>
      <c r="K215" s="130">
        <v>23</v>
      </c>
      <c r="L215" s="130">
        <v>266</v>
      </c>
      <c r="M215" s="130">
        <v>-20</v>
      </c>
      <c r="N215" s="130">
        <v>-33</v>
      </c>
      <c r="O215" s="130">
        <v>187</v>
      </c>
      <c r="P215" s="130">
        <v>19</v>
      </c>
      <c r="Q215" s="130">
        <v>3</v>
      </c>
      <c r="R215" s="130">
        <v>-124</v>
      </c>
      <c r="S215" s="130">
        <v>-366</v>
      </c>
      <c r="T215" s="134">
        <v>-5</v>
      </c>
      <c r="U215" s="130">
        <v>6</v>
      </c>
      <c r="V215" s="130">
        <v>-971</v>
      </c>
      <c r="W215" s="130">
        <v>104</v>
      </c>
      <c r="X215" s="130">
        <v>-2</v>
      </c>
      <c r="Y215" s="130">
        <v>-178</v>
      </c>
      <c r="Z215" s="130">
        <v>9</v>
      </c>
      <c r="AA215" s="130">
        <v>4</v>
      </c>
      <c r="AB215" s="130">
        <v>-435</v>
      </c>
      <c r="AC215" s="130">
        <v>8</v>
      </c>
      <c r="AD215" s="130">
        <v>0</v>
      </c>
      <c r="AE215" s="130">
        <v>-1422</v>
      </c>
    </row>
    <row r="216" spans="1:31" ht="30.75" customHeight="1" x14ac:dyDescent="0.25">
      <c r="A216" s="59">
        <f t="shared" si="3"/>
        <v>44044</v>
      </c>
      <c r="B216" s="129" t="s">
        <v>167</v>
      </c>
      <c r="C216" s="130">
        <v>16</v>
      </c>
      <c r="D216" s="130">
        <v>-2</v>
      </c>
      <c r="E216" s="130">
        <v>-1</v>
      </c>
      <c r="F216" s="130">
        <v>6</v>
      </c>
      <c r="G216" s="130">
        <v>-26</v>
      </c>
      <c r="H216" s="130">
        <v>0</v>
      </c>
      <c r="I216" s="130">
        <v>4</v>
      </c>
      <c r="J216" s="130">
        <v>-6</v>
      </c>
      <c r="K216" s="130">
        <v>-6</v>
      </c>
      <c r="L216" s="130">
        <v>9</v>
      </c>
      <c r="M216" s="130">
        <v>-45</v>
      </c>
      <c r="N216" s="130">
        <v>1</v>
      </c>
      <c r="O216" s="130">
        <v>55</v>
      </c>
      <c r="P216" s="130">
        <v>23</v>
      </c>
      <c r="Q216" s="130">
        <v>-9</v>
      </c>
      <c r="R216" s="130">
        <v>-50</v>
      </c>
      <c r="S216" s="130">
        <v>-354</v>
      </c>
      <c r="T216" s="134">
        <v>-72</v>
      </c>
      <c r="U216" s="130">
        <v>-67</v>
      </c>
      <c r="V216" s="130">
        <v>-734</v>
      </c>
      <c r="W216" s="130">
        <v>-17</v>
      </c>
      <c r="X216" s="130">
        <v>-39</v>
      </c>
      <c r="Y216" s="130">
        <v>-192</v>
      </c>
      <c r="Z216" s="130">
        <v>-21</v>
      </c>
      <c r="AA216" s="130">
        <v>-17</v>
      </c>
      <c r="AB216" s="130">
        <v>-10</v>
      </c>
      <c r="AC216" s="130">
        <v>-76</v>
      </c>
      <c r="AD216" s="130">
        <v>0</v>
      </c>
      <c r="AE216" s="130">
        <v>-1630</v>
      </c>
    </row>
    <row r="217" spans="1:31" ht="30.75" customHeight="1" x14ac:dyDescent="0.25">
      <c r="A217" s="59">
        <f t="shared" si="3"/>
        <v>44044</v>
      </c>
      <c r="B217" s="129" t="s">
        <v>168</v>
      </c>
      <c r="C217" s="130">
        <v>-8</v>
      </c>
      <c r="D217" s="130">
        <v>1</v>
      </c>
      <c r="E217" s="130">
        <v>-121</v>
      </c>
      <c r="F217" s="130">
        <v>11</v>
      </c>
      <c r="G217" s="130">
        <v>43</v>
      </c>
      <c r="H217" s="130">
        <v>7</v>
      </c>
      <c r="I217" s="130">
        <v>4</v>
      </c>
      <c r="J217" s="130">
        <v>155</v>
      </c>
      <c r="K217" s="130">
        <v>29</v>
      </c>
      <c r="L217" s="130">
        <v>257</v>
      </c>
      <c r="M217" s="130">
        <v>25</v>
      </c>
      <c r="N217" s="130">
        <v>-34</v>
      </c>
      <c r="O217" s="130">
        <v>132</v>
      </c>
      <c r="P217" s="130">
        <v>-4</v>
      </c>
      <c r="Q217" s="130">
        <v>12</v>
      </c>
      <c r="R217" s="130">
        <v>-73</v>
      </c>
      <c r="S217" s="130">
        <v>-12</v>
      </c>
      <c r="T217" s="134">
        <v>67</v>
      </c>
      <c r="U217" s="130">
        <v>74</v>
      </c>
      <c r="V217" s="130">
        <v>-239</v>
      </c>
      <c r="W217" s="130">
        <v>121</v>
      </c>
      <c r="X217" s="130">
        <v>37</v>
      </c>
      <c r="Y217" s="130">
        <v>14</v>
      </c>
      <c r="Z217" s="130">
        <v>30</v>
      </c>
      <c r="AA217" s="130">
        <v>21</v>
      </c>
      <c r="AB217" s="130">
        <v>-425</v>
      </c>
      <c r="AC217" s="130">
        <v>80</v>
      </c>
      <c r="AD217" s="130">
        <v>0</v>
      </c>
      <c r="AE217" s="130">
        <v>204</v>
      </c>
    </row>
    <row r="218" spans="1:31" ht="30.75" customHeight="1" x14ac:dyDescent="0.25">
      <c r="A218" s="59">
        <f t="shared" si="3"/>
        <v>44044</v>
      </c>
      <c r="B218" s="129" t="s">
        <v>169</v>
      </c>
      <c r="C218" s="130">
        <v>0</v>
      </c>
      <c r="D218" s="130">
        <v>0</v>
      </c>
      <c r="E218" s="130">
        <v>0</v>
      </c>
      <c r="F218" s="130">
        <v>0</v>
      </c>
      <c r="G218" s="130">
        <v>0</v>
      </c>
      <c r="H218" s="130">
        <v>0</v>
      </c>
      <c r="I218" s="130">
        <v>0</v>
      </c>
      <c r="J218" s="130">
        <v>0</v>
      </c>
      <c r="K218" s="130">
        <v>0</v>
      </c>
      <c r="L218" s="130">
        <v>0</v>
      </c>
      <c r="M218" s="130">
        <v>0</v>
      </c>
      <c r="N218" s="130">
        <v>0</v>
      </c>
      <c r="O218" s="130">
        <v>0</v>
      </c>
      <c r="P218" s="130">
        <v>0</v>
      </c>
      <c r="Q218" s="130">
        <v>0</v>
      </c>
      <c r="R218" s="130">
        <v>-1</v>
      </c>
      <c r="S218" s="130">
        <v>0</v>
      </c>
      <c r="T218" s="134">
        <v>0</v>
      </c>
      <c r="U218" s="130">
        <v>-1</v>
      </c>
      <c r="V218" s="130">
        <v>2</v>
      </c>
      <c r="W218" s="130">
        <v>0</v>
      </c>
      <c r="X218" s="130">
        <v>0</v>
      </c>
      <c r="Y218" s="130">
        <v>0</v>
      </c>
      <c r="Z218" s="130">
        <v>0</v>
      </c>
      <c r="AA218" s="130">
        <v>0</v>
      </c>
      <c r="AB218" s="130">
        <v>0</v>
      </c>
      <c r="AC218" s="130">
        <v>4</v>
      </c>
      <c r="AD218" s="130">
        <v>0</v>
      </c>
      <c r="AE218" s="130">
        <v>4</v>
      </c>
    </row>
    <row r="219" spans="1:31" ht="30.75" customHeight="1" x14ac:dyDescent="0.25">
      <c r="A219" s="59">
        <f t="shared" si="3"/>
        <v>44075</v>
      </c>
      <c r="B219" s="126" t="s">
        <v>143</v>
      </c>
      <c r="C219" s="127">
        <v>1447</v>
      </c>
      <c r="D219" s="127">
        <v>577</v>
      </c>
      <c r="E219" s="127">
        <v>5693</v>
      </c>
      <c r="F219" s="127">
        <v>1101</v>
      </c>
      <c r="G219" s="127">
        <v>9582</v>
      </c>
      <c r="H219" s="127">
        <v>450</v>
      </c>
      <c r="I219" s="127">
        <v>1790</v>
      </c>
      <c r="J219" s="127">
        <v>5020</v>
      </c>
      <c r="K219" s="127">
        <v>2476</v>
      </c>
      <c r="L219" s="127">
        <v>12681</v>
      </c>
      <c r="M219" s="127">
        <v>4462</v>
      </c>
      <c r="N219" s="127">
        <v>1870</v>
      </c>
      <c r="O219" s="127">
        <v>21801</v>
      </c>
      <c r="P219" s="127">
        <v>16592</v>
      </c>
      <c r="Q219" s="127">
        <v>3511</v>
      </c>
      <c r="R219" s="127">
        <v>16923</v>
      </c>
      <c r="S219" s="127">
        <v>36505</v>
      </c>
      <c r="T219" s="133">
        <v>6982</v>
      </c>
      <c r="U219" s="127">
        <v>8901</v>
      </c>
      <c r="V219" s="127">
        <v>75706</v>
      </c>
      <c r="W219" s="127">
        <v>19732</v>
      </c>
      <c r="X219" s="127">
        <v>24827</v>
      </c>
      <c r="Y219" s="127">
        <v>15760</v>
      </c>
      <c r="Z219" s="127">
        <v>3049</v>
      </c>
      <c r="AA219" s="127">
        <v>5256</v>
      </c>
      <c r="AB219" s="127">
        <v>8158</v>
      </c>
      <c r="AC219" s="127">
        <v>2731</v>
      </c>
      <c r="AD219" s="127">
        <v>-19</v>
      </c>
      <c r="AE219" s="127">
        <v>313564</v>
      </c>
    </row>
    <row r="220" spans="1:31" ht="30.75" customHeight="1" x14ac:dyDescent="0.25">
      <c r="A220" s="59">
        <f t="shared" si="3"/>
        <v>44075</v>
      </c>
      <c r="B220" s="128" t="s">
        <v>144</v>
      </c>
      <c r="C220" s="127">
        <v>38</v>
      </c>
      <c r="D220" s="127">
        <v>1</v>
      </c>
      <c r="E220" s="127">
        <v>26</v>
      </c>
      <c r="F220" s="127">
        <v>6</v>
      </c>
      <c r="G220" s="127">
        <v>112</v>
      </c>
      <c r="H220" s="127">
        <v>-2</v>
      </c>
      <c r="I220" s="127">
        <v>336</v>
      </c>
      <c r="J220" s="127">
        <v>147</v>
      </c>
      <c r="K220" s="127">
        <v>-83</v>
      </c>
      <c r="L220" s="127">
        <v>310</v>
      </c>
      <c r="M220" s="127">
        <v>1564</v>
      </c>
      <c r="N220" s="127">
        <v>494</v>
      </c>
      <c r="O220" s="127">
        <v>4521</v>
      </c>
      <c r="P220" s="127">
        <v>572</v>
      </c>
      <c r="Q220" s="127">
        <v>659</v>
      </c>
      <c r="R220" s="127">
        <v>680</v>
      </c>
      <c r="S220" s="127">
        <v>-1247</v>
      </c>
      <c r="T220" s="133">
        <v>-200</v>
      </c>
      <c r="U220" s="127">
        <v>-156</v>
      </c>
      <c r="V220" s="127">
        <v>260</v>
      </c>
      <c r="W220" s="127">
        <v>100</v>
      </c>
      <c r="X220" s="127">
        <v>25</v>
      </c>
      <c r="Y220" s="127">
        <v>-156</v>
      </c>
      <c r="Z220" s="127">
        <v>228</v>
      </c>
      <c r="AA220" s="127">
        <v>-44</v>
      </c>
      <c r="AB220" s="127">
        <v>-431</v>
      </c>
      <c r="AC220" s="127">
        <v>-9</v>
      </c>
      <c r="AD220" s="127">
        <v>0</v>
      </c>
      <c r="AE220" s="127">
        <v>7751</v>
      </c>
    </row>
    <row r="221" spans="1:31" ht="30.75" customHeight="1" x14ac:dyDescent="0.25">
      <c r="A221" s="59">
        <f t="shared" si="3"/>
        <v>44075</v>
      </c>
      <c r="B221" s="128" t="s">
        <v>145</v>
      </c>
      <c r="C221" s="127">
        <v>249</v>
      </c>
      <c r="D221" s="127">
        <v>96</v>
      </c>
      <c r="E221" s="127">
        <v>1705</v>
      </c>
      <c r="F221" s="127">
        <v>17</v>
      </c>
      <c r="G221" s="127">
        <v>1299</v>
      </c>
      <c r="H221" s="127">
        <v>21</v>
      </c>
      <c r="I221" s="127">
        <v>175</v>
      </c>
      <c r="J221" s="127">
        <v>974</v>
      </c>
      <c r="K221" s="127">
        <v>188</v>
      </c>
      <c r="L221" s="127">
        <v>5351</v>
      </c>
      <c r="M221" s="127">
        <v>1044</v>
      </c>
      <c r="N221" s="127">
        <v>2030</v>
      </c>
      <c r="O221" s="127">
        <v>10015</v>
      </c>
      <c r="P221" s="127">
        <v>12872</v>
      </c>
      <c r="Q221" s="127">
        <v>1898</v>
      </c>
      <c r="R221" s="127">
        <v>3526</v>
      </c>
      <c r="S221" s="127">
        <v>11306</v>
      </c>
      <c r="T221" s="133">
        <v>1742</v>
      </c>
      <c r="U221" s="127">
        <v>2659</v>
      </c>
      <c r="V221" s="127">
        <v>23923</v>
      </c>
      <c r="W221" s="127">
        <v>6626</v>
      </c>
      <c r="X221" s="127">
        <v>12135</v>
      </c>
      <c r="Y221" s="127">
        <v>7453</v>
      </c>
      <c r="Z221" s="127">
        <v>1015</v>
      </c>
      <c r="AA221" s="127">
        <v>843</v>
      </c>
      <c r="AB221" s="127">
        <v>1593</v>
      </c>
      <c r="AC221" s="127">
        <v>113</v>
      </c>
      <c r="AD221" s="127">
        <v>0</v>
      </c>
      <c r="AE221" s="127">
        <v>110868</v>
      </c>
    </row>
    <row r="222" spans="1:31" ht="30.75" customHeight="1" x14ac:dyDescent="0.25">
      <c r="A222" s="59">
        <f t="shared" si="3"/>
        <v>44075</v>
      </c>
      <c r="B222" s="129" t="s">
        <v>146</v>
      </c>
      <c r="C222" s="130">
        <v>19</v>
      </c>
      <c r="D222" s="130">
        <v>1</v>
      </c>
      <c r="E222" s="130">
        <v>0</v>
      </c>
      <c r="F222" s="130">
        <v>4</v>
      </c>
      <c r="G222" s="130">
        <v>71</v>
      </c>
      <c r="H222" s="130">
        <v>-3</v>
      </c>
      <c r="I222" s="130">
        <v>6</v>
      </c>
      <c r="J222" s="130">
        <v>26</v>
      </c>
      <c r="K222" s="130">
        <v>11</v>
      </c>
      <c r="L222" s="130">
        <v>50</v>
      </c>
      <c r="M222" s="130">
        <v>15</v>
      </c>
      <c r="N222" s="130">
        <v>29</v>
      </c>
      <c r="O222" s="130">
        <v>-9</v>
      </c>
      <c r="P222" s="130">
        <v>85</v>
      </c>
      <c r="Q222" s="130">
        <v>-202</v>
      </c>
      <c r="R222" s="130">
        <v>133</v>
      </c>
      <c r="S222" s="130">
        <v>398</v>
      </c>
      <c r="T222" s="134">
        <v>76</v>
      </c>
      <c r="U222" s="130">
        <v>19</v>
      </c>
      <c r="V222" s="130">
        <v>110</v>
      </c>
      <c r="W222" s="130">
        <v>42</v>
      </c>
      <c r="X222" s="130">
        <v>-11</v>
      </c>
      <c r="Y222" s="130">
        <v>11</v>
      </c>
      <c r="Z222" s="130">
        <v>2</v>
      </c>
      <c r="AA222" s="130">
        <v>80</v>
      </c>
      <c r="AB222" s="130">
        <v>4</v>
      </c>
      <c r="AC222" s="130">
        <v>-1</v>
      </c>
      <c r="AD222" s="130">
        <v>0</v>
      </c>
      <c r="AE222" s="130">
        <v>966</v>
      </c>
    </row>
    <row r="223" spans="1:31" ht="30.75" customHeight="1" x14ac:dyDescent="0.25">
      <c r="A223" s="59">
        <f t="shared" si="3"/>
        <v>44075</v>
      </c>
      <c r="B223" s="129" t="s">
        <v>147</v>
      </c>
      <c r="C223" s="130">
        <v>148</v>
      </c>
      <c r="D223" s="130">
        <v>75</v>
      </c>
      <c r="E223" s="130">
        <v>1664</v>
      </c>
      <c r="F223" s="130">
        <v>-2</v>
      </c>
      <c r="G223" s="130">
        <v>1149</v>
      </c>
      <c r="H223" s="130">
        <v>22</v>
      </c>
      <c r="I223" s="130">
        <v>161</v>
      </c>
      <c r="J223" s="130">
        <v>933</v>
      </c>
      <c r="K223" s="130">
        <v>187</v>
      </c>
      <c r="L223" s="130">
        <v>5170</v>
      </c>
      <c r="M223" s="130">
        <v>881</v>
      </c>
      <c r="N223" s="130">
        <v>2014</v>
      </c>
      <c r="O223" s="130">
        <v>9969</v>
      </c>
      <c r="P223" s="130">
        <v>12099</v>
      </c>
      <c r="Q223" s="130">
        <v>2085</v>
      </c>
      <c r="R223" s="130">
        <v>3468</v>
      </c>
      <c r="S223" s="130">
        <v>10826</v>
      </c>
      <c r="T223" s="134">
        <v>1691</v>
      </c>
      <c r="U223" s="130">
        <v>2565</v>
      </c>
      <c r="V223" s="130">
        <v>23763</v>
      </c>
      <c r="W223" s="130">
        <v>6690</v>
      </c>
      <c r="X223" s="130">
        <v>12108</v>
      </c>
      <c r="Y223" s="130">
        <v>7314</v>
      </c>
      <c r="Z223" s="130">
        <v>966</v>
      </c>
      <c r="AA223" s="130">
        <v>722</v>
      </c>
      <c r="AB223" s="130">
        <v>1543</v>
      </c>
      <c r="AC223" s="130">
        <v>72</v>
      </c>
      <c r="AD223" s="130">
        <v>0</v>
      </c>
      <c r="AE223" s="130">
        <v>108283</v>
      </c>
    </row>
    <row r="224" spans="1:31" ht="30.75" customHeight="1" x14ac:dyDescent="0.25">
      <c r="A224" s="59">
        <f t="shared" si="3"/>
        <v>44075</v>
      </c>
      <c r="B224" s="129" t="s">
        <v>148</v>
      </c>
      <c r="C224" s="130">
        <v>83</v>
      </c>
      <c r="D224" s="130">
        <v>17</v>
      </c>
      <c r="E224" s="130">
        <v>-11</v>
      </c>
      <c r="F224" s="130">
        <v>12</v>
      </c>
      <c r="G224" s="130">
        <v>-7</v>
      </c>
      <c r="H224" s="130">
        <v>-8</v>
      </c>
      <c r="I224" s="130">
        <v>9</v>
      </c>
      <c r="J224" s="130">
        <v>14</v>
      </c>
      <c r="K224" s="130">
        <v>-28</v>
      </c>
      <c r="L224" s="130">
        <v>13</v>
      </c>
      <c r="M224" s="130">
        <v>107</v>
      </c>
      <c r="N224" s="130">
        <v>-4</v>
      </c>
      <c r="O224" s="130">
        <v>22</v>
      </c>
      <c r="P224" s="130">
        <v>56</v>
      </c>
      <c r="Q224" s="130">
        <v>2</v>
      </c>
      <c r="R224" s="130">
        <v>-128</v>
      </c>
      <c r="S224" s="130">
        <v>-6</v>
      </c>
      <c r="T224" s="134">
        <v>-10</v>
      </c>
      <c r="U224" s="130">
        <v>40</v>
      </c>
      <c r="V224" s="130">
        <v>-19</v>
      </c>
      <c r="W224" s="130">
        <v>-29</v>
      </c>
      <c r="X224" s="130">
        <v>44</v>
      </c>
      <c r="Y224" s="130">
        <v>-15</v>
      </c>
      <c r="Z224" s="130">
        <v>17</v>
      </c>
      <c r="AA224" s="130">
        <v>6</v>
      </c>
      <c r="AB224" s="130">
        <v>-4</v>
      </c>
      <c r="AC224" s="130">
        <v>0</v>
      </c>
      <c r="AD224" s="130">
        <v>0</v>
      </c>
      <c r="AE224" s="130">
        <v>173</v>
      </c>
    </row>
    <row r="225" spans="1:31" ht="30.75" customHeight="1" x14ac:dyDescent="0.25">
      <c r="A225" s="59">
        <f t="shared" si="3"/>
        <v>44075</v>
      </c>
      <c r="B225" s="129" t="s">
        <v>149</v>
      </c>
      <c r="C225" s="130">
        <v>-1</v>
      </c>
      <c r="D225" s="130">
        <v>3</v>
      </c>
      <c r="E225" s="130">
        <v>52</v>
      </c>
      <c r="F225" s="130">
        <v>3</v>
      </c>
      <c r="G225" s="130">
        <v>86</v>
      </c>
      <c r="H225" s="130">
        <v>10</v>
      </c>
      <c r="I225" s="130">
        <v>-1</v>
      </c>
      <c r="J225" s="130">
        <v>1</v>
      </c>
      <c r="K225" s="130">
        <v>18</v>
      </c>
      <c r="L225" s="130">
        <v>118</v>
      </c>
      <c r="M225" s="130">
        <v>41</v>
      </c>
      <c r="N225" s="130">
        <v>-9</v>
      </c>
      <c r="O225" s="130">
        <v>33</v>
      </c>
      <c r="P225" s="130">
        <v>632</v>
      </c>
      <c r="Q225" s="130">
        <v>13</v>
      </c>
      <c r="R225" s="130">
        <v>53</v>
      </c>
      <c r="S225" s="130">
        <v>88</v>
      </c>
      <c r="T225" s="134">
        <v>-15</v>
      </c>
      <c r="U225" s="130">
        <v>35</v>
      </c>
      <c r="V225" s="130">
        <v>69</v>
      </c>
      <c r="W225" s="130">
        <v>-77</v>
      </c>
      <c r="X225" s="130">
        <v>-6</v>
      </c>
      <c r="Y225" s="130">
        <v>143</v>
      </c>
      <c r="Z225" s="130">
        <v>30</v>
      </c>
      <c r="AA225" s="130">
        <v>35</v>
      </c>
      <c r="AB225" s="130">
        <v>50</v>
      </c>
      <c r="AC225" s="130">
        <v>42</v>
      </c>
      <c r="AD225" s="130">
        <v>0</v>
      </c>
      <c r="AE225" s="130">
        <v>1446</v>
      </c>
    </row>
    <row r="226" spans="1:31" ht="30.75" customHeight="1" x14ac:dyDescent="0.25">
      <c r="A226" s="59">
        <f t="shared" si="3"/>
        <v>44075</v>
      </c>
      <c r="B226" s="128" t="s">
        <v>150</v>
      </c>
      <c r="C226" s="127">
        <v>-4</v>
      </c>
      <c r="D226" s="127">
        <v>97</v>
      </c>
      <c r="E226" s="127">
        <v>124</v>
      </c>
      <c r="F226" s="127">
        <v>417</v>
      </c>
      <c r="G226" s="127">
        <v>3641</v>
      </c>
      <c r="H226" s="127">
        <v>11</v>
      </c>
      <c r="I226" s="127">
        <v>501</v>
      </c>
      <c r="J226" s="127">
        <v>1723</v>
      </c>
      <c r="K226" s="127">
        <v>755</v>
      </c>
      <c r="L226" s="127">
        <v>1281</v>
      </c>
      <c r="M226" s="127">
        <v>-112</v>
      </c>
      <c r="N226" s="127">
        <v>851</v>
      </c>
      <c r="O226" s="127">
        <v>1640</v>
      </c>
      <c r="P226" s="127">
        <v>794</v>
      </c>
      <c r="Q226" s="127">
        <v>524</v>
      </c>
      <c r="R226" s="127">
        <v>4305</v>
      </c>
      <c r="S226" s="127">
        <v>8276</v>
      </c>
      <c r="T226" s="133">
        <v>1553</v>
      </c>
      <c r="U226" s="127">
        <v>1849</v>
      </c>
      <c r="V226" s="127">
        <v>8188</v>
      </c>
      <c r="W226" s="127">
        <v>2892</v>
      </c>
      <c r="X226" s="127">
        <v>932</v>
      </c>
      <c r="Y226" s="127">
        <v>1527</v>
      </c>
      <c r="Z226" s="127">
        <v>-133</v>
      </c>
      <c r="AA226" s="127">
        <v>1220</v>
      </c>
      <c r="AB226" s="127">
        <v>1641</v>
      </c>
      <c r="AC226" s="127">
        <v>751</v>
      </c>
      <c r="AD226" s="127">
        <v>5</v>
      </c>
      <c r="AE226" s="127">
        <v>45249</v>
      </c>
    </row>
    <row r="227" spans="1:31" ht="30.75" customHeight="1" x14ac:dyDescent="0.25">
      <c r="A227" s="59">
        <f t="shared" si="3"/>
        <v>44075</v>
      </c>
      <c r="B227" s="128" t="s">
        <v>151</v>
      </c>
      <c r="C227" s="127">
        <v>1039</v>
      </c>
      <c r="D227" s="127">
        <v>232</v>
      </c>
      <c r="E227" s="127">
        <v>1156</v>
      </c>
      <c r="F227" s="127">
        <v>259</v>
      </c>
      <c r="G227" s="127">
        <v>2996</v>
      </c>
      <c r="H227" s="127">
        <v>212</v>
      </c>
      <c r="I227" s="127">
        <v>667</v>
      </c>
      <c r="J227" s="127">
        <v>1101</v>
      </c>
      <c r="K227" s="127">
        <v>856</v>
      </c>
      <c r="L227" s="127">
        <v>2682</v>
      </c>
      <c r="M227" s="127">
        <v>994</v>
      </c>
      <c r="N227" s="127">
        <v>779</v>
      </c>
      <c r="O227" s="127">
        <v>2443</v>
      </c>
      <c r="P227" s="127">
        <v>1079</v>
      </c>
      <c r="Q227" s="127">
        <v>472</v>
      </c>
      <c r="R227" s="127">
        <v>3350</v>
      </c>
      <c r="S227" s="127">
        <v>7213</v>
      </c>
      <c r="T227" s="133">
        <v>1937</v>
      </c>
      <c r="U227" s="127">
        <v>4386</v>
      </c>
      <c r="V227" s="127">
        <v>14982</v>
      </c>
      <c r="W227" s="127">
        <v>5398</v>
      </c>
      <c r="X227" s="127">
        <v>4138</v>
      </c>
      <c r="Y227" s="127">
        <v>4591</v>
      </c>
      <c r="Z227" s="127">
        <v>842</v>
      </c>
      <c r="AA227" s="127">
        <v>2256</v>
      </c>
      <c r="AB227" s="127">
        <v>2199</v>
      </c>
      <c r="AC227" s="127">
        <v>980</v>
      </c>
      <c r="AD227" s="127">
        <v>0</v>
      </c>
      <c r="AE227" s="127">
        <v>69239</v>
      </c>
    </row>
    <row r="228" spans="1:31" ht="30.75" customHeight="1" x14ac:dyDescent="0.25">
      <c r="A228" s="59">
        <f t="shared" si="3"/>
        <v>44075</v>
      </c>
      <c r="B228" s="128" t="s">
        <v>152</v>
      </c>
      <c r="C228" s="127">
        <v>125</v>
      </c>
      <c r="D228" s="127">
        <v>151</v>
      </c>
      <c r="E228" s="127">
        <v>2682</v>
      </c>
      <c r="F228" s="127">
        <v>402</v>
      </c>
      <c r="G228" s="127">
        <v>1534</v>
      </c>
      <c r="H228" s="127">
        <v>208</v>
      </c>
      <c r="I228" s="127">
        <v>111</v>
      </c>
      <c r="J228" s="127">
        <v>1075</v>
      </c>
      <c r="K228" s="127">
        <v>760</v>
      </c>
      <c r="L228" s="127">
        <v>3057</v>
      </c>
      <c r="M228" s="127">
        <v>972</v>
      </c>
      <c r="N228" s="127">
        <v>-2284</v>
      </c>
      <c r="O228" s="127">
        <v>3182</v>
      </c>
      <c r="P228" s="127">
        <v>1275</v>
      </c>
      <c r="Q228" s="127">
        <v>-42</v>
      </c>
      <c r="R228" s="127">
        <v>5062</v>
      </c>
      <c r="S228" s="127">
        <v>10957</v>
      </c>
      <c r="T228" s="133">
        <v>1950</v>
      </c>
      <c r="U228" s="127">
        <v>163</v>
      </c>
      <c r="V228" s="127">
        <v>28353</v>
      </c>
      <c r="W228" s="127">
        <v>4716</v>
      </c>
      <c r="X228" s="127">
        <v>7597</v>
      </c>
      <c r="Y228" s="127">
        <v>2345</v>
      </c>
      <c r="Z228" s="127">
        <v>1097</v>
      </c>
      <c r="AA228" s="127">
        <v>981</v>
      </c>
      <c r="AB228" s="127">
        <v>3156</v>
      </c>
      <c r="AC228" s="127">
        <v>896</v>
      </c>
      <c r="AD228" s="127">
        <v>0</v>
      </c>
      <c r="AE228" s="127">
        <v>80481</v>
      </c>
    </row>
    <row r="229" spans="1:31" ht="30.75" customHeight="1" x14ac:dyDescent="0.25">
      <c r="A229" s="59">
        <f t="shared" si="3"/>
        <v>44075</v>
      </c>
      <c r="B229" s="131" t="s">
        <v>153</v>
      </c>
      <c r="C229" s="130">
        <v>110</v>
      </c>
      <c r="D229" s="130">
        <v>17</v>
      </c>
      <c r="E229" s="130">
        <v>309</v>
      </c>
      <c r="F229" s="130">
        <v>56</v>
      </c>
      <c r="G229" s="130">
        <v>349</v>
      </c>
      <c r="H229" s="130">
        <v>28</v>
      </c>
      <c r="I229" s="130">
        <v>40</v>
      </c>
      <c r="J229" s="130">
        <v>162</v>
      </c>
      <c r="K229" s="130">
        <v>18</v>
      </c>
      <c r="L229" s="130">
        <v>267</v>
      </c>
      <c r="M229" s="130">
        <v>-51</v>
      </c>
      <c r="N229" s="130">
        <v>13</v>
      </c>
      <c r="O229" s="130">
        <v>222</v>
      </c>
      <c r="P229" s="130">
        <v>485</v>
      </c>
      <c r="Q229" s="130">
        <v>6</v>
      </c>
      <c r="R229" s="130">
        <v>733</v>
      </c>
      <c r="S229" s="130">
        <v>1028</v>
      </c>
      <c r="T229" s="134">
        <v>472</v>
      </c>
      <c r="U229" s="130">
        <v>-953</v>
      </c>
      <c r="V229" s="130">
        <v>5050</v>
      </c>
      <c r="W229" s="130">
        <v>776</v>
      </c>
      <c r="X229" s="130">
        <v>528</v>
      </c>
      <c r="Y229" s="130">
        <v>137</v>
      </c>
      <c r="Z229" s="130">
        <v>54</v>
      </c>
      <c r="AA229" s="130">
        <v>281</v>
      </c>
      <c r="AB229" s="130">
        <v>509</v>
      </c>
      <c r="AC229" s="130">
        <v>-148</v>
      </c>
      <c r="AD229" s="130">
        <v>0</v>
      </c>
      <c r="AE229" s="130">
        <v>10498</v>
      </c>
    </row>
    <row r="230" spans="1:31" ht="30.75" customHeight="1" x14ac:dyDescent="0.25">
      <c r="A230" s="59">
        <f t="shared" si="3"/>
        <v>44075</v>
      </c>
      <c r="B230" s="131" t="s">
        <v>154</v>
      </c>
      <c r="C230" s="130">
        <v>65</v>
      </c>
      <c r="D230" s="130">
        <v>7</v>
      </c>
      <c r="E230" s="130">
        <v>293</v>
      </c>
      <c r="F230" s="130">
        <v>33</v>
      </c>
      <c r="G230" s="130">
        <v>126</v>
      </c>
      <c r="H230" s="130">
        <v>23</v>
      </c>
      <c r="I230" s="130">
        <v>-3</v>
      </c>
      <c r="J230" s="130">
        <v>158</v>
      </c>
      <c r="K230" s="130">
        <v>40</v>
      </c>
      <c r="L230" s="130">
        <v>590</v>
      </c>
      <c r="M230" s="130">
        <v>255</v>
      </c>
      <c r="N230" s="130">
        <v>189</v>
      </c>
      <c r="O230" s="130">
        <v>540</v>
      </c>
      <c r="P230" s="130">
        <v>231</v>
      </c>
      <c r="Q230" s="130">
        <v>-1</v>
      </c>
      <c r="R230" s="130">
        <v>626</v>
      </c>
      <c r="S230" s="130">
        <v>68</v>
      </c>
      <c r="T230" s="134">
        <v>291</v>
      </c>
      <c r="U230" s="130">
        <v>702</v>
      </c>
      <c r="V230" s="130">
        <v>-1171</v>
      </c>
      <c r="W230" s="130">
        <v>111</v>
      </c>
      <c r="X230" s="130">
        <v>436</v>
      </c>
      <c r="Y230" s="130">
        <v>-68</v>
      </c>
      <c r="Z230" s="130">
        <v>194</v>
      </c>
      <c r="AA230" s="130">
        <v>244</v>
      </c>
      <c r="AB230" s="130">
        <v>207</v>
      </c>
      <c r="AC230" s="130">
        <v>452</v>
      </c>
      <c r="AD230" s="130">
        <v>-1</v>
      </c>
      <c r="AE230" s="130">
        <v>4637</v>
      </c>
    </row>
    <row r="231" spans="1:31" ht="30.75" customHeight="1" x14ac:dyDescent="0.25">
      <c r="A231" s="59">
        <f t="shared" si="3"/>
        <v>44075</v>
      </c>
      <c r="B231" s="131" t="s">
        <v>155</v>
      </c>
      <c r="C231" s="130">
        <v>-105</v>
      </c>
      <c r="D231" s="130">
        <v>203</v>
      </c>
      <c r="E231" s="130">
        <v>1806</v>
      </c>
      <c r="F231" s="130">
        <v>286</v>
      </c>
      <c r="G231" s="130">
        <v>912</v>
      </c>
      <c r="H231" s="130">
        <v>159</v>
      </c>
      <c r="I231" s="130">
        <v>-126</v>
      </c>
      <c r="J231" s="130">
        <v>938</v>
      </c>
      <c r="K231" s="130">
        <v>693</v>
      </c>
      <c r="L231" s="130">
        <v>1472</v>
      </c>
      <c r="M231" s="130">
        <v>990</v>
      </c>
      <c r="N231" s="130">
        <v>1048</v>
      </c>
      <c r="O231" s="130">
        <v>1986</v>
      </c>
      <c r="P231" s="130">
        <v>456</v>
      </c>
      <c r="Q231" s="130">
        <v>43</v>
      </c>
      <c r="R231" s="130">
        <v>3214</v>
      </c>
      <c r="S231" s="130">
        <v>8115</v>
      </c>
      <c r="T231" s="134">
        <v>1091</v>
      </c>
      <c r="U231" s="130">
        <v>1281</v>
      </c>
      <c r="V231" s="130">
        <v>25928</v>
      </c>
      <c r="W231" s="130">
        <v>3550</v>
      </c>
      <c r="X231" s="130">
        <v>6281</v>
      </c>
      <c r="Y231" s="130">
        <v>2062</v>
      </c>
      <c r="Z231" s="130">
        <v>547</v>
      </c>
      <c r="AA231" s="130">
        <v>794</v>
      </c>
      <c r="AB231" s="130">
        <v>1999</v>
      </c>
      <c r="AC231" s="130">
        <v>798</v>
      </c>
      <c r="AD231" s="130">
        <v>1</v>
      </c>
      <c r="AE231" s="130">
        <v>66422</v>
      </c>
    </row>
    <row r="232" spans="1:31" ht="30.75" customHeight="1" x14ac:dyDescent="0.25">
      <c r="A232" s="59">
        <f t="shared" si="3"/>
        <v>44075</v>
      </c>
      <c r="B232" s="129" t="s">
        <v>156</v>
      </c>
      <c r="C232" s="130">
        <v>40</v>
      </c>
      <c r="D232" s="130">
        <v>7</v>
      </c>
      <c r="E232" s="130">
        <v>23</v>
      </c>
      <c r="F232" s="130">
        <v>-24</v>
      </c>
      <c r="G232" s="130">
        <v>133</v>
      </c>
      <c r="H232" s="130">
        <v>69</v>
      </c>
      <c r="I232" s="130">
        <v>43</v>
      </c>
      <c r="J232" s="130">
        <v>82</v>
      </c>
      <c r="K232" s="130">
        <v>149</v>
      </c>
      <c r="L232" s="130">
        <v>251</v>
      </c>
      <c r="M232" s="130">
        <v>54</v>
      </c>
      <c r="N232" s="130">
        <v>72</v>
      </c>
      <c r="O232" s="130">
        <v>201</v>
      </c>
      <c r="P232" s="130">
        <v>17</v>
      </c>
      <c r="Q232" s="130">
        <v>37</v>
      </c>
      <c r="R232" s="130">
        <v>313</v>
      </c>
      <c r="S232" s="130">
        <v>2935</v>
      </c>
      <c r="T232" s="134">
        <v>166</v>
      </c>
      <c r="U232" s="130">
        <v>104</v>
      </c>
      <c r="V232" s="130">
        <v>2177</v>
      </c>
      <c r="W232" s="130">
        <v>652</v>
      </c>
      <c r="X232" s="130">
        <v>753</v>
      </c>
      <c r="Y232" s="130">
        <v>476</v>
      </c>
      <c r="Z232" s="130">
        <v>24</v>
      </c>
      <c r="AA232" s="130">
        <v>131</v>
      </c>
      <c r="AB232" s="130">
        <v>-99</v>
      </c>
      <c r="AC232" s="130">
        <v>312</v>
      </c>
      <c r="AD232" s="130">
        <v>0</v>
      </c>
      <c r="AE232" s="130">
        <v>9098</v>
      </c>
    </row>
    <row r="233" spans="1:31" ht="30.75" customHeight="1" x14ac:dyDescent="0.25">
      <c r="A233" s="59">
        <f t="shared" si="3"/>
        <v>44075</v>
      </c>
      <c r="B233" s="129" t="s">
        <v>157</v>
      </c>
      <c r="C233" s="130">
        <v>7</v>
      </c>
      <c r="D233" s="130">
        <v>7</v>
      </c>
      <c r="E233" s="130">
        <v>-11</v>
      </c>
      <c r="F233" s="130">
        <v>0</v>
      </c>
      <c r="G233" s="130">
        <v>-13</v>
      </c>
      <c r="H233" s="130">
        <v>7</v>
      </c>
      <c r="I233" s="130">
        <v>3</v>
      </c>
      <c r="J233" s="130">
        <v>25</v>
      </c>
      <c r="K233" s="130">
        <v>-3</v>
      </c>
      <c r="L233" s="130">
        <v>36</v>
      </c>
      <c r="M233" s="130">
        <v>-8</v>
      </c>
      <c r="N233" s="130">
        <v>6</v>
      </c>
      <c r="O233" s="130">
        <v>-40</v>
      </c>
      <c r="P233" s="130">
        <v>17</v>
      </c>
      <c r="Q233" s="130">
        <v>2</v>
      </c>
      <c r="R233" s="130">
        <v>13</v>
      </c>
      <c r="S233" s="130">
        <v>95</v>
      </c>
      <c r="T233" s="134">
        <v>-25</v>
      </c>
      <c r="U233" s="130">
        <v>151</v>
      </c>
      <c r="V233" s="130">
        <v>552</v>
      </c>
      <c r="W233" s="130">
        <v>-66</v>
      </c>
      <c r="X233" s="130">
        <v>232</v>
      </c>
      <c r="Y233" s="130">
        <v>96</v>
      </c>
      <c r="Z233" s="130">
        <v>21</v>
      </c>
      <c r="AA233" s="130">
        <v>48</v>
      </c>
      <c r="AB233" s="130">
        <v>105</v>
      </c>
      <c r="AC233" s="130">
        <v>-14</v>
      </c>
      <c r="AD233" s="130">
        <v>0</v>
      </c>
      <c r="AE233" s="130">
        <v>1243</v>
      </c>
    </row>
    <row r="234" spans="1:31" ht="30.75" customHeight="1" x14ac:dyDescent="0.25">
      <c r="A234" s="59">
        <f t="shared" si="3"/>
        <v>44075</v>
      </c>
      <c r="B234" s="129" t="s">
        <v>158</v>
      </c>
      <c r="C234" s="130">
        <v>32</v>
      </c>
      <c r="D234" s="130">
        <v>5</v>
      </c>
      <c r="E234" s="130">
        <v>44</v>
      </c>
      <c r="F234" s="130">
        <v>2</v>
      </c>
      <c r="G234" s="130">
        <v>14</v>
      </c>
      <c r="H234" s="130">
        <v>11</v>
      </c>
      <c r="I234" s="130">
        <v>22</v>
      </c>
      <c r="J234" s="130">
        <v>13</v>
      </c>
      <c r="K234" s="130">
        <v>6</v>
      </c>
      <c r="L234" s="130">
        <v>106</v>
      </c>
      <c r="M234" s="130">
        <v>20</v>
      </c>
      <c r="N234" s="130">
        <v>23</v>
      </c>
      <c r="O234" s="130">
        <v>-6</v>
      </c>
      <c r="P234" s="130">
        <v>15</v>
      </c>
      <c r="Q234" s="130">
        <v>5</v>
      </c>
      <c r="R234" s="130">
        <v>92</v>
      </c>
      <c r="S234" s="130">
        <v>94</v>
      </c>
      <c r="T234" s="134">
        <v>6</v>
      </c>
      <c r="U234" s="130">
        <v>30</v>
      </c>
      <c r="V234" s="130">
        <v>450</v>
      </c>
      <c r="W234" s="130">
        <v>76</v>
      </c>
      <c r="X234" s="130">
        <v>80</v>
      </c>
      <c r="Y234" s="130">
        <v>69</v>
      </c>
      <c r="Z234" s="130">
        <v>10</v>
      </c>
      <c r="AA234" s="130">
        <v>-3</v>
      </c>
      <c r="AB234" s="130">
        <v>39</v>
      </c>
      <c r="AC234" s="130">
        <v>22</v>
      </c>
      <c r="AD234" s="130">
        <v>0</v>
      </c>
      <c r="AE234" s="130">
        <v>1277</v>
      </c>
    </row>
    <row r="235" spans="1:31" ht="30.75" customHeight="1" x14ac:dyDescent="0.25">
      <c r="A235" s="59">
        <f t="shared" si="3"/>
        <v>44075</v>
      </c>
      <c r="B235" s="129" t="s">
        <v>159</v>
      </c>
      <c r="C235" s="130">
        <v>74</v>
      </c>
      <c r="D235" s="130">
        <v>31</v>
      </c>
      <c r="E235" s="130">
        <v>148</v>
      </c>
      <c r="F235" s="130">
        <v>38</v>
      </c>
      <c r="G235" s="130">
        <v>394</v>
      </c>
      <c r="H235" s="130">
        <v>17</v>
      </c>
      <c r="I235" s="130">
        <v>18</v>
      </c>
      <c r="J235" s="130">
        <v>99</v>
      </c>
      <c r="K235" s="130">
        <v>50</v>
      </c>
      <c r="L235" s="130">
        <v>256</v>
      </c>
      <c r="M235" s="130">
        <v>360</v>
      </c>
      <c r="N235" s="130">
        <v>80</v>
      </c>
      <c r="O235" s="130">
        <v>429</v>
      </c>
      <c r="P235" s="130">
        <v>133</v>
      </c>
      <c r="Q235" s="130">
        <v>32</v>
      </c>
      <c r="R235" s="130">
        <v>305</v>
      </c>
      <c r="S235" s="130">
        <v>1635</v>
      </c>
      <c r="T235" s="134">
        <v>233</v>
      </c>
      <c r="U235" s="130">
        <v>1267</v>
      </c>
      <c r="V235" s="130">
        <v>3507</v>
      </c>
      <c r="W235" s="130">
        <v>948</v>
      </c>
      <c r="X235" s="130">
        <v>427</v>
      </c>
      <c r="Y235" s="130">
        <v>681</v>
      </c>
      <c r="Z235" s="130">
        <v>203</v>
      </c>
      <c r="AA235" s="130">
        <v>210</v>
      </c>
      <c r="AB235" s="130">
        <v>593</v>
      </c>
      <c r="AC235" s="130">
        <v>287</v>
      </c>
      <c r="AD235" s="130">
        <v>0</v>
      </c>
      <c r="AE235" s="130">
        <v>12455</v>
      </c>
    </row>
    <row r="236" spans="1:31" ht="30.75" customHeight="1" x14ac:dyDescent="0.25">
      <c r="A236" s="59">
        <f t="shared" si="3"/>
        <v>44075</v>
      </c>
      <c r="B236" s="129" t="s">
        <v>160</v>
      </c>
      <c r="C236" s="130">
        <v>-258</v>
      </c>
      <c r="D236" s="130">
        <v>153</v>
      </c>
      <c r="E236" s="130">
        <v>1602</v>
      </c>
      <c r="F236" s="130">
        <v>270</v>
      </c>
      <c r="G236" s="130">
        <v>384</v>
      </c>
      <c r="H236" s="130">
        <v>55</v>
      </c>
      <c r="I236" s="130">
        <v>-212</v>
      </c>
      <c r="J236" s="130">
        <v>719</v>
      </c>
      <c r="K236" s="130">
        <v>491</v>
      </c>
      <c r="L236" s="130">
        <v>823</v>
      </c>
      <c r="M236" s="130">
        <v>564</v>
      </c>
      <c r="N236" s="130">
        <v>867</v>
      </c>
      <c r="O236" s="130">
        <v>1402</v>
      </c>
      <c r="P236" s="130">
        <v>274</v>
      </c>
      <c r="Q236" s="130">
        <v>-33</v>
      </c>
      <c r="R236" s="130">
        <v>2491</v>
      </c>
      <c r="S236" s="130">
        <v>3356</v>
      </c>
      <c r="T236" s="134">
        <v>711</v>
      </c>
      <c r="U236" s="130">
        <v>-271</v>
      </c>
      <c r="V236" s="130">
        <v>19242</v>
      </c>
      <c r="W236" s="130">
        <v>1940</v>
      </c>
      <c r="X236" s="130">
        <v>4789</v>
      </c>
      <c r="Y236" s="130">
        <v>740</v>
      </c>
      <c r="Z236" s="130">
        <v>289</v>
      </c>
      <c r="AA236" s="130">
        <v>408</v>
      </c>
      <c r="AB236" s="130">
        <v>1361</v>
      </c>
      <c r="AC236" s="130">
        <v>191</v>
      </c>
      <c r="AD236" s="130">
        <v>1</v>
      </c>
      <c r="AE236" s="130">
        <v>42349</v>
      </c>
    </row>
    <row r="237" spans="1:31" ht="30.75" customHeight="1" x14ac:dyDescent="0.25">
      <c r="A237" s="59">
        <f t="shared" si="3"/>
        <v>44075</v>
      </c>
      <c r="B237" s="131" t="s">
        <v>161</v>
      </c>
      <c r="C237" s="130">
        <v>-11</v>
      </c>
      <c r="D237" s="130">
        <v>-95</v>
      </c>
      <c r="E237" s="130">
        <v>170</v>
      </c>
      <c r="F237" s="130">
        <v>17</v>
      </c>
      <c r="G237" s="130">
        <v>9</v>
      </c>
      <c r="H237" s="130">
        <v>0</v>
      </c>
      <c r="I237" s="130">
        <v>182</v>
      </c>
      <c r="J237" s="130">
        <v>-228</v>
      </c>
      <c r="K237" s="130">
        <v>3</v>
      </c>
      <c r="L237" s="130">
        <v>280</v>
      </c>
      <c r="M237" s="130">
        <v>-252</v>
      </c>
      <c r="N237" s="130">
        <v>-3594</v>
      </c>
      <c r="O237" s="130">
        <v>61</v>
      </c>
      <c r="P237" s="130">
        <v>56</v>
      </c>
      <c r="Q237" s="130">
        <v>-154</v>
      </c>
      <c r="R237" s="130">
        <v>304</v>
      </c>
      <c r="S237" s="130">
        <v>1786</v>
      </c>
      <c r="T237" s="134">
        <v>-4</v>
      </c>
      <c r="U237" s="130">
        <v>-1400</v>
      </c>
      <c r="V237" s="130">
        <v>-1412</v>
      </c>
      <c r="W237" s="130">
        <v>106</v>
      </c>
      <c r="X237" s="130">
        <v>205</v>
      </c>
      <c r="Y237" s="130">
        <v>124</v>
      </c>
      <c r="Z237" s="130">
        <v>153</v>
      </c>
      <c r="AA237" s="130">
        <v>8</v>
      </c>
      <c r="AB237" s="130">
        <v>450</v>
      </c>
      <c r="AC237" s="130">
        <v>-11</v>
      </c>
      <c r="AD237" s="130">
        <v>0</v>
      </c>
      <c r="AE237" s="130">
        <v>-3247</v>
      </c>
    </row>
    <row r="238" spans="1:31" ht="30.75" customHeight="1" x14ac:dyDescent="0.25">
      <c r="A238" s="59">
        <f t="shared" si="3"/>
        <v>44075</v>
      </c>
      <c r="B238" s="129" t="s">
        <v>162</v>
      </c>
      <c r="C238" s="130">
        <v>-15</v>
      </c>
      <c r="D238" s="130">
        <v>-16</v>
      </c>
      <c r="E238" s="130">
        <v>0</v>
      </c>
      <c r="F238" s="130">
        <v>-9</v>
      </c>
      <c r="G238" s="130">
        <v>-136</v>
      </c>
      <c r="H238" s="130">
        <v>2</v>
      </c>
      <c r="I238" s="130">
        <v>-1</v>
      </c>
      <c r="J238" s="130">
        <v>-12</v>
      </c>
      <c r="K238" s="130">
        <v>-1</v>
      </c>
      <c r="L238" s="130">
        <v>-58</v>
      </c>
      <c r="M238" s="130">
        <v>18</v>
      </c>
      <c r="N238" s="130">
        <v>1</v>
      </c>
      <c r="O238" s="130">
        <v>-3</v>
      </c>
      <c r="P238" s="130">
        <v>3</v>
      </c>
      <c r="Q238" s="130">
        <v>-2</v>
      </c>
      <c r="R238" s="130">
        <v>43</v>
      </c>
      <c r="S238" s="130">
        <v>-31</v>
      </c>
      <c r="T238" s="134">
        <v>-9</v>
      </c>
      <c r="U238" s="130">
        <v>321</v>
      </c>
      <c r="V238" s="130">
        <v>-114</v>
      </c>
      <c r="W238" s="130">
        <v>-87</v>
      </c>
      <c r="X238" s="130">
        <v>-46</v>
      </c>
      <c r="Y238" s="130">
        <v>-9</v>
      </c>
      <c r="Z238" s="130">
        <v>1</v>
      </c>
      <c r="AA238" s="130">
        <v>15</v>
      </c>
      <c r="AB238" s="130">
        <v>0</v>
      </c>
      <c r="AC238" s="130">
        <v>-8</v>
      </c>
      <c r="AD238" s="130">
        <v>0</v>
      </c>
      <c r="AE238" s="130">
        <v>-153</v>
      </c>
    </row>
    <row r="239" spans="1:31" ht="30.75" customHeight="1" x14ac:dyDescent="0.25">
      <c r="A239" s="59">
        <f t="shared" si="3"/>
        <v>44075</v>
      </c>
      <c r="B239" s="129" t="s">
        <v>163</v>
      </c>
      <c r="C239" s="130">
        <v>-65</v>
      </c>
      <c r="D239" s="130">
        <v>-50</v>
      </c>
      <c r="E239" s="130">
        <v>7</v>
      </c>
      <c r="F239" s="130">
        <v>-10</v>
      </c>
      <c r="G239" s="130">
        <v>44</v>
      </c>
      <c r="H239" s="130">
        <v>-32</v>
      </c>
      <c r="I239" s="130">
        <v>-66</v>
      </c>
      <c r="J239" s="130">
        <v>72</v>
      </c>
      <c r="K239" s="130">
        <v>-45</v>
      </c>
      <c r="L239" s="130">
        <v>-13</v>
      </c>
      <c r="M239" s="130">
        <v>-171</v>
      </c>
      <c r="N239" s="130">
        <v>-3716</v>
      </c>
      <c r="O239" s="130">
        <v>-109</v>
      </c>
      <c r="P239" s="130">
        <v>45</v>
      </c>
      <c r="Q239" s="130">
        <v>-106</v>
      </c>
      <c r="R239" s="130">
        <v>-310</v>
      </c>
      <c r="S239" s="130">
        <v>-55</v>
      </c>
      <c r="T239" s="134">
        <v>-32</v>
      </c>
      <c r="U239" s="130">
        <v>-594</v>
      </c>
      <c r="V239" s="130">
        <v>-1948</v>
      </c>
      <c r="W239" s="130">
        <v>-214</v>
      </c>
      <c r="X239" s="130">
        <v>-109</v>
      </c>
      <c r="Y239" s="130">
        <v>-490</v>
      </c>
      <c r="Z239" s="130">
        <v>8</v>
      </c>
      <c r="AA239" s="130">
        <v>-63</v>
      </c>
      <c r="AB239" s="130">
        <v>-280</v>
      </c>
      <c r="AC239" s="130">
        <v>-172</v>
      </c>
      <c r="AD239" s="130">
        <v>0</v>
      </c>
      <c r="AE239" s="130">
        <v>-8474</v>
      </c>
    </row>
    <row r="240" spans="1:31" ht="30.75" customHeight="1" x14ac:dyDescent="0.25">
      <c r="A240" s="59">
        <f t="shared" si="3"/>
        <v>44075</v>
      </c>
      <c r="B240" s="129" t="s">
        <v>164</v>
      </c>
      <c r="C240" s="130">
        <v>69</v>
      </c>
      <c r="D240" s="130">
        <v>-29</v>
      </c>
      <c r="E240" s="130">
        <v>163</v>
      </c>
      <c r="F240" s="130">
        <v>36</v>
      </c>
      <c r="G240" s="130">
        <v>101</v>
      </c>
      <c r="H240" s="130">
        <v>30</v>
      </c>
      <c r="I240" s="130">
        <v>249</v>
      </c>
      <c r="J240" s="130">
        <v>-288</v>
      </c>
      <c r="K240" s="130">
        <v>49</v>
      </c>
      <c r="L240" s="130">
        <v>351</v>
      </c>
      <c r="M240" s="130">
        <v>-99</v>
      </c>
      <c r="N240" s="130">
        <v>121</v>
      </c>
      <c r="O240" s="130">
        <v>173</v>
      </c>
      <c r="P240" s="130">
        <v>8</v>
      </c>
      <c r="Q240" s="130">
        <v>-46</v>
      </c>
      <c r="R240" s="130">
        <v>571</v>
      </c>
      <c r="S240" s="130">
        <v>1872</v>
      </c>
      <c r="T240" s="134">
        <v>37</v>
      </c>
      <c r="U240" s="130">
        <v>-1127</v>
      </c>
      <c r="V240" s="130">
        <v>650</v>
      </c>
      <c r="W240" s="130">
        <v>407</v>
      </c>
      <c r="X240" s="130">
        <v>360</v>
      </c>
      <c r="Y240" s="130">
        <v>623</v>
      </c>
      <c r="Z240" s="130">
        <v>144</v>
      </c>
      <c r="AA240" s="130">
        <v>56</v>
      </c>
      <c r="AB240" s="130">
        <v>730</v>
      </c>
      <c r="AC240" s="130">
        <v>169</v>
      </c>
      <c r="AD240" s="130">
        <v>0</v>
      </c>
      <c r="AE240" s="130">
        <v>5380</v>
      </c>
    </row>
    <row r="241" spans="1:31" ht="30.75" customHeight="1" x14ac:dyDescent="0.25">
      <c r="A241" s="59">
        <f t="shared" si="3"/>
        <v>44075</v>
      </c>
      <c r="B241" s="131" t="s">
        <v>165</v>
      </c>
      <c r="C241" s="130">
        <v>0</v>
      </c>
      <c r="D241" s="130">
        <v>0</v>
      </c>
      <c r="E241" s="130">
        <v>2</v>
      </c>
      <c r="F241" s="130">
        <v>0</v>
      </c>
      <c r="G241" s="130">
        <v>0</v>
      </c>
      <c r="H241" s="130">
        <v>0</v>
      </c>
      <c r="I241" s="130">
        <v>0</v>
      </c>
      <c r="J241" s="130">
        <v>1</v>
      </c>
      <c r="K241" s="130">
        <v>0</v>
      </c>
      <c r="L241" s="130">
        <v>0</v>
      </c>
      <c r="M241" s="130">
        <v>-1</v>
      </c>
      <c r="N241" s="130">
        <v>0</v>
      </c>
      <c r="O241" s="130">
        <v>2</v>
      </c>
      <c r="P241" s="130">
        <v>0</v>
      </c>
      <c r="Q241" s="130">
        <v>0</v>
      </c>
      <c r="R241" s="130">
        <v>-1</v>
      </c>
      <c r="S241" s="130">
        <v>5</v>
      </c>
      <c r="T241" s="134">
        <v>1</v>
      </c>
      <c r="U241" s="130">
        <v>0</v>
      </c>
      <c r="V241" s="130">
        <v>9</v>
      </c>
      <c r="W241" s="130">
        <v>0</v>
      </c>
      <c r="X241" s="130">
        <v>-2</v>
      </c>
      <c r="Y241" s="130">
        <v>2</v>
      </c>
      <c r="Z241" s="130">
        <v>0</v>
      </c>
      <c r="AA241" s="130">
        <v>1</v>
      </c>
      <c r="AB241" s="130">
        <v>0</v>
      </c>
      <c r="AC241" s="130">
        <v>0</v>
      </c>
      <c r="AD241" s="130">
        <v>0</v>
      </c>
      <c r="AE241" s="130">
        <v>19</v>
      </c>
    </row>
    <row r="242" spans="1:31" ht="30.75" customHeight="1" x14ac:dyDescent="0.25">
      <c r="A242" s="59">
        <f t="shared" si="3"/>
        <v>44075</v>
      </c>
      <c r="B242" s="131" t="s">
        <v>166</v>
      </c>
      <c r="C242" s="130">
        <v>66</v>
      </c>
      <c r="D242" s="130">
        <v>19</v>
      </c>
      <c r="E242" s="130">
        <v>102</v>
      </c>
      <c r="F242" s="130">
        <v>10</v>
      </c>
      <c r="G242" s="130">
        <v>138</v>
      </c>
      <c r="H242" s="130">
        <v>-2</v>
      </c>
      <c r="I242" s="130">
        <v>18</v>
      </c>
      <c r="J242" s="130">
        <v>44</v>
      </c>
      <c r="K242" s="130">
        <v>6</v>
      </c>
      <c r="L242" s="130">
        <v>448</v>
      </c>
      <c r="M242" s="130">
        <v>31</v>
      </c>
      <c r="N242" s="130">
        <v>60</v>
      </c>
      <c r="O242" s="130">
        <v>371</v>
      </c>
      <c r="P242" s="130">
        <v>47</v>
      </c>
      <c r="Q242" s="130">
        <v>64</v>
      </c>
      <c r="R242" s="130">
        <v>186</v>
      </c>
      <c r="S242" s="130">
        <v>-45</v>
      </c>
      <c r="T242" s="134">
        <v>99</v>
      </c>
      <c r="U242" s="130">
        <v>533</v>
      </c>
      <c r="V242" s="130">
        <v>-51</v>
      </c>
      <c r="W242" s="130">
        <v>173</v>
      </c>
      <c r="X242" s="130">
        <v>149</v>
      </c>
      <c r="Y242" s="130">
        <v>88</v>
      </c>
      <c r="Z242" s="130">
        <v>149</v>
      </c>
      <c r="AA242" s="130">
        <v>-347</v>
      </c>
      <c r="AB242" s="130">
        <v>-9</v>
      </c>
      <c r="AC242" s="130">
        <v>-195</v>
      </c>
      <c r="AD242" s="130">
        <v>0</v>
      </c>
      <c r="AE242" s="130">
        <v>2152</v>
      </c>
    </row>
    <row r="243" spans="1:31" ht="30.75" customHeight="1" x14ac:dyDescent="0.25">
      <c r="A243" s="59">
        <f t="shared" si="3"/>
        <v>44075</v>
      </c>
      <c r="B243" s="129" t="s">
        <v>167</v>
      </c>
      <c r="C243" s="130">
        <v>27</v>
      </c>
      <c r="D243" s="130">
        <v>4</v>
      </c>
      <c r="E243" s="130">
        <v>24</v>
      </c>
      <c r="F243" s="130">
        <v>4</v>
      </c>
      <c r="G243" s="130">
        <v>13</v>
      </c>
      <c r="H243" s="130">
        <v>-2</v>
      </c>
      <c r="I243" s="130">
        <v>8</v>
      </c>
      <c r="J243" s="130">
        <v>3</v>
      </c>
      <c r="K243" s="130">
        <v>17</v>
      </c>
      <c r="L243" s="130">
        <v>48</v>
      </c>
      <c r="M243" s="130">
        <v>14</v>
      </c>
      <c r="N243" s="130">
        <v>14</v>
      </c>
      <c r="O243" s="130">
        <v>74</v>
      </c>
      <c r="P243" s="130">
        <v>14</v>
      </c>
      <c r="Q243" s="130">
        <v>-13</v>
      </c>
      <c r="R243" s="130">
        <v>12</v>
      </c>
      <c r="S243" s="130">
        <v>62</v>
      </c>
      <c r="T243" s="134">
        <v>8</v>
      </c>
      <c r="U243" s="130">
        <v>114</v>
      </c>
      <c r="V243" s="130">
        <v>-126</v>
      </c>
      <c r="W243" s="130">
        <v>123</v>
      </c>
      <c r="X243" s="130">
        <v>142</v>
      </c>
      <c r="Y243" s="130">
        <v>-88</v>
      </c>
      <c r="Z243" s="130">
        <v>-9</v>
      </c>
      <c r="AA243" s="130">
        <v>26</v>
      </c>
      <c r="AB243" s="130">
        <v>32</v>
      </c>
      <c r="AC243" s="130">
        <v>-53</v>
      </c>
      <c r="AD243" s="130">
        <v>0</v>
      </c>
      <c r="AE243" s="130">
        <v>492</v>
      </c>
    </row>
    <row r="244" spans="1:31" ht="30.75" customHeight="1" x14ac:dyDescent="0.25">
      <c r="A244" s="59">
        <f t="shared" si="3"/>
        <v>44075</v>
      </c>
      <c r="B244" s="129" t="s">
        <v>168</v>
      </c>
      <c r="C244" s="130">
        <v>39</v>
      </c>
      <c r="D244" s="130">
        <v>15</v>
      </c>
      <c r="E244" s="130">
        <v>78</v>
      </c>
      <c r="F244" s="130">
        <v>6</v>
      </c>
      <c r="G244" s="130">
        <v>125</v>
      </c>
      <c r="H244" s="130">
        <v>0</v>
      </c>
      <c r="I244" s="130">
        <v>10</v>
      </c>
      <c r="J244" s="130">
        <v>41</v>
      </c>
      <c r="K244" s="130">
        <v>-11</v>
      </c>
      <c r="L244" s="130">
        <v>400</v>
      </c>
      <c r="M244" s="130">
        <v>17</v>
      </c>
      <c r="N244" s="130">
        <v>46</v>
      </c>
      <c r="O244" s="130">
        <v>298</v>
      </c>
      <c r="P244" s="130">
        <v>33</v>
      </c>
      <c r="Q244" s="130">
        <v>77</v>
      </c>
      <c r="R244" s="130">
        <v>174</v>
      </c>
      <c r="S244" s="130">
        <v>-106</v>
      </c>
      <c r="T244" s="134">
        <v>91</v>
      </c>
      <c r="U244" s="130">
        <v>419</v>
      </c>
      <c r="V244" s="130">
        <v>84</v>
      </c>
      <c r="W244" s="130">
        <v>50</v>
      </c>
      <c r="X244" s="130">
        <v>7</v>
      </c>
      <c r="Y244" s="130">
        <v>177</v>
      </c>
      <c r="Z244" s="130">
        <v>158</v>
      </c>
      <c r="AA244" s="130">
        <v>-373</v>
      </c>
      <c r="AB244" s="130">
        <v>-41</v>
      </c>
      <c r="AC244" s="130">
        <v>-143</v>
      </c>
      <c r="AD244" s="130">
        <v>0</v>
      </c>
      <c r="AE244" s="130">
        <v>1671</v>
      </c>
    </row>
    <row r="245" spans="1:31" ht="30.75" customHeight="1" x14ac:dyDescent="0.25">
      <c r="A245" s="59">
        <f t="shared" si="3"/>
        <v>44075</v>
      </c>
      <c r="B245" s="129" t="s">
        <v>169</v>
      </c>
      <c r="C245" s="130">
        <v>0</v>
      </c>
      <c r="D245" s="130">
        <v>0</v>
      </c>
      <c r="E245" s="130">
        <v>0</v>
      </c>
      <c r="F245" s="130">
        <v>0</v>
      </c>
      <c r="G245" s="130">
        <v>0</v>
      </c>
      <c r="H245" s="130">
        <v>0</v>
      </c>
      <c r="I245" s="130">
        <v>0</v>
      </c>
      <c r="J245" s="130">
        <v>0</v>
      </c>
      <c r="K245" s="130">
        <v>0</v>
      </c>
      <c r="L245" s="130">
        <v>0</v>
      </c>
      <c r="M245" s="130">
        <v>0</v>
      </c>
      <c r="N245" s="130">
        <v>0</v>
      </c>
      <c r="O245" s="130">
        <v>-1</v>
      </c>
      <c r="P245" s="130">
        <v>0</v>
      </c>
      <c r="Q245" s="130">
        <v>0</v>
      </c>
      <c r="R245" s="130">
        <v>0</v>
      </c>
      <c r="S245" s="130">
        <v>-1</v>
      </c>
      <c r="T245" s="134">
        <v>0</v>
      </c>
      <c r="U245" s="130">
        <v>0</v>
      </c>
      <c r="V245" s="130">
        <v>-9</v>
      </c>
      <c r="W245" s="130">
        <v>0</v>
      </c>
      <c r="X245" s="130">
        <v>0</v>
      </c>
      <c r="Y245" s="130">
        <v>-1</v>
      </c>
      <c r="Z245" s="130">
        <v>0</v>
      </c>
      <c r="AA245" s="130">
        <v>0</v>
      </c>
      <c r="AB245" s="130">
        <v>0</v>
      </c>
      <c r="AC245" s="130">
        <v>1</v>
      </c>
      <c r="AD245" s="130">
        <v>0</v>
      </c>
      <c r="AE245" s="130">
        <v>-11</v>
      </c>
    </row>
    <row r="246" spans="1:31" ht="30.75" customHeight="1" x14ac:dyDescent="0.25">
      <c r="A246" s="59">
        <f t="shared" si="3"/>
        <v>44105</v>
      </c>
      <c r="B246" s="126" t="s">
        <v>143</v>
      </c>
      <c r="C246" s="127">
        <v>1635</v>
      </c>
      <c r="D246" s="127">
        <v>860</v>
      </c>
      <c r="E246" s="127">
        <v>5669</v>
      </c>
      <c r="F246" s="127">
        <v>673</v>
      </c>
      <c r="G246" s="127">
        <v>9480</v>
      </c>
      <c r="H246" s="127">
        <v>837</v>
      </c>
      <c r="I246" s="127">
        <v>1504</v>
      </c>
      <c r="J246" s="127">
        <v>5772</v>
      </c>
      <c r="K246" s="127">
        <v>3492</v>
      </c>
      <c r="L246" s="127">
        <v>16436</v>
      </c>
      <c r="M246" s="127">
        <v>4763</v>
      </c>
      <c r="N246" s="127">
        <v>1437</v>
      </c>
      <c r="O246" s="127">
        <v>13016</v>
      </c>
      <c r="P246" s="127">
        <v>4643</v>
      </c>
      <c r="Q246" s="127">
        <v>3523</v>
      </c>
      <c r="R246" s="127">
        <v>16437</v>
      </c>
      <c r="S246" s="127">
        <v>42124</v>
      </c>
      <c r="T246" s="133">
        <v>9228</v>
      </c>
      <c r="U246" s="127">
        <v>16271</v>
      </c>
      <c r="V246" s="127">
        <v>119261</v>
      </c>
      <c r="W246" s="127">
        <v>33008</v>
      </c>
      <c r="X246" s="127">
        <v>32911</v>
      </c>
      <c r="Y246" s="127">
        <v>27013</v>
      </c>
      <c r="Z246" s="127">
        <v>4654</v>
      </c>
      <c r="AA246" s="127">
        <v>6783</v>
      </c>
      <c r="AB246" s="127">
        <v>8805</v>
      </c>
      <c r="AC246" s="127">
        <v>4782</v>
      </c>
      <c r="AD246" s="127">
        <v>-28</v>
      </c>
      <c r="AE246" s="127">
        <v>394989</v>
      </c>
    </row>
    <row r="247" spans="1:31" ht="30.75" customHeight="1" x14ac:dyDescent="0.25">
      <c r="A247" s="59">
        <f t="shared" si="3"/>
        <v>44105</v>
      </c>
      <c r="B247" s="128" t="s">
        <v>144</v>
      </c>
      <c r="C247" s="127">
        <v>11</v>
      </c>
      <c r="D247" s="127">
        <v>11</v>
      </c>
      <c r="E247" s="127">
        <v>-1</v>
      </c>
      <c r="F247" s="127">
        <v>9</v>
      </c>
      <c r="G247" s="127">
        <v>440</v>
      </c>
      <c r="H247" s="127">
        <v>-2</v>
      </c>
      <c r="I247" s="127">
        <v>165</v>
      </c>
      <c r="J247" s="127">
        <v>357</v>
      </c>
      <c r="K247" s="127">
        <v>-230</v>
      </c>
      <c r="L247" s="127">
        <v>208</v>
      </c>
      <c r="M247" s="127">
        <v>263</v>
      </c>
      <c r="N247" s="127">
        <v>167</v>
      </c>
      <c r="O247" s="127">
        <v>-163</v>
      </c>
      <c r="P247" s="127">
        <v>274</v>
      </c>
      <c r="Q247" s="127">
        <v>202</v>
      </c>
      <c r="R247" s="127">
        <v>-47</v>
      </c>
      <c r="S247" s="127">
        <v>-1699</v>
      </c>
      <c r="T247" s="133">
        <v>-37</v>
      </c>
      <c r="U247" s="127">
        <v>24</v>
      </c>
      <c r="V247" s="127">
        <v>-829</v>
      </c>
      <c r="W247" s="127">
        <v>-332</v>
      </c>
      <c r="X247" s="127">
        <v>1002</v>
      </c>
      <c r="Y247" s="127">
        <v>431</v>
      </c>
      <c r="Z247" s="127">
        <v>62</v>
      </c>
      <c r="AA247" s="127">
        <v>457</v>
      </c>
      <c r="AB247" s="127">
        <v>-838</v>
      </c>
      <c r="AC247" s="127">
        <v>-25</v>
      </c>
      <c r="AD247" s="127">
        <v>0</v>
      </c>
      <c r="AE247" s="127">
        <v>-120</v>
      </c>
    </row>
    <row r="248" spans="1:31" ht="30.75" customHeight="1" x14ac:dyDescent="0.25">
      <c r="A248" s="59">
        <f t="shared" si="3"/>
        <v>44105</v>
      </c>
      <c r="B248" s="128" t="s">
        <v>145</v>
      </c>
      <c r="C248" s="127">
        <v>42</v>
      </c>
      <c r="D248" s="127">
        <v>23</v>
      </c>
      <c r="E248" s="127">
        <v>1047</v>
      </c>
      <c r="F248" s="127">
        <v>51</v>
      </c>
      <c r="G248" s="127">
        <v>1636</v>
      </c>
      <c r="H248" s="127">
        <v>-4</v>
      </c>
      <c r="I248" s="127">
        <v>159</v>
      </c>
      <c r="J248" s="127">
        <v>483</v>
      </c>
      <c r="K248" s="127">
        <v>215</v>
      </c>
      <c r="L248" s="127">
        <v>5265</v>
      </c>
      <c r="M248" s="127">
        <v>559</v>
      </c>
      <c r="N248" s="127">
        <v>564</v>
      </c>
      <c r="O248" s="127">
        <v>3009</v>
      </c>
      <c r="P248" s="127">
        <v>1474</v>
      </c>
      <c r="Q248" s="127">
        <v>1574</v>
      </c>
      <c r="R248" s="127">
        <v>2740</v>
      </c>
      <c r="S248" s="127">
        <v>10619</v>
      </c>
      <c r="T248" s="133">
        <v>1898</v>
      </c>
      <c r="U248" s="127">
        <v>3106</v>
      </c>
      <c r="V248" s="127">
        <v>20362</v>
      </c>
      <c r="W248" s="127">
        <v>8452</v>
      </c>
      <c r="X248" s="127">
        <v>11256</v>
      </c>
      <c r="Y248" s="127">
        <v>8149</v>
      </c>
      <c r="Z248" s="127">
        <v>1043</v>
      </c>
      <c r="AA248" s="127">
        <v>373</v>
      </c>
      <c r="AB248" s="127">
        <v>1907</v>
      </c>
      <c r="AC248" s="127">
        <v>424</v>
      </c>
      <c r="AD248" s="127">
        <v>0</v>
      </c>
      <c r="AE248" s="127">
        <v>86426</v>
      </c>
    </row>
    <row r="249" spans="1:31" ht="30.75" customHeight="1" x14ac:dyDescent="0.25">
      <c r="A249" s="59">
        <f t="shared" si="3"/>
        <v>44105</v>
      </c>
      <c r="B249" s="129" t="s">
        <v>146</v>
      </c>
      <c r="C249" s="130">
        <v>26</v>
      </c>
      <c r="D249" s="130">
        <v>0</v>
      </c>
      <c r="E249" s="130">
        <v>0</v>
      </c>
      <c r="F249" s="130">
        <v>1</v>
      </c>
      <c r="G249" s="130">
        <v>241</v>
      </c>
      <c r="H249" s="130">
        <v>-8</v>
      </c>
      <c r="I249" s="130">
        <v>20</v>
      </c>
      <c r="J249" s="130">
        <v>0</v>
      </c>
      <c r="K249" s="130">
        <v>-10</v>
      </c>
      <c r="L249" s="130">
        <v>39</v>
      </c>
      <c r="M249" s="130">
        <v>-32</v>
      </c>
      <c r="N249" s="130">
        <v>7</v>
      </c>
      <c r="O249" s="130">
        <v>42</v>
      </c>
      <c r="P249" s="130">
        <v>50</v>
      </c>
      <c r="Q249" s="130">
        <v>-27</v>
      </c>
      <c r="R249" s="130">
        <v>50</v>
      </c>
      <c r="S249" s="130">
        <v>510</v>
      </c>
      <c r="T249" s="134">
        <v>95</v>
      </c>
      <c r="U249" s="130">
        <v>-146</v>
      </c>
      <c r="V249" s="130">
        <v>112</v>
      </c>
      <c r="W249" s="130">
        <v>48</v>
      </c>
      <c r="X249" s="130">
        <v>27</v>
      </c>
      <c r="Y249" s="130">
        <v>22</v>
      </c>
      <c r="Z249" s="130">
        <v>13</v>
      </c>
      <c r="AA249" s="130">
        <v>104</v>
      </c>
      <c r="AB249" s="130">
        <v>16</v>
      </c>
      <c r="AC249" s="130">
        <v>4</v>
      </c>
      <c r="AD249" s="130">
        <v>0</v>
      </c>
      <c r="AE249" s="130">
        <v>1204</v>
      </c>
    </row>
    <row r="250" spans="1:31" ht="30.75" customHeight="1" x14ac:dyDescent="0.25">
      <c r="A250" s="59">
        <f t="shared" si="3"/>
        <v>44105</v>
      </c>
      <c r="B250" s="129" t="s">
        <v>147</v>
      </c>
      <c r="C250" s="130">
        <v>32</v>
      </c>
      <c r="D250" s="130">
        <v>25</v>
      </c>
      <c r="E250" s="130">
        <v>955</v>
      </c>
      <c r="F250" s="130">
        <v>37</v>
      </c>
      <c r="G250" s="130">
        <v>1288</v>
      </c>
      <c r="H250" s="130">
        <v>-6</v>
      </c>
      <c r="I250" s="130">
        <v>132</v>
      </c>
      <c r="J250" s="130">
        <v>474</v>
      </c>
      <c r="K250" s="130">
        <v>246</v>
      </c>
      <c r="L250" s="130">
        <v>5083</v>
      </c>
      <c r="M250" s="130">
        <v>524</v>
      </c>
      <c r="N250" s="130">
        <v>579</v>
      </c>
      <c r="O250" s="130">
        <v>2802</v>
      </c>
      <c r="P250" s="130">
        <v>1261</v>
      </c>
      <c r="Q250" s="130">
        <v>1543</v>
      </c>
      <c r="R250" s="130">
        <v>2584</v>
      </c>
      <c r="S250" s="130">
        <v>9912</v>
      </c>
      <c r="T250" s="134">
        <v>1734</v>
      </c>
      <c r="U250" s="130">
        <v>2945</v>
      </c>
      <c r="V250" s="130">
        <v>19467</v>
      </c>
      <c r="W250" s="130">
        <v>8387</v>
      </c>
      <c r="X250" s="130">
        <v>11049</v>
      </c>
      <c r="Y250" s="130">
        <v>8162</v>
      </c>
      <c r="Z250" s="130">
        <v>1025</v>
      </c>
      <c r="AA250" s="130">
        <v>210</v>
      </c>
      <c r="AB250" s="130">
        <v>1802</v>
      </c>
      <c r="AC250" s="130">
        <v>413</v>
      </c>
      <c r="AD250" s="130">
        <v>0</v>
      </c>
      <c r="AE250" s="130">
        <v>82665</v>
      </c>
    </row>
    <row r="251" spans="1:31" ht="30.75" customHeight="1" x14ac:dyDescent="0.25">
      <c r="A251" s="59">
        <f t="shared" si="3"/>
        <v>44105</v>
      </c>
      <c r="B251" s="129" t="s">
        <v>148</v>
      </c>
      <c r="C251" s="130">
        <v>-17</v>
      </c>
      <c r="D251" s="130">
        <v>3</v>
      </c>
      <c r="E251" s="130">
        <v>23</v>
      </c>
      <c r="F251" s="130">
        <v>10</v>
      </c>
      <c r="G251" s="130">
        <v>1</v>
      </c>
      <c r="H251" s="130">
        <v>0</v>
      </c>
      <c r="I251" s="130">
        <v>4</v>
      </c>
      <c r="J251" s="130">
        <v>-3</v>
      </c>
      <c r="K251" s="130">
        <v>-20</v>
      </c>
      <c r="L251" s="130">
        <v>-30</v>
      </c>
      <c r="M251" s="130">
        <v>6</v>
      </c>
      <c r="N251" s="130">
        <v>11</v>
      </c>
      <c r="O251" s="130">
        <v>136</v>
      </c>
      <c r="P251" s="130">
        <v>18</v>
      </c>
      <c r="Q251" s="130">
        <v>1</v>
      </c>
      <c r="R251" s="130">
        <v>32</v>
      </c>
      <c r="S251" s="130">
        <v>2</v>
      </c>
      <c r="T251" s="134">
        <v>3</v>
      </c>
      <c r="U251" s="130">
        <v>62</v>
      </c>
      <c r="V251" s="130">
        <v>-3</v>
      </c>
      <c r="W251" s="130">
        <v>55</v>
      </c>
      <c r="X251" s="130">
        <v>71</v>
      </c>
      <c r="Y251" s="130">
        <v>8</v>
      </c>
      <c r="Z251" s="130">
        <v>-26</v>
      </c>
      <c r="AA251" s="130">
        <v>20</v>
      </c>
      <c r="AB251" s="130">
        <v>17</v>
      </c>
      <c r="AC251" s="130">
        <v>-11</v>
      </c>
      <c r="AD251" s="130">
        <v>0</v>
      </c>
      <c r="AE251" s="130">
        <v>373</v>
      </c>
    </row>
    <row r="252" spans="1:31" ht="30.75" customHeight="1" x14ac:dyDescent="0.25">
      <c r="A252" s="59">
        <f t="shared" si="3"/>
        <v>44105</v>
      </c>
      <c r="B252" s="129" t="s">
        <v>149</v>
      </c>
      <c r="C252" s="130">
        <v>1</v>
      </c>
      <c r="D252" s="130">
        <v>-5</v>
      </c>
      <c r="E252" s="130">
        <v>69</v>
      </c>
      <c r="F252" s="130">
        <v>3</v>
      </c>
      <c r="G252" s="130">
        <v>106</v>
      </c>
      <c r="H252" s="130">
        <v>10</v>
      </c>
      <c r="I252" s="130">
        <v>3</v>
      </c>
      <c r="J252" s="130">
        <v>12</v>
      </c>
      <c r="K252" s="130">
        <v>-1</v>
      </c>
      <c r="L252" s="130">
        <v>173</v>
      </c>
      <c r="M252" s="130">
        <v>61</v>
      </c>
      <c r="N252" s="130">
        <v>-33</v>
      </c>
      <c r="O252" s="130">
        <v>29</v>
      </c>
      <c r="P252" s="130">
        <v>145</v>
      </c>
      <c r="Q252" s="130">
        <v>57</v>
      </c>
      <c r="R252" s="130">
        <v>74</v>
      </c>
      <c r="S252" s="130">
        <v>195</v>
      </c>
      <c r="T252" s="134">
        <v>66</v>
      </c>
      <c r="U252" s="130">
        <v>245</v>
      </c>
      <c r="V252" s="130">
        <v>786</v>
      </c>
      <c r="W252" s="130">
        <v>-38</v>
      </c>
      <c r="X252" s="130">
        <v>109</v>
      </c>
      <c r="Y252" s="130">
        <v>-43</v>
      </c>
      <c r="Z252" s="130">
        <v>31</v>
      </c>
      <c r="AA252" s="130">
        <v>39</v>
      </c>
      <c r="AB252" s="130">
        <v>72</v>
      </c>
      <c r="AC252" s="130">
        <v>18</v>
      </c>
      <c r="AD252" s="130">
        <v>0</v>
      </c>
      <c r="AE252" s="130">
        <v>2184</v>
      </c>
    </row>
    <row r="253" spans="1:31" ht="30.75" customHeight="1" x14ac:dyDescent="0.25">
      <c r="A253" s="59">
        <f t="shared" si="3"/>
        <v>44105</v>
      </c>
      <c r="B253" s="128" t="s">
        <v>150</v>
      </c>
      <c r="C253" s="127">
        <v>70</v>
      </c>
      <c r="D253" s="127">
        <v>5</v>
      </c>
      <c r="E253" s="127">
        <v>781</v>
      </c>
      <c r="F253" s="127">
        <v>271</v>
      </c>
      <c r="G253" s="127">
        <v>1346</v>
      </c>
      <c r="H253" s="127">
        <v>21</v>
      </c>
      <c r="I253" s="127">
        <v>248</v>
      </c>
      <c r="J253" s="127">
        <v>966</v>
      </c>
      <c r="K253" s="127">
        <v>842</v>
      </c>
      <c r="L253" s="127">
        <v>1140</v>
      </c>
      <c r="M253" s="127">
        <v>649</v>
      </c>
      <c r="N253" s="127">
        <v>760</v>
      </c>
      <c r="O253" s="127">
        <v>1265</v>
      </c>
      <c r="P253" s="127">
        <v>453</v>
      </c>
      <c r="Q253" s="127">
        <v>194</v>
      </c>
      <c r="R253" s="127">
        <v>3007</v>
      </c>
      <c r="S253" s="127">
        <v>5909</v>
      </c>
      <c r="T253" s="133">
        <v>1478</v>
      </c>
      <c r="U253" s="127">
        <v>1707</v>
      </c>
      <c r="V253" s="127">
        <v>7876</v>
      </c>
      <c r="W253" s="127">
        <v>3074</v>
      </c>
      <c r="X253" s="127">
        <v>634</v>
      </c>
      <c r="Y253" s="127">
        <v>1794</v>
      </c>
      <c r="Z253" s="127">
        <v>173</v>
      </c>
      <c r="AA253" s="127">
        <v>413</v>
      </c>
      <c r="AB253" s="127">
        <v>768</v>
      </c>
      <c r="AC253" s="127">
        <v>452</v>
      </c>
      <c r="AD253" s="127">
        <v>0</v>
      </c>
      <c r="AE253" s="127">
        <v>36296</v>
      </c>
    </row>
    <row r="254" spans="1:31" ht="30.75" customHeight="1" x14ac:dyDescent="0.25">
      <c r="A254" s="59">
        <f t="shared" si="3"/>
        <v>44105</v>
      </c>
      <c r="B254" s="128" t="s">
        <v>151</v>
      </c>
      <c r="C254" s="127">
        <v>974</v>
      </c>
      <c r="D254" s="127">
        <v>368</v>
      </c>
      <c r="E254" s="127">
        <v>1745</v>
      </c>
      <c r="F254" s="127">
        <v>44</v>
      </c>
      <c r="G254" s="127">
        <v>3179</v>
      </c>
      <c r="H254" s="127">
        <v>585</v>
      </c>
      <c r="I254" s="127">
        <v>659</v>
      </c>
      <c r="J254" s="127">
        <v>2846</v>
      </c>
      <c r="K254" s="127">
        <v>1140</v>
      </c>
      <c r="L254" s="127">
        <v>3849</v>
      </c>
      <c r="M254" s="127">
        <v>1590</v>
      </c>
      <c r="N254" s="127">
        <v>1184</v>
      </c>
      <c r="O254" s="127">
        <v>3157</v>
      </c>
      <c r="P254" s="127">
        <v>1230</v>
      </c>
      <c r="Q254" s="127">
        <v>759</v>
      </c>
      <c r="R254" s="127">
        <v>4758</v>
      </c>
      <c r="S254" s="127">
        <v>10282</v>
      </c>
      <c r="T254" s="133">
        <v>2999</v>
      </c>
      <c r="U254" s="127">
        <v>7559</v>
      </c>
      <c r="V254" s="127">
        <v>30003</v>
      </c>
      <c r="W254" s="127">
        <v>9423</v>
      </c>
      <c r="X254" s="127">
        <v>7891</v>
      </c>
      <c r="Y254" s="127">
        <v>8864</v>
      </c>
      <c r="Z254" s="127">
        <v>1715</v>
      </c>
      <c r="AA254" s="127">
        <v>3322</v>
      </c>
      <c r="AB254" s="127">
        <v>3724</v>
      </c>
      <c r="AC254" s="127">
        <v>1798</v>
      </c>
      <c r="AD254" s="127">
        <v>0</v>
      </c>
      <c r="AE254" s="127">
        <v>115647</v>
      </c>
    </row>
    <row r="255" spans="1:31" ht="30.75" customHeight="1" x14ac:dyDescent="0.25">
      <c r="A255" s="59">
        <f t="shared" si="3"/>
        <v>44105</v>
      </c>
      <c r="B255" s="128" t="s">
        <v>152</v>
      </c>
      <c r="C255" s="127">
        <v>538</v>
      </c>
      <c r="D255" s="127">
        <v>453</v>
      </c>
      <c r="E255" s="127">
        <v>2097</v>
      </c>
      <c r="F255" s="127">
        <v>298</v>
      </c>
      <c r="G255" s="127">
        <v>2879</v>
      </c>
      <c r="H255" s="127">
        <v>237</v>
      </c>
      <c r="I255" s="127">
        <v>273</v>
      </c>
      <c r="J255" s="127">
        <v>1120</v>
      </c>
      <c r="K255" s="127">
        <v>1525</v>
      </c>
      <c r="L255" s="127">
        <v>5974</v>
      </c>
      <c r="M255" s="127">
        <v>1702</v>
      </c>
      <c r="N255" s="127">
        <v>-1238</v>
      </c>
      <c r="O255" s="127">
        <v>5748</v>
      </c>
      <c r="P255" s="127">
        <v>1212</v>
      </c>
      <c r="Q255" s="127">
        <v>794</v>
      </c>
      <c r="R255" s="127">
        <v>5979</v>
      </c>
      <c r="S255" s="127">
        <v>17013</v>
      </c>
      <c r="T255" s="133">
        <v>2890</v>
      </c>
      <c r="U255" s="127">
        <v>3875</v>
      </c>
      <c r="V255" s="127">
        <v>61849</v>
      </c>
      <c r="W255" s="127">
        <v>12391</v>
      </c>
      <c r="X255" s="127">
        <v>12128</v>
      </c>
      <c r="Y255" s="127">
        <v>7775</v>
      </c>
      <c r="Z255" s="127">
        <v>1661</v>
      </c>
      <c r="AA255" s="127">
        <v>2218</v>
      </c>
      <c r="AB255" s="127">
        <v>3244</v>
      </c>
      <c r="AC255" s="127">
        <v>2133</v>
      </c>
      <c r="AD255" s="127">
        <v>-2</v>
      </c>
      <c r="AE255" s="127">
        <v>156766</v>
      </c>
    </row>
    <row r="256" spans="1:31" ht="30.75" customHeight="1" x14ac:dyDescent="0.25">
      <c r="A256" s="59">
        <f t="shared" si="3"/>
        <v>44105</v>
      </c>
      <c r="B256" s="131" t="s">
        <v>153</v>
      </c>
      <c r="C256" s="130">
        <v>95</v>
      </c>
      <c r="D256" s="130">
        <v>49</v>
      </c>
      <c r="E256" s="130">
        <v>140</v>
      </c>
      <c r="F256" s="130">
        <v>85</v>
      </c>
      <c r="G256" s="130">
        <v>652</v>
      </c>
      <c r="H256" s="130">
        <v>6</v>
      </c>
      <c r="I256" s="130">
        <v>76</v>
      </c>
      <c r="J256" s="130">
        <v>277</v>
      </c>
      <c r="K256" s="130">
        <v>67</v>
      </c>
      <c r="L256" s="130">
        <v>701</v>
      </c>
      <c r="M256" s="130">
        <v>49</v>
      </c>
      <c r="N256" s="130">
        <v>45</v>
      </c>
      <c r="O256" s="130">
        <v>482</v>
      </c>
      <c r="P256" s="130">
        <v>194</v>
      </c>
      <c r="Q256" s="130">
        <v>68</v>
      </c>
      <c r="R256" s="130">
        <v>1402</v>
      </c>
      <c r="S256" s="130">
        <v>1457</v>
      </c>
      <c r="T256" s="134">
        <v>800</v>
      </c>
      <c r="U256" s="130">
        <v>204</v>
      </c>
      <c r="V256" s="130">
        <v>6441</v>
      </c>
      <c r="W256" s="130">
        <v>1241</v>
      </c>
      <c r="X256" s="130">
        <v>986</v>
      </c>
      <c r="Y256" s="130">
        <v>562</v>
      </c>
      <c r="Z256" s="130">
        <v>31</v>
      </c>
      <c r="AA256" s="130">
        <v>440</v>
      </c>
      <c r="AB256" s="130">
        <v>558</v>
      </c>
      <c r="AC256" s="130">
        <v>535</v>
      </c>
      <c r="AD256" s="130">
        <v>0</v>
      </c>
      <c r="AE256" s="130">
        <v>17643</v>
      </c>
    </row>
    <row r="257" spans="1:31" ht="30.75" customHeight="1" x14ac:dyDescent="0.25">
      <c r="A257" s="59">
        <f t="shared" si="3"/>
        <v>44105</v>
      </c>
      <c r="B257" s="131" t="s">
        <v>154</v>
      </c>
      <c r="C257" s="130">
        <v>97</v>
      </c>
      <c r="D257" s="130">
        <v>21</v>
      </c>
      <c r="E257" s="130">
        <v>307</v>
      </c>
      <c r="F257" s="130">
        <v>64</v>
      </c>
      <c r="G257" s="130">
        <v>627</v>
      </c>
      <c r="H257" s="130">
        <v>17</v>
      </c>
      <c r="I257" s="130">
        <v>72</v>
      </c>
      <c r="J257" s="130">
        <v>389</v>
      </c>
      <c r="K257" s="130">
        <v>200</v>
      </c>
      <c r="L257" s="130">
        <v>1402</v>
      </c>
      <c r="M257" s="130">
        <v>554</v>
      </c>
      <c r="N257" s="130">
        <v>494</v>
      </c>
      <c r="O257" s="130">
        <v>1113</v>
      </c>
      <c r="P257" s="130">
        <v>605</v>
      </c>
      <c r="Q257" s="130">
        <v>78</v>
      </c>
      <c r="R257" s="130">
        <v>1729</v>
      </c>
      <c r="S257" s="130">
        <v>2169</v>
      </c>
      <c r="T257" s="134">
        <v>833</v>
      </c>
      <c r="U257" s="130">
        <v>1489</v>
      </c>
      <c r="V257" s="130">
        <v>6672</v>
      </c>
      <c r="W257" s="130">
        <v>1679</v>
      </c>
      <c r="X257" s="130">
        <v>2356</v>
      </c>
      <c r="Y257" s="130">
        <v>1340</v>
      </c>
      <c r="Z257" s="130">
        <v>380</v>
      </c>
      <c r="AA257" s="130">
        <v>751</v>
      </c>
      <c r="AB257" s="130">
        <v>811</v>
      </c>
      <c r="AC257" s="130">
        <v>427</v>
      </c>
      <c r="AD257" s="130">
        <v>-2</v>
      </c>
      <c r="AE257" s="130">
        <v>26674</v>
      </c>
    </row>
    <row r="258" spans="1:31" ht="30.75" customHeight="1" x14ac:dyDescent="0.25">
      <c r="A258" s="59">
        <f t="shared" si="3"/>
        <v>44105</v>
      </c>
      <c r="B258" s="131" t="s">
        <v>155</v>
      </c>
      <c r="C258" s="130">
        <v>309</v>
      </c>
      <c r="D258" s="130">
        <v>386</v>
      </c>
      <c r="E258" s="130">
        <v>1584</v>
      </c>
      <c r="F258" s="130">
        <v>224</v>
      </c>
      <c r="G258" s="130">
        <v>1121</v>
      </c>
      <c r="H258" s="130">
        <v>149</v>
      </c>
      <c r="I258" s="130">
        <v>17</v>
      </c>
      <c r="J258" s="130">
        <v>195</v>
      </c>
      <c r="K258" s="130">
        <v>1039</v>
      </c>
      <c r="L258" s="130">
        <v>2752</v>
      </c>
      <c r="M258" s="130">
        <v>929</v>
      </c>
      <c r="N258" s="130">
        <v>1668</v>
      </c>
      <c r="O258" s="130">
        <v>3657</v>
      </c>
      <c r="P258" s="130">
        <v>206</v>
      </c>
      <c r="Q258" s="130">
        <v>556</v>
      </c>
      <c r="R258" s="130">
        <v>2431</v>
      </c>
      <c r="S258" s="130">
        <v>10793</v>
      </c>
      <c r="T258" s="134">
        <v>958</v>
      </c>
      <c r="U258" s="130">
        <v>3875</v>
      </c>
      <c r="V258" s="130">
        <v>45136</v>
      </c>
      <c r="W258" s="130">
        <v>8895</v>
      </c>
      <c r="X258" s="130">
        <v>7584</v>
      </c>
      <c r="Y258" s="130">
        <v>4757</v>
      </c>
      <c r="Z258" s="130">
        <v>983</v>
      </c>
      <c r="AA258" s="130">
        <v>750</v>
      </c>
      <c r="AB258" s="130">
        <v>1447</v>
      </c>
      <c r="AC258" s="130">
        <v>1042</v>
      </c>
      <c r="AD258" s="130">
        <v>0</v>
      </c>
      <c r="AE258" s="130">
        <v>103443</v>
      </c>
    </row>
    <row r="259" spans="1:31" ht="30.75" customHeight="1" x14ac:dyDescent="0.25">
      <c r="A259" s="59">
        <f t="shared" ref="A259:A322" si="4">IF(B259&lt;&gt;"",DATE(2020,INT((ROW(A257)-1)/27)+1,1),"")</f>
        <v>44105</v>
      </c>
      <c r="B259" s="129" t="s">
        <v>156</v>
      </c>
      <c r="C259" s="130">
        <v>66</v>
      </c>
      <c r="D259" s="130">
        <v>1</v>
      </c>
      <c r="E259" s="130">
        <v>6</v>
      </c>
      <c r="F259" s="130">
        <v>13</v>
      </c>
      <c r="G259" s="130">
        <v>118</v>
      </c>
      <c r="H259" s="130">
        <v>0</v>
      </c>
      <c r="I259" s="130">
        <v>32</v>
      </c>
      <c r="J259" s="130">
        <v>78</v>
      </c>
      <c r="K259" s="130">
        <v>102</v>
      </c>
      <c r="L259" s="130">
        <v>480</v>
      </c>
      <c r="M259" s="130">
        <v>42</v>
      </c>
      <c r="N259" s="130">
        <v>154</v>
      </c>
      <c r="O259" s="130">
        <v>210</v>
      </c>
      <c r="P259" s="130">
        <v>122</v>
      </c>
      <c r="Q259" s="130">
        <v>61</v>
      </c>
      <c r="R259" s="130">
        <v>489</v>
      </c>
      <c r="S259" s="130">
        <v>4214</v>
      </c>
      <c r="T259" s="134">
        <v>79</v>
      </c>
      <c r="U259" s="130">
        <v>219</v>
      </c>
      <c r="V259" s="130">
        <v>3346</v>
      </c>
      <c r="W259" s="130">
        <v>638</v>
      </c>
      <c r="X259" s="130">
        <v>1207</v>
      </c>
      <c r="Y259" s="130">
        <v>2226</v>
      </c>
      <c r="Z259" s="130">
        <v>109</v>
      </c>
      <c r="AA259" s="130">
        <v>180</v>
      </c>
      <c r="AB259" s="130">
        <v>280</v>
      </c>
      <c r="AC259" s="130">
        <v>36</v>
      </c>
      <c r="AD259" s="130">
        <v>0</v>
      </c>
      <c r="AE259" s="130">
        <v>14508</v>
      </c>
    </row>
    <row r="260" spans="1:31" ht="30.75" customHeight="1" x14ac:dyDescent="0.25">
      <c r="A260" s="59">
        <f t="shared" si="4"/>
        <v>44105</v>
      </c>
      <c r="B260" s="129" t="s">
        <v>157</v>
      </c>
      <c r="C260" s="130">
        <v>-4</v>
      </c>
      <c r="D260" s="130">
        <v>4</v>
      </c>
      <c r="E260" s="130">
        <v>-51</v>
      </c>
      <c r="F260" s="130">
        <v>1</v>
      </c>
      <c r="G260" s="130">
        <v>16</v>
      </c>
      <c r="H260" s="130">
        <v>-2</v>
      </c>
      <c r="I260" s="130">
        <v>23</v>
      </c>
      <c r="J260" s="130">
        <v>-16</v>
      </c>
      <c r="K260" s="130">
        <v>0</v>
      </c>
      <c r="L260" s="130">
        <v>-67</v>
      </c>
      <c r="M260" s="130">
        <v>23</v>
      </c>
      <c r="N260" s="130">
        <v>-3</v>
      </c>
      <c r="O260" s="130">
        <v>-88</v>
      </c>
      <c r="P260" s="130">
        <v>-6</v>
      </c>
      <c r="Q260" s="130">
        <v>-2</v>
      </c>
      <c r="R260" s="130">
        <v>-220</v>
      </c>
      <c r="S260" s="130">
        <v>-81</v>
      </c>
      <c r="T260" s="134">
        <v>-11</v>
      </c>
      <c r="U260" s="130">
        <v>-446</v>
      </c>
      <c r="V260" s="130">
        <v>-1053</v>
      </c>
      <c r="W260" s="130">
        <v>-413</v>
      </c>
      <c r="X260" s="130">
        <v>35</v>
      </c>
      <c r="Y260" s="130">
        <v>-235</v>
      </c>
      <c r="Z260" s="130">
        <v>-46</v>
      </c>
      <c r="AA260" s="130">
        <v>-37</v>
      </c>
      <c r="AB260" s="130">
        <v>-29</v>
      </c>
      <c r="AC260" s="130">
        <v>30</v>
      </c>
      <c r="AD260" s="130">
        <v>0</v>
      </c>
      <c r="AE260" s="130">
        <v>-2678</v>
      </c>
    </row>
    <row r="261" spans="1:31" ht="30.75" customHeight="1" x14ac:dyDescent="0.25">
      <c r="A261" s="59">
        <f t="shared" si="4"/>
        <v>44105</v>
      </c>
      <c r="B261" s="129" t="s">
        <v>158</v>
      </c>
      <c r="C261" s="130">
        <v>-2</v>
      </c>
      <c r="D261" s="130">
        <v>3</v>
      </c>
      <c r="E261" s="130">
        <v>-4</v>
      </c>
      <c r="F261" s="130">
        <v>8</v>
      </c>
      <c r="G261" s="130">
        <v>5</v>
      </c>
      <c r="H261" s="130">
        <v>4</v>
      </c>
      <c r="I261" s="130">
        <v>3</v>
      </c>
      <c r="J261" s="130">
        <v>30</v>
      </c>
      <c r="K261" s="130">
        <v>10</v>
      </c>
      <c r="L261" s="130">
        <v>122</v>
      </c>
      <c r="M261" s="130">
        <v>24</v>
      </c>
      <c r="N261" s="130">
        <v>60</v>
      </c>
      <c r="O261" s="130">
        <v>-74</v>
      </c>
      <c r="P261" s="130">
        <v>55</v>
      </c>
      <c r="Q261" s="130">
        <v>5</v>
      </c>
      <c r="R261" s="130">
        <v>73</v>
      </c>
      <c r="S261" s="130">
        <v>259</v>
      </c>
      <c r="T261" s="134">
        <v>1</v>
      </c>
      <c r="U261" s="130">
        <v>73</v>
      </c>
      <c r="V261" s="130">
        <v>480</v>
      </c>
      <c r="W261" s="130">
        <v>100</v>
      </c>
      <c r="X261" s="130">
        <v>128</v>
      </c>
      <c r="Y261" s="130">
        <v>145</v>
      </c>
      <c r="Z261" s="130">
        <v>23</v>
      </c>
      <c r="AA261" s="130">
        <v>33</v>
      </c>
      <c r="AB261" s="130">
        <v>42</v>
      </c>
      <c r="AC261" s="130">
        <v>32</v>
      </c>
      <c r="AD261" s="130">
        <v>0</v>
      </c>
      <c r="AE261" s="130">
        <v>1638</v>
      </c>
    </row>
    <row r="262" spans="1:31" ht="30.75" customHeight="1" x14ac:dyDescent="0.25">
      <c r="A262" s="59">
        <f t="shared" si="4"/>
        <v>44105</v>
      </c>
      <c r="B262" s="129" t="s">
        <v>159</v>
      </c>
      <c r="C262" s="130">
        <v>98</v>
      </c>
      <c r="D262" s="130">
        <v>73</v>
      </c>
      <c r="E262" s="130">
        <v>131</v>
      </c>
      <c r="F262" s="130">
        <v>38</v>
      </c>
      <c r="G262" s="130">
        <v>417</v>
      </c>
      <c r="H262" s="130">
        <v>23</v>
      </c>
      <c r="I262" s="130">
        <v>94</v>
      </c>
      <c r="J262" s="130">
        <v>105</v>
      </c>
      <c r="K262" s="130">
        <v>95</v>
      </c>
      <c r="L262" s="130">
        <v>416</v>
      </c>
      <c r="M262" s="130">
        <v>231</v>
      </c>
      <c r="N262" s="130">
        <v>148</v>
      </c>
      <c r="O262" s="130">
        <v>464</v>
      </c>
      <c r="P262" s="130">
        <v>65</v>
      </c>
      <c r="Q262" s="130">
        <v>124</v>
      </c>
      <c r="R262" s="130">
        <v>176</v>
      </c>
      <c r="S262" s="130">
        <v>1695</v>
      </c>
      <c r="T262" s="134">
        <v>207</v>
      </c>
      <c r="U262" s="130">
        <v>1212</v>
      </c>
      <c r="V262" s="130">
        <v>6989</v>
      </c>
      <c r="W262" s="130">
        <v>4281</v>
      </c>
      <c r="X262" s="130">
        <v>701</v>
      </c>
      <c r="Y262" s="130">
        <v>741</v>
      </c>
      <c r="Z262" s="130">
        <v>218</v>
      </c>
      <c r="AA262" s="130">
        <v>82</v>
      </c>
      <c r="AB262" s="130">
        <v>486</v>
      </c>
      <c r="AC262" s="130">
        <v>438</v>
      </c>
      <c r="AD262" s="130">
        <v>1</v>
      </c>
      <c r="AE262" s="130">
        <v>19749</v>
      </c>
    </row>
    <row r="263" spans="1:31" ht="30.75" customHeight="1" x14ac:dyDescent="0.25">
      <c r="A263" s="59">
        <f t="shared" si="4"/>
        <v>44105</v>
      </c>
      <c r="B263" s="129" t="s">
        <v>160</v>
      </c>
      <c r="C263" s="130">
        <v>151</v>
      </c>
      <c r="D263" s="130">
        <v>305</v>
      </c>
      <c r="E263" s="130">
        <v>1502</v>
      </c>
      <c r="F263" s="130">
        <v>164</v>
      </c>
      <c r="G263" s="130">
        <v>565</v>
      </c>
      <c r="H263" s="130">
        <v>124</v>
      </c>
      <c r="I263" s="130">
        <v>-135</v>
      </c>
      <c r="J263" s="130">
        <v>-2</v>
      </c>
      <c r="K263" s="130">
        <v>832</v>
      </c>
      <c r="L263" s="130">
        <v>1801</v>
      </c>
      <c r="M263" s="130">
        <v>609</v>
      </c>
      <c r="N263" s="130">
        <v>1309</v>
      </c>
      <c r="O263" s="130">
        <v>3145</v>
      </c>
      <c r="P263" s="130">
        <v>-30</v>
      </c>
      <c r="Q263" s="130">
        <v>368</v>
      </c>
      <c r="R263" s="130">
        <v>1913</v>
      </c>
      <c r="S263" s="130">
        <v>4706</v>
      </c>
      <c r="T263" s="134">
        <v>682</v>
      </c>
      <c r="U263" s="130">
        <v>2817</v>
      </c>
      <c r="V263" s="130">
        <v>35374</v>
      </c>
      <c r="W263" s="130">
        <v>4289</v>
      </c>
      <c r="X263" s="130">
        <v>5513</v>
      </c>
      <c r="Y263" s="130">
        <v>1880</v>
      </c>
      <c r="Z263" s="130">
        <v>679</v>
      </c>
      <c r="AA263" s="130">
        <v>492</v>
      </c>
      <c r="AB263" s="130">
        <v>668</v>
      </c>
      <c r="AC263" s="130">
        <v>506</v>
      </c>
      <c r="AD263" s="130">
        <v>-1</v>
      </c>
      <c r="AE263" s="130">
        <v>70226</v>
      </c>
    </row>
    <row r="264" spans="1:31" ht="30.75" customHeight="1" x14ac:dyDescent="0.25">
      <c r="A264" s="59">
        <f t="shared" si="4"/>
        <v>44105</v>
      </c>
      <c r="B264" s="131" t="s">
        <v>161</v>
      </c>
      <c r="C264" s="130">
        <v>-26</v>
      </c>
      <c r="D264" s="130">
        <v>-17</v>
      </c>
      <c r="E264" s="130">
        <v>205</v>
      </c>
      <c r="F264" s="130">
        <v>42</v>
      </c>
      <c r="G264" s="130">
        <v>316</v>
      </c>
      <c r="H264" s="130">
        <v>67</v>
      </c>
      <c r="I264" s="130">
        <v>60</v>
      </c>
      <c r="J264" s="130">
        <v>180</v>
      </c>
      <c r="K264" s="130">
        <v>153</v>
      </c>
      <c r="L264" s="130">
        <v>788</v>
      </c>
      <c r="M264" s="130">
        <v>90</v>
      </c>
      <c r="N264" s="130">
        <v>13</v>
      </c>
      <c r="O264" s="130">
        <v>64</v>
      </c>
      <c r="P264" s="130">
        <v>116</v>
      </c>
      <c r="Q264" s="130">
        <v>44</v>
      </c>
      <c r="R264" s="130">
        <v>155</v>
      </c>
      <c r="S264" s="130">
        <v>1852</v>
      </c>
      <c r="T264" s="134">
        <v>100</v>
      </c>
      <c r="U264" s="130">
        <v>-2196</v>
      </c>
      <c r="V264" s="130">
        <v>1723</v>
      </c>
      <c r="W264" s="130">
        <v>319</v>
      </c>
      <c r="X264" s="130">
        <v>653</v>
      </c>
      <c r="Y264" s="130">
        <v>700</v>
      </c>
      <c r="Z264" s="130">
        <v>119</v>
      </c>
      <c r="AA264" s="130">
        <v>181</v>
      </c>
      <c r="AB264" s="130">
        <v>102</v>
      </c>
      <c r="AC264" s="130">
        <v>206</v>
      </c>
      <c r="AD264" s="130">
        <v>0</v>
      </c>
      <c r="AE264" s="130">
        <v>6009</v>
      </c>
    </row>
    <row r="265" spans="1:31" ht="30.75" customHeight="1" x14ac:dyDescent="0.25">
      <c r="A265" s="59">
        <f t="shared" si="4"/>
        <v>44105</v>
      </c>
      <c r="B265" s="129" t="s">
        <v>162</v>
      </c>
      <c r="C265" s="130">
        <v>-33</v>
      </c>
      <c r="D265" s="130">
        <v>-2</v>
      </c>
      <c r="E265" s="130">
        <v>0</v>
      </c>
      <c r="F265" s="130">
        <v>-5</v>
      </c>
      <c r="G265" s="130">
        <v>-60</v>
      </c>
      <c r="H265" s="130">
        <v>0</v>
      </c>
      <c r="I265" s="130">
        <v>0</v>
      </c>
      <c r="J265" s="130">
        <v>0</v>
      </c>
      <c r="K265" s="130">
        <v>-3</v>
      </c>
      <c r="L265" s="130">
        <v>0</v>
      </c>
      <c r="M265" s="130">
        <v>4</v>
      </c>
      <c r="N265" s="130">
        <v>-1</v>
      </c>
      <c r="O265" s="130">
        <v>-10</v>
      </c>
      <c r="P265" s="130">
        <v>-9</v>
      </c>
      <c r="Q265" s="130">
        <v>-6</v>
      </c>
      <c r="R265" s="130">
        <v>16</v>
      </c>
      <c r="S265" s="130">
        <v>-19</v>
      </c>
      <c r="T265" s="134">
        <v>-5</v>
      </c>
      <c r="U265" s="130">
        <v>-1</v>
      </c>
      <c r="V265" s="130">
        <v>-312</v>
      </c>
      <c r="W265" s="130">
        <v>-32</v>
      </c>
      <c r="X265" s="130">
        <v>-45</v>
      </c>
      <c r="Y265" s="130">
        <v>-11</v>
      </c>
      <c r="Z265" s="130">
        <v>-4</v>
      </c>
      <c r="AA265" s="130">
        <v>7</v>
      </c>
      <c r="AB265" s="130">
        <v>-37</v>
      </c>
      <c r="AC265" s="130">
        <v>10</v>
      </c>
      <c r="AD265" s="130">
        <v>0</v>
      </c>
      <c r="AE265" s="130">
        <v>-558</v>
      </c>
    </row>
    <row r="266" spans="1:31" ht="30.75" customHeight="1" x14ac:dyDescent="0.25">
      <c r="A266" s="59">
        <f t="shared" si="4"/>
        <v>44105</v>
      </c>
      <c r="B266" s="129" t="s">
        <v>163</v>
      </c>
      <c r="C266" s="130">
        <v>-61</v>
      </c>
      <c r="D266" s="130">
        <v>4</v>
      </c>
      <c r="E266" s="130">
        <v>110</v>
      </c>
      <c r="F266" s="130">
        <v>28</v>
      </c>
      <c r="G266" s="130">
        <v>62</v>
      </c>
      <c r="H266" s="130">
        <v>14</v>
      </c>
      <c r="I266" s="130">
        <v>-19</v>
      </c>
      <c r="J266" s="130">
        <v>64</v>
      </c>
      <c r="K266" s="130">
        <v>-32</v>
      </c>
      <c r="L266" s="130">
        <v>136</v>
      </c>
      <c r="M266" s="130">
        <v>-12</v>
      </c>
      <c r="N266" s="130">
        <v>-142</v>
      </c>
      <c r="O266" s="130">
        <v>35</v>
      </c>
      <c r="P266" s="130">
        <v>21</v>
      </c>
      <c r="Q266" s="130">
        <v>-54</v>
      </c>
      <c r="R266" s="130">
        <v>-94</v>
      </c>
      <c r="S266" s="130">
        <v>461</v>
      </c>
      <c r="T266" s="134">
        <v>123</v>
      </c>
      <c r="U266" s="130">
        <v>-180</v>
      </c>
      <c r="V266" s="130">
        <v>-855</v>
      </c>
      <c r="W266" s="130">
        <v>-151</v>
      </c>
      <c r="X266" s="130">
        <v>106</v>
      </c>
      <c r="Y266" s="130">
        <v>171</v>
      </c>
      <c r="Z266" s="130">
        <v>95</v>
      </c>
      <c r="AA266" s="130">
        <v>-24</v>
      </c>
      <c r="AB266" s="130">
        <v>-79</v>
      </c>
      <c r="AC266" s="130">
        <v>107</v>
      </c>
      <c r="AD266" s="130">
        <v>0</v>
      </c>
      <c r="AE266" s="130">
        <v>-166</v>
      </c>
    </row>
    <row r="267" spans="1:31" ht="30.75" customHeight="1" x14ac:dyDescent="0.25">
      <c r="A267" s="59">
        <f t="shared" si="4"/>
        <v>44105</v>
      </c>
      <c r="B267" s="129" t="s">
        <v>164</v>
      </c>
      <c r="C267" s="130">
        <v>68</v>
      </c>
      <c r="D267" s="130">
        <v>-19</v>
      </c>
      <c r="E267" s="130">
        <v>95</v>
      </c>
      <c r="F267" s="130">
        <v>19</v>
      </c>
      <c r="G267" s="130">
        <v>314</v>
      </c>
      <c r="H267" s="130">
        <v>53</v>
      </c>
      <c r="I267" s="130">
        <v>79</v>
      </c>
      <c r="J267" s="130">
        <v>116</v>
      </c>
      <c r="K267" s="130">
        <v>188</v>
      </c>
      <c r="L267" s="130">
        <v>652</v>
      </c>
      <c r="M267" s="130">
        <v>98</v>
      </c>
      <c r="N267" s="130">
        <v>156</v>
      </c>
      <c r="O267" s="130">
        <v>39</v>
      </c>
      <c r="P267" s="130">
        <v>104</v>
      </c>
      <c r="Q267" s="130">
        <v>104</v>
      </c>
      <c r="R267" s="130">
        <v>233</v>
      </c>
      <c r="S267" s="130">
        <v>1410</v>
      </c>
      <c r="T267" s="134">
        <v>-18</v>
      </c>
      <c r="U267" s="130">
        <v>-2015</v>
      </c>
      <c r="V267" s="130">
        <v>2890</v>
      </c>
      <c r="W267" s="130">
        <v>502</v>
      </c>
      <c r="X267" s="130">
        <v>592</v>
      </c>
      <c r="Y267" s="130">
        <v>540</v>
      </c>
      <c r="Z267" s="130">
        <v>28</v>
      </c>
      <c r="AA267" s="130">
        <v>198</v>
      </c>
      <c r="AB267" s="130">
        <v>218</v>
      </c>
      <c r="AC267" s="130">
        <v>89</v>
      </c>
      <c r="AD267" s="130">
        <v>0</v>
      </c>
      <c r="AE267" s="130">
        <v>6733</v>
      </c>
    </row>
    <row r="268" spans="1:31" ht="30.75" customHeight="1" x14ac:dyDescent="0.25">
      <c r="A268" s="59">
        <f t="shared" si="4"/>
        <v>44105</v>
      </c>
      <c r="B268" s="131" t="s">
        <v>165</v>
      </c>
      <c r="C268" s="130">
        <v>-9</v>
      </c>
      <c r="D268" s="130">
        <v>0</v>
      </c>
      <c r="E268" s="130">
        <v>4</v>
      </c>
      <c r="F268" s="130">
        <v>0</v>
      </c>
      <c r="G268" s="130">
        <v>0</v>
      </c>
      <c r="H268" s="130">
        <v>0</v>
      </c>
      <c r="I268" s="130">
        <v>0</v>
      </c>
      <c r="J268" s="130">
        <v>-3</v>
      </c>
      <c r="K268" s="130">
        <v>0</v>
      </c>
      <c r="L268" s="130">
        <v>0</v>
      </c>
      <c r="M268" s="130">
        <v>0</v>
      </c>
      <c r="N268" s="130">
        <v>0</v>
      </c>
      <c r="O268" s="130">
        <v>0</v>
      </c>
      <c r="P268" s="130">
        <v>0</v>
      </c>
      <c r="Q268" s="130">
        <v>0</v>
      </c>
      <c r="R268" s="130">
        <v>0</v>
      </c>
      <c r="S268" s="130">
        <v>6</v>
      </c>
      <c r="T268" s="134">
        <v>2</v>
      </c>
      <c r="U268" s="130">
        <v>-1</v>
      </c>
      <c r="V268" s="130">
        <v>4</v>
      </c>
      <c r="W268" s="130">
        <v>3</v>
      </c>
      <c r="X268" s="130">
        <v>11</v>
      </c>
      <c r="Y268" s="130">
        <v>2</v>
      </c>
      <c r="Z268" s="130">
        <v>0</v>
      </c>
      <c r="AA268" s="130">
        <v>1</v>
      </c>
      <c r="AB268" s="130">
        <v>1</v>
      </c>
      <c r="AC268" s="130">
        <v>0</v>
      </c>
      <c r="AD268" s="130">
        <v>0</v>
      </c>
      <c r="AE268" s="130">
        <v>21</v>
      </c>
    </row>
    <row r="269" spans="1:31" ht="30.75" customHeight="1" x14ac:dyDescent="0.25">
      <c r="A269" s="59">
        <f t="shared" si="4"/>
        <v>44105</v>
      </c>
      <c r="B269" s="131" t="s">
        <v>166</v>
      </c>
      <c r="C269" s="130">
        <v>72</v>
      </c>
      <c r="D269" s="130">
        <v>14</v>
      </c>
      <c r="E269" s="130">
        <v>-143</v>
      </c>
      <c r="F269" s="130">
        <v>-117</v>
      </c>
      <c r="G269" s="130">
        <v>163</v>
      </c>
      <c r="H269" s="130">
        <v>-2</v>
      </c>
      <c r="I269" s="130">
        <v>48</v>
      </c>
      <c r="J269" s="130">
        <v>82</v>
      </c>
      <c r="K269" s="130">
        <v>66</v>
      </c>
      <c r="L269" s="130">
        <v>331</v>
      </c>
      <c r="M269" s="130">
        <v>80</v>
      </c>
      <c r="N269" s="130">
        <v>-3458</v>
      </c>
      <c r="O269" s="130">
        <v>432</v>
      </c>
      <c r="P269" s="130">
        <v>91</v>
      </c>
      <c r="Q269" s="130">
        <v>48</v>
      </c>
      <c r="R269" s="130">
        <v>262</v>
      </c>
      <c r="S269" s="130">
        <v>736</v>
      </c>
      <c r="T269" s="134">
        <v>197</v>
      </c>
      <c r="U269" s="130">
        <v>504</v>
      </c>
      <c r="V269" s="130">
        <v>1873</v>
      </c>
      <c r="W269" s="130">
        <v>254</v>
      </c>
      <c r="X269" s="130">
        <v>538</v>
      </c>
      <c r="Y269" s="130">
        <v>414</v>
      </c>
      <c r="Z269" s="130">
        <v>148</v>
      </c>
      <c r="AA269" s="130">
        <v>95</v>
      </c>
      <c r="AB269" s="130">
        <v>325</v>
      </c>
      <c r="AC269" s="130">
        <v>-77</v>
      </c>
      <c r="AD269" s="130">
        <v>0</v>
      </c>
      <c r="AE269" s="130">
        <v>2976</v>
      </c>
    </row>
    <row r="270" spans="1:31" ht="30.75" customHeight="1" x14ac:dyDescent="0.25">
      <c r="A270" s="59">
        <f t="shared" si="4"/>
        <v>44105</v>
      </c>
      <c r="B270" s="129" t="s">
        <v>167</v>
      </c>
      <c r="C270" s="130">
        <v>31</v>
      </c>
      <c r="D270" s="130">
        <v>4</v>
      </c>
      <c r="E270" s="130">
        <v>10</v>
      </c>
      <c r="F270" s="130">
        <v>1</v>
      </c>
      <c r="G270" s="130">
        <v>56</v>
      </c>
      <c r="H270" s="130">
        <v>-1</v>
      </c>
      <c r="I270" s="130">
        <v>23</v>
      </c>
      <c r="J270" s="130">
        <v>18</v>
      </c>
      <c r="K270" s="130">
        <v>31</v>
      </c>
      <c r="L270" s="130">
        <v>114</v>
      </c>
      <c r="M270" s="130">
        <v>10</v>
      </c>
      <c r="N270" s="130">
        <v>57</v>
      </c>
      <c r="O270" s="130">
        <v>198</v>
      </c>
      <c r="P270" s="130">
        <v>11</v>
      </c>
      <c r="Q270" s="130">
        <v>-2</v>
      </c>
      <c r="R270" s="130">
        <v>55</v>
      </c>
      <c r="S270" s="130">
        <v>362</v>
      </c>
      <c r="T270" s="134">
        <v>55</v>
      </c>
      <c r="U270" s="130">
        <v>165</v>
      </c>
      <c r="V270" s="130">
        <v>698</v>
      </c>
      <c r="W270" s="130">
        <v>272</v>
      </c>
      <c r="X270" s="130">
        <v>348</v>
      </c>
      <c r="Y270" s="130">
        <v>207</v>
      </c>
      <c r="Z270" s="130">
        <v>14</v>
      </c>
      <c r="AA270" s="130">
        <v>-6</v>
      </c>
      <c r="AB270" s="130">
        <v>104</v>
      </c>
      <c r="AC270" s="130">
        <v>60</v>
      </c>
      <c r="AD270" s="130">
        <v>0</v>
      </c>
      <c r="AE270" s="130">
        <v>2895</v>
      </c>
    </row>
    <row r="271" spans="1:31" ht="30.75" customHeight="1" x14ac:dyDescent="0.25">
      <c r="A271" s="59">
        <f t="shared" si="4"/>
        <v>44105</v>
      </c>
      <c r="B271" s="129" t="s">
        <v>168</v>
      </c>
      <c r="C271" s="130">
        <v>41</v>
      </c>
      <c r="D271" s="130">
        <v>10</v>
      </c>
      <c r="E271" s="130">
        <v>-153</v>
      </c>
      <c r="F271" s="130">
        <v>-118</v>
      </c>
      <c r="G271" s="130">
        <v>107</v>
      </c>
      <c r="H271" s="130">
        <v>-1</v>
      </c>
      <c r="I271" s="130">
        <v>25</v>
      </c>
      <c r="J271" s="130">
        <v>64</v>
      </c>
      <c r="K271" s="130">
        <v>35</v>
      </c>
      <c r="L271" s="130">
        <v>217</v>
      </c>
      <c r="M271" s="130">
        <v>70</v>
      </c>
      <c r="N271" s="130">
        <v>-3515</v>
      </c>
      <c r="O271" s="130">
        <v>234</v>
      </c>
      <c r="P271" s="130">
        <v>80</v>
      </c>
      <c r="Q271" s="130">
        <v>50</v>
      </c>
      <c r="R271" s="130">
        <v>207</v>
      </c>
      <c r="S271" s="130">
        <v>374</v>
      </c>
      <c r="T271" s="134">
        <v>142</v>
      </c>
      <c r="U271" s="130">
        <v>340</v>
      </c>
      <c r="V271" s="130">
        <v>1179</v>
      </c>
      <c r="W271" s="130">
        <v>-18</v>
      </c>
      <c r="X271" s="130">
        <v>190</v>
      </c>
      <c r="Y271" s="130">
        <v>207</v>
      </c>
      <c r="Z271" s="130">
        <v>134</v>
      </c>
      <c r="AA271" s="130">
        <v>101</v>
      </c>
      <c r="AB271" s="130">
        <v>221</v>
      </c>
      <c r="AC271" s="130">
        <v>-145</v>
      </c>
      <c r="AD271" s="130">
        <v>0</v>
      </c>
      <c r="AE271" s="130">
        <v>78</v>
      </c>
    </row>
    <row r="272" spans="1:31" ht="30.75" customHeight="1" x14ac:dyDescent="0.25">
      <c r="A272" s="59">
        <f t="shared" si="4"/>
        <v>44105</v>
      </c>
      <c r="B272" s="129" t="s">
        <v>169</v>
      </c>
      <c r="C272" s="130">
        <v>0</v>
      </c>
      <c r="D272" s="130">
        <v>0</v>
      </c>
      <c r="E272" s="130">
        <v>0</v>
      </c>
      <c r="F272" s="130">
        <v>0</v>
      </c>
      <c r="G272" s="130">
        <v>0</v>
      </c>
      <c r="H272" s="130">
        <v>0</v>
      </c>
      <c r="I272" s="130">
        <v>0</v>
      </c>
      <c r="J272" s="130">
        <v>0</v>
      </c>
      <c r="K272" s="130">
        <v>0</v>
      </c>
      <c r="L272" s="130">
        <v>0</v>
      </c>
      <c r="M272" s="130">
        <v>0</v>
      </c>
      <c r="N272" s="130">
        <v>0</v>
      </c>
      <c r="O272" s="130">
        <v>0</v>
      </c>
      <c r="P272" s="130">
        <v>0</v>
      </c>
      <c r="Q272" s="130">
        <v>0</v>
      </c>
      <c r="R272" s="130">
        <v>0</v>
      </c>
      <c r="S272" s="130">
        <v>0</v>
      </c>
      <c r="T272" s="134">
        <v>0</v>
      </c>
      <c r="U272" s="130">
        <v>-1</v>
      </c>
      <c r="V272" s="130">
        <v>-4</v>
      </c>
      <c r="W272" s="130">
        <v>0</v>
      </c>
      <c r="X272" s="130">
        <v>0</v>
      </c>
      <c r="Y272" s="130">
        <v>0</v>
      </c>
      <c r="Z272" s="130">
        <v>0</v>
      </c>
      <c r="AA272" s="130">
        <v>0</v>
      </c>
      <c r="AB272" s="130">
        <v>0</v>
      </c>
      <c r="AC272" s="130">
        <v>8</v>
      </c>
      <c r="AD272" s="130">
        <v>0</v>
      </c>
      <c r="AE272" s="130">
        <v>3</v>
      </c>
    </row>
    <row r="273" spans="1:31" ht="30.75" customHeight="1" x14ac:dyDescent="0.25">
      <c r="A273" s="59">
        <f t="shared" si="4"/>
        <v>44136</v>
      </c>
      <c r="B273" s="126" t="s">
        <v>143</v>
      </c>
      <c r="C273" s="127">
        <v>1167</v>
      </c>
      <c r="D273" s="127">
        <v>787</v>
      </c>
      <c r="E273" s="127">
        <v>5436</v>
      </c>
      <c r="F273" s="127">
        <v>1200</v>
      </c>
      <c r="G273" s="127">
        <v>6215</v>
      </c>
      <c r="H273" s="127">
        <v>272</v>
      </c>
      <c r="I273" s="127">
        <v>1110</v>
      </c>
      <c r="J273" s="127">
        <v>4187</v>
      </c>
      <c r="K273" s="127">
        <v>2106</v>
      </c>
      <c r="L273" s="127">
        <v>16428</v>
      </c>
      <c r="M273" s="127">
        <v>4796</v>
      </c>
      <c r="N273" s="127">
        <v>10178</v>
      </c>
      <c r="O273" s="127">
        <v>13754</v>
      </c>
      <c r="P273" s="127">
        <v>3717</v>
      </c>
      <c r="Q273" s="127">
        <v>2832</v>
      </c>
      <c r="R273" s="127">
        <v>13881</v>
      </c>
      <c r="S273" s="127">
        <v>32894</v>
      </c>
      <c r="T273" s="133">
        <v>11081</v>
      </c>
      <c r="U273" s="127">
        <v>32673</v>
      </c>
      <c r="V273" s="127">
        <v>138411</v>
      </c>
      <c r="W273" s="127">
        <v>29818</v>
      </c>
      <c r="X273" s="127">
        <v>33004</v>
      </c>
      <c r="Y273" s="127">
        <v>29788</v>
      </c>
      <c r="Z273" s="127">
        <v>5602</v>
      </c>
      <c r="AA273" s="127">
        <v>3124</v>
      </c>
      <c r="AB273" s="127">
        <v>6413</v>
      </c>
      <c r="AC273" s="127">
        <v>4282</v>
      </c>
      <c r="AD273" s="127">
        <v>-600</v>
      </c>
      <c r="AE273" s="127">
        <v>414556</v>
      </c>
    </row>
    <row r="274" spans="1:31" ht="30.75" customHeight="1" x14ac:dyDescent="0.25">
      <c r="A274" s="59">
        <f t="shared" si="4"/>
        <v>44136</v>
      </c>
      <c r="B274" s="128" t="s">
        <v>144</v>
      </c>
      <c r="C274" s="127">
        <v>-63</v>
      </c>
      <c r="D274" s="127">
        <v>-28</v>
      </c>
      <c r="E274" s="127">
        <v>5</v>
      </c>
      <c r="F274" s="127">
        <v>13</v>
      </c>
      <c r="G274" s="127">
        <v>229</v>
      </c>
      <c r="H274" s="127">
        <v>-12</v>
      </c>
      <c r="I274" s="127">
        <v>-126</v>
      </c>
      <c r="J274" s="127">
        <v>-263</v>
      </c>
      <c r="K274" s="127">
        <v>116</v>
      </c>
      <c r="L274" s="127">
        <v>103</v>
      </c>
      <c r="M274" s="127">
        <v>-157</v>
      </c>
      <c r="N274" s="127">
        <v>-17</v>
      </c>
      <c r="O274" s="127">
        <v>-1334</v>
      </c>
      <c r="P274" s="127">
        <v>-140</v>
      </c>
      <c r="Q274" s="127">
        <v>53</v>
      </c>
      <c r="R274" s="127">
        <v>-1393</v>
      </c>
      <c r="S274" s="127">
        <v>-947</v>
      </c>
      <c r="T274" s="133">
        <v>-19</v>
      </c>
      <c r="U274" s="127">
        <v>-1117</v>
      </c>
      <c r="V274" s="127">
        <v>-6663</v>
      </c>
      <c r="W274" s="127">
        <v>-1209</v>
      </c>
      <c r="X274" s="127">
        <v>759</v>
      </c>
      <c r="Y274" s="127">
        <v>1291</v>
      </c>
      <c r="Z274" s="127">
        <v>-75</v>
      </c>
      <c r="AA274" s="127">
        <v>-2265</v>
      </c>
      <c r="AB274" s="127">
        <v>-1972</v>
      </c>
      <c r="AC274" s="127">
        <v>-122</v>
      </c>
      <c r="AD274" s="127">
        <v>0</v>
      </c>
      <c r="AE274" s="127">
        <v>-15353</v>
      </c>
    </row>
    <row r="275" spans="1:31" ht="30.75" customHeight="1" x14ac:dyDescent="0.25">
      <c r="A275" s="59">
        <f t="shared" si="4"/>
        <v>44136</v>
      </c>
      <c r="B275" s="128" t="s">
        <v>145</v>
      </c>
      <c r="C275" s="127">
        <v>-168</v>
      </c>
      <c r="D275" s="127">
        <v>20</v>
      </c>
      <c r="E275" s="127">
        <v>776</v>
      </c>
      <c r="F275" s="127">
        <v>72</v>
      </c>
      <c r="G275" s="127">
        <v>456</v>
      </c>
      <c r="H275" s="127">
        <v>20</v>
      </c>
      <c r="I275" s="127">
        <v>-124</v>
      </c>
      <c r="J275" s="127">
        <v>257</v>
      </c>
      <c r="K275" s="127">
        <v>-866</v>
      </c>
      <c r="L275" s="127">
        <v>3576</v>
      </c>
      <c r="M275" s="127">
        <v>546</v>
      </c>
      <c r="N275" s="127">
        <v>746</v>
      </c>
      <c r="O275" s="127">
        <v>1678</v>
      </c>
      <c r="P275" s="127">
        <v>547</v>
      </c>
      <c r="Q275" s="127">
        <v>422</v>
      </c>
      <c r="R275" s="127">
        <v>47</v>
      </c>
      <c r="S275" s="127">
        <v>7145</v>
      </c>
      <c r="T275" s="133">
        <v>1931</v>
      </c>
      <c r="U275" s="127">
        <v>2395</v>
      </c>
      <c r="V275" s="127">
        <v>9294</v>
      </c>
      <c r="W275" s="127">
        <v>6903</v>
      </c>
      <c r="X275" s="127">
        <v>8154</v>
      </c>
      <c r="Y275" s="127">
        <v>8235</v>
      </c>
      <c r="Z275" s="127">
        <v>1068</v>
      </c>
      <c r="AA275" s="127">
        <v>-180</v>
      </c>
      <c r="AB275" s="127">
        <v>-1814</v>
      </c>
      <c r="AC275" s="127">
        <v>321</v>
      </c>
      <c r="AD275" s="127">
        <v>0</v>
      </c>
      <c r="AE275" s="127">
        <v>51457</v>
      </c>
    </row>
    <row r="276" spans="1:31" ht="30.75" customHeight="1" x14ac:dyDescent="0.25">
      <c r="A276" s="59">
        <f t="shared" si="4"/>
        <v>44136</v>
      </c>
      <c r="B276" s="129" t="s">
        <v>146</v>
      </c>
      <c r="C276" s="130">
        <v>10</v>
      </c>
      <c r="D276" s="130">
        <v>-1</v>
      </c>
      <c r="E276" s="130">
        <v>-33</v>
      </c>
      <c r="F276" s="130">
        <v>2</v>
      </c>
      <c r="G276" s="130">
        <v>573</v>
      </c>
      <c r="H276" s="130">
        <v>-1</v>
      </c>
      <c r="I276" s="130">
        <v>-45</v>
      </c>
      <c r="J276" s="130">
        <v>23</v>
      </c>
      <c r="K276" s="130">
        <v>-37</v>
      </c>
      <c r="L276" s="130">
        <v>55</v>
      </c>
      <c r="M276" s="130">
        <v>17</v>
      </c>
      <c r="N276" s="130">
        <v>-1</v>
      </c>
      <c r="O276" s="130">
        <v>29</v>
      </c>
      <c r="P276" s="130">
        <v>30</v>
      </c>
      <c r="Q276" s="130">
        <v>-22</v>
      </c>
      <c r="R276" s="130">
        <v>49</v>
      </c>
      <c r="S276" s="130">
        <v>324</v>
      </c>
      <c r="T276" s="134">
        <v>49</v>
      </c>
      <c r="U276" s="130">
        <v>-92</v>
      </c>
      <c r="V276" s="130">
        <v>101</v>
      </c>
      <c r="W276" s="130">
        <v>59</v>
      </c>
      <c r="X276" s="130">
        <v>43</v>
      </c>
      <c r="Y276" s="130">
        <v>4</v>
      </c>
      <c r="Z276" s="130">
        <v>-3</v>
      </c>
      <c r="AA276" s="130">
        <v>-19</v>
      </c>
      <c r="AB276" s="130">
        <v>-62</v>
      </c>
      <c r="AC276" s="130">
        <v>2</v>
      </c>
      <c r="AD276" s="130">
        <v>0</v>
      </c>
      <c r="AE276" s="130">
        <v>1054</v>
      </c>
    </row>
    <row r="277" spans="1:31" ht="30.75" customHeight="1" x14ac:dyDescent="0.25">
      <c r="A277" s="59">
        <f t="shared" si="4"/>
        <v>44136</v>
      </c>
      <c r="B277" s="129" t="s">
        <v>147</v>
      </c>
      <c r="C277" s="130">
        <v>-225</v>
      </c>
      <c r="D277" s="130">
        <v>25</v>
      </c>
      <c r="E277" s="130">
        <v>552</v>
      </c>
      <c r="F277" s="130">
        <v>48</v>
      </c>
      <c r="G277" s="130">
        <v>-136</v>
      </c>
      <c r="H277" s="130">
        <v>27</v>
      </c>
      <c r="I277" s="130">
        <v>-79</v>
      </c>
      <c r="J277" s="130">
        <v>190</v>
      </c>
      <c r="K277" s="130">
        <v>-756</v>
      </c>
      <c r="L277" s="130">
        <v>3460</v>
      </c>
      <c r="M277" s="130">
        <v>547</v>
      </c>
      <c r="N277" s="130">
        <v>768</v>
      </c>
      <c r="O277" s="130">
        <v>1557</v>
      </c>
      <c r="P277" s="130">
        <v>481</v>
      </c>
      <c r="Q277" s="130">
        <v>392</v>
      </c>
      <c r="R277" s="130">
        <v>-201</v>
      </c>
      <c r="S277" s="130">
        <v>6714</v>
      </c>
      <c r="T277" s="134">
        <v>1685</v>
      </c>
      <c r="U277" s="130">
        <v>2299</v>
      </c>
      <c r="V277" s="130">
        <v>9534</v>
      </c>
      <c r="W277" s="130">
        <v>6956</v>
      </c>
      <c r="X277" s="130">
        <v>7954</v>
      </c>
      <c r="Y277" s="130">
        <v>8067</v>
      </c>
      <c r="Z277" s="130">
        <v>844</v>
      </c>
      <c r="AA277" s="130">
        <v>-174</v>
      </c>
      <c r="AB277" s="130">
        <v>-1802</v>
      </c>
      <c r="AC277" s="130">
        <v>277</v>
      </c>
      <c r="AD277" s="130">
        <v>0</v>
      </c>
      <c r="AE277" s="130">
        <v>49004</v>
      </c>
    </row>
    <row r="278" spans="1:31" ht="30.75" customHeight="1" x14ac:dyDescent="0.25">
      <c r="A278" s="59">
        <f t="shared" si="4"/>
        <v>44136</v>
      </c>
      <c r="B278" s="129" t="s">
        <v>148</v>
      </c>
      <c r="C278" s="130">
        <v>20</v>
      </c>
      <c r="D278" s="130">
        <v>-1</v>
      </c>
      <c r="E278" s="130">
        <v>14</v>
      </c>
      <c r="F278" s="130">
        <v>21</v>
      </c>
      <c r="G278" s="130">
        <v>8</v>
      </c>
      <c r="H278" s="130">
        <v>-2</v>
      </c>
      <c r="I278" s="130">
        <v>-7</v>
      </c>
      <c r="J278" s="130">
        <v>11</v>
      </c>
      <c r="K278" s="130">
        <v>-3</v>
      </c>
      <c r="L278" s="130">
        <v>-11</v>
      </c>
      <c r="M278" s="130">
        <v>-5</v>
      </c>
      <c r="N278" s="130">
        <v>-15</v>
      </c>
      <c r="O278" s="130">
        <v>99</v>
      </c>
      <c r="P278" s="130">
        <v>28</v>
      </c>
      <c r="Q278" s="130">
        <v>6</v>
      </c>
      <c r="R278" s="130">
        <v>120</v>
      </c>
      <c r="S278" s="130">
        <v>-40</v>
      </c>
      <c r="T278" s="134">
        <v>56</v>
      </c>
      <c r="U278" s="130">
        <v>100</v>
      </c>
      <c r="V278" s="130">
        <v>9</v>
      </c>
      <c r="W278" s="130">
        <v>-192</v>
      </c>
      <c r="X278" s="130">
        <v>101</v>
      </c>
      <c r="Y278" s="130">
        <v>18</v>
      </c>
      <c r="Z278" s="130">
        <v>-18</v>
      </c>
      <c r="AA278" s="130">
        <v>-17</v>
      </c>
      <c r="AB278" s="130">
        <v>25</v>
      </c>
      <c r="AC278" s="130">
        <v>-4</v>
      </c>
      <c r="AD278" s="130">
        <v>0</v>
      </c>
      <c r="AE278" s="130">
        <v>321</v>
      </c>
    </row>
    <row r="279" spans="1:31" ht="30.75" customHeight="1" x14ac:dyDescent="0.25">
      <c r="A279" s="59">
        <f t="shared" si="4"/>
        <v>44136</v>
      </c>
      <c r="B279" s="129" t="s">
        <v>149</v>
      </c>
      <c r="C279" s="130">
        <v>27</v>
      </c>
      <c r="D279" s="130">
        <v>-3</v>
      </c>
      <c r="E279" s="130">
        <v>243</v>
      </c>
      <c r="F279" s="130">
        <v>1</v>
      </c>
      <c r="G279" s="130">
        <v>11</v>
      </c>
      <c r="H279" s="130">
        <v>-4</v>
      </c>
      <c r="I279" s="130">
        <v>7</v>
      </c>
      <c r="J279" s="130">
        <v>33</v>
      </c>
      <c r="K279" s="130">
        <v>-70</v>
      </c>
      <c r="L279" s="130">
        <v>72</v>
      </c>
      <c r="M279" s="130">
        <v>-13</v>
      </c>
      <c r="N279" s="130">
        <v>-6</v>
      </c>
      <c r="O279" s="130">
        <v>-7</v>
      </c>
      <c r="P279" s="130">
        <v>8</v>
      </c>
      <c r="Q279" s="130">
        <v>46</v>
      </c>
      <c r="R279" s="130">
        <v>79</v>
      </c>
      <c r="S279" s="130">
        <v>147</v>
      </c>
      <c r="T279" s="134">
        <v>141</v>
      </c>
      <c r="U279" s="130">
        <v>88</v>
      </c>
      <c r="V279" s="130">
        <v>-350</v>
      </c>
      <c r="W279" s="130">
        <v>80</v>
      </c>
      <c r="X279" s="130">
        <v>56</v>
      </c>
      <c r="Y279" s="130">
        <v>146</v>
      </c>
      <c r="Z279" s="130">
        <v>245</v>
      </c>
      <c r="AA279" s="130">
        <v>30</v>
      </c>
      <c r="AB279" s="130">
        <v>25</v>
      </c>
      <c r="AC279" s="130">
        <v>46</v>
      </c>
      <c r="AD279" s="130">
        <v>0</v>
      </c>
      <c r="AE279" s="130">
        <v>1078</v>
      </c>
    </row>
    <row r="280" spans="1:31" ht="30.75" customHeight="1" x14ac:dyDescent="0.25">
      <c r="A280" s="59">
        <f t="shared" si="4"/>
        <v>44136</v>
      </c>
      <c r="B280" s="128" t="s">
        <v>150</v>
      </c>
      <c r="C280" s="127">
        <v>-206</v>
      </c>
      <c r="D280" s="127">
        <v>-126</v>
      </c>
      <c r="E280" s="127">
        <v>17</v>
      </c>
      <c r="F280" s="127">
        <v>236</v>
      </c>
      <c r="G280" s="127">
        <v>-1443</v>
      </c>
      <c r="H280" s="127">
        <v>54</v>
      </c>
      <c r="I280" s="127">
        <v>93</v>
      </c>
      <c r="J280" s="127">
        <v>282</v>
      </c>
      <c r="K280" s="127">
        <v>163</v>
      </c>
      <c r="L280" s="127">
        <v>1038</v>
      </c>
      <c r="M280" s="127">
        <v>377</v>
      </c>
      <c r="N280" s="127">
        <v>2981</v>
      </c>
      <c r="O280" s="127">
        <v>275</v>
      </c>
      <c r="P280" s="127">
        <v>120</v>
      </c>
      <c r="Q280" s="127">
        <v>-108</v>
      </c>
      <c r="R280" s="127">
        <v>1047</v>
      </c>
      <c r="S280" s="127">
        <v>809</v>
      </c>
      <c r="T280" s="133">
        <v>738</v>
      </c>
      <c r="U280" s="127">
        <v>891</v>
      </c>
      <c r="V280" s="127">
        <v>9153</v>
      </c>
      <c r="W280" s="127">
        <v>2158</v>
      </c>
      <c r="X280" s="127">
        <v>304</v>
      </c>
      <c r="Y280" s="127">
        <v>1012</v>
      </c>
      <c r="Z280" s="127">
        <v>166</v>
      </c>
      <c r="AA280" s="127">
        <v>173</v>
      </c>
      <c r="AB280" s="127">
        <v>226</v>
      </c>
      <c r="AC280" s="127">
        <v>285</v>
      </c>
      <c r="AD280" s="127">
        <v>9</v>
      </c>
      <c r="AE280" s="127">
        <v>20724</v>
      </c>
    </row>
    <row r="281" spans="1:31" ht="30.75" customHeight="1" x14ac:dyDescent="0.25">
      <c r="A281" s="59">
        <f t="shared" si="4"/>
        <v>44136</v>
      </c>
      <c r="B281" s="128" t="s">
        <v>151</v>
      </c>
      <c r="C281" s="127">
        <v>1548</v>
      </c>
      <c r="D281" s="127">
        <v>598</v>
      </c>
      <c r="E281" s="127">
        <v>2280</v>
      </c>
      <c r="F281" s="127">
        <v>512</v>
      </c>
      <c r="G281" s="127">
        <v>4859</v>
      </c>
      <c r="H281" s="127">
        <v>243</v>
      </c>
      <c r="I281" s="127">
        <v>826</v>
      </c>
      <c r="J281" s="127">
        <v>3111</v>
      </c>
      <c r="K281" s="127">
        <v>1642</v>
      </c>
      <c r="L281" s="127">
        <v>5987</v>
      </c>
      <c r="M281" s="127">
        <v>2088</v>
      </c>
      <c r="N281" s="127">
        <v>2142</v>
      </c>
      <c r="O281" s="127">
        <v>5908</v>
      </c>
      <c r="P281" s="127">
        <v>1795</v>
      </c>
      <c r="Q281" s="127">
        <v>1380</v>
      </c>
      <c r="R281" s="127">
        <v>8529</v>
      </c>
      <c r="S281" s="127">
        <v>15089</v>
      </c>
      <c r="T281" s="133">
        <v>4360</v>
      </c>
      <c r="U281" s="127">
        <v>17542</v>
      </c>
      <c r="V281" s="127">
        <v>49315</v>
      </c>
      <c r="W281" s="127">
        <v>11832</v>
      </c>
      <c r="X281" s="127">
        <v>11790</v>
      </c>
      <c r="Y281" s="127">
        <v>11317</v>
      </c>
      <c r="Z281" s="127">
        <v>2493</v>
      </c>
      <c r="AA281" s="127">
        <v>4187</v>
      </c>
      <c r="AB281" s="127">
        <v>5146</v>
      </c>
      <c r="AC281" s="127">
        <v>2558</v>
      </c>
      <c r="AD281" s="127">
        <v>0</v>
      </c>
      <c r="AE281" s="127">
        <v>179077</v>
      </c>
    </row>
    <row r="282" spans="1:31" ht="30.75" customHeight="1" x14ac:dyDescent="0.25">
      <c r="A282" s="59">
        <f t="shared" si="4"/>
        <v>44136</v>
      </c>
      <c r="B282" s="128" t="s">
        <v>152</v>
      </c>
      <c r="C282" s="127">
        <v>56</v>
      </c>
      <c r="D282" s="127">
        <v>323</v>
      </c>
      <c r="E282" s="127">
        <v>2358</v>
      </c>
      <c r="F282" s="127">
        <v>367</v>
      </c>
      <c r="G282" s="127">
        <v>2114</v>
      </c>
      <c r="H282" s="127">
        <v>-33</v>
      </c>
      <c r="I282" s="127">
        <v>441</v>
      </c>
      <c r="J282" s="127">
        <v>800</v>
      </c>
      <c r="K282" s="127">
        <v>1051</v>
      </c>
      <c r="L282" s="127">
        <v>5724</v>
      </c>
      <c r="M282" s="127">
        <v>1942</v>
      </c>
      <c r="N282" s="127">
        <v>4326</v>
      </c>
      <c r="O282" s="127">
        <v>7227</v>
      </c>
      <c r="P282" s="127">
        <v>1395</v>
      </c>
      <c r="Q282" s="127">
        <v>1085</v>
      </c>
      <c r="R282" s="127">
        <v>5651</v>
      </c>
      <c r="S282" s="127">
        <v>10798</v>
      </c>
      <c r="T282" s="133">
        <v>4071</v>
      </c>
      <c r="U282" s="127">
        <v>12962</v>
      </c>
      <c r="V282" s="127">
        <v>77312</v>
      </c>
      <c r="W282" s="127">
        <v>10134</v>
      </c>
      <c r="X282" s="127">
        <v>11997</v>
      </c>
      <c r="Y282" s="127">
        <v>7933</v>
      </c>
      <c r="Z282" s="127">
        <v>1950</v>
      </c>
      <c r="AA282" s="127">
        <v>1209</v>
      </c>
      <c r="AB282" s="127">
        <v>4827</v>
      </c>
      <c r="AC282" s="127">
        <v>1240</v>
      </c>
      <c r="AD282" s="127">
        <v>1</v>
      </c>
      <c r="AE282" s="127">
        <v>179261</v>
      </c>
    </row>
    <row r="283" spans="1:31" ht="30.75" customHeight="1" x14ac:dyDescent="0.25">
      <c r="A283" s="59">
        <f t="shared" si="4"/>
        <v>44136</v>
      </c>
      <c r="B283" s="131" t="s">
        <v>153</v>
      </c>
      <c r="C283" s="130">
        <v>64</v>
      </c>
      <c r="D283" s="130">
        <v>16</v>
      </c>
      <c r="E283" s="130">
        <v>219</v>
      </c>
      <c r="F283" s="130">
        <v>85</v>
      </c>
      <c r="G283" s="130">
        <v>446</v>
      </c>
      <c r="H283" s="130">
        <v>4</v>
      </c>
      <c r="I283" s="130">
        <v>81</v>
      </c>
      <c r="J283" s="130">
        <v>265</v>
      </c>
      <c r="K283" s="130">
        <v>61</v>
      </c>
      <c r="L283" s="130">
        <v>565</v>
      </c>
      <c r="M283" s="130">
        <v>7</v>
      </c>
      <c r="N283" s="130">
        <v>25</v>
      </c>
      <c r="O283" s="130">
        <v>460</v>
      </c>
      <c r="P283" s="130">
        <v>3</v>
      </c>
      <c r="Q283" s="130">
        <v>113</v>
      </c>
      <c r="R283" s="130">
        <v>973</v>
      </c>
      <c r="S283" s="130">
        <v>2015</v>
      </c>
      <c r="T283" s="134">
        <v>1038</v>
      </c>
      <c r="U283" s="130">
        <v>1192</v>
      </c>
      <c r="V283" s="130">
        <v>6855</v>
      </c>
      <c r="W283" s="130">
        <v>1214</v>
      </c>
      <c r="X283" s="130">
        <v>1282</v>
      </c>
      <c r="Y283" s="130">
        <v>1006</v>
      </c>
      <c r="Z283" s="130">
        <v>185</v>
      </c>
      <c r="AA283" s="130">
        <v>-64</v>
      </c>
      <c r="AB283" s="130">
        <v>-118</v>
      </c>
      <c r="AC283" s="130">
        <v>280</v>
      </c>
      <c r="AD283" s="130">
        <v>0</v>
      </c>
      <c r="AE283" s="130">
        <v>18272</v>
      </c>
    </row>
    <row r="284" spans="1:31" ht="30.75" customHeight="1" x14ac:dyDescent="0.25">
      <c r="A284" s="59">
        <f t="shared" si="4"/>
        <v>44136</v>
      </c>
      <c r="B284" s="131" t="s">
        <v>154</v>
      </c>
      <c r="C284" s="130">
        <v>100</v>
      </c>
      <c r="D284" s="130">
        <v>41</v>
      </c>
      <c r="E284" s="130">
        <v>317</v>
      </c>
      <c r="F284" s="130">
        <v>45</v>
      </c>
      <c r="G284" s="130">
        <v>505</v>
      </c>
      <c r="H284" s="130">
        <v>-36</v>
      </c>
      <c r="I284" s="130">
        <v>114</v>
      </c>
      <c r="J284" s="130">
        <v>284</v>
      </c>
      <c r="K284" s="130">
        <v>263</v>
      </c>
      <c r="L284" s="130">
        <v>1358</v>
      </c>
      <c r="M284" s="130">
        <v>678</v>
      </c>
      <c r="N284" s="130">
        <v>466</v>
      </c>
      <c r="O284" s="130">
        <v>904</v>
      </c>
      <c r="P284" s="130">
        <v>729</v>
      </c>
      <c r="Q284" s="130">
        <v>214</v>
      </c>
      <c r="R284" s="130">
        <v>2298</v>
      </c>
      <c r="S284" s="130">
        <v>2967</v>
      </c>
      <c r="T284" s="134">
        <v>458</v>
      </c>
      <c r="U284" s="130">
        <v>4097</v>
      </c>
      <c r="V284" s="130">
        <v>9728</v>
      </c>
      <c r="W284" s="130">
        <v>2221</v>
      </c>
      <c r="X284" s="130">
        <v>3150</v>
      </c>
      <c r="Y284" s="130">
        <v>2053</v>
      </c>
      <c r="Z284" s="130">
        <v>493</v>
      </c>
      <c r="AA284" s="130">
        <v>597</v>
      </c>
      <c r="AB284" s="130">
        <v>1495</v>
      </c>
      <c r="AC284" s="130">
        <v>412</v>
      </c>
      <c r="AD284" s="130">
        <v>0</v>
      </c>
      <c r="AE284" s="130">
        <v>35951</v>
      </c>
    </row>
    <row r="285" spans="1:31" ht="30.75" customHeight="1" x14ac:dyDescent="0.25">
      <c r="A285" s="59">
        <f t="shared" si="4"/>
        <v>44136</v>
      </c>
      <c r="B285" s="131" t="s">
        <v>155</v>
      </c>
      <c r="C285" s="130">
        <v>0</v>
      </c>
      <c r="D285" s="130">
        <v>232</v>
      </c>
      <c r="E285" s="130">
        <v>1323</v>
      </c>
      <c r="F285" s="130">
        <v>119</v>
      </c>
      <c r="G285" s="130">
        <v>829</v>
      </c>
      <c r="H285" s="130">
        <v>-42</v>
      </c>
      <c r="I285" s="130">
        <v>208</v>
      </c>
      <c r="J285" s="130">
        <v>-100</v>
      </c>
      <c r="K285" s="130">
        <v>605</v>
      </c>
      <c r="L285" s="130">
        <v>2646</v>
      </c>
      <c r="M285" s="130">
        <v>958</v>
      </c>
      <c r="N285" s="130">
        <v>3678</v>
      </c>
      <c r="O285" s="130">
        <v>4812</v>
      </c>
      <c r="P285" s="130">
        <v>412</v>
      </c>
      <c r="Q285" s="130">
        <v>636</v>
      </c>
      <c r="R285" s="130">
        <v>2200</v>
      </c>
      <c r="S285" s="130">
        <v>3206</v>
      </c>
      <c r="T285" s="134">
        <v>1551</v>
      </c>
      <c r="U285" s="130">
        <v>5693</v>
      </c>
      <c r="V285" s="130">
        <v>55742</v>
      </c>
      <c r="W285" s="130">
        <v>5451</v>
      </c>
      <c r="X285" s="130">
        <v>6044</v>
      </c>
      <c r="Y285" s="130">
        <v>2683</v>
      </c>
      <c r="Z285" s="130">
        <v>936</v>
      </c>
      <c r="AA285" s="130">
        <v>506</v>
      </c>
      <c r="AB285" s="130">
        <v>2662</v>
      </c>
      <c r="AC285" s="130">
        <v>205</v>
      </c>
      <c r="AD285" s="130">
        <v>1</v>
      </c>
      <c r="AE285" s="130">
        <v>103196</v>
      </c>
    </row>
    <row r="286" spans="1:31" ht="30.75" customHeight="1" x14ac:dyDescent="0.25">
      <c r="A286" s="59">
        <f t="shared" si="4"/>
        <v>44136</v>
      </c>
      <c r="B286" s="129" t="s">
        <v>156</v>
      </c>
      <c r="C286" s="130">
        <v>18</v>
      </c>
      <c r="D286" s="130">
        <v>4</v>
      </c>
      <c r="E286" s="130">
        <v>-4</v>
      </c>
      <c r="F286" s="130">
        <v>2</v>
      </c>
      <c r="G286" s="130">
        <v>11</v>
      </c>
      <c r="H286" s="130">
        <v>-17</v>
      </c>
      <c r="I286" s="130">
        <v>5</v>
      </c>
      <c r="J286" s="130">
        <v>221</v>
      </c>
      <c r="K286" s="130">
        <v>49</v>
      </c>
      <c r="L286" s="130">
        <v>435</v>
      </c>
      <c r="M286" s="130">
        <v>116</v>
      </c>
      <c r="N286" s="130">
        <v>93</v>
      </c>
      <c r="O286" s="130">
        <v>123</v>
      </c>
      <c r="P286" s="130">
        <v>94</v>
      </c>
      <c r="Q286" s="130">
        <v>34</v>
      </c>
      <c r="R286" s="130">
        <v>371</v>
      </c>
      <c r="S286" s="130">
        <v>-3401</v>
      </c>
      <c r="T286" s="134">
        <v>14</v>
      </c>
      <c r="U286" s="130">
        <v>50</v>
      </c>
      <c r="V286" s="130">
        <v>4139</v>
      </c>
      <c r="W286" s="130">
        <v>409</v>
      </c>
      <c r="X286" s="130">
        <v>-146</v>
      </c>
      <c r="Y286" s="130">
        <v>-883</v>
      </c>
      <c r="Z286" s="130">
        <v>6</v>
      </c>
      <c r="AA286" s="130">
        <v>56</v>
      </c>
      <c r="AB286" s="130">
        <v>312</v>
      </c>
      <c r="AC286" s="130">
        <v>-836</v>
      </c>
      <c r="AD286" s="130">
        <v>0</v>
      </c>
      <c r="AE286" s="130">
        <v>1275</v>
      </c>
    </row>
    <row r="287" spans="1:31" ht="30.75" customHeight="1" x14ac:dyDescent="0.25">
      <c r="A287" s="59">
        <f t="shared" si="4"/>
        <v>44136</v>
      </c>
      <c r="B287" s="129" t="s">
        <v>157</v>
      </c>
      <c r="C287" s="130">
        <v>45</v>
      </c>
      <c r="D287" s="130">
        <v>-16</v>
      </c>
      <c r="E287" s="130">
        <v>33</v>
      </c>
      <c r="F287" s="130">
        <v>0</v>
      </c>
      <c r="G287" s="130">
        <v>25</v>
      </c>
      <c r="H287" s="130">
        <v>-5</v>
      </c>
      <c r="I287" s="130">
        <v>7</v>
      </c>
      <c r="J287" s="130">
        <v>-17</v>
      </c>
      <c r="K287" s="130">
        <v>-1</v>
      </c>
      <c r="L287" s="130">
        <v>-32</v>
      </c>
      <c r="M287" s="130">
        <v>-7</v>
      </c>
      <c r="N287" s="130">
        <v>-13</v>
      </c>
      <c r="O287" s="130">
        <v>4</v>
      </c>
      <c r="P287" s="130">
        <v>12</v>
      </c>
      <c r="Q287" s="130">
        <v>6</v>
      </c>
      <c r="R287" s="130">
        <v>-33</v>
      </c>
      <c r="S287" s="130">
        <v>157</v>
      </c>
      <c r="T287" s="134">
        <v>27</v>
      </c>
      <c r="U287" s="130">
        <v>8</v>
      </c>
      <c r="V287" s="130">
        <v>1233</v>
      </c>
      <c r="W287" s="130">
        <v>117</v>
      </c>
      <c r="X287" s="130">
        <v>116</v>
      </c>
      <c r="Y287" s="130">
        <v>-316</v>
      </c>
      <c r="Z287" s="130">
        <v>68</v>
      </c>
      <c r="AA287" s="130">
        <v>65</v>
      </c>
      <c r="AB287" s="130">
        <v>4</v>
      </c>
      <c r="AC287" s="130">
        <v>-10</v>
      </c>
      <c r="AD287" s="130">
        <v>0</v>
      </c>
      <c r="AE287" s="130">
        <v>1477</v>
      </c>
    </row>
    <row r="288" spans="1:31" ht="30.75" customHeight="1" x14ac:dyDescent="0.25">
      <c r="A288" s="59">
        <f t="shared" si="4"/>
        <v>44136</v>
      </c>
      <c r="B288" s="129" t="s">
        <v>158</v>
      </c>
      <c r="C288" s="130">
        <v>-6</v>
      </c>
      <c r="D288" s="130">
        <v>8</v>
      </c>
      <c r="E288" s="130">
        <v>9</v>
      </c>
      <c r="F288" s="130">
        <v>3</v>
      </c>
      <c r="G288" s="130">
        <v>19</v>
      </c>
      <c r="H288" s="130">
        <v>1</v>
      </c>
      <c r="I288" s="130">
        <v>15</v>
      </c>
      <c r="J288" s="130">
        <v>-1</v>
      </c>
      <c r="K288" s="130">
        <v>7</v>
      </c>
      <c r="L288" s="130">
        <v>143</v>
      </c>
      <c r="M288" s="130">
        <v>5</v>
      </c>
      <c r="N288" s="130">
        <v>26</v>
      </c>
      <c r="O288" s="130">
        <v>27</v>
      </c>
      <c r="P288" s="130">
        <v>28</v>
      </c>
      <c r="Q288" s="130">
        <v>-5</v>
      </c>
      <c r="R288" s="130">
        <v>54</v>
      </c>
      <c r="S288" s="130">
        <v>193</v>
      </c>
      <c r="T288" s="134">
        <v>24</v>
      </c>
      <c r="U288" s="130">
        <v>143</v>
      </c>
      <c r="V288" s="130">
        <v>534</v>
      </c>
      <c r="W288" s="130">
        <v>115</v>
      </c>
      <c r="X288" s="130">
        <v>62</v>
      </c>
      <c r="Y288" s="130">
        <v>174</v>
      </c>
      <c r="Z288" s="130">
        <v>10</v>
      </c>
      <c r="AA288" s="130">
        <v>20</v>
      </c>
      <c r="AB288" s="130">
        <v>94</v>
      </c>
      <c r="AC288" s="130">
        <v>36</v>
      </c>
      <c r="AD288" s="130">
        <v>0</v>
      </c>
      <c r="AE288" s="130">
        <v>1738</v>
      </c>
    </row>
    <row r="289" spans="1:31" ht="30.75" customHeight="1" x14ac:dyDescent="0.25">
      <c r="A289" s="59">
        <f t="shared" si="4"/>
        <v>44136</v>
      </c>
      <c r="B289" s="129" t="s">
        <v>159</v>
      </c>
      <c r="C289" s="130">
        <v>68</v>
      </c>
      <c r="D289" s="130">
        <v>11</v>
      </c>
      <c r="E289" s="130">
        <v>56</v>
      </c>
      <c r="F289" s="130">
        <v>-4</v>
      </c>
      <c r="G289" s="130">
        <v>261</v>
      </c>
      <c r="H289" s="130">
        <v>-3</v>
      </c>
      <c r="I289" s="130">
        <v>12</v>
      </c>
      <c r="J289" s="130">
        <v>51</v>
      </c>
      <c r="K289" s="130">
        <v>53</v>
      </c>
      <c r="L289" s="130">
        <v>422</v>
      </c>
      <c r="M289" s="130">
        <v>42</v>
      </c>
      <c r="N289" s="130">
        <v>78</v>
      </c>
      <c r="O289" s="130">
        <v>437</v>
      </c>
      <c r="P289" s="130">
        <v>127</v>
      </c>
      <c r="Q289" s="130">
        <v>75</v>
      </c>
      <c r="R289" s="130">
        <v>471</v>
      </c>
      <c r="S289" s="130">
        <v>1713</v>
      </c>
      <c r="T289" s="134">
        <v>338</v>
      </c>
      <c r="U289" s="130">
        <v>1121</v>
      </c>
      <c r="V289" s="130">
        <v>6062</v>
      </c>
      <c r="W289" s="130">
        <v>-941</v>
      </c>
      <c r="X289" s="130">
        <v>1471</v>
      </c>
      <c r="Y289" s="130">
        <v>778</v>
      </c>
      <c r="Z289" s="130">
        <v>270</v>
      </c>
      <c r="AA289" s="130">
        <v>20</v>
      </c>
      <c r="AB289" s="130">
        <v>346</v>
      </c>
      <c r="AC289" s="130">
        <v>321</v>
      </c>
      <c r="AD289" s="130">
        <v>1</v>
      </c>
      <c r="AE289" s="130">
        <v>13657</v>
      </c>
    </row>
    <row r="290" spans="1:31" ht="30.75" customHeight="1" x14ac:dyDescent="0.25">
      <c r="A290" s="59">
        <f t="shared" si="4"/>
        <v>44136</v>
      </c>
      <c r="B290" s="129" t="s">
        <v>160</v>
      </c>
      <c r="C290" s="130">
        <v>-125</v>
      </c>
      <c r="D290" s="130">
        <v>225</v>
      </c>
      <c r="E290" s="130">
        <v>1229</v>
      </c>
      <c r="F290" s="130">
        <v>118</v>
      </c>
      <c r="G290" s="130">
        <v>513</v>
      </c>
      <c r="H290" s="130">
        <v>-18</v>
      </c>
      <c r="I290" s="130">
        <v>169</v>
      </c>
      <c r="J290" s="130">
        <v>-354</v>
      </c>
      <c r="K290" s="130">
        <v>497</v>
      </c>
      <c r="L290" s="130">
        <v>1678</v>
      </c>
      <c r="M290" s="130">
        <v>802</v>
      </c>
      <c r="N290" s="130">
        <v>3494</v>
      </c>
      <c r="O290" s="130">
        <v>4221</v>
      </c>
      <c r="P290" s="130">
        <v>151</v>
      </c>
      <c r="Q290" s="130">
        <v>526</v>
      </c>
      <c r="R290" s="130">
        <v>1337</v>
      </c>
      <c r="S290" s="130">
        <v>4544</v>
      </c>
      <c r="T290" s="134">
        <v>1148</v>
      </c>
      <c r="U290" s="130">
        <v>4371</v>
      </c>
      <c r="V290" s="130">
        <v>43774</v>
      </c>
      <c r="W290" s="130">
        <v>5751</v>
      </c>
      <c r="X290" s="130">
        <v>4541</v>
      </c>
      <c r="Y290" s="130">
        <v>2930</v>
      </c>
      <c r="Z290" s="130">
        <v>582</v>
      </c>
      <c r="AA290" s="130">
        <v>345</v>
      </c>
      <c r="AB290" s="130">
        <v>1906</v>
      </c>
      <c r="AC290" s="130">
        <v>694</v>
      </c>
      <c r="AD290" s="130">
        <v>0</v>
      </c>
      <c r="AE290" s="130">
        <v>85049</v>
      </c>
    </row>
    <row r="291" spans="1:31" ht="30.75" customHeight="1" x14ac:dyDescent="0.25">
      <c r="A291" s="59">
        <f t="shared" si="4"/>
        <v>44136</v>
      </c>
      <c r="B291" s="131" t="s">
        <v>161</v>
      </c>
      <c r="C291" s="130">
        <v>-109</v>
      </c>
      <c r="D291" s="130">
        <v>-4</v>
      </c>
      <c r="E291" s="130">
        <v>474</v>
      </c>
      <c r="F291" s="130">
        <v>37</v>
      </c>
      <c r="G291" s="130">
        <v>374</v>
      </c>
      <c r="H291" s="130">
        <v>50</v>
      </c>
      <c r="I291" s="130">
        <v>0</v>
      </c>
      <c r="J291" s="130">
        <v>269</v>
      </c>
      <c r="K291" s="130">
        <v>48</v>
      </c>
      <c r="L291" s="130">
        <v>842</v>
      </c>
      <c r="M291" s="130">
        <v>179</v>
      </c>
      <c r="N291" s="130">
        <v>70</v>
      </c>
      <c r="O291" s="130">
        <v>724</v>
      </c>
      <c r="P291" s="130">
        <v>190</v>
      </c>
      <c r="Q291" s="130">
        <v>61</v>
      </c>
      <c r="R291" s="130">
        <v>-263</v>
      </c>
      <c r="S291" s="130">
        <v>1594</v>
      </c>
      <c r="T291" s="134">
        <v>575</v>
      </c>
      <c r="U291" s="130">
        <v>1114</v>
      </c>
      <c r="V291" s="130">
        <v>3130</v>
      </c>
      <c r="W291" s="130">
        <v>822</v>
      </c>
      <c r="X291" s="130">
        <v>958</v>
      </c>
      <c r="Y291" s="130">
        <v>1340</v>
      </c>
      <c r="Z291" s="130">
        <v>254</v>
      </c>
      <c r="AA291" s="130">
        <v>29</v>
      </c>
      <c r="AB291" s="130">
        <v>336</v>
      </c>
      <c r="AC291" s="130">
        <v>349</v>
      </c>
      <c r="AD291" s="130">
        <v>0</v>
      </c>
      <c r="AE291" s="130">
        <v>13443</v>
      </c>
    </row>
    <row r="292" spans="1:31" ht="30.75" customHeight="1" x14ac:dyDescent="0.25">
      <c r="A292" s="59">
        <f t="shared" si="4"/>
        <v>44136</v>
      </c>
      <c r="B292" s="129" t="s">
        <v>162</v>
      </c>
      <c r="C292" s="130">
        <v>-25</v>
      </c>
      <c r="D292" s="130">
        <v>0</v>
      </c>
      <c r="E292" s="130">
        <v>-5</v>
      </c>
      <c r="F292" s="130">
        <v>7</v>
      </c>
      <c r="G292" s="130">
        <v>2</v>
      </c>
      <c r="H292" s="130">
        <v>0</v>
      </c>
      <c r="I292" s="130">
        <v>0</v>
      </c>
      <c r="J292" s="130">
        <v>-155</v>
      </c>
      <c r="K292" s="130">
        <v>-2</v>
      </c>
      <c r="L292" s="130">
        <v>0</v>
      </c>
      <c r="M292" s="130">
        <v>0</v>
      </c>
      <c r="N292" s="130">
        <v>-1</v>
      </c>
      <c r="O292" s="130">
        <v>8</v>
      </c>
      <c r="P292" s="130">
        <v>0</v>
      </c>
      <c r="Q292" s="130">
        <v>-5</v>
      </c>
      <c r="R292" s="130">
        <v>-1125</v>
      </c>
      <c r="S292" s="130">
        <v>-146</v>
      </c>
      <c r="T292" s="134">
        <v>-2</v>
      </c>
      <c r="U292" s="130">
        <v>-229</v>
      </c>
      <c r="V292" s="130">
        <v>-598</v>
      </c>
      <c r="W292" s="130">
        <v>31</v>
      </c>
      <c r="X292" s="130">
        <v>-87</v>
      </c>
      <c r="Y292" s="130">
        <v>-27</v>
      </c>
      <c r="Z292" s="130">
        <v>1</v>
      </c>
      <c r="AA292" s="130">
        <v>3</v>
      </c>
      <c r="AB292" s="130">
        <v>-27</v>
      </c>
      <c r="AC292" s="130">
        <v>-7</v>
      </c>
      <c r="AD292" s="130">
        <v>0</v>
      </c>
      <c r="AE292" s="130">
        <v>-2389</v>
      </c>
    </row>
    <row r="293" spans="1:31" ht="30.75" customHeight="1" x14ac:dyDescent="0.25">
      <c r="A293" s="59">
        <f t="shared" si="4"/>
        <v>44136</v>
      </c>
      <c r="B293" s="129" t="s">
        <v>163</v>
      </c>
      <c r="C293" s="130">
        <v>-13</v>
      </c>
      <c r="D293" s="130">
        <v>2</v>
      </c>
      <c r="E293" s="130">
        <v>91</v>
      </c>
      <c r="F293" s="130">
        <v>19</v>
      </c>
      <c r="G293" s="130">
        <v>-58</v>
      </c>
      <c r="H293" s="130">
        <v>-8</v>
      </c>
      <c r="I293" s="130">
        <v>-38</v>
      </c>
      <c r="J293" s="130">
        <v>61</v>
      </c>
      <c r="K293" s="130">
        <v>-31</v>
      </c>
      <c r="L293" s="130">
        <v>79</v>
      </c>
      <c r="M293" s="130">
        <v>-26</v>
      </c>
      <c r="N293" s="130">
        <v>-1</v>
      </c>
      <c r="O293" s="130">
        <v>82</v>
      </c>
      <c r="P293" s="130">
        <v>5</v>
      </c>
      <c r="Q293" s="130">
        <v>20</v>
      </c>
      <c r="R293" s="130">
        <v>-124</v>
      </c>
      <c r="S293" s="130">
        <v>-34</v>
      </c>
      <c r="T293" s="134">
        <v>98</v>
      </c>
      <c r="U293" s="130">
        <v>28</v>
      </c>
      <c r="V293" s="130">
        <v>-139</v>
      </c>
      <c r="W293" s="130">
        <v>-37</v>
      </c>
      <c r="X293" s="130">
        <v>52</v>
      </c>
      <c r="Y293" s="130">
        <v>340</v>
      </c>
      <c r="Z293" s="130">
        <v>22</v>
      </c>
      <c r="AA293" s="130">
        <v>-4</v>
      </c>
      <c r="AB293" s="130">
        <v>-7</v>
      </c>
      <c r="AC293" s="130">
        <v>48</v>
      </c>
      <c r="AD293" s="130">
        <v>0</v>
      </c>
      <c r="AE293" s="130">
        <v>427</v>
      </c>
    </row>
    <row r="294" spans="1:31" ht="30.75" customHeight="1" x14ac:dyDescent="0.25">
      <c r="A294" s="59">
        <f t="shared" si="4"/>
        <v>44136</v>
      </c>
      <c r="B294" s="129" t="s">
        <v>164</v>
      </c>
      <c r="C294" s="130">
        <v>-71</v>
      </c>
      <c r="D294" s="130">
        <v>-6</v>
      </c>
      <c r="E294" s="130">
        <v>388</v>
      </c>
      <c r="F294" s="130">
        <v>11</v>
      </c>
      <c r="G294" s="130">
        <v>430</v>
      </c>
      <c r="H294" s="130">
        <v>58</v>
      </c>
      <c r="I294" s="130">
        <v>38</v>
      </c>
      <c r="J294" s="130">
        <v>363</v>
      </c>
      <c r="K294" s="130">
        <v>81</v>
      </c>
      <c r="L294" s="130">
        <v>763</v>
      </c>
      <c r="M294" s="130">
        <v>205</v>
      </c>
      <c r="N294" s="130">
        <v>72</v>
      </c>
      <c r="O294" s="130">
        <v>634</v>
      </c>
      <c r="P294" s="130">
        <v>185</v>
      </c>
      <c r="Q294" s="130">
        <v>46</v>
      </c>
      <c r="R294" s="130">
        <v>986</v>
      </c>
      <c r="S294" s="130">
        <v>1774</v>
      </c>
      <c r="T294" s="134">
        <v>479</v>
      </c>
      <c r="U294" s="130">
        <v>1315</v>
      </c>
      <c r="V294" s="130">
        <v>3867</v>
      </c>
      <c r="W294" s="130">
        <v>828</v>
      </c>
      <c r="X294" s="130">
        <v>993</v>
      </c>
      <c r="Y294" s="130">
        <v>1027</v>
      </c>
      <c r="Z294" s="130">
        <v>231</v>
      </c>
      <c r="AA294" s="130">
        <v>30</v>
      </c>
      <c r="AB294" s="130">
        <v>370</v>
      </c>
      <c r="AC294" s="130">
        <v>308</v>
      </c>
      <c r="AD294" s="130">
        <v>0</v>
      </c>
      <c r="AE294" s="130">
        <v>15405</v>
      </c>
    </row>
    <row r="295" spans="1:31" ht="30.75" customHeight="1" x14ac:dyDescent="0.25">
      <c r="A295" s="59">
        <f t="shared" si="4"/>
        <v>44136</v>
      </c>
      <c r="B295" s="131" t="s">
        <v>165</v>
      </c>
      <c r="C295" s="130">
        <v>0</v>
      </c>
      <c r="D295" s="130">
        <v>0</v>
      </c>
      <c r="E295" s="130">
        <v>5</v>
      </c>
      <c r="F295" s="130">
        <v>0</v>
      </c>
      <c r="G295" s="130">
        <v>1</v>
      </c>
      <c r="H295" s="130">
        <v>0</v>
      </c>
      <c r="I295" s="130">
        <v>0</v>
      </c>
      <c r="J295" s="130">
        <v>1</v>
      </c>
      <c r="K295" s="130">
        <v>0</v>
      </c>
      <c r="L295" s="130">
        <v>0</v>
      </c>
      <c r="M295" s="130">
        <v>1</v>
      </c>
      <c r="N295" s="130">
        <v>0</v>
      </c>
      <c r="O295" s="130">
        <v>1</v>
      </c>
      <c r="P295" s="130">
        <v>0</v>
      </c>
      <c r="Q295" s="130">
        <v>1</v>
      </c>
      <c r="R295" s="130">
        <v>0</v>
      </c>
      <c r="S295" s="130">
        <v>-7</v>
      </c>
      <c r="T295" s="134">
        <v>0</v>
      </c>
      <c r="U295" s="130">
        <v>0</v>
      </c>
      <c r="V295" s="130">
        <v>23</v>
      </c>
      <c r="W295" s="130">
        <v>2</v>
      </c>
      <c r="X295" s="130">
        <v>1</v>
      </c>
      <c r="Y295" s="130">
        <v>2</v>
      </c>
      <c r="Z295" s="130">
        <v>0</v>
      </c>
      <c r="AA295" s="130">
        <v>-1</v>
      </c>
      <c r="AB295" s="130">
        <v>0</v>
      </c>
      <c r="AC295" s="130">
        <v>0</v>
      </c>
      <c r="AD295" s="130">
        <v>0</v>
      </c>
      <c r="AE295" s="130">
        <v>30</v>
      </c>
    </row>
    <row r="296" spans="1:31" ht="30.75" customHeight="1" x14ac:dyDescent="0.25">
      <c r="A296" s="59">
        <f t="shared" si="4"/>
        <v>44136</v>
      </c>
      <c r="B296" s="131" t="s">
        <v>166</v>
      </c>
      <c r="C296" s="130">
        <v>1</v>
      </c>
      <c r="D296" s="130">
        <v>38</v>
      </c>
      <c r="E296" s="130">
        <v>20</v>
      </c>
      <c r="F296" s="130">
        <v>81</v>
      </c>
      <c r="G296" s="130">
        <v>-41</v>
      </c>
      <c r="H296" s="130">
        <v>-9</v>
      </c>
      <c r="I296" s="130">
        <v>38</v>
      </c>
      <c r="J296" s="130">
        <v>81</v>
      </c>
      <c r="K296" s="130">
        <v>74</v>
      </c>
      <c r="L296" s="130">
        <v>313</v>
      </c>
      <c r="M296" s="130">
        <v>119</v>
      </c>
      <c r="N296" s="130">
        <v>87</v>
      </c>
      <c r="O296" s="130">
        <v>326</v>
      </c>
      <c r="P296" s="130">
        <v>61</v>
      </c>
      <c r="Q296" s="130">
        <v>60</v>
      </c>
      <c r="R296" s="130">
        <v>443</v>
      </c>
      <c r="S296" s="130">
        <v>1023</v>
      </c>
      <c r="T296" s="134">
        <v>449</v>
      </c>
      <c r="U296" s="130">
        <v>866</v>
      </c>
      <c r="V296" s="130">
        <v>1834</v>
      </c>
      <c r="W296" s="130">
        <v>424</v>
      </c>
      <c r="X296" s="130">
        <v>562</v>
      </c>
      <c r="Y296" s="130">
        <v>849</v>
      </c>
      <c r="Z296" s="130">
        <v>82</v>
      </c>
      <c r="AA296" s="130">
        <v>142</v>
      </c>
      <c r="AB296" s="130">
        <v>452</v>
      </c>
      <c r="AC296" s="130">
        <v>-6</v>
      </c>
      <c r="AD296" s="130">
        <v>0</v>
      </c>
      <c r="AE296" s="130">
        <v>8369</v>
      </c>
    </row>
    <row r="297" spans="1:31" ht="30.75" customHeight="1" x14ac:dyDescent="0.25">
      <c r="A297" s="59">
        <f t="shared" si="4"/>
        <v>44136</v>
      </c>
      <c r="B297" s="129" t="s">
        <v>167</v>
      </c>
      <c r="C297" s="130">
        <v>4</v>
      </c>
      <c r="D297" s="130">
        <v>15</v>
      </c>
      <c r="E297" s="130">
        <v>8</v>
      </c>
      <c r="F297" s="130">
        <v>-1</v>
      </c>
      <c r="G297" s="130">
        <v>16</v>
      </c>
      <c r="H297" s="130">
        <v>-4</v>
      </c>
      <c r="I297" s="130">
        <v>7</v>
      </c>
      <c r="J297" s="130">
        <v>0</v>
      </c>
      <c r="K297" s="130">
        <v>10</v>
      </c>
      <c r="L297" s="130">
        <v>116</v>
      </c>
      <c r="M297" s="130">
        <v>26</v>
      </c>
      <c r="N297" s="130">
        <v>34</v>
      </c>
      <c r="O297" s="130">
        <v>82</v>
      </c>
      <c r="P297" s="130">
        <v>21</v>
      </c>
      <c r="Q297" s="130">
        <v>28</v>
      </c>
      <c r="R297" s="130">
        <v>88</v>
      </c>
      <c r="S297" s="130">
        <v>197</v>
      </c>
      <c r="T297" s="134">
        <v>39</v>
      </c>
      <c r="U297" s="130">
        <v>372</v>
      </c>
      <c r="V297" s="130">
        <v>506</v>
      </c>
      <c r="W297" s="130">
        <v>217</v>
      </c>
      <c r="X297" s="130">
        <v>280</v>
      </c>
      <c r="Y297" s="130">
        <v>555</v>
      </c>
      <c r="Z297" s="130">
        <v>11</v>
      </c>
      <c r="AA297" s="130">
        <v>37</v>
      </c>
      <c r="AB297" s="130">
        <v>49</v>
      </c>
      <c r="AC297" s="130">
        <v>23</v>
      </c>
      <c r="AD297" s="130">
        <v>0</v>
      </c>
      <c r="AE297" s="130">
        <v>2736</v>
      </c>
    </row>
    <row r="298" spans="1:31" ht="30.75" customHeight="1" x14ac:dyDescent="0.25">
      <c r="A298" s="59">
        <f t="shared" si="4"/>
        <v>44136</v>
      </c>
      <c r="B298" s="129" t="s">
        <v>168</v>
      </c>
      <c r="C298" s="130">
        <v>-3</v>
      </c>
      <c r="D298" s="130">
        <v>23</v>
      </c>
      <c r="E298" s="130">
        <v>12</v>
      </c>
      <c r="F298" s="130">
        <v>82</v>
      </c>
      <c r="G298" s="130">
        <v>-57</v>
      </c>
      <c r="H298" s="130">
        <v>-5</v>
      </c>
      <c r="I298" s="130">
        <v>31</v>
      </c>
      <c r="J298" s="130">
        <v>81</v>
      </c>
      <c r="K298" s="130">
        <v>64</v>
      </c>
      <c r="L298" s="130">
        <v>197</v>
      </c>
      <c r="M298" s="130">
        <v>93</v>
      </c>
      <c r="N298" s="130">
        <v>53</v>
      </c>
      <c r="O298" s="130">
        <v>244</v>
      </c>
      <c r="P298" s="130">
        <v>40</v>
      </c>
      <c r="Q298" s="130">
        <v>32</v>
      </c>
      <c r="R298" s="130">
        <v>357</v>
      </c>
      <c r="S298" s="130">
        <v>826</v>
      </c>
      <c r="T298" s="134">
        <v>410</v>
      </c>
      <c r="U298" s="130">
        <v>492</v>
      </c>
      <c r="V298" s="130">
        <v>1332</v>
      </c>
      <c r="W298" s="130">
        <v>206</v>
      </c>
      <c r="X298" s="130">
        <v>282</v>
      </c>
      <c r="Y298" s="130">
        <v>294</v>
      </c>
      <c r="Z298" s="130">
        <v>71</v>
      </c>
      <c r="AA298" s="130">
        <v>105</v>
      </c>
      <c r="AB298" s="130">
        <v>403</v>
      </c>
      <c r="AC298" s="130">
        <v>-30</v>
      </c>
      <c r="AD298" s="130">
        <v>0</v>
      </c>
      <c r="AE298" s="130">
        <v>5635</v>
      </c>
    </row>
    <row r="299" spans="1:31" ht="30.75" customHeight="1" x14ac:dyDescent="0.25">
      <c r="A299" s="59">
        <f t="shared" si="4"/>
        <v>44136</v>
      </c>
      <c r="B299" s="129" t="s">
        <v>169</v>
      </c>
      <c r="C299" s="130">
        <v>0</v>
      </c>
      <c r="D299" s="130">
        <v>0</v>
      </c>
      <c r="E299" s="130">
        <v>0</v>
      </c>
      <c r="F299" s="130">
        <v>0</v>
      </c>
      <c r="G299" s="130">
        <v>0</v>
      </c>
      <c r="H299" s="130">
        <v>0</v>
      </c>
      <c r="I299" s="130">
        <v>0</v>
      </c>
      <c r="J299" s="130">
        <v>0</v>
      </c>
      <c r="K299" s="130">
        <v>0</v>
      </c>
      <c r="L299" s="130">
        <v>0</v>
      </c>
      <c r="M299" s="130">
        <v>0</v>
      </c>
      <c r="N299" s="130">
        <v>0</v>
      </c>
      <c r="O299" s="130">
        <v>0</v>
      </c>
      <c r="P299" s="130">
        <v>0</v>
      </c>
      <c r="Q299" s="130">
        <v>0</v>
      </c>
      <c r="R299" s="130">
        <v>-2</v>
      </c>
      <c r="S299" s="130">
        <v>0</v>
      </c>
      <c r="T299" s="134">
        <v>0</v>
      </c>
      <c r="U299" s="130">
        <v>2</v>
      </c>
      <c r="V299" s="130">
        <v>-4</v>
      </c>
      <c r="W299" s="130">
        <v>1</v>
      </c>
      <c r="X299" s="130">
        <v>0</v>
      </c>
      <c r="Y299" s="130">
        <v>0</v>
      </c>
      <c r="Z299" s="130">
        <v>0</v>
      </c>
      <c r="AA299" s="130">
        <v>0</v>
      </c>
      <c r="AB299" s="130">
        <v>0</v>
      </c>
      <c r="AC299" s="130">
        <v>1</v>
      </c>
      <c r="AD299" s="130">
        <v>0</v>
      </c>
      <c r="AE299" s="130">
        <v>-2</v>
      </c>
    </row>
    <row r="300" spans="1:31" ht="30.75" customHeight="1" x14ac:dyDescent="0.25">
      <c r="A300" s="59">
        <f t="shared" si="4"/>
        <v>44166</v>
      </c>
      <c r="B300" s="126" t="s">
        <v>143</v>
      </c>
      <c r="C300" s="127">
        <v>208</v>
      </c>
      <c r="D300" s="127">
        <v>-24</v>
      </c>
      <c r="E300" s="127">
        <v>-1250</v>
      </c>
      <c r="F300" s="127">
        <v>376</v>
      </c>
      <c r="G300" s="127">
        <v>-5383</v>
      </c>
      <c r="H300" s="127">
        <v>326</v>
      </c>
      <c r="I300" s="127">
        <v>220</v>
      </c>
      <c r="J300" s="127">
        <v>-3085</v>
      </c>
      <c r="K300" s="127">
        <v>-139</v>
      </c>
      <c r="L300" s="127">
        <v>3831</v>
      </c>
      <c r="M300" s="127">
        <v>-853</v>
      </c>
      <c r="N300" s="127">
        <v>1345</v>
      </c>
      <c r="O300" s="127">
        <v>-2711</v>
      </c>
      <c r="P300" s="127">
        <v>1637</v>
      </c>
      <c r="Q300" s="127">
        <v>707</v>
      </c>
      <c r="R300" s="127">
        <v>502</v>
      </c>
      <c r="S300" s="127">
        <v>-2660</v>
      </c>
      <c r="T300" s="133">
        <v>-1422</v>
      </c>
      <c r="U300" s="127">
        <v>6977</v>
      </c>
      <c r="V300" s="127">
        <v>-38970</v>
      </c>
      <c r="W300" s="127">
        <v>-8077</v>
      </c>
      <c r="X300" s="127">
        <v>-11677</v>
      </c>
      <c r="Y300" s="127">
        <v>-131</v>
      </c>
      <c r="Z300" s="127">
        <v>-1933</v>
      </c>
      <c r="AA300" s="127">
        <v>-3549</v>
      </c>
      <c r="AB300" s="127">
        <v>-866</v>
      </c>
      <c r="AC300" s="127">
        <v>-743</v>
      </c>
      <c r="AD300" s="127">
        <v>-562</v>
      </c>
      <c r="AE300" s="127">
        <v>-67906</v>
      </c>
    </row>
    <row r="301" spans="1:31" ht="30.75" customHeight="1" x14ac:dyDescent="0.25">
      <c r="A301" s="59">
        <f t="shared" si="4"/>
        <v>44166</v>
      </c>
      <c r="B301" s="128" t="s">
        <v>144</v>
      </c>
      <c r="C301" s="127">
        <v>9</v>
      </c>
      <c r="D301" s="127">
        <v>1</v>
      </c>
      <c r="E301" s="127">
        <v>-294</v>
      </c>
      <c r="F301" s="127">
        <v>-19</v>
      </c>
      <c r="G301" s="127">
        <v>-580</v>
      </c>
      <c r="H301" s="127">
        <v>26</v>
      </c>
      <c r="I301" s="127">
        <v>-147</v>
      </c>
      <c r="J301" s="127">
        <v>-1178</v>
      </c>
      <c r="K301" s="127">
        <v>-171</v>
      </c>
      <c r="L301" s="127">
        <v>-4</v>
      </c>
      <c r="M301" s="127">
        <v>-697</v>
      </c>
      <c r="N301" s="127">
        <v>-126</v>
      </c>
      <c r="O301" s="127">
        <v>-2653</v>
      </c>
      <c r="P301" s="127">
        <v>-14</v>
      </c>
      <c r="Q301" s="127">
        <v>-50</v>
      </c>
      <c r="R301" s="127">
        <v>-2521</v>
      </c>
      <c r="S301" s="127">
        <v>-1478</v>
      </c>
      <c r="T301" s="133">
        <v>-103</v>
      </c>
      <c r="U301" s="127">
        <v>-216</v>
      </c>
      <c r="V301" s="127">
        <v>-7669</v>
      </c>
      <c r="W301" s="127">
        <v>-64</v>
      </c>
      <c r="X301" s="127">
        <v>-834</v>
      </c>
      <c r="Y301" s="127">
        <v>-1029</v>
      </c>
      <c r="Z301" s="127">
        <v>-964</v>
      </c>
      <c r="AA301" s="127">
        <v>-2072</v>
      </c>
      <c r="AB301" s="127">
        <v>-187</v>
      </c>
      <c r="AC301" s="127">
        <v>64</v>
      </c>
      <c r="AD301" s="127">
        <v>0</v>
      </c>
      <c r="AE301" s="127">
        <v>-22970</v>
      </c>
    </row>
    <row r="302" spans="1:31" ht="30.75" customHeight="1" x14ac:dyDescent="0.25">
      <c r="A302" s="59">
        <f t="shared" si="4"/>
        <v>44166</v>
      </c>
      <c r="B302" s="128" t="s">
        <v>145</v>
      </c>
      <c r="C302" s="127">
        <v>-234</v>
      </c>
      <c r="D302" s="127">
        <v>-29</v>
      </c>
      <c r="E302" s="127">
        <v>-277</v>
      </c>
      <c r="F302" s="127">
        <v>16</v>
      </c>
      <c r="G302" s="127">
        <v>-670</v>
      </c>
      <c r="H302" s="127">
        <v>15</v>
      </c>
      <c r="I302" s="127">
        <v>-55</v>
      </c>
      <c r="J302" s="127">
        <v>138</v>
      </c>
      <c r="K302" s="127">
        <v>-410</v>
      </c>
      <c r="L302" s="127">
        <v>-112</v>
      </c>
      <c r="M302" s="127">
        <v>-33</v>
      </c>
      <c r="N302" s="127">
        <v>-537</v>
      </c>
      <c r="O302" s="127">
        <v>-576</v>
      </c>
      <c r="P302" s="127">
        <v>111</v>
      </c>
      <c r="Q302" s="127">
        <v>84</v>
      </c>
      <c r="R302" s="127">
        <v>-1925</v>
      </c>
      <c r="S302" s="127">
        <v>-2401</v>
      </c>
      <c r="T302" s="133">
        <v>-1340</v>
      </c>
      <c r="U302" s="127">
        <v>-286</v>
      </c>
      <c r="V302" s="127">
        <v>-12384</v>
      </c>
      <c r="W302" s="127">
        <v>-2183</v>
      </c>
      <c r="X302" s="127">
        <v>-10690</v>
      </c>
      <c r="Y302" s="127">
        <v>-4304</v>
      </c>
      <c r="Z302" s="127">
        <v>-718</v>
      </c>
      <c r="AA302" s="127">
        <v>-725</v>
      </c>
      <c r="AB302" s="127">
        <v>-834</v>
      </c>
      <c r="AC302" s="127">
        <v>167</v>
      </c>
      <c r="AD302" s="127">
        <v>0</v>
      </c>
      <c r="AE302" s="127">
        <v>-40192</v>
      </c>
    </row>
    <row r="303" spans="1:31" ht="30.75" customHeight="1" x14ac:dyDescent="0.25">
      <c r="A303" s="59">
        <f t="shared" si="4"/>
        <v>44166</v>
      </c>
      <c r="B303" s="129" t="s">
        <v>146</v>
      </c>
      <c r="C303" s="130">
        <v>-29</v>
      </c>
      <c r="D303" s="130">
        <v>-1</v>
      </c>
      <c r="E303" s="130">
        <v>-5</v>
      </c>
      <c r="F303" s="130">
        <v>1</v>
      </c>
      <c r="G303" s="130">
        <v>24</v>
      </c>
      <c r="H303" s="130">
        <v>0</v>
      </c>
      <c r="I303" s="130">
        <v>-39</v>
      </c>
      <c r="J303" s="130">
        <v>-10</v>
      </c>
      <c r="K303" s="130">
        <v>-18</v>
      </c>
      <c r="L303" s="130">
        <v>7</v>
      </c>
      <c r="M303" s="130">
        <v>-4</v>
      </c>
      <c r="N303" s="130">
        <v>11</v>
      </c>
      <c r="O303" s="130">
        <v>-2</v>
      </c>
      <c r="P303" s="130">
        <v>5</v>
      </c>
      <c r="Q303" s="130">
        <v>3</v>
      </c>
      <c r="R303" s="130">
        <v>76</v>
      </c>
      <c r="S303" s="130">
        <v>-130</v>
      </c>
      <c r="T303" s="134">
        <v>-79</v>
      </c>
      <c r="U303" s="130">
        <v>-194</v>
      </c>
      <c r="V303" s="130">
        <v>-8</v>
      </c>
      <c r="W303" s="130">
        <v>0</v>
      </c>
      <c r="X303" s="130">
        <v>-26</v>
      </c>
      <c r="Y303" s="130">
        <v>-12</v>
      </c>
      <c r="Z303" s="130">
        <v>-12</v>
      </c>
      <c r="AA303" s="130">
        <v>-40</v>
      </c>
      <c r="AB303" s="130">
        <v>-64</v>
      </c>
      <c r="AC303" s="130">
        <v>-2</v>
      </c>
      <c r="AD303" s="130">
        <v>0</v>
      </c>
      <c r="AE303" s="130">
        <v>-548</v>
      </c>
    </row>
    <row r="304" spans="1:31" ht="30.75" customHeight="1" x14ac:dyDescent="0.25">
      <c r="A304" s="59">
        <f t="shared" si="4"/>
        <v>44166</v>
      </c>
      <c r="B304" s="129" t="s">
        <v>147</v>
      </c>
      <c r="C304" s="130">
        <v>-180</v>
      </c>
      <c r="D304" s="130">
        <v>-17</v>
      </c>
      <c r="E304" s="130">
        <v>-542</v>
      </c>
      <c r="F304" s="130">
        <v>-7</v>
      </c>
      <c r="G304" s="130">
        <v>-683</v>
      </c>
      <c r="H304" s="130">
        <v>17</v>
      </c>
      <c r="I304" s="130">
        <v>-4</v>
      </c>
      <c r="J304" s="130">
        <v>107</v>
      </c>
      <c r="K304" s="130">
        <v>-209</v>
      </c>
      <c r="L304" s="130">
        <v>-28</v>
      </c>
      <c r="M304" s="130">
        <v>55</v>
      </c>
      <c r="N304" s="130">
        <v>-548</v>
      </c>
      <c r="O304" s="130">
        <v>-567</v>
      </c>
      <c r="P304" s="130">
        <v>138</v>
      </c>
      <c r="Q304" s="130">
        <v>89</v>
      </c>
      <c r="R304" s="130">
        <v>-1723</v>
      </c>
      <c r="S304" s="130">
        <v>-2133</v>
      </c>
      <c r="T304" s="134">
        <v>-1371</v>
      </c>
      <c r="U304" s="130">
        <v>303</v>
      </c>
      <c r="V304" s="130">
        <v>-11866</v>
      </c>
      <c r="W304" s="130">
        <v>-2055</v>
      </c>
      <c r="X304" s="130">
        <v>-10658</v>
      </c>
      <c r="Y304" s="130">
        <v>-4491</v>
      </c>
      <c r="Z304" s="130">
        <v>-507</v>
      </c>
      <c r="AA304" s="130">
        <v>-729</v>
      </c>
      <c r="AB304" s="130">
        <v>-820</v>
      </c>
      <c r="AC304" s="130">
        <v>200</v>
      </c>
      <c r="AD304" s="130">
        <v>0</v>
      </c>
      <c r="AE304" s="130">
        <v>-38229</v>
      </c>
    </row>
    <row r="305" spans="1:31" ht="30.75" customHeight="1" x14ac:dyDescent="0.25">
      <c r="A305" s="59">
        <f t="shared" si="4"/>
        <v>44166</v>
      </c>
      <c r="B305" s="129" t="s">
        <v>148</v>
      </c>
      <c r="C305" s="130">
        <v>-36</v>
      </c>
      <c r="D305" s="130">
        <v>-6</v>
      </c>
      <c r="E305" s="130">
        <v>5</v>
      </c>
      <c r="F305" s="130">
        <v>19</v>
      </c>
      <c r="G305" s="130">
        <v>6</v>
      </c>
      <c r="H305" s="130">
        <v>0</v>
      </c>
      <c r="I305" s="130">
        <v>1</v>
      </c>
      <c r="J305" s="130">
        <v>24</v>
      </c>
      <c r="K305" s="130">
        <v>-8</v>
      </c>
      <c r="L305" s="130">
        <v>-12</v>
      </c>
      <c r="M305" s="130">
        <v>-18</v>
      </c>
      <c r="N305" s="130">
        <v>34</v>
      </c>
      <c r="O305" s="130">
        <v>76</v>
      </c>
      <c r="P305" s="130">
        <v>0</v>
      </c>
      <c r="Q305" s="130">
        <v>-10</v>
      </c>
      <c r="R305" s="130">
        <v>61</v>
      </c>
      <c r="S305" s="130">
        <v>-36</v>
      </c>
      <c r="T305" s="134">
        <v>-63</v>
      </c>
      <c r="U305" s="130">
        <v>-63</v>
      </c>
      <c r="V305" s="130">
        <v>-146</v>
      </c>
      <c r="W305" s="130">
        <v>-111</v>
      </c>
      <c r="X305" s="130">
        <v>-29</v>
      </c>
      <c r="Y305" s="130">
        <v>-40</v>
      </c>
      <c r="Z305" s="130">
        <v>5</v>
      </c>
      <c r="AA305" s="130">
        <v>16</v>
      </c>
      <c r="AB305" s="130">
        <v>26</v>
      </c>
      <c r="AC305" s="130">
        <v>-19</v>
      </c>
      <c r="AD305" s="130">
        <v>0</v>
      </c>
      <c r="AE305" s="130">
        <v>-324</v>
      </c>
    </row>
    <row r="306" spans="1:31" ht="30.75" customHeight="1" x14ac:dyDescent="0.25">
      <c r="A306" s="59">
        <f t="shared" si="4"/>
        <v>44166</v>
      </c>
      <c r="B306" s="129" t="s">
        <v>149</v>
      </c>
      <c r="C306" s="130">
        <v>11</v>
      </c>
      <c r="D306" s="130">
        <v>-5</v>
      </c>
      <c r="E306" s="130">
        <v>265</v>
      </c>
      <c r="F306" s="130">
        <v>3</v>
      </c>
      <c r="G306" s="130">
        <v>-17</v>
      </c>
      <c r="H306" s="130">
        <v>-2</v>
      </c>
      <c r="I306" s="130">
        <v>-13</v>
      </c>
      <c r="J306" s="130">
        <v>17</v>
      </c>
      <c r="K306" s="130">
        <v>-175</v>
      </c>
      <c r="L306" s="130">
        <v>-79</v>
      </c>
      <c r="M306" s="130">
        <v>-66</v>
      </c>
      <c r="N306" s="130">
        <v>-34</v>
      </c>
      <c r="O306" s="130">
        <v>-83</v>
      </c>
      <c r="P306" s="130">
        <v>-32</v>
      </c>
      <c r="Q306" s="130">
        <v>2</v>
      </c>
      <c r="R306" s="130">
        <v>-339</v>
      </c>
      <c r="S306" s="130">
        <v>-102</v>
      </c>
      <c r="T306" s="134">
        <v>173</v>
      </c>
      <c r="U306" s="130">
        <v>-332</v>
      </c>
      <c r="V306" s="130">
        <v>-364</v>
      </c>
      <c r="W306" s="130">
        <v>-17</v>
      </c>
      <c r="X306" s="130">
        <v>23</v>
      </c>
      <c r="Y306" s="130">
        <v>239</v>
      </c>
      <c r="Z306" s="130">
        <v>-204</v>
      </c>
      <c r="AA306" s="130">
        <v>28</v>
      </c>
      <c r="AB306" s="130">
        <v>24</v>
      </c>
      <c r="AC306" s="130">
        <v>-12</v>
      </c>
      <c r="AD306" s="130">
        <v>0</v>
      </c>
      <c r="AE306" s="130">
        <v>-1091</v>
      </c>
    </row>
    <row r="307" spans="1:31" ht="30.75" customHeight="1" x14ac:dyDescent="0.25">
      <c r="A307" s="59">
        <f t="shared" si="4"/>
        <v>44166</v>
      </c>
      <c r="B307" s="128" t="s">
        <v>150</v>
      </c>
      <c r="C307" s="127">
        <v>-544</v>
      </c>
      <c r="D307" s="127">
        <v>-200</v>
      </c>
      <c r="E307" s="127">
        <v>-269</v>
      </c>
      <c r="F307" s="127">
        <v>362</v>
      </c>
      <c r="G307" s="127">
        <v>-4147</v>
      </c>
      <c r="H307" s="127">
        <v>2</v>
      </c>
      <c r="I307" s="127">
        <v>-163</v>
      </c>
      <c r="J307" s="127">
        <v>-1241</v>
      </c>
      <c r="K307" s="127">
        <v>-71</v>
      </c>
      <c r="L307" s="127">
        <v>-1396</v>
      </c>
      <c r="M307" s="127">
        <v>-1039</v>
      </c>
      <c r="N307" s="127">
        <v>465</v>
      </c>
      <c r="O307" s="127">
        <v>-1521</v>
      </c>
      <c r="P307" s="127">
        <v>-244</v>
      </c>
      <c r="Q307" s="127">
        <v>-372</v>
      </c>
      <c r="R307" s="127">
        <v>-3443</v>
      </c>
      <c r="S307" s="127">
        <v>-6906</v>
      </c>
      <c r="T307" s="133">
        <v>-1202</v>
      </c>
      <c r="U307" s="127">
        <v>-2254</v>
      </c>
      <c r="V307" s="127">
        <v>-4194</v>
      </c>
      <c r="W307" s="127">
        <v>-3624</v>
      </c>
      <c r="X307" s="127">
        <v>-2971</v>
      </c>
      <c r="Y307" s="127">
        <v>-1421</v>
      </c>
      <c r="Z307" s="127">
        <v>-649</v>
      </c>
      <c r="AA307" s="127">
        <v>-2136</v>
      </c>
      <c r="AB307" s="127">
        <v>-2506</v>
      </c>
      <c r="AC307" s="127">
        <v>-1348</v>
      </c>
      <c r="AD307" s="127">
        <v>0</v>
      </c>
      <c r="AE307" s="127">
        <v>-43032</v>
      </c>
    </row>
    <row r="308" spans="1:31" ht="30.75" customHeight="1" x14ac:dyDescent="0.25">
      <c r="A308" s="59">
        <f t="shared" si="4"/>
        <v>44166</v>
      </c>
      <c r="B308" s="128" t="s">
        <v>151</v>
      </c>
      <c r="C308" s="127">
        <v>795</v>
      </c>
      <c r="D308" s="127">
        <v>161</v>
      </c>
      <c r="E308" s="127">
        <v>214</v>
      </c>
      <c r="F308" s="127">
        <v>37</v>
      </c>
      <c r="G308" s="127">
        <v>1782</v>
      </c>
      <c r="H308" s="127">
        <v>220</v>
      </c>
      <c r="I308" s="127">
        <v>271</v>
      </c>
      <c r="J308" s="127">
        <v>324</v>
      </c>
      <c r="K308" s="127">
        <v>369</v>
      </c>
      <c r="L308" s="127">
        <v>2706</v>
      </c>
      <c r="M308" s="127">
        <v>815</v>
      </c>
      <c r="N308" s="127">
        <v>793</v>
      </c>
      <c r="O308" s="127">
        <v>1862</v>
      </c>
      <c r="P308" s="127">
        <v>495</v>
      </c>
      <c r="Q308" s="127">
        <v>582</v>
      </c>
      <c r="R308" s="127">
        <v>3835</v>
      </c>
      <c r="S308" s="127">
        <v>7356</v>
      </c>
      <c r="T308" s="133">
        <v>1980</v>
      </c>
      <c r="U308" s="127">
        <v>7400</v>
      </c>
      <c r="V308" s="127">
        <v>13257</v>
      </c>
      <c r="W308" s="127">
        <v>2733</v>
      </c>
      <c r="X308" s="127">
        <v>4685</v>
      </c>
      <c r="Y308" s="127">
        <v>5319</v>
      </c>
      <c r="Z308" s="127">
        <v>556</v>
      </c>
      <c r="AA308" s="127">
        <v>1348</v>
      </c>
      <c r="AB308" s="127">
        <v>1786</v>
      </c>
      <c r="AC308" s="127">
        <v>918</v>
      </c>
      <c r="AD308" s="127">
        <v>0</v>
      </c>
      <c r="AE308" s="127">
        <v>62599</v>
      </c>
    </row>
    <row r="309" spans="1:31" ht="30.75" customHeight="1" x14ac:dyDescent="0.25">
      <c r="A309" s="59">
        <f t="shared" si="4"/>
        <v>44166</v>
      </c>
      <c r="B309" s="128" t="s">
        <v>152</v>
      </c>
      <c r="C309" s="127">
        <v>182</v>
      </c>
      <c r="D309" s="127">
        <v>43</v>
      </c>
      <c r="E309" s="127">
        <v>-624</v>
      </c>
      <c r="F309" s="127">
        <v>-20</v>
      </c>
      <c r="G309" s="127">
        <v>-1768</v>
      </c>
      <c r="H309" s="127">
        <v>63</v>
      </c>
      <c r="I309" s="127">
        <v>314</v>
      </c>
      <c r="J309" s="127">
        <v>-1128</v>
      </c>
      <c r="K309" s="127">
        <v>144</v>
      </c>
      <c r="L309" s="127">
        <v>2637</v>
      </c>
      <c r="M309" s="127">
        <v>101</v>
      </c>
      <c r="N309" s="127">
        <v>750</v>
      </c>
      <c r="O309" s="127">
        <v>177</v>
      </c>
      <c r="P309" s="127">
        <v>1289</v>
      </c>
      <c r="Q309" s="127">
        <v>463</v>
      </c>
      <c r="R309" s="127">
        <v>4556</v>
      </c>
      <c r="S309" s="127">
        <v>769</v>
      </c>
      <c r="T309" s="133">
        <v>-757</v>
      </c>
      <c r="U309" s="127">
        <v>2333</v>
      </c>
      <c r="V309" s="127">
        <v>-27980</v>
      </c>
      <c r="W309" s="127">
        <v>-4939</v>
      </c>
      <c r="X309" s="127">
        <v>-1867</v>
      </c>
      <c r="Y309" s="127">
        <v>1304</v>
      </c>
      <c r="Z309" s="127">
        <v>-158</v>
      </c>
      <c r="AA309" s="127">
        <v>36</v>
      </c>
      <c r="AB309" s="127">
        <v>875</v>
      </c>
      <c r="AC309" s="127">
        <v>-544</v>
      </c>
      <c r="AD309" s="127">
        <v>0</v>
      </c>
      <c r="AE309" s="127">
        <v>-23749</v>
      </c>
    </row>
    <row r="310" spans="1:31" ht="30.75" customHeight="1" x14ac:dyDescent="0.25">
      <c r="A310" s="59">
        <f t="shared" si="4"/>
        <v>44166</v>
      </c>
      <c r="B310" s="131" t="s">
        <v>153</v>
      </c>
      <c r="C310" s="130">
        <v>173</v>
      </c>
      <c r="D310" s="130">
        <v>-3</v>
      </c>
      <c r="E310" s="130">
        <v>-5</v>
      </c>
      <c r="F310" s="130">
        <v>13</v>
      </c>
      <c r="G310" s="130">
        <v>-124</v>
      </c>
      <c r="H310" s="130">
        <v>-30</v>
      </c>
      <c r="I310" s="130">
        <v>70</v>
      </c>
      <c r="J310" s="130">
        <v>-129</v>
      </c>
      <c r="K310" s="130">
        <v>25</v>
      </c>
      <c r="L310" s="130">
        <v>361</v>
      </c>
      <c r="M310" s="130">
        <v>-48</v>
      </c>
      <c r="N310" s="130">
        <v>-58</v>
      </c>
      <c r="O310" s="130">
        <v>84</v>
      </c>
      <c r="P310" s="130">
        <v>101</v>
      </c>
      <c r="Q310" s="130">
        <v>23</v>
      </c>
      <c r="R310" s="130">
        <v>906</v>
      </c>
      <c r="S310" s="130">
        <v>98</v>
      </c>
      <c r="T310" s="134">
        <v>-558</v>
      </c>
      <c r="U310" s="130">
        <v>-721</v>
      </c>
      <c r="V310" s="130">
        <v>-2763</v>
      </c>
      <c r="W310" s="130">
        <v>554</v>
      </c>
      <c r="X310" s="130">
        <v>321</v>
      </c>
      <c r="Y310" s="130">
        <v>-405</v>
      </c>
      <c r="Z310" s="130">
        <v>-161</v>
      </c>
      <c r="AA310" s="130">
        <v>108</v>
      </c>
      <c r="AB310" s="130">
        <v>-251</v>
      </c>
      <c r="AC310" s="130">
        <v>213</v>
      </c>
      <c r="AD310" s="130">
        <v>0</v>
      </c>
      <c r="AE310" s="130">
        <v>-2206</v>
      </c>
    </row>
    <row r="311" spans="1:31" ht="30.75" customHeight="1" x14ac:dyDescent="0.25">
      <c r="A311" s="59">
        <f t="shared" si="4"/>
        <v>44166</v>
      </c>
      <c r="B311" s="131" t="s">
        <v>154</v>
      </c>
      <c r="C311" s="130">
        <v>206</v>
      </c>
      <c r="D311" s="130">
        <v>31</v>
      </c>
      <c r="E311" s="130">
        <v>99</v>
      </c>
      <c r="F311" s="130">
        <v>-1</v>
      </c>
      <c r="G311" s="130">
        <v>227</v>
      </c>
      <c r="H311" s="130">
        <v>23</v>
      </c>
      <c r="I311" s="130">
        <v>104</v>
      </c>
      <c r="J311" s="130">
        <v>301</v>
      </c>
      <c r="K311" s="130">
        <v>229</v>
      </c>
      <c r="L311" s="130">
        <v>1157</v>
      </c>
      <c r="M311" s="130">
        <v>629</v>
      </c>
      <c r="N311" s="130">
        <v>217</v>
      </c>
      <c r="O311" s="130">
        <v>1179</v>
      </c>
      <c r="P311" s="130">
        <v>673</v>
      </c>
      <c r="Q311" s="130">
        <v>188</v>
      </c>
      <c r="R311" s="130">
        <v>3285</v>
      </c>
      <c r="S311" s="130">
        <v>1591</v>
      </c>
      <c r="T311" s="134">
        <v>647</v>
      </c>
      <c r="U311" s="130">
        <v>2470</v>
      </c>
      <c r="V311" s="130">
        <v>3695</v>
      </c>
      <c r="W311" s="130">
        <v>735</v>
      </c>
      <c r="X311" s="130">
        <v>3426</v>
      </c>
      <c r="Y311" s="130">
        <v>1221</v>
      </c>
      <c r="Z311" s="130">
        <v>284</v>
      </c>
      <c r="AA311" s="130">
        <v>358</v>
      </c>
      <c r="AB311" s="130">
        <v>1128</v>
      </c>
      <c r="AC311" s="130">
        <v>16</v>
      </c>
      <c r="AD311" s="130">
        <v>0</v>
      </c>
      <c r="AE311" s="130">
        <v>24118</v>
      </c>
    </row>
    <row r="312" spans="1:31" ht="30.75" customHeight="1" x14ac:dyDescent="0.25">
      <c r="A312" s="59">
        <f t="shared" si="4"/>
        <v>44166</v>
      </c>
      <c r="B312" s="131" t="s">
        <v>155</v>
      </c>
      <c r="C312" s="130">
        <v>135</v>
      </c>
      <c r="D312" s="130">
        <v>70</v>
      </c>
      <c r="E312" s="130">
        <v>-270</v>
      </c>
      <c r="F312" s="130">
        <v>-50</v>
      </c>
      <c r="G312" s="130">
        <v>-1153</v>
      </c>
      <c r="H312" s="130">
        <v>172</v>
      </c>
      <c r="I312" s="130">
        <v>228</v>
      </c>
      <c r="J312" s="130">
        <v>-241</v>
      </c>
      <c r="K312" s="130">
        <v>-9</v>
      </c>
      <c r="L312" s="130">
        <v>2280</v>
      </c>
      <c r="M312" s="130">
        <v>-252</v>
      </c>
      <c r="N312" s="130">
        <v>620</v>
      </c>
      <c r="O312" s="130">
        <v>-133</v>
      </c>
      <c r="P312" s="130">
        <v>693</v>
      </c>
      <c r="Q312" s="130">
        <v>429</v>
      </c>
      <c r="R312" s="130">
        <v>1867</v>
      </c>
      <c r="S312" s="130">
        <v>2941</v>
      </c>
      <c r="T312" s="134">
        <v>372</v>
      </c>
      <c r="U312" s="130">
        <v>2404</v>
      </c>
      <c r="V312" s="130">
        <v>-2504</v>
      </c>
      <c r="W312" s="130">
        <v>-2175</v>
      </c>
      <c r="X312" s="130">
        <v>408</v>
      </c>
      <c r="Y312" s="130">
        <v>1745</v>
      </c>
      <c r="Z312" s="130">
        <v>90</v>
      </c>
      <c r="AA312" s="130">
        <v>254</v>
      </c>
      <c r="AB312" s="130">
        <v>716</v>
      </c>
      <c r="AC312" s="130">
        <v>544</v>
      </c>
      <c r="AD312" s="130">
        <v>0</v>
      </c>
      <c r="AE312" s="130">
        <v>9181</v>
      </c>
    </row>
    <row r="313" spans="1:31" ht="30.75" customHeight="1" x14ac:dyDescent="0.25">
      <c r="A313" s="59">
        <f t="shared" si="4"/>
        <v>44166</v>
      </c>
      <c r="B313" s="129" t="s">
        <v>156</v>
      </c>
      <c r="C313" s="130">
        <v>66</v>
      </c>
      <c r="D313" s="130">
        <v>6</v>
      </c>
      <c r="E313" s="130">
        <v>-29</v>
      </c>
      <c r="F313" s="130">
        <v>6</v>
      </c>
      <c r="G313" s="130">
        <v>4</v>
      </c>
      <c r="H313" s="130">
        <v>-33</v>
      </c>
      <c r="I313" s="130">
        <v>21</v>
      </c>
      <c r="J313" s="130">
        <v>-21</v>
      </c>
      <c r="K313" s="130">
        <v>85</v>
      </c>
      <c r="L313" s="130">
        <v>129</v>
      </c>
      <c r="M313" s="130">
        <v>79</v>
      </c>
      <c r="N313" s="130">
        <v>69</v>
      </c>
      <c r="O313" s="130">
        <v>72</v>
      </c>
      <c r="P313" s="130">
        <v>72</v>
      </c>
      <c r="Q313" s="130">
        <v>8</v>
      </c>
      <c r="R313" s="130">
        <v>359</v>
      </c>
      <c r="S313" s="130">
        <v>267</v>
      </c>
      <c r="T313" s="134">
        <v>-14</v>
      </c>
      <c r="U313" s="130">
        <v>-47</v>
      </c>
      <c r="V313" s="130">
        <v>1545</v>
      </c>
      <c r="W313" s="130">
        <v>312</v>
      </c>
      <c r="X313" s="130">
        <v>-139</v>
      </c>
      <c r="Y313" s="130">
        <v>118</v>
      </c>
      <c r="Z313" s="130">
        <v>32</v>
      </c>
      <c r="AA313" s="130">
        <v>93</v>
      </c>
      <c r="AB313" s="130">
        <v>100</v>
      </c>
      <c r="AC313" s="130">
        <v>-205</v>
      </c>
      <c r="AD313" s="130">
        <v>0</v>
      </c>
      <c r="AE313" s="130">
        <v>2955</v>
      </c>
    </row>
    <row r="314" spans="1:31" ht="30.75" customHeight="1" x14ac:dyDescent="0.25">
      <c r="A314" s="59">
        <f t="shared" si="4"/>
        <v>44166</v>
      </c>
      <c r="B314" s="129" t="s">
        <v>157</v>
      </c>
      <c r="C314" s="130">
        <v>39</v>
      </c>
      <c r="D314" s="130">
        <v>3</v>
      </c>
      <c r="E314" s="130">
        <v>1</v>
      </c>
      <c r="F314" s="130">
        <v>2</v>
      </c>
      <c r="G314" s="130">
        <v>30</v>
      </c>
      <c r="H314" s="130">
        <v>-2</v>
      </c>
      <c r="I314" s="130">
        <v>23</v>
      </c>
      <c r="J314" s="130">
        <v>-22</v>
      </c>
      <c r="K314" s="130">
        <v>-5</v>
      </c>
      <c r="L314" s="130">
        <v>-34</v>
      </c>
      <c r="M314" s="130">
        <v>17</v>
      </c>
      <c r="N314" s="130">
        <v>-2</v>
      </c>
      <c r="O314" s="130">
        <v>-25</v>
      </c>
      <c r="P314" s="130">
        <v>1</v>
      </c>
      <c r="Q314" s="130">
        <v>-30</v>
      </c>
      <c r="R314" s="130">
        <v>-33</v>
      </c>
      <c r="S314" s="130">
        <v>437</v>
      </c>
      <c r="T314" s="134">
        <v>-18</v>
      </c>
      <c r="U314" s="130">
        <v>666</v>
      </c>
      <c r="V314" s="130">
        <v>1095</v>
      </c>
      <c r="W314" s="130">
        <v>75</v>
      </c>
      <c r="X314" s="130">
        <v>144</v>
      </c>
      <c r="Y314" s="130">
        <v>-242</v>
      </c>
      <c r="Z314" s="130">
        <v>110</v>
      </c>
      <c r="AA314" s="130">
        <v>83</v>
      </c>
      <c r="AB314" s="130">
        <v>85</v>
      </c>
      <c r="AC314" s="130">
        <v>-41</v>
      </c>
      <c r="AD314" s="130">
        <v>0</v>
      </c>
      <c r="AE314" s="130">
        <v>2357</v>
      </c>
    </row>
    <row r="315" spans="1:31" ht="30.75" customHeight="1" x14ac:dyDescent="0.25">
      <c r="A315" s="59">
        <f t="shared" si="4"/>
        <v>44166</v>
      </c>
      <c r="B315" s="129" t="s">
        <v>158</v>
      </c>
      <c r="C315" s="130">
        <v>9</v>
      </c>
      <c r="D315" s="130">
        <v>-2</v>
      </c>
      <c r="E315" s="130">
        <v>-1</v>
      </c>
      <c r="F315" s="130">
        <v>14</v>
      </c>
      <c r="G315" s="130">
        <v>-46</v>
      </c>
      <c r="H315" s="130">
        <v>-13</v>
      </c>
      <c r="I315" s="130">
        <v>-3</v>
      </c>
      <c r="J315" s="130">
        <v>-14</v>
      </c>
      <c r="K315" s="130">
        <v>12</v>
      </c>
      <c r="L315" s="130">
        <v>87</v>
      </c>
      <c r="M315" s="130">
        <v>91</v>
      </c>
      <c r="N315" s="130">
        <v>11</v>
      </c>
      <c r="O315" s="130">
        <v>18</v>
      </c>
      <c r="P315" s="130">
        <v>54</v>
      </c>
      <c r="Q315" s="130">
        <v>19</v>
      </c>
      <c r="R315" s="130">
        <v>40</v>
      </c>
      <c r="S315" s="130">
        <v>78</v>
      </c>
      <c r="T315" s="134">
        <v>-10</v>
      </c>
      <c r="U315" s="130">
        <v>64</v>
      </c>
      <c r="V315" s="130">
        <v>148</v>
      </c>
      <c r="W315" s="130">
        <v>9</v>
      </c>
      <c r="X315" s="130">
        <v>4</v>
      </c>
      <c r="Y315" s="130">
        <v>103</v>
      </c>
      <c r="Z315" s="130">
        <v>8</v>
      </c>
      <c r="AA315" s="130">
        <v>-13</v>
      </c>
      <c r="AB315" s="130">
        <v>41</v>
      </c>
      <c r="AC315" s="130">
        <v>26</v>
      </c>
      <c r="AD315" s="130">
        <v>0</v>
      </c>
      <c r="AE315" s="130">
        <v>734</v>
      </c>
    </row>
    <row r="316" spans="1:31" ht="30.75" customHeight="1" x14ac:dyDescent="0.25">
      <c r="A316" s="59">
        <f t="shared" si="4"/>
        <v>44166</v>
      </c>
      <c r="B316" s="129" t="s">
        <v>159</v>
      </c>
      <c r="C316" s="130">
        <v>-8</v>
      </c>
      <c r="D316" s="130">
        <v>-31</v>
      </c>
      <c r="E316" s="130">
        <v>-45</v>
      </c>
      <c r="F316" s="130">
        <v>-5</v>
      </c>
      <c r="G316" s="130">
        <v>-974</v>
      </c>
      <c r="H316" s="130">
        <v>15</v>
      </c>
      <c r="I316" s="130">
        <v>12</v>
      </c>
      <c r="J316" s="130">
        <v>7</v>
      </c>
      <c r="K316" s="130">
        <v>-40</v>
      </c>
      <c r="L316" s="130">
        <v>-51</v>
      </c>
      <c r="M316" s="130">
        <v>-250</v>
      </c>
      <c r="N316" s="130">
        <v>55</v>
      </c>
      <c r="O316" s="130">
        <v>26</v>
      </c>
      <c r="P316" s="130">
        <v>11</v>
      </c>
      <c r="Q316" s="130">
        <v>7</v>
      </c>
      <c r="R316" s="130">
        <v>382</v>
      </c>
      <c r="S316" s="130">
        <v>192</v>
      </c>
      <c r="T316" s="134">
        <v>-248</v>
      </c>
      <c r="U316" s="130">
        <v>83</v>
      </c>
      <c r="V316" s="130">
        <v>-520</v>
      </c>
      <c r="W316" s="130">
        <v>-796</v>
      </c>
      <c r="X316" s="130">
        <v>-139</v>
      </c>
      <c r="Y316" s="130">
        <v>-46</v>
      </c>
      <c r="Z316" s="130">
        <v>-38</v>
      </c>
      <c r="AA316" s="130">
        <v>-209</v>
      </c>
      <c r="AB316" s="130">
        <v>-139</v>
      </c>
      <c r="AC316" s="130">
        <v>83</v>
      </c>
      <c r="AD316" s="130">
        <v>0</v>
      </c>
      <c r="AE316" s="130">
        <v>-2666</v>
      </c>
    </row>
    <row r="317" spans="1:31" ht="30.75" customHeight="1" x14ac:dyDescent="0.25">
      <c r="A317" s="59">
        <f t="shared" si="4"/>
        <v>44166</v>
      </c>
      <c r="B317" s="129" t="s">
        <v>160</v>
      </c>
      <c r="C317" s="130">
        <v>29</v>
      </c>
      <c r="D317" s="130">
        <v>94</v>
      </c>
      <c r="E317" s="130">
        <v>-196</v>
      </c>
      <c r="F317" s="130">
        <v>-67</v>
      </c>
      <c r="G317" s="130">
        <v>-167</v>
      </c>
      <c r="H317" s="130">
        <v>205</v>
      </c>
      <c r="I317" s="130">
        <v>175</v>
      </c>
      <c r="J317" s="130">
        <v>-191</v>
      </c>
      <c r="K317" s="130">
        <v>-61</v>
      </c>
      <c r="L317" s="130">
        <v>2149</v>
      </c>
      <c r="M317" s="130">
        <v>-189</v>
      </c>
      <c r="N317" s="130">
        <v>487</v>
      </c>
      <c r="O317" s="130">
        <v>-224</v>
      </c>
      <c r="P317" s="130">
        <v>555</v>
      </c>
      <c r="Q317" s="130">
        <v>425</v>
      </c>
      <c r="R317" s="130">
        <v>1119</v>
      </c>
      <c r="S317" s="130">
        <v>1967</v>
      </c>
      <c r="T317" s="134">
        <v>662</v>
      </c>
      <c r="U317" s="130">
        <v>1638</v>
      </c>
      <c r="V317" s="130">
        <v>-4772</v>
      </c>
      <c r="W317" s="130">
        <v>-1775</v>
      </c>
      <c r="X317" s="130">
        <v>538</v>
      </c>
      <c r="Y317" s="130">
        <v>1812</v>
      </c>
      <c r="Z317" s="130">
        <v>-22</v>
      </c>
      <c r="AA317" s="130">
        <v>300</v>
      </c>
      <c r="AB317" s="130">
        <v>629</v>
      </c>
      <c r="AC317" s="130">
        <v>681</v>
      </c>
      <c r="AD317" s="130">
        <v>0</v>
      </c>
      <c r="AE317" s="130">
        <v>5801</v>
      </c>
    </row>
    <row r="318" spans="1:31" ht="30.75" customHeight="1" x14ac:dyDescent="0.25">
      <c r="A318" s="59">
        <f t="shared" si="4"/>
        <v>44166</v>
      </c>
      <c r="B318" s="131" t="s">
        <v>161</v>
      </c>
      <c r="C318" s="130">
        <v>-294</v>
      </c>
      <c r="D318" s="130">
        <v>-81</v>
      </c>
      <c r="E318" s="130">
        <v>-383</v>
      </c>
      <c r="F318" s="130">
        <v>-14</v>
      </c>
      <c r="G318" s="130">
        <v>-597</v>
      </c>
      <c r="H318" s="130">
        <v>-93</v>
      </c>
      <c r="I318" s="130">
        <v>-103</v>
      </c>
      <c r="J318" s="130">
        <v>-1024</v>
      </c>
      <c r="K318" s="130">
        <v>-50</v>
      </c>
      <c r="L318" s="130">
        <v>-829</v>
      </c>
      <c r="M318" s="130">
        <v>-276</v>
      </c>
      <c r="N318" s="130">
        <v>-89</v>
      </c>
      <c r="O318" s="130">
        <v>-467</v>
      </c>
      <c r="P318" s="130">
        <v>-190</v>
      </c>
      <c r="Q318" s="130">
        <v>-189</v>
      </c>
      <c r="R318" s="130">
        <v>-1220</v>
      </c>
      <c r="S318" s="130">
        <v>-3658</v>
      </c>
      <c r="T318" s="134">
        <v>-1091</v>
      </c>
      <c r="U318" s="130">
        <v>-2222</v>
      </c>
      <c r="V318" s="130">
        <v>-23869</v>
      </c>
      <c r="W318" s="130">
        <v>-3329</v>
      </c>
      <c r="X318" s="130">
        <v>-5650</v>
      </c>
      <c r="Y318" s="130">
        <v>-1069</v>
      </c>
      <c r="Z318" s="130">
        <v>-258</v>
      </c>
      <c r="AA318" s="130">
        <v>-614</v>
      </c>
      <c r="AB318" s="130">
        <v>-791</v>
      </c>
      <c r="AC318" s="130">
        <v>-1142</v>
      </c>
      <c r="AD318" s="130">
        <v>0</v>
      </c>
      <c r="AE318" s="130">
        <v>-49592</v>
      </c>
    </row>
    <row r="319" spans="1:31" ht="30.75" customHeight="1" x14ac:dyDescent="0.25">
      <c r="A319" s="59">
        <f t="shared" si="4"/>
        <v>44166</v>
      </c>
      <c r="B319" s="129" t="s">
        <v>162</v>
      </c>
      <c r="C319" s="130">
        <v>-57</v>
      </c>
      <c r="D319" s="130">
        <v>0</v>
      </c>
      <c r="E319" s="130">
        <v>-48</v>
      </c>
      <c r="F319" s="130">
        <v>-3</v>
      </c>
      <c r="G319" s="130">
        <v>-30</v>
      </c>
      <c r="H319" s="130">
        <v>0</v>
      </c>
      <c r="I319" s="130">
        <v>0</v>
      </c>
      <c r="J319" s="130">
        <v>-27</v>
      </c>
      <c r="K319" s="130">
        <v>-1</v>
      </c>
      <c r="L319" s="130">
        <v>-233</v>
      </c>
      <c r="M319" s="130">
        <v>-3</v>
      </c>
      <c r="N319" s="130">
        <v>0</v>
      </c>
      <c r="O319" s="130">
        <v>-31</v>
      </c>
      <c r="P319" s="130">
        <v>-53</v>
      </c>
      <c r="Q319" s="130">
        <v>-8</v>
      </c>
      <c r="R319" s="130">
        <v>-158</v>
      </c>
      <c r="S319" s="130">
        <v>-1243</v>
      </c>
      <c r="T319" s="134">
        <v>-241</v>
      </c>
      <c r="U319" s="130">
        <v>79</v>
      </c>
      <c r="V319" s="130">
        <v>-7600</v>
      </c>
      <c r="W319" s="130">
        <v>-496</v>
      </c>
      <c r="X319" s="130">
        <v>-4898</v>
      </c>
      <c r="Y319" s="130">
        <v>-387</v>
      </c>
      <c r="Z319" s="130">
        <v>3</v>
      </c>
      <c r="AA319" s="130">
        <v>-4</v>
      </c>
      <c r="AB319" s="130">
        <v>1</v>
      </c>
      <c r="AC319" s="130">
        <v>-1</v>
      </c>
      <c r="AD319" s="130">
        <v>0</v>
      </c>
      <c r="AE319" s="130">
        <v>-15439</v>
      </c>
    </row>
    <row r="320" spans="1:31" ht="30.75" customHeight="1" x14ac:dyDescent="0.25">
      <c r="A320" s="59">
        <f t="shared" si="4"/>
        <v>44166</v>
      </c>
      <c r="B320" s="129" t="s">
        <v>163</v>
      </c>
      <c r="C320" s="130">
        <v>-331</v>
      </c>
      <c r="D320" s="130">
        <v>-72</v>
      </c>
      <c r="E320" s="130">
        <v>-468</v>
      </c>
      <c r="F320" s="130">
        <v>-33</v>
      </c>
      <c r="G320" s="130">
        <v>-617</v>
      </c>
      <c r="H320" s="130">
        <v>-99</v>
      </c>
      <c r="I320" s="130">
        <v>-125</v>
      </c>
      <c r="J320" s="130">
        <v>-494</v>
      </c>
      <c r="K320" s="130">
        <v>-144</v>
      </c>
      <c r="L320" s="130">
        <v>-895</v>
      </c>
      <c r="M320" s="130">
        <v>-335</v>
      </c>
      <c r="N320" s="130">
        <v>-306</v>
      </c>
      <c r="O320" s="130">
        <v>-857</v>
      </c>
      <c r="P320" s="130">
        <v>-230</v>
      </c>
      <c r="Q320" s="130">
        <v>-250</v>
      </c>
      <c r="R320" s="130">
        <v>-1789</v>
      </c>
      <c r="S320" s="130">
        <v>-3888</v>
      </c>
      <c r="T320" s="134">
        <v>-826</v>
      </c>
      <c r="U320" s="130">
        <v>-3895</v>
      </c>
      <c r="V320" s="130">
        <v>-17496</v>
      </c>
      <c r="W320" s="130">
        <v>-2814</v>
      </c>
      <c r="X320" s="130">
        <v>-1519</v>
      </c>
      <c r="Y320" s="130">
        <v>-1516</v>
      </c>
      <c r="Z320" s="130">
        <v>-511</v>
      </c>
      <c r="AA320" s="130">
        <v>-677</v>
      </c>
      <c r="AB320" s="130">
        <v>-822</v>
      </c>
      <c r="AC320" s="130">
        <v>-1015</v>
      </c>
      <c r="AD320" s="130">
        <v>0</v>
      </c>
      <c r="AE320" s="130">
        <v>-42024</v>
      </c>
    </row>
    <row r="321" spans="1:31" ht="30.75" customHeight="1" x14ac:dyDescent="0.25">
      <c r="A321" s="59">
        <f t="shared" si="4"/>
        <v>44166</v>
      </c>
      <c r="B321" s="129" t="s">
        <v>164</v>
      </c>
      <c r="C321" s="130">
        <v>94</v>
      </c>
      <c r="D321" s="130">
        <v>-9</v>
      </c>
      <c r="E321" s="130">
        <v>133</v>
      </c>
      <c r="F321" s="130">
        <v>22</v>
      </c>
      <c r="G321" s="130">
        <v>50</v>
      </c>
      <c r="H321" s="130">
        <v>6</v>
      </c>
      <c r="I321" s="130">
        <v>22</v>
      </c>
      <c r="J321" s="130">
        <v>-503</v>
      </c>
      <c r="K321" s="130">
        <v>95</v>
      </c>
      <c r="L321" s="130">
        <v>299</v>
      </c>
      <c r="M321" s="130">
        <v>62</v>
      </c>
      <c r="N321" s="130">
        <v>217</v>
      </c>
      <c r="O321" s="130">
        <v>421</v>
      </c>
      <c r="P321" s="130">
        <v>93</v>
      </c>
      <c r="Q321" s="130">
        <v>69</v>
      </c>
      <c r="R321" s="130">
        <v>727</v>
      </c>
      <c r="S321" s="130">
        <v>1473</v>
      </c>
      <c r="T321" s="134">
        <v>-24</v>
      </c>
      <c r="U321" s="130">
        <v>1594</v>
      </c>
      <c r="V321" s="130">
        <v>1227</v>
      </c>
      <c r="W321" s="130">
        <v>-19</v>
      </c>
      <c r="X321" s="130">
        <v>767</v>
      </c>
      <c r="Y321" s="130">
        <v>834</v>
      </c>
      <c r="Z321" s="130">
        <v>250</v>
      </c>
      <c r="AA321" s="130">
        <v>67</v>
      </c>
      <c r="AB321" s="130">
        <v>30</v>
      </c>
      <c r="AC321" s="130">
        <v>-126</v>
      </c>
      <c r="AD321" s="130">
        <v>0</v>
      </c>
      <c r="AE321" s="130">
        <v>7871</v>
      </c>
    </row>
    <row r="322" spans="1:31" ht="30.75" customHeight="1" x14ac:dyDescent="0.25">
      <c r="A322" s="59">
        <f t="shared" si="4"/>
        <v>44166</v>
      </c>
      <c r="B322" s="131" t="s">
        <v>165</v>
      </c>
      <c r="C322" s="130">
        <v>0</v>
      </c>
      <c r="D322" s="130">
        <v>0</v>
      </c>
      <c r="E322" s="130">
        <v>8</v>
      </c>
      <c r="F322" s="130">
        <v>0</v>
      </c>
      <c r="G322" s="130">
        <v>2</v>
      </c>
      <c r="H322" s="130">
        <v>0</v>
      </c>
      <c r="I322" s="130">
        <v>0</v>
      </c>
      <c r="J322" s="130">
        <v>1</v>
      </c>
      <c r="K322" s="130">
        <v>0</v>
      </c>
      <c r="L322" s="130">
        <v>2</v>
      </c>
      <c r="M322" s="130">
        <v>3</v>
      </c>
      <c r="N322" s="130">
        <v>0</v>
      </c>
      <c r="O322" s="130">
        <v>0</v>
      </c>
      <c r="P322" s="130">
        <v>-1</v>
      </c>
      <c r="Q322" s="130">
        <v>0</v>
      </c>
      <c r="R322" s="130">
        <v>1</v>
      </c>
      <c r="S322" s="130">
        <v>10</v>
      </c>
      <c r="T322" s="134">
        <v>1</v>
      </c>
      <c r="U322" s="130">
        <v>-2</v>
      </c>
      <c r="V322" s="130">
        <v>-5</v>
      </c>
      <c r="W322" s="130">
        <v>-1</v>
      </c>
      <c r="X322" s="130">
        <v>7</v>
      </c>
      <c r="Y322" s="130">
        <v>3</v>
      </c>
      <c r="Z322" s="130">
        <v>0</v>
      </c>
      <c r="AA322" s="130">
        <v>0</v>
      </c>
      <c r="AB322" s="130">
        <v>0</v>
      </c>
      <c r="AC322" s="130">
        <v>0</v>
      </c>
      <c r="AD322" s="130">
        <v>0</v>
      </c>
      <c r="AE322" s="130">
        <v>29</v>
      </c>
    </row>
    <row r="323" spans="1:31" ht="30.75" customHeight="1" x14ac:dyDescent="0.25">
      <c r="A323" s="59">
        <f t="shared" ref="A323:A386" si="5">IF(B323&lt;&gt;"",DATE(2020,INT((ROW(A321)-1)/27)+1,1),"")</f>
        <v>44166</v>
      </c>
      <c r="B323" s="131" t="s">
        <v>166</v>
      </c>
      <c r="C323" s="130">
        <v>-38</v>
      </c>
      <c r="D323" s="130">
        <v>26</v>
      </c>
      <c r="E323" s="130">
        <v>-73</v>
      </c>
      <c r="F323" s="130">
        <v>32</v>
      </c>
      <c r="G323" s="130">
        <v>-123</v>
      </c>
      <c r="H323" s="130">
        <v>-9</v>
      </c>
      <c r="I323" s="130">
        <v>15</v>
      </c>
      <c r="J323" s="130">
        <v>-36</v>
      </c>
      <c r="K323" s="130">
        <v>-51</v>
      </c>
      <c r="L323" s="130">
        <v>-334</v>
      </c>
      <c r="M323" s="130">
        <v>45</v>
      </c>
      <c r="N323" s="130">
        <v>60</v>
      </c>
      <c r="O323" s="130">
        <v>-486</v>
      </c>
      <c r="P323" s="130">
        <v>13</v>
      </c>
      <c r="Q323" s="130">
        <v>12</v>
      </c>
      <c r="R323" s="130">
        <v>-283</v>
      </c>
      <c r="S323" s="130">
        <v>-213</v>
      </c>
      <c r="T323" s="134">
        <v>-128</v>
      </c>
      <c r="U323" s="130">
        <v>404</v>
      </c>
      <c r="V323" s="130">
        <v>-2534</v>
      </c>
      <c r="W323" s="130">
        <v>-723</v>
      </c>
      <c r="X323" s="130">
        <v>-379</v>
      </c>
      <c r="Y323" s="130">
        <v>-191</v>
      </c>
      <c r="Z323" s="130">
        <v>-113</v>
      </c>
      <c r="AA323" s="130">
        <v>-70</v>
      </c>
      <c r="AB323" s="130">
        <v>73</v>
      </c>
      <c r="AC323" s="130">
        <v>-175</v>
      </c>
      <c r="AD323" s="130">
        <v>0</v>
      </c>
      <c r="AE323" s="130">
        <v>-5279</v>
      </c>
    </row>
    <row r="324" spans="1:31" ht="30.75" customHeight="1" x14ac:dyDescent="0.25">
      <c r="A324" s="59">
        <f t="shared" si="5"/>
        <v>44166</v>
      </c>
      <c r="B324" s="129" t="s">
        <v>167</v>
      </c>
      <c r="C324" s="130">
        <v>-15</v>
      </c>
      <c r="D324" s="130">
        <v>13</v>
      </c>
      <c r="E324" s="130">
        <v>-13</v>
      </c>
      <c r="F324" s="130">
        <v>-2</v>
      </c>
      <c r="G324" s="130">
        <v>-5</v>
      </c>
      <c r="H324" s="130">
        <v>-2</v>
      </c>
      <c r="I324" s="130">
        <v>4</v>
      </c>
      <c r="J324" s="130">
        <v>3</v>
      </c>
      <c r="K324" s="130">
        <v>10</v>
      </c>
      <c r="L324" s="130">
        <v>83</v>
      </c>
      <c r="M324" s="130">
        <v>23</v>
      </c>
      <c r="N324" s="130">
        <v>38</v>
      </c>
      <c r="O324" s="130">
        <v>-15</v>
      </c>
      <c r="P324" s="130">
        <v>3</v>
      </c>
      <c r="Q324" s="130">
        <v>-5</v>
      </c>
      <c r="R324" s="130">
        <v>-69</v>
      </c>
      <c r="S324" s="130">
        <v>-14</v>
      </c>
      <c r="T324" s="134">
        <v>-2</v>
      </c>
      <c r="U324" s="130">
        <v>-104</v>
      </c>
      <c r="V324" s="130">
        <v>-549</v>
      </c>
      <c r="W324" s="130">
        <v>-73</v>
      </c>
      <c r="X324" s="130">
        <v>-41</v>
      </c>
      <c r="Y324" s="130">
        <v>-139</v>
      </c>
      <c r="Z324" s="130">
        <v>35</v>
      </c>
      <c r="AA324" s="130">
        <v>15</v>
      </c>
      <c r="AB324" s="130">
        <v>141</v>
      </c>
      <c r="AC324" s="130">
        <v>-54</v>
      </c>
      <c r="AD324" s="130">
        <v>0</v>
      </c>
      <c r="AE324" s="130">
        <v>-734</v>
      </c>
    </row>
    <row r="325" spans="1:31" ht="30.75" customHeight="1" x14ac:dyDescent="0.25">
      <c r="A325" s="59">
        <f t="shared" si="5"/>
        <v>44166</v>
      </c>
      <c r="B325" s="129" t="s">
        <v>168</v>
      </c>
      <c r="C325" s="130">
        <v>-23</v>
      </c>
      <c r="D325" s="130">
        <v>13</v>
      </c>
      <c r="E325" s="130">
        <v>-60</v>
      </c>
      <c r="F325" s="130">
        <v>34</v>
      </c>
      <c r="G325" s="130">
        <v>-118</v>
      </c>
      <c r="H325" s="130">
        <v>-7</v>
      </c>
      <c r="I325" s="130">
        <v>11</v>
      </c>
      <c r="J325" s="130">
        <v>-39</v>
      </c>
      <c r="K325" s="130">
        <v>-61</v>
      </c>
      <c r="L325" s="130">
        <v>-417</v>
      </c>
      <c r="M325" s="130">
        <v>22</v>
      </c>
      <c r="N325" s="130">
        <v>22</v>
      </c>
      <c r="O325" s="130">
        <v>-471</v>
      </c>
      <c r="P325" s="130">
        <v>10</v>
      </c>
      <c r="Q325" s="130">
        <v>17</v>
      </c>
      <c r="R325" s="130">
        <v>-214</v>
      </c>
      <c r="S325" s="130">
        <v>-199</v>
      </c>
      <c r="T325" s="134">
        <v>-126</v>
      </c>
      <c r="U325" s="130">
        <v>511</v>
      </c>
      <c r="V325" s="130">
        <v>-1982</v>
      </c>
      <c r="W325" s="130">
        <v>-650</v>
      </c>
      <c r="X325" s="130">
        <v>-338</v>
      </c>
      <c r="Y325" s="130">
        <v>-52</v>
      </c>
      <c r="Z325" s="130">
        <v>-148</v>
      </c>
      <c r="AA325" s="130">
        <v>-85</v>
      </c>
      <c r="AB325" s="130">
        <v>-68</v>
      </c>
      <c r="AC325" s="130">
        <v>-129</v>
      </c>
      <c r="AD325" s="130">
        <v>0</v>
      </c>
      <c r="AE325" s="130">
        <v>-4547</v>
      </c>
    </row>
    <row r="326" spans="1:31" ht="30.75" customHeight="1" x14ac:dyDescent="0.25">
      <c r="A326" s="59">
        <f t="shared" si="5"/>
        <v>44166</v>
      </c>
      <c r="B326" s="129" t="s">
        <v>169</v>
      </c>
      <c r="C326" s="130">
        <v>0</v>
      </c>
      <c r="D326" s="130">
        <v>0</v>
      </c>
      <c r="E326" s="130">
        <v>0</v>
      </c>
      <c r="F326" s="130">
        <v>0</v>
      </c>
      <c r="G326" s="130">
        <v>0</v>
      </c>
      <c r="H326" s="130">
        <v>0</v>
      </c>
      <c r="I326" s="130">
        <v>0</v>
      </c>
      <c r="J326" s="130">
        <v>0</v>
      </c>
      <c r="K326" s="130">
        <v>0</v>
      </c>
      <c r="L326" s="130">
        <v>0</v>
      </c>
      <c r="M326" s="130">
        <v>0</v>
      </c>
      <c r="N326" s="130">
        <v>0</v>
      </c>
      <c r="O326" s="130">
        <v>0</v>
      </c>
      <c r="P326" s="130">
        <v>0</v>
      </c>
      <c r="Q326" s="130">
        <v>0</v>
      </c>
      <c r="R326" s="130">
        <v>0</v>
      </c>
      <c r="S326" s="130">
        <v>0</v>
      </c>
      <c r="T326" s="134">
        <v>0</v>
      </c>
      <c r="U326" s="130">
        <v>-3</v>
      </c>
      <c r="V326" s="130">
        <v>-3</v>
      </c>
      <c r="W326" s="130">
        <v>0</v>
      </c>
      <c r="X326" s="130">
        <v>0</v>
      </c>
      <c r="Y326" s="130">
        <v>0</v>
      </c>
      <c r="Z326" s="130">
        <v>0</v>
      </c>
      <c r="AA326" s="130">
        <v>0</v>
      </c>
      <c r="AB326" s="130">
        <v>0</v>
      </c>
      <c r="AC326" s="130">
        <v>8</v>
      </c>
      <c r="AD326" s="130">
        <v>0</v>
      </c>
      <c r="AE326" s="130">
        <v>2</v>
      </c>
    </row>
    <row r="327" spans="1:31" ht="30.75" customHeight="1" x14ac:dyDescent="0.25">
      <c r="A327" s="59">
        <f t="shared" si="5"/>
        <v>44197</v>
      </c>
      <c r="B327" s="126" t="s">
        <v>143</v>
      </c>
      <c r="C327" s="127">
        <v>504</v>
      </c>
      <c r="D327" s="127">
        <v>332</v>
      </c>
      <c r="E327" s="127">
        <v>2056</v>
      </c>
      <c r="F327" s="127">
        <v>493</v>
      </c>
      <c r="G327" s="127">
        <v>2139</v>
      </c>
      <c r="H327" s="127">
        <v>22</v>
      </c>
      <c r="I327" s="127">
        <v>1391</v>
      </c>
      <c r="J327" s="127">
        <v>65</v>
      </c>
      <c r="K327" s="127">
        <v>1624</v>
      </c>
      <c r="L327" s="127">
        <v>7872</v>
      </c>
      <c r="M327" s="127">
        <v>2247</v>
      </c>
      <c r="N327" s="127">
        <v>-174</v>
      </c>
      <c r="O327" s="127">
        <v>1421</v>
      </c>
      <c r="P327" s="127">
        <v>-198</v>
      </c>
      <c r="Q327" s="127">
        <v>514</v>
      </c>
      <c r="R327" s="127">
        <v>15049</v>
      </c>
      <c r="S327" s="127">
        <v>25617</v>
      </c>
      <c r="T327" s="133">
        <v>4971</v>
      </c>
      <c r="U327" s="127">
        <v>-44</v>
      </c>
      <c r="V327" s="127">
        <v>75203</v>
      </c>
      <c r="W327" s="127">
        <v>24342</v>
      </c>
      <c r="X327" s="127">
        <v>32077</v>
      </c>
      <c r="Y327" s="127">
        <v>27168</v>
      </c>
      <c r="Z327" s="127">
        <v>3483</v>
      </c>
      <c r="AA327" s="127">
        <v>12657</v>
      </c>
      <c r="AB327" s="127">
        <v>15988</v>
      </c>
      <c r="AC327" s="127">
        <v>3613</v>
      </c>
      <c r="AD327" s="127">
        <v>-79</v>
      </c>
      <c r="AE327" s="127">
        <v>260353</v>
      </c>
    </row>
    <row r="328" spans="1:31" ht="30.75" customHeight="1" x14ac:dyDescent="0.25">
      <c r="A328" s="59">
        <f t="shared" si="5"/>
        <v>44197</v>
      </c>
      <c r="B328" s="128" t="s">
        <v>144</v>
      </c>
      <c r="C328" s="127">
        <v>107</v>
      </c>
      <c r="D328" s="127">
        <v>15</v>
      </c>
      <c r="E328" s="127">
        <v>1</v>
      </c>
      <c r="F328" s="127">
        <v>-5</v>
      </c>
      <c r="G328" s="127">
        <v>351</v>
      </c>
      <c r="H328" s="127">
        <v>8</v>
      </c>
      <c r="I328" s="127">
        <v>-89</v>
      </c>
      <c r="J328" s="127">
        <v>382</v>
      </c>
      <c r="K328" s="127">
        <v>-86</v>
      </c>
      <c r="L328" s="127">
        <v>-253</v>
      </c>
      <c r="M328" s="127">
        <v>-956</v>
      </c>
      <c r="N328" s="127">
        <v>-1263</v>
      </c>
      <c r="O328" s="127">
        <v>11</v>
      </c>
      <c r="P328" s="127">
        <v>-139</v>
      </c>
      <c r="Q328" s="127">
        <v>-30</v>
      </c>
      <c r="R328" s="127">
        <v>1069</v>
      </c>
      <c r="S328" s="127">
        <v>17</v>
      </c>
      <c r="T328" s="133">
        <v>-86</v>
      </c>
      <c r="U328" s="127">
        <v>94</v>
      </c>
      <c r="V328" s="127">
        <v>17544</v>
      </c>
      <c r="W328" s="127">
        <v>381</v>
      </c>
      <c r="X328" s="127">
        <v>3670</v>
      </c>
      <c r="Y328" s="127">
        <v>6488</v>
      </c>
      <c r="Z328" s="127">
        <v>249</v>
      </c>
      <c r="AA328" s="127">
        <v>4040</v>
      </c>
      <c r="AB328" s="127">
        <v>1370</v>
      </c>
      <c r="AC328" s="127">
        <v>96</v>
      </c>
      <c r="AD328" s="127">
        <v>0</v>
      </c>
      <c r="AE328" s="127">
        <v>32986</v>
      </c>
    </row>
    <row r="329" spans="1:31" ht="30.75" customHeight="1" x14ac:dyDescent="0.25">
      <c r="A329" s="59">
        <f t="shared" si="5"/>
        <v>44197</v>
      </c>
      <c r="B329" s="128" t="s">
        <v>145</v>
      </c>
      <c r="C329" s="127">
        <v>285</v>
      </c>
      <c r="D329" s="127">
        <v>125</v>
      </c>
      <c r="E329" s="127">
        <v>1291</v>
      </c>
      <c r="F329" s="127">
        <v>19</v>
      </c>
      <c r="G329" s="127">
        <v>363</v>
      </c>
      <c r="H329" s="127">
        <v>41</v>
      </c>
      <c r="I329" s="127">
        <v>218</v>
      </c>
      <c r="J329" s="127">
        <v>-623</v>
      </c>
      <c r="K329" s="127">
        <v>25</v>
      </c>
      <c r="L329" s="127">
        <v>3839</v>
      </c>
      <c r="M329" s="127">
        <v>63</v>
      </c>
      <c r="N329" s="127">
        <v>-754</v>
      </c>
      <c r="O329" s="127">
        <v>-1591</v>
      </c>
      <c r="P329" s="127">
        <v>-2141</v>
      </c>
      <c r="Q329" s="127">
        <v>-277</v>
      </c>
      <c r="R329" s="127">
        <v>2701</v>
      </c>
      <c r="S329" s="127">
        <v>10509</v>
      </c>
      <c r="T329" s="133">
        <v>1609</v>
      </c>
      <c r="U329" s="127">
        <v>1266</v>
      </c>
      <c r="V329" s="127">
        <v>27905</v>
      </c>
      <c r="W329" s="127">
        <v>8934</v>
      </c>
      <c r="X329" s="127">
        <v>19885</v>
      </c>
      <c r="Y329" s="127">
        <v>12368</v>
      </c>
      <c r="Z329" s="127">
        <v>485</v>
      </c>
      <c r="AA329" s="127">
        <v>631</v>
      </c>
      <c r="AB329" s="127">
        <v>2883</v>
      </c>
      <c r="AC329" s="127">
        <v>372</v>
      </c>
      <c r="AD329" s="127">
        <v>0</v>
      </c>
      <c r="AE329" s="127">
        <v>90431</v>
      </c>
    </row>
    <row r="330" spans="1:31" ht="30.75" customHeight="1" x14ac:dyDescent="0.25">
      <c r="A330" s="59">
        <f t="shared" si="5"/>
        <v>44197</v>
      </c>
      <c r="B330" s="129" t="s">
        <v>146</v>
      </c>
      <c r="C330" s="130">
        <v>-13</v>
      </c>
      <c r="D330" s="130">
        <v>0</v>
      </c>
      <c r="E330" s="130">
        <v>-1</v>
      </c>
      <c r="F330" s="130">
        <v>-1</v>
      </c>
      <c r="G330" s="130">
        <v>395</v>
      </c>
      <c r="H330" s="130">
        <v>19</v>
      </c>
      <c r="I330" s="130">
        <v>29</v>
      </c>
      <c r="J330" s="130">
        <v>-5</v>
      </c>
      <c r="K330" s="130">
        <v>15</v>
      </c>
      <c r="L330" s="130">
        <v>59</v>
      </c>
      <c r="M330" s="130">
        <v>55</v>
      </c>
      <c r="N330" s="130">
        <v>24</v>
      </c>
      <c r="O330" s="130">
        <v>13</v>
      </c>
      <c r="P330" s="130">
        <v>-3</v>
      </c>
      <c r="Q330" s="130">
        <v>-4</v>
      </c>
      <c r="R330" s="130">
        <v>107</v>
      </c>
      <c r="S330" s="130">
        <v>379</v>
      </c>
      <c r="T330" s="134">
        <v>42</v>
      </c>
      <c r="U330" s="130">
        <v>37</v>
      </c>
      <c r="V330" s="130">
        <v>70</v>
      </c>
      <c r="W330" s="130">
        <v>24</v>
      </c>
      <c r="X330" s="130">
        <v>26</v>
      </c>
      <c r="Y330" s="130">
        <v>21</v>
      </c>
      <c r="Z330" s="130">
        <v>22</v>
      </c>
      <c r="AA330" s="130">
        <v>99</v>
      </c>
      <c r="AB330" s="130">
        <v>74</v>
      </c>
      <c r="AC330" s="130">
        <v>0</v>
      </c>
      <c r="AD330" s="130">
        <v>0</v>
      </c>
      <c r="AE330" s="130">
        <v>1483</v>
      </c>
    </row>
    <row r="331" spans="1:31" ht="30.75" customHeight="1" x14ac:dyDescent="0.25">
      <c r="A331" s="59">
        <f t="shared" si="5"/>
        <v>44197</v>
      </c>
      <c r="B331" s="129" t="s">
        <v>147</v>
      </c>
      <c r="C331" s="130">
        <v>268</v>
      </c>
      <c r="D331" s="130">
        <v>136</v>
      </c>
      <c r="E331" s="130">
        <v>1252</v>
      </c>
      <c r="F331" s="130">
        <v>13</v>
      </c>
      <c r="G331" s="130">
        <v>4</v>
      </c>
      <c r="H331" s="130">
        <v>38</v>
      </c>
      <c r="I331" s="130">
        <v>196</v>
      </c>
      <c r="J331" s="130">
        <v>-637</v>
      </c>
      <c r="K331" s="130">
        <v>30</v>
      </c>
      <c r="L331" s="130">
        <v>3424</v>
      </c>
      <c r="M331" s="130">
        <v>-43</v>
      </c>
      <c r="N331" s="130">
        <v>-705</v>
      </c>
      <c r="O331" s="130">
        <v>-1570</v>
      </c>
      <c r="P331" s="130">
        <v>-2245</v>
      </c>
      <c r="Q331" s="130">
        <v>-276</v>
      </c>
      <c r="R331" s="130">
        <v>2484</v>
      </c>
      <c r="S331" s="130">
        <v>10153</v>
      </c>
      <c r="T331" s="134">
        <v>1482</v>
      </c>
      <c r="U331" s="130">
        <v>1352</v>
      </c>
      <c r="V331" s="130">
        <v>27408</v>
      </c>
      <c r="W331" s="130">
        <v>8740</v>
      </c>
      <c r="X331" s="130">
        <v>19583</v>
      </c>
      <c r="Y331" s="130">
        <v>12249</v>
      </c>
      <c r="Z331" s="130">
        <v>412</v>
      </c>
      <c r="AA331" s="130">
        <v>474</v>
      </c>
      <c r="AB331" s="130">
        <v>2576</v>
      </c>
      <c r="AC331" s="130">
        <v>364</v>
      </c>
      <c r="AD331" s="130">
        <v>0</v>
      </c>
      <c r="AE331" s="130">
        <v>87162</v>
      </c>
    </row>
    <row r="332" spans="1:31" ht="30.75" customHeight="1" x14ac:dyDescent="0.25">
      <c r="A332" s="59">
        <f t="shared" si="5"/>
        <v>44197</v>
      </c>
      <c r="B332" s="129" t="s">
        <v>148</v>
      </c>
      <c r="C332" s="130">
        <v>-11</v>
      </c>
      <c r="D332" s="130">
        <v>-4</v>
      </c>
      <c r="E332" s="130">
        <v>-6</v>
      </c>
      <c r="F332" s="130">
        <v>-1</v>
      </c>
      <c r="G332" s="130">
        <v>-23</v>
      </c>
      <c r="H332" s="130">
        <v>-1</v>
      </c>
      <c r="I332" s="130">
        <v>-5</v>
      </c>
      <c r="J332" s="130">
        <v>2</v>
      </c>
      <c r="K332" s="130">
        <v>4</v>
      </c>
      <c r="L332" s="130">
        <v>9</v>
      </c>
      <c r="M332" s="130">
        <v>5</v>
      </c>
      <c r="N332" s="130">
        <v>-28</v>
      </c>
      <c r="O332" s="130">
        <v>84</v>
      </c>
      <c r="P332" s="130">
        <v>40</v>
      </c>
      <c r="Q332" s="130">
        <v>-7</v>
      </c>
      <c r="R332" s="130">
        <v>79</v>
      </c>
      <c r="S332" s="130">
        <v>39</v>
      </c>
      <c r="T332" s="134">
        <v>3</v>
      </c>
      <c r="U332" s="130">
        <v>-18</v>
      </c>
      <c r="V332" s="130">
        <v>158</v>
      </c>
      <c r="W332" s="130">
        <v>52</v>
      </c>
      <c r="X332" s="130">
        <v>143</v>
      </c>
      <c r="Y332" s="130">
        <v>-27</v>
      </c>
      <c r="Z332" s="130">
        <v>-4</v>
      </c>
      <c r="AA332" s="130">
        <v>19</v>
      </c>
      <c r="AB332" s="130">
        <v>11</v>
      </c>
      <c r="AC332" s="130">
        <v>-15</v>
      </c>
      <c r="AD332" s="130">
        <v>0</v>
      </c>
      <c r="AE332" s="130">
        <v>498</v>
      </c>
    </row>
    <row r="333" spans="1:31" ht="30.75" customHeight="1" x14ac:dyDescent="0.25">
      <c r="A333" s="59">
        <f t="shared" si="5"/>
        <v>44197</v>
      </c>
      <c r="B333" s="129" t="s">
        <v>149</v>
      </c>
      <c r="C333" s="130">
        <v>41</v>
      </c>
      <c r="D333" s="130">
        <v>-7</v>
      </c>
      <c r="E333" s="130">
        <v>46</v>
      </c>
      <c r="F333" s="130">
        <v>8</v>
      </c>
      <c r="G333" s="130">
        <v>-13</v>
      </c>
      <c r="H333" s="130">
        <v>-15</v>
      </c>
      <c r="I333" s="130">
        <v>-2</v>
      </c>
      <c r="J333" s="130">
        <v>17</v>
      </c>
      <c r="K333" s="130">
        <v>-24</v>
      </c>
      <c r="L333" s="130">
        <v>347</v>
      </c>
      <c r="M333" s="130">
        <v>46</v>
      </c>
      <c r="N333" s="130">
        <v>-45</v>
      </c>
      <c r="O333" s="130">
        <v>-118</v>
      </c>
      <c r="P333" s="130">
        <v>67</v>
      </c>
      <c r="Q333" s="130">
        <v>10</v>
      </c>
      <c r="R333" s="130">
        <v>31</v>
      </c>
      <c r="S333" s="130">
        <v>-62</v>
      </c>
      <c r="T333" s="134">
        <v>82</v>
      </c>
      <c r="U333" s="130">
        <v>-105</v>
      </c>
      <c r="V333" s="130">
        <v>269</v>
      </c>
      <c r="W333" s="130">
        <v>118</v>
      </c>
      <c r="X333" s="130">
        <v>133</v>
      </c>
      <c r="Y333" s="130">
        <v>125</v>
      </c>
      <c r="Z333" s="130">
        <v>55</v>
      </c>
      <c r="AA333" s="130">
        <v>39</v>
      </c>
      <c r="AB333" s="130">
        <v>222</v>
      </c>
      <c r="AC333" s="130">
        <v>23</v>
      </c>
      <c r="AD333" s="130">
        <v>0</v>
      </c>
      <c r="AE333" s="130">
        <v>1288</v>
      </c>
    </row>
    <row r="334" spans="1:31" ht="30.75" customHeight="1" x14ac:dyDescent="0.25">
      <c r="A334" s="59">
        <f t="shared" si="5"/>
        <v>44197</v>
      </c>
      <c r="B334" s="128" t="s">
        <v>150</v>
      </c>
      <c r="C334" s="127">
        <v>5</v>
      </c>
      <c r="D334" s="127">
        <v>19</v>
      </c>
      <c r="E334" s="127">
        <v>-141</v>
      </c>
      <c r="F334" s="127">
        <v>131</v>
      </c>
      <c r="G334" s="127">
        <v>-61</v>
      </c>
      <c r="H334" s="127">
        <v>-205</v>
      </c>
      <c r="I334" s="127">
        <v>178</v>
      </c>
      <c r="J334" s="127">
        <v>-991</v>
      </c>
      <c r="K334" s="127">
        <v>635</v>
      </c>
      <c r="L334" s="127">
        <v>679</v>
      </c>
      <c r="M334" s="127">
        <v>1026</v>
      </c>
      <c r="N334" s="127">
        <v>585</v>
      </c>
      <c r="O334" s="127">
        <v>1448</v>
      </c>
      <c r="P334" s="127">
        <v>258</v>
      </c>
      <c r="Q334" s="127">
        <v>293</v>
      </c>
      <c r="R334" s="127">
        <v>2469</v>
      </c>
      <c r="S334" s="127">
        <v>6117</v>
      </c>
      <c r="T334" s="133">
        <v>365</v>
      </c>
      <c r="U334" s="127">
        <v>972</v>
      </c>
      <c r="V334" s="127">
        <v>15699</v>
      </c>
      <c r="W334" s="127">
        <v>4758</v>
      </c>
      <c r="X334" s="127">
        <v>3533</v>
      </c>
      <c r="Y334" s="127">
        <v>1190</v>
      </c>
      <c r="Z334" s="127">
        <v>452</v>
      </c>
      <c r="AA334" s="127">
        <v>1063</v>
      </c>
      <c r="AB334" s="127">
        <v>2068</v>
      </c>
      <c r="AC334" s="127">
        <v>936</v>
      </c>
      <c r="AD334" s="127">
        <v>17</v>
      </c>
      <c r="AE334" s="127">
        <v>43498</v>
      </c>
    </row>
    <row r="335" spans="1:31" ht="30.75" customHeight="1" x14ac:dyDescent="0.25">
      <c r="A335" s="59">
        <f t="shared" si="5"/>
        <v>44197</v>
      </c>
      <c r="B335" s="128" t="s">
        <v>151</v>
      </c>
      <c r="C335" s="127">
        <v>259</v>
      </c>
      <c r="D335" s="127">
        <v>132</v>
      </c>
      <c r="E335" s="127">
        <v>-823</v>
      </c>
      <c r="F335" s="127">
        <v>102</v>
      </c>
      <c r="G335" s="127">
        <v>1789</v>
      </c>
      <c r="H335" s="127">
        <v>122</v>
      </c>
      <c r="I335" s="127">
        <v>464</v>
      </c>
      <c r="J335" s="127">
        <v>699</v>
      </c>
      <c r="K335" s="127">
        <v>625</v>
      </c>
      <c r="L335" s="127">
        <v>97</v>
      </c>
      <c r="M335" s="127">
        <v>524</v>
      </c>
      <c r="N335" s="127">
        <v>468</v>
      </c>
      <c r="O335" s="127">
        <v>141</v>
      </c>
      <c r="P335" s="127">
        <v>456</v>
      </c>
      <c r="Q335" s="127">
        <v>232</v>
      </c>
      <c r="R335" s="127">
        <v>3175</v>
      </c>
      <c r="S335" s="127">
        <v>1063</v>
      </c>
      <c r="T335" s="133">
        <v>398</v>
      </c>
      <c r="U335" s="127">
        <v>-4910</v>
      </c>
      <c r="V335" s="127">
        <v>-5795</v>
      </c>
      <c r="W335" s="127">
        <v>1790</v>
      </c>
      <c r="X335" s="127">
        <v>-1078</v>
      </c>
      <c r="Y335" s="127">
        <v>2042</v>
      </c>
      <c r="Z335" s="127">
        <v>793</v>
      </c>
      <c r="AA335" s="127">
        <v>3019</v>
      </c>
      <c r="AB335" s="127">
        <v>3653</v>
      </c>
      <c r="AC335" s="127">
        <v>411</v>
      </c>
      <c r="AD335" s="127">
        <v>0</v>
      </c>
      <c r="AE335" s="127">
        <v>9848</v>
      </c>
    </row>
    <row r="336" spans="1:31" ht="30.75" customHeight="1" x14ac:dyDescent="0.25">
      <c r="A336" s="59">
        <f t="shared" si="5"/>
        <v>44197</v>
      </c>
      <c r="B336" s="128" t="s">
        <v>152</v>
      </c>
      <c r="C336" s="127">
        <v>-152</v>
      </c>
      <c r="D336" s="127">
        <v>41</v>
      </c>
      <c r="E336" s="127">
        <v>1728</v>
      </c>
      <c r="F336" s="127">
        <v>246</v>
      </c>
      <c r="G336" s="127">
        <v>-303</v>
      </c>
      <c r="H336" s="127">
        <v>56</v>
      </c>
      <c r="I336" s="127">
        <v>620</v>
      </c>
      <c r="J336" s="127">
        <v>598</v>
      </c>
      <c r="K336" s="127">
        <v>425</v>
      </c>
      <c r="L336" s="127">
        <v>3510</v>
      </c>
      <c r="M336" s="127">
        <v>1590</v>
      </c>
      <c r="N336" s="127">
        <v>790</v>
      </c>
      <c r="O336" s="127">
        <v>1412</v>
      </c>
      <c r="P336" s="127">
        <v>1368</v>
      </c>
      <c r="Q336" s="127">
        <v>296</v>
      </c>
      <c r="R336" s="127">
        <v>5635</v>
      </c>
      <c r="S336" s="127">
        <v>7911</v>
      </c>
      <c r="T336" s="133">
        <v>2685</v>
      </c>
      <c r="U336" s="127">
        <v>2534</v>
      </c>
      <c r="V336" s="127">
        <v>19850</v>
      </c>
      <c r="W336" s="127">
        <v>8479</v>
      </c>
      <c r="X336" s="127">
        <v>6067</v>
      </c>
      <c r="Y336" s="127">
        <v>5080</v>
      </c>
      <c r="Z336" s="127">
        <v>1504</v>
      </c>
      <c r="AA336" s="127">
        <v>3904</v>
      </c>
      <c r="AB336" s="127">
        <v>6014</v>
      </c>
      <c r="AC336" s="127">
        <v>1798</v>
      </c>
      <c r="AD336" s="127">
        <v>0</v>
      </c>
      <c r="AE336" s="127">
        <v>83686</v>
      </c>
    </row>
    <row r="337" spans="1:31" ht="30.75" customHeight="1" x14ac:dyDescent="0.25">
      <c r="A337" s="59">
        <f t="shared" si="5"/>
        <v>44197</v>
      </c>
      <c r="B337" s="131" t="s">
        <v>153</v>
      </c>
      <c r="C337" s="130">
        <v>-74</v>
      </c>
      <c r="D337" s="130">
        <v>-5</v>
      </c>
      <c r="E337" s="130">
        <v>44</v>
      </c>
      <c r="F337" s="130">
        <v>-23</v>
      </c>
      <c r="G337" s="130">
        <v>165</v>
      </c>
      <c r="H337" s="130">
        <v>-19</v>
      </c>
      <c r="I337" s="130">
        <v>56</v>
      </c>
      <c r="J337" s="130">
        <v>118</v>
      </c>
      <c r="K337" s="130">
        <v>-75</v>
      </c>
      <c r="L337" s="130">
        <v>121</v>
      </c>
      <c r="M337" s="130">
        <v>59</v>
      </c>
      <c r="N337" s="130">
        <v>-56</v>
      </c>
      <c r="O337" s="130">
        <v>-171</v>
      </c>
      <c r="P337" s="130">
        <v>-14</v>
      </c>
      <c r="Q337" s="130">
        <v>35</v>
      </c>
      <c r="R337" s="130">
        <v>369</v>
      </c>
      <c r="S337" s="130">
        <v>220</v>
      </c>
      <c r="T337" s="134">
        <v>-138</v>
      </c>
      <c r="U337" s="130">
        <v>-1724</v>
      </c>
      <c r="V337" s="130">
        <v>-1620</v>
      </c>
      <c r="W337" s="130">
        <v>621</v>
      </c>
      <c r="X337" s="130">
        <v>550</v>
      </c>
      <c r="Y337" s="130">
        <v>-185</v>
      </c>
      <c r="Z337" s="130">
        <v>118</v>
      </c>
      <c r="AA337" s="130">
        <v>1376</v>
      </c>
      <c r="AB337" s="130">
        <v>1001</v>
      </c>
      <c r="AC337" s="130">
        <v>134</v>
      </c>
      <c r="AD337" s="130">
        <v>0</v>
      </c>
      <c r="AE337" s="130">
        <v>883</v>
      </c>
    </row>
    <row r="338" spans="1:31" ht="30.75" customHeight="1" x14ac:dyDescent="0.25">
      <c r="A338" s="59">
        <f t="shared" si="5"/>
        <v>44197</v>
      </c>
      <c r="B338" s="131" t="s">
        <v>154</v>
      </c>
      <c r="C338" s="130">
        <v>-50</v>
      </c>
      <c r="D338" s="130">
        <v>35</v>
      </c>
      <c r="E338" s="130">
        <v>-491</v>
      </c>
      <c r="F338" s="130">
        <v>61</v>
      </c>
      <c r="G338" s="130">
        <v>247</v>
      </c>
      <c r="H338" s="130">
        <v>69</v>
      </c>
      <c r="I338" s="130">
        <v>110</v>
      </c>
      <c r="J338" s="130">
        <v>335</v>
      </c>
      <c r="K338" s="130">
        <v>225</v>
      </c>
      <c r="L338" s="130">
        <v>718</v>
      </c>
      <c r="M338" s="130">
        <v>550</v>
      </c>
      <c r="N338" s="130">
        <v>482</v>
      </c>
      <c r="O338" s="130">
        <v>942</v>
      </c>
      <c r="P338" s="130">
        <v>495</v>
      </c>
      <c r="Q338" s="130">
        <v>97</v>
      </c>
      <c r="R338" s="130">
        <v>1369</v>
      </c>
      <c r="S338" s="130">
        <v>-294</v>
      </c>
      <c r="T338" s="134">
        <v>27</v>
      </c>
      <c r="U338" s="130">
        <v>-1194</v>
      </c>
      <c r="V338" s="130">
        <v>-3045</v>
      </c>
      <c r="W338" s="130">
        <v>800</v>
      </c>
      <c r="X338" s="130">
        <v>808</v>
      </c>
      <c r="Y338" s="130">
        <v>920</v>
      </c>
      <c r="Z338" s="130">
        <v>333</v>
      </c>
      <c r="AA338" s="130">
        <v>608</v>
      </c>
      <c r="AB338" s="130">
        <v>946</v>
      </c>
      <c r="AC338" s="130">
        <v>338</v>
      </c>
      <c r="AD338" s="130">
        <v>0</v>
      </c>
      <c r="AE338" s="130">
        <v>5441</v>
      </c>
    </row>
    <row r="339" spans="1:31" ht="30.75" customHeight="1" x14ac:dyDescent="0.25">
      <c r="A339" s="59">
        <f t="shared" si="5"/>
        <v>44197</v>
      </c>
      <c r="B339" s="131" t="s">
        <v>155</v>
      </c>
      <c r="C339" s="130">
        <v>164</v>
      </c>
      <c r="D339" s="130">
        <v>-79</v>
      </c>
      <c r="E339" s="130">
        <v>1134</v>
      </c>
      <c r="F339" s="130">
        <v>106</v>
      </c>
      <c r="G339" s="130">
        <v>-1041</v>
      </c>
      <c r="H339" s="130">
        <v>-5</v>
      </c>
      <c r="I339" s="130">
        <v>208</v>
      </c>
      <c r="J339" s="130">
        <v>-137</v>
      </c>
      <c r="K339" s="130">
        <v>137</v>
      </c>
      <c r="L339" s="130">
        <v>1719</v>
      </c>
      <c r="M339" s="130">
        <v>756</v>
      </c>
      <c r="N339" s="130">
        <v>617</v>
      </c>
      <c r="O339" s="130">
        <v>900</v>
      </c>
      <c r="P339" s="130">
        <v>784</v>
      </c>
      <c r="Q339" s="130">
        <v>92</v>
      </c>
      <c r="R339" s="130">
        <v>3207</v>
      </c>
      <c r="S339" s="130">
        <v>6722</v>
      </c>
      <c r="T339" s="134">
        <v>1390</v>
      </c>
      <c r="U339" s="130">
        <v>2821</v>
      </c>
      <c r="V339" s="130">
        <v>17260</v>
      </c>
      <c r="W339" s="130">
        <v>6496</v>
      </c>
      <c r="X339" s="130">
        <v>3291</v>
      </c>
      <c r="Y339" s="130">
        <v>3539</v>
      </c>
      <c r="Z339" s="130">
        <v>869</v>
      </c>
      <c r="AA339" s="130">
        <v>1372</v>
      </c>
      <c r="AB339" s="130">
        <v>3174</v>
      </c>
      <c r="AC339" s="130">
        <v>400</v>
      </c>
      <c r="AD339" s="130">
        <v>0</v>
      </c>
      <c r="AE339" s="130">
        <v>55896</v>
      </c>
    </row>
    <row r="340" spans="1:31" ht="30.75" customHeight="1" x14ac:dyDescent="0.25">
      <c r="A340" s="59">
        <f t="shared" si="5"/>
        <v>44197</v>
      </c>
      <c r="B340" s="129" t="s">
        <v>156</v>
      </c>
      <c r="C340" s="130">
        <v>23</v>
      </c>
      <c r="D340" s="130">
        <v>2</v>
      </c>
      <c r="E340" s="130">
        <v>10</v>
      </c>
      <c r="F340" s="130">
        <v>14</v>
      </c>
      <c r="G340" s="130">
        <v>-891</v>
      </c>
      <c r="H340" s="130">
        <v>-28</v>
      </c>
      <c r="I340" s="130">
        <v>56</v>
      </c>
      <c r="J340" s="130">
        <v>-874</v>
      </c>
      <c r="K340" s="130">
        <v>61</v>
      </c>
      <c r="L340" s="130">
        <v>356</v>
      </c>
      <c r="M340" s="130">
        <v>72</v>
      </c>
      <c r="N340" s="130">
        <v>119</v>
      </c>
      <c r="O340" s="130">
        <v>146</v>
      </c>
      <c r="P340" s="130">
        <v>81</v>
      </c>
      <c r="Q340" s="130">
        <v>55</v>
      </c>
      <c r="R340" s="130">
        <v>156</v>
      </c>
      <c r="S340" s="130">
        <v>775</v>
      </c>
      <c r="T340" s="134">
        <v>119</v>
      </c>
      <c r="U340" s="130">
        <v>85</v>
      </c>
      <c r="V340" s="130">
        <v>3276</v>
      </c>
      <c r="W340" s="130">
        <v>930</v>
      </c>
      <c r="X340" s="130">
        <v>542</v>
      </c>
      <c r="Y340" s="130">
        <v>614</v>
      </c>
      <c r="Z340" s="130">
        <v>49</v>
      </c>
      <c r="AA340" s="130">
        <v>126</v>
      </c>
      <c r="AB340" s="130">
        <v>254</v>
      </c>
      <c r="AC340" s="130">
        <v>527</v>
      </c>
      <c r="AD340" s="130">
        <v>0</v>
      </c>
      <c r="AE340" s="130">
        <v>6655</v>
      </c>
    </row>
    <row r="341" spans="1:31" ht="30.75" customHeight="1" x14ac:dyDescent="0.25">
      <c r="A341" s="59">
        <f t="shared" si="5"/>
        <v>44197</v>
      </c>
      <c r="B341" s="129" t="s">
        <v>157</v>
      </c>
      <c r="C341" s="130">
        <v>10</v>
      </c>
      <c r="D341" s="130">
        <v>48</v>
      </c>
      <c r="E341" s="130">
        <v>11</v>
      </c>
      <c r="F341" s="130">
        <v>3</v>
      </c>
      <c r="G341" s="130">
        <v>12</v>
      </c>
      <c r="H341" s="130">
        <v>1</v>
      </c>
      <c r="I341" s="130">
        <v>-8</v>
      </c>
      <c r="J341" s="130">
        <v>11</v>
      </c>
      <c r="K341" s="130">
        <v>3</v>
      </c>
      <c r="L341" s="130">
        <v>66</v>
      </c>
      <c r="M341" s="130">
        <v>19</v>
      </c>
      <c r="N341" s="130">
        <v>9</v>
      </c>
      <c r="O341" s="130">
        <v>-12</v>
      </c>
      <c r="P341" s="130">
        <v>10</v>
      </c>
      <c r="Q341" s="130">
        <v>-35</v>
      </c>
      <c r="R341" s="130">
        <v>92</v>
      </c>
      <c r="S341" s="130">
        <v>540</v>
      </c>
      <c r="T341" s="134">
        <v>11</v>
      </c>
      <c r="U341" s="130">
        <v>447</v>
      </c>
      <c r="V341" s="130">
        <v>2710</v>
      </c>
      <c r="W341" s="130">
        <v>-69</v>
      </c>
      <c r="X341" s="130">
        <v>380</v>
      </c>
      <c r="Y341" s="130">
        <v>32</v>
      </c>
      <c r="Z341" s="130">
        <v>27</v>
      </c>
      <c r="AA341" s="130">
        <v>121</v>
      </c>
      <c r="AB341" s="130">
        <v>94</v>
      </c>
      <c r="AC341" s="130">
        <v>85</v>
      </c>
      <c r="AD341" s="130">
        <v>0</v>
      </c>
      <c r="AE341" s="130">
        <v>4618</v>
      </c>
    </row>
    <row r="342" spans="1:31" ht="30.75" customHeight="1" x14ac:dyDescent="0.25">
      <c r="A342" s="59">
        <f t="shared" si="5"/>
        <v>44197</v>
      </c>
      <c r="B342" s="129" t="s">
        <v>158</v>
      </c>
      <c r="C342" s="130">
        <v>9</v>
      </c>
      <c r="D342" s="130">
        <v>-1</v>
      </c>
      <c r="E342" s="130">
        <v>-7</v>
      </c>
      <c r="F342" s="130">
        <v>-2</v>
      </c>
      <c r="G342" s="130">
        <v>6</v>
      </c>
      <c r="H342" s="130">
        <v>0</v>
      </c>
      <c r="I342" s="130">
        <v>14</v>
      </c>
      <c r="J342" s="130">
        <v>8</v>
      </c>
      <c r="K342" s="130">
        <v>40</v>
      </c>
      <c r="L342" s="130">
        <v>63</v>
      </c>
      <c r="M342" s="130">
        <v>20</v>
      </c>
      <c r="N342" s="130">
        <v>12</v>
      </c>
      <c r="O342" s="130">
        <v>91</v>
      </c>
      <c r="P342" s="130">
        <v>55</v>
      </c>
      <c r="Q342" s="130">
        <v>19</v>
      </c>
      <c r="R342" s="130">
        <v>121</v>
      </c>
      <c r="S342" s="130">
        <v>124</v>
      </c>
      <c r="T342" s="134">
        <v>0</v>
      </c>
      <c r="U342" s="130">
        <v>68</v>
      </c>
      <c r="V342" s="130">
        <v>642</v>
      </c>
      <c r="W342" s="130">
        <v>108</v>
      </c>
      <c r="X342" s="130">
        <v>156</v>
      </c>
      <c r="Y342" s="130">
        <v>225</v>
      </c>
      <c r="Z342" s="130">
        <v>39</v>
      </c>
      <c r="AA342" s="130">
        <v>51</v>
      </c>
      <c r="AB342" s="130">
        <v>135</v>
      </c>
      <c r="AC342" s="130">
        <v>-13</v>
      </c>
      <c r="AD342" s="130">
        <v>0</v>
      </c>
      <c r="AE342" s="130">
        <v>1983</v>
      </c>
    </row>
    <row r="343" spans="1:31" ht="30.75" customHeight="1" x14ac:dyDescent="0.25">
      <c r="A343" s="59">
        <f t="shared" si="5"/>
        <v>44197</v>
      </c>
      <c r="B343" s="129" t="s">
        <v>159</v>
      </c>
      <c r="C343" s="130">
        <v>113</v>
      </c>
      <c r="D343" s="130">
        <v>50</v>
      </c>
      <c r="E343" s="130">
        <v>165</v>
      </c>
      <c r="F343" s="130">
        <v>86</v>
      </c>
      <c r="G343" s="130">
        <v>196</v>
      </c>
      <c r="H343" s="130">
        <v>28</v>
      </c>
      <c r="I343" s="130">
        <v>89</v>
      </c>
      <c r="J343" s="130">
        <v>132</v>
      </c>
      <c r="K343" s="130">
        <v>-67</v>
      </c>
      <c r="L343" s="130">
        <v>366</v>
      </c>
      <c r="M343" s="130">
        <v>111</v>
      </c>
      <c r="N343" s="130">
        <v>136</v>
      </c>
      <c r="O343" s="130">
        <v>177</v>
      </c>
      <c r="P343" s="130">
        <v>163</v>
      </c>
      <c r="Q343" s="130">
        <v>100</v>
      </c>
      <c r="R343" s="130">
        <v>740</v>
      </c>
      <c r="S343" s="130">
        <v>1967</v>
      </c>
      <c r="T343" s="134">
        <v>299</v>
      </c>
      <c r="U343" s="130">
        <v>1010</v>
      </c>
      <c r="V343" s="130">
        <v>6311</v>
      </c>
      <c r="W343" s="130">
        <v>1239</v>
      </c>
      <c r="X343" s="130">
        <v>1532</v>
      </c>
      <c r="Y343" s="130">
        <v>1018</v>
      </c>
      <c r="Z343" s="130">
        <v>311</v>
      </c>
      <c r="AA343" s="130">
        <v>478</v>
      </c>
      <c r="AB343" s="130">
        <v>821</v>
      </c>
      <c r="AC343" s="130">
        <v>432</v>
      </c>
      <c r="AD343" s="130">
        <v>0</v>
      </c>
      <c r="AE343" s="130">
        <v>18003</v>
      </c>
    </row>
    <row r="344" spans="1:31" ht="30.75" customHeight="1" x14ac:dyDescent="0.25">
      <c r="A344" s="59">
        <f t="shared" si="5"/>
        <v>44197</v>
      </c>
      <c r="B344" s="129" t="s">
        <v>160</v>
      </c>
      <c r="C344" s="130">
        <v>9</v>
      </c>
      <c r="D344" s="130">
        <v>-178</v>
      </c>
      <c r="E344" s="130">
        <v>955</v>
      </c>
      <c r="F344" s="130">
        <v>5</v>
      </c>
      <c r="G344" s="130">
        <v>-364</v>
      </c>
      <c r="H344" s="130">
        <v>-6</v>
      </c>
      <c r="I344" s="130">
        <v>57</v>
      </c>
      <c r="J344" s="130">
        <v>586</v>
      </c>
      <c r="K344" s="130">
        <v>100</v>
      </c>
      <c r="L344" s="130">
        <v>868</v>
      </c>
      <c r="M344" s="130">
        <v>534</v>
      </c>
      <c r="N344" s="130">
        <v>341</v>
      </c>
      <c r="O344" s="130">
        <v>498</v>
      </c>
      <c r="P344" s="130">
        <v>475</v>
      </c>
      <c r="Q344" s="130">
        <v>-47</v>
      </c>
      <c r="R344" s="130">
        <v>2098</v>
      </c>
      <c r="S344" s="130">
        <v>3316</v>
      </c>
      <c r="T344" s="134">
        <v>961</v>
      </c>
      <c r="U344" s="130">
        <v>1211</v>
      </c>
      <c r="V344" s="130">
        <v>4321</v>
      </c>
      <c r="W344" s="130">
        <v>4288</v>
      </c>
      <c r="X344" s="130">
        <v>681</v>
      </c>
      <c r="Y344" s="130">
        <v>1650</v>
      </c>
      <c r="Z344" s="130">
        <v>443</v>
      </c>
      <c r="AA344" s="130">
        <v>596</v>
      </c>
      <c r="AB344" s="130">
        <v>1870</v>
      </c>
      <c r="AC344" s="130">
        <v>-631</v>
      </c>
      <c r="AD344" s="130">
        <v>0</v>
      </c>
      <c r="AE344" s="130">
        <v>24637</v>
      </c>
    </row>
    <row r="345" spans="1:31" ht="30.75" customHeight="1" x14ac:dyDescent="0.25">
      <c r="A345" s="59">
        <f t="shared" si="5"/>
        <v>44197</v>
      </c>
      <c r="B345" s="131" t="s">
        <v>161</v>
      </c>
      <c r="C345" s="130">
        <v>-170</v>
      </c>
      <c r="D345" s="130">
        <v>40</v>
      </c>
      <c r="E345" s="130">
        <v>1078</v>
      </c>
      <c r="F345" s="130">
        <v>0</v>
      </c>
      <c r="G345" s="130">
        <v>204</v>
      </c>
      <c r="H345" s="130">
        <v>19</v>
      </c>
      <c r="I345" s="130">
        <v>172</v>
      </c>
      <c r="J345" s="130">
        <v>113</v>
      </c>
      <c r="K345" s="130">
        <v>109</v>
      </c>
      <c r="L345" s="130">
        <v>491</v>
      </c>
      <c r="M345" s="130">
        <v>159</v>
      </c>
      <c r="N345" s="130">
        <v>-299</v>
      </c>
      <c r="O345" s="130">
        <v>-355</v>
      </c>
      <c r="P345" s="130">
        <v>62</v>
      </c>
      <c r="Q345" s="130">
        <v>-50</v>
      </c>
      <c r="R345" s="130">
        <v>210</v>
      </c>
      <c r="S345" s="130">
        <v>1364</v>
      </c>
      <c r="T345" s="134">
        <v>1176</v>
      </c>
      <c r="U345" s="130">
        <v>2258</v>
      </c>
      <c r="V345" s="130">
        <v>7478</v>
      </c>
      <c r="W345" s="130">
        <v>443</v>
      </c>
      <c r="X345" s="130">
        <v>1031</v>
      </c>
      <c r="Y345" s="130">
        <v>794</v>
      </c>
      <c r="Z345" s="130">
        <v>205</v>
      </c>
      <c r="AA345" s="130">
        <v>430</v>
      </c>
      <c r="AB345" s="130">
        <v>627</v>
      </c>
      <c r="AC345" s="130">
        <v>764</v>
      </c>
      <c r="AD345" s="130">
        <v>0</v>
      </c>
      <c r="AE345" s="130">
        <v>18353</v>
      </c>
    </row>
    <row r="346" spans="1:31" ht="30.75" customHeight="1" x14ac:dyDescent="0.25">
      <c r="A346" s="59">
        <f t="shared" si="5"/>
        <v>44197</v>
      </c>
      <c r="B346" s="129" t="s">
        <v>162</v>
      </c>
      <c r="C346" s="130">
        <v>-162</v>
      </c>
      <c r="D346" s="130">
        <v>0</v>
      </c>
      <c r="E346" s="130">
        <v>3</v>
      </c>
      <c r="F346" s="130">
        <v>0</v>
      </c>
      <c r="G346" s="130">
        <v>-17</v>
      </c>
      <c r="H346" s="130">
        <v>1</v>
      </c>
      <c r="I346" s="130">
        <v>-1</v>
      </c>
      <c r="J346" s="130">
        <v>49</v>
      </c>
      <c r="K346" s="130">
        <v>1</v>
      </c>
      <c r="L346" s="130">
        <v>-15</v>
      </c>
      <c r="M346" s="130">
        <v>0</v>
      </c>
      <c r="N346" s="130">
        <v>0</v>
      </c>
      <c r="O346" s="130">
        <v>23</v>
      </c>
      <c r="P346" s="130">
        <v>4</v>
      </c>
      <c r="Q346" s="130">
        <v>-19</v>
      </c>
      <c r="R346" s="130">
        <v>384</v>
      </c>
      <c r="S346" s="130">
        <v>177</v>
      </c>
      <c r="T346" s="134">
        <v>90</v>
      </c>
      <c r="U346" s="130">
        <v>1629</v>
      </c>
      <c r="V346" s="130">
        <v>216</v>
      </c>
      <c r="W346" s="130">
        <v>-44</v>
      </c>
      <c r="X346" s="130">
        <v>59</v>
      </c>
      <c r="Y346" s="130">
        <v>14</v>
      </c>
      <c r="Z346" s="130">
        <v>-9</v>
      </c>
      <c r="AA346" s="130">
        <v>-21</v>
      </c>
      <c r="AB346" s="130">
        <v>7</v>
      </c>
      <c r="AC346" s="130">
        <v>-3</v>
      </c>
      <c r="AD346" s="130">
        <v>0</v>
      </c>
      <c r="AE346" s="130">
        <v>2366</v>
      </c>
    </row>
    <row r="347" spans="1:31" ht="30.75" customHeight="1" x14ac:dyDescent="0.25">
      <c r="A347" s="59">
        <f t="shared" si="5"/>
        <v>44197</v>
      </c>
      <c r="B347" s="129" t="s">
        <v>163</v>
      </c>
      <c r="C347" s="130">
        <v>-41</v>
      </c>
      <c r="D347" s="130">
        <v>13</v>
      </c>
      <c r="E347" s="130">
        <v>-188</v>
      </c>
      <c r="F347" s="130">
        <v>-34</v>
      </c>
      <c r="G347" s="130">
        <v>-88</v>
      </c>
      <c r="H347" s="130">
        <v>-5</v>
      </c>
      <c r="I347" s="130">
        <v>22</v>
      </c>
      <c r="J347" s="130">
        <v>-160</v>
      </c>
      <c r="K347" s="130">
        <v>-76</v>
      </c>
      <c r="L347" s="130">
        <v>-447</v>
      </c>
      <c r="M347" s="130">
        <v>49</v>
      </c>
      <c r="N347" s="130">
        <v>-176</v>
      </c>
      <c r="O347" s="130">
        <v>-838</v>
      </c>
      <c r="P347" s="130">
        <v>-73</v>
      </c>
      <c r="Q347" s="130">
        <v>-81</v>
      </c>
      <c r="R347" s="130">
        <v>-1172</v>
      </c>
      <c r="S347" s="130">
        <v>-774</v>
      </c>
      <c r="T347" s="134">
        <v>154</v>
      </c>
      <c r="U347" s="130">
        <v>-760</v>
      </c>
      <c r="V347" s="130">
        <v>528</v>
      </c>
      <c r="W347" s="130">
        <v>-255</v>
      </c>
      <c r="X347" s="130">
        <v>224</v>
      </c>
      <c r="Y347" s="130">
        <v>-370</v>
      </c>
      <c r="Z347" s="130">
        <v>37</v>
      </c>
      <c r="AA347" s="130">
        <v>182</v>
      </c>
      <c r="AB347" s="130">
        <v>-46</v>
      </c>
      <c r="AC347" s="130">
        <v>278</v>
      </c>
      <c r="AD347" s="130">
        <v>0</v>
      </c>
      <c r="AE347" s="130">
        <v>-4097</v>
      </c>
    </row>
    <row r="348" spans="1:31" ht="30.75" customHeight="1" x14ac:dyDescent="0.25">
      <c r="A348" s="59">
        <f t="shared" si="5"/>
        <v>44197</v>
      </c>
      <c r="B348" s="129" t="s">
        <v>164</v>
      </c>
      <c r="C348" s="130">
        <v>33</v>
      </c>
      <c r="D348" s="130">
        <v>27</v>
      </c>
      <c r="E348" s="130">
        <v>1263</v>
      </c>
      <c r="F348" s="130">
        <v>34</v>
      </c>
      <c r="G348" s="130">
        <v>309</v>
      </c>
      <c r="H348" s="130">
        <v>23</v>
      </c>
      <c r="I348" s="130">
        <v>151</v>
      </c>
      <c r="J348" s="130">
        <v>224</v>
      </c>
      <c r="K348" s="130">
        <v>184</v>
      </c>
      <c r="L348" s="130">
        <v>953</v>
      </c>
      <c r="M348" s="130">
        <v>110</v>
      </c>
      <c r="N348" s="130">
        <v>-123</v>
      </c>
      <c r="O348" s="130">
        <v>460</v>
      </c>
      <c r="P348" s="130">
        <v>131</v>
      </c>
      <c r="Q348" s="130">
        <v>50</v>
      </c>
      <c r="R348" s="130">
        <v>998</v>
      </c>
      <c r="S348" s="130">
        <v>1961</v>
      </c>
      <c r="T348" s="134">
        <v>932</v>
      </c>
      <c r="U348" s="130">
        <v>1389</v>
      </c>
      <c r="V348" s="130">
        <v>6734</v>
      </c>
      <c r="W348" s="130">
        <v>742</v>
      </c>
      <c r="X348" s="130">
        <v>748</v>
      </c>
      <c r="Y348" s="130">
        <v>1150</v>
      </c>
      <c r="Z348" s="130">
        <v>177</v>
      </c>
      <c r="AA348" s="130">
        <v>269</v>
      </c>
      <c r="AB348" s="130">
        <v>666</v>
      </c>
      <c r="AC348" s="130">
        <v>489</v>
      </c>
      <c r="AD348" s="130">
        <v>0</v>
      </c>
      <c r="AE348" s="130">
        <v>20084</v>
      </c>
    </row>
    <row r="349" spans="1:31" ht="30.75" customHeight="1" x14ac:dyDescent="0.25">
      <c r="A349" s="59">
        <f t="shared" si="5"/>
        <v>44197</v>
      </c>
      <c r="B349" s="131" t="s">
        <v>165</v>
      </c>
      <c r="C349" s="130">
        <v>0</v>
      </c>
      <c r="D349" s="130">
        <v>0</v>
      </c>
      <c r="E349" s="130">
        <v>3</v>
      </c>
      <c r="F349" s="130">
        <v>0</v>
      </c>
      <c r="G349" s="130">
        <v>0</v>
      </c>
      <c r="H349" s="130">
        <v>0</v>
      </c>
      <c r="I349" s="130">
        <v>0</v>
      </c>
      <c r="J349" s="130">
        <v>0</v>
      </c>
      <c r="K349" s="130">
        <v>0</v>
      </c>
      <c r="L349" s="130">
        <v>1</v>
      </c>
      <c r="M349" s="130">
        <v>1</v>
      </c>
      <c r="N349" s="130">
        <v>0</v>
      </c>
      <c r="O349" s="130">
        <v>2</v>
      </c>
      <c r="P349" s="130">
        <v>1</v>
      </c>
      <c r="Q349" s="130">
        <v>-1</v>
      </c>
      <c r="R349" s="130">
        <v>2</v>
      </c>
      <c r="S349" s="130">
        <v>2</v>
      </c>
      <c r="T349" s="134">
        <v>-1</v>
      </c>
      <c r="U349" s="130">
        <v>1</v>
      </c>
      <c r="V349" s="130">
        <v>-8</v>
      </c>
      <c r="W349" s="130">
        <v>-2</v>
      </c>
      <c r="X349" s="130">
        <v>3</v>
      </c>
      <c r="Y349" s="130">
        <v>-2</v>
      </c>
      <c r="Z349" s="130">
        <v>1</v>
      </c>
      <c r="AA349" s="130">
        <v>1</v>
      </c>
      <c r="AB349" s="130">
        <v>1</v>
      </c>
      <c r="AC349" s="130">
        <v>1</v>
      </c>
      <c r="AD349" s="130">
        <v>0</v>
      </c>
      <c r="AE349" s="130">
        <v>6</v>
      </c>
    </row>
    <row r="350" spans="1:31" ht="30.75" customHeight="1" x14ac:dyDescent="0.25">
      <c r="A350" s="59">
        <f t="shared" si="5"/>
        <v>44197</v>
      </c>
      <c r="B350" s="131" t="s">
        <v>166</v>
      </c>
      <c r="C350" s="130">
        <v>-22</v>
      </c>
      <c r="D350" s="130">
        <v>50</v>
      </c>
      <c r="E350" s="130">
        <v>-40</v>
      </c>
      <c r="F350" s="130">
        <v>102</v>
      </c>
      <c r="G350" s="130">
        <v>122</v>
      </c>
      <c r="H350" s="130">
        <v>-8</v>
      </c>
      <c r="I350" s="130">
        <v>74</v>
      </c>
      <c r="J350" s="130">
        <v>169</v>
      </c>
      <c r="K350" s="130">
        <v>29</v>
      </c>
      <c r="L350" s="130">
        <v>460</v>
      </c>
      <c r="M350" s="130">
        <v>65</v>
      </c>
      <c r="N350" s="130">
        <v>46</v>
      </c>
      <c r="O350" s="130">
        <v>94</v>
      </c>
      <c r="P350" s="130">
        <v>40</v>
      </c>
      <c r="Q350" s="130">
        <v>123</v>
      </c>
      <c r="R350" s="130">
        <v>478</v>
      </c>
      <c r="S350" s="130">
        <v>-103</v>
      </c>
      <c r="T350" s="134">
        <v>231</v>
      </c>
      <c r="U350" s="130">
        <v>372</v>
      </c>
      <c r="V350" s="130">
        <v>-215</v>
      </c>
      <c r="W350" s="130">
        <v>121</v>
      </c>
      <c r="X350" s="130">
        <v>384</v>
      </c>
      <c r="Y350" s="130">
        <v>14</v>
      </c>
      <c r="Z350" s="130">
        <v>-22</v>
      </c>
      <c r="AA350" s="130">
        <v>117</v>
      </c>
      <c r="AB350" s="130">
        <v>265</v>
      </c>
      <c r="AC350" s="130">
        <v>161</v>
      </c>
      <c r="AD350" s="130">
        <v>0</v>
      </c>
      <c r="AE350" s="130">
        <v>3107</v>
      </c>
    </row>
    <row r="351" spans="1:31" ht="30.75" customHeight="1" x14ac:dyDescent="0.25">
      <c r="A351" s="59">
        <f t="shared" si="5"/>
        <v>44197</v>
      </c>
      <c r="B351" s="129" t="s">
        <v>167</v>
      </c>
      <c r="C351" s="130">
        <v>-23</v>
      </c>
      <c r="D351" s="130">
        <v>31</v>
      </c>
      <c r="E351" s="130">
        <v>-48</v>
      </c>
      <c r="F351" s="130">
        <v>-2</v>
      </c>
      <c r="G351" s="130">
        <v>-46</v>
      </c>
      <c r="H351" s="130">
        <v>-5</v>
      </c>
      <c r="I351" s="130">
        <v>27</v>
      </c>
      <c r="J351" s="130">
        <v>35</v>
      </c>
      <c r="K351" s="130">
        <v>13</v>
      </c>
      <c r="L351" s="130">
        <v>151</v>
      </c>
      <c r="M351" s="130">
        <v>-18</v>
      </c>
      <c r="N351" s="130">
        <v>-11</v>
      </c>
      <c r="O351" s="130">
        <v>40</v>
      </c>
      <c r="P351" s="130">
        <v>-8</v>
      </c>
      <c r="Q351" s="130">
        <v>51</v>
      </c>
      <c r="R351" s="130">
        <v>33</v>
      </c>
      <c r="S351" s="130">
        <v>-77</v>
      </c>
      <c r="T351" s="134">
        <v>-16</v>
      </c>
      <c r="U351" s="130">
        <v>-49</v>
      </c>
      <c r="V351" s="130">
        <v>-261</v>
      </c>
      <c r="W351" s="130">
        <v>16</v>
      </c>
      <c r="X351" s="130">
        <v>80</v>
      </c>
      <c r="Y351" s="130">
        <v>-18</v>
      </c>
      <c r="Z351" s="130">
        <v>26</v>
      </c>
      <c r="AA351" s="130">
        <v>12</v>
      </c>
      <c r="AB351" s="130">
        <v>52</v>
      </c>
      <c r="AC351" s="130">
        <v>63</v>
      </c>
      <c r="AD351" s="130">
        <v>0</v>
      </c>
      <c r="AE351" s="130">
        <v>48</v>
      </c>
    </row>
    <row r="352" spans="1:31" ht="30.75" customHeight="1" x14ac:dyDescent="0.25">
      <c r="A352" s="59">
        <f t="shared" si="5"/>
        <v>44197</v>
      </c>
      <c r="B352" s="129" t="s">
        <v>168</v>
      </c>
      <c r="C352" s="130">
        <v>1</v>
      </c>
      <c r="D352" s="130">
        <v>19</v>
      </c>
      <c r="E352" s="130">
        <v>8</v>
      </c>
      <c r="F352" s="130">
        <v>104</v>
      </c>
      <c r="G352" s="130">
        <v>168</v>
      </c>
      <c r="H352" s="130">
        <v>-3</v>
      </c>
      <c r="I352" s="130">
        <v>47</v>
      </c>
      <c r="J352" s="130">
        <v>134</v>
      </c>
      <c r="K352" s="130">
        <v>16</v>
      </c>
      <c r="L352" s="130">
        <v>309</v>
      </c>
      <c r="M352" s="130">
        <v>83</v>
      </c>
      <c r="N352" s="130">
        <v>57</v>
      </c>
      <c r="O352" s="130">
        <v>54</v>
      </c>
      <c r="P352" s="130">
        <v>48</v>
      </c>
      <c r="Q352" s="130">
        <v>72</v>
      </c>
      <c r="R352" s="130">
        <v>445</v>
      </c>
      <c r="S352" s="130">
        <v>-26</v>
      </c>
      <c r="T352" s="134">
        <v>247</v>
      </c>
      <c r="U352" s="130">
        <v>425</v>
      </c>
      <c r="V352" s="130">
        <v>48</v>
      </c>
      <c r="W352" s="130">
        <v>105</v>
      </c>
      <c r="X352" s="130">
        <v>304</v>
      </c>
      <c r="Y352" s="130">
        <v>34</v>
      </c>
      <c r="Z352" s="130">
        <v>-48</v>
      </c>
      <c r="AA352" s="130">
        <v>105</v>
      </c>
      <c r="AB352" s="130">
        <v>213</v>
      </c>
      <c r="AC352" s="130">
        <v>91</v>
      </c>
      <c r="AD352" s="130">
        <v>0</v>
      </c>
      <c r="AE352" s="130">
        <v>3060</v>
      </c>
    </row>
    <row r="353" spans="1:31" ht="30.75" customHeight="1" x14ac:dyDescent="0.25">
      <c r="A353" s="59">
        <f t="shared" si="5"/>
        <v>44197</v>
      </c>
      <c r="B353" s="129" t="s">
        <v>169</v>
      </c>
      <c r="C353" s="130">
        <v>0</v>
      </c>
      <c r="D353" s="130">
        <v>0</v>
      </c>
      <c r="E353" s="130">
        <v>0</v>
      </c>
      <c r="F353" s="130">
        <v>0</v>
      </c>
      <c r="G353" s="130">
        <v>0</v>
      </c>
      <c r="H353" s="130">
        <v>0</v>
      </c>
      <c r="I353" s="130">
        <v>0</v>
      </c>
      <c r="J353" s="130">
        <v>0</v>
      </c>
      <c r="K353" s="130">
        <v>0</v>
      </c>
      <c r="L353" s="130">
        <v>0</v>
      </c>
      <c r="M353" s="130">
        <v>0</v>
      </c>
      <c r="N353" s="130">
        <v>0</v>
      </c>
      <c r="O353" s="130">
        <v>0</v>
      </c>
      <c r="P353" s="130">
        <v>0</v>
      </c>
      <c r="Q353" s="130">
        <v>0</v>
      </c>
      <c r="R353" s="130">
        <v>0</v>
      </c>
      <c r="S353" s="130">
        <v>0</v>
      </c>
      <c r="T353" s="134">
        <v>0</v>
      </c>
      <c r="U353" s="130">
        <v>-4</v>
      </c>
      <c r="V353" s="130">
        <v>-2</v>
      </c>
      <c r="W353" s="130">
        <v>0</v>
      </c>
      <c r="X353" s="130">
        <v>0</v>
      </c>
      <c r="Y353" s="130">
        <v>-2</v>
      </c>
      <c r="Z353" s="130">
        <v>0</v>
      </c>
      <c r="AA353" s="130">
        <v>0</v>
      </c>
      <c r="AB353" s="130">
        <v>0</v>
      </c>
      <c r="AC353" s="130">
        <v>7</v>
      </c>
      <c r="AD353" s="130">
        <v>0</v>
      </c>
      <c r="AE353" s="130">
        <v>-1</v>
      </c>
    </row>
    <row r="354" spans="1:31" ht="30.75" customHeight="1" x14ac:dyDescent="0.25">
      <c r="A354" s="59">
        <f t="shared" si="5"/>
        <v>44228</v>
      </c>
      <c r="B354" s="126" t="s">
        <v>143</v>
      </c>
      <c r="C354" s="127">
        <v>1833</v>
      </c>
      <c r="D354" s="127">
        <v>959</v>
      </c>
      <c r="E354" s="127">
        <v>-625</v>
      </c>
      <c r="F354" s="127">
        <v>386</v>
      </c>
      <c r="G354" s="127">
        <v>6904</v>
      </c>
      <c r="H354" s="127">
        <v>278</v>
      </c>
      <c r="I354" s="127">
        <v>2602</v>
      </c>
      <c r="J354" s="127">
        <v>3325</v>
      </c>
      <c r="K354" s="127">
        <v>2751</v>
      </c>
      <c r="L354" s="127">
        <v>12343</v>
      </c>
      <c r="M354" s="127">
        <v>1899</v>
      </c>
      <c r="N354" s="127">
        <v>-136</v>
      </c>
      <c r="O354" s="127">
        <v>1822</v>
      </c>
      <c r="P354" s="127">
        <v>-485</v>
      </c>
      <c r="Q354" s="127">
        <v>352</v>
      </c>
      <c r="R354" s="127">
        <v>18993</v>
      </c>
      <c r="S354" s="127">
        <v>51939</v>
      </c>
      <c r="T354" s="133">
        <v>7239</v>
      </c>
      <c r="U354" s="127">
        <v>15530</v>
      </c>
      <c r="V354" s="127">
        <v>128505</v>
      </c>
      <c r="W354" s="127">
        <v>41616</v>
      </c>
      <c r="X354" s="127">
        <v>33994</v>
      </c>
      <c r="Y354" s="127">
        <v>29587</v>
      </c>
      <c r="Z354" s="127">
        <v>7054</v>
      </c>
      <c r="AA354" s="127">
        <v>11795</v>
      </c>
      <c r="AB354" s="127">
        <v>17990</v>
      </c>
      <c r="AC354" s="127">
        <v>3238</v>
      </c>
      <c r="AD354" s="127">
        <v>-49</v>
      </c>
      <c r="AE354" s="127">
        <v>401639</v>
      </c>
    </row>
    <row r="355" spans="1:31" ht="30.75" customHeight="1" x14ac:dyDescent="0.25">
      <c r="A355" s="59">
        <f t="shared" si="5"/>
        <v>44228</v>
      </c>
      <c r="B355" s="128" t="s">
        <v>144</v>
      </c>
      <c r="C355" s="127">
        <v>65</v>
      </c>
      <c r="D355" s="127">
        <v>10</v>
      </c>
      <c r="E355" s="127">
        <v>37</v>
      </c>
      <c r="F355" s="127">
        <v>-1</v>
      </c>
      <c r="G355" s="127">
        <v>477</v>
      </c>
      <c r="H355" s="127">
        <v>-4</v>
      </c>
      <c r="I355" s="127">
        <v>267</v>
      </c>
      <c r="J355" s="127">
        <v>413</v>
      </c>
      <c r="K355" s="127">
        <v>350</v>
      </c>
      <c r="L355" s="127">
        <v>-450</v>
      </c>
      <c r="M355" s="127">
        <v>-1925</v>
      </c>
      <c r="N355" s="127">
        <v>-904</v>
      </c>
      <c r="O355" s="127">
        <v>359</v>
      </c>
      <c r="P355" s="127">
        <v>49</v>
      </c>
      <c r="Q355" s="127">
        <v>72</v>
      </c>
      <c r="R355" s="127">
        <v>522</v>
      </c>
      <c r="S355" s="127">
        <v>2435</v>
      </c>
      <c r="T355" s="133">
        <v>185</v>
      </c>
      <c r="U355" s="127">
        <v>112</v>
      </c>
      <c r="V355" s="127">
        <v>14509</v>
      </c>
      <c r="W355" s="127">
        <v>1123</v>
      </c>
      <c r="X355" s="127">
        <v>348</v>
      </c>
      <c r="Y355" s="127">
        <v>432</v>
      </c>
      <c r="Z355" s="127">
        <v>943</v>
      </c>
      <c r="AA355" s="127">
        <v>1905</v>
      </c>
      <c r="AB355" s="127">
        <v>1453</v>
      </c>
      <c r="AC355" s="127">
        <v>273</v>
      </c>
      <c r="AD355" s="127">
        <v>0</v>
      </c>
      <c r="AE355" s="127">
        <v>23055</v>
      </c>
    </row>
    <row r="356" spans="1:31" ht="30.75" customHeight="1" x14ac:dyDescent="0.25">
      <c r="A356" s="59">
        <f t="shared" si="5"/>
        <v>44228</v>
      </c>
      <c r="B356" s="128" t="s">
        <v>145</v>
      </c>
      <c r="C356" s="127">
        <v>299</v>
      </c>
      <c r="D356" s="127">
        <v>149</v>
      </c>
      <c r="E356" s="127">
        <v>406</v>
      </c>
      <c r="F356" s="127">
        <v>31</v>
      </c>
      <c r="G356" s="127">
        <v>281</v>
      </c>
      <c r="H356" s="127">
        <v>53</v>
      </c>
      <c r="I356" s="127">
        <v>313</v>
      </c>
      <c r="J356" s="127">
        <v>141</v>
      </c>
      <c r="K356" s="127">
        <v>344</v>
      </c>
      <c r="L356" s="127">
        <v>2501</v>
      </c>
      <c r="M356" s="127">
        <v>-230</v>
      </c>
      <c r="N356" s="127">
        <v>-3218</v>
      </c>
      <c r="O356" s="127">
        <v>-6532</v>
      </c>
      <c r="P356" s="127">
        <v>-2635</v>
      </c>
      <c r="Q356" s="127">
        <v>-601</v>
      </c>
      <c r="R356" s="127">
        <v>4276</v>
      </c>
      <c r="S356" s="127">
        <v>15492</v>
      </c>
      <c r="T356" s="133">
        <v>2738</v>
      </c>
      <c r="U356" s="127">
        <v>2593</v>
      </c>
      <c r="V356" s="127">
        <v>30675</v>
      </c>
      <c r="W356" s="127">
        <v>9411</v>
      </c>
      <c r="X356" s="127">
        <v>14106</v>
      </c>
      <c r="Y356" s="127">
        <v>16692</v>
      </c>
      <c r="Z356" s="127">
        <v>715</v>
      </c>
      <c r="AA356" s="127">
        <v>1077</v>
      </c>
      <c r="AB356" s="127">
        <v>4382</v>
      </c>
      <c r="AC356" s="127">
        <v>162</v>
      </c>
      <c r="AD356" s="127">
        <v>0</v>
      </c>
      <c r="AE356" s="127">
        <v>93621</v>
      </c>
    </row>
    <row r="357" spans="1:31" ht="30.75" customHeight="1" x14ac:dyDescent="0.25">
      <c r="A357" s="59">
        <f t="shared" si="5"/>
        <v>44228</v>
      </c>
      <c r="B357" s="129" t="s">
        <v>146</v>
      </c>
      <c r="C357" s="130">
        <v>36</v>
      </c>
      <c r="D357" s="130">
        <v>1</v>
      </c>
      <c r="E357" s="130">
        <v>16</v>
      </c>
      <c r="F357" s="130">
        <v>-1</v>
      </c>
      <c r="G357" s="130">
        <v>72</v>
      </c>
      <c r="H357" s="130">
        <v>42</v>
      </c>
      <c r="I357" s="130">
        <v>13</v>
      </c>
      <c r="J357" s="130">
        <v>24</v>
      </c>
      <c r="K357" s="130">
        <v>27</v>
      </c>
      <c r="L357" s="130">
        <v>64</v>
      </c>
      <c r="M357" s="130">
        <v>16</v>
      </c>
      <c r="N357" s="130">
        <v>3</v>
      </c>
      <c r="O357" s="130">
        <v>14</v>
      </c>
      <c r="P357" s="130">
        <v>9</v>
      </c>
      <c r="Q357" s="130">
        <v>-29</v>
      </c>
      <c r="R357" s="130">
        <v>169</v>
      </c>
      <c r="S357" s="130">
        <v>1086</v>
      </c>
      <c r="T357" s="134">
        <v>96</v>
      </c>
      <c r="U357" s="130">
        <v>34</v>
      </c>
      <c r="V357" s="130">
        <v>119</v>
      </c>
      <c r="W357" s="130">
        <v>84</v>
      </c>
      <c r="X357" s="130">
        <v>46</v>
      </c>
      <c r="Y357" s="130">
        <v>52</v>
      </c>
      <c r="Z357" s="130">
        <v>24</v>
      </c>
      <c r="AA357" s="130">
        <v>170</v>
      </c>
      <c r="AB357" s="130">
        <v>172</v>
      </c>
      <c r="AC357" s="130">
        <v>2</v>
      </c>
      <c r="AD357" s="130">
        <v>0</v>
      </c>
      <c r="AE357" s="130">
        <v>2361</v>
      </c>
    </row>
    <row r="358" spans="1:31" ht="30.75" customHeight="1" x14ac:dyDescent="0.25">
      <c r="A358" s="59">
        <f t="shared" si="5"/>
        <v>44228</v>
      </c>
      <c r="B358" s="129" t="s">
        <v>147</v>
      </c>
      <c r="C358" s="130">
        <v>345</v>
      </c>
      <c r="D358" s="130">
        <v>131</v>
      </c>
      <c r="E358" s="130">
        <v>380</v>
      </c>
      <c r="F358" s="130">
        <v>15</v>
      </c>
      <c r="G358" s="130">
        <v>180</v>
      </c>
      <c r="H358" s="130">
        <v>9</v>
      </c>
      <c r="I358" s="130">
        <v>314</v>
      </c>
      <c r="J358" s="130">
        <v>151</v>
      </c>
      <c r="K358" s="130">
        <v>277</v>
      </c>
      <c r="L358" s="130">
        <v>2279</v>
      </c>
      <c r="M358" s="130">
        <v>-258</v>
      </c>
      <c r="N358" s="130">
        <v>-3220</v>
      </c>
      <c r="O358" s="130">
        <v>-6624</v>
      </c>
      <c r="P358" s="130">
        <v>-2689</v>
      </c>
      <c r="Q358" s="130">
        <v>-571</v>
      </c>
      <c r="R358" s="130">
        <v>3709</v>
      </c>
      <c r="S358" s="130">
        <v>13971</v>
      </c>
      <c r="T358" s="134">
        <v>2587</v>
      </c>
      <c r="U358" s="130">
        <v>2437</v>
      </c>
      <c r="V358" s="130">
        <v>30108</v>
      </c>
      <c r="W358" s="130">
        <v>9090</v>
      </c>
      <c r="X358" s="130">
        <v>13853</v>
      </c>
      <c r="Y358" s="130">
        <v>16453</v>
      </c>
      <c r="Z358" s="130">
        <v>638</v>
      </c>
      <c r="AA358" s="130">
        <v>700</v>
      </c>
      <c r="AB358" s="130">
        <v>3767</v>
      </c>
      <c r="AC358" s="130">
        <v>176</v>
      </c>
      <c r="AD358" s="130">
        <v>0</v>
      </c>
      <c r="AE358" s="130">
        <v>88208</v>
      </c>
    </row>
    <row r="359" spans="1:31" ht="30.75" customHeight="1" x14ac:dyDescent="0.25">
      <c r="A359" s="59">
        <f t="shared" si="5"/>
        <v>44228</v>
      </c>
      <c r="B359" s="129" t="s">
        <v>148</v>
      </c>
      <c r="C359" s="130">
        <v>-93</v>
      </c>
      <c r="D359" s="130">
        <v>5</v>
      </c>
      <c r="E359" s="130">
        <v>-41</v>
      </c>
      <c r="F359" s="130">
        <v>-14</v>
      </c>
      <c r="G359" s="130">
        <v>-64</v>
      </c>
      <c r="H359" s="130">
        <v>-8</v>
      </c>
      <c r="I359" s="130">
        <v>-15</v>
      </c>
      <c r="J359" s="130">
        <v>-44</v>
      </c>
      <c r="K359" s="130">
        <v>-6</v>
      </c>
      <c r="L359" s="130">
        <v>6</v>
      </c>
      <c r="M359" s="130">
        <v>-16</v>
      </c>
      <c r="N359" s="130">
        <v>4</v>
      </c>
      <c r="O359" s="130">
        <v>126</v>
      </c>
      <c r="P359" s="130">
        <v>50</v>
      </c>
      <c r="Q359" s="130">
        <v>3</v>
      </c>
      <c r="R359" s="130">
        <v>89</v>
      </c>
      <c r="S359" s="130">
        <v>45</v>
      </c>
      <c r="T359" s="134">
        <v>26</v>
      </c>
      <c r="U359" s="130">
        <v>-11</v>
      </c>
      <c r="V359" s="130">
        <v>143</v>
      </c>
      <c r="W359" s="130">
        <v>24</v>
      </c>
      <c r="X359" s="130">
        <v>108</v>
      </c>
      <c r="Y359" s="130">
        <v>30</v>
      </c>
      <c r="Z359" s="130">
        <v>-19</v>
      </c>
      <c r="AA359" s="130">
        <v>75</v>
      </c>
      <c r="AB359" s="130">
        <v>8</v>
      </c>
      <c r="AC359" s="130">
        <v>-28</v>
      </c>
      <c r="AD359" s="130">
        <v>0</v>
      </c>
      <c r="AE359" s="130">
        <v>383</v>
      </c>
    </row>
    <row r="360" spans="1:31" ht="30.75" customHeight="1" x14ac:dyDescent="0.25">
      <c r="A360" s="59">
        <f t="shared" si="5"/>
        <v>44228</v>
      </c>
      <c r="B360" s="129" t="s">
        <v>149</v>
      </c>
      <c r="C360" s="130">
        <v>11</v>
      </c>
      <c r="D360" s="130">
        <v>12</v>
      </c>
      <c r="E360" s="130">
        <v>51</v>
      </c>
      <c r="F360" s="130">
        <v>31</v>
      </c>
      <c r="G360" s="130">
        <v>93</v>
      </c>
      <c r="H360" s="130">
        <v>10</v>
      </c>
      <c r="I360" s="130">
        <v>1</v>
      </c>
      <c r="J360" s="130">
        <v>10</v>
      </c>
      <c r="K360" s="130">
        <v>46</v>
      </c>
      <c r="L360" s="130">
        <v>152</v>
      </c>
      <c r="M360" s="130">
        <v>28</v>
      </c>
      <c r="N360" s="130">
        <v>-5</v>
      </c>
      <c r="O360" s="130">
        <v>-48</v>
      </c>
      <c r="P360" s="130">
        <v>-5</v>
      </c>
      <c r="Q360" s="130">
        <v>-4</v>
      </c>
      <c r="R360" s="130">
        <v>309</v>
      </c>
      <c r="S360" s="130">
        <v>390</v>
      </c>
      <c r="T360" s="134">
        <v>29</v>
      </c>
      <c r="U360" s="130">
        <v>133</v>
      </c>
      <c r="V360" s="130">
        <v>305</v>
      </c>
      <c r="W360" s="130">
        <v>213</v>
      </c>
      <c r="X360" s="130">
        <v>99</v>
      </c>
      <c r="Y360" s="130">
        <v>157</v>
      </c>
      <c r="Z360" s="130">
        <v>72</v>
      </c>
      <c r="AA360" s="130">
        <v>132</v>
      </c>
      <c r="AB360" s="130">
        <v>435</v>
      </c>
      <c r="AC360" s="130">
        <v>12</v>
      </c>
      <c r="AD360" s="130">
        <v>0</v>
      </c>
      <c r="AE360" s="130">
        <v>2669</v>
      </c>
    </row>
    <row r="361" spans="1:31" ht="30.75" customHeight="1" x14ac:dyDescent="0.25">
      <c r="A361" s="59">
        <f t="shared" si="5"/>
        <v>44228</v>
      </c>
      <c r="B361" s="128" t="s">
        <v>150</v>
      </c>
      <c r="C361" s="127">
        <v>44</v>
      </c>
      <c r="D361" s="127">
        <v>80</v>
      </c>
      <c r="E361" s="127">
        <v>-358</v>
      </c>
      <c r="F361" s="127">
        <v>65</v>
      </c>
      <c r="G361" s="127">
        <v>603</v>
      </c>
      <c r="H361" s="127">
        <v>96</v>
      </c>
      <c r="I361" s="127">
        <v>46</v>
      </c>
      <c r="J361" s="127">
        <v>-234</v>
      </c>
      <c r="K361" s="127">
        <v>604</v>
      </c>
      <c r="L361" s="127">
        <v>1801</v>
      </c>
      <c r="M361" s="127">
        <v>566</v>
      </c>
      <c r="N361" s="127">
        <v>848</v>
      </c>
      <c r="O361" s="127">
        <v>687</v>
      </c>
      <c r="P361" s="127">
        <v>104</v>
      </c>
      <c r="Q361" s="127">
        <v>169</v>
      </c>
      <c r="R361" s="127">
        <v>2813</v>
      </c>
      <c r="S361" s="127">
        <v>8040</v>
      </c>
      <c r="T361" s="133">
        <v>578</v>
      </c>
      <c r="U361" s="127">
        <v>1930</v>
      </c>
      <c r="V361" s="127">
        <v>12745</v>
      </c>
      <c r="W361" s="127">
        <v>4961</v>
      </c>
      <c r="X361" s="127">
        <v>2389</v>
      </c>
      <c r="Y361" s="127">
        <v>1692</v>
      </c>
      <c r="Z361" s="127">
        <v>511</v>
      </c>
      <c r="AA361" s="127">
        <v>917</v>
      </c>
      <c r="AB361" s="127">
        <v>1254</v>
      </c>
      <c r="AC361" s="127">
        <v>507</v>
      </c>
      <c r="AD361" s="127">
        <v>11</v>
      </c>
      <c r="AE361" s="127">
        <v>43469</v>
      </c>
    </row>
    <row r="362" spans="1:31" ht="30.75" customHeight="1" x14ac:dyDescent="0.25">
      <c r="A362" s="59">
        <f t="shared" si="5"/>
        <v>44228</v>
      </c>
      <c r="B362" s="128" t="s">
        <v>151</v>
      </c>
      <c r="C362" s="127">
        <v>575</v>
      </c>
      <c r="D362" s="127">
        <v>68</v>
      </c>
      <c r="E362" s="127">
        <v>-733</v>
      </c>
      <c r="F362" s="127">
        <v>102</v>
      </c>
      <c r="G362" s="127">
        <v>2075</v>
      </c>
      <c r="H362" s="127">
        <v>-25</v>
      </c>
      <c r="I362" s="127">
        <v>972</v>
      </c>
      <c r="J362" s="127">
        <v>855</v>
      </c>
      <c r="K362" s="127">
        <v>935</v>
      </c>
      <c r="L362" s="127">
        <v>2599</v>
      </c>
      <c r="M362" s="127">
        <v>969</v>
      </c>
      <c r="N362" s="127">
        <v>926</v>
      </c>
      <c r="O362" s="127">
        <v>1890</v>
      </c>
      <c r="P362" s="127">
        <v>676</v>
      </c>
      <c r="Q362" s="127">
        <v>424</v>
      </c>
      <c r="R362" s="127">
        <v>3871</v>
      </c>
      <c r="S362" s="127">
        <v>10141</v>
      </c>
      <c r="T362" s="133">
        <v>996</v>
      </c>
      <c r="U362" s="127">
        <v>2333</v>
      </c>
      <c r="V362" s="127">
        <v>15141</v>
      </c>
      <c r="W362" s="127">
        <v>8302</v>
      </c>
      <c r="X362" s="127">
        <v>2268</v>
      </c>
      <c r="Y362" s="127">
        <v>3154</v>
      </c>
      <c r="Z362" s="127">
        <v>1652</v>
      </c>
      <c r="AA362" s="127">
        <v>3127</v>
      </c>
      <c r="AB362" s="127">
        <v>3697</v>
      </c>
      <c r="AC362" s="127">
        <v>1060</v>
      </c>
      <c r="AD362" s="127">
        <v>1</v>
      </c>
      <c r="AE362" s="127">
        <v>68051</v>
      </c>
    </row>
    <row r="363" spans="1:31" ht="30.75" customHeight="1" x14ac:dyDescent="0.25">
      <c r="A363" s="59">
        <f t="shared" si="5"/>
        <v>44228</v>
      </c>
      <c r="B363" s="128" t="s">
        <v>152</v>
      </c>
      <c r="C363" s="127">
        <v>850</v>
      </c>
      <c r="D363" s="127">
        <v>652</v>
      </c>
      <c r="E363" s="127">
        <v>23</v>
      </c>
      <c r="F363" s="127">
        <v>189</v>
      </c>
      <c r="G363" s="127">
        <v>3468</v>
      </c>
      <c r="H363" s="127">
        <v>158</v>
      </c>
      <c r="I363" s="127">
        <v>1004</v>
      </c>
      <c r="J363" s="127">
        <v>2150</v>
      </c>
      <c r="K363" s="127">
        <v>518</v>
      </c>
      <c r="L363" s="127">
        <v>5892</v>
      </c>
      <c r="M363" s="127">
        <v>2519</v>
      </c>
      <c r="N363" s="127">
        <v>2212</v>
      </c>
      <c r="O363" s="127">
        <v>5418</v>
      </c>
      <c r="P363" s="127">
        <v>1321</v>
      </c>
      <c r="Q363" s="127">
        <v>288</v>
      </c>
      <c r="R363" s="127">
        <v>7511</v>
      </c>
      <c r="S363" s="127">
        <v>15831</v>
      </c>
      <c r="T363" s="133">
        <v>2742</v>
      </c>
      <c r="U363" s="127">
        <v>8562</v>
      </c>
      <c r="V363" s="127">
        <v>55435</v>
      </c>
      <c r="W363" s="127">
        <v>17819</v>
      </c>
      <c r="X363" s="127">
        <v>14883</v>
      </c>
      <c r="Y363" s="127">
        <v>7617</v>
      </c>
      <c r="Z363" s="127">
        <v>3233</v>
      </c>
      <c r="AA363" s="127">
        <v>4769</v>
      </c>
      <c r="AB363" s="127">
        <v>7204</v>
      </c>
      <c r="AC363" s="127">
        <v>1236</v>
      </c>
      <c r="AD363" s="127">
        <v>43</v>
      </c>
      <c r="AE363" s="127">
        <v>173547</v>
      </c>
    </row>
    <row r="364" spans="1:31" ht="30.75" customHeight="1" x14ac:dyDescent="0.25">
      <c r="A364" s="59">
        <f t="shared" si="5"/>
        <v>44228</v>
      </c>
      <c r="B364" s="131" t="s">
        <v>153</v>
      </c>
      <c r="C364" s="130">
        <v>70</v>
      </c>
      <c r="D364" s="130">
        <v>7</v>
      </c>
      <c r="E364" s="130">
        <v>-193</v>
      </c>
      <c r="F364" s="130">
        <v>2</v>
      </c>
      <c r="G364" s="130">
        <v>15</v>
      </c>
      <c r="H364" s="130">
        <v>-10</v>
      </c>
      <c r="I364" s="130">
        <v>287</v>
      </c>
      <c r="J364" s="130">
        <v>-2</v>
      </c>
      <c r="K364" s="130">
        <v>-52</v>
      </c>
      <c r="L364" s="130">
        <v>326</v>
      </c>
      <c r="M364" s="130">
        <v>97</v>
      </c>
      <c r="N364" s="130">
        <v>-135</v>
      </c>
      <c r="O364" s="130">
        <v>-67</v>
      </c>
      <c r="P364" s="130">
        <v>-18</v>
      </c>
      <c r="Q364" s="130">
        <v>-78</v>
      </c>
      <c r="R364" s="130">
        <v>396</v>
      </c>
      <c r="S364" s="130">
        <v>769</v>
      </c>
      <c r="T364" s="134">
        <v>-70</v>
      </c>
      <c r="U364" s="130">
        <v>-520</v>
      </c>
      <c r="V364" s="130">
        <v>4989</v>
      </c>
      <c r="W364" s="130">
        <v>824</v>
      </c>
      <c r="X364" s="130">
        <v>1342</v>
      </c>
      <c r="Y364" s="130">
        <v>150</v>
      </c>
      <c r="Z364" s="130">
        <v>428</v>
      </c>
      <c r="AA364" s="130">
        <v>1175</v>
      </c>
      <c r="AB364" s="130">
        <v>1568</v>
      </c>
      <c r="AC364" s="130">
        <v>-138</v>
      </c>
      <c r="AD364" s="130">
        <v>28</v>
      </c>
      <c r="AE364" s="130">
        <v>11190</v>
      </c>
    </row>
    <row r="365" spans="1:31" ht="30.75" customHeight="1" x14ac:dyDescent="0.25">
      <c r="A365" s="59">
        <f t="shared" si="5"/>
        <v>44228</v>
      </c>
      <c r="B365" s="131" t="s">
        <v>154</v>
      </c>
      <c r="C365" s="130">
        <v>-16</v>
      </c>
      <c r="D365" s="130">
        <v>-18</v>
      </c>
      <c r="E365" s="130">
        <v>-425</v>
      </c>
      <c r="F365" s="130">
        <v>-23</v>
      </c>
      <c r="G365" s="130">
        <v>266</v>
      </c>
      <c r="H365" s="130">
        <v>32</v>
      </c>
      <c r="I365" s="130">
        <v>141</v>
      </c>
      <c r="J365" s="130">
        <v>180</v>
      </c>
      <c r="K365" s="130">
        <v>242</v>
      </c>
      <c r="L365" s="130">
        <v>112</v>
      </c>
      <c r="M365" s="130">
        <v>665</v>
      </c>
      <c r="N365" s="130">
        <v>305</v>
      </c>
      <c r="O365" s="130">
        <v>820</v>
      </c>
      <c r="P365" s="130">
        <v>308</v>
      </c>
      <c r="Q365" s="130">
        <v>276</v>
      </c>
      <c r="R365" s="130">
        <v>852</v>
      </c>
      <c r="S365" s="130">
        <v>1478</v>
      </c>
      <c r="T365" s="134">
        <v>138</v>
      </c>
      <c r="U365" s="130">
        <v>3635</v>
      </c>
      <c r="V365" s="130">
        <v>3638</v>
      </c>
      <c r="W365" s="130">
        <v>1214</v>
      </c>
      <c r="X365" s="130">
        <v>1202</v>
      </c>
      <c r="Y365" s="130">
        <v>374</v>
      </c>
      <c r="Z365" s="130">
        <v>439</v>
      </c>
      <c r="AA365" s="130">
        <v>626</v>
      </c>
      <c r="AB365" s="130">
        <v>675</v>
      </c>
      <c r="AC365" s="130">
        <v>431</v>
      </c>
      <c r="AD365" s="130">
        <v>0</v>
      </c>
      <c r="AE365" s="130">
        <v>17567</v>
      </c>
    </row>
    <row r="366" spans="1:31" ht="30.75" customHeight="1" x14ac:dyDescent="0.25">
      <c r="A366" s="59">
        <f t="shared" si="5"/>
        <v>44228</v>
      </c>
      <c r="B366" s="131" t="s">
        <v>155</v>
      </c>
      <c r="C366" s="130">
        <v>313</v>
      </c>
      <c r="D366" s="130">
        <v>559</v>
      </c>
      <c r="E366" s="130">
        <v>386</v>
      </c>
      <c r="F366" s="130">
        <v>89</v>
      </c>
      <c r="G366" s="130">
        <v>1747</v>
      </c>
      <c r="H366" s="130">
        <v>128</v>
      </c>
      <c r="I366" s="130">
        <v>220</v>
      </c>
      <c r="J366" s="130">
        <v>1023</v>
      </c>
      <c r="K366" s="130">
        <v>-139</v>
      </c>
      <c r="L366" s="130">
        <v>1964</v>
      </c>
      <c r="M366" s="130">
        <v>812</v>
      </c>
      <c r="N366" s="130">
        <v>1315</v>
      </c>
      <c r="O366" s="130">
        <v>2473</v>
      </c>
      <c r="P366" s="130">
        <v>499</v>
      </c>
      <c r="Q366" s="130">
        <v>-411</v>
      </c>
      <c r="R366" s="130">
        <v>4023</v>
      </c>
      <c r="S366" s="130">
        <v>7911</v>
      </c>
      <c r="T366" s="134">
        <v>1167</v>
      </c>
      <c r="U366" s="130">
        <v>3410</v>
      </c>
      <c r="V366" s="130">
        <v>20392</v>
      </c>
      <c r="W366" s="130">
        <v>11401</v>
      </c>
      <c r="X366" s="130">
        <v>4185</v>
      </c>
      <c r="Y366" s="130">
        <v>3959</v>
      </c>
      <c r="Z366" s="130">
        <v>1026</v>
      </c>
      <c r="AA366" s="130">
        <v>1590</v>
      </c>
      <c r="AB366" s="130">
        <v>2912</v>
      </c>
      <c r="AC366" s="130">
        <v>-195</v>
      </c>
      <c r="AD366" s="130">
        <v>0</v>
      </c>
      <c r="AE366" s="130">
        <v>72759</v>
      </c>
    </row>
    <row r="367" spans="1:31" ht="30.75" customHeight="1" x14ac:dyDescent="0.25">
      <c r="A367" s="59">
        <f t="shared" si="5"/>
        <v>44228</v>
      </c>
      <c r="B367" s="129" t="s">
        <v>156</v>
      </c>
      <c r="C367" s="130">
        <v>57</v>
      </c>
      <c r="D367" s="130">
        <v>11</v>
      </c>
      <c r="E367" s="130">
        <v>37</v>
      </c>
      <c r="F367" s="130">
        <v>12</v>
      </c>
      <c r="G367" s="130">
        <v>120</v>
      </c>
      <c r="H367" s="130">
        <v>29</v>
      </c>
      <c r="I367" s="130">
        <v>30</v>
      </c>
      <c r="J367" s="130">
        <v>113</v>
      </c>
      <c r="K367" s="130">
        <v>98</v>
      </c>
      <c r="L367" s="130">
        <v>300</v>
      </c>
      <c r="M367" s="130">
        <v>81</v>
      </c>
      <c r="N367" s="130">
        <v>162</v>
      </c>
      <c r="O367" s="130">
        <v>199</v>
      </c>
      <c r="P367" s="130">
        <v>114</v>
      </c>
      <c r="Q367" s="130">
        <v>50</v>
      </c>
      <c r="R367" s="130">
        <v>263</v>
      </c>
      <c r="S367" s="130">
        <v>870</v>
      </c>
      <c r="T367" s="134">
        <v>160</v>
      </c>
      <c r="U367" s="130">
        <v>517</v>
      </c>
      <c r="V367" s="130">
        <v>4074</v>
      </c>
      <c r="W367" s="130">
        <v>564</v>
      </c>
      <c r="X367" s="130">
        <v>678</v>
      </c>
      <c r="Y367" s="130">
        <v>759</v>
      </c>
      <c r="Z367" s="130">
        <v>110</v>
      </c>
      <c r="AA367" s="130">
        <v>196</v>
      </c>
      <c r="AB367" s="130">
        <v>253</v>
      </c>
      <c r="AC367" s="130">
        <v>156</v>
      </c>
      <c r="AD367" s="130">
        <v>0</v>
      </c>
      <c r="AE367" s="130">
        <v>10013</v>
      </c>
    </row>
    <row r="368" spans="1:31" ht="30.75" customHeight="1" x14ac:dyDescent="0.25">
      <c r="A368" s="59">
        <f t="shared" si="5"/>
        <v>44228</v>
      </c>
      <c r="B368" s="129" t="s">
        <v>157</v>
      </c>
      <c r="C368" s="130">
        <v>43</v>
      </c>
      <c r="D368" s="130">
        <v>28</v>
      </c>
      <c r="E368" s="130">
        <v>16</v>
      </c>
      <c r="F368" s="130">
        <v>1</v>
      </c>
      <c r="G368" s="130">
        <v>69</v>
      </c>
      <c r="H368" s="130">
        <v>11</v>
      </c>
      <c r="I368" s="130">
        <v>-3</v>
      </c>
      <c r="J368" s="130">
        <v>17</v>
      </c>
      <c r="K368" s="130">
        <v>-5</v>
      </c>
      <c r="L368" s="130">
        <v>16</v>
      </c>
      <c r="M368" s="130">
        <v>43</v>
      </c>
      <c r="N368" s="130">
        <v>2</v>
      </c>
      <c r="O368" s="130">
        <v>50</v>
      </c>
      <c r="P368" s="130">
        <v>-6</v>
      </c>
      <c r="Q368" s="130">
        <v>-78</v>
      </c>
      <c r="R368" s="130">
        <v>88</v>
      </c>
      <c r="S368" s="130">
        <v>460</v>
      </c>
      <c r="T368" s="134">
        <v>50</v>
      </c>
      <c r="U368" s="130">
        <v>403</v>
      </c>
      <c r="V368" s="130">
        <v>1628</v>
      </c>
      <c r="W368" s="130">
        <v>256</v>
      </c>
      <c r="X368" s="130">
        <v>318</v>
      </c>
      <c r="Y368" s="130">
        <v>314</v>
      </c>
      <c r="Z368" s="130">
        <v>30</v>
      </c>
      <c r="AA368" s="130">
        <v>68</v>
      </c>
      <c r="AB368" s="130">
        <v>162</v>
      </c>
      <c r="AC368" s="130">
        <v>-688</v>
      </c>
      <c r="AD368" s="130">
        <v>0</v>
      </c>
      <c r="AE368" s="130">
        <v>3293</v>
      </c>
    </row>
    <row r="369" spans="1:31" ht="30.75" customHeight="1" x14ac:dyDescent="0.25">
      <c r="A369" s="59">
        <f t="shared" si="5"/>
        <v>44228</v>
      </c>
      <c r="B369" s="129" t="s">
        <v>158</v>
      </c>
      <c r="C369" s="130">
        <v>6</v>
      </c>
      <c r="D369" s="130">
        <v>-3</v>
      </c>
      <c r="E369" s="130">
        <v>-3</v>
      </c>
      <c r="F369" s="130">
        <v>8</v>
      </c>
      <c r="G369" s="130">
        <v>35</v>
      </c>
      <c r="H369" s="130">
        <v>-1</v>
      </c>
      <c r="I369" s="130">
        <v>9</v>
      </c>
      <c r="J369" s="130">
        <v>59</v>
      </c>
      <c r="K369" s="130">
        <v>9</v>
      </c>
      <c r="L369" s="130">
        <v>75</v>
      </c>
      <c r="M369" s="130">
        <v>54</v>
      </c>
      <c r="N369" s="130">
        <v>2</v>
      </c>
      <c r="O369" s="130">
        <v>84</v>
      </c>
      <c r="P369" s="130">
        <v>43</v>
      </c>
      <c r="Q369" s="130">
        <v>10</v>
      </c>
      <c r="R369" s="130">
        <v>61</v>
      </c>
      <c r="S369" s="130">
        <v>177</v>
      </c>
      <c r="T369" s="134">
        <v>0</v>
      </c>
      <c r="U369" s="130">
        <v>27</v>
      </c>
      <c r="V369" s="130">
        <v>559</v>
      </c>
      <c r="W369" s="130">
        <v>98</v>
      </c>
      <c r="X369" s="130">
        <v>147</v>
      </c>
      <c r="Y369" s="130">
        <v>162</v>
      </c>
      <c r="Z369" s="130">
        <v>30</v>
      </c>
      <c r="AA369" s="130">
        <v>13</v>
      </c>
      <c r="AB369" s="130">
        <v>45</v>
      </c>
      <c r="AC369" s="130">
        <v>46</v>
      </c>
      <c r="AD369" s="130">
        <v>0</v>
      </c>
      <c r="AE369" s="130">
        <v>1752</v>
      </c>
    </row>
    <row r="370" spans="1:31" ht="30.75" customHeight="1" x14ac:dyDescent="0.25">
      <c r="A370" s="59">
        <f t="shared" si="5"/>
        <v>44228</v>
      </c>
      <c r="B370" s="129" t="s">
        <v>159</v>
      </c>
      <c r="C370" s="130">
        <v>119</v>
      </c>
      <c r="D370" s="130">
        <v>78</v>
      </c>
      <c r="E370" s="130">
        <v>39</v>
      </c>
      <c r="F370" s="130">
        <v>31</v>
      </c>
      <c r="G370" s="130">
        <v>55</v>
      </c>
      <c r="H370" s="130">
        <v>13</v>
      </c>
      <c r="I370" s="130">
        <v>117</v>
      </c>
      <c r="J370" s="130">
        <v>91</v>
      </c>
      <c r="K370" s="130">
        <v>-311</v>
      </c>
      <c r="L370" s="130">
        <v>380</v>
      </c>
      <c r="M370" s="130">
        <v>127</v>
      </c>
      <c r="N370" s="130">
        <v>126</v>
      </c>
      <c r="O370" s="130">
        <v>69</v>
      </c>
      <c r="P370" s="130">
        <v>68</v>
      </c>
      <c r="Q370" s="130">
        <v>111</v>
      </c>
      <c r="R370" s="130">
        <v>911</v>
      </c>
      <c r="S370" s="130">
        <v>2017</v>
      </c>
      <c r="T370" s="134">
        <v>439</v>
      </c>
      <c r="U370" s="130">
        <v>866</v>
      </c>
      <c r="V370" s="130">
        <v>5012</v>
      </c>
      <c r="W370" s="130">
        <v>858</v>
      </c>
      <c r="X370" s="130">
        <v>954</v>
      </c>
      <c r="Y370" s="130">
        <v>1416</v>
      </c>
      <c r="Z370" s="130">
        <v>339</v>
      </c>
      <c r="AA370" s="130">
        <v>626</v>
      </c>
      <c r="AB370" s="130">
        <v>826</v>
      </c>
      <c r="AC370" s="130">
        <v>271</v>
      </c>
      <c r="AD370" s="130">
        <v>0</v>
      </c>
      <c r="AE370" s="130">
        <v>15648</v>
      </c>
    </row>
    <row r="371" spans="1:31" ht="30.75" customHeight="1" x14ac:dyDescent="0.25">
      <c r="A371" s="59">
        <f t="shared" si="5"/>
        <v>44228</v>
      </c>
      <c r="B371" s="129" t="s">
        <v>160</v>
      </c>
      <c r="C371" s="130">
        <v>88</v>
      </c>
      <c r="D371" s="130">
        <v>445</v>
      </c>
      <c r="E371" s="130">
        <v>297</v>
      </c>
      <c r="F371" s="130">
        <v>37</v>
      </c>
      <c r="G371" s="130">
        <v>1468</v>
      </c>
      <c r="H371" s="130">
        <v>76</v>
      </c>
      <c r="I371" s="130">
        <v>67</v>
      </c>
      <c r="J371" s="130">
        <v>743</v>
      </c>
      <c r="K371" s="130">
        <v>70</v>
      </c>
      <c r="L371" s="130">
        <v>1193</v>
      </c>
      <c r="M371" s="130">
        <v>507</v>
      </c>
      <c r="N371" s="130">
        <v>1023</v>
      </c>
      <c r="O371" s="130">
        <v>2071</v>
      </c>
      <c r="P371" s="130">
        <v>280</v>
      </c>
      <c r="Q371" s="130">
        <v>-504</v>
      </c>
      <c r="R371" s="130">
        <v>2700</v>
      </c>
      <c r="S371" s="130">
        <v>4387</v>
      </c>
      <c r="T371" s="134">
        <v>518</v>
      </c>
      <c r="U371" s="130">
        <v>1597</v>
      </c>
      <c r="V371" s="130">
        <v>9119</v>
      </c>
      <c r="W371" s="130">
        <v>9625</v>
      </c>
      <c r="X371" s="130">
        <v>2088</v>
      </c>
      <c r="Y371" s="130">
        <v>1308</v>
      </c>
      <c r="Z371" s="130">
        <v>517</v>
      </c>
      <c r="AA371" s="130">
        <v>687</v>
      </c>
      <c r="AB371" s="130">
        <v>1626</v>
      </c>
      <c r="AC371" s="130">
        <v>20</v>
      </c>
      <c r="AD371" s="130">
        <v>0</v>
      </c>
      <c r="AE371" s="130">
        <v>42053</v>
      </c>
    </row>
    <row r="372" spans="1:31" ht="30.75" customHeight="1" x14ac:dyDescent="0.25">
      <c r="A372" s="59">
        <f t="shared" si="5"/>
        <v>44228</v>
      </c>
      <c r="B372" s="131" t="s">
        <v>161</v>
      </c>
      <c r="C372" s="130">
        <v>365</v>
      </c>
      <c r="D372" s="130">
        <v>103</v>
      </c>
      <c r="E372" s="130">
        <v>301</v>
      </c>
      <c r="F372" s="130">
        <v>102</v>
      </c>
      <c r="G372" s="130">
        <v>1100</v>
      </c>
      <c r="H372" s="130">
        <v>12</v>
      </c>
      <c r="I372" s="130">
        <v>315</v>
      </c>
      <c r="J372" s="130">
        <v>667</v>
      </c>
      <c r="K372" s="130">
        <v>359</v>
      </c>
      <c r="L372" s="130">
        <v>3118</v>
      </c>
      <c r="M372" s="130">
        <v>790</v>
      </c>
      <c r="N372" s="130">
        <v>581</v>
      </c>
      <c r="O372" s="130">
        <v>1766</v>
      </c>
      <c r="P372" s="130">
        <v>382</v>
      </c>
      <c r="Q372" s="130">
        <v>357</v>
      </c>
      <c r="R372" s="130">
        <v>1954</v>
      </c>
      <c r="S372" s="130">
        <v>4410</v>
      </c>
      <c r="T372" s="134">
        <v>1311</v>
      </c>
      <c r="U372" s="130">
        <v>1715</v>
      </c>
      <c r="V372" s="130">
        <v>21872</v>
      </c>
      <c r="W372" s="130">
        <v>3672</v>
      </c>
      <c r="X372" s="130">
        <v>7139</v>
      </c>
      <c r="Y372" s="130">
        <v>2512</v>
      </c>
      <c r="Z372" s="130">
        <v>1055</v>
      </c>
      <c r="AA372" s="130">
        <v>1125</v>
      </c>
      <c r="AB372" s="130">
        <v>1807</v>
      </c>
      <c r="AC372" s="130">
        <v>1073</v>
      </c>
      <c r="AD372" s="130">
        <v>15</v>
      </c>
      <c r="AE372" s="130">
        <v>59978</v>
      </c>
    </row>
    <row r="373" spans="1:31" ht="30.75" customHeight="1" x14ac:dyDescent="0.25">
      <c r="A373" s="59">
        <f t="shared" si="5"/>
        <v>44228</v>
      </c>
      <c r="B373" s="129" t="s">
        <v>162</v>
      </c>
      <c r="C373" s="130">
        <v>-5</v>
      </c>
      <c r="D373" s="130">
        <v>0</v>
      </c>
      <c r="E373" s="130">
        <v>43</v>
      </c>
      <c r="F373" s="130">
        <v>0</v>
      </c>
      <c r="G373" s="130">
        <v>7</v>
      </c>
      <c r="H373" s="130">
        <v>1</v>
      </c>
      <c r="I373" s="130">
        <v>1</v>
      </c>
      <c r="J373" s="130">
        <v>-3</v>
      </c>
      <c r="K373" s="130">
        <v>-1</v>
      </c>
      <c r="L373" s="130">
        <v>131</v>
      </c>
      <c r="M373" s="130">
        <v>-6</v>
      </c>
      <c r="N373" s="130">
        <v>-4</v>
      </c>
      <c r="O373" s="130">
        <v>1</v>
      </c>
      <c r="P373" s="130">
        <v>0</v>
      </c>
      <c r="Q373" s="130">
        <v>13</v>
      </c>
      <c r="R373" s="130">
        <v>595</v>
      </c>
      <c r="S373" s="130">
        <v>-36</v>
      </c>
      <c r="T373" s="134">
        <v>192</v>
      </c>
      <c r="U373" s="130">
        <v>740</v>
      </c>
      <c r="V373" s="130">
        <v>1316</v>
      </c>
      <c r="W373" s="130">
        <v>166</v>
      </c>
      <c r="X373" s="130">
        <v>3499</v>
      </c>
      <c r="Y373" s="130">
        <v>0</v>
      </c>
      <c r="Z373" s="130">
        <v>-3</v>
      </c>
      <c r="AA373" s="130">
        <v>8</v>
      </c>
      <c r="AB373" s="130">
        <v>-31</v>
      </c>
      <c r="AC373" s="130">
        <v>10</v>
      </c>
      <c r="AD373" s="130">
        <v>0</v>
      </c>
      <c r="AE373" s="130">
        <v>6634</v>
      </c>
    </row>
    <row r="374" spans="1:31" ht="30.75" customHeight="1" x14ac:dyDescent="0.25">
      <c r="A374" s="59">
        <f t="shared" si="5"/>
        <v>44228</v>
      </c>
      <c r="B374" s="129" t="s">
        <v>163</v>
      </c>
      <c r="C374" s="130">
        <v>181</v>
      </c>
      <c r="D374" s="130">
        <v>39</v>
      </c>
      <c r="E374" s="130">
        <v>-74</v>
      </c>
      <c r="F374" s="130">
        <v>-13</v>
      </c>
      <c r="G374" s="130">
        <v>584</v>
      </c>
      <c r="H374" s="130">
        <v>10</v>
      </c>
      <c r="I374" s="130">
        <v>132</v>
      </c>
      <c r="J374" s="130">
        <v>345</v>
      </c>
      <c r="K374" s="130">
        <v>217</v>
      </c>
      <c r="L374" s="130">
        <v>907</v>
      </c>
      <c r="M374" s="130">
        <v>555</v>
      </c>
      <c r="N374" s="130">
        <v>447</v>
      </c>
      <c r="O374" s="130">
        <v>917</v>
      </c>
      <c r="P374" s="130">
        <v>276</v>
      </c>
      <c r="Q374" s="130">
        <v>250</v>
      </c>
      <c r="R374" s="130">
        <v>-352</v>
      </c>
      <c r="S374" s="130">
        <v>1806</v>
      </c>
      <c r="T374" s="134">
        <v>701</v>
      </c>
      <c r="U374" s="130">
        <v>244</v>
      </c>
      <c r="V374" s="130">
        <v>11066</v>
      </c>
      <c r="W374" s="130">
        <v>2541</v>
      </c>
      <c r="X374" s="130">
        <v>2481</v>
      </c>
      <c r="Y374" s="130">
        <v>1386</v>
      </c>
      <c r="Z374" s="130">
        <v>790</v>
      </c>
      <c r="AA374" s="130">
        <v>564</v>
      </c>
      <c r="AB374" s="130">
        <v>963</v>
      </c>
      <c r="AC374" s="130">
        <v>564</v>
      </c>
      <c r="AD374" s="130">
        <v>0</v>
      </c>
      <c r="AE374" s="130">
        <v>27527</v>
      </c>
    </row>
    <row r="375" spans="1:31" ht="30.75" customHeight="1" x14ac:dyDescent="0.25">
      <c r="A375" s="59">
        <f t="shared" si="5"/>
        <v>44228</v>
      </c>
      <c r="B375" s="129" t="s">
        <v>164</v>
      </c>
      <c r="C375" s="130">
        <v>189</v>
      </c>
      <c r="D375" s="130">
        <v>64</v>
      </c>
      <c r="E375" s="130">
        <v>332</v>
      </c>
      <c r="F375" s="130">
        <v>115</v>
      </c>
      <c r="G375" s="130">
        <v>509</v>
      </c>
      <c r="H375" s="130">
        <v>1</v>
      </c>
      <c r="I375" s="130">
        <v>182</v>
      </c>
      <c r="J375" s="130">
        <v>325</v>
      </c>
      <c r="K375" s="130">
        <v>143</v>
      </c>
      <c r="L375" s="130">
        <v>2080</v>
      </c>
      <c r="M375" s="130">
        <v>241</v>
      </c>
      <c r="N375" s="130">
        <v>138</v>
      </c>
      <c r="O375" s="130">
        <v>848</v>
      </c>
      <c r="P375" s="130">
        <v>106</v>
      </c>
      <c r="Q375" s="130">
        <v>94</v>
      </c>
      <c r="R375" s="130">
        <v>1711</v>
      </c>
      <c r="S375" s="130">
        <v>2640</v>
      </c>
      <c r="T375" s="134">
        <v>418</v>
      </c>
      <c r="U375" s="130">
        <v>731</v>
      </c>
      <c r="V375" s="130">
        <v>9490</v>
      </c>
      <c r="W375" s="130">
        <v>965</v>
      </c>
      <c r="X375" s="130">
        <v>1159</v>
      </c>
      <c r="Y375" s="130">
        <v>1126</v>
      </c>
      <c r="Z375" s="130">
        <v>268</v>
      </c>
      <c r="AA375" s="130">
        <v>553</v>
      </c>
      <c r="AB375" s="130">
        <v>875</v>
      </c>
      <c r="AC375" s="130">
        <v>499</v>
      </c>
      <c r="AD375" s="130">
        <v>15</v>
      </c>
      <c r="AE375" s="130">
        <v>25817</v>
      </c>
    </row>
    <row r="376" spans="1:31" ht="30.75" customHeight="1" x14ac:dyDescent="0.25">
      <c r="A376" s="59">
        <f t="shared" si="5"/>
        <v>44228</v>
      </c>
      <c r="B376" s="131" t="s">
        <v>165</v>
      </c>
      <c r="C376" s="130">
        <v>0</v>
      </c>
      <c r="D376" s="130">
        <v>0</v>
      </c>
      <c r="E376" s="130">
        <v>-1</v>
      </c>
      <c r="F376" s="130">
        <v>0</v>
      </c>
      <c r="G376" s="130">
        <v>3</v>
      </c>
      <c r="H376" s="130">
        <v>0</v>
      </c>
      <c r="I376" s="130">
        <v>0</v>
      </c>
      <c r="J376" s="130">
        <v>-2</v>
      </c>
      <c r="K376" s="130">
        <v>0</v>
      </c>
      <c r="L376" s="130">
        <v>-1</v>
      </c>
      <c r="M376" s="130">
        <v>-1</v>
      </c>
      <c r="N376" s="130">
        <v>0</v>
      </c>
      <c r="O376" s="130">
        <v>-1</v>
      </c>
      <c r="P376" s="130">
        <v>0</v>
      </c>
      <c r="Q376" s="130">
        <v>0</v>
      </c>
      <c r="R376" s="130">
        <v>2</v>
      </c>
      <c r="S376" s="130">
        <v>2</v>
      </c>
      <c r="T376" s="134">
        <v>9</v>
      </c>
      <c r="U376" s="130">
        <v>2</v>
      </c>
      <c r="V376" s="130">
        <v>8</v>
      </c>
      <c r="W376" s="130">
        <v>11</v>
      </c>
      <c r="X376" s="130">
        <v>12</v>
      </c>
      <c r="Y376" s="130">
        <v>5</v>
      </c>
      <c r="Z376" s="130">
        <v>0</v>
      </c>
      <c r="AA376" s="130">
        <v>0</v>
      </c>
      <c r="AB376" s="130">
        <v>1</v>
      </c>
      <c r="AC376" s="130">
        <v>1</v>
      </c>
      <c r="AD376" s="130">
        <v>0</v>
      </c>
      <c r="AE376" s="130">
        <v>50</v>
      </c>
    </row>
    <row r="377" spans="1:31" ht="30.75" customHeight="1" x14ac:dyDescent="0.25">
      <c r="A377" s="59">
        <f t="shared" si="5"/>
        <v>44228</v>
      </c>
      <c r="B377" s="131" t="s">
        <v>166</v>
      </c>
      <c r="C377" s="130">
        <v>118</v>
      </c>
      <c r="D377" s="130">
        <v>1</v>
      </c>
      <c r="E377" s="130">
        <v>-45</v>
      </c>
      <c r="F377" s="130">
        <v>19</v>
      </c>
      <c r="G377" s="130">
        <v>337</v>
      </c>
      <c r="H377" s="130">
        <v>-4</v>
      </c>
      <c r="I377" s="130">
        <v>41</v>
      </c>
      <c r="J377" s="130">
        <v>284</v>
      </c>
      <c r="K377" s="130">
        <v>108</v>
      </c>
      <c r="L377" s="130">
        <v>373</v>
      </c>
      <c r="M377" s="130">
        <v>156</v>
      </c>
      <c r="N377" s="130">
        <v>146</v>
      </c>
      <c r="O377" s="130">
        <v>427</v>
      </c>
      <c r="P377" s="130">
        <v>150</v>
      </c>
      <c r="Q377" s="130">
        <v>144</v>
      </c>
      <c r="R377" s="130">
        <v>284</v>
      </c>
      <c r="S377" s="130">
        <v>1261</v>
      </c>
      <c r="T377" s="134">
        <v>187</v>
      </c>
      <c r="U377" s="130">
        <v>320</v>
      </c>
      <c r="V377" s="130">
        <v>4536</v>
      </c>
      <c r="W377" s="130">
        <v>697</v>
      </c>
      <c r="X377" s="130">
        <v>1003</v>
      </c>
      <c r="Y377" s="130">
        <v>617</v>
      </c>
      <c r="Z377" s="130">
        <v>285</v>
      </c>
      <c r="AA377" s="130">
        <v>253</v>
      </c>
      <c r="AB377" s="130">
        <v>241</v>
      </c>
      <c r="AC377" s="130">
        <v>64</v>
      </c>
      <c r="AD377" s="130">
        <v>0</v>
      </c>
      <c r="AE377" s="130">
        <v>12003</v>
      </c>
    </row>
    <row r="378" spans="1:31" ht="30.75" customHeight="1" x14ac:dyDescent="0.25">
      <c r="A378" s="59">
        <f t="shared" si="5"/>
        <v>44228</v>
      </c>
      <c r="B378" s="129" t="s">
        <v>167</v>
      </c>
      <c r="C378" s="130">
        <v>17</v>
      </c>
      <c r="D378" s="130">
        <v>-9</v>
      </c>
      <c r="E378" s="130">
        <v>-20</v>
      </c>
      <c r="F378" s="130">
        <v>5</v>
      </c>
      <c r="G378" s="130">
        <v>70</v>
      </c>
      <c r="H378" s="130">
        <v>-4</v>
      </c>
      <c r="I378" s="130">
        <v>12</v>
      </c>
      <c r="J378" s="130">
        <v>39</v>
      </c>
      <c r="K378" s="130">
        <v>56</v>
      </c>
      <c r="L378" s="130">
        <v>-44</v>
      </c>
      <c r="M378" s="130">
        <v>50</v>
      </c>
      <c r="N378" s="130">
        <v>26</v>
      </c>
      <c r="O378" s="130">
        <v>67</v>
      </c>
      <c r="P378" s="130">
        <v>68</v>
      </c>
      <c r="Q378" s="130">
        <v>86</v>
      </c>
      <c r="R378" s="130">
        <v>54</v>
      </c>
      <c r="S378" s="130">
        <v>368</v>
      </c>
      <c r="T378" s="134">
        <v>57</v>
      </c>
      <c r="U378" s="130">
        <v>146</v>
      </c>
      <c r="V378" s="130">
        <v>124</v>
      </c>
      <c r="W378" s="130">
        <v>273</v>
      </c>
      <c r="X378" s="130">
        <v>264</v>
      </c>
      <c r="Y378" s="130">
        <v>98</v>
      </c>
      <c r="Z378" s="130">
        <v>97</v>
      </c>
      <c r="AA378" s="130">
        <v>75</v>
      </c>
      <c r="AB378" s="130">
        <v>-10</v>
      </c>
      <c r="AC378" s="130">
        <v>90</v>
      </c>
      <c r="AD378" s="130">
        <v>0</v>
      </c>
      <c r="AE378" s="130">
        <v>2055</v>
      </c>
    </row>
    <row r="379" spans="1:31" ht="30.75" customHeight="1" x14ac:dyDescent="0.25">
      <c r="A379" s="59">
        <f t="shared" si="5"/>
        <v>44228</v>
      </c>
      <c r="B379" s="129" t="s">
        <v>168</v>
      </c>
      <c r="C379" s="130">
        <v>101</v>
      </c>
      <c r="D379" s="130">
        <v>10</v>
      </c>
      <c r="E379" s="130">
        <v>-25</v>
      </c>
      <c r="F379" s="130">
        <v>14</v>
      </c>
      <c r="G379" s="130">
        <v>267</v>
      </c>
      <c r="H379" s="130">
        <v>0</v>
      </c>
      <c r="I379" s="130">
        <v>29</v>
      </c>
      <c r="J379" s="130">
        <v>245</v>
      </c>
      <c r="K379" s="130">
        <v>52</v>
      </c>
      <c r="L379" s="130">
        <v>417</v>
      </c>
      <c r="M379" s="130">
        <v>106</v>
      </c>
      <c r="N379" s="130">
        <v>120</v>
      </c>
      <c r="O379" s="130">
        <v>360</v>
      </c>
      <c r="P379" s="130">
        <v>82</v>
      </c>
      <c r="Q379" s="130">
        <v>58</v>
      </c>
      <c r="R379" s="130">
        <v>230</v>
      </c>
      <c r="S379" s="130">
        <v>893</v>
      </c>
      <c r="T379" s="134">
        <v>130</v>
      </c>
      <c r="U379" s="130">
        <v>177</v>
      </c>
      <c r="V379" s="130">
        <v>4407</v>
      </c>
      <c r="W379" s="130">
        <v>424</v>
      </c>
      <c r="X379" s="130">
        <v>740</v>
      </c>
      <c r="Y379" s="130">
        <v>519</v>
      </c>
      <c r="Z379" s="130">
        <v>188</v>
      </c>
      <c r="AA379" s="130">
        <v>178</v>
      </c>
      <c r="AB379" s="130">
        <v>251</v>
      </c>
      <c r="AC379" s="130">
        <v>-24</v>
      </c>
      <c r="AD379" s="130">
        <v>0</v>
      </c>
      <c r="AE379" s="130">
        <v>9949</v>
      </c>
    </row>
    <row r="380" spans="1:31" ht="30.75" customHeight="1" x14ac:dyDescent="0.25">
      <c r="A380" s="59">
        <f t="shared" si="5"/>
        <v>44228</v>
      </c>
      <c r="B380" s="129" t="s">
        <v>169</v>
      </c>
      <c r="C380" s="130">
        <v>0</v>
      </c>
      <c r="D380" s="130">
        <v>0</v>
      </c>
      <c r="E380" s="130">
        <v>0</v>
      </c>
      <c r="F380" s="130">
        <v>0</v>
      </c>
      <c r="G380" s="130">
        <v>0</v>
      </c>
      <c r="H380" s="130">
        <v>0</v>
      </c>
      <c r="I380" s="130">
        <v>0</v>
      </c>
      <c r="J380" s="130">
        <v>0</v>
      </c>
      <c r="K380" s="130">
        <v>0</v>
      </c>
      <c r="L380" s="130">
        <v>0</v>
      </c>
      <c r="M380" s="130">
        <v>0</v>
      </c>
      <c r="N380" s="130">
        <v>0</v>
      </c>
      <c r="O380" s="130">
        <v>0</v>
      </c>
      <c r="P380" s="130">
        <v>0</v>
      </c>
      <c r="Q380" s="130">
        <v>0</v>
      </c>
      <c r="R380" s="130">
        <v>0</v>
      </c>
      <c r="S380" s="130">
        <v>0</v>
      </c>
      <c r="T380" s="134">
        <v>0</v>
      </c>
      <c r="U380" s="130">
        <v>-3</v>
      </c>
      <c r="V380" s="130">
        <v>5</v>
      </c>
      <c r="W380" s="130">
        <v>0</v>
      </c>
      <c r="X380" s="130">
        <v>-1</v>
      </c>
      <c r="Y380" s="130">
        <v>0</v>
      </c>
      <c r="Z380" s="130">
        <v>0</v>
      </c>
      <c r="AA380" s="130">
        <v>0</v>
      </c>
      <c r="AB380" s="130">
        <v>0</v>
      </c>
      <c r="AC380" s="130">
        <v>-2</v>
      </c>
      <c r="AD380" s="130">
        <v>0</v>
      </c>
      <c r="AE380" s="130">
        <v>-1</v>
      </c>
    </row>
    <row r="381" spans="1:31" ht="30.75" customHeight="1" x14ac:dyDescent="0.25">
      <c r="A381" s="59">
        <f t="shared" si="5"/>
        <v>44256</v>
      </c>
      <c r="B381" s="126" t="s">
        <v>143</v>
      </c>
      <c r="C381" s="127">
        <v>742</v>
      </c>
      <c r="D381" s="127">
        <v>269</v>
      </c>
      <c r="E381" s="127">
        <v>1855</v>
      </c>
      <c r="F381" s="127">
        <v>273</v>
      </c>
      <c r="G381" s="127">
        <v>4152</v>
      </c>
      <c r="H381" s="127">
        <v>245</v>
      </c>
      <c r="I381" s="127">
        <v>1408</v>
      </c>
      <c r="J381" s="127">
        <v>3629</v>
      </c>
      <c r="K381" s="127">
        <v>1236</v>
      </c>
      <c r="L381" s="127">
        <v>-1564</v>
      </c>
      <c r="M381" s="127">
        <v>2116</v>
      </c>
      <c r="N381" s="127">
        <v>2082</v>
      </c>
      <c r="O381" s="127">
        <v>-2762</v>
      </c>
      <c r="P381" s="127">
        <v>-8310</v>
      </c>
      <c r="Q381" s="127">
        <v>-1457</v>
      </c>
      <c r="R381" s="127">
        <v>9820</v>
      </c>
      <c r="S381" s="127">
        <v>35592</v>
      </c>
      <c r="T381" s="133">
        <v>4306</v>
      </c>
      <c r="U381" s="127">
        <v>13097</v>
      </c>
      <c r="V381" s="127">
        <v>50940</v>
      </c>
      <c r="W381" s="127">
        <v>11507</v>
      </c>
      <c r="X381" s="127">
        <v>20729</v>
      </c>
      <c r="Y381" s="127">
        <v>17762</v>
      </c>
      <c r="Z381" s="127">
        <v>5152</v>
      </c>
      <c r="AA381" s="127">
        <v>4277</v>
      </c>
      <c r="AB381" s="127">
        <v>4952</v>
      </c>
      <c r="AC381" s="127">
        <v>2178</v>
      </c>
      <c r="AD381" s="127">
        <v>-86</v>
      </c>
      <c r="AE381" s="127">
        <v>184140</v>
      </c>
    </row>
    <row r="382" spans="1:31" ht="30.75" customHeight="1" x14ac:dyDescent="0.25">
      <c r="A382" s="59">
        <f t="shared" si="5"/>
        <v>44256</v>
      </c>
      <c r="B382" s="128" t="s">
        <v>144</v>
      </c>
      <c r="C382" s="127">
        <v>-55</v>
      </c>
      <c r="D382" s="127">
        <v>-8</v>
      </c>
      <c r="E382" s="127">
        <v>12</v>
      </c>
      <c r="F382" s="127">
        <v>12</v>
      </c>
      <c r="G382" s="127">
        <v>241</v>
      </c>
      <c r="H382" s="127">
        <v>7</v>
      </c>
      <c r="I382" s="127">
        <v>298</v>
      </c>
      <c r="J382" s="127">
        <v>182</v>
      </c>
      <c r="K382" s="127">
        <v>213</v>
      </c>
      <c r="L382" s="127">
        <v>-433</v>
      </c>
      <c r="M382" s="127">
        <v>-1570</v>
      </c>
      <c r="N382" s="127">
        <v>24</v>
      </c>
      <c r="O382" s="127">
        <v>-1689</v>
      </c>
      <c r="P382" s="127">
        <v>-1100</v>
      </c>
      <c r="Q382" s="127">
        <v>-674</v>
      </c>
      <c r="R382" s="127">
        <v>1449</v>
      </c>
      <c r="S382" s="127">
        <v>5029</v>
      </c>
      <c r="T382" s="133">
        <v>243</v>
      </c>
      <c r="U382" s="127">
        <v>199</v>
      </c>
      <c r="V382" s="127">
        <v>2442</v>
      </c>
      <c r="W382" s="127">
        <v>1319</v>
      </c>
      <c r="X382" s="127">
        <v>-2273</v>
      </c>
      <c r="Y382" s="127">
        <v>-1488</v>
      </c>
      <c r="Z382" s="127">
        <v>798</v>
      </c>
      <c r="AA382" s="127">
        <v>-1354</v>
      </c>
      <c r="AB382" s="127">
        <v>1675</v>
      </c>
      <c r="AC382" s="127">
        <v>36</v>
      </c>
      <c r="AD382" s="127">
        <v>0</v>
      </c>
      <c r="AE382" s="127">
        <v>3535</v>
      </c>
    </row>
    <row r="383" spans="1:31" ht="30.75" customHeight="1" x14ac:dyDescent="0.25">
      <c r="A383" s="59">
        <f t="shared" si="5"/>
        <v>44256</v>
      </c>
      <c r="B383" s="128" t="s">
        <v>145</v>
      </c>
      <c r="C383" s="127">
        <v>-50</v>
      </c>
      <c r="D383" s="127">
        <v>54</v>
      </c>
      <c r="E383" s="127">
        <v>144</v>
      </c>
      <c r="F383" s="127">
        <v>37</v>
      </c>
      <c r="G383" s="127">
        <v>-36</v>
      </c>
      <c r="H383" s="127">
        <v>65</v>
      </c>
      <c r="I383" s="127">
        <v>225</v>
      </c>
      <c r="J383" s="127">
        <v>193</v>
      </c>
      <c r="K383" s="127">
        <v>502</v>
      </c>
      <c r="L383" s="127">
        <v>-457</v>
      </c>
      <c r="M383" s="127">
        <v>313</v>
      </c>
      <c r="N383" s="127">
        <v>-268</v>
      </c>
      <c r="O383" s="127">
        <v>-2664</v>
      </c>
      <c r="P383" s="127">
        <v>-7788</v>
      </c>
      <c r="Q383" s="127">
        <v>-1417</v>
      </c>
      <c r="R383" s="127">
        <v>2719</v>
      </c>
      <c r="S383" s="127">
        <v>7246</v>
      </c>
      <c r="T383" s="133">
        <v>1721</v>
      </c>
      <c r="U383" s="127">
        <v>1869</v>
      </c>
      <c r="V383" s="127">
        <v>12276</v>
      </c>
      <c r="W383" s="127">
        <v>5572</v>
      </c>
      <c r="X383" s="127">
        <v>9063</v>
      </c>
      <c r="Y383" s="127">
        <v>9479</v>
      </c>
      <c r="Z383" s="127">
        <v>574</v>
      </c>
      <c r="AA383" s="127">
        <v>1221</v>
      </c>
      <c r="AB383" s="127">
        <v>1350</v>
      </c>
      <c r="AC383" s="127">
        <v>206</v>
      </c>
      <c r="AD383" s="127">
        <v>1</v>
      </c>
      <c r="AE383" s="127">
        <v>42150</v>
      </c>
    </row>
    <row r="384" spans="1:31" ht="30.75" customHeight="1" x14ac:dyDescent="0.25">
      <c r="A384" s="59">
        <f t="shared" si="5"/>
        <v>44256</v>
      </c>
      <c r="B384" s="129" t="s">
        <v>146</v>
      </c>
      <c r="C384" s="130">
        <v>2</v>
      </c>
      <c r="D384" s="130">
        <v>0</v>
      </c>
      <c r="E384" s="130">
        <v>24</v>
      </c>
      <c r="F384" s="130">
        <v>2</v>
      </c>
      <c r="G384" s="130">
        <v>9</v>
      </c>
      <c r="H384" s="130">
        <v>45</v>
      </c>
      <c r="I384" s="130">
        <v>43</v>
      </c>
      <c r="J384" s="130">
        <v>21</v>
      </c>
      <c r="K384" s="130">
        <v>37</v>
      </c>
      <c r="L384" s="130">
        <v>-27</v>
      </c>
      <c r="M384" s="130">
        <v>43</v>
      </c>
      <c r="N384" s="130">
        <v>22</v>
      </c>
      <c r="O384" s="130">
        <v>-2</v>
      </c>
      <c r="P384" s="130">
        <v>2</v>
      </c>
      <c r="Q384" s="130">
        <v>-7</v>
      </c>
      <c r="R384" s="130">
        <v>55</v>
      </c>
      <c r="S384" s="130">
        <v>428</v>
      </c>
      <c r="T384" s="134">
        <v>50</v>
      </c>
      <c r="U384" s="130">
        <v>89</v>
      </c>
      <c r="V384" s="130">
        <v>54</v>
      </c>
      <c r="W384" s="130">
        <v>39</v>
      </c>
      <c r="X384" s="130">
        <v>19</v>
      </c>
      <c r="Y384" s="130">
        <v>64</v>
      </c>
      <c r="Z384" s="130">
        <v>23</v>
      </c>
      <c r="AA384" s="130">
        <v>150</v>
      </c>
      <c r="AB384" s="130">
        <v>222</v>
      </c>
      <c r="AC384" s="130">
        <v>-1</v>
      </c>
      <c r="AD384" s="130">
        <v>0</v>
      </c>
      <c r="AE384" s="130">
        <v>1406</v>
      </c>
    </row>
    <row r="385" spans="1:31" ht="30.75" customHeight="1" x14ac:dyDescent="0.25">
      <c r="A385" s="59">
        <f t="shared" si="5"/>
        <v>44256</v>
      </c>
      <c r="B385" s="129" t="s">
        <v>147</v>
      </c>
      <c r="C385" s="130">
        <v>-12</v>
      </c>
      <c r="D385" s="130">
        <v>30</v>
      </c>
      <c r="E385" s="130">
        <v>145</v>
      </c>
      <c r="F385" s="130">
        <v>20</v>
      </c>
      <c r="G385" s="130">
        <v>-56</v>
      </c>
      <c r="H385" s="130">
        <v>24</v>
      </c>
      <c r="I385" s="130">
        <v>161</v>
      </c>
      <c r="J385" s="130">
        <v>94</v>
      </c>
      <c r="K385" s="130">
        <v>314</v>
      </c>
      <c r="L385" s="130">
        <v>-630</v>
      </c>
      <c r="M385" s="130">
        <v>417</v>
      </c>
      <c r="N385" s="130">
        <v>-316</v>
      </c>
      <c r="O385" s="130">
        <v>-2680</v>
      </c>
      <c r="P385" s="130">
        <v>-7654</v>
      </c>
      <c r="Q385" s="130">
        <v>-1372</v>
      </c>
      <c r="R385" s="130">
        <v>2641</v>
      </c>
      <c r="S385" s="130">
        <v>6300</v>
      </c>
      <c r="T385" s="134">
        <v>1653</v>
      </c>
      <c r="U385" s="130">
        <v>1933</v>
      </c>
      <c r="V385" s="130">
        <v>12257</v>
      </c>
      <c r="W385" s="130">
        <v>5414</v>
      </c>
      <c r="X385" s="130">
        <v>8832</v>
      </c>
      <c r="Y385" s="130">
        <v>9259</v>
      </c>
      <c r="Z385" s="130">
        <v>561</v>
      </c>
      <c r="AA385" s="130">
        <v>1019</v>
      </c>
      <c r="AB385" s="130">
        <v>904</v>
      </c>
      <c r="AC385" s="130">
        <v>288</v>
      </c>
      <c r="AD385" s="130">
        <v>1</v>
      </c>
      <c r="AE385" s="130">
        <v>39547</v>
      </c>
    </row>
    <row r="386" spans="1:31" ht="30.75" customHeight="1" x14ac:dyDescent="0.25">
      <c r="A386" s="59">
        <f t="shared" si="5"/>
        <v>44256</v>
      </c>
      <c r="B386" s="129" t="s">
        <v>148</v>
      </c>
      <c r="C386" s="130">
        <v>-33</v>
      </c>
      <c r="D386" s="130">
        <v>24</v>
      </c>
      <c r="E386" s="130">
        <v>-76</v>
      </c>
      <c r="F386" s="130">
        <v>-1</v>
      </c>
      <c r="G386" s="130">
        <v>-22</v>
      </c>
      <c r="H386" s="130">
        <v>-2</v>
      </c>
      <c r="I386" s="130">
        <v>-4</v>
      </c>
      <c r="J386" s="130">
        <v>10</v>
      </c>
      <c r="K386" s="130">
        <v>1</v>
      </c>
      <c r="L386" s="130">
        <v>-5</v>
      </c>
      <c r="M386" s="130">
        <v>-6</v>
      </c>
      <c r="N386" s="130">
        <v>-2</v>
      </c>
      <c r="O386" s="130">
        <v>124</v>
      </c>
      <c r="P386" s="130">
        <v>-177</v>
      </c>
      <c r="Q386" s="130">
        <v>-2</v>
      </c>
      <c r="R386" s="130">
        <v>10</v>
      </c>
      <c r="S386" s="130">
        <v>45</v>
      </c>
      <c r="T386" s="134">
        <v>2</v>
      </c>
      <c r="U386" s="130">
        <v>5</v>
      </c>
      <c r="V386" s="130">
        <v>-203</v>
      </c>
      <c r="W386" s="130">
        <v>-44</v>
      </c>
      <c r="X386" s="130">
        <v>81</v>
      </c>
      <c r="Y386" s="130">
        <v>10</v>
      </c>
      <c r="Z386" s="130">
        <v>6</v>
      </c>
      <c r="AA386" s="130">
        <v>-20</v>
      </c>
      <c r="AB386" s="130">
        <v>10</v>
      </c>
      <c r="AC386" s="130">
        <v>-43</v>
      </c>
      <c r="AD386" s="130">
        <v>0</v>
      </c>
      <c r="AE386" s="130">
        <v>-312</v>
      </c>
    </row>
    <row r="387" spans="1:31" ht="30.75" customHeight="1" x14ac:dyDescent="0.25">
      <c r="A387" s="59">
        <f t="shared" ref="A387:A450" si="6">IF(B387&lt;&gt;"",DATE(2020,INT((ROW(A385)-1)/27)+1,1),"")</f>
        <v>44256</v>
      </c>
      <c r="B387" s="129" t="s">
        <v>149</v>
      </c>
      <c r="C387" s="130">
        <v>-7</v>
      </c>
      <c r="D387" s="130">
        <v>0</v>
      </c>
      <c r="E387" s="130">
        <v>51</v>
      </c>
      <c r="F387" s="130">
        <v>16</v>
      </c>
      <c r="G387" s="130">
        <v>33</v>
      </c>
      <c r="H387" s="130">
        <v>-2</v>
      </c>
      <c r="I387" s="130">
        <v>25</v>
      </c>
      <c r="J387" s="130">
        <v>68</v>
      </c>
      <c r="K387" s="130">
        <v>150</v>
      </c>
      <c r="L387" s="130">
        <v>205</v>
      </c>
      <c r="M387" s="130">
        <v>-141</v>
      </c>
      <c r="N387" s="130">
        <v>28</v>
      </c>
      <c r="O387" s="130">
        <v>-106</v>
      </c>
      <c r="P387" s="130">
        <v>41</v>
      </c>
      <c r="Q387" s="130">
        <v>-36</v>
      </c>
      <c r="R387" s="130">
        <v>13</v>
      </c>
      <c r="S387" s="130">
        <v>473</v>
      </c>
      <c r="T387" s="134">
        <v>16</v>
      </c>
      <c r="U387" s="130">
        <v>-158</v>
      </c>
      <c r="V387" s="130">
        <v>168</v>
      </c>
      <c r="W387" s="130">
        <v>163</v>
      </c>
      <c r="X387" s="130">
        <v>131</v>
      </c>
      <c r="Y387" s="130">
        <v>146</v>
      </c>
      <c r="Z387" s="130">
        <v>-16</v>
      </c>
      <c r="AA387" s="130">
        <v>72</v>
      </c>
      <c r="AB387" s="130">
        <v>214</v>
      </c>
      <c r="AC387" s="130">
        <v>-38</v>
      </c>
      <c r="AD387" s="130">
        <v>0</v>
      </c>
      <c r="AE387" s="130">
        <v>1509</v>
      </c>
    </row>
    <row r="388" spans="1:31" ht="30.75" customHeight="1" x14ac:dyDescent="0.25">
      <c r="A388" s="59">
        <f t="shared" si="6"/>
        <v>44256</v>
      </c>
      <c r="B388" s="128" t="s">
        <v>150</v>
      </c>
      <c r="C388" s="127">
        <v>64</v>
      </c>
      <c r="D388" s="127">
        <v>124</v>
      </c>
      <c r="E388" s="127">
        <v>562</v>
      </c>
      <c r="F388" s="127">
        <v>5</v>
      </c>
      <c r="G388" s="127">
        <v>20</v>
      </c>
      <c r="H388" s="127">
        <v>-102</v>
      </c>
      <c r="I388" s="127">
        <v>0</v>
      </c>
      <c r="J388" s="127">
        <v>-232</v>
      </c>
      <c r="K388" s="127">
        <v>-7</v>
      </c>
      <c r="L388" s="127">
        <v>-193</v>
      </c>
      <c r="M388" s="127">
        <v>774</v>
      </c>
      <c r="N388" s="127">
        <v>476</v>
      </c>
      <c r="O388" s="127">
        <v>573</v>
      </c>
      <c r="P388" s="127">
        <v>121</v>
      </c>
      <c r="Q388" s="127">
        <v>43</v>
      </c>
      <c r="R388" s="127">
        <v>1478</v>
      </c>
      <c r="S388" s="127">
        <v>6243</v>
      </c>
      <c r="T388" s="133">
        <v>627</v>
      </c>
      <c r="U388" s="127">
        <v>1164</v>
      </c>
      <c r="V388" s="127">
        <v>8132</v>
      </c>
      <c r="W388" s="127">
        <v>1884</v>
      </c>
      <c r="X388" s="127">
        <v>1549</v>
      </c>
      <c r="Y388" s="127">
        <v>673</v>
      </c>
      <c r="Z388" s="127">
        <v>267</v>
      </c>
      <c r="AA388" s="127">
        <v>1082</v>
      </c>
      <c r="AB388" s="127">
        <v>-902</v>
      </c>
      <c r="AC388" s="127">
        <v>584</v>
      </c>
      <c r="AD388" s="127">
        <v>11</v>
      </c>
      <c r="AE388" s="127">
        <v>25020</v>
      </c>
    </row>
    <row r="389" spans="1:31" ht="30.75" customHeight="1" x14ac:dyDescent="0.25">
      <c r="A389" s="59">
        <f t="shared" si="6"/>
        <v>44256</v>
      </c>
      <c r="B389" s="128" t="s">
        <v>151</v>
      </c>
      <c r="C389" s="127">
        <v>133</v>
      </c>
      <c r="D389" s="127">
        <v>-36</v>
      </c>
      <c r="E389" s="127">
        <v>227</v>
      </c>
      <c r="F389" s="127">
        <v>133</v>
      </c>
      <c r="G389" s="127">
        <v>873</v>
      </c>
      <c r="H389" s="127">
        <v>-26</v>
      </c>
      <c r="I389" s="127">
        <v>238</v>
      </c>
      <c r="J389" s="127">
        <v>1264</v>
      </c>
      <c r="K389" s="127">
        <v>399</v>
      </c>
      <c r="L389" s="127">
        <v>-305</v>
      </c>
      <c r="M389" s="127">
        <v>765</v>
      </c>
      <c r="N389" s="127">
        <v>903</v>
      </c>
      <c r="O389" s="127">
        <v>-52</v>
      </c>
      <c r="P389" s="127">
        <v>233</v>
      </c>
      <c r="Q389" s="127">
        <v>257</v>
      </c>
      <c r="R389" s="127">
        <v>-642</v>
      </c>
      <c r="S389" s="127">
        <v>4124</v>
      </c>
      <c r="T389" s="133">
        <v>118</v>
      </c>
      <c r="U389" s="127">
        <v>2270</v>
      </c>
      <c r="V389" s="127">
        <v>-3579</v>
      </c>
      <c r="W389" s="127">
        <v>2068</v>
      </c>
      <c r="X389" s="127">
        <v>3123</v>
      </c>
      <c r="Y389" s="127">
        <v>3111</v>
      </c>
      <c r="Z389" s="127">
        <v>958</v>
      </c>
      <c r="AA389" s="127">
        <v>1133</v>
      </c>
      <c r="AB389" s="127">
        <v>403</v>
      </c>
      <c r="AC389" s="127">
        <v>-106</v>
      </c>
      <c r="AD389" s="127">
        <v>-1</v>
      </c>
      <c r="AE389" s="127">
        <v>17986</v>
      </c>
    </row>
    <row r="390" spans="1:31" ht="30.75" customHeight="1" x14ac:dyDescent="0.25">
      <c r="A390" s="59">
        <f t="shared" si="6"/>
        <v>44256</v>
      </c>
      <c r="B390" s="128" t="s">
        <v>152</v>
      </c>
      <c r="C390" s="127">
        <v>650</v>
      </c>
      <c r="D390" s="127">
        <v>135</v>
      </c>
      <c r="E390" s="127">
        <v>910</v>
      </c>
      <c r="F390" s="127">
        <v>86</v>
      </c>
      <c r="G390" s="127">
        <v>3054</v>
      </c>
      <c r="H390" s="127">
        <v>301</v>
      </c>
      <c r="I390" s="127">
        <v>647</v>
      </c>
      <c r="J390" s="127">
        <v>2222</v>
      </c>
      <c r="K390" s="127">
        <v>129</v>
      </c>
      <c r="L390" s="127">
        <v>-176</v>
      </c>
      <c r="M390" s="127">
        <v>1834</v>
      </c>
      <c r="N390" s="127">
        <v>947</v>
      </c>
      <c r="O390" s="127">
        <v>1070</v>
      </c>
      <c r="P390" s="127">
        <v>224</v>
      </c>
      <c r="Q390" s="127">
        <v>334</v>
      </c>
      <c r="R390" s="127">
        <v>4816</v>
      </c>
      <c r="S390" s="127">
        <v>12950</v>
      </c>
      <c r="T390" s="133">
        <v>1597</v>
      </c>
      <c r="U390" s="127">
        <v>7595</v>
      </c>
      <c r="V390" s="127">
        <v>31669</v>
      </c>
      <c r="W390" s="127">
        <v>664</v>
      </c>
      <c r="X390" s="127">
        <v>9267</v>
      </c>
      <c r="Y390" s="127">
        <v>5987</v>
      </c>
      <c r="Z390" s="127">
        <v>2555</v>
      </c>
      <c r="AA390" s="127">
        <v>2195</v>
      </c>
      <c r="AB390" s="127">
        <v>2426</v>
      </c>
      <c r="AC390" s="127">
        <v>1458</v>
      </c>
      <c r="AD390" s="127">
        <v>7</v>
      </c>
      <c r="AE390" s="127">
        <v>95553</v>
      </c>
    </row>
    <row r="391" spans="1:31" ht="30.75" customHeight="1" x14ac:dyDescent="0.25">
      <c r="A391" s="59">
        <f t="shared" si="6"/>
        <v>44256</v>
      </c>
      <c r="B391" s="131" t="s">
        <v>153</v>
      </c>
      <c r="C391" s="130">
        <v>51</v>
      </c>
      <c r="D391" s="130">
        <v>-18</v>
      </c>
      <c r="E391" s="130">
        <v>126</v>
      </c>
      <c r="F391" s="130">
        <v>27</v>
      </c>
      <c r="G391" s="130">
        <v>296</v>
      </c>
      <c r="H391" s="130">
        <v>1</v>
      </c>
      <c r="I391" s="130">
        <v>50</v>
      </c>
      <c r="J391" s="130">
        <v>84</v>
      </c>
      <c r="K391" s="130">
        <v>-113</v>
      </c>
      <c r="L391" s="130">
        <v>-167</v>
      </c>
      <c r="M391" s="130">
        <v>89</v>
      </c>
      <c r="N391" s="130">
        <v>-32</v>
      </c>
      <c r="O391" s="130">
        <v>-118</v>
      </c>
      <c r="P391" s="130">
        <v>-383</v>
      </c>
      <c r="Q391" s="130">
        <v>-24</v>
      </c>
      <c r="R391" s="130">
        <v>592</v>
      </c>
      <c r="S391" s="130">
        <v>2056</v>
      </c>
      <c r="T391" s="134">
        <v>218</v>
      </c>
      <c r="U391" s="130">
        <v>-216</v>
      </c>
      <c r="V391" s="130">
        <v>5967</v>
      </c>
      <c r="W391" s="130">
        <v>1044</v>
      </c>
      <c r="X391" s="130">
        <v>1653</v>
      </c>
      <c r="Y391" s="130">
        <v>804</v>
      </c>
      <c r="Z391" s="130">
        <v>673</v>
      </c>
      <c r="AA391" s="130">
        <v>4</v>
      </c>
      <c r="AB391" s="130">
        <v>648</v>
      </c>
      <c r="AC391" s="130">
        <v>-99</v>
      </c>
      <c r="AD391" s="130">
        <v>2</v>
      </c>
      <c r="AE391" s="130">
        <v>13215</v>
      </c>
    </row>
    <row r="392" spans="1:31" ht="30.75" customHeight="1" x14ac:dyDescent="0.25">
      <c r="A392" s="59">
        <f t="shared" si="6"/>
        <v>44256</v>
      </c>
      <c r="B392" s="131" t="s">
        <v>154</v>
      </c>
      <c r="C392" s="130">
        <v>-29</v>
      </c>
      <c r="D392" s="130">
        <v>-58</v>
      </c>
      <c r="E392" s="130">
        <v>-153</v>
      </c>
      <c r="F392" s="130">
        <v>-38</v>
      </c>
      <c r="G392" s="130">
        <v>-86</v>
      </c>
      <c r="H392" s="130">
        <v>5</v>
      </c>
      <c r="I392" s="130">
        <v>-46</v>
      </c>
      <c r="J392" s="130">
        <v>-112</v>
      </c>
      <c r="K392" s="130">
        <v>-245</v>
      </c>
      <c r="L392" s="130">
        <v>-1926</v>
      </c>
      <c r="M392" s="130">
        <v>-322</v>
      </c>
      <c r="N392" s="130">
        <v>-456</v>
      </c>
      <c r="O392" s="130">
        <v>-1431</v>
      </c>
      <c r="P392" s="130">
        <v>-274</v>
      </c>
      <c r="Q392" s="130">
        <v>-276</v>
      </c>
      <c r="R392" s="130">
        <v>-1909</v>
      </c>
      <c r="S392" s="130">
        <v>-1885</v>
      </c>
      <c r="T392" s="134">
        <v>-481</v>
      </c>
      <c r="U392" s="130">
        <v>412</v>
      </c>
      <c r="V392" s="130">
        <v>-9748</v>
      </c>
      <c r="W392" s="130">
        <v>-1902</v>
      </c>
      <c r="X392" s="130">
        <v>-2658</v>
      </c>
      <c r="Y392" s="130">
        <v>-2144</v>
      </c>
      <c r="Z392" s="130">
        <v>-64</v>
      </c>
      <c r="AA392" s="130">
        <v>-131</v>
      </c>
      <c r="AB392" s="130">
        <v>-1226</v>
      </c>
      <c r="AC392" s="130">
        <v>-1392</v>
      </c>
      <c r="AD392" s="130">
        <v>0</v>
      </c>
      <c r="AE392" s="130">
        <v>-28575</v>
      </c>
    </row>
    <row r="393" spans="1:31" ht="30.75" customHeight="1" x14ac:dyDescent="0.25">
      <c r="A393" s="59">
        <f t="shared" si="6"/>
        <v>44256</v>
      </c>
      <c r="B393" s="131" t="s">
        <v>155</v>
      </c>
      <c r="C393" s="130">
        <v>326</v>
      </c>
      <c r="D393" s="130">
        <v>142</v>
      </c>
      <c r="E393" s="130">
        <v>1176</v>
      </c>
      <c r="F393" s="130">
        <v>27</v>
      </c>
      <c r="G393" s="130">
        <v>2102</v>
      </c>
      <c r="H393" s="130">
        <v>184</v>
      </c>
      <c r="I393" s="130">
        <v>256</v>
      </c>
      <c r="J393" s="130">
        <v>587</v>
      </c>
      <c r="K393" s="130">
        <v>237</v>
      </c>
      <c r="L393" s="130">
        <v>83</v>
      </c>
      <c r="M393" s="130">
        <v>1252</v>
      </c>
      <c r="N393" s="130">
        <v>740</v>
      </c>
      <c r="O393" s="130">
        <v>977</v>
      </c>
      <c r="P393" s="130">
        <v>105</v>
      </c>
      <c r="Q393" s="130">
        <v>280</v>
      </c>
      <c r="R393" s="130">
        <v>1536</v>
      </c>
      <c r="S393" s="130">
        <v>6070</v>
      </c>
      <c r="T393" s="134">
        <v>974</v>
      </c>
      <c r="U393" s="130">
        <v>4711</v>
      </c>
      <c r="V393" s="130">
        <v>18490</v>
      </c>
      <c r="W393" s="130">
        <v>-1418</v>
      </c>
      <c r="X393" s="130">
        <v>5455</v>
      </c>
      <c r="Y393" s="130">
        <v>3909</v>
      </c>
      <c r="Z393" s="130">
        <v>839</v>
      </c>
      <c r="AA393" s="130">
        <v>1084</v>
      </c>
      <c r="AB393" s="130">
        <v>1683</v>
      </c>
      <c r="AC393" s="130">
        <v>1179</v>
      </c>
      <c r="AD393" s="130">
        <v>5</v>
      </c>
      <c r="AE393" s="130">
        <v>52991</v>
      </c>
    </row>
    <row r="394" spans="1:31" ht="30.75" customHeight="1" x14ac:dyDescent="0.25">
      <c r="A394" s="59">
        <f t="shared" si="6"/>
        <v>44256</v>
      </c>
      <c r="B394" s="129" t="s">
        <v>156</v>
      </c>
      <c r="C394" s="130">
        <v>42</v>
      </c>
      <c r="D394" s="130">
        <v>-3</v>
      </c>
      <c r="E394" s="130">
        <v>-2</v>
      </c>
      <c r="F394" s="130">
        <v>-5</v>
      </c>
      <c r="G394" s="130">
        <v>165</v>
      </c>
      <c r="H394" s="130">
        <v>-5</v>
      </c>
      <c r="I394" s="130">
        <v>47</v>
      </c>
      <c r="J394" s="130">
        <v>92</v>
      </c>
      <c r="K394" s="130">
        <v>78</v>
      </c>
      <c r="L394" s="130">
        <v>-309</v>
      </c>
      <c r="M394" s="130">
        <v>74</v>
      </c>
      <c r="N394" s="130">
        <v>135</v>
      </c>
      <c r="O394" s="130">
        <v>218</v>
      </c>
      <c r="P394" s="130">
        <v>76</v>
      </c>
      <c r="Q394" s="130">
        <v>29</v>
      </c>
      <c r="R394" s="130">
        <v>354</v>
      </c>
      <c r="S394" s="130">
        <v>1678</v>
      </c>
      <c r="T394" s="134">
        <v>72</v>
      </c>
      <c r="U394" s="130">
        <v>918</v>
      </c>
      <c r="V394" s="130">
        <v>4293</v>
      </c>
      <c r="W394" s="130">
        <v>550</v>
      </c>
      <c r="X394" s="130">
        <v>1327</v>
      </c>
      <c r="Y394" s="130">
        <v>799</v>
      </c>
      <c r="Z394" s="130">
        <v>65</v>
      </c>
      <c r="AA394" s="130">
        <v>105</v>
      </c>
      <c r="AB394" s="130">
        <v>340</v>
      </c>
      <c r="AC394" s="130">
        <v>781</v>
      </c>
      <c r="AD394" s="130">
        <v>0</v>
      </c>
      <c r="AE394" s="130">
        <v>11914</v>
      </c>
    </row>
    <row r="395" spans="1:31" ht="30.75" customHeight="1" x14ac:dyDescent="0.25">
      <c r="A395" s="59">
        <f t="shared" si="6"/>
        <v>44256</v>
      </c>
      <c r="B395" s="129" t="s">
        <v>157</v>
      </c>
      <c r="C395" s="130">
        <v>12</v>
      </c>
      <c r="D395" s="130">
        <v>-51</v>
      </c>
      <c r="E395" s="130">
        <v>-21</v>
      </c>
      <c r="F395" s="130">
        <v>-10</v>
      </c>
      <c r="G395" s="130">
        <v>20</v>
      </c>
      <c r="H395" s="130">
        <v>5</v>
      </c>
      <c r="I395" s="130">
        <v>-5</v>
      </c>
      <c r="J395" s="130">
        <v>-24</v>
      </c>
      <c r="K395" s="130">
        <v>-6</v>
      </c>
      <c r="L395" s="130">
        <v>-1</v>
      </c>
      <c r="M395" s="130">
        <v>1</v>
      </c>
      <c r="N395" s="130">
        <v>-7</v>
      </c>
      <c r="O395" s="130">
        <v>-17</v>
      </c>
      <c r="P395" s="130">
        <v>6</v>
      </c>
      <c r="Q395" s="130">
        <v>-58</v>
      </c>
      <c r="R395" s="130">
        <v>0</v>
      </c>
      <c r="S395" s="130">
        <v>549</v>
      </c>
      <c r="T395" s="134">
        <v>93</v>
      </c>
      <c r="U395" s="130">
        <v>158</v>
      </c>
      <c r="V395" s="130">
        <v>1236</v>
      </c>
      <c r="W395" s="130">
        <v>298</v>
      </c>
      <c r="X395" s="130">
        <v>278</v>
      </c>
      <c r="Y395" s="130">
        <v>10</v>
      </c>
      <c r="Z395" s="130">
        <v>21</v>
      </c>
      <c r="AA395" s="130">
        <v>35</v>
      </c>
      <c r="AB395" s="130">
        <v>-26</v>
      </c>
      <c r="AC395" s="130">
        <v>-122</v>
      </c>
      <c r="AD395" s="130">
        <v>0</v>
      </c>
      <c r="AE395" s="130">
        <v>2374</v>
      </c>
    </row>
    <row r="396" spans="1:31" ht="30.75" customHeight="1" x14ac:dyDescent="0.25">
      <c r="A396" s="59">
        <f t="shared" si="6"/>
        <v>44256</v>
      </c>
      <c r="B396" s="129" t="s">
        <v>158</v>
      </c>
      <c r="C396" s="130">
        <v>4</v>
      </c>
      <c r="D396" s="130">
        <v>1</v>
      </c>
      <c r="E396" s="130">
        <v>35</v>
      </c>
      <c r="F396" s="130">
        <v>11</v>
      </c>
      <c r="G396" s="130">
        <v>35</v>
      </c>
      <c r="H396" s="130">
        <v>10</v>
      </c>
      <c r="I396" s="130">
        <v>7</v>
      </c>
      <c r="J396" s="130">
        <v>29</v>
      </c>
      <c r="K396" s="130">
        <v>19</v>
      </c>
      <c r="L396" s="130">
        <v>-12</v>
      </c>
      <c r="M396" s="130">
        <v>45</v>
      </c>
      <c r="N396" s="130">
        <v>15</v>
      </c>
      <c r="O396" s="130">
        <v>41</v>
      </c>
      <c r="P396" s="130">
        <v>96</v>
      </c>
      <c r="Q396" s="130">
        <v>8</v>
      </c>
      <c r="R396" s="130">
        <v>72</v>
      </c>
      <c r="S396" s="130">
        <v>240</v>
      </c>
      <c r="T396" s="134">
        <v>26</v>
      </c>
      <c r="U396" s="130">
        <v>175</v>
      </c>
      <c r="V396" s="130">
        <v>383</v>
      </c>
      <c r="W396" s="130">
        <v>65</v>
      </c>
      <c r="X396" s="130">
        <v>96</v>
      </c>
      <c r="Y396" s="130">
        <v>25</v>
      </c>
      <c r="Z396" s="130">
        <v>26</v>
      </c>
      <c r="AA396" s="130">
        <v>39</v>
      </c>
      <c r="AB396" s="130">
        <v>5</v>
      </c>
      <c r="AC396" s="130">
        <v>86</v>
      </c>
      <c r="AD396" s="130">
        <v>1</v>
      </c>
      <c r="AE396" s="130">
        <v>1583</v>
      </c>
    </row>
    <row r="397" spans="1:31" ht="30.75" customHeight="1" x14ac:dyDescent="0.25">
      <c r="A397" s="59">
        <f t="shared" si="6"/>
        <v>44256</v>
      </c>
      <c r="B397" s="129" t="s">
        <v>159</v>
      </c>
      <c r="C397" s="130">
        <v>83</v>
      </c>
      <c r="D397" s="130">
        <v>17</v>
      </c>
      <c r="E397" s="130">
        <v>293</v>
      </c>
      <c r="F397" s="130">
        <v>-5</v>
      </c>
      <c r="G397" s="130">
        <v>945</v>
      </c>
      <c r="H397" s="130">
        <v>1</v>
      </c>
      <c r="I397" s="130">
        <v>74</v>
      </c>
      <c r="J397" s="130">
        <v>152</v>
      </c>
      <c r="K397" s="130">
        <v>-21</v>
      </c>
      <c r="L397" s="130">
        <v>333</v>
      </c>
      <c r="M397" s="130">
        <v>101</v>
      </c>
      <c r="N397" s="130">
        <v>98</v>
      </c>
      <c r="O397" s="130">
        <v>650</v>
      </c>
      <c r="P397" s="130">
        <v>32</v>
      </c>
      <c r="Q397" s="130">
        <v>95</v>
      </c>
      <c r="R397" s="130">
        <v>288</v>
      </c>
      <c r="S397" s="130">
        <v>1897</v>
      </c>
      <c r="T397" s="134">
        <v>50</v>
      </c>
      <c r="U397" s="130">
        <v>1108</v>
      </c>
      <c r="V397" s="130">
        <v>5972</v>
      </c>
      <c r="W397" s="130">
        <v>814</v>
      </c>
      <c r="X397" s="130">
        <v>1240</v>
      </c>
      <c r="Y397" s="130">
        <v>1537</v>
      </c>
      <c r="Z397" s="130">
        <v>168</v>
      </c>
      <c r="AA397" s="130">
        <v>229</v>
      </c>
      <c r="AB397" s="130">
        <v>57</v>
      </c>
      <c r="AC397" s="130">
        <v>96</v>
      </c>
      <c r="AD397" s="130">
        <v>0</v>
      </c>
      <c r="AE397" s="130">
        <v>16304</v>
      </c>
    </row>
    <row r="398" spans="1:31" ht="30.75" customHeight="1" x14ac:dyDescent="0.25">
      <c r="A398" s="59">
        <f t="shared" si="6"/>
        <v>44256</v>
      </c>
      <c r="B398" s="129" t="s">
        <v>160</v>
      </c>
      <c r="C398" s="130">
        <v>185</v>
      </c>
      <c r="D398" s="130">
        <v>178</v>
      </c>
      <c r="E398" s="130">
        <v>871</v>
      </c>
      <c r="F398" s="130">
        <v>36</v>
      </c>
      <c r="G398" s="130">
        <v>937</v>
      </c>
      <c r="H398" s="130">
        <v>173</v>
      </c>
      <c r="I398" s="130">
        <v>133</v>
      </c>
      <c r="J398" s="130">
        <v>338</v>
      </c>
      <c r="K398" s="130">
        <v>167</v>
      </c>
      <c r="L398" s="130">
        <v>72</v>
      </c>
      <c r="M398" s="130">
        <v>1031</v>
      </c>
      <c r="N398" s="130">
        <v>499</v>
      </c>
      <c r="O398" s="130">
        <v>85</v>
      </c>
      <c r="P398" s="130">
        <v>-105</v>
      </c>
      <c r="Q398" s="130">
        <v>206</v>
      </c>
      <c r="R398" s="130">
        <v>822</v>
      </c>
      <c r="S398" s="130">
        <v>1706</v>
      </c>
      <c r="T398" s="134">
        <v>733</v>
      </c>
      <c r="U398" s="130">
        <v>2352</v>
      </c>
      <c r="V398" s="130">
        <v>6606</v>
      </c>
      <c r="W398" s="130">
        <v>-3145</v>
      </c>
      <c r="X398" s="130">
        <v>2514</v>
      </c>
      <c r="Y398" s="130">
        <v>1538</v>
      </c>
      <c r="Z398" s="130">
        <v>559</v>
      </c>
      <c r="AA398" s="130">
        <v>676</v>
      </c>
      <c r="AB398" s="130">
        <v>1307</v>
      </c>
      <c r="AC398" s="130">
        <v>338</v>
      </c>
      <c r="AD398" s="130">
        <v>4</v>
      </c>
      <c r="AE398" s="130">
        <v>20816</v>
      </c>
    </row>
    <row r="399" spans="1:31" ht="30.75" customHeight="1" x14ac:dyDescent="0.25">
      <c r="A399" s="59">
        <f t="shared" si="6"/>
        <v>44256</v>
      </c>
      <c r="B399" s="131" t="s">
        <v>161</v>
      </c>
      <c r="C399" s="130">
        <v>244</v>
      </c>
      <c r="D399" s="130">
        <v>74</v>
      </c>
      <c r="E399" s="130">
        <v>-231</v>
      </c>
      <c r="F399" s="130">
        <v>135</v>
      </c>
      <c r="G399" s="130">
        <v>649</v>
      </c>
      <c r="H399" s="130">
        <v>67</v>
      </c>
      <c r="I399" s="130">
        <v>400</v>
      </c>
      <c r="J399" s="130">
        <v>1261</v>
      </c>
      <c r="K399" s="130">
        <v>232</v>
      </c>
      <c r="L399" s="130">
        <v>1949</v>
      </c>
      <c r="M399" s="130">
        <v>715</v>
      </c>
      <c r="N399" s="130">
        <v>660</v>
      </c>
      <c r="O399" s="130">
        <v>1439</v>
      </c>
      <c r="P399" s="130">
        <v>468</v>
      </c>
      <c r="Q399" s="130">
        <v>321</v>
      </c>
      <c r="R399" s="130">
        <v>4273</v>
      </c>
      <c r="S399" s="130">
        <v>5365</v>
      </c>
      <c r="T399" s="134">
        <v>1368</v>
      </c>
      <c r="U399" s="130">
        <v>2836</v>
      </c>
      <c r="V399" s="130">
        <v>17332</v>
      </c>
      <c r="W399" s="130">
        <v>2738</v>
      </c>
      <c r="X399" s="130">
        <v>4250</v>
      </c>
      <c r="Y399" s="130">
        <v>3573</v>
      </c>
      <c r="Z399" s="130">
        <v>829</v>
      </c>
      <c r="AA399" s="130">
        <v>1042</v>
      </c>
      <c r="AB399" s="130">
        <v>1499</v>
      </c>
      <c r="AC399" s="130">
        <v>1786</v>
      </c>
      <c r="AD399" s="130">
        <v>0</v>
      </c>
      <c r="AE399" s="130">
        <v>55274</v>
      </c>
    </row>
    <row r="400" spans="1:31" ht="30.75" customHeight="1" x14ac:dyDescent="0.25">
      <c r="A400" s="59">
        <f t="shared" si="6"/>
        <v>44256</v>
      </c>
      <c r="B400" s="129" t="s">
        <v>162</v>
      </c>
      <c r="C400" s="130">
        <v>16</v>
      </c>
      <c r="D400" s="130">
        <v>0</v>
      </c>
      <c r="E400" s="130">
        <v>-7</v>
      </c>
      <c r="F400" s="130">
        <v>-13</v>
      </c>
      <c r="G400" s="130">
        <v>-79</v>
      </c>
      <c r="H400" s="130">
        <v>0</v>
      </c>
      <c r="I400" s="130">
        <v>-2</v>
      </c>
      <c r="J400" s="130">
        <v>18</v>
      </c>
      <c r="K400" s="130">
        <v>1</v>
      </c>
      <c r="L400" s="130">
        <v>92</v>
      </c>
      <c r="M400" s="130">
        <v>2</v>
      </c>
      <c r="N400" s="130">
        <v>-5</v>
      </c>
      <c r="O400" s="130">
        <v>-7</v>
      </c>
      <c r="P400" s="130">
        <v>1</v>
      </c>
      <c r="Q400" s="130">
        <v>2</v>
      </c>
      <c r="R400" s="130">
        <v>281</v>
      </c>
      <c r="S400" s="130">
        <v>535</v>
      </c>
      <c r="T400" s="134">
        <v>83</v>
      </c>
      <c r="U400" s="130">
        <v>78</v>
      </c>
      <c r="V400" s="130">
        <v>1136</v>
      </c>
      <c r="W400" s="130">
        <v>120</v>
      </c>
      <c r="X400" s="130">
        <v>993</v>
      </c>
      <c r="Y400" s="130">
        <v>5</v>
      </c>
      <c r="Z400" s="130">
        <v>-11</v>
      </c>
      <c r="AA400" s="130">
        <v>39</v>
      </c>
      <c r="AB400" s="130">
        <v>-26</v>
      </c>
      <c r="AC400" s="130">
        <v>0</v>
      </c>
      <c r="AD400" s="130">
        <v>0</v>
      </c>
      <c r="AE400" s="130">
        <v>3252</v>
      </c>
    </row>
    <row r="401" spans="1:31" ht="30.75" customHeight="1" x14ac:dyDescent="0.25">
      <c r="A401" s="59">
        <f t="shared" si="6"/>
        <v>44256</v>
      </c>
      <c r="B401" s="129" t="s">
        <v>163</v>
      </c>
      <c r="C401" s="130">
        <v>40</v>
      </c>
      <c r="D401" s="130">
        <v>3</v>
      </c>
      <c r="E401" s="130">
        <v>123</v>
      </c>
      <c r="F401" s="130">
        <v>8</v>
      </c>
      <c r="G401" s="130">
        <v>247</v>
      </c>
      <c r="H401" s="130">
        <v>-3</v>
      </c>
      <c r="I401" s="130">
        <v>5</v>
      </c>
      <c r="J401" s="130">
        <v>83</v>
      </c>
      <c r="K401" s="130">
        <v>123</v>
      </c>
      <c r="L401" s="130">
        <v>191</v>
      </c>
      <c r="M401" s="130">
        <v>269</v>
      </c>
      <c r="N401" s="130">
        <v>246</v>
      </c>
      <c r="O401" s="130">
        <v>784</v>
      </c>
      <c r="P401" s="130">
        <v>195</v>
      </c>
      <c r="Q401" s="130">
        <v>102</v>
      </c>
      <c r="R401" s="130">
        <v>226</v>
      </c>
      <c r="S401" s="130">
        <v>1088</v>
      </c>
      <c r="T401" s="134">
        <v>403</v>
      </c>
      <c r="U401" s="130">
        <v>1604</v>
      </c>
      <c r="V401" s="130">
        <v>3353</v>
      </c>
      <c r="W401" s="130">
        <v>632</v>
      </c>
      <c r="X401" s="130">
        <v>1274</v>
      </c>
      <c r="Y401" s="130">
        <v>306</v>
      </c>
      <c r="Z401" s="130">
        <v>374</v>
      </c>
      <c r="AA401" s="130">
        <v>353</v>
      </c>
      <c r="AB401" s="130">
        <v>421</v>
      </c>
      <c r="AC401" s="130">
        <v>481</v>
      </c>
      <c r="AD401" s="130">
        <v>0</v>
      </c>
      <c r="AE401" s="130">
        <v>12931</v>
      </c>
    </row>
    <row r="402" spans="1:31" ht="30.75" customHeight="1" x14ac:dyDescent="0.25">
      <c r="A402" s="59">
        <f t="shared" si="6"/>
        <v>44256</v>
      </c>
      <c r="B402" s="129" t="s">
        <v>164</v>
      </c>
      <c r="C402" s="130">
        <v>188</v>
      </c>
      <c r="D402" s="130">
        <v>71</v>
      </c>
      <c r="E402" s="130">
        <v>-347</v>
      </c>
      <c r="F402" s="130">
        <v>140</v>
      </c>
      <c r="G402" s="130">
        <v>481</v>
      </c>
      <c r="H402" s="130">
        <v>70</v>
      </c>
      <c r="I402" s="130">
        <v>397</v>
      </c>
      <c r="J402" s="130">
        <v>1160</v>
      </c>
      <c r="K402" s="130">
        <v>108</v>
      </c>
      <c r="L402" s="130">
        <v>1666</v>
      </c>
      <c r="M402" s="130">
        <v>444</v>
      </c>
      <c r="N402" s="130">
        <v>419</v>
      </c>
      <c r="O402" s="130">
        <v>662</v>
      </c>
      <c r="P402" s="130">
        <v>272</v>
      </c>
      <c r="Q402" s="130">
        <v>217</v>
      </c>
      <c r="R402" s="130">
        <v>3766</v>
      </c>
      <c r="S402" s="130">
        <v>3742</v>
      </c>
      <c r="T402" s="134">
        <v>882</v>
      </c>
      <c r="U402" s="130">
        <v>1154</v>
      </c>
      <c r="V402" s="130">
        <v>12843</v>
      </c>
      <c r="W402" s="130">
        <v>1986</v>
      </c>
      <c r="X402" s="130">
        <v>1983</v>
      </c>
      <c r="Y402" s="130">
        <v>3262</v>
      </c>
      <c r="Z402" s="130">
        <v>466</v>
      </c>
      <c r="AA402" s="130">
        <v>650</v>
      </c>
      <c r="AB402" s="130">
        <v>1104</v>
      </c>
      <c r="AC402" s="130">
        <v>1305</v>
      </c>
      <c r="AD402" s="130">
        <v>0</v>
      </c>
      <c r="AE402" s="130">
        <v>39091</v>
      </c>
    </row>
    <row r="403" spans="1:31" ht="30.75" customHeight="1" x14ac:dyDescent="0.25">
      <c r="A403" s="59">
        <f t="shared" si="6"/>
        <v>44256</v>
      </c>
      <c r="B403" s="131" t="s">
        <v>165</v>
      </c>
      <c r="C403" s="130">
        <v>0</v>
      </c>
      <c r="D403" s="130">
        <v>0</v>
      </c>
      <c r="E403" s="130">
        <v>1</v>
      </c>
      <c r="F403" s="130">
        <v>0</v>
      </c>
      <c r="G403" s="130">
        <v>-1</v>
      </c>
      <c r="H403" s="130">
        <v>0</v>
      </c>
      <c r="I403" s="130">
        <v>0</v>
      </c>
      <c r="J403" s="130">
        <v>-1</v>
      </c>
      <c r="K403" s="130">
        <v>0</v>
      </c>
      <c r="L403" s="130">
        <v>0</v>
      </c>
      <c r="M403" s="130">
        <v>-3</v>
      </c>
      <c r="N403" s="130">
        <v>0</v>
      </c>
      <c r="O403" s="130">
        <v>-1</v>
      </c>
      <c r="P403" s="130">
        <v>0</v>
      </c>
      <c r="Q403" s="130">
        <v>0</v>
      </c>
      <c r="R403" s="130">
        <v>3</v>
      </c>
      <c r="S403" s="130">
        <v>19</v>
      </c>
      <c r="T403" s="134">
        <v>-2</v>
      </c>
      <c r="U403" s="130">
        <v>0</v>
      </c>
      <c r="V403" s="130">
        <v>7</v>
      </c>
      <c r="W403" s="130">
        <v>-3</v>
      </c>
      <c r="X403" s="130">
        <v>8</v>
      </c>
      <c r="Y403" s="130">
        <v>4</v>
      </c>
      <c r="Z403" s="130">
        <v>-1</v>
      </c>
      <c r="AA403" s="130">
        <v>0</v>
      </c>
      <c r="AB403" s="130">
        <v>-3</v>
      </c>
      <c r="AC403" s="130">
        <v>0</v>
      </c>
      <c r="AD403" s="130">
        <v>0</v>
      </c>
      <c r="AE403" s="130">
        <v>27</v>
      </c>
    </row>
    <row r="404" spans="1:31" ht="30.75" customHeight="1" x14ac:dyDescent="0.25">
      <c r="A404" s="59">
        <f t="shared" si="6"/>
        <v>44256</v>
      </c>
      <c r="B404" s="131" t="s">
        <v>166</v>
      </c>
      <c r="C404" s="130">
        <v>58</v>
      </c>
      <c r="D404" s="130">
        <v>-5</v>
      </c>
      <c r="E404" s="130">
        <v>-9</v>
      </c>
      <c r="F404" s="130">
        <v>-65</v>
      </c>
      <c r="G404" s="130">
        <v>94</v>
      </c>
      <c r="H404" s="130">
        <v>44</v>
      </c>
      <c r="I404" s="130">
        <v>-13</v>
      </c>
      <c r="J404" s="130">
        <v>403</v>
      </c>
      <c r="K404" s="130">
        <v>18</v>
      </c>
      <c r="L404" s="130">
        <v>-115</v>
      </c>
      <c r="M404" s="130">
        <v>103</v>
      </c>
      <c r="N404" s="130">
        <v>35</v>
      </c>
      <c r="O404" s="130">
        <v>204</v>
      </c>
      <c r="P404" s="130">
        <v>308</v>
      </c>
      <c r="Q404" s="130">
        <v>33</v>
      </c>
      <c r="R404" s="130">
        <v>321</v>
      </c>
      <c r="S404" s="130">
        <v>1325</v>
      </c>
      <c r="T404" s="134">
        <v>-480</v>
      </c>
      <c r="U404" s="130">
        <v>-148</v>
      </c>
      <c r="V404" s="130">
        <v>-379</v>
      </c>
      <c r="W404" s="130">
        <v>205</v>
      </c>
      <c r="X404" s="130">
        <v>559</v>
      </c>
      <c r="Y404" s="130">
        <v>-159</v>
      </c>
      <c r="Z404" s="130">
        <v>279</v>
      </c>
      <c r="AA404" s="130">
        <v>196</v>
      </c>
      <c r="AB404" s="130">
        <v>-175</v>
      </c>
      <c r="AC404" s="130">
        <v>-16</v>
      </c>
      <c r="AD404" s="130">
        <v>0</v>
      </c>
      <c r="AE404" s="130">
        <v>2621</v>
      </c>
    </row>
    <row r="405" spans="1:31" ht="30.75" customHeight="1" x14ac:dyDescent="0.25">
      <c r="A405" s="59">
        <f t="shared" si="6"/>
        <v>44256</v>
      </c>
      <c r="B405" s="129" t="s">
        <v>167</v>
      </c>
      <c r="C405" s="130">
        <v>9</v>
      </c>
      <c r="D405" s="130">
        <v>-25</v>
      </c>
      <c r="E405" s="130">
        <v>5</v>
      </c>
      <c r="F405" s="130">
        <v>-8</v>
      </c>
      <c r="G405" s="130">
        <v>-69</v>
      </c>
      <c r="H405" s="130">
        <v>-8</v>
      </c>
      <c r="I405" s="130">
        <v>-5</v>
      </c>
      <c r="J405" s="130">
        <v>7</v>
      </c>
      <c r="K405" s="130">
        <v>17</v>
      </c>
      <c r="L405" s="130">
        <v>-184</v>
      </c>
      <c r="M405" s="130">
        <v>16</v>
      </c>
      <c r="N405" s="130">
        <v>-31</v>
      </c>
      <c r="O405" s="130">
        <v>1</v>
      </c>
      <c r="P405" s="130">
        <v>9</v>
      </c>
      <c r="Q405" s="130">
        <v>17</v>
      </c>
      <c r="R405" s="130">
        <v>-105</v>
      </c>
      <c r="S405" s="130">
        <v>-218</v>
      </c>
      <c r="T405" s="134">
        <v>-7</v>
      </c>
      <c r="U405" s="130">
        <v>118</v>
      </c>
      <c r="V405" s="130">
        <v>-1171</v>
      </c>
      <c r="W405" s="130">
        <v>-179</v>
      </c>
      <c r="X405" s="130">
        <v>4</v>
      </c>
      <c r="Y405" s="130">
        <v>-254</v>
      </c>
      <c r="Z405" s="130">
        <v>22</v>
      </c>
      <c r="AA405" s="130">
        <v>10</v>
      </c>
      <c r="AB405" s="130">
        <v>-117</v>
      </c>
      <c r="AC405" s="130">
        <v>-62</v>
      </c>
      <c r="AD405" s="130">
        <v>0</v>
      </c>
      <c r="AE405" s="130">
        <v>-2208</v>
      </c>
    </row>
    <row r="406" spans="1:31" ht="30.75" customHeight="1" x14ac:dyDescent="0.25">
      <c r="A406" s="59">
        <f t="shared" si="6"/>
        <v>44256</v>
      </c>
      <c r="B406" s="129" t="s">
        <v>168</v>
      </c>
      <c r="C406" s="130">
        <v>49</v>
      </c>
      <c r="D406" s="130">
        <v>20</v>
      </c>
      <c r="E406" s="130">
        <v>-14</v>
      </c>
      <c r="F406" s="130">
        <v>-57</v>
      </c>
      <c r="G406" s="130">
        <v>163</v>
      </c>
      <c r="H406" s="130">
        <v>52</v>
      </c>
      <c r="I406" s="130">
        <v>-8</v>
      </c>
      <c r="J406" s="130">
        <v>396</v>
      </c>
      <c r="K406" s="130">
        <v>1</v>
      </c>
      <c r="L406" s="130">
        <v>69</v>
      </c>
      <c r="M406" s="130">
        <v>87</v>
      </c>
      <c r="N406" s="130">
        <v>66</v>
      </c>
      <c r="O406" s="130">
        <v>203</v>
      </c>
      <c r="P406" s="130">
        <v>299</v>
      </c>
      <c r="Q406" s="130">
        <v>16</v>
      </c>
      <c r="R406" s="130">
        <v>426</v>
      </c>
      <c r="S406" s="130">
        <v>1543</v>
      </c>
      <c r="T406" s="134">
        <v>-473</v>
      </c>
      <c r="U406" s="130">
        <v>-265</v>
      </c>
      <c r="V406" s="130">
        <v>793</v>
      </c>
      <c r="W406" s="130">
        <v>386</v>
      </c>
      <c r="X406" s="130">
        <v>555</v>
      </c>
      <c r="Y406" s="130">
        <v>95</v>
      </c>
      <c r="Z406" s="130">
        <v>257</v>
      </c>
      <c r="AA406" s="130">
        <v>186</v>
      </c>
      <c r="AB406" s="130">
        <v>-58</v>
      </c>
      <c r="AC406" s="130">
        <v>42</v>
      </c>
      <c r="AD406" s="130">
        <v>0</v>
      </c>
      <c r="AE406" s="130">
        <v>4829</v>
      </c>
    </row>
    <row r="407" spans="1:31" ht="30.75" customHeight="1" x14ac:dyDescent="0.25">
      <c r="A407" s="59">
        <f t="shared" si="6"/>
        <v>44256</v>
      </c>
      <c r="B407" s="129" t="s">
        <v>169</v>
      </c>
      <c r="C407" s="130">
        <v>0</v>
      </c>
      <c r="D407" s="130">
        <v>0</v>
      </c>
      <c r="E407" s="130">
        <v>0</v>
      </c>
      <c r="F407" s="130">
        <v>0</v>
      </c>
      <c r="G407" s="130">
        <v>0</v>
      </c>
      <c r="H407" s="130">
        <v>0</v>
      </c>
      <c r="I407" s="130">
        <v>0</v>
      </c>
      <c r="J407" s="130">
        <v>0</v>
      </c>
      <c r="K407" s="130">
        <v>0</v>
      </c>
      <c r="L407" s="130">
        <v>0</v>
      </c>
      <c r="M407" s="130">
        <v>0</v>
      </c>
      <c r="N407" s="130">
        <v>0</v>
      </c>
      <c r="O407" s="130">
        <v>0</v>
      </c>
      <c r="P407" s="130">
        <v>0</v>
      </c>
      <c r="Q407" s="130">
        <v>0</v>
      </c>
      <c r="R407" s="130">
        <v>0</v>
      </c>
      <c r="S407" s="130">
        <v>0</v>
      </c>
      <c r="T407" s="134">
        <v>0</v>
      </c>
      <c r="U407" s="130">
        <v>-1</v>
      </c>
      <c r="V407" s="130">
        <v>-1</v>
      </c>
      <c r="W407" s="130">
        <v>-2</v>
      </c>
      <c r="X407" s="130">
        <v>0</v>
      </c>
      <c r="Y407" s="130">
        <v>0</v>
      </c>
      <c r="Z407" s="130">
        <v>0</v>
      </c>
      <c r="AA407" s="130">
        <v>0</v>
      </c>
      <c r="AB407" s="130">
        <v>0</v>
      </c>
      <c r="AC407" s="130">
        <v>4</v>
      </c>
      <c r="AD407" s="130">
        <v>0</v>
      </c>
      <c r="AE407" s="130">
        <v>0</v>
      </c>
    </row>
    <row r="408" spans="1:31" ht="30.75" customHeight="1" x14ac:dyDescent="0.25">
      <c r="A408" s="59">
        <f t="shared" si="6"/>
        <v>44287</v>
      </c>
      <c r="B408" s="126" t="s">
        <v>143</v>
      </c>
      <c r="C408" s="127">
        <v>795</v>
      </c>
      <c r="D408" s="127">
        <v>566</v>
      </c>
      <c r="E408" s="127">
        <v>1952</v>
      </c>
      <c r="F408" s="127">
        <v>283</v>
      </c>
      <c r="G408" s="127">
        <v>4298</v>
      </c>
      <c r="H408" s="127">
        <v>-60</v>
      </c>
      <c r="I408" s="127">
        <v>1336</v>
      </c>
      <c r="J408" s="127">
        <v>3056</v>
      </c>
      <c r="K408" s="127">
        <v>2060</v>
      </c>
      <c r="L408" s="127">
        <v>3297</v>
      </c>
      <c r="M408" s="127">
        <v>-61</v>
      </c>
      <c r="N408" s="127">
        <v>690</v>
      </c>
      <c r="O408" s="127">
        <v>4798</v>
      </c>
      <c r="P408" s="127">
        <v>-3208</v>
      </c>
      <c r="Q408" s="127">
        <v>-92</v>
      </c>
      <c r="R408" s="127">
        <v>9207</v>
      </c>
      <c r="S408" s="127">
        <v>13942</v>
      </c>
      <c r="T408" s="133">
        <v>752</v>
      </c>
      <c r="U408" s="127">
        <v>4503</v>
      </c>
      <c r="V408" s="127">
        <v>30174</v>
      </c>
      <c r="W408" s="127">
        <v>10019</v>
      </c>
      <c r="X408" s="127">
        <v>11127</v>
      </c>
      <c r="Y408" s="127">
        <v>575</v>
      </c>
      <c r="Z408" s="127">
        <v>4309</v>
      </c>
      <c r="AA408" s="127">
        <v>1901</v>
      </c>
      <c r="AB408" s="127">
        <v>11018</v>
      </c>
      <c r="AC408" s="127">
        <v>3700</v>
      </c>
      <c r="AD408" s="127">
        <v>-2</v>
      </c>
      <c r="AE408" s="127">
        <v>120935</v>
      </c>
    </row>
    <row r="409" spans="1:31" ht="30.75" customHeight="1" x14ac:dyDescent="0.25">
      <c r="A409" s="59">
        <f t="shared" si="6"/>
        <v>44287</v>
      </c>
      <c r="B409" s="128" t="s">
        <v>144</v>
      </c>
      <c r="C409" s="127">
        <v>10</v>
      </c>
      <c r="D409" s="127">
        <v>3</v>
      </c>
      <c r="E409" s="127">
        <v>24</v>
      </c>
      <c r="F409" s="127">
        <v>-13</v>
      </c>
      <c r="G409" s="127">
        <v>-12</v>
      </c>
      <c r="H409" s="127">
        <v>13</v>
      </c>
      <c r="I409" s="127">
        <v>-51</v>
      </c>
      <c r="J409" s="127">
        <v>106</v>
      </c>
      <c r="K409" s="127">
        <v>396</v>
      </c>
      <c r="L409" s="127">
        <v>121</v>
      </c>
      <c r="M409" s="127">
        <v>-230</v>
      </c>
      <c r="N409" s="127">
        <v>22</v>
      </c>
      <c r="O409" s="127">
        <v>204</v>
      </c>
      <c r="P409" s="127">
        <v>-330</v>
      </c>
      <c r="Q409" s="127">
        <v>-278</v>
      </c>
      <c r="R409" s="127">
        <v>1568</v>
      </c>
      <c r="S409" s="127">
        <v>3542</v>
      </c>
      <c r="T409" s="133">
        <v>905</v>
      </c>
      <c r="U409" s="127">
        <v>261</v>
      </c>
      <c r="V409" s="127">
        <v>5043</v>
      </c>
      <c r="W409" s="127">
        <v>1078</v>
      </c>
      <c r="X409" s="127">
        <v>-752</v>
      </c>
      <c r="Y409" s="127">
        <v>-1299</v>
      </c>
      <c r="Z409" s="127">
        <v>692</v>
      </c>
      <c r="AA409" s="127">
        <v>-1660</v>
      </c>
      <c r="AB409" s="127">
        <v>1846</v>
      </c>
      <c r="AC409" s="127">
        <v>-64</v>
      </c>
      <c r="AD409" s="127">
        <v>0</v>
      </c>
      <c r="AE409" s="127">
        <v>11145</v>
      </c>
    </row>
    <row r="410" spans="1:31" ht="30.75" customHeight="1" x14ac:dyDescent="0.25">
      <c r="A410" s="59">
        <f t="shared" si="6"/>
        <v>44287</v>
      </c>
      <c r="B410" s="128" t="s">
        <v>145</v>
      </c>
      <c r="C410" s="127">
        <v>22</v>
      </c>
      <c r="D410" s="127">
        <v>30</v>
      </c>
      <c r="E410" s="127">
        <v>197</v>
      </c>
      <c r="F410" s="127">
        <v>85</v>
      </c>
      <c r="G410" s="127">
        <v>167</v>
      </c>
      <c r="H410" s="127">
        <v>34</v>
      </c>
      <c r="I410" s="127">
        <v>98</v>
      </c>
      <c r="J410" s="127">
        <v>160</v>
      </c>
      <c r="K410" s="127">
        <v>398</v>
      </c>
      <c r="L410" s="127">
        <v>-1072</v>
      </c>
      <c r="M410" s="127">
        <v>-86</v>
      </c>
      <c r="N410" s="127">
        <v>-451</v>
      </c>
      <c r="O410" s="127">
        <v>588</v>
      </c>
      <c r="P410" s="127">
        <v>-3990</v>
      </c>
      <c r="Q410" s="127">
        <v>-86</v>
      </c>
      <c r="R410" s="127">
        <v>879</v>
      </c>
      <c r="S410" s="127">
        <v>2801</v>
      </c>
      <c r="T410" s="133">
        <v>-324</v>
      </c>
      <c r="U410" s="127">
        <v>894</v>
      </c>
      <c r="V410" s="127">
        <v>6802</v>
      </c>
      <c r="W410" s="127">
        <v>4074</v>
      </c>
      <c r="X410" s="127">
        <v>2635</v>
      </c>
      <c r="Y410" s="127">
        <v>1030</v>
      </c>
      <c r="Z410" s="127">
        <v>873</v>
      </c>
      <c r="AA410" s="127">
        <v>196</v>
      </c>
      <c r="AB410" s="127">
        <v>3672</v>
      </c>
      <c r="AC410" s="127">
        <v>214</v>
      </c>
      <c r="AD410" s="127">
        <v>44</v>
      </c>
      <c r="AE410" s="127">
        <v>19884</v>
      </c>
    </row>
    <row r="411" spans="1:31" ht="30.75" customHeight="1" x14ac:dyDescent="0.25">
      <c r="A411" s="59">
        <f t="shared" si="6"/>
        <v>44287</v>
      </c>
      <c r="B411" s="129" t="s">
        <v>146</v>
      </c>
      <c r="C411" s="130">
        <v>54</v>
      </c>
      <c r="D411" s="130">
        <v>1</v>
      </c>
      <c r="E411" s="130">
        <v>29</v>
      </c>
      <c r="F411" s="130">
        <v>6</v>
      </c>
      <c r="G411" s="130">
        <v>204</v>
      </c>
      <c r="H411" s="130">
        <v>16</v>
      </c>
      <c r="I411" s="130">
        <v>83</v>
      </c>
      <c r="J411" s="130">
        <v>2</v>
      </c>
      <c r="K411" s="130">
        <v>45</v>
      </c>
      <c r="L411" s="130">
        <v>22</v>
      </c>
      <c r="M411" s="130">
        <v>177</v>
      </c>
      <c r="N411" s="130">
        <v>14</v>
      </c>
      <c r="O411" s="130">
        <v>23</v>
      </c>
      <c r="P411" s="130">
        <v>1</v>
      </c>
      <c r="Q411" s="130">
        <v>-50</v>
      </c>
      <c r="R411" s="130">
        <v>205</v>
      </c>
      <c r="S411" s="130">
        <v>775</v>
      </c>
      <c r="T411" s="134">
        <v>63</v>
      </c>
      <c r="U411" s="130">
        <v>158</v>
      </c>
      <c r="V411" s="130">
        <v>69</v>
      </c>
      <c r="W411" s="130">
        <v>42</v>
      </c>
      <c r="X411" s="130">
        <v>70</v>
      </c>
      <c r="Y411" s="130">
        <v>8</v>
      </c>
      <c r="Z411" s="130">
        <v>31</v>
      </c>
      <c r="AA411" s="130">
        <v>129</v>
      </c>
      <c r="AB411" s="130">
        <v>119</v>
      </c>
      <c r="AC411" s="130">
        <v>1</v>
      </c>
      <c r="AD411" s="130">
        <v>0</v>
      </c>
      <c r="AE411" s="130">
        <v>2297</v>
      </c>
    </row>
    <row r="412" spans="1:31" ht="30.75" customHeight="1" x14ac:dyDescent="0.25">
      <c r="A412" s="59">
        <f t="shared" si="6"/>
        <v>44287</v>
      </c>
      <c r="B412" s="129" t="s">
        <v>147</v>
      </c>
      <c r="C412" s="130">
        <v>-78</v>
      </c>
      <c r="D412" s="130">
        <v>-5</v>
      </c>
      <c r="E412" s="130">
        <v>85</v>
      </c>
      <c r="F412" s="130">
        <v>74</v>
      </c>
      <c r="G412" s="130">
        <v>-37</v>
      </c>
      <c r="H412" s="130">
        <v>0</v>
      </c>
      <c r="I412" s="130">
        <v>1</v>
      </c>
      <c r="J412" s="130">
        <v>103</v>
      </c>
      <c r="K412" s="130">
        <v>298</v>
      </c>
      <c r="L412" s="130">
        <v>-1151</v>
      </c>
      <c r="M412" s="130">
        <v>-50</v>
      </c>
      <c r="N412" s="130">
        <v>-343</v>
      </c>
      <c r="O412" s="130">
        <v>249</v>
      </c>
      <c r="P412" s="130">
        <v>-4097</v>
      </c>
      <c r="Q412" s="130">
        <v>-40</v>
      </c>
      <c r="R412" s="130">
        <v>444</v>
      </c>
      <c r="S412" s="130">
        <v>1912</v>
      </c>
      <c r="T412" s="134">
        <v>-17</v>
      </c>
      <c r="U412" s="130">
        <v>791</v>
      </c>
      <c r="V412" s="130">
        <v>7353</v>
      </c>
      <c r="W412" s="130">
        <v>4023</v>
      </c>
      <c r="X412" s="130">
        <v>2425</v>
      </c>
      <c r="Y412" s="130">
        <v>1350</v>
      </c>
      <c r="Z412" s="130">
        <v>782</v>
      </c>
      <c r="AA412" s="130">
        <v>-62</v>
      </c>
      <c r="AB412" s="130">
        <v>3541</v>
      </c>
      <c r="AC412" s="130">
        <v>196</v>
      </c>
      <c r="AD412" s="130">
        <v>44</v>
      </c>
      <c r="AE412" s="130">
        <v>17791</v>
      </c>
    </row>
    <row r="413" spans="1:31" ht="30.75" customHeight="1" x14ac:dyDescent="0.25">
      <c r="A413" s="59">
        <f t="shared" si="6"/>
        <v>44287</v>
      </c>
      <c r="B413" s="129" t="s">
        <v>148</v>
      </c>
      <c r="C413" s="130">
        <v>34</v>
      </c>
      <c r="D413" s="130">
        <v>37</v>
      </c>
      <c r="E413" s="130">
        <v>-12</v>
      </c>
      <c r="F413" s="130">
        <v>4</v>
      </c>
      <c r="G413" s="130">
        <v>4</v>
      </c>
      <c r="H413" s="130">
        <v>1</v>
      </c>
      <c r="I413" s="130">
        <v>16</v>
      </c>
      <c r="J413" s="130">
        <v>-6</v>
      </c>
      <c r="K413" s="130">
        <v>0</v>
      </c>
      <c r="L413" s="130">
        <v>9</v>
      </c>
      <c r="M413" s="130">
        <v>5</v>
      </c>
      <c r="N413" s="130">
        <v>7</v>
      </c>
      <c r="O413" s="130">
        <v>87</v>
      </c>
      <c r="P413" s="130">
        <v>36</v>
      </c>
      <c r="Q413" s="130">
        <v>8</v>
      </c>
      <c r="R413" s="130">
        <v>184</v>
      </c>
      <c r="S413" s="130">
        <v>58</v>
      </c>
      <c r="T413" s="134">
        <v>8</v>
      </c>
      <c r="U413" s="130">
        <v>11</v>
      </c>
      <c r="V413" s="130">
        <v>-250</v>
      </c>
      <c r="W413" s="130">
        <v>18</v>
      </c>
      <c r="X413" s="130">
        <v>114</v>
      </c>
      <c r="Y413" s="130">
        <v>1</v>
      </c>
      <c r="Z413" s="130">
        <v>1</v>
      </c>
      <c r="AA413" s="130">
        <v>55</v>
      </c>
      <c r="AB413" s="130">
        <v>5</v>
      </c>
      <c r="AC413" s="130">
        <v>2</v>
      </c>
      <c r="AD413" s="130">
        <v>0</v>
      </c>
      <c r="AE413" s="130">
        <v>437</v>
      </c>
    </row>
    <row r="414" spans="1:31" ht="30.75" customHeight="1" x14ac:dyDescent="0.25">
      <c r="A414" s="59">
        <f t="shared" si="6"/>
        <v>44287</v>
      </c>
      <c r="B414" s="129" t="s">
        <v>149</v>
      </c>
      <c r="C414" s="130">
        <v>12</v>
      </c>
      <c r="D414" s="130">
        <v>-3</v>
      </c>
      <c r="E414" s="130">
        <v>95</v>
      </c>
      <c r="F414" s="130">
        <v>1</v>
      </c>
      <c r="G414" s="130">
        <v>-4</v>
      </c>
      <c r="H414" s="130">
        <v>17</v>
      </c>
      <c r="I414" s="130">
        <v>-2</v>
      </c>
      <c r="J414" s="130">
        <v>61</v>
      </c>
      <c r="K414" s="130">
        <v>55</v>
      </c>
      <c r="L414" s="130">
        <v>48</v>
      </c>
      <c r="M414" s="130">
        <v>-218</v>
      </c>
      <c r="N414" s="130">
        <v>-129</v>
      </c>
      <c r="O414" s="130">
        <v>229</v>
      </c>
      <c r="P414" s="130">
        <v>70</v>
      </c>
      <c r="Q414" s="130">
        <v>-4</v>
      </c>
      <c r="R414" s="130">
        <v>46</v>
      </c>
      <c r="S414" s="130">
        <v>56</v>
      </c>
      <c r="T414" s="134">
        <v>-378</v>
      </c>
      <c r="U414" s="130">
        <v>-66</v>
      </c>
      <c r="V414" s="130">
        <v>-370</v>
      </c>
      <c r="W414" s="130">
        <v>-9</v>
      </c>
      <c r="X414" s="130">
        <v>26</v>
      </c>
      <c r="Y414" s="130">
        <v>-329</v>
      </c>
      <c r="Z414" s="130">
        <v>59</v>
      </c>
      <c r="AA414" s="130">
        <v>74</v>
      </c>
      <c r="AB414" s="130">
        <v>7</v>
      </c>
      <c r="AC414" s="130">
        <v>15</v>
      </c>
      <c r="AD414" s="130">
        <v>0</v>
      </c>
      <c r="AE414" s="130">
        <v>-641</v>
      </c>
    </row>
    <row r="415" spans="1:31" ht="30.75" customHeight="1" x14ac:dyDescent="0.25">
      <c r="A415" s="59">
        <f t="shared" si="6"/>
        <v>44287</v>
      </c>
      <c r="B415" s="128" t="s">
        <v>150</v>
      </c>
      <c r="C415" s="127">
        <v>72</v>
      </c>
      <c r="D415" s="127">
        <v>-12</v>
      </c>
      <c r="E415" s="127">
        <v>426</v>
      </c>
      <c r="F415" s="127">
        <v>-209</v>
      </c>
      <c r="G415" s="127">
        <v>405</v>
      </c>
      <c r="H415" s="127">
        <v>-220</v>
      </c>
      <c r="I415" s="127">
        <v>392</v>
      </c>
      <c r="J415" s="127">
        <v>613</v>
      </c>
      <c r="K415" s="127">
        <v>137</v>
      </c>
      <c r="L415" s="127">
        <v>409</v>
      </c>
      <c r="M415" s="127">
        <v>-453</v>
      </c>
      <c r="N415" s="127">
        <v>513</v>
      </c>
      <c r="O415" s="127">
        <v>308</v>
      </c>
      <c r="P415" s="127">
        <v>133</v>
      </c>
      <c r="Q415" s="127">
        <v>-173</v>
      </c>
      <c r="R415" s="127">
        <v>796</v>
      </c>
      <c r="S415" s="127">
        <v>2340</v>
      </c>
      <c r="T415" s="133">
        <v>207</v>
      </c>
      <c r="U415" s="127">
        <v>1119</v>
      </c>
      <c r="V415" s="127">
        <v>5859</v>
      </c>
      <c r="W415" s="127">
        <v>2014</v>
      </c>
      <c r="X415" s="127">
        <v>2021</v>
      </c>
      <c r="Y415" s="127">
        <v>198</v>
      </c>
      <c r="Z415" s="127">
        <v>397</v>
      </c>
      <c r="AA415" s="127">
        <v>1714</v>
      </c>
      <c r="AB415" s="127">
        <v>2165</v>
      </c>
      <c r="AC415" s="127">
        <v>1049</v>
      </c>
      <c r="AD415" s="127">
        <v>4</v>
      </c>
      <c r="AE415" s="127">
        <v>22224</v>
      </c>
    </row>
    <row r="416" spans="1:31" ht="30.75" customHeight="1" x14ac:dyDescent="0.25">
      <c r="A416" s="59">
        <f t="shared" si="6"/>
        <v>44287</v>
      </c>
      <c r="B416" s="128" t="s">
        <v>151</v>
      </c>
      <c r="C416" s="127">
        <v>212</v>
      </c>
      <c r="D416" s="127">
        <v>-19</v>
      </c>
      <c r="E416" s="127">
        <v>986</v>
      </c>
      <c r="F416" s="127">
        <v>176</v>
      </c>
      <c r="G416" s="127">
        <v>835</v>
      </c>
      <c r="H416" s="127">
        <v>52</v>
      </c>
      <c r="I416" s="127">
        <v>334</v>
      </c>
      <c r="J416" s="127">
        <v>221</v>
      </c>
      <c r="K416" s="127">
        <v>970</v>
      </c>
      <c r="L416" s="127">
        <v>178</v>
      </c>
      <c r="M416" s="127">
        <v>-88</v>
      </c>
      <c r="N416" s="127">
        <v>397</v>
      </c>
      <c r="O416" s="127">
        <v>115</v>
      </c>
      <c r="P416" s="127">
        <v>436</v>
      </c>
      <c r="Q416" s="127">
        <v>11</v>
      </c>
      <c r="R416" s="127">
        <v>1203</v>
      </c>
      <c r="S416" s="127">
        <v>-476</v>
      </c>
      <c r="T416" s="133">
        <v>-731</v>
      </c>
      <c r="U416" s="127">
        <v>-340</v>
      </c>
      <c r="V416" s="127">
        <v>-2551</v>
      </c>
      <c r="W416" s="127">
        <v>2888</v>
      </c>
      <c r="X416" s="127">
        <v>2053</v>
      </c>
      <c r="Y416" s="127">
        <v>790</v>
      </c>
      <c r="Z416" s="127">
        <v>644</v>
      </c>
      <c r="AA416" s="127">
        <v>417</v>
      </c>
      <c r="AB416" s="127">
        <v>572</v>
      </c>
      <c r="AC416" s="127">
        <v>839</v>
      </c>
      <c r="AD416" s="127">
        <v>0</v>
      </c>
      <c r="AE416" s="127">
        <v>10124</v>
      </c>
    </row>
    <row r="417" spans="1:31" ht="30.75" customHeight="1" x14ac:dyDescent="0.25">
      <c r="A417" s="59">
        <f t="shared" si="6"/>
        <v>44287</v>
      </c>
      <c r="B417" s="128" t="s">
        <v>152</v>
      </c>
      <c r="C417" s="127">
        <v>479</v>
      </c>
      <c r="D417" s="127">
        <v>564</v>
      </c>
      <c r="E417" s="127">
        <v>319</v>
      </c>
      <c r="F417" s="127">
        <v>244</v>
      </c>
      <c r="G417" s="127">
        <v>2903</v>
      </c>
      <c r="H417" s="127">
        <v>61</v>
      </c>
      <c r="I417" s="127">
        <v>563</v>
      </c>
      <c r="J417" s="127">
        <v>1956</v>
      </c>
      <c r="K417" s="127">
        <v>159</v>
      </c>
      <c r="L417" s="127">
        <v>3661</v>
      </c>
      <c r="M417" s="127">
        <v>796</v>
      </c>
      <c r="N417" s="127">
        <v>209</v>
      </c>
      <c r="O417" s="127">
        <v>3583</v>
      </c>
      <c r="P417" s="127">
        <v>543</v>
      </c>
      <c r="Q417" s="127">
        <v>434</v>
      </c>
      <c r="R417" s="127">
        <v>4761</v>
      </c>
      <c r="S417" s="127">
        <v>5735</v>
      </c>
      <c r="T417" s="133">
        <v>695</v>
      </c>
      <c r="U417" s="127">
        <v>2569</v>
      </c>
      <c r="V417" s="127">
        <v>15021</v>
      </c>
      <c r="W417" s="127">
        <v>-35</v>
      </c>
      <c r="X417" s="127">
        <v>5170</v>
      </c>
      <c r="Y417" s="127">
        <v>-144</v>
      </c>
      <c r="Z417" s="127">
        <v>1703</v>
      </c>
      <c r="AA417" s="127">
        <v>1234</v>
      </c>
      <c r="AB417" s="127">
        <v>2763</v>
      </c>
      <c r="AC417" s="127">
        <v>1662</v>
      </c>
      <c r="AD417" s="127">
        <v>2</v>
      </c>
      <c r="AE417" s="127">
        <v>57610</v>
      </c>
    </row>
    <row r="418" spans="1:31" ht="30.75" customHeight="1" x14ac:dyDescent="0.25">
      <c r="A418" s="59">
        <f t="shared" si="6"/>
        <v>44287</v>
      </c>
      <c r="B418" s="131" t="s">
        <v>153</v>
      </c>
      <c r="C418" s="130">
        <v>89</v>
      </c>
      <c r="D418" s="130">
        <v>3</v>
      </c>
      <c r="E418" s="130">
        <v>82</v>
      </c>
      <c r="F418" s="130">
        <v>10</v>
      </c>
      <c r="G418" s="130">
        <v>50</v>
      </c>
      <c r="H418" s="130">
        <v>-37</v>
      </c>
      <c r="I418" s="130">
        <v>-107</v>
      </c>
      <c r="J418" s="130">
        <v>-121</v>
      </c>
      <c r="K418" s="130">
        <v>12</v>
      </c>
      <c r="L418" s="130">
        <v>79</v>
      </c>
      <c r="M418" s="130">
        <v>12</v>
      </c>
      <c r="N418" s="130">
        <v>-20</v>
      </c>
      <c r="O418" s="130">
        <v>-140</v>
      </c>
      <c r="P418" s="130">
        <v>34</v>
      </c>
      <c r="Q418" s="130">
        <v>-95</v>
      </c>
      <c r="R418" s="130">
        <v>374</v>
      </c>
      <c r="S418" s="130">
        <v>544</v>
      </c>
      <c r="T418" s="134">
        <v>-292</v>
      </c>
      <c r="U418" s="130">
        <v>-1086</v>
      </c>
      <c r="V418" s="130">
        <v>3910</v>
      </c>
      <c r="W418" s="130">
        <v>512</v>
      </c>
      <c r="X418" s="130">
        <v>433</v>
      </c>
      <c r="Y418" s="130">
        <v>4</v>
      </c>
      <c r="Z418" s="130">
        <v>341</v>
      </c>
      <c r="AA418" s="130">
        <v>19</v>
      </c>
      <c r="AB418" s="130">
        <v>324</v>
      </c>
      <c r="AC418" s="130">
        <v>-423</v>
      </c>
      <c r="AD418" s="130">
        <v>-1</v>
      </c>
      <c r="AE418" s="130">
        <v>4510</v>
      </c>
    </row>
    <row r="419" spans="1:31" ht="30.75" customHeight="1" x14ac:dyDescent="0.25">
      <c r="A419" s="59">
        <f t="shared" si="6"/>
        <v>44287</v>
      </c>
      <c r="B419" s="131" t="s">
        <v>154</v>
      </c>
      <c r="C419" s="130">
        <v>-148</v>
      </c>
      <c r="D419" s="130">
        <v>17</v>
      </c>
      <c r="E419" s="130">
        <v>77</v>
      </c>
      <c r="F419" s="130">
        <v>-18</v>
      </c>
      <c r="G419" s="130">
        <v>-165</v>
      </c>
      <c r="H419" s="130">
        <v>5</v>
      </c>
      <c r="I419" s="130">
        <v>-23</v>
      </c>
      <c r="J419" s="130">
        <v>46</v>
      </c>
      <c r="K419" s="130">
        <v>-182</v>
      </c>
      <c r="L419" s="130">
        <v>-997</v>
      </c>
      <c r="M419" s="130">
        <v>-377</v>
      </c>
      <c r="N419" s="130">
        <v>-232</v>
      </c>
      <c r="O419" s="130">
        <v>-729</v>
      </c>
      <c r="P419" s="130">
        <v>-240</v>
      </c>
      <c r="Q419" s="130">
        <v>-142</v>
      </c>
      <c r="R419" s="130">
        <v>-1058</v>
      </c>
      <c r="S419" s="130">
        <v>-2322</v>
      </c>
      <c r="T419" s="134">
        <v>-895</v>
      </c>
      <c r="U419" s="130">
        <v>-1884</v>
      </c>
      <c r="V419" s="130">
        <v>-9393</v>
      </c>
      <c r="W419" s="130">
        <v>-1095</v>
      </c>
      <c r="X419" s="130">
        <v>-1191</v>
      </c>
      <c r="Y419" s="130">
        <v>-1053</v>
      </c>
      <c r="Z419" s="130">
        <v>-49</v>
      </c>
      <c r="AA419" s="130">
        <v>-210</v>
      </c>
      <c r="AB419" s="130">
        <v>-496</v>
      </c>
      <c r="AC419" s="130">
        <v>-225</v>
      </c>
      <c r="AD419" s="130">
        <v>0</v>
      </c>
      <c r="AE419" s="130">
        <v>-22979</v>
      </c>
    </row>
    <row r="420" spans="1:31" ht="30.75" customHeight="1" x14ac:dyDescent="0.25">
      <c r="A420" s="59">
        <f t="shared" si="6"/>
        <v>44287</v>
      </c>
      <c r="B420" s="131" t="s">
        <v>155</v>
      </c>
      <c r="C420" s="130">
        <v>343</v>
      </c>
      <c r="D420" s="130">
        <v>506</v>
      </c>
      <c r="E420" s="130">
        <v>-120</v>
      </c>
      <c r="F420" s="130">
        <v>95</v>
      </c>
      <c r="G420" s="130">
        <v>1981</v>
      </c>
      <c r="H420" s="130">
        <v>-14</v>
      </c>
      <c r="I420" s="130">
        <v>370</v>
      </c>
      <c r="J420" s="130">
        <v>689</v>
      </c>
      <c r="K420" s="130">
        <v>92</v>
      </c>
      <c r="L420" s="130">
        <v>2334</v>
      </c>
      <c r="M420" s="130">
        <v>826</v>
      </c>
      <c r="N420" s="130">
        <v>41</v>
      </c>
      <c r="O420" s="130">
        <v>2077</v>
      </c>
      <c r="P420" s="130">
        <v>158</v>
      </c>
      <c r="Q420" s="130">
        <v>394</v>
      </c>
      <c r="R420" s="130">
        <v>2363</v>
      </c>
      <c r="S420" s="130">
        <v>4648</v>
      </c>
      <c r="T420" s="134">
        <v>803</v>
      </c>
      <c r="U420" s="130">
        <v>2097</v>
      </c>
      <c r="V420" s="130">
        <v>9905</v>
      </c>
      <c r="W420" s="130">
        <v>-1697</v>
      </c>
      <c r="X420" s="130">
        <v>2948</v>
      </c>
      <c r="Y420" s="130">
        <v>670</v>
      </c>
      <c r="Z420" s="130">
        <v>727</v>
      </c>
      <c r="AA420" s="130">
        <v>828</v>
      </c>
      <c r="AB420" s="130">
        <v>1405</v>
      </c>
      <c r="AC420" s="130">
        <v>516</v>
      </c>
      <c r="AD420" s="130">
        <v>3</v>
      </c>
      <c r="AE420" s="130">
        <v>34988</v>
      </c>
    </row>
    <row r="421" spans="1:31" ht="30.75" customHeight="1" x14ac:dyDescent="0.25">
      <c r="A421" s="59">
        <f t="shared" si="6"/>
        <v>44287</v>
      </c>
      <c r="B421" s="129" t="s">
        <v>156</v>
      </c>
      <c r="C421" s="130">
        <v>59</v>
      </c>
      <c r="D421" s="130">
        <v>-16</v>
      </c>
      <c r="E421" s="130">
        <v>68</v>
      </c>
      <c r="F421" s="130">
        <v>12</v>
      </c>
      <c r="G421" s="130">
        <v>80</v>
      </c>
      <c r="H421" s="130">
        <v>10</v>
      </c>
      <c r="I421" s="130">
        <v>18</v>
      </c>
      <c r="J421" s="130">
        <v>111</v>
      </c>
      <c r="K421" s="130">
        <v>89</v>
      </c>
      <c r="L421" s="130">
        <v>527</v>
      </c>
      <c r="M421" s="130">
        <v>44</v>
      </c>
      <c r="N421" s="130">
        <v>96</v>
      </c>
      <c r="O421" s="130">
        <v>140</v>
      </c>
      <c r="P421" s="130">
        <v>95</v>
      </c>
      <c r="Q421" s="130">
        <v>90</v>
      </c>
      <c r="R421" s="130">
        <v>360</v>
      </c>
      <c r="S421" s="130">
        <v>1177</v>
      </c>
      <c r="T421" s="134">
        <v>92</v>
      </c>
      <c r="U421" s="130">
        <v>450</v>
      </c>
      <c r="V421" s="130">
        <v>3755</v>
      </c>
      <c r="W421" s="130">
        <v>550</v>
      </c>
      <c r="X421" s="130">
        <v>909</v>
      </c>
      <c r="Y421" s="130">
        <v>744</v>
      </c>
      <c r="Z421" s="130">
        <v>133</v>
      </c>
      <c r="AA421" s="130">
        <v>19</v>
      </c>
      <c r="AB421" s="130">
        <v>289</v>
      </c>
      <c r="AC421" s="130">
        <v>259</v>
      </c>
      <c r="AD421" s="130">
        <v>0</v>
      </c>
      <c r="AE421" s="130">
        <v>10160</v>
      </c>
    </row>
    <row r="422" spans="1:31" ht="30.75" customHeight="1" x14ac:dyDescent="0.25">
      <c r="A422" s="59">
        <f t="shared" si="6"/>
        <v>44287</v>
      </c>
      <c r="B422" s="129" t="s">
        <v>157</v>
      </c>
      <c r="C422" s="130">
        <v>80</v>
      </c>
      <c r="D422" s="130">
        <v>-1</v>
      </c>
      <c r="E422" s="130">
        <v>37</v>
      </c>
      <c r="F422" s="130">
        <v>9</v>
      </c>
      <c r="G422" s="130">
        <v>130</v>
      </c>
      <c r="H422" s="130">
        <v>10</v>
      </c>
      <c r="I422" s="130">
        <v>16</v>
      </c>
      <c r="J422" s="130">
        <v>106</v>
      </c>
      <c r="K422" s="130">
        <v>26</v>
      </c>
      <c r="L422" s="130">
        <v>78</v>
      </c>
      <c r="M422" s="130">
        <v>29</v>
      </c>
      <c r="N422" s="130">
        <v>42</v>
      </c>
      <c r="O422" s="130">
        <v>144</v>
      </c>
      <c r="P422" s="130">
        <v>19</v>
      </c>
      <c r="Q422" s="130">
        <v>13</v>
      </c>
      <c r="R422" s="130">
        <v>184</v>
      </c>
      <c r="S422" s="130">
        <v>752</v>
      </c>
      <c r="T422" s="134">
        <v>185</v>
      </c>
      <c r="U422" s="130">
        <v>319</v>
      </c>
      <c r="V422" s="130">
        <v>2624</v>
      </c>
      <c r="W422" s="130">
        <v>465</v>
      </c>
      <c r="X422" s="130">
        <v>481</v>
      </c>
      <c r="Y422" s="130">
        <v>270</v>
      </c>
      <c r="Z422" s="130">
        <v>125</v>
      </c>
      <c r="AA422" s="130">
        <v>121</v>
      </c>
      <c r="AB422" s="130">
        <v>193</v>
      </c>
      <c r="AC422" s="130">
        <v>101</v>
      </c>
      <c r="AD422" s="130">
        <v>0</v>
      </c>
      <c r="AE422" s="130">
        <v>6558</v>
      </c>
    </row>
    <row r="423" spans="1:31" ht="30.75" customHeight="1" x14ac:dyDescent="0.25">
      <c r="A423" s="59">
        <f t="shared" si="6"/>
        <v>44287</v>
      </c>
      <c r="B423" s="129" t="s">
        <v>158</v>
      </c>
      <c r="C423" s="130">
        <v>-24</v>
      </c>
      <c r="D423" s="130">
        <v>1</v>
      </c>
      <c r="E423" s="130">
        <v>33</v>
      </c>
      <c r="F423" s="130">
        <v>-3</v>
      </c>
      <c r="G423" s="130">
        <v>61</v>
      </c>
      <c r="H423" s="130">
        <v>5</v>
      </c>
      <c r="I423" s="130">
        <v>21</v>
      </c>
      <c r="J423" s="130">
        <v>49</v>
      </c>
      <c r="K423" s="130">
        <v>3</v>
      </c>
      <c r="L423" s="130">
        <v>20</v>
      </c>
      <c r="M423" s="130">
        <v>84</v>
      </c>
      <c r="N423" s="130">
        <v>-6</v>
      </c>
      <c r="O423" s="130">
        <v>27</v>
      </c>
      <c r="P423" s="130">
        <v>48</v>
      </c>
      <c r="Q423" s="130">
        <v>16</v>
      </c>
      <c r="R423" s="130">
        <v>58</v>
      </c>
      <c r="S423" s="130">
        <v>129</v>
      </c>
      <c r="T423" s="134">
        <v>5</v>
      </c>
      <c r="U423" s="130">
        <v>102</v>
      </c>
      <c r="V423" s="130">
        <v>407</v>
      </c>
      <c r="W423" s="130">
        <v>135</v>
      </c>
      <c r="X423" s="130">
        <v>102</v>
      </c>
      <c r="Y423" s="130">
        <v>68</v>
      </c>
      <c r="Z423" s="130">
        <v>21</v>
      </c>
      <c r="AA423" s="130">
        <v>51</v>
      </c>
      <c r="AB423" s="130">
        <v>40</v>
      </c>
      <c r="AC423" s="130">
        <v>25</v>
      </c>
      <c r="AD423" s="130">
        <v>0</v>
      </c>
      <c r="AE423" s="130">
        <v>1478</v>
      </c>
    </row>
    <row r="424" spans="1:31" ht="30.75" customHeight="1" x14ac:dyDescent="0.25">
      <c r="A424" s="59">
        <f t="shared" si="6"/>
        <v>44287</v>
      </c>
      <c r="B424" s="129" t="s">
        <v>159</v>
      </c>
      <c r="C424" s="130">
        <v>81</v>
      </c>
      <c r="D424" s="130">
        <v>62</v>
      </c>
      <c r="E424" s="130">
        <v>45</v>
      </c>
      <c r="F424" s="130">
        <v>16</v>
      </c>
      <c r="G424" s="130">
        <v>1375</v>
      </c>
      <c r="H424" s="130">
        <v>8</v>
      </c>
      <c r="I424" s="130">
        <v>80</v>
      </c>
      <c r="J424" s="130">
        <v>250</v>
      </c>
      <c r="K424" s="130">
        <v>135</v>
      </c>
      <c r="L424" s="130">
        <v>274</v>
      </c>
      <c r="M424" s="130">
        <v>9</v>
      </c>
      <c r="N424" s="130">
        <v>147</v>
      </c>
      <c r="O424" s="130">
        <v>637</v>
      </c>
      <c r="P424" s="130">
        <v>198</v>
      </c>
      <c r="Q424" s="130">
        <v>91</v>
      </c>
      <c r="R424" s="130">
        <v>563</v>
      </c>
      <c r="S424" s="130">
        <v>1406</v>
      </c>
      <c r="T424" s="134">
        <v>337</v>
      </c>
      <c r="U424" s="130">
        <v>1004</v>
      </c>
      <c r="V424" s="130">
        <v>4061</v>
      </c>
      <c r="W424" s="130">
        <v>946</v>
      </c>
      <c r="X424" s="130">
        <v>849</v>
      </c>
      <c r="Y424" s="130">
        <v>-827</v>
      </c>
      <c r="Z424" s="130">
        <v>176</v>
      </c>
      <c r="AA424" s="130">
        <v>86</v>
      </c>
      <c r="AB424" s="130">
        <v>247</v>
      </c>
      <c r="AC424" s="130">
        <v>237</v>
      </c>
      <c r="AD424" s="130">
        <v>3</v>
      </c>
      <c r="AE424" s="130">
        <v>12496</v>
      </c>
    </row>
    <row r="425" spans="1:31" ht="30.75" customHeight="1" x14ac:dyDescent="0.25">
      <c r="A425" s="59">
        <f t="shared" si="6"/>
        <v>44287</v>
      </c>
      <c r="B425" s="129" t="s">
        <v>160</v>
      </c>
      <c r="C425" s="130">
        <v>147</v>
      </c>
      <c r="D425" s="130">
        <v>460</v>
      </c>
      <c r="E425" s="130">
        <v>-303</v>
      </c>
      <c r="F425" s="130">
        <v>61</v>
      </c>
      <c r="G425" s="130">
        <v>335</v>
      </c>
      <c r="H425" s="130">
        <v>-47</v>
      </c>
      <c r="I425" s="130">
        <v>235</v>
      </c>
      <c r="J425" s="130">
        <v>173</v>
      </c>
      <c r="K425" s="130">
        <v>-161</v>
      </c>
      <c r="L425" s="130">
        <v>1435</v>
      </c>
      <c r="M425" s="130">
        <v>660</v>
      </c>
      <c r="N425" s="130">
        <v>-238</v>
      </c>
      <c r="O425" s="130">
        <v>1129</v>
      </c>
      <c r="P425" s="130">
        <v>-202</v>
      </c>
      <c r="Q425" s="130">
        <v>184</v>
      </c>
      <c r="R425" s="130">
        <v>1198</v>
      </c>
      <c r="S425" s="130">
        <v>1184</v>
      </c>
      <c r="T425" s="134">
        <v>184</v>
      </c>
      <c r="U425" s="130">
        <v>222</v>
      </c>
      <c r="V425" s="130">
        <v>-942</v>
      </c>
      <c r="W425" s="130">
        <v>-3793</v>
      </c>
      <c r="X425" s="130">
        <v>607</v>
      </c>
      <c r="Y425" s="130">
        <v>415</v>
      </c>
      <c r="Z425" s="130">
        <v>272</v>
      </c>
      <c r="AA425" s="130">
        <v>551</v>
      </c>
      <c r="AB425" s="130">
        <v>636</v>
      </c>
      <c r="AC425" s="130">
        <v>-106</v>
      </c>
      <c r="AD425" s="130">
        <v>0</v>
      </c>
      <c r="AE425" s="130">
        <v>4296</v>
      </c>
    </row>
    <row r="426" spans="1:31" ht="30.75" customHeight="1" x14ac:dyDescent="0.25">
      <c r="A426" s="59">
        <f t="shared" si="6"/>
        <v>44287</v>
      </c>
      <c r="B426" s="131" t="s">
        <v>161</v>
      </c>
      <c r="C426" s="130">
        <v>177</v>
      </c>
      <c r="D426" s="130">
        <v>29</v>
      </c>
      <c r="E426" s="130">
        <v>202</v>
      </c>
      <c r="F426" s="130">
        <v>55</v>
      </c>
      <c r="G426" s="130">
        <v>823</v>
      </c>
      <c r="H426" s="130">
        <v>14</v>
      </c>
      <c r="I426" s="130">
        <v>311</v>
      </c>
      <c r="J426" s="130">
        <v>982</v>
      </c>
      <c r="K426" s="130">
        <v>250</v>
      </c>
      <c r="L426" s="130">
        <v>1820</v>
      </c>
      <c r="M426" s="130">
        <v>273</v>
      </c>
      <c r="N426" s="130">
        <v>400</v>
      </c>
      <c r="O426" s="130">
        <v>2113</v>
      </c>
      <c r="P426" s="130">
        <v>442</v>
      </c>
      <c r="Q426" s="130">
        <v>257</v>
      </c>
      <c r="R426" s="130">
        <v>2844</v>
      </c>
      <c r="S426" s="130">
        <v>2210</v>
      </c>
      <c r="T426" s="134">
        <v>1182</v>
      </c>
      <c r="U426" s="130">
        <v>2198</v>
      </c>
      <c r="V426" s="130">
        <v>11224</v>
      </c>
      <c r="W426" s="130">
        <v>2109</v>
      </c>
      <c r="X426" s="130">
        <v>2716</v>
      </c>
      <c r="Y426" s="130">
        <v>333</v>
      </c>
      <c r="Z426" s="130">
        <v>577</v>
      </c>
      <c r="AA426" s="130">
        <v>448</v>
      </c>
      <c r="AB426" s="130">
        <v>1491</v>
      </c>
      <c r="AC426" s="130">
        <v>1649</v>
      </c>
      <c r="AD426" s="130">
        <v>0</v>
      </c>
      <c r="AE426" s="130">
        <v>37129</v>
      </c>
    </row>
    <row r="427" spans="1:31" ht="30.75" customHeight="1" x14ac:dyDescent="0.25">
      <c r="A427" s="59">
        <f t="shared" si="6"/>
        <v>44287</v>
      </c>
      <c r="B427" s="129" t="s">
        <v>162</v>
      </c>
      <c r="C427" s="130">
        <v>32</v>
      </c>
      <c r="D427" s="130">
        <v>-28</v>
      </c>
      <c r="E427" s="130">
        <v>1</v>
      </c>
      <c r="F427" s="130">
        <v>0</v>
      </c>
      <c r="G427" s="130">
        <v>-21</v>
      </c>
      <c r="H427" s="130">
        <v>-2</v>
      </c>
      <c r="I427" s="130">
        <v>2</v>
      </c>
      <c r="J427" s="130">
        <v>-1</v>
      </c>
      <c r="K427" s="130">
        <v>-1</v>
      </c>
      <c r="L427" s="130">
        <v>-10</v>
      </c>
      <c r="M427" s="130">
        <v>-1</v>
      </c>
      <c r="N427" s="130">
        <v>1</v>
      </c>
      <c r="O427" s="130">
        <v>-2</v>
      </c>
      <c r="P427" s="130">
        <v>-3</v>
      </c>
      <c r="Q427" s="130">
        <v>-3</v>
      </c>
      <c r="R427" s="130">
        <v>74</v>
      </c>
      <c r="S427" s="130">
        <v>86</v>
      </c>
      <c r="T427" s="134">
        <v>25</v>
      </c>
      <c r="U427" s="130">
        <v>314</v>
      </c>
      <c r="V427" s="130">
        <v>414</v>
      </c>
      <c r="W427" s="130">
        <v>122</v>
      </c>
      <c r="X427" s="130">
        <v>632</v>
      </c>
      <c r="Y427" s="130">
        <v>13</v>
      </c>
      <c r="Z427" s="130">
        <v>14</v>
      </c>
      <c r="AA427" s="130">
        <v>12</v>
      </c>
      <c r="AB427" s="130">
        <v>-14</v>
      </c>
      <c r="AC427" s="130">
        <v>0</v>
      </c>
      <c r="AD427" s="130">
        <v>0</v>
      </c>
      <c r="AE427" s="130">
        <v>1656</v>
      </c>
    </row>
    <row r="428" spans="1:31" ht="30.75" customHeight="1" x14ac:dyDescent="0.25">
      <c r="A428" s="59">
        <f t="shared" si="6"/>
        <v>44287</v>
      </c>
      <c r="B428" s="129" t="s">
        <v>163</v>
      </c>
      <c r="C428" s="130">
        <v>40</v>
      </c>
      <c r="D428" s="130">
        <v>7</v>
      </c>
      <c r="E428" s="130">
        <v>227</v>
      </c>
      <c r="F428" s="130">
        <v>31</v>
      </c>
      <c r="G428" s="130">
        <v>100</v>
      </c>
      <c r="H428" s="130">
        <v>-12</v>
      </c>
      <c r="I428" s="130">
        <v>13</v>
      </c>
      <c r="J428" s="130">
        <v>169</v>
      </c>
      <c r="K428" s="130">
        <v>233</v>
      </c>
      <c r="L428" s="130">
        <v>-64</v>
      </c>
      <c r="M428" s="130">
        <v>135</v>
      </c>
      <c r="N428" s="130">
        <v>214</v>
      </c>
      <c r="O428" s="130">
        <v>473</v>
      </c>
      <c r="P428" s="130">
        <v>187</v>
      </c>
      <c r="Q428" s="130">
        <v>56</v>
      </c>
      <c r="R428" s="130">
        <v>287</v>
      </c>
      <c r="S428" s="130">
        <v>31</v>
      </c>
      <c r="T428" s="134">
        <v>17</v>
      </c>
      <c r="U428" s="130">
        <v>629</v>
      </c>
      <c r="V428" s="130">
        <v>493</v>
      </c>
      <c r="W428" s="130">
        <v>684</v>
      </c>
      <c r="X428" s="130">
        <v>777</v>
      </c>
      <c r="Y428" s="130">
        <v>-297</v>
      </c>
      <c r="Z428" s="130">
        <v>201</v>
      </c>
      <c r="AA428" s="130">
        <v>111</v>
      </c>
      <c r="AB428" s="130">
        <v>327</v>
      </c>
      <c r="AC428" s="130">
        <v>145</v>
      </c>
      <c r="AD428" s="130">
        <v>0</v>
      </c>
      <c r="AE428" s="130">
        <v>5214</v>
      </c>
    </row>
    <row r="429" spans="1:31" ht="30.75" customHeight="1" x14ac:dyDescent="0.25">
      <c r="A429" s="59">
        <f t="shared" si="6"/>
        <v>44287</v>
      </c>
      <c r="B429" s="129" t="s">
        <v>164</v>
      </c>
      <c r="C429" s="130">
        <v>105</v>
      </c>
      <c r="D429" s="130">
        <v>50</v>
      </c>
      <c r="E429" s="130">
        <v>-26</v>
      </c>
      <c r="F429" s="130">
        <v>24</v>
      </c>
      <c r="G429" s="130">
        <v>744</v>
      </c>
      <c r="H429" s="130">
        <v>28</v>
      </c>
      <c r="I429" s="130">
        <v>296</v>
      </c>
      <c r="J429" s="130">
        <v>814</v>
      </c>
      <c r="K429" s="130">
        <v>18</v>
      </c>
      <c r="L429" s="130">
        <v>1894</v>
      </c>
      <c r="M429" s="130">
        <v>139</v>
      </c>
      <c r="N429" s="130">
        <v>185</v>
      </c>
      <c r="O429" s="130">
        <v>1642</v>
      </c>
      <c r="P429" s="130">
        <v>258</v>
      </c>
      <c r="Q429" s="130">
        <v>204</v>
      </c>
      <c r="R429" s="130">
        <v>2483</v>
      </c>
      <c r="S429" s="130">
        <v>2093</v>
      </c>
      <c r="T429" s="134">
        <v>1140</v>
      </c>
      <c r="U429" s="130">
        <v>1255</v>
      </c>
      <c r="V429" s="130">
        <v>10317</v>
      </c>
      <c r="W429" s="130">
        <v>1303</v>
      </c>
      <c r="X429" s="130">
        <v>1307</v>
      </c>
      <c r="Y429" s="130">
        <v>617</v>
      </c>
      <c r="Z429" s="130">
        <v>362</v>
      </c>
      <c r="AA429" s="130">
        <v>325</v>
      </c>
      <c r="AB429" s="130">
        <v>1178</v>
      </c>
      <c r="AC429" s="130">
        <v>1504</v>
      </c>
      <c r="AD429" s="130">
        <v>0</v>
      </c>
      <c r="AE429" s="130">
        <v>30259</v>
      </c>
    </row>
    <row r="430" spans="1:31" ht="30.75" customHeight="1" x14ac:dyDescent="0.25">
      <c r="A430" s="59">
        <f t="shared" si="6"/>
        <v>44287</v>
      </c>
      <c r="B430" s="131" t="s">
        <v>165</v>
      </c>
      <c r="C430" s="130">
        <v>0</v>
      </c>
      <c r="D430" s="130">
        <v>0</v>
      </c>
      <c r="E430" s="130">
        <v>3</v>
      </c>
      <c r="F430" s="130">
        <v>0</v>
      </c>
      <c r="G430" s="130">
        <v>1</v>
      </c>
      <c r="H430" s="130">
        <v>83</v>
      </c>
      <c r="I430" s="130">
        <v>0</v>
      </c>
      <c r="J430" s="130">
        <v>-1</v>
      </c>
      <c r="K430" s="130">
        <v>0</v>
      </c>
      <c r="L430" s="130">
        <v>2</v>
      </c>
      <c r="M430" s="130">
        <v>-1</v>
      </c>
      <c r="N430" s="130">
        <v>0</v>
      </c>
      <c r="O430" s="130">
        <v>-1</v>
      </c>
      <c r="P430" s="130">
        <v>0</v>
      </c>
      <c r="Q430" s="130">
        <v>0</v>
      </c>
      <c r="R430" s="130">
        <v>1</v>
      </c>
      <c r="S430" s="130">
        <v>4</v>
      </c>
      <c r="T430" s="134">
        <v>1</v>
      </c>
      <c r="U430" s="130">
        <v>-2</v>
      </c>
      <c r="V430" s="130">
        <v>-4</v>
      </c>
      <c r="W430" s="130">
        <v>5</v>
      </c>
      <c r="X430" s="130">
        <v>-2</v>
      </c>
      <c r="Y430" s="130">
        <v>7</v>
      </c>
      <c r="Z430" s="130">
        <v>0</v>
      </c>
      <c r="AA430" s="130">
        <v>-1</v>
      </c>
      <c r="AB430" s="130">
        <v>2</v>
      </c>
      <c r="AC430" s="130">
        <v>0</v>
      </c>
      <c r="AD430" s="130">
        <v>0</v>
      </c>
      <c r="AE430" s="130">
        <v>97</v>
      </c>
    </row>
    <row r="431" spans="1:31" ht="30.75" customHeight="1" x14ac:dyDescent="0.25">
      <c r="A431" s="59">
        <f t="shared" si="6"/>
        <v>44287</v>
      </c>
      <c r="B431" s="131" t="s">
        <v>166</v>
      </c>
      <c r="C431" s="130">
        <v>18</v>
      </c>
      <c r="D431" s="130">
        <v>9</v>
      </c>
      <c r="E431" s="130">
        <v>75</v>
      </c>
      <c r="F431" s="130">
        <v>102</v>
      </c>
      <c r="G431" s="130">
        <v>213</v>
      </c>
      <c r="H431" s="130">
        <v>10</v>
      </c>
      <c r="I431" s="130">
        <v>12</v>
      </c>
      <c r="J431" s="130">
        <v>361</v>
      </c>
      <c r="K431" s="130">
        <v>-13</v>
      </c>
      <c r="L431" s="130">
        <v>423</v>
      </c>
      <c r="M431" s="130">
        <v>63</v>
      </c>
      <c r="N431" s="130">
        <v>20</v>
      </c>
      <c r="O431" s="130">
        <v>263</v>
      </c>
      <c r="P431" s="130">
        <v>149</v>
      </c>
      <c r="Q431" s="130">
        <v>20</v>
      </c>
      <c r="R431" s="130">
        <v>237</v>
      </c>
      <c r="S431" s="130">
        <v>651</v>
      </c>
      <c r="T431" s="134">
        <v>-104</v>
      </c>
      <c r="U431" s="130">
        <v>1246</v>
      </c>
      <c r="V431" s="130">
        <v>-621</v>
      </c>
      <c r="W431" s="130">
        <v>131</v>
      </c>
      <c r="X431" s="130">
        <v>266</v>
      </c>
      <c r="Y431" s="130">
        <v>-105</v>
      </c>
      <c r="Z431" s="130">
        <v>107</v>
      </c>
      <c r="AA431" s="130">
        <v>150</v>
      </c>
      <c r="AB431" s="130">
        <v>37</v>
      </c>
      <c r="AC431" s="130">
        <v>145</v>
      </c>
      <c r="AD431" s="130">
        <v>0</v>
      </c>
      <c r="AE431" s="130">
        <v>3865</v>
      </c>
    </row>
    <row r="432" spans="1:31" ht="30.75" customHeight="1" x14ac:dyDescent="0.25">
      <c r="A432" s="59">
        <f t="shared" si="6"/>
        <v>44287</v>
      </c>
      <c r="B432" s="129" t="s">
        <v>167</v>
      </c>
      <c r="C432" s="130">
        <v>-1</v>
      </c>
      <c r="D432" s="130">
        <v>6</v>
      </c>
      <c r="E432" s="130">
        <v>34</v>
      </c>
      <c r="F432" s="130">
        <v>7</v>
      </c>
      <c r="G432" s="130">
        <v>-3</v>
      </c>
      <c r="H432" s="130">
        <v>0</v>
      </c>
      <c r="I432" s="130">
        <v>-3</v>
      </c>
      <c r="J432" s="130">
        <v>4</v>
      </c>
      <c r="K432" s="130">
        <v>-1</v>
      </c>
      <c r="L432" s="130">
        <v>-106</v>
      </c>
      <c r="M432" s="130">
        <v>-4</v>
      </c>
      <c r="N432" s="130">
        <v>2</v>
      </c>
      <c r="O432" s="130">
        <v>-6</v>
      </c>
      <c r="P432" s="130">
        <v>12</v>
      </c>
      <c r="Q432" s="130">
        <v>9</v>
      </c>
      <c r="R432" s="130">
        <v>30</v>
      </c>
      <c r="S432" s="130">
        <v>-275</v>
      </c>
      <c r="T432" s="134">
        <v>-85</v>
      </c>
      <c r="U432" s="130">
        <v>24</v>
      </c>
      <c r="V432" s="130">
        <v>-843</v>
      </c>
      <c r="W432" s="130">
        <v>-88</v>
      </c>
      <c r="X432" s="130">
        <v>-33</v>
      </c>
      <c r="Y432" s="130">
        <v>-188</v>
      </c>
      <c r="Z432" s="130">
        <v>19</v>
      </c>
      <c r="AA432" s="130">
        <v>-10</v>
      </c>
      <c r="AB432" s="130">
        <v>-123</v>
      </c>
      <c r="AC432" s="130">
        <v>-18</v>
      </c>
      <c r="AD432" s="130">
        <v>0</v>
      </c>
      <c r="AE432" s="130">
        <v>-1640</v>
      </c>
    </row>
    <row r="433" spans="1:31" ht="30.75" customHeight="1" x14ac:dyDescent="0.25">
      <c r="A433" s="59">
        <f t="shared" si="6"/>
        <v>44287</v>
      </c>
      <c r="B433" s="129" t="s">
        <v>168</v>
      </c>
      <c r="C433" s="130">
        <v>19</v>
      </c>
      <c r="D433" s="130">
        <v>3</v>
      </c>
      <c r="E433" s="130">
        <v>41</v>
      </c>
      <c r="F433" s="130">
        <v>95</v>
      </c>
      <c r="G433" s="130">
        <v>216</v>
      </c>
      <c r="H433" s="130">
        <v>10</v>
      </c>
      <c r="I433" s="130">
        <v>15</v>
      </c>
      <c r="J433" s="130">
        <v>357</v>
      </c>
      <c r="K433" s="130">
        <v>-12</v>
      </c>
      <c r="L433" s="130">
        <v>529</v>
      </c>
      <c r="M433" s="130">
        <v>67</v>
      </c>
      <c r="N433" s="130">
        <v>18</v>
      </c>
      <c r="O433" s="130">
        <v>269</v>
      </c>
      <c r="P433" s="130">
        <v>137</v>
      </c>
      <c r="Q433" s="130">
        <v>11</v>
      </c>
      <c r="R433" s="130">
        <v>207</v>
      </c>
      <c r="S433" s="130">
        <v>926</v>
      </c>
      <c r="T433" s="134">
        <v>-19</v>
      </c>
      <c r="U433" s="130">
        <v>1222</v>
      </c>
      <c r="V433" s="130">
        <v>219</v>
      </c>
      <c r="W433" s="130">
        <v>216</v>
      </c>
      <c r="X433" s="130">
        <v>299</v>
      </c>
      <c r="Y433" s="130">
        <v>83</v>
      </c>
      <c r="Z433" s="130">
        <v>88</v>
      </c>
      <c r="AA433" s="130">
        <v>160</v>
      </c>
      <c r="AB433" s="130">
        <v>160</v>
      </c>
      <c r="AC433" s="130">
        <v>161</v>
      </c>
      <c r="AD433" s="130">
        <v>0</v>
      </c>
      <c r="AE433" s="130">
        <v>5497</v>
      </c>
    </row>
    <row r="434" spans="1:31" ht="30.75" customHeight="1" x14ac:dyDescent="0.25">
      <c r="A434" s="59">
        <f t="shared" si="6"/>
        <v>44287</v>
      </c>
      <c r="B434" s="129" t="s">
        <v>169</v>
      </c>
      <c r="C434" s="130">
        <v>0</v>
      </c>
      <c r="D434" s="130">
        <v>0</v>
      </c>
      <c r="E434" s="130">
        <v>0</v>
      </c>
      <c r="F434" s="130">
        <v>0</v>
      </c>
      <c r="G434" s="130">
        <v>0</v>
      </c>
      <c r="H434" s="130">
        <v>0</v>
      </c>
      <c r="I434" s="130">
        <v>0</v>
      </c>
      <c r="J434" s="130">
        <v>0</v>
      </c>
      <c r="K434" s="130">
        <v>0</v>
      </c>
      <c r="L434" s="130">
        <v>0</v>
      </c>
      <c r="M434" s="130">
        <v>0</v>
      </c>
      <c r="N434" s="130">
        <v>0</v>
      </c>
      <c r="O434" s="130">
        <v>0</v>
      </c>
      <c r="P434" s="130">
        <v>0</v>
      </c>
      <c r="Q434" s="130">
        <v>0</v>
      </c>
      <c r="R434" s="130">
        <v>0</v>
      </c>
      <c r="S434" s="130">
        <v>0</v>
      </c>
      <c r="T434" s="134">
        <v>0</v>
      </c>
      <c r="U434" s="130">
        <v>0</v>
      </c>
      <c r="V434" s="130">
        <v>3</v>
      </c>
      <c r="W434" s="130">
        <v>3</v>
      </c>
      <c r="X434" s="130">
        <v>0</v>
      </c>
      <c r="Y434" s="130">
        <v>0</v>
      </c>
      <c r="Z434" s="130">
        <v>0</v>
      </c>
      <c r="AA434" s="130">
        <v>0</v>
      </c>
      <c r="AB434" s="130">
        <v>0</v>
      </c>
      <c r="AC434" s="130">
        <v>2</v>
      </c>
      <c r="AD434" s="130">
        <v>0</v>
      </c>
      <c r="AE434" s="130">
        <v>8</v>
      </c>
    </row>
    <row r="435" spans="1:31" ht="30.75" customHeight="1" x14ac:dyDescent="0.25">
      <c r="A435" s="59">
        <f t="shared" si="6"/>
        <v>44317</v>
      </c>
      <c r="B435" s="126" t="s">
        <v>143</v>
      </c>
      <c r="C435" s="127">
        <v>1298</v>
      </c>
      <c r="D435" s="127">
        <v>1584</v>
      </c>
      <c r="E435" s="127">
        <v>3843</v>
      </c>
      <c r="F435" s="127">
        <v>256</v>
      </c>
      <c r="G435" s="127">
        <v>8685</v>
      </c>
      <c r="H435" s="127">
        <v>481</v>
      </c>
      <c r="I435" s="127">
        <v>1653</v>
      </c>
      <c r="J435" s="127">
        <v>3557</v>
      </c>
      <c r="K435" s="127">
        <v>3359</v>
      </c>
      <c r="L435" s="127">
        <v>4284</v>
      </c>
      <c r="M435" s="127">
        <v>2097</v>
      </c>
      <c r="N435" s="127">
        <v>2908</v>
      </c>
      <c r="O435" s="127">
        <v>7864</v>
      </c>
      <c r="P435" s="127">
        <v>2725</v>
      </c>
      <c r="Q435" s="127">
        <v>432</v>
      </c>
      <c r="R435" s="127">
        <v>10040</v>
      </c>
      <c r="S435" s="127">
        <v>32009</v>
      </c>
      <c r="T435" s="133">
        <v>7441</v>
      </c>
      <c r="U435" s="127">
        <v>17610</v>
      </c>
      <c r="V435" s="127">
        <v>104707</v>
      </c>
      <c r="W435" s="127">
        <v>15884</v>
      </c>
      <c r="X435" s="127">
        <v>13587</v>
      </c>
      <c r="Y435" s="127">
        <v>7458</v>
      </c>
      <c r="Z435" s="127">
        <v>4327</v>
      </c>
      <c r="AA435" s="127">
        <v>7208</v>
      </c>
      <c r="AB435" s="127">
        <v>11895</v>
      </c>
      <c r="AC435" s="127">
        <v>3496</v>
      </c>
      <c r="AD435" s="127">
        <v>-22</v>
      </c>
      <c r="AE435" s="127">
        <v>280666</v>
      </c>
    </row>
    <row r="436" spans="1:31" ht="30.75" customHeight="1" x14ac:dyDescent="0.25">
      <c r="A436" s="59">
        <f t="shared" si="6"/>
        <v>44317</v>
      </c>
      <c r="B436" s="128" t="s">
        <v>144</v>
      </c>
      <c r="C436" s="127">
        <v>70</v>
      </c>
      <c r="D436" s="127">
        <v>25</v>
      </c>
      <c r="E436" s="127">
        <v>28</v>
      </c>
      <c r="F436" s="127">
        <v>30</v>
      </c>
      <c r="G436" s="127">
        <v>772</v>
      </c>
      <c r="H436" s="127">
        <v>5</v>
      </c>
      <c r="I436" s="127">
        <v>61</v>
      </c>
      <c r="J436" s="127">
        <v>312</v>
      </c>
      <c r="K436" s="127">
        <v>259</v>
      </c>
      <c r="L436" s="127">
        <v>86</v>
      </c>
      <c r="M436" s="127">
        <v>123</v>
      </c>
      <c r="N436" s="127">
        <v>273</v>
      </c>
      <c r="O436" s="127">
        <v>202</v>
      </c>
      <c r="P436" s="127">
        <v>87</v>
      </c>
      <c r="Q436" s="127">
        <v>178</v>
      </c>
      <c r="R436" s="127">
        <v>780</v>
      </c>
      <c r="S436" s="127">
        <v>3024</v>
      </c>
      <c r="T436" s="133">
        <v>1418</v>
      </c>
      <c r="U436" s="127">
        <v>2003</v>
      </c>
      <c r="V436" s="127">
        <v>32675</v>
      </c>
      <c r="W436" s="127">
        <v>197</v>
      </c>
      <c r="X436" s="127">
        <v>-420</v>
      </c>
      <c r="Y436" s="127">
        <v>-1111</v>
      </c>
      <c r="Z436" s="127">
        <v>-48</v>
      </c>
      <c r="AA436" s="127">
        <v>464</v>
      </c>
      <c r="AB436" s="127">
        <v>1054</v>
      </c>
      <c r="AC436" s="127">
        <v>-21</v>
      </c>
      <c r="AD436" s="127">
        <v>0</v>
      </c>
      <c r="AE436" s="127">
        <v>42526</v>
      </c>
    </row>
    <row r="437" spans="1:31" ht="30.75" customHeight="1" x14ac:dyDescent="0.25">
      <c r="A437" s="59">
        <f t="shared" si="6"/>
        <v>44317</v>
      </c>
      <c r="B437" s="128" t="s">
        <v>145</v>
      </c>
      <c r="C437" s="127">
        <v>20</v>
      </c>
      <c r="D437" s="127">
        <v>110</v>
      </c>
      <c r="E437" s="127">
        <v>678</v>
      </c>
      <c r="F437" s="127">
        <v>13</v>
      </c>
      <c r="G437" s="127">
        <v>1221</v>
      </c>
      <c r="H437" s="127">
        <v>51</v>
      </c>
      <c r="I437" s="127">
        <v>358</v>
      </c>
      <c r="J437" s="127">
        <v>660</v>
      </c>
      <c r="K437" s="127">
        <v>205</v>
      </c>
      <c r="L437" s="127">
        <v>-862</v>
      </c>
      <c r="M437" s="127">
        <v>503</v>
      </c>
      <c r="N437" s="127">
        <v>643</v>
      </c>
      <c r="O437" s="127">
        <v>3421</v>
      </c>
      <c r="P437" s="127">
        <v>1045</v>
      </c>
      <c r="Q437" s="127">
        <v>256</v>
      </c>
      <c r="R437" s="127">
        <v>2968</v>
      </c>
      <c r="S437" s="127">
        <v>6528</v>
      </c>
      <c r="T437" s="133">
        <v>1370</v>
      </c>
      <c r="U437" s="127">
        <v>672</v>
      </c>
      <c r="V437" s="127">
        <v>10023</v>
      </c>
      <c r="W437" s="127">
        <v>3482</v>
      </c>
      <c r="X437" s="127">
        <v>4360</v>
      </c>
      <c r="Y437" s="127">
        <v>1351</v>
      </c>
      <c r="Z437" s="127">
        <v>1097</v>
      </c>
      <c r="AA437" s="127">
        <v>1087</v>
      </c>
      <c r="AB437" s="127">
        <v>2584</v>
      </c>
      <c r="AC437" s="127">
        <v>302</v>
      </c>
      <c r="AD437" s="127">
        <v>0</v>
      </c>
      <c r="AE437" s="127">
        <v>44146</v>
      </c>
    </row>
    <row r="438" spans="1:31" ht="30.75" customHeight="1" x14ac:dyDescent="0.25">
      <c r="A438" s="59">
        <f t="shared" si="6"/>
        <v>44317</v>
      </c>
      <c r="B438" s="129" t="s">
        <v>146</v>
      </c>
      <c r="C438" s="130">
        <v>18</v>
      </c>
      <c r="D438" s="130">
        <v>1</v>
      </c>
      <c r="E438" s="130">
        <v>10</v>
      </c>
      <c r="F438" s="130">
        <v>-7</v>
      </c>
      <c r="G438" s="130">
        <v>78</v>
      </c>
      <c r="H438" s="130">
        <v>9</v>
      </c>
      <c r="I438" s="130">
        <v>84</v>
      </c>
      <c r="J438" s="130">
        <v>30</v>
      </c>
      <c r="K438" s="130">
        <v>70</v>
      </c>
      <c r="L438" s="130">
        <v>-55</v>
      </c>
      <c r="M438" s="130">
        <v>363</v>
      </c>
      <c r="N438" s="130">
        <v>27</v>
      </c>
      <c r="O438" s="130">
        <v>13</v>
      </c>
      <c r="P438" s="130">
        <v>16</v>
      </c>
      <c r="Q438" s="130">
        <v>36</v>
      </c>
      <c r="R438" s="130">
        <v>126</v>
      </c>
      <c r="S438" s="130">
        <v>749</v>
      </c>
      <c r="T438" s="134">
        <v>63</v>
      </c>
      <c r="U438" s="130">
        <v>272</v>
      </c>
      <c r="V438" s="130">
        <v>67</v>
      </c>
      <c r="W438" s="130">
        <v>28</v>
      </c>
      <c r="X438" s="130">
        <v>54</v>
      </c>
      <c r="Y438" s="130">
        <v>40</v>
      </c>
      <c r="Z438" s="130">
        <v>48</v>
      </c>
      <c r="AA438" s="130">
        <v>151</v>
      </c>
      <c r="AB438" s="130">
        <v>243</v>
      </c>
      <c r="AC438" s="130">
        <v>-3</v>
      </c>
      <c r="AD438" s="130">
        <v>0</v>
      </c>
      <c r="AE438" s="130">
        <v>2531</v>
      </c>
    </row>
    <row r="439" spans="1:31" ht="30.75" customHeight="1" x14ac:dyDescent="0.25">
      <c r="A439" s="59">
        <f t="shared" si="6"/>
        <v>44317</v>
      </c>
      <c r="B439" s="129" t="s">
        <v>147</v>
      </c>
      <c r="C439" s="130">
        <v>-5</v>
      </c>
      <c r="D439" s="130">
        <v>76</v>
      </c>
      <c r="E439" s="130">
        <v>654</v>
      </c>
      <c r="F439" s="130">
        <v>32</v>
      </c>
      <c r="G439" s="130">
        <v>1113</v>
      </c>
      <c r="H439" s="130">
        <v>39</v>
      </c>
      <c r="I439" s="130">
        <v>231</v>
      </c>
      <c r="J439" s="130">
        <v>516</v>
      </c>
      <c r="K439" s="130">
        <v>54</v>
      </c>
      <c r="L439" s="130">
        <v>-909</v>
      </c>
      <c r="M439" s="130">
        <v>57</v>
      </c>
      <c r="N439" s="130">
        <v>784</v>
      </c>
      <c r="O439" s="130">
        <v>2799</v>
      </c>
      <c r="P439" s="130">
        <v>865</v>
      </c>
      <c r="Q439" s="130">
        <v>196</v>
      </c>
      <c r="R439" s="130">
        <v>2463</v>
      </c>
      <c r="S439" s="130">
        <v>5571</v>
      </c>
      <c r="T439" s="134">
        <v>1254</v>
      </c>
      <c r="U439" s="130">
        <v>644</v>
      </c>
      <c r="V439" s="130">
        <v>9824</v>
      </c>
      <c r="W439" s="130">
        <v>3439</v>
      </c>
      <c r="X439" s="130">
        <v>4134</v>
      </c>
      <c r="Y439" s="130">
        <v>1270</v>
      </c>
      <c r="Z439" s="130">
        <v>959</v>
      </c>
      <c r="AA439" s="130">
        <v>775</v>
      </c>
      <c r="AB439" s="130">
        <v>2204</v>
      </c>
      <c r="AC439" s="130">
        <v>144</v>
      </c>
      <c r="AD439" s="130">
        <v>0</v>
      </c>
      <c r="AE439" s="130">
        <v>39183</v>
      </c>
    </row>
    <row r="440" spans="1:31" ht="30.75" customHeight="1" x14ac:dyDescent="0.25">
      <c r="A440" s="59">
        <f t="shared" si="6"/>
        <v>44317</v>
      </c>
      <c r="B440" s="129" t="s">
        <v>148</v>
      </c>
      <c r="C440" s="130">
        <v>-1</v>
      </c>
      <c r="D440" s="130">
        <v>29</v>
      </c>
      <c r="E440" s="130">
        <v>-14</v>
      </c>
      <c r="F440" s="130">
        <v>-11</v>
      </c>
      <c r="G440" s="130">
        <v>3</v>
      </c>
      <c r="H440" s="130">
        <v>-1</v>
      </c>
      <c r="I440" s="130">
        <v>14</v>
      </c>
      <c r="J440" s="130">
        <v>43</v>
      </c>
      <c r="K440" s="130">
        <v>-7</v>
      </c>
      <c r="L440" s="130">
        <v>7</v>
      </c>
      <c r="M440" s="130">
        <v>-5</v>
      </c>
      <c r="N440" s="130">
        <v>-51</v>
      </c>
      <c r="O440" s="130">
        <v>116</v>
      </c>
      <c r="P440" s="130">
        <v>14</v>
      </c>
      <c r="Q440" s="130">
        <v>28</v>
      </c>
      <c r="R440" s="130">
        <v>34</v>
      </c>
      <c r="S440" s="130">
        <v>24</v>
      </c>
      <c r="T440" s="134">
        <v>3</v>
      </c>
      <c r="U440" s="130">
        <v>14</v>
      </c>
      <c r="V440" s="130">
        <v>-192</v>
      </c>
      <c r="W440" s="130">
        <v>5</v>
      </c>
      <c r="X440" s="130">
        <v>72</v>
      </c>
      <c r="Y440" s="130">
        <v>-33</v>
      </c>
      <c r="Z440" s="130">
        <v>-3</v>
      </c>
      <c r="AA440" s="130">
        <v>55</v>
      </c>
      <c r="AB440" s="130">
        <v>63</v>
      </c>
      <c r="AC440" s="130">
        <v>9</v>
      </c>
      <c r="AD440" s="130">
        <v>0</v>
      </c>
      <c r="AE440" s="130">
        <v>215</v>
      </c>
    </row>
    <row r="441" spans="1:31" ht="30.75" customHeight="1" x14ac:dyDescent="0.25">
      <c r="A441" s="59">
        <f t="shared" si="6"/>
        <v>44317</v>
      </c>
      <c r="B441" s="129" t="s">
        <v>149</v>
      </c>
      <c r="C441" s="130">
        <v>8</v>
      </c>
      <c r="D441" s="130">
        <v>4</v>
      </c>
      <c r="E441" s="130">
        <v>28</v>
      </c>
      <c r="F441" s="130">
        <v>-1</v>
      </c>
      <c r="G441" s="130">
        <v>27</v>
      </c>
      <c r="H441" s="130">
        <v>4</v>
      </c>
      <c r="I441" s="130">
        <v>29</v>
      </c>
      <c r="J441" s="130">
        <v>71</v>
      </c>
      <c r="K441" s="130">
        <v>88</v>
      </c>
      <c r="L441" s="130">
        <v>95</v>
      </c>
      <c r="M441" s="130">
        <v>88</v>
      </c>
      <c r="N441" s="130">
        <v>-117</v>
      </c>
      <c r="O441" s="130">
        <v>493</v>
      </c>
      <c r="P441" s="130">
        <v>150</v>
      </c>
      <c r="Q441" s="130">
        <v>-4</v>
      </c>
      <c r="R441" s="130">
        <v>345</v>
      </c>
      <c r="S441" s="130">
        <v>184</v>
      </c>
      <c r="T441" s="134">
        <v>50</v>
      </c>
      <c r="U441" s="130">
        <v>-258</v>
      </c>
      <c r="V441" s="130">
        <v>324</v>
      </c>
      <c r="W441" s="130">
        <v>10</v>
      </c>
      <c r="X441" s="130">
        <v>100</v>
      </c>
      <c r="Y441" s="130">
        <v>74</v>
      </c>
      <c r="Z441" s="130">
        <v>93</v>
      </c>
      <c r="AA441" s="130">
        <v>106</v>
      </c>
      <c r="AB441" s="130">
        <v>74</v>
      </c>
      <c r="AC441" s="130">
        <v>152</v>
      </c>
      <c r="AD441" s="130">
        <v>0</v>
      </c>
      <c r="AE441" s="130">
        <v>2217</v>
      </c>
    </row>
    <row r="442" spans="1:31" ht="30.75" customHeight="1" x14ac:dyDescent="0.25">
      <c r="A442" s="59">
        <f t="shared" si="6"/>
        <v>44317</v>
      </c>
      <c r="B442" s="128" t="s">
        <v>150</v>
      </c>
      <c r="C442" s="127">
        <v>280</v>
      </c>
      <c r="D442" s="127">
        <v>165</v>
      </c>
      <c r="E442" s="127">
        <v>231</v>
      </c>
      <c r="F442" s="127">
        <v>-55</v>
      </c>
      <c r="G442" s="127">
        <v>3041</v>
      </c>
      <c r="H442" s="127">
        <v>88</v>
      </c>
      <c r="I442" s="127">
        <v>448</v>
      </c>
      <c r="J442" s="127">
        <v>1180</v>
      </c>
      <c r="K442" s="127">
        <v>639</v>
      </c>
      <c r="L442" s="127">
        <v>739</v>
      </c>
      <c r="M442" s="127">
        <v>-219</v>
      </c>
      <c r="N442" s="127">
        <v>257</v>
      </c>
      <c r="O442" s="127">
        <v>295</v>
      </c>
      <c r="P442" s="127">
        <v>276</v>
      </c>
      <c r="Q442" s="127">
        <v>-56</v>
      </c>
      <c r="R442" s="127">
        <v>715</v>
      </c>
      <c r="S442" s="127">
        <v>4943</v>
      </c>
      <c r="T442" s="133">
        <v>449</v>
      </c>
      <c r="U442" s="127">
        <v>599</v>
      </c>
      <c r="V442" s="127">
        <v>2546</v>
      </c>
      <c r="W442" s="127">
        <v>1648</v>
      </c>
      <c r="X442" s="127">
        <v>1358</v>
      </c>
      <c r="Y442" s="127">
        <v>-768</v>
      </c>
      <c r="Z442" s="127">
        <v>590</v>
      </c>
      <c r="AA442" s="127">
        <v>1127</v>
      </c>
      <c r="AB442" s="127">
        <v>1874</v>
      </c>
      <c r="AC442" s="127">
        <v>197</v>
      </c>
      <c r="AD442" s="127">
        <v>24</v>
      </c>
      <c r="AE442" s="127">
        <v>22611</v>
      </c>
    </row>
    <row r="443" spans="1:31" ht="30.75" customHeight="1" x14ac:dyDescent="0.25">
      <c r="A443" s="59">
        <f t="shared" si="6"/>
        <v>44317</v>
      </c>
      <c r="B443" s="128" t="s">
        <v>151</v>
      </c>
      <c r="C443" s="127">
        <v>656</v>
      </c>
      <c r="D443" s="127">
        <v>226</v>
      </c>
      <c r="E443" s="127">
        <v>1196</v>
      </c>
      <c r="F443" s="127">
        <v>66</v>
      </c>
      <c r="G443" s="127">
        <v>1619</v>
      </c>
      <c r="H443" s="127">
        <v>272</v>
      </c>
      <c r="I443" s="127">
        <v>429</v>
      </c>
      <c r="J443" s="127">
        <v>678</v>
      </c>
      <c r="K443" s="127">
        <v>950</v>
      </c>
      <c r="L443" s="127">
        <v>1009</v>
      </c>
      <c r="M443" s="127">
        <v>645</v>
      </c>
      <c r="N443" s="127">
        <v>880</v>
      </c>
      <c r="O443" s="127">
        <v>1433</v>
      </c>
      <c r="P443" s="127">
        <v>281</v>
      </c>
      <c r="Q443" s="127">
        <v>174</v>
      </c>
      <c r="R443" s="127">
        <v>2405</v>
      </c>
      <c r="S443" s="127">
        <v>6268</v>
      </c>
      <c r="T443" s="133">
        <v>1882</v>
      </c>
      <c r="U443" s="127">
        <v>3211</v>
      </c>
      <c r="V443" s="127">
        <v>21388</v>
      </c>
      <c r="W443" s="127">
        <v>3856</v>
      </c>
      <c r="X443" s="127">
        <v>2934</v>
      </c>
      <c r="Y443" s="127">
        <v>1943</v>
      </c>
      <c r="Z443" s="127">
        <v>1091</v>
      </c>
      <c r="AA443" s="127">
        <v>2157</v>
      </c>
      <c r="AB443" s="127">
        <v>2502</v>
      </c>
      <c r="AC443" s="127">
        <v>328</v>
      </c>
      <c r="AD443" s="127">
        <v>1</v>
      </c>
      <c r="AE443" s="127">
        <v>60480</v>
      </c>
    </row>
    <row r="444" spans="1:31" ht="30.75" customHeight="1" x14ac:dyDescent="0.25">
      <c r="A444" s="59">
        <f t="shared" si="6"/>
        <v>44317</v>
      </c>
      <c r="B444" s="128" t="s">
        <v>152</v>
      </c>
      <c r="C444" s="127">
        <v>272</v>
      </c>
      <c r="D444" s="127">
        <v>1058</v>
      </c>
      <c r="E444" s="127">
        <v>1710</v>
      </c>
      <c r="F444" s="127">
        <v>202</v>
      </c>
      <c r="G444" s="127">
        <v>2032</v>
      </c>
      <c r="H444" s="127">
        <v>65</v>
      </c>
      <c r="I444" s="127">
        <v>357</v>
      </c>
      <c r="J444" s="127">
        <v>727</v>
      </c>
      <c r="K444" s="127">
        <v>1306</v>
      </c>
      <c r="L444" s="127">
        <v>3312</v>
      </c>
      <c r="M444" s="127">
        <v>1045</v>
      </c>
      <c r="N444" s="127">
        <v>855</v>
      </c>
      <c r="O444" s="127">
        <v>2513</v>
      </c>
      <c r="P444" s="127">
        <v>1036</v>
      </c>
      <c r="Q444" s="127">
        <v>-120</v>
      </c>
      <c r="R444" s="127">
        <v>3172</v>
      </c>
      <c r="S444" s="127">
        <v>11246</v>
      </c>
      <c r="T444" s="133">
        <v>2322</v>
      </c>
      <c r="U444" s="127">
        <v>11125</v>
      </c>
      <c r="V444" s="127">
        <v>38075</v>
      </c>
      <c r="W444" s="127">
        <v>6701</v>
      </c>
      <c r="X444" s="127">
        <v>5355</v>
      </c>
      <c r="Y444" s="127">
        <v>6043</v>
      </c>
      <c r="Z444" s="127">
        <v>1597</v>
      </c>
      <c r="AA444" s="127">
        <v>2373</v>
      </c>
      <c r="AB444" s="127">
        <v>3881</v>
      </c>
      <c r="AC444" s="127">
        <v>2690</v>
      </c>
      <c r="AD444" s="127">
        <v>6</v>
      </c>
      <c r="AE444" s="127">
        <v>110956</v>
      </c>
    </row>
    <row r="445" spans="1:31" ht="30.75" customHeight="1" x14ac:dyDescent="0.25">
      <c r="A445" s="59">
        <f t="shared" si="6"/>
        <v>44317</v>
      </c>
      <c r="B445" s="131" t="s">
        <v>153</v>
      </c>
      <c r="C445" s="130">
        <v>78</v>
      </c>
      <c r="D445" s="130">
        <v>-17</v>
      </c>
      <c r="E445" s="130">
        <v>287</v>
      </c>
      <c r="F445" s="130">
        <v>-58</v>
      </c>
      <c r="G445" s="130">
        <v>111</v>
      </c>
      <c r="H445" s="130">
        <v>-25</v>
      </c>
      <c r="I445" s="130">
        <v>-35</v>
      </c>
      <c r="J445" s="130">
        <v>-132</v>
      </c>
      <c r="K445" s="130">
        <v>24</v>
      </c>
      <c r="L445" s="130">
        <v>427</v>
      </c>
      <c r="M445" s="130">
        <v>50</v>
      </c>
      <c r="N445" s="130">
        <v>235</v>
      </c>
      <c r="O445" s="130">
        <v>-168</v>
      </c>
      <c r="P445" s="130">
        <v>37</v>
      </c>
      <c r="Q445" s="130">
        <v>-101</v>
      </c>
      <c r="R445" s="130">
        <v>-29</v>
      </c>
      <c r="S445" s="130">
        <v>254</v>
      </c>
      <c r="T445" s="134">
        <v>42</v>
      </c>
      <c r="U445" s="130">
        <v>-341</v>
      </c>
      <c r="V445" s="130">
        <v>5148</v>
      </c>
      <c r="W445" s="130">
        <v>520</v>
      </c>
      <c r="X445" s="130">
        <v>852</v>
      </c>
      <c r="Y445" s="130">
        <v>156</v>
      </c>
      <c r="Z445" s="130">
        <v>87</v>
      </c>
      <c r="AA445" s="130">
        <v>155</v>
      </c>
      <c r="AB445" s="130">
        <v>299</v>
      </c>
      <c r="AC445" s="130">
        <v>9</v>
      </c>
      <c r="AD445" s="130">
        <v>0</v>
      </c>
      <c r="AE445" s="130">
        <v>7865</v>
      </c>
    </row>
    <row r="446" spans="1:31" ht="30.75" customHeight="1" x14ac:dyDescent="0.25">
      <c r="A446" s="59">
        <f t="shared" si="6"/>
        <v>44317</v>
      </c>
      <c r="B446" s="131" t="s">
        <v>154</v>
      </c>
      <c r="C446" s="130">
        <v>63</v>
      </c>
      <c r="D446" s="130">
        <v>21</v>
      </c>
      <c r="E446" s="130">
        <v>277</v>
      </c>
      <c r="F446" s="130">
        <v>29</v>
      </c>
      <c r="G446" s="130">
        <v>328</v>
      </c>
      <c r="H446" s="130">
        <v>9</v>
      </c>
      <c r="I446" s="130">
        <v>34</v>
      </c>
      <c r="J446" s="130">
        <v>72</v>
      </c>
      <c r="K446" s="130">
        <v>37</v>
      </c>
      <c r="L446" s="130">
        <v>141</v>
      </c>
      <c r="M446" s="130">
        <v>-23</v>
      </c>
      <c r="N446" s="130">
        <v>0</v>
      </c>
      <c r="O446" s="130">
        <v>-155</v>
      </c>
      <c r="P446" s="130">
        <v>80</v>
      </c>
      <c r="Q446" s="130">
        <v>-102</v>
      </c>
      <c r="R446" s="130">
        <v>330</v>
      </c>
      <c r="S446" s="130">
        <v>557</v>
      </c>
      <c r="T446" s="134">
        <v>-232</v>
      </c>
      <c r="U446" s="130">
        <v>1092</v>
      </c>
      <c r="V446" s="130">
        <v>2031</v>
      </c>
      <c r="W446" s="130">
        <v>-103</v>
      </c>
      <c r="X446" s="130">
        <v>316</v>
      </c>
      <c r="Y446" s="130">
        <v>494</v>
      </c>
      <c r="Z446" s="130">
        <v>-7</v>
      </c>
      <c r="AA446" s="130">
        <v>370</v>
      </c>
      <c r="AB446" s="130">
        <v>408</v>
      </c>
      <c r="AC446" s="130">
        <v>434</v>
      </c>
      <c r="AD446" s="130">
        <v>5</v>
      </c>
      <c r="AE446" s="130">
        <v>6506</v>
      </c>
    </row>
    <row r="447" spans="1:31" ht="30.75" customHeight="1" x14ac:dyDescent="0.25">
      <c r="A447" s="59">
        <f t="shared" si="6"/>
        <v>44317</v>
      </c>
      <c r="B447" s="131" t="s">
        <v>155</v>
      </c>
      <c r="C447" s="130">
        <v>128</v>
      </c>
      <c r="D447" s="130">
        <v>941</v>
      </c>
      <c r="E447" s="130">
        <v>922</v>
      </c>
      <c r="F447" s="130">
        <v>94</v>
      </c>
      <c r="G447" s="130">
        <v>1505</v>
      </c>
      <c r="H447" s="130">
        <v>26</v>
      </c>
      <c r="I447" s="130">
        <v>176</v>
      </c>
      <c r="J447" s="130">
        <v>115</v>
      </c>
      <c r="K447" s="130">
        <v>1062</v>
      </c>
      <c r="L447" s="130">
        <v>1684</v>
      </c>
      <c r="M447" s="130">
        <v>620</v>
      </c>
      <c r="N447" s="130">
        <v>319</v>
      </c>
      <c r="O447" s="130">
        <v>1399</v>
      </c>
      <c r="P447" s="130">
        <v>679</v>
      </c>
      <c r="Q447" s="130">
        <v>-51</v>
      </c>
      <c r="R447" s="130">
        <v>1896</v>
      </c>
      <c r="S447" s="130">
        <v>6529</v>
      </c>
      <c r="T447" s="134">
        <v>1488</v>
      </c>
      <c r="U447" s="130">
        <v>4657</v>
      </c>
      <c r="V447" s="130">
        <v>19242</v>
      </c>
      <c r="W447" s="130">
        <v>4389</v>
      </c>
      <c r="X447" s="130">
        <v>2585</v>
      </c>
      <c r="Y447" s="130">
        <v>3523</v>
      </c>
      <c r="Z447" s="130">
        <v>1130</v>
      </c>
      <c r="AA447" s="130">
        <v>1172</v>
      </c>
      <c r="AB447" s="130">
        <v>1477</v>
      </c>
      <c r="AC447" s="130">
        <v>1503</v>
      </c>
      <c r="AD447" s="130">
        <v>-2</v>
      </c>
      <c r="AE447" s="130">
        <v>59208</v>
      </c>
    </row>
    <row r="448" spans="1:31" ht="30.75" customHeight="1" x14ac:dyDescent="0.25">
      <c r="A448" s="59">
        <f t="shared" si="6"/>
        <v>44317</v>
      </c>
      <c r="B448" s="129" t="s">
        <v>156</v>
      </c>
      <c r="C448" s="130">
        <v>16</v>
      </c>
      <c r="D448" s="130">
        <v>11</v>
      </c>
      <c r="E448" s="130">
        <v>64</v>
      </c>
      <c r="F448" s="130">
        <v>-1</v>
      </c>
      <c r="G448" s="130">
        <v>149</v>
      </c>
      <c r="H448" s="130">
        <v>9</v>
      </c>
      <c r="I448" s="130">
        <v>44</v>
      </c>
      <c r="J448" s="130">
        <v>137</v>
      </c>
      <c r="K448" s="130">
        <v>116</v>
      </c>
      <c r="L448" s="130">
        <v>449</v>
      </c>
      <c r="M448" s="130">
        <v>15</v>
      </c>
      <c r="N448" s="130">
        <v>72</v>
      </c>
      <c r="O448" s="130">
        <v>225</v>
      </c>
      <c r="P448" s="130">
        <v>47</v>
      </c>
      <c r="Q448" s="130">
        <v>101</v>
      </c>
      <c r="R448" s="130">
        <v>397</v>
      </c>
      <c r="S448" s="130">
        <v>1132</v>
      </c>
      <c r="T448" s="134">
        <v>2</v>
      </c>
      <c r="U448" s="130">
        <v>519</v>
      </c>
      <c r="V448" s="130">
        <v>4605</v>
      </c>
      <c r="W448" s="130">
        <v>493</v>
      </c>
      <c r="X448" s="130">
        <v>658</v>
      </c>
      <c r="Y448" s="130">
        <v>734</v>
      </c>
      <c r="Z448" s="130">
        <v>88</v>
      </c>
      <c r="AA448" s="130">
        <v>66</v>
      </c>
      <c r="AB448" s="130">
        <v>133</v>
      </c>
      <c r="AC448" s="130">
        <v>521</v>
      </c>
      <c r="AD448" s="130">
        <v>0</v>
      </c>
      <c r="AE448" s="130">
        <v>10802</v>
      </c>
    </row>
    <row r="449" spans="1:31" ht="30.75" customHeight="1" x14ac:dyDescent="0.25">
      <c r="A449" s="59">
        <f t="shared" si="6"/>
        <v>44317</v>
      </c>
      <c r="B449" s="129" t="s">
        <v>157</v>
      </c>
      <c r="C449" s="130">
        <v>52</v>
      </c>
      <c r="D449" s="130">
        <v>1</v>
      </c>
      <c r="E449" s="130">
        <v>44</v>
      </c>
      <c r="F449" s="130">
        <v>-3</v>
      </c>
      <c r="G449" s="130">
        <v>12</v>
      </c>
      <c r="H449" s="130">
        <v>14</v>
      </c>
      <c r="I449" s="130">
        <v>4</v>
      </c>
      <c r="J449" s="130">
        <v>52</v>
      </c>
      <c r="K449" s="130">
        <v>2</v>
      </c>
      <c r="L449" s="130">
        <v>91</v>
      </c>
      <c r="M449" s="130">
        <v>12</v>
      </c>
      <c r="N449" s="130">
        <v>-1</v>
      </c>
      <c r="O449" s="130">
        <v>34</v>
      </c>
      <c r="P449" s="130">
        <v>4</v>
      </c>
      <c r="Q449" s="130">
        <v>33</v>
      </c>
      <c r="R449" s="130">
        <v>48</v>
      </c>
      <c r="S449" s="130">
        <v>371</v>
      </c>
      <c r="T449" s="134">
        <v>212</v>
      </c>
      <c r="U449" s="130">
        <v>358</v>
      </c>
      <c r="V449" s="130">
        <v>2507</v>
      </c>
      <c r="W449" s="130">
        <v>243</v>
      </c>
      <c r="X449" s="130">
        <v>442</v>
      </c>
      <c r="Y449" s="130">
        <v>255</v>
      </c>
      <c r="Z449" s="130">
        <v>110</v>
      </c>
      <c r="AA449" s="130">
        <v>114</v>
      </c>
      <c r="AB449" s="130">
        <v>297</v>
      </c>
      <c r="AC449" s="130">
        <v>57</v>
      </c>
      <c r="AD449" s="130">
        <v>0</v>
      </c>
      <c r="AE449" s="130">
        <v>5365</v>
      </c>
    </row>
    <row r="450" spans="1:31" ht="30.75" customHeight="1" x14ac:dyDescent="0.25">
      <c r="A450" s="59">
        <f t="shared" si="6"/>
        <v>44317</v>
      </c>
      <c r="B450" s="129" t="s">
        <v>158</v>
      </c>
      <c r="C450" s="130">
        <v>24</v>
      </c>
      <c r="D450" s="130">
        <v>-1</v>
      </c>
      <c r="E450" s="130">
        <v>9</v>
      </c>
      <c r="F450" s="130">
        <v>-6</v>
      </c>
      <c r="G450" s="130">
        <v>27</v>
      </c>
      <c r="H450" s="130">
        <v>1</v>
      </c>
      <c r="I450" s="130">
        <v>22</v>
      </c>
      <c r="J450" s="130">
        <v>-31</v>
      </c>
      <c r="K450" s="130">
        <v>10</v>
      </c>
      <c r="L450" s="130">
        <v>112</v>
      </c>
      <c r="M450" s="130">
        <v>40</v>
      </c>
      <c r="N450" s="130">
        <v>-1</v>
      </c>
      <c r="O450" s="130">
        <v>18</v>
      </c>
      <c r="P450" s="130">
        <v>10</v>
      </c>
      <c r="Q450" s="130">
        <v>10</v>
      </c>
      <c r="R450" s="130">
        <v>50</v>
      </c>
      <c r="S450" s="130">
        <v>102</v>
      </c>
      <c r="T450" s="134">
        <v>37</v>
      </c>
      <c r="U450" s="130">
        <v>69</v>
      </c>
      <c r="V450" s="130">
        <v>377</v>
      </c>
      <c r="W450" s="130">
        <v>85</v>
      </c>
      <c r="X450" s="130">
        <v>89</v>
      </c>
      <c r="Y450" s="130">
        <v>158</v>
      </c>
      <c r="Z450" s="130">
        <v>33</v>
      </c>
      <c r="AA450" s="130">
        <v>81</v>
      </c>
      <c r="AB450" s="130">
        <v>49</v>
      </c>
      <c r="AC450" s="130">
        <v>14</v>
      </c>
      <c r="AD450" s="130">
        <v>0</v>
      </c>
      <c r="AE450" s="130">
        <v>1388</v>
      </c>
    </row>
    <row r="451" spans="1:31" ht="30.75" customHeight="1" x14ac:dyDescent="0.25">
      <c r="A451" s="59">
        <f t="shared" ref="A451:A514" si="7">IF(B451&lt;&gt;"",DATE(2020,INT((ROW(A449)-1)/27)+1,1),"")</f>
        <v>44317</v>
      </c>
      <c r="B451" s="129" t="s">
        <v>159</v>
      </c>
      <c r="C451" s="130">
        <v>59</v>
      </c>
      <c r="D451" s="130">
        <v>31</v>
      </c>
      <c r="E451" s="130">
        <v>179</v>
      </c>
      <c r="F451" s="130">
        <v>13</v>
      </c>
      <c r="G451" s="130">
        <v>947</v>
      </c>
      <c r="H451" s="130">
        <v>5</v>
      </c>
      <c r="I451" s="130">
        <v>48</v>
      </c>
      <c r="J451" s="130">
        <v>178</v>
      </c>
      <c r="K451" s="130">
        <v>453</v>
      </c>
      <c r="L451" s="130">
        <v>323</v>
      </c>
      <c r="M451" s="130">
        <v>39</v>
      </c>
      <c r="N451" s="130">
        <v>91</v>
      </c>
      <c r="O451" s="130">
        <v>-15</v>
      </c>
      <c r="P451" s="130">
        <v>120</v>
      </c>
      <c r="Q451" s="130">
        <v>-77</v>
      </c>
      <c r="R451" s="130">
        <v>265</v>
      </c>
      <c r="S451" s="130">
        <v>2043</v>
      </c>
      <c r="T451" s="134">
        <v>163</v>
      </c>
      <c r="U451" s="130">
        <v>1794</v>
      </c>
      <c r="V451" s="130">
        <v>5026</v>
      </c>
      <c r="W451" s="130">
        <v>619</v>
      </c>
      <c r="X451" s="130">
        <v>835</v>
      </c>
      <c r="Y451" s="130">
        <v>453</v>
      </c>
      <c r="Z451" s="130">
        <v>110</v>
      </c>
      <c r="AA451" s="130">
        <v>300</v>
      </c>
      <c r="AB451" s="130">
        <v>409</v>
      </c>
      <c r="AC451" s="130">
        <v>324</v>
      </c>
      <c r="AD451" s="130">
        <v>-2</v>
      </c>
      <c r="AE451" s="130">
        <v>14733</v>
      </c>
    </row>
    <row r="452" spans="1:31" ht="30.75" customHeight="1" x14ac:dyDescent="0.25">
      <c r="A452" s="59">
        <f t="shared" si="7"/>
        <v>44317</v>
      </c>
      <c r="B452" s="129" t="s">
        <v>160</v>
      </c>
      <c r="C452" s="130">
        <v>-23</v>
      </c>
      <c r="D452" s="130">
        <v>899</v>
      </c>
      <c r="E452" s="130">
        <v>626</v>
      </c>
      <c r="F452" s="130">
        <v>91</v>
      </c>
      <c r="G452" s="130">
        <v>370</v>
      </c>
      <c r="H452" s="130">
        <v>-3</v>
      </c>
      <c r="I452" s="130">
        <v>58</v>
      </c>
      <c r="J452" s="130">
        <v>-221</v>
      </c>
      <c r="K452" s="130">
        <v>481</v>
      </c>
      <c r="L452" s="130">
        <v>709</v>
      </c>
      <c r="M452" s="130">
        <v>514</v>
      </c>
      <c r="N452" s="130">
        <v>158</v>
      </c>
      <c r="O452" s="130">
        <v>1137</v>
      </c>
      <c r="P452" s="130">
        <v>498</v>
      </c>
      <c r="Q452" s="130">
        <v>-118</v>
      </c>
      <c r="R452" s="130">
        <v>1136</v>
      </c>
      <c r="S452" s="130">
        <v>2881</v>
      </c>
      <c r="T452" s="134">
        <v>1074</v>
      </c>
      <c r="U452" s="130">
        <v>1917</v>
      </c>
      <c r="V452" s="130">
        <v>6727</v>
      </c>
      <c r="W452" s="130">
        <v>2949</v>
      </c>
      <c r="X452" s="130">
        <v>561</v>
      </c>
      <c r="Y452" s="130">
        <v>1923</v>
      </c>
      <c r="Z452" s="130">
        <v>789</v>
      </c>
      <c r="AA452" s="130">
        <v>611</v>
      </c>
      <c r="AB452" s="130">
        <v>589</v>
      </c>
      <c r="AC452" s="130">
        <v>587</v>
      </c>
      <c r="AD452" s="130">
        <v>0</v>
      </c>
      <c r="AE452" s="130">
        <v>26920</v>
      </c>
    </row>
    <row r="453" spans="1:31" ht="30.75" customHeight="1" x14ac:dyDescent="0.25">
      <c r="A453" s="59">
        <f t="shared" si="7"/>
        <v>44317</v>
      </c>
      <c r="B453" s="131" t="s">
        <v>161</v>
      </c>
      <c r="C453" s="130">
        <v>-20</v>
      </c>
      <c r="D453" s="130">
        <v>106</v>
      </c>
      <c r="E453" s="130">
        <v>138</v>
      </c>
      <c r="F453" s="130">
        <v>87</v>
      </c>
      <c r="G453" s="130">
        <v>-2</v>
      </c>
      <c r="H453" s="130">
        <v>49</v>
      </c>
      <c r="I453" s="130">
        <v>114</v>
      </c>
      <c r="J453" s="130">
        <v>517</v>
      </c>
      <c r="K453" s="130">
        <v>118</v>
      </c>
      <c r="L453" s="130">
        <v>558</v>
      </c>
      <c r="M453" s="130">
        <v>306</v>
      </c>
      <c r="N453" s="130">
        <v>250</v>
      </c>
      <c r="O453" s="130">
        <v>1365</v>
      </c>
      <c r="P453" s="130">
        <v>220</v>
      </c>
      <c r="Q453" s="130">
        <v>173</v>
      </c>
      <c r="R453" s="130">
        <v>703</v>
      </c>
      <c r="S453" s="130">
        <v>2770</v>
      </c>
      <c r="T453" s="134">
        <v>958</v>
      </c>
      <c r="U453" s="130">
        <v>2297</v>
      </c>
      <c r="V453" s="130">
        <v>9492</v>
      </c>
      <c r="W453" s="130">
        <v>1728</v>
      </c>
      <c r="X453" s="130">
        <v>1220</v>
      </c>
      <c r="Y453" s="130">
        <v>1449</v>
      </c>
      <c r="Z453" s="130">
        <v>257</v>
      </c>
      <c r="AA453" s="130">
        <v>500</v>
      </c>
      <c r="AB453" s="130">
        <v>1495</v>
      </c>
      <c r="AC453" s="130">
        <v>600</v>
      </c>
      <c r="AD453" s="130">
        <v>3</v>
      </c>
      <c r="AE453" s="130">
        <v>27451</v>
      </c>
    </row>
    <row r="454" spans="1:31" ht="30.75" customHeight="1" x14ac:dyDescent="0.25">
      <c r="A454" s="59">
        <f t="shared" si="7"/>
        <v>44317</v>
      </c>
      <c r="B454" s="129" t="s">
        <v>162</v>
      </c>
      <c r="C454" s="130">
        <v>-28</v>
      </c>
      <c r="D454" s="130">
        <v>-1</v>
      </c>
      <c r="E454" s="130">
        <v>1</v>
      </c>
      <c r="F454" s="130">
        <v>-1</v>
      </c>
      <c r="G454" s="130">
        <v>89</v>
      </c>
      <c r="H454" s="130">
        <v>1</v>
      </c>
      <c r="I454" s="130">
        <v>1</v>
      </c>
      <c r="J454" s="130">
        <v>-31</v>
      </c>
      <c r="K454" s="130">
        <v>-5</v>
      </c>
      <c r="L454" s="130">
        <v>-18</v>
      </c>
      <c r="M454" s="130">
        <v>2</v>
      </c>
      <c r="N454" s="130">
        <v>-1</v>
      </c>
      <c r="O454" s="130">
        <v>17</v>
      </c>
      <c r="P454" s="130">
        <v>1</v>
      </c>
      <c r="Q454" s="130">
        <v>-2</v>
      </c>
      <c r="R454" s="130">
        <v>17</v>
      </c>
      <c r="S454" s="130">
        <v>84</v>
      </c>
      <c r="T454" s="134">
        <v>0</v>
      </c>
      <c r="U454" s="130">
        <v>-37</v>
      </c>
      <c r="V454" s="130">
        <v>490</v>
      </c>
      <c r="W454" s="130">
        <v>106</v>
      </c>
      <c r="X454" s="130">
        <v>352</v>
      </c>
      <c r="Y454" s="130">
        <v>30</v>
      </c>
      <c r="Z454" s="130">
        <v>1</v>
      </c>
      <c r="AA454" s="130">
        <v>-2</v>
      </c>
      <c r="AB454" s="130">
        <v>4</v>
      </c>
      <c r="AC454" s="130">
        <v>2</v>
      </c>
      <c r="AD454" s="130">
        <v>0</v>
      </c>
      <c r="AE454" s="130">
        <v>1072</v>
      </c>
    </row>
    <row r="455" spans="1:31" ht="30.75" customHeight="1" x14ac:dyDescent="0.25">
      <c r="A455" s="59">
        <f t="shared" si="7"/>
        <v>44317</v>
      </c>
      <c r="B455" s="129" t="s">
        <v>163</v>
      </c>
      <c r="C455" s="130">
        <v>-4</v>
      </c>
      <c r="D455" s="130">
        <v>4</v>
      </c>
      <c r="E455" s="130">
        <v>231</v>
      </c>
      <c r="F455" s="130">
        <v>13</v>
      </c>
      <c r="G455" s="130">
        <v>116</v>
      </c>
      <c r="H455" s="130">
        <v>19</v>
      </c>
      <c r="I455" s="130">
        <v>12</v>
      </c>
      <c r="J455" s="130">
        <v>220</v>
      </c>
      <c r="K455" s="130">
        <v>95</v>
      </c>
      <c r="L455" s="130">
        <v>248</v>
      </c>
      <c r="M455" s="130">
        <v>148</v>
      </c>
      <c r="N455" s="130">
        <v>194</v>
      </c>
      <c r="O455" s="130">
        <v>371</v>
      </c>
      <c r="P455" s="130">
        <v>74</v>
      </c>
      <c r="Q455" s="130">
        <v>50</v>
      </c>
      <c r="R455" s="130">
        <v>348</v>
      </c>
      <c r="S455" s="130">
        <v>1063</v>
      </c>
      <c r="T455" s="134">
        <v>272</v>
      </c>
      <c r="U455" s="130">
        <v>953</v>
      </c>
      <c r="V455" s="130">
        <v>2502</v>
      </c>
      <c r="W455" s="130">
        <v>896</v>
      </c>
      <c r="X455" s="130">
        <v>486</v>
      </c>
      <c r="Y455" s="130">
        <v>748</v>
      </c>
      <c r="Z455" s="130">
        <v>115</v>
      </c>
      <c r="AA455" s="130">
        <v>190</v>
      </c>
      <c r="AB455" s="130">
        <v>456</v>
      </c>
      <c r="AC455" s="130">
        <v>100</v>
      </c>
      <c r="AD455" s="130">
        <v>0</v>
      </c>
      <c r="AE455" s="130">
        <v>9920</v>
      </c>
    </row>
    <row r="456" spans="1:31" ht="30.75" customHeight="1" x14ac:dyDescent="0.25">
      <c r="A456" s="59">
        <f t="shared" si="7"/>
        <v>44317</v>
      </c>
      <c r="B456" s="129" t="s">
        <v>164</v>
      </c>
      <c r="C456" s="130">
        <v>12</v>
      </c>
      <c r="D456" s="130">
        <v>103</v>
      </c>
      <c r="E456" s="130">
        <v>-94</v>
      </c>
      <c r="F456" s="130">
        <v>75</v>
      </c>
      <c r="G456" s="130">
        <v>-207</v>
      </c>
      <c r="H456" s="130">
        <v>29</v>
      </c>
      <c r="I456" s="130">
        <v>101</v>
      </c>
      <c r="J456" s="130">
        <v>328</v>
      </c>
      <c r="K456" s="130">
        <v>28</v>
      </c>
      <c r="L456" s="130">
        <v>328</v>
      </c>
      <c r="M456" s="130">
        <v>156</v>
      </c>
      <c r="N456" s="130">
        <v>57</v>
      </c>
      <c r="O456" s="130">
        <v>977</v>
      </c>
      <c r="P456" s="130">
        <v>145</v>
      </c>
      <c r="Q456" s="130">
        <v>125</v>
      </c>
      <c r="R456" s="130">
        <v>338</v>
      </c>
      <c r="S456" s="130">
        <v>1623</v>
      </c>
      <c r="T456" s="134">
        <v>686</v>
      </c>
      <c r="U456" s="130">
        <v>1381</v>
      </c>
      <c r="V456" s="130">
        <v>6500</v>
      </c>
      <c r="W456" s="130">
        <v>726</v>
      </c>
      <c r="X456" s="130">
        <v>382</v>
      </c>
      <c r="Y456" s="130">
        <v>671</v>
      </c>
      <c r="Z456" s="130">
        <v>141</v>
      </c>
      <c r="AA456" s="130">
        <v>312</v>
      </c>
      <c r="AB456" s="130">
        <v>1035</v>
      </c>
      <c r="AC456" s="130">
        <v>498</v>
      </c>
      <c r="AD456" s="130">
        <v>3</v>
      </c>
      <c r="AE456" s="130">
        <v>16459</v>
      </c>
    </row>
    <row r="457" spans="1:31" ht="30.75" customHeight="1" x14ac:dyDescent="0.25">
      <c r="A457" s="59">
        <f t="shared" si="7"/>
        <v>44317</v>
      </c>
      <c r="B457" s="131" t="s">
        <v>165</v>
      </c>
      <c r="C457" s="130">
        <v>0</v>
      </c>
      <c r="D457" s="130">
        <v>0</v>
      </c>
      <c r="E457" s="130">
        <v>0</v>
      </c>
      <c r="F457" s="130">
        <v>0</v>
      </c>
      <c r="G457" s="130">
        <v>1</v>
      </c>
      <c r="H457" s="130">
        <v>1</v>
      </c>
      <c r="I457" s="130">
        <v>0</v>
      </c>
      <c r="J457" s="130">
        <v>2</v>
      </c>
      <c r="K457" s="130">
        <v>0</v>
      </c>
      <c r="L457" s="130">
        <v>2</v>
      </c>
      <c r="M457" s="130">
        <v>4</v>
      </c>
      <c r="N457" s="130">
        <v>0</v>
      </c>
      <c r="O457" s="130">
        <v>0</v>
      </c>
      <c r="P457" s="130">
        <v>0</v>
      </c>
      <c r="Q457" s="130">
        <v>0</v>
      </c>
      <c r="R457" s="130">
        <v>4</v>
      </c>
      <c r="S457" s="130">
        <v>-4</v>
      </c>
      <c r="T457" s="134">
        <v>-5</v>
      </c>
      <c r="U457" s="130">
        <v>-4</v>
      </c>
      <c r="V457" s="130">
        <v>16</v>
      </c>
      <c r="W457" s="130">
        <v>1</v>
      </c>
      <c r="X457" s="130">
        <v>5</v>
      </c>
      <c r="Y457" s="130">
        <v>0</v>
      </c>
      <c r="Z457" s="130">
        <v>0</v>
      </c>
      <c r="AA457" s="130">
        <v>-1</v>
      </c>
      <c r="AB457" s="130">
        <v>2</v>
      </c>
      <c r="AC457" s="130">
        <v>0</v>
      </c>
      <c r="AD457" s="130">
        <v>0</v>
      </c>
      <c r="AE457" s="130">
        <v>24</v>
      </c>
    </row>
    <row r="458" spans="1:31" ht="30.75" customHeight="1" x14ac:dyDescent="0.25">
      <c r="A458" s="59">
        <f t="shared" si="7"/>
        <v>44317</v>
      </c>
      <c r="B458" s="131" t="s">
        <v>166</v>
      </c>
      <c r="C458" s="130">
        <v>23</v>
      </c>
      <c r="D458" s="130">
        <v>7</v>
      </c>
      <c r="E458" s="130">
        <v>86</v>
      </c>
      <c r="F458" s="130">
        <v>50</v>
      </c>
      <c r="G458" s="130">
        <v>89</v>
      </c>
      <c r="H458" s="130">
        <v>5</v>
      </c>
      <c r="I458" s="130">
        <v>68</v>
      </c>
      <c r="J458" s="130">
        <v>153</v>
      </c>
      <c r="K458" s="130">
        <v>65</v>
      </c>
      <c r="L458" s="130">
        <v>500</v>
      </c>
      <c r="M458" s="130">
        <v>88</v>
      </c>
      <c r="N458" s="130">
        <v>51</v>
      </c>
      <c r="O458" s="130">
        <v>72</v>
      </c>
      <c r="P458" s="130">
        <v>20</v>
      </c>
      <c r="Q458" s="130">
        <v>-39</v>
      </c>
      <c r="R458" s="130">
        <v>268</v>
      </c>
      <c r="S458" s="130">
        <v>1140</v>
      </c>
      <c r="T458" s="134">
        <v>71</v>
      </c>
      <c r="U458" s="130">
        <v>3424</v>
      </c>
      <c r="V458" s="130">
        <v>2146</v>
      </c>
      <c r="W458" s="130">
        <v>166</v>
      </c>
      <c r="X458" s="130">
        <v>377</v>
      </c>
      <c r="Y458" s="130">
        <v>421</v>
      </c>
      <c r="Z458" s="130">
        <v>130</v>
      </c>
      <c r="AA458" s="130">
        <v>177</v>
      </c>
      <c r="AB458" s="130">
        <v>200</v>
      </c>
      <c r="AC458" s="130">
        <v>144</v>
      </c>
      <c r="AD458" s="130">
        <v>0</v>
      </c>
      <c r="AE458" s="130">
        <v>9902</v>
      </c>
    </row>
    <row r="459" spans="1:31" ht="30.75" customHeight="1" x14ac:dyDescent="0.25">
      <c r="A459" s="59">
        <f t="shared" si="7"/>
        <v>44317</v>
      </c>
      <c r="B459" s="129" t="s">
        <v>167</v>
      </c>
      <c r="C459" s="130">
        <v>-5</v>
      </c>
      <c r="D459" s="130">
        <v>-7</v>
      </c>
      <c r="E459" s="130">
        <v>-1</v>
      </c>
      <c r="F459" s="130">
        <v>12</v>
      </c>
      <c r="G459" s="130">
        <v>-24</v>
      </c>
      <c r="H459" s="130">
        <v>-1</v>
      </c>
      <c r="I459" s="130">
        <v>8</v>
      </c>
      <c r="J459" s="130">
        <v>6</v>
      </c>
      <c r="K459" s="130">
        <v>3</v>
      </c>
      <c r="L459" s="130">
        <v>24</v>
      </c>
      <c r="M459" s="130">
        <v>16</v>
      </c>
      <c r="N459" s="130">
        <v>11</v>
      </c>
      <c r="O459" s="130">
        <v>-14</v>
      </c>
      <c r="P459" s="130">
        <v>-13</v>
      </c>
      <c r="Q459" s="130">
        <v>-18</v>
      </c>
      <c r="R459" s="130">
        <v>128</v>
      </c>
      <c r="S459" s="130">
        <v>129</v>
      </c>
      <c r="T459" s="134">
        <v>-60</v>
      </c>
      <c r="U459" s="130">
        <v>170</v>
      </c>
      <c r="V459" s="130">
        <v>100</v>
      </c>
      <c r="W459" s="130">
        <v>-106</v>
      </c>
      <c r="X459" s="130">
        <v>27</v>
      </c>
      <c r="Y459" s="130">
        <v>160</v>
      </c>
      <c r="Z459" s="130">
        <v>2</v>
      </c>
      <c r="AA459" s="130">
        <v>71</v>
      </c>
      <c r="AB459" s="130">
        <v>69</v>
      </c>
      <c r="AC459" s="130">
        <v>-15</v>
      </c>
      <c r="AD459" s="130">
        <v>0</v>
      </c>
      <c r="AE459" s="130">
        <v>672</v>
      </c>
    </row>
    <row r="460" spans="1:31" ht="30.75" customHeight="1" x14ac:dyDescent="0.25">
      <c r="A460" s="59">
        <f t="shared" si="7"/>
        <v>44317</v>
      </c>
      <c r="B460" s="129" t="s">
        <v>168</v>
      </c>
      <c r="C460" s="130">
        <v>28</v>
      </c>
      <c r="D460" s="130">
        <v>14</v>
      </c>
      <c r="E460" s="130">
        <v>87</v>
      </c>
      <c r="F460" s="130">
        <v>38</v>
      </c>
      <c r="G460" s="130">
        <v>113</v>
      </c>
      <c r="H460" s="130">
        <v>6</v>
      </c>
      <c r="I460" s="130">
        <v>60</v>
      </c>
      <c r="J460" s="130">
        <v>147</v>
      </c>
      <c r="K460" s="130">
        <v>62</v>
      </c>
      <c r="L460" s="130">
        <v>476</v>
      </c>
      <c r="M460" s="130">
        <v>72</v>
      </c>
      <c r="N460" s="130">
        <v>40</v>
      </c>
      <c r="O460" s="130">
        <v>86</v>
      </c>
      <c r="P460" s="130">
        <v>33</v>
      </c>
      <c r="Q460" s="130">
        <v>-21</v>
      </c>
      <c r="R460" s="130">
        <v>140</v>
      </c>
      <c r="S460" s="130">
        <v>1012</v>
      </c>
      <c r="T460" s="134">
        <v>131</v>
      </c>
      <c r="U460" s="130">
        <v>3258</v>
      </c>
      <c r="V460" s="130">
        <v>2045</v>
      </c>
      <c r="W460" s="130">
        <v>270</v>
      </c>
      <c r="X460" s="130">
        <v>350</v>
      </c>
      <c r="Y460" s="130">
        <v>261</v>
      </c>
      <c r="Z460" s="130">
        <v>128</v>
      </c>
      <c r="AA460" s="130">
        <v>106</v>
      </c>
      <c r="AB460" s="130">
        <v>131</v>
      </c>
      <c r="AC460" s="130">
        <v>146</v>
      </c>
      <c r="AD460" s="130">
        <v>0</v>
      </c>
      <c r="AE460" s="130">
        <v>9219</v>
      </c>
    </row>
    <row r="461" spans="1:31" ht="30.75" customHeight="1" x14ac:dyDescent="0.25">
      <c r="A461" s="59">
        <f t="shared" si="7"/>
        <v>44317</v>
      </c>
      <c r="B461" s="129" t="s">
        <v>169</v>
      </c>
      <c r="C461" s="130">
        <v>0</v>
      </c>
      <c r="D461" s="130">
        <v>0</v>
      </c>
      <c r="E461" s="130">
        <v>0</v>
      </c>
      <c r="F461" s="130">
        <v>0</v>
      </c>
      <c r="G461" s="130">
        <v>0</v>
      </c>
      <c r="H461" s="130">
        <v>0</v>
      </c>
      <c r="I461" s="130">
        <v>0</v>
      </c>
      <c r="J461" s="130">
        <v>0</v>
      </c>
      <c r="K461" s="130">
        <v>0</v>
      </c>
      <c r="L461" s="130">
        <v>0</v>
      </c>
      <c r="M461" s="130">
        <v>0</v>
      </c>
      <c r="N461" s="130">
        <v>0</v>
      </c>
      <c r="O461" s="130">
        <v>0</v>
      </c>
      <c r="P461" s="130">
        <v>0</v>
      </c>
      <c r="Q461" s="130">
        <v>0</v>
      </c>
      <c r="R461" s="130">
        <v>0</v>
      </c>
      <c r="S461" s="130">
        <v>-1</v>
      </c>
      <c r="T461" s="134">
        <v>0</v>
      </c>
      <c r="U461" s="130">
        <v>-4</v>
      </c>
      <c r="V461" s="130">
        <v>1</v>
      </c>
      <c r="W461" s="130">
        <v>2</v>
      </c>
      <c r="X461" s="130">
        <v>0</v>
      </c>
      <c r="Y461" s="130">
        <v>0</v>
      </c>
      <c r="Z461" s="130">
        <v>0</v>
      </c>
      <c r="AA461" s="130">
        <v>0</v>
      </c>
      <c r="AB461" s="130">
        <v>0</v>
      </c>
      <c r="AC461" s="130">
        <v>13</v>
      </c>
      <c r="AD461" s="130">
        <v>0</v>
      </c>
      <c r="AE461" s="130">
        <v>11</v>
      </c>
    </row>
    <row r="462" spans="1:31" ht="30.75" customHeight="1" x14ac:dyDescent="0.25">
      <c r="A462" s="59">
        <f t="shared" si="7"/>
        <v>44348</v>
      </c>
      <c r="B462" s="126" t="s">
        <v>143</v>
      </c>
      <c r="C462" s="127">
        <v>2791</v>
      </c>
      <c r="D462" s="127">
        <v>967</v>
      </c>
      <c r="E462" s="127">
        <v>5423</v>
      </c>
      <c r="F462" s="127">
        <v>768</v>
      </c>
      <c r="G462" s="127">
        <v>10051</v>
      </c>
      <c r="H462" s="127">
        <v>377</v>
      </c>
      <c r="I462" s="127">
        <v>1687</v>
      </c>
      <c r="J462" s="127">
        <v>6745</v>
      </c>
      <c r="K462" s="127">
        <v>4597</v>
      </c>
      <c r="L462" s="127">
        <v>9717</v>
      </c>
      <c r="M462" s="127">
        <v>4782</v>
      </c>
      <c r="N462" s="127">
        <v>3265</v>
      </c>
      <c r="O462" s="127">
        <v>6526</v>
      </c>
      <c r="P462" s="127">
        <v>4651</v>
      </c>
      <c r="Q462" s="127">
        <v>1107</v>
      </c>
      <c r="R462" s="127">
        <v>7604</v>
      </c>
      <c r="S462" s="127">
        <v>32818</v>
      </c>
      <c r="T462" s="133">
        <v>6010</v>
      </c>
      <c r="U462" s="127">
        <v>16002</v>
      </c>
      <c r="V462" s="127">
        <v>105547</v>
      </c>
      <c r="W462" s="127">
        <v>15858</v>
      </c>
      <c r="X462" s="127">
        <v>14966</v>
      </c>
      <c r="Y462" s="127">
        <v>11446</v>
      </c>
      <c r="Z462" s="127">
        <v>3535</v>
      </c>
      <c r="AA462" s="127">
        <v>12046</v>
      </c>
      <c r="AB462" s="127">
        <v>15141</v>
      </c>
      <c r="AC462" s="127">
        <v>4656</v>
      </c>
      <c r="AD462" s="127">
        <v>31</v>
      </c>
      <c r="AE462" s="127">
        <v>309114</v>
      </c>
    </row>
    <row r="463" spans="1:31" ht="30.75" customHeight="1" x14ac:dyDescent="0.25">
      <c r="A463" s="59">
        <f t="shared" si="7"/>
        <v>44348</v>
      </c>
      <c r="B463" s="128" t="s">
        <v>144</v>
      </c>
      <c r="C463" s="127">
        <v>335</v>
      </c>
      <c r="D463" s="127">
        <v>20</v>
      </c>
      <c r="E463" s="127">
        <v>53</v>
      </c>
      <c r="F463" s="127">
        <v>56</v>
      </c>
      <c r="G463" s="127">
        <v>968</v>
      </c>
      <c r="H463" s="127">
        <v>0</v>
      </c>
      <c r="I463" s="127">
        <v>36</v>
      </c>
      <c r="J463" s="127">
        <v>1246</v>
      </c>
      <c r="K463" s="127">
        <v>199</v>
      </c>
      <c r="L463" s="127">
        <v>744</v>
      </c>
      <c r="M463" s="127">
        <v>1147</v>
      </c>
      <c r="N463" s="127">
        <v>145</v>
      </c>
      <c r="O463" s="127">
        <v>411</v>
      </c>
      <c r="P463" s="127">
        <v>956</v>
      </c>
      <c r="Q463" s="127">
        <v>523</v>
      </c>
      <c r="R463" s="127">
        <v>582</v>
      </c>
      <c r="S463" s="127">
        <v>1523</v>
      </c>
      <c r="T463" s="133">
        <v>-413</v>
      </c>
      <c r="U463" s="127">
        <v>390</v>
      </c>
      <c r="V463" s="127">
        <v>25839</v>
      </c>
      <c r="W463" s="127">
        <v>709</v>
      </c>
      <c r="X463" s="127">
        <v>125</v>
      </c>
      <c r="Y463" s="127">
        <v>-1467</v>
      </c>
      <c r="Z463" s="127">
        <v>529</v>
      </c>
      <c r="AA463" s="127">
        <v>2455</v>
      </c>
      <c r="AB463" s="127">
        <v>860</v>
      </c>
      <c r="AC463" s="127">
        <v>34</v>
      </c>
      <c r="AD463" s="127">
        <v>0</v>
      </c>
      <c r="AE463" s="127">
        <v>38005</v>
      </c>
    </row>
    <row r="464" spans="1:31" ht="30.75" customHeight="1" x14ac:dyDescent="0.25">
      <c r="A464" s="59">
        <f t="shared" si="7"/>
        <v>44348</v>
      </c>
      <c r="B464" s="128" t="s">
        <v>145</v>
      </c>
      <c r="C464" s="127">
        <v>331</v>
      </c>
      <c r="D464" s="127">
        <v>149</v>
      </c>
      <c r="E464" s="127">
        <v>1586</v>
      </c>
      <c r="F464" s="127">
        <v>67</v>
      </c>
      <c r="G464" s="127">
        <v>1441</v>
      </c>
      <c r="H464" s="127">
        <v>89</v>
      </c>
      <c r="I464" s="127">
        <v>234</v>
      </c>
      <c r="J464" s="127">
        <v>659</v>
      </c>
      <c r="K464" s="127">
        <v>1354</v>
      </c>
      <c r="L464" s="127">
        <v>1085</v>
      </c>
      <c r="M464" s="127">
        <v>399</v>
      </c>
      <c r="N464" s="127">
        <v>575</v>
      </c>
      <c r="O464" s="127">
        <v>1498</v>
      </c>
      <c r="P464" s="127">
        <v>1132</v>
      </c>
      <c r="Q464" s="127">
        <v>398</v>
      </c>
      <c r="R464" s="127">
        <v>394</v>
      </c>
      <c r="S464" s="127">
        <v>7086</v>
      </c>
      <c r="T464" s="133">
        <v>1400</v>
      </c>
      <c r="U464" s="127">
        <v>1614</v>
      </c>
      <c r="V464" s="127">
        <v>11032</v>
      </c>
      <c r="W464" s="127">
        <v>3848</v>
      </c>
      <c r="X464" s="127">
        <v>5822</v>
      </c>
      <c r="Y464" s="127">
        <v>1762</v>
      </c>
      <c r="Z464" s="127">
        <v>706</v>
      </c>
      <c r="AA464" s="127">
        <v>1489</v>
      </c>
      <c r="AB464" s="127">
        <v>3610</v>
      </c>
      <c r="AC464" s="127">
        <v>383</v>
      </c>
      <c r="AD464" s="127">
        <v>2</v>
      </c>
      <c r="AE464" s="127">
        <v>50145</v>
      </c>
    </row>
    <row r="465" spans="1:31" ht="30.75" customHeight="1" x14ac:dyDescent="0.25">
      <c r="A465" s="59">
        <f t="shared" si="7"/>
        <v>44348</v>
      </c>
      <c r="B465" s="129" t="s">
        <v>146</v>
      </c>
      <c r="C465" s="130">
        <v>35</v>
      </c>
      <c r="D465" s="130">
        <v>-2</v>
      </c>
      <c r="E465" s="130">
        <v>22</v>
      </c>
      <c r="F465" s="130">
        <v>5</v>
      </c>
      <c r="G465" s="130">
        <v>34</v>
      </c>
      <c r="H465" s="130">
        <v>20</v>
      </c>
      <c r="I465" s="130">
        <v>71</v>
      </c>
      <c r="J465" s="130">
        <v>45</v>
      </c>
      <c r="K465" s="130">
        <v>-10</v>
      </c>
      <c r="L465" s="130">
        <v>35</v>
      </c>
      <c r="M465" s="130">
        <v>120</v>
      </c>
      <c r="N465" s="130">
        <v>32</v>
      </c>
      <c r="O465" s="130">
        <v>18</v>
      </c>
      <c r="P465" s="130">
        <v>-8</v>
      </c>
      <c r="Q465" s="130">
        <v>62</v>
      </c>
      <c r="R465" s="130">
        <v>140</v>
      </c>
      <c r="S465" s="130">
        <v>692</v>
      </c>
      <c r="T465" s="134">
        <v>61</v>
      </c>
      <c r="U465" s="130">
        <v>270</v>
      </c>
      <c r="V465" s="130">
        <v>72</v>
      </c>
      <c r="W465" s="130">
        <v>51</v>
      </c>
      <c r="X465" s="130">
        <v>75</v>
      </c>
      <c r="Y465" s="130">
        <v>60</v>
      </c>
      <c r="Z465" s="130">
        <v>59</v>
      </c>
      <c r="AA465" s="130">
        <v>213</v>
      </c>
      <c r="AB465" s="130">
        <v>84</v>
      </c>
      <c r="AC465" s="130">
        <v>-5</v>
      </c>
      <c r="AD465" s="130">
        <v>0</v>
      </c>
      <c r="AE465" s="130">
        <v>2251</v>
      </c>
    </row>
    <row r="466" spans="1:31" ht="30.75" customHeight="1" x14ac:dyDescent="0.25">
      <c r="A466" s="59">
        <f t="shared" si="7"/>
        <v>44348</v>
      </c>
      <c r="B466" s="129" t="s">
        <v>147</v>
      </c>
      <c r="C466" s="130">
        <v>286</v>
      </c>
      <c r="D466" s="130">
        <v>138</v>
      </c>
      <c r="E466" s="130">
        <v>1530</v>
      </c>
      <c r="F466" s="130">
        <v>63</v>
      </c>
      <c r="G466" s="130">
        <v>1373</v>
      </c>
      <c r="H466" s="130">
        <v>57</v>
      </c>
      <c r="I466" s="130">
        <v>156</v>
      </c>
      <c r="J466" s="130">
        <v>469</v>
      </c>
      <c r="K466" s="130">
        <v>1282</v>
      </c>
      <c r="L466" s="130">
        <v>950</v>
      </c>
      <c r="M466" s="130">
        <v>264</v>
      </c>
      <c r="N466" s="130">
        <v>517</v>
      </c>
      <c r="O466" s="130">
        <v>1224</v>
      </c>
      <c r="P466" s="130">
        <v>855</v>
      </c>
      <c r="Q466" s="130">
        <v>298</v>
      </c>
      <c r="R466" s="130">
        <v>-7</v>
      </c>
      <c r="S466" s="130">
        <v>6293</v>
      </c>
      <c r="T466" s="134">
        <v>1307</v>
      </c>
      <c r="U466" s="130">
        <v>1173</v>
      </c>
      <c r="V466" s="130">
        <v>9880</v>
      </c>
      <c r="W466" s="130">
        <v>3767</v>
      </c>
      <c r="X466" s="130">
        <v>5634</v>
      </c>
      <c r="Y466" s="130">
        <v>2022</v>
      </c>
      <c r="Z466" s="130">
        <v>766</v>
      </c>
      <c r="AA466" s="130">
        <v>1151</v>
      </c>
      <c r="AB466" s="130">
        <v>3201</v>
      </c>
      <c r="AC466" s="130">
        <v>380</v>
      </c>
      <c r="AD466" s="130">
        <v>2</v>
      </c>
      <c r="AE466" s="130">
        <v>45031</v>
      </c>
    </row>
    <row r="467" spans="1:31" ht="30.75" customHeight="1" x14ac:dyDescent="0.25">
      <c r="A467" s="59">
        <f t="shared" si="7"/>
        <v>44348</v>
      </c>
      <c r="B467" s="129" t="s">
        <v>148</v>
      </c>
      <c r="C467" s="130">
        <v>1</v>
      </c>
      <c r="D467" s="130">
        <v>16</v>
      </c>
      <c r="E467" s="130">
        <v>35</v>
      </c>
      <c r="F467" s="130">
        <v>0</v>
      </c>
      <c r="G467" s="130">
        <v>1</v>
      </c>
      <c r="H467" s="130">
        <v>-2</v>
      </c>
      <c r="I467" s="130">
        <v>34</v>
      </c>
      <c r="J467" s="130">
        <v>8</v>
      </c>
      <c r="K467" s="130">
        <v>-7</v>
      </c>
      <c r="L467" s="130">
        <v>12</v>
      </c>
      <c r="M467" s="130">
        <v>6</v>
      </c>
      <c r="N467" s="130">
        <v>7</v>
      </c>
      <c r="O467" s="130">
        <v>200</v>
      </c>
      <c r="P467" s="130">
        <v>109</v>
      </c>
      <c r="Q467" s="130">
        <v>15</v>
      </c>
      <c r="R467" s="130">
        <v>110</v>
      </c>
      <c r="S467" s="130">
        <v>-67</v>
      </c>
      <c r="T467" s="134">
        <v>65</v>
      </c>
      <c r="U467" s="130">
        <v>102</v>
      </c>
      <c r="V467" s="130">
        <v>1</v>
      </c>
      <c r="W467" s="130">
        <v>-25</v>
      </c>
      <c r="X467" s="130">
        <v>60</v>
      </c>
      <c r="Y467" s="130">
        <v>-35</v>
      </c>
      <c r="Z467" s="130">
        <v>1</v>
      </c>
      <c r="AA467" s="130">
        <v>109</v>
      </c>
      <c r="AB467" s="130">
        <v>71</v>
      </c>
      <c r="AC467" s="130">
        <v>-60</v>
      </c>
      <c r="AD467" s="130">
        <v>0</v>
      </c>
      <c r="AE467" s="130">
        <v>767</v>
      </c>
    </row>
    <row r="468" spans="1:31" ht="30.75" customHeight="1" x14ac:dyDescent="0.25">
      <c r="A468" s="59">
        <f t="shared" si="7"/>
        <v>44348</v>
      </c>
      <c r="B468" s="129" t="s">
        <v>149</v>
      </c>
      <c r="C468" s="130">
        <v>9</v>
      </c>
      <c r="D468" s="130">
        <v>-3</v>
      </c>
      <c r="E468" s="130">
        <v>-1</v>
      </c>
      <c r="F468" s="130">
        <v>-1</v>
      </c>
      <c r="G468" s="130">
        <v>33</v>
      </c>
      <c r="H468" s="130">
        <v>14</v>
      </c>
      <c r="I468" s="130">
        <v>-27</v>
      </c>
      <c r="J468" s="130">
        <v>137</v>
      </c>
      <c r="K468" s="130">
        <v>89</v>
      </c>
      <c r="L468" s="130">
        <v>88</v>
      </c>
      <c r="M468" s="130">
        <v>9</v>
      </c>
      <c r="N468" s="130">
        <v>19</v>
      </c>
      <c r="O468" s="130">
        <v>56</v>
      </c>
      <c r="P468" s="130">
        <v>176</v>
      </c>
      <c r="Q468" s="130">
        <v>23</v>
      </c>
      <c r="R468" s="130">
        <v>151</v>
      </c>
      <c r="S468" s="130">
        <v>168</v>
      </c>
      <c r="T468" s="134">
        <v>-33</v>
      </c>
      <c r="U468" s="130">
        <v>69</v>
      </c>
      <c r="V468" s="130">
        <v>1079</v>
      </c>
      <c r="W468" s="130">
        <v>55</v>
      </c>
      <c r="X468" s="130">
        <v>53</v>
      </c>
      <c r="Y468" s="130">
        <v>-285</v>
      </c>
      <c r="Z468" s="130">
        <v>-120</v>
      </c>
      <c r="AA468" s="130">
        <v>16</v>
      </c>
      <c r="AB468" s="130">
        <v>254</v>
      </c>
      <c r="AC468" s="130">
        <v>68</v>
      </c>
      <c r="AD468" s="130">
        <v>0</v>
      </c>
      <c r="AE468" s="130">
        <v>2096</v>
      </c>
    </row>
    <row r="469" spans="1:31" ht="30.75" customHeight="1" x14ac:dyDescent="0.25">
      <c r="A469" s="59">
        <f t="shared" si="7"/>
        <v>44348</v>
      </c>
      <c r="B469" s="128" t="s">
        <v>150</v>
      </c>
      <c r="C469" s="127">
        <v>342</v>
      </c>
      <c r="D469" s="127">
        <v>223</v>
      </c>
      <c r="E469" s="127">
        <v>848</v>
      </c>
      <c r="F469" s="127">
        <v>18</v>
      </c>
      <c r="G469" s="127">
        <v>3486</v>
      </c>
      <c r="H469" s="127">
        <v>5</v>
      </c>
      <c r="I469" s="127">
        <v>386</v>
      </c>
      <c r="J469" s="127">
        <v>1599</v>
      </c>
      <c r="K469" s="127">
        <v>538</v>
      </c>
      <c r="L469" s="127">
        <v>1367</v>
      </c>
      <c r="M469" s="127">
        <v>163</v>
      </c>
      <c r="N469" s="127">
        <v>551</v>
      </c>
      <c r="O469" s="127">
        <v>-496</v>
      </c>
      <c r="P469" s="127">
        <v>596</v>
      </c>
      <c r="Q469" s="127">
        <v>-120</v>
      </c>
      <c r="R469" s="127">
        <v>-118</v>
      </c>
      <c r="S469" s="127">
        <v>4037</v>
      </c>
      <c r="T469" s="133">
        <v>509</v>
      </c>
      <c r="U469" s="127">
        <v>841</v>
      </c>
      <c r="V469" s="127">
        <v>2443</v>
      </c>
      <c r="W469" s="127">
        <v>46</v>
      </c>
      <c r="X469" s="127">
        <v>1164</v>
      </c>
      <c r="Y469" s="127">
        <v>-66</v>
      </c>
      <c r="Z469" s="127">
        <v>139</v>
      </c>
      <c r="AA469" s="127">
        <v>1546</v>
      </c>
      <c r="AB469" s="127">
        <v>1572</v>
      </c>
      <c r="AC469" s="127">
        <v>830</v>
      </c>
      <c r="AD469" s="127">
        <v>11</v>
      </c>
      <c r="AE469" s="127">
        <v>22460</v>
      </c>
    </row>
    <row r="470" spans="1:31" ht="30.75" customHeight="1" x14ac:dyDescent="0.25">
      <c r="A470" s="59">
        <f t="shared" si="7"/>
        <v>44348</v>
      </c>
      <c r="B470" s="128" t="s">
        <v>151</v>
      </c>
      <c r="C470" s="127">
        <v>1053</v>
      </c>
      <c r="D470" s="127">
        <v>351</v>
      </c>
      <c r="E470" s="127">
        <v>937</v>
      </c>
      <c r="F470" s="127">
        <v>386</v>
      </c>
      <c r="G470" s="127">
        <v>1938</v>
      </c>
      <c r="H470" s="127">
        <v>123</v>
      </c>
      <c r="I470" s="127">
        <v>407</v>
      </c>
      <c r="J470" s="127">
        <v>1107</v>
      </c>
      <c r="K470" s="127">
        <v>848</v>
      </c>
      <c r="L470" s="127">
        <v>2461</v>
      </c>
      <c r="M470" s="127">
        <v>1005</v>
      </c>
      <c r="N470" s="127">
        <v>885</v>
      </c>
      <c r="O470" s="127">
        <v>1691</v>
      </c>
      <c r="P470" s="127">
        <v>590</v>
      </c>
      <c r="Q470" s="127">
        <v>193</v>
      </c>
      <c r="R470" s="127">
        <v>2652</v>
      </c>
      <c r="S470" s="127">
        <v>8301</v>
      </c>
      <c r="T470" s="133">
        <v>1658</v>
      </c>
      <c r="U470" s="127">
        <v>4097</v>
      </c>
      <c r="V470" s="127">
        <v>20934</v>
      </c>
      <c r="W470" s="127">
        <v>4395</v>
      </c>
      <c r="X470" s="127">
        <v>3730</v>
      </c>
      <c r="Y470" s="127">
        <v>4027</v>
      </c>
      <c r="Z470" s="127">
        <v>1070</v>
      </c>
      <c r="AA470" s="127">
        <v>3024</v>
      </c>
      <c r="AB470" s="127">
        <v>3757</v>
      </c>
      <c r="AC470" s="127">
        <v>1216</v>
      </c>
      <c r="AD470" s="127">
        <v>41</v>
      </c>
      <c r="AE470" s="127">
        <v>72877</v>
      </c>
    </row>
    <row r="471" spans="1:31" ht="30.75" customHeight="1" x14ac:dyDescent="0.25">
      <c r="A471" s="59">
        <f t="shared" si="7"/>
        <v>44348</v>
      </c>
      <c r="B471" s="128" t="s">
        <v>152</v>
      </c>
      <c r="C471" s="127">
        <v>730</v>
      </c>
      <c r="D471" s="127">
        <v>224</v>
      </c>
      <c r="E471" s="127">
        <v>1999</v>
      </c>
      <c r="F471" s="127">
        <v>241</v>
      </c>
      <c r="G471" s="127">
        <v>2218</v>
      </c>
      <c r="H471" s="127">
        <v>160</v>
      </c>
      <c r="I471" s="127">
        <v>624</v>
      </c>
      <c r="J471" s="127">
        <v>2134</v>
      </c>
      <c r="K471" s="127">
        <v>1658</v>
      </c>
      <c r="L471" s="127">
        <v>4060</v>
      </c>
      <c r="M471" s="127">
        <v>2068</v>
      </c>
      <c r="N471" s="127">
        <v>1109</v>
      </c>
      <c r="O471" s="127">
        <v>3422</v>
      </c>
      <c r="P471" s="127">
        <v>1377</v>
      </c>
      <c r="Q471" s="127">
        <v>113</v>
      </c>
      <c r="R471" s="127">
        <v>4094</v>
      </c>
      <c r="S471" s="127">
        <v>11871</v>
      </c>
      <c r="T471" s="133">
        <v>2856</v>
      </c>
      <c r="U471" s="127">
        <v>9060</v>
      </c>
      <c r="V471" s="127">
        <v>45299</v>
      </c>
      <c r="W471" s="127">
        <v>6860</v>
      </c>
      <c r="X471" s="127">
        <v>4125</v>
      </c>
      <c r="Y471" s="127">
        <v>7190</v>
      </c>
      <c r="Z471" s="127">
        <v>1091</v>
      </c>
      <c r="AA471" s="127">
        <v>3532</v>
      </c>
      <c r="AB471" s="127">
        <v>5342</v>
      </c>
      <c r="AC471" s="127">
        <v>2193</v>
      </c>
      <c r="AD471" s="127">
        <v>63</v>
      </c>
      <c r="AE471" s="127">
        <v>125713</v>
      </c>
    </row>
    <row r="472" spans="1:31" ht="30.75" customHeight="1" x14ac:dyDescent="0.25">
      <c r="A472" s="59">
        <f t="shared" si="7"/>
        <v>44348</v>
      </c>
      <c r="B472" s="131" t="s">
        <v>153</v>
      </c>
      <c r="C472" s="130">
        <v>74</v>
      </c>
      <c r="D472" s="130">
        <v>-12</v>
      </c>
      <c r="E472" s="130">
        <v>316</v>
      </c>
      <c r="F472" s="130">
        <v>31</v>
      </c>
      <c r="G472" s="130">
        <v>355</v>
      </c>
      <c r="H472" s="130">
        <v>38</v>
      </c>
      <c r="I472" s="130">
        <v>40</v>
      </c>
      <c r="J472" s="130">
        <v>370</v>
      </c>
      <c r="K472" s="130">
        <v>39</v>
      </c>
      <c r="L472" s="130">
        <v>251</v>
      </c>
      <c r="M472" s="130">
        <v>17</v>
      </c>
      <c r="N472" s="130">
        <v>102</v>
      </c>
      <c r="O472" s="130">
        <v>131</v>
      </c>
      <c r="P472" s="130">
        <v>113</v>
      </c>
      <c r="Q472" s="130">
        <v>57</v>
      </c>
      <c r="R472" s="130">
        <v>386</v>
      </c>
      <c r="S472" s="130">
        <v>1636</v>
      </c>
      <c r="T472" s="134">
        <v>428</v>
      </c>
      <c r="U472" s="130">
        <v>183</v>
      </c>
      <c r="V472" s="130">
        <v>3690</v>
      </c>
      <c r="W472" s="130">
        <v>1020</v>
      </c>
      <c r="X472" s="130">
        <v>985</v>
      </c>
      <c r="Y472" s="130">
        <v>619</v>
      </c>
      <c r="Z472" s="130">
        <v>183</v>
      </c>
      <c r="AA472" s="130">
        <v>795</v>
      </c>
      <c r="AB472" s="130">
        <v>559</v>
      </c>
      <c r="AC472" s="130">
        <v>434</v>
      </c>
      <c r="AD472" s="130">
        <v>0</v>
      </c>
      <c r="AE472" s="130">
        <v>12840</v>
      </c>
    </row>
    <row r="473" spans="1:31" ht="30.75" customHeight="1" x14ac:dyDescent="0.25">
      <c r="A473" s="59">
        <f t="shared" si="7"/>
        <v>44348</v>
      </c>
      <c r="B473" s="131" t="s">
        <v>154</v>
      </c>
      <c r="C473" s="130">
        <v>208</v>
      </c>
      <c r="D473" s="130">
        <v>68</v>
      </c>
      <c r="E473" s="130">
        <v>430</v>
      </c>
      <c r="F473" s="130">
        <v>56</v>
      </c>
      <c r="G473" s="130">
        <v>377</v>
      </c>
      <c r="H473" s="130">
        <v>69</v>
      </c>
      <c r="I473" s="130">
        <v>90</v>
      </c>
      <c r="J473" s="130">
        <v>155</v>
      </c>
      <c r="K473" s="130">
        <v>215</v>
      </c>
      <c r="L473" s="130">
        <v>1102</v>
      </c>
      <c r="M473" s="130">
        <v>223</v>
      </c>
      <c r="N473" s="130">
        <v>-4</v>
      </c>
      <c r="O473" s="130">
        <v>111</v>
      </c>
      <c r="P473" s="130">
        <v>186</v>
      </c>
      <c r="Q473" s="130">
        <v>2</v>
      </c>
      <c r="R473" s="130">
        <v>689</v>
      </c>
      <c r="S473" s="130">
        <v>1709</v>
      </c>
      <c r="T473" s="134">
        <v>398</v>
      </c>
      <c r="U473" s="130">
        <v>2047</v>
      </c>
      <c r="V473" s="130">
        <v>5938</v>
      </c>
      <c r="W473" s="130">
        <v>173</v>
      </c>
      <c r="X473" s="130">
        <v>670</v>
      </c>
      <c r="Y473" s="130">
        <v>1224</v>
      </c>
      <c r="Z473" s="130">
        <v>85</v>
      </c>
      <c r="AA473" s="130">
        <v>458</v>
      </c>
      <c r="AB473" s="130">
        <v>953</v>
      </c>
      <c r="AC473" s="130">
        <v>733</v>
      </c>
      <c r="AD473" s="130">
        <v>3</v>
      </c>
      <c r="AE473" s="130">
        <v>18368</v>
      </c>
    </row>
    <row r="474" spans="1:31" ht="30.75" customHeight="1" x14ac:dyDescent="0.25">
      <c r="A474" s="59">
        <f t="shared" si="7"/>
        <v>44348</v>
      </c>
      <c r="B474" s="131" t="s">
        <v>155</v>
      </c>
      <c r="C474" s="130">
        <v>404</v>
      </c>
      <c r="D474" s="130">
        <v>102</v>
      </c>
      <c r="E474" s="130">
        <v>774</v>
      </c>
      <c r="F474" s="130">
        <v>89</v>
      </c>
      <c r="G474" s="130">
        <v>1465</v>
      </c>
      <c r="H474" s="130">
        <v>20</v>
      </c>
      <c r="I474" s="130">
        <v>312</v>
      </c>
      <c r="J474" s="130">
        <v>642</v>
      </c>
      <c r="K474" s="130">
        <v>1057</v>
      </c>
      <c r="L474" s="130">
        <v>2247</v>
      </c>
      <c r="M474" s="130">
        <v>1217</v>
      </c>
      <c r="N474" s="130">
        <v>838</v>
      </c>
      <c r="O474" s="130">
        <v>1441</v>
      </c>
      <c r="P474" s="130">
        <v>981</v>
      </c>
      <c r="Q474" s="130">
        <v>315</v>
      </c>
      <c r="R474" s="130">
        <v>1707</v>
      </c>
      <c r="S474" s="130">
        <v>4858</v>
      </c>
      <c r="T474" s="134">
        <v>1124</v>
      </c>
      <c r="U474" s="130">
        <v>4307</v>
      </c>
      <c r="V474" s="130">
        <v>29910</v>
      </c>
      <c r="W474" s="130">
        <v>4119</v>
      </c>
      <c r="X474" s="130">
        <v>786</v>
      </c>
      <c r="Y474" s="130">
        <v>3451</v>
      </c>
      <c r="Z474" s="130">
        <v>525</v>
      </c>
      <c r="AA474" s="130">
        <v>1337</v>
      </c>
      <c r="AB474" s="130">
        <v>2721</v>
      </c>
      <c r="AC474" s="130">
        <v>582</v>
      </c>
      <c r="AD474" s="130">
        <v>29</v>
      </c>
      <c r="AE474" s="130">
        <v>67360</v>
      </c>
    </row>
    <row r="475" spans="1:31" ht="30.75" customHeight="1" x14ac:dyDescent="0.25">
      <c r="A475" s="59">
        <f t="shared" si="7"/>
        <v>44348</v>
      </c>
      <c r="B475" s="129" t="s">
        <v>156</v>
      </c>
      <c r="C475" s="130">
        <v>59</v>
      </c>
      <c r="D475" s="130">
        <v>9</v>
      </c>
      <c r="E475" s="130">
        <v>126</v>
      </c>
      <c r="F475" s="130">
        <v>22</v>
      </c>
      <c r="G475" s="130">
        <v>198</v>
      </c>
      <c r="H475" s="130">
        <v>-5</v>
      </c>
      <c r="I475" s="130">
        <v>41</v>
      </c>
      <c r="J475" s="130">
        <v>122</v>
      </c>
      <c r="K475" s="130">
        <v>101</v>
      </c>
      <c r="L475" s="130">
        <v>493</v>
      </c>
      <c r="M475" s="130">
        <v>30</v>
      </c>
      <c r="N475" s="130">
        <v>101</v>
      </c>
      <c r="O475" s="130">
        <v>226</v>
      </c>
      <c r="P475" s="130">
        <v>76</v>
      </c>
      <c r="Q475" s="130">
        <v>87</v>
      </c>
      <c r="R475" s="130">
        <v>489</v>
      </c>
      <c r="S475" s="130">
        <v>1387</v>
      </c>
      <c r="T475" s="134">
        <v>130</v>
      </c>
      <c r="U475" s="130">
        <v>636</v>
      </c>
      <c r="V475" s="130">
        <v>4965</v>
      </c>
      <c r="W475" s="130">
        <v>502</v>
      </c>
      <c r="X475" s="130">
        <v>982</v>
      </c>
      <c r="Y475" s="130">
        <v>913</v>
      </c>
      <c r="Z475" s="130">
        <v>58</v>
      </c>
      <c r="AA475" s="130">
        <v>162</v>
      </c>
      <c r="AB475" s="130">
        <v>133</v>
      </c>
      <c r="AC475" s="130">
        <v>388</v>
      </c>
      <c r="AD475" s="130">
        <v>19</v>
      </c>
      <c r="AE475" s="130">
        <v>12450</v>
      </c>
    </row>
    <row r="476" spans="1:31" ht="30.75" customHeight="1" x14ac:dyDescent="0.25">
      <c r="A476" s="59">
        <f t="shared" si="7"/>
        <v>44348</v>
      </c>
      <c r="B476" s="129" t="s">
        <v>157</v>
      </c>
      <c r="C476" s="130">
        <v>67</v>
      </c>
      <c r="D476" s="130">
        <v>1</v>
      </c>
      <c r="E476" s="130">
        <v>10</v>
      </c>
      <c r="F476" s="130">
        <v>6</v>
      </c>
      <c r="G476" s="130">
        <v>148</v>
      </c>
      <c r="H476" s="130">
        <v>-5</v>
      </c>
      <c r="I476" s="130">
        <v>14</v>
      </c>
      <c r="J476" s="130">
        <v>39</v>
      </c>
      <c r="K476" s="130">
        <v>35</v>
      </c>
      <c r="L476" s="130">
        <v>137</v>
      </c>
      <c r="M476" s="130">
        <v>46</v>
      </c>
      <c r="N476" s="130">
        <v>3</v>
      </c>
      <c r="O476" s="130">
        <v>47</v>
      </c>
      <c r="P476" s="130">
        <v>8</v>
      </c>
      <c r="Q476" s="130">
        <v>-4</v>
      </c>
      <c r="R476" s="130">
        <v>57</v>
      </c>
      <c r="S476" s="130">
        <v>427</v>
      </c>
      <c r="T476" s="134">
        <v>169</v>
      </c>
      <c r="U476" s="130">
        <v>348</v>
      </c>
      <c r="V476" s="130">
        <v>2964</v>
      </c>
      <c r="W476" s="130">
        <v>215</v>
      </c>
      <c r="X476" s="130">
        <v>341</v>
      </c>
      <c r="Y476" s="130">
        <v>252</v>
      </c>
      <c r="Z476" s="130">
        <v>62</v>
      </c>
      <c r="AA476" s="130">
        <v>86</v>
      </c>
      <c r="AB476" s="130">
        <v>226</v>
      </c>
      <c r="AC476" s="130">
        <v>41</v>
      </c>
      <c r="AD476" s="130">
        <v>0</v>
      </c>
      <c r="AE476" s="130">
        <v>5740</v>
      </c>
    </row>
    <row r="477" spans="1:31" ht="30.75" customHeight="1" x14ac:dyDescent="0.25">
      <c r="A477" s="59">
        <f t="shared" si="7"/>
        <v>44348</v>
      </c>
      <c r="B477" s="129" t="s">
        <v>158</v>
      </c>
      <c r="C477" s="130">
        <v>5</v>
      </c>
      <c r="D477" s="130">
        <v>6</v>
      </c>
      <c r="E477" s="130">
        <v>41</v>
      </c>
      <c r="F477" s="130">
        <v>-2</v>
      </c>
      <c r="G477" s="130">
        <v>23</v>
      </c>
      <c r="H477" s="130">
        <v>5</v>
      </c>
      <c r="I477" s="130">
        <v>18</v>
      </c>
      <c r="J477" s="130">
        <v>23</v>
      </c>
      <c r="K477" s="130">
        <v>6</v>
      </c>
      <c r="L477" s="130">
        <v>42</v>
      </c>
      <c r="M477" s="130">
        <v>52</v>
      </c>
      <c r="N477" s="130">
        <v>20</v>
      </c>
      <c r="O477" s="130">
        <v>36</v>
      </c>
      <c r="P477" s="130">
        <v>37</v>
      </c>
      <c r="Q477" s="130">
        <v>4</v>
      </c>
      <c r="R477" s="130">
        <v>28</v>
      </c>
      <c r="S477" s="130">
        <v>150</v>
      </c>
      <c r="T477" s="134">
        <v>18</v>
      </c>
      <c r="U477" s="130">
        <v>100</v>
      </c>
      <c r="V477" s="130">
        <v>793</v>
      </c>
      <c r="W477" s="130">
        <v>76</v>
      </c>
      <c r="X477" s="130">
        <v>41</v>
      </c>
      <c r="Y477" s="130">
        <v>83</v>
      </c>
      <c r="Z477" s="130">
        <v>44</v>
      </c>
      <c r="AA477" s="130">
        <v>32</v>
      </c>
      <c r="AB477" s="130">
        <v>34</v>
      </c>
      <c r="AC477" s="130">
        <v>13</v>
      </c>
      <c r="AD477" s="130">
        <v>7</v>
      </c>
      <c r="AE477" s="130">
        <v>1735</v>
      </c>
    </row>
    <row r="478" spans="1:31" ht="30.75" customHeight="1" x14ac:dyDescent="0.25">
      <c r="A478" s="59">
        <f t="shared" si="7"/>
        <v>44348</v>
      </c>
      <c r="B478" s="129" t="s">
        <v>159</v>
      </c>
      <c r="C478" s="130">
        <v>182</v>
      </c>
      <c r="D478" s="130">
        <v>62</v>
      </c>
      <c r="E478" s="130">
        <v>85</v>
      </c>
      <c r="F478" s="130">
        <v>-4</v>
      </c>
      <c r="G478" s="130">
        <v>353</v>
      </c>
      <c r="H478" s="130">
        <v>-28</v>
      </c>
      <c r="I478" s="130">
        <v>53</v>
      </c>
      <c r="J478" s="130">
        <v>216</v>
      </c>
      <c r="K478" s="130">
        <v>205</v>
      </c>
      <c r="L478" s="130">
        <v>831</v>
      </c>
      <c r="M478" s="130">
        <v>148</v>
      </c>
      <c r="N478" s="130">
        <v>140</v>
      </c>
      <c r="O478" s="130">
        <v>462</v>
      </c>
      <c r="P478" s="130">
        <v>181</v>
      </c>
      <c r="Q478" s="130">
        <v>58</v>
      </c>
      <c r="R478" s="130">
        <v>94</v>
      </c>
      <c r="S478" s="130">
        <v>2177</v>
      </c>
      <c r="T478" s="134">
        <v>30</v>
      </c>
      <c r="U478" s="130">
        <v>1121</v>
      </c>
      <c r="V478" s="130">
        <v>5796</v>
      </c>
      <c r="W478" s="130">
        <v>494</v>
      </c>
      <c r="X478" s="130">
        <v>495</v>
      </c>
      <c r="Y478" s="130">
        <v>694</v>
      </c>
      <c r="Z478" s="130">
        <v>72</v>
      </c>
      <c r="AA478" s="130">
        <v>249</v>
      </c>
      <c r="AB478" s="130">
        <v>428</v>
      </c>
      <c r="AC478" s="130">
        <v>111</v>
      </c>
      <c r="AD478" s="130">
        <v>4</v>
      </c>
      <c r="AE478" s="130">
        <v>14709</v>
      </c>
    </row>
    <row r="479" spans="1:31" ht="30.75" customHeight="1" x14ac:dyDescent="0.25">
      <c r="A479" s="59">
        <f t="shared" si="7"/>
        <v>44348</v>
      </c>
      <c r="B479" s="129" t="s">
        <v>160</v>
      </c>
      <c r="C479" s="130">
        <v>91</v>
      </c>
      <c r="D479" s="130">
        <v>24</v>
      </c>
      <c r="E479" s="130">
        <v>512</v>
      </c>
      <c r="F479" s="130">
        <v>67</v>
      </c>
      <c r="G479" s="130">
        <v>743</v>
      </c>
      <c r="H479" s="130">
        <v>53</v>
      </c>
      <c r="I479" s="130">
        <v>186</v>
      </c>
      <c r="J479" s="130">
        <v>242</v>
      </c>
      <c r="K479" s="130">
        <v>710</v>
      </c>
      <c r="L479" s="130">
        <v>744</v>
      </c>
      <c r="M479" s="130">
        <v>941</v>
      </c>
      <c r="N479" s="130">
        <v>574</v>
      </c>
      <c r="O479" s="130">
        <v>670</v>
      </c>
      <c r="P479" s="130">
        <v>679</v>
      </c>
      <c r="Q479" s="130">
        <v>170</v>
      </c>
      <c r="R479" s="130">
        <v>1039</v>
      </c>
      <c r="S479" s="130">
        <v>717</v>
      </c>
      <c r="T479" s="134">
        <v>777</v>
      </c>
      <c r="U479" s="130">
        <v>2102</v>
      </c>
      <c r="V479" s="130">
        <v>15392</v>
      </c>
      <c r="W479" s="130">
        <v>2832</v>
      </c>
      <c r="X479" s="130">
        <v>-1073</v>
      </c>
      <c r="Y479" s="130">
        <v>1509</v>
      </c>
      <c r="Z479" s="130">
        <v>289</v>
      </c>
      <c r="AA479" s="130">
        <v>808</v>
      </c>
      <c r="AB479" s="130">
        <v>1900</v>
      </c>
      <c r="AC479" s="130">
        <v>29</v>
      </c>
      <c r="AD479" s="130">
        <v>-1</v>
      </c>
      <c r="AE479" s="130">
        <v>32726</v>
      </c>
    </row>
    <row r="480" spans="1:31" ht="30.75" customHeight="1" x14ac:dyDescent="0.25">
      <c r="A480" s="59">
        <f t="shared" si="7"/>
        <v>44348</v>
      </c>
      <c r="B480" s="131" t="s">
        <v>161</v>
      </c>
      <c r="C480" s="130">
        <v>15</v>
      </c>
      <c r="D480" s="130">
        <v>46</v>
      </c>
      <c r="E480" s="130">
        <v>294</v>
      </c>
      <c r="F480" s="130">
        <v>43</v>
      </c>
      <c r="G480" s="130">
        <v>-157</v>
      </c>
      <c r="H480" s="130">
        <v>15</v>
      </c>
      <c r="I480" s="130">
        <v>194</v>
      </c>
      <c r="J480" s="130">
        <v>877</v>
      </c>
      <c r="K480" s="130">
        <v>261</v>
      </c>
      <c r="L480" s="130">
        <v>-3</v>
      </c>
      <c r="M480" s="130">
        <v>507</v>
      </c>
      <c r="N480" s="130">
        <v>83</v>
      </c>
      <c r="O480" s="130">
        <v>1129</v>
      </c>
      <c r="P480" s="130">
        <v>57</v>
      </c>
      <c r="Q480" s="130">
        <v>-296</v>
      </c>
      <c r="R480" s="130">
        <v>884</v>
      </c>
      <c r="S480" s="130">
        <v>2604</v>
      </c>
      <c r="T480" s="134">
        <v>610</v>
      </c>
      <c r="U480" s="130">
        <v>2202</v>
      </c>
      <c r="V480" s="130">
        <v>4217</v>
      </c>
      <c r="W480" s="130">
        <v>1439</v>
      </c>
      <c r="X480" s="130">
        <v>1359</v>
      </c>
      <c r="Y480" s="130">
        <v>1470</v>
      </c>
      <c r="Z480" s="130">
        <v>238</v>
      </c>
      <c r="AA480" s="130">
        <v>553</v>
      </c>
      <c r="AB480" s="130">
        <v>687</v>
      </c>
      <c r="AC480" s="130">
        <v>875</v>
      </c>
      <c r="AD480" s="130">
        <v>27</v>
      </c>
      <c r="AE480" s="130">
        <v>20230</v>
      </c>
    </row>
    <row r="481" spans="1:31" ht="30.75" customHeight="1" x14ac:dyDescent="0.25">
      <c r="A481" s="59">
        <f t="shared" si="7"/>
        <v>44348</v>
      </c>
      <c r="B481" s="129" t="s">
        <v>162</v>
      </c>
      <c r="C481" s="130">
        <v>-25</v>
      </c>
      <c r="D481" s="130">
        <v>0</v>
      </c>
      <c r="E481" s="130">
        <v>-5</v>
      </c>
      <c r="F481" s="130">
        <v>-2</v>
      </c>
      <c r="G481" s="130">
        <v>-5</v>
      </c>
      <c r="H481" s="130">
        <v>-11</v>
      </c>
      <c r="I481" s="130">
        <v>1</v>
      </c>
      <c r="J481" s="130">
        <v>3</v>
      </c>
      <c r="K481" s="130">
        <v>5</v>
      </c>
      <c r="L481" s="130">
        <v>-141</v>
      </c>
      <c r="M481" s="130">
        <v>-5</v>
      </c>
      <c r="N481" s="130">
        <v>0</v>
      </c>
      <c r="O481" s="130">
        <v>-11</v>
      </c>
      <c r="P481" s="130">
        <v>-1</v>
      </c>
      <c r="Q481" s="130">
        <v>-76</v>
      </c>
      <c r="R481" s="130">
        <v>5</v>
      </c>
      <c r="S481" s="130">
        <v>-13</v>
      </c>
      <c r="T481" s="134">
        <v>29</v>
      </c>
      <c r="U481" s="130">
        <v>90</v>
      </c>
      <c r="V481" s="130">
        <v>343</v>
      </c>
      <c r="W481" s="130">
        <v>142</v>
      </c>
      <c r="X481" s="130">
        <v>299</v>
      </c>
      <c r="Y481" s="130">
        <v>43</v>
      </c>
      <c r="Z481" s="130">
        <v>1</v>
      </c>
      <c r="AA481" s="130">
        <v>4</v>
      </c>
      <c r="AB481" s="130">
        <v>1</v>
      </c>
      <c r="AC481" s="130">
        <v>-11</v>
      </c>
      <c r="AD481" s="130">
        <v>0</v>
      </c>
      <c r="AE481" s="130">
        <v>660</v>
      </c>
    </row>
    <row r="482" spans="1:31" ht="30.75" customHeight="1" x14ac:dyDescent="0.25">
      <c r="A482" s="59">
        <f t="shared" si="7"/>
        <v>44348</v>
      </c>
      <c r="B482" s="129" t="s">
        <v>163</v>
      </c>
      <c r="C482" s="130">
        <v>-15</v>
      </c>
      <c r="D482" s="130">
        <v>13</v>
      </c>
      <c r="E482" s="130">
        <v>24</v>
      </c>
      <c r="F482" s="130">
        <v>-8</v>
      </c>
      <c r="G482" s="130">
        <v>-132</v>
      </c>
      <c r="H482" s="130">
        <v>-6</v>
      </c>
      <c r="I482" s="130">
        <v>15</v>
      </c>
      <c r="J482" s="130">
        <v>68</v>
      </c>
      <c r="K482" s="130">
        <v>72</v>
      </c>
      <c r="L482" s="130">
        <v>228</v>
      </c>
      <c r="M482" s="130">
        <v>198</v>
      </c>
      <c r="N482" s="130">
        <v>-24</v>
      </c>
      <c r="O482" s="130">
        <v>-60</v>
      </c>
      <c r="P482" s="130">
        <v>-14</v>
      </c>
      <c r="Q482" s="130">
        <v>-21</v>
      </c>
      <c r="R482" s="130">
        <v>51</v>
      </c>
      <c r="S482" s="130">
        <v>986</v>
      </c>
      <c r="T482" s="134">
        <v>242</v>
      </c>
      <c r="U482" s="130">
        <v>703</v>
      </c>
      <c r="V482" s="130">
        <v>-2095</v>
      </c>
      <c r="W482" s="130">
        <v>413</v>
      </c>
      <c r="X482" s="130">
        <v>409</v>
      </c>
      <c r="Y482" s="130">
        <v>746</v>
      </c>
      <c r="Z482" s="130">
        <v>40</v>
      </c>
      <c r="AA482" s="130">
        <v>143</v>
      </c>
      <c r="AB482" s="130">
        <v>117</v>
      </c>
      <c r="AC482" s="130">
        <v>129</v>
      </c>
      <c r="AD482" s="130">
        <v>0</v>
      </c>
      <c r="AE482" s="130">
        <v>2222</v>
      </c>
    </row>
    <row r="483" spans="1:31" ht="30.75" customHeight="1" x14ac:dyDescent="0.25">
      <c r="A483" s="59">
        <f t="shared" si="7"/>
        <v>44348</v>
      </c>
      <c r="B483" s="129" t="s">
        <v>164</v>
      </c>
      <c r="C483" s="130">
        <v>55</v>
      </c>
      <c r="D483" s="130">
        <v>33</v>
      </c>
      <c r="E483" s="130">
        <v>275</v>
      </c>
      <c r="F483" s="130">
        <v>53</v>
      </c>
      <c r="G483" s="130">
        <v>-20</v>
      </c>
      <c r="H483" s="130">
        <v>32</v>
      </c>
      <c r="I483" s="130">
        <v>178</v>
      </c>
      <c r="J483" s="130">
        <v>806</v>
      </c>
      <c r="K483" s="130">
        <v>184</v>
      </c>
      <c r="L483" s="130">
        <v>-90</v>
      </c>
      <c r="M483" s="130">
        <v>314</v>
      </c>
      <c r="N483" s="130">
        <v>107</v>
      </c>
      <c r="O483" s="130">
        <v>1200</v>
      </c>
      <c r="P483" s="130">
        <v>72</v>
      </c>
      <c r="Q483" s="130">
        <v>-199</v>
      </c>
      <c r="R483" s="130">
        <v>828</v>
      </c>
      <c r="S483" s="130">
        <v>1631</v>
      </c>
      <c r="T483" s="134">
        <v>339</v>
      </c>
      <c r="U483" s="130">
        <v>1409</v>
      </c>
      <c r="V483" s="130">
        <v>5969</v>
      </c>
      <c r="W483" s="130">
        <v>884</v>
      </c>
      <c r="X483" s="130">
        <v>651</v>
      </c>
      <c r="Y483" s="130">
        <v>681</v>
      </c>
      <c r="Z483" s="130">
        <v>197</v>
      </c>
      <c r="AA483" s="130">
        <v>406</v>
      </c>
      <c r="AB483" s="130">
        <v>569</v>
      </c>
      <c r="AC483" s="130">
        <v>757</v>
      </c>
      <c r="AD483" s="130">
        <v>27</v>
      </c>
      <c r="AE483" s="130">
        <v>17348</v>
      </c>
    </row>
    <row r="484" spans="1:31" ht="30.75" customHeight="1" x14ac:dyDescent="0.25">
      <c r="A484" s="59">
        <f t="shared" si="7"/>
        <v>44348</v>
      </c>
      <c r="B484" s="131" t="s">
        <v>165</v>
      </c>
      <c r="C484" s="130">
        <v>0</v>
      </c>
      <c r="D484" s="130">
        <v>0</v>
      </c>
      <c r="E484" s="130">
        <v>4</v>
      </c>
      <c r="F484" s="130">
        <v>0</v>
      </c>
      <c r="G484" s="130">
        <v>-1</v>
      </c>
      <c r="H484" s="130">
        <v>1</v>
      </c>
      <c r="I484" s="130">
        <v>-1</v>
      </c>
      <c r="J484" s="130">
        <v>1</v>
      </c>
      <c r="K484" s="130">
        <v>0</v>
      </c>
      <c r="L484" s="130">
        <v>2</v>
      </c>
      <c r="M484" s="130">
        <v>-3</v>
      </c>
      <c r="N484" s="130">
        <v>0</v>
      </c>
      <c r="O484" s="130">
        <v>0</v>
      </c>
      <c r="P484" s="130">
        <v>0</v>
      </c>
      <c r="Q484" s="130">
        <v>0</v>
      </c>
      <c r="R484" s="130">
        <v>0</v>
      </c>
      <c r="S484" s="130">
        <v>4</v>
      </c>
      <c r="T484" s="134">
        <v>0</v>
      </c>
      <c r="U484" s="130">
        <v>0</v>
      </c>
      <c r="V484" s="130">
        <v>20</v>
      </c>
      <c r="W484" s="130">
        <v>0</v>
      </c>
      <c r="X484" s="130">
        <v>4</v>
      </c>
      <c r="Y484" s="130">
        <v>1</v>
      </c>
      <c r="Z484" s="130">
        <v>0</v>
      </c>
      <c r="AA484" s="130">
        <v>0</v>
      </c>
      <c r="AB484" s="130">
        <v>0</v>
      </c>
      <c r="AC484" s="130">
        <v>-2</v>
      </c>
      <c r="AD484" s="130">
        <v>0</v>
      </c>
      <c r="AE484" s="130">
        <v>30</v>
      </c>
    </row>
    <row r="485" spans="1:31" ht="30.75" customHeight="1" x14ac:dyDescent="0.25">
      <c r="A485" s="59">
        <f t="shared" si="7"/>
        <v>44348</v>
      </c>
      <c r="B485" s="131" t="s">
        <v>166</v>
      </c>
      <c r="C485" s="130">
        <v>29</v>
      </c>
      <c r="D485" s="130">
        <v>20</v>
      </c>
      <c r="E485" s="130">
        <v>181</v>
      </c>
      <c r="F485" s="130">
        <v>22</v>
      </c>
      <c r="G485" s="130">
        <v>179</v>
      </c>
      <c r="H485" s="130">
        <v>17</v>
      </c>
      <c r="I485" s="130">
        <v>-11</v>
      </c>
      <c r="J485" s="130">
        <v>89</v>
      </c>
      <c r="K485" s="130">
        <v>86</v>
      </c>
      <c r="L485" s="130">
        <v>461</v>
      </c>
      <c r="M485" s="130">
        <v>107</v>
      </c>
      <c r="N485" s="130">
        <v>90</v>
      </c>
      <c r="O485" s="130">
        <v>610</v>
      </c>
      <c r="P485" s="130">
        <v>40</v>
      </c>
      <c r="Q485" s="130">
        <v>35</v>
      </c>
      <c r="R485" s="130">
        <v>428</v>
      </c>
      <c r="S485" s="130">
        <v>1060</v>
      </c>
      <c r="T485" s="134">
        <v>296</v>
      </c>
      <c r="U485" s="130">
        <v>321</v>
      </c>
      <c r="V485" s="130">
        <v>1524</v>
      </c>
      <c r="W485" s="130">
        <v>109</v>
      </c>
      <c r="X485" s="130">
        <v>321</v>
      </c>
      <c r="Y485" s="130">
        <v>425</v>
      </c>
      <c r="Z485" s="130">
        <v>60</v>
      </c>
      <c r="AA485" s="130">
        <v>389</v>
      </c>
      <c r="AB485" s="130">
        <v>422</v>
      </c>
      <c r="AC485" s="130">
        <v>-429</v>
      </c>
      <c r="AD485" s="130">
        <v>4</v>
      </c>
      <c r="AE485" s="130">
        <v>6885</v>
      </c>
    </row>
    <row r="486" spans="1:31" ht="30.75" customHeight="1" x14ac:dyDescent="0.25">
      <c r="A486" s="59">
        <f t="shared" si="7"/>
        <v>44348</v>
      </c>
      <c r="B486" s="129" t="s">
        <v>167</v>
      </c>
      <c r="C486" s="130">
        <v>14</v>
      </c>
      <c r="D486" s="130">
        <v>13</v>
      </c>
      <c r="E486" s="130">
        <v>15</v>
      </c>
      <c r="F486" s="130">
        <v>8</v>
      </c>
      <c r="G486" s="130">
        <v>101</v>
      </c>
      <c r="H486" s="130">
        <v>0</v>
      </c>
      <c r="I486" s="130">
        <v>7</v>
      </c>
      <c r="J486" s="130">
        <v>3</v>
      </c>
      <c r="K486" s="130">
        <v>-3</v>
      </c>
      <c r="L486" s="130">
        <v>179</v>
      </c>
      <c r="M486" s="130">
        <v>11</v>
      </c>
      <c r="N486" s="130">
        <v>-9</v>
      </c>
      <c r="O486" s="130">
        <v>-26</v>
      </c>
      <c r="P486" s="130">
        <v>12</v>
      </c>
      <c r="Q486" s="130">
        <v>23</v>
      </c>
      <c r="R486" s="130">
        <v>96</v>
      </c>
      <c r="S486" s="130">
        <v>337</v>
      </c>
      <c r="T486" s="134">
        <v>68</v>
      </c>
      <c r="U486" s="130">
        <v>133</v>
      </c>
      <c r="V486" s="130">
        <v>301</v>
      </c>
      <c r="W486" s="130">
        <v>-37</v>
      </c>
      <c r="X486" s="130">
        <v>155</v>
      </c>
      <c r="Y486" s="130">
        <v>200</v>
      </c>
      <c r="Z486" s="130">
        <v>-13</v>
      </c>
      <c r="AA486" s="130">
        <v>74</v>
      </c>
      <c r="AB486" s="130">
        <v>148</v>
      </c>
      <c r="AC486" s="130">
        <v>-367</v>
      </c>
      <c r="AD486" s="130">
        <v>0</v>
      </c>
      <c r="AE486" s="130">
        <v>1443</v>
      </c>
    </row>
    <row r="487" spans="1:31" ht="30.75" customHeight="1" x14ac:dyDescent="0.25">
      <c r="A487" s="59">
        <f t="shared" si="7"/>
        <v>44348</v>
      </c>
      <c r="B487" s="129" t="s">
        <v>168</v>
      </c>
      <c r="C487" s="130">
        <v>15</v>
      </c>
      <c r="D487" s="130">
        <v>7</v>
      </c>
      <c r="E487" s="130">
        <v>166</v>
      </c>
      <c r="F487" s="130">
        <v>14</v>
      </c>
      <c r="G487" s="130">
        <v>78</v>
      </c>
      <c r="H487" s="130">
        <v>17</v>
      </c>
      <c r="I487" s="130">
        <v>-18</v>
      </c>
      <c r="J487" s="130">
        <v>86</v>
      </c>
      <c r="K487" s="130">
        <v>89</v>
      </c>
      <c r="L487" s="130">
        <v>282</v>
      </c>
      <c r="M487" s="130">
        <v>96</v>
      </c>
      <c r="N487" s="130">
        <v>99</v>
      </c>
      <c r="O487" s="130">
        <v>635</v>
      </c>
      <c r="P487" s="130">
        <v>28</v>
      </c>
      <c r="Q487" s="130">
        <v>12</v>
      </c>
      <c r="R487" s="130">
        <v>332</v>
      </c>
      <c r="S487" s="130">
        <v>723</v>
      </c>
      <c r="T487" s="134">
        <v>228</v>
      </c>
      <c r="U487" s="130">
        <v>189</v>
      </c>
      <c r="V487" s="130">
        <v>1223</v>
      </c>
      <c r="W487" s="130">
        <v>147</v>
      </c>
      <c r="X487" s="130">
        <v>166</v>
      </c>
      <c r="Y487" s="130">
        <v>224</v>
      </c>
      <c r="Z487" s="130">
        <v>73</v>
      </c>
      <c r="AA487" s="130">
        <v>315</v>
      </c>
      <c r="AB487" s="130">
        <v>274</v>
      </c>
      <c r="AC487" s="130">
        <v>-63</v>
      </c>
      <c r="AD487" s="130">
        <v>4</v>
      </c>
      <c r="AE487" s="130">
        <v>5441</v>
      </c>
    </row>
    <row r="488" spans="1:31" ht="30.75" customHeight="1" x14ac:dyDescent="0.25">
      <c r="A488" s="59">
        <f t="shared" si="7"/>
        <v>44348</v>
      </c>
      <c r="B488" s="129" t="s">
        <v>169</v>
      </c>
      <c r="C488" s="130">
        <v>0</v>
      </c>
      <c r="D488" s="130">
        <v>0</v>
      </c>
      <c r="E488" s="130">
        <v>0</v>
      </c>
      <c r="F488" s="130">
        <v>0</v>
      </c>
      <c r="G488" s="130">
        <v>0</v>
      </c>
      <c r="H488" s="130">
        <v>0</v>
      </c>
      <c r="I488" s="130">
        <v>0</v>
      </c>
      <c r="J488" s="130">
        <v>0</v>
      </c>
      <c r="K488" s="130">
        <v>0</v>
      </c>
      <c r="L488" s="130">
        <v>0</v>
      </c>
      <c r="M488" s="130">
        <v>0</v>
      </c>
      <c r="N488" s="130">
        <v>0</v>
      </c>
      <c r="O488" s="130">
        <v>1</v>
      </c>
      <c r="P488" s="130">
        <v>0</v>
      </c>
      <c r="Q488" s="130">
        <v>0</v>
      </c>
      <c r="R488" s="130">
        <v>0</v>
      </c>
      <c r="S488" s="130">
        <v>0</v>
      </c>
      <c r="T488" s="134">
        <v>0</v>
      </c>
      <c r="U488" s="130">
        <v>-1</v>
      </c>
      <c r="V488" s="130">
        <v>0</v>
      </c>
      <c r="W488" s="130">
        <v>-1</v>
      </c>
      <c r="X488" s="130">
        <v>0</v>
      </c>
      <c r="Y488" s="130">
        <v>1</v>
      </c>
      <c r="Z488" s="130">
        <v>0</v>
      </c>
      <c r="AA488" s="130">
        <v>0</v>
      </c>
      <c r="AB488" s="130">
        <v>0</v>
      </c>
      <c r="AC488" s="130">
        <v>1</v>
      </c>
      <c r="AD488" s="130">
        <v>0</v>
      </c>
      <c r="AE488" s="130">
        <v>1</v>
      </c>
    </row>
    <row r="489" spans="1:31" ht="30.75" customHeight="1" x14ac:dyDescent="0.25">
      <c r="A489" s="59">
        <f t="shared" si="7"/>
        <v>44378</v>
      </c>
      <c r="B489" s="126" t="s">
        <v>143</v>
      </c>
      <c r="C489" s="127">
        <v>2369</v>
      </c>
      <c r="D489" s="127">
        <v>806</v>
      </c>
      <c r="E489" s="127">
        <v>7286</v>
      </c>
      <c r="F489" s="127">
        <v>332</v>
      </c>
      <c r="G489" s="127">
        <v>9224</v>
      </c>
      <c r="H489" s="127">
        <v>794</v>
      </c>
      <c r="I489" s="127">
        <v>1606</v>
      </c>
      <c r="J489" s="127">
        <v>4844</v>
      </c>
      <c r="K489" s="127">
        <v>2623</v>
      </c>
      <c r="L489" s="127">
        <v>13420</v>
      </c>
      <c r="M489" s="127">
        <v>4578</v>
      </c>
      <c r="N489" s="127">
        <v>3129</v>
      </c>
      <c r="O489" s="127">
        <v>8931</v>
      </c>
      <c r="P489" s="127">
        <v>4062</v>
      </c>
      <c r="Q489" s="127">
        <v>1496</v>
      </c>
      <c r="R489" s="127">
        <v>11373</v>
      </c>
      <c r="S489" s="127">
        <v>34333</v>
      </c>
      <c r="T489" s="133">
        <v>3946</v>
      </c>
      <c r="U489" s="127">
        <v>18773</v>
      </c>
      <c r="V489" s="127">
        <v>104899</v>
      </c>
      <c r="W489" s="127">
        <v>14492</v>
      </c>
      <c r="X489" s="127">
        <v>13397</v>
      </c>
      <c r="Y489" s="127">
        <v>14750</v>
      </c>
      <c r="Z489" s="127">
        <v>3873</v>
      </c>
      <c r="AA489" s="127">
        <v>11452</v>
      </c>
      <c r="AB489" s="127">
        <v>12226</v>
      </c>
      <c r="AC489" s="127">
        <v>7665</v>
      </c>
      <c r="AD489" s="127">
        <v>-99</v>
      </c>
      <c r="AE489" s="127">
        <v>316580</v>
      </c>
    </row>
    <row r="490" spans="1:31" ht="30.75" customHeight="1" x14ac:dyDescent="0.25">
      <c r="A490" s="59">
        <f t="shared" si="7"/>
        <v>44378</v>
      </c>
      <c r="B490" s="128" t="s">
        <v>144</v>
      </c>
      <c r="C490" s="127">
        <v>114</v>
      </c>
      <c r="D490" s="127">
        <v>30</v>
      </c>
      <c r="E490" s="127">
        <v>8</v>
      </c>
      <c r="F490" s="127">
        <v>30</v>
      </c>
      <c r="G490" s="127">
        <v>421</v>
      </c>
      <c r="H490" s="127">
        <v>-5</v>
      </c>
      <c r="I490" s="127">
        <v>173</v>
      </c>
      <c r="J490" s="127">
        <v>257</v>
      </c>
      <c r="K490" s="127">
        <v>-49</v>
      </c>
      <c r="L490" s="127">
        <v>295</v>
      </c>
      <c r="M490" s="127">
        <v>1189</v>
      </c>
      <c r="N490" s="127">
        <v>114</v>
      </c>
      <c r="O490" s="127">
        <v>1455</v>
      </c>
      <c r="P490" s="127">
        <v>546</v>
      </c>
      <c r="Q490" s="127">
        <v>112</v>
      </c>
      <c r="R490" s="127">
        <v>1179</v>
      </c>
      <c r="S490" s="127">
        <v>1100</v>
      </c>
      <c r="T490" s="133">
        <v>-729</v>
      </c>
      <c r="U490" s="127">
        <v>-5</v>
      </c>
      <c r="V490" s="127">
        <v>14608</v>
      </c>
      <c r="W490" s="127">
        <v>65</v>
      </c>
      <c r="X490" s="127">
        <v>-218</v>
      </c>
      <c r="Y490" s="127">
        <v>762</v>
      </c>
      <c r="Z490" s="127">
        <v>267</v>
      </c>
      <c r="AA490" s="127">
        <v>2891</v>
      </c>
      <c r="AB490" s="127">
        <v>795</v>
      </c>
      <c r="AC490" s="127">
        <v>17</v>
      </c>
      <c r="AD490" s="127">
        <v>0</v>
      </c>
      <c r="AE490" s="127">
        <v>25422</v>
      </c>
    </row>
    <row r="491" spans="1:31" ht="30.75" customHeight="1" x14ac:dyDescent="0.25">
      <c r="A491" s="59">
        <f t="shared" si="7"/>
        <v>44378</v>
      </c>
      <c r="B491" s="128" t="s">
        <v>145</v>
      </c>
      <c r="C491" s="127">
        <v>296</v>
      </c>
      <c r="D491" s="127">
        <v>219</v>
      </c>
      <c r="E491" s="127">
        <v>1581</v>
      </c>
      <c r="F491" s="127">
        <v>-23</v>
      </c>
      <c r="G491" s="127">
        <v>1206</v>
      </c>
      <c r="H491" s="127">
        <v>66</v>
      </c>
      <c r="I491" s="127">
        <v>219</v>
      </c>
      <c r="J491" s="127">
        <v>797</v>
      </c>
      <c r="K491" s="127">
        <v>216</v>
      </c>
      <c r="L491" s="127">
        <v>3037</v>
      </c>
      <c r="M491" s="127">
        <v>1243</v>
      </c>
      <c r="N491" s="127">
        <v>1016</v>
      </c>
      <c r="O491" s="127">
        <v>1422</v>
      </c>
      <c r="P491" s="127">
        <v>1497</v>
      </c>
      <c r="Q491" s="127">
        <v>244</v>
      </c>
      <c r="R491" s="127">
        <v>2464</v>
      </c>
      <c r="S491" s="127">
        <v>7775</v>
      </c>
      <c r="T491" s="133">
        <v>55</v>
      </c>
      <c r="U491" s="127">
        <v>3194</v>
      </c>
      <c r="V491" s="127">
        <v>15000</v>
      </c>
      <c r="W491" s="127">
        <v>2844</v>
      </c>
      <c r="X491" s="127">
        <v>4536</v>
      </c>
      <c r="Y491" s="127">
        <v>4039</v>
      </c>
      <c r="Z491" s="127">
        <v>407</v>
      </c>
      <c r="AA491" s="127">
        <v>2470</v>
      </c>
      <c r="AB491" s="127">
        <v>2703</v>
      </c>
      <c r="AC491" s="127">
        <v>322</v>
      </c>
      <c r="AD491" s="127">
        <v>0</v>
      </c>
      <c r="AE491" s="127">
        <v>58845</v>
      </c>
    </row>
    <row r="492" spans="1:31" ht="30.75" customHeight="1" x14ac:dyDescent="0.25">
      <c r="A492" s="59">
        <f t="shared" si="7"/>
        <v>44378</v>
      </c>
      <c r="B492" s="129" t="s">
        <v>146</v>
      </c>
      <c r="C492" s="130">
        <v>13</v>
      </c>
      <c r="D492" s="130">
        <v>6</v>
      </c>
      <c r="E492" s="130">
        <v>74</v>
      </c>
      <c r="F492" s="130">
        <v>2</v>
      </c>
      <c r="G492" s="130">
        <v>176</v>
      </c>
      <c r="H492" s="130">
        <v>14</v>
      </c>
      <c r="I492" s="130">
        <v>79</v>
      </c>
      <c r="J492" s="130">
        <v>25</v>
      </c>
      <c r="K492" s="130">
        <v>28</v>
      </c>
      <c r="L492" s="130">
        <v>28</v>
      </c>
      <c r="M492" s="130">
        <v>133</v>
      </c>
      <c r="N492" s="130">
        <v>5</v>
      </c>
      <c r="O492" s="130">
        <v>49</v>
      </c>
      <c r="P492" s="130">
        <v>0</v>
      </c>
      <c r="Q492" s="130">
        <v>63</v>
      </c>
      <c r="R492" s="130">
        <v>126</v>
      </c>
      <c r="S492" s="130">
        <v>576</v>
      </c>
      <c r="T492" s="134">
        <v>-32</v>
      </c>
      <c r="U492" s="130">
        <v>230</v>
      </c>
      <c r="V492" s="130">
        <v>107</v>
      </c>
      <c r="W492" s="130">
        <v>40</v>
      </c>
      <c r="X492" s="130">
        <v>145</v>
      </c>
      <c r="Y492" s="130">
        <v>20</v>
      </c>
      <c r="Z492" s="130">
        <v>-17</v>
      </c>
      <c r="AA492" s="130">
        <v>121</v>
      </c>
      <c r="AB492" s="130">
        <v>110</v>
      </c>
      <c r="AC492" s="130">
        <v>5</v>
      </c>
      <c r="AD492" s="130">
        <v>0</v>
      </c>
      <c r="AE492" s="130">
        <v>2126</v>
      </c>
    </row>
    <row r="493" spans="1:31" ht="30.75" customHeight="1" x14ac:dyDescent="0.25">
      <c r="A493" s="59">
        <f t="shared" si="7"/>
        <v>44378</v>
      </c>
      <c r="B493" s="129" t="s">
        <v>147</v>
      </c>
      <c r="C493" s="130">
        <v>281</v>
      </c>
      <c r="D493" s="130">
        <v>131</v>
      </c>
      <c r="E493" s="130">
        <v>1440</v>
      </c>
      <c r="F493" s="130">
        <v>-20</v>
      </c>
      <c r="G493" s="130">
        <v>848</v>
      </c>
      <c r="H493" s="130">
        <v>54</v>
      </c>
      <c r="I493" s="130">
        <v>118</v>
      </c>
      <c r="J493" s="130">
        <v>743</v>
      </c>
      <c r="K493" s="130">
        <v>182</v>
      </c>
      <c r="L493" s="130">
        <v>2605</v>
      </c>
      <c r="M493" s="130">
        <v>925</v>
      </c>
      <c r="N493" s="130">
        <v>966</v>
      </c>
      <c r="O493" s="130">
        <v>1219</v>
      </c>
      <c r="P493" s="130">
        <v>1355</v>
      </c>
      <c r="Q493" s="130">
        <v>157</v>
      </c>
      <c r="R493" s="130">
        <v>2075</v>
      </c>
      <c r="S493" s="130">
        <v>7282</v>
      </c>
      <c r="T493" s="134">
        <v>161</v>
      </c>
      <c r="U493" s="130">
        <v>2896</v>
      </c>
      <c r="V493" s="130">
        <v>14452</v>
      </c>
      <c r="W493" s="130">
        <v>2718</v>
      </c>
      <c r="X493" s="130">
        <v>4283</v>
      </c>
      <c r="Y493" s="130">
        <v>4016</v>
      </c>
      <c r="Z493" s="130">
        <v>457</v>
      </c>
      <c r="AA493" s="130">
        <v>2237</v>
      </c>
      <c r="AB493" s="130">
        <v>2510</v>
      </c>
      <c r="AC493" s="130">
        <v>350</v>
      </c>
      <c r="AD493" s="130">
        <v>0</v>
      </c>
      <c r="AE493" s="130">
        <v>54441</v>
      </c>
    </row>
    <row r="494" spans="1:31" ht="30.75" customHeight="1" x14ac:dyDescent="0.25">
      <c r="A494" s="59">
        <f t="shared" si="7"/>
        <v>44378</v>
      </c>
      <c r="B494" s="129" t="s">
        <v>148</v>
      </c>
      <c r="C494" s="130">
        <v>1</v>
      </c>
      <c r="D494" s="130">
        <v>86</v>
      </c>
      <c r="E494" s="130">
        <v>-7</v>
      </c>
      <c r="F494" s="130">
        <v>-17</v>
      </c>
      <c r="G494" s="130">
        <v>-1</v>
      </c>
      <c r="H494" s="130">
        <v>1</v>
      </c>
      <c r="I494" s="130">
        <v>1</v>
      </c>
      <c r="J494" s="130">
        <v>12</v>
      </c>
      <c r="K494" s="130">
        <v>-1</v>
      </c>
      <c r="L494" s="130">
        <v>16</v>
      </c>
      <c r="M494" s="130">
        <v>10</v>
      </c>
      <c r="N494" s="130">
        <v>50</v>
      </c>
      <c r="O494" s="130">
        <v>99</v>
      </c>
      <c r="P494" s="130">
        <v>76</v>
      </c>
      <c r="Q494" s="130">
        <v>12</v>
      </c>
      <c r="R494" s="130">
        <v>95</v>
      </c>
      <c r="S494" s="130">
        <v>-95</v>
      </c>
      <c r="T494" s="134">
        <v>4</v>
      </c>
      <c r="U494" s="130">
        <v>-14</v>
      </c>
      <c r="V494" s="130">
        <v>-43</v>
      </c>
      <c r="W494" s="130">
        <v>3</v>
      </c>
      <c r="X494" s="130">
        <v>4</v>
      </c>
      <c r="Y494" s="130">
        <v>31</v>
      </c>
      <c r="Z494" s="130">
        <v>-18</v>
      </c>
      <c r="AA494" s="130">
        <v>88</v>
      </c>
      <c r="AB494" s="130">
        <v>25</v>
      </c>
      <c r="AC494" s="130">
        <v>-3</v>
      </c>
      <c r="AD494" s="130">
        <v>0</v>
      </c>
      <c r="AE494" s="130">
        <v>415</v>
      </c>
    </row>
    <row r="495" spans="1:31" ht="30.75" customHeight="1" x14ac:dyDescent="0.25">
      <c r="A495" s="59">
        <f t="shared" si="7"/>
        <v>44378</v>
      </c>
      <c r="B495" s="129" t="s">
        <v>149</v>
      </c>
      <c r="C495" s="130">
        <v>1</v>
      </c>
      <c r="D495" s="130">
        <v>-4</v>
      </c>
      <c r="E495" s="130">
        <v>74</v>
      </c>
      <c r="F495" s="130">
        <v>12</v>
      </c>
      <c r="G495" s="130">
        <v>183</v>
      </c>
      <c r="H495" s="130">
        <v>-3</v>
      </c>
      <c r="I495" s="130">
        <v>21</v>
      </c>
      <c r="J495" s="130">
        <v>17</v>
      </c>
      <c r="K495" s="130">
        <v>7</v>
      </c>
      <c r="L495" s="130">
        <v>388</v>
      </c>
      <c r="M495" s="130">
        <v>175</v>
      </c>
      <c r="N495" s="130">
        <v>-5</v>
      </c>
      <c r="O495" s="130">
        <v>55</v>
      </c>
      <c r="P495" s="130">
        <v>66</v>
      </c>
      <c r="Q495" s="130">
        <v>12</v>
      </c>
      <c r="R495" s="130">
        <v>168</v>
      </c>
      <c r="S495" s="130">
        <v>12</v>
      </c>
      <c r="T495" s="134">
        <v>-78</v>
      </c>
      <c r="U495" s="130">
        <v>82</v>
      </c>
      <c r="V495" s="130">
        <v>484</v>
      </c>
      <c r="W495" s="130">
        <v>83</v>
      </c>
      <c r="X495" s="130">
        <v>104</v>
      </c>
      <c r="Y495" s="130">
        <v>-28</v>
      </c>
      <c r="Z495" s="130">
        <v>-15</v>
      </c>
      <c r="AA495" s="130">
        <v>24</v>
      </c>
      <c r="AB495" s="130">
        <v>58</v>
      </c>
      <c r="AC495" s="130">
        <v>-30</v>
      </c>
      <c r="AD495" s="130">
        <v>0</v>
      </c>
      <c r="AE495" s="130">
        <v>1863</v>
      </c>
    </row>
    <row r="496" spans="1:31" ht="30.75" customHeight="1" x14ac:dyDescent="0.25">
      <c r="A496" s="59">
        <f t="shared" si="7"/>
        <v>44378</v>
      </c>
      <c r="B496" s="128" t="s">
        <v>150</v>
      </c>
      <c r="C496" s="127">
        <v>167</v>
      </c>
      <c r="D496" s="127">
        <v>165</v>
      </c>
      <c r="E496" s="127">
        <v>678</v>
      </c>
      <c r="F496" s="127">
        <v>-124</v>
      </c>
      <c r="G496" s="127">
        <v>2206</v>
      </c>
      <c r="H496" s="127">
        <v>329</v>
      </c>
      <c r="I496" s="127">
        <v>-69</v>
      </c>
      <c r="J496" s="127">
        <v>1319</v>
      </c>
      <c r="K496" s="127">
        <v>206</v>
      </c>
      <c r="L496" s="127">
        <v>1858</v>
      </c>
      <c r="M496" s="127">
        <v>-156</v>
      </c>
      <c r="N496" s="127">
        <v>358</v>
      </c>
      <c r="O496" s="127">
        <v>3</v>
      </c>
      <c r="P496" s="127">
        <v>-231</v>
      </c>
      <c r="Q496" s="127">
        <v>176</v>
      </c>
      <c r="R496" s="127">
        <v>1550</v>
      </c>
      <c r="S496" s="127">
        <v>4851</v>
      </c>
      <c r="T496" s="133">
        <v>465</v>
      </c>
      <c r="U496" s="127">
        <v>2249</v>
      </c>
      <c r="V496" s="127">
        <v>6560</v>
      </c>
      <c r="W496" s="127">
        <v>834</v>
      </c>
      <c r="X496" s="127">
        <v>1663</v>
      </c>
      <c r="Y496" s="127">
        <v>1100</v>
      </c>
      <c r="Z496" s="127">
        <v>422</v>
      </c>
      <c r="AA496" s="127">
        <v>861</v>
      </c>
      <c r="AB496" s="127">
        <v>1451</v>
      </c>
      <c r="AC496" s="127">
        <v>925</v>
      </c>
      <c r="AD496" s="127">
        <v>2</v>
      </c>
      <c r="AE496" s="127">
        <v>29818</v>
      </c>
    </row>
    <row r="497" spans="1:31" ht="30.75" customHeight="1" x14ac:dyDescent="0.25">
      <c r="A497" s="59">
        <f t="shared" si="7"/>
        <v>44378</v>
      </c>
      <c r="B497" s="128" t="s">
        <v>151</v>
      </c>
      <c r="C497" s="127">
        <v>1096</v>
      </c>
      <c r="D497" s="127">
        <v>110</v>
      </c>
      <c r="E497" s="127">
        <v>1857</v>
      </c>
      <c r="F497" s="127">
        <v>234</v>
      </c>
      <c r="G497" s="127">
        <v>1480</v>
      </c>
      <c r="H497" s="127">
        <v>159</v>
      </c>
      <c r="I497" s="127">
        <v>581</v>
      </c>
      <c r="J497" s="127">
        <v>1051</v>
      </c>
      <c r="K497" s="127">
        <v>1049</v>
      </c>
      <c r="L497" s="127">
        <v>3190</v>
      </c>
      <c r="M497" s="127">
        <v>924</v>
      </c>
      <c r="N497" s="127">
        <v>526</v>
      </c>
      <c r="O497" s="127">
        <v>2770</v>
      </c>
      <c r="P497" s="127">
        <v>991</v>
      </c>
      <c r="Q497" s="127">
        <v>673</v>
      </c>
      <c r="R497" s="127">
        <v>2843</v>
      </c>
      <c r="S497" s="127">
        <v>8331</v>
      </c>
      <c r="T497" s="133">
        <v>1789</v>
      </c>
      <c r="U497" s="127">
        <v>4580</v>
      </c>
      <c r="V497" s="127">
        <v>23536</v>
      </c>
      <c r="W497" s="127">
        <v>3401</v>
      </c>
      <c r="X497" s="127">
        <v>2793</v>
      </c>
      <c r="Y497" s="127">
        <v>3067</v>
      </c>
      <c r="Z497" s="127">
        <v>1438</v>
      </c>
      <c r="AA497" s="127">
        <v>2506</v>
      </c>
      <c r="AB497" s="127">
        <v>2921</v>
      </c>
      <c r="AC497" s="127">
        <v>948</v>
      </c>
      <c r="AD497" s="127">
        <v>0</v>
      </c>
      <c r="AE497" s="127">
        <v>74844</v>
      </c>
    </row>
    <row r="498" spans="1:31" ht="30.75" customHeight="1" x14ac:dyDescent="0.25">
      <c r="A498" s="59">
        <f t="shared" si="7"/>
        <v>44378</v>
      </c>
      <c r="B498" s="128" t="s">
        <v>152</v>
      </c>
      <c r="C498" s="127">
        <v>696</v>
      </c>
      <c r="D498" s="127">
        <v>282</v>
      </c>
      <c r="E498" s="127">
        <v>3162</v>
      </c>
      <c r="F498" s="127">
        <v>215</v>
      </c>
      <c r="G498" s="127">
        <v>3911</v>
      </c>
      <c r="H498" s="127">
        <v>245</v>
      </c>
      <c r="I498" s="127">
        <v>702</v>
      </c>
      <c r="J498" s="127">
        <v>1420</v>
      </c>
      <c r="K498" s="127">
        <v>1201</v>
      </c>
      <c r="L498" s="127">
        <v>5040</v>
      </c>
      <c r="M498" s="127">
        <v>1378</v>
      </c>
      <c r="N498" s="127">
        <v>1115</v>
      </c>
      <c r="O498" s="127">
        <v>3281</v>
      </c>
      <c r="P498" s="127">
        <v>1259</v>
      </c>
      <c r="Q498" s="127">
        <v>291</v>
      </c>
      <c r="R498" s="127">
        <v>3337</v>
      </c>
      <c r="S498" s="127">
        <v>12276</v>
      </c>
      <c r="T498" s="133">
        <v>2366</v>
      </c>
      <c r="U498" s="127">
        <v>8755</v>
      </c>
      <c r="V498" s="127">
        <v>45195</v>
      </c>
      <c r="W498" s="127">
        <v>7348</v>
      </c>
      <c r="X498" s="127">
        <v>4623</v>
      </c>
      <c r="Y498" s="127">
        <v>5782</v>
      </c>
      <c r="Z498" s="127">
        <v>1339</v>
      </c>
      <c r="AA498" s="127">
        <v>2724</v>
      </c>
      <c r="AB498" s="127">
        <v>4356</v>
      </c>
      <c r="AC498" s="127">
        <v>5453</v>
      </c>
      <c r="AD498" s="127">
        <v>-1</v>
      </c>
      <c r="AE498" s="127">
        <v>127751</v>
      </c>
    </row>
    <row r="499" spans="1:31" ht="30.75" customHeight="1" x14ac:dyDescent="0.25">
      <c r="A499" s="59">
        <f t="shared" si="7"/>
        <v>44378</v>
      </c>
      <c r="B499" s="131" t="s">
        <v>153</v>
      </c>
      <c r="C499" s="130">
        <v>100</v>
      </c>
      <c r="D499" s="130">
        <v>-5</v>
      </c>
      <c r="E499" s="130">
        <v>53</v>
      </c>
      <c r="F499" s="130">
        <v>-42</v>
      </c>
      <c r="G499" s="130">
        <v>223</v>
      </c>
      <c r="H499" s="130">
        <v>-10</v>
      </c>
      <c r="I499" s="130">
        <v>50</v>
      </c>
      <c r="J499" s="130">
        <v>266</v>
      </c>
      <c r="K499" s="130">
        <v>-28</v>
      </c>
      <c r="L499" s="130">
        <v>434</v>
      </c>
      <c r="M499" s="130">
        <v>71</v>
      </c>
      <c r="N499" s="130">
        <v>-356</v>
      </c>
      <c r="O499" s="130">
        <v>-85</v>
      </c>
      <c r="P499" s="130">
        <v>99</v>
      </c>
      <c r="Q499" s="130">
        <v>-49</v>
      </c>
      <c r="R499" s="130">
        <v>220</v>
      </c>
      <c r="S499" s="130">
        <v>1544</v>
      </c>
      <c r="T499" s="134">
        <v>438</v>
      </c>
      <c r="U499" s="130">
        <v>487</v>
      </c>
      <c r="V499" s="130">
        <v>6963</v>
      </c>
      <c r="W499" s="130">
        <v>1190</v>
      </c>
      <c r="X499" s="130">
        <v>1183</v>
      </c>
      <c r="Y499" s="130">
        <v>334</v>
      </c>
      <c r="Z499" s="130">
        <v>216</v>
      </c>
      <c r="AA499" s="130">
        <v>314</v>
      </c>
      <c r="AB499" s="130">
        <v>640</v>
      </c>
      <c r="AC499" s="130">
        <v>298</v>
      </c>
      <c r="AD499" s="130">
        <v>0</v>
      </c>
      <c r="AE499" s="130">
        <v>14548</v>
      </c>
    </row>
    <row r="500" spans="1:31" ht="30.75" customHeight="1" x14ac:dyDescent="0.25">
      <c r="A500" s="59">
        <f t="shared" si="7"/>
        <v>44378</v>
      </c>
      <c r="B500" s="131" t="s">
        <v>154</v>
      </c>
      <c r="C500" s="130">
        <v>259</v>
      </c>
      <c r="D500" s="130">
        <v>58</v>
      </c>
      <c r="E500" s="130">
        <v>335</v>
      </c>
      <c r="F500" s="130">
        <v>27</v>
      </c>
      <c r="G500" s="130">
        <v>501</v>
      </c>
      <c r="H500" s="130">
        <v>35</v>
      </c>
      <c r="I500" s="130">
        <v>161</v>
      </c>
      <c r="J500" s="130">
        <v>336</v>
      </c>
      <c r="K500" s="130">
        <v>243</v>
      </c>
      <c r="L500" s="130">
        <v>1588</v>
      </c>
      <c r="M500" s="130">
        <v>534</v>
      </c>
      <c r="N500" s="130">
        <v>329</v>
      </c>
      <c r="O500" s="130">
        <v>1041</v>
      </c>
      <c r="P500" s="130">
        <v>468</v>
      </c>
      <c r="Q500" s="130">
        <v>124</v>
      </c>
      <c r="R500" s="130">
        <v>1445</v>
      </c>
      <c r="S500" s="130">
        <v>3003</v>
      </c>
      <c r="T500" s="134">
        <v>604</v>
      </c>
      <c r="U500" s="130">
        <v>2676</v>
      </c>
      <c r="V500" s="130">
        <v>7656</v>
      </c>
      <c r="W500" s="130">
        <v>1546</v>
      </c>
      <c r="X500" s="130">
        <v>694</v>
      </c>
      <c r="Y500" s="130">
        <v>1580</v>
      </c>
      <c r="Z500" s="130">
        <v>366</v>
      </c>
      <c r="AA500" s="130">
        <v>553</v>
      </c>
      <c r="AB500" s="130">
        <v>1114</v>
      </c>
      <c r="AC500" s="130">
        <v>948</v>
      </c>
      <c r="AD500" s="130">
        <v>0</v>
      </c>
      <c r="AE500" s="130">
        <v>28224</v>
      </c>
    </row>
    <row r="501" spans="1:31" ht="30.75" customHeight="1" x14ac:dyDescent="0.25">
      <c r="A501" s="59">
        <f t="shared" si="7"/>
        <v>44378</v>
      </c>
      <c r="B501" s="131" t="s">
        <v>155</v>
      </c>
      <c r="C501" s="130">
        <v>270</v>
      </c>
      <c r="D501" s="130">
        <v>237</v>
      </c>
      <c r="E501" s="130">
        <v>2675</v>
      </c>
      <c r="F501" s="130">
        <v>149</v>
      </c>
      <c r="G501" s="130">
        <v>2976</v>
      </c>
      <c r="H501" s="130">
        <v>209</v>
      </c>
      <c r="I501" s="130">
        <v>391</v>
      </c>
      <c r="J501" s="130">
        <v>559</v>
      </c>
      <c r="K501" s="130">
        <v>899</v>
      </c>
      <c r="L501" s="130">
        <v>3022</v>
      </c>
      <c r="M501" s="130">
        <v>551</v>
      </c>
      <c r="N501" s="130">
        <v>931</v>
      </c>
      <c r="O501" s="130">
        <v>2081</v>
      </c>
      <c r="P501" s="130">
        <v>692</v>
      </c>
      <c r="Q501" s="130">
        <v>215</v>
      </c>
      <c r="R501" s="130">
        <v>1058</v>
      </c>
      <c r="S501" s="130">
        <v>5920</v>
      </c>
      <c r="T501" s="134">
        <v>909</v>
      </c>
      <c r="U501" s="130">
        <v>3740</v>
      </c>
      <c r="V501" s="130">
        <v>24481</v>
      </c>
      <c r="W501" s="130">
        <v>4995</v>
      </c>
      <c r="X501" s="130">
        <v>1924</v>
      </c>
      <c r="Y501" s="130">
        <v>3131</v>
      </c>
      <c r="Z501" s="130">
        <v>834</v>
      </c>
      <c r="AA501" s="130">
        <v>1462</v>
      </c>
      <c r="AB501" s="130">
        <v>1997</v>
      </c>
      <c r="AC501" s="130">
        <v>3083</v>
      </c>
      <c r="AD501" s="130">
        <v>-1</v>
      </c>
      <c r="AE501" s="130">
        <v>69390</v>
      </c>
    </row>
    <row r="502" spans="1:31" ht="30.75" customHeight="1" x14ac:dyDescent="0.25">
      <c r="A502" s="59">
        <f t="shared" si="7"/>
        <v>44378</v>
      </c>
      <c r="B502" s="129" t="s">
        <v>156</v>
      </c>
      <c r="C502" s="130">
        <v>53</v>
      </c>
      <c r="D502" s="130">
        <v>14</v>
      </c>
      <c r="E502" s="130">
        <v>51</v>
      </c>
      <c r="F502" s="130">
        <v>4</v>
      </c>
      <c r="G502" s="130">
        <v>190</v>
      </c>
      <c r="H502" s="130">
        <v>65</v>
      </c>
      <c r="I502" s="130">
        <v>41</v>
      </c>
      <c r="J502" s="130">
        <v>114</v>
      </c>
      <c r="K502" s="130">
        <v>137</v>
      </c>
      <c r="L502" s="130">
        <v>758</v>
      </c>
      <c r="M502" s="130">
        <v>26</v>
      </c>
      <c r="N502" s="130">
        <v>138</v>
      </c>
      <c r="O502" s="130">
        <v>251</v>
      </c>
      <c r="P502" s="130">
        <v>84</v>
      </c>
      <c r="Q502" s="130">
        <v>53</v>
      </c>
      <c r="R502" s="130">
        <v>441</v>
      </c>
      <c r="S502" s="130">
        <v>893</v>
      </c>
      <c r="T502" s="134">
        <v>122</v>
      </c>
      <c r="U502" s="130">
        <v>386</v>
      </c>
      <c r="V502" s="130">
        <v>4623</v>
      </c>
      <c r="W502" s="130">
        <v>757</v>
      </c>
      <c r="X502" s="130">
        <v>908</v>
      </c>
      <c r="Y502" s="130">
        <v>675</v>
      </c>
      <c r="Z502" s="130">
        <v>86</v>
      </c>
      <c r="AA502" s="130">
        <v>123</v>
      </c>
      <c r="AB502" s="130">
        <v>120</v>
      </c>
      <c r="AC502" s="130">
        <v>224</v>
      </c>
      <c r="AD502" s="130">
        <v>0</v>
      </c>
      <c r="AE502" s="130">
        <v>11337</v>
      </c>
    </row>
    <row r="503" spans="1:31" ht="30.75" customHeight="1" x14ac:dyDescent="0.25">
      <c r="A503" s="59">
        <f t="shared" si="7"/>
        <v>44378</v>
      </c>
      <c r="B503" s="129" t="s">
        <v>157</v>
      </c>
      <c r="C503" s="130">
        <v>60</v>
      </c>
      <c r="D503" s="130">
        <v>-110</v>
      </c>
      <c r="E503" s="130">
        <v>44</v>
      </c>
      <c r="F503" s="130">
        <v>-3</v>
      </c>
      <c r="G503" s="130">
        <v>519</v>
      </c>
      <c r="H503" s="130">
        <v>1</v>
      </c>
      <c r="I503" s="130">
        <v>23</v>
      </c>
      <c r="J503" s="130">
        <v>26</v>
      </c>
      <c r="K503" s="130">
        <v>27</v>
      </c>
      <c r="L503" s="130">
        <v>117</v>
      </c>
      <c r="M503" s="130">
        <v>17</v>
      </c>
      <c r="N503" s="130">
        <v>24</v>
      </c>
      <c r="O503" s="130">
        <v>37</v>
      </c>
      <c r="P503" s="130">
        <v>20</v>
      </c>
      <c r="Q503" s="130">
        <v>-1</v>
      </c>
      <c r="R503" s="130">
        <v>29</v>
      </c>
      <c r="S503" s="130">
        <v>496</v>
      </c>
      <c r="T503" s="134">
        <v>100</v>
      </c>
      <c r="U503" s="130">
        <v>275</v>
      </c>
      <c r="V503" s="130">
        <v>2693</v>
      </c>
      <c r="W503" s="130">
        <v>208</v>
      </c>
      <c r="X503" s="130">
        <v>289</v>
      </c>
      <c r="Y503" s="130">
        <v>186</v>
      </c>
      <c r="Z503" s="130">
        <v>40</v>
      </c>
      <c r="AA503" s="130">
        <v>97</v>
      </c>
      <c r="AB503" s="130">
        <v>307</v>
      </c>
      <c r="AC503" s="130">
        <v>28</v>
      </c>
      <c r="AD503" s="130">
        <v>0</v>
      </c>
      <c r="AE503" s="130">
        <v>5549</v>
      </c>
    </row>
    <row r="504" spans="1:31" ht="30.75" customHeight="1" x14ac:dyDescent="0.25">
      <c r="A504" s="59">
        <f t="shared" si="7"/>
        <v>44378</v>
      </c>
      <c r="B504" s="129" t="s">
        <v>158</v>
      </c>
      <c r="C504" s="130">
        <v>30</v>
      </c>
      <c r="D504" s="130">
        <v>2</v>
      </c>
      <c r="E504" s="130">
        <v>46</v>
      </c>
      <c r="F504" s="130">
        <v>6</v>
      </c>
      <c r="G504" s="130">
        <v>56</v>
      </c>
      <c r="H504" s="130">
        <v>6</v>
      </c>
      <c r="I504" s="130">
        <v>10</v>
      </c>
      <c r="J504" s="130">
        <v>18</v>
      </c>
      <c r="K504" s="130">
        <v>4</v>
      </c>
      <c r="L504" s="130">
        <v>101</v>
      </c>
      <c r="M504" s="130">
        <v>69</v>
      </c>
      <c r="N504" s="130">
        <v>12</v>
      </c>
      <c r="O504" s="130">
        <v>85</v>
      </c>
      <c r="P504" s="130">
        <v>22</v>
      </c>
      <c r="Q504" s="130">
        <v>1</v>
      </c>
      <c r="R504" s="130">
        <v>36</v>
      </c>
      <c r="S504" s="130">
        <v>105</v>
      </c>
      <c r="T504" s="134">
        <v>35</v>
      </c>
      <c r="U504" s="130">
        <v>107</v>
      </c>
      <c r="V504" s="130">
        <v>584</v>
      </c>
      <c r="W504" s="130">
        <v>76</v>
      </c>
      <c r="X504" s="130">
        <v>102</v>
      </c>
      <c r="Y504" s="130">
        <v>24</v>
      </c>
      <c r="Z504" s="130">
        <v>3</v>
      </c>
      <c r="AA504" s="130">
        <v>33</v>
      </c>
      <c r="AB504" s="130">
        <v>66</v>
      </c>
      <c r="AC504" s="130">
        <v>47</v>
      </c>
      <c r="AD504" s="130">
        <v>0</v>
      </c>
      <c r="AE504" s="130">
        <v>1686</v>
      </c>
    </row>
    <row r="505" spans="1:31" ht="30.75" customHeight="1" x14ac:dyDescent="0.25">
      <c r="A505" s="59">
        <f t="shared" si="7"/>
        <v>44378</v>
      </c>
      <c r="B505" s="129" t="s">
        <v>159</v>
      </c>
      <c r="C505" s="130">
        <v>92</v>
      </c>
      <c r="D505" s="130">
        <v>-15</v>
      </c>
      <c r="E505" s="130">
        <v>327</v>
      </c>
      <c r="F505" s="130">
        <v>28</v>
      </c>
      <c r="G505" s="130">
        <v>577</v>
      </c>
      <c r="H505" s="130">
        <v>11</v>
      </c>
      <c r="I505" s="130">
        <v>107</v>
      </c>
      <c r="J505" s="130">
        <v>147</v>
      </c>
      <c r="K505" s="130">
        <v>157</v>
      </c>
      <c r="L505" s="130">
        <v>138</v>
      </c>
      <c r="M505" s="130">
        <v>228</v>
      </c>
      <c r="N505" s="130">
        <v>162</v>
      </c>
      <c r="O505" s="130">
        <v>391</v>
      </c>
      <c r="P505" s="130">
        <v>-33</v>
      </c>
      <c r="Q505" s="130">
        <v>43</v>
      </c>
      <c r="R505" s="130">
        <v>-766</v>
      </c>
      <c r="S505" s="130">
        <v>1803</v>
      </c>
      <c r="T505" s="134">
        <v>162</v>
      </c>
      <c r="U505" s="130">
        <v>1247</v>
      </c>
      <c r="V505" s="130">
        <v>6005</v>
      </c>
      <c r="W505" s="130">
        <v>915</v>
      </c>
      <c r="X505" s="130">
        <v>317</v>
      </c>
      <c r="Y505" s="130">
        <v>564</v>
      </c>
      <c r="Z505" s="130">
        <v>167</v>
      </c>
      <c r="AA505" s="130">
        <v>523</v>
      </c>
      <c r="AB505" s="130">
        <v>385</v>
      </c>
      <c r="AC505" s="130">
        <v>124</v>
      </c>
      <c r="AD505" s="130">
        <v>1</v>
      </c>
      <c r="AE505" s="130">
        <v>13807</v>
      </c>
    </row>
    <row r="506" spans="1:31" ht="30.75" customHeight="1" x14ac:dyDescent="0.25">
      <c r="A506" s="59">
        <f t="shared" si="7"/>
        <v>44378</v>
      </c>
      <c r="B506" s="129" t="s">
        <v>160</v>
      </c>
      <c r="C506" s="130">
        <v>35</v>
      </c>
      <c r="D506" s="130">
        <v>346</v>
      </c>
      <c r="E506" s="130">
        <v>2207</v>
      </c>
      <c r="F506" s="130">
        <v>114</v>
      </c>
      <c r="G506" s="130">
        <v>1634</v>
      </c>
      <c r="H506" s="130">
        <v>126</v>
      </c>
      <c r="I506" s="130">
        <v>210</v>
      </c>
      <c r="J506" s="130">
        <v>254</v>
      </c>
      <c r="K506" s="130">
        <v>574</v>
      </c>
      <c r="L506" s="130">
        <v>1908</v>
      </c>
      <c r="M506" s="130">
        <v>211</v>
      </c>
      <c r="N506" s="130">
        <v>595</v>
      </c>
      <c r="O506" s="130">
        <v>1317</v>
      </c>
      <c r="P506" s="130">
        <v>599</v>
      </c>
      <c r="Q506" s="130">
        <v>119</v>
      </c>
      <c r="R506" s="130">
        <v>1318</v>
      </c>
      <c r="S506" s="130">
        <v>2623</v>
      </c>
      <c r="T506" s="134">
        <v>490</v>
      </c>
      <c r="U506" s="130">
        <v>1725</v>
      </c>
      <c r="V506" s="130">
        <v>10576</v>
      </c>
      <c r="W506" s="130">
        <v>3039</v>
      </c>
      <c r="X506" s="130">
        <v>308</v>
      </c>
      <c r="Y506" s="130">
        <v>1682</v>
      </c>
      <c r="Z506" s="130">
        <v>538</v>
      </c>
      <c r="AA506" s="130">
        <v>686</v>
      </c>
      <c r="AB506" s="130">
        <v>1119</v>
      </c>
      <c r="AC506" s="130">
        <v>2660</v>
      </c>
      <c r="AD506" s="130">
        <v>-2</v>
      </c>
      <c r="AE506" s="130">
        <v>37011</v>
      </c>
    </row>
    <row r="507" spans="1:31" ht="30.75" customHeight="1" x14ac:dyDescent="0.25">
      <c r="A507" s="59">
        <f t="shared" si="7"/>
        <v>44378</v>
      </c>
      <c r="B507" s="131" t="s">
        <v>161</v>
      </c>
      <c r="C507" s="130">
        <v>23</v>
      </c>
      <c r="D507" s="130">
        <v>-10</v>
      </c>
      <c r="E507" s="130">
        <v>-15</v>
      </c>
      <c r="F507" s="130">
        <v>57</v>
      </c>
      <c r="G507" s="130">
        <v>29</v>
      </c>
      <c r="H507" s="130">
        <v>-16</v>
      </c>
      <c r="I507" s="130">
        <v>53</v>
      </c>
      <c r="J507" s="130">
        <v>-72</v>
      </c>
      <c r="K507" s="130">
        <v>20</v>
      </c>
      <c r="L507" s="130">
        <v>-471</v>
      </c>
      <c r="M507" s="130">
        <v>97</v>
      </c>
      <c r="N507" s="130">
        <v>117</v>
      </c>
      <c r="O507" s="130">
        <v>-147</v>
      </c>
      <c r="P507" s="130">
        <v>-49</v>
      </c>
      <c r="Q507" s="130">
        <v>-112</v>
      </c>
      <c r="R507" s="130">
        <v>120</v>
      </c>
      <c r="S507" s="130">
        <v>1069</v>
      </c>
      <c r="T507" s="134">
        <v>258</v>
      </c>
      <c r="U507" s="130">
        <v>141</v>
      </c>
      <c r="V507" s="130">
        <v>4344</v>
      </c>
      <c r="W507" s="130">
        <v>-238</v>
      </c>
      <c r="X507" s="130">
        <v>462</v>
      </c>
      <c r="Y507" s="130">
        <v>438</v>
      </c>
      <c r="Z507" s="130">
        <v>-165</v>
      </c>
      <c r="AA507" s="130">
        <v>153</v>
      </c>
      <c r="AB507" s="130">
        <v>178</v>
      </c>
      <c r="AC507" s="130">
        <v>735</v>
      </c>
      <c r="AD507" s="130">
        <v>0</v>
      </c>
      <c r="AE507" s="130">
        <v>6999</v>
      </c>
    </row>
    <row r="508" spans="1:31" ht="30.75" customHeight="1" x14ac:dyDescent="0.25">
      <c r="A508" s="59">
        <f t="shared" si="7"/>
        <v>44378</v>
      </c>
      <c r="B508" s="129" t="s">
        <v>162</v>
      </c>
      <c r="C508" s="130">
        <v>-20</v>
      </c>
      <c r="D508" s="130">
        <v>-2</v>
      </c>
      <c r="E508" s="130">
        <v>-2</v>
      </c>
      <c r="F508" s="130">
        <v>-4</v>
      </c>
      <c r="G508" s="130">
        <v>1</v>
      </c>
      <c r="H508" s="130">
        <v>1</v>
      </c>
      <c r="I508" s="130">
        <v>0</v>
      </c>
      <c r="J508" s="130">
        <v>2</v>
      </c>
      <c r="K508" s="130">
        <v>-2</v>
      </c>
      <c r="L508" s="130">
        <v>-73</v>
      </c>
      <c r="M508" s="130">
        <v>0</v>
      </c>
      <c r="N508" s="130">
        <v>-4</v>
      </c>
      <c r="O508" s="130">
        <v>3</v>
      </c>
      <c r="P508" s="130">
        <v>-2</v>
      </c>
      <c r="Q508" s="130">
        <v>2</v>
      </c>
      <c r="R508" s="130">
        <v>17</v>
      </c>
      <c r="S508" s="130">
        <v>-15</v>
      </c>
      <c r="T508" s="134">
        <v>59</v>
      </c>
      <c r="U508" s="130">
        <v>459</v>
      </c>
      <c r="V508" s="130">
        <v>21</v>
      </c>
      <c r="W508" s="130">
        <v>-56</v>
      </c>
      <c r="X508" s="130">
        <v>242</v>
      </c>
      <c r="Y508" s="130">
        <v>36</v>
      </c>
      <c r="Z508" s="130">
        <v>4</v>
      </c>
      <c r="AA508" s="130">
        <v>6</v>
      </c>
      <c r="AB508" s="130">
        <v>8</v>
      </c>
      <c r="AC508" s="130">
        <v>6</v>
      </c>
      <c r="AD508" s="130">
        <v>0</v>
      </c>
      <c r="AE508" s="130">
        <v>687</v>
      </c>
    </row>
    <row r="509" spans="1:31" ht="30.75" customHeight="1" x14ac:dyDescent="0.25">
      <c r="A509" s="59">
        <f t="shared" si="7"/>
        <v>44378</v>
      </c>
      <c r="B509" s="129" t="s">
        <v>163</v>
      </c>
      <c r="C509" s="130">
        <v>-78</v>
      </c>
      <c r="D509" s="130">
        <v>-2</v>
      </c>
      <c r="E509" s="130">
        <v>-83</v>
      </c>
      <c r="F509" s="130">
        <v>13</v>
      </c>
      <c r="G509" s="130">
        <v>-162</v>
      </c>
      <c r="H509" s="130">
        <v>-23</v>
      </c>
      <c r="I509" s="130">
        <v>-49</v>
      </c>
      <c r="J509" s="130">
        <v>-49</v>
      </c>
      <c r="K509" s="130">
        <v>-90</v>
      </c>
      <c r="L509" s="130">
        <v>-181</v>
      </c>
      <c r="M509" s="130">
        <v>-27</v>
      </c>
      <c r="N509" s="130">
        <v>-106</v>
      </c>
      <c r="O509" s="130">
        <v>-113</v>
      </c>
      <c r="P509" s="130">
        <v>19</v>
      </c>
      <c r="Q509" s="130">
        <v>-97</v>
      </c>
      <c r="R509" s="130">
        <v>-206</v>
      </c>
      <c r="S509" s="130">
        <v>-897</v>
      </c>
      <c r="T509" s="134">
        <v>-99</v>
      </c>
      <c r="U509" s="130">
        <v>-219</v>
      </c>
      <c r="V509" s="130">
        <v>-25</v>
      </c>
      <c r="W509" s="130">
        <v>-292</v>
      </c>
      <c r="X509" s="130">
        <v>-338</v>
      </c>
      <c r="Y509" s="130">
        <v>27</v>
      </c>
      <c r="Z509" s="130">
        <v>-40</v>
      </c>
      <c r="AA509" s="130">
        <v>-132</v>
      </c>
      <c r="AB509" s="130">
        <v>-629</v>
      </c>
      <c r="AC509" s="130">
        <v>-351</v>
      </c>
      <c r="AD509" s="130">
        <v>0</v>
      </c>
      <c r="AE509" s="130">
        <v>-4229</v>
      </c>
    </row>
    <row r="510" spans="1:31" ht="30.75" customHeight="1" x14ac:dyDescent="0.25">
      <c r="A510" s="59">
        <f t="shared" si="7"/>
        <v>44378</v>
      </c>
      <c r="B510" s="129" t="s">
        <v>164</v>
      </c>
      <c r="C510" s="130">
        <v>121</v>
      </c>
      <c r="D510" s="130">
        <v>-6</v>
      </c>
      <c r="E510" s="130">
        <v>70</v>
      </c>
      <c r="F510" s="130">
        <v>48</v>
      </c>
      <c r="G510" s="130">
        <v>190</v>
      </c>
      <c r="H510" s="130">
        <v>6</v>
      </c>
      <c r="I510" s="130">
        <v>102</v>
      </c>
      <c r="J510" s="130">
        <v>-25</v>
      </c>
      <c r="K510" s="130">
        <v>112</v>
      </c>
      <c r="L510" s="130">
        <v>-217</v>
      </c>
      <c r="M510" s="130">
        <v>124</v>
      </c>
      <c r="N510" s="130">
        <v>227</v>
      </c>
      <c r="O510" s="130">
        <v>-37</v>
      </c>
      <c r="P510" s="130">
        <v>-66</v>
      </c>
      <c r="Q510" s="130">
        <v>-17</v>
      </c>
      <c r="R510" s="130">
        <v>309</v>
      </c>
      <c r="S510" s="130">
        <v>1981</v>
      </c>
      <c r="T510" s="134">
        <v>298</v>
      </c>
      <c r="U510" s="130">
        <v>-99</v>
      </c>
      <c r="V510" s="130">
        <v>4348</v>
      </c>
      <c r="W510" s="130">
        <v>110</v>
      </c>
      <c r="X510" s="130">
        <v>558</v>
      </c>
      <c r="Y510" s="130">
        <v>375</v>
      </c>
      <c r="Z510" s="130">
        <v>-129</v>
      </c>
      <c r="AA510" s="130">
        <v>279</v>
      </c>
      <c r="AB510" s="130">
        <v>799</v>
      </c>
      <c r="AC510" s="130">
        <v>1080</v>
      </c>
      <c r="AD510" s="130">
        <v>0</v>
      </c>
      <c r="AE510" s="130">
        <v>10541</v>
      </c>
    </row>
    <row r="511" spans="1:31" ht="30.75" customHeight="1" x14ac:dyDescent="0.25">
      <c r="A511" s="59">
        <f t="shared" si="7"/>
        <v>44378</v>
      </c>
      <c r="B511" s="131" t="s">
        <v>165</v>
      </c>
      <c r="C511" s="130">
        <v>0</v>
      </c>
      <c r="D511" s="130">
        <v>0</v>
      </c>
      <c r="E511" s="130">
        <v>20</v>
      </c>
      <c r="F511" s="130">
        <v>0</v>
      </c>
      <c r="G511" s="130">
        <v>3</v>
      </c>
      <c r="H511" s="130">
        <v>4</v>
      </c>
      <c r="I511" s="130">
        <v>0</v>
      </c>
      <c r="J511" s="130">
        <v>0</v>
      </c>
      <c r="K511" s="130">
        <v>0</v>
      </c>
      <c r="L511" s="130">
        <v>-5</v>
      </c>
      <c r="M511" s="130">
        <v>3</v>
      </c>
      <c r="N511" s="130">
        <v>0</v>
      </c>
      <c r="O511" s="130">
        <v>1</v>
      </c>
      <c r="P511" s="130">
        <v>1</v>
      </c>
      <c r="Q511" s="130">
        <v>0</v>
      </c>
      <c r="R511" s="130">
        <v>1</v>
      </c>
      <c r="S511" s="130">
        <v>7</v>
      </c>
      <c r="T511" s="134">
        <v>3</v>
      </c>
      <c r="U511" s="130">
        <v>-2</v>
      </c>
      <c r="V511" s="130">
        <v>12</v>
      </c>
      <c r="W511" s="130">
        <v>-1</v>
      </c>
      <c r="X511" s="130">
        <v>-2</v>
      </c>
      <c r="Y511" s="130">
        <v>3</v>
      </c>
      <c r="Z511" s="130">
        <v>1</v>
      </c>
      <c r="AA511" s="130">
        <v>1</v>
      </c>
      <c r="AB511" s="130">
        <v>-3</v>
      </c>
      <c r="AC511" s="130">
        <v>-1</v>
      </c>
      <c r="AD511" s="130">
        <v>0</v>
      </c>
      <c r="AE511" s="130">
        <v>46</v>
      </c>
    </row>
    <row r="512" spans="1:31" ht="30.75" customHeight="1" x14ac:dyDescent="0.25">
      <c r="A512" s="59">
        <f t="shared" si="7"/>
        <v>44378</v>
      </c>
      <c r="B512" s="131" t="s">
        <v>166</v>
      </c>
      <c r="C512" s="130">
        <v>44</v>
      </c>
      <c r="D512" s="130">
        <v>2</v>
      </c>
      <c r="E512" s="130">
        <v>94</v>
      </c>
      <c r="F512" s="130">
        <v>24</v>
      </c>
      <c r="G512" s="130">
        <v>179</v>
      </c>
      <c r="H512" s="130">
        <v>23</v>
      </c>
      <c r="I512" s="130">
        <v>47</v>
      </c>
      <c r="J512" s="130">
        <v>331</v>
      </c>
      <c r="K512" s="130">
        <v>67</v>
      </c>
      <c r="L512" s="130">
        <v>472</v>
      </c>
      <c r="M512" s="130">
        <v>122</v>
      </c>
      <c r="N512" s="130">
        <v>94</v>
      </c>
      <c r="O512" s="130">
        <v>390</v>
      </c>
      <c r="P512" s="130">
        <v>48</v>
      </c>
      <c r="Q512" s="130">
        <v>113</v>
      </c>
      <c r="R512" s="130">
        <v>493</v>
      </c>
      <c r="S512" s="130">
        <v>733</v>
      </c>
      <c r="T512" s="134">
        <v>154</v>
      </c>
      <c r="U512" s="130">
        <v>1713</v>
      </c>
      <c r="V512" s="130">
        <v>1739</v>
      </c>
      <c r="W512" s="130">
        <v>-144</v>
      </c>
      <c r="X512" s="130">
        <v>362</v>
      </c>
      <c r="Y512" s="130">
        <v>296</v>
      </c>
      <c r="Z512" s="130">
        <v>87</v>
      </c>
      <c r="AA512" s="130">
        <v>241</v>
      </c>
      <c r="AB512" s="130">
        <v>430</v>
      </c>
      <c r="AC512" s="130">
        <v>390</v>
      </c>
      <c r="AD512" s="130">
        <v>0</v>
      </c>
      <c r="AE512" s="130">
        <v>8544</v>
      </c>
    </row>
    <row r="513" spans="1:31" ht="30.75" customHeight="1" x14ac:dyDescent="0.25">
      <c r="A513" s="59">
        <f t="shared" si="7"/>
        <v>44378</v>
      </c>
      <c r="B513" s="129" t="s">
        <v>167</v>
      </c>
      <c r="C513" s="130">
        <v>16</v>
      </c>
      <c r="D513" s="130">
        <v>12</v>
      </c>
      <c r="E513" s="130">
        <v>12</v>
      </c>
      <c r="F513" s="130">
        <v>0</v>
      </c>
      <c r="G513" s="130">
        <v>106</v>
      </c>
      <c r="H513" s="130">
        <v>4</v>
      </c>
      <c r="I513" s="130">
        <v>12</v>
      </c>
      <c r="J513" s="130">
        <v>19</v>
      </c>
      <c r="K513" s="130">
        <v>23</v>
      </c>
      <c r="L513" s="130">
        <v>180</v>
      </c>
      <c r="M513" s="130">
        <v>40</v>
      </c>
      <c r="N513" s="130">
        <v>60</v>
      </c>
      <c r="O513" s="130">
        <v>38</v>
      </c>
      <c r="P513" s="130">
        <v>18</v>
      </c>
      <c r="Q513" s="130">
        <v>28</v>
      </c>
      <c r="R513" s="130">
        <v>125</v>
      </c>
      <c r="S513" s="130">
        <v>191</v>
      </c>
      <c r="T513" s="134">
        <v>59</v>
      </c>
      <c r="U513" s="130">
        <v>319</v>
      </c>
      <c r="V513" s="130">
        <v>706</v>
      </c>
      <c r="W513" s="130">
        <v>104</v>
      </c>
      <c r="X513" s="130">
        <v>127</v>
      </c>
      <c r="Y513" s="130">
        <v>126</v>
      </c>
      <c r="Z513" s="130">
        <v>22</v>
      </c>
      <c r="AA513" s="130">
        <v>82</v>
      </c>
      <c r="AB513" s="130">
        <v>87</v>
      </c>
      <c r="AC513" s="130">
        <v>47</v>
      </c>
      <c r="AD513" s="130">
        <v>0</v>
      </c>
      <c r="AE513" s="130">
        <v>2563</v>
      </c>
    </row>
    <row r="514" spans="1:31" ht="30.75" customHeight="1" x14ac:dyDescent="0.25">
      <c r="A514" s="59">
        <f t="shared" si="7"/>
        <v>44378</v>
      </c>
      <c r="B514" s="129" t="s">
        <v>168</v>
      </c>
      <c r="C514" s="130">
        <v>28</v>
      </c>
      <c r="D514" s="130">
        <v>-10</v>
      </c>
      <c r="E514" s="130">
        <v>82</v>
      </c>
      <c r="F514" s="130">
        <v>24</v>
      </c>
      <c r="G514" s="130">
        <v>73</v>
      </c>
      <c r="H514" s="130">
        <v>19</v>
      </c>
      <c r="I514" s="130">
        <v>35</v>
      </c>
      <c r="J514" s="130">
        <v>312</v>
      </c>
      <c r="K514" s="130">
        <v>44</v>
      </c>
      <c r="L514" s="130">
        <v>292</v>
      </c>
      <c r="M514" s="130">
        <v>82</v>
      </c>
      <c r="N514" s="130">
        <v>34</v>
      </c>
      <c r="O514" s="130">
        <v>352</v>
      </c>
      <c r="P514" s="130">
        <v>30</v>
      </c>
      <c r="Q514" s="130">
        <v>85</v>
      </c>
      <c r="R514" s="130">
        <v>368</v>
      </c>
      <c r="S514" s="130">
        <v>542</v>
      </c>
      <c r="T514" s="134">
        <v>95</v>
      </c>
      <c r="U514" s="130">
        <v>1395</v>
      </c>
      <c r="V514" s="130">
        <v>1034</v>
      </c>
      <c r="W514" s="130">
        <v>-248</v>
      </c>
      <c r="X514" s="130">
        <v>235</v>
      </c>
      <c r="Y514" s="130">
        <v>170</v>
      </c>
      <c r="Z514" s="130">
        <v>65</v>
      </c>
      <c r="AA514" s="130">
        <v>159</v>
      </c>
      <c r="AB514" s="130">
        <v>343</v>
      </c>
      <c r="AC514" s="130">
        <v>330</v>
      </c>
      <c r="AD514" s="130">
        <v>0</v>
      </c>
      <c r="AE514" s="130">
        <v>5970</v>
      </c>
    </row>
    <row r="515" spans="1:31" ht="30.75" customHeight="1" x14ac:dyDescent="0.25">
      <c r="A515" s="59">
        <f t="shared" ref="A515:A578" si="8">IF(B515&lt;&gt;"",DATE(2020,INT((ROW(A513)-1)/27)+1,1),"")</f>
        <v>44378</v>
      </c>
      <c r="B515" s="129" t="s">
        <v>169</v>
      </c>
      <c r="C515" s="130">
        <v>0</v>
      </c>
      <c r="D515" s="130">
        <v>0</v>
      </c>
      <c r="E515" s="130">
        <v>0</v>
      </c>
      <c r="F515" s="130">
        <v>0</v>
      </c>
      <c r="G515" s="130">
        <v>0</v>
      </c>
      <c r="H515" s="130">
        <v>0</v>
      </c>
      <c r="I515" s="130">
        <v>0</v>
      </c>
      <c r="J515" s="130">
        <v>0</v>
      </c>
      <c r="K515" s="130">
        <v>0</v>
      </c>
      <c r="L515" s="130">
        <v>0</v>
      </c>
      <c r="M515" s="130">
        <v>0</v>
      </c>
      <c r="N515" s="130">
        <v>0</v>
      </c>
      <c r="O515" s="130">
        <v>0</v>
      </c>
      <c r="P515" s="130">
        <v>0</v>
      </c>
      <c r="Q515" s="130">
        <v>0</v>
      </c>
      <c r="R515" s="130">
        <v>0</v>
      </c>
      <c r="S515" s="130">
        <v>0</v>
      </c>
      <c r="T515" s="134">
        <v>0</v>
      </c>
      <c r="U515" s="130">
        <v>-1</v>
      </c>
      <c r="V515" s="130">
        <v>-1</v>
      </c>
      <c r="W515" s="130">
        <v>0</v>
      </c>
      <c r="X515" s="130">
        <v>0</v>
      </c>
      <c r="Y515" s="130">
        <v>0</v>
      </c>
      <c r="Z515" s="130">
        <v>0</v>
      </c>
      <c r="AA515" s="130">
        <v>0</v>
      </c>
      <c r="AB515" s="130">
        <v>0</v>
      </c>
      <c r="AC515" s="130">
        <v>13</v>
      </c>
      <c r="AD515" s="130">
        <v>0</v>
      </c>
      <c r="AE515" s="130">
        <v>11</v>
      </c>
    </row>
    <row r="516" spans="1:31" ht="30.75" customHeight="1" x14ac:dyDescent="0.25">
      <c r="A516" s="59">
        <f t="shared" si="8"/>
        <v>44409</v>
      </c>
      <c r="B516" s="126" t="s">
        <v>143</v>
      </c>
      <c r="C516" s="127">
        <v>2002</v>
      </c>
      <c r="D516" s="127">
        <v>346</v>
      </c>
      <c r="E516" s="127">
        <v>5847</v>
      </c>
      <c r="F516" s="127">
        <v>592</v>
      </c>
      <c r="G516" s="127">
        <v>8757</v>
      </c>
      <c r="H516" s="127">
        <v>882</v>
      </c>
      <c r="I516" s="127">
        <v>1352</v>
      </c>
      <c r="J516" s="127">
        <v>4343</v>
      </c>
      <c r="K516" s="127">
        <v>2823</v>
      </c>
      <c r="L516" s="127">
        <v>16507</v>
      </c>
      <c r="M516" s="127">
        <v>7473</v>
      </c>
      <c r="N516" s="127">
        <v>9485</v>
      </c>
      <c r="O516" s="127">
        <v>17215</v>
      </c>
      <c r="P516" s="127">
        <v>5456</v>
      </c>
      <c r="Q516" s="127">
        <v>1694</v>
      </c>
      <c r="R516" s="127">
        <v>17882</v>
      </c>
      <c r="S516" s="127">
        <v>43310</v>
      </c>
      <c r="T516" s="133">
        <v>5824</v>
      </c>
      <c r="U516" s="127">
        <v>22960</v>
      </c>
      <c r="V516" s="127">
        <v>113836</v>
      </c>
      <c r="W516" s="127">
        <v>21973</v>
      </c>
      <c r="X516" s="127">
        <v>20305</v>
      </c>
      <c r="Y516" s="127">
        <v>11801</v>
      </c>
      <c r="Z516" s="127">
        <v>2849</v>
      </c>
      <c r="AA516" s="127">
        <v>6035</v>
      </c>
      <c r="AB516" s="127">
        <v>11667</v>
      </c>
      <c r="AC516" s="127">
        <v>9139</v>
      </c>
      <c r="AD516" s="127">
        <v>-90</v>
      </c>
      <c r="AE516" s="127">
        <v>372265</v>
      </c>
    </row>
    <row r="517" spans="1:31" ht="30.75" customHeight="1" x14ac:dyDescent="0.25">
      <c r="A517" s="59">
        <f t="shared" si="8"/>
        <v>44409</v>
      </c>
      <c r="B517" s="128" t="s">
        <v>144</v>
      </c>
      <c r="C517" s="127">
        <v>36</v>
      </c>
      <c r="D517" s="127">
        <v>13</v>
      </c>
      <c r="E517" s="127">
        <v>271</v>
      </c>
      <c r="F517" s="127">
        <v>27</v>
      </c>
      <c r="G517" s="127">
        <v>430</v>
      </c>
      <c r="H517" s="127">
        <v>20</v>
      </c>
      <c r="I517" s="127">
        <v>163</v>
      </c>
      <c r="J517" s="127">
        <v>146</v>
      </c>
      <c r="K517" s="127">
        <v>4</v>
      </c>
      <c r="L517" s="127">
        <v>725</v>
      </c>
      <c r="M517" s="127">
        <v>2424</v>
      </c>
      <c r="N517" s="127">
        <v>2272</v>
      </c>
      <c r="O517" s="127">
        <v>2638</v>
      </c>
      <c r="P517" s="127">
        <v>-119</v>
      </c>
      <c r="Q517" s="127">
        <v>120</v>
      </c>
      <c r="R517" s="127">
        <v>1787</v>
      </c>
      <c r="S517" s="127">
        <v>-760</v>
      </c>
      <c r="T517" s="133">
        <v>-82</v>
      </c>
      <c r="U517" s="127">
        <v>-113</v>
      </c>
      <c r="V517" s="127">
        <v>165</v>
      </c>
      <c r="W517" s="127">
        <v>-515</v>
      </c>
      <c r="X517" s="127">
        <v>153</v>
      </c>
      <c r="Y517" s="127">
        <v>102</v>
      </c>
      <c r="Z517" s="127">
        <v>-308</v>
      </c>
      <c r="AA517" s="127">
        <v>-230</v>
      </c>
      <c r="AB517" s="127">
        <v>-147</v>
      </c>
      <c r="AC517" s="127">
        <v>10</v>
      </c>
      <c r="AD517" s="127">
        <v>0</v>
      </c>
      <c r="AE517" s="127">
        <v>9232</v>
      </c>
    </row>
    <row r="518" spans="1:31" ht="30.75" customHeight="1" x14ac:dyDescent="0.25">
      <c r="A518" s="59">
        <f t="shared" si="8"/>
        <v>44409</v>
      </c>
      <c r="B518" s="128" t="s">
        <v>145</v>
      </c>
      <c r="C518" s="127">
        <v>469</v>
      </c>
      <c r="D518" s="127">
        <v>76</v>
      </c>
      <c r="E518" s="127">
        <v>794</v>
      </c>
      <c r="F518" s="127">
        <v>119</v>
      </c>
      <c r="G518" s="127">
        <v>2224</v>
      </c>
      <c r="H518" s="127">
        <v>34</v>
      </c>
      <c r="I518" s="127">
        <v>222</v>
      </c>
      <c r="J518" s="127">
        <v>169</v>
      </c>
      <c r="K518" s="127">
        <v>255</v>
      </c>
      <c r="L518" s="127">
        <v>3538</v>
      </c>
      <c r="M518" s="127">
        <v>2590</v>
      </c>
      <c r="N518" s="127">
        <v>4771</v>
      </c>
      <c r="O518" s="127">
        <v>6348</v>
      </c>
      <c r="P518" s="127">
        <v>3098</v>
      </c>
      <c r="Q518" s="127">
        <v>114</v>
      </c>
      <c r="R518" s="127">
        <v>3116</v>
      </c>
      <c r="S518" s="127">
        <v>9534</v>
      </c>
      <c r="T518" s="133">
        <v>502</v>
      </c>
      <c r="U518" s="127">
        <v>2502</v>
      </c>
      <c r="V518" s="127">
        <v>16298</v>
      </c>
      <c r="W518" s="127">
        <v>5463</v>
      </c>
      <c r="X518" s="127">
        <v>6141</v>
      </c>
      <c r="Y518" s="127">
        <v>-323</v>
      </c>
      <c r="Z518" s="127">
        <v>473</v>
      </c>
      <c r="AA518" s="127">
        <v>1118</v>
      </c>
      <c r="AB518" s="127">
        <v>2833</v>
      </c>
      <c r="AC518" s="127">
        <v>216</v>
      </c>
      <c r="AD518" s="127">
        <v>0</v>
      </c>
      <c r="AE518" s="127">
        <v>72694</v>
      </c>
    </row>
    <row r="519" spans="1:31" ht="30.75" customHeight="1" x14ac:dyDescent="0.25">
      <c r="A519" s="59">
        <f t="shared" si="8"/>
        <v>44409</v>
      </c>
      <c r="B519" s="129" t="s">
        <v>146</v>
      </c>
      <c r="C519" s="130">
        <v>21</v>
      </c>
      <c r="D519" s="130">
        <v>-1</v>
      </c>
      <c r="E519" s="130">
        <v>48</v>
      </c>
      <c r="F519" s="130">
        <v>5</v>
      </c>
      <c r="G519" s="130">
        <v>200</v>
      </c>
      <c r="H519" s="130">
        <v>16</v>
      </c>
      <c r="I519" s="130">
        <v>48</v>
      </c>
      <c r="J519" s="130">
        <v>28</v>
      </c>
      <c r="K519" s="130">
        <v>13</v>
      </c>
      <c r="L519" s="130">
        <v>68</v>
      </c>
      <c r="M519" s="130">
        <v>46</v>
      </c>
      <c r="N519" s="130">
        <v>19</v>
      </c>
      <c r="O519" s="130">
        <v>8</v>
      </c>
      <c r="P519" s="130">
        <v>11</v>
      </c>
      <c r="Q519" s="130">
        <v>23</v>
      </c>
      <c r="R519" s="130">
        <v>158</v>
      </c>
      <c r="S519" s="130">
        <v>498</v>
      </c>
      <c r="T519" s="134">
        <v>85</v>
      </c>
      <c r="U519" s="130">
        <v>186</v>
      </c>
      <c r="V519" s="130">
        <v>-29</v>
      </c>
      <c r="W519" s="130">
        <v>-6</v>
      </c>
      <c r="X519" s="130">
        <v>38</v>
      </c>
      <c r="Y519" s="130">
        <v>17</v>
      </c>
      <c r="Z519" s="130">
        <v>72</v>
      </c>
      <c r="AA519" s="130">
        <v>36</v>
      </c>
      <c r="AB519" s="130">
        <v>73</v>
      </c>
      <c r="AC519" s="130">
        <v>3</v>
      </c>
      <c r="AD519" s="130">
        <v>0</v>
      </c>
      <c r="AE519" s="130">
        <v>1684</v>
      </c>
    </row>
    <row r="520" spans="1:31" ht="30.75" customHeight="1" x14ac:dyDescent="0.25">
      <c r="A520" s="59">
        <f t="shared" si="8"/>
        <v>44409</v>
      </c>
      <c r="B520" s="129" t="s">
        <v>147</v>
      </c>
      <c r="C520" s="130">
        <v>455</v>
      </c>
      <c r="D520" s="130">
        <v>76</v>
      </c>
      <c r="E520" s="130">
        <v>765</v>
      </c>
      <c r="F520" s="130">
        <v>96</v>
      </c>
      <c r="G520" s="130">
        <v>1945</v>
      </c>
      <c r="H520" s="130">
        <v>4</v>
      </c>
      <c r="I520" s="130">
        <v>137</v>
      </c>
      <c r="J520" s="130">
        <v>159</v>
      </c>
      <c r="K520" s="130">
        <v>164</v>
      </c>
      <c r="L520" s="130">
        <v>3742</v>
      </c>
      <c r="M520" s="130">
        <v>2401</v>
      </c>
      <c r="N520" s="130">
        <v>4718</v>
      </c>
      <c r="O520" s="130">
        <v>6058</v>
      </c>
      <c r="P520" s="130">
        <v>3143</v>
      </c>
      <c r="Q520" s="130">
        <v>72</v>
      </c>
      <c r="R520" s="130">
        <v>2784</v>
      </c>
      <c r="S520" s="130">
        <v>8743</v>
      </c>
      <c r="T520" s="134">
        <v>253</v>
      </c>
      <c r="U520" s="130">
        <v>2230</v>
      </c>
      <c r="V520" s="130">
        <v>16195</v>
      </c>
      <c r="W520" s="130">
        <v>5534</v>
      </c>
      <c r="X520" s="130">
        <v>6102</v>
      </c>
      <c r="Y520" s="130">
        <v>-476</v>
      </c>
      <c r="Z520" s="130">
        <v>391</v>
      </c>
      <c r="AA520" s="130">
        <v>987</v>
      </c>
      <c r="AB520" s="130">
        <v>2411</v>
      </c>
      <c r="AC520" s="130">
        <v>177</v>
      </c>
      <c r="AD520" s="130">
        <v>0</v>
      </c>
      <c r="AE520" s="130">
        <v>69266</v>
      </c>
    </row>
    <row r="521" spans="1:31" ht="30.75" customHeight="1" x14ac:dyDescent="0.25">
      <c r="A521" s="59">
        <f t="shared" si="8"/>
        <v>44409</v>
      </c>
      <c r="B521" s="129" t="s">
        <v>148</v>
      </c>
      <c r="C521" s="130">
        <v>-18</v>
      </c>
      <c r="D521" s="130">
        <v>-1</v>
      </c>
      <c r="E521" s="130">
        <v>0</v>
      </c>
      <c r="F521" s="130">
        <v>13</v>
      </c>
      <c r="G521" s="130">
        <v>31</v>
      </c>
      <c r="H521" s="130">
        <v>1</v>
      </c>
      <c r="I521" s="130">
        <v>25</v>
      </c>
      <c r="J521" s="130">
        <v>12</v>
      </c>
      <c r="K521" s="130">
        <v>3</v>
      </c>
      <c r="L521" s="130">
        <v>-7</v>
      </c>
      <c r="M521" s="130">
        <v>4</v>
      </c>
      <c r="N521" s="130">
        <v>69</v>
      </c>
      <c r="O521" s="130">
        <v>169</v>
      </c>
      <c r="P521" s="130">
        <v>-93</v>
      </c>
      <c r="Q521" s="130">
        <v>3</v>
      </c>
      <c r="R521" s="130">
        <v>29</v>
      </c>
      <c r="S521" s="130">
        <v>-47</v>
      </c>
      <c r="T521" s="134">
        <v>137</v>
      </c>
      <c r="U521" s="130">
        <v>-3</v>
      </c>
      <c r="V521" s="130">
        <v>-190</v>
      </c>
      <c r="W521" s="130">
        <v>-110</v>
      </c>
      <c r="X521" s="130">
        <v>41</v>
      </c>
      <c r="Y521" s="130">
        <v>-14</v>
      </c>
      <c r="Z521" s="130">
        <v>5</v>
      </c>
      <c r="AA521" s="130">
        <v>58</v>
      </c>
      <c r="AB521" s="130">
        <v>196</v>
      </c>
      <c r="AC521" s="130">
        <v>38</v>
      </c>
      <c r="AD521" s="130">
        <v>0</v>
      </c>
      <c r="AE521" s="130">
        <v>351</v>
      </c>
    </row>
    <row r="522" spans="1:31" ht="30.75" customHeight="1" x14ac:dyDescent="0.25">
      <c r="A522" s="59">
        <f t="shared" si="8"/>
        <v>44409</v>
      </c>
      <c r="B522" s="129" t="s">
        <v>149</v>
      </c>
      <c r="C522" s="130">
        <v>11</v>
      </c>
      <c r="D522" s="130">
        <v>2</v>
      </c>
      <c r="E522" s="130">
        <v>-19</v>
      </c>
      <c r="F522" s="130">
        <v>5</v>
      </c>
      <c r="G522" s="130">
        <v>48</v>
      </c>
      <c r="H522" s="130">
        <v>13</v>
      </c>
      <c r="I522" s="130">
        <v>12</v>
      </c>
      <c r="J522" s="130">
        <v>-30</v>
      </c>
      <c r="K522" s="130">
        <v>75</v>
      </c>
      <c r="L522" s="130">
        <v>-265</v>
      </c>
      <c r="M522" s="130">
        <v>139</v>
      </c>
      <c r="N522" s="130">
        <v>-35</v>
      </c>
      <c r="O522" s="130">
        <v>113</v>
      </c>
      <c r="P522" s="130">
        <v>37</v>
      </c>
      <c r="Q522" s="130">
        <v>16</v>
      </c>
      <c r="R522" s="130">
        <v>145</v>
      </c>
      <c r="S522" s="130">
        <v>340</v>
      </c>
      <c r="T522" s="134">
        <v>27</v>
      </c>
      <c r="U522" s="130">
        <v>89</v>
      </c>
      <c r="V522" s="130">
        <v>322</v>
      </c>
      <c r="W522" s="130">
        <v>45</v>
      </c>
      <c r="X522" s="130">
        <v>-40</v>
      </c>
      <c r="Y522" s="130">
        <v>150</v>
      </c>
      <c r="Z522" s="130">
        <v>5</v>
      </c>
      <c r="AA522" s="130">
        <v>37</v>
      </c>
      <c r="AB522" s="130">
        <v>153</v>
      </c>
      <c r="AC522" s="130">
        <v>-2</v>
      </c>
      <c r="AD522" s="130">
        <v>0</v>
      </c>
      <c r="AE522" s="130">
        <v>1393</v>
      </c>
    </row>
    <row r="523" spans="1:31" ht="30.75" customHeight="1" x14ac:dyDescent="0.25">
      <c r="A523" s="59">
        <f t="shared" si="8"/>
        <v>44409</v>
      </c>
      <c r="B523" s="128" t="s">
        <v>150</v>
      </c>
      <c r="C523" s="127">
        <v>376</v>
      </c>
      <c r="D523" s="127">
        <v>46</v>
      </c>
      <c r="E523" s="127">
        <v>867</v>
      </c>
      <c r="F523" s="127">
        <v>-94</v>
      </c>
      <c r="G523" s="127">
        <v>1335</v>
      </c>
      <c r="H523" s="127">
        <v>249</v>
      </c>
      <c r="I523" s="127">
        <v>-297</v>
      </c>
      <c r="J523" s="127">
        <v>915</v>
      </c>
      <c r="K523" s="127">
        <v>500</v>
      </c>
      <c r="L523" s="127">
        <v>1834</v>
      </c>
      <c r="M523" s="127">
        <v>557</v>
      </c>
      <c r="N523" s="127">
        <v>51</v>
      </c>
      <c r="O523" s="127">
        <v>311</v>
      </c>
      <c r="P523" s="127">
        <v>198</v>
      </c>
      <c r="Q523" s="127">
        <v>596</v>
      </c>
      <c r="R523" s="127">
        <v>1877</v>
      </c>
      <c r="S523" s="127">
        <v>4750</v>
      </c>
      <c r="T523" s="133">
        <v>944</v>
      </c>
      <c r="U523" s="127">
        <v>1996</v>
      </c>
      <c r="V523" s="127">
        <v>8080</v>
      </c>
      <c r="W523" s="127">
        <v>96</v>
      </c>
      <c r="X523" s="127">
        <v>1408</v>
      </c>
      <c r="Y523" s="127">
        <v>1825</v>
      </c>
      <c r="Z523" s="127">
        <v>404</v>
      </c>
      <c r="AA523" s="127">
        <v>1157</v>
      </c>
      <c r="AB523" s="127">
        <v>1557</v>
      </c>
      <c r="AC523" s="127">
        <v>461</v>
      </c>
      <c r="AD523" s="127">
        <v>6</v>
      </c>
      <c r="AE523" s="127">
        <v>32005</v>
      </c>
    </row>
    <row r="524" spans="1:31" ht="30.75" customHeight="1" x14ac:dyDescent="0.25">
      <c r="A524" s="59">
        <f t="shared" si="8"/>
        <v>44409</v>
      </c>
      <c r="B524" s="128" t="s">
        <v>151</v>
      </c>
      <c r="C524" s="127">
        <v>366</v>
      </c>
      <c r="D524" s="127">
        <v>300</v>
      </c>
      <c r="E524" s="127">
        <v>959</v>
      </c>
      <c r="F524" s="127">
        <v>300</v>
      </c>
      <c r="G524" s="127">
        <v>1483</v>
      </c>
      <c r="H524" s="127">
        <v>102</v>
      </c>
      <c r="I524" s="127">
        <v>557</v>
      </c>
      <c r="J524" s="127">
        <v>937</v>
      </c>
      <c r="K524" s="127">
        <v>1091</v>
      </c>
      <c r="L524" s="127">
        <v>2569</v>
      </c>
      <c r="M524" s="127">
        <v>1182</v>
      </c>
      <c r="N524" s="127">
        <v>1221</v>
      </c>
      <c r="O524" s="127">
        <v>2763</v>
      </c>
      <c r="P524" s="127">
        <v>615</v>
      </c>
      <c r="Q524" s="127">
        <v>572</v>
      </c>
      <c r="R524" s="127">
        <v>3855</v>
      </c>
      <c r="S524" s="127">
        <v>7844</v>
      </c>
      <c r="T524" s="133">
        <v>1960</v>
      </c>
      <c r="U524" s="127">
        <v>5567</v>
      </c>
      <c r="V524" s="127">
        <v>26251</v>
      </c>
      <c r="W524" s="127">
        <v>5737</v>
      </c>
      <c r="X524" s="127">
        <v>2982</v>
      </c>
      <c r="Y524" s="127">
        <v>2751</v>
      </c>
      <c r="Z524" s="127">
        <v>816</v>
      </c>
      <c r="AA524" s="127">
        <v>864</v>
      </c>
      <c r="AB524" s="127">
        <v>2822</v>
      </c>
      <c r="AC524" s="127">
        <v>1303</v>
      </c>
      <c r="AD524" s="127">
        <v>0</v>
      </c>
      <c r="AE524" s="127">
        <v>77769</v>
      </c>
    </row>
    <row r="525" spans="1:31" ht="30.75" customHeight="1" x14ac:dyDescent="0.25">
      <c r="A525" s="59">
        <f t="shared" si="8"/>
        <v>44409</v>
      </c>
      <c r="B525" s="128" t="s">
        <v>152</v>
      </c>
      <c r="C525" s="127">
        <v>755</v>
      </c>
      <c r="D525" s="127">
        <v>-89</v>
      </c>
      <c r="E525" s="127">
        <v>2956</v>
      </c>
      <c r="F525" s="127">
        <v>240</v>
      </c>
      <c r="G525" s="127">
        <v>3285</v>
      </c>
      <c r="H525" s="127">
        <v>477</v>
      </c>
      <c r="I525" s="127">
        <v>707</v>
      </c>
      <c r="J525" s="127">
        <v>2176</v>
      </c>
      <c r="K525" s="127">
        <v>973</v>
      </c>
      <c r="L525" s="127">
        <v>7841</v>
      </c>
      <c r="M525" s="127">
        <v>720</v>
      </c>
      <c r="N525" s="127">
        <v>1170</v>
      </c>
      <c r="O525" s="127">
        <v>5155</v>
      </c>
      <c r="P525" s="127">
        <v>1664</v>
      </c>
      <c r="Q525" s="127">
        <v>292</v>
      </c>
      <c r="R525" s="127">
        <v>7247</v>
      </c>
      <c r="S525" s="127">
        <v>21942</v>
      </c>
      <c r="T525" s="133">
        <v>2500</v>
      </c>
      <c r="U525" s="127">
        <v>13008</v>
      </c>
      <c r="V525" s="127">
        <v>63042</v>
      </c>
      <c r="W525" s="127">
        <v>11192</v>
      </c>
      <c r="X525" s="127">
        <v>9621</v>
      </c>
      <c r="Y525" s="127">
        <v>7446</v>
      </c>
      <c r="Z525" s="127">
        <v>1464</v>
      </c>
      <c r="AA525" s="127">
        <v>3126</v>
      </c>
      <c r="AB525" s="127">
        <v>4602</v>
      </c>
      <c r="AC525" s="127">
        <v>7149</v>
      </c>
      <c r="AD525" s="127">
        <v>-1</v>
      </c>
      <c r="AE525" s="127">
        <v>180660</v>
      </c>
    </row>
    <row r="526" spans="1:31" ht="30.75" customHeight="1" x14ac:dyDescent="0.25">
      <c r="A526" s="59">
        <f t="shared" si="8"/>
        <v>44409</v>
      </c>
      <c r="B526" s="131" t="s">
        <v>153</v>
      </c>
      <c r="C526" s="130">
        <v>157</v>
      </c>
      <c r="D526" s="130">
        <v>9</v>
      </c>
      <c r="E526" s="130">
        <v>446</v>
      </c>
      <c r="F526" s="130">
        <v>3</v>
      </c>
      <c r="G526" s="130">
        <v>409</v>
      </c>
      <c r="H526" s="130">
        <v>8</v>
      </c>
      <c r="I526" s="130">
        <v>134</v>
      </c>
      <c r="J526" s="130">
        <v>452</v>
      </c>
      <c r="K526" s="130">
        <v>1</v>
      </c>
      <c r="L526" s="130">
        <v>570</v>
      </c>
      <c r="M526" s="130">
        <v>-20</v>
      </c>
      <c r="N526" s="130">
        <v>138</v>
      </c>
      <c r="O526" s="130">
        <v>47</v>
      </c>
      <c r="P526" s="130">
        <v>55</v>
      </c>
      <c r="Q526" s="130">
        <v>-75</v>
      </c>
      <c r="R526" s="130">
        <v>813</v>
      </c>
      <c r="S526" s="130">
        <v>2398</v>
      </c>
      <c r="T526" s="134">
        <v>393</v>
      </c>
      <c r="U526" s="130">
        <v>1152</v>
      </c>
      <c r="V526" s="130">
        <v>6447</v>
      </c>
      <c r="W526" s="130">
        <v>874</v>
      </c>
      <c r="X526" s="130">
        <v>1612</v>
      </c>
      <c r="Y526" s="130">
        <v>616</v>
      </c>
      <c r="Z526" s="130">
        <v>112</v>
      </c>
      <c r="AA526" s="130">
        <v>241</v>
      </c>
      <c r="AB526" s="130">
        <v>273</v>
      </c>
      <c r="AC526" s="130">
        <v>1481</v>
      </c>
      <c r="AD526" s="130">
        <v>0</v>
      </c>
      <c r="AE526" s="130">
        <v>18746</v>
      </c>
    </row>
    <row r="527" spans="1:31" ht="30.75" customHeight="1" x14ac:dyDescent="0.25">
      <c r="A527" s="59">
        <f t="shared" si="8"/>
        <v>44409</v>
      </c>
      <c r="B527" s="131" t="s">
        <v>154</v>
      </c>
      <c r="C527" s="130">
        <v>155</v>
      </c>
      <c r="D527" s="130">
        <v>95</v>
      </c>
      <c r="E527" s="130">
        <v>346</v>
      </c>
      <c r="F527" s="130">
        <v>68</v>
      </c>
      <c r="G527" s="130">
        <v>352</v>
      </c>
      <c r="H527" s="130">
        <v>53</v>
      </c>
      <c r="I527" s="130">
        <v>166</v>
      </c>
      <c r="J527" s="130">
        <v>288</v>
      </c>
      <c r="K527" s="130">
        <v>310</v>
      </c>
      <c r="L527" s="130">
        <v>1498</v>
      </c>
      <c r="M527" s="130">
        <v>447</v>
      </c>
      <c r="N527" s="130">
        <v>303</v>
      </c>
      <c r="O527" s="130">
        <v>1356</v>
      </c>
      <c r="P527" s="130">
        <v>622</v>
      </c>
      <c r="Q527" s="130">
        <v>281</v>
      </c>
      <c r="R527" s="130">
        <v>1802</v>
      </c>
      <c r="S527" s="130">
        <v>3394</v>
      </c>
      <c r="T527" s="134">
        <v>545</v>
      </c>
      <c r="U527" s="130">
        <v>1599</v>
      </c>
      <c r="V527" s="130">
        <v>12679</v>
      </c>
      <c r="W527" s="130">
        <v>1874</v>
      </c>
      <c r="X527" s="130">
        <v>1193</v>
      </c>
      <c r="Y527" s="130">
        <v>1852</v>
      </c>
      <c r="Z527" s="130">
        <v>404</v>
      </c>
      <c r="AA527" s="130">
        <v>421</v>
      </c>
      <c r="AB527" s="130">
        <v>745</v>
      </c>
      <c r="AC527" s="130">
        <v>860</v>
      </c>
      <c r="AD527" s="130">
        <v>0</v>
      </c>
      <c r="AE527" s="130">
        <v>33708</v>
      </c>
    </row>
    <row r="528" spans="1:31" ht="30.75" customHeight="1" x14ac:dyDescent="0.25">
      <c r="A528" s="59">
        <f t="shared" si="8"/>
        <v>44409</v>
      </c>
      <c r="B528" s="131" t="s">
        <v>155</v>
      </c>
      <c r="C528" s="130">
        <v>175</v>
      </c>
      <c r="D528" s="130">
        <v>-256</v>
      </c>
      <c r="E528" s="130">
        <v>1684</v>
      </c>
      <c r="F528" s="130">
        <v>95</v>
      </c>
      <c r="G528" s="130">
        <v>1921</v>
      </c>
      <c r="H528" s="130">
        <v>335</v>
      </c>
      <c r="I528" s="130">
        <v>249</v>
      </c>
      <c r="J528" s="130">
        <v>993</v>
      </c>
      <c r="K528" s="130">
        <v>505</v>
      </c>
      <c r="L528" s="130">
        <v>3469</v>
      </c>
      <c r="M528" s="130">
        <v>-231</v>
      </c>
      <c r="N528" s="130">
        <v>331</v>
      </c>
      <c r="O528" s="130">
        <v>2582</v>
      </c>
      <c r="P528" s="130">
        <v>747</v>
      </c>
      <c r="Q528" s="130">
        <v>-125</v>
      </c>
      <c r="R528" s="130">
        <v>3567</v>
      </c>
      <c r="S528" s="130">
        <v>8423</v>
      </c>
      <c r="T528" s="134">
        <v>811</v>
      </c>
      <c r="U528" s="130">
        <v>7497</v>
      </c>
      <c r="V528" s="130">
        <v>28828</v>
      </c>
      <c r="W528" s="130">
        <v>5422</v>
      </c>
      <c r="X528" s="130">
        <v>4776</v>
      </c>
      <c r="Y528" s="130">
        <v>2592</v>
      </c>
      <c r="Z528" s="130">
        <v>284</v>
      </c>
      <c r="AA528" s="130">
        <v>1601</v>
      </c>
      <c r="AB528" s="130">
        <v>1617</v>
      </c>
      <c r="AC528" s="130">
        <v>1941</v>
      </c>
      <c r="AD528" s="130">
        <v>-1</v>
      </c>
      <c r="AE528" s="130">
        <v>79832</v>
      </c>
    </row>
    <row r="529" spans="1:31" ht="30.75" customHeight="1" x14ac:dyDescent="0.25">
      <c r="A529" s="59">
        <f t="shared" si="8"/>
        <v>44409</v>
      </c>
      <c r="B529" s="129" t="s">
        <v>156</v>
      </c>
      <c r="C529" s="130">
        <v>28</v>
      </c>
      <c r="D529" s="130">
        <v>11</v>
      </c>
      <c r="E529" s="130">
        <v>57</v>
      </c>
      <c r="F529" s="130">
        <v>2</v>
      </c>
      <c r="G529" s="130">
        <v>99</v>
      </c>
      <c r="H529" s="130">
        <v>52</v>
      </c>
      <c r="I529" s="130">
        <v>23</v>
      </c>
      <c r="J529" s="130">
        <v>214</v>
      </c>
      <c r="K529" s="130">
        <v>106</v>
      </c>
      <c r="L529" s="130">
        <v>294</v>
      </c>
      <c r="M529" s="130">
        <v>140</v>
      </c>
      <c r="N529" s="130">
        <v>104</v>
      </c>
      <c r="O529" s="130">
        <v>246</v>
      </c>
      <c r="P529" s="130">
        <v>40</v>
      </c>
      <c r="Q529" s="130">
        <v>86</v>
      </c>
      <c r="R529" s="130">
        <v>347</v>
      </c>
      <c r="S529" s="130">
        <v>984</v>
      </c>
      <c r="T529" s="134">
        <v>161</v>
      </c>
      <c r="U529" s="130">
        <v>634</v>
      </c>
      <c r="V529" s="130">
        <v>5204</v>
      </c>
      <c r="W529" s="130">
        <v>387</v>
      </c>
      <c r="X529" s="130">
        <v>1017</v>
      </c>
      <c r="Y529" s="130">
        <v>596</v>
      </c>
      <c r="Z529" s="130">
        <v>31</v>
      </c>
      <c r="AA529" s="130">
        <v>135</v>
      </c>
      <c r="AB529" s="130">
        <v>105</v>
      </c>
      <c r="AC529" s="130">
        <v>505</v>
      </c>
      <c r="AD529" s="130">
        <v>0</v>
      </c>
      <c r="AE529" s="130">
        <v>11608</v>
      </c>
    </row>
    <row r="530" spans="1:31" ht="30.75" customHeight="1" x14ac:dyDescent="0.25">
      <c r="A530" s="59">
        <f t="shared" si="8"/>
        <v>44409</v>
      </c>
      <c r="B530" s="129" t="s">
        <v>157</v>
      </c>
      <c r="C530" s="130">
        <v>67</v>
      </c>
      <c r="D530" s="130">
        <v>0</v>
      </c>
      <c r="E530" s="130">
        <v>82</v>
      </c>
      <c r="F530" s="130">
        <v>6</v>
      </c>
      <c r="G530" s="130">
        <v>196</v>
      </c>
      <c r="H530" s="130">
        <v>13</v>
      </c>
      <c r="I530" s="130">
        <v>13</v>
      </c>
      <c r="J530" s="130">
        <v>71</v>
      </c>
      <c r="K530" s="130">
        <v>19</v>
      </c>
      <c r="L530" s="130">
        <v>118</v>
      </c>
      <c r="M530" s="130">
        <v>31</v>
      </c>
      <c r="N530" s="130">
        <v>12</v>
      </c>
      <c r="O530" s="130">
        <v>63</v>
      </c>
      <c r="P530" s="130">
        <v>29</v>
      </c>
      <c r="Q530" s="130">
        <v>12</v>
      </c>
      <c r="R530" s="130">
        <v>132</v>
      </c>
      <c r="S530" s="130">
        <v>482</v>
      </c>
      <c r="T530" s="134">
        <v>136</v>
      </c>
      <c r="U530" s="130">
        <v>308</v>
      </c>
      <c r="V530" s="130">
        <v>2934</v>
      </c>
      <c r="W530" s="130">
        <v>239</v>
      </c>
      <c r="X530" s="130">
        <v>355</v>
      </c>
      <c r="Y530" s="130">
        <v>240</v>
      </c>
      <c r="Z530" s="130">
        <v>61</v>
      </c>
      <c r="AA530" s="130">
        <v>142</v>
      </c>
      <c r="AB530" s="130">
        <v>169</v>
      </c>
      <c r="AC530" s="130">
        <v>55</v>
      </c>
      <c r="AD530" s="130">
        <v>0</v>
      </c>
      <c r="AE530" s="130">
        <v>5985</v>
      </c>
    </row>
    <row r="531" spans="1:31" ht="30.75" customHeight="1" x14ac:dyDescent="0.25">
      <c r="A531" s="59">
        <f t="shared" si="8"/>
        <v>44409</v>
      </c>
      <c r="B531" s="129" t="s">
        <v>158</v>
      </c>
      <c r="C531" s="130">
        <v>1</v>
      </c>
      <c r="D531" s="130">
        <v>3</v>
      </c>
      <c r="E531" s="130">
        <v>11</v>
      </c>
      <c r="F531" s="130">
        <v>21</v>
      </c>
      <c r="G531" s="130">
        <v>18</v>
      </c>
      <c r="H531" s="130">
        <v>22</v>
      </c>
      <c r="I531" s="130">
        <v>17</v>
      </c>
      <c r="J531" s="130">
        <v>46</v>
      </c>
      <c r="K531" s="130">
        <v>-15</v>
      </c>
      <c r="L531" s="130">
        <v>56</v>
      </c>
      <c r="M531" s="130">
        <v>-28</v>
      </c>
      <c r="N531" s="130">
        <v>-6</v>
      </c>
      <c r="O531" s="130">
        <v>49</v>
      </c>
      <c r="P531" s="130">
        <v>34</v>
      </c>
      <c r="Q531" s="130">
        <v>13</v>
      </c>
      <c r="R531" s="130">
        <v>140</v>
      </c>
      <c r="S531" s="130">
        <v>105</v>
      </c>
      <c r="T531" s="134">
        <v>31</v>
      </c>
      <c r="U531" s="130">
        <v>40</v>
      </c>
      <c r="V531" s="130">
        <v>672</v>
      </c>
      <c r="W531" s="130">
        <v>147</v>
      </c>
      <c r="X531" s="130">
        <v>110</v>
      </c>
      <c r="Y531" s="130">
        <v>163</v>
      </c>
      <c r="Z531" s="130">
        <v>1</v>
      </c>
      <c r="AA531" s="130">
        <v>10</v>
      </c>
      <c r="AB531" s="130">
        <v>33</v>
      </c>
      <c r="AC531" s="130">
        <v>22</v>
      </c>
      <c r="AD531" s="130">
        <v>0</v>
      </c>
      <c r="AE531" s="130">
        <v>1716</v>
      </c>
    </row>
    <row r="532" spans="1:31" ht="30.75" customHeight="1" x14ac:dyDescent="0.25">
      <c r="A532" s="59">
        <f t="shared" si="8"/>
        <v>44409</v>
      </c>
      <c r="B532" s="129" t="s">
        <v>159</v>
      </c>
      <c r="C532" s="130">
        <v>86</v>
      </c>
      <c r="D532" s="130">
        <v>19</v>
      </c>
      <c r="E532" s="130">
        <v>73</v>
      </c>
      <c r="F532" s="130">
        <v>15</v>
      </c>
      <c r="G532" s="130">
        <v>-55</v>
      </c>
      <c r="H532" s="130">
        <v>32</v>
      </c>
      <c r="I532" s="130">
        <v>28</v>
      </c>
      <c r="J532" s="130">
        <v>237</v>
      </c>
      <c r="K532" s="130">
        <v>50</v>
      </c>
      <c r="L532" s="130">
        <v>404</v>
      </c>
      <c r="M532" s="130">
        <v>88</v>
      </c>
      <c r="N532" s="130">
        <v>118</v>
      </c>
      <c r="O532" s="130">
        <v>529</v>
      </c>
      <c r="P532" s="130">
        <v>36</v>
      </c>
      <c r="Q532" s="130">
        <v>96</v>
      </c>
      <c r="R532" s="130">
        <v>364</v>
      </c>
      <c r="S532" s="130">
        <v>2003</v>
      </c>
      <c r="T532" s="134">
        <v>309</v>
      </c>
      <c r="U532" s="130">
        <v>1685</v>
      </c>
      <c r="V532" s="130">
        <v>5700</v>
      </c>
      <c r="W532" s="130">
        <v>1051</v>
      </c>
      <c r="X532" s="130">
        <v>487</v>
      </c>
      <c r="Y532" s="130">
        <v>411</v>
      </c>
      <c r="Z532" s="130">
        <v>171</v>
      </c>
      <c r="AA532" s="130">
        <v>378</v>
      </c>
      <c r="AB532" s="130">
        <v>536</v>
      </c>
      <c r="AC532" s="130">
        <v>203</v>
      </c>
      <c r="AD532" s="130">
        <v>-1</v>
      </c>
      <c r="AE532" s="130">
        <v>15053</v>
      </c>
    </row>
    <row r="533" spans="1:31" ht="30.75" customHeight="1" x14ac:dyDescent="0.25">
      <c r="A533" s="59">
        <f t="shared" si="8"/>
        <v>44409</v>
      </c>
      <c r="B533" s="129" t="s">
        <v>160</v>
      </c>
      <c r="C533" s="130">
        <v>-7</v>
      </c>
      <c r="D533" s="130">
        <v>-289</v>
      </c>
      <c r="E533" s="130">
        <v>1461</v>
      </c>
      <c r="F533" s="130">
        <v>51</v>
      </c>
      <c r="G533" s="130">
        <v>1663</v>
      </c>
      <c r="H533" s="130">
        <v>216</v>
      </c>
      <c r="I533" s="130">
        <v>168</v>
      </c>
      <c r="J533" s="130">
        <v>425</v>
      </c>
      <c r="K533" s="130">
        <v>345</v>
      </c>
      <c r="L533" s="130">
        <v>2597</v>
      </c>
      <c r="M533" s="130">
        <v>-462</v>
      </c>
      <c r="N533" s="130">
        <v>103</v>
      </c>
      <c r="O533" s="130">
        <v>1695</v>
      </c>
      <c r="P533" s="130">
        <v>608</v>
      </c>
      <c r="Q533" s="130">
        <v>-332</v>
      </c>
      <c r="R533" s="130">
        <v>2584</v>
      </c>
      <c r="S533" s="130">
        <v>4849</v>
      </c>
      <c r="T533" s="134">
        <v>174</v>
      </c>
      <c r="U533" s="130">
        <v>4830</v>
      </c>
      <c r="V533" s="130">
        <v>14318</v>
      </c>
      <c r="W533" s="130">
        <v>3598</v>
      </c>
      <c r="X533" s="130">
        <v>2807</v>
      </c>
      <c r="Y533" s="130">
        <v>1182</v>
      </c>
      <c r="Z533" s="130">
        <v>20</v>
      </c>
      <c r="AA533" s="130">
        <v>936</v>
      </c>
      <c r="AB533" s="130">
        <v>774</v>
      </c>
      <c r="AC533" s="130">
        <v>1156</v>
      </c>
      <c r="AD533" s="130">
        <v>0</v>
      </c>
      <c r="AE533" s="130">
        <v>45470</v>
      </c>
    </row>
    <row r="534" spans="1:31" ht="30.75" customHeight="1" x14ac:dyDescent="0.25">
      <c r="A534" s="59">
        <f t="shared" si="8"/>
        <v>44409</v>
      </c>
      <c r="B534" s="131" t="s">
        <v>161</v>
      </c>
      <c r="C534" s="130">
        <v>180</v>
      </c>
      <c r="D534" s="130">
        <v>44</v>
      </c>
      <c r="E534" s="130">
        <v>380</v>
      </c>
      <c r="F534" s="130">
        <v>51</v>
      </c>
      <c r="G534" s="130">
        <v>423</v>
      </c>
      <c r="H534" s="130">
        <v>69</v>
      </c>
      <c r="I534" s="130">
        <v>101</v>
      </c>
      <c r="J534" s="130">
        <v>320</v>
      </c>
      <c r="K534" s="130">
        <v>60</v>
      </c>
      <c r="L534" s="130">
        <v>1679</v>
      </c>
      <c r="M534" s="130">
        <v>357</v>
      </c>
      <c r="N534" s="130">
        <v>226</v>
      </c>
      <c r="O534" s="130">
        <v>810</v>
      </c>
      <c r="P534" s="130">
        <v>178</v>
      </c>
      <c r="Q534" s="130">
        <v>117</v>
      </c>
      <c r="R534" s="130">
        <v>565</v>
      </c>
      <c r="S534" s="130">
        <v>6171</v>
      </c>
      <c r="T534" s="134">
        <v>532</v>
      </c>
      <c r="U534" s="130">
        <v>1916</v>
      </c>
      <c r="V534" s="130">
        <v>10728</v>
      </c>
      <c r="W534" s="130">
        <v>1572</v>
      </c>
      <c r="X534" s="130">
        <v>1571</v>
      </c>
      <c r="Y534" s="130">
        <v>1759</v>
      </c>
      <c r="Z534" s="130">
        <v>605</v>
      </c>
      <c r="AA534" s="130">
        <v>751</v>
      </c>
      <c r="AB534" s="130">
        <v>1419</v>
      </c>
      <c r="AC534" s="130">
        <v>1906</v>
      </c>
      <c r="AD534" s="130">
        <v>0</v>
      </c>
      <c r="AE534" s="130">
        <v>34490</v>
      </c>
    </row>
    <row r="535" spans="1:31" ht="30.75" customHeight="1" x14ac:dyDescent="0.25">
      <c r="A535" s="59">
        <f t="shared" si="8"/>
        <v>44409</v>
      </c>
      <c r="B535" s="129" t="s">
        <v>162</v>
      </c>
      <c r="C535" s="130">
        <v>9</v>
      </c>
      <c r="D535" s="130">
        <v>-5</v>
      </c>
      <c r="E535" s="130">
        <v>-2</v>
      </c>
      <c r="F535" s="130">
        <v>-1</v>
      </c>
      <c r="G535" s="130">
        <v>-4</v>
      </c>
      <c r="H535" s="130">
        <v>-1</v>
      </c>
      <c r="I535" s="130">
        <v>-1</v>
      </c>
      <c r="J535" s="130">
        <v>8</v>
      </c>
      <c r="K535" s="130">
        <v>7</v>
      </c>
      <c r="L535" s="130">
        <v>152</v>
      </c>
      <c r="M535" s="130">
        <v>13</v>
      </c>
      <c r="N535" s="130">
        <v>2</v>
      </c>
      <c r="O535" s="130">
        <v>-15</v>
      </c>
      <c r="P535" s="130">
        <v>1</v>
      </c>
      <c r="Q535" s="130">
        <v>-3</v>
      </c>
      <c r="R535" s="130">
        <v>11</v>
      </c>
      <c r="S535" s="130">
        <v>188</v>
      </c>
      <c r="T535" s="134">
        <v>5</v>
      </c>
      <c r="U535" s="130">
        <v>148</v>
      </c>
      <c r="V535" s="130">
        <v>311</v>
      </c>
      <c r="W535" s="130">
        <v>-62</v>
      </c>
      <c r="X535" s="130">
        <v>319</v>
      </c>
      <c r="Y535" s="130">
        <v>40</v>
      </c>
      <c r="Z535" s="130">
        <v>0</v>
      </c>
      <c r="AA535" s="130">
        <v>5</v>
      </c>
      <c r="AB535" s="130">
        <v>-8</v>
      </c>
      <c r="AC535" s="130">
        <v>21</v>
      </c>
      <c r="AD535" s="130">
        <v>0</v>
      </c>
      <c r="AE535" s="130">
        <v>1138</v>
      </c>
    </row>
    <row r="536" spans="1:31" ht="30.75" customHeight="1" x14ac:dyDescent="0.25">
      <c r="A536" s="59">
        <f t="shared" si="8"/>
        <v>44409</v>
      </c>
      <c r="B536" s="129" t="s">
        <v>163</v>
      </c>
      <c r="C536" s="130">
        <v>154</v>
      </c>
      <c r="D536" s="130">
        <v>7</v>
      </c>
      <c r="E536" s="130">
        <v>370</v>
      </c>
      <c r="F536" s="130">
        <v>58</v>
      </c>
      <c r="G536" s="130">
        <v>608</v>
      </c>
      <c r="H536" s="130">
        <v>65</v>
      </c>
      <c r="I536" s="130">
        <v>102</v>
      </c>
      <c r="J536" s="130">
        <v>319</v>
      </c>
      <c r="K536" s="130">
        <v>5</v>
      </c>
      <c r="L536" s="130">
        <v>1006</v>
      </c>
      <c r="M536" s="130">
        <v>232</v>
      </c>
      <c r="N536" s="130">
        <v>189</v>
      </c>
      <c r="O536" s="130">
        <v>748</v>
      </c>
      <c r="P536" s="130">
        <v>212</v>
      </c>
      <c r="Q536" s="130">
        <v>232</v>
      </c>
      <c r="R536" s="130">
        <v>829</v>
      </c>
      <c r="S536" s="130">
        <v>3173</v>
      </c>
      <c r="T536" s="134">
        <v>599</v>
      </c>
      <c r="U536" s="130">
        <v>1848</v>
      </c>
      <c r="V536" s="130">
        <v>8305</v>
      </c>
      <c r="W536" s="130">
        <v>1416</v>
      </c>
      <c r="X536" s="130">
        <v>1055</v>
      </c>
      <c r="Y536" s="130">
        <v>1304</v>
      </c>
      <c r="Z536" s="130">
        <v>624</v>
      </c>
      <c r="AA536" s="130">
        <v>331</v>
      </c>
      <c r="AB536" s="130">
        <v>677</v>
      </c>
      <c r="AC536" s="130">
        <v>628</v>
      </c>
      <c r="AD536" s="130">
        <v>0</v>
      </c>
      <c r="AE536" s="130">
        <v>25096</v>
      </c>
    </row>
    <row r="537" spans="1:31" ht="30.75" customHeight="1" x14ac:dyDescent="0.25">
      <c r="A537" s="59">
        <f t="shared" si="8"/>
        <v>44409</v>
      </c>
      <c r="B537" s="129" t="s">
        <v>164</v>
      </c>
      <c r="C537" s="130">
        <v>17</v>
      </c>
      <c r="D537" s="130">
        <v>42</v>
      </c>
      <c r="E537" s="130">
        <v>12</v>
      </c>
      <c r="F537" s="130">
        <v>-6</v>
      </c>
      <c r="G537" s="130">
        <v>-181</v>
      </c>
      <c r="H537" s="130">
        <v>5</v>
      </c>
      <c r="I537" s="130">
        <v>0</v>
      </c>
      <c r="J537" s="130">
        <v>-7</v>
      </c>
      <c r="K537" s="130">
        <v>48</v>
      </c>
      <c r="L537" s="130">
        <v>521</v>
      </c>
      <c r="M537" s="130">
        <v>112</v>
      </c>
      <c r="N537" s="130">
        <v>35</v>
      </c>
      <c r="O537" s="130">
        <v>77</v>
      </c>
      <c r="P537" s="130">
        <v>-35</v>
      </c>
      <c r="Q537" s="130">
        <v>-112</v>
      </c>
      <c r="R537" s="130">
        <v>-275</v>
      </c>
      <c r="S537" s="130">
        <v>2810</v>
      </c>
      <c r="T537" s="134">
        <v>-72</v>
      </c>
      <c r="U537" s="130">
        <v>-80</v>
      </c>
      <c r="V537" s="130">
        <v>2112</v>
      </c>
      <c r="W537" s="130">
        <v>218</v>
      </c>
      <c r="X537" s="130">
        <v>197</v>
      </c>
      <c r="Y537" s="130">
        <v>415</v>
      </c>
      <c r="Z537" s="130">
        <v>-19</v>
      </c>
      <c r="AA537" s="130">
        <v>415</v>
      </c>
      <c r="AB537" s="130">
        <v>750</v>
      </c>
      <c r="AC537" s="130">
        <v>1257</v>
      </c>
      <c r="AD537" s="130">
        <v>0</v>
      </c>
      <c r="AE537" s="130">
        <v>8256</v>
      </c>
    </row>
    <row r="538" spans="1:31" ht="30.75" customHeight="1" x14ac:dyDescent="0.25">
      <c r="A538" s="59">
        <f t="shared" si="8"/>
        <v>44409</v>
      </c>
      <c r="B538" s="131" t="s">
        <v>165</v>
      </c>
      <c r="C538" s="130">
        <v>0</v>
      </c>
      <c r="D538" s="130">
        <v>0</v>
      </c>
      <c r="E538" s="130">
        <v>-11</v>
      </c>
      <c r="F538" s="130">
        <v>0</v>
      </c>
      <c r="G538" s="130">
        <v>1</v>
      </c>
      <c r="H538" s="130">
        <v>4</v>
      </c>
      <c r="I538" s="130">
        <v>0</v>
      </c>
      <c r="J538" s="130">
        <v>0</v>
      </c>
      <c r="K538" s="130">
        <v>0</v>
      </c>
      <c r="L538" s="130">
        <v>1</v>
      </c>
      <c r="M538" s="130">
        <v>3</v>
      </c>
      <c r="N538" s="130">
        <v>6</v>
      </c>
      <c r="O538" s="130">
        <v>0</v>
      </c>
      <c r="P538" s="130">
        <v>0</v>
      </c>
      <c r="Q538" s="130">
        <v>0</v>
      </c>
      <c r="R538" s="130">
        <v>-2</v>
      </c>
      <c r="S538" s="130">
        <v>14</v>
      </c>
      <c r="T538" s="134">
        <v>0</v>
      </c>
      <c r="U538" s="130">
        <v>-1</v>
      </c>
      <c r="V538" s="130">
        <v>28</v>
      </c>
      <c r="W538" s="130">
        <v>3</v>
      </c>
      <c r="X538" s="130">
        <v>5</v>
      </c>
      <c r="Y538" s="130">
        <v>3</v>
      </c>
      <c r="Z538" s="130">
        <v>-1</v>
      </c>
      <c r="AA538" s="130">
        <v>0</v>
      </c>
      <c r="AB538" s="130">
        <v>5</v>
      </c>
      <c r="AC538" s="130">
        <v>1</v>
      </c>
      <c r="AD538" s="130">
        <v>0</v>
      </c>
      <c r="AE538" s="130">
        <v>59</v>
      </c>
    </row>
    <row r="539" spans="1:31" ht="30.75" customHeight="1" x14ac:dyDescent="0.25">
      <c r="A539" s="59">
        <f t="shared" si="8"/>
        <v>44409</v>
      </c>
      <c r="B539" s="131" t="s">
        <v>166</v>
      </c>
      <c r="C539" s="130">
        <v>88</v>
      </c>
      <c r="D539" s="130">
        <v>19</v>
      </c>
      <c r="E539" s="130">
        <v>111</v>
      </c>
      <c r="F539" s="130">
        <v>23</v>
      </c>
      <c r="G539" s="130">
        <v>179</v>
      </c>
      <c r="H539" s="130">
        <v>8</v>
      </c>
      <c r="I539" s="130">
        <v>57</v>
      </c>
      <c r="J539" s="130">
        <v>123</v>
      </c>
      <c r="K539" s="130">
        <v>97</v>
      </c>
      <c r="L539" s="130">
        <v>624</v>
      </c>
      <c r="M539" s="130">
        <v>164</v>
      </c>
      <c r="N539" s="130">
        <v>166</v>
      </c>
      <c r="O539" s="130">
        <v>360</v>
      </c>
      <c r="P539" s="130">
        <v>62</v>
      </c>
      <c r="Q539" s="130">
        <v>94</v>
      </c>
      <c r="R539" s="130">
        <v>502</v>
      </c>
      <c r="S539" s="130">
        <v>1542</v>
      </c>
      <c r="T539" s="134">
        <v>219</v>
      </c>
      <c r="U539" s="130">
        <v>845</v>
      </c>
      <c r="V539" s="130">
        <v>4332</v>
      </c>
      <c r="W539" s="130">
        <v>1447</v>
      </c>
      <c r="X539" s="130">
        <v>464</v>
      </c>
      <c r="Y539" s="130">
        <v>624</v>
      </c>
      <c r="Z539" s="130">
        <v>60</v>
      </c>
      <c r="AA539" s="130">
        <v>112</v>
      </c>
      <c r="AB539" s="130">
        <v>543</v>
      </c>
      <c r="AC539" s="130">
        <v>960</v>
      </c>
      <c r="AD539" s="130">
        <v>0</v>
      </c>
      <c r="AE539" s="130">
        <v>13825</v>
      </c>
    </row>
    <row r="540" spans="1:31" ht="30.75" customHeight="1" x14ac:dyDescent="0.25">
      <c r="A540" s="59">
        <f t="shared" si="8"/>
        <v>44409</v>
      </c>
      <c r="B540" s="129" t="s">
        <v>167</v>
      </c>
      <c r="C540" s="130">
        <v>35</v>
      </c>
      <c r="D540" s="130">
        <v>-14</v>
      </c>
      <c r="E540" s="130">
        <v>46</v>
      </c>
      <c r="F540" s="130">
        <v>0</v>
      </c>
      <c r="G540" s="130">
        <v>75</v>
      </c>
      <c r="H540" s="130">
        <v>2</v>
      </c>
      <c r="I540" s="130">
        <v>9</v>
      </c>
      <c r="J540" s="130">
        <v>33</v>
      </c>
      <c r="K540" s="130">
        <v>100</v>
      </c>
      <c r="L540" s="130">
        <v>70</v>
      </c>
      <c r="M540" s="130">
        <v>54</v>
      </c>
      <c r="N540" s="130">
        <v>49</v>
      </c>
      <c r="O540" s="130">
        <v>174</v>
      </c>
      <c r="P540" s="130">
        <v>18</v>
      </c>
      <c r="Q540" s="130">
        <v>17</v>
      </c>
      <c r="R540" s="130">
        <v>129</v>
      </c>
      <c r="S540" s="130">
        <v>327</v>
      </c>
      <c r="T540" s="134">
        <v>58</v>
      </c>
      <c r="U540" s="130">
        <v>251</v>
      </c>
      <c r="V540" s="130">
        <v>1745</v>
      </c>
      <c r="W540" s="130">
        <v>436</v>
      </c>
      <c r="X540" s="130">
        <v>159</v>
      </c>
      <c r="Y540" s="130">
        <v>352</v>
      </c>
      <c r="Z540" s="130">
        <v>7</v>
      </c>
      <c r="AA540" s="130">
        <v>9</v>
      </c>
      <c r="AB540" s="130">
        <v>126</v>
      </c>
      <c r="AC540" s="130">
        <v>232</v>
      </c>
      <c r="AD540" s="130">
        <v>0</v>
      </c>
      <c r="AE540" s="130">
        <v>4499</v>
      </c>
    </row>
    <row r="541" spans="1:31" ht="30.75" customHeight="1" x14ac:dyDescent="0.25">
      <c r="A541" s="59">
        <f t="shared" si="8"/>
        <v>44409</v>
      </c>
      <c r="B541" s="129" t="s">
        <v>168</v>
      </c>
      <c r="C541" s="130">
        <v>53</v>
      </c>
      <c r="D541" s="130">
        <v>33</v>
      </c>
      <c r="E541" s="130">
        <v>65</v>
      </c>
      <c r="F541" s="130">
        <v>23</v>
      </c>
      <c r="G541" s="130">
        <v>104</v>
      </c>
      <c r="H541" s="130">
        <v>6</v>
      </c>
      <c r="I541" s="130">
        <v>48</v>
      </c>
      <c r="J541" s="130">
        <v>90</v>
      </c>
      <c r="K541" s="130">
        <v>-3</v>
      </c>
      <c r="L541" s="130">
        <v>554</v>
      </c>
      <c r="M541" s="130">
        <v>110</v>
      </c>
      <c r="N541" s="130">
        <v>117</v>
      </c>
      <c r="O541" s="130">
        <v>186</v>
      </c>
      <c r="P541" s="130">
        <v>44</v>
      </c>
      <c r="Q541" s="130">
        <v>77</v>
      </c>
      <c r="R541" s="130">
        <v>373</v>
      </c>
      <c r="S541" s="130">
        <v>1215</v>
      </c>
      <c r="T541" s="134">
        <v>161</v>
      </c>
      <c r="U541" s="130">
        <v>596</v>
      </c>
      <c r="V541" s="130">
        <v>2588</v>
      </c>
      <c r="W541" s="130">
        <v>1012</v>
      </c>
      <c r="X541" s="130">
        <v>305</v>
      </c>
      <c r="Y541" s="130">
        <v>273</v>
      </c>
      <c r="Z541" s="130">
        <v>53</v>
      </c>
      <c r="AA541" s="130">
        <v>103</v>
      </c>
      <c r="AB541" s="130">
        <v>417</v>
      </c>
      <c r="AC541" s="130">
        <v>723</v>
      </c>
      <c r="AD541" s="130">
        <v>0</v>
      </c>
      <c r="AE541" s="130">
        <v>9326</v>
      </c>
    </row>
    <row r="542" spans="1:31" ht="30.75" customHeight="1" x14ac:dyDescent="0.25">
      <c r="A542" s="59">
        <f t="shared" si="8"/>
        <v>44409</v>
      </c>
      <c r="B542" s="129" t="s">
        <v>169</v>
      </c>
      <c r="C542" s="130">
        <v>0</v>
      </c>
      <c r="D542" s="130">
        <v>0</v>
      </c>
      <c r="E542" s="130">
        <v>0</v>
      </c>
      <c r="F542" s="130">
        <v>0</v>
      </c>
      <c r="G542" s="130">
        <v>0</v>
      </c>
      <c r="H542" s="130">
        <v>0</v>
      </c>
      <c r="I542" s="130">
        <v>0</v>
      </c>
      <c r="J542" s="130">
        <v>0</v>
      </c>
      <c r="K542" s="130">
        <v>0</v>
      </c>
      <c r="L542" s="130">
        <v>0</v>
      </c>
      <c r="M542" s="130">
        <v>0</v>
      </c>
      <c r="N542" s="130">
        <v>0</v>
      </c>
      <c r="O542" s="130">
        <v>0</v>
      </c>
      <c r="P542" s="130">
        <v>0</v>
      </c>
      <c r="Q542" s="130">
        <v>0</v>
      </c>
      <c r="R542" s="130">
        <v>0</v>
      </c>
      <c r="S542" s="130">
        <v>0</v>
      </c>
      <c r="T542" s="134">
        <v>0</v>
      </c>
      <c r="U542" s="130">
        <v>-2</v>
      </c>
      <c r="V542" s="130">
        <v>-1</v>
      </c>
      <c r="W542" s="130">
        <v>-1</v>
      </c>
      <c r="X542" s="130">
        <v>0</v>
      </c>
      <c r="Y542" s="130">
        <v>-1</v>
      </c>
      <c r="Z542" s="130">
        <v>0</v>
      </c>
      <c r="AA542" s="130">
        <v>0</v>
      </c>
      <c r="AB542" s="130">
        <v>0</v>
      </c>
      <c r="AC542" s="130">
        <v>5</v>
      </c>
      <c r="AD542" s="130">
        <v>0</v>
      </c>
      <c r="AE542" s="130">
        <v>0</v>
      </c>
    </row>
    <row r="543" spans="1:31" ht="30.75" customHeight="1" x14ac:dyDescent="0.25">
      <c r="A543" s="59">
        <f t="shared" si="8"/>
        <v>44440</v>
      </c>
      <c r="B543" s="126" t="s">
        <v>143</v>
      </c>
      <c r="C543" s="127">
        <v>388</v>
      </c>
      <c r="D543" s="127">
        <v>1102</v>
      </c>
      <c r="E543" s="127">
        <v>4302</v>
      </c>
      <c r="F543" s="127">
        <v>546</v>
      </c>
      <c r="G543" s="127">
        <v>7712</v>
      </c>
      <c r="H543" s="127">
        <v>281</v>
      </c>
      <c r="I543" s="127">
        <v>1791</v>
      </c>
      <c r="J543" s="127">
        <v>3002</v>
      </c>
      <c r="K543" s="127">
        <v>2838</v>
      </c>
      <c r="L543" s="127">
        <v>13667</v>
      </c>
      <c r="M543" s="127">
        <v>6302</v>
      </c>
      <c r="N543" s="127">
        <v>4810</v>
      </c>
      <c r="O543" s="127">
        <v>25732</v>
      </c>
      <c r="P543" s="127">
        <v>16885</v>
      </c>
      <c r="Q543" s="127">
        <v>6097</v>
      </c>
      <c r="R543" s="127">
        <v>11345</v>
      </c>
      <c r="S543" s="127">
        <v>29029</v>
      </c>
      <c r="T543" s="133">
        <v>6089</v>
      </c>
      <c r="U543" s="127">
        <v>19076</v>
      </c>
      <c r="V543" s="127">
        <v>84887</v>
      </c>
      <c r="W543" s="127">
        <v>15059</v>
      </c>
      <c r="X543" s="127">
        <v>17829</v>
      </c>
      <c r="Y543" s="127">
        <v>13836</v>
      </c>
      <c r="Z543" s="127">
        <v>2776</v>
      </c>
      <c r="AA543" s="127">
        <v>5155</v>
      </c>
      <c r="AB543" s="127">
        <v>6994</v>
      </c>
      <c r="AC543" s="127">
        <v>6446</v>
      </c>
      <c r="AD543" s="127">
        <v>-74</v>
      </c>
      <c r="AE543" s="127">
        <v>313902</v>
      </c>
    </row>
    <row r="544" spans="1:31" ht="30.75" customHeight="1" x14ac:dyDescent="0.25">
      <c r="A544" s="59">
        <f t="shared" si="8"/>
        <v>44440</v>
      </c>
      <c r="B544" s="128" t="s">
        <v>144</v>
      </c>
      <c r="C544" s="127">
        <v>-4</v>
      </c>
      <c r="D544" s="127">
        <v>-15</v>
      </c>
      <c r="E544" s="127">
        <v>47</v>
      </c>
      <c r="F544" s="127">
        <v>17</v>
      </c>
      <c r="G544" s="127">
        <v>611</v>
      </c>
      <c r="H544" s="127">
        <v>6</v>
      </c>
      <c r="I544" s="127">
        <v>413</v>
      </c>
      <c r="J544" s="127">
        <v>-638</v>
      </c>
      <c r="K544" s="127">
        <v>23</v>
      </c>
      <c r="L544" s="127">
        <v>281</v>
      </c>
      <c r="M544" s="127">
        <v>1634</v>
      </c>
      <c r="N544" s="127">
        <v>535</v>
      </c>
      <c r="O544" s="127">
        <v>5957</v>
      </c>
      <c r="P544" s="127">
        <v>1105</v>
      </c>
      <c r="Q544" s="127">
        <v>1589</v>
      </c>
      <c r="R544" s="127">
        <v>573</v>
      </c>
      <c r="S544" s="127">
        <v>-2361</v>
      </c>
      <c r="T544" s="133">
        <v>-132</v>
      </c>
      <c r="U544" s="127">
        <v>-103</v>
      </c>
      <c r="V544" s="127">
        <v>-881</v>
      </c>
      <c r="W544" s="127">
        <v>-446</v>
      </c>
      <c r="X544" s="127">
        <v>571</v>
      </c>
      <c r="Y544" s="127">
        <v>-164</v>
      </c>
      <c r="Z544" s="127">
        <v>94</v>
      </c>
      <c r="AA544" s="127">
        <v>470</v>
      </c>
      <c r="AB544" s="127">
        <v>-99</v>
      </c>
      <c r="AC544" s="127">
        <v>1</v>
      </c>
      <c r="AD544" s="127">
        <v>0</v>
      </c>
      <c r="AE544" s="127">
        <v>9084</v>
      </c>
    </row>
    <row r="545" spans="1:31" ht="30.75" customHeight="1" x14ac:dyDescent="0.25">
      <c r="A545" s="59">
        <f t="shared" si="8"/>
        <v>44440</v>
      </c>
      <c r="B545" s="128" t="s">
        <v>145</v>
      </c>
      <c r="C545" s="127">
        <v>-645</v>
      </c>
      <c r="D545" s="127">
        <v>40</v>
      </c>
      <c r="E545" s="127">
        <v>1120</v>
      </c>
      <c r="F545" s="127">
        <v>55</v>
      </c>
      <c r="G545" s="127">
        <v>1377</v>
      </c>
      <c r="H545" s="127">
        <v>37</v>
      </c>
      <c r="I545" s="127">
        <v>159</v>
      </c>
      <c r="J545" s="127">
        <v>115</v>
      </c>
      <c r="K545" s="127">
        <v>324</v>
      </c>
      <c r="L545" s="127">
        <v>3821</v>
      </c>
      <c r="M545" s="127">
        <v>966</v>
      </c>
      <c r="N545" s="127">
        <v>1184</v>
      </c>
      <c r="O545" s="127">
        <v>11546</v>
      </c>
      <c r="P545" s="127">
        <v>12198</v>
      </c>
      <c r="Q545" s="127">
        <v>2703</v>
      </c>
      <c r="R545" s="127">
        <v>3070</v>
      </c>
      <c r="S545" s="127">
        <v>6719</v>
      </c>
      <c r="T545" s="133">
        <v>1636</v>
      </c>
      <c r="U545" s="127">
        <v>2446</v>
      </c>
      <c r="V545" s="127">
        <v>13863</v>
      </c>
      <c r="W545" s="127">
        <v>3336</v>
      </c>
      <c r="X545" s="127">
        <v>4549</v>
      </c>
      <c r="Y545" s="127">
        <v>4092</v>
      </c>
      <c r="Z545" s="127">
        <v>-166</v>
      </c>
      <c r="AA545" s="127">
        <v>275</v>
      </c>
      <c r="AB545" s="127">
        <v>1278</v>
      </c>
      <c r="AC545" s="127">
        <v>71</v>
      </c>
      <c r="AD545" s="127">
        <v>0</v>
      </c>
      <c r="AE545" s="127">
        <v>76169</v>
      </c>
    </row>
    <row r="546" spans="1:31" ht="30.75" customHeight="1" x14ac:dyDescent="0.25">
      <c r="A546" s="59">
        <f t="shared" si="8"/>
        <v>44440</v>
      </c>
      <c r="B546" s="129" t="s">
        <v>146</v>
      </c>
      <c r="C546" s="130">
        <v>16</v>
      </c>
      <c r="D546" s="130">
        <v>1</v>
      </c>
      <c r="E546" s="130">
        <v>28</v>
      </c>
      <c r="F546" s="130">
        <v>11</v>
      </c>
      <c r="G546" s="130">
        <v>-51</v>
      </c>
      <c r="H546" s="130">
        <v>28</v>
      </c>
      <c r="I546" s="130">
        <v>20</v>
      </c>
      <c r="J546" s="130">
        <v>17</v>
      </c>
      <c r="K546" s="130">
        <v>1</v>
      </c>
      <c r="L546" s="130">
        <v>31</v>
      </c>
      <c r="M546" s="130">
        <v>91</v>
      </c>
      <c r="N546" s="130">
        <v>4</v>
      </c>
      <c r="O546" s="130">
        <v>13</v>
      </c>
      <c r="P546" s="130">
        <v>23</v>
      </c>
      <c r="Q546" s="130">
        <v>43</v>
      </c>
      <c r="R546" s="130">
        <v>289</v>
      </c>
      <c r="S546" s="130">
        <v>774</v>
      </c>
      <c r="T546" s="134">
        <v>22</v>
      </c>
      <c r="U546" s="130">
        <v>35</v>
      </c>
      <c r="V546" s="130">
        <v>-7</v>
      </c>
      <c r="W546" s="130">
        <v>-7</v>
      </c>
      <c r="X546" s="130">
        <v>29</v>
      </c>
      <c r="Y546" s="130">
        <v>51</v>
      </c>
      <c r="Z546" s="130">
        <v>40</v>
      </c>
      <c r="AA546" s="130">
        <v>103</v>
      </c>
      <c r="AB546" s="130">
        <v>78</v>
      </c>
      <c r="AC546" s="130">
        <v>2</v>
      </c>
      <c r="AD546" s="130">
        <v>0</v>
      </c>
      <c r="AE546" s="130">
        <v>1685</v>
      </c>
    </row>
    <row r="547" spans="1:31" ht="30.75" customHeight="1" x14ac:dyDescent="0.25">
      <c r="A547" s="59">
        <f t="shared" si="8"/>
        <v>44440</v>
      </c>
      <c r="B547" s="129" t="s">
        <v>147</v>
      </c>
      <c r="C547" s="130">
        <v>-731</v>
      </c>
      <c r="D547" s="130">
        <v>48</v>
      </c>
      <c r="E547" s="130">
        <v>1062</v>
      </c>
      <c r="F547" s="130">
        <v>51</v>
      </c>
      <c r="G547" s="130">
        <v>1364</v>
      </c>
      <c r="H547" s="130">
        <v>17</v>
      </c>
      <c r="I547" s="130">
        <v>128</v>
      </c>
      <c r="J547" s="130">
        <v>118</v>
      </c>
      <c r="K547" s="130">
        <v>166</v>
      </c>
      <c r="L547" s="130">
        <v>3749</v>
      </c>
      <c r="M547" s="130">
        <v>832</v>
      </c>
      <c r="N547" s="130">
        <v>1175</v>
      </c>
      <c r="O547" s="130">
        <v>11392</v>
      </c>
      <c r="P547" s="130">
        <v>12038</v>
      </c>
      <c r="Q547" s="130">
        <v>2686</v>
      </c>
      <c r="R547" s="130">
        <v>2633</v>
      </c>
      <c r="S547" s="130">
        <v>5798</v>
      </c>
      <c r="T547" s="134">
        <v>1684</v>
      </c>
      <c r="U547" s="130">
        <v>1990</v>
      </c>
      <c r="V547" s="130">
        <v>13984</v>
      </c>
      <c r="W547" s="130">
        <v>3276</v>
      </c>
      <c r="X547" s="130">
        <v>4393</v>
      </c>
      <c r="Y547" s="130">
        <v>4068</v>
      </c>
      <c r="Z547" s="130">
        <v>-271</v>
      </c>
      <c r="AA547" s="130">
        <v>90</v>
      </c>
      <c r="AB547" s="130">
        <v>1017</v>
      </c>
      <c r="AC547" s="130">
        <v>47</v>
      </c>
      <c r="AD547" s="130">
        <v>0</v>
      </c>
      <c r="AE547" s="130">
        <v>72804</v>
      </c>
    </row>
    <row r="548" spans="1:31" ht="30.75" customHeight="1" x14ac:dyDescent="0.25">
      <c r="A548" s="59">
        <f t="shared" si="8"/>
        <v>44440</v>
      </c>
      <c r="B548" s="129" t="s">
        <v>148</v>
      </c>
      <c r="C548" s="130">
        <v>54</v>
      </c>
      <c r="D548" s="130">
        <v>-8</v>
      </c>
      <c r="E548" s="130">
        <v>26</v>
      </c>
      <c r="F548" s="130">
        <v>-9</v>
      </c>
      <c r="G548" s="130">
        <v>2</v>
      </c>
      <c r="H548" s="130">
        <v>-2</v>
      </c>
      <c r="I548" s="130">
        <v>12</v>
      </c>
      <c r="J548" s="130">
        <v>-5</v>
      </c>
      <c r="K548" s="130">
        <v>1</v>
      </c>
      <c r="L548" s="130">
        <v>-20</v>
      </c>
      <c r="M548" s="130">
        <v>-1</v>
      </c>
      <c r="N548" s="130">
        <v>2</v>
      </c>
      <c r="O548" s="130">
        <v>21</v>
      </c>
      <c r="P548" s="130">
        <v>74</v>
      </c>
      <c r="Q548" s="130">
        <v>-34</v>
      </c>
      <c r="R548" s="130">
        <v>38</v>
      </c>
      <c r="S548" s="130">
        <v>273</v>
      </c>
      <c r="T548" s="134">
        <v>-79</v>
      </c>
      <c r="U548" s="130">
        <v>-23</v>
      </c>
      <c r="V548" s="130">
        <v>-273</v>
      </c>
      <c r="W548" s="130">
        <v>-10</v>
      </c>
      <c r="X548" s="130">
        <v>19</v>
      </c>
      <c r="Y548" s="130">
        <v>13</v>
      </c>
      <c r="Z548" s="130">
        <v>34</v>
      </c>
      <c r="AA548" s="130">
        <v>89</v>
      </c>
      <c r="AB548" s="130">
        <v>81</v>
      </c>
      <c r="AC548" s="130">
        <v>28</v>
      </c>
      <c r="AD548" s="130">
        <v>0</v>
      </c>
      <c r="AE548" s="130">
        <v>303</v>
      </c>
    </row>
    <row r="549" spans="1:31" ht="30.75" customHeight="1" x14ac:dyDescent="0.25">
      <c r="A549" s="59">
        <f t="shared" si="8"/>
        <v>44440</v>
      </c>
      <c r="B549" s="129" t="s">
        <v>149</v>
      </c>
      <c r="C549" s="130">
        <v>16</v>
      </c>
      <c r="D549" s="130">
        <v>-1</v>
      </c>
      <c r="E549" s="130">
        <v>4</v>
      </c>
      <c r="F549" s="130">
        <v>2</v>
      </c>
      <c r="G549" s="130">
        <v>62</v>
      </c>
      <c r="H549" s="130">
        <v>-6</v>
      </c>
      <c r="I549" s="130">
        <v>-1</v>
      </c>
      <c r="J549" s="130">
        <v>-15</v>
      </c>
      <c r="K549" s="130">
        <v>156</v>
      </c>
      <c r="L549" s="130">
        <v>61</v>
      </c>
      <c r="M549" s="130">
        <v>44</v>
      </c>
      <c r="N549" s="130">
        <v>3</v>
      </c>
      <c r="O549" s="130">
        <v>120</v>
      </c>
      <c r="P549" s="130">
        <v>63</v>
      </c>
      <c r="Q549" s="130">
        <v>8</v>
      </c>
      <c r="R549" s="130">
        <v>110</v>
      </c>
      <c r="S549" s="130">
        <v>-126</v>
      </c>
      <c r="T549" s="134">
        <v>9</v>
      </c>
      <c r="U549" s="130">
        <v>444</v>
      </c>
      <c r="V549" s="130">
        <v>159</v>
      </c>
      <c r="W549" s="130">
        <v>77</v>
      </c>
      <c r="X549" s="130">
        <v>108</v>
      </c>
      <c r="Y549" s="130">
        <v>-40</v>
      </c>
      <c r="Z549" s="130">
        <v>31</v>
      </c>
      <c r="AA549" s="130">
        <v>-7</v>
      </c>
      <c r="AB549" s="130">
        <v>102</v>
      </c>
      <c r="AC549" s="130">
        <v>-6</v>
      </c>
      <c r="AD549" s="130">
        <v>0</v>
      </c>
      <c r="AE549" s="130">
        <v>1377</v>
      </c>
    </row>
    <row r="550" spans="1:31" ht="30.75" customHeight="1" x14ac:dyDescent="0.25">
      <c r="A550" s="59">
        <f t="shared" si="8"/>
        <v>44440</v>
      </c>
      <c r="B550" s="128" t="s">
        <v>150</v>
      </c>
      <c r="C550" s="127">
        <v>176</v>
      </c>
      <c r="D550" s="127">
        <v>87</v>
      </c>
      <c r="E550" s="127">
        <v>241</v>
      </c>
      <c r="F550" s="127">
        <v>-151</v>
      </c>
      <c r="G550" s="127">
        <v>2457</v>
      </c>
      <c r="H550" s="127">
        <v>165</v>
      </c>
      <c r="I550" s="127">
        <v>188</v>
      </c>
      <c r="J550" s="127">
        <v>1513</v>
      </c>
      <c r="K550" s="127">
        <v>358</v>
      </c>
      <c r="L550" s="127">
        <v>1564</v>
      </c>
      <c r="M550" s="127">
        <v>1028</v>
      </c>
      <c r="N550" s="127">
        <v>179</v>
      </c>
      <c r="O550" s="127">
        <v>1161</v>
      </c>
      <c r="P550" s="127">
        <v>397</v>
      </c>
      <c r="Q550" s="127">
        <v>638</v>
      </c>
      <c r="R550" s="127">
        <v>803</v>
      </c>
      <c r="S550" s="127">
        <v>2284</v>
      </c>
      <c r="T550" s="133">
        <v>855</v>
      </c>
      <c r="U550" s="127">
        <v>1368</v>
      </c>
      <c r="V550" s="127">
        <v>4331</v>
      </c>
      <c r="W550" s="127">
        <v>434</v>
      </c>
      <c r="X550" s="127">
        <v>1077</v>
      </c>
      <c r="Y550" s="127">
        <v>610</v>
      </c>
      <c r="Z550" s="127">
        <v>642</v>
      </c>
      <c r="AA550" s="127">
        <v>750</v>
      </c>
      <c r="AB550" s="127">
        <v>618</v>
      </c>
      <c r="AC550" s="127">
        <v>722</v>
      </c>
      <c r="AD550" s="127">
        <v>18</v>
      </c>
      <c r="AE550" s="127">
        <v>24513</v>
      </c>
    </row>
    <row r="551" spans="1:31" ht="30.75" customHeight="1" x14ac:dyDescent="0.25">
      <c r="A551" s="59">
        <f t="shared" si="8"/>
        <v>44440</v>
      </c>
      <c r="B551" s="128" t="s">
        <v>151</v>
      </c>
      <c r="C551" s="127">
        <v>512</v>
      </c>
      <c r="D551" s="127">
        <v>299</v>
      </c>
      <c r="E551" s="127">
        <v>721</v>
      </c>
      <c r="F551" s="127">
        <v>346</v>
      </c>
      <c r="G551" s="127">
        <v>930</v>
      </c>
      <c r="H551" s="127">
        <v>-89</v>
      </c>
      <c r="I551" s="127">
        <v>585</v>
      </c>
      <c r="J551" s="127">
        <v>599</v>
      </c>
      <c r="K551" s="127">
        <v>852</v>
      </c>
      <c r="L551" s="127">
        <v>2873</v>
      </c>
      <c r="M551" s="127">
        <v>778</v>
      </c>
      <c r="N551" s="127">
        <v>795</v>
      </c>
      <c r="O551" s="127">
        <v>2495</v>
      </c>
      <c r="P551" s="127">
        <v>644</v>
      </c>
      <c r="Q551" s="127">
        <v>494</v>
      </c>
      <c r="R551" s="127">
        <v>3656</v>
      </c>
      <c r="S551" s="127">
        <v>5924</v>
      </c>
      <c r="T551" s="133">
        <v>1348</v>
      </c>
      <c r="U551" s="127">
        <v>3863</v>
      </c>
      <c r="V551" s="127">
        <v>14877</v>
      </c>
      <c r="W551" s="127">
        <v>4633</v>
      </c>
      <c r="X551" s="127">
        <v>4273</v>
      </c>
      <c r="Y551" s="127">
        <v>3430</v>
      </c>
      <c r="Z551" s="127">
        <v>895</v>
      </c>
      <c r="AA551" s="127">
        <v>1718</v>
      </c>
      <c r="AB551" s="127">
        <v>2180</v>
      </c>
      <c r="AC551" s="127">
        <v>1178</v>
      </c>
      <c r="AD551" s="127">
        <v>0</v>
      </c>
      <c r="AE551" s="127">
        <v>60809</v>
      </c>
    </row>
    <row r="552" spans="1:31" ht="30.75" customHeight="1" x14ac:dyDescent="0.25">
      <c r="A552" s="59">
        <f t="shared" si="8"/>
        <v>44440</v>
      </c>
      <c r="B552" s="128" t="s">
        <v>152</v>
      </c>
      <c r="C552" s="127">
        <v>349</v>
      </c>
      <c r="D552" s="127">
        <v>691</v>
      </c>
      <c r="E552" s="127">
        <v>2173</v>
      </c>
      <c r="F552" s="127">
        <v>279</v>
      </c>
      <c r="G552" s="127">
        <v>2337</v>
      </c>
      <c r="H552" s="127">
        <v>162</v>
      </c>
      <c r="I552" s="127">
        <v>446</v>
      </c>
      <c r="J552" s="127">
        <v>1413</v>
      </c>
      <c r="K552" s="127">
        <v>1281</v>
      </c>
      <c r="L552" s="127">
        <v>5128</v>
      </c>
      <c r="M552" s="127">
        <v>1896</v>
      </c>
      <c r="N552" s="127">
        <v>2117</v>
      </c>
      <c r="O552" s="127">
        <v>4573</v>
      </c>
      <c r="P552" s="127">
        <v>2541</v>
      </c>
      <c r="Q552" s="127">
        <v>673</v>
      </c>
      <c r="R552" s="127">
        <v>3243</v>
      </c>
      <c r="S552" s="127">
        <v>16463</v>
      </c>
      <c r="T552" s="133">
        <v>2382</v>
      </c>
      <c r="U552" s="127">
        <v>11502</v>
      </c>
      <c r="V552" s="127">
        <v>52697</v>
      </c>
      <c r="W552" s="127">
        <v>7102</v>
      </c>
      <c r="X552" s="127">
        <v>7359</v>
      </c>
      <c r="Y552" s="127">
        <v>5868</v>
      </c>
      <c r="Z552" s="127">
        <v>1311</v>
      </c>
      <c r="AA552" s="127">
        <v>1942</v>
      </c>
      <c r="AB552" s="127">
        <v>3017</v>
      </c>
      <c r="AC552" s="127">
        <v>4474</v>
      </c>
      <c r="AD552" s="127">
        <v>-1</v>
      </c>
      <c r="AE552" s="127">
        <v>143418</v>
      </c>
    </row>
    <row r="553" spans="1:31" ht="30.75" customHeight="1" x14ac:dyDescent="0.25">
      <c r="A553" s="59">
        <f t="shared" si="8"/>
        <v>44440</v>
      </c>
      <c r="B553" s="131" t="s">
        <v>153</v>
      </c>
      <c r="C553" s="130">
        <v>151</v>
      </c>
      <c r="D553" s="130">
        <v>3</v>
      </c>
      <c r="E553" s="130">
        <v>320</v>
      </c>
      <c r="F553" s="130">
        <v>-59</v>
      </c>
      <c r="G553" s="130">
        <v>339</v>
      </c>
      <c r="H553" s="130">
        <v>19</v>
      </c>
      <c r="I553" s="130">
        <v>-40</v>
      </c>
      <c r="J553" s="130">
        <v>544</v>
      </c>
      <c r="K553" s="130">
        <v>76</v>
      </c>
      <c r="L553" s="130">
        <v>-136</v>
      </c>
      <c r="M553" s="130">
        <v>1</v>
      </c>
      <c r="N553" s="130">
        <v>82</v>
      </c>
      <c r="O553" s="130">
        <v>459</v>
      </c>
      <c r="P553" s="130">
        <v>849</v>
      </c>
      <c r="Q553" s="130">
        <v>187</v>
      </c>
      <c r="R553" s="130">
        <v>1470</v>
      </c>
      <c r="S553" s="130">
        <v>1488</v>
      </c>
      <c r="T553" s="134">
        <v>831</v>
      </c>
      <c r="U553" s="130">
        <v>1525</v>
      </c>
      <c r="V553" s="130">
        <v>6280</v>
      </c>
      <c r="W553" s="130">
        <v>807</v>
      </c>
      <c r="X553" s="130">
        <v>1107</v>
      </c>
      <c r="Y553" s="130">
        <v>581</v>
      </c>
      <c r="Z553" s="130">
        <v>-15</v>
      </c>
      <c r="AA553" s="130">
        <v>273</v>
      </c>
      <c r="AB553" s="130">
        <v>427</v>
      </c>
      <c r="AC553" s="130">
        <v>346</v>
      </c>
      <c r="AD553" s="130">
        <v>0</v>
      </c>
      <c r="AE553" s="130">
        <v>17915</v>
      </c>
    </row>
    <row r="554" spans="1:31" ht="30.75" customHeight="1" x14ac:dyDescent="0.25">
      <c r="A554" s="59">
        <f t="shared" si="8"/>
        <v>44440</v>
      </c>
      <c r="B554" s="131" t="s">
        <v>154</v>
      </c>
      <c r="C554" s="130">
        <v>124</v>
      </c>
      <c r="D554" s="130">
        <v>52</v>
      </c>
      <c r="E554" s="130">
        <v>383</v>
      </c>
      <c r="F554" s="130">
        <v>29</v>
      </c>
      <c r="G554" s="130">
        <v>351</v>
      </c>
      <c r="H554" s="130">
        <v>51</v>
      </c>
      <c r="I554" s="130">
        <v>160</v>
      </c>
      <c r="J554" s="130">
        <v>168</v>
      </c>
      <c r="K554" s="130">
        <v>233</v>
      </c>
      <c r="L554" s="130">
        <v>1543</v>
      </c>
      <c r="M554" s="130">
        <v>603</v>
      </c>
      <c r="N554" s="130">
        <v>239</v>
      </c>
      <c r="O554" s="130">
        <v>1075</v>
      </c>
      <c r="P554" s="130">
        <v>559</v>
      </c>
      <c r="Q554" s="130">
        <v>259</v>
      </c>
      <c r="R554" s="130">
        <v>1908</v>
      </c>
      <c r="S554" s="130">
        <v>3067</v>
      </c>
      <c r="T554" s="134">
        <v>443</v>
      </c>
      <c r="U554" s="130">
        <v>2814</v>
      </c>
      <c r="V554" s="130">
        <v>10394</v>
      </c>
      <c r="W554" s="130">
        <v>1660</v>
      </c>
      <c r="X554" s="130">
        <v>1647</v>
      </c>
      <c r="Y554" s="130">
        <v>1385</v>
      </c>
      <c r="Z554" s="130">
        <v>538</v>
      </c>
      <c r="AA554" s="130">
        <v>362</v>
      </c>
      <c r="AB554" s="130">
        <v>969</v>
      </c>
      <c r="AC554" s="130">
        <v>747</v>
      </c>
      <c r="AD554" s="130">
        <v>0</v>
      </c>
      <c r="AE554" s="130">
        <v>31763</v>
      </c>
    </row>
    <row r="555" spans="1:31" ht="30.75" customHeight="1" x14ac:dyDescent="0.25">
      <c r="A555" s="59">
        <f t="shared" si="8"/>
        <v>44440</v>
      </c>
      <c r="B555" s="131" t="s">
        <v>155</v>
      </c>
      <c r="C555" s="130">
        <v>87</v>
      </c>
      <c r="D555" s="130">
        <v>664</v>
      </c>
      <c r="E555" s="130">
        <v>896</v>
      </c>
      <c r="F555" s="130">
        <v>188</v>
      </c>
      <c r="G555" s="130">
        <v>1257</v>
      </c>
      <c r="H555" s="130">
        <v>58</v>
      </c>
      <c r="I555" s="130">
        <v>233</v>
      </c>
      <c r="J555" s="130">
        <v>453</v>
      </c>
      <c r="K555" s="130">
        <v>703</v>
      </c>
      <c r="L555" s="130">
        <v>2376</v>
      </c>
      <c r="M555" s="130">
        <v>860</v>
      </c>
      <c r="N555" s="130">
        <v>1605</v>
      </c>
      <c r="O555" s="130">
        <v>2993</v>
      </c>
      <c r="P555" s="130">
        <v>869</v>
      </c>
      <c r="Q555" s="130">
        <v>83</v>
      </c>
      <c r="R555" s="130">
        <v>496</v>
      </c>
      <c r="S555" s="130">
        <v>6255</v>
      </c>
      <c r="T555" s="134">
        <v>736</v>
      </c>
      <c r="U555" s="130">
        <v>4689</v>
      </c>
      <c r="V555" s="130">
        <v>26817</v>
      </c>
      <c r="W555" s="130">
        <v>2258</v>
      </c>
      <c r="X555" s="130">
        <v>3076</v>
      </c>
      <c r="Y555" s="130">
        <v>2628</v>
      </c>
      <c r="Z555" s="130">
        <v>441</v>
      </c>
      <c r="AA555" s="130">
        <v>659</v>
      </c>
      <c r="AB555" s="130">
        <v>645</v>
      </c>
      <c r="AC555" s="130">
        <v>1632</v>
      </c>
      <c r="AD555" s="130">
        <v>0</v>
      </c>
      <c r="AE555" s="130">
        <v>63657</v>
      </c>
    </row>
    <row r="556" spans="1:31" ht="30.75" customHeight="1" x14ac:dyDescent="0.25">
      <c r="A556" s="59">
        <f t="shared" si="8"/>
        <v>44440</v>
      </c>
      <c r="B556" s="129" t="s">
        <v>156</v>
      </c>
      <c r="C556" s="130">
        <v>19</v>
      </c>
      <c r="D556" s="130">
        <v>-2</v>
      </c>
      <c r="E556" s="130">
        <v>114</v>
      </c>
      <c r="F556" s="130">
        <v>-5</v>
      </c>
      <c r="G556" s="130">
        <v>151</v>
      </c>
      <c r="H556" s="130">
        <v>99</v>
      </c>
      <c r="I556" s="130">
        <v>35</v>
      </c>
      <c r="J556" s="130">
        <v>201</v>
      </c>
      <c r="K556" s="130">
        <v>67</v>
      </c>
      <c r="L556" s="130">
        <v>355</v>
      </c>
      <c r="M556" s="130">
        <v>135</v>
      </c>
      <c r="N556" s="130">
        <v>45</v>
      </c>
      <c r="O556" s="130">
        <v>87</v>
      </c>
      <c r="P556" s="130">
        <v>28</v>
      </c>
      <c r="Q556" s="130">
        <v>69</v>
      </c>
      <c r="R556" s="130">
        <v>43</v>
      </c>
      <c r="S556" s="130">
        <v>1143</v>
      </c>
      <c r="T556" s="134">
        <v>173</v>
      </c>
      <c r="U556" s="130">
        <v>133</v>
      </c>
      <c r="V556" s="130">
        <v>4570</v>
      </c>
      <c r="W556" s="130">
        <v>483</v>
      </c>
      <c r="X556" s="130">
        <v>490</v>
      </c>
      <c r="Y556" s="130">
        <v>478</v>
      </c>
      <c r="Z556" s="130">
        <v>75</v>
      </c>
      <c r="AA556" s="130">
        <v>130</v>
      </c>
      <c r="AB556" s="130">
        <v>298</v>
      </c>
      <c r="AC556" s="130">
        <v>414</v>
      </c>
      <c r="AD556" s="130">
        <v>0</v>
      </c>
      <c r="AE556" s="130">
        <v>9828</v>
      </c>
    </row>
    <row r="557" spans="1:31" ht="30.75" customHeight="1" x14ac:dyDescent="0.25">
      <c r="A557" s="59">
        <f t="shared" si="8"/>
        <v>44440</v>
      </c>
      <c r="B557" s="129" t="s">
        <v>157</v>
      </c>
      <c r="C557" s="130">
        <v>91</v>
      </c>
      <c r="D557" s="130">
        <v>79</v>
      </c>
      <c r="E557" s="130">
        <v>15</v>
      </c>
      <c r="F557" s="130">
        <v>0</v>
      </c>
      <c r="G557" s="130">
        <v>95</v>
      </c>
      <c r="H557" s="130">
        <v>6</v>
      </c>
      <c r="I557" s="130">
        <v>41</v>
      </c>
      <c r="J557" s="130">
        <v>23</v>
      </c>
      <c r="K557" s="130">
        <v>4</v>
      </c>
      <c r="L557" s="130">
        <v>94</v>
      </c>
      <c r="M557" s="130">
        <v>67</v>
      </c>
      <c r="N557" s="130">
        <v>34</v>
      </c>
      <c r="O557" s="130">
        <v>106</v>
      </c>
      <c r="P557" s="130">
        <v>39</v>
      </c>
      <c r="Q557" s="130">
        <v>-2</v>
      </c>
      <c r="R557" s="130">
        <v>141</v>
      </c>
      <c r="S557" s="130">
        <v>482</v>
      </c>
      <c r="T557" s="134">
        <v>99</v>
      </c>
      <c r="U557" s="130">
        <v>499</v>
      </c>
      <c r="V557" s="130">
        <v>2963</v>
      </c>
      <c r="W557" s="130">
        <v>166</v>
      </c>
      <c r="X557" s="130">
        <v>390</v>
      </c>
      <c r="Y557" s="130">
        <v>303</v>
      </c>
      <c r="Z557" s="130">
        <v>25</v>
      </c>
      <c r="AA557" s="130">
        <v>126</v>
      </c>
      <c r="AB557" s="130">
        <v>214</v>
      </c>
      <c r="AC557" s="130">
        <v>-27</v>
      </c>
      <c r="AD557" s="130">
        <v>0</v>
      </c>
      <c r="AE557" s="130">
        <v>6073</v>
      </c>
    </row>
    <row r="558" spans="1:31" ht="30.75" customHeight="1" x14ac:dyDescent="0.25">
      <c r="A558" s="59">
        <f t="shared" si="8"/>
        <v>44440</v>
      </c>
      <c r="B558" s="129" t="s">
        <v>158</v>
      </c>
      <c r="C558" s="130">
        <v>-5</v>
      </c>
      <c r="D558" s="130">
        <v>1</v>
      </c>
      <c r="E558" s="130">
        <v>12</v>
      </c>
      <c r="F558" s="130">
        <v>6</v>
      </c>
      <c r="G558" s="130">
        <v>-12</v>
      </c>
      <c r="H558" s="130">
        <v>5</v>
      </c>
      <c r="I558" s="130">
        <v>18</v>
      </c>
      <c r="J558" s="130">
        <v>15</v>
      </c>
      <c r="K558" s="130">
        <v>13</v>
      </c>
      <c r="L558" s="130">
        <v>-32</v>
      </c>
      <c r="M558" s="130">
        <v>54</v>
      </c>
      <c r="N558" s="130">
        <v>14</v>
      </c>
      <c r="O558" s="130">
        <v>76</v>
      </c>
      <c r="P558" s="130">
        <v>62</v>
      </c>
      <c r="Q558" s="130">
        <v>-322</v>
      </c>
      <c r="R558" s="130">
        <v>148</v>
      </c>
      <c r="S558" s="130">
        <v>153</v>
      </c>
      <c r="T558" s="134">
        <v>16</v>
      </c>
      <c r="U558" s="130">
        <v>134</v>
      </c>
      <c r="V558" s="130">
        <v>795</v>
      </c>
      <c r="W558" s="130">
        <v>88</v>
      </c>
      <c r="X558" s="130">
        <v>100</v>
      </c>
      <c r="Y558" s="130">
        <v>73</v>
      </c>
      <c r="Z558" s="130">
        <v>-36</v>
      </c>
      <c r="AA558" s="130">
        <v>21</v>
      </c>
      <c r="AB558" s="130">
        <v>18</v>
      </c>
      <c r="AC558" s="130">
        <v>34</v>
      </c>
      <c r="AD558" s="130">
        <v>0</v>
      </c>
      <c r="AE558" s="130">
        <v>1449</v>
      </c>
    </row>
    <row r="559" spans="1:31" ht="30.75" customHeight="1" x14ac:dyDescent="0.25">
      <c r="A559" s="59">
        <f t="shared" si="8"/>
        <v>44440</v>
      </c>
      <c r="B559" s="129" t="s">
        <v>159</v>
      </c>
      <c r="C559" s="130">
        <v>105</v>
      </c>
      <c r="D559" s="130">
        <v>34</v>
      </c>
      <c r="E559" s="130">
        <v>-57</v>
      </c>
      <c r="F559" s="130">
        <v>33</v>
      </c>
      <c r="G559" s="130">
        <v>-212</v>
      </c>
      <c r="H559" s="130">
        <v>34</v>
      </c>
      <c r="I559" s="130">
        <v>102</v>
      </c>
      <c r="J559" s="130">
        <v>61</v>
      </c>
      <c r="K559" s="130">
        <v>227</v>
      </c>
      <c r="L559" s="130">
        <v>434</v>
      </c>
      <c r="M559" s="130">
        <v>154</v>
      </c>
      <c r="N559" s="130">
        <v>223</v>
      </c>
      <c r="O559" s="130">
        <v>504</v>
      </c>
      <c r="P559" s="130">
        <v>80</v>
      </c>
      <c r="Q559" s="130">
        <v>131</v>
      </c>
      <c r="R559" s="130">
        <v>518</v>
      </c>
      <c r="S559" s="130">
        <v>1816</v>
      </c>
      <c r="T559" s="134">
        <v>149</v>
      </c>
      <c r="U559" s="130">
        <v>1388</v>
      </c>
      <c r="V559" s="130">
        <v>5659</v>
      </c>
      <c r="W559" s="130">
        <v>784</v>
      </c>
      <c r="X559" s="130">
        <v>366</v>
      </c>
      <c r="Y559" s="130">
        <v>351</v>
      </c>
      <c r="Z559" s="130">
        <v>72</v>
      </c>
      <c r="AA559" s="130">
        <v>37</v>
      </c>
      <c r="AB559" s="130">
        <v>201</v>
      </c>
      <c r="AC559" s="130">
        <v>254</v>
      </c>
      <c r="AD559" s="130">
        <v>1</v>
      </c>
      <c r="AE559" s="130">
        <v>13449</v>
      </c>
    </row>
    <row r="560" spans="1:31" ht="30.75" customHeight="1" x14ac:dyDescent="0.25">
      <c r="A560" s="59">
        <f t="shared" si="8"/>
        <v>44440</v>
      </c>
      <c r="B560" s="129" t="s">
        <v>160</v>
      </c>
      <c r="C560" s="130">
        <v>-123</v>
      </c>
      <c r="D560" s="130">
        <v>552</v>
      </c>
      <c r="E560" s="130">
        <v>812</v>
      </c>
      <c r="F560" s="130">
        <v>154</v>
      </c>
      <c r="G560" s="130">
        <v>1235</v>
      </c>
      <c r="H560" s="130">
        <v>-86</v>
      </c>
      <c r="I560" s="130">
        <v>37</v>
      </c>
      <c r="J560" s="130">
        <v>153</v>
      </c>
      <c r="K560" s="130">
        <v>392</v>
      </c>
      <c r="L560" s="130">
        <v>1525</v>
      </c>
      <c r="M560" s="130">
        <v>450</v>
      </c>
      <c r="N560" s="130">
        <v>1289</v>
      </c>
      <c r="O560" s="130">
        <v>2220</v>
      </c>
      <c r="P560" s="130">
        <v>660</v>
      </c>
      <c r="Q560" s="130">
        <v>207</v>
      </c>
      <c r="R560" s="130">
        <v>-354</v>
      </c>
      <c r="S560" s="130">
        <v>2661</v>
      </c>
      <c r="T560" s="134">
        <v>299</v>
      </c>
      <c r="U560" s="130">
        <v>2535</v>
      </c>
      <c r="V560" s="130">
        <v>12830</v>
      </c>
      <c r="W560" s="130">
        <v>737</v>
      </c>
      <c r="X560" s="130">
        <v>1730</v>
      </c>
      <c r="Y560" s="130">
        <v>1423</v>
      </c>
      <c r="Z560" s="130">
        <v>305</v>
      </c>
      <c r="AA560" s="130">
        <v>345</v>
      </c>
      <c r="AB560" s="130">
        <v>-86</v>
      </c>
      <c r="AC560" s="130">
        <v>957</v>
      </c>
      <c r="AD560" s="130">
        <v>-1</v>
      </c>
      <c r="AE560" s="130">
        <v>32858</v>
      </c>
    </row>
    <row r="561" spans="1:31" ht="30.75" customHeight="1" x14ac:dyDescent="0.25">
      <c r="A561" s="59">
        <f t="shared" si="8"/>
        <v>44440</v>
      </c>
      <c r="B561" s="131" t="s">
        <v>161</v>
      </c>
      <c r="C561" s="130">
        <v>-85</v>
      </c>
      <c r="D561" s="130">
        <v>-53</v>
      </c>
      <c r="E561" s="130">
        <v>215</v>
      </c>
      <c r="F561" s="130">
        <v>20</v>
      </c>
      <c r="G561" s="130">
        <v>227</v>
      </c>
      <c r="H561" s="130">
        <v>39</v>
      </c>
      <c r="I561" s="130">
        <v>47</v>
      </c>
      <c r="J561" s="130">
        <v>203</v>
      </c>
      <c r="K561" s="130">
        <v>218</v>
      </c>
      <c r="L561" s="130">
        <v>498</v>
      </c>
      <c r="M561" s="130">
        <v>332</v>
      </c>
      <c r="N561" s="130">
        <v>121</v>
      </c>
      <c r="O561" s="130">
        <v>-238</v>
      </c>
      <c r="P561" s="130">
        <v>124</v>
      </c>
      <c r="Q561" s="130">
        <v>59</v>
      </c>
      <c r="R561" s="130">
        <v>-945</v>
      </c>
      <c r="S561" s="130">
        <v>4103</v>
      </c>
      <c r="T561" s="134">
        <v>193</v>
      </c>
      <c r="U561" s="130">
        <v>1885</v>
      </c>
      <c r="V561" s="130">
        <v>5844</v>
      </c>
      <c r="W561" s="130">
        <v>1554</v>
      </c>
      <c r="X561" s="130">
        <v>976</v>
      </c>
      <c r="Y561" s="130">
        <v>643</v>
      </c>
      <c r="Z561" s="130">
        <v>177</v>
      </c>
      <c r="AA561" s="130">
        <v>362</v>
      </c>
      <c r="AB561" s="130">
        <v>448</v>
      </c>
      <c r="AC561" s="130">
        <v>1174</v>
      </c>
      <c r="AD561" s="130">
        <v>0</v>
      </c>
      <c r="AE561" s="130">
        <v>18141</v>
      </c>
    </row>
    <row r="562" spans="1:31" ht="30.75" customHeight="1" x14ac:dyDescent="0.25">
      <c r="A562" s="59">
        <f t="shared" si="8"/>
        <v>44440</v>
      </c>
      <c r="B562" s="129" t="s">
        <v>162</v>
      </c>
      <c r="C562" s="130">
        <v>-32</v>
      </c>
      <c r="D562" s="130">
        <v>-26</v>
      </c>
      <c r="E562" s="130">
        <v>-2</v>
      </c>
      <c r="F562" s="130">
        <v>-1</v>
      </c>
      <c r="G562" s="130">
        <v>-12</v>
      </c>
      <c r="H562" s="130">
        <v>-10</v>
      </c>
      <c r="I562" s="130">
        <v>0</v>
      </c>
      <c r="J562" s="130">
        <v>0</v>
      </c>
      <c r="K562" s="130">
        <v>5</v>
      </c>
      <c r="L562" s="130">
        <v>-12</v>
      </c>
      <c r="M562" s="130">
        <v>1</v>
      </c>
      <c r="N562" s="130">
        <v>-5</v>
      </c>
      <c r="O562" s="130">
        <v>-138</v>
      </c>
      <c r="P562" s="130">
        <v>4</v>
      </c>
      <c r="Q562" s="130">
        <v>-11</v>
      </c>
      <c r="R562" s="130">
        <v>-42</v>
      </c>
      <c r="S562" s="130">
        <v>145</v>
      </c>
      <c r="T562" s="134">
        <v>33</v>
      </c>
      <c r="U562" s="130">
        <v>91</v>
      </c>
      <c r="V562" s="130">
        <v>528</v>
      </c>
      <c r="W562" s="130">
        <v>331</v>
      </c>
      <c r="X562" s="130">
        <v>-8</v>
      </c>
      <c r="Y562" s="130">
        <v>77</v>
      </c>
      <c r="Z562" s="130">
        <v>1</v>
      </c>
      <c r="AA562" s="130">
        <v>0</v>
      </c>
      <c r="AB562" s="130">
        <v>-8</v>
      </c>
      <c r="AC562" s="130">
        <v>13</v>
      </c>
      <c r="AD562" s="130">
        <v>0</v>
      </c>
      <c r="AE562" s="130">
        <v>922</v>
      </c>
    </row>
    <row r="563" spans="1:31" ht="30.75" customHeight="1" x14ac:dyDescent="0.25">
      <c r="A563" s="59">
        <f t="shared" si="8"/>
        <v>44440</v>
      </c>
      <c r="B563" s="129" t="s">
        <v>163</v>
      </c>
      <c r="C563" s="130">
        <v>9</v>
      </c>
      <c r="D563" s="130">
        <v>31</v>
      </c>
      <c r="E563" s="130">
        <v>176</v>
      </c>
      <c r="F563" s="130">
        <v>23</v>
      </c>
      <c r="G563" s="130">
        <v>222</v>
      </c>
      <c r="H563" s="130">
        <v>34</v>
      </c>
      <c r="I563" s="130">
        <v>44</v>
      </c>
      <c r="J563" s="130">
        <v>215</v>
      </c>
      <c r="K563" s="130">
        <v>136</v>
      </c>
      <c r="L563" s="130">
        <v>571</v>
      </c>
      <c r="M563" s="130">
        <v>173</v>
      </c>
      <c r="N563" s="130">
        <v>143</v>
      </c>
      <c r="O563" s="130">
        <v>308</v>
      </c>
      <c r="P563" s="130">
        <v>93</v>
      </c>
      <c r="Q563" s="130">
        <v>92</v>
      </c>
      <c r="R563" s="130">
        <v>321</v>
      </c>
      <c r="S563" s="130">
        <v>2265</v>
      </c>
      <c r="T563" s="134">
        <v>214</v>
      </c>
      <c r="U563" s="130">
        <v>918</v>
      </c>
      <c r="V563" s="130">
        <v>5161</v>
      </c>
      <c r="W563" s="130">
        <v>929</v>
      </c>
      <c r="X563" s="130">
        <v>585</v>
      </c>
      <c r="Y563" s="130">
        <v>631</v>
      </c>
      <c r="Z563" s="130">
        <v>210</v>
      </c>
      <c r="AA563" s="130">
        <v>304</v>
      </c>
      <c r="AB563" s="130">
        <v>553</v>
      </c>
      <c r="AC563" s="130">
        <v>270</v>
      </c>
      <c r="AD563" s="130">
        <v>0</v>
      </c>
      <c r="AE563" s="130">
        <v>14631</v>
      </c>
    </row>
    <row r="564" spans="1:31" ht="30.75" customHeight="1" x14ac:dyDescent="0.25">
      <c r="A564" s="59">
        <f t="shared" si="8"/>
        <v>44440</v>
      </c>
      <c r="B564" s="129" t="s">
        <v>164</v>
      </c>
      <c r="C564" s="130">
        <v>-62</v>
      </c>
      <c r="D564" s="130">
        <v>-58</v>
      </c>
      <c r="E564" s="130">
        <v>41</v>
      </c>
      <c r="F564" s="130">
        <v>-2</v>
      </c>
      <c r="G564" s="130">
        <v>17</v>
      </c>
      <c r="H564" s="130">
        <v>15</v>
      </c>
      <c r="I564" s="130">
        <v>3</v>
      </c>
      <c r="J564" s="130">
        <v>-12</v>
      </c>
      <c r="K564" s="130">
        <v>77</v>
      </c>
      <c r="L564" s="130">
        <v>-61</v>
      </c>
      <c r="M564" s="130">
        <v>158</v>
      </c>
      <c r="N564" s="130">
        <v>-17</v>
      </c>
      <c r="O564" s="130">
        <v>-408</v>
      </c>
      <c r="P564" s="130">
        <v>27</v>
      </c>
      <c r="Q564" s="130">
        <v>-22</v>
      </c>
      <c r="R564" s="130">
        <v>-1224</v>
      </c>
      <c r="S564" s="130">
        <v>1693</v>
      </c>
      <c r="T564" s="134">
        <v>-54</v>
      </c>
      <c r="U564" s="130">
        <v>876</v>
      </c>
      <c r="V564" s="130">
        <v>155</v>
      </c>
      <c r="W564" s="130">
        <v>294</v>
      </c>
      <c r="X564" s="130">
        <v>399</v>
      </c>
      <c r="Y564" s="130">
        <v>-65</v>
      </c>
      <c r="Z564" s="130">
        <v>-34</v>
      </c>
      <c r="AA564" s="130">
        <v>58</v>
      </c>
      <c r="AB564" s="130">
        <v>-97</v>
      </c>
      <c r="AC564" s="130">
        <v>891</v>
      </c>
      <c r="AD564" s="130">
        <v>0</v>
      </c>
      <c r="AE564" s="130">
        <v>2588</v>
      </c>
    </row>
    <row r="565" spans="1:31" ht="30.75" customHeight="1" x14ac:dyDescent="0.25">
      <c r="A565" s="59">
        <f t="shared" si="8"/>
        <v>44440</v>
      </c>
      <c r="B565" s="131" t="s">
        <v>165</v>
      </c>
      <c r="C565" s="130">
        <v>0</v>
      </c>
      <c r="D565" s="130">
        <v>0</v>
      </c>
      <c r="E565" s="130">
        <v>-2</v>
      </c>
      <c r="F565" s="130">
        <v>3</v>
      </c>
      <c r="G565" s="130">
        <v>0</v>
      </c>
      <c r="H565" s="130">
        <v>2</v>
      </c>
      <c r="I565" s="130">
        <v>0</v>
      </c>
      <c r="J565" s="130">
        <v>0</v>
      </c>
      <c r="K565" s="130">
        <v>0</v>
      </c>
      <c r="L565" s="130">
        <v>-1</v>
      </c>
      <c r="M565" s="130">
        <v>-2</v>
      </c>
      <c r="N565" s="130">
        <v>2</v>
      </c>
      <c r="O565" s="130">
        <v>2</v>
      </c>
      <c r="P565" s="130">
        <v>0</v>
      </c>
      <c r="Q565" s="130">
        <v>0</v>
      </c>
      <c r="R565" s="130">
        <v>6</v>
      </c>
      <c r="S565" s="130">
        <v>7</v>
      </c>
      <c r="T565" s="134">
        <v>0</v>
      </c>
      <c r="U565" s="130">
        <v>0</v>
      </c>
      <c r="V565" s="130">
        <v>1</v>
      </c>
      <c r="W565" s="130">
        <v>1</v>
      </c>
      <c r="X565" s="130">
        <v>7</v>
      </c>
      <c r="Y565" s="130">
        <v>1</v>
      </c>
      <c r="Z565" s="130">
        <v>-1</v>
      </c>
      <c r="AA565" s="130">
        <v>3</v>
      </c>
      <c r="AB565" s="130">
        <v>-1</v>
      </c>
      <c r="AC565" s="130">
        <v>0</v>
      </c>
      <c r="AD565" s="130">
        <v>0</v>
      </c>
      <c r="AE565" s="130">
        <v>28</v>
      </c>
    </row>
    <row r="566" spans="1:31" ht="30.75" customHeight="1" x14ac:dyDescent="0.25">
      <c r="A566" s="59">
        <f t="shared" si="8"/>
        <v>44440</v>
      </c>
      <c r="B566" s="131" t="s">
        <v>166</v>
      </c>
      <c r="C566" s="130">
        <v>72</v>
      </c>
      <c r="D566" s="130">
        <v>25</v>
      </c>
      <c r="E566" s="130">
        <v>361</v>
      </c>
      <c r="F566" s="130">
        <v>98</v>
      </c>
      <c r="G566" s="130">
        <v>163</v>
      </c>
      <c r="H566" s="130">
        <v>-7</v>
      </c>
      <c r="I566" s="130">
        <v>46</v>
      </c>
      <c r="J566" s="130">
        <v>45</v>
      </c>
      <c r="K566" s="130">
        <v>51</v>
      </c>
      <c r="L566" s="130">
        <v>848</v>
      </c>
      <c r="M566" s="130">
        <v>102</v>
      </c>
      <c r="N566" s="130">
        <v>68</v>
      </c>
      <c r="O566" s="130">
        <v>282</v>
      </c>
      <c r="P566" s="130">
        <v>140</v>
      </c>
      <c r="Q566" s="130">
        <v>85</v>
      </c>
      <c r="R566" s="130">
        <v>308</v>
      </c>
      <c r="S566" s="130">
        <v>1543</v>
      </c>
      <c r="T566" s="134">
        <v>179</v>
      </c>
      <c r="U566" s="130">
        <v>589</v>
      </c>
      <c r="V566" s="130">
        <v>3361</v>
      </c>
      <c r="W566" s="130">
        <v>822</v>
      </c>
      <c r="X566" s="130">
        <v>546</v>
      </c>
      <c r="Y566" s="130">
        <v>630</v>
      </c>
      <c r="Z566" s="130">
        <v>171</v>
      </c>
      <c r="AA566" s="130">
        <v>283</v>
      </c>
      <c r="AB566" s="130">
        <v>529</v>
      </c>
      <c r="AC566" s="130">
        <v>575</v>
      </c>
      <c r="AD566" s="130">
        <v>-1</v>
      </c>
      <c r="AE566" s="130">
        <v>11914</v>
      </c>
    </row>
    <row r="567" spans="1:31" ht="30.75" customHeight="1" x14ac:dyDescent="0.25">
      <c r="A567" s="59">
        <f t="shared" si="8"/>
        <v>44440</v>
      </c>
      <c r="B567" s="129" t="s">
        <v>167</v>
      </c>
      <c r="C567" s="130">
        <v>27</v>
      </c>
      <c r="D567" s="130">
        <v>-3</v>
      </c>
      <c r="E567" s="130">
        <v>26</v>
      </c>
      <c r="F567" s="130">
        <v>9</v>
      </c>
      <c r="G567" s="130">
        <v>78</v>
      </c>
      <c r="H567" s="130">
        <v>2</v>
      </c>
      <c r="I567" s="130">
        <v>-6</v>
      </c>
      <c r="J567" s="130">
        <v>-19</v>
      </c>
      <c r="K567" s="130">
        <v>11</v>
      </c>
      <c r="L567" s="130">
        <v>85</v>
      </c>
      <c r="M567" s="130">
        <v>32</v>
      </c>
      <c r="N567" s="130">
        <v>32</v>
      </c>
      <c r="O567" s="130">
        <v>42</v>
      </c>
      <c r="P567" s="130">
        <v>30</v>
      </c>
      <c r="Q567" s="130">
        <v>47</v>
      </c>
      <c r="R567" s="130">
        <v>127</v>
      </c>
      <c r="S567" s="130">
        <v>573</v>
      </c>
      <c r="T567" s="134">
        <v>96</v>
      </c>
      <c r="U567" s="130">
        <v>251</v>
      </c>
      <c r="V567" s="130">
        <v>1260</v>
      </c>
      <c r="W567" s="130">
        <v>371</v>
      </c>
      <c r="X567" s="130">
        <v>177</v>
      </c>
      <c r="Y567" s="130">
        <v>312</v>
      </c>
      <c r="Z567" s="130">
        <v>55</v>
      </c>
      <c r="AA567" s="130">
        <v>34</v>
      </c>
      <c r="AB567" s="130">
        <v>165</v>
      </c>
      <c r="AC567" s="130">
        <v>77</v>
      </c>
      <c r="AD567" s="130">
        <v>0</v>
      </c>
      <c r="AE567" s="130">
        <v>3891</v>
      </c>
    </row>
    <row r="568" spans="1:31" ht="30.75" customHeight="1" x14ac:dyDescent="0.25">
      <c r="A568" s="59">
        <f t="shared" si="8"/>
        <v>44440</v>
      </c>
      <c r="B568" s="129" t="s">
        <v>168</v>
      </c>
      <c r="C568" s="130">
        <v>45</v>
      </c>
      <c r="D568" s="130">
        <v>28</v>
      </c>
      <c r="E568" s="130">
        <v>335</v>
      </c>
      <c r="F568" s="130">
        <v>89</v>
      </c>
      <c r="G568" s="130">
        <v>85</v>
      </c>
      <c r="H568" s="130">
        <v>-9</v>
      </c>
      <c r="I568" s="130">
        <v>52</v>
      </c>
      <c r="J568" s="130">
        <v>64</v>
      </c>
      <c r="K568" s="130">
        <v>40</v>
      </c>
      <c r="L568" s="130">
        <v>763</v>
      </c>
      <c r="M568" s="130">
        <v>70</v>
      </c>
      <c r="N568" s="130">
        <v>36</v>
      </c>
      <c r="O568" s="130">
        <v>240</v>
      </c>
      <c r="P568" s="130">
        <v>110</v>
      </c>
      <c r="Q568" s="130">
        <v>38</v>
      </c>
      <c r="R568" s="130">
        <v>181</v>
      </c>
      <c r="S568" s="130">
        <v>970</v>
      </c>
      <c r="T568" s="134">
        <v>83</v>
      </c>
      <c r="U568" s="130">
        <v>338</v>
      </c>
      <c r="V568" s="130">
        <v>2097</v>
      </c>
      <c r="W568" s="130">
        <v>449</v>
      </c>
      <c r="X568" s="130">
        <v>369</v>
      </c>
      <c r="Y568" s="130">
        <v>318</v>
      </c>
      <c r="Z568" s="130">
        <v>116</v>
      </c>
      <c r="AA568" s="130">
        <v>249</v>
      </c>
      <c r="AB568" s="130">
        <v>364</v>
      </c>
      <c r="AC568" s="130">
        <v>497</v>
      </c>
      <c r="AD568" s="130">
        <v>-1</v>
      </c>
      <c r="AE568" s="130">
        <v>8016</v>
      </c>
    </row>
    <row r="569" spans="1:31" ht="30.75" customHeight="1" x14ac:dyDescent="0.25">
      <c r="A569" s="59">
        <f t="shared" si="8"/>
        <v>44440</v>
      </c>
      <c r="B569" s="129" t="s">
        <v>169</v>
      </c>
      <c r="C569" s="130">
        <v>0</v>
      </c>
      <c r="D569" s="130">
        <v>0</v>
      </c>
      <c r="E569" s="130">
        <v>0</v>
      </c>
      <c r="F569" s="130">
        <v>0</v>
      </c>
      <c r="G569" s="130">
        <v>0</v>
      </c>
      <c r="H569" s="130">
        <v>0</v>
      </c>
      <c r="I569" s="130">
        <v>0</v>
      </c>
      <c r="J569" s="130">
        <v>0</v>
      </c>
      <c r="K569" s="130">
        <v>0</v>
      </c>
      <c r="L569" s="130">
        <v>0</v>
      </c>
      <c r="M569" s="130">
        <v>0</v>
      </c>
      <c r="N569" s="130">
        <v>0</v>
      </c>
      <c r="O569" s="130">
        <v>0</v>
      </c>
      <c r="P569" s="130">
        <v>0</v>
      </c>
      <c r="Q569" s="130">
        <v>0</v>
      </c>
      <c r="R569" s="130">
        <v>0</v>
      </c>
      <c r="S569" s="130">
        <v>0</v>
      </c>
      <c r="T569" s="134">
        <v>0</v>
      </c>
      <c r="U569" s="130">
        <v>0</v>
      </c>
      <c r="V569" s="130">
        <v>4</v>
      </c>
      <c r="W569" s="130">
        <v>2</v>
      </c>
      <c r="X569" s="130">
        <v>0</v>
      </c>
      <c r="Y569" s="130">
        <v>0</v>
      </c>
      <c r="Z569" s="130">
        <v>0</v>
      </c>
      <c r="AA569" s="130">
        <v>0</v>
      </c>
      <c r="AB569" s="130">
        <v>0</v>
      </c>
      <c r="AC569" s="130">
        <v>1</v>
      </c>
      <c r="AD569" s="130">
        <v>0</v>
      </c>
      <c r="AE569" s="130">
        <v>7</v>
      </c>
    </row>
    <row r="570" spans="1:31" ht="30.75" customHeight="1" x14ac:dyDescent="0.25">
      <c r="A570" s="59">
        <f t="shared" si="8"/>
        <v>44470</v>
      </c>
      <c r="B570" s="126" t="s">
        <v>143</v>
      </c>
      <c r="C570" s="127">
        <v>920</v>
      </c>
      <c r="D570" s="127">
        <v>1027</v>
      </c>
      <c r="E570" s="127">
        <v>2099</v>
      </c>
      <c r="F570" s="127">
        <v>474</v>
      </c>
      <c r="G570" s="127">
        <v>2656</v>
      </c>
      <c r="H570" s="127">
        <v>-95</v>
      </c>
      <c r="I570" s="127">
        <v>1653</v>
      </c>
      <c r="J570" s="127">
        <v>4979</v>
      </c>
      <c r="K570" s="127">
        <v>1396</v>
      </c>
      <c r="L570" s="127">
        <v>7576</v>
      </c>
      <c r="M570" s="127">
        <v>3893</v>
      </c>
      <c r="N570" s="127">
        <v>4283</v>
      </c>
      <c r="O570" s="127">
        <v>11152</v>
      </c>
      <c r="P570" s="127">
        <v>3444</v>
      </c>
      <c r="Q570" s="127">
        <v>2270</v>
      </c>
      <c r="R570" s="127">
        <v>12462</v>
      </c>
      <c r="S570" s="127">
        <v>21327</v>
      </c>
      <c r="T570" s="133">
        <v>3427</v>
      </c>
      <c r="U570" s="127">
        <v>19703</v>
      </c>
      <c r="V570" s="127">
        <v>76952</v>
      </c>
      <c r="W570" s="127">
        <v>15747</v>
      </c>
      <c r="X570" s="127">
        <v>17713</v>
      </c>
      <c r="Y570" s="127">
        <v>19478</v>
      </c>
      <c r="Z570" s="127">
        <v>3415</v>
      </c>
      <c r="AA570" s="127">
        <v>3922</v>
      </c>
      <c r="AB570" s="127">
        <v>4850</v>
      </c>
      <c r="AC570" s="127">
        <v>5367</v>
      </c>
      <c r="AD570" s="127">
        <v>993</v>
      </c>
      <c r="AE570" s="127">
        <v>253083</v>
      </c>
    </row>
    <row r="571" spans="1:31" ht="30.75" customHeight="1" x14ac:dyDescent="0.25">
      <c r="A571" s="59">
        <f t="shared" si="8"/>
        <v>44470</v>
      </c>
      <c r="B571" s="128" t="s">
        <v>144</v>
      </c>
      <c r="C571" s="127">
        <v>-5</v>
      </c>
      <c r="D571" s="127">
        <v>-15</v>
      </c>
      <c r="E571" s="127">
        <v>-9</v>
      </c>
      <c r="F571" s="127">
        <v>65</v>
      </c>
      <c r="G571" s="127">
        <v>606</v>
      </c>
      <c r="H571" s="127">
        <v>-2</v>
      </c>
      <c r="I571" s="127">
        <v>-74</v>
      </c>
      <c r="J571" s="127">
        <v>324</v>
      </c>
      <c r="K571" s="127">
        <v>-109</v>
      </c>
      <c r="L571" s="127">
        <v>398</v>
      </c>
      <c r="M571" s="127">
        <v>371</v>
      </c>
      <c r="N571" s="127">
        <v>77</v>
      </c>
      <c r="O571" s="127">
        <v>125</v>
      </c>
      <c r="P571" s="127">
        <v>44</v>
      </c>
      <c r="Q571" s="127">
        <v>238</v>
      </c>
      <c r="R571" s="127">
        <v>-193</v>
      </c>
      <c r="S571" s="127">
        <v>23</v>
      </c>
      <c r="T571" s="133">
        <v>125</v>
      </c>
      <c r="U571" s="127">
        <v>-773</v>
      </c>
      <c r="V571" s="127">
        <v>-8515</v>
      </c>
      <c r="W571" s="127">
        <v>219</v>
      </c>
      <c r="X571" s="127">
        <v>1131</v>
      </c>
      <c r="Y571" s="127">
        <v>973</v>
      </c>
      <c r="Z571" s="127">
        <v>212</v>
      </c>
      <c r="AA571" s="127">
        <v>-30</v>
      </c>
      <c r="AB571" s="127">
        <v>-1845</v>
      </c>
      <c r="AC571" s="127">
        <v>-17</v>
      </c>
      <c r="AD571" s="127">
        <v>812</v>
      </c>
      <c r="AE571" s="127">
        <v>-5844</v>
      </c>
    </row>
    <row r="572" spans="1:31" ht="30.75" customHeight="1" x14ac:dyDescent="0.25">
      <c r="A572" s="59">
        <f t="shared" si="8"/>
        <v>44470</v>
      </c>
      <c r="B572" s="128" t="s">
        <v>145</v>
      </c>
      <c r="C572" s="127">
        <v>-165</v>
      </c>
      <c r="D572" s="127">
        <v>-40</v>
      </c>
      <c r="E572" s="127">
        <v>645</v>
      </c>
      <c r="F572" s="127">
        <v>74</v>
      </c>
      <c r="G572" s="127">
        <v>905</v>
      </c>
      <c r="H572" s="127">
        <v>-47</v>
      </c>
      <c r="I572" s="127">
        <v>78</v>
      </c>
      <c r="J572" s="127">
        <v>207</v>
      </c>
      <c r="K572" s="127">
        <v>300</v>
      </c>
      <c r="L572" s="127">
        <v>838</v>
      </c>
      <c r="M572" s="127">
        <v>541</v>
      </c>
      <c r="N572" s="127">
        <v>573</v>
      </c>
      <c r="O572" s="127">
        <v>1749</v>
      </c>
      <c r="P572" s="127">
        <v>1085</v>
      </c>
      <c r="Q572" s="127">
        <v>538</v>
      </c>
      <c r="R572" s="127">
        <v>1562</v>
      </c>
      <c r="S572" s="127">
        <v>1960</v>
      </c>
      <c r="T572" s="133">
        <v>-754</v>
      </c>
      <c r="U572" s="127">
        <v>2907</v>
      </c>
      <c r="V572" s="127">
        <v>2740</v>
      </c>
      <c r="W572" s="127">
        <v>3723</v>
      </c>
      <c r="X572" s="127">
        <v>2544</v>
      </c>
      <c r="Y572" s="127">
        <v>4811</v>
      </c>
      <c r="Z572" s="127">
        <v>192</v>
      </c>
      <c r="AA572" s="127">
        <v>5</v>
      </c>
      <c r="AB572" s="127">
        <v>-449</v>
      </c>
      <c r="AC572" s="127">
        <v>173</v>
      </c>
      <c r="AD572" s="127">
        <v>2</v>
      </c>
      <c r="AE572" s="127">
        <v>26697</v>
      </c>
    </row>
    <row r="573" spans="1:31" ht="30.75" customHeight="1" x14ac:dyDescent="0.25">
      <c r="A573" s="59">
        <f t="shared" si="8"/>
        <v>44470</v>
      </c>
      <c r="B573" s="129" t="s">
        <v>146</v>
      </c>
      <c r="C573" s="130">
        <v>-6</v>
      </c>
      <c r="D573" s="130">
        <v>1</v>
      </c>
      <c r="E573" s="130">
        <v>1</v>
      </c>
      <c r="F573" s="130">
        <v>10</v>
      </c>
      <c r="G573" s="130">
        <v>-89</v>
      </c>
      <c r="H573" s="130">
        <v>8</v>
      </c>
      <c r="I573" s="130">
        <v>42</v>
      </c>
      <c r="J573" s="130">
        <v>131</v>
      </c>
      <c r="K573" s="130">
        <v>-39</v>
      </c>
      <c r="L573" s="130">
        <v>45</v>
      </c>
      <c r="M573" s="130">
        <v>7</v>
      </c>
      <c r="N573" s="130">
        <v>4</v>
      </c>
      <c r="O573" s="130">
        <v>25</v>
      </c>
      <c r="P573" s="130">
        <v>5</v>
      </c>
      <c r="Q573" s="130">
        <v>14</v>
      </c>
      <c r="R573" s="130">
        <v>229</v>
      </c>
      <c r="S573" s="130">
        <v>294</v>
      </c>
      <c r="T573" s="134">
        <v>-16</v>
      </c>
      <c r="U573" s="130">
        <v>276</v>
      </c>
      <c r="V573" s="130">
        <v>19</v>
      </c>
      <c r="W573" s="130">
        <v>50</v>
      </c>
      <c r="X573" s="130">
        <v>22</v>
      </c>
      <c r="Y573" s="130">
        <v>59</v>
      </c>
      <c r="Z573" s="130">
        <v>2</v>
      </c>
      <c r="AA573" s="130">
        <v>7</v>
      </c>
      <c r="AB573" s="130">
        <v>31</v>
      </c>
      <c r="AC573" s="130">
        <v>19</v>
      </c>
      <c r="AD573" s="130">
        <v>0</v>
      </c>
      <c r="AE573" s="130">
        <v>1151</v>
      </c>
    </row>
    <row r="574" spans="1:31" ht="30.75" customHeight="1" x14ac:dyDescent="0.25">
      <c r="A574" s="59">
        <f t="shared" si="8"/>
        <v>44470</v>
      </c>
      <c r="B574" s="129" t="s">
        <v>147</v>
      </c>
      <c r="C574" s="130">
        <v>-231</v>
      </c>
      <c r="D574" s="130">
        <v>-38</v>
      </c>
      <c r="E574" s="130">
        <v>678</v>
      </c>
      <c r="F574" s="130">
        <v>54</v>
      </c>
      <c r="G574" s="130">
        <v>962</v>
      </c>
      <c r="H574" s="130">
        <v>-50</v>
      </c>
      <c r="I574" s="130">
        <v>36</v>
      </c>
      <c r="J574" s="130">
        <v>60</v>
      </c>
      <c r="K574" s="130">
        <v>261</v>
      </c>
      <c r="L574" s="130">
        <v>840</v>
      </c>
      <c r="M574" s="130">
        <v>534</v>
      </c>
      <c r="N574" s="130">
        <v>567</v>
      </c>
      <c r="O574" s="130">
        <v>1585</v>
      </c>
      <c r="P574" s="130">
        <v>1047</v>
      </c>
      <c r="Q574" s="130">
        <v>486</v>
      </c>
      <c r="R574" s="130">
        <v>1264</v>
      </c>
      <c r="S574" s="130">
        <v>1545</v>
      </c>
      <c r="T574" s="134">
        <v>-737</v>
      </c>
      <c r="U574" s="130">
        <v>1910</v>
      </c>
      <c r="V574" s="130">
        <v>2571</v>
      </c>
      <c r="W574" s="130">
        <v>3549</v>
      </c>
      <c r="X574" s="130">
        <v>2485</v>
      </c>
      <c r="Y574" s="130">
        <v>4901</v>
      </c>
      <c r="Z574" s="130">
        <v>135</v>
      </c>
      <c r="AA574" s="130">
        <v>-78</v>
      </c>
      <c r="AB574" s="130">
        <v>-756</v>
      </c>
      <c r="AC574" s="130">
        <v>165</v>
      </c>
      <c r="AD574" s="130">
        <v>2</v>
      </c>
      <c r="AE574" s="130">
        <v>23747</v>
      </c>
    </row>
    <row r="575" spans="1:31" ht="30.75" customHeight="1" x14ac:dyDescent="0.25">
      <c r="A575" s="59">
        <f t="shared" si="8"/>
        <v>44470</v>
      </c>
      <c r="B575" s="129" t="s">
        <v>148</v>
      </c>
      <c r="C575" s="130">
        <v>35</v>
      </c>
      <c r="D575" s="130">
        <v>-2</v>
      </c>
      <c r="E575" s="130">
        <v>11</v>
      </c>
      <c r="F575" s="130">
        <v>8</v>
      </c>
      <c r="G575" s="130">
        <v>7</v>
      </c>
      <c r="H575" s="130">
        <v>-3</v>
      </c>
      <c r="I575" s="130">
        <v>-1</v>
      </c>
      <c r="J575" s="130">
        <v>8</v>
      </c>
      <c r="K575" s="130">
        <v>36</v>
      </c>
      <c r="L575" s="130">
        <v>-19</v>
      </c>
      <c r="M575" s="130">
        <v>7</v>
      </c>
      <c r="N575" s="130">
        <v>11</v>
      </c>
      <c r="O575" s="130">
        <v>25</v>
      </c>
      <c r="P575" s="130">
        <v>-2</v>
      </c>
      <c r="Q575" s="130">
        <v>46</v>
      </c>
      <c r="R575" s="130">
        <v>14</v>
      </c>
      <c r="S575" s="130">
        <v>156</v>
      </c>
      <c r="T575" s="134">
        <v>10</v>
      </c>
      <c r="U575" s="130">
        <v>-11</v>
      </c>
      <c r="V575" s="130">
        <v>-131</v>
      </c>
      <c r="W575" s="130">
        <v>29</v>
      </c>
      <c r="X575" s="130">
        <v>-25</v>
      </c>
      <c r="Y575" s="130">
        <v>-102</v>
      </c>
      <c r="Z575" s="130">
        <v>31</v>
      </c>
      <c r="AA575" s="130">
        <v>71</v>
      </c>
      <c r="AB575" s="130">
        <v>72</v>
      </c>
      <c r="AC575" s="130">
        <v>20</v>
      </c>
      <c r="AD575" s="130">
        <v>0</v>
      </c>
      <c r="AE575" s="130">
        <v>301</v>
      </c>
    </row>
    <row r="576" spans="1:31" ht="30.75" customHeight="1" x14ac:dyDescent="0.25">
      <c r="A576" s="59">
        <f t="shared" si="8"/>
        <v>44470</v>
      </c>
      <c r="B576" s="129" t="s">
        <v>149</v>
      </c>
      <c r="C576" s="130">
        <v>37</v>
      </c>
      <c r="D576" s="130">
        <v>-1</v>
      </c>
      <c r="E576" s="130">
        <v>-45</v>
      </c>
      <c r="F576" s="130">
        <v>2</v>
      </c>
      <c r="G576" s="130">
        <v>25</v>
      </c>
      <c r="H576" s="130">
        <v>-2</v>
      </c>
      <c r="I576" s="130">
        <v>1</v>
      </c>
      <c r="J576" s="130">
        <v>8</v>
      </c>
      <c r="K576" s="130">
        <v>42</v>
      </c>
      <c r="L576" s="130">
        <v>-28</v>
      </c>
      <c r="M576" s="130">
        <v>-7</v>
      </c>
      <c r="N576" s="130">
        <v>-9</v>
      </c>
      <c r="O576" s="130">
        <v>114</v>
      </c>
      <c r="P576" s="130">
        <v>35</v>
      </c>
      <c r="Q576" s="130">
        <v>-8</v>
      </c>
      <c r="R576" s="130">
        <v>55</v>
      </c>
      <c r="S576" s="130">
        <v>-35</v>
      </c>
      <c r="T576" s="134">
        <v>-11</v>
      </c>
      <c r="U576" s="130">
        <v>732</v>
      </c>
      <c r="V576" s="130">
        <v>281</v>
      </c>
      <c r="W576" s="130">
        <v>95</v>
      </c>
      <c r="X576" s="130">
        <v>62</v>
      </c>
      <c r="Y576" s="130">
        <v>-47</v>
      </c>
      <c r="Z576" s="130">
        <v>24</v>
      </c>
      <c r="AA576" s="130">
        <v>5</v>
      </c>
      <c r="AB576" s="130">
        <v>204</v>
      </c>
      <c r="AC576" s="130">
        <v>-31</v>
      </c>
      <c r="AD576" s="130">
        <v>0</v>
      </c>
      <c r="AE576" s="130">
        <v>1498</v>
      </c>
    </row>
    <row r="577" spans="1:31" ht="30.75" customHeight="1" x14ac:dyDescent="0.25">
      <c r="A577" s="59">
        <f t="shared" si="8"/>
        <v>44470</v>
      </c>
      <c r="B577" s="128" t="s">
        <v>150</v>
      </c>
      <c r="C577" s="127">
        <v>49</v>
      </c>
      <c r="D577" s="127">
        <v>229</v>
      </c>
      <c r="E577" s="127">
        <v>-352</v>
      </c>
      <c r="F577" s="127">
        <v>-7</v>
      </c>
      <c r="G577" s="127">
        <v>924</v>
      </c>
      <c r="H577" s="127">
        <v>92</v>
      </c>
      <c r="I577" s="127">
        <v>371</v>
      </c>
      <c r="J577" s="127">
        <v>1156</v>
      </c>
      <c r="K577" s="127">
        <v>231</v>
      </c>
      <c r="L577" s="127">
        <v>221</v>
      </c>
      <c r="M577" s="127">
        <v>636</v>
      </c>
      <c r="N577" s="127">
        <v>917</v>
      </c>
      <c r="O577" s="127">
        <v>110</v>
      </c>
      <c r="P577" s="127">
        <v>417</v>
      </c>
      <c r="Q577" s="127">
        <v>490</v>
      </c>
      <c r="R577" s="127">
        <v>1490</v>
      </c>
      <c r="S577" s="127">
        <v>643</v>
      </c>
      <c r="T577" s="133">
        <v>140</v>
      </c>
      <c r="U577" s="127">
        <v>1003</v>
      </c>
      <c r="V577" s="127">
        <v>4656</v>
      </c>
      <c r="W577" s="127">
        <v>-166</v>
      </c>
      <c r="X577" s="127">
        <v>868</v>
      </c>
      <c r="Y577" s="127">
        <v>1198</v>
      </c>
      <c r="Z577" s="127">
        <v>565</v>
      </c>
      <c r="AA577" s="127">
        <v>283</v>
      </c>
      <c r="AB577" s="127">
        <v>513</v>
      </c>
      <c r="AC577" s="127">
        <v>526</v>
      </c>
      <c r="AD577" s="127">
        <v>33</v>
      </c>
      <c r="AE577" s="127">
        <v>17236</v>
      </c>
    </row>
    <row r="578" spans="1:31" ht="30.75" customHeight="1" x14ac:dyDescent="0.25">
      <c r="A578" s="59">
        <f t="shared" si="8"/>
        <v>44470</v>
      </c>
      <c r="B578" s="128" t="s">
        <v>151</v>
      </c>
      <c r="C578" s="127">
        <v>558</v>
      </c>
      <c r="D578" s="127">
        <v>309</v>
      </c>
      <c r="E578" s="127">
        <v>801</v>
      </c>
      <c r="F578" s="127">
        <v>10</v>
      </c>
      <c r="G578" s="127">
        <v>2657</v>
      </c>
      <c r="H578" s="127">
        <v>-71</v>
      </c>
      <c r="I578" s="127">
        <v>778</v>
      </c>
      <c r="J578" s="127">
        <v>1152</v>
      </c>
      <c r="K578" s="127">
        <v>465</v>
      </c>
      <c r="L578" s="127">
        <v>1943</v>
      </c>
      <c r="M578" s="127">
        <v>661</v>
      </c>
      <c r="N578" s="127">
        <v>819</v>
      </c>
      <c r="O578" s="127">
        <v>3189</v>
      </c>
      <c r="P578" s="127">
        <v>711</v>
      </c>
      <c r="Q578" s="127">
        <v>405</v>
      </c>
      <c r="R578" s="127">
        <v>2850</v>
      </c>
      <c r="S578" s="127">
        <v>5470</v>
      </c>
      <c r="T578" s="133">
        <v>1969</v>
      </c>
      <c r="U578" s="127">
        <v>4884</v>
      </c>
      <c r="V578" s="127">
        <v>19414</v>
      </c>
      <c r="W578" s="127">
        <v>5171</v>
      </c>
      <c r="X578" s="127">
        <v>4330</v>
      </c>
      <c r="Y578" s="127">
        <v>6516</v>
      </c>
      <c r="Z578" s="127">
        <v>1159</v>
      </c>
      <c r="AA578" s="127">
        <v>1735</v>
      </c>
      <c r="AB578" s="127">
        <v>1770</v>
      </c>
      <c r="AC578" s="127">
        <v>696</v>
      </c>
      <c r="AD578" s="127">
        <v>4</v>
      </c>
      <c r="AE578" s="127">
        <v>70355</v>
      </c>
    </row>
    <row r="579" spans="1:31" ht="30.75" customHeight="1" x14ac:dyDescent="0.25">
      <c r="A579" s="59">
        <f t="shared" ref="A579:A642" si="9">IF(B579&lt;&gt;"",DATE(2020,INT((ROW(A577)-1)/27)+1,1),"")</f>
        <v>44470</v>
      </c>
      <c r="B579" s="128" t="s">
        <v>152</v>
      </c>
      <c r="C579" s="127">
        <v>483</v>
      </c>
      <c r="D579" s="127">
        <v>544</v>
      </c>
      <c r="E579" s="127">
        <v>1014</v>
      </c>
      <c r="F579" s="127">
        <v>332</v>
      </c>
      <c r="G579" s="127">
        <v>-2436</v>
      </c>
      <c r="H579" s="127">
        <v>-67</v>
      </c>
      <c r="I579" s="127">
        <v>500</v>
      </c>
      <c r="J579" s="127">
        <v>2140</v>
      </c>
      <c r="K579" s="127">
        <v>509</v>
      </c>
      <c r="L579" s="127">
        <v>4176</v>
      </c>
      <c r="M579" s="127">
        <v>1684</v>
      </c>
      <c r="N579" s="127">
        <v>1897</v>
      </c>
      <c r="O579" s="127">
        <v>5979</v>
      </c>
      <c r="P579" s="127">
        <v>1187</v>
      </c>
      <c r="Q579" s="127">
        <v>599</v>
      </c>
      <c r="R579" s="127">
        <v>6753</v>
      </c>
      <c r="S579" s="127">
        <v>13231</v>
      </c>
      <c r="T579" s="133">
        <v>1947</v>
      </c>
      <c r="U579" s="127">
        <v>11682</v>
      </c>
      <c r="V579" s="127">
        <v>58657</v>
      </c>
      <c r="W579" s="127">
        <v>6800</v>
      </c>
      <c r="X579" s="127">
        <v>8840</v>
      </c>
      <c r="Y579" s="127">
        <v>5980</v>
      </c>
      <c r="Z579" s="127">
        <v>1287</v>
      </c>
      <c r="AA579" s="127">
        <v>1929</v>
      </c>
      <c r="AB579" s="127">
        <v>4861</v>
      </c>
      <c r="AC579" s="127">
        <v>3989</v>
      </c>
      <c r="AD579" s="127">
        <v>144</v>
      </c>
      <c r="AE579" s="127">
        <v>144641</v>
      </c>
    </row>
    <row r="580" spans="1:31" ht="30.75" customHeight="1" x14ac:dyDescent="0.25">
      <c r="A580" s="59">
        <f t="shared" si="9"/>
        <v>44470</v>
      </c>
      <c r="B580" s="131" t="s">
        <v>153</v>
      </c>
      <c r="C580" s="130">
        <v>-1</v>
      </c>
      <c r="D580" s="130">
        <v>-5</v>
      </c>
      <c r="E580" s="130">
        <v>34</v>
      </c>
      <c r="F580" s="130">
        <v>62</v>
      </c>
      <c r="G580" s="130">
        <v>411</v>
      </c>
      <c r="H580" s="130">
        <v>17</v>
      </c>
      <c r="I580" s="130">
        <v>103</v>
      </c>
      <c r="J580" s="130">
        <v>108</v>
      </c>
      <c r="K580" s="130">
        <v>128</v>
      </c>
      <c r="L580" s="130">
        <v>361</v>
      </c>
      <c r="M580" s="130">
        <v>80</v>
      </c>
      <c r="N580" s="130">
        <v>46</v>
      </c>
      <c r="O580" s="130">
        <v>687</v>
      </c>
      <c r="P580" s="130">
        <v>115</v>
      </c>
      <c r="Q580" s="130">
        <v>-33</v>
      </c>
      <c r="R580" s="130">
        <v>2041</v>
      </c>
      <c r="S580" s="130">
        <v>744</v>
      </c>
      <c r="T580" s="134">
        <v>489</v>
      </c>
      <c r="U580" s="130">
        <v>1258</v>
      </c>
      <c r="V580" s="130">
        <v>4042</v>
      </c>
      <c r="W580" s="130">
        <v>767</v>
      </c>
      <c r="X580" s="130">
        <v>1078</v>
      </c>
      <c r="Y580" s="130">
        <v>978</v>
      </c>
      <c r="Z580" s="130">
        <v>-173</v>
      </c>
      <c r="AA580" s="130">
        <v>-143</v>
      </c>
      <c r="AB580" s="130">
        <v>237</v>
      </c>
      <c r="AC580" s="130">
        <v>336</v>
      </c>
      <c r="AD580" s="130">
        <v>1</v>
      </c>
      <c r="AE580" s="130">
        <v>13768</v>
      </c>
    </row>
    <row r="581" spans="1:31" ht="30.75" customHeight="1" x14ac:dyDescent="0.25">
      <c r="A581" s="59">
        <f t="shared" si="9"/>
        <v>44470</v>
      </c>
      <c r="B581" s="131" t="s">
        <v>154</v>
      </c>
      <c r="C581" s="130">
        <v>173</v>
      </c>
      <c r="D581" s="130">
        <v>25</v>
      </c>
      <c r="E581" s="130">
        <v>240</v>
      </c>
      <c r="F581" s="130">
        <v>68</v>
      </c>
      <c r="G581" s="130">
        <v>561</v>
      </c>
      <c r="H581" s="130">
        <v>-2</v>
      </c>
      <c r="I581" s="130">
        <v>81</v>
      </c>
      <c r="J581" s="130">
        <v>161</v>
      </c>
      <c r="K581" s="130">
        <v>142</v>
      </c>
      <c r="L581" s="130">
        <v>1284</v>
      </c>
      <c r="M581" s="130">
        <v>577</v>
      </c>
      <c r="N581" s="130">
        <v>298</v>
      </c>
      <c r="O581" s="130">
        <v>1105</v>
      </c>
      <c r="P581" s="130">
        <v>565</v>
      </c>
      <c r="Q581" s="130">
        <v>198</v>
      </c>
      <c r="R581" s="130">
        <v>1958</v>
      </c>
      <c r="S581" s="130">
        <v>2947</v>
      </c>
      <c r="T581" s="134">
        <v>487</v>
      </c>
      <c r="U581" s="130">
        <v>3249</v>
      </c>
      <c r="V581" s="130">
        <v>11164</v>
      </c>
      <c r="W581" s="130">
        <v>2024</v>
      </c>
      <c r="X581" s="130">
        <v>1766</v>
      </c>
      <c r="Y581" s="130">
        <v>1475</v>
      </c>
      <c r="Z581" s="130">
        <v>222</v>
      </c>
      <c r="AA581" s="130">
        <v>577</v>
      </c>
      <c r="AB581" s="130">
        <v>911</v>
      </c>
      <c r="AC581" s="130">
        <v>605</v>
      </c>
      <c r="AD581" s="130">
        <v>0</v>
      </c>
      <c r="AE581" s="130">
        <v>32861</v>
      </c>
    </row>
    <row r="582" spans="1:31" ht="30.75" customHeight="1" x14ac:dyDescent="0.25">
      <c r="A582" s="59">
        <f t="shared" si="9"/>
        <v>44470</v>
      </c>
      <c r="B582" s="131" t="s">
        <v>155</v>
      </c>
      <c r="C582" s="130">
        <v>187</v>
      </c>
      <c r="D582" s="130">
        <v>463</v>
      </c>
      <c r="E582" s="130">
        <v>610</v>
      </c>
      <c r="F582" s="130">
        <v>144</v>
      </c>
      <c r="G582" s="130">
        <v>-2340</v>
      </c>
      <c r="H582" s="130">
        <v>-16</v>
      </c>
      <c r="I582" s="130">
        <v>388</v>
      </c>
      <c r="J582" s="130">
        <v>934</v>
      </c>
      <c r="K582" s="130">
        <v>127</v>
      </c>
      <c r="L582" s="130">
        <v>1208</v>
      </c>
      <c r="M582" s="130">
        <v>713</v>
      </c>
      <c r="N582" s="130">
        <v>1362</v>
      </c>
      <c r="O582" s="130">
        <v>3052</v>
      </c>
      <c r="P582" s="130">
        <v>350</v>
      </c>
      <c r="Q582" s="130">
        <v>154</v>
      </c>
      <c r="R582" s="130">
        <v>2442</v>
      </c>
      <c r="S582" s="130">
        <v>5567</v>
      </c>
      <c r="T582" s="134">
        <v>534</v>
      </c>
      <c r="U582" s="130">
        <v>4523</v>
      </c>
      <c r="V582" s="130">
        <v>35368</v>
      </c>
      <c r="W582" s="130">
        <v>2727</v>
      </c>
      <c r="X582" s="130">
        <v>3835</v>
      </c>
      <c r="Y582" s="130">
        <v>2415</v>
      </c>
      <c r="Z582" s="130">
        <v>968</v>
      </c>
      <c r="AA582" s="130">
        <v>1229</v>
      </c>
      <c r="AB582" s="130">
        <v>2025</v>
      </c>
      <c r="AC582" s="130">
        <v>2187</v>
      </c>
      <c r="AD582" s="130">
        <v>102</v>
      </c>
      <c r="AE582" s="130">
        <v>71258</v>
      </c>
    </row>
    <row r="583" spans="1:31" ht="30.75" customHeight="1" x14ac:dyDescent="0.25">
      <c r="A583" s="59">
        <f t="shared" si="9"/>
        <v>44470</v>
      </c>
      <c r="B583" s="129" t="s">
        <v>156</v>
      </c>
      <c r="C583" s="130">
        <v>52</v>
      </c>
      <c r="D583" s="130">
        <v>26</v>
      </c>
      <c r="E583" s="130">
        <v>83</v>
      </c>
      <c r="F583" s="130">
        <v>-8</v>
      </c>
      <c r="G583" s="130">
        <v>217</v>
      </c>
      <c r="H583" s="130">
        <v>48</v>
      </c>
      <c r="I583" s="130">
        <v>-14</v>
      </c>
      <c r="J583" s="130">
        <v>97</v>
      </c>
      <c r="K583" s="130">
        <v>70</v>
      </c>
      <c r="L583" s="130">
        <v>646</v>
      </c>
      <c r="M583" s="130">
        <v>13</v>
      </c>
      <c r="N583" s="130">
        <v>189</v>
      </c>
      <c r="O583" s="130">
        <v>375</v>
      </c>
      <c r="P583" s="130">
        <v>28</v>
      </c>
      <c r="Q583" s="130">
        <v>40</v>
      </c>
      <c r="R583" s="130">
        <v>355</v>
      </c>
      <c r="S583" s="130">
        <v>580</v>
      </c>
      <c r="T583" s="134">
        <v>106</v>
      </c>
      <c r="U583" s="130">
        <v>49</v>
      </c>
      <c r="V583" s="130">
        <v>5718</v>
      </c>
      <c r="W583" s="130">
        <v>424</v>
      </c>
      <c r="X583" s="130">
        <v>983</v>
      </c>
      <c r="Y583" s="130">
        <v>457</v>
      </c>
      <c r="Z583" s="130">
        <v>32</v>
      </c>
      <c r="AA583" s="130">
        <v>23</v>
      </c>
      <c r="AB583" s="130">
        <v>280</v>
      </c>
      <c r="AC583" s="130">
        <v>430</v>
      </c>
      <c r="AD583" s="130">
        <v>9</v>
      </c>
      <c r="AE583" s="130">
        <v>11308</v>
      </c>
    </row>
    <row r="584" spans="1:31" ht="30.75" customHeight="1" x14ac:dyDescent="0.25">
      <c r="A584" s="59">
        <f t="shared" si="9"/>
        <v>44470</v>
      </c>
      <c r="B584" s="129" t="s">
        <v>157</v>
      </c>
      <c r="C584" s="130">
        <v>39</v>
      </c>
      <c r="D584" s="130">
        <v>77</v>
      </c>
      <c r="E584" s="130">
        <v>51</v>
      </c>
      <c r="F584" s="130">
        <v>4</v>
      </c>
      <c r="G584" s="130">
        <v>21</v>
      </c>
      <c r="H584" s="130">
        <v>4</v>
      </c>
      <c r="I584" s="130">
        <v>44</v>
      </c>
      <c r="J584" s="130">
        <v>-13</v>
      </c>
      <c r="K584" s="130">
        <v>-4</v>
      </c>
      <c r="L584" s="130">
        <v>34</v>
      </c>
      <c r="M584" s="130">
        <v>1</v>
      </c>
      <c r="N584" s="130">
        <v>4</v>
      </c>
      <c r="O584" s="130">
        <v>123</v>
      </c>
      <c r="P584" s="130">
        <v>20</v>
      </c>
      <c r="Q584" s="130">
        <v>1</v>
      </c>
      <c r="R584" s="130">
        <v>70</v>
      </c>
      <c r="S584" s="130">
        <v>619</v>
      </c>
      <c r="T584" s="134">
        <v>53</v>
      </c>
      <c r="U584" s="130">
        <v>377</v>
      </c>
      <c r="V584" s="130">
        <v>2289</v>
      </c>
      <c r="W584" s="130">
        <v>196</v>
      </c>
      <c r="X584" s="130">
        <v>357</v>
      </c>
      <c r="Y584" s="130">
        <v>213</v>
      </c>
      <c r="Z584" s="130">
        <v>59</v>
      </c>
      <c r="AA584" s="130">
        <v>176</v>
      </c>
      <c r="AB584" s="130">
        <v>203</v>
      </c>
      <c r="AC584" s="130">
        <v>142</v>
      </c>
      <c r="AD584" s="130">
        <v>0</v>
      </c>
      <c r="AE584" s="130">
        <v>5160</v>
      </c>
    </row>
    <row r="585" spans="1:31" ht="30.75" customHeight="1" x14ac:dyDescent="0.25">
      <c r="A585" s="59">
        <f t="shared" si="9"/>
        <v>44470</v>
      </c>
      <c r="B585" s="129" t="s">
        <v>158</v>
      </c>
      <c r="C585" s="130">
        <v>-29</v>
      </c>
      <c r="D585" s="130">
        <v>-4</v>
      </c>
      <c r="E585" s="130">
        <v>-11</v>
      </c>
      <c r="F585" s="130">
        <v>12</v>
      </c>
      <c r="G585" s="130">
        <v>19</v>
      </c>
      <c r="H585" s="130">
        <v>-6</v>
      </c>
      <c r="I585" s="130">
        <v>-2</v>
      </c>
      <c r="J585" s="130">
        <v>8</v>
      </c>
      <c r="K585" s="130">
        <v>-11</v>
      </c>
      <c r="L585" s="130">
        <v>-12</v>
      </c>
      <c r="M585" s="130">
        <v>7</v>
      </c>
      <c r="N585" s="130">
        <v>21</v>
      </c>
      <c r="O585" s="130">
        <v>23</v>
      </c>
      <c r="P585" s="130">
        <v>41</v>
      </c>
      <c r="Q585" s="130">
        <v>24</v>
      </c>
      <c r="R585" s="130">
        <v>60</v>
      </c>
      <c r="S585" s="130">
        <v>66</v>
      </c>
      <c r="T585" s="134">
        <v>15</v>
      </c>
      <c r="U585" s="130">
        <v>113</v>
      </c>
      <c r="V585" s="130">
        <v>368</v>
      </c>
      <c r="W585" s="130">
        <v>80</v>
      </c>
      <c r="X585" s="130">
        <v>27</v>
      </c>
      <c r="Y585" s="130">
        <v>199</v>
      </c>
      <c r="Z585" s="130">
        <v>-3</v>
      </c>
      <c r="AA585" s="130">
        <v>39</v>
      </c>
      <c r="AB585" s="130">
        <v>-7</v>
      </c>
      <c r="AC585" s="130">
        <v>17</v>
      </c>
      <c r="AD585" s="130">
        <v>3</v>
      </c>
      <c r="AE585" s="130">
        <v>1057</v>
      </c>
    </row>
    <row r="586" spans="1:31" ht="30.75" customHeight="1" x14ac:dyDescent="0.25">
      <c r="A586" s="59">
        <f t="shared" si="9"/>
        <v>44470</v>
      </c>
      <c r="B586" s="129" t="s">
        <v>159</v>
      </c>
      <c r="C586" s="130">
        <v>107</v>
      </c>
      <c r="D586" s="130">
        <v>24</v>
      </c>
      <c r="E586" s="130">
        <v>128</v>
      </c>
      <c r="F586" s="130">
        <v>1</v>
      </c>
      <c r="G586" s="130">
        <v>-2158</v>
      </c>
      <c r="H586" s="130">
        <v>22</v>
      </c>
      <c r="I586" s="130">
        <v>137</v>
      </c>
      <c r="J586" s="130">
        <v>44</v>
      </c>
      <c r="K586" s="130">
        <v>-209</v>
      </c>
      <c r="L586" s="130">
        <v>20</v>
      </c>
      <c r="M586" s="130">
        <v>174</v>
      </c>
      <c r="N586" s="130">
        <v>218</v>
      </c>
      <c r="O586" s="130">
        <v>374</v>
      </c>
      <c r="P586" s="130">
        <v>168</v>
      </c>
      <c r="Q586" s="130">
        <v>107</v>
      </c>
      <c r="R586" s="130">
        <v>372</v>
      </c>
      <c r="S586" s="130">
        <v>1128</v>
      </c>
      <c r="T586" s="134">
        <v>-20</v>
      </c>
      <c r="U586" s="130">
        <v>887</v>
      </c>
      <c r="V586" s="130">
        <v>6615</v>
      </c>
      <c r="W586" s="130">
        <v>567</v>
      </c>
      <c r="X586" s="130">
        <v>407</v>
      </c>
      <c r="Y586" s="130">
        <v>587</v>
      </c>
      <c r="Z586" s="130">
        <v>141</v>
      </c>
      <c r="AA586" s="130">
        <v>125</v>
      </c>
      <c r="AB586" s="130">
        <v>365</v>
      </c>
      <c r="AC586" s="130">
        <v>258</v>
      </c>
      <c r="AD586" s="130">
        <v>89</v>
      </c>
      <c r="AE586" s="130">
        <v>10678</v>
      </c>
    </row>
    <row r="587" spans="1:31" ht="30.75" customHeight="1" x14ac:dyDescent="0.25">
      <c r="A587" s="59">
        <f t="shared" si="9"/>
        <v>44470</v>
      </c>
      <c r="B587" s="129" t="s">
        <v>160</v>
      </c>
      <c r="C587" s="130">
        <v>18</v>
      </c>
      <c r="D587" s="130">
        <v>340</v>
      </c>
      <c r="E587" s="130">
        <v>359</v>
      </c>
      <c r="F587" s="130">
        <v>135</v>
      </c>
      <c r="G587" s="130">
        <v>-439</v>
      </c>
      <c r="H587" s="130">
        <v>-84</v>
      </c>
      <c r="I587" s="130">
        <v>223</v>
      </c>
      <c r="J587" s="130">
        <v>798</v>
      </c>
      <c r="K587" s="130">
        <v>281</v>
      </c>
      <c r="L587" s="130">
        <v>520</v>
      </c>
      <c r="M587" s="130">
        <v>518</v>
      </c>
      <c r="N587" s="130">
        <v>930</v>
      </c>
      <c r="O587" s="130">
        <v>2157</v>
      </c>
      <c r="P587" s="130">
        <v>93</v>
      </c>
      <c r="Q587" s="130">
        <v>-18</v>
      </c>
      <c r="R587" s="130">
        <v>1585</v>
      </c>
      <c r="S587" s="130">
        <v>3174</v>
      </c>
      <c r="T587" s="134">
        <v>380</v>
      </c>
      <c r="U587" s="130">
        <v>3097</v>
      </c>
      <c r="V587" s="130">
        <v>20378</v>
      </c>
      <c r="W587" s="130">
        <v>1460</v>
      </c>
      <c r="X587" s="130">
        <v>2061</v>
      </c>
      <c r="Y587" s="130">
        <v>959</v>
      </c>
      <c r="Z587" s="130">
        <v>739</v>
      </c>
      <c r="AA587" s="130">
        <v>866</v>
      </c>
      <c r="AB587" s="130">
        <v>1184</v>
      </c>
      <c r="AC587" s="130">
        <v>1340</v>
      </c>
      <c r="AD587" s="130">
        <v>1</v>
      </c>
      <c r="AE587" s="130">
        <v>43055</v>
      </c>
    </row>
    <row r="588" spans="1:31" ht="30.75" customHeight="1" x14ac:dyDescent="0.25">
      <c r="A588" s="59">
        <f t="shared" si="9"/>
        <v>44470</v>
      </c>
      <c r="B588" s="131" t="s">
        <v>161</v>
      </c>
      <c r="C588" s="130">
        <v>62</v>
      </c>
      <c r="D588" s="130">
        <v>53</v>
      </c>
      <c r="E588" s="130">
        <v>101</v>
      </c>
      <c r="F588" s="130">
        <v>32</v>
      </c>
      <c r="G588" s="130">
        <v>-1194</v>
      </c>
      <c r="H588" s="130">
        <v>25</v>
      </c>
      <c r="I588" s="130">
        <v>-127</v>
      </c>
      <c r="J588" s="130">
        <v>812</v>
      </c>
      <c r="K588" s="130">
        <v>154</v>
      </c>
      <c r="L588" s="130">
        <v>661</v>
      </c>
      <c r="M588" s="130">
        <v>243</v>
      </c>
      <c r="N588" s="130">
        <v>103</v>
      </c>
      <c r="O588" s="130">
        <v>618</v>
      </c>
      <c r="P588" s="130">
        <v>73</v>
      </c>
      <c r="Q588" s="130">
        <v>200</v>
      </c>
      <c r="R588" s="130">
        <v>-138</v>
      </c>
      <c r="S588" s="130">
        <v>2555</v>
      </c>
      <c r="T588" s="134">
        <v>171</v>
      </c>
      <c r="U588" s="130">
        <v>1458</v>
      </c>
      <c r="V588" s="130">
        <v>4521</v>
      </c>
      <c r="W588" s="130">
        <v>745</v>
      </c>
      <c r="X588" s="130">
        <v>1720</v>
      </c>
      <c r="Y588" s="130">
        <v>706</v>
      </c>
      <c r="Z588" s="130">
        <v>133</v>
      </c>
      <c r="AA588" s="130">
        <v>74</v>
      </c>
      <c r="AB588" s="130">
        <v>151</v>
      </c>
      <c r="AC588" s="130">
        <v>389</v>
      </c>
      <c r="AD588" s="130">
        <v>37</v>
      </c>
      <c r="AE588" s="130">
        <v>14338</v>
      </c>
    </row>
    <row r="589" spans="1:31" ht="30.75" customHeight="1" x14ac:dyDescent="0.25">
      <c r="A589" s="59">
        <f t="shared" si="9"/>
        <v>44470</v>
      </c>
      <c r="B589" s="129" t="s">
        <v>162</v>
      </c>
      <c r="C589" s="130">
        <v>23</v>
      </c>
      <c r="D589" s="130">
        <v>8</v>
      </c>
      <c r="E589" s="130">
        <v>-2</v>
      </c>
      <c r="F589" s="130">
        <v>-2</v>
      </c>
      <c r="G589" s="130">
        <v>-1</v>
      </c>
      <c r="H589" s="130">
        <v>0</v>
      </c>
      <c r="I589" s="130">
        <v>0</v>
      </c>
      <c r="J589" s="130">
        <v>249</v>
      </c>
      <c r="K589" s="130">
        <v>1</v>
      </c>
      <c r="L589" s="130">
        <v>2</v>
      </c>
      <c r="M589" s="130">
        <v>-2</v>
      </c>
      <c r="N589" s="130">
        <v>-2</v>
      </c>
      <c r="O589" s="130">
        <v>-12</v>
      </c>
      <c r="P589" s="130">
        <v>-2</v>
      </c>
      <c r="Q589" s="130">
        <v>75</v>
      </c>
      <c r="R589" s="130">
        <v>-98</v>
      </c>
      <c r="S589" s="130">
        <v>25</v>
      </c>
      <c r="T589" s="134">
        <v>-14</v>
      </c>
      <c r="U589" s="130">
        <v>0</v>
      </c>
      <c r="V589" s="130">
        <v>343</v>
      </c>
      <c r="W589" s="130">
        <v>117</v>
      </c>
      <c r="X589" s="130">
        <v>185</v>
      </c>
      <c r="Y589" s="130">
        <v>23</v>
      </c>
      <c r="Z589" s="130">
        <v>2</v>
      </c>
      <c r="AA589" s="130">
        <v>0</v>
      </c>
      <c r="AB589" s="130">
        <v>-13</v>
      </c>
      <c r="AC589" s="130">
        <v>21</v>
      </c>
      <c r="AD589" s="130">
        <v>0</v>
      </c>
      <c r="AE589" s="130">
        <v>926</v>
      </c>
    </row>
    <row r="590" spans="1:31" ht="30.75" customHeight="1" x14ac:dyDescent="0.25">
      <c r="A590" s="59">
        <f t="shared" si="9"/>
        <v>44470</v>
      </c>
      <c r="B590" s="129" t="s">
        <v>163</v>
      </c>
      <c r="C590" s="130">
        <v>43</v>
      </c>
      <c r="D590" s="130">
        <v>39</v>
      </c>
      <c r="E590" s="130">
        <v>115</v>
      </c>
      <c r="F590" s="130">
        <v>-3</v>
      </c>
      <c r="G590" s="130">
        <v>159</v>
      </c>
      <c r="H590" s="130">
        <v>32</v>
      </c>
      <c r="I590" s="130">
        <v>60</v>
      </c>
      <c r="J590" s="130">
        <v>166</v>
      </c>
      <c r="K590" s="130">
        <v>64</v>
      </c>
      <c r="L590" s="130">
        <v>450</v>
      </c>
      <c r="M590" s="130">
        <v>53</v>
      </c>
      <c r="N590" s="130">
        <v>24</v>
      </c>
      <c r="O590" s="130">
        <v>343</v>
      </c>
      <c r="P590" s="130">
        <v>40</v>
      </c>
      <c r="Q590" s="130">
        <v>7</v>
      </c>
      <c r="R590" s="130">
        <v>370</v>
      </c>
      <c r="S590" s="130">
        <v>1602</v>
      </c>
      <c r="T590" s="134">
        <v>156</v>
      </c>
      <c r="U590" s="130">
        <v>633</v>
      </c>
      <c r="V590" s="130">
        <v>3110</v>
      </c>
      <c r="W590" s="130">
        <v>584</v>
      </c>
      <c r="X590" s="130">
        <v>164</v>
      </c>
      <c r="Y590" s="130">
        <v>493</v>
      </c>
      <c r="Z590" s="130">
        <v>130</v>
      </c>
      <c r="AA590" s="130">
        <v>102</v>
      </c>
      <c r="AB590" s="130">
        <v>92</v>
      </c>
      <c r="AC590" s="130">
        <v>194</v>
      </c>
      <c r="AD590" s="130">
        <v>0</v>
      </c>
      <c r="AE590" s="130">
        <v>9222</v>
      </c>
    </row>
    <row r="591" spans="1:31" ht="30.75" customHeight="1" x14ac:dyDescent="0.25">
      <c r="A591" s="59">
        <f t="shared" si="9"/>
        <v>44470</v>
      </c>
      <c r="B591" s="129" t="s">
        <v>164</v>
      </c>
      <c r="C591" s="130">
        <v>-4</v>
      </c>
      <c r="D591" s="130">
        <v>6</v>
      </c>
      <c r="E591" s="130">
        <v>-12</v>
      </c>
      <c r="F591" s="130">
        <v>37</v>
      </c>
      <c r="G591" s="130">
        <v>-1352</v>
      </c>
      <c r="H591" s="130">
        <v>-7</v>
      </c>
      <c r="I591" s="130">
        <v>-187</v>
      </c>
      <c r="J591" s="130">
        <v>397</v>
      </c>
      <c r="K591" s="130">
        <v>89</v>
      </c>
      <c r="L591" s="130">
        <v>209</v>
      </c>
      <c r="M591" s="130">
        <v>192</v>
      </c>
      <c r="N591" s="130">
        <v>81</v>
      </c>
      <c r="O591" s="130">
        <v>287</v>
      </c>
      <c r="P591" s="130">
        <v>35</v>
      </c>
      <c r="Q591" s="130">
        <v>118</v>
      </c>
      <c r="R591" s="130">
        <v>-410</v>
      </c>
      <c r="S591" s="130">
        <v>928</v>
      </c>
      <c r="T591" s="134">
        <v>29</v>
      </c>
      <c r="U591" s="130">
        <v>825</v>
      </c>
      <c r="V591" s="130">
        <v>1068</v>
      </c>
      <c r="W591" s="130">
        <v>44</v>
      </c>
      <c r="X591" s="130">
        <v>1371</v>
      </c>
      <c r="Y591" s="130">
        <v>190</v>
      </c>
      <c r="Z591" s="130">
        <v>1</v>
      </c>
      <c r="AA591" s="130">
        <v>-28</v>
      </c>
      <c r="AB591" s="130">
        <v>72</v>
      </c>
      <c r="AC591" s="130">
        <v>174</v>
      </c>
      <c r="AD591" s="130">
        <v>37</v>
      </c>
      <c r="AE591" s="130">
        <v>4190</v>
      </c>
    </row>
    <row r="592" spans="1:31" ht="30.75" customHeight="1" x14ac:dyDescent="0.25">
      <c r="A592" s="59">
        <f t="shared" si="9"/>
        <v>44470</v>
      </c>
      <c r="B592" s="131" t="s">
        <v>165</v>
      </c>
      <c r="C592" s="130">
        <v>0</v>
      </c>
      <c r="D592" s="130">
        <v>0</v>
      </c>
      <c r="E592" s="130">
        <v>-3</v>
      </c>
      <c r="F592" s="130">
        <v>0</v>
      </c>
      <c r="G592" s="130">
        <v>2</v>
      </c>
      <c r="H592" s="130">
        <v>-84</v>
      </c>
      <c r="I592" s="130">
        <v>0</v>
      </c>
      <c r="J592" s="130">
        <v>0</v>
      </c>
      <c r="K592" s="130">
        <v>0</v>
      </c>
      <c r="L592" s="130">
        <v>-1</v>
      </c>
      <c r="M592" s="130">
        <v>0</v>
      </c>
      <c r="N592" s="130">
        <v>0</v>
      </c>
      <c r="O592" s="130">
        <v>0</v>
      </c>
      <c r="P592" s="130">
        <v>0</v>
      </c>
      <c r="Q592" s="130">
        <v>0</v>
      </c>
      <c r="R592" s="130">
        <v>0</v>
      </c>
      <c r="S592" s="130">
        <v>20</v>
      </c>
      <c r="T592" s="134">
        <v>0</v>
      </c>
      <c r="U592" s="130">
        <v>8</v>
      </c>
      <c r="V592" s="130">
        <v>14</v>
      </c>
      <c r="W592" s="130">
        <v>-14</v>
      </c>
      <c r="X592" s="130">
        <v>1</v>
      </c>
      <c r="Y592" s="130">
        <v>6</v>
      </c>
      <c r="Z592" s="130">
        <v>0</v>
      </c>
      <c r="AA592" s="130">
        <v>-1</v>
      </c>
      <c r="AB592" s="130">
        <v>-1</v>
      </c>
      <c r="AC592" s="130">
        <v>-1</v>
      </c>
      <c r="AD592" s="130">
        <v>0</v>
      </c>
      <c r="AE592" s="130">
        <v>-54</v>
      </c>
    </row>
    <row r="593" spans="1:31" ht="30.75" customHeight="1" x14ac:dyDescent="0.25">
      <c r="A593" s="59">
        <f t="shared" si="9"/>
        <v>44470</v>
      </c>
      <c r="B593" s="131" t="s">
        <v>166</v>
      </c>
      <c r="C593" s="130">
        <v>62</v>
      </c>
      <c r="D593" s="130">
        <v>8</v>
      </c>
      <c r="E593" s="130">
        <v>32</v>
      </c>
      <c r="F593" s="130">
        <v>26</v>
      </c>
      <c r="G593" s="130">
        <v>124</v>
      </c>
      <c r="H593" s="130">
        <v>-7</v>
      </c>
      <c r="I593" s="130">
        <v>55</v>
      </c>
      <c r="J593" s="130">
        <v>125</v>
      </c>
      <c r="K593" s="130">
        <v>-42</v>
      </c>
      <c r="L593" s="130">
        <v>663</v>
      </c>
      <c r="M593" s="130">
        <v>71</v>
      </c>
      <c r="N593" s="130">
        <v>88</v>
      </c>
      <c r="O593" s="130">
        <v>517</v>
      </c>
      <c r="P593" s="130">
        <v>84</v>
      </c>
      <c r="Q593" s="130">
        <v>80</v>
      </c>
      <c r="R593" s="130">
        <v>450</v>
      </c>
      <c r="S593" s="130">
        <v>1398</v>
      </c>
      <c r="T593" s="134">
        <v>266</v>
      </c>
      <c r="U593" s="130">
        <v>1186</v>
      </c>
      <c r="V593" s="130">
        <v>3548</v>
      </c>
      <c r="W593" s="130">
        <v>551</v>
      </c>
      <c r="X593" s="130">
        <v>440</v>
      </c>
      <c r="Y593" s="130">
        <v>400</v>
      </c>
      <c r="Z593" s="130">
        <v>137</v>
      </c>
      <c r="AA593" s="130">
        <v>193</v>
      </c>
      <c r="AB593" s="130">
        <v>1538</v>
      </c>
      <c r="AC593" s="130">
        <v>473</v>
      </c>
      <c r="AD593" s="130">
        <v>4</v>
      </c>
      <c r="AE593" s="130">
        <v>12470</v>
      </c>
    </row>
    <row r="594" spans="1:31" ht="30.75" customHeight="1" x14ac:dyDescent="0.25">
      <c r="A594" s="59">
        <f t="shared" si="9"/>
        <v>44470</v>
      </c>
      <c r="B594" s="129" t="s">
        <v>167</v>
      </c>
      <c r="C594" s="130">
        <v>26</v>
      </c>
      <c r="D594" s="130">
        <v>4</v>
      </c>
      <c r="E594" s="130">
        <v>-2</v>
      </c>
      <c r="F594" s="130">
        <v>-14</v>
      </c>
      <c r="G594" s="130">
        <v>61</v>
      </c>
      <c r="H594" s="130">
        <v>-5</v>
      </c>
      <c r="I594" s="130">
        <v>15</v>
      </c>
      <c r="J594" s="130">
        <v>25</v>
      </c>
      <c r="K594" s="130">
        <v>-56</v>
      </c>
      <c r="L594" s="130">
        <v>189</v>
      </c>
      <c r="M594" s="130">
        <v>9</v>
      </c>
      <c r="N594" s="130">
        <v>37</v>
      </c>
      <c r="O594" s="130">
        <v>154</v>
      </c>
      <c r="P594" s="130">
        <v>48</v>
      </c>
      <c r="Q594" s="130">
        <v>40</v>
      </c>
      <c r="R594" s="130">
        <v>141</v>
      </c>
      <c r="S594" s="130">
        <v>383</v>
      </c>
      <c r="T594" s="134">
        <v>75</v>
      </c>
      <c r="U594" s="130">
        <v>327</v>
      </c>
      <c r="V594" s="130">
        <v>1182</v>
      </c>
      <c r="W594" s="130">
        <v>138</v>
      </c>
      <c r="X594" s="130">
        <v>204</v>
      </c>
      <c r="Y594" s="130">
        <v>240</v>
      </c>
      <c r="Z594" s="130">
        <v>53</v>
      </c>
      <c r="AA594" s="130">
        <v>34</v>
      </c>
      <c r="AB594" s="130">
        <v>153</v>
      </c>
      <c r="AC594" s="130">
        <v>94</v>
      </c>
      <c r="AD594" s="130">
        <v>1</v>
      </c>
      <c r="AE594" s="130">
        <v>3556</v>
      </c>
    </row>
    <row r="595" spans="1:31" ht="30.75" customHeight="1" x14ac:dyDescent="0.25">
      <c r="A595" s="59">
        <f t="shared" si="9"/>
        <v>44470</v>
      </c>
      <c r="B595" s="129" t="s">
        <v>168</v>
      </c>
      <c r="C595" s="130">
        <v>36</v>
      </c>
      <c r="D595" s="130">
        <v>4</v>
      </c>
      <c r="E595" s="130">
        <v>34</v>
      </c>
      <c r="F595" s="130">
        <v>40</v>
      </c>
      <c r="G595" s="130">
        <v>63</v>
      </c>
      <c r="H595" s="130">
        <v>-2</v>
      </c>
      <c r="I595" s="130">
        <v>40</v>
      </c>
      <c r="J595" s="130">
        <v>100</v>
      </c>
      <c r="K595" s="130">
        <v>14</v>
      </c>
      <c r="L595" s="130">
        <v>474</v>
      </c>
      <c r="M595" s="130">
        <v>62</v>
      </c>
      <c r="N595" s="130">
        <v>51</v>
      </c>
      <c r="O595" s="130">
        <v>364</v>
      </c>
      <c r="P595" s="130">
        <v>36</v>
      </c>
      <c r="Q595" s="130">
        <v>40</v>
      </c>
      <c r="R595" s="130">
        <v>309</v>
      </c>
      <c r="S595" s="130">
        <v>1015</v>
      </c>
      <c r="T595" s="134">
        <v>191</v>
      </c>
      <c r="U595" s="130">
        <v>860</v>
      </c>
      <c r="V595" s="130">
        <v>2368</v>
      </c>
      <c r="W595" s="130">
        <v>413</v>
      </c>
      <c r="X595" s="130">
        <v>236</v>
      </c>
      <c r="Y595" s="130">
        <v>160</v>
      </c>
      <c r="Z595" s="130">
        <v>84</v>
      </c>
      <c r="AA595" s="130">
        <v>159</v>
      </c>
      <c r="AB595" s="130">
        <v>1385</v>
      </c>
      <c r="AC595" s="130">
        <v>366</v>
      </c>
      <c r="AD595" s="130">
        <v>3</v>
      </c>
      <c r="AE595" s="130">
        <v>8905</v>
      </c>
    </row>
    <row r="596" spans="1:31" ht="30.75" customHeight="1" x14ac:dyDescent="0.25">
      <c r="A596" s="59">
        <f t="shared" si="9"/>
        <v>44470</v>
      </c>
      <c r="B596" s="129" t="s">
        <v>169</v>
      </c>
      <c r="C596" s="130">
        <v>0</v>
      </c>
      <c r="D596" s="130">
        <v>0</v>
      </c>
      <c r="E596" s="130">
        <v>0</v>
      </c>
      <c r="F596" s="130">
        <v>0</v>
      </c>
      <c r="G596" s="130">
        <v>0</v>
      </c>
      <c r="H596" s="130">
        <v>0</v>
      </c>
      <c r="I596" s="130">
        <v>0</v>
      </c>
      <c r="J596" s="130">
        <v>0</v>
      </c>
      <c r="K596" s="130">
        <v>0</v>
      </c>
      <c r="L596" s="130">
        <v>0</v>
      </c>
      <c r="M596" s="130">
        <v>0</v>
      </c>
      <c r="N596" s="130">
        <v>0</v>
      </c>
      <c r="O596" s="130">
        <v>-1</v>
      </c>
      <c r="P596" s="130">
        <v>0</v>
      </c>
      <c r="Q596" s="130">
        <v>0</v>
      </c>
      <c r="R596" s="130">
        <v>0</v>
      </c>
      <c r="S596" s="130">
        <v>0</v>
      </c>
      <c r="T596" s="134">
        <v>0</v>
      </c>
      <c r="U596" s="130">
        <v>-1</v>
      </c>
      <c r="V596" s="130">
        <v>-2</v>
      </c>
      <c r="W596" s="130">
        <v>0</v>
      </c>
      <c r="X596" s="130">
        <v>0</v>
      </c>
      <c r="Y596" s="130">
        <v>0</v>
      </c>
      <c r="Z596" s="130">
        <v>0</v>
      </c>
      <c r="AA596" s="130">
        <v>0</v>
      </c>
      <c r="AB596" s="130">
        <v>0</v>
      </c>
      <c r="AC596" s="130">
        <v>13</v>
      </c>
      <c r="AD596" s="130">
        <v>0</v>
      </c>
      <c r="AE596" s="130">
        <v>9</v>
      </c>
    </row>
    <row r="597" spans="1:31" ht="30.75" customHeight="1" x14ac:dyDescent="0.25">
      <c r="A597" s="59">
        <f t="shared" si="9"/>
        <v>44501</v>
      </c>
      <c r="B597" s="126" t="s">
        <v>143</v>
      </c>
      <c r="C597" s="127">
        <v>1497</v>
      </c>
      <c r="D597" s="127">
        <v>978</v>
      </c>
      <c r="E597" s="127">
        <v>4817</v>
      </c>
      <c r="F597" s="127">
        <v>413</v>
      </c>
      <c r="G597" s="127">
        <v>6039</v>
      </c>
      <c r="H597" s="127">
        <v>971</v>
      </c>
      <c r="I597" s="127">
        <v>1237</v>
      </c>
      <c r="J597" s="127">
        <v>2848</v>
      </c>
      <c r="K597" s="127">
        <v>1784</v>
      </c>
      <c r="L597" s="127">
        <v>12653</v>
      </c>
      <c r="M597" s="127">
        <v>3235</v>
      </c>
      <c r="N597" s="127">
        <v>4368</v>
      </c>
      <c r="O597" s="127">
        <v>11414</v>
      </c>
      <c r="P597" s="127">
        <v>3714</v>
      </c>
      <c r="Q597" s="127">
        <v>1880</v>
      </c>
      <c r="R597" s="127">
        <v>16285</v>
      </c>
      <c r="S597" s="127">
        <v>24035</v>
      </c>
      <c r="T597" s="133">
        <v>8535</v>
      </c>
      <c r="U597" s="127">
        <v>35654</v>
      </c>
      <c r="V597" s="127">
        <v>110198</v>
      </c>
      <c r="W597" s="127">
        <v>17457</v>
      </c>
      <c r="X597" s="127">
        <v>17869</v>
      </c>
      <c r="Y597" s="127">
        <v>18722</v>
      </c>
      <c r="Z597" s="127">
        <v>2206</v>
      </c>
      <c r="AA597" s="127">
        <v>2600</v>
      </c>
      <c r="AB597" s="127">
        <v>4335</v>
      </c>
      <c r="AC597" s="127">
        <v>7948</v>
      </c>
      <c r="AD597" s="127">
        <v>420</v>
      </c>
      <c r="AE597" s="127">
        <v>324112</v>
      </c>
    </row>
    <row r="598" spans="1:31" ht="30.75" customHeight="1" x14ac:dyDescent="0.25">
      <c r="A598" s="59">
        <f t="shared" si="9"/>
        <v>44501</v>
      </c>
      <c r="B598" s="128" t="s">
        <v>144</v>
      </c>
      <c r="C598" s="127">
        <v>-10</v>
      </c>
      <c r="D598" s="127">
        <v>1</v>
      </c>
      <c r="E598" s="127">
        <v>61</v>
      </c>
      <c r="F598" s="127">
        <v>17</v>
      </c>
      <c r="G598" s="127">
        <v>410</v>
      </c>
      <c r="H598" s="127">
        <v>-13</v>
      </c>
      <c r="I598" s="127">
        <v>34</v>
      </c>
      <c r="J598" s="127">
        <v>147</v>
      </c>
      <c r="K598" s="127">
        <v>-54</v>
      </c>
      <c r="L598" s="127">
        <v>-18</v>
      </c>
      <c r="M598" s="127">
        <v>-382</v>
      </c>
      <c r="N598" s="127">
        <v>-48</v>
      </c>
      <c r="O598" s="127">
        <v>-2229</v>
      </c>
      <c r="P598" s="127">
        <v>-182</v>
      </c>
      <c r="Q598" s="127">
        <v>-78</v>
      </c>
      <c r="R598" s="127">
        <v>-1879</v>
      </c>
      <c r="S598" s="127">
        <v>710</v>
      </c>
      <c r="T598" s="133">
        <v>41</v>
      </c>
      <c r="U598" s="127">
        <v>-583</v>
      </c>
      <c r="V598" s="127">
        <v>-10470</v>
      </c>
      <c r="W598" s="127">
        <v>-366</v>
      </c>
      <c r="X598" s="127">
        <v>274</v>
      </c>
      <c r="Y598" s="127">
        <v>632</v>
      </c>
      <c r="Z598" s="127">
        <v>-125</v>
      </c>
      <c r="AA598" s="127">
        <v>-1618</v>
      </c>
      <c r="AB598" s="127">
        <v>-1218</v>
      </c>
      <c r="AC598" s="127">
        <v>-177</v>
      </c>
      <c r="AD598" s="127">
        <v>326</v>
      </c>
      <c r="AE598" s="127">
        <v>-16797</v>
      </c>
    </row>
    <row r="599" spans="1:31" ht="30.75" customHeight="1" x14ac:dyDescent="0.25">
      <c r="A599" s="59">
        <f t="shared" si="9"/>
        <v>44501</v>
      </c>
      <c r="B599" s="128" t="s">
        <v>145</v>
      </c>
      <c r="C599" s="127">
        <v>-132</v>
      </c>
      <c r="D599" s="127">
        <v>-21</v>
      </c>
      <c r="E599" s="127">
        <v>1097</v>
      </c>
      <c r="F599" s="127">
        <v>-24</v>
      </c>
      <c r="G599" s="127">
        <v>-180</v>
      </c>
      <c r="H599" s="127">
        <v>10</v>
      </c>
      <c r="I599" s="127">
        <v>81</v>
      </c>
      <c r="J599" s="127">
        <v>-393</v>
      </c>
      <c r="K599" s="127">
        <v>134</v>
      </c>
      <c r="L599" s="127">
        <v>1498</v>
      </c>
      <c r="M599" s="127">
        <v>200</v>
      </c>
      <c r="N599" s="127">
        <v>210</v>
      </c>
      <c r="O599" s="127">
        <v>25</v>
      </c>
      <c r="P599" s="127">
        <v>450</v>
      </c>
      <c r="Q599" s="127">
        <v>86</v>
      </c>
      <c r="R599" s="127">
        <v>1220</v>
      </c>
      <c r="S599" s="127">
        <v>946</v>
      </c>
      <c r="T599" s="133">
        <v>1531</v>
      </c>
      <c r="U599" s="127">
        <v>2381</v>
      </c>
      <c r="V599" s="127">
        <v>-3743</v>
      </c>
      <c r="W599" s="127">
        <v>2547</v>
      </c>
      <c r="X599" s="127">
        <v>-67</v>
      </c>
      <c r="Y599" s="127">
        <v>2033</v>
      </c>
      <c r="Z599" s="127">
        <v>-86</v>
      </c>
      <c r="AA599" s="127">
        <v>26</v>
      </c>
      <c r="AB599" s="127">
        <v>-1951</v>
      </c>
      <c r="AC599" s="127">
        <v>300</v>
      </c>
      <c r="AD599" s="127">
        <v>-1</v>
      </c>
      <c r="AE599" s="127">
        <v>8177</v>
      </c>
    </row>
    <row r="600" spans="1:31" ht="30.75" customHeight="1" x14ac:dyDescent="0.25">
      <c r="A600" s="59">
        <f t="shared" si="9"/>
        <v>44501</v>
      </c>
      <c r="B600" s="129" t="s">
        <v>146</v>
      </c>
      <c r="C600" s="130">
        <v>-1</v>
      </c>
      <c r="D600" s="130">
        <v>1</v>
      </c>
      <c r="E600" s="130">
        <v>22</v>
      </c>
      <c r="F600" s="130">
        <v>3</v>
      </c>
      <c r="G600" s="130">
        <v>-8</v>
      </c>
      <c r="H600" s="130">
        <v>8</v>
      </c>
      <c r="I600" s="130">
        <v>24</v>
      </c>
      <c r="J600" s="130">
        <v>-7</v>
      </c>
      <c r="K600" s="130">
        <v>-5</v>
      </c>
      <c r="L600" s="130">
        <v>24</v>
      </c>
      <c r="M600" s="130">
        <v>-11</v>
      </c>
      <c r="N600" s="130">
        <v>6</v>
      </c>
      <c r="O600" s="130">
        <v>6</v>
      </c>
      <c r="P600" s="130">
        <v>7</v>
      </c>
      <c r="Q600" s="130">
        <v>-11</v>
      </c>
      <c r="R600" s="130">
        <v>254</v>
      </c>
      <c r="S600" s="130">
        <v>-144</v>
      </c>
      <c r="T600" s="134">
        <v>19</v>
      </c>
      <c r="U600" s="130">
        <v>215</v>
      </c>
      <c r="V600" s="130">
        <v>71</v>
      </c>
      <c r="W600" s="130">
        <v>-5</v>
      </c>
      <c r="X600" s="130">
        <v>33</v>
      </c>
      <c r="Y600" s="130">
        <v>-5</v>
      </c>
      <c r="Z600" s="130">
        <v>-28</v>
      </c>
      <c r="AA600" s="130">
        <v>68</v>
      </c>
      <c r="AB600" s="130">
        <v>-67</v>
      </c>
      <c r="AC600" s="130">
        <v>-10</v>
      </c>
      <c r="AD600" s="130">
        <v>0</v>
      </c>
      <c r="AE600" s="130">
        <v>459</v>
      </c>
    </row>
    <row r="601" spans="1:31" ht="30.75" customHeight="1" x14ac:dyDescent="0.25">
      <c r="A601" s="59">
        <f t="shared" si="9"/>
        <v>44501</v>
      </c>
      <c r="B601" s="129" t="s">
        <v>147</v>
      </c>
      <c r="C601" s="130">
        <v>-145</v>
      </c>
      <c r="D601" s="130">
        <v>-14</v>
      </c>
      <c r="E601" s="130">
        <v>1037</v>
      </c>
      <c r="F601" s="130">
        <v>-11</v>
      </c>
      <c r="G601" s="130">
        <v>-131</v>
      </c>
      <c r="H601" s="130">
        <v>-51</v>
      </c>
      <c r="I601" s="130">
        <v>61</v>
      </c>
      <c r="J601" s="130">
        <v>-410</v>
      </c>
      <c r="K601" s="130">
        <v>31</v>
      </c>
      <c r="L601" s="130">
        <v>1289</v>
      </c>
      <c r="M601" s="130">
        <v>157</v>
      </c>
      <c r="N601" s="130">
        <v>155</v>
      </c>
      <c r="O601" s="130">
        <v>-94</v>
      </c>
      <c r="P601" s="130">
        <v>432</v>
      </c>
      <c r="Q601" s="130">
        <v>60</v>
      </c>
      <c r="R601" s="130">
        <v>353</v>
      </c>
      <c r="S601" s="130">
        <v>1224</v>
      </c>
      <c r="T601" s="134">
        <v>1388</v>
      </c>
      <c r="U601" s="130">
        <v>1994</v>
      </c>
      <c r="V601" s="130">
        <v>-4043</v>
      </c>
      <c r="W601" s="130">
        <v>2224</v>
      </c>
      <c r="X601" s="130">
        <v>-153</v>
      </c>
      <c r="Y601" s="130">
        <v>2396</v>
      </c>
      <c r="Z601" s="130">
        <v>-113</v>
      </c>
      <c r="AA601" s="130">
        <v>-142</v>
      </c>
      <c r="AB601" s="130">
        <v>-1812</v>
      </c>
      <c r="AC601" s="130">
        <v>251</v>
      </c>
      <c r="AD601" s="130">
        <v>-1</v>
      </c>
      <c r="AE601" s="130">
        <v>5932</v>
      </c>
    </row>
    <row r="602" spans="1:31" ht="30.75" customHeight="1" x14ac:dyDescent="0.25">
      <c r="A602" s="59">
        <f t="shared" si="9"/>
        <v>44501</v>
      </c>
      <c r="B602" s="129" t="s">
        <v>148</v>
      </c>
      <c r="C602" s="130">
        <v>4</v>
      </c>
      <c r="D602" s="130">
        <v>-9</v>
      </c>
      <c r="E602" s="130">
        <v>24</v>
      </c>
      <c r="F602" s="130">
        <v>4</v>
      </c>
      <c r="G602" s="130">
        <v>20</v>
      </c>
      <c r="H602" s="130">
        <v>51</v>
      </c>
      <c r="I602" s="130">
        <v>-4</v>
      </c>
      <c r="J602" s="130">
        <v>5</v>
      </c>
      <c r="K602" s="130">
        <v>37</v>
      </c>
      <c r="L602" s="130">
        <v>9</v>
      </c>
      <c r="M602" s="130">
        <v>8</v>
      </c>
      <c r="N602" s="130">
        <v>0</v>
      </c>
      <c r="O602" s="130">
        <v>43</v>
      </c>
      <c r="P602" s="130">
        <v>-28</v>
      </c>
      <c r="Q602" s="130">
        <v>12</v>
      </c>
      <c r="R602" s="130">
        <v>69</v>
      </c>
      <c r="S602" s="130">
        <v>77</v>
      </c>
      <c r="T602" s="134">
        <v>90</v>
      </c>
      <c r="U602" s="130">
        <v>-78</v>
      </c>
      <c r="V602" s="130">
        <v>-102</v>
      </c>
      <c r="W602" s="130">
        <v>25</v>
      </c>
      <c r="X602" s="130">
        <v>23</v>
      </c>
      <c r="Y602" s="130">
        <v>-339</v>
      </c>
      <c r="Z602" s="130">
        <v>0</v>
      </c>
      <c r="AA602" s="130">
        <v>18</v>
      </c>
      <c r="AB602" s="130">
        <v>-146</v>
      </c>
      <c r="AC602" s="130">
        <v>16</v>
      </c>
      <c r="AD602" s="130">
        <v>0</v>
      </c>
      <c r="AE602" s="130">
        <v>-171</v>
      </c>
    </row>
    <row r="603" spans="1:31" ht="30.75" customHeight="1" x14ac:dyDescent="0.25">
      <c r="A603" s="59">
        <f t="shared" si="9"/>
        <v>44501</v>
      </c>
      <c r="B603" s="129" t="s">
        <v>149</v>
      </c>
      <c r="C603" s="130">
        <v>10</v>
      </c>
      <c r="D603" s="130">
        <v>1</v>
      </c>
      <c r="E603" s="130">
        <v>14</v>
      </c>
      <c r="F603" s="130">
        <v>-20</v>
      </c>
      <c r="G603" s="130">
        <v>-61</v>
      </c>
      <c r="H603" s="130">
        <v>2</v>
      </c>
      <c r="I603" s="130">
        <v>0</v>
      </c>
      <c r="J603" s="130">
        <v>19</v>
      </c>
      <c r="K603" s="130">
        <v>71</v>
      </c>
      <c r="L603" s="130">
        <v>176</v>
      </c>
      <c r="M603" s="130">
        <v>46</v>
      </c>
      <c r="N603" s="130">
        <v>49</v>
      </c>
      <c r="O603" s="130">
        <v>70</v>
      </c>
      <c r="P603" s="130">
        <v>39</v>
      </c>
      <c r="Q603" s="130">
        <v>25</v>
      </c>
      <c r="R603" s="130">
        <v>544</v>
      </c>
      <c r="S603" s="130">
        <v>-211</v>
      </c>
      <c r="T603" s="134">
        <v>34</v>
      </c>
      <c r="U603" s="130">
        <v>250</v>
      </c>
      <c r="V603" s="130">
        <v>331</v>
      </c>
      <c r="W603" s="130">
        <v>303</v>
      </c>
      <c r="X603" s="130">
        <v>30</v>
      </c>
      <c r="Y603" s="130">
        <v>-19</v>
      </c>
      <c r="Z603" s="130">
        <v>55</v>
      </c>
      <c r="AA603" s="130">
        <v>82</v>
      </c>
      <c r="AB603" s="130">
        <v>74</v>
      </c>
      <c r="AC603" s="130">
        <v>43</v>
      </c>
      <c r="AD603" s="130">
        <v>0</v>
      </c>
      <c r="AE603" s="130">
        <v>1957</v>
      </c>
    </row>
    <row r="604" spans="1:31" ht="30.75" customHeight="1" x14ac:dyDescent="0.25">
      <c r="A604" s="59">
        <f t="shared" si="9"/>
        <v>44501</v>
      </c>
      <c r="B604" s="128" t="s">
        <v>150</v>
      </c>
      <c r="C604" s="127">
        <v>-202</v>
      </c>
      <c r="D604" s="127">
        <v>69</v>
      </c>
      <c r="E604" s="127">
        <v>-86</v>
      </c>
      <c r="F604" s="127">
        <v>-263</v>
      </c>
      <c r="G604" s="127">
        <v>621</v>
      </c>
      <c r="H604" s="127">
        <v>94</v>
      </c>
      <c r="I604" s="127">
        <v>-259</v>
      </c>
      <c r="J604" s="127">
        <v>409</v>
      </c>
      <c r="K604" s="127">
        <v>79</v>
      </c>
      <c r="L604" s="127">
        <v>761</v>
      </c>
      <c r="M604" s="127">
        <v>403</v>
      </c>
      <c r="N604" s="127">
        <v>580</v>
      </c>
      <c r="O604" s="127">
        <v>1011</v>
      </c>
      <c r="P604" s="127">
        <v>700</v>
      </c>
      <c r="Q604" s="127">
        <v>348</v>
      </c>
      <c r="R604" s="127">
        <v>2917</v>
      </c>
      <c r="S604" s="127">
        <v>-3257</v>
      </c>
      <c r="T604" s="133">
        <v>579</v>
      </c>
      <c r="U604" s="127">
        <v>1962</v>
      </c>
      <c r="V604" s="127">
        <v>5661</v>
      </c>
      <c r="W604" s="127">
        <v>-478</v>
      </c>
      <c r="X604" s="127">
        <v>194</v>
      </c>
      <c r="Y604" s="127">
        <v>725</v>
      </c>
      <c r="Z604" s="127">
        <v>42</v>
      </c>
      <c r="AA604" s="127">
        <v>-159</v>
      </c>
      <c r="AB604" s="127">
        <v>-596</v>
      </c>
      <c r="AC604" s="127">
        <v>618</v>
      </c>
      <c r="AD604" s="127">
        <v>12</v>
      </c>
      <c r="AE604" s="127">
        <v>12485</v>
      </c>
    </row>
    <row r="605" spans="1:31" ht="30.75" customHeight="1" x14ac:dyDescent="0.25">
      <c r="A605" s="59">
        <f t="shared" si="9"/>
        <v>44501</v>
      </c>
      <c r="B605" s="128" t="s">
        <v>151</v>
      </c>
      <c r="C605" s="127">
        <v>1157</v>
      </c>
      <c r="D605" s="127">
        <v>634</v>
      </c>
      <c r="E605" s="127">
        <v>2489</v>
      </c>
      <c r="F605" s="127">
        <v>434</v>
      </c>
      <c r="G605" s="127">
        <v>3880</v>
      </c>
      <c r="H605" s="127">
        <v>595</v>
      </c>
      <c r="I605" s="127">
        <v>827</v>
      </c>
      <c r="J605" s="127">
        <v>1267</v>
      </c>
      <c r="K605" s="127">
        <v>1050</v>
      </c>
      <c r="L605" s="127">
        <v>4827</v>
      </c>
      <c r="M605" s="127">
        <v>1384</v>
      </c>
      <c r="N605" s="127">
        <v>1805</v>
      </c>
      <c r="O605" s="127">
        <v>6060</v>
      </c>
      <c r="P605" s="127">
        <v>1674</v>
      </c>
      <c r="Q605" s="127">
        <v>1179</v>
      </c>
      <c r="R605" s="127">
        <v>7138</v>
      </c>
      <c r="S605" s="127">
        <v>11959</v>
      </c>
      <c r="T605" s="133">
        <v>3062</v>
      </c>
      <c r="U605" s="127">
        <v>16511</v>
      </c>
      <c r="V605" s="127">
        <v>37026</v>
      </c>
      <c r="W605" s="127">
        <v>7916</v>
      </c>
      <c r="X605" s="127">
        <v>8185</v>
      </c>
      <c r="Y605" s="127">
        <v>7051</v>
      </c>
      <c r="Z605" s="127">
        <v>1682</v>
      </c>
      <c r="AA605" s="127">
        <v>2849</v>
      </c>
      <c r="AB605" s="127">
        <v>3864</v>
      </c>
      <c r="AC605" s="127">
        <v>2780</v>
      </c>
      <c r="AD605" s="127">
        <v>2</v>
      </c>
      <c r="AE605" s="127">
        <v>139287</v>
      </c>
    </row>
    <row r="606" spans="1:31" ht="30.75" customHeight="1" x14ac:dyDescent="0.25">
      <c r="A606" s="59">
        <f t="shared" si="9"/>
        <v>44501</v>
      </c>
      <c r="B606" s="128" t="s">
        <v>152</v>
      </c>
      <c r="C606" s="127">
        <v>684</v>
      </c>
      <c r="D606" s="127">
        <v>295</v>
      </c>
      <c r="E606" s="127">
        <v>1256</v>
      </c>
      <c r="F606" s="127">
        <v>249</v>
      </c>
      <c r="G606" s="127">
        <v>1308</v>
      </c>
      <c r="H606" s="127">
        <v>285</v>
      </c>
      <c r="I606" s="127">
        <v>554</v>
      </c>
      <c r="J606" s="127">
        <v>1418</v>
      </c>
      <c r="K606" s="127">
        <v>575</v>
      </c>
      <c r="L606" s="127">
        <v>5585</v>
      </c>
      <c r="M606" s="127">
        <v>1630</v>
      </c>
      <c r="N606" s="127">
        <v>1821</v>
      </c>
      <c r="O606" s="127">
        <v>6547</v>
      </c>
      <c r="P606" s="127">
        <v>1072</v>
      </c>
      <c r="Q606" s="127">
        <v>345</v>
      </c>
      <c r="R606" s="127">
        <v>6889</v>
      </c>
      <c r="S606" s="127">
        <v>13677</v>
      </c>
      <c r="T606" s="133">
        <v>3322</v>
      </c>
      <c r="U606" s="127">
        <v>15383</v>
      </c>
      <c r="V606" s="127">
        <v>81724</v>
      </c>
      <c r="W606" s="127">
        <v>7838</v>
      </c>
      <c r="X606" s="127">
        <v>9283</v>
      </c>
      <c r="Y606" s="127">
        <v>8281</v>
      </c>
      <c r="Z606" s="127">
        <v>693</v>
      </c>
      <c r="AA606" s="127">
        <v>1502</v>
      </c>
      <c r="AB606" s="127">
        <v>4236</v>
      </c>
      <c r="AC606" s="127">
        <v>4427</v>
      </c>
      <c r="AD606" s="127">
        <v>81</v>
      </c>
      <c r="AE606" s="127">
        <v>180960</v>
      </c>
    </row>
    <row r="607" spans="1:31" ht="30.75" customHeight="1" x14ac:dyDescent="0.25">
      <c r="A607" s="59">
        <f t="shared" si="9"/>
        <v>44501</v>
      </c>
      <c r="B607" s="131" t="s">
        <v>153</v>
      </c>
      <c r="C607" s="130">
        <v>95</v>
      </c>
      <c r="D607" s="130">
        <v>21</v>
      </c>
      <c r="E607" s="130">
        <v>329</v>
      </c>
      <c r="F607" s="130">
        <v>72</v>
      </c>
      <c r="G607" s="130">
        <v>337</v>
      </c>
      <c r="H607" s="130">
        <v>74</v>
      </c>
      <c r="I607" s="130">
        <v>69</v>
      </c>
      <c r="J607" s="130">
        <v>116</v>
      </c>
      <c r="K607" s="130">
        <v>179</v>
      </c>
      <c r="L607" s="130">
        <v>619</v>
      </c>
      <c r="M607" s="130">
        <v>40</v>
      </c>
      <c r="N607" s="130">
        <v>104</v>
      </c>
      <c r="O607" s="130">
        <v>1212</v>
      </c>
      <c r="P607" s="130">
        <v>106</v>
      </c>
      <c r="Q607" s="130">
        <v>-179</v>
      </c>
      <c r="R607" s="130">
        <v>1622</v>
      </c>
      <c r="S607" s="130">
        <v>1746</v>
      </c>
      <c r="T607" s="134">
        <v>851</v>
      </c>
      <c r="U607" s="130">
        <v>3243</v>
      </c>
      <c r="V607" s="130">
        <v>5687</v>
      </c>
      <c r="W607" s="130">
        <v>-572</v>
      </c>
      <c r="X607" s="130">
        <v>867</v>
      </c>
      <c r="Y607" s="130">
        <v>1103</v>
      </c>
      <c r="Z607" s="130">
        <v>-217</v>
      </c>
      <c r="AA607" s="130">
        <v>34</v>
      </c>
      <c r="AB607" s="130">
        <v>-136</v>
      </c>
      <c r="AC607" s="130">
        <v>610</v>
      </c>
      <c r="AD607" s="130">
        <v>-2</v>
      </c>
      <c r="AE607" s="130">
        <v>18030</v>
      </c>
    </row>
    <row r="608" spans="1:31" ht="30.75" customHeight="1" x14ac:dyDescent="0.25">
      <c r="A608" s="59">
        <f t="shared" si="9"/>
        <v>44501</v>
      </c>
      <c r="B608" s="131" t="s">
        <v>154</v>
      </c>
      <c r="C608" s="130">
        <v>39</v>
      </c>
      <c r="D608" s="130">
        <v>53</v>
      </c>
      <c r="E608" s="130">
        <v>419</v>
      </c>
      <c r="F608" s="130">
        <v>43</v>
      </c>
      <c r="G608" s="130">
        <v>360</v>
      </c>
      <c r="H608" s="130">
        <v>45</v>
      </c>
      <c r="I608" s="130">
        <v>131</v>
      </c>
      <c r="J608" s="130">
        <v>281</v>
      </c>
      <c r="K608" s="130">
        <v>223</v>
      </c>
      <c r="L608" s="130">
        <v>1205</v>
      </c>
      <c r="M608" s="130">
        <v>527</v>
      </c>
      <c r="N608" s="130">
        <v>337</v>
      </c>
      <c r="O608" s="130">
        <v>1286</v>
      </c>
      <c r="P608" s="130">
        <v>622</v>
      </c>
      <c r="Q608" s="130">
        <v>170</v>
      </c>
      <c r="R608" s="130">
        <v>2409</v>
      </c>
      <c r="S608" s="130">
        <v>2718</v>
      </c>
      <c r="T608" s="134">
        <v>638</v>
      </c>
      <c r="U608" s="130">
        <v>4310</v>
      </c>
      <c r="V608" s="130">
        <v>11138</v>
      </c>
      <c r="W608" s="130">
        <v>2240</v>
      </c>
      <c r="X608" s="130">
        <v>2715</v>
      </c>
      <c r="Y608" s="130">
        <v>1887</v>
      </c>
      <c r="Z608" s="130">
        <v>421</v>
      </c>
      <c r="AA608" s="130">
        <v>402</v>
      </c>
      <c r="AB608" s="130">
        <v>996</v>
      </c>
      <c r="AC608" s="130">
        <v>801</v>
      </c>
      <c r="AD608" s="130">
        <v>0</v>
      </c>
      <c r="AE608" s="130">
        <v>36416</v>
      </c>
    </row>
    <row r="609" spans="1:31" ht="30.75" customHeight="1" x14ac:dyDescent="0.25">
      <c r="A609" s="59">
        <f t="shared" si="9"/>
        <v>44501</v>
      </c>
      <c r="B609" s="131" t="s">
        <v>155</v>
      </c>
      <c r="C609" s="130">
        <v>512</v>
      </c>
      <c r="D609" s="130">
        <v>218</v>
      </c>
      <c r="E609" s="130">
        <v>289</v>
      </c>
      <c r="F609" s="130">
        <v>131</v>
      </c>
      <c r="G609" s="130">
        <v>647</v>
      </c>
      <c r="H609" s="130">
        <v>81</v>
      </c>
      <c r="I609" s="130">
        <v>393</v>
      </c>
      <c r="J609" s="130">
        <v>729</v>
      </c>
      <c r="K609" s="130">
        <v>41</v>
      </c>
      <c r="L609" s="130">
        <v>2782</v>
      </c>
      <c r="M609" s="130">
        <v>702</v>
      </c>
      <c r="N609" s="130">
        <v>1134</v>
      </c>
      <c r="O609" s="130">
        <v>3022</v>
      </c>
      <c r="P609" s="130">
        <v>195</v>
      </c>
      <c r="Q609" s="130">
        <v>294</v>
      </c>
      <c r="R609" s="130">
        <v>2321</v>
      </c>
      <c r="S609" s="130">
        <v>7875</v>
      </c>
      <c r="T609" s="134">
        <v>1648</v>
      </c>
      <c r="U609" s="130">
        <v>6009</v>
      </c>
      <c r="V609" s="130">
        <v>58287</v>
      </c>
      <c r="W609" s="130">
        <v>5155</v>
      </c>
      <c r="X609" s="130">
        <v>4527</v>
      </c>
      <c r="Y609" s="130">
        <v>3878</v>
      </c>
      <c r="Z609" s="130">
        <v>286</v>
      </c>
      <c r="AA609" s="130">
        <v>1041</v>
      </c>
      <c r="AB609" s="130">
        <v>2030</v>
      </c>
      <c r="AC609" s="130">
        <v>1551</v>
      </c>
      <c r="AD609" s="130">
        <v>50</v>
      </c>
      <c r="AE609" s="130">
        <v>105828</v>
      </c>
    </row>
    <row r="610" spans="1:31" ht="30.75" customHeight="1" x14ac:dyDescent="0.25">
      <c r="A610" s="59">
        <f t="shared" si="9"/>
        <v>44501</v>
      </c>
      <c r="B610" s="129" t="s">
        <v>156</v>
      </c>
      <c r="C610" s="130">
        <v>42</v>
      </c>
      <c r="D610" s="130">
        <v>10</v>
      </c>
      <c r="E610" s="130">
        <v>28</v>
      </c>
      <c r="F610" s="130">
        <v>25</v>
      </c>
      <c r="G610" s="130">
        <v>114</v>
      </c>
      <c r="H610" s="130">
        <v>56</v>
      </c>
      <c r="I610" s="130">
        <v>42</v>
      </c>
      <c r="J610" s="130">
        <v>105</v>
      </c>
      <c r="K610" s="130">
        <v>15</v>
      </c>
      <c r="L610" s="130">
        <v>516</v>
      </c>
      <c r="M610" s="130">
        <v>34</v>
      </c>
      <c r="N610" s="130">
        <v>41</v>
      </c>
      <c r="O610" s="130">
        <v>325</v>
      </c>
      <c r="P610" s="130">
        <v>25</v>
      </c>
      <c r="Q610" s="130">
        <v>46</v>
      </c>
      <c r="R610" s="130">
        <v>302</v>
      </c>
      <c r="S610" s="130">
        <v>1114</v>
      </c>
      <c r="T610" s="134">
        <v>111</v>
      </c>
      <c r="U610" s="130">
        <v>423</v>
      </c>
      <c r="V610" s="130">
        <v>5476</v>
      </c>
      <c r="W610" s="130">
        <v>729</v>
      </c>
      <c r="X610" s="130">
        <v>866</v>
      </c>
      <c r="Y610" s="130">
        <v>632</v>
      </c>
      <c r="Z610" s="130">
        <v>100</v>
      </c>
      <c r="AA610" s="130">
        <v>256</v>
      </c>
      <c r="AB610" s="130">
        <v>284</v>
      </c>
      <c r="AC610" s="130">
        <v>287</v>
      </c>
      <c r="AD610" s="130">
        <v>-1</v>
      </c>
      <c r="AE610" s="130">
        <v>12003</v>
      </c>
    </row>
    <row r="611" spans="1:31" ht="30.75" customHeight="1" x14ac:dyDescent="0.25">
      <c r="A611" s="59">
        <f t="shared" si="9"/>
        <v>44501</v>
      </c>
      <c r="B611" s="129" t="s">
        <v>157</v>
      </c>
      <c r="C611" s="130">
        <v>57</v>
      </c>
      <c r="D611" s="130">
        <v>34</v>
      </c>
      <c r="E611" s="130">
        <v>16</v>
      </c>
      <c r="F611" s="130">
        <v>30</v>
      </c>
      <c r="G611" s="130">
        <v>149</v>
      </c>
      <c r="H611" s="130">
        <v>9</v>
      </c>
      <c r="I611" s="130">
        <v>29</v>
      </c>
      <c r="J611" s="130">
        <v>11</v>
      </c>
      <c r="K611" s="130">
        <v>16</v>
      </c>
      <c r="L611" s="130">
        <v>2</v>
      </c>
      <c r="M611" s="130">
        <v>22</v>
      </c>
      <c r="N611" s="130">
        <v>18</v>
      </c>
      <c r="O611" s="130">
        <v>73</v>
      </c>
      <c r="P611" s="130">
        <v>9</v>
      </c>
      <c r="Q611" s="130">
        <v>-1</v>
      </c>
      <c r="R611" s="130">
        <v>-9</v>
      </c>
      <c r="S611" s="130">
        <v>490</v>
      </c>
      <c r="T611" s="134">
        <v>71</v>
      </c>
      <c r="U611" s="130">
        <v>99</v>
      </c>
      <c r="V611" s="130">
        <v>2758</v>
      </c>
      <c r="W611" s="130">
        <v>325</v>
      </c>
      <c r="X611" s="130">
        <v>322</v>
      </c>
      <c r="Y611" s="130">
        <v>256</v>
      </c>
      <c r="Z611" s="130">
        <v>24</v>
      </c>
      <c r="AA611" s="130">
        <v>174</v>
      </c>
      <c r="AB611" s="130">
        <v>284</v>
      </c>
      <c r="AC611" s="130">
        <v>74</v>
      </c>
      <c r="AD611" s="130">
        <v>0</v>
      </c>
      <c r="AE611" s="130">
        <v>5342</v>
      </c>
    </row>
    <row r="612" spans="1:31" ht="30.75" customHeight="1" x14ac:dyDescent="0.25">
      <c r="A612" s="59">
        <f t="shared" si="9"/>
        <v>44501</v>
      </c>
      <c r="B612" s="129" t="s">
        <v>158</v>
      </c>
      <c r="C612" s="130">
        <v>12</v>
      </c>
      <c r="D612" s="130">
        <v>-9</v>
      </c>
      <c r="E612" s="130">
        <v>-13</v>
      </c>
      <c r="F612" s="130">
        <v>1</v>
      </c>
      <c r="G612" s="130">
        <v>25</v>
      </c>
      <c r="H612" s="130">
        <v>-17</v>
      </c>
      <c r="I612" s="130">
        <v>14</v>
      </c>
      <c r="J612" s="130">
        <v>23</v>
      </c>
      <c r="K612" s="130">
        <v>2</v>
      </c>
      <c r="L612" s="130">
        <v>72</v>
      </c>
      <c r="M612" s="130">
        <v>5</v>
      </c>
      <c r="N612" s="130">
        <v>19</v>
      </c>
      <c r="O612" s="130">
        <v>73</v>
      </c>
      <c r="P612" s="130">
        <v>25</v>
      </c>
      <c r="Q612" s="130">
        <v>38</v>
      </c>
      <c r="R612" s="130">
        <v>83</v>
      </c>
      <c r="S612" s="130">
        <v>160</v>
      </c>
      <c r="T612" s="134">
        <v>41</v>
      </c>
      <c r="U612" s="130">
        <v>151</v>
      </c>
      <c r="V612" s="130">
        <v>630</v>
      </c>
      <c r="W612" s="130">
        <v>26</v>
      </c>
      <c r="X612" s="130">
        <v>100</v>
      </c>
      <c r="Y612" s="130">
        <v>173</v>
      </c>
      <c r="Z612" s="130">
        <v>-12</v>
      </c>
      <c r="AA612" s="130">
        <v>40</v>
      </c>
      <c r="AB612" s="130">
        <v>79</v>
      </c>
      <c r="AC612" s="130">
        <v>40</v>
      </c>
      <c r="AD612" s="130">
        <v>-1</v>
      </c>
      <c r="AE612" s="130">
        <v>1780</v>
      </c>
    </row>
    <row r="613" spans="1:31" ht="30.75" customHeight="1" x14ac:dyDescent="0.25">
      <c r="A613" s="59">
        <f t="shared" si="9"/>
        <v>44501</v>
      </c>
      <c r="B613" s="129" t="s">
        <v>159</v>
      </c>
      <c r="C613" s="130">
        <v>40</v>
      </c>
      <c r="D613" s="130">
        <v>-50</v>
      </c>
      <c r="E613" s="130">
        <v>52</v>
      </c>
      <c r="F613" s="130">
        <v>21</v>
      </c>
      <c r="G613" s="130">
        <v>163</v>
      </c>
      <c r="H613" s="130">
        <v>29</v>
      </c>
      <c r="I613" s="130">
        <v>169</v>
      </c>
      <c r="J613" s="130">
        <v>130</v>
      </c>
      <c r="K613" s="130">
        <v>-344</v>
      </c>
      <c r="L613" s="130">
        <v>374</v>
      </c>
      <c r="M613" s="130">
        <v>82</v>
      </c>
      <c r="N613" s="130">
        <v>21</v>
      </c>
      <c r="O613" s="130">
        <v>259</v>
      </c>
      <c r="P613" s="130">
        <v>6</v>
      </c>
      <c r="Q613" s="130">
        <v>31</v>
      </c>
      <c r="R613" s="130">
        <v>871</v>
      </c>
      <c r="S613" s="130">
        <v>701</v>
      </c>
      <c r="T613" s="134">
        <v>182</v>
      </c>
      <c r="U613" s="130">
        <v>476</v>
      </c>
      <c r="V613" s="130">
        <v>8017</v>
      </c>
      <c r="W613" s="130">
        <v>568</v>
      </c>
      <c r="X613" s="130">
        <v>734</v>
      </c>
      <c r="Y613" s="130">
        <v>608</v>
      </c>
      <c r="Z613" s="130">
        <v>80</v>
      </c>
      <c r="AA613" s="130">
        <v>72</v>
      </c>
      <c r="AB613" s="130">
        <v>235</v>
      </c>
      <c r="AC613" s="130">
        <v>217</v>
      </c>
      <c r="AD613" s="130">
        <v>53</v>
      </c>
      <c r="AE613" s="130">
        <v>13797</v>
      </c>
    </row>
    <row r="614" spans="1:31" ht="30.75" customHeight="1" x14ac:dyDescent="0.25">
      <c r="A614" s="59">
        <f t="shared" si="9"/>
        <v>44501</v>
      </c>
      <c r="B614" s="129" t="s">
        <v>160</v>
      </c>
      <c r="C614" s="130">
        <v>361</v>
      </c>
      <c r="D614" s="130">
        <v>233</v>
      </c>
      <c r="E614" s="130">
        <v>206</v>
      </c>
      <c r="F614" s="130">
        <v>54</v>
      </c>
      <c r="G614" s="130">
        <v>196</v>
      </c>
      <c r="H614" s="130">
        <v>4</v>
      </c>
      <c r="I614" s="130">
        <v>139</v>
      </c>
      <c r="J614" s="130">
        <v>460</v>
      </c>
      <c r="K614" s="130">
        <v>352</v>
      </c>
      <c r="L614" s="130">
        <v>1818</v>
      </c>
      <c r="M614" s="130">
        <v>559</v>
      </c>
      <c r="N614" s="130">
        <v>1035</v>
      </c>
      <c r="O614" s="130">
        <v>2292</v>
      </c>
      <c r="P614" s="130">
        <v>130</v>
      </c>
      <c r="Q614" s="130">
        <v>180</v>
      </c>
      <c r="R614" s="130">
        <v>1074</v>
      </c>
      <c r="S614" s="130">
        <v>5410</v>
      </c>
      <c r="T614" s="134">
        <v>1243</v>
      </c>
      <c r="U614" s="130">
        <v>4860</v>
      </c>
      <c r="V614" s="130">
        <v>41406</v>
      </c>
      <c r="W614" s="130">
        <v>3507</v>
      </c>
      <c r="X614" s="130">
        <v>2505</v>
      </c>
      <c r="Y614" s="130">
        <v>2209</v>
      </c>
      <c r="Z614" s="130">
        <v>94</v>
      </c>
      <c r="AA614" s="130">
        <v>499</v>
      </c>
      <c r="AB614" s="130">
        <v>1148</v>
      </c>
      <c r="AC614" s="130">
        <v>933</v>
      </c>
      <c r="AD614" s="130">
        <v>-1</v>
      </c>
      <c r="AE614" s="130">
        <v>72906</v>
      </c>
    </row>
    <row r="615" spans="1:31" ht="30.75" customHeight="1" x14ac:dyDescent="0.25">
      <c r="A615" s="59">
        <f t="shared" si="9"/>
        <v>44501</v>
      </c>
      <c r="B615" s="131" t="s">
        <v>161</v>
      </c>
      <c r="C615" s="130">
        <v>-38</v>
      </c>
      <c r="D615" s="130">
        <v>-11</v>
      </c>
      <c r="E615" s="130">
        <v>158</v>
      </c>
      <c r="F615" s="130">
        <v>2</v>
      </c>
      <c r="G615" s="130">
        <v>-79</v>
      </c>
      <c r="H615" s="130">
        <v>35</v>
      </c>
      <c r="I615" s="130">
        <v>-111</v>
      </c>
      <c r="J615" s="130">
        <v>248</v>
      </c>
      <c r="K615" s="130">
        <v>90</v>
      </c>
      <c r="L615" s="130">
        <v>344</v>
      </c>
      <c r="M615" s="130">
        <v>299</v>
      </c>
      <c r="N615" s="130">
        <v>130</v>
      </c>
      <c r="O615" s="130">
        <v>463</v>
      </c>
      <c r="P615" s="130">
        <v>151</v>
      </c>
      <c r="Q615" s="130">
        <v>6</v>
      </c>
      <c r="R615" s="130">
        <v>-79</v>
      </c>
      <c r="S615" s="130">
        <v>925</v>
      </c>
      <c r="T615" s="134">
        <v>155</v>
      </c>
      <c r="U615" s="130">
        <v>946</v>
      </c>
      <c r="V615" s="130">
        <v>3332</v>
      </c>
      <c r="W615" s="130">
        <v>539</v>
      </c>
      <c r="X615" s="130">
        <v>794</v>
      </c>
      <c r="Y615" s="130">
        <v>889</v>
      </c>
      <c r="Z615" s="130">
        <v>-21</v>
      </c>
      <c r="AA615" s="130">
        <v>-80</v>
      </c>
      <c r="AB615" s="130">
        <v>-155</v>
      </c>
      <c r="AC615" s="130">
        <v>1020</v>
      </c>
      <c r="AD615" s="130">
        <v>31</v>
      </c>
      <c r="AE615" s="130">
        <v>9983</v>
      </c>
    </row>
    <row r="616" spans="1:31" ht="30.75" customHeight="1" x14ac:dyDescent="0.25">
      <c r="A616" s="59">
        <f t="shared" si="9"/>
        <v>44501</v>
      </c>
      <c r="B616" s="129" t="s">
        <v>162</v>
      </c>
      <c r="C616" s="130">
        <v>17</v>
      </c>
      <c r="D616" s="130">
        <v>10</v>
      </c>
      <c r="E616" s="130">
        <v>-3</v>
      </c>
      <c r="F616" s="130">
        <v>1</v>
      </c>
      <c r="G616" s="130">
        <v>-141</v>
      </c>
      <c r="H616" s="130">
        <v>-6</v>
      </c>
      <c r="I616" s="130">
        <v>3</v>
      </c>
      <c r="J616" s="130">
        <v>17</v>
      </c>
      <c r="K616" s="130">
        <v>5</v>
      </c>
      <c r="L616" s="130">
        <v>-33</v>
      </c>
      <c r="M616" s="130">
        <v>1</v>
      </c>
      <c r="N616" s="130">
        <v>-1</v>
      </c>
      <c r="O616" s="130">
        <v>-57</v>
      </c>
      <c r="P616" s="130">
        <v>-1</v>
      </c>
      <c r="Q616" s="130">
        <v>6</v>
      </c>
      <c r="R616" s="130">
        <v>20</v>
      </c>
      <c r="S616" s="130">
        <v>39</v>
      </c>
      <c r="T616" s="134">
        <v>14</v>
      </c>
      <c r="U616" s="130">
        <v>-117</v>
      </c>
      <c r="V616" s="130">
        <v>-155</v>
      </c>
      <c r="W616" s="130">
        <v>220</v>
      </c>
      <c r="X616" s="130">
        <v>54</v>
      </c>
      <c r="Y616" s="130">
        <v>39</v>
      </c>
      <c r="Z616" s="130">
        <v>1</v>
      </c>
      <c r="AA616" s="130">
        <v>1</v>
      </c>
      <c r="AB616" s="130">
        <v>-4</v>
      </c>
      <c r="AC616" s="130">
        <v>8</v>
      </c>
      <c r="AD616" s="130">
        <v>0</v>
      </c>
      <c r="AE616" s="130">
        <v>-62</v>
      </c>
    </row>
    <row r="617" spans="1:31" ht="30.75" customHeight="1" x14ac:dyDescent="0.25">
      <c r="A617" s="59">
        <f t="shared" si="9"/>
        <v>44501</v>
      </c>
      <c r="B617" s="129" t="s">
        <v>163</v>
      </c>
      <c r="C617" s="130">
        <v>-82</v>
      </c>
      <c r="D617" s="130">
        <v>-6</v>
      </c>
      <c r="E617" s="130">
        <v>99</v>
      </c>
      <c r="F617" s="130">
        <v>-11</v>
      </c>
      <c r="G617" s="130">
        <v>14</v>
      </c>
      <c r="H617" s="130">
        <v>11</v>
      </c>
      <c r="I617" s="130">
        <v>56</v>
      </c>
      <c r="J617" s="130">
        <v>-26</v>
      </c>
      <c r="K617" s="130">
        <v>-12</v>
      </c>
      <c r="L617" s="130">
        <v>50</v>
      </c>
      <c r="M617" s="130">
        <v>-38</v>
      </c>
      <c r="N617" s="130">
        <v>47</v>
      </c>
      <c r="O617" s="130">
        <v>136</v>
      </c>
      <c r="P617" s="130">
        <v>5</v>
      </c>
      <c r="Q617" s="130">
        <v>-26</v>
      </c>
      <c r="R617" s="130">
        <v>-100</v>
      </c>
      <c r="S617" s="130">
        <v>387</v>
      </c>
      <c r="T617" s="134">
        <v>43</v>
      </c>
      <c r="U617" s="130">
        <v>771</v>
      </c>
      <c r="V617" s="130">
        <v>1301</v>
      </c>
      <c r="W617" s="130">
        <v>-3</v>
      </c>
      <c r="X617" s="130">
        <v>-112</v>
      </c>
      <c r="Y617" s="130">
        <v>243</v>
      </c>
      <c r="Z617" s="130">
        <v>-95</v>
      </c>
      <c r="AA617" s="130">
        <v>-31</v>
      </c>
      <c r="AB617" s="130">
        <v>-82</v>
      </c>
      <c r="AC617" s="130">
        <v>75</v>
      </c>
      <c r="AD617" s="130">
        <v>0</v>
      </c>
      <c r="AE617" s="130">
        <v>2614</v>
      </c>
    </row>
    <row r="618" spans="1:31" ht="30.75" customHeight="1" x14ac:dyDescent="0.25">
      <c r="A618" s="59">
        <f t="shared" si="9"/>
        <v>44501</v>
      </c>
      <c r="B618" s="129" t="s">
        <v>164</v>
      </c>
      <c r="C618" s="130">
        <v>27</v>
      </c>
      <c r="D618" s="130">
        <v>-15</v>
      </c>
      <c r="E618" s="130">
        <v>62</v>
      </c>
      <c r="F618" s="130">
        <v>12</v>
      </c>
      <c r="G618" s="130">
        <v>48</v>
      </c>
      <c r="H618" s="130">
        <v>30</v>
      </c>
      <c r="I618" s="130">
        <v>-170</v>
      </c>
      <c r="J618" s="130">
        <v>257</v>
      </c>
      <c r="K618" s="130">
        <v>97</v>
      </c>
      <c r="L618" s="130">
        <v>327</v>
      </c>
      <c r="M618" s="130">
        <v>336</v>
      </c>
      <c r="N618" s="130">
        <v>84</v>
      </c>
      <c r="O618" s="130">
        <v>384</v>
      </c>
      <c r="P618" s="130">
        <v>147</v>
      </c>
      <c r="Q618" s="130">
        <v>26</v>
      </c>
      <c r="R618" s="130">
        <v>1</v>
      </c>
      <c r="S618" s="130">
        <v>499</v>
      </c>
      <c r="T618" s="134">
        <v>98</v>
      </c>
      <c r="U618" s="130">
        <v>292</v>
      </c>
      <c r="V618" s="130">
        <v>2186</v>
      </c>
      <c r="W618" s="130">
        <v>322</v>
      </c>
      <c r="X618" s="130">
        <v>852</v>
      </c>
      <c r="Y618" s="130">
        <v>607</v>
      </c>
      <c r="Z618" s="130">
        <v>73</v>
      </c>
      <c r="AA618" s="130">
        <v>-50</v>
      </c>
      <c r="AB618" s="130">
        <v>-69</v>
      </c>
      <c r="AC618" s="130">
        <v>937</v>
      </c>
      <c r="AD618" s="130">
        <v>31</v>
      </c>
      <c r="AE618" s="130">
        <v>7431</v>
      </c>
    </row>
    <row r="619" spans="1:31" ht="30.75" customHeight="1" x14ac:dyDescent="0.25">
      <c r="A619" s="59">
        <f t="shared" si="9"/>
        <v>44501</v>
      </c>
      <c r="B619" s="131" t="s">
        <v>165</v>
      </c>
      <c r="C619" s="130">
        <v>0</v>
      </c>
      <c r="D619" s="130">
        <v>0</v>
      </c>
      <c r="E619" s="130">
        <v>-2</v>
      </c>
      <c r="F619" s="130">
        <v>-1</v>
      </c>
      <c r="G619" s="130">
        <v>-1</v>
      </c>
      <c r="H619" s="130">
        <v>0</v>
      </c>
      <c r="I619" s="130">
        <v>0</v>
      </c>
      <c r="J619" s="130">
        <v>0</v>
      </c>
      <c r="K619" s="130">
        <v>0</v>
      </c>
      <c r="L619" s="130">
        <v>0</v>
      </c>
      <c r="M619" s="130">
        <v>-1</v>
      </c>
      <c r="N619" s="130">
        <v>1</v>
      </c>
      <c r="O619" s="130">
        <v>1</v>
      </c>
      <c r="P619" s="130">
        <v>1</v>
      </c>
      <c r="Q619" s="130">
        <v>0</v>
      </c>
      <c r="R619" s="130">
        <v>1</v>
      </c>
      <c r="S619" s="130">
        <v>5</v>
      </c>
      <c r="T619" s="134">
        <v>-1</v>
      </c>
      <c r="U619" s="130">
        <v>-1</v>
      </c>
      <c r="V619" s="130">
        <v>-6</v>
      </c>
      <c r="W619" s="130">
        <v>14</v>
      </c>
      <c r="X619" s="130">
        <v>-1</v>
      </c>
      <c r="Y619" s="130">
        <v>1</v>
      </c>
      <c r="Z619" s="130">
        <v>0</v>
      </c>
      <c r="AA619" s="130">
        <v>-2</v>
      </c>
      <c r="AB619" s="130">
        <v>6</v>
      </c>
      <c r="AC619" s="130">
        <v>1</v>
      </c>
      <c r="AD619" s="130">
        <v>1</v>
      </c>
      <c r="AE619" s="130">
        <v>16</v>
      </c>
    </row>
    <row r="620" spans="1:31" ht="30.75" customHeight="1" x14ac:dyDescent="0.25">
      <c r="A620" s="59">
        <f t="shared" si="9"/>
        <v>44501</v>
      </c>
      <c r="B620" s="131" t="s">
        <v>166</v>
      </c>
      <c r="C620" s="130">
        <v>76</v>
      </c>
      <c r="D620" s="130">
        <v>14</v>
      </c>
      <c r="E620" s="130">
        <v>63</v>
      </c>
      <c r="F620" s="130">
        <v>2</v>
      </c>
      <c r="G620" s="130">
        <v>44</v>
      </c>
      <c r="H620" s="130">
        <v>50</v>
      </c>
      <c r="I620" s="130">
        <v>72</v>
      </c>
      <c r="J620" s="130">
        <v>44</v>
      </c>
      <c r="K620" s="130">
        <v>42</v>
      </c>
      <c r="L620" s="130">
        <v>635</v>
      </c>
      <c r="M620" s="130">
        <v>63</v>
      </c>
      <c r="N620" s="130">
        <v>115</v>
      </c>
      <c r="O620" s="130">
        <v>563</v>
      </c>
      <c r="P620" s="130">
        <v>-3</v>
      </c>
      <c r="Q620" s="130">
        <v>54</v>
      </c>
      <c r="R620" s="130">
        <v>615</v>
      </c>
      <c r="S620" s="130">
        <v>408</v>
      </c>
      <c r="T620" s="134">
        <v>31</v>
      </c>
      <c r="U620" s="130">
        <v>876</v>
      </c>
      <c r="V620" s="130">
        <v>3286</v>
      </c>
      <c r="W620" s="130">
        <v>462</v>
      </c>
      <c r="X620" s="130">
        <v>381</v>
      </c>
      <c r="Y620" s="130">
        <v>523</v>
      </c>
      <c r="Z620" s="130">
        <v>224</v>
      </c>
      <c r="AA620" s="130">
        <v>107</v>
      </c>
      <c r="AB620" s="130">
        <v>1495</v>
      </c>
      <c r="AC620" s="130">
        <v>444</v>
      </c>
      <c r="AD620" s="130">
        <v>1</v>
      </c>
      <c r="AE620" s="130">
        <v>10687</v>
      </c>
    </row>
    <row r="621" spans="1:31" ht="30.75" customHeight="1" x14ac:dyDescent="0.25">
      <c r="A621" s="59">
        <f t="shared" si="9"/>
        <v>44501</v>
      </c>
      <c r="B621" s="129" t="s">
        <v>167</v>
      </c>
      <c r="C621" s="130">
        <v>31</v>
      </c>
      <c r="D621" s="130">
        <v>5</v>
      </c>
      <c r="E621" s="130">
        <v>66</v>
      </c>
      <c r="F621" s="130">
        <v>-1</v>
      </c>
      <c r="G621" s="130">
        <v>9</v>
      </c>
      <c r="H621" s="130">
        <v>9</v>
      </c>
      <c r="I621" s="130">
        <v>50</v>
      </c>
      <c r="J621" s="130">
        <v>-18</v>
      </c>
      <c r="K621" s="130">
        <v>10</v>
      </c>
      <c r="L621" s="130">
        <v>175</v>
      </c>
      <c r="M621" s="130">
        <v>52</v>
      </c>
      <c r="N621" s="130">
        <v>53</v>
      </c>
      <c r="O621" s="130">
        <v>68</v>
      </c>
      <c r="P621" s="130">
        <v>-41</v>
      </c>
      <c r="Q621" s="130">
        <v>-10</v>
      </c>
      <c r="R621" s="130">
        <v>55</v>
      </c>
      <c r="S621" s="130">
        <v>427</v>
      </c>
      <c r="T621" s="134">
        <v>39</v>
      </c>
      <c r="U621" s="130">
        <v>381</v>
      </c>
      <c r="V621" s="130">
        <v>782</v>
      </c>
      <c r="W621" s="130">
        <v>115</v>
      </c>
      <c r="X621" s="130">
        <v>-5</v>
      </c>
      <c r="Y621" s="130">
        <v>140</v>
      </c>
      <c r="Z621" s="130">
        <v>38</v>
      </c>
      <c r="AA621" s="130">
        <v>34</v>
      </c>
      <c r="AB621" s="130">
        <v>-34</v>
      </c>
      <c r="AC621" s="130">
        <v>96</v>
      </c>
      <c r="AD621" s="130">
        <v>-1</v>
      </c>
      <c r="AE621" s="130">
        <v>2525</v>
      </c>
    </row>
    <row r="622" spans="1:31" ht="30.75" customHeight="1" x14ac:dyDescent="0.25">
      <c r="A622" s="59">
        <f t="shared" si="9"/>
        <v>44501</v>
      </c>
      <c r="B622" s="129" t="s">
        <v>168</v>
      </c>
      <c r="C622" s="130">
        <v>45</v>
      </c>
      <c r="D622" s="130">
        <v>9</v>
      </c>
      <c r="E622" s="130">
        <v>-3</v>
      </c>
      <c r="F622" s="130">
        <v>3</v>
      </c>
      <c r="G622" s="130">
        <v>35</v>
      </c>
      <c r="H622" s="130">
        <v>41</v>
      </c>
      <c r="I622" s="130">
        <v>22</v>
      </c>
      <c r="J622" s="130">
        <v>62</v>
      </c>
      <c r="K622" s="130">
        <v>32</v>
      </c>
      <c r="L622" s="130">
        <v>460</v>
      </c>
      <c r="M622" s="130">
        <v>11</v>
      </c>
      <c r="N622" s="130">
        <v>62</v>
      </c>
      <c r="O622" s="130">
        <v>494</v>
      </c>
      <c r="P622" s="130">
        <v>38</v>
      </c>
      <c r="Q622" s="130">
        <v>64</v>
      </c>
      <c r="R622" s="130">
        <v>560</v>
      </c>
      <c r="S622" s="130">
        <v>-19</v>
      </c>
      <c r="T622" s="134">
        <v>-8</v>
      </c>
      <c r="U622" s="130">
        <v>499</v>
      </c>
      <c r="V622" s="130">
        <v>2502</v>
      </c>
      <c r="W622" s="130">
        <v>349</v>
      </c>
      <c r="X622" s="130">
        <v>386</v>
      </c>
      <c r="Y622" s="130">
        <v>383</v>
      </c>
      <c r="Z622" s="130">
        <v>186</v>
      </c>
      <c r="AA622" s="130">
        <v>73</v>
      </c>
      <c r="AB622" s="130">
        <v>1529</v>
      </c>
      <c r="AC622" s="130">
        <v>344</v>
      </c>
      <c r="AD622" s="130">
        <v>2</v>
      </c>
      <c r="AE622" s="130">
        <v>8161</v>
      </c>
    </row>
    <row r="623" spans="1:31" ht="30.75" customHeight="1" x14ac:dyDescent="0.25">
      <c r="A623" s="59">
        <f t="shared" si="9"/>
        <v>44501</v>
      </c>
      <c r="B623" s="129" t="s">
        <v>169</v>
      </c>
      <c r="C623" s="130">
        <v>0</v>
      </c>
      <c r="D623" s="130">
        <v>0</v>
      </c>
      <c r="E623" s="130">
        <v>0</v>
      </c>
      <c r="F623" s="130">
        <v>0</v>
      </c>
      <c r="G623" s="130">
        <v>0</v>
      </c>
      <c r="H623" s="130">
        <v>0</v>
      </c>
      <c r="I623" s="130">
        <v>0</v>
      </c>
      <c r="J623" s="130">
        <v>0</v>
      </c>
      <c r="K623" s="130">
        <v>0</v>
      </c>
      <c r="L623" s="130">
        <v>0</v>
      </c>
      <c r="M623" s="130">
        <v>0</v>
      </c>
      <c r="N623" s="130">
        <v>0</v>
      </c>
      <c r="O623" s="130">
        <v>1</v>
      </c>
      <c r="P623" s="130">
        <v>0</v>
      </c>
      <c r="Q623" s="130">
        <v>0</v>
      </c>
      <c r="R623" s="130">
        <v>0</v>
      </c>
      <c r="S623" s="130">
        <v>0</v>
      </c>
      <c r="T623" s="134">
        <v>0</v>
      </c>
      <c r="U623" s="130">
        <v>-4</v>
      </c>
      <c r="V623" s="130">
        <v>2</v>
      </c>
      <c r="W623" s="130">
        <v>-2</v>
      </c>
      <c r="X623" s="130">
        <v>0</v>
      </c>
      <c r="Y623" s="130">
        <v>0</v>
      </c>
      <c r="Z623" s="130">
        <v>0</v>
      </c>
      <c r="AA623" s="130">
        <v>0</v>
      </c>
      <c r="AB623" s="130">
        <v>0</v>
      </c>
      <c r="AC623" s="130">
        <v>4</v>
      </c>
      <c r="AD623" s="130">
        <v>0</v>
      </c>
      <c r="AE623" s="130">
        <v>1</v>
      </c>
    </row>
    <row r="624" spans="1:31" ht="30.75" customHeight="1" x14ac:dyDescent="0.25">
      <c r="A624" s="59">
        <f t="shared" si="9"/>
        <v>44531</v>
      </c>
      <c r="B624" s="126" t="s">
        <v>143</v>
      </c>
      <c r="C624" s="127">
        <v>-1025</v>
      </c>
      <c r="D624" s="127">
        <v>-252</v>
      </c>
      <c r="E624" s="127">
        <v>-3148</v>
      </c>
      <c r="F624" s="127">
        <v>-78</v>
      </c>
      <c r="G624" s="127">
        <v>-7012</v>
      </c>
      <c r="H624" s="127">
        <v>-312</v>
      </c>
      <c r="I624" s="127">
        <v>-1548</v>
      </c>
      <c r="J624" s="127">
        <v>-1074</v>
      </c>
      <c r="K624" s="127">
        <v>-1462</v>
      </c>
      <c r="L624" s="127">
        <v>-1103</v>
      </c>
      <c r="M624" s="127">
        <v>-967</v>
      </c>
      <c r="N624" s="127">
        <v>61</v>
      </c>
      <c r="O624" s="127">
        <v>-5984</v>
      </c>
      <c r="P624" s="127">
        <v>615</v>
      </c>
      <c r="Q624" s="127">
        <v>-566</v>
      </c>
      <c r="R624" s="127">
        <v>-5343</v>
      </c>
      <c r="S624" s="127">
        <v>-22771</v>
      </c>
      <c r="T624" s="133">
        <v>-4698</v>
      </c>
      <c r="U624" s="127">
        <v>-4697</v>
      </c>
      <c r="V624" s="127">
        <v>-103954</v>
      </c>
      <c r="W624" s="127">
        <v>-24346</v>
      </c>
      <c r="X624" s="127">
        <v>-36644</v>
      </c>
      <c r="Y624" s="127">
        <v>-17892</v>
      </c>
      <c r="Z624" s="127">
        <v>-4342</v>
      </c>
      <c r="AA624" s="127">
        <v>-7551</v>
      </c>
      <c r="AB624" s="127">
        <v>-6431</v>
      </c>
      <c r="AC624" s="127">
        <v>-3152</v>
      </c>
      <c r="AD624" s="127">
        <v>-135</v>
      </c>
      <c r="AE624" s="127">
        <v>-265811</v>
      </c>
    </row>
    <row r="625" spans="1:31" ht="30.75" customHeight="1" x14ac:dyDescent="0.25">
      <c r="A625" s="59">
        <f t="shared" si="9"/>
        <v>44531</v>
      </c>
      <c r="B625" s="128" t="s">
        <v>144</v>
      </c>
      <c r="C625" s="127">
        <v>-58</v>
      </c>
      <c r="D625" s="127">
        <v>-24</v>
      </c>
      <c r="E625" s="127">
        <v>-33</v>
      </c>
      <c r="F625" s="127">
        <v>5</v>
      </c>
      <c r="G625" s="127">
        <v>-774</v>
      </c>
      <c r="H625" s="127">
        <v>31</v>
      </c>
      <c r="I625" s="127">
        <v>-170</v>
      </c>
      <c r="J625" s="127">
        <v>-133</v>
      </c>
      <c r="K625" s="127">
        <v>-231</v>
      </c>
      <c r="L625" s="127">
        <v>-823</v>
      </c>
      <c r="M625" s="127">
        <v>-914</v>
      </c>
      <c r="N625" s="127">
        <v>-334</v>
      </c>
      <c r="O625" s="127">
        <v>-1760</v>
      </c>
      <c r="P625" s="127">
        <v>52</v>
      </c>
      <c r="Q625" s="127">
        <v>-146</v>
      </c>
      <c r="R625" s="127">
        <v>-1621</v>
      </c>
      <c r="S625" s="127">
        <v>-1063</v>
      </c>
      <c r="T625" s="133">
        <v>-405</v>
      </c>
      <c r="U625" s="127">
        <v>-121</v>
      </c>
      <c r="V625" s="127">
        <v>-14182</v>
      </c>
      <c r="W625" s="127">
        <v>-461</v>
      </c>
      <c r="X625" s="127">
        <v>-1326</v>
      </c>
      <c r="Y625" s="127">
        <v>-1006</v>
      </c>
      <c r="Z625" s="127">
        <v>-317</v>
      </c>
      <c r="AA625" s="127">
        <v>55</v>
      </c>
      <c r="AB625" s="127">
        <v>-201</v>
      </c>
      <c r="AC625" s="127">
        <v>33</v>
      </c>
      <c r="AD625" s="127">
        <v>-146</v>
      </c>
      <c r="AE625" s="127">
        <v>-26073</v>
      </c>
    </row>
    <row r="626" spans="1:31" ht="30.75" customHeight="1" x14ac:dyDescent="0.25">
      <c r="A626" s="59">
        <f t="shared" si="9"/>
        <v>44531</v>
      </c>
      <c r="B626" s="128" t="s">
        <v>145</v>
      </c>
      <c r="C626" s="127">
        <v>-606</v>
      </c>
      <c r="D626" s="127">
        <v>-23</v>
      </c>
      <c r="E626" s="127">
        <v>-746</v>
      </c>
      <c r="F626" s="127">
        <v>-44</v>
      </c>
      <c r="G626" s="127">
        <v>-1610</v>
      </c>
      <c r="H626" s="127">
        <v>-30</v>
      </c>
      <c r="I626" s="127">
        <v>-137</v>
      </c>
      <c r="J626" s="127">
        <v>58</v>
      </c>
      <c r="K626" s="127">
        <v>-1147</v>
      </c>
      <c r="L626" s="127">
        <v>-1435</v>
      </c>
      <c r="M626" s="127">
        <v>-198</v>
      </c>
      <c r="N626" s="127">
        <v>-1182</v>
      </c>
      <c r="O626" s="127">
        <v>-925</v>
      </c>
      <c r="P626" s="127">
        <v>-20</v>
      </c>
      <c r="Q626" s="127">
        <v>-485</v>
      </c>
      <c r="R626" s="127">
        <v>-2821</v>
      </c>
      <c r="S626" s="127">
        <v>-9443</v>
      </c>
      <c r="T626" s="133">
        <v>-1810</v>
      </c>
      <c r="U626" s="127">
        <v>-919</v>
      </c>
      <c r="V626" s="127">
        <v>-25846</v>
      </c>
      <c r="W626" s="127">
        <v>-6567</v>
      </c>
      <c r="X626" s="127">
        <v>-17842</v>
      </c>
      <c r="Y626" s="127">
        <v>-12795</v>
      </c>
      <c r="Z626" s="127">
        <v>-897</v>
      </c>
      <c r="AA626" s="127">
        <v>-1893</v>
      </c>
      <c r="AB626" s="127">
        <v>-2641</v>
      </c>
      <c r="AC626" s="127">
        <v>-42</v>
      </c>
      <c r="AD626" s="127">
        <v>-1</v>
      </c>
      <c r="AE626" s="127">
        <v>-92047</v>
      </c>
    </row>
    <row r="627" spans="1:31" ht="30.75" customHeight="1" x14ac:dyDescent="0.25">
      <c r="A627" s="59">
        <f t="shared" si="9"/>
        <v>44531</v>
      </c>
      <c r="B627" s="129" t="s">
        <v>146</v>
      </c>
      <c r="C627" s="130">
        <v>-20</v>
      </c>
      <c r="D627" s="130">
        <v>-1</v>
      </c>
      <c r="E627" s="130">
        <v>6</v>
      </c>
      <c r="F627" s="130">
        <v>0</v>
      </c>
      <c r="G627" s="130">
        <v>-207</v>
      </c>
      <c r="H627" s="130">
        <v>7</v>
      </c>
      <c r="I627" s="130">
        <v>-51</v>
      </c>
      <c r="J627" s="130">
        <v>-30</v>
      </c>
      <c r="K627" s="130">
        <v>8</v>
      </c>
      <c r="L627" s="130">
        <v>6</v>
      </c>
      <c r="M627" s="130">
        <v>-22</v>
      </c>
      <c r="N627" s="130">
        <v>-44</v>
      </c>
      <c r="O627" s="130">
        <v>-9</v>
      </c>
      <c r="P627" s="130">
        <v>10</v>
      </c>
      <c r="Q627" s="130">
        <v>30</v>
      </c>
      <c r="R627" s="130">
        <v>122</v>
      </c>
      <c r="S627" s="130">
        <v>-719</v>
      </c>
      <c r="T627" s="134">
        <v>-92</v>
      </c>
      <c r="U627" s="130">
        <v>198</v>
      </c>
      <c r="V627" s="130">
        <v>-14</v>
      </c>
      <c r="W627" s="130">
        <v>-18</v>
      </c>
      <c r="X627" s="130">
        <v>-63</v>
      </c>
      <c r="Y627" s="130">
        <v>-26</v>
      </c>
      <c r="Z627" s="130">
        <v>-36</v>
      </c>
      <c r="AA627" s="130">
        <v>-11</v>
      </c>
      <c r="AB627" s="130">
        <v>-145</v>
      </c>
      <c r="AC627" s="130">
        <v>-4</v>
      </c>
      <c r="AD627" s="130">
        <v>0</v>
      </c>
      <c r="AE627" s="130">
        <v>-1125</v>
      </c>
    </row>
    <row r="628" spans="1:31" ht="30.75" customHeight="1" x14ac:dyDescent="0.25">
      <c r="A628" s="59">
        <f t="shared" si="9"/>
        <v>44531</v>
      </c>
      <c r="B628" s="129" t="s">
        <v>147</v>
      </c>
      <c r="C628" s="130">
        <v>-595</v>
      </c>
      <c r="D628" s="130">
        <v>-8</v>
      </c>
      <c r="E628" s="130">
        <v>-645</v>
      </c>
      <c r="F628" s="130">
        <v>-34</v>
      </c>
      <c r="G628" s="130">
        <v>-1353</v>
      </c>
      <c r="H628" s="130">
        <v>-43</v>
      </c>
      <c r="I628" s="130">
        <v>-94</v>
      </c>
      <c r="J628" s="130">
        <v>-27</v>
      </c>
      <c r="K628" s="130">
        <v>-1174</v>
      </c>
      <c r="L628" s="130">
        <v>-1668</v>
      </c>
      <c r="M628" s="130">
        <v>-163</v>
      </c>
      <c r="N628" s="130">
        <v>-1146</v>
      </c>
      <c r="O628" s="130">
        <v>-990</v>
      </c>
      <c r="P628" s="130">
        <v>-39</v>
      </c>
      <c r="Q628" s="130">
        <v>-500</v>
      </c>
      <c r="R628" s="130">
        <v>-3029</v>
      </c>
      <c r="S628" s="130">
        <v>-8659</v>
      </c>
      <c r="T628" s="134">
        <v>-1720</v>
      </c>
      <c r="U628" s="130">
        <v>-1477</v>
      </c>
      <c r="V628" s="130">
        <v>-22846</v>
      </c>
      <c r="W628" s="130">
        <v>-6592</v>
      </c>
      <c r="X628" s="130">
        <v>-17672</v>
      </c>
      <c r="Y628" s="130">
        <v>-12574</v>
      </c>
      <c r="Z628" s="130">
        <v>-761</v>
      </c>
      <c r="AA628" s="130">
        <v>-1900</v>
      </c>
      <c r="AB628" s="130">
        <v>-2438</v>
      </c>
      <c r="AC628" s="130">
        <v>-148</v>
      </c>
      <c r="AD628" s="130">
        <v>-1</v>
      </c>
      <c r="AE628" s="130">
        <v>-88296</v>
      </c>
    </row>
    <row r="629" spans="1:31" ht="30.75" customHeight="1" x14ac:dyDescent="0.25">
      <c r="A629" s="59">
        <f t="shared" si="9"/>
        <v>44531</v>
      </c>
      <c r="B629" s="129" t="s">
        <v>148</v>
      </c>
      <c r="C629" s="130">
        <v>-37</v>
      </c>
      <c r="D629" s="130">
        <v>-4</v>
      </c>
      <c r="E629" s="130">
        <v>5</v>
      </c>
      <c r="F629" s="130">
        <v>-5</v>
      </c>
      <c r="G629" s="130">
        <v>-7</v>
      </c>
      <c r="H629" s="130">
        <v>6</v>
      </c>
      <c r="I629" s="130">
        <v>9</v>
      </c>
      <c r="J629" s="130">
        <v>30</v>
      </c>
      <c r="K629" s="130">
        <v>32</v>
      </c>
      <c r="L629" s="130">
        <v>2</v>
      </c>
      <c r="M629" s="130">
        <v>-3</v>
      </c>
      <c r="N629" s="130">
        <v>-2</v>
      </c>
      <c r="O629" s="130">
        <v>-57</v>
      </c>
      <c r="P629" s="130">
        <v>-3</v>
      </c>
      <c r="Q629" s="130">
        <v>-5</v>
      </c>
      <c r="R629" s="130">
        <v>-1</v>
      </c>
      <c r="S629" s="130">
        <v>-86</v>
      </c>
      <c r="T629" s="134">
        <v>5</v>
      </c>
      <c r="U629" s="130">
        <v>-39</v>
      </c>
      <c r="V629" s="130">
        <v>-57</v>
      </c>
      <c r="W629" s="130">
        <v>-8</v>
      </c>
      <c r="X629" s="130">
        <v>-45</v>
      </c>
      <c r="Y629" s="130">
        <v>-204</v>
      </c>
      <c r="Z629" s="130">
        <v>-24</v>
      </c>
      <c r="AA629" s="130">
        <v>30</v>
      </c>
      <c r="AB629" s="130">
        <v>-98</v>
      </c>
      <c r="AC629" s="130">
        <v>-10</v>
      </c>
      <c r="AD629" s="130">
        <v>0</v>
      </c>
      <c r="AE629" s="130">
        <v>-576</v>
      </c>
    </row>
    <row r="630" spans="1:31" ht="30.75" customHeight="1" x14ac:dyDescent="0.25">
      <c r="A630" s="59">
        <f t="shared" si="9"/>
        <v>44531</v>
      </c>
      <c r="B630" s="129" t="s">
        <v>149</v>
      </c>
      <c r="C630" s="130">
        <v>46</v>
      </c>
      <c r="D630" s="130">
        <v>-10</v>
      </c>
      <c r="E630" s="130">
        <v>-112</v>
      </c>
      <c r="F630" s="130">
        <v>-5</v>
      </c>
      <c r="G630" s="130">
        <v>-43</v>
      </c>
      <c r="H630" s="130">
        <v>0</v>
      </c>
      <c r="I630" s="130">
        <v>-1</v>
      </c>
      <c r="J630" s="130">
        <v>85</v>
      </c>
      <c r="K630" s="130">
        <v>-13</v>
      </c>
      <c r="L630" s="130">
        <v>225</v>
      </c>
      <c r="M630" s="130">
        <v>-10</v>
      </c>
      <c r="N630" s="130">
        <v>10</v>
      </c>
      <c r="O630" s="130">
        <v>131</v>
      </c>
      <c r="P630" s="130">
        <v>12</v>
      </c>
      <c r="Q630" s="130">
        <v>-10</v>
      </c>
      <c r="R630" s="130">
        <v>87</v>
      </c>
      <c r="S630" s="130">
        <v>21</v>
      </c>
      <c r="T630" s="134">
        <v>-3</v>
      </c>
      <c r="U630" s="130">
        <v>399</v>
      </c>
      <c r="V630" s="130">
        <v>-2929</v>
      </c>
      <c r="W630" s="130">
        <v>51</v>
      </c>
      <c r="X630" s="130">
        <v>-62</v>
      </c>
      <c r="Y630" s="130">
        <v>9</v>
      </c>
      <c r="Z630" s="130">
        <v>-76</v>
      </c>
      <c r="AA630" s="130">
        <v>-12</v>
      </c>
      <c r="AB630" s="130">
        <v>40</v>
      </c>
      <c r="AC630" s="130">
        <v>120</v>
      </c>
      <c r="AD630" s="130">
        <v>0</v>
      </c>
      <c r="AE630" s="130">
        <v>-2050</v>
      </c>
    </row>
    <row r="631" spans="1:31" ht="30.75" customHeight="1" x14ac:dyDescent="0.25">
      <c r="A631" s="59">
        <f t="shared" si="9"/>
        <v>44531</v>
      </c>
      <c r="B631" s="128" t="s">
        <v>150</v>
      </c>
      <c r="C631" s="127">
        <v>-653</v>
      </c>
      <c r="D631" s="127">
        <v>-317</v>
      </c>
      <c r="E631" s="127">
        <v>-389</v>
      </c>
      <c r="F631" s="127">
        <v>-71</v>
      </c>
      <c r="G631" s="127">
        <v>-3153</v>
      </c>
      <c r="H631" s="127">
        <v>-298</v>
      </c>
      <c r="I631" s="127">
        <v>-880</v>
      </c>
      <c r="J631" s="127">
        <v>-1003</v>
      </c>
      <c r="K631" s="127">
        <v>-281</v>
      </c>
      <c r="L631" s="127">
        <v>-2000</v>
      </c>
      <c r="M631" s="127">
        <v>-603</v>
      </c>
      <c r="N631" s="127">
        <v>210</v>
      </c>
      <c r="O631" s="127">
        <v>-1282</v>
      </c>
      <c r="P631" s="127">
        <v>-177</v>
      </c>
      <c r="Q631" s="127">
        <v>115</v>
      </c>
      <c r="R631" s="127">
        <v>-2266</v>
      </c>
      <c r="S631" s="127">
        <v>-9926</v>
      </c>
      <c r="T631" s="133">
        <v>-754</v>
      </c>
      <c r="U631" s="127">
        <v>-1393</v>
      </c>
      <c r="V631" s="127">
        <v>-8536</v>
      </c>
      <c r="W631" s="127">
        <v>-5378</v>
      </c>
      <c r="X631" s="127">
        <v>-4210</v>
      </c>
      <c r="Y631" s="127">
        <v>-1889</v>
      </c>
      <c r="Z631" s="127">
        <v>-573</v>
      </c>
      <c r="AA631" s="127">
        <v>-2750</v>
      </c>
      <c r="AB631" s="127">
        <v>-3009</v>
      </c>
      <c r="AC631" s="127">
        <v>-578</v>
      </c>
      <c r="AD631" s="127">
        <v>11</v>
      </c>
      <c r="AE631" s="127">
        <v>-52033</v>
      </c>
    </row>
    <row r="632" spans="1:31" ht="30.75" customHeight="1" x14ac:dyDescent="0.25">
      <c r="A632" s="59">
        <f t="shared" si="9"/>
        <v>44531</v>
      </c>
      <c r="B632" s="128" t="s">
        <v>151</v>
      </c>
      <c r="C632" s="127">
        <v>553</v>
      </c>
      <c r="D632" s="127">
        <v>240</v>
      </c>
      <c r="E632" s="127">
        <v>346</v>
      </c>
      <c r="F632" s="127">
        <v>177</v>
      </c>
      <c r="G632" s="127">
        <v>726</v>
      </c>
      <c r="H632" s="127">
        <v>35</v>
      </c>
      <c r="I632" s="127">
        <v>-162</v>
      </c>
      <c r="J632" s="127">
        <v>400</v>
      </c>
      <c r="K632" s="127">
        <v>384</v>
      </c>
      <c r="L632" s="127">
        <v>2089</v>
      </c>
      <c r="M632" s="127">
        <v>418</v>
      </c>
      <c r="N632" s="127">
        <v>-44</v>
      </c>
      <c r="O632" s="127">
        <v>-291</v>
      </c>
      <c r="P632" s="127">
        <v>12</v>
      </c>
      <c r="Q632" s="127">
        <v>199</v>
      </c>
      <c r="R632" s="127">
        <v>316</v>
      </c>
      <c r="S632" s="127">
        <v>2970</v>
      </c>
      <c r="T632" s="133">
        <v>865</v>
      </c>
      <c r="U632" s="127">
        <v>837</v>
      </c>
      <c r="V632" s="127">
        <v>508</v>
      </c>
      <c r="W632" s="127">
        <v>-1435</v>
      </c>
      <c r="X632" s="127">
        <v>642</v>
      </c>
      <c r="Y632" s="127">
        <v>914</v>
      </c>
      <c r="Z632" s="127">
        <v>-287</v>
      </c>
      <c r="AA632" s="127">
        <v>-745</v>
      </c>
      <c r="AB632" s="127">
        <v>-246</v>
      </c>
      <c r="AC632" s="127">
        <v>-408</v>
      </c>
      <c r="AD632" s="127">
        <v>0</v>
      </c>
      <c r="AE632" s="127">
        <v>9013</v>
      </c>
    </row>
    <row r="633" spans="1:31" ht="30.75" customHeight="1" x14ac:dyDescent="0.25">
      <c r="A633" s="59">
        <f t="shared" si="9"/>
        <v>44531</v>
      </c>
      <c r="B633" s="128" t="s">
        <v>152</v>
      </c>
      <c r="C633" s="127">
        <v>-261</v>
      </c>
      <c r="D633" s="127">
        <v>-128</v>
      </c>
      <c r="E633" s="127">
        <v>-2326</v>
      </c>
      <c r="F633" s="127">
        <v>-145</v>
      </c>
      <c r="G633" s="127">
        <v>-2201</v>
      </c>
      <c r="H633" s="127">
        <v>-50</v>
      </c>
      <c r="I633" s="127">
        <v>-199</v>
      </c>
      <c r="J633" s="127">
        <v>-396</v>
      </c>
      <c r="K633" s="127">
        <v>-187</v>
      </c>
      <c r="L633" s="127">
        <v>1066</v>
      </c>
      <c r="M633" s="127">
        <v>330</v>
      </c>
      <c r="N633" s="127">
        <v>1411</v>
      </c>
      <c r="O633" s="127">
        <v>-1726</v>
      </c>
      <c r="P633" s="127">
        <v>748</v>
      </c>
      <c r="Q633" s="127">
        <v>-249</v>
      </c>
      <c r="R633" s="127">
        <v>1049</v>
      </c>
      <c r="S633" s="127">
        <v>-5309</v>
      </c>
      <c r="T633" s="133">
        <v>-2594</v>
      </c>
      <c r="U633" s="127">
        <v>-3101</v>
      </c>
      <c r="V633" s="127">
        <v>-55898</v>
      </c>
      <c r="W633" s="127">
        <v>-10505</v>
      </c>
      <c r="X633" s="127">
        <v>-13908</v>
      </c>
      <c r="Y633" s="127">
        <v>-3116</v>
      </c>
      <c r="Z633" s="127">
        <v>-2268</v>
      </c>
      <c r="AA633" s="127">
        <v>-2218</v>
      </c>
      <c r="AB633" s="127">
        <v>-334</v>
      </c>
      <c r="AC633" s="127">
        <v>-2157</v>
      </c>
      <c r="AD633" s="127">
        <v>2</v>
      </c>
      <c r="AE633" s="127">
        <v>-104670</v>
      </c>
    </row>
    <row r="634" spans="1:31" ht="30.75" customHeight="1" x14ac:dyDescent="0.25">
      <c r="A634" s="59">
        <f t="shared" si="9"/>
        <v>44531</v>
      </c>
      <c r="B634" s="131" t="s">
        <v>153</v>
      </c>
      <c r="C634" s="130">
        <v>-138</v>
      </c>
      <c r="D634" s="130">
        <v>8</v>
      </c>
      <c r="E634" s="130">
        <v>-14</v>
      </c>
      <c r="F634" s="130">
        <v>23</v>
      </c>
      <c r="G634" s="130">
        <v>-154</v>
      </c>
      <c r="H634" s="130">
        <v>54</v>
      </c>
      <c r="I634" s="130">
        <v>-46</v>
      </c>
      <c r="J634" s="130">
        <v>-355</v>
      </c>
      <c r="K634" s="130">
        <v>-110</v>
      </c>
      <c r="L634" s="130">
        <v>149</v>
      </c>
      <c r="M634" s="130">
        <v>-51</v>
      </c>
      <c r="N634" s="130">
        <v>-50</v>
      </c>
      <c r="O634" s="130">
        <v>-177</v>
      </c>
      <c r="P634" s="130">
        <v>-56</v>
      </c>
      <c r="Q634" s="130">
        <v>-218</v>
      </c>
      <c r="R634" s="130">
        <v>903</v>
      </c>
      <c r="S634" s="130">
        <v>-6</v>
      </c>
      <c r="T634" s="134">
        <v>-1400</v>
      </c>
      <c r="U634" s="130">
        <v>-61</v>
      </c>
      <c r="V634" s="130">
        <v>-5019</v>
      </c>
      <c r="W634" s="130">
        <v>-1827</v>
      </c>
      <c r="X634" s="130">
        <v>-346</v>
      </c>
      <c r="Y634" s="130">
        <v>-1285</v>
      </c>
      <c r="Z634" s="130">
        <v>-328</v>
      </c>
      <c r="AA634" s="130">
        <v>-65</v>
      </c>
      <c r="AB634" s="130">
        <v>-371</v>
      </c>
      <c r="AC634" s="130">
        <v>-1019</v>
      </c>
      <c r="AD634" s="130">
        <v>-2</v>
      </c>
      <c r="AE634" s="130">
        <v>-11961</v>
      </c>
    </row>
    <row r="635" spans="1:31" ht="30.75" customHeight="1" x14ac:dyDescent="0.25">
      <c r="A635" s="59">
        <f t="shared" si="9"/>
        <v>44531</v>
      </c>
      <c r="B635" s="131" t="s">
        <v>154</v>
      </c>
      <c r="C635" s="130">
        <v>89</v>
      </c>
      <c r="D635" s="130">
        <v>39</v>
      </c>
      <c r="E635" s="130">
        <v>27</v>
      </c>
      <c r="F635" s="130">
        <v>35</v>
      </c>
      <c r="G635" s="130">
        <v>155</v>
      </c>
      <c r="H635" s="130">
        <v>20</v>
      </c>
      <c r="I635" s="130">
        <v>100</v>
      </c>
      <c r="J635" s="130">
        <v>161</v>
      </c>
      <c r="K635" s="130">
        <v>163</v>
      </c>
      <c r="L635" s="130">
        <v>1102</v>
      </c>
      <c r="M635" s="130">
        <v>536</v>
      </c>
      <c r="N635" s="130">
        <v>370</v>
      </c>
      <c r="O635" s="130">
        <v>895</v>
      </c>
      <c r="P635" s="130">
        <v>487</v>
      </c>
      <c r="Q635" s="130">
        <v>153</v>
      </c>
      <c r="R635" s="130">
        <v>2300</v>
      </c>
      <c r="S635" s="130">
        <v>1773</v>
      </c>
      <c r="T635" s="134">
        <v>863</v>
      </c>
      <c r="U635" s="130">
        <v>595</v>
      </c>
      <c r="V635" s="130">
        <v>5499</v>
      </c>
      <c r="W635" s="130">
        <v>400</v>
      </c>
      <c r="X635" s="130">
        <v>2126</v>
      </c>
      <c r="Y635" s="130">
        <v>1439</v>
      </c>
      <c r="Z635" s="130">
        <v>-52</v>
      </c>
      <c r="AA635" s="130">
        <v>-137</v>
      </c>
      <c r="AB635" s="130">
        <v>841</v>
      </c>
      <c r="AC635" s="130">
        <v>128</v>
      </c>
      <c r="AD635" s="130">
        <v>0</v>
      </c>
      <c r="AE635" s="130">
        <v>20107</v>
      </c>
    </row>
    <row r="636" spans="1:31" ht="30.75" customHeight="1" x14ac:dyDescent="0.25">
      <c r="A636" s="59">
        <f t="shared" si="9"/>
        <v>44531</v>
      </c>
      <c r="B636" s="131" t="s">
        <v>155</v>
      </c>
      <c r="C636" s="130">
        <v>295</v>
      </c>
      <c r="D636" s="130">
        <v>-103</v>
      </c>
      <c r="E636" s="130">
        <v>-2012</v>
      </c>
      <c r="F636" s="130">
        <v>183</v>
      </c>
      <c r="G636" s="130">
        <v>-542</v>
      </c>
      <c r="H636" s="130">
        <v>5</v>
      </c>
      <c r="I636" s="130">
        <v>82</v>
      </c>
      <c r="J636" s="130">
        <v>519</v>
      </c>
      <c r="K636" s="130">
        <v>-10</v>
      </c>
      <c r="L636" s="130">
        <v>1483</v>
      </c>
      <c r="M636" s="130">
        <v>273</v>
      </c>
      <c r="N636" s="130">
        <v>1773</v>
      </c>
      <c r="O636" s="130">
        <v>-1117</v>
      </c>
      <c r="P636" s="130">
        <v>844</v>
      </c>
      <c r="Q636" s="130">
        <v>494</v>
      </c>
      <c r="R636" s="130">
        <v>1534</v>
      </c>
      <c r="S636" s="130">
        <v>949</v>
      </c>
      <c r="T636" s="134">
        <v>-249</v>
      </c>
      <c r="U636" s="130">
        <v>2979</v>
      </c>
      <c r="V636" s="130">
        <v>-19493</v>
      </c>
      <c r="W636" s="130">
        <v>-2982</v>
      </c>
      <c r="X636" s="130">
        <v>-2813</v>
      </c>
      <c r="Y636" s="130">
        <v>295</v>
      </c>
      <c r="Z636" s="130">
        <v>-705</v>
      </c>
      <c r="AA636" s="130">
        <v>-870</v>
      </c>
      <c r="AB636" s="130">
        <v>777</v>
      </c>
      <c r="AC636" s="130">
        <v>495</v>
      </c>
      <c r="AD636" s="130">
        <v>26</v>
      </c>
      <c r="AE636" s="130">
        <v>-17890</v>
      </c>
    </row>
    <row r="637" spans="1:31" ht="30.75" customHeight="1" x14ac:dyDescent="0.25">
      <c r="A637" s="59">
        <f t="shared" si="9"/>
        <v>44531</v>
      </c>
      <c r="B637" s="129" t="s">
        <v>156</v>
      </c>
      <c r="C637" s="130">
        <v>27</v>
      </c>
      <c r="D637" s="130">
        <v>-9</v>
      </c>
      <c r="E637" s="130">
        <v>59</v>
      </c>
      <c r="F637" s="130">
        <v>-5</v>
      </c>
      <c r="G637" s="130">
        <v>-81</v>
      </c>
      <c r="H637" s="130">
        <v>44</v>
      </c>
      <c r="I637" s="130">
        <v>23</v>
      </c>
      <c r="J637" s="130">
        <v>130</v>
      </c>
      <c r="K637" s="130">
        <v>-28</v>
      </c>
      <c r="L637" s="130">
        <v>190</v>
      </c>
      <c r="M637" s="130">
        <v>27</v>
      </c>
      <c r="N637" s="130">
        <v>-136</v>
      </c>
      <c r="O637" s="130">
        <v>119</v>
      </c>
      <c r="P637" s="130">
        <v>22</v>
      </c>
      <c r="Q637" s="130">
        <v>25</v>
      </c>
      <c r="R637" s="130">
        <v>152</v>
      </c>
      <c r="S637" s="130">
        <v>730</v>
      </c>
      <c r="T637" s="134">
        <v>13</v>
      </c>
      <c r="U637" s="130">
        <v>-112</v>
      </c>
      <c r="V637" s="130">
        <v>2528</v>
      </c>
      <c r="W637" s="130">
        <v>235</v>
      </c>
      <c r="X637" s="130">
        <v>221</v>
      </c>
      <c r="Y637" s="130">
        <v>325</v>
      </c>
      <c r="Z637" s="130">
        <v>-97</v>
      </c>
      <c r="AA637" s="130">
        <v>14</v>
      </c>
      <c r="AB637" s="130">
        <v>193</v>
      </c>
      <c r="AC637" s="130">
        <v>176</v>
      </c>
      <c r="AD637" s="130">
        <v>-8</v>
      </c>
      <c r="AE637" s="130">
        <v>4777</v>
      </c>
    </row>
    <row r="638" spans="1:31" ht="30.75" customHeight="1" x14ac:dyDescent="0.25">
      <c r="A638" s="59">
        <f t="shared" si="9"/>
        <v>44531</v>
      </c>
      <c r="B638" s="129" t="s">
        <v>157</v>
      </c>
      <c r="C638" s="130">
        <v>35</v>
      </c>
      <c r="D638" s="130">
        <v>8</v>
      </c>
      <c r="E638" s="130">
        <v>17</v>
      </c>
      <c r="F638" s="130">
        <v>-3</v>
      </c>
      <c r="G638" s="130">
        <v>8</v>
      </c>
      <c r="H638" s="130">
        <v>10</v>
      </c>
      <c r="I638" s="130">
        <v>14</v>
      </c>
      <c r="J638" s="130">
        <v>-21</v>
      </c>
      <c r="K638" s="130">
        <v>16</v>
      </c>
      <c r="L638" s="130">
        <v>-28</v>
      </c>
      <c r="M638" s="130">
        <v>34</v>
      </c>
      <c r="N638" s="130">
        <v>27</v>
      </c>
      <c r="O638" s="130">
        <v>51</v>
      </c>
      <c r="P638" s="130">
        <v>-1</v>
      </c>
      <c r="Q638" s="130">
        <v>-13</v>
      </c>
      <c r="R638" s="130">
        <v>15</v>
      </c>
      <c r="S638" s="130">
        <v>120</v>
      </c>
      <c r="T638" s="134">
        <v>-14</v>
      </c>
      <c r="U638" s="130">
        <v>-188</v>
      </c>
      <c r="V638" s="130">
        <v>908</v>
      </c>
      <c r="W638" s="130">
        <v>-43</v>
      </c>
      <c r="X638" s="130">
        <v>33</v>
      </c>
      <c r="Y638" s="130">
        <v>-12</v>
      </c>
      <c r="Z638" s="130">
        <v>24</v>
      </c>
      <c r="AA638" s="130">
        <v>81</v>
      </c>
      <c r="AB638" s="130">
        <v>74</v>
      </c>
      <c r="AC638" s="130">
        <v>37</v>
      </c>
      <c r="AD638" s="130">
        <v>0</v>
      </c>
      <c r="AE638" s="130">
        <v>1189</v>
      </c>
    </row>
    <row r="639" spans="1:31" ht="30.75" customHeight="1" x14ac:dyDescent="0.25">
      <c r="A639" s="59">
        <f t="shared" si="9"/>
        <v>44531</v>
      </c>
      <c r="B639" s="129" t="s">
        <v>158</v>
      </c>
      <c r="C639" s="130">
        <v>-5</v>
      </c>
      <c r="D639" s="130">
        <v>-8</v>
      </c>
      <c r="E639" s="130">
        <v>-1</v>
      </c>
      <c r="F639" s="130">
        <v>3</v>
      </c>
      <c r="G639" s="130">
        <v>-38</v>
      </c>
      <c r="H639" s="130">
        <v>-7</v>
      </c>
      <c r="I639" s="130">
        <v>-15</v>
      </c>
      <c r="J639" s="130">
        <v>15</v>
      </c>
      <c r="K639" s="130">
        <v>4</v>
      </c>
      <c r="L639" s="130">
        <v>22</v>
      </c>
      <c r="M639" s="130">
        <v>16</v>
      </c>
      <c r="N639" s="130">
        <v>3</v>
      </c>
      <c r="O639" s="130">
        <v>38</v>
      </c>
      <c r="P639" s="130">
        <v>91</v>
      </c>
      <c r="Q639" s="130">
        <v>-12</v>
      </c>
      <c r="R639" s="130">
        <v>66</v>
      </c>
      <c r="S639" s="130">
        <v>43</v>
      </c>
      <c r="T639" s="134">
        <v>4</v>
      </c>
      <c r="U639" s="130">
        <v>-62</v>
      </c>
      <c r="V639" s="130">
        <v>20</v>
      </c>
      <c r="W639" s="130">
        <v>-37</v>
      </c>
      <c r="X639" s="130">
        <v>-24</v>
      </c>
      <c r="Y639" s="130">
        <v>-47</v>
      </c>
      <c r="Z639" s="130">
        <v>10</v>
      </c>
      <c r="AA639" s="130">
        <v>-28</v>
      </c>
      <c r="AB639" s="130">
        <v>2</v>
      </c>
      <c r="AC639" s="130">
        <v>-78</v>
      </c>
      <c r="AD639" s="130">
        <v>-1</v>
      </c>
      <c r="AE639" s="130">
        <v>-26</v>
      </c>
    </row>
    <row r="640" spans="1:31" ht="30.75" customHeight="1" x14ac:dyDescent="0.25">
      <c r="A640" s="59">
        <f t="shared" si="9"/>
        <v>44531</v>
      </c>
      <c r="B640" s="129" t="s">
        <v>159</v>
      </c>
      <c r="C640" s="130">
        <v>-29</v>
      </c>
      <c r="D640" s="130">
        <v>-135</v>
      </c>
      <c r="E640" s="130">
        <v>26</v>
      </c>
      <c r="F640" s="130">
        <v>18</v>
      </c>
      <c r="G640" s="130">
        <v>-397</v>
      </c>
      <c r="H640" s="130">
        <v>-13</v>
      </c>
      <c r="I640" s="130">
        <v>-89</v>
      </c>
      <c r="J640" s="130">
        <v>-46</v>
      </c>
      <c r="K640" s="130">
        <v>-435</v>
      </c>
      <c r="L640" s="130">
        <v>-145</v>
      </c>
      <c r="M640" s="130">
        <v>-64</v>
      </c>
      <c r="N640" s="130">
        <v>82</v>
      </c>
      <c r="O640" s="130">
        <v>-589</v>
      </c>
      <c r="P640" s="130">
        <v>-48</v>
      </c>
      <c r="Q640" s="130">
        <v>-8</v>
      </c>
      <c r="R640" s="130">
        <v>-236</v>
      </c>
      <c r="S640" s="130">
        <v>-682</v>
      </c>
      <c r="T640" s="134">
        <v>-74</v>
      </c>
      <c r="U640" s="130">
        <v>434</v>
      </c>
      <c r="V640" s="130">
        <v>-2496</v>
      </c>
      <c r="W640" s="130">
        <v>-607</v>
      </c>
      <c r="X640" s="130">
        <v>-565</v>
      </c>
      <c r="Y640" s="130">
        <v>-451</v>
      </c>
      <c r="Z640" s="130">
        <v>-137</v>
      </c>
      <c r="AA640" s="130">
        <v>-201</v>
      </c>
      <c r="AB640" s="130">
        <v>-375</v>
      </c>
      <c r="AC640" s="130">
        <v>-238</v>
      </c>
      <c r="AD640" s="130">
        <v>37</v>
      </c>
      <c r="AE640" s="130">
        <v>-7463</v>
      </c>
    </row>
    <row r="641" spans="1:31" ht="30.75" customHeight="1" x14ac:dyDescent="0.25">
      <c r="A641" s="59">
        <f t="shared" si="9"/>
        <v>44531</v>
      </c>
      <c r="B641" s="129" t="s">
        <v>160</v>
      </c>
      <c r="C641" s="130">
        <v>267</v>
      </c>
      <c r="D641" s="130">
        <v>41</v>
      </c>
      <c r="E641" s="130">
        <v>-2113</v>
      </c>
      <c r="F641" s="130">
        <v>170</v>
      </c>
      <c r="G641" s="130">
        <v>-34</v>
      </c>
      <c r="H641" s="130">
        <v>-29</v>
      </c>
      <c r="I641" s="130">
        <v>149</v>
      </c>
      <c r="J641" s="130">
        <v>441</v>
      </c>
      <c r="K641" s="130">
        <v>433</v>
      </c>
      <c r="L641" s="130">
        <v>1444</v>
      </c>
      <c r="M641" s="130">
        <v>260</v>
      </c>
      <c r="N641" s="130">
        <v>1797</v>
      </c>
      <c r="O641" s="130">
        <v>-736</v>
      </c>
      <c r="P641" s="130">
        <v>780</v>
      </c>
      <c r="Q641" s="130">
        <v>502</v>
      </c>
      <c r="R641" s="130">
        <v>1537</v>
      </c>
      <c r="S641" s="130">
        <v>738</v>
      </c>
      <c r="T641" s="134">
        <v>-178</v>
      </c>
      <c r="U641" s="130">
        <v>2907</v>
      </c>
      <c r="V641" s="130">
        <v>-20453</v>
      </c>
      <c r="W641" s="130">
        <v>-2530</v>
      </c>
      <c r="X641" s="130">
        <v>-2478</v>
      </c>
      <c r="Y641" s="130">
        <v>480</v>
      </c>
      <c r="Z641" s="130">
        <v>-505</v>
      </c>
      <c r="AA641" s="130">
        <v>-736</v>
      </c>
      <c r="AB641" s="130">
        <v>883</v>
      </c>
      <c r="AC641" s="130">
        <v>598</v>
      </c>
      <c r="AD641" s="130">
        <v>-2</v>
      </c>
      <c r="AE641" s="130">
        <v>-16367</v>
      </c>
    </row>
    <row r="642" spans="1:31" ht="30.75" customHeight="1" x14ac:dyDescent="0.25">
      <c r="A642" s="59">
        <f t="shared" si="9"/>
        <v>44531</v>
      </c>
      <c r="B642" s="131" t="s">
        <v>161</v>
      </c>
      <c r="C642" s="130">
        <v>-496</v>
      </c>
      <c r="D642" s="130">
        <v>-83</v>
      </c>
      <c r="E642" s="130">
        <v>-321</v>
      </c>
      <c r="F642" s="130">
        <v>-122</v>
      </c>
      <c r="G642" s="130">
        <v>-973</v>
      </c>
      <c r="H642" s="130">
        <v>-121</v>
      </c>
      <c r="I642" s="130">
        <v>-326</v>
      </c>
      <c r="J642" s="130">
        <v>-649</v>
      </c>
      <c r="K642" s="130">
        <v>-234</v>
      </c>
      <c r="L642" s="130">
        <v>-1465</v>
      </c>
      <c r="M642" s="130">
        <v>-363</v>
      </c>
      <c r="N642" s="130">
        <v>-696</v>
      </c>
      <c r="O642" s="130">
        <v>-1223</v>
      </c>
      <c r="P642" s="130">
        <v>-509</v>
      </c>
      <c r="Q642" s="130">
        <v>-677</v>
      </c>
      <c r="R642" s="130">
        <v>-3226</v>
      </c>
      <c r="S642" s="130">
        <v>-7332</v>
      </c>
      <c r="T642" s="134">
        <v>-1652</v>
      </c>
      <c r="U642" s="130">
        <v>-6544</v>
      </c>
      <c r="V642" s="130">
        <v>-34113</v>
      </c>
      <c r="W642" s="130">
        <v>-5057</v>
      </c>
      <c r="X642" s="130">
        <v>-9542</v>
      </c>
      <c r="Y642" s="130">
        <v>-3348</v>
      </c>
      <c r="Z642" s="130">
        <v>-857</v>
      </c>
      <c r="AA642" s="130">
        <v>-820</v>
      </c>
      <c r="AB642" s="130">
        <v>-1679</v>
      </c>
      <c r="AC642" s="130">
        <v>-1933</v>
      </c>
      <c r="AD642" s="130">
        <v>-22</v>
      </c>
      <c r="AE642" s="130">
        <v>-84383</v>
      </c>
    </row>
    <row r="643" spans="1:31" ht="30.75" customHeight="1" x14ac:dyDescent="0.25">
      <c r="A643" s="59">
        <f t="shared" ref="A643:A706" si="10">IF(B643&lt;&gt;"",DATE(2020,INT((ROW(A641)-1)/27)+1,1),"")</f>
        <v>44531</v>
      </c>
      <c r="B643" s="129" t="s">
        <v>162</v>
      </c>
      <c r="C643" s="130">
        <v>-111</v>
      </c>
      <c r="D643" s="130">
        <v>13</v>
      </c>
      <c r="E643" s="130">
        <v>-1</v>
      </c>
      <c r="F643" s="130">
        <v>0</v>
      </c>
      <c r="G643" s="130">
        <v>-15</v>
      </c>
      <c r="H643" s="130">
        <v>0</v>
      </c>
      <c r="I643" s="130">
        <v>-1</v>
      </c>
      <c r="J643" s="130">
        <v>-20</v>
      </c>
      <c r="K643" s="130">
        <v>2</v>
      </c>
      <c r="L643" s="130">
        <v>-395</v>
      </c>
      <c r="M643" s="130">
        <v>-2</v>
      </c>
      <c r="N643" s="130">
        <v>-8</v>
      </c>
      <c r="O643" s="130">
        <v>-34</v>
      </c>
      <c r="P643" s="130">
        <v>1</v>
      </c>
      <c r="Q643" s="130">
        <v>-1</v>
      </c>
      <c r="R643" s="130">
        <v>-772</v>
      </c>
      <c r="S643" s="130">
        <v>-461</v>
      </c>
      <c r="T643" s="134">
        <v>-289</v>
      </c>
      <c r="U643" s="130">
        <v>-730</v>
      </c>
      <c r="V643" s="130">
        <v>-7728</v>
      </c>
      <c r="W643" s="130">
        <v>-321</v>
      </c>
      <c r="X643" s="130">
        <v>-6331</v>
      </c>
      <c r="Y643" s="130">
        <v>-587</v>
      </c>
      <c r="Z643" s="130">
        <v>4</v>
      </c>
      <c r="AA643" s="130">
        <v>3</v>
      </c>
      <c r="AB643" s="130">
        <v>-10</v>
      </c>
      <c r="AC643" s="130">
        <v>11</v>
      </c>
      <c r="AD643" s="130">
        <v>0</v>
      </c>
      <c r="AE643" s="130">
        <v>-17783</v>
      </c>
    </row>
    <row r="644" spans="1:31" ht="30.75" customHeight="1" x14ac:dyDescent="0.25">
      <c r="A644" s="59">
        <f t="shared" si="10"/>
        <v>44531</v>
      </c>
      <c r="B644" s="129" t="s">
        <v>163</v>
      </c>
      <c r="C644" s="130">
        <v>-414</v>
      </c>
      <c r="D644" s="130">
        <v>-90</v>
      </c>
      <c r="E644" s="130">
        <v>-449</v>
      </c>
      <c r="F644" s="130">
        <v>-126</v>
      </c>
      <c r="G644" s="130">
        <v>-1082</v>
      </c>
      <c r="H644" s="130">
        <v>-102</v>
      </c>
      <c r="I644" s="130">
        <v>-254</v>
      </c>
      <c r="J644" s="130">
        <v>-558</v>
      </c>
      <c r="K644" s="130">
        <v>-268</v>
      </c>
      <c r="L644" s="130">
        <v>-1247</v>
      </c>
      <c r="M644" s="130">
        <v>-441</v>
      </c>
      <c r="N644" s="130">
        <v>-700</v>
      </c>
      <c r="O644" s="130">
        <v>-1321</v>
      </c>
      <c r="P644" s="130">
        <v>-490</v>
      </c>
      <c r="Q644" s="130">
        <v>-606</v>
      </c>
      <c r="R644" s="130">
        <v>-2594</v>
      </c>
      <c r="S644" s="130">
        <v>-6857</v>
      </c>
      <c r="T644" s="134">
        <v>-1169</v>
      </c>
      <c r="U644" s="130">
        <v>-5624</v>
      </c>
      <c r="V644" s="130">
        <v>-23843</v>
      </c>
      <c r="W644" s="130">
        <v>-3963</v>
      </c>
      <c r="X644" s="130">
        <v>-2813</v>
      </c>
      <c r="Y644" s="130">
        <v>-2546</v>
      </c>
      <c r="Z644" s="130">
        <v>-754</v>
      </c>
      <c r="AA644" s="130">
        <v>-767</v>
      </c>
      <c r="AB644" s="130">
        <v>-1444</v>
      </c>
      <c r="AC644" s="130">
        <v>-2022</v>
      </c>
      <c r="AD644" s="130">
        <v>0</v>
      </c>
      <c r="AE644" s="130">
        <v>-62544</v>
      </c>
    </row>
    <row r="645" spans="1:31" ht="30.75" customHeight="1" x14ac:dyDescent="0.25">
      <c r="A645" s="59">
        <f t="shared" si="10"/>
        <v>44531</v>
      </c>
      <c r="B645" s="129" t="s">
        <v>164</v>
      </c>
      <c r="C645" s="130">
        <v>29</v>
      </c>
      <c r="D645" s="130">
        <v>-6</v>
      </c>
      <c r="E645" s="130">
        <v>129</v>
      </c>
      <c r="F645" s="130">
        <v>4</v>
      </c>
      <c r="G645" s="130">
        <v>124</v>
      </c>
      <c r="H645" s="130">
        <v>-19</v>
      </c>
      <c r="I645" s="130">
        <v>-71</v>
      </c>
      <c r="J645" s="130">
        <v>-71</v>
      </c>
      <c r="K645" s="130">
        <v>32</v>
      </c>
      <c r="L645" s="130">
        <v>177</v>
      </c>
      <c r="M645" s="130">
        <v>80</v>
      </c>
      <c r="N645" s="130">
        <v>12</v>
      </c>
      <c r="O645" s="130">
        <v>132</v>
      </c>
      <c r="P645" s="130">
        <v>-20</v>
      </c>
      <c r="Q645" s="130">
        <v>-70</v>
      </c>
      <c r="R645" s="130">
        <v>140</v>
      </c>
      <c r="S645" s="130">
        <v>-14</v>
      </c>
      <c r="T645" s="134">
        <v>-194</v>
      </c>
      <c r="U645" s="130">
        <v>-190</v>
      </c>
      <c r="V645" s="130">
        <v>-2542</v>
      </c>
      <c r="W645" s="130">
        <v>-773</v>
      </c>
      <c r="X645" s="130">
        <v>-398</v>
      </c>
      <c r="Y645" s="130">
        <v>-215</v>
      </c>
      <c r="Z645" s="130">
        <v>-107</v>
      </c>
      <c r="AA645" s="130">
        <v>-56</v>
      </c>
      <c r="AB645" s="130">
        <v>-225</v>
      </c>
      <c r="AC645" s="130">
        <v>78</v>
      </c>
      <c r="AD645" s="130">
        <v>-22</v>
      </c>
      <c r="AE645" s="130">
        <v>-4056</v>
      </c>
    </row>
    <row r="646" spans="1:31" ht="30.75" customHeight="1" x14ac:dyDescent="0.25">
      <c r="A646" s="59">
        <f t="shared" si="10"/>
        <v>44531</v>
      </c>
      <c r="B646" s="131" t="s">
        <v>165</v>
      </c>
      <c r="C646" s="130">
        <v>0</v>
      </c>
      <c r="D646" s="130">
        <v>0</v>
      </c>
      <c r="E646" s="130">
        <v>-7</v>
      </c>
      <c r="F646" s="130">
        <v>0</v>
      </c>
      <c r="G646" s="130">
        <v>-3</v>
      </c>
      <c r="H646" s="130">
        <v>-2</v>
      </c>
      <c r="I646" s="130">
        <v>0</v>
      </c>
      <c r="J646" s="130">
        <v>-7</v>
      </c>
      <c r="K646" s="130">
        <v>0</v>
      </c>
      <c r="L646" s="130">
        <v>3</v>
      </c>
      <c r="M646" s="130">
        <v>0</v>
      </c>
      <c r="N646" s="130">
        <v>0</v>
      </c>
      <c r="O646" s="130">
        <v>-2</v>
      </c>
      <c r="P646" s="130">
        <v>0</v>
      </c>
      <c r="Q646" s="130">
        <v>0</v>
      </c>
      <c r="R646" s="130">
        <v>-2</v>
      </c>
      <c r="S646" s="130">
        <v>2</v>
      </c>
      <c r="T646" s="134">
        <v>1</v>
      </c>
      <c r="U646" s="130">
        <v>-5</v>
      </c>
      <c r="V646" s="130">
        <v>8</v>
      </c>
      <c r="W646" s="130">
        <v>2</v>
      </c>
      <c r="X646" s="130">
        <v>5</v>
      </c>
      <c r="Y646" s="130">
        <v>1</v>
      </c>
      <c r="Z646" s="130">
        <v>2</v>
      </c>
      <c r="AA646" s="130">
        <v>-1</v>
      </c>
      <c r="AB646" s="130">
        <v>5</v>
      </c>
      <c r="AC646" s="130">
        <v>2</v>
      </c>
      <c r="AD646" s="130">
        <v>1</v>
      </c>
      <c r="AE646" s="130">
        <v>3</v>
      </c>
    </row>
    <row r="647" spans="1:31" ht="30.75" customHeight="1" x14ac:dyDescent="0.25">
      <c r="A647" s="59">
        <f t="shared" si="10"/>
        <v>44531</v>
      </c>
      <c r="B647" s="131" t="s">
        <v>166</v>
      </c>
      <c r="C647" s="130">
        <v>-11</v>
      </c>
      <c r="D647" s="130">
        <v>11</v>
      </c>
      <c r="E647" s="130">
        <v>1</v>
      </c>
      <c r="F647" s="130">
        <v>-264</v>
      </c>
      <c r="G647" s="130">
        <v>-684</v>
      </c>
      <c r="H647" s="130">
        <v>-6</v>
      </c>
      <c r="I647" s="130">
        <v>-9</v>
      </c>
      <c r="J647" s="130">
        <v>-65</v>
      </c>
      <c r="K647" s="130">
        <v>4</v>
      </c>
      <c r="L647" s="130">
        <v>-206</v>
      </c>
      <c r="M647" s="130">
        <v>-65</v>
      </c>
      <c r="N647" s="130">
        <v>14</v>
      </c>
      <c r="O647" s="130">
        <v>-102</v>
      </c>
      <c r="P647" s="130">
        <v>-18</v>
      </c>
      <c r="Q647" s="130">
        <v>-1</v>
      </c>
      <c r="R647" s="130">
        <v>-460</v>
      </c>
      <c r="S647" s="130">
        <v>-695</v>
      </c>
      <c r="T647" s="134">
        <v>-157</v>
      </c>
      <c r="U647" s="130">
        <v>-65</v>
      </c>
      <c r="V647" s="130">
        <v>-2780</v>
      </c>
      <c r="W647" s="130">
        <v>-1041</v>
      </c>
      <c r="X647" s="130">
        <v>-3338</v>
      </c>
      <c r="Y647" s="130">
        <v>-218</v>
      </c>
      <c r="Z647" s="130">
        <v>-328</v>
      </c>
      <c r="AA647" s="130">
        <v>-325</v>
      </c>
      <c r="AB647" s="130">
        <v>93</v>
      </c>
      <c r="AC647" s="130">
        <v>170</v>
      </c>
      <c r="AD647" s="130">
        <v>-1</v>
      </c>
      <c r="AE647" s="130">
        <v>-10546</v>
      </c>
    </row>
    <row r="648" spans="1:31" ht="30.75" customHeight="1" x14ac:dyDescent="0.25">
      <c r="A648" s="59">
        <f t="shared" si="10"/>
        <v>44531</v>
      </c>
      <c r="B648" s="129" t="s">
        <v>167</v>
      </c>
      <c r="C648" s="130">
        <v>4</v>
      </c>
      <c r="D648" s="130">
        <v>0</v>
      </c>
      <c r="E648" s="130">
        <v>33</v>
      </c>
      <c r="F648" s="130">
        <v>-7</v>
      </c>
      <c r="G648" s="130">
        <v>-65</v>
      </c>
      <c r="H648" s="130">
        <v>0</v>
      </c>
      <c r="I648" s="130">
        <v>15</v>
      </c>
      <c r="J648" s="130">
        <v>-12</v>
      </c>
      <c r="K648" s="130">
        <v>45</v>
      </c>
      <c r="L648" s="130">
        <v>289</v>
      </c>
      <c r="M648" s="130">
        <v>-14</v>
      </c>
      <c r="N648" s="130">
        <v>16</v>
      </c>
      <c r="O648" s="130">
        <v>124</v>
      </c>
      <c r="P648" s="130">
        <v>-29</v>
      </c>
      <c r="Q648" s="130">
        <v>19</v>
      </c>
      <c r="R648" s="130">
        <v>-14</v>
      </c>
      <c r="S648" s="130">
        <v>-43</v>
      </c>
      <c r="T648" s="134">
        <v>55</v>
      </c>
      <c r="U648" s="130">
        <v>83</v>
      </c>
      <c r="V648" s="130">
        <v>67</v>
      </c>
      <c r="W648" s="130">
        <v>56</v>
      </c>
      <c r="X648" s="130">
        <v>14</v>
      </c>
      <c r="Y648" s="130">
        <v>168</v>
      </c>
      <c r="Z648" s="130">
        <v>2</v>
      </c>
      <c r="AA648" s="130">
        <v>-48</v>
      </c>
      <c r="AB648" s="130">
        <v>14</v>
      </c>
      <c r="AC648" s="130">
        <v>39</v>
      </c>
      <c r="AD648" s="130">
        <v>1</v>
      </c>
      <c r="AE648" s="130">
        <v>812</v>
      </c>
    </row>
    <row r="649" spans="1:31" ht="30.75" customHeight="1" x14ac:dyDescent="0.25">
      <c r="A649" s="59">
        <f t="shared" si="10"/>
        <v>44531</v>
      </c>
      <c r="B649" s="129" t="s">
        <v>168</v>
      </c>
      <c r="C649" s="130">
        <v>-15</v>
      </c>
      <c r="D649" s="130">
        <v>11</v>
      </c>
      <c r="E649" s="130">
        <v>-32</v>
      </c>
      <c r="F649" s="130">
        <v>-257</v>
      </c>
      <c r="G649" s="130">
        <v>-619</v>
      </c>
      <c r="H649" s="130">
        <v>-6</v>
      </c>
      <c r="I649" s="130">
        <v>-24</v>
      </c>
      <c r="J649" s="130">
        <v>-53</v>
      </c>
      <c r="K649" s="130">
        <v>-41</v>
      </c>
      <c r="L649" s="130">
        <v>-495</v>
      </c>
      <c r="M649" s="130">
        <v>-51</v>
      </c>
      <c r="N649" s="130">
        <v>-2</v>
      </c>
      <c r="O649" s="130">
        <v>-226</v>
      </c>
      <c r="P649" s="130">
        <v>11</v>
      </c>
      <c r="Q649" s="130">
        <v>-20</v>
      </c>
      <c r="R649" s="130">
        <v>-446</v>
      </c>
      <c r="S649" s="130">
        <v>-652</v>
      </c>
      <c r="T649" s="134">
        <v>-212</v>
      </c>
      <c r="U649" s="130">
        <v>-143</v>
      </c>
      <c r="V649" s="130">
        <v>-2849</v>
      </c>
      <c r="W649" s="130">
        <v>-1097</v>
      </c>
      <c r="X649" s="130">
        <v>-3352</v>
      </c>
      <c r="Y649" s="130">
        <v>-387</v>
      </c>
      <c r="Z649" s="130">
        <v>-330</v>
      </c>
      <c r="AA649" s="130">
        <v>-277</v>
      </c>
      <c r="AB649" s="130">
        <v>79</v>
      </c>
      <c r="AC649" s="130">
        <v>140</v>
      </c>
      <c r="AD649" s="130">
        <v>-2</v>
      </c>
      <c r="AE649" s="130">
        <v>-11347</v>
      </c>
    </row>
    <row r="650" spans="1:31" ht="30.75" customHeight="1" x14ac:dyDescent="0.25">
      <c r="A650" s="59">
        <f t="shared" si="10"/>
        <v>44531</v>
      </c>
      <c r="B650" s="129" t="s">
        <v>169</v>
      </c>
      <c r="C650" s="130">
        <v>0</v>
      </c>
      <c r="D650" s="130">
        <v>0</v>
      </c>
      <c r="E650" s="130">
        <v>0</v>
      </c>
      <c r="F650" s="130">
        <v>0</v>
      </c>
      <c r="G650" s="130">
        <v>0</v>
      </c>
      <c r="H650" s="130">
        <v>0</v>
      </c>
      <c r="I650" s="130">
        <v>0</v>
      </c>
      <c r="J650" s="130">
        <v>0</v>
      </c>
      <c r="K650" s="130">
        <v>0</v>
      </c>
      <c r="L650" s="130">
        <v>0</v>
      </c>
      <c r="M650" s="130">
        <v>0</v>
      </c>
      <c r="N650" s="130">
        <v>0</v>
      </c>
      <c r="O650" s="130">
        <v>0</v>
      </c>
      <c r="P650" s="130">
        <v>0</v>
      </c>
      <c r="Q650" s="130">
        <v>0</v>
      </c>
      <c r="R650" s="130">
        <v>0</v>
      </c>
      <c r="S650" s="130">
        <v>0</v>
      </c>
      <c r="T650" s="134">
        <v>0</v>
      </c>
      <c r="U650" s="130">
        <v>-5</v>
      </c>
      <c r="V650" s="130">
        <v>2</v>
      </c>
      <c r="W650" s="130">
        <v>0</v>
      </c>
      <c r="X650" s="130">
        <v>0</v>
      </c>
      <c r="Y650" s="130">
        <v>1</v>
      </c>
      <c r="Z650" s="130">
        <v>0</v>
      </c>
      <c r="AA650" s="130">
        <v>0</v>
      </c>
      <c r="AB650" s="130">
        <v>0</v>
      </c>
      <c r="AC650" s="130">
        <v>-9</v>
      </c>
      <c r="AD650" s="130">
        <v>0</v>
      </c>
      <c r="AE650" s="130">
        <v>-11</v>
      </c>
    </row>
    <row r="651" spans="1:31" ht="30.75" customHeight="1" x14ac:dyDescent="0.25">
      <c r="A651" s="59">
        <f t="shared" si="10"/>
        <v>44562</v>
      </c>
      <c r="B651" s="126" t="s">
        <v>143</v>
      </c>
      <c r="C651" s="127">
        <v>741</v>
      </c>
      <c r="D651" s="127">
        <v>231</v>
      </c>
      <c r="E651" s="127">
        <v>625</v>
      </c>
      <c r="F651" s="127">
        <v>337</v>
      </c>
      <c r="G651" s="127">
        <v>-796</v>
      </c>
      <c r="H651" s="127">
        <v>480</v>
      </c>
      <c r="I651" s="127">
        <v>817</v>
      </c>
      <c r="J651" s="127">
        <v>591</v>
      </c>
      <c r="K651" s="127">
        <v>-520</v>
      </c>
      <c r="L651" s="127">
        <v>-1508</v>
      </c>
      <c r="M651" s="127">
        <v>-2430</v>
      </c>
      <c r="N651" s="127">
        <v>-984</v>
      </c>
      <c r="O651" s="127">
        <v>537</v>
      </c>
      <c r="P651" s="127">
        <v>-324</v>
      </c>
      <c r="Q651" s="127">
        <v>-1253</v>
      </c>
      <c r="R651" s="127">
        <v>11279</v>
      </c>
      <c r="S651" s="127">
        <v>-1083</v>
      </c>
      <c r="T651" s="133">
        <v>3680</v>
      </c>
      <c r="U651" s="127">
        <v>1699</v>
      </c>
      <c r="V651" s="127">
        <v>48355</v>
      </c>
      <c r="W651" s="127">
        <v>18351</v>
      </c>
      <c r="X651" s="127">
        <v>23358</v>
      </c>
      <c r="Y651" s="127">
        <v>17064</v>
      </c>
      <c r="Z651" s="127">
        <v>3483</v>
      </c>
      <c r="AA651" s="127">
        <v>14747</v>
      </c>
      <c r="AB651" s="127">
        <v>12521</v>
      </c>
      <c r="AC651" s="127">
        <v>3107</v>
      </c>
      <c r="AD651" s="127">
        <v>2073</v>
      </c>
      <c r="AE651" s="127">
        <v>155178</v>
      </c>
    </row>
    <row r="652" spans="1:31" ht="30.75" customHeight="1" x14ac:dyDescent="0.25">
      <c r="A652" s="59">
        <f t="shared" si="10"/>
        <v>44562</v>
      </c>
      <c r="B652" s="128" t="s">
        <v>144</v>
      </c>
      <c r="C652" s="127">
        <v>457</v>
      </c>
      <c r="D652" s="127">
        <v>18</v>
      </c>
      <c r="E652" s="127">
        <v>-308</v>
      </c>
      <c r="F652" s="127">
        <v>5</v>
      </c>
      <c r="G652" s="127">
        <v>578</v>
      </c>
      <c r="H652" s="127">
        <v>21</v>
      </c>
      <c r="I652" s="127">
        <v>202</v>
      </c>
      <c r="J652" s="127">
        <v>405</v>
      </c>
      <c r="K652" s="127">
        <v>-225</v>
      </c>
      <c r="L652" s="127">
        <v>-366</v>
      </c>
      <c r="M652" s="127">
        <v>-1323</v>
      </c>
      <c r="N652" s="127">
        <v>-562</v>
      </c>
      <c r="O652" s="127">
        <v>-886</v>
      </c>
      <c r="P652" s="127">
        <v>-291</v>
      </c>
      <c r="Q652" s="127">
        <v>-108</v>
      </c>
      <c r="R652" s="127">
        <v>168</v>
      </c>
      <c r="S652" s="127">
        <v>-1474</v>
      </c>
      <c r="T652" s="133">
        <v>-174</v>
      </c>
      <c r="U652" s="127">
        <v>105</v>
      </c>
      <c r="V652" s="127">
        <v>5015</v>
      </c>
      <c r="W652" s="127">
        <v>930</v>
      </c>
      <c r="X652" s="127">
        <v>3478</v>
      </c>
      <c r="Y652" s="127">
        <v>6272</v>
      </c>
      <c r="Z652" s="127">
        <v>1111</v>
      </c>
      <c r="AA652" s="127">
        <v>7471</v>
      </c>
      <c r="AB652" s="127">
        <v>2674</v>
      </c>
      <c r="AC652" s="127">
        <v>30</v>
      </c>
      <c r="AD652" s="127">
        <v>1791</v>
      </c>
      <c r="AE652" s="127">
        <v>25014</v>
      </c>
    </row>
    <row r="653" spans="1:31" ht="30.75" customHeight="1" x14ac:dyDescent="0.25">
      <c r="A653" s="59">
        <f t="shared" si="10"/>
        <v>44562</v>
      </c>
      <c r="B653" s="128" t="s">
        <v>145</v>
      </c>
      <c r="C653" s="127">
        <v>403</v>
      </c>
      <c r="D653" s="127">
        <v>91</v>
      </c>
      <c r="E653" s="127">
        <v>-186</v>
      </c>
      <c r="F653" s="127">
        <v>88</v>
      </c>
      <c r="G653" s="127">
        <v>-776</v>
      </c>
      <c r="H653" s="127">
        <v>-23</v>
      </c>
      <c r="I653" s="127">
        <v>190</v>
      </c>
      <c r="J653" s="127">
        <v>471</v>
      </c>
      <c r="K653" s="127">
        <v>-603</v>
      </c>
      <c r="L653" s="127">
        <v>-21</v>
      </c>
      <c r="M653" s="127">
        <v>-1528</v>
      </c>
      <c r="N653" s="127">
        <v>-1577</v>
      </c>
      <c r="O653" s="127">
        <v>-1185</v>
      </c>
      <c r="P653" s="127">
        <v>-152</v>
      </c>
      <c r="Q653" s="127">
        <v>-1361</v>
      </c>
      <c r="R653" s="127">
        <v>1871</v>
      </c>
      <c r="S653" s="127">
        <v>2832</v>
      </c>
      <c r="T653" s="133">
        <v>1511</v>
      </c>
      <c r="U653" s="127">
        <v>1147</v>
      </c>
      <c r="V653" s="127">
        <v>20385</v>
      </c>
      <c r="W653" s="127">
        <v>5928</v>
      </c>
      <c r="X653" s="127">
        <v>12842</v>
      </c>
      <c r="Y653" s="127">
        <v>7484</v>
      </c>
      <c r="Z653" s="127">
        <v>818</v>
      </c>
      <c r="AA653" s="127">
        <v>1195</v>
      </c>
      <c r="AB653" s="127">
        <v>1394</v>
      </c>
      <c r="AC653" s="127">
        <v>181</v>
      </c>
      <c r="AD653" s="127">
        <v>0</v>
      </c>
      <c r="AE653" s="127">
        <v>51419</v>
      </c>
    </row>
    <row r="654" spans="1:31" ht="30.75" customHeight="1" x14ac:dyDescent="0.25">
      <c r="A654" s="59">
        <f t="shared" si="10"/>
        <v>44562</v>
      </c>
      <c r="B654" s="129" t="s">
        <v>146</v>
      </c>
      <c r="C654" s="130">
        <v>0</v>
      </c>
      <c r="D654" s="130">
        <v>1</v>
      </c>
      <c r="E654" s="130">
        <v>15</v>
      </c>
      <c r="F654" s="130">
        <v>10</v>
      </c>
      <c r="G654" s="130">
        <v>-86</v>
      </c>
      <c r="H654" s="130">
        <v>-10</v>
      </c>
      <c r="I654" s="130">
        <v>-3</v>
      </c>
      <c r="J654" s="130">
        <v>17</v>
      </c>
      <c r="K654" s="130">
        <v>52</v>
      </c>
      <c r="L654" s="130">
        <v>-31</v>
      </c>
      <c r="M654" s="130">
        <v>16</v>
      </c>
      <c r="N654" s="130">
        <v>-9</v>
      </c>
      <c r="O654" s="130">
        <v>13</v>
      </c>
      <c r="P654" s="130">
        <v>62</v>
      </c>
      <c r="Q654" s="130">
        <v>16</v>
      </c>
      <c r="R654" s="130">
        <v>6</v>
      </c>
      <c r="S654" s="130">
        <v>41</v>
      </c>
      <c r="T654" s="134">
        <v>-22</v>
      </c>
      <c r="U654" s="130">
        <v>285</v>
      </c>
      <c r="V654" s="130">
        <v>53</v>
      </c>
      <c r="W654" s="130">
        <v>6</v>
      </c>
      <c r="X654" s="130">
        <v>42</v>
      </c>
      <c r="Y654" s="130">
        <v>6</v>
      </c>
      <c r="Z654" s="130">
        <v>-6</v>
      </c>
      <c r="AA654" s="130">
        <v>84</v>
      </c>
      <c r="AB654" s="130">
        <v>-55</v>
      </c>
      <c r="AC654" s="130">
        <v>4</v>
      </c>
      <c r="AD654" s="130">
        <v>0</v>
      </c>
      <c r="AE654" s="130">
        <v>507</v>
      </c>
    </row>
    <row r="655" spans="1:31" ht="30.75" customHeight="1" x14ac:dyDescent="0.25">
      <c r="A655" s="59">
        <f t="shared" si="10"/>
        <v>44562</v>
      </c>
      <c r="B655" s="129" t="s">
        <v>147</v>
      </c>
      <c r="C655" s="130">
        <v>362</v>
      </c>
      <c r="D655" s="130">
        <v>90</v>
      </c>
      <c r="E655" s="130">
        <v>-145</v>
      </c>
      <c r="F655" s="130">
        <v>40</v>
      </c>
      <c r="G655" s="130">
        <v>-693</v>
      </c>
      <c r="H655" s="130">
        <v>-19</v>
      </c>
      <c r="I655" s="130">
        <v>178</v>
      </c>
      <c r="J655" s="130">
        <v>420</v>
      </c>
      <c r="K655" s="130">
        <v>-634</v>
      </c>
      <c r="L655" s="130">
        <v>-175</v>
      </c>
      <c r="M655" s="130">
        <v>-1615</v>
      </c>
      <c r="N655" s="130">
        <v>-1569</v>
      </c>
      <c r="O655" s="130">
        <v>-1142</v>
      </c>
      <c r="P655" s="130">
        <v>-254</v>
      </c>
      <c r="Q655" s="130">
        <v>-1404</v>
      </c>
      <c r="R655" s="130">
        <v>1951</v>
      </c>
      <c r="S655" s="130">
        <v>2823</v>
      </c>
      <c r="T655" s="134">
        <v>1503</v>
      </c>
      <c r="U655" s="130">
        <v>7</v>
      </c>
      <c r="V655" s="130">
        <v>19839</v>
      </c>
      <c r="W655" s="130">
        <v>5707</v>
      </c>
      <c r="X655" s="130">
        <v>12625</v>
      </c>
      <c r="Y655" s="130">
        <v>7453</v>
      </c>
      <c r="Z655" s="130">
        <v>745</v>
      </c>
      <c r="AA655" s="130">
        <v>1093</v>
      </c>
      <c r="AB655" s="130">
        <v>1418</v>
      </c>
      <c r="AC655" s="130">
        <v>198</v>
      </c>
      <c r="AD655" s="130">
        <v>0</v>
      </c>
      <c r="AE655" s="130">
        <v>48802</v>
      </c>
    </row>
    <row r="656" spans="1:31" ht="30.75" customHeight="1" x14ac:dyDescent="0.25">
      <c r="A656" s="59">
        <f t="shared" si="10"/>
        <v>44562</v>
      </c>
      <c r="B656" s="129" t="s">
        <v>148</v>
      </c>
      <c r="C656" s="130">
        <v>10</v>
      </c>
      <c r="D656" s="130">
        <v>-2</v>
      </c>
      <c r="E656" s="130">
        <v>1</v>
      </c>
      <c r="F656" s="130">
        <v>1</v>
      </c>
      <c r="G656" s="130">
        <v>1</v>
      </c>
      <c r="H656" s="130">
        <v>5</v>
      </c>
      <c r="I656" s="130">
        <v>7</v>
      </c>
      <c r="J656" s="130">
        <v>13</v>
      </c>
      <c r="K656" s="130">
        <v>-1</v>
      </c>
      <c r="L656" s="130">
        <v>27</v>
      </c>
      <c r="M656" s="130">
        <v>-2</v>
      </c>
      <c r="N656" s="130">
        <v>-8</v>
      </c>
      <c r="O656" s="130">
        <v>-94</v>
      </c>
      <c r="P656" s="130">
        <v>-4</v>
      </c>
      <c r="Q656" s="130">
        <v>14</v>
      </c>
      <c r="R656" s="130">
        <v>-28</v>
      </c>
      <c r="S656" s="130">
        <v>35</v>
      </c>
      <c r="T656" s="134">
        <v>7</v>
      </c>
      <c r="U656" s="130">
        <v>32</v>
      </c>
      <c r="V656" s="130">
        <v>69</v>
      </c>
      <c r="W656" s="130">
        <v>7</v>
      </c>
      <c r="X656" s="130">
        <v>34</v>
      </c>
      <c r="Y656" s="130">
        <v>-91</v>
      </c>
      <c r="Z656" s="130">
        <v>-3</v>
      </c>
      <c r="AA656" s="130">
        <v>7</v>
      </c>
      <c r="AB656" s="130">
        <v>-39</v>
      </c>
      <c r="AC656" s="130">
        <v>24</v>
      </c>
      <c r="AD656" s="130">
        <v>0</v>
      </c>
      <c r="AE656" s="130">
        <v>22</v>
      </c>
    </row>
    <row r="657" spans="1:31" ht="30.75" customHeight="1" x14ac:dyDescent="0.25">
      <c r="A657" s="59">
        <f t="shared" si="10"/>
        <v>44562</v>
      </c>
      <c r="B657" s="129" t="s">
        <v>149</v>
      </c>
      <c r="C657" s="130">
        <v>31</v>
      </c>
      <c r="D657" s="130">
        <v>2</v>
      </c>
      <c r="E657" s="130">
        <v>-57</v>
      </c>
      <c r="F657" s="130">
        <v>37</v>
      </c>
      <c r="G657" s="130">
        <v>2</v>
      </c>
      <c r="H657" s="130">
        <v>1</v>
      </c>
      <c r="I657" s="130">
        <v>8</v>
      </c>
      <c r="J657" s="130">
        <v>21</v>
      </c>
      <c r="K657" s="130">
        <v>-20</v>
      </c>
      <c r="L657" s="130">
        <v>158</v>
      </c>
      <c r="M657" s="130">
        <v>73</v>
      </c>
      <c r="N657" s="130">
        <v>9</v>
      </c>
      <c r="O657" s="130">
        <v>38</v>
      </c>
      <c r="P657" s="130">
        <v>44</v>
      </c>
      <c r="Q657" s="130">
        <v>13</v>
      </c>
      <c r="R657" s="130">
        <v>-58</v>
      </c>
      <c r="S657" s="130">
        <v>-67</v>
      </c>
      <c r="T657" s="134">
        <v>23</v>
      </c>
      <c r="U657" s="130">
        <v>823</v>
      </c>
      <c r="V657" s="130">
        <v>424</v>
      </c>
      <c r="W657" s="130">
        <v>208</v>
      </c>
      <c r="X657" s="130">
        <v>141</v>
      </c>
      <c r="Y657" s="130">
        <v>116</v>
      </c>
      <c r="Z657" s="130">
        <v>82</v>
      </c>
      <c r="AA657" s="130">
        <v>11</v>
      </c>
      <c r="AB657" s="130">
        <v>70</v>
      </c>
      <c r="AC657" s="130">
        <v>-45</v>
      </c>
      <c r="AD657" s="130">
        <v>0</v>
      </c>
      <c r="AE657" s="130">
        <v>2088</v>
      </c>
    </row>
    <row r="658" spans="1:31" ht="30.75" customHeight="1" x14ac:dyDescent="0.25">
      <c r="A658" s="59">
        <f t="shared" si="10"/>
        <v>44562</v>
      </c>
      <c r="B658" s="128" t="s">
        <v>150</v>
      </c>
      <c r="C658" s="127">
        <v>-25</v>
      </c>
      <c r="D658" s="127">
        <v>-29</v>
      </c>
      <c r="E658" s="127">
        <v>204</v>
      </c>
      <c r="F658" s="127">
        <v>-14</v>
      </c>
      <c r="G658" s="127">
        <v>-1484</v>
      </c>
      <c r="H658" s="127">
        <v>20</v>
      </c>
      <c r="I658" s="127">
        <v>-281</v>
      </c>
      <c r="J658" s="127">
        <v>-913</v>
      </c>
      <c r="K658" s="127">
        <v>309</v>
      </c>
      <c r="L658" s="127">
        <v>67</v>
      </c>
      <c r="M658" s="127">
        <v>276</v>
      </c>
      <c r="N658" s="127">
        <v>355</v>
      </c>
      <c r="O658" s="127">
        <v>708</v>
      </c>
      <c r="P658" s="127">
        <v>331</v>
      </c>
      <c r="Q658" s="127">
        <v>399</v>
      </c>
      <c r="R658" s="127">
        <v>3975</v>
      </c>
      <c r="S658" s="127">
        <v>1787</v>
      </c>
      <c r="T658" s="133">
        <v>1638</v>
      </c>
      <c r="U658" s="127">
        <v>4015</v>
      </c>
      <c r="V658" s="127">
        <v>14016</v>
      </c>
      <c r="W658" s="127">
        <v>2905</v>
      </c>
      <c r="X658" s="127">
        <v>3438</v>
      </c>
      <c r="Y658" s="127">
        <v>650</v>
      </c>
      <c r="Z658" s="127">
        <v>499</v>
      </c>
      <c r="AA658" s="127">
        <v>1053</v>
      </c>
      <c r="AB658" s="127">
        <v>1925</v>
      </c>
      <c r="AC658" s="127">
        <v>958</v>
      </c>
      <c r="AD658" s="127">
        <v>27</v>
      </c>
      <c r="AE658" s="127">
        <v>36809</v>
      </c>
    </row>
    <row r="659" spans="1:31" ht="30.75" customHeight="1" x14ac:dyDescent="0.25">
      <c r="A659" s="59">
        <f t="shared" si="10"/>
        <v>44562</v>
      </c>
      <c r="B659" s="128" t="s">
        <v>151</v>
      </c>
      <c r="C659" s="127">
        <v>-491</v>
      </c>
      <c r="D659" s="127">
        <v>-156</v>
      </c>
      <c r="E659" s="127">
        <v>-814</v>
      </c>
      <c r="F659" s="127">
        <v>-127</v>
      </c>
      <c r="G659" s="127">
        <v>91</v>
      </c>
      <c r="H659" s="127">
        <v>160</v>
      </c>
      <c r="I659" s="127">
        <v>-7</v>
      </c>
      <c r="J659" s="127">
        <v>-148</v>
      </c>
      <c r="K659" s="127">
        <v>-519</v>
      </c>
      <c r="L659" s="127">
        <v>-2586</v>
      </c>
      <c r="M659" s="127">
        <v>-1039</v>
      </c>
      <c r="N659" s="127">
        <v>-550</v>
      </c>
      <c r="O659" s="127">
        <v>-1041</v>
      </c>
      <c r="P659" s="127">
        <v>-767</v>
      </c>
      <c r="Q659" s="127">
        <v>-592</v>
      </c>
      <c r="R659" s="127">
        <v>-661</v>
      </c>
      <c r="S659" s="127">
        <v>-10325</v>
      </c>
      <c r="T659" s="133">
        <v>-1099</v>
      </c>
      <c r="U659" s="127">
        <v>-9488</v>
      </c>
      <c r="V659" s="127">
        <v>-20668</v>
      </c>
      <c r="W659" s="127">
        <v>-3194</v>
      </c>
      <c r="X659" s="127">
        <v>-2829</v>
      </c>
      <c r="Y659" s="127">
        <v>-2683</v>
      </c>
      <c r="Z659" s="127">
        <v>-516</v>
      </c>
      <c r="AA659" s="127">
        <v>1084</v>
      </c>
      <c r="AB659" s="127">
        <v>160</v>
      </c>
      <c r="AC659" s="127">
        <v>-1282</v>
      </c>
      <c r="AD659" s="127">
        <v>-1</v>
      </c>
      <c r="AE659" s="127">
        <v>-60088</v>
      </c>
    </row>
    <row r="660" spans="1:31" ht="30.75" customHeight="1" x14ac:dyDescent="0.25">
      <c r="A660" s="59">
        <f t="shared" si="10"/>
        <v>44562</v>
      </c>
      <c r="B660" s="128" t="s">
        <v>152</v>
      </c>
      <c r="C660" s="127">
        <v>397</v>
      </c>
      <c r="D660" s="127">
        <v>307</v>
      </c>
      <c r="E660" s="127">
        <v>1729</v>
      </c>
      <c r="F660" s="127">
        <v>385</v>
      </c>
      <c r="G660" s="127">
        <v>795</v>
      </c>
      <c r="H660" s="127">
        <v>302</v>
      </c>
      <c r="I660" s="127">
        <v>713</v>
      </c>
      <c r="J660" s="127">
        <v>776</v>
      </c>
      <c r="K660" s="127">
        <v>518</v>
      </c>
      <c r="L660" s="127">
        <v>1398</v>
      </c>
      <c r="M660" s="127">
        <v>1184</v>
      </c>
      <c r="N660" s="127">
        <v>1350</v>
      </c>
      <c r="O660" s="127">
        <v>2941</v>
      </c>
      <c r="P660" s="127">
        <v>555</v>
      </c>
      <c r="Q660" s="127">
        <v>409</v>
      </c>
      <c r="R660" s="127">
        <v>5926</v>
      </c>
      <c r="S660" s="127">
        <v>6097</v>
      </c>
      <c r="T660" s="133">
        <v>1804</v>
      </c>
      <c r="U660" s="127">
        <v>5920</v>
      </c>
      <c r="V660" s="127">
        <v>29607</v>
      </c>
      <c r="W660" s="127">
        <v>11782</v>
      </c>
      <c r="X660" s="127">
        <v>6429</v>
      </c>
      <c r="Y660" s="127">
        <v>5341</v>
      </c>
      <c r="Z660" s="127">
        <v>1571</v>
      </c>
      <c r="AA660" s="127">
        <v>3944</v>
      </c>
      <c r="AB660" s="127">
        <v>6368</v>
      </c>
      <c r="AC660" s="127">
        <v>3220</v>
      </c>
      <c r="AD660" s="127">
        <v>258</v>
      </c>
      <c r="AE660" s="127">
        <v>102026</v>
      </c>
    </row>
    <row r="661" spans="1:31" ht="30.75" customHeight="1" x14ac:dyDescent="0.25">
      <c r="A661" s="59">
        <f t="shared" si="10"/>
        <v>44562</v>
      </c>
      <c r="B661" s="131" t="s">
        <v>153</v>
      </c>
      <c r="C661" s="130">
        <v>1</v>
      </c>
      <c r="D661" s="130">
        <v>-49</v>
      </c>
      <c r="E661" s="130">
        <v>-251</v>
      </c>
      <c r="F661" s="130">
        <v>127</v>
      </c>
      <c r="G661" s="130">
        <v>-155</v>
      </c>
      <c r="H661" s="130">
        <v>112</v>
      </c>
      <c r="I661" s="130">
        <v>266</v>
      </c>
      <c r="J661" s="130">
        <v>-48</v>
      </c>
      <c r="K661" s="130">
        <v>-79</v>
      </c>
      <c r="L661" s="130">
        <v>35</v>
      </c>
      <c r="M661" s="130">
        <v>-58</v>
      </c>
      <c r="N661" s="130">
        <v>-165</v>
      </c>
      <c r="O661" s="130">
        <v>918</v>
      </c>
      <c r="P661" s="130">
        <v>-111</v>
      </c>
      <c r="Q661" s="130">
        <v>-17</v>
      </c>
      <c r="R661" s="130">
        <v>446</v>
      </c>
      <c r="S661" s="130">
        <v>-34</v>
      </c>
      <c r="T661" s="134">
        <v>-323</v>
      </c>
      <c r="U661" s="130">
        <v>137</v>
      </c>
      <c r="V661" s="130">
        <v>365</v>
      </c>
      <c r="W661" s="130">
        <v>767</v>
      </c>
      <c r="X661" s="130">
        <v>531</v>
      </c>
      <c r="Y661" s="130">
        <v>309</v>
      </c>
      <c r="Z661" s="130">
        <v>229</v>
      </c>
      <c r="AA661" s="130">
        <v>1789</v>
      </c>
      <c r="AB661" s="130">
        <v>1085</v>
      </c>
      <c r="AC661" s="130">
        <v>-4</v>
      </c>
      <c r="AD661" s="130">
        <v>7</v>
      </c>
      <c r="AE661" s="130">
        <v>5830</v>
      </c>
    </row>
    <row r="662" spans="1:31" ht="30.75" customHeight="1" x14ac:dyDescent="0.25">
      <c r="A662" s="59">
        <f t="shared" si="10"/>
        <v>44562</v>
      </c>
      <c r="B662" s="131" t="s">
        <v>154</v>
      </c>
      <c r="C662" s="130">
        <v>-97</v>
      </c>
      <c r="D662" s="130">
        <v>59</v>
      </c>
      <c r="E662" s="130">
        <v>151</v>
      </c>
      <c r="F662" s="130">
        <v>50</v>
      </c>
      <c r="G662" s="130">
        <v>180</v>
      </c>
      <c r="H662" s="130">
        <v>23</v>
      </c>
      <c r="I662" s="130">
        <v>22</v>
      </c>
      <c r="J662" s="130">
        <v>120</v>
      </c>
      <c r="K662" s="130">
        <v>12</v>
      </c>
      <c r="L662" s="130">
        <v>40</v>
      </c>
      <c r="M662" s="130">
        <v>160</v>
      </c>
      <c r="N662" s="130">
        <v>18</v>
      </c>
      <c r="O662" s="130">
        <v>334</v>
      </c>
      <c r="P662" s="130">
        <v>107</v>
      </c>
      <c r="Q662" s="130">
        <v>83</v>
      </c>
      <c r="R662" s="130">
        <v>403</v>
      </c>
      <c r="S662" s="130">
        <v>-83</v>
      </c>
      <c r="T662" s="134">
        <v>-222</v>
      </c>
      <c r="U662" s="130">
        <v>1816</v>
      </c>
      <c r="V662" s="130">
        <v>-1846</v>
      </c>
      <c r="W662" s="130">
        <v>83</v>
      </c>
      <c r="X662" s="130">
        <v>-264</v>
      </c>
      <c r="Y662" s="130">
        <v>109</v>
      </c>
      <c r="Z662" s="130">
        <v>-20</v>
      </c>
      <c r="AA662" s="130">
        <v>366</v>
      </c>
      <c r="AB662" s="130">
        <v>188</v>
      </c>
      <c r="AC662" s="130">
        <v>214</v>
      </c>
      <c r="AD662" s="130">
        <v>1</v>
      </c>
      <c r="AE662" s="130">
        <v>2007</v>
      </c>
    </row>
    <row r="663" spans="1:31" ht="30.75" customHeight="1" x14ac:dyDescent="0.25">
      <c r="A663" s="59">
        <f t="shared" si="10"/>
        <v>44562</v>
      </c>
      <c r="B663" s="131" t="s">
        <v>155</v>
      </c>
      <c r="C663" s="130">
        <v>541</v>
      </c>
      <c r="D663" s="130">
        <v>270</v>
      </c>
      <c r="E663" s="130">
        <v>1370</v>
      </c>
      <c r="F663" s="130">
        <v>122</v>
      </c>
      <c r="G663" s="130">
        <v>313</v>
      </c>
      <c r="H663" s="130">
        <v>143</v>
      </c>
      <c r="I663" s="130">
        <v>228</v>
      </c>
      <c r="J663" s="130">
        <v>718</v>
      </c>
      <c r="K663" s="130">
        <v>322</v>
      </c>
      <c r="L663" s="130">
        <v>1769</v>
      </c>
      <c r="M663" s="130">
        <v>705</v>
      </c>
      <c r="N663" s="130">
        <v>1376</v>
      </c>
      <c r="O663" s="130">
        <v>681</v>
      </c>
      <c r="P663" s="130">
        <v>518</v>
      </c>
      <c r="Q663" s="130">
        <v>-20</v>
      </c>
      <c r="R663" s="130">
        <v>3120</v>
      </c>
      <c r="S663" s="130">
        <v>3593</v>
      </c>
      <c r="T663" s="134">
        <v>1595</v>
      </c>
      <c r="U663" s="130">
        <v>1249</v>
      </c>
      <c r="V663" s="130">
        <v>13810</v>
      </c>
      <c r="W663" s="130">
        <v>9772</v>
      </c>
      <c r="X663" s="130">
        <v>5129</v>
      </c>
      <c r="Y663" s="130">
        <v>3730</v>
      </c>
      <c r="Z663" s="130">
        <v>734</v>
      </c>
      <c r="AA663" s="130">
        <v>1181</v>
      </c>
      <c r="AB663" s="130">
        <v>3164</v>
      </c>
      <c r="AC663" s="130">
        <v>2600</v>
      </c>
      <c r="AD663" s="130">
        <v>40</v>
      </c>
      <c r="AE663" s="130">
        <v>58773</v>
      </c>
    </row>
    <row r="664" spans="1:31" ht="30.75" customHeight="1" x14ac:dyDescent="0.25">
      <c r="A664" s="59">
        <f t="shared" si="10"/>
        <v>44562</v>
      </c>
      <c r="B664" s="129" t="s">
        <v>156</v>
      </c>
      <c r="C664" s="130">
        <v>-22</v>
      </c>
      <c r="D664" s="130">
        <v>6</v>
      </c>
      <c r="E664" s="130">
        <v>29</v>
      </c>
      <c r="F664" s="130">
        <v>3</v>
      </c>
      <c r="G664" s="130">
        <v>34</v>
      </c>
      <c r="H664" s="130">
        <v>41</v>
      </c>
      <c r="I664" s="130">
        <v>19</v>
      </c>
      <c r="J664" s="130">
        <v>179</v>
      </c>
      <c r="K664" s="130">
        <v>-46</v>
      </c>
      <c r="L664" s="130">
        <v>157</v>
      </c>
      <c r="M664" s="130">
        <v>26</v>
      </c>
      <c r="N664" s="130">
        <v>8</v>
      </c>
      <c r="O664" s="130">
        <v>265</v>
      </c>
      <c r="P664" s="130">
        <v>10</v>
      </c>
      <c r="Q664" s="130">
        <v>26</v>
      </c>
      <c r="R664" s="130">
        <v>165</v>
      </c>
      <c r="S664" s="130">
        <v>380</v>
      </c>
      <c r="T664" s="134">
        <v>85</v>
      </c>
      <c r="U664" s="130">
        <v>511</v>
      </c>
      <c r="V664" s="130">
        <v>3288</v>
      </c>
      <c r="W664" s="130">
        <v>158</v>
      </c>
      <c r="X664" s="130">
        <v>869</v>
      </c>
      <c r="Y664" s="130">
        <v>815</v>
      </c>
      <c r="Z664" s="130">
        <v>-108</v>
      </c>
      <c r="AA664" s="130">
        <v>37</v>
      </c>
      <c r="AB664" s="130">
        <v>191</v>
      </c>
      <c r="AC664" s="130">
        <v>225</v>
      </c>
      <c r="AD664" s="130">
        <v>1</v>
      </c>
      <c r="AE664" s="130">
        <v>7352</v>
      </c>
    </row>
    <row r="665" spans="1:31" ht="30.75" customHeight="1" x14ac:dyDescent="0.25">
      <c r="A665" s="59">
        <f t="shared" si="10"/>
        <v>44562</v>
      </c>
      <c r="B665" s="129" t="s">
        <v>157</v>
      </c>
      <c r="C665" s="130">
        <v>60</v>
      </c>
      <c r="D665" s="130">
        <v>1</v>
      </c>
      <c r="E665" s="130">
        <v>-16</v>
      </c>
      <c r="F665" s="130">
        <v>16</v>
      </c>
      <c r="G665" s="130">
        <v>62</v>
      </c>
      <c r="H665" s="130">
        <v>-2</v>
      </c>
      <c r="I665" s="130">
        <v>15</v>
      </c>
      <c r="J665" s="130">
        <v>22</v>
      </c>
      <c r="K665" s="130">
        <v>0</v>
      </c>
      <c r="L665" s="130">
        <v>-75</v>
      </c>
      <c r="M665" s="130">
        <v>9</v>
      </c>
      <c r="N665" s="130">
        <v>38</v>
      </c>
      <c r="O665" s="130">
        <v>-21</v>
      </c>
      <c r="P665" s="130">
        <v>21</v>
      </c>
      <c r="Q665" s="130">
        <v>-3</v>
      </c>
      <c r="R665" s="130">
        <v>74</v>
      </c>
      <c r="S665" s="130">
        <v>103</v>
      </c>
      <c r="T665" s="134">
        <v>42</v>
      </c>
      <c r="U665" s="130">
        <v>-322</v>
      </c>
      <c r="V665" s="130">
        <v>2212</v>
      </c>
      <c r="W665" s="130">
        <v>291</v>
      </c>
      <c r="X665" s="130">
        <v>295</v>
      </c>
      <c r="Y665" s="130">
        <v>201</v>
      </c>
      <c r="Z665" s="130">
        <v>30</v>
      </c>
      <c r="AA665" s="130">
        <v>102</v>
      </c>
      <c r="AB665" s="130">
        <v>166</v>
      </c>
      <c r="AC665" s="130">
        <v>-24</v>
      </c>
      <c r="AD665" s="130">
        <v>0</v>
      </c>
      <c r="AE665" s="130">
        <v>3297</v>
      </c>
    </row>
    <row r="666" spans="1:31" ht="30.75" customHeight="1" x14ac:dyDescent="0.25">
      <c r="A666" s="59">
        <f t="shared" si="10"/>
        <v>44562</v>
      </c>
      <c r="B666" s="129" t="s">
        <v>158</v>
      </c>
      <c r="C666" s="130">
        <v>-8</v>
      </c>
      <c r="D666" s="130">
        <v>3</v>
      </c>
      <c r="E666" s="130">
        <v>30</v>
      </c>
      <c r="F666" s="130">
        <v>20</v>
      </c>
      <c r="G666" s="130">
        <v>18</v>
      </c>
      <c r="H666" s="130">
        <v>32</v>
      </c>
      <c r="I666" s="130">
        <v>8</v>
      </c>
      <c r="J666" s="130">
        <v>5</v>
      </c>
      <c r="K666" s="130">
        <v>5</v>
      </c>
      <c r="L666" s="130">
        <v>72</v>
      </c>
      <c r="M666" s="130">
        <v>20</v>
      </c>
      <c r="N666" s="130">
        <v>35</v>
      </c>
      <c r="O666" s="130">
        <v>128</v>
      </c>
      <c r="P666" s="130">
        <v>41</v>
      </c>
      <c r="Q666" s="130">
        <v>-1</v>
      </c>
      <c r="R666" s="130">
        <v>1</v>
      </c>
      <c r="S666" s="130">
        <v>-8</v>
      </c>
      <c r="T666" s="134">
        <v>81</v>
      </c>
      <c r="U666" s="130">
        <v>136</v>
      </c>
      <c r="V666" s="130">
        <v>167</v>
      </c>
      <c r="W666" s="130">
        <v>50</v>
      </c>
      <c r="X666" s="130">
        <v>37</v>
      </c>
      <c r="Y666" s="130">
        <v>180</v>
      </c>
      <c r="Z666" s="130">
        <v>4</v>
      </c>
      <c r="AA666" s="130">
        <v>1</v>
      </c>
      <c r="AB666" s="130">
        <v>30</v>
      </c>
      <c r="AC666" s="130">
        <v>-25</v>
      </c>
      <c r="AD666" s="130">
        <v>4</v>
      </c>
      <c r="AE666" s="130">
        <v>1066</v>
      </c>
    </row>
    <row r="667" spans="1:31" ht="30.75" customHeight="1" x14ac:dyDescent="0.25">
      <c r="A667" s="59">
        <f t="shared" si="10"/>
        <v>44562</v>
      </c>
      <c r="B667" s="129" t="s">
        <v>159</v>
      </c>
      <c r="C667" s="130">
        <v>99</v>
      </c>
      <c r="D667" s="130">
        <v>73</v>
      </c>
      <c r="E667" s="130">
        <v>203</v>
      </c>
      <c r="F667" s="130">
        <v>18</v>
      </c>
      <c r="G667" s="130">
        <v>158</v>
      </c>
      <c r="H667" s="130">
        <v>2</v>
      </c>
      <c r="I667" s="130">
        <v>115</v>
      </c>
      <c r="J667" s="130">
        <v>175</v>
      </c>
      <c r="K667" s="130">
        <v>19</v>
      </c>
      <c r="L667" s="130">
        <v>169</v>
      </c>
      <c r="M667" s="130">
        <v>1</v>
      </c>
      <c r="N667" s="130">
        <v>149</v>
      </c>
      <c r="O667" s="130">
        <v>124</v>
      </c>
      <c r="P667" s="130">
        <v>90</v>
      </c>
      <c r="Q667" s="130">
        <v>91</v>
      </c>
      <c r="R667" s="130">
        <v>750</v>
      </c>
      <c r="S667" s="130">
        <v>1096</v>
      </c>
      <c r="T667" s="134">
        <v>647</v>
      </c>
      <c r="U667" s="130">
        <v>305</v>
      </c>
      <c r="V667" s="130">
        <v>3862</v>
      </c>
      <c r="W667" s="130">
        <v>1054</v>
      </c>
      <c r="X667" s="130">
        <v>983</v>
      </c>
      <c r="Y667" s="130">
        <v>1038</v>
      </c>
      <c r="Z667" s="130">
        <v>272</v>
      </c>
      <c r="AA667" s="130">
        <v>428</v>
      </c>
      <c r="AB667" s="130">
        <v>662</v>
      </c>
      <c r="AC667" s="130">
        <v>283</v>
      </c>
      <c r="AD667" s="130">
        <v>34</v>
      </c>
      <c r="AE667" s="130">
        <v>12900</v>
      </c>
    </row>
    <row r="668" spans="1:31" ht="30.75" customHeight="1" x14ac:dyDescent="0.25">
      <c r="A668" s="59">
        <f t="shared" si="10"/>
        <v>44562</v>
      </c>
      <c r="B668" s="129" t="s">
        <v>160</v>
      </c>
      <c r="C668" s="130">
        <v>412</v>
      </c>
      <c r="D668" s="130">
        <v>187</v>
      </c>
      <c r="E668" s="130">
        <v>1124</v>
      </c>
      <c r="F668" s="130">
        <v>65</v>
      </c>
      <c r="G668" s="130">
        <v>41</v>
      </c>
      <c r="H668" s="130">
        <v>70</v>
      </c>
      <c r="I668" s="130">
        <v>71</v>
      </c>
      <c r="J668" s="130">
        <v>337</v>
      </c>
      <c r="K668" s="130">
        <v>344</v>
      </c>
      <c r="L668" s="130">
        <v>1446</v>
      </c>
      <c r="M668" s="130">
        <v>649</v>
      </c>
      <c r="N668" s="130">
        <v>1146</v>
      </c>
      <c r="O668" s="130">
        <v>185</v>
      </c>
      <c r="P668" s="130">
        <v>356</v>
      </c>
      <c r="Q668" s="130">
        <v>-133</v>
      </c>
      <c r="R668" s="130">
        <v>2130</v>
      </c>
      <c r="S668" s="130">
        <v>2022</v>
      </c>
      <c r="T668" s="134">
        <v>740</v>
      </c>
      <c r="U668" s="130">
        <v>619</v>
      </c>
      <c r="V668" s="130">
        <v>4281</v>
      </c>
      <c r="W668" s="130">
        <v>8219</v>
      </c>
      <c r="X668" s="130">
        <v>2945</v>
      </c>
      <c r="Y668" s="130">
        <v>1496</v>
      </c>
      <c r="Z668" s="130">
        <v>536</v>
      </c>
      <c r="AA668" s="130">
        <v>613</v>
      </c>
      <c r="AB668" s="130">
        <v>2115</v>
      </c>
      <c r="AC668" s="130">
        <v>2141</v>
      </c>
      <c r="AD668" s="130">
        <v>1</v>
      </c>
      <c r="AE668" s="130">
        <v>34158</v>
      </c>
    </row>
    <row r="669" spans="1:31" ht="30.75" customHeight="1" x14ac:dyDescent="0.25">
      <c r="A669" s="59">
        <f t="shared" si="10"/>
        <v>44562</v>
      </c>
      <c r="B669" s="131" t="s">
        <v>161</v>
      </c>
      <c r="C669" s="130">
        <v>-18</v>
      </c>
      <c r="D669" s="130">
        <v>9</v>
      </c>
      <c r="E669" s="130">
        <v>126</v>
      </c>
      <c r="F669" s="130">
        <v>55</v>
      </c>
      <c r="G669" s="130">
        <v>136</v>
      </c>
      <c r="H669" s="130">
        <v>25</v>
      </c>
      <c r="I669" s="130">
        <v>119</v>
      </c>
      <c r="J669" s="130">
        <v>-279</v>
      </c>
      <c r="K669" s="130">
        <v>155</v>
      </c>
      <c r="L669" s="130">
        <v>1048</v>
      </c>
      <c r="M669" s="130">
        <v>278</v>
      </c>
      <c r="N669" s="130">
        <v>39</v>
      </c>
      <c r="O669" s="130">
        <v>721</v>
      </c>
      <c r="P669" s="130">
        <v>-11</v>
      </c>
      <c r="Q669" s="130">
        <v>251</v>
      </c>
      <c r="R669" s="130">
        <v>1755</v>
      </c>
      <c r="S669" s="130">
        <v>2698</v>
      </c>
      <c r="T669" s="134">
        <v>637</v>
      </c>
      <c r="U669" s="130">
        <v>1581</v>
      </c>
      <c r="V669" s="130">
        <v>14726</v>
      </c>
      <c r="W669" s="130">
        <v>844</v>
      </c>
      <c r="X669" s="130">
        <v>908</v>
      </c>
      <c r="Y669" s="130">
        <v>1187</v>
      </c>
      <c r="Z669" s="130">
        <v>443</v>
      </c>
      <c r="AA669" s="130">
        <v>379</v>
      </c>
      <c r="AB669" s="130">
        <v>1677</v>
      </c>
      <c r="AC669" s="130">
        <v>-125</v>
      </c>
      <c r="AD669" s="130">
        <v>205</v>
      </c>
      <c r="AE669" s="130">
        <v>29569</v>
      </c>
    </row>
    <row r="670" spans="1:31" ht="30.75" customHeight="1" x14ac:dyDescent="0.25">
      <c r="A670" s="59">
        <f t="shared" si="10"/>
        <v>44562</v>
      </c>
      <c r="B670" s="129" t="s">
        <v>162</v>
      </c>
      <c r="C670" s="130">
        <v>-80</v>
      </c>
      <c r="D670" s="130">
        <v>-4</v>
      </c>
      <c r="E670" s="130">
        <v>-1</v>
      </c>
      <c r="F670" s="130">
        <v>4</v>
      </c>
      <c r="G670" s="130">
        <v>-14</v>
      </c>
      <c r="H670" s="130">
        <v>-12</v>
      </c>
      <c r="I670" s="130">
        <v>4</v>
      </c>
      <c r="J670" s="130">
        <v>124</v>
      </c>
      <c r="K670" s="130">
        <v>10</v>
      </c>
      <c r="L670" s="130">
        <v>345</v>
      </c>
      <c r="M670" s="130">
        <v>0</v>
      </c>
      <c r="N670" s="130">
        <v>-4</v>
      </c>
      <c r="O670" s="130">
        <v>-23</v>
      </c>
      <c r="P670" s="130">
        <v>1</v>
      </c>
      <c r="Q670" s="130">
        <v>-2</v>
      </c>
      <c r="R670" s="130">
        <v>162</v>
      </c>
      <c r="S670" s="130">
        <v>80</v>
      </c>
      <c r="T670" s="134">
        <v>-27</v>
      </c>
      <c r="U670" s="130">
        <v>384</v>
      </c>
      <c r="V670" s="130">
        <v>118</v>
      </c>
      <c r="W670" s="130">
        <v>-127</v>
      </c>
      <c r="X670" s="130">
        <v>203</v>
      </c>
      <c r="Y670" s="130">
        <v>137</v>
      </c>
      <c r="Z670" s="130">
        <v>-3</v>
      </c>
      <c r="AA670" s="130">
        <v>-2</v>
      </c>
      <c r="AB670" s="130">
        <v>-6</v>
      </c>
      <c r="AC670" s="130">
        <v>-52</v>
      </c>
      <c r="AD670" s="130">
        <v>0</v>
      </c>
      <c r="AE670" s="130">
        <v>1215</v>
      </c>
    </row>
    <row r="671" spans="1:31" ht="30.75" customHeight="1" x14ac:dyDescent="0.25">
      <c r="A671" s="59">
        <f t="shared" si="10"/>
        <v>44562</v>
      </c>
      <c r="B671" s="129" t="s">
        <v>163</v>
      </c>
      <c r="C671" s="130">
        <v>6</v>
      </c>
      <c r="D671" s="130">
        <v>5</v>
      </c>
      <c r="E671" s="130">
        <v>-1</v>
      </c>
      <c r="F671" s="130">
        <v>20</v>
      </c>
      <c r="G671" s="130">
        <v>688</v>
      </c>
      <c r="H671" s="130">
        <v>38</v>
      </c>
      <c r="I671" s="130">
        <v>16</v>
      </c>
      <c r="J671" s="130">
        <v>135</v>
      </c>
      <c r="K671" s="130">
        <v>-10</v>
      </c>
      <c r="L671" s="130">
        <v>-20</v>
      </c>
      <c r="M671" s="130">
        <v>84</v>
      </c>
      <c r="N671" s="130">
        <v>-61</v>
      </c>
      <c r="O671" s="130">
        <v>-511</v>
      </c>
      <c r="P671" s="130">
        <v>-100</v>
      </c>
      <c r="Q671" s="130">
        <v>-15</v>
      </c>
      <c r="R671" s="130">
        <v>-240</v>
      </c>
      <c r="S671" s="130">
        <v>1002</v>
      </c>
      <c r="T671" s="134">
        <v>186</v>
      </c>
      <c r="U671" s="130">
        <v>-100</v>
      </c>
      <c r="V671" s="130">
        <v>8036</v>
      </c>
      <c r="W671" s="130">
        <v>529</v>
      </c>
      <c r="X671" s="130">
        <v>483</v>
      </c>
      <c r="Y671" s="130">
        <v>107</v>
      </c>
      <c r="Z671" s="130">
        <v>139</v>
      </c>
      <c r="AA671" s="130">
        <v>184</v>
      </c>
      <c r="AB671" s="130">
        <v>353</v>
      </c>
      <c r="AC671" s="130">
        <v>242</v>
      </c>
      <c r="AD671" s="130">
        <v>1</v>
      </c>
      <c r="AE671" s="130">
        <v>11196</v>
      </c>
    </row>
    <row r="672" spans="1:31" ht="30.75" customHeight="1" x14ac:dyDescent="0.25">
      <c r="A672" s="59">
        <f t="shared" si="10"/>
        <v>44562</v>
      </c>
      <c r="B672" s="129" t="s">
        <v>164</v>
      </c>
      <c r="C672" s="130">
        <v>56</v>
      </c>
      <c r="D672" s="130">
        <v>8</v>
      </c>
      <c r="E672" s="130">
        <v>128</v>
      </c>
      <c r="F672" s="130">
        <v>31</v>
      </c>
      <c r="G672" s="130">
        <v>-538</v>
      </c>
      <c r="H672" s="130">
        <v>-1</v>
      </c>
      <c r="I672" s="130">
        <v>99</v>
      </c>
      <c r="J672" s="130">
        <v>-538</v>
      </c>
      <c r="K672" s="130">
        <v>155</v>
      </c>
      <c r="L672" s="130">
        <v>723</v>
      </c>
      <c r="M672" s="130">
        <v>194</v>
      </c>
      <c r="N672" s="130">
        <v>104</v>
      </c>
      <c r="O672" s="130">
        <v>1255</v>
      </c>
      <c r="P672" s="130">
        <v>88</v>
      </c>
      <c r="Q672" s="130">
        <v>268</v>
      </c>
      <c r="R672" s="130">
        <v>1833</v>
      </c>
      <c r="S672" s="130">
        <v>1616</v>
      </c>
      <c r="T672" s="134">
        <v>478</v>
      </c>
      <c r="U672" s="130">
        <v>1297</v>
      </c>
      <c r="V672" s="130">
        <v>6572</v>
      </c>
      <c r="W672" s="130">
        <v>442</v>
      </c>
      <c r="X672" s="130">
        <v>222</v>
      </c>
      <c r="Y672" s="130">
        <v>943</v>
      </c>
      <c r="Z672" s="130">
        <v>307</v>
      </c>
      <c r="AA672" s="130">
        <v>197</v>
      </c>
      <c r="AB672" s="130">
        <v>1330</v>
      </c>
      <c r="AC672" s="130">
        <v>-315</v>
      </c>
      <c r="AD672" s="130">
        <v>204</v>
      </c>
      <c r="AE672" s="130">
        <v>17158</v>
      </c>
    </row>
    <row r="673" spans="1:31" ht="30.75" customHeight="1" x14ac:dyDescent="0.25">
      <c r="A673" s="59">
        <f t="shared" si="10"/>
        <v>44562</v>
      </c>
      <c r="B673" s="131" t="s">
        <v>165</v>
      </c>
      <c r="C673" s="130">
        <v>0</v>
      </c>
      <c r="D673" s="130">
        <v>0</v>
      </c>
      <c r="E673" s="130">
        <v>11</v>
      </c>
      <c r="F673" s="130">
        <v>1</v>
      </c>
      <c r="G673" s="130">
        <v>-1</v>
      </c>
      <c r="H673" s="130">
        <v>0</v>
      </c>
      <c r="I673" s="130">
        <v>0</v>
      </c>
      <c r="J673" s="130">
        <v>2</v>
      </c>
      <c r="K673" s="130">
        <v>0</v>
      </c>
      <c r="L673" s="130">
        <v>3</v>
      </c>
      <c r="M673" s="130">
        <v>-6</v>
      </c>
      <c r="N673" s="130">
        <v>1</v>
      </c>
      <c r="O673" s="130">
        <v>1</v>
      </c>
      <c r="P673" s="130">
        <v>0</v>
      </c>
      <c r="Q673" s="130">
        <v>0</v>
      </c>
      <c r="R673" s="130">
        <v>-4</v>
      </c>
      <c r="S673" s="130">
        <v>-3</v>
      </c>
      <c r="T673" s="134">
        <v>1</v>
      </c>
      <c r="U673" s="130">
        <v>3</v>
      </c>
      <c r="V673" s="130">
        <v>-4</v>
      </c>
      <c r="W673" s="130">
        <v>10</v>
      </c>
      <c r="X673" s="130">
        <v>-3</v>
      </c>
      <c r="Y673" s="130">
        <v>0</v>
      </c>
      <c r="Z673" s="130">
        <v>1</v>
      </c>
      <c r="AA673" s="130">
        <v>-1</v>
      </c>
      <c r="AB673" s="130">
        <v>30</v>
      </c>
      <c r="AC673" s="130">
        <v>0</v>
      </c>
      <c r="AD673" s="130">
        <v>2</v>
      </c>
      <c r="AE673" s="130">
        <v>44</v>
      </c>
    </row>
    <row r="674" spans="1:31" ht="30.75" customHeight="1" x14ac:dyDescent="0.25">
      <c r="A674" s="59">
        <f t="shared" si="10"/>
        <v>44562</v>
      </c>
      <c r="B674" s="131" t="s">
        <v>166</v>
      </c>
      <c r="C674" s="130">
        <v>-30</v>
      </c>
      <c r="D674" s="130">
        <v>18</v>
      </c>
      <c r="E674" s="130">
        <v>322</v>
      </c>
      <c r="F674" s="130">
        <v>30</v>
      </c>
      <c r="G674" s="130">
        <v>322</v>
      </c>
      <c r="H674" s="130">
        <v>-1</v>
      </c>
      <c r="I674" s="130">
        <v>78</v>
      </c>
      <c r="J674" s="130">
        <v>263</v>
      </c>
      <c r="K674" s="130">
        <v>108</v>
      </c>
      <c r="L674" s="130">
        <v>-1497</v>
      </c>
      <c r="M674" s="130">
        <v>105</v>
      </c>
      <c r="N674" s="130">
        <v>81</v>
      </c>
      <c r="O674" s="130">
        <v>286</v>
      </c>
      <c r="P674" s="130">
        <v>52</v>
      </c>
      <c r="Q674" s="130">
        <v>112</v>
      </c>
      <c r="R674" s="130">
        <v>206</v>
      </c>
      <c r="S674" s="130">
        <v>-74</v>
      </c>
      <c r="T674" s="134">
        <v>116</v>
      </c>
      <c r="U674" s="130">
        <v>1134</v>
      </c>
      <c r="V674" s="130">
        <v>2556</v>
      </c>
      <c r="W674" s="130">
        <v>306</v>
      </c>
      <c r="X674" s="130">
        <v>128</v>
      </c>
      <c r="Y674" s="130">
        <v>6</v>
      </c>
      <c r="Z674" s="130">
        <v>184</v>
      </c>
      <c r="AA674" s="130">
        <v>230</v>
      </c>
      <c r="AB674" s="130">
        <v>224</v>
      </c>
      <c r="AC674" s="130">
        <v>535</v>
      </c>
      <c r="AD674" s="130">
        <v>3</v>
      </c>
      <c r="AE674" s="130">
        <v>5803</v>
      </c>
    </row>
    <row r="675" spans="1:31" ht="30.75" customHeight="1" x14ac:dyDescent="0.25">
      <c r="A675" s="59">
        <f t="shared" si="10"/>
        <v>44562</v>
      </c>
      <c r="B675" s="129" t="s">
        <v>167</v>
      </c>
      <c r="C675" s="130">
        <v>9</v>
      </c>
      <c r="D675" s="130">
        <v>13</v>
      </c>
      <c r="E675" s="130">
        <v>75</v>
      </c>
      <c r="F675" s="130">
        <v>7</v>
      </c>
      <c r="G675" s="130">
        <v>145</v>
      </c>
      <c r="H675" s="130">
        <v>-2</v>
      </c>
      <c r="I675" s="130">
        <v>25</v>
      </c>
      <c r="J675" s="130">
        <v>16</v>
      </c>
      <c r="K675" s="130">
        <v>105</v>
      </c>
      <c r="L675" s="130">
        <v>132</v>
      </c>
      <c r="M675" s="130">
        <v>63</v>
      </c>
      <c r="N675" s="130">
        <v>63</v>
      </c>
      <c r="O675" s="130">
        <v>136</v>
      </c>
      <c r="P675" s="130">
        <v>50</v>
      </c>
      <c r="Q675" s="130">
        <v>85</v>
      </c>
      <c r="R675" s="130">
        <v>56</v>
      </c>
      <c r="S675" s="130">
        <v>195</v>
      </c>
      <c r="T675" s="134">
        <v>72</v>
      </c>
      <c r="U675" s="130">
        <v>176</v>
      </c>
      <c r="V675" s="130">
        <v>718</v>
      </c>
      <c r="W675" s="130">
        <v>192</v>
      </c>
      <c r="X675" s="130">
        <v>119</v>
      </c>
      <c r="Y675" s="130">
        <v>89</v>
      </c>
      <c r="Z675" s="130">
        <v>39</v>
      </c>
      <c r="AA675" s="130">
        <v>111</v>
      </c>
      <c r="AB675" s="130">
        <v>146</v>
      </c>
      <c r="AC675" s="130">
        <v>9</v>
      </c>
      <c r="AD675" s="130">
        <v>1</v>
      </c>
      <c r="AE675" s="130">
        <v>2845</v>
      </c>
    </row>
    <row r="676" spans="1:31" ht="30.75" customHeight="1" x14ac:dyDescent="0.25">
      <c r="A676" s="59">
        <f t="shared" si="10"/>
        <v>44562</v>
      </c>
      <c r="B676" s="129" t="s">
        <v>168</v>
      </c>
      <c r="C676" s="130">
        <v>-39</v>
      </c>
      <c r="D676" s="130">
        <v>5</v>
      </c>
      <c r="E676" s="130">
        <v>247</v>
      </c>
      <c r="F676" s="130">
        <v>23</v>
      </c>
      <c r="G676" s="130">
        <v>177</v>
      </c>
      <c r="H676" s="130">
        <v>1</v>
      </c>
      <c r="I676" s="130">
        <v>53</v>
      </c>
      <c r="J676" s="130">
        <v>247</v>
      </c>
      <c r="K676" s="130">
        <v>3</v>
      </c>
      <c r="L676" s="130">
        <v>-1629</v>
      </c>
      <c r="M676" s="130">
        <v>42</v>
      </c>
      <c r="N676" s="130">
        <v>18</v>
      </c>
      <c r="O676" s="130">
        <v>150</v>
      </c>
      <c r="P676" s="130">
        <v>2</v>
      </c>
      <c r="Q676" s="130">
        <v>27</v>
      </c>
      <c r="R676" s="130">
        <v>152</v>
      </c>
      <c r="S676" s="130">
        <v>-269</v>
      </c>
      <c r="T676" s="134">
        <v>44</v>
      </c>
      <c r="U676" s="130">
        <v>956</v>
      </c>
      <c r="V676" s="130">
        <v>1839</v>
      </c>
      <c r="W676" s="130">
        <v>113</v>
      </c>
      <c r="X676" s="130">
        <v>9</v>
      </c>
      <c r="Y676" s="130">
        <v>-83</v>
      </c>
      <c r="Z676" s="130">
        <v>145</v>
      </c>
      <c r="AA676" s="130">
        <v>119</v>
      </c>
      <c r="AB676" s="130">
        <v>78</v>
      </c>
      <c r="AC676" s="130">
        <v>529</v>
      </c>
      <c r="AD676" s="130">
        <v>2</v>
      </c>
      <c r="AE676" s="130">
        <v>2961</v>
      </c>
    </row>
    <row r="677" spans="1:31" ht="30.75" customHeight="1" x14ac:dyDescent="0.25">
      <c r="A677" s="59">
        <f t="shared" si="10"/>
        <v>44562</v>
      </c>
      <c r="B677" s="129" t="s">
        <v>169</v>
      </c>
      <c r="C677" s="130">
        <v>0</v>
      </c>
      <c r="D677" s="130">
        <v>0</v>
      </c>
      <c r="E677" s="130">
        <v>0</v>
      </c>
      <c r="F677" s="130">
        <v>0</v>
      </c>
      <c r="G677" s="130">
        <v>0</v>
      </c>
      <c r="H677" s="130">
        <v>0</v>
      </c>
      <c r="I677" s="130">
        <v>0</v>
      </c>
      <c r="J677" s="130">
        <v>0</v>
      </c>
      <c r="K677" s="130">
        <v>0</v>
      </c>
      <c r="L677" s="130">
        <v>0</v>
      </c>
      <c r="M677" s="130">
        <v>0</v>
      </c>
      <c r="N677" s="130">
        <v>0</v>
      </c>
      <c r="O677" s="130">
        <v>0</v>
      </c>
      <c r="P677" s="130">
        <v>0</v>
      </c>
      <c r="Q677" s="130">
        <v>0</v>
      </c>
      <c r="R677" s="130">
        <v>-2</v>
      </c>
      <c r="S677" s="130">
        <v>0</v>
      </c>
      <c r="T677" s="134">
        <v>0</v>
      </c>
      <c r="U677" s="130">
        <v>2</v>
      </c>
      <c r="V677" s="130">
        <v>-1</v>
      </c>
      <c r="W677" s="130">
        <v>1</v>
      </c>
      <c r="X677" s="130">
        <v>0</v>
      </c>
      <c r="Y677" s="130">
        <v>0</v>
      </c>
      <c r="Z677" s="130">
        <v>0</v>
      </c>
      <c r="AA677" s="130">
        <v>0</v>
      </c>
      <c r="AB677" s="130">
        <v>0</v>
      </c>
      <c r="AC677" s="130">
        <v>-3</v>
      </c>
      <c r="AD677" s="130">
        <v>0</v>
      </c>
      <c r="AE677" s="130">
        <v>-3</v>
      </c>
    </row>
    <row r="678" spans="1:31" ht="30.75" customHeight="1" x14ac:dyDescent="0.25">
      <c r="A678" s="59">
        <f t="shared" si="10"/>
        <v>44593</v>
      </c>
      <c r="B678" s="126" t="s">
        <v>143</v>
      </c>
      <c r="C678" s="127">
        <v>2726</v>
      </c>
      <c r="D678" s="127">
        <v>711</v>
      </c>
      <c r="E678" s="127">
        <v>3217</v>
      </c>
      <c r="F678" s="127">
        <v>1045</v>
      </c>
      <c r="G678" s="127">
        <v>3212</v>
      </c>
      <c r="H678" s="127">
        <v>158</v>
      </c>
      <c r="I678" s="127">
        <v>1658</v>
      </c>
      <c r="J678" s="127">
        <v>3495</v>
      </c>
      <c r="K678" s="127">
        <v>1774</v>
      </c>
      <c r="L678" s="127">
        <v>8047</v>
      </c>
      <c r="M678" s="127">
        <v>1644</v>
      </c>
      <c r="N678" s="127">
        <v>-1451</v>
      </c>
      <c r="O678" s="127">
        <v>809</v>
      </c>
      <c r="P678" s="127">
        <v>-600</v>
      </c>
      <c r="Q678" s="127">
        <v>1819</v>
      </c>
      <c r="R678" s="127">
        <v>12548</v>
      </c>
      <c r="S678" s="127">
        <v>36677</v>
      </c>
      <c r="T678" s="133">
        <v>7062</v>
      </c>
      <c r="U678" s="127">
        <v>20441</v>
      </c>
      <c r="V678" s="127">
        <v>98262</v>
      </c>
      <c r="W678" s="127">
        <v>28506</v>
      </c>
      <c r="X678" s="127">
        <v>28484</v>
      </c>
      <c r="Y678" s="127">
        <v>25908</v>
      </c>
      <c r="Z678" s="127">
        <v>7316</v>
      </c>
      <c r="AA678" s="127">
        <v>8828</v>
      </c>
      <c r="AB678" s="127">
        <v>17562</v>
      </c>
      <c r="AC678" s="127">
        <v>7224</v>
      </c>
      <c r="AD678" s="127">
        <v>1425</v>
      </c>
      <c r="AE678" s="127">
        <v>328507</v>
      </c>
    </row>
    <row r="679" spans="1:31" ht="30.75" customHeight="1" x14ac:dyDescent="0.25">
      <c r="A679" s="59">
        <f t="shared" si="10"/>
        <v>44593</v>
      </c>
      <c r="B679" s="128" t="s">
        <v>144</v>
      </c>
      <c r="C679" s="127">
        <v>70</v>
      </c>
      <c r="D679" s="127">
        <v>4</v>
      </c>
      <c r="E679" s="127">
        <v>61</v>
      </c>
      <c r="F679" s="127">
        <v>117</v>
      </c>
      <c r="G679" s="127">
        <v>445</v>
      </c>
      <c r="H679" s="127">
        <v>14</v>
      </c>
      <c r="I679" s="127">
        <v>401</v>
      </c>
      <c r="J679" s="127">
        <v>335</v>
      </c>
      <c r="K679" s="127">
        <v>389</v>
      </c>
      <c r="L679" s="127">
        <v>-661</v>
      </c>
      <c r="M679" s="127">
        <v>-1211</v>
      </c>
      <c r="N679" s="127">
        <v>-1439</v>
      </c>
      <c r="O679" s="127">
        <v>-680</v>
      </c>
      <c r="P679" s="127">
        <v>-87</v>
      </c>
      <c r="Q679" s="127">
        <v>-342</v>
      </c>
      <c r="R679" s="127">
        <v>1411</v>
      </c>
      <c r="S679" s="127">
        <v>4012</v>
      </c>
      <c r="T679" s="133">
        <v>399</v>
      </c>
      <c r="U679" s="127">
        <v>80</v>
      </c>
      <c r="V679" s="127">
        <v>3154</v>
      </c>
      <c r="W679" s="127">
        <v>1419</v>
      </c>
      <c r="X679" s="127">
        <v>465</v>
      </c>
      <c r="Y679" s="127">
        <v>1901</v>
      </c>
      <c r="Z679" s="127">
        <v>1951</v>
      </c>
      <c r="AA679" s="127">
        <v>768</v>
      </c>
      <c r="AB679" s="127">
        <v>3049</v>
      </c>
      <c r="AC679" s="127">
        <v>220</v>
      </c>
      <c r="AD679" s="127">
        <v>1170</v>
      </c>
      <c r="AE679" s="127">
        <v>17415</v>
      </c>
    </row>
    <row r="680" spans="1:31" ht="30.75" customHeight="1" x14ac:dyDescent="0.25">
      <c r="A680" s="59">
        <f t="shared" si="10"/>
        <v>44593</v>
      </c>
      <c r="B680" s="128" t="s">
        <v>145</v>
      </c>
      <c r="C680" s="127">
        <v>366</v>
      </c>
      <c r="D680" s="127">
        <v>65</v>
      </c>
      <c r="E680" s="127">
        <v>479</v>
      </c>
      <c r="F680" s="127">
        <v>58</v>
      </c>
      <c r="G680" s="127">
        <v>44</v>
      </c>
      <c r="H680" s="127">
        <v>-36</v>
      </c>
      <c r="I680" s="127">
        <v>157</v>
      </c>
      <c r="J680" s="127">
        <v>503</v>
      </c>
      <c r="K680" s="127">
        <v>152</v>
      </c>
      <c r="L680" s="127">
        <v>72</v>
      </c>
      <c r="M680" s="127">
        <v>-193</v>
      </c>
      <c r="N680" s="127">
        <v>-2260</v>
      </c>
      <c r="O680" s="127">
        <v>-2901</v>
      </c>
      <c r="P680" s="127">
        <v>-2294</v>
      </c>
      <c r="Q680" s="127">
        <v>111</v>
      </c>
      <c r="R680" s="127">
        <v>1845</v>
      </c>
      <c r="S680" s="127">
        <v>6930</v>
      </c>
      <c r="T680" s="133">
        <v>-101</v>
      </c>
      <c r="U680" s="127">
        <v>2046</v>
      </c>
      <c r="V680" s="127">
        <v>10451</v>
      </c>
      <c r="W680" s="127">
        <v>3264</v>
      </c>
      <c r="X680" s="127">
        <v>7079</v>
      </c>
      <c r="Y680" s="127">
        <v>13196</v>
      </c>
      <c r="Z680" s="127">
        <v>465</v>
      </c>
      <c r="AA680" s="127">
        <v>1340</v>
      </c>
      <c r="AB680" s="127">
        <v>2053</v>
      </c>
      <c r="AC680" s="127">
        <v>105</v>
      </c>
      <c r="AD680" s="127">
        <v>4</v>
      </c>
      <c r="AE680" s="127">
        <v>43000</v>
      </c>
    </row>
    <row r="681" spans="1:31" ht="30.75" customHeight="1" x14ac:dyDescent="0.25">
      <c r="A681" s="59">
        <f t="shared" si="10"/>
        <v>44593</v>
      </c>
      <c r="B681" s="129" t="s">
        <v>146</v>
      </c>
      <c r="C681" s="130">
        <v>35</v>
      </c>
      <c r="D681" s="130">
        <v>0</v>
      </c>
      <c r="E681" s="130">
        <v>38</v>
      </c>
      <c r="F681" s="130">
        <v>-1</v>
      </c>
      <c r="G681" s="130">
        <v>-123</v>
      </c>
      <c r="H681" s="130">
        <v>-64</v>
      </c>
      <c r="I681" s="130">
        <v>42</v>
      </c>
      <c r="J681" s="130">
        <v>66</v>
      </c>
      <c r="K681" s="130">
        <v>15</v>
      </c>
      <c r="L681" s="130">
        <v>37</v>
      </c>
      <c r="M681" s="130">
        <v>7</v>
      </c>
      <c r="N681" s="130">
        <v>19</v>
      </c>
      <c r="O681" s="130">
        <v>5</v>
      </c>
      <c r="P681" s="130">
        <v>380</v>
      </c>
      <c r="Q681" s="130">
        <v>30</v>
      </c>
      <c r="R681" s="130">
        <v>376</v>
      </c>
      <c r="S681" s="130">
        <v>265</v>
      </c>
      <c r="T681" s="134">
        <v>-35</v>
      </c>
      <c r="U681" s="130">
        <v>259</v>
      </c>
      <c r="V681" s="130">
        <v>124</v>
      </c>
      <c r="W681" s="130">
        <v>9</v>
      </c>
      <c r="X681" s="130">
        <v>68</v>
      </c>
      <c r="Y681" s="130">
        <v>62</v>
      </c>
      <c r="Z681" s="130">
        <v>11</v>
      </c>
      <c r="AA681" s="130">
        <v>217</v>
      </c>
      <c r="AB681" s="130">
        <v>60</v>
      </c>
      <c r="AC681" s="130">
        <v>2</v>
      </c>
      <c r="AD681" s="130">
        <v>0</v>
      </c>
      <c r="AE681" s="130">
        <v>1904</v>
      </c>
    </row>
    <row r="682" spans="1:31" ht="30.75" customHeight="1" x14ac:dyDescent="0.25">
      <c r="A682" s="59">
        <f t="shared" si="10"/>
        <v>44593</v>
      </c>
      <c r="B682" s="129" t="s">
        <v>147</v>
      </c>
      <c r="C682" s="130">
        <v>257</v>
      </c>
      <c r="D682" s="130">
        <v>42</v>
      </c>
      <c r="E682" s="130">
        <v>473</v>
      </c>
      <c r="F682" s="130">
        <v>60</v>
      </c>
      <c r="G682" s="130">
        <v>64</v>
      </c>
      <c r="H682" s="130">
        <v>18</v>
      </c>
      <c r="I682" s="130">
        <v>107</v>
      </c>
      <c r="J682" s="130">
        <v>392</v>
      </c>
      <c r="K682" s="130">
        <v>67</v>
      </c>
      <c r="L682" s="130">
        <v>-34</v>
      </c>
      <c r="M682" s="130">
        <v>-227</v>
      </c>
      <c r="N682" s="130">
        <v>-2259</v>
      </c>
      <c r="O682" s="130">
        <v>-3049</v>
      </c>
      <c r="P682" s="130">
        <v>-2865</v>
      </c>
      <c r="Q682" s="130">
        <v>-1</v>
      </c>
      <c r="R682" s="130">
        <v>1432</v>
      </c>
      <c r="S682" s="130">
        <v>6584</v>
      </c>
      <c r="T682" s="134">
        <v>-137</v>
      </c>
      <c r="U682" s="130">
        <v>766</v>
      </c>
      <c r="V682" s="130">
        <v>9895</v>
      </c>
      <c r="W682" s="130">
        <v>3362</v>
      </c>
      <c r="X682" s="130">
        <v>6839</v>
      </c>
      <c r="Y682" s="130">
        <v>13081</v>
      </c>
      <c r="Z682" s="130">
        <v>421</v>
      </c>
      <c r="AA682" s="130">
        <v>1107</v>
      </c>
      <c r="AB682" s="130">
        <v>2064</v>
      </c>
      <c r="AC682" s="130">
        <v>112</v>
      </c>
      <c r="AD682" s="130">
        <v>4</v>
      </c>
      <c r="AE682" s="130">
        <v>38575</v>
      </c>
    </row>
    <row r="683" spans="1:31" ht="30.75" customHeight="1" x14ac:dyDescent="0.25">
      <c r="A683" s="59">
        <f t="shared" si="10"/>
        <v>44593</v>
      </c>
      <c r="B683" s="129" t="s">
        <v>148</v>
      </c>
      <c r="C683" s="130">
        <v>65</v>
      </c>
      <c r="D683" s="130">
        <v>3</v>
      </c>
      <c r="E683" s="130">
        <v>-7</v>
      </c>
      <c r="F683" s="130">
        <v>-3</v>
      </c>
      <c r="G683" s="130">
        <v>2</v>
      </c>
      <c r="H683" s="130">
        <v>-2</v>
      </c>
      <c r="I683" s="130">
        <v>-10</v>
      </c>
      <c r="J683" s="130">
        <v>-10</v>
      </c>
      <c r="K683" s="130">
        <v>26</v>
      </c>
      <c r="L683" s="130">
        <v>-4</v>
      </c>
      <c r="M683" s="130">
        <v>5</v>
      </c>
      <c r="N683" s="130">
        <v>3</v>
      </c>
      <c r="O683" s="130">
        <v>-78</v>
      </c>
      <c r="P683" s="130">
        <v>6</v>
      </c>
      <c r="Q683" s="130">
        <v>9</v>
      </c>
      <c r="R683" s="130">
        <v>-24</v>
      </c>
      <c r="S683" s="130">
        <v>200</v>
      </c>
      <c r="T683" s="134">
        <v>-1</v>
      </c>
      <c r="U683" s="130">
        <v>1</v>
      </c>
      <c r="V683" s="130">
        <v>-37</v>
      </c>
      <c r="W683" s="130">
        <v>-273</v>
      </c>
      <c r="X683" s="130">
        <v>31</v>
      </c>
      <c r="Y683" s="130">
        <v>-56</v>
      </c>
      <c r="Z683" s="130">
        <v>20</v>
      </c>
      <c r="AA683" s="130">
        <v>-11</v>
      </c>
      <c r="AB683" s="130">
        <v>-13</v>
      </c>
      <c r="AC683" s="130">
        <v>15</v>
      </c>
      <c r="AD683" s="130">
        <v>0</v>
      </c>
      <c r="AE683" s="130">
        <v>-143</v>
      </c>
    </row>
    <row r="684" spans="1:31" ht="30.75" customHeight="1" x14ac:dyDescent="0.25">
      <c r="A684" s="59">
        <f t="shared" si="10"/>
        <v>44593</v>
      </c>
      <c r="B684" s="129" t="s">
        <v>149</v>
      </c>
      <c r="C684" s="130">
        <v>9</v>
      </c>
      <c r="D684" s="130">
        <v>20</v>
      </c>
      <c r="E684" s="130">
        <v>-25</v>
      </c>
      <c r="F684" s="130">
        <v>2</v>
      </c>
      <c r="G684" s="130">
        <v>101</v>
      </c>
      <c r="H684" s="130">
        <v>12</v>
      </c>
      <c r="I684" s="130">
        <v>18</v>
      </c>
      <c r="J684" s="130">
        <v>55</v>
      </c>
      <c r="K684" s="130">
        <v>44</v>
      </c>
      <c r="L684" s="130">
        <v>73</v>
      </c>
      <c r="M684" s="130">
        <v>22</v>
      </c>
      <c r="N684" s="130">
        <v>-23</v>
      </c>
      <c r="O684" s="130">
        <v>221</v>
      </c>
      <c r="P684" s="130">
        <v>185</v>
      </c>
      <c r="Q684" s="130">
        <v>73</v>
      </c>
      <c r="R684" s="130">
        <v>61</v>
      </c>
      <c r="S684" s="130">
        <v>-119</v>
      </c>
      <c r="T684" s="134">
        <v>72</v>
      </c>
      <c r="U684" s="130">
        <v>1020</v>
      </c>
      <c r="V684" s="130">
        <v>469</v>
      </c>
      <c r="W684" s="130">
        <v>166</v>
      </c>
      <c r="X684" s="130">
        <v>141</v>
      </c>
      <c r="Y684" s="130">
        <v>109</v>
      </c>
      <c r="Z684" s="130">
        <v>13</v>
      </c>
      <c r="AA684" s="130">
        <v>27</v>
      </c>
      <c r="AB684" s="130">
        <v>-58</v>
      </c>
      <c r="AC684" s="130">
        <v>-24</v>
      </c>
      <c r="AD684" s="130">
        <v>0</v>
      </c>
      <c r="AE684" s="130">
        <v>2664</v>
      </c>
    </row>
    <row r="685" spans="1:31" ht="30.75" customHeight="1" x14ac:dyDescent="0.25">
      <c r="A685" s="59">
        <f t="shared" si="10"/>
        <v>44593</v>
      </c>
      <c r="B685" s="128" t="s">
        <v>150</v>
      </c>
      <c r="C685" s="127">
        <v>64</v>
      </c>
      <c r="D685" s="127">
        <v>269</v>
      </c>
      <c r="E685" s="127">
        <v>382</v>
      </c>
      <c r="F685" s="127">
        <v>40</v>
      </c>
      <c r="G685" s="127">
        <v>-488</v>
      </c>
      <c r="H685" s="127">
        <v>-140</v>
      </c>
      <c r="I685" s="127">
        <v>-227</v>
      </c>
      <c r="J685" s="127">
        <v>-1063</v>
      </c>
      <c r="K685" s="127">
        <v>218</v>
      </c>
      <c r="L685" s="127">
        <v>2552</v>
      </c>
      <c r="M685" s="127">
        <v>676</v>
      </c>
      <c r="N685" s="127">
        <v>256</v>
      </c>
      <c r="O685" s="127">
        <v>510</v>
      </c>
      <c r="P685" s="127">
        <v>417</v>
      </c>
      <c r="Q685" s="127">
        <v>397</v>
      </c>
      <c r="R685" s="127">
        <v>3540</v>
      </c>
      <c r="S685" s="127">
        <v>3087</v>
      </c>
      <c r="T685" s="133">
        <v>1036</v>
      </c>
      <c r="U685" s="127">
        <v>3601</v>
      </c>
      <c r="V685" s="127">
        <v>12540</v>
      </c>
      <c r="W685" s="127">
        <v>1518</v>
      </c>
      <c r="X685" s="127">
        <v>3415</v>
      </c>
      <c r="Y685" s="127">
        <v>1415</v>
      </c>
      <c r="Z685" s="127">
        <v>934</v>
      </c>
      <c r="AA685" s="127">
        <v>1282</v>
      </c>
      <c r="AB685" s="127">
        <v>1994</v>
      </c>
      <c r="AC685" s="127">
        <v>1193</v>
      </c>
      <c r="AD685" s="127">
        <v>35</v>
      </c>
      <c r="AE685" s="127">
        <v>39453</v>
      </c>
    </row>
    <row r="686" spans="1:31" ht="30.75" customHeight="1" x14ac:dyDescent="0.25">
      <c r="A686" s="59">
        <f t="shared" si="10"/>
        <v>44593</v>
      </c>
      <c r="B686" s="128" t="s">
        <v>151</v>
      </c>
      <c r="C686" s="127">
        <v>238</v>
      </c>
      <c r="D686" s="127">
        <v>-127</v>
      </c>
      <c r="E686" s="127">
        <v>610</v>
      </c>
      <c r="F686" s="127">
        <v>59</v>
      </c>
      <c r="G686" s="127">
        <v>754</v>
      </c>
      <c r="H686" s="127">
        <v>-60</v>
      </c>
      <c r="I686" s="127">
        <v>387</v>
      </c>
      <c r="J686" s="127">
        <v>518</v>
      </c>
      <c r="K686" s="127">
        <v>120</v>
      </c>
      <c r="L686" s="127">
        <v>38</v>
      </c>
      <c r="M686" s="127">
        <v>344</v>
      </c>
      <c r="N686" s="127">
        <v>-103</v>
      </c>
      <c r="O686" s="127">
        <v>-709</v>
      </c>
      <c r="P686" s="127">
        <v>-32</v>
      </c>
      <c r="Q686" s="127">
        <v>-97</v>
      </c>
      <c r="R686" s="127">
        <v>270</v>
      </c>
      <c r="S686" s="127">
        <v>726</v>
      </c>
      <c r="T686" s="133">
        <v>-86</v>
      </c>
      <c r="U686" s="127">
        <v>-1991</v>
      </c>
      <c r="V686" s="127">
        <v>5390</v>
      </c>
      <c r="W686" s="127">
        <v>2596</v>
      </c>
      <c r="X686" s="127">
        <v>1337</v>
      </c>
      <c r="Y686" s="127">
        <v>-994</v>
      </c>
      <c r="Z686" s="127">
        <v>661</v>
      </c>
      <c r="AA686" s="127">
        <v>1765</v>
      </c>
      <c r="AB686" s="127">
        <v>1668</v>
      </c>
      <c r="AC686" s="127">
        <v>-64</v>
      </c>
      <c r="AD686" s="127">
        <v>1</v>
      </c>
      <c r="AE686" s="127">
        <v>13219</v>
      </c>
    </row>
    <row r="687" spans="1:31" ht="30.75" customHeight="1" x14ac:dyDescent="0.25">
      <c r="A687" s="59">
        <f t="shared" si="10"/>
        <v>44593</v>
      </c>
      <c r="B687" s="128" t="s">
        <v>152</v>
      </c>
      <c r="C687" s="127">
        <v>1988</v>
      </c>
      <c r="D687" s="127">
        <v>500</v>
      </c>
      <c r="E687" s="127">
        <v>1685</v>
      </c>
      <c r="F687" s="127">
        <v>771</v>
      </c>
      <c r="G687" s="127">
        <v>2457</v>
      </c>
      <c r="H687" s="127">
        <v>380</v>
      </c>
      <c r="I687" s="127">
        <v>940</v>
      </c>
      <c r="J687" s="127">
        <v>3202</v>
      </c>
      <c r="K687" s="127">
        <v>895</v>
      </c>
      <c r="L687" s="127">
        <v>6046</v>
      </c>
      <c r="M687" s="127">
        <v>2028</v>
      </c>
      <c r="N687" s="127">
        <v>2095</v>
      </c>
      <c r="O687" s="127">
        <v>4589</v>
      </c>
      <c r="P687" s="127">
        <v>1396</v>
      </c>
      <c r="Q687" s="127">
        <v>1750</v>
      </c>
      <c r="R687" s="127">
        <v>5482</v>
      </c>
      <c r="S687" s="127">
        <v>21922</v>
      </c>
      <c r="T687" s="133">
        <v>5814</v>
      </c>
      <c r="U687" s="127">
        <v>16705</v>
      </c>
      <c r="V687" s="127">
        <v>66727</v>
      </c>
      <c r="W687" s="127">
        <v>19709</v>
      </c>
      <c r="X687" s="127">
        <v>16188</v>
      </c>
      <c r="Y687" s="127">
        <v>10390</v>
      </c>
      <c r="Z687" s="127">
        <v>3305</v>
      </c>
      <c r="AA687" s="127">
        <v>3673</v>
      </c>
      <c r="AB687" s="127">
        <v>8798</v>
      </c>
      <c r="AC687" s="127">
        <v>5770</v>
      </c>
      <c r="AD687" s="127">
        <v>216</v>
      </c>
      <c r="AE687" s="127">
        <v>215421</v>
      </c>
    </row>
    <row r="688" spans="1:31" ht="30.75" customHeight="1" x14ac:dyDescent="0.25">
      <c r="A688" s="59">
        <f t="shared" si="10"/>
        <v>44593</v>
      </c>
      <c r="B688" s="131" t="s">
        <v>153</v>
      </c>
      <c r="C688" s="130">
        <v>224</v>
      </c>
      <c r="D688" s="130">
        <v>53</v>
      </c>
      <c r="E688" s="130">
        <v>183</v>
      </c>
      <c r="F688" s="130">
        <v>25</v>
      </c>
      <c r="G688" s="130">
        <v>-138</v>
      </c>
      <c r="H688" s="130">
        <v>91</v>
      </c>
      <c r="I688" s="130">
        <v>196</v>
      </c>
      <c r="J688" s="130">
        <v>10</v>
      </c>
      <c r="K688" s="130">
        <v>4</v>
      </c>
      <c r="L688" s="130">
        <v>26</v>
      </c>
      <c r="M688" s="130">
        <v>-59</v>
      </c>
      <c r="N688" s="130">
        <v>-42</v>
      </c>
      <c r="O688" s="130">
        <v>-99</v>
      </c>
      <c r="P688" s="130">
        <v>231</v>
      </c>
      <c r="Q688" s="130">
        <v>-10</v>
      </c>
      <c r="R688" s="130">
        <v>106</v>
      </c>
      <c r="S688" s="130">
        <v>1083</v>
      </c>
      <c r="T688" s="134">
        <v>1130</v>
      </c>
      <c r="U688" s="130">
        <v>-310</v>
      </c>
      <c r="V688" s="130">
        <v>4106</v>
      </c>
      <c r="W688" s="130">
        <v>1453</v>
      </c>
      <c r="X688" s="130">
        <v>1258</v>
      </c>
      <c r="Y688" s="130">
        <v>1368</v>
      </c>
      <c r="Z688" s="130">
        <v>389</v>
      </c>
      <c r="AA688" s="130">
        <v>369</v>
      </c>
      <c r="AB688" s="130">
        <v>1087</v>
      </c>
      <c r="AC688" s="130">
        <v>1316</v>
      </c>
      <c r="AD688" s="130">
        <v>10</v>
      </c>
      <c r="AE688" s="130">
        <v>14060</v>
      </c>
    </row>
    <row r="689" spans="1:31" ht="30.75" customHeight="1" x14ac:dyDescent="0.25">
      <c r="A689" s="59">
        <f t="shared" si="10"/>
        <v>44593</v>
      </c>
      <c r="B689" s="131" t="s">
        <v>154</v>
      </c>
      <c r="C689" s="130">
        <v>92</v>
      </c>
      <c r="D689" s="130">
        <v>-22</v>
      </c>
      <c r="E689" s="130">
        <v>173</v>
      </c>
      <c r="F689" s="130">
        <v>67</v>
      </c>
      <c r="G689" s="130">
        <v>294</v>
      </c>
      <c r="H689" s="130">
        <v>54</v>
      </c>
      <c r="I689" s="130">
        <v>142</v>
      </c>
      <c r="J689" s="130">
        <v>413</v>
      </c>
      <c r="K689" s="130">
        <v>99</v>
      </c>
      <c r="L689" s="130">
        <v>682</v>
      </c>
      <c r="M689" s="130">
        <v>399</v>
      </c>
      <c r="N689" s="130">
        <v>201</v>
      </c>
      <c r="O689" s="130">
        <v>533</v>
      </c>
      <c r="P689" s="130">
        <v>306</v>
      </c>
      <c r="Q689" s="130">
        <v>96</v>
      </c>
      <c r="R689" s="130">
        <v>193</v>
      </c>
      <c r="S689" s="130">
        <v>1568</v>
      </c>
      <c r="T689" s="134">
        <v>284</v>
      </c>
      <c r="U689" s="130">
        <v>2632</v>
      </c>
      <c r="V689" s="130">
        <v>7791</v>
      </c>
      <c r="W689" s="130">
        <v>1565</v>
      </c>
      <c r="X689" s="130">
        <v>639</v>
      </c>
      <c r="Y689" s="130">
        <v>555</v>
      </c>
      <c r="Z689" s="130">
        <v>268</v>
      </c>
      <c r="AA689" s="130">
        <v>294</v>
      </c>
      <c r="AB689" s="130">
        <v>762</v>
      </c>
      <c r="AC689" s="130">
        <v>358</v>
      </c>
      <c r="AD689" s="130">
        <v>1</v>
      </c>
      <c r="AE689" s="130">
        <v>20439</v>
      </c>
    </row>
    <row r="690" spans="1:31" ht="30.75" customHeight="1" x14ac:dyDescent="0.25">
      <c r="A690" s="59">
        <f t="shared" si="10"/>
        <v>44593</v>
      </c>
      <c r="B690" s="131" t="s">
        <v>155</v>
      </c>
      <c r="C690" s="130">
        <v>364</v>
      </c>
      <c r="D690" s="130">
        <v>481</v>
      </c>
      <c r="E690" s="130">
        <v>391</v>
      </c>
      <c r="F690" s="130">
        <v>226</v>
      </c>
      <c r="G690" s="130">
        <v>1016</v>
      </c>
      <c r="H690" s="130">
        <v>135</v>
      </c>
      <c r="I690" s="130">
        <v>186</v>
      </c>
      <c r="J690" s="130">
        <v>374</v>
      </c>
      <c r="K690" s="130">
        <v>183</v>
      </c>
      <c r="L690" s="130">
        <v>2097</v>
      </c>
      <c r="M690" s="130">
        <v>738</v>
      </c>
      <c r="N690" s="130">
        <v>1000</v>
      </c>
      <c r="O690" s="130">
        <v>1421</v>
      </c>
      <c r="P690" s="130">
        <v>382</v>
      </c>
      <c r="Q690" s="130">
        <v>897</v>
      </c>
      <c r="R690" s="130">
        <v>242</v>
      </c>
      <c r="S690" s="130">
        <v>5722</v>
      </c>
      <c r="T690" s="134">
        <v>1501</v>
      </c>
      <c r="U690" s="130">
        <v>3756</v>
      </c>
      <c r="V690" s="130">
        <v>11583</v>
      </c>
      <c r="W690" s="130">
        <v>10603</v>
      </c>
      <c r="X690" s="130">
        <v>4180</v>
      </c>
      <c r="Y690" s="130">
        <v>3893</v>
      </c>
      <c r="Z690" s="130">
        <v>1164</v>
      </c>
      <c r="AA690" s="130">
        <v>1517</v>
      </c>
      <c r="AB690" s="130">
        <v>2709</v>
      </c>
      <c r="AC690" s="130">
        <v>1149</v>
      </c>
      <c r="AD690" s="130">
        <v>83</v>
      </c>
      <c r="AE690" s="130">
        <v>57993</v>
      </c>
    </row>
    <row r="691" spans="1:31" ht="30.75" customHeight="1" x14ac:dyDescent="0.25">
      <c r="A691" s="59">
        <f t="shared" si="10"/>
        <v>44593</v>
      </c>
      <c r="B691" s="129" t="s">
        <v>156</v>
      </c>
      <c r="C691" s="130">
        <v>35</v>
      </c>
      <c r="D691" s="130">
        <v>27</v>
      </c>
      <c r="E691" s="130">
        <v>42</v>
      </c>
      <c r="F691" s="130">
        <v>12</v>
      </c>
      <c r="G691" s="130">
        <v>98</v>
      </c>
      <c r="H691" s="130">
        <v>36</v>
      </c>
      <c r="I691" s="130">
        <v>55</v>
      </c>
      <c r="J691" s="130">
        <v>76</v>
      </c>
      <c r="K691" s="130">
        <v>57</v>
      </c>
      <c r="L691" s="130">
        <v>433</v>
      </c>
      <c r="M691" s="130">
        <v>6</v>
      </c>
      <c r="N691" s="130">
        <v>-24</v>
      </c>
      <c r="O691" s="130">
        <v>204</v>
      </c>
      <c r="P691" s="130">
        <v>30</v>
      </c>
      <c r="Q691" s="130">
        <v>25</v>
      </c>
      <c r="R691" s="130">
        <v>101</v>
      </c>
      <c r="S691" s="130">
        <v>882</v>
      </c>
      <c r="T691" s="134">
        <v>75</v>
      </c>
      <c r="U691" s="130">
        <v>679</v>
      </c>
      <c r="V691" s="130">
        <v>3428</v>
      </c>
      <c r="W691" s="130">
        <v>0</v>
      </c>
      <c r="X691" s="130">
        <v>558</v>
      </c>
      <c r="Y691" s="130">
        <v>538</v>
      </c>
      <c r="Z691" s="130">
        <v>125</v>
      </c>
      <c r="AA691" s="130">
        <v>-4</v>
      </c>
      <c r="AB691" s="130">
        <v>185</v>
      </c>
      <c r="AC691" s="130">
        <v>228</v>
      </c>
      <c r="AD691" s="130">
        <v>1</v>
      </c>
      <c r="AE691" s="130">
        <v>7908</v>
      </c>
    </row>
    <row r="692" spans="1:31" ht="30.75" customHeight="1" x14ac:dyDescent="0.25">
      <c r="A692" s="59">
        <f t="shared" si="10"/>
        <v>44593</v>
      </c>
      <c r="B692" s="129" t="s">
        <v>157</v>
      </c>
      <c r="C692" s="130">
        <v>38</v>
      </c>
      <c r="D692" s="130">
        <v>4</v>
      </c>
      <c r="E692" s="130">
        <v>38</v>
      </c>
      <c r="F692" s="130">
        <v>15</v>
      </c>
      <c r="G692" s="130">
        <v>37</v>
      </c>
      <c r="H692" s="130">
        <v>2</v>
      </c>
      <c r="I692" s="130">
        <v>15</v>
      </c>
      <c r="J692" s="130">
        <v>-65</v>
      </c>
      <c r="K692" s="130">
        <v>32</v>
      </c>
      <c r="L692" s="130">
        <v>-61</v>
      </c>
      <c r="M692" s="130">
        <v>36</v>
      </c>
      <c r="N692" s="130">
        <v>-17</v>
      </c>
      <c r="O692" s="130">
        <v>14</v>
      </c>
      <c r="P692" s="130">
        <v>21</v>
      </c>
      <c r="Q692" s="130">
        <v>60</v>
      </c>
      <c r="R692" s="130">
        <v>72</v>
      </c>
      <c r="S692" s="130">
        <v>371</v>
      </c>
      <c r="T692" s="134">
        <v>54</v>
      </c>
      <c r="U692" s="130">
        <v>-3</v>
      </c>
      <c r="V692" s="130">
        <v>1689</v>
      </c>
      <c r="W692" s="130">
        <v>255</v>
      </c>
      <c r="X692" s="130">
        <v>306</v>
      </c>
      <c r="Y692" s="130">
        <v>307</v>
      </c>
      <c r="Z692" s="130">
        <v>0</v>
      </c>
      <c r="AA692" s="130">
        <v>129</v>
      </c>
      <c r="AB692" s="130">
        <v>327</v>
      </c>
      <c r="AC692" s="130">
        <v>39</v>
      </c>
      <c r="AD692" s="130">
        <v>0</v>
      </c>
      <c r="AE692" s="130">
        <v>3715</v>
      </c>
    </row>
    <row r="693" spans="1:31" ht="30.75" customHeight="1" x14ac:dyDescent="0.25">
      <c r="A693" s="59">
        <f t="shared" si="10"/>
        <v>44593</v>
      </c>
      <c r="B693" s="129" t="s">
        <v>158</v>
      </c>
      <c r="C693" s="130">
        <v>2</v>
      </c>
      <c r="D693" s="130">
        <v>5</v>
      </c>
      <c r="E693" s="130">
        <v>2</v>
      </c>
      <c r="F693" s="130">
        <v>-1</v>
      </c>
      <c r="G693" s="130">
        <v>51</v>
      </c>
      <c r="H693" s="130">
        <v>23</v>
      </c>
      <c r="I693" s="130">
        <v>2</v>
      </c>
      <c r="J693" s="130">
        <v>12</v>
      </c>
      <c r="K693" s="130">
        <v>1</v>
      </c>
      <c r="L693" s="130">
        <v>37</v>
      </c>
      <c r="M693" s="130">
        <v>55</v>
      </c>
      <c r="N693" s="130">
        <v>28</v>
      </c>
      <c r="O693" s="130">
        <v>50</v>
      </c>
      <c r="P693" s="130">
        <v>43</v>
      </c>
      <c r="Q693" s="130">
        <v>25</v>
      </c>
      <c r="R693" s="130">
        <v>76</v>
      </c>
      <c r="S693" s="130">
        <v>79</v>
      </c>
      <c r="T693" s="134">
        <v>27</v>
      </c>
      <c r="U693" s="130">
        <v>45</v>
      </c>
      <c r="V693" s="130">
        <v>421</v>
      </c>
      <c r="W693" s="130">
        <v>55</v>
      </c>
      <c r="X693" s="130">
        <v>48</v>
      </c>
      <c r="Y693" s="130">
        <v>212</v>
      </c>
      <c r="Z693" s="130">
        <v>4</v>
      </c>
      <c r="AA693" s="130">
        <v>42</v>
      </c>
      <c r="AB693" s="130">
        <v>25</v>
      </c>
      <c r="AC693" s="130">
        <v>4</v>
      </c>
      <c r="AD693" s="130">
        <v>3</v>
      </c>
      <c r="AE693" s="130">
        <v>1376</v>
      </c>
    </row>
    <row r="694" spans="1:31" ht="30.75" customHeight="1" x14ac:dyDescent="0.25">
      <c r="A694" s="59">
        <f t="shared" si="10"/>
        <v>44593</v>
      </c>
      <c r="B694" s="129" t="s">
        <v>159</v>
      </c>
      <c r="C694" s="130">
        <v>18</v>
      </c>
      <c r="D694" s="130">
        <v>-11</v>
      </c>
      <c r="E694" s="130">
        <v>234</v>
      </c>
      <c r="F694" s="130">
        <v>24</v>
      </c>
      <c r="G694" s="130">
        <v>469</v>
      </c>
      <c r="H694" s="130">
        <v>20</v>
      </c>
      <c r="I694" s="130">
        <v>-69</v>
      </c>
      <c r="J694" s="130">
        <v>69</v>
      </c>
      <c r="K694" s="130">
        <v>68</v>
      </c>
      <c r="L694" s="130">
        <v>180</v>
      </c>
      <c r="M694" s="130">
        <v>146</v>
      </c>
      <c r="N694" s="130">
        <v>72</v>
      </c>
      <c r="O694" s="130">
        <v>302</v>
      </c>
      <c r="P694" s="130">
        <v>85</v>
      </c>
      <c r="Q694" s="130">
        <v>87</v>
      </c>
      <c r="R694" s="130">
        <v>520</v>
      </c>
      <c r="S694" s="130">
        <v>1233</v>
      </c>
      <c r="T694" s="134">
        <v>328</v>
      </c>
      <c r="U694" s="130">
        <v>1222</v>
      </c>
      <c r="V694" s="130">
        <v>4533</v>
      </c>
      <c r="W694" s="130">
        <v>1013</v>
      </c>
      <c r="X694" s="130">
        <v>659</v>
      </c>
      <c r="Y694" s="130">
        <v>759</v>
      </c>
      <c r="Z694" s="130">
        <v>257</v>
      </c>
      <c r="AA694" s="130">
        <v>401</v>
      </c>
      <c r="AB694" s="130">
        <v>612</v>
      </c>
      <c r="AC694" s="130">
        <v>390</v>
      </c>
      <c r="AD694" s="130">
        <v>79</v>
      </c>
      <c r="AE694" s="130">
        <v>13700</v>
      </c>
    </row>
    <row r="695" spans="1:31" ht="30.75" customHeight="1" x14ac:dyDescent="0.25">
      <c r="A695" s="59">
        <f t="shared" si="10"/>
        <v>44593</v>
      </c>
      <c r="B695" s="129" t="s">
        <v>160</v>
      </c>
      <c r="C695" s="130">
        <v>271</v>
      </c>
      <c r="D695" s="130">
        <v>456</v>
      </c>
      <c r="E695" s="130">
        <v>75</v>
      </c>
      <c r="F695" s="130">
        <v>176</v>
      </c>
      <c r="G695" s="130">
        <v>361</v>
      </c>
      <c r="H695" s="130">
        <v>54</v>
      </c>
      <c r="I695" s="130">
        <v>183</v>
      </c>
      <c r="J695" s="130">
        <v>282</v>
      </c>
      <c r="K695" s="130">
        <v>25</v>
      </c>
      <c r="L695" s="130">
        <v>1508</v>
      </c>
      <c r="M695" s="130">
        <v>495</v>
      </c>
      <c r="N695" s="130">
        <v>941</v>
      </c>
      <c r="O695" s="130">
        <v>851</v>
      </c>
      <c r="P695" s="130">
        <v>203</v>
      </c>
      <c r="Q695" s="130">
        <v>700</v>
      </c>
      <c r="R695" s="130">
        <v>-527</v>
      </c>
      <c r="S695" s="130">
        <v>3157</v>
      </c>
      <c r="T695" s="134">
        <v>1017</v>
      </c>
      <c r="U695" s="130">
        <v>1813</v>
      </c>
      <c r="V695" s="130">
        <v>1512</v>
      </c>
      <c r="W695" s="130">
        <v>9280</v>
      </c>
      <c r="X695" s="130">
        <v>2609</v>
      </c>
      <c r="Y695" s="130">
        <v>2077</v>
      </c>
      <c r="Z695" s="130">
        <v>778</v>
      </c>
      <c r="AA695" s="130">
        <v>949</v>
      </c>
      <c r="AB695" s="130">
        <v>1560</v>
      </c>
      <c r="AC695" s="130">
        <v>488</v>
      </c>
      <c r="AD695" s="130">
        <v>0</v>
      </c>
      <c r="AE695" s="130">
        <v>31294</v>
      </c>
    </row>
    <row r="696" spans="1:31" ht="30.75" customHeight="1" x14ac:dyDescent="0.25">
      <c r="A696" s="59">
        <f t="shared" si="10"/>
        <v>44593</v>
      </c>
      <c r="B696" s="131" t="s">
        <v>161</v>
      </c>
      <c r="C696" s="130">
        <v>949</v>
      </c>
      <c r="D696" s="130">
        <v>19</v>
      </c>
      <c r="E696" s="130">
        <v>588</v>
      </c>
      <c r="F696" s="130">
        <v>216</v>
      </c>
      <c r="G696" s="130">
        <v>1116</v>
      </c>
      <c r="H696" s="130">
        <v>56</v>
      </c>
      <c r="I696" s="130">
        <v>321</v>
      </c>
      <c r="J696" s="130">
        <v>1986</v>
      </c>
      <c r="K696" s="130">
        <v>512</v>
      </c>
      <c r="L696" s="130">
        <v>2489</v>
      </c>
      <c r="M696" s="130">
        <v>846</v>
      </c>
      <c r="N696" s="130">
        <v>840</v>
      </c>
      <c r="O696" s="130">
        <v>2524</v>
      </c>
      <c r="P696" s="130">
        <v>483</v>
      </c>
      <c r="Q696" s="130">
        <v>708</v>
      </c>
      <c r="R696" s="130">
        <v>4390</v>
      </c>
      <c r="S696" s="130">
        <v>11540</v>
      </c>
      <c r="T696" s="134">
        <v>2637</v>
      </c>
      <c r="U696" s="130">
        <v>8252</v>
      </c>
      <c r="V696" s="130">
        <v>35591</v>
      </c>
      <c r="W696" s="130">
        <v>4968</v>
      </c>
      <c r="X696" s="130">
        <v>8728</v>
      </c>
      <c r="Y696" s="130">
        <v>4137</v>
      </c>
      <c r="Z696" s="130">
        <v>1201</v>
      </c>
      <c r="AA696" s="130">
        <v>1094</v>
      </c>
      <c r="AB696" s="130">
        <v>2666</v>
      </c>
      <c r="AC696" s="130">
        <v>2636</v>
      </c>
      <c r="AD696" s="130">
        <v>118</v>
      </c>
      <c r="AE696" s="130">
        <v>101611</v>
      </c>
    </row>
    <row r="697" spans="1:31" ht="30.75" customHeight="1" x14ac:dyDescent="0.25">
      <c r="A697" s="59">
        <f t="shared" si="10"/>
        <v>44593</v>
      </c>
      <c r="B697" s="129" t="s">
        <v>162</v>
      </c>
      <c r="C697" s="130">
        <v>137</v>
      </c>
      <c r="D697" s="130">
        <v>-85</v>
      </c>
      <c r="E697" s="130">
        <v>-13</v>
      </c>
      <c r="F697" s="130">
        <v>3</v>
      </c>
      <c r="G697" s="130">
        <v>-6</v>
      </c>
      <c r="H697" s="130">
        <v>-1</v>
      </c>
      <c r="I697" s="130">
        <v>1</v>
      </c>
      <c r="J697" s="130">
        <v>125</v>
      </c>
      <c r="K697" s="130">
        <v>11</v>
      </c>
      <c r="L697" s="130">
        <v>293</v>
      </c>
      <c r="M697" s="130">
        <v>2</v>
      </c>
      <c r="N697" s="130">
        <v>7</v>
      </c>
      <c r="O697" s="130">
        <v>-195</v>
      </c>
      <c r="P697" s="130">
        <v>2</v>
      </c>
      <c r="Q697" s="130">
        <v>7</v>
      </c>
      <c r="R697" s="130">
        <v>107</v>
      </c>
      <c r="S697" s="130">
        <v>750</v>
      </c>
      <c r="T697" s="134">
        <v>854</v>
      </c>
      <c r="U697" s="130">
        <v>451</v>
      </c>
      <c r="V697" s="130">
        <v>4895</v>
      </c>
      <c r="W697" s="130">
        <v>-191</v>
      </c>
      <c r="X697" s="130">
        <v>4127</v>
      </c>
      <c r="Y697" s="130">
        <v>411</v>
      </c>
      <c r="Z697" s="130">
        <v>-6</v>
      </c>
      <c r="AA697" s="130">
        <v>3</v>
      </c>
      <c r="AB697" s="130">
        <v>17</v>
      </c>
      <c r="AC697" s="130">
        <v>7</v>
      </c>
      <c r="AD697" s="130">
        <v>0</v>
      </c>
      <c r="AE697" s="130">
        <v>11713</v>
      </c>
    </row>
    <row r="698" spans="1:31" ht="30.75" customHeight="1" x14ac:dyDescent="0.25">
      <c r="A698" s="59">
        <f t="shared" si="10"/>
        <v>44593</v>
      </c>
      <c r="B698" s="129" t="s">
        <v>163</v>
      </c>
      <c r="C698" s="130">
        <v>529</v>
      </c>
      <c r="D698" s="130">
        <v>90</v>
      </c>
      <c r="E698" s="130">
        <v>556</v>
      </c>
      <c r="F698" s="130">
        <v>195</v>
      </c>
      <c r="G698" s="130">
        <v>833</v>
      </c>
      <c r="H698" s="130">
        <v>58</v>
      </c>
      <c r="I698" s="130">
        <v>173</v>
      </c>
      <c r="J698" s="130">
        <v>597</v>
      </c>
      <c r="K698" s="130">
        <v>437</v>
      </c>
      <c r="L698" s="130">
        <v>1545</v>
      </c>
      <c r="M698" s="130">
        <v>683</v>
      </c>
      <c r="N698" s="130">
        <v>730</v>
      </c>
      <c r="O698" s="130">
        <v>2295</v>
      </c>
      <c r="P698" s="130">
        <v>477</v>
      </c>
      <c r="Q698" s="130">
        <v>579</v>
      </c>
      <c r="R698" s="130">
        <v>3239</v>
      </c>
      <c r="S698" s="130">
        <v>8380</v>
      </c>
      <c r="T698" s="134">
        <v>1173</v>
      </c>
      <c r="U698" s="130">
        <v>6124</v>
      </c>
      <c r="V698" s="130">
        <v>22488</v>
      </c>
      <c r="W698" s="130">
        <v>4158</v>
      </c>
      <c r="X698" s="130">
        <v>3152</v>
      </c>
      <c r="Y698" s="130">
        <v>3019</v>
      </c>
      <c r="Z698" s="130">
        <v>828</v>
      </c>
      <c r="AA698" s="130">
        <v>732</v>
      </c>
      <c r="AB698" s="130">
        <v>1578</v>
      </c>
      <c r="AC698" s="130">
        <v>1859</v>
      </c>
      <c r="AD698" s="130">
        <v>0</v>
      </c>
      <c r="AE698" s="130">
        <v>66507</v>
      </c>
    </row>
    <row r="699" spans="1:31" ht="30.75" customHeight="1" x14ac:dyDescent="0.25">
      <c r="A699" s="59">
        <f t="shared" si="10"/>
        <v>44593</v>
      </c>
      <c r="B699" s="129" t="s">
        <v>164</v>
      </c>
      <c r="C699" s="130">
        <v>283</v>
      </c>
      <c r="D699" s="130">
        <v>14</v>
      </c>
      <c r="E699" s="130">
        <v>45</v>
      </c>
      <c r="F699" s="130">
        <v>18</v>
      </c>
      <c r="G699" s="130">
        <v>289</v>
      </c>
      <c r="H699" s="130">
        <v>-1</v>
      </c>
      <c r="I699" s="130">
        <v>147</v>
      </c>
      <c r="J699" s="130">
        <v>1264</v>
      </c>
      <c r="K699" s="130">
        <v>64</v>
      </c>
      <c r="L699" s="130">
        <v>651</v>
      </c>
      <c r="M699" s="130">
        <v>161</v>
      </c>
      <c r="N699" s="130">
        <v>103</v>
      </c>
      <c r="O699" s="130">
        <v>424</v>
      </c>
      <c r="P699" s="130">
        <v>4</v>
      </c>
      <c r="Q699" s="130">
        <v>122</v>
      </c>
      <c r="R699" s="130">
        <v>1044</v>
      </c>
      <c r="S699" s="130">
        <v>2410</v>
      </c>
      <c r="T699" s="134">
        <v>610</v>
      </c>
      <c r="U699" s="130">
        <v>1677</v>
      </c>
      <c r="V699" s="130">
        <v>8208</v>
      </c>
      <c r="W699" s="130">
        <v>1001</v>
      </c>
      <c r="X699" s="130">
        <v>1449</v>
      </c>
      <c r="Y699" s="130">
        <v>707</v>
      </c>
      <c r="Z699" s="130">
        <v>379</v>
      </c>
      <c r="AA699" s="130">
        <v>359</v>
      </c>
      <c r="AB699" s="130">
        <v>1071</v>
      </c>
      <c r="AC699" s="130">
        <v>770</v>
      </c>
      <c r="AD699" s="130">
        <v>118</v>
      </c>
      <c r="AE699" s="130">
        <v>23391</v>
      </c>
    </row>
    <row r="700" spans="1:31" ht="30.75" customHeight="1" x14ac:dyDescent="0.25">
      <c r="A700" s="59">
        <f t="shared" si="10"/>
        <v>44593</v>
      </c>
      <c r="B700" s="131" t="s">
        <v>165</v>
      </c>
      <c r="C700" s="130">
        <v>0</v>
      </c>
      <c r="D700" s="130">
        <v>-1</v>
      </c>
      <c r="E700" s="130">
        <v>-2</v>
      </c>
      <c r="F700" s="130">
        <v>-1</v>
      </c>
      <c r="G700" s="130">
        <v>1</v>
      </c>
      <c r="H700" s="130">
        <v>0</v>
      </c>
      <c r="I700" s="130">
        <v>0</v>
      </c>
      <c r="J700" s="130">
        <v>0</v>
      </c>
      <c r="K700" s="130">
        <v>0</v>
      </c>
      <c r="L700" s="130">
        <v>4</v>
      </c>
      <c r="M700" s="130">
        <v>-3</v>
      </c>
      <c r="N700" s="130">
        <v>-2</v>
      </c>
      <c r="O700" s="130">
        <v>-4</v>
      </c>
      <c r="P700" s="130">
        <v>0</v>
      </c>
      <c r="Q700" s="130">
        <v>0</v>
      </c>
      <c r="R700" s="130">
        <v>1</v>
      </c>
      <c r="S700" s="130">
        <v>0</v>
      </c>
      <c r="T700" s="134">
        <v>0</v>
      </c>
      <c r="U700" s="130">
        <v>3</v>
      </c>
      <c r="V700" s="130">
        <v>1</v>
      </c>
      <c r="W700" s="130">
        <v>-3</v>
      </c>
      <c r="X700" s="130">
        <v>4</v>
      </c>
      <c r="Y700" s="130">
        <v>7</v>
      </c>
      <c r="Z700" s="130">
        <v>1</v>
      </c>
      <c r="AA700" s="130">
        <v>0</v>
      </c>
      <c r="AB700" s="130">
        <v>-6</v>
      </c>
      <c r="AC700" s="130">
        <v>1</v>
      </c>
      <c r="AD700" s="130">
        <v>-1</v>
      </c>
      <c r="AE700" s="130">
        <v>0</v>
      </c>
    </row>
    <row r="701" spans="1:31" ht="30.75" customHeight="1" x14ac:dyDescent="0.25">
      <c r="A701" s="59">
        <f t="shared" si="10"/>
        <v>44593</v>
      </c>
      <c r="B701" s="131" t="s">
        <v>166</v>
      </c>
      <c r="C701" s="130">
        <v>359</v>
      </c>
      <c r="D701" s="130">
        <v>-30</v>
      </c>
      <c r="E701" s="130">
        <v>352</v>
      </c>
      <c r="F701" s="130">
        <v>238</v>
      </c>
      <c r="G701" s="130">
        <v>168</v>
      </c>
      <c r="H701" s="130">
        <v>44</v>
      </c>
      <c r="I701" s="130">
        <v>95</v>
      </c>
      <c r="J701" s="130">
        <v>419</v>
      </c>
      <c r="K701" s="130">
        <v>97</v>
      </c>
      <c r="L701" s="130">
        <v>748</v>
      </c>
      <c r="M701" s="130">
        <v>107</v>
      </c>
      <c r="N701" s="130">
        <v>98</v>
      </c>
      <c r="O701" s="130">
        <v>214</v>
      </c>
      <c r="P701" s="130">
        <v>-6</v>
      </c>
      <c r="Q701" s="130">
        <v>59</v>
      </c>
      <c r="R701" s="130">
        <v>550</v>
      </c>
      <c r="S701" s="130">
        <v>2009</v>
      </c>
      <c r="T701" s="134">
        <v>262</v>
      </c>
      <c r="U701" s="130">
        <v>2372</v>
      </c>
      <c r="V701" s="130">
        <v>7655</v>
      </c>
      <c r="W701" s="130">
        <v>1123</v>
      </c>
      <c r="X701" s="130">
        <v>1379</v>
      </c>
      <c r="Y701" s="130">
        <v>430</v>
      </c>
      <c r="Z701" s="130">
        <v>282</v>
      </c>
      <c r="AA701" s="130">
        <v>399</v>
      </c>
      <c r="AB701" s="130">
        <v>1580</v>
      </c>
      <c r="AC701" s="130">
        <v>310</v>
      </c>
      <c r="AD701" s="130">
        <v>5</v>
      </c>
      <c r="AE701" s="130">
        <v>21318</v>
      </c>
    </row>
    <row r="702" spans="1:31" ht="30.75" customHeight="1" x14ac:dyDescent="0.25">
      <c r="A702" s="59">
        <f t="shared" si="10"/>
        <v>44593</v>
      </c>
      <c r="B702" s="129" t="s">
        <v>167</v>
      </c>
      <c r="C702" s="130">
        <v>6</v>
      </c>
      <c r="D702" s="130">
        <v>-6</v>
      </c>
      <c r="E702" s="130">
        <v>112</v>
      </c>
      <c r="F702" s="130">
        <v>28</v>
      </c>
      <c r="G702" s="130">
        <v>29</v>
      </c>
      <c r="H702" s="130">
        <v>7</v>
      </c>
      <c r="I702" s="130">
        <v>23</v>
      </c>
      <c r="J702" s="130">
        <v>20</v>
      </c>
      <c r="K702" s="130">
        <v>44</v>
      </c>
      <c r="L702" s="130">
        <v>73</v>
      </c>
      <c r="M702" s="130">
        <v>35</v>
      </c>
      <c r="N702" s="130">
        <v>56</v>
      </c>
      <c r="O702" s="130">
        <v>44</v>
      </c>
      <c r="P702" s="130">
        <v>3</v>
      </c>
      <c r="Q702" s="130">
        <v>12</v>
      </c>
      <c r="R702" s="130">
        <v>88</v>
      </c>
      <c r="S702" s="130">
        <v>301</v>
      </c>
      <c r="T702" s="134">
        <v>43</v>
      </c>
      <c r="U702" s="130">
        <v>331</v>
      </c>
      <c r="V702" s="130">
        <v>870</v>
      </c>
      <c r="W702" s="130">
        <v>188</v>
      </c>
      <c r="X702" s="130">
        <v>145</v>
      </c>
      <c r="Y702" s="130">
        <v>71</v>
      </c>
      <c r="Z702" s="130">
        <v>30</v>
      </c>
      <c r="AA702" s="130">
        <v>79</v>
      </c>
      <c r="AB702" s="130">
        <v>121</v>
      </c>
      <c r="AC702" s="130">
        <v>157</v>
      </c>
      <c r="AD702" s="130">
        <v>1</v>
      </c>
      <c r="AE702" s="130">
        <v>2911</v>
      </c>
    </row>
    <row r="703" spans="1:31" ht="30.75" customHeight="1" x14ac:dyDescent="0.25">
      <c r="A703" s="59">
        <f t="shared" si="10"/>
        <v>44593</v>
      </c>
      <c r="B703" s="129" t="s">
        <v>168</v>
      </c>
      <c r="C703" s="130">
        <v>353</v>
      </c>
      <c r="D703" s="130">
        <v>-24</v>
      </c>
      <c r="E703" s="130">
        <v>241</v>
      </c>
      <c r="F703" s="130">
        <v>210</v>
      </c>
      <c r="G703" s="130">
        <v>139</v>
      </c>
      <c r="H703" s="130">
        <v>37</v>
      </c>
      <c r="I703" s="130">
        <v>72</v>
      </c>
      <c r="J703" s="130">
        <v>399</v>
      </c>
      <c r="K703" s="130">
        <v>53</v>
      </c>
      <c r="L703" s="130">
        <v>676</v>
      </c>
      <c r="M703" s="130">
        <v>72</v>
      </c>
      <c r="N703" s="130">
        <v>42</v>
      </c>
      <c r="O703" s="130">
        <v>170</v>
      </c>
      <c r="P703" s="130">
        <v>-9</v>
      </c>
      <c r="Q703" s="130">
        <v>47</v>
      </c>
      <c r="R703" s="130">
        <v>463</v>
      </c>
      <c r="S703" s="130">
        <v>1708</v>
      </c>
      <c r="T703" s="134">
        <v>219</v>
      </c>
      <c r="U703" s="130">
        <v>2037</v>
      </c>
      <c r="V703" s="130">
        <v>6781</v>
      </c>
      <c r="W703" s="130">
        <v>935</v>
      </c>
      <c r="X703" s="130">
        <v>1234</v>
      </c>
      <c r="Y703" s="130">
        <v>358</v>
      </c>
      <c r="Z703" s="130">
        <v>252</v>
      </c>
      <c r="AA703" s="130">
        <v>320</v>
      </c>
      <c r="AB703" s="130">
        <v>1459</v>
      </c>
      <c r="AC703" s="130">
        <v>149</v>
      </c>
      <c r="AD703" s="130">
        <v>4</v>
      </c>
      <c r="AE703" s="130">
        <v>18397</v>
      </c>
    </row>
    <row r="704" spans="1:31" ht="30.75" customHeight="1" x14ac:dyDescent="0.25">
      <c r="A704" s="59">
        <f t="shared" si="10"/>
        <v>44593</v>
      </c>
      <c r="B704" s="129" t="s">
        <v>169</v>
      </c>
      <c r="C704" s="130">
        <v>0</v>
      </c>
      <c r="D704" s="130">
        <v>0</v>
      </c>
      <c r="E704" s="130">
        <v>-1</v>
      </c>
      <c r="F704" s="130">
        <v>0</v>
      </c>
      <c r="G704" s="130">
        <v>0</v>
      </c>
      <c r="H704" s="130">
        <v>0</v>
      </c>
      <c r="I704" s="130">
        <v>0</v>
      </c>
      <c r="J704" s="130">
        <v>0</v>
      </c>
      <c r="K704" s="130">
        <v>0</v>
      </c>
      <c r="L704" s="130">
        <v>-1</v>
      </c>
      <c r="M704" s="130">
        <v>0</v>
      </c>
      <c r="N704" s="130">
        <v>0</v>
      </c>
      <c r="O704" s="130">
        <v>0</v>
      </c>
      <c r="P704" s="130">
        <v>0</v>
      </c>
      <c r="Q704" s="130">
        <v>0</v>
      </c>
      <c r="R704" s="130">
        <v>-1</v>
      </c>
      <c r="S704" s="130">
        <v>0</v>
      </c>
      <c r="T704" s="134">
        <v>0</v>
      </c>
      <c r="U704" s="130">
        <v>4</v>
      </c>
      <c r="V704" s="130">
        <v>4</v>
      </c>
      <c r="W704" s="130">
        <v>0</v>
      </c>
      <c r="X704" s="130">
        <v>0</v>
      </c>
      <c r="Y704" s="130">
        <v>1</v>
      </c>
      <c r="Z704" s="130">
        <v>0</v>
      </c>
      <c r="AA704" s="130">
        <v>0</v>
      </c>
      <c r="AB704" s="130">
        <v>0</v>
      </c>
      <c r="AC704" s="130">
        <v>4</v>
      </c>
      <c r="AD704" s="130">
        <v>0</v>
      </c>
      <c r="AE704" s="130">
        <v>10</v>
      </c>
    </row>
    <row r="705" spans="1:31" ht="30.75" customHeight="1" x14ac:dyDescent="0.25">
      <c r="A705" s="59">
        <f t="shared" si="10"/>
        <v>44621</v>
      </c>
      <c r="B705" s="126" t="s">
        <v>143</v>
      </c>
      <c r="C705" s="127">
        <v>1454</v>
      </c>
      <c r="D705" s="127">
        <v>762</v>
      </c>
      <c r="E705" s="127">
        <v>1655</v>
      </c>
      <c r="F705" s="127">
        <v>390</v>
      </c>
      <c r="G705" s="127">
        <v>2319</v>
      </c>
      <c r="H705" s="127">
        <v>1222</v>
      </c>
      <c r="I705" s="127">
        <v>1555</v>
      </c>
      <c r="J705" s="127">
        <v>1618</v>
      </c>
      <c r="K705" s="127">
        <v>845</v>
      </c>
      <c r="L705" s="127">
        <v>3368</v>
      </c>
      <c r="M705" s="127">
        <v>-1069</v>
      </c>
      <c r="N705" s="127">
        <v>1061</v>
      </c>
      <c r="O705" s="127">
        <v>-6091</v>
      </c>
      <c r="P705" s="127">
        <v>-10029</v>
      </c>
      <c r="Q705" s="127">
        <v>-2502</v>
      </c>
      <c r="R705" s="127">
        <v>7836</v>
      </c>
      <c r="S705" s="127">
        <v>27452</v>
      </c>
      <c r="T705" s="133">
        <v>2957</v>
      </c>
      <c r="U705" s="127">
        <v>11385</v>
      </c>
      <c r="V705" s="127">
        <v>34010</v>
      </c>
      <c r="W705" s="127">
        <v>8638</v>
      </c>
      <c r="X705" s="127">
        <v>11219</v>
      </c>
      <c r="Y705" s="127">
        <v>13744</v>
      </c>
      <c r="Z705" s="127">
        <v>6210</v>
      </c>
      <c r="AA705" s="127">
        <v>1090</v>
      </c>
      <c r="AB705" s="127">
        <v>8355</v>
      </c>
      <c r="AC705" s="127">
        <v>4607</v>
      </c>
      <c r="AD705" s="127">
        <v>2128</v>
      </c>
      <c r="AE705" s="127">
        <v>136189</v>
      </c>
    </row>
    <row r="706" spans="1:31" ht="30.75" customHeight="1" x14ac:dyDescent="0.25">
      <c r="A706" s="59">
        <f t="shared" si="10"/>
        <v>44621</v>
      </c>
      <c r="B706" s="128" t="s">
        <v>144</v>
      </c>
      <c r="C706" s="127">
        <v>-107</v>
      </c>
      <c r="D706" s="127">
        <v>-25</v>
      </c>
      <c r="E706" s="127">
        <v>-87</v>
      </c>
      <c r="F706" s="127">
        <v>79</v>
      </c>
      <c r="G706" s="127">
        <v>93</v>
      </c>
      <c r="H706" s="127">
        <v>-2</v>
      </c>
      <c r="I706" s="127">
        <v>40</v>
      </c>
      <c r="J706" s="127">
        <v>-131</v>
      </c>
      <c r="K706" s="127">
        <v>238</v>
      </c>
      <c r="L706" s="127">
        <v>-592</v>
      </c>
      <c r="M706" s="127">
        <v>-2146</v>
      </c>
      <c r="N706" s="127">
        <v>-84</v>
      </c>
      <c r="O706" s="127">
        <v>-3367</v>
      </c>
      <c r="P706" s="127">
        <v>-1884</v>
      </c>
      <c r="Q706" s="127">
        <v>-1748</v>
      </c>
      <c r="R706" s="127">
        <v>808</v>
      </c>
      <c r="S706" s="127">
        <v>6023</v>
      </c>
      <c r="T706" s="133">
        <v>-11</v>
      </c>
      <c r="U706" s="127">
        <v>190</v>
      </c>
      <c r="V706" s="127">
        <v>-9404</v>
      </c>
      <c r="W706" s="127">
        <v>484</v>
      </c>
      <c r="X706" s="127">
        <v>-1828</v>
      </c>
      <c r="Y706" s="127">
        <v>-2884</v>
      </c>
      <c r="Z706" s="127">
        <v>909</v>
      </c>
      <c r="AA706" s="127">
        <v>-3453</v>
      </c>
      <c r="AB706" s="127">
        <v>1300</v>
      </c>
      <c r="AC706" s="127">
        <v>-70</v>
      </c>
      <c r="AD706" s="127">
        <v>1664</v>
      </c>
      <c r="AE706" s="127">
        <v>-15995</v>
      </c>
    </row>
    <row r="707" spans="1:31" ht="30.75" customHeight="1" x14ac:dyDescent="0.25">
      <c r="A707" s="59">
        <f t="shared" ref="A707:A770" si="11">IF(B707&lt;&gt;"",DATE(2020,INT((ROW(A705)-1)/27)+1,1),"")</f>
        <v>44621</v>
      </c>
      <c r="B707" s="128" t="s">
        <v>145</v>
      </c>
      <c r="C707" s="127">
        <v>-94</v>
      </c>
      <c r="D707" s="127">
        <v>19</v>
      </c>
      <c r="E707" s="127">
        <v>-229</v>
      </c>
      <c r="F707" s="127">
        <v>75</v>
      </c>
      <c r="G707" s="127">
        <v>527</v>
      </c>
      <c r="H707" s="127">
        <v>28</v>
      </c>
      <c r="I707" s="127">
        <v>141</v>
      </c>
      <c r="J707" s="127">
        <v>630</v>
      </c>
      <c r="K707" s="127">
        <v>99</v>
      </c>
      <c r="L707" s="127">
        <v>10</v>
      </c>
      <c r="M707" s="127">
        <v>38</v>
      </c>
      <c r="N707" s="127">
        <v>-507</v>
      </c>
      <c r="O707" s="127">
        <v>-6415</v>
      </c>
      <c r="P707" s="127">
        <v>-8343</v>
      </c>
      <c r="Q707" s="127">
        <v>-1657</v>
      </c>
      <c r="R707" s="127">
        <v>1879</v>
      </c>
      <c r="S707" s="127">
        <v>3519</v>
      </c>
      <c r="T707" s="133">
        <v>1172</v>
      </c>
      <c r="U707" s="127">
        <v>1035</v>
      </c>
      <c r="V707" s="127">
        <v>6575</v>
      </c>
      <c r="W707" s="127">
        <v>1114</v>
      </c>
      <c r="X707" s="127">
        <v>2509</v>
      </c>
      <c r="Y707" s="127">
        <v>8930</v>
      </c>
      <c r="Z707" s="127">
        <v>1351</v>
      </c>
      <c r="AA707" s="127">
        <v>1215</v>
      </c>
      <c r="AB707" s="127">
        <v>1438</v>
      </c>
      <c r="AC707" s="127">
        <v>198</v>
      </c>
      <c r="AD707" s="127">
        <v>3</v>
      </c>
      <c r="AE707" s="127">
        <v>15260</v>
      </c>
    </row>
    <row r="708" spans="1:31" ht="30.75" customHeight="1" x14ac:dyDescent="0.25">
      <c r="A708" s="59">
        <f t="shared" si="11"/>
        <v>44621</v>
      </c>
      <c r="B708" s="129" t="s">
        <v>146</v>
      </c>
      <c r="C708" s="130">
        <v>17</v>
      </c>
      <c r="D708" s="130">
        <v>0</v>
      </c>
      <c r="E708" s="130">
        <v>12</v>
      </c>
      <c r="F708" s="130">
        <v>-3</v>
      </c>
      <c r="G708" s="130">
        <v>-191</v>
      </c>
      <c r="H708" s="130">
        <v>-4</v>
      </c>
      <c r="I708" s="130">
        <v>9</v>
      </c>
      <c r="J708" s="130">
        <v>13</v>
      </c>
      <c r="K708" s="130">
        <v>45</v>
      </c>
      <c r="L708" s="130">
        <v>38</v>
      </c>
      <c r="M708" s="130">
        <v>98</v>
      </c>
      <c r="N708" s="130">
        <v>17</v>
      </c>
      <c r="O708" s="130">
        <v>27</v>
      </c>
      <c r="P708" s="130">
        <v>-1</v>
      </c>
      <c r="Q708" s="130">
        <v>19</v>
      </c>
      <c r="R708" s="130">
        <v>254</v>
      </c>
      <c r="S708" s="130">
        <v>-121</v>
      </c>
      <c r="T708" s="134">
        <v>-14</v>
      </c>
      <c r="U708" s="130">
        <v>188</v>
      </c>
      <c r="V708" s="130">
        <v>-45</v>
      </c>
      <c r="W708" s="130">
        <v>1</v>
      </c>
      <c r="X708" s="130">
        <v>56</v>
      </c>
      <c r="Y708" s="130">
        <v>31</v>
      </c>
      <c r="Z708" s="130">
        <v>24</v>
      </c>
      <c r="AA708" s="130">
        <v>245</v>
      </c>
      <c r="AB708" s="130">
        <v>172</v>
      </c>
      <c r="AC708" s="130">
        <v>2</v>
      </c>
      <c r="AD708" s="130">
        <v>2</v>
      </c>
      <c r="AE708" s="130">
        <v>891</v>
      </c>
    </row>
    <row r="709" spans="1:31" ht="30.75" customHeight="1" x14ac:dyDescent="0.25">
      <c r="A709" s="59">
        <f t="shared" si="11"/>
        <v>44621</v>
      </c>
      <c r="B709" s="129" t="s">
        <v>147</v>
      </c>
      <c r="C709" s="130">
        <v>-130</v>
      </c>
      <c r="D709" s="130">
        <v>-2</v>
      </c>
      <c r="E709" s="130">
        <v>-253</v>
      </c>
      <c r="F709" s="130">
        <v>77</v>
      </c>
      <c r="G709" s="130">
        <v>640</v>
      </c>
      <c r="H709" s="130">
        <v>-17</v>
      </c>
      <c r="I709" s="130">
        <v>132</v>
      </c>
      <c r="J709" s="130">
        <v>613</v>
      </c>
      <c r="K709" s="130">
        <v>-44</v>
      </c>
      <c r="L709" s="130">
        <v>154</v>
      </c>
      <c r="M709" s="130">
        <v>-120</v>
      </c>
      <c r="N709" s="130">
        <v>-526</v>
      </c>
      <c r="O709" s="130">
        <v>-6435</v>
      </c>
      <c r="P709" s="130">
        <v>-8348</v>
      </c>
      <c r="Q709" s="130">
        <v>-1666</v>
      </c>
      <c r="R709" s="130">
        <v>1574</v>
      </c>
      <c r="S709" s="130">
        <v>3196</v>
      </c>
      <c r="T709" s="134">
        <v>1125</v>
      </c>
      <c r="U709" s="130">
        <v>147</v>
      </c>
      <c r="V709" s="130">
        <v>5874</v>
      </c>
      <c r="W709" s="130">
        <v>1206</v>
      </c>
      <c r="X709" s="130">
        <v>2199</v>
      </c>
      <c r="Y709" s="130">
        <v>8891</v>
      </c>
      <c r="Z709" s="130">
        <v>1236</v>
      </c>
      <c r="AA709" s="130">
        <v>983</v>
      </c>
      <c r="AB709" s="130">
        <v>1310</v>
      </c>
      <c r="AC709" s="130">
        <v>271</v>
      </c>
      <c r="AD709" s="130">
        <v>1</v>
      </c>
      <c r="AE709" s="130">
        <v>12088</v>
      </c>
    </row>
    <row r="710" spans="1:31" ht="30.75" customHeight="1" x14ac:dyDescent="0.25">
      <c r="A710" s="59">
        <f t="shared" si="11"/>
        <v>44621</v>
      </c>
      <c r="B710" s="129" t="s">
        <v>148</v>
      </c>
      <c r="C710" s="130">
        <v>31</v>
      </c>
      <c r="D710" s="130">
        <v>17</v>
      </c>
      <c r="E710" s="130">
        <v>-3</v>
      </c>
      <c r="F710" s="130">
        <v>-1</v>
      </c>
      <c r="G710" s="130">
        <v>-19</v>
      </c>
      <c r="H710" s="130">
        <v>1</v>
      </c>
      <c r="I710" s="130">
        <v>-7</v>
      </c>
      <c r="J710" s="130">
        <v>-2</v>
      </c>
      <c r="K710" s="130">
        <v>-13</v>
      </c>
      <c r="L710" s="130">
        <v>-13</v>
      </c>
      <c r="M710" s="130">
        <v>13</v>
      </c>
      <c r="N710" s="130">
        <v>-3</v>
      </c>
      <c r="O710" s="130">
        <v>-3</v>
      </c>
      <c r="P710" s="130">
        <v>-3</v>
      </c>
      <c r="Q710" s="130">
        <v>4</v>
      </c>
      <c r="R710" s="130">
        <v>-33</v>
      </c>
      <c r="S710" s="130">
        <v>161</v>
      </c>
      <c r="T710" s="134">
        <v>-10</v>
      </c>
      <c r="U710" s="130">
        <v>-3</v>
      </c>
      <c r="V710" s="130">
        <v>24</v>
      </c>
      <c r="W710" s="130">
        <v>8</v>
      </c>
      <c r="X710" s="130">
        <v>71</v>
      </c>
      <c r="Y710" s="130">
        <v>56</v>
      </c>
      <c r="Z710" s="130">
        <v>37</v>
      </c>
      <c r="AA710" s="130">
        <v>-18</v>
      </c>
      <c r="AB710" s="130">
        <v>-36</v>
      </c>
      <c r="AC710" s="130">
        <v>-56</v>
      </c>
      <c r="AD710" s="130">
        <v>0</v>
      </c>
      <c r="AE710" s="130">
        <v>200</v>
      </c>
    </row>
    <row r="711" spans="1:31" ht="30.75" customHeight="1" x14ac:dyDescent="0.25">
      <c r="A711" s="59">
        <f t="shared" si="11"/>
        <v>44621</v>
      </c>
      <c r="B711" s="129" t="s">
        <v>149</v>
      </c>
      <c r="C711" s="130">
        <v>-12</v>
      </c>
      <c r="D711" s="130">
        <v>4</v>
      </c>
      <c r="E711" s="130">
        <v>15</v>
      </c>
      <c r="F711" s="130">
        <v>2</v>
      </c>
      <c r="G711" s="130">
        <v>97</v>
      </c>
      <c r="H711" s="130">
        <v>48</v>
      </c>
      <c r="I711" s="130">
        <v>7</v>
      </c>
      <c r="J711" s="130">
        <v>6</v>
      </c>
      <c r="K711" s="130">
        <v>111</v>
      </c>
      <c r="L711" s="130">
        <v>-169</v>
      </c>
      <c r="M711" s="130">
        <v>47</v>
      </c>
      <c r="N711" s="130">
        <v>5</v>
      </c>
      <c r="O711" s="130">
        <v>-4</v>
      </c>
      <c r="P711" s="130">
        <v>9</v>
      </c>
      <c r="Q711" s="130">
        <v>-14</v>
      </c>
      <c r="R711" s="130">
        <v>84</v>
      </c>
      <c r="S711" s="130">
        <v>283</v>
      </c>
      <c r="T711" s="134">
        <v>71</v>
      </c>
      <c r="U711" s="130">
        <v>703</v>
      </c>
      <c r="V711" s="130">
        <v>722</v>
      </c>
      <c r="W711" s="130">
        <v>-101</v>
      </c>
      <c r="X711" s="130">
        <v>183</v>
      </c>
      <c r="Y711" s="130">
        <v>-48</v>
      </c>
      <c r="Z711" s="130">
        <v>54</v>
      </c>
      <c r="AA711" s="130">
        <v>5</v>
      </c>
      <c r="AB711" s="130">
        <v>-8</v>
      </c>
      <c r="AC711" s="130">
        <v>-19</v>
      </c>
      <c r="AD711" s="130">
        <v>0</v>
      </c>
      <c r="AE711" s="130">
        <v>2081</v>
      </c>
    </row>
    <row r="712" spans="1:31" ht="30.75" customHeight="1" x14ac:dyDescent="0.25">
      <c r="A712" s="59">
        <f t="shared" si="11"/>
        <v>44621</v>
      </c>
      <c r="B712" s="128" t="s">
        <v>150</v>
      </c>
      <c r="C712" s="127">
        <v>31</v>
      </c>
      <c r="D712" s="127">
        <v>293</v>
      </c>
      <c r="E712" s="127">
        <v>115</v>
      </c>
      <c r="F712" s="127">
        <v>-201</v>
      </c>
      <c r="G712" s="127">
        <v>88</v>
      </c>
      <c r="H712" s="127">
        <v>124</v>
      </c>
      <c r="I712" s="127">
        <v>697</v>
      </c>
      <c r="J712" s="127">
        <v>-732</v>
      </c>
      <c r="K712" s="127">
        <v>266</v>
      </c>
      <c r="L712" s="127">
        <v>-137</v>
      </c>
      <c r="M712" s="127">
        <v>451</v>
      </c>
      <c r="N712" s="127">
        <v>245</v>
      </c>
      <c r="O712" s="127">
        <v>1223</v>
      </c>
      <c r="P712" s="127">
        <v>178</v>
      </c>
      <c r="Q712" s="127">
        <v>260</v>
      </c>
      <c r="R712" s="127">
        <v>2681</v>
      </c>
      <c r="S712" s="127">
        <v>2099</v>
      </c>
      <c r="T712" s="133">
        <v>716</v>
      </c>
      <c r="U712" s="127">
        <v>3013</v>
      </c>
      <c r="V712" s="127">
        <v>4638</v>
      </c>
      <c r="W712" s="127">
        <v>535</v>
      </c>
      <c r="X712" s="127">
        <v>2883</v>
      </c>
      <c r="Y712" s="127">
        <v>761</v>
      </c>
      <c r="Z712" s="127">
        <v>994</v>
      </c>
      <c r="AA712" s="127">
        <v>619</v>
      </c>
      <c r="AB712" s="127">
        <v>1822</v>
      </c>
      <c r="AC712" s="127">
        <v>1250</v>
      </c>
      <c r="AD712" s="127">
        <v>147</v>
      </c>
      <c r="AE712" s="127">
        <v>25059</v>
      </c>
    </row>
    <row r="713" spans="1:31" ht="30.75" customHeight="1" x14ac:dyDescent="0.25">
      <c r="A713" s="59">
        <f t="shared" si="11"/>
        <v>44621</v>
      </c>
      <c r="B713" s="128" t="s">
        <v>151</v>
      </c>
      <c r="C713" s="127">
        <v>135</v>
      </c>
      <c r="D713" s="127">
        <v>-34</v>
      </c>
      <c r="E713" s="127">
        <v>409</v>
      </c>
      <c r="F713" s="127">
        <v>127</v>
      </c>
      <c r="G713" s="127">
        <v>158</v>
      </c>
      <c r="H713" s="127">
        <v>-33</v>
      </c>
      <c r="I713" s="127">
        <v>190</v>
      </c>
      <c r="J713" s="127">
        <v>-32</v>
      </c>
      <c r="K713" s="127">
        <v>-320</v>
      </c>
      <c r="L713" s="127">
        <v>-197</v>
      </c>
      <c r="M713" s="127">
        <v>297</v>
      </c>
      <c r="N713" s="127">
        <v>-216</v>
      </c>
      <c r="O713" s="127">
        <v>-800</v>
      </c>
      <c r="P713" s="127">
        <v>81</v>
      </c>
      <c r="Q713" s="127">
        <v>88</v>
      </c>
      <c r="R713" s="127">
        <v>-300</v>
      </c>
      <c r="S713" s="127">
        <v>713</v>
      </c>
      <c r="T713" s="133">
        <v>-592</v>
      </c>
      <c r="U713" s="127">
        <v>-3048</v>
      </c>
      <c r="V713" s="127">
        <v>58</v>
      </c>
      <c r="W713" s="127">
        <v>1101</v>
      </c>
      <c r="X713" s="127">
        <v>651</v>
      </c>
      <c r="Y713" s="127">
        <v>786</v>
      </c>
      <c r="Z713" s="127">
        <v>219</v>
      </c>
      <c r="AA713" s="127">
        <v>349</v>
      </c>
      <c r="AB713" s="127">
        <v>637</v>
      </c>
      <c r="AC713" s="127">
        <v>-73</v>
      </c>
      <c r="AD713" s="127">
        <v>-2</v>
      </c>
      <c r="AE713" s="127">
        <v>352</v>
      </c>
    </row>
    <row r="714" spans="1:31" ht="30.75" customHeight="1" x14ac:dyDescent="0.25">
      <c r="A714" s="59">
        <f t="shared" si="11"/>
        <v>44621</v>
      </c>
      <c r="B714" s="128" t="s">
        <v>152</v>
      </c>
      <c r="C714" s="127">
        <v>1489</v>
      </c>
      <c r="D714" s="127">
        <v>509</v>
      </c>
      <c r="E714" s="127">
        <v>1447</v>
      </c>
      <c r="F714" s="127">
        <v>310</v>
      </c>
      <c r="G714" s="127">
        <v>1453</v>
      </c>
      <c r="H714" s="127">
        <v>1105</v>
      </c>
      <c r="I714" s="127">
        <v>487</v>
      </c>
      <c r="J714" s="127">
        <v>1883</v>
      </c>
      <c r="K714" s="127">
        <v>562</v>
      </c>
      <c r="L714" s="127">
        <v>4284</v>
      </c>
      <c r="M714" s="127">
        <v>291</v>
      </c>
      <c r="N714" s="127">
        <v>1623</v>
      </c>
      <c r="O714" s="127">
        <v>3268</v>
      </c>
      <c r="P714" s="127">
        <v>-61</v>
      </c>
      <c r="Q714" s="127">
        <v>555</v>
      </c>
      <c r="R714" s="127">
        <v>2768</v>
      </c>
      <c r="S714" s="127">
        <v>15098</v>
      </c>
      <c r="T714" s="133">
        <v>1672</v>
      </c>
      <c r="U714" s="127">
        <v>10195</v>
      </c>
      <c r="V714" s="127">
        <v>32143</v>
      </c>
      <c r="W714" s="127">
        <v>5404</v>
      </c>
      <c r="X714" s="127">
        <v>7004</v>
      </c>
      <c r="Y714" s="127">
        <v>6151</v>
      </c>
      <c r="Z714" s="127">
        <v>2737</v>
      </c>
      <c r="AA714" s="127">
        <v>2360</v>
      </c>
      <c r="AB714" s="127">
        <v>3158</v>
      </c>
      <c r="AC714" s="127">
        <v>3302</v>
      </c>
      <c r="AD714" s="127">
        <v>316</v>
      </c>
      <c r="AE714" s="127">
        <v>111513</v>
      </c>
    </row>
    <row r="715" spans="1:31" ht="30.75" customHeight="1" x14ac:dyDescent="0.25">
      <c r="A715" s="59">
        <f t="shared" si="11"/>
        <v>44621</v>
      </c>
      <c r="B715" s="131" t="s">
        <v>153</v>
      </c>
      <c r="C715" s="130">
        <v>508</v>
      </c>
      <c r="D715" s="130">
        <v>93</v>
      </c>
      <c r="E715" s="130">
        <v>-13</v>
      </c>
      <c r="F715" s="130">
        <v>17</v>
      </c>
      <c r="G715" s="130">
        <v>-11</v>
      </c>
      <c r="H715" s="130">
        <v>235</v>
      </c>
      <c r="I715" s="130">
        <v>-33</v>
      </c>
      <c r="J715" s="130">
        <v>-209</v>
      </c>
      <c r="K715" s="130">
        <v>39</v>
      </c>
      <c r="L715" s="130">
        <v>56</v>
      </c>
      <c r="M715" s="130">
        <v>5</v>
      </c>
      <c r="N715" s="130">
        <v>102</v>
      </c>
      <c r="O715" s="130">
        <v>238</v>
      </c>
      <c r="P715" s="130">
        <v>-584</v>
      </c>
      <c r="Q715" s="130">
        <v>223</v>
      </c>
      <c r="R715" s="130">
        <v>440</v>
      </c>
      <c r="S715" s="130">
        <v>1736</v>
      </c>
      <c r="T715" s="134">
        <v>151</v>
      </c>
      <c r="U715" s="130">
        <v>657</v>
      </c>
      <c r="V715" s="130">
        <v>8030</v>
      </c>
      <c r="W715" s="130">
        <v>761</v>
      </c>
      <c r="X715" s="130">
        <v>1345</v>
      </c>
      <c r="Y715" s="130">
        <v>1416</v>
      </c>
      <c r="Z715" s="130">
        <v>828</v>
      </c>
      <c r="AA715" s="130">
        <v>-110</v>
      </c>
      <c r="AB715" s="130">
        <v>313</v>
      </c>
      <c r="AC715" s="130">
        <v>-5</v>
      </c>
      <c r="AD715" s="130">
        <v>15</v>
      </c>
      <c r="AE715" s="130">
        <v>16243</v>
      </c>
    </row>
    <row r="716" spans="1:31" ht="30.75" customHeight="1" x14ac:dyDescent="0.25">
      <c r="A716" s="59">
        <f t="shared" si="11"/>
        <v>44621</v>
      </c>
      <c r="B716" s="131" t="s">
        <v>154</v>
      </c>
      <c r="C716" s="130">
        <v>157</v>
      </c>
      <c r="D716" s="130">
        <v>-21</v>
      </c>
      <c r="E716" s="130">
        <v>123</v>
      </c>
      <c r="F716" s="130">
        <v>73</v>
      </c>
      <c r="G716" s="130">
        <v>350</v>
      </c>
      <c r="H716" s="130">
        <v>-11</v>
      </c>
      <c r="I716" s="130">
        <v>96</v>
      </c>
      <c r="J716" s="130">
        <v>300</v>
      </c>
      <c r="K716" s="130">
        <v>-56</v>
      </c>
      <c r="L716" s="130">
        <v>100</v>
      </c>
      <c r="M716" s="130">
        <v>-77</v>
      </c>
      <c r="N716" s="130">
        <v>-54</v>
      </c>
      <c r="O716" s="130">
        <v>174</v>
      </c>
      <c r="P716" s="130">
        <v>3</v>
      </c>
      <c r="Q716" s="130">
        <v>62</v>
      </c>
      <c r="R716" s="130">
        <v>-55</v>
      </c>
      <c r="S716" s="130">
        <v>1367</v>
      </c>
      <c r="T716" s="134">
        <v>85</v>
      </c>
      <c r="U716" s="130">
        <v>300</v>
      </c>
      <c r="V716" s="130">
        <v>2906</v>
      </c>
      <c r="W716" s="130">
        <v>1081</v>
      </c>
      <c r="X716" s="130">
        <v>-634</v>
      </c>
      <c r="Y716" s="130">
        <v>-110</v>
      </c>
      <c r="Z716" s="130">
        <v>204</v>
      </c>
      <c r="AA716" s="130">
        <v>329</v>
      </c>
      <c r="AB716" s="130">
        <v>264</v>
      </c>
      <c r="AC716" s="130">
        <v>93</v>
      </c>
      <c r="AD716" s="130">
        <v>2</v>
      </c>
      <c r="AE716" s="130">
        <v>7051</v>
      </c>
    </row>
    <row r="717" spans="1:31" ht="30.75" customHeight="1" x14ac:dyDescent="0.25">
      <c r="A717" s="59">
        <f t="shared" si="11"/>
        <v>44621</v>
      </c>
      <c r="B717" s="131" t="s">
        <v>155</v>
      </c>
      <c r="C717" s="130">
        <v>386</v>
      </c>
      <c r="D717" s="130">
        <v>423</v>
      </c>
      <c r="E717" s="130">
        <v>486</v>
      </c>
      <c r="F717" s="130">
        <v>118</v>
      </c>
      <c r="G717" s="130">
        <v>238</v>
      </c>
      <c r="H717" s="130">
        <v>839</v>
      </c>
      <c r="I717" s="130">
        <v>369</v>
      </c>
      <c r="J717" s="130">
        <v>697</v>
      </c>
      <c r="K717" s="130">
        <v>233</v>
      </c>
      <c r="L717" s="130">
        <v>2686</v>
      </c>
      <c r="M717" s="130">
        <v>45</v>
      </c>
      <c r="N717" s="130">
        <v>749</v>
      </c>
      <c r="O717" s="130">
        <v>1619</v>
      </c>
      <c r="P717" s="130">
        <v>146</v>
      </c>
      <c r="Q717" s="130">
        <v>181</v>
      </c>
      <c r="R717" s="130">
        <v>-484</v>
      </c>
      <c r="S717" s="130">
        <v>6099</v>
      </c>
      <c r="T717" s="134">
        <v>922</v>
      </c>
      <c r="U717" s="130">
        <v>4148</v>
      </c>
      <c r="V717" s="130">
        <v>7538</v>
      </c>
      <c r="W717" s="130">
        <v>441</v>
      </c>
      <c r="X717" s="130">
        <v>2845</v>
      </c>
      <c r="Y717" s="130">
        <v>2714</v>
      </c>
      <c r="Z717" s="130">
        <v>980</v>
      </c>
      <c r="AA717" s="130">
        <v>1220</v>
      </c>
      <c r="AB717" s="130">
        <v>1765</v>
      </c>
      <c r="AC717" s="130">
        <v>2060</v>
      </c>
      <c r="AD717" s="130">
        <v>112</v>
      </c>
      <c r="AE717" s="130">
        <v>39575</v>
      </c>
    </row>
    <row r="718" spans="1:31" ht="30.75" customHeight="1" x14ac:dyDescent="0.25">
      <c r="A718" s="59">
        <f t="shared" si="11"/>
        <v>44621</v>
      </c>
      <c r="B718" s="129" t="s">
        <v>156</v>
      </c>
      <c r="C718" s="130">
        <v>39</v>
      </c>
      <c r="D718" s="130">
        <v>20</v>
      </c>
      <c r="E718" s="130">
        <v>42</v>
      </c>
      <c r="F718" s="130">
        <v>0</v>
      </c>
      <c r="G718" s="130">
        <v>53</v>
      </c>
      <c r="H718" s="130">
        <v>14</v>
      </c>
      <c r="I718" s="130">
        <v>36</v>
      </c>
      <c r="J718" s="130">
        <v>70</v>
      </c>
      <c r="K718" s="130">
        <v>52</v>
      </c>
      <c r="L718" s="130">
        <v>173</v>
      </c>
      <c r="M718" s="130">
        <v>38</v>
      </c>
      <c r="N718" s="130">
        <v>55</v>
      </c>
      <c r="O718" s="130">
        <v>145</v>
      </c>
      <c r="P718" s="130">
        <v>-25</v>
      </c>
      <c r="Q718" s="130">
        <v>-9</v>
      </c>
      <c r="R718" s="130">
        <v>539</v>
      </c>
      <c r="S718" s="130">
        <v>879</v>
      </c>
      <c r="T718" s="134">
        <v>122</v>
      </c>
      <c r="U718" s="130">
        <v>571</v>
      </c>
      <c r="V718" s="130">
        <v>3832</v>
      </c>
      <c r="W718" s="130">
        <v>196</v>
      </c>
      <c r="X718" s="130">
        <v>1020</v>
      </c>
      <c r="Y718" s="130">
        <v>706</v>
      </c>
      <c r="Z718" s="130">
        <v>85</v>
      </c>
      <c r="AA718" s="130">
        <v>95</v>
      </c>
      <c r="AB718" s="130">
        <v>204</v>
      </c>
      <c r="AC718" s="130">
        <v>863</v>
      </c>
      <c r="AD718" s="130">
        <v>-1</v>
      </c>
      <c r="AE718" s="130">
        <v>9814</v>
      </c>
    </row>
    <row r="719" spans="1:31" ht="30.75" customHeight="1" x14ac:dyDescent="0.25">
      <c r="A719" s="59">
        <f t="shared" si="11"/>
        <v>44621</v>
      </c>
      <c r="B719" s="129" t="s">
        <v>157</v>
      </c>
      <c r="C719" s="130">
        <v>27</v>
      </c>
      <c r="D719" s="130">
        <v>9</v>
      </c>
      <c r="E719" s="130">
        <v>23</v>
      </c>
      <c r="F719" s="130">
        <v>4</v>
      </c>
      <c r="G719" s="130">
        <v>5</v>
      </c>
      <c r="H719" s="130">
        <v>8</v>
      </c>
      <c r="I719" s="130">
        <v>4</v>
      </c>
      <c r="J719" s="130">
        <v>-11</v>
      </c>
      <c r="K719" s="130">
        <v>15</v>
      </c>
      <c r="L719" s="130">
        <v>2</v>
      </c>
      <c r="M719" s="130">
        <v>16</v>
      </c>
      <c r="N719" s="130">
        <v>17</v>
      </c>
      <c r="O719" s="130">
        <v>13</v>
      </c>
      <c r="P719" s="130">
        <v>1</v>
      </c>
      <c r="Q719" s="130">
        <v>6</v>
      </c>
      <c r="R719" s="130">
        <v>33</v>
      </c>
      <c r="S719" s="130">
        <v>185</v>
      </c>
      <c r="T719" s="134">
        <v>41</v>
      </c>
      <c r="U719" s="130">
        <v>-157</v>
      </c>
      <c r="V719" s="130">
        <v>1613</v>
      </c>
      <c r="W719" s="130">
        <v>138</v>
      </c>
      <c r="X719" s="130">
        <v>322</v>
      </c>
      <c r="Y719" s="130">
        <v>107</v>
      </c>
      <c r="Z719" s="130">
        <v>61</v>
      </c>
      <c r="AA719" s="130">
        <v>174</v>
      </c>
      <c r="AB719" s="130">
        <v>171</v>
      </c>
      <c r="AC719" s="130">
        <v>363</v>
      </c>
      <c r="AD719" s="130">
        <v>0</v>
      </c>
      <c r="AE719" s="130">
        <v>3190</v>
      </c>
    </row>
    <row r="720" spans="1:31" ht="30.75" customHeight="1" x14ac:dyDescent="0.25">
      <c r="A720" s="59">
        <f t="shared" si="11"/>
        <v>44621</v>
      </c>
      <c r="B720" s="129" t="s">
        <v>158</v>
      </c>
      <c r="C720" s="130">
        <v>2</v>
      </c>
      <c r="D720" s="130">
        <v>1</v>
      </c>
      <c r="E720" s="130">
        <v>9</v>
      </c>
      <c r="F720" s="130">
        <v>5</v>
      </c>
      <c r="G720" s="130">
        <v>26</v>
      </c>
      <c r="H720" s="130">
        <v>19</v>
      </c>
      <c r="I720" s="130">
        <v>12</v>
      </c>
      <c r="J720" s="130">
        <v>9</v>
      </c>
      <c r="K720" s="130">
        <v>-3</v>
      </c>
      <c r="L720" s="130">
        <v>-3</v>
      </c>
      <c r="M720" s="130">
        <v>42</v>
      </c>
      <c r="N720" s="130">
        <v>21</v>
      </c>
      <c r="O720" s="130">
        <v>77</v>
      </c>
      <c r="P720" s="130">
        <v>-25</v>
      </c>
      <c r="Q720" s="130">
        <v>3</v>
      </c>
      <c r="R720" s="130">
        <v>13</v>
      </c>
      <c r="S720" s="130">
        <v>157</v>
      </c>
      <c r="T720" s="134">
        <v>44</v>
      </c>
      <c r="U720" s="130">
        <v>107</v>
      </c>
      <c r="V720" s="130">
        <v>427</v>
      </c>
      <c r="W720" s="130">
        <v>37</v>
      </c>
      <c r="X720" s="130">
        <v>91</v>
      </c>
      <c r="Y720" s="130">
        <v>160</v>
      </c>
      <c r="Z720" s="130">
        <v>-2</v>
      </c>
      <c r="AA720" s="130">
        <v>19</v>
      </c>
      <c r="AB720" s="130">
        <v>32</v>
      </c>
      <c r="AC720" s="130">
        <v>20</v>
      </c>
      <c r="AD720" s="130">
        <v>-1</v>
      </c>
      <c r="AE720" s="130">
        <v>1299</v>
      </c>
    </row>
    <row r="721" spans="1:31" ht="30.75" customHeight="1" x14ac:dyDescent="0.25">
      <c r="A721" s="59">
        <f t="shared" si="11"/>
        <v>44621</v>
      </c>
      <c r="B721" s="129" t="s">
        <v>159</v>
      </c>
      <c r="C721" s="130">
        <v>64</v>
      </c>
      <c r="D721" s="130">
        <v>-20</v>
      </c>
      <c r="E721" s="130">
        <v>265</v>
      </c>
      <c r="F721" s="130">
        <v>11</v>
      </c>
      <c r="G721" s="130">
        <v>231</v>
      </c>
      <c r="H721" s="130">
        <v>-16</v>
      </c>
      <c r="I721" s="130">
        <v>109</v>
      </c>
      <c r="J721" s="130">
        <v>166</v>
      </c>
      <c r="K721" s="130">
        <v>-20</v>
      </c>
      <c r="L721" s="130">
        <v>258</v>
      </c>
      <c r="M721" s="130">
        <v>157</v>
      </c>
      <c r="N721" s="130">
        <v>165</v>
      </c>
      <c r="O721" s="130">
        <v>-281</v>
      </c>
      <c r="P721" s="130">
        <v>15</v>
      </c>
      <c r="Q721" s="130">
        <v>64</v>
      </c>
      <c r="R721" s="130">
        <v>151</v>
      </c>
      <c r="S721" s="130">
        <v>1633</v>
      </c>
      <c r="T721" s="134">
        <v>301</v>
      </c>
      <c r="U721" s="130">
        <v>1056</v>
      </c>
      <c r="V721" s="130">
        <v>5831</v>
      </c>
      <c r="W721" s="130">
        <v>720</v>
      </c>
      <c r="X721" s="130">
        <v>1178</v>
      </c>
      <c r="Y721" s="130">
        <v>825</v>
      </c>
      <c r="Z721" s="130">
        <v>68</v>
      </c>
      <c r="AA721" s="130">
        <v>176</v>
      </c>
      <c r="AB721" s="130">
        <v>-133</v>
      </c>
      <c r="AC721" s="130">
        <v>127</v>
      </c>
      <c r="AD721" s="130">
        <v>105</v>
      </c>
      <c r="AE721" s="130">
        <v>13206</v>
      </c>
    </row>
    <row r="722" spans="1:31" ht="30.75" customHeight="1" x14ac:dyDescent="0.25">
      <c r="A722" s="59">
        <f t="shared" si="11"/>
        <v>44621</v>
      </c>
      <c r="B722" s="129" t="s">
        <v>160</v>
      </c>
      <c r="C722" s="130">
        <v>254</v>
      </c>
      <c r="D722" s="130">
        <v>413</v>
      </c>
      <c r="E722" s="130">
        <v>147</v>
      </c>
      <c r="F722" s="130">
        <v>98</v>
      </c>
      <c r="G722" s="130">
        <v>-77</v>
      </c>
      <c r="H722" s="130">
        <v>814</v>
      </c>
      <c r="I722" s="130">
        <v>208</v>
      </c>
      <c r="J722" s="130">
        <v>463</v>
      </c>
      <c r="K722" s="130">
        <v>189</v>
      </c>
      <c r="L722" s="130">
        <v>2256</v>
      </c>
      <c r="M722" s="130">
        <v>-208</v>
      </c>
      <c r="N722" s="130">
        <v>491</v>
      </c>
      <c r="O722" s="130">
        <v>1665</v>
      </c>
      <c r="P722" s="130">
        <v>180</v>
      </c>
      <c r="Q722" s="130">
        <v>117</v>
      </c>
      <c r="R722" s="130">
        <v>-1220</v>
      </c>
      <c r="S722" s="130">
        <v>3245</v>
      </c>
      <c r="T722" s="134">
        <v>414</v>
      </c>
      <c r="U722" s="130">
        <v>2571</v>
      </c>
      <c r="V722" s="130">
        <v>-4165</v>
      </c>
      <c r="W722" s="130">
        <v>-650</v>
      </c>
      <c r="X722" s="130">
        <v>234</v>
      </c>
      <c r="Y722" s="130">
        <v>916</v>
      </c>
      <c r="Z722" s="130">
        <v>768</v>
      </c>
      <c r="AA722" s="130">
        <v>756</v>
      </c>
      <c r="AB722" s="130">
        <v>1491</v>
      </c>
      <c r="AC722" s="130">
        <v>687</v>
      </c>
      <c r="AD722" s="130">
        <v>9</v>
      </c>
      <c r="AE722" s="130">
        <v>12066</v>
      </c>
    </row>
    <row r="723" spans="1:31" ht="30.75" customHeight="1" x14ac:dyDescent="0.25">
      <c r="A723" s="59">
        <f t="shared" si="11"/>
        <v>44621</v>
      </c>
      <c r="B723" s="131" t="s">
        <v>161</v>
      </c>
      <c r="C723" s="130">
        <v>400</v>
      </c>
      <c r="D723" s="130">
        <v>4</v>
      </c>
      <c r="E723" s="130">
        <v>363</v>
      </c>
      <c r="F723" s="130">
        <v>186</v>
      </c>
      <c r="G723" s="130">
        <v>869</v>
      </c>
      <c r="H723" s="130">
        <v>40</v>
      </c>
      <c r="I723" s="130">
        <v>125</v>
      </c>
      <c r="J723" s="130">
        <v>728</v>
      </c>
      <c r="K723" s="130">
        <v>236</v>
      </c>
      <c r="L723" s="130">
        <v>180</v>
      </c>
      <c r="M723" s="130">
        <v>290</v>
      </c>
      <c r="N723" s="130">
        <v>732</v>
      </c>
      <c r="O723" s="130">
        <v>858</v>
      </c>
      <c r="P723" s="130">
        <v>285</v>
      </c>
      <c r="Q723" s="130">
        <v>134</v>
      </c>
      <c r="R723" s="130">
        <v>2741</v>
      </c>
      <c r="S723" s="130">
        <v>5170</v>
      </c>
      <c r="T723" s="134">
        <v>631</v>
      </c>
      <c r="U723" s="130">
        <v>3511</v>
      </c>
      <c r="V723" s="130">
        <v>11277</v>
      </c>
      <c r="W723" s="130">
        <v>2172</v>
      </c>
      <c r="X723" s="130">
        <v>2969</v>
      </c>
      <c r="Y723" s="130">
        <v>1640</v>
      </c>
      <c r="Z723" s="130">
        <v>502</v>
      </c>
      <c r="AA723" s="130">
        <v>674</v>
      </c>
      <c r="AB723" s="130">
        <v>-134</v>
      </c>
      <c r="AC723" s="130">
        <v>1096</v>
      </c>
      <c r="AD723" s="130">
        <v>180</v>
      </c>
      <c r="AE723" s="130">
        <v>37859</v>
      </c>
    </row>
    <row r="724" spans="1:31" ht="30.75" customHeight="1" x14ac:dyDescent="0.25">
      <c r="A724" s="59">
        <f t="shared" si="11"/>
        <v>44621</v>
      </c>
      <c r="B724" s="129" t="s">
        <v>162</v>
      </c>
      <c r="C724" s="130">
        <v>79</v>
      </c>
      <c r="D724" s="130">
        <v>-94</v>
      </c>
      <c r="E724" s="130">
        <v>4</v>
      </c>
      <c r="F724" s="130">
        <v>2</v>
      </c>
      <c r="G724" s="130">
        <v>-8</v>
      </c>
      <c r="H724" s="130">
        <v>-6</v>
      </c>
      <c r="I724" s="130">
        <v>4</v>
      </c>
      <c r="J724" s="130">
        <v>96</v>
      </c>
      <c r="K724" s="130">
        <v>6</v>
      </c>
      <c r="L724" s="130">
        <v>26</v>
      </c>
      <c r="M724" s="130">
        <v>9</v>
      </c>
      <c r="N724" s="130">
        <v>-10</v>
      </c>
      <c r="O724" s="130">
        <v>-96</v>
      </c>
      <c r="P724" s="130">
        <v>-2</v>
      </c>
      <c r="Q724" s="130">
        <v>3</v>
      </c>
      <c r="R724" s="130">
        <v>387</v>
      </c>
      <c r="S724" s="130">
        <v>348</v>
      </c>
      <c r="T724" s="134">
        <v>71</v>
      </c>
      <c r="U724" s="130">
        <v>840</v>
      </c>
      <c r="V724" s="130">
        <v>2567</v>
      </c>
      <c r="W724" s="130">
        <v>250</v>
      </c>
      <c r="X724" s="130">
        <v>942</v>
      </c>
      <c r="Y724" s="130">
        <v>131</v>
      </c>
      <c r="Z724" s="130">
        <v>11</v>
      </c>
      <c r="AA724" s="130">
        <v>0</v>
      </c>
      <c r="AB724" s="130">
        <v>19</v>
      </c>
      <c r="AC724" s="130">
        <v>16</v>
      </c>
      <c r="AD724" s="130">
        <v>0</v>
      </c>
      <c r="AE724" s="130">
        <v>5595</v>
      </c>
    </row>
    <row r="725" spans="1:31" ht="30.75" customHeight="1" x14ac:dyDescent="0.25">
      <c r="A725" s="59">
        <f t="shared" si="11"/>
        <v>44621</v>
      </c>
      <c r="B725" s="129" t="s">
        <v>163</v>
      </c>
      <c r="C725" s="130">
        <v>149</v>
      </c>
      <c r="D725" s="130">
        <v>56</v>
      </c>
      <c r="E725" s="130">
        <v>303</v>
      </c>
      <c r="F725" s="130">
        <v>159</v>
      </c>
      <c r="G725" s="130">
        <v>749</v>
      </c>
      <c r="H725" s="130">
        <v>61</v>
      </c>
      <c r="I725" s="130">
        <v>108</v>
      </c>
      <c r="J725" s="130">
        <v>347</v>
      </c>
      <c r="K725" s="130">
        <v>270</v>
      </c>
      <c r="L725" s="130">
        <v>739</v>
      </c>
      <c r="M725" s="130">
        <v>330</v>
      </c>
      <c r="N725" s="130">
        <v>342</v>
      </c>
      <c r="O725" s="130">
        <v>950</v>
      </c>
      <c r="P725" s="130">
        <v>273</v>
      </c>
      <c r="Q725" s="130">
        <v>132</v>
      </c>
      <c r="R725" s="130">
        <v>1908</v>
      </c>
      <c r="S725" s="130">
        <v>3873</v>
      </c>
      <c r="T725" s="134">
        <v>443</v>
      </c>
      <c r="U725" s="130">
        <v>3100</v>
      </c>
      <c r="V725" s="130">
        <v>6981</v>
      </c>
      <c r="W725" s="130">
        <v>1596</v>
      </c>
      <c r="X725" s="130">
        <v>1473</v>
      </c>
      <c r="Y725" s="130">
        <v>1717</v>
      </c>
      <c r="Z725" s="130">
        <v>355</v>
      </c>
      <c r="AA725" s="130">
        <v>451</v>
      </c>
      <c r="AB725" s="130">
        <v>718</v>
      </c>
      <c r="AC725" s="130">
        <v>667</v>
      </c>
      <c r="AD725" s="130">
        <v>2</v>
      </c>
      <c r="AE725" s="130">
        <v>28252</v>
      </c>
    </row>
    <row r="726" spans="1:31" ht="30.75" customHeight="1" x14ac:dyDescent="0.25">
      <c r="A726" s="59">
        <f t="shared" si="11"/>
        <v>44621</v>
      </c>
      <c r="B726" s="129" t="s">
        <v>164</v>
      </c>
      <c r="C726" s="130">
        <v>172</v>
      </c>
      <c r="D726" s="130">
        <v>42</v>
      </c>
      <c r="E726" s="130">
        <v>56</v>
      </c>
      <c r="F726" s="130">
        <v>25</v>
      </c>
      <c r="G726" s="130">
        <v>128</v>
      </c>
      <c r="H726" s="130">
        <v>-15</v>
      </c>
      <c r="I726" s="130">
        <v>13</v>
      </c>
      <c r="J726" s="130">
        <v>285</v>
      </c>
      <c r="K726" s="130">
        <v>-40</v>
      </c>
      <c r="L726" s="130">
        <v>-585</v>
      </c>
      <c r="M726" s="130">
        <v>-49</v>
      </c>
      <c r="N726" s="130">
        <v>400</v>
      </c>
      <c r="O726" s="130">
        <v>4</v>
      </c>
      <c r="P726" s="130">
        <v>14</v>
      </c>
      <c r="Q726" s="130">
        <v>-1</v>
      </c>
      <c r="R726" s="130">
        <v>446</v>
      </c>
      <c r="S726" s="130">
        <v>949</v>
      </c>
      <c r="T726" s="134">
        <v>117</v>
      </c>
      <c r="U726" s="130">
        <v>-429</v>
      </c>
      <c r="V726" s="130">
        <v>1729</v>
      </c>
      <c r="W726" s="130">
        <v>326</v>
      </c>
      <c r="X726" s="130">
        <v>554</v>
      </c>
      <c r="Y726" s="130">
        <v>-208</v>
      </c>
      <c r="Z726" s="130">
        <v>136</v>
      </c>
      <c r="AA726" s="130">
        <v>223</v>
      </c>
      <c r="AB726" s="130">
        <v>-871</v>
      </c>
      <c r="AC726" s="130">
        <v>413</v>
      </c>
      <c r="AD726" s="130">
        <v>178</v>
      </c>
      <c r="AE726" s="130">
        <v>4012</v>
      </c>
    </row>
    <row r="727" spans="1:31" ht="30.75" customHeight="1" x14ac:dyDescent="0.25">
      <c r="A727" s="59">
        <f t="shared" si="11"/>
        <v>44621</v>
      </c>
      <c r="B727" s="131" t="s">
        <v>165</v>
      </c>
      <c r="C727" s="130">
        <v>0</v>
      </c>
      <c r="D727" s="130">
        <v>0</v>
      </c>
      <c r="E727" s="130">
        <v>2</v>
      </c>
      <c r="F727" s="130">
        <v>1</v>
      </c>
      <c r="G727" s="130">
        <v>-2</v>
      </c>
      <c r="H727" s="130">
        <v>0</v>
      </c>
      <c r="I727" s="130">
        <v>0</v>
      </c>
      <c r="J727" s="130">
        <v>-3</v>
      </c>
      <c r="K727" s="130">
        <v>0</v>
      </c>
      <c r="L727" s="130">
        <v>-1</v>
      </c>
      <c r="M727" s="130">
        <v>-4</v>
      </c>
      <c r="N727" s="130">
        <v>4</v>
      </c>
      <c r="O727" s="130">
        <v>-2</v>
      </c>
      <c r="P727" s="130">
        <v>0</v>
      </c>
      <c r="Q727" s="130">
        <v>0</v>
      </c>
      <c r="R727" s="130">
        <v>-6</v>
      </c>
      <c r="S727" s="130">
        <v>-3</v>
      </c>
      <c r="T727" s="134">
        <v>-1</v>
      </c>
      <c r="U727" s="130">
        <v>4</v>
      </c>
      <c r="V727" s="130">
        <v>-9</v>
      </c>
      <c r="W727" s="130">
        <v>11</v>
      </c>
      <c r="X727" s="130">
        <v>-3</v>
      </c>
      <c r="Y727" s="130">
        <v>-2</v>
      </c>
      <c r="Z727" s="130">
        <v>2</v>
      </c>
      <c r="AA727" s="130">
        <v>1</v>
      </c>
      <c r="AB727" s="130">
        <v>-16</v>
      </c>
      <c r="AC727" s="130">
        <v>0</v>
      </c>
      <c r="AD727" s="130">
        <v>1</v>
      </c>
      <c r="AE727" s="130">
        <v>-26</v>
      </c>
    </row>
    <row r="728" spans="1:31" ht="30.75" customHeight="1" x14ac:dyDescent="0.25">
      <c r="A728" s="59">
        <f t="shared" si="11"/>
        <v>44621</v>
      </c>
      <c r="B728" s="131" t="s">
        <v>166</v>
      </c>
      <c r="C728" s="130">
        <v>38</v>
      </c>
      <c r="D728" s="130">
        <v>10</v>
      </c>
      <c r="E728" s="130">
        <v>486</v>
      </c>
      <c r="F728" s="130">
        <v>-85</v>
      </c>
      <c r="G728" s="130">
        <v>9</v>
      </c>
      <c r="H728" s="130">
        <v>2</v>
      </c>
      <c r="I728" s="130">
        <v>-70</v>
      </c>
      <c r="J728" s="130">
        <v>370</v>
      </c>
      <c r="K728" s="130">
        <v>110</v>
      </c>
      <c r="L728" s="130">
        <v>1263</v>
      </c>
      <c r="M728" s="130">
        <v>32</v>
      </c>
      <c r="N728" s="130">
        <v>90</v>
      </c>
      <c r="O728" s="130">
        <v>381</v>
      </c>
      <c r="P728" s="130">
        <v>89</v>
      </c>
      <c r="Q728" s="130">
        <v>-45</v>
      </c>
      <c r="R728" s="130">
        <v>132</v>
      </c>
      <c r="S728" s="130">
        <v>729</v>
      </c>
      <c r="T728" s="134">
        <v>-116</v>
      </c>
      <c r="U728" s="130">
        <v>1575</v>
      </c>
      <c r="V728" s="130">
        <v>2401</v>
      </c>
      <c r="W728" s="130">
        <v>938</v>
      </c>
      <c r="X728" s="130">
        <v>482</v>
      </c>
      <c r="Y728" s="130">
        <v>493</v>
      </c>
      <c r="Z728" s="130">
        <v>221</v>
      </c>
      <c r="AA728" s="130">
        <v>246</v>
      </c>
      <c r="AB728" s="130">
        <v>966</v>
      </c>
      <c r="AC728" s="130">
        <v>58</v>
      </c>
      <c r="AD728" s="130">
        <v>6</v>
      </c>
      <c r="AE728" s="130">
        <v>10811</v>
      </c>
    </row>
    <row r="729" spans="1:31" ht="30.75" customHeight="1" x14ac:dyDescent="0.25">
      <c r="A729" s="59">
        <f t="shared" si="11"/>
        <v>44621</v>
      </c>
      <c r="B729" s="129" t="s">
        <v>167</v>
      </c>
      <c r="C729" s="130">
        <v>28</v>
      </c>
      <c r="D729" s="130">
        <v>10</v>
      </c>
      <c r="E729" s="130">
        <v>6</v>
      </c>
      <c r="F729" s="130">
        <v>1</v>
      </c>
      <c r="G729" s="130">
        <v>-2</v>
      </c>
      <c r="H729" s="130">
        <v>6</v>
      </c>
      <c r="I729" s="130">
        <v>-38</v>
      </c>
      <c r="J729" s="130">
        <v>36</v>
      </c>
      <c r="K729" s="130">
        <v>16</v>
      </c>
      <c r="L729" s="130">
        <v>22</v>
      </c>
      <c r="M729" s="130">
        <v>-23</v>
      </c>
      <c r="N729" s="130">
        <v>53</v>
      </c>
      <c r="O729" s="130">
        <v>-84</v>
      </c>
      <c r="P729" s="130">
        <v>46</v>
      </c>
      <c r="Q729" s="130">
        <v>-26</v>
      </c>
      <c r="R729" s="130">
        <v>5</v>
      </c>
      <c r="S729" s="130">
        <v>85</v>
      </c>
      <c r="T729" s="134">
        <v>0</v>
      </c>
      <c r="U729" s="130">
        <v>255</v>
      </c>
      <c r="V729" s="130">
        <v>541</v>
      </c>
      <c r="W729" s="130">
        <v>78</v>
      </c>
      <c r="X729" s="130">
        <v>23</v>
      </c>
      <c r="Y729" s="130">
        <v>48</v>
      </c>
      <c r="Z729" s="130">
        <v>38</v>
      </c>
      <c r="AA729" s="130">
        <v>-19</v>
      </c>
      <c r="AB729" s="130">
        <v>8</v>
      </c>
      <c r="AC729" s="130">
        <v>46</v>
      </c>
      <c r="AD729" s="130">
        <v>1</v>
      </c>
      <c r="AE729" s="130">
        <v>1160</v>
      </c>
    </row>
    <row r="730" spans="1:31" ht="30.75" customHeight="1" x14ac:dyDescent="0.25">
      <c r="A730" s="59">
        <f t="shared" si="11"/>
        <v>44621</v>
      </c>
      <c r="B730" s="129" t="s">
        <v>168</v>
      </c>
      <c r="C730" s="130">
        <v>10</v>
      </c>
      <c r="D730" s="130">
        <v>0</v>
      </c>
      <c r="E730" s="130">
        <v>480</v>
      </c>
      <c r="F730" s="130">
        <v>-86</v>
      </c>
      <c r="G730" s="130">
        <v>11</v>
      </c>
      <c r="H730" s="130">
        <v>-4</v>
      </c>
      <c r="I730" s="130">
        <v>-32</v>
      </c>
      <c r="J730" s="130">
        <v>334</v>
      </c>
      <c r="K730" s="130">
        <v>94</v>
      </c>
      <c r="L730" s="130">
        <v>1241</v>
      </c>
      <c r="M730" s="130">
        <v>55</v>
      </c>
      <c r="N730" s="130">
        <v>37</v>
      </c>
      <c r="O730" s="130">
        <v>465</v>
      </c>
      <c r="P730" s="130">
        <v>43</v>
      </c>
      <c r="Q730" s="130">
        <v>-19</v>
      </c>
      <c r="R730" s="130">
        <v>125</v>
      </c>
      <c r="S730" s="130">
        <v>644</v>
      </c>
      <c r="T730" s="134">
        <v>-116</v>
      </c>
      <c r="U730" s="130">
        <v>1320</v>
      </c>
      <c r="V730" s="130">
        <v>1855</v>
      </c>
      <c r="W730" s="130">
        <v>858</v>
      </c>
      <c r="X730" s="130">
        <v>460</v>
      </c>
      <c r="Y730" s="130">
        <v>446</v>
      </c>
      <c r="Z730" s="130">
        <v>183</v>
      </c>
      <c r="AA730" s="130">
        <v>265</v>
      </c>
      <c r="AB730" s="130">
        <v>958</v>
      </c>
      <c r="AC730" s="130">
        <v>-13</v>
      </c>
      <c r="AD730" s="130">
        <v>5</v>
      </c>
      <c r="AE730" s="130">
        <v>9619</v>
      </c>
    </row>
    <row r="731" spans="1:31" ht="30.75" customHeight="1" x14ac:dyDescent="0.25">
      <c r="A731" s="59">
        <f t="shared" si="11"/>
        <v>44621</v>
      </c>
      <c r="B731" s="129" t="s">
        <v>169</v>
      </c>
      <c r="C731" s="130">
        <v>0</v>
      </c>
      <c r="D731" s="130">
        <v>0</v>
      </c>
      <c r="E731" s="130">
        <v>0</v>
      </c>
      <c r="F731" s="130">
        <v>0</v>
      </c>
      <c r="G731" s="130">
        <v>0</v>
      </c>
      <c r="H731" s="130">
        <v>0</v>
      </c>
      <c r="I731" s="130">
        <v>0</v>
      </c>
      <c r="J731" s="130">
        <v>0</v>
      </c>
      <c r="K731" s="130">
        <v>0</v>
      </c>
      <c r="L731" s="130">
        <v>0</v>
      </c>
      <c r="M731" s="130">
        <v>0</v>
      </c>
      <c r="N731" s="130">
        <v>0</v>
      </c>
      <c r="O731" s="130">
        <v>0</v>
      </c>
      <c r="P731" s="130">
        <v>0</v>
      </c>
      <c r="Q731" s="130">
        <v>0</v>
      </c>
      <c r="R731" s="130">
        <v>2</v>
      </c>
      <c r="S731" s="130">
        <v>0</v>
      </c>
      <c r="T731" s="134">
        <v>0</v>
      </c>
      <c r="U731" s="130">
        <v>0</v>
      </c>
      <c r="V731" s="130">
        <v>5</v>
      </c>
      <c r="W731" s="130">
        <v>2</v>
      </c>
      <c r="X731" s="130">
        <v>-1</v>
      </c>
      <c r="Y731" s="130">
        <v>-1</v>
      </c>
      <c r="Z731" s="130">
        <v>0</v>
      </c>
      <c r="AA731" s="130">
        <v>0</v>
      </c>
      <c r="AB731" s="130">
        <v>0</v>
      </c>
      <c r="AC731" s="130">
        <v>25</v>
      </c>
      <c r="AD731" s="130">
        <v>0</v>
      </c>
      <c r="AE731" s="130">
        <v>32</v>
      </c>
    </row>
    <row r="732" spans="1:31" ht="30.75" customHeight="1" x14ac:dyDescent="0.25">
      <c r="A732" s="59">
        <f t="shared" si="11"/>
        <v>44652</v>
      </c>
      <c r="B732" s="126" t="s">
        <v>143</v>
      </c>
      <c r="C732" s="127">
        <v>1315</v>
      </c>
      <c r="D732" s="127">
        <v>798</v>
      </c>
      <c r="E732" s="127">
        <v>3715</v>
      </c>
      <c r="F732" s="127">
        <v>405</v>
      </c>
      <c r="G732" s="127">
        <v>4494</v>
      </c>
      <c r="H732" s="127">
        <v>752</v>
      </c>
      <c r="I732" s="127">
        <v>544</v>
      </c>
      <c r="J732" s="127">
        <v>3395</v>
      </c>
      <c r="K732" s="127">
        <v>1031</v>
      </c>
      <c r="L732" s="127">
        <v>5304</v>
      </c>
      <c r="M732" s="127">
        <v>1588</v>
      </c>
      <c r="N732" s="127">
        <v>2418</v>
      </c>
      <c r="O732" s="127">
        <v>-807</v>
      </c>
      <c r="P732" s="127">
        <v>-181</v>
      </c>
      <c r="Q732" s="127">
        <v>1649</v>
      </c>
      <c r="R732" s="127">
        <v>15416</v>
      </c>
      <c r="S732" s="127">
        <v>20059</v>
      </c>
      <c r="T732" s="133">
        <v>4999</v>
      </c>
      <c r="U732" s="127">
        <v>22403</v>
      </c>
      <c r="V732" s="127">
        <v>53818</v>
      </c>
      <c r="W732" s="127">
        <v>8925</v>
      </c>
      <c r="X732" s="127">
        <v>7238</v>
      </c>
      <c r="Y732" s="127">
        <v>8939</v>
      </c>
      <c r="Z732" s="127">
        <v>2586</v>
      </c>
      <c r="AA732" s="127">
        <v>4366</v>
      </c>
      <c r="AB732" s="127">
        <v>13166</v>
      </c>
      <c r="AC732" s="127">
        <v>5480</v>
      </c>
      <c r="AD732" s="127">
        <v>3151</v>
      </c>
      <c r="AE732" s="127">
        <v>196966</v>
      </c>
    </row>
    <row r="733" spans="1:31" ht="30.75" customHeight="1" x14ac:dyDescent="0.25">
      <c r="A733" s="59">
        <f t="shared" si="11"/>
        <v>44652</v>
      </c>
      <c r="B733" s="128" t="s">
        <v>144</v>
      </c>
      <c r="C733" s="127">
        <v>-97</v>
      </c>
      <c r="D733" s="127">
        <v>34</v>
      </c>
      <c r="E733" s="127">
        <v>13</v>
      </c>
      <c r="F733" s="127">
        <v>28</v>
      </c>
      <c r="G733" s="127">
        <v>-240</v>
      </c>
      <c r="H733" s="127">
        <v>4</v>
      </c>
      <c r="I733" s="127">
        <v>-31</v>
      </c>
      <c r="J733" s="127">
        <v>-140</v>
      </c>
      <c r="K733" s="127">
        <v>-27</v>
      </c>
      <c r="L733" s="127">
        <v>-105</v>
      </c>
      <c r="M733" s="127">
        <v>-639</v>
      </c>
      <c r="N733" s="127">
        <v>-51</v>
      </c>
      <c r="O733" s="127">
        <v>-743</v>
      </c>
      <c r="P733" s="127">
        <v>-347</v>
      </c>
      <c r="Q733" s="127">
        <v>-49</v>
      </c>
      <c r="R733" s="127">
        <v>119</v>
      </c>
      <c r="S733" s="127">
        <v>2678</v>
      </c>
      <c r="T733" s="133">
        <v>1011</v>
      </c>
      <c r="U733" s="127">
        <v>146</v>
      </c>
      <c r="V733" s="127">
        <v>-4330</v>
      </c>
      <c r="W733" s="127">
        <v>639</v>
      </c>
      <c r="X733" s="127">
        <v>-1229</v>
      </c>
      <c r="Y733" s="127">
        <v>-1810</v>
      </c>
      <c r="Z733" s="127">
        <v>652</v>
      </c>
      <c r="AA733" s="127">
        <v>-888</v>
      </c>
      <c r="AB733" s="127">
        <v>2064</v>
      </c>
      <c r="AC733" s="127">
        <v>-91</v>
      </c>
      <c r="AD733" s="127">
        <v>2408</v>
      </c>
      <c r="AE733" s="127">
        <v>-1021</v>
      </c>
    </row>
    <row r="734" spans="1:31" ht="30.75" customHeight="1" x14ac:dyDescent="0.25">
      <c r="A734" s="59">
        <f t="shared" si="11"/>
        <v>44652</v>
      </c>
      <c r="B734" s="128" t="s">
        <v>145</v>
      </c>
      <c r="C734" s="127">
        <v>153</v>
      </c>
      <c r="D734" s="127">
        <v>10</v>
      </c>
      <c r="E734" s="127">
        <v>-148</v>
      </c>
      <c r="F734" s="127">
        <v>30</v>
      </c>
      <c r="G734" s="127">
        <v>720</v>
      </c>
      <c r="H734" s="127">
        <v>15</v>
      </c>
      <c r="I734" s="127">
        <v>84</v>
      </c>
      <c r="J734" s="127">
        <v>220</v>
      </c>
      <c r="K734" s="127">
        <v>54</v>
      </c>
      <c r="L734" s="127">
        <v>1401</v>
      </c>
      <c r="M734" s="127">
        <v>281</v>
      </c>
      <c r="N734" s="127">
        <v>252</v>
      </c>
      <c r="O734" s="127">
        <v>-3465</v>
      </c>
      <c r="P734" s="127">
        <v>-2076</v>
      </c>
      <c r="Q734" s="127">
        <v>63</v>
      </c>
      <c r="R734" s="127">
        <v>3068</v>
      </c>
      <c r="S734" s="127">
        <v>3326</v>
      </c>
      <c r="T734" s="133">
        <v>886</v>
      </c>
      <c r="U734" s="127">
        <v>2839</v>
      </c>
      <c r="V734" s="127">
        <v>12395</v>
      </c>
      <c r="W734" s="127">
        <v>2177</v>
      </c>
      <c r="X734" s="127">
        <v>-884</v>
      </c>
      <c r="Y734" s="127">
        <v>1921</v>
      </c>
      <c r="Z734" s="127">
        <v>-335</v>
      </c>
      <c r="AA734" s="127">
        <v>817</v>
      </c>
      <c r="AB734" s="127">
        <v>2503</v>
      </c>
      <c r="AC734" s="127">
        <v>62</v>
      </c>
      <c r="AD734" s="127">
        <v>9</v>
      </c>
      <c r="AE734" s="127">
        <v>26378</v>
      </c>
    </row>
    <row r="735" spans="1:31" ht="30.75" customHeight="1" x14ac:dyDescent="0.25">
      <c r="A735" s="59">
        <f t="shared" si="11"/>
        <v>44652</v>
      </c>
      <c r="B735" s="129" t="s">
        <v>146</v>
      </c>
      <c r="C735" s="130">
        <v>67</v>
      </c>
      <c r="D735" s="130">
        <v>0</v>
      </c>
      <c r="E735" s="130">
        <v>30</v>
      </c>
      <c r="F735" s="130">
        <v>0</v>
      </c>
      <c r="G735" s="130">
        <v>-116</v>
      </c>
      <c r="H735" s="130">
        <v>16</v>
      </c>
      <c r="I735" s="130">
        <v>48</v>
      </c>
      <c r="J735" s="130">
        <v>-13</v>
      </c>
      <c r="K735" s="130">
        <v>49</v>
      </c>
      <c r="L735" s="130">
        <v>30</v>
      </c>
      <c r="M735" s="130">
        <v>91</v>
      </c>
      <c r="N735" s="130">
        <v>13</v>
      </c>
      <c r="O735" s="130">
        <v>16</v>
      </c>
      <c r="P735" s="130">
        <v>15</v>
      </c>
      <c r="Q735" s="130">
        <v>16</v>
      </c>
      <c r="R735" s="130">
        <v>334</v>
      </c>
      <c r="S735" s="130">
        <v>212</v>
      </c>
      <c r="T735" s="134">
        <v>-18</v>
      </c>
      <c r="U735" s="130">
        <v>245</v>
      </c>
      <c r="V735" s="130">
        <v>114</v>
      </c>
      <c r="W735" s="130">
        <v>25</v>
      </c>
      <c r="X735" s="130">
        <v>12</v>
      </c>
      <c r="Y735" s="130">
        <v>37</v>
      </c>
      <c r="Z735" s="130">
        <v>6</v>
      </c>
      <c r="AA735" s="130">
        <v>72</v>
      </c>
      <c r="AB735" s="130">
        <v>182</v>
      </c>
      <c r="AC735" s="130">
        <v>8</v>
      </c>
      <c r="AD735" s="130">
        <v>0</v>
      </c>
      <c r="AE735" s="130">
        <v>1491</v>
      </c>
    </row>
    <row r="736" spans="1:31" ht="30.75" customHeight="1" x14ac:dyDescent="0.25">
      <c r="A736" s="59">
        <f t="shared" si="11"/>
        <v>44652</v>
      </c>
      <c r="B736" s="129" t="s">
        <v>147</v>
      </c>
      <c r="C736" s="130">
        <v>105</v>
      </c>
      <c r="D736" s="130">
        <v>5</v>
      </c>
      <c r="E736" s="130">
        <v>-246</v>
      </c>
      <c r="F736" s="130">
        <v>21</v>
      </c>
      <c r="G736" s="130">
        <v>705</v>
      </c>
      <c r="H736" s="130">
        <v>31</v>
      </c>
      <c r="I736" s="130">
        <v>42</v>
      </c>
      <c r="J736" s="130">
        <v>180</v>
      </c>
      <c r="K736" s="130">
        <v>-3</v>
      </c>
      <c r="L736" s="130">
        <v>1195</v>
      </c>
      <c r="M736" s="130">
        <v>142</v>
      </c>
      <c r="N736" s="130">
        <v>158</v>
      </c>
      <c r="O736" s="130">
        <v>-3409</v>
      </c>
      <c r="P736" s="130">
        <v>-1888</v>
      </c>
      <c r="Q736" s="130">
        <v>53</v>
      </c>
      <c r="R736" s="130">
        <v>2451</v>
      </c>
      <c r="S736" s="130">
        <v>2967</v>
      </c>
      <c r="T736" s="134">
        <v>849</v>
      </c>
      <c r="U736" s="130">
        <v>1561</v>
      </c>
      <c r="V736" s="130">
        <v>11757</v>
      </c>
      <c r="W736" s="130">
        <v>2161</v>
      </c>
      <c r="X736" s="130">
        <v>-1013</v>
      </c>
      <c r="Y736" s="130">
        <v>1913</v>
      </c>
      <c r="Z736" s="130">
        <v>-268</v>
      </c>
      <c r="AA736" s="130">
        <v>780</v>
      </c>
      <c r="AB736" s="130">
        <v>2167</v>
      </c>
      <c r="AC736" s="130">
        <v>97</v>
      </c>
      <c r="AD736" s="130">
        <v>7</v>
      </c>
      <c r="AE736" s="130">
        <v>22520</v>
      </c>
    </row>
    <row r="737" spans="1:31" ht="30.75" customHeight="1" x14ac:dyDescent="0.25">
      <c r="A737" s="59">
        <f t="shared" si="11"/>
        <v>44652</v>
      </c>
      <c r="B737" s="129" t="s">
        <v>148</v>
      </c>
      <c r="C737" s="130">
        <v>-12</v>
      </c>
      <c r="D737" s="130">
        <v>8</v>
      </c>
      <c r="E737" s="130">
        <v>21</v>
      </c>
      <c r="F737" s="130">
        <v>13</v>
      </c>
      <c r="G737" s="130">
        <v>10</v>
      </c>
      <c r="H737" s="130">
        <v>-78</v>
      </c>
      <c r="I737" s="130">
        <v>-12</v>
      </c>
      <c r="J737" s="130">
        <v>13</v>
      </c>
      <c r="K737" s="130">
        <v>-31</v>
      </c>
      <c r="L737" s="130">
        <v>-1</v>
      </c>
      <c r="M737" s="130">
        <v>8</v>
      </c>
      <c r="N737" s="130">
        <v>18</v>
      </c>
      <c r="O737" s="130">
        <v>-67</v>
      </c>
      <c r="P737" s="130">
        <v>-148</v>
      </c>
      <c r="Q737" s="130">
        <v>3</v>
      </c>
      <c r="R737" s="130">
        <v>16</v>
      </c>
      <c r="S737" s="130">
        <v>-56</v>
      </c>
      <c r="T737" s="134">
        <v>6</v>
      </c>
      <c r="U737" s="130">
        <v>19</v>
      </c>
      <c r="V737" s="130">
        <v>31</v>
      </c>
      <c r="W737" s="130">
        <v>-21</v>
      </c>
      <c r="X737" s="130">
        <v>4</v>
      </c>
      <c r="Y737" s="130">
        <v>55</v>
      </c>
      <c r="Z737" s="130">
        <v>21</v>
      </c>
      <c r="AA737" s="130">
        <v>2</v>
      </c>
      <c r="AB737" s="130">
        <v>43</v>
      </c>
      <c r="AC737" s="130">
        <v>-22</v>
      </c>
      <c r="AD737" s="130">
        <v>0</v>
      </c>
      <c r="AE737" s="130">
        <v>-157</v>
      </c>
    </row>
    <row r="738" spans="1:31" ht="30.75" customHeight="1" x14ac:dyDescent="0.25">
      <c r="A738" s="59">
        <f t="shared" si="11"/>
        <v>44652</v>
      </c>
      <c r="B738" s="129" t="s">
        <v>149</v>
      </c>
      <c r="C738" s="130">
        <v>-7</v>
      </c>
      <c r="D738" s="130">
        <v>-3</v>
      </c>
      <c r="E738" s="130">
        <v>47</v>
      </c>
      <c r="F738" s="130">
        <v>-4</v>
      </c>
      <c r="G738" s="130">
        <v>121</v>
      </c>
      <c r="H738" s="130">
        <v>46</v>
      </c>
      <c r="I738" s="130">
        <v>6</v>
      </c>
      <c r="J738" s="130">
        <v>40</v>
      </c>
      <c r="K738" s="130">
        <v>39</v>
      </c>
      <c r="L738" s="130">
        <v>177</v>
      </c>
      <c r="M738" s="130">
        <v>40</v>
      </c>
      <c r="N738" s="130">
        <v>63</v>
      </c>
      <c r="O738" s="130">
        <v>-5</v>
      </c>
      <c r="P738" s="130">
        <v>-55</v>
      </c>
      <c r="Q738" s="130">
        <v>-9</v>
      </c>
      <c r="R738" s="130">
        <v>267</v>
      </c>
      <c r="S738" s="130">
        <v>203</v>
      </c>
      <c r="T738" s="134">
        <v>49</v>
      </c>
      <c r="U738" s="130">
        <v>1014</v>
      </c>
      <c r="V738" s="130">
        <v>493</v>
      </c>
      <c r="W738" s="130">
        <v>12</v>
      </c>
      <c r="X738" s="130">
        <v>113</v>
      </c>
      <c r="Y738" s="130">
        <v>-84</v>
      </c>
      <c r="Z738" s="130">
        <v>-94</v>
      </c>
      <c r="AA738" s="130">
        <v>-37</v>
      </c>
      <c r="AB738" s="130">
        <v>111</v>
      </c>
      <c r="AC738" s="130">
        <v>-21</v>
      </c>
      <c r="AD738" s="130">
        <v>2</v>
      </c>
      <c r="AE738" s="130">
        <v>2524</v>
      </c>
    </row>
    <row r="739" spans="1:31" ht="30.75" customHeight="1" x14ac:dyDescent="0.25">
      <c r="A739" s="59">
        <f t="shared" si="11"/>
        <v>44652</v>
      </c>
      <c r="B739" s="128" t="s">
        <v>150</v>
      </c>
      <c r="C739" s="127">
        <v>226</v>
      </c>
      <c r="D739" s="127">
        <v>221</v>
      </c>
      <c r="E739" s="127">
        <v>54</v>
      </c>
      <c r="F739" s="127">
        <v>-199</v>
      </c>
      <c r="G739" s="127">
        <v>793</v>
      </c>
      <c r="H739" s="127">
        <v>12</v>
      </c>
      <c r="I739" s="127">
        <v>-53</v>
      </c>
      <c r="J739" s="127">
        <v>165</v>
      </c>
      <c r="K739" s="127">
        <v>10</v>
      </c>
      <c r="L739" s="127">
        <v>-76</v>
      </c>
      <c r="M739" s="127">
        <v>766</v>
      </c>
      <c r="N739" s="127">
        <v>592</v>
      </c>
      <c r="O739" s="127">
        <v>547</v>
      </c>
      <c r="P739" s="127">
        <v>476</v>
      </c>
      <c r="Q739" s="127">
        <v>243</v>
      </c>
      <c r="R739" s="127">
        <v>2644</v>
      </c>
      <c r="S739" s="127">
        <v>291</v>
      </c>
      <c r="T739" s="133">
        <v>-34</v>
      </c>
      <c r="U739" s="127">
        <v>2935</v>
      </c>
      <c r="V739" s="127">
        <v>7444</v>
      </c>
      <c r="W739" s="127">
        <v>-194</v>
      </c>
      <c r="X739" s="127">
        <v>1887</v>
      </c>
      <c r="Y739" s="127">
        <v>1923</v>
      </c>
      <c r="Z739" s="127">
        <v>572</v>
      </c>
      <c r="AA739" s="127">
        <v>1101</v>
      </c>
      <c r="AB739" s="127">
        <v>1816</v>
      </c>
      <c r="AC739" s="127">
        <v>951</v>
      </c>
      <c r="AD739" s="127">
        <v>228</v>
      </c>
      <c r="AE739" s="127">
        <v>25341</v>
      </c>
    </row>
    <row r="740" spans="1:31" ht="30.75" customHeight="1" x14ac:dyDescent="0.25">
      <c r="A740" s="59">
        <f t="shared" si="11"/>
        <v>44652</v>
      </c>
      <c r="B740" s="128" t="s">
        <v>151</v>
      </c>
      <c r="C740" s="127">
        <v>295</v>
      </c>
      <c r="D740" s="127">
        <v>125</v>
      </c>
      <c r="E740" s="127">
        <v>802</v>
      </c>
      <c r="F740" s="127">
        <v>151</v>
      </c>
      <c r="G740" s="127">
        <v>1335</v>
      </c>
      <c r="H740" s="127">
        <v>132</v>
      </c>
      <c r="I740" s="127">
        <v>274</v>
      </c>
      <c r="J740" s="127">
        <v>441</v>
      </c>
      <c r="K740" s="127">
        <v>406</v>
      </c>
      <c r="L740" s="127">
        <v>419</v>
      </c>
      <c r="M740" s="127">
        <v>-81</v>
      </c>
      <c r="N740" s="127">
        <v>450</v>
      </c>
      <c r="O740" s="127">
        <v>290</v>
      </c>
      <c r="P740" s="127">
        <v>300</v>
      </c>
      <c r="Q740" s="127">
        <v>318</v>
      </c>
      <c r="R740" s="127">
        <v>612</v>
      </c>
      <c r="S740" s="127">
        <v>2318</v>
      </c>
      <c r="T740" s="133">
        <v>463</v>
      </c>
      <c r="U740" s="127">
        <v>1618</v>
      </c>
      <c r="V740" s="127">
        <v>10371</v>
      </c>
      <c r="W740" s="127">
        <v>2229</v>
      </c>
      <c r="X740" s="127">
        <v>1105</v>
      </c>
      <c r="Y740" s="127">
        <v>1762</v>
      </c>
      <c r="Z740" s="127">
        <v>659</v>
      </c>
      <c r="AA740" s="127">
        <v>907</v>
      </c>
      <c r="AB740" s="127">
        <v>810</v>
      </c>
      <c r="AC740" s="127">
        <v>734</v>
      </c>
      <c r="AD740" s="127">
        <v>16</v>
      </c>
      <c r="AE740" s="127">
        <v>29261</v>
      </c>
    </row>
    <row r="741" spans="1:31" ht="30.75" customHeight="1" x14ac:dyDescent="0.25">
      <c r="A741" s="59">
        <f t="shared" si="11"/>
        <v>44652</v>
      </c>
      <c r="B741" s="128" t="s">
        <v>152</v>
      </c>
      <c r="C741" s="127">
        <v>738</v>
      </c>
      <c r="D741" s="127">
        <v>408</v>
      </c>
      <c r="E741" s="127">
        <v>2994</v>
      </c>
      <c r="F741" s="127">
        <v>395</v>
      </c>
      <c r="G741" s="127">
        <v>1886</v>
      </c>
      <c r="H741" s="127">
        <v>589</v>
      </c>
      <c r="I741" s="127">
        <v>270</v>
      </c>
      <c r="J741" s="127">
        <v>2709</v>
      </c>
      <c r="K741" s="127">
        <v>588</v>
      </c>
      <c r="L741" s="127">
        <v>3665</v>
      </c>
      <c r="M741" s="127">
        <v>1261</v>
      </c>
      <c r="N741" s="127">
        <v>1175</v>
      </c>
      <c r="O741" s="127">
        <v>2564</v>
      </c>
      <c r="P741" s="127">
        <v>1466</v>
      </c>
      <c r="Q741" s="127">
        <v>1074</v>
      </c>
      <c r="R741" s="127">
        <v>8973</v>
      </c>
      <c r="S741" s="127">
        <v>11446</v>
      </c>
      <c r="T741" s="133">
        <v>2673</v>
      </c>
      <c r="U741" s="127">
        <v>14865</v>
      </c>
      <c r="V741" s="127">
        <v>27938</v>
      </c>
      <c r="W741" s="127">
        <v>4074</v>
      </c>
      <c r="X741" s="127">
        <v>6359</v>
      </c>
      <c r="Y741" s="127">
        <v>5143</v>
      </c>
      <c r="Z741" s="127">
        <v>1038</v>
      </c>
      <c r="AA741" s="127">
        <v>2429</v>
      </c>
      <c r="AB741" s="127">
        <v>5973</v>
      </c>
      <c r="AC741" s="127">
        <v>3824</v>
      </c>
      <c r="AD741" s="127">
        <v>490</v>
      </c>
      <c r="AE741" s="127">
        <v>117007</v>
      </c>
    </row>
    <row r="742" spans="1:31" ht="30.75" customHeight="1" x14ac:dyDescent="0.25">
      <c r="A742" s="59">
        <f t="shared" si="11"/>
        <v>44652</v>
      </c>
      <c r="B742" s="131" t="s">
        <v>153</v>
      </c>
      <c r="C742" s="130">
        <v>206</v>
      </c>
      <c r="D742" s="130">
        <v>-17</v>
      </c>
      <c r="E742" s="130">
        <v>198</v>
      </c>
      <c r="F742" s="130">
        <v>-35</v>
      </c>
      <c r="G742" s="130">
        <v>161</v>
      </c>
      <c r="H742" s="130">
        <v>133</v>
      </c>
      <c r="I742" s="130">
        <v>-81</v>
      </c>
      <c r="J742" s="130">
        <v>4</v>
      </c>
      <c r="K742" s="130">
        <v>16</v>
      </c>
      <c r="L742" s="130">
        <v>193</v>
      </c>
      <c r="M742" s="130">
        <v>-23</v>
      </c>
      <c r="N742" s="130">
        <v>-39</v>
      </c>
      <c r="O742" s="130">
        <v>-175</v>
      </c>
      <c r="P742" s="130">
        <v>122</v>
      </c>
      <c r="Q742" s="130">
        <v>173</v>
      </c>
      <c r="R742" s="130">
        <v>481</v>
      </c>
      <c r="S742" s="130">
        <v>1013</v>
      </c>
      <c r="T742" s="134">
        <v>172</v>
      </c>
      <c r="U742" s="130">
        <v>841</v>
      </c>
      <c r="V742" s="130">
        <v>8679</v>
      </c>
      <c r="W742" s="130">
        <v>787</v>
      </c>
      <c r="X742" s="130">
        <v>1406</v>
      </c>
      <c r="Y742" s="130">
        <v>633</v>
      </c>
      <c r="Z742" s="130">
        <v>196</v>
      </c>
      <c r="AA742" s="130">
        <v>232</v>
      </c>
      <c r="AB742" s="130">
        <v>831</v>
      </c>
      <c r="AC742" s="130">
        <v>156</v>
      </c>
      <c r="AD742" s="130">
        <v>21</v>
      </c>
      <c r="AE742" s="130">
        <v>16284</v>
      </c>
    </row>
    <row r="743" spans="1:31" ht="30.75" customHeight="1" x14ac:dyDescent="0.25">
      <c r="A743" s="59">
        <f t="shared" si="11"/>
        <v>44652</v>
      </c>
      <c r="B743" s="131" t="s">
        <v>154</v>
      </c>
      <c r="C743" s="130">
        <v>-42</v>
      </c>
      <c r="D743" s="130">
        <v>20</v>
      </c>
      <c r="E743" s="130">
        <v>369</v>
      </c>
      <c r="F743" s="130">
        <v>10</v>
      </c>
      <c r="G743" s="130">
        <v>273</v>
      </c>
      <c r="H743" s="130">
        <v>40</v>
      </c>
      <c r="I743" s="130">
        <v>104</v>
      </c>
      <c r="J743" s="130">
        <v>135</v>
      </c>
      <c r="K743" s="130">
        <v>1</v>
      </c>
      <c r="L743" s="130">
        <v>642</v>
      </c>
      <c r="M743" s="130">
        <v>154</v>
      </c>
      <c r="N743" s="130">
        <v>201</v>
      </c>
      <c r="O743" s="130">
        <v>425</v>
      </c>
      <c r="P743" s="130">
        <v>220</v>
      </c>
      <c r="Q743" s="130">
        <v>47</v>
      </c>
      <c r="R743" s="130">
        <v>402</v>
      </c>
      <c r="S743" s="130">
        <v>1932</v>
      </c>
      <c r="T743" s="134">
        <v>160</v>
      </c>
      <c r="U743" s="130">
        <v>3254</v>
      </c>
      <c r="V743" s="130">
        <v>7186</v>
      </c>
      <c r="W743" s="130">
        <v>1211</v>
      </c>
      <c r="X743" s="130">
        <v>-485</v>
      </c>
      <c r="Y743" s="130">
        <v>1016</v>
      </c>
      <c r="Z743" s="130">
        <v>217</v>
      </c>
      <c r="AA743" s="130">
        <v>488</v>
      </c>
      <c r="AB743" s="130">
        <v>752</v>
      </c>
      <c r="AC743" s="130">
        <v>682</v>
      </c>
      <c r="AD743" s="130">
        <v>2</v>
      </c>
      <c r="AE743" s="130">
        <v>19416</v>
      </c>
    </row>
    <row r="744" spans="1:31" ht="30.75" customHeight="1" x14ac:dyDescent="0.25">
      <c r="A744" s="59">
        <f t="shared" si="11"/>
        <v>44652</v>
      </c>
      <c r="B744" s="131" t="s">
        <v>155</v>
      </c>
      <c r="C744" s="130">
        <v>256</v>
      </c>
      <c r="D744" s="130">
        <v>214</v>
      </c>
      <c r="E744" s="130">
        <v>1729</v>
      </c>
      <c r="F744" s="130">
        <v>380</v>
      </c>
      <c r="G744" s="130">
        <v>899</v>
      </c>
      <c r="H744" s="130">
        <v>222</v>
      </c>
      <c r="I744" s="130">
        <v>202</v>
      </c>
      <c r="J744" s="130">
        <v>943</v>
      </c>
      <c r="K744" s="130">
        <v>304</v>
      </c>
      <c r="L744" s="130">
        <v>1513</v>
      </c>
      <c r="M744" s="130">
        <v>630</v>
      </c>
      <c r="N744" s="130">
        <v>100</v>
      </c>
      <c r="O744" s="130">
        <v>1447</v>
      </c>
      <c r="P744" s="130">
        <v>883</v>
      </c>
      <c r="Q744" s="130">
        <v>704</v>
      </c>
      <c r="R744" s="130">
        <v>5185</v>
      </c>
      <c r="S744" s="130">
        <v>4701</v>
      </c>
      <c r="T744" s="134">
        <v>1950</v>
      </c>
      <c r="U744" s="130">
        <v>4494</v>
      </c>
      <c r="V744" s="130">
        <v>4128</v>
      </c>
      <c r="W744" s="130">
        <v>-572</v>
      </c>
      <c r="X744" s="130">
        <v>3267</v>
      </c>
      <c r="Y744" s="130">
        <v>1686</v>
      </c>
      <c r="Z744" s="130">
        <v>113</v>
      </c>
      <c r="AA744" s="130">
        <v>1023</v>
      </c>
      <c r="AB744" s="130">
        <v>1597</v>
      </c>
      <c r="AC744" s="130">
        <v>1427</v>
      </c>
      <c r="AD744" s="130">
        <v>185</v>
      </c>
      <c r="AE744" s="130">
        <v>39610</v>
      </c>
    </row>
    <row r="745" spans="1:31" ht="30.75" customHeight="1" x14ac:dyDescent="0.25">
      <c r="A745" s="59">
        <f t="shared" si="11"/>
        <v>44652</v>
      </c>
      <c r="B745" s="129" t="s">
        <v>156</v>
      </c>
      <c r="C745" s="130">
        <v>24</v>
      </c>
      <c r="D745" s="130">
        <v>11</v>
      </c>
      <c r="E745" s="130">
        <v>105</v>
      </c>
      <c r="F745" s="130">
        <v>17</v>
      </c>
      <c r="G745" s="130">
        <v>234</v>
      </c>
      <c r="H745" s="130">
        <v>23</v>
      </c>
      <c r="I745" s="130">
        <v>44</v>
      </c>
      <c r="J745" s="130">
        <v>33</v>
      </c>
      <c r="K745" s="130">
        <v>-22</v>
      </c>
      <c r="L745" s="130">
        <v>193</v>
      </c>
      <c r="M745" s="130">
        <v>3</v>
      </c>
      <c r="N745" s="130">
        <v>24</v>
      </c>
      <c r="O745" s="130">
        <v>56</v>
      </c>
      <c r="P745" s="130">
        <v>10</v>
      </c>
      <c r="Q745" s="130">
        <v>4</v>
      </c>
      <c r="R745" s="130">
        <v>495</v>
      </c>
      <c r="S745" s="130">
        <v>569</v>
      </c>
      <c r="T745" s="134">
        <v>124</v>
      </c>
      <c r="U745" s="130">
        <v>508</v>
      </c>
      <c r="V745" s="130">
        <v>3058</v>
      </c>
      <c r="W745" s="130">
        <v>-59</v>
      </c>
      <c r="X745" s="130">
        <v>1897</v>
      </c>
      <c r="Y745" s="130">
        <v>499</v>
      </c>
      <c r="Z745" s="130">
        <v>51</v>
      </c>
      <c r="AA745" s="130">
        <v>153</v>
      </c>
      <c r="AB745" s="130">
        <v>110</v>
      </c>
      <c r="AC745" s="130">
        <v>302</v>
      </c>
      <c r="AD745" s="130">
        <v>0</v>
      </c>
      <c r="AE745" s="130">
        <v>8466</v>
      </c>
    </row>
    <row r="746" spans="1:31" ht="30.75" customHeight="1" x14ac:dyDescent="0.25">
      <c r="A746" s="59">
        <f t="shared" si="11"/>
        <v>44652</v>
      </c>
      <c r="B746" s="129" t="s">
        <v>157</v>
      </c>
      <c r="C746" s="130">
        <v>66</v>
      </c>
      <c r="D746" s="130">
        <v>13</v>
      </c>
      <c r="E746" s="130">
        <v>42</v>
      </c>
      <c r="F746" s="130">
        <v>4</v>
      </c>
      <c r="G746" s="130">
        <v>-11</v>
      </c>
      <c r="H746" s="130">
        <v>-10</v>
      </c>
      <c r="I746" s="130">
        <v>3</v>
      </c>
      <c r="J746" s="130">
        <v>39</v>
      </c>
      <c r="K746" s="130">
        <v>145</v>
      </c>
      <c r="L746" s="130">
        <v>34</v>
      </c>
      <c r="M746" s="130">
        <v>-20</v>
      </c>
      <c r="N746" s="130">
        <v>34</v>
      </c>
      <c r="O746" s="130">
        <v>17</v>
      </c>
      <c r="P746" s="130">
        <v>36</v>
      </c>
      <c r="Q746" s="130">
        <v>17</v>
      </c>
      <c r="R746" s="130">
        <v>-50</v>
      </c>
      <c r="S746" s="130">
        <v>301</v>
      </c>
      <c r="T746" s="134">
        <v>13</v>
      </c>
      <c r="U746" s="130">
        <v>-33</v>
      </c>
      <c r="V746" s="130">
        <v>2050</v>
      </c>
      <c r="W746" s="130">
        <v>190</v>
      </c>
      <c r="X746" s="130">
        <v>353</v>
      </c>
      <c r="Y746" s="130">
        <v>149</v>
      </c>
      <c r="Z746" s="130">
        <v>55</v>
      </c>
      <c r="AA746" s="130">
        <v>203</v>
      </c>
      <c r="AB746" s="130">
        <v>162</v>
      </c>
      <c r="AC746" s="130">
        <v>114</v>
      </c>
      <c r="AD746" s="130">
        <v>0</v>
      </c>
      <c r="AE746" s="130">
        <v>3916</v>
      </c>
    </row>
    <row r="747" spans="1:31" ht="30.75" customHeight="1" x14ac:dyDescent="0.25">
      <c r="A747" s="59">
        <f t="shared" si="11"/>
        <v>44652</v>
      </c>
      <c r="B747" s="129" t="s">
        <v>158</v>
      </c>
      <c r="C747" s="130">
        <v>3</v>
      </c>
      <c r="D747" s="130">
        <v>4</v>
      </c>
      <c r="E747" s="130">
        <v>8</v>
      </c>
      <c r="F747" s="130">
        <v>-5</v>
      </c>
      <c r="G747" s="130">
        <v>15</v>
      </c>
      <c r="H747" s="130">
        <v>16</v>
      </c>
      <c r="I747" s="130">
        <v>30</v>
      </c>
      <c r="J747" s="130">
        <v>5</v>
      </c>
      <c r="K747" s="130">
        <v>26</v>
      </c>
      <c r="L747" s="130">
        <v>-1</v>
      </c>
      <c r="M747" s="130">
        <v>51</v>
      </c>
      <c r="N747" s="130">
        <v>32</v>
      </c>
      <c r="O747" s="130">
        <v>-44</v>
      </c>
      <c r="P747" s="130">
        <v>43</v>
      </c>
      <c r="Q747" s="130">
        <v>31</v>
      </c>
      <c r="R747" s="130">
        <v>160</v>
      </c>
      <c r="S747" s="130">
        <v>166</v>
      </c>
      <c r="T747" s="134">
        <v>-33</v>
      </c>
      <c r="U747" s="130">
        <v>90</v>
      </c>
      <c r="V747" s="130">
        <v>167</v>
      </c>
      <c r="W747" s="130">
        <v>5</v>
      </c>
      <c r="X747" s="130">
        <v>137</v>
      </c>
      <c r="Y747" s="130">
        <v>19</v>
      </c>
      <c r="Z747" s="130">
        <v>2</v>
      </c>
      <c r="AA747" s="130">
        <v>44</v>
      </c>
      <c r="AB747" s="130">
        <v>54</v>
      </c>
      <c r="AC747" s="130">
        <v>23</v>
      </c>
      <c r="AD747" s="130">
        <v>4</v>
      </c>
      <c r="AE747" s="130">
        <v>1052</v>
      </c>
    </row>
    <row r="748" spans="1:31" ht="30.75" customHeight="1" x14ac:dyDescent="0.25">
      <c r="A748" s="59">
        <f t="shared" si="11"/>
        <v>44652</v>
      </c>
      <c r="B748" s="129" t="s">
        <v>159</v>
      </c>
      <c r="C748" s="130">
        <v>26</v>
      </c>
      <c r="D748" s="130">
        <v>27</v>
      </c>
      <c r="E748" s="130">
        <v>596</v>
      </c>
      <c r="F748" s="130">
        <v>9</v>
      </c>
      <c r="G748" s="130">
        <v>278</v>
      </c>
      <c r="H748" s="130">
        <v>8</v>
      </c>
      <c r="I748" s="130">
        <v>85</v>
      </c>
      <c r="J748" s="130">
        <v>105</v>
      </c>
      <c r="K748" s="130">
        <v>-102</v>
      </c>
      <c r="L748" s="130">
        <v>69</v>
      </c>
      <c r="M748" s="130">
        <v>97</v>
      </c>
      <c r="N748" s="130">
        <v>101</v>
      </c>
      <c r="O748" s="130">
        <v>225</v>
      </c>
      <c r="P748" s="130">
        <v>19</v>
      </c>
      <c r="Q748" s="130">
        <v>162</v>
      </c>
      <c r="R748" s="130">
        <v>312</v>
      </c>
      <c r="S748" s="130">
        <v>1565</v>
      </c>
      <c r="T748" s="134">
        <v>150</v>
      </c>
      <c r="U748" s="130">
        <v>152</v>
      </c>
      <c r="V748" s="130">
        <v>4482</v>
      </c>
      <c r="W748" s="130">
        <v>901</v>
      </c>
      <c r="X748" s="130">
        <v>699</v>
      </c>
      <c r="Y748" s="130">
        <v>36</v>
      </c>
      <c r="Z748" s="130">
        <v>104</v>
      </c>
      <c r="AA748" s="130">
        <v>46</v>
      </c>
      <c r="AB748" s="130">
        <v>112</v>
      </c>
      <c r="AC748" s="130">
        <v>317</v>
      </c>
      <c r="AD748" s="130">
        <v>176</v>
      </c>
      <c r="AE748" s="130">
        <v>10757</v>
      </c>
    </row>
    <row r="749" spans="1:31" ht="30.75" customHeight="1" x14ac:dyDescent="0.25">
      <c r="A749" s="59">
        <f t="shared" si="11"/>
        <v>44652</v>
      </c>
      <c r="B749" s="129" t="s">
        <v>160</v>
      </c>
      <c r="C749" s="130">
        <v>137</v>
      </c>
      <c r="D749" s="130">
        <v>159</v>
      </c>
      <c r="E749" s="130">
        <v>978</v>
      </c>
      <c r="F749" s="130">
        <v>355</v>
      </c>
      <c r="G749" s="130">
        <v>383</v>
      </c>
      <c r="H749" s="130">
        <v>185</v>
      </c>
      <c r="I749" s="130">
        <v>40</v>
      </c>
      <c r="J749" s="130">
        <v>761</v>
      </c>
      <c r="K749" s="130">
        <v>257</v>
      </c>
      <c r="L749" s="130">
        <v>1218</v>
      </c>
      <c r="M749" s="130">
        <v>499</v>
      </c>
      <c r="N749" s="130">
        <v>-91</v>
      </c>
      <c r="O749" s="130">
        <v>1193</v>
      </c>
      <c r="P749" s="130">
        <v>775</v>
      </c>
      <c r="Q749" s="130">
        <v>490</v>
      </c>
      <c r="R749" s="130">
        <v>4268</v>
      </c>
      <c r="S749" s="130">
        <v>2100</v>
      </c>
      <c r="T749" s="134">
        <v>1696</v>
      </c>
      <c r="U749" s="130">
        <v>3777</v>
      </c>
      <c r="V749" s="130">
        <v>-5629</v>
      </c>
      <c r="W749" s="130">
        <v>-1609</v>
      </c>
      <c r="X749" s="130">
        <v>181</v>
      </c>
      <c r="Y749" s="130">
        <v>983</v>
      </c>
      <c r="Z749" s="130">
        <v>-99</v>
      </c>
      <c r="AA749" s="130">
        <v>577</v>
      </c>
      <c r="AB749" s="130">
        <v>1159</v>
      </c>
      <c r="AC749" s="130">
        <v>671</v>
      </c>
      <c r="AD749" s="130">
        <v>5</v>
      </c>
      <c r="AE749" s="130">
        <v>15419</v>
      </c>
    </row>
    <row r="750" spans="1:31" ht="30.75" customHeight="1" x14ac:dyDescent="0.25">
      <c r="A750" s="59">
        <f t="shared" si="11"/>
        <v>44652</v>
      </c>
      <c r="B750" s="131" t="s">
        <v>161</v>
      </c>
      <c r="C750" s="130">
        <v>206</v>
      </c>
      <c r="D750" s="130">
        <v>173</v>
      </c>
      <c r="E750" s="130">
        <v>222</v>
      </c>
      <c r="F750" s="130">
        <v>91</v>
      </c>
      <c r="G750" s="130">
        <v>436</v>
      </c>
      <c r="H750" s="130">
        <v>159</v>
      </c>
      <c r="I750" s="130">
        <v>39</v>
      </c>
      <c r="J750" s="130">
        <v>1441</v>
      </c>
      <c r="K750" s="130">
        <v>205</v>
      </c>
      <c r="L750" s="130">
        <v>766</v>
      </c>
      <c r="M750" s="130">
        <v>406</v>
      </c>
      <c r="N750" s="130">
        <v>871</v>
      </c>
      <c r="O750" s="130">
        <v>597</v>
      </c>
      <c r="P750" s="130">
        <v>196</v>
      </c>
      <c r="Q750" s="130">
        <v>62</v>
      </c>
      <c r="R750" s="130">
        <v>2609</v>
      </c>
      <c r="S750" s="130">
        <v>2892</v>
      </c>
      <c r="T750" s="134">
        <v>172</v>
      </c>
      <c r="U750" s="130">
        <v>4400</v>
      </c>
      <c r="V750" s="130">
        <v>5449</v>
      </c>
      <c r="W750" s="130">
        <v>2087</v>
      </c>
      <c r="X750" s="130">
        <v>1744</v>
      </c>
      <c r="Y750" s="130">
        <v>1202</v>
      </c>
      <c r="Z750" s="130">
        <v>301</v>
      </c>
      <c r="AA750" s="130">
        <v>410</v>
      </c>
      <c r="AB750" s="130">
        <v>1879</v>
      </c>
      <c r="AC750" s="130">
        <v>1133</v>
      </c>
      <c r="AD750" s="130">
        <v>267</v>
      </c>
      <c r="AE750" s="130">
        <v>30415</v>
      </c>
    </row>
    <row r="751" spans="1:31" ht="30.75" customHeight="1" x14ac:dyDescent="0.25">
      <c r="A751" s="59">
        <f t="shared" si="11"/>
        <v>44652</v>
      </c>
      <c r="B751" s="129" t="s">
        <v>162</v>
      </c>
      <c r="C751" s="130">
        <v>23</v>
      </c>
      <c r="D751" s="130">
        <v>78</v>
      </c>
      <c r="E751" s="130">
        <v>74</v>
      </c>
      <c r="F751" s="130">
        <v>0</v>
      </c>
      <c r="G751" s="130">
        <v>0</v>
      </c>
      <c r="H751" s="130">
        <v>4</v>
      </c>
      <c r="I751" s="130">
        <v>10</v>
      </c>
      <c r="J751" s="130">
        <v>81</v>
      </c>
      <c r="K751" s="130">
        <v>14</v>
      </c>
      <c r="L751" s="130">
        <v>115</v>
      </c>
      <c r="M751" s="130">
        <v>-1</v>
      </c>
      <c r="N751" s="130">
        <v>-72</v>
      </c>
      <c r="O751" s="130">
        <v>138</v>
      </c>
      <c r="P751" s="130">
        <v>-2</v>
      </c>
      <c r="Q751" s="130">
        <v>11</v>
      </c>
      <c r="R751" s="130">
        <v>563</v>
      </c>
      <c r="S751" s="130">
        <v>311</v>
      </c>
      <c r="T751" s="134">
        <v>36</v>
      </c>
      <c r="U751" s="130">
        <v>-216</v>
      </c>
      <c r="V751" s="130">
        <v>711</v>
      </c>
      <c r="W751" s="130">
        <v>368</v>
      </c>
      <c r="X751" s="130">
        <v>592</v>
      </c>
      <c r="Y751" s="130">
        <v>90</v>
      </c>
      <c r="Z751" s="130">
        <v>0</v>
      </c>
      <c r="AA751" s="130">
        <v>-1</v>
      </c>
      <c r="AB751" s="130">
        <v>-3</v>
      </c>
      <c r="AC751" s="130">
        <v>8</v>
      </c>
      <c r="AD751" s="130">
        <v>0</v>
      </c>
      <c r="AE751" s="130">
        <v>2932</v>
      </c>
    </row>
    <row r="752" spans="1:31" ht="30.75" customHeight="1" x14ac:dyDescent="0.25">
      <c r="A752" s="59">
        <f t="shared" si="11"/>
        <v>44652</v>
      </c>
      <c r="B752" s="129" t="s">
        <v>163</v>
      </c>
      <c r="C752" s="130">
        <v>91</v>
      </c>
      <c r="D752" s="130">
        <v>79</v>
      </c>
      <c r="E752" s="130">
        <v>235</v>
      </c>
      <c r="F752" s="130">
        <v>72</v>
      </c>
      <c r="G752" s="130">
        <v>364</v>
      </c>
      <c r="H752" s="130">
        <v>130</v>
      </c>
      <c r="I752" s="130">
        <v>131</v>
      </c>
      <c r="J752" s="130">
        <v>262</v>
      </c>
      <c r="K752" s="130">
        <v>161</v>
      </c>
      <c r="L752" s="130">
        <v>328</v>
      </c>
      <c r="M752" s="130">
        <v>203</v>
      </c>
      <c r="N752" s="130">
        <v>324</v>
      </c>
      <c r="O752" s="130">
        <v>624</v>
      </c>
      <c r="P752" s="130">
        <v>157</v>
      </c>
      <c r="Q752" s="130">
        <v>47</v>
      </c>
      <c r="R752" s="130">
        <v>1784</v>
      </c>
      <c r="S752" s="130">
        <v>2384</v>
      </c>
      <c r="T752" s="134">
        <v>130</v>
      </c>
      <c r="U752" s="130">
        <v>1949</v>
      </c>
      <c r="V752" s="130">
        <v>3588</v>
      </c>
      <c r="W752" s="130">
        <v>1033</v>
      </c>
      <c r="X752" s="130">
        <v>598</v>
      </c>
      <c r="Y752" s="130">
        <v>1069</v>
      </c>
      <c r="Z752" s="130">
        <v>192</v>
      </c>
      <c r="AA752" s="130">
        <v>298</v>
      </c>
      <c r="AB752" s="130">
        <v>444</v>
      </c>
      <c r="AC752" s="130">
        <v>505</v>
      </c>
      <c r="AD752" s="130">
        <v>0</v>
      </c>
      <c r="AE752" s="130">
        <v>17182</v>
      </c>
    </row>
    <row r="753" spans="1:31" ht="30.75" customHeight="1" x14ac:dyDescent="0.25">
      <c r="A753" s="59">
        <f t="shared" si="11"/>
        <v>44652</v>
      </c>
      <c r="B753" s="129" t="s">
        <v>164</v>
      </c>
      <c r="C753" s="130">
        <v>92</v>
      </c>
      <c r="D753" s="130">
        <v>16</v>
      </c>
      <c r="E753" s="130">
        <v>-87</v>
      </c>
      <c r="F753" s="130">
        <v>19</v>
      </c>
      <c r="G753" s="130">
        <v>72</v>
      </c>
      <c r="H753" s="130">
        <v>25</v>
      </c>
      <c r="I753" s="130">
        <v>-102</v>
      </c>
      <c r="J753" s="130">
        <v>1098</v>
      </c>
      <c r="K753" s="130">
        <v>30</v>
      </c>
      <c r="L753" s="130">
        <v>323</v>
      </c>
      <c r="M753" s="130">
        <v>204</v>
      </c>
      <c r="N753" s="130">
        <v>619</v>
      </c>
      <c r="O753" s="130">
        <v>-165</v>
      </c>
      <c r="P753" s="130">
        <v>41</v>
      </c>
      <c r="Q753" s="130">
        <v>4</v>
      </c>
      <c r="R753" s="130">
        <v>262</v>
      </c>
      <c r="S753" s="130">
        <v>197</v>
      </c>
      <c r="T753" s="134">
        <v>6</v>
      </c>
      <c r="U753" s="130">
        <v>2667</v>
      </c>
      <c r="V753" s="130">
        <v>1150</v>
      </c>
      <c r="W753" s="130">
        <v>686</v>
      </c>
      <c r="X753" s="130">
        <v>554</v>
      </c>
      <c r="Y753" s="130">
        <v>43</v>
      </c>
      <c r="Z753" s="130">
        <v>109</v>
      </c>
      <c r="AA753" s="130">
        <v>113</v>
      </c>
      <c r="AB753" s="130">
        <v>1438</v>
      </c>
      <c r="AC753" s="130">
        <v>620</v>
      </c>
      <c r="AD753" s="130">
        <v>267</v>
      </c>
      <c r="AE753" s="130">
        <v>10301</v>
      </c>
    </row>
    <row r="754" spans="1:31" ht="30.75" customHeight="1" x14ac:dyDescent="0.25">
      <c r="A754" s="59">
        <f t="shared" si="11"/>
        <v>44652</v>
      </c>
      <c r="B754" s="131" t="s">
        <v>165</v>
      </c>
      <c r="C754" s="130">
        <v>2</v>
      </c>
      <c r="D754" s="130">
        <v>0</v>
      </c>
      <c r="E754" s="130">
        <v>-3</v>
      </c>
      <c r="F754" s="130">
        <v>0</v>
      </c>
      <c r="G754" s="130">
        <v>-1</v>
      </c>
      <c r="H754" s="130">
        <v>0</v>
      </c>
      <c r="I754" s="130">
        <v>0</v>
      </c>
      <c r="J754" s="130">
        <v>4</v>
      </c>
      <c r="K754" s="130">
        <v>0</v>
      </c>
      <c r="L754" s="130">
        <v>0</v>
      </c>
      <c r="M754" s="130">
        <v>-3</v>
      </c>
      <c r="N754" s="130">
        <v>0</v>
      </c>
      <c r="O754" s="130">
        <v>1</v>
      </c>
      <c r="P754" s="130">
        <v>0</v>
      </c>
      <c r="Q754" s="130">
        <v>0</v>
      </c>
      <c r="R754" s="130">
        <v>-5</v>
      </c>
      <c r="S754" s="130">
        <v>-7</v>
      </c>
      <c r="T754" s="134">
        <v>1</v>
      </c>
      <c r="U754" s="130">
        <v>0</v>
      </c>
      <c r="V754" s="130">
        <v>8</v>
      </c>
      <c r="W754" s="130">
        <v>14</v>
      </c>
      <c r="X754" s="130">
        <v>5</v>
      </c>
      <c r="Y754" s="130">
        <v>1</v>
      </c>
      <c r="Z754" s="130">
        <v>1</v>
      </c>
      <c r="AA754" s="130">
        <v>2</v>
      </c>
      <c r="AB754" s="130">
        <v>-1</v>
      </c>
      <c r="AC754" s="130">
        <v>-2</v>
      </c>
      <c r="AD754" s="130">
        <v>1</v>
      </c>
      <c r="AE754" s="130">
        <v>18</v>
      </c>
    </row>
    <row r="755" spans="1:31" ht="30.75" customHeight="1" x14ac:dyDescent="0.25">
      <c r="A755" s="59">
        <f t="shared" si="11"/>
        <v>44652</v>
      </c>
      <c r="B755" s="131" t="s">
        <v>166</v>
      </c>
      <c r="C755" s="130">
        <v>110</v>
      </c>
      <c r="D755" s="130">
        <v>18</v>
      </c>
      <c r="E755" s="130">
        <v>479</v>
      </c>
      <c r="F755" s="130">
        <v>-51</v>
      </c>
      <c r="G755" s="130">
        <v>118</v>
      </c>
      <c r="H755" s="130">
        <v>35</v>
      </c>
      <c r="I755" s="130">
        <v>6</v>
      </c>
      <c r="J755" s="130">
        <v>182</v>
      </c>
      <c r="K755" s="130">
        <v>62</v>
      </c>
      <c r="L755" s="130">
        <v>551</v>
      </c>
      <c r="M755" s="130">
        <v>97</v>
      </c>
      <c r="N755" s="130">
        <v>42</v>
      </c>
      <c r="O755" s="130">
        <v>269</v>
      </c>
      <c r="P755" s="130">
        <v>45</v>
      </c>
      <c r="Q755" s="130">
        <v>88</v>
      </c>
      <c r="R755" s="130">
        <v>301</v>
      </c>
      <c r="S755" s="130">
        <v>915</v>
      </c>
      <c r="T755" s="134">
        <v>218</v>
      </c>
      <c r="U755" s="130">
        <v>1876</v>
      </c>
      <c r="V755" s="130">
        <v>2488</v>
      </c>
      <c r="W755" s="130">
        <v>547</v>
      </c>
      <c r="X755" s="130">
        <v>422</v>
      </c>
      <c r="Y755" s="130">
        <v>605</v>
      </c>
      <c r="Z755" s="130">
        <v>210</v>
      </c>
      <c r="AA755" s="130">
        <v>274</v>
      </c>
      <c r="AB755" s="130">
        <v>915</v>
      </c>
      <c r="AC755" s="130">
        <v>428</v>
      </c>
      <c r="AD755" s="130">
        <v>14</v>
      </c>
      <c r="AE755" s="130">
        <v>11264</v>
      </c>
    </row>
    <row r="756" spans="1:31" ht="30.75" customHeight="1" x14ac:dyDescent="0.25">
      <c r="A756" s="59">
        <f t="shared" si="11"/>
        <v>44652</v>
      </c>
      <c r="B756" s="129" t="s">
        <v>167</v>
      </c>
      <c r="C756" s="130">
        <v>28</v>
      </c>
      <c r="D756" s="130">
        <v>11</v>
      </c>
      <c r="E756" s="130">
        <v>27</v>
      </c>
      <c r="F756" s="130">
        <v>1</v>
      </c>
      <c r="G756" s="130">
        <v>42</v>
      </c>
      <c r="H756" s="130">
        <v>23</v>
      </c>
      <c r="I756" s="130">
        <v>-15</v>
      </c>
      <c r="J756" s="130">
        <v>40</v>
      </c>
      <c r="K756" s="130">
        <v>-29</v>
      </c>
      <c r="L756" s="130">
        <v>152</v>
      </c>
      <c r="M756" s="130">
        <v>30</v>
      </c>
      <c r="N756" s="130">
        <v>-20</v>
      </c>
      <c r="O756" s="130">
        <v>69</v>
      </c>
      <c r="P756" s="130">
        <v>31</v>
      </c>
      <c r="Q756" s="130">
        <v>6</v>
      </c>
      <c r="R756" s="130">
        <v>174</v>
      </c>
      <c r="S756" s="130">
        <v>488</v>
      </c>
      <c r="T756" s="134">
        <v>55</v>
      </c>
      <c r="U756" s="130">
        <v>492</v>
      </c>
      <c r="V756" s="130">
        <v>818</v>
      </c>
      <c r="W756" s="130">
        <v>181</v>
      </c>
      <c r="X756" s="130">
        <v>133</v>
      </c>
      <c r="Y756" s="130">
        <v>133</v>
      </c>
      <c r="Z756" s="130">
        <v>24</v>
      </c>
      <c r="AA756" s="130">
        <v>69</v>
      </c>
      <c r="AB756" s="130">
        <v>197</v>
      </c>
      <c r="AC756" s="130">
        <v>85</v>
      </c>
      <c r="AD756" s="130">
        <v>2</v>
      </c>
      <c r="AE756" s="130">
        <v>3247</v>
      </c>
    </row>
    <row r="757" spans="1:31" ht="30.75" customHeight="1" x14ac:dyDescent="0.25">
      <c r="A757" s="59">
        <f t="shared" si="11"/>
        <v>44652</v>
      </c>
      <c r="B757" s="129" t="s">
        <v>168</v>
      </c>
      <c r="C757" s="130">
        <v>82</v>
      </c>
      <c r="D757" s="130">
        <v>7</v>
      </c>
      <c r="E757" s="130">
        <v>452</v>
      </c>
      <c r="F757" s="130">
        <v>-52</v>
      </c>
      <c r="G757" s="130">
        <v>76</v>
      </c>
      <c r="H757" s="130">
        <v>12</v>
      </c>
      <c r="I757" s="130">
        <v>21</v>
      </c>
      <c r="J757" s="130">
        <v>142</v>
      </c>
      <c r="K757" s="130">
        <v>91</v>
      </c>
      <c r="L757" s="130">
        <v>399</v>
      </c>
      <c r="M757" s="130">
        <v>67</v>
      </c>
      <c r="N757" s="130">
        <v>62</v>
      </c>
      <c r="O757" s="130">
        <v>201</v>
      </c>
      <c r="P757" s="130">
        <v>14</v>
      </c>
      <c r="Q757" s="130">
        <v>82</v>
      </c>
      <c r="R757" s="130">
        <v>127</v>
      </c>
      <c r="S757" s="130">
        <v>427</v>
      </c>
      <c r="T757" s="134">
        <v>163</v>
      </c>
      <c r="U757" s="130">
        <v>1386</v>
      </c>
      <c r="V757" s="130">
        <v>1675</v>
      </c>
      <c r="W757" s="130">
        <v>365</v>
      </c>
      <c r="X757" s="130">
        <v>289</v>
      </c>
      <c r="Y757" s="130">
        <v>472</v>
      </c>
      <c r="Z757" s="130">
        <v>186</v>
      </c>
      <c r="AA757" s="130">
        <v>205</v>
      </c>
      <c r="AB757" s="130">
        <v>718</v>
      </c>
      <c r="AC757" s="130">
        <v>328</v>
      </c>
      <c r="AD757" s="130">
        <v>12</v>
      </c>
      <c r="AE757" s="130">
        <v>8009</v>
      </c>
    </row>
    <row r="758" spans="1:31" ht="30.75" customHeight="1" x14ac:dyDescent="0.25">
      <c r="A758" s="59">
        <f t="shared" si="11"/>
        <v>44652</v>
      </c>
      <c r="B758" s="129" t="s">
        <v>169</v>
      </c>
      <c r="C758" s="130">
        <v>0</v>
      </c>
      <c r="D758" s="130">
        <v>0</v>
      </c>
      <c r="E758" s="130">
        <v>0</v>
      </c>
      <c r="F758" s="130">
        <v>0</v>
      </c>
      <c r="G758" s="130">
        <v>0</v>
      </c>
      <c r="H758" s="130">
        <v>0</v>
      </c>
      <c r="I758" s="130">
        <v>0</v>
      </c>
      <c r="J758" s="130">
        <v>0</v>
      </c>
      <c r="K758" s="130">
        <v>0</v>
      </c>
      <c r="L758" s="130">
        <v>0</v>
      </c>
      <c r="M758" s="130">
        <v>0</v>
      </c>
      <c r="N758" s="130">
        <v>0</v>
      </c>
      <c r="O758" s="130">
        <v>-1</v>
      </c>
      <c r="P758" s="130">
        <v>0</v>
      </c>
      <c r="Q758" s="130">
        <v>0</v>
      </c>
      <c r="R758" s="130">
        <v>0</v>
      </c>
      <c r="S758" s="130">
        <v>0</v>
      </c>
      <c r="T758" s="134">
        <v>0</v>
      </c>
      <c r="U758" s="130">
        <v>-2</v>
      </c>
      <c r="V758" s="130">
        <v>-5</v>
      </c>
      <c r="W758" s="130">
        <v>1</v>
      </c>
      <c r="X758" s="130">
        <v>0</v>
      </c>
      <c r="Y758" s="130">
        <v>0</v>
      </c>
      <c r="Z758" s="130">
        <v>0</v>
      </c>
      <c r="AA758" s="130">
        <v>0</v>
      </c>
      <c r="AB758" s="130">
        <v>0</v>
      </c>
      <c r="AC758" s="130">
        <v>15</v>
      </c>
      <c r="AD758" s="130">
        <v>0</v>
      </c>
      <c r="AE758" s="130">
        <v>8</v>
      </c>
    </row>
    <row r="759" spans="1:31" ht="30.75" customHeight="1" x14ac:dyDescent="0.25">
      <c r="A759" s="59">
        <f t="shared" si="11"/>
        <v>44682</v>
      </c>
      <c r="B759" s="126" t="s">
        <v>143</v>
      </c>
      <c r="C759" s="127">
        <v>1987</v>
      </c>
      <c r="D759" s="127">
        <v>889</v>
      </c>
      <c r="E759" s="127">
        <v>4159</v>
      </c>
      <c r="F759" s="127">
        <v>494</v>
      </c>
      <c r="G759" s="127">
        <v>6382</v>
      </c>
      <c r="H759" s="127">
        <v>334</v>
      </c>
      <c r="I759" s="127">
        <v>1846</v>
      </c>
      <c r="J759" s="127">
        <v>4910</v>
      </c>
      <c r="K759" s="127">
        <v>2678</v>
      </c>
      <c r="L759" s="127">
        <v>7472</v>
      </c>
      <c r="M759" s="127">
        <v>3519</v>
      </c>
      <c r="N759" s="127">
        <v>3128</v>
      </c>
      <c r="O759" s="127">
        <v>6508</v>
      </c>
      <c r="P759" s="127">
        <v>3435</v>
      </c>
      <c r="Q759" s="127">
        <v>855</v>
      </c>
      <c r="R759" s="127">
        <v>16342</v>
      </c>
      <c r="S759" s="127">
        <v>29970</v>
      </c>
      <c r="T759" s="133">
        <v>11991</v>
      </c>
      <c r="U759" s="127">
        <v>20226</v>
      </c>
      <c r="V759" s="127">
        <v>85659</v>
      </c>
      <c r="W759" s="127">
        <v>13894</v>
      </c>
      <c r="X759" s="127">
        <v>7416</v>
      </c>
      <c r="Y759" s="127">
        <v>4275</v>
      </c>
      <c r="Z759" s="127">
        <v>6644</v>
      </c>
      <c r="AA759" s="127">
        <v>8280</v>
      </c>
      <c r="AB759" s="127">
        <v>14634</v>
      </c>
      <c r="AC759" s="127">
        <v>4420</v>
      </c>
      <c r="AD759" s="127">
        <v>4671</v>
      </c>
      <c r="AE759" s="127">
        <v>277018</v>
      </c>
    </row>
    <row r="760" spans="1:31" ht="30.75" customHeight="1" x14ac:dyDescent="0.25">
      <c r="A760" s="59">
        <f t="shared" si="11"/>
        <v>44682</v>
      </c>
      <c r="B760" s="128" t="s">
        <v>144</v>
      </c>
      <c r="C760" s="127">
        <v>92</v>
      </c>
      <c r="D760" s="127">
        <v>52</v>
      </c>
      <c r="E760" s="127">
        <v>11</v>
      </c>
      <c r="F760" s="127">
        <v>-32</v>
      </c>
      <c r="G760" s="127">
        <v>53</v>
      </c>
      <c r="H760" s="127">
        <v>-7</v>
      </c>
      <c r="I760" s="127">
        <v>76</v>
      </c>
      <c r="J760" s="127">
        <v>608</v>
      </c>
      <c r="K760" s="127">
        <v>486</v>
      </c>
      <c r="L760" s="127">
        <v>88</v>
      </c>
      <c r="M760" s="127">
        <v>-10</v>
      </c>
      <c r="N760" s="127">
        <v>127</v>
      </c>
      <c r="O760" s="127">
        <v>342</v>
      </c>
      <c r="P760" s="127">
        <v>41</v>
      </c>
      <c r="Q760" s="127">
        <v>136</v>
      </c>
      <c r="R760" s="127">
        <v>1511</v>
      </c>
      <c r="S760" s="127">
        <v>2996</v>
      </c>
      <c r="T760" s="133">
        <v>4675</v>
      </c>
      <c r="U760" s="127">
        <v>990</v>
      </c>
      <c r="V760" s="127">
        <v>10321</v>
      </c>
      <c r="W760" s="127">
        <v>-198</v>
      </c>
      <c r="X760" s="127">
        <v>-1305</v>
      </c>
      <c r="Y760" s="127">
        <v>-2120</v>
      </c>
      <c r="Z760" s="127">
        <v>909</v>
      </c>
      <c r="AA760" s="127">
        <v>995</v>
      </c>
      <c r="AB760" s="127">
        <v>2236</v>
      </c>
      <c r="AC760" s="127">
        <v>-24</v>
      </c>
      <c r="AD760" s="127">
        <v>3698</v>
      </c>
      <c r="AE760" s="127">
        <v>26747</v>
      </c>
    </row>
    <row r="761" spans="1:31" ht="30.75" customHeight="1" x14ac:dyDescent="0.25">
      <c r="A761" s="59">
        <f t="shared" si="11"/>
        <v>44682</v>
      </c>
      <c r="B761" s="128" t="s">
        <v>145</v>
      </c>
      <c r="C761" s="127">
        <v>269</v>
      </c>
      <c r="D761" s="127">
        <v>50</v>
      </c>
      <c r="E761" s="127">
        <v>22</v>
      </c>
      <c r="F761" s="127">
        <v>1</v>
      </c>
      <c r="G761" s="127">
        <v>1499</v>
      </c>
      <c r="H761" s="127">
        <v>44</v>
      </c>
      <c r="I761" s="127">
        <v>232</v>
      </c>
      <c r="J761" s="127">
        <v>417</v>
      </c>
      <c r="K761" s="127">
        <v>463</v>
      </c>
      <c r="L761" s="127">
        <v>878</v>
      </c>
      <c r="M761" s="127">
        <v>804</v>
      </c>
      <c r="N761" s="127">
        <v>662</v>
      </c>
      <c r="O761" s="127">
        <v>1612</v>
      </c>
      <c r="P761" s="127">
        <v>1705</v>
      </c>
      <c r="Q761" s="127">
        <v>201</v>
      </c>
      <c r="R761" s="127">
        <v>4037</v>
      </c>
      <c r="S761" s="127">
        <v>5429</v>
      </c>
      <c r="T761" s="133">
        <v>1618</v>
      </c>
      <c r="U761" s="127">
        <v>3407</v>
      </c>
      <c r="V761" s="127">
        <v>13351</v>
      </c>
      <c r="W761" s="127">
        <v>3733</v>
      </c>
      <c r="X761" s="127">
        <v>1402</v>
      </c>
      <c r="Y761" s="127">
        <v>454</v>
      </c>
      <c r="Z761" s="127">
        <v>999</v>
      </c>
      <c r="AA761" s="127">
        <v>1096</v>
      </c>
      <c r="AB761" s="127">
        <v>2519</v>
      </c>
      <c r="AC761" s="127">
        <v>65</v>
      </c>
      <c r="AD761" s="127">
        <v>6</v>
      </c>
      <c r="AE761" s="127">
        <v>46975</v>
      </c>
    </row>
    <row r="762" spans="1:31" ht="30.75" customHeight="1" x14ac:dyDescent="0.25">
      <c r="A762" s="59">
        <f t="shared" si="11"/>
        <v>44682</v>
      </c>
      <c r="B762" s="129" t="s">
        <v>146</v>
      </c>
      <c r="C762" s="130">
        <v>42</v>
      </c>
      <c r="D762" s="130">
        <v>-1</v>
      </c>
      <c r="E762" s="130">
        <v>10</v>
      </c>
      <c r="F762" s="130">
        <v>-2</v>
      </c>
      <c r="G762" s="130">
        <v>26</v>
      </c>
      <c r="H762" s="130">
        <v>22</v>
      </c>
      <c r="I762" s="130">
        <v>119</v>
      </c>
      <c r="J762" s="130">
        <v>59</v>
      </c>
      <c r="K762" s="130">
        <v>99</v>
      </c>
      <c r="L762" s="130">
        <v>30</v>
      </c>
      <c r="M762" s="130">
        <v>97</v>
      </c>
      <c r="N762" s="130">
        <v>-1</v>
      </c>
      <c r="O762" s="130">
        <v>-4</v>
      </c>
      <c r="P762" s="130">
        <v>2</v>
      </c>
      <c r="Q762" s="130">
        <v>-8</v>
      </c>
      <c r="R762" s="130">
        <v>193</v>
      </c>
      <c r="S762" s="130">
        <v>200</v>
      </c>
      <c r="T762" s="134">
        <v>-71</v>
      </c>
      <c r="U762" s="130">
        <v>359</v>
      </c>
      <c r="V762" s="130">
        <v>51</v>
      </c>
      <c r="W762" s="130">
        <v>38</v>
      </c>
      <c r="X762" s="130">
        <v>68</v>
      </c>
      <c r="Y762" s="130">
        <v>-58</v>
      </c>
      <c r="Z762" s="130">
        <v>30</v>
      </c>
      <c r="AA762" s="130">
        <v>87</v>
      </c>
      <c r="AB762" s="130">
        <v>127</v>
      </c>
      <c r="AC762" s="130">
        <v>7</v>
      </c>
      <c r="AD762" s="130">
        <v>0</v>
      </c>
      <c r="AE762" s="130">
        <v>1521</v>
      </c>
    </row>
    <row r="763" spans="1:31" ht="30.75" customHeight="1" x14ac:dyDescent="0.25">
      <c r="A763" s="59">
        <f t="shared" si="11"/>
        <v>44682</v>
      </c>
      <c r="B763" s="129" t="s">
        <v>147</v>
      </c>
      <c r="C763" s="130">
        <v>225</v>
      </c>
      <c r="D763" s="130">
        <v>63</v>
      </c>
      <c r="E763" s="130">
        <v>-86</v>
      </c>
      <c r="F763" s="130">
        <v>1</v>
      </c>
      <c r="G763" s="130">
        <v>1336</v>
      </c>
      <c r="H763" s="130">
        <v>1</v>
      </c>
      <c r="I763" s="130">
        <v>107</v>
      </c>
      <c r="J763" s="130">
        <v>371</v>
      </c>
      <c r="K763" s="130">
        <v>342</v>
      </c>
      <c r="L763" s="130">
        <v>566</v>
      </c>
      <c r="M763" s="130">
        <v>623</v>
      </c>
      <c r="N763" s="130">
        <v>566</v>
      </c>
      <c r="O763" s="130">
        <v>1353</v>
      </c>
      <c r="P763" s="130">
        <v>1622</v>
      </c>
      <c r="Q763" s="130">
        <v>191</v>
      </c>
      <c r="R763" s="130">
        <v>3847</v>
      </c>
      <c r="S763" s="130">
        <v>5419</v>
      </c>
      <c r="T763" s="134">
        <v>1667</v>
      </c>
      <c r="U763" s="130">
        <v>1642</v>
      </c>
      <c r="V763" s="130">
        <v>12536</v>
      </c>
      <c r="W763" s="130">
        <v>3756</v>
      </c>
      <c r="X763" s="130">
        <v>1217</v>
      </c>
      <c r="Y763" s="130">
        <v>502</v>
      </c>
      <c r="Z763" s="130">
        <v>951</v>
      </c>
      <c r="AA763" s="130">
        <v>949</v>
      </c>
      <c r="AB763" s="130">
        <v>2268</v>
      </c>
      <c r="AC763" s="130">
        <v>47</v>
      </c>
      <c r="AD763" s="130">
        <v>-1</v>
      </c>
      <c r="AE763" s="130">
        <v>42081</v>
      </c>
    </row>
    <row r="764" spans="1:31" ht="30.75" customHeight="1" x14ac:dyDescent="0.25">
      <c r="A764" s="59">
        <f t="shared" si="11"/>
        <v>44682</v>
      </c>
      <c r="B764" s="129" t="s">
        <v>148</v>
      </c>
      <c r="C764" s="130">
        <v>16</v>
      </c>
      <c r="D764" s="130">
        <v>-11</v>
      </c>
      <c r="E764" s="130">
        <v>34</v>
      </c>
      <c r="F764" s="130">
        <v>2</v>
      </c>
      <c r="G764" s="130">
        <v>26</v>
      </c>
      <c r="H764" s="130">
        <v>-15</v>
      </c>
      <c r="I764" s="130">
        <v>4</v>
      </c>
      <c r="J764" s="130">
        <v>5</v>
      </c>
      <c r="K764" s="130">
        <v>21</v>
      </c>
      <c r="L764" s="130">
        <v>-2</v>
      </c>
      <c r="M764" s="130">
        <v>6</v>
      </c>
      <c r="N764" s="130">
        <v>41</v>
      </c>
      <c r="O764" s="130">
        <v>-3</v>
      </c>
      <c r="P764" s="130">
        <v>-8</v>
      </c>
      <c r="Q764" s="130">
        <v>6</v>
      </c>
      <c r="R764" s="130">
        <v>44</v>
      </c>
      <c r="S764" s="130">
        <v>-278</v>
      </c>
      <c r="T764" s="134">
        <v>-22</v>
      </c>
      <c r="U764" s="130">
        <v>-3</v>
      </c>
      <c r="V764" s="130">
        <v>1</v>
      </c>
      <c r="W764" s="130">
        <v>-20</v>
      </c>
      <c r="X764" s="130">
        <v>19</v>
      </c>
      <c r="Y764" s="130">
        <v>17</v>
      </c>
      <c r="Z764" s="130">
        <v>-15</v>
      </c>
      <c r="AA764" s="130">
        <v>-5</v>
      </c>
      <c r="AB764" s="130">
        <v>15</v>
      </c>
      <c r="AC764" s="130">
        <v>-2</v>
      </c>
      <c r="AD764" s="130">
        <v>0</v>
      </c>
      <c r="AE764" s="130">
        <v>-127</v>
      </c>
    </row>
    <row r="765" spans="1:31" ht="30.75" customHeight="1" x14ac:dyDescent="0.25">
      <c r="A765" s="59">
        <f t="shared" si="11"/>
        <v>44682</v>
      </c>
      <c r="B765" s="129" t="s">
        <v>149</v>
      </c>
      <c r="C765" s="130">
        <v>-14</v>
      </c>
      <c r="D765" s="130">
        <v>-1</v>
      </c>
      <c r="E765" s="130">
        <v>64</v>
      </c>
      <c r="F765" s="130">
        <v>0</v>
      </c>
      <c r="G765" s="130">
        <v>111</v>
      </c>
      <c r="H765" s="130">
        <v>36</v>
      </c>
      <c r="I765" s="130">
        <v>2</v>
      </c>
      <c r="J765" s="130">
        <v>-18</v>
      </c>
      <c r="K765" s="130">
        <v>1</v>
      </c>
      <c r="L765" s="130">
        <v>284</v>
      </c>
      <c r="M765" s="130">
        <v>78</v>
      </c>
      <c r="N765" s="130">
        <v>56</v>
      </c>
      <c r="O765" s="130">
        <v>266</v>
      </c>
      <c r="P765" s="130">
        <v>89</v>
      </c>
      <c r="Q765" s="130">
        <v>12</v>
      </c>
      <c r="R765" s="130">
        <v>-47</v>
      </c>
      <c r="S765" s="130">
        <v>88</v>
      </c>
      <c r="T765" s="134">
        <v>44</v>
      </c>
      <c r="U765" s="130">
        <v>1409</v>
      </c>
      <c r="V765" s="130">
        <v>763</v>
      </c>
      <c r="W765" s="130">
        <v>-41</v>
      </c>
      <c r="X765" s="130">
        <v>98</v>
      </c>
      <c r="Y765" s="130">
        <v>-7</v>
      </c>
      <c r="Z765" s="130">
        <v>33</v>
      </c>
      <c r="AA765" s="130">
        <v>65</v>
      </c>
      <c r="AB765" s="130">
        <v>109</v>
      </c>
      <c r="AC765" s="130">
        <v>13</v>
      </c>
      <c r="AD765" s="130">
        <v>7</v>
      </c>
      <c r="AE765" s="130">
        <v>3500</v>
      </c>
    </row>
    <row r="766" spans="1:31" ht="30.75" customHeight="1" x14ac:dyDescent="0.25">
      <c r="A766" s="59">
        <f t="shared" si="11"/>
        <v>44682</v>
      </c>
      <c r="B766" s="128" t="s">
        <v>150</v>
      </c>
      <c r="C766" s="127">
        <v>314</v>
      </c>
      <c r="D766" s="127">
        <v>391</v>
      </c>
      <c r="E766" s="127">
        <v>468</v>
      </c>
      <c r="F766" s="127">
        <v>-84</v>
      </c>
      <c r="G766" s="127">
        <v>2135</v>
      </c>
      <c r="H766" s="127">
        <v>166</v>
      </c>
      <c r="I766" s="127">
        <v>474</v>
      </c>
      <c r="J766" s="127">
        <v>715</v>
      </c>
      <c r="K766" s="127">
        <v>35</v>
      </c>
      <c r="L766" s="127">
        <v>1898</v>
      </c>
      <c r="M766" s="127">
        <v>1174</v>
      </c>
      <c r="N766" s="127">
        <v>682</v>
      </c>
      <c r="O766" s="127">
        <v>448</v>
      </c>
      <c r="P766" s="127">
        <v>-65</v>
      </c>
      <c r="Q766" s="127">
        <v>-51</v>
      </c>
      <c r="R766" s="127">
        <v>3649</v>
      </c>
      <c r="S766" s="127">
        <v>3491</v>
      </c>
      <c r="T766" s="133">
        <v>493</v>
      </c>
      <c r="U766" s="127">
        <v>4181</v>
      </c>
      <c r="V766" s="127">
        <v>5682</v>
      </c>
      <c r="W766" s="127">
        <v>1906</v>
      </c>
      <c r="X766" s="127">
        <v>1187</v>
      </c>
      <c r="Y766" s="127">
        <v>1344</v>
      </c>
      <c r="Z766" s="127">
        <v>875</v>
      </c>
      <c r="AA766" s="127">
        <v>1333</v>
      </c>
      <c r="AB766" s="127">
        <v>1639</v>
      </c>
      <c r="AC766" s="127">
        <v>422</v>
      </c>
      <c r="AD766" s="127">
        <v>543</v>
      </c>
      <c r="AE766" s="127">
        <v>35445</v>
      </c>
    </row>
    <row r="767" spans="1:31" ht="30.75" customHeight="1" x14ac:dyDescent="0.25">
      <c r="A767" s="59">
        <f t="shared" si="11"/>
        <v>44682</v>
      </c>
      <c r="B767" s="128" t="s">
        <v>151</v>
      </c>
      <c r="C767" s="127">
        <v>441</v>
      </c>
      <c r="D767" s="127">
        <v>202</v>
      </c>
      <c r="E767" s="127">
        <v>928</v>
      </c>
      <c r="F767" s="127">
        <v>160</v>
      </c>
      <c r="G767" s="127">
        <v>1078</v>
      </c>
      <c r="H767" s="127">
        <v>7</v>
      </c>
      <c r="I767" s="127">
        <v>329</v>
      </c>
      <c r="J767" s="127">
        <v>938</v>
      </c>
      <c r="K767" s="127">
        <v>465</v>
      </c>
      <c r="L767" s="127">
        <v>556</v>
      </c>
      <c r="M767" s="127">
        <v>469</v>
      </c>
      <c r="N767" s="127">
        <v>499</v>
      </c>
      <c r="O767" s="127">
        <v>1077</v>
      </c>
      <c r="P767" s="127">
        <v>908</v>
      </c>
      <c r="Q767" s="127">
        <v>168</v>
      </c>
      <c r="R767" s="127">
        <v>2258</v>
      </c>
      <c r="S767" s="127">
        <v>5427</v>
      </c>
      <c r="T767" s="133">
        <v>2151</v>
      </c>
      <c r="U767" s="127">
        <v>1555</v>
      </c>
      <c r="V767" s="127">
        <v>15801</v>
      </c>
      <c r="W767" s="127">
        <v>2709</v>
      </c>
      <c r="X767" s="127">
        <v>1684</v>
      </c>
      <c r="Y767" s="127">
        <v>1726</v>
      </c>
      <c r="Z767" s="127">
        <v>1345</v>
      </c>
      <c r="AA767" s="127">
        <v>2161</v>
      </c>
      <c r="AB767" s="127">
        <v>2417</v>
      </c>
      <c r="AC767" s="127">
        <v>93</v>
      </c>
      <c r="AD767" s="127">
        <v>5</v>
      </c>
      <c r="AE767" s="127">
        <v>47557</v>
      </c>
    </row>
    <row r="768" spans="1:31" ht="30.75" customHeight="1" x14ac:dyDescent="0.25">
      <c r="A768" s="59">
        <f t="shared" si="11"/>
        <v>44682</v>
      </c>
      <c r="B768" s="128" t="s">
        <v>152</v>
      </c>
      <c r="C768" s="127">
        <v>871</v>
      </c>
      <c r="D768" s="127">
        <v>194</v>
      </c>
      <c r="E768" s="127">
        <v>2730</v>
      </c>
      <c r="F768" s="127">
        <v>449</v>
      </c>
      <c r="G768" s="127">
        <v>1617</v>
      </c>
      <c r="H768" s="127">
        <v>124</v>
      </c>
      <c r="I768" s="127">
        <v>735</v>
      </c>
      <c r="J768" s="127">
        <v>2232</v>
      </c>
      <c r="K768" s="127">
        <v>1229</v>
      </c>
      <c r="L768" s="127">
        <v>4052</v>
      </c>
      <c r="M768" s="127">
        <v>1082</v>
      </c>
      <c r="N768" s="127">
        <v>1158</v>
      </c>
      <c r="O768" s="127">
        <v>3029</v>
      </c>
      <c r="P768" s="127">
        <v>846</v>
      </c>
      <c r="Q768" s="127">
        <v>401</v>
      </c>
      <c r="R768" s="127">
        <v>4887</v>
      </c>
      <c r="S768" s="127">
        <v>12627</v>
      </c>
      <c r="T768" s="133">
        <v>3054</v>
      </c>
      <c r="U768" s="127">
        <v>10093</v>
      </c>
      <c r="V768" s="127">
        <v>40504</v>
      </c>
      <c r="W768" s="127">
        <v>5744</v>
      </c>
      <c r="X768" s="127">
        <v>4448</v>
      </c>
      <c r="Y768" s="127">
        <v>2871</v>
      </c>
      <c r="Z768" s="127">
        <v>2516</v>
      </c>
      <c r="AA768" s="127">
        <v>2695</v>
      </c>
      <c r="AB768" s="127">
        <v>5823</v>
      </c>
      <c r="AC768" s="127">
        <v>3864</v>
      </c>
      <c r="AD768" s="127">
        <v>419</v>
      </c>
      <c r="AE768" s="127">
        <v>120294</v>
      </c>
    </row>
    <row r="769" spans="1:31" ht="30.75" customHeight="1" x14ac:dyDescent="0.25">
      <c r="A769" s="59">
        <f t="shared" si="11"/>
        <v>44682</v>
      </c>
      <c r="B769" s="131" t="s">
        <v>153</v>
      </c>
      <c r="C769" s="130">
        <v>190</v>
      </c>
      <c r="D769" s="130">
        <v>-2</v>
      </c>
      <c r="E769" s="130">
        <v>326</v>
      </c>
      <c r="F769" s="130">
        <v>-18</v>
      </c>
      <c r="G769" s="130">
        <v>157</v>
      </c>
      <c r="H769" s="130">
        <v>1</v>
      </c>
      <c r="I769" s="130">
        <v>58</v>
      </c>
      <c r="J769" s="130">
        <v>59</v>
      </c>
      <c r="K769" s="130">
        <v>99</v>
      </c>
      <c r="L769" s="130">
        <v>203</v>
      </c>
      <c r="M769" s="130">
        <v>28</v>
      </c>
      <c r="N769" s="130">
        <v>31</v>
      </c>
      <c r="O769" s="130">
        <v>561</v>
      </c>
      <c r="P769" s="130">
        <v>101</v>
      </c>
      <c r="Q769" s="130">
        <v>96</v>
      </c>
      <c r="R769" s="130">
        <v>382</v>
      </c>
      <c r="S769" s="130">
        <v>933</v>
      </c>
      <c r="T769" s="134">
        <v>445</v>
      </c>
      <c r="U769" s="130">
        <v>680</v>
      </c>
      <c r="V769" s="130">
        <v>6005</v>
      </c>
      <c r="W769" s="130">
        <v>605</v>
      </c>
      <c r="X769" s="130">
        <v>993</v>
      </c>
      <c r="Y769" s="130">
        <v>167</v>
      </c>
      <c r="Z769" s="130">
        <v>506</v>
      </c>
      <c r="AA769" s="130">
        <v>768</v>
      </c>
      <c r="AB769" s="130">
        <v>648</v>
      </c>
      <c r="AC769" s="130">
        <v>744</v>
      </c>
      <c r="AD769" s="130">
        <v>13</v>
      </c>
      <c r="AE769" s="130">
        <v>14779</v>
      </c>
    </row>
    <row r="770" spans="1:31" ht="30.75" customHeight="1" x14ac:dyDescent="0.25">
      <c r="A770" s="59">
        <f t="shared" si="11"/>
        <v>44682</v>
      </c>
      <c r="B770" s="131" t="s">
        <v>154</v>
      </c>
      <c r="C770" s="130">
        <v>187</v>
      </c>
      <c r="D770" s="130">
        <v>42</v>
      </c>
      <c r="E770" s="130">
        <v>433</v>
      </c>
      <c r="F770" s="130">
        <v>84</v>
      </c>
      <c r="G770" s="130">
        <v>338</v>
      </c>
      <c r="H770" s="130">
        <v>26</v>
      </c>
      <c r="I770" s="130">
        <v>84</v>
      </c>
      <c r="J770" s="130">
        <v>249</v>
      </c>
      <c r="K770" s="130">
        <v>101</v>
      </c>
      <c r="L770" s="130">
        <v>528</v>
      </c>
      <c r="M770" s="130">
        <v>141</v>
      </c>
      <c r="N770" s="130">
        <v>202</v>
      </c>
      <c r="O770" s="130">
        <v>389</v>
      </c>
      <c r="P770" s="130">
        <v>111</v>
      </c>
      <c r="Q770" s="130">
        <v>33</v>
      </c>
      <c r="R770" s="130">
        <v>501</v>
      </c>
      <c r="S770" s="130">
        <v>2827</v>
      </c>
      <c r="T770" s="134">
        <v>824</v>
      </c>
      <c r="U770" s="130">
        <v>2411</v>
      </c>
      <c r="V770" s="130">
        <v>8343</v>
      </c>
      <c r="W770" s="130">
        <v>834</v>
      </c>
      <c r="X770" s="130">
        <v>132</v>
      </c>
      <c r="Y770" s="130">
        <v>879</v>
      </c>
      <c r="Z770" s="130">
        <v>312</v>
      </c>
      <c r="AA770" s="130">
        <v>361</v>
      </c>
      <c r="AB770" s="130">
        <v>636</v>
      </c>
      <c r="AC770" s="130">
        <v>317</v>
      </c>
      <c r="AD770" s="130">
        <v>1</v>
      </c>
      <c r="AE770" s="130">
        <v>21326</v>
      </c>
    </row>
    <row r="771" spans="1:31" ht="30.75" customHeight="1" x14ac:dyDescent="0.25">
      <c r="A771" s="59">
        <f t="shared" ref="A771:A834" si="12">IF(B771&lt;&gt;"",DATE(2020,INT((ROW(A769)-1)/27)+1,1),"")</f>
        <v>44682</v>
      </c>
      <c r="B771" s="131" t="s">
        <v>155</v>
      </c>
      <c r="C771" s="130">
        <v>109</v>
      </c>
      <c r="D771" s="130">
        <v>208</v>
      </c>
      <c r="E771" s="130">
        <v>1073</v>
      </c>
      <c r="F771" s="130">
        <v>272</v>
      </c>
      <c r="G771" s="130">
        <v>680</v>
      </c>
      <c r="H771" s="130">
        <v>-396</v>
      </c>
      <c r="I771" s="130">
        <v>450</v>
      </c>
      <c r="J771" s="130">
        <v>1343</v>
      </c>
      <c r="K771" s="130">
        <v>677</v>
      </c>
      <c r="L771" s="130">
        <v>1935</v>
      </c>
      <c r="M771" s="130">
        <v>475</v>
      </c>
      <c r="N771" s="130">
        <v>454</v>
      </c>
      <c r="O771" s="130">
        <v>1544</v>
      </c>
      <c r="P771" s="130">
        <v>446</v>
      </c>
      <c r="Q771" s="130">
        <v>279</v>
      </c>
      <c r="R771" s="130">
        <v>3090</v>
      </c>
      <c r="S771" s="130">
        <v>5631</v>
      </c>
      <c r="T771" s="134">
        <v>1560</v>
      </c>
      <c r="U771" s="130">
        <v>2283</v>
      </c>
      <c r="V771" s="130">
        <v>15863</v>
      </c>
      <c r="W771" s="130">
        <v>2489</v>
      </c>
      <c r="X771" s="130">
        <v>1938</v>
      </c>
      <c r="Y771" s="130">
        <v>146</v>
      </c>
      <c r="Z771" s="130">
        <v>1181</v>
      </c>
      <c r="AA771" s="130">
        <v>1266</v>
      </c>
      <c r="AB771" s="130">
        <v>2382</v>
      </c>
      <c r="AC771" s="130">
        <v>1826</v>
      </c>
      <c r="AD771" s="130">
        <v>169</v>
      </c>
      <c r="AE771" s="130">
        <v>49373</v>
      </c>
    </row>
    <row r="772" spans="1:31" ht="30.75" customHeight="1" x14ac:dyDescent="0.25">
      <c r="A772" s="59">
        <f t="shared" si="12"/>
        <v>44682</v>
      </c>
      <c r="B772" s="129" t="s">
        <v>156</v>
      </c>
      <c r="C772" s="130">
        <v>17</v>
      </c>
      <c r="D772" s="130">
        <v>20</v>
      </c>
      <c r="E772" s="130">
        <v>102</v>
      </c>
      <c r="F772" s="130">
        <v>12</v>
      </c>
      <c r="G772" s="130">
        <v>104</v>
      </c>
      <c r="H772" s="130">
        <v>-8</v>
      </c>
      <c r="I772" s="130">
        <v>38</v>
      </c>
      <c r="J772" s="130">
        <v>302</v>
      </c>
      <c r="K772" s="130">
        <v>46</v>
      </c>
      <c r="L772" s="130">
        <v>443</v>
      </c>
      <c r="M772" s="130">
        <v>8</v>
      </c>
      <c r="N772" s="130">
        <v>73</v>
      </c>
      <c r="O772" s="130">
        <v>225</v>
      </c>
      <c r="P772" s="130">
        <v>-16</v>
      </c>
      <c r="Q772" s="130">
        <v>23</v>
      </c>
      <c r="R772" s="130">
        <v>394</v>
      </c>
      <c r="S772" s="130">
        <v>619</v>
      </c>
      <c r="T772" s="134">
        <v>190</v>
      </c>
      <c r="U772" s="130">
        <v>647</v>
      </c>
      <c r="V772" s="130">
        <v>3263</v>
      </c>
      <c r="W772" s="130">
        <v>129</v>
      </c>
      <c r="X772" s="130">
        <v>626</v>
      </c>
      <c r="Y772" s="130">
        <v>266</v>
      </c>
      <c r="Z772" s="130">
        <v>124</v>
      </c>
      <c r="AA772" s="130">
        <v>77</v>
      </c>
      <c r="AB772" s="130">
        <v>81</v>
      </c>
      <c r="AC772" s="130">
        <v>685</v>
      </c>
      <c r="AD772" s="130">
        <v>1</v>
      </c>
      <c r="AE772" s="130">
        <v>8491</v>
      </c>
    </row>
    <row r="773" spans="1:31" ht="30.75" customHeight="1" x14ac:dyDescent="0.25">
      <c r="A773" s="59">
        <f t="shared" si="12"/>
        <v>44682</v>
      </c>
      <c r="B773" s="129" t="s">
        <v>157</v>
      </c>
      <c r="C773" s="130">
        <v>41</v>
      </c>
      <c r="D773" s="130">
        <v>7</v>
      </c>
      <c r="E773" s="130">
        <v>21</v>
      </c>
      <c r="F773" s="130">
        <v>-4</v>
      </c>
      <c r="G773" s="130">
        <v>-14</v>
      </c>
      <c r="H773" s="130">
        <v>12</v>
      </c>
      <c r="I773" s="130">
        <v>26</v>
      </c>
      <c r="J773" s="130">
        <v>21</v>
      </c>
      <c r="K773" s="130">
        <v>125</v>
      </c>
      <c r="L773" s="130">
        <v>-19</v>
      </c>
      <c r="M773" s="130">
        <v>12</v>
      </c>
      <c r="N773" s="130">
        <v>-6</v>
      </c>
      <c r="O773" s="130">
        <v>-7</v>
      </c>
      <c r="P773" s="130">
        <v>22</v>
      </c>
      <c r="Q773" s="130">
        <v>33</v>
      </c>
      <c r="R773" s="130">
        <v>-39</v>
      </c>
      <c r="S773" s="130">
        <v>368</v>
      </c>
      <c r="T773" s="134">
        <v>69</v>
      </c>
      <c r="U773" s="130">
        <v>-265</v>
      </c>
      <c r="V773" s="130">
        <v>1715</v>
      </c>
      <c r="W773" s="130">
        <v>160</v>
      </c>
      <c r="X773" s="130">
        <v>190</v>
      </c>
      <c r="Y773" s="130">
        <v>-1</v>
      </c>
      <c r="Z773" s="130">
        <v>28</v>
      </c>
      <c r="AA773" s="130">
        <v>95</v>
      </c>
      <c r="AB773" s="130">
        <v>202</v>
      </c>
      <c r="AC773" s="130">
        <v>143</v>
      </c>
      <c r="AD773" s="130">
        <v>-1</v>
      </c>
      <c r="AE773" s="130">
        <v>2934</v>
      </c>
    </row>
    <row r="774" spans="1:31" ht="30.75" customHeight="1" x14ac:dyDescent="0.25">
      <c r="A774" s="59">
        <f t="shared" si="12"/>
        <v>44682</v>
      </c>
      <c r="B774" s="129" t="s">
        <v>158</v>
      </c>
      <c r="C774" s="130">
        <v>9</v>
      </c>
      <c r="D774" s="130">
        <v>7</v>
      </c>
      <c r="E774" s="130">
        <v>-8</v>
      </c>
      <c r="F774" s="130">
        <v>-2</v>
      </c>
      <c r="G774" s="130">
        <v>10</v>
      </c>
      <c r="H774" s="130">
        <v>8</v>
      </c>
      <c r="I774" s="130">
        <v>28</v>
      </c>
      <c r="J774" s="130">
        <v>-5</v>
      </c>
      <c r="K774" s="130">
        <v>21</v>
      </c>
      <c r="L774" s="130">
        <v>10</v>
      </c>
      <c r="M774" s="130">
        <v>4</v>
      </c>
      <c r="N774" s="130">
        <v>63</v>
      </c>
      <c r="O774" s="130">
        <v>-54</v>
      </c>
      <c r="P774" s="130">
        <v>90</v>
      </c>
      <c r="Q774" s="130">
        <v>43</v>
      </c>
      <c r="R774" s="130">
        <v>65</v>
      </c>
      <c r="S774" s="130">
        <v>138</v>
      </c>
      <c r="T774" s="134">
        <v>1</v>
      </c>
      <c r="U774" s="130">
        <v>-4</v>
      </c>
      <c r="V774" s="130">
        <v>304</v>
      </c>
      <c r="W774" s="130">
        <v>82</v>
      </c>
      <c r="X774" s="130">
        <v>10</v>
      </c>
      <c r="Y774" s="130">
        <v>-174</v>
      </c>
      <c r="Z774" s="130">
        <v>26</v>
      </c>
      <c r="AA774" s="130">
        <v>32</v>
      </c>
      <c r="AB774" s="130">
        <v>23</v>
      </c>
      <c r="AC774" s="130">
        <v>-7</v>
      </c>
      <c r="AD774" s="130">
        <v>5</v>
      </c>
      <c r="AE774" s="130">
        <v>725</v>
      </c>
    </row>
    <row r="775" spans="1:31" ht="30.75" customHeight="1" x14ac:dyDescent="0.25">
      <c r="A775" s="59">
        <f t="shared" si="12"/>
        <v>44682</v>
      </c>
      <c r="B775" s="129" t="s">
        <v>159</v>
      </c>
      <c r="C775" s="130">
        <v>116</v>
      </c>
      <c r="D775" s="130">
        <v>1</v>
      </c>
      <c r="E775" s="130">
        <v>202</v>
      </c>
      <c r="F775" s="130">
        <v>25</v>
      </c>
      <c r="G775" s="130">
        <v>371</v>
      </c>
      <c r="H775" s="130">
        <v>2</v>
      </c>
      <c r="I775" s="130">
        <v>96</v>
      </c>
      <c r="J775" s="130">
        <v>250</v>
      </c>
      <c r="K775" s="130">
        <v>-86</v>
      </c>
      <c r="L775" s="130">
        <v>126</v>
      </c>
      <c r="M775" s="130">
        <v>92</v>
      </c>
      <c r="N775" s="130">
        <v>35</v>
      </c>
      <c r="O775" s="130">
        <v>218</v>
      </c>
      <c r="P775" s="130">
        <v>56</v>
      </c>
      <c r="Q775" s="130">
        <v>85</v>
      </c>
      <c r="R775" s="130">
        <v>522</v>
      </c>
      <c r="S775" s="130">
        <v>1393</v>
      </c>
      <c r="T775" s="134">
        <v>568</v>
      </c>
      <c r="U775" s="130">
        <v>957</v>
      </c>
      <c r="V775" s="130">
        <v>4549</v>
      </c>
      <c r="W775" s="130">
        <v>475</v>
      </c>
      <c r="X775" s="130">
        <v>863</v>
      </c>
      <c r="Y775" s="130">
        <v>-308</v>
      </c>
      <c r="Z775" s="130">
        <v>357</v>
      </c>
      <c r="AA775" s="130">
        <v>228</v>
      </c>
      <c r="AB775" s="130">
        <v>432</v>
      </c>
      <c r="AC775" s="130">
        <v>237</v>
      </c>
      <c r="AD775" s="130">
        <v>158</v>
      </c>
      <c r="AE775" s="130">
        <v>12020</v>
      </c>
    </row>
    <row r="776" spans="1:31" ht="30.75" customHeight="1" x14ac:dyDescent="0.25">
      <c r="A776" s="59">
        <f t="shared" si="12"/>
        <v>44682</v>
      </c>
      <c r="B776" s="129" t="s">
        <v>160</v>
      </c>
      <c r="C776" s="130">
        <v>-74</v>
      </c>
      <c r="D776" s="130">
        <v>173</v>
      </c>
      <c r="E776" s="130">
        <v>756</v>
      </c>
      <c r="F776" s="130">
        <v>241</v>
      </c>
      <c r="G776" s="130">
        <v>209</v>
      </c>
      <c r="H776" s="130">
        <v>-410</v>
      </c>
      <c r="I776" s="130">
        <v>262</v>
      </c>
      <c r="J776" s="130">
        <v>775</v>
      </c>
      <c r="K776" s="130">
        <v>571</v>
      </c>
      <c r="L776" s="130">
        <v>1375</v>
      </c>
      <c r="M776" s="130">
        <v>359</v>
      </c>
      <c r="N776" s="130">
        <v>289</v>
      </c>
      <c r="O776" s="130">
        <v>1162</v>
      </c>
      <c r="P776" s="130">
        <v>294</v>
      </c>
      <c r="Q776" s="130">
        <v>95</v>
      </c>
      <c r="R776" s="130">
        <v>2148</v>
      </c>
      <c r="S776" s="130">
        <v>3113</v>
      </c>
      <c r="T776" s="134">
        <v>732</v>
      </c>
      <c r="U776" s="130">
        <v>948</v>
      </c>
      <c r="V776" s="130">
        <v>6032</v>
      </c>
      <c r="W776" s="130">
        <v>1643</v>
      </c>
      <c r="X776" s="130">
        <v>249</v>
      </c>
      <c r="Y776" s="130">
        <v>363</v>
      </c>
      <c r="Z776" s="130">
        <v>646</v>
      </c>
      <c r="AA776" s="130">
        <v>834</v>
      </c>
      <c r="AB776" s="130">
        <v>1644</v>
      </c>
      <c r="AC776" s="130">
        <v>768</v>
      </c>
      <c r="AD776" s="130">
        <v>6</v>
      </c>
      <c r="AE776" s="130">
        <v>25203</v>
      </c>
    </row>
    <row r="777" spans="1:31" ht="30.75" customHeight="1" x14ac:dyDescent="0.25">
      <c r="A777" s="59">
        <f t="shared" si="12"/>
        <v>44682</v>
      </c>
      <c r="B777" s="131" t="s">
        <v>161</v>
      </c>
      <c r="C777" s="130">
        <v>322</v>
      </c>
      <c r="D777" s="130">
        <v>-44</v>
      </c>
      <c r="E777" s="130">
        <v>277</v>
      </c>
      <c r="F777" s="130">
        <v>53</v>
      </c>
      <c r="G777" s="130">
        <v>258</v>
      </c>
      <c r="H777" s="130">
        <v>110</v>
      </c>
      <c r="I777" s="130">
        <v>122</v>
      </c>
      <c r="J777" s="130">
        <v>568</v>
      </c>
      <c r="K777" s="130">
        <v>147</v>
      </c>
      <c r="L777" s="130">
        <v>725</v>
      </c>
      <c r="M777" s="130">
        <v>419</v>
      </c>
      <c r="N777" s="130">
        <v>484</v>
      </c>
      <c r="O777" s="130">
        <v>112</v>
      </c>
      <c r="P777" s="130">
        <v>143</v>
      </c>
      <c r="Q777" s="130">
        <v>-32</v>
      </c>
      <c r="R777" s="130">
        <v>581</v>
      </c>
      <c r="S777" s="130">
        <v>2427</v>
      </c>
      <c r="T777" s="134">
        <v>47</v>
      </c>
      <c r="U777" s="130">
        <v>4207</v>
      </c>
      <c r="V777" s="130">
        <v>6996</v>
      </c>
      <c r="W777" s="130">
        <v>1464</v>
      </c>
      <c r="X777" s="130">
        <v>1097</v>
      </c>
      <c r="Y777" s="130">
        <v>1392</v>
      </c>
      <c r="Z777" s="130">
        <v>328</v>
      </c>
      <c r="AA777" s="130">
        <v>-28</v>
      </c>
      <c r="AB777" s="130">
        <v>1676</v>
      </c>
      <c r="AC777" s="130">
        <v>711</v>
      </c>
      <c r="AD777" s="130">
        <v>223</v>
      </c>
      <c r="AE777" s="130">
        <v>24785</v>
      </c>
    </row>
    <row r="778" spans="1:31" ht="30.75" customHeight="1" x14ac:dyDescent="0.25">
      <c r="A778" s="59">
        <f t="shared" si="12"/>
        <v>44682</v>
      </c>
      <c r="B778" s="129" t="s">
        <v>162</v>
      </c>
      <c r="C778" s="130">
        <v>104</v>
      </c>
      <c r="D778" s="130">
        <v>-15</v>
      </c>
      <c r="E778" s="130">
        <v>21</v>
      </c>
      <c r="F778" s="130">
        <v>2</v>
      </c>
      <c r="G778" s="130">
        <v>-6</v>
      </c>
      <c r="H778" s="130">
        <v>0</v>
      </c>
      <c r="I778" s="130">
        <v>5</v>
      </c>
      <c r="J778" s="130">
        <v>98</v>
      </c>
      <c r="K778" s="130">
        <v>0</v>
      </c>
      <c r="L778" s="130">
        <v>35</v>
      </c>
      <c r="M778" s="130">
        <v>3</v>
      </c>
      <c r="N778" s="130">
        <v>0</v>
      </c>
      <c r="O778" s="130">
        <v>-182</v>
      </c>
      <c r="P778" s="130">
        <v>-1</v>
      </c>
      <c r="Q778" s="130">
        <v>0</v>
      </c>
      <c r="R778" s="130">
        <v>271</v>
      </c>
      <c r="S778" s="130">
        <v>162</v>
      </c>
      <c r="T778" s="134">
        <v>-15</v>
      </c>
      <c r="U778" s="130">
        <v>-88</v>
      </c>
      <c r="V778" s="130">
        <v>835</v>
      </c>
      <c r="W778" s="130">
        <v>316</v>
      </c>
      <c r="X778" s="130">
        <v>174</v>
      </c>
      <c r="Y778" s="130">
        <v>-8</v>
      </c>
      <c r="Z778" s="130">
        <v>2</v>
      </c>
      <c r="AA778" s="130">
        <v>40</v>
      </c>
      <c r="AB778" s="130">
        <v>2</v>
      </c>
      <c r="AC778" s="130">
        <v>5</v>
      </c>
      <c r="AD778" s="130">
        <v>1</v>
      </c>
      <c r="AE778" s="130">
        <v>1761</v>
      </c>
    </row>
    <row r="779" spans="1:31" ht="30.75" customHeight="1" x14ac:dyDescent="0.25">
      <c r="A779" s="59">
        <f t="shared" si="12"/>
        <v>44682</v>
      </c>
      <c r="B779" s="129" t="s">
        <v>163</v>
      </c>
      <c r="C779" s="130">
        <v>124</v>
      </c>
      <c r="D779" s="130">
        <v>45</v>
      </c>
      <c r="E779" s="130">
        <v>208</v>
      </c>
      <c r="F779" s="130">
        <v>18</v>
      </c>
      <c r="G779" s="130">
        <v>213</v>
      </c>
      <c r="H779" s="130">
        <v>136</v>
      </c>
      <c r="I779" s="130">
        <v>85</v>
      </c>
      <c r="J779" s="130">
        <v>168</v>
      </c>
      <c r="K779" s="130">
        <v>100</v>
      </c>
      <c r="L779" s="130">
        <v>197</v>
      </c>
      <c r="M779" s="130">
        <v>184</v>
      </c>
      <c r="N779" s="130">
        <v>188</v>
      </c>
      <c r="O779" s="130">
        <v>446</v>
      </c>
      <c r="P779" s="130">
        <v>98</v>
      </c>
      <c r="Q779" s="130">
        <v>53</v>
      </c>
      <c r="R779" s="130">
        <v>877</v>
      </c>
      <c r="S779" s="130">
        <v>1411</v>
      </c>
      <c r="T779" s="134">
        <v>162</v>
      </c>
      <c r="U779" s="130">
        <v>1360</v>
      </c>
      <c r="V779" s="130">
        <v>3429</v>
      </c>
      <c r="W779" s="130">
        <v>452</v>
      </c>
      <c r="X779" s="130">
        <v>502</v>
      </c>
      <c r="Y779" s="130">
        <v>816</v>
      </c>
      <c r="Z779" s="130">
        <v>130</v>
      </c>
      <c r="AA779" s="130">
        <v>142</v>
      </c>
      <c r="AB779" s="130">
        <v>427</v>
      </c>
      <c r="AC779" s="130">
        <v>233</v>
      </c>
      <c r="AD779" s="130">
        <v>4</v>
      </c>
      <c r="AE779" s="130">
        <v>12208</v>
      </c>
    </row>
    <row r="780" spans="1:31" ht="30.75" customHeight="1" x14ac:dyDescent="0.25">
      <c r="A780" s="59">
        <f t="shared" si="12"/>
        <v>44682</v>
      </c>
      <c r="B780" s="129" t="s">
        <v>164</v>
      </c>
      <c r="C780" s="130">
        <v>94</v>
      </c>
      <c r="D780" s="130">
        <v>-74</v>
      </c>
      <c r="E780" s="130">
        <v>48</v>
      </c>
      <c r="F780" s="130">
        <v>33</v>
      </c>
      <c r="G780" s="130">
        <v>51</v>
      </c>
      <c r="H780" s="130">
        <v>-26</v>
      </c>
      <c r="I780" s="130">
        <v>32</v>
      </c>
      <c r="J780" s="130">
        <v>302</v>
      </c>
      <c r="K780" s="130">
        <v>47</v>
      </c>
      <c r="L780" s="130">
        <v>493</v>
      </c>
      <c r="M780" s="130">
        <v>232</v>
      </c>
      <c r="N780" s="130">
        <v>296</v>
      </c>
      <c r="O780" s="130">
        <v>-152</v>
      </c>
      <c r="P780" s="130">
        <v>46</v>
      </c>
      <c r="Q780" s="130">
        <v>-85</v>
      </c>
      <c r="R780" s="130">
        <v>-567</v>
      </c>
      <c r="S780" s="130">
        <v>854</v>
      </c>
      <c r="T780" s="134">
        <v>-100</v>
      </c>
      <c r="U780" s="130">
        <v>2935</v>
      </c>
      <c r="V780" s="130">
        <v>2732</v>
      </c>
      <c r="W780" s="130">
        <v>696</v>
      </c>
      <c r="X780" s="130">
        <v>421</v>
      </c>
      <c r="Y780" s="130">
        <v>584</v>
      </c>
      <c r="Z780" s="130">
        <v>196</v>
      </c>
      <c r="AA780" s="130">
        <v>-210</v>
      </c>
      <c r="AB780" s="130">
        <v>1247</v>
      </c>
      <c r="AC780" s="130">
        <v>473</v>
      </c>
      <c r="AD780" s="130">
        <v>218</v>
      </c>
      <c r="AE780" s="130">
        <v>10816</v>
      </c>
    </row>
    <row r="781" spans="1:31" ht="30.75" customHeight="1" x14ac:dyDescent="0.25">
      <c r="A781" s="59">
        <f t="shared" si="12"/>
        <v>44682</v>
      </c>
      <c r="B781" s="131" t="s">
        <v>165</v>
      </c>
      <c r="C781" s="130">
        <v>1</v>
      </c>
      <c r="D781" s="130">
        <v>0</v>
      </c>
      <c r="E781" s="130">
        <v>0</v>
      </c>
      <c r="F781" s="130">
        <v>0</v>
      </c>
      <c r="G781" s="130">
        <v>0</v>
      </c>
      <c r="H781" s="130">
        <v>0</v>
      </c>
      <c r="I781" s="130">
        <v>0</v>
      </c>
      <c r="J781" s="130">
        <v>-1</v>
      </c>
      <c r="K781" s="130">
        <v>0</v>
      </c>
      <c r="L781" s="130">
        <v>-2</v>
      </c>
      <c r="M781" s="130">
        <v>3</v>
      </c>
      <c r="N781" s="130">
        <v>-1</v>
      </c>
      <c r="O781" s="130">
        <v>0</v>
      </c>
      <c r="P781" s="130">
        <v>1</v>
      </c>
      <c r="Q781" s="130">
        <v>0</v>
      </c>
      <c r="R781" s="130">
        <v>2</v>
      </c>
      <c r="S781" s="130">
        <v>-7</v>
      </c>
      <c r="T781" s="134">
        <v>1</v>
      </c>
      <c r="U781" s="130">
        <v>-1</v>
      </c>
      <c r="V781" s="130">
        <v>19</v>
      </c>
      <c r="W781" s="130">
        <v>1</v>
      </c>
      <c r="X781" s="130">
        <v>0</v>
      </c>
      <c r="Y781" s="130">
        <v>1</v>
      </c>
      <c r="Z781" s="130">
        <v>-1</v>
      </c>
      <c r="AA781" s="130">
        <v>-1</v>
      </c>
      <c r="AB781" s="130">
        <v>5</v>
      </c>
      <c r="AC781" s="130">
        <v>2</v>
      </c>
      <c r="AD781" s="130">
        <v>1</v>
      </c>
      <c r="AE781" s="130">
        <v>23</v>
      </c>
    </row>
    <row r="782" spans="1:31" ht="30.75" customHeight="1" x14ac:dyDescent="0.25">
      <c r="A782" s="59">
        <f t="shared" si="12"/>
        <v>44682</v>
      </c>
      <c r="B782" s="131" t="s">
        <v>166</v>
      </c>
      <c r="C782" s="130">
        <v>62</v>
      </c>
      <c r="D782" s="130">
        <v>-10</v>
      </c>
      <c r="E782" s="130">
        <v>621</v>
      </c>
      <c r="F782" s="130">
        <v>58</v>
      </c>
      <c r="G782" s="130">
        <v>184</v>
      </c>
      <c r="H782" s="130">
        <v>383</v>
      </c>
      <c r="I782" s="130">
        <v>21</v>
      </c>
      <c r="J782" s="130">
        <v>14</v>
      </c>
      <c r="K782" s="130">
        <v>205</v>
      </c>
      <c r="L782" s="130">
        <v>663</v>
      </c>
      <c r="M782" s="130">
        <v>16</v>
      </c>
      <c r="N782" s="130">
        <v>-12</v>
      </c>
      <c r="O782" s="130">
        <v>423</v>
      </c>
      <c r="P782" s="130">
        <v>44</v>
      </c>
      <c r="Q782" s="130">
        <v>25</v>
      </c>
      <c r="R782" s="130">
        <v>331</v>
      </c>
      <c r="S782" s="130">
        <v>816</v>
      </c>
      <c r="T782" s="134">
        <v>177</v>
      </c>
      <c r="U782" s="130">
        <v>513</v>
      </c>
      <c r="V782" s="130">
        <v>3278</v>
      </c>
      <c r="W782" s="130">
        <v>351</v>
      </c>
      <c r="X782" s="130">
        <v>288</v>
      </c>
      <c r="Y782" s="130">
        <v>286</v>
      </c>
      <c r="Z782" s="130">
        <v>190</v>
      </c>
      <c r="AA782" s="130">
        <v>329</v>
      </c>
      <c r="AB782" s="130">
        <v>476</v>
      </c>
      <c r="AC782" s="130">
        <v>264</v>
      </c>
      <c r="AD782" s="130">
        <v>12</v>
      </c>
      <c r="AE782" s="130">
        <v>10008</v>
      </c>
    </row>
    <row r="783" spans="1:31" ht="30.75" customHeight="1" x14ac:dyDescent="0.25">
      <c r="A783" s="59">
        <f t="shared" si="12"/>
        <v>44682</v>
      </c>
      <c r="B783" s="129" t="s">
        <v>167</v>
      </c>
      <c r="C783" s="130">
        <v>-2</v>
      </c>
      <c r="D783" s="130">
        <v>-6</v>
      </c>
      <c r="E783" s="130">
        <v>17</v>
      </c>
      <c r="F783" s="130">
        <v>-20</v>
      </c>
      <c r="G783" s="130">
        <v>71</v>
      </c>
      <c r="H783" s="130">
        <v>6</v>
      </c>
      <c r="I783" s="130">
        <v>-22</v>
      </c>
      <c r="J783" s="130">
        <v>26</v>
      </c>
      <c r="K783" s="130">
        <v>-2</v>
      </c>
      <c r="L783" s="130">
        <v>85</v>
      </c>
      <c r="M783" s="130">
        <v>-13</v>
      </c>
      <c r="N783" s="130">
        <v>-25</v>
      </c>
      <c r="O783" s="130">
        <v>88</v>
      </c>
      <c r="P783" s="130">
        <v>4</v>
      </c>
      <c r="Q783" s="130">
        <v>-7</v>
      </c>
      <c r="R783" s="130">
        <v>85</v>
      </c>
      <c r="S783" s="130">
        <v>405</v>
      </c>
      <c r="T783" s="134">
        <v>14</v>
      </c>
      <c r="U783" s="130">
        <v>323</v>
      </c>
      <c r="V783" s="130">
        <v>915</v>
      </c>
      <c r="W783" s="130">
        <v>40</v>
      </c>
      <c r="X783" s="130">
        <v>116</v>
      </c>
      <c r="Y783" s="130">
        <v>82</v>
      </c>
      <c r="Z783" s="130">
        <v>124</v>
      </c>
      <c r="AA783" s="130">
        <v>37</v>
      </c>
      <c r="AB783" s="130">
        <v>113</v>
      </c>
      <c r="AC783" s="130">
        <v>1</v>
      </c>
      <c r="AD783" s="130">
        <v>1</v>
      </c>
      <c r="AE783" s="130">
        <v>2456</v>
      </c>
    </row>
    <row r="784" spans="1:31" ht="30.75" customHeight="1" x14ac:dyDescent="0.25">
      <c r="A784" s="59">
        <f t="shared" si="12"/>
        <v>44682</v>
      </c>
      <c r="B784" s="129" t="s">
        <v>168</v>
      </c>
      <c r="C784" s="130">
        <v>64</v>
      </c>
      <c r="D784" s="130">
        <v>-4</v>
      </c>
      <c r="E784" s="130">
        <v>603</v>
      </c>
      <c r="F784" s="130">
        <v>78</v>
      </c>
      <c r="G784" s="130">
        <v>113</v>
      </c>
      <c r="H784" s="130">
        <v>377</v>
      </c>
      <c r="I784" s="130">
        <v>43</v>
      </c>
      <c r="J784" s="130">
        <v>-12</v>
      </c>
      <c r="K784" s="130">
        <v>207</v>
      </c>
      <c r="L784" s="130">
        <v>578</v>
      </c>
      <c r="M784" s="130">
        <v>29</v>
      </c>
      <c r="N784" s="130">
        <v>13</v>
      </c>
      <c r="O784" s="130">
        <v>335</v>
      </c>
      <c r="P784" s="130">
        <v>40</v>
      </c>
      <c r="Q784" s="130">
        <v>32</v>
      </c>
      <c r="R784" s="130">
        <v>246</v>
      </c>
      <c r="S784" s="130">
        <v>411</v>
      </c>
      <c r="T784" s="134">
        <v>163</v>
      </c>
      <c r="U784" s="130">
        <v>189</v>
      </c>
      <c r="V784" s="130">
        <v>2360</v>
      </c>
      <c r="W784" s="130">
        <v>310</v>
      </c>
      <c r="X784" s="130">
        <v>172</v>
      </c>
      <c r="Y784" s="130">
        <v>202</v>
      </c>
      <c r="Z784" s="130">
        <v>66</v>
      </c>
      <c r="AA784" s="130">
        <v>292</v>
      </c>
      <c r="AB784" s="130">
        <v>363</v>
      </c>
      <c r="AC784" s="130">
        <v>260</v>
      </c>
      <c r="AD784" s="130">
        <v>11</v>
      </c>
      <c r="AE784" s="130">
        <v>7541</v>
      </c>
    </row>
    <row r="785" spans="1:31" ht="30.75" customHeight="1" x14ac:dyDescent="0.25">
      <c r="A785" s="59">
        <f t="shared" si="12"/>
        <v>44682</v>
      </c>
      <c r="B785" s="129" t="s">
        <v>169</v>
      </c>
      <c r="C785" s="130">
        <v>0</v>
      </c>
      <c r="D785" s="130">
        <v>0</v>
      </c>
      <c r="E785" s="130">
        <v>1</v>
      </c>
      <c r="F785" s="130">
        <v>0</v>
      </c>
      <c r="G785" s="130">
        <v>0</v>
      </c>
      <c r="H785" s="130">
        <v>0</v>
      </c>
      <c r="I785" s="130">
        <v>0</v>
      </c>
      <c r="J785" s="130">
        <v>0</v>
      </c>
      <c r="K785" s="130">
        <v>0</v>
      </c>
      <c r="L785" s="130">
        <v>0</v>
      </c>
      <c r="M785" s="130">
        <v>0</v>
      </c>
      <c r="N785" s="130">
        <v>0</v>
      </c>
      <c r="O785" s="130">
        <v>0</v>
      </c>
      <c r="P785" s="130">
        <v>0</v>
      </c>
      <c r="Q785" s="130">
        <v>0</v>
      </c>
      <c r="R785" s="130">
        <v>0</v>
      </c>
      <c r="S785" s="130">
        <v>0</v>
      </c>
      <c r="T785" s="134">
        <v>0</v>
      </c>
      <c r="U785" s="130">
        <v>1</v>
      </c>
      <c r="V785" s="130">
        <v>3</v>
      </c>
      <c r="W785" s="130">
        <v>1</v>
      </c>
      <c r="X785" s="130">
        <v>0</v>
      </c>
      <c r="Y785" s="130">
        <v>2</v>
      </c>
      <c r="Z785" s="130">
        <v>0</v>
      </c>
      <c r="AA785" s="130">
        <v>0</v>
      </c>
      <c r="AB785" s="130">
        <v>0</v>
      </c>
      <c r="AC785" s="130">
        <v>3</v>
      </c>
      <c r="AD785" s="130">
        <v>0</v>
      </c>
      <c r="AE785" s="130">
        <v>11</v>
      </c>
    </row>
    <row r="786" spans="1:31" ht="30.75" customHeight="1" x14ac:dyDescent="0.25">
      <c r="A786" s="59">
        <f t="shared" si="12"/>
        <v>44713</v>
      </c>
      <c r="B786" s="126" t="s">
        <v>143</v>
      </c>
      <c r="C786" s="127">
        <v>2501</v>
      </c>
      <c r="D786" s="127">
        <v>1192</v>
      </c>
      <c r="E786" s="127">
        <v>5235</v>
      </c>
      <c r="F786" s="127">
        <v>529</v>
      </c>
      <c r="G786" s="127">
        <v>9833</v>
      </c>
      <c r="H786" s="127">
        <v>869</v>
      </c>
      <c r="I786" s="127">
        <v>1621</v>
      </c>
      <c r="J786" s="127">
        <v>6626</v>
      </c>
      <c r="K786" s="127">
        <v>4077</v>
      </c>
      <c r="L786" s="127">
        <v>9605</v>
      </c>
      <c r="M786" s="127">
        <v>3606</v>
      </c>
      <c r="N786" s="127">
        <v>3602</v>
      </c>
      <c r="O786" s="127">
        <v>7166</v>
      </c>
      <c r="P786" s="127">
        <v>3513</v>
      </c>
      <c r="Q786" s="127">
        <v>848</v>
      </c>
      <c r="R786" s="127">
        <v>13079</v>
      </c>
      <c r="S786" s="127">
        <v>31092</v>
      </c>
      <c r="T786" s="133">
        <v>2947</v>
      </c>
      <c r="U786" s="127">
        <v>22922</v>
      </c>
      <c r="V786" s="127">
        <v>80267</v>
      </c>
      <c r="W786" s="127">
        <v>14061</v>
      </c>
      <c r="X786" s="127">
        <v>9676</v>
      </c>
      <c r="Y786" s="127">
        <v>8037</v>
      </c>
      <c r="Z786" s="127">
        <v>4196</v>
      </c>
      <c r="AA786" s="127">
        <v>13376</v>
      </c>
      <c r="AB786" s="127">
        <v>12358</v>
      </c>
      <c r="AC786" s="127">
        <v>4333</v>
      </c>
      <c r="AD786" s="127">
        <v>777</v>
      </c>
      <c r="AE786" s="127">
        <v>277944</v>
      </c>
    </row>
    <row r="787" spans="1:31" ht="30.75" customHeight="1" x14ac:dyDescent="0.25">
      <c r="A787" s="59">
        <f t="shared" si="12"/>
        <v>44713</v>
      </c>
      <c r="B787" s="128" t="s">
        <v>144</v>
      </c>
      <c r="C787" s="127">
        <v>242</v>
      </c>
      <c r="D787" s="127">
        <v>-24</v>
      </c>
      <c r="E787" s="127">
        <v>6</v>
      </c>
      <c r="F787" s="127">
        <v>83</v>
      </c>
      <c r="G787" s="127">
        <v>1443</v>
      </c>
      <c r="H787" s="127">
        <v>42</v>
      </c>
      <c r="I787" s="127">
        <v>93</v>
      </c>
      <c r="J787" s="127">
        <v>1314</v>
      </c>
      <c r="K787" s="127">
        <v>649</v>
      </c>
      <c r="L787" s="127">
        <v>112</v>
      </c>
      <c r="M787" s="127">
        <v>747</v>
      </c>
      <c r="N787" s="127">
        <v>178</v>
      </c>
      <c r="O787" s="127">
        <v>-21</v>
      </c>
      <c r="P787" s="127">
        <v>677</v>
      </c>
      <c r="Q787" s="127">
        <v>14</v>
      </c>
      <c r="R787" s="127">
        <v>1733</v>
      </c>
      <c r="S787" s="127">
        <v>7125</v>
      </c>
      <c r="T787" s="133">
        <v>-1183</v>
      </c>
      <c r="U787" s="127">
        <v>97</v>
      </c>
      <c r="V787" s="127">
        <v>16038</v>
      </c>
      <c r="W787" s="127">
        <v>-298</v>
      </c>
      <c r="X787" s="127">
        <v>223</v>
      </c>
      <c r="Y787" s="127">
        <v>-986</v>
      </c>
      <c r="Z787" s="127">
        <v>980</v>
      </c>
      <c r="AA787" s="127">
        <v>4899</v>
      </c>
      <c r="AB787" s="127">
        <v>-469</v>
      </c>
      <c r="AC787" s="127">
        <v>-4</v>
      </c>
      <c r="AD787" s="127">
        <v>750</v>
      </c>
      <c r="AE787" s="127">
        <v>34460</v>
      </c>
    </row>
    <row r="788" spans="1:31" ht="30.75" customHeight="1" x14ac:dyDescent="0.25">
      <c r="A788" s="59">
        <f t="shared" si="12"/>
        <v>44713</v>
      </c>
      <c r="B788" s="128" t="s">
        <v>145</v>
      </c>
      <c r="C788" s="127">
        <v>329</v>
      </c>
      <c r="D788" s="127">
        <v>11</v>
      </c>
      <c r="E788" s="127">
        <v>1472</v>
      </c>
      <c r="F788" s="127">
        <v>36</v>
      </c>
      <c r="G788" s="127">
        <v>897</v>
      </c>
      <c r="H788" s="127">
        <v>163</v>
      </c>
      <c r="I788" s="127">
        <v>229</v>
      </c>
      <c r="J788" s="127">
        <v>311</v>
      </c>
      <c r="K788" s="127">
        <v>1429</v>
      </c>
      <c r="L788" s="127">
        <v>1037</v>
      </c>
      <c r="M788" s="127">
        <v>651</v>
      </c>
      <c r="N788" s="127">
        <v>820</v>
      </c>
      <c r="O788" s="127">
        <v>2482</v>
      </c>
      <c r="P788" s="127">
        <v>1300</v>
      </c>
      <c r="Q788" s="127">
        <v>364</v>
      </c>
      <c r="R788" s="127">
        <v>2767</v>
      </c>
      <c r="S788" s="127">
        <v>5116</v>
      </c>
      <c r="T788" s="133">
        <v>457</v>
      </c>
      <c r="U788" s="127">
        <v>2839</v>
      </c>
      <c r="V788" s="127">
        <v>7876</v>
      </c>
      <c r="W788" s="127">
        <v>2237</v>
      </c>
      <c r="X788" s="127">
        <v>1480</v>
      </c>
      <c r="Y788" s="127">
        <v>2399</v>
      </c>
      <c r="Z788" s="127">
        <v>317</v>
      </c>
      <c r="AA788" s="127">
        <v>1267</v>
      </c>
      <c r="AB788" s="127">
        <v>2966</v>
      </c>
      <c r="AC788" s="127">
        <v>264</v>
      </c>
      <c r="AD788" s="127">
        <v>1</v>
      </c>
      <c r="AE788" s="127">
        <v>41517</v>
      </c>
    </row>
    <row r="789" spans="1:31" ht="30.75" customHeight="1" x14ac:dyDescent="0.25">
      <c r="A789" s="59">
        <f t="shared" si="12"/>
        <v>44713</v>
      </c>
      <c r="B789" s="129" t="s">
        <v>146</v>
      </c>
      <c r="C789" s="130">
        <v>23</v>
      </c>
      <c r="D789" s="130">
        <v>0</v>
      </c>
      <c r="E789" s="130">
        <v>22</v>
      </c>
      <c r="F789" s="130">
        <v>-8</v>
      </c>
      <c r="G789" s="130">
        <v>-71</v>
      </c>
      <c r="H789" s="130">
        <v>-20</v>
      </c>
      <c r="I789" s="130">
        <v>92</v>
      </c>
      <c r="J789" s="130">
        <v>3</v>
      </c>
      <c r="K789" s="130">
        <v>39</v>
      </c>
      <c r="L789" s="130">
        <v>4</v>
      </c>
      <c r="M789" s="130">
        <v>88</v>
      </c>
      <c r="N789" s="130">
        <v>12</v>
      </c>
      <c r="O789" s="130">
        <v>5</v>
      </c>
      <c r="P789" s="130">
        <v>21</v>
      </c>
      <c r="Q789" s="130">
        <v>37</v>
      </c>
      <c r="R789" s="130">
        <v>98</v>
      </c>
      <c r="S789" s="130">
        <v>276</v>
      </c>
      <c r="T789" s="134">
        <v>-38</v>
      </c>
      <c r="U789" s="130">
        <v>417</v>
      </c>
      <c r="V789" s="130">
        <v>86</v>
      </c>
      <c r="W789" s="130">
        <v>57</v>
      </c>
      <c r="X789" s="130">
        <v>1</v>
      </c>
      <c r="Y789" s="130">
        <v>35</v>
      </c>
      <c r="Z789" s="130">
        <v>-22</v>
      </c>
      <c r="AA789" s="130">
        <v>38</v>
      </c>
      <c r="AB789" s="130">
        <v>140</v>
      </c>
      <c r="AC789" s="130">
        <v>2</v>
      </c>
      <c r="AD789" s="130">
        <v>0</v>
      </c>
      <c r="AE789" s="130">
        <v>1337</v>
      </c>
    </row>
    <row r="790" spans="1:31" ht="30.75" customHeight="1" x14ac:dyDescent="0.25">
      <c r="A790" s="59">
        <f t="shared" si="12"/>
        <v>44713</v>
      </c>
      <c r="B790" s="129" t="s">
        <v>147</v>
      </c>
      <c r="C790" s="130">
        <v>286</v>
      </c>
      <c r="D790" s="130">
        <v>-3</v>
      </c>
      <c r="E790" s="130">
        <v>1365</v>
      </c>
      <c r="F790" s="130">
        <v>46</v>
      </c>
      <c r="G790" s="130">
        <v>837</v>
      </c>
      <c r="H790" s="130">
        <v>28</v>
      </c>
      <c r="I790" s="130">
        <v>88</v>
      </c>
      <c r="J790" s="130">
        <v>243</v>
      </c>
      <c r="K790" s="130">
        <v>1265</v>
      </c>
      <c r="L790" s="130">
        <v>1038</v>
      </c>
      <c r="M790" s="130">
        <v>430</v>
      </c>
      <c r="N790" s="130">
        <v>724</v>
      </c>
      <c r="O790" s="130">
        <v>2347</v>
      </c>
      <c r="P790" s="130">
        <v>1132</v>
      </c>
      <c r="Q790" s="130">
        <v>327</v>
      </c>
      <c r="R790" s="130">
        <v>2570</v>
      </c>
      <c r="S790" s="130">
        <v>5203</v>
      </c>
      <c r="T790" s="134">
        <v>315</v>
      </c>
      <c r="U790" s="130">
        <v>2026</v>
      </c>
      <c r="V790" s="130">
        <v>7303</v>
      </c>
      <c r="W790" s="130">
        <v>2206</v>
      </c>
      <c r="X790" s="130">
        <v>1397</v>
      </c>
      <c r="Y790" s="130">
        <v>2319</v>
      </c>
      <c r="Z790" s="130">
        <v>373</v>
      </c>
      <c r="AA790" s="130">
        <v>1242</v>
      </c>
      <c r="AB790" s="130">
        <v>2666</v>
      </c>
      <c r="AC790" s="130">
        <v>212</v>
      </c>
      <c r="AD790" s="130">
        <v>1</v>
      </c>
      <c r="AE790" s="130">
        <v>37986</v>
      </c>
    </row>
    <row r="791" spans="1:31" ht="30.75" customHeight="1" x14ac:dyDescent="0.25">
      <c r="A791" s="59">
        <f t="shared" si="12"/>
        <v>44713</v>
      </c>
      <c r="B791" s="129" t="s">
        <v>148</v>
      </c>
      <c r="C791" s="130">
        <v>2</v>
      </c>
      <c r="D791" s="130">
        <v>5</v>
      </c>
      <c r="E791" s="130">
        <v>3</v>
      </c>
      <c r="F791" s="130">
        <v>-2</v>
      </c>
      <c r="G791" s="130">
        <v>9</v>
      </c>
      <c r="H791" s="130">
        <v>10</v>
      </c>
      <c r="I791" s="130">
        <v>44</v>
      </c>
      <c r="J791" s="130">
        <v>8</v>
      </c>
      <c r="K791" s="130">
        <v>14</v>
      </c>
      <c r="L791" s="130">
        <v>7</v>
      </c>
      <c r="M791" s="130">
        <v>25</v>
      </c>
      <c r="N791" s="130">
        <v>48</v>
      </c>
      <c r="O791" s="130">
        <v>16</v>
      </c>
      <c r="P791" s="130">
        <v>87</v>
      </c>
      <c r="Q791" s="130">
        <v>10</v>
      </c>
      <c r="R791" s="130">
        <v>27</v>
      </c>
      <c r="S791" s="130">
        <v>-257</v>
      </c>
      <c r="T791" s="134">
        <v>18</v>
      </c>
      <c r="U791" s="130">
        <v>7</v>
      </c>
      <c r="V791" s="130">
        <v>37</v>
      </c>
      <c r="W791" s="130">
        <v>-32</v>
      </c>
      <c r="X791" s="130">
        <v>33</v>
      </c>
      <c r="Y791" s="130">
        <v>-3</v>
      </c>
      <c r="Z791" s="130">
        <v>2</v>
      </c>
      <c r="AA791" s="130">
        <v>61</v>
      </c>
      <c r="AB791" s="130">
        <v>-34</v>
      </c>
      <c r="AC791" s="130">
        <v>15</v>
      </c>
      <c r="AD791" s="130">
        <v>0</v>
      </c>
      <c r="AE791" s="130">
        <v>160</v>
      </c>
    </row>
    <row r="792" spans="1:31" ht="30.75" customHeight="1" x14ac:dyDescent="0.25">
      <c r="A792" s="59">
        <f t="shared" si="12"/>
        <v>44713</v>
      </c>
      <c r="B792" s="129" t="s">
        <v>149</v>
      </c>
      <c r="C792" s="130">
        <v>18</v>
      </c>
      <c r="D792" s="130">
        <v>9</v>
      </c>
      <c r="E792" s="130">
        <v>82</v>
      </c>
      <c r="F792" s="130">
        <v>0</v>
      </c>
      <c r="G792" s="130">
        <v>122</v>
      </c>
      <c r="H792" s="130">
        <v>145</v>
      </c>
      <c r="I792" s="130">
        <v>5</v>
      </c>
      <c r="J792" s="130">
        <v>57</v>
      </c>
      <c r="K792" s="130">
        <v>111</v>
      </c>
      <c r="L792" s="130">
        <v>-12</v>
      </c>
      <c r="M792" s="130">
        <v>108</v>
      </c>
      <c r="N792" s="130">
        <v>36</v>
      </c>
      <c r="O792" s="130">
        <v>114</v>
      </c>
      <c r="P792" s="130">
        <v>60</v>
      </c>
      <c r="Q792" s="130">
        <v>-10</v>
      </c>
      <c r="R792" s="130">
        <v>72</v>
      </c>
      <c r="S792" s="130">
        <v>-106</v>
      </c>
      <c r="T792" s="134">
        <v>162</v>
      </c>
      <c r="U792" s="130">
        <v>389</v>
      </c>
      <c r="V792" s="130">
        <v>450</v>
      </c>
      <c r="W792" s="130">
        <v>6</v>
      </c>
      <c r="X792" s="130">
        <v>49</v>
      </c>
      <c r="Y792" s="130">
        <v>48</v>
      </c>
      <c r="Z792" s="130">
        <v>-36</v>
      </c>
      <c r="AA792" s="130">
        <v>-74</v>
      </c>
      <c r="AB792" s="130">
        <v>194</v>
      </c>
      <c r="AC792" s="130">
        <v>35</v>
      </c>
      <c r="AD792" s="130">
        <v>0</v>
      </c>
      <c r="AE792" s="130">
        <v>2034</v>
      </c>
    </row>
    <row r="793" spans="1:31" ht="30.75" customHeight="1" x14ac:dyDescent="0.25">
      <c r="A793" s="59">
        <f t="shared" si="12"/>
        <v>44713</v>
      </c>
      <c r="B793" s="128" t="s">
        <v>150</v>
      </c>
      <c r="C793" s="127">
        <v>381</v>
      </c>
      <c r="D793" s="127">
        <v>430</v>
      </c>
      <c r="E793" s="127">
        <v>989</v>
      </c>
      <c r="F793" s="127">
        <v>-139</v>
      </c>
      <c r="G793" s="127">
        <v>3442</v>
      </c>
      <c r="H793" s="127">
        <v>183</v>
      </c>
      <c r="I793" s="127">
        <v>425</v>
      </c>
      <c r="J793" s="127">
        <v>1502</v>
      </c>
      <c r="K793" s="127">
        <v>86</v>
      </c>
      <c r="L793" s="127">
        <v>1831</v>
      </c>
      <c r="M793" s="127">
        <v>777</v>
      </c>
      <c r="N793" s="127">
        <v>-91</v>
      </c>
      <c r="O793" s="127">
        <v>847</v>
      </c>
      <c r="P793" s="127">
        <v>-49</v>
      </c>
      <c r="Q793" s="127">
        <v>-379</v>
      </c>
      <c r="R793" s="127">
        <v>1634</v>
      </c>
      <c r="S793" s="127">
        <v>4648</v>
      </c>
      <c r="T793" s="133">
        <v>202</v>
      </c>
      <c r="U793" s="127">
        <v>2309</v>
      </c>
      <c r="V793" s="127">
        <v>4934</v>
      </c>
      <c r="W793" s="127">
        <v>-248</v>
      </c>
      <c r="X793" s="127">
        <v>1075</v>
      </c>
      <c r="Y793" s="127">
        <v>967</v>
      </c>
      <c r="Z793" s="127">
        <v>521</v>
      </c>
      <c r="AA793" s="127">
        <v>1333</v>
      </c>
      <c r="AB793" s="127">
        <v>1893</v>
      </c>
      <c r="AC793" s="127">
        <v>783</v>
      </c>
      <c r="AD793" s="127">
        <v>-29</v>
      </c>
      <c r="AE793" s="127">
        <v>30257</v>
      </c>
    </row>
    <row r="794" spans="1:31" ht="30.75" customHeight="1" x14ac:dyDescent="0.25">
      <c r="A794" s="59">
        <f t="shared" si="12"/>
        <v>44713</v>
      </c>
      <c r="B794" s="128" t="s">
        <v>151</v>
      </c>
      <c r="C794" s="127">
        <v>590</v>
      </c>
      <c r="D794" s="127">
        <v>213</v>
      </c>
      <c r="E794" s="127">
        <v>748</v>
      </c>
      <c r="F794" s="127">
        <v>254</v>
      </c>
      <c r="G794" s="127">
        <v>1131</v>
      </c>
      <c r="H794" s="127">
        <v>168</v>
      </c>
      <c r="I794" s="127">
        <v>383</v>
      </c>
      <c r="J794" s="127">
        <v>791</v>
      </c>
      <c r="K794" s="127">
        <v>523</v>
      </c>
      <c r="L794" s="127">
        <v>1535</v>
      </c>
      <c r="M794" s="127">
        <v>714</v>
      </c>
      <c r="N794" s="127">
        <v>1028</v>
      </c>
      <c r="O794" s="127">
        <v>1201</v>
      </c>
      <c r="P794" s="127">
        <v>572</v>
      </c>
      <c r="Q794" s="127">
        <v>453</v>
      </c>
      <c r="R794" s="127">
        <v>2767</v>
      </c>
      <c r="S794" s="127">
        <v>3718</v>
      </c>
      <c r="T794" s="133">
        <v>1001</v>
      </c>
      <c r="U794" s="127">
        <v>2906</v>
      </c>
      <c r="V794" s="127">
        <v>12765</v>
      </c>
      <c r="W794" s="127">
        <v>2344</v>
      </c>
      <c r="X794" s="127">
        <v>2380</v>
      </c>
      <c r="Y794" s="127">
        <v>2126</v>
      </c>
      <c r="Z794" s="127">
        <v>912</v>
      </c>
      <c r="AA794" s="127">
        <v>1852</v>
      </c>
      <c r="AB794" s="127">
        <v>3496</v>
      </c>
      <c r="AC794" s="127">
        <v>604</v>
      </c>
      <c r="AD794" s="127">
        <v>1</v>
      </c>
      <c r="AE794" s="127">
        <v>47176</v>
      </c>
    </row>
    <row r="795" spans="1:31" ht="30.75" customHeight="1" x14ac:dyDescent="0.25">
      <c r="A795" s="59">
        <f t="shared" si="12"/>
        <v>44713</v>
      </c>
      <c r="B795" s="128" t="s">
        <v>152</v>
      </c>
      <c r="C795" s="127">
        <v>959</v>
      </c>
      <c r="D795" s="127">
        <v>562</v>
      </c>
      <c r="E795" s="127">
        <v>2020</v>
      </c>
      <c r="F795" s="127">
        <v>295</v>
      </c>
      <c r="G795" s="127">
        <v>2920</v>
      </c>
      <c r="H795" s="127">
        <v>313</v>
      </c>
      <c r="I795" s="127">
        <v>491</v>
      </c>
      <c r="J795" s="127">
        <v>2708</v>
      </c>
      <c r="K795" s="127">
        <v>1390</v>
      </c>
      <c r="L795" s="127">
        <v>5090</v>
      </c>
      <c r="M795" s="127">
        <v>717</v>
      </c>
      <c r="N795" s="127">
        <v>1667</v>
      </c>
      <c r="O795" s="127">
        <v>2657</v>
      </c>
      <c r="P795" s="127">
        <v>1013</v>
      </c>
      <c r="Q795" s="127">
        <v>396</v>
      </c>
      <c r="R795" s="127">
        <v>4178</v>
      </c>
      <c r="S795" s="127">
        <v>10485</v>
      </c>
      <c r="T795" s="133">
        <v>2470</v>
      </c>
      <c r="U795" s="127">
        <v>14771</v>
      </c>
      <c r="V795" s="127">
        <v>38654</v>
      </c>
      <c r="W795" s="127">
        <v>10026</v>
      </c>
      <c r="X795" s="127">
        <v>4518</v>
      </c>
      <c r="Y795" s="127">
        <v>3531</v>
      </c>
      <c r="Z795" s="127">
        <v>1466</v>
      </c>
      <c r="AA795" s="127">
        <v>4025</v>
      </c>
      <c r="AB795" s="127">
        <v>4472</v>
      </c>
      <c r="AC795" s="127">
        <v>2686</v>
      </c>
      <c r="AD795" s="127">
        <v>54</v>
      </c>
      <c r="AE795" s="127">
        <v>124534</v>
      </c>
    </row>
    <row r="796" spans="1:31" ht="30.75" customHeight="1" x14ac:dyDescent="0.25">
      <c r="A796" s="59">
        <f t="shared" si="12"/>
        <v>44713</v>
      </c>
      <c r="B796" s="131" t="s">
        <v>153</v>
      </c>
      <c r="C796" s="130">
        <v>174</v>
      </c>
      <c r="D796" s="130">
        <v>20</v>
      </c>
      <c r="E796" s="130">
        <v>467</v>
      </c>
      <c r="F796" s="130">
        <v>-52</v>
      </c>
      <c r="G796" s="130">
        <v>460</v>
      </c>
      <c r="H796" s="130">
        <v>30</v>
      </c>
      <c r="I796" s="130">
        <v>124</v>
      </c>
      <c r="J796" s="130">
        <v>214</v>
      </c>
      <c r="K796" s="130">
        <v>249</v>
      </c>
      <c r="L796" s="130">
        <v>490</v>
      </c>
      <c r="M796" s="130">
        <v>-42</v>
      </c>
      <c r="N796" s="130">
        <v>66</v>
      </c>
      <c r="O796" s="130">
        <v>516</v>
      </c>
      <c r="P796" s="130">
        <v>213</v>
      </c>
      <c r="Q796" s="130">
        <v>55</v>
      </c>
      <c r="R796" s="130">
        <v>887</v>
      </c>
      <c r="S796" s="130">
        <v>1385</v>
      </c>
      <c r="T796" s="134">
        <v>553</v>
      </c>
      <c r="U796" s="130">
        <v>666</v>
      </c>
      <c r="V796" s="130">
        <v>5694</v>
      </c>
      <c r="W796" s="130">
        <v>786</v>
      </c>
      <c r="X796" s="130">
        <v>978</v>
      </c>
      <c r="Y796" s="130">
        <v>277</v>
      </c>
      <c r="Z796" s="130">
        <v>418</v>
      </c>
      <c r="AA796" s="130">
        <v>1097</v>
      </c>
      <c r="AB796" s="130">
        <v>813</v>
      </c>
      <c r="AC796" s="130">
        <v>213</v>
      </c>
      <c r="AD796" s="130">
        <v>0</v>
      </c>
      <c r="AE796" s="130">
        <v>16751</v>
      </c>
    </row>
    <row r="797" spans="1:31" ht="30.75" customHeight="1" x14ac:dyDescent="0.25">
      <c r="A797" s="59">
        <f t="shared" si="12"/>
        <v>44713</v>
      </c>
      <c r="B797" s="131" t="s">
        <v>154</v>
      </c>
      <c r="C797" s="130">
        <v>88</v>
      </c>
      <c r="D797" s="130">
        <v>51</v>
      </c>
      <c r="E797" s="130">
        <v>290</v>
      </c>
      <c r="F797" s="130">
        <v>39</v>
      </c>
      <c r="G797" s="130">
        <v>476</v>
      </c>
      <c r="H797" s="130">
        <v>7</v>
      </c>
      <c r="I797" s="130">
        <v>74</v>
      </c>
      <c r="J797" s="130">
        <v>286</v>
      </c>
      <c r="K797" s="130">
        <v>99</v>
      </c>
      <c r="L797" s="130">
        <v>925</v>
      </c>
      <c r="M797" s="130">
        <v>74</v>
      </c>
      <c r="N797" s="130">
        <v>150</v>
      </c>
      <c r="O797" s="130">
        <v>410</v>
      </c>
      <c r="P797" s="130">
        <v>88</v>
      </c>
      <c r="Q797" s="130">
        <v>31</v>
      </c>
      <c r="R797" s="130">
        <v>199</v>
      </c>
      <c r="S797" s="130">
        <v>1885</v>
      </c>
      <c r="T797" s="134">
        <v>195</v>
      </c>
      <c r="U797" s="130">
        <v>1784</v>
      </c>
      <c r="V797" s="130">
        <v>6772</v>
      </c>
      <c r="W797" s="130">
        <v>995</v>
      </c>
      <c r="X797" s="130">
        <v>-329</v>
      </c>
      <c r="Y797" s="130">
        <v>928</v>
      </c>
      <c r="Z797" s="130">
        <v>208</v>
      </c>
      <c r="AA797" s="130">
        <v>426</v>
      </c>
      <c r="AB797" s="130">
        <v>951</v>
      </c>
      <c r="AC797" s="130">
        <v>659</v>
      </c>
      <c r="AD797" s="130">
        <v>-3</v>
      </c>
      <c r="AE797" s="130">
        <v>17758</v>
      </c>
    </row>
    <row r="798" spans="1:31" ht="30.75" customHeight="1" x14ac:dyDescent="0.25">
      <c r="A798" s="59">
        <f t="shared" si="12"/>
        <v>44713</v>
      </c>
      <c r="B798" s="131" t="s">
        <v>155</v>
      </c>
      <c r="C798" s="130">
        <v>347</v>
      </c>
      <c r="D798" s="130">
        <v>426</v>
      </c>
      <c r="E798" s="130">
        <v>810</v>
      </c>
      <c r="F798" s="130">
        <v>246</v>
      </c>
      <c r="G798" s="130">
        <v>1691</v>
      </c>
      <c r="H798" s="130">
        <v>17</v>
      </c>
      <c r="I798" s="130">
        <v>240</v>
      </c>
      <c r="J798" s="130">
        <v>922</v>
      </c>
      <c r="K798" s="130">
        <v>756</v>
      </c>
      <c r="L798" s="130">
        <v>2818</v>
      </c>
      <c r="M798" s="130">
        <v>456</v>
      </c>
      <c r="N798" s="130">
        <v>1221</v>
      </c>
      <c r="O798" s="130">
        <v>2373</v>
      </c>
      <c r="P798" s="130">
        <v>692</v>
      </c>
      <c r="Q798" s="130">
        <v>247</v>
      </c>
      <c r="R798" s="130">
        <v>1740</v>
      </c>
      <c r="S798" s="130">
        <v>4549</v>
      </c>
      <c r="T798" s="134">
        <v>1249</v>
      </c>
      <c r="U798" s="130">
        <v>6325</v>
      </c>
      <c r="V798" s="130">
        <v>23894</v>
      </c>
      <c r="W798" s="130">
        <v>6499</v>
      </c>
      <c r="X798" s="130">
        <v>2174</v>
      </c>
      <c r="Y798" s="130">
        <v>793</v>
      </c>
      <c r="Z798" s="130">
        <v>353</v>
      </c>
      <c r="AA798" s="130">
        <v>1553</v>
      </c>
      <c r="AB798" s="130">
        <v>2266</v>
      </c>
      <c r="AC798" s="130">
        <v>1161</v>
      </c>
      <c r="AD798" s="130">
        <v>9</v>
      </c>
      <c r="AE798" s="130">
        <v>65827</v>
      </c>
    </row>
    <row r="799" spans="1:31" ht="30.75" customHeight="1" x14ac:dyDescent="0.25">
      <c r="A799" s="59">
        <f t="shared" si="12"/>
        <v>44713</v>
      </c>
      <c r="B799" s="129" t="s">
        <v>156</v>
      </c>
      <c r="C799" s="130">
        <v>-9</v>
      </c>
      <c r="D799" s="130">
        <v>4</v>
      </c>
      <c r="E799" s="130">
        <v>98</v>
      </c>
      <c r="F799" s="130">
        <v>6</v>
      </c>
      <c r="G799" s="130">
        <v>18</v>
      </c>
      <c r="H799" s="130">
        <v>31</v>
      </c>
      <c r="I799" s="130">
        <v>44</v>
      </c>
      <c r="J799" s="130">
        <v>154</v>
      </c>
      <c r="K799" s="130">
        <v>38</v>
      </c>
      <c r="L799" s="130">
        <v>306</v>
      </c>
      <c r="M799" s="130">
        <v>78</v>
      </c>
      <c r="N799" s="130">
        <v>68</v>
      </c>
      <c r="O799" s="130">
        <v>34</v>
      </c>
      <c r="P799" s="130">
        <v>48</v>
      </c>
      <c r="Q799" s="130">
        <v>-8</v>
      </c>
      <c r="R799" s="130">
        <v>146</v>
      </c>
      <c r="S799" s="130">
        <v>680</v>
      </c>
      <c r="T799" s="134">
        <v>149</v>
      </c>
      <c r="U799" s="130">
        <v>397</v>
      </c>
      <c r="V799" s="130">
        <v>3669</v>
      </c>
      <c r="W799" s="130">
        <v>102</v>
      </c>
      <c r="X799" s="130">
        <v>1378</v>
      </c>
      <c r="Y799" s="130">
        <v>384</v>
      </c>
      <c r="Z799" s="130">
        <v>84</v>
      </c>
      <c r="AA799" s="130">
        <v>189</v>
      </c>
      <c r="AB799" s="130">
        <v>149</v>
      </c>
      <c r="AC799" s="130">
        <v>460</v>
      </c>
      <c r="AD799" s="130">
        <v>1</v>
      </c>
      <c r="AE799" s="130">
        <v>8698</v>
      </c>
    </row>
    <row r="800" spans="1:31" ht="30.75" customHeight="1" x14ac:dyDescent="0.25">
      <c r="A800" s="59">
        <f t="shared" si="12"/>
        <v>44713</v>
      </c>
      <c r="B800" s="129" t="s">
        <v>157</v>
      </c>
      <c r="C800" s="130">
        <v>49</v>
      </c>
      <c r="D800" s="130">
        <v>7</v>
      </c>
      <c r="E800" s="130">
        <v>26</v>
      </c>
      <c r="F800" s="130">
        <v>-2</v>
      </c>
      <c r="G800" s="130">
        <v>26</v>
      </c>
      <c r="H800" s="130">
        <v>11</v>
      </c>
      <c r="I800" s="130">
        <v>19</v>
      </c>
      <c r="J800" s="130">
        <v>4</v>
      </c>
      <c r="K800" s="130">
        <v>40</v>
      </c>
      <c r="L800" s="130">
        <v>0</v>
      </c>
      <c r="M800" s="130">
        <v>22</v>
      </c>
      <c r="N800" s="130">
        <v>-12</v>
      </c>
      <c r="O800" s="130">
        <v>7</v>
      </c>
      <c r="P800" s="130">
        <v>27</v>
      </c>
      <c r="Q800" s="130">
        <v>-76</v>
      </c>
      <c r="R800" s="130">
        <v>-5</v>
      </c>
      <c r="S800" s="130">
        <v>312</v>
      </c>
      <c r="T800" s="134">
        <v>66</v>
      </c>
      <c r="U800" s="130">
        <v>219</v>
      </c>
      <c r="V800" s="130">
        <v>2089</v>
      </c>
      <c r="W800" s="130">
        <v>25</v>
      </c>
      <c r="X800" s="130">
        <v>103</v>
      </c>
      <c r="Y800" s="130">
        <v>34</v>
      </c>
      <c r="Z800" s="130">
        <v>62</v>
      </c>
      <c r="AA800" s="130">
        <v>133</v>
      </c>
      <c r="AB800" s="130">
        <v>371</v>
      </c>
      <c r="AC800" s="130">
        <v>104</v>
      </c>
      <c r="AD800" s="130">
        <v>0</v>
      </c>
      <c r="AE800" s="130">
        <v>3661</v>
      </c>
    </row>
    <row r="801" spans="1:31" ht="30.75" customHeight="1" x14ac:dyDescent="0.25">
      <c r="A801" s="59">
        <f t="shared" si="12"/>
        <v>44713</v>
      </c>
      <c r="B801" s="129" t="s">
        <v>158</v>
      </c>
      <c r="C801" s="130">
        <v>11</v>
      </c>
      <c r="D801" s="130">
        <v>-2</v>
      </c>
      <c r="E801" s="130">
        <v>-4</v>
      </c>
      <c r="F801" s="130">
        <v>-5</v>
      </c>
      <c r="G801" s="130">
        <v>66</v>
      </c>
      <c r="H801" s="130">
        <v>18</v>
      </c>
      <c r="I801" s="130">
        <v>13</v>
      </c>
      <c r="J801" s="130">
        <v>1</v>
      </c>
      <c r="K801" s="130">
        <v>-5</v>
      </c>
      <c r="L801" s="130">
        <v>5</v>
      </c>
      <c r="M801" s="130">
        <v>50</v>
      </c>
      <c r="N801" s="130">
        <v>-2</v>
      </c>
      <c r="O801" s="130">
        <v>-26</v>
      </c>
      <c r="P801" s="130">
        <v>24</v>
      </c>
      <c r="Q801" s="130">
        <v>-18</v>
      </c>
      <c r="R801" s="130">
        <v>7</v>
      </c>
      <c r="S801" s="130">
        <v>73</v>
      </c>
      <c r="T801" s="134">
        <v>14</v>
      </c>
      <c r="U801" s="130">
        <v>50</v>
      </c>
      <c r="V801" s="130">
        <v>253</v>
      </c>
      <c r="W801" s="130">
        <v>13</v>
      </c>
      <c r="X801" s="130">
        <v>40</v>
      </c>
      <c r="Y801" s="130">
        <v>-205</v>
      </c>
      <c r="Z801" s="130">
        <v>25</v>
      </c>
      <c r="AA801" s="130">
        <v>36</v>
      </c>
      <c r="AB801" s="130">
        <v>68</v>
      </c>
      <c r="AC801" s="130">
        <v>-21</v>
      </c>
      <c r="AD801" s="130">
        <v>2</v>
      </c>
      <c r="AE801" s="130">
        <v>481</v>
      </c>
    </row>
    <row r="802" spans="1:31" ht="30.75" customHeight="1" x14ac:dyDescent="0.25">
      <c r="A802" s="59">
        <f t="shared" si="12"/>
        <v>44713</v>
      </c>
      <c r="B802" s="129" t="s">
        <v>159</v>
      </c>
      <c r="C802" s="130">
        <v>11</v>
      </c>
      <c r="D802" s="130">
        <v>49</v>
      </c>
      <c r="E802" s="130">
        <v>152</v>
      </c>
      <c r="F802" s="130">
        <v>16</v>
      </c>
      <c r="G802" s="130">
        <v>573</v>
      </c>
      <c r="H802" s="130">
        <v>88</v>
      </c>
      <c r="I802" s="130">
        <v>62</v>
      </c>
      <c r="J802" s="130">
        <v>132</v>
      </c>
      <c r="K802" s="130">
        <v>72</v>
      </c>
      <c r="L802" s="130">
        <v>527</v>
      </c>
      <c r="M802" s="130">
        <v>75</v>
      </c>
      <c r="N802" s="130">
        <v>59</v>
      </c>
      <c r="O802" s="130">
        <v>526</v>
      </c>
      <c r="P802" s="130">
        <v>22</v>
      </c>
      <c r="Q802" s="130">
        <v>71</v>
      </c>
      <c r="R802" s="130">
        <v>867</v>
      </c>
      <c r="S802" s="130">
        <v>1014</v>
      </c>
      <c r="T802" s="134">
        <v>431</v>
      </c>
      <c r="U802" s="130">
        <v>1637</v>
      </c>
      <c r="V802" s="130">
        <v>3265</v>
      </c>
      <c r="W802" s="130">
        <v>678</v>
      </c>
      <c r="X802" s="130">
        <v>23</v>
      </c>
      <c r="Y802" s="130">
        <v>361</v>
      </c>
      <c r="Z802" s="130">
        <v>4</v>
      </c>
      <c r="AA802" s="130">
        <v>202</v>
      </c>
      <c r="AB802" s="130">
        <v>196</v>
      </c>
      <c r="AC802" s="130">
        <v>217</v>
      </c>
      <c r="AD802" s="130">
        <v>8</v>
      </c>
      <c r="AE802" s="130">
        <v>11338</v>
      </c>
    </row>
    <row r="803" spans="1:31" ht="30.75" customHeight="1" x14ac:dyDescent="0.25">
      <c r="A803" s="59">
        <f t="shared" si="12"/>
        <v>44713</v>
      </c>
      <c r="B803" s="129" t="s">
        <v>160</v>
      </c>
      <c r="C803" s="130">
        <v>285</v>
      </c>
      <c r="D803" s="130">
        <v>368</v>
      </c>
      <c r="E803" s="130">
        <v>538</v>
      </c>
      <c r="F803" s="130">
        <v>231</v>
      </c>
      <c r="G803" s="130">
        <v>1008</v>
      </c>
      <c r="H803" s="130">
        <v>-131</v>
      </c>
      <c r="I803" s="130">
        <v>102</v>
      </c>
      <c r="J803" s="130">
        <v>631</v>
      </c>
      <c r="K803" s="130">
        <v>611</v>
      </c>
      <c r="L803" s="130">
        <v>1980</v>
      </c>
      <c r="M803" s="130">
        <v>231</v>
      </c>
      <c r="N803" s="130">
        <v>1108</v>
      </c>
      <c r="O803" s="130">
        <v>1832</v>
      </c>
      <c r="P803" s="130">
        <v>571</v>
      </c>
      <c r="Q803" s="130">
        <v>278</v>
      </c>
      <c r="R803" s="130">
        <v>725</v>
      </c>
      <c r="S803" s="130">
        <v>2470</v>
      </c>
      <c r="T803" s="134">
        <v>589</v>
      </c>
      <c r="U803" s="130">
        <v>4022</v>
      </c>
      <c r="V803" s="130">
        <v>14618</v>
      </c>
      <c r="W803" s="130">
        <v>5681</v>
      </c>
      <c r="X803" s="130">
        <v>630</v>
      </c>
      <c r="Y803" s="130">
        <v>219</v>
      </c>
      <c r="Z803" s="130">
        <v>178</v>
      </c>
      <c r="AA803" s="130">
        <v>993</v>
      </c>
      <c r="AB803" s="130">
        <v>1482</v>
      </c>
      <c r="AC803" s="130">
        <v>401</v>
      </c>
      <c r="AD803" s="130">
        <v>-2</v>
      </c>
      <c r="AE803" s="130">
        <v>41649</v>
      </c>
    </row>
    <row r="804" spans="1:31" ht="30.75" customHeight="1" x14ac:dyDescent="0.25">
      <c r="A804" s="59">
        <f t="shared" si="12"/>
        <v>44713</v>
      </c>
      <c r="B804" s="131" t="s">
        <v>161</v>
      </c>
      <c r="C804" s="130">
        <v>291</v>
      </c>
      <c r="D804" s="130">
        <v>47</v>
      </c>
      <c r="E804" s="130">
        <v>97</v>
      </c>
      <c r="F804" s="130">
        <v>55</v>
      </c>
      <c r="G804" s="130">
        <v>89</v>
      </c>
      <c r="H804" s="130">
        <v>260</v>
      </c>
      <c r="I804" s="130">
        <v>12</v>
      </c>
      <c r="J804" s="130">
        <v>717</v>
      </c>
      <c r="K804" s="130">
        <v>79</v>
      </c>
      <c r="L804" s="130">
        <v>241</v>
      </c>
      <c r="M804" s="130">
        <v>177</v>
      </c>
      <c r="N804" s="130">
        <v>177</v>
      </c>
      <c r="O804" s="130">
        <v>-743</v>
      </c>
      <c r="P804" s="130">
        <v>-49</v>
      </c>
      <c r="Q804" s="130">
        <v>3</v>
      </c>
      <c r="R804" s="130">
        <v>1116</v>
      </c>
      <c r="S804" s="130">
        <v>2147</v>
      </c>
      <c r="T804" s="134">
        <v>272</v>
      </c>
      <c r="U804" s="130">
        <v>4446</v>
      </c>
      <c r="V804" s="130">
        <v>-623</v>
      </c>
      <c r="W804" s="130">
        <v>1571</v>
      </c>
      <c r="X804" s="130">
        <v>1056</v>
      </c>
      <c r="Y804" s="130">
        <v>1155</v>
      </c>
      <c r="Z804" s="130">
        <v>178</v>
      </c>
      <c r="AA804" s="130">
        <v>784</v>
      </c>
      <c r="AB804" s="130">
        <v>456</v>
      </c>
      <c r="AC804" s="130">
        <v>533</v>
      </c>
      <c r="AD804" s="130">
        <v>40</v>
      </c>
      <c r="AE804" s="130">
        <v>14584</v>
      </c>
    </row>
    <row r="805" spans="1:31" ht="30.75" customHeight="1" x14ac:dyDescent="0.25">
      <c r="A805" s="59">
        <f t="shared" si="12"/>
        <v>44713</v>
      </c>
      <c r="B805" s="129" t="s">
        <v>162</v>
      </c>
      <c r="C805" s="130">
        <v>82</v>
      </c>
      <c r="D805" s="130">
        <v>14</v>
      </c>
      <c r="E805" s="130">
        <v>3</v>
      </c>
      <c r="F805" s="130">
        <v>0</v>
      </c>
      <c r="G805" s="130">
        <v>-5</v>
      </c>
      <c r="H805" s="130">
        <v>-2</v>
      </c>
      <c r="I805" s="130">
        <v>0</v>
      </c>
      <c r="J805" s="130">
        <v>576</v>
      </c>
      <c r="K805" s="130">
        <v>-3</v>
      </c>
      <c r="L805" s="130">
        <v>1</v>
      </c>
      <c r="M805" s="130">
        <v>4</v>
      </c>
      <c r="N805" s="130">
        <v>4</v>
      </c>
      <c r="O805" s="130">
        <v>-184</v>
      </c>
      <c r="P805" s="130">
        <v>1</v>
      </c>
      <c r="Q805" s="130">
        <v>18</v>
      </c>
      <c r="R805" s="130">
        <v>144</v>
      </c>
      <c r="S805" s="130">
        <v>207</v>
      </c>
      <c r="T805" s="134">
        <v>97</v>
      </c>
      <c r="U805" s="130">
        <v>728</v>
      </c>
      <c r="V805" s="130">
        <v>679</v>
      </c>
      <c r="W805" s="130">
        <v>489</v>
      </c>
      <c r="X805" s="130">
        <v>65</v>
      </c>
      <c r="Y805" s="130">
        <v>74</v>
      </c>
      <c r="Z805" s="130">
        <v>2</v>
      </c>
      <c r="AA805" s="130">
        <v>30</v>
      </c>
      <c r="AB805" s="130">
        <v>9</v>
      </c>
      <c r="AC805" s="130">
        <v>-4</v>
      </c>
      <c r="AD805" s="130">
        <v>0</v>
      </c>
      <c r="AE805" s="130">
        <v>3029</v>
      </c>
    </row>
    <row r="806" spans="1:31" ht="30.75" customHeight="1" x14ac:dyDescent="0.25">
      <c r="A806" s="59">
        <f t="shared" si="12"/>
        <v>44713</v>
      </c>
      <c r="B806" s="129" t="s">
        <v>163</v>
      </c>
      <c r="C806" s="130">
        <v>110</v>
      </c>
      <c r="D806" s="130">
        <v>2</v>
      </c>
      <c r="E806" s="130">
        <v>84</v>
      </c>
      <c r="F806" s="130">
        <v>36</v>
      </c>
      <c r="G806" s="130">
        <v>-174</v>
      </c>
      <c r="H806" s="130">
        <v>255</v>
      </c>
      <c r="I806" s="130">
        <v>-39</v>
      </c>
      <c r="J806" s="130">
        <v>80</v>
      </c>
      <c r="K806" s="130">
        <v>-23</v>
      </c>
      <c r="L806" s="130">
        <v>-83</v>
      </c>
      <c r="M806" s="130">
        <v>93</v>
      </c>
      <c r="N806" s="130">
        <v>-102</v>
      </c>
      <c r="O806" s="130">
        <v>40</v>
      </c>
      <c r="P806" s="130">
        <v>-2</v>
      </c>
      <c r="Q806" s="130">
        <v>-51</v>
      </c>
      <c r="R806" s="130">
        <v>290</v>
      </c>
      <c r="S806" s="130">
        <v>825</v>
      </c>
      <c r="T806" s="134">
        <v>43</v>
      </c>
      <c r="U806" s="130">
        <v>889</v>
      </c>
      <c r="V806" s="130">
        <v>-4008</v>
      </c>
      <c r="W806" s="130">
        <v>106</v>
      </c>
      <c r="X806" s="130">
        <v>288</v>
      </c>
      <c r="Y806" s="130">
        <v>492</v>
      </c>
      <c r="Z806" s="130">
        <v>55</v>
      </c>
      <c r="AA806" s="130">
        <v>123</v>
      </c>
      <c r="AB806" s="130">
        <v>-123</v>
      </c>
      <c r="AC806" s="130">
        <v>121</v>
      </c>
      <c r="AD806" s="130">
        <v>-1</v>
      </c>
      <c r="AE806" s="130">
        <v>-674</v>
      </c>
    </row>
    <row r="807" spans="1:31" ht="30.75" customHeight="1" x14ac:dyDescent="0.25">
      <c r="A807" s="59">
        <f t="shared" si="12"/>
        <v>44713</v>
      </c>
      <c r="B807" s="129" t="s">
        <v>164</v>
      </c>
      <c r="C807" s="130">
        <v>99</v>
      </c>
      <c r="D807" s="130">
        <v>31</v>
      </c>
      <c r="E807" s="130">
        <v>10</v>
      </c>
      <c r="F807" s="130">
        <v>19</v>
      </c>
      <c r="G807" s="130">
        <v>268</v>
      </c>
      <c r="H807" s="130">
        <v>7</v>
      </c>
      <c r="I807" s="130">
        <v>51</v>
      </c>
      <c r="J807" s="130">
        <v>61</v>
      </c>
      <c r="K807" s="130">
        <v>105</v>
      </c>
      <c r="L807" s="130">
        <v>323</v>
      </c>
      <c r="M807" s="130">
        <v>80</v>
      </c>
      <c r="N807" s="130">
        <v>275</v>
      </c>
      <c r="O807" s="130">
        <v>-599</v>
      </c>
      <c r="P807" s="130">
        <v>-48</v>
      </c>
      <c r="Q807" s="130">
        <v>36</v>
      </c>
      <c r="R807" s="130">
        <v>682</v>
      </c>
      <c r="S807" s="130">
        <v>1115</v>
      </c>
      <c r="T807" s="134">
        <v>132</v>
      </c>
      <c r="U807" s="130">
        <v>2829</v>
      </c>
      <c r="V807" s="130">
        <v>2706</v>
      </c>
      <c r="W807" s="130">
        <v>976</v>
      </c>
      <c r="X807" s="130">
        <v>703</v>
      </c>
      <c r="Y807" s="130">
        <v>589</v>
      </c>
      <c r="Z807" s="130">
        <v>121</v>
      </c>
      <c r="AA807" s="130">
        <v>631</v>
      </c>
      <c r="AB807" s="130">
        <v>570</v>
      </c>
      <c r="AC807" s="130">
        <v>416</v>
      </c>
      <c r="AD807" s="130">
        <v>41</v>
      </c>
      <c r="AE807" s="130">
        <v>12229</v>
      </c>
    </row>
    <row r="808" spans="1:31" ht="30.75" customHeight="1" x14ac:dyDescent="0.25">
      <c r="A808" s="59">
        <f t="shared" si="12"/>
        <v>44713</v>
      </c>
      <c r="B808" s="131" t="s">
        <v>165</v>
      </c>
      <c r="C808" s="130">
        <v>-1</v>
      </c>
      <c r="D808" s="130">
        <v>1</v>
      </c>
      <c r="E808" s="130">
        <v>-28</v>
      </c>
      <c r="F808" s="130">
        <v>0</v>
      </c>
      <c r="G808" s="130">
        <v>1</v>
      </c>
      <c r="H808" s="130">
        <v>0</v>
      </c>
      <c r="I808" s="130">
        <v>-1</v>
      </c>
      <c r="J808" s="130">
        <v>0</v>
      </c>
      <c r="K808" s="130">
        <v>0</v>
      </c>
      <c r="L808" s="130">
        <v>0</v>
      </c>
      <c r="M808" s="130">
        <v>0</v>
      </c>
      <c r="N808" s="130">
        <v>3</v>
      </c>
      <c r="O808" s="130">
        <v>0</v>
      </c>
      <c r="P808" s="130">
        <v>0</v>
      </c>
      <c r="Q808" s="130">
        <v>0</v>
      </c>
      <c r="R808" s="130">
        <v>3</v>
      </c>
      <c r="S808" s="130">
        <v>-6</v>
      </c>
      <c r="T808" s="134">
        <v>22</v>
      </c>
      <c r="U808" s="130">
        <v>-1</v>
      </c>
      <c r="V808" s="130">
        <v>7</v>
      </c>
      <c r="W808" s="130">
        <v>1</v>
      </c>
      <c r="X808" s="130">
        <v>10</v>
      </c>
      <c r="Y808" s="130">
        <v>2</v>
      </c>
      <c r="Z808" s="130">
        <v>1</v>
      </c>
      <c r="AA808" s="130">
        <v>2</v>
      </c>
      <c r="AB808" s="130">
        <v>0</v>
      </c>
      <c r="AC808" s="130">
        <v>1</v>
      </c>
      <c r="AD808" s="130">
        <v>0</v>
      </c>
      <c r="AE808" s="130">
        <v>17</v>
      </c>
    </row>
    <row r="809" spans="1:31" ht="30.75" customHeight="1" x14ac:dyDescent="0.25">
      <c r="A809" s="59">
        <f t="shared" si="12"/>
        <v>44713</v>
      </c>
      <c r="B809" s="131" t="s">
        <v>166</v>
      </c>
      <c r="C809" s="130">
        <v>60</v>
      </c>
      <c r="D809" s="130">
        <v>17</v>
      </c>
      <c r="E809" s="130">
        <v>384</v>
      </c>
      <c r="F809" s="130">
        <v>7</v>
      </c>
      <c r="G809" s="130">
        <v>203</v>
      </c>
      <c r="H809" s="130">
        <v>-1</v>
      </c>
      <c r="I809" s="130">
        <v>42</v>
      </c>
      <c r="J809" s="130">
        <v>569</v>
      </c>
      <c r="K809" s="130">
        <v>207</v>
      </c>
      <c r="L809" s="130">
        <v>616</v>
      </c>
      <c r="M809" s="130">
        <v>52</v>
      </c>
      <c r="N809" s="130">
        <v>50</v>
      </c>
      <c r="O809" s="130">
        <v>101</v>
      </c>
      <c r="P809" s="130">
        <v>69</v>
      </c>
      <c r="Q809" s="130">
        <v>60</v>
      </c>
      <c r="R809" s="130">
        <v>233</v>
      </c>
      <c r="S809" s="130">
        <v>525</v>
      </c>
      <c r="T809" s="134">
        <v>179</v>
      </c>
      <c r="U809" s="130">
        <v>1551</v>
      </c>
      <c r="V809" s="130">
        <v>2910</v>
      </c>
      <c r="W809" s="130">
        <v>174</v>
      </c>
      <c r="X809" s="130">
        <v>629</v>
      </c>
      <c r="Y809" s="130">
        <v>376</v>
      </c>
      <c r="Z809" s="130">
        <v>308</v>
      </c>
      <c r="AA809" s="130">
        <v>163</v>
      </c>
      <c r="AB809" s="130">
        <v>-14</v>
      </c>
      <c r="AC809" s="130">
        <v>119</v>
      </c>
      <c r="AD809" s="130">
        <v>8</v>
      </c>
      <c r="AE809" s="130">
        <v>9597</v>
      </c>
    </row>
    <row r="810" spans="1:31" ht="30.75" customHeight="1" x14ac:dyDescent="0.25">
      <c r="A810" s="59">
        <f t="shared" si="12"/>
        <v>44713</v>
      </c>
      <c r="B810" s="129" t="s">
        <v>167</v>
      </c>
      <c r="C810" s="130">
        <v>10</v>
      </c>
      <c r="D810" s="130">
        <v>3</v>
      </c>
      <c r="E810" s="130">
        <v>59</v>
      </c>
      <c r="F810" s="130">
        <v>6</v>
      </c>
      <c r="G810" s="130">
        <v>117</v>
      </c>
      <c r="H810" s="130">
        <v>-16</v>
      </c>
      <c r="I810" s="130">
        <v>14</v>
      </c>
      <c r="J810" s="130">
        <v>46</v>
      </c>
      <c r="K810" s="130">
        <v>22</v>
      </c>
      <c r="L810" s="130">
        <v>252</v>
      </c>
      <c r="M810" s="130">
        <v>21</v>
      </c>
      <c r="N810" s="130">
        <v>30</v>
      </c>
      <c r="O810" s="130">
        <v>27</v>
      </c>
      <c r="P810" s="130">
        <v>0</v>
      </c>
      <c r="Q810" s="130">
        <v>12</v>
      </c>
      <c r="R810" s="130">
        <v>114</v>
      </c>
      <c r="S810" s="130">
        <v>173</v>
      </c>
      <c r="T810" s="134">
        <v>32</v>
      </c>
      <c r="U810" s="130">
        <v>199</v>
      </c>
      <c r="V810" s="130">
        <v>522</v>
      </c>
      <c r="W810" s="130">
        <v>-35</v>
      </c>
      <c r="X810" s="130">
        <v>256</v>
      </c>
      <c r="Y810" s="130">
        <v>115</v>
      </c>
      <c r="Z810" s="130">
        <v>-56</v>
      </c>
      <c r="AA810" s="130">
        <v>15</v>
      </c>
      <c r="AB810" s="130">
        <v>94</v>
      </c>
      <c r="AC810" s="130">
        <v>41</v>
      </c>
      <c r="AD810" s="130">
        <v>6</v>
      </c>
      <c r="AE810" s="130">
        <v>2079</v>
      </c>
    </row>
    <row r="811" spans="1:31" ht="30.75" customHeight="1" x14ac:dyDescent="0.25">
      <c r="A811" s="59">
        <f t="shared" si="12"/>
        <v>44713</v>
      </c>
      <c r="B811" s="129" t="s">
        <v>168</v>
      </c>
      <c r="C811" s="130">
        <v>50</v>
      </c>
      <c r="D811" s="130">
        <v>14</v>
      </c>
      <c r="E811" s="130">
        <v>325</v>
      </c>
      <c r="F811" s="130">
        <v>1</v>
      </c>
      <c r="G811" s="130">
        <v>86</v>
      </c>
      <c r="H811" s="130">
        <v>15</v>
      </c>
      <c r="I811" s="130">
        <v>28</v>
      </c>
      <c r="J811" s="130">
        <v>523</v>
      </c>
      <c r="K811" s="130">
        <v>185</v>
      </c>
      <c r="L811" s="130">
        <v>364</v>
      </c>
      <c r="M811" s="130">
        <v>31</v>
      </c>
      <c r="N811" s="130">
        <v>20</v>
      </c>
      <c r="O811" s="130">
        <v>74</v>
      </c>
      <c r="P811" s="130">
        <v>69</v>
      </c>
      <c r="Q811" s="130">
        <v>48</v>
      </c>
      <c r="R811" s="130">
        <v>120</v>
      </c>
      <c r="S811" s="130">
        <v>352</v>
      </c>
      <c r="T811" s="134">
        <v>147</v>
      </c>
      <c r="U811" s="130">
        <v>1346</v>
      </c>
      <c r="V811" s="130">
        <v>2387</v>
      </c>
      <c r="W811" s="130">
        <v>210</v>
      </c>
      <c r="X811" s="130">
        <v>373</v>
      </c>
      <c r="Y811" s="130">
        <v>262</v>
      </c>
      <c r="Z811" s="130">
        <v>364</v>
      </c>
      <c r="AA811" s="130">
        <v>148</v>
      </c>
      <c r="AB811" s="130">
        <v>-108</v>
      </c>
      <c r="AC811" s="130">
        <v>77</v>
      </c>
      <c r="AD811" s="130">
        <v>2</v>
      </c>
      <c r="AE811" s="130">
        <v>7513</v>
      </c>
    </row>
    <row r="812" spans="1:31" ht="30.75" customHeight="1" x14ac:dyDescent="0.25">
      <c r="A812" s="59">
        <f t="shared" si="12"/>
        <v>44713</v>
      </c>
      <c r="B812" s="129" t="s">
        <v>169</v>
      </c>
      <c r="C812" s="130">
        <v>0</v>
      </c>
      <c r="D812" s="130">
        <v>0</v>
      </c>
      <c r="E812" s="130">
        <v>0</v>
      </c>
      <c r="F812" s="130">
        <v>0</v>
      </c>
      <c r="G812" s="130">
        <v>0</v>
      </c>
      <c r="H812" s="130">
        <v>0</v>
      </c>
      <c r="I812" s="130">
        <v>0</v>
      </c>
      <c r="J812" s="130">
        <v>0</v>
      </c>
      <c r="K812" s="130">
        <v>0</v>
      </c>
      <c r="L812" s="130">
        <v>0</v>
      </c>
      <c r="M812" s="130">
        <v>0</v>
      </c>
      <c r="N812" s="130">
        <v>0</v>
      </c>
      <c r="O812" s="130">
        <v>0</v>
      </c>
      <c r="P812" s="130">
        <v>0</v>
      </c>
      <c r="Q812" s="130">
        <v>0</v>
      </c>
      <c r="R812" s="130">
        <v>-1</v>
      </c>
      <c r="S812" s="130">
        <v>0</v>
      </c>
      <c r="T812" s="134">
        <v>0</v>
      </c>
      <c r="U812" s="130">
        <v>6</v>
      </c>
      <c r="V812" s="130">
        <v>1</v>
      </c>
      <c r="W812" s="130">
        <v>-1</v>
      </c>
      <c r="X812" s="130">
        <v>0</v>
      </c>
      <c r="Y812" s="130">
        <v>-1</v>
      </c>
      <c r="Z812" s="130">
        <v>0</v>
      </c>
      <c r="AA812" s="130">
        <v>0</v>
      </c>
      <c r="AB812" s="130">
        <v>0</v>
      </c>
      <c r="AC812" s="130">
        <v>1</v>
      </c>
      <c r="AD812" s="130">
        <v>0</v>
      </c>
      <c r="AE812" s="130">
        <v>5</v>
      </c>
    </row>
    <row r="813" spans="1:31" ht="30.75" customHeight="1" x14ac:dyDescent="0.25">
      <c r="A813" s="59">
        <f t="shared" si="12"/>
        <v>44743</v>
      </c>
      <c r="B813" s="126" t="s">
        <v>143</v>
      </c>
      <c r="C813" s="127">
        <v>1557</v>
      </c>
      <c r="D813" s="127">
        <v>1024</v>
      </c>
      <c r="E813" s="127">
        <v>3620</v>
      </c>
      <c r="F813" s="127">
        <v>600</v>
      </c>
      <c r="G813" s="127">
        <v>5951</v>
      </c>
      <c r="H813" s="127">
        <v>801</v>
      </c>
      <c r="I813" s="127">
        <v>2527</v>
      </c>
      <c r="J813" s="127">
        <v>5327</v>
      </c>
      <c r="K813" s="127">
        <v>1994</v>
      </c>
      <c r="L813" s="127">
        <v>10108</v>
      </c>
      <c r="M813" s="127">
        <v>2458</v>
      </c>
      <c r="N813" s="127">
        <v>4130</v>
      </c>
      <c r="O813" s="127">
        <v>9113</v>
      </c>
      <c r="P813" s="127">
        <v>1937</v>
      </c>
      <c r="Q813" s="127">
        <v>830</v>
      </c>
      <c r="R813" s="127">
        <v>13318</v>
      </c>
      <c r="S813" s="127">
        <v>19060</v>
      </c>
      <c r="T813" s="133">
        <v>27</v>
      </c>
      <c r="U813" s="127">
        <v>13434</v>
      </c>
      <c r="V813" s="127">
        <v>67009</v>
      </c>
      <c r="W813" s="127">
        <v>16090</v>
      </c>
      <c r="X813" s="127">
        <v>4551</v>
      </c>
      <c r="Y813" s="127">
        <v>7511</v>
      </c>
      <c r="Z813" s="127">
        <v>3934</v>
      </c>
      <c r="AA813" s="127">
        <v>7954</v>
      </c>
      <c r="AB813" s="127">
        <v>9080</v>
      </c>
      <c r="AC813" s="127">
        <v>4211</v>
      </c>
      <c r="AD813" s="127">
        <v>746</v>
      </c>
      <c r="AE813" s="127">
        <v>218902</v>
      </c>
    </row>
    <row r="814" spans="1:31" ht="30.75" customHeight="1" x14ac:dyDescent="0.25">
      <c r="A814" s="59">
        <f t="shared" si="12"/>
        <v>44743</v>
      </c>
      <c r="B814" s="128" t="s">
        <v>144</v>
      </c>
      <c r="C814" s="127">
        <v>148</v>
      </c>
      <c r="D814" s="127">
        <v>29</v>
      </c>
      <c r="E814" s="127">
        <v>-9</v>
      </c>
      <c r="F814" s="127">
        <v>-7</v>
      </c>
      <c r="G814" s="127">
        <v>1141</v>
      </c>
      <c r="H814" s="127">
        <v>37</v>
      </c>
      <c r="I814" s="127">
        <v>158</v>
      </c>
      <c r="J814" s="127">
        <v>448</v>
      </c>
      <c r="K814" s="127">
        <v>220</v>
      </c>
      <c r="L814" s="127">
        <v>140</v>
      </c>
      <c r="M814" s="127">
        <v>845</v>
      </c>
      <c r="N814" s="127">
        <v>73</v>
      </c>
      <c r="O814" s="127">
        <v>1013</v>
      </c>
      <c r="P814" s="127">
        <v>464</v>
      </c>
      <c r="Q814" s="127">
        <v>-99</v>
      </c>
      <c r="R814" s="127">
        <v>1235</v>
      </c>
      <c r="S814" s="127">
        <v>1782</v>
      </c>
      <c r="T814" s="133">
        <v>-2620</v>
      </c>
      <c r="U814" s="127">
        <v>-154</v>
      </c>
      <c r="V814" s="127">
        <v>7547</v>
      </c>
      <c r="W814" s="127">
        <v>-115</v>
      </c>
      <c r="X814" s="127">
        <v>-33</v>
      </c>
      <c r="Y814" s="127">
        <v>-35</v>
      </c>
      <c r="Z814" s="127">
        <v>308</v>
      </c>
      <c r="AA814" s="127">
        <v>1484</v>
      </c>
      <c r="AB814" s="127">
        <v>1093</v>
      </c>
      <c r="AC814" s="127">
        <v>102</v>
      </c>
      <c r="AD814" s="127">
        <v>675</v>
      </c>
      <c r="AE814" s="127">
        <v>15870</v>
      </c>
    </row>
    <row r="815" spans="1:31" ht="30.75" customHeight="1" x14ac:dyDescent="0.25">
      <c r="A815" s="59">
        <f t="shared" si="12"/>
        <v>44743</v>
      </c>
      <c r="B815" s="128" t="s">
        <v>145</v>
      </c>
      <c r="C815" s="127">
        <v>649</v>
      </c>
      <c r="D815" s="127">
        <v>57</v>
      </c>
      <c r="E815" s="127">
        <v>1370</v>
      </c>
      <c r="F815" s="127">
        <v>41</v>
      </c>
      <c r="G815" s="127">
        <v>985</v>
      </c>
      <c r="H815" s="127">
        <v>29</v>
      </c>
      <c r="I815" s="127">
        <v>308</v>
      </c>
      <c r="J815" s="127">
        <v>388</v>
      </c>
      <c r="K815" s="127">
        <v>341</v>
      </c>
      <c r="L815" s="127">
        <v>3610</v>
      </c>
      <c r="M815" s="127">
        <v>495</v>
      </c>
      <c r="N815" s="127">
        <v>2658</v>
      </c>
      <c r="O815" s="127">
        <v>2764</v>
      </c>
      <c r="P815" s="127">
        <v>1143</v>
      </c>
      <c r="Q815" s="127">
        <v>143</v>
      </c>
      <c r="R815" s="127">
        <v>3259</v>
      </c>
      <c r="S815" s="127">
        <v>4126</v>
      </c>
      <c r="T815" s="133">
        <v>396</v>
      </c>
      <c r="U815" s="127">
        <v>2246</v>
      </c>
      <c r="V815" s="127">
        <v>15447</v>
      </c>
      <c r="W815" s="127">
        <v>2933</v>
      </c>
      <c r="X815" s="127">
        <v>738</v>
      </c>
      <c r="Y815" s="127">
        <v>2237</v>
      </c>
      <c r="Z815" s="127">
        <v>608</v>
      </c>
      <c r="AA815" s="127">
        <v>1947</v>
      </c>
      <c r="AB815" s="127">
        <v>1385</v>
      </c>
      <c r="AC815" s="127">
        <v>201</v>
      </c>
      <c r="AD815" s="127">
        <v>-1</v>
      </c>
      <c r="AE815" s="127">
        <v>50503</v>
      </c>
    </row>
    <row r="816" spans="1:31" ht="30.75" customHeight="1" x14ac:dyDescent="0.25">
      <c r="A816" s="59">
        <f t="shared" si="12"/>
        <v>44743</v>
      </c>
      <c r="B816" s="129" t="s">
        <v>146</v>
      </c>
      <c r="C816" s="130">
        <v>38</v>
      </c>
      <c r="D816" s="130">
        <v>1</v>
      </c>
      <c r="E816" s="130">
        <v>-2</v>
      </c>
      <c r="F816" s="130">
        <v>2</v>
      </c>
      <c r="G816" s="130">
        <v>117</v>
      </c>
      <c r="H816" s="130">
        <v>-12</v>
      </c>
      <c r="I816" s="130">
        <v>87</v>
      </c>
      <c r="J816" s="130">
        <v>-7</v>
      </c>
      <c r="K816" s="130">
        <v>23</v>
      </c>
      <c r="L816" s="130">
        <v>25</v>
      </c>
      <c r="M816" s="130">
        <v>280</v>
      </c>
      <c r="N816" s="130">
        <v>7</v>
      </c>
      <c r="O816" s="130">
        <v>15</v>
      </c>
      <c r="P816" s="130">
        <v>7</v>
      </c>
      <c r="Q816" s="130">
        <v>36</v>
      </c>
      <c r="R816" s="130">
        <v>81</v>
      </c>
      <c r="S816" s="130">
        <v>231</v>
      </c>
      <c r="T816" s="134">
        <v>-8</v>
      </c>
      <c r="U816" s="130">
        <v>325</v>
      </c>
      <c r="V816" s="130">
        <v>68</v>
      </c>
      <c r="W816" s="130">
        <v>44</v>
      </c>
      <c r="X816" s="130">
        <v>32</v>
      </c>
      <c r="Y816" s="130">
        <v>-16</v>
      </c>
      <c r="Z816" s="130">
        <v>17</v>
      </c>
      <c r="AA816" s="130">
        <v>41</v>
      </c>
      <c r="AB816" s="130">
        <v>126</v>
      </c>
      <c r="AC816" s="130">
        <v>13</v>
      </c>
      <c r="AD816" s="130">
        <v>0</v>
      </c>
      <c r="AE816" s="130">
        <v>1571</v>
      </c>
    </row>
    <row r="817" spans="1:31" ht="30.75" customHeight="1" x14ac:dyDescent="0.25">
      <c r="A817" s="59">
        <f t="shared" si="12"/>
        <v>44743</v>
      </c>
      <c r="B817" s="129" t="s">
        <v>147</v>
      </c>
      <c r="C817" s="130">
        <v>586</v>
      </c>
      <c r="D817" s="130">
        <v>38</v>
      </c>
      <c r="E817" s="130">
        <v>1406</v>
      </c>
      <c r="F817" s="130">
        <v>21</v>
      </c>
      <c r="G817" s="130">
        <v>710</v>
      </c>
      <c r="H817" s="130">
        <v>55</v>
      </c>
      <c r="I817" s="130">
        <v>180</v>
      </c>
      <c r="J817" s="130">
        <v>359</v>
      </c>
      <c r="K817" s="130">
        <v>295</v>
      </c>
      <c r="L817" s="130">
        <v>3456</v>
      </c>
      <c r="M817" s="130">
        <v>208</v>
      </c>
      <c r="N817" s="130">
        <v>2634</v>
      </c>
      <c r="O817" s="130">
        <v>2693</v>
      </c>
      <c r="P817" s="130">
        <v>1018</v>
      </c>
      <c r="Q817" s="130">
        <v>82</v>
      </c>
      <c r="R817" s="130">
        <v>3039</v>
      </c>
      <c r="S817" s="130">
        <v>3643</v>
      </c>
      <c r="T817" s="134">
        <v>372</v>
      </c>
      <c r="U817" s="130">
        <v>1624</v>
      </c>
      <c r="V817" s="130">
        <v>14790</v>
      </c>
      <c r="W817" s="130">
        <v>2928</v>
      </c>
      <c r="X817" s="130">
        <v>553</v>
      </c>
      <c r="Y817" s="130">
        <v>1709</v>
      </c>
      <c r="Z817" s="130">
        <v>523</v>
      </c>
      <c r="AA817" s="130">
        <v>1985</v>
      </c>
      <c r="AB817" s="130">
        <v>1145</v>
      </c>
      <c r="AC817" s="130">
        <v>220</v>
      </c>
      <c r="AD817" s="130">
        <v>-1</v>
      </c>
      <c r="AE817" s="130">
        <v>46271</v>
      </c>
    </row>
    <row r="818" spans="1:31" ht="30.75" customHeight="1" x14ac:dyDescent="0.25">
      <c r="A818" s="59">
        <f t="shared" si="12"/>
        <v>44743</v>
      </c>
      <c r="B818" s="129" t="s">
        <v>148</v>
      </c>
      <c r="C818" s="130">
        <v>-7</v>
      </c>
      <c r="D818" s="130">
        <v>19</v>
      </c>
      <c r="E818" s="130">
        <v>-30</v>
      </c>
      <c r="F818" s="130">
        <v>18</v>
      </c>
      <c r="G818" s="130">
        <v>9</v>
      </c>
      <c r="H818" s="130">
        <v>-12</v>
      </c>
      <c r="I818" s="130">
        <v>32</v>
      </c>
      <c r="J818" s="130">
        <v>10</v>
      </c>
      <c r="K818" s="130">
        <v>1</v>
      </c>
      <c r="L818" s="130">
        <v>-1</v>
      </c>
      <c r="M818" s="130">
        <v>9</v>
      </c>
      <c r="N818" s="130">
        <v>11</v>
      </c>
      <c r="O818" s="130">
        <v>-11</v>
      </c>
      <c r="P818" s="130">
        <v>66</v>
      </c>
      <c r="Q818" s="130">
        <v>10</v>
      </c>
      <c r="R818" s="130">
        <v>22</v>
      </c>
      <c r="S818" s="130">
        <v>42</v>
      </c>
      <c r="T818" s="134">
        <v>6</v>
      </c>
      <c r="U818" s="130">
        <v>57</v>
      </c>
      <c r="V818" s="130">
        <v>94</v>
      </c>
      <c r="W818" s="130">
        <v>-43</v>
      </c>
      <c r="X818" s="130">
        <v>66</v>
      </c>
      <c r="Y818" s="130">
        <v>72</v>
      </c>
      <c r="Z818" s="130">
        <v>12</v>
      </c>
      <c r="AA818" s="130">
        <v>5</v>
      </c>
      <c r="AB818" s="130">
        <v>-8</v>
      </c>
      <c r="AC818" s="130">
        <v>9</v>
      </c>
      <c r="AD818" s="130">
        <v>0</v>
      </c>
      <c r="AE818" s="130">
        <v>458</v>
      </c>
    </row>
    <row r="819" spans="1:31" ht="30.75" customHeight="1" x14ac:dyDescent="0.25">
      <c r="A819" s="59">
        <f t="shared" si="12"/>
        <v>44743</v>
      </c>
      <c r="B819" s="129" t="s">
        <v>149</v>
      </c>
      <c r="C819" s="130">
        <v>32</v>
      </c>
      <c r="D819" s="130">
        <v>-1</v>
      </c>
      <c r="E819" s="130">
        <v>-4</v>
      </c>
      <c r="F819" s="130">
        <v>0</v>
      </c>
      <c r="G819" s="130">
        <v>149</v>
      </c>
      <c r="H819" s="130">
        <v>-2</v>
      </c>
      <c r="I819" s="130">
        <v>9</v>
      </c>
      <c r="J819" s="130">
        <v>26</v>
      </c>
      <c r="K819" s="130">
        <v>22</v>
      </c>
      <c r="L819" s="130">
        <v>130</v>
      </c>
      <c r="M819" s="130">
        <v>-2</v>
      </c>
      <c r="N819" s="130">
        <v>6</v>
      </c>
      <c r="O819" s="130">
        <v>67</v>
      </c>
      <c r="P819" s="130">
        <v>52</v>
      </c>
      <c r="Q819" s="130">
        <v>15</v>
      </c>
      <c r="R819" s="130">
        <v>117</v>
      </c>
      <c r="S819" s="130">
        <v>210</v>
      </c>
      <c r="T819" s="134">
        <v>26</v>
      </c>
      <c r="U819" s="130">
        <v>240</v>
      </c>
      <c r="V819" s="130">
        <v>495</v>
      </c>
      <c r="W819" s="130">
        <v>4</v>
      </c>
      <c r="X819" s="130">
        <v>87</v>
      </c>
      <c r="Y819" s="130">
        <v>472</v>
      </c>
      <c r="Z819" s="130">
        <v>56</v>
      </c>
      <c r="AA819" s="130">
        <v>-84</v>
      </c>
      <c r="AB819" s="130">
        <v>122</v>
      </c>
      <c r="AC819" s="130">
        <v>-41</v>
      </c>
      <c r="AD819" s="130">
        <v>0</v>
      </c>
      <c r="AE819" s="130">
        <v>2203</v>
      </c>
    </row>
    <row r="820" spans="1:31" ht="30.75" customHeight="1" x14ac:dyDescent="0.25">
      <c r="A820" s="59">
        <f t="shared" si="12"/>
        <v>44743</v>
      </c>
      <c r="B820" s="128" t="s">
        <v>150</v>
      </c>
      <c r="C820" s="127">
        <v>181</v>
      </c>
      <c r="D820" s="127">
        <v>296</v>
      </c>
      <c r="E820" s="127">
        <v>-245</v>
      </c>
      <c r="F820" s="127">
        <v>-19</v>
      </c>
      <c r="G820" s="127">
        <v>1491</v>
      </c>
      <c r="H820" s="127">
        <v>297</v>
      </c>
      <c r="I820" s="127">
        <v>605</v>
      </c>
      <c r="J820" s="127">
        <v>437</v>
      </c>
      <c r="K820" s="127">
        <v>189</v>
      </c>
      <c r="L820" s="127">
        <v>1333</v>
      </c>
      <c r="M820" s="127">
        <v>285</v>
      </c>
      <c r="N820" s="127">
        <v>258</v>
      </c>
      <c r="O820" s="127">
        <v>1679</v>
      </c>
      <c r="P820" s="127">
        <v>-38</v>
      </c>
      <c r="Q820" s="127">
        <v>261</v>
      </c>
      <c r="R820" s="127">
        <v>2732</v>
      </c>
      <c r="S820" s="127">
        <v>4134</v>
      </c>
      <c r="T820" s="133">
        <v>511</v>
      </c>
      <c r="U820" s="127">
        <v>2339</v>
      </c>
      <c r="V820" s="127">
        <v>7712</v>
      </c>
      <c r="W820" s="127">
        <v>955</v>
      </c>
      <c r="X820" s="127">
        <v>1452</v>
      </c>
      <c r="Y820" s="127">
        <v>931</v>
      </c>
      <c r="Z820" s="127">
        <v>833</v>
      </c>
      <c r="AA820" s="127">
        <v>1261</v>
      </c>
      <c r="AB820" s="127">
        <v>1171</v>
      </c>
      <c r="AC820" s="127">
        <v>1026</v>
      </c>
      <c r="AD820" s="127">
        <v>15</v>
      </c>
      <c r="AE820" s="127">
        <v>32082</v>
      </c>
    </row>
    <row r="821" spans="1:31" ht="30.75" customHeight="1" x14ac:dyDescent="0.25">
      <c r="A821" s="59">
        <f t="shared" si="12"/>
        <v>44743</v>
      </c>
      <c r="B821" s="128" t="s">
        <v>151</v>
      </c>
      <c r="C821" s="127">
        <v>287</v>
      </c>
      <c r="D821" s="127">
        <v>199</v>
      </c>
      <c r="E821" s="127">
        <v>1615</v>
      </c>
      <c r="F821" s="127">
        <v>210</v>
      </c>
      <c r="G821" s="127">
        <v>358</v>
      </c>
      <c r="H821" s="127">
        <v>259</v>
      </c>
      <c r="I821" s="127">
        <v>496</v>
      </c>
      <c r="J821" s="127">
        <v>410</v>
      </c>
      <c r="K821" s="127">
        <v>526</v>
      </c>
      <c r="L821" s="127">
        <v>1534</v>
      </c>
      <c r="M821" s="127">
        <v>555</v>
      </c>
      <c r="N821" s="127">
        <v>335</v>
      </c>
      <c r="O821" s="127">
        <v>1067</v>
      </c>
      <c r="P821" s="127">
        <v>431</v>
      </c>
      <c r="Q821" s="127">
        <v>187</v>
      </c>
      <c r="R821" s="127">
        <v>718</v>
      </c>
      <c r="S821" s="127">
        <v>1709</v>
      </c>
      <c r="T821" s="133">
        <v>459</v>
      </c>
      <c r="U821" s="127">
        <v>1459</v>
      </c>
      <c r="V821" s="127">
        <v>16273</v>
      </c>
      <c r="W821" s="127">
        <v>1909</v>
      </c>
      <c r="X821" s="127">
        <v>956</v>
      </c>
      <c r="Y821" s="127">
        <v>1818</v>
      </c>
      <c r="Z821" s="127">
        <v>1031</v>
      </c>
      <c r="AA821" s="127">
        <v>1534</v>
      </c>
      <c r="AB821" s="127">
        <v>1730</v>
      </c>
      <c r="AC821" s="127">
        <v>511</v>
      </c>
      <c r="AD821" s="127">
        <v>-2</v>
      </c>
      <c r="AE821" s="127">
        <v>38574</v>
      </c>
    </row>
    <row r="822" spans="1:31" ht="30.75" customHeight="1" x14ac:dyDescent="0.25">
      <c r="A822" s="59">
        <f t="shared" si="12"/>
        <v>44743</v>
      </c>
      <c r="B822" s="128" t="s">
        <v>152</v>
      </c>
      <c r="C822" s="127">
        <v>292</v>
      </c>
      <c r="D822" s="127">
        <v>443</v>
      </c>
      <c r="E822" s="127">
        <v>889</v>
      </c>
      <c r="F822" s="127">
        <v>375</v>
      </c>
      <c r="G822" s="127">
        <v>1976</v>
      </c>
      <c r="H822" s="127">
        <v>179</v>
      </c>
      <c r="I822" s="127">
        <v>960</v>
      </c>
      <c r="J822" s="127">
        <v>3644</v>
      </c>
      <c r="K822" s="127">
        <v>718</v>
      </c>
      <c r="L822" s="127">
        <v>3491</v>
      </c>
      <c r="M822" s="127">
        <v>278</v>
      </c>
      <c r="N822" s="127">
        <v>806</v>
      </c>
      <c r="O822" s="127">
        <v>2590</v>
      </c>
      <c r="P822" s="127">
        <v>-63</v>
      </c>
      <c r="Q822" s="127">
        <v>338</v>
      </c>
      <c r="R822" s="127">
        <v>5374</v>
      </c>
      <c r="S822" s="127">
        <v>7309</v>
      </c>
      <c r="T822" s="133">
        <v>1281</v>
      </c>
      <c r="U822" s="127">
        <v>7544</v>
      </c>
      <c r="V822" s="127">
        <v>20030</v>
      </c>
      <c r="W822" s="127">
        <v>10408</v>
      </c>
      <c r="X822" s="127">
        <v>1438</v>
      </c>
      <c r="Y822" s="127">
        <v>2560</v>
      </c>
      <c r="Z822" s="127">
        <v>1154</v>
      </c>
      <c r="AA822" s="127">
        <v>1728</v>
      </c>
      <c r="AB822" s="127">
        <v>3701</v>
      </c>
      <c r="AC822" s="127">
        <v>2371</v>
      </c>
      <c r="AD822" s="127">
        <v>59</v>
      </c>
      <c r="AE822" s="127">
        <v>81873</v>
      </c>
    </row>
    <row r="823" spans="1:31" ht="30.75" customHeight="1" x14ac:dyDescent="0.25">
      <c r="A823" s="59">
        <f t="shared" si="12"/>
        <v>44743</v>
      </c>
      <c r="B823" s="131" t="s">
        <v>153</v>
      </c>
      <c r="C823" s="130">
        <v>72</v>
      </c>
      <c r="D823" s="130">
        <v>5</v>
      </c>
      <c r="E823" s="130">
        <v>200</v>
      </c>
      <c r="F823" s="130">
        <v>-10</v>
      </c>
      <c r="G823" s="130">
        <v>260</v>
      </c>
      <c r="H823" s="130">
        <v>-1</v>
      </c>
      <c r="I823" s="130">
        <v>110</v>
      </c>
      <c r="J823" s="130">
        <v>145</v>
      </c>
      <c r="K823" s="130">
        <v>147</v>
      </c>
      <c r="L823" s="130">
        <v>-156</v>
      </c>
      <c r="M823" s="130">
        <v>42</v>
      </c>
      <c r="N823" s="130">
        <v>141</v>
      </c>
      <c r="O823" s="130">
        <v>-106</v>
      </c>
      <c r="P823" s="130">
        <v>103</v>
      </c>
      <c r="Q823" s="130">
        <v>47</v>
      </c>
      <c r="R823" s="130">
        <v>926</v>
      </c>
      <c r="S823" s="130">
        <v>2091</v>
      </c>
      <c r="T823" s="134">
        <v>234</v>
      </c>
      <c r="U823" s="130">
        <v>1572</v>
      </c>
      <c r="V823" s="130">
        <v>4579</v>
      </c>
      <c r="W823" s="130">
        <v>463</v>
      </c>
      <c r="X823" s="130">
        <v>833</v>
      </c>
      <c r="Y823" s="130">
        <v>540</v>
      </c>
      <c r="Z823" s="130">
        <v>371</v>
      </c>
      <c r="AA823" s="130">
        <v>227</v>
      </c>
      <c r="AB823" s="130">
        <v>493</v>
      </c>
      <c r="AC823" s="130">
        <v>66</v>
      </c>
      <c r="AD823" s="130">
        <v>-1</v>
      </c>
      <c r="AE823" s="130">
        <v>13393</v>
      </c>
    </row>
    <row r="824" spans="1:31" ht="30.75" customHeight="1" x14ac:dyDescent="0.25">
      <c r="A824" s="59">
        <f t="shared" si="12"/>
        <v>44743</v>
      </c>
      <c r="B824" s="131" t="s">
        <v>154</v>
      </c>
      <c r="C824" s="130">
        <v>50</v>
      </c>
      <c r="D824" s="130">
        <v>-25</v>
      </c>
      <c r="E824" s="130">
        <v>153</v>
      </c>
      <c r="F824" s="130">
        <v>108</v>
      </c>
      <c r="G824" s="130">
        <v>399</v>
      </c>
      <c r="H824" s="130">
        <v>16</v>
      </c>
      <c r="I824" s="130">
        <v>157</v>
      </c>
      <c r="J824" s="130">
        <v>287</v>
      </c>
      <c r="K824" s="130">
        <v>69</v>
      </c>
      <c r="L824" s="130">
        <v>624</v>
      </c>
      <c r="M824" s="130">
        <v>175</v>
      </c>
      <c r="N824" s="130">
        <v>13</v>
      </c>
      <c r="O824" s="130">
        <v>541</v>
      </c>
      <c r="P824" s="130">
        <v>9</v>
      </c>
      <c r="Q824" s="130">
        <v>-97</v>
      </c>
      <c r="R824" s="130">
        <v>841</v>
      </c>
      <c r="S824" s="130">
        <v>1439</v>
      </c>
      <c r="T824" s="134">
        <v>60</v>
      </c>
      <c r="U824" s="130">
        <v>748</v>
      </c>
      <c r="V824" s="130">
        <v>3991</v>
      </c>
      <c r="W824" s="130">
        <v>909</v>
      </c>
      <c r="X824" s="130">
        <v>39</v>
      </c>
      <c r="Y824" s="130">
        <v>374</v>
      </c>
      <c r="Z824" s="130">
        <v>129</v>
      </c>
      <c r="AA824" s="130">
        <v>183</v>
      </c>
      <c r="AB824" s="130">
        <v>736</v>
      </c>
      <c r="AC824" s="130">
        <v>506</v>
      </c>
      <c r="AD824" s="130">
        <v>-1</v>
      </c>
      <c r="AE824" s="130">
        <v>12433</v>
      </c>
    </row>
    <row r="825" spans="1:31" ht="30.75" customHeight="1" x14ac:dyDescent="0.25">
      <c r="A825" s="59">
        <f t="shared" si="12"/>
        <v>44743</v>
      </c>
      <c r="B825" s="131" t="s">
        <v>155</v>
      </c>
      <c r="C825" s="130">
        <v>219</v>
      </c>
      <c r="D825" s="130">
        <v>431</v>
      </c>
      <c r="E825" s="130">
        <v>209</v>
      </c>
      <c r="F825" s="130">
        <v>248</v>
      </c>
      <c r="G825" s="130">
        <v>1671</v>
      </c>
      <c r="H825" s="130">
        <v>130</v>
      </c>
      <c r="I825" s="130">
        <v>348</v>
      </c>
      <c r="J825" s="130">
        <v>939</v>
      </c>
      <c r="K825" s="130">
        <v>218</v>
      </c>
      <c r="L825" s="130">
        <v>3318</v>
      </c>
      <c r="M825" s="130">
        <v>91</v>
      </c>
      <c r="N825" s="130">
        <v>449</v>
      </c>
      <c r="O825" s="130">
        <v>2520</v>
      </c>
      <c r="P825" s="130">
        <v>-69</v>
      </c>
      <c r="Q825" s="130">
        <v>301</v>
      </c>
      <c r="R825" s="130">
        <v>1132</v>
      </c>
      <c r="S825" s="130">
        <v>3921</v>
      </c>
      <c r="T825" s="134">
        <v>915</v>
      </c>
      <c r="U825" s="130">
        <v>3178</v>
      </c>
      <c r="V825" s="130">
        <v>5019</v>
      </c>
      <c r="W825" s="130">
        <v>6086</v>
      </c>
      <c r="X825" s="130">
        <v>1018</v>
      </c>
      <c r="Y825" s="130">
        <v>861</v>
      </c>
      <c r="Z825" s="130">
        <v>755</v>
      </c>
      <c r="AA825" s="130">
        <v>1121</v>
      </c>
      <c r="AB825" s="130">
        <v>1704</v>
      </c>
      <c r="AC825" s="130">
        <v>1170</v>
      </c>
      <c r="AD825" s="130">
        <v>39</v>
      </c>
      <c r="AE825" s="130">
        <v>37942</v>
      </c>
    </row>
    <row r="826" spans="1:31" ht="30.75" customHeight="1" x14ac:dyDescent="0.25">
      <c r="A826" s="59">
        <f t="shared" si="12"/>
        <v>44743</v>
      </c>
      <c r="B826" s="129" t="s">
        <v>156</v>
      </c>
      <c r="C826" s="130">
        <v>12</v>
      </c>
      <c r="D826" s="130">
        <v>16</v>
      </c>
      <c r="E826" s="130">
        <v>28</v>
      </c>
      <c r="F826" s="130">
        <v>10</v>
      </c>
      <c r="G826" s="130">
        <v>63</v>
      </c>
      <c r="H826" s="130">
        <v>1</v>
      </c>
      <c r="I826" s="130">
        <v>19</v>
      </c>
      <c r="J826" s="130">
        <v>123</v>
      </c>
      <c r="K826" s="130">
        <v>23</v>
      </c>
      <c r="L826" s="130">
        <v>150</v>
      </c>
      <c r="M826" s="130">
        <v>-38</v>
      </c>
      <c r="N826" s="130">
        <v>59</v>
      </c>
      <c r="O826" s="130">
        <v>142</v>
      </c>
      <c r="P826" s="130">
        <v>31</v>
      </c>
      <c r="Q826" s="130">
        <v>15</v>
      </c>
      <c r="R826" s="130">
        <v>168</v>
      </c>
      <c r="S826" s="130">
        <v>333</v>
      </c>
      <c r="T826" s="134">
        <v>-4</v>
      </c>
      <c r="U826" s="130">
        <v>117</v>
      </c>
      <c r="V826" s="130">
        <v>2285</v>
      </c>
      <c r="W826" s="130">
        <v>249</v>
      </c>
      <c r="X826" s="130">
        <v>372</v>
      </c>
      <c r="Y826" s="130">
        <v>431</v>
      </c>
      <c r="Z826" s="130">
        <v>49</v>
      </c>
      <c r="AA826" s="130">
        <v>-59</v>
      </c>
      <c r="AB826" s="130">
        <v>93</v>
      </c>
      <c r="AC826" s="130">
        <v>655</v>
      </c>
      <c r="AD826" s="130">
        <v>0</v>
      </c>
      <c r="AE826" s="130">
        <v>5343</v>
      </c>
    </row>
    <row r="827" spans="1:31" ht="30.75" customHeight="1" x14ac:dyDescent="0.25">
      <c r="A827" s="59">
        <f t="shared" si="12"/>
        <v>44743</v>
      </c>
      <c r="B827" s="129" t="s">
        <v>157</v>
      </c>
      <c r="C827" s="130">
        <v>104</v>
      </c>
      <c r="D827" s="130">
        <v>7</v>
      </c>
      <c r="E827" s="130">
        <v>4</v>
      </c>
      <c r="F827" s="130">
        <v>11</v>
      </c>
      <c r="G827" s="130">
        <v>63</v>
      </c>
      <c r="H827" s="130">
        <v>11</v>
      </c>
      <c r="I827" s="130">
        <v>21</v>
      </c>
      <c r="J827" s="130">
        <v>36</v>
      </c>
      <c r="K827" s="130">
        <v>55</v>
      </c>
      <c r="L827" s="130">
        <v>66</v>
      </c>
      <c r="M827" s="130">
        <v>-22</v>
      </c>
      <c r="N827" s="130">
        <v>-5</v>
      </c>
      <c r="O827" s="130">
        <v>46</v>
      </c>
      <c r="P827" s="130">
        <v>-6</v>
      </c>
      <c r="Q827" s="130">
        <v>22</v>
      </c>
      <c r="R827" s="130">
        <v>-3</v>
      </c>
      <c r="S827" s="130">
        <v>174</v>
      </c>
      <c r="T827" s="134">
        <v>-41</v>
      </c>
      <c r="U827" s="130">
        <v>595</v>
      </c>
      <c r="V827" s="130">
        <v>1167</v>
      </c>
      <c r="W827" s="130">
        <v>98</v>
      </c>
      <c r="X827" s="130">
        <v>130</v>
      </c>
      <c r="Y827" s="130">
        <v>78</v>
      </c>
      <c r="Z827" s="130">
        <v>28</v>
      </c>
      <c r="AA827" s="130">
        <v>133</v>
      </c>
      <c r="AB827" s="130">
        <v>64</v>
      </c>
      <c r="AC827" s="130">
        <v>84</v>
      </c>
      <c r="AD827" s="130">
        <v>-1</v>
      </c>
      <c r="AE827" s="130">
        <v>2919</v>
      </c>
    </row>
    <row r="828" spans="1:31" ht="30.75" customHeight="1" x14ac:dyDescent="0.25">
      <c r="A828" s="59">
        <f t="shared" si="12"/>
        <v>44743</v>
      </c>
      <c r="B828" s="129" t="s">
        <v>158</v>
      </c>
      <c r="C828" s="130">
        <v>15</v>
      </c>
      <c r="D828" s="130">
        <v>3</v>
      </c>
      <c r="E828" s="130">
        <v>6</v>
      </c>
      <c r="F828" s="130">
        <v>8</v>
      </c>
      <c r="G828" s="130">
        <v>14</v>
      </c>
      <c r="H828" s="130">
        <v>58</v>
      </c>
      <c r="I828" s="130">
        <v>19</v>
      </c>
      <c r="J828" s="130">
        <v>6</v>
      </c>
      <c r="K828" s="130">
        <v>-3</v>
      </c>
      <c r="L828" s="130">
        <v>54</v>
      </c>
      <c r="M828" s="130">
        <v>-21</v>
      </c>
      <c r="N828" s="130">
        <v>-36</v>
      </c>
      <c r="O828" s="130">
        <v>-21</v>
      </c>
      <c r="P828" s="130">
        <v>42</v>
      </c>
      <c r="Q828" s="130">
        <v>13</v>
      </c>
      <c r="R828" s="130">
        <v>74</v>
      </c>
      <c r="S828" s="130">
        <v>66</v>
      </c>
      <c r="T828" s="134">
        <v>-19</v>
      </c>
      <c r="U828" s="130">
        <v>44</v>
      </c>
      <c r="V828" s="130">
        <v>246</v>
      </c>
      <c r="W828" s="130">
        <v>-30</v>
      </c>
      <c r="X828" s="130">
        <v>16</v>
      </c>
      <c r="Y828" s="130">
        <v>-596</v>
      </c>
      <c r="Z828" s="130">
        <v>30</v>
      </c>
      <c r="AA828" s="130">
        <v>19</v>
      </c>
      <c r="AB828" s="130">
        <v>42</v>
      </c>
      <c r="AC828" s="130">
        <v>3</v>
      </c>
      <c r="AD828" s="130">
        <v>-1</v>
      </c>
      <c r="AE828" s="130">
        <v>51</v>
      </c>
    </row>
    <row r="829" spans="1:31" ht="30.75" customHeight="1" x14ac:dyDescent="0.25">
      <c r="A829" s="59">
        <f t="shared" si="12"/>
        <v>44743</v>
      </c>
      <c r="B829" s="129" t="s">
        <v>159</v>
      </c>
      <c r="C829" s="130">
        <v>71</v>
      </c>
      <c r="D829" s="130">
        <v>55</v>
      </c>
      <c r="E829" s="130">
        <v>133</v>
      </c>
      <c r="F829" s="130">
        <v>5</v>
      </c>
      <c r="G829" s="130">
        <v>302</v>
      </c>
      <c r="H829" s="130">
        <v>-2</v>
      </c>
      <c r="I829" s="130">
        <v>71</v>
      </c>
      <c r="J829" s="130">
        <v>223</v>
      </c>
      <c r="K829" s="130">
        <v>58</v>
      </c>
      <c r="L829" s="130">
        <v>-1</v>
      </c>
      <c r="M829" s="130">
        <v>158</v>
      </c>
      <c r="N829" s="130">
        <v>169</v>
      </c>
      <c r="O829" s="130">
        <v>306</v>
      </c>
      <c r="P829" s="130">
        <v>157</v>
      </c>
      <c r="Q829" s="130">
        <v>77</v>
      </c>
      <c r="R829" s="130">
        <v>598</v>
      </c>
      <c r="S829" s="130">
        <v>1122</v>
      </c>
      <c r="T829" s="134">
        <v>284</v>
      </c>
      <c r="U829" s="130">
        <v>1369</v>
      </c>
      <c r="V829" s="130">
        <v>2135</v>
      </c>
      <c r="W829" s="130">
        <v>457</v>
      </c>
      <c r="X829" s="130">
        <v>441</v>
      </c>
      <c r="Y829" s="130">
        <v>409</v>
      </c>
      <c r="Z829" s="130">
        <v>99</v>
      </c>
      <c r="AA829" s="130">
        <v>333</v>
      </c>
      <c r="AB829" s="130">
        <v>399</v>
      </c>
      <c r="AC829" s="130">
        <v>76</v>
      </c>
      <c r="AD829" s="130">
        <v>41</v>
      </c>
      <c r="AE829" s="130">
        <v>9545</v>
      </c>
    </row>
    <row r="830" spans="1:31" ht="30.75" customHeight="1" x14ac:dyDescent="0.25">
      <c r="A830" s="59">
        <f t="shared" si="12"/>
        <v>44743</v>
      </c>
      <c r="B830" s="129" t="s">
        <v>160</v>
      </c>
      <c r="C830" s="130">
        <v>17</v>
      </c>
      <c r="D830" s="130">
        <v>350</v>
      </c>
      <c r="E830" s="130">
        <v>38</v>
      </c>
      <c r="F830" s="130">
        <v>214</v>
      </c>
      <c r="G830" s="130">
        <v>1229</v>
      </c>
      <c r="H830" s="130">
        <v>62</v>
      </c>
      <c r="I830" s="130">
        <v>218</v>
      </c>
      <c r="J830" s="130">
        <v>551</v>
      </c>
      <c r="K830" s="130">
        <v>85</v>
      </c>
      <c r="L830" s="130">
        <v>3049</v>
      </c>
      <c r="M830" s="130">
        <v>14</v>
      </c>
      <c r="N830" s="130">
        <v>262</v>
      </c>
      <c r="O830" s="130">
        <v>2047</v>
      </c>
      <c r="P830" s="130">
        <v>-293</v>
      </c>
      <c r="Q830" s="130">
        <v>174</v>
      </c>
      <c r="R830" s="130">
        <v>295</v>
      </c>
      <c r="S830" s="130">
        <v>2226</v>
      </c>
      <c r="T830" s="134">
        <v>695</v>
      </c>
      <c r="U830" s="130">
        <v>1053</v>
      </c>
      <c r="V830" s="130">
        <v>-814</v>
      </c>
      <c r="W830" s="130">
        <v>5312</v>
      </c>
      <c r="X830" s="130">
        <v>59</v>
      </c>
      <c r="Y830" s="130">
        <v>539</v>
      </c>
      <c r="Z830" s="130">
        <v>549</v>
      </c>
      <c r="AA830" s="130">
        <v>695</v>
      </c>
      <c r="AB830" s="130">
        <v>1106</v>
      </c>
      <c r="AC830" s="130">
        <v>352</v>
      </c>
      <c r="AD830" s="130">
        <v>0</v>
      </c>
      <c r="AE830" s="130">
        <v>20084</v>
      </c>
    </row>
    <row r="831" spans="1:31" ht="30.75" customHeight="1" x14ac:dyDescent="0.25">
      <c r="A831" s="59">
        <f t="shared" si="12"/>
        <v>44743</v>
      </c>
      <c r="B831" s="131" t="s">
        <v>161</v>
      </c>
      <c r="C831" s="130">
        <v>-72</v>
      </c>
      <c r="D831" s="130">
        <v>-33</v>
      </c>
      <c r="E831" s="130">
        <v>183</v>
      </c>
      <c r="F831" s="130">
        <v>-10</v>
      </c>
      <c r="G831" s="130">
        <v>-523</v>
      </c>
      <c r="H831" s="130">
        <v>-23</v>
      </c>
      <c r="I831" s="130">
        <v>266</v>
      </c>
      <c r="J831" s="130">
        <v>1325</v>
      </c>
      <c r="K831" s="130">
        <v>312</v>
      </c>
      <c r="L831" s="130">
        <v>-594</v>
      </c>
      <c r="M831" s="130">
        <v>-57</v>
      </c>
      <c r="N831" s="130">
        <v>97</v>
      </c>
      <c r="O831" s="130">
        <v>-474</v>
      </c>
      <c r="P831" s="130">
        <v>-56</v>
      </c>
      <c r="Q831" s="130">
        <v>52</v>
      </c>
      <c r="R831" s="130">
        <v>1944</v>
      </c>
      <c r="S831" s="130">
        <v>-531</v>
      </c>
      <c r="T831" s="134">
        <v>30</v>
      </c>
      <c r="U831" s="130">
        <v>266</v>
      </c>
      <c r="V831" s="130">
        <v>4291</v>
      </c>
      <c r="W831" s="130">
        <v>2739</v>
      </c>
      <c r="X831" s="130">
        <v>-549</v>
      </c>
      <c r="Y831" s="130">
        <v>503</v>
      </c>
      <c r="Z831" s="130">
        <v>-137</v>
      </c>
      <c r="AA831" s="130">
        <v>181</v>
      </c>
      <c r="AB831" s="130">
        <v>613</v>
      </c>
      <c r="AC831" s="130">
        <v>542</v>
      </c>
      <c r="AD831" s="130">
        <v>20</v>
      </c>
      <c r="AE831" s="130">
        <v>10305</v>
      </c>
    </row>
    <row r="832" spans="1:31" ht="30.75" customHeight="1" x14ac:dyDescent="0.25">
      <c r="A832" s="59">
        <f t="shared" si="12"/>
        <v>44743</v>
      </c>
      <c r="B832" s="129" t="s">
        <v>162</v>
      </c>
      <c r="C832" s="130">
        <v>83</v>
      </c>
      <c r="D832" s="130">
        <v>-35</v>
      </c>
      <c r="E832" s="130">
        <v>130</v>
      </c>
      <c r="F832" s="130">
        <v>5</v>
      </c>
      <c r="G832" s="130">
        <v>-11</v>
      </c>
      <c r="H832" s="130">
        <v>-2</v>
      </c>
      <c r="I832" s="130">
        <v>1</v>
      </c>
      <c r="J832" s="130">
        <v>156</v>
      </c>
      <c r="K832" s="130">
        <v>-2</v>
      </c>
      <c r="L832" s="130">
        <v>69</v>
      </c>
      <c r="M832" s="130">
        <v>3</v>
      </c>
      <c r="N832" s="130">
        <v>11</v>
      </c>
      <c r="O832" s="130">
        <v>62</v>
      </c>
      <c r="P832" s="130">
        <v>-1</v>
      </c>
      <c r="Q832" s="130">
        <v>27</v>
      </c>
      <c r="R832" s="130">
        <v>185</v>
      </c>
      <c r="S832" s="130">
        <v>130</v>
      </c>
      <c r="T832" s="134">
        <v>42</v>
      </c>
      <c r="U832" s="130">
        <v>454</v>
      </c>
      <c r="V832" s="130">
        <v>114</v>
      </c>
      <c r="W832" s="130">
        <v>2927</v>
      </c>
      <c r="X832" s="130">
        <v>-195</v>
      </c>
      <c r="Y832" s="130">
        <v>-39</v>
      </c>
      <c r="Z832" s="130">
        <v>0</v>
      </c>
      <c r="AA832" s="130">
        <v>-3</v>
      </c>
      <c r="AB832" s="130">
        <v>-9</v>
      </c>
      <c r="AC832" s="130">
        <v>-3</v>
      </c>
      <c r="AD832" s="130">
        <v>0</v>
      </c>
      <c r="AE832" s="130">
        <v>4099</v>
      </c>
    </row>
    <row r="833" spans="1:31" ht="30.75" customHeight="1" x14ac:dyDescent="0.25">
      <c r="A833" s="59">
        <f t="shared" si="12"/>
        <v>44743</v>
      </c>
      <c r="B833" s="129" t="s">
        <v>163</v>
      </c>
      <c r="C833" s="130">
        <v>-159</v>
      </c>
      <c r="D833" s="130">
        <v>-46</v>
      </c>
      <c r="E833" s="130">
        <v>-82</v>
      </c>
      <c r="F833" s="130">
        <v>-42</v>
      </c>
      <c r="G833" s="130">
        <v>-244</v>
      </c>
      <c r="H833" s="130">
        <v>-38</v>
      </c>
      <c r="I833" s="130">
        <v>-88</v>
      </c>
      <c r="J833" s="130">
        <v>-64</v>
      </c>
      <c r="K833" s="130">
        <v>202</v>
      </c>
      <c r="L833" s="130">
        <v>-637</v>
      </c>
      <c r="M833" s="130">
        <v>-73</v>
      </c>
      <c r="N833" s="130">
        <v>-170</v>
      </c>
      <c r="O833" s="130">
        <v>-327</v>
      </c>
      <c r="P833" s="130">
        <v>-14</v>
      </c>
      <c r="Q833" s="130">
        <v>-31</v>
      </c>
      <c r="R833" s="130">
        <v>775</v>
      </c>
      <c r="S833" s="130">
        <v>-2015</v>
      </c>
      <c r="T833" s="134">
        <v>-157</v>
      </c>
      <c r="U833" s="130">
        <v>-1441</v>
      </c>
      <c r="V833" s="130">
        <v>-282</v>
      </c>
      <c r="W833" s="130">
        <v>-470</v>
      </c>
      <c r="X833" s="130">
        <v>-705</v>
      </c>
      <c r="Y833" s="130">
        <v>-236</v>
      </c>
      <c r="Z833" s="130">
        <v>-176</v>
      </c>
      <c r="AA833" s="130">
        <v>-138</v>
      </c>
      <c r="AB833" s="130">
        <v>-423</v>
      </c>
      <c r="AC833" s="130">
        <v>-348</v>
      </c>
      <c r="AD833" s="130">
        <v>-1</v>
      </c>
      <c r="AE833" s="130">
        <v>-7430</v>
      </c>
    </row>
    <row r="834" spans="1:31" ht="30.75" customHeight="1" x14ac:dyDescent="0.25">
      <c r="A834" s="59">
        <f t="shared" si="12"/>
        <v>44743</v>
      </c>
      <c r="B834" s="129" t="s">
        <v>164</v>
      </c>
      <c r="C834" s="130">
        <v>4</v>
      </c>
      <c r="D834" s="130">
        <v>48</v>
      </c>
      <c r="E834" s="130">
        <v>135</v>
      </c>
      <c r="F834" s="130">
        <v>27</v>
      </c>
      <c r="G834" s="130">
        <v>-268</v>
      </c>
      <c r="H834" s="130">
        <v>17</v>
      </c>
      <c r="I834" s="130">
        <v>353</v>
      </c>
      <c r="J834" s="130">
        <v>1233</v>
      </c>
      <c r="K834" s="130">
        <v>112</v>
      </c>
      <c r="L834" s="130">
        <v>-26</v>
      </c>
      <c r="M834" s="130">
        <v>13</v>
      </c>
      <c r="N834" s="130">
        <v>256</v>
      </c>
      <c r="O834" s="130">
        <v>-209</v>
      </c>
      <c r="P834" s="130">
        <v>-41</v>
      </c>
      <c r="Q834" s="130">
        <v>56</v>
      </c>
      <c r="R834" s="130">
        <v>984</v>
      </c>
      <c r="S834" s="130">
        <v>1354</v>
      </c>
      <c r="T834" s="134">
        <v>145</v>
      </c>
      <c r="U834" s="130">
        <v>1253</v>
      </c>
      <c r="V834" s="130">
        <v>4459</v>
      </c>
      <c r="W834" s="130">
        <v>282</v>
      </c>
      <c r="X834" s="130">
        <v>351</v>
      </c>
      <c r="Y834" s="130">
        <v>778</v>
      </c>
      <c r="Z834" s="130">
        <v>39</v>
      </c>
      <c r="AA834" s="130">
        <v>322</v>
      </c>
      <c r="AB834" s="130">
        <v>1045</v>
      </c>
      <c r="AC834" s="130">
        <v>893</v>
      </c>
      <c r="AD834" s="130">
        <v>21</v>
      </c>
      <c r="AE834" s="130">
        <v>13636</v>
      </c>
    </row>
    <row r="835" spans="1:31" ht="30.75" customHeight="1" x14ac:dyDescent="0.25">
      <c r="A835" s="59">
        <f t="shared" ref="A835:A898" si="13">IF(B835&lt;&gt;"",DATE(2020,INT((ROW(A833)-1)/27)+1,1),"")</f>
        <v>44743</v>
      </c>
      <c r="B835" s="131" t="s">
        <v>165</v>
      </c>
      <c r="C835" s="130">
        <v>0</v>
      </c>
      <c r="D835" s="130">
        <v>-1</v>
      </c>
      <c r="E835" s="130">
        <v>-13</v>
      </c>
      <c r="F835" s="130">
        <v>-1</v>
      </c>
      <c r="G835" s="130">
        <v>-1</v>
      </c>
      <c r="H835" s="130">
        <v>0</v>
      </c>
      <c r="I835" s="130">
        <v>0</v>
      </c>
      <c r="J835" s="130">
        <v>-1</v>
      </c>
      <c r="K835" s="130">
        <v>0</v>
      </c>
      <c r="L835" s="130">
        <v>1</v>
      </c>
      <c r="M835" s="130">
        <v>0</v>
      </c>
      <c r="N835" s="130">
        <v>2</v>
      </c>
      <c r="O835" s="130">
        <v>-2</v>
      </c>
      <c r="P835" s="130">
        <v>0</v>
      </c>
      <c r="Q835" s="130">
        <v>0</v>
      </c>
      <c r="R835" s="130">
        <v>1</v>
      </c>
      <c r="S835" s="130">
        <v>2</v>
      </c>
      <c r="T835" s="134">
        <v>3</v>
      </c>
      <c r="U835" s="130">
        <v>5</v>
      </c>
      <c r="V835" s="130">
        <v>0</v>
      </c>
      <c r="W835" s="130">
        <v>-1</v>
      </c>
      <c r="X835" s="130">
        <v>2</v>
      </c>
      <c r="Y835" s="130">
        <v>7</v>
      </c>
      <c r="Z835" s="130">
        <v>-2</v>
      </c>
      <c r="AA835" s="130">
        <v>0</v>
      </c>
      <c r="AB835" s="130">
        <v>9</v>
      </c>
      <c r="AC835" s="130">
        <v>-1</v>
      </c>
      <c r="AD835" s="130">
        <v>1</v>
      </c>
      <c r="AE835" s="130">
        <v>10</v>
      </c>
    </row>
    <row r="836" spans="1:31" ht="30.75" customHeight="1" x14ac:dyDescent="0.25">
      <c r="A836" s="59">
        <f t="shared" si="13"/>
        <v>44743</v>
      </c>
      <c r="B836" s="131" t="s">
        <v>166</v>
      </c>
      <c r="C836" s="130">
        <v>23</v>
      </c>
      <c r="D836" s="130">
        <v>66</v>
      </c>
      <c r="E836" s="130">
        <v>157</v>
      </c>
      <c r="F836" s="130">
        <v>40</v>
      </c>
      <c r="G836" s="130">
        <v>170</v>
      </c>
      <c r="H836" s="130">
        <v>57</v>
      </c>
      <c r="I836" s="130">
        <v>79</v>
      </c>
      <c r="J836" s="130">
        <v>949</v>
      </c>
      <c r="K836" s="130">
        <v>-28</v>
      </c>
      <c r="L836" s="130">
        <v>298</v>
      </c>
      <c r="M836" s="130">
        <v>27</v>
      </c>
      <c r="N836" s="130">
        <v>104</v>
      </c>
      <c r="O836" s="130">
        <v>111</v>
      </c>
      <c r="P836" s="130">
        <v>-50</v>
      </c>
      <c r="Q836" s="130">
        <v>35</v>
      </c>
      <c r="R836" s="130">
        <v>530</v>
      </c>
      <c r="S836" s="130">
        <v>387</v>
      </c>
      <c r="T836" s="134">
        <v>39</v>
      </c>
      <c r="U836" s="130">
        <v>1775</v>
      </c>
      <c r="V836" s="130">
        <v>2150</v>
      </c>
      <c r="W836" s="130">
        <v>212</v>
      </c>
      <c r="X836" s="130">
        <v>95</v>
      </c>
      <c r="Y836" s="130">
        <v>275</v>
      </c>
      <c r="Z836" s="130">
        <v>38</v>
      </c>
      <c r="AA836" s="130">
        <v>16</v>
      </c>
      <c r="AB836" s="130">
        <v>146</v>
      </c>
      <c r="AC836" s="130">
        <v>88</v>
      </c>
      <c r="AD836" s="130">
        <v>1</v>
      </c>
      <c r="AE836" s="130">
        <v>7790</v>
      </c>
    </row>
    <row r="837" spans="1:31" ht="30.75" customHeight="1" x14ac:dyDescent="0.25">
      <c r="A837" s="59">
        <f t="shared" si="13"/>
        <v>44743</v>
      </c>
      <c r="B837" s="129" t="s">
        <v>167</v>
      </c>
      <c r="C837" s="130">
        <v>-8</v>
      </c>
      <c r="D837" s="130">
        <v>11</v>
      </c>
      <c r="E837" s="130">
        <v>128</v>
      </c>
      <c r="F837" s="130">
        <v>3</v>
      </c>
      <c r="G837" s="130">
        <v>78</v>
      </c>
      <c r="H837" s="130">
        <v>1</v>
      </c>
      <c r="I837" s="130">
        <v>8</v>
      </c>
      <c r="J837" s="130">
        <v>21</v>
      </c>
      <c r="K837" s="130">
        <v>-30</v>
      </c>
      <c r="L837" s="130">
        <v>91</v>
      </c>
      <c r="M837" s="130">
        <v>50</v>
      </c>
      <c r="N837" s="130">
        <v>19</v>
      </c>
      <c r="O837" s="130">
        <v>91</v>
      </c>
      <c r="P837" s="130">
        <v>0</v>
      </c>
      <c r="Q837" s="130">
        <v>6</v>
      </c>
      <c r="R837" s="130">
        <v>88</v>
      </c>
      <c r="S837" s="130">
        <v>158</v>
      </c>
      <c r="T837" s="134">
        <v>40</v>
      </c>
      <c r="U837" s="130">
        <v>323</v>
      </c>
      <c r="V837" s="130">
        <v>868</v>
      </c>
      <c r="W837" s="130">
        <v>203</v>
      </c>
      <c r="X837" s="130">
        <v>38</v>
      </c>
      <c r="Y837" s="130">
        <v>0</v>
      </c>
      <c r="Z837" s="130">
        <v>-16</v>
      </c>
      <c r="AA837" s="130">
        <v>19</v>
      </c>
      <c r="AB837" s="130">
        <v>22</v>
      </c>
      <c r="AC837" s="130">
        <v>48</v>
      </c>
      <c r="AD837" s="130">
        <v>1</v>
      </c>
      <c r="AE837" s="130">
        <v>2261</v>
      </c>
    </row>
    <row r="838" spans="1:31" ht="30.75" customHeight="1" x14ac:dyDescent="0.25">
      <c r="A838" s="59">
        <f t="shared" si="13"/>
        <v>44743</v>
      </c>
      <c r="B838" s="129" t="s">
        <v>168</v>
      </c>
      <c r="C838" s="130">
        <v>31</v>
      </c>
      <c r="D838" s="130">
        <v>55</v>
      </c>
      <c r="E838" s="130">
        <v>29</v>
      </c>
      <c r="F838" s="130">
        <v>37</v>
      </c>
      <c r="G838" s="130">
        <v>92</v>
      </c>
      <c r="H838" s="130">
        <v>56</v>
      </c>
      <c r="I838" s="130">
        <v>71</v>
      </c>
      <c r="J838" s="130">
        <v>928</v>
      </c>
      <c r="K838" s="130">
        <v>2</v>
      </c>
      <c r="L838" s="130">
        <v>207</v>
      </c>
      <c r="M838" s="130">
        <v>-23</v>
      </c>
      <c r="N838" s="130">
        <v>85</v>
      </c>
      <c r="O838" s="130">
        <v>19</v>
      </c>
      <c r="P838" s="130">
        <v>-50</v>
      </c>
      <c r="Q838" s="130">
        <v>29</v>
      </c>
      <c r="R838" s="130">
        <v>442</v>
      </c>
      <c r="S838" s="130">
        <v>230</v>
      </c>
      <c r="T838" s="134">
        <v>-1</v>
      </c>
      <c r="U838" s="130">
        <v>1449</v>
      </c>
      <c r="V838" s="130">
        <v>1289</v>
      </c>
      <c r="W838" s="130">
        <v>8</v>
      </c>
      <c r="X838" s="130">
        <v>56</v>
      </c>
      <c r="Y838" s="130">
        <v>275</v>
      </c>
      <c r="Z838" s="130">
        <v>54</v>
      </c>
      <c r="AA838" s="130">
        <v>-3</v>
      </c>
      <c r="AB838" s="130">
        <v>124</v>
      </c>
      <c r="AC838" s="130">
        <v>31</v>
      </c>
      <c r="AD838" s="130">
        <v>0</v>
      </c>
      <c r="AE838" s="130">
        <v>5522</v>
      </c>
    </row>
    <row r="839" spans="1:31" ht="30.75" customHeight="1" x14ac:dyDescent="0.25">
      <c r="A839" s="59">
        <f t="shared" si="13"/>
        <v>44743</v>
      </c>
      <c r="B839" s="129" t="s">
        <v>169</v>
      </c>
      <c r="C839" s="130">
        <v>0</v>
      </c>
      <c r="D839" s="130">
        <v>0</v>
      </c>
      <c r="E839" s="130">
        <v>0</v>
      </c>
      <c r="F839" s="130">
        <v>0</v>
      </c>
      <c r="G839" s="130">
        <v>0</v>
      </c>
      <c r="H839" s="130">
        <v>0</v>
      </c>
      <c r="I839" s="130">
        <v>0</v>
      </c>
      <c r="J839" s="130">
        <v>0</v>
      </c>
      <c r="K839" s="130">
        <v>0</v>
      </c>
      <c r="L839" s="130">
        <v>0</v>
      </c>
      <c r="M839" s="130">
        <v>0</v>
      </c>
      <c r="N839" s="130">
        <v>0</v>
      </c>
      <c r="O839" s="130">
        <v>1</v>
      </c>
      <c r="P839" s="130">
        <v>0</v>
      </c>
      <c r="Q839" s="130">
        <v>0</v>
      </c>
      <c r="R839" s="130">
        <v>0</v>
      </c>
      <c r="S839" s="130">
        <v>-1</v>
      </c>
      <c r="T839" s="134">
        <v>0</v>
      </c>
      <c r="U839" s="130">
        <v>3</v>
      </c>
      <c r="V839" s="130">
        <v>-7</v>
      </c>
      <c r="W839" s="130">
        <v>1</v>
      </c>
      <c r="X839" s="130">
        <v>1</v>
      </c>
      <c r="Y839" s="130">
        <v>0</v>
      </c>
      <c r="Z839" s="130">
        <v>0</v>
      </c>
      <c r="AA839" s="130">
        <v>0</v>
      </c>
      <c r="AB839" s="130">
        <v>0</v>
      </c>
      <c r="AC839" s="130">
        <v>9</v>
      </c>
      <c r="AD839" s="130">
        <v>0</v>
      </c>
      <c r="AE839" s="130">
        <v>7</v>
      </c>
    </row>
    <row r="840" spans="1:31" ht="30.75" customHeight="1" x14ac:dyDescent="0.25">
      <c r="A840" s="59">
        <f t="shared" si="13"/>
        <v>44774</v>
      </c>
      <c r="B840" s="126" t="s">
        <v>143</v>
      </c>
      <c r="C840" s="127">
        <v>1883</v>
      </c>
      <c r="D840" s="127">
        <v>858</v>
      </c>
      <c r="E840" s="127">
        <v>4088</v>
      </c>
      <c r="F840" s="127">
        <v>1081</v>
      </c>
      <c r="G840" s="127">
        <v>7098</v>
      </c>
      <c r="H840" s="127">
        <v>1016</v>
      </c>
      <c r="I840" s="127">
        <v>2147</v>
      </c>
      <c r="J840" s="127">
        <v>5472</v>
      </c>
      <c r="K840" s="127">
        <v>831</v>
      </c>
      <c r="L840" s="127">
        <v>8713</v>
      </c>
      <c r="M840" s="127">
        <v>6338</v>
      </c>
      <c r="N840" s="127">
        <v>5913</v>
      </c>
      <c r="O840" s="127">
        <v>15119</v>
      </c>
      <c r="P840" s="127">
        <v>4335</v>
      </c>
      <c r="Q840" s="127">
        <v>1872</v>
      </c>
      <c r="R840" s="127">
        <v>17416</v>
      </c>
      <c r="S840" s="127">
        <v>27381</v>
      </c>
      <c r="T840" s="133">
        <v>4567</v>
      </c>
      <c r="U840" s="127">
        <v>30838</v>
      </c>
      <c r="V840" s="127">
        <v>74973</v>
      </c>
      <c r="W840" s="127">
        <v>15118</v>
      </c>
      <c r="X840" s="127">
        <v>10223</v>
      </c>
      <c r="Y840" s="127">
        <v>9691</v>
      </c>
      <c r="Z840" s="127">
        <v>4439</v>
      </c>
      <c r="AA840" s="127">
        <v>4143</v>
      </c>
      <c r="AB840" s="127">
        <v>7587</v>
      </c>
      <c r="AC840" s="127">
        <v>5346</v>
      </c>
      <c r="AD840" s="127">
        <v>153</v>
      </c>
      <c r="AE840" s="127">
        <v>278639</v>
      </c>
    </row>
    <row r="841" spans="1:31" ht="30.75" customHeight="1" x14ac:dyDescent="0.25">
      <c r="A841" s="59">
        <f t="shared" si="13"/>
        <v>44774</v>
      </c>
      <c r="B841" s="128" t="s">
        <v>144</v>
      </c>
      <c r="C841" s="127">
        <v>53</v>
      </c>
      <c r="D841" s="127">
        <v>33</v>
      </c>
      <c r="E841" s="127">
        <v>276</v>
      </c>
      <c r="F841" s="127">
        <v>72</v>
      </c>
      <c r="G841" s="127">
        <v>504</v>
      </c>
      <c r="H841" s="127">
        <v>-21</v>
      </c>
      <c r="I841" s="127">
        <v>241</v>
      </c>
      <c r="J841" s="127">
        <v>273</v>
      </c>
      <c r="K841" s="127">
        <v>253</v>
      </c>
      <c r="L841" s="127">
        <v>1287</v>
      </c>
      <c r="M841" s="127">
        <v>2580</v>
      </c>
      <c r="N841" s="127">
        <v>2180</v>
      </c>
      <c r="O841" s="127">
        <v>4109</v>
      </c>
      <c r="P841" s="127">
        <v>0</v>
      </c>
      <c r="Q841" s="127">
        <v>89</v>
      </c>
      <c r="R841" s="127">
        <v>1512</v>
      </c>
      <c r="S841" s="127">
        <v>-3737</v>
      </c>
      <c r="T841" s="133">
        <v>-1074</v>
      </c>
      <c r="U841" s="127">
        <v>-568</v>
      </c>
      <c r="V841" s="127">
        <v>-194</v>
      </c>
      <c r="W841" s="127">
        <v>-164</v>
      </c>
      <c r="X841" s="127">
        <v>-302</v>
      </c>
      <c r="Y841" s="127">
        <v>337</v>
      </c>
      <c r="Z841" s="127">
        <v>308</v>
      </c>
      <c r="AA841" s="127">
        <v>-628</v>
      </c>
      <c r="AB841" s="127">
        <v>130</v>
      </c>
      <c r="AC841" s="127">
        <v>32</v>
      </c>
      <c r="AD841" s="127">
        <v>143</v>
      </c>
      <c r="AE841" s="127">
        <v>7724</v>
      </c>
    </row>
    <row r="842" spans="1:31" ht="30.75" customHeight="1" x14ac:dyDescent="0.25">
      <c r="A842" s="59">
        <f t="shared" si="13"/>
        <v>44774</v>
      </c>
      <c r="B842" s="128" t="s">
        <v>145</v>
      </c>
      <c r="C842" s="127">
        <v>402</v>
      </c>
      <c r="D842" s="127">
        <v>-23</v>
      </c>
      <c r="E842" s="127">
        <v>897</v>
      </c>
      <c r="F842" s="127">
        <v>5</v>
      </c>
      <c r="G842" s="127">
        <v>1246</v>
      </c>
      <c r="H842" s="127">
        <v>71</v>
      </c>
      <c r="I842" s="127">
        <v>102</v>
      </c>
      <c r="J842" s="127">
        <v>845</v>
      </c>
      <c r="K842" s="127">
        <v>229</v>
      </c>
      <c r="L842" s="127">
        <v>2430</v>
      </c>
      <c r="M842" s="127">
        <v>1635</v>
      </c>
      <c r="N842" s="127">
        <v>2369</v>
      </c>
      <c r="O842" s="127">
        <v>5350</v>
      </c>
      <c r="P842" s="127">
        <v>3105</v>
      </c>
      <c r="Q842" s="127">
        <v>726</v>
      </c>
      <c r="R842" s="127">
        <v>3341</v>
      </c>
      <c r="S842" s="127">
        <v>5462</v>
      </c>
      <c r="T842" s="133">
        <v>1497</v>
      </c>
      <c r="U842" s="127">
        <v>3431</v>
      </c>
      <c r="V842" s="127">
        <v>11698</v>
      </c>
      <c r="W842" s="127">
        <v>2963</v>
      </c>
      <c r="X842" s="127">
        <v>2001</v>
      </c>
      <c r="Y842" s="127">
        <v>1235</v>
      </c>
      <c r="Z842" s="127">
        <v>901</v>
      </c>
      <c r="AA842" s="127">
        <v>-225</v>
      </c>
      <c r="AB842" s="127">
        <v>882</v>
      </c>
      <c r="AC842" s="127">
        <v>183</v>
      </c>
      <c r="AD842" s="127">
        <v>2</v>
      </c>
      <c r="AE842" s="127">
        <v>52760</v>
      </c>
    </row>
    <row r="843" spans="1:31" ht="30.75" customHeight="1" x14ac:dyDescent="0.25">
      <c r="A843" s="59">
        <f t="shared" si="13"/>
        <v>44774</v>
      </c>
      <c r="B843" s="129" t="s">
        <v>146</v>
      </c>
      <c r="C843" s="130">
        <v>8</v>
      </c>
      <c r="D843" s="130">
        <v>5</v>
      </c>
      <c r="E843" s="130">
        <v>8</v>
      </c>
      <c r="F843" s="130">
        <v>-11</v>
      </c>
      <c r="G843" s="130">
        <v>48</v>
      </c>
      <c r="H843" s="130">
        <v>-15</v>
      </c>
      <c r="I843" s="130">
        <v>38</v>
      </c>
      <c r="J843" s="130">
        <v>35</v>
      </c>
      <c r="K843" s="130">
        <v>11</v>
      </c>
      <c r="L843" s="130">
        <v>6</v>
      </c>
      <c r="M843" s="130">
        <v>215</v>
      </c>
      <c r="N843" s="130">
        <v>2</v>
      </c>
      <c r="O843" s="130">
        <v>18</v>
      </c>
      <c r="P843" s="130">
        <v>72</v>
      </c>
      <c r="Q843" s="130">
        <v>69</v>
      </c>
      <c r="R843" s="130">
        <v>196</v>
      </c>
      <c r="S843" s="130">
        <v>-63</v>
      </c>
      <c r="T843" s="134">
        <v>102</v>
      </c>
      <c r="U843" s="130">
        <v>358</v>
      </c>
      <c r="V843" s="130">
        <v>67</v>
      </c>
      <c r="W843" s="130">
        <v>17</v>
      </c>
      <c r="X843" s="130">
        <v>98</v>
      </c>
      <c r="Y843" s="130">
        <v>-22</v>
      </c>
      <c r="Z843" s="130">
        <v>3</v>
      </c>
      <c r="AA843" s="130">
        <v>15</v>
      </c>
      <c r="AB843" s="130">
        <v>-51</v>
      </c>
      <c r="AC843" s="130">
        <v>1</v>
      </c>
      <c r="AD843" s="130">
        <v>0</v>
      </c>
      <c r="AE843" s="130">
        <v>1230</v>
      </c>
    </row>
    <row r="844" spans="1:31" ht="30.75" customHeight="1" x14ac:dyDescent="0.25">
      <c r="A844" s="59">
        <f t="shared" si="13"/>
        <v>44774</v>
      </c>
      <c r="B844" s="129" t="s">
        <v>147</v>
      </c>
      <c r="C844" s="130">
        <v>340</v>
      </c>
      <c r="D844" s="130">
        <v>-29</v>
      </c>
      <c r="E844" s="130">
        <v>930</v>
      </c>
      <c r="F844" s="130">
        <v>7</v>
      </c>
      <c r="G844" s="130">
        <v>1101</v>
      </c>
      <c r="H844" s="130">
        <v>39</v>
      </c>
      <c r="I844" s="130">
        <v>30</v>
      </c>
      <c r="J844" s="130">
        <v>734</v>
      </c>
      <c r="K844" s="130">
        <v>174</v>
      </c>
      <c r="L844" s="130">
        <v>2380</v>
      </c>
      <c r="M844" s="130">
        <v>1414</v>
      </c>
      <c r="N844" s="130">
        <v>2346</v>
      </c>
      <c r="O844" s="130">
        <v>5340</v>
      </c>
      <c r="P844" s="130">
        <v>2621</v>
      </c>
      <c r="Q844" s="130">
        <v>648</v>
      </c>
      <c r="R844" s="130">
        <v>3006</v>
      </c>
      <c r="S844" s="130">
        <v>5393</v>
      </c>
      <c r="T844" s="134">
        <v>1385</v>
      </c>
      <c r="U844" s="130">
        <v>2531</v>
      </c>
      <c r="V844" s="130">
        <v>11026</v>
      </c>
      <c r="W844" s="130">
        <v>2953</v>
      </c>
      <c r="X844" s="130">
        <v>1730</v>
      </c>
      <c r="Y844" s="130">
        <v>1300</v>
      </c>
      <c r="Z844" s="130">
        <v>865</v>
      </c>
      <c r="AA844" s="130">
        <v>-251</v>
      </c>
      <c r="AB844" s="130">
        <v>802</v>
      </c>
      <c r="AC844" s="130">
        <v>114</v>
      </c>
      <c r="AD844" s="130">
        <v>2</v>
      </c>
      <c r="AE844" s="130">
        <v>48931</v>
      </c>
    </row>
    <row r="845" spans="1:31" ht="30.75" customHeight="1" x14ac:dyDescent="0.25">
      <c r="A845" s="59">
        <f t="shared" si="13"/>
        <v>44774</v>
      </c>
      <c r="B845" s="129" t="s">
        <v>148</v>
      </c>
      <c r="C845" s="130">
        <v>40</v>
      </c>
      <c r="D845" s="130">
        <v>-6</v>
      </c>
      <c r="E845" s="130">
        <v>-30</v>
      </c>
      <c r="F845" s="130">
        <v>9</v>
      </c>
      <c r="G845" s="130">
        <v>8</v>
      </c>
      <c r="H845" s="130">
        <v>-12</v>
      </c>
      <c r="I845" s="130">
        <v>16</v>
      </c>
      <c r="J845" s="130">
        <v>14</v>
      </c>
      <c r="K845" s="130">
        <v>2</v>
      </c>
      <c r="L845" s="130">
        <v>0</v>
      </c>
      <c r="M845" s="130">
        <v>-3</v>
      </c>
      <c r="N845" s="130">
        <v>8</v>
      </c>
      <c r="O845" s="130">
        <v>-9</v>
      </c>
      <c r="P845" s="130">
        <v>33</v>
      </c>
      <c r="Q845" s="130">
        <v>5</v>
      </c>
      <c r="R845" s="130">
        <v>29</v>
      </c>
      <c r="S845" s="130">
        <v>28</v>
      </c>
      <c r="T845" s="134">
        <v>5</v>
      </c>
      <c r="U845" s="130">
        <v>31</v>
      </c>
      <c r="V845" s="130">
        <v>51</v>
      </c>
      <c r="W845" s="130">
        <v>-1</v>
      </c>
      <c r="X845" s="130">
        <v>79</v>
      </c>
      <c r="Y845" s="130">
        <v>-33</v>
      </c>
      <c r="Z845" s="130">
        <v>-2</v>
      </c>
      <c r="AA845" s="130">
        <v>1</v>
      </c>
      <c r="AB845" s="130">
        <v>-9</v>
      </c>
      <c r="AC845" s="130">
        <v>11</v>
      </c>
      <c r="AD845" s="130">
        <v>0</v>
      </c>
      <c r="AE845" s="130">
        <v>265</v>
      </c>
    </row>
    <row r="846" spans="1:31" ht="30.75" customHeight="1" x14ac:dyDescent="0.25">
      <c r="A846" s="59">
        <f t="shared" si="13"/>
        <v>44774</v>
      </c>
      <c r="B846" s="129" t="s">
        <v>149</v>
      </c>
      <c r="C846" s="130">
        <v>14</v>
      </c>
      <c r="D846" s="130">
        <v>7</v>
      </c>
      <c r="E846" s="130">
        <v>-11</v>
      </c>
      <c r="F846" s="130">
        <v>0</v>
      </c>
      <c r="G846" s="130">
        <v>89</v>
      </c>
      <c r="H846" s="130">
        <v>59</v>
      </c>
      <c r="I846" s="130">
        <v>18</v>
      </c>
      <c r="J846" s="130">
        <v>62</v>
      </c>
      <c r="K846" s="130">
        <v>42</v>
      </c>
      <c r="L846" s="130">
        <v>44</v>
      </c>
      <c r="M846" s="130">
        <v>9</v>
      </c>
      <c r="N846" s="130">
        <v>13</v>
      </c>
      <c r="O846" s="130">
        <v>1</v>
      </c>
      <c r="P846" s="130">
        <v>379</v>
      </c>
      <c r="Q846" s="130">
        <v>4</v>
      </c>
      <c r="R846" s="130">
        <v>110</v>
      </c>
      <c r="S846" s="130">
        <v>104</v>
      </c>
      <c r="T846" s="134">
        <v>5</v>
      </c>
      <c r="U846" s="130">
        <v>511</v>
      </c>
      <c r="V846" s="130">
        <v>554</v>
      </c>
      <c r="W846" s="130">
        <v>-6</v>
      </c>
      <c r="X846" s="130">
        <v>94</v>
      </c>
      <c r="Y846" s="130">
        <v>-10</v>
      </c>
      <c r="Z846" s="130">
        <v>35</v>
      </c>
      <c r="AA846" s="130">
        <v>10</v>
      </c>
      <c r="AB846" s="130">
        <v>140</v>
      </c>
      <c r="AC846" s="130">
        <v>57</v>
      </c>
      <c r="AD846" s="130">
        <v>0</v>
      </c>
      <c r="AE846" s="130">
        <v>2334</v>
      </c>
    </row>
    <row r="847" spans="1:31" ht="30.75" customHeight="1" x14ac:dyDescent="0.25">
      <c r="A847" s="59">
        <f t="shared" si="13"/>
        <v>44774</v>
      </c>
      <c r="B847" s="128" t="s">
        <v>150</v>
      </c>
      <c r="C847" s="127">
        <v>188</v>
      </c>
      <c r="D847" s="127">
        <v>108</v>
      </c>
      <c r="E847" s="127">
        <v>-213</v>
      </c>
      <c r="F847" s="127">
        <v>160</v>
      </c>
      <c r="G847" s="127">
        <v>1940</v>
      </c>
      <c r="H847" s="127">
        <v>381</v>
      </c>
      <c r="I847" s="127">
        <v>301</v>
      </c>
      <c r="J847" s="127">
        <v>1015</v>
      </c>
      <c r="K847" s="127">
        <v>-146</v>
      </c>
      <c r="L847" s="127">
        <v>535</v>
      </c>
      <c r="M847" s="127">
        <v>577</v>
      </c>
      <c r="N847" s="127">
        <v>544</v>
      </c>
      <c r="O847" s="127">
        <v>1091</v>
      </c>
      <c r="P847" s="127">
        <v>664</v>
      </c>
      <c r="Q847" s="127">
        <v>120</v>
      </c>
      <c r="R847" s="127">
        <v>3282</v>
      </c>
      <c r="S847" s="127">
        <v>4790</v>
      </c>
      <c r="T847" s="133">
        <v>606</v>
      </c>
      <c r="U847" s="127">
        <v>5224</v>
      </c>
      <c r="V847" s="127">
        <v>7809</v>
      </c>
      <c r="W847" s="127">
        <v>729</v>
      </c>
      <c r="X847" s="127">
        <v>1086</v>
      </c>
      <c r="Y847" s="127">
        <v>666</v>
      </c>
      <c r="Z847" s="127">
        <v>577</v>
      </c>
      <c r="AA847" s="127">
        <v>1455</v>
      </c>
      <c r="AB847" s="127">
        <v>1185</v>
      </c>
      <c r="AC847" s="127">
        <v>481</v>
      </c>
      <c r="AD847" s="127">
        <v>1</v>
      </c>
      <c r="AE847" s="127">
        <v>35156</v>
      </c>
    </row>
    <row r="848" spans="1:31" ht="30.75" customHeight="1" x14ac:dyDescent="0.25">
      <c r="A848" s="59">
        <f t="shared" si="13"/>
        <v>44774</v>
      </c>
      <c r="B848" s="128" t="s">
        <v>151</v>
      </c>
      <c r="C848" s="127">
        <v>355</v>
      </c>
      <c r="D848" s="127">
        <v>104</v>
      </c>
      <c r="E848" s="127">
        <v>731</v>
      </c>
      <c r="F848" s="127">
        <v>489</v>
      </c>
      <c r="G848" s="127">
        <v>881</v>
      </c>
      <c r="H848" s="127">
        <v>129</v>
      </c>
      <c r="I848" s="127">
        <v>520</v>
      </c>
      <c r="J848" s="127">
        <v>1128</v>
      </c>
      <c r="K848" s="127">
        <v>427</v>
      </c>
      <c r="L848" s="127">
        <v>1456</v>
      </c>
      <c r="M848" s="127">
        <v>577</v>
      </c>
      <c r="N848" s="127">
        <v>299</v>
      </c>
      <c r="O848" s="127">
        <v>1205</v>
      </c>
      <c r="P848" s="127">
        <v>161</v>
      </c>
      <c r="Q848" s="127">
        <v>555</v>
      </c>
      <c r="R848" s="127">
        <v>1840</v>
      </c>
      <c r="S848" s="127">
        <v>3510</v>
      </c>
      <c r="T848" s="133">
        <v>994</v>
      </c>
      <c r="U848" s="127">
        <v>1224</v>
      </c>
      <c r="V848" s="127">
        <v>14572</v>
      </c>
      <c r="W848" s="127">
        <v>3568</v>
      </c>
      <c r="X848" s="127">
        <v>1183</v>
      </c>
      <c r="Y848" s="127">
        <v>1876</v>
      </c>
      <c r="Z848" s="127">
        <v>670</v>
      </c>
      <c r="AA848" s="127">
        <v>1268</v>
      </c>
      <c r="AB848" s="127">
        <v>1711</v>
      </c>
      <c r="AC848" s="127">
        <v>460</v>
      </c>
      <c r="AD848" s="127">
        <v>-7</v>
      </c>
      <c r="AE848" s="127">
        <v>41886</v>
      </c>
    </row>
    <row r="849" spans="1:31" ht="30.75" customHeight="1" x14ac:dyDescent="0.25">
      <c r="A849" s="59">
        <f t="shared" si="13"/>
        <v>44774</v>
      </c>
      <c r="B849" s="128" t="s">
        <v>152</v>
      </c>
      <c r="C849" s="127">
        <v>885</v>
      </c>
      <c r="D849" s="127">
        <v>636</v>
      </c>
      <c r="E849" s="127">
        <v>2397</v>
      </c>
      <c r="F849" s="127">
        <v>355</v>
      </c>
      <c r="G849" s="127">
        <v>2527</v>
      </c>
      <c r="H849" s="127">
        <v>456</v>
      </c>
      <c r="I849" s="127">
        <v>983</v>
      </c>
      <c r="J849" s="127">
        <v>2211</v>
      </c>
      <c r="K849" s="127">
        <v>68</v>
      </c>
      <c r="L849" s="127">
        <v>3005</v>
      </c>
      <c r="M849" s="127">
        <v>969</v>
      </c>
      <c r="N849" s="127">
        <v>521</v>
      </c>
      <c r="O849" s="127">
        <v>3364</v>
      </c>
      <c r="P849" s="127">
        <v>405</v>
      </c>
      <c r="Q849" s="127">
        <v>382</v>
      </c>
      <c r="R849" s="127">
        <v>7441</v>
      </c>
      <c r="S849" s="127">
        <v>17356</v>
      </c>
      <c r="T849" s="133">
        <v>2544</v>
      </c>
      <c r="U849" s="127">
        <v>21527</v>
      </c>
      <c r="V849" s="127">
        <v>41088</v>
      </c>
      <c r="W849" s="127">
        <v>8022</v>
      </c>
      <c r="X849" s="127">
        <v>6255</v>
      </c>
      <c r="Y849" s="127">
        <v>5577</v>
      </c>
      <c r="Z849" s="127">
        <v>1983</v>
      </c>
      <c r="AA849" s="127">
        <v>2273</v>
      </c>
      <c r="AB849" s="127">
        <v>3679</v>
      </c>
      <c r="AC849" s="127">
        <v>4190</v>
      </c>
      <c r="AD849" s="127">
        <v>14</v>
      </c>
      <c r="AE849" s="127">
        <v>141113</v>
      </c>
    </row>
    <row r="850" spans="1:31" ht="30.75" customHeight="1" x14ac:dyDescent="0.25">
      <c r="A850" s="59">
        <f t="shared" si="13"/>
        <v>44774</v>
      </c>
      <c r="B850" s="131" t="s">
        <v>153</v>
      </c>
      <c r="C850" s="130">
        <v>258</v>
      </c>
      <c r="D850" s="130">
        <v>19</v>
      </c>
      <c r="E850" s="130">
        <v>234</v>
      </c>
      <c r="F850" s="130">
        <v>11</v>
      </c>
      <c r="G850" s="130">
        <v>703</v>
      </c>
      <c r="H850" s="130">
        <v>14</v>
      </c>
      <c r="I850" s="130">
        <v>50</v>
      </c>
      <c r="J850" s="130">
        <v>226</v>
      </c>
      <c r="K850" s="130">
        <v>35</v>
      </c>
      <c r="L850" s="130">
        <v>99</v>
      </c>
      <c r="M850" s="130">
        <v>95</v>
      </c>
      <c r="N850" s="130">
        <v>35</v>
      </c>
      <c r="O850" s="130">
        <v>106</v>
      </c>
      <c r="P850" s="130">
        <v>49</v>
      </c>
      <c r="Q850" s="130">
        <v>50</v>
      </c>
      <c r="R850" s="130">
        <v>471</v>
      </c>
      <c r="S850" s="130">
        <v>1705</v>
      </c>
      <c r="T850" s="134">
        <v>446</v>
      </c>
      <c r="U850" s="130">
        <v>2670</v>
      </c>
      <c r="V850" s="130">
        <v>3069</v>
      </c>
      <c r="W850" s="130">
        <v>1368</v>
      </c>
      <c r="X850" s="130">
        <v>870</v>
      </c>
      <c r="Y850" s="130">
        <v>505</v>
      </c>
      <c r="Z850" s="130">
        <v>290</v>
      </c>
      <c r="AA850" s="130">
        <v>735</v>
      </c>
      <c r="AB850" s="130">
        <v>192</v>
      </c>
      <c r="AC850" s="130">
        <v>-185</v>
      </c>
      <c r="AD850" s="130">
        <v>-2</v>
      </c>
      <c r="AE850" s="130">
        <v>14118</v>
      </c>
    </row>
    <row r="851" spans="1:31" ht="30.75" customHeight="1" x14ac:dyDescent="0.25">
      <c r="A851" s="59">
        <f t="shared" si="13"/>
        <v>44774</v>
      </c>
      <c r="B851" s="131" t="s">
        <v>154</v>
      </c>
      <c r="C851" s="130">
        <v>148</v>
      </c>
      <c r="D851" s="130">
        <v>48</v>
      </c>
      <c r="E851" s="130">
        <v>374</v>
      </c>
      <c r="F851" s="130">
        <v>87</v>
      </c>
      <c r="G851" s="130">
        <v>207</v>
      </c>
      <c r="H851" s="130">
        <v>30</v>
      </c>
      <c r="I851" s="130">
        <v>267</v>
      </c>
      <c r="J851" s="130">
        <v>386</v>
      </c>
      <c r="K851" s="130">
        <v>104</v>
      </c>
      <c r="L851" s="130">
        <v>310</v>
      </c>
      <c r="M851" s="130">
        <v>268</v>
      </c>
      <c r="N851" s="130">
        <v>176</v>
      </c>
      <c r="O851" s="130">
        <v>582</v>
      </c>
      <c r="P851" s="130">
        <v>119</v>
      </c>
      <c r="Q851" s="130">
        <v>82</v>
      </c>
      <c r="R851" s="130">
        <v>682</v>
      </c>
      <c r="S851" s="130">
        <v>1467</v>
      </c>
      <c r="T851" s="134">
        <v>391</v>
      </c>
      <c r="U851" s="130">
        <v>2212</v>
      </c>
      <c r="V851" s="130">
        <v>4498</v>
      </c>
      <c r="W851" s="130">
        <v>1837</v>
      </c>
      <c r="X851" s="130">
        <v>602</v>
      </c>
      <c r="Y851" s="130">
        <v>561</v>
      </c>
      <c r="Z851" s="130">
        <v>252</v>
      </c>
      <c r="AA851" s="130">
        <v>125</v>
      </c>
      <c r="AB851" s="130">
        <v>436</v>
      </c>
      <c r="AC851" s="130">
        <v>335</v>
      </c>
      <c r="AD851" s="130">
        <v>-2</v>
      </c>
      <c r="AE851" s="130">
        <v>16584</v>
      </c>
    </row>
    <row r="852" spans="1:31" ht="30.75" customHeight="1" x14ac:dyDescent="0.25">
      <c r="A852" s="59">
        <f t="shared" si="13"/>
        <v>44774</v>
      </c>
      <c r="B852" s="131" t="s">
        <v>155</v>
      </c>
      <c r="C852" s="130">
        <v>276</v>
      </c>
      <c r="D852" s="130">
        <v>519</v>
      </c>
      <c r="E852" s="130">
        <v>1192</v>
      </c>
      <c r="F852" s="130">
        <v>237</v>
      </c>
      <c r="G852" s="130">
        <v>888</v>
      </c>
      <c r="H852" s="130">
        <v>285</v>
      </c>
      <c r="I852" s="130">
        <v>288</v>
      </c>
      <c r="J852" s="130">
        <v>344</v>
      </c>
      <c r="K852" s="130">
        <v>584</v>
      </c>
      <c r="L852" s="130">
        <v>1414</v>
      </c>
      <c r="M852" s="130">
        <v>350</v>
      </c>
      <c r="N852" s="130">
        <v>-30</v>
      </c>
      <c r="O852" s="130">
        <v>1850</v>
      </c>
      <c r="P852" s="130">
        <v>-8</v>
      </c>
      <c r="Q852" s="130">
        <v>99</v>
      </c>
      <c r="R852" s="130">
        <v>3936</v>
      </c>
      <c r="S852" s="130">
        <v>7283</v>
      </c>
      <c r="T852" s="134">
        <v>1363</v>
      </c>
      <c r="U852" s="130">
        <v>9843</v>
      </c>
      <c r="V852" s="130">
        <v>17213</v>
      </c>
      <c r="W852" s="130">
        <v>2756</v>
      </c>
      <c r="X852" s="130">
        <v>2898</v>
      </c>
      <c r="Y852" s="130">
        <v>2903</v>
      </c>
      <c r="Z852" s="130">
        <v>873</v>
      </c>
      <c r="AA852" s="130">
        <v>792</v>
      </c>
      <c r="AB852" s="130">
        <v>1196</v>
      </c>
      <c r="AC852" s="130">
        <v>2066</v>
      </c>
      <c r="AD852" s="130">
        <v>-1</v>
      </c>
      <c r="AE852" s="130">
        <v>61409</v>
      </c>
    </row>
    <row r="853" spans="1:31" ht="30.75" customHeight="1" x14ac:dyDescent="0.25">
      <c r="A853" s="59">
        <f t="shared" si="13"/>
        <v>44774</v>
      </c>
      <c r="B853" s="129" t="s">
        <v>156</v>
      </c>
      <c r="C853" s="130">
        <v>14</v>
      </c>
      <c r="D853" s="130">
        <v>-6</v>
      </c>
      <c r="E853" s="130">
        <v>132</v>
      </c>
      <c r="F853" s="130">
        <v>1</v>
      </c>
      <c r="G853" s="130">
        <v>-69</v>
      </c>
      <c r="H853" s="130">
        <v>11</v>
      </c>
      <c r="I853" s="130">
        <v>16</v>
      </c>
      <c r="J853" s="130">
        <v>33</v>
      </c>
      <c r="K853" s="130">
        <v>-19</v>
      </c>
      <c r="L853" s="130">
        <v>280</v>
      </c>
      <c r="M853" s="130">
        <v>-51</v>
      </c>
      <c r="N853" s="130">
        <v>-31</v>
      </c>
      <c r="O853" s="130">
        <v>124</v>
      </c>
      <c r="P853" s="130">
        <v>24</v>
      </c>
      <c r="Q853" s="130">
        <v>36</v>
      </c>
      <c r="R853" s="130">
        <v>78</v>
      </c>
      <c r="S853" s="130">
        <v>646</v>
      </c>
      <c r="T853" s="134">
        <v>41</v>
      </c>
      <c r="U853" s="130">
        <v>748</v>
      </c>
      <c r="V853" s="130">
        <v>2027</v>
      </c>
      <c r="W853" s="130">
        <v>132</v>
      </c>
      <c r="X853" s="130">
        <v>733</v>
      </c>
      <c r="Y853" s="130">
        <v>982</v>
      </c>
      <c r="Z853" s="130">
        <v>39</v>
      </c>
      <c r="AA853" s="130">
        <v>98</v>
      </c>
      <c r="AB853" s="130">
        <v>-12</v>
      </c>
      <c r="AC853" s="130">
        <v>568</v>
      </c>
      <c r="AD853" s="130">
        <v>-2</v>
      </c>
      <c r="AE853" s="130">
        <v>6573</v>
      </c>
    </row>
    <row r="854" spans="1:31" ht="30.75" customHeight="1" x14ac:dyDescent="0.25">
      <c r="A854" s="59">
        <f t="shared" si="13"/>
        <v>44774</v>
      </c>
      <c r="B854" s="129" t="s">
        <v>157</v>
      </c>
      <c r="C854" s="130">
        <v>47</v>
      </c>
      <c r="D854" s="130">
        <v>28</v>
      </c>
      <c r="E854" s="130">
        <v>39</v>
      </c>
      <c r="F854" s="130">
        <v>8</v>
      </c>
      <c r="G854" s="130">
        <v>33</v>
      </c>
      <c r="H854" s="130">
        <v>1</v>
      </c>
      <c r="I854" s="130">
        <v>26</v>
      </c>
      <c r="J854" s="130">
        <v>0</v>
      </c>
      <c r="K854" s="130">
        <v>95</v>
      </c>
      <c r="L854" s="130">
        <v>163</v>
      </c>
      <c r="M854" s="130">
        <v>-24</v>
      </c>
      <c r="N854" s="130">
        <v>-28</v>
      </c>
      <c r="O854" s="130">
        <v>28</v>
      </c>
      <c r="P854" s="130">
        <v>28</v>
      </c>
      <c r="Q854" s="130">
        <v>12</v>
      </c>
      <c r="R854" s="130">
        <v>-4</v>
      </c>
      <c r="S854" s="130">
        <v>303</v>
      </c>
      <c r="T854" s="134">
        <v>-8</v>
      </c>
      <c r="U854" s="130">
        <v>123</v>
      </c>
      <c r="V854" s="130">
        <v>2044</v>
      </c>
      <c r="W854" s="130">
        <v>88</v>
      </c>
      <c r="X854" s="130">
        <v>303</v>
      </c>
      <c r="Y854" s="130">
        <v>103</v>
      </c>
      <c r="Z854" s="130">
        <v>92</v>
      </c>
      <c r="AA854" s="130">
        <v>254</v>
      </c>
      <c r="AB854" s="130">
        <v>112</v>
      </c>
      <c r="AC854" s="130">
        <v>221</v>
      </c>
      <c r="AD854" s="130">
        <v>-1</v>
      </c>
      <c r="AE854" s="130">
        <v>4086</v>
      </c>
    </row>
    <row r="855" spans="1:31" ht="30.75" customHeight="1" x14ac:dyDescent="0.25">
      <c r="A855" s="59">
        <f t="shared" si="13"/>
        <v>44774</v>
      </c>
      <c r="B855" s="129" t="s">
        <v>158</v>
      </c>
      <c r="C855" s="130">
        <v>31</v>
      </c>
      <c r="D855" s="130">
        <v>-2</v>
      </c>
      <c r="E855" s="130">
        <v>8</v>
      </c>
      <c r="F855" s="130">
        <v>2</v>
      </c>
      <c r="G855" s="130">
        <v>-3</v>
      </c>
      <c r="H855" s="130">
        <v>49</v>
      </c>
      <c r="I855" s="130">
        <v>34</v>
      </c>
      <c r="J855" s="130">
        <v>24</v>
      </c>
      <c r="K855" s="130">
        <v>10</v>
      </c>
      <c r="L855" s="130">
        <v>54</v>
      </c>
      <c r="M855" s="130">
        <v>6</v>
      </c>
      <c r="N855" s="130">
        <v>2</v>
      </c>
      <c r="O855" s="130">
        <v>44</v>
      </c>
      <c r="P855" s="130">
        <v>29</v>
      </c>
      <c r="Q855" s="130">
        <v>24</v>
      </c>
      <c r="R855" s="130">
        <v>30</v>
      </c>
      <c r="S855" s="130">
        <v>59</v>
      </c>
      <c r="T855" s="134">
        <v>8</v>
      </c>
      <c r="U855" s="130">
        <v>-13</v>
      </c>
      <c r="V855" s="130">
        <v>236</v>
      </c>
      <c r="W855" s="130">
        <v>49</v>
      </c>
      <c r="X855" s="130">
        <v>68</v>
      </c>
      <c r="Y855" s="130">
        <v>-143</v>
      </c>
      <c r="Z855" s="130">
        <v>11</v>
      </c>
      <c r="AA855" s="130">
        <v>-17</v>
      </c>
      <c r="AB855" s="130">
        <v>70</v>
      </c>
      <c r="AC855" s="130">
        <v>-22</v>
      </c>
      <c r="AD855" s="130">
        <v>0</v>
      </c>
      <c r="AE855" s="130">
        <v>648</v>
      </c>
    </row>
    <row r="856" spans="1:31" ht="30.75" customHeight="1" x14ac:dyDescent="0.25">
      <c r="A856" s="59">
        <f t="shared" si="13"/>
        <v>44774</v>
      </c>
      <c r="B856" s="129" t="s">
        <v>159</v>
      </c>
      <c r="C856" s="130">
        <v>81</v>
      </c>
      <c r="D856" s="130">
        <v>39</v>
      </c>
      <c r="E856" s="130">
        <v>143</v>
      </c>
      <c r="F856" s="130">
        <v>75</v>
      </c>
      <c r="G856" s="130">
        <v>232</v>
      </c>
      <c r="H856" s="130">
        <v>42</v>
      </c>
      <c r="I856" s="130">
        <v>90</v>
      </c>
      <c r="J856" s="130">
        <v>72</v>
      </c>
      <c r="K856" s="130">
        <v>111</v>
      </c>
      <c r="L856" s="130">
        <v>397</v>
      </c>
      <c r="M856" s="130">
        <v>204</v>
      </c>
      <c r="N856" s="130">
        <v>41</v>
      </c>
      <c r="O856" s="130">
        <v>308</v>
      </c>
      <c r="P856" s="130">
        <v>32</v>
      </c>
      <c r="Q856" s="130">
        <v>94</v>
      </c>
      <c r="R856" s="130">
        <v>883</v>
      </c>
      <c r="S856" s="130">
        <v>2093</v>
      </c>
      <c r="T856" s="134">
        <v>408</v>
      </c>
      <c r="U856" s="130">
        <v>1475</v>
      </c>
      <c r="V856" s="130">
        <v>3996</v>
      </c>
      <c r="W856" s="130">
        <v>462</v>
      </c>
      <c r="X856" s="130">
        <v>142</v>
      </c>
      <c r="Y856" s="130">
        <v>459</v>
      </c>
      <c r="Z856" s="130">
        <v>208</v>
      </c>
      <c r="AA856" s="130">
        <v>244</v>
      </c>
      <c r="AB856" s="130">
        <v>431</v>
      </c>
      <c r="AC856" s="130">
        <v>269</v>
      </c>
      <c r="AD856" s="130">
        <v>1</v>
      </c>
      <c r="AE856" s="130">
        <v>13032</v>
      </c>
    </row>
    <row r="857" spans="1:31" ht="30.75" customHeight="1" x14ac:dyDescent="0.25">
      <c r="A857" s="59">
        <f t="shared" si="13"/>
        <v>44774</v>
      </c>
      <c r="B857" s="129" t="s">
        <v>160</v>
      </c>
      <c r="C857" s="130">
        <v>103</v>
      </c>
      <c r="D857" s="130">
        <v>460</v>
      </c>
      <c r="E857" s="130">
        <v>870</v>
      </c>
      <c r="F857" s="130">
        <v>151</v>
      </c>
      <c r="G857" s="130">
        <v>695</v>
      </c>
      <c r="H857" s="130">
        <v>182</v>
      </c>
      <c r="I857" s="130">
        <v>122</v>
      </c>
      <c r="J857" s="130">
        <v>215</v>
      </c>
      <c r="K857" s="130">
        <v>387</v>
      </c>
      <c r="L857" s="130">
        <v>520</v>
      </c>
      <c r="M857" s="130">
        <v>215</v>
      </c>
      <c r="N857" s="130">
        <v>-14</v>
      </c>
      <c r="O857" s="130">
        <v>1346</v>
      </c>
      <c r="P857" s="130">
        <v>-121</v>
      </c>
      <c r="Q857" s="130">
        <v>-67</v>
      </c>
      <c r="R857" s="130">
        <v>2949</v>
      </c>
      <c r="S857" s="130">
        <v>4182</v>
      </c>
      <c r="T857" s="134">
        <v>914</v>
      </c>
      <c r="U857" s="130">
        <v>7510</v>
      </c>
      <c r="V857" s="130">
        <v>8910</v>
      </c>
      <c r="W857" s="130">
        <v>2025</v>
      </c>
      <c r="X857" s="130">
        <v>1652</v>
      </c>
      <c r="Y857" s="130">
        <v>1502</v>
      </c>
      <c r="Z857" s="130">
        <v>523</v>
      </c>
      <c r="AA857" s="130">
        <v>213</v>
      </c>
      <c r="AB857" s="130">
        <v>595</v>
      </c>
      <c r="AC857" s="130">
        <v>1030</v>
      </c>
      <c r="AD857" s="130">
        <v>1</v>
      </c>
      <c r="AE857" s="130">
        <v>37070</v>
      </c>
    </row>
    <row r="858" spans="1:31" ht="30.75" customHeight="1" x14ac:dyDescent="0.25">
      <c r="A858" s="59">
        <f t="shared" si="13"/>
        <v>44774</v>
      </c>
      <c r="B858" s="131" t="s">
        <v>161</v>
      </c>
      <c r="C858" s="130">
        <v>168</v>
      </c>
      <c r="D858" s="130">
        <v>37</v>
      </c>
      <c r="E858" s="130">
        <v>500</v>
      </c>
      <c r="F858" s="130">
        <v>38</v>
      </c>
      <c r="G858" s="130">
        <v>610</v>
      </c>
      <c r="H858" s="130">
        <v>118</v>
      </c>
      <c r="I858" s="130">
        <v>327</v>
      </c>
      <c r="J858" s="130">
        <v>1089</v>
      </c>
      <c r="K858" s="130">
        <v>-366</v>
      </c>
      <c r="L858" s="130">
        <v>1231</v>
      </c>
      <c r="M858" s="130">
        <v>110</v>
      </c>
      <c r="N858" s="130">
        <v>269</v>
      </c>
      <c r="O858" s="130">
        <v>880</v>
      </c>
      <c r="P858" s="130">
        <v>229</v>
      </c>
      <c r="Q858" s="130">
        <v>208</v>
      </c>
      <c r="R858" s="130">
        <v>1954</v>
      </c>
      <c r="S858" s="130">
        <v>5599</v>
      </c>
      <c r="T858" s="134">
        <v>254</v>
      </c>
      <c r="U858" s="130">
        <v>5113</v>
      </c>
      <c r="V858" s="130">
        <v>12292</v>
      </c>
      <c r="W858" s="130">
        <v>1611</v>
      </c>
      <c r="X858" s="130">
        <v>1235</v>
      </c>
      <c r="Y858" s="130">
        <v>1338</v>
      </c>
      <c r="Z858" s="130">
        <v>432</v>
      </c>
      <c r="AA858" s="130">
        <v>427</v>
      </c>
      <c r="AB858" s="130">
        <v>945</v>
      </c>
      <c r="AC858" s="130">
        <v>1387</v>
      </c>
      <c r="AD858" s="130">
        <v>26</v>
      </c>
      <c r="AE858" s="130">
        <v>38061</v>
      </c>
    </row>
    <row r="859" spans="1:31" ht="30.75" customHeight="1" x14ac:dyDescent="0.25">
      <c r="A859" s="59">
        <f t="shared" si="13"/>
        <v>44774</v>
      </c>
      <c r="B859" s="129" t="s">
        <v>162</v>
      </c>
      <c r="C859" s="130">
        <v>92</v>
      </c>
      <c r="D859" s="130">
        <v>36</v>
      </c>
      <c r="E859" s="130">
        <v>3</v>
      </c>
      <c r="F859" s="130">
        <v>0</v>
      </c>
      <c r="G859" s="130">
        <v>-2</v>
      </c>
      <c r="H859" s="130">
        <v>-8</v>
      </c>
      <c r="I859" s="130">
        <v>75</v>
      </c>
      <c r="J859" s="130">
        <v>128</v>
      </c>
      <c r="K859" s="130">
        <v>4</v>
      </c>
      <c r="L859" s="130">
        <v>526</v>
      </c>
      <c r="M859" s="130">
        <v>14</v>
      </c>
      <c r="N859" s="130">
        <v>140</v>
      </c>
      <c r="O859" s="130">
        <v>335</v>
      </c>
      <c r="P859" s="130">
        <v>15</v>
      </c>
      <c r="Q859" s="130">
        <v>-2</v>
      </c>
      <c r="R859" s="130">
        <v>134</v>
      </c>
      <c r="S859" s="130">
        <v>107</v>
      </c>
      <c r="T859" s="134">
        <v>101</v>
      </c>
      <c r="U859" s="130">
        <v>1532</v>
      </c>
      <c r="V859" s="130">
        <v>645</v>
      </c>
      <c r="W859" s="130">
        <v>690</v>
      </c>
      <c r="X859" s="130">
        <v>-24</v>
      </c>
      <c r="Y859" s="130">
        <v>57</v>
      </c>
      <c r="Z859" s="130">
        <v>10</v>
      </c>
      <c r="AA859" s="130">
        <v>-2</v>
      </c>
      <c r="AB859" s="130">
        <v>-5</v>
      </c>
      <c r="AC859" s="130">
        <v>1</v>
      </c>
      <c r="AD859" s="130">
        <v>0</v>
      </c>
      <c r="AE859" s="130">
        <v>4602</v>
      </c>
    </row>
    <row r="860" spans="1:31" ht="30.75" customHeight="1" x14ac:dyDescent="0.25">
      <c r="A860" s="59">
        <f t="shared" si="13"/>
        <v>44774</v>
      </c>
      <c r="B860" s="129" t="s">
        <v>163</v>
      </c>
      <c r="C860" s="130">
        <v>165</v>
      </c>
      <c r="D860" s="130">
        <v>22</v>
      </c>
      <c r="E860" s="130">
        <v>371</v>
      </c>
      <c r="F860" s="130">
        <v>55</v>
      </c>
      <c r="G860" s="130">
        <v>643</v>
      </c>
      <c r="H860" s="130">
        <v>82</v>
      </c>
      <c r="I860" s="130">
        <v>195</v>
      </c>
      <c r="J860" s="130">
        <v>571</v>
      </c>
      <c r="K860" s="130">
        <v>-251</v>
      </c>
      <c r="L860" s="130">
        <v>832</v>
      </c>
      <c r="M860" s="130">
        <v>253</v>
      </c>
      <c r="N860" s="130">
        <v>312</v>
      </c>
      <c r="O860" s="130">
        <v>865</v>
      </c>
      <c r="P860" s="130">
        <v>170</v>
      </c>
      <c r="Q860" s="130">
        <v>185</v>
      </c>
      <c r="R860" s="130">
        <v>882</v>
      </c>
      <c r="S860" s="130">
        <v>4619</v>
      </c>
      <c r="T860" s="134">
        <v>592</v>
      </c>
      <c r="U860" s="130">
        <v>2093</v>
      </c>
      <c r="V860" s="130">
        <v>9990</v>
      </c>
      <c r="W860" s="130">
        <v>1215</v>
      </c>
      <c r="X860" s="130">
        <v>1046</v>
      </c>
      <c r="Y860" s="130">
        <v>1388</v>
      </c>
      <c r="Z860" s="130">
        <v>261</v>
      </c>
      <c r="AA860" s="130">
        <v>356</v>
      </c>
      <c r="AB860" s="130">
        <v>949</v>
      </c>
      <c r="AC860" s="130">
        <v>798</v>
      </c>
      <c r="AD860" s="130">
        <v>-1</v>
      </c>
      <c r="AE860" s="130">
        <v>28658</v>
      </c>
    </row>
    <row r="861" spans="1:31" ht="30.75" customHeight="1" x14ac:dyDescent="0.25">
      <c r="A861" s="59">
        <f t="shared" si="13"/>
        <v>44774</v>
      </c>
      <c r="B861" s="129" t="s">
        <v>164</v>
      </c>
      <c r="C861" s="130">
        <v>-89</v>
      </c>
      <c r="D861" s="130">
        <v>-21</v>
      </c>
      <c r="E861" s="130">
        <v>126</v>
      </c>
      <c r="F861" s="130">
        <v>-17</v>
      </c>
      <c r="G861" s="130">
        <v>-31</v>
      </c>
      <c r="H861" s="130">
        <v>44</v>
      </c>
      <c r="I861" s="130">
        <v>57</v>
      </c>
      <c r="J861" s="130">
        <v>390</v>
      </c>
      <c r="K861" s="130">
        <v>-119</v>
      </c>
      <c r="L861" s="130">
        <v>-127</v>
      </c>
      <c r="M861" s="130">
        <v>-157</v>
      </c>
      <c r="N861" s="130">
        <v>-183</v>
      </c>
      <c r="O861" s="130">
        <v>-320</v>
      </c>
      <c r="P861" s="130">
        <v>44</v>
      </c>
      <c r="Q861" s="130">
        <v>25</v>
      </c>
      <c r="R861" s="130">
        <v>938</v>
      </c>
      <c r="S861" s="130">
        <v>873</v>
      </c>
      <c r="T861" s="134">
        <v>-439</v>
      </c>
      <c r="U861" s="130">
        <v>1488</v>
      </c>
      <c r="V861" s="130">
        <v>1657</v>
      </c>
      <c r="W861" s="130">
        <v>-294</v>
      </c>
      <c r="X861" s="130">
        <v>213</v>
      </c>
      <c r="Y861" s="130">
        <v>-107</v>
      </c>
      <c r="Z861" s="130">
        <v>161</v>
      </c>
      <c r="AA861" s="130">
        <v>73</v>
      </c>
      <c r="AB861" s="130">
        <v>1</v>
      </c>
      <c r="AC861" s="130">
        <v>588</v>
      </c>
      <c r="AD861" s="130">
        <v>27</v>
      </c>
      <c r="AE861" s="130">
        <v>4801</v>
      </c>
    </row>
    <row r="862" spans="1:31" ht="30.75" customHeight="1" x14ac:dyDescent="0.25">
      <c r="A862" s="59">
        <f t="shared" si="13"/>
        <v>44774</v>
      </c>
      <c r="B862" s="131" t="s">
        <v>165</v>
      </c>
      <c r="C862" s="130">
        <v>1</v>
      </c>
      <c r="D862" s="130">
        <v>0</v>
      </c>
      <c r="E862" s="130">
        <v>-3</v>
      </c>
      <c r="F862" s="130">
        <v>0</v>
      </c>
      <c r="G862" s="130">
        <v>1</v>
      </c>
      <c r="H862" s="130">
        <v>0</v>
      </c>
      <c r="I862" s="130">
        <v>0</v>
      </c>
      <c r="J862" s="130">
        <v>0</v>
      </c>
      <c r="K862" s="130">
        <v>0</v>
      </c>
      <c r="L862" s="130">
        <v>-3</v>
      </c>
      <c r="M862" s="130">
        <v>1</v>
      </c>
      <c r="N862" s="130">
        <v>4</v>
      </c>
      <c r="O862" s="130">
        <v>0</v>
      </c>
      <c r="P862" s="130">
        <v>0</v>
      </c>
      <c r="Q862" s="130">
        <v>0</v>
      </c>
      <c r="R862" s="130">
        <v>1</v>
      </c>
      <c r="S862" s="130">
        <v>-9</v>
      </c>
      <c r="T862" s="134">
        <v>0</v>
      </c>
      <c r="U862" s="130">
        <v>4</v>
      </c>
      <c r="V862" s="130">
        <v>1</v>
      </c>
      <c r="W862" s="130">
        <v>1</v>
      </c>
      <c r="X862" s="130">
        <v>-2</v>
      </c>
      <c r="Y862" s="130">
        <v>5</v>
      </c>
      <c r="Z862" s="130">
        <v>1</v>
      </c>
      <c r="AA862" s="130">
        <v>-1</v>
      </c>
      <c r="AB862" s="130">
        <v>19</v>
      </c>
      <c r="AC862" s="130">
        <v>0</v>
      </c>
      <c r="AD862" s="130">
        <v>0</v>
      </c>
      <c r="AE862" s="130">
        <v>21</v>
      </c>
    </row>
    <row r="863" spans="1:31" ht="30.75" customHeight="1" x14ac:dyDescent="0.25">
      <c r="A863" s="59">
        <f t="shared" si="13"/>
        <v>44774</v>
      </c>
      <c r="B863" s="131" t="s">
        <v>166</v>
      </c>
      <c r="C863" s="130">
        <v>34</v>
      </c>
      <c r="D863" s="130">
        <v>13</v>
      </c>
      <c r="E863" s="130">
        <v>100</v>
      </c>
      <c r="F863" s="130">
        <v>-18</v>
      </c>
      <c r="G863" s="130">
        <v>118</v>
      </c>
      <c r="H863" s="130">
        <v>9</v>
      </c>
      <c r="I863" s="130">
        <v>51</v>
      </c>
      <c r="J863" s="130">
        <v>166</v>
      </c>
      <c r="K863" s="130">
        <v>-289</v>
      </c>
      <c r="L863" s="130">
        <v>-46</v>
      </c>
      <c r="M863" s="130">
        <v>145</v>
      </c>
      <c r="N863" s="130">
        <v>67</v>
      </c>
      <c r="O863" s="130">
        <v>-54</v>
      </c>
      <c r="P863" s="130">
        <v>16</v>
      </c>
      <c r="Q863" s="130">
        <v>-57</v>
      </c>
      <c r="R863" s="130">
        <v>397</v>
      </c>
      <c r="S863" s="130">
        <v>1311</v>
      </c>
      <c r="T863" s="134">
        <v>90</v>
      </c>
      <c r="U863" s="130">
        <v>1685</v>
      </c>
      <c r="V863" s="130">
        <v>4015</v>
      </c>
      <c r="W863" s="130">
        <v>449</v>
      </c>
      <c r="X863" s="130">
        <v>652</v>
      </c>
      <c r="Y863" s="130">
        <v>265</v>
      </c>
      <c r="Z863" s="130">
        <v>135</v>
      </c>
      <c r="AA863" s="130">
        <v>195</v>
      </c>
      <c r="AB863" s="130">
        <v>891</v>
      </c>
      <c r="AC863" s="130">
        <v>587</v>
      </c>
      <c r="AD863" s="130">
        <v>-7</v>
      </c>
      <c r="AE863" s="130">
        <v>10920</v>
      </c>
    </row>
    <row r="864" spans="1:31" ht="30.75" customHeight="1" x14ac:dyDescent="0.25">
      <c r="A864" s="59">
        <f t="shared" si="13"/>
        <v>44774</v>
      </c>
      <c r="B864" s="129" t="s">
        <v>167</v>
      </c>
      <c r="C864" s="130">
        <v>18</v>
      </c>
      <c r="D864" s="130">
        <v>6</v>
      </c>
      <c r="E864" s="130">
        <v>46</v>
      </c>
      <c r="F864" s="130">
        <v>-25</v>
      </c>
      <c r="G864" s="130">
        <v>111</v>
      </c>
      <c r="H864" s="130">
        <v>-2</v>
      </c>
      <c r="I864" s="130">
        <v>28</v>
      </c>
      <c r="J864" s="130">
        <v>46</v>
      </c>
      <c r="K864" s="130">
        <v>55</v>
      </c>
      <c r="L864" s="130">
        <v>-57</v>
      </c>
      <c r="M864" s="130">
        <v>45</v>
      </c>
      <c r="N864" s="130">
        <v>34</v>
      </c>
      <c r="O864" s="130">
        <v>36</v>
      </c>
      <c r="P864" s="130">
        <v>-14</v>
      </c>
      <c r="Q864" s="130">
        <v>-15</v>
      </c>
      <c r="R864" s="130">
        <v>66</v>
      </c>
      <c r="S864" s="130">
        <v>404</v>
      </c>
      <c r="T864" s="134">
        <v>68</v>
      </c>
      <c r="U864" s="130">
        <v>625</v>
      </c>
      <c r="V864" s="130">
        <v>1093</v>
      </c>
      <c r="W864" s="130">
        <v>301</v>
      </c>
      <c r="X864" s="130">
        <v>249</v>
      </c>
      <c r="Y864" s="130">
        <v>88</v>
      </c>
      <c r="Z864" s="130">
        <v>-19</v>
      </c>
      <c r="AA864" s="130">
        <v>100</v>
      </c>
      <c r="AB864" s="130">
        <v>170</v>
      </c>
      <c r="AC864" s="130">
        <v>82</v>
      </c>
      <c r="AD864" s="130">
        <v>1</v>
      </c>
      <c r="AE864" s="130">
        <v>3540</v>
      </c>
    </row>
    <row r="865" spans="1:31" ht="30.75" customHeight="1" x14ac:dyDescent="0.25">
      <c r="A865" s="59">
        <f t="shared" si="13"/>
        <v>44774</v>
      </c>
      <c r="B865" s="129" t="s">
        <v>168</v>
      </c>
      <c r="C865" s="130">
        <v>16</v>
      </c>
      <c r="D865" s="130">
        <v>7</v>
      </c>
      <c r="E865" s="130">
        <v>55</v>
      </c>
      <c r="F865" s="130">
        <v>7</v>
      </c>
      <c r="G865" s="130">
        <v>7</v>
      </c>
      <c r="H865" s="130">
        <v>11</v>
      </c>
      <c r="I865" s="130">
        <v>23</v>
      </c>
      <c r="J865" s="130">
        <v>120</v>
      </c>
      <c r="K865" s="130">
        <v>-344</v>
      </c>
      <c r="L865" s="130">
        <v>11</v>
      </c>
      <c r="M865" s="130">
        <v>100</v>
      </c>
      <c r="N865" s="130">
        <v>33</v>
      </c>
      <c r="O865" s="130">
        <v>-90</v>
      </c>
      <c r="P865" s="130">
        <v>30</v>
      </c>
      <c r="Q865" s="130">
        <v>-42</v>
      </c>
      <c r="R865" s="130">
        <v>330</v>
      </c>
      <c r="S865" s="130">
        <v>907</v>
      </c>
      <c r="T865" s="134">
        <v>22</v>
      </c>
      <c r="U865" s="130">
        <v>1059</v>
      </c>
      <c r="V865" s="130">
        <v>2921</v>
      </c>
      <c r="W865" s="130">
        <v>149</v>
      </c>
      <c r="X865" s="130">
        <v>404</v>
      </c>
      <c r="Y865" s="130">
        <v>177</v>
      </c>
      <c r="Z865" s="130">
        <v>154</v>
      </c>
      <c r="AA865" s="130">
        <v>95</v>
      </c>
      <c r="AB865" s="130">
        <v>721</v>
      </c>
      <c r="AC865" s="130">
        <v>494</v>
      </c>
      <c r="AD865" s="130">
        <v>-8</v>
      </c>
      <c r="AE865" s="130">
        <v>7369</v>
      </c>
    </row>
    <row r="866" spans="1:31" ht="30.75" customHeight="1" x14ac:dyDescent="0.25">
      <c r="A866" s="59">
        <f t="shared" si="13"/>
        <v>44774</v>
      </c>
      <c r="B866" s="129" t="s">
        <v>169</v>
      </c>
      <c r="C866" s="130">
        <v>0</v>
      </c>
      <c r="D866" s="130">
        <v>0</v>
      </c>
      <c r="E866" s="130">
        <v>-1</v>
      </c>
      <c r="F866" s="130">
        <v>0</v>
      </c>
      <c r="G866" s="130">
        <v>0</v>
      </c>
      <c r="H866" s="130">
        <v>0</v>
      </c>
      <c r="I866" s="130">
        <v>0</v>
      </c>
      <c r="J866" s="130">
        <v>0</v>
      </c>
      <c r="K866" s="130">
        <v>0</v>
      </c>
      <c r="L866" s="130">
        <v>0</v>
      </c>
      <c r="M866" s="130">
        <v>0</v>
      </c>
      <c r="N866" s="130">
        <v>0</v>
      </c>
      <c r="O866" s="130">
        <v>0</v>
      </c>
      <c r="P866" s="130">
        <v>0</v>
      </c>
      <c r="Q866" s="130">
        <v>0</v>
      </c>
      <c r="R866" s="130">
        <v>1</v>
      </c>
      <c r="S866" s="130">
        <v>0</v>
      </c>
      <c r="T866" s="134">
        <v>0</v>
      </c>
      <c r="U866" s="130">
        <v>1</v>
      </c>
      <c r="V866" s="130">
        <v>1</v>
      </c>
      <c r="W866" s="130">
        <v>-1</v>
      </c>
      <c r="X866" s="130">
        <v>-1</v>
      </c>
      <c r="Y866" s="130">
        <v>0</v>
      </c>
      <c r="Z866" s="130">
        <v>0</v>
      </c>
      <c r="AA866" s="130">
        <v>0</v>
      </c>
      <c r="AB866" s="130">
        <v>0</v>
      </c>
      <c r="AC866" s="130">
        <v>11</v>
      </c>
      <c r="AD866" s="130">
        <v>0</v>
      </c>
      <c r="AE866" s="130">
        <v>11</v>
      </c>
    </row>
    <row r="867" spans="1:31" ht="30.75" customHeight="1" x14ac:dyDescent="0.25">
      <c r="A867" s="59">
        <f t="shared" si="13"/>
        <v>44805</v>
      </c>
      <c r="B867" s="126" t="s">
        <v>143</v>
      </c>
      <c r="C867" s="127">
        <v>1733</v>
      </c>
      <c r="D867" s="127">
        <v>752</v>
      </c>
      <c r="E867" s="127">
        <v>5214</v>
      </c>
      <c r="F867" s="127">
        <v>1069</v>
      </c>
      <c r="G867" s="127">
        <v>7865</v>
      </c>
      <c r="H867" s="127">
        <v>739</v>
      </c>
      <c r="I867" s="127">
        <v>2028</v>
      </c>
      <c r="J867" s="127">
        <v>6983</v>
      </c>
      <c r="K867" s="127">
        <v>2760</v>
      </c>
      <c r="L867" s="127">
        <v>12078</v>
      </c>
      <c r="M867" s="127">
        <v>4181</v>
      </c>
      <c r="N867" s="127">
        <v>3727</v>
      </c>
      <c r="O867" s="127">
        <v>20528</v>
      </c>
      <c r="P867" s="127">
        <v>15625</v>
      </c>
      <c r="Q867" s="127">
        <v>5131</v>
      </c>
      <c r="R867" s="127">
        <v>15645</v>
      </c>
      <c r="S867" s="127">
        <v>23723</v>
      </c>
      <c r="T867" s="133">
        <v>7947</v>
      </c>
      <c r="U867" s="127">
        <v>15382</v>
      </c>
      <c r="V867" s="127">
        <v>61167</v>
      </c>
      <c r="W867" s="127">
        <v>12920</v>
      </c>
      <c r="X867" s="127">
        <v>15005</v>
      </c>
      <c r="Y867" s="127">
        <v>10254</v>
      </c>
      <c r="Z867" s="127">
        <v>4026</v>
      </c>
      <c r="AA867" s="127">
        <v>6280</v>
      </c>
      <c r="AB867" s="127">
        <v>8356</v>
      </c>
      <c r="AC867" s="127">
        <v>6796</v>
      </c>
      <c r="AD867" s="127">
        <v>171</v>
      </c>
      <c r="AE867" s="127">
        <v>278085</v>
      </c>
    </row>
    <row r="868" spans="1:31" ht="30.75" customHeight="1" x14ac:dyDescent="0.25">
      <c r="A868" s="59">
        <f t="shared" si="13"/>
        <v>44805</v>
      </c>
      <c r="B868" s="128" t="s">
        <v>144</v>
      </c>
      <c r="C868" s="127">
        <v>176</v>
      </c>
      <c r="D868" s="127">
        <v>-16</v>
      </c>
      <c r="E868" s="127">
        <v>49</v>
      </c>
      <c r="F868" s="127">
        <v>60</v>
      </c>
      <c r="G868" s="127">
        <v>483</v>
      </c>
      <c r="H868" s="127">
        <v>1</v>
      </c>
      <c r="I868" s="127">
        <v>310</v>
      </c>
      <c r="J868" s="127">
        <v>495</v>
      </c>
      <c r="K868" s="127">
        <v>201</v>
      </c>
      <c r="L868" s="127">
        <v>1222</v>
      </c>
      <c r="M868" s="127">
        <v>1356</v>
      </c>
      <c r="N868" s="127">
        <v>250</v>
      </c>
      <c r="O868" s="127">
        <v>3937</v>
      </c>
      <c r="P868" s="127">
        <v>1268</v>
      </c>
      <c r="Q868" s="127">
        <v>2040</v>
      </c>
      <c r="R868" s="127">
        <v>924</v>
      </c>
      <c r="S868" s="127">
        <v>-4582</v>
      </c>
      <c r="T868" s="133">
        <v>-92</v>
      </c>
      <c r="U868" s="127">
        <v>-636</v>
      </c>
      <c r="V868" s="127">
        <v>-789</v>
      </c>
      <c r="W868" s="127">
        <v>97</v>
      </c>
      <c r="X868" s="127">
        <v>611</v>
      </c>
      <c r="Y868" s="127">
        <v>37</v>
      </c>
      <c r="Z868" s="127">
        <v>726</v>
      </c>
      <c r="AA868" s="127">
        <v>1693</v>
      </c>
      <c r="AB868" s="127">
        <v>-544</v>
      </c>
      <c r="AC868" s="127">
        <v>16</v>
      </c>
      <c r="AD868" s="127">
        <v>181</v>
      </c>
      <c r="AE868" s="127">
        <v>9474</v>
      </c>
    </row>
    <row r="869" spans="1:31" ht="30.75" customHeight="1" x14ac:dyDescent="0.25">
      <c r="A869" s="59">
        <f t="shared" si="13"/>
        <v>44805</v>
      </c>
      <c r="B869" s="128" t="s">
        <v>145</v>
      </c>
      <c r="C869" s="127">
        <v>230</v>
      </c>
      <c r="D869" s="127">
        <v>-44</v>
      </c>
      <c r="E869" s="127">
        <v>1269</v>
      </c>
      <c r="F869" s="127">
        <v>65</v>
      </c>
      <c r="G869" s="127">
        <v>364</v>
      </c>
      <c r="H869" s="127">
        <v>25</v>
      </c>
      <c r="I869" s="127">
        <v>95</v>
      </c>
      <c r="J869" s="127">
        <v>409</v>
      </c>
      <c r="K869" s="127">
        <v>406</v>
      </c>
      <c r="L869" s="127">
        <v>2878</v>
      </c>
      <c r="M869" s="127">
        <v>388</v>
      </c>
      <c r="N869" s="127">
        <v>1414</v>
      </c>
      <c r="O869" s="127">
        <v>8528</v>
      </c>
      <c r="P869" s="127">
        <v>11582</v>
      </c>
      <c r="Q869" s="127">
        <v>1330</v>
      </c>
      <c r="R869" s="127">
        <v>2393</v>
      </c>
      <c r="S869" s="127">
        <v>3731</v>
      </c>
      <c r="T869" s="133">
        <v>974</v>
      </c>
      <c r="U869" s="127">
        <v>2291</v>
      </c>
      <c r="V869" s="127">
        <v>10974</v>
      </c>
      <c r="W869" s="127">
        <v>2374</v>
      </c>
      <c r="X869" s="127">
        <v>2805</v>
      </c>
      <c r="Y869" s="127">
        <v>409</v>
      </c>
      <c r="Z869" s="127">
        <v>466</v>
      </c>
      <c r="AA869" s="127">
        <v>62</v>
      </c>
      <c r="AB869" s="127">
        <v>1139</v>
      </c>
      <c r="AC869" s="127">
        <v>352</v>
      </c>
      <c r="AD869" s="127">
        <v>0</v>
      </c>
      <c r="AE869" s="127">
        <v>56909</v>
      </c>
    </row>
    <row r="870" spans="1:31" ht="30.75" customHeight="1" x14ac:dyDescent="0.25">
      <c r="A870" s="59">
        <f t="shared" si="13"/>
        <v>44805</v>
      </c>
      <c r="B870" s="129" t="s">
        <v>146</v>
      </c>
      <c r="C870" s="130">
        <v>-3</v>
      </c>
      <c r="D870" s="130">
        <v>1</v>
      </c>
      <c r="E870" s="130">
        <v>24</v>
      </c>
      <c r="F870" s="130">
        <v>12</v>
      </c>
      <c r="G870" s="130">
        <v>0</v>
      </c>
      <c r="H870" s="130">
        <v>-20</v>
      </c>
      <c r="I870" s="130">
        <v>17</v>
      </c>
      <c r="J870" s="130">
        <v>-16</v>
      </c>
      <c r="K870" s="130">
        <v>40</v>
      </c>
      <c r="L870" s="130">
        <v>85</v>
      </c>
      <c r="M870" s="130">
        <v>132</v>
      </c>
      <c r="N870" s="130">
        <v>7</v>
      </c>
      <c r="O870" s="130">
        <v>2</v>
      </c>
      <c r="P870" s="130">
        <v>20</v>
      </c>
      <c r="Q870" s="130">
        <v>46</v>
      </c>
      <c r="R870" s="130">
        <v>158</v>
      </c>
      <c r="S870" s="130">
        <v>101</v>
      </c>
      <c r="T870" s="134">
        <v>34</v>
      </c>
      <c r="U870" s="130">
        <v>403</v>
      </c>
      <c r="V870" s="130">
        <v>60</v>
      </c>
      <c r="W870" s="130">
        <v>-20</v>
      </c>
      <c r="X870" s="130">
        <v>31</v>
      </c>
      <c r="Y870" s="130">
        <v>-1</v>
      </c>
      <c r="Z870" s="130">
        <v>-29</v>
      </c>
      <c r="AA870" s="130">
        <v>37</v>
      </c>
      <c r="AB870" s="130">
        <v>-10</v>
      </c>
      <c r="AC870" s="130">
        <v>8</v>
      </c>
      <c r="AD870" s="130">
        <v>0</v>
      </c>
      <c r="AE870" s="130">
        <v>1119</v>
      </c>
    </row>
    <row r="871" spans="1:31" ht="30.75" customHeight="1" x14ac:dyDescent="0.25">
      <c r="A871" s="59">
        <f t="shared" si="13"/>
        <v>44805</v>
      </c>
      <c r="B871" s="129" t="s">
        <v>147</v>
      </c>
      <c r="C871" s="130">
        <v>259</v>
      </c>
      <c r="D871" s="130">
        <v>-36</v>
      </c>
      <c r="E871" s="130">
        <v>1235</v>
      </c>
      <c r="F871" s="130">
        <v>50</v>
      </c>
      <c r="G871" s="130">
        <v>315</v>
      </c>
      <c r="H871" s="130">
        <v>34</v>
      </c>
      <c r="I871" s="130">
        <v>62</v>
      </c>
      <c r="J871" s="130">
        <v>398</v>
      </c>
      <c r="K871" s="130">
        <v>363</v>
      </c>
      <c r="L871" s="130">
        <v>2663</v>
      </c>
      <c r="M871" s="130">
        <v>186</v>
      </c>
      <c r="N871" s="130">
        <v>1429</v>
      </c>
      <c r="O871" s="130">
        <v>8299</v>
      </c>
      <c r="P871" s="130">
        <v>11346</v>
      </c>
      <c r="Q871" s="130">
        <v>1261</v>
      </c>
      <c r="R871" s="130">
        <v>2032</v>
      </c>
      <c r="S871" s="130">
        <v>3581</v>
      </c>
      <c r="T871" s="134">
        <v>932</v>
      </c>
      <c r="U871" s="130">
        <v>1783</v>
      </c>
      <c r="V871" s="130">
        <v>10513</v>
      </c>
      <c r="W871" s="130">
        <v>2480</v>
      </c>
      <c r="X871" s="130">
        <v>2702</v>
      </c>
      <c r="Y871" s="130">
        <v>284</v>
      </c>
      <c r="Z871" s="130">
        <v>439</v>
      </c>
      <c r="AA871" s="130">
        <v>101</v>
      </c>
      <c r="AB871" s="130">
        <v>1133</v>
      </c>
      <c r="AC871" s="130">
        <v>279</v>
      </c>
      <c r="AD871" s="130">
        <v>0</v>
      </c>
      <c r="AE871" s="130">
        <v>54123</v>
      </c>
    </row>
    <row r="872" spans="1:31" ht="30.75" customHeight="1" x14ac:dyDescent="0.25">
      <c r="A872" s="59">
        <f t="shared" si="13"/>
        <v>44805</v>
      </c>
      <c r="B872" s="129" t="s">
        <v>148</v>
      </c>
      <c r="C872" s="130">
        <v>-34</v>
      </c>
      <c r="D872" s="130">
        <v>-5</v>
      </c>
      <c r="E872" s="130">
        <v>-3</v>
      </c>
      <c r="F872" s="130">
        <v>0</v>
      </c>
      <c r="G872" s="130">
        <v>11</v>
      </c>
      <c r="H872" s="130">
        <v>-6</v>
      </c>
      <c r="I872" s="130">
        <v>2</v>
      </c>
      <c r="J872" s="130">
        <v>10</v>
      </c>
      <c r="K872" s="130">
        <v>-1</v>
      </c>
      <c r="L872" s="130">
        <v>0</v>
      </c>
      <c r="M872" s="130">
        <v>9</v>
      </c>
      <c r="N872" s="130">
        <v>14</v>
      </c>
      <c r="O872" s="130">
        <v>42</v>
      </c>
      <c r="P872" s="130">
        <v>10</v>
      </c>
      <c r="Q872" s="130">
        <v>-6</v>
      </c>
      <c r="R872" s="130">
        <v>-1</v>
      </c>
      <c r="S872" s="130">
        <v>-47</v>
      </c>
      <c r="T872" s="134">
        <v>18</v>
      </c>
      <c r="U872" s="130">
        <v>92</v>
      </c>
      <c r="V872" s="130">
        <v>83</v>
      </c>
      <c r="W872" s="130">
        <v>-37</v>
      </c>
      <c r="X872" s="130">
        <v>102</v>
      </c>
      <c r="Y872" s="130">
        <v>-2</v>
      </c>
      <c r="Z872" s="130">
        <v>0</v>
      </c>
      <c r="AA872" s="130">
        <v>-29</v>
      </c>
      <c r="AB872" s="130">
        <v>18</v>
      </c>
      <c r="AC872" s="130">
        <v>72</v>
      </c>
      <c r="AD872" s="130">
        <v>0</v>
      </c>
      <c r="AE872" s="130">
        <v>312</v>
      </c>
    </row>
    <row r="873" spans="1:31" ht="30.75" customHeight="1" x14ac:dyDescent="0.25">
      <c r="A873" s="59">
        <f t="shared" si="13"/>
        <v>44805</v>
      </c>
      <c r="B873" s="129" t="s">
        <v>149</v>
      </c>
      <c r="C873" s="130">
        <v>8</v>
      </c>
      <c r="D873" s="130">
        <v>-4</v>
      </c>
      <c r="E873" s="130">
        <v>13</v>
      </c>
      <c r="F873" s="130">
        <v>3</v>
      </c>
      <c r="G873" s="130">
        <v>38</v>
      </c>
      <c r="H873" s="130">
        <v>17</v>
      </c>
      <c r="I873" s="130">
        <v>14</v>
      </c>
      <c r="J873" s="130">
        <v>17</v>
      </c>
      <c r="K873" s="130">
        <v>4</v>
      </c>
      <c r="L873" s="130">
        <v>130</v>
      </c>
      <c r="M873" s="130">
        <v>61</v>
      </c>
      <c r="N873" s="130">
        <v>-36</v>
      </c>
      <c r="O873" s="130">
        <v>185</v>
      </c>
      <c r="P873" s="130">
        <v>206</v>
      </c>
      <c r="Q873" s="130">
        <v>29</v>
      </c>
      <c r="R873" s="130">
        <v>204</v>
      </c>
      <c r="S873" s="130">
        <v>96</v>
      </c>
      <c r="T873" s="134">
        <v>-10</v>
      </c>
      <c r="U873" s="130">
        <v>13</v>
      </c>
      <c r="V873" s="130">
        <v>318</v>
      </c>
      <c r="W873" s="130">
        <v>-49</v>
      </c>
      <c r="X873" s="130">
        <v>-30</v>
      </c>
      <c r="Y873" s="130">
        <v>128</v>
      </c>
      <c r="Z873" s="130">
        <v>56</v>
      </c>
      <c r="AA873" s="130">
        <v>-47</v>
      </c>
      <c r="AB873" s="130">
        <v>-2</v>
      </c>
      <c r="AC873" s="130">
        <v>-7</v>
      </c>
      <c r="AD873" s="130">
        <v>0</v>
      </c>
      <c r="AE873" s="130">
        <v>1355</v>
      </c>
    </row>
    <row r="874" spans="1:31" ht="30.75" customHeight="1" x14ac:dyDescent="0.25">
      <c r="A874" s="59">
        <f t="shared" si="13"/>
        <v>44805</v>
      </c>
      <c r="B874" s="128" t="s">
        <v>150</v>
      </c>
      <c r="C874" s="127">
        <v>223</v>
      </c>
      <c r="D874" s="127">
        <v>206</v>
      </c>
      <c r="E874" s="127">
        <v>47</v>
      </c>
      <c r="F874" s="127">
        <v>60</v>
      </c>
      <c r="G874" s="127">
        <v>2738</v>
      </c>
      <c r="H874" s="127">
        <v>31</v>
      </c>
      <c r="I874" s="127">
        <v>134</v>
      </c>
      <c r="J874" s="127">
        <v>1254</v>
      </c>
      <c r="K874" s="127">
        <v>-233</v>
      </c>
      <c r="L874" s="127">
        <v>1193</v>
      </c>
      <c r="M874" s="127">
        <v>363</v>
      </c>
      <c r="N874" s="127">
        <v>467</v>
      </c>
      <c r="O874" s="127">
        <v>1596</v>
      </c>
      <c r="P874" s="127">
        <v>694</v>
      </c>
      <c r="Q874" s="127">
        <v>583</v>
      </c>
      <c r="R874" s="127">
        <v>1780</v>
      </c>
      <c r="S874" s="127">
        <v>2471</v>
      </c>
      <c r="T874" s="133">
        <v>1783</v>
      </c>
      <c r="U874" s="127">
        <v>4776</v>
      </c>
      <c r="V874" s="127">
        <v>4528</v>
      </c>
      <c r="W874" s="127">
        <v>1047</v>
      </c>
      <c r="X874" s="127">
        <v>1063</v>
      </c>
      <c r="Y874" s="127">
        <v>1300</v>
      </c>
      <c r="Z874" s="127">
        <v>527</v>
      </c>
      <c r="AA874" s="127">
        <v>420</v>
      </c>
      <c r="AB874" s="127">
        <v>1245</v>
      </c>
      <c r="AC874" s="127">
        <v>898</v>
      </c>
      <c r="AD874" s="127">
        <v>-28</v>
      </c>
      <c r="AE874" s="127">
        <v>31166</v>
      </c>
    </row>
    <row r="875" spans="1:31" ht="30.75" customHeight="1" x14ac:dyDescent="0.25">
      <c r="A875" s="59">
        <f t="shared" si="13"/>
        <v>44805</v>
      </c>
      <c r="B875" s="128" t="s">
        <v>151</v>
      </c>
      <c r="C875" s="127">
        <v>465</v>
      </c>
      <c r="D875" s="127">
        <v>244</v>
      </c>
      <c r="E875" s="127">
        <v>465</v>
      </c>
      <c r="F875" s="127">
        <v>493</v>
      </c>
      <c r="G875" s="127">
        <v>1675</v>
      </c>
      <c r="H875" s="127">
        <v>239</v>
      </c>
      <c r="I875" s="127">
        <v>624</v>
      </c>
      <c r="J875" s="127">
        <v>1397</v>
      </c>
      <c r="K875" s="127">
        <v>800</v>
      </c>
      <c r="L875" s="127">
        <v>1770</v>
      </c>
      <c r="M875" s="127">
        <v>1015</v>
      </c>
      <c r="N875" s="127">
        <v>903</v>
      </c>
      <c r="O875" s="127">
        <v>2150</v>
      </c>
      <c r="P875" s="127">
        <v>905</v>
      </c>
      <c r="Q875" s="127">
        <v>766</v>
      </c>
      <c r="R875" s="127">
        <v>3448</v>
      </c>
      <c r="S875" s="127">
        <v>5624</v>
      </c>
      <c r="T875" s="133">
        <v>2046</v>
      </c>
      <c r="U875" s="127">
        <v>3475</v>
      </c>
      <c r="V875" s="127">
        <v>12854</v>
      </c>
      <c r="W875" s="127">
        <v>3887</v>
      </c>
      <c r="X875" s="127">
        <v>3786</v>
      </c>
      <c r="Y875" s="127">
        <v>2557</v>
      </c>
      <c r="Z875" s="127">
        <v>1146</v>
      </c>
      <c r="AA875" s="127">
        <v>1911</v>
      </c>
      <c r="AB875" s="127">
        <v>2221</v>
      </c>
      <c r="AC875" s="127">
        <v>1106</v>
      </c>
      <c r="AD875" s="127">
        <v>2</v>
      </c>
      <c r="AE875" s="127">
        <v>57974</v>
      </c>
    </row>
    <row r="876" spans="1:31" ht="30.75" customHeight="1" x14ac:dyDescent="0.25">
      <c r="A876" s="59">
        <f t="shared" si="13"/>
        <v>44805</v>
      </c>
      <c r="B876" s="128" t="s">
        <v>152</v>
      </c>
      <c r="C876" s="127">
        <v>639</v>
      </c>
      <c r="D876" s="127">
        <v>362</v>
      </c>
      <c r="E876" s="127">
        <v>3384</v>
      </c>
      <c r="F876" s="127">
        <v>391</v>
      </c>
      <c r="G876" s="127">
        <v>2605</v>
      </c>
      <c r="H876" s="127">
        <v>443</v>
      </c>
      <c r="I876" s="127">
        <v>865</v>
      </c>
      <c r="J876" s="127">
        <v>3428</v>
      </c>
      <c r="K876" s="127">
        <v>1586</v>
      </c>
      <c r="L876" s="127">
        <v>5015</v>
      </c>
      <c r="M876" s="127">
        <v>1059</v>
      </c>
      <c r="N876" s="127">
        <v>693</v>
      </c>
      <c r="O876" s="127">
        <v>4317</v>
      </c>
      <c r="P876" s="127">
        <v>1176</v>
      </c>
      <c r="Q876" s="127">
        <v>412</v>
      </c>
      <c r="R876" s="127">
        <v>7100</v>
      </c>
      <c r="S876" s="127">
        <v>16479</v>
      </c>
      <c r="T876" s="133">
        <v>3236</v>
      </c>
      <c r="U876" s="127">
        <v>5476</v>
      </c>
      <c r="V876" s="127">
        <v>33600</v>
      </c>
      <c r="W876" s="127">
        <v>5515</v>
      </c>
      <c r="X876" s="127">
        <v>6740</v>
      </c>
      <c r="Y876" s="127">
        <v>5951</v>
      </c>
      <c r="Z876" s="127">
        <v>1161</v>
      </c>
      <c r="AA876" s="127">
        <v>2194</v>
      </c>
      <c r="AB876" s="127">
        <v>4295</v>
      </c>
      <c r="AC876" s="127">
        <v>4424</v>
      </c>
      <c r="AD876" s="127">
        <v>16</v>
      </c>
      <c r="AE876" s="127">
        <v>122562</v>
      </c>
    </row>
    <row r="877" spans="1:31" ht="30.75" customHeight="1" x14ac:dyDescent="0.25">
      <c r="A877" s="59">
        <f t="shared" si="13"/>
        <v>44805</v>
      </c>
      <c r="B877" s="131" t="s">
        <v>153</v>
      </c>
      <c r="C877" s="130">
        <v>125</v>
      </c>
      <c r="D877" s="130">
        <v>30</v>
      </c>
      <c r="E877" s="130">
        <v>398</v>
      </c>
      <c r="F877" s="130">
        <v>14</v>
      </c>
      <c r="G877" s="130">
        <v>209</v>
      </c>
      <c r="H877" s="130">
        <v>-48</v>
      </c>
      <c r="I877" s="130">
        <v>126</v>
      </c>
      <c r="J877" s="130">
        <v>241</v>
      </c>
      <c r="K877" s="130">
        <v>82</v>
      </c>
      <c r="L877" s="130">
        <v>270</v>
      </c>
      <c r="M877" s="130">
        <v>78</v>
      </c>
      <c r="N877" s="130">
        <v>92</v>
      </c>
      <c r="O877" s="130">
        <v>136</v>
      </c>
      <c r="P877" s="130">
        <v>881</v>
      </c>
      <c r="Q877" s="130">
        <v>93</v>
      </c>
      <c r="R877" s="130">
        <v>579</v>
      </c>
      <c r="S877" s="130">
        <v>2306</v>
      </c>
      <c r="T877" s="134">
        <v>792</v>
      </c>
      <c r="U877" s="130">
        <v>1388</v>
      </c>
      <c r="V877" s="130">
        <v>3514</v>
      </c>
      <c r="W877" s="130">
        <v>871</v>
      </c>
      <c r="X877" s="130">
        <v>1354</v>
      </c>
      <c r="Y877" s="130">
        <v>614</v>
      </c>
      <c r="Z877" s="130">
        <v>-132</v>
      </c>
      <c r="AA877" s="130">
        <v>846</v>
      </c>
      <c r="AB877" s="130">
        <v>893</v>
      </c>
      <c r="AC877" s="130">
        <v>118</v>
      </c>
      <c r="AD877" s="130">
        <v>-1</v>
      </c>
      <c r="AE877" s="130">
        <v>15869</v>
      </c>
    </row>
    <row r="878" spans="1:31" ht="30.75" customHeight="1" x14ac:dyDescent="0.25">
      <c r="A878" s="59">
        <f t="shared" si="13"/>
        <v>44805</v>
      </c>
      <c r="B878" s="131" t="s">
        <v>154</v>
      </c>
      <c r="C878" s="130">
        <v>89</v>
      </c>
      <c r="D878" s="130">
        <v>18</v>
      </c>
      <c r="E878" s="130">
        <v>362</v>
      </c>
      <c r="F878" s="130">
        <v>77</v>
      </c>
      <c r="G878" s="130">
        <v>334</v>
      </c>
      <c r="H878" s="130">
        <v>18</v>
      </c>
      <c r="I878" s="130">
        <v>117</v>
      </c>
      <c r="J878" s="130">
        <v>278</v>
      </c>
      <c r="K878" s="130">
        <v>224</v>
      </c>
      <c r="L878" s="130">
        <v>495</v>
      </c>
      <c r="M878" s="130">
        <v>252</v>
      </c>
      <c r="N878" s="130">
        <v>100</v>
      </c>
      <c r="O878" s="130">
        <v>627</v>
      </c>
      <c r="P878" s="130">
        <v>243</v>
      </c>
      <c r="Q878" s="130">
        <v>114</v>
      </c>
      <c r="R878" s="130">
        <v>820</v>
      </c>
      <c r="S878" s="130">
        <v>1762</v>
      </c>
      <c r="T878" s="134">
        <v>289</v>
      </c>
      <c r="U878" s="130">
        <v>1549</v>
      </c>
      <c r="V878" s="130">
        <v>4511</v>
      </c>
      <c r="W878" s="130">
        <v>1292</v>
      </c>
      <c r="X878" s="130">
        <v>1703</v>
      </c>
      <c r="Y878" s="130">
        <v>1566</v>
      </c>
      <c r="Z878" s="130">
        <v>208</v>
      </c>
      <c r="AA878" s="130">
        <v>350</v>
      </c>
      <c r="AB878" s="130">
        <v>526</v>
      </c>
      <c r="AC878" s="130">
        <v>143</v>
      </c>
      <c r="AD878" s="130">
        <v>-1</v>
      </c>
      <c r="AE878" s="130">
        <v>18066</v>
      </c>
    </row>
    <row r="879" spans="1:31" ht="30.75" customHeight="1" x14ac:dyDescent="0.25">
      <c r="A879" s="59">
        <f t="shared" si="13"/>
        <v>44805</v>
      </c>
      <c r="B879" s="131" t="s">
        <v>155</v>
      </c>
      <c r="C879" s="130">
        <v>231</v>
      </c>
      <c r="D879" s="130">
        <v>282</v>
      </c>
      <c r="E879" s="130">
        <v>1564</v>
      </c>
      <c r="F879" s="130">
        <v>286</v>
      </c>
      <c r="G879" s="130">
        <v>1660</v>
      </c>
      <c r="H879" s="130">
        <v>434</v>
      </c>
      <c r="I879" s="130">
        <v>351</v>
      </c>
      <c r="J879" s="130">
        <v>1440</v>
      </c>
      <c r="K879" s="130">
        <v>1104</v>
      </c>
      <c r="L879" s="130">
        <v>4149</v>
      </c>
      <c r="M879" s="130">
        <v>602</v>
      </c>
      <c r="N879" s="130">
        <v>304</v>
      </c>
      <c r="O879" s="130">
        <v>2571</v>
      </c>
      <c r="P879" s="130">
        <v>351</v>
      </c>
      <c r="Q879" s="130">
        <v>261</v>
      </c>
      <c r="R879" s="130">
        <v>3577</v>
      </c>
      <c r="S879" s="130">
        <v>9601</v>
      </c>
      <c r="T879" s="134">
        <v>1485</v>
      </c>
      <c r="U879" s="130">
        <v>-432</v>
      </c>
      <c r="V879" s="130">
        <v>18399</v>
      </c>
      <c r="W879" s="130">
        <v>863</v>
      </c>
      <c r="X879" s="130">
        <v>2285</v>
      </c>
      <c r="Y879" s="130">
        <v>2323</v>
      </c>
      <c r="Z879" s="130">
        <v>479</v>
      </c>
      <c r="AA879" s="130">
        <v>600</v>
      </c>
      <c r="AB879" s="130">
        <v>1475</v>
      </c>
      <c r="AC879" s="130">
        <v>2957</v>
      </c>
      <c r="AD879" s="130">
        <v>8</v>
      </c>
      <c r="AE879" s="130">
        <v>59210</v>
      </c>
    </row>
    <row r="880" spans="1:31" ht="30.75" customHeight="1" x14ac:dyDescent="0.25">
      <c r="A880" s="59">
        <f t="shared" si="13"/>
        <v>44805</v>
      </c>
      <c r="B880" s="129" t="s">
        <v>156</v>
      </c>
      <c r="C880" s="130">
        <v>8</v>
      </c>
      <c r="D880" s="130">
        <v>-5</v>
      </c>
      <c r="E880" s="130">
        <v>136</v>
      </c>
      <c r="F880" s="130">
        <v>4</v>
      </c>
      <c r="G880" s="130">
        <v>128</v>
      </c>
      <c r="H880" s="130">
        <v>6</v>
      </c>
      <c r="I880" s="130">
        <v>-4</v>
      </c>
      <c r="J880" s="130">
        <v>-59</v>
      </c>
      <c r="K880" s="130">
        <v>56</v>
      </c>
      <c r="L880" s="130">
        <v>719</v>
      </c>
      <c r="M880" s="130">
        <v>-56</v>
      </c>
      <c r="N880" s="130">
        <v>172</v>
      </c>
      <c r="O880" s="130">
        <v>150</v>
      </c>
      <c r="P880" s="130">
        <v>30</v>
      </c>
      <c r="Q880" s="130">
        <v>42</v>
      </c>
      <c r="R880" s="130">
        <v>326</v>
      </c>
      <c r="S880" s="130">
        <v>2845</v>
      </c>
      <c r="T880" s="134">
        <v>37</v>
      </c>
      <c r="U880" s="130">
        <v>681</v>
      </c>
      <c r="V880" s="130">
        <v>1235</v>
      </c>
      <c r="W880" s="130">
        <v>93</v>
      </c>
      <c r="X880" s="130">
        <v>298</v>
      </c>
      <c r="Y880" s="130">
        <v>460</v>
      </c>
      <c r="Z880" s="130">
        <v>52</v>
      </c>
      <c r="AA880" s="130">
        <v>-11</v>
      </c>
      <c r="AB880" s="130">
        <v>336</v>
      </c>
      <c r="AC880" s="130">
        <v>382</v>
      </c>
      <c r="AD880" s="130">
        <v>1</v>
      </c>
      <c r="AE880" s="130">
        <v>8062</v>
      </c>
    </row>
    <row r="881" spans="1:31" ht="30.75" customHeight="1" x14ac:dyDescent="0.25">
      <c r="A881" s="59">
        <f t="shared" si="13"/>
        <v>44805</v>
      </c>
      <c r="B881" s="129" t="s">
        <v>157</v>
      </c>
      <c r="C881" s="130">
        <v>106</v>
      </c>
      <c r="D881" s="130">
        <v>6</v>
      </c>
      <c r="E881" s="130">
        <v>37</v>
      </c>
      <c r="F881" s="130">
        <v>9</v>
      </c>
      <c r="G881" s="130">
        <v>39</v>
      </c>
      <c r="H881" s="130">
        <v>-7</v>
      </c>
      <c r="I881" s="130">
        <v>-22</v>
      </c>
      <c r="J881" s="130">
        <v>-19</v>
      </c>
      <c r="K881" s="130">
        <v>153</v>
      </c>
      <c r="L881" s="130">
        <v>9</v>
      </c>
      <c r="M881" s="130">
        <v>-32</v>
      </c>
      <c r="N881" s="130">
        <v>-14</v>
      </c>
      <c r="O881" s="130">
        <v>57</v>
      </c>
      <c r="P881" s="130">
        <v>15</v>
      </c>
      <c r="Q881" s="130">
        <v>-47</v>
      </c>
      <c r="R881" s="130">
        <v>60</v>
      </c>
      <c r="S881" s="130">
        <v>375</v>
      </c>
      <c r="T881" s="134">
        <v>-18</v>
      </c>
      <c r="U881" s="130">
        <v>-15</v>
      </c>
      <c r="V881" s="130">
        <v>1766</v>
      </c>
      <c r="W881" s="130">
        <v>145</v>
      </c>
      <c r="X881" s="130">
        <v>284</v>
      </c>
      <c r="Y881" s="130">
        <v>190</v>
      </c>
      <c r="Z881" s="130">
        <v>15</v>
      </c>
      <c r="AA881" s="130">
        <v>158</v>
      </c>
      <c r="AB881" s="130">
        <v>152</v>
      </c>
      <c r="AC881" s="130">
        <v>156</v>
      </c>
      <c r="AD881" s="130">
        <v>-1</v>
      </c>
      <c r="AE881" s="130">
        <v>3557</v>
      </c>
    </row>
    <row r="882" spans="1:31" ht="30.75" customHeight="1" x14ac:dyDescent="0.25">
      <c r="A882" s="59">
        <f t="shared" si="13"/>
        <v>44805</v>
      </c>
      <c r="B882" s="129" t="s">
        <v>158</v>
      </c>
      <c r="C882" s="130">
        <v>2</v>
      </c>
      <c r="D882" s="130">
        <v>1</v>
      </c>
      <c r="E882" s="130">
        <v>0</v>
      </c>
      <c r="F882" s="130">
        <v>15</v>
      </c>
      <c r="G882" s="130">
        <v>22</v>
      </c>
      <c r="H882" s="130">
        <v>11</v>
      </c>
      <c r="I882" s="130">
        <v>10</v>
      </c>
      <c r="J882" s="130">
        <v>26</v>
      </c>
      <c r="K882" s="130">
        <v>3</v>
      </c>
      <c r="L882" s="130">
        <v>42</v>
      </c>
      <c r="M882" s="130">
        <v>-4</v>
      </c>
      <c r="N882" s="130">
        <v>2</v>
      </c>
      <c r="O882" s="130">
        <v>73</v>
      </c>
      <c r="P882" s="130">
        <v>64</v>
      </c>
      <c r="Q882" s="130">
        <v>42</v>
      </c>
      <c r="R882" s="130">
        <v>45</v>
      </c>
      <c r="S882" s="130">
        <v>78</v>
      </c>
      <c r="T882" s="134">
        <v>28</v>
      </c>
      <c r="U882" s="130">
        <v>72</v>
      </c>
      <c r="V882" s="130">
        <v>-58</v>
      </c>
      <c r="W882" s="130">
        <v>85</v>
      </c>
      <c r="X882" s="130">
        <v>41</v>
      </c>
      <c r="Y882" s="130">
        <v>-14</v>
      </c>
      <c r="Z882" s="130">
        <v>-15</v>
      </c>
      <c r="AA882" s="130">
        <v>31</v>
      </c>
      <c r="AB882" s="130">
        <v>21</v>
      </c>
      <c r="AC882" s="130">
        <v>17</v>
      </c>
      <c r="AD882" s="130">
        <v>0</v>
      </c>
      <c r="AE882" s="130">
        <v>640</v>
      </c>
    </row>
    <row r="883" spans="1:31" ht="30.75" customHeight="1" x14ac:dyDescent="0.25">
      <c r="A883" s="59">
        <f t="shared" si="13"/>
        <v>44805</v>
      </c>
      <c r="B883" s="129" t="s">
        <v>159</v>
      </c>
      <c r="C883" s="130">
        <v>69</v>
      </c>
      <c r="D883" s="130">
        <v>92</v>
      </c>
      <c r="E883" s="130">
        <v>153</v>
      </c>
      <c r="F883" s="130">
        <v>52</v>
      </c>
      <c r="G883" s="130">
        <v>210</v>
      </c>
      <c r="H883" s="130">
        <v>28</v>
      </c>
      <c r="I883" s="130">
        <v>218</v>
      </c>
      <c r="J883" s="130">
        <v>120</v>
      </c>
      <c r="K883" s="130">
        <v>77</v>
      </c>
      <c r="L883" s="130">
        <v>1725</v>
      </c>
      <c r="M883" s="130">
        <v>84</v>
      </c>
      <c r="N883" s="130">
        <v>107</v>
      </c>
      <c r="O883" s="130">
        <v>-408</v>
      </c>
      <c r="P883" s="130">
        <v>112</v>
      </c>
      <c r="Q883" s="130">
        <v>156</v>
      </c>
      <c r="R883" s="130">
        <v>815</v>
      </c>
      <c r="S883" s="130">
        <v>2088</v>
      </c>
      <c r="T883" s="134">
        <v>494</v>
      </c>
      <c r="U883" s="130">
        <v>-508</v>
      </c>
      <c r="V883" s="130">
        <v>2234</v>
      </c>
      <c r="W883" s="130">
        <v>-51</v>
      </c>
      <c r="X883" s="130">
        <v>524</v>
      </c>
      <c r="Y883" s="130">
        <v>346</v>
      </c>
      <c r="Z883" s="130">
        <v>125</v>
      </c>
      <c r="AA883" s="130">
        <v>54</v>
      </c>
      <c r="AB883" s="130">
        <v>459</v>
      </c>
      <c r="AC883" s="130">
        <v>294</v>
      </c>
      <c r="AD883" s="130">
        <v>5</v>
      </c>
      <c r="AE883" s="130">
        <v>9674</v>
      </c>
    </row>
    <row r="884" spans="1:31" ht="30.75" customHeight="1" x14ac:dyDescent="0.25">
      <c r="A884" s="59">
        <f t="shared" si="13"/>
        <v>44805</v>
      </c>
      <c r="B884" s="129" t="s">
        <v>160</v>
      </c>
      <c r="C884" s="130">
        <v>46</v>
      </c>
      <c r="D884" s="130">
        <v>188</v>
      </c>
      <c r="E884" s="130">
        <v>1238</v>
      </c>
      <c r="F884" s="130">
        <v>206</v>
      </c>
      <c r="G884" s="130">
        <v>1261</v>
      </c>
      <c r="H884" s="130">
        <v>396</v>
      </c>
      <c r="I884" s="130">
        <v>149</v>
      </c>
      <c r="J884" s="130">
        <v>1372</v>
      </c>
      <c r="K884" s="130">
        <v>815</v>
      </c>
      <c r="L884" s="130">
        <v>1654</v>
      </c>
      <c r="M884" s="130">
        <v>610</v>
      </c>
      <c r="N884" s="130">
        <v>37</v>
      </c>
      <c r="O884" s="130">
        <v>2699</v>
      </c>
      <c r="P884" s="130">
        <v>130</v>
      </c>
      <c r="Q884" s="130">
        <v>68</v>
      </c>
      <c r="R884" s="130">
        <v>2331</v>
      </c>
      <c r="S884" s="130">
        <v>4215</v>
      </c>
      <c r="T884" s="134">
        <v>944</v>
      </c>
      <c r="U884" s="130">
        <v>-662</v>
      </c>
      <c r="V884" s="130">
        <v>13222</v>
      </c>
      <c r="W884" s="130">
        <v>591</v>
      </c>
      <c r="X884" s="130">
        <v>1138</v>
      </c>
      <c r="Y884" s="130">
        <v>1341</v>
      </c>
      <c r="Z884" s="130">
        <v>302</v>
      </c>
      <c r="AA884" s="130">
        <v>368</v>
      </c>
      <c r="AB884" s="130">
        <v>507</v>
      </c>
      <c r="AC884" s="130">
        <v>2108</v>
      </c>
      <c r="AD884" s="130">
        <v>3</v>
      </c>
      <c r="AE884" s="130">
        <v>37277</v>
      </c>
    </row>
    <row r="885" spans="1:31" ht="30.75" customHeight="1" x14ac:dyDescent="0.25">
      <c r="A885" s="59">
        <f t="shared" si="13"/>
        <v>44805</v>
      </c>
      <c r="B885" s="131" t="s">
        <v>161</v>
      </c>
      <c r="C885" s="130">
        <v>143</v>
      </c>
      <c r="D885" s="130">
        <v>12</v>
      </c>
      <c r="E885" s="130">
        <v>1072</v>
      </c>
      <c r="F885" s="130">
        <v>26</v>
      </c>
      <c r="G885" s="130">
        <v>196</v>
      </c>
      <c r="H885" s="130">
        <v>34</v>
      </c>
      <c r="I885" s="130">
        <v>226</v>
      </c>
      <c r="J885" s="130">
        <v>906</v>
      </c>
      <c r="K885" s="130">
        <v>120</v>
      </c>
      <c r="L885" s="130">
        <v>663</v>
      </c>
      <c r="M885" s="130">
        <v>-15</v>
      </c>
      <c r="N885" s="130">
        <v>71</v>
      </c>
      <c r="O885" s="130">
        <v>161</v>
      </c>
      <c r="P885" s="130">
        <v>-116</v>
      </c>
      <c r="Q885" s="130">
        <v>77</v>
      </c>
      <c r="R885" s="130">
        <v>1939</v>
      </c>
      <c r="S885" s="130">
        <v>1904</v>
      </c>
      <c r="T885" s="134">
        <v>438</v>
      </c>
      <c r="U885" s="130">
        <v>2505</v>
      </c>
      <c r="V885" s="130">
        <v>5521</v>
      </c>
      <c r="W885" s="130">
        <v>1782</v>
      </c>
      <c r="X885" s="130">
        <v>823</v>
      </c>
      <c r="Y885" s="130">
        <v>1118</v>
      </c>
      <c r="Z885" s="130">
        <v>148</v>
      </c>
      <c r="AA885" s="130">
        <v>307</v>
      </c>
      <c r="AB885" s="130">
        <v>695</v>
      </c>
      <c r="AC885" s="130">
        <v>792</v>
      </c>
      <c r="AD885" s="130">
        <v>11</v>
      </c>
      <c r="AE885" s="130">
        <v>21559</v>
      </c>
    </row>
    <row r="886" spans="1:31" ht="30.75" customHeight="1" x14ac:dyDescent="0.25">
      <c r="A886" s="59">
        <f t="shared" si="13"/>
        <v>44805</v>
      </c>
      <c r="B886" s="129" t="s">
        <v>162</v>
      </c>
      <c r="C886" s="130">
        <v>206</v>
      </c>
      <c r="D886" s="130">
        <v>5</v>
      </c>
      <c r="E886" s="130">
        <v>192</v>
      </c>
      <c r="F886" s="130">
        <v>-1</v>
      </c>
      <c r="G886" s="130">
        <v>-1</v>
      </c>
      <c r="H886" s="130">
        <v>-3</v>
      </c>
      <c r="I886" s="130">
        <v>4</v>
      </c>
      <c r="J886" s="130">
        <v>170</v>
      </c>
      <c r="K886" s="130">
        <v>-2</v>
      </c>
      <c r="L886" s="130">
        <v>220</v>
      </c>
      <c r="M886" s="130">
        <v>16</v>
      </c>
      <c r="N886" s="130">
        <v>22</v>
      </c>
      <c r="O886" s="130">
        <v>91</v>
      </c>
      <c r="P886" s="130">
        <v>13</v>
      </c>
      <c r="Q886" s="130">
        <v>-3</v>
      </c>
      <c r="R886" s="130">
        <v>36</v>
      </c>
      <c r="S886" s="130">
        <v>65</v>
      </c>
      <c r="T886" s="134">
        <v>70</v>
      </c>
      <c r="U886" s="130">
        <v>647</v>
      </c>
      <c r="V886" s="130">
        <v>810</v>
      </c>
      <c r="W886" s="130">
        <v>579</v>
      </c>
      <c r="X886" s="130">
        <v>67</v>
      </c>
      <c r="Y886" s="130">
        <v>-35</v>
      </c>
      <c r="Z886" s="130">
        <v>3</v>
      </c>
      <c r="AA886" s="130">
        <v>-20</v>
      </c>
      <c r="AB886" s="130">
        <v>4</v>
      </c>
      <c r="AC886" s="130">
        <v>7</v>
      </c>
      <c r="AD886" s="130">
        <v>1</v>
      </c>
      <c r="AE886" s="130">
        <v>3163</v>
      </c>
    </row>
    <row r="887" spans="1:31" ht="30.75" customHeight="1" x14ac:dyDescent="0.25">
      <c r="A887" s="59">
        <f t="shared" si="13"/>
        <v>44805</v>
      </c>
      <c r="B887" s="129" t="s">
        <v>163</v>
      </c>
      <c r="C887" s="130">
        <v>-10</v>
      </c>
      <c r="D887" s="130">
        <v>-7</v>
      </c>
      <c r="E887" s="130">
        <v>799</v>
      </c>
      <c r="F887" s="130">
        <v>24</v>
      </c>
      <c r="G887" s="130">
        <v>283</v>
      </c>
      <c r="H887" s="130">
        <v>43</v>
      </c>
      <c r="I887" s="130">
        <v>62</v>
      </c>
      <c r="J887" s="130">
        <v>263</v>
      </c>
      <c r="K887" s="130">
        <v>144</v>
      </c>
      <c r="L887" s="130">
        <v>499</v>
      </c>
      <c r="M887" s="130">
        <v>153</v>
      </c>
      <c r="N887" s="130">
        <v>159</v>
      </c>
      <c r="O887" s="130">
        <v>275</v>
      </c>
      <c r="P887" s="130">
        <v>92</v>
      </c>
      <c r="Q887" s="130">
        <v>69</v>
      </c>
      <c r="R887" s="130">
        <v>843</v>
      </c>
      <c r="S887" s="130">
        <v>2009</v>
      </c>
      <c r="T887" s="134">
        <v>264</v>
      </c>
      <c r="U887" s="130">
        <v>1469</v>
      </c>
      <c r="V887" s="130">
        <v>3223</v>
      </c>
      <c r="W887" s="130">
        <v>843</v>
      </c>
      <c r="X887" s="130">
        <v>396</v>
      </c>
      <c r="Y887" s="130">
        <v>547</v>
      </c>
      <c r="Z887" s="130">
        <v>121</v>
      </c>
      <c r="AA887" s="130">
        <v>168</v>
      </c>
      <c r="AB887" s="130">
        <v>608</v>
      </c>
      <c r="AC887" s="130">
        <v>295</v>
      </c>
      <c r="AD887" s="130">
        <v>-1</v>
      </c>
      <c r="AE887" s="130">
        <v>13633</v>
      </c>
    </row>
    <row r="888" spans="1:31" ht="30.75" customHeight="1" x14ac:dyDescent="0.25">
      <c r="A888" s="59">
        <f t="shared" si="13"/>
        <v>44805</v>
      </c>
      <c r="B888" s="129" t="s">
        <v>164</v>
      </c>
      <c r="C888" s="130">
        <v>-53</v>
      </c>
      <c r="D888" s="130">
        <v>14</v>
      </c>
      <c r="E888" s="130">
        <v>81</v>
      </c>
      <c r="F888" s="130">
        <v>3</v>
      </c>
      <c r="G888" s="130">
        <v>-86</v>
      </c>
      <c r="H888" s="130">
        <v>-6</v>
      </c>
      <c r="I888" s="130">
        <v>160</v>
      </c>
      <c r="J888" s="130">
        <v>473</v>
      </c>
      <c r="K888" s="130">
        <v>-22</v>
      </c>
      <c r="L888" s="130">
        <v>-56</v>
      </c>
      <c r="M888" s="130">
        <v>-184</v>
      </c>
      <c r="N888" s="130">
        <v>-110</v>
      </c>
      <c r="O888" s="130">
        <v>-205</v>
      </c>
      <c r="P888" s="130">
        <v>-221</v>
      </c>
      <c r="Q888" s="130">
        <v>11</v>
      </c>
      <c r="R888" s="130">
        <v>1060</v>
      </c>
      <c r="S888" s="130">
        <v>-170</v>
      </c>
      <c r="T888" s="134">
        <v>104</v>
      </c>
      <c r="U888" s="130">
        <v>389</v>
      </c>
      <c r="V888" s="130">
        <v>1488</v>
      </c>
      <c r="W888" s="130">
        <v>360</v>
      </c>
      <c r="X888" s="130">
        <v>360</v>
      </c>
      <c r="Y888" s="130">
        <v>606</v>
      </c>
      <c r="Z888" s="130">
        <v>24</v>
      </c>
      <c r="AA888" s="130">
        <v>159</v>
      </c>
      <c r="AB888" s="130">
        <v>83</v>
      </c>
      <c r="AC888" s="130">
        <v>490</v>
      </c>
      <c r="AD888" s="130">
        <v>11</v>
      </c>
      <c r="AE888" s="130">
        <v>4763</v>
      </c>
    </row>
    <row r="889" spans="1:31" ht="30.75" customHeight="1" x14ac:dyDescent="0.25">
      <c r="A889" s="59">
        <f t="shared" si="13"/>
        <v>44805</v>
      </c>
      <c r="B889" s="131" t="s">
        <v>165</v>
      </c>
      <c r="C889" s="130">
        <v>0</v>
      </c>
      <c r="D889" s="130">
        <v>0</v>
      </c>
      <c r="E889" s="130">
        <v>0</v>
      </c>
      <c r="F889" s="130">
        <v>0</v>
      </c>
      <c r="G889" s="130">
        <v>0</v>
      </c>
      <c r="H889" s="130">
        <v>1</v>
      </c>
      <c r="I889" s="130">
        <v>0</v>
      </c>
      <c r="J889" s="130">
        <v>1</v>
      </c>
      <c r="K889" s="130">
        <v>0</v>
      </c>
      <c r="L889" s="130">
        <v>-1</v>
      </c>
      <c r="M889" s="130">
        <v>0</v>
      </c>
      <c r="N889" s="130">
        <v>-2</v>
      </c>
      <c r="O889" s="130">
        <v>-1</v>
      </c>
      <c r="P889" s="130">
        <v>0</v>
      </c>
      <c r="Q889" s="130">
        <v>0</v>
      </c>
      <c r="R889" s="130">
        <v>3</v>
      </c>
      <c r="S889" s="130">
        <v>4</v>
      </c>
      <c r="T889" s="134">
        <v>-2</v>
      </c>
      <c r="U889" s="130">
        <v>2</v>
      </c>
      <c r="V889" s="130">
        <v>-2</v>
      </c>
      <c r="W889" s="130">
        <v>-1</v>
      </c>
      <c r="X889" s="130">
        <v>0</v>
      </c>
      <c r="Y889" s="130">
        <v>8</v>
      </c>
      <c r="Z889" s="130">
        <v>2</v>
      </c>
      <c r="AA889" s="130">
        <v>-1</v>
      </c>
      <c r="AB889" s="130">
        <v>3</v>
      </c>
      <c r="AC889" s="130">
        <v>3</v>
      </c>
      <c r="AD889" s="130">
        <v>0</v>
      </c>
      <c r="AE889" s="130">
        <v>17</v>
      </c>
    </row>
    <row r="890" spans="1:31" ht="30.75" customHeight="1" x14ac:dyDescent="0.25">
      <c r="A890" s="59">
        <f t="shared" si="13"/>
        <v>44805</v>
      </c>
      <c r="B890" s="131" t="s">
        <v>166</v>
      </c>
      <c r="C890" s="130">
        <v>51</v>
      </c>
      <c r="D890" s="130">
        <v>20</v>
      </c>
      <c r="E890" s="130">
        <v>-12</v>
      </c>
      <c r="F890" s="130">
        <v>-12</v>
      </c>
      <c r="G890" s="130">
        <v>206</v>
      </c>
      <c r="H890" s="130">
        <v>4</v>
      </c>
      <c r="I890" s="130">
        <v>45</v>
      </c>
      <c r="J890" s="130">
        <v>562</v>
      </c>
      <c r="K890" s="130">
        <v>56</v>
      </c>
      <c r="L890" s="130">
        <v>-561</v>
      </c>
      <c r="M890" s="130">
        <v>142</v>
      </c>
      <c r="N890" s="130">
        <v>128</v>
      </c>
      <c r="O890" s="130">
        <v>823</v>
      </c>
      <c r="P890" s="130">
        <v>-183</v>
      </c>
      <c r="Q890" s="130">
        <v>-133</v>
      </c>
      <c r="R890" s="130">
        <v>182</v>
      </c>
      <c r="S890" s="130">
        <v>902</v>
      </c>
      <c r="T890" s="134">
        <v>234</v>
      </c>
      <c r="U890" s="130">
        <v>464</v>
      </c>
      <c r="V890" s="130">
        <v>1657</v>
      </c>
      <c r="W890" s="130">
        <v>708</v>
      </c>
      <c r="X890" s="130">
        <v>575</v>
      </c>
      <c r="Y890" s="130">
        <v>322</v>
      </c>
      <c r="Z890" s="130">
        <v>456</v>
      </c>
      <c r="AA890" s="130">
        <v>92</v>
      </c>
      <c r="AB890" s="130">
        <v>703</v>
      </c>
      <c r="AC890" s="130">
        <v>411</v>
      </c>
      <c r="AD890" s="130">
        <v>-1</v>
      </c>
      <c r="AE890" s="130">
        <v>7841</v>
      </c>
    </row>
    <row r="891" spans="1:31" ht="30.75" customHeight="1" x14ac:dyDescent="0.25">
      <c r="A891" s="59">
        <f t="shared" si="13"/>
        <v>44805</v>
      </c>
      <c r="B891" s="129" t="s">
        <v>167</v>
      </c>
      <c r="C891" s="130">
        <v>5</v>
      </c>
      <c r="D891" s="130">
        <v>15</v>
      </c>
      <c r="E891" s="130">
        <v>-20</v>
      </c>
      <c r="F891" s="130">
        <v>5</v>
      </c>
      <c r="G891" s="130">
        <v>43</v>
      </c>
      <c r="H891" s="130">
        <v>4</v>
      </c>
      <c r="I891" s="130">
        <v>8</v>
      </c>
      <c r="J891" s="130">
        <v>-11</v>
      </c>
      <c r="K891" s="130">
        <v>-3</v>
      </c>
      <c r="L891" s="130">
        <v>116</v>
      </c>
      <c r="M891" s="130">
        <v>100</v>
      </c>
      <c r="N891" s="130">
        <v>49</v>
      </c>
      <c r="O891" s="130">
        <v>207</v>
      </c>
      <c r="P891" s="130">
        <v>14</v>
      </c>
      <c r="Q891" s="130">
        <v>95</v>
      </c>
      <c r="R891" s="130">
        <v>78</v>
      </c>
      <c r="S891" s="130">
        <v>120</v>
      </c>
      <c r="T891" s="134">
        <v>45</v>
      </c>
      <c r="U891" s="130">
        <v>0</v>
      </c>
      <c r="V891" s="130">
        <v>496</v>
      </c>
      <c r="W891" s="130">
        <v>303</v>
      </c>
      <c r="X891" s="130">
        <v>186</v>
      </c>
      <c r="Y891" s="130">
        <v>226</v>
      </c>
      <c r="Z891" s="130">
        <v>94</v>
      </c>
      <c r="AA891" s="130">
        <v>61</v>
      </c>
      <c r="AB891" s="130">
        <v>195</v>
      </c>
      <c r="AC891" s="130">
        <v>86</v>
      </c>
      <c r="AD891" s="130">
        <v>2</v>
      </c>
      <c r="AE891" s="130">
        <v>2519</v>
      </c>
    </row>
    <row r="892" spans="1:31" ht="30.75" customHeight="1" x14ac:dyDescent="0.25">
      <c r="A892" s="59">
        <f t="shared" si="13"/>
        <v>44805</v>
      </c>
      <c r="B892" s="129" t="s">
        <v>168</v>
      </c>
      <c r="C892" s="130">
        <v>46</v>
      </c>
      <c r="D892" s="130">
        <v>5</v>
      </c>
      <c r="E892" s="130">
        <v>8</v>
      </c>
      <c r="F892" s="130">
        <v>-17</v>
      </c>
      <c r="G892" s="130">
        <v>165</v>
      </c>
      <c r="H892" s="130">
        <v>0</v>
      </c>
      <c r="I892" s="130">
        <v>37</v>
      </c>
      <c r="J892" s="130">
        <v>573</v>
      </c>
      <c r="K892" s="130">
        <v>59</v>
      </c>
      <c r="L892" s="130">
        <v>-677</v>
      </c>
      <c r="M892" s="130">
        <v>42</v>
      </c>
      <c r="N892" s="130">
        <v>79</v>
      </c>
      <c r="O892" s="130">
        <v>619</v>
      </c>
      <c r="P892" s="130">
        <v>-197</v>
      </c>
      <c r="Q892" s="130">
        <v>-228</v>
      </c>
      <c r="R892" s="130">
        <v>102</v>
      </c>
      <c r="S892" s="130">
        <v>781</v>
      </c>
      <c r="T892" s="134">
        <v>189</v>
      </c>
      <c r="U892" s="130">
        <v>469</v>
      </c>
      <c r="V892" s="130">
        <v>1168</v>
      </c>
      <c r="W892" s="130">
        <v>407</v>
      </c>
      <c r="X892" s="130">
        <v>388</v>
      </c>
      <c r="Y892" s="130">
        <v>95</v>
      </c>
      <c r="Z892" s="130">
        <v>362</v>
      </c>
      <c r="AA892" s="130">
        <v>31</v>
      </c>
      <c r="AB892" s="130">
        <v>508</v>
      </c>
      <c r="AC892" s="130">
        <v>321</v>
      </c>
      <c r="AD892" s="130">
        <v>-3</v>
      </c>
      <c r="AE892" s="130">
        <v>5332</v>
      </c>
    </row>
    <row r="893" spans="1:31" ht="30.75" customHeight="1" x14ac:dyDescent="0.25">
      <c r="A893" s="59">
        <f t="shared" si="13"/>
        <v>44805</v>
      </c>
      <c r="B893" s="129" t="s">
        <v>169</v>
      </c>
      <c r="C893" s="130">
        <v>0</v>
      </c>
      <c r="D893" s="130">
        <v>0</v>
      </c>
      <c r="E893" s="130">
        <v>0</v>
      </c>
      <c r="F893" s="130">
        <v>0</v>
      </c>
      <c r="G893" s="130">
        <v>-2</v>
      </c>
      <c r="H893" s="130">
        <v>0</v>
      </c>
      <c r="I893" s="130">
        <v>0</v>
      </c>
      <c r="J893" s="130">
        <v>0</v>
      </c>
      <c r="K893" s="130">
        <v>0</v>
      </c>
      <c r="L893" s="130">
        <v>0</v>
      </c>
      <c r="M893" s="130">
        <v>0</v>
      </c>
      <c r="N893" s="130">
        <v>0</v>
      </c>
      <c r="O893" s="130">
        <v>-3</v>
      </c>
      <c r="P893" s="130">
        <v>0</v>
      </c>
      <c r="Q893" s="130">
        <v>0</v>
      </c>
      <c r="R893" s="130">
        <v>2</v>
      </c>
      <c r="S893" s="130">
        <v>1</v>
      </c>
      <c r="T893" s="134">
        <v>0</v>
      </c>
      <c r="U893" s="130">
        <v>-5</v>
      </c>
      <c r="V893" s="130">
        <v>-7</v>
      </c>
      <c r="W893" s="130">
        <v>-2</v>
      </c>
      <c r="X893" s="130">
        <v>1</v>
      </c>
      <c r="Y893" s="130">
        <v>1</v>
      </c>
      <c r="Z893" s="130">
        <v>0</v>
      </c>
      <c r="AA893" s="130">
        <v>0</v>
      </c>
      <c r="AB893" s="130">
        <v>0</v>
      </c>
      <c r="AC893" s="130">
        <v>4</v>
      </c>
      <c r="AD893" s="130">
        <v>0</v>
      </c>
      <c r="AE893" s="130">
        <v>-10</v>
      </c>
    </row>
    <row r="894" spans="1:31" ht="30.75" customHeight="1" x14ac:dyDescent="0.25">
      <c r="A894" s="59">
        <f t="shared" si="13"/>
        <v>44835</v>
      </c>
      <c r="B894" s="126" t="s">
        <v>143</v>
      </c>
      <c r="C894" s="127">
        <v>617</v>
      </c>
      <c r="D894" s="127">
        <v>679</v>
      </c>
      <c r="E894" s="127">
        <v>3463</v>
      </c>
      <c r="F894" s="127">
        <v>525</v>
      </c>
      <c r="G894" s="127">
        <v>1468</v>
      </c>
      <c r="H894" s="127">
        <v>-499</v>
      </c>
      <c r="I894" s="127">
        <v>1013</v>
      </c>
      <c r="J894" s="127">
        <v>2965</v>
      </c>
      <c r="K894" s="127">
        <v>869</v>
      </c>
      <c r="L894" s="127">
        <v>5005</v>
      </c>
      <c r="M894" s="127">
        <v>2009</v>
      </c>
      <c r="N894" s="127">
        <v>1230</v>
      </c>
      <c r="O894" s="127">
        <v>8113</v>
      </c>
      <c r="P894" s="127">
        <v>4335</v>
      </c>
      <c r="Q894" s="127">
        <v>995</v>
      </c>
      <c r="R894" s="127">
        <v>6702</v>
      </c>
      <c r="S894" s="127">
        <v>8463</v>
      </c>
      <c r="T894" s="133">
        <v>3196</v>
      </c>
      <c r="U894" s="127">
        <v>8677</v>
      </c>
      <c r="V894" s="127">
        <v>60404</v>
      </c>
      <c r="W894" s="127">
        <v>10525</v>
      </c>
      <c r="X894" s="127">
        <v>6866</v>
      </c>
      <c r="Y894" s="127">
        <v>13853</v>
      </c>
      <c r="Z894" s="127">
        <v>1693</v>
      </c>
      <c r="AA894" s="127">
        <v>911</v>
      </c>
      <c r="AB894" s="127">
        <v>1010</v>
      </c>
      <c r="AC894" s="127">
        <v>4795</v>
      </c>
      <c r="AD894" s="127">
        <v>-428</v>
      </c>
      <c r="AE894" s="127">
        <v>159454</v>
      </c>
    </row>
    <row r="895" spans="1:31" ht="30.75" customHeight="1" x14ac:dyDescent="0.25">
      <c r="A895" s="59">
        <f t="shared" si="13"/>
        <v>44835</v>
      </c>
      <c r="B895" s="128" t="s">
        <v>144</v>
      </c>
      <c r="C895" s="127">
        <v>4</v>
      </c>
      <c r="D895" s="127">
        <v>-15</v>
      </c>
      <c r="E895" s="127">
        <v>242</v>
      </c>
      <c r="F895" s="127">
        <v>37</v>
      </c>
      <c r="G895" s="127">
        <v>190</v>
      </c>
      <c r="H895" s="127">
        <v>-50</v>
      </c>
      <c r="I895" s="127">
        <v>173</v>
      </c>
      <c r="J895" s="127">
        <v>-606</v>
      </c>
      <c r="K895" s="127">
        <v>-224</v>
      </c>
      <c r="L895" s="127">
        <v>242</v>
      </c>
      <c r="M895" s="127">
        <v>243</v>
      </c>
      <c r="N895" s="127">
        <v>127</v>
      </c>
      <c r="O895" s="127">
        <v>1311</v>
      </c>
      <c r="P895" s="127">
        <v>256</v>
      </c>
      <c r="Q895" s="127">
        <v>378</v>
      </c>
      <c r="R895" s="127">
        <v>344</v>
      </c>
      <c r="S895" s="127">
        <v>-1342</v>
      </c>
      <c r="T895" s="133">
        <v>-116</v>
      </c>
      <c r="U895" s="127">
        <v>-215</v>
      </c>
      <c r="V895" s="127">
        <v>-1648</v>
      </c>
      <c r="W895" s="127">
        <v>450</v>
      </c>
      <c r="X895" s="127">
        <v>308</v>
      </c>
      <c r="Y895" s="127">
        <v>1593</v>
      </c>
      <c r="Z895" s="127">
        <v>25</v>
      </c>
      <c r="AA895" s="127">
        <v>-1079</v>
      </c>
      <c r="AB895" s="127">
        <v>-1657</v>
      </c>
      <c r="AC895" s="127">
        <v>-40</v>
      </c>
      <c r="AD895" s="127">
        <v>-366</v>
      </c>
      <c r="AE895" s="127">
        <v>-1435</v>
      </c>
    </row>
    <row r="896" spans="1:31" ht="30.75" customHeight="1" x14ac:dyDescent="0.25">
      <c r="A896" s="59">
        <f t="shared" si="13"/>
        <v>44835</v>
      </c>
      <c r="B896" s="128" t="s">
        <v>145</v>
      </c>
      <c r="C896" s="127">
        <v>-204</v>
      </c>
      <c r="D896" s="127">
        <v>-36</v>
      </c>
      <c r="E896" s="127">
        <v>1109</v>
      </c>
      <c r="F896" s="127">
        <v>-24</v>
      </c>
      <c r="G896" s="127">
        <v>-186</v>
      </c>
      <c r="H896" s="127">
        <v>-337</v>
      </c>
      <c r="I896" s="127">
        <v>136</v>
      </c>
      <c r="J896" s="127">
        <v>225</v>
      </c>
      <c r="K896" s="127">
        <v>-74</v>
      </c>
      <c r="L896" s="127">
        <v>339</v>
      </c>
      <c r="M896" s="127">
        <v>476</v>
      </c>
      <c r="N896" s="127">
        <v>44</v>
      </c>
      <c r="O896" s="127">
        <v>2256</v>
      </c>
      <c r="P896" s="127">
        <v>1144</v>
      </c>
      <c r="Q896" s="127">
        <v>204</v>
      </c>
      <c r="R896" s="127">
        <v>1117</v>
      </c>
      <c r="S896" s="127">
        <v>476</v>
      </c>
      <c r="T896" s="133">
        <v>-673</v>
      </c>
      <c r="U896" s="127">
        <v>1653</v>
      </c>
      <c r="V896" s="127">
        <v>6479</v>
      </c>
      <c r="W896" s="127">
        <v>1634</v>
      </c>
      <c r="X896" s="127">
        <v>-326</v>
      </c>
      <c r="Y896" s="127">
        <v>1043</v>
      </c>
      <c r="Z896" s="127">
        <v>19</v>
      </c>
      <c r="AA896" s="127">
        <v>-791</v>
      </c>
      <c r="AB896" s="127">
        <v>-1004</v>
      </c>
      <c r="AC896" s="127">
        <v>193</v>
      </c>
      <c r="AD896" s="127">
        <v>-1</v>
      </c>
      <c r="AE896" s="127">
        <v>14891</v>
      </c>
    </row>
    <row r="897" spans="1:31" ht="30.75" customHeight="1" x14ac:dyDescent="0.25">
      <c r="A897" s="59">
        <f t="shared" si="13"/>
        <v>44835</v>
      </c>
      <c r="B897" s="129" t="s">
        <v>146</v>
      </c>
      <c r="C897" s="130">
        <v>-11</v>
      </c>
      <c r="D897" s="130">
        <v>0</v>
      </c>
      <c r="E897" s="130">
        <v>-4</v>
      </c>
      <c r="F897" s="130">
        <v>-8</v>
      </c>
      <c r="G897" s="130">
        <v>444</v>
      </c>
      <c r="H897" s="130">
        <v>-280</v>
      </c>
      <c r="I897" s="130">
        <v>-17</v>
      </c>
      <c r="J897" s="130">
        <v>28</v>
      </c>
      <c r="K897" s="130">
        <v>-55</v>
      </c>
      <c r="L897" s="130">
        <v>-1</v>
      </c>
      <c r="M897" s="130">
        <v>15</v>
      </c>
      <c r="N897" s="130">
        <v>-20</v>
      </c>
      <c r="O897" s="130">
        <v>74</v>
      </c>
      <c r="P897" s="130">
        <v>-14</v>
      </c>
      <c r="Q897" s="130">
        <v>22</v>
      </c>
      <c r="R897" s="130">
        <v>153</v>
      </c>
      <c r="S897" s="130">
        <v>8</v>
      </c>
      <c r="T897" s="134">
        <v>-30</v>
      </c>
      <c r="U897" s="130">
        <v>380</v>
      </c>
      <c r="V897" s="130">
        <v>32</v>
      </c>
      <c r="W897" s="130">
        <v>47</v>
      </c>
      <c r="X897" s="130">
        <v>-5</v>
      </c>
      <c r="Y897" s="130">
        <v>-6</v>
      </c>
      <c r="Z897" s="130">
        <v>-22</v>
      </c>
      <c r="AA897" s="130">
        <v>-39</v>
      </c>
      <c r="AB897" s="130">
        <v>1</v>
      </c>
      <c r="AC897" s="130">
        <v>-7</v>
      </c>
      <c r="AD897" s="130">
        <v>0</v>
      </c>
      <c r="AE897" s="130">
        <v>685</v>
      </c>
    </row>
    <row r="898" spans="1:31" ht="30.75" customHeight="1" x14ac:dyDescent="0.25">
      <c r="A898" s="59">
        <f t="shared" si="13"/>
        <v>44835</v>
      </c>
      <c r="B898" s="129" t="s">
        <v>147</v>
      </c>
      <c r="C898" s="130">
        <v>-213</v>
      </c>
      <c r="D898" s="130">
        <v>-29</v>
      </c>
      <c r="E898" s="130">
        <v>1087</v>
      </c>
      <c r="F898" s="130">
        <v>-16</v>
      </c>
      <c r="G898" s="130">
        <v>-582</v>
      </c>
      <c r="H898" s="130">
        <v>-13</v>
      </c>
      <c r="I898" s="130">
        <v>154</v>
      </c>
      <c r="J898" s="130">
        <v>182</v>
      </c>
      <c r="K898" s="130">
        <v>66</v>
      </c>
      <c r="L898" s="130">
        <v>406</v>
      </c>
      <c r="M898" s="130">
        <v>437</v>
      </c>
      <c r="N898" s="130">
        <v>45</v>
      </c>
      <c r="O898" s="130">
        <v>1281</v>
      </c>
      <c r="P898" s="130">
        <v>1181</v>
      </c>
      <c r="Q898" s="130">
        <v>179</v>
      </c>
      <c r="R898" s="130">
        <v>754</v>
      </c>
      <c r="S898" s="130">
        <v>546</v>
      </c>
      <c r="T898" s="134">
        <v>-590</v>
      </c>
      <c r="U898" s="130">
        <v>1226</v>
      </c>
      <c r="V898" s="130">
        <v>6254</v>
      </c>
      <c r="W898" s="130">
        <v>1585</v>
      </c>
      <c r="X898" s="130">
        <v>-354</v>
      </c>
      <c r="Y898" s="130">
        <v>1045</v>
      </c>
      <c r="Z898" s="130">
        <v>70</v>
      </c>
      <c r="AA898" s="130">
        <v>-748</v>
      </c>
      <c r="AB898" s="130">
        <v>-927</v>
      </c>
      <c r="AC898" s="130">
        <v>70</v>
      </c>
      <c r="AD898" s="130">
        <v>-1</v>
      </c>
      <c r="AE898" s="130">
        <v>13095</v>
      </c>
    </row>
    <row r="899" spans="1:31" ht="30.75" customHeight="1" x14ac:dyDescent="0.25">
      <c r="A899" s="59">
        <f t="shared" ref="A899:A962" si="14">IF(B899&lt;&gt;"",DATE(2020,INT((ROW(A897)-1)/27)+1,1),"")</f>
        <v>44835</v>
      </c>
      <c r="B899" s="129" t="s">
        <v>148</v>
      </c>
      <c r="C899" s="130">
        <v>12</v>
      </c>
      <c r="D899" s="130">
        <v>-3</v>
      </c>
      <c r="E899" s="130">
        <v>26</v>
      </c>
      <c r="F899" s="130">
        <v>1</v>
      </c>
      <c r="G899" s="130">
        <v>-44</v>
      </c>
      <c r="H899" s="130">
        <v>-3</v>
      </c>
      <c r="I899" s="130">
        <v>2</v>
      </c>
      <c r="J899" s="130">
        <v>0</v>
      </c>
      <c r="K899" s="130">
        <v>-9</v>
      </c>
      <c r="L899" s="130">
        <v>4</v>
      </c>
      <c r="M899" s="130">
        <v>7</v>
      </c>
      <c r="N899" s="130">
        <v>24</v>
      </c>
      <c r="O899" s="130">
        <v>-31</v>
      </c>
      <c r="P899" s="130">
        <v>-21</v>
      </c>
      <c r="Q899" s="130">
        <v>11</v>
      </c>
      <c r="R899" s="130">
        <v>9</v>
      </c>
      <c r="S899" s="130">
        <v>-29</v>
      </c>
      <c r="T899" s="134">
        <v>-13</v>
      </c>
      <c r="U899" s="130">
        <v>-43</v>
      </c>
      <c r="V899" s="130">
        <v>-67</v>
      </c>
      <c r="W899" s="130">
        <v>3</v>
      </c>
      <c r="X899" s="130">
        <v>5</v>
      </c>
      <c r="Y899" s="130">
        <v>-17</v>
      </c>
      <c r="Z899" s="130">
        <v>-5</v>
      </c>
      <c r="AA899" s="130">
        <v>6</v>
      </c>
      <c r="AB899" s="130">
        <v>-20</v>
      </c>
      <c r="AC899" s="130">
        <v>5</v>
      </c>
      <c r="AD899" s="130">
        <v>0</v>
      </c>
      <c r="AE899" s="130">
        <v>-190</v>
      </c>
    </row>
    <row r="900" spans="1:31" ht="30.75" customHeight="1" x14ac:dyDescent="0.25">
      <c r="A900" s="59">
        <f t="shared" si="14"/>
        <v>44835</v>
      </c>
      <c r="B900" s="129" t="s">
        <v>149</v>
      </c>
      <c r="C900" s="130">
        <v>8</v>
      </c>
      <c r="D900" s="130">
        <v>-4</v>
      </c>
      <c r="E900" s="130">
        <v>0</v>
      </c>
      <c r="F900" s="130">
        <v>-1</v>
      </c>
      <c r="G900" s="130">
        <v>-4</v>
      </c>
      <c r="H900" s="130">
        <v>-41</v>
      </c>
      <c r="I900" s="130">
        <v>-3</v>
      </c>
      <c r="J900" s="130">
        <v>15</v>
      </c>
      <c r="K900" s="130">
        <v>-76</v>
      </c>
      <c r="L900" s="130">
        <v>-70</v>
      </c>
      <c r="M900" s="130">
        <v>17</v>
      </c>
      <c r="N900" s="130">
        <v>-5</v>
      </c>
      <c r="O900" s="130">
        <v>932</v>
      </c>
      <c r="P900" s="130">
        <v>-2</v>
      </c>
      <c r="Q900" s="130">
        <v>-8</v>
      </c>
      <c r="R900" s="130">
        <v>201</v>
      </c>
      <c r="S900" s="130">
        <v>-49</v>
      </c>
      <c r="T900" s="134">
        <v>-40</v>
      </c>
      <c r="U900" s="130">
        <v>90</v>
      </c>
      <c r="V900" s="130">
        <v>260</v>
      </c>
      <c r="W900" s="130">
        <v>-1</v>
      </c>
      <c r="X900" s="130">
        <v>28</v>
      </c>
      <c r="Y900" s="130">
        <v>21</v>
      </c>
      <c r="Z900" s="130">
        <v>-24</v>
      </c>
      <c r="AA900" s="130">
        <v>-10</v>
      </c>
      <c r="AB900" s="130">
        <v>-58</v>
      </c>
      <c r="AC900" s="130">
        <v>125</v>
      </c>
      <c r="AD900" s="130">
        <v>0</v>
      </c>
      <c r="AE900" s="130">
        <v>1301</v>
      </c>
    </row>
    <row r="901" spans="1:31" ht="30.75" customHeight="1" x14ac:dyDescent="0.25">
      <c r="A901" s="59">
        <f t="shared" si="14"/>
        <v>44835</v>
      </c>
      <c r="B901" s="128" t="s">
        <v>150</v>
      </c>
      <c r="C901" s="127">
        <v>-47</v>
      </c>
      <c r="D901" s="127">
        <v>10</v>
      </c>
      <c r="E901" s="127">
        <v>142</v>
      </c>
      <c r="F901" s="127">
        <v>62</v>
      </c>
      <c r="G901" s="127">
        <v>-532</v>
      </c>
      <c r="H901" s="127">
        <v>23</v>
      </c>
      <c r="I901" s="127">
        <v>-414</v>
      </c>
      <c r="J901" s="127">
        <v>227</v>
      </c>
      <c r="K901" s="127">
        <v>237</v>
      </c>
      <c r="L901" s="127">
        <v>688</v>
      </c>
      <c r="M901" s="127">
        <v>204</v>
      </c>
      <c r="N901" s="127">
        <v>-116</v>
      </c>
      <c r="O901" s="127">
        <v>648</v>
      </c>
      <c r="P901" s="127">
        <v>583</v>
      </c>
      <c r="Q901" s="127">
        <v>87</v>
      </c>
      <c r="R901" s="127">
        <v>-1250</v>
      </c>
      <c r="S901" s="127">
        <v>-1475</v>
      </c>
      <c r="T901" s="133">
        <v>94</v>
      </c>
      <c r="U901" s="127">
        <v>881</v>
      </c>
      <c r="V901" s="127">
        <v>4106</v>
      </c>
      <c r="W901" s="127">
        <v>613</v>
      </c>
      <c r="X901" s="127">
        <v>13</v>
      </c>
      <c r="Y901" s="127">
        <v>1159</v>
      </c>
      <c r="Z901" s="127">
        <v>85</v>
      </c>
      <c r="AA901" s="127">
        <v>-481</v>
      </c>
      <c r="AB901" s="127">
        <v>-53</v>
      </c>
      <c r="AC901" s="127">
        <v>-64</v>
      </c>
      <c r="AD901" s="127">
        <v>-82</v>
      </c>
      <c r="AE901" s="127">
        <v>5348</v>
      </c>
    </row>
    <row r="902" spans="1:31" ht="30.75" customHeight="1" x14ac:dyDescent="0.25">
      <c r="A902" s="59">
        <f t="shared" si="14"/>
        <v>44835</v>
      </c>
      <c r="B902" s="128" t="s">
        <v>151</v>
      </c>
      <c r="C902" s="127">
        <v>358</v>
      </c>
      <c r="D902" s="127">
        <v>319</v>
      </c>
      <c r="E902" s="127">
        <v>647</v>
      </c>
      <c r="F902" s="127">
        <v>229</v>
      </c>
      <c r="G902" s="127">
        <v>-1</v>
      </c>
      <c r="H902" s="127">
        <v>187</v>
      </c>
      <c r="I902" s="127">
        <v>693</v>
      </c>
      <c r="J902" s="127">
        <v>1568</v>
      </c>
      <c r="K902" s="127">
        <v>534</v>
      </c>
      <c r="L902" s="127">
        <v>1056</v>
      </c>
      <c r="M902" s="127">
        <v>587</v>
      </c>
      <c r="N902" s="127">
        <v>777</v>
      </c>
      <c r="O902" s="127">
        <v>1518</v>
      </c>
      <c r="P902" s="127">
        <v>771</v>
      </c>
      <c r="Q902" s="127">
        <v>327</v>
      </c>
      <c r="R902" s="127">
        <v>1732</v>
      </c>
      <c r="S902" s="127">
        <v>3917</v>
      </c>
      <c r="T902" s="133">
        <v>1790</v>
      </c>
      <c r="U902" s="127">
        <v>2368</v>
      </c>
      <c r="V902" s="127">
        <v>14192</v>
      </c>
      <c r="W902" s="127">
        <v>3092</v>
      </c>
      <c r="X902" s="127">
        <v>2840</v>
      </c>
      <c r="Y902" s="127">
        <v>4984</v>
      </c>
      <c r="Z902" s="127">
        <v>1324</v>
      </c>
      <c r="AA902" s="127">
        <v>1146</v>
      </c>
      <c r="AB902" s="127">
        <v>701</v>
      </c>
      <c r="AC902" s="127">
        <v>1704</v>
      </c>
      <c r="AD902" s="127">
        <v>-4</v>
      </c>
      <c r="AE902" s="127">
        <v>49356</v>
      </c>
    </row>
    <row r="903" spans="1:31" ht="30.75" customHeight="1" x14ac:dyDescent="0.25">
      <c r="A903" s="59">
        <f t="shared" si="14"/>
        <v>44835</v>
      </c>
      <c r="B903" s="128" t="s">
        <v>152</v>
      </c>
      <c r="C903" s="127">
        <v>506</v>
      </c>
      <c r="D903" s="127">
        <v>401</v>
      </c>
      <c r="E903" s="127">
        <v>1323</v>
      </c>
      <c r="F903" s="127">
        <v>221</v>
      </c>
      <c r="G903" s="127">
        <v>1997</v>
      </c>
      <c r="H903" s="127">
        <v>-322</v>
      </c>
      <c r="I903" s="127">
        <v>425</v>
      </c>
      <c r="J903" s="127">
        <v>1551</v>
      </c>
      <c r="K903" s="127">
        <v>396</v>
      </c>
      <c r="L903" s="127">
        <v>2680</v>
      </c>
      <c r="M903" s="127">
        <v>499</v>
      </c>
      <c r="N903" s="127">
        <v>398</v>
      </c>
      <c r="O903" s="127">
        <v>2380</v>
      </c>
      <c r="P903" s="127">
        <v>1581</v>
      </c>
      <c r="Q903" s="127">
        <v>-1</v>
      </c>
      <c r="R903" s="127">
        <v>4759</v>
      </c>
      <c r="S903" s="127">
        <v>6887</v>
      </c>
      <c r="T903" s="133">
        <v>2101</v>
      </c>
      <c r="U903" s="127">
        <v>3990</v>
      </c>
      <c r="V903" s="127">
        <v>37275</v>
      </c>
      <c r="W903" s="127">
        <v>4736</v>
      </c>
      <c r="X903" s="127">
        <v>4031</v>
      </c>
      <c r="Y903" s="127">
        <v>5074</v>
      </c>
      <c r="Z903" s="127">
        <v>240</v>
      </c>
      <c r="AA903" s="127">
        <v>2116</v>
      </c>
      <c r="AB903" s="127">
        <v>3023</v>
      </c>
      <c r="AC903" s="127">
        <v>3002</v>
      </c>
      <c r="AD903" s="127">
        <v>25</v>
      </c>
      <c r="AE903" s="127">
        <v>91294</v>
      </c>
    </row>
    <row r="904" spans="1:31" ht="30.75" customHeight="1" x14ac:dyDescent="0.25">
      <c r="A904" s="59">
        <f t="shared" si="14"/>
        <v>44835</v>
      </c>
      <c r="B904" s="131" t="s">
        <v>153</v>
      </c>
      <c r="C904" s="130">
        <v>48</v>
      </c>
      <c r="D904" s="130">
        <v>-1</v>
      </c>
      <c r="E904" s="130">
        <v>211</v>
      </c>
      <c r="F904" s="130">
        <v>-25</v>
      </c>
      <c r="G904" s="130">
        <v>311</v>
      </c>
      <c r="H904" s="130">
        <v>-484</v>
      </c>
      <c r="I904" s="130">
        <v>107</v>
      </c>
      <c r="J904" s="130">
        <v>120</v>
      </c>
      <c r="K904" s="130">
        <v>94</v>
      </c>
      <c r="L904" s="130">
        <v>239</v>
      </c>
      <c r="M904" s="130">
        <v>-36</v>
      </c>
      <c r="N904" s="130">
        <v>4</v>
      </c>
      <c r="O904" s="130">
        <v>460</v>
      </c>
      <c r="P904" s="130">
        <v>648</v>
      </c>
      <c r="Q904" s="130">
        <v>53</v>
      </c>
      <c r="R904" s="130">
        <v>777</v>
      </c>
      <c r="S904" s="130">
        <v>1293</v>
      </c>
      <c r="T904" s="134">
        <v>554</v>
      </c>
      <c r="U904" s="130">
        <v>-654</v>
      </c>
      <c r="V904" s="130">
        <v>3654</v>
      </c>
      <c r="W904" s="130">
        <v>647</v>
      </c>
      <c r="X904" s="130">
        <v>917</v>
      </c>
      <c r="Y904" s="130">
        <v>953</v>
      </c>
      <c r="Z904" s="130">
        <v>-184</v>
      </c>
      <c r="AA904" s="130">
        <v>326</v>
      </c>
      <c r="AB904" s="130">
        <v>-109</v>
      </c>
      <c r="AC904" s="130">
        <v>508</v>
      </c>
      <c r="AD904" s="130">
        <v>-2</v>
      </c>
      <c r="AE904" s="130">
        <v>10429</v>
      </c>
    </row>
    <row r="905" spans="1:31" ht="30.75" customHeight="1" x14ac:dyDescent="0.25">
      <c r="A905" s="59">
        <f t="shared" si="14"/>
        <v>44835</v>
      </c>
      <c r="B905" s="131" t="s">
        <v>154</v>
      </c>
      <c r="C905" s="130">
        <v>51</v>
      </c>
      <c r="D905" s="130">
        <v>44</v>
      </c>
      <c r="E905" s="130">
        <v>72</v>
      </c>
      <c r="F905" s="130">
        <v>16</v>
      </c>
      <c r="G905" s="130">
        <v>282</v>
      </c>
      <c r="H905" s="130">
        <v>45</v>
      </c>
      <c r="I905" s="130">
        <v>131</v>
      </c>
      <c r="J905" s="130">
        <v>287</v>
      </c>
      <c r="K905" s="130">
        <v>129</v>
      </c>
      <c r="L905" s="130">
        <v>475</v>
      </c>
      <c r="M905" s="130">
        <v>268</v>
      </c>
      <c r="N905" s="130">
        <v>209</v>
      </c>
      <c r="O905" s="130">
        <v>331</v>
      </c>
      <c r="P905" s="130">
        <v>421</v>
      </c>
      <c r="Q905" s="130">
        <v>-21</v>
      </c>
      <c r="R905" s="130">
        <v>643</v>
      </c>
      <c r="S905" s="130">
        <v>1446</v>
      </c>
      <c r="T905" s="134">
        <v>70</v>
      </c>
      <c r="U905" s="130">
        <v>1693</v>
      </c>
      <c r="V905" s="130">
        <v>3845</v>
      </c>
      <c r="W905" s="130">
        <v>773</v>
      </c>
      <c r="X905" s="130">
        <v>1079</v>
      </c>
      <c r="Y905" s="130">
        <v>1287</v>
      </c>
      <c r="Z905" s="130">
        <v>133</v>
      </c>
      <c r="AA905" s="130">
        <v>231</v>
      </c>
      <c r="AB905" s="130">
        <v>484</v>
      </c>
      <c r="AC905" s="130">
        <v>173</v>
      </c>
      <c r="AD905" s="130">
        <v>-2</v>
      </c>
      <c r="AE905" s="130">
        <v>14595</v>
      </c>
    </row>
    <row r="906" spans="1:31" ht="30.75" customHeight="1" x14ac:dyDescent="0.25">
      <c r="A906" s="59">
        <f t="shared" si="14"/>
        <v>44835</v>
      </c>
      <c r="B906" s="131" t="s">
        <v>155</v>
      </c>
      <c r="C906" s="130">
        <v>329</v>
      </c>
      <c r="D906" s="130">
        <v>275</v>
      </c>
      <c r="E906" s="130">
        <v>826</v>
      </c>
      <c r="F906" s="130">
        <v>173</v>
      </c>
      <c r="G906" s="130">
        <v>950</v>
      </c>
      <c r="H906" s="130">
        <v>7</v>
      </c>
      <c r="I906" s="130">
        <v>5</v>
      </c>
      <c r="J906" s="130">
        <v>775</v>
      </c>
      <c r="K906" s="130">
        <v>216</v>
      </c>
      <c r="L906" s="130">
        <v>2674</v>
      </c>
      <c r="M906" s="130">
        <v>274</v>
      </c>
      <c r="N906" s="130">
        <v>65</v>
      </c>
      <c r="O906" s="130">
        <v>1679</v>
      </c>
      <c r="P906" s="130">
        <v>452</v>
      </c>
      <c r="Q906" s="130">
        <v>20</v>
      </c>
      <c r="R906" s="130">
        <v>3390</v>
      </c>
      <c r="S906" s="130">
        <v>2507</v>
      </c>
      <c r="T906" s="134">
        <v>1309</v>
      </c>
      <c r="U906" s="130">
        <v>1276</v>
      </c>
      <c r="V906" s="130">
        <v>22669</v>
      </c>
      <c r="W906" s="130">
        <v>2873</v>
      </c>
      <c r="X906" s="130">
        <v>677</v>
      </c>
      <c r="Y906" s="130">
        <v>1865</v>
      </c>
      <c r="Z906" s="130">
        <v>139</v>
      </c>
      <c r="AA906" s="130">
        <v>1242</v>
      </c>
      <c r="AB906" s="130">
        <v>1654</v>
      </c>
      <c r="AC906" s="130">
        <v>928</v>
      </c>
      <c r="AD906" s="130">
        <v>11</v>
      </c>
      <c r="AE906" s="130">
        <v>49260</v>
      </c>
    </row>
    <row r="907" spans="1:31" ht="30.75" customHeight="1" x14ac:dyDescent="0.25">
      <c r="A907" s="59">
        <f t="shared" si="14"/>
        <v>44835</v>
      </c>
      <c r="B907" s="129" t="s">
        <v>156</v>
      </c>
      <c r="C907" s="130">
        <v>11</v>
      </c>
      <c r="D907" s="130">
        <v>4</v>
      </c>
      <c r="E907" s="130">
        <v>158</v>
      </c>
      <c r="F907" s="130">
        <v>-31</v>
      </c>
      <c r="G907" s="130">
        <v>92</v>
      </c>
      <c r="H907" s="130">
        <v>51</v>
      </c>
      <c r="I907" s="130">
        <v>-9</v>
      </c>
      <c r="J907" s="130">
        <v>254</v>
      </c>
      <c r="K907" s="130">
        <v>55</v>
      </c>
      <c r="L907" s="130">
        <v>164</v>
      </c>
      <c r="M907" s="130">
        <v>-44</v>
      </c>
      <c r="N907" s="130">
        <v>2</v>
      </c>
      <c r="O907" s="130">
        <v>22</v>
      </c>
      <c r="P907" s="130">
        <v>-9</v>
      </c>
      <c r="Q907" s="130">
        <v>-24</v>
      </c>
      <c r="R907" s="130">
        <v>140</v>
      </c>
      <c r="S907" s="130">
        <v>-1446</v>
      </c>
      <c r="T907" s="134">
        <v>63</v>
      </c>
      <c r="U907" s="130">
        <v>524</v>
      </c>
      <c r="V907" s="130">
        <v>1098</v>
      </c>
      <c r="W907" s="130">
        <v>-143</v>
      </c>
      <c r="X907" s="130">
        <v>-12</v>
      </c>
      <c r="Y907" s="130">
        <v>244</v>
      </c>
      <c r="Z907" s="130">
        <v>85</v>
      </c>
      <c r="AA907" s="130">
        <v>57</v>
      </c>
      <c r="AB907" s="130">
        <v>126</v>
      </c>
      <c r="AC907" s="130">
        <v>598</v>
      </c>
      <c r="AD907" s="130">
        <v>0</v>
      </c>
      <c r="AE907" s="130">
        <v>2030</v>
      </c>
    </row>
    <row r="908" spans="1:31" ht="30.75" customHeight="1" x14ac:dyDescent="0.25">
      <c r="A908" s="59">
        <f t="shared" si="14"/>
        <v>44835</v>
      </c>
      <c r="B908" s="129" t="s">
        <v>157</v>
      </c>
      <c r="C908" s="130">
        <v>29</v>
      </c>
      <c r="D908" s="130">
        <v>3</v>
      </c>
      <c r="E908" s="130">
        <v>53</v>
      </c>
      <c r="F908" s="130">
        <v>5</v>
      </c>
      <c r="G908" s="130">
        <v>44</v>
      </c>
      <c r="H908" s="130">
        <v>12</v>
      </c>
      <c r="I908" s="130">
        <v>37</v>
      </c>
      <c r="J908" s="130">
        <v>12</v>
      </c>
      <c r="K908" s="130">
        <v>131</v>
      </c>
      <c r="L908" s="130">
        <v>76</v>
      </c>
      <c r="M908" s="130">
        <v>-3</v>
      </c>
      <c r="N908" s="130">
        <v>-16</v>
      </c>
      <c r="O908" s="130">
        <v>-12</v>
      </c>
      <c r="P908" s="130">
        <v>29</v>
      </c>
      <c r="Q908" s="130">
        <v>68</v>
      </c>
      <c r="R908" s="130">
        <v>-7</v>
      </c>
      <c r="S908" s="130">
        <v>324</v>
      </c>
      <c r="T908" s="134">
        <v>-25</v>
      </c>
      <c r="U908" s="130">
        <v>146</v>
      </c>
      <c r="V908" s="130">
        <v>1432</v>
      </c>
      <c r="W908" s="130">
        <v>195</v>
      </c>
      <c r="X908" s="130">
        <v>207</v>
      </c>
      <c r="Y908" s="130">
        <v>118</v>
      </c>
      <c r="Z908" s="130">
        <v>34</v>
      </c>
      <c r="AA908" s="130">
        <v>135</v>
      </c>
      <c r="AB908" s="130">
        <v>85</v>
      </c>
      <c r="AC908" s="130">
        <v>33</v>
      </c>
      <c r="AD908" s="130">
        <v>1</v>
      </c>
      <c r="AE908" s="130">
        <v>3146</v>
      </c>
    </row>
    <row r="909" spans="1:31" ht="30.75" customHeight="1" x14ac:dyDescent="0.25">
      <c r="A909" s="59">
        <f t="shared" si="14"/>
        <v>44835</v>
      </c>
      <c r="B909" s="129" t="s">
        <v>158</v>
      </c>
      <c r="C909" s="130">
        <v>13</v>
      </c>
      <c r="D909" s="130">
        <v>15</v>
      </c>
      <c r="E909" s="130">
        <v>9</v>
      </c>
      <c r="F909" s="130">
        <v>-5</v>
      </c>
      <c r="G909" s="130">
        <v>15</v>
      </c>
      <c r="H909" s="130">
        <v>12</v>
      </c>
      <c r="I909" s="130">
        <v>9</v>
      </c>
      <c r="J909" s="130">
        <v>23</v>
      </c>
      <c r="K909" s="130">
        <v>17</v>
      </c>
      <c r="L909" s="130">
        <v>53</v>
      </c>
      <c r="M909" s="130">
        <v>18</v>
      </c>
      <c r="N909" s="130">
        <v>28</v>
      </c>
      <c r="O909" s="130">
        <v>62</v>
      </c>
      <c r="P909" s="130">
        <v>55</v>
      </c>
      <c r="Q909" s="130">
        <v>5</v>
      </c>
      <c r="R909" s="130">
        <v>35</v>
      </c>
      <c r="S909" s="130">
        <v>-15</v>
      </c>
      <c r="T909" s="134">
        <v>32</v>
      </c>
      <c r="U909" s="130">
        <v>106</v>
      </c>
      <c r="V909" s="130">
        <v>109</v>
      </c>
      <c r="W909" s="130">
        <v>66</v>
      </c>
      <c r="X909" s="130">
        <v>12</v>
      </c>
      <c r="Y909" s="130">
        <v>51</v>
      </c>
      <c r="Z909" s="130">
        <v>-4</v>
      </c>
      <c r="AA909" s="130">
        <v>-11</v>
      </c>
      <c r="AB909" s="130">
        <v>-4</v>
      </c>
      <c r="AC909" s="130">
        <v>49</v>
      </c>
      <c r="AD909" s="130">
        <v>-5</v>
      </c>
      <c r="AE909" s="130">
        <v>750</v>
      </c>
    </row>
    <row r="910" spans="1:31" ht="30.75" customHeight="1" x14ac:dyDescent="0.25">
      <c r="A910" s="59">
        <f t="shared" si="14"/>
        <v>44835</v>
      </c>
      <c r="B910" s="129" t="s">
        <v>159</v>
      </c>
      <c r="C910" s="130">
        <v>5</v>
      </c>
      <c r="D910" s="130">
        <v>20</v>
      </c>
      <c r="E910" s="130">
        <v>205</v>
      </c>
      <c r="F910" s="130">
        <v>39</v>
      </c>
      <c r="G910" s="130">
        <v>173</v>
      </c>
      <c r="H910" s="130">
        <v>39</v>
      </c>
      <c r="I910" s="130">
        <v>-116</v>
      </c>
      <c r="J910" s="130">
        <v>-86</v>
      </c>
      <c r="K910" s="130">
        <v>18</v>
      </c>
      <c r="L910" s="130">
        <v>1493</v>
      </c>
      <c r="M910" s="130">
        <v>51</v>
      </c>
      <c r="N910" s="130">
        <v>118</v>
      </c>
      <c r="O910" s="130">
        <v>8</v>
      </c>
      <c r="P910" s="130">
        <v>-51</v>
      </c>
      <c r="Q910" s="130">
        <v>77</v>
      </c>
      <c r="R910" s="130">
        <v>1141</v>
      </c>
      <c r="S910" s="130">
        <v>731</v>
      </c>
      <c r="T910" s="134">
        <v>141</v>
      </c>
      <c r="U910" s="130">
        <v>1298</v>
      </c>
      <c r="V910" s="130">
        <v>3125</v>
      </c>
      <c r="W910" s="130">
        <v>306</v>
      </c>
      <c r="X910" s="130">
        <v>340</v>
      </c>
      <c r="Y910" s="130">
        <v>396</v>
      </c>
      <c r="Z910" s="130">
        <v>2</v>
      </c>
      <c r="AA910" s="130">
        <v>0</v>
      </c>
      <c r="AB910" s="130">
        <v>569</v>
      </c>
      <c r="AC910" s="130">
        <v>-79</v>
      </c>
      <c r="AD910" s="130">
        <v>14</v>
      </c>
      <c r="AE910" s="130">
        <v>9977</v>
      </c>
    </row>
    <row r="911" spans="1:31" ht="30.75" customHeight="1" x14ac:dyDescent="0.25">
      <c r="A911" s="59">
        <f t="shared" si="14"/>
        <v>44835</v>
      </c>
      <c r="B911" s="129" t="s">
        <v>160</v>
      </c>
      <c r="C911" s="130">
        <v>271</v>
      </c>
      <c r="D911" s="130">
        <v>233</v>
      </c>
      <c r="E911" s="130">
        <v>401</v>
      </c>
      <c r="F911" s="130">
        <v>165</v>
      </c>
      <c r="G911" s="130">
        <v>626</v>
      </c>
      <c r="H911" s="130">
        <v>-107</v>
      </c>
      <c r="I911" s="130">
        <v>84</v>
      </c>
      <c r="J911" s="130">
        <v>572</v>
      </c>
      <c r="K911" s="130">
        <v>-5</v>
      </c>
      <c r="L911" s="130">
        <v>888</v>
      </c>
      <c r="M911" s="130">
        <v>252</v>
      </c>
      <c r="N911" s="130">
        <v>-67</v>
      </c>
      <c r="O911" s="130">
        <v>1599</v>
      </c>
      <c r="P911" s="130">
        <v>428</v>
      </c>
      <c r="Q911" s="130">
        <v>-106</v>
      </c>
      <c r="R911" s="130">
        <v>2081</v>
      </c>
      <c r="S911" s="130">
        <v>2913</v>
      </c>
      <c r="T911" s="134">
        <v>1098</v>
      </c>
      <c r="U911" s="130">
        <v>-798</v>
      </c>
      <c r="V911" s="130">
        <v>16905</v>
      </c>
      <c r="W911" s="130">
        <v>2449</v>
      </c>
      <c r="X911" s="130">
        <v>130</v>
      </c>
      <c r="Y911" s="130">
        <v>1056</v>
      </c>
      <c r="Z911" s="130">
        <v>22</v>
      </c>
      <c r="AA911" s="130">
        <v>1061</v>
      </c>
      <c r="AB911" s="130">
        <v>878</v>
      </c>
      <c r="AC911" s="130">
        <v>327</v>
      </c>
      <c r="AD911" s="130">
        <v>1</v>
      </c>
      <c r="AE911" s="130">
        <v>33357</v>
      </c>
    </row>
    <row r="912" spans="1:31" ht="30.75" customHeight="1" x14ac:dyDescent="0.25">
      <c r="A912" s="59">
        <f t="shared" si="14"/>
        <v>44835</v>
      </c>
      <c r="B912" s="131" t="s">
        <v>161</v>
      </c>
      <c r="C912" s="130">
        <v>32</v>
      </c>
      <c r="D912" s="130">
        <v>68</v>
      </c>
      <c r="E912" s="130">
        <v>134</v>
      </c>
      <c r="F912" s="130">
        <v>29</v>
      </c>
      <c r="G912" s="130">
        <v>428</v>
      </c>
      <c r="H912" s="130">
        <v>12</v>
      </c>
      <c r="I912" s="130">
        <v>84</v>
      </c>
      <c r="J912" s="130">
        <v>153</v>
      </c>
      <c r="K912" s="130">
        <v>49</v>
      </c>
      <c r="L912" s="130">
        <v>521</v>
      </c>
      <c r="M912" s="130">
        <v>-61</v>
      </c>
      <c r="N912" s="130">
        <v>55</v>
      </c>
      <c r="O912" s="130">
        <v>44</v>
      </c>
      <c r="P912" s="130">
        <v>35</v>
      </c>
      <c r="Q912" s="130">
        <v>-47</v>
      </c>
      <c r="R912" s="130">
        <v>323</v>
      </c>
      <c r="S912" s="130">
        <v>1362</v>
      </c>
      <c r="T912" s="134">
        <v>70</v>
      </c>
      <c r="U912" s="130">
        <v>1990</v>
      </c>
      <c r="V912" s="130">
        <v>4364</v>
      </c>
      <c r="W912" s="130">
        <v>352</v>
      </c>
      <c r="X912" s="130">
        <v>914</v>
      </c>
      <c r="Y912" s="130">
        <v>712</v>
      </c>
      <c r="Z912" s="130">
        <v>35</v>
      </c>
      <c r="AA912" s="130">
        <v>267</v>
      </c>
      <c r="AB912" s="130">
        <v>456</v>
      </c>
      <c r="AC912" s="130">
        <v>1138</v>
      </c>
      <c r="AD912" s="130">
        <v>17</v>
      </c>
      <c r="AE912" s="130">
        <v>13536</v>
      </c>
    </row>
    <row r="913" spans="1:31" ht="30.75" customHeight="1" x14ac:dyDescent="0.25">
      <c r="A913" s="59">
        <f t="shared" si="14"/>
        <v>44835</v>
      </c>
      <c r="B913" s="129" t="s">
        <v>162</v>
      </c>
      <c r="C913" s="130">
        <v>78</v>
      </c>
      <c r="D913" s="130">
        <v>-4</v>
      </c>
      <c r="E913" s="130">
        <v>52</v>
      </c>
      <c r="F913" s="130">
        <v>-8</v>
      </c>
      <c r="G913" s="130">
        <v>14</v>
      </c>
      <c r="H913" s="130">
        <v>6</v>
      </c>
      <c r="I913" s="130">
        <v>4</v>
      </c>
      <c r="J913" s="130">
        <v>104</v>
      </c>
      <c r="K913" s="130">
        <v>5</v>
      </c>
      <c r="L913" s="130">
        <v>146</v>
      </c>
      <c r="M913" s="130">
        <v>5</v>
      </c>
      <c r="N913" s="130">
        <v>5</v>
      </c>
      <c r="O913" s="130">
        <v>168</v>
      </c>
      <c r="P913" s="130">
        <v>23</v>
      </c>
      <c r="Q913" s="130">
        <v>12</v>
      </c>
      <c r="R913" s="130">
        <v>52</v>
      </c>
      <c r="S913" s="130">
        <v>-39</v>
      </c>
      <c r="T913" s="134">
        <v>-21</v>
      </c>
      <c r="U913" s="130">
        <v>993</v>
      </c>
      <c r="V913" s="130">
        <v>631</v>
      </c>
      <c r="W913" s="130">
        <v>159</v>
      </c>
      <c r="X913" s="130">
        <v>153</v>
      </c>
      <c r="Y913" s="130">
        <v>70</v>
      </c>
      <c r="Z913" s="130">
        <v>5</v>
      </c>
      <c r="AA913" s="130">
        <v>13</v>
      </c>
      <c r="AB913" s="130">
        <v>26</v>
      </c>
      <c r="AC913" s="130">
        <v>3</v>
      </c>
      <c r="AD913" s="130">
        <v>0</v>
      </c>
      <c r="AE913" s="130">
        <v>2655</v>
      </c>
    </row>
    <row r="914" spans="1:31" ht="30.75" customHeight="1" x14ac:dyDescent="0.25">
      <c r="A914" s="59">
        <f t="shared" si="14"/>
        <v>44835</v>
      </c>
      <c r="B914" s="129" t="s">
        <v>163</v>
      </c>
      <c r="C914" s="130">
        <v>28</v>
      </c>
      <c r="D914" s="130">
        <v>53</v>
      </c>
      <c r="E914" s="130">
        <v>45</v>
      </c>
      <c r="F914" s="130">
        <v>23</v>
      </c>
      <c r="G914" s="130">
        <v>164</v>
      </c>
      <c r="H914" s="130">
        <v>19</v>
      </c>
      <c r="I914" s="130">
        <v>22</v>
      </c>
      <c r="J914" s="130">
        <v>49</v>
      </c>
      <c r="K914" s="130">
        <v>46</v>
      </c>
      <c r="L914" s="130">
        <v>243</v>
      </c>
      <c r="M914" s="130">
        <v>88</v>
      </c>
      <c r="N914" s="130">
        <v>68</v>
      </c>
      <c r="O914" s="130">
        <v>196</v>
      </c>
      <c r="P914" s="130">
        <v>76</v>
      </c>
      <c r="Q914" s="130">
        <v>28</v>
      </c>
      <c r="R914" s="130">
        <v>303</v>
      </c>
      <c r="S914" s="130">
        <v>973</v>
      </c>
      <c r="T914" s="134">
        <v>116</v>
      </c>
      <c r="U914" s="130">
        <v>907</v>
      </c>
      <c r="V914" s="130">
        <v>1635</v>
      </c>
      <c r="W914" s="130">
        <v>524</v>
      </c>
      <c r="X914" s="130">
        <v>305</v>
      </c>
      <c r="Y914" s="130">
        <v>305</v>
      </c>
      <c r="Z914" s="130">
        <v>81</v>
      </c>
      <c r="AA914" s="130">
        <v>146</v>
      </c>
      <c r="AB914" s="130">
        <v>305</v>
      </c>
      <c r="AC914" s="130">
        <v>71</v>
      </c>
      <c r="AD914" s="130">
        <v>0</v>
      </c>
      <c r="AE914" s="130">
        <v>6819</v>
      </c>
    </row>
    <row r="915" spans="1:31" ht="30.75" customHeight="1" x14ac:dyDescent="0.25">
      <c r="A915" s="59">
        <f t="shared" si="14"/>
        <v>44835</v>
      </c>
      <c r="B915" s="129" t="s">
        <v>164</v>
      </c>
      <c r="C915" s="130">
        <v>-74</v>
      </c>
      <c r="D915" s="130">
        <v>19</v>
      </c>
      <c r="E915" s="130">
        <v>37</v>
      </c>
      <c r="F915" s="130">
        <v>14</v>
      </c>
      <c r="G915" s="130">
        <v>250</v>
      </c>
      <c r="H915" s="130">
        <v>-13</v>
      </c>
      <c r="I915" s="130">
        <v>58</v>
      </c>
      <c r="J915" s="130">
        <v>0</v>
      </c>
      <c r="K915" s="130">
        <v>-2</v>
      </c>
      <c r="L915" s="130">
        <v>132</v>
      </c>
      <c r="M915" s="130">
        <v>-154</v>
      </c>
      <c r="N915" s="130">
        <v>-18</v>
      </c>
      <c r="O915" s="130">
        <v>-320</v>
      </c>
      <c r="P915" s="130">
        <v>-64</v>
      </c>
      <c r="Q915" s="130">
        <v>-87</v>
      </c>
      <c r="R915" s="130">
        <v>-32</v>
      </c>
      <c r="S915" s="130">
        <v>428</v>
      </c>
      <c r="T915" s="134">
        <v>-25</v>
      </c>
      <c r="U915" s="130">
        <v>90</v>
      </c>
      <c r="V915" s="130">
        <v>2098</v>
      </c>
      <c r="W915" s="130">
        <v>-331</v>
      </c>
      <c r="X915" s="130">
        <v>456</v>
      </c>
      <c r="Y915" s="130">
        <v>337</v>
      </c>
      <c r="Z915" s="130">
        <v>-51</v>
      </c>
      <c r="AA915" s="130">
        <v>108</v>
      </c>
      <c r="AB915" s="130">
        <v>125</v>
      </c>
      <c r="AC915" s="130">
        <v>1064</v>
      </c>
      <c r="AD915" s="130">
        <v>17</v>
      </c>
      <c r="AE915" s="130">
        <v>4062</v>
      </c>
    </row>
    <row r="916" spans="1:31" ht="30.75" customHeight="1" x14ac:dyDescent="0.25">
      <c r="A916" s="59">
        <f t="shared" si="14"/>
        <v>44835</v>
      </c>
      <c r="B916" s="131" t="s">
        <v>165</v>
      </c>
      <c r="C916" s="130">
        <v>2</v>
      </c>
      <c r="D916" s="130">
        <v>0</v>
      </c>
      <c r="E916" s="130">
        <v>-3</v>
      </c>
      <c r="F916" s="130">
        <v>1</v>
      </c>
      <c r="G916" s="130">
        <v>0</v>
      </c>
      <c r="H916" s="130">
        <v>0</v>
      </c>
      <c r="I916" s="130">
        <v>0</v>
      </c>
      <c r="J916" s="130">
        <v>-1</v>
      </c>
      <c r="K916" s="130">
        <v>0</v>
      </c>
      <c r="L916" s="130">
        <v>0</v>
      </c>
      <c r="M916" s="130">
        <v>2</v>
      </c>
      <c r="N916" s="130">
        <v>-8</v>
      </c>
      <c r="O916" s="130">
        <v>0</v>
      </c>
      <c r="P916" s="130">
        <v>2</v>
      </c>
      <c r="Q916" s="130">
        <v>7</v>
      </c>
      <c r="R916" s="130">
        <v>0</v>
      </c>
      <c r="S916" s="130">
        <v>5</v>
      </c>
      <c r="T916" s="134">
        <v>4</v>
      </c>
      <c r="U916" s="130">
        <v>-3</v>
      </c>
      <c r="V916" s="130">
        <v>-4</v>
      </c>
      <c r="W916" s="130">
        <v>5</v>
      </c>
      <c r="X916" s="130">
        <v>10</v>
      </c>
      <c r="Y916" s="130">
        <v>11</v>
      </c>
      <c r="Z916" s="130">
        <v>0</v>
      </c>
      <c r="AA916" s="130">
        <v>0</v>
      </c>
      <c r="AB916" s="130">
        <v>-5</v>
      </c>
      <c r="AC916" s="130">
        <v>1</v>
      </c>
      <c r="AD916" s="130">
        <v>0</v>
      </c>
      <c r="AE916" s="130">
        <v>26</v>
      </c>
    </row>
    <row r="917" spans="1:31" ht="30.75" customHeight="1" x14ac:dyDescent="0.25">
      <c r="A917" s="59">
        <f t="shared" si="14"/>
        <v>44835</v>
      </c>
      <c r="B917" s="131" t="s">
        <v>166</v>
      </c>
      <c r="C917" s="130">
        <v>44</v>
      </c>
      <c r="D917" s="130">
        <v>15</v>
      </c>
      <c r="E917" s="130">
        <v>83</v>
      </c>
      <c r="F917" s="130">
        <v>27</v>
      </c>
      <c r="G917" s="130">
        <v>26</v>
      </c>
      <c r="H917" s="130">
        <v>98</v>
      </c>
      <c r="I917" s="130">
        <v>98</v>
      </c>
      <c r="J917" s="130">
        <v>217</v>
      </c>
      <c r="K917" s="130">
        <v>-92</v>
      </c>
      <c r="L917" s="130">
        <v>-1229</v>
      </c>
      <c r="M917" s="130">
        <v>52</v>
      </c>
      <c r="N917" s="130">
        <v>73</v>
      </c>
      <c r="O917" s="130">
        <v>-134</v>
      </c>
      <c r="P917" s="130">
        <v>23</v>
      </c>
      <c r="Q917" s="130">
        <v>-13</v>
      </c>
      <c r="R917" s="130">
        <v>-374</v>
      </c>
      <c r="S917" s="130">
        <v>274</v>
      </c>
      <c r="T917" s="134">
        <v>94</v>
      </c>
      <c r="U917" s="130">
        <v>-312</v>
      </c>
      <c r="V917" s="130">
        <v>2747</v>
      </c>
      <c r="W917" s="130">
        <v>86</v>
      </c>
      <c r="X917" s="130">
        <v>434</v>
      </c>
      <c r="Y917" s="130">
        <v>246</v>
      </c>
      <c r="Z917" s="130">
        <v>117</v>
      </c>
      <c r="AA917" s="130">
        <v>50</v>
      </c>
      <c r="AB917" s="130">
        <v>543</v>
      </c>
      <c r="AC917" s="130">
        <v>254</v>
      </c>
      <c r="AD917" s="130">
        <v>1</v>
      </c>
      <c r="AE917" s="130">
        <v>3448</v>
      </c>
    </row>
    <row r="918" spans="1:31" ht="30.75" customHeight="1" x14ac:dyDescent="0.25">
      <c r="A918" s="59">
        <f t="shared" si="14"/>
        <v>44835</v>
      </c>
      <c r="B918" s="129" t="s">
        <v>167</v>
      </c>
      <c r="C918" s="130">
        <v>21</v>
      </c>
      <c r="D918" s="130">
        <v>-7</v>
      </c>
      <c r="E918" s="130">
        <v>-1</v>
      </c>
      <c r="F918" s="130">
        <v>7</v>
      </c>
      <c r="G918" s="130">
        <v>16</v>
      </c>
      <c r="H918" s="130">
        <v>2</v>
      </c>
      <c r="I918" s="130">
        <v>-5</v>
      </c>
      <c r="J918" s="130">
        <v>35</v>
      </c>
      <c r="K918" s="130">
        <v>-8</v>
      </c>
      <c r="L918" s="130">
        <v>34</v>
      </c>
      <c r="M918" s="130">
        <v>32</v>
      </c>
      <c r="N918" s="130">
        <v>26</v>
      </c>
      <c r="O918" s="130">
        <v>122</v>
      </c>
      <c r="P918" s="130">
        <v>-7</v>
      </c>
      <c r="Q918" s="130">
        <v>1</v>
      </c>
      <c r="R918" s="130">
        <v>48</v>
      </c>
      <c r="S918" s="130">
        <v>120</v>
      </c>
      <c r="T918" s="134">
        <v>2</v>
      </c>
      <c r="U918" s="130">
        <v>132</v>
      </c>
      <c r="V918" s="130">
        <v>694</v>
      </c>
      <c r="W918" s="130">
        <v>116</v>
      </c>
      <c r="X918" s="130">
        <v>48</v>
      </c>
      <c r="Y918" s="130">
        <v>152</v>
      </c>
      <c r="Z918" s="130">
        <v>34</v>
      </c>
      <c r="AA918" s="130">
        <v>-21</v>
      </c>
      <c r="AB918" s="130">
        <v>15</v>
      </c>
      <c r="AC918" s="130">
        <v>51</v>
      </c>
      <c r="AD918" s="130">
        <v>0</v>
      </c>
      <c r="AE918" s="130">
        <v>1659</v>
      </c>
    </row>
    <row r="919" spans="1:31" ht="30.75" customHeight="1" x14ac:dyDescent="0.25">
      <c r="A919" s="59">
        <f t="shared" si="14"/>
        <v>44835</v>
      </c>
      <c r="B919" s="129" t="s">
        <v>168</v>
      </c>
      <c r="C919" s="130">
        <v>23</v>
      </c>
      <c r="D919" s="130">
        <v>22</v>
      </c>
      <c r="E919" s="130">
        <v>83</v>
      </c>
      <c r="F919" s="130">
        <v>20</v>
      </c>
      <c r="G919" s="130">
        <v>10</v>
      </c>
      <c r="H919" s="130">
        <v>96</v>
      </c>
      <c r="I919" s="130">
        <v>103</v>
      </c>
      <c r="J919" s="130">
        <v>182</v>
      </c>
      <c r="K919" s="130">
        <v>-84</v>
      </c>
      <c r="L919" s="130">
        <v>-1263</v>
      </c>
      <c r="M919" s="130">
        <v>20</v>
      </c>
      <c r="N919" s="130">
        <v>47</v>
      </c>
      <c r="O919" s="130">
        <v>-255</v>
      </c>
      <c r="P919" s="130">
        <v>30</v>
      </c>
      <c r="Q919" s="130">
        <v>-14</v>
      </c>
      <c r="R919" s="130">
        <v>-422</v>
      </c>
      <c r="S919" s="130">
        <v>154</v>
      </c>
      <c r="T919" s="134">
        <v>92</v>
      </c>
      <c r="U919" s="130">
        <v>-441</v>
      </c>
      <c r="V919" s="130">
        <v>2057</v>
      </c>
      <c r="W919" s="130">
        <v>-32</v>
      </c>
      <c r="X919" s="130">
        <v>386</v>
      </c>
      <c r="Y919" s="130">
        <v>92</v>
      </c>
      <c r="Z919" s="130">
        <v>83</v>
      </c>
      <c r="AA919" s="130">
        <v>71</v>
      </c>
      <c r="AB919" s="130">
        <v>528</v>
      </c>
      <c r="AC919" s="130">
        <v>210</v>
      </c>
      <c r="AD919" s="130">
        <v>1</v>
      </c>
      <c r="AE919" s="130">
        <v>1799</v>
      </c>
    </row>
    <row r="920" spans="1:31" ht="30.75" customHeight="1" x14ac:dyDescent="0.25">
      <c r="A920" s="59">
        <f t="shared" si="14"/>
        <v>44835</v>
      </c>
      <c r="B920" s="129" t="s">
        <v>169</v>
      </c>
      <c r="C920" s="130">
        <v>0</v>
      </c>
      <c r="D920" s="130">
        <v>0</v>
      </c>
      <c r="E920" s="130">
        <v>1</v>
      </c>
      <c r="F920" s="130">
        <v>0</v>
      </c>
      <c r="G920" s="130">
        <v>0</v>
      </c>
      <c r="H920" s="130">
        <v>0</v>
      </c>
      <c r="I920" s="130">
        <v>0</v>
      </c>
      <c r="J920" s="130">
        <v>0</v>
      </c>
      <c r="K920" s="130">
        <v>0</v>
      </c>
      <c r="L920" s="130">
        <v>0</v>
      </c>
      <c r="M920" s="130">
        <v>0</v>
      </c>
      <c r="N920" s="130">
        <v>0</v>
      </c>
      <c r="O920" s="130">
        <v>-1</v>
      </c>
      <c r="P920" s="130">
        <v>0</v>
      </c>
      <c r="Q920" s="130">
        <v>0</v>
      </c>
      <c r="R920" s="130">
        <v>0</v>
      </c>
      <c r="S920" s="130">
        <v>0</v>
      </c>
      <c r="T920" s="134">
        <v>0</v>
      </c>
      <c r="U920" s="130">
        <v>-3</v>
      </c>
      <c r="V920" s="130">
        <v>-4</v>
      </c>
      <c r="W920" s="130">
        <v>2</v>
      </c>
      <c r="X920" s="130">
        <v>0</v>
      </c>
      <c r="Y920" s="130">
        <v>2</v>
      </c>
      <c r="Z920" s="130">
        <v>0</v>
      </c>
      <c r="AA920" s="130">
        <v>0</v>
      </c>
      <c r="AB920" s="130">
        <v>0</v>
      </c>
      <c r="AC920" s="130">
        <v>-7</v>
      </c>
      <c r="AD920" s="130">
        <v>0</v>
      </c>
      <c r="AE920" s="130">
        <v>-10</v>
      </c>
    </row>
    <row r="921" spans="1:31" ht="30.75" customHeight="1" x14ac:dyDescent="0.25">
      <c r="A921" s="59">
        <f t="shared" si="14"/>
        <v>44866</v>
      </c>
      <c r="B921" s="126" t="s">
        <v>143</v>
      </c>
      <c r="C921" s="127">
        <v>235</v>
      </c>
      <c r="D921" s="127">
        <v>464</v>
      </c>
      <c r="E921" s="127">
        <v>2109</v>
      </c>
      <c r="F921" s="127">
        <v>713</v>
      </c>
      <c r="G921" s="127">
        <v>-1142</v>
      </c>
      <c r="H921" s="127">
        <v>-128</v>
      </c>
      <c r="I921" s="127">
        <v>804</v>
      </c>
      <c r="J921" s="127">
        <v>1785</v>
      </c>
      <c r="K921" s="127">
        <v>-58</v>
      </c>
      <c r="L921" s="127">
        <v>6554</v>
      </c>
      <c r="M921" s="127">
        <v>1855</v>
      </c>
      <c r="N921" s="127">
        <v>2544</v>
      </c>
      <c r="O921" s="127">
        <v>8290</v>
      </c>
      <c r="P921" s="127">
        <v>2552</v>
      </c>
      <c r="Q921" s="127">
        <v>1266</v>
      </c>
      <c r="R921" s="127">
        <v>4425</v>
      </c>
      <c r="S921" s="127">
        <v>4279</v>
      </c>
      <c r="T921" s="133">
        <v>3754</v>
      </c>
      <c r="U921" s="127">
        <v>25223</v>
      </c>
      <c r="V921" s="127">
        <v>50908</v>
      </c>
      <c r="W921" s="127">
        <v>4832</v>
      </c>
      <c r="X921" s="127">
        <v>4239</v>
      </c>
      <c r="Y921" s="127">
        <v>11679</v>
      </c>
      <c r="Z921" s="127">
        <v>1758</v>
      </c>
      <c r="AA921" s="127">
        <v>-4252</v>
      </c>
      <c r="AB921" s="127">
        <v>-2387</v>
      </c>
      <c r="AC921" s="127">
        <v>4108</v>
      </c>
      <c r="AD921" s="127">
        <v>-914</v>
      </c>
      <c r="AE921" s="127">
        <v>135495</v>
      </c>
    </row>
    <row r="922" spans="1:31" ht="30.75" customHeight="1" x14ac:dyDescent="0.25">
      <c r="A922" s="59">
        <f t="shared" si="14"/>
        <v>44866</v>
      </c>
      <c r="B922" s="128" t="s">
        <v>144</v>
      </c>
      <c r="C922" s="127">
        <v>-88</v>
      </c>
      <c r="D922" s="127">
        <v>6</v>
      </c>
      <c r="E922" s="127">
        <v>-239</v>
      </c>
      <c r="F922" s="127">
        <v>9</v>
      </c>
      <c r="G922" s="127">
        <v>-308</v>
      </c>
      <c r="H922" s="127">
        <v>-14</v>
      </c>
      <c r="I922" s="127">
        <v>109</v>
      </c>
      <c r="J922" s="127">
        <v>-297</v>
      </c>
      <c r="K922" s="127">
        <v>-239</v>
      </c>
      <c r="L922" s="127">
        <v>-477</v>
      </c>
      <c r="M922" s="127">
        <v>-240</v>
      </c>
      <c r="N922" s="127">
        <v>-132</v>
      </c>
      <c r="O922" s="127">
        <v>-1109</v>
      </c>
      <c r="P922" s="127">
        <v>-243</v>
      </c>
      <c r="Q922" s="127">
        <v>24</v>
      </c>
      <c r="R922" s="127">
        <v>-1428</v>
      </c>
      <c r="S922" s="127">
        <v>-1925</v>
      </c>
      <c r="T922" s="133">
        <v>-64</v>
      </c>
      <c r="U922" s="127">
        <v>-85</v>
      </c>
      <c r="V922" s="127">
        <v>-8095</v>
      </c>
      <c r="W922" s="127">
        <v>85</v>
      </c>
      <c r="X922" s="127">
        <v>1129</v>
      </c>
      <c r="Y922" s="127">
        <v>2808</v>
      </c>
      <c r="Z922" s="127">
        <v>-465</v>
      </c>
      <c r="AA922" s="127">
        <v>-3749</v>
      </c>
      <c r="AB922" s="127">
        <v>-2393</v>
      </c>
      <c r="AC922" s="127">
        <v>-7</v>
      </c>
      <c r="AD922" s="127">
        <v>-784</v>
      </c>
      <c r="AE922" s="127">
        <v>-18211</v>
      </c>
    </row>
    <row r="923" spans="1:31" ht="30.75" customHeight="1" x14ac:dyDescent="0.25">
      <c r="A923" s="59">
        <f t="shared" si="14"/>
        <v>44866</v>
      </c>
      <c r="B923" s="128" t="s">
        <v>145</v>
      </c>
      <c r="C923" s="127">
        <v>-412</v>
      </c>
      <c r="D923" s="127">
        <v>-59</v>
      </c>
      <c r="E923" s="127">
        <v>245</v>
      </c>
      <c r="F923" s="127">
        <v>-16</v>
      </c>
      <c r="G923" s="127">
        <v>-500</v>
      </c>
      <c r="H923" s="127">
        <v>41</v>
      </c>
      <c r="I923" s="127">
        <v>23</v>
      </c>
      <c r="J923" s="127">
        <v>36</v>
      </c>
      <c r="K923" s="127">
        <v>-42</v>
      </c>
      <c r="L923" s="127">
        <v>-965</v>
      </c>
      <c r="M923" s="127">
        <v>202</v>
      </c>
      <c r="N923" s="127">
        <v>-52</v>
      </c>
      <c r="O923" s="127">
        <v>586</v>
      </c>
      <c r="P923" s="127">
        <v>440</v>
      </c>
      <c r="Q923" s="127">
        <v>-41</v>
      </c>
      <c r="R923" s="127">
        <v>-1665</v>
      </c>
      <c r="S923" s="127">
        <v>-593</v>
      </c>
      <c r="T923" s="133">
        <v>-533</v>
      </c>
      <c r="U923" s="127">
        <v>685</v>
      </c>
      <c r="V923" s="127">
        <v>-10615</v>
      </c>
      <c r="W923" s="127">
        <v>-2411</v>
      </c>
      <c r="X923" s="127">
        <v>-4495</v>
      </c>
      <c r="Y923" s="127">
        <v>-1430</v>
      </c>
      <c r="Z923" s="127">
        <v>14</v>
      </c>
      <c r="AA923" s="127">
        <v>-1425</v>
      </c>
      <c r="AB923" s="127">
        <v>-2923</v>
      </c>
      <c r="AC923" s="127">
        <v>200</v>
      </c>
      <c r="AD923" s="127">
        <v>-2</v>
      </c>
      <c r="AE923" s="127">
        <v>-25707</v>
      </c>
    </row>
    <row r="924" spans="1:31" ht="30.75" customHeight="1" x14ac:dyDescent="0.25">
      <c r="A924" s="59">
        <f t="shared" si="14"/>
        <v>44866</v>
      </c>
      <c r="B924" s="129" t="s">
        <v>146</v>
      </c>
      <c r="C924" s="130">
        <v>-31</v>
      </c>
      <c r="D924" s="130">
        <v>1</v>
      </c>
      <c r="E924" s="130">
        <v>13</v>
      </c>
      <c r="F924" s="130">
        <v>7</v>
      </c>
      <c r="G924" s="130">
        <v>383</v>
      </c>
      <c r="H924" s="130">
        <v>-29</v>
      </c>
      <c r="I924" s="130">
        <v>-3</v>
      </c>
      <c r="J924" s="130">
        <v>-56</v>
      </c>
      <c r="K924" s="130">
        <v>-43</v>
      </c>
      <c r="L924" s="130">
        <v>-30</v>
      </c>
      <c r="M924" s="130">
        <v>119</v>
      </c>
      <c r="N924" s="130">
        <v>8</v>
      </c>
      <c r="O924" s="130">
        <v>-15</v>
      </c>
      <c r="P924" s="130">
        <v>13</v>
      </c>
      <c r="Q924" s="130">
        <v>30</v>
      </c>
      <c r="R924" s="130">
        <v>-87</v>
      </c>
      <c r="S924" s="130">
        <v>235</v>
      </c>
      <c r="T924" s="134">
        <v>35</v>
      </c>
      <c r="U924" s="130">
        <v>362</v>
      </c>
      <c r="V924" s="130">
        <v>37</v>
      </c>
      <c r="W924" s="130">
        <v>-21</v>
      </c>
      <c r="X924" s="130">
        <v>-13</v>
      </c>
      <c r="Y924" s="130">
        <v>9</v>
      </c>
      <c r="Z924" s="130">
        <v>171</v>
      </c>
      <c r="AA924" s="130">
        <v>-81</v>
      </c>
      <c r="AB924" s="130">
        <v>-114</v>
      </c>
      <c r="AC924" s="130">
        <v>4</v>
      </c>
      <c r="AD924" s="130">
        <v>0</v>
      </c>
      <c r="AE924" s="130">
        <v>904</v>
      </c>
    </row>
    <row r="925" spans="1:31" ht="30.75" customHeight="1" x14ac:dyDescent="0.25">
      <c r="A925" s="59">
        <f t="shared" si="14"/>
        <v>44866</v>
      </c>
      <c r="B925" s="129" t="s">
        <v>147</v>
      </c>
      <c r="C925" s="130">
        <v>-254</v>
      </c>
      <c r="D925" s="130">
        <v>-61</v>
      </c>
      <c r="E925" s="130">
        <v>184</v>
      </c>
      <c r="F925" s="130">
        <v>-24</v>
      </c>
      <c r="G925" s="130">
        <v>-914</v>
      </c>
      <c r="H925" s="130">
        <v>8</v>
      </c>
      <c r="I925" s="130">
        <v>-38</v>
      </c>
      <c r="J925" s="130">
        <v>74</v>
      </c>
      <c r="K925" s="130">
        <v>16</v>
      </c>
      <c r="L925" s="130">
        <v>-786</v>
      </c>
      <c r="M925" s="130">
        <v>78</v>
      </c>
      <c r="N925" s="130">
        <v>-50</v>
      </c>
      <c r="O925" s="130">
        <v>603</v>
      </c>
      <c r="P925" s="130">
        <v>287</v>
      </c>
      <c r="Q925" s="130">
        <v>-76</v>
      </c>
      <c r="R925" s="130">
        <v>-2064</v>
      </c>
      <c r="S925" s="130">
        <v>-860</v>
      </c>
      <c r="T925" s="134">
        <v>-568</v>
      </c>
      <c r="U925" s="130">
        <v>907</v>
      </c>
      <c r="V925" s="130">
        <v>-10366</v>
      </c>
      <c r="W925" s="130">
        <v>-2315</v>
      </c>
      <c r="X925" s="130">
        <v>-4568</v>
      </c>
      <c r="Y925" s="130">
        <v>-1428</v>
      </c>
      <c r="Z925" s="130">
        <v>-178</v>
      </c>
      <c r="AA925" s="130">
        <v>-1359</v>
      </c>
      <c r="AB925" s="130">
        <v>-2961</v>
      </c>
      <c r="AC925" s="130">
        <v>87</v>
      </c>
      <c r="AD925" s="130">
        <v>-2</v>
      </c>
      <c r="AE925" s="130">
        <v>-26628</v>
      </c>
    </row>
    <row r="926" spans="1:31" ht="30.75" customHeight="1" x14ac:dyDescent="0.25">
      <c r="A926" s="59">
        <f t="shared" si="14"/>
        <v>44866</v>
      </c>
      <c r="B926" s="129" t="s">
        <v>148</v>
      </c>
      <c r="C926" s="130">
        <v>-12</v>
      </c>
      <c r="D926" s="130">
        <v>-2</v>
      </c>
      <c r="E926" s="130">
        <v>-1</v>
      </c>
      <c r="F926" s="130">
        <v>3</v>
      </c>
      <c r="G926" s="130">
        <v>27</v>
      </c>
      <c r="H926" s="130">
        <v>0</v>
      </c>
      <c r="I926" s="130">
        <v>31</v>
      </c>
      <c r="J926" s="130">
        <v>-1</v>
      </c>
      <c r="K926" s="130">
        <v>-3</v>
      </c>
      <c r="L926" s="130">
        <v>12</v>
      </c>
      <c r="M926" s="130">
        <v>0</v>
      </c>
      <c r="N926" s="130">
        <v>7</v>
      </c>
      <c r="O926" s="130">
        <v>-38</v>
      </c>
      <c r="P926" s="130">
        <v>16</v>
      </c>
      <c r="Q926" s="130">
        <v>6</v>
      </c>
      <c r="R926" s="130">
        <v>9</v>
      </c>
      <c r="S926" s="130">
        <v>63</v>
      </c>
      <c r="T926" s="134">
        <v>2</v>
      </c>
      <c r="U926" s="130">
        <v>18</v>
      </c>
      <c r="V926" s="130">
        <v>75</v>
      </c>
      <c r="W926" s="130">
        <v>-25</v>
      </c>
      <c r="X926" s="130">
        <v>-7</v>
      </c>
      <c r="Y926" s="130">
        <v>-47</v>
      </c>
      <c r="Z926" s="130">
        <v>69</v>
      </c>
      <c r="AA926" s="130">
        <v>22</v>
      </c>
      <c r="AB926" s="130">
        <v>-8</v>
      </c>
      <c r="AC926" s="130">
        <v>4</v>
      </c>
      <c r="AD926" s="130">
        <v>0</v>
      </c>
      <c r="AE926" s="130">
        <v>220</v>
      </c>
    </row>
    <row r="927" spans="1:31" ht="30.75" customHeight="1" x14ac:dyDescent="0.25">
      <c r="A927" s="59">
        <f t="shared" si="14"/>
        <v>44866</v>
      </c>
      <c r="B927" s="129" t="s">
        <v>149</v>
      </c>
      <c r="C927" s="130">
        <v>-115</v>
      </c>
      <c r="D927" s="130">
        <v>3</v>
      </c>
      <c r="E927" s="130">
        <v>49</v>
      </c>
      <c r="F927" s="130">
        <v>-2</v>
      </c>
      <c r="G927" s="130">
        <v>4</v>
      </c>
      <c r="H927" s="130">
        <v>62</v>
      </c>
      <c r="I927" s="130">
        <v>33</v>
      </c>
      <c r="J927" s="130">
        <v>19</v>
      </c>
      <c r="K927" s="130">
        <v>-12</v>
      </c>
      <c r="L927" s="130">
        <v>-161</v>
      </c>
      <c r="M927" s="130">
        <v>5</v>
      </c>
      <c r="N927" s="130">
        <v>-17</v>
      </c>
      <c r="O927" s="130">
        <v>36</v>
      </c>
      <c r="P927" s="130">
        <v>124</v>
      </c>
      <c r="Q927" s="130">
        <v>-1</v>
      </c>
      <c r="R927" s="130">
        <v>477</v>
      </c>
      <c r="S927" s="130">
        <v>-31</v>
      </c>
      <c r="T927" s="134">
        <v>-2</v>
      </c>
      <c r="U927" s="130">
        <v>-602</v>
      </c>
      <c r="V927" s="130">
        <v>-361</v>
      </c>
      <c r="W927" s="130">
        <v>-50</v>
      </c>
      <c r="X927" s="130">
        <v>93</v>
      </c>
      <c r="Y927" s="130">
        <v>36</v>
      </c>
      <c r="Z927" s="130">
        <v>-48</v>
      </c>
      <c r="AA927" s="130">
        <v>-7</v>
      </c>
      <c r="AB927" s="130">
        <v>160</v>
      </c>
      <c r="AC927" s="130">
        <v>105</v>
      </c>
      <c r="AD927" s="130">
        <v>0</v>
      </c>
      <c r="AE927" s="130">
        <v>-203</v>
      </c>
    </row>
    <row r="928" spans="1:31" ht="30.75" customHeight="1" x14ac:dyDescent="0.25">
      <c r="A928" s="59">
        <f t="shared" si="14"/>
        <v>44866</v>
      </c>
      <c r="B928" s="128" t="s">
        <v>150</v>
      </c>
      <c r="C928" s="127">
        <v>-127</v>
      </c>
      <c r="D928" s="127">
        <v>-186</v>
      </c>
      <c r="E928" s="127">
        <v>-323</v>
      </c>
      <c r="F928" s="127">
        <v>-3</v>
      </c>
      <c r="G928" s="127">
        <v>-3504</v>
      </c>
      <c r="H928" s="127">
        <v>-64</v>
      </c>
      <c r="I928" s="127">
        <v>-98</v>
      </c>
      <c r="J928" s="127">
        <v>-93</v>
      </c>
      <c r="K928" s="127">
        <v>-585</v>
      </c>
      <c r="L928" s="127">
        <v>-204</v>
      </c>
      <c r="M928" s="127">
        <v>-173</v>
      </c>
      <c r="N928" s="127">
        <v>-232</v>
      </c>
      <c r="O928" s="127">
        <v>755</v>
      </c>
      <c r="P928" s="127">
        <v>21</v>
      </c>
      <c r="Q928" s="127">
        <v>139</v>
      </c>
      <c r="R928" s="127">
        <v>764</v>
      </c>
      <c r="S928" s="127">
        <v>-6287</v>
      </c>
      <c r="T928" s="133">
        <v>-15</v>
      </c>
      <c r="U928" s="127">
        <v>-1299</v>
      </c>
      <c r="V928" s="127">
        <v>-1600</v>
      </c>
      <c r="W928" s="127">
        <v>-1803</v>
      </c>
      <c r="X928" s="127">
        <v>-1354</v>
      </c>
      <c r="Y928" s="127">
        <v>185</v>
      </c>
      <c r="Z928" s="127">
        <v>318</v>
      </c>
      <c r="AA928" s="127">
        <v>-1269</v>
      </c>
      <c r="AB928" s="127">
        <v>-1738</v>
      </c>
      <c r="AC928" s="127">
        <v>99</v>
      </c>
      <c r="AD928" s="127">
        <v>-93</v>
      </c>
      <c r="AE928" s="127">
        <v>-18769</v>
      </c>
    </row>
    <row r="929" spans="1:31" ht="30.75" customHeight="1" x14ac:dyDescent="0.25">
      <c r="A929" s="59">
        <f t="shared" si="14"/>
        <v>44866</v>
      </c>
      <c r="B929" s="128" t="s">
        <v>151</v>
      </c>
      <c r="C929" s="127">
        <v>574</v>
      </c>
      <c r="D929" s="127">
        <v>598</v>
      </c>
      <c r="E929" s="127">
        <v>2111</v>
      </c>
      <c r="F929" s="127">
        <v>651</v>
      </c>
      <c r="G929" s="127">
        <v>2339</v>
      </c>
      <c r="H929" s="127">
        <v>165</v>
      </c>
      <c r="I929" s="127">
        <v>367</v>
      </c>
      <c r="J929" s="127">
        <v>2006</v>
      </c>
      <c r="K929" s="127">
        <v>672</v>
      </c>
      <c r="L929" s="127">
        <v>4010</v>
      </c>
      <c r="M929" s="127">
        <v>1100</v>
      </c>
      <c r="N929" s="127">
        <v>1614</v>
      </c>
      <c r="O929" s="127">
        <v>5058</v>
      </c>
      <c r="P929" s="127">
        <v>1372</v>
      </c>
      <c r="Q929" s="127">
        <v>778</v>
      </c>
      <c r="R929" s="127">
        <v>5017</v>
      </c>
      <c r="S929" s="127">
        <v>9725</v>
      </c>
      <c r="T929" s="133">
        <v>2292</v>
      </c>
      <c r="U929" s="127">
        <v>12069</v>
      </c>
      <c r="V929" s="127">
        <v>29456</v>
      </c>
      <c r="W929" s="127">
        <v>5257</v>
      </c>
      <c r="X929" s="127">
        <v>5387</v>
      </c>
      <c r="Y929" s="127">
        <v>6165</v>
      </c>
      <c r="Z929" s="127">
        <v>1077</v>
      </c>
      <c r="AA929" s="127">
        <v>1398</v>
      </c>
      <c r="AB929" s="127">
        <v>2670</v>
      </c>
      <c r="AC929" s="127">
        <v>2042</v>
      </c>
      <c r="AD929" s="127">
        <v>-1</v>
      </c>
      <c r="AE929" s="127">
        <v>105969</v>
      </c>
    </row>
    <row r="930" spans="1:31" ht="30.75" customHeight="1" x14ac:dyDescent="0.25">
      <c r="A930" s="59">
        <f t="shared" si="14"/>
        <v>44866</v>
      </c>
      <c r="B930" s="128" t="s">
        <v>152</v>
      </c>
      <c r="C930" s="127">
        <v>288</v>
      </c>
      <c r="D930" s="127">
        <v>105</v>
      </c>
      <c r="E930" s="127">
        <v>315</v>
      </c>
      <c r="F930" s="127">
        <v>72</v>
      </c>
      <c r="G930" s="127">
        <v>831</v>
      </c>
      <c r="H930" s="127">
        <v>-256</v>
      </c>
      <c r="I930" s="127">
        <v>403</v>
      </c>
      <c r="J930" s="127">
        <v>133</v>
      </c>
      <c r="K930" s="127">
        <v>136</v>
      </c>
      <c r="L930" s="127">
        <v>4190</v>
      </c>
      <c r="M930" s="127">
        <v>966</v>
      </c>
      <c r="N930" s="127">
        <v>1346</v>
      </c>
      <c r="O930" s="127">
        <v>3000</v>
      </c>
      <c r="P930" s="127">
        <v>962</v>
      </c>
      <c r="Q930" s="127">
        <v>366</v>
      </c>
      <c r="R930" s="127">
        <v>1737</v>
      </c>
      <c r="S930" s="127">
        <v>3359</v>
      </c>
      <c r="T930" s="133">
        <v>2074</v>
      </c>
      <c r="U930" s="127">
        <v>13853</v>
      </c>
      <c r="V930" s="127">
        <v>41762</v>
      </c>
      <c r="W930" s="127">
        <v>3704</v>
      </c>
      <c r="X930" s="127">
        <v>3572</v>
      </c>
      <c r="Y930" s="127">
        <v>3951</v>
      </c>
      <c r="Z930" s="127">
        <v>814</v>
      </c>
      <c r="AA930" s="127">
        <v>793</v>
      </c>
      <c r="AB930" s="127">
        <v>1997</v>
      </c>
      <c r="AC930" s="127">
        <v>1774</v>
      </c>
      <c r="AD930" s="127">
        <v>-34</v>
      </c>
      <c r="AE930" s="127">
        <v>92213</v>
      </c>
    </row>
    <row r="931" spans="1:31" ht="30.75" customHeight="1" x14ac:dyDescent="0.25">
      <c r="A931" s="59">
        <f t="shared" si="14"/>
        <v>44866</v>
      </c>
      <c r="B931" s="131" t="s">
        <v>153</v>
      </c>
      <c r="C931" s="130">
        <v>80</v>
      </c>
      <c r="D931" s="130">
        <v>60</v>
      </c>
      <c r="E931" s="130">
        <v>333</v>
      </c>
      <c r="F931" s="130">
        <v>-11</v>
      </c>
      <c r="G931" s="130">
        <v>86</v>
      </c>
      <c r="H931" s="130">
        <v>-60</v>
      </c>
      <c r="I931" s="130">
        <v>144</v>
      </c>
      <c r="J931" s="130">
        <v>391</v>
      </c>
      <c r="K931" s="130">
        <v>126</v>
      </c>
      <c r="L931" s="130">
        <v>236</v>
      </c>
      <c r="M931" s="130">
        <v>258</v>
      </c>
      <c r="N931" s="130">
        <v>66</v>
      </c>
      <c r="O931" s="130">
        <v>926</v>
      </c>
      <c r="P931" s="130">
        <v>-58</v>
      </c>
      <c r="Q931" s="130">
        <v>38</v>
      </c>
      <c r="R931" s="130">
        <v>742</v>
      </c>
      <c r="S931" s="130">
        <v>243</v>
      </c>
      <c r="T931" s="134">
        <v>604</v>
      </c>
      <c r="U931" s="130">
        <v>2253</v>
      </c>
      <c r="V931" s="130">
        <v>2495</v>
      </c>
      <c r="W931" s="130">
        <v>429</v>
      </c>
      <c r="X931" s="130">
        <v>1207</v>
      </c>
      <c r="Y931" s="130">
        <v>346</v>
      </c>
      <c r="Z931" s="130">
        <v>71</v>
      </c>
      <c r="AA931" s="130">
        <v>169</v>
      </c>
      <c r="AB931" s="130">
        <v>-222</v>
      </c>
      <c r="AC931" s="130">
        <v>73</v>
      </c>
      <c r="AD931" s="130">
        <v>-4</v>
      </c>
      <c r="AE931" s="130">
        <v>11021</v>
      </c>
    </row>
    <row r="932" spans="1:31" ht="30.75" customHeight="1" x14ac:dyDescent="0.25">
      <c r="A932" s="59">
        <f t="shared" si="14"/>
        <v>44866</v>
      </c>
      <c r="B932" s="131" t="s">
        <v>154</v>
      </c>
      <c r="C932" s="130">
        <v>21</v>
      </c>
      <c r="D932" s="130">
        <v>47</v>
      </c>
      <c r="E932" s="130">
        <v>209</v>
      </c>
      <c r="F932" s="130">
        <v>131</v>
      </c>
      <c r="G932" s="130">
        <v>450</v>
      </c>
      <c r="H932" s="130">
        <v>27</v>
      </c>
      <c r="I932" s="130">
        <v>23</v>
      </c>
      <c r="J932" s="130">
        <v>101</v>
      </c>
      <c r="K932" s="130">
        <v>177</v>
      </c>
      <c r="L932" s="130">
        <v>456</v>
      </c>
      <c r="M932" s="130">
        <v>215</v>
      </c>
      <c r="N932" s="130">
        <v>276</v>
      </c>
      <c r="O932" s="130">
        <v>609</v>
      </c>
      <c r="P932" s="130">
        <v>502</v>
      </c>
      <c r="Q932" s="130">
        <v>229</v>
      </c>
      <c r="R932" s="130">
        <v>1268</v>
      </c>
      <c r="S932" s="130">
        <v>1754</v>
      </c>
      <c r="T932" s="134">
        <v>449</v>
      </c>
      <c r="U932" s="130">
        <v>3502</v>
      </c>
      <c r="V932" s="130">
        <v>5931</v>
      </c>
      <c r="W932" s="130">
        <v>1463</v>
      </c>
      <c r="X932" s="130">
        <v>1643</v>
      </c>
      <c r="Y932" s="130">
        <v>1105</v>
      </c>
      <c r="Z932" s="130">
        <v>121</v>
      </c>
      <c r="AA932" s="130">
        <v>177</v>
      </c>
      <c r="AB932" s="130">
        <v>270</v>
      </c>
      <c r="AC932" s="130">
        <v>314</v>
      </c>
      <c r="AD932" s="130">
        <v>1</v>
      </c>
      <c r="AE932" s="130">
        <v>21471</v>
      </c>
    </row>
    <row r="933" spans="1:31" ht="30.75" customHeight="1" x14ac:dyDescent="0.25">
      <c r="A933" s="59">
        <f t="shared" si="14"/>
        <v>44866</v>
      </c>
      <c r="B933" s="131" t="s">
        <v>155</v>
      </c>
      <c r="C933" s="130">
        <v>135</v>
      </c>
      <c r="D933" s="130">
        <v>-55</v>
      </c>
      <c r="E933" s="130">
        <v>480</v>
      </c>
      <c r="F933" s="130">
        <v>-43</v>
      </c>
      <c r="G933" s="130">
        <v>404</v>
      </c>
      <c r="H933" s="130">
        <v>-91</v>
      </c>
      <c r="I933" s="130">
        <v>162</v>
      </c>
      <c r="J933" s="130">
        <v>143</v>
      </c>
      <c r="K933" s="130">
        <v>221</v>
      </c>
      <c r="L933" s="130">
        <v>2745</v>
      </c>
      <c r="M933" s="130">
        <v>747</v>
      </c>
      <c r="N933" s="130">
        <v>959</v>
      </c>
      <c r="O933" s="130">
        <v>1166</v>
      </c>
      <c r="P933" s="130">
        <v>361</v>
      </c>
      <c r="Q933" s="130">
        <v>48</v>
      </c>
      <c r="R933" s="130">
        <v>-346</v>
      </c>
      <c r="S933" s="130">
        <v>-227</v>
      </c>
      <c r="T933" s="134">
        <v>942</v>
      </c>
      <c r="U933" s="130">
        <v>5518</v>
      </c>
      <c r="V933" s="130">
        <v>31442</v>
      </c>
      <c r="W933" s="130">
        <v>1649</v>
      </c>
      <c r="X933" s="130">
        <v>656</v>
      </c>
      <c r="Y933" s="130">
        <v>1850</v>
      </c>
      <c r="Z933" s="130">
        <v>683</v>
      </c>
      <c r="AA933" s="130">
        <v>501</v>
      </c>
      <c r="AB933" s="130">
        <v>1894</v>
      </c>
      <c r="AC933" s="130">
        <v>450</v>
      </c>
      <c r="AD933" s="130">
        <v>-36</v>
      </c>
      <c r="AE933" s="130">
        <v>52358</v>
      </c>
    </row>
    <row r="934" spans="1:31" ht="30.75" customHeight="1" x14ac:dyDescent="0.25">
      <c r="A934" s="59">
        <f t="shared" si="14"/>
        <v>44866</v>
      </c>
      <c r="B934" s="129" t="s">
        <v>156</v>
      </c>
      <c r="C934" s="130">
        <v>-19</v>
      </c>
      <c r="D934" s="130">
        <v>4</v>
      </c>
      <c r="E934" s="130">
        <v>191</v>
      </c>
      <c r="F934" s="130">
        <v>28</v>
      </c>
      <c r="G934" s="130">
        <v>121</v>
      </c>
      <c r="H934" s="130">
        <v>-33</v>
      </c>
      <c r="I934" s="130">
        <v>9</v>
      </c>
      <c r="J934" s="130">
        <v>67</v>
      </c>
      <c r="K934" s="130">
        <v>5</v>
      </c>
      <c r="L934" s="130">
        <v>-199</v>
      </c>
      <c r="M934" s="130">
        <v>20</v>
      </c>
      <c r="N934" s="130">
        <v>131</v>
      </c>
      <c r="O934" s="130">
        <v>237</v>
      </c>
      <c r="P934" s="130">
        <v>34</v>
      </c>
      <c r="Q934" s="130">
        <v>18</v>
      </c>
      <c r="R934" s="130">
        <v>188</v>
      </c>
      <c r="S934" s="130">
        <v>-1037</v>
      </c>
      <c r="T934" s="134">
        <v>86</v>
      </c>
      <c r="U934" s="130">
        <v>363</v>
      </c>
      <c r="V934" s="130">
        <v>2186</v>
      </c>
      <c r="W934" s="130">
        <v>1</v>
      </c>
      <c r="X934" s="130">
        <v>-260</v>
      </c>
      <c r="Y934" s="130">
        <v>-435</v>
      </c>
      <c r="Z934" s="130">
        <v>69</v>
      </c>
      <c r="AA934" s="130">
        <v>29</v>
      </c>
      <c r="AB934" s="130">
        <v>155</v>
      </c>
      <c r="AC934" s="130">
        <v>243</v>
      </c>
      <c r="AD934" s="130">
        <v>-1</v>
      </c>
      <c r="AE934" s="130">
        <v>2201</v>
      </c>
    </row>
    <row r="935" spans="1:31" ht="30.75" customHeight="1" x14ac:dyDescent="0.25">
      <c r="A935" s="59">
        <f t="shared" si="14"/>
        <v>44866</v>
      </c>
      <c r="B935" s="129" t="s">
        <v>157</v>
      </c>
      <c r="C935" s="130">
        <v>90</v>
      </c>
      <c r="D935" s="130">
        <v>11</v>
      </c>
      <c r="E935" s="130">
        <v>24</v>
      </c>
      <c r="F935" s="130">
        <v>5</v>
      </c>
      <c r="G935" s="130">
        <v>26</v>
      </c>
      <c r="H935" s="130">
        <v>7</v>
      </c>
      <c r="I935" s="130">
        <v>19</v>
      </c>
      <c r="J935" s="130">
        <v>24</v>
      </c>
      <c r="K935" s="130">
        <v>-18</v>
      </c>
      <c r="L935" s="130">
        <v>190</v>
      </c>
      <c r="M935" s="130">
        <v>7</v>
      </c>
      <c r="N935" s="130">
        <v>5</v>
      </c>
      <c r="O935" s="130">
        <v>-50</v>
      </c>
      <c r="P935" s="130">
        <v>5</v>
      </c>
      <c r="Q935" s="130">
        <v>-32</v>
      </c>
      <c r="R935" s="130">
        <v>88</v>
      </c>
      <c r="S935" s="130">
        <v>308</v>
      </c>
      <c r="T935" s="134">
        <v>2</v>
      </c>
      <c r="U935" s="130">
        <v>122</v>
      </c>
      <c r="V935" s="130">
        <v>1276</v>
      </c>
      <c r="W935" s="130">
        <v>147</v>
      </c>
      <c r="X935" s="130">
        <v>213</v>
      </c>
      <c r="Y935" s="130">
        <v>125</v>
      </c>
      <c r="Z935" s="130">
        <v>3</v>
      </c>
      <c r="AA935" s="130">
        <v>101</v>
      </c>
      <c r="AB935" s="130">
        <v>51</v>
      </c>
      <c r="AC935" s="130">
        <v>44</v>
      </c>
      <c r="AD935" s="130">
        <v>0</v>
      </c>
      <c r="AE935" s="130">
        <v>2793</v>
      </c>
    </row>
    <row r="936" spans="1:31" ht="30.75" customHeight="1" x14ac:dyDescent="0.25">
      <c r="A936" s="59">
        <f t="shared" si="14"/>
        <v>44866</v>
      </c>
      <c r="B936" s="129" t="s">
        <v>158</v>
      </c>
      <c r="C936" s="130">
        <v>5</v>
      </c>
      <c r="D936" s="130">
        <v>-1</v>
      </c>
      <c r="E936" s="130">
        <v>10</v>
      </c>
      <c r="F936" s="130">
        <v>-1</v>
      </c>
      <c r="G936" s="130">
        <v>31</v>
      </c>
      <c r="H936" s="130">
        <v>-19</v>
      </c>
      <c r="I936" s="130">
        <v>-12</v>
      </c>
      <c r="J936" s="130">
        <v>13</v>
      </c>
      <c r="K936" s="130">
        <v>-6</v>
      </c>
      <c r="L936" s="130">
        <v>70</v>
      </c>
      <c r="M936" s="130">
        <v>-17</v>
      </c>
      <c r="N936" s="130">
        <v>11</v>
      </c>
      <c r="O936" s="130">
        <v>21</v>
      </c>
      <c r="P936" s="130">
        <v>10</v>
      </c>
      <c r="Q936" s="130">
        <v>-11</v>
      </c>
      <c r="R936" s="130">
        <v>4</v>
      </c>
      <c r="S936" s="130">
        <v>1</v>
      </c>
      <c r="T936" s="134">
        <v>5</v>
      </c>
      <c r="U936" s="130">
        <v>106</v>
      </c>
      <c r="V936" s="130">
        <v>-197</v>
      </c>
      <c r="W936" s="130">
        <v>92</v>
      </c>
      <c r="X936" s="130">
        <v>50</v>
      </c>
      <c r="Y936" s="130">
        <v>18</v>
      </c>
      <c r="Z936" s="130">
        <v>-6</v>
      </c>
      <c r="AA936" s="130">
        <v>-31</v>
      </c>
      <c r="AB936" s="130">
        <v>-19</v>
      </c>
      <c r="AC936" s="130">
        <v>10</v>
      </c>
      <c r="AD936" s="130">
        <v>-1</v>
      </c>
      <c r="AE936" s="130">
        <v>136</v>
      </c>
    </row>
    <row r="937" spans="1:31" ht="30.75" customHeight="1" x14ac:dyDescent="0.25">
      <c r="A937" s="59">
        <f t="shared" si="14"/>
        <v>44866</v>
      </c>
      <c r="B937" s="129" t="s">
        <v>159</v>
      </c>
      <c r="C937" s="130">
        <v>6</v>
      </c>
      <c r="D937" s="130">
        <v>-74</v>
      </c>
      <c r="E937" s="130">
        <v>81</v>
      </c>
      <c r="F937" s="130">
        <v>18</v>
      </c>
      <c r="G937" s="130">
        <v>281</v>
      </c>
      <c r="H937" s="130">
        <v>35</v>
      </c>
      <c r="I937" s="130">
        <v>55</v>
      </c>
      <c r="J937" s="130">
        <v>380</v>
      </c>
      <c r="K937" s="130">
        <v>276</v>
      </c>
      <c r="L937" s="130">
        <v>609</v>
      </c>
      <c r="M937" s="130">
        <v>35</v>
      </c>
      <c r="N937" s="130">
        <v>46</v>
      </c>
      <c r="O937" s="130">
        <v>492</v>
      </c>
      <c r="P937" s="130">
        <v>33</v>
      </c>
      <c r="Q937" s="130">
        <v>53</v>
      </c>
      <c r="R937" s="130">
        <v>318</v>
      </c>
      <c r="S937" s="130">
        <v>595</v>
      </c>
      <c r="T937" s="134">
        <v>62</v>
      </c>
      <c r="U937" s="130">
        <v>882</v>
      </c>
      <c r="V937" s="130">
        <v>3900</v>
      </c>
      <c r="W937" s="130">
        <v>71</v>
      </c>
      <c r="X937" s="130">
        <v>335</v>
      </c>
      <c r="Y937" s="130">
        <v>390</v>
      </c>
      <c r="Z937" s="130">
        <v>181</v>
      </c>
      <c r="AA937" s="130">
        <v>-82</v>
      </c>
      <c r="AB937" s="130">
        <v>427</v>
      </c>
      <c r="AC937" s="130">
        <v>62</v>
      </c>
      <c r="AD937" s="130">
        <v>-31</v>
      </c>
      <c r="AE937" s="130">
        <v>9436</v>
      </c>
    </row>
    <row r="938" spans="1:31" ht="30.75" customHeight="1" x14ac:dyDescent="0.25">
      <c r="A938" s="59">
        <f t="shared" si="14"/>
        <v>44866</v>
      </c>
      <c r="B938" s="129" t="s">
        <v>160</v>
      </c>
      <c r="C938" s="130">
        <v>53</v>
      </c>
      <c r="D938" s="130">
        <v>5</v>
      </c>
      <c r="E938" s="130">
        <v>174</v>
      </c>
      <c r="F938" s="130">
        <v>-93</v>
      </c>
      <c r="G938" s="130">
        <v>-55</v>
      </c>
      <c r="H938" s="130">
        <v>-81</v>
      </c>
      <c r="I938" s="130">
        <v>91</v>
      </c>
      <c r="J938" s="130">
        <v>-341</v>
      </c>
      <c r="K938" s="130">
        <v>-36</v>
      </c>
      <c r="L938" s="130">
        <v>2075</v>
      </c>
      <c r="M938" s="130">
        <v>702</v>
      </c>
      <c r="N938" s="130">
        <v>766</v>
      </c>
      <c r="O938" s="130">
        <v>466</v>
      </c>
      <c r="P938" s="130">
        <v>279</v>
      </c>
      <c r="Q938" s="130">
        <v>20</v>
      </c>
      <c r="R938" s="130">
        <v>-944</v>
      </c>
      <c r="S938" s="130">
        <v>-94</v>
      </c>
      <c r="T938" s="134">
        <v>787</v>
      </c>
      <c r="U938" s="130">
        <v>4045</v>
      </c>
      <c r="V938" s="130">
        <v>24277</v>
      </c>
      <c r="W938" s="130">
        <v>1338</v>
      </c>
      <c r="X938" s="130">
        <v>318</v>
      </c>
      <c r="Y938" s="130">
        <v>1752</v>
      </c>
      <c r="Z938" s="130">
        <v>436</v>
      </c>
      <c r="AA938" s="130">
        <v>484</v>
      </c>
      <c r="AB938" s="130">
        <v>1280</v>
      </c>
      <c r="AC938" s="130">
        <v>91</v>
      </c>
      <c r="AD938" s="130">
        <v>-3</v>
      </c>
      <c r="AE938" s="130">
        <v>37792</v>
      </c>
    </row>
    <row r="939" spans="1:31" ht="30.75" customHeight="1" x14ac:dyDescent="0.25">
      <c r="A939" s="59">
        <f t="shared" si="14"/>
        <v>44866</v>
      </c>
      <c r="B939" s="131" t="s">
        <v>161</v>
      </c>
      <c r="C939" s="130">
        <v>33</v>
      </c>
      <c r="D939" s="130">
        <v>47</v>
      </c>
      <c r="E939" s="130">
        <v>-634</v>
      </c>
      <c r="F939" s="130">
        <v>-10</v>
      </c>
      <c r="G939" s="130">
        <v>-239</v>
      </c>
      <c r="H939" s="130">
        <v>-79</v>
      </c>
      <c r="I939" s="130">
        <v>8</v>
      </c>
      <c r="J939" s="130">
        <v>-6</v>
      </c>
      <c r="K939" s="130">
        <v>-67</v>
      </c>
      <c r="L939" s="130">
        <v>-16</v>
      </c>
      <c r="M939" s="130">
        <v>-335</v>
      </c>
      <c r="N939" s="130">
        <v>61</v>
      </c>
      <c r="O939" s="130">
        <v>182</v>
      </c>
      <c r="P939" s="130">
        <v>80</v>
      </c>
      <c r="Q939" s="130">
        <v>-7</v>
      </c>
      <c r="R939" s="130">
        <v>41</v>
      </c>
      <c r="S939" s="130">
        <v>1757</v>
      </c>
      <c r="T939" s="134">
        <v>69</v>
      </c>
      <c r="U939" s="130">
        <v>1833</v>
      </c>
      <c r="V939" s="130">
        <v>1230</v>
      </c>
      <c r="W939" s="130">
        <v>147</v>
      </c>
      <c r="X939" s="130">
        <v>-26</v>
      </c>
      <c r="Y939" s="130">
        <v>135</v>
      </c>
      <c r="Z939" s="130">
        <v>9</v>
      </c>
      <c r="AA939" s="130">
        <v>-36</v>
      </c>
      <c r="AB939" s="130">
        <v>-55</v>
      </c>
      <c r="AC939" s="130">
        <v>1082</v>
      </c>
      <c r="AD939" s="130">
        <v>5</v>
      </c>
      <c r="AE939" s="130">
        <v>5209</v>
      </c>
    </row>
    <row r="940" spans="1:31" ht="30.75" customHeight="1" x14ac:dyDescent="0.25">
      <c r="A940" s="59">
        <f t="shared" si="14"/>
        <v>44866</v>
      </c>
      <c r="B940" s="129" t="s">
        <v>162</v>
      </c>
      <c r="C940" s="130">
        <v>36</v>
      </c>
      <c r="D940" s="130">
        <v>-37</v>
      </c>
      <c r="E940" s="130">
        <v>4</v>
      </c>
      <c r="F940" s="130">
        <v>15</v>
      </c>
      <c r="G940" s="130">
        <v>14</v>
      </c>
      <c r="H940" s="130">
        <v>-1</v>
      </c>
      <c r="I940" s="130">
        <v>-6</v>
      </c>
      <c r="J940" s="130">
        <v>16</v>
      </c>
      <c r="K940" s="130">
        <v>2</v>
      </c>
      <c r="L940" s="130">
        <v>108</v>
      </c>
      <c r="M940" s="130">
        <v>14</v>
      </c>
      <c r="N940" s="130">
        <v>-69</v>
      </c>
      <c r="O940" s="130">
        <v>55</v>
      </c>
      <c r="P940" s="130">
        <v>12</v>
      </c>
      <c r="Q940" s="130">
        <v>4</v>
      </c>
      <c r="R940" s="130">
        <v>71</v>
      </c>
      <c r="S940" s="130">
        <v>331</v>
      </c>
      <c r="T940" s="134">
        <v>7</v>
      </c>
      <c r="U940" s="130">
        <v>740</v>
      </c>
      <c r="V940" s="130">
        <v>546</v>
      </c>
      <c r="W940" s="130">
        <v>3</v>
      </c>
      <c r="X940" s="130">
        <v>-85</v>
      </c>
      <c r="Y940" s="130">
        <v>-3</v>
      </c>
      <c r="Z940" s="130">
        <v>9</v>
      </c>
      <c r="AA940" s="130">
        <v>3</v>
      </c>
      <c r="AB940" s="130">
        <v>-12</v>
      </c>
      <c r="AC940" s="130">
        <v>-2</v>
      </c>
      <c r="AD940" s="130">
        <v>0</v>
      </c>
      <c r="AE940" s="130">
        <v>1775</v>
      </c>
    </row>
    <row r="941" spans="1:31" ht="30.75" customHeight="1" x14ac:dyDescent="0.25">
      <c r="A941" s="59">
        <f t="shared" si="14"/>
        <v>44866</v>
      </c>
      <c r="B941" s="129" t="s">
        <v>163</v>
      </c>
      <c r="C941" s="130">
        <v>-14</v>
      </c>
      <c r="D941" s="130">
        <v>30</v>
      </c>
      <c r="E941" s="130">
        <v>-618</v>
      </c>
      <c r="F941" s="130">
        <v>-12</v>
      </c>
      <c r="G941" s="130">
        <v>40</v>
      </c>
      <c r="H941" s="130">
        <v>-87</v>
      </c>
      <c r="I941" s="130">
        <v>14</v>
      </c>
      <c r="J941" s="130">
        <v>-18</v>
      </c>
      <c r="K941" s="130">
        <v>-74</v>
      </c>
      <c r="L941" s="130">
        <v>-412</v>
      </c>
      <c r="M941" s="130">
        <v>-233</v>
      </c>
      <c r="N941" s="130">
        <v>25</v>
      </c>
      <c r="O941" s="130">
        <v>244</v>
      </c>
      <c r="P941" s="130">
        <v>21</v>
      </c>
      <c r="Q941" s="130">
        <v>-72</v>
      </c>
      <c r="R941" s="130">
        <v>-257</v>
      </c>
      <c r="S941" s="130">
        <v>-84</v>
      </c>
      <c r="T941" s="134">
        <v>-5</v>
      </c>
      <c r="U941" s="130">
        <v>278</v>
      </c>
      <c r="V941" s="130">
        <v>-501</v>
      </c>
      <c r="W941" s="130">
        <v>-27</v>
      </c>
      <c r="X941" s="130">
        <v>-217</v>
      </c>
      <c r="Y941" s="130">
        <v>-169</v>
      </c>
      <c r="Z941" s="130">
        <v>-96</v>
      </c>
      <c r="AA941" s="130">
        <v>-48</v>
      </c>
      <c r="AB941" s="130">
        <v>-94</v>
      </c>
      <c r="AC941" s="130">
        <v>-49</v>
      </c>
      <c r="AD941" s="130">
        <v>-2</v>
      </c>
      <c r="AE941" s="130">
        <v>-2437</v>
      </c>
    </row>
    <row r="942" spans="1:31" ht="30.75" customHeight="1" x14ac:dyDescent="0.25">
      <c r="A942" s="59">
        <f t="shared" si="14"/>
        <v>44866</v>
      </c>
      <c r="B942" s="129" t="s">
        <v>164</v>
      </c>
      <c r="C942" s="130">
        <v>11</v>
      </c>
      <c r="D942" s="130">
        <v>54</v>
      </c>
      <c r="E942" s="130">
        <v>-20</v>
      </c>
      <c r="F942" s="130">
        <v>-13</v>
      </c>
      <c r="G942" s="130">
        <v>-293</v>
      </c>
      <c r="H942" s="130">
        <v>9</v>
      </c>
      <c r="I942" s="130">
        <v>0</v>
      </c>
      <c r="J942" s="130">
        <v>-4</v>
      </c>
      <c r="K942" s="130">
        <v>5</v>
      </c>
      <c r="L942" s="130">
        <v>288</v>
      </c>
      <c r="M942" s="130">
        <v>-116</v>
      </c>
      <c r="N942" s="130">
        <v>105</v>
      </c>
      <c r="O942" s="130">
        <v>-117</v>
      </c>
      <c r="P942" s="130">
        <v>47</v>
      </c>
      <c r="Q942" s="130">
        <v>61</v>
      </c>
      <c r="R942" s="130">
        <v>227</v>
      </c>
      <c r="S942" s="130">
        <v>1510</v>
      </c>
      <c r="T942" s="134">
        <v>67</v>
      </c>
      <c r="U942" s="130">
        <v>815</v>
      </c>
      <c r="V942" s="130">
        <v>1185</v>
      </c>
      <c r="W942" s="130">
        <v>171</v>
      </c>
      <c r="X942" s="130">
        <v>276</v>
      </c>
      <c r="Y942" s="130">
        <v>307</v>
      </c>
      <c r="Z942" s="130">
        <v>96</v>
      </c>
      <c r="AA942" s="130">
        <v>9</v>
      </c>
      <c r="AB942" s="130">
        <v>51</v>
      </c>
      <c r="AC942" s="130">
        <v>1133</v>
      </c>
      <c r="AD942" s="130">
        <v>7</v>
      </c>
      <c r="AE942" s="130">
        <v>5871</v>
      </c>
    </row>
    <row r="943" spans="1:31" ht="30.75" customHeight="1" x14ac:dyDescent="0.25">
      <c r="A943" s="59">
        <f t="shared" si="14"/>
        <v>44866</v>
      </c>
      <c r="B943" s="131" t="s">
        <v>165</v>
      </c>
      <c r="C943" s="130">
        <v>-1</v>
      </c>
      <c r="D943" s="130">
        <v>0</v>
      </c>
      <c r="E943" s="130">
        <v>0</v>
      </c>
      <c r="F943" s="130">
        <v>0</v>
      </c>
      <c r="G943" s="130">
        <v>-1</v>
      </c>
      <c r="H943" s="130">
        <v>0</v>
      </c>
      <c r="I943" s="130">
        <v>0</v>
      </c>
      <c r="J943" s="130">
        <v>0</v>
      </c>
      <c r="K943" s="130">
        <v>0</v>
      </c>
      <c r="L943" s="130">
        <v>1</v>
      </c>
      <c r="M943" s="130">
        <v>1</v>
      </c>
      <c r="N943" s="130">
        <v>0</v>
      </c>
      <c r="O943" s="130">
        <v>1</v>
      </c>
      <c r="P943" s="130">
        <v>0</v>
      </c>
      <c r="Q943" s="130">
        <v>-1</v>
      </c>
      <c r="R943" s="130">
        <v>-3</v>
      </c>
      <c r="S943" s="130">
        <v>-4</v>
      </c>
      <c r="T943" s="134">
        <v>0</v>
      </c>
      <c r="U943" s="130">
        <v>3</v>
      </c>
      <c r="V943" s="130">
        <v>17</v>
      </c>
      <c r="W943" s="130">
        <v>14</v>
      </c>
      <c r="X943" s="130">
        <v>2</v>
      </c>
      <c r="Y943" s="130">
        <v>-1</v>
      </c>
      <c r="Z943" s="130">
        <v>3</v>
      </c>
      <c r="AA943" s="130">
        <v>-2</v>
      </c>
      <c r="AB943" s="130">
        <v>4</v>
      </c>
      <c r="AC943" s="130">
        <v>-1</v>
      </c>
      <c r="AD943" s="130">
        <v>0</v>
      </c>
      <c r="AE943" s="130">
        <v>32</v>
      </c>
    </row>
    <row r="944" spans="1:31" ht="30.75" customHeight="1" x14ac:dyDescent="0.25">
      <c r="A944" s="59">
        <f t="shared" si="14"/>
        <v>44866</v>
      </c>
      <c r="B944" s="131" t="s">
        <v>166</v>
      </c>
      <c r="C944" s="130">
        <v>20</v>
      </c>
      <c r="D944" s="130">
        <v>6</v>
      </c>
      <c r="E944" s="130">
        <v>-73</v>
      </c>
      <c r="F944" s="130">
        <v>5</v>
      </c>
      <c r="G944" s="130">
        <v>131</v>
      </c>
      <c r="H944" s="130">
        <v>-53</v>
      </c>
      <c r="I944" s="130">
        <v>66</v>
      </c>
      <c r="J944" s="130">
        <v>-496</v>
      </c>
      <c r="K944" s="130">
        <v>-321</v>
      </c>
      <c r="L944" s="130">
        <v>768</v>
      </c>
      <c r="M944" s="130">
        <v>80</v>
      </c>
      <c r="N944" s="130">
        <v>-16</v>
      </c>
      <c r="O944" s="130">
        <v>116</v>
      </c>
      <c r="P944" s="130">
        <v>77</v>
      </c>
      <c r="Q944" s="130">
        <v>59</v>
      </c>
      <c r="R944" s="130">
        <v>35</v>
      </c>
      <c r="S944" s="130">
        <v>-164</v>
      </c>
      <c r="T944" s="134">
        <v>10</v>
      </c>
      <c r="U944" s="130">
        <v>744</v>
      </c>
      <c r="V944" s="130">
        <v>647</v>
      </c>
      <c r="W944" s="130">
        <v>2</v>
      </c>
      <c r="X944" s="130">
        <v>90</v>
      </c>
      <c r="Y944" s="130">
        <v>516</v>
      </c>
      <c r="Z944" s="130">
        <v>-73</v>
      </c>
      <c r="AA944" s="130">
        <v>-16</v>
      </c>
      <c r="AB944" s="130">
        <v>106</v>
      </c>
      <c r="AC944" s="130">
        <v>-144</v>
      </c>
      <c r="AD944" s="130">
        <v>0</v>
      </c>
      <c r="AE944" s="130">
        <v>2122</v>
      </c>
    </row>
    <row r="945" spans="1:31" ht="30.75" customHeight="1" x14ac:dyDescent="0.25">
      <c r="A945" s="59">
        <f t="shared" si="14"/>
        <v>44866</v>
      </c>
      <c r="B945" s="129" t="s">
        <v>167</v>
      </c>
      <c r="C945" s="130">
        <v>6</v>
      </c>
      <c r="D945" s="130">
        <v>9</v>
      </c>
      <c r="E945" s="130">
        <v>37</v>
      </c>
      <c r="F945" s="130">
        <v>-1</v>
      </c>
      <c r="G945" s="130">
        <v>27</v>
      </c>
      <c r="H945" s="130">
        <v>3</v>
      </c>
      <c r="I945" s="130">
        <v>3</v>
      </c>
      <c r="J945" s="130">
        <v>2</v>
      </c>
      <c r="K945" s="130">
        <v>-12</v>
      </c>
      <c r="L945" s="130">
        <v>-8</v>
      </c>
      <c r="M945" s="130">
        <v>34</v>
      </c>
      <c r="N945" s="130">
        <v>-12</v>
      </c>
      <c r="O945" s="130">
        <v>1</v>
      </c>
      <c r="P945" s="130">
        <v>0</v>
      </c>
      <c r="Q945" s="130">
        <v>39</v>
      </c>
      <c r="R945" s="130">
        <v>36</v>
      </c>
      <c r="S945" s="130">
        <v>257</v>
      </c>
      <c r="T945" s="134">
        <v>16</v>
      </c>
      <c r="U945" s="130">
        <v>176</v>
      </c>
      <c r="V945" s="130">
        <v>688</v>
      </c>
      <c r="W945" s="130">
        <v>50</v>
      </c>
      <c r="X945" s="130">
        <v>18</v>
      </c>
      <c r="Y945" s="130">
        <v>319</v>
      </c>
      <c r="Z945" s="130">
        <v>-15</v>
      </c>
      <c r="AA945" s="130">
        <v>-38</v>
      </c>
      <c r="AB945" s="130">
        <v>31</v>
      </c>
      <c r="AC945" s="130">
        <v>47</v>
      </c>
      <c r="AD945" s="130">
        <v>-1</v>
      </c>
      <c r="AE945" s="130">
        <v>1712</v>
      </c>
    </row>
    <row r="946" spans="1:31" ht="30.75" customHeight="1" x14ac:dyDescent="0.25">
      <c r="A946" s="59">
        <f t="shared" si="14"/>
        <v>44866</v>
      </c>
      <c r="B946" s="129" t="s">
        <v>168</v>
      </c>
      <c r="C946" s="130">
        <v>14</v>
      </c>
      <c r="D946" s="130">
        <v>-3</v>
      </c>
      <c r="E946" s="130">
        <v>-109</v>
      </c>
      <c r="F946" s="130">
        <v>6</v>
      </c>
      <c r="G946" s="130">
        <v>104</v>
      </c>
      <c r="H946" s="130">
        <v>-56</v>
      </c>
      <c r="I946" s="130">
        <v>63</v>
      </c>
      <c r="J946" s="130">
        <v>-498</v>
      </c>
      <c r="K946" s="130">
        <v>-309</v>
      </c>
      <c r="L946" s="130">
        <v>776</v>
      </c>
      <c r="M946" s="130">
        <v>46</v>
      </c>
      <c r="N946" s="130">
        <v>-4</v>
      </c>
      <c r="O946" s="130">
        <v>115</v>
      </c>
      <c r="P946" s="130">
        <v>77</v>
      </c>
      <c r="Q946" s="130">
        <v>20</v>
      </c>
      <c r="R946" s="130">
        <v>-1</v>
      </c>
      <c r="S946" s="130">
        <v>-420</v>
      </c>
      <c r="T946" s="134">
        <v>-6</v>
      </c>
      <c r="U946" s="130">
        <v>570</v>
      </c>
      <c r="V946" s="130">
        <v>-46</v>
      </c>
      <c r="W946" s="130">
        <v>-49</v>
      </c>
      <c r="X946" s="130">
        <v>72</v>
      </c>
      <c r="Y946" s="130">
        <v>196</v>
      </c>
      <c r="Z946" s="130">
        <v>-58</v>
      </c>
      <c r="AA946" s="130">
        <v>22</v>
      </c>
      <c r="AB946" s="130">
        <v>75</v>
      </c>
      <c r="AC946" s="130">
        <v>-193</v>
      </c>
      <c r="AD946" s="130">
        <v>1</v>
      </c>
      <c r="AE946" s="130">
        <v>405</v>
      </c>
    </row>
    <row r="947" spans="1:31" ht="30.75" customHeight="1" x14ac:dyDescent="0.25">
      <c r="A947" s="59">
        <f t="shared" si="14"/>
        <v>44866</v>
      </c>
      <c r="B947" s="129" t="s">
        <v>169</v>
      </c>
      <c r="C947" s="130">
        <v>0</v>
      </c>
      <c r="D947" s="130">
        <v>0</v>
      </c>
      <c r="E947" s="130">
        <v>-1</v>
      </c>
      <c r="F947" s="130">
        <v>0</v>
      </c>
      <c r="G947" s="130">
        <v>0</v>
      </c>
      <c r="H947" s="130">
        <v>0</v>
      </c>
      <c r="I947" s="130">
        <v>0</v>
      </c>
      <c r="J947" s="130">
        <v>0</v>
      </c>
      <c r="K947" s="130">
        <v>0</v>
      </c>
      <c r="L947" s="130">
        <v>0</v>
      </c>
      <c r="M947" s="130">
        <v>0</v>
      </c>
      <c r="N947" s="130">
        <v>0</v>
      </c>
      <c r="O947" s="130">
        <v>0</v>
      </c>
      <c r="P947" s="130">
        <v>0</v>
      </c>
      <c r="Q947" s="130">
        <v>0</v>
      </c>
      <c r="R947" s="130">
        <v>0</v>
      </c>
      <c r="S947" s="130">
        <v>-1</v>
      </c>
      <c r="T947" s="134">
        <v>0</v>
      </c>
      <c r="U947" s="130">
        <v>-2</v>
      </c>
      <c r="V947" s="130">
        <v>5</v>
      </c>
      <c r="W947" s="130">
        <v>1</v>
      </c>
      <c r="X947" s="130">
        <v>0</v>
      </c>
      <c r="Y947" s="130">
        <v>1</v>
      </c>
      <c r="Z947" s="130">
        <v>0</v>
      </c>
      <c r="AA947" s="130">
        <v>0</v>
      </c>
      <c r="AB947" s="130">
        <v>0</v>
      </c>
      <c r="AC947" s="130">
        <v>2</v>
      </c>
      <c r="AD947" s="130">
        <v>0</v>
      </c>
      <c r="AE947" s="130">
        <v>5</v>
      </c>
    </row>
    <row r="948" spans="1:31" ht="30.75" customHeight="1" x14ac:dyDescent="0.25">
      <c r="A948" s="59">
        <f t="shared" si="14"/>
        <v>44896</v>
      </c>
      <c r="B948" s="126" t="s">
        <v>143</v>
      </c>
      <c r="C948" s="127">
        <v>-1349</v>
      </c>
      <c r="D948" s="127">
        <v>-795</v>
      </c>
      <c r="E948" s="127">
        <v>-5409</v>
      </c>
      <c r="F948" s="127">
        <v>-934</v>
      </c>
      <c r="G948" s="127">
        <v>-15183</v>
      </c>
      <c r="H948" s="127">
        <v>-981</v>
      </c>
      <c r="I948" s="127">
        <v>-2492</v>
      </c>
      <c r="J948" s="127">
        <v>-4874</v>
      </c>
      <c r="K948" s="127">
        <v>-3902</v>
      </c>
      <c r="L948" s="127">
        <v>-7004</v>
      </c>
      <c r="M948" s="127">
        <v>-2965</v>
      </c>
      <c r="N948" s="127">
        <v>-2344</v>
      </c>
      <c r="O948" s="127">
        <v>-9386</v>
      </c>
      <c r="P948" s="127">
        <v>-3911</v>
      </c>
      <c r="Q948" s="127">
        <v>-1283</v>
      </c>
      <c r="R948" s="127">
        <v>-16349</v>
      </c>
      <c r="S948" s="127">
        <v>-45761</v>
      </c>
      <c r="T948" s="133">
        <v>-6987</v>
      </c>
      <c r="U948" s="127">
        <v>-8140</v>
      </c>
      <c r="V948" s="127">
        <v>-151474</v>
      </c>
      <c r="W948" s="127">
        <v>-35901</v>
      </c>
      <c r="X948" s="127">
        <v>-39268</v>
      </c>
      <c r="Y948" s="127">
        <v>-27824</v>
      </c>
      <c r="Z948" s="127">
        <v>-6621</v>
      </c>
      <c r="AA948" s="127">
        <v>-8729</v>
      </c>
      <c r="AB948" s="127">
        <v>-12114</v>
      </c>
      <c r="AC948" s="127">
        <v>-8276</v>
      </c>
      <c r="AD948" s="127">
        <v>-755</v>
      </c>
      <c r="AE948" s="127">
        <v>-431011</v>
      </c>
    </row>
    <row r="949" spans="1:31" ht="30.75" customHeight="1" x14ac:dyDescent="0.25">
      <c r="A949" s="59">
        <f t="shared" si="14"/>
        <v>44896</v>
      </c>
      <c r="B949" s="128" t="s">
        <v>144</v>
      </c>
      <c r="C949" s="127">
        <v>-9</v>
      </c>
      <c r="D949" s="127">
        <v>12</v>
      </c>
      <c r="E949" s="127">
        <v>-91</v>
      </c>
      <c r="F949" s="127">
        <v>-33</v>
      </c>
      <c r="G949" s="127">
        <v>-1564</v>
      </c>
      <c r="H949" s="127">
        <v>-16</v>
      </c>
      <c r="I949" s="127">
        <v>-222</v>
      </c>
      <c r="J949" s="127">
        <v>-874</v>
      </c>
      <c r="K949" s="127">
        <v>-1060</v>
      </c>
      <c r="L949" s="127">
        <v>-972</v>
      </c>
      <c r="M949" s="127">
        <v>-658</v>
      </c>
      <c r="N949" s="127">
        <v>-65</v>
      </c>
      <c r="O949" s="127">
        <v>-2301</v>
      </c>
      <c r="P949" s="127">
        <v>-266</v>
      </c>
      <c r="Q949" s="127">
        <v>-196</v>
      </c>
      <c r="R949" s="127">
        <v>-3014</v>
      </c>
      <c r="S949" s="127">
        <v>-5240</v>
      </c>
      <c r="T949" s="133">
        <v>-294</v>
      </c>
      <c r="U949" s="127">
        <v>-175</v>
      </c>
      <c r="V949" s="127">
        <v>-12988</v>
      </c>
      <c r="W949" s="127">
        <v>-1192</v>
      </c>
      <c r="X949" s="127">
        <v>-946</v>
      </c>
      <c r="Y949" s="127">
        <v>-1836</v>
      </c>
      <c r="Z949" s="127">
        <v>-1097</v>
      </c>
      <c r="AA949" s="127">
        <v>403</v>
      </c>
      <c r="AB949" s="127">
        <v>-1502</v>
      </c>
      <c r="AC949" s="127">
        <v>-72</v>
      </c>
      <c r="AD949" s="127">
        <v>-653</v>
      </c>
      <c r="AE949" s="127">
        <v>-36921</v>
      </c>
    </row>
    <row r="950" spans="1:31" ht="30.75" customHeight="1" x14ac:dyDescent="0.25">
      <c r="A950" s="59">
        <f t="shared" si="14"/>
        <v>44896</v>
      </c>
      <c r="B950" s="128" t="s">
        <v>145</v>
      </c>
      <c r="C950" s="127">
        <v>-309</v>
      </c>
      <c r="D950" s="127">
        <v>-116</v>
      </c>
      <c r="E950" s="127">
        <v>-1259</v>
      </c>
      <c r="F950" s="127">
        <v>-57</v>
      </c>
      <c r="G950" s="127">
        <v>-1596</v>
      </c>
      <c r="H950" s="127">
        <v>-65</v>
      </c>
      <c r="I950" s="127">
        <v>-115</v>
      </c>
      <c r="J950" s="127">
        <v>-1134</v>
      </c>
      <c r="K950" s="127">
        <v>-1742</v>
      </c>
      <c r="L950" s="127">
        <v>-3663</v>
      </c>
      <c r="M950" s="127">
        <v>-628</v>
      </c>
      <c r="N950" s="127">
        <v>-430</v>
      </c>
      <c r="O950" s="127">
        <v>-1240</v>
      </c>
      <c r="P950" s="127">
        <v>-560</v>
      </c>
      <c r="Q950" s="127">
        <v>-135</v>
      </c>
      <c r="R950" s="127">
        <v>-3918</v>
      </c>
      <c r="S950" s="127">
        <v>-11695</v>
      </c>
      <c r="T950" s="133">
        <v>-2024</v>
      </c>
      <c r="U950" s="127">
        <v>337</v>
      </c>
      <c r="V950" s="127">
        <v>-33048</v>
      </c>
      <c r="W950" s="127">
        <v>-10203</v>
      </c>
      <c r="X950" s="127">
        <v>-19523</v>
      </c>
      <c r="Y950" s="127">
        <v>-14661</v>
      </c>
      <c r="Z950" s="127">
        <v>-1261</v>
      </c>
      <c r="AA950" s="127">
        <v>-2208</v>
      </c>
      <c r="AB950" s="127">
        <v>-2611</v>
      </c>
      <c r="AC950" s="127">
        <v>-382</v>
      </c>
      <c r="AD950" s="127">
        <v>0</v>
      </c>
      <c r="AE950" s="127">
        <v>-114246</v>
      </c>
    </row>
    <row r="951" spans="1:31" ht="30.75" customHeight="1" x14ac:dyDescent="0.25">
      <c r="A951" s="59">
        <f t="shared" si="14"/>
        <v>44896</v>
      </c>
      <c r="B951" s="129" t="s">
        <v>146</v>
      </c>
      <c r="C951" s="130">
        <v>-53</v>
      </c>
      <c r="D951" s="130">
        <v>1</v>
      </c>
      <c r="E951" s="130">
        <v>44</v>
      </c>
      <c r="F951" s="130">
        <v>2</v>
      </c>
      <c r="G951" s="130">
        <v>284</v>
      </c>
      <c r="H951" s="130">
        <v>-6</v>
      </c>
      <c r="I951" s="130">
        <v>24</v>
      </c>
      <c r="J951" s="130">
        <v>-41</v>
      </c>
      <c r="K951" s="130">
        <v>-16</v>
      </c>
      <c r="L951" s="130">
        <v>-19</v>
      </c>
      <c r="M951" s="130">
        <v>129</v>
      </c>
      <c r="N951" s="130">
        <v>-15</v>
      </c>
      <c r="O951" s="130">
        <v>-12</v>
      </c>
      <c r="P951" s="130">
        <v>25</v>
      </c>
      <c r="Q951" s="130">
        <v>76</v>
      </c>
      <c r="R951" s="130">
        <v>-225</v>
      </c>
      <c r="S951" s="130">
        <v>-131</v>
      </c>
      <c r="T951" s="134">
        <v>-119</v>
      </c>
      <c r="U951" s="130">
        <v>177</v>
      </c>
      <c r="V951" s="130">
        <v>-85</v>
      </c>
      <c r="W951" s="130">
        <v>-4</v>
      </c>
      <c r="X951" s="130">
        <v>-92</v>
      </c>
      <c r="Y951" s="130">
        <v>-42</v>
      </c>
      <c r="Z951" s="130">
        <v>64</v>
      </c>
      <c r="AA951" s="130">
        <v>-108</v>
      </c>
      <c r="AB951" s="130">
        <v>-196</v>
      </c>
      <c r="AC951" s="130">
        <v>0</v>
      </c>
      <c r="AD951" s="130">
        <v>0</v>
      </c>
      <c r="AE951" s="130">
        <v>-338</v>
      </c>
    </row>
    <row r="952" spans="1:31" ht="30.75" customHeight="1" x14ac:dyDescent="0.25">
      <c r="A952" s="59">
        <f t="shared" si="14"/>
        <v>44896</v>
      </c>
      <c r="B952" s="129" t="s">
        <v>147</v>
      </c>
      <c r="C952" s="130">
        <v>-210</v>
      </c>
      <c r="D952" s="130">
        <v>-108</v>
      </c>
      <c r="E952" s="130">
        <v>-1278</v>
      </c>
      <c r="F952" s="130">
        <v>-61</v>
      </c>
      <c r="G952" s="130">
        <v>-1633</v>
      </c>
      <c r="H952" s="130">
        <v>-52</v>
      </c>
      <c r="I952" s="130">
        <v>-166</v>
      </c>
      <c r="J952" s="130">
        <v>-1055</v>
      </c>
      <c r="K952" s="130">
        <v>-1575</v>
      </c>
      <c r="L952" s="130">
        <v>-3597</v>
      </c>
      <c r="M952" s="130">
        <v>-701</v>
      </c>
      <c r="N952" s="130">
        <v>-737</v>
      </c>
      <c r="O952" s="130">
        <v>-969</v>
      </c>
      <c r="P952" s="130">
        <v>-607</v>
      </c>
      <c r="Q952" s="130">
        <v>-139</v>
      </c>
      <c r="R952" s="130">
        <v>-3581</v>
      </c>
      <c r="S952" s="130">
        <v>-11346</v>
      </c>
      <c r="T952" s="134">
        <v>-1930</v>
      </c>
      <c r="U952" s="130">
        <v>-473</v>
      </c>
      <c r="V952" s="130">
        <v>-32735</v>
      </c>
      <c r="W952" s="130">
        <v>-10242</v>
      </c>
      <c r="X952" s="130">
        <v>-19269</v>
      </c>
      <c r="Y952" s="130">
        <v>-14431</v>
      </c>
      <c r="Z952" s="130">
        <v>-1305</v>
      </c>
      <c r="AA952" s="130">
        <v>-2002</v>
      </c>
      <c r="AB952" s="130">
        <v>-2435</v>
      </c>
      <c r="AC952" s="130">
        <v>-355</v>
      </c>
      <c r="AD952" s="130">
        <v>0</v>
      </c>
      <c r="AE952" s="130">
        <v>-112992</v>
      </c>
    </row>
    <row r="953" spans="1:31" ht="30.75" customHeight="1" x14ac:dyDescent="0.25">
      <c r="A953" s="59">
        <f t="shared" si="14"/>
        <v>44896</v>
      </c>
      <c r="B953" s="129" t="s">
        <v>148</v>
      </c>
      <c r="C953" s="130">
        <v>-10</v>
      </c>
      <c r="D953" s="130">
        <v>-8</v>
      </c>
      <c r="E953" s="130">
        <v>-13</v>
      </c>
      <c r="F953" s="130">
        <v>4</v>
      </c>
      <c r="G953" s="130">
        <v>-54</v>
      </c>
      <c r="H953" s="130">
        <v>-14</v>
      </c>
      <c r="I953" s="130">
        <v>-2</v>
      </c>
      <c r="J953" s="130">
        <v>-23</v>
      </c>
      <c r="K953" s="130">
        <v>-14</v>
      </c>
      <c r="L953" s="130">
        <v>-14</v>
      </c>
      <c r="M953" s="130">
        <v>-42</v>
      </c>
      <c r="N953" s="130">
        <v>-82</v>
      </c>
      <c r="O953" s="130">
        <v>-173</v>
      </c>
      <c r="P953" s="130">
        <v>-5</v>
      </c>
      <c r="Q953" s="130">
        <v>-19</v>
      </c>
      <c r="R953" s="130">
        <v>-159</v>
      </c>
      <c r="S953" s="130">
        <v>13</v>
      </c>
      <c r="T953" s="134">
        <v>-21</v>
      </c>
      <c r="U953" s="130">
        <v>-95</v>
      </c>
      <c r="V953" s="130">
        <v>-26</v>
      </c>
      <c r="W953" s="130">
        <v>-18</v>
      </c>
      <c r="X953" s="130">
        <v>-77</v>
      </c>
      <c r="Y953" s="130">
        <v>-54</v>
      </c>
      <c r="Z953" s="130">
        <v>-9</v>
      </c>
      <c r="AA953" s="130">
        <v>-34</v>
      </c>
      <c r="AB953" s="130">
        <v>-57</v>
      </c>
      <c r="AC953" s="130">
        <v>-22</v>
      </c>
      <c r="AD953" s="130">
        <v>0</v>
      </c>
      <c r="AE953" s="130">
        <v>-1028</v>
      </c>
    </row>
    <row r="954" spans="1:31" ht="30.75" customHeight="1" x14ac:dyDescent="0.25">
      <c r="A954" s="59">
        <f t="shared" si="14"/>
        <v>44896</v>
      </c>
      <c r="B954" s="129" t="s">
        <v>149</v>
      </c>
      <c r="C954" s="130">
        <v>-36</v>
      </c>
      <c r="D954" s="130">
        <v>-1</v>
      </c>
      <c r="E954" s="130">
        <v>-12</v>
      </c>
      <c r="F954" s="130">
        <v>-2</v>
      </c>
      <c r="G954" s="130">
        <v>-193</v>
      </c>
      <c r="H954" s="130">
        <v>7</v>
      </c>
      <c r="I954" s="130">
        <v>29</v>
      </c>
      <c r="J954" s="130">
        <v>-15</v>
      </c>
      <c r="K954" s="130">
        <v>-137</v>
      </c>
      <c r="L954" s="130">
        <v>-33</v>
      </c>
      <c r="M954" s="130">
        <v>-14</v>
      </c>
      <c r="N954" s="130">
        <v>404</v>
      </c>
      <c r="O954" s="130">
        <v>-86</v>
      </c>
      <c r="P954" s="130">
        <v>27</v>
      </c>
      <c r="Q954" s="130">
        <v>-53</v>
      </c>
      <c r="R954" s="130">
        <v>47</v>
      </c>
      <c r="S954" s="130">
        <v>-231</v>
      </c>
      <c r="T954" s="134">
        <v>46</v>
      </c>
      <c r="U954" s="130">
        <v>728</v>
      </c>
      <c r="V954" s="130">
        <v>-202</v>
      </c>
      <c r="W954" s="130">
        <v>61</v>
      </c>
      <c r="X954" s="130">
        <v>-85</v>
      </c>
      <c r="Y954" s="130">
        <v>-134</v>
      </c>
      <c r="Z954" s="130">
        <v>-11</v>
      </c>
      <c r="AA954" s="130">
        <v>-64</v>
      </c>
      <c r="AB954" s="130">
        <v>77</v>
      </c>
      <c r="AC954" s="130">
        <v>-5</v>
      </c>
      <c r="AD954" s="130">
        <v>0</v>
      </c>
      <c r="AE954" s="130">
        <v>112</v>
      </c>
    </row>
    <row r="955" spans="1:31" ht="30.75" customHeight="1" x14ac:dyDescent="0.25">
      <c r="A955" s="59">
        <f t="shared" si="14"/>
        <v>44896</v>
      </c>
      <c r="B955" s="128" t="s">
        <v>150</v>
      </c>
      <c r="C955" s="127">
        <v>-619</v>
      </c>
      <c r="D955" s="127">
        <v>-490</v>
      </c>
      <c r="E955" s="127">
        <v>-761</v>
      </c>
      <c r="F955" s="127">
        <v>-121</v>
      </c>
      <c r="G955" s="127">
        <v>-6887</v>
      </c>
      <c r="H955" s="127">
        <v>-442</v>
      </c>
      <c r="I955" s="127">
        <v>-1117</v>
      </c>
      <c r="J955" s="127">
        <v>-1092</v>
      </c>
      <c r="K955" s="127">
        <v>-737</v>
      </c>
      <c r="L955" s="127">
        <v>-1368</v>
      </c>
      <c r="M955" s="127">
        <v>-953</v>
      </c>
      <c r="N955" s="127">
        <v>-314</v>
      </c>
      <c r="O955" s="127">
        <v>-1080</v>
      </c>
      <c r="P955" s="127">
        <v>-791</v>
      </c>
      <c r="Q955" s="127">
        <v>-221</v>
      </c>
      <c r="R955" s="127">
        <v>-5617</v>
      </c>
      <c r="S955" s="127">
        <v>-11389</v>
      </c>
      <c r="T955" s="133">
        <v>-1531</v>
      </c>
      <c r="U955" s="127">
        <v>-4215</v>
      </c>
      <c r="V955" s="127">
        <v>-11679</v>
      </c>
      <c r="W955" s="127">
        <v>-4850</v>
      </c>
      <c r="X955" s="127">
        <v>-5389</v>
      </c>
      <c r="Y955" s="127">
        <v>-3345</v>
      </c>
      <c r="Z955" s="127">
        <v>-1019</v>
      </c>
      <c r="AA955" s="127">
        <v>-3670</v>
      </c>
      <c r="AB955" s="127">
        <v>-3705</v>
      </c>
      <c r="AC955" s="127">
        <v>-1036</v>
      </c>
      <c r="AD955" s="127">
        <v>-67</v>
      </c>
      <c r="AE955" s="127">
        <v>-74505</v>
      </c>
    </row>
    <row r="956" spans="1:31" ht="30.75" customHeight="1" x14ac:dyDescent="0.25">
      <c r="A956" s="59">
        <f t="shared" si="14"/>
        <v>44896</v>
      </c>
      <c r="B956" s="128" t="s">
        <v>151</v>
      </c>
      <c r="C956" s="127">
        <v>-86</v>
      </c>
      <c r="D956" s="127">
        <v>248</v>
      </c>
      <c r="E956" s="127">
        <v>-174</v>
      </c>
      <c r="F956" s="127">
        <v>238</v>
      </c>
      <c r="G956" s="127">
        <v>-427</v>
      </c>
      <c r="H956" s="127">
        <v>-30</v>
      </c>
      <c r="I956" s="127">
        <v>-280</v>
      </c>
      <c r="J956" s="127">
        <v>-144</v>
      </c>
      <c r="K956" s="127">
        <v>-4</v>
      </c>
      <c r="L956" s="127">
        <v>907</v>
      </c>
      <c r="M956" s="127">
        <v>18</v>
      </c>
      <c r="N956" s="127">
        <v>-18</v>
      </c>
      <c r="O956" s="127">
        <v>-537</v>
      </c>
      <c r="P956" s="127">
        <v>-367</v>
      </c>
      <c r="Q956" s="127">
        <v>-3</v>
      </c>
      <c r="R956" s="127">
        <v>-591</v>
      </c>
      <c r="S956" s="127">
        <v>-841</v>
      </c>
      <c r="T956" s="133">
        <v>1057</v>
      </c>
      <c r="U956" s="127">
        <v>1352</v>
      </c>
      <c r="V956" s="127">
        <v>-7945</v>
      </c>
      <c r="W956" s="127">
        <v>-3771</v>
      </c>
      <c r="X956" s="127">
        <v>-946</v>
      </c>
      <c r="Y956" s="127">
        <v>-1770</v>
      </c>
      <c r="Z956" s="127">
        <v>-433</v>
      </c>
      <c r="AA956" s="127">
        <v>-934</v>
      </c>
      <c r="AB956" s="127">
        <v>-1719</v>
      </c>
      <c r="AC956" s="127">
        <v>-77</v>
      </c>
      <c r="AD956" s="127">
        <v>2</v>
      </c>
      <c r="AE956" s="127">
        <v>-17275</v>
      </c>
    </row>
    <row r="957" spans="1:31" ht="30.75" customHeight="1" x14ac:dyDescent="0.25">
      <c r="A957" s="59">
        <f t="shared" si="14"/>
        <v>44896</v>
      </c>
      <c r="B957" s="128" t="s">
        <v>152</v>
      </c>
      <c r="C957" s="127">
        <v>-326</v>
      </c>
      <c r="D957" s="127">
        <v>-449</v>
      </c>
      <c r="E957" s="127">
        <v>-3124</v>
      </c>
      <c r="F957" s="127">
        <v>-961</v>
      </c>
      <c r="G957" s="127">
        <v>-4709</v>
      </c>
      <c r="H957" s="127">
        <v>-428</v>
      </c>
      <c r="I957" s="127">
        <v>-758</v>
      </c>
      <c r="J957" s="127">
        <v>-1630</v>
      </c>
      <c r="K957" s="127">
        <v>-359</v>
      </c>
      <c r="L957" s="127">
        <v>-1908</v>
      </c>
      <c r="M957" s="127">
        <v>-744</v>
      </c>
      <c r="N957" s="127">
        <v>-1517</v>
      </c>
      <c r="O957" s="127">
        <v>-4228</v>
      </c>
      <c r="P957" s="127">
        <v>-1927</v>
      </c>
      <c r="Q957" s="127">
        <v>-728</v>
      </c>
      <c r="R957" s="127">
        <v>-3209</v>
      </c>
      <c r="S957" s="127">
        <v>-16596</v>
      </c>
      <c r="T957" s="133">
        <v>-4195</v>
      </c>
      <c r="U957" s="127">
        <v>-5439</v>
      </c>
      <c r="V957" s="127">
        <v>-85814</v>
      </c>
      <c r="W957" s="127">
        <v>-15885</v>
      </c>
      <c r="X957" s="127">
        <v>-12464</v>
      </c>
      <c r="Y957" s="127">
        <v>-6212</v>
      </c>
      <c r="Z957" s="127">
        <v>-2811</v>
      </c>
      <c r="AA957" s="127">
        <v>-2320</v>
      </c>
      <c r="AB957" s="127">
        <v>-2577</v>
      </c>
      <c r="AC957" s="127">
        <v>-6709</v>
      </c>
      <c r="AD957" s="127">
        <v>-37</v>
      </c>
      <c r="AE957" s="127">
        <v>-188064</v>
      </c>
    </row>
    <row r="958" spans="1:31" ht="30.75" customHeight="1" x14ac:dyDescent="0.25">
      <c r="A958" s="59">
        <f t="shared" si="14"/>
        <v>44896</v>
      </c>
      <c r="B958" s="131" t="s">
        <v>153</v>
      </c>
      <c r="C958" s="130">
        <v>-190</v>
      </c>
      <c r="D958" s="130">
        <v>27</v>
      </c>
      <c r="E958" s="130">
        <v>-73</v>
      </c>
      <c r="F958" s="130">
        <v>-57</v>
      </c>
      <c r="G958" s="130">
        <v>-279</v>
      </c>
      <c r="H958" s="130">
        <v>-18</v>
      </c>
      <c r="I958" s="130">
        <v>-11</v>
      </c>
      <c r="J958" s="130">
        <v>-27</v>
      </c>
      <c r="K958" s="130">
        <v>-54</v>
      </c>
      <c r="L958" s="130">
        <v>87</v>
      </c>
      <c r="M958" s="130">
        <v>105</v>
      </c>
      <c r="N958" s="130">
        <v>-50</v>
      </c>
      <c r="O958" s="130">
        <v>-412</v>
      </c>
      <c r="P958" s="130">
        <v>-124</v>
      </c>
      <c r="Q958" s="130">
        <v>-267</v>
      </c>
      <c r="R958" s="130">
        <v>267</v>
      </c>
      <c r="S958" s="130">
        <v>-2279</v>
      </c>
      <c r="T958" s="134">
        <v>-1602</v>
      </c>
      <c r="U958" s="130">
        <v>-32</v>
      </c>
      <c r="V958" s="130">
        <v>-7614</v>
      </c>
      <c r="W958" s="130">
        <v>-1715</v>
      </c>
      <c r="X958" s="130">
        <v>-449</v>
      </c>
      <c r="Y958" s="130">
        <v>-1509</v>
      </c>
      <c r="Z958" s="130">
        <v>-733</v>
      </c>
      <c r="AA958" s="130">
        <v>-176</v>
      </c>
      <c r="AB958" s="130">
        <v>-322</v>
      </c>
      <c r="AC958" s="130">
        <v>-1474</v>
      </c>
      <c r="AD958" s="130">
        <v>-4</v>
      </c>
      <c r="AE958" s="130">
        <v>-18985</v>
      </c>
    </row>
    <row r="959" spans="1:31" ht="30.75" customHeight="1" x14ac:dyDescent="0.25">
      <c r="A959" s="59">
        <f t="shared" si="14"/>
        <v>44896</v>
      </c>
      <c r="B959" s="131" t="s">
        <v>154</v>
      </c>
      <c r="C959" s="130">
        <v>38</v>
      </c>
      <c r="D959" s="130">
        <v>-1</v>
      </c>
      <c r="E959" s="130">
        <v>-145</v>
      </c>
      <c r="F959" s="130">
        <v>-58</v>
      </c>
      <c r="G959" s="130">
        <v>24</v>
      </c>
      <c r="H959" s="130">
        <v>-42</v>
      </c>
      <c r="I959" s="130">
        <v>-105</v>
      </c>
      <c r="J959" s="130">
        <v>-46</v>
      </c>
      <c r="K959" s="130">
        <v>-30</v>
      </c>
      <c r="L959" s="130">
        <v>212</v>
      </c>
      <c r="M959" s="130">
        <v>162</v>
      </c>
      <c r="N959" s="130">
        <v>18</v>
      </c>
      <c r="O959" s="130">
        <v>-242</v>
      </c>
      <c r="P959" s="130">
        <v>418</v>
      </c>
      <c r="Q959" s="130">
        <v>18</v>
      </c>
      <c r="R959" s="130">
        <v>1315</v>
      </c>
      <c r="S959" s="130">
        <v>-145</v>
      </c>
      <c r="T959" s="134">
        <v>305</v>
      </c>
      <c r="U959" s="130">
        <v>993</v>
      </c>
      <c r="V959" s="130">
        <v>-1550</v>
      </c>
      <c r="W959" s="130">
        <v>-1024</v>
      </c>
      <c r="X959" s="130">
        <v>1004</v>
      </c>
      <c r="Y959" s="130">
        <v>132</v>
      </c>
      <c r="Z959" s="130">
        <v>-210</v>
      </c>
      <c r="AA959" s="130">
        <v>-401</v>
      </c>
      <c r="AB959" s="130">
        <v>-334</v>
      </c>
      <c r="AC959" s="130">
        <v>-287</v>
      </c>
      <c r="AD959" s="130">
        <v>0</v>
      </c>
      <c r="AE959" s="130">
        <v>19</v>
      </c>
    </row>
    <row r="960" spans="1:31" ht="30.75" customHeight="1" x14ac:dyDescent="0.25">
      <c r="A960" s="59">
        <f t="shared" si="14"/>
        <v>44896</v>
      </c>
      <c r="B960" s="131" t="s">
        <v>155</v>
      </c>
      <c r="C960" s="130">
        <v>291</v>
      </c>
      <c r="D960" s="130">
        <v>-251</v>
      </c>
      <c r="E960" s="130">
        <v>-2174</v>
      </c>
      <c r="F960" s="130">
        <v>-101</v>
      </c>
      <c r="G960" s="130">
        <v>141</v>
      </c>
      <c r="H960" s="130">
        <v>73</v>
      </c>
      <c r="I960" s="130">
        <v>-290</v>
      </c>
      <c r="J960" s="130">
        <v>224</v>
      </c>
      <c r="K960" s="130">
        <v>329</v>
      </c>
      <c r="L960" s="130">
        <v>1326</v>
      </c>
      <c r="M960" s="130">
        <v>367</v>
      </c>
      <c r="N960" s="130">
        <v>517</v>
      </c>
      <c r="O960" s="130">
        <v>-740</v>
      </c>
      <c r="P960" s="130">
        <v>19</v>
      </c>
      <c r="Q960" s="130">
        <v>436</v>
      </c>
      <c r="R960" s="130">
        <v>-723</v>
      </c>
      <c r="S960" s="130">
        <v>-2286</v>
      </c>
      <c r="T960" s="134">
        <v>-316</v>
      </c>
      <c r="U960" s="130">
        <v>337</v>
      </c>
      <c r="V960" s="130">
        <v>-30175</v>
      </c>
      <c r="W960" s="130">
        <v>-5068</v>
      </c>
      <c r="X960" s="130">
        <v>-2672</v>
      </c>
      <c r="Y960" s="130">
        <v>-382</v>
      </c>
      <c r="Z960" s="130">
        <v>-526</v>
      </c>
      <c r="AA960" s="130">
        <v>-187</v>
      </c>
      <c r="AB960" s="130">
        <v>112</v>
      </c>
      <c r="AC960" s="130">
        <v>-791</v>
      </c>
      <c r="AD960" s="130">
        <v>-10</v>
      </c>
      <c r="AE960" s="130">
        <v>-42520</v>
      </c>
    </row>
    <row r="961" spans="1:31" ht="30.75" customHeight="1" x14ac:dyDescent="0.25">
      <c r="A961" s="59">
        <f t="shared" si="14"/>
        <v>44896</v>
      </c>
      <c r="B961" s="129" t="s">
        <v>156</v>
      </c>
      <c r="C961" s="130">
        <v>-8</v>
      </c>
      <c r="D961" s="130">
        <v>-2</v>
      </c>
      <c r="E961" s="130">
        <v>-1</v>
      </c>
      <c r="F961" s="130">
        <v>-19</v>
      </c>
      <c r="G961" s="130">
        <v>-77</v>
      </c>
      <c r="H961" s="130">
        <v>-23</v>
      </c>
      <c r="I961" s="130">
        <v>8</v>
      </c>
      <c r="J961" s="130">
        <v>2</v>
      </c>
      <c r="K961" s="130">
        <v>20</v>
      </c>
      <c r="L961" s="130">
        <v>123</v>
      </c>
      <c r="M961" s="130">
        <v>-17</v>
      </c>
      <c r="N961" s="130">
        <v>-85</v>
      </c>
      <c r="O961" s="130">
        <v>-173</v>
      </c>
      <c r="P961" s="130">
        <v>5</v>
      </c>
      <c r="Q961" s="130">
        <v>-13</v>
      </c>
      <c r="R961" s="130">
        <v>-8</v>
      </c>
      <c r="S961" s="130">
        <v>-348</v>
      </c>
      <c r="T961" s="134">
        <v>-80</v>
      </c>
      <c r="U961" s="130">
        <v>-239</v>
      </c>
      <c r="V961" s="130">
        <v>-1376</v>
      </c>
      <c r="W961" s="130">
        <v>-402</v>
      </c>
      <c r="X961" s="130">
        <v>-376</v>
      </c>
      <c r="Y961" s="130">
        <v>-288</v>
      </c>
      <c r="Z961" s="130">
        <v>-68</v>
      </c>
      <c r="AA961" s="130">
        <v>-86</v>
      </c>
      <c r="AB961" s="130">
        <v>-116</v>
      </c>
      <c r="AC961" s="130">
        <v>18</v>
      </c>
      <c r="AD961" s="130">
        <v>-1</v>
      </c>
      <c r="AE961" s="130">
        <v>-3630</v>
      </c>
    </row>
    <row r="962" spans="1:31" ht="30.75" customHeight="1" x14ac:dyDescent="0.25">
      <c r="A962" s="59">
        <f t="shared" si="14"/>
        <v>44896</v>
      </c>
      <c r="B962" s="129" t="s">
        <v>157</v>
      </c>
      <c r="C962" s="130">
        <v>12</v>
      </c>
      <c r="D962" s="130">
        <v>-4</v>
      </c>
      <c r="E962" s="130">
        <v>4</v>
      </c>
      <c r="F962" s="130">
        <v>0</v>
      </c>
      <c r="G962" s="130">
        <v>-6</v>
      </c>
      <c r="H962" s="130">
        <v>-3</v>
      </c>
      <c r="I962" s="130">
        <v>-16</v>
      </c>
      <c r="J962" s="130">
        <v>-16</v>
      </c>
      <c r="K962" s="130">
        <v>11</v>
      </c>
      <c r="L962" s="130">
        <v>-6</v>
      </c>
      <c r="M962" s="130">
        <v>-30</v>
      </c>
      <c r="N962" s="130">
        <v>-14</v>
      </c>
      <c r="O962" s="130">
        <v>-39</v>
      </c>
      <c r="P962" s="130">
        <v>8</v>
      </c>
      <c r="Q962" s="130">
        <v>-14</v>
      </c>
      <c r="R962" s="130">
        <v>-55</v>
      </c>
      <c r="S962" s="130">
        <v>12</v>
      </c>
      <c r="T962" s="134">
        <v>-33</v>
      </c>
      <c r="U962" s="130">
        <v>47</v>
      </c>
      <c r="V962" s="130">
        <v>-647</v>
      </c>
      <c r="W962" s="130">
        <v>-79</v>
      </c>
      <c r="X962" s="130">
        <v>-21</v>
      </c>
      <c r="Y962" s="130">
        <v>-159</v>
      </c>
      <c r="Z962" s="130">
        <v>30</v>
      </c>
      <c r="AA962" s="130">
        <v>20</v>
      </c>
      <c r="AB962" s="130">
        <v>58</v>
      </c>
      <c r="AC962" s="130">
        <v>-5</v>
      </c>
      <c r="AD962" s="130">
        <v>0</v>
      </c>
      <c r="AE962" s="130">
        <v>-945</v>
      </c>
    </row>
    <row r="963" spans="1:31" ht="30.75" customHeight="1" x14ac:dyDescent="0.25">
      <c r="A963" s="59">
        <f t="shared" ref="A963:A1026" si="15">IF(B963&lt;&gt;"",DATE(2020,INT((ROW(A961)-1)/27)+1,1),"")</f>
        <v>44896</v>
      </c>
      <c r="B963" s="129" t="s">
        <v>158</v>
      </c>
      <c r="C963" s="130">
        <v>24</v>
      </c>
      <c r="D963" s="130">
        <v>0</v>
      </c>
      <c r="E963" s="130">
        <v>-6</v>
      </c>
      <c r="F963" s="130">
        <v>1</v>
      </c>
      <c r="G963" s="130">
        <v>-23</v>
      </c>
      <c r="H963" s="130">
        <v>-2</v>
      </c>
      <c r="I963" s="130">
        <v>-45</v>
      </c>
      <c r="J963" s="130">
        <v>31</v>
      </c>
      <c r="K963" s="130">
        <v>-1</v>
      </c>
      <c r="L963" s="130">
        <v>-19</v>
      </c>
      <c r="M963" s="130">
        <v>-71</v>
      </c>
      <c r="N963" s="130">
        <v>5</v>
      </c>
      <c r="O963" s="130">
        <v>-42</v>
      </c>
      <c r="P963" s="130">
        <v>81</v>
      </c>
      <c r="Q963" s="130">
        <v>44</v>
      </c>
      <c r="R963" s="130">
        <v>45</v>
      </c>
      <c r="S963" s="130">
        <v>-54</v>
      </c>
      <c r="T963" s="134">
        <v>-8</v>
      </c>
      <c r="U963" s="130">
        <v>-70</v>
      </c>
      <c r="V963" s="130">
        <v>-563</v>
      </c>
      <c r="W963" s="130">
        <v>-38</v>
      </c>
      <c r="X963" s="130">
        <v>-13</v>
      </c>
      <c r="Y963" s="130">
        <v>-47</v>
      </c>
      <c r="Z963" s="130">
        <v>-36</v>
      </c>
      <c r="AA963" s="130">
        <v>-36</v>
      </c>
      <c r="AB963" s="130">
        <v>-51</v>
      </c>
      <c r="AC963" s="130">
        <v>-46</v>
      </c>
      <c r="AD963" s="130">
        <v>-3</v>
      </c>
      <c r="AE963" s="130">
        <v>-943</v>
      </c>
    </row>
    <row r="964" spans="1:31" ht="30.75" customHeight="1" x14ac:dyDescent="0.25">
      <c r="A964" s="59">
        <f t="shared" si="15"/>
        <v>44896</v>
      </c>
      <c r="B964" s="129" t="s">
        <v>159</v>
      </c>
      <c r="C964" s="130">
        <v>-128</v>
      </c>
      <c r="D964" s="130">
        <v>-69</v>
      </c>
      <c r="E964" s="130">
        <v>-114</v>
      </c>
      <c r="F964" s="130">
        <v>-37</v>
      </c>
      <c r="G964" s="130">
        <v>-196</v>
      </c>
      <c r="H964" s="130">
        <v>-3</v>
      </c>
      <c r="I964" s="130">
        <v>-240</v>
      </c>
      <c r="J964" s="130">
        <v>-161</v>
      </c>
      <c r="K964" s="130">
        <v>132</v>
      </c>
      <c r="L964" s="130">
        <v>183</v>
      </c>
      <c r="M964" s="130">
        <v>222</v>
      </c>
      <c r="N964" s="130">
        <v>266</v>
      </c>
      <c r="O964" s="130">
        <v>-199</v>
      </c>
      <c r="P964" s="130">
        <v>-103</v>
      </c>
      <c r="Q964" s="130">
        <v>-74</v>
      </c>
      <c r="R964" s="130">
        <v>-365</v>
      </c>
      <c r="S964" s="130">
        <v>-1266</v>
      </c>
      <c r="T964" s="134">
        <v>-214</v>
      </c>
      <c r="U964" s="130">
        <v>-937</v>
      </c>
      <c r="V964" s="130">
        <v>-4215</v>
      </c>
      <c r="W964" s="130">
        <v>-828</v>
      </c>
      <c r="X964" s="130">
        <v>-897</v>
      </c>
      <c r="Y964" s="130">
        <v>-200</v>
      </c>
      <c r="Z964" s="130">
        <v>-221</v>
      </c>
      <c r="AA964" s="130">
        <v>-405</v>
      </c>
      <c r="AB964" s="130">
        <v>-300</v>
      </c>
      <c r="AC964" s="130">
        <v>-359</v>
      </c>
      <c r="AD964" s="130">
        <v>-6</v>
      </c>
      <c r="AE964" s="130">
        <v>-10734</v>
      </c>
    </row>
    <row r="965" spans="1:31" ht="30.75" customHeight="1" x14ac:dyDescent="0.25">
      <c r="A965" s="59">
        <f t="shared" si="15"/>
        <v>44896</v>
      </c>
      <c r="B965" s="129" t="s">
        <v>160</v>
      </c>
      <c r="C965" s="130">
        <v>391</v>
      </c>
      <c r="D965" s="130">
        <v>-176</v>
      </c>
      <c r="E965" s="130">
        <v>-2057</v>
      </c>
      <c r="F965" s="130">
        <v>-46</v>
      </c>
      <c r="G965" s="130">
        <v>443</v>
      </c>
      <c r="H965" s="130">
        <v>104</v>
      </c>
      <c r="I965" s="130">
        <v>3</v>
      </c>
      <c r="J965" s="130">
        <v>368</v>
      </c>
      <c r="K965" s="130">
        <v>167</v>
      </c>
      <c r="L965" s="130">
        <v>1045</v>
      </c>
      <c r="M965" s="130">
        <v>263</v>
      </c>
      <c r="N965" s="130">
        <v>345</v>
      </c>
      <c r="O965" s="130">
        <v>-287</v>
      </c>
      <c r="P965" s="130">
        <v>28</v>
      </c>
      <c r="Q965" s="130">
        <v>493</v>
      </c>
      <c r="R965" s="130">
        <v>-340</v>
      </c>
      <c r="S965" s="130">
        <v>-630</v>
      </c>
      <c r="T965" s="134">
        <v>19</v>
      </c>
      <c r="U965" s="130">
        <v>1536</v>
      </c>
      <c r="V965" s="130">
        <v>-23374</v>
      </c>
      <c r="W965" s="130">
        <v>-3721</v>
      </c>
      <c r="X965" s="130">
        <v>-1365</v>
      </c>
      <c r="Y965" s="130">
        <v>312</v>
      </c>
      <c r="Z965" s="130">
        <v>-231</v>
      </c>
      <c r="AA965" s="130">
        <v>320</v>
      </c>
      <c r="AB965" s="130">
        <v>521</v>
      </c>
      <c r="AC965" s="130">
        <v>-399</v>
      </c>
      <c r="AD965" s="130">
        <v>0</v>
      </c>
      <c r="AE965" s="130">
        <v>-26268</v>
      </c>
    </row>
    <row r="966" spans="1:31" ht="30.75" customHeight="1" x14ac:dyDescent="0.25">
      <c r="A966" s="59">
        <f t="shared" si="15"/>
        <v>44896</v>
      </c>
      <c r="B966" s="131" t="s">
        <v>161</v>
      </c>
      <c r="C966" s="130">
        <v>-410</v>
      </c>
      <c r="D966" s="130">
        <v>-238</v>
      </c>
      <c r="E966" s="130">
        <v>-630</v>
      </c>
      <c r="F966" s="130">
        <v>-614</v>
      </c>
      <c r="G966" s="130">
        <v>-3703</v>
      </c>
      <c r="H966" s="130">
        <v>-198</v>
      </c>
      <c r="I966" s="130">
        <v>-347</v>
      </c>
      <c r="J966" s="130">
        <v>-1332</v>
      </c>
      <c r="K966" s="130">
        <v>-428</v>
      </c>
      <c r="L966" s="130">
        <v>-1920</v>
      </c>
      <c r="M966" s="130">
        <v>-1027</v>
      </c>
      <c r="N966" s="130">
        <v>-1644</v>
      </c>
      <c r="O966" s="130">
        <v>-2562</v>
      </c>
      <c r="P966" s="130">
        <v>-2199</v>
      </c>
      <c r="Q966" s="130">
        <v>-863</v>
      </c>
      <c r="R966" s="130">
        <v>-3181</v>
      </c>
      <c r="S966" s="130">
        <v>-10731</v>
      </c>
      <c r="T966" s="134">
        <v>-2274</v>
      </c>
      <c r="U966" s="130">
        <v>-6389</v>
      </c>
      <c r="V966" s="130">
        <v>-41315</v>
      </c>
      <c r="W966" s="130">
        <v>-6601</v>
      </c>
      <c r="X966" s="130">
        <v>-9560</v>
      </c>
      <c r="Y966" s="130">
        <v>-4065</v>
      </c>
      <c r="Z966" s="130">
        <v>-1069</v>
      </c>
      <c r="AA966" s="130">
        <v>-1123</v>
      </c>
      <c r="AB966" s="130">
        <v>-1978</v>
      </c>
      <c r="AC966" s="130">
        <v>-3430</v>
      </c>
      <c r="AD966" s="130">
        <v>-20</v>
      </c>
      <c r="AE966" s="130">
        <v>-109851</v>
      </c>
    </row>
    <row r="967" spans="1:31" ht="30.75" customHeight="1" x14ac:dyDescent="0.25">
      <c r="A967" s="59">
        <f t="shared" si="15"/>
        <v>44896</v>
      </c>
      <c r="B967" s="129" t="s">
        <v>162</v>
      </c>
      <c r="C967" s="130">
        <v>9</v>
      </c>
      <c r="D967" s="130">
        <v>-65</v>
      </c>
      <c r="E967" s="130">
        <v>-3</v>
      </c>
      <c r="F967" s="130">
        <v>-302</v>
      </c>
      <c r="G967" s="130">
        <v>-662</v>
      </c>
      <c r="H967" s="130">
        <v>-1</v>
      </c>
      <c r="I967" s="130">
        <v>-77</v>
      </c>
      <c r="J967" s="130">
        <v>-530</v>
      </c>
      <c r="K967" s="130">
        <v>-20</v>
      </c>
      <c r="L967" s="130">
        <v>-200</v>
      </c>
      <c r="M967" s="130">
        <v>-223</v>
      </c>
      <c r="N967" s="130">
        <v>-842</v>
      </c>
      <c r="O967" s="130">
        <v>-697</v>
      </c>
      <c r="P967" s="130">
        <v>-1387</v>
      </c>
      <c r="Q967" s="130">
        <v>-174</v>
      </c>
      <c r="R967" s="130">
        <v>253</v>
      </c>
      <c r="S967" s="130">
        <v>-1207</v>
      </c>
      <c r="T967" s="134">
        <v>-627</v>
      </c>
      <c r="U967" s="130">
        <v>1202</v>
      </c>
      <c r="V967" s="130">
        <v>-9802</v>
      </c>
      <c r="W967" s="130">
        <v>-1016</v>
      </c>
      <c r="X967" s="130">
        <v>-5609</v>
      </c>
      <c r="Y967" s="130">
        <v>-750</v>
      </c>
      <c r="Z967" s="130">
        <v>-119</v>
      </c>
      <c r="AA967" s="130">
        <v>-45</v>
      </c>
      <c r="AB967" s="130">
        <v>41</v>
      </c>
      <c r="AC967" s="130">
        <v>0</v>
      </c>
      <c r="AD967" s="130">
        <v>0</v>
      </c>
      <c r="AE967" s="130">
        <v>-22853</v>
      </c>
    </row>
    <row r="968" spans="1:31" ht="30.75" customHeight="1" x14ac:dyDescent="0.25">
      <c r="A968" s="59">
        <f t="shared" si="15"/>
        <v>44896</v>
      </c>
      <c r="B968" s="129" t="s">
        <v>163</v>
      </c>
      <c r="C968" s="130">
        <v>-420</v>
      </c>
      <c r="D968" s="130">
        <v>-165</v>
      </c>
      <c r="E968" s="130">
        <v>-598</v>
      </c>
      <c r="F968" s="130">
        <v>-252</v>
      </c>
      <c r="G968" s="130">
        <v>-1015</v>
      </c>
      <c r="H968" s="130">
        <v>-185</v>
      </c>
      <c r="I968" s="130">
        <v>-265</v>
      </c>
      <c r="J968" s="130">
        <v>-795</v>
      </c>
      <c r="K968" s="130">
        <v>-324</v>
      </c>
      <c r="L968" s="130">
        <v>-1789</v>
      </c>
      <c r="M968" s="130">
        <v>-669</v>
      </c>
      <c r="N968" s="130">
        <v>-758</v>
      </c>
      <c r="O968" s="130">
        <v>-1990</v>
      </c>
      <c r="P968" s="130">
        <v>-645</v>
      </c>
      <c r="Q968" s="130">
        <v>-624</v>
      </c>
      <c r="R968" s="130">
        <v>-3500</v>
      </c>
      <c r="S968" s="130">
        <v>-8517</v>
      </c>
      <c r="T968" s="134">
        <v>-1321</v>
      </c>
      <c r="U968" s="130">
        <v>-7442</v>
      </c>
      <c r="V968" s="130">
        <v>-26841</v>
      </c>
      <c r="W968" s="130">
        <v>-4512</v>
      </c>
      <c r="X968" s="130">
        <v>-3488</v>
      </c>
      <c r="Y968" s="130">
        <v>-3063</v>
      </c>
      <c r="Z968" s="130">
        <v>-893</v>
      </c>
      <c r="AA968" s="130">
        <v>-900</v>
      </c>
      <c r="AB968" s="130">
        <v>-1692</v>
      </c>
      <c r="AC968" s="130">
        <v>-3487</v>
      </c>
      <c r="AD968" s="130">
        <v>-1</v>
      </c>
      <c r="AE968" s="130">
        <v>-76151</v>
      </c>
    </row>
    <row r="969" spans="1:31" ht="30.75" customHeight="1" x14ac:dyDescent="0.25">
      <c r="A969" s="59">
        <f t="shared" si="15"/>
        <v>44896</v>
      </c>
      <c r="B969" s="129" t="s">
        <v>164</v>
      </c>
      <c r="C969" s="130">
        <v>1</v>
      </c>
      <c r="D969" s="130">
        <v>-8</v>
      </c>
      <c r="E969" s="130">
        <v>-29</v>
      </c>
      <c r="F969" s="130">
        <v>-60</v>
      </c>
      <c r="G969" s="130">
        <v>-2026</v>
      </c>
      <c r="H969" s="130">
        <v>-12</v>
      </c>
      <c r="I969" s="130">
        <v>-5</v>
      </c>
      <c r="J969" s="130">
        <v>-7</v>
      </c>
      <c r="K969" s="130">
        <v>-84</v>
      </c>
      <c r="L969" s="130">
        <v>69</v>
      </c>
      <c r="M969" s="130">
        <v>-135</v>
      </c>
      <c r="N969" s="130">
        <v>-44</v>
      </c>
      <c r="O969" s="130">
        <v>125</v>
      </c>
      <c r="P969" s="130">
        <v>-167</v>
      </c>
      <c r="Q969" s="130">
        <v>-65</v>
      </c>
      <c r="R969" s="130">
        <v>66</v>
      </c>
      <c r="S969" s="130">
        <v>-1007</v>
      </c>
      <c r="T969" s="134">
        <v>-326</v>
      </c>
      <c r="U969" s="130">
        <v>-149</v>
      </c>
      <c r="V969" s="130">
        <v>-4672</v>
      </c>
      <c r="W969" s="130">
        <v>-1073</v>
      </c>
      <c r="X969" s="130">
        <v>-463</v>
      </c>
      <c r="Y969" s="130">
        <v>-252</v>
      </c>
      <c r="Z969" s="130">
        <v>-57</v>
      </c>
      <c r="AA969" s="130">
        <v>-178</v>
      </c>
      <c r="AB969" s="130">
        <v>-327</v>
      </c>
      <c r="AC969" s="130">
        <v>57</v>
      </c>
      <c r="AD969" s="130">
        <v>-19</v>
      </c>
      <c r="AE969" s="130">
        <v>-10847</v>
      </c>
    </row>
    <row r="970" spans="1:31" ht="30.75" customHeight="1" x14ac:dyDescent="0.25">
      <c r="A970" s="59">
        <f t="shared" si="15"/>
        <v>44896</v>
      </c>
      <c r="B970" s="131" t="s">
        <v>165</v>
      </c>
      <c r="C970" s="130">
        <v>0</v>
      </c>
      <c r="D970" s="130">
        <v>0</v>
      </c>
      <c r="E970" s="130">
        <v>0</v>
      </c>
      <c r="F970" s="130">
        <v>0</v>
      </c>
      <c r="G970" s="130">
        <v>0</v>
      </c>
      <c r="H970" s="130">
        <v>0</v>
      </c>
      <c r="I970" s="130">
        <v>0</v>
      </c>
      <c r="J970" s="130">
        <v>0</v>
      </c>
      <c r="K970" s="130">
        <v>0</v>
      </c>
      <c r="L970" s="130">
        <v>0</v>
      </c>
      <c r="M970" s="130">
        <v>0</v>
      </c>
      <c r="N970" s="130">
        <v>-1</v>
      </c>
      <c r="O970" s="130">
        <v>1</v>
      </c>
      <c r="P970" s="130">
        <v>-2</v>
      </c>
      <c r="Q970" s="130">
        <v>-1</v>
      </c>
      <c r="R970" s="130">
        <v>0</v>
      </c>
      <c r="S970" s="130">
        <v>0</v>
      </c>
      <c r="T970" s="134">
        <v>-3</v>
      </c>
      <c r="U970" s="130">
        <v>10</v>
      </c>
      <c r="V970" s="130">
        <v>-6</v>
      </c>
      <c r="W970" s="130">
        <v>2</v>
      </c>
      <c r="X970" s="130">
        <v>-2</v>
      </c>
      <c r="Y970" s="130">
        <v>-3</v>
      </c>
      <c r="Z970" s="130">
        <v>-3</v>
      </c>
      <c r="AA970" s="130">
        <v>-1</v>
      </c>
      <c r="AB970" s="130">
        <v>-3</v>
      </c>
      <c r="AC970" s="130">
        <v>-5</v>
      </c>
      <c r="AD970" s="130">
        <v>0</v>
      </c>
      <c r="AE970" s="130">
        <v>-17</v>
      </c>
    </row>
    <row r="971" spans="1:31" ht="30.75" customHeight="1" x14ac:dyDescent="0.25">
      <c r="A971" s="59">
        <f t="shared" si="15"/>
        <v>44896</v>
      </c>
      <c r="B971" s="131" t="s">
        <v>166</v>
      </c>
      <c r="C971" s="130">
        <v>-55</v>
      </c>
      <c r="D971" s="130">
        <v>14</v>
      </c>
      <c r="E971" s="130">
        <v>-102</v>
      </c>
      <c r="F971" s="130">
        <v>-131</v>
      </c>
      <c r="G971" s="130">
        <v>-892</v>
      </c>
      <c r="H971" s="130">
        <v>-243</v>
      </c>
      <c r="I971" s="130">
        <v>-5</v>
      </c>
      <c r="J971" s="130">
        <v>-449</v>
      </c>
      <c r="K971" s="130">
        <v>-176</v>
      </c>
      <c r="L971" s="130">
        <v>-1613</v>
      </c>
      <c r="M971" s="130">
        <v>-351</v>
      </c>
      <c r="N971" s="130">
        <v>-357</v>
      </c>
      <c r="O971" s="130">
        <v>-273</v>
      </c>
      <c r="P971" s="130">
        <v>-39</v>
      </c>
      <c r="Q971" s="130">
        <v>-51</v>
      </c>
      <c r="R971" s="130">
        <v>-887</v>
      </c>
      <c r="S971" s="130">
        <v>-1155</v>
      </c>
      <c r="T971" s="134">
        <v>-305</v>
      </c>
      <c r="U971" s="130">
        <v>-358</v>
      </c>
      <c r="V971" s="130">
        <v>-5154</v>
      </c>
      <c r="W971" s="130">
        <v>-1479</v>
      </c>
      <c r="X971" s="130">
        <v>-785</v>
      </c>
      <c r="Y971" s="130">
        <v>-385</v>
      </c>
      <c r="Z971" s="130">
        <v>-270</v>
      </c>
      <c r="AA971" s="130">
        <v>-432</v>
      </c>
      <c r="AB971" s="130">
        <v>-52</v>
      </c>
      <c r="AC971" s="130">
        <v>-722</v>
      </c>
      <c r="AD971" s="130">
        <v>-3</v>
      </c>
      <c r="AE971" s="130">
        <v>-16710</v>
      </c>
    </row>
    <row r="972" spans="1:31" ht="30.75" customHeight="1" x14ac:dyDescent="0.25">
      <c r="A972" s="59">
        <f t="shared" si="15"/>
        <v>44896</v>
      </c>
      <c r="B972" s="129" t="s">
        <v>167</v>
      </c>
      <c r="C972" s="130">
        <v>5</v>
      </c>
      <c r="D972" s="130">
        <v>5</v>
      </c>
      <c r="E972" s="130">
        <v>-18</v>
      </c>
      <c r="F972" s="130">
        <v>-4</v>
      </c>
      <c r="G972" s="130">
        <v>24</v>
      </c>
      <c r="H972" s="130">
        <v>0</v>
      </c>
      <c r="I972" s="130">
        <v>-3</v>
      </c>
      <c r="J972" s="130">
        <v>-49</v>
      </c>
      <c r="K972" s="130">
        <v>54</v>
      </c>
      <c r="L972" s="130">
        <v>160</v>
      </c>
      <c r="M972" s="130">
        <v>76</v>
      </c>
      <c r="N972" s="130">
        <v>108</v>
      </c>
      <c r="O972" s="130">
        <v>52</v>
      </c>
      <c r="P972" s="130">
        <v>15</v>
      </c>
      <c r="Q972" s="130">
        <v>24</v>
      </c>
      <c r="R972" s="130">
        <v>56</v>
      </c>
      <c r="S972" s="130">
        <v>-143</v>
      </c>
      <c r="T972" s="134">
        <v>-11</v>
      </c>
      <c r="U972" s="130">
        <v>-176</v>
      </c>
      <c r="V972" s="130">
        <v>-278</v>
      </c>
      <c r="W972" s="130">
        <v>-247</v>
      </c>
      <c r="X972" s="130">
        <v>161</v>
      </c>
      <c r="Y972" s="130">
        <v>105</v>
      </c>
      <c r="Z972" s="130">
        <v>-32</v>
      </c>
      <c r="AA972" s="130">
        <v>-35</v>
      </c>
      <c r="AB972" s="130">
        <v>77</v>
      </c>
      <c r="AC972" s="130">
        <v>4</v>
      </c>
      <c r="AD972" s="130">
        <v>0</v>
      </c>
      <c r="AE972" s="130">
        <v>-70</v>
      </c>
    </row>
    <row r="973" spans="1:31" ht="30.75" customHeight="1" x14ac:dyDescent="0.25">
      <c r="A973" s="59">
        <f t="shared" si="15"/>
        <v>44896</v>
      </c>
      <c r="B973" s="129" t="s">
        <v>168</v>
      </c>
      <c r="C973" s="130">
        <v>-60</v>
      </c>
      <c r="D973" s="130">
        <v>9</v>
      </c>
      <c r="E973" s="130">
        <v>-85</v>
      </c>
      <c r="F973" s="130">
        <v>-127</v>
      </c>
      <c r="G973" s="130">
        <v>-915</v>
      </c>
      <c r="H973" s="130">
        <v>-243</v>
      </c>
      <c r="I973" s="130">
        <v>-2</v>
      </c>
      <c r="J973" s="130">
        <v>-400</v>
      </c>
      <c r="K973" s="130">
        <v>-230</v>
      </c>
      <c r="L973" s="130">
        <v>-1773</v>
      </c>
      <c r="M973" s="130">
        <v>-427</v>
      </c>
      <c r="N973" s="130">
        <v>-465</v>
      </c>
      <c r="O973" s="130">
        <v>-324</v>
      </c>
      <c r="P973" s="130">
        <v>-54</v>
      </c>
      <c r="Q973" s="130">
        <v>-75</v>
      </c>
      <c r="R973" s="130">
        <v>-943</v>
      </c>
      <c r="S973" s="130">
        <v>-1012</v>
      </c>
      <c r="T973" s="134">
        <v>-294</v>
      </c>
      <c r="U973" s="130">
        <v>-186</v>
      </c>
      <c r="V973" s="130">
        <v>-4878</v>
      </c>
      <c r="W973" s="130">
        <v>-1230</v>
      </c>
      <c r="X973" s="130">
        <v>-946</v>
      </c>
      <c r="Y973" s="130">
        <v>-488</v>
      </c>
      <c r="Z973" s="130">
        <v>-238</v>
      </c>
      <c r="AA973" s="130">
        <v>-397</v>
      </c>
      <c r="AB973" s="130">
        <v>-129</v>
      </c>
      <c r="AC973" s="130">
        <v>-725</v>
      </c>
      <c r="AD973" s="130">
        <v>-3</v>
      </c>
      <c r="AE973" s="130">
        <v>-16640</v>
      </c>
    </row>
    <row r="974" spans="1:31" ht="30.75" customHeight="1" x14ac:dyDescent="0.25">
      <c r="A974" s="59">
        <f t="shared" si="15"/>
        <v>44896</v>
      </c>
      <c r="B974" s="129" t="s">
        <v>169</v>
      </c>
      <c r="C974" s="130">
        <v>0</v>
      </c>
      <c r="D974" s="130">
        <v>0</v>
      </c>
      <c r="E974" s="130">
        <v>1</v>
      </c>
      <c r="F974" s="130">
        <v>0</v>
      </c>
      <c r="G974" s="130">
        <v>-1</v>
      </c>
      <c r="H974" s="130">
        <v>0</v>
      </c>
      <c r="I974" s="130">
        <v>0</v>
      </c>
      <c r="J974" s="130">
        <v>0</v>
      </c>
      <c r="K974" s="130">
        <v>0</v>
      </c>
      <c r="L974" s="130">
        <v>0</v>
      </c>
      <c r="M974" s="130">
        <v>0</v>
      </c>
      <c r="N974" s="130">
        <v>0</v>
      </c>
      <c r="O974" s="130">
        <v>-1</v>
      </c>
      <c r="P974" s="130">
        <v>0</v>
      </c>
      <c r="Q974" s="130">
        <v>0</v>
      </c>
      <c r="R974" s="130">
        <v>0</v>
      </c>
      <c r="S974" s="130">
        <v>0</v>
      </c>
      <c r="T974" s="134">
        <v>0</v>
      </c>
      <c r="U974" s="130">
        <v>4</v>
      </c>
      <c r="V974" s="130">
        <v>2</v>
      </c>
      <c r="W974" s="130">
        <v>-2</v>
      </c>
      <c r="X974" s="130">
        <v>0</v>
      </c>
      <c r="Y974" s="130">
        <v>-2</v>
      </c>
      <c r="Z974" s="130">
        <v>0</v>
      </c>
      <c r="AA974" s="130">
        <v>0</v>
      </c>
      <c r="AB974" s="130">
        <v>0</v>
      </c>
      <c r="AC974" s="130">
        <v>-1</v>
      </c>
      <c r="AD974" s="130">
        <v>0</v>
      </c>
      <c r="AE974" s="130">
        <v>0</v>
      </c>
    </row>
    <row r="975" spans="1:31" ht="30.75" customHeight="1" x14ac:dyDescent="0.25">
      <c r="A975" s="59">
        <f t="shared" si="15"/>
        <v>44927</v>
      </c>
      <c r="B975" s="126" t="s">
        <v>143</v>
      </c>
      <c r="C975" s="127">
        <v>-499</v>
      </c>
      <c r="D975" s="127">
        <v>-652</v>
      </c>
      <c r="E975" s="127">
        <v>436</v>
      </c>
      <c r="F975" s="127">
        <v>966</v>
      </c>
      <c r="G975" s="127">
        <v>-1853</v>
      </c>
      <c r="H975" s="127">
        <v>67</v>
      </c>
      <c r="I975" s="127">
        <v>1053</v>
      </c>
      <c r="J975" s="127">
        <v>982</v>
      </c>
      <c r="K975" s="127">
        <v>269</v>
      </c>
      <c r="L975" s="127">
        <v>-3033</v>
      </c>
      <c r="M975" s="127">
        <v>-24</v>
      </c>
      <c r="N975" s="127">
        <v>-1717</v>
      </c>
      <c r="O975" s="127">
        <v>325</v>
      </c>
      <c r="P975" s="127">
        <v>-137</v>
      </c>
      <c r="Q975" s="127">
        <v>-427</v>
      </c>
      <c r="R975" s="127">
        <v>3629</v>
      </c>
      <c r="S975" s="127">
        <v>-1067</v>
      </c>
      <c r="T975" s="133">
        <v>1674</v>
      </c>
      <c r="U975" s="127">
        <v>-492</v>
      </c>
      <c r="V975" s="127">
        <v>18663</v>
      </c>
      <c r="W975" s="127">
        <v>6369</v>
      </c>
      <c r="X975" s="127">
        <v>15727</v>
      </c>
      <c r="Y975" s="127">
        <v>10073</v>
      </c>
      <c r="Z975" s="127">
        <v>4669</v>
      </c>
      <c r="AA975" s="127">
        <v>13715</v>
      </c>
      <c r="AB975" s="127">
        <v>10037</v>
      </c>
      <c r="AC975" s="127">
        <v>-1069</v>
      </c>
      <c r="AD975" s="127">
        <v>5613</v>
      </c>
      <c r="AE975" s="127">
        <v>83297</v>
      </c>
    </row>
    <row r="976" spans="1:31" ht="30.75" customHeight="1" x14ac:dyDescent="0.25">
      <c r="A976" s="59">
        <f t="shared" si="15"/>
        <v>44927</v>
      </c>
      <c r="B976" s="128" t="s">
        <v>144</v>
      </c>
      <c r="C976" s="127">
        <v>371</v>
      </c>
      <c r="D976" s="127">
        <v>25</v>
      </c>
      <c r="E976" s="127">
        <v>-36</v>
      </c>
      <c r="F976" s="127">
        <v>74</v>
      </c>
      <c r="G976" s="127">
        <v>-290</v>
      </c>
      <c r="H976" s="127">
        <v>-2</v>
      </c>
      <c r="I976" s="127">
        <v>205</v>
      </c>
      <c r="J976" s="127">
        <v>561</v>
      </c>
      <c r="K976" s="127">
        <v>82</v>
      </c>
      <c r="L976" s="127">
        <v>-380</v>
      </c>
      <c r="M976" s="127">
        <v>-825</v>
      </c>
      <c r="N976" s="127">
        <v>-317</v>
      </c>
      <c r="O976" s="127">
        <v>-437</v>
      </c>
      <c r="P976" s="127">
        <v>-236</v>
      </c>
      <c r="Q976" s="127">
        <v>-147</v>
      </c>
      <c r="R976" s="127">
        <v>459</v>
      </c>
      <c r="S976" s="127">
        <v>-927</v>
      </c>
      <c r="T976" s="133">
        <v>40</v>
      </c>
      <c r="U976" s="127">
        <v>26</v>
      </c>
      <c r="V976" s="127">
        <v>-410</v>
      </c>
      <c r="W976" s="127">
        <v>624</v>
      </c>
      <c r="X976" s="127">
        <v>1490</v>
      </c>
      <c r="Y976" s="127">
        <v>6120</v>
      </c>
      <c r="Z976" s="127">
        <v>1920</v>
      </c>
      <c r="AA976" s="127">
        <v>7782</v>
      </c>
      <c r="AB976" s="127">
        <v>1508</v>
      </c>
      <c r="AC976" s="127">
        <v>62</v>
      </c>
      <c r="AD976" s="127">
        <v>5805</v>
      </c>
      <c r="AE976" s="127">
        <v>23147</v>
      </c>
    </row>
    <row r="977" spans="1:31" ht="30.75" customHeight="1" x14ac:dyDescent="0.25">
      <c r="A977" s="59">
        <f t="shared" si="15"/>
        <v>44927</v>
      </c>
      <c r="B977" s="128" t="s">
        <v>145</v>
      </c>
      <c r="C977" s="127">
        <v>259</v>
      </c>
      <c r="D977" s="127">
        <v>47</v>
      </c>
      <c r="E977" s="127">
        <v>12</v>
      </c>
      <c r="F977" s="127">
        <v>-16</v>
      </c>
      <c r="G977" s="127">
        <v>-235</v>
      </c>
      <c r="H977" s="127">
        <v>-12</v>
      </c>
      <c r="I977" s="127">
        <v>192</v>
      </c>
      <c r="J977" s="127">
        <v>251</v>
      </c>
      <c r="K977" s="127">
        <v>68</v>
      </c>
      <c r="L977" s="127">
        <v>-2811</v>
      </c>
      <c r="M977" s="127">
        <v>39</v>
      </c>
      <c r="N977" s="127">
        <v>-1405</v>
      </c>
      <c r="O977" s="127">
        <v>-825</v>
      </c>
      <c r="P977" s="127">
        <v>-57</v>
      </c>
      <c r="Q977" s="127">
        <v>-373</v>
      </c>
      <c r="R977" s="127">
        <v>-192</v>
      </c>
      <c r="S977" s="127">
        <v>2475</v>
      </c>
      <c r="T977" s="133">
        <v>509</v>
      </c>
      <c r="U977" s="127">
        <v>1530</v>
      </c>
      <c r="V977" s="127">
        <v>17772</v>
      </c>
      <c r="W977" s="127">
        <v>1894</v>
      </c>
      <c r="X977" s="127">
        <v>9372</v>
      </c>
      <c r="Y977" s="127">
        <v>3446</v>
      </c>
      <c r="Z977" s="127">
        <v>618</v>
      </c>
      <c r="AA977" s="127">
        <v>624</v>
      </c>
      <c r="AB977" s="127">
        <v>870</v>
      </c>
      <c r="AC977" s="127">
        <v>-24</v>
      </c>
      <c r="AD977" s="127">
        <v>-5</v>
      </c>
      <c r="AE977" s="127">
        <v>34023</v>
      </c>
    </row>
    <row r="978" spans="1:31" ht="30.75" customHeight="1" x14ac:dyDescent="0.25">
      <c r="A978" s="59">
        <f t="shared" si="15"/>
        <v>44927</v>
      </c>
      <c r="B978" s="129" t="s">
        <v>146</v>
      </c>
      <c r="C978" s="130">
        <v>5</v>
      </c>
      <c r="D978" s="130">
        <v>1</v>
      </c>
      <c r="E978" s="130">
        <v>2</v>
      </c>
      <c r="F978" s="130">
        <v>-7</v>
      </c>
      <c r="G978" s="130">
        <v>-92</v>
      </c>
      <c r="H978" s="130">
        <v>-17</v>
      </c>
      <c r="I978" s="130">
        <v>3</v>
      </c>
      <c r="J978" s="130">
        <v>9</v>
      </c>
      <c r="K978" s="130">
        <v>-2</v>
      </c>
      <c r="L978" s="130">
        <v>-43</v>
      </c>
      <c r="M978" s="130">
        <v>84</v>
      </c>
      <c r="N978" s="130">
        <v>-13</v>
      </c>
      <c r="O978" s="130">
        <v>-8</v>
      </c>
      <c r="P978" s="130">
        <v>-5</v>
      </c>
      <c r="Q978" s="130">
        <v>32</v>
      </c>
      <c r="R978" s="130">
        <v>226</v>
      </c>
      <c r="S978" s="130">
        <v>-242</v>
      </c>
      <c r="T978" s="134">
        <v>-11</v>
      </c>
      <c r="U978" s="130">
        <v>373</v>
      </c>
      <c r="V978" s="130">
        <v>-33</v>
      </c>
      <c r="W978" s="130">
        <v>60</v>
      </c>
      <c r="X978" s="130">
        <v>-16</v>
      </c>
      <c r="Y978" s="130">
        <v>13</v>
      </c>
      <c r="Z978" s="130">
        <v>75</v>
      </c>
      <c r="AA978" s="130">
        <v>-1</v>
      </c>
      <c r="AB978" s="130">
        <v>-59</v>
      </c>
      <c r="AC978" s="130">
        <v>7</v>
      </c>
      <c r="AD978" s="130">
        <v>0</v>
      </c>
      <c r="AE978" s="130">
        <v>341</v>
      </c>
    </row>
    <row r="979" spans="1:31" ht="30.75" customHeight="1" x14ac:dyDescent="0.25">
      <c r="A979" s="59">
        <f t="shared" si="15"/>
        <v>44927</v>
      </c>
      <c r="B979" s="129" t="s">
        <v>147</v>
      </c>
      <c r="C979" s="130">
        <v>251</v>
      </c>
      <c r="D979" s="130">
        <v>60</v>
      </c>
      <c r="E979" s="130">
        <v>110</v>
      </c>
      <c r="F979" s="130">
        <v>20</v>
      </c>
      <c r="G979" s="130">
        <v>27</v>
      </c>
      <c r="H979" s="130">
        <v>0</v>
      </c>
      <c r="I979" s="130">
        <v>186</v>
      </c>
      <c r="J979" s="130">
        <v>262</v>
      </c>
      <c r="K979" s="130">
        <v>58</v>
      </c>
      <c r="L979" s="130">
        <v>-2696</v>
      </c>
      <c r="M979" s="130">
        <v>-55</v>
      </c>
      <c r="N979" s="130">
        <v>-1117</v>
      </c>
      <c r="O979" s="130">
        <v>-768</v>
      </c>
      <c r="P979" s="130">
        <v>-87</v>
      </c>
      <c r="Q979" s="130">
        <v>-412</v>
      </c>
      <c r="R979" s="130">
        <v>73</v>
      </c>
      <c r="S979" s="130">
        <v>2809</v>
      </c>
      <c r="T979" s="134">
        <v>522</v>
      </c>
      <c r="U979" s="130">
        <v>832</v>
      </c>
      <c r="V979" s="130">
        <v>17158</v>
      </c>
      <c r="W979" s="130">
        <v>1878</v>
      </c>
      <c r="X979" s="130">
        <v>9352</v>
      </c>
      <c r="Y979" s="130">
        <v>3287</v>
      </c>
      <c r="Z979" s="130">
        <v>517</v>
      </c>
      <c r="AA979" s="130">
        <v>667</v>
      </c>
      <c r="AB979" s="130">
        <v>852</v>
      </c>
      <c r="AC979" s="130">
        <v>-43</v>
      </c>
      <c r="AD979" s="130">
        <v>-5</v>
      </c>
      <c r="AE979" s="130">
        <v>33738</v>
      </c>
    </row>
    <row r="980" spans="1:31" ht="30.75" customHeight="1" x14ac:dyDescent="0.25">
      <c r="A980" s="59">
        <f t="shared" si="15"/>
        <v>44927</v>
      </c>
      <c r="B980" s="129" t="s">
        <v>148</v>
      </c>
      <c r="C980" s="130">
        <v>-13</v>
      </c>
      <c r="D980" s="130">
        <v>-12</v>
      </c>
      <c r="E980" s="130">
        <v>-8</v>
      </c>
      <c r="F980" s="130">
        <v>-4</v>
      </c>
      <c r="G980" s="130">
        <v>1</v>
      </c>
      <c r="H980" s="130">
        <v>4</v>
      </c>
      <c r="I980" s="130">
        <v>5</v>
      </c>
      <c r="J980" s="130">
        <v>7</v>
      </c>
      <c r="K980" s="130">
        <v>7</v>
      </c>
      <c r="L980" s="130">
        <v>3</v>
      </c>
      <c r="M980" s="130">
        <v>1</v>
      </c>
      <c r="N980" s="130">
        <v>-25</v>
      </c>
      <c r="O980" s="130">
        <v>-39</v>
      </c>
      <c r="P980" s="130">
        <v>7</v>
      </c>
      <c r="Q980" s="130">
        <v>-8</v>
      </c>
      <c r="R980" s="130">
        <v>-68</v>
      </c>
      <c r="S980" s="130">
        <v>-8</v>
      </c>
      <c r="T980" s="134">
        <v>5</v>
      </c>
      <c r="U980" s="130">
        <v>1</v>
      </c>
      <c r="V980" s="130">
        <v>21</v>
      </c>
      <c r="W980" s="130">
        <v>-21</v>
      </c>
      <c r="X980" s="130">
        <v>34</v>
      </c>
      <c r="Y980" s="130">
        <v>49</v>
      </c>
      <c r="Z980" s="130">
        <v>-8</v>
      </c>
      <c r="AA980" s="130">
        <v>-27</v>
      </c>
      <c r="AB980" s="130">
        <v>-6</v>
      </c>
      <c r="AC980" s="130">
        <v>-9</v>
      </c>
      <c r="AD980" s="130">
        <v>0</v>
      </c>
      <c r="AE980" s="130">
        <v>-111</v>
      </c>
    </row>
    <row r="981" spans="1:31" ht="30.75" customHeight="1" x14ac:dyDescent="0.25">
      <c r="A981" s="59">
        <f t="shared" si="15"/>
        <v>44927</v>
      </c>
      <c r="B981" s="129" t="s">
        <v>149</v>
      </c>
      <c r="C981" s="130">
        <v>16</v>
      </c>
      <c r="D981" s="130">
        <v>-2</v>
      </c>
      <c r="E981" s="130">
        <v>-92</v>
      </c>
      <c r="F981" s="130">
        <v>-25</v>
      </c>
      <c r="G981" s="130">
        <v>-171</v>
      </c>
      <c r="H981" s="130">
        <v>1</v>
      </c>
      <c r="I981" s="130">
        <v>-2</v>
      </c>
      <c r="J981" s="130">
        <v>-27</v>
      </c>
      <c r="K981" s="130">
        <v>5</v>
      </c>
      <c r="L981" s="130">
        <v>-75</v>
      </c>
      <c r="M981" s="130">
        <v>9</v>
      </c>
      <c r="N981" s="130">
        <v>-250</v>
      </c>
      <c r="O981" s="130">
        <v>-10</v>
      </c>
      <c r="P981" s="130">
        <v>28</v>
      </c>
      <c r="Q981" s="130">
        <v>15</v>
      </c>
      <c r="R981" s="130">
        <v>-423</v>
      </c>
      <c r="S981" s="130">
        <v>-84</v>
      </c>
      <c r="T981" s="134">
        <v>-7</v>
      </c>
      <c r="U981" s="130">
        <v>324</v>
      </c>
      <c r="V981" s="130">
        <v>626</v>
      </c>
      <c r="W981" s="130">
        <v>-23</v>
      </c>
      <c r="X981" s="130">
        <v>2</v>
      </c>
      <c r="Y981" s="130">
        <v>97</v>
      </c>
      <c r="Z981" s="130">
        <v>34</v>
      </c>
      <c r="AA981" s="130">
        <v>-15</v>
      </c>
      <c r="AB981" s="130">
        <v>83</v>
      </c>
      <c r="AC981" s="130">
        <v>21</v>
      </c>
      <c r="AD981" s="130">
        <v>0</v>
      </c>
      <c r="AE981" s="130">
        <v>55</v>
      </c>
    </row>
    <row r="982" spans="1:31" ht="30.75" customHeight="1" x14ac:dyDescent="0.25">
      <c r="A982" s="59">
        <f t="shared" si="15"/>
        <v>44927</v>
      </c>
      <c r="B982" s="128" t="s">
        <v>150</v>
      </c>
      <c r="C982" s="127">
        <v>13</v>
      </c>
      <c r="D982" s="127">
        <v>-6</v>
      </c>
      <c r="E982" s="127">
        <v>-385</v>
      </c>
      <c r="F982" s="127">
        <v>-97</v>
      </c>
      <c r="G982" s="127">
        <v>-1501</v>
      </c>
      <c r="H982" s="127">
        <v>-163</v>
      </c>
      <c r="I982" s="127">
        <v>56</v>
      </c>
      <c r="J982" s="127">
        <v>-522</v>
      </c>
      <c r="K982" s="127">
        <v>213</v>
      </c>
      <c r="L982" s="127">
        <v>340</v>
      </c>
      <c r="M982" s="127">
        <v>267</v>
      </c>
      <c r="N982" s="127">
        <v>186</v>
      </c>
      <c r="O982" s="127">
        <v>253</v>
      </c>
      <c r="P982" s="127">
        <v>58</v>
      </c>
      <c r="Q982" s="127">
        <v>377</v>
      </c>
      <c r="R982" s="127">
        <v>2073</v>
      </c>
      <c r="S982" s="127">
        <v>3226</v>
      </c>
      <c r="T982" s="133">
        <v>1206</v>
      </c>
      <c r="U982" s="127">
        <v>2198</v>
      </c>
      <c r="V982" s="127">
        <v>15363</v>
      </c>
      <c r="W982" s="127">
        <v>3502</v>
      </c>
      <c r="X982" s="127">
        <v>3583</v>
      </c>
      <c r="Y982" s="127">
        <v>2190</v>
      </c>
      <c r="Z982" s="127">
        <v>1703</v>
      </c>
      <c r="AA982" s="127">
        <v>992</v>
      </c>
      <c r="AB982" s="127">
        <v>2437</v>
      </c>
      <c r="AC982" s="127">
        <v>1406</v>
      </c>
      <c r="AD982" s="127">
        <v>-3</v>
      </c>
      <c r="AE982" s="127">
        <v>38965</v>
      </c>
    </row>
    <row r="983" spans="1:31" ht="30.75" customHeight="1" x14ac:dyDescent="0.25">
      <c r="A983" s="59">
        <f t="shared" si="15"/>
        <v>44927</v>
      </c>
      <c r="B983" s="128" t="s">
        <v>151</v>
      </c>
      <c r="C983" s="127">
        <v>-613</v>
      </c>
      <c r="D983" s="127">
        <v>-332</v>
      </c>
      <c r="E983" s="127">
        <v>-916</v>
      </c>
      <c r="F983" s="127">
        <v>-52</v>
      </c>
      <c r="G983" s="127">
        <v>-520</v>
      </c>
      <c r="H983" s="127">
        <v>178</v>
      </c>
      <c r="I983" s="127">
        <v>87</v>
      </c>
      <c r="J983" s="127">
        <v>192</v>
      </c>
      <c r="K983" s="127">
        <v>132</v>
      </c>
      <c r="L983" s="127">
        <v>-2190</v>
      </c>
      <c r="M983" s="127">
        <v>-175</v>
      </c>
      <c r="N983" s="127">
        <v>-543</v>
      </c>
      <c r="O983" s="127">
        <v>-1369</v>
      </c>
      <c r="P983" s="127">
        <v>-515</v>
      </c>
      <c r="Q983" s="127">
        <v>-594</v>
      </c>
      <c r="R983" s="127">
        <v>-951</v>
      </c>
      <c r="S983" s="127">
        <v>-7183</v>
      </c>
      <c r="T983" s="133">
        <v>-976</v>
      </c>
      <c r="U983" s="127">
        <v>-7891</v>
      </c>
      <c r="V983" s="127">
        <v>-17656</v>
      </c>
      <c r="W983" s="127">
        <v>-4078</v>
      </c>
      <c r="X983" s="127">
        <v>-3401</v>
      </c>
      <c r="Y983" s="127">
        <v>-3499</v>
      </c>
      <c r="Z983" s="127">
        <v>-410</v>
      </c>
      <c r="AA983" s="127">
        <v>578</v>
      </c>
      <c r="AB983" s="127">
        <v>-143</v>
      </c>
      <c r="AC983" s="127">
        <v>-690</v>
      </c>
      <c r="AD983" s="127">
        <v>6</v>
      </c>
      <c r="AE983" s="127">
        <v>-53524</v>
      </c>
    </row>
    <row r="984" spans="1:31" ht="30.75" customHeight="1" x14ac:dyDescent="0.25">
      <c r="A984" s="59">
        <f t="shared" si="15"/>
        <v>44927</v>
      </c>
      <c r="B984" s="128" t="s">
        <v>152</v>
      </c>
      <c r="C984" s="127">
        <v>-529</v>
      </c>
      <c r="D984" s="127">
        <v>-386</v>
      </c>
      <c r="E984" s="127">
        <v>1761</v>
      </c>
      <c r="F984" s="127">
        <v>1057</v>
      </c>
      <c r="G984" s="127">
        <v>693</v>
      </c>
      <c r="H984" s="127">
        <v>66</v>
      </c>
      <c r="I984" s="127">
        <v>513</v>
      </c>
      <c r="J984" s="127">
        <v>500</v>
      </c>
      <c r="K984" s="127">
        <v>-226</v>
      </c>
      <c r="L984" s="127">
        <v>2008</v>
      </c>
      <c r="M984" s="127">
        <v>670</v>
      </c>
      <c r="N984" s="127">
        <v>362</v>
      </c>
      <c r="O984" s="127">
        <v>2703</v>
      </c>
      <c r="P984" s="127">
        <v>613</v>
      </c>
      <c r="Q984" s="127">
        <v>310</v>
      </c>
      <c r="R984" s="127">
        <v>2240</v>
      </c>
      <c r="S984" s="127">
        <v>1342</v>
      </c>
      <c r="T984" s="133">
        <v>895</v>
      </c>
      <c r="U984" s="127">
        <v>3645</v>
      </c>
      <c r="V984" s="127">
        <v>3594</v>
      </c>
      <c r="W984" s="127">
        <v>4427</v>
      </c>
      <c r="X984" s="127">
        <v>4683</v>
      </c>
      <c r="Y984" s="127">
        <v>1816</v>
      </c>
      <c r="Z984" s="127">
        <v>838</v>
      </c>
      <c r="AA984" s="127">
        <v>3739</v>
      </c>
      <c r="AB984" s="127">
        <v>5365</v>
      </c>
      <c r="AC984" s="127">
        <v>-1823</v>
      </c>
      <c r="AD984" s="127">
        <v>-190</v>
      </c>
      <c r="AE984" s="127">
        <v>40686</v>
      </c>
    </row>
    <row r="985" spans="1:31" ht="30.75" customHeight="1" x14ac:dyDescent="0.25">
      <c r="A985" s="59">
        <f t="shared" si="15"/>
        <v>44927</v>
      </c>
      <c r="B985" s="131" t="s">
        <v>153</v>
      </c>
      <c r="C985" s="130">
        <v>-205</v>
      </c>
      <c r="D985" s="130">
        <v>3</v>
      </c>
      <c r="E985" s="130">
        <v>170</v>
      </c>
      <c r="F985" s="130">
        <v>-8</v>
      </c>
      <c r="G985" s="130">
        <v>-24</v>
      </c>
      <c r="H985" s="130">
        <v>19</v>
      </c>
      <c r="I985" s="130">
        <v>258</v>
      </c>
      <c r="J985" s="130">
        <v>-86</v>
      </c>
      <c r="K985" s="130">
        <v>5</v>
      </c>
      <c r="L985" s="130">
        <v>-46</v>
      </c>
      <c r="M985" s="130">
        <v>17</v>
      </c>
      <c r="N985" s="130">
        <v>188</v>
      </c>
      <c r="O985" s="130">
        <v>-155</v>
      </c>
      <c r="P985" s="130">
        <v>-224</v>
      </c>
      <c r="Q985" s="130">
        <v>-121</v>
      </c>
      <c r="R985" s="130">
        <v>96</v>
      </c>
      <c r="S985" s="130">
        <v>-96</v>
      </c>
      <c r="T985" s="134">
        <v>-145</v>
      </c>
      <c r="U985" s="130">
        <v>-77</v>
      </c>
      <c r="V985" s="130">
        <v>-665</v>
      </c>
      <c r="W985" s="130">
        <v>96</v>
      </c>
      <c r="X985" s="130">
        <v>880</v>
      </c>
      <c r="Y985" s="130">
        <v>-191</v>
      </c>
      <c r="Z985" s="130">
        <v>-126</v>
      </c>
      <c r="AA985" s="130">
        <v>2074</v>
      </c>
      <c r="AB985" s="130">
        <v>1350</v>
      </c>
      <c r="AC985" s="130">
        <v>-297</v>
      </c>
      <c r="AD985" s="130">
        <v>-2</v>
      </c>
      <c r="AE985" s="130">
        <v>2688</v>
      </c>
    </row>
    <row r="986" spans="1:31" ht="30.75" customHeight="1" x14ac:dyDescent="0.25">
      <c r="A986" s="59">
        <f t="shared" si="15"/>
        <v>44927</v>
      </c>
      <c r="B986" s="131" t="s">
        <v>154</v>
      </c>
      <c r="C986" s="130">
        <v>-23</v>
      </c>
      <c r="D986" s="130">
        <v>97</v>
      </c>
      <c r="E986" s="130">
        <v>118</v>
      </c>
      <c r="F986" s="130">
        <v>35</v>
      </c>
      <c r="G986" s="130">
        <v>168</v>
      </c>
      <c r="H986" s="130">
        <v>24</v>
      </c>
      <c r="I986" s="130">
        <v>41</v>
      </c>
      <c r="J986" s="130">
        <v>110</v>
      </c>
      <c r="K986" s="130">
        <v>-68</v>
      </c>
      <c r="L986" s="130">
        <v>-123</v>
      </c>
      <c r="M986" s="130">
        <v>187</v>
      </c>
      <c r="N986" s="130">
        <v>132</v>
      </c>
      <c r="O986" s="130">
        <v>16</v>
      </c>
      <c r="P986" s="130">
        <v>101</v>
      </c>
      <c r="Q986" s="130">
        <v>141</v>
      </c>
      <c r="R986" s="130">
        <v>90</v>
      </c>
      <c r="S986" s="130">
        <v>-355</v>
      </c>
      <c r="T986" s="134">
        <v>-234</v>
      </c>
      <c r="U986" s="130">
        <v>154</v>
      </c>
      <c r="V986" s="130">
        <v>-2658</v>
      </c>
      <c r="W986" s="130">
        <v>-173</v>
      </c>
      <c r="X986" s="130">
        <v>-501</v>
      </c>
      <c r="Y986" s="130">
        <v>94</v>
      </c>
      <c r="Z986" s="130">
        <v>41</v>
      </c>
      <c r="AA986" s="130">
        <v>161</v>
      </c>
      <c r="AB986" s="130">
        <v>160</v>
      </c>
      <c r="AC986" s="130">
        <v>-86</v>
      </c>
      <c r="AD986" s="130">
        <v>-1</v>
      </c>
      <c r="AE986" s="130">
        <v>-2352</v>
      </c>
    </row>
    <row r="987" spans="1:31" ht="30.75" customHeight="1" x14ac:dyDescent="0.25">
      <c r="A987" s="59">
        <f t="shared" si="15"/>
        <v>44927</v>
      </c>
      <c r="B987" s="131" t="s">
        <v>155</v>
      </c>
      <c r="C987" s="130">
        <v>140</v>
      </c>
      <c r="D987" s="130">
        <v>188</v>
      </c>
      <c r="E987" s="130">
        <v>972</v>
      </c>
      <c r="F987" s="130">
        <v>200</v>
      </c>
      <c r="G987" s="130">
        <v>208</v>
      </c>
      <c r="H987" s="130">
        <v>-43</v>
      </c>
      <c r="I987" s="130">
        <v>78</v>
      </c>
      <c r="J987" s="130">
        <v>293</v>
      </c>
      <c r="K987" s="130">
        <v>-141</v>
      </c>
      <c r="L987" s="130">
        <v>1101</v>
      </c>
      <c r="M987" s="130">
        <v>480</v>
      </c>
      <c r="N987" s="130">
        <v>-115</v>
      </c>
      <c r="O987" s="130">
        <v>835</v>
      </c>
      <c r="P987" s="130">
        <v>655</v>
      </c>
      <c r="Q987" s="130">
        <v>-47</v>
      </c>
      <c r="R987" s="130">
        <v>1446</v>
      </c>
      <c r="S987" s="130">
        <v>3135</v>
      </c>
      <c r="T987" s="134">
        <v>-95</v>
      </c>
      <c r="U987" s="130">
        <v>-1129</v>
      </c>
      <c r="V987" s="130">
        <v>-3398</v>
      </c>
      <c r="W987" s="130">
        <v>4201</v>
      </c>
      <c r="X987" s="130">
        <v>3445</v>
      </c>
      <c r="Y987" s="130">
        <v>1724</v>
      </c>
      <c r="Z987" s="130">
        <v>715</v>
      </c>
      <c r="AA987" s="130">
        <v>752</v>
      </c>
      <c r="AB987" s="130">
        <v>2408</v>
      </c>
      <c r="AC987" s="130">
        <v>-1478</v>
      </c>
      <c r="AD987" s="130">
        <v>-83</v>
      </c>
      <c r="AE987" s="130">
        <v>16447</v>
      </c>
    </row>
    <row r="988" spans="1:31" ht="30.75" customHeight="1" x14ac:dyDescent="0.25">
      <c r="A988" s="59">
        <f t="shared" si="15"/>
        <v>44927</v>
      </c>
      <c r="B988" s="129" t="s">
        <v>156</v>
      </c>
      <c r="C988" s="130">
        <v>14</v>
      </c>
      <c r="D988" s="130">
        <v>13</v>
      </c>
      <c r="E988" s="130">
        <v>125</v>
      </c>
      <c r="F988" s="130">
        <v>1</v>
      </c>
      <c r="G988" s="130">
        <v>7</v>
      </c>
      <c r="H988" s="130">
        <v>-36</v>
      </c>
      <c r="I988" s="130">
        <v>20</v>
      </c>
      <c r="J988" s="130">
        <v>-8</v>
      </c>
      <c r="K988" s="130">
        <v>77</v>
      </c>
      <c r="L988" s="130">
        <v>16</v>
      </c>
      <c r="M988" s="130">
        <v>14</v>
      </c>
      <c r="N988" s="130">
        <v>-2</v>
      </c>
      <c r="O988" s="130">
        <v>-54</v>
      </c>
      <c r="P988" s="130">
        <v>-83</v>
      </c>
      <c r="Q988" s="130">
        <v>4</v>
      </c>
      <c r="R988" s="130">
        <v>-44</v>
      </c>
      <c r="S988" s="130">
        <v>334</v>
      </c>
      <c r="T988" s="134">
        <v>128</v>
      </c>
      <c r="U988" s="130">
        <v>-81</v>
      </c>
      <c r="V988" s="130">
        <v>-360</v>
      </c>
      <c r="W988" s="130">
        <v>-32</v>
      </c>
      <c r="X988" s="130">
        <v>200</v>
      </c>
      <c r="Y988" s="130">
        <v>115</v>
      </c>
      <c r="Z988" s="130">
        <v>-12</v>
      </c>
      <c r="AA988" s="130">
        <v>-60</v>
      </c>
      <c r="AB988" s="130">
        <v>264</v>
      </c>
      <c r="AC988" s="130">
        <v>445</v>
      </c>
      <c r="AD988" s="130">
        <v>0</v>
      </c>
      <c r="AE988" s="130">
        <v>1005</v>
      </c>
    </row>
    <row r="989" spans="1:31" ht="30.75" customHeight="1" x14ac:dyDescent="0.25">
      <c r="A989" s="59">
        <f t="shared" si="15"/>
        <v>44927</v>
      </c>
      <c r="B989" s="129" t="s">
        <v>157</v>
      </c>
      <c r="C989" s="130">
        <v>16</v>
      </c>
      <c r="D989" s="130">
        <v>2</v>
      </c>
      <c r="E989" s="130">
        <v>19</v>
      </c>
      <c r="F989" s="130">
        <v>2</v>
      </c>
      <c r="G989" s="130">
        <v>47</v>
      </c>
      <c r="H989" s="130">
        <v>7</v>
      </c>
      <c r="I989" s="130">
        <v>-3</v>
      </c>
      <c r="J989" s="130">
        <v>-29</v>
      </c>
      <c r="K989" s="130">
        <v>71</v>
      </c>
      <c r="L989" s="130">
        <v>-133</v>
      </c>
      <c r="M989" s="130">
        <v>-10</v>
      </c>
      <c r="N989" s="130">
        <v>-2</v>
      </c>
      <c r="O989" s="130">
        <v>-5</v>
      </c>
      <c r="P989" s="130">
        <v>-8</v>
      </c>
      <c r="Q989" s="130">
        <v>7</v>
      </c>
      <c r="R989" s="130">
        <v>-39</v>
      </c>
      <c r="S989" s="130">
        <v>250</v>
      </c>
      <c r="T989" s="134">
        <v>-31</v>
      </c>
      <c r="U989" s="130">
        <v>-223</v>
      </c>
      <c r="V989" s="130">
        <v>730</v>
      </c>
      <c r="W989" s="130">
        <v>55</v>
      </c>
      <c r="X989" s="130">
        <v>248</v>
      </c>
      <c r="Y989" s="130">
        <v>193</v>
      </c>
      <c r="Z989" s="130">
        <v>64</v>
      </c>
      <c r="AA989" s="130">
        <v>119</v>
      </c>
      <c r="AB989" s="130">
        <v>73</v>
      </c>
      <c r="AC989" s="130">
        <v>-135</v>
      </c>
      <c r="AD989" s="130">
        <v>0</v>
      </c>
      <c r="AE989" s="130">
        <v>1285</v>
      </c>
    </row>
    <row r="990" spans="1:31" ht="30.75" customHeight="1" x14ac:dyDescent="0.25">
      <c r="A990" s="59">
        <f t="shared" si="15"/>
        <v>44927</v>
      </c>
      <c r="B990" s="129" t="s">
        <v>158</v>
      </c>
      <c r="C990" s="130">
        <v>28</v>
      </c>
      <c r="D990" s="130">
        <v>6</v>
      </c>
      <c r="E990" s="130">
        <v>-7</v>
      </c>
      <c r="F990" s="130">
        <v>-4</v>
      </c>
      <c r="G990" s="130">
        <v>-35</v>
      </c>
      <c r="H990" s="130">
        <v>22</v>
      </c>
      <c r="I990" s="130">
        <v>20</v>
      </c>
      <c r="J990" s="130">
        <v>-6</v>
      </c>
      <c r="K990" s="130">
        <v>18</v>
      </c>
      <c r="L990" s="130">
        <v>13</v>
      </c>
      <c r="M990" s="130">
        <v>-21</v>
      </c>
      <c r="N990" s="130">
        <v>34</v>
      </c>
      <c r="O990" s="130">
        <v>59</v>
      </c>
      <c r="P990" s="130">
        <v>90</v>
      </c>
      <c r="Q990" s="130">
        <v>13</v>
      </c>
      <c r="R990" s="130">
        <v>6</v>
      </c>
      <c r="S990" s="130">
        <v>34</v>
      </c>
      <c r="T990" s="134">
        <v>24</v>
      </c>
      <c r="U990" s="130">
        <v>-7</v>
      </c>
      <c r="V990" s="130">
        <v>-62</v>
      </c>
      <c r="W990" s="130">
        <v>6</v>
      </c>
      <c r="X990" s="130">
        <v>15</v>
      </c>
      <c r="Y990" s="130">
        <v>13</v>
      </c>
      <c r="Z990" s="130">
        <v>-34</v>
      </c>
      <c r="AA990" s="130">
        <v>-8</v>
      </c>
      <c r="AB990" s="130">
        <v>-35</v>
      </c>
      <c r="AC990" s="130">
        <v>24</v>
      </c>
      <c r="AD990" s="130">
        <v>-3</v>
      </c>
      <c r="AE990" s="130">
        <v>203</v>
      </c>
    </row>
    <row r="991" spans="1:31" ht="30.75" customHeight="1" x14ac:dyDescent="0.25">
      <c r="A991" s="59">
        <f t="shared" si="15"/>
        <v>44927</v>
      </c>
      <c r="B991" s="129" t="s">
        <v>159</v>
      </c>
      <c r="C991" s="130">
        <v>54</v>
      </c>
      <c r="D991" s="130">
        <v>43</v>
      </c>
      <c r="E991" s="130">
        <v>-121</v>
      </c>
      <c r="F991" s="130">
        <v>-21</v>
      </c>
      <c r="G991" s="130">
        <v>-56</v>
      </c>
      <c r="H991" s="130">
        <v>-92</v>
      </c>
      <c r="I991" s="130">
        <v>-58</v>
      </c>
      <c r="J991" s="130">
        <v>147</v>
      </c>
      <c r="K991" s="130">
        <v>50</v>
      </c>
      <c r="L991" s="130">
        <v>462</v>
      </c>
      <c r="M991" s="130">
        <v>213</v>
      </c>
      <c r="N991" s="130">
        <v>44</v>
      </c>
      <c r="O991" s="130">
        <v>-345</v>
      </c>
      <c r="P991" s="130">
        <v>104</v>
      </c>
      <c r="Q991" s="130">
        <v>45</v>
      </c>
      <c r="R991" s="130">
        <v>818</v>
      </c>
      <c r="S991" s="130">
        <v>790</v>
      </c>
      <c r="T991" s="134">
        <v>200</v>
      </c>
      <c r="U991" s="130">
        <v>338</v>
      </c>
      <c r="V991" s="130">
        <v>3813</v>
      </c>
      <c r="W991" s="130">
        <v>508</v>
      </c>
      <c r="X991" s="130">
        <v>643</v>
      </c>
      <c r="Y991" s="130">
        <v>647</v>
      </c>
      <c r="Z991" s="130">
        <v>244</v>
      </c>
      <c r="AA991" s="130">
        <v>144</v>
      </c>
      <c r="AB991" s="130">
        <v>931</v>
      </c>
      <c r="AC991" s="130">
        <v>282</v>
      </c>
      <c r="AD991" s="130">
        <v>-77</v>
      </c>
      <c r="AE991" s="130">
        <v>9750</v>
      </c>
    </row>
    <row r="992" spans="1:31" ht="30.75" customHeight="1" x14ac:dyDescent="0.25">
      <c r="A992" s="59">
        <f t="shared" si="15"/>
        <v>44927</v>
      </c>
      <c r="B992" s="129" t="s">
        <v>160</v>
      </c>
      <c r="C992" s="130">
        <v>28</v>
      </c>
      <c r="D992" s="130">
        <v>124</v>
      </c>
      <c r="E992" s="130">
        <v>956</v>
      </c>
      <c r="F992" s="130">
        <v>222</v>
      </c>
      <c r="G992" s="130">
        <v>245</v>
      </c>
      <c r="H992" s="130">
        <v>56</v>
      </c>
      <c r="I992" s="130">
        <v>99</v>
      </c>
      <c r="J992" s="130">
        <v>189</v>
      </c>
      <c r="K992" s="130">
        <v>-357</v>
      </c>
      <c r="L992" s="130">
        <v>743</v>
      </c>
      <c r="M992" s="130">
        <v>284</v>
      </c>
      <c r="N992" s="130">
        <v>-189</v>
      </c>
      <c r="O992" s="130">
        <v>1180</v>
      </c>
      <c r="P992" s="130">
        <v>552</v>
      </c>
      <c r="Q992" s="130">
        <v>-116</v>
      </c>
      <c r="R992" s="130">
        <v>705</v>
      </c>
      <c r="S992" s="130">
        <v>1727</v>
      </c>
      <c r="T992" s="134">
        <v>-416</v>
      </c>
      <c r="U992" s="130">
        <v>-1156</v>
      </c>
      <c r="V992" s="130">
        <v>-7519</v>
      </c>
      <c r="W992" s="130">
        <v>3664</v>
      </c>
      <c r="X992" s="130">
        <v>2339</v>
      </c>
      <c r="Y992" s="130">
        <v>756</v>
      </c>
      <c r="Z992" s="130">
        <v>453</v>
      </c>
      <c r="AA992" s="130">
        <v>557</v>
      </c>
      <c r="AB992" s="130">
        <v>1175</v>
      </c>
      <c r="AC992" s="130">
        <v>-2094</v>
      </c>
      <c r="AD992" s="130">
        <v>-3</v>
      </c>
      <c r="AE992" s="130">
        <v>4204</v>
      </c>
    </row>
    <row r="993" spans="1:31" ht="30.75" customHeight="1" x14ac:dyDescent="0.25">
      <c r="A993" s="59">
        <f t="shared" si="15"/>
        <v>44927</v>
      </c>
      <c r="B993" s="131" t="s">
        <v>161</v>
      </c>
      <c r="C993" s="130">
        <v>21</v>
      </c>
      <c r="D993" s="130">
        <v>-645</v>
      </c>
      <c r="E993" s="130">
        <v>309</v>
      </c>
      <c r="F993" s="130">
        <v>847</v>
      </c>
      <c r="G993" s="130">
        <v>210</v>
      </c>
      <c r="H993" s="130">
        <v>80</v>
      </c>
      <c r="I993" s="130">
        <v>107</v>
      </c>
      <c r="J993" s="130">
        <v>109</v>
      </c>
      <c r="K993" s="130">
        <v>-55</v>
      </c>
      <c r="L993" s="130">
        <v>385</v>
      </c>
      <c r="M993" s="130">
        <v>-83</v>
      </c>
      <c r="N993" s="130">
        <v>35</v>
      </c>
      <c r="O993" s="130">
        <v>1782</v>
      </c>
      <c r="P993" s="130">
        <v>119</v>
      </c>
      <c r="Q993" s="130">
        <v>210</v>
      </c>
      <c r="R993" s="130">
        <v>477</v>
      </c>
      <c r="S993" s="130">
        <v>-1252</v>
      </c>
      <c r="T993" s="134">
        <v>1195</v>
      </c>
      <c r="U993" s="130">
        <v>4658</v>
      </c>
      <c r="V993" s="130">
        <v>8537</v>
      </c>
      <c r="W993" s="130">
        <v>72</v>
      </c>
      <c r="X993" s="130">
        <v>649</v>
      </c>
      <c r="Y993" s="130">
        <v>308</v>
      </c>
      <c r="Z993" s="130">
        <v>81</v>
      </c>
      <c r="AA993" s="130">
        <v>557</v>
      </c>
      <c r="AB993" s="130">
        <v>1105</v>
      </c>
      <c r="AC993" s="130">
        <v>-259</v>
      </c>
      <c r="AD993" s="130">
        <v>-96</v>
      </c>
      <c r="AE993" s="130">
        <v>19463</v>
      </c>
    </row>
    <row r="994" spans="1:31" ht="30.75" customHeight="1" x14ac:dyDescent="0.25">
      <c r="A994" s="59">
        <f t="shared" si="15"/>
        <v>44927</v>
      </c>
      <c r="B994" s="129" t="s">
        <v>162</v>
      </c>
      <c r="C994" s="130">
        <v>18</v>
      </c>
      <c r="D994" s="130">
        <v>-606</v>
      </c>
      <c r="E994" s="130">
        <v>19</v>
      </c>
      <c r="F994" s="130">
        <v>778</v>
      </c>
      <c r="G994" s="130">
        <v>382</v>
      </c>
      <c r="H994" s="130">
        <v>1</v>
      </c>
      <c r="I994" s="130">
        <v>41</v>
      </c>
      <c r="J994" s="130">
        <v>4</v>
      </c>
      <c r="K994" s="130">
        <v>7</v>
      </c>
      <c r="L994" s="130">
        <v>456</v>
      </c>
      <c r="M994" s="130">
        <v>31</v>
      </c>
      <c r="N994" s="130">
        <v>61</v>
      </c>
      <c r="O994" s="130">
        <v>1849</v>
      </c>
      <c r="P994" s="130">
        <v>206</v>
      </c>
      <c r="Q994" s="130">
        <v>57</v>
      </c>
      <c r="R994" s="130">
        <v>280</v>
      </c>
      <c r="S994" s="130">
        <v>-305</v>
      </c>
      <c r="T994" s="134">
        <v>656</v>
      </c>
      <c r="U994" s="130">
        <v>4957</v>
      </c>
      <c r="V994" s="130">
        <v>-146</v>
      </c>
      <c r="W994" s="130">
        <v>-408</v>
      </c>
      <c r="X994" s="130">
        <v>-279</v>
      </c>
      <c r="Y994" s="130">
        <v>60</v>
      </c>
      <c r="Z994" s="130">
        <v>113</v>
      </c>
      <c r="AA994" s="130">
        <v>10</v>
      </c>
      <c r="AB994" s="130">
        <v>3</v>
      </c>
      <c r="AC994" s="130">
        <v>-2</v>
      </c>
      <c r="AD994" s="130">
        <v>1</v>
      </c>
      <c r="AE994" s="130">
        <v>8244</v>
      </c>
    </row>
    <row r="995" spans="1:31" ht="30.75" customHeight="1" x14ac:dyDescent="0.25">
      <c r="A995" s="59">
        <f t="shared" si="15"/>
        <v>44927</v>
      </c>
      <c r="B995" s="129" t="s">
        <v>163</v>
      </c>
      <c r="C995" s="130">
        <v>35</v>
      </c>
      <c r="D995" s="130">
        <v>-49</v>
      </c>
      <c r="E995" s="130">
        <v>192</v>
      </c>
      <c r="F995" s="130">
        <v>60</v>
      </c>
      <c r="G995" s="130">
        <v>317</v>
      </c>
      <c r="H995" s="130">
        <v>73</v>
      </c>
      <c r="I995" s="130">
        <v>59</v>
      </c>
      <c r="J995" s="130">
        <v>153</v>
      </c>
      <c r="K995" s="130">
        <v>-163</v>
      </c>
      <c r="L995" s="130">
        <v>11</v>
      </c>
      <c r="M995" s="130">
        <v>-63</v>
      </c>
      <c r="N995" s="130">
        <v>-23</v>
      </c>
      <c r="O995" s="130">
        <v>-753</v>
      </c>
      <c r="P995" s="130">
        <v>43</v>
      </c>
      <c r="Q995" s="130">
        <v>132</v>
      </c>
      <c r="R995" s="130">
        <v>-472</v>
      </c>
      <c r="S995" s="130">
        <v>-1263</v>
      </c>
      <c r="T995" s="134">
        <v>238</v>
      </c>
      <c r="U995" s="130">
        <v>-388</v>
      </c>
      <c r="V995" s="130">
        <v>6270</v>
      </c>
      <c r="W995" s="130">
        <v>366</v>
      </c>
      <c r="X995" s="130">
        <v>335</v>
      </c>
      <c r="Y995" s="130">
        <v>-330</v>
      </c>
      <c r="Z995" s="130">
        <v>44</v>
      </c>
      <c r="AA995" s="130">
        <v>345</v>
      </c>
      <c r="AB995" s="130">
        <v>573</v>
      </c>
      <c r="AC995" s="130">
        <v>-276</v>
      </c>
      <c r="AD995" s="130">
        <v>1</v>
      </c>
      <c r="AE995" s="130">
        <v>5467</v>
      </c>
    </row>
    <row r="996" spans="1:31" ht="30.75" customHeight="1" x14ac:dyDescent="0.25">
      <c r="A996" s="59">
        <f t="shared" si="15"/>
        <v>44927</v>
      </c>
      <c r="B996" s="129" t="s">
        <v>164</v>
      </c>
      <c r="C996" s="130">
        <v>-32</v>
      </c>
      <c r="D996" s="130">
        <v>10</v>
      </c>
      <c r="E996" s="130">
        <v>98</v>
      </c>
      <c r="F996" s="130">
        <v>9</v>
      </c>
      <c r="G996" s="130">
        <v>-489</v>
      </c>
      <c r="H996" s="130">
        <v>6</v>
      </c>
      <c r="I996" s="130">
        <v>7</v>
      </c>
      <c r="J996" s="130">
        <v>-48</v>
      </c>
      <c r="K996" s="130">
        <v>101</v>
      </c>
      <c r="L996" s="130">
        <v>-82</v>
      </c>
      <c r="M996" s="130">
        <v>-51</v>
      </c>
      <c r="N996" s="130">
        <v>-3</v>
      </c>
      <c r="O996" s="130">
        <v>686</v>
      </c>
      <c r="P996" s="130">
        <v>-130</v>
      </c>
      <c r="Q996" s="130">
        <v>21</v>
      </c>
      <c r="R996" s="130">
        <v>669</v>
      </c>
      <c r="S996" s="130">
        <v>316</v>
      </c>
      <c r="T996" s="134">
        <v>301</v>
      </c>
      <c r="U996" s="130">
        <v>89</v>
      </c>
      <c r="V996" s="130">
        <v>2413</v>
      </c>
      <c r="W996" s="130">
        <v>114</v>
      </c>
      <c r="X996" s="130">
        <v>593</v>
      </c>
      <c r="Y996" s="130">
        <v>578</v>
      </c>
      <c r="Z996" s="130">
        <v>-76</v>
      </c>
      <c r="AA996" s="130">
        <v>202</v>
      </c>
      <c r="AB996" s="130">
        <v>529</v>
      </c>
      <c r="AC996" s="130">
        <v>19</v>
      </c>
      <c r="AD996" s="130">
        <v>-98</v>
      </c>
      <c r="AE996" s="130">
        <v>5752</v>
      </c>
    </row>
    <row r="997" spans="1:31" ht="30.75" customHeight="1" x14ac:dyDescent="0.25">
      <c r="A997" s="59">
        <f t="shared" si="15"/>
        <v>44927</v>
      </c>
      <c r="B997" s="131" t="s">
        <v>165</v>
      </c>
      <c r="C997" s="130">
        <v>0</v>
      </c>
      <c r="D997" s="130">
        <v>0</v>
      </c>
      <c r="E997" s="130">
        <v>-5</v>
      </c>
      <c r="F997" s="130">
        <v>0</v>
      </c>
      <c r="G997" s="130">
        <v>0</v>
      </c>
      <c r="H997" s="130">
        <v>0</v>
      </c>
      <c r="I997" s="130">
        <v>0</v>
      </c>
      <c r="J997" s="130">
        <v>3</v>
      </c>
      <c r="K997" s="130">
        <v>0</v>
      </c>
      <c r="L997" s="130">
        <v>2</v>
      </c>
      <c r="M997" s="130">
        <v>0</v>
      </c>
      <c r="N997" s="130">
        <v>5</v>
      </c>
      <c r="O997" s="130">
        <v>-1</v>
      </c>
      <c r="P997" s="130">
        <v>1</v>
      </c>
      <c r="Q997" s="130">
        <v>0</v>
      </c>
      <c r="R997" s="130">
        <v>-3</v>
      </c>
      <c r="S997" s="130">
        <v>2</v>
      </c>
      <c r="T997" s="134">
        <v>-1</v>
      </c>
      <c r="U997" s="130">
        <v>3</v>
      </c>
      <c r="V997" s="130">
        <v>-10</v>
      </c>
      <c r="W997" s="130">
        <v>-6</v>
      </c>
      <c r="X997" s="130">
        <v>0</v>
      </c>
      <c r="Y997" s="130">
        <v>-1</v>
      </c>
      <c r="Z997" s="130">
        <v>0</v>
      </c>
      <c r="AA997" s="130">
        <v>-1</v>
      </c>
      <c r="AB997" s="130">
        <v>-3</v>
      </c>
      <c r="AC997" s="130">
        <v>0</v>
      </c>
      <c r="AD997" s="130">
        <v>-6</v>
      </c>
      <c r="AE997" s="130">
        <v>-21</v>
      </c>
    </row>
    <row r="998" spans="1:31" ht="30.75" customHeight="1" x14ac:dyDescent="0.25">
      <c r="A998" s="59">
        <f t="shared" si="15"/>
        <v>44927</v>
      </c>
      <c r="B998" s="131" t="s">
        <v>166</v>
      </c>
      <c r="C998" s="130">
        <v>-462</v>
      </c>
      <c r="D998" s="130">
        <v>-29</v>
      </c>
      <c r="E998" s="130">
        <v>197</v>
      </c>
      <c r="F998" s="130">
        <v>-17</v>
      </c>
      <c r="G998" s="130">
        <v>131</v>
      </c>
      <c r="H998" s="130">
        <v>-14</v>
      </c>
      <c r="I998" s="130">
        <v>29</v>
      </c>
      <c r="J998" s="130">
        <v>71</v>
      </c>
      <c r="K998" s="130">
        <v>33</v>
      </c>
      <c r="L998" s="130">
        <v>689</v>
      </c>
      <c r="M998" s="130">
        <v>69</v>
      </c>
      <c r="N998" s="130">
        <v>117</v>
      </c>
      <c r="O998" s="130">
        <v>226</v>
      </c>
      <c r="P998" s="130">
        <v>-39</v>
      </c>
      <c r="Q998" s="130">
        <v>127</v>
      </c>
      <c r="R998" s="130">
        <v>134</v>
      </c>
      <c r="S998" s="130">
        <v>-92</v>
      </c>
      <c r="T998" s="134">
        <v>175</v>
      </c>
      <c r="U998" s="130">
        <v>36</v>
      </c>
      <c r="V998" s="130">
        <v>1788</v>
      </c>
      <c r="W998" s="130">
        <v>237</v>
      </c>
      <c r="X998" s="130">
        <v>210</v>
      </c>
      <c r="Y998" s="130">
        <v>-118</v>
      </c>
      <c r="Z998" s="130">
        <v>127</v>
      </c>
      <c r="AA998" s="130">
        <v>196</v>
      </c>
      <c r="AB998" s="130">
        <v>345</v>
      </c>
      <c r="AC998" s="130">
        <v>297</v>
      </c>
      <c r="AD998" s="130">
        <v>-2</v>
      </c>
      <c r="AE998" s="130">
        <v>4461</v>
      </c>
    </row>
    <row r="999" spans="1:31" ht="30.75" customHeight="1" x14ac:dyDescent="0.25">
      <c r="A999" s="59">
        <f t="shared" si="15"/>
        <v>44927</v>
      </c>
      <c r="B999" s="129" t="s">
        <v>167</v>
      </c>
      <c r="C999" s="130">
        <v>56</v>
      </c>
      <c r="D999" s="130">
        <v>-9</v>
      </c>
      <c r="E999" s="130">
        <v>123</v>
      </c>
      <c r="F999" s="130">
        <v>-7</v>
      </c>
      <c r="G999" s="130">
        <v>99</v>
      </c>
      <c r="H999" s="130">
        <v>-1</v>
      </c>
      <c r="I999" s="130">
        <v>52</v>
      </c>
      <c r="J999" s="130">
        <v>8</v>
      </c>
      <c r="K999" s="130">
        <v>40</v>
      </c>
      <c r="L999" s="130">
        <v>78</v>
      </c>
      <c r="M999" s="130">
        <v>85</v>
      </c>
      <c r="N999" s="130">
        <v>37</v>
      </c>
      <c r="O999" s="130">
        <v>146</v>
      </c>
      <c r="P999" s="130">
        <v>49</v>
      </c>
      <c r="Q999" s="130">
        <v>80</v>
      </c>
      <c r="R999" s="130">
        <v>111</v>
      </c>
      <c r="S999" s="130">
        <v>307</v>
      </c>
      <c r="T999" s="134">
        <v>32</v>
      </c>
      <c r="U999" s="130">
        <v>265</v>
      </c>
      <c r="V999" s="130">
        <v>775</v>
      </c>
      <c r="W999" s="130">
        <v>264</v>
      </c>
      <c r="X999" s="130">
        <v>83</v>
      </c>
      <c r="Y999" s="130">
        <v>-42</v>
      </c>
      <c r="Z999" s="130">
        <v>32</v>
      </c>
      <c r="AA999" s="130">
        <v>167</v>
      </c>
      <c r="AB999" s="130">
        <v>62</v>
      </c>
      <c r="AC999" s="130">
        <v>281</v>
      </c>
      <c r="AD999" s="130">
        <v>-4</v>
      </c>
      <c r="AE999" s="130">
        <v>3169</v>
      </c>
    </row>
    <row r="1000" spans="1:31" ht="30.75" customHeight="1" x14ac:dyDescent="0.25">
      <c r="A1000" s="59">
        <f t="shared" si="15"/>
        <v>44927</v>
      </c>
      <c r="B1000" s="129" t="s">
        <v>168</v>
      </c>
      <c r="C1000" s="130">
        <v>-518</v>
      </c>
      <c r="D1000" s="130">
        <v>-20</v>
      </c>
      <c r="E1000" s="130">
        <v>74</v>
      </c>
      <c r="F1000" s="130">
        <v>-10</v>
      </c>
      <c r="G1000" s="130">
        <v>32</v>
      </c>
      <c r="H1000" s="130">
        <v>-13</v>
      </c>
      <c r="I1000" s="130">
        <v>-23</v>
      </c>
      <c r="J1000" s="130">
        <v>63</v>
      </c>
      <c r="K1000" s="130">
        <v>-7</v>
      </c>
      <c r="L1000" s="130">
        <v>611</v>
      </c>
      <c r="M1000" s="130">
        <v>-16</v>
      </c>
      <c r="N1000" s="130">
        <v>80</v>
      </c>
      <c r="O1000" s="130">
        <v>80</v>
      </c>
      <c r="P1000" s="130">
        <v>-88</v>
      </c>
      <c r="Q1000" s="130">
        <v>47</v>
      </c>
      <c r="R1000" s="130">
        <v>23</v>
      </c>
      <c r="S1000" s="130">
        <v>-399</v>
      </c>
      <c r="T1000" s="134">
        <v>143</v>
      </c>
      <c r="U1000" s="130">
        <v>-229</v>
      </c>
      <c r="V1000" s="130">
        <v>1019</v>
      </c>
      <c r="W1000" s="130">
        <v>-27</v>
      </c>
      <c r="X1000" s="130">
        <v>127</v>
      </c>
      <c r="Y1000" s="130">
        <v>-75</v>
      </c>
      <c r="Z1000" s="130">
        <v>95</v>
      </c>
      <c r="AA1000" s="130">
        <v>29</v>
      </c>
      <c r="AB1000" s="130">
        <v>283</v>
      </c>
      <c r="AC1000" s="130">
        <v>22</v>
      </c>
      <c r="AD1000" s="130">
        <v>2</v>
      </c>
      <c r="AE1000" s="130">
        <v>1305</v>
      </c>
    </row>
    <row r="1001" spans="1:31" ht="30.75" customHeight="1" x14ac:dyDescent="0.25">
      <c r="A1001" s="59">
        <f t="shared" si="15"/>
        <v>44927</v>
      </c>
      <c r="B1001" s="129" t="s">
        <v>169</v>
      </c>
      <c r="C1001" s="130">
        <v>0</v>
      </c>
      <c r="D1001" s="130">
        <v>0</v>
      </c>
      <c r="E1001" s="130">
        <v>0</v>
      </c>
      <c r="F1001" s="130">
        <v>0</v>
      </c>
      <c r="G1001" s="130">
        <v>0</v>
      </c>
      <c r="H1001" s="130">
        <v>0</v>
      </c>
      <c r="I1001" s="130">
        <v>0</v>
      </c>
      <c r="J1001" s="130">
        <v>0</v>
      </c>
      <c r="K1001" s="130">
        <v>0</v>
      </c>
      <c r="L1001" s="130">
        <v>0</v>
      </c>
      <c r="M1001" s="130">
        <v>0</v>
      </c>
      <c r="N1001" s="130">
        <v>0</v>
      </c>
      <c r="O1001" s="130">
        <v>0</v>
      </c>
      <c r="P1001" s="130">
        <v>0</v>
      </c>
      <c r="Q1001" s="130">
        <v>0</v>
      </c>
      <c r="R1001" s="130">
        <v>0</v>
      </c>
      <c r="S1001" s="130">
        <v>0</v>
      </c>
      <c r="T1001" s="134">
        <v>0</v>
      </c>
      <c r="U1001" s="130">
        <v>0</v>
      </c>
      <c r="V1001" s="130">
        <v>-6</v>
      </c>
      <c r="W1001" s="130">
        <v>0</v>
      </c>
      <c r="X1001" s="130">
        <v>0</v>
      </c>
      <c r="Y1001" s="130">
        <v>-1</v>
      </c>
      <c r="Z1001" s="130">
        <v>0</v>
      </c>
      <c r="AA1001" s="130">
        <v>0</v>
      </c>
      <c r="AB1001" s="130">
        <v>0</v>
      </c>
      <c r="AC1001" s="130">
        <v>-6</v>
      </c>
      <c r="AD1001" s="130">
        <v>0</v>
      </c>
      <c r="AE1001" s="130">
        <v>-13</v>
      </c>
    </row>
    <row r="1002" spans="1:31" ht="30.75" customHeight="1" x14ac:dyDescent="0.25">
      <c r="A1002" s="59">
        <f t="shared" si="15"/>
        <v>44958</v>
      </c>
      <c r="B1002" s="126" t="s">
        <v>143</v>
      </c>
      <c r="C1002" s="127">
        <v>2379</v>
      </c>
      <c r="D1002" s="127">
        <v>810</v>
      </c>
      <c r="E1002" s="127">
        <v>1563</v>
      </c>
      <c r="F1002" s="127">
        <v>220</v>
      </c>
      <c r="G1002" s="127">
        <v>5460</v>
      </c>
      <c r="H1002" s="127">
        <v>139</v>
      </c>
      <c r="I1002" s="127">
        <v>1885</v>
      </c>
      <c r="J1002" s="127">
        <v>722</v>
      </c>
      <c r="K1002" s="127">
        <v>913</v>
      </c>
      <c r="L1002" s="127">
        <v>4330</v>
      </c>
      <c r="M1002" s="127">
        <v>433</v>
      </c>
      <c r="N1002" s="127">
        <v>523</v>
      </c>
      <c r="O1002" s="127">
        <v>6740</v>
      </c>
      <c r="P1002" s="127">
        <v>160</v>
      </c>
      <c r="Q1002" s="127">
        <v>1300</v>
      </c>
      <c r="R1002" s="127">
        <v>8043</v>
      </c>
      <c r="S1002" s="127">
        <v>26983</v>
      </c>
      <c r="T1002" s="133">
        <v>3560</v>
      </c>
      <c r="U1002" s="127">
        <v>14676</v>
      </c>
      <c r="V1002" s="127">
        <v>65356</v>
      </c>
      <c r="W1002" s="127">
        <v>24081</v>
      </c>
      <c r="X1002" s="127">
        <v>19683</v>
      </c>
      <c r="Y1002" s="127">
        <v>19545</v>
      </c>
      <c r="Z1002" s="127">
        <v>5688</v>
      </c>
      <c r="AA1002" s="127">
        <v>5289</v>
      </c>
      <c r="AB1002" s="127">
        <v>11490</v>
      </c>
      <c r="AC1002" s="127">
        <v>7492</v>
      </c>
      <c r="AD1002" s="127">
        <v>2322</v>
      </c>
      <c r="AE1002" s="127">
        <v>241785</v>
      </c>
    </row>
    <row r="1003" spans="1:31" ht="30.75" customHeight="1" x14ac:dyDescent="0.25">
      <c r="A1003" s="59">
        <f t="shared" si="15"/>
        <v>44958</v>
      </c>
      <c r="B1003" s="128" t="s">
        <v>144</v>
      </c>
      <c r="C1003" s="127">
        <v>44</v>
      </c>
      <c r="D1003" s="127">
        <v>6</v>
      </c>
      <c r="E1003" s="127">
        <v>-157</v>
      </c>
      <c r="F1003" s="127">
        <v>119</v>
      </c>
      <c r="G1003" s="127">
        <v>-87</v>
      </c>
      <c r="H1003" s="127">
        <v>12</v>
      </c>
      <c r="I1003" s="127">
        <v>607</v>
      </c>
      <c r="J1003" s="127">
        <v>307</v>
      </c>
      <c r="K1003" s="127">
        <v>397</v>
      </c>
      <c r="L1003" s="127">
        <v>-325</v>
      </c>
      <c r="M1003" s="127">
        <v>-1262</v>
      </c>
      <c r="N1003" s="127">
        <v>-273</v>
      </c>
      <c r="O1003" s="127">
        <v>-156</v>
      </c>
      <c r="P1003" s="127">
        <v>-57</v>
      </c>
      <c r="Q1003" s="127">
        <v>-127</v>
      </c>
      <c r="R1003" s="127">
        <v>1128</v>
      </c>
      <c r="S1003" s="127">
        <v>3363</v>
      </c>
      <c r="T1003" s="133">
        <v>136</v>
      </c>
      <c r="U1003" s="127">
        <v>-124</v>
      </c>
      <c r="V1003" s="127">
        <v>-385</v>
      </c>
      <c r="W1003" s="127">
        <v>1222</v>
      </c>
      <c r="X1003" s="127">
        <v>2074</v>
      </c>
      <c r="Y1003" s="127">
        <v>2919</v>
      </c>
      <c r="Z1003" s="127">
        <v>1653</v>
      </c>
      <c r="AA1003" s="127">
        <v>305</v>
      </c>
      <c r="AB1003" s="127">
        <v>2107</v>
      </c>
      <c r="AC1003" s="127">
        <v>264</v>
      </c>
      <c r="AD1003" s="127">
        <v>2574</v>
      </c>
      <c r="AE1003" s="127">
        <v>16284</v>
      </c>
    </row>
    <row r="1004" spans="1:31" ht="30.75" customHeight="1" x14ac:dyDescent="0.25">
      <c r="A1004" s="59">
        <f t="shared" si="15"/>
        <v>44958</v>
      </c>
      <c r="B1004" s="128" t="s">
        <v>145</v>
      </c>
      <c r="C1004" s="127">
        <v>425</v>
      </c>
      <c r="D1004" s="127">
        <v>243</v>
      </c>
      <c r="E1004" s="127">
        <v>104</v>
      </c>
      <c r="F1004" s="127">
        <v>41</v>
      </c>
      <c r="G1004" s="127">
        <v>1024</v>
      </c>
      <c r="H1004" s="127">
        <v>-18</v>
      </c>
      <c r="I1004" s="127">
        <v>-40</v>
      </c>
      <c r="J1004" s="127">
        <v>21</v>
      </c>
      <c r="K1004" s="127">
        <v>-24</v>
      </c>
      <c r="L1004" s="127">
        <v>396</v>
      </c>
      <c r="M1004" s="127">
        <v>-192</v>
      </c>
      <c r="N1004" s="127">
        <v>-367</v>
      </c>
      <c r="O1004" s="127">
        <v>-765</v>
      </c>
      <c r="P1004" s="127">
        <v>-637</v>
      </c>
      <c r="Q1004" s="127">
        <v>449</v>
      </c>
      <c r="R1004" s="127">
        <v>1034</v>
      </c>
      <c r="S1004" s="127">
        <v>6000</v>
      </c>
      <c r="T1004" s="133">
        <v>356</v>
      </c>
      <c r="U1004" s="127">
        <v>585</v>
      </c>
      <c r="V1004" s="127">
        <v>8432</v>
      </c>
      <c r="W1004" s="127">
        <v>2543</v>
      </c>
      <c r="X1004" s="127">
        <v>5864</v>
      </c>
      <c r="Y1004" s="127">
        <v>12142</v>
      </c>
      <c r="Z1004" s="127">
        <v>365</v>
      </c>
      <c r="AA1004" s="127">
        <v>676</v>
      </c>
      <c r="AB1004" s="127">
        <v>1677</v>
      </c>
      <c r="AC1004" s="127">
        <v>66</v>
      </c>
      <c r="AD1004" s="127">
        <v>-20</v>
      </c>
      <c r="AE1004" s="127">
        <v>40380</v>
      </c>
    </row>
    <row r="1005" spans="1:31" ht="30.75" customHeight="1" x14ac:dyDescent="0.25">
      <c r="A1005" s="59">
        <f t="shared" si="15"/>
        <v>44958</v>
      </c>
      <c r="B1005" s="129" t="s">
        <v>146</v>
      </c>
      <c r="C1005" s="130">
        <v>17</v>
      </c>
      <c r="D1005" s="130">
        <v>-5</v>
      </c>
      <c r="E1005" s="130">
        <v>7</v>
      </c>
      <c r="F1005" s="130">
        <v>3</v>
      </c>
      <c r="G1005" s="130">
        <v>125</v>
      </c>
      <c r="H1005" s="130">
        <v>-47</v>
      </c>
      <c r="I1005" s="130">
        <v>-9</v>
      </c>
      <c r="J1005" s="130">
        <v>22</v>
      </c>
      <c r="K1005" s="130">
        <v>10</v>
      </c>
      <c r="L1005" s="130">
        <v>14</v>
      </c>
      <c r="M1005" s="130">
        <v>46</v>
      </c>
      <c r="N1005" s="130">
        <v>13</v>
      </c>
      <c r="O1005" s="130">
        <v>14</v>
      </c>
      <c r="P1005" s="130">
        <v>-4</v>
      </c>
      <c r="Q1005" s="130">
        <v>40</v>
      </c>
      <c r="R1005" s="130">
        <v>-27</v>
      </c>
      <c r="S1005" s="130">
        <v>395</v>
      </c>
      <c r="T1005" s="134">
        <v>184</v>
      </c>
      <c r="U1005" s="130">
        <v>278</v>
      </c>
      <c r="V1005" s="130">
        <v>-26</v>
      </c>
      <c r="W1005" s="130">
        <v>82</v>
      </c>
      <c r="X1005" s="130">
        <v>-11</v>
      </c>
      <c r="Y1005" s="130">
        <v>-6</v>
      </c>
      <c r="Z1005" s="130">
        <v>90</v>
      </c>
      <c r="AA1005" s="130">
        <v>46</v>
      </c>
      <c r="AB1005" s="130">
        <v>73</v>
      </c>
      <c r="AC1005" s="130">
        <v>0</v>
      </c>
      <c r="AD1005" s="130">
        <v>1</v>
      </c>
      <c r="AE1005" s="130">
        <v>1325</v>
      </c>
    </row>
    <row r="1006" spans="1:31" ht="30.75" customHeight="1" x14ac:dyDescent="0.25">
      <c r="A1006" s="59">
        <f t="shared" si="15"/>
        <v>44958</v>
      </c>
      <c r="B1006" s="129" t="s">
        <v>147</v>
      </c>
      <c r="C1006" s="130">
        <v>365</v>
      </c>
      <c r="D1006" s="130">
        <v>243</v>
      </c>
      <c r="E1006" s="130">
        <v>123</v>
      </c>
      <c r="F1006" s="130">
        <v>34</v>
      </c>
      <c r="G1006" s="130">
        <v>957</v>
      </c>
      <c r="H1006" s="130">
        <v>2</v>
      </c>
      <c r="I1006" s="130">
        <v>17</v>
      </c>
      <c r="J1006" s="130">
        <v>13</v>
      </c>
      <c r="K1006" s="130">
        <v>45</v>
      </c>
      <c r="L1006" s="130">
        <v>167</v>
      </c>
      <c r="M1006" s="130">
        <v>-259</v>
      </c>
      <c r="N1006" s="130">
        <v>-456</v>
      </c>
      <c r="O1006" s="130">
        <v>-703</v>
      </c>
      <c r="P1006" s="130">
        <v>-635</v>
      </c>
      <c r="Q1006" s="130">
        <v>387</v>
      </c>
      <c r="R1006" s="130">
        <v>1015</v>
      </c>
      <c r="S1006" s="130">
        <v>5187</v>
      </c>
      <c r="T1006" s="134">
        <v>184</v>
      </c>
      <c r="U1006" s="130">
        <v>208</v>
      </c>
      <c r="V1006" s="130">
        <v>7716</v>
      </c>
      <c r="W1006" s="130">
        <v>2479</v>
      </c>
      <c r="X1006" s="130">
        <v>5780</v>
      </c>
      <c r="Y1006" s="130">
        <v>11959</v>
      </c>
      <c r="Z1006" s="130">
        <v>306</v>
      </c>
      <c r="AA1006" s="130">
        <v>496</v>
      </c>
      <c r="AB1006" s="130">
        <v>1426</v>
      </c>
      <c r="AC1006" s="130">
        <v>155</v>
      </c>
      <c r="AD1006" s="130">
        <v>-21</v>
      </c>
      <c r="AE1006" s="130">
        <v>37190</v>
      </c>
    </row>
    <row r="1007" spans="1:31" ht="30.75" customHeight="1" x14ac:dyDescent="0.25">
      <c r="A1007" s="59">
        <f t="shared" si="15"/>
        <v>44958</v>
      </c>
      <c r="B1007" s="129" t="s">
        <v>148</v>
      </c>
      <c r="C1007" s="130">
        <v>-10</v>
      </c>
      <c r="D1007" s="130">
        <v>1</v>
      </c>
      <c r="E1007" s="130">
        <v>-31</v>
      </c>
      <c r="F1007" s="130">
        <v>2</v>
      </c>
      <c r="G1007" s="130">
        <v>-10</v>
      </c>
      <c r="H1007" s="130">
        <v>3</v>
      </c>
      <c r="I1007" s="130">
        <v>4</v>
      </c>
      <c r="J1007" s="130">
        <v>-15</v>
      </c>
      <c r="K1007" s="130">
        <v>-2</v>
      </c>
      <c r="L1007" s="130">
        <v>36</v>
      </c>
      <c r="M1007" s="130">
        <v>-11</v>
      </c>
      <c r="N1007" s="130">
        <v>42</v>
      </c>
      <c r="O1007" s="130">
        <v>-26</v>
      </c>
      <c r="P1007" s="130">
        <v>21</v>
      </c>
      <c r="Q1007" s="130">
        <v>2</v>
      </c>
      <c r="R1007" s="130">
        <v>-12</v>
      </c>
      <c r="S1007" s="130">
        <v>10</v>
      </c>
      <c r="T1007" s="134">
        <v>-3</v>
      </c>
      <c r="U1007" s="130">
        <v>27</v>
      </c>
      <c r="V1007" s="130">
        <v>103</v>
      </c>
      <c r="W1007" s="130">
        <v>2</v>
      </c>
      <c r="X1007" s="130">
        <v>11</v>
      </c>
      <c r="Y1007" s="130">
        <v>1</v>
      </c>
      <c r="Z1007" s="130">
        <v>-11</v>
      </c>
      <c r="AA1007" s="130">
        <v>100</v>
      </c>
      <c r="AB1007" s="130">
        <v>-4</v>
      </c>
      <c r="AC1007" s="130">
        <v>-37</v>
      </c>
      <c r="AD1007" s="130">
        <v>0</v>
      </c>
      <c r="AE1007" s="130">
        <v>193</v>
      </c>
    </row>
    <row r="1008" spans="1:31" ht="30.75" customHeight="1" x14ac:dyDescent="0.25">
      <c r="A1008" s="59">
        <f t="shared" si="15"/>
        <v>44958</v>
      </c>
      <c r="B1008" s="129" t="s">
        <v>149</v>
      </c>
      <c r="C1008" s="130">
        <v>53</v>
      </c>
      <c r="D1008" s="130">
        <v>4</v>
      </c>
      <c r="E1008" s="130">
        <v>5</v>
      </c>
      <c r="F1008" s="130">
        <v>2</v>
      </c>
      <c r="G1008" s="130">
        <v>-48</v>
      </c>
      <c r="H1008" s="130">
        <v>24</v>
      </c>
      <c r="I1008" s="130">
        <v>-52</v>
      </c>
      <c r="J1008" s="130">
        <v>1</v>
      </c>
      <c r="K1008" s="130">
        <v>-77</v>
      </c>
      <c r="L1008" s="130">
        <v>179</v>
      </c>
      <c r="M1008" s="130">
        <v>32</v>
      </c>
      <c r="N1008" s="130">
        <v>34</v>
      </c>
      <c r="O1008" s="130">
        <v>-50</v>
      </c>
      <c r="P1008" s="130">
        <v>-19</v>
      </c>
      <c r="Q1008" s="130">
        <v>20</v>
      </c>
      <c r="R1008" s="130">
        <v>58</v>
      </c>
      <c r="S1008" s="130">
        <v>408</v>
      </c>
      <c r="T1008" s="134">
        <v>-9</v>
      </c>
      <c r="U1008" s="130">
        <v>72</v>
      </c>
      <c r="V1008" s="130">
        <v>639</v>
      </c>
      <c r="W1008" s="130">
        <v>-20</v>
      </c>
      <c r="X1008" s="130">
        <v>84</v>
      </c>
      <c r="Y1008" s="130">
        <v>188</v>
      </c>
      <c r="Z1008" s="130">
        <v>-20</v>
      </c>
      <c r="AA1008" s="130">
        <v>34</v>
      </c>
      <c r="AB1008" s="130">
        <v>182</v>
      </c>
      <c r="AC1008" s="130">
        <v>-52</v>
      </c>
      <c r="AD1008" s="130">
        <v>0</v>
      </c>
      <c r="AE1008" s="130">
        <v>1672</v>
      </c>
    </row>
    <row r="1009" spans="1:31" ht="30.75" customHeight="1" x14ac:dyDescent="0.25">
      <c r="A1009" s="59">
        <f t="shared" si="15"/>
        <v>44958</v>
      </c>
      <c r="B1009" s="128" t="s">
        <v>150</v>
      </c>
      <c r="C1009" s="127">
        <v>173</v>
      </c>
      <c r="D1009" s="127">
        <v>38</v>
      </c>
      <c r="E1009" s="127">
        <v>19</v>
      </c>
      <c r="F1009" s="127">
        <v>24</v>
      </c>
      <c r="G1009" s="127">
        <v>-106</v>
      </c>
      <c r="H1009" s="127">
        <v>62</v>
      </c>
      <c r="I1009" s="127">
        <v>24</v>
      </c>
      <c r="J1009" s="127">
        <v>-502</v>
      </c>
      <c r="K1009" s="127">
        <v>127</v>
      </c>
      <c r="L1009" s="127">
        <v>139</v>
      </c>
      <c r="M1009" s="127">
        <v>460</v>
      </c>
      <c r="N1009" s="127">
        <v>491</v>
      </c>
      <c r="O1009" s="127">
        <v>134</v>
      </c>
      <c r="P1009" s="127">
        <v>296</v>
      </c>
      <c r="Q1009" s="127">
        <v>206</v>
      </c>
      <c r="R1009" s="127">
        <v>1212</v>
      </c>
      <c r="S1009" s="127">
        <v>2558</v>
      </c>
      <c r="T1009" s="133">
        <v>751</v>
      </c>
      <c r="U1009" s="127">
        <v>2080</v>
      </c>
      <c r="V1009" s="127">
        <v>6388</v>
      </c>
      <c r="W1009" s="127">
        <v>1178</v>
      </c>
      <c r="X1009" s="127">
        <v>1550</v>
      </c>
      <c r="Y1009" s="127">
        <v>164</v>
      </c>
      <c r="Z1009" s="127">
        <v>1567</v>
      </c>
      <c r="AA1009" s="127">
        <v>889</v>
      </c>
      <c r="AB1009" s="127">
        <v>1414</v>
      </c>
      <c r="AC1009" s="127">
        <v>905</v>
      </c>
      <c r="AD1009" s="127">
        <v>5</v>
      </c>
      <c r="AE1009" s="127">
        <v>22246</v>
      </c>
    </row>
    <row r="1010" spans="1:31" ht="30.75" customHeight="1" x14ac:dyDescent="0.25">
      <c r="A1010" s="59">
        <f t="shared" si="15"/>
        <v>44958</v>
      </c>
      <c r="B1010" s="128" t="s">
        <v>151</v>
      </c>
      <c r="C1010" s="127">
        <v>-461</v>
      </c>
      <c r="D1010" s="127">
        <v>50</v>
      </c>
      <c r="E1010" s="127">
        <v>-311</v>
      </c>
      <c r="F1010" s="127">
        <v>3</v>
      </c>
      <c r="G1010" s="127">
        <v>1184</v>
      </c>
      <c r="H1010" s="127">
        <v>-74</v>
      </c>
      <c r="I1010" s="127">
        <v>390</v>
      </c>
      <c r="J1010" s="127">
        <v>-265</v>
      </c>
      <c r="K1010" s="127">
        <v>189</v>
      </c>
      <c r="L1010" s="127">
        <v>142</v>
      </c>
      <c r="M1010" s="127">
        <v>19</v>
      </c>
      <c r="N1010" s="127">
        <v>-143</v>
      </c>
      <c r="O1010" s="127">
        <v>-336</v>
      </c>
      <c r="P1010" s="127">
        <v>-14</v>
      </c>
      <c r="Q1010" s="127">
        <v>-93</v>
      </c>
      <c r="R1010" s="127">
        <v>-189</v>
      </c>
      <c r="S1010" s="127">
        <v>-1477</v>
      </c>
      <c r="T1010" s="133">
        <v>-430</v>
      </c>
      <c r="U1010" s="127">
        <v>-3230</v>
      </c>
      <c r="V1010" s="127">
        <v>1964</v>
      </c>
      <c r="W1010" s="127">
        <v>2141</v>
      </c>
      <c r="X1010" s="127">
        <v>232</v>
      </c>
      <c r="Y1010" s="127">
        <v>-1101</v>
      </c>
      <c r="Z1010" s="127">
        <v>253</v>
      </c>
      <c r="AA1010" s="127">
        <v>551</v>
      </c>
      <c r="AB1010" s="127">
        <v>539</v>
      </c>
      <c r="AC1010" s="127">
        <v>-887</v>
      </c>
      <c r="AD1010" s="127">
        <v>29</v>
      </c>
      <c r="AE1010" s="127">
        <v>-1325</v>
      </c>
    </row>
    <row r="1011" spans="1:31" ht="30.75" customHeight="1" x14ac:dyDescent="0.25">
      <c r="A1011" s="59">
        <f t="shared" si="15"/>
        <v>44958</v>
      </c>
      <c r="B1011" s="128" t="s">
        <v>152</v>
      </c>
      <c r="C1011" s="127">
        <v>2198</v>
      </c>
      <c r="D1011" s="127">
        <v>473</v>
      </c>
      <c r="E1011" s="127">
        <v>1908</v>
      </c>
      <c r="F1011" s="127">
        <v>33</v>
      </c>
      <c r="G1011" s="127">
        <v>3445</v>
      </c>
      <c r="H1011" s="127">
        <v>157</v>
      </c>
      <c r="I1011" s="127">
        <v>904</v>
      </c>
      <c r="J1011" s="127">
        <v>1161</v>
      </c>
      <c r="K1011" s="127">
        <v>224</v>
      </c>
      <c r="L1011" s="127">
        <v>3978</v>
      </c>
      <c r="M1011" s="127">
        <v>1408</v>
      </c>
      <c r="N1011" s="127">
        <v>815</v>
      </c>
      <c r="O1011" s="127">
        <v>7863</v>
      </c>
      <c r="P1011" s="127">
        <v>572</v>
      </c>
      <c r="Q1011" s="127">
        <v>865</v>
      </c>
      <c r="R1011" s="127">
        <v>4858</v>
      </c>
      <c r="S1011" s="127">
        <v>16539</v>
      </c>
      <c r="T1011" s="133">
        <v>2747</v>
      </c>
      <c r="U1011" s="127">
        <v>15365</v>
      </c>
      <c r="V1011" s="127">
        <v>48957</v>
      </c>
      <c r="W1011" s="127">
        <v>16997</v>
      </c>
      <c r="X1011" s="127">
        <v>9963</v>
      </c>
      <c r="Y1011" s="127">
        <v>5421</v>
      </c>
      <c r="Z1011" s="127">
        <v>1850</v>
      </c>
      <c r="AA1011" s="127">
        <v>2868</v>
      </c>
      <c r="AB1011" s="127">
        <v>5753</v>
      </c>
      <c r="AC1011" s="127">
        <v>7144</v>
      </c>
      <c r="AD1011" s="127">
        <v>-266</v>
      </c>
      <c r="AE1011" s="127">
        <v>164200</v>
      </c>
    </row>
    <row r="1012" spans="1:31" ht="30.75" customHeight="1" x14ac:dyDescent="0.25">
      <c r="A1012" s="59">
        <f t="shared" si="15"/>
        <v>44958</v>
      </c>
      <c r="B1012" s="131" t="s">
        <v>153</v>
      </c>
      <c r="C1012" s="130">
        <v>271</v>
      </c>
      <c r="D1012" s="130">
        <v>3</v>
      </c>
      <c r="E1012" s="130">
        <v>44</v>
      </c>
      <c r="F1012" s="130">
        <v>-20</v>
      </c>
      <c r="G1012" s="130">
        <v>300</v>
      </c>
      <c r="H1012" s="130">
        <v>15</v>
      </c>
      <c r="I1012" s="130">
        <v>290</v>
      </c>
      <c r="J1012" s="130">
        <v>-31</v>
      </c>
      <c r="K1012" s="130">
        <v>21</v>
      </c>
      <c r="L1012" s="130">
        <v>-61</v>
      </c>
      <c r="M1012" s="130">
        <v>-79</v>
      </c>
      <c r="N1012" s="130">
        <v>-2</v>
      </c>
      <c r="O1012" s="130">
        <v>-109</v>
      </c>
      <c r="P1012" s="130">
        <v>87</v>
      </c>
      <c r="Q1012" s="130">
        <v>-40</v>
      </c>
      <c r="R1012" s="130">
        <v>159</v>
      </c>
      <c r="S1012" s="130">
        <v>2020</v>
      </c>
      <c r="T1012" s="134">
        <v>906</v>
      </c>
      <c r="U1012" s="130">
        <v>492</v>
      </c>
      <c r="V1012" s="130">
        <v>6539</v>
      </c>
      <c r="W1012" s="130">
        <v>975</v>
      </c>
      <c r="X1012" s="130">
        <v>859</v>
      </c>
      <c r="Y1012" s="130">
        <v>693</v>
      </c>
      <c r="Z1012" s="130">
        <v>291</v>
      </c>
      <c r="AA1012" s="130">
        <v>602</v>
      </c>
      <c r="AB1012" s="130">
        <v>1185</v>
      </c>
      <c r="AC1012" s="130">
        <v>1287</v>
      </c>
      <c r="AD1012" s="130">
        <v>4</v>
      </c>
      <c r="AE1012" s="130">
        <v>16701</v>
      </c>
    </row>
    <row r="1013" spans="1:31" ht="30.75" customHeight="1" x14ac:dyDescent="0.25">
      <c r="A1013" s="59">
        <f t="shared" si="15"/>
        <v>44958</v>
      </c>
      <c r="B1013" s="131" t="s">
        <v>154</v>
      </c>
      <c r="C1013" s="130">
        <v>84</v>
      </c>
      <c r="D1013" s="130">
        <v>-10</v>
      </c>
      <c r="E1013" s="130">
        <v>433</v>
      </c>
      <c r="F1013" s="130">
        <v>28</v>
      </c>
      <c r="G1013" s="130">
        <v>209</v>
      </c>
      <c r="H1013" s="130">
        <v>33</v>
      </c>
      <c r="I1013" s="130">
        <v>164</v>
      </c>
      <c r="J1013" s="130">
        <v>130</v>
      </c>
      <c r="K1013" s="130">
        <v>64</v>
      </c>
      <c r="L1013" s="130">
        <v>257</v>
      </c>
      <c r="M1013" s="130">
        <v>161</v>
      </c>
      <c r="N1013" s="130">
        <v>3</v>
      </c>
      <c r="O1013" s="130">
        <v>632</v>
      </c>
      <c r="P1013" s="130">
        <v>148</v>
      </c>
      <c r="Q1013" s="130">
        <v>181</v>
      </c>
      <c r="R1013" s="130">
        <v>271</v>
      </c>
      <c r="S1013" s="130">
        <v>550</v>
      </c>
      <c r="T1013" s="134">
        <v>146</v>
      </c>
      <c r="U1013" s="130">
        <v>1667</v>
      </c>
      <c r="V1013" s="130">
        <v>7748</v>
      </c>
      <c r="W1013" s="130">
        <v>1339</v>
      </c>
      <c r="X1013" s="130">
        <v>306</v>
      </c>
      <c r="Y1013" s="130">
        <v>-285</v>
      </c>
      <c r="Z1013" s="130">
        <v>137</v>
      </c>
      <c r="AA1013" s="130">
        <v>222</v>
      </c>
      <c r="AB1013" s="130">
        <v>640</v>
      </c>
      <c r="AC1013" s="130">
        <v>201</v>
      </c>
      <c r="AD1013" s="130">
        <v>2</v>
      </c>
      <c r="AE1013" s="130">
        <v>15461</v>
      </c>
    </row>
    <row r="1014" spans="1:31" ht="30.75" customHeight="1" x14ac:dyDescent="0.25">
      <c r="A1014" s="59">
        <f t="shared" si="15"/>
        <v>44958</v>
      </c>
      <c r="B1014" s="131" t="s">
        <v>155</v>
      </c>
      <c r="C1014" s="130">
        <v>780</v>
      </c>
      <c r="D1014" s="130">
        <v>292</v>
      </c>
      <c r="E1014" s="130">
        <v>786</v>
      </c>
      <c r="F1014" s="130">
        <v>253</v>
      </c>
      <c r="G1014" s="130">
        <v>1199</v>
      </c>
      <c r="H1014" s="130">
        <v>-25</v>
      </c>
      <c r="I1014" s="130">
        <v>104</v>
      </c>
      <c r="J1014" s="130">
        <v>408</v>
      </c>
      <c r="K1014" s="130">
        <v>-309</v>
      </c>
      <c r="L1014" s="130">
        <v>677</v>
      </c>
      <c r="M1014" s="130">
        <v>437</v>
      </c>
      <c r="N1014" s="130">
        <v>52</v>
      </c>
      <c r="O1014" s="130">
        <v>830</v>
      </c>
      <c r="P1014" s="130">
        <v>-148</v>
      </c>
      <c r="Q1014" s="130">
        <v>-17</v>
      </c>
      <c r="R1014" s="130">
        <v>815</v>
      </c>
      <c r="S1014" s="130">
        <v>1424</v>
      </c>
      <c r="T1014" s="134">
        <v>-379</v>
      </c>
      <c r="U1014" s="130">
        <v>5654</v>
      </c>
      <c r="V1014" s="130">
        <v>2961</v>
      </c>
      <c r="W1014" s="130">
        <v>7875</v>
      </c>
      <c r="X1014" s="130">
        <v>1265</v>
      </c>
      <c r="Y1014" s="130">
        <v>1025</v>
      </c>
      <c r="Z1014" s="130">
        <v>145</v>
      </c>
      <c r="AA1014" s="130">
        <v>618</v>
      </c>
      <c r="AB1014" s="130">
        <v>1412</v>
      </c>
      <c r="AC1014" s="130">
        <v>1064</v>
      </c>
      <c r="AD1014" s="130">
        <v>-172</v>
      </c>
      <c r="AE1014" s="130">
        <v>29026</v>
      </c>
    </row>
    <row r="1015" spans="1:31" ht="30.75" customHeight="1" x14ac:dyDescent="0.25">
      <c r="A1015" s="59">
        <f t="shared" si="15"/>
        <v>44958</v>
      </c>
      <c r="B1015" s="129" t="s">
        <v>156</v>
      </c>
      <c r="C1015" s="130">
        <v>21</v>
      </c>
      <c r="D1015" s="130">
        <v>12</v>
      </c>
      <c r="E1015" s="130">
        <v>105</v>
      </c>
      <c r="F1015" s="130">
        <v>11</v>
      </c>
      <c r="G1015" s="130">
        <v>-9</v>
      </c>
      <c r="H1015" s="130">
        <v>19</v>
      </c>
      <c r="I1015" s="130">
        <v>10</v>
      </c>
      <c r="J1015" s="130">
        <v>58</v>
      </c>
      <c r="K1015" s="130">
        <v>129</v>
      </c>
      <c r="L1015" s="130">
        <v>-109</v>
      </c>
      <c r="M1015" s="130">
        <v>40</v>
      </c>
      <c r="N1015" s="130">
        <v>-54</v>
      </c>
      <c r="O1015" s="130">
        <v>61</v>
      </c>
      <c r="P1015" s="130">
        <v>-53</v>
      </c>
      <c r="Q1015" s="130">
        <v>14</v>
      </c>
      <c r="R1015" s="130">
        <v>-29</v>
      </c>
      <c r="S1015" s="130">
        <v>292</v>
      </c>
      <c r="T1015" s="134">
        <v>-18</v>
      </c>
      <c r="U1015" s="130">
        <v>-369</v>
      </c>
      <c r="V1015" s="130">
        <v>-1402</v>
      </c>
      <c r="W1015" s="130">
        <v>40</v>
      </c>
      <c r="X1015" s="130">
        <v>126</v>
      </c>
      <c r="Y1015" s="130">
        <v>35</v>
      </c>
      <c r="Z1015" s="130">
        <v>2</v>
      </c>
      <c r="AA1015" s="130">
        <v>44</v>
      </c>
      <c r="AB1015" s="130">
        <v>15</v>
      </c>
      <c r="AC1015" s="130">
        <v>213</v>
      </c>
      <c r="AD1015" s="130">
        <v>1</v>
      </c>
      <c r="AE1015" s="130">
        <v>-795</v>
      </c>
    </row>
    <row r="1016" spans="1:31" ht="30.75" customHeight="1" x14ac:dyDescent="0.25">
      <c r="A1016" s="59">
        <f t="shared" si="15"/>
        <v>44958</v>
      </c>
      <c r="B1016" s="129" t="s">
        <v>157</v>
      </c>
      <c r="C1016" s="130">
        <v>5</v>
      </c>
      <c r="D1016" s="130">
        <v>-8</v>
      </c>
      <c r="E1016" s="130">
        <v>24</v>
      </c>
      <c r="F1016" s="130">
        <v>12</v>
      </c>
      <c r="G1016" s="130">
        <v>30</v>
      </c>
      <c r="H1016" s="130">
        <v>6</v>
      </c>
      <c r="I1016" s="130">
        <v>-14</v>
      </c>
      <c r="J1016" s="130">
        <v>12</v>
      </c>
      <c r="K1016" s="130">
        <v>28</v>
      </c>
      <c r="L1016" s="130">
        <v>-52</v>
      </c>
      <c r="M1016" s="130">
        <v>12</v>
      </c>
      <c r="N1016" s="130">
        <v>16</v>
      </c>
      <c r="O1016" s="130">
        <v>4</v>
      </c>
      <c r="P1016" s="130">
        <v>7</v>
      </c>
      <c r="Q1016" s="130">
        <v>31</v>
      </c>
      <c r="R1016" s="130">
        <v>-235</v>
      </c>
      <c r="S1016" s="130">
        <v>36</v>
      </c>
      <c r="T1016" s="134">
        <v>-26</v>
      </c>
      <c r="U1016" s="130">
        <v>-270</v>
      </c>
      <c r="V1016" s="130">
        <v>-830</v>
      </c>
      <c r="W1016" s="130">
        <v>-40</v>
      </c>
      <c r="X1016" s="130">
        <v>136</v>
      </c>
      <c r="Y1016" s="130">
        <v>271</v>
      </c>
      <c r="Z1016" s="130">
        <v>-24</v>
      </c>
      <c r="AA1016" s="130">
        <v>59</v>
      </c>
      <c r="AB1016" s="130">
        <v>71</v>
      </c>
      <c r="AC1016" s="130">
        <v>-111</v>
      </c>
      <c r="AD1016" s="130">
        <v>0</v>
      </c>
      <c r="AE1016" s="130">
        <v>-850</v>
      </c>
    </row>
    <row r="1017" spans="1:31" ht="30.75" customHeight="1" x14ac:dyDescent="0.25">
      <c r="A1017" s="59">
        <f t="shared" si="15"/>
        <v>44958</v>
      </c>
      <c r="B1017" s="129" t="s">
        <v>158</v>
      </c>
      <c r="C1017" s="130">
        <v>25</v>
      </c>
      <c r="D1017" s="130">
        <v>0</v>
      </c>
      <c r="E1017" s="130">
        <v>14</v>
      </c>
      <c r="F1017" s="130">
        <v>-1</v>
      </c>
      <c r="G1017" s="130">
        <v>-16</v>
      </c>
      <c r="H1017" s="130">
        <v>-12</v>
      </c>
      <c r="I1017" s="130">
        <v>-5</v>
      </c>
      <c r="J1017" s="130">
        <v>-9</v>
      </c>
      <c r="K1017" s="130">
        <v>-11</v>
      </c>
      <c r="L1017" s="130">
        <v>-19</v>
      </c>
      <c r="M1017" s="130">
        <v>-30</v>
      </c>
      <c r="N1017" s="130">
        <v>-3</v>
      </c>
      <c r="O1017" s="130">
        <v>-2</v>
      </c>
      <c r="P1017" s="130">
        <v>49</v>
      </c>
      <c r="Q1017" s="130">
        <v>15</v>
      </c>
      <c r="R1017" s="130">
        <v>42</v>
      </c>
      <c r="S1017" s="130">
        <v>69</v>
      </c>
      <c r="T1017" s="134">
        <v>4</v>
      </c>
      <c r="U1017" s="130">
        <v>33</v>
      </c>
      <c r="V1017" s="130">
        <v>108</v>
      </c>
      <c r="W1017" s="130">
        <v>54</v>
      </c>
      <c r="X1017" s="130">
        <v>39</v>
      </c>
      <c r="Y1017" s="130">
        <v>-24</v>
      </c>
      <c r="Z1017" s="130">
        <v>44</v>
      </c>
      <c r="AA1017" s="130">
        <v>11</v>
      </c>
      <c r="AB1017" s="130">
        <v>8</v>
      </c>
      <c r="AC1017" s="130">
        <v>8</v>
      </c>
      <c r="AD1017" s="130">
        <v>-7</v>
      </c>
      <c r="AE1017" s="130">
        <v>384</v>
      </c>
    </row>
    <row r="1018" spans="1:31" ht="30.75" customHeight="1" x14ac:dyDescent="0.25">
      <c r="A1018" s="59">
        <f t="shared" si="15"/>
        <v>44958</v>
      </c>
      <c r="B1018" s="129" t="s">
        <v>159</v>
      </c>
      <c r="C1018" s="130">
        <v>26</v>
      </c>
      <c r="D1018" s="130">
        <v>28</v>
      </c>
      <c r="E1018" s="130">
        <v>170</v>
      </c>
      <c r="F1018" s="130">
        <v>48</v>
      </c>
      <c r="G1018" s="130">
        <v>322</v>
      </c>
      <c r="H1018" s="130">
        <v>-1</v>
      </c>
      <c r="I1018" s="130">
        <v>6</v>
      </c>
      <c r="J1018" s="130">
        <v>52</v>
      </c>
      <c r="K1018" s="130">
        <v>-185</v>
      </c>
      <c r="L1018" s="130">
        <v>167</v>
      </c>
      <c r="M1018" s="130">
        <v>125</v>
      </c>
      <c r="N1018" s="130">
        <v>55</v>
      </c>
      <c r="O1018" s="130">
        <v>53</v>
      </c>
      <c r="P1018" s="130">
        <v>77</v>
      </c>
      <c r="Q1018" s="130">
        <v>32</v>
      </c>
      <c r="R1018" s="130">
        <v>683</v>
      </c>
      <c r="S1018" s="130">
        <v>1003</v>
      </c>
      <c r="T1018" s="134">
        <v>93</v>
      </c>
      <c r="U1018" s="130">
        <v>919</v>
      </c>
      <c r="V1018" s="130">
        <v>1890</v>
      </c>
      <c r="W1018" s="130">
        <v>795</v>
      </c>
      <c r="X1018" s="130">
        <v>245</v>
      </c>
      <c r="Y1018" s="130">
        <v>418</v>
      </c>
      <c r="Z1018" s="130">
        <v>109</v>
      </c>
      <c r="AA1018" s="130">
        <v>255</v>
      </c>
      <c r="AB1018" s="130">
        <v>690</v>
      </c>
      <c r="AC1018" s="130">
        <v>344</v>
      </c>
      <c r="AD1018" s="130">
        <v>-166</v>
      </c>
      <c r="AE1018" s="130">
        <v>8253</v>
      </c>
    </row>
    <row r="1019" spans="1:31" ht="30.75" customHeight="1" x14ac:dyDescent="0.25">
      <c r="A1019" s="59">
        <f t="shared" si="15"/>
        <v>44958</v>
      </c>
      <c r="B1019" s="129" t="s">
        <v>160</v>
      </c>
      <c r="C1019" s="130">
        <v>703</v>
      </c>
      <c r="D1019" s="130">
        <v>260</v>
      </c>
      <c r="E1019" s="130">
        <v>473</v>
      </c>
      <c r="F1019" s="130">
        <v>183</v>
      </c>
      <c r="G1019" s="130">
        <v>872</v>
      </c>
      <c r="H1019" s="130">
        <v>-37</v>
      </c>
      <c r="I1019" s="130">
        <v>107</v>
      </c>
      <c r="J1019" s="130">
        <v>295</v>
      </c>
      <c r="K1019" s="130">
        <v>-270</v>
      </c>
      <c r="L1019" s="130">
        <v>690</v>
      </c>
      <c r="M1019" s="130">
        <v>290</v>
      </c>
      <c r="N1019" s="130">
        <v>38</v>
      </c>
      <c r="O1019" s="130">
        <v>714</v>
      </c>
      <c r="P1019" s="130">
        <v>-228</v>
      </c>
      <c r="Q1019" s="130">
        <v>-109</v>
      </c>
      <c r="R1019" s="130">
        <v>354</v>
      </c>
      <c r="S1019" s="130">
        <v>24</v>
      </c>
      <c r="T1019" s="134">
        <v>-432</v>
      </c>
      <c r="U1019" s="130">
        <v>5341</v>
      </c>
      <c r="V1019" s="130">
        <v>3195</v>
      </c>
      <c r="W1019" s="130">
        <v>7026</v>
      </c>
      <c r="X1019" s="130">
        <v>719</v>
      </c>
      <c r="Y1019" s="130">
        <v>325</v>
      </c>
      <c r="Z1019" s="130">
        <v>14</v>
      </c>
      <c r="AA1019" s="130">
        <v>249</v>
      </c>
      <c r="AB1019" s="130">
        <v>628</v>
      </c>
      <c r="AC1019" s="130">
        <v>610</v>
      </c>
      <c r="AD1019" s="130">
        <v>0</v>
      </c>
      <c r="AE1019" s="130">
        <v>22034</v>
      </c>
    </row>
    <row r="1020" spans="1:31" ht="30.75" customHeight="1" x14ac:dyDescent="0.25">
      <c r="A1020" s="59">
        <f t="shared" si="15"/>
        <v>44958</v>
      </c>
      <c r="B1020" s="131" t="s">
        <v>161</v>
      </c>
      <c r="C1020" s="130">
        <v>452</v>
      </c>
      <c r="D1020" s="130">
        <v>140</v>
      </c>
      <c r="E1020" s="130">
        <v>595</v>
      </c>
      <c r="F1020" s="130">
        <v>-296</v>
      </c>
      <c r="G1020" s="130">
        <v>1475</v>
      </c>
      <c r="H1020" s="130">
        <v>135</v>
      </c>
      <c r="I1020" s="130">
        <v>284</v>
      </c>
      <c r="J1020" s="130">
        <v>585</v>
      </c>
      <c r="K1020" s="130">
        <v>464</v>
      </c>
      <c r="L1020" s="130">
        <v>2560</v>
      </c>
      <c r="M1020" s="130">
        <v>831</v>
      </c>
      <c r="N1020" s="130">
        <v>696</v>
      </c>
      <c r="O1020" s="130">
        <v>5834</v>
      </c>
      <c r="P1020" s="130">
        <v>545</v>
      </c>
      <c r="Q1020" s="130">
        <v>723</v>
      </c>
      <c r="R1020" s="130">
        <v>3236</v>
      </c>
      <c r="S1020" s="130">
        <v>11203</v>
      </c>
      <c r="T1020" s="134">
        <v>1789</v>
      </c>
      <c r="U1020" s="130">
        <v>8343</v>
      </c>
      <c r="V1020" s="130">
        <v>26629</v>
      </c>
      <c r="W1020" s="130">
        <v>5642</v>
      </c>
      <c r="X1020" s="130">
        <v>6378</v>
      </c>
      <c r="Y1020" s="130">
        <v>3794</v>
      </c>
      <c r="Z1020" s="130">
        <v>1037</v>
      </c>
      <c r="AA1020" s="130">
        <v>1108</v>
      </c>
      <c r="AB1020" s="130">
        <v>2198</v>
      </c>
      <c r="AC1020" s="130">
        <v>4097</v>
      </c>
      <c r="AD1020" s="130">
        <v>-96</v>
      </c>
      <c r="AE1020" s="130">
        <v>90381</v>
      </c>
    </row>
    <row r="1021" spans="1:31" ht="30.75" customHeight="1" x14ac:dyDescent="0.25">
      <c r="A1021" s="59">
        <f t="shared" si="15"/>
        <v>44958</v>
      </c>
      <c r="B1021" s="129" t="s">
        <v>162</v>
      </c>
      <c r="C1021" s="130">
        <v>83</v>
      </c>
      <c r="D1021" s="130">
        <v>31</v>
      </c>
      <c r="E1021" s="130">
        <v>13</v>
      </c>
      <c r="F1021" s="130">
        <v>-459</v>
      </c>
      <c r="G1021" s="130">
        <v>102</v>
      </c>
      <c r="H1021" s="130">
        <v>6</v>
      </c>
      <c r="I1021" s="130">
        <v>6</v>
      </c>
      <c r="J1021" s="130">
        <v>58</v>
      </c>
      <c r="K1021" s="130">
        <v>56</v>
      </c>
      <c r="L1021" s="130">
        <v>1190</v>
      </c>
      <c r="M1021" s="130">
        <v>91</v>
      </c>
      <c r="N1021" s="130">
        <v>25</v>
      </c>
      <c r="O1021" s="130">
        <v>2063</v>
      </c>
      <c r="P1021" s="130">
        <v>215</v>
      </c>
      <c r="Q1021" s="130">
        <v>143</v>
      </c>
      <c r="R1021" s="130">
        <v>238</v>
      </c>
      <c r="S1021" s="130">
        <v>1295</v>
      </c>
      <c r="T1021" s="134">
        <v>635</v>
      </c>
      <c r="U1021" s="130">
        <v>2306</v>
      </c>
      <c r="V1021" s="130">
        <v>7500</v>
      </c>
      <c r="W1021" s="130">
        <v>938</v>
      </c>
      <c r="X1021" s="130">
        <v>2936</v>
      </c>
      <c r="Y1021" s="130">
        <v>335</v>
      </c>
      <c r="Z1021" s="130">
        <v>178</v>
      </c>
      <c r="AA1021" s="130">
        <v>69</v>
      </c>
      <c r="AB1021" s="130">
        <v>23</v>
      </c>
      <c r="AC1021" s="130">
        <v>5</v>
      </c>
      <c r="AD1021" s="130">
        <v>0</v>
      </c>
      <c r="AE1021" s="130">
        <v>20081</v>
      </c>
    </row>
    <row r="1022" spans="1:31" ht="30.75" customHeight="1" x14ac:dyDescent="0.25">
      <c r="A1022" s="59">
        <f t="shared" si="15"/>
        <v>44958</v>
      </c>
      <c r="B1022" s="129" t="s">
        <v>163</v>
      </c>
      <c r="C1022" s="130">
        <v>305</v>
      </c>
      <c r="D1022" s="130">
        <v>75</v>
      </c>
      <c r="E1022" s="130">
        <v>515</v>
      </c>
      <c r="F1022" s="130">
        <v>152</v>
      </c>
      <c r="G1022" s="130">
        <v>1023</v>
      </c>
      <c r="H1022" s="130">
        <v>148</v>
      </c>
      <c r="I1022" s="130">
        <v>240</v>
      </c>
      <c r="J1022" s="130">
        <v>500</v>
      </c>
      <c r="K1022" s="130">
        <v>333</v>
      </c>
      <c r="L1022" s="130">
        <v>1402</v>
      </c>
      <c r="M1022" s="130">
        <v>734</v>
      </c>
      <c r="N1022" s="130">
        <v>558</v>
      </c>
      <c r="O1022" s="130">
        <v>2483</v>
      </c>
      <c r="P1022" s="130">
        <v>374</v>
      </c>
      <c r="Q1022" s="130">
        <v>403</v>
      </c>
      <c r="R1022" s="130">
        <v>2724</v>
      </c>
      <c r="S1022" s="130">
        <v>8159</v>
      </c>
      <c r="T1022" s="134">
        <v>922</v>
      </c>
      <c r="U1022" s="130">
        <v>5407</v>
      </c>
      <c r="V1022" s="130">
        <v>16187</v>
      </c>
      <c r="W1022" s="130">
        <v>3764</v>
      </c>
      <c r="X1022" s="130">
        <v>2608</v>
      </c>
      <c r="Y1022" s="130">
        <v>2936</v>
      </c>
      <c r="Z1022" s="130">
        <v>699</v>
      </c>
      <c r="AA1022" s="130">
        <v>714</v>
      </c>
      <c r="AB1022" s="130">
        <v>1358</v>
      </c>
      <c r="AC1022" s="130">
        <v>3484</v>
      </c>
      <c r="AD1022" s="130">
        <v>0</v>
      </c>
      <c r="AE1022" s="130">
        <v>58207</v>
      </c>
    </row>
    <row r="1023" spans="1:31" ht="30.75" customHeight="1" x14ac:dyDescent="0.25">
      <c r="A1023" s="59">
        <f t="shared" si="15"/>
        <v>44958</v>
      </c>
      <c r="B1023" s="129" t="s">
        <v>164</v>
      </c>
      <c r="C1023" s="130">
        <v>64</v>
      </c>
      <c r="D1023" s="130">
        <v>34</v>
      </c>
      <c r="E1023" s="130">
        <v>67</v>
      </c>
      <c r="F1023" s="130">
        <v>11</v>
      </c>
      <c r="G1023" s="130">
        <v>350</v>
      </c>
      <c r="H1023" s="130">
        <v>-19</v>
      </c>
      <c r="I1023" s="130">
        <v>38</v>
      </c>
      <c r="J1023" s="130">
        <v>27</v>
      </c>
      <c r="K1023" s="130">
        <v>75</v>
      </c>
      <c r="L1023" s="130">
        <v>-32</v>
      </c>
      <c r="M1023" s="130">
        <v>6</v>
      </c>
      <c r="N1023" s="130">
        <v>113</v>
      </c>
      <c r="O1023" s="130">
        <v>1288</v>
      </c>
      <c r="P1023" s="130">
        <v>-44</v>
      </c>
      <c r="Q1023" s="130">
        <v>177</v>
      </c>
      <c r="R1023" s="130">
        <v>274</v>
      </c>
      <c r="S1023" s="130">
        <v>1749</v>
      </c>
      <c r="T1023" s="134">
        <v>232</v>
      </c>
      <c r="U1023" s="130">
        <v>630</v>
      </c>
      <c r="V1023" s="130">
        <v>2942</v>
      </c>
      <c r="W1023" s="130">
        <v>940</v>
      </c>
      <c r="X1023" s="130">
        <v>834</v>
      </c>
      <c r="Y1023" s="130">
        <v>523</v>
      </c>
      <c r="Z1023" s="130">
        <v>160</v>
      </c>
      <c r="AA1023" s="130">
        <v>325</v>
      </c>
      <c r="AB1023" s="130">
        <v>817</v>
      </c>
      <c r="AC1023" s="130">
        <v>608</v>
      </c>
      <c r="AD1023" s="130">
        <v>-96</v>
      </c>
      <c r="AE1023" s="130">
        <v>12093</v>
      </c>
    </row>
    <row r="1024" spans="1:31" ht="30.75" customHeight="1" x14ac:dyDescent="0.25">
      <c r="A1024" s="59">
        <f t="shared" si="15"/>
        <v>44958</v>
      </c>
      <c r="B1024" s="131" t="s">
        <v>165</v>
      </c>
      <c r="C1024" s="130">
        <v>0</v>
      </c>
      <c r="D1024" s="130">
        <v>0</v>
      </c>
      <c r="E1024" s="130">
        <v>-6</v>
      </c>
      <c r="F1024" s="130">
        <v>-1</v>
      </c>
      <c r="G1024" s="130">
        <v>1</v>
      </c>
      <c r="H1024" s="130">
        <v>0</v>
      </c>
      <c r="I1024" s="130">
        <v>0</v>
      </c>
      <c r="J1024" s="130">
        <v>0</v>
      </c>
      <c r="K1024" s="130">
        <v>0</v>
      </c>
      <c r="L1024" s="130">
        <v>-1</v>
      </c>
      <c r="M1024" s="130">
        <v>3</v>
      </c>
      <c r="N1024" s="130">
        <v>5</v>
      </c>
      <c r="O1024" s="130">
        <v>0</v>
      </c>
      <c r="P1024" s="130">
        <v>1</v>
      </c>
      <c r="Q1024" s="130">
        <v>0</v>
      </c>
      <c r="R1024" s="130">
        <v>-3</v>
      </c>
      <c r="S1024" s="130">
        <v>-1</v>
      </c>
      <c r="T1024" s="134">
        <v>0</v>
      </c>
      <c r="U1024" s="130">
        <v>1</v>
      </c>
      <c r="V1024" s="130">
        <v>0</v>
      </c>
      <c r="W1024" s="130">
        <v>0</v>
      </c>
      <c r="X1024" s="130">
        <v>-1</v>
      </c>
      <c r="Y1024" s="130">
        <v>30</v>
      </c>
      <c r="Z1024" s="130">
        <v>0</v>
      </c>
      <c r="AA1024" s="130">
        <v>1</v>
      </c>
      <c r="AB1024" s="130">
        <v>3</v>
      </c>
      <c r="AC1024" s="130">
        <v>-1</v>
      </c>
      <c r="AD1024" s="130">
        <v>-4</v>
      </c>
      <c r="AE1024" s="130">
        <v>27</v>
      </c>
    </row>
    <row r="1025" spans="1:31" ht="30.75" customHeight="1" x14ac:dyDescent="0.25">
      <c r="A1025" s="59">
        <f t="shared" si="15"/>
        <v>44958</v>
      </c>
      <c r="B1025" s="131" t="s">
        <v>166</v>
      </c>
      <c r="C1025" s="130">
        <v>611</v>
      </c>
      <c r="D1025" s="130">
        <v>48</v>
      </c>
      <c r="E1025" s="130">
        <v>56</v>
      </c>
      <c r="F1025" s="130">
        <v>69</v>
      </c>
      <c r="G1025" s="130">
        <v>261</v>
      </c>
      <c r="H1025" s="130">
        <v>-1</v>
      </c>
      <c r="I1025" s="130">
        <v>62</v>
      </c>
      <c r="J1025" s="130">
        <v>69</v>
      </c>
      <c r="K1025" s="130">
        <v>-16</v>
      </c>
      <c r="L1025" s="130">
        <v>546</v>
      </c>
      <c r="M1025" s="130">
        <v>55</v>
      </c>
      <c r="N1025" s="130">
        <v>61</v>
      </c>
      <c r="O1025" s="130">
        <v>676</v>
      </c>
      <c r="P1025" s="130">
        <v>-61</v>
      </c>
      <c r="Q1025" s="130">
        <v>18</v>
      </c>
      <c r="R1025" s="130">
        <v>380</v>
      </c>
      <c r="S1025" s="130">
        <v>1343</v>
      </c>
      <c r="T1025" s="134">
        <v>285</v>
      </c>
      <c r="U1025" s="130">
        <v>-792</v>
      </c>
      <c r="V1025" s="130">
        <v>5080</v>
      </c>
      <c r="W1025" s="130">
        <v>1166</v>
      </c>
      <c r="X1025" s="130">
        <v>1156</v>
      </c>
      <c r="Y1025" s="130">
        <v>164</v>
      </c>
      <c r="Z1025" s="130">
        <v>240</v>
      </c>
      <c r="AA1025" s="130">
        <v>317</v>
      </c>
      <c r="AB1025" s="130">
        <v>315</v>
      </c>
      <c r="AC1025" s="130">
        <v>496</v>
      </c>
      <c r="AD1025" s="130">
        <v>0</v>
      </c>
      <c r="AE1025" s="130">
        <v>12604</v>
      </c>
    </row>
    <row r="1026" spans="1:31" ht="30.75" customHeight="1" x14ac:dyDescent="0.25">
      <c r="A1026" s="59">
        <f t="shared" si="15"/>
        <v>44958</v>
      </c>
      <c r="B1026" s="129" t="s">
        <v>167</v>
      </c>
      <c r="C1026" s="130">
        <v>39</v>
      </c>
      <c r="D1026" s="130">
        <v>41</v>
      </c>
      <c r="E1026" s="130">
        <v>2</v>
      </c>
      <c r="F1026" s="130">
        <v>18</v>
      </c>
      <c r="G1026" s="130">
        <v>63</v>
      </c>
      <c r="H1026" s="130">
        <v>8</v>
      </c>
      <c r="I1026" s="130">
        <v>7</v>
      </c>
      <c r="J1026" s="130">
        <v>23</v>
      </c>
      <c r="K1026" s="130">
        <v>17</v>
      </c>
      <c r="L1026" s="130">
        <v>83</v>
      </c>
      <c r="M1026" s="130">
        <v>13</v>
      </c>
      <c r="N1026" s="130">
        <v>25</v>
      </c>
      <c r="O1026" s="130">
        <v>71</v>
      </c>
      <c r="P1026" s="130">
        <v>-2</v>
      </c>
      <c r="Q1026" s="130">
        <v>-9</v>
      </c>
      <c r="R1026" s="130">
        <v>44</v>
      </c>
      <c r="S1026" s="130">
        <v>238</v>
      </c>
      <c r="T1026" s="134">
        <v>80</v>
      </c>
      <c r="U1026" s="130">
        <v>238</v>
      </c>
      <c r="V1026" s="130">
        <v>943</v>
      </c>
      <c r="W1026" s="130">
        <v>196</v>
      </c>
      <c r="X1026" s="130">
        <v>170</v>
      </c>
      <c r="Y1026" s="130">
        <v>24</v>
      </c>
      <c r="Z1026" s="130">
        <v>-10</v>
      </c>
      <c r="AA1026" s="130">
        <v>58</v>
      </c>
      <c r="AB1026" s="130">
        <v>0</v>
      </c>
      <c r="AC1026" s="130">
        <v>104</v>
      </c>
      <c r="AD1026" s="130">
        <v>1</v>
      </c>
      <c r="AE1026" s="130">
        <v>2485</v>
      </c>
    </row>
    <row r="1027" spans="1:31" ht="30.75" customHeight="1" x14ac:dyDescent="0.25">
      <c r="A1027" s="59">
        <f t="shared" ref="A1027:A1090" si="16">IF(B1027&lt;&gt;"",DATE(2020,INT((ROW(A1025)-1)/27)+1,1),"")</f>
        <v>44958</v>
      </c>
      <c r="B1027" s="129" t="s">
        <v>168</v>
      </c>
      <c r="C1027" s="130">
        <v>572</v>
      </c>
      <c r="D1027" s="130">
        <v>7</v>
      </c>
      <c r="E1027" s="130">
        <v>54</v>
      </c>
      <c r="F1027" s="130">
        <v>51</v>
      </c>
      <c r="G1027" s="130">
        <v>198</v>
      </c>
      <c r="H1027" s="130">
        <v>-9</v>
      </c>
      <c r="I1027" s="130">
        <v>55</v>
      </c>
      <c r="J1027" s="130">
        <v>46</v>
      </c>
      <c r="K1027" s="130">
        <v>-33</v>
      </c>
      <c r="L1027" s="130">
        <v>463</v>
      </c>
      <c r="M1027" s="130">
        <v>42</v>
      </c>
      <c r="N1027" s="130">
        <v>36</v>
      </c>
      <c r="O1027" s="130">
        <v>605</v>
      </c>
      <c r="P1027" s="130">
        <v>-59</v>
      </c>
      <c r="Q1027" s="130">
        <v>27</v>
      </c>
      <c r="R1027" s="130">
        <v>336</v>
      </c>
      <c r="S1027" s="130">
        <v>1107</v>
      </c>
      <c r="T1027" s="134">
        <v>205</v>
      </c>
      <c r="U1027" s="130">
        <v>-1028</v>
      </c>
      <c r="V1027" s="130">
        <v>4129</v>
      </c>
      <c r="W1027" s="130">
        <v>971</v>
      </c>
      <c r="X1027" s="130">
        <v>986</v>
      </c>
      <c r="Y1027" s="130">
        <v>140</v>
      </c>
      <c r="Z1027" s="130">
        <v>250</v>
      </c>
      <c r="AA1027" s="130">
        <v>259</v>
      </c>
      <c r="AB1027" s="130">
        <v>315</v>
      </c>
      <c r="AC1027" s="130">
        <v>400</v>
      </c>
      <c r="AD1027" s="130">
        <v>-1</v>
      </c>
      <c r="AE1027" s="130">
        <v>10124</v>
      </c>
    </row>
    <row r="1028" spans="1:31" ht="30.75" customHeight="1" x14ac:dyDescent="0.25">
      <c r="A1028" s="59">
        <f t="shared" si="16"/>
        <v>44958</v>
      </c>
      <c r="B1028" s="129" t="s">
        <v>169</v>
      </c>
      <c r="C1028" s="130">
        <v>0</v>
      </c>
      <c r="D1028" s="130">
        <v>0</v>
      </c>
      <c r="E1028" s="130">
        <v>0</v>
      </c>
      <c r="F1028" s="130">
        <v>0</v>
      </c>
      <c r="G1028" s="130">
        <v>0</v>
      </c>
      <c r="H1028" s="130">
        <v>0</v>
      </c>
      <c r="I1028" s="130">
        <v>0</v>
      </c>
      <c r="J1028" s="130">
        <v>0</v>
      </c>
      <c r="K1028" s="130">
        <v>0</v>
      </c>
      <c r="L1028" s="130">
        <v>0</v>
      </c>
      <c r="M1028" s="130">
        <v>0</v>
      </c>
      <c r="N1028" s="130">
        <v>0</v>
      </c>
      <c r="O1028" s="130">
        <v>0</v>
      </c>
      <c r="P1028" s="130">
        <v>0</v>
      </c>
      <c r="Q1028" s="130">
        <v>0</v>
      </c>
      <c r="R1028" s="130">
        <v>0</v>
      </c>
      <c r="S1028" s="130">
        <v>-2</v>
      </c>
      <c r="T1028" s="134">
        <v>0</v>
      </c>
      <c r="U1028" s="130">
        <v>-2</v>
      </c>
      <c r="V1028" s="130">
        <v>8</v>
      </c>
      <c r="W1028" s="130">
        <v>-1</v>
      </c>
      <c r="X1028" s="130">
        <v>0</v>
      </c>
      <c r="Y1028" s="130">
        <v>0</v>
      </c>
      <c r="Z1028" s="130">
        <v>0</v>
      </c>
      <c r="AA1028" s="130">
        <v>0</v>
      </c>
      <c r="AB1028" s="130">
        <v>0</v>
      </c>
      <c r="AC1028" s="130">
        <v>-8</v>
      </c>
      <c r="AD1028" s="130">
        <v>0</v>
      </c>
      <c r="AE1028" s="130">
        <v>-5</v>
      </c>
    </row>
    <row r="1029" spans="1:31" ht="30.75" customHeight="1" x14ac:dyDescent="0.25">
      <c r="A1029" s="59">
        <f t="shared" si="16"/>
        <v>44986</v>
      </c>
      <c r="B1029" s="126" t="s">
        <v>143</v>
      </c>
      <c r="C1029" s="127">
        <v>1094</v>
      </c>
      <c r="D1029" s="127">
        <v>566</v>
      </c>
      <c r="E1029" s="127">
        <v>1547</v>
      </c>
      <c r="F1029" s="127">
        <v>1057</v>
      </c>
      <c r="G1029" s="127">
        <v>4033</v>
      </c>
      <c r="H1029" s="127">
        <v>-41</v>
      </c>
      <c r="I1029" s="127">
        <v>1821</v>
      </c>
      <c r="J1029" s="127">
        <v>2759</v>
      </c>
      <c r="K1029" s="127">
        <v>1930</v>
      </c>
      <c r="L1029" s="127">
        <v>4745</v>
      </c>
      <c r="M1029" s="127">
        <v>-78</v>
      </c>
      <c r="N1029" s="127">
        <v>-815</v>
      </c>
      <c r="O1029" s="127">
        <v>-5266</v>
      </c>
      <c r="P1029" s="127">
        <v>127</v>
      </c>
      <c r="Q1029" s="127">
        <v>1389</v>
      </c>
      <c r="R1029" s="127">
        <v>9324</v>
      </c>
      <c r="S1029" s="127">
        <v>38730</v>
      </c>
      <c r="T1029" s="133">
        <v>4449</v>
      </c>
      <c r="U1029" s="127">
        <v>19427</v>
      </c>
      <c r="V1029" s="127">
        <v>50768</v>
      </c>
      <c r="W1029" s="127">
        <v>13387</v>
      </c>
      <c r="X1029" s="127">
        <v>11885</v>
      </c>
      <c r="Y1029" s="127">
        <v>12169</v>
      </c>
      <c r="Z1029" s="127">
        <v>3680</v>
      </c>
      <c r="AA1029" s="127">
        <v>-10</v>
      </c>
      <c r="AB1029" s="127">
        <v>13667</v>
      </c>
      <c r="AC1029" s="127">
        <v>5098</v>
      </c>
      <c r="AD1029" s="127">
        <v>-2271</v>
      </c>
      <c r="AE1029" s="127">
        <v>195171</v>
      </c>
    </row>
    <row r="1030" spans="1:31" ht="30.75" customHeight="1" x14ac:dyDescent="0.25">
      <c r="A1030" s="59">
        <f t="shared" si="16"/>
        <v>44986</v>
      </c>
      <c r="B1030" s="128" t="s">
        <v>144</v>
      </c>
      <c r="C1030" s="127">
        <v>-241</v>
      </c>
      <c r="D1030" s="127">
        <v>5</v>
      </c>
      <c r="E1030" s="127">
        <v>3</v>
      </c>
      <c r="F1030" s="127">
        <v>35</v>
      </c>
      <c r="G1030" s="127">
        <v>760</v>
      </c>
      <c r="H1030" s="127">
        <v>-18</v>
      </c>
      <c r="I1030" s="127">
        <v>134</v>
      </c>
      <c r="J1030" s="127">
        <v>-337</v>
      </c>
      <c r="K1030" s="127">
        <v>295</v>
      </c>
      <c r="L1030" s="127">
        <v>-319</v>
      </c>
      <c r="M1030" s="127">
        <v>-1558</v>
      </c>
      <c r="N1030" s="127">
        <v>-890</v>
      </c>
      <c r="O1030" s="127">
        <v>-1954</v>
      </c>
      <c r="P1030" s="127">
        <v>-518</v>
      </c>
      <c r="Q1030" s="127">
        <v>-128</v>
      </c>
      <c r="R1030" s="127">
        <v>1759</v>
      </c>
      <c r="S1030" s="127">
        <v>9018</v>
      </c>
      <c r="T1030" s="133">
        <v>114</v>
      </c>
      <c r="U1030" s="127">
        <v>212</v>
      </c>
      <c r="V1030" s="127">
        <v>-901</v>
      </c>
      <c r="W1030" s="127">
        <v>844</v>
      </c>
      <c r="X1030" s="127">
        <v>-947</v>
      </c>
      <c r="Y1030" s="127">
        <v>-4108</v>
      </c>
      <c r="Z1030" s="127">
        <v>296</v>
      </c>
      <c r="AA1030" s="127">
        <v>-4392</v>
      </c>
      <c r="AB1030" s="127">
        <v>4814</v>
      </c>
      <c r="AC1030" s="127">
        <v>-49</v>
      </c>
      <c r="AD1030" s="127">
        <v>-2261</v>
      </c>
      <c r="AE1030" s="127">
        <v>-332</v>
      </c>
    </row>
    <row r="1031" spans="1:31" ht="30.75" customHeight="1" x14ac:dyDescent="0.25">
      <c r="A1031" s="59">
        <f t="shared" si="16"/>
        <v>44986</v>
      </c>
      <c r="B1031" s="128" t="s">
        <v>145</v>
      </c>
      <c r="C1031" s="127">
        <v>66</v>
      </c>
      <c r="D1031" s="127">
        <v>58</v>
      </c>
      <c r="E1031" s="127">
        <v>161</v>
      </c>
      <c r="F1031" s="127">
        <v>110</v>
      </c>
      <c r="G1031" s="127">
        <v>657</v>
      </c>
      <c r="H1031" s="127">
        <v>110</v>
      </c>
      <c r="I1031" s="127">
        <v>144</v>
      </c>
      <c r="J1031" s="127">
        <v>-43</v>
      </c>
      <c r="K1031" s="127">
        <v>315</v>
      </c>
      <c r="L1031" s="127">
        <v>462</v>
      </c>
      <c r="M1031" s="127">
        <v>-1345</v>
      </c>
      <c r="N1031" s="127">
        <v>-2011</v>
      </c>
      <c r="O1031" s="127">
        <v>-5879</v>
      </c>
      <c r="P1031" s="127">
        <v>-2221</v>
      </c>
      <c r="Q1031" s="127">
        <v>403</v>
      </c>
      <c r="R1031" s="127">
        <v>873</v>
      </c>
      <c r="S1031" s="127">
        <v>4420</v>
      </c>
      <c r="T1031" s="133">
        <v>974</v>
      </c>
      <c r="U1031" s="127">
        <v>2455</v>
      </c>
      <c r="V1031" s="127">
        <v>5952</v>
      </c>
      <c r="W1031" s="127">
        <v>2858</v>
      </c>
      <c r="X1031" s="127">
        <v>2806</v>
      </c>
      <c r="Y1031" s="127">
        <v>5867</v>
      </c>
      <c r="Z1031" s="127">
        <v>849</v>
      </c>
      <c r="AA1031" s="127">
        <v>722</v>
      </c>
      <c r="AB1031" s="127">
        <v>1875</v>
      </c>
      <c r="AC1031" s="127">
        <v>347</v>
      </c>
      <c r="AD1031" s="127">
        <v>-1</v>
      </c>
      <c r="AE1031" s="127">
        <v>20984</v>
      </c>
    </row>
    <row r="1032" spans="1:31" ht="30.75" customHeight="1" x14ac:dyDescent="0.25">
      <c r="A1032" s="59">
        <f t="shared" si="16"/>
        <v>44986</v>
      </c>
      <c r="B1032" s="129" t="s">
        <v>146</v>
      </c>
      <c r="C1032" s="130">
        <v>23</v>
      </c>
      <c r="D1032" s="130">
        <v>-2</v>
      </c>
      <c r="E1032" s="130">
        <v>-19</v>
      </c>
      <c r="F1032" s="130">
        <v>4</v>
      </c>
      <c r="G1032" s="130">
        <v>269</v>
      </c>
      <c r="H1032" s="130">
        <v>7</v>
      </c>
      <c r="I1032" s="130">
        <v>32</v>
      </c>
      <c r="J1032" s="130">
        <v>6</v>
      </c>
      <c r="K1032" s="130">
        <v>15</v>
      </c>
      <c r="L1032" s="130">
        <v>-78</v>
      </c>
      <c r="M1032" s="130">
        <v>50</v>
      </c>
      <c r="N1032" s="130">
        <v>1</v>
      </c>
      <c r="O1032" s="130">
        <v>-17</v>
      </c>
      <c r="P1032" s="130">
        <v>47</v>
      </c>
      <c r="Q1032" s="130">
        <v>29</v>
      </c>
      <c r="R1032" s="130">
        <v>-11</v>
      </c>
      <c r="S1032" s="130">
        <v>148</v>
      </c>
      <c r="T1032" s="134">
        <v>115</v>
      </c>
      <c r="U1032" s="130">
        <v>483</v>
      </c>
      <c r="V1032" s="130">
        <v>55</v>
      </c>
      <c r="W1032" s="130">
        <v>28</v>
      </c>
      <c r="X1032" s="130">
        <v>36</v>
      </c>
      <c r="Y1032" s="130">
        <v>-17</v>
      </c>
      <c r="Z1032" s="130">
        <v>107</v>
      </c>
      <c r="AA1032" s="130">
        <v>112</v>
      </c>
      <c r="AB1032" s="130">
        <v>128</v>
      </c>
      <c r="AC1032" s="130">
        <v>15</v>
      </c>
      <c r="AD1032" s="130">
        <v>0</v>
      </c>
      <c r="AE1032" s="130">
        <v>1566</v>
      </c>
    </row>
    <row r="1033" spans="1:31" ht="30.75" customHeight="1" x14ac:dyDescent="0.25">
      <c r="A1033" s="59">
        <f t="shared" si="16"/>
        <v>44986</v>
      </c>
      <c r="B1033" s="129" t="s">
        <v>147</v>
      </c>
      <c r="C1033" s="130">
        <v>91</v>
      </c>
      <c r="D1033" s="130">
        <v>59</v>
      </c>
      <c r="E1033" s="130">
        <v>171</v>
      </c>
      <c r="F1033" s="130">
        <v>64</v>
      </c>
      <c r="G1033" s="130">
        <v>412</v>
      </c>
      <c r="H1033" s="130">
        <v>42</v>
      </c>
      <c r="I1033" s="130">
        <v>91</v>
      </c>
      <c r="J1033" s="130">
        <v>-91</v>
      </c>
      <c r="K1033" s="130">
        <v>192</v>
      </c>
      <c r="L1033" s="130">
        <v>401</v>
      </c>
      <c r="M1033" s="130">
        <v>-1490</v>
      </c>
      <c r="N1033" s="130">
        <v>-1970</v>
      </c>
      <c r="O1033" s="130">
        <v>-5698</v>
      </c>
      <c r="P1033" s="130">
        <v>-2197</v>
      </c>
      <c r="Q1033" s="130">
        <v>350</v>
      </c>
      <c r="R1033" s="130">
        <v>779</v>
      </c>
      <c r="S1033" s="130">
        <v>4116</v>
      </c>
      <c r="T1033" s="134">
        <v>844</v>
      </c>
      <c r="U1033" s="130">
        <v>1634</v>
      </c>
      <c r="V1033" s="130">
        <v>5674</v>
      </c>
      <c r="W1033" s="130">
        <v>2777</v>
      </c>
      <c r="X1033" s="130">
        <v>2767</v>
      </c>
      <c r="Y1033" s="130">
        <v>5842</v>
      </c>
      <c r="Z1033" s="130">
        <v>653</v>
      </c>
      <c r="AA1033" s="130">
        <v>566</v>
      </c>
      <c r="AB1033" s="130">
        <v>1574</v>
      </c>
      <c r="AC1033" s="130">
        <v>224</v>
      </c>
      <c r="AD1033" s="130">
        <v>-1</v>
      </c>
      <c r="AE1033" s="130">
        <v>17876</v>
      </c>
    </row>
    <row r="1034" spans="1:31" ht="30.75" customHeight="1" x14ac:dyDescent="0.25">
      <c r="A1034" s="59">
        <f t="shared" si="16"/>
        <v>44986</v>
      </c>
      <c r="B1034" s="129" t="s">
        <v>148</v>
      </c>
      <c r="C1034" s="130">
        <v>-55</v>
      </c>
      <c r="D1034" s="130">
        <v>15</v>
      </c>
      <c r="E1034" s="130">
        <v>-3</v>
      </c>
      <c r="F1034" s="130">
        <v>12</v>
      </c>
      <c r="G1034" s="130">
        <v>-5</v>
      </c>
      <c r="H1034" s="130">
        <v>-4</v>
      </c>
      <c r="I1034" s="130">
        <v>9</v>
      </c>
      <c r="J1034" s="130">
        <v>10</v>
      </c>
      <c r="K1034" s="130">
        <v>12</v>
      </c>
      <c r="L1034" s="130">
        <v>78</v>
      </c>
      <c r="M1034" s="130">
        <v>27</v>
      </c>
      <c r="N1034" s="130">
        <v>-10</v>
      </c>
      <c r="O1034" s="130">
        <v>-62</v>
      </c>
      <c r="P1034" s="130">
        <v>19</v>
      </c>
      <c r="Q1034" s="130">
        <v>9</v>
      </c>
      <c r="R1034" s="130">
        <v>-15</v>
      </c>
      <c r="S1034" s="130">
        <v>-97</v>
      </c>
      <c r="T1034" s="134">
        <v>-4</v>
      </c>
      <c r="U1034" s="130">
        <v>-7</v>
      </c>
      <c r="V1034" s="130">
        <v>88</v>
      </c>
      <c r="W1034" s="130">
        <v>-19</v>
      </c>
      <c r="X1034" s="130">
        <v>-36</v>
      </c>
      <c r="Y1034" s="130">
        <v>-30</v>
      </c>
      <c r="Z1034" s="130">
        <v>10</v>
      </c>
      <c r="AA1034" s="130">
        <v>43</v>
      </c>
      <c r="AB1034" s="130">
        <v>82</v>
      </c>
      <c r="AC1034" s="130">
        <v>25</v>
      </c>
      <c r="AD1034" s="130">
        <v>0</v>
      </c>
      <c r="AE1034" s="130">
        <v>92</v>
      </c>
    </row>
    <row r="1035" spans="1:31" ht="30.75" customHeight="1" x14ac:dyDescent="0.25">
      <c r="A1035" s="59">
        <f t="shared" si="16"/>
        <v>44986</v>
      </c>
      <c r="B1035" s="129" t="s">
        <v>149</v>
      </c>
      <c r="C1035" s="130">
        <v>7</v>
      </c>
      <c r="D1035" s="130">
        <v>-14</v>
      </c>
      <c r="E1035" s="130">
        <v>12</v>
      </c>
      <c r="F1035" s="130">
        <v>30</v>
      </c>
      <c r="G1035" s="130">
        <v>-19</v>
      </c>
      <c r="H1035" s="130">
        <v>65</v>
      </c>
      <c r="I1035" s="130">
        <v>12</v>
      </c>
      <c r="J1035" s="130">
        <v>32</v>
      </c>
      <c r="K1035" s="130">
        <v>96</v>
      </c>
      <c r="L1035" s="130">
        <v>61</v>
      </c>
      <c r="M1035" s="130">
        <v>68</v>
      </c>
      <c r="N1035" s="130">
        <v>-32</v>
      </c>
      <c r="O1035" s="130">
        <v>-102</v>
      </c>
      <c r="P1035" s="130">
        <v>-90</v>
      </c>
      <c r="Q1035" s="130">
        <v>15</v>
      </c>
      <c r="R1035" s="130">
        <v>120</v>
      </c>
      <c r="S1035" s="130">
        <v>253</v>
      </c>
      <c r="T1035" s="134">
        <v>19</v>
      </c>
      <c r="U1035" s="130">
        <v>345</v>
      </c>
      <c r="V1035" s="130">
        <v>135</v>
      </c>
      <c r="W1035" s="130">
        <v>72</v>
      </c>
      <c r="X1035" s="130">
        <v>39</v>
      </c>
      <c r="Y1035" s="130">
        <v>72</v>
      </c>
      <c r="Z1035" s="130">
        <v>79</v>
      </c>
      <c r="AA1035" s="130">
        <v>1</v>
      </c>
      <c r="AB1035" s="130">
        <v>91</v>
      </c>
      <c r="AC1035" s="130">
        <v>83</v>
      </c>
      <c r="AD1035" s="130">
        <v>0</v>
      </c>
      <c r="AE1035" s="130">
        <v>1450</v>
      </c>
    </row>
    <row r="1036" spans="1:31" ht="30.75" customHeight="1" x14ac:dyDescent="0.25">
      <c r="A1036" s="59">
        <f t="shared" si="16"/>
        <v>44986</v>
      </c>
      <c r="B1036" s="128" t="s">
        <v>150</v>
      </c>
      <c r="C1036" s="127">
        <v>89</v>
      </c>
      <c r="D1036" s="127">
        <v>-34</v>
      </c>
      <c r="E1036" s="127">
        <v>124</v>
      </c>
      <c r="F1036" s="127">
        <v>135</v>
      </c>
      <c r="G1036" s="127">
        <v>172</v>
      </c>
      <c r="H1036" s="127">
        <v>-195</v>
      </c>
      <c r="I1036" s="127">
        <v>401</v>
      </c>
      <c r="J1036" s="127">
        <v>424</v>
      </c>
      <c r="K1036" s="127">
        <v>482</v>
      </c>
      <c r="L1036" s="127">
        <v>185</v>
      </c>
      <c r="M1036" s="127">
        <v>889</v>
      </c>
      <c r="N1036" s="127">
        <v>358</v>
      </c>
      <c r="O1036" s="127">
        <v>344</v>
      </c>
      <c r="P1036" s="127">
        <v>630</v>
      </c>
      <c r="Q1036" s="127">
        <v>108</v>
      </c>
      <c r="R1036" s="127">
        <v>2101</v>
      </c>
      <c r="S1036" s="127">
        <v>7207</v>
      </c>
      <c r="T1036" s="133">
        <v>1283</v>
      </c>
      <c r="U1036" s="127">
        <v>3403</v>
      </c>
      <c r="V1036" s="127">
        <v>8709</v>
      </c>
      <c r="W1036" s="127">
        <v>974</v>
      </c>
      <c r="X1036" s="127">
        <v>2346</v>
      </c>
      <c r="Y1036" s="127">
        <v>-835</v>
      </c>
      <c r="Z1036" s="127">
        <v>610</v>
      </c>
      <c r="AA1036" s="127">
        <v>1058</v>
      </c>
      <c r="AB1036" s="127">
        <v>1450</v>
      </c>
      <c r="AC1036" s="127">
        <v>1199</v>
      </c>
      <c r="AD1036" s="127">
        <v>24</v>
      </c>
      <c r="AE1036" s="127">
        <v>33641</v>
      </c>
    </row>
    <row r="1037" spans="1:31" ht="30.75" customHeight="1" x14ac:dyDescent="0.25">
      <c r="A1037" s="59">
        <f t="shared" si="16"/>
        <v>44986</v>
      </c>
      <c r="B1037" s="128" t="s">
        <v>151</v>
      </c>
      <c r="C1037" s="127">
        <v>250</v>
      </c>
      <c r="D1037" s="127">
        <v>-57</v>
      </c>
      <c r="E1037" s="127">
        <v>415</v>
      </c>
      <c r="F1037" s="127">
        <v>132</v>
      </c>
      <c r="G1037" s="127">
        <v>576</v>
      </c>
      <c r="H1037" s="127">
        <v>84</v>
      </c>
      <c r="I1037" s="127">
        <v>287</v>
      </c>
      <c r="J1037" s="127">
        <v>1307</v>
      </c>
      <c r="K1037" s="127">
        <v>386</v>
      </c>
      <c r="L1037" s="127">
        <v>801</v>
      </c>
      <c r="M1037" s="127">
        <v>858</v>
      </c>
      <c r="N1037" s="127">
        <v>787</v>
      </c>
      <c r="O1037" s="127">
        <v>-136</v>
      </c>
      <c r="P1037" s="127">
        <v>340</v>
      </c>
      <c r="Q1037" s="127">
        <v>-76</v>
      </c>
      <c r="R1037" s="127">
        <v>-627</v>
      </c>
      <c r="S1037" s="127">
        <v>3746</v>
      </c>
      <c r="T1037" s="133">
        <v>188</v>
      </c>
      <c r="U1037" s="127">
        <v>-354</v>
      </c>
      <c r="V1037" s="127">
        <v>-291</v>
      </c>
      <c r="W1037" s="127">
        <v>2561</v>
      </c>
      <c r="X1037" s="127">
        <v>1940</v>
      </c>
      <c r="Y1037" s="127">
        <v>3731</v>
      </c>
      <c r="Z1037" s="127">
        <v>400</v>
      </c>
      <c r="AA1037" s="127">
        <v>239</v>
      </c>
      <c r="AB1037" s="127">
        <v>1077</v>
      </c>
      <c r="AC1037" s="127">
        <v>-9</v>
      </c>
      <c r="AD1037" s="127">
        <v>0</v>
      </c>
      <c r="AE1037" s="127">
        <v>18555</v>
      </c>
    </row>
    <row r="1038" spans="1:31" ht="30.75" customHeight="1" x14ac:dyDescent="0.25">
      <c r="A1038" s="59">
        <f t="shared" si="16"/>
        <v>44986</v>
      </c>
      <c r="B1038" s="128" t="s">
        <v>152</v>
      </c>
      <c r="C1038" s="127">
        <v>930</v>
      </c>
      <c r="D1038" s="127">
        <v>594</v>
      </c>
      <c r="E1038" s="127">
        <v>844</v>
      </c>
      <c r="F1038" s="127">
        <v>645</v>
      </c>
      <c r="G1038" s="127">
        <v>1868</v>
      </c>
      <c r="H1038" s="127">
        <v>-22</v>
      </c>
      <c r="I1038" s="127">
        <v>855</v>
      </c>
      <c r="J1038" s="127">
        <v>1408</v>
      </c>
      <c r="K1038" s="127">
        <v>452</v>
      </c>
      <c r="L1038" s="127">
        <v>3616</v>
      </c>
      <c r="M1038" s="127">
        <v>1078</v>
      </c>
      <c r="N1038" s="127">
        <v>941</v>
      </c>
      <c r="O1038" s="127">
        <v>2359</v>
      </c>
      <c r="P1038" s="127">
        <v>1896</v>
      </c>
      <c r="Q1038" s="127">
        <v>1082</v>
      </c>
      <c r="R1038" s="127">
        <v>5218</v>
      </c>
      <c r="S1038" s="127">
        <v>14339</v>
      </c>
      <c r="T1038" s="133">
        <v>1890</v>
      </c>
      <c r="U1038" s="127">
        <v>13711</v>
      </c>
      <c r="V1038" s="127">
        <v>37299</v>
      </c>
      <c r="W1038" s="127">
        <v>6150</v>
      </c>
      <c r="X1038" s="127">
        <v>5740</v>
      </c>
      <c r="Y1038" s="127">
        <v>7514</v>
      </c>
      <c r="Z1038" s="127">
        <v>1525</v>
      </c>
      <c r="AA1038" s="127">
        <v>2363</v>
      </c>
      <c r="AB1038" s="127">
        <v>4451</v>
      </c>
      <c r="AC1038" s="127">
        <v>3610</v>
      </c>
      <c r="AD1038" s="127">
        <v>-33</v>
      </c>
      <c r="AE1038" s="127">
        <v>122323</v>
      </c>
    </row>
    <row r="1039" spans="1:31" ht="30.75" customHeight="1" x14ac:dyDescent="0.25">
      <c r="A1039" s="59">
        <f t="shared" si="16"/>
        <v>44986</v>
      </c>
      <c r="B1039" s="131" t="s">
        <v>153</v>
      </c>
      <c r="C1039" s="130">
        <v>146</v>
      </c>
      <c r="D1039" s="130">
        <v>-85</v>
      </c>
      <c r="E1039" s="130">
        <v>144</v>
      </c>
      <c r="F1039" s="130">
        <v>13</v>
      </c>
      <c r="G1039" s="130">
        <v>457</v>
      </c>
      <c r="H1039" s="130">
        <v>21</v>
      </c>
      <c r="I1039" s="130">
        <v>149</v>
      </c>
      <c r="J1039" s="130">
        <v>99</v>
      </c>
      <c r="K1039" s="130">
        <v>11</v>
      </c>
      <c r="L1039" s="130">
        <v>103</v>
      </c>
      <c r="M1039" s="130">
        <v>-61</v>
      </c>
      <c r="N1039" s="130">
        <v>1</v>
      </c>
      <c r="O1039" s="130">
        <v>-229</v>
      </c>
      <c r="P1039" s="130">
        <v>4</v>
      </c>
      <c r="Q1039" s="130">
        <v>135</v>
      </c>
      <c r="R1039" s="130">
        <v>1033</v>
      </c>
      <c r="S1039" s="130">
        <v>3256</v>
      </c>
      <c r="T1039" s="134">
        <v>933</v>
      </c>
      <c r="U1039" s="130">
        <v>1125</v>
      </c>
      <c r="V1039" s="130">
        <v>10112</v>
      </c>
      <c r="W1039" s="130">
        <v>1172</v>
      </c>
      <c r="X1039" s="130">
        <v>1320</v>
      </c>
      <c r="Y1039" s="130">
        <v>1813</v>
      </c>
      <c r="Z1039" s="130">
        <v>391</v>
      </c>
      <c r="AA1039" s="130">
        <v>245</v>
      </c>
      <c r="AB1039" s="130">
        <v>716</v>
      </c>
      <c r="AC1039" s="130">
        <v>393</v>
      </c>
      <c r="AD1039" s="130">
        <v>5</v>
      </c>
      <c r="AE1039" s="130">
        <v>23422</v>
      </c>
    </row>
    <row r="1040" spans="1:31" ht="30.75" customHeight="1" x14ac:dyDescent="0.25">
      <c r="A1040" s="59">
        <f t="shared" si="16"/>
        <v>44986</v>
      </c>
      <c r="B1040" s="131" t="s">
        <v>154</v>
      </c>
      <c r="C1040" s="130">
        <v>81</v>
      </c>
      <c r="D1040" s="130">
        <v>36</v>
      </c>
      <c r="E1040" s="130">
        <v>87</v>
      </c>
      <c r="F1040" s="130">
        <v>31</v>
      </c>
      <c r="G1040" s="130">
        <v>144</v>
      </c>
      <c r="H1040" s="130">
        <v>-45</v>
      </c>
      <c r="I1040" s="130">
        <v>62</v>
      </c>
      <c r="J1040" s="130">
        <v>8</v>
      </c>
      <c r="K1040" s="130">
        <v>184</v>
      </c>
      <c r="L1040" s="130">
        <v>246</v>
      </c>
      <c r="M1040" s="130">
        <v>-162</v>
      </c>
      <c r="N1040" s="130">
        <v>133</v>
      </c>
      <c r="O1040" s="130">
        <v>33</v>
      </c>
      <c r="P1040" s="130">
        <v>-28</v>
      </c>
      <c r="Q1040" s="130">
        <v>115</v>
      </c>
      <c r="R1040" s="130">
        <v>-245</v>
      </c>
      <c r="S1040" s="130">
        <v>1941</v>
      </c>
      <c r="T1040" s="134">
        <v>24</v>
      </c>
      <c r="U1040" s="130">
        <v>3596</v>
      </c>
      <c r="V1040" s="130">
        <v>2395</v>
      </c>
      <c r="W1040" s="130">
        <v>1081</v>
      </c>
      <c r="X1040" s="130">
        <v>-325</v>
      </c>
      <c r="Y1040" s="130">
        <v>458</v>
      </c>
      <c r="Z1040" s="130">
        <v>188</v>
      </c>
      <c r="AA1040" s="130">
        <v>215</v>
      </c>
      <c r="AB1040" s="130">
        <v>413</v>
      </c>
      <c r="AC1040" s="130">
        <v>646</v>
      </c>
      <c r="AD1040" s="130">
        <v>1</v>
      </c>
      <c r="AE1040" s="130">
        <v>11313</v>
      </c>
    </row>
    <row r="1041" spans="1:31" ht="30.75" customHeight="1" x14ac:dyDescent="0.25">
      <c r="A1041" s="59">
        <f t="shared" si="16"/>
        <v>44986</v>
      </c>
      <c r="B1041" s="131" t="s">
        <v>155</v>
      </c>
      <c r="C1041" s="130">
        <v>424</v>
      </c>
      <c r="D1041" s="130">
        <v>466</v>
      </c>
      <c r="E1041" s="130">
        <v>350</v>
      </c>
      <c r="F1041" s="130">
        <v>153</v>
      </c>
      <c r="G1041" s="130">
        <v>931</v>
      </c>
      <c r="H1041" s="130">
        <v>-139</v>
      </c>
      <c r="I1041" s="130">
        <v>351</v>
      </c>
      <c r="J1041" s="130">
        <v>820</v>
      </c>
      <c r="K1041" s="130">
        <v>-75</v>
      </c>
      <c r="L1041" s="130">
        <v>1843</v>
      </c>
      <c r="M1041" s="130">
        <v>667</v>
      </c>
      <c r="N1041" s="130">
        <v>442</v>
      </c>
      <c r="O1041" s="130">
        <v>1015</v>
      </c>
      <c r="P1041" s="130">
        <v>1375</v>
      </c>
      <c r="Q1041" s="130">
        <v>206</v>
      </c>
      <c r="R1041" s="130">
        <v>1436</v>
      </c>
      <c r="S1041" s="130">
        <v>5672</v>
      </c>
      <c r="T1041" s="134">
        <v>44</v>
      </c>
      <c r="U1041" s="130">
        <v>3184</v>
      </c>
      <c r="V1041" s="130">
        <v>8340</v>
      </c>
      <c r="W1041" s="130">
        <v>617</v>
      </c>
      <c r="X1041" s="130">
        <v>579</v>
      </c>
      <c r="Y1041" s="130">
        <v>2230</v>
      </c>
      <c r="Z1041" s="130">
        <v>177</v>
      </c>
      <c r="AA1041" s="130">
        <v>1039</v>
      </c>
      <c r="AB1041" s="130">
        <v>1917</v>
      </c>
      <c r="AC1041" s="130">
        <v>1390</v>
      </c>
      <c r="AD1041" s="130">
        <v>13</v>
      </c>
      <c r="AE1041" s="130">
        <v>35467</v>
      </c>
    </row>
    <row r="1042" spans="1:31" ht="30.75" customHeight="1" x14ac:dyDescent="0.25">
      <c r="A1042" s="59">
        <f t="shared" si="16"/>
        <v>44986</v>
      </c>
      <c r="B1042" s="129" t="s">
        <v>156</v>
      </c>
      <c r="C1042" s="130">
        <v>-2</v>
      </c>
      <c r="D1042" s="130">
        <v>2</v>
      </c>
      <c r="E1042" s="130">
        <v>-117</v>
      </c>
      <c r="F1042" s="130">
        <v>-8</v>
      </c>
      <c r="G1042" s="130">
        <v>-10</v>
      </c>
      <c r="H1042" s="130">
        <v>-41</v>
      </c>
      <c r="I1042" s="130">
        <v>4</v>
      </c>
      <c r="J1042" s="130">
        <v>193</v>
      </c>
      <c r="K1042" s="130">
        <v>28</v>
      </c>
      <c r="L1042" s="130">
        <v>497</v>
      </c>
      <c r="M1042" s="130">
        <v>75</v>
      </c>
      <c r="N1042" s="130">
        <v>112</v>
      </c>
      <c r="O1042" s="130">
        <v>-3</v>
      </c>
      <c r="P1042" s="130">
        <v>-49</v>
      </c>
      <c r="Q1042" s="130">
        <v>8</v>
      </c>
      <c r="R1042" s="130">
        <v>102</v>
      </c>
      <c r="S1042" s="130">
        <v>-138</v>
      </c>
      <c r="T1042" s="134">
        <v>46</v>
      </c>
      <c r="U1042" s="130">
        <v>545</v>
      </c>
      <c r="V1042" s="130">
        <v>-894</v>
      </c>
      <c r="W1042" s="130">
        <v>-6</v>
      </c>
      <c r="X1042" s="130">
        <v>390</v>
      </c>
      <c r="Y1042" s="130">
        <v>-122</v>
      </c>
      <c r="Z1042" s="130">
        <v>-20</v>
      </c>
      <c r="AA1042" s="130">
        <v>133</v>
      </c>
      <c r="AB1042" s="130">
        <v>97</v>
      </c>
      <c r="AC1042" s="130">
        <v>346</v>
      </c>
      <c r="AD1042" s="130">
        <v>0</v>
      </c>
      <c r="AE1042" s="130">
        <v>1168</v>
      </c>
    </row>
    <row r="1043" spans="1:31" ht="30.75" customHeight="1" x14ac:dyDescent="0.25">
      <c r="A1043" s="59">
        <f t="shared" si="16"/>
        <v>44986</v>
      </c>
      <c r="B1043" s="129" t="s">
        <v>157</v>
      </c>
      <c r="C1043" s="130">
        <v>67</v>
      </c>
      <c r="D1043" s="130">
        <v>-70</v>
      </c>
      <c r="E1043" s="130">
        <v>38</v>
      </c>
      <c r="F1043" s="130">
        <v>3</v>
      </c>
      <c r="G1043" s="130">
        <v>-17</v>
      </c>
      <c r="H1043" s="130">
        <v>-3</v>
      </c>
      <c r="I1043" s="130">
        <v>-5</v>
      </c>
      <c r="J1043" s="130">
        <v>9</v>
      </c>
      <c r="K1043" s="130">
        <v>7</v>
      </c>
      <c r="L1043" s="130">
        <v>-79</v>
      </c>
      <c r="M1043" s="130">
        <v>15</v>
      </c>
      <c r="N1043" s="130">
        <v>-1</v>
      </c>
      <c r="O1043" s="130">
        <v>-54</v>
      </c>
      <c r="P1043" s="130">
        <v>0</v>
      </c>
      <c r="Q1043" s="130">
        <v>2</v>
      </c>
      <c r="R1043" s="130">
        <v>-54</v>
      </c>
      <c r="S1043" s="130">
        <v>207</v>
      </c>
      <c r="T1043" s="134">
        <v>16</v>
      </c>
      <c r="U1043" s="130">
        <v>-230</v>
      </c>
      <c r="V1043" s="130">
        <v>-726</v>
      </c>
      <c r="W1043" s="130">
        <v>93</v>
      </c>
      <c r="X1043" s="130">
        <v>123</v>
      </c>
      <c r="Y1043" s="130">
        <v>74</v>
      </c>
      <c r="Z1043" s="130">
        <v>23</v>
      </c>
      <c r="AA1043" s="130">
        <v>31</v>
      </c>
      <c r="AB1043" s="130">
        <v>9</v>
      </c>
      <c r="AC1043" s="130">
        <v>-27</v>
      </c>
      <c r="AD1043" s="130">
        <v>0</v>
      </c>
      <c r="AE1043" s="130">
        <v>-549</v>
      </c>
    </row>
    <row r="1044" spans="1:31" ht="30.75" customHeight="1" x14ac:dyDescent="0.25">
      <c r="A1044" s="59">
        <f t="shared" si="16"/>
        <v>44986</v>
      </c>
      <c r="B1044" s="129" t="s">
        <v>158</v>
      </c>
      <c r="C1044" s="130">
        <v>17</v>
      </c>
      <c r="D1044" s="130">
        <v>15</v>
      </c>
      <c r="E1044" s="130">
        <v>24</v>
      </c>
      <c r="F1044" s="130">
        <v>0</v>
      </c>
      <c r="G1044" s="130">
        <v>18</v>
      </c>
      <c r="H1044" s="130">
        <v>-12</v>
      </c>
      <c r="I1044" s="130">
        <v>10</v>
      </c>
      <c r="J1044" s="130">
        <v>3</v>
      </c>
      <c r="K1044" s="130">
        <v>16</v>
      </c>
      <c r="L1044" s="130">
        <v>7</v>
      </c>
      <c r="M1044" s="130">
        <v>19</v>
      </c>
      <c r="N1044" s="130">
        <v>0</v>
      </c>
      <c r="O1044" s="130">
        <v>-22</v>
      </c>
      <c r="P1044" s="130">
        <v>97</v>
      </c>
      <c r="Q1044" s="130">
        <v>10</v>
      </c>
      <c r="R1044" s="130">
        <v>-48</v>
      </c>
      <c r="S1044" s="130">
        <v>136</v>
      </c>
      <c r="T1044" s="134">
        <v>5</v>
      </c>
      <c r="U1044" s="130">
        <v>66</v>
      </c>
      <c r="V1044" s="130">
        <v>137</v>
      </c>
      <c r="W1044" s="130">
        <v>109</v>
      </c>
      <c r="X1044" s="130">
        <v>-30</v>
      </c>
      <c r="Y1044" s="130">
        <v>10</v>
      </c>
      <c r="Z1044" s="130">
        <v>3</v>
      </c>
      <c r="AA1044" s="130">
        <v>13</v>
      </c>
      <c r="AB1044" s="130">
        <v>-2</v>
      </c>
      <c r="AC1044" s="130">
        <v>41</v>
      </c>
      <c r="AD1044" s="130">
        <v>-2</v>
      </c>
      <c r="AE1044" s="130">
        <v>640</v>
      </c>
    </row>
    <row r="1045" spans="1:31" ht="30.75" customHeight="1" x14ac:dyDescent="0.25">
      <c r="A1045" s="59">
        <f t="shared" si="16"/>
        <v>44986</v>
      </c>
      <c r="B1045" s="129" t="s">
        <v>159</v>
      </c>
      <c r="C1045" s="130">
        <v>80</v>
      </c>
      <c r="D1045" s="130">
        <v>16</v>
      </c>
      <c r="E1045" s="130">
        <v>171</v>
      </c>
      <c r="F1045" s="130">
        <v>41</v>
      </c>
      <c r="G1045" s="130">
        <v>225</v>
      </c>
      <c r="H1045" s="130">
        <v>4</v>
      </c>
      <c r="I1045" s="130">
        <v>42</v>
      </c>
      <c r="J1045" s="130">
        <v>168</v>
      </c>
      <c r="K1045" s="130">
        <v>22</v>
      </c>
      <c r="L1045" s="130">
        <v>172</v>
      </c>
      <c r="M1045" s="130">
        <v>319</v>
      </c>
      <c r="N1045" s="130">
        <v>3</v>
      </c>
      <c r="O1045" s="130">
        <v>210</v>
      </c>
      <c r="P1045" s="130">
        <v>218</v>
      </c>
      <c r="Q1045" s="130">
        <v>-31</v>
      </c>
      <c r="R1045" s="130">
        <v>979</v>
      </c>
      <c r="S1045" s="130">
        <v>1854</v>
      </c>
      <c r="T1045" s="134">
        <v>152</v>
      </c>
      <c r="U1045" s="130">
        <v>995</v>
      </c>
      <c r="V1045" s="130">
        <v>1657</v>
      </c>
      <c r="W1045" s="130">
        <v>272</v>
      </c>
      <c r="X1045" s="130">
        <v>655</v>
      </c>
      <c r="Y1045" s="130">
        <v>888</v>
      </c>
      <c r="Z1045" s="130">
        <v>0</v>
      </c>
      <c r="AA1045" s="130">
        <v>335</v>
      </c>
      <c r="AB1045" s="130">
        <v>134</v>
      </c>
      <c r="AC1045" s="130">
        <v>237</v>
      </c>
      <c r="AD1045" s="130">
        <v>17</v>
      </c>
      <c r="AE1045" s="130">
        <v>9835</v>
      </c>
    </row>
    <row r="1046" spans="1:31" ht="30.75" customHeight="1" x14ac:dyDescent="0.25">
      <c r="A1046" s="59">
        <f t="shared" si="16"/>
        <v>44986</v>
      </c>
      <c r="B1046" s="129" t="s">
        <v>160</v>
      </c>
      <c r="C1046" s="130">
        <v>262</v>
      </c>
      <c r="D1046" s="130">
        <v>503</v>
      </c>
      <c r="E1046" s="130">
        <v>234</v>
      </c>
      <c r="F1046" s="130">
        <v>117</v>
      </c>
      <c r="G1046" s="130">
        <v>715</v>
      </c>
      <c r="H1046" s="130">
        <v>-87</v>
      </c>
      <c r="I1046" s="130">
        <v>300</v>
      </c>
      <c r="J1046" s="130">
        <v>447</v>
      </c>
      <c r="K1046" s="130">
        <v>-148</v>
      </c>
      <c r="L1046" s="130">
        <v>1246</v>
      </c>
      <c r="M1046" s="130">
        <v>239</v>
      </c>
      <c r="N1046" s="130">
        <v>328</v>
      </c>
      <c r="O1046" s="130">
        <v>884</v>
      </c>
      <c r="P1046" s="130">
        <v>1109</v>
      </c>
      <c r="Q1046" s="130">
        <v>217</v>
      </c>
      <c r="R1046" s="130">
        <v>457</v>
      </c>
      <c r="S1046" s="130">
        <v>3613</v>
      </c>
      <c r="T1046" s="134">
        <v>-175</v>
      </c>
      <c r="U1046" s="130">
        <v>1808</v>
      </c>
      <c r="V1046" s="130">
        <v>8166</v>
      </c>
      <c r="W1046" s="130">
        <v>149</v>
      </c>
      <c r="X1046" s="130">
        <v>-559</v>
      </c>
      <c r="Y1046" s="130">
        <v>1380</v>
      </c>
      <c r="Z1046" s="130">
        <v>171</v>
      </c>
      <c r="AA1046" s="130">
        <v>527</v>
      </c>
      <c r="AB1046" s="130">
        <v>1679</v>
      </c>
      <c r="AC1046" s="130">
        <v>793</v>
      </c>
      <c r="AD1046" s="130">
        <v>-2</v>
      </c>
      <c r="AE1046" s="130">
        <v>24373</v>
      </c>
    </row>
    <row r="1047" spans="1:31" ht="30.75" customHeight="1" x14ac:dyDescent="0.25">
      <c r="A1047" s="59">
        <f t="shared" si="16"/>
        <v>44986</v>
      </c>
      <c r="B1047" s="131" t="s">
        <v>161</v>
      </c>
      <c r="C1047" s="130">
        <v>179</v>
      </c>
      <c r="D1047" s="130">
        <v>150</v>
      </c>
      <c r="E1047" s="130">
        <v>265</v>
      </c>
      <c r="F1047" s="130">
        <v>323</v>
      </c>
      <c r="G1047" s="130">
        <v>374</v>
      </c>
      <c r="H1047" s="130">
        <v>121</v>
      </c>
      <c r="I1047" s="130">
        <v>257</v>
      </c>
      <c r="J1047" s="130">
        <v>647</v>
      </c>
      <c r="K1047" s="130">
        <v>299</v>
      </c>
      <c r="L1047" s="130">
        <v>1338</v>
      </c>
      <c r="M1047" s="130">
        <v>541</v>
      </c>
      <c r="N1047" s="130">
        <v>429</v>
      </c>
      <c r="O1047" s="130">
        <v>1231</v>
      </c>
      <c r="P1047" s="130">
        <v>527</v>
      </c>
      <c r="Q1047" s="130">
        <v>538</v>
      </c>
      <c r="R1047" s="130">
        <v>2647</v>
      </c>
      <c r="S1047" s="130">
        <v>2502</v>
      </c>
      <c r="T1047" s="134">
        <v>793</v>
      </c>
      <c r="U1047" s="130">
        <v>6319</v>
      </c>
      <c r="V1047" s="130">
        <v>13128</v>
      </c>
      <c r="W1047" s="130">
        <v>2813</v>
      </c>
      <c r="X1047" s="130">
        <v>3679</v>
      </c>
      <c r="Y1047" s="130">
        <v>2559</v>
      </c>
      <c r="Z1047" s="130">
        <v>571</v>
      </c>
      <c r="AA1047" s="130">
        <v>690</v>
      </c>
      <c r="AB1047" s="130">
        <v>1061</v>
      </c>
      <c r="AC1047" s="130">
        <v>991</v>
      </c>
      <c r="AD1047" s="130">
        <v>-59</v>
      </c>
      <c r="AE1047" s="130">
        <v>44913</v>
      </c>
    </row>
    <row r="1048" spans="1:31" ht="30.75" customHeight="1" x14ac:dyDescent="0.25">
      <c r="A1048" s="59">
        <f t="shared" si="16"/>
        <v>44986</v>
      </c>
      <c r="B1048" s="129" t="s">
        <v>162</v>
      </c>
      <c r="C1048" s="130">
        <v>19</v>
      </c>
      <c r="D1048" s="130">
        <v>59</v>
      </c>
      <c r="E1048" s="130">
        <v>-16</v>
      </c>
      <c r="F1048" s="130">
        <v>250</v>
      </c>
      <c r="G1048" s="130">
        <v>61</v>
      </c>
      <c r="H1048" s="130">
        <v>3</v>
      </c>
      <c r="I1048" s="130">
        <v>4</v>
      </c>
      <c r="J1048" s="130">
        <v>108</v>
      </c>
      <c r="K1048" s="130">
        <v>35</v>
      </c>
      <c r="L1048" s="130">
        <v>86</v>
      </c>
      <c r="M1048" s="130">
        <v>22</v>
      </c>
      <c r="N1048" s="130">
        <v>1</v>
      </c>
      <c r="O1048" s="130">
        <v>470</v>
      </c>
      <c r="P1048" s="130">
        <v>208</v>
      </c>
      <c r="Q1048" s="130">
        <v>60</v>
      </c>
      <c r="R1048" s="130">
        <v>405</v>
      </c>
      <c r="S1048" s="130">
        <v>122</v>
      </c>
      <c r="T1048" s="134">
        <v>75</v>
      </c>
      <c r="U1048" s="130">
        <v>1009</v>
      </c>
      <c r="V1048" s="130">
        <v>3695</v>
      </c>
      <c r="W1048" s="130">
        <v>506</v>
      </c>
      <c r="X1048" s="130">
        <v>685</v>
      </c>
      <c r="Y1048" s="130">
        <v>426</v>
      </c>
      <c r="Z1048" s="130">
        <v>-9</v>
      </c>
      <c r="AA1048" s="130">
        <v>52</v>
      </c>
      <c r="AB1048" s="130">
        <v>30</v>
      </c>
      <c r="AC1048" s="130">
        <v>-1</v>
      </c>
      <c r="AD1048" s="130">
        <v>0</v>
      </c>
      <c r="AE1048" s="130">
        <v>8365</v>
      </c>
    </row>
    <row r="1049" spans="1:31" ht="30.75" customHeight="1" x14ac:dyDescent="0.25">
      <c r="A1049" s="59">
        <f t="shared" si="16"/>
        <v>44986</v>
      </c>
      <c r="B1049" s="129" t="s">
        <v>163</v>
      </c>
      <c r="C1049" s="130">
        <v>118</v>
      </c>
      <c r="D1049" s="130">
        <v>55</v>
      </c>
      <c r="E1049" s="130">
        <v>290</v>
      </c>
      <c r="F1049" s="130">
        <v>59</v>
      </c>
      <c r="G1049" s="130">
        <v>400</v>
      </c>
      <c r="H1049" s="130">
        <v>80</v>
      </c>
      <c r="I1049" s="130">
        <v>81</v>
      </c>
      <c r="J1049" s="130">
        <v>377</v>
      </c>
      <c r="K1049" s="130">
        <v>191</v>
      </c>
      <c r="L1049" s="130">
        <v>912</v>
      </c>
      <c r="M1049" s="130">
        <v>335</v>
      </c>
      <c r="N1049" s="130">
        <v>333</v>
      </c>
      <c r="O1049" s="130">
        <v>931</v>
      </c>
      <c r="P1049" s="130">
        <v>335</v>
      </c>
      <c r="Q1049" s="130">
        <v>177</v>
      </c>
      <c r="R1049" s="130">
        <v>1656</v>
      </c>
      <c r="S1049" s="130">
        <v>1741</v>
      </c>
      <c r="T1049" s="134">
        <v>398</v>
      </c>
      <c r="U1049" s="130">
        <v>2992</v>
      </c>
      <c r="V1049" s="130">
        <v>4825</v>
      </c>
      <c r="W1049" s="130">
        <v>1429</v>
      </c>
      <c r="X1049" s="130">
        <v>1031</v>
      </c>
      <c r="Y1049" s="130">
        <v>1858</v>
      </c>
      <c r="Z1049" s="130">
        <v>343</v>
      </c>
      <c r="AA1049" s="130">
        <v>335</v>
      </c>
      <c r="AB1049" s="130">
        <v>542</v>
      </c>
      <c r="AC1049" s="130">
        <v>511</v>
      </c>
      <c r="AD1049" s="130">
        <v>-1</v>
      </c>
      <c r="AE1049" s="130">
        <v>22334</v>
      </c>
    </row>
    <row r="1050" spans="1:31" ht="30.75" customHeight="1" x14ac:dyDescent="0.25">
      <c r="A1050" s="59">
        <f t="shared" si="16"/>
        <v>44986</v>
      </c>
      <c r="B1050" s="129" t="s">
        <v>164</v>
      </c>
      <c r="C1050" s="130">
        <v>42</v>
      </c>
      <c r="D1050" s="130">
        <v>36</v>
      </c>
      <c r="E1050" s="130">
        <v>-9</v>
      </c>
      <c r="F1050" s="130">
        <v>14</v>
      </c>
      <c r="G1050" s="130">
        <v>-87</v>
      </c>
      <c r="H1050" s="130">
        <v>38</v>
      </c>
      <c r="I1050" s="130">
        <v>172</v>
      </c>
      <c r="J1050" s="130">
        <v>162</v>
      </c>
      <c r="K1050" s="130">
        <v>73</v>
      </c>
      <c r="L1050" s="130">
        <v>340</v>
      </c>
      <c r="M1050" s="130">
        <v>184</v>
      </c>
      <c r="N1050" s="130">
        <v>95</v>
      </c>
      <c r="O1050" s="130">
        <v>-170</v>
      </c>
      <c r="P1050" s="130">
        <v>-16</v>
      </c>
      <c r="Q1050" s="130">
        <v>301</v>
      </c>
      <c r="R1050" s="130">
        <v>586</v>
      </c>
      <c r="S1050" s="130">
        <v>639</v>
      </c>
      <c r="T1050" s="134">
        <v>320</v>
      </c>
      <c r="U1050" s="130">
        <v>2318</v>
      </c>
      <c r="V1050" s="130">
        <v>4608</v>
      </c>
      <c r="W1050" s="130">
        <v>878</v>
      </c>
      <c r="X1050" s="130">
        <v>1963</v>
      </c>
      <c r="Y1050" s="130">
        <v>275</v>
      </c>
      <c r="Z1050" s="130">
        <v>237</v>
      </c>
      <c r="AA1050" s="130">
        <v>303</v>
      </c>
      <c r="AB1050" s="130">
        <v>489</v>
      </c>
      <c r="AC1050" s="130">
        <v>481</v>
      </c>
      <c r="AD1050" s="130">
        <v>-58</v>
      </c>
      <c r="AE1050" s="130">
        <v>14214</v>
      </c>
    </row>
    <row r="1051" spans="1:31" ht="30.75" customHeight="1" x14ac:dyDescent="0.25">
      <c r="A1051" s="59">
        <f t="shared" si="16"/>
        <v>44986</v>
      </c>
      <c r="B1051" s="131" t="s">
        <v>165</v>
      </c>
      <c r="C1051" s="130">
        <v>0</v>
      </c>
      <c r="D1051" s="130">
        <v>0</v>
      </c>
      <c r="E1051" s="130">
        <v>-5</v>
      </c>
      <c r="F1051" s="130">
        <v>1</v>
      </c>
      <c r="G1051" s="130">
        <v>-1</v>
      </c>
      <c r="H1051" s="130">
        <v>0</v>
      </c>
      <c r="I1051" s="130">
        <v>0</v>
      </c>
      <c r="J1051" s="130">
        <v>-2</v>
      </c>
      <c r="K1051" s="130">
        <v>0</v>
      </c>
      <c r="L1051" s="130">
        <v>0</v>
      </c>
      <c r="M1051" s="130">
        <v>0</v>
      </c>
      <c r="N1051" s="130">
        <v>-3</v>
      </c>
      <c r="O1051" s="130">
        <v>0</v>
      </c>
      <c r="P1051" s="130">
        <v>0</v>
      </c>
      <c r="Q1051" s="130">
        <v>0</v>
      </c>
      <c r="R1051" s="130">
        <v>-2</v>
      </c>
      <c r="S1051" s="130">
        <v>-3</v>
      </c>
      <c r="T1051" s="134">
        <v>1</v>
      </c>
      <c r="U1051" s="130">
        <v>3</v>
      </c>
      <c r="V1051" s="130">
        <v>6</v>
      </c>
      <c r="W1051" s="130">
        <v>2</v>
      </c>
      <c r="X1051" s="130">
        <v>2</v>
      </c>
      <c r="Y1051" s="130">
        <v>-12</v>
      </c>
      <c r="Z1051" s="130">
        <v>0</v>
      </c>
      <c r="AA1051" s="130">
        <v>2</v>
      </c>
      <c r="AB1051" s="130">
        <v>-1</v>
      </c>
      <c r="AC1051" s="130">
        <v>0</v>
      </c>
      <c r="AD1051" s="130">
        <v>-1</v>
      </c>
      <c r="AE1051" s="130">
        <v>-13</v>
      </c>
    </row>
    <row r="1052" spans="1:31" ht="30.75" customHeight="1" x14ac:dyDescent="0.25">
      <c r="A1052" s="59">
        <f t="shared" si="16"/>
        <v>44986</v>
      </c>
      <c r="B1052" s="131" t="s">
        <v>166</v>
      </c>
      <c r="C1052" s="130">
        <v>100</v>
      </c>
      <c r="D1052" s="130">
        <v>27</v>
      </c>
      <c r="E1052" s="130">
        <v>3</v>
      </c>
      <c r="F1052" s="130">
        <v>124</v>
      </c>
      <c r="G1052" s="130">
        <v>-37</v>
      </c>
      <c r="H1052" s="130">
        <v>20</v>
      </c>
      <c r="I1052" s="130">
        <v>36</v>
      </c>
      <c r="J1052" s="130">
        <v>-164</v>
      </c>
      <c r="K1052" s="130">
        <v>33</v>
      </c>
      <c r="L1052" s="130">
        <v>86</v>
      </c>
      <c r="M1052" s="130">
        <v>93</v>
      </c>
      <c r="N1052" s="130">
        <v>-61</v>
      </c>
      <c r="O1052" s="130">
        <v>309</v>
      </c>
      <c r="P1052" s="130">
        <v>18</v>
      </c>
      <c r="Q1052" s="130">
        <v>88</v>
      </c>
      <c r="R1052" s="130">
        <v>349</v>
      </c>
      <c r="S1052" s="130">
        <v>971</v>
      </c>
      <c r="T1052" s="134">
        <v>95</v>
      </c>
      <c r="U1052" s="130">
        <v>-516</v>
      </c>
      <c r="V1052" s="130">
        <v>3318</v>
      </c>
      <c r="W1052" s="130">
        <v>465</v>
      </c>
      <c r="X1052" s="130">
        <v>485</v>
      </c>
      <c r="Y1052" s="130">
        <v>466</v>
      </c>
      <c r="Z1052" s="130">
        <v>198</v>
      </c>
      <c r="AA1052" s="130">
        <v>172</v>
      </c>
      <c r="AB1052" s="130">
        <v>345</v>
      </c>
      <c r="AC1052" s="130">
        <v>190</v>
      </c>
      <c r="AD1052" s="130">
        <v>8</v>
      </c>
      <c r="AE1052" s="130">
        <v>7221</v>
      </c>
    </row>
    <row r="1053" spans="1:31" ht="30.75" customHeight="1" x14ac:dyDescent="0.25">
      <c r="A1053" s="59">
        <f t="shared" si="16"/>
        <v>44986</v>
      </c>
      <c r="B1053" s="129" t="s">
        <v>167</v>
      </c>
      <c r="C1053" s="130">
        <v>-8</v>
      </c>
      <c r="D1053" s="130">
        <v>13</v>
      </c>
      <c r="E1053" s="130">
        <v>7</v>
      </c>
      <c r="F1053" s="130">
        <v>22</v>
      </c>
      <c r="G1053" s="130">
        <v>66</v>
      </c>
      <c r="H1053" s="130">
        <v>3</v>
      </c>
      <c r="I1053" s="130">
        <v>-15</v>
      </c>
      <c r="J1053" s="130">
        <v>33</v>
      </c>
      <c r="K1053" s="130">
        <v>-45</v>
      </c>
      <c r="L1053" s="130">
        <v>-13</v>
      </c>
      <c r="M1053" s="130">
        <v>18</v>
      </c>
      <c r="N1053" s="130">
        <v>-59</v>
      </c>
      <c r="O1053" s="130">
        <v>98</v>
      </c>
      <c r="P1053" s="130">
        <v>0</v>
      </c>
      <c r="Q1053" s="130">
        <v>29</v>
      </c>
      <c r="R1053" s="130">
        <v>88</v>
      </c>
      <c r="S1053" s="130">
        <v>155</v>
      </c>
      <c r="T1053" s="134">
        <v>-23</v>
      </c>
      <c r="U1053" s="130">
        <v>206</v>
      </c>
      <c r="V1053" s="130">
        <v>298</v>
      </c>
      <c r="W1053" s="130">
        <v>158</v>
      </c>
      <c r="X1053" s="130">
        <v>47</v>
      </c>
      <c r="Y1053" s="130">
        <v>112</v>
      </c>
      <c r="Z1053" s="130">
        <v>42</v>
      </c>
      <c r="AA1053" s="130">
        <v>-24</v>
      </c>
      <c r="AB1053" s="130">
        <v>55</v>
      </c>
      <c r="AC1053" s="130">
        <v>54</v>
      </c>
      <c r="AD1053" s="130">
        <v>0</v>
      </c>
      <c r="AE1053" s="130">
        <v>1317</v>
      </c>
    </row>
    <row r="1054" spans="1:31" ht="30.75" customHeight="1" x14ac:dyDescent="0.25">
      <c r="A1054" s="59">
        <f t="shared" si="16"/>
        <v>44986</v>
      </c>
      <c r="B1054" s="129" t="s">
        <v>168</v>
      </c>
      <c r="C1054" s="130">
        <v>108</v>
      </c>
      <c r="D1054" s="130">
        <v>14</v>
      </c>
      <c r="E1054" s="130">
        <v>-3</v>
      </c>
      <c r="F1054" s="130">
        <v>103</v>
      </c>
      <c r="G1054" s="130">
        <v>-103</v>
      </c>
      <c r="H1054" s="130">
        <v>17</v>
      </c>
      <c r="I1054" s="130">
        <v>51</v>
      </c>
      <c r="J1054" s="130">
        <v>-197</v>
      </c>
      <c r="K1054" s="130">
        <v>78</v>
      </c>
      <c r="L1054" s="130">
        <v>99</v>
      </c>
      <c r="M1054" s="130">
        <v>75</v>
      </c>
      <c r="N1054" s="130">
        <v>-2</v>
      </c>
      <c r="O1054" s="130">
        <v>212</v>
      </c>
      <c r="P1054" s="130">
        <v>18</v>
      </c>
      <c r="Q1054" s="130">
        <v>59</v>
      </c>
      <c r="R1054" s="130">
        <v>260</v>
      </c>
      <c r="S1054" s="130">
        <v>815</v>
      </c>
      <c r="T1054" s="134">
        <v>118</v>
      </c>
      <c r="U1054" s="130">
        <v>-723</v>
      </c>
      <c r="V1054" s="130">
        <v>3019</v>
      </c>
      <c r="W1054" s="130">
        <v>307</v>
      </c>
      <c r="X1054" s="130">
        <v>437</v>
      </c>
      <c r="Y1054" s="130">
        <v>354</v>
      </c>
      <c r="Z1054" s="130">
        <v>156</v>
      </c>
      <c r="AA1054" s="130">
        <v>196</v>
      </c>
      <c r="AB1054" s="130">
        <v>290</v>
      </c>
      <c r="AC1054" s="130">
        <v>147</v>
      </c>
      <c r="AD1054" s="130">
        <v>8</v>
      </c>
      <c r="AE1054" s="130">
        <v>5913</v>
      </c>
    </row>
    <row r="1055" spans="1:31" ht="30.75" customHeight="1" x14ac:dyDescent="0.25">
      <c r="A1055" s="59">
        <f t="shared" si="16"/>
        <v>44986</v>
      </c>
      <c r="B1055" s="129" t="s">
        <v>169</v>
      </c>
      <c r="C1055" s="130">
        <v>0</v>
      </c>
      <c r="D1055" s="130">
        <v>0</v>
      </c>
      <c r="E1055" s="130">
        <v>-1</v>
      </c>
      <c r="F1055" s="130">
        <v>-1</v>
      </c>
      <c r="G1055" s="130">
        <v>0</v>
      </c>
      <c r="H1055" s="130">
        <v>0</v>
      </c>
      <c r="I1055" s="130">
        <v>0</v>
      </c>
      <c r="J1055" s="130">
        <v>0</v>
      </c>
      <c r="K1055" s="130">
        <v>0</v>
      </c>
      <c r="L1055" s="130">
        <v>0</v>
      </c>
      <c r="M1055" s="130">
        <v>0</v>
      </c>
      <c r="N1055" s="130">
        <v>0</v>
      </c>
      <c r="O1055" s="130">
        <v>-1</v>
      </c>
      <c r="P1055" s="130">
        <v>0</v>
      </c>
      <c r="Q1055" s="130">
        <v>0</v>
      </c>
      <c r="R1055" s="130">
        <v>1</v>
      </c>
      <c r="S1055" s="130">
        <v>1</v>
      </c>
      <c r="T1055" s="134">
        <v>0</v>
      </c>
      <c r="U1055" s="130">
        <v>1</v>
      </c>
      <c r="V1055" s="130">
        <v>1</v>
      </c>
      <c r="W1055" s="130">
        <v>0</v>
      </c>
      <c r="X1055" s="130">
        <v>1</v>
      </c>
      <c r="Y1055" s="130">
        <v>0</v>
      </c>
      <c r="Z1055" s="130">
        <v>0</v>
      </c>
      <c r="AA1055" s="130">
        <v>0</v>
      </c>
      <c r="AB1055" s="130">
        <v>0</v>
      </c>
      <c r="AC1055" s="130">
        <v>-11</v>
      </c>
      <c r="AD1055" s="130">
        <v>0</v>
      </c>
      <c r="AE1055" s="130">
        <v>-9</v>
      </c>
    </row>
    <row r="1056" spans="1:31" ht="30.75" customHeight="1" x14ac:dyDescent="0.25">
      <c r="A1056" s="59">
        <f t="shared" si="16"/>
        <v>45017</v>
      </c>
      <c r="B1056" s="126" t="s">
        <v>143</v>
      </c>
      <c r="C1056" s="127">
        <v>808</v>
      </c>
      <c r="D1056" s="127">
        <v>156</v>
      </c>
      <c r="E1056" s="127">
        <v>1964</v>
      </c>
      <c r="F1056" s="127">
        <v>604</v>
      </c>
      <c r="G1056" s="127">
        <v>6038</v>
      </c>
      <c r="H1056" s="127">
        <v>394</v>
      </c>
      <c r="I1056" s="127">
        <v>876</v>
      </c>
      <c r="J1056" s="127">
        <v>2202</v>
      </c>
      <c r="K1056" s="127">
        <v>1883</v>
      </c>
      <c r="L1056" s="127">
        <v>4488</v>
      </c>
      <c r="M1056" s="127">
        <v>1578</v>
      </c>
      <c r="N1056" s="127">
        <v>-3181</v>
      </c>
      <c r="O1056" s="127">
        <v>-2423</v>
      </c>
      <c r="P1056" s="127">
        <v>-4062</v>
      </c>
      <c r="Q1056" s="127">
        <v>-569</v>
      </c>
      <c r="R1056" s="127">
        <v>11250</v>
      </c>
      <c r="S1056" s="127">
        <v>27438</v>
      </c>
      <c r="T1056" s="133">
        <v>5788</v>
      </c>
      <c r="U1056" s="127">
        <v>18114</v>
      </c>
      <c r="V1056" s="127">
        <v>54910</v>
      </c>
      <c r="W1056" s="127">
        <v>9429</v>
      </c>
      <c r="X1056" s="127">
        <v>7012</v>
      </c>
      <c r="Y1056" s="127">
        <v>11486</v>
      </c>
      <c r="Z1056" s="127">
        <v>3631</v>
      </c>
      <c r="AA1056" s="127">
        <v>3678</v>
      </c>
      <c r="AB1056" s="127">
        <v>11925</v>
      </c>
      <c r="AC1056" s="127">
        <v>5768</v>
      </c>
      <c r="AD1056" s="127">
        <v>-1180</v>
      </c>
      <c r="AE1056" s="127">
        <v>180005</v>
      </c>
    </row>
    <row r="1057" spans="1:31" ht="30.75" customHeight="1" x14ac:dyDescent="0.25">
      <c r="A1057" s="59">
        <f t="shared" si="16"/>
        <v>45017</v>
      </c>
      <c r="B1057" s="128" t="s">
        <v>144</v>
      </c>
      <c r="C1057" s="127">
        <v>32</v>
      </c>
      <c r="D1057" s="127">
        <v>21</v>
      </c>
      <c r="E1057" s="127">
        <v>41</v>
      </c>
      <c r="F1057" s="127">
        <v>296</v>
      </c>
      <c r="G1057" s="127">
        <v>146</v>
      </c>
      <c r="H1057" s="127">
        <v>11</v>
      </c>
      <c r="I1057" s="127">
        <v>-106</v>
      </c>
      <c r="J1057" s="127">
        <v>-342</v>
      </c>
      <c r="K1057" s="127">
        <v>31</v>
      </c>
      <c r="L1057" s="127">
        <v>189</v>
      </c>
      <c r="M1057" s="127">
        <v>-746</v>
      </c>
      <c r="N1057" s="127">
        <v>-1297</v>
      </c>
      <c r="O1057" s="127">
        <v>-1258</v>
      </c>
      <c r="P1057" s="127">
        <v>-1258</v>
      </c>
      <c r="Q1057" s="127">
        <v>-953</v>
      </c>
      <c r="R1057" s="127">
        <v>1132</v>
      </c>
      <c r="S1057" s="127">
        <v>3830</v>
      </c>
      <c r="T1057" s="133">
        <v>1855</v>
      </c>
      <c r="U1057" s="127">
        <v>201</v>
      </c>
      <c r="V1057" s="127">
        <v>3716</v>
      </c>
      <c r="W1057" s="127">
        <v>323</v>
      </c>
      <c r="X1057" s="127">
        <v>-1150</v>
      </c>
      <c r="Y1057" s="127">
        <v>-1576</v>
      </c>
      <c r="Z1057" s="127">
        <v>120</v>
      </c>
      <c r="AA1057" s="127">
        <v>-1352</v>
      </c>
      <c r="AB1057" s="127">
        <v>2317</v>
      </c>
      <c r="AC1057" s="127">
        <v>-33</v>
      </c>
      <c r="AD1057" s="127">
        <v>-1288</v>
      </c>
      <c r="AE1057" s="127">
        <v>2902</v>
      </c>
    </row>
    <row r="1058" spans="1:31" ht="30.75" customHeight="1" x14ac:dyDescent="0.25">
      <c r="A1058" s="59">
        <f t="shared" si="16"/>
        <v>45017</v>
      </c>
      <c r="B1058" s="128" t="s">
        <v>145</v>
      </c>
      <c r="C1058" s="127">
        <v>294</v>
      </c>
      <c r="D1058" s="127">
        <v>41</v>
      </c>
      <c r="E1058" s="127">
        <v>101</v>
      </c>
      <c r="F1058" s="127">
        <v>-3</v>
      </c>
      <c r="G1058" s="127">
        <v>1189</v>
      </c>
      <c r="H1058" s="127">
        <v>54</v>
      </c>
      <c r="I1058" s="127">
        <v>182</v>
      </c>
      <c r="J1058" s="127">
        <v>156</v>
      </c>
      <c r="K1058" s="127">
        <v>249</v>
      </c>
      <c r="L1058" s="127">
        <v>-458</v>
      </c>
      <c r="M1058" s="127">
        <v>162</v>
      </c>
      <c r="N1058" s="127">
        <v>-2875</v>
      </c>
      <c r="O1058" s="127">
        <v>-5275</v>
      </c>
      <c r="P1058" s="127">
        <v>-3625</v>
      </c>
      <c r="Q1058" s="127">
        <v>-1279</v>
      </c>
      <c r="R1058" s="127">
        <v>2892</v>
      </c>
      <c r="S1058" s="127">
        <v>4218</v>
      </c>
      <c r="T1058" s="133">
        <v>349</v>
      </c>
      <c r="U1058" s="127">
        <v>2058</v>
      </c>
      <c r="V1058" s="127">
        <v>9339</v>
      </c>
      <c r="W1058" s="127">
        <v>2611</v>
      </c>
      <c r="X1058" s="127">
        <v>651</v>
      </c>
      <c r="Y1058" s="127">
        <v>2620</v>
      </c>
      <c r="Z1058" s="127">
        <v>852</v>
      </c>
      <c r="AA1058" s="127">
        <v>1288</v>
      </c>
      <c r="AB1058" s="127">
        <v>2841</v>
      </c>
      <c r="AC1058" s="127">
        <v>83</v>
      </c>
      <c r="AD1058" s="127">
        <v>-2</v>
      </c>
      <c r="AE1058" s="127">
        <v>18713</v>
      </c>
    </row>
    <row r="1059" spans="1:31" ht="30.75" customHeight="1" x14ac:dyDescent="0.25">
      <c r="A1059" s="59">
        <f t="shared" si="16"/>
        <v>45017</v>
      </c>
      <c r="B1059" s="129" t="s">
        <v>146</v>
      </c>
      <c r="C1059" s="130">
        <v>15</v>
      </c>
      <c r="D1059" s="130">
        <v>1</v>
      </c>
      <c r="E1059" s="130">
        <v>6</v>
      </c>
      <c r="F1059" s="130">
        <v>8</v>
      </c>
      <c r="G1059" s="130">
        <v>348</v>
      </c>
      <c r="H1059" s="130">
        <v>-11</v>
      </c>
      <c r="I1059" s="130">
        <v>39</v>
      </c>
      <c r="J1059" s="130">
        <v>11</v>
      </c>
      <c r="K1059" s="130">
        <v>15</v>
      </c>
      <c r="L1059" s="130">
        <v>24</v>
      </c>
      <c r="M1059" s="130">
        <v>0</v>
      </c>
      <c r="N1059" s="130">
        <v>-6</v>
      </c>
      <c r="O1059" s="130">
        <v>37</v>
      </c>
      <c r="P1059" s="130">
        <v>10</v>
      </c>
      <c r="Q1059" s="130">
        <v>36</v>
      </c>
      <c r="R1059" s="130">
        <v>5</v>
      </c>
      <c r="S1059" s="130">
        <v>826</v>
      </c>
      <c r="T1059" s="134">
        <v>127</v>
      </c>
      <c r="U1059" s="130">
        <v>499</v>
      </c>
      <c r="V1059" s="130">
        <v>88</v>
      </c>
      <c r="W1059" s="130">
        <v>18</v>
      </c>
      <c r="X1059" s="130">
        <v>8</v>
      </c>
      <c r="Y1059" s="130">
        <v>28</v>
      </c>
      <c r="Z1059" s="130">
        <v>48</v>
      </c>
      <c r="AA1059" s="130">
        <v>101</v>
      </c>
      <c r="AB1059" s="130">
        <v>191</v>
      </c>
      <c r="AC1059" s="130">
        <v>3</v>
      </c>
      <c r="AD1059" s="130">
        <v>0</v>
      </c>
      <c r="AE1059" s="130">
        <v>2475</v>
      </c>
    </row>
    <row r="1060" spans="1:31" ht="30.75" customHeight="1" x14ac:dyDescent="0.25">
      <c r="A1060" s="59">
        <f t="shared" si="16"/>
        <v>45017</v>
      </c>
      <c r="B1060" s="129" t="s">
        <v>147</v>
      </c>
      <c r="C1060" s="130">
        <v>260</v>
      </c>
      <c r="D1060" s="130">
        <v>35</v>
      </c>
      <c r="E1060" s="130">
        <v>109</v>
      </c>
      <c r="F1060" s="130">
        <v>-23</v>
      </c>
      <c r="G1060" s="130">
        <v>791</v>
      </c>
      <c r="H1060" s="130">
        <v>47</v>
      </c>
      <c r="I1060" s="130">
        <v>156</v>
      </c>
      <c r="J1060" s="130">
        <v>110</v>
      </c>
      <c r="K1060" s="130">
        <v>83</v>
      </c>
      <c r="L1060" s="130">
        <v>-623</v>
      </c>
      <c r="M1060" s="130">
        <v>107</v>
      </c>
      <c r="N1060" s="130">
        <v>-2893</v>
      </c>
      <c r="O1060" s="130">
        <v>-5864</v>
      </c>
      <c r="P1060" s="130">
        <v>-3721</v>
      </c>
      <c r="Q1060" s="130">
        <v>-1308</v>
      </c>
      <c r="R1060" s="130">
        <v>2908</v>
      </c>
      <c r="S1060" s="130">
        <v>3360</v>
      </c>
      <c r="T1060" s="134">
        <v>122</v>
      </c>
      <c r="U1060" s="130">
        <v>1500</v>
      </c>
      <c r="V1060" s="130">
        <v>9063</v>
      </c>
      <c r="W1060" s="130">
        <v>2429</v>
      </c>
      <c r="X1060" s="130">
        <v>614</v>
      </c>
      <c r="Y1060" s="130">
        <v>2497</v>
      </c>
      <c r="Z1060" s="130">
        <v>769</v>
      </c>
      <c r="AA1060" s="130">
        <v>1173</v>
      </c>
      <c r="AB1060" s="130">
        <v>2391</v>
      </c>
      <c r="AC1060" s="130">
        <v>96</v>
      </c>
      <c r="AD1060" s="130">
        <v>-2</v>
      </c>
      <c r="AE1060" s="130">
        <v>14186</v>
      </c>
    </row>
    <row r="1061" spans="1:31" ht="30.75" customHeight="1" x14ac:dyDescent="0.25">
      <c r="A1061" s="59">
        <f t="shared" si="16"/>
        <v>45017</v>
      </c>
      <c r="B1061" s="129" t="s">
        <v>148</v>
      </c>
      <c r="C1061" s="130">
        <v>-8</v>
      </c>
      <c r="D1061" s="130">
        <v>-6</v>
      </c>
      <c r="E1061" s="130">
        <v>-23</v>
      </c>
      <c r="F1061" s="130">
        <v>4</v>
      </c>
      <c r="G1061" s="130">
        <v>2</v>
      </c>
      <c r="H1061" s="130">
        <v>-2</v>
      </c>
      <c r="I1061" s="130">
        <v>3</v>
      </c>
      <c r="J1061" s="130">
        <v>0</v>
      </c>
      <c r="K1061" s="130">
        <v>5</v>
      </c>
      <c r="L1061" s="130">
        <v>166</v>
      </c>
      <c r="M1061" s="130">
        <v>-2</v>
      </c>
      <c r="N1061" s="130">
        <v>-5</v>
      </c>
      <c r="O1061" s="130">
        <v>-110</v>
      </c>
      <c r="P1061" s="130">
        <v>21</v>
      </c>
      <c r="Q1061" s="130">
        <v>-7</v>
      </c>
      <c r="R1061" s="130">
        <v>-54</v>
      </c>
      <c r="S1061" s="130">
        <v>-23</v>
      </c>
      <c r="T1061" s="134">
        <v>15</v>
      </c>
      <c r="U1061" s="130">
        <v>-112</v>
      </c>
      <c r="V1061" s="130">
        <v>153</v>
      </c>
      <c r="W1061" s="130">
        <v>4</v>
      </c>
      <c r="X1061" s="130">
        <v>-30</v>
      </c>
      <c r="Y1061" s="130">
        <v>7</v>
      </c>
      <c r="Z1061" s="130">
        <v>11</v>
      </c>
      <c r="AA1061" s="130">
        <v>10</v>
      </c>
      <c r="AB1061" s="130">
        <v>74</v>
      </c>
      <c r="AC1061" s="130">
        <v>-22</v>
      </c>
      <c r="AD1061" s="130">
        <v>0</v>
      </c>
      <c r="AE1061" s="130">
        <v>71</v>
      </c>
    </row>
    <row r="1062" spans="1:31" ht="30.75" customHeight="1" x14ac:dyDescent="0.25">
      <c r="A1062" s="59">
        <f t="shared" si="16"/>
        <v>45017</v>
      </c>
      <c r="B1062" s="129" t="s">
        <v>149</v>
      </c>
      <c r="C1062" s="130">
        <v>27</v>
      </c>
      <c r="D1062" s="130">
        <v>11</v>
      </c>
      <c r="E1062" s="130">
        <v>9</v>
      </c>
      <c r="F1062" s="130">
        <v>8</v>
      </c>
      <c r="G1062" s="130">
        <v>48</v>
      </c>
      <c r="H1062" s="130">
        <v>20</v>
      </c>
      <c r="I1062" s="130">
        <v>-16</v>
      </c>
      <c r="J1062" s="130">
        <v>35</v>
      </c>
      <c r="K1062" s="130">
        <v>146</v>
      </c>
      <c r="L1062" s="130">
        <v>-25</v>
      </c>
      <c r="M1062" s="130">
        <v>57</v>
      </c>
      <c r="N1062" s="130">
        <v>29</v>
      </c>
      <c r="O1062" s="130">
        <v>662</v>
      </c>
      <c r="P1062" s="130">
        <v>65</v>
      </c>
      <c r="Q1062" s="130">
        <v>0</v>
      </c>
      <c r="R1062" s="130">
        <v>33</v>
      </c>
      <c r="S1062" s="130">
        <v>55</v>
      </c>
      <c r="T1062" s="134">
        <v>85</v>
      </c>
      <c r="U1062" s="130">
        <v>171</v>
      </c>
      <c r="V1062" s="130">
        <v>35</v>
      </c>
      <c r="W1062" s="130">
        <v>160</v>
      </c>
      <c r="X1062" s="130">
        <v>59</v>
      </c>
      <c r="Y1062" s="130">
        <v>88</v>
      </c>
      <c r="Z1062" s="130">
        <v>24</v>
      </c>
      <c r="AA1062" s="130">
        <v>4</v>
      </c>
      <c r="AB1062" s="130">
        <v>185</v>
      </c>
      <c r="AC1062" s="130">
        <v>6</v>
      </c>
      <c r="AD1062" s="130">
        <v>0</v>
      </c>
      <c r="AE1062" s="130">
        <v>1981</v>
      </c>
    </row>
    <row r="1063" spans="1:31" ht="30.75" customHeight="1" x14ac:dyDescent="0.25">
      <c r="A1063" s="59">
        <f t="shared" si="16"/>
        <v>45017</v>
      </c>
      <c r="B1063" s="128" t="s">
        <v>150</v>
      </c>
      <c r="C1063" s="127">
        <v>98</v>
      </c>
      <c r="D1063" s="127">
        <v>-339</v>
      </c>
      <c r="E1063" s="127">
        <v>-153</v>
      </c>
      <c r="F1063" s="127">
        <v>79</v>
      </c>
      <c r="G1063" s="127">
        <v>750</v>
      </c>
      <c r="H1063" s="127">
        <v>-84</v>
      </c>
      <c r="I1063" s="127">
        <v>85</v>
      </c>
      <c r="J1063" s="127">
        <v>663</v>
      </c>
      <c r="K1063" s="127">
        <v>539</v>
      </c>
      <c r="L1063" s="127">
        <v>-15</v>
      </c>
      <c r="M1063" s="127">
        <v>742</v>
      </c>
      <c r="N1063" s="127">
        <v>139</v>
      </c>
      <c r="O1063" s="127">
        <v>527</v>
      </c>
      <c r="P1063" s="127">
        <v>104</v>
      </c>
      <c r="Q1063" s="127">
        <v>68</v>
      </c>
      <c r="R1063" s="127">
        <v>-247</v>
      </c>
      <c r="S1063" s="127">
        <v>4442</v>
      </c>
      <c r="T1063" s="133">
        <v>934</v>
      </c>
      <c r="U1063" s="127">
        <v>2500</v>
      </c>
      <c r="V1063" s="127">
        <v>6686</v>
      </c>
      <c r="W1063" s="127">
        <v>1536</v>
      </c>
      <c r="X1063" s="127">
        <v>1751</v>
      </c>
      <c r="Y1063" s="127">
        <v>565</v>
      </c>
      <c r="Z1063" s="127">
        <v>649</v>
      </c>
      <c r="AA1063" s="127">
        <v>1413</v>
      </c>
      <c r="AB1063" s="127">
        <v>2531</v>
      </c>
      <c r="AC1063" s="127">
        <v>946</v>
      </c>
      <c r="AD1063" s="127">
        <v>28</v>
      </c>
      <c r="AE1063" s="127">
        <v>26937</v>
      </c>
    </row>
    <row r="1064" spans="1:31" ht="30.75" customHeight="1" x14ac:dyDescent="0.25">
      <c r="A1064" s="59">
        <f t="shared" si="16"/>
        <v>45017</v>
      </c>
      <c r="B1064" s="128" t="s">
        <v>151</v>
      </c>
      <c r="C1064" s="127">
        <v>-248</v>
      </c>
      <c r="D1064" s="127">
        <v>95</v>
      </c>
      <c r="E1064" s="127">
        <v>27</v>
      </c>
      <c r="F1064" s="127">
        <v>8</v>
      </c>
      <c r="G1064" s="127">
        <v>843</v>
      </c>
      <c r="H1064" s="127">
        <v>215</v>
      </c>
      <c r="I1064" s="127">
        <v>40</v>
      </c>
      <c r="J1064" s="127">
        <v>666</v>
      </c>
      <c r="K1064" s="127">
        <v>487</v>
      </c>
      <c r="L1064" s="127">
        <v>1412</v>
      </c>
      <c r="M1064" s="127">
        <v>-166</v>
      </c>
      <c r="N1064" s="127">
        <v>222</v>
      </c>
      <c r="O1064" s="127">
        <v>1292</v>
      </c>
      <c r="P1064" s="127">
        <v>299</v>
      </c>
      <c r="Q1064" s="127">
        <v>512</v>
      </c>
      <c r="R1064" s="127">
        <v>1122</v>
      </c>
      <c r="S1064" s="127">
        <v>1656</v>
      </c>
      <c r="T1064" s="133">
        <v>678</v>
      </c>
      <c r="U1064" s="127">
        <v>3348</v>
      </c>
      <c r="V1064" s="127">
        <v>7425</v>
      </c>
      <c r="W1064" s="127">
        <v>1592</v>
      </c>
      <c r="X1064" s="127">
        <v>1168</v>
      </c>
      <c r="Y1064" s="127">
        <v>3219</v>
      </c>
      <c r="Z1064" s="127">
        <v>331</v>
      </c>
      <c r="AA1064" s="127">
        <v>67</v>
      </c>
      <c r="AB1064" s="127">
        <v>392</v>
      </c>
      <c r="AC1064" s="127">
        <v>858</v>
      </c>
      <c r="AD1064" s="127">
        <v>-1</v>
      </c>
      <c r="AE1064" s="127">
        <v>27559</v>
      </c>
    </row>
    <row r="1065" spans="1:31" ht="30.75" customHeight="1" x14ac:dyDescent="0.25">
      <c r="A1065" s="59">
        <f t="shared" si="16"/>
        <v>45017</v>
      </c>
      <c r="B1065" s="128" t="s">
        <v>152</v>
      </c>
      <c r="C1065" s="127">
        <v>632</v>
      </c>
      <c r="D1065" s="127">
        <v>338</v>
      </c>
      <c r="E1065" s="127">
        <v>1948</v>
      </c>
      <c r="F1065" s="127">
        <v>224</v>
      </c>
      <c r="G1065" s="127">
        <v>3110</v>
      </c>
      <c r="H1065" s="127">
        <v>198</v>
      </c>
      <c r="I1065" s="127">
        <v>675</v>
      </c>
      <c r="J1065" s="127">
        <v>1059</v>
      </c>
      <c r="K1065" s="127">
        <v>577</v>
      </c>
      <c r="L1065" s="127">
        <v>3360</v>
      </c>
      <c r="M1065" s="127">
        <v>1586</v>
      </c>
      <c r="N1065" s="127">
        <v>630</v>
      </c>
      <c r="O1065" s="127">
        <v>2291</v>
      </c>
      <c r="P1065" s="127">
        <v>418</v>
      </c>
      <c r="Q1065" s="127">
        <v>1083</v>
      </c>
      <c r="R1065" s="127">
        <v>6351</v>
      </c>
      <c r="S1065" s="127">
        <v>13292</v>
      </c>
      <c r="T1065" s="133">
        <v>1972</v>
      </c>
      <c r="U1065" s="127">
        <v>10007</v>
      </c>
      <c r="V1065" s="127">
        <v>27744</v>
      </c>
      <c r="W1065" s="127">
        <v>3367</v>
      </c>
      <c r="X1065" s="127">
        <v>4592</v>
      </c>
      <c r="Y1065" s="127">
        <v>6658</v>
      </c>
      <c r="Z1065" s="127">
        <v>1679</v>
      </c>
      <c r="AA1065" s="127">
        <v>2262</v>
      </c>
      <c r="AB1065" s="127">
        <v>3844</v>
      </c>
      <c r="AC1065" s="127">
        <v>3914</v>
      </c>
      <c r="AD1065" s="127">
        <v>83</v>
      </c>
      <c r="AE1065" s="127">
        <v>103894</v>
      </c>
    </row>
    <row r="1066" spans="1:31" ht="30.75" customHeight="1" x14ac:dyDescent="0.25">
      <c r="A1066" s="59">
        <f t="shared" si="16"/>
        <v>45017</v>
      </c>
      <c r="B1066" s="131" t="s">
        <v>153</v>
      </c>
      <c r="C1066" s="130">
        <v>23</v>
      </c>
      <c r="D1066" s="130">
        <v>-17</v>
      </c>
      <c r="E1066" s="130">
        <v>150</v>
      </c>
      <c r="F1066" s="130">
        <v>1</v>
      </c>
      <c r="G1066" s="130">
        <v>173</v>
      </c>
      <c r="H1066" s="130">
        <v>28</v>
      </c>
      <c r="I1066" s="130">
        <v>11</v>
      </c>
      <c r="J1066" s="130">
        <v>54</v>
      </c>
      <c r="K1066" s="130">
        <v>82</v>
      </c>
      <c r="L1066" s="130">
        <v>346</v>
      </c>
      <c r="M1066" s="130">
        <v>-51</v>
      </c>
      <c r="N1066" s="130">
        <v>-5</v>
      </c>
      <c r="O1066" s="130">
        <v>-89</v>
      </c>
      <c r="P1066" s="130">
        <v>-581</v>
      </c>
      <c r="Q1066" s="130">
        <v>139</v>
      </c>
      <c r="R1066" s="130">
        <v>774</v>
      </c>
      <c r="S1066" s="130">
        <v>1627</v>
      </c>
      <c r="T1066" s="134">
        <v>416</v>
      </c>
      <c r="U1066" s="130">
        <v>1113</v>
      </c>
      <c r="V1066" s="130">
        <v>7660</v>
      </c>
      <c r="W1066" s="130">
        <v>1214</v>
      </c>
      <c r="X1066" s="130">
        <v>884</v>
      </c>
      <c r="Y1066" s="130">
        <v>695</v>
      </c>
      <c r="Z1066" s="130">
        <v>278</v>
      </c>
      <c r="AA1066" s="130">
        <v>409</v>
      </c>
      <c r="AB1066" s="130">
        <v>712</v>
      </c>
      <c r="AC1066" s="130">
        <v>64</v>
      </c>
      <c r="AD1066" s="130">
        <v>-5</v>
      </c>
      <c r="AE1066" s="130">
        <v>16105</v>
      </c>
    </row>
    <row r="1067" spans="1:31" ht="30.75" customHeight="1" x14ac:dyDescent="0.25">
      <c r="A1067" s="59">
        <f t="shared" si="16"/>
        <v>45017</v>
      </c>
      <c r="B1067" s="131" t="s">
        <v>154</v>
      </c>
      <c r="C1067" s="130">
        <v>54</v>
      </c>
      <c r="D1067" s="130">
        <v>-57</v>
      </c>
      <c r="E1067" s="130">
        <v>157</v>
      </c>
      <c r="F1067" s="130">
        <v>-108</v>
      </c>
      <c r="G1067" s="130">
        <v>207</v>
      </c>
      <c r="H1067" s="130">
        <v>76</v>
      </c>
      <c r="I1067" s="130">
        <v>74</v>
      </c>
      <c r="J1067" s="130">
        <v>56</v>
      </c>
      <c r="K1067" s="130">
        <v>18</v>
      </c>
      <c r="L1067" s="130">
        <v>-232</v>
      </c>
      <c r="M1067" s="130">
        <v>-42</v>
      </c>
      <c r="N1067" s="130">
        <v>-59</v>
      </c>
      <c r="O1067" s="130">
        <v>23</v>
      </c>
      <c r="P1067" s="130">
        <v>195</v>
      </c>
      <c r="Q1067" s="130">
        <v>214</v>
      </c>
      <c r="R1067" s="130">
        <v>315</v>
      </c>
      <c r="S1067" s="130">
        <v>1051</v>
      </c>
      <c r="T1067" s="134">
        <v>-141</v>
      </c>
      <c r="U1067" s="130">
        <v>1729</v>
      </c>
      <c r="V1067" s="130">
        <v>3263</v>
      </c>
      <c r="W1067" s="130">
        <v>835</v>
      </c>
      <c r="X1067" s="130">
        <v>-467</v>
      </c>
      <c r="Y1067" s="130">
        <v>670</v>
      </c>
      <c r="Z1067" s="130">
        <v>151</v>
      </c>
      <c r="AA1067" s="130">
        <v>395</v>
      </c>
      <c r="AB1067" s="130">
        <v>405</v>
      </c>
      <c r="AC1067" s="130">
        <v>385</v>
      </c>
      <c r="AD1067" s="130">
        <v>3</v>
      </c>
      <c r="AE1067" s="130">
        <v>9170</v>
      </c>
    </row>
    <row r="1068" spans="1:31" ht="30.75" customHeight="1" x14ac:dyDescent="0.25">
      <c r="A1068" s="59">
        <f t="shared" si="16"/>
        <v>45017</v>
      </c>
      <c r="B1068" s="131" t="s">
        <v>155</v>
      </c>
      <c r="C1068" s="130">
        <v>245</v>
      </c>
      <c r="D1068" s="130">
        <v>326</v>
      </c>
      <c r="E1068" s="130">
        <v>677</v>
      </c>
      <c r="F1068" s="130">
        <v>240</v>
      </c>
      <c r="G1068" s="130">
        <v>1827</v>
      </c>
      <c r="H1068" s="130">
        <v>13</v>
      </c>
      <c r="I1068" s="130">
        <v>333</v>
      </c>
      <c r="J1068" s="130">
        <v>355</v>
      </c>
      <c r="K1068" s="130">
        <v>301</v>
      </c>
      <c r="L1068" s="130">
        <v>3003</v>
      </c>
      <c r="M1068" s="130">
        <v>1300</v>
      </c>
      <c r="N1068" s="130">
        <v>347</v>
      </c>
      <c r="O1068" s="130">
        <v>1381</v>
      </c>
      <c r="P1068" s="130">
        <v>420</v>
      </c>
      <c r="Q1068" s="130">
        <v>268</v>
      </c>
      <c r="R1068" s="130">
        <v>1549</v>
      </c>
      <c r="S1068" s="130">
        <v>4364</v>
      </c>
      <c r="T1068" s="134">
        <v>810</v>
      </c>
      <c r="U1068" s="130">
        <v>2497</v>
      </c>
      <c r="V1068" s="130">
        <v>3769</v>
      </c>
      <c r="W1068" s="130">
        <v>-1836</v>
      </c>
      <c r="X1068" s="130">
        <v>2250</v>
      </c>
      <c r="Y1068" s="130">
        <v>2826</v>
      </c>
      <c r="Z1068" s="130">
        <v>360</v>
      </c>
      <c r="AA1068" s="130">
        <v>889</v>
      </c>
      <c r="AB1068" s="130">
        <v>1448</v>
      </c>
      <c r="AC1068" s="130">
        <v>1870</v>
      </c>
      <c r="AD1068" s="130">
        <v>79</v>
      </c>
      <c r="AE1068" s="130">
        <v>31911</v>
      </c>
    </row>
    <row r="1069" spans="1:31" ht="30.75" customHeight="1" x14ac:dyDescent="0.25">
      <c r="A1069" s="59">
        <f t="shared" si="16"/>
        <v>45017</v>
      </c>
      <c r="B1069" s="129" t="s">
        <v>156</v>
      </c>
      <c r="C1069" s="130">
        <v>14</v>
      </c>
      <c r="D1069" s="130">
        <v>5</v>
      </c>
      <c r="E1069" s="130">
        <v>-66</v>
      </c>
      <c r="F1069" s="130">
        <v>25</v>
      </c>
      <c r="G1069" s="130">
        <v>85</v>
      </c>
      <c r="H1069" s="130">
        <v>1</v>
      </c>
      <c r="I1069" s="130">
        <v>-3</v>
      </c>
      <c r="J1069" s="130">
        <v>106</v>
      </c>
      <c r="K1069" s="130">
        <v>54</v>
      </c>
      <c r="L1069" s="130">
        <v>683</v>
      </c>
      <c r="M1069" s="130">
        <v>-72</v>
      </c>
      <c r="N1069" s="130">
        <v>95</v>
      </c>
      <c r="O1069" s="130">
        <v>27</v>
      </c>
      <c r="P1069" s="130">
        <v>11</v>
      </c>
      <c r="Q1069" s="130">
        <v>56</v>
      </c>
      <c r="R1069" s="130">
        <v>-8</v>
      </c>
      <c r="S1069" s="130">
        <v>142</v>
      </c>
      <c r="T1069" s="134">
        <v>-39</v>
      </c>
      <c r="U1069" s="130">
        <v>-211</v>
      </c>
      <c r="V1069" s="130">
        <v>251</v>
      </c>
      <c r="W1069" s="130">
        <v>219</v>
      </c>
      <c r="X1069" s="130">
        <v>212</v>
      </c>
      <c r="Y1069" s="130">
        <v>134</v>
      </c>
      <c r="Z1069" s="130">
        <v>5</v>
      </c>
      <c r="AA1069" s="130">
        <v>138</v>
      </c>
      <c r="AB1069" s="130">
        <v>259</v>
      </c>
      <c r="AC1069" s="130">
        <v>417</v>
      </c>
      <c r="AD1069" s="130">
        <v>0</v>
      </c>
      <c r="AE1069" s="130">
        <v>2540</v>
      </c>
    </row>
    <row r="1070" spans="1:31" ht="30.75" customHeight="1" x14ac:dyDescent="0.25">
      <c r="A1070" s="59">
        <f t="shared" si="16"/>
        <v>45017</v>
      </c>
      <c r="B1070" s="129" t="s">
        <v>157</v>
      </c>
      <c r="C1070" s="130">
        <v>63</v>
      </c>
      <c r="D1070" s="130">
        <v>-14</v>
      </c>
      <c r="E1070" s="130">
        <v>5</v>
      </c>
      <c r="F1070" s="130">
        <v>5</v>
      </c>
      <c r="G1070" s="130">
        <v>-7</v>
      </c>
      <c r="H1070" s="130">
        <v>-15</v>
      </c>
      <c r="I1070" s="130">
        <v>13</v>
      </c>
      <c r="J1070" s="130">
        <v>-25</v>
      </c>
      <c r="K1070" s="130">
        <v>20</v>
      </c>
      <c r="L1070" s="130">
        <v>-85</v>
      </c>
      <c r="M1070" s="130">
        <v>-14</v>
      </c>
      <c r="N1070" s="130">
        <v>-16</v>
      </c>
      <c r="O1070" s="130">
        <v>56</v>
      </c>
      <c r="P1070" s="130">
        <v>-4</v>
      </c>
      <c r="Q1070" s="130">
        <v>0</v>
      </c>
      <c r="R1070" s="130">
        <v>14</v>
      </c>
      <c r="S1070" s="130">
        <v>57</v>
      </c>
      <c r="T1070" s="134">
        <v>187</v>
      </c>
      <c r="U1070" s="130">
        <v>-243</v>
      </c>
      <c r="V1070" s="130">
        <v>-435</v>
      </c>
      <c r="W1070" s="130">
        <v>168</v>
      </c>
      <c r="X1070" s="130">
        <v>199</v>
      </c>
      <c r="Y1070" s="130">
        <v>155</v>
      </c>
      <c r="Z1070" s="130">
        <v>33</v>
      </c>
      <c r="AA1070" s="130">
        <v>8</v>
      </c>
      <c r="AB1070" s="130">
        <v>93</v>
      </c>
      <c r="AC1070" s="130">
        <v>92</v>
      </c>
      <c r="AD1070" s="130">
        <v>1</v>
      </c>
      <c r="AE1070" s="130">
        <v>311</v>
      </c>
    </row>
    <row r="1071" spans="1:31" ht="30.75" customHeight="1" x14ac:dyDescent="0.25">
      <c r="A1071" s="59">
        <f t="shared" si="16"/>
        <v>45017</v>
      </c>
      <c r="B1071" s="129" t="s">
        <v>158</v>
      </c>
      <c r="C1071" s="130">
        <v>-20</v>
      </c>
      <c r="D1071" s="130">
        <v>27</v>
      </c>
      <c r="E1071" s="130">
        <v>3</v>
      </c>
      <c r="F1071" s="130">
        <v>3</v>
      </c>
      <c r="G1071" s="130">
        <v>-21</v>
      </c>
      <c r="H1071" s="130">
        <v>4</v>
      </c>
      <c r="I1071" s="130">
        <v>3</v>
      </c>
      <c r="J1071" s="130">
        <v>37</v>
      </c>
      <c r="K1071" s="130">
        <v>3</v>
      </c>
      <c r="L1071" s="130">
        <v>-42</v>
      </c>
      <c r="M1071" s="130">
        <v>3</v>
      </c>
      <c r="N1071" s="130">
        <v>7</v>
      </c>
      <c r="O1071" s="130">
        <v>1</v>
      </c>
      <c r="P1071" s="130">
        <v>47</v>
      </c>
      <c r="Q1071" s="130">
        <v>8</v>
      </c>
      <c r="R1071" s="130">
        <v>29</v>
      </c>
      <c r="S1071" s="130">
        <v>32</v>
      </c>
      <c r="T1071" s="134">
        <v>-13</v>
      </c>
      <c r="U1071" s="130">
        <v>103</v>
      </c>
      <c r="V1071" s="130">
        <v>204</v>
      </c>
      <c r="W1071" s="130">
        <v>4</v>
      </c>
      <c r="X1071" s="130">
        <v>85</v>
      </c>
      <c r="Y1071" s="130">
        <v>8</v>
      </c>
      <c r="Z1071" s="130">
        <v>33</v>
      </c>
      <c r="AA1071" s="130">
        <v>54</v>
      </c>
      <c r="AB1071" s="130">
        <v>9</v>
      </c>
      <c r="AC1071" s="130">
        <v>47</v>
      </c>
      <c r="AD1071" s="130">
        <v>0</v>
      </c>
      <c r="AE1071" s="130">
        <v>658</v>
      </c>
    </row>
    <row r="1072" spans="1:31" ht="30.75" customHeight="1" x14ac:dyDescent="0.25">
      <c r="A1072" s="59">
        <f t="shared" si="16"/>
        <v>45017</v>
      </c>
      <c r="B1072" s="129" t="s">
        <v>159</v>
      </c>
      <c r="C1072" s="130">
        <v>76</v>
      </c>
      <c r="D1072" s="130">
        <v>61</v>
      </c>
      <c r="E1072" s="130">
        <v>317</v>
      </c>
      <c r="F1072" s="130">
        <v>-10</v>
      </c>
      <c r="G1072" s="130">
        <v>193</v>
      </c>
      <c r="H1072" s="130">
        <v>42</v>
      </c>
      <c r="I1072" s="130">
        <v>143</v>
      </c>
      <c r="J1072" s="130">
        <v>178</v>
      </c>
      <c r="K1072" s="130">
        <v>145</v>
      </c>
      <c r="L1072" s="130">
        <v>124</v>
      </c>
      <c r="M1072" s="130">
        <v>271</v>
      </c>
      <c r="N1072" s="130">
        <v>127</v>
      </c>
      <c r="O1072" s="130">
        <v>128</v>
      </c>
      <c r="P1072" s="130">
        <v>105</v>
      </c>
      <c r="Q1072" s="130">
        <v>-59</v>
      </c>
      <c r="R1072" s="130">
        <v>401</v>
      </c>
      <c r="S1072" s="130">
        <v>1611</v>
      </c>
      <c r="T1072" s="134">
        <v>107</v>
      </c>
      <c r="U1072" s="130">
        <v>1050</v>
      </c>
      <c r="V1072" s="130">
        <v>35</v>
      </c>
      <c r="W1072" s="130">
        <v>620</v>
      </c>
      <c r="X1072" s="130">
        <v>345</v>
      </c>
      <c r="Y1072" s="130">
        <v>867</v>
      </c>
      <c r="Z1072" s="130">
        <v>106</v>
      </c>
      <c r="AA1072" s="130">
        <v>181</v>
      </c>
      <c r="AB1072" s="130">
        <v>207</v>
      </c>
      <c r="AC1072" s="130">
        <v>171</v>
      </c>
      <c r="AD1072" s="130">
        <v>75</v>
      </c>
      <c r="AE1072" s="130">
        <v>7617</v>
      </c>
    </row>
    <row r="1073" spans="1:31" ht="30.75" customHeight="1" x14ac:dyDescent="0.25">
      <c r="A1073" s="59">
        <f t="shared" si="16"/>
        <v>45017</v>
      </c>
      <c r="B1073" s="129" t="s">
        <v>160</v>
      </c>
      <c r="C1073" s="130">
        <v>112</v>
      </c>
      <c r="D1073" s="130">
        <v>247</v>
      </c>
      <c r="E1073" s="130">
        <v>418</v>
      </c>
      <c r="F1073" s="130">
        <v>217</v>
      </c>
      <c r="G1073" s="130">
        <v>1577</v>
      </c>
      <c r="H1073" s="130">
        <v>-19</v>
      </c>
      <c r="I1073" s="130">
        <v>177</v>
      </c>
      <c r="J1073" s="130">
        <v>59</v>
      </c>
      <c r="K1073" s="130">
        <v>79</v>
      </c>
      <c r="L1073" s="130">
        <v>2323</v>
      </c>
      <c r="M1073" s="130">
        <v>1112</v>
      </c>
      <c r="N1073" s="130">
        <v>134</v>
      </c>
      <c r="O1073" s="130">
        <v>1169</v>
      </c>
      <c r="P1073" s="130">
        <v>261</v>
      </c>
      <c r="Q1073" s="130">
        <v>263</v>
      </c>
      <c r="R1073" s="130">
        <v>1113</v>
      </c>
      <c r="S1073" s="130">
        <v>2522</v>
      </c>
      <c r="T1073" s="134">
        <v>568</v>
      </c>
      <c r="U1073" s="130">
        <v>1798</v>
      </c>
      <c r="V1073" s="130">
        <v>3714</v>
      </c>
      <c r="W1073" s="130">
        <v>-2847</v>
      </c>
      <c r="X1073" s="130">
        <v>1409</v>
      </c>
      <c r="Y1073" s="130">
        <v>1662</v>
      </c>
      <c r="Z1073" s="130">
        <v>183</v>
      </c>
      <c r="AA1073" s="130">
        <v>508</v>
      </c>
      <c r="AB1073" s="130">
        <v>880</v>
      </c>
      <c r="AC1073" s="130">
        <v>1143</v>
      </c>
      <c r="AD1073" s="130">
        <v>3</v>
      </c>
      <c r="AE1073" s="130">
        <v>20785</v>
      </c>
    </row>
    <row r="1074" spans="1:31" ht="30.75" customHeight="1" x14ac:dyDescent="0.25">
      <c r="A1074" s="59">
        <f t="shared" si="16"/>
        <v>45017</v>
      </c>
      <c r="B1074" s="131" t="s">
        <v>161</v>
      </c>
      <c r="C1074" s="130">
        <v>308</v>
      </c>
      <c r="D1074" s="130">
        <v>61</v>
      </c>
      <c r="E1074" s="130">
        <v>647</v>
      </c>
      <c r="F1074" s="130">
        <v>72</v>
      </c>
      <c r="G1074" s="130">
        <v>686</v>
      </c>
      <c r="H1074" s="130">
        <v>49</v>
      </c>
      <c r="I1074" s="130">
        <v>165</v>
      </c>
      <c r="J1074" s="130">
        <v>635</v>
      </c>
      <c r="K1074" s="130">
        <v>124</v>
      </c>
      <c r="L1074" s="130">
        <v>92</v>
      </c>
      <c r="M1074" s="130">
        <v>369</v>
      </c>
      <c r="N1074" s="130">
        <v>342</v>
      </c>
      <c r="O1074" s="130">
        <v>881</v>
      </c>
      <c r="P1074" s="130">
        <v>277</v>
      </c>
      <c r="Q1074" s="130">
        <v>459</v>
      </c>
      <c r="R1074" s="130">
        <v>3141</v>
      </c>
      <c r="S1074" s="130">
        <v>4975</v>
      </c>
      <c r="T1074" s="134">
        <v>762</v>
      </c>
      <c r="U1074" s="130">
        <v>3684</v>
      </c>
      <c r="V1074" s="130">
        <v>11090</v>
      </c>
      <c r="W1074" s="130">
        <v>2354</v>
      </c>
      <c r="X1074" s="130">
        <v>1667</v>
      </c>
      <c r="Y1074" s="130">
        <v>1838</v>
      </c>
      <c r="Z1074" s="130">
        <v>707</v>
      </c>
      <c r="AA1074" s="130">
        <v>408</v>
      </c>
      <c r="AB1074" s="130">
        <v>1009</v>
      </c>
      <c r="AC1074" s="130">
        <v>1326</v>
      </c>
      <c r="AD1074" s="130">
        <v>10</v>
      </c>
      <c r="AE1074" s="130">
        <v>38138</v>
      </c>
    </row>
    <row r="1075" spans="1:31" ht="30.75" customHeight="1" x14ac:dyDescent="0.25">
      <c r="A1075" s="59">
        <f t="shared" si="16"/>
        <v>45017</v>
      </c>
      <c r="B1075" s="129" t="s">
        <v>162</v>
      </c>
      <c r="C1075" s="130">
        <v>98</v>
      </c>
      <c r="D1075" s="130">
        <v>10</v>
      </c>
      <c r="E1075" s="130">
        <v>239</v>
      </c>
      <c r="F1075" s="130">
        <v>-24</v>
      </c>
      <c r="G1075" s="130">
        <v>39</v>
      </c>
      <c r="H1075" s="130">
        <v>1</v>
      </c>
      <c r="I1075" s="130">
        <v>2</v>
      </c>
      <c r="J1075" s="130">
        <v>125</v>
      </c>
      <c r="K1075" s="130">
        <v>6</v>
      </c>
      <c r="L1075" s="130">
        <v>-9</v>
      </c>
      <c r="M1075" s="130">
        <v>6</v>
      </c>
      <c r="N1075" s="130">
        <v>-9</v>
      </c>
      <c r="O1075" s="130">
        <v>64</v>
      </c>
      <c r="P1075" s="130">
        <v>58</v>
      </c>
      <c r="Q1075" s="130">
        <v>40</v>
      </c>
      <c r="R1075" s="130">
        <v>208</v>
      </c>
      <c r="S1075" s="130">
        <v>233</v>
      </c>
      <c r="T1075" s="134">
        <v>-33</v>
      </c>
      <c r="U1075" s="130">
        <v>197</v>
      </c>
      <c r="V1075" s="130">
        <v>2372</v>
      </c>
      <c r="W1075" s="130">
        <v>378</v>
      </c>
      <c r="X1075" s="130">
        <v>263</v>
      </c>
      <c r="Y1075" s="130">
        <v>256</v>
      </c>
      <c r="Z1075" s="130">
        <v>55</v>
      </c>
      <c r="AA1075" s="130">
        <v>11</v>
      </c>
      <c r="AB1075" s="130">
        <v>-12</v>
      </c>
      <c r="AC1075" s="130">
        <v>8</v>
      </c>
      <c r="AD1075" s="130">
        <v>-1</v>
      </c>
      <c r="AE1075" s="130">
        <v>4581</v>
      </c>
    </row>
    <row r="1076" spans="1:31" ht="30.75" customHeight="1" x14ac:dyDescent="0.25">
      <c r="A1076" s="59">
        <f t="shared" si="16"/>
        <v>45017</v>
      </c>
      <c r="B1076" s="129" t="s">
        <v>163</v>
      </c>
      <c r="C1076" s="130">
        <v>100</v>
      </c>
      <c r="D1076" s="130">
        <v>53</v>
      </c>
      <c r="E1076" s="130">
        <v>293</v>
      </c>
      <c r="F1076" s="130">
        <v>31</v>
      </c>
      <c r="G1076" s="130">
        <v>378</v>
      </c>
      <c r="H1076" s="130">
        <v>6</v>
      </c>
      <c r="I1076" s="130">
        <v>35</v>
      </c>
      <c r="J1076" s="130">
        <v>312</v>
      </c>
      <c r="K1076" s="130">
        <v>30</v>
      </c>
      <c r="L1076" s="130">
        <v>536</v>
      </c>
      <c r="M1076" s="130">
        <v>224</v>
      </c>
      <c r="N1076" s="130">
        <v>191</v>
      </c>
      <c r="O1076" s="130">
        <v>428</v>
      </c>
      <c r="P1076" s="130">
        <v>125</v>
      </c>
      <c r="Q1076" s="130">
        <v>158</v>
      </c>
      <c r="R1076" s="130">
        <v>1089</v>
      </c>
      <c r="S1076" s="130">
        <v>2960</v>
      </c>
      <c r="T1076" s="134">
        <v>305</v>
      </c>
      <c r="U1076" s="130">
        <v>1637</v>
      </c>
      <c r="V1076" s="130">
        <v>2668</v>
      </c>
      <c r="W1076" s="130">
        <v>986</v>
      </c>
      <c r="X1076" s="130">
        <v>581</v>
      </c>
      <c r="Y1076" s="130">
        <v>980</v>
      </c>
      <c r="Z1076" s="130">
        <v>230</v>
      </c>
      <c r="AA1076" s="130">
        <v>152</v>
      </c>
      <c r="AB1076" s="130">
        <v>368</v>
      </c>
      <c r="AC1076" s="130">
        <v>367</v>
      </c>
      <c r="AD1076" s="130">
        <v>0</v>
      </c>
      <c r="AE1076" s="130">
        <v>15223</v>
      </c>
    </row>
    <row r="1077" spans="1:31" ht="30.75" customHeight="1" x14ac:dyDescent="0.25">
      <c r="A1077" s="59">
        <f t="shared" si="16"/>
        <v>45017</v>
      </c>
      <c r="B1077" s="129" t="s">
        <v>164</v>
      </c>
      <c r="C1077" s="130">
        <v>110</v>
      </c>
      <c r="D1077" s="130">
        <v>-2</v>
      </c>
      <c r="E1077" s="130">
        <v>115</v>
      </c>
      <c r="F1077" s="130">
        <v>65</v>
      </c>
      <c r="G1077" s="130">
        <v>269</v>
      </c>
      <c r="H1077" s="130">
        <v>42</v>
      </c>
      <c r="I1077" s="130">
        <v>128</v>
      </c>
      <c r="J1077" s="130">
        <v>198</v>
      </c>
      <c r="K1077" s="130">
        <v>88</v>
      </c>
      <c r="L1077" s="130">
        <v>-435</v>
      </c>
      <c r="M1077" s="130">
        <v>139</v>
      </c>
      <c r="N1077" s="130">
        <v>160</v>
      </c>
      <c r="O1077" s="130">
        <v>389</v>
      </c>
      <c r="P1077" s="130">
        <v>94</v>
      </c>
      <c r="Q1077" s="130">
        <v>261</v>
      </c>
      <c r="R1077" s="130">
        <v>1844</v>
      </c>
      <c r="S1077" s="130">
        <v>1782</v>
      </c>
      <c r="T1077" s="134">
        <v>490</v>
      </c>
      <c r="U1077" s="130">
        <v>1850</v>
      </c>
      <c r="V1077" s="130">
        <v>6050</v>
      </c>
      <c r="W1077" s="130">
        <v>990</v>
      </c>
      <c r="X1077" s="130">
        <v>823</v>
      </c>
      <c r="Y1077" s="130">
        <v>602</v>
      </c>
      <c r="Z1077" s="130">
        <v>422</v>
      </c>
      <c r="AA1077" s="130">
        <v>245</v>
      </c>
      <c r="AB1077" s="130">
        <v>653</v>
      </c>
      <c r="AC1077" s="130">
        <v>951</v>
      </c>
      <c r="AD1077" s="130">
        <v>11</v>
      </c>
      <c r="AE1077" s="130">
        <v>18334</v>
      </c>
    </row>
    <row r="1078" spans="1:31" ht="30.75" customHeight="1" x14ac:dyDescent="0.25">
      <c r="A1078" s="59">
        <f t="shared" si="16"/>
        <v>45017</v>
      </c>
      <c r="B1078" s="131" t="s">
        <v>165</v>
      </c>
      <c r="C1078" s="130">
        <v>0</v>
      </c>
      <c r="D1078" s="130">
        <v>0</v>
      </c>
      <c r="E1078" s="130">
        <v>0</v>
      </c>
      <c r="F1078" s="130">
        <v>0</v>
      </c>
      <c r="G1078" s="130">
        <v>-1</v>
      </c>
      <c r="H1078" s="130">
        <v>0</v>
      </c>
      <c r="I1078" s="130">
        <v>0</v>
      </c>
      <c r="J1078" s="130">
        <v>1</v>
      </c>
      <c r="K1078" s="130">
        <v>0</v>
      </c>
      <c r="L1078" s="130">
        <v>-2</v>
      </c>
      <c r="M1078" s="130">
        <v>0</v>
      </c>
      <c r="N1078" s="130">
        <v>0</v>
      </c>
      <c r="O1078" s="130">
        <v>-1</v>
      </c>
      <c r="P1078" s="130">
        <v>0</v>
      </c>
      <c r="Q1078" s="130">
        <v>0</v>
      </c>
      <c r="R1078" s="130">
        <v>6</v>
      </c>
      <c r="S1078" s="130">
        <v>3</v>
      </c>
      <c r="T1078" s="134">
        <v>-2</v>
      </c>
      <c r="U1078" s="130">
        <v>0</v>
      </c>
      <c r="V1078" s="130">
        <v>-11</v>
      </c>
      <c r="W1078" s="130">
        <v>1</v>
      </c>
      <c r="X1078" s="130">
        <v>1</v>
      </c>
      <c r="Y1078" s="130">
        <v>3</v>
      </c>
      <c r="Z1078" s="130">
        <v>1</v>
      </c>
      <c r="AA1078" s="130">
        <v>0</v>
      </c>
      <c r="AB1078" s="130">
        <v>0</v>
      </c>
      <c r="AC1078" s="130">
        <v>0</v>
      </c>
      <c r="AD1078" s="130">
        <v>1</v>
      </c>
      <c r="AE1078" s="130">
        <v>0</v>
      </c>
    </row>
    <row r="1079" spans="1:31" ht="30.75" customHeight="1" x14ac:dyDescent="0.25">
      <c r="A1079" s="59">
        <f t="shared" si="16"/>
        <v>45017</v>
      </c>
      <c r="B1079" s="131" t="s">
        <v>166</v>
      </c>
      <c r="C1079" s="130">
        <v>2</v>
      </c>
      <c r="D1079" s="130">
        <v>25</v>
      </c>
      <c r="E1079" s="130">
        <v>317</v>
      </c>
      <c r="F1079" s="130">
        <v>19</v>
      </c>
      <c r="G1079" s="130">
        <v>218</v>
      </c>
      <c r="H1079" s="130">
        <v>32</v>
      </c>
      <c r="I1079" s="130">
        <v>92</v>
      </c>
      <c r="J1079" s="130">
        <v>-42</v>
      </c>
      <c r="K1079" s="130">
        <v>52</v>
      </c>
      <c r="L1079" s="130">
        <v>153</v>
      </c>
      <c r="M1079" s="130">
        <v>10</v>
      </c>
      <c r="N1079" s="130">
        <v>5</v>
      </c>
      <c r="O1079" s="130">
        <v>96</v>
      </c>
      <c r="P1079" s="130">
        <v>107</v>
      </c>
      <c r="Q1079" s="130">
        <v>3</v>
      </c>
      <c r="R1079" s="130">
        <v>566</v>
      </c>
      <c r="S1079" s="130">
        <v>1272</v>
      </c>
      <c r="T1079" s="134">
        <v>127</v>
      </c>
      <c r="U1079" s="130">
        <v>984</v>
      </c>
      <c r="V1079" s="130">
        <v>1973</v>
      </c>
      <c r="W1079" s="130">
        <v>799</v>
      </c>
      <c r="X1079" s="130">
        <v>257</v>
      </c>
      <c r="Y1079" s="130">
        <v>626</v>
      </c>
      <c r="Z1079" s="130">
        <v>182</v>
      </c>
      <c r="AA1079" s="130">
        <v>161</v>
      </c>
      <c r="AB1079" s="130">
        <v>270</v>
      </c>
      <c r="AC1079" s="130">
        <v>269</v>
      </c>
      <c r="AD1079" s="130">
        <v>-5</v>
      </c>
      <c r="AE1079" s="130">
        <v>8570</v>
      </c>
    </row>
    <row r="1080" spans="1:31" ht="30.75" customHeight="1" x14ac:dyDescent="0.25">
      <c r="A1080" s="59">
        <f t="shared" si="16"/>
        <v>45017</v>
      </c>
      <c r="B1080" s="129" t="s">
        <v>167</v>
      </c>
      <c r="C1080" s="130">
        <v>-36</v>
      </c>
      <c r="D1080" s="130">
        <v>13</v>
      </c>
      <c r="E1080" s="130">
        <v>32</v>
      </c>
      <c r="F1080" s="130">
        <v>-4</v>
      </c>
      <c r="G1080" s="130">
        <v>63</v>
      </c>
      <c r="H1080" s="130">
        <v>22</v>
      </c>
      <c r="I1080" s="130">
        <v>8</v>
      </c>
      <c r="J1080" s="130">
        <v>8</v>
      </c>
      <c r="K1080" s="130">
        <v>14</v>
      </c>
      <c r="L1080" s="130">
        <v>37</v>
      </c>
      <c r="M1080" s="130">
        <v>13</v>
      </c>
      <c r="N1080" s="130">
        <v>-5</v>
      </c>
      <c r="O1080" s="130">
        <v>-52</v>
      </c>
      <c r="P1080" s="130">
        <v>-1</v>
      </c>
      <c r="Q1080" s="130">
        <v>-6</v>
      </c>
      <c r="R1080" s="130">
        <v>61</v>
      </c>
      <c r="S1080" s="130">
        <v>323</v>
      </c>
      <c r="T1080" s="134">
        <v>22</v>
      </c>
      <c r="U1080" s="130">
        <v>294</v>
      </c>
      <c r="V1080" s="130">
        <v>725</v>
      </c>
      <c r="W1080" s="130">
        <v>331</v>
      </c>
      <c r="X1080" s="130">
        <v>98</v>
      </c>
      <c r="Y1080" s="130">
        <v>441</v>
      </c>
      <c r="Z1080" s="130">
        <v>62</v>
      </c>
      <c r="AA1080" s="130">
        <v>35</v>
      </c>
      <c r="AB1080" s="130">
        <v>107</v>
      </c>
      <c r="AC1080" s="130">
        <v>-5</v>
      </c>
      <c r="AD1080" s="130">
        <v>0</v>
      </c>
      <c r="AE1080" s="130">
        <v>2600</v>
      </c>
    </row>
    <row r="1081" spans="1:31" ht="30.75" customHeight="1" x14ac:dyDescent="0.25">
      <c r="A1081" s="59">
        <f t="shared" si="16"/>
        <v>45017</v>
      </c>
      <c r="B1081" s="129" t="s">
        <v>168</v>
      </c>
      <c r="C1081" s="130">
        <v>38</v>
      </c>
      <c r="D1081" s="130">
        <v>12</v>
      </c>
      <c r="E1081" s="130">
        <v>285</v>
      </c>
      <c r="F1081" s="130">
        <v>22</v>
      </c>
      <c r="G1081" s="130">
        <v>154</v>
      </c>
      <c r="H1081" s="130">
        <v>10</v>
      </c>
      <c r="I1081" s="130">
        <v>84</v>
      </c>
      <c r="J1081" s="130">
        <v>-50</v>
      </c>
      <c r="K1081" s="130">
        <v>38</v>
      </c>
      <c r="L1081" s="130">
        <v>116</v>
      </c>
      <c r="M1081" s="130">
        <v>-3</v>
      </c>
      <c r="N1081" s="130">
        <v>10</v>
      </c>
      <c r="O1081" s="130">
        <v>147</v>
      </c>
      <c r="P1081" s="130">
        <v>108</v>
      </c>
      <c r="Q1081" s="130">
        <v>9</v>
      </c>
      <c r="R1081" s="130">
        <v>505</v>
      </c>
      <c r="S1081" s="130">
        <v>949</v>
      </c>
      <c r="T1081" s="134">
        <v>105</v>
      </c>
      <c r="U1081" s="130">
        <v>689</v>
      </c>
      <c r="V1081" s="130">
        <v>1244</v>
      </c>
      <c r="W1081" s="130">
        <v>468</v>
      </c>
      <c r="X1081" s="130">
        <v>159</v>
      </c>
      <c r="Y1081" s="130">
        <v>182</v>
      </c>
      <c r="Z1081" s="130">
        <v>120</v>
      </c>
      <c r="AA1081" s="130">
        <v>126</v>
      </c>
      <c r="AB1081" s="130">
        <v>163</v>
      </c>
      <c r="AC1081" s="130">
        <v>279</v>
      </c>
      <c r="AD1081" s="130">
        <v>-5</v>
      </c>
      <c r="AE1081" s="130">
        <v>5964</v>
      </c>
    </row>
    <row r="1082" spans="1:31" ht="30.75" customHeight="1" x14ac:dyDescent="0.25">
      <c r="A1082" s="59">
        <f t="shared" si="16"/>
        <v>45017</v>
      </c>
      <c r="B1082" s="129" t="s">
        <v>169</v>
      </c>
      <c r="C1082" s="130">
        <v>0</v>
      </c>
      <c r="D1082" s="130">
        <v>0</v>
      </c>
      <c r="E1082" s="130">
        <v>0</v>
      </c>
      <c r="F1082" s="130">
        <v>1</v>
      </c>
      <c r="G1082" s="130">
        <v>1</v>
      </c>
      <c r="H1082" s="130">
        <v>0</v>
      </c>
      <c r="I1082" s="130">
        <v>0</v>
      </c>
      <c r="J1082" s="130">
        <v>0</v>
      </c>
      <c r="K1082" s="130">
        <v>0</v>
      </c>
      <c r="L1082" s="130">
        <v>0</v>
      </c>
      <c r="M1082" s="130">
        <v>0</v>
      </c>
      <c r="N1082" s="130">
        <v>0</v>
      </c>
      <c r="O1082" s="130">
        <v>1</v>
      </c>
      <c r="P1082" s="130">
        <v>0</v>
      </c>
      <c r="Q1082" s="130">
        <v>0</v>
      </c>
      <c r="R1082" s="130">
        <v>0</v>
      </c>
      <c r="S1082" s="130">
        <v>0</v>
      </c>
      <c r="T1082" s="134">
        <v>0</v>
      </c>
      <c r="U1082" s="130">
        <v>1</v>
      </c>
      <c r="V1082" s="130">
        <v>4</v>
      </c>
      <c r="W1082" s="130">
        <v>0</v>
      </c>
      <c r="X1082" s="130">
        <v>0</v>
      </c>
      <c r="Y1082" s="130">
        <v>3</v>
      </c>
      <c r="Z1082" s="130">
        <v>0</v>
      </c>
      <c r="AA1082" s="130">
        <v>0</v>
      </c>
      <c r="AB1082" s="130">
        <v>0</v>
      </c>
      <c r="AC1082" s="130">
        <v>-5</v>
      </c>
      <c r="AD1082" s="130">
        <v>0</v>
      </c>
      <c r="AE1082" s="130">
        <v>6</v>
      </c>
    </row>
    <row r="1083" spans="1:31" ht="30.75" customHeight="1" x14ac:dyDescent="0.25">
      <c r="A1083" s="59">
        <f t="shared" si="16"/>
        <v>45047</v>
      </c>
      <c r="B1083" s="126" t="s">
        <v>143</v>
      </c>
      <c r="C1083" s="127">
        <v>1712</v>
      </c>
      <c r="D1083" s="127">
        <v>562</v>
      </c>
      <c r="E1083" s="127">
        <v>1887</v>
      </c>
      <c r="F1083" s="127">
        <v>-30</v>
      </c>
      <c r="G1083" s="127">
        <v>7270</v>
      </c>
      <c r="H1083" s="127">
        <v>58</v>
      </c>
      <c r="I1083" s="127">
        <v>1165</v>
      </c>
      <c r="J1083" s="127">
        <v>2422</v>
      </c>
      <c r="K1083" s="127">
        <v>2668</v>
      </c>
      <c r="L1083" s="127">
        <v>3435</v>
      </c>
      <c r="M1083" s="127">
        <v>1758</v>
      </c>
      <c r="N1083" s="127">
        <v>2868</v>
      </c>
      <c r="O1083" s="127">
        <v>464</v>
      </c>
      <c r="P1083" s="127">
        <v>-8188</v>
      </c>
      <c r="Q1083" s="127">
        <v>-172</v>
      </c>
      <c r="R1083" s="127">
        <v>9428</v>
      </c>
      <c r="S1083" s="127">
        <v>26626</v>
      </c>
      <c r="T1083" s="133">
        <v>13593</v>
      </c>
      <c r="U1083" s="127">
        <v>12418</v>
      </c>
      <c r="V1083" s="127">
        <v>50112</v>
      </c>
      <c r="W1083" s="127">
        <v>7785</v>
      </c>
      <c r="X1083" s="127">
        <v>3596</v>
      </c>
      <c r="Y1083" s="127">
        <v>-2511</v>
      </c>
      <c r="Z1083" s="127">
        <v>3250</v>
      </c>
      <c r="AA1083" s="127">
        <v>3350</v>
      </c>
      <c r="AB1083" s="127">
        <v>6297</v>
      </c>
      <c r="AC1083" s="127">
        <v>1576</v>
      </c>
      <c r="AD1083" s="127">
        <v>1871</v>
      </c>
      <c r="AE1083" s="127">
        <v>155270</v>
      </c>
    </row>
    <row r="1084" spans="1:31" ht="30.75" customHeight="1" x14ac:dyDescent="0.25">
      <c r="A1084" s="59">
        <f t="shared" si="16"/>
        <v>45047</v>
      </c>
      <c r="B1084" s="128" t="s">
        <v>144</v>
      </c>
      <c r="C1084" s="127">
        <v>103</v>
      </c>
      <c r="D1084" s="127">
        <v>-3</v>
      </c>
      <c r="E1084" s="127">
        <v>34</v>
      </c>
      <c r="F1084" s="127">
        <v>-28</v>
      </c>
      <c r="G1084" s="127">
        <v>426</v>
      </c>
      <c r="H1084" s="127">
        <v>-3</v>
      </c>
      <c r="I1084" s="127">
        <v>-14</v>
      </c>
      <c r="J1084" s="127">
        <v>233</v>
      </c>
      <c r="K1084" s="127">
        <v>249</v>
      </c>
      <c r="L1084" s="127">
        <v>69</v>
      </c>
      <c r="M1084" s="127">
        <v>100</v>
      </c>
      <c r="N1084" s="127">
        <v>-75</v>
      </c>
      <c r="O1084" s="127">
        <v>-6</v>
      </c>
      <c r="P1084" s="127">
        <v>-930</v>
      </c>
      <c r="Q1084" s="127">
        <v>-1027</v>
      </c>
      <c r="R1084" s="127">
        <v>1948</v>
      </c>
      <c r="S1084" s="127">
        <v>2983</v>
      </c>
      <c r="T1084" s="133">
        <v>7138</v>
      </c>
      <c r="U1084" s="127">
        <v>720</v>
      </c>
      <c r="V1084" s="127">
        <v>11161</v>
      </c>
      <c r="W1084" s="127">
        <v>-20</v>
      </c>
      <c r="X1084" s="127">
        <v>-1201</v>
      </c>
      <c r="Y1084" s="127">
        <v>-3817</v>
      </c>
      <c r="Z1084" s="127">
        <v>91</v>
      </c>
      <c r="AA1084" s="127">
        <v>-352</v>
      </c>
      <c r="AB1084" s="127">
        <v>54</v>
      </c>
      <c r="AC1084" s="127">
        <v>-113</v>
      </c>
      <c r="AD1084" s="127">
        <v>1839</v>
      </c>
      <c r="AE1084" s="127">
        <v>19559</v>
      </c>
    </row>
    <row r="1085" spans="1:31" ht="30.75" customHeight="1" x14ac:dyDescent="0.25">
      <c r="A1085" s="59">
        <f t="shared" si="16"/>
        <v>45047</v>
      </c>
      <c r="B1085" s="128" t="s">
        <v>145</v>
      </c>
      <c r="C1085" s="127">
        <v>239</v>
      </c>
      <c r="D1085" s="127">
        <v>52</v>
      </c>
      <c r="E1085" s="127">
        <v>18</v>
      </c>
      <c r="F1085" s="127">
        <v>25</v>
      </c>
      <c r="G1085" s="127">
        <v>1436</v>
      </c>
      <c r="H1085" s="127">
        <v>26</v>
      </c>
      <c r="I1085" s="127">
        <v>125</v>
      </c>
      <c r="J1085" s="127">
        <v>211</v>
      </c>
      <c r="K1085" s="127">
        <v>412</v>
      </c>
      <c r="L1085" s="127">
        <v>-244</v>
      </c>
      <c r="M1085" s="127">
        <v>354</v>
      </c>
      <c r="N1085" s="127">
        <v>-220</v>
      </c>
      <c r="O1085" s="127">
        <v>-2140</v>
      </c>
      <c r="P1085" s="127">
        <v>-7432</v>
      </c>
      <c r="Q1085" s="127">
        <v>-76</v>
      </c>
      <c r="R1085" s="127">
        <v>1001</v>
      </c>
      <c r="S1085" s="127">
        <v>3732</v>
      </c>
      <c r="T1085" s="133">
        <v>1362</v>
      </c>
      <c r="U1085" s="127">
        <v>1470</v>
      </c>
      <c r="V1085" s="127">
        <v>4375</v>
      </c>
      <c r="W1085" s="127">
        <v>864</v>
      </c>
      <c r="X1085" s="127">
        <v>-8</v>
      </c>
      <c r="Y1085" s="127">
        <v>-534</v>
      </c>
      <c r="Z1085" s="127">
        <v>788</v>
      </c>
      <c r="AA1085" s="127">
        <v>1248</v>
      </c>
      <c r="AB1085" s="127">
        <v>1402</v>
      </c>
      <c r="AC1085" s="127">
        <v>-55</v>
      </c>
      <c r="AD1085" s="127">
        <v>-2</v>
      </c>
      <c r="AE1085" s="127">
        <v>8429</v>
      </c>
    </row>
    <row r="1086" spans="1:31" ht="30.75" customHeight="1" x14ac:dyDescent="0.25">
      <c r="A1086" s="59">
        <f t="shared" si="16"/>
        <v>45047</v>
      </c>
      <c r="B1086" s="129" t="s">
        <v>146</v>
      </c>
      <c r="C1086" s="130">
        <v>25</v>
      </c>
      <c r="D1086" s="130">
        <v>3</v>
      </c>
      <c r="E1086" s="130">
        <v>-2</v>
      </c>
      <c r="F1086" s="130">
        <v>3</v>
      </c>
      <c r="G1086" s="130">
        <v>305</v>
      </c>
      <c r="H1086" s="130">
        <v>-26</v>
      </c>
      <c r="I1086" s="130">
        <v>56</v>
      </c>
      <c r="J1086" s="130">
        <v>77</v>
      </c>
      <c r="K1086" s="130">
        <v>64</v>
      </c>
      <c r="L1086" s="130">
        <v>29</v>
      </c>
      <c r="M1086" s="130">
        <v>135</v>
      </c>
      <c r="N1086" s="130">
        <v>17</v>
      </c>
      <c r="O1086" s="130">
        <v>7</v>
      </c>
      <c r="P1086" s="130">
        <v>-3</v>
      </c>
      <c r="Q1086" s="130">
        <v>52</v>
      </c>
      <c r="R1086" s="130">
        <v>214</v>
      </c>
      <c r="S1086" s="130">
        <v>574</v>
      </c>
      <c r="T1086" s="134">
        <v>97</v>
      </c>
      <c r="U1086" s="130">
        <v>527</v>
      </c>
      <c r="V1086" s="130">
        <v>76</v>
      </c>
      <c r="W1086" s="130">
        <v>43</v>
      </c>
      <c r="X1086" s="130">
        <v>3</v>
      </c>
      <c r="Y1086" s="130">
        <v>-23</v>
      </c>
      <c r="Z1086" s="130">
        <v>38</v>
      </c>
      <c r="AA1086" s="130">
        <v>157</v>
      </c>
      <c r="AB1086" s="130">
        <v>195</v>
      </c>
      <c r="AC1086" s="130">
        <v>2</v>
      </c>
      <c r="AD1086" s="130">
        <v>-1</v>
      </c>
      <c r="AE1086" s="130">
        <v>2644</v>
      </c>
    </row>
    <row r="1087" spans="1:31" ht="30.75" customHeight="1" x14ac:dyDescent="0.25">
      <c r="A1087" s="59">
        <f t="shared" si="16"/>
        <v>45047</v>
      </c>
      <c r="B1087" s="129" t="s">
        <v>147</v>
      </c>
      <c r="C1087" s="130">
        <v>167</v>
      </c>
      <c r="D1087" s="130">
        <v>47</v>
      </c>
      <c r="E1087" s="130">
        <v>117</v>
      </c>
      <c r="F1087" s="130">
        <v>5</v>
      </c>
      <c r="G1087" s="130">
        <v>1048</v>
      </c>
      <c r="H1087" s="130">
        <v>19</v>
      </c>
      <c r="I1087" s="130">
        <v>52</v>
      </c>
      <c r="J1087" s="130">
        <v>129</v>
      </c>
      <c r="K1087" s="130">
        <v>305</v>
      </c>
      <c r="L1087" s="130">
        <v>-598</v>
      </c>
      <c r="M1087" s="130">
        <v>193</v>
      </c>
      <c r="N1087" s="130">
        <v>-234</v>
      </c>
      <c r="O1087" s="130">
        <v>-2101</v>
      </c>
      <c r="P1087" s="130">
        <v>-6722</v>
      </c>
      <c r="Q1087" s="130">
        <v>-167</v>
      </c>
      <c r="R1087" s="130">
        <v>705</v>
      </c>
      <c r="S1087" s="130">
        <v>3075</v>
      </c>
      <c r="T1087" s="134">
        <v>1270</v>
      </c>
      <c r="U1087" s="130">
        <v>799</v>
      </c>
      <c r="V1087" s="130">
        <v>4542</v>
      </c>
      <c r="W1087" s="130">
        <v>931</v>
      </c>
      <c r="X1087" s="130">
        <v>-5</v>
      </c>
      <c r="Y1087" s="130">
        <v>-523</v>
      </c>
      <c r="Z1087" s="130">
        <v>718</v>
      </c>
      <c r="AA1087" s="130">
        <v>1013</v>
      </c>
      <c r="AB1087" s="130">
        <v>1068</v>
      </c>
      <c r="AC1087" s="130">
        <v>-95</v>
      </c>
      <c r="AD1087" s="130">
        <v>-1</v>
      </c>
      <c r="AE1087" s="130">
        <v>5757</v>
      </c>
    </row>
    <row r="1088" spans="1:31" ht="30.75" customHeight="1" x14ac:dyDescent="0.25">
      <c r="A1088" s="59">
        <f t="shared" si="16"/>
        <v>45047</v>
      </c>
      <c r="B1088" s="129" t="s">
        <v>148</v>
      </c>
      <c r="C1088" s="130">
        <v>8</v>
      </c>
      <c r="D1088" s="130">
        <v>7</v>
      </c>
      <c r="E1088" s="130">
        <v>-15</v>
      </c>
      <c r="F1088" s="130">
        <v>15</v>
      </c>
      <c r="G1088" s="130">
        <v>4</v>
      </c>
      <c r="H1088" s="130">
        <v>1</v>
      </c>
      <c r="I1088" s="130">
        <v>12</v>
      </c>
      <c r="J1088" s="130">
        <v>-4</v>
      </c>
      <c r="K1088" s="130">
        <v>2</v>
      </c>
      <c r="L1088" s="130">
        <v>190</v>
      </c>
      <c r="M1088" s="130">
        <v>-2</v>
      </c>
      <c r="N1088" s="130">
        <v>-11</v>
      </c>
      <c r="O1088" s="130">
        <v>-23</v>
      </c>
      <c r="P1088" s="130">
        <v>-37</v>
      </c>
      <c r="Q1088" s="130">
        <v>32</v>
      </c>
      <c r="R1088" s="130">
        <v>-23</v>
      </c>
      <c r="S1088" s="130">
        <v>-78</v>
      </c>
      <c r="T1088" s="134">
        <v>-2</v>
      </c>
      <c r="U1088" s="130">
        <v>-35</v>
      </c>
      <c r="V1088" s="130">
        <v>161</v>
      </c>
      <c r="W1088" s="130">
        <v>15</v>
      </c>
      <c r="X1088" s="130">
        <v>-136</v>
      </c>
      <c r="Y1088" s="130">
        <v>-5</v>
      </c>
      <c r="Z1088" s="130">
        <v>-4</v>
      </c>
      <c r="AA1088" s="130">
        <v>59</v>
      </c>
      <c r="AB1088" s="130">
        <v>46</v>
      </c>
      <c r="AC1088" s="130">
        <v>36</v>
      </c>
      <c r="AD1088" s="130">
        <v>0</v>
      </c>
      <c r="AE1088" s="130">
        <v>213</v>
      </c>
    </row>
    <row r="1089" spans="1:31" ht="30.75" customHeight="1" x14ac:dyDescent="0.25">
      <c r="A1089" s="59">
        <f t="shared" si="16"/>
        <v>45047</v>
      </c>
      <c r="B1089" s="129" t="s">
        <v>149</v>
      </c>
      <c r="C1089" s="130">
        <v>39</v>
      </c>
      <c r="D1089" s="130">
        <v>-5</v>
      </c>
      <c r="E1089" s="130">
        <v>-82</v>
      </c>
      <c r="F1089" s="130">
        <v>2</v>
      </c>
      <c r="G1089" s="130">
        <v>79</v>
      </c>
      <c r="H1089" s="130">
        <v>32</v>
      </c>
      <c r="I1089" s="130">
        <v>5</v>
      </c>
      <c r="J1089" s="130">
        <v>9</v>
      </c>
      <c r="K1089" s="130">
        <v>41</v>
      </c>
      <c r="L1089" s="130">
        <v>135</v>
      </c>
      <c r="M1089" s="130">
        <v>28</v>
      </c>
      <c r="N1089" s="130">
        <v>8</v>
      </c>
      <c r="O1089" s="130">
        <v>-23</v>
      </c>
      <c r="P1089" s="130">
        <v>-670</v>
      </c>
      <c r="Q1089" s="130">
        <v>7</v>
      </c>
      <c r="R1089" s="130">
        <v>105</v>
      </c>
      <c r="S1089" s="130">
        <v>161</v>
      </c>
      <c r="T1089" s="134">
        <v>-3</v>
      </c>
      <c r="U1089" s="130">
        <v>179</v>
      </c>
      <c r="V1089" s="130">
        <v>-404</v>
      </c>
      <c r="W1089" s="130">
        <v>-125</v>
      </c>
      <c r="X1089" s="130">
        <v>130</v>
      </c>
      <c r="Y1089" s="130">
        <v>17</v>
      </c>
      <c r="Z1089" s="130">
        <v>36</v>
      </c>
      <c r="AA1089" s="130">
        <v>19</v>
      </c>
      <c r="AB1089" s="130">
        <v>93</v>
      </c>
      <c r="AC1089" s="130">
        <v>2</v>
      </c>
      <c r="AD1089" s="130">
        <v>0</v>
      </c>
      <c r="AE1089" s="130">
        <v>-185</v>
      </c>
    </row>
    <row r="1090" spans="1:31" ht="30.75" customHeight="1" x14ac:dyDescent="0.25">
      <c r="A1090" s="59">
        <f t="shared" si="16"/>
        <v>45047</v>
      </c>
      <c r="B1090" s="128" t="s">
        <v>150</v>
      </c>
      <c r="C1090" s="127">
        <v>336</v>
      </c>
      <c r="D1090" s="127">
        <v>-45</v>
      </c>
      <c r="E1090" s="127">
        <v>609</v>
      </c>
      <c r="F1090" s="127">
        <v>-19</v>
      </c>
      <c r="G1090" s="127">
        <v>2963</v>
      </c>
      <c r="H1090" s="127">
        <v>-107</v>
      </c>
      <c r="I1090" s="127">
        <v>217</v>
      </c>
      <c r="J1090" s="127">
        <v>612</v>
      </c>
      <c r="K1090" s="127">
        <v>791</v>
      </c>
      <c r="L1090" s="127">
        <v>1351</v>
      </c>
      <c r="M1090" s="127">
        <v>614</v>
      </c>
      <c r="N1090" s="127">
        <v>958</v>
      </c>
      <c r="O1090" s="127">
        <v>392</v>
      </c>
      <c r="P1090" s="127">
        <v>204</v>
      </c>
      <c r="Q1090" s="127">
        <v>54</v>
      </c>
      <c r="R1090" s="127">
        <v>-710</v>
      </c>
      <c r="S1090" s="127">
        <v>7555</v>
      </c>
      <c r="T1090" s="133">
        <v>850</v>
      </c>
      <c r="U1090" s="127">
        <v>2126</v>
      </c>
      <c r="V1090" s="127">
        <v>4461</v>
      </c>
      <c r="W1090" s="127">
        <v>2297</v>
      </c>
      <c r="X1090" s="127">
        <v>671</v>
      </c>
      <c r="Y1090" s="127">
        <v>-686</v>
      </c>
      <c r="Z1090" s="127">
        <v>636</v>
      </c>
      <c r="AA1090" s="127">
        <v>1009</v>
      </c>
      <c r="AB1090" s="127">
        <v>676</v>
      </c>
      <c r="AC1090" s="127">
        <v>127</v>
      </c>
      <c r="AD1090" s="127">
        <v>16</v>
      </c>
      <c r="AE1090" s="127">
        <v>27958</v>
      </c>
    </row>
    <row r="1091" spans="1:31" ht="30.75" customHeight="1" x14ac:dyDescent="0.25">
      <c r="A1091" s="59">
        <f t="shared" ref="A1091:A1154" si="17">IF(B1091&lt;&gt;"",DATE(2020,INT((ROW(A1089)-1)/27)+1,1),"")</f>
        <v>45047</v>
      </c>
      <c r="B1091" s="128" t="s">
        <v>151</v>
      </c>
      <c r="C1091" s="127">
        <v>433</v>
      </c>
      <c r="D1091" s="127">
        <v>29</v>
      </c>
      <c r="E1091" s="127">
        <v>241</v>
      </c>
      <c r="F1091" s="127">
        <v>-40</v>
      </c>
      <c r="G1091" s="127">
        <v>425</v>
      </c>
      <c r="H1091" s="127">
        <v>-44</v>
      </c>
      <c r="I1091" s="127">
        <v>35</v>
      </c>
      <c r="J1091" s="127">
        <v>387</v>
      </c>
      <c r="K1091" s="127">
        <v>394</v>
      </c>
      <c r="L1091" s="127">
        <v>199</v>
      </c>
      <c r="M1091" s="127">
        <v>-381</v>
      </c>
      <c r="N1091" s="127">
        <v>1076</v>
      </c>
      <c r="O1091" s="127">
        <v>616</v>
      </c>
      <c r="P1091" s="127">
        <v>-63</v>
      </c>
      <c r="Q1091" s="127">
        <v>82</v>
      </c>
      <c r="R1091" s="127">
        <v>1217</v>
      </c>
      <c r="S1091" s="127">
        <v>2670</v>
      </c>
      <c r="T1091" s="133">
        <v>1484</v>
      </c>
      <c r="U1091" s="127">
        <v>282</v>
      </c>
      <c r="V1091" s="127">
        <v>5013</v>
      </c>
      <c r="W1091" s="127">
        <v>198</v>
      </c>
      <c r="X1091" s="127">
        <v>-57</v>
      </c>
      <c r="Y1091" s="127">
        <v>-373</v>
      </c>
      <c r="Z1091" s="127">
        <v>609</v>
      </c>
      <c r="AA1091" s="127">
        <v>519</v>
      </c>
      <c r="AB1091" s="127">
        <v>734</v>
      </c>
      <c r="AC1091" s="127">
        <v>-272</v>
      </c>
      <c r="AD1091" s="127">
        <v>-1</v>
      </c>
      <c r="AE1091" s="127">
        <v>15412</v>
      </c>
    </row>
    <row r="1092" spans="1:31" ht="30.75" customHeight="1" x14ac:dyDescent="0.25">
      <c r="A1092" s="59">
        <f t="shared" si="17"/>
        <v>45047</v>
      </c>
      <c r="B1092" s="128" t="s">
        <v>152</v>
      </c>
      <c r="C1092" s="127">
        <v>601</v>
      </c>
      <c r="D1092" s="127">
        <v>529</v>
      </c>
      <c r="E1092" s="127">
        <v>985</v>
      </c>
      <c r="F1092" s="127">
        <v>32</v>
      </c>
      <c r="G1092" s="127">
        <v>2020</v>
      </c>
      <c r="H1092" s="127">
        <v>186</v>
      </c>
      <c r="I1092" s="127">
        <v>802</v>
      </c>
      <c r="J1092" s="127">
        <v>979</v>
      </c>
      <c r="K1092" s="127">
        <v>822</v>
      </c>
      <c r="L1092" s="127">
        <v>2060</v>
      </c>
      <c r="M1092" s="127">
        <v>1071</v>
      </c>
      <c r="N1092" s="127">
        <v>1129</v>
      </c>
      <c r="O1092" s="127">
        <v>1602</v>
      </c>
      <c r="P1092" s="127">
        <v>33</v>
      </c>
      <c r="Q1092" s="127">
        <v>795</v>
      </c>
      <c r="R1092" s="127">
        <v>5973</v>
      </c>
      <c r="S1092" s="127">
        <v>9688</v>
      </c>
      <c r="T1092" s="133">
        <v>2759</v>
      </c>
      <c r="U1092" s="127">
        <v>7820</v>
      </c>
      <c r="V1092" s="127">
        <v>25102</v>
      </c>
      <c r="W1092" s="127">
        <v>4446</v>
      </c>
      <c r="X1092" s="127">
        <v>4191</v>
      </c>
      <c r="Y1092" s="127">
        <v>2899</v>
      </c>
      <c r="Z1092" s="127">
        <v>1126</v>
      </c>
      <c r="AA1092" s="127">
        <v>926</v>
      </c>
      <c r="AB1092" s="127">
        <v>3431</v>
      </c>
      <c r="AC1092" s="127">
        <v>1889</v>
      </c>
      <c r="AD1092" s="127">
        <v>19</v>
      </c>
      <c r="AE1092" s="127">
        <v>83915</v>
      </c>
    </row>
    <row r="1093" spans="1:31" ht="30.75" customHeight="1" x14ac:dyDescent="0.25">
      <c r="A1093" s="59">
        <f t="shared" si="17"/>
        <v>45047</v>
      </c>
      <c r="B1093" s="131" t="s">
        <v>153</v>
      </c>
      <c r="C1093" s="130">
        <v>38</v>
      </c>
      <c r="D1093" s="130">
        <v>48</v>
      </c>
      <c r="E1093" s="130">
        <v>205</v>
      </c>
      <c r="F1093" s="130">
        <v>2</v>
      </c>
      <c r="G1093" s="130">
        <v>416</v>
      </c>
      <c r="H1093" s="130">
        <v>13</v>
      </c>
      <c r="I1093" s="130">
        <v>5</v>
      </c>
      <c r="J1093" s="130">
        <v>257</v>
      </c>
      <c r="K1093" s="130">
        <v>38</v>
      </c>
      <c r="L1093" s="130">
        <v>244</v>
      </c>
      <c r="M1093" s="130">
        <v>69</v>
      </c>
      <c r="N1093" s="130">
        <v>-3</v>
      </c>
      <c r="O1093" s="130">
        <v>-219</v>
      </c>
      <c r="P1093" s="130">
        <v>-43</v>
      </c>
      <c r="Q1093" s="130">
        <v>82</v>
      </c>
      <c r="R1093" s="130">
        <v>370</v>
      </c>
      <c r="S1093" s="130">
        <v>162</v>
      </c>
      <c r="T1093" s="134">
        <v>513</v>
      </c>
      <c r="U1093" s="130">
        <v>864</v>
      </c>
      <c r="V1093" s="130">
        <v>2931</v>
      </c>
      <c r="W1093" s="130">
        <v>502</v>
      </c>
      <c r="X1093" s="130">
        <v>446</v>
      </c>
      <c r="Y1093" s="130">
        <v>-478</v>
      </c>
      <c r="Z1093" s="130">
        <v>271</v>
      </c>
      <c r="AA1093" s="130">
        <v>369</v>
      </c>
      <c r="AB1093" s="130">
        <v>475</v>
      </c>
      <c r="AC1093" s="130">
        <v>-64</v>
      </c>
      <c r="AD1093" s="130">
        <v>0</v>
      </c>
      <c r="AE1093" s="130">
        <v>7513</v>
      </c>
    </row>
    <row r="1094" spans="1:31" ht="30.75" customHeight="1" x14ac:dyDescent="0.25">
      <c r="A1094" s="59">
        <f t="shared" si="17"/>
        <v>45047</v>
      </c>
      <c r="B1094" s="131" t="s">
        <v>154</v>
      </c>
      <c r="C1094" s="130">
        <v>43</v>
      </c>
      <c r="D1094" s="130">
        <v>40</v>
      </c>
      <c r="E1094" s="130">
        <v>302</v>
      </c>
      <c r="F1094" s="130">
        <v>-56</v>
      </c>
      <c r="G1094" s="130">
        <v>-4</v>
      </c>
      <c r="H1094" s="130">
        <v>18</v>
      </c>
      <c r="I1094" s="130">
        <v>67</v>
      </c>
      <c r="J1094" s="130">
        <v>80</v>
      </c>
      <c r="K1094" s="130">
        <v>123</v>
      </c>
      <c r="L1094" s="130">
        <v>-10</v>
      </c>
      <c r="M1094" s="130">
        <v>-219</v>
      </c>
      <c r="N1094" s="130">
        <v>130</v>
      </c>
      <c r="O1094" s="130">
        <v>94</v>
      </c>
      <c r="P1094" s="130">
        <v>-121</v>
      </c>
      <c r="Q1094" s="130">
        <v>-39</v>
      </c>
      <c r="R1094" s="130">
        <v>5</v>
      </c>
      <c r="S1094" s="130">
        <v>851</v>
      </c>
      <c r="T1094" s="134">
        <v>-273</v>
      </c>
      <c r="U1094" s="130">
        <v>1506</v>
      </c>
      <c r="V1094" s="130">
        <v>1789</v>
      </c>
      <c r="W1094" s="130">
        <v>310</v>
      </c>
      <c r="X1094" s="130">
        <v>-37</v>
      </c>
      <c r="Y1094" s="130">
        <v>217</v>
      </c>
      <c r="Z1094" s="130">
        <v>99</v>
      </c>
      <c r="AA1094" s="130">
        <v>77</v>
      </c>
      <c r="AB1094" s="130">
        <v>180</v>
      </c>
      <c r="AC1094" s="130">
        <v>174</v>
      </c>
      <c r="AD1094" s="130">
        <v>0</v>
      </c>
      <c r="AE1094" s="130">
        <v>5346</v>
      </c>
    </row>
    <row r="1095" spans="1:31" ht="30.75" customHeight="1" x14ac:dyDescent="0.25">
      <c r="A1095" s="59">
        <f t="shared" si="17"/>
        <v>45047</v>
      </c>
      <c r="B1095" s="131" t="s">
        <v>155</v>
      </c>
      <c r="C1095" s="130">
        <v>392</v>
      </c>
      <c r="D1095" s="130">
        <v>418</v>
      </c>
      <c r="E1095" s="130">
        <v>242</v>
      </c>
      <c r="F1095" s="130">
        <v>65</v>
      </c>
      <c r="G1095" s="130">
        <v>1041</v>
      </c>
      <c r="H1095" s="130">
        <v>-31</v>
      </c>
      <c r="I1095" s="130">
        <v>468</v>
      </c>
      <c r="J1095" s="130">
        <v>596</v>
      </c>
      <c r="K1095" s="130">
        <v>452</v>
      </c>
      <c r="L1095" s="130">
        <v>1120</v>
      </c>
      <c r="M1095" s="130">
        <v>1075</v>
      </c>
      <c r="N1095" s="130">
        <v>608</v>
      </c>
      <c r="O1095" s="130">
        <v>774</v>
      </c>
      <c r="P1095" s="130">
        <v>237</v>
      </c>
      <c r="Q1095" s="130">
        <v>435</v>
      </c>
      <c r="R1095" s="130">
        <v>3194</v>
      </c>
      <c r="S1095" s="130">
        <v>4260</v>
      </c>
      <c r="T1095" s="134">
        <v>1785</v>
      </c>
      <c r="U1095" s="130">
        <v>2278</v>
      </c>
      <c r="V1095" s="130">
        <v>10646</v>
      </c>
      <c r="W1095" s="130">
        <v>1595</v>
      </c>
      <c r="X1095" s="130">
        <v>2234</v>
      </c>
      <c r="Y1095" s="130">
        <v>924</v>
      </c>
      <c r="Z1095" s="130">
        <v>249</v>
      </c>
      <c r="AA1095" s="130">
        <v>-15</v>
      </c>
      <c r="AB1095" s="130">
        <v>1454</v>
      </c>
      <c r="AC1095" s="130">
        <v>1255</v>
      </c>
      <c r="AD1095" s="130">
        <v>-20</v>
      </c>
      <c r="AE1095" s="130">
        <v>37731</v>
      </c>
    </row>
    <row r="1096" spans="1:31" ht="30.75" customHeight="1" x14ac:dyDescent="0.25">
      <c r="A1096" s="59">
        <f t="shared" si="17"/>
        <v>45047</v>
      </c>
      <c r="B1096" s="129" t="s">
        <v>156</v>
      </c>
      <c r="C1096" s="130">
        <v>25</v>
      </c>
      <c r="D1096" s="130">
        <v>6</v>
      </c>
      <c r="E1096" s="130">
        <v>50</v>
      </c>
      <c r="F1096" s="130">
        <v>1</v>
      </c>
      <c r="G1096" s="130">
        <v>148</v>
      </c>
      <c r="H1096" s="130">
        <v>-4</v>
      </c>
      <c r="I1096" s="130">
        <v>10</v>
      </c>
      <c r="J1096" s="130">
        <v>96</v>
      </c>
      <c r="K1096" s="130">
        <v>58</v>
      </c>
      <c r="L1096" s="130">
        <v>-120</v>
      </c>
      <c r="M1096" s="130">
        <v>76</v>
      </c>
      <c r="N1096" s="130">
        <v>46</v>
      </c>
      <c r="O1096" s="130">
        <v>-5</v>
      </c>
      <c r="P1096" s="130">
        <v>23</v>
      </c>
      <c r="Q1096" s="130">
        <v>47</v>
      </c>
      <c r="R1096" s="130">
        <v>263</v>
      </c>
      <c r="S1096" s="130">
        <v>361</v>
      </c>
      <c r="T1096" s="134">
        <v>97</v>
      </c>
      <c r="U1096" s="130">
        <v>232</v>
      </c>
      <c r="V1096" s="130">
        <v>227</v>
      </c>
      <c r="W1096" s="130">
        <v>121</v>
      </c>
      <c r="X1096" s="130">
        <v>193</v>
      </c>
      <c r="Y1096" s="130">
        <v>415</v>
      </c>
      <c r="Z1096" s="130">
        <v>95</v>
      </c>
      <c r="AA1096" s="130">
        <v>55</v>
      </c>
      <c r="AB1096" s="130">
        <v>304</v>
      </c>
      <c r="AC1096" s="130">
        <v>173</v>
      </c>
      <c r="AD1096" s="130">
        <v>0</v>
      </c>
      <c r="AE1096" s="130">
        <v>2993</v>
      </c>
    </row>
    <row r="1097" spans="1:31" ht="30.75" customHeight="1" x14ac:dyDescent="0.25">
      <c r="A1097" s="59">
        <f t="shared" si="17"/>
        <v>45047</v>
      </c>
      <c r="B1097" s="129" t="s">
        <v>157</v>
      </c>
      <c r="C1097" s="130">
        <v>22</v>
      </c>
      <c r="D1097" s="130">
        <v>-36</v>
      </c>
      <c r="E1097" s="130">
        <v>4</v>
      </c>
      <c r="F1097" s="130">
        <v>11</v>
      </c>
      <c r="G1097" s="130">
        <v>-32</v>
      </c>
      <c r="H1097" s="130">
        <v>-1</v>
      </c>
      <c r="I1097" s="130">
        <v>8</v>
      </c>
      <c r="J1097" s="130">
        <v>18</v>
      </c>
      <c r="K1097" s="130">
        <v>72</v>
      </c>
      <c r="L1097" s="130">
        <v>-136</v>
      </c>
      <c r="M1097" s="130">
        <v>-1</v>
      </c>
      <c r="N1097" s="130">
        <v>-12</v>
      </c>
      <c r="O1097" s="130">
        <v>-23</v>
      </c>
      <c r="P1097" s="130">
        <v>2</v>
      </c>
      <c r="Q1097" s="130">
        <v>11</v>
      </c>
      <c r="R1097" s="130">
        <v>-44</v>
      </c>
      <c r="S1097" s="130">
        <v>27</v>
      </c>
      <c r="T1097" s="134">
        <v>66</v>
      </c>
      <c r="U1097" s="130">
        <v>-297</v>
      </c>
      <c r="V1097" s="130">
        <v>-71</v>
      </c>
      <c r="W1097" s="130">
        <v>82</v>
      </c>
      <c r="X1097" s="130">
        <v>246</v>
      </c>
      <c r="Y1097" s="130">
        <v>238</v>
      </c>
      <c r="Z1097" s="130">
        <v>54</v>
      </c>
      <c r="AA1097" s="130">
        <v>47</v>
      </c>
      <c r="AB1097" s="130">
        <v>4</v>
      </c>
      <c r="AC1097" s="130">
        <v>-79</v>
      </c>
      <c r="AD1097" s="130">
        <v>0</v>
      </c>
      <c r="AE1097" s="130">
        <v>180</v>
      </c>
    </row>
    <row r="1098" spans="1:31" ht="30.75" customHeight="1" x14ac:dyDescent="0.25">
      <c r="A1098" s="59">
        <f t="shared" si="17"/>
        <v>45047</v>
      </c>
      <c r="B1098" s="129" t="s">
        <v>158</v>
      </c>
      <c r="C1098" s="130">
        <v>53</v>
      </c>
      <c r="D1098" s="130">
        <v>8</v>
      </c>
      <c r="E1098" s="130">
        <v>4</v>
      </c>
      <c r="F1098" s="130">
        <v>19</v>
      </c>
      <c r="G1098" s="130">
        <v>-21</v>
      </c>
      <c r="H1098" s="130">
        <v>-9</v>
      </c>
      <c r="I1098" s="130">
        <v>18</v>
      </c>
      <c r="J1098" s="130">
        <v>31</v>
      </c>
      <c r="K1098" s="130">
        <v>36</v>
      </c>
      <c r="L1098" s="130">
        <v>32</v>
      </c>
      <c r="M1098" s="130">
        <v>23</v>
      </c>
      <c r="N1098" s="130">
        <v>-14</v>
      </c>
      <c r="O1098" s="130">
        <v>44</v>
      </c>
      <c r="P1098" s="130">
        <v>12</v>
      </c>
      <c r="Q1098" s="130">
        <v>2</v>
      </c>
      <c r="R1098" s="130">
        <v>43</v>
      </c>
      <c r="S1098" s="130">
        <v>87</v>
      </c>
      <c r="T1098" s="134">
        <v>-28</v>
      </c>
      <c r="U1098" s="130">
        <v>10</v>
      </c>
      <c r="V1098" s="130">
        <v>-30</v>
      </c>
      <c r="W1098" s="130">
        <v>67</v>
      </c>
      <c r="X1098" s="130">
        <v>-6</v>
      </c>
      <c r="Y1098" s="130">
        <v>8</v>
      </c>
      <c r="Z1098" s="130">
        <v>26</v>
      </c>
      <c r="AA1098" s="130">
        <v>35</v>
      </c>
      <c r="AB1098" s="130">
        <v>25</v>
      </c>
      <c r="AC1098" s="130">
        <v>-2</v>
      </c>
      <c r="AD1098" s="130">
        <v>0</v>
      </c>
      <c r="AE1098" s="130">
        <v>473</v>
      </c>
    </row>
    <row r="1099" spans="1:31" ht="30.75" customHeight="1" x14ac:dyDescent="0.25">
      <c r="A1099" s="59">
        <f t="shared" si="17"/>
        <v>45047</v>
      </c>
      <c r="B1099" s="129" t="s">
        <v>159</v>
      </c>
      <c r="C1099" s="130">
        <v>35</v>
      </c>
      <c r="D1099" s="130">
        <v>46</v>
      </c>
      <c r="E1099" s="130">
        <v>144</v>
      </c>
      <c r="F1099" s="130">
        <v>-39</v>
      </c>
      <c r="G1099" s="130">
        <v>215</v>
      </c>
      <c r="H1099" s="130">
        <v>-53</v>
      </c>
      <c r="I1099" s="130">
        <v>178</v>
      </c>
      <c r="J1099" s="130">
        <v>58</v>
      </c>
      <c r="K1099" s="130">
        <v>-47</v>
      </c>
      <c r="L1099" s="130">
        <v>192</v>
      </c>
      <c r="M1099" s="130">
        <v>186</v>
      </c>
      <c r="N1099" s="130">
        <v>106</v>
      </c>
      <c r="O1099" s="130">
        <v>-340</v>
      </c>
      <c r="P1099" s="130">
        <v>162</v>
      </c>
      <c r="Q1099" s="130">
        <v>-3</v>
      </c>
      <c r="R1099" s="130">
        <v>289</v>
      </c>
      <c r="S1099" s="130">
        <v>711</v>
      </c>
      <c r="T1099" s="134">
        <v>299</v>
      </c>
      <c r="U1099" s="130">
        <v>1092</v>
      </c>
      <c r="V1099" s="130">
        <v>471</v>
      </c>
      <c r="W1099" s="130">
        <v>492</v>
      </c>
      <c r="X1099" s="130">
        <v>431</v>
      </c>
      <c r="Y1099" s="130">
        <v>-979</v>
      </c>
      <c r="Z1099" s="130">
        <v>61</v>
      </c>
      <c r="AA1099" s="130">
        <v>131</v>
      </c>
      <c r="AB1099" s="130">
        <v>301</v>
      </c>
      <c r="AC1099" s="130">
        <v>110</v>
      </c>
      <c r="AD1099" s="130">
        <v>-18</v>
      </c>
      <c r="AE1099" s="130">
        <v>4231</v>
      </c>
    </row>
    <row r="1100" spans="1:31" ht="30.75" customHeight="1" x14ac:dyDescent="0.25">
      <c r="A1100" s="59">
        <f t="shared" si="17"/>
        <v>45047</v>
      </c>
      <c r="B1100" s="129" t="s">
        <v>160</v>
      </c>
      <c r="C1100" s="130">
        <v>257</v>
      </c>
      <c r="D1100" s="130">
        <v>394</v>
      </c>
      <c r="E1100" s="130">
        <v>40</v>
      </c>
      <c r="F1100" s="130">
        <v>73</v>
      </c>
      <c r="G1100" s="130">
        <v>731</v>
      </c>
      <c r="H1100" s="130">
        <v>36</v>
      </c>
      <c r="I1100" s="130">
        <v>254</v>
      </c>
      <c r="J1100" s="130">
        <v>393</v>
      </c>
      <c r="K1100" s="130">
        <v>333</v>
      </c>
      <c r="L1100" s="130">
        <v>1152</v>
      </c>
      <c r="M1100" s="130">
        <v>791</v>
      </c>
      <c r="N1100" s="130">
        <v>482</v>
      </c>
      <c r="O1100" s="130">
        <v>1098</v>
      </c>
      <c r="P1100" s="130">
        <v>38</v>
      </c>
      <c r="Q1100" s="130">
        <v>378</v>
      </c>
      <c r="R1100" s="130">
        <v>2643</v>
      </c>
      <c r="S1100" s="130">
        <v>3074</v>
      </c>
      <c r="T1100" s="134">
        <v>1351</v>
      </c>
      <c r="U1100" s="130">
        <v>1241</v>
      </c>
      <c r="V1100" s="130">
        <v>10049</v>
      </c>
      <c r="W1100" s="130">
        <v>833</v>
      </c>
      <c r="X1100" s="130">
        <v>1370</v>
      </c>
      <c r="Y1100" s="130">
        <v>1242</v>
      </c>
      <c r="Z1100" s="130">
        <v>13</v>
      </c>
      <c r="AA1100" s="130">
        <v>-283</v>
      </c>
      <c r="AB1100" s="130">
        <v>820</v>
      </c>
      <c r="AC1100" s="130">
        <v>1053</v>
      </c>
      <c r="AD1100" s="130">
        <v>-2</v>
      </c>
      <c r="AE1100" s="130">
        <v>29854</v>
      </c>
    </row>
    <row r="1101" spans="1:31" ht="30.75" customHeight="1" x14ac:dyDescent="0.25">
      <c r="A1101" s="59">
        <f t="shared" si="17"/>
        <v>45047</v>
      </c>
      <c r="B1101" s="131" t="s">
        <v>161</v>
      </c>
      <c r="C1101" s="130">
        <v>102</v>
      </c>
      <c r="D1101" s="130">
        <v>32</v>
      </c>
      <c r="E1101" s="130">
        <v>108</v>
      </c>
      <c r="F1101" s="130">
        <v>43</v>
      </c>
      <c r="G1101" s="130">
        <v>406</v>
      </c>
      <c r="H1101" s="130">
        <v>167</v>
      </c>
      <c r="I1101" s="130">
        <v>190</v>
      </c>
      <c r="J1101" s="130">
        <v>-15</v>
      </c>
      <c r="K1101" s="130">
        <v>137</v>
      </c>
      <c r="L1101" s="130">
        <v>534</v>
      </c>
      <c r="M1101" s="130">
        <v>107</v>
      </c>
      <c r="N1101" s="130">
        <v>373</v>
      </c>
      <c r="O1101" s="130">
        <v>849</v>
      </c>
      <c r="P1101" s="130">
        <v>-21</v>
      </c>
      <c r="Q1101" s="130">
        <v>293</v>
      </c>
      <c r="R1101" s="130">
        <v>2124</v>
      </c>
      <c r="S1101" s="130">
        <v>3674</v>
      </c>
      <c r="T1101" s="134">
        <v>536</v>
      </c>
      <c r="U1101" s="130">
        <v>2147</v>
      </c>
      <c r="V1101" s="130">
        <v>7332</v>
      </c>
      <c r="W1101" s="130">
        <v>1581</v>
      </c>
      <c r="X1101" s="130">
        <v>1243</v>
      </c>
      <c r="Y1101" s="130">
        <v>2020</v>
      </c>
      <c r="Z1101" s="130">
        <v>369</v>
      </c>
      <c r="AA1101" s="130">
        <v>344</v>
      </c>
      <c r="AB1101" s="130">
        <v>952</v>
      </c>
      <c r="AC1101" s="130">
        <v>454</v>
      </c>
      <c r="AD1101" s="130">
        <v>35</v>
      </c>
      <c r="AE1101" s="130">
        <v>26116</v>
      </c>
    </row>
    <row r="1102" spans="1:31" ht="30.75" customHeight="1" x14ac:dyDescent="0.25">
      <c r="A1102" s="59">
        <f t="shared" si="17"/>
        <v>45047</v>
      </c>
      <c r="B1102" s="129" t="s">
        <v>162</v>
      </c>
      <c r="C1102" s="130">
        <v>-3</v>
      </c>
      <c r="D1102" s="130">
        <v>16</v>
      </c>
      <c r="E1102" s="130">
        <v>39</v>
      </c>
      <c r="F1102" s="130">
        <v>-1</v>
      </c>
      <c r="G1102" s="130">
        <v>69</v>
      </c>
      <c r="H1102" s="130">
        <v>3</v>
      </c>
      <c r="I1102" s="130">
        <v>1</v>
      </c>
      <c r="J1102" s="130">
        <v>56</v>
      </c>
      <c r="K1102" s="130">
        <v>12</v>
      </c>
      <c r="L1102" s="130">
        <v>-1</v>
      </c>
      <c r="M1102" s="130">
        <v>-15</v>
      </c>
      <c r="N1102" s="130">
        <v>-7</v>
      </c>
      <c r="O1102" s="130">
        <v>-12</v>
      </c>
      <c r="P1102" s="130">
        <v>19</v>
      </c>
      <c r="Q1102" s="130">
        <v>28</v>
      </c>
      <c r="R1102" s="130">
        <v>329</v>
      </c>
      <c r="S1102" s="130">
        <v>81</v>
      </c>
      <c r="T1102" s="134">
        <v>-26</v>
      </c>
      <c r="U1102" s="130">
        <v>365</v>
      </c>
      <c r="V1102" s="130">
        <v>1394</v>
      </c>
      <c r="W1102" s="130">
        <v>182</v>
      </c>
      <c r="X1102" s="130">
        <v>109</v>
      </c>
      <c r="Y1102" s="130">
        <v>48</v>
      </c>
      <c r="Z1102" s="130">
        <v>13</v>
      </c>
      <c r="AA1102" s="130">
        <v>14</v>
      </c>
      <c r="AB1102" s="130">
        <v>4</v>
      </c>
      <c r="AC1102" s="130">
        <v>-1</v>
      </c>
      <c r="AD1102" s="130">
        <v>0</v>
      </c>
      <c r="AE1102" s="130">
        <v>2716</v>
      </c>
    </row>
    <row r="1103" spans="1:31" ht="30.75" customHeight="1" x14ac:dyDescent="0.25">
      <c r="A1103" s="59">
        <f t="shared" si="17"/>
        <v>45047</v>
      </c>
      <c r="B1103" s="129" t="s">
        <v>163</v>
      </c>
      <c r="C1103" s="130">
        <v>26</v>
      </c>
      <c r="D1103" s="130">
        <v>17</v>
      </c>
      <c r="E1103" s="130">
        <v>67</v>
      </c>
      <c r="F1103" s="130">
        <v>39</v>
      </c>
      <c r="G1103" s="130">
        <v>206</v>
      </c>
      <c r="H1103" s="130">
        <v>118</v>
      </c>
      <c r="I1103" s="130">
        <v>62</v>
      </c>
      <c r="J1103" s="130">
        <v>54</v>
      </c>
      <c r="K1103" s="130">
        <v>39</v>
      </c>
      <c r="L1103" s="130">
        <v>373</v>
      </c>
      <c r="M1103" s="130">
        <v>137</v>
      </c>
      <c r="N1103" s="130">
        <v>88</v>
      </c>
      <c r="O1103" s="130">
        <v>391</v>
      </c>
      <c r="P1103" s="130">
        <v>120</v>
      </c>
      <c r="Q1103" s="130">
        <v>54</v>
      </c>
      <c r="R1103" s="130">
        <v>460</v>
      </c>
      <c r="S1103" s="130">
        <v>1296</v>
      </c>
      <c r="T1103" s="134">
        <v>161</v>
      </c>
      <c r="U1103" s="130">
        <v>571</v>
      </c>
      <c r="V1103" s="130">
        <v>3061</v>
      </c>
      <c r="W1103" s="130">
        <v>593</v>
      </c>
      <c r="X1103" s="130">
        <v>346</v>
      </c>
      <c r="Y1103" s="130">
        <v>689</v>
      </c>
      <c r="Z1103" s="130">
        <v>65</v>
      </c>
      <c r="AA1103" s="130">
        <v>24</v>
      </c>
      <c r="AB1103" s="130">
        <v>287</v>
      </c>
      <c r="AC1103" s="130">
        <v>181</v>
      </c>
      <c r="AD1103" s="130">
        <v>-1</v>
      </c>
      <c r="AE1103" s="130">
        <v>9524</v>
      </c>
    </row>
    <row r="1104" spans="1:31" ht="30.75" customHeight="1" x14ac:dyDescent="0.25">
      <c r="A1104" s="59">
        <f t="shared" si="17"/>
        <v>45047</v>
      </c>
      <c r="B1104" s="129" t="s">
        <v>164</v>
      </c>
      <c r="C1104" s="130">
        <v>79</v>
      </c>
      <c r="D1104" s="130">
        <v>-1</v>
      </c>
      <c r="E1104" s="130">
        <v>2</v>
      </c>
      <c r="F1104" s="130">
        <v>5</v>
      </c>
      <c r="G1104" s="130">
        <v>131</v>
      </c>
      <c r="H1104" s="130">
        <v>46</v>
      </c>
      <c r="I1104" s="130">
        <v>127</v>
      </c>
      <c r="J1104" s="130">
        <v>-125</v>
      </c>
      <c r="K1104" s="130">
        <v>86</v>
      </c>
      <c r="L1104" s="130">
        <v>162</v>
      </c>
      <c r="M1104" s="130">
        <v>-15</v>
      </c>
      <c r="N1104" s="130">
        <v>292</v>
      </c>
      <c r="O1104" s="130">
        <v>470</v>
      </c>
      <c r="P1104" s="130">
        <v>-160</v>
      </c>
      <c r="Q1104" s="130">
        <v>211</v>
      </c>
      <c r="R1104" s="130">
        <v>1335</v>
      </c>
      <c r="S1104" s="130">
        <v>2297</v>
      </c>
      <c r="T1104" s="134">
        <v>401</v>
      </c>
      <c r="U1104" s="130">
        <v>1211</v>
      </c>
      <c r="V1104" s="130">
        <v>2877</v>
      </c>
      <c r="W1104" s="130">
        <v>806</v>
      </c>
      <c r="X1104" s="130">
        <v>788</v>
      </c>
      <c r="Y1104" s="130">
        <v>1283</v>
      </c>
      <c r="Z1104" s="130">
        <v>291</v>
      </c>
      <c r="AA1104" s="130">
        <v>306</v>
      </c>
      <c r="AB1104" s="130">
        <v>661</v>
      </c>
      <c r="AC1104" s="130">
        <v>274</v>
      </c>
      <c r="AD1104" s="130">
        <v>36</v>
      </c>
      <c r="AE1104" s="130">
        <v>13876</v>
      </c>
    </row>
    <row r="1105" spans="1:31" ht="30.75" customHeight="1" x14ac:dyDescent="0.25">
      <c r="A1105" s="59">
        <f t="shared" si="17"/>
        <v>45047</v>
      </c>
      <c r="B1105" s="131" t="s">
        <v>165</v>
      </c>
      <c r="C1105" s="130">
        <v>0</v>
      </c>
      <c r="D1105" s="130">
        <v>0</v>
      </c>
      <c r="E1105" s="130">
        <v>-1</v>
      </c>
      <c r="F1105" s="130">
        <v>0</v>
      </c>
      <c r="G1105" s="130">
        <v>1</v>
      </c>
      <c r="H1105" s="130">
        <v>0</v>
      </c>
      <c r="I1105" s="130">
        <v>0</v>
      </c>
      <c r="J1105" s="130">
        <v>-1</v>
      </c>
      <c r="K1105" s="130">
        <v>0</v>
      </c>
      <c r="L1105" s="130">
        <v>-1</v>
      </c>
      <c r="M1105" s="130">
        <v>1</v>
      </c>
      <c r="N1105" s="130">
        <v>1</v>
      </c>
      <c r="O1105" s="130">
        <v>-1</v>
      </c>
      <c r="P1105" s="130">
        <v>0</v>
      </c>
      <c r="Q1105" s="130">
        <v>0</v>
      </c>
      <c r="R1105" s="130">
        <v>1</v>
      </c>
      <c r="S1105" s="130">
        <v>6</v>
      </c>
      <c r="T1105" s="134">
        <v>0</v>
      </c>
      <c r="U1105" s="130">
        <v>0</v>
      </c>
      <c r="V1105" s="130">
        <v>8</v>
      </c>
      <c r="W1105" s="130">
        <v>2</v>
      </c>
      <c r="X1105" s="130">
        <v>0</v>
      </c>
      <c r="Y1105" s="130">
        <v>11</v>
      </c>
      <c r="Z1105" s="130">
        <v>-2</v>
      </c>
      <c r="AA1105" s="130">
        <v>1</v>
      </c>
      <c r="AB1105" s="130">
        <v>-3</v>
      </c>
      <c r="AC1105" s="130">
        <v>2</v>
      </c>
      <c r="AD1105" s="130">
        <v>1</v>
      </c>
      <c r="AE1105" s="130">
        <v>26</v>
      </c>
    </row>
    <row r="1106" spans="1:31" ht="30.75" customHeight="1" x14ac:dyDescent="0.25">
      <c r="A1106" s="59">
        <f t="shared" si="17"/>
        <v>45047</v>
      </c>
      <c r="B1106" s="131" t="s">
        <v>166</v>
      </c>
      <c r="C1106" s="130">
        <v>26</v>
      </c>
      <c r="D1106" s="130">
        <v>-9</v>
      </c>
      <c r="E1106" s="130">
        <v>129</v>
      </c>
      <c r="F1106" s="130">
        <v>-22</v>
      </c>
      <c r="G1106" s="130">
        <v>160</v>
      </c>
      <c r="H1106" s="130">
        <v>19</v>
      </c>
      <c r="I1106" s="130">
        <v>72</v>
      </c>
      <c r="J1106" s="130">
        <v>62</v>
      </c>
      <c r="K1106" s="130">
        <v>72</v>
      </c>
      <c r="L1106" s="130">
        <v>173</v>
      </c>
      <c r="M1106" s="130">
        <v>38</v>
      </c>
      <c r="N1106" s="130">
        <v>20</v>
      </c>
      <c r="O1106" s="130">
        <v>105</v>
      </c>
      <c r="P1106" s="130">
        <v>-19</v>
      </c>
      <c r="Q1106" s="130">
        <v>24</v>
      </c>
      <c r="R1106" s="130">
        <v>279</v>
      </c>
      <c r="S1106" s="130">
        <v>735</v>
      </c>
      <c r="T1106" s="134">
        <v>198</v>
      </c>
      <c r="U1106" s="130">
        <v>1025</v>
      </c>
      <c r="V1106" s="130">
        <v>2396</v>
      </c>
      <c r="W1106" s="130">
        <v>456</v>
      </c>
      <c r="X1106" s="130">
        <v>305</v>
      </c>
      <c r="Y1106" s="130">
        <v>205</v>
      </c>
      <c r="Z1106" s="130">
        <v>140</v>
      </c>
      <c r="AA1106" s="130">
        <v>150</v>
      </c>
      <c r="AB1106" s="130">
        <v>373</v>
      </c>
      <c r="AC1106" s="130">
        <v>68</v>
      </c>
      <c r="AD1106" s="130">
        <v>3</v>
      </c>
      <c r="AE1106" s="130">
        <v>7183</v>
      </c>
    </row>
    <row r="1107" spans="1:31" ht="30.75" customHeight="1" x14ac:dyDescent="0.25">
      <c r="A1107" s="59">
        <f t="shared" si="17"/>
        <v>45047</v>
      </c>
      <c r="B1107" s="129" t="s">
        <v>167</v>
      </c>
      <c r="C1107" s="130">
        <v>15</v>
      </c>
      <c r="D1107" s="130">
        <v>20</v>
      </c>
      <c r="E1107" s="130">
        <v>6</v>
      </c>
      <c r="F1107" s="130">
        <v>-25</v>
      </c>
      <c r="G1107" s="130">
        <v>69</v>
      </c>
      <c r="H1107" s="130">
        <v>20</v>
      </c>
      <c r="I1107" s="130">
        <v>24</v>
      </c>
      <c r="J1107" s="130">
        <v>10</v>
      </c>
      <c r="K1107" s="130">
        <v>29</v>
      </c>
      <c r="L1107" s="130">
        <v>70</v>
      </c>
      <c r="M1107" s="130">
        <v>30</v>
      </c>
      <c r="N1107" s="130">
        <v>31</v>
      </c>
      <c r="O1107" s="130">
        <v>169</v>
      </c>
      <c r="P1107" s="130">
        <v>17</v>
      </c>
      <c r="Q1107" s="130">
        <v>15</v>
      </c>
      <c r="R1107" s="130">
        <v>132</v>
      </c>
      <c r="S1107" s="130">
        <v>230</v>
      </c>
      <c r="T1107" s="134">
        <v>53</v>
      </c>
      <c r="U1107" s="130">
        <v>235</v>
      </c>
      <c r="V1107" s="130">
        <v>614</v>
      </c>
      <c r="W1107" s="130">
        <v>80</v>
      </c>
      <c r="X1107" s="130">
        <v>166</v>
      </c>
      <c r="Y1107" s="130">
        <v>194</v>
      </c>
      <c r="Z1107" s="130">
        <v>-10</v>
      </c>
      <c r="AA1107" s="130">
        <v>51</v>
      </c>
      <c r="AB1107" s="130">
        <v>82</v>
      </c>
      <c r="AC1107" s="130">
        <v>6</v>
      </c>
      <c r="AD1107" s="130">
        <v>1</v>
      </c>
      <c r="AE1107" s="130">
        <v>2334</v>
      </c>
    </row>
    <row r="1108" spans="1:31" ht="30.75" customHeight="1" x14ac:dyDescent="0.25">
      <c r="A1108" s="59">
        <f t="shared" si="17"/>
        <v>45047</v>
      </c>
      <c r="B1108" s="129" t="s">
        <v>168</v>
      </c>
      <c r="C1108" s="130">
        <v>11</v>
      </c>
      <c r="D1108" s="130">
        <v>-29</v>
      </c>
      <c r="E1108" s="130">
        <v>123</v>
      </c>
      <c r="F1108" s="130">
        <v>3</v>
      </c>
      <c r="G1108" s="130">
        <v>91</v>
      </c>
      <c r="H1108" s="130">
        <v>-1</v>
      </c>
      <c r="I1108" s="130">
        <v>48</v>
      </c>
      <c r="J1108" s="130">
        <v>52</v>
      </c>
      <c r="K1108" s="130">
        <v>43</v>
      </c>
      <c r="L1108" s="130">
        <v>103</v>
      </c>
      <c r="M1108" s="130">
        <v>8</v>
      </c>
      <c r="N1108" s="130">
        <v>-11</v>
      </c>
      <c r="O1108" s="130">
        <v>-66</v>
      </c>
      <c r="P1108" s="130">
        <v>-36</v>
      </c>
      <c r="Q1108" s="130">
        <v>9</v>
      </c>
      <c r="R1108" s="130">
        <v>147</v>
      </c>
      <c r="S1108" s="130">
        <v>504</v>
      </c>
      <c r="T1108" s="134">
        <v>145</v>
      </c>
      <c r="U1108" s="130">
        <v>792</v>
      </c>
      <c r="V1108" s="130">
        <v>1780</v>
      </c>
      <c r="W1108" s="130">
        <v>377</v>
      </c>
      <c r="X1108" s="130">
        <v>139</v>
      </c>
      <c r="Y1108" s="130">
        <v>13</v>
      </c>
      <c r="Z1108" s="130">
        <v>149</v>
      </c>
      <c r="AA1108" s="130">
        <v>99</v>
      </c>
      <c r="AB1108" s="130">
        <v>291</v>
      </c>
      <c r="AC1108" s="130">
        <v>53</v>
      </c>
      <c r="AD1108" s="130">
        <v>2</v>
      </c>
      <c r="AE1108" s="130">
        <v>4839</v>
      </c>
    </row>
    <row r="1109" spans="1:31" ht="30.75" customHeight="1" x14ac:dyDescent="0.25">
      <c r="A1109" s="59">
        <f t="shared" si="17"/>
        <v>45047</v>
      </c>
      <c r="B1109" s="129" t="s">
        <v>169</v>
      </c>
      <c r="C1109" s="130">
        <v>0</v>
      </c>
      <c r="D1109" s="130">
        <v>0</v>
      </c>
      <c r="E1109" s="130">
        <v>0</v>
      </c>
      <c r="F1109" s="130">
        <v>0</v>
      </c>
      <c r="G1109" s="130">
        <v>0</v>
      </c>
      <c r="H1109" s="130">
        <v>0</v>
      </c>
      <c r="I1109" s="130">
        <v>0</v>
      </c>
      <c r="J1109" s="130">
        <v>0</v>
      </c>
      <c r="K1109" s="130">
        <v>0</v>
      </c>
      <c r="L1109" s="130">
        <v>0</v>
      </c>
      <c r="M1109" s="130">
        <v>0</v>
      </c>
      <c r="N1109" s="130">
        <v>0</v>
      </c>
      <c r="O1109" s="130">
        <v>2</v>
      </c>
      <c r="P1109" s="130">
        <v>0</v>
      </c>
      <c r="Q1109" s="130">
        <v>0</v>
      </c>
      <c r="R1109" s="130">
        <v>0</v>
      </c>
      <c r="S1109" s="130">
        <v>1</v>
      </c>
      <c r="T1109" s="134">
        <v>0</v>
      </c>
      <c r="U1109" s="130">
        <v>-2</v>
      </c>
      <c r="V1109" s="130">
        <v>2</v>
      </c>
      <c r="W1109" s="130">
        <v>-1</v>
      </c>
      <c r="X1109" s="130">
        <v>0</v>
      </c>
      <c r="Y1109" s="130">
        <v>-2</v>
      </c>
      <c r="Z1109" s="130">
        <v>1</v>
      </c>
      <c r="AA1109" s="130">
        <v>0</v>
      </c>
      <c r="AB1109" s="130">
        <v>0</v>
      </c>
      <c r="AC1109" s="130">
        <v>9</v>
      </c>
      <c r="AD1109" s="130">
        <v>0</v>
      </c>
      <c r="AE1109" s="130">
        <v>10</v>
      </c>
    </row>
    <row r="1110" spans="1:31" ht="30.75" customHeight="1" x14ac:dyDescent="0.25">
      <c r="A1110" s="59">
        <f t="shared" si="17"/>
        <v>45078</v>
      </c>
      <c r="B1110" s="126" t="s">
        <v>143</v>
      </c>
      <c r="C1110" s="127">
        <v>2050</v>
      </c>
      <c r="D1110" s="127">
        <v>1018</v>
      </c>
      <c r="E1110" s="127">
        <v>2181</v>
      </c>
      <c r="F1110" s="127">
        <v>-121</v>
      </c>
      <c r="G1110" s="127">
        <v>6852</v>
      </c>
      <c r="H1110" s="127">
        <v>501</v>
      </c>
      <c r="I1110" s="127">
        <v>1624</v>
      </c>
      <c r="J1110" s="127">
        <v>4889</v>
      </c>
      <c r="K1110" s="127">
        <v>4170</v>
      </c>
      <c r="L1110" s="127">
        <v>6571</v>
      </c>
      <c r="M1110" s="127">
        <v>2474</v>
      </c>
      <c r="N1110" s="127">
        <v>-223</v>
      </c>
      <c r="O1110" s="127">
        <v>5327</v>
      </c>
      <c r="P1110" s="127">
        <v>1465</v>
      </c>
      <c r="Q1110" s="127">
        <v>632</v>
      </c>
      <c r="R1110" s="127">
        <v>8319</v>
      </c>
      <c r="S1110" s="127">
        <v>25537</v>
      </c>
      <c r="T1110" s="133">
        <v>636</v>
      </c>
      <c r="U1110" s="127">
        <v>13490</v>
      </c>
      <c r="V1110" s="127">
        <v>36418</v>
      </c>
      <c r="W1110" s="127">
        <v>7899</v>
      </c>
      <c r="X1110" s="127">
        <v>1899</v>
      </c>
      <c r="Y1110" s="127">
        <v>-211</v>
      </c>
      <c r="Z1110" s="127">
        <v>3030</v>
      </c>
      <c r="AA1110" s="127">
        <v>10683</v>
      </c>
      <c r="AB1110" s="127">
        <v>5091</v>
      </c>
      <c r="AC1110" s="127">
        <v>2743</v>
      </c>
      <c r="AD1110" s="127">
        <v>2254</v>
      </c>
      <c r="AE1110" s="127">
        <v>157198</v>
      </c>
    </row>
    <row r="1111" spans="1:31" ht="30.75" customHeight="1" x14ac:dyDescent="0.25">
      <c r="A1111" s="59">
        <f t="shared" si="17"/>
        <v>45078</v>
      </c>
      <c r="B1111" s="128" t="s">
        <v>144</v>
      </c>
      <c r="C1111" s="127">
        <v>20</v>
      </c>
      <c r="D1111" s="127">
        <v>32</v>
      </c>
      <c r="E1111" s="127">
        <v>-18</v>
      </c>
      <c r="F1111" s="127">
        <v>-18</v>
      </c>
      <c r="G1111" s="127">
        <v>576</v>
      </c>
      <c r="H1111" s="127">
        <v>63</v>
      </c>
      <c r="I1111" s="127">
        <v>-37</v>
      </c>
      <c r="J1111" s="127">
        <v>458</v>
      </c>
      <c r="K1111" s="127">
        <v>583</v>
      </c>
      <c r="L1111" s="127">
        <v>222</v>
      </c>
      <c r="M1111" s="127">
        <v>1061</v>
      </c>
      <c r="N1111" s="127">
        <v>94</v>
      </c>
      <c r="O1111" s="127">
        <v>384</v>
      </c>
      <c r="P1111" s="127">
        <v>51</v>
      </c>
      <c r="Q1111" s="127">
        <v>64</v>
      </c>
      <c r="R1111" s="127">
        <v>1607</v>
      </c>
      <c r="S1111" s="127">
        <v>9215</v>
      </c>
      <c r="T1111" s="133">
        <v>-3905</v>
      </c>
      <c r="U1111" s="127">
        <v>343</v>
      </c>
      <c r="V1111" s="127">
        <v>10960</v>
      </c>
      <c r="W1111" s="127">
        <v>-95</v>
      </c>
      <c r="X1111" s="127">
        <v>101</v>
      </c>
      <c r="Y1111" s="127">
        <v>-1196</v>
      </c>
      <c r="Z1111" s="127">
        <v>859</v>
      </c>
      <c r="AA1111" s="127">
        <v>4777</v>
      </c>
      <c r="AB1111" s="127">
        <v>-1310</v>
      </c>
      <c r="AC1111" s="127">
        <v>2</v>
      </c>
      <c r="AD1111" s="127">
        <v>2266</v>
      </c>
      <c r="AE1111" s="127">
        <v>27159</v>
      </c>
    </row>
    <row r="1112" spans="1:31" ht="30.75" customHeight="1" x14ac:dyDescent="0.25">
      <c r="A1112" s="59">
        <f t="shared" si="17"/>
        <v>45078</v>
      </c>
      <c r="B1112" s="128" t="s">
        <v>145</v>
      </c>
      <c r="C1112" s="127">
        <v>145</v>
      </c>
      <c r="D1112" s="127">
        <v>84</v>
      </c>
      <c r="E1112" s="127">
        <v>624</v>
      </c>
      <c r="F1112" s="127">
        <v>-24</v>
      </c>
      <c r="G1112" s="127">
        <v>945</v>
      </c>
      <c r="H1112" s="127">
        <v>93</v>
      </c>
      <c r="I1112" s="127">
        <v>-4</v>
      </c>
      <c r="J1112" s="127">
        <v>1273</v>
      </c>
      <c r="K1112" s="127">
        <v>1350</v>
      </c>
      <c r="L1112" s="127">
        <v>865</v>
      </c>
      <c r="M1112" s="127">
        <v>358</v>
      </c>
      <c r="N1112" s="127">
        <v>-458</v>
      </c>
      <c r="O1112" s="127">
        <v>1913</v>
      </c>
      <c r="P1112" s="127">
        <v>1041</v>
      </c>
      <c r="Q1112" s="127">
        <v>438</v>
      </c>
      <c r="R1112" s="127">
        <v>991</v>
      </c>
      <c r="S1112" s="127">
        <v>2388</v>
      </c>
      <c r="T1112" s="133">
        <v>765</v>
      </c>
      <c r="U1112" s="127">
        <v>726</v>
      </c>
      <c r="V1112" s="127">
        <v>-1000</v>
      </c>
      <c r="W1112" s="127">
        <v>1362</v>
      </c>
      <c r="X1112" s="127">
        <v>-1590</v>
      </c>
      <c r="Y1112" s="127">
        <v>-3305</v>
      </c>
      <c r="Z1112" s="127">
        <v>445</v>
      </c>
      <c r="AA1112" s="127">
        <v>1178</v>
      </c>
      <c r="AB1112" s="127">
        <v>1492</v>
      </c>
      <c r="AC1112" s="127">
        <v>23</v>
      </c>
      <c r="AD1112" s="127">
        <v>-1</v>
      </c>
      <c r="AE1112" s="127">
        <v>12117</v>
      </c>
    </row>
    <row r="1113" spans="1:31" ht="30.75" customHeight="1" x14ac:dyDescent="0.25">
      <c r="A1113" s="59">
        <f t="shared" si="17"/>
        <v>45078</v>
      </c>
      <c r="B1113" s="129" t="s">
        <v>146</v>
      </c>
      <c r="C1113" s="130">
        <v>-1</v>
      </c>
      <c r="D1113" s="130">
        <v>2</v>
      </c>
      <c r="E1113" s="130">
        <v>5</v>
      </c>
      <c r="F1113" s="130">
        <v>-4</v>
      </c>
      <c r="G1113" s="130">
        <v>199</v>
      </c>
      <c r="H1113" s="130">
        <v>3</v>
      </c>
      <c r="I1113" s="130">
        <v>26</v>
      </c>
      <c r="J1113" s="130">
        <v>49</v>
      </c>
      <c r="K1113" s="130">
        <v>11</v>
      </c>
      <c r="L1113" s="130">
        <v>-1</v>
      </c>
      <c r="M1113" s="130">
        <v>163</v>
      </c>
      <c r="N1113" s="130">
        <v>0</v>
      </c>
      <c r="O1113" s="130">
        <v>37</v>
      </c>
      <c r="P1113" s="130">
        <v>7</v>
      </c>
      <c r="Q1113" s="130">
        <v>36</v>
      </c>
      <c r="R1113" s="130">
        <v>118</v>
      </c>
      <c r="S1113" s="130">
        <v>320</v>
      </c>
      <c r="T1113" s="134">
        <v>44</v>
      </c>
      <c r="U1113" s="130">
        <v>402</v>
      </c>
      <c r="V1113" s="130">
        <v>95</v>
      </c>
      <c r="W1113" s="130">
        <v>-34</v>
      </c>
      <c r="X1113" s="130">
        <v>18</v>
      </c>
      <c r="Y1113" s="130">
        <v>-13</v>
      </c>
      <c r="Z1113" s="130">
        <v>106</v>
      </c>
      <c r="AA1113" s="130">
        <v>95</v>
      </c>
      <c r="AB1113" s="130">
        <v>146</v>
      </c>
      <c r="AC1113" s="130">
        <v>-3</v>
      </c>
      <c r="AD1113" s="130">
        <v>-1</v>
      </c>
      <c r="AE1113" s="130">
        <v>1825</v>
      </c>
    </row>
    <row r="1114" spans="1:31" ht="30.75" customHeight="1" x14ac:dyDescent="0.25">
      <c r="A1114" s="59">
        <f t="shared" si="17"/>
        <v>45078</v>
      </c>
      <c r="B1114" s="129" t="s">
        <v>147</v>
      </c>
      <c r="C1114" s="130">
        <v>127</v>
      </c>
      <c r="D1114" s="130">
        <v>82</v>
      </c>
      <c r="E1114" s="130">
        <v>630</v>
      </c>
      <c r="F1114" s="130">
        <v>-13</v>
      </c>
      <c r="G1114" s="130">
        <v>579</v>
      </c>
      <c r="H1114" s="130">
        <v>99</v>
      </c>
      <c r="I1114" s="130">
        <v>1</v>
      </c>
      <c r="J1114" s="130">
        <v>1210</v>
      </c>
      <c r="K1114" s="130">
        <v>1294</v>
      </c>
      <c r="L1114" s="130">
        <v>735</v>
      </c>
      <c r="M1114" s="130">
        <v>266</v>
      </c>
      <c r="N1114" s="130">
        <v>-445</v>
      </c>
      <c r="O1114" s="130">
        <v>1947</v>
      </c>
      <c r="P1114" s="130">
        <v>1139</v>
      </c>
      <c r="Q1114" s="130">
        <v>394</v>
      </c>
      <c r="R1114" s="130">
        <v>800</v>
      </c>
      <c r="S1114" s="130">
        <v>2022</v>
      </c>
      <c r="T1114" s="134">
        <v>581</v>
      </c>
      <c r="U1114" s="130">
        <v>-119</v>
      </c>
      <c r="V1114" s="130">
        <v>-952</v>
      </c>
      <c r="W1114" s="130">
        <v>1394</v>
      </c>
      <c r="X1114" s="130">
        <v>-1473</v>
      </c>
      <c r="Y1114" s="130">
        <v>-3253</v>
      </c>
      <c r="Z1114" s="130">
        <v>401</v>
      </c>
      <c r="AA1114" s="130">
        <v>1010</v>
      </c>
      <c r="AB1114" s="130">
        <v>1239</v>
      </c>
      <c r="AC1114" s="130">
        <v>12</v>
      </c>
      <c r="AD1114" s="130">
        <v>0</v>
      </c>
      <c r="AE1114" s="130">
        <v>9707</v>
      </c>
    </row>
    <row r="1115" spans="1:31" ht="30.75" customHeight="1" x14ac:dyDescent="0.25">
      <c r="A1115" s="59">
        <f t="shared" si="17"/>
        <v>45078</v>
      </c>
      <c r="B1115" s="129" t="s">
        <v>148</v>
      </c>
      <c r="C1115" s="130">
        <v>22</v>
      </c>
      <c r="D1115" s="130">
        <v>-2</v>
      </c>
      <c r="E1115" s="130">
        <v>9</v>
      </c>
      <c r="F1115" s="130">
        <v>-8</v>
      </c>
      <c r="G1115" s="130">
        <v>-3</v>
      </c>
      <c r="H1115" s="130">
        <v>-1</v>
      </c>
      <c r="I1115" s="130">
        <v>-1</v>
      </c>
      <c r="J1115" s="130">
        <v>-7</v>
      </c>
      <c r="K1115" s="130">
        <v>-1</v>
      </c>
      <c r="L1115" s="130">
        <v>62</v>
      </c>
      <c r="M1115" s="130">
        <v>-12</v>
      </c>
      <c r="N1115" s="130">
        <v>-4</v>
      </c>
      <c r="O1115" s="130">
        <v>16</v>
      </c>
      <c r="P1115" s="130">
        <v>-31</v>
      </c>
      <c r="Q1115" s="130">
        <v>-3</v>
      </c>
      <c r="R1115" s="130">
        <v>4</v>
      </c>
      <c r="S1115" s="130">
        <v>55</v>
      </c>
      <c r="T1115" s="134">
        <v>28</v>
      </c>
      <c r="U1115" s="130">
        <v>-40</v>
      </c>
      <c r="V1115" s="130">
        <v>121</v>
      </c>
      <c r="W1115" s="130">
        <v>-4</v>
      </c>
      <c r="X1115" s="130">
        <v>-56</v>
      </c>
      <c r="Y1115" s="130">
        <v>-8</v>
      </c>
      <c r="Z1115" s="130">
        <v>-4</v>
      </c>
      <c r="AA1115" s="130">
        <v>61</v>
      </c>
      <c r="AB1115" s="130">
        <v>44</v>
      </c>
      <c r="AC1115" s="130">
        <v>-5</v>
      </c>
      <c r="AD1115" s="130">
        <v>0</v>
      </c>
      <c r="AE1115" s="130">
        <v>232</v>
      </c>
    </row>
    <row r="1116" spans="1:31" ht="30.75" customHeight="1" x14ac:dyDescent="0.25">
      <c r="A1116" s="59">
        <f t="shared" si="17"/>
        <v>45078</v>
      </c>
      <c r="B1116" s="129" t="s">
        <v>149</v>
      </c>
      <c r="C1116" s="130">
        <v>-3</v>
      </c>
      <c r="D1116" s="130">
        <v>2</v>
      </c>
      <c r="E1116" s="130">
        <v>-20</v>
      </c>
      <c r="F1116" s="130">
        <v>1</v>
      </c>
      <c r="G1116" s="130">
        <v>170</v>
      </c>
      <c r="H1116" s="130">
        <v>-8</v>
      </c>
      <c r="I1116" s="130">
        <v>-30</v>
      </c>
      <c r="J1116" s="130">
        <v>21</v>
      </c>
      <c r="K1116" s="130">
        <v>46</v>
      </c>
      <c r="L1116" s="130">
        <v>69</v>
      </c>
      <c r="M1116" s="130">
        <v>-59</v>
      </c>
      <c r="N1116" s="130">
        <v>-9</v>
      </c>
      <c r="O1116" s="130">
        <v>-87</v>
      </c>
      <c r="P1116" s="130">
        <v>-74</v>
      </c>
      <c r="Q1116" s="130">
        <v>11</v>
      </c>
      <c r="R1116" s="130">
        <v>69</v>
      </c>
      <c r="S1116" s="130">
        <v>-9</v>
      </c>
      <c r="T1116" s="134">
        <v>112</v>
      </c>
      <c r="U1116" s="130">
        <v>483</v>
      </c>
      <c r="V1116" s="130">
        <v>-264</v>
      </c>
      <c r="W1116" s="130">
        <v>6</v>
      </c>
      <c r="X1116" s="130">
        <v>-79</v>
      </c>
      <c r="Y1116" s="130">
        <v>-31</v>
      </c>
      <c r="Z1116" s="130">
        <v>-58</v>
      </c>
      <c r="AA1116" s="130">
        <v>12</v>
      </c>
      <c r="AB1116" s="130">
        <v>63</v>
      </c>
      <c r="AC1116" s="130">
        <v>19</v>
      </c>
      <c r="AD1116" s="130">
        <v>0</v>
      </c>
      <c r="AE1116" s="130">
        <v>353</v>
      </c>
    </row>
    <row r="1117" spans="1:31" ht="30.75" customHeight="1" x14ac:dyDescent="0.25">
      <c r="A1117" s="59">
        <f t="shared" si="17"/>
        <v>45078</v>
      </c>
      <c r="B1117" s="128" t="s">
        <v>150</v>
      </c>
      <c r="C1117" s="127">
        <v>594</v>
      </c>
      <c r="D1117" s="127">
        <v>291</v>
      </c>
      <c r="E1117" s="127">
        <v>888</v>
      </c>
      <c r="F1117" s="127">
        <v>-168</v>
      </c>
      <c r="G1117" s="127">
        <v>3821</v>
      </c>
      <c r="H1117" s="127">
        <v>40</v>
      </c>
      <c r="I1117" s="127">
        <v>371</v>
      </c>
      <c r="J1117" s="127">
        <v>1042</v>
      </c>
      <c r="K1117" s="127">
        <v>809</v>
      </c>
      <c r="L1117" s="127">
        <v>2403</v>
      </c>
      <c r="M1117" s="127">
        <v>639</v>
      </c>
      <c r="N1117" s="127">
        <v>-217</v>
      </c>
      <c r="O1117" s="127">
        <v>117</v>
      </c>
      <c r="P1117" s="127">
        <v>-608</v>
      </c>
      <c r="Q1117" s="127">
        <v>54</v>
      </c>
      <c r="R1117" s="127">
        <v>-211</v>
      </c>
      <c r="S1117" s="127">
        <v>4165</v>
      </c>
      <c r="T1117" s="133">
        <v>797</v>
      </c>
      <c r="U1117" s="127">
        <v>1676</v>
      </c>
      <c r="V1117" s="127">
        <v>1870</v>
      </c>
      <c r="W1117" s="127">
        <v>1035</v>
      </c>
      <c r="X1117" s="127">
        <v>-469</v>
      </c>
      <c r="Y1117" s="127">
        <v>-828</v>
      </c>
      <c r="Z1117" s="127">
        <v>-212</v>
      </c>
      <c r="AA1117" s="127">
        <v>1038</v>
      </c>
      <c r="AB1117" s="127">
        <v>1384</v>
      </c>
      <c r="AC1117" s="127">
        <v>637</v>
      </c>
      <c r="AD1117" s="127">
        <v>-5</v>
      </c>
      <c r="AE1117" s="127">
        <v>20953</v>
      </c>
    </row>
    <row r="1118" spans="1:31" ht="30.75" customHeight="1" x14ac:dyDescent="0.25">
      <c r="A1118" s="59">
        <f t="shared" si="17"/>
        <v>45078</v>
      </c>
      <c r="B1118" s="128" t="s">
        <v>151</v>
      </c>
      <c r="C1118" s="127">
        <v>511</v>
      </c>
      <c r="D1118" s="127">
        <v>141</v>
      </c>
      <c r="E1118" s="127">
        <v>311</v>
      </c>
      <c r="F1118" s="127">
        <v>-135</v>
      </c>
      <c r="G1118" s="127">
        <v>801</v>
      </c>
      <c r="H1118" s="127">
        <v>185</v>
      </c>
      <c r="I1118" s="127">
        <v>345</v>
      </c>
      <c r="J1118" s="127">
        <v>1159</v>
      </c>
      <c r="K1118" s="127">
        <v>296</v>
      </c>
      <c r="L1118" s="127">
        <v>878</v>
      </c>
      <c r="M1118" s="127">
        <v>361</v>
      </c>
      <c r="N1118" s="127">
        <v>381</v>
      </c>
      <c r="O1118" s="127">
        <v>828</v>
      </c>
      <c r="P1118" s="127">
        <v>161</v>
      </c>
      <c r="Q1118" s="127">
        <v>185</v>
      </c>
      <c r="R1118" s="127">
        <v>618</v>
      </c>
      <c r="S1118" s="127">
        <v>1835</v>
      </c>
      <c r="T1118" s="133">
        <v>936</v>
      </c>
      <c r="U1118" s="127">
        <v>1714</v>
      </c>
      <c r="V1118" s="127">
        <v>4814</v>
      </c>
      <c r="W1118" s="127">
        <v>754</v>
      </c>
      <c r="X1118" s="127">
        <v>538</v>
      </c>
      <c r="Y1118" s="127">
        <v>-514</v>
      </c>
      <c r="Z1118" s="127">
        <v>714</v>
      </c>
      <c r="AA1118" s="127">
        <v>1150</v>
      </c>
      <c r="AB1118" s="127">
        <v>1281</v>
      </c>
      <c r="AC1118" s="127">
        <v>304</v>
      </c>
      <c r="AD1118" s="127">
        <v>2</v>
      </c>
      <c r="AE1118" s="127">
        <v>20554</v>
      </c>
    </row>
    <row r="1119" spans="1:31" ht="30.75" customHeight="1" x14ac:dyDescent="0.25">
      <c r="A1119" s="59">
        <f t="shared" si="17"/>
        <v>45078</v>
      </c>
      <c r="B1119" s="128" t="s">
        <v>152</v>
      </c>
      <c r="C1119" s="127">
        <v>780</v>
      </c>
      <c r="D1119" s="127">
        <v>470</v>
      </c>
      <c r="E1119" s="127">
        <v>377</v>
      </c>
      <c r="F1119" s="127">
        <v>224</v>
      </c>
      <c r="G1119" s="127">
        <v>709</v>
      </c>
      <c r="H1119" s="127">
        <v>120</v>
      </c>
      <c r="I1119" s="127">
        <v>949</v>
      </c>
      <c r="J1119" s="127">
        <v>957</v>
      </c>
      <c r="K1119" s="127">
        <v>1132</v>
      </c>
      <c r="L1119" s="127">
        <v>2203</v>
      </c>
      <c r="M1119" s="127">
        <v>55</v>
      </c>
      <c r="N1119" s="127">
        <v>-22</v>
      </c>
      <c r="O1119" s="127">
        <v>2085</v>
      </c>
      <c r="P1119" s="127">
        <v>820</v>
      </c>
      <c r="Q1119" s="127">
        <v>-109</v>
      </c>
      <c r="R1119" s="127">
        <v>5315</v>
      </c>
      <c r="S1119" s="127">
        <v>7936</v>
      </c>
      <c r="T1119" s="133">
        <v>2043</v>
      </c>
      <c r="U1119" s="127">
        <v>9031</v>
      </c>
      <c r="V1119" s="127">
        <v>19774</v>
      </c>
      <c r="W1119" s="127">
        <v>4843</v>
      </c>
      <c r="X1119" s="127">
        <v>3319</v>
      </c>
      <c r="Y1119" s="127">
        <v>5632</v>
      </c>
      <c r="Z1119" s="127">
        <v>1224</v>
      </c>
      <c r="AA1119" s="127">
        <v>2540</v>
      </c>
      <c r="AB1119" s="127">
        <v>2244</v>
      </c>
      <c r="AC1119" s="127">
        <v>1777</v>
      </c>
      <c r="AD1119" s="127">
        <v>-8</v>
      </c>
      <c r="AE1119" s="127">
        <v>76420</v>
      </c>
    </row>
    <row r="1120" spans="1:31" ht="30.75" customHeight="1" x14ac:dyDescent="0.25">
      <c r="A1120" s="59">
        <f t="shared" si="17"/>
        <v>45078</v>
      </c>
      <c r="B1120" s="131" t="s">
        <v>153</v>
      </c>
      <c r="C1120" s="130">
        <v>109</v>
      </c>
      <c r="D1120" s="130">
        <v>35</v>
      </c>
      <c r="E1120" s="130">
        <v>113</v>
      </c>
      <c r="F1120" s="130">
        <v>-9</v>
      </c>
      <c r="G1120" s="130">
        <v>71</v>
      </c>
      <c r="H1120" s="130">
        <v>6</v>
      </c>
      <c r="I1120" s="130">
        <v>43</v>
      </c>
      <c r="J1120" s="130">
        <v>178</v>
      </c>
      <c r="K1120" s="130">
        <v>170</v>
      </c>
      <c r="L1120" s="130">
        <v>140</v>
      </c>
      <c r="M1120" s="130">
        <v>17</v>
      </c>
      <c r="N1120" s="130">
        <v>-125</v>
      </c>
      <c r="O1120" s="130">
        <v>177</v>
      </c>
      <c r="P1120" s="130">
        <v>-8</v>
      </c>
      <c r="Q1120" s="130">
        <v>81</v>
      </c>
      <c r="R1120" s="130">
        <v>737</v>
      </c>
      <c r="S1120" s="130">
        <v>889</v>
      </c>
      <c r="T1120" s="134">
        <v>347</v>
      </c>
      <c r="U1120" s="130">
        <v>1076</v>
      </c>
      <c r="V1120" s="130">
        <v>3246</v>
      </c>
      <c r="W1120" s="130">
        <v>848</v>
      </c>
      <c r="X1120" s="130">
        <v>976</v>
      </c>
      <c r="Y1120" s="130">
        <v>181</v>
      </c>
      <c r="Z1120" s="130">
        <v>425</v>
      </c>
      <c r="AA1120" s="130">
        <v>1256</v>
      </c>
      <c r="AB1120" s="130">
        <v>767</v>
      </c>
      <c r="AC1120" s="130">
        <v>-252</v>
      </c>
      <c r="AD1120" s="130">
        <v>-2</v>
      </c>
      <c r="AE1120" s="130">
        <v>11492</v>
      </c>
    </row>
    <row r="1121" spans="1:31" ht="30.75" customHeight="1" x14ac:dyDescent="0.25">
      <c r="A1121" s="59">
        <f t="shared" si="17"/>
        <v>45078</v>
      </c>
      <c r="B1121" s="131" t="s">
        <v>154</v>
      </c>
      <c r="C1121" s="130">
        <v>94</v>
      </c>
      <c r="D1121" s="130">
        <v>22</v>
      </c>
      <c r="E1121" s="130">
        <v>93</v>
      </c>
      <c r="F1121" s="130">
        <v>-7</v>
      </c>
      <c r="G1121" s="130">
        <v>-92</v>
      </c>
      <c r="H1121" s="130">
        <v>9</v>
      </c>
      <c r="I1121" s="130">
        <v>68</v>
      </c>
      <c r="J1121" s="130">
        <v>43</v>
      </c>
      <c r="K1121" s="130">
        <v>210</v>
      </c>
      <c r="L1121" s="130">
        <v>397</v>
      </c>
      <c r="M1121" s="130">
        <v>76</v>
      </c>
      <c r="N1121" s="130">
        <v>225</v>
      </c>
      <c r="O1121" s="130">
        <v>814</v>
      </c>
      <c r="P1121" s="130">
        <v>6</v>
      </c>
      <c r="Q1121" s="130">
        <v>36</v>
      </c>
      <c r="R1121" s="130">
        <v>410</v>
      </c>
      <c r="S1121" s="130">
        <v>1419</v>
      </c>
      <c r="T1121" s="134">
        <v>177</v>
      </c>
      <c r="U1121" s="130">
        <v>1591</v>
      </c>
      <c r="V1121" s="130">
        <v>4292</v>
      </c>
      <c r="W1121" s="130">
        <v>907</v>
      </c>
      <c r="X1121" s="130">
        <v>-221</v>
      </c>
      <c r="Y1121" s="130">
        <v>917</v>
      </c>
      <c r="Z1121" s="130">
        <v>275</v>
      </c>
      <c r="AA1121" s="130">
        <v>331</v>
      </c>
      <c r="AB1121" s="130">
        <v>404</v>
      </c>
      <c r="AC1121" s="130">
        <v>549</v>
      </c>
      <c r="AD1121" s="130">
        <v>-1</v>
      </c>
      <c r="AE1121" s="130">
        <v>13044</v>
      </c>
    </row>
    <row r="1122" spans="1:31" ht="30.75" customHeight="1" x14ac:dyDescent="0.25">
      <c r="A1122" s="59">
        <f t="shared" si="17"/>
        <v>45078</v>
      </c>
      <c r="B1122" s="131" t="s">
        <v>155</v>
      </c>
      <c r="C1122" s="130">
        <v>492</v>
      </c>
      <c r="D1122" s="130">
        <v>368</v>
      </c>
      <c r="E1122" s="130">
        <v>158</v>
      </c>
      <c r="F1122" s="130">
        <v>147</v>
      </c>
      <c r="G1122" s="130">
        <v>931</v>
      </c>
      <c r="H1122" s="130">
        <v>115</v>
      </c>
      <c r="I1122" s="130">
        <v>369</v>
      </c>
      <c r="J1122" s="130">
        <v>521</v>
      </c>
      <c r="K1122" s="130">
        <v>605</v>
      </c>
      <c r="L1122" s="130">
        <v>1886</v>
      </c>
      <c r="M1122" s="130">
        <v>80</v>
      </c>
      <c r="N1122" s="130">
        <v>-10</v>
      </c>
      <c r="O1122" s="130">
        <v>977</v>
      </c>
      <c r="P1122" s="130">
        <v>354</v>
      </c>
      <c r="Q1122" s="130">
        <v>-30</v>
      </c>
      <c r="R1122" s="130">
        <v>2421</v>
      </c>
      <c r="S1122" s="130">
        <v>3757</v>
      </c>
      <c r="T1122" s="134">
        <v>802</v>
      </c>
      <c r="U1122" s="130">
        <v>3982</v>
      </c>
      <c r="V1122" s="130">
        <v>12364</v>
      </c>
      <c r="W1122" s="130">
        <v>2293</v>
      </c>
      <c r="X1122" s="130">
        <v>1375</v>
      </c>
      <c r="Y1122" s="130">
        <v>2951</v>
      </c>
      <c r="Z1122" s="130">
        <v>346</v>
      </c>
      <c r="AA1122" s="130">
        <v>613</v>
      </c>
      <c r="AB1122" s="130">
        <v>856</v>
      </c>
      <c r="AC1122" s="130">
        <v>1306</v>
      </c>
      <c r="AD1122" s="130">
        <v>11</v>
      </c>
      <c r="AE1122" s="130">
        <v>40040</v>
      </c>
    </row>
    <row r="1123" spans="1:31" ht="30.75" customHeight="1" x14ac:dyDescent="0.25">
      <c r="A1123" s="59">
        <f t="shared" si="17"/>
        <v>45078</v>
      </c>
      <c r="B1123" s="129" t="s">
        <v>156</v>
      </c>
      <c r="C1123" s="130">
        <v>10</v>
      </c>
      <c r="D1123" s="130">
        <v>19</v>
      </c>
      <c r="E1123" s="130">
        <v>-1</v>
      </c>
      <c r="F1123" s="130">
        <v>2</v>
      </c>
      <c r="G1123" s="130">
        <v>12</v>
      </c>
      <c r="H1123" s="130">
        <v>5</v>
      </c>
      <c r="I1123" s="130">
        <v>34</v>
      </c>
      <c r="J1123" s="130">
        <v>149</v>
      </c>
      <c r="K1123" s="130">
        <v>-3</v>
      </c>
      <c r="L1123" s="130">
        <v>384</v>
      </c>
      <c r="M1123" s="130">
        <v>-58</v>
      </c>
      <c r="N1123" s="130">
        <v>17</v>
      </c>
      <c r="O1123" s="130">
        <v>203</v>
      </c>
      <c r="P1123" s="130">
        <v>-26</v>
      </c>
      <c r="Q1123" s="130">
        <v>6</v>
      </c>
      <c r="R1123" s="130">
        <v>195</v>
      </c>
      <c r="S1123" s="130">
        <v>38</v>
      </c>
      <c r="T1123" s="134">
        <v>31</v>
      </c>
      <c r="U1123" s="130">
        <v>-413</v>
      </c>
      <c r="V1123" s="130">
        <v>-1125</v>
      </c>
      <c r="W1123" s="130">
        <v>-161</v>
      </c>
      <c r="X1123" s="130">
        <v>220</v>
      </c>
      <c r="Y1123" s="130">
        <v>7</v>
      </c>
      <c r="Z1123" s="130">
        <v>60</v>
      </c>
      <c r="AA1123" s="130">
        <v>69</v>
      </c>
      <c r="AB1123" s="130">
        <v>-23</v>
      </c>
      <c r="AC1123" s="130">
        <v>391</v>
      </c>
      <c r="AD1123" s="130">
        <v>1</v>
      </c>
      <c r="AE1123" s="130">
        <v>43</v>
      </c>
    </row>
    <row r="1124" spans="1:31" ht="30.75" customHeight="1" x14ac:dyDescent="0.25">
      <c r="A1124" s="59">
        <f t="shared" si="17"/>
        <v>45078</v>
      </c>
      <c r="B1124" s="129" t="s">
        <v>157</v>
      </c>
      <c r="C1124" s="130">
        <v>27</v>
      </c>
      <c r="D1124" s="130">
        <v>21</v>
      </c>
      <c r="E1124" s="130">
        <v>1</v>
      </c>
      <c r="F1124" s="130">
        <v>2</v>
      </c>
      <c r="G1124" s="130">
        <v>-32</v>
      </c>
      <c r="H1124" s="130">
        <v>-21</v>
      </c>
      <c r="I1124" s="130">
        <v>1</v>
      </c>
      <c r="J1124" s="130">
        <v>7</v>
      </c>
      <c r="K1124" s="130">
        <v>114</v>
      </c>
      <c r="L1124" s="130">
        <v>10</v>
      </c>
      <c r="M1124" s="130">
        <v>-5</v>
      </c>
      <c r="N1124" s="130">
        <v>19</v>
      </c>
      <c r="O1124" s="130">
        <v>11</v>
      </c>
      <c r="P1124" s="130">
        <v>4</v>
      </c>
      <c r="Q1124" s="130">
        <v>6</v>
      </c>
      <c r="R1124" s="130">
        <v>33</v>
      </c>
      <c r="S1124" s="130">
        <v>274</v>
      </c>
      <c r="T1124" s="134">
        <v>-2</v>
      </c>
      <c r="U1124" s="130">
        <v>-90</v>
      </c>
      <c r="V1124" s="130">
        <v>10</v>
      </c>
      <c r="W1124" s="130">
        <v>68</v>
      </c>
      <c r="X1124" s="130">
        <v>136</v>
      </c>
      <c r="Y1124" s="130">
        <v>289</v>
      </c>
      <c r="Z1124" s="130">
        <v>67</v>
      </c>
      <c r="AA1124" s="130">
        <v>45</v>
      </c>
      <c r="AB1124" s="130">
        <v>90</v>
      </c>
      <c r="AC1124" s="130">
        <v>13</v>
      </c>
      <c r="AD1124" s="130">
        <v>0</v>
      </c>
      <c r="AE1124" s="130">
        <v>1098</v>
      </c>
    </row>
    <row r="1125" spans="1:31" ht="30.75" customHeight="1" x14ac:dyDescent="0.25">
      <c r="A1125" s="59">
        <f t="shared" si="17"/>
        <v>45078</v>
      </c>
      <c r="B1125" s="129" t="s">
        <v>158</v>
      </c>
      <c r="C1125" s="130">
        <v>28</v>
      </c>
      <c r="D1125" s="130">
        <v>25</v>
      </c>
      <c r="E1125" s="130">
        <v>13</v>
      </c>
      <c r="F1125" s="130">
        <v>15</v>
      </c>
      <c r="G1125" s="130">
        <v>31</v>
      </c>
      <c r="H1125" s="130">
        <v>-6</v>
      </c>
      <c r="I1125" s="130">
        <v>8</v>
      </c>
      <c r="J1125" s="130">
        <v>41</v>
      </c>
      <c r="K1125" s="130">
        <v>15</v>
      </c>
      <c r="L1125" s="130">
        <v>42</v>
      </c>
      <c r="M1125" s="130">
        <v>15</v>
      </c>
      <c r="N1125" s="130">
        <v>6</v>
      </c>
      <c r="O1125" s="130">
        <v>-36</v>
      </c>
      <c r="P1125" s="130">
        <v>-6</v>
      </c>
      <c r="Q1125" s="130">
        <v>13</v>
      </c>
      <c r="R1125" s="130">
        <v>86</v>
      </c>
      <c r="S1125" s="130">
        <v>-69</v>
      </c>
      <c r="T1125" s="134">
        <v>-15</v>
      </c>
      <c r="U1125" s="130">
        <v>25</v>
      </c>
      <c r="V1125" s="130">
        <v>35</v>
      </c>
      <c r="W1125" s="130">
        <v>41</v>
      </c>
      <c r="X1125" s="130">
        <v>16</v>
      </c>
      <c r="Y1125" s="130">
        <v>-63</v>
      </c>
      <c r="Z1125" s="130">
        <v>56</v>
      </c>
      <c r="AA1125" s="130">
        <v>-22</v>
      </c>
      <c r="AB1125" s="130">
        <v>16</v>
      </c>
      <c r="AC1125" s="130">
        <v>37</v>
      </c>
      <c r="AD1125" s="130">
        <v>-1</v>
      </c>
      <c r="AE1125" s="130">
        <v>346</v>
      </c>
    </row>
    <row r="1126" spans="1:31" ht="30.75" customHeight="1" x14ac:dyDescent="0.25">
      <c r="A1126" s="59">
        <f t="shared" si="17"/>
        <v>45078</v>
      </c>
      <c r="B1126" s="129" t="s">
        <v>159</v>
      </c>
      <c r="C1126" s="130">
        <v>84</v>
      </c>
      <c r="D1126" s="130">
        <v>-8</v>
      </c>
      <c r="E1126" s="130">
        <v>118</v>
      </c>
      <c r="F1126" s="130">
        <v>6</v>
      </c>
      <c r="G1126" s="130">
        <v>336</v>
      </c>
      <c r="H1126" s="130">
        <v>-4</v>
      </c>
      <c r="I1126" s="130">
        <v>15</v>
      </c>
      <c r="J1126" s="130">
        <v>201</v>
      </c>
      <c r="K1126" s="130">
        <v>74</v>
      </c>
      <c r="L1126" s="130">
        <v>128</v>
      </c>
      <c r="M1126" s="130">
        <v>69</v>
      </c>
      <c r="N1126" s="130">
        <v>81</v>
      </c>
      <c r="O1126" s="130">
        <v>70</v>
      </c>
      <c r="P1126" s="130">
        <v>50</v>
      </c>
      <c r="Q1126" s="130">
        <v>-93</v>
      </c>
      <c r="R1126" s="130">
        <v>417</v>
      </c>
      <c r="S1126" s="130">
        <v>261</v>
      </c>
      <c r="T1126" s="134">
        <v>275</v>
      </c>
      <c r="U1126" s="130">
        <v>1960</v>
      </c>
      <c r="V1126" s="130">
        <v>935</v>
      </c>
      <c r="W1126" s="130">
        <v>-47</v>
      </c>
      <c r="X1126" s="130">
        <v>193</v>
      </c>
      <c r="Y1126" s="130">
        <v>354</v>
      </c>
      <c r="Z1126" s="130">
        <v>143</v>
      </c>
      <c r="AA1126" s="130">
        <v>69</v>
      </c>
      <c r="AB1126" s="130">
        <v>289</v>
      </c>
      <c r="AC1126" s="130">
        <v>161</v>
      </c>
      <c r="AD1126" s="130">
        <v>12</v>
      </c>
      <c r="AE1126" s="130">
        <v>6149</v>
      </c>
    </row>
    <row r="1127" spans="1:31" ht="30.75" customHeight="1" x14ac:dyDescent="0.25">
      <c r="A1127" s="59">
        <f t="shared" si="17"/>
        <v>45078</v>
      </c>
      <c r="B1127" s="129" t="s">
        <v>160</v>
      </c>
      <c r="C1127" s="130">
        <v>343</v>
      </c>
      <c r="D1127" s="130">
        <v>311</v>
      </c>
      <c r="E1127" s="130">
        <v>27</v>
      </c>
      <c r="F1127" s="130">
        <v>122</v>
      </c>
      <c r="G1127" s="130">
        <v>584</v>
      </c>
      <c r="H1127" s="130">
        <v>141</v>
      </c>
      <c r="I1127" s="130">
        <v>311</v>
      </c>
      <c r="J1127" s="130">
        <v>123</v>
      </c>
      <c r="K1127" s="130">
        <v>405</v>
      </c>
      <c r="L1127" s="130">
        <v>1322</v>
      </c>
      <c r="M1127" s="130">
        <v>59</v>
      </c>
      <c r="N1127" s="130">
        <v>-133</v>
      </c>
      <c r="O1127" s="130">
        <v>729</v>
      </c>
      <c r="P1127" s="130">
        <v>332</v>
      </c>
      <c r="Q1127" s="130">
        <v>38</v>
      </c>
      <c r="R1127" s="130">
        <v>1690</v>
      </c>
      <c r="S1127" s="130">
        <v>3253</v>
      </c>
      <c r="T1127" s="134">
        <v>513</v>
      </c>
      <c r="U1127" s="130">
        <v>2500</v>
      </c>
      <c r="V1127" s="130">
        <v>12509</v>
      </c>
      <c r="W1127" s="130">
        <v>2392</v>
      </c>
      <c r="X1127" s="130">
        <v>810</v>
      </c>
      <c r="Y1127" s="130">
        <v>2364</v>
      </c>
      <c r="Z1127" s="130">
        <v>20</v>
      </c>
      <c r="AA1127" s="130">
        <v>452</v>
      </c>
      <c r="AB1127" s="130">
        <v>484</v>
      </c>
      <c r="AC1127" s="130">
        <v>704</v>
      </c>
      <c r="AD1127" s="130">
        <v>-1</v>
      </c>
      <c r="AE1127" s="130">
        <v>32404</v>
      </c>
    </row>
    <row r="1128" spans="1:31" ht="30.75" customHeight="1" x14ac:dyDescent="0.25">
      <c r="A1128" s="59">
        <f t="shared" si="17"/>
        <v>45078</v>
      </c>
      <c r="B1128" s="131" t="s">
        <v>161</v>
      </c>
      <c r="C1128" s="130">
        <v>93</v>
      </c>
      <c r="D1128" s="130">
        <v>14</v>
      </c>
      <c r="E1128" s="130">
        <v>148</v>
      </c>
      <c r="F1128" s="130">
        <v>38</v>
      </c>
      <c r="G1128" s="130">
        <v>-345</v>
      </c>
      <c r="H1128" s="130">
        <v>0</v>
      </c>
      <c r="I1128" s="130">
        <v>173</v>
      </c>
      <c r="J1128" s="130">
        <v>199</v>
      </c>
      <c r="K1128" s="130">
        <v>28</v>
      </c>
      <c r="L1128" s="130">
        <v>-565</v>
      </c>
      <c r="M1128" s="130">
        <v>-129</v>
      </c>
      <c r="N1128" s="130">
        <v>-192</v>
      </c>
      <c r="O1128" s="130">
        <v>-308</v>
      </c>
      <c r="P1128" s="130">
        <v>465</v>
      </c>
      <c r="Q1128" s="130">
        <v>-181</v>
      </c>
      <c r="R1128" s="130">
        <v>1228</v>
      </c>
      <c r="S1128" s="130">
        <v>1083</v>
      </c>
      <c r="T1128" s="134">
        <v>517</v>
      </c>
      <c r="U1128" s="130">
        <v>1808</v>
      </c>
      <c r="V1128" s="130">
        <v>-1249</v>
      </c>
      <c r="W1128" s="130">
        <v>785</v>
      </c>
      <c r="X1128" s="130">
        <v>1022</v>
      </c>
      <c r="Y1128" s="130">
        <v>1166</v>
      </c>
      <c r="Z1128" s="130">
        <v>77</v>
      </c>
      <c r="AA1128" s="130">
        <v>224</v>
      </c>
      <c r="AB1128" s="130">
        <v>-169</v>
      </c>
      <c r="AC1128" s="130">
        <v>216</v>
      </c>
      <c r="AD1128" s="130">
        <v>-18</v>
      </c>
      <c r="AE1128" s="130">
        <v>6128</v>
      </c>
    </row>
    <row r="1129" spans="1:31" ht="30.75" customHeight="1" x14ac:dyDescent="0.25">
      <c r="A1129" s="59">
        <f t="shared" si="17"/>
        <v>45078</v>
      </c>
      <c r="B1129" s="129" t="s">
        <v>162</v>
      </c>
      <c r="C1129" s="130">
        <v>-15</v>
      </c>
      <c r="D1129" s="130">
        <v>-28</v>
      </c>
      <c r="E1129" s="130">
        <v>61</v>
      </c>
      <c r="F1129" s="130">
        <v>-6</v>
      </c>
      <c r="G1129" s="130">
        <v>-27</v>
      </c>
      <c r="H1129" s="130">
        <v>7</v>
      </c>
      <c r="I1129" s="130">
        <v>57</v>
      </c>
      <c r="J1129" s="130">
        <v>-123</v>
      </c>
      <c r="K1129" s="130">
        <v>14</v>
      </c>
      <c r="L1129" s="130">
        <v>38</v>
      </c>
      <c r="M1129" s="130">
        <v>-51</v>
      </c>
      <c r="N1129" s="130">
        <v>-4</v>
      </c>
      <c r="O1129" s="130">
        <v>-33</v>
      </c>
      <c r="P1129" s="130">
        <v>469</v>
      </c>
      <c r="Q1129" s="130">
        <v>33</v>
      </c>
      <c r="R1129" s="130">
        <v>69</v>
      </c>
      <c r="S1129" s="130">
        <v>-47</v>
      </c>
      <c r="T1129" s="134">
        <v>15</v>
      </c>
      <c r="U1129" s="130">
        <v>240</v>
      </c>
      <c r="V1129" s="130">
        <v>867</v>
      </c>
      <c r="W1129" s="130">
        <v>118</v>
      </c>
      <c r="X1129" s="130">
        <v>226</v>
      </c>
      <c r="Y1129" s="130">
        <v>44</v>
      </c>
      <c r="Z1129" s="130">
        <v>-102</v>
      </c>
      <c r="AA1129" s="130">
        <v>8</v>
      </c>
      <c r="AB1129" s="130">
        <v>8</v>
      </c>
      <c r="AC1129" s="130">
        <v>-105</v>
      </c>
      <c r="AD1129" s="130">
        <v>0</v>
      </c>
      <c r="AE1129" s="130">
        <v>1733</v>
      </c>
    </row>
    <row r="1130" spans="1:31" ht="30.75" customHeight="1" x14ac:dyDescent="0.25">
      <c r="A1130" s="59">
        <f t="shared" si="17"/>
        <v>45078</v>
      </c>
      <c r="B1130" s="129" t="s">
        <v>163</v>
      </c>
      <c r="C1130" s="130">
        <v>93</v>
      </c>
      <c r="D1130" s="130">
        <v>18</v>
      </c>
      <c r="E1130" s="130">
        <v>-14</v>
      </c>
      <c r="F1130" s="130">
        <v>-1</v>
      </c>
      <c r="G1130" s="130">
        <v>-464</v>
      </c>
      <c r="H1130" s="130">
        <v>-8</v>
      </c>
      <c r="I1130" s="130">
        <v>-29</v>
      </c>
      <c r="J1130" s="130">
        <v>-31</v>
      </c>
      <c r="K1130" s="130">
        <v>-13</v>
      </c>
      <c r="L1130" s="130">
        <v>-2</v>
      </c>
      <c r="M1130" s="130">
        <v>7</v>
      </c>
      <c r="N1130" s="130">
        <v>-234</v>
      </c>
      <c r="O1130" s="130">
        <v>-260</v>
      </c>
      <c r="P1130" s="130">
        <v>-11</v>
      </c>
      <c r="Q1130" s="130">
        <v>-198</v>
      </c>
      <c r="R1130" s="130">
        <v>-119</v>
      </c>
      <c r="S1130" s="130">
        <v>88</v>
      </c>
      <c r="T1130" s="134">
        <v>43</v>
      </c>
      <c r="U1130" s="130">
        <v>588</v>
      </c>
      <c r="V1130" s="130">
        <v>-4284</v>
      </c>
      <c r="W1130" s="130">
        <v>369</v>
      </c>
      <c r="X1130" s="130">
        <v>183</v>
      </c>
      <c r="Y1130" s="130">
        <v>194</v>
      </c>
      <c r="Z1130" s="130">
        <v>-12</v>
      </c>
      <c r="AA1130" s="130">
        <v>1</v>
      </c>
      <c r="AB1130" s="130">
        <v>-389</v>
      </c>
      <c r="AC1130" s="130">
        <v>-1</v>
      </c>
      <c r="AD1130" s="130">
        <v>1</v>
      </c>
      <c r="AE1130" s="130">
        <v>-4485</v>
      </c>
    </row>
    <row r="1131" spans="1:31" ht="30.75" customHeight="1" x14ac:dyDescent="0.25">
      <c r="A1131" s="59">
        <f t="shared" si="17"/>
        <v>45078</v>
      </c>
      <c r="B1131" s="129" t="s">
        <v>164</v>
      </c>
      <c r="C1131" s="130">
        <v>15</v>
      </c>
      <c r="D1131" s="130">
        <v>24</v>
      </c>
      <c r="E1131" s="130">
        <v>101</v>
      </c>
      <c r="F1131" s="130">
        <v>45</v>
      </c>
      <c r="G1131" s="130">
        <v>146</v>
      </c>
      <c r="H1131" s="130">
        <v>1</v>
      </c>
      <c r="I1131" s="130">
        <v>145</v>
      </c>
      <c r="J1131" s="130">
        <v>353</v>
      </c>
      <c r="K1131" s="130">
        <v>27</v>
      </c>
      <c r="L1131" s="130">
        <v>-601</v>
      </c>
      <c r="M1131" s="130">
        <v>-85</v>
      </c>
      <c r="N1131" s="130">
        <v>46</v>
      </c>
      <c r="O1131" s="130">
        <v>-15</v>
      </c>
      <c r="P1131" s="130">
        <v>7</v>
      </c>
      <c r="Q1131" s="130">
        <v>-16</v>
      </c>
      <c r="R1131" s="130">
        <v>1278</v>
      </c>
      <c r="S1131" s="130">
        <v>1042</v>
      </c>
      <c r="T1131" s="134">
        <v>459</v>
      </c>
      <c r="U1131" s="130">
        <v>980</v>
      </c>
      <c r="V1131" s="130">
        <v>2168</v>
      </c>
      <c r="W1131" s="130">
        <v>298</v>
      </c>
      <c r="X1131" s="130">
        <v>613</v>
      </c>
      <c r="Y1131" s="130">
        <v>928</v>
      </c>
      <c r="Z1131" s="130">
        <v>191</v>
      </c>
      <c r="AA1131" s="130">
        <v>215</v>
      </c>
      <c r="AB1131" s="130">
        <v>212</v>
      </c>
      <c r="AC1131" s="130">
        <v>322</v>
      </c>
      <c r="AD1131" s="130">
        <v>-19</v>
      </c>
      <c r="AE1131" s="130">
        <v>8880</v>
      </c>
    </row>
    <row r="1132" spans="1:31" ht="30.75" customHeight="1" x14ac:dyDescent="0.25">
      <c r="A1132" s="59">
        <f t="shared" si="17"/>
        <v>45078</v>
      </c>
      <c r="B1132" s="131" t="s">
        <v>165</v>
      </c>
      <c r="C1132" s="130">
        <v>0</v>
      </c>
      <c r="D1132" s="130">
        <v>0</v>
      </c>
      <c r="E1132" s="130">
        <v>0</v>
      </c>
      <c r="F1132" s="130">
        <v>0</v>
      </c>
      <c r="G1132" s="130">
        <v>0</v>
      </c>
      <c r="H1132" s="130">
        <v>0</v>
      </c>
      <c r="I1132" s="130">
        <v>0</v>
      </c>
      <c r="J1132" s="130">
        <v>0</v>
      </c>
      <c r="K1132" s="130">
        <v>1</v>
      </c>
      <c r="L1132" s="130">
        <v>-2</v>
      </c>
      <c r="M1132" s="130">
        <v>-1</v>
      </c>
      <c r="N1132" s="130">
        <v>0</v>
      </c>
      <c r="O1132" s="130">
        <v>0</v>
      </c>
      <c r="P1132" s="130">
        <v>0</v>
      </c>
      <c r="Q1132" s="130">
        <v>0</v>
      </c>
      <c r="R1132" s="130">
        <v>-2</v>
      </c>
      <c r="S1132" s="130">
        <v>5</v>
      </c>
      <c r="T1132" s="134">
        <v>0</v>
      </c>
      <c r="U1132" s="130">
        <v>0</v>
      </c>
      <c r="V1132" s="130">
        <v>0</v>
      </c>
      <c r="W1132" s="130">
        <v>-3</v>
      </c>
      <c r="X1132" s="130">
        <v>-2</v>
      </c>
      <c r="Y1132" s="130">
        <v>-2</v>
      </c>
      <c r="Z1132" s="130">
        <v>0</v>
      </c>
      <c r="AA1132" s="130">
        <v>0</v>
      </c>
      <c r="AB1132" s="130">
        <v>-2</v>
      </c>
      <c r="AC1132" s="130">
        <v>0</v>
      </c>
      <c r="AD1132" s="130">
        <v>1</v>
      </c>
      <c r="AE1132" s="130">
        <v>-7</v>
      </c>
    </row>
    <row r="1133" spans="1:31" ht="30.75" customHeight="1" x14ac:dyDescent="0.25">
      <c r="A1133" s="59">
        <f t="shared" si="17"/>
        <v>45078</v>
      </c>
      <c r="B1133" s="131" t="s">
        <v>166</v>
      </c>
      <c r="C1133" s="130">
        <v>-8</v>
      </c>
      <c r="D1133" s="130">
        <v>31</v>
      </c>
      <c r="E1133" s="130">
        <v>-135</v>
      </c>
      <c r="F1133" s="130">
        <v>55</v>
      </c>
      <c r="G1133" s="130">
        <v>144</v>
      </c>
      <c r="H1133" s="130">
        <v>-10</v>
      </c>
      <c r="I1133" s="130">
        <v>296</v>
      </c>
      <c r="J1133" s="130">
        <v>16</v>
      </c>
      <c r="K1133" s="130">
        <v>118</v>
      </c>
      <c r="L1133" s="130">
        <v>347</v>
      </c>
      <c r="M1133" s="130">
        <v>12</v>
      </c>
      <c r="N1133" s="130">
        <v>80</v>
      </c>
      <c r="O1133" s="130">
        <v>425</v>
      </c>
      <c r="P1133" s="130">
        <v>3</v>
      </c>
      <c r="Q1133" s="130">
        <v>-15</v>
      </c>
      <c r="R1133" s="130">
        <v>521</v>
      </c>
      <c r="S1133" s="130">
        <v>783</v>
      </c>
      <c r="T1133" s="134">
        <v>200</v>
      </c>
      <c r="U1133" s="130">
        <v>574</v>
      </c>
      <c r="V1133" s="130">
        <v>1121</v>
      </c>
      <c r="W1133" s="130">
        <v>13</v>
      </c>
      <c r="X1133" s="130">
        <v>169</v>
      </c>
      <c r="Y1133" s="130">
        <v>419</v>
      </c>
      <c r="Z1133" s="130">
        <v>101</v>
      </c>
      <c r="AA1133" s="130">
        <v>116</v>
      </c>
      <c r="AB1133" s="130">
        <v>388</v>
      </c>
      <c r="AC1133" s="130">
        <v>-42</v>
      </c>
      <c r="AD1133" s="130">
        <v>1</v>
      </c>
      <c r="AE1133" s="130">
        <v>5723</v>
      </c>
    </row>
    <row r="1134" spans="1:31" ht="30.75" customHeight="1" x14ac:dyDescent="0.25">
      <c r="A1134" s="59">
        <f t="shared" si="17"/>
        <v>45078</v>
      </c>
      <c r="B1134" s="129" t="s">
        <v>167</v>
      </c>
      <c r="C1134" s="130">
        <v>4</v>
      </c>
      <c r="D1134" s="130">
        <v>31</v>
      </c>
      <c r="E1134" s="130">
        <v>33</v>
      </c>
      <c r="F1134" s="130">
        <v>9</v>
      </c>
      <c r="G1134" s="130">
        <v>84</v>
      </c>
      <c r="H1134" s="130">
        <v>-4</v>
      </c>
      <c r="I1134" s="130">
        <v>-6</v>
      </c>
      <c r="J1134" s="130">
        <v>43</v>
      </c>
      <c r="K1134" s="130">
        <v>20</v>
      </c>
      <c r="L1134" s="130">
        <v>364</v>
      </c>
      <c r="M1134" s="130">
        <v>13</v>
      </c>
      <c r="N1134" s="130">
        <v>15</v>
      </c>
      <c r="O1134" s="130">
        <v>463</v>
      </c>
      <c r="P1134" s="130">
        <v>13</v>
      </c>
      <c r="Q1134" s="130">
        <v>-4</v>
      </c>
      <c r="R1134" s="130">
        <v>109</v>
      </c>
      <c r="S1134" s="130">
        <v>127</v>
      </c>
      <c r="T1134" s="134">
        <v>87</v>
      </c>
      <c r="U1134" s="130">
        <v>131</v>
      </c>
      <c r="V1134" s="130">
        <v>532</v>
      </c>
      <c r="W1134" s="130">
        <v>-11</v>
      </c>
      <c r="X1134" s="130">
        <v>100</v>
      </c>
      <c r="Y1134" s="130">
        <v>137</v>
      </c>
      <c r="Z1134" s="130">
        <v>38</v>
      </c>
      <c r="AA1134" s="130">
        <v>7</v>
      </c>
      <c r="AB1134" s="130">
        <v>74</v>
      </c>
      <c r="AC1134" s="130">
        <v>12</v>
      </c>
      <c r="AD1134" s="130">
        <v>2</v>
      </c>
      <c r="AE1134" s="130">
        <v>2423</v>
      </c>
    </row>
    <row r="1135" spans="1:31" ht="30.75" customHeight="1" x14ac:dyDescent="0.25">
      <c r="A1135" s="59">
        <f t="shared" si="17"/>
        <v>45078</v>
      </c>
      <c r="B1135" s="129" t="s">
        <v>168</v>
      </c>
      <c r="C1135" s="130">
        <v>-12</v>
      </c>
      <c r="D1135" s="130">
        <v>0</v>
      </c>
      <c r="E1135" s="130">
        <v>-168</v>
      </c>
      <c r="F1135" s="130">
        <v>45</v>
      </c>
      <c r="G1135" s="130">
        <v>60</v>
      </c>
      <c r="H1135" s="130">
        <v>-6</v>
      </c>
      <c r="I1135" s="130">
        <v>302</v>
      </c>
      <c r="J1135" s="130">
        <v>-27</v>
      </c>
      <c r="K1135" s="130">
        <v>98</v>
      </c>
      <c r="L1135" s="130">
        <v>-17</v>
      </c>
      <c r="M1135" s="130">
        <v>-1</v>
      </c>
      <c r="N1135" s="130">
        <v>65</v>
      </c>
      <c r="O1135" s="130">
        <v>-37</v>
      </c>
      <c r="P1135" s="130">
        <v>-10</v>
      </c>
      <c r="Q1135" s="130">
        <v>-11</v>
      </c>
      <c r="R1135" s="130">
        <v>413</v>
      </c>
      <c r="S1135" s="130">
        <v>656</v>
      </c>
      <c r="T1135" s="134">
        <v>113</v>
      </c>
      <c r="U1135" s="130">
        <v>442</v>
      </c>
      <c r="V1135" s="130">
        <v>585</v>
      </c>
      <c r="W1135" s="130">
        <v>23</v>
      </c>
      <c r="X1135" s="130">
        <v>69</v>
      </c>
      <c r="Y1135" s="130">
        <v>280</v>
      </c>
      <c r="Z1135" s="130">
        <v>63</v>
      </c>
      <c r="AA1135" s="130">
        <v>109</v>
      </c>
      <c r="AB1135" s="130">
        <v>314</v>
      </c>
      <c r="AC1135" s="130">
        <v>-56</v>
      </c>
      <c r="AD1135" s="130">
        <v>-1</v>
      </c>
      <c r="AE1135" s="130">
        <v>3291</v>
      </c>
    </row>
    <row r="1136" spans="1:31" ht="30.75" customHeight="1" x14ac:dyDescent="0.25">
      <c r="A1136" s="59">
        <f t="shared" si="17"/>
        <v>45078</v>
      </c>
      <c r="B1136" s="129" t="s">
        <v>169</v>
      </c>
      <c r="C1136" s="130">
        <v>0</v>
      </c>
      <c r="D1136" s="130">
        <v>0</v>
      </c>
      <c r="E1136" s="130">
        <v>0</v>
      </c>
      <c r="F1136" s="130">
        <v>1</v>
      </c>
      <c r="G1136" s="130">
        <v>0</v>
      </c>
      <c r="H1136" s="130">
        <v>0</v>
      </c>
      <c r="I1136" s="130">
        <v>0</v>
      </c>
      <c r="J1136" s="130">
        <v>0</v>
      </c>
      <c r="K1136" s="130">
        <v>0</v>
      </c>
      <c r="L1136" s="130">
        <v>0</v>
      </c>
      <c r="M1136" s="130">
        <v>0</v>
      </c>
      <c r="N1136" s="130">
        <v>0</v>
      </c>
      <c r="O1136" s="130">
        <v>-1</v>
      </c>
      <c r="P1136" s="130">
        <v>0</v>
      </c>
      <c r="Q1136" s="130">
        <v>0</v>
      </c>
      <c r="R1136" s="130">
        <v>-1</v>
      </c>
      <c r="S1136" s="130">
        <v>0</v>
      </c>
      <c r="T1136" s="134">
        <v>0</v>
      </c>
      <c r="U1136" s="130">
        <v>1</v>
      </c>
      <c r="V1136" s="130">
        <v>4</v>
      </c>
      <c r="W1136" s="130">
        <v>1</v>
      </c>
      <c r="X1136" s="130">
        <v>0</v>
      </c>
      <c r="Y1136" s="130">
        <v>2</v>
      </c>
      <c r="Z1136" s="130">
        <v>0</v>
      </c>
      <c r="AA1136" s="130">
        <v>0</v>
      </c>
      <c r="AB1136" s="130">
        <v>0</v>
      </c>
      <c r="AC1136" s="130">
        <v>2</v>
      </c>
      <c r="AD1136" s="130">
        <v>0</v>
      </c>
      <c r="AE1136" s="130">
        <v>9</v>
      </c>
    </row>
    <row r="1137" spans="1:31" ht="30.75" customHeight="1" x14ac:dyDescent="0.25">
      <c r="A1137" s="59">
        <f t="shared" si="17"/>
        <v>45108</v>
      </c>
      <c r="B1137" s="126" t="s">
        <v>143</v>
      </c>
      <c r="C1137" s="127">
        <v>972</v>
      </c>
      <c r="D1137" s="127">
        <v>741</v>
      </c>
      <c r="E1137" s="127">
        <v>3723</v>
      </c>
      <c r="F1137" s="127">
        <v>228</v>
      </c>
      <c r="G1137" s="127">
        <v>6938</v>
      </c>
      <c r="H1137" s="127">
        <v>991</v>
      </c>
      <c r="I1137" s="127">
        <v>1163</v>
      </c>
      <c r="J1137" s="127">
        <v>2586</v>
      </c>
      <c r="K1137" s="127">
        <v>3729</v>
      </c>
      <c r="L1137" s="127">
        <v>6490</v>
      </c>
      <c r="M1137" s="127">
        <v>3531</v>
      </c>
      <c r="N1137" s="127">
        <v>3477</v>
      </c>
      <c r="O1137" s="127">
        <v>4401</v>
      </c>
      <c r="P1137" s="127">
        <v>2169</v>
      </c>
      <c r="Q1137" s="127">
        <v>492</v>
      </c>
      <c r="R1137" s="127">
        <v>5180</v>
      </c>
      <c r="S1137" s="127">
        <v>12353</v>
      </c>
      <c r="T1137" s="133">
        <v>1811</v>
      </c>
      <c r="U1137" s="127">
        <v>12710</v>
      </c>
      <c r="V1137" s="127">
        <v>43331</v>
      </c>
      <c r="W1137" s="127">
        <v>7184</v>
      </c>
      <c r="X1137" s="127">
        <v>2220</v>
      </c>
      <c r="Y1137" s="127">
        <v>-2129</v>
      </c>
      <c r="Z1137" s="127">
        <v>2386</v>
      </c>
      <c r="AA1137" s="127">
        <v>6214</v>
      </c>
      <c r="AB1137" s="127">
        <v>5435</v>
      </c>
      <c r="AC1137" s="127">
        <v>4275</v>
      </c>
      <c r="AD1137" s="127">
        <v>101</v>
      </c>
      <c r="AE1137" s="127">
        <v>142702</v>
      </c>
    </row>
    <row r="1138" spans="1:31" ht="30.75" customHeight="1" x14ac:dyDescent="0.25">
      <c r="A1138" s="59">
        <f t="shared" si="17"/>
        <v>45108</v>
      </c>
      <c r="B1138" s="128" t="s">
        <v>144</v>
      </c>
      <c r="C1138" s="127">
        <v>255</v>
      </c>
      <c r="D1138" s="127">
        <v>40</v>
      </c>
      <c r="E1138" s="127">
        <v>-24</v>
      </c>
      <c r="F1138" s="127">
        <v>20</v>
      </c>
      <c r="G1138" s="127">
        <v>28</v>
      </c>
      <c r="H1138" s="127">
        <v>156</v>
      </c>
      <c r="I1138" s="127">
        <v>142</v>
      </c>
      <c r="J1138" s="127">
        <v>218</v>
      </c>
      <c r="K1138" s="127">
        <v>322</v>
      </c>
      <c r="L1138" s="127">
        <v>354</v>
      </c>
      <c r="M1138" s="127">
        <v>1373</v>
      </c>
      <c r="N1138" s="127">
        <v>142</v>
      </c>
      <c r="O1138" s="127">
        <v>1199</v>
      </c>
      <c r="P1138" s="127">
        <v>698</v>
      </c>
      <c r="Q1138" s="127">
        <v>68</v>
      </c>
      <c r="R1138" s="127">
        <v>-236</v>
      </c>
      <c r="S1138" s="127">
        <v>1981</v>
      </c>
      <c r="T1138" s="133">
        <v>-3105</v>
      </c>
      <c r="U1138" s="127">
        <v>57</v>
      </c>
      <c r="V1138" s="127">
        <v>5088</v>
      </c>
      <c r="W1138" s="127">
        <v>238</v>
      </c>
      <c r="X1138" s="127">
        <v>-216</v>
      </c>
      <c r="Y1138" s="127">
        <v>413</v>
      </c>
      <c r="Z1138" s="127">
        <v>562</v>
      </c>
      <c r="AA1138" s="127">
        <v>1991</v>
      </c>
      <c r="AB1138" s="127">
        <v>1106</v>
      </c>
      <c r="AC1138" s="127">
        <v>35</v>
      </c>
      <c r="AD1138" s="127">
        <v>73</v>
      </c>
      <c r="AE1138" s="127">
        <v>12978</v>
      </c>
    </row>
    <row r="1139" spans="1:31" ht="30.75" customHeight="1" x14ac:dyDescent="0.25">
      <c r="A1139" s="59">
        <f t="shared" si="17"/>
        <v>45108</v>
      </c>
      <c r="B1139" s="128" t="s">
        <v>145</v>
      </c>
      <c r="C1139" s="127">
        <v>559</v>
      </c>
      <c r="D1139" s="127">
        <v>74</v>
      </c>
      <c r="E1139" s="127">
        <v>451</v>
      </c>
      <c r="F1139" s="127">
        <v>42</v>
      </c>
      <c r="G1139" s="127">
        <v>1312</v>
      </c>
      <c r="H1139" s="127">
        <v>125</v>
      </c>
      <c r="I1139" s="127">
        <v>98</v>
      </c>
      <c r="J1139" s="127">
        <v>456</v>
      </c>
      <c r="K1139" s="127">
        <v>406</v>
      </c>
      <c r="L1139" s="127">
        <v>984</v>
      </c>
      <c r="M1139" s="127">
        <v>889</v>
      </c>
      <c r="N1139" s="127">
        <v>2223</v>
      </c>
      <c r="O1139" s="127">
        <v>1739</v>
      </c>
      <c r="P1139" s="127">
        <v>1083</v>
      </c>
      <c r="Q1139" s="127">
        <v>0</v>
      </c>
      <c r="R1139" s="127">
        <v>785</v>
      </c>
      <c r="S1139" s="127">
        <v>1465</v>
      </c>
      <c r="T1139" s="133">
        <v>784</v>
      </c>
      <c r="U1139" s="127">
        <v>1327</v>
      </c>
      <c r="V1139" s="127">
        <v>7810</v>
      </c>
      <c r="W1139" s="127">
        <v>425</v>
      </c>
      <c r="X1139" s="127">
        <v>-1393</v>
      </c>
      <c r="Y1139" s="127">
        <v>-3783</v>
      </c>
      <c r="Z1139" s="127">
        <v>418</v>
      </c>
      <c r="AA1139" s="127">
        <v>1578</v>
      </c>
      <c r="AB1139" s="127">
        <v>1196</v>
      </c>
      <c r="AC1139" s="127">
        <v>200</v>
      </c>
      <c r="AD1139" s="127">
        <v>1</v>
      </c>
      <c r="AE1139" s="127">
        <v>21254</v>
      </c>
    </row>
    <row r="1140" spans="1:31" ht="30.75" customHeight="1" x14ac:dyDescent="0.25">
      <c r="A1140" s="59">
        <f t="shared" si="17"/>
        <v>45108</v>
      </c>
      <c r="B1140" s="129" t="s">
        <v>146</v>
      </c>
      <c r="C1140" s="130">
        <v>26</v>
      </c>
      <c r="D1140" s="130">
        <v>-1</v>
      </c>
      <c r="E1140" s="130">
        <v>17</v>
      </c>
      <c r="F1140" s="130">
        <v>0</v>
      </c>
      <c r="G1140" s="130">
        <v>80</v>
      </c>
      <c r="H1140" s="130">
        <v>11</v>
      </c>
      <c r="I1140" s="130">
        <v>5</v>
      </c>
      <c r="J1140" s="130">
        <v>26</v>
      </c>
      <c r="K1140" s="130">
        <v>-11</v>
      </c>
      <c r="L1140" s="130">
        <v>10</v>
      </c>
      <c r="M1140" s="130">
        <v>-27</v>
      </c>
      <c r="N1140" s="130">
        <v>-15</v>
      </c>
      <c r="O1140" s="130">
        <v>-8</v>
      </c>
      <c r="P1140" s="130">
        <v>-1</v>
      </c>
      <c r="Q1140" s="130">
        <v>6</v>
      </c>
      <c r="R1140" s="130">
        <v>260</v>
      </c>
      <c r="S1140" s="130">
        <v>196</v>
      </c>
      <c r="T1140" s="134">
        <v>4</v>
      </c>
      <c r="U1140" s="130">
        <v>376</v>
      </c>
      <c r="V1140" s="130">
        <v>94</v>
      </c>
      <c r="W1140" s="130">
        <v>29</v>
      </c>
      <c r="X1140" s="130">
        <v>6</v>
      </c>
      <c r="Y1140" s="130">
        <v>16</v>
      </c>
      <c r="Z1140" s="130">
        <v>126</v>
      </c>
      <c r="AA1140" s="130">
        <v>6</v>
      </c>
      <c r="AB1140" s="130">
        <v>-11</v>
      </c>
      <c r="AC1140" s="130">
        <v>-5</v>
      </c>
      <c r="AD1140" s="130">
        <v>0</v>
      </c>
      <c r="AE1140" s="130">
        <v>1215</v>
      </c>
    </row>
    <row r="1141" spans="1:31" ht="30.75" customHeight="1" x14ac:dyDescent="0.25">
      <c r="A1141" s="59">
        <f t="shared" si="17"/>
        <v>45108</v>
      </c>
      <c r="B1141" s="129" t="s">
        <v>147</v>
      </c>
      <c r="C1141" s="130">
        <v>559</v>
      </c>
      <c r="D1141" s="130">
        <v>79</v>
      </c>
      <c r="E1141" s="130">
        <v>504</v>
      </c>
      <c r="F1141" s="130">
        <v>36</v>
      </c>
      <c r="G1141" s="130">
        <v>1263</v>
      </c>
      <c r="H1141" s="130">
        <v>85</v>
      </c>
      <c r="I1141" s="130">
        <v>95</v>
      </c>
      <c r="J1141" s="130">
        <v>401</v>
      </c>
      <c r="K1141" s="130">
        <v>332</v>
      </c>
      <c r="L1141" s="130">
        <v>784</v>
      </c>
      <c r="M1141" s="130">
        <v>638</v>
      </c>
      <c r="N1141" s="130">
        <v>2227</v>
      </c>
      <c r="O1141" s="130">
        <v>1826</v>
      </c>
      <c r="P1141" s="130">
        <v>974</v>
      </c>
      <c r="Q1141" s="130">
        <v>0</v>
      </c>
      <c r="R1141" s="130">
        <v>303</v>
      </c>
      <c r="S1141" s="130">
        <v>1287</v>
      </c>
      <c r="T1141" s="134">
        <v>760</v>
      </c>
      <c r="U1141" s="130">
        <v>413</v>
      </c>
      <c r="V1141" s="130">
        <v>7582</v>
      </c>
      <c r="W1141" s="130">
        <v>462</v>
      </c>
      <c r="X1141" s="130">
        <v>-1584</v>
      </c>
      <c r="Y1141" s="130">
        <v>-3512</v>
      </c>
      <c r="Z1141" s="130">
        <v>249</v>
      </c>
      <c r="AA1141" s="130">
        <v>1525</v>
      </c>
      <c r="AB1141" s="130">
        <v>820</v>
      </c>
      <c r="AC1141" s="130">
        <v>192</v>
      </c>
      <c r="AD1141" s="130">
        <v>1</v>
      </c>
      <c r="AE1141" s="130">
        <v>18301</v>
      </c>
    </row>
    <row r="1142" spans="1:31" ht="30.75" customHeight="1" x14ac:dyDescent="0.25">
      <c r="A1142" s="59">
        <f t="shared" si="17"/>
        <v>45108</v>
      </c>
      <c r="B1142" s="129" t="s">
        <v>148</v>
      </c>
      <c r="C1142" s="130">
        <v>-35</v>
      </c>
      <c r="D1142" s="130">
        <v>-1</v>
      </c>
      <c r="E1142" s="130">
        <v>-18</v>
      </c>
      <c r="F1142" s="130">
        <v>1</v>
      </c>
      <c r="G1142" s="130">
        <v>6</v>
      </c>
      <c r="H1142" s="130">
        <v>-6</v>
      </c>
      <c r="I1142" s="130">
        <v>-4</v>
      </c>
      <c r="J1142" s="130">
        <v>1</v>
      </c>
      <c r="K1142" s="130">
        <v>3</v>
      </c>
      <c r="L1142" s="130">
        <v>5</v>
      </c>
      <c r="M1142" s="130">
        <v>0</v>
      </c>
      <c r="N1142" s="130">
        <v>-2</v>
      </c>
      <c r="O1142" s="130">
        <v>-20</v>
      </c>
      <c r="P1142" s="130">
        <v>69</v>
      </c>
      <c r="Q1142" s="130">
        <v>0</v>
      </c>
      <c r="R1142" s="130">
        <v>-6</v>
      </c>
      <c r="S1142" s="130">
        <v>115</v>
      </c>
      <c r="T1142" s="134">
        <v>-1</v>
      </c>
      <c r="U1142" s="130">
        <v>98</v>
      </c>
      <c r="V1142" s="130">
        <v>32</v>
      </c>
      <c r="W1142" s="130">
        <v>-2</v>
      </c>
      <c r="X1142" s="130">
        <v>44</v>
      </c>
      <c r="Y1142" s="130">
        <v>23</v>
      </c>
      <c r="Z1142" s="130">
        <v>7</v>
      </c>
      <c r="AA1142" s="130">
        <v>24</v>
      </c>
      <c r="AB1142" s="130">
        <v>108</v>
      </c>
      <c r="AC1142" s="130">
        <v>0</v>
      </c>
      <c r="AD1142" s="130">
        <v>0</v>
      </c>
      <c r="AE1142" s="130">
        <v>441</v>
      </c>
    </row>
    <row r="1143" spans="1:31" ht="30.75" customHeight="1" x14ac:dyDescent="0.25">
      <c r="A1143" s="59">
        <f t="shared" si="17"/>
        <v>45108</v>
      </c>
      <c r="B1143" s="129" t="s">
        <v>149</v>
      </c>
      <c r="C1143" s="130">
        <v>9</v>
      </c>
      <c r="D1143" s="130">
        <v>-3</v>
      </c>
      <c r="E1143" s="130">
        <v>-52</v>
      </c>
      <c r="F1143" s="130">
        <v>5</v>
      </c>
      <c r="G1143" s="130">
        <v>-37</v>
      </c>
      <c r="H1143" s="130">
        <v>35</v>
      </c>
      <c r="I1143" s="130">
        <v>2</v>
      </c>
      <c r="J1143" s="130">
        <v>28</v>
      </c>
      <c r="K1143" s="130">
        <v>82</v>
      </c>
      <c r="L1143" s="130">
        <v>185</v>
      </c>
      <c r="M1143" s="130">
        <v>278</v>
      </c>
      <c r="N1143" s="130">
        <v>13</v>
      </c>
      <c r="O1143" s="130">
        <v>-59</v>
      </c>
      <c r="P1143" s="130">
        <v>41</v>
      </c>
      <c r="Q1143" s="130">
        <v>-6</v>
      </c>
      <c r="R1143" s="130">
        <v>228</v>
      </c>
      <c r="S1143" s="130">
        <v>-133</v>
      </c>
      <c r="T1143" s="134">
        <v>21</v>
      </c>
      <c r="U1143" s="130">
        <v>440</v>
      </c>
      <c r="V1143" s="130">
        <v>102</v>
      </c>
      <c r="W1143" s="130">
        <v>-64</v>
      </c>
      <c r="X1143" s="130">
        <v>141</v>
      </c>
      <c r="Y1143" s="130">
        <v>-310</v>
      </c>
      <c r="Z1143" s="130">
        <v>36</v>
      </c>
      <c r="AA1143" s="130">
        <v>23</v>
      </c>
      <c r="AB1143" s="130">
        <v>279</v>
      </c>
      <c r="AC1143" s="130">
        <v>13</v>
      </c>
      <c r="AD1143" s="130">
        <v>0</v>
      </c>
      <c r="AE1143" s="130">
        <v>1297</v>
      </c>
    </row>
    <row r="1144" spans="1:31" ht="30.75" customHeight="1" x14ac:dyDescent="0.25">
      <c r="A1144" s="59">
        <f t="shared" si="17"/>
        <v>45108</v>
      </c>
      <c r="B1144" s="128" t="s">
        <v>150</v>
      </c>
      <c r="C1144" s="127">
        <v>322</v>
      </c>
      <c r="D1144" s="127">
        <v>260</v>
      </c>
      <c r="E1144" s="127">
        <v>726</v>
      </c>
      <c r="F1144" s="127">
        <v>-4</v>
      </c>
      <c r="G1144" s="127">
        <v>3138</v>
      </c>
      <c r="H1144" s="127">
        <v>291</v>
      </c>
      <c r="I1144" s="127">
        <v>248</v>
      </c>
      <c r="J1144" s="127">
        <v>608</v>
      </c>
      <c r="K1144" s="127">
        <v>1165</v>
      </c>
      <c r="L1144" s="127">
        <v>1129</v>
      </c>
      <c r="M1144" s="127">
        <v>355</v>
      </c>
      <c r="N1144" s="127">
        <v>644</v>
      </c>
      <c r="O1144" s="127">
        <v>73</v>
      </c>
      <c r="P1144" s="127">
        <v>19</v>
      </c>
      <c r="Q1144" s="127">
        <v>173</v>
      </c>
      <c r="R1144" s="127">
        <v>422</v>
      </c>
      <c r="S1144" s="127">
        <v>1970</v>
      </c>
      <c r="T1144" s="133">
        <v>1289</v>
      </c>
      <c r="U1144" s="127">
        <v>2793</v>
      </c>
      <c r="V1144" s="127">
        <v>6431</v>
      </c>
      <c r="W1144" s="127">
        <v>907</v>
      </c>
      <c r="X1144" s="127">
        <v>1118</v>
      </c>
      <c r="Y1144" s="127">
        <v>-408</v>
      </c>
      <c r="Z1144" s="127">
        <v>107</v>
      </c>
      <c r="AA1144" s="127">
        <v>921</v>
      </c>
      <c r="AB1144" s="127">
        <v>-184</v>
      </c>
      <c r="AC1144" s="127">
        <v>897</v>
      </c>
      <c r="AD1144" s="127">
        <v>13</v>
      </c>
      <c r="AE1144" s="127">
        <v>25423</v>
      </c>
    </row>
    <row r="1145" spans="1:31" ht="30.75" customHeight="1" x14ac:dyDescent="0.25">
      <c r="A1145" s="59">
        <f t="shared" si="17"/>
        <v>45108</v>
      </c>
      <c r="B1145" s="128" t="s">
        <v>151</v>
      </c>
      <c r="C1145" s="127">
        <v>217</v>
      </c>
      <c r="D1145" s="127">
        <v>-8</v>
      </c>
      <c r="E1145" s="127">
        <v>749</v>
      </c>
      <c r="F1145" s="127">
        <v>61</v>
      </c>
      <c r="G1145" s="127">
        <v>571</v>
      </c>
      <c r="H1145" s="127">
        <v>146</v>
      </c>
      <c r="I1145" s="127">
        <v>16</v>
      </c>
      <c r="J1145" s="127">
        <v>500</v>
      </c>
      <c r="K1145" s="127">
        <v>321</v>
      </c>
      <c r="L1145" s="127">
        <v>1322</v>
      </c>
      <c r="M1145" s="127">
        <v>272</v>
      </c>
      <c r="N1145" s="127">
        <v>45</v>
      </c>
      <c r="O1145" s="127">
        <v>481</v>
      </c>
      <c r="P1145" s="127">
        <v>127</v>
      </c>
      <c r="Q1145" s="127">
        <v>257</v>
      </c>
      <c r="R1145" s="127">
        <v>418</v>
      </c>
      <c r="S1145" s="127">
        <v>1863</v>
      </c>
      <c r="T1145" s="133">
        <v>1060</v>
      </c>
      <c r="U1145" s="127">
        <v>1521</v>
      </c>
      <c r="V1145" s="127">
        <v>11917</v>
      </c>
      <c r="W1145" s="127">
        <v>1529</v>
      </c>
      <c r="X1145" s="127">
        <v>952</v>
      </c>
      <c r="Y1145" s="127">
        <v>-411</v>
      </c>
      <c r="Z1145" s="127">
        <v>945</v>
      </c>
      <c r="AA1145" s="127">
        <v>534</v>
      </c>
      <c r="AB1145" s="127">
        <v>1035</v>
      </c>
      <c r="AC1145" s="127">
        <v>301</v>
      </c>
      <c r="AD1145" s="127">
        <v>3</v>
      </c>
      <c r="AE1145" s="127">
        <v>26744</v>
      </c>
    </row>
    <row r="1146" spans="1:31" ht="30.75" customHeight="1" x14ac:dyDescent="0.25">
      <c r="A1146" s="59">
        <f t="shared" si="17"/>
        <v>45108</v>
      </c>
      <c r="B1146" s="128" t="s">
        <v>152</v>
      </c>
      <c r="C1146" s="127">
        <v>-381</v>
      </c>
      <c r="D1146" s="127">
        <v>375</v>
      </c>
      <c r="E1146" s="127">
        <v>1821</v>
      </c>
      <c r="F1146" s="127">
        <v>109</v>
      </c>
      <c r="G1146" s="127">
        <v>1889</v>
      </c>
      <c r="H1146" s="127">
        <v>273</v>
      </c>
      <c r="I1146" s="127">
        <v>659</v>
      </c>
      <c r="J1146" s="127">
        <v>804</v>
      </c>
      <c r="K1146" s="127">
        <v>1515</v>
      </c>
      <c r="L1146" s="127">
        <v>2701</v>
      </c>
      <c r="M1146" s="127">
        <v>642</v>
      </c>
      <c r="N1146" s="127">
        <v>424</v>
      </c>
      <c r="O1146" s="127">
        <v>909</v>
      </c>
      <c r="P1146" s="127">
        <v>242</v>
      </c>
      <c r="Q1146" s="127">
        <v>-6</v>
      </c>
      <c r="R1146" s="127">
        <v>3790</v>
      </c>
      <c r="S1146" s="127">
        <v>5074</v>
      </c>
      <c r="T1146" s="133">
        <v>1783</v>
      </c>
      <c r="U1146" s="127">
        <v>7012</v>
      </c>
      <c r="V1146" s="127">
        <v>12085</v>
      </c>
      <c r="W1146" s="127">
        <v>4085</v>
      </c>
      <c r="X1146" s="127">
        <v>1759</v>
      </c>
      <c r="Y1146" s="127">
        <v>2060</v>
      </c>
      <c r="Z1146" s="127">
        <v>354</v>
      </c>
      <c r="AA1146" s="127">
        <v>1190</v>
      </c>
      <c r="AB1146" s="127">
        <v>2282</v>
      </c>
      <c r="AC1146" s="127">
        <v>2842</v>
      </c>
      <c r="AD1146" s="127">
        <v>11</v>
      </c>
      <c r="AE1146" s="127">
        <v>56303</v>
      </c>
    </row>
    <row r="1147" spans="1:31" ht="30.75" customHeight="1" x14ac:dyDescent="0.25">
      <c r="A1147" s="59">
        <f t="shared" si="17"/>
        <v>45108</v>
      </c>
      <c r="B1147" s="131" t="s">
        <v>153</v>
      </c>
      <c r="C1147" s="130">
        <v>72</v>
      </c>
      <c r="D1147" s="130">
        <v>28</v>
      </c>
      <c r="E1147" s="130">
        <v>163</v>
      </c>
      <c r="F1147" s="130">
        <v>39</v>
      </c>
      <c r="G1147" s="130">
        <v>-62</v>
      </c>
      <c r="H1147" s="130">
        <v>22</v>
      </c>
      <c r="I1147" s="130">
        <v>51</v>
      </c>
      <c r="J1147" s="130">
        <v>-20</v>
      </c>
      <c r="K1147" s="130">
        <v>52</v>
      </c>
      <c r="L1147" s="130">
        <v>58</v>
      </c>
      <c r="M1147" s="130">
        <v>65</v>
      </c>
      <c r="N1147" s="130">
        <v>134</v>
      </c>
      <c r="O1147" s="130">
        <v>113</v>
      </c>
      <c r="P1147" s="130">
        <v>110</v>
      </c>
      <c r="Q1147" s="130">
        <v>206</v>
      </c>
      <c r="R1147" s="130">
        <v>495</v>
      </c>
      <c r="S1147" s="130">
        <v>1115</v>
      </c>
      <c r="T1147" s="134">
        <v>409</v>
      </c>
      <c r="U1147" s="130">
        <v>717</v>
      </c>
      <c r="V1147" s="130">
        <v>3103</v>
      </c>
      <c r="W1147" s="130">
        <v>110</v>
      </c>
      <c r="X1147" s="130">
        <v>417</v>
      </c>
      <c r="Y1147" s="130">
        <v>113</v>
      </c>
      <c r="Z1147" s="130">
        <v>348</v>
      </c>
      <c r="AA1147" s="130">
        <v>293</v>
      </c>
      <c r="AB1147" s="130">
        <v>567</v>
      </c>
      <c r="AC1147" s="130">
        <v>189</v>
      </c>
      <c r="AD1147" s="130">
        <v>-3</v>
      </c>
      <c r="AE1147" s="130">
        <v>8904</v>
      </c>
    </row>
    <row r="1148" spans="1:31" ht="30.75" customHeight="1" x14ac:dyDescent="0.25">
      <c r="A1148" s="59">
        <f t="shared" si="17"/>
        <v>45108</v>
      </c>
      <c r="B1148" s="131" t="s">
        <v>154</v>
      </c>
      <c r="C1148" s="130">
        <v>37</v>
      </c>
      <c r="D1148" s="130">
        <v>0</v>
      </c>
      <c r="E1148" s="130">
        <v>307</v>
      </c>
      <c r="F1148" s="130">
        <v>4</v>
      </c>
      <c r="G1148" s="130">
        <v>258</v>
      </c>
      <c r="H1148" s="130">
        <v>44</v>
      </c>
      <c r="I1148" s="130">
        <v>-10</v>
      </c>
      <c r="J1148" s="130">
        <v>127</v>
      </c>
      <c r="K1148" s="130">
        <v>88</v>
      </c>
      <c r="L1148" s="130">
        <v>325</v>
      </c>
      <c r="M1148" s="130">
        <v>79</v>
      </c>
      <c r="N1148" s="130">
        <v>13</v>
      </c>
      <c r="O1148" s="130">
        <v>454</v>
      </c>
      <c r="P1148" s="130">
        <v>32</v>
      </c>
      <c r="Q1148" s="130">
        <v>90</v>
      </c>
      <c r="R1148" s="130">
        <v>176</v>
      </c>
      <c r="S1148" s="130">
        <v>984</v>
      </c>
      <c r="T1148" s="134">
        <v>64</v>
      </c>
      <c r="U1148" s="130">
        <v>810</v>
      </c>
      <c r="V1148" s="130">
        <v>3902</v>
      </c>
      <c r="W1148" s="130">
        <v>786</v>
      </c>
      <c r="X1148" s="130">
        <v>74</v>
      </c>
      <c r="Y1148" s="130">
        <v>201</v>
      </c>
      <c r="Z1148" s="130">
        <v>53</v>
      </c>
      <c r="AA1148" s="130">
        <v>-47</v>
      </c>
      <c r="AB1148" s="130">
        <v>471</v>
      </c>
      <c r="AC1148" s="130">
        <v>112</v>
      </c>
      <c r="AD1148" s="130">
        <v>-2</v>
      </c>
      <c r="AE1148" s="130">
        <v>9432</v>
      </c>
    </row>
    <row r="1149" spans="1:31" ht="30.75" customHeight="1" x14ac:dyDescent="0.25">
      <c r="A1149" s="59">
        <f t="shared" si="17"/>
        <v>45108</v>
      </c>
      <c r="B1149" s="131" t="s">
        <v>155</v>
      </c>
      <c r="C1149" s="130">
        <v>-367</v>
      </c>
      <c r="D1149" s="130">
        <v>272</v>
      </c>
      <c r="E1149" s="130">
        <v>1122</v>
      </c>
      <c r="F1149" s="130">
        <v>152</v>
      </c>
      <c r="G1149" s="130">
        <v>652</v>
      </c>
      <c r="H1149" s="130">
        <v>184</v>
      </c>
      <c r="I1149" s="130">
        <v>210</v>
      </c>
      <c r="J1149" s="130">
        <v>388</v>
      </c>
      <c r="K1149" s="130">
        <v>370</v>
      </c>
      <c r="L1149" s="130">
        <v>1968</v>
      </c>
      <c r="M1149" s="130">
        <v>760</v>
      </c>
      <c r="N1149" s="130">
        <v>51</v>
      </c>
      <c r="O1149" s="130">
        <v>874</v>
      </c>
      <c r="P1149" s="130">
        <v>204</v>
      </c>
      <c r="Q1149" s="130">
        <v>-78</v>
      </c>
      <c r="R1149" s="130">
        <v>2857</v>
      </c>
      <c r="S1149" s="130">
        <v>3369</v>
      </c>
      <c r="T1149" s="134">
        <v>761</v>
      </c>
      <c r="U1149" s="130">
        <v>4796</v>
      </c>
      <c r="V1149" s="130">
        <v>-505</v>
      </c>
      <c r="W1149" s="130">
        <v>2890</v>
      </c>
      <c r="X1149" s="130">
        <v>1330</v>
      </c>
      <c r="Y1149" s="130">
        <v>1596</v>
      </c>
      <c r="Z1149" s="130">
        <v>-257</v>
      </c>
      <c r="AA1149" s="130">
        <v>813</v>
      </c>
      <c r="AB1149" s="130">
        <v>624</v>
      </c>
      <c r="AC1149" s="130">
        <v>2161</v>
      </c>
      <c r="AD1149" s="130">
        <v>21</v>
      </c>
      <c r="AE1149" s="130">
        <v>27218</v>
      </c>
    </row>
    <row r="1150" spans="1:31" ht="30.75" customHeight="1" x14ac:dyDescent="0.25">
      <c r="A1150" s="59">
        <f t="shared" si="17"/>
        <v>45108</v>
      </c>
      <c r="B1150" s="129" t="s">
        <v>156</v>
      </c>
      <c r="C1150" s="130">
        <v>46</v>
      </c>
      <c r="D1150" s="130">
        <v>5</v>
      </c>
      <c r="E1150" s="130">
        <v>-19</v>
      </c>
      <c r="F1150" s="130">
        <v>-6</v>
      </c>
      <c r="G1150" s="130">
        <v>9</v>
      </c>
      <c r="H1150" s="130">
        <v>-1</v>
      </c>
      <c r="I1150" s="130">
        <v>17</v>
      </c>
      <c r="J1150" s="130">
        <v>303</v>
      </c>
      <c r="K1150" s="130">
        <v>-22</v>
      </c>
      <c r="L1150" s="130">
        <v>469</v>
      </c>
      <c r="M1150" s="130">
        <v>-57</v>
      </c>
      <c r="N1150" s="130">
        <v>55</v>
      </c>
      <c r="O1150" s="130">
        <v>61</v>
      </c>
      <c r="P1150" s="130">
        <v>-10</v>
      </c>
      <c r="Q1150" s="130">
        <v>16</v>
      </c>
      <c r="R1150" s="130">
        <v>49</v>
      </c>
      <c r="S1150" s="130">
        <v>401</v>
      </c>
      <c r="T1150" s="134">
        <v>-39</v>
      </c>
      <c r="U1150" s="130">
        <v>326</v>
      </c>
      <c r="V1150" s="130">
        <v>-298</v>
      </c>
      <c r="W1150" s="130">
        <v>157</v>
      </c>
      <c r="X1150" s="130">
        <v>138</v>
      </c>
      <c r="Y1150" s="130">
        <v>267</v>
      </c>
      <c r="Z1150" s="130">
        <v>56</v>
      </c>
      <c r="AA1150" s="130">
        <v>40</v>
      </c>
      <c r="AB1150" s="130">
        <v>-14</v>
      </c>
      <c r="AC1150" s="130">
        <v>563</v>
      </c>
      <c r="AD1150" s="130">
        <v>0</v>
      </c>
      <c r="AE1150" s="130">
        <v>2512</v>
      </c>
    </row>
    <row r="1151" spans="1:31" ht="30.75" customHeight="1" x14ac:dyDescent="0.25">
      <c r="A1151" s="59">
        <f t="shared" si="17"/>
        <v>45108</v>
      </c>
      <c r="B1151" s="129" t="s">
        <v>157</v>
      </c>
      <c r="C1151" s="130">
        <v>47</v>
      </c>
      <c r="D1151" s="130">
        <v>60</v>
      </c>
      <c r="E1151" s="130">
        <v>-2</v>
      </c>
      <c r="F1151" s="130">
        <v>4</v>
      </c>
      <c r="G1151" s="130">
        <v>26</v>
      </c>
      <c r="H1151" s="130">
        <v>-6</v>
      </c>
      <c r="I1151" s="130">
        <v>23</v>
      </c>
      <c r="J1151" s="130">
        <v>36</v>
      </c>
      <c r="K1151" s="130">
        <v>110</v>
      </c>
      <c r="L1151" s="130">
        <v>406</v>
      </c>
      <c r="M1151" s="130">
        <v>-3</v>
      </c>
      <c r="N1151" s="130">
        <v>-30</v>
      </c>
      <c r="O1151" s="130">
        <v>22</v>
      </c>
      <c r="P1151" s="130">
        <v>25</v>
      </c>
      <c r="Q1151" s="130">
        <v>4</v>
      </c>
      <c r="R1151" s="130">
        <v>8</v>
      </c>
      <c r="S1151" s="130">
        <v>228</v>
      </c>
      <c r="T1151" s="134">
        <v>-2</v>
      </c>
      <c r="U1151" s="130">
        <v>19</v>
      </c>
      <c r="V1151" s="130">
        <v>345</v>
      </c>
      <c r="W1151" s="130">
        <v>109</v>
      </c>
      <c r="X1151" s="130">
        <v>-125</v>
      </c>
      <c r="Y1151" s="130">
        <v>130</v>
      </c>
      <c r="Z1151" s="130">
        <v>50</v>
      </c>
      <c r="AA1151" s="130">
        <v>124</v>
      </c>
      <c r="AB1151" s="130">
        <v>109</v>
      </c>
      <c r="AC1151" s="130">
        <v>-128</v>
      </c>
      <c r="AD1151" s="130">
        <v>0</v>
      </c>
      <c r="AE1151" s="130">
        <v>1589</v>
      </c>
    </row>
    <row r="1152" spans="1:31" ht="30.75" customHeight="1" x14ac:dyDescent="0.25">
      <c r="A1152" s="59">
        <f t="shared" si="17"/>
        <v>45108</v>
      </c>
      <c r="B1152" s="129" t="s">
        <v>158</v>
      </c>
      <c r="C1152" s="130">
        <v>43</v>
      </c>
      <c r="D1152" s="130">
        <v>11</v>
      </c>
      <c r="E1152" s="130">
        <v>1</v>
      </c>
      <c r="F1152" s="130">
        <v>-8</v>
      </c>
      <c r="G1152" s="130">
        <v>66</v>
      </c>
      <c r="H1152" s="130">
        <v>6</v>
      </c>
      <c r="I1152" s="130">
        <v>6</v>
      </c>
      <c r="J1152" s="130">
        <v>31</v>
      </c>
      <c r="K1152" s="130">
        <v>-3</v>
      </c>
      <c r="L1152" s="130">
        <v>-42</v>
      </c>
      <c r="M1152" s="130">
        <v>-35</v>
      </c>
      <c r="N1152" s="130">
        <v>-23</v>
      </c>
      <c r="O1152" s="130">
        <v>-51</v>
      </c>
      <c r="P1152" s="130">
        <v>-10</v>
      </c>
      <c r="Q1152" s="130">
        <v>-13</v>
      </c>
      <c r="R1152" s="130">
        <v>60</v>
      </c>
      <c r="S1152" s="130">
        <v>38</v>
      </c>
      <c r="T1152" s="134">
        <v>23</v>
      </c>
      <c r="U1152" s="130">
        <v>68</v>
      </c>
      <c r="V1152" s="130">
        <v>127</v>
      </c>
      <c r="W1152" s="130">
        <v>85</v>
      </c>
      <c r="X1152" s="130">
        <v>9</v>
      </c>
      <c r="Y1152" s="130">
        <v>52</v>
      </c>
      <c r="Z1152" s="130">
        <v>14</v>
      </c>
      <c r="AA1152" s="130">
        <v>26</v>
      </c>
      <c r="AB1152" s="130">
        <v>41</v>
      </c>
      <c r="AC1152" s="130">
        <v>6</v>
      </c>
      <c r="AD1152" s="130">
        <v>-2</v>
      </c>
      <c r="AE1152" s="130">
        <v>526</v>
      </c>
    </row>
    <row r="1153" spans="1:31" ht="30.75" customHeight="1" x14ac:dyDescent="0.25">
      <c r="A1153" s="59">
        <f t="shared" si="17"/>
        <v>45108</v>
      </c>
      <c r="B1153" s="129" t="s">
        <v>159</v>
      </c>
      <c r="C1153" s="130">
        <v>36</v>
      </c>
      <c r="D1153" s="130">
        <v>9</v>
      </c>
      <c r="E1153" s="130">
        <v>-23</v>
      </c>
      <c r="F1153" s="130">
        <v>-7</v>
      </c>
      <c r="G1153" s="130">
        <v>270</v>
      </c>
      <c r="H1153" s="130">
        <v>102</v>
      </c>
      <c r="I1153" s="130">
        <v>68</v>
      </c>
      <c r="J1153" s="130">
        <v>126</v>
      </c>
      <c r="K1153" s="130">
        <v>56</v>
      </c>
      <c r="L1153" s="130">
        <v>144</v>
      </c>
      <c r="M1153" s="130">
        <v>-85</v>
      </c>
      <c r="N1153" s="130">
        <v>52</v>
      </c>
      <c r="O1153" s="130">
        <v>-212</v>
      </c>
      <c r="P1153" s="130">
        <v>61</v>
      </c>
      <c r="Q1153" s="130">
        <v>-124</v>
      </c>
      <c r="R1153" s="130">
        <v>292</v>
      </c>
      <c r="S1153" s="130">
        <v>805</v>
      </c>
      <c r="T1153" s="134">
        <v>289</v>
      </c>
      <c r="U1153" s="130">
        <v>1396</v>
      </c>
      <c r="V1153" s="130">
        <v>1761</v>
      </c>
      <c r="W1153" s="130">
        <v>20</v>
      </c>
      <c r="X1153" s="130">
        <v>72</v>
      </c>
      <c r="Y1153" s="130">
        <v>515</v>
      </c>
      <c r="Z1153" s="130">
        <v>17</v>
      </c>
      <c r="AA1153" s="130">
        <v>314</v>
      </c>
      <c r="AB1153" s="130">
        <v>260</v>
      </c>
      <c r="AC1153" s="130">
        <v>157</v>
      </c>
      <c r="AD1153" s="130">
        <v>24</v>
      </c>
      <c r="AE1153" s="130">
        <v>6395</v>
      </c>
    </row>
    <row r="1154" spans="1:31" ht="30.75" customHeight="1" x14ac:dyDescent="0.25">
      <c r="A1154" s="59">
        <f t="shared" si="17"/>
        <v>45108</v>
      </c>
      <c r="B1154" s="129" t="s">
        <v>160</v>
      </c>
      <c r="C1154" s="130">
        <v>-539</v>
      </c>
      <c r="D1154" s="130">
        <v>187</v>
      </c>
      <c r="E1154" s="130">
        <v>1165</v>
      </c>
      <c r="F1154" s="130">
        <v>169</v>
      </c>
      <c r="G1154" s="130">
        <v>281</v>
      </c>
      <c r="H1154" s="130">
        <v>83</v>
      </c>
      <c r="I1154" s="130">
        <v>96</v>
      </c>
      <c r="J1154" s="130">
        <v>-108</v>
      </c>
      <c r="K1154" s="130">
        <v>229</v>
      </c>
      <c r="L1154" s="130">
        <v>991</v>
      </c>
      <c r="M1154" s="130">
        <v>940</v>
      </c>
      <c r="N1154" s="130">
        <v>-3</v>
      </c>
      <c r="O1154" s="130">
        <v>1054</v>
      </c>
      <c r="P1154" s="130">
        <v>138</v>
      </c>
      <c r="Q1154" s="130">
        <v>39</v>
      </c>
      <c r="R1154" s="130">
        <v>2448</v>
      </c>
      <c r="S1154" s="130">
        <v>1897</v>
      </c>
      <c r="T1154" s="134">
        <v>490</v>
      </c>
      <c r="U1154" s="130">
        <v>2987</v>
      </c>
      <c r="V1154" s="130">
        <v>-2440</v>
      </c>
      <c r="W1154" s="130">
        <v>2519</v>
      </c>
      <c r="X1154" s="130">
        <v>1236</v>
      </c>
      <c r="Y1154" s="130">
        <v>632</v>
      </c>
      <c r="Z1154" s="130">
        <v>-394</v>
      </c>
      <c r="AA1154" s="130">
        <v>309</v>
      </c>
      <c r="AB1154" s="130">
        <v>228</v>
      </c>
      <c r="AC1154" s="130">
        <v>1563</v>
      </c>
      <c r="AD1154" s="130">
        <v>-1</v>
      </c>
      <c r="AE1154" s="130">
        <v>16196</v>
      </c>
    </row>
    <row r="1155" spans="1:31" ht="30.75" customHeight="1" x14ac:dyDescent="0.25">
      <c r="A1155" s="59">
        <f t="shared" ref="A1155:A1218" si="18">IF(B1155&lt;&gt;"",DATE(2020,INT((ROW(A1153)-1)/27)+1,1),"")</f>
        <v>45108</v>
      </c>
      <c r="B1155" s="131" t="s">
        <v>161</v>
      </c>
      <c r="C1155" s="130">
        <v>-170</v>
      </c>
      <c r="D1155" s="130">
        <v>30</v>
      </c>
      <c r="E1155" s="130">
        <v>63</v>
      </c>
      <c r="F1155" s="130">
        <v>-42</v>
      </c>
      <c r="G1155" s="130">
        <v>613</v>
      </c>
      <c r="H1155" s="130">
        <v>1</v>
      </c>
      <c r="I1155" s="130">
        <v>64</v>
      </c>
      <c r="J1155" s="130">
        <v>180</v>
      </c>
      <c r="K1155" s="130">
        <v>966</v>
      </c>
      <c r="L1155" s="130">
        <v>-234</v>
      </c>
      <c r="M1155" s="130">
        <v>-326</v>
      </c>
      <c r="N1155" s="130">
        <v>211</v>
      </c>
      <c r="O1155" s="130">
        <v>-710</v>
      </c>
      <c r="P1155" s="130">
        <v>-83</v>
      </c>
      <c r="Q1155" s="130">
        <v>-206</v>
      </c>
      <c r="R1155" s="130">
        <v>88</v>
      </c>
      <c r="S1155" s="130">
        <v>-736</v>
      </c>
      <c r="T1155" s="134">
        <v>482</v>
      </c>
      <c r="U1155" s="130">
        <v>-145</v>
      </c>
      <c r="V1155" s="130">
        <v>3239</v>
      </c>
      <c r="W1155" s="130">
        <v>846</v>
      </c>
      <c r="X1155" s="130">
        <v>-235</v>
      </c>
      <c r="Y1155" s="130">
        <v>86</v>
      </c>
      <c r="Z1155" s="130">
        <v>155</v>
      </c>
      <c r="AA1155" s="130">
        <v>121</v>
      </c>
      <c r="AB1155" s="130">
        <v>112</v>
      </c>
      <c r="AC1155" s="130">
        <v>386</v>
      </c>
      <c r="AD1155" s="130">
        <v>-8</v>
      </c>
      <c r="AE1155" s="130">
        <v>4748</v>
      </c>
    </row>
    <row r="1156" spans="1:31" ht="30.75" customHeight="1" x14ac:dyDescent="0.25">
      <c r="A1156" s="59">
        <f t="shared" si="18"/>
        <v>45108</v>
      </c>
      <c r="B1156" s="129" t="s">
        <v>162</v>
      </c>
      <c r="C1156" s="130">
        <v>-29</v>
      </c>
      <c r="D1156" s="130">
        <v>0</v>
      </c>
      <c r="E1156" s="130">
        <v>-2</v>
      </c>
      <c r="F1156" s="130">
        <v>-13</v>
      </c>
      <c r="G1156" s="130">
        <v>0</v>
      </c>
      <c r="H1156" s="130">
        <v>8</v>
      </c>
      <c r="I1156" s="130">
        <v>-11</v>
      </c>
      <c r="J1156" s="130">
        <v>-12</v>
      </c>
      <c r="K1156" s="130">
        <v>-13</v>
      </c>
      <c r="L1156" s="130">
        <v>-4</v>
      </c>
      <c r="M1156" s="130">
        <v>0</v>
      </c>
      <c r="N1156" s="130">
        <v>-1</v>
      </c>
      <c r="O1156" s="130">
        <v>-18</v>
      </c>
      <c r="P1156" s="130">
        <v>48</v>
      </c>
      <c r="Q1156" s="130">
        <v>-128</v>
      </c>
      <c r="R1156" s="130">
        <v>66</v>
      </c>
      <c r="S1156" s="130">
        <v>-170</v>
      </c>
      <c r="T1156" s="134">
        <v>-13</v>
      </c>
      <c r="U1156" s="130">
        <v>92</v>
      </c>
      <c r="V1156" s="130">
        <v>-17</v>
      </c>
      <c r="W1156" s="130">
        <v>-23</v>
      </c>
      <c r="X1156" s="130">
        <v>-93</v>
      </c>
      <c r="Y1156" s="130">
        <v>37</v>
      </c>
      <c r="Z1156" s="130">
        <v>125</v>
      </c>
      <c r="AA1156" s="130">
        <v>-5</v>
      </c>
      <c r="AB1156" s="130">
        <v>6</v>
      </c>
      <c r="AC1156" s="130">
        <v>-32</v>
      </c>
      <c r="AD1156" s="130">
        <v>-1</v>
      </c>
      <c r="AE1156" s="130">
        <v>-203</v>
      </c>
    </row>
    <row r="1157" spans="1:31" ht="30.75" customHeight="1" x14ac:dyDescent="0.25">
      <c r="A1157" s="59">
        <f t="shared" si="18"/>
        <v>45108</v>
      </c>
      <c r="B1157" s="129" t="s">
        <v>163</v>
      </c>
      <c r="C1157" s="130">
        <v>-124</v>
      </c>
      <c r="D1157" s="130">
        <v>-51</v>
      </c>
      <c r="E1157" s="130">
        <v>-46</v>
      </c>
      <c r="F1157" s="130">
        <v>-2</v>
      </c>
      <c r="G1157" s="130">
        <v>-109</v>
      </c>
      <c r="H1157" s="130">
        <v>-43</v>
      </c>
      <c r="I1157" s="130">
        <v>-60</v>
      </c>
      <c r="J1157" s="130">
        <v>-59</v>
      </c>
      <c r="K1157" s="130">
        <v>-156</v>
      </c>
      <c r="L1157" s="130">
        <v>-525</v>
      </c>
      <c r="M1157" s="130">
        <v>-56</v>
      </c>
      <c r="N1157" s="130">
        <v>-126</v>
      </c>
      <c r="O1157" s="130">
        <v>-531</v>
      </c>
      <c r="P1157" s="130">
        <v>-37</v>
      </c>
      <c r="Q1157" s="130">
        <v>-90</v>
      </c>
      <c r="R1157" s="130">
        <v>45</v>
      </c>
      <c r="S1157" s="130">
        <v>-2107</v>
      </c>
      <c r="T1157" s="134">
        <v>-86</v>
      </c>
      <c r="U1157" s="130">
        <v>-1491</v>
      </c>
      <c r="V1157" s="130">
        <v>-812</v>
      </c>
      <c r="W1157" s="130">
        <v>67</v>
      </c>
      <c r="X1157" s="130">
        <v>-664</v>
      </c>
      <c r="Y1157" s="130">
        <v>-513</v>
      </c>
      <c r="Z1157" s="130">
        <v>-52</v>
      </c>
      <c r="AA1157" s="130">
        <v>-145</v>
      </c>
      <c r="AB1157" s="130">
        <v>-276</v>
      </c>
      <c r="AC1157" s="130">
        <v>-323</v>
      </c>
      <c r="AD1157" s="130">
        <v>0</v>
      </c>
      <c r="AE1157" s="130">
        <v>-8372</v>
      </c>
    </row>
    <row r="1158" spans="1:31" ht="30.75" customHeight="1" x14ac:dyDescent="0.25">
      <c r="A1158" s="59">
        <f t="shared" si="18"/>
        <v>45108</v>
      </c>
      <c r="B1158" s="129" t="s">
        <v>164</v>
      </c>
      <c r="C1158" s="130">
        <v>-17</v>
      </c>
      <c r="D1158" s="130">
        <v>81</v>
      </c>
      <c r="E1158" s="130">
        <v>111</v>
      </c>
      <c r="F1158" s="130">
        <v>-27</v>
      </c>
      <c r="G1158" s="130">
        <v>722</v>
      </c>
      <c r="H1158" s="130">
        <v>36</v>
      </c>
      <c r="I1158" s="130">
        <v>135</v>
      </c>
      <c r="J1158" s="130">
        <v>251</v>
      </c>
      <c r="K1158" s="130">
        <v>1135</v>
      </c>
      <c r="L1158" s="130">
        <v>295</v>
      </c>
      <c r="M1158" s="130">
        <v>-270</v>
      </c>
      <c r="N1158" s="130">
        <v>338</v>
      </c>
      <c r="O1158" s="130">
        <v>-161</v>
      </c>
      <c r="P1158" s="130">
        <v>-94</v>
      </c>
      <c r="Q1158" s="130">
        <v>12</v>
      </c>
      <c r="R1158" s="130">
        <v>-23</v>
      </c>
      <c r="S1158" s="130">
        <v>1541</v>
      </c>
      <c r="T1158" s="134">
        <v>581</v>
      </c>
      <c r="U1158" s="130">
        <v>1254</v>
      </c>
      <c r="V1158" s="130">
        <v>4068</v>
      </c>
      <c r="W1158" s="130">
        <v>802</v>
      </c>
      <c r="X1158" s="130">
        <v>522</v>
      </c>
      <c r="Y1158" s="130">
        <v>562</v>
      </c>
      <c r="Z1158" s="130">
        <v>82</v>
      </c>
      <c r="AA1158" s="130">
        <v>271</v>
      </c>
      <c r="AB1158" s="130">
        <v>382</v>
      </c>
      <c r="AC1158" s="130">
        <v>741</v>
      </c>
      <c r="AD1158" s="130">
        <v>-7</v>
      </c>
      <c r="AE1158" s="130">
        <v>13323</v>
      </c>
    </row>
    <row r="1159" spans="1:31" ht="30.75" customHeight="1" x14ac:dyDescent="0.25">
      <c r="A1159" s="59">
        <f t="shared" si="18"/>
        <v>45108</v>
      </c>
      <c r="B1159" s="131" t="s">
        <v>165</v>
      </c>
      <c r="C1159" s="130">
        <v>1</v>
      </c>
      <c r="D1159" s="130">
        <v>0</v>
      </c>
      <c r="E1159" s="130">
        <v>0</v>
      </c>
      <c r="F1159" s="130">
        <v>-3</v>
      </c>
      <c r="G1159" s="130">
        <v>0</v>
      </c>
      <c r="H1159" s="130">
        <v>0</v>
      </c>
      <c r="I1159" s="130">
        <v>0</v>
      </c>
      <c r="J1159" s="130">
        <v>-3</v>
      </c>
      <c r="K1159" s="130">
        <v>0</v>
      </c>
      <c r="L1159" s="130">
        <v>0</v>
      </c>
      <c r="M1159" s="130">
        <v>-1</v>
      </c>
      <c r="N1159" s="130">
        <v>0</v>
      </c>
      <c r="O1159" s="130">
        <v>0</v>
      </c>
      <c r="P1159" s="130">
        <v>0</v>
      </c>
      <c r="Q1159" s="130">
        <v>0</v>
      </c>
      <c r="R1159" s="130">
        <v>-2</v>
      </c>
      <c r="S1159" s="130">
        <v>3</v>
      </c>
      <c r="T1159" s="134">
        <v>0</v>
      </c>
      <c r="U1159" s="130">
        <v>1</v>
      </c>
      <c r="V1159" s="130">
        <v>6</v>
      </c>
      <c r="W1159" s="130">
        <v>-4</v>
      </c>
      <c r="X1159" s="130">
        <v>3</v>
      </c>
      <c r="Y1159" s="130">
        <v>-4</v>
      </c>
      <c r="Z1159" s="130">
        <v>-1</v>
      </c>
      <c r="AA1159" s="130">
        <v>-1</v>
      </c>
      <c r="AB1159" s="130">
        <v>3</v>
      </c>
      <c r="AC1159" s="130">
        <v>1</v>
      </c>
      <c r="AD1159" s="130">
        <v>1</v>
      </c>
      <c r="AE1159" s="130">
        <v>0</v>
      </c>
    </row>
    <row r="1160" spans="1:31" ht="30.75" customHeight="1" x14ac:dyDescent="0.25">
      <c r="A1160" s="59">
        <f t="shared" si="18"/>
        <v>45108</v>
      </c>
      <c r="B1160" s="131" t="s">
        <v>166</v>
      </c>
      <c r="C1160" s="130">
        <v>46</v>
      </c>
      <c r="D1160" s="130">
        <v>45</v>
      </c>
      <c r="E1160" s="130">
        <v>166</v>
      </c>
      <c r="F1160" s="130">
        <v>-41</v>
      </c>
      <c r="G1160" s="130">
        <v>428</v>
      </c>
      <c r="H1160" s="130">
        <v>22</v>
      </c>
      <c r="I1160" s="130">
        <v>344</v>
      </c>
      <c r="J1160" s="130">
        <v>132</v>
      </c>
      <c r="K1160" s="130">
        <v>39</v>
      </c>
      <c r="L1160" s="130">
        <v>584</v>
      </c>
      <c r="M1160" s="130">
        <v>65</v>
      </c>
      <c r="N1160" s="130">
        <v>15</v>
      </c>
      <c r="O1160" s="130">
        <v>178</v>
      </c>
      <c r="P1160" s="130">
        <v>-21</v>
      </c>
      <c r="Q1160" s="130">
        <v>-18</v>
      </c>
      <c r="R1160" s="130">
        <v>176</v>
      </c>
      <c r="S1160" s="130">
        <v>339</v>
      </c>
      <c r="T1160" s="134">
        <v>67</v>
      </c>
      <c r="U1160" s="130">
        <v>833</v>
      </c>
      <c r="V1160" s="130">
        <v>2340</v>
      </c>
      <c r="W1160" s="130">
        <v>-543</v>
      </c>
      <c r="X1160" s="130">
        <v>170</v>
      </c>
      <c r="Y1160" s="130">
        <v>68</v>
      </c>
      <c r="Z1160" s="130">
        <v>56</v>
      </c>
      <c r="AA1160" s="130">
        <v>11</v>
      </c>
      <c r="AB1160" s="130">
        <v>505</v>
      </c>
      <c r="AC1160" s="130">
        <v>-7</v>
      </c>
      <c r="AD1160" s="130">
        <v>2</v>
      </c>
      <c r="AE1160" s="130">
        <v>6001</v>
      </c>
    </row>
    <row r="1161" spans="1:31" ht="30.75" customHeight="1" x14ac:dyDescent="0.25">
      <c r="A1161" s="59">
        <f t="shared" si="18"/>
        <v>45108</v>
      </c>
      <c r="B1161" s="129" t="s">
        <v>167</v>
      </c>
      <c r="C1161" s="130">
        <v>-8</v>
      </c>
      <c r="D1161" s="130">
        <v>31</v>
      </c>
      <c r="E1161" s="130">
        <v>75</v>
      </c>
      <c r="F1161" s="130">
        <v>-28</v>
      </c>
      <c r="G1161" s="130">
        <v>26</v>
      </c>
      <c r="H1161" s="130">
        <v>19</v>
      </c>
      <c r="I1161" s="130">
        <v>-7</v>
      </c>
      <c r="J1161" s="130">
        <v>56</v>
      </c>
      <c r="K1161" s="130">
        <v>-25</v>
      </c>
      <c r="L1161" s="130">
        <v>163</v>
      </c>
      <c r="M1161" s="130">
        <v>27</v>
      </c>
      <c r="N1161" s="130">
        <v>-13</v>
      </c>
      <c r="O1161" s="130">
        <v>-141</v>
      </c>
      <c r="P1161" s="130">
        <v>12</v>
      </c>
      <c r="Q1161" s="130">
        <v>-10</v>
      </c>
      <c r="R1161" s="130">
        <v>18</v>
      </c>
      <c r="S1161" s="130">
        <v>216</v>
      </c>
      <c r="T1161" s="134">
        <v>36</v>
      </c>
      <c r="U1161" s="130">
        <v>265</v>
      </c>
      <c r="V1161" s="130">
        <v>603</v>
      </c>
      <c r="W1161" s="130">
        <v>-6</v>
      </c>
      <c r="X1161" s="130">
        <v>145</v>
      </c>
      <c r="Y1161" s="130">
        <v>21</v>
      </c>
      <c r="Z1161" s="130">
        <v>-9</v>
      </c>
      <c r="AA1161" s="130">
        <v>32</v>
      </c>
      <c r="AB1161" s="130">
        <v>221</v>
      </c>
      <c r="AC1161" s="130">
        <v>112</v>
      </c>
      <c r="AD1161" s="130">
        <v>2</v>
      </c>
      <c r="AE1161" s="130">
        <v>1833</v>
      </c>
    </row>
    <row r="1162" spans="1:31" ht="30.75" customHeight="1" x14ac:dyDescent="0.25">
      <c r="A1162" s="59">
        <f t="shared" si="18"/>
        <v>45108</v>
      </c>
      <c r="B1162" s="129" t="s">
        <v>168</v>
      </c>
      <c r="C1162" s="130">
        <v>54</v>
      </c>
      <c r="D1162" s="130">
        <v>14</v>
      </c>
      <c r="E1162" s="130">
        <v>90</v>
      </c>
      <c r="F1162" s="130">
        <v>-12</v>
      </c>
      <c r="G1162" s="130">
        <v>402</v>
      </c>
      <c r="H1162" s="130">
        <v>3</v>
      </c>
      <c r="I1162" s="130">
        <v>351</v>
      </c>
      <c r="J1162" s="130">
        <v>76</v>
      </c>
      <c r="K1162" s="130">
        <v>64</v>
      </c>
      <c r="L1162" s="130">
        <v>421</v>
      </c>
      <c r="M1162" s="130">
        <v>38</v>
      </c>
      <c r="N1162" s="130">
        <v>28</v>
      </c>
      <c r="O1162" s="130">
        <v>321</v>
      </c>
      <c r="P1162" s="130">
        <v>-33</v>
      </c>
      <c r="Q1162" s="130">
        <v>-8</v>
      </c>
      <c r="R1162" s="130">
        <v>158</v>
      </c>
      <c r="S1162" s="130">
        <v>123</v>
      </c>
      <c r="T1162" s="134">
        <v>31</v>
      </c>
      <c r="U1162" s="130">
        <v>567</v>
      </c>
      <c r="V1162" s="130">
        <v>1734</v>
      </c>
      <c r="W1162" s="130">
        <v>-537</v>
      </c>
      <c r="X1162" s="130">
        <v>25</v>
      </c>
      <c r="Y1162" s="130">
        <v>48</v>
      </c>
      <c r="Z1162" s="130">
        <v>65</v>
      </c>
      <c r="AA1162" s="130">
        <v>-21</v>
      </c>
      <c r="AB1162" s="130">
        <v>284</v>
      </c>
      <c r="AC1162" s="130">
        <v>-134</v>
      </c>
      <c r="AD1162" s="130">
        <v>0</v>
      </c>
      <c r="AE1162" s="130">
        <v>4152</v>
      </c>
    </row>
    <row r="1163" spans="1:31" ht="30.75" customHeight="1" x14ac:dyDescent="0.25">
      <c r="A1163" s="59">
        <f t="shared" si="18"/>
        <v>45108</v>
      </c>
      <c r="B1163" s="129" t="s">
        <v>169</v>
      </c>
      <c r="C1163" s="130">
        <v>0</v>
      </c>
      <c r="D1163" s="130">
        <v>0</v>
      </c>
      <c r="E1163" s="130">
        <v>1</v>
      </c>
      <c r="F1163" s="130">
        <v>-1</v>
      </c>
      <c r="G1163" s="130">
        <v>0</v>
      </c>
      <c r="H1163" s="130">
        <v>0</v>
      </c>
      <c r="I1163" s="130">
        <v>0</v>
      </c>
      <c r="J1163" s="130">
        <v>0</v>
      </c>
      <c r="K1163" s="130">
        <v>0</v>
      </c>
      <c r="L1163" s="130">
        <v>0</v>
      </c>
      <c r="M1163" s="130">
        <v>0</v>
      </c>
      <c r="N1163" s="130">
        <v>0</v>
      </c>
      <c r="O1163" s="130">
        <v>-2</v>
      </c>
      <c r="P1163" s="130">
        <v>0</v>
      </c>
      <c r="Q1163" s="130">
        <v>0</v>
      </c>
      <c r="R1163" s="130">
        <v>0</v>
      </c>
      <c r="S1163" s="130">
        <v>0</v>
      </c>
      <c r="T1163" s="134">
        <v>0</v>
      </c>
      <c r="U1163" s="130">
        <v>1</v>
      </c>
      <c r="V1163" s="130">
        <v>3</v>
      </c>
      <c r="W1163" s="130">
        <v>0</v>
      </c>
      <c r="X1163" s="130">
        <v>0</v>
      </c>
      <c r="Y1163" s="130">
        <v>-1</v>
      </c>
      <c r="Z1163" s="130">
        <v>0</v>
      </c>
      <c r="AA1163" s="130">
        <v>0</v>
      </c>
      <c r="AB1163" s="130">
        <v>0</v>
      </c>
      <c r="AC1163" s="130">
        <v>15</v>
      </c>
      <c r="AD1163" s="130">
        <v>0</v>
      </c>
      <c r="AE1163" s="130">
        <v>16</v>
      </c>
    </row>
    <row r="1164" spans="1:31" ht="30.75" customHeight="1" x14ac:dyDescent="0.25">
      <c r="A1164" s="59">
        <f t="shared" si="18"/>
        <v>45139</v>
      </c>
      <c r="B1164" s="126" t="s">
        <v>143</v>
      </c>
      <c r="C1164" s="127">
        <v>1939</v>
      </c>
      <c r="D1164" s="127">
        <v>448</v>
      </c>
      <c r="E1164" s="127">
        <v>4553</v>
      </c>
      <c r="F1164" s="127">
        <v>689</v>
      </c>
      <c r="G1164" s="127">
        <v>6903</v>
      </c>
      <c r="H1164" s="127">
        <v>989</v>
      </c>
      <c r="I1164" s="127">
        <v>2331</v>
      </c>
      <c r="J1164" s="127">
        <v>2409</v>
      </c>
      <c r="K1164" s="127">
        <v>2764</v>
      </c>
      <c r="L1164" s="127">
        <v>10932</v>
      </c>
      <c r="M1164" s="127">
        <v>5975</v>
      </c>
      <c r="N1164" s="127">
        <v>8782</v>
      </c>
      <c r="O1164" s="127">
        <v>15566</v>
      </c>
      <c r="P1164" s="127">
        <v>3383</v>
      </c>
      <c r="Q1164" s="127">
        <v>2445</v>
      </c>
      <c r="R1164" s="127">
        <v>11518</v>
      </c>
      <c r="S1164" s="127">
        <v>15237</v>
      </c>
      <c r="T1164" s="133">
        <v>315</v>
      </c>
      <c r="U1164" s="127">
        <v>18992</v>
      </c>
      <c r="V1164" s="127">
        <v>65462</v>
      </c>
      <c r="W1164" s="127">
        <v>13568</v>
      </c>
      <c r="X1164" s="127">
        <v>6702</v>
      </c>
      <c r="Y1164" s="127">
        <v>2561</v>
      </c>
      <c r="Z1164" s="127">
        <v>3226</v>
      </c>
      <c r="AA1164" s="127">
        <v>4633</v>
      </c>
      <c r="AB1164" s="127">
        <v>6151</v>
      </c>
      <c r="AC1164" s="127">
        <v>3867</v>
      </c>
      <c r="AD1164" s="127">
        <v>-1496</v>
      </c>
      <c r="AE1164" s="127">
        <v>220844</v>
      </c>
    </row>
    <row r="1165" spans="1:31" ht="30.75" customHeight="1" x14ac:dyDescent="0.25">
      <c r="A1165" s="59">
        <f t="shared" si="18"/>
        <v>45139</v>
      </c>
      <c r="B1165" s="128" t="s">
        <v>144</v>
      </c>
      <c r="C1165" s="127">
        <v>27</v>
      </c>
      <c r="D1165" s="127">
        <v>26</v>
      </c>
      <c r="E1165" s="127">
        <v>184</v>
      </c>
      <c r="F1165" s="127">
        <v>45</v>
      </c>
      <c r="G1165" s="127">
        <v>230</v>
      </c>
      <c r="H1165" s="127">
        <v>-18</v>
      </c>
      <c r="I1165" s="127">
        <v>349</v>
      </c>
      <c r="J1165" s="127">
        <v>124</v>
      </c>
      <c r="K1165" s="127">
        <v>202</v>
      </c>
      <c r="L1165" s="127">
        <v>977</v>
      </c>
      <c r="M1165" s="127">
        <v>2387</v>
      </c>
      <c r="N1165" s="127">
        <v>2690</v>
      </c>
      <c r="O1165" s="127">
        <v>2854</v>
      </c>
      <c r="P1165" s="127">
        <v>599</v>
      </c>
      <c r="Q1165" s="127">
        <v>185</v>
      </c>
      <c r="R1165" s="127">
        <v>1992</v>
      </c>
      <c r="S1165" s="127">
        <v>-6552</v>
      </c>
      <c r="T1165" s="133">
        <v>-1055</v>
      </c>
      <c r="U1165" s="127">
        <v>-156</v>
      </c>
      <c r="V1165" s="127">
        <v>1086</v>
      </c>
      <c r="W1165" s="127">
        <v>583</v>
      </c>
      <c r="X1165" s="127">
        <v>-354</v>
      </c>
      <c r="Y1165" s="127">
        <v>411</v>
      </c>
      <c r="Z1165" s="127">
        <v>104</v>
      </c>
      <c r="AA1165" s="127">
        <v>-370</v>
      </c>
      <c r="AB1165" s="127">
        <v>-125</v>
      </c>
      <c r="AC1165" s="127">
        <v>136</v>
      </c>
      <c r="AD1165" s="127">
        <v>-1435</v>
      </c>
      <c r="AE1165" s="127">
        <v>5126</v>
      </c>
    </row>
    <row r="1166" spans="1:31" ht="30.75" customHeight="1" x14ac:dyDescent="0.25">
      <c r="A1166" s="59">
        <f t="shared" si="18"/>
        <v>45139</v>
      </c>
      <c r="B1166" s="128" t="s">
        <v>145</v>
      </c>
      <c r="C1166" s="127">
        <v>499</v>
      </c>
      <c r="D1166" s="127">
        <v>69</v>
      </c>
      <c r="E1166" s="127">
        <v>747</v>
      </c>
      <c r="F1166" s="127">
        <v>-25</v>
      </c>
      <c r="G1166" s="127">
        <v>1179</v>
      </c>
      <c r="H1166" s="127">
        <v>227</v>
      </c>
      <c r="I1166" s="127">
        <v>153</v>
      </c>
      <c r="J1166" s="127">
        <v>275</v>
      </c>
      <c r="K1166" s="127">
        <v>319</v>
      </c>
      <c r="L1166" s="127">
        <v>2507</v>
      </c>
      <c r="M1166" s="127">
        <v>1102</v>
      </c>
      <c r="N1166" s="127">
        <v>2526</v>
      </c>
      <c r="O1166" s="127">
        <v>6884</v>
      </c>
      <c r="P1166" s="127">
        <v>2057</v>
      </c>
      <c r="Q1166" s="127">
        <v>166</v>
      </c>
      <c r="R1166" s="127">
        <v>1443</v>
      </c>
      <c r="S1166" s="127">
        <v>3836</v>
      </c>
      <c r="T1166" s="133">
        <v>-448</v>
      </c>
      <c r="U1166" s="127">
        <v>2502</v>
      </c>
      <c r="V1166" s="127">
        <v>5282</v>
      </c>
      <c r="W1166" s="127">
        <v>588</v>
      </c>
      <c r="X1166" s="127">
        <v>953</v>
      </c>
      <c r="Y1166" s="127">
        <v>-4626</v>
      </c>
      <c r="Z1166" s="127">
        <v>560</v>
      </c>
      <c r="AA1166" s="127">
        <v>1224</v>
      </c>
      <c r="AB1166" s="127">
        <v>881</v>
      </c>
      <c r="AC1166" s="127">
        <v>204</v>
      </c>
      <c r="AD1166" s="127">
        <v>2</v>
      </c>
      <c r="AE1166" s="127">
        <v>31086</v>
      </c>
    </row>
    <row r="1167" spans="1:31" ht="30.75" customHeight="1" x14ac:dyDescent="0.25">
      <c r="A1167" s="59">
        <f t="shared" si="18"/>
        <v>45139</v>
      </c>
      <c r="B1167" s="129" t="s">
        <v>146</v>
      </c>
      <c r="C1167" s="130">
        <v>26</v>
      </c>
      <c r="D1167" s="130">
        <v>2</v>
      </c>
      <c r="E1167" s="130">
        <v>5</v>
      </c>
      <c r="F1167" s="130">
        <v>-3</v>
      </c>
      <c r="G1167" s="130">
        <v>-4</v>
      </c>
      <c r="H1167" s="130">
        <v>33</v>
      </c>
      <c r="I1167" s="130">
        <v>31</v>
      </c>
      <c r="J1167" s="130">
        <v>10</v>
      </c>
      <c r="K1167" s="130">
        <v>34</v>
      </c>
      <c r="L1167" s="130">
        <v>19</v>
      </c>
      <c r="M1167" s="130">
        <v>133</v>
      </c>
      <c r="N1167" s="130">
        <v>3</v>
      </c>
      <c r="O1167" s="130">
        <v>3</v>
      </c>
      <c r="P1167" s="130">
        <v>11</v>
      </c>
      <c r="Q1167" s="130">
        <v>79</v>
      </c>
      <c r="R1167" s="130">
        <v>13</v>
      </c>
      <c r="S1167" s="130">
        <v>-164</v>
      </c>
      <c r="T1167" s="134">
        <v>79</v>
      </c>
      <c r="U1167" s="130">
        <v>425</v>
      </c>
      <c r="V1167" s="130">
        <v>88</v>
      </c>
      <c r="W1167" s="130">
        <v>59</v>
      </c>
      <c r="X1167" s="130">
        <v>17</v>
      </c>
      <c r="Y1167" s="130">
        <v>26</v>
      </c>
      <c r="Z1167" s="130">
        <v>200</v>
      </c>
      <c r="AA1167" s="130">
        <v>113</v>
      </c>
      <c r="AB1167" s="130">
        <v>-166</v>
      </c>
      <c r="AC1167" s="130">
        <v>-6</v>
      </c>
      <c r="AD1167" s="130">
        <v>0</v>
      </c>
      <c r="AE1167" s="130">
        <v>1066</v>
      </c>
    </row>
    <row r="1168" spans="1:31" ht="30.75" customHeight="1" x14ac:dyDescent="0.25">
      <c r="A1168" s="59">
        <f t="shared" si="18"/>
        <v>45139</v>
      </c>
      <c r="B1168" s="129" t="s">
        <v>147</v>
      </c>
      <c r="C1168" s="130">
        <v>503</v>
      </c>
      <c r="D1168" s="130">
        <v>69</v>
      </c>
      <c r="E1168" s="130">
        <v>776</v>
      </c>
      <c r="F1168" s="130">
        <v>-2</v>
      </c>
      <c r="G1168" s="130">
        <v>1409</v>
      </c>
      <c r="H1168" s="130">
        <v>118</v>
      </c>
      <c r="I1168" s="130">
        <v>100</v>
      </c>
      <c r="J1168" s="130">
        <v>232</v>
      </c>
      <c r="K1168" s="130">
        <v>305</v>
      </c>
      <c r="L1168" s="130">
        <v>2351</v>
      </c>
      <c r="M1168" s="130">
        <v>876</v>
      </c>
      <c r="N1168" s="130">
        <v>2491</v>
      </c>
      <c r="O1168" s="130">
        <v>6937</v>
      </c>
      <c r="P1168" s="130">
        <v>1961</v>
      </c>
      <c r="Q1168" s="130">
        <v>51</v>
      </c>
      <c r="R1168" s="130">
        <v>1161</v>
      </c>
      <c r="S1168" s="130">
        <v>3583</v>
      </c>
      <c r="T1168" s="134">
        <v>-582</v>
      </c>
      <c r="U1168" s="130">
        <v>1214</v>
      </c>
      <c r="V1168" s="130">
        <v>4971</v>
      </c>
      <c r="W1168" s="130">
        <v>538</v>
      </c>
      <c r="X1168" s="130">
        <v>850</v>
      </c>
      <c r="Y1168" s="130">
        <v>-4447</v>
      </c>
      <c r="Z1168" s="130">
        <v>463</v>
      </c>
      <c r="AA1168" s="130">
        <v>1114</v>
      </c>
      <c r="AB1168" s="130">
        <v>849</v>
      </c>
      <c r="AC1168" s="130">
        <v>184</v>
      </c>
      <c r="AD1168" s="130">
        <v>2</v>
      </c>
      <c r="AE1168" s="130">
        <v>28077</v>
      </c>
    </row>
    <row r="1169" spans="1:31" ht="30.75" customHeight="1" x14ac:dyDescent="0.25">
      <c r="A1169" s="59">
        <f t="shared" si="18"/>
        <v>45139</v>
      </c>
      <c r="B1169" s="129" t="s">
        <v>148</v>
      </c>
      <c r="C1169" s="130">
        <v>-7</v>
      </c>
      <c r="D1169" s="130">
        <v>-2</v>
      </c>
      <c r="E1169" s="130">
        <v>-17</v>
      </c>
      <c r="F1169" s="130">
        <v>-10</v>
      </c>
      <c r="G1169" s="130">
        <v>-5</v>
      </c>
      <c r="H1169" s="130">
        <v>2</v>
      </c>
      <c r="I1169" s="130">
        <v>7</v>
      </c>
      <c r="J1169" s="130">
        <v>10</v>
      </c>
      <c r="K1169" s="130">
        <v>15</v>
      </c>
      <c r="L1169" s="130">
        <v>-18</v>
      </c>
      <c r="M1169" s="130">
        <v>16</v>
      </c>
      <c r="N1169" s="130">
        <v>11</v>
      </c>
      <c r="O1169" s="130">
        <v>1</v>
      </c>
      <c r="P1169" s="130">
        <v>51</v>
      </c>
      <c r="Q1169" s="130">
        <v>2</v>
      </c>
      <c r="R1169" s="130">
        <v>21</v>
      </c>
      <c r="S1169" s="130">
        <v>22</v>
      </c>
      <c r="T1169" s="134">
        <v>5</v>
      </c>
      <c r="U1169" s="130">
        <v>256</v>
      </c>
      <c r="V1169" s="130">
        <v>57</v>
      </c>
      <c r="W1169" s="130">
        <v>7</v>
      </c>
      <c r="X1169" s="130">
        <v>9</v>
      </c>
      <c r="Y1169" s="130">
        <v>15</v>
      </c>
      <c r="Z1169" s="130">
        <v>-23</v>
      </c>
      <c r="AA1169" s="130">
        <v>-18</v>
      </c>
      <c r="AB1169" s="130">
        <v>105</v>
      </c>
      <c r="AC1169" s="130">
        <v>20</v>
      </c>
      <c r="AD1169" s="130">
        <v>0</v>
      </c>
      <c r="AE1169" s="130">
        <v>532</v>
      </c>
    </row>
    <row r="1170" spans="1:31" ht="30.75" customHeight="1" x14ac:dyDescent="0.25">
      <c r="A1170" s="59">
        <f t="shared" si="18"/>
        <v>45139</v>
      </c>
      <c r="B1170" s="129" t="s">
        <v>149</v>
      </c>
      <c r="C1170" s="130">
        <v>-23</v>
      </c>
      <c r="D1170" s="130">
        <v>0</v>
      </c>
      <c r="E1170" s="130">
        <v>-17</v>
      </c>
      <c r="F1170" s="130">
        <v>-10</v>
      </c>
      <c r="G1170" s="130">
        <v>-221</v>
      </c>
      <c r="H1170" s="130">
        <v>74</v>
      </c>
      <c r="I1170" s="130">
        <v>15</v>
      </c>
      <c r="J1170" s="130">
        <v>23</v>
      </c>
      <c r="K1170" s="130">
        <v>-35</v>
      </c>
      <c r="L1170" s="130">
        <v>155</v>
      </c>
      <c r="M1170" s="130">
        <v>77</v>
      </c>
      <c r="N1170" s="130">
        <v>21</v>
      </c>
      <c r="O1170" s="130">
        <v>-57</v>
      </c>
      <c r="P1170" s="130">
        <v>34</v>
      </c>
      <c r="Q1170" s="130">
        <v>34</v>
      </c>
      <c r="R1170" s="130">
        <v>248</v>
      </c>
      <c r="S1170" s="130">
        <v>395</v>
      </c>
      <c r="T1170" s="134">
        <v>50</v>
      </c>
      <c r="U1170" s="130">
        <v>607</v>
      </c>
      <c r="V1170" s="130">
        <v>166</v>
      </c>
      <c r="W1170" s="130">
        <v>-16</v>
      </c>
      <c r="X1170" s="130">
        <v>77</v>
      </c>
      <c r="Y1170" s="130">
        <v>-220</v>
      </c>
      <c r="Z1170" s="130">
        <v>-80</v>
      </c>
      <c r="AA1170" s="130">
        <v>15</v>
      </c>
      <c r="AB1170" s="130">
        <v>93</v>
      </c>
      <c r="AC1170" s="130">
        <v>6</v>
      </c>
      <c r="AD1170" s="130">
        <v>0</v>
      </c>
      <c r="AE1170" s="130">
        <v>1411</v>
      </c>
    </row>
    <row r="1171" spans="1:31" ht="30.75" customHeight="1" x14ac:dyDescent="0.25">
      <c r="A1171" s="59">
        <f t="shared" si="18"/>
        <v>45139</v>
      </c>
      <c r="B1171" s="128" t="s">
        <v>150</v>
      </c>
      <c r="C1171" s="127">
        <v>291</v>
      </c>
      <c r="D1171" s="127">
        <v>46</v>
      </c>
      <c r="E1171" s="127">
        <v>237</v>
      </c>
      <c r="F1171" s="127">
        <v>129</v>
      </c>
      <c r="G1171" s="127">
        <v>2713</v>
      </c>
      <c r="H1171" s="127">
        <v>89</v>
      </c>
      <c r="I1171" s="127">
        <v>362</v>
      </c>
      <c r="J1171" s="127">
        <v>531</v>
      </c>
      <c r="K1171" s="127">
        <v>796</v>
      </c>
      <c r="L1171" s="127">
        <v>1351</v>
      </c>
      <c r="M1171" s="127">
        <v>677</v>
      </c>
      <c r="N1171" s="127">
        <v>795</v>
      </c>
      <c r="O1171" s="127">
        <v>786</v>
      </c>
      <c r="P1171" s="127">
        <v>388</v>
      </c>
      <c r="Q1171" s="127">
        <v>311</v>
      </c>
      <c r="R1171" s="127">
        <v>1163</v>
      </c>
      <c r="S1171" s="127">
        <v>1072</v>
      </c>
      <c r="T1171" s="133">
        <v>335</v>
      </c>
      <c r="U1171" s="127">
        <v>3234</v>
      </c>
      <c r="V1171" s="127">
        <v>8086</v>
      </c>
      <c r="W1171" s="127">
        <v>701</v>
      </c>
      <c r="X1171" s="127">
        <v>1409</v>
      </c>
      <c r="Y1171" s="127">
        <v>651</v>
      </c>
      <c r="Z1171" s="127">
        <v>315</v>
      </c>
      <c r="AA1171" s="127">
        <v>1064</v>
      </c>
      <c r="AB1171" s="127">
        <v>377</v>
      </c>
      <c r="AC1171" s="127">
        <v>447</v>
      </c>
      <c r="AD1171" s="127">
        <v>3</v>
      </c>
      <c r="AE1171" s="127">
        <v>28359</v>
      </c>
    </row>
    <row r="1172" spans="1:31" ht="30.75" customHeight="1" x14ac:dyDescent="0.25">
      <c r="A1172" s="59">
        <f t="shared" si="18"/>
        <v>45139</v>
      </c>
      <c r="B1172" s="128" t="s">
        <v>151</v>
      </c>
      <c r="C1172" s="127">
        <v>362</v>
      </c>
      <c r="D1172" s="127">
        <v>100</v>
      </c>
      <c r="E1172" s="127">
        <v>882</v>
      </c>
      <c r="F1172" s="127">
        <v>138</v>
      </c>
      <c r="G1172" s="127">
        <v>1187</v>
      </c>
      <c r="H1172" s="127">
        <v>274</v>
      </c>
      <c r="I1172" s="127">
        <v>447</v>
      </c>
      <c r="J1172" s="127">
        <v>280</v>
      </c>
      <c r="K1172" s="127">
        <v>459</v>
      </c>
      <c r="L1172" s="127">
        <v>2300</v>
      </c>
      <c r="M1172" s="127">
        <v>641</v>
      </c>
      <c r="N1172" s="127">
        <v>516</v>
      </c>
      <c r="O1172" s="127">
        <v>1475</v>
      </c>
      <c r="P1172" s="127">
        <v>333</v>
      </c>
      <c r="Q1172" s="127">
        <v>605</v>
      </c>
      <c r="R1172" s="127">
        <v>1893</v>
      </c>
      <c r="S1172" s="127">
        <v>4337</v>
      </c>
      <c r="T1172" s="133">
        <v>749</v>
      </c>
      <c r="U1172" s="127">
        <v>2728</v>
      </c>
      <c r="V1172" s="127">
        <v>13152</v>
      </c>
      <c r="W1172" s="127">
        <v>3436</v>
      </c>
      <c r="X1172" s="127">
        <v>977</v>
      </c>
      <c r="Y1172" s="127">
        <v>957</v>
      </c>
      <c r="Z1172" s="127">
        <v>877</v>
      </c>
      <c r="AA1172" s="127">
        <v>467</v>
      </c>
      <c r="AB1172" s="127">
        <v>1865</v>
      </c>
      <c r="AC1172" s="127">
        <v>407</v>
      </c>
      <c r="AD1172" s="127">
        <v>-1</v>
      </c>
      <c r="AE1172" s="127">
        <v>41843</v>
      </c>
    </row>
    <row r="1173" spans="1:31" ht="30.75" customHeight="1" x14ac:dyDescent="0.25">
      <c r="A1173" s="59">
        <f t="shared" si="18"/>
        <v>45139</v>
      </c>
      <c r="B1173" s="128" t="s">
        <v>152</v>
      </c>
      <c r="C1173" s="127">
        <v>760</v>
      </c>
      <c r="D1173" s="127">
        <v>207</v>
      </c>
      <c r="E1173" s="127">
        <v>2503</v>
      </c>
      <c r="F1173" s="127">
        <v>402</v>
      </c>
      <c r="G1173" s="127">
        <v>1594</v>
      </c>
      <c r="H1173" s="127">
        <v>417</v>
      </c>
      <c r="I1173" s="127">
        <v>1020</v>
      </c>
      <c r="J1173" s="127">
        <v>1199</v>
      </c>
      <c r="K1173" s="127">
        <v>988</v>
      </c>
      <c r="L1173" s="127">
        <v>3797</v>
      </c>
      <c r="M1173" s="127">
        <v>1168</v>
      </c>
      <c r="N1173" s="127">
        <v>2255</v>
      </c>
      <c r="O1173" s="127">
        <v>3567</v>
      </c>
      <c r="P1173" s="127">
        <v>6</v>
      </c>
      <c r="Q1173" s="127">
        <v>1178</v>
      </c>
      <c r="R1173" s="127">
        <v>5027</v>
      </c>
      <c r="S1173" s="127">
        <v>12544</v>
      </c>
      <c r="T1173" s="133">
        <v>737</v>
      </c>
      <c r="U1173" s="127">
        <v>10688</v>
      </c>
      <c r="V1173" s="127">
        <v>37858</v>
      </c>
      <c r="W1173" s="127">
        <v>8260</v>
      </c>
      <c r="X1173" s="127">
        <v>3717</v>
      </c>
      <c r="Y1173" s="127">
        <v>5168</v>
      </c>
      <c r="Z1173" s="127">
        <v>1370</v>
      </c>
      <c r="AA1173" s="127">
        <v>2248</v>
      </c>
      <c r="AB1173" s="127">
        <v>3153</v>
      </c>
      <c r="AC1173" s="127">
        <v>2673</v>
      </c>
      <c r="AD1173" s="127">
        <v>-65</v>
      </c>
      <c r="AE1173" s="127">
        <v>114439</v>
      </c>
    </row>
    <row r="1174" spans="1:31" ht="30.75" customHeight="1" x14ac:dyDescent="0.25">
      <c r="A1174" s="59">
        <f t="shared" si="18"/>
        <v>45139</v>
      </c>
      <c r="B1174" s="131" t="s">
        <v>153</v>
      </c>
      <c r="C1174" s="130">
        <v>54</v>
      </c>
      <c r="D1174" s="130">
        <v>0</v>
      </c>
      <c r="E1174" s="130">
        <v>322</v>
      </c>
      <c r="F1174" s="130">
        <v>29</v>
      </c>
      <c r="G1174" s="130">
        <v>-6</v>
      </c>
      <c r="H1174" s="130">
        <v>-46</v>
      </c>
      <c r="I1174" s="130">
        <v>49</v>
      </c>
      <c r="J1174" s="130">
        <v>-89</v>
      </c>
      <c r="K1174" s="130">
        <v>161</v>
      </c>
      <c r="L1174" s="130">
        <v>260</v>
      </c>
      <c r="M1174" s="130">
        <v>113</v>
      </c>
      <c r="N1174" s="130">
        <v>148</v>
      </c>
      <c r="O1174" s="130">
        <v>372</v>
      </c>
      <c r="P1174" s="130">
        <v>43</v>
      </c>
      <c r="Q1174" s="130">
        <v>47</v>
      </c>
      <c r="R1174" s="130">
        <v>1078</v>
      </c>
      <c r="S1174" s="130">
        <v>1546</v>
      </c>
      <c r="T1174" s="134">
        <v>683</v>
      </c>
      <c r="U1174" s="130">
        <v>1235</v>
      </c>
      <c r="V1174" s="130">
        <v>2906</v>
      </c>
      <c r="W1174" s="130">
        <v>949</v>
      </c>
      <c r="X1174" s="130">
        <v>1210</v>
      </c>
      <c r="Y1174" s="130">
        <v>626</v>
      </c>
      <c r="Z1174" s="130">
        <v>241</v>
      </c>
      <c r="AA1174" s="130">
        <v>672</v>
      </c>
      <c r="AB1174" s="130">
        <v>159</v>
      </c>
      <c r="AC1174" s="130">
        <v>30</v>
      </c>
      <c r="AD1174" s="130">
        <v>-25</v>
      </c>
      <c r="AE1174" s="130">
        <v>12767</v>
      </c>
    </row>
    <row r="1175" spans="1:31" ht="30.75" customHeight="1" x14ac:dyDescent="0.25">
      <c r="A1175" s="59">
        <f t="shared" si="18"/>
        <v>45139</v>
      </c>
      <c r="B1175" s="131" t="s">
        <v>154</v>
      </c>
      <c r="C1175" s="130">
        <v>46</v>
      </c>
      <c r="D1175" s="130">
        <v>20</v>
      </c>
      <c r="E1175" s="130">
        <v>232</v>
      </c>
      <c r="F1175" s="130">
        <v>52</v>
      </c>
      <c r="G1175" s="130">
        <v>121</v>
      </c>
      <c r="H1175" s="130">
        <v>11</v>
      </c>
      <c r="I1175" s="130">
        <v>74</v>
      </c>
      <c r="J1175" s="130">
        <v>189</v>
      </c>
      <c r="K1175" s="130">
        <v>278</v>
      </c>
      <c r="L1175" s="130">
        <v>471</v>
      </c>
      <c r="M1175" s="130">
        <v>-23</v>
      </c>
      <c r="N1175" s="130">
        <v>64</v>
      </c>
      <c r="O1175" s="130">
        <v>336</v>
      </c>
      <c r="P1175" s="130">
        <v>191</v>
      </c>
      <c r="Q1175" s="130">
        <v>186</v>
      </c>
      <c r="R1175" s="130">
        <v>485</v>
      </c>
      <c r="S1175" s="130">
        <v>1470</v>
      </c>
      <c r="T1175" s="134">
        <v>213</v>
      </c>
      <c r="U1175" s="130">
        <v>1314</v>
      </c>
      <c r="V1175" s="130">
        <v>5182</v>
      </c>
      <c r="W1175" s="130">
        <v>947</v>
      </c>
      <c r="X1175" s="130">
        <v>703</v>
      </c>
      <c r="Y1175" s="130">
        <v>669</v>
      </c>
      <c r="Z1175" s="130">
        <v>203</v>
      </c>
      <c r="AA1175" s="130">
        <v>252</v>
      </c>
      <c r="AB1175" s="130">
        <v>481</v>
      </c>
      <c r="AC1175" s="130">
        <v>347</v>
      </c>
      <c r="AD1175" s="130">
        <v>-3</v>
      </c>
      <c r="AE1175" s="130">
        <v>14511</v>
      </c>
    </row>
    <row r="1176" spans="1:31" ht="30.75" customHeight="1" x14ac:dyDescent="0.25">
      <c r="A1176" s="59">
        <f t="shared" si="18"/>
        <v>45139</v>
      </c>
      <c r="B1176" s="131" t="s">
        <v>155</v>
      </c>
      <c r="C1176" s="130">
        <v>318</v>
      </c>
      <c r="D1176" s="130">
        <v>183</v>
      </c>
      <c r="E1176" s="130">
        <v>1321</v>
      </c>
      <c r="F1176" s="130">
        <v>297</v>
      </c>
      <c r="G1176" s="130">
        <v>284</v>
      </c>
      <c r="H1176" s="130">
        <v>185</v>
      </c>
      <c r="I1176" s="130">
        <v>176</v>
      </c>
      <c r="J1176" s="130">
        <v>73</v>
      </c>
      <c r="K1176" s="130">
        <v>331</v>
      </c>
      <c r="L1176" s="130">
        <v>1308</v>
      </c>
      <c r="M1176" s="130">
        <v>797</v>
      </c>
      <c r="N1176" s="130">
        <v>1224</v>
      </c>
      <c r="O1176" s="130">
        <v>1552</v>
      </c>
      <c r="P1176" s="130">
        <v>-394</v>
      </c>
      <c r="Q1176" s="130">
        <v>522</v>
      </c>
      <c r="R1176" s="130">
        <v>2410</v>
      </c>
      <c r="S1176" s="130">
        <v>3925</v>
      </c>
      <c r="T1176" s="134">
        <v>-435</v>
      </c>
      <c r="U1176" s="130">
        <v>3704</v>
      </c>
      <c r="V1176" s="130">
        <v>16301</v>
      </c>
      <c r="W1176" s="130">
        <v>3986</v>
      </c>
      <c r="X1176" s="130">
        <v>258</v>
      </c>
      <c r="Y1176" s="130">
        <v>2364</v>
      </c>
      <c r="Z1176" s="130">
        <v>482</v>
      </c>
      <c r="AA1176" s="130">
        <v>647</v>
      </c>
      <c r="AB1176" s="130">
        <v>1018</v>
      </c>
      <c r="AC1176" s="130">
        <v>688</v>
      </c>
      <c r="AD1176" s="130">
        <v>-12</v>
      </c>
      <c r="AE1176" s="130">
        <v>43513</v>
      </c>
    </row>
    <row r="1177" spans="1:31" ht="30.75" customHeight="1" x14ac:dyDescent="0.25">
      <c r="A1177" s="59">
        <f t="shared" si="18"/>
        <v>45139</v>
      </c>
      <c r="B1177" s="129" t="s">
        <v>156</v>
      </c>
      <c r="C1177" s="130">
        <v>11</v>
      </c>
      <c r="D1177" s="130">
        <v>31</v>
      </c>
      <c r="E1177" s="130">
        <v>-9</v>
      </c>
      <c r="F1177" s="130">
        <v>11</v>
      </c>
      <c r="G1177" s="130">
        <v>154</v>
      </c>
      <c r="H1177" s="130">
        <v>-11</v>
      </c>
      <c r="I1177" s="130">
        <v>-19</v>
      </c>
      <c r="J1177" s="130">
        <v>33</v>
      </c>
      <c r="K1177" s="130">
        <v>48</v>
      </c>
      <c r="L1177" s="130">
        <v>73</v>
      </c>
      <c r="M1177" s="130">
        <v>39</v>
      </c>
      <c r="N1177" s="130">
        <v>17</v>
      </c>
      <c r="O1177" s="130">
        <v>142</v>
      </c>
      <c r="P1177" s="130">
        <v>-24</v>
      </c>
      <c r="Q1177" s="130">
        <v>48</v>
      </c>
      <c r="R1177" s="130">
        <v>118</v>
      </c>
      <c r="S1177" s="130">
        <v>111</v>
      </c>
      <c r="T1177" s="134">
        <v>31</v>
      </c>
      <c r="U1177" s="130">
        <v>-241</v>
      </c>
      <c r="V1177" s="130">
        <v>-45</v>
      </c>
      <c r="W1177" s="130">
        <v>28</v>
      </c>
      <c r="X1177" s="130">
        <v>-16</v>
      </c>
      <c r="Y1177" s="130">
        <v>79</v>
      </c>
      <c r="Z1177" s="130">
        <v>-29</v>
      </c>
      <c r="AA1177" s="130">
        <v>88</v>
      </c>
      <c r="AB1177" s="130">
        <v>-27</v>
      </c>
      <c r="AC1177" s="130">
        <v>2</v>
      </c>
      <c r="AD1177" s="130">
        <v>0</v>
      </c>
      <c r="AE1177" s="130">
        <v>643</v>
      </c>
    </row>
    <row r="1178" spans="1:31" ht="30.75" customHeight="1" x14ac:dyDescent="0.25">
      <c r="A1178" s="59">
        <f t="shared" si="18"/>
        <v>45139</v>
      </c>
      <c r="B1178" s="129" t="s">
        <v>157</v>
      </c>
      <c r="C1178" s="130">
        <v>67</v>
      </c>
      <c r="D1178" s="130">
        <v>7</v>
      </c>
      <c r="E1178" s="130">
        <v>40</v>
      </c>
      <c r="F1178" s="130">
        <v>5</v>
      </c>
      <c r="G1178" s="130">
        <v>23</v>
      </c>
      <c r="H1178" s="130">
        <v>2</v>
      </c>
      <c r="I1178" s="130">
        <v>-2</v>
      </c>
      <c r="J1178" s="130">
        <v>53</v>
      </c>
      <c r="K1178" s="130">
        <v>-49</v>
      </c>
      <c r="L1178" s="130">
        <v>817</v>
      </c>
      <c r="M1178" s="130">
        <v>38</v>
      </c>
      <c r="N1178" s="130">
        <v>0</v>
      </c>
      <c r="O1178" s="130">
        <v>-17</v>
      </c>
      <c r="P1178" s="130">
        <v>36</v>
      </c>
      <c r="Q1178" s="130">
        <v>26</v>
      </c>
      <c r="R1178" s="130">
        <v>136</v>
      </c>
      <c r="S1178" s="130">
        <v>247</v>
      </c>
      <c r="T1178" s="134">
        <v>17</v>
      </c>
      <c r="U1178" s="130">
        <v>-22</v>
      </c>
      <c r="V1178" s="130">
        <v>388</v>
      </c>
      <c r="W1178" s="130">
        <v>116</v>
      </c>
      <c r="X1178" s="130">
        <v>158</v>
      </c>
      <c r="Y1178" s="130">
        <v>187</v>
      </c>
      <c r="Z1178" s="130">
        <v>64</v>
      </c>
      <c r="AA1178" s="130">
        <v>66</v>
      </c>
      <c r="AB1178" s="130">
        <v>-31</v>
      </c>
      <c r="AC1178" s="130">
        <v>-10</v>
      </c>
      <c r="AD1178" s="130">
        <v>0</v>
      </c>
      <c r="AE1178" s="130">
        <v>2362</v>
      </c>
    </row>
    <row r="1179" spans="1:31" ht="30.75" customHeight="1" x14ac:dyDescent="0.25">
      <c r="A1179" s="59">
        <f t="shared" si="18"/>
        <v>45139</v>
      </c>
      <c r="B1179" s="129" t="s">
        <v>158</v>
      </c>
      <c r="C1179" s="130">
        <v>-15</v>
      </c>
      <c r="D1179" s="130">
        <v>3</v>
      </c>
      <c r="E1179" s="130">
        <v>14</v>
      </c>
      <c r="F1179" s="130">
        <v>4</v>
      </c>
      <c r="G1179" s="130">
        <v>-4</v>
      </c>
      <c r="H1179" s="130">
        <v>11</v>
      </c>
      <c r="I1179" s="130">
        <v>5</v>
      </c>
      <c r="J1179" s="130">
        <v>3</v>
      </c>
      <c r="K1179" s="130">
        <v>18</v>
      </c>
      <c r="L1179" s="130">
        <v>-73</v>
      </c>
      <c r="M1179" s="130">
        <v>-12</v>
      </c>
      <c r="N1179" s="130">
        <v>25</v>
      </c>
      <c r="O1179" s="130">
        <v>18</v>
      </c>
      <c r="P1179" s="130">
        <v>-38</v>
      </c>
      <c r="Q1179" s="130">
        <v>16</v>
      </c>
      <c r="R1179" s="130">
        <v>51</v>
      </c>
      <c r="S1179" s="130">
        <v>88</v>
      </c>
      <c r="T1179" s="134">
        <v>-14</v>
      </c>
      <c r="U1179" s="130">
        <v>84</v>
      </c>
      <c r="V1179" s="130">
        <v>62</v>
      </c>
      <c r="W1179" s="130">
        <v>114</v>
      </c>
      <c r="X1179" s="130">
        <v>40</v>
      </c>
      <c r="Y1179" s="130">
        <v>10</v>
      </c>
      <c r="Z1179" s="130">
        <v>-39</v>
      </c>
      <c r="AA1179" s="130">
        <v>-12</v>
      </c>
      <c r="AB1179" s="130">
        <v>29</v>
      </c>
      <c r="AC1179" s="130">
        <v>0</v>
      </c>
      <c r="AD1179" s="130">
        <v>1</v>
      </c>
      <c r="AE1179" s="130">
        <v>389</v>
      </c>
    </row>
    <row r="1180" spans="1:31" ht="30.75" customHeight="1" x14ac:dyDescent="0.25">
      <c r="A1180" s="59">
        <f t="shared" si="18"/>
        <v>45139</v>
      </c>
      <c r="B1180" s="129" t="s">
        <v>159</v>
      </c>
      <c r="C1180" s="130">
        <v>106</v>
      </c>
      <c r="D1180" s="130">
        <v>7</v>
      </c>
      <c r="E1180" s="130">
        <v>167</v>
      </c>
      <c r="F1180" s="130">
        <v>5</v>
      </c>
      <c r="G1180" s="130">
        <v>-93</v>
      </c>
      <c r="H1180" s="130">
        <v>113</v>
      </c>
      <c r="I1180" s="130">
        <v>105</v>
      </c>
      <c r="J1180" s="130">
        <v>-323</v>
      </c>
      <c r="K1180" s="130">
        <v>37</v>
      </c>
      <c r="L1180" s="130">
        <v>26</v>
      </c>
      <c r="M1180" s="130">
        <v>-326</v>
      </c>
      <c r="N1180" s="130">
        <v>108</v>
      </c>
      <c r="O1180" s="130">
        <v>242</v>
      </c>
      <c r="P1180" s="130">
        <v>-17</v>
      </c>
      <c r="Q1180" s="130">
        <v>31</v>
      </c>
      <c r="R1180" s="130">
        <v>719</v>
      </c>
      <c r="S1180" s="130">
        <v>390</v>
      </c>
      <c r="T1180" s="134">
        <v>36</v>
      </c>
      <c r="U1180" s="130">
        <v>1028</v>
      </c>
      <c r="V1180" s="130">
        <v>1805</v>
      </c>
      <c r="W1180" s="130">
        <v>225</v>
      </c>
      <c r="X1180" s="130">
        <v>613</v>
      </c>
      <c r="Y1180" s="130">
        <v>334</v>
      </c>
      <c r="Z1180" s="130">
        <v>155</v>
      </c>
      <c r="AA1180" s="130">
        <v>223</v>
      </c>
      <c r="AB1180" s="130">
        <v>427</v>
      </c>
      <c r="AC1180" s="130">
        <v>111</v>
      </c>
      <c r="AD1180" s="130">
        <v>-12</v>
      </c>
      <c r="AE1180" s="130">
        <v>6242</v>
      </c>
    </row>
    <row r="1181" spans="1:31" ht="30.75" customHeight="1" x14ac:dyDescent="0.25">
      <c r="A1181" s="59">
        <f t="shared" si="18"/>
        <v>45139</v>
      </c>
      <c r="B1181" s="129" t="s">
        <v>160</v>
      </c>
      <c r="C1181" s="130">
        <v>149</v>
      </c>
      <c r="D1181" s="130">
        <v>135</v>
      </c>
      <c r="E1181" s="130">
        <v>1109</v>
      </c>
      <c r="F1181" s="130">
        <v>272</v>
      </c>
      <c r="G1181" s="130">
        <v>204</v>
      </c>
      <c r="H1181" s="130">
        <v>70</v>
      </c>
      <c r="I1181" s="130">
        <v>87</v>
      </c>
      <c r="J1181" s="130">
        <v>307</v>
      </c>
      <c r="K1181" s="130">
        <v>277</v>
      </c>
      <c r="L1181" s="130">
        <v>465</v>
      </c>
      <c r="M1181" s="130">
        <v>1058</v>
      </c>
      <c r="N1181" s="130">
        <v>1074</v>
      </c>
      <c r="O1181" s="130">
        <v>1167</v>
      </c>
      <c r="P1181" s="130">
        <v>-351</v>
      </c>
      <c r="Q1181" s="130">
        <v>401</v>
      </c>
      <c r="R1181" s="130">
        <v>1386</v>
      </c>
      <c r="S1181" s="130">
        <v>3089</v>
      </c>
      <c r="T1181" s="134">
        <v>-505</v>
      </c>
      <c r="U1181" s="130">
        <v>2855</v>
      </c>
      <c r="V1181" s="130">
        <v>14091</v>
      </c>
      <c r="W1181" s="130">
        <v>3503</v>
      </c>
      <c r="X1181" s="130">
        <v>-537</v>
      </c>
      <c r="Y1181" s="130">
        <v>1754</v>
      </c>
      <c r="Z1181" s="130">
        <v>331</v>
      </c>
      <c r="AA1181" s="130">
        <v>282</v>
      </c>
      <c r="AB1181" s="130">
        <v>620</v>
      </c>
      <c r="AC1181" s="130">
        <v>585</v>
      </c>
      <c r="AD1181" s="130">
        <v>-1</v>
      </c>
      <c r="AE1181" s="130">
        <v>33877</v>
      </c>
    </row>
    <row r="1182" spans="1:31" ht="30.75" customHeight="1" x14ac:dyDescent="0.25">
      <c r="A1182" s="59">
        <f t="shared" si="18"/>
        <v>45139</v>
      </c>
      <c r="B1182" s="131" t="s">
        <v>161</v>
      </c>
      <c r="C1182" s="130">
        <v>308</v>
      </c>
      <c r="D1182" s="130">
        <v>36</v>
      </c>
      <c r="E1182" s="130">
        <v>315</v>
      </c>
      <c r="F1182" s="130">
        <v>12</v>
      </c>
      <c r="G1182" s="130">
        <v>1105</v>
      </c>
      <c r="H1182" s="130">
        <v>266</v>
      </c>
      <c r="I1182" s="130">
        <v>369</v>
      </c>
      <c r="J1182" s="130">
        <v>876</v>
      </c>
      <c r="K1182" s="130">
        <v>191</v>
      </c>
      <c r="L1182" s="130">
        <v>1690</v>
      </c>
      <c r="M1182" s="130">
        <v>224</v>
      </c>
      <c r="N1182" s="130">
        <v>653</v>
      </c>
      <c r="O1182" s="130">
        <v>1031</v>
      </c>
      <c r="P1182" s="130">
        <v>200</v>
      </c>
      <c r="Q1182" s="130">
        <v>384</v>
      </c>
      <c r="R1182" s="130">
        <v>786</v>
      </c>
      <c r="S1182" s="130">
        <v>5035</v>
      </c>
      <c r="T1182" s="134">
        <v>354</v>
      </c>
      <c r="U1182" s="130">
        <v>3048</v>
      </c>
      <c r="V1182" s="130">
        <v>11444</v>
      </c>
      <c r="W1182" s="130">
        <v>1260</v>
      </c>
      <c r="X1182" s="130">
        <v>1331</v>
      </c>
      <c r="Y1182" s="130">
        <v>1506</v>
      </c>
      <c r="Z1182" s="130">
        <v>383</v>
      </c>
      <c r="AA1182" s="130">
        <v>565</v>
      </c>
      <c r="AB1182" s="130">
        <v>1373</v>
      </c>
      <c r="AC1182" s="130">
        <v>1394</v>
      </c>
      <c r="AD1182" s="130">
        <v>-27</v>
      </c>
      <c r="AE1182" s="130">
        <v>36112</v>
      </c>
    </row>
    <row r="1183" spans="1:31" ht="30.75" customHeight="1" x14ac:dyDescent="0.25">
      <c r="A1183" s="59">
        <f t="shared" si="18"/>
        <v>45139</v>
      </c>
      <c r="B1183" s="129" t="s">
        <v>162</v>
      </c>
      <c r="C1183" s="130">
        <v>29</v>
      </c>
      <c r="D1183" s="130">
        <v>27</v>
      </c>
      <c r="E1183" s="130">
        <v>-4</v>
      </c>
      <c r="F1183" s="130">
        <v>-48</v>
      </c>
      <c r="G1183" s="130">
        <v>-13</v>
      </c>
      <c r="H1183" s="130">
        <v>-1</v>
      </c>
      <c r="I1183" s="130">
        <v>-2</v>
      </c>
      <c r="J1183" s="130">
        <v>16</v>
      </c>
      <c r="K1183" s="130">
        <v>42</v>
      </c>
      <c r="L1183" s="130">
        <v>3</v>
      </c>
      <c r="M1183" s="130">
        <v>9</v>
      </c>
      <c r="N1183" s="130">
        <v>-3</v>
      </c>
      <c r="O1183" s="130">
        <v>119</v>
      </c>
      <c r="P1183" s="130">
        <v>66</v>
      </c>
      <c r="Q1183" s="130">
        <v>98</v>
      </c>
      <c r="R1183" s="130">
        <v>49</v>
      </c>
      <c r="S1183" s="130">
        <v>59</v>
      </c>
      <c r="T1183" s="134">
        <v>-111</v>
      </c>
      <c r="U1183" s="130">
        <v>24</v>
      </c>
      <c r="V1183" s="130">
        <v>777</v>
      </c>
      <c r="W1183" s="130">
        <v>-176</v>
      </c>
      <c r="X1183" s="130">
        <v>124</v>
      </c>
      <c r="Y1183" s="130">
        <v>-30</v>
      </c>
      <c r="Z1183" s="130">
        <v>47</v>
      </c>
      <c r="AA1183" s="130">
        <v>1</v>
      </c>
      <c r="AB1183" s="130">
        <v>-23</v>
      </c>
      <c r="AC1183" s="130">
        <v>-11</v>
      </c>
      <c r="AD1183" s="130">
        <v>1</v>
      </c>
      <c r="AE1183" s="130">
        <v>1069</v>
      </c>
    </row>
    <row r="1184" spans="1:31" ht="30.75" customHeight="1" x14ac:dyDescent="0.25">
      <c r="A1184" s="59">
        <f t="shared" si="18"/>
        <v>45139</v>
      </c>
      <c r="B1184" s="129" t="s">
        <v>163</v>
      </c>
      <c r="C1184" s="130">
        <v>181</v>
      </c>
      <c r="D1184" s="130">
        <v>1</v>
      </c>
      <c r="E1184" s="130">
        <v>227</v>
      </c>
      <c r="F1184" s="130">
        <v>25</v>
      </c>
      <c r="G1184" s="130">
        <v>610</v>
      </c>
      <c r="H1184" s="130">
        <v>256</v>
      </c>
      <c r="I1184" s="130">
        <v>175</v>
      </c>
      <c r="J1184" s="130">
        <v>386</v>
      </c>
      <c r="K1184" s="130">
        <v>172</v>
      </c>
      <c r="L1184" s="130">
        <v>1431</v>
      </c>
      <c r="M1184" s="130">
        <v>225</v>
      </c>
      <c r="N1184" s="130">
        <v>306</v>
      </c>
      <c r="O1184" s="130">
        <v>831</v>
      </c>
      <c r="P1184" s="130">
        <v>204</v>
      </c>
      <c r="Q1184" s="130">
        <v>231</v>
      </c>
      <c r="R1184" s="130">
        <v>700</v>
      </c>
      <c r="S1184" s="130">
        <v>2843</v>
      </c>
      <c r="T1184" s="134">
        <v>370</v>
      </c>
      <c r="U1184" s="130">
        <v>1744</v>
      </c>
      <c r="V1184" s="130">
        <v>8080</v>
      </c>
      <c r="W1184" s="130">
        <v>1176</v>
      </c>
      <c r="X1184" s="130">
        <v>597</v>
      </c>
      <c r="Y1184" s="130">
        <v>833</v>
      </c>
      <c r="Z1184" s="130">
        <v>204</v>
      </c>
      <c r="AA1184" s="130">
        <v>303</v>
      </c>
      <c r="AB1184" s="130">
        <v>980</v>
      </c>
      <c r="AC1184" s="130">
        <v>634</v>
      </c>
      <c r="AD1184" s="130">
        <v>0</v>
      </c>
      <c r="AE1184" s="130">
        <v>23725</v>
      </c>
    </row>
    <row r="1185" spans="1:31" ht="30.75" customHeight="1" x14ac:dyDescent="0.25">
      <c r="A1185" s="59">
        <f t="shared" si="18"/>
        <v>45139</v>
      </c>
      <c r="B1185" s="129" t="s">
        <v>164</v>
      </c>
      <c r="C1185" s="130">
        <v>98</v>
      </c>
      <c r="D1185" s="130">
        <v>8</v>
      </c>
      <c r="E1185" s="130">
        <v>92</v>
      </c>
      <c r="F1185" s="130">
        <v>35</v>
      </c>
      <c r="G1185" s="130">
        <v>508</v>
      </c>
      <c r="H1185" s="130">
        <v>11</v>
      </c>
      <c r="I1185" s="130">
        <v>196</v>
      </c>
      <c r="J1185" s="130">
        <v>474</v>
      </c>
      <c r="K1185" s="130">
        <v>-23</v>
      </c>
      <c r="L1185" s="130">
        <v>256</v>
      </c>
      <c r="M1185" s="130">
        <v>-10</v>
      </c>
      <c r="N1185" s="130">
        <v>350</v>
      </c>
      <c r="O1185" s="130">
        <v>81</v>
      </c>
      <c r="P1185" s="130">
        <v>-70</v>
      </c>
      <c r="Q1185" s="130">
        <v>55</v>
      </c>
      <c r="R1185" s="130">
        <v>37</v>
      </c>
      <c r="S1185" s="130">
        <v>2133</v>
      </c>
      <c r="T1185" s="134">
        <v>95</v>
      </c>
      <c r="U1185" s="130">
        <v>1280</v>
      </c>
      <c r="V1185" s="130">
        <v>2587</v>
      </c>
      <c r="W1185" s="130">
        <v>260</v>
      </c>
      <c r="X1185" s="130">
        <v>610</v>
      </c>
      <c r="Y1185" s="130">
        <v>703</v>
      </c>
      <c r="Z1185" s="130">
        <v>132</v>
      </c>
      <c r="AA1185" s="130">
        <v>261</v>
      </c>
      <c r="AB1185" s="130">
        <v>416</v>
      </c>
      <c r="AC1185" s="130">
        <v>771</v>
      </c>
      <c r="AD1185" s="130">
        <v>-28</v>
      </c>
      <c r="AE1185" s="130">
        <v>11318</v>
      </c>
    </row>
    <row r="1186" spans="1:31" ht="30.75" customHeight="1" x14ac:dyDescent="0.25">
      <c r="A1186" s="59">
        <f t="shared" si="18"/>
        <v>45139</v>
      </c>
      <c r="B1186" s="131" t="s">
        <v>165</v>
      </c>
      <c r="C1186" s="130">
        <v>0</v>
      </c>
      <c r="D1186" s="130">
        <v>0</v>
      </c>
      <c r="E1186" s="130">
        <v>0</v>
      </c>
      <c r="F1186" s="130">
        <v>2</v>
      </c>
      <c r="G1186" s="130">
        <v>0</v>
      </c>
      <c r="H1186" s="130">
        <v>0</v>
      </c>
      <c r="I1186" s="130">
        <v>0</v>
      </c>
      <c r="J1186" s="130">
        <v>1</v>
      </c>
      <c r="K1186" s="130">
        <v>0</v>
      </c>
      <c r="L1186" s="130">
        <v>0</v>
      </c>
      <c r="M1186" s="130">
        <v>0</v>
      </c>
      <c r="N1186" s="130">
        <v>1</v>
      </c>
      <c r="O1186" s="130">
        <v>0</v>
      </c>
      <c r="P1186" s="130">
        <v>0</v>
      </c>
      <c r="Q1186" s="130">
        <v>0</v>
      </c>
      <c r="R1186" s="130">
        <v>0</v>
      </c>
      <c r="S1186" s="130">
        <v>3</v>
      </c>
      <c r="T1186" s="134">
        <v>-1</v>
      </c>
      <c r="U1186" s="130">
        <v>0</v>
      </c>
      <c r="V1186" s="130">
        <v>1</v>
      </c>
      <c r="W1186" s="130">
        <v>5</v>
      </c>
      <c r="X1186" s="130">
        <v>2</v>
      </c>
      <c r="Y1186" s="130">
        <v>-11</v>
      </c>
      <c r="Z1186" s="130">
        <v>3</v>
      </c>
      <c r="AA1186" s="130">
        <v>0</v>
      </c>
      <c r="AB1186" s="130">
        <v>2</v>
      </c>
      <c r="AC1186" s="130">
        <v>-2</v>
      </c>
      <c r="AD1186" s="130">
        <v>0</v>
      </c>
      <c r="AE1186" s="130">
        <v>6</v>
      </c>
    </row>
    <row r="1187" spans="1:31" ht="30.75" customHeight="1" x14ac:dyDescent="0.25">
      <c r="A1187" s="59">
        <f t="shared" si="18"/>
        <v>45139</v>
      </c>
      <c r="B1187" s="131" t="s">
        <v>166</v>
      </c>
      <c r="C1187" s="130">
        <v>34</v>
      </c>
      <c r="D1187" s="130">
        <v>-32</v>
      </c>
      <c r="E1187" s="130">
        <v>313</v>
      </c>
      <c r="F1187" s="130">
        <v>10</v>
      </c>
      <c r="G1187" s="130">
        <v>90</v>
      </c>
      <c r="H1187" s="130">
        <v>1</v>
      </c>
      <c r="I1187" s="130">
        <v>352</v>
      </c>
      <c r="J1187" s="130">
        <v>149</v>
      </c>
      <c r="K1187" s="130">
        <v>27</v>
      </c>
      <c r="L1187" s="130">
        <v>68</v>
      </c>
      <c r="M1187" s="130">
        <v>57</v>
      </c>
      <c r="N1187" s="130">
        <v>165</v>
      </c>
      <c r="O1187" s="130">
        <v>276</v>
      </c>
      <c r="P1187" s="130">
        <v>-34</v>
      </c>
      <c r="Q1187" s="130">
        <v>39</v>
      </c>
      <c r="R1187" s="130">
        <v>268</v>
      </c>
      <c r="S1187" s="130">
        <v>565</v>
      </c>
      <c r="T1187" s="134">
        <v>-77</v>
      </c>
      <c r="U1187" s="130">
        <v>1387</v>
      </c>
      <c r="V1187" s="130">
        <v>2024</v>
      </c>
      <c r="W1187" s="130">
        <v>1113</v>
      </c>
      <c r="X1187" s="130">
        <v>213</v>
      </c>
      <c r="Y1187" s="130">
        <v>14</v>
      </c>
      <c r="Z1187" s="130">
        <v>58</v>
      </c>
      <c r="AA1187" s="130">
        <v>112</v>
      </c>
      <c r="AB1187" s="130">
        <v>120</v>
      </c>
      <c r="AC1187" s="130">
        <v>216</v>
      </c>
      <c r="AD1187" s="130">
        <v>2</v>
      </c>
      <c r="AE1187" s="130">
        <v>7530</v>
      </c>
    </row>
    <row r="1188" spans="1:31" ht="30.75" customHeight="1" x14ac:dyDescent="0.25">
      <c r="A1188" s="59">
        <f t="shared" si="18"/>
        <v>45139</v>
      </c>
      <c r="B1188" s="129" t="s">
        <v>167</v>
      </c>
      <c r="C1188" s="130">
        <v>37</v>
      </c>
      <c r="D1188" s="130">
        <v>-40</v>
      </c>
      <c r="E1188" s="130">
        <v>-95</v>
      </c>
      <c r="F1188" s="130">
        <v>8</v>
      </c>
      <c r="G1188" s="130">
        <v>53</v>
      </c>
      <c r="H1188" s="130">
        <v>13</v>
      </c>
      <c r="I1188" s="130">
        <v>10</v>
      </c>
      <c r="J1188" s="130">
        <v>100</v>
      </c>
      <c r="K1188" s="130">
        <v>-1</v>
      </c>
      <c r="L1188" s="130">
        <v>-118</v>
      </c>
      <c r="M1188" s="130">
        <v>30</v>
      </c>
      <c r="N1188" s="130">
        <v>87</v>
      </c>
      <c r="O1188" s="130">
        <v>28</v>
      </c>
      <c r="P1188" s="130">
        <v>2</v>
      </c>
      <c r="Q1188" s="130">
        <v>22</v>
      </c>
      <c r="R1188" s="130">
        <v>27</v>
      </c>
      <c r="S1188" s="130">
        <v>289</v>
      </c>
      <c r="T1188" s="134">
        <v>-1</v>
      </c>
      <c r="U1188" s="130">
        <v>465</v>
      </c>
      <c r="V1188" s="130">
        <v>819</v>
      </c>
      <c r="W1188" s="130">
        <v>105</v>
      </c>
      <c r="X1188" s="130">
        <v>16</v>
      </c>
      <c r="Y1188" s="130">
        <v>68</v>
      </c>
      <c r="Z1188" s="130">
        <v>6</v>
      </c>
      <c r="AA1188" s="130">
        <v>28</v>
      </c>
      <c r="AB1188" s="130">
        <v>206</v>
      </c>
      <c r="AC1188" s="130">
        <v>44</v>
      </c>
      <c r="AD1188" s="130">
        <v>1</v>
      </c>
      <c r="AE1188" s="130">
        <v>2209</v>
      </c>
    </row>
    <row r="1189" spans="1:31" ht="30.75" customHeight="1" x14ac:dyDescent="0.25">
      <c r="A1189" s="59">
        <f t="shared" si="18"/>
        <v>45139</v>
      </c>
      <c r="B1189" s="129" t="s">
        <v>168</v>
      </c>
      <c r="C1189" s="130">
        <v>-3</v>
      </c>
      <c r="D1189" s="130">
        <v>8</v>
      </c>
      <c r="E1189" s="130">
        <v>408</v>
      </c>
      <c r="F1189" s="130">
        <v>2</v>
      </c>
      <c r="G1189" s="130">
        <v>37</v>
      </c>
      <c r="H1189" s="130">
        <v>-12</v>
      </c>
      <c r="I1189" s="130">
        <v>342</v>
      </c>
      <c r="J1189" s="130">
        <v>49</v>
      </c>
      <c r="K1189" s="130">
        <v>28</v>
      </c>
      <c r="L1189" s="130">
        <v>186</v>
      </c>
      <c r="M1189" s="130">
        <v>27</v>
      </c>
      <c r="N1189" s="130">
        <v>78</v>
      </c>
      <c r="O1189" s="130">
        <v>247</v>
      </c>
      <c r="P1189" s="130">
        <v>-36</v>
      </c>
      <c r="Q1189" s="130">
        <v>17</v>
      </c>
      <c r="R1189" s="130">
        <v>240</v>
      </c>
      <c r="S1189" s="130">
        <v>275</v>
      </c>
      <c r="T1189" s="134">
        <v>-76</v>
      </c>
      <c r="U1189" s="130">
        <v>924</v>
      </c>
      <c r="V1189" s="130">
        <v>1196</v>
      </c>
      <c r="W1189" s="130">
        <v>1007</v>
      </c>
      <c r="X1189" s="130">
        <v>197</v>
      </c>
      <c r="Y1189" s="130">
        <v>-54</v>
      </c>
      <c r="Z1189" s="130">
        <v>52</v>
      </c>
      <c r="AA1189" s="130">
        <v>84</v>
      </c>
      <c r="AB1189" s="130">
        <v>-86</v>
      </c>
      <c r="AC1189" s="130">
        <v>169</v>
      </c>
      <c r="AD1189" s="130">
        <v>1</v>
      </c>
      <c r="AE1189" s="130">
        <v>5307</v>
      </c>
    </row>
    <row r="1190" spans="1:31" ht="30.75" customHeight="1" x14ac:dyDescent="0.25">
      <c r="A1190" s="59">
        <f t="shared" si="18"/>
        <v>45139</v>
      </c>
      <c r="B1190" s="129" t="s">
        <v>169</v>
      </c>
      <c r="C1190" s="130">
        <v>0</v>
      </c>
      <c r="D1190" s="130">
        <v>0</v>
      </c>
      <c r="E1190" s="130">
        <v>0</v>
      </c>
      <c r="F1190" s="130">
        <v>0</v>
      </c>
      <c r="G1190" s="130">
        <v>0</v>
      </c>
      <c r="H1190" s="130">
        <v>0</v>
      </c>
      <c r="I1190" s="130">
        <v>0</v>
      </c>
      <c r="J1190" s="130">
        <v>0</v>
      </c>
      <c r="K1190" s="130">
        <v>0</v>
      </c>
      <c r="L1190" s="130">
        <v>0</v>
      </c>
      <c r="M1190" s="130">
        <v>0</v>
      </c>
      <c r="N1190" s="130">
        <v>0</v>
      </c>
      <c r="O1190" s="130">
        <v>1</v>
      </c>
      <c r="P1190" s="130">
        <v>0</v>
      </c>
      <c r="Q1190" s="130">
        <v>0</v>
      </c>
      <c r="R1190" s="130">
        <v>1</v>
      </c>
      <c r="S1190" s="130">
        <v>1</v>
      </c>
      <c r="T1190" s="134">
        <v>0</v>
      </c>
      <c r="U1190" s="130">
        <v>-2</v>
      </c>
      <c r="V1190" s="130">
        <v>9</v>
      </c>
      <c r="W1190" s="130">
        <v>1</v>
      </c>
      <c r="X1190" s="130">
        <v>0</v>
      </c>
      <c r="Y1190" s="130">
        <v>0</v>
      </c>
      <c r="Z1190" s="130">
        <v>0</v>
      </c>
      <c r="AA1190" s="130">
        <v>0</v>
      </c>
      <c r="AB1190" s="130">
        <v>0</v>
      </c>
      <c r="AC1190" s="130">
        <v>3</v>
      </c>
      <c r="AD1190" s="130">
        <v>0</v>
      </c>
      <c r="AE1190" s="130">
        <v>14</v>
      </c>
    </row>
    <row r="1191" spans="1:31" ht="30.75" customHeight="1" x14ac:dyDescent="0.25">
      <c r="A1191" s="59">
        <f t="shared" si="18"/>
        <v>45170</v>
      </c>
      <c r="B1191" s="126" t="s">
        <v>143</v>
      </c>
      <c r="C1191" s="127">
        <v>1365</v>
      </c>
      <c r="D1191" s="127">
        <v>360</v>
      </c>
      <c r="E1191" s="127">
        <v>2973</v>
      </c>
      <c r="F1191" s="127">
        <v>763</v>
      </c>
      <c r="G1191" s="127">
        <v>9041</v>
      </c>
      <c r="H1191" s="127">
        <v>1027</v>
      </c>
      <c r="I1191" s="127">
        <v>1321</v>
      </c>
      <c r="J1191" s="127">
        <v>2850</v>
      </c>
      <c r="K1191" s="127">
        <v>2494</v>
      </c>
      <c r="L1191" s="127">
        <v>10483</v>
      </c>
      <c r="M1191" s="127">
        <v>4254</v>
      </c>
      <c r="N1191" s="127">
        <v>4193</v>
      </c>
      <c r="O1191" s="127">
        <v>18864</v>
      </c>
      <c r="P1191" s="127">
        <v>16160</v>
      </c>
      <c r="Q1191" s="127">
        <v>5956</v>
      </c>
      <c r="R1191" s="127">
        <v>9854</v>
      </c>
      <c r="S1191" s="127">
        <v>12631</v>
      </c>
      <c r="T1191" s="133">
        <v>4415</v>
      </c>
      <c r="U1191" s="127">
        <v>17998</v>
      </c>
      <c r="V1191" s="127">
        <v>47306</v>
      </c>
      <c r="W1191" s="127">
        <v>9046</v>
      </c>
      <c r="X1191" s="127">
        <v>12017</v>
      </c>
      <c r="Y1191" s="127">
        <v>1267</v>
      </c>
      <c r="Z1191" s="127">
        <v>1801</v>
      </c>
      <c r="AA1191" s="127">
        <v>4410</v>
      </c>
      <c r="AB1191" s="127">
        <v>4489</v>
      </c>
      <c r="AC1191" s="127">
        <v>4093</v>
      </c>
      <c r="AD1191" s="127">
        <v>333</v>
      </c>
      <c r="AE1191" s="127">
        <v>211764</v>
      </c>
    </row>
    <row r="1192" spans="1:31" ht="30.75" customHeight="1" x14ac:dyDescent="0.25">
      <c r="A1192" s="59">
        <f t="shared" si="18"/>
        <v>45170</v>
      </c>
      <c r="B1192" s="128" t="s">
        <v>144</v>
      </c>
      <c r="C1192" s="127">
        <v>98</v>
      </c>
      <c r="D1192" s="127">
        <v>-27</v>
      </c>
      <c r="E1192" s="127">
        <v>-48</v>
      </c>
      <c r="F1192" s="127">
        <v>35</v>
      </c>
      <c r="G1192" s="127">
        <v>398</v>
      </c>
      <c r="H1192" s="127">
        <v>-14</v>
      </c>
      <c r="I1192" s="127">
        <v>141</v>
      </c>
      <c r="J1192" s="127">
        <v>624</v>
      </c>
      <c r="K1192" s="127">
        <v>30</v>
      </c>
      <c r="L1192" s="127">
        <v>669</v>
      </c>
      <c r="M1192" s="127">
        <v>1061</v>
      </c>
      <c r="N1192" s="127">
        <v>582</v>
      </c>
      <c r="O1192" s="127">
        <v>2985</v>
      </c>
      <c r="P1192" s="127">
        <v>1893</v>
      </c>
      <c r="Q1192" s="127">
        <v>1837</v>
      </c>
      <c r="R1192" s="127">
        <v>1088</v>
      </c>
      <c r="S1192" s="127">
        <v>-5315</v>
      </c>
      <c r="T1192" s="133">
        <v>-588</v>
      </c>
      <c r="U1192" s="127">
        <v>-45</v>
      </c>
      <c r="V1192" s="127">
        <v>-794</v>
      </c>
      <c r="W1192" s="127">
        <v>123</v>
      </c>
      <c r="X1192" s="127">
        <v>614</v>
      </c>
      <c r="Y1192" s="127">
        <v>67</v>
      </c>
      <c r="Z1192" s="127">
        <v>-246</v>
      </c>
      <c r="AA1192" s="127">
        <v>1085</v>
      </c>
      <c r="AB1192" s="127">
        <v>-528</v>
      </c>
      <c r="AC1192" s="127">
        <v>-49</v>
      </c>
      <c r="AD1192" s="127">
        <v>266</v>
      </c>
      <c r="AE1192" s="127">
        <v>5942</v>
      </c>
    </row>
    <row r="1193" spans="1:31" ht="30.75" customHeight="1" x14ac:dyDescent="0.25">
      <c r="A1193" s="59">
        <f t="shared" si="18"/>
        <v>45170</v>
      </c>
      <c r="B1193" s="128" t="s">
        <v>145</v>
      </c>
      <c r="C1193" s="127">
        <v>133</v>
      </c>
      <c r="D1193" s="127">
        <v>145</v>
      </c>
      <c r="E1193" s="127">
        <v>475</v>
      </c>
      <c r="F1193" s="127">
        <v>84</v>
      </c>
      <c r="G1193" s="127">
        <v>1460</v>
      </c>
      <c r="H1193" s="127">
        <v>198</v>
      </c>
      <c r="I1193" s="127">
        <v>180</v>
      </c>
      <c r="J1193" s="127">
        <v>469</v>
      </c>
      <c r="K1193" s="127">
        <v>351</v>
      </c>
      <c r="L1193" s="127">
        <v>2906</v>
      </c>
      <c r="M1193" s="127">
        <v>97</v>
      </c>
      <c r="N1193" s="127">
        <v>493</v>
      </c>
      <c r="O1193" s="127">
        <v>7334</v>
      </c>
      <c r="P1193" s="127">
        <v>11193</v>
      </c>
      <c r="Q1193" s="127">
        <v>2445</v>
      </c>
      <c r="R1193" s="127">
        <v>-325</v>
      </c>
      <c r="S1193" s="127">
        <v>1993</v>
      </c>
      <c r="T1193" s="133">
        <v>1463</v>
      </c>
      <c r="U1193" s="127">
        <v>2360</v>
      </c>
      <c r="V1193" s="127">
        <v>7011</v>
      </c>
      <c r="W1193" s="127">
        <v>1282</v>
      </c>
      <c r="X1193" s="127">
        <v>1467</v>
      </c>
      <c r="Y1193" s="127">
        <v>-2570</v>
      </c>
      <c r="Z1193" s="127">
        <v>315</v>
      </c>
      <c r="AA1193" s="127">
        <v>883</v>
      </c>
      <c r="AB1193" s="127">
        <v>1162</v>
      </c>
      <c r="AC1193" s="127">
        <v>208</v>
      </c>
      <c r="AD1193" s="127">
        <v>2</v>
      </c>
      <c r="AE1193" s="127">
        <v>43214</v>
      </c>
    </row>
    <row r="1194" spans="1:31" ht="30.75" customHeight="1" x14ac:dyDescent="0.25">
      <c r="A1194" s="59">
        <f t="shared" si="18"/>
        <v>45170</v>
      </c>
      <c r="B1194" s="129" t="s">
        <v>146</v>
      </c>
      <c r="C1194" s="130">
        <v>16</v>
      </c>
      <c r="D1194" s="130">
        <v>1</v>
      </c>
      <c r="E1194" s="130">
        <v>8</v>
      </c>
      <c r="F1194" s="130">
        <v>2</v>
      </c>
      <c r="G1194" s="130">
        <v>184</v>
      </c>
      <c r="H1194" s="130">
        <v>-4</v>
      </c>
      <c r="I1194" s="130">
        <v>39</v>
      </c>
      <c r="J1194" s="130">
        <v>-12</v>
      </c>
      <c r="K1194" s="130">
        <v>36</v>
      </c>
      <c r="L1194" s="130">
        <v>4</v>
      </c>
      <c r="M1194" s="130">
        <v>-218</v>
      </c>
      <c r="N1194" s="130">
        <v>10</v>
      </c>
      <c r="O1194" s="130">
        <v>69</v>
      </c>
      <c r="P1194" s="130">
        <v>0</v>
      </c>
      <c r="Q1194" s="130">
        <v>80</v>
      </c>
      <c r="R1194" s="130">
        <v>9</v>
      </c>
      <c r="S1194" s="130">
        <v>106</v>
      </c>
      <c r="T1194" s="134">
        <v>16</v>
      </c>
      <c r="U1194" s="130">
        <v>339</v>
      </c>
      <c r="V1194" s="130">
        <v>74</v>
      </c>
      <c r="W1194" s="130">
        <v>50</v>
      </c>
      <c r="X1194" s="130">
        <v>-32</v>
      </c>
      <c r="Y1194" s="130">
        <v>-6</v>
      </c>
      <c r="Z1194" s="130">
        <v>166</v>
      </c>
      <c r="AA1194" s="130">
        <v>116</v>
      </c>
      <c r="AB1194" s="130">
        <v>35</v>
      </c>
      <c r="AC1194" s="130">
        <v>-7</v>
      </c>
      <c r="AD1194" s="130">
        <v>1</v>
      </c>
      <c r="AE1194" s="130">
        <v>1082</v>
      </c>
    </row>
    <row r="1195" spans="1:31" ht="30.75" customHeight="1" x14ac:dyDescent="0.25">
      <c r="A1195" s="59">
        <f t="shared" si="18"/>
        <v>45170</v>
      </c>
      <c r="B1195" s="129" t="s">
        <v>147</v>
      </c>
      <c r="C1195" s="130">
        <v>108</v>
      </c>
      <c r="D1195" s="130">
        <v>132</v>
      </c>
      <c r="E1195" s="130">
        <v>438</v>
      </c>
      <c r="F1195" s="130">
        <v>77</v>
      </c>
      <c r="G1195" s="130">
        <v>1294</v>
      </c>
      <c r="H1195" s="130">
        <v>147</v>
      </c>
      <c r="I1195" s="130">
        <v>131</v>
      </c>
      <c r="J1195" s="130">
        <v>555</v>
      </c>
      <c r="K1195" s="130">
        <v>158</v>
      </c>
      <c r="L1195" s="130">
        <v>2675</v>
      </c>
      <c r="M1195" s="130">
        <v>254</v>
      </c>
      <c r="N1195" s="130">
        <v>468</v>
      </c>
      <c r="O1195" s="130">
        <v>7245</v>
      </c>
      <c r="P1195" s="130">
        <v>11169</v>
      </c>
      <c r="Q1195" s="130">
        <v>2330</v>
      </c>
      <c r="R1195" s="130">
        <v>-266</v>
      </c>
      <c r="S1195" s="130">
        <v>2007</v>
      </c>
      <c r="T1195" s="134">
        <v>1456</v>
      </c>
      <c r="U1195" s="130">
        <v>1824</v>
      </c>
      <c r="V1195" s="130">
        <v>6942</v>
      </c>
      <c r="W1195" s="130">
        <v>1243</v>
      </c>
      <c r="X1195" s="130">
        <v>1492</v>
      </c>
      <c r="Y1195" s="130">
        <v>-2168</v>
      </c>
      <c r="Z1195" s="130">
        <v>104</v>
      </c>
      <c r="AA1195" s="130">
        <v>723</v>
      </c>
      <c r="AB1195" s="130">
        <v>1230</v>
      </c>
      <c r="AC1195" s="130">
        <v>183</v>
      </c>
      <c r="AD1195" s="130">
        <v>1</v>
      </c>
      <c r="AE1195" s="130">
        <v>41952</v>
      </c>
    </row>
    <row r="1196" spans="1:31" ht="30.75" customHeight="1" x14ac:dyDescent="0.25">
      <c r="A1196" s="59">
        <f t="shared" si="18"/>
        <v>45170</v>
      </c>
      <c r="B1196" s="129" t="s">
        <v>148</v>
      </c>
      <c r="C1196" s="130">
        <v>-7</v>
      </c>
      <c r="D1196" s="130">
        <v>9</v>
      </c>
      <c r="E1196" s="130">
        <v>20</v>
      </c>
      <c r="F1196" s="130">
        <v>5</v>
      </c>
      <c r="G1196" s="130">
        <v>40</v>
      </c>
      <c r="H1196" s="130">
        <v>4</v>
      </c>
      <c r="I1196" s="130">
        <v>0</v>
      </c>
      <c r="J1196" s="130">
        <v>13</v>
      </c>
      <c r="K1196" s="130">
        <v>2</v>
      </c>
      <c r="L1196" s="130">
        <v>-15</v>
      </c>
      <c r="M1196" s="130">
        <v>20</v>
      </c>
      <c r="N1196" s="130">
        <v>-10</v>
      </c>
      <c r="O1196" s="130">
        <v>-29</v>
      </c>
      <c r="P1196" s="130">
        <v>25</v>
      </c>
      <c r="Q1196" s="130">
        <v>8</v>
      </c>
      <c r="R1196" s="130">
        <v>0</v>
      </c>
      <c r="S1196" s="130">
        <v>-18</v>
      </c>
      <c r="T1196" s="134">
        <v>-1</v>
      </c>
      <c r="U1196" s="130">
        <v>132</v>
      </c>
      <c r="V1196" s="130">
        <v>25</v>
      </c>
      <c r="W1196" s="130">
        <v>-13</v>
      </c>
      <c r="X1196" s="130">
        <v>-4</v>
      </c>
      <c r="Y1196" s="130">
        <v>30</v>
      </c>
      <c r="Z1196" s="130">
        <v>35</v>
      </c>
      <c r="AA1196" s="130">
        <v>47</v>
      </c>
      <c r="AB1196" s="130">
        <v>-68</v>
      </c>
      <c r="AC1196" s="130">
        <v>6</v>
      </c>
      <c r="AD1196" s="130">
        <v>0</v>
      </c>
      <c r="AE1196" s="130">
        <v>256</v>
      </c>
    </row>
    <row r="1197" spans="1:31" ht="30.75" customHeight="1" x14ac:dyDescent="0.25">
      <c r="A1197" s="59">
        <f t="shared" si="18"/>
        <v>45170</v>
      </c>
      <c r="B1197" s="129" t="s">
        <v>149</v>
      </c>
      <c r="C1197" s="130">
        <v>16</v>
      </c>
      <c r="D1197" s="130">
        <v>3</v>
      </c>
      <c r="E1197" s="130">
        <v>9</v>
      </c>
      <c r="F1197" s="130">
        <v>0</v>
      </c>
      <c r="G1197" s="130">
        <v>-58</v>
      </c>
      <c r="H1197" s="130">
        <v>51</v>
      </c>
      <c r="I1197" s="130">
        <v>10</v>
      </c>
      <c r="J1197" s="130">
        <v>-87</v>
      </c>
      <c r="K1197" s="130">
        <v>155</v>
      </c>
      <c r="L1197" s="130">
        <v>242</v>
      </c>
      <c r="M1197" s="130">
        <v>41</v>
      </c>
      <c r="N1197" s="130">
        <v>25</v>
      </c>
      <c r="O1197" s="130">
        <v>49</v>
      </c>
      <c r="P1197" s="130">
        <v>-1</v>
      </c>
      <c r="Q1197" s="130">
        <v>27</v>
      </c>
      <c r="R1197" s="130">
        <v>-68</v>
      </c>
      <c r="S1197" s="130">
        <v>-102</v>
      </c>
      <c r="T1197" s="134">
        <v>-8</v>
      </c>
      <c r="U1197" s="130">
        <v>65</v>
      </c>
      <c r="V1197" s="130">
        <v>-30</v>
      </c>
      <c r="W1197" s="130">
        <v>2</v>
      </c>
      <c r="X1197" s="130">
        <v>11</v>
      </c>
      <c r="Y1197" s="130">
        <v>-426</v>
      </c>
      <c r="Z1197" s="130">
        <v>10</v>
      </c>
      <c r="AA1197" s="130">
        <v>-3</v>
      </c>
      <c r="AB1197" s="130">
        <v>-35</v>
      </c>
      <c r="AC1197" s="130">
        <v>26</v>
      </c>
      <c r="AD1197" s="130">
        <v>0</v>
      </c>
      <c r="AE1197" s="130">
        <v>-76</v>
      </c>
    </row>
    <row r="1198" spans="1:31" ht="30.75" customHeight="1" x14ac:dyDescent="0.25">
      <c r="A1198" s="59">
        <f t="shared" si="18"/>
        <v>45170</v>
      </c>
      <c r="B1198" s="128" t="s">
        <v>150</v>
      </c>
      <c r="C1198" s="127">
        <v>110</v>
      </c>
      <c r="D1198" s="127">
        <v>29</v>
      </c>
      <c r="E1198" s="127">
        <v>737</v>
      </c>
      <c r="F1198" s="127">
        <v>36</v>
      </c>
      <c r="G1198" s="127">
        <v>2826</v>
      </c>
      <c r="H1198" s="127">
        <v>131</v>
      </c>
      <c r="I1198" s="127">
        <v>-55</v>
      </c>
      <c r="J1198" s="127">
        <v>-93</v>
      </c>
      <c r="K1198" s="127">
        <v>510</v>
      </c>
      <c r="L1198" s="127">
        <v>805</v>
      </c>
      <c r="M1198" s="127">
        <v>592</v>
      </c>
      <c r="N1198" s="127">
        <v>407</v>
      </c>
      <c r="O1198" s="127">
        <v>332</v>
      </c>
      <c r="P1198" s="127">
        <v>379</v>
      </c>
      <c r="Q1198" s="127">
        <v>194</v>
      </c>
      <c r="R1198" s="127">
        <v>646</v>
      </c>
      <c r="S1198" s="127">
        <v>2435</v>
      </c>
      <c r="T1198" s="133">
        <v>602</v>
      </c>
      <c r="U1198" s="127">
        <v>3386</v>
      </c>
      <c r="V1198" s="127">
        <v>4948</v>
      </c>
      <c r="W1198" s="127">
        <v>1189</v>
      </c>
      <c r="X1198" s="127">
        <v>458</v>
      </c>
      <c r="Y1198" s="127">
        <v>-455</v>
      </c>
      <c r="Z1198" s="127">
        <v>258</v>
      </c>
      <c r="AA1198" s="127">
        <v>266</v>
      </c>
      <c r="AB1198" s="127">
        <v>306</v>
      </c>
      <c r="AC1198" s="127">
        <v>-38</v>
      </c>
      <c r="AD1198" s="127">
        <v>0</v>
      </c>
      <c r="AE1198" s="127">
        <v>20941</v>
      </c>
    </row>
    <row r="1199" spans="1:31" ht="30.75" customHeight="1" x14ac:dyDescent="0.25">
      <c r="A1199" s="59">
        <f t="shared" si="18"/>
        <v>45170</v>
      </c>
      <c r="B1199" s="128" t="s">
        <v>151</v>
      </c>
      <c r="C1199" s="127">
        <v>258</v>
      </c>
      <c r="D1199" s="127">
        <v>33</v>
      </c>
      <c r="E1199" s="127">
        <v>220</v>
      </c>
      <c r="F1199" s="127">
        <v>320</v>
      </c>
      <c r="G1199" s="127">
        <v>1933</v>
      </c>
      <c r="H1199" s="127">
        <v>189</v>
      </c>
      <c r="I1199" s="127">
        <v>395</v>
      </c>
      <c r="J1199" s="127">
        <v>1651</v>
      </c>
      <c r="K1199" s="127">
        <v>459</v>
      </c>
      <c r="L1199" s="127">
        <v>2079</v>
      </c>
      <c r="M1199" s="127">
        <v>882</v>
      </c>
      <c r="N1199" s="127">
        <v>943</v>
      </c>
      <c r="O1199" s="127">
        <v>2558</v>
      </c>
      <c r="P1199" s="127">
        <v>775</v>
      </c>
      <c r="Q1199" s="127">
        <v>494</v>
      </c>
      <c r="R1199" s="127">
        <v>3385</v>
      </c>
      <c r="S1199" s="127">
        <v>4670</v>
      </c>
      <c r="T1199" s="133">
        <v>1468</v>
      </c>
      <c r="U1199" s="127">
        <v>3822</v>
      </c>
      <c r="V1199" s="127">
        <v>6724</v>
      </c>
      <c r="W1199" s="127">
        <v>2500</v>
      </c>
      <c r="X1199" s="127">
        <v>2351</v>
      </c>
      <c r="Y1199" s="127">
        <v>1525</v>
      </c>
      <c r="Z1199" s="127">
        <v>249</v>
      </c>
      <c r="AA1199" s="127">
        <v>898</v>
      </c>
      <c r="AB1199" s="127">
        <v>1906</v>
      </c>
      <c r="AC1199" s="127">
        <v>777</v>
      </c>
      <c r="AD1199" s="127">
        <v>1</v>
      </c>
      <c r="AE1199" s="127">
        <v>43465</v>
      </c>
    </row>
    <row r="1200" spans="1:31" ht="30.75" customHeight="1" x14ac:dyDescent="0.25">
      <c r="A1200" s="59">
        <f t="shared" si="18"/>
        <v>45170</v>
      </c>
      <c r="B1200" s="128" t="s">
        <v>152</v>
      </c>
      <c r="C1200" s="127">
        <v>766</v>
      </c>
      <c r="D1200" s="127">
        <v>180</v>
      </c>
      <c r="E1200" s="127">
        <v>1589</v>
      </c>
      <c r="F1200" s="127">
        <v>288</v>
      </c>
      <c r="G1200" s="127">
        <v>2429</v>
      </c>
      <c r="H1200" s="127">
        <v>523</v>
      </c>
      <c r="I1200" s="127">
        <v>660</v>
      </c>
      <c r="J1200" s="127">
        <v>199</v>
      </c>
      <c r="K1200" s="127">
        <v>1144</v>
      </c>
      <c r="L1200" s="127">
        <v>4024</v>
      </c>
      <c r="M1200" s="127">
        <v>1622</v>
      </c>
      <c r="N1200" s="127">
        <v>1770</v>
      </c>
      <c r="O1200" s="127">
        <v>5655</v>
      </c>
      <c r="P1200" s="127">
        <v>1920</v>
      </c>
      <c r="Q1200" s="127">
        <v>986</v>
      </c>
      <c r="R1200" s="127">
        <v>5060</v>
      </c>
      <c r="S1200" s="127">
        <v>8843</v>
      </c>
      <c r="T1200" s="133">
        <v>1471</v>
      </c>
      <c r="U1200" s="127">
        <v>8475</v>
      </c>
      <c r="V1200" s="127">
        <v>29417</v>
      </c>
      <c r="W1200" s="127">
        <v>3953</v>
      </c>
      <c r="X1200" s="127">
        <v>7127</v>
      </c>
      <c r="Y1200" s="127">
        <v>2700</v>
      </c>
      <c r="Z1200" s="127">
        <v>1225</v>
      </c>
      <c r="AA1200" s="127">
        <v>1278</v>
      </c>
      <c r="AB1200" s="127">
        <v>1643</v>
      </c>
      <c r="AC1200" s="127">
        <v>3195</v>
      </c>
      <c r="AD1200" s="127">
        <v>64</v>
      </c>
      <c r="AE1200" s="127">
        <v>98206</v>
      </c>
    </row>
    <row r="1201" spans="1:31" ht="30.75" customHeight="1" x14ac:dyDescent="0.25">
      <c r="A1201" s="59">
        <f t="shared" si="18"/>
        <v>45170</v>
      </c>
      <c r="B1201" s="131" t="s">
        <v>153</v>
      </c>
      <c r="C1201" s="130">
        <v>165</v>
      </c>
      <c r="D1201" s="130">
        <v>44</v>
      </c>
      <c r="E1201" s="130">
        <v>116</v>
      </c>
      <c r="F1201" s="130">
        <v>27</v>
      </c>
      <c r="G1201" s="130">
        <v>257</v>
      </c>
      <c r="H1201" s="130">
        <v>14</v>
      </c>
      <c r="I1201" s="130">
        <v>81</v>
      </c>
      <c r="J1201" s="130">
        <v>-2</v>
      </c>
      <c r="K1201" s="130">
        <v>120</v>
      </c>
      <c r="L1201" s="130">
        <v>-97</v>
      </c>
      <c r="M1201" s="130">
        <v>157</v>
      </c>
      <c r="N1201" s="130">
        <v>127</v>
      </c>
      <c r="O1201" s="130">
        <v>572</v>
      </c>
      <c r="P1201" s="130">
        <v>601</v>
      </c>
      <c r="Q1201" s="130">
        <v>102</v>
      </c>
      <c r="R1201" s="130">
        <v>596</v>
      </c>
      <c r="S1201" s="130">
        <v>1491</v>
      </c>
      <c r="T1201" s="134">
        <v>528</v>
      </c>
      <c r="U1201" s="130">
        <v>1264</v>
      </c>
      <c r="V1201" s="130">
        <v>3718</v>
      </c>
      <c r="W1201" s="130">
        <v>875</v>
      </c>
      <c r="X1201" s="130">
        <v>1175</v>
      </c>
      <c r="Y1201" s="130">
        <v>160</v>
      </c>
      <c r="Z1201" s="130">
        <v>219</v>
      </c>
      <c r="AA1201" s="130">
        <v>429</v>
      </c>
      <c r="AB1201" s="130">
        <v>482</v>
      </c>
      <c r="AC1201" s="130">
        <v>124</v>
      </c>
      <c r="AD1201" s="130">
        <v>-3</v>
      </c>
      <c r="AE1201" s="130">
        <v>13342</v>
      </c>
    </row>
    <row r="1202" spans="1:31" ht="30.75" customHeight="1" x14ac:dyDescent="0.25">
      <c r="A1202" s="59">
        <f t="shared" si="18"/>
        <v>45170</v>
      </c>
      <c r="B1202" s="131" t="s">
        <v>154</v>
      </c>
      <c r="C1202" s="130">
        <v>85</v>
      </c>
      <c r="D1202" s="130">
        <v>39</v>
      </c>
      <c r="E1202" s="130">
        <v>157</v>
      </c>
      <c r="F1202" s="130">
        <v>19</v>
      </c>
      <c r="G1202" s="130">
        <v>442</v>
      </c>
      <c r="H1202" s="130">
        <v>55</v>
      </c>
      <c r="I1202" s="130">
        <v>69</v>
      </c>
      <c r="J1202" s="130">
        <v>255</v>
      </c>
      <c r="K1202" s="130">
        <v>159</v>
      </c>
      <c r="L1202" s="130">
        <v>573</v>
      </c>
      <c r="M1202" s="130">
        <v>250</v>
      </c>
      <c r="N1202" s="130">
        <v>201</v>
      </c>
      <c r="O1202" s="130">
        <v>430</v>
      </c>
      <c r="P1202" s="130">
        <v>317</v>
      </c>
      <c r="Q1202" s="130">
        <v>71</v>
      </c>
      <c r="R1202" s="130">
        <v>771</v>
      </c>
      <c r="S1202" s="130">
        <v>1265</v>
      </c>
      <c r="T1202" s="134">
        <v>156</v>
      </c>
      <c r="U1202" s="130">
        <v>1814</v>
      </c>
      <c r="V1202" s="130">
        <v>5123</v>
      </c>
      <c r="W1202" s="130">
        <v>974</v>
      </c>
      <c r="X1202" s="130">
        <v>1344</v>
      </c>
      <c r="Y1202" s="130">
        <v>852</v>
      </c>
      <c r="Z1202" s="130">
        <v>188</v>
      </c>
      <c r="AA1202" s="130">
        <v>167</v>
      </c>
      <c r="AB1202" s="130">
        <v>566</v>
      </c>
      <c r="AC1202" s="130">
        <v>299</v>
      </c>
      <c r="AD1202" s="130">
        <v>1</v>
      </c>
      <c r="AE1202" s="130">
        <v>16642</v>
      </c>
    </row>
    <row r="1203" spans="1:31" ht="30.75" customHeight="1" x14ac:dyDescent="0.25">
      <c r="A1203" s="59">
        <f t="shared" si="18"/>
        <v>45170</v>
      </c>
      <c r="B1203" s="131" t="s">
        <v>155</v>
      </c>
      <c r="C1203" s="130">
        <v>364</v>
      </c>
      <c r="D1203" s="130">
        <v>15</v>
      </c>
      <c r="E1203" s="130">
        <v>1174</v>
      </c>
      <c r="F1203" s="130">
        <v>188</v>
      </c>
      <c r="G1203" s="130">
        <v>1241</v>
      </c>
      <c r="H1203" s="130">
        <v>540</v>
      </c>
      <c r="I1203" s="130">
        <v>214</v>
      </c>
      <c r="J1203" s="130">
        <v>-208</v>
      </c>
      <c r="K1203" s="130">
        <v>494</v>
      </c>
      <c r="L1203" s="130">
        <v>2289</v>
      </c>
      <c r="M1203" s="130">
        <v>928</v>
      </c>
      <c r="N1203" s="130">
        <v>1114</v>
      </c>
      <c r="O1203" s="130">
        <v>2793</v>
      </c>
      <c r="P1203" s="130">
        <v>534</v>
      </c>
      <c r="Q1203" s="130">
        <v>551</v>
      </c>
      <c r="R1203" s="130">
        <v>2304</v>
      </c>
      <c r="S1203" s="130">
        <v>3174</v>
      </c>
      <c r="T1203" s="134">
        <v>604</v>
      </c>
      <c r="U1203" s="130">
        <v>1865</v>
      </c>
      <c r="V1203" s="130">
        <v>13779</v>
      </c>
      <c r="W1203" s="130">
        <v>481</v>
      </c>
      <c r="X1203" s="130">
        <v>3605</v>
      </c>
      <c r="Y1203" s="130">
        <v>842</v>
      </c>
      <c r="Z1203" s="130">
        <v>201</v>
      </c>
      <c r="AA1203" s="130">
        <v>334</v>
      </c>
      <c r="AB1203" s="130">
        <v>972</v>
      </c>
      <c r="AC1203" s="130">
        <v>1262</v>
      </c>
      <c r="AD1203" s="130">
        <v>70</v>
      </c>
      <c r="AE1203" s="130">
        <v>41724</v>
      </c>
    </row>
    <row r="1204" spans="1:31" ht="30.75" customHeight="1" x14ac:dyDescent="0.25">
      <c r="A1204" s="59">
        <f t="shared" si="18"/>
        <v>45170</v>
      </c>
      <c r="B1204" s="129" t="s">
        <v>156</v>
      </c>
      <c r="C1204" s="130">
        <v>65</v>
      </c>
      <c r="D1204" s="130">
        <v>14</v>
      </c>
      <c r="E1204" s="130">
        <v>113</v>
      </c>
      <c r="F1204" s="130">
        <v>-2</v>
      </c>
      <c r="G1204" s="130">
        <v>147</v>
      </c>
      <c r="H1204" s="130">
        <v>44</v>
      </c>
      <c r="I1204" s="130">
        <v>4</v>
      </c>
      <c r="J1204" s="130">
        <v>86</v>
      </c>
      <c r="K1204" s="130">
        <v>239</v>
      </c>
      <c r="L1204" s="130">
        <v>399</v>
      </c>
      <c r="M1204" s="130">
        <v>33</v>
      </c>
      <c r="N1204" s="130">
        <v>75</v>
      </c>
      <c r="O1204" s="130">
        <v>197</v>
      </c>
      <c r="P1204" s="130">
        <v>1</v>
      </c>
      <c r="Q1204" s="130">
        <v>37</v>
      </c>
      <c r="R1204" s="130">
        <v>-74</v>
      </c>
      <c r="S1204" s="130">
        <v>11</v>
      </c>
      <c r="T1204" s="134">
        <v>46</v>
      </c>
      <c r="U1204" s="130">
        <v>94</v>
      </c>
      <c r="V1204" s="130">
        <v>-168</v>
      </c>
      <c r="W1204" s="130">
        <v>167</v>
      </c>
      <c r="X1204" s="130">
        <v>72</v>
      </c>
      <c r="Y1204" s="130">
        <v>213</v>
      </c>
      <c r="Z1204" s="130">
        <v>-14</v>
      </c>
      <c r="AA1204" s="130">
        <v>63</v>
      </c>
      <c r="AB1204" s="130">
        <v>135</v>
      </c>
      <c r="AC1204" s="130">
        <v>87</v>
      </c>
      <c r="AD1204" s="130">
        <v>0</v>
      </c>
      <c r="AE1204" s="130">
        <v>2084</v>
      </c>
    </row>
    <row r="1205" spans="1:31" ht="30.75" customHeight="1" x14ac:dyDescent="0.25">
      <c r="A1205" s="59">
        <f t="shared" si="18"/>
        <v>45170</v>
      </c>
      <c r="B1205" s="129" t="s">
        <v>157</v>
      </c>
      <c r="C1205" s="130">
        <v>50</v>
      </c>
      <c r="D1205" s="130">
        <v>-53</v>
      </c>
      <c r="E1205" s="130">
        <v>15</v>
      </c>
      <c r="F1205" s="130">
        <v>11</v>
      </c>
      <c r="G1205" s="130">
        <v>-17</v>
      </c>
      <c r="H1205" s="130">
        <v>6</v>
      </c>
      <c r="I1205" s="130">
        <v>10</v>
      </c>
      <c r="J1205" s="130">
        <v>13</v>
      </c>
      <c r="K1205" s="130">
        <v>38</v>
      </c>
      <c r="L1205" s="130">
        <v>95</v>
      </c>
      <c r="M1205" s="130">
        <v>50</v>
      </c>
      <c r="N1205" s="130">
        <v>-6</v>
      </c>
      <c r="O1205" s="130">
        <v>87</v>
      </c>
      <c r="P1205" s="130">
        <v>-19</v>
      </c>
      <c r="Q1205" s="130">
        <v>11</v>
      </c>
      <c r="R1205" s="130">
        <v>44</v>
      </c>
      <c r="S1205" s="130">
        <v>268</v>
      </c>
      <c r="T1205" s="134">
        <v>-12</v>
      </c>
      <c r="U1205" s="130">
        <v>0</v>
      </c>
      <c r="V1205" s="130">
        <v>664</v>
      </c>
      <c r="W1205" s="130">
        <v>115</v>
      </c>
      <c r="X1205" s="130">
        <v>171</v>
      </c>
      <c r="Y1205" s="130">
        <v>174</v>
      </c>
      <c r="Z1205" s="130">
        <v>69</v>
      </c>
      <c r="AA1205" s="130">
        <v>80</v>
      </c>
      <c r="AB1205" s="130">
        <v>59</v>
      </c>
      <c r="AC1205" s="130">
        <v>279</v>
      </c>
      <c r="AD1205" s="130">
        <v>0</v>
      </c>
      <c r="AE1205" s="130">
        <v>2202</v>
      </c>
    </row>
    <row r="1206" spans="1:31" ht="30.75" customHeight="1" x14ac:dyDescent="0.25">
      <c r="A1206" s="59">
        <f t="shared" si="18"/>
        <v>45170</v>
      </c>
      <c r="B1206" s="129" t="s">
        <v>158</v>
      </c>
      <c r="C1206" s="130">
        <v>-17</v>
      </c>
      <c r="D1206" s="130">
        <v>-16</v>
      </c>
      <c r="E1206" s="130">
        <v>8</v>
      </c>
      <c r="F1206" s="130">
        <v>-9</v>
      </c>
      <c r="G1206" s="130">
        <v>84</v>
      </c>
      <c r="H1206" s="130">
        <v>22</v>
      </c>
      <c r="I1206" s="130">
        <v>5</v>
      </c>
      <c r="J1206" s="130">
        <v>23</v>
      </c>
      <c r="K1206" s="130">
        <v>33</v>
      </c>
      <c r="L1206" s="130">
        <v>18</v>
      </c>
      <c r="M1206" s="130">
        <v>12</v>
      </c>
      <c r="N1206" s="130">
        <v>38</v>
      </c>
      <c r="O1206" s="130">
        <v>0</v>
      </c>
      <c r="P1206" s="130">
        <v>43</v>
      </c>
      <c r="Q1206" s="130">
        <v>5</v>
      </c>
      <c r="R1206" s="130">
        <v>38</v>
      </c>
      <c r="S1206" s="130">
        <v>134</v>
      </c>
      <c r="T1206" s="134">
        <v>13</v>
      </c>
      <c r="U1206" s="130">
        <v>48</v>
      </c>
      <c r="V1206" s="130">
        <v>50</v>
      </c>
      <c r="W1206" s="130">
        <v>79</v>
      </c>
      <c r="X1206" s="130">
        <v>52</v>
      </c>
      <c r="Y1206" s="130">
        <v>27</v>
      </c>
      <c r="Z1206" s="130">
        <v>5</v>
      </c>
      <c r="AA1206" s="130">
        <v>5</v>
      </c>
      <c r="AB1206" s="130">
        <v>31</v>
      </c>
      <c r="AC1206" s="130">
        <v>8</v>
      </c>
      <c r="AD1206" s="130">
        <v>-2</v>
      </c>
      <c r="AE1206" s="130">
        <v>737</v>
      </c>
    </row>
    <row r="1207" spans="1:31" ht="30.75" customHeight="1" x14ac:dyDescent="0.25">
      <c r="A1207" s="59">
        <f t="shared" si="18"/>
        <v>45170</v>
      </c>
      <c r="B1207" s="129" t="s">
        <v>159</v>
      </c>
      <c r="C1207" s="130">
        <v>78</v>
      </c>
      <c r="D1207" s="130">
        <v>33</v>
      </c>
      <c r="E1207" s="130">
        <v>57</v>
      </c>
      <c r="F1207" s="130">
        <v>79</v>
      </c>
      <c r="G1207" s="130">
        <v>303</v>
      </c>
      <c r="H1207" s="130">
        <v>73</v>
      </c>
      <c r="I1207" s="130">
        <v>245</v>
      </c>
      <c r="J1207" s="130">
        <v>4</v>
      </c>
      <c r="K1207" s="130">
        <v>-8</v>
      </c>
      <c r="L1207" s="130">
        <v>459</v>
      </c>
      <c r="M1207" s="130">
        <v>-222</v>
      </c>
      <c r="N1207" s="130">
        <v>147</v>
      </c>
      <c r="O1207" s="130">
        <v>688</v>
      </c>
      <c r="P1207" s="130">
        <v>58</v>
      </c>
      <c r="Q1207" s="130">
        <v>196</v>
      </c>
      <c r="R1207" s="130">
        <v>999</v>
      </c>
      <c r="S1207" s="130">
        <v>941</v>
      </c>
      <c r="T1207" s="134">
        <v>73</v>
      </c>
      <c r="U1207" s="130">
        <v>1986</v>
      </c>
      <c r="V1207" s="130">
        <v>589</v>
      </c>
      <c r="W1207" s="130">
        <v>384</v>
      </c>
      <c r="X1207" s="130">
        <v>618</v>
      </c>
      <c r="Y1207" s="130">
        <v>280</v>
      </c>
      <c r="Z1207" s="130">
        <v>22</v>
      </c>
      <c r="AA1207" s="130">
        <v>-6</v>
      </c>
      <c r="AB1207" s="130">
        <v>359</v>
      </c>
      <c r="AC1207" s="130">
        <v>142</v>
      </c>
      <c r="AD1207" s="130">
        <v>75</v>
      </c>
      <c r="AE1207" s="130">
        <v>8652</v>
      </c>
    </row>
    <row r="1208" spans="1:31" ht="30.75" customHeight="1" x14ac:dyDescent="0.25">
      <c r="A1208" s="59">
        <f t="shared" si="18"/>
        <v>45170</v>
      </c>
      <c r="B1208" s="129" t="s">
        <v>160</v>
      </c>
      <c r="C1208" s="130">
        <v>188</v>
      </c>
      <c r="D1208" s="130">
        <v>37</v>
      </c>
      <c r="E1208" s="130">
        <v>981</v>
      </c>
      <c r="F1208" s="130">
        <v>109</v>
      </c>
      <c r="G1208" s="130">
        <v>724</v>
      </c>
      <c r="H1208" s="130">
        <v>395</v>
      </c>
      <c r="I1208" s="130">
        <v>-50</v>
      </c>
      <c r="J1208" s="130">
        <v>-334</v>
      </c>
      <c r="K1208" s="130">
        <v>192</v>
      </c>
      <c r="L1208" s="130">
        <v>1318</v>
      </c>
      <c r="M1208" s="130">
        <v>1055</v>
      </c>
      <c r="N1208" s="130">
        <v>860</v>
      </c>
      <c r="O1208" s="130">
        <v>1821</v>
      </c>
      <c r="P1208" s="130">
        <v>451</v>
      </c>
      <c r="Q1208" s="130">
        <v>302</v>
      </c>
      <c r="R1208" s="130">
        <v>1297</v>
      </c>
      <c r="S1208" s="130">
        <v>1820</v>
      </c>
      <c r="T1208" s="134">
        <v>484</v>
      </c>
      <c r="U1208" s="130">
        <v>-263</v>
      </c>
      <c r="V1208" s="130">
        <v>12644</v>
      </c>
      <c r="W1208" s="130">
        <v>-264</v>
      </c>
      <c r="X1208" s="130">
        <v>2692</v>
      </c>
      <c r="Y1208" s="130">
        <v>148</v>
      </c>
      <c r="Z1208" s="130">
        <v>119</v>
      </c>
      <c r="AA1208" s="130">
        <v>192</v>
      </c>
      <c r="AB1208" s="130">
        <v>388</v>
      </c>
      <c r="AC1208" s="130">
        <v>746</v>
      </c>
      <c r="AD1208" s="130">
        <v>-3</v>
      </c>
      <c r="AE1208" s="130">
        <v>28049</v>
      </c>
    </row>
    <row r="1209" spans="1:31" ht="30.75" customHeight="1" x14ac:dyDescent="0.25">
      <c r="A1209" s="59">
        <f t="shared" si="18"/>
        <v>45170</v>
      </c>
      <c r="B1209" s="131" t="s">
        <v>161</v>
      </c>
      <c r="C1209" s="130">
        <v>116</v>
      </c>
      <c r="D1209" s="130">
        <v>65</v>
      </c>
      <c r="E1209" s="130">
        <v>79</v>
      </c>
      <c r="F1209" s="130">
        <v>44</v>
      </c>
      <c r="G1209" s="130">
        <v>551</v>
      </c>
      <c r="H1209" s="130">
        <v>-74</v>
      </c>
      <c r="I1209" s="130">
        <v>157</v>
      </c>
      <c r="J1209" s="130">
        <v>233</v>
      </c>
      <c r="K1209" s="130">
        <v>286</v>
      </c>
      <c r="L1209" s="130">
        <v>898</v>
      </c>
      <c r="M1209" s="130">
        <v>216</v>
      </c>
      <c r="N1209" s="130">
        <v>298</v>
      </c>
      <c r="O1209" s="130">
        <v>759</v>
      </c>
      <c r="P1209" s="130">
        <v>360</v>
      </c>
      <c r="Q1209" s="130">
        <v>227</v>
      </c>
      <c r="R1209" s="130">
        <v>1122</v>
      </c>
      <c r="S1209" s="130">
        <v>2523</v>
      </c>
      <c r="T1209" s="134">
        <v>143</v>
      </c>
      <c r="U1209" s="130">
        <v>2649</v>
      </c>
      <c r="V1209" s="130">
        <v>5696</v>
      </c>
      <c r="W1209" s="130">
        <v>925</v>
      </c>
      <c r="X1209" s="130">
        <v>581</v>
      </c>
      <c r="Y1209" s="130">
        <v>366</v>
      </c>
      <c r="Z1209" s="130">
        <v>516</v>
      </c>
      <c r="AA1209" s="130">
        <v>279</v>
      </c>
      <c r="AB1209" s="130">
        <v>317</v>
      </c>
      <c r="AC1209" s="130">
        <v>1057</v>
      </c>
      <c r="AD1209" s="130">
        <v>-6</v>
      </c>
      <c r="AE1209" s="130">
        <v>20383</v>
      </c>
    </row>
    <row r="1210" spans="1:31" ht="30.75" customHeight="1" x14ac:dyDescent="0.25">
      <c r="A1210" s="59">
        <f t="shared" si="18"/>
        <v>45170</v>
      </c>
      <c r="B1210" s="129" t="s">
        <v>162</v>
      </c>
      <c r="C1210" s="130">
        <v>38</v>
      </c>
      <c r="D1210" s="130">
        <v>-3</v>
      </c>
      <c r="E1210" s="130">
        <v>12</v>
      </c>
      <c r="F1210" s="130">
        <v>12</v>
      </c>
      <c r="G1210" s="130">
        <v>34</v>
      </c>
      <c r="H1210" s="130">
        <v>8</v>
      </c>
      <c r="I1210" s="130">
        <v>70</v>
      </c>
      <c r="J1210" s="130">
        <v>-15</v>
      </c>
      <c r="K1210" s="130">
        <v>0</v>
      </c>
      <c r="L1210" s="130">
        <v>19</v>
      </c>
      <c r="M1210" s="130">
        <v>-10</v>
      </c>
      <c r="N1210" s="130">
        <v>-73</v>
      </c>
      <c r="O1210" s="130">
        <v>39</v>
      </c>
      <c r="P1210" s="130">
        <v>156</v>
      </c>
      <c r="Q1210" s="130">
        <v>9</v>
      </c>
      <c r="R1210" s="130">
        <v>45</v>
      </c>
      <c r="S1210" s="130">
        <v>44</v>
      </c>
      <c r="T1210" s="134">
        <v>-77</v>
      </c>
      <c r="U1210" s="130">
        <v>197</v>
      </c>
      <c r="V1210" s="130">
        <v>282</v>
      </c>
      <c r="W1210" s="130">
        <v>235</v>
      </c>
      <c r="X1210" s="130">
        <v>66</v>
      </c>
      <c r="Y1210" s="130">
        <v>-336</v>
      </c>
      <c r="Z1210" s="130">
        <v>4</v>
      </c>
      <c r="AA1210" s="130">
        <v>80</v>
      </c>
      <c r="AB1210" s="130">
        <v>-31</v>
      </c>
      <c r="AC1210" s="130">
        <v>-9</v>
      </c>
      <c r="AD1210" s="130">
        <v>0</v>
      </c>
      <c r="AE1210" s="130">
        <v>796</v>
      </c>
    </row>
    <row r="1211" spans="1:31" ht="30.75" customHeight="1" x14ac:dyDescent="0.25">
      <c r="A1211" s="59">
        <f t="shared" si="18"/>
        <v>45170</v>
      </c>
      <c r="B1211" s="129" t="s">
        <v>163</v>
      </c>
      <c r="C1211" s="130">
        <v>49</v>
      </c>
      <c r="D1211" s="130">
        <v>5</v>
      </c>
      <c r="E1211" s="130">
        <v>71</v>
      </c>
      <c r="F1211" s="130">
        <v>3</v>
      </c>
      <c r="G1211" s="130">
        <v>359</v>
      </c>
      <c r="H1211" s="130">
        <v>-100</v>
      </c>
      <c r="I1211" s="130">
        <v>78</v>
      </c>
      <c r="J1211" s="130">
        <v>137</v>
      </c>
      <c r="K1211" s="130">
        <v>148</v>
      </c>
      <c r="L1211" s="130">
        <v>385</v>
      </c>
      <c r="M1211" s="130">
        <v>139</v>
      </c>
      <c r="N1211" s="130">
        <v>176</v>
      </c>
      <c r="O1211" s="130">
        <v>348</v>
      </c>
      <c r="P1211" s="130">
        <v>148</v>
      </c>
      <c r="Q1211" s="130">
        <v>123</v>
      </c>
      <c r="R1211" s="130">
        <v>469</v>
      </c>
      <c r="S1211" s="130">
        <v>1081</v>
      </c>
      <c r="T1211" s="134">
        <v>52</v>
      </c>
      <c r="U1211" s="130">
        <v>1127</v>
      </c>
      <c r="V1211" s="130">
        <v>2763</v>
      </c>
      <c r="W1211" s="130">
        <v>429</v>
      </c>
      <c r="X1211" s="130">
        <v>131</v>
      </c>
      <c r="Y1211" s="130">
        <v>132</v>
      </c>
      <c r="Z1211" s="130">
        <v>122</v>
      </c>
      <c r="AA1211" s="130">
        <v>188</v>
      </c>
      <c r="AB1211" s="130">
        <v>289</v>
      </c>
      <c r="AC1211" s="130">
        <v>388</v>
      </c>
      <c r="AD1211" s="130">
        <v>-1</v>
      </c>
      <c r="AE1211" s="130">
        <v>9239</v>
      </c>
    </row>
    <row r="1212" spans="1:31" ht="30.75" customHeight="1" x14ac:dyDescent="0.25">
      <c r="A1212" s="59">
        <f t="shared" si="18"/>
        <v>45170</v>
      </c>
      <c r="B1212" s="129" t="s">
        <v>164</v>
      </c>
      <c r="C1212" s="130">
        <v>29</v>
      </c>
      <c r="D1212" s="130">
        <v>63</v>
      </c>
      <c r="E1212" s="130">
        <v>-4</v>
      </c>
      <c r="F1212" s="130">
        <v>29</v>
      </c>
      <c r="G1212" s="130">
        <v>158</v>
      </c>
      <c r="H1212" s="130">
        <v>18</v>
      </c>
      <c r="I1212" s="130">
        <v>9</v>
      </c>
      <c r="J1212" s="130">
        <v>111</v>
      </c>
      <c r="K1212" s="130">
        <v>138</v>
      </c>
      <c r="L1212" s="130">
        <v>494</v>
      </c>
      <c r="M1212" s="130">
        <v>87</v>
      </c>
      <c r="N1212" s="130">
        <v>195</v>
      </c>
      <c r="O1212" s="130">
        <v>372</v>
      </c>
      <c r="P1212" s="130">
        <v>56</v>
      </c>
      <c r="Q1212" s="130">
        <v>95</v>
      </c>
      <c r="R1212" s="130">
        <v>608</v>
      </c>
      <c r="S1212" s="130">
        <v>1398</v>
      </c>
      <c r="T1212" s="134">
        <v>168</v>
      </c>
      <c r="U1212" s="130">
        <v>1325</v>
      </c>
      <c r="V1212" s="130">
        <v>2651</v>
      </c>
      <c r="W1212" s="130">
        <v>261</v>
      </c>
      <c r="X1212" s="130">
        <v>384</v>
      </c>
      <c r="Y1212" s="130">
        <v>570</v>
      </c>
      <c r="Z1212" s="130">
        <v>390</v>
      </c>
      <c r="AA1212" s="130">
        <v>11</v>
      </c>
      <c r="AB1212" s="130">
        <v>59</v>
      </c>
      <c r="AC1212" s="130">
        <v>678</v>
      </c>
      <c r="AD1212" s="130">
        <v>-5</v>
      </c>
      <c r="AE1212" s="130">
        <v>10348</v>
      </c>
    </row>
    <row r="1213" spans="1:31" ht="30.75" customHeight="1" x14ac:dyDescent="0.25">
      <c r="A1213" s="59">
        <f t="shared" si="18"/>
        <v>45170</v>
      </c>
      <c r="B1213" s="131" t="s">
        <v>165</v>
      </c>
      <c r="C1213" s="130">
        <v>0</v>
      </c>
      <c r="D1213" s="130">
        <v>0</v>
      </c>
      <c r="E1213" s="130">
        <v>0</v>
      </c>
      <c r="F1213" s="130">
        <v>0</v>
      </c>
      <c r="G1213" s="130">
        <v>4</v>
      </c>
      <c r="H1213" s="130">
        <v>0</v>
      </c>
      <c r="I1213" s="130">
        <v>0</v>
      </c>
      <c r="J1213" s="130">
        <v>0</v>
      </c>
      <c r="K1213" s="130">
        <v>0</v>
      </c>
      <c r="L1213" s="130">
        <v>0</v>
      </c>
      <c r="M1213" s="130">
        <v>-3</v>
      </c>
      <c r="N1213" s="130">
        <v>1</v>
      </c>
      <c r="O1213" s="130">
        <v>0</v>
      </c>
      <c r="P1213" s="130">
        <v>0</v>
      </c>
      <c r="Q1213" s="130">
        <v>0</v>
      </c>
      <c r="R1213" s="130">
        <v>3</v>
      </c>
      <c r="S1213" s="130">
        <v>3</v>
      </c>
      <c r="T1213" s="134">
        <v>-2</v>
      </c>
      <c r="U1213" s="130">
        <v>-1</v>
      </c>
      <c r="V1213" s="130">
        <v>3</v>
      </c>
      <c r="W1213" s="130">
        <v>-1</v>
      </c>
      <c r="X1213" s="130">
        <v>-4</v>
      </c>
      <c r="Y1213" s="130">
        <v>-3</v>
      </c>
      <c r="Z1213" s="130">
        <v>1</v>
      </c>
      <c r="AA1213" s="130">
        <v>3</v>
      </c>
      <c r="AB1213" s="130">
        <v>1</v>
      </c>
      <c r="AC1213" s="130">
        <v>1</v>
      </c>
      <c r="AD1213" s="130">
        <v>0</v>
      </c>
      <c r="AE1213" s="130">
        <v>6</v>
      </c>
    </row>
    <row r="1214" spans="1:31" ht="30.75" customHeight="1" x14ac:dyDescent="0.25">
      <c r="A1214" s="59">
        <f t="shared" si="18"/>
        <v>45170</v>
      </c>
      <c r="B1214" s="131" t="s">
        <v>166</v>
      </c>
      <c r="C1214" s="130">
        <v>36</v>
      </c>
      <c r="D1214" s="130">
        <v>17</v>
      </c>
      <c r="E1214" s="130">
        <v>63</v>
      </c>
      <c r="F1214" s="130">
        <v>10</v>
      </c>
      <c r="G1214" s="130">
        <v>-66</v>
      </c>
      <c r="H1214" s="130">
        <v>-12</v>
      </c>
      <c r="I1214" s="130">
        <v>139</v>
      </c>
      <c r="J1214" s="130">
        <v>-79</v>
      </c>
      <c r="K1214" s="130">
        <v>85</v>
      </c>
      <c r="L1214" s="130">
        <v>361</v>
      </c>
      <c r="M1214" s="130">
        <v>74</v>
      </c>
      <c r="N1214" s="130">
        <v>29</v>
      </c>
      <c r="O1214" s="130">
        <v>1101</v>
      </c>
      <c r="P1214" s="130">
        <v>108</v>
      </c>
      <c r="Q1214" s="130">
        <v>35</v>
      </c>
      <c r="R1214" s="130">
        <v>264</v>
      </c>
      <c r="S1214" s="130">
        <v>387</v>
      </c>
      <c r="T1214" s="134">
        <v>42</v>
      </c>
      <c r="U1214" s="130">
        <v>884</v>
      </c>
      <c r="V1214" s="130">
        <v>1098</v>
      </c>
      <c r="W1214" s="130">
        <v>699</v>
      </c>
      <c r="X1214" s="130">
        <v>426</v>
      </c>
      <c r="Y1214" s="130">
        <v>483</v>
      </c>
      <c r="Z1214" s="130">
        <v>100</v>
      </c>
      <c r="AA1214" s="130">
        <v>66</v>
      </c>
      <c r="AB1214" s="130">
        <v>-695</v>
      </c>
      <c r="AC1214" s="130">
        <v>452</v>
      </c>
      <c r="AD1214" s="130">
        <v>2</v>
      </c>
      <c r="AE1214" s="130">
        <v>6109</v>
      </c>
    </row>
    <row r="1215" spans="1:31" ht="30.75" customHeight="1" x14ac:dyDescent="0.25">
      <c r="A1215" s="59">
        <f t="shared" si="18"/>
        <v>45170</v>
      </c>
      <c r="B1215" s="129" t="s">
        <v>167</v>
      </c>
      <c r="C1215" s="130">
        <v>17</v>
      </c>
      <c r="D1215" s="130">
        <v>5</v>
      </c>
      <c r="E1215" s="130">
        <v>17</v>
      </c>
      <c r="F1215" s="130">
        <v>14</v>
      </c>
      <c r="G1215" s="130">
        <v>33</v>
      </c>
      <c r="H1215" s="130">
        <v>-2</v>
      </c>
      <c r="I1215" s="130">
        <v>16</v>
      </c>
      <c r="J1215" s="130">
        <v>19</v>
      </c>
      <c r="K1215" s="130">
        <v>66</v>
      </c>
      <c r="L1215" s="130">
        <v>32</v>
      </c>
      <c r="M1215" s="130">
        <v>31</v>
      </c>
      <c r="N1215" s="130">
        <v>-7</v>
      </c>
      <c r="O1215" s="130">
        <v>239</v>
      </c>
      <c r="P1215" s="130">
        <v>-18</v>
      </c>
      <c r="Q1215" s="130">
        <v>12</v>
      </c>
      <c r="R1215" s="130">
        <v>220</v>
      </c>
      <c r="S1215" s="130">
        <v>244</v>
      </c>
      <c r="T1215" s="134">
        <v>70</v>
      </c>
      <c r="U1215" s="130">
        <v>78</v>
      </c>
      <c r="V1215" s="130">
        <v>265</v>
      </c>
      <c r="W1215" s="130">
        <v>223</v>
      </c>
      <c r="X1215" s="130">
        <v>219</v>
      </c>
      <c r="Y1215" s="130">
        <v>149</v>
      </c>
      <c r="Z1215" s="130">
        <v>36</v>
      </c>
      <c r="AA1215" s="130">
        <v>39</v>
      </c>
      <c r="AB1215" s="130">
        <v>157</v>
      </c>
      <c r="AC1215" s="130">
        <v>138</v>
      </c>
      <c r="AD1215" s="130">
        <v>-1</v>
      </c>
      <c r="AE1215" s="130">
        <v>2311</v>
      </c>
    </row>
    <row r="1216" spans="1:31" ht="30.75" customHeight="1" x14ac:dyDescent="0.25">
      <c r="A1216" s="59">
        <f t="shared" si="18"/>
        <v>45170</v>
      </c>
      <c r="B1216" s="129" t="s">
        <v>168</v>
      </c>
      <c r="C1216" s="130">
        <v>19</v>
      </c>
      <c r="D1216" s="130">
        <v>12</v>
      </c>
      <c r="E1216" s="130">
        <v>46</v>
      </c>
      <c r="F1216" s="130">
        <v>-4</v>
      </c>
      <c r="G1216" s="130">
        <v>-99</v>
      </c>
      <c r="H1216" s="130">
        <v>-10</v>
      </c>
      <c r="I1216" s="130">
        <v>123</v>
      </c>
      <c r="J1216" s="130">
        <v>-98</v>
      </c>
      <c r="K1216" s="130">
        <v>19</v>
      </c>
      <c r="L1216" s="130">
        <v>329</v>
      </c>
      <c r="M1216" s="130">
        <v>43</v>
      </c>
      <c r="N1216" s="130">
        <v>36</v>
      </c>
      <c r="O1216" s="130">
        <v>860</v>
      </c>
      <c r="P1216" s="130">
        <v>126</v>
      </c>
      <c r="Q1216" s="130">
        <v>23</v>
      </c>
      <c r="R1216" s="130">
        <v>43</v>
      </c>
      <c r="S1216" s="130">
        <v>144</v>
      </c>
      <c r="T1216" s="134">
        <v>-28</v>
      </c>
      <c r="U1216" s="130">
        <v>805</v>
      </c>
      <c r="V1216" s="130">
        <v>830</v>
      </c>
      <c r="W1216" s="130">
        <v>476</v>
      </c>
      <c r="X1216" s="130">
        <v>207</v>
      </c>
      <c r="Y1216" s="130">
        <v>332</v>
      </c>
      <c r="Z1216" s="130">
        <v>64</v>
      </c>
      <c r="AA1216" s="130">
        <v>27</v>
      </c>
      <c r="AB1216" s="130">
        <v>-852</v>
      </c>
      <c r="AC1216" s="130">
        <v>289</v>
      </c>
      <c r="AD1216" s="130">
        <v>3</v>
      </c>
      <c r="AE1216" s="130">
        <v>3765</v>
      </c>
    </row>
    <row r="1217" spans="1:31" ht="30.75" customHeight="1" x14ac:dyDescent="0.25">
      <c r="A1217" s="59">
        <f t="shared" si="18"/>
        <v>45170</v>
      </c>
      <c r="B1217" s="129" t="s">
        <v>169</v>
      </c>
      <c r="C1217" s="130">
        <v>0</v>
      </c>
      <c r="D1217" s="130">
        <v>0</v>
      </c>
      <c r="E1217" s="130">
        <v>0</v>
      </c>
      <c r="F1217" s="130">
        <v>0</v>
      </c>
      <c r="G1217" s="130">
        <v>0</v>
      </c>
      <c r="H1217" s="130">
        <v>0</v>
      </c>
      <c r="I1217" s="130">
        <v>0</v>
      </c>
      <c r="J1217" s="130">
        <v>0</v>
      </c>
      <c r="K1217" s="130">
        <v>0</v>
      </c>
      <c r="L1217" s="130">
        <v>0</v>
      </c>
      <c r="M1217" s="130">
        <v>0</v>
      </c>
      <c r="N1217" s="130">
        <v>0</v>
      </c>
      <c r="O1217" s="130">
        <v>2</v>
      </c>
      <c r="P1217" s="130">
        <v>0</v>
      </c>
      <c r="Q1217" s="130">
        <v>0</v>
      </c>
      <c r="R1217" s="130">
        <v>1</v>
      </c>
      <c r="S1217" s="130">
        <v>-1</v>
      </c>
      <c r="T1217" s="134">
        <v>0</v>
      </c>
      <c r="U1217" s="130">
        <v>1</v>
      </c>
      <c r="V1217" s="130">
        <v>3</v>
      </c>
      <c r="W1217" s="130">
        <v>0</v>
      </c>
      <c r="X1217" s="130">
        <v>0</v>
      </c>
      <c r="Y1217" s="130">
        <v>2</v>
      </c>
      <c r="Z1217" s="130">
        <v>0</v>
      </c>
      <c r="AA1217" s="130">
        <v>0</v>
      </c>
      <c r="AB1217" s="130">
        <v>0</v>
      </c>
      <c r="AC1217" s="130">
        <v>25</v>
      </c>
      <c r="AD1217" s="130">
        <v>0</v>
      </c>
      <c r="AE1217" s="130">
        <v>33</v>
      </c>
    </row>
    <row r="1218" spans="1:31" ht="30.75" customHeight="1" x14ac:dyDescent="0.25">
      <c r="A1218" s="59">
        <f t="shared" si="18"/>
        <v>45200</v>
      </c>
      <c r="B1218" s="126" t="s">
        <v>143</v>
      </c>
      <c r="C1218" s="127">
        <v>404</v>
      </c>
      <c r="D1218" s="127">
        <v>127</v>
      </c>
      <c r="E1218" s="127">
        <v>2733</v>
      </c>
      <c r="F1218" s="127">
        <v>-115</v>
      </c>
      <c r="G1218" s="127">
        <v>4863</v>
      </c>
      <c r="H1218" s="127">
        <v>453</v>
      </c>
      <c r="I1218" s="127">
        <v>1758</v>
      </c>
      <c r="J1218" s="127">
        <v>2357</v>
      </c>
      <c r="K1218" s="127">
        <v>2187</v>
      </c>
      <c r="L1218" s="127">
        <v>6130</v>
      </c>
      <c r="M1218" s="127">
        <v>2257</v>
      </c>
      <c r="N1218" s="127">
        <v>3773</v>
      </c>
      <c r="O1218" s="127">
        <v>8272</v>
      </c>
      <c r="P1218" s="127">
        <v>4163</v>
      </c>
      <c r="Q1218" s="127">
        <v>1603</v>
      </c>
      <c r="R1218" s="127">
        <v>5905</v>
      </c>
      <c r="S1218" s="127">
        <v>4907</v>
      </c>
      <c r="T1218" s="133">
        <v>3424</v>
      </c>
      <c r="U1218" s="127">
        <v>18803</v>
      </c>
      <c r="V1218" s="127">
        <v>69442</v>
      </c>
      <c r="W1218" s="127">
        <v>14945</v>
      </c>
      <c r="X1218" s="127">
        <v>12031</v>
      </c>
      <c r="Y1218" s="127">
        <v>10766</v>
      </c>
      <c r="Z1218" s="127">
        <v>2265</v>
      </c>
      <c r="AA1218" s="127">
        <v>1887</v>
      </c>
      <c r="AB1218" s="127">
        <v>682</v>
      </c>
      <c r="AC1218" s="127">
        <v>5179</v>
      </c>
      <c r="AD1218" s="127">
        <v>-835</v>
      </c>
      <c r="AE1218" s="127">
        <v>190366</v>
      </c>
    </row>
    <row r="1219" spans="1:31" ht="30.75" customHeight="1" x14ac:dyDescent="0.25">
      <c r="A1219" s="59">
        <f t="shared" ref="A1219:A1282" si="19">IF(B1219&lt;&gt;"",DATE(2020,INT((ROW(A1217)-1)/27)+1,1),"")</f>
        <v>45200</v>
      </c>
      <c r="B1219" s="128" t="s">
        <v>144</v>
      </c>
      <c r="C1219" s="127">
        <v>-15</v>
      </c>
      <c r="D1219" s="127">
        <v>6</v>
      </c>
      <c r="E1219" s="127">
        <v>51</v>
      </c>
      <c r="F1219" s="127">
        <v>-6</v>
      </c>
      <c r="G1219" s="127">
        <v>232</v>
      </c>
      <c r="H1219" s="127">
        <v>63</v>
      </c>
      <c r="I1219" s="127">
        <v>155</v>
      </c>
      <c r="J1219" s="127">
        <v>563</v>
      </c>
      <c r="K1219" s="127">
        <v>16</v>
      </c>
      <c r="L1219" s="127">
        <v>221</v>
      </c>
      <c r="M1219" s="127">
        <v>280</v>
      </c>
      <c r="N1219" s="127">
        <v>252</v>
      </c>
      <c r="O1219" s="127">
        <v>686</v>
      </c>
      <c r="P1219" s="127">
        <v>249</v>
      </c>
      <c r="Q1219" s="127">
        <v>123</v>
      </c>
      <c r="R1219" s="127">
        <v>741</v>
      </c>
      <c r="S1219" s="127">
        <v>-4830</v>
      </c>
      <c r="T1219" s="133">
        <v>65</v>
      </c>
      <c r="U1219" s="127">
        <v>-599</v>
      </c>
      <c r="V1219" s="127">
        <v>-1852</v>
      </c>
      <c r="W1219" s="127">
        <v>427</v>
      </c>
      <c r="X1219" s="127">
        <v>777</v>
      </c>
      <c r="Y1219" s="127">
        <v>1967</v>
      </c>
      <c r="Z1219" s="127">
        <v>305</v>
      </c>
      <c r="AA1219" s="127">
        <v>-305</v>
      </c>
      <c r="AB1219" s="127">
        <v>-426</v>
      </c>
      <c r="AC1219" s="127">
        <v>-25</v>
      </c>
      <c r="AD1219" s="127">
        <v>-777</v>
      </c>
      <c r="AE1219" s="127">
        <v>-1656</v>
      </c>
    </row>
    <row r="1220" spans="1:31" ht="30.75" customHeight="1" x14ac:dyDescent="0.25">
      <c r="A1220" s="59">
        <f t="shared" si="19"/>
        <v>45200</v>
      </c>
      <c r="B1220" s="128" t="s">
        <v>145</v>
      </c>
      <c r="C1220" s="127">
        <v>72</v>
      </c>
      <c r="D1220" s="127">
        <v>37</v>
      </c>
      <c r="E1220" s="127">
        <v>463</v>
      </c>
      <c r="F1220" s="127">
        <v>-33</v>
      </c>
      <c r="G1220" s="127">
        <v>399</v>
      </c>
      <c r="H1220" s="127">
        <v>140</v>
      </c>
      <c r="I1220" s="127">
        <v>-25</v>
      </c>
      <c r="J1220" s="127">
        <v>-288</v>
      </c>
      <c r="K1220" s="127">
        <v>-21</v>
      </c>
      <c r="L1220" s="127">
        <v>1120</v>
      </c>
      <c r="M1220" s="127">
        <v>225</v>
      </c>
      <c r="N1220" s="127">
        <v>341</v>
      </c>
      <c r="O1220" s="127">
        <v>1824</v>
      </c>
      <c r="P1220" s="127">
        <v>1427</v>
      </c>
      <c r="Q1220" s="127">
        <v>182</v>
      </c>
      <c r="R1220" s="127">
        <v>-294</v>
      </c>
      <c r="S1220" s="127">
        <v>119</v>
      </c>
      <c r="T1220" s="133">
        <v>503</v>
      </c>
      <c r="U1220" s="127">
        <v>2874</v>
      </c>
      <c r="V1220" s="127">
        <v>7842</v>
      </c>
      <c r="W1220" s="127">
        <v>2634</v>
      </c>
      <c r="X1220" s="127">
        <v>732</v>
      </c>
      <c r="Y1220" s="127">
        <v>-132</v>
      </c>
      <c r="Z1220" s="127">
        <v>521</v>
      </c>
      <c r="AA1220" s="127">
        <v>409</v>
      </c>
      <c r="AB1220" s="127">
        <v>-321</v>
      </c>
      <c r="AC1220" s="127">
        <v>205</v>
      </c>
      <c r="AD1220" s="127">
        <v>-1</v>
      </c>
      <c r="AE1220" s="127">
        <v>20954</v>
      </c>
    </row>
    <row r="1221" spans="1:31" ht="30.75" customHeight="1" x14ac:dyDescent="0.25">
      <c r="A1221" s="59">
        <f t="shared" si="19"/>
        <v>45200</v>
      </c>
      <c r="B1221" s="129" t="s">
        <v>146</v>
      </c>
      <c r="C1221" s="130">
        <v>-2</v>
      </c>
      <c r="D1221" s="130">
        <v>0</v>
      </c>
      <c r="E1221" s="130">
        <v>9</v>
      </c>
      <c r="F1221" s="130">
        <v>4</v>
      </c>
      <c r="G1221" s="130">
        <v>-89</v>
      </c>
      <c r="H1221" s="130">
        <v>-22</v>
      </c>
      <c r="I1221" s="130">
        <v>23</v>
      </c>
      <c r="J1221" s="130">
        <v>-23</v>
      </c>
      <c r="K1221" s="130">
        <v>-15</v>
      </c>
      <c r="L1221" s="130">
        <v>38</v>
      </c>
      <c r="M1221" s="130">
        <v>64</v>
      </c>
      <c r="N1221" s="130">
        <v>-8</v>
      </c>
      <c r="O1221" s="130">
        <v>-16</v>
      </c>
      <c r="P1221" s="130">
        <v>1</v>
      </c>
      <c r="Q1221" s="130">
        <v>51</v>
      </c>
      <c r="R1221" s="130">
        <v>132</v>
      </c>
      <c r="S1221" s="130">
        <v>412</v>
      </c>
      <c r="T1221" s="134">
        <v>122</v>
      </c>
      <c r="U1221" s="130">
        <v>270</v>
      </c>
      <c r="V1221" s="130">
        <v>55</v>
      </c>
      <c r="W1221" s="130">
        <v>26</v>
      </c>
      <c r="X1221" s="130">
        <v>18</v>
      </c>
      <c r="Y1221" s="130">
        <v>-2</v>
      </c>
      <c r="Z1221" s="130">
        <v>26</v>
      </c>
      <c r="AA1221" s="130">
        <v>22</v>
      </c>
      <c r="AB1221" s="130">
        <v>-13</v>
      </c>
      <c r="AC1221" s="130">
        <v>25</v>
      </c>
      <c r="AD1221" s="130">
        <v>0</v>
      </c>
      <c r="AE1221" s="130">
        <v>1108</v>
      </c>
    </row>
    <row r="1222" spans="1:31" ht="30.75" customHeight="1" x14ac:dyDescent="0.25">
      <c r="A1222" s="59">
        <f t="shared" si="19"/>
        <v>45200</v>
      </c>
      <c r="B1222" s="129" t="s">
        <v>147</v>
      </c>
      <c r="C1222" s="130">
        <v>87</v>
      </c>
      <c r="D1222" s="130">
        <v>17</v>
      </c>
      <c r="E1222" s="130">
        <v>459</v>
      </c>
      <c r="F1222" s="130">
        <v>-37</v>
      </c>
      <c r="G1222" s="130">
        <v>472</v>
      </c>
      <c r="H1222" s="130">
        <v>128</v>
      </c>
      <c r="I1222" s="130">
        <v>-60</v>
      </c>
      <c r="J1222" s="130">
        <v>-317</v>
      </c>
      <c r="K1222" s="130">
        <v>-14</v>
      </c>
      <c r="L1222" s="130">
        <v>1092</v>
      </c>
      <c r="M1222" s="130">
        <v>269</v>
      </c>
      <c r="N1222" s="130">
        <v>332</v>
      </c>
      <c r="O1222" s="130">
        <v>1852</v>
      </c>
      <c r="P1222" s="130">
        <v>1385</v>
      </c>
      <c r="Q1222" s="130">
        <v>146</v>
      </c>
      <c r="R1222" s="130">
        <v>-514</v>
      </c>
      <c r="S1222" s="130">
        <v>-509</v>
      </c>
      <c r="T1222" s="134">
        <v>444</v>
      </c>
      <c r="U1222" s="130">
        <v>1491</v>
      </c>
      <c r="V1222" s="130">
        <v>7588</v>
      </c>
      <c r="W1222" s="130">
        <v>2565</v>
      </c>
      <c r="X1222" s="130">
        <v>686</v>
      </c>
      <c r="Y1222" s="130">
        <v>132</v>
      </c>
      <c r="Z1222" s="130">
        <v>457</v>
      </c>
      <c r="AA1222" s="130">
        <v>392</v>
      </c>
      <c r="AB1222" s="130">
        <v>-542</v>
      </c>
      <c r="AC1222" s="130">
        <v>182</v>
      </c>
      <c r="AD1222" s="130">
        <v>-1</v>
      </c>
      <c r="AE1222" s="130">
        <v>18182</v>
      </c>
    </row>
    <row r="1223" spans="1:31" ht="30.75" customHeight="1" x14ac:dyDescent="0.25">
      <c r="A1223" s="59">
        <f t="shared" si="19"/>
        <v>45200</v>
      </c>
      <c r="B1223" s="129" t="s">
        <v>148</v>
      </c>
      <c r="C1223" s="130">
        <v>-8</v>
      </c>
      <c r="D1223" s="130">
        <v>17</v>
      </c>
      <c r="E1223" s="130">
        <v>-15</v>
      </c>
      <c r="F1223" s="130">
        <v>-5</v>
      </c>
      <c r="G1223" s="130">
        <v>15</v>
      </c>
      <c r="H1223" s="130">
        <v>-8</v>
      </c>
      <c r="I1223" s="130">
        <v>2</v>
      </c>
      <c r="J1223" s="130">
        <v>31</v>
      </c>
      <c r="K1223" s="130">
        <v>-1</v>
      </c>
      <c r="L1223" s="130">
        <v>-10</v>
      </c>
      <c r="M1223" s="130">
        <v>-6</v>
      </c>
      <c r="N1223" s="130">
        <v>-1</v>
      </c>
      <c r="O1223" s="130">
        <v>-21</v>
      </c>
      <c r="P1223" s="130">
        <v>-4</v>
      </c>
      <c r="Q1223" s="130">
        <v>-5</v>
      </c>
      <c r="R1223" s="130">
        <v>-12</v>
      </c>
      <c r="S1223" s="130">
        <v>60</v>
      </c>
      <c r="T1223" s="134">
        <v>-22</v>
      </c>
      <c r="U1223" s="130">
        <v>82</v>
      </c>
      <c r="V1223" s="130">
        <v>90</v>
      </c>
      <c r="W1223" s="130">
        <v>23</v>
      </c>
      <c r="X1223" s="130">
        <v>-1</v>
      </c>
      <c r="Y1223" s="130">
        <v>-9</v>
      </c>
      <c r="Z1223" s="130">
        <v>21</v>
      </c>
      <c r="AA1223" s="130">
        <v>-30</v>
      </c>
      <c r="AB1223" s="130">
        <v>51</v>
      </c>
      <c r="AC1223" s="130">
        <v>-38</v>
      </c>
      <c r="AD1223" s="130">
        <v>0</v>
      </c>
      <c r="AE1223" s="130">
        <v>196</v>
      </c>
    </row>
    <row r="1224" spans="1:31" ht="30.75" customHeight="1" x14ac:dyDescent="0.25">
      <c r="A1224" s="59">
        <f t="shared" si="19"/>
        <v>45200</v>
      </c>
      <c r="B1224" s="129" t="s">
        <v>149</v>
      </c>
      <c r="C1224" s="130">
        <v>-5</v>
      </c>
      <c r="D1224" s="130">
        <v>3</v>
      </c>
      <c r="E1224" s="130">
        <v>10</v>
      </c>
      <c r="F1224" s="130">
        <v>5</v>
      </c>
      <c r="G1224" s="130">
        <v>1</v>
      </c>
      <c r="H1224" s="130">
        <v>42</v>
      </c>
      <c r="I1224" s="130">
        <v>10</v>
      </c>
      <c r="J1224" s="130">
        <v>21</v>
      </c>
      <c r="K1224" s="130">
        <v>9</v>
      </c>
      <c r="L1224" s="130">
        <v>0</v>
      </c>
      <c r="M1224" s="130">
        <v>-102</v>
      </c>
      <c r="N1224" s="130">
        <v>18</v>
      </c>
      <c r="O1224" s="130">
        <v>9</v>
      </c>
      <c r="P1224" s="130">
        <v>45</v>
      </c>
      <c r="Q1224" s="130">
        <v>-10</v>
      </c>
      <c r="R1224" s="130">
        <v>100</v>
      </c>
      <c r="S1224" s="130">
        <v>156</v>
      </c>
      <c r="T1224" s="134">
        <v>-41</v>
      </c>
      <c r="U1224" s="130">
        <v>1031</v>
      </c>
      <c r="V1224" s="130">
        <v>109</v>
      </c>
      <c r="W1224" s="130">
        <v>20</v>
      </c>
      <c r="X1224" s="130">
        <v>29</v>
      </c>
      <c r="Y1224" s="130">
        <v>-253</v>
      </c>
      <c r="Z1224" s="130">
        <v>17</v>
      </c>
      <c r="AA1224" s="130">
        <v>25</v>
      </c>
      <c r="AB1224" s="130">
        <v>183</v>
      </c>
      <c r="AC1224" s="130">
        <v>36</v>
      </c>
      <c r="AD1224" s="130">
        <v>0</v>
      </c>
      <c r="AE1224" s="130">
        <v>1468</v>
      </c>
    </row>
    <row r="1225" spans="1:31" ht="30.75" customHeight="1" x14ac:dyDescent="0.25">
      <c r="A1225" s="59">
        <f t="shared" si="19"/>
        <v>45200</v>
      </c>
      <c r="B1225" s="128" t="s">
        <v>150</v>
      </c>
      <c r="C1225" s="127">
        <v>-6</v>
      </c>
      <c r="D1225" s="127">
        <v>8</v>
      </c>
      <c r="E1225" s="127">
        <v>641</v>
      </c>
      <c r="F1225" s="127">
        <v>-49</v>
      </c>
      <c r="G1225" s="127">
        <v>997</v>
      </c>
      <c r="H1225" s="127">
        <v>-57</v>
      </c>
      <c r="I1225" s="127">
        <v>19</v>
      </c>
      <c r="J1225" s="127">
        <v>23</v>
      </c>
      <c r="K1225" s="127">
        <v>888</v>
      </c>
      <c r="L1225" s="127">
        <v>920</v>
      </c>
      <c r="M1225" s="127">
        <v>219</v>
      </c>
      <c r="N1225" s="127">
        <v>946</v>
      </c>
      <c r="O1225" s="127">
        <v>251</v>
      </c>
      <c r="P1225" s="127">
        <v>778</v>
      </c>
      <c r="Q1225" s="127">
        <v>283</v>
      </c>
      <c r="R1225" s="127">
        <v>-1153</v>
      </c>
      <c r="S1225" s="127">
        <v>-1807</v>
      </c>
      <c r="T1225" s="133">
        <v>194</v>
      </c>
      <c r="U1225" s="127">
        <v>2328</v>
      </c>
      <c r="V1225" s="127">
        <v>5405</v>
      </c>
      <c r="W1225" s="127">
        <v>621</v>
      </c>
      <c r="X1225" s="127">
        <v>501</v>
      </c>
      <c r="Y1225" s="127">
        <v>900</v>
      </c>
      <c r="Z1225" s="127">
        <v>-185</v>
      </c>
      <c r="AA1225" s="127">
        <v>-139</v>
      </c>
      <c r="AB1225" s="127">
        <v>-843</v>
      </c>
      <c r="AC1225" s="127">
        <v>-197</v>
      </c>
      <c r="AD1225" s="127">
        <v>-6</v>
      </c>
      <c r="AE1225" s="127">
        <v>11480</v>
      </c>
    </row>
    <row r="1226" spans="1:31" ht="30.75" customHeight="1" x14ac:dyDescent="0.25">
      <c r="A1226" s="59">
        <f t="shared" si="19"/>
        <v>45200</v>
      </c>
      <c r="B1226" s="128" t="s">
        <v>151</v>
      </c>
      <c r="C1226" s="127">
        <v>140</v>
      </c>
      <c r="D1226" s="127">
        <v>47</v>
      </c>
      <c r="E1226" s="127">
        <v>1049</v>
      </c>
      <c r="F1226" s="127">
        <v>-177</v>
      </c>
      <c r="G1226" s="127">
        <v>1076</v>
      </c>
      <c r="H1226" s="127">
        <v>34</v>
      </c>
      <c r="I1226" s="127">
        <v>642</v>
      </c>
      <c r="J1226" s="127">
        <v>990</v>
      </c>
      <c r="K1226" s="127">
        <v>239</v>
      </c>
      <c r="L1226" s="127">
        <v>1246</v>
      </c>
      <c r="M1226" s="127">
        <v>423</v>
      </c>
      <c r="N1226" s="127">
        <v>1035</v>
      </c>
      <c r="O1226" s="127">
        <v>2392</v>
      </c>
      <c r="P1226" s="127">
        <v>805</v>
      </c>
      <c r="Q1226" s="127">
        <v>309</v>
      </c>
      <c r="R1226" s="127">
        <v>2149</v>
      </c>
      <c r="S1226" s="127">
        <v>3002</v>
      </c>
      <c r="T1226" s="133">
        <v>1259</v>
      </c>
      <c r="U1226" s="127">
        <v>3935</v>
      </c>
      <c r="V1226" s="127">
        <v>13935</v>
      </c>
      <c r="W1226" s="127">
        <v>3603</v>
      </c>
      <c r="X1226" s="127">
        <v>3364</v>
      </c>
      <c r="Y1226" s="127">
        <v>4081</v>
      </c>
      <c r="Z1226" s="127">
        <v>711</v>
      </c>
      <c r="AA1226" s="127">
        <v>1078</v>
      </c>
      <c r="AB1226" s="127">
        <v>1316</v>
      </c>
      <c r="AC1226" s="127">
        <v>964</v>
      </c>
      <c r="AD1226" s="127">
        <v>0</v>
      </c>
      <c r="AE1226" s="127">
        <v>49647</v>
      </c>
    </row>
    <row r="1227" spans="1:31" ht="30.75" customHeight="1" x14ac:dyDescent="0.25">
      <c r="A1227" s="59">
        <f t="shared" si="19"/>
        <v>45200</v>
      </c>
      <c r="B1227" s="128" t="s">
        <v>152</v>
      </c>
      <c r="C1227" s="127">
        <v>213</v>
      </c>
      <c r="D1227" s="127">
        <v>29</v>
      </c>
      <c r="E1227" s="127">
        <v>529</v>
      </c>
      <c r="F1227" s="127">
        <v>150</v>
      </c>
      <c r="G1227" s="127">
        <v>2159</v>
      </c>
      <c r="H1227" s="127">
        <v>273</v>
      </c>
      <c r="I1227" s="127">
        <v>967</v>
      </c>
      <c r="J1227" s="127">
        <v>1069</v>
      </c>
      <c r="K1227" s="127">
        <v>1065</v>
      </c>
      <c r="L1227" s="127">
        <v>2623</v>
      </c>
      <c r="M1227" s="127">
        <v>1110</v>
      </c>
      <c r="N1227" s="127">
        <v>1199</v>
      </c>
      <c r="O1227" s="127">
        <v>3119</v>
      </c>
      <c r="P1227" s="127">
        <v>904</v>
      </c>
      <c r="Q1227" s="127">
        <v>706</v>
      </c>
      <c r="R1227" s="127">
        <v>4462</v>
      </c>
      <c r="S1227" s="127">
        <v>8423</v>
      </c>
      <c r="T1227" s="133">
        <v>1403</v>
      </c>
      <c r="U1227" s="127">
        <v>10265</v>
      </c>
      <c r="V1227" s="127">
        <v>44112</v>
      </c>
      <c r="W1227" s="127">
        <v>7660</v>
      </c>
      <c r="X1227" s="127">
        <v>6657</v>
      </c>
      <c r="Y1227" s="127">
        <v>3950</v>
      </c>
      <c r="Z1227" s="127">
        <v>913</v>
      </c>
      <c r="AA1227" s="127">
        <v>842</v>
      </c>
      <c r="AB1227" s="127">
        <v>956</v>
      </c>
      <c r="AC1227" s="127">
        <v>4232</v>
      </c>
      <c r="AD1227" s="127">
        <v>-51</v>
      </c>
      <c r="AE1227" s="127">
        <v>109939</v>
      </c>
    </row>
    <row r="1228" spans="1:31" ht="30.75" customHeight="1" x14ac:dyDescent="0.25">
      <c r="A1228" s="59">
        <f t="shared" si="19"/>
        <v>45200</v>
      </c>
      <c r="B1228" s="131" t="s">
        <v>153</v>
      </c>
      <c r="C1228" s="130">
        <v>20</v>
      </c>
      <c r="D1228" s="130">
        <v>13</v>
      </c>
      <c r="E1228" s="130">
        <v>321</v>
      </c>
      <c r="F1228" s="130">
        <v>72</v>
      </c>
      <c r="G1228" s="130">
        <v>492</v>
      </c>
      <c r="H1228" s="130">
        <v>-1</v>
      </c>
      <c r="I1228" s="130">
        <v>12</v>
      </c>
      <c r="J1228" s="130">
        <v>327</v>
      </c>
      <c r="K1228" s="130">
        <v>121</v>
      </c>
      <c r="L1228" s="130">
        <v>278</v>
      </c>
      <c r="M1228" s="130">
        <v>0</v>
      </c>
      <c r="N1228" s="130">
        <v>75</v>
      </c>
      <c r="O1228" s="130">
        <v>472</v>
      </c>
      <c r="P1228" s="130">
        <v>190</v>
      </c>
      <c r="Q1228" s="130">
        <v>88</v>
      </c>
      <c r="R1228" s="130">
        <v>164</v>
      </c>
      <c r="S1228" s="130">
        <v>795</v>
      </c>
      <c r="T1228" s="134">
        <v>728</v>
      </c>
      <c r="U1228" s="130">
        <v>1455</v>
      </c>
      <c r="V1228" s="130">
        <v>5278</v>
      </c>
      <c r="W1228" s="130">
        <v>1173</v>
      </c>
      <c r="X1228" s="130">
        <v>1468</v>
      </c>
      <c r="Y1228" s="130">
        <v>572</v>
      </c>
      <c r="Z1228" s="130">
        <v>277</v>
      </c>
      <c r="AA1228" s="130">
        <v>402</v>
      </c>
      <c r="AB1228" s="130">
        <v>271</v>
      </c>
      <c r="AC1228" s="130">
        <v>459</v>
      </c>
      <c r="AD1228" s="130">
        <v>-4</v>
      </c>
      <c r="AE1228" s="130">
        <v>15518</v>
      </c>
    </row>
    <row r="1229" spans="1:31" ht="30.75" customHeight="1" x14ac:dyDescent="0.25">
      <c r="A1229" s="59">
        <f t="shared" si="19"/>
        <v>45200</v>
      </c>
      <c r="B1229" s="131" t="s">
        <v>154</v>
      </c>
      <c r="C1229" s="130">
        <v>-41</v>
      </c>
      <c r="D1229" s="130">
        <v>-28</v>
      </c>
      <c r="E1229" s="130">
        <v>65</v>
      </c>
      <c r="F1229" s="130">
        <v>-23</v>
      </c>
      <c r="G1229" s="130">
        <v>200</v>
      </c>
      <c r="H1229" s="130">
        <v>19</v>
      </c>
      <c r="I1229" s="130">
        <v>63</v>
      </c>
      <c r="J1229" s="130">
        <v>124</v>
      </c>
      <c r="K1229" s="130">
        <v>43</v>
      </c>
      <c r="L1229" s="130">
        <v>418</v>
      </c>
      <c r="M1229" s="130">
        <v>109</v>
      </c>
      <c r="N1229" s="130">
        <v>55</v>
      </c>
      <c r="O1229" s="130">
        <v>370</v>
      </c>
      <c r="P1229" s="130">
        <v>392</v>
      </c>
      <c r="Q1229" s="130">
        <v>44</v>
      </c>
      <c r="R1229" s="130">
        <v>672</v>
      </c>
      <c r="S1229" s="130">
        <v>797</v>
      </c>
      <c r="T1229" s="134">
        <v>204</v>
      </c>
      <c r="U1229" s="130">
        <v>1293</v>
      </c>
      <c r="V1229" s="130">
        <v>3348</v>
      </c>
      <c r="W1229" s="130">
        <v>656</v>
      </c>
      <c r="X1229" s="130">
        <v>1227</v>
      </c>
      <c r="Y1229" s="130">
        <v>391</v>
      </c>
      <c r="Z1229" s="130">
        <v>13</v>
      </c>
      <c r="AA1229" s="130">
        <v>-42</v>
      </c>
      <c r="AB1229" s="130">
        <v>226</v>
      </c>
      <c r="AC1229" s="130">
        <v>142</v>
      </c>
      <c r="AD1229" s="130">
        <v>-1</v>
      </c>
      <c r="AE1229" s="130">
        <v>10736</v>
      </c>
    </row>
    <row r="1230" spans="1:31" ht="30.75" customHeight="1" x14ac:dyDescent="0.25">
      <c r="A1230" s="59">
        <f t="shared" si="19"/>
        <v>45200</v>
      </c>
      <c r="B1230" s="131" t="s">
        <v>155</v>
      </c>
      <c r="C1230" s="130">
        <v>273</v>
      </c>
      <c r="D1230" s="130">
        <v>63</v>
      </c>
      <c r="E1230" s="130">
        <v>6</v>
      </c>
      <c r="F1230" s="130">
        <v>109</v>
      </c>
      <c r="G1230" s="130">
        <v>1142</v>
      </c>
      <c r="H1230" s="130">
        <v>195</v>
      </c>
      <c r="I1230" s="130">
        <v>174</v>
      </c>
      <c r="J1230" s="130">
        <v>295</v>
      </c>
      <c r="K1230" s="130">
        <v>805</v>
      </c>
      <c r="L1230" s="130">
        <v>1034</v>
      </c>
      <c r="M1230" s="130">
        <v>816</v>
      </c>
      <c r="N1230" s="130">
        <v>898</v>
      </c>
      <c r="O1230" s="130">
        <v>1692</v>
      </c>
      <c r="P1230" s="130">
        <v>166</v>
      </c>
      <c r="Q1230" s="130">
        <v>384</v>
      </c>
      <c r="R1230" s="130">
        <v>2277</v>
      </c>
      <c r="S1230" s="130">
        <v>4961</v>
      </c>
      <c r="T1230" s="134">
        <v>143</v>
      </c>
      <c r="U1230" s="130">
        <v>5076</v>
      </c>
      <c r="V1230" s="130">
        <v>29988</v>
      </c>
      <c r="W1230" s="130">
        <v>5001</v>
      </c>
      <c r="X1230" s="130">
        <v>3325</v>
      </c>
      <c r="Y1230" s="130">
        <v>2063</v>
      </c>
      <c r="Z1230" s="130">
        <v>400</v>
      </c>
      <c r="AA1230" s="130">
        <v>215</v>
      </c>
      <c r="AB1230" s="130">
        <v>911</v>
      </c>
      <c r="AC1230" s="130">
        <v>2745</v>
      </c>
      <c r="AD1230" s="130">
        <v>-29</v>
      </c>
      <c r="AE1230" s="130">
        <v>65128</v>
      </c>
    </row>
    <row r="1231" spans="1:31" ht="30.75" customHeight="1" x14ac:dyDescent="0.25">
      <c r="A1231" s="59">
        <f t="shared" si="19"/>
        <v>45200</v>
      </c>
      <c r="B1231" s="129" t="s">
        <v>156</v>
      </c>
      <c r="C1231" s="130">
        <v>44</v>
      </c>
      <c r="D1231" s="130">
        <v>6</v>
      </c>
      <c r="E1231" s="130">
        <v>116</v>
      </c>
      <c r="F1231" s="130">
        <v>5</v>
      </c>
      <c r="G1231" s="130">
        <v>114</v>
      </c>
      <c r="H1231" s="130">
        <v>17</v>
      </c>
      <c r="I1231" s="130">
        <v>25</v>
      </c>
      <c r="J1231" s="130">
        <v>98</v>
      </c>
      <c r="K1231" s="130">
        <v>231</v>
      </c>
      <c r="L1231" s="130">
        <v>182</v>
      </c>
      <c r="M1231" s="130">
        <v>36</v>
      </c>
      <c r="N1231" s="130">
        <v>78</v>
      </c>
      <c r="O1231" s="130">
        <v>57</v>
      </c>
      <c r="P1231" s="130">
        <v>42</v>
      </c>
      <c r="Q1231" s="130">
        <v>13</v>
      </c>
      <c r="R1231" s="130">
        <v>-127</v>
      </c>
      <c r="S1231" s="130">
        <v>227</v>
      </c>
      <c r="T1231" s="134">
        <v>138</v>
      </c>
      <c r="U1231" s="130">
        <v>216</v>
      </c>
      <c r="V1231" s="130">
        <v>229</v>
      </c>
      <c r="W1231" s="130">
        <v>317</v>
      </c>
      <c r="X1231" s="130">
        <v>252</v>
      </c>
      <c r="Y1231" s="130">
        <v>115</v>
      </c>
      <c r="Z1231" s="130">
        <v>27</v>
      </c>
      <c r="AA1231" s="130">
        <v>-129</v>
      </c>
      <c r="AB1231" s="130">
        <v>207</v>
      </c>
      <c r="AC1231" s="130">
        <v>808</v>
      </c>
      <c r="AD1231" s="130">
        <v>0</v>
      </c>
      <c r="AE1231" s="130">
        <v>3344</v>
      </c>
    </row>
    <row r="1232" spans="1:31" ht="30.75" customHeight="1" x14ac:dyDescent="0.25">
      <c r="A1232" s="59">
        <f t="shared" si="19"/>
        <v>45200</v>
      </c>
      <c r="B1232" s="129" t="s">
        <v>157</v>
      </c>
      <c r="C1232" s="130">
        <v>72</v>
      </c>
      <c r="D1232" s="130">
        <v>76</v>
      </c>
      <c r="E1232" s="130">
        <v>50</v>
      </c>
      <c r="F1232" s="130">
        <v>5</v>
      </c>
      <c r="G1232" s="130">
        <v>19</v>
      </c>
      <c r="H1232" s="130">
        <v>3</v>
      </c>
      <c r="I1232" s="130">
        <v>22</v>
      </c>
      <c r="J1232" s="130">
        <v>23</v>
      </c>
      <c r="K1232" s="130">
        <v>23</v>
      </c>
      <c r="L1232" s="130">
        <v>140</v>
      </c>
      <c r="M1232" s="130">
        <v>11</v>
      </c>
      <c r="N1232" s="130">
        <v>38</v>
      </c>
      <c r="O1232" s="130">
        <v>79</v>
      </c>
      <c r="P1232" s="130">
        <v>7</v>
      </c>
      <c r="Q1232" s="130">
        <v>-54</v>
      </c>
      <c r="R1232" s="130">
        <v>64</v>
      </c>
      <c r="S1232" s="130">
        <v>364</v>
      </c>
      <c r="T1232" s="134">
        <v>54</v>
      </c>
      <c r="U1232" s="130">
        <v>80</v>
      </c>
      <c r="V1232" s="130">
        <v>1022</v>
      </c>
      <c r="W1232" s="130">
        <v>221</v>
      </c>
      <c r="X1232" s="130">
        <v>265</v>
      </c>
      <c r="Y1232" s="130">
        <v>363</v>
      </c>
      <c r="Z1232" s="130">
        <v>44</v>
      </c>
      <c r="AA1232" s="130">
        <v>65</v>
      </c>
      <c r="AB1232" s="130">
        <v>140</v>
      </c>
      <c r="AC1232" s="130">
        <v>389</v>
      </c>
      <c r="AD1232" s="130">
        <v>0</v>
      </c>
      <c r="AE1232" s="130">
        <v>3585</v>
      </c>
    </row>
    <row r="1233" spans="1:31" ht="30.75" customHeight="1" x14ac:dyDescent="0.25">
      <c r="A1233" s="59">
        <f t="shared" si="19"/>
        <v>45200</v>
      </c>
      <c r="B1233" s="129" t="s">
        <v>158</v>
      </c>
      <c r="C1233" s="130">
        <v>-20</v>
      </c>
      <c r="D1233" s="130">
        <v>-1</v>
      </c>
      <c r="E1233" s="130">
        <v>18</v>
      </c>
      <c r="F1233" s="130">
        <v>2</v>
      </c>
      <c r="G1233" s="130">
        <v>48</v>
      </c>
      <c r="H1233" s="130">
        <v>2</v>
      </c>
      <c r="I1233" s="130">
        <v>9</v>
      </c>
      <c r="J1233" s="130">
        <v>18</v>
      </c>
      <c r="K1233" s="130">
        <v>21</v>
      </c>
      <c r="L1233" s="130">
        <v>-10</v>
      </c>
      <c r="M1233" s="130">
        <v>11</v>
      </c>
      <c r="N1233" s="130">
        <v>21</v>
      </c>
      <c r="O1233" s="130">
        <v>-19</v>
      </c>
      <c r="P1233" s="130">
        <v>16</v>
      </c>
      <c r="Q1233" s="130">
        <v>6</v>
      </c>
      <c r="R1233" s="130">
        <v>1</v>
      </c>
      <c r="S1233" s="130">
        <v>18</v>
      </c>
      <c r="T1233" s="134">
        <v>2</v>
      </c>
      <c r="U1233" s="130">
        <v>48</v>
      </c>
      <c r="V1233" s="130">
        <v>-46</v>
      </c>
      <c r="W1233" s="130">
        <v>85</v>
      </c>
      <c r="X1233" s="130">
        <v>24</v>
      </c>
      <c r="Y1233" s="130">
        <v>57</v>
      </c>
      <c r="Z1233" s="130">
        <v>-53</v>
      </c>
      <c r="AA1233" s="130">
        <v>8</v>
      </c>
      <c r="AB1233" s="130">
        <v>-35</v>
      </c>
      <c r="AC1233" s="130">
        <v>-31</v>
      </c>
      <c r="AD1233" s="130">
        <v>1</v>
      </c>
      <c r="AE1233" s="130">
        <v>201</v>
      </c>
    </row>
    <row r="1234" spans="1:31" ht="30.75" customHeight="1" x14ac:dyDescent="0.25">
      <c r="A1234" s="59">
        <f t="shared" si="19"/>
        <v>45200</v>
      </c>
      <c r="B1234" s="129" t="s">
        <v>159</v>
      </c>
      <c r="C1234" s="130">
        <v>64</v>
      </c>
      <c r="D1234" s="130">
        <v>-32</v>
      </c>
      <c r="E1234" s="130">
        <v>128</v>
      </c>
      <c r="F1234" s="130">
        <v>-27</v>
      </c>
      <c r="G1234" s="130">
        <v>47</v>
      </c>
      <c r="H1234" s="130">
        <v>20</v>
      </c>
      <c r="I1234" s="130">
        <v>27</v>
      </c>
      <c r="J1234" s="130">
        <v>56</v>
      </c>
      <c r="K1234" s="130">
        <v>50</v>
      </c>
      <c r="L1234" s="130">
        <v>188</v>
      </c>
      <c r="M1234" s="130">
        <v>31</v>
      </c>
      <c r="N1234" s="130">
        <v>16</v>
      </c>
      <c r="O1234" s="130">
        <v>402</v>
      </c>
      <c r="P1234" s="130">
        <v>27</v>
      </c>
      <c r="Q1234" s="130">
        <v>69</v>
      </c>
      <c r="R1234" s="130">
        <v>247</v>
      </c>
      <c r="S1234" s="130">
        <v>433</v>
      </c>
      <c r="T1234" s="134">
        <v>102</v>
      </c>
      <c r="U1234" s="130">
        <v>1188</v>
      </c>
      <c r="V1234" s="130">
        <v>1635</v>
      </c>
      <c r="W1234" s="130">
        <v>583</v>
      </c>
      <c r="X1234" s="130">
        <v>408</v>
      </c>
      <c r="Y1234" s="130">
        <v>449</v>
      </c>
      <c r="Z1234" s="130">
        <v>84</v>
      </c>
      <c r="AA1234" s="130">
        <v>96</v>
      </c>
      <c r="AB1234" s="130">
        <v>312</v>
      </c>
      <c r="AC1234" s="130">
        <v>70</v>
      </c>
      <c r="AD1234" s="130">
        <v>-30</v>
      </c>
      <c r="AE1234" s="130">
        <v>6643</v>
      </c>
    </row>
    <row r="1235" spans="1:31" ht="30.75" customHeight="1" x14ac:dyDescent="0.25">
      <c r="A1235" s="59">
        <f t="shared" si="19"/>
        <v>45200</v>
      </c>
      <c r="B1235" s="129" t="s">
        <v>160</v>
      </c>
      <c r="C1235" s="130">
        <v>113</v>
      </c>
      <c r="D1235" s="130">
        <v>14</v>
      </c>
      <c r="E1235" s="130">
        <v>-306</v>
      </c>
      <c r="F1235" s="130">
        <v>124</v>
      </c>
      <c r="G1235" s="130">
        <v>914</v>
      </c>
      <c r="H1235" s="130">
        <v>153</v>
      </c>
      <c r="I1235" s="130">
        <v>91</v>
      </c>
      <c r="J1235" s="130">
        <v>100</v>
      </c>
      <c r="K1235" s="130">
        <v>480</v>
      </c>
      <c r="L1235" s="130">
        <v>534</v>
      </c>
      <c r="M1235" s="130">
        <v>727</v>
      </c>
      <c r="N1235" s="130">
        <v>745</v>
      </c>
      <c r="O1235" s="130">
        <v>1173</v>
      </c>
      <c r="P1235" s="130">
        <v>74</v>
      </c>
      <c r="Q1235" s="130">
        <v>350</v>
      </c>
      <c r="R1235" s="130">
        <v>2092</v>
      </c>
      <c r="S1235" s="130">
        <v>3919</v>
      </c>
      <c r="T1235" s="134">
        <v>-153</v>
      </c>
      <c r="U1235" s="130">
        <v>3544</v>
      </c>
      <c r="V1235" s="130">
        <v>27148</v>
      </c>
      <c r="W1235" s="130">
        <v>3795</v>
      </c>
      <c r="X1235" s="130">
        <v>2376</v>
      </c>
      <c r="Y1235" s="130">
        <v>1079</v>
      </c>
      <c r="Z1235" s="130">
        <v>298</v>
      </c>
      <c r="AA1235" s="130">
        <v>175</v>
      </c>
      <c r="AB1235" s="130">
        <v>287</v>
      </c>
      <c r="AC1235" s="130">
        <v>1509</v>
      </c>
      <c r="AD1235" s="130">
        <v>0</v>
      </c>
      <c r="AE1235" s="130">
        <v>51355</v>
      </c>
    </row>
    <row r="1236" spans="1:31" ht="30.75" customHeight="1" x14ac:dyDescent="0.25">
      <c r="A1236" s="59">
        <f t="shared" si="19"/>
        <v>45200</v>
      </c>
      <c r="B1236" s="131" t="s">
        <v>161</v>
      </c>
      <c r="C1236" s="130">
        <v>-107</v>
      </c>
      <c r="D1236" s="130">
        <v>-31</v>
      </c>
      <c r="E1236" s="130">
        <v>49</v>
      </c>
      <c r="F1236" s="130">
        <v>7</v>
      </c>
      <c r="G1236" s="130">
        <v>288</v>
      </c>
      <c r="H1236" s="130">
        <v>66</v>
      </c>
      <c r="I1236" s="130">
        <v>-279</v>
      </c>
      <c r="J1236" s="130">
        <v>238</v>
      </c>
      <c r="K1236" s="130">
        <v>62</v>
      </c>
      <c r="L1236" s="130">
        <v>668</v>
      </c>
      <c r="M1236" s="130">
        <v>87</v>
      </c>
      <c r="N1236" s="130">
        <v>215</v>
      </c>
      <c r="O1236" s="130">
        <v>298</v>
      </c>
      <c r="P1236" s="130">
        <v>132</v>
      </c>
      <c r="Q1236" s="130">
        <v>152</v>
      </c>
      <c r="R1236" s="130">
        <v>1115</v>
      </c>
      <c r="S1236" s="130">
        <v>1185</v>
      </c>
      <c r="T1236" s="134">
        <v>176</v>
      </c>
      <c r="U1236" s="130">
        <v>1534</v>
      </c>
      <c r="V1236" s="130">
        <v>3802</v>
      </c>
      <c r="W1236" s="130">
        <v>522</v>
      </c>
      <c r="X1236" s="130">
        <v>453</v>
      </c>
      <c r="Y1236" s="130">
        <v>562</v>
      </c>
      <c r="Z1236" s="130">
        <v>73</v>
      </c>
      <c r="AA1236" s="130">
        <v>308</v>
      </c>
      <c r="AB1236" s="130">
        <v>412</v>
      </c>
      <c r="AC1236" s="130">
        <v>476</v>
      </c>
      <c r="AD1236" s="130">
        <v>-15</v>
      </c>
      <c r="AE1236" s="130">
        <v>12448</v>
      </c>
    </row>
    <row r="1237" spans="1:31" ht="30.75" customHeight="1" x14ac:dyDescent="0.25">
      <c r="A1237" s="59">
        <f t="shared" si="19"/>
        <v>45200</v>
      </c>
      <c r="B1237" s="129" t="s">
        <v>162</v>
      </c>
      <c r="C1237" s="130">
        <v>-31</v>
      </c>
      <c r="D1237" s="130">
        <v>-8</v>
      </c>
      <c r="E1237" s="130">
        <v>-36</v>
      </c>
      <c r="F1237" s="130">
        <v>7</v>
      </c>
      <c r="G1237" s="130">
        <v>-66</v>
      </c>
      <c r="H1237" s="130">
        <v>5</v>
      </c>
      <c r="I1237" s="130">
        <v>5</v>
      </c>
      <c r="J1237" s="130">
        <v>86</v>
      </c>
      <c r="K1237" s="130">
        <v>0</v>
      </c>
      <c r="L1237" s="130">
        <v>-10</v>
      </c>
      <c r="M1237" s="130">
        <v>-5</v>
      </c>
      <c r="N1237" s="130">
        <v>8</v>
      </c>
      <c r="O1237" s="130">
        <v>-9</v>
      </c>
      <c r="P1237" s="130">
        <v>31</v>
      </c>
      <c r="Q1237" s="130">
        <v>13</v>
      </c>
      <c r="R1237" s="130">
        <v>82</v>
      </c>
      <c r="S1237" s="130">
        <v>85</v>
      </c>
      <c r="T1237" s="134">
        <v>-1</v>
      </c>
      <c r="U1237" s="130">
        <v>374</v>
      </c>
      <c r="V1237" s="130">
        <v>221</v>
      </c>
      <c r="W1237" s="130">
        <v>-52</v>
      </c>
      <c r="X1237" s="130">
        <v>98</v>
      </c>
      <c r="Y1237" s="130">
        <v>6</v>
      </c>
      <c r="Z1237" s="130">
        <v>14</v>
      </c>
      <c r="AA1237" s="130">
        <v>8</v>
      </c>
      <c r="AB1237" s="130">
        <v>0</v>
      </c>
      <c r="AC1237" s="130">
        <v>4</v>
      </c>
      <c r="AD1237" s="130">
        <v>0</v>
      </c>
      <c r="AE1237" s="130">
        <v>829</v>
      </c>
    </row>
    <row r="1238" spans="1:31" ht="30.75" customHeight="1" x14ac:dyDescent="0.25">
      <c r="A1238" s="59">
        <f t="shared" si="19"/>
        <v>45200</v>
      </c>
      <c r="B1238" s="129" t="s">
        <v>163</v>
      </c>
      <c r="C1238" s="130">
        <v>51</v>
      </c>
      <c r="D1238" s="130">
        <v>-54</v>
      </c>
      <c r="E1238" s="130">
        <v>59</v>
      </c>
      <c r="F1238" s="130">
        <v>-4</v>
      </c>
      <c r="G1238" s="130">
        <v>219</v>
      </c>
      <c r="H1238" s="130">
        <v>41</v>
      </c>
      <c r="I1238" s="130">
        <v>53</v>
      </c>
      <c r="J1238" s="130">
        <v>169</v>
      </c>
      <c r="K1238" s="130">
        <v>9</v>
      </c>
      <c r="L1238" s="130">
        <v>171</v>
      </c>
      <c r="M1238" s="130">
        <v>10</v>
      </c>
      <c r="N1238" s="130">
        <v>77</v>
      </c>
      <c r="O1238" s="130">
        <v>124</v>
      </c>
      <c r="P1238" s="130">
        <v>15</v>
      </c>
      <c r="Q1238" s="130">
        <v>60</v>
      </c>
      <c r="R1238" s="130">
        <v>114</v>
      </c>
      <c r="S1238" s="130">
        <v>465</v>
      </c>
      <c r="T1238" s="134">
        <v>-24</v>
      </c>
      <c r="U1238" s="130">
        <v>274</v>
      </c>
      <c r="V1238" s="130">
        <v>1846</v>
      </c>
      <c r="W1238" s="130">
        <v>177</v>
      </c>
      <c r="X1238" s="130">
        <v>-3</v>
      </c>
      <c r="Y1238" s="130">
        <v>207</v>
      </c>
      <c r="Z1238" s="130">
        <v>12</v>
      </c>
      <c r="AA1238" s="130">
        <v>200</v>
      </c>
      <c r="AB1238" s="130">
        <v>218</v>
      </c>
      <c r="AC1238" s="130">
        <v>127</v>
      </c>
      <c r="AD1238" s="130">
        <v>0</v>
      </c>
      <c r="AE1238" s="130">
        <v>4613</v>
      </c>
    </row>
    <row r="1239" spans="1:31" ht="30.75" customHeight="1" x14ac:dyDescent="0.25">
      <c r="A1239" s="59">
        <f t="shared" si="19"/>
        <v>45200</v>
      </c>
      <c r="B1239" s="129" t="s">
        <v>164</v>
      </c>
      <c r="C1239" s="130">
        <v>-127</v>
      </c>
      <c r="D1239" s="130">
        <v>31</v>
      </c>
      <c r="E1239" s="130">
        <v>26</v>
      </c>
      <c r="F1239" s="130">
        <v>4</v>
      </c>
      <c r="G1239" s="130">
        <v>135</v>
      </c>
      <c r="H1239" s="130">
        <v>20</v>
      </c>
      <c r="I1239" s="130">
        <v>-337</v>
      </c>
      <c r="J1239" s="130">
        <v>-17</v>
      </c>
      <c r="K1239" s="130">
        <v>53</v>
      </c>
      <c r="L1239" s="130">
        <v>507</v>
      </c>
      <c r="M1239" s="130">
        <v>82</v>
      </c>
      <c r="N1239" s="130">
        <v>130</v>
      </c>
      <c r="O1239" s="130">
        <v>183</v>
      </c>
      <c r="P1239" s="130">
        <v>86</v>
      </c>
      <c r="Q1239" s="130">
        <v>79</v>
      </c>
      <c r="R1239" s="130">
        <v>919</v>
      </c>
      <c r="S1239" s="130">
        <v>635</v>
      </c>
      <c r="T1239" s="134">
        <v>201</v>
      </c>
      <c r="U1239" s="130">
        <v>886</v>
      </c>
      <c r="V1239" s="130">
        <v>1735</v>
      </c>
      <c r="W1239" s="130">
        <v>397</v>
      </c>
      <c r="X1239" s="130">
        <v>358</v>
      </c>
      <c r="Y1239" s="130">
        <v>349</v>
      </c>
      <c r="Z1239" s="130">
        <v>47</v>
      </c>
      <c r="AA1239" s="130">
        <v>100</v>
      </c>
      <c r="AB1239" s="130">
        <v>194</v>
      </c>
      <c r="AC1239" s="130">
        <v>345</v>
      </c>
      <c r="AD1239" s="130">
        <v>-15</v>
      </c>
      <c r="AE1239" s="130">
        <v>7006</v>
      </c>
    </row>
    <row r="1240" spans="1:31" ht="30.75" customHeight="1" x14ac:dyDescent="0.25">
      <c r="A1240" s="59">
        <f t="shared" si="19"/>
        <v>45200</v>
      </c>
      <c r="B1240" s="131" t="s">
        <v>165</v>
      </c>
      <c r="C1240" s="130">
        <v>0</v>
      </c>
      <c r="D1240" s="130">
        <v>0</v>
      </c>
      <c r="E1240" s="130">
        <v>0</v>
      </c>
      <c r="F1240" s="130">
        <v>-1</v>
      </c>
      <c r="G1240" s="130">
        <v>0</v>
      </c>
      <c r="H1240" s="130">
        <v>0</v>
      </c>
      <c r="I1240" s="130">
        <v>0</v>
      </c>
      <c r="J1240" s="130">
        <v>0</v>
      </c>
      <c r="K1240" s="130">
        <v>0</v>
      </c>
      <c r="L1240" s="130">
        <v>1</v>
      </c>
      <c r="M1240" s="130">
        <v>-1</v>
      </c>
      <c r="N1240" s="130">
        <v>0</v>
      </c>
      <c r="O1240" s="130">
        <v>0</v>
      </c>
      <c r="P1240" s="130">
        <v>0</v>
      </c>
      <c r="Q1240" s="130">
        <v>0</v>
      </c>
      <c r="R1240" s="130">
        <v>0</v>
      </c>
      <c r="S1240" s="130">
        <v>5</v>
      </c>
      <c r="T1240" s="134">
        <v>0</v>
      </c>
      <c r="U1240" s="130">
        <v>-1</v>
      </c>
      <c r="V1240" s="130">
        <v>8</v>
      </c>
      <c r="W1240" s="130">
        <v>0</v>
      </c>
      <c r="X1240" s="130">
        <v>6</v>
      </c>
      <c r="Y1240" s="130">
        <v>4</v>
      </c>
      <c r="Z1240" s="130">
        <v>-2</v>
      </c>
      <c r="AA1240" s="130">
        <v>1</v>
      </c>
      <c r="AB1240" s="130">
        <v>-2</v>
      </c>
      <c r="AC1240" s="130">
        <v>-1</v>
      </c>
      <c r="AD1240" s="130">
        <v>0</v>
      </c>
      <c r="AE1240" s="130">
        <v>17</v>
      </c>
    </row>
    <row r="1241" spans="1:31" ht="30.75" customHeight="1" x14ac:dyDescent="0.25">
      <c r="A1241" s="59">
        <f t="shared" si="19"/>
        <v>45200</v>
      </c>
      <c r="B1241" s="131" t="s">
        <v>166</v>
      </c>
      <c r="C1241" s="130">
        <v>68</v>
      </c>
      <c r="D1241" s="130">
        <v>12</v>
      </c>
      <c r="E1241" s="130">
        <v>88</v>
      </c>
      <c r="F1241" s="130">
        <v>-14</v>
      </c>
      <c r="G1241" s="130">
        <v>37</v>
      </c>
      <c r="H1241" s="130">
        <v>-6</v>
      </c>
      <c r="I1241" s="130">
        <v>997</v>
      </c>
      <c r="J1241" s="130">
        <v>85</v>
      </c>
      <c r="K1241" s="130">
        <v>34</v>
      </c>
      <c r="L1241" s="130">
        <v>224</v>
      </c>
      <c r="M1241" s="130">
        <v>99</v>
      </c>
      <c r="N1241" s="130">
        <v>-44</v>
      </c>
      <c r="O1241" s="130">
        <v>287</v>
      </c>
      <c r="P1241" s="130">
        <v>24</v>
      </c>
      <c r="Q1241" s="130">
        <v>38</v>
      </c>
      <c r="R1241" s="130">
        <v>234</v>
      </c>
      <c r="S1241" s="130">
        <v>680</v>
      </c>
      <c r="T1241" s="134">
        <v>152</v>
      </c>
      <c r="U1241" s="130">
        <v>908</v>
      </c>
      <c r="V1241" s="130">
        <v>1688</v>
      </c>
      <c r="W1241" s="130">
        <v>308</v>
      </c>
      <c r="X1241" s="130">
        <v>178</v>
      </c>
      <c r="Y1241" s="130">
        <v>358</v>
      </c>
      <c r="Z1241" s="130">
        <v>152</v>
      </c>
      <c r="AA1241" s="130">
        <v>-42</v>
      </c>
      <c r="AB1241" s="130">
        <v>-862</v>
      </c>
      <c r="AC1241" s="130">
        <v>411</v>
      </c>
      <c r="AD1241" s="130">
        <v>-2</v>
      </c>
      <c r="AE1241" s="130">
        <v>6092</v>
      </c>
    </row>
    <row r="1242" spans="1:31" ht="30.75" customHeight="1" x14ac:dyDescent="0.25">
      <c r="A1242" s="59">
        <f t="shared" si="19"/>
        <v>45200</v>
      </c>
      <c r="B1242" s="129" t="s">
        <v>167</v>
      </c>
      <c r="C1242" s="130">
        <v>46</v>
      </c>
      <c r="D1242" s="130">
        <v>-4</v>
      </c>
      <c r="E1242" s="130">
        <v>1</v>
      </c>
      <c r="F1242" s="130">
        <v>-2</v>
      </c>
      <c r="G1242" s="130">
        <v>-42</v>
      </c>
      <c r="H1242" s="130">
        <v>3</v>
      </c>
      <c r="I1242" s="130">
        <v>31</v>
      </c>
      <c r="J1242" s="130">
        <v>-10</v>
      </c>
      <c r="K1242" s="130">
        <v>-7</v>
      </c>
      <c r="L1242" s="130">
        <v>72</v>
      </c>
      <c r="M1242" s="130">
        <v>45</v>
      </c>
      <c r="N1242" s="130">
        <v>-42</v>
      </c>
      <c r="O1242" s="130">
        <v>144</v>
      </c>
      <c r="P1242" s="130">
        <v>8</v>
      </c>
      <c r="Q1242" s="130">
        <v>24</v>
      </c>
      <c r="R1242" s="130">
        <v>63</v>
      </c>
      <c r="S1242" s="130">
        <v>174</v>
      </c>
      <c r="T1242" s="134">
        <v>38</v>
      </c>
      <c r="U1242" s="130">
        <v>219</v>
      </c>
      <c r="V1242" s="130">
        <v>738</v>
      </c>
      <c r="W1242" s="130">
        <v>245</v>
      </c>
      <c r="X1242" s="130">
        <v>97</v>
      </c>
      <c r="Y1242" s="130">
        <v>171</v>
      </c>
      <c r="Z1242" s="130">
        <v>35</v>
      </c>
      <c r="AA1242" s="130">
        <v>-35</v>
      </c>
      <c r="AB1242" s="130">
        <v>-39</v>
      </c>
      <c r="AC1242" s="130">
        <v>137</v>
      </c>
      <c r="AD1242" s="130">
        <v>1</v>
      </c>
      <c r="AE1242" s="130">
        <v>2111</v>
      </c>
    </row>
    <row r="1243" spans="1:31" ht="30.75" customHeight="1" x14ac:dyDescent="0.25">
      <c r="A1243" s="59">
        <f t="shared" si="19"/>
        <v>45200</v>
      </c>
      <c r="B1243" s="129" t="s">
        <v>168</v>
      </c>
      <c r="C1243" s="130">
        <v>22</v>
      </c>
      <c r="D1243" s="130">
        <v>16</v>
      </c>
      <c r="E1243" s="130">
        <v>88</v>
      </c>
      <c r="F1243" s="130">
        <v>-13</v>
      </c>
      <c r="G1243" s="130">
        <v>79</v>
      </c>
      <c r="H1243" s="130">
        <v>-9</v>
      </c>
      <c r="I1243" s="130">
        <v>966</v>
      </c>
      <c r="J1243" s="130">
        <v>95</v>
      </c>
      <c r="K1243" s="130">
        <v>41</v>
      </c>
      <c r="L1243" s="130">
        <v>152</v>
      </c>
      <c r="M1243" s="130">
        <v>54</v>
      </c>
      <c r="N1243" s="130">
        <v>-2</v>
      </c>
      <c r="O1243" s="130">
        <v>142</v>
      </c>
      <c r="P1243" s="130">
        <v>16</v>
      </c>
      <c r="Q1243" s="130">
        <v>14</v>
      </c>
      <c r="R1243" s="130">
        <v>171</v>
      </c>
      <c r="S1243" s="130">
        <v>506</v>
      </c>
      <c r="T1243" s="134">
        <v>114</v>
      </c>
      <c r="U1243" s="130">
        <v>694</v>
      </c>
      <c r="V1243" s="130">
        <v>954</v>
      </c>
      <c r="W1243" s="130">
        <v>63</v>
      </c>
      <c r="X1243" s="130">
        <v>81</v>
      </c>
      <c r="Y1243" s="130">
        <v>185</v>
      </c>
      <c r="Z1243" s="130">
        <v>117</v>
      </c>
      <c r="AA1243" s="130">
        <v>-7</v>
      </c>
      <c r="AB1243" s="130">
        <v>-823</v>
      </c>
      <c r="AC1243" s="130">
        <v>273</v>
      </c>
      <c r="AD1243" s="130">
        <v>-3</v>
      </c>
      <c r="AE1243" s="130">
        <v>3986</v>
      </c>
    </row>
    <row r="1244" spans="1:31" ht="30.75" customHeight="1" x14ac:dyDescent="0.25">
      <c r="A1244" s="59">
        <f t="shared" si="19"/>
        <v>45200</v>
      </c>
      <c r="B1244" s="129" t="s">
        <v>169</v>
      </c>
      <c r="C1244" s="130">
        <v>0</v>
      </c>
      <c r="D1244" s="130">
        <v>0</v>
      </c>
      <c r="E1244" s="130">
        <v>-1</v>
      </c>
      <c r="F1244" s="130">
        <v>1</v>
      </c>
      <c r="G1244" s="130">
        <v>0</v>
      </c>
      <c r="H1244" s="130">
        <v>0</v>
      </c>
      <c r="I1244" s="130">
        <v>0</v>
      </c>
      <c r="J1244" s="130">
        <v>0</v>
      </c>
      <c r="K1244" s="130">
        <v>0</v>
      </c>
      <c r="L1244" s="130">
        <v>0</v>
      </c>
      <c r="M1244" s="130">
        <v>0</v>
      </c>
      <c r="N1244" s="130">
        <v>0</v>
      </c>
      <c r="O1244" s="130">
        <v>1</v>
      </c>
      <c r="P1244" s="130">
        <v>0</v>
      </c>
      <c r="Q1244" s="130">
        <v>0</v>
      </c>
      <c r="R1244" s="130">
        <v>0</v>
      </c>
      <c r="S1244" s="130">
        <v>0</v>
      </c>
      <c r="T1244" s="134">
        <v>0</v>
      </c>
      <c r="U1244" s="130">
        <v>-5</v>
      </c>
      <c r="V1244" s="130">
        <v>-4</v>
      </c>
      <c r="W1244" s="130">
        <v>0</v>
      </c>
      <c r="X1244" s="130">
        <v>0</v>
      </c>
      <c r="Y1244" s="130">
        <v>2</v>
      </c>
      <c r="Z1244" s="130">
        <v>0</v>
      </c>
      <c r="AA1244" s="130">
        <v>0</v>
      </c>
      <c r="AB1244" s="130">
        <v>0</v>
      </c>
      <c r="AC1244" s="130">
        <v>1</v>
      </c>
      <c r="AD1244" s="130">
        <v>0</v>
      </c>
      <c r="AE1244" s="130">
        <v>-5</v>
      </c>
    </row>
    <row r="1245" spans="1:31" ht="30.75" customHeight="1" x14ac:dyDescent="0.25">
      <c r="A1245" s="59">
        <f t="shared" si="19"/>
        <v>45231</v>
      </c>
      <c r="B1245" s="126" t="s">
        <v>143</v>
      </c>
      <c r="C1245" s="127">
        <v>516</v>
      </c>
      <c r="D1245" s="127">
        <v>243</v>
      </c>
      <c r="E1245" s="127">
        <v>2584</v>
      </c>
      <c r="F1245" s="127">
        <v>417</v>
      </c>
      <c r="G1245" s="127">
        <v>-51</v>
      </c>
      <c r="H1245" s="127">
        <v>414</v>
      </c>
      <c r="I1245" s="127">
        <v>482</v>
      </c>
      <c r="J1245" s="127">
        <v>1429</v>
      </c>
      <c r="K1245" s="127">
        <v>-124</v>
      </c>
      <c r="L1245" s="127">
        <v>4674</v>
      </c>
      <c r="M1245" s="127">
        <v>3342</v>
      </c>
      <c r="N1245" s="127">
        <v>3657</v>
      </c>
      <c r="O1245" s="127">
        <v>7664</v>
      </c>
      <c r="P1245" s="127">
        <v>2834</v>
      </c>
      <c r="Q1245" s="127">
        <v>1739</v>
      </c>
      <c r="R1245" s="127">
        <v>7374</v>
      </c>
      <c r="S1245" s="127">
        <v>808</v>
      </c>
      <c r="T1245" s="133">
        <v>1772</v>
      </c>
      <c r="U1245" s="127">
        <v>23514</v>
      </c>
      <c r="V1245" s="127">
        <v>47273</v>
      </c>
      <c r="W1245" s="127">
        <v>7842</v>
      </c>
      <c r="X1245" s="127">
        <v>6672</v>
      </c>
      <c r="Y1245" s="127">
        <v>11799</v>
      </c>
      <c r="Z1245" s="127">
        <v>1918</v>
      </c>
      <c r="AA1245" s="127">
        <v>-4178</v>
      </c>
      <c r="AB1245" s="127">
        <v>-7073</v>
      </c>
      <c r="AC1245" s="127">
        <v>4052</v>
      </c>
      <c r="AD1245" s="127">
        <v>-1496</v>
      </c>
      <c r="AE1245" s="127">
        <v>130097</v>
      </c>
    </row>
    <row r="1246" spans="1:31" ht="30.75" customHeight="1" x14ac:dyDescent="0.25">
      <c r="A1246" s="59">
        <f t="shared" si="19"/>
        <v>45231</v>
      </c>
      <c r="B1246" s="128" t="s">
        <v>144</v>
      </c>
      <c r="C1246" s="127">
        <v>-80</v>
      </c>
      <c r="D1246" s="127">
        <v>17</v>
      </c>
      <c r="E1246" s="127">
        <v>-148</v>
      </c>
      <c r="F1246" s="127">
        <v>-47</v>
      </c>
      <c r="G1246" s="127">
        <v>-403</v>
      </c>
      <c r="H1246" s="127">
        <v>-44</v>
      </c>
      <c r="I1246" s="127">
        <v>55</v>
      </c>
      <c r="J1246" s="127">
        <v>-111</v>
      </c>
      <c r="K1246" s="127">
        <v>-348</v>
      </c>
      <c r="L1246" s="127">
        <v>45</v>
      </c>
      <c r="M1246" s="127">
        <v>-64</v>
      </c>
      <c r="N1246" s="127">
        <v>-56</v>
      </c>
      <c r="O1246" s="127">
        <v>-1284</v>
      </c>
      <c r="P1246" s="127">
        <v>-113</v>
      </c>
      <c r="Q1246" s="127">
        <v>-77</v>
      </c>
      <c r="R1246" s="127">
        <v>-1368</v>
      </c>
      <c r="S1246" s="127">
        <v>-3710</v>
      </c>
      <c r="T1246" s="133">
        <v>-99</v>
      </c>
      <c r="U1246" s="127">
        <v>-346</v>
      </c>
      <c r="V1246" s="127">
        <v>-6129</v>
      </c>
      <c r="W1246" s="127">
        <v>12</v>
      </c>
      <c r="X1246" s="127">
        <v>1717</v>
      </c>
      <c r="Y1246" s="127">
        <v>2649</v>
      </c>
      <c r="Z1246" s="127">
        <v>-447</v>
      </c>
      <c r="AA1246" s="127">
        <v>-3772</v>
      </c>
      <c r="AB1246" s="127">
        <v>-5229</v>
      </c>
      <c r="AC1246" s="127">
        <v>-144</v>
      </c>
      <c r="AD1246" s="127">
        <v>-1493</v>
      </c>
      <c r="AE1246" s="127">
        <v>-21017</v>
      </c>
    </row>
    <row r="1247" spans="1:31" ht="30.75" customHeight="1" x14ac:dyDescent="0.25">
      <c r="A1247" s="59">
        <f t="shared" si="19"/>
        <v>45231</v>
      </c>
      <c r="B1247" s="128" t="s">
        <v>145</v>
      </c>
      <c r="C1247" s="127">
        <v>-166</v>
      </c>
      <c r="D1247" s="127">
        <v>-116</v>
      </c>
      <c r="E1247" s="127">
        <v>378</v>
      </c>
      <c r="F1247" s="127">
        <v>-51</v>
      </c>
      <c r="G1247" s="127">
        <v>-12</v>
      </c>
      <c r="H1247" s="127">
        <v>3</v>
      </c>
      <c r="I1247" s="127">
        <v>159</v>
      </c>
      <c r="J1247" s="127">
        <v>125</v>
      </c>
      <c r="K1247" s="127">
        <v>-981</v>
      </c>
      <c r="L1247" s="127">
        <v>-901</v>
      </c>
      <c r="M1247" s="127">
        <v>357</v>
      </c>
      <c r="N1247" s="127">
        <v>129</v>
      </c>
      <c r="O1247" s="127">
        <v>1091</v>
      </c>
      <c r="P1247" s="127">
        <v>806</v>
      </c>
      <c r="Q1247" s="127">
        <v>106</v>
      </c>
      <c r="R1247" s="127">
        <v>-1451</v>
      </c>
      <c r="S1247" s="127">
        <v>-3202</v>
      </c>
      <c r="T1247" s="133">
        <v>129</v>
      </c>
      <c r="U1247" s="127">
        <v>2641</v>
      </c>
      <c r="V1247" s="127">
        <v>-3655</v>
      </c>
      <c r="W1247" s="127">
        <v>-1082</v>
      </c>
      <c r="X1247" s="127">
        <v>-2669</v>
      </c>
      <c r="Y1247" s="127">
        <v>-2225</v>
      </c>
      <c r="Z1247" s="127">
        <v>513</v>
      </c>
      <c r="AA1247" s="127">
        <v>-424</v>
      </c>
      <c r="AB1247" s="127">
        <v>-2497</v>
      </c>
      <c r="AC1247" s="127">
        <v>82</v>
      </c>
      <c r="AD1247" s="127">
        <v>2</v>
      </c>
      <c r="AE1247" s="127">
        <v>-12911</v>
      </c>
    </row>
    <row r="1248" spans="1:31" ht="30.75" customHeight="1" x14ac:dyDescent="0.25">
      <c r="A1248" s="59">
        <f t="shared" si="19"/>
        <v>45231</v>
      </c>
      <c r="B1248" s="129" t="s">
        <v>146</v>
      </c>
      <c r="C1248" s="130">
        <v>-2</v>
      </c>
      <c r="D1248" s="130">
        <v>-2</v>
      </c>
      <c r="E1248" s="130">
        <v>-5</v>
      </c>
      <c r="F1248" s="130">
        <v>-6</v>
      </c>
      <c r="G1248" s="130">
        <v>218</v>
      </c>
      <c r="H1248" s="130">
        <v>-11</v>
      </c>
      <c r="I1248" s="130">
        <v>-10</v>
      </c>
      <c r="J1248" s="130">
        <v>-48</v>
      </c>
      <c r="K1248" s="130">
        <v>-40</v>
      </c>
      <c r="L1248" s="130">
        <v>28</v>
      </c>
      <c r="M1248" s="130">
        <v>40</v>
      </c>
      <c r="N1248" s="130">
        <v>9</v>
      </c>
      <c r="O1248" s="130">
        <v>8</v>
      </c>
      <c r="P1248" s="130">
        <v>37</v>
      </c>
      <c r="Q1248" s="130">
        <v>1</v>
      </c>
      <c r="R1248" s="130">
        <v>-26</v>
      </c>
      <c r="S1248" s="130">
        <v>128</v>
      </c>
      <c r="T1248" s="134">
        <v>-7</v>
      </c>
      <c r="U1248" s="130">
        <v>138</v>
      </c>
      <c r="V1248" s="130">
        <v>22</v>
      </c>
      <c r="W1248" s="130">
        <v>60</v>
      </c>
      <c r="X1248" s="130">
        <v>-59</v>
      </c>
      <c r="Y1248" s="130">
        <v>-67</v>
      </c>
      <c r="Z1248" s="130">
        <v>-21</v>
      </c>
      <c r="AA1248" s="130">
        <v>-42</v>
      </c>
      <c r="AB1248" s="130">
        <v>-53</v>
      </c>
      <c r="AC1248" s="130">
        <v>-6</v>
      </c>
      <c r="AD1248" s="130">
        <v>0</v>
      </c>
      <c r="AE1248" s="130">
        <v>284</v>
      </c>
    </row>
    <row r="1249" spans="1:31" ht="30.75" customHeight="1" x14ac:dyDescent="0.25">
      <c r="A1249" s="59">
        <f t="shared" si="19"/>
        <v>45231</v>
      </c>
      <c r="B1249" s="129" t="s">
        <v>147</v>
      </c>
      <c r="C1249" s="130">
        <v>-147</v>
      </c>
      <c r="D1249" s="130">
        <v>-125</v>
      </c>
      <c r="E1249" s="130">
        <v>417</v>
      </c>
      <c r="F1249" s="130">
        <v>-44</v>
      </c>
      <c r="G1249" s="130">
        <v>-151</v>
      </c>
      <c r="H1249" s="130">
        <v>17</v>
      </c>
      <c r="I1249" s="130">
        <v>171</v>
      </c>
      <c r="J1249" s="130">
        <v>116</v>
      </c>
      <c r="K1249" s="130">
        <v>-943</v>
      </c>
      <c r="L1249" s="130">
        <v>-1096</v>
      </c>
      <c r="M1249" s="130">
        <v>316</v>
      </c>
      <c r="N1249" s="130">
        <v>113</v>
      </c>
      <c r="O1249" s="130">
        <v>1110</v>
      </c>
      <c r="P1249" s="130">
        <v>643</v>
      </c>
      <c r="Q1249" s="130">
        <v>82</v>
      </c>
      <c r="R1249" s="130">
        <v>-1665</v>
      </c>
      <c r="S1249" s="130">
        <v>-3320</v>
      </c>
      <c r="T1249" s="134">
        <v>141</v>
      </c>
      <c r="U1249" s="130">
        <v>2176</v>
      </c>
      <c r="V1249" s="130">
        <v>-3831</v>
      </c>
      <c r="W1249" s="130">
        <v>-1043</v>
      </c>
      <c r="X1249" s="130">
        <v>-2633</v>
      </c>
      <c r="Y1249" s="130">
        <v>-2101</v>
      </c>
      <c r="Z1249" s="130">
        <v>528</v>
      </c>
      <c r="AA1249" s="130">
        <v>-420</v>
      </c>
      <c r="AB1249" s="130">
        <v>-2532</v>
      </c>
      <c r="AC1249" s="130">
        <v>84</v>
      </c>
      <c r="AD1249" s="130">
        <v>2</v>
      </c>
      <c r="AE1249" s="130">
        <v>-14135</v>
      </c>
    </row>
    <row r="1250" spans="1:31" ht="30.75" customHeight="1" x14ac:dyDescent="0.25">
      <c r="A1250" s="59">
        <f t="shared" si="19"/>
        <v>45231</v>
      </c>
      <c r="B1250" s="129" t="s">
        <v>148</v>
      </c>
      <c r="C1250" s="130">
        <v>-19</v>
      </c>
      <c r="D1250" s="130">
        <v>10</v>
      </c>
      <c r="E1250" s="130">
        <v>-1</v>
      </c>
      <c r="F1250" s="130">
        <v>2</v>
      </c>
      <c r="G1250" s="130">
        <v>1</v>
      </c>
      <c r="H1250" s="130">
        <v>3</v>
      </c>
      <c r="I1250" s="130">
        <v>5</v>
      </c>
      <c r="J1250" s="130">
        <v>34</v>
      </c>
      <c r="K1250" s="130">
        <v>10</v>
      </c>
      <c r="L1250" s="130">
        <v>9</v>
      </c>
      <c r="M1250" s="130">
        <v>5</v>
      </c>
      <c r="N1250" s="130">
        <v>13</v>
      </c>
      <c r="O1250" s="130">
        <v>18</v>
      </c>
      <c r="P1250" s="130">
        <v>26</v>
      </c>
      <c r="Q1250" s="130">
        <v>13</v>
      </c>
      <c r="R1250" s="130">
        <v>33</v>
      </c>
      <c r="S1250" s="130">
        <v>-47</v>
      </c>
      <c r="T1250" s="134">
        <v>22</v>
      </c>
      <c r="U1250" s="130">
        <v>128</v>
      </c>
      <c r="V1250" s="130">
        <v>83</v>
      </c>
      <c r="W1250" s="130">
        <v>-4</v>
      </c>
      <c r="X1250" s="130">
        <v>-2</v>
      </c>
      <c r="Y1250" s="130">
        <v>-17</v>
      </c>
      <c r="Z1250" s="130">
        <v>10</v>
      </c>
      <c r="AA1250" s="130">
        <v>55</v>
      </c>
      <c r="AB1250" s="130">
        <v>43</v>
      </c>
      <c r="AC1250" s="130">
        <v>-8</v>
      </c>
      <c r="AD1250" s="130">
        <v>0</v>
      </c>
      <c r="AE1250" s="130">
        <v>425</v>
      </c>
    </row>
    <row r="1251" spans="1:31" ht="30.75" customHeight="1" x14ac:dyDescent="0.25">
      <c r="A1251" s="59">
        <f t="shared" si="19"/>
        <v>45231</v>
      </c>
      <c r="B1251" s="129" t="s">
        <v>149</v>
      </c>
      <c r="C1251" s="130">
        <v>2</v>
      </c>
      <c r="D1251" s="130">
        <v>1</v>
      </c>
      <c r="E1251" s="130">
        <v>-33</v>
      </c>
      <c r="F1251" s="130">
        <v>-3</v>
      </c>
      <c r="G1251" s="130">
        <v>-80</v>
      </c>
      <c r="H1251" s="130">
        <v>-6</v>
      </c>
      <c r="I1251" s="130">
        <v>-7</v>
      </c>
      <c r="J1251" s="130">
        <v>23</v>
      </c>
      <c r="K1251" s="130">
        <v>-8</v>
      </c>
      <c r="L1251" s="130">
        <v>158</v>
      </c>
      <c r="M1251" s="130">
        <v>-4</v>
      </c>
      <c r="N1251" s="130">
        <v>-6</v>
      </c>
      <c r="O1251" s="130">
        <v>-45</v>
      </c>
      <c r="P1251" s="130">
        <v>100</v>
      </c>
      <c r="Q1251" s="130">
        <v>10</v>
      </c>
      <c r="R1251" s="130">
        <v>207</v>
      </c>
      <c r="S1251" s="130">
        <v>37</v>
      </c>
      <c r="T1251" s="134">
        <v>-27</v>
      </c>
      <c r="U1251" s="130">
        <v>199</v>
      </c>
      <c r="V1251" s="130">
        <v>71</v>
      </c>
      <c r="W1251" s="130">
        <v>-95</v>
      </c>
      <c r="X1251" s="130">
        <v>25</v>
      </c>
      <c r="Y1251" s="130">
        <v>-40</v>
      </c>
      <c r="Z1251" s="130">
        <v>-4</v>
      </c>
      <c r="AA1251" s="130">
        <v>-17</v>
      </c>
      <c r="AB1251" s="130">
        <v>45</v>
      </c>
      <c r="AC1251" s="130">
        <v>12</v>
      </c>
      <c r="AD1251" s="130">
        <v>0</v>
      </c>
      <c r="AE1251" s="130">
        <v>515</v>
      </c>
    </row>
    <row r="1252" spans="1:31" ht="30.75" customHeight="1" x14ac:dyDescent="0.25">
      <c r="A1252" s="59">
        <f t="shared" si="19"/>
        <v>45231</v>
      </c>
      <c r="B1252" s="128" t="s">
        <v>150</v>
      </c>
      <c r="C1252" s="127">
        <v>-307</v>
      </c>
      <c r="D1252" s="127">
        <v>25</v>
      </c>
      <c r="E1252" s="127">
        <v>-212</v>
      </c>
      <c r="F1252" s="127">
        <v>60</v>
      </c>
      <c r="G1252" s="127">
        <v>-2976</v>
      </c>
      <c r="H1252" s="127">
        <v>-68</v>
      </c>
      <c r="I1252" s="127">
        <v>-265</v>
      </c>
      <c r="J1252" s="127">
        <v>-431</v>
      </c>
      <c r="K1252" s="127">
        <v>-601</v>
      </c>
      <c r="L1252" s="127">
        <v>94</v>
      </c>
      <c r="M1252" s="127">
        <v>-89</v>
      </c>
      <c r="N1252" s="127">
        <v>389</v>
      </c>
      <c r="O1252" s="127">
        <v>589</v>
      </c>
      <c r="P1252" s="127">
        <v>456</v>
      </c>
      <c r="Q1252" s="127">
        <v>226</v>
      </c>
      <c r="R1252" s="127">
        <v>1411</v>
      </c>
      <c r="S1252" s="127">
        <v>-6836</v>
      </c>
      <c r="T1252" s="133">
        <v>-945</v>
      </c>
      <c r="U1252" s="127">
        <v>359</v>
      </c>
      <c r="V1252" s="127">
        <v>-2560</v>
      </c>
      <c r="W1252" s="127">
        <v>-877</v>
      </c>
      <c r="X1252" s="127">
        <v>-1603</v>
      </c>
      <c r="Y1252" s="127">
        <v>87</v>
      </c>
      <c r="Z1252" s="127">
        <v>-715</v>
      </c>
      <c r="AA1252" s="127">
        <v>-1266</v>
      </c>
      <c r="AB1252" s="127">
        <v>-1466</v>
      </c>
      <c r="AC1252" s="127">
        <v>221</v>
      </c>
      <c r="AD1252" s="127">
        <v>0</v>
      </c>
      <c r="AE1252" s="127">
        <v>-17300</v>
      </c>
    </row>
    <row r="1253" spans="1:31" ht="30.75" customHeight="1" x14ac:dyDescent="0.25">
      <c r="A1253" s="59">
        <f t="shared" si="19"/>
        <v>45231</v>
      </c>
      <c r="B1253" s="128" t="s">
        <v>151</v>
      </c>
      <c r="C1253" s="127">
        <v>685</v>
      </c>
      <c r="D1253" s="127">
        <v>325</v>
      </c>
      <c r="E1253" s="127">
        <v>2047</v>
      </c>
      <c r="F1253" s="127">
        <v>246</v>
      </c>
      <c r="G1253" s="127">
        <v>2115</v>
      </c>
      <c r="H1253" s="127">
        <v>271</v>
      </c>
      <c r="I1253" s="127">
        <v>460</v>
      </c>
      <c r="J1253" s="127">
        <v>1025</v>
      </c>
      <c r="K1253" s="127">
        <v>915</v>
      </c>
      <c r="L1253" s="127">
        <v>3123</v>
      </c>
      <c r="M1253" s="127">
        <v>1402</v>
      </c>
      <c r="N1253" s="127">
        <v>1226</v>
      </c>
      <c r="O1253" s="127">
        <v>4417</v>
      </c>
      <c r="P1253" s="127">
        <v>901</v>
      </c>
      <c r="Q1253" s="127">
        <v>863</v>
      </c>
      <c r="R1253" s="127">
        <v>4470</v>
      </c>
      <c r="S1253" s="127">
        <v>7841</v>
      </c>
      <c r="T1253" s="133">
        <v>1640</v>
      </c>
      <c r="U1253" s="127">
        <v>10522</v>
      </c>
      <c r="V1253" s="127">
        <v>23517</v>
      </c>
      <c r="W1253" s="127">
        <v>4901</v>
      </c>
      <c r="X1253" s="127">
        <v>4404</v>
      </c>
      <c r="Y1253" s="127">
        <v>4838</v>
      </c>
      <c r="Z1253" s="127">
        <v>1494</v>
      </c>
      <c r="AA1253" s="127">
        <v>1333</v>
      </c>
      <c r="AB1253" s="127">
        <v>2411</v>
      </c>
      <c r="AC1253" s="127">
        <v>1311</v>
      </c>
      <c r="AD1253" s="127">
        <v>3</v>
      </c>
      <c r="AE1253" s="127">
        <v>88706</v>
      </c>
    </row>
    <row r="1254" spans="1:31" ht="30.75" customHeight="1" x14ac:dyDescent="0.25">
      <c r="A1254" s="59">
        <f t="shared" si="19"/>
        <v>45231</v>
      </c>
      <c r="B1254" s="128" t="s">
        <v>152</v>
      </c>
      <c r="C1254" s="127">
        <v>384</v>
      </c>
      <c r="D1254" s="127">
        <v>-8</v>
      </c>
      <c r="E1254" s="127">
        <v>520</v>
      </c>
      <c r="F1254" s="127">
        <v>209</v>
      </c>
      <c r="G1254" s="127">
        <v>1225</v>
      </c>
      <c r="H1254" s="127">
        <v>252</v>
      </c>
      <c r="I1254" s="127">
        <v>73</v>
      </c>
      <c r="J1254" s="127">
        <v>821</v>
      </c>
      <c r="K1254" s="127">
        <v>891</v>
      </c>
      <c r="L1254" s="127">
        <v>2313</v>
      </c>
      <c r="M1254" s="127">
        <v>1736</v>
      </c>
      <c r="N1254" s="127">
        <v>1969</v>
      </c>
      <c r="O1254" s="127">
        <v>2851</v>
      </c>
      <c r="P1254" s="127">
        <v>784</v>
      </c>
      <c r="Q1254" s="127">
        <v>621</v>
      </c>
      <c r="R1254" s="127">
        <v>4312</v>
      </c>
      <c r="S1254" s="127">
        <v>6715</v>
      </c>
      <c r="T1254" s="133">
        <v>1047</v>
      </c>
      <c r="U1254" s="127">
        <v>10338</v>
      </c>
      <c r="V1254" s="127">
        <v>36099</v>
      </c>
      <c r="W1254" s="127">
        <v>4889</v>
      </c>
      <c r="X1254" s="127">
        <v>4823</v>
      </c>
      <c r="Y1254" s="127">
        <v>6450</v>
      </c>
      <c r="Z1254" s="127">
        <v>1073</v>
      </c>
      <c r="AA1254" s="127">
        <v>-49</v>
      </c>
      <c r="AB1254" s="127">
        <v>-292</v>
      </c>
      <c r="AC1254" s="127">
        <v>2582</v>
      </c>
      <c r="AD1254" s="127">
        <v>-8</v>
      </c>
      <c r="AE1254" s="127">
        <v>92620</v>
      </c>
    </row>
    <row r="1255" spans="1:31" ht="30.75" customHeight="1" x14ac:dyDescent="0.25">
      <c r="A1255" s="59">
        <f t="shared" si="19"/>
        <v>45231</v>
      </c>
      <c r="B1255" s="131" t="s">
        <v>153</v>
      </c>
      <c r="C1255" s="130">
        <v>105</v>
      </c>
      <c r="D1255" s="130">
        <v>47</v>
      </c>
      <c r="E1255" s="130">
        <v>301</v>
      </c>
      <c r="F1255" s="130">
        <v>32</v>
      </c>
      <c r="G1255" s="130">
        <v>186</v>
      </c>
      <c r="H1255" s="130">
        <v>10</v>
      </c>
      <c r="I1255" s="130">
        <v>19</v>
      </c>
      <c r="J1255" s="130">
        <v>310</v>
      </c>
      <c r="K1255" s="130">
        <v>231</v>
      </c>
      <c r="L1255" s="130">
        <v>434</v>
      </c>
      <c r="M1255" s="130">
        <v>189</v>
      </c>
      <c r="N1255" s="130">
        <v>169</v>
      </c>
      <c r="O1255" s="130">
        <v>611</v>
      </c>
      <c r="P1255" s="130">
        <v>199</v>
      </c>
      <c r="Q1255" s="130">
        <v>24</v>
      </c>
      <c r="R1255" s="130">
        <v>546</v>
      </c>
      <c r="S1255" s="130">
        <v>631</v>
      </c>
      <c r="T1255" s="134">
        <v>768</v>
      </c>
      <c r="U1255" s="130">
        <v>1272</v>
      </c>
      <c r="V1255" s="130">
        <v>3452</v>
      </c>
      <c r="W1255" s="130">
        <v>745</v>
      </c>
      <c r="X1255" s="130">
        <v>1140</v>
      </c>
      <c r="Y1255" s="130">
        <v>612</v>
      </c>
      <c r="Z1255" s="130">
        <v>231</v>
      </c>
      <c r="AA1255" s="130">
        <v>17</v>
      </c>
      <c r="AB1255" s="130">
        <v>-907</v>
      </c>
      <c r="AC1255" s="130">
        <v>247</v>
      </c>
      <c r="AD1255" s="130">
        <v>3</v>
      </c>
      <c r="AE1255" s="130">
        <v>11624</v>
      </c>
    </row>
    <row r="1256" spans="1:31" ht="30.75" customHeight="1" x14ac:dyDescent="0.25">
      <c r="A1256" s="59">
        <f t="shared" si="19"/>
        <v>45231</v>
      </c>
      <c r="B1256" s="131" t="s">
        <v>154</v>
      </c>
      <c r="C1256" s="130">
        <v>41</v>
      </c>
      <c r="D1256" s="130">
        <v>55</v>
      </c>
      <c r="E1256" s="130">
        <v>148</v>
      </c>
      <c r="F1256" s="130">
        <v>14</v>
      </c>
      <c r="G1256" s="130">
        <v>138</v>
      </c>
      <c r="H1256" s="130">
        <v>57</v>
      </c>
      <c r="I1256" s="130">
        <v>65</v>
      </c>
      <c r="J1256" s="130">
        <v>183</v>
      </c>
      <c r="K1256" s="130">
        <v>164</v>
      </c>
      <c r="L1256" s="130">
        <v>726</v>
      </c>
      <c r="M1256" s="130">
        <v>260</v>
      </c>
      <c r="N1256" s="130">
        <v>371</v>
      </c>
      <c r="O1256" s="130">
        <v>732</v>
      </c>
      <c r="P1256" s="130">
        <v>262</v>
      </c>
      <c r="Q1256" s="130">
        <v>176</v>
      </c>
      <c r="R1256" s="130">
        <v>846</v>
      </c>
      <c r="S1256" s="130">
        <v>1018</v>
      </c>
      <c r="T1256" s="134">
        <v>201</v>
      </c>
      <c r="U1256" s="130">
        <v>2008</v>
      </c>
      <c r="V1256" s="130">
        <v>3276</v>
      </c>
      <c r="W1256" s="130">
        <v>648</v>
      </c>
      <c r="X1256" s="130">
        <v>1231</v>
      </c>
      <c r="Y1256" s="130">
        <v>1469</v>
      </c>
      <c r="Z1256" s="130">
        <v>182</v>
      </c>
      <c r="AA1256" s="130">
        <v>89</v>
      </c>
      <c r="AB1256" s="130">
        <v>293</v>
      </c>
      <c r="AC1256" s="130">
        <v>250</v>
      </c>
      <c r="AD1256" s="130">
        <v>1</v>
      </c>
      <c r="AE1256" s="130">
        <v>14904</v>
      </c>
    </row>
    <row r="1257" spans="1:31" ht="30.75" customHeight="1" x14ac:dyDescent="0.25">
      <c r="A1257" s="59">
        <f t="shared" si="19"/>
        <v>45231</v>
      </c>
      <c r="B1257" s="131" t="s">
        <v>155</v>
      </c>
      <c r="C1257" s="130">
        <v>270</v>
      </c>
      <c r="D1257" s="130">
        <v>-92</v>
      </c>
      <c r="E1257" s="130">
        <v>-40</v>
      </c>
      <c r="F1257" s="130">
        <v>114</v>
      </c>
      <c r="G1257" s="130">
        <v>673</v>
      </c>
      <c r="H1257" s="130">
        <v>114</v>
      </c>
      <c r="I1257" s="130">
        <v>-112</v>
      </c>
      <c r="J1257" s="130">
        <v>365</v>
      </c>
      <c r="K1257" s="130">
        <v>333</v>
      </c>
      <c r="L1257" s="130">
        <v>1012</v>
      </c>
      <c r="M1257" s="130">
        <v>1478</v>
      </c>
      <c r="N1257" s="130">
        <v>1106</v>
      </c>
      <c r="O1257" s="130">
        <v>1945</v>
      </c>
      <c r="P1257" s="130">
        <v>265</v>
      </c>
      <c r="Q1257" s="130">
        <v>282</v>
      </c>
      <c r="R1257" s="130">
        <v>2634</v>
      </c>
      <c r="S1257" s="130">
        <v>4552</v>
      </c>
      <c r="T1257" s="134">
        <v>379</v>
      </c>
      <c r="U1257" s="130">
        <v>5393</v>
      </c>
      <c r="V1257" s="130">
        <v>28551</v>
      </c>
      <c r="W1257" s="130">
        <v>3984</v>
      </c>
      <c r="X1257" s="130">
        <v>2347</v>
      </c>
      <c r="Y1257" s="130">
        <v>3602</v>
      </c>
      <c r="Z1257" s="130">
        <v>346</v>
      </c>
      <c r="AA1257" s="130">
        <v>4</v>
      </c>
      <c r="AB1257" s="130">
        <v>1324</v>
      </c>
      <c r="AC1257" s="130">
        <v>1611</v>
      </c>
      <c r="AD1257" s="130">
        <v>31</v>
      </c>
      <c r="AE1257" s="130">
        <v>62471</v>
      </c>
    </row>
    <row r="1258" spans="1:31" ht="30.75" customHeight="1" x14ac:dyDescent="0.25">
      <c r="A1258" s="59">
        <f t="shared" si="19"/>
        <v>45231</v>
      </c>
      <c r="B1258" s="129" t="s">
        <v>156</v>
      </c>
      <c r="C1258" s="130">
        <v>40</v>
      </c>
      <c r="D1258" s="130">
        <v>18</v>
      </c>
      <c r="E1258" s="130">
        <v>19</v>
      </c>
      <c r="F1258" s="130">
        <v>-7</v>
      </c>
      <c r="G1258" s="130">
        <v>178</v>
      </c>
      <c r="H1258" s="130">
        <v>24</v>
      </c>
      <c r="I1258" s="130">
        <v>4</v>
      </c>
      <c r="J1258" s="130">
        <v>33</v>
      </c>
      <c r="K1258" s="130">
        <v>-3</v>
      </c>
      <c r="L1258" s="130">
        <v>391</v>
      </c>
      <c r="M1258" s="130">
        <v>58</v>
      </c>
      <c r="N1258" s="130">
        <v>58</v>
      </c>
      <c r="O1258" s="130">
        <v>157</v>
      </c>
      <c r="P1258" s="130">
        <v>70</v>
      </c>
      <c r="Q1258" s="130">
        <v>44</v>
      </c>
      <c r="R1258" s="130">
        <v>195</v>
      </c>
      <c r="S1258" s="130">
        <v>160</v>
      </c>
      <c r="T1258" s="134">
        <v>-4</v>
      </c>
      <c r="U1258" s="130">
        <v>189</v>
      </c>
      <c r="V1258" s="130">
        <v>1042</v>
      </c>
      <c r="W1258" s="130">
        <v>106</v>
      </c>
      <c r="X1258" s="130">
        <v>-90</v>
      </c>
      <c r="Y1258" s="130">
        <v>185</v>
      </c>
      <c r="Z1258" s="130">
        <v>64</v>
      </c>
      <c r="AA1258" s="130">
        <v>11</v>
      </c>
      <c r="AB1258" s="130">
        <v>231</v>
      </c>
      <c r="AC1258" s="130">
        <v>-42</v>
      </c>
      <c r="AD1258" s="130">
        <v>0</v>
      </c>
      <c r="AE1258" s="130">
        <v>3131</v>
      </c>
    </row>
    <row r="1259" spans="1:31" ht="30.75" customHeight="1" x14ac:dyDescent="0.25">
      <c r="A1259" s="59">
        <f t="shared" si="19"/>
        <v>45231</v>
      </c>
      <c r="B1259" s="129" t="s">
        <v>157</v>
      </c>
      <c r="C1259" s="130">
        <v>33</v>
      </c>
      <c r="D1259" s="130">
        <v>-86</v>
      </c>
      <c r="E1259" s="130">
        <v>8</v>
      </c>
      <c r="F1259" s="130">
        <v>14</v>
      </c>
      <c r="G1259" s="130">
        <v>82</v>
      </c>
      <c r="H1259" s="130">
        <v>8</v>
      </c>
      <c r="I1259" s="130">
        <v>18</v>
      </c>
      <c r="J1259" s="130">
        <v>57</v>
      </c>
      <c r="K1259" s="130">
        <v>68</v>
      </c>
      <c r="L1259" s="130">
        <v>160</v>
      </c>
      <c r="M1259" s="130">
        <v>10</v>
      </c>
      <c r="N1259" s="130">
        <v>19</v>
      </c>
      <c r="O1259" s="130">
        <v>62</v>
      </c>
      <c r="P1259" s="130">
        <v>5</v>
      </c>
      <c r="Q1259" s="130">
        <v>28</v>
      </c>
      <c r="R1259" s="130">
        <v>83</v>
      </c>
      <c r="S1259" s="130">
        <v>387</v>
      </c>
      <c r="T1259" s="134">
        <v>81</v>
      </c>
      <c r="U1259" s="130">
        <v>108</v>
      </c>
      <c r="V1259" s="130">
        <v>221</v>
      </c>
      <c r="W1259" s="130">
        <v>333</v>
      </c>
      <c r="X1259" s="130">
        <v>275</v>
      </c>
      <c r="Y1259" s="130">
        <v>237</v>
      </c>
      <c r="Z1259" s="130">
        <v>45</v>
      </c>
      <c r="AA1259" s="130">
        <v>88</v>
      </c>
      <c r="AB1259" s="130">
        <v>54</v>
      </c>
      <c r="AC1259" s="130">
        <v>39</v>
      </c>
      <c r="AD1259" s="130">
        <v>0</v>
      </c>
      <c r="AE1259" s="130">
        <v>2437</v>
      </c>
    </row>
    <row r="1260" spans="1:31" ht="30.75" customHeight="1" x14ac:dyDescent="0.25">
      <c r="A1260" s="59">
        <f t="shared" si="19"/>
        <v>45231</v>
      </c>
      <c r="B1260" s="129" t="s">
        <v>158</v>
      </c>
      <c r="C1260" s="130">
        <v>-14</v>
      </c>
      <c r="D1260" s="130">
        <v>-2</v>
      </c>
      <c r="E1260" s="130">
        <v>-4</v>
      </c>
      <c r="F1260" s="130">
        <v>5</v>
      </c>
      <c r="G1260" s="130">
        <v>-1</v>
      </c>
      <c r="H1260" s="130">
        <v>-13</v>
      </c>
      <c r="I1260" s="130">
        <v>0</v>
      </c>
      <c r="J1260" s="130">
        <v>22</v>
      </c>
      <c r="K1260" s="130">
        <v>5</v>
      </c>
      <c r="L1260" s="130">
        <v>24</v>
      </c>
      <c r="M1260" s="130">
        <v>33</v>
      </c>
      <c r="N1260" s="130">
        <v>33</v>
      </c>
      <c r="O1260" s="130">
        <v>81</v>
      </c>
      <c r="P1260" s="130">
        <v>-31</v>
      </c>
      <c r="Q1260" s="130">
        <v>-22</v>
      </c>
      <c r="R1260" s="130">
        <v>42</v>
      </c>
      <c r="S1260" s="130">
        <v>-135</v>
      </c>
      <c r="T1260" s="134">
        <v>22</v>
      </c>
      <c r="U1260" s="130">
        <v>-71</v>
      </c>
      <c r="V1260" s="130">
        <v>154</v>
      </c>
      <c r="W1260" s="130">
        <v>117</v>
      </c>
      <c r="X1260" s="130">
        <v>49</v>
      </c>
      <c r="Y1260" s="130">
        <v>64</v>
      </c>
      <c r="Z1260" s="130">
        <v>-18</v>
      </c>
      <c r="AA1260" s="130">
        <v>-37</v>
      </c>
      <c r="AB1260" s="130">
        <v>50</v>
      </c>
      <c r="AC1260" s="130">
        <v>-20</v>
      </c>
      <c r="AD1260" s="130">
        <v>-2</v>
      </c>
      <c r="AE1260" s="130">
        <v>331</v>
      </c>
    </row>
    <row r="1261" spans="1:31" ht="30.75" customHeight="1" x14ac:dyDescent="0.25">
      <c r="A1261" s="59">
        <f t="shared" si="19"/>
        <v>45231</v>
      </c>
      <c r="B1261" s="129" t="s">
        <v>159</v>
      </c>
      <c r="C1261" s="130">
        <v>67</v>
      </c>
      <c r="D1261" s="130">
        <v>-31</v>
      </c>
      <c r="E1261" s="130">
        <v>11</v>
      </c>
      <c r="F1261" s="130">
        <v>-42</v>
      </c>
      <c r="G1261" s="130">
        <v>178</v>
      </c>
      <c r="H1261" s="130">
        <v>4</v>
      </c>
      <c r="I1261" s="130">
        <v>-172</v>
      </c>
      <c r="J1261" s="130">
        <v>68</v>
      </c>
      <c r="K1261" s="130">
        <v>-22</v>
      </c>
      <c r="L1261" s="130">
        <v>142</v>
      </c>
      <c r="M1261" s="130">
        <v>-135</v>
      </c>
      <c r="N1261" s="130">
        <v>47</v>
      </c>
      <c r="O1261" s="130">
        <v>658</v>
      </c>
      <c r="P1261" s="130">
        <v>73</v>
      </c>
      <c r="Q1261" s="130">
        <v>-2</v>
      </c>
      <c r="R1261" s="130">
        <v>218</v>
      </c>
      <c r="S1261" s="130">
        <v>238</v>
      </c>
      <c r="T1261" s="134">
        <v>-109</v>
      </c>
      <c r="U1261" s="130">
        <v>555</v>
      </c>
      <c r="V1261" s="130">
        <v>2517</v>
      </c>
      <c r="W1261" s="130">
        <v>331</v>
      </c>
      <c r="X1261" s="130">
        <v>314</v>
      </c>
      <c r="Y1261" s="130">
        <v>337</v>
      </c>
      <c r="Z1261" s="130">
        <v>182</v>
      </c>
      <c r="AA1261" s="130">
        <v>-95</v>
      </c>
      <c r="AB1261" s="130">
        <v>190</v>
      </c>
      <c r="AC1261" s="130">
        <v>26</v>
      </c>
      <c r="AD1261" s="130">
        <v>37</v>
      </c>
      <c r="AE1261" s="130">
        <v>5585</v>
      </c>
    </row>
    <row r="1262" spans="1:31" ht="30.75" customHeight="1" x14ac:dyDescent="0.25">
      <c r="A1262" s="59">
        <f t="shared" si="19"/>
        <v>45231</v>
      </c>
      <c r="B1262" s="129" t="s">
        <v>160</v>
      </c>
      <c r="C1262" s="130">
        <v>144</v>
      </c>
      <c r="D1262" s="130">
        <v>9</v>
      </c>
      <c r="E1262" s="130">
        <v>-74</v>
      </c>
      <c r="F1262" s="130">
        <v>144</v>
      </c>
      <c r="G1262" s="130">
        <v>236</v>
      </c>
      <c r="H1262" s="130">
        <v>91</v>
      </c>
      <c r="I1262" s="130">
        <v>38</v>
      </c>
      <c r="J1262" s="130">
        <v>185</v>
      </c>
      <c r="K1262" s="130">
        <v>285</v>
      </c>
      <c r="L1262" s="130">
        <v>295</v>
      </c>
      <c r="M1262" s="130">
        <v>1512</v>
      </c>
      <c r="N1262" s="130">
        <v>949</v>
      </c>
      <c r="O1262" s="130">
        <v>987</v>
      </c>
      <c r="P1262" s="130">
        <v>148</v>
      </c>
      <c r="Q1262" s="130">
        <v>234</v>
      </c>
      <c r="R1262" s="130">
        <v>2096</v>
      </c>
      <c r="S1262" s="130">
        <v>3902</v>
      </c>
      <c r="T1262" s="134">
        <v>389</v>
      </c>
      <c r="U1262" s="130">
        <v>4612</v>
      </c>
      <c r="V1262" s="130">
        <v>24617</v>
      </c>
      <c r="W1262" s="130">
        <v>3097</v>
      </c>
      <c r="X1262" s="130">
        <v>1799</v>
      </c>
      <c r="Y1262" s="130">
        <v>2779</v>
      </c>
      <c r="Z1262" s="130">
        <v>73</v>
      </c>
      <c r="AA1262" s="130">
        <v>37</v>
      </c>
      <c r="AB1262" s="130">
        <v>799</v>
      </c>
      <c r="AC1262" s="130">
        <v>1608</v>
      </c>
      <c r="AD1262" s="130">
        <v>-4</v>
      </c>
      <c r="AE1262" s="130">
        <v>50987</v>
      </c>
    </row>
    <row r="1263" spans="1:31" ht="30.75" customHeight="1" x14ac:dyDescent="0.25">
      <c r="A1263" s="59">
        <f t="shared" si="19"/>
        <v>45231</v>
      </c>
      <c r="B1263" s="131" t="s">
        <v>161</v>
      </c>
      <c r="C1263" s="130">
        <v>-4</v>
      </c>
      <c r="D1263" s="130">
        <v>-44</v>
      </c>
      <c r="E1263" s="130">
        <v>49</v>
      </c>
      <c r="F1263" s="130">
        <v>37</v>
      </c>
      <c r="G1263" s="130">
        <v>187</v>
      </c>
      <c r="H1263" s="130">
        <v>106</v>
      </c>
      <c r="I1263" s="130">
        <v>24</v>
      </c>
      <c r="J1263" s="130">
        <v>-25</v>
      </c>
      <c r="K1263" s="130">
        <v>120</v>
      </c>
      <c r="L1263" s="130">
        <v>-22</v>
      </c>
      <c r="M1263" s="130">
        <v>-250</v>
      </c>
      <c r="N1263" s="130">
        <v>211</v>
      </c>
      <c r="O1263" s="130">
        <v>-618</v>
      </c>
      <c r="P1263" s="130">
        <v>19</v>
      </c>
      <c r="Q1263" s="130">
        <v>70</v>
      </c>
      <c r="R1263" s="130">
        <v>302</v>
      </c>
      <c r="S1263" s="130">
        <v>751</v>
      </c>
      <c r="T1263" s="134">
        <v>-302</v>
      </c>
      <c r="U1263" s="130">
        <v>668</v>
      </c>
      <c r="V1263" s="130">
        <v>317</v>
      </c>
      <c r="W1263" s="130">
        <v>-522</v>
      </c>
      <c r="X1263" s="130">
        <v>68</v>
      </c>
      <c r="Y1263" s="130">
        <v>477</v>
      </c>
      <c r="Z1263" s="130">
        <v>245</v>
      </c>
      <c r="AA1263" s="130">
        <v>-74</v>
      </c>
      <c r="AB1263" s="130">
        <v>-1002</v>
      </c>
      <c r="AC1263" s="130">
        <v>414</v>
      </c>
      <c r="AD1263" s="130">
        <v>-41</v>
      </c>
      <c r="AE1263" s="130">
        <v>1161</v>
      </c>
    </row>
    <row r="1264" spans="1:31" ht="30.75" customHeight="1" x14ac:dyDescent="0.25">
      <c r="A1264" s="59">
        <f t="shared" si="19"/>
        <v>45231</v>
      </c>
      <c r="B1264" s="129" t="s">
        <v>162</v>
      </c>
      <c r="C1264" s="130">
        <v>-12</v>
      </c>
      <c r="D1264" s="130">
        <v>-6</v>
      </c>
      <c r="E1264" s="130">
        <v>6</v>
      </c>
      <c r="F1264" s="130">
        <v>40</v>
      </c>
      <c r="G1264" s="130">
        <v>34</v>
      </c>
      <c r="H1264" s="130">
        <v>0</v>
      </c>
      <c r="I1264" s="130">
        <v>1</v>
      </c>
      <c r="J1264" s="130">
        <v>62</v>
      </c>
      <c r="K1264" s="130">
        <v>-2</v>
      </c>
      <c r="L1264" s="130">
        <v>3</v>
      </c>
      <c r="M1264" s="130">
        <v>20</v>
      </c>
      <c r="N1264" s="130">
        <v>1</v>
      </c>
      <c r="O1264" s="130">
        <v>7</v>
      </c>
      <c r="P1264" s="130">
        <v>-11</v>
      </c>
      <c r="Q1264" s="130">
        <v>13</v>
      </c>
      <c r="R1264" s="130">
        <v>68</v>
      </c>
      <c r="S1264" s="130">
        <v>13</v>
      </c>
      <c r="T1264" s="134">
        <v>-8</v>
      </c>
      <c r="U1264" s="130">
        <v>257</v>
      </c>
      <c r="V1264" s="130">
        <v>-586</v>
      </c>
      <c r="W1264" s="130">
        <v>-253</v>
      </c>
      <c r="X1264" s="130">
        <v>-19</v>
      </c>
      <c r="Y1264" s="130">
        <v>4</v>
      </c>
      <c r="Z1264" s="130">
        <v>1</v>
      </c>
      <c r="AA1264" s="130">
        <v>7</v>
      </c>
      <c r="AB1264" s="130">
        <v>4</v>
      </c>
      <c r="AC1264" s="130">
        <v>12</v>
      </c>
      <c r="AD1264" s="130">
        <v>0</v>
      </c>
      <c r="AE1264" s="130">
        <v>-344</v>
      </c>
    </row>
    <row r="1265" spans="1:31" ht="30.75" customHeight="1" x14ac:dyDescent="0.25">
      <c r="A1265" s="59">
        <f t="shared" si="19"/>
        <v>45231</v>
      </c>
      <c r="B1265" s="129" t="s">
        <v>163</v>
      </c>
      <c r="C1265" s="130">
        <v>-14</v>
      </c>
      <c r="D1265" s="130">
        <v>-46</v>
      </c>
      <c r="E1265" s="130">
        <v>-20</v>
      </c>
      <c r="F1265" s="130">
        <v>-23</v>
      </c>
      <c r="G1265" s="130">
        <v>-77</v>
      </c>
      <c r="H1265" s="130">
        <v>49</v>
      </c>
      <c r="I1265" s="130">
        <v>-50</v>
      </c>
      <c r="J1265" s="130">
        <v>22</v>
      </c>
      <c r="K1265" s="130">
        <v>-77</v>
      </c>
      <c r="L1265" s="130">
        <v>-354</v>
      </c>
      <c r="M1265" s="130">
        <v>-349</v>
      </c>
      <c r="N1265" s="130">
        <v>13</v>
      </c>
      <c r="O1265" s="130">
        <v>125</v>
      </c>
      <c r="P1265" s="130">
        <v>-55</v>
      </c>
      <c r="Q1265" s="130">
        <v>-108</v>
      </c>
      <c r="R1265" s="130">
        <v>-424</v>
      </c>
      <c r="S1265" s="130">
        <v>-96</v>
      </c>
      <c r="T1265" s="134">
        <v>-160</v>
      </c>
      <c r="U1265" s="130">
        <v>-867</v>
      </c>
      <c r="V1265" s="130">
        <v>-853</v>
      </c>
      <c r="W1265" s="130">
        <v>-226</v>
      </c>
      <c r="X1265" s="130">
        <v>-201</v>
      </c>
      <c r="Y1265" s="130">
        <v>3</v>
      </c>
      <c r="Z1265" s="130">
        <v>-147</v>
      </c>
      <c r="AA1265" s="130">
        <v>-76</v>
      </c>
      <c r="AB1265" s="130">
        <v>-287</v>
      </c>
      <c r="AC1265" s="130">
        <v>-72</v>
      </c>
      <c r="AD1265" s="130">
        <v>1</v>
      </c>
      <c r="AE1265" s="130">
        <v>-4369</v>
      </c>
    </row>
    <row r="1266" spans="1:31" ht="30.75" customHeight="1" x14ac:dyDescent="0.25">
      <c r="A1266" s="59">
        <f t="shared" si="19"/>
        <v>45231</v>
      </c>
      <c r="B1266" s="129" t="s">
        <v>164</v>
      </c>
      <c r="C1266" s="130">
        <v>22</v>
      </c>
      <c r="D1266" s="130">
        <v>8</v>
      </c>
      <c r="E1266" s="130">
        <v>63</v>
      </c>
      <c r="F1266" s="130">
        <v>20</v>
      </c>
      <c r="G1266" s="130">
        <v>230</v>
      </c>
      <c r="H1266" s="130">
        <v>57</v>
      </c>
      <c r="I1266" s="130">
        <v>73</v>
      </c>
      <c r="J1266" s="130">
        <v>-109</v>
      </c>
      <c r="K1266" s="130">
        <v>199</v>
      </c>
      <c r="L1266" s="130">
        <v>329</v>
      </c>
      <c r="M1266" s="130">
        <v>79</v>
      </c>
      <c r="N1266" s="130">
        <v>197</v>
      </c>
      <c r="O1266" s="130">
        <v>-750</v>
      </c>
      <c r="P1266" s="130">
        <v>85</v>
      </c>
      <c r="Q1266" s="130">
        <v>165</v>
      </c>
      <c r="R1266" s="130">
        <v>658</v>
      </c>
      <c r="S1266" s="130">
        <v>834</v>
      </c>
      <c r="T1266" s="134">
        <v>-134</v>
      </c>
      <c r="U1266" s="130">
        <v>1278</v>
      </c>
      <c r="V1266" s="130">
        <v>1756</v>
      </c>
      <c r="W1266" s="130">
        <v>-43</v>
      </c>
      <c r="X1266" s="130">
        <v>288</v>
      </c>
      <c r="Y1266" s="130">
        <v>470</v>
      </c>
      <c r="Z1266" s="130">
        <v>391</v>
      </c>
      <c r="AA1266" s="130">
        <v>-5</v>
      </c>
      <c r="AB1266" s="130">
        <v>-719</v>
      </c>
      <c r="AC1266" s="130">
        <v>474</v>
      </c>
      <c r="AD1266" s="130">
        <v>-42</v>
      </c>
      <c r="AE1266" s="130">
        <v>5874</v>
      </c>
    </row>
    <row r="1267" spans="1:31" ht="30.75" customHeight="1" x14ac:dyDescent="0.25">
      <c r="A1267" s="59">
        <f t="shared" si="19"/>
        <v>45231</v>
      </c>
      <c r="B1267" s="131" t="s">
        <v>165</v>
      </c>
      <c r="C1267" s="130">
        <v>0</v>
      </c>
      <c r="D1267" s="130">
        <v>0</v>
      </c>
      <c r="E1267" s="130">
        <v>0</v>
      </c>
      <c r="F1267" s="130">
        <v>-1</v>
      </c>
      <c r="G1267" s="130">
        <v>0</v>
      </c>
      <c r="H1267" s="130">
        <v>0</v>
      </c>
      <c r="I1267" s="130">
        <v>0</v>
      </c>
      <c r="J1267" s="130">
        <v>0</v>
      </c>
      <c r="K1267" s="130">
        <v>0</v>
      </c>
      <c r="L1267" s="130">
        <v>0</v>
      </c>
      <c r="M1267" s="130">
        <v>2</v>
      </c>
      <c r="N1267" s="130">
        <v>0</v>
      </c>
      <c r="O1267" s="130">
        <v>0</v>
      </c>
      <c r="P1267" s="130">
        <v>0</v>
      </c>
      <c r="Q1267" s="130">
        <v>0</v>
      </c>
      <c r="R1267" s="130">
        <v>1</v>
      </c>
      <c r="S1267" s="130">
        <v>6</v>
      </c>
      <c r="T1267" s="134">
        <v>0</v>
      </c>
      <c r="U1267" s="130">
        <v>-1</v>
      </c>
      <c r="V1267" s="130">
        <v>4</v>
      </c>
      <c r="W1267" s="130">
        <v>6</v>
      </c>
      <c r="X1267" s="130">
        <v>-6</v>
      </c>
      <c r="Y1267" s="130">
        <v>1</v>
      </c>
      <c r="Z1267" s="130">
        <v>2</v>
      </c>
      <c r="AA1267" s="130">
        <v>0</v>
      </c>
      <c r="AB1267" s="130">
        <v>-1</v>
      </c>
      <c r="AC1267" s="130">
        <v>2</v>
      </c>
      <c r="AD1267" s="130">
        <v>-1</v>
      </c>
      <c r="AE1267" s="130">
        <v>14</v>
      </c>
    </row>
    <row r="1268" spans="1:31" ht="30.75" customHeight="1" x14ac:dyDescent="0.25">
      <c r="A1268" s="59">
        <f t="shared" si="19"/>
        <v>45231</v>
      </c>
      <c r="B1268" s="131" t="s">
        <v>166</v>
      </c>
      <c r="C1268" s="130">
        <v>-28</v>
      </c>
      <c r="D1268" s="130">
        <v>26</v>
      </c>
      <c r="E1268" s="130">
        <v>62</v>
      </c>
      <c r="F1268" s="130">
        <v>13</v>
      </c>
      <c r="G1268" s="130">
        <v>41</v>
      </c>
      <c r="H1268" s="130">
        <v>-35</v>
      </c>
      <c r="I1268" s="130">
        <v>77</v>
      </c>
      <c r="J1268" s="130">
        <v>-12</v>
      </c>
      <c r="K1268" s="130">
        <v>43</v>
      </c>
      <c r="L1268" s="130">
        <v>163</v>
      </c>
      <c r="M1268" s="130">
        <v>57</v>
      </c>
      <c r="N1268" s="130">
        <v>112</v>
      </c>
      <c r="O1268" s="130">
        <v>181</v>
      </c>
      <c r="P1268" s="130">
        <v>39</v>
      </c>
      <c r="Q1268" s="130">
        <v>69</v>
      </c>
      <c r="R1268" s="130">
        <v>-17</v>
      </c>
      <c r="S1268" s="130">
        <v>-243</v>
      </c>
      <c r="T1268" s="134">
        <v>1</v>
      </c>
      <c r="U1268" s="130">
        <v>998</v>
      </c>
      <c r="V1268" s="130">
        <v>499</v>
      </c>
      <c r="W1268" s="130">
        <v>28</v>
      </c>
      <c r="X1268" s="130">
        <v>43</v>
      </c>
      <c r="Y1268" s="130">
        <v>289</v>
      </c>
      <c r="Z1268" s="130">
        <v>67</v>
      </c>
      <c r="AA1268" s="130">
        <v>-85</v>
      </c>
      <c r="AB1268" s="130">
        <v>1</v>
      </c>
      <c r="AC1268" s="130">
        <v>58</v>
      </c>
      <c r="AD1268" s="130">
        <v>-1</v>
      </c>
      <c r="AE1268" s="130">
        <v>2446</v>
      </c>
    </row>
    <row r="1269" spans="1:31" ht="30.75" customHeight="1" x14ac:dyDescent="0.25">
      <c r="A1269" s="59">
        <f t="shared" si="19"/>
        <v>45231</v>
      </c>
      <c r="B1269" s="129" t="s">
        <v>167</v>
      </c>
      <c r="C1269" s="130">
        <v>13</v>
      </c>
      <c r="D1269" s="130">
        <v>-1</v>
      </c>
      <c r="E1269" s="130">
        <v>7</v>
      </c>
      <c r="F1269" s="130">
        <v>1</v>
      </c>
      <c r="G1269" s="130">
        <v>-20</v>
      </c>
      <c r="H1269" s="130">
        <v>4</v>
      </c>
      <c r="I1269" s="130">
        <v>12</v>
      </c>
      <c r="J1269" s="130">
        <v>19</v>
      </c>
      <c r="K1269" s="130">
        <v>40</v>
      </c>
      <c r="L1269" s="130">
        <v>163</v>
      </c>
      <c r="M1269" s="130">
        <v>38</v>
      </c>
      <c r="N1269" s="130">
        <v>40</v>
      </c>
      <c r="O1269" s="130">
        <v>41</v>
      </c>
      <c r="P1269" s="130">
        <v>51</v>
      </c>
      <c r="Q1269" s="130">
        <v>41</v>
      </c>
      <c r="R1269" s="130">
        <v>107</v>
      </c>
      <c r="S1269" s="130">
        <v>21</v>
      </c>
      <c r="T1269" s="134">
        <v>-1</v>
      </c>
      <c r="U1269" s="130">
        <v>286</v>
      </c>
      <c r="V1269" s="130">
        <v>405</v>
      </c>
      <c r="W1269" s="130">
        <v>91</v>
      </c>
      <c r="X1269" s="130">
        <v>95</v>
      </c>
      <c r="Y1269" s="130">
        <v>263</v>
      </c>
      <c r="Z1269" s="130">
        <v>40</v>
      </c>
      <c r="AA1269" s="130">
        <v>-30</v>
      </c>
      <c r="AB1269" s="130">
        <v>17</v>
      </c>
      <c r="AC1269" s="130">
        <v>41</v>
      </c>
      <c r="AD1269" s="130">
        <v>-3</v>
      </c>
      <c r="AE1269" s="130">
        <v>1781</v>
      </c>
    </row>
    <row r="1270" spans="1:31" ht="30.75" customHeight="1" x14ac:dyDescent="0.25">
      <c r="A1270" s="59">
        <f t="shared" si="19"/>
        <v>45231</v>
      </c>
      <c r="B1270" s="129" t="s">
        <v>168</v>
      </c>
      <c r="C1270" s="130">
        <v>-41</v>
      </c>
      <c r="D1270" s="130">
        <v>27</v>
      </c>
      <c r="E1270" s="130">
        <v>55</v>
      </c>
      <c r="F1270" s="130">
        <v>12</v>
      </c>
      <c r="G1270" s="130">
        <v>61</v>
      </c>
      <c r="H1270" s="130">
        <v>-39</v>
      </c>
      <c r="I1270" s="130">
        <v>65</v>
      </c>
      <c r="J1270" s="130">
        <v>-31</v>
      </c>
      <c r="K1270" s="130">
        <v>3</v>
      </c>
      <c r="L1270" s="130">
        <v>0</v>
      </c>
      <c r="M1270" s="130">
        <v>19</v>
      </c>
      <c r="N1270" s="130">
        <v>72</v>
      </c>
      <c r="O1270" s="130">
        <v>141</v>
      </c>
      <c r="P1270" s="130">
        <v>-12</v>
      </c>
      <c r="Q1270" s="130">
        <v>28</v>
      </c>
      <c r="R1270" s="130">
        <v>-124</v>
      </c>
      <c r="S1270" s="130">
        <v>-261</v>
      </c>
      <c r="T1270" s="134">
        <v>2</v>
      </c>
      <c r="U1270" s="130">
        <v>707</v>
      </c>
      <c r="V1270" s="130">
        <v>98</v>
      </c>
      <c r="W1270" s="130">
        <v>-63</v>
      </c>
      <c r="X1270" s="130">
        <v>-52</v>
      </c>
      <c r="Y1270" s="130">
        <v>26</v>
      </c>
      <c r="Z1270" s="130">
        <v>27</v>
      </c>
      <c r="AA1270" s="130">
        <v>-55</v>
      </c>
      <c r="AB1270" s="130">
        <v>-16</v>
      </c>
      <c r="AC1270" s="130">
        <v>3</v>
      </c>
      <c r="AD1270" s="130">
        <v>2</v>
      </c>
      <c r="AE1270" s="130">
        <v>654</v>
      </c>
    </row>
    <row r="1271" spans="1:31" ht="30.75" customHeight="1" x14ac:dyDescent="0.25">
      <c r="A1271" s="59">
        <f t="shared" si="19"/>
        <v>45231</v>
      </c>
      <c r="B1271" s="129" t="s">
        <v>169</v>
      </c>
      <c r="C1271" s="130">
        <v>0</v>
      </c>
      <c r="D1271" s="130">
        <v>0</v>
      </c>
      <c r="E1271" s="130">
        <v>0</v>
      </c>
      <c r="F1271" s="130">
        <v>0</v>
      </c>
      <c r="G1271" s="130">
        <v>0</v>
      </c>
      <c r="H1271" s="130">
        <v>0</v>
      </c>
      <c r="I1271" s="130">
        <v>0</v>
      </c>
      <c r="J1271" s="130">
        <v>0</v>
      </c>
      <c r="K1271" s="130">
        <v>0</v>
      </c>
      <c r="L1271" s="130">
        <v>0</v>
      </c>
      <c r="M1271" s="130">
        <v>0</v>
      </c>
      <c r="N1271" s="130">
        <v>0</v>
      </c>
      <c r="O1271" s="130">
        <v>-1</v>
      </c>
      <c r="P1271" s="130">
        <v>0</v>
      </c>
      <c r="Q1271" s="130">
        <v>0</v>
      </c>
      <c r="R1271" s="130">
        <v>0</v>
      </c>
      <c r="S1271" s="130">
        <v>-3</v>
      </c>
      <c r="T1271" s="134">
        <v>0</v>
      </c>
      <c r="U1271" s="130">
        <v>5</v>
      </c>
      <c r="V1271" s="130">
        <v>-4</v>
      </c>
      <c r="W1271" s="130">
        <v>0</v>
      </c>
      <c r="X1271" s="130">
        <v>0</v>
      </c>
      <c r="Y1271" s="130">
        <v>0</v>
      </c>
      <c r="Z1271" s="130">
        <v>0</v>
      </c>
      <c r="AA1271" s="130">
        <v>0</v>
      </c>
      <c r="AB1271" s="130">
        <v>0</v>
      </c>
      <c r="AC1271" s="130">
        <v>14</v>
      </c>
      <c r="AD1271" s="130">
        <v>0</v>
      </c>
      <c r="AE1271" s="130">
        <v>11</v>
      </c>
    </row>
    <row r="1272" spans="1:31" ht="30.75" customHeight="1" x14ac:dyDescent="0.25">
      <c r="A1272" s="59">
        <f t="shared" si="19"/>
        <v>45261</v>
      </c>
      <c r="B1272" s="126" t="s">
        <v>143</v>
      </c>
      <c r="C1272" s="127">
        <v>-2206</v>
      </c>
      <c r="D1272" s="127">
        <v>-364</v>
      </c>
      <c r="E1272" s="127">
        <v>-2836</v>
      </c>
      <c r="F1272" s="127">
        <v>-852</v>
      </c>
      <c r="G1272" s="127">
        <v>-10760</v>
      </c>
      <c r="H1272" s="127">
        <v>-787</v>
      </c>
      <c r="I1272" s="127">
        <v>-1999</v>
      </c>
      <c r="J1272" s="127">
        <v>-3686</v>
      </c>
      <c r="K1272" s="127">
        <v>-3479</v>
      </c>
      <c r="L1272" s="127">
        <v>-3725</v>
      </c>
      <c r="M1272" s="127">
        <v>-2567</v>
      </c>
      <c r="N1272" s="127">
        <v>-1504</v>
      </c>
      <c r="O1272" s="127">
        <v>-8635</v>
      </c>
      <c r="P1272" s="127">
        <v>101</v>
      </c>
      <c r="Q1272" s="127">
        <v>-744</v>
      </c>
      <c r="R1272" s="127">
        <v>-17299</v>
      </c>
      <c r="S1272" s="127">
        <v>-46510</v>
      </c>
      <c r="T1272" s="133">
        <v>-6870</v>
      </c>
      <c r="U1272" s="127">
        <v>-3611</v>
      </c>
      <c r="V1272" s="127">
        <v>-163937</v>
      </c>
      <c r="W1272" s="127">
        <v>-34894</v>
      </c>
      <c r="X1272" s="127">
        <v>-38478</v>
      </c>
      <c r="Y1272" s="127">
        <v>-28832</v>
      </c>
      <c r="Z1272" s="127">
        <v>-8401</v>
      </c>
      <c r="AA1272" s="127">
        <v>-12251</v>
      </c>
      <c r="AB1272" s="127">
        <v>-16228</v>
      </c>
      <c r="AC1272" s="127">
        <v>-5731</v>
      </c>
      <c r="AD1272" s="127">
        <v>-3074</v>
      </c>
      <c r="AE1272" s="127">
        <v>-430159</v>
      </c>
    </row>
    <row r="1273" spans="1:31" ht="30.75" customHeight="1" x14ac:dyDescent="0.25">
      <c r="A1273" s="59">
        <f t="shared" si="19"/>
        <v>45261</v>
      </c>
      <c r="B1273" s="128" t="s">
        <v>144</v>
      </c>
      <c r="C1273" s="127">
        <v>26</v>
      </c>
      <c r="D1273" s="127">
        <v>14</v>
      </c>
      <c r="E1273" s="127">
        <v>-143</v>
      </c>
      <c r="F1273" s="127">
        <v>18</v>
      </c>
      <c r="G1273" s="127">
        <v>-1399</v>
      </c>
      <c r="H1273" s="127">
        <v>-36</v>
      </c>
      <c r="I1273" s="127">
        <v>-396</v>
      </c>
      <c r="J1273" s="127">
        <v>-541</v>
      </c>
      <c r="K1273" s="127">
        <v>-989</v>
      </c>
      <c r="L1273" s="127">
        <v>-853</v>
      </c>
      <c r="M1273" s="127">
        <v>-462</v>
      </c>
      <c r="N1273" s="127">
        <v>-157</v>
      </c>
      <c r="O1273" s="127">
        <v>-1818</v>
      </c>
      <c r="P1273" s="127">
        <v>-95</v>
      </c>
      <c r="Q1273" s="127">
        <v>-142</v>
      </c>
      <c r="R1273" s="127">
        <v>-4302</v>
      </c>
      <c r="S1273" s="127">
        <v>-8071</v>
      </c>
      <c r="T1273" s="133">
        <v>-338</v>
      </c>
      <c r="U1273" s="127">
        <v>-242</v>
      </c>
      <c r="V1273" s="127">
        <v>-15928</v>
      </c>
      <c r="W1273" s="127">
        <v>-1176</v>
      </c>
      <c r="X1273" s="127">
        <v>-2219</v>
      </c>
      <c r="Y1273" s="127">
        <v>-4093</v>
      </c>
      <c r="Z1273" s="127">
        <v>-1504</v>
      </c>
      <c r="AA1273" s="127">
        <v>-862</v>
      </c>
      <c r="AB1273" s="127">
        <v>-4933</v>
      </c>
      <c r="AC1273" s="127">
        <v>-58</v>
      </c>
      <c r="AD1273" s="127">
        <v>-2961</v>
      </c>
      <c r="AE1273" s="127">
        <v>-53660</v>
      </c>
    </row>
    <row r="1274" spans="1:31" ht="30.75" customHeight="1" x14ac:dyDescent="0.25">
      <c r="A1274" s="59">
        <f t="shared" si="19"/>
        <v>45261</v>
      </c>
      <c r="B1274" s="128" t="s">
        <v>145</v>
      </c>
      <c r="C1274" s="127">
        <v>-430</v>
      </c>
      <c r="D1274" s="127">
        <v>-59</v>
      </c>
      <c r="E1274" s="127">
        <v>-518</v>
      </c>
      <c r="F1274" s="127">
        <v>-75</v>
      </c>
      <c r="G1274" s="127">
        <v>-898</v>
      </c>
      <c r="H1274" s="127">
        <v>-169</v>
      </c>
      <c r="I1274" s="127">
        <v>-171</v>
      </c>
      <c r="J1274" s="127">
        <v>71</v>
      </c>
      <c r="K1274" s="127">
        <v>-970</v>
      </c>
      <c r="L1274" s="127">
        <v>-2056</v>
      </c>
      <c r="M1274" s="127">
        <v>-237</v>
      </c>
      <c r="N1274" s="127">
        <v>-570</v>
      </c>
      <c r="O1274" s="127">
        <v>-736</v>
      </c>
      <c r="P1274" s="127">
        <v>79</v>
      </c>
      <c r="Q1274" s="127">
        <v>-144</v>
      </c>
      <c r="R1274" s="127">
        <v>-4014</v>
      </c>
      <c r="S1274" s="127">
        <v>-12040</v>
      </c>
      <c r="T1274" s="133">
        <v>-1183</v>
      </c>
      <c r="U1274" s="127">
        <v>-2279</v>
      </c>
      <c r="V1274" s="127">
        <v>-36828</v>
      </c>
      <c r="W1274" s="127">
        <v>-8867</v>
      </c>
      <c r="X1274" s="127">
        <v>-18721</v>
      </c>
      <c r="Y1274" s="127">
        <v>-14680</v>
      </c>
      <c r="Z1274" s="127">
        <v>-989</v>
      </c>
      <c r="AA1274" s="127">
        <v>-1629</v>
      </c>
      <c r="AB1274" s="127">
        <v>-2515</v>
      </c>
      <c r="AC1274" s="127">
        <v>-378</v>
      </c>
      <c r="AD1274" s="127">
        <v>0</v>
      </c>
      <c r="AE1274" s="127">
        <v>-111006</v>
      </c>
    </row>
    <row r="1275" spans="1:31" ht="30.75" customHeight="1" x14ac:dyDescent="0.25">
      <c r="A1275" s="59">
        <f t="shared" si="19"/>
        <v>45261</v>
      </c>
      <c r="B1275" s="129" t="s">
        <v>146</v>
      </c>
      <c r="C1275" s="130">
        <v>-64</v>
      </c>
      <c r="D1275" s="130">
        <v>0</v>
      </c>
      <c r="E1275" s="130">
        <v>-30</v>
      </c>
      <c r="F1275" s="130">
        <v>0</v>
      </c>
      <c r="G1275" s="130">
        <v>50</v>
      </c>
      <c r="H1275" s="130">
        <v>5</v>
      </c>
      <c r="I1275" s="130">
        <v>-62</v>
      </c>
      <c r="J1275" s="130">
        <v>-15</v>
      </c>
      <c r="K1275" s="130">
        <v>-22</v>
      </c>
      <c r="L1275" s="130">
        <v>10</v>
      </c>
      <c r="M1275" s="130">
        <v>-12</v>
      </c>
      <c r="N1275" s="130">
        <v>5</v>
      </c>
      <c r="O1275" s="130">
        <v>-2</v>
      </c>
      <c r="P1275" s="130">
        <v>-5</v>
      </c>
      <c r="Q1275" s="130">
        <v>18</v>
      </c>
      <c r="R1275" s="130">
        <v>-29</v>
      </c>
      <c r="S1275" s="130">
        <v>-11</v>
      </c>
      <c r="T1275" s="134">
        <v>-88</v>
      </c>
      <c r="U1275" s="130">
        <v>167</v>
      </c>
      <c r="V1275" s="130">
        <v>32</v>
      </c>
      <c r="W1275" s="130">
        <v>-67</v>
      </c>
      <c r="X1275" s="130">
        <v>-81</v>
      </c>
      <c r="Y1275" s="130">
        <v>-42</v>
      </c>
      <c r="Z1275" s="130">
        <v>41</v>
      </c>
      <c r="AA1275" s="130">
        <v>-198</v>
      </c>
      <c r="AB1275" s="130">
        <v>-28</v>
      </c>
      <c r="AC1275" s="130">
        <v>-7</v>
      </c>
      <c r="AD1275" s="130">
        <v>0</v>
      </c>
      <c r="AE1275" s="130">
        <v>-435</v>
      </c>
    </row>
    <row r="1276" spans="1:31" ht="30.75" customHeight="1" x14ac:dyDescent="0.25">
      <c r="A1276" s="59">
        <f t="shared" si="19"/>
        <v>45261</v>
      </c>
      <c r="B1276" s="129" t="s">
        <v>147</v>
      </c>
      <c r="C1276" s="130">
        <v>-380</v>
      </c>
      <c r="D1276" s="130">
        <v>-65</v>
      </c>
      <c r="E1276" s="130">
        <v>-474</v>
      </c>
      <c r="F1276" s="130">
        <v>-74</v>
      </c>
      <c r="G1276" s="130">
        <v>-979</v>
      </c>
      <c r="H1276" s="130">
        <v>-172</v>
      </c>
      <c r="I1276" s="130">
        <v>-110</v>
      </c>
      <c r="J1276" s="130">
        <v>96</v>
      </c>
      <c r="K1276" s="130">
        <v>-757</v>
      </c>
      <c r="L1276" s="130">
        <v>-1947</v>
      </c>
      <c r="M1276" s="130">
        <v>-273</v>
      </c>
      <c r="N1276" s="130">
        <v>-578</v>
      </c>
      <c r="O1276" s="130">
        <v>-841</v>
      </c>
      <c r="P1276" s="130">
        <v>65</v>
      </c>
      <c r="Q1276" s="130">
        <v>-181</v>
      </c>
      <c r="R1276" s="130">
        <v>-3940</v>
      </c>
      <c r="S1276" s="130">
        <v>-11710</v>
      </c>
      <c r="T1276" s="134">
        <v>-1233</v>
      </c>
      <c r="U1276" s="130">
        <v>-1064</v>
      </c>
      <c r="V1276" s="130">
        <v>-36375</v>
      </c>
      <c r="W1276" s="130">
        <v>-8713</v>
      </c>
      <c r="X1276" s="130">
        <v>-18491</v>
      </c>
      <c r="Y1276" s="130">
        <v>-13989</v>
      </c>
      <c r="Z1276" s="130">
        <v>-1014</v>
      </c>
      <c r="AA1276" s="130">
        <v>-1369</v>
      </c>
      <c r="AB1276" s="130">
        <v>-2624</v>
      </c>
      <c r="AC1276" s="130">
        <v>-355</v>
      </c>
      <c r="AD1276" s="130">
        <v>0</v>
      </c>
      <c r="AE1276" s="130">
        <v>-107547</v>
      </c>
    </row>
    <row r="1277" spans="1:31" ht="30.75" customHeight="1" x14ac:dyDescent="0.25">
      <c r="A1277" s="59">
        <f t="shared" si="19"/>
        <v>45261</v>
      </c>
      <c r="B1277" s="129" t="s">
        <v>148</v>
      </c>
      <c r="C1277" s="130">
        <v>2</v>
      </c>
      <c r="D1277" s="130">
        <v>1</v>
      </c>
      <c r="E1277" s="130">
        <v>-18</v>
      </c>
      <c r="F1277" s="130">
        <v>-2</v>
      </c>
      <c r="G1277" s="130">
        <v>44</v>
      </c>
      <c r="H1277" s="130">
        <v>-1</v>
      </c>
      <c r="I1277" s="130">
        <v>2</v>
      </c>
      <c r="J1277" s="130">
        <v>33</v>
      </c>
      <c r="K1277" s="130">
        <v>2</v>
      </c>
      <c r="L1277" s="130">
        <v>-22</v>
      </c>
      <c r="M1277" s="130">
        <v>-4</v>
      </c>
      <c r="N1277" s="130">
        <v>2</v>
      </c>
      <c r="O1277" s="130">
        <v>15</v>
      </c>
      <c r="P1277" s="130">
        <v>12</v>
      </c>
      <c r="Q1277" s="130">
        <v>44</v>
      </c>
      <c r="R1277" s="130">
        <v>-6</v>
      </c>
      <c r="S1277" s="130">
        <v>-80</v>
      </c>
      <c r="T1277" s="134">
        <v>2</v>
      </c>
      <c r="U1277" s="130">
        <v>71</v>
      </c>
      <c r="V1277" s="130">
        <v>-99</v>
      </c>
      <c r="W1277" s="130">
        <v>-32</v>
      </c>
      <c r="X1277" s="130">
        <v>-80</v>
      </c>
      <c r="Y1277" s="130">
        <v>-33</v>
      </c>
      <c r="Z1277" s="130">
        <v>20</v>
      </c>
      <c r="AA1277" s="130">
        <v>-103</v>
      </c>
      <c r="AB1277" s="130">
        <v>20</v>
      </c>
      <c r="AC1277" s="130">
        <v>-14</v>
      </c>
      <c r="AD1277" s="130">
        <v>0</v>
      </c>
      <c r="AE1277" s="130">
        <v>-224</v>
      </c>
    </row>
    <row r="1278" spans="1:31" ht="30.75" customHeight="1" x14ac:dyDescent="0.25">
      <c r="A1278" s="59">
        <f t="shared" si="19"/>
        <v>45261</v>
      </c>
      <c r="B1278" s="129" t="s">
        <v>149</v>
      </c>
      <c r="C1278" s="130">
        <v>12</v>
      </c>
      <c r="D1278" s="130">
        <v>5</v>
      </c>
      <c r="E1278" s="130">
        <v>4</v>
      </c>
      <c r="F1278" s="130">
        <v>1</v>
      </c>
      <c r="G1278" s="130">
        <v>-13</v>
      </c>
      <c r="H1278" s="130">
        <v>-1</v>
      </c>
      <c r="I1278" s="130">
        <v>-1</v>
      </c>
      <c r="J1278" s="130">
        <v>-43</v>
      </c>
      <c r="K1278" s="130">
        <v>-193</v>
      </c>
      <c r="L1278" s="130">
        <v>-97</v>
      </c>
      <c r="M1278" s="130">
        <v>52</v>
      </c>
      <c r="N1278" s="130">
        <v>1</v>
      </c>
      <c r="O1278" s="130">
        <v>92</v>
      </c>
      <c r="P1278" s="130">
        <v>7</v>
      </c>
      <c r="Q1278" s="130">
        <v>-25</v>
      </c>
      <c r="R1278" s="130">
        <v>-39</v>
      </c>
      <c r="S1278" s="130">
        <v>-239</v>
      </c>
      <c r="T1278" s="134">
        <v>136</v>
      </c>
      <c r="U1278" s="130">
        <v>-1453</v>
      </c>
      <c r="V1278" s="130">
        <v>-386</v>
      </c>
      <c r="W1278" s="130">
        <v>-55</v>
      </c>
      <c r="X1278" s="130">
        <v>-69</v>
      </c>
      <c r="Y1278" s="130">
        <v>-616</v>
      </c>
      <c r="Z1278" s="130">
        <v>-36</v>
      </c>
      <c r="AA1278" s="130">
        <v>41</v>
      </c>
      <c r="AB1278" s="130">
        <v>117</v>
      </c>
      <c r="AC1278" s="130">
        <v>-2</v>
      </c>
      <c r="AD1278" s="130">
        <v>0</v>
      </c>
      <c r="AE1278" s="130">
        <v>-2800</v>
      </c>
    </row>
    <row r="1279" spans="1:31" ht="30.75" customHeight="1" x14ac:dyDescent="0.25">
      <c r="A1279" s="59">
        <f t="shared" si="19"/>
        <v>45261</v>
      </c>
      <c r="B1279" s="128" t="s">
        <v>150</v>
      </c>
      <c r="C1279" s="127">
        <v>-930</v>
      </c>
      <c r="D1279" s="127">
        <v>-34</v>
      </c>
      <c r="E1279" s="127">
        <v>-766</v>
      </c>
      <c r="F1279" s="127">
        <v>-118</v>
      </c>
      <c r="G1279" s="127">
        <v>-4788</v>
      </c>
      <c r="H1279" s="127">
        <v>-172</v>
      </c>
      <c r="I1279" s="127">
        <v>-961</v>
      </c>
      <c r="J1279" s="127">
        <v>-1740</v>
      </c>
      <c r="K1279" s="127">
        <v>-1481</v>
      </c>
      <c r="L1279" s="127">
        <v>-1974</v>
      </c>
      <c r="M1279" s="127">
        <v>-1603</v>
      </c>
      <c r="N1279" s="127">
        <v>62</v>
      </c>
      <c r="O1279" s="127">
        <v>-1492</v>
      </c>
      <c r="P1279" s="127">
        <v>-343</v>
      </c>
      <c r="Q1279" s="127">
        <v>-158</v>
      </c>
      <c r="R1279" s="127">
        <v>-5961</v>
      </c>
      <c r="S1279" s="127">
        <v>-11459</v>
      </c>
      <c r="T1279" s="133">
        <v>-1470</v>
      </c>
      <c r="U1279" s="127">
        <v>-2455</v>
      </c>
      <c r="V1279" s="127">
        <v>-13372</v>
      </c>
      <c r="W1279" s="127">
        <v>-4510</v>
      </c>
      <c r="X1279" s="127">
        <v>-5194</v>
      </c>
      <c r="Y1279" s="127">
        <v>-2798</v>
      </c>
      <c r="Z1279" s="127">
        <v>-2233</v>
      </c>
      <c r="AA1279" s="127">
        <v>-4702</v>
      </c>
      <c r="AB1279" s="127">
        <v>-4143</v>
      </c>
      <c r="AC1279" s="127">
        <v>-830</v>
      </c>
      <c r="AD1279" s="127">
        <v>-6</v>
      </c>
      <c r="AE1279" s="127">
        <v>-75631</v>
      </c>
    </row>
    <row r="1280" spans="1:31" ht="30.75" customHeight="1" x14ac:dyDescent="0.25">
      <c r="A1280" s="59">
        <f t="shared" si="19"/>
        <v>45261</v>
      </c>
      <c r="B1280" s="128" t="s">
        <v>151</v>
      </c>
      <c r="C1280" s="127">
        <v>2</v>
      </c>
      <c r="D1280" s="127">
        <v>287</v>
      </c>
      <c r="E1280" s="127">
        <v>-494</v>
      </c>
      <c r="F1280" s="127">
        <v>-134</v>
      </c>
      <c r="G1280" s="127">
        <v>-395</v>
      </c>
      <c r="H1280" s="127">
        <v>-176</v>
      </c>
      <c r="I1280" s="127">
        <v>-216</v>
      </c>
      <c r="J1280" s="127">
        <v>-140</v>
      </c>
      <c r="K1280" s="127">
        <v>166</v>
      </c>
      <c r="L1280" s="127">
        <v>1877</v>
      </c>
      <c r="M1280" s="127">
        <v>241</v>
      </c>
      <c r="N1280" s="127">
        <v>355</v>
      </c>
      <c r="O1280" s="127">
        <v>362</v>
      </c>
      <c r="P1280" s="127">
        <v>281</v>
      </c>
      <c r="Q1280" s="127">
        <v>349</v>
      </c>
      <c r="R1280" s="127">
        <v>942</v>
      </c>
      <c r="S1280" s="127">
        <v>735</v>
      </c>
      <c r="T1280" s="133">
        <v>232</v>
      </c>
      <c r="U1280" s="127">
        <v>2572</v>
      </c>
      <c r="V1280" s="127">
        <v>-6547</v>
      </c>
      <c r="W1280" s="127">
        <v>-3362</v>
      </c>
      <c r="X1280" s="127">
        <v>-1219</v>
      </c>
      <c r="Y1280" s="127">
        <v>-834</v>
      </c>
      <c r="Z1280" s="127">
        <v>-713</v>
      </c>
      <c r="AA1280" s="127">
        <v>-782</v>
      </c>
      <c r="AB1280" s="127">
        <v>-1042</v>
      </c>
      <c r="AC1280" s="127">
        <v>-293</v>
      </c>
      <c r="AD1280" s="127">
        <v>-3</v>
      </c>
      <c r="AE1280" s="127">
        <v>-7949</v>
      </c>
    </row>
    <row r="1281" spans="1:31" ht="30.75" customHeight="1" x14ac:dyDescent="0.25">
      <c r="A1281" s="59">
        <f t="shared" si="19"/>
        <v>45261</v>
      </c>
      <c r="B1281" s="128" t="s">
        <v>152</v>
      </c>
      <c r="C1281" s="127">
        <v>-874</v>
      </c>
      <c r="D1281" s="127">
        <v>-572</v>
      </c>
      <c r="E1281" s="127">
        <v>-915</v>
      </c>
      <c r="F1281" s="127">
        <v>-543</v>
      </c>
      <c r="G1281" s="127">
        <v>-3280</v>
      </c>
      <c r="H1281" s="127">
        <v>-234</v>
      </c>
      <c r="I1281" s="127">
        <v>-255</v>
      </c>
      <c r="J1281" s="127">
        <v>-1336</v>
      </c>
      <c r="K1281" s="127">
        <v>-205</v>
      </c>
      <c r="L1281" s="127">
        <v>-719</v>
      </c>
      <c r="M1281" s="127">
        <v>-506</v>
      </c>
      <c r="N1281" s="127">
        <v>-1194</v>
      </c>
      <c r="O1281" s="127">
        <v>-4951</v>
      </c>
      <c r="P1281" s="127">
        <v>179</v>
      </c>
      <c r="Q1281" s="127">
        <v>-649</v>
      </c>
      <c r="R1281" s="127">
        <v>-3964</v>
      </c>
      <c r="S1281" s="127">
        <v>-15675</v>
      </c>
      <c r="T1281" s="133">
        <v>-4111</v>
      </c>
      <c r="U1281" s="127">
        <v>-1207</v>
      </c>
      <c r="V1281" s="127">
        <v>-91262</v>
      </c>
      <c r="W1281" s="127">
        <v>-16979</v>
      </c>
      <c r="X1281" s="127">
        <v>-11125</v>
      </c>
      <c r="Y1281" s="127">
        <v>-6427</v>
      </c>
      <c r="Z1281" s="127">
        <v>-2962</v>
      </c>
      <c r="AA1281" s="127">
        <v>-4276</v>
      </c>
      <c r="AB1281" s="127">
        <v>-3595</v>
      </c>
      <c r="AC1281" s="127">
        <v>-4172</v>
      </c>
      <c r="AD1281" s="127">
        <v>-104</v>
      </c>
      <c r="AE1281" s="127">
        <v>-181913</v>
      </c>
    </row>
    <row r="1282" spans="1:31" ht="30.75" customHeight="1" x14ac:dyDescent="0.25">
      <c r="A1282" s="59">
        <f t="shared" si="19"/>
        <v>45261</v>
      </c>
      <c r="B1282" s="131" t="s">
        <v>153</v>
      </c>
      <c r="C1282" s="130">
        <v>-200</v>
      </c>
      <c r="D1282" s="130">
        <v>23</v>
      </c>
      <c r="E1282" s="130">
        <v>-123</v>
      </c>
      <c r="F1282" s="130">
        <v>-67</v>
      </c>
      <c r="G1282" s="130">
        <v>-77</v>
      </c>
      <c r="H1282" s="130">
        <v>4</v>
      </c>
      <c r="I1282" s="130">
        <v>-67</v>
      </c>
      <c r="J1282" s="130">
        <v>-129</v>
      </c>
      <c r="K1282" s="130">
        <v>-173</v>
      </c>
      <c r="L1282" s="130">
        <v>-50</v>
      </c>
      <c r="M1282" s="130">
        <v>-33</v>
      </c>
      <c r="N1282" s="130">
        <v>-8</v>
      </c>
      <c r="O1282" s="130">
        <v>-22</v>
      </c>
      <c r="P1282" s="130">
        <v>-158</v>
      </c>
      <c r="Q1282" s="130">
        <v>-245</v>
      </c>
      <c r="R1282" s="130">
        <v>49</v>
      </c>
      <c r="S1282" s="130">
        <v>-2645</v>
      </c>
      <c r="T1282" s="134">
        <v>-1364</v>
      </c>
      <c r="U1282" s="130">
        <v>419</v>
      </c>
      <c r="V1282" s="130">
        <v>-12144</v>
      </c>
      <c r="W1282" s="130">
        <v>-1998</v>
      </c>
      <c r="X1282" s="130">
        <v>-911</v>
      </c>
      <c r="Y1282" s="130">
        <v>-1574</v>
      </c>
      <c r="Z1282" s="130">
        <v>-508</v>
      </c>
      <c r="AA1282" s="130">
        <v>-312</v>
      </c>
      <c r="AB1282" s="130">
        <v>-882</v>
      </c>
      <c r="AC1282" s="130">
        <v>-1797</v>
      </c>
      <c r="AD1282" s="130">
        <v>-7</v>
      </c>
      <c r="AE1282" s="130">
        <v>-24999</v>
      </c>
    </row>
    <row r="1283" spans="1:31" ht="30.75" customHeight="1" x14ac:dyDescent="0.25">
      <c r="A1283" s="59">
        <f t="shared" ref="A1283:A1346" si="20">IF(B1283&lt;&gt;"",DATE(2020,INT((ROW(A1281)-1)/27)+1,1),"")</f>
        <v>45261</v>
      </c>
      <c r="B1283" s="131" t="s">
        <v>154</v>
      </c>
      <c r="C1283" s="130">
        <v>0</v>
      </c>
      <c r="D1283" s="130">
        <v>26</v>
      </c>
      <c r="E1283" s="130">
        <v>-377</v>
      </c>
      <c r="F1283" s="130">
        <v>-66</v>
      </c>
      <c r="G1283" s="130">
        <v>-198</v>
      </c>
      <c r="H1283" s="130">
        <v>4</v>
      </c>
      <c r="I1283" s="130">
        <v>-97</v>
      </c>
      <c r="J1283" s="130">
        <v>-66</v>
      </c>
      <c r="K1283" s="130">
        <v>85</v>
      </c>
      <c r="L1283" s="130">
        <v>484</v>
      </c>
      <c r="M1283" s="130">
        <v>191</v>
      </c>
      <c r="N1283" s="130">
        <v>91</v>
      </c>
      <c r="O1283" s="130">
        <v>131</v>
      </c>
      <c r="P1283" s="130">
        <v>320</v>
      </c>
      <c r="Q1283" s="130">
        <v>-1</v>
      </c>
      <c r="R1283" s="130">
        <v>1197</v>
      </c>
      <c r="S1283" s="130">
        <v>-309</v>
      </c>
      <c r="T1283" s="134">
        <v>219</v>
      </c>
      <c r="U1283" s="130">
        <v>1608</v>
      </c>
      <c r="V1283" s="130">
        <v>-3336</v>
      </c>
      <c r="W1283" s="130">
        <v>-1746</v>
      </c>
      <c r="X1283" s="130">
        <v>566</v>
      </c>
      <c r="Y1283" s="130">
        <v>348</v>
      </c>
      <c r="Z1283" s="130">
        <v>-330</v>
      </c>
      <c r="AA1283" s="130">
        <v>-338</v>
      </c>
      <c r="AB1283" s="130">
        <v>-67</v>
      </c>
      <c r="AC1283" s="130">
        <v>-190</v>
      </c>
      <c r="AD1283" s="130">
        <v>-1</v>
      </c>
      <c r="AE1283" s="130">
        <v>-1852</v>
      </c>
    </row>
    <row r="1284" spans="1:31" ht="30.75" customHeight="1" x14ac:dyDescent="0.25">
      <c r="A1284" s="59">
        <f t="shared" si="20"/>
        <v>45261</v>
      </c>
      <c r="B1284" s="131" t="s">
        <v>155</v>
      </c>
      <c r="C1284" s="130">
        <v>-211</v>
      </c>
      <c r="D1284" s="130">
        <v>-71</v>
      </c>
      <c r="E1284" s="130">
        <v>73</v>
      </c>
      <c r="F1284" s="130">
        <v>-52</v>
      </c>
      <c r="G1284" s="130">
        <v>-576</v>
      </c>
      <c r="H1284" s="130">
        <v>155</v>
      </c>
      <c r="I1284" s="130">
        <v>140</v>
      </c>
      <c r="J1284" s="130">
        <v>-210</v>
      </c>
      <c r="K1284" s="130">
        <v>55</v>
      </c>
      <c r="L1284" s="130">
        <v>1685</v>
      </c>
      <c r="M1284" s="130">
        <v>-49</v>
      </c>
      <c r="N1284" s="130">
        <v>-341</v>
      </c>
      <c r="O1284" s="130">
        <v>226</v>
      </c>
      <c r="P1284" s="130">
        <v>654</v>
      </c>
      <c r="Q1284" s="130">
        <v>537</v>
      </c>
      <c r="R1284" s="130">
        <v>-1179</v>
      </c>
      <c r="S1284" s="130">
        <v>-1678</v>
      </c>
      <c r="T1284" s="134">
        <v>-245</v>
      </c>
      <c r="U1284" s="130">
        <v>2219</v>
      </c>
      <c r="V1284" s="130">
        <v>-27577</v>
      </c>
      <c r="W1284" s="130">
        <v>-4988</v>
      </c>
      <c r="X1284" s="130">
        <v>-2183</v>
      </c>
      <c r="Y1284" s="130">
        <v>-626</v>
      </c>
      <c r="Z1284" s="130">
        <v>-710</v>
      </c>
      <c r="AA1284" s="130">
        <v>-870</v>
      </c>
      <c r="AB1284" s="130">
        <v>-192</v>
      </c>
      <c r="AC1284" s="130">
        <v>-495</v>
      </c>
      <c r="AD1284" s="130">
        <v>-37</v>
      </c>
      <c r="AE1284" s="130">
        <v>-36546</v>
      </c>
    </row>
    <row r="1285" spans="1:31" ht="30.75" customHeight="1" x14ac:dyDescent="0.25">
      <c r="A1285" s="59">
        <f t="shared" si="20"/>
        <v>45261</v>
      </c>
      <c r="B1285" s="129" t="s">
        <v>156</v>
      </c>
      <c r="C1285" s="130">
        <v>-55</v>
      </c>
      <c r="D1285" s="130">
        <v>13</v>
      </c>
      <c r="E1285" s="130">
        <v>-70</v>
      </c>
      <c r="F1285" s="130">
        <v>10</v>
      </c>
      <c r="G1285" s="130">
        <v>-75</v>
      </c>
      <c r="H1285" s="130">
        <v>27</v>
      </c>
      <c r="I1285" s="130">
        <v>12</v>
      </c>
      <c r="J1285" s="130">
        <v>-18</v>
      </c>
      <c r="K1285" s="130">
        <v>72</v>
      </c>
      <c r="L1285" s="130">
        <v>293</v>
      </c>
      <c r="M1285" s="130">
        <v>5</v>
      </c>
      <c r="N1285" s="130">
        <v>-1</v>
      </c>
      <c r="O1285" s="130">
        <v>-101</v>
      </c>
      <c r="P1285" s="130">
        <v>-3</v>
      </c>
      <c r="Q1285" s="130">
        <v>8</v>
      </c>
      <c r="R1285" s="130">
        <v>-91</v>
      </c>
      <c r="S1285" s="130">
        <v>-48</v>
      </c>
      <c r="T1285" s="134">
        <v>7</v>
      </c>
      <c r="U1285" s="130">
        <v>-44</v>
      </c>
      <c r="V1285" s="130">
        <v>-1024</v>
      </c>
      <c r="W1285" s="130">
        <v>-266</v>
      </c>
      <c r="X1285" s="130">
        <v>-521</v>
      </c>
      <c r="Y1285" s="130">
        <v>-136</v>
      </c>
      <c r="Z1285" s="130">
        <v>-17</v>
      </c>
      <c r="AA1285" s="130">
        <v>-59</v>
      </c>
      <c r="AB1285" s="130">
        <v>21</v>
      </c>
      <c r="AC1285" s="130">
        <v>294</v>
      </c>
      <c r="AD1285" s="130">
        <v>0</v>
      </c>
      <c r="AE1285" s="130">
        <v>-1767</v>
      </c>
    </row>
    <row r="1286" spans="1:31" ht="30.75" customHeight="1" x14ac:dyDescent="0.25">
      <c r="A1286" s="59">
        <f t="shared" si="20"/>
        <v>45261</v>
      </c>
      <c r="B1286" s="129" t="s">
        <v>157</v>
      </c>
      <c r="C1286" s="130">
        <v>43</v>
      </c>
      <c r="D1286" s="130">
        <v>-35</v>
      </c>
      <c r="E1286" s="130">
        <v>-9</v>
      </c>
      <c r="F1286" s="130">
        <v>-7</v>
      </c>
      <c r="G1286" s="130">
        <v>-30</v>
      </c>
      <c r="H1286" s="130">
        <v>3</v>
      </c>
      <c r="I1286" s="130">
        <v>26</v>
      </c>
      <c r="J1286" s="130">
        <v>-1</v>
      </c>
      <c r="K1286" s="130">
        <v>73</v>
      </c>
      <c r="L1286" s="130">
        <v>87</v>
      </c>
      <c r="M1286" s="130">
        <v>-13</v>
      </c>
      <c r="N1286" s="130">
        <v>0</v>
      </c>
      <c r="O1286" s="130">
        <v>-14</v>
      </c>
      <c r="P1286" s="130">
        <v>-2</v>
      </c>
      <c r="Q1286" s="130">
        <v>1</v>
      </c>
      <c r="R1286" s="130">
        <v>-8</v>
      </c>
      <c r="S1286" s="130">
        <v>-77</v>
      </c>
      <c r="T1286" s="134">
        <v>-148</v>
      </c>
      <c r="U1286" s="130">
        <v>-49</v>
      </c>
      <c r="V1286" s="130">
        <v>-588</v>
      </c>
      <c r="W1286" s="130">
        <v>45</v>
      </c>
      <c r="X1286" s="130">
        <v>20</v>
      </c>
      <c r="Y1286" s="130">
        <v>-160</v>
      </c>
      <c r="Z1286" s="130">
        <v>25</v>
      </c>
      <c r="AA1286" s="130">
        <v>-9</v>
      </c>
      <c r="AB1286" s="130">
        <v>70</v>
      </c>
      <c r="AC1286" s="130">
        <v>95</v>
      </c>
      <c r="AD1286" s="130">
        <v>-1</v>
      </c>
      <c r="AE1286" s="130">
        <v>-663</v>
      </c>
    </row>
    <row r="1287" spans="1:31" ht="30.75" customHeight="1" x14ac:dyDescent="0.25">
      <c r="A1287" s="59">
        <f t="shared" si="20"/>
        <v>45261</v>
      </c>
      <c r="B1287" s="129" t="s">
        <v>158</v>
      </c>
      <c r="C1287" s="130">
        <v>-44</v>
      </c>
      <c r="D1287" s="130">
        <v>-27</v>
      </c>
      <c r="E1287" s="130">
        <v>-12</v>
      </c>
      <c r="F1287" s="130">
        <v>-6</v>
      </c>
      <c r="G1287" s="130">
        <v>-52</v>
      </c>
      <c r="H1287" s="130">
        <v>-10</v>
      </c>
      <c r="I1287" s="130">
        <v>-11</v>
      </c>
      <c r="J1287" s="130">
        <v>-22</v>
      </c>
      <c r="K1287" s="130">
        <v>14</v>
      </c>
      <c r="L1287" s="130">
        <v>22</v>
      </c>
      <c r="M1287" s="130">
        <v>22</v>
      </c>
      <c r="N1287" s="130">
        <v>19</v>
      </c>
      <c r="O1287" s="130">
        <v>-8</v>
      </c>
      <c r="P1287" s="130">
        <v>50</v>
      </c>
      <c r="Q1287" s="130">
        <v>3</v>
      </c>
      <c r="R1287" s="130">
        <v>101</v>
      </c>
      <c r="S1287" s="130">
        <v>-88</v>
      </c>
      <c r="T1287" s="134">
        <v>-15</v>
      </c>
      <c r="U1287" s="130">
        <v>-18</v>
      </c>
      <c r="V1287" s="130">
        <v>-161</v>
      </c>
      <c r="W1287" s="130">
        <v>-82</v>
      </c>
      <c r="X1287" s="130">
        <v>-44</v>
      </c>
      <c r="Y1287" s="130">
        <v>-53</v>
      </c>
      <c r="Z1287" s="130">
        <v>-7</v>
      </c>
      <c r="AA1287" s="130">
        <v>-40</v>
      </c>
      <c r="AB1287" s="130">
        <v>-59</v>
      </c>
      <c r="AC1287" s="130">
        <v>-27</v>
      </c>
      <c r="AD1287" s="130">
        <v>0</v>
      </c>
      <c r="AE1287" s="130">
        <v>-555</v>
      </c>
    </row>
    <row r="1288" spans="1:31" ht="30.75" customHeight="1" x14ac:dyDescent="0.25">
      <c r="A1288" s="59">
        <f t="shared" si="20"/>
        <v>45261</v>
      </c>
      <c r="B1288" s="129" t="s">
        <v>159</v>
      </c>
      <c r="C1288" s="130">
        <v>-104</v>
      </c>
      <c r="D1288" s="130">
        <v>-70</v>
      </c>
      <c r="E1288" s="130">
        <v>89</v>
      </c>
      <c r="F1288" s="130">
        <v>-42</v>
      </c>
      <c r="G1288" s="130">
        <v>-203</v>
      </c>
      <c r="H1288" s="130">
        <v>-37</v>
      </c>
      <c r="I1288" s="130">
        <v>-155</v>
      </c>
      <c r="J1288" s="130">
        <v>-123</v>
      </c>
      <c r="K1288" s="130">
        <v>-97</v>
      </c>
      <c r="L1288" s="130">
        <v>-133</v>
      </c>
      <c r="M1288" s="130">
        <v>-13</v>
      </c>
      <c r="N1288" s="130">
        <v>-41</v>
      </c>
      <c r="O1288" s="130">
        <v>-335</v>
      </c>
      <c r="P1288" s="130">
        <v>-87</v>
      </c>
      <c r="Q1288" s="130">
        <v>-26</v>
      </c>
      <c r="R1288" s="130">
        <v>-965</v>
      </c>
      <c r="S1288" s="130">
        <v>-1957</v>
      </c>
      <c r="T1288" s="134">
        <v>-254</v>
      </c>
      <c r="U1288" s="130">
        <v>-287</v>
      </c>
      <c r="V1288" s="130">
        <v>-2606</v>
      </c>
      <c r="W1288" s="130">
        <v>-921</v>
      </c>
      <c r="X1288" s="130">
        <v>-1030</v>
      </c>
      <c r="Y1288" s="130">
        <v>-192</v>
      </c>
      <c r="Z1288" s="130">
        <v>-252</v>
      </c>
      <c r="AA1288" s="130">
        <v>-456</v>
      </c>
      <c r="AB1288" s="130">
        <v>-248</v>
      </c>
      <c r="AC1288" s="130">
        <v>-523</v>
      </c>
      <c r="AD1288" s="130">
        <v>-38</v>
      </c>
      <c r="AE1288" s="130">
        <v>-11106</v>
      </c>
    </row>
    <row r="1289" spans="1:31" ht="30.75" customHeight="1" x14ac:dyDescent="0.25">
      <c r="A1289" s="59">
        <f t="shared" si="20"/>
        <v>45261</v>
      </c>
      <c r="B1289" s="129" t="s">
        <v>160</v>
      </c>
      <c r="C1289" s="130">
        <v>-51</v>
      </c>
      <c r="D1289" s="130">
        <v>48</v>
      </c>
      <c r="E1289" s="130">
        <v>75</v>
      </c>
      <c r="F1289" s="130">
        <v>-7</v>
      </c>
      <c r="G1289" s="130">
        <v>-216</v>
      </c>
      <c r="H1289" s="130">
        <v>172</v>
      </c>
      <c r="I1289" s="130">
        <v>268</v>
      </c>
      <c r="J1289" s="130">
        <v>-46</v>
      </c>
      <c r="K1289" s="130">
        <v>-7</v>
      </c>
      <c r="L1289" s="130">
        <v>1416</v>
      </c>
      <c r="M1289" s="130">
        <v>-50</v>
      </c>
      <c r="N1289" s="130">
        <v>-318</v>
      </c>
      <c r="O1289" s="130">
        <v>684</v>
      </c>
      <c r="P1289" s="130">
        <v>696</v>
      </c>
      <c r="Q1289" s="130">
        <v>551</v>
      </c>
      <c r="R1289" s="130">
        <v>-216</v>
      </c>
      <c r="S1289" s="130">
        <v>492</v>
      </c>
      <c r="T1289" s="134">
        <v>165</v>
      </c>
      <c r="U1289" s="130">
        <v>2617</v>
      </c>
      <c r="V1289" s="130">
        <v>-23198</v>
      </c>
      <c r="W1289" s="130">
        <v>-3764</v>
      </c>
      <c r="X1289" s="130">
        <v>-608</v>
      </c>
      <c r="Y1289" s="130">
        <v>-85</v>
      </c>
      <c r="Z1289" s="130">
        <v>-459</v>
      </c>
      <c r="AA1289" s="130">
        <v>-306</v>
      </c>
      <c r="AB1289" s="130">
        <v>24</v>
      </c>
      <c r="AC1289" s="130">
        <v>-334</v>
      </c>
      <c r="AD1289" s="130">
        <v>2</v>
      </c>
      <c r="AE1289" s="130">
        <v>-22455</v>
      </c>
    </row>
    <row r="1290" spans="1:31" ht="30.75" customHeight="1" x14ac:dyDescent="0.25">
      <c r="A1290" s="59">
        <f t="shared" si="20"/>
        <v>45261</v>
      </c>
      <c r="B1290" s="131" t="s">
        <v>161</v>
      </c>
      <c r="C1290" s="130">
        <v>-393</v>
      </c>
      <c r="D1290" s="130">
        <v>-567</v>
      </c>
      <c r="E1290" s="130">
        <v>-425</v>
      </c>
      <c r="F1290" s="130">
        <v>-223</v>
      </c>
      <c r="G1290" s="130">
        <v>-2197</v>
      </c>
      <c r="H1290" s="130">
        <v>-170</v>
      </c>
      <c r="I1290" s="130">
        <v>-334</v>
      </c>
      <c r="J1290" s="130">
        <v>-823</v>
      </c>
      <c r="K1290" s="130">
        <v>-183</v>
      </c>
      <c r="L1290" s="130">
        <v>-1350</v>
      </c>
      <c r="M1290" s="130">
        <v>-578</v>
      </c>
      <c r="N1290" s="130">
        <v>-992</v>
      </c>
      <c r="O1290" s="130">
        <v>-5037</v>
      </c>
      <c r="P1290" s="130">
        <v>-625</v>
      </c>
      <c r="Q1290" s="130">
        <v>-1037</v>
      </c>
      <c r="R1290" s="130">
        <v>-3762</v>
      </c>
      <c r="S1290" s="130">
        <v>-9912</v>
      </c>
      <c r="T1290" s="134">
        <v>-2519</v>
      </c>
      <c r="U1290" s="130">
        <v>-6192</v>
      </c>
      <c r="V1290" s="130">
        <v>-45010</v>
      </c>
      <c r="W1290" s="130">
        <v>-7225</v>
      </c>
      <c r="X1290" s="130">
        <v>-7532</v>
      </c>
      <c r="Y1290" s="130">
        <v>-4282</v>
      </c>
      <c r="Z1290" s="130">
        <v>-1127</v>
      </c>
      <c r="AA1290" s="130">
        <v>-2431</v>
      </c>
      <c r="AB1290" s="130">
        <v>-2192</v>
      </c>
      <c r="AC1290" s="130">
        <v>-1682</v>
      </c>
      <c r="AD1290" s="130">
        <v>-56</v>
      </c>
      <c r="AE1290" s="130">
        <v>-108856</v>
      </c>
    </row>
    <row r="1291" spans="1:31" ht="30.75" customHeight="1" x14ac:dyDescent="0.25">
      <c r="A1291" s="59">
        <f t="shared" si="20"/>
        <v>45261</v>
      </c>
      <c r="B1291" s="129" t="s">
        <v>162</v>
      </c>
      <c r="C1291" s="130">
        <v>-1</v>
      </c>
      <c r="D1291" s="130">
        <v>-341</v>
      </c>
      <c r="E1291" s="130">
        <v>453</v>
      </c>
      <c r="F1291" s="130">
        <v>2</v>
      </c>
      <c r="G1291" s="130">
        <v>-914</v>
      </c>
      <c r="H1291" s="130">
        <v>13</v>
      </c>
      <c r="I1291" s="130">
        <v>-33</v>
      </c>
      <c r="J1291" s="130">
        <v>-175</v>
      </c>
      <c r="K1291" s="130">
        <v>-44</v>
      </c>
      <c r="L1291" s="130">
        <v>-11</v>
      </c>
      <c r="M1291" s="130">
        <v>-35</v>
      </c>
      <c r="N1291" s="130">
        <v>-249</v>
      </c>
      <c r="O1291" s="130">
        <v>-1303</v>
      </c>
      <c r="P1291" s="130">
        <v>-22</v>
      </c>
      <c r="Q1291" s="130">
        <v>-383</v>
      </c>
      <c r="R1291" s="130">
        <v>50</v>
      </c>
      <c r="S1291" s="130">
        <v>-1043</v>
      </c>
      <c r="T1291" s="134">
        <v>-768</v>
      </c>
      <c r="U1291" s="130">
        <v>767</v>
      </c>
      <c r="V1291" s="130">
        <v>-12199</v>
      </c>
      <c r="W1291" s="130">
        <v>-1602</v>
      </c>
      <c r="X1291" s="130">
        <v>-3887</v>
      </c>
      <c r="Y1291" s="130">
        <v>-335</v>
      </c>
      <c r="Z1291" s="130">
        <v>-172</v>
      </c>
      <c r="AA1291" s="130">
        <v>-1274</v>
      </c>
      <c r="AB1291" s="130">
        <v>-2</v>
      </c>
      <c r="AC1291" s="130">
        <v>-6</v>
      </c>
      <c r="AD1291" s="130">
        <v>0</v>
      </c>
      <c r="AE1291" s="130">
        <v>-23514</v>
      </c>
    </row>
    <row r="1292" spans="1:31" ht="30.75" customHeight="1" x14ac:dyDescent="0.25">
      <c r="A1292" s="59">
        <f t="shared" si="20"/>
        <v>45261</v>
      </c>
      <c r="B1292" s="129" t="s">
        <v>163</v>
      </c>
      <c r="C1292" s="130">
        <v>-359</v>
      </c>
      <c r="D1292" s="130">
        <v>-192</v>
      </c>
      <c r="E1292" s="130">
        <v>-724</v>
      </c>
      <c r="F1292" s="130">
        <v>-230</v>
      </c>
      <c r="G1292" s="130">
        <v>-1295</v>
      </c>
      <c r="H1292" s="130">
        <v>-186</v>
      </c>
      <c r="I1292" s="130">
        <v>-265</v>
      </c>
      <c r="J1292" s="130">
        <v>-722</v>
      </c>
      <c r="K1292" s="130">
        <v>-320</v>
      </c>
      <c r="L1292" s="130">
        <v>-1749</v>
      </c>
      <c r="M1292" s="130">
        <v>-632</v>
      </c>
      <c r="N1292" s="130">
        <v>-727</v>
      </c>
      <c r="O1292" s="130">
        <v>-1988</v>
      </c>
      <c r="P1292" s="130">
        <v>-556</v>
      </c>
      <c r="Q1292" s="130">
        <v>-669</v>
      </c>
      <c r="R1292" s="130">
        <v>-3690</v>
      </c>
      <c r="S1292" s="130">
        <v>-8809</v>
      </c>
      <c r="T1292" s="134">
        <v>-1580</v>
      </c>
      <c r="U1292" s="130">
        <v>-7550</v>
      </c>
      <c r="V1292" s="130">
        <v>-28107</v>
      </c>
      <c r="W1292" s="130">
        <v>-4728</v>
      </c>
      <c r="X1292" s="130">
        <v>-2971</v>
      </c>
      <c r="Y1292" s="130">
        <v>-3535</v>
      </c>
      <c r="Z1292" s="130">
        <v>-945</v>
      </c>
      <c r="AA1292" s="130">
        <v>-1053</v>
      </c>
      <c r="AB1292" s="130">
        <v>-2120</v>
      </c>
      <c r="AC1292" s="130">
        <v>-2058</v>
      </c>
      <c r="AD1292" s="130">
        <v>0</v>
      </c>
      <c r="AE1292" s="130">
        <v>-77760</v>
      </c>
    </row>
    <row r="1293" spans="1:31" ht="30.75" customHeight="1" x14ac:dyDescent="0.25">
      <c r="A1293" s="59">
        <f t="shared" si="20"/>
        <v>45261</v>
      </c>
      <c r="B1293" s="129" t="s">
        <v>164</v>
      </c>
      <c r="C1293" s="130">
        <v>-33</v>
      </c>
      <c r="D1293" s="130">
        <v>-34</v>
      </c>
      <c r="E1293" s="130">
        <v>-154</v>
      </c>
      <c r="F1293" s="130">
        <v>5</v>
      </c>
      <c r="G1293" s="130">
        <v>12</v>
      </c>
      <c r="H1293" s="130">
        <v>3</v>
      </c>
      <c r="I1293" s="130">
        <v>-36</v>
      </c>
      <c r="J1293" s="130">
        <v>74</v>
      </c>
      <c r="K1293" s="130">
        <v>181</v>
      </c>
      <c r="L1293" s="130">
        <v>410</v>
      </c>
      <c r="M1293" s="130">
        <v>89</v>
      </c>
      <c r="N1293" s="130">
        <v>-16</v>
      </c>
      <c r="O1293" s="130">
        <v>-1746</v>
      </c>
      <c r="P1293" s="130">
        <v>-47</v>
      </c>
      <c r="Q1293" s="130">
        <v>15</v>
      </c>
      <c r="R1293" s="130">
        <v>-122</v>
      </c>
      <c r="S1293" s="130">
        <v>-60</v>
      </c>
      <c r="T1293" s="134">
        <v>-171</v>
      </c>
      <c r="U1293" s="130">
        <v>591</v>
      </c>
      <c r="V1293" s="130">
        <v>-4704</v>
      </c>
      <c r="W1293" s="130">
        <v>-895</v>
      </c>
      <c r="X1293" s="130">
        <v>-674</v>
      </c>
      <c r="Y1293" s="130">
        <v>-412</v>
      </c>
      <c r="Z1293" s="130">
        <v>-10</v>
      </c>
      <c r="AA1293" s="130">
        <v>-104</v>
      </c>
      <c r="AB1293" s="130">
        <v>-70</v>
      </c>
      <c r="AC1293" s="130">
        <v>382</v>
      </c>
      <c r="AD1293" s="130">
        <v>-56</v>
      </c>
      <c r="AE1293" s="130">
        <v>-7582</v>
      </c>
    </row>
    <row r="1294" spans="1:31" ht="30.75" customHeight="1" x14ac:dyDescent="0.25">
      <c r="A1294" s="59">
        <f t="shared" si="20"/>
        <v>45261</v>
      </c>
      <c r="B1294" s="131" t="s">
        <v>165</v>
      </c>
      <c r="C1294" s="130">
        <v>0</v>
      </c>
      <c r="D1294" s="130">
        <v>0</v>
      </c>
      <c r="E1294" s="130">
        <v>0</v>
      </c>
      <c r="F1294" s="130">
        <v>-1</v>
      </c>
      <c r="G1294" s="130">
        <v>-1</v>
      </c>
      <c r="H1294" s="130">
        <v>0</v>
      </c>
      <c r="I1294" s="130">
        <v>0</v>
      </c>
      <c r="J1294" s="130">
        <v>-2</v>
      </c>
      <c r="K1294" s="130">
        <v>0</v>
      </c>
      <c r="L1294" s="130">
        <v>-1</v>
      </c>
      <c r="M1294" s="130">
        <v>0</v>
      </c>
      <c r="N1294" s="130">
        <v>2</v>
      </c>
      <c r="O1294" s="130">
        <v>0</v>
      </c>
      <c r="P1294" s="130">
        <v>0</v>
      </c>
      <c r="Q1294" s="130">
        <v>1</v>
      </c>
      <c r="R1294" s="130">
        <v>0</v>
      </c>
      <c r="S1294" s="130">
        <v>-10</v>
      </c>
      <c r="T1294" s="134">
        <v>1</v>
      </c>
      <c r="U1294" s="130">
        <v>1</v>
      </c>
      <c r="V1294" s="130">
        <v>9</v>
      </c>
      <c r="W1294" s="130">
        <v>-2</v>
      </c>
      <c r="X1294" s="130">
        <v>1</v>
      </c>
      <c r="Y1294" s="130">
        <v>0</v>
      </c>
      <c r="Z1294" s="130">
        <v>0</v>
      </c>
      <c r="AA1294" s="130">
        <v>-1</v>
      </c>
      <c r="AB1294" s="130">
        <v>5</v>
      </c>
      <c r="AC1294" s="130">
        <v>1</v>
      </c>
      <c r="AD1294" s="130">
        <v>0</v>
      </c>
      <c r="AE1294" s="130">
        <v>3</v>
      </c>
    </row>
    <row r="1295" spans="1:31" ht="30.75" customHeight="1" x14ac:dyDescent="0.25">
      <c r="A1295" s="59">
        <f t="shared" si="20"/>
        <v>45261</v>
      </c>
      <c r="B1295" s="131" t="s">
        <v>166</v>
      </c>
      <c r="C1295" s="130">
        <v>-70</v>
      </c>
      <c r="D1295" s="130">
        <v>17</v>
      </c>
      <c r="E1295" s="130">
        <v>-63</v>
      </c>
      <c r="F1295" s="130">
        <v>-134</v>
      </c>
      <c r="G1295" s="130">
        <v>-231</v>
      </c>
      <c r="H1295" s="130">
        <v>-227</v>
      </c>
      <c r="I1295" s="130">
        <v>103</v>
      </c>
      <c r="J1295" s="130">
        <v>-106</v>
      </c>
      <c r="K1295" s="130">
        <v>11</v>
      </c>
      <c r="L1295" s="130">
        <v>-1487</v>
      </c>
      <c r="M1295" s="130">
        <v>-37</v>
      </c>
      <c r="N1295" s="130">
        <v>54</v>
      </c>
      <c r="O1295" s="130">
        <v>-249</v>
      </c>
      <c r="P1295" s="130">
        <v>-12</v>
      </c>
      <c r="Q1295" s="130">
        <v>96</v>
      </c>
      <c r="R1295" s="130">
        <v>-269</v>
      </c>
      <c r="S1295" s="130">
        <v>-1121</v>
      </c>
      <c r="T1295" s="134">
        <v>-203</v>
      </c>
      <c r="U1295" s="130">
        <v>738</v>
      </c>
      <c r="V1295" s="130">
        <v>-3204</v>
      </c>
      <c r="W1295" s="130">
        <v>-1020</v>
      </c>
      <c r="X1295" s="130">
        <v>-1066</v>
      </c>
      <c r="Y1295" s="130">
        <v>-293</v>
      </c>
      <c r="Z1295" s="130">
        <v>-287</v>
      </c>
      <c r="AA1295" s="130">
        <v>-324</v>
      </c>
      <c r="AB1295" s="130">
        <v>-267</v>
      </c>
      <c r="AC1295" s="130">
        <v>-9</v>
      </c>
      <c r="AD1295" s="130">
        <v>-3</v>
      </c>
      <c r="AE1295" s="130">
        <v>-9663</v>
      </c>
    </row>
    <row r="1296" spans="1:31" ht="30.75" customHeight="1" x14ac:dyDescent="0.25">
      <c r="A1296" s="59">
        <f t="shared" si="20"/>
        <v>45261</v>
      </c>
      <c r="B1296" s="129" t="s">
        <v>167</v>
      </c>
      <c r="C1296" s="130">
        <v>1</v>
      </c>
      <c r="D1296" s="130">
        <v>-6</v>
      </c>
      <c r="E1296" s="130">
        <v>33</v>
      </c>
      <c r="F1296" s="130">
        <v>-2</v>
      </c>
      <c r="G1296" s="130">
        <v>30</v>
      </c>
      <c r="H1296" s="130">
        <v>0</v>
      </c>
      <c r="I1296" s="130">
        <v>17</v>
      </c>
      <c r="J1296" s="130">
        <v>8</v>
      </c>
      <c r="K1296" s="130">
        <v>2</v>
      </c>
      <c r="L1296" s="130">
        <v>202</v>
      </c>
      <c r="M1296" s="130">
        <v>39</v>
      </c>
      <c r="N1296" s="130">
        <v>59</v>
      </c>
      <c r="O1296" s="130">
        <v>113</v>
      </c>
      <c r="P1296" s="130">
        <v>35</v>
      </c>
      <c r="Q1296" s="130">
        <v>81</v>
      </c>
      <c r="R1296" s="130">
        <v>76</v>
      </c>
      <c r="S1296" s="130">
        <v>-142</v>
      </c>
      <c r="T1296" s="134">
        <v>147</v>
      </c>
      <c r="U1296" s="130">
        <v>-180</v>
      </c>
      <c r="V1296" s="130">
        <v>-289</v>
      </c>
      <c r="W1296" s="130">
        <v>-210</v>
      </c>
      <c r="X1296" s="130">
        <v>3</v>
      </c>
      <c r="Y1296" s="130">
        <v>201</v>
      </c>
      <c r="Z1296" s="130">
        <v>-6</v>
      </c>
      <c r="AA1296" s="130">
        <v>30</v>
      </c>
      <c r="AB1296" s="130">
        <v>37</v>
      </c>
      <c r="AC1296" s="130">
        <v>60</v>
      </c>
      <c r="AD1296" s="130">
        <v>-1</v>
      </c>
      <c r="AE1296" s="130">
        <v>338</v>
      </c>
    </row>
    <row r="1297" spans="1:31" ht="30.75" customHeight="1" x14ac:dyDescent="0.25">
      <c r="A1297" s="59">
        <f t="shared" si="20"/>
        <v>45261</v>
      </c>
      <c r="B1297" s="129" t="s">
        <v>168</v>
      </c>
      <c r="C1297" s="130">
        <v>-71</v>
      </c>
      <c r="D1297" s="130">
        <v>23</v>
      </c>
      <c r="E1297" s="130">
        <v>-96</v>
      </c>
      <c r="F1297" s="130">
        <v>-131</v>
      </c>
      <c r="G1297" s="130">
        <v>-261</v>
      </c>
      <c r="H1297" s="130">
        <v>-227</v>
      </c>
      <c r="I1297" s="130">
        <v>86</v>
      </c>
      <c r="J1297" s="130">
        <v>-114</v>
      </c>
      <c r="K1297" s="130">
        <v>9</v>
      </c>
      <c r="L1297" s="130">
        <v>-1689</v>
      </c>
      <c r="M1297" s="130">
        <v>-76</v>
      </c>
      <c r="N1297" s="130">
        <v>-5</v>
      </c>
      <c r="O1297" s="130">
        <v>-362</v>
      </c>
      <c r="P1297" s="130">
        <v>-47</v>
      </c>
      <c r="Q1297" s="130">
        <v>16</v>
      </c>
      <c r="R1297" s="130">
        <v>-345</v>
      </c>
      <c r="S1297" s="130">
        <v>-977</v>
      </c>
      <c r="T1297" s="134">
        <v>-350</v>
      </c>
      <c r="U1297" s="130">
        <v>921</v>
      </c>
      <c r="V1297" s="130">
        <v>-2911</v>
      </c>
      <c r="W1297" s="130">
        <v>-810</v>
      </c>
      <c r="X1297" s="130">
        <v>-1069</v>
      </c>
      <c r="Y1297" s="130">
        <v>-496</v>
      </c>
      <c r="Z1297" s="130">
        <v>-281</v>
      </c>
      <c r="AA1297" s="130">
        <v>-354</v>
      </c>
      <c r="AB1297" s="130">
        <v>-304</v>
      </c>
      <c r="AC1297" s="130">
        <v>-57</v>
      </c>
      <c r="AD1297" s="130">
        <v>-2</v>
      </c>
      <c r="AE1297" s="130">
        <v>-9980</v>
      </c>
    </row>
    <row r="1298" spans="1:31" ht="30.75" customHeight="1" x14ac:dyDescent="0.25">
      <c r="A1298" s="59">
        <f t="shared" si="20"/>
        <v>45261</v>
      </c>
      <c r="B1298" s="129" t="s">
        <v>169</v>
      </c>
      <c r="C1298" s="130">
        <v>0</v>
      </c>
      <c r="D1298" s="130">
        <v>0</v>
      </c>
      <c r="E1298" s="130">
        <v>0</v>
      </c>
      <c r="F1298" s="130">
        <v>-1</v>
      </c>
      <c r="G1298" s="130">
        <v>0</v>
      </c>
      <c r="H1298" s="130">
        <v>0</v>
      </c>
      <c r="I1298" s="130">
        <v>0</v>
      </c>
      <c r="J1298" s="130">
        <v>0</v>
      </c>
      <c r="K1298" s="130">
        <v>0</v>
      </c>
      <c r="L1298" s="130">
        <v>0</v>
      </c>
      <c r="M1298" s="130">
        <v>0</v>
      </c>
      <c r="N1298" s="130">
        <v>0</v>
      </c>
      <c r="O1298" s="130">
        <v>0</v>
      </c>
      <c r="P1298" s="130">
        <v>0</v>
      </c>
      <c r="Q1298" s="130">
        <v>0</v>
      </c>
      <c r="R1298" s="130">
        <v>0</v>
      </c>
      <c r="S1298" s="130">
        <v>0</v>
      </c>
      <c r="T1298" s="134">
        <v>0</v>
      </c>
      <c r="U1298" s="130">
        <v>-2</v>
      </c>
      <c r="V1298" s="130">
        <v>-4</v>
      </c>
      <c r="W1298" s="130">
        <v>0</v>
      </c>
      <c r="X1298" s="130">
        <v>0</v>
      </c>
      <c r="Y1298" s="130">
        <v>2</v>
      </c>
      <c r="Z1298" s="130">
        <v>0</v>
      </c>
      <c r="AA1298" s="130">
        <v>0</v>
      </c>
      <c r="AB1298" s="130">
        <v>0</v>
      </c>
      <c r="AC1298" s="130">
        <v>-12</v>
      </c>
      <c r="AD1298" s="130">
        <v>0</v>
      </c>
      <c r="AE1298" s="130">
        <v>-17</v>
      </c>
    </row>
    <row r="1299" spans="1:31" ht="30.75" customHeight="1" x14ac:dyDescent="0.25">
      <c r="A1299" s="59">
        <f t="shared" si="20"/>
        <v>45292</v>
      </c>
      <c r="B1299" s="126" t="s">
        <v>143</v>
      </c>
      <c r="C1299" s="127">
        <v>189</v>
      </c>
      <c r="D1299" s="127">
        <v>-33</v>
      </c>
      <c r="E1299" s="127">
        <v>1056</v>
      </c>
      <c r="F1299" s="127">
        <v>323</v>
      </c>
      <c r="G1299" s="127">
        <v>111</v>
      </c>
      <c r="H1299" s="127">
        <v>1203</v>
      </c>
      <c r="I1299" s="127">
        <v>1447</v>
      </c>
      <c r="J1299" s="127">
        <v>-831</v>
      </c>
      <c r="K1299" s="127">
        <v>721</v>
      </c>
      <c r="L1299" s="127">
        <v>1264</v>
      </c>
      <c r="M1299" s="127">
        <v>1457</v>
      </c>
      <c r="N1299" s="127">
        <v>332</v>
      </c>
      <c r="O1299" s="127">
        <v>2292</v>
      </c>
      <c r="P1299" s="127">
        <v>773</v>
      </c>
      <c r="Q1299" s="127">
        <v>777</v>
      </c>
      <c r="R1299" s="127">
        <v>4821</v>
      </c>
      <c r="S1299" s="127">
        <v>13784</v>
      </c>
      <c r="T1299" s="133">
        <v>3616</v>
      </c>
      <c r="U1299" s="127">
        <v>1344</v>
      </c>
      <c r="V1299" s="127">
        <v>38499</v>
      </c>
      <c r="W1299" s="127">
        <v>20198</v>
      </c>
      <c r="X1299" s="127">
        <v>26210</v>
      </c>
      <c r="Y1299" s="127">
        <v>20810</v>
      </c>
      <c r="Z1299" s="127">
        <v>4989</v>
      </c>
      <c r="AA1299" s="127">
        <v>17253</v>
      </c>
      <c r="AB1299" s="127">
        <v>14926</v>
      </c>
      <c r="AC1299" s="127">
        <v>2858</v>
      </c>
      <c r="AD1299" s="127">
        <v>6</v>
      </c>
      <c r="AE1299" s="127">
        <v>180395</v>
      </c>
    </row>
    <row r="1300" spans="1:31" ht="30.75" customHeight="1" x14ac:dyDescent="0.25">
      <c r="A1300" s="59">
        <f t="shared" si="20"/>
        <v>45292</v>
      </c>
      <c r="B1300" s="128" t="s">
        <v>144</v>
      </c>
      <c r="C1300" s="127">
        <v>408</v>
      </c>
      <c r="D1300" s="127">
        <v>-16</v>
      </c>
      <c r="E1300" s="127">
        <v>-72</v>
      </c>
      <c r="F1300" s="127">
        <v>33</v>
      </c>
      <c r="G1300" s="127">
        <v>-666</v>
      </c>
      <c r="H1300" s="127">
        <v>42</v>
      </c>
      <c r="I1300" s="127">
        <v>314</v>
      </c>
      <c r="J1300" s="127">
        <v>368</v>
      </c>
      <c r="K1300" s="127">
        <v>-250</v>
      </c>
      <c r="L1300" s="127">
        <v>-31</v>
      </c>
      <c r="M1300" s="127">
        <v>-450</v>
      </c>
      <c r="N1300" s="127">
        <v>-310</v>
      </c>
      <c r="O1300" s="127">
        <v>-652</v>
      </c>
      <c r="P1300" s="127">
        <v>-143</v>
      </c>
      <c r="Q1300" s="127">
        <v>-127</v>
      </c>
      <c r="R1300" s="127">
        <v>265</v>
      </c>
      <c r="S1300" s="127">
        <v>110</v>
      </c>
      <c r="T1300" s="133">
        <v>48</v>
      </c>
      <c r="U1300" s="127">
        <v>-95</v>
      </c>
      <c r="V1300" s="127">
        <v>-5068</v>
      </c>
      <c r="W1300" s="127">
        <v>1032</v>
      </c>
      <c r="X1300" s="127">
        <v>2175</v>
      </c>
      <c r="Y1300" s="127">
        <v>10700</v>
      </c>
      <c r="Z1300" s="127">
        <v>1926</v>
      </c>
      <c r="AA1300" s="127">
        <v>9172</v>
      </c>
      <c r="AB1300" s="127">
        <v>3199</v>
      </c>
      <c r="AC1300" s="127">
        <v>-10</v>
      </c>
      <c r="AD1300" s="127">
        <v>-2</v>
      </c>
      <c r="AE1300" s="127">
        <v>21900</v>
      </c>
    </row>
    <row r="1301" spans="1:31" ht="30.75" customHeight="1" x14ac:dyDescent="0.25">
      <c r="A1301" s="59">
        <f t="shared" si="20"/>
        <v>45292</v>
      </c>
      <c r="B1301" s="128" t="s">
        <v>145</v>
      </c>
      <c r="C1301" s="127">
        <v>345</v>
      </c>
      <c r="D1301" s="127">
        <v>7</v>
      </c>
      <c r="E1301" s="127">
        <v>1065</v>
      </c>
      <c r="F1301" s="127">
        <v>51</v>
      </c>
      <c r="G1301" s="127">
        <v>11</v>
      </c>
      <c r="H1301" s="127">
        <v>66</v>
      </c>
      <c r="I1301" s="127">
        <v>104</v>
      </c>
      <c r="J1301" s="127">
        <v>-473</v>
      </c>
      <c r="K1301" s="127">
        <v>5</v>
      </c>
      <c r="L1301" s="127">
        <v>-809</v>
      </c>
      <c r="M1301" s="127">
        <v>47</v>
      </c>
      <c r="N1301" s="127">
        <v>-319</v>
      </c>
      <c r="O1301" s="127">
        <v>-835</v>
      </c>
      <c r="P1301" s="127">
        <v>-312</v>
      </c>
      <c r="Q1301" s="127">
        <v>174</v>
      </c>
      <c r="R1301" s="127">
        <v>331</v>
      </c>
      <c r="S1301" s="127">
        <v>8581</v>
      </c>
      <c r="T1301" s="133">
        <v>893</v>
      </c>
      <c r="U1301" s="127">
        <v>1185</v>
      </c>
      <c r="V1301" s="127">
        <v>25249</v>
      </c>
      <c r="W1301" s="127">
        <v>5409</v>
      </c>
      <c r="X1301" s="127">
        <v>14257</v>
      </c>
      <c r="Y1301" s="127">
        <v>6834</v>
      </c>
      <c r="Z1301" s="127">
        <v>952</v>
      </c>
      <c r="AA1301" s="127">
        <v>1555</v>
      </c>
      <c r="AB1301" s="127">
        <v>2463</v>
      </c>
      <c r="AC1301" s="127">
        <v>193</v>
      </c>
      <c r="AD1301" s="127">
        <v>0</v>
      </c>
      <c r="AE1301" s="127">
        <v>67029</v>
      </c>
    </row>
    <row r="1302" spans="1:31" ht="30.75" customHeight="1" x14ac:dyDescent="0.25">
      <c r="A1302" s="59">
        <f t="shared" si="20"/>
        <v>45292</v>
      </c>
      <c r="B1302" s="129" t="s">
        <v>146</v>
      </c>
      <c r="C1302" s="130">
        <v>19</v>
      </c>
      <c r="D1302" s="130">
        <v>1</v>
      </c>
      <c r="E1302" s="130">
        <v>-10</v>
      </c>
      <c r="F1302" s="130">
        <v>2</v>
      </c>
      <c r="G1302" s="130">
        <v>64</v>
      </c>
      <c r="H1302" s="130">
        <v>16</v>
      </c>
      <c r="I1302" s="130">
        <v>-57</v>
      </c>
      <c r="J1302" s="130">
        <v>-14</v>
      </c>
      <c r="K1302" s="130">
        <v>19</v>
      </c>
      <c r="L1302" s="130">
        <v>6</v>
      </c>
      <c r="M1302" s="130">
        <v>-36</v>
      </c>
      <c r="N1302" s="130">
        <v>-10</v>
      </c>
      <c r="O1302" s="130">
        <v>11</v>
      </c>
      <c r="P1302" s="130">
        <v>10</v>
      </c>
      <c r="Q1302" s="130">
        <v>38</v>
      </c>
      <c r="R1302" s="130">
        <v>-11</v>
      </c>
      <c r="S1302" s="130">
        <v>113</v>
      </c>
      <c r="T1302" s="134">
        <v>29</v>
      </c>
      <c r="U1302" s="130">
        <v>136</v>
      </c>
      <c r="V1302" s="130">
        <v>35</v>
      </c>
      <c r="W1302" s="130">
        <v>-34</v>
      </c>
      <c r="X1302" s="130">
        <v>61</v>
      </c>
      <c r="Y1302" s="130">
        <v>37</v>
      </c>
      <c r="Z1302" s="130">
        <v>73</v>
      </c>
      <c r="AA1302" s="130">
        <v>-14</v>
      </c>
      <c r="AB1302" s="130">
        <v>-18</v>
      </c>
      <c r="AC1302" s="130">
        <v>9</v>
      </c>
      <c r="AD1302" s="130">
        <v>0</v>
      </c>
      <c r="AE1302" s="130">
        <v>475</v>
      </c>
    </row>
    <row r="1303" spans="1:31" ht="30.75" customHeight="1" x14ac:dyDescent="0.25">
      <c r="A1303" s="59">
        <f t="shared" si="20"/>
        <v>45292</v>
      </c>
      <c r="B1303" s="129" t="s">
        <v>147</v>
      </c>
      <c r="C1303" s="130">
        <v>345</v>
      </c>
      <c r="D1303" s="130">
        <v>7</v>
      </c>
      <c r="E1303" s="130">
        <v>1126</v>
      </c>
      <c r="F1303" s="130">
        <v>53</v>
      </c>
      <c r="G1303" s="130">
        <v>-21</v>
      </c>
      <c r="H1303" s="130">
        <v>54</v>
      </c>
      <c r="I1303" s="130">
        <v>167</v>
      </c>
      <c r="J1303" s="130">
        <v>-421</v>
      </c>
      <c r="K1303" s="130">
        <v>-13</v>
      </c>
      <c r="L1303" s="130">
        <v>-788</v>
      </c>
      <c r="M1303" s="130">
        <v>38</v>
      </c>
      <c r="N1303" s="130">
        <v>-333</v>
      </c>
      <c r="O1303" s="130">
        <v>-784</v>
      </c>
      <c r="P1303" s="130">
        <v>-428</v>
      </c>
      <c r="Q1303" s="130">
        <v>136</v>
      </c>
      <c r="R1303" s="130">
        <v>404</v>
      </c>
      <c r="S1303" s="130">
        <v>8093</v>
      </c>
      <c r="T1303" s="134">
        <v>835</v>
      </c>
      <c r="U1303" s="130">
        <v>1215</v>
      </c>
      <c r="V1303" s="130">
        <v>25025</v>
      </c>
      <c r="W1303" s="130">
        <v>5294</v>
      </c>
      <c r="X1303" s="130">
        <v>13955</v>
      </c>
      <c r="Y1303" s="130">
        <v>6805</v>
      </c>
      <c r="Z1303" s="130">
        <v>817</v>
      </c>
      <c r="AA1303" s="130">
        <v>1515</v>
      </c>
      <c r="AB1303" s="130">
        <v>2442</v>
      </c>
      <c r="AC1303" s="130">
        <v>225</v>
      </c>
      <c r="AD1303" s="130">
        <v>0</v>
      </c>
      <c r="AE1303" s="130">
        <v>65763</v>
      </c>
    </row>
    <row r="1304" spans="1:31" ht="30.75" customHeight="1" x14ac:dyDescent="0.25">
      <c r="A1304" s="59">
        <f t="shared" si="20"/>
        <v>45292</v>
      </c>
      <c r="B1304" s="129" t="s">
        <v>148</v>
      </c>
      <c r="C1304" s="130">
        <v>-11</v>
      </c>
      <c r="D1304" s="130">
        <v>-1</v>
      </c>
      <c r="E1304" s="130">
        <v>-7</v>
      </c>
      <c r="F1304" s="130">
        <v>-3</v>
      </c>
      <c r="G1304" s="130">
        <v>-22</v>
      </c>
      <c r="H1304" s="130">
        <v>-1</v>
      </c>
      <c r="I1304" s="130">
        <v>2</v>
      </c>
      <c r="J1304" s="130">
        <v>-20</v>
      </c>
      <c r="K1304" s="130">
        <v>2</v>
      </c>
      <c r="L1304" s="130">
        <v>-11</v>
      </c>
      <c r="M1304" s="130">
        <v>-12</v>
      </c>
      <c r="N1304" s="130">
        <v>-23</v>
      </c>
      <c r="O1304" s="130">
        <v>-60</v>
      </c>
      <c r="P1304" s="130">
        <v>10</v>
      </c>
      <c r="Q1304" s="130">
        <v>2</v>
      </c>
      <c r="R1304" s="130">
        <v>-42</v>
      </c>
      <c r="S1304" s="130">
        <v>-39</v>
      </c>
      <c r="T1304" s="134">
        <v>-5</v>
      </c>
      <c r="U1304" s="130">
        <v>0</v>
      </c>
      <c r="V1304" s="130">
        <v>73</v>
      </c>
      <c r="W1304" s="130">
        <v>-36</v>
      </c>
      <c r="X1304" s="130">
        <v>43</v>
      </c>
      <c r="Y1304" s="130">
        <v>18</v>
      </c>
      <c r="Z1304" s="130">
        <v>12</v>
      </c>
      <c r="AA1304" s="130">
        <v>30</v>
      </c>
      <c r="AB1304" s="130">
        <v>20</v>
      </c>
      <c r="AC1304" s="130">
        <v>-34</v>
      </c>
      <c r="AD1304" s="130">
        <v>0</v>
      </c>
      <c r="AE1304" s="130">
        <v>-115</v>
      </c>
    </row>
    <row r="1305" spans="1:31" ht="30.75" customHeight="1" x14ac:dyDescent="0.25">
      <c r="A1305" s="59">
        <f t="shared" si="20"/>
        <v>45292</v>
      </c>
      <c r="B1305" s="129" t="s">
        <v>149</v>
      </c>
      <c r="C1305" s="130">
        <v>-8</v>
      </c>
      <c r="D1305" s="130">
        <v>0</v>
      </c>
      <c r="E1305" s="130">
        <v>-44</v>
      </c>
      <c r="F1305" s="130">
        <v>-1</v>
      </c>
      <c r="G1305" s="130">
        <v>-10</v>
      </c>
      <c r="H1305" s="130">
        <v>-3</v>
      </c>
      <c r="I1305" s="130">
        <v>-8</v>
      </c>
      <c r="J1305" s="130">
        <v>-18</v>
      </c>
      <c r="K1305" s="130">
        <v>-3</v>
      </c>
      <c r="L1305" s="130">
        <v>-16</v>
      </c>
      <c r="M1305" s="130">
        <v>57</v>
      </c>
      <c r="N1305" s="130">
        <v>47</v>
      </c>
      <c r="O1305" s="130">
        <v>-2</v>
      </c>
      <c r="P1305" s="130">
        <v>96</v>
      </c>
      <c r="Q1305" s="130">
        <v>-2</v>
      </c>
      <c r="R1305" s="130">
        <v>-20</v>
      </c>
      <c r="S1305" s="130">
        <v>414</v>
      </c>
      <c r="T1305" s="134">
        <v>34</v>
      </c>
      <c r="U1305" s="130">
        <v>-166</v>
      </c>
      <c r="V1305" s="130">
        <v>116</v>
      </c>
      <c r="W1305" s="130">
        <v>185</v>
      </c>
      <c r="X1305" s="130">
        <v>198</v>
      </c>
      <c r="Y1305" s="130">
        <v>-26</v>
      </c>
      <c r="Z1305" s="130">
        <v>50</v>
      </c>
      <c r="AA1305" s="130">
        <v>24</v>
      </c>
      <c r="AB1305" s="130">
        <v>19</v>
      </c>
      <c r="AC1305" s="130">
        <v>-7</v>
      </c>
      <c r="AD1305" s="130">
        <v>0</v>
      </c>
      <c r="AE1305" s="130">
        <v>906</v>
      </c>
    </row>
    <row r="1306" spans="1:31" ht="30.75" customHeight="1" x14ac:dyDescent="0.25">
      <c r="A1306" s="59">
        <f t="shared" si="20"/>
        <v>45292</v>
      </c>
      <c r="B1306" s="128" t="s">
        <v>150</v>
      </c>
      <c r="C1306" s="127">
        <v>-8</v>
      </c>
      <c r="D1306" s="127">
        <v>-7</v>
      </c>
      <c r="E1306" s="127">
        <v>-275</v>
      </c>
      <c r="F1306" s="127">
        <v>-17</v>
      </c>
      <c r="G1306" s="127">
        <v>-533</v>
      </c>
      <c r="H1306" s="127">
        <v>-76</v>
      </c>
      <c r="I1306" s="127">
        <v>322</v>
      </c>
      <c r="J1306" s="127">
        <v>-522</v>
      </c>
      <c r="K1306" s="127">
        <v>-153</v>
      </c>
      <c r="L1306" s="127">
        <v>552</v>
      </c>
      <c r="M1306" s="127">
        <v>692</v>
      </c>
      <c r="N1306" s="127">
        <v>986</v>
      </c>
      <c r="O1306" s="127">
        <v>1137</v>
      </c>
      <c r="P1306" s="127">
        <v>439</v>
      </c>
      <c r="Q1306" s="127">
        <v>510</v>
      </c>
      <c r="R1306" s="127">
        <v>1301</v>
      </c>
      <c r="S1306" s="127">
        <v>4820</v>
      </c>
      <c r="T1306" s="133">
        <v>1191</v>
      </c>
      <c r="U1306" s="127">
        <v>3537</v>
      </c>
      <c r="V1306" s="127">
        <v>19194</v>
      </c>
      <c r="W1306" s="127">
        <v>3498</v>
      </c>
      <c r="X1306" s="127">
        <v>3877</v>
      </c>
      <c r="Y1306" s="127">
        <v>1686</v>
      </c>
      <c r="Z1306" s="127">
        <v>1300</v>
      </c>
      <c r="AA1306" s="127">
        <v>1152</v>
      </c>
      <c r="AB1306" s="127">
        <v>3476</v>
      </c>
      <c r="AC1306" s="127">
        <v>1005</v>
      </c>
      <c r="AD1306" s="127">
        <v>7</v>
      </c>
      <c r="AE1306" s="127">
        <v>49091</v>
      </c>
    </row>
    <row r="1307" spans="1:31" ht="30.75" customHeight="1" x14ac:dyDescent="0.25">
      <c r="A1307" s="59">
        <f t="shared" si="20"/>
        <v>45292</v>
      </c>
      <c r="B1307" s="128" t="s">
        <v>151</v>
      </c>
      <c r="C1307" s="127">
        <v>-93</v>
      </c>
      <c r="D1307" s="127">
        <v>-94</v>
      </c>
      <c r="E1307" s="127">
        <v>-742</v>
      </c>
      <c r="F1307" s="127">
        <v>-145</v>
      </c>
      <c r="G1307" s="127">
        <v>164</v>
      </c>
      <c r="H1307" s="127">
        <v>362</v>
      </c>
      <c r="I1307" s="127">
        <v>186</v>
      </c>
      <c r="J1307" s="127">
        <v>-300</v>
      </c>
      <c r="K1307" s="127">
        <v>32</v>
      </c>
      <c r="L1307" s="127">
        <v>-2343</v>
      </c>
      <c r="M1307" s="127">
        <v>-64</v>
      </c>
      <c r="N1307" s="127">
        <v>-656</v>
      </c>
      <c r="O1307" s="127">
        <v>-1499</v>
      </c>
      <c r="P1307" s="127">
        <v>-179</v>
      </c>
      <c r="Q1307" s="127">
        <v>-326</v>
      </c>
      <c r="R1307" s="127">
        <v>-1247</v>
      </c>
      <c r="S1307" s="127">
        <v>-6643</v>
      </c>
      <c r="T1307" s="133">
        <v>-560</v>
      </c>
      <c r="U1307" s="127">
        <v>-6752</v>
      </c>
      <c r="V1307" s="127">
        <v>-14499</v>
      </c>
      <c r="W1307" s="127">
        <v>-1086</v>
      </c>
      <c r="X1307" s="127">
        <v>-906</v>
      </c>
      <c r="Y1307" s="127">
        <v>-2196</v>
      </c>
      <c r="Z1307" s="127">
        <v>-208</v>
      </c>
      <c r="AA1307" s="127">
        <v>1577</v>
      </c>
      <c r="AB1307" s="127">
        <v>201</v>
      </c>
      <c r="AC1307" s="127">
        <v>-196</v>
      </c>
      <c r="AD1307" s="127">
        <v>0</v>
      </c>
      <c r="AE1307" s="127">
        <v>-38212</v>
      </c>
    </row>
    <row r="1308" spans="1:31" ht="30.75" customHeight="1" x14ac:dyDescent="0.25">
      <c r="A1308" s="59">
        <f t="shared" si="20"/>
        <v>45292</v>
      </c>
      <c r="B1308" s="128" t="s">
        <v>152</v>
      </c>
      <c r="C1308" s="127">
        <v>-463</v>
      </c>
      <c r="D1308" s="127">
        <v>77</v>
      </c>
      <c r="E1308" s="127">
        <v>1080</v>
      </c>
      <c r="F1308" s="127">
        <v>401</v>
      </c>
      <c r="G1308" s="127">
        <v>1135</v>
      </c>
      <c r="H1308" s="127">
        <v>809</v>
      </c>
      <c r="I1308" s="127">
        <v>521</v>
      </c>
      <c r="J1308" s="127">
        <v>96</v>
      </c>
      <c r="K1308" s="127">
        <v>1087</v>
      </c>
      <c r="L1308" s="127">
        <v>3895</v>
      </c>
      <c r="M1308" s="127">
        <v>1232</v>
      </c>
      <c r="N1308" s="127">
        <v>631</v>
      </c>
      <c r="O1308" s="127">
        <v>4141</v>
      </c>
      <c r="P1308" s="127">
        <v>968</v>
      </c>
      <c r="Q1308" s="127">
        <v>546</v>
      </c>
      <c r="R1308" s="127">
        <v>4171</v>
      </c>
      <c r="S1308" s="127">
        <v>6916</v>
      </c>
      <c r="T1308" s="133">
        <v>2044</v>
      </c>
      <c r="U1308" s="127">
        <v>3469</v>
      </c>
      <c r="V1308" s="127">
        <v>13623</v>
      </c>
      <c r="W1308" s="127">
        <v>11345</v>
      </c>
      <c r="X1308" s="127">
        <v>6807</v>
      </c>
      <c r="Y1308" s="127">
        <v>3786</v>
      </c>
      <c r="Z1308" s="127">
        <v>1019</v>
      </c>
      <c r="AA1308" s="127">
        <v>3797</v>
      </c>
      <c r="AB1308" s="127">
        <v>5587</v>
      </c>
      <c r="AC1308" s="127">
        <v>1866</v>
      </c>
      <c r="AD1308" s="127">
        <v>0</v>
      </c>
      <c r="AE1308" s="127">
        <v>80586</v>
      </c>
    </row>
    <row r="1309" spans="1:31" ht="30.75" customHeight="1" x14ac:dyDescent="0.25">
      <c r="A1309" s="59">
        <f t="shared" si="20"/>
        <v>45292</v>
      </c>
      <c r="B1309" s="131" t="s">
        <v>153</v>
      </c>
      <c r="C1309" s="130">
        <v>75</v>
      </c>
      <c r="D1309" s="130">
        <v>14</v>
      </c>
      <c r="E1309" s="130">
        <v>73</v>
      </c>
      <c r="F1309" s="130">
        <v>41</v>
      </c>
      <c r="G1309" s="130">
        <v>49</v>
      </c>
      <c r="H1309" s="130">
        <v>-10</v>
      </c>
      <c r="I1309" s="130">
        <v>26</v>
      </c>
      <c r="J1309" s="130">
        <v>71</v>
      </c>
      <c r="K1309" s="130">
        <v>-42</v>
      </c>
      <c r="L1309" s="130">
        <v>-248</v>
      </c>
      <c r="M1309" s="130">
        <v>-39</v>
      </c>
      <c r="N1309" s="130">
        <v>-31</v>
      </c>
      <c r="O1309" s="130">
        <v>-52</v>
      </c>
      <c r="P1309" s="130">
        <v>152</v>
      </c>
      <c r="Q1309" s="130">
        <v>-136</v>
      </c>
      <c r="R1309" s="130">
        <v>-301</v>
      </c>
      <c r="S1309" s="130">
        <v>1849</v>
      </c>
      <c r="T1309" s="134">
        <v>-75</v>
      </c>
      <c r="U1309" s="130">
        <v>-77</v>
      </c>
      <c r="V1309" s="130">
        <v>-977</v>
      </c>
      <c r="W1309" s="130">
        <v>524</v>
      </c>
      <c r="X1309" s="130">
        <v>887</v>
      </c>
      <c r="Y1309" s="130">
        <v>160</v>
      </c>
      <c r="Z1309" s="130">
        <v>204</v>
      </c>
      <c r="AA1309" s="130">
        <v>1320</v>
      </c>
      <c r="AB1309" s="130">
        <v>890</v>
      </c>
      <c r="AC1309" s="130">
        <v>-52</v>
      </c>
      <c r="AD1309" s="130">
        <v>1</v>
      </c>
      <c r="AE1309" s="130">
        <v>4296</v>
      </c>
    </row>
    <row r="1310" spans="1:31" ht="30.75" customHeight="1" x14ac:dyDescent="0.25">
      <c r="A1310" s="59">
        <f t="shared" si="20"/>
        <v>45292</v>
      </c>
      <c r="B1310" s="131" t="s">
        <v>154</v>
      </c>
      <c r="C1310" s="130">
        <v>11</v>
      </c>
      <c r="D1310" s="130">
        <v>-31</v>
      </c>
      <c r="E1310" s="130">
        <v>-66</v>
      </c>
      <c r="F1310" s="130">
        <v>21</v>
      </c>
      <c r="G1310" s="130">
        <v>161</v>
      </c>
      <c r="H1310" s="130">
        <v>1</v>
      </c>
      <c r="I1310" s="130">
        <v>97</v>
      </c>
      <c r="J1310" s="130">
        <v>158</v>
      </c>
      <c r="K1310" s="130">
        <v>56</v>
      </c>
      <c r="L1310" s="130">
        <v>-263</v>
      </c>
      <c r="M1310" s="130">
        <v>74</v>
      </c>
      <c r="N1310" s="130">
        <v>168</v>
      </c>
      <c r="O1310" s="130">
        <v>-236</v>
      </c>
      <c r="P1310" s="130">
        <v>159</v>
      </c>
      <c r="Q1310" s="130">
        <v>153</v>
      </c>
      <c r="R1310" s="130">
        <v>-382</v>
      </c>
      <c r="S1310" s="130">
        <v>-1219</v>
      </c>
      <c r="T1310" s="134">
        <v>-241</v>
      </c>
      <c r="U1310" s="130">
        <v>640</v>
      </c>
      <c r="V1310" s="130">
        <v>-3326</v>
      </c>
      <c r="W1310" s="130">
        <v>-209</v>
      </c>
      <c r="X1310" s="130">
        <v>-500</v>
      </c>
      <c r="Y1310" s="130">
        <v>-401</v>
      </c>
      <c r="Z1310" s="130">
        <v>77</v>
      </c>
      <c r="AA1310" s="130">
        <v>219</v>
      </c>
      <c r="AB1310" s="130">
        <v>381</v>
      </c>
      <c r="AC1310" s="130">
        <v>123</v>
      </c>
      <c r="AD1310" s="130">
        <v>0</v>
      </c>
      <c r="AE1310" s="130">
        <v>-4375</v>
      </c>
    </row>
    <row r="1311" spans="1:31" ht="30.75" customHeight="1" x14ac:dyDescent="0.25">
      <c r="A1311" s="59">
        <f t="shared" si="20"/>
        <v>45292</v>
      </c>
      <c r="B1311" s="131" t="s">
        <v>155</v>
      </c>
      <c r="C1311" s="130">
        <v>157</v>
      </c>
      <c r="D1311" s="130">
        <v>243</v>
      </c>
      <c r="E1311" s="130">
        <v>842</v>
      </c>
      <c r="F1311" s="130">
        <v>267</v>
      </c>
      <c r="G1311" s="130">
        <v>41</v>
      </c>
      <c r="H1311" s="130">
        <v>643</v>
      </c>
      <c r="I1311" s="130">
        <v>181</v>
      </c>
      <c r="J1311" s="130">
        <v>7</v>
      </c>
      <c r="K1311" s="130">
        <v>696</v>
      </c>
      <c r="L1311" s="130">
        <v>2635</v>
      </c>
      <c r="M1311" s="130">
        <v>896</v>
      </c>
      <c r="N1311" s="130">
        <v>124</v>
      </c>
      <c r="O1311" s="130">
        <v>1599</v>
      </c>
      <c r="P1311" s="130">
        <v>383</v>
      </c>
      <c r="Q1311" s="130">
        <v>63</v>
      </c>
      <c r="R1311" s="130">
        <v>3152</v>
      </c>
      <c r="S1311" s="130">
        <v>5814</v>
      </c>
      <c r="T1311" s="134">
        <v>827</v>
      </c>
      <c r="U1311" s="130">
        <v>-960</v>
      </c>
      <c r="V1311" s="130">
        <v>6232</v>
      </c>
      <c r="W1311" s="130">
        <v>10442</v>
      </c>
      <c r="X1311" s="130">
        <v>4483</v>
      </c>
      <c r="Y1311" s="130">
        <v>2770</v>
      </c>
      <c r="Z1311" s="130">
        <v>640</v>
      </c>
      <c r="AA1311" s="130">
        <v>918</v>
      </c>
      <c r="AB1311" s="130">
        <v>3667</v>
      </c>
      <c r="AC1311" s="130">
        <v>590</v>
      </c>
      <c r="AD1311" s="130">
        <v>0</v>
      </c>
      <c r="AE1311" s="130">
        <v>47352</v>
      </c>
    </row>
    <row r="1312" spans="1:31" ht="30.75" customHeight="1" x14ac:dyDescent="0.25">
      <c r="A1312" s="59">
        <f t="shared" si="20"/>
        <v>45292</v>
      </c>
      <c r="B1312" s="129" t="s">
        <v>156</v>
      </c>
      <c r="C1312" s="130">
        <v>60</v>
      </c>
      <c r="D1312" s="130">
        <v>6</v>
      </c>
      <c r="E1312" s="130">
        <v>132</v>
      </c>
      <c r="F1312" s="130">
        <v>-21</v>
      </c>
      <c r="G1312" s="130">
        <v>169</v>
      </c>
      <c r="H1312" s="130">
        <v>-10</v>
      </c>
      <c r="I1312" s="130">
        <v>17</v>
      </c>
      <c r="J1312" s="130">
        <v>123</v>
      </c>
      <c r="K1312" s="130">
        <v>85</v>
      </c>
      <c r="L1312" s="130">
        <v>401</v>
      </c>
      <c r="M1312" s="130">
        <v>35</v>
      </c>
      <c r="N1312" s="130">
        <v>-8</v>
      </c>
      <c r="O1312" s="130">
        <v>181</v>
      </c>
      <c r="P1312" s="130">
        <v>26</v>
      </c>
      <c r="Q1312" s="130">
        <v>110</v>
      </c>
      <c r="R1312" s="130">
        <v>46</v>
      </c>
      <c r="S1312" s="130">
        <v>520</v>
      </c>
      <c r="T1312" s="134">
        <v>-14</v>
      </c>
      <c r="U1312" s="130">
        <v>198</v>
      </c>
      <c r="V1312" s="130">
        <v>61</v>
      </c>
      <c r="W1312" s="130">
        <v>377</v>
      </c>
      <c r="X1312" s="130">
        <v>398</v>
      </c>
      <c r="Y1312" s="130">
        <v>402</v>
      </c>
      <c r="Z1312" s="130">
        <v>54</v>
      </c>
      <c r="AA1312" s="130">
        <v>-116</v>
      </c>
      <c r="AB1312" s="130">
        <v>270</v>
      </c>
      <c r="AC1312" s="130">
        <v>-113</v>
      </c>
      <c r="AD1312" s="130">
        <v>0</v>
      </c>
      <c r="AE1312" s="130">
        <v>3389</v>
      </c>
    </row>
    <row r="1313" spans="1:31" ht="30.75" customHeight="1" x14ac:dyDescent="0.25">
      <c r="A1313" s="59">
        <f t="shared" si="20"/>
        <v>45292</v>
      </c>
      <c r="B1313" s="129" t="s">
        <v>157</v>
      </c>
      <c r="C1313" s="130">
        <v>60</v>
      </c>
      <c r="D1313" s="130">
        <v>-49</v>
      </c>
      <c r="E1313" s="130">
        <v>-12</v>
      </c>
      <c r="F1313" s="130">
        <v>7</v>
      </c>
      <c r="G1313" s="130">
        <v>20</v>
      </c>
      <c r="H1313" s="130">
        <v>3</v>
      </c>
      <c r="I1313" s="130">
        <v>72</v>
      </c>
      <c r="J1313" s="130">
        <v>-3</v>
      </c>
      <c r="K1313" s="130">
        <v>102</v>
      </c>
      <c r="L1313" s="130">
        <v>692</v>
      </c>
      <c r="M1313" s="130">
        <v>-15</v>
      </c>
      <c r="N1313" s="130">
        <v>2</v>
      </c>
      <c r="O1313" s="130">
        <v>92</v>
      </c>
      <c r="P1313" s="130">
        <v>6</v>
      </c>
      <c r="Q1313" s="130">
        <v>18</v>
      </c>
      <c r="R1313" s="130">
        <v>78</v>
      </c>
      <c r="S1313" s="130">
        <v>314</v>
      </c>
      <c r="T1313" s="134">
        <v>-13</v>
      </c>
      <c r="U1313" s="130">
        <v>30</v>
      </c>
      <c r="V1313" s="130">
        <v>1238</v>
      </c>
      <c r="W1313" s="130">
        <v>234</v>
      </c>
      <c r="X1313" s="130">
        <v>290</v>
      </c>
      <c r="Y1313" s="130">
        <v>406</v>
      </c>
      <c r="Z1313" s="130">
        <v>80</v>
      </c>
      <c r="AA1313" s="130">
        <v>146</v>
      </c>
      <c r="AB1313" s="130">
        <v>276</v>
      </c>
      <c r="AC1313" s="130">
        <v>11</v>
      </c>
      <c r="AD1313" s="130">
        <v>0</v>
      </c>
      <c r="AE1313" s="130">
        <v>4085</v>
      </c>
    </row>
    <row r="1314" spans="1:31" ht="30.75" customHeight="1" x14ac:dyDescent="0.25">
      <c r="A1314" s="59">
        <f t="shared" si="20"/>
        <v>45292</v>
      </c>
      <c r="B1314" s="129" t="s">
        <v>158</v>
      </c>
      <c r="C1314" s="130">
        <v>19</v>
      </c>
      <c r="D1314" s="130">
        <v>7</v>
      </c>
      <c r="E1314" s="130">
        <v>-4</v>
      </c>
      <c r="F1314" s="130">
        <v>-6</v>
      </c>
      <c r="G1314" s="130">
        <v>14</v>
      </c>
      <c r="H1314" s="130">
        <v>5</v>
      </c>
      <c r="I1314" s="130">
        <v>-9</v>
      </c>
      <c r="J1314" s="130">
        <v>18</v>
      </c>
      <c r="K1314" s="130">
        <v>-7</v>
      </c>
      <c r="L1314" s="130">
        <v>104</v>
      </c>
      <c r="M1314" s="130">
        <v>24</v>
      </c>
      <c r="N1314" s="130">
        <v>-17</v>
      </c>
      <c r="O1314" s="130">
        <v>1</v>
      </c>
      <c r="P1314" s="130">
        <v>22</v>
      </c>
      <c r="Q1314" s="130">
        <v>35</v>
      </c>
      <c r="R1314" s="130">
        <v>50</v>
      </c>
      <c r="S1314" s="130">
        <v>15</v>
      </c>
      <c r="T1314" s="134">
        <v>17</v>
      </c>
      <c r="U1314" s="130">
        <v>51</v>
      </c>
      <c r="V1314" s="130">
        <v>-30</v>
      </c>
      <c r="W1314" s="130">
        <v>41</v>
      </c>
      <c r="X1314" s="130">
        <v>107</v>
      </c>
      <c r="Y1314" s="130">
        <v>-35</v>
      </c>
      <c r="Z1314" s="130">
        <v>4</v>
      </c>
      <c r="AA1314" s="130">
        <v>18</v>
      </c>
      <c r="AB1314" s="130">
        <v>38</v>
      </c>
      <c r="AC1314" s="130">
        <v>-16</v>
      </c>
      <c r="AD1314" s="130">
        <v>0</v>
      </c>
      <c r="AE1314" s="130">
        <v>466</v>
      </c>
    </row>
    <row r="1315" spans="1:31" ht="30.75" customHeight="1" x14ac:dyDescent="0.25">
      <c r="A1315" s="59">
        <f t="shared" si="20"/>
        <v>45292</v>
      </c>
      <c r="B1315" s="129" t="s">
        <v>159</v>
      </c>
      <c r="C1315" s="130">
        <v>52</v>
      </c>
      <c r="D1315" s="130">
        <v>-43</v>
      </c>
      <c r="E1315" s="130">
        <v>106</v>
      </c>
      <c r="F1315" s="130">
        <v>15</v>
      </c>
      <c r="G1315" s="130">
        <v>149</v>
      </c>
      <c r="H1315" s="130">
        <v>70</v>
      </c>
      <c r="I1315" s="130">
        <v>-100</v>
      </c>
      <c r="J1315" s="130">
        <v>-20</v>
      </c>
      <c r="K1315" s="130">
        <v>88</v>
      </c>
      <c r="L1315" s="130">
        <v>630</v>
      </c>
      <c r="M1315" s="130">
        <v>134</v>
      </c>
      <c r="N1315" s="130">
        <v>69</v>
      </c>
      <c r="O1315" s="130">
        <v>409</v>
      </c>
      <c r="P1315" s="130">
        <v>127</v>
      </c>
      <c r="Q1315" s="130">
        <v>116</v>
      </c>
      <c r="R1315" s="130">
        <v>545</v>
      </c>
      <c r="S1315" s="130">
        <v>867</v>
      </c>
      <c r="T1315" s="134">
        <v>462</v>
      </c>
      <c r="U1315" s="130">
        <v>554</v>
      </c>
      <c r="V1315" s="130">
        <v>3313</v>
      </c>
      <c r="W1315" s="130">
        <v>1108</v>
      </c>
      <c r="X1315" s="130">
        <v>996</v>
      </c>
      <c r="Y1315" s="130">
        <v>813</v>
      </c>
      <c r="Z1315" s="130">
        <v>300</v>
      </c>
      <c r="AA1315" s="130">
        <v>170</v>
      </c>
      <c r="AB1315" s="130">
        <v>997</v>
      </c>
      <c r="AC1315" s="130">
        <v>217</v>
      </c>
      <c r="AD1315" s="130">
        <v>0</v>
      </c>
      <c r="AE1315" s="130">
        <v>12144</v>
      </c>
    </row>
    <row r="1316" spans="1:31" ht="30.75" customHeight="1" x14ac:dyDescent="0.25">
      <c r="A1316" s="59">
        <f t="shared" si="20"/>
        <v>45292</v>
      </c>
      <c r="B1316" s="129" t="s">
        <v>160</v>
      </c>
      <c r="C1316" s="130">
        <v>-34</v>
      </c>
      <c r="D1316" s="130">
        <v>322</v>
      </c>
      <c r="E1316" s="130">
        <v>620</v>
      </c>
      <c r="F1316" s="130">
        <v>272</v>
      </c>
      <c r="G1316" s="130">
        <v>-311</v>
      </c>
      <c r="H1316" s="130">
        <v>575</v>
      </c>
      <c r="I1316" s="130">
        <v>201</v>
      </c>
      <c r="J1316" s="130">
        <v>-111</v>
      </c>
      <c r="K1316" s="130">
        <v>428</v>
      </c>
      <c r="L1316" s="130">
        <v>808</v>
      </c>
      <c r="M1316" s="130">
        <v>718</v>
      </c>
      <c r="N1316" s="130">
        <v>78</v>
      </c>
      <c r="O1316" s="130">
        <v>916</v>
      </c>
      <c r="P1316" s="130">
        <v>202</v>
      </c>
      <c r="Q1316" s="130">
        <v>-216</v>
      </c>
      <c r="R1316" s="130">
        <v>2433</v>
      </c>
      <c r="S1316" s="130">
        <v>4098</v>
      </c>
      <c r="T1316" s="134">
        <v>375</v>
      </c>
      <c r="U1316" s="130">
        <v>-1793</v>
      </c>
      <c r="V1316" s="130">
        <v>1650</v>
      </c>
      <c r="W1316" s="130">
        <v>8682</v>
      </c>
      <c r="X1316" s="130">
        <v>2692</v>
      </c>
      <c r="Y1316" s="130">
        <v>1184</v>
      </c>
      <c r="Z1316" s="130">
        <v>202</v>
      </c>
      <c r="AA1316" s="130">
        <v>700</v>
      </c>
      <c r="AB1316" s="130">
        <v>2086</v>
      </c>
      <c r="AC1316" s="130">
        <v>491</v>
      </c>
      <c r="AD1316" s="130">
        <v>0</v>
      </c>
      <c r="AE1316" s="130">
        <v>27268</v>
      </c>
    </row>
    <row r="1317" spans="1:31" ht="30.75" customHeight="1" x14ac:dyDescent="0.25">
      <c r="A1317" s="59">
        <f t="shared" si="20"/>
        <v>45292</v>
      </c>
      <c r="B1317" s="131" t="s">
        <v>161</v>
      </c>
      <c r="C1317" s="130">
        <v>-130</v>
      </c>
      <c r="D1317" s="130">
        <v>-221</v>
      </c>
      <c r="E1317" s="130">
        <v>199</v>
      </c>
      <c r="F1317" s="130">
        <v>51</v>
      </c>
      <c r="G1317" s="130">
        <v>690</v>
      </c>
      <c r="H1317" s="130">
        <v>114</v>
      </c>
      <c r="I1317" s="130">
        <v>187</v>
      </c>
      <c r="J1317" s="130">
        <v>-241</v>
      </c>
      <c r="K1317" s="130">
        <v>221</v>
      </c>
      <c r="L1317" s="130">
        <v>460</v>
      </c>
      <c r="M1317" s="130">
        <v>206</v>
      </c>
      <c r="N1317" s="130">
        <v>246</v>
      </c>
      <c r="O1317" s="130">
        <v>2486</v>
      </c>
      <c r="P1317" s="130">
        <v>70</v>
      </c>
      <c r="Q1317" s="130">
        <v>405</v>
      </c>
      <c r="R1317" s="130">
        <v>1279</v>
      </c>
      <c r="S1317" s="130">
        <v>-61</v>
      </c>
      <c r="T1317" s="134">
        <v>1237</v>
      </c>
      <c r="U1317" s="130">
        <v>3033</v>
      </c>
      <c r="V1317" s="130">
        <v>10764</v>
      </c>
      <c r="W1317" s="130">
        <v>439</v>
      </c>
      <c r="X1317" s="130">
        <v>1580</v>
      </c>
      <c r="Y1317" s="130">
        <v>1080</v>
      </c>
      <c r="Z1317" s="130">
        <v>118</v>
      </c>
      <c r="AA1317" s="130">
        <v>1096</v>
      </c>
      <c r="AB1317" s="130">
        <v>1310</v>
      </c>
      <c r="AC1317" s="130">
        <v>886</v>
      </c>
      <c r="AD1317" s="130">
        <v>0</v>
      </c>
      <c r="AE1317" s="130">
        <v>27504</v>
      </c>
    </row>
    <row r="1318" spans="1:31" ht="30.75" customHeight="1" x14ac:dyDescent="0.25">
      <c r="A1318" s="59">
        <f t="shared" si="20"/>
        <v>45292</v>
      </c>
      <c r="B1318" s="129" t="s">
        <v>162</v>
      </c>
      <c r="C1318" s="130">
        <v>-62</v>
      </c>
      <c r="D1318" s="130">
        <v>-182</v>
      </c>
      <c r="E1318" s="130">
        <v>18</v>
      </c>
      <c r="F1318" s="130">
        <v>27</v>
      </c>
      <c r="G1318" s="130">
        <v>113</v>
      </c>
      <c r="H1318" s="130">
        <v>-1</v>
      </c>
      <c r="I1318" s="130">
        <v>9</v>
      </c>
      <c r="J1318" s="130">
        <v>-77</v>
      </c>
      <c r="K1318" s="130">
        <v>55</v>
      </c>
      <c r="L1318" s="130">
        <v>124</v>
      </c>
      <c r="M1318" s="130">
        <v>-8</v>
      </c>
      <c r="N1318" s="130">
        <v>3</v>
      </c>
      <c r="O1318" s="130">
        <v>539</v>
      </c>
      <c r="P1318" s="130">
        <v>-38</v>
      </c>
      <c r="Q1318" s="130">
        <v>164</v>
      </c>
      <c r="R1318" s="130">
        <v>132</v>
      </c>
      <c r="S1318" s="130">
        <v>41</v>
      </c>
      <c r="T1318" s="134">
        <v>-10</v>
      </c>
      <c r="U1318" s="130">
        <v>3132</v>
      </c>
      <c r="V1318" s="130">
        <v>-646</v>
      </c>
      <c r="W1318" s="130">
        <v>-499</v>
      </c>
      <c r="X1318" s="130">
        <v>94</v>
      </c>
      <c r="Y1318" s="130">
        <v>70</v>
      </c>
      <c r="Z1318" s="130">
        <v>108</v>
      </c>
      <c r="AA1318" s="130">
        <v>580</v>
      </c>
      <c r="AB1318" s="130">
        <v>4</v>
      </c>
      <c r="AC1318" s="130">
        <v>6</v>
      </c>
      <c r="AD1318" s="130">
        <v>0</v>
      </c>
      <c r="AE1318" s="130">
        <v>3696</v>
      </c>
    </row>
    <row r="1319" spans="1:31" ht="30.75" customHeight="1" x14ac:dyDescent="0.25">
      <c r="A1319" s="59">
        <f t="shared" si="20"/>
        <v>45292</v>
      </c>
      <c r="B1319" s="129" t="s">
        <v>163</v>
      </c>
      <c r="C1319" s="130">
        <v>19</v>
      </c>
      <c r="D1319" s="130">
        <v>-5</v>
      </c>
      <c r="E1319" s="130">
        <v>62</v>
      </c>
      <c r="F1319" s="130">
        <v>-2</v>
      </c>
      <c r="G1319" s="130">
        <v>419</v>
      </c>
      <c r="H1319" s="130">
        <v>87</v>
      </c>
      <c r="I1319" s="130">
        <v>124</v>
      </c>
      <c r="J1319" s="130">
        <v>140</v>
      </c>
      <c r="K1319" s="130">
        <v>-138</v>
      </c>
      <c r="L1319" s="130">
        <v>678</v>
      </c>
      <c r="M1319" s="130">
        <v>131</v>
      </c>
      <c r="N1319" s="130">
        <v>36</v>
      </c>
      <c r="O1319" s="130">
        <v>-575</v>
      </c>
      <c r="P1319" s="130">
        <v>64</v>
      </c>
      <c r="Q1319" s="130">
        <v>166</v>
      </c>
      <c r="R1319" s="130">
        <v>-231</v>
      </c>
      <c r="S1319" s="130">
        <v>-880</v>
      </c>
      <c r="T1319" s="134">
        <v>163</v>
      </c>
      <c r="U1319" s="130">
        <v>-871</v>
      </c>
      <c r="V1319" s="130">
        <v>8218</v>
      </c>
      <c r="W1319" s="130">
        <v>646</v>
      </c>
      <c r="X1319" s="130">
        <v>585</v>
      </c>
      <c r="Y1319" s="130">
        <v>12</v>
      </c>
      <c r="Z1319" s="130">
        <v>28</v>
      </c>
      <c r="AA1319" s="130">
        <v>395</v>
      </c>
      <c r="AB1319" s="130">
        <v>917</v>
      </c>
      <c r="AC1319" s="130">
        <v>193</v>
      </c>
      <c r="AD1319" s="130">
        <v>0</v>
      </c>
      <c r="AE1319" s="130">
        <v>10381</v>
      </c>
    </row>
    <row r="1320" spans="1:31" ht="30.75" customHeight="1" x14ac:dyDescent="0.25">
      <c r="A1320" s="59">
        <f t="shared" si="20"/>
        <v>45292</v>
      </c>
      <c r="B1320" s="129" t="s">
        <v>164</v>
      </c>
      <c r="C1320" s="130">
        <v>-87</v>
      </c>
      <c r="D1320" s="130">
        <v>-34</v>
      </c>
      <c r="E1320" s="130">
        <v>119</v>
      </c>
      <c r="F1320" s="130">
        <v>26</v>
      </c>
      <c r="G1320" s="130">
        <v>155</v>
      </c>
      <c r="H1320" s="130">
        <v>28</v>
      </c>
      <c r="I1320" s="130">
        <v>54</v>
      </c>
      <c r="J1320" s="130">
        <v>-306</v>
      </c>
      <c r="K1320" s="130">
        <v>304</v>
      </c>
      <c r="L1320" s="130">
        <v>-341</v>
      </c>
      <c r="M1320" s="130">
        <v>83</v>
      </c>
      <c r="N1320" s="130">
        <v>207</v>
      </c>
      <c r="O1320" s="130">
        <v>2522</v>
      </c>
      <c r="P1320" s="130">
        <v>44</v>
      </c>
      <c r="Q1320" s="130">
        <v>75</v>
      </c>
      <c r="R1320" s="130">
        <v>1379</v>
      </c>
      <c r="S1320" s="130">
        <v>782</v>
      </c>
      <c r="T1320" s="134">
        <v>1084</v>
      </c>
      <c r="U1320" s="130">
        <v>770</v>
      </c>
      <c r="V1320" s="130">
        <v>3195</v>
      </c>
      <c r="W1320" s="130">
        <v>289</v>
      </c>
      <c r="X1320" s="130">
        <v>904</v>
      </c>
      <c r="Y1320" s="130">
        <v>991</v>
      </c>
      <c r="Z1320" s="130">
        <v>-18</v>
      </c>
      <c r="AA1320" s="130">
        <v>121</v>
      </c>
      <c r="AB1320" s="130">
        <v>397</v>
      </c>
      <c r="AC1320" s="130">
        <v>688</v>
      </c>
      <c r="AD1320" s="130">
        <v>0</v>
      </c>
      <c r="AE1320" s="130">
        <v>13431</v>
      </c>
    </row>
    <row r="1321" spans="1:31" ht="30.75" customHeight="1" x14ac:dyDescent="0.25">
      <c r="A1321" s="59">
        <f t="shared" si="20"/>
        <v>45292</v>
      </c>
      <c r="B1321" s="131" t="s">
        <v>165</v>
      </c>
      <c r="C1321" s="130">
        <v>0</v>
      </c>
      <c r="D1321" s="130">
        <v>0</v>
      </c>
      <c r="E1321" s="130">
        <v>0</v>
      </c>
      <c r="F1321" s="130">
        <v>0</v>
      </c>
      <c r="G1321" s="130">
        <v>3</v>
      </c>
      <c r="H1321" s="130">
        <v>0</v>
      </c>
      <c r="I1321" s="130">
        <v>0</v>
      </c>
      <c r="J1321" s="130">
        <v>2</v>
      </c>
      <c r="K1321" s="130">
        <v>0</v>
      </c>
      <c r="L1321" s="130">
        <v>-1</v>
      </c>
      <c r="M1321" s="130">
        <v>0</v>
      </c>
      <c r="N1321" s="130">
        <v>0</v>
      </c>
      <c r="O1321" s="130">
        <v>0</v>
      </c>
      <c r="P1321" s="130">
        <v>0</v>
      </c>
      <c r="Q1321" s="130">
        <v>0</v>
      </c>
      <c r="R1321" s="130">
        <v>-1</v>
      </c>
      <c r="S1321" s="130">
        <v>-4</v>
      </c>
      <c r="T1321" s="134">
        <v>0</v>
      </c>
      <c r="U1321" s="130">
        <v>2</v>
      </c>
      <c r="V1321" s="130">
        <v>-3</v>
      </c>
      <c r="W1321" s="130">
        <v>3</v>
      </c>
      <c r="X1321" s="130">
        <v>-3</v>
      </c>
      <c r="Y1321" s="130">
        <v>7</v>
      </c>
      <c r="Z1321" s="130">
        <v>0</v>
      </c>
      <c r="AA1321" s="130">
        <v>0</v>
      </c>
      <c r="AB1321" s="130">
        <v>-8</v>
      </c>
      <c r="AC1321" s="130">
        <v>-1</v>
      </c>
      <c r="AD1321" s="130">
        <v>0</v>
      </c>
      <c r="AE1321" s="130">
        <v>-4</v>
      </c>
    </row>
    <row r="1322" spans="1:31" ht="30.75" customHeight="1" x14ac:dyDescent="0.25">
      <c r="A1322" s="59">
        <f t="shared" si="20"/>
        <v>45292</v>
      </c>
      <c r="B1322" s="131" t="s">
        <v>166</v>
      </c>
      <c r="C1322" s="130">
        <v>-576</v>
      </c>
      <c r="D1322" s="130">
        <v>72</v>
      </c>
      <c r="E1322" s="130">
        <v>32</v>
      </c>
      <c r="F1322" s="130">
        <v>21</v>
      </c>
      <c r="G1322" s="130">
        <v>194</v>
      </c>
      <c r="H1322" s="130">
        <v>61</v>
      </c>
      <c r="I1322" s="130">
        <v>30</v>
      </c>
      <c r="J1322" s="130">
        <v>101</v>
      </c>
      <c r="K1322" s="130">
        <v>156</v>
      </c>
      <c r="L1322" s="130">
        <v>1311</v>
      </c>
      <c r="M1322" s="130">
        <v>95</v>
      </c>
      <c r="N1322" s="130">
        <v>124</v>
      </c>
      <c r="O1322" s="130">
        <v>344</v>
      </c>
      <c r="P1322" s="130">
        <v>204</v>
      </c>
      <c r="Q1322" s="130">
        <v>61</v>
      </c>
      <c r="R1322" s="130">
        <v>423</v>
      </c>
      <c r="S1322" s="130">
        <v>533</v>
      </c>
      <c r="T1322" s="134">
        <v>296</v>
      </c>
      <c r="U1322" s="130">
        <v>833</v>
      </c>
      <c r="V1322" s="130">
        <v>930</v>
      </c>
      <c r="W1322" s="130">
        <v>149</v>
      </c>
      <c r="X1322" s="130">
        <v>357</v>
      </c>
      <c r="Y1322" s="130">
        <v>177</v>
      </c>
      <c r="Z1322" s="130">
        <v>-20</v>
      </c>
      <c r="AA1322" s="130">
        <v>244</v>
      </c>
      <c r="AB1322" s="130">
        <v>-661</v>
      </c>
      <c r="AC1322" s="130">
        <v>319</v>
      </c>
      <c r="AD1322" s="130">
        <v>0</v>
      </c>
      <c r="AE1322" s="130">
        <v>5810</v>
      </c>
    </row>
    <row r="1323" spans="1:31" ht="30.75" customHeight="1" x14ac:dyDescent="0.25">
      <c r="A1323" s="59">
        <f t="shared" si="20"/>
        <v>45292</v>
      </c>
      <c r="B1323" s="129" t="s">
        <v>167</v>
      </c>
      <c r="C1323" s="130">
        <v>-56</v>
      </c>
      <c r="D1323" s="130">
        <v>49</v>
      </c>
      <c r="E1323" s="130">
        <v>147</v>
      </c>
      <c r="F1323" s="130">
        <v>-4</v>
      </c>
      <c r="G1323" s="130">
        <v>134</v>
      </c>
      <c r="H1323" s="130">
        <v>35</v>
      </c>
      <c r="I1323" s="130">
        <v>81</v>
      </c>
      <c r="J1323" s="130">
        <v>51</v>
      </c>
      <c r="K1323" s="130">
        <v>93</v>
      </c>
      <c r="L1323" s="130">
        <v>224</v>
      </c>
      <c r="M1323" s="130">
        <v>72</v>
      </c>
      <c r="N1323" s="130">
        <v>152</v>
      </c>
      <c r="O1323" s="130">
        <v>281</v>
      </c>
      <c r="P1323" s="130">
        <v>119</v>
      </c>
      <c r="Q1323" s="130">
        <v>58</v>
      </c>
      <c r="R1323" s="130">
        <v>189</v>
      </c>
      <c r="S1323" s="130">
        <v>351</v>
      </c>
      <c r="T1323" s="134">
        <v>162</v>
      </c>
      <c r="U1323" s="130">
        <v>325</v>
      </c>
      <c r="V1323" s="130">
        <v>883</v>
      </c>
      <c r="W1323" s="130">
        <v>185</v>
      </c>
      <c r="X1323" s="130">
        <v>291</v>
      </c>
      <c r="Y1323" s="130">
        <v>226</v>
      </c>
      <c r="Z1323" s="130">
        <v>-5</v>
      </c>
      <c r="AA1323" s="130">
        <v>141</v>
      </c>
      <c r="AB1323" s="130">
        <v>191</v>
      </c>
      <c r="AC1323" s="130">
        <v>83</v>
      </c>
      <c r="AD1323" s="130">
        <v>0</v>
      </c>
      <c r="AE1323" s="130">
        <v>4458</v>
      </c>
    </row>
    <row r="1324" spans="1:31" ht="30.75" customHeight="1" x14ac:dyDescent="0.25">
      <c r="A1324" s="59">
        <f t="shared" si="20"/>
        <v>45292</v>
      </c>
      <c r="B1324" s="129" t="s">
        <v>168</v>
      </c>
      <c r="C1324" s="130">
        <v>-520</v>
      </c>
      <c r="D1324" s="130">
        <v>23</v>
      </c>
      <c r="E1324" s="130">
        <v>-114</v>
      </c>
      <c r="F1324" s="130">
        <v>25</v>
      </c>
      <c r="G1324" s="130">
        <v>60</v>
      </c>
      <c r="H1324" s="130">
        <v>26</v>
      </c>
      <c r="I1324" s="130">
        <v>-51</v>
      </c>
      <c r="J1324" s="130">
        <v>50</v>
      </c>
      <c r="K1324" s="130">
        <v>63</v>
      </c>
      <c r="L1324" s="130">
        <v>1087</v>
      </c>
      <c r="M1324" s="130">
        <v>23</v>
      </c>
      <c r="N1324" s="130">
        <v>-28</v>
      </c>
      <c r="O1324" s="130">
        <v>64</v>
      </c>
      <c r="P1324" s="130">
        <v>85</v>
      </c>
      <c r="Q1324" s="130">
        <v>3</v>
      </c>
      <c r="R1324" s="130">
        <v>234</v>
      </c>
      <c r="S1324" s="130">
        <v>181</v>
      </c>
      <c r="T1324" s="134">
        <v>134</v>
      </c>
      <c r="U1324" s="130">
        <v>513</v>
      </c>
      <c r="V1324" s="130">
        <v>49</v>
      </c>
      <c r="W1324" s="130">
        <v>-37</v>
      </c>
      <c r="X1324" s="130">
        <v>66</v>
      </c>
      <c r="Y1324" s="130">
        <v>-50</v>
      </c>
      <c r="Z1324" s="130">
        <v>-15</v>
      </c>
      <c r="AA1324" s="130">
        <v>103</v>
      </c>
      <c r="AB1324" s="130">
        <v>-852</v>
      </c>
      <c r="AC1324" s="130">
        <v>215</v>
      </c>
      <c r="AD1324" s="130">
        <v>0</v>
      </c>
      <c r="AE1324" s="130">
        <v>1337</v>
      </c>
    </row>
    <row r="1325" spans="1:31" ht="30.75" customHeight="1" x14ac:dyDescent="0.25">
      <c r="A1325" s="59">
        <f t="shared" si="20"/>
        <v>45292</v>
      </c>
      <c r="B1325" s="129" t="s">
        <v>169</v>
      </c>
      <c r="C1325" s="130">
        <v>0</v>
      </c>
      <c r="D1325" s="130">
        <v>0</v>
      </c>
      <c r="E1325" s="130">
        <v>-1</v>
      </c>
      <c r="F1325" s="130">
        <v>0</v>
      </c>
      <c r="G1325" s="130">
        <v>0</v>
      </c>
      <c r="H1325" s="130">
        <v>0</v>
      </c>
      <c r="I1325" s="130">
        <v>0</v>
      </c>
      <c r="J1325" s="130">
        <v>0</v>
      </c>
      <c r="K1325" s="130">
        <v>0</v>
      </c>
      <c r="L1325" s="130">
        <v>0</v>
      </c>
      <c r="M1325" s="130">
        <v>0</v>
      </c>
      <c r="N1325" s="130">
        <v>0</v>
      </c>
      <c r="O1325" s="130">
        <v>-1</v>
      </c>
      <c r="P1325" s="130">
        <v>0</v>
      </c>
      <c r="Q1325" s="130">
        <v>0</v>
      </c>
      <c r="R1325" s="130">
        <v>0</v>
      </c>
      <c r="S1325" s="130">
        <v>1</v>
      </c>
      <c r="T1325" s="134">
        <v>0</v>
      </c>
      <c r="U1325" s="130">
        <v>-5</v>
      </c>
      <c r="V1325" s="130">
        <v>-2</v>
      </c>
      <c r="W1325" s="130">
        <v>1</v>
      </c>
      <c r="X1325" s="130">
        <v>0</v>
      </c>
      <c r="Y1325" s="130">
        <v>1</v>
      </c>
      <c r="Z1325" s="130">
        <v>0</v>
      </c>
      <c r="AA1325" s="130">
        <v>0</v>
      </c>
      <c r="AB1325" s="130">
        <v>0</v>
      </c>
      <c r="AC1325" s="130">
        <v>21</v>
      </c>
      <c r="AD1325" s="130">
        <v>0</v>
      </c>
      <c r="AE1325" s="130">
        <v>15</v>
      </c>
    </row>
    <row r="1326" spans="1:31" ht="30.75" customHeight="1" x14ac:dyDescent="0.25">
      <c r="A1326" s="59">
        <f t="shared" si="20"/>
        <v>45323</v>
      </c>
      <c r="B1326" s="126" t="s">
        <v>143</v>
      </c>
      <c r="C1326" s="127">
        <v>2537</v>
      </c>
      <c r="D1326" s="127">
        <v>853</v>
      </c>
      <c r="E1326" s="127">
        <v>3383</v>
      </c>
      <c r="F1326" s="127">
        <v>785</v>
      </c>
      <c r="G1326" s="127">
        <v>7079</v>
      </c>
      <c r="H1326" s="127">
        <v>152</v>
      </c>
      <c r="I1326" s="127">
        <v>2273</v>
      </c>
      <c r="J1326" s="127">
        <v>-1220</v>
      </c>
      <c r="K1326" s="127">
        <v>533</v>
      </c>
      <c r="L1326" s="127">
        <v>3897</v>
      </c>
      <c r="M1326" s="127">
        <v>283</v>
      </c>
      <c r="N1326" s="127">
        <v>-9</v>
      </c>
      <c r="O1326" s="127">
        <v>2145</v>
      </c>
      <c r="P1326" s="127">
        <v>-2886</v>
      </c>
      <c r="Q1326" s="127">
        <v>1579</v>
      </c>
      <c r="R1326" s="127">
        <v>6249</v>
      </c>
      <c r="S1326" s="127">
        <v>35980</v>
      </c>
      <c r="T1326" s="133">
        <v>4754</v>
      </c>
      <c r="U1326" s="127">
        <v>17672</v>
      </c>
      <c r="V1326" s="127">
        <v>101163</v>
      </c>
      <c r="W1326" s="127">
        <v>33043</v>
      </c>
      <c r="X1326" s="127">
        <v>26367</v>
      </c>
      <c r="Y1326" s="127">
        <v>25452</v>
      </c>
      <c r="Z1326" s="127">
        <v>5998</v>
      </c>
      <c r="AA1326" s="127">
        <v>7429</v>
      </c>
      <c r="AB1326" s="127">
        <v>14106</v>
      </c>
      <c r="AC1326" s="127">
        <v>6511</v>
      </c>
      <c r="AD1326" s="127">
        <v>3</v>
      </c>
      <c r="AE1326" s="127">
        <v>306111</v>
      </c>
    </row>
    <row r="1327" spans="1:31" ht="30.75" customHeight="1" x14ac:dyDescent="0.25">
      <c r="A1327" s="59">
        <f t="shared" si="20"/>
        <v>45323</v>
      </c>
      <c r="B1327" s="128" t="s">
        <v>144</v>
      </c>
      <c r="C1327" s="127">
        <v>89</v>
      </c>
      <c r="D1327" s="127">
        <v>-12</v>
      </c>
      <c r="E1327" s="127">
        <v>-148</v>
      </c>
      <c r="F1327" s="127">
        <v>-27</v>
      </c>
      <c r="G1327" s="127">
        <v>-160</v>
      </c>
      <c r="H1327" s="127">
        <v>-14</v>
      </c>
      <c r="I1327" s="127">
        <v>385</v>
      </c>
      <c r="J1327" s="127">
        <v>78</v>
      </c>
      <c r="K1327" s="127">
        <v>344</v>
      </c>
      <c r="L1327" s="127">
        <v>-45</v>
      </c>
      <c r="M1327" s="127">
        <v>-1400</v>
      </c>
      <c r="N1327" s="127">
        <v>-892</v>
      </c>
      <c r="O1327" s="127">
        <v>-959</v>
      </c>
      <c r="P1327" s="127">
        <v>-247</v>
      </c>
      <c r="Q1327" s="127">
        <v>-233</v>
      </c>
      <c r="R1327" s="127">
        <v>1257</v>
      </c>
      <c r="S1327" s="127">
        <v>3779</v>
      </c>
      <c r="T1327" s="133">
        <v>158</v>
      </c>
      <c r="U1327" s="127">
        <v>-118</v>
      </c>
      <c r="V1327" s="127">
        <v>-7449</v>
      </c>
      <c r="W1327" s="127">
        <v>273</v>
      </c>
      <c r="X1327" s="127">
        <v>1625</v>
      </c>
      <c r="Y1327" s="127">
        <v>4653</v>
      </c>
      <c r="Z1327" s="127">
        <v>1568</v>
      </c>
      <c r="AA1327" s="127">
        <v>-1589</v>
      </c>
      <c r="AB1327" s="127">
        <v>2645</v>
      </c>
      <c r="AC1327" s="127">
        <v>198</v>
      </c>
      <c r="AD1327" s="127">
        <v>0</v>
      </c>
      <c r="AE1327" s="127">
        <v>3759</v>
      </c>
    </row>
    <row r="1328" spans="1:31" ht="30.75" customHeight="1" x14ac:dyDescent="0.25">
      <c r="A1328" s="59">
        <f t="shared" si="20"/>
        <v>45323</v>
      </c>
      <c r="B1328" s="128" t="s">
        <v>145</v>
      </c>
      <c r="C1328" s="127">
        <v>342</v>
      </c>
      <c r="D1328" s="127">
        <v>-32</v>
      </c>
      <c r="E1328" s="127">
        <v>1050</v>
      </c>
      <c r="F1328" s="127">
        <v>7</v>
      </c>
      <c r="G1328" s="127">
        <v>758</v>
      </c>
      <c r="H1328" s="127">
        <v>97</v>
      </c>
      <c r="I1328" s="127">
        <v>318</v>
      </c>
      <c r="J1328" s="127">
        <v>130</v>
      </c>
      <c r="K1328" s="127">
        <v>235</v>
      </c>
      <c r="L1328" s="127">
        <v>-399</v>
      </c>
      <c r="M1328" s="127">
        <v>208</v>
      </c>
      <c r="N1328" s="127">
        <v>-1298</v>
      </c>
      <c r="O1328" s="127">
        <v>-2330</v>
      </c>
      <c r="P1328" s="127">
        <v>-3129</v>
      </c>
      <c r="Q1328" s="127">
        <v>-115</v>
      </c>
      <c r="R1328" s="127">
        <v>839</v>
      </c>
      <c r="S1328" s="127">
        <v>4855</v>
      </c>
      <c r="T1328" s="133">
        <v>282</v>
      </c>
      <c r="U1328" s="127">
        <v>2687</v>
      </c>
      <c r="V1328" s="127">
        <v>17427</v>
      </c>
      <c r="W1328" s="127">
        <v>6824</v>
      </c>
      <c r="X1328" s="127">
        <v>8671</v>
      </c>
      <c r="Y1328" s="127">
        <v>13031</v>
      </c>
      <c r="Z1328" s="127">
        <v>653</v>
      </c>
      <c r="AA1328" s="127">
        <v>1322</v>
      </c>
      <c r="AB1328" s="127">
        <v>1773</v>
      </c>
      <c r="AC1328" s="127">
        <v>242</v>
      </c>
      <c r="AD1328" s="127">
        <v>0</v>
      </c>
      <c r="AE1328" s="127">
        <v>54448</v>
      </c>
    </row>
    <row r="1329" spans="1:31" ht="30.75" customHeight="1" x14ac:dyDescent="0.25">
      <c r="A1329" s="59">
        <f t="shared" si="20"/>
        <v>45323</v>
      </c>
      <c r="B1329" s="129" t="s">
        <v>146</v>
      </c>
      <c r="C1329" s="130">
        <v>33</v>
      </c>
      <c r="D1329" s="130">
        <v>-2</v>
      </c>
      <c r="E1329" s="130">
        <v>7</v>
      </c>
      <c r="F1329" s="130">
        <v>-2</v>
      </c>
      <c r="G1329" s="130">
        <v>88</v>
      </c>
      <c r="H1329" s="130">
        <v>27</v>
      </c>
      <c r="I1329" s="130">
        <v>59</v>
      </c>
      <c r="J1329" s="130">
        <v>-18</v>
      </c>
      <c r="K1329" s="130">
        <v>4</v>
      </c>
      <c r="L1329" s="130">
        <v>44</v>
      </c>
      <c r="M1329" s="130">
        <v>2</v>
      </c>
      <c r="N1329" s="130">
        <v>-7</v>
      </c>
      <c r="O1329" s="130">
        <v>69</v>
      </c>
      <c r="P1329" s="130">
        <v>15</v>
      </c>
      <c r="Q1329" s="130">
        <v>39</v>
      </c>
      <c r="R1329" s="130">
        <v>-5</v>
      </c>
      <c r="S1329" s="130">
        <v>583</v>
      </c>
      <c r="T1329" s="134">
        <v>-9</v>
      </c>
      <c r="U1329" s="130">
        <v>278</v>
      </c>
      <c r="V1329" s="130">
        <v>28</v>
      </c>
      <c r="W1329" s="130">
        <v>16</v>
      </c>
      <c r="X1329" s="130">
        <v>70</v>
      </c>
      <c r="Y1329" s="130">
        <v>64</v>
      </c>
      <c r="Z1329" s="130">
        <v>67</v>
      </c>
      <c r="AA1329" s="130">
        <v>61</v>
      </c>
      <c r="AB1329" s="130">
        <v>-255</v>
      </c>
      <c r="AC1329" s="130">
        <v>2</v>
      </c>
      <c r="AD1329" s="130">
        <v>0</v>
      </c>
      <c r="AE1329" s="130">
        <v>1258</v>
      </c>
    </row>
    <row r="1330" spans="1:31" ht="30.75" customHeight="1" x14ac:dyDescent="0.25">
      <c r="A1330" s="59">
        <f t="shared" si="20"/>
        <v>45323</v>
      </c>
      <c r="B1330" s="129" t="s">
        <v>147</v>
      </c>
      <c r="C1330" s="130">
        <v>284</v>
      </c>
      <c r="D1330" s="130">
        <v>-20</v>
      </c>
      <c r="E1330" s="130">
        <v>1016</v>
      </c>
      <c r="F1330" s="130">
        <v>29</v>
      </c>
      <c r="G1330" s="130">
        <v>656</v>
      </c>
      <c r="H1330" s="130">
        <v>57</v>
      </c>
      <c r="I1330" s="130">
        <v>261</v>
      </c>
      <c r="J1330" s="130">
        <v>144</v>
      </c>
      <c r="K1330" s="130">
        <v>214</v>
      </c>
      <c r="L1330" s="130">
        <v>-649</v>
      </c>
      <c r="M1330" s="130">
        <v>179</v>
      </c>
      <c r="N1330" s="130">
        <v>-1292</v>
      </c>
      <c r="O1330" s="130">
        <v>-2214</v>
      </c>
      <c r="P1330" s="130">
        <v>-3161</v>
      </c>
      <c r="Q1330" s="130">
        <v>-136</v>
      </c>
      <c r="R1330" s="130">
        <v>829</v>
      </c>
      <c r="S1330" s="130">
        <v>4710</v>
      </c>
      <c r="T1330" s="134">
        <v>278</v>
      </c>
      <c r="U1330" s="130">
        <v>2074</v>
      </c>
      <c r="V1330" s="130">
        <v>16448</v>
      </c>
      <c r="W1330" s="130">
        <v>6860</v>
      </c>
      <c r="X1330" s="130">
        <v>8490</v>
      </c>
      <c r="Y1330" s="130">
        <v>12948</v>
      </c>
      <c r="Z1330" s="130">
        <v>562</v>
      </c>
      <c r="AA1330" s="130">
        <v>1163</v>
      </c>
      <c r="AB1330" s="130">
        <v>1962</v>
      </c>
      <c r="AC1330" s="130">
        <v>178</v>
      </c>
      <c r="AD1330" s="130">
        <v>0</v>
      </c>
      <c r="AE1330" s="130">
        <v>51870</v>
      </c>
    </row>
    <row r="1331" spans="1:31" ht="30.75" customHeight="1" x14ac:dyDescent="0.25">
      <c r="A1331" s="59">
        <f t="shared" si="20"/>
        <v>45323</v>
      </c>
      <c r="B1331" s="129" t="s">
        <v>148</v>
      </c>
      <c r="C1331" s="130">
        <v>-4</v>
      </c>
      <c r="D1331" s="130">
        <v>-15</v>
      </c>
      <c r="E1331" s="130">
        <v>-6</v>
      </c>
      <c r="F1331" s="130">
        <v>-15</v>
      </c>
      <c r="G1331" s="130">
        <v>21</v>
      </c>
      <c r="H1331" s="130">
        <v>4</v>
      </c>
      <c r="I1331" s="130">
        <v>-11</v>
      </c>
      <c r="J1331" s="130">
        <v>8</v>
      </c>
      <c r="K1331" s="130">
        <v>-11</v>
      </c>
      <c r="L1331" s="130">
        <v>-1</v>
      </c>
      <c r="M1331" s="130">
        <v>-5</v>
      </c>
      <c r="N1331" s="130">
        <v>0</v>
      </c>
      <c r="O1331" s="130">
        <v>12</v>
      </c>
      <c r="P1331" s="130">
        <v>16</v>
      </c>
      <c r="Q1331" s="130">
        <v>-3</v>
      </c>
      <c r="R1331" s="130">
        <v>-62</v>
      </c>
      <c r="S1331" s="130">
        <v>101</v>
      </c>
      <c r="T1331" s="134">
        <v>14</v>
      </c>
      <c r="U1331" s="130">
        <v>11</v>
      </c>
      <c r="V1331" s="130">
        <v>-7</v>
      </c>
      <c r="W1331" s="130">
        <v>-22</v>
      </c>
      <c r="X1331" s="130">
        <v>53</v>
      </c>
      <c r="Y1331" s="130">
        <v>33</v>
      </c>
      <c r="Z1331" s="130">
        <v>4</v>
      </c>
      <c r="AA1331" s="130">
        <v>57</v>
      </c>
      <c r="AB1331" s="130">
        <v>-6</v>
      </c>
      <c r="AC1331" s="130">
        <v>-13</v>
      </c>
      <c r="AD1331" s="130">
        <v>0</v>
      </c>
      <c r="AE1331" s="130">
        <v>153</v>
      </c>
    </row>
    <row r="1332" spans="1:31" ht="30.75" customHeight="1" x14ac:dyDescent="0.25">
      <c r="A1332" s="59">
        <f t="shared" si="20"/>
        <v>45323</v>
      </c>
      <c r="B1332" s="129" t="s">
        <v>149</v>
      </c>
      <c r="C1332" s="130">
        <v>29</v>
      </c>
      <c r="D1332" s="130">
        <v>5</v>
      </c>
      <c r="E1332" s="130">
        <v>33</v>
      </c>
      <c r="F1332" s="130">
        <v>-5</v>
      </c>
      <c r="G1332" s="130">
        <v>-7</v>
      </c>
      <c r="H1332" s="130">
        <v>9</v>
      </c>
      <c r="I1332" s="130">
        <v>9</v>
      </c>
      <c r="J1332" s="130">
        <v>-4</v>
      </c>
      <c r="K1332" s="130">
        <v>28</v>
      </c>
      <c r="L1332" s="130">
        <v>207</v>
      </c>
      <c r="M1332" s="130">
        <v>32</v>
      </c>
      <c r="N1332" s="130">
        <v>1</v>
      </c>
      <c r="O1332" s="130">
        <v>-197</v>
      </c>
      <c r="P1332" s="130">
        <v>1</v>
      </c>
      <c r="Q1332" s="130">
        <v>-15</v>
      </c>
      <c r="R1332" s="130">
        <v>77</v>
      </c>
      <c r="S1332" s="130">
        <v>-539</v>
      </c>
      <c r="T1332" s="134">
        <v>-1</v>
      </c>
      <c r="U1332" s="130">
        <v>324</v>
      </c>
      <c r="V1332" s="130">
        <v>958</v>
      </c>
      <c r="W1332" s="130">
        <v>-30</v>
      </c>
      <c r="X1332" s="130">
        <v>58</v>
      </c>
      <c r="Y1332" s="130">
        <v>-14</v>
      </c>
      <c r="Z1332" s="130">
        <v>20</v>
      </c>
      <c r="AA1332" s="130">
        <v>41</v>
      </c>
      <c r="AB1332" s="130">
        <v>72</v>
      </c>
      <c r="AC1332" s="130">
        <v>75</v>
      </c>
      <c r="AD1332" s="130">
        <v>0</v>
      </c>
      <c r="AE1332" s="130">
        <v>1167</v>
      </c>
    </row>
    <row r="1333" spans="1:31" ht="30.75" customHeight="1" x14ac:dyDescent="0.25">
      <c r="A1333" s="59">
        <f t="shared" si="20"/>
        <v>45323</v>
      </c>
      <c r="B1333" s="128" t="s">
        <v>150</v>
      </c>
      <c r="C1333" s="127">
        <v>-52</v>
      </c>
      <c r="D1333" s="127">
        <v>35</v>
      </c>
      <c r="E1333" s="127">
        <v>348</v>
      </c>
      <c r="F1333" s="127">
        <v>63</v>
      </c>
      <c r="G1333" s="127">
        <v>1778</v>
      </c>
      <c r="H1333" s="127">
        <v>-1</v>
      </c>
      <c r="I1333" s="127">
        <v>171</v>
      </c>
      <c r="J1333" s="127">
        <v>-586</v>
      </c>
      <c r="K1333" s="127">
        <v>-1226</v>
      </c>
      <c r="L1333" s="127">
        <v>1089</v>
      </c>
      <c r="M1333" s="127">
        <v>12</v>
      </c>
      <c r="N1333" s="127">
        <v>653</v>
      </c>
      <c r="O1333" s="127">
        <v>682</v>
      </c>
      <c r="P1333" s="127">
        <v>263</v>
      </c>
      <c r="Q1333" s="127">
        <v>470</v>
      </c>
      <c r="R1333" s="127">
        <v>884</v>
      </c>
      <c r="S1333" s="127">
        <v>4912</v>
      </c>
      <c r="T1333" s="133">
        <v>599</v>
      </c>
      <c r="U1333" s="127">
        <v>3237</v>
      </c>
      <c r="V1333" s="127">
        <v>11660</v>
      </c>
      <c r="W1333" s="127">
        <v>2592</v>
      </c>
      <c r="X1333" s="127">
        <v>2197</v>
      </c>
      <c r="Y1333" s="127">
        <v>871</v>
      </c>
      <c r="Z1333" s="127">
        <v>689</v>
      </c>
      <c r="AA1333" s="127">
        <v>1481</v>
      </c>
      <c r="AB1333" s="127">
        <v>1359</v>
      </c>
      <c r="AC1333" s="127">
        <v>870</v>
      </c>
      <c r="AD1333" s="127">
        <v>3</v>
      </c>
      <c r="AE1333" s="127">
        <v>35053</v>
      </c>
    </row>
    <row r="1334" spans="1:31" ht="30.75" customHeight="1" x14ac:dyDescent="0.25">
      <c r="A1334" s="59">
        <f t="shared" si="20"/>
        <v>45323</v>
      </c>
      <c r="B1334" s="128" t="s">
        <v>151</v>
      </c>
      <c r="C1334" s="127">
        <v>116</v>
      </c>
      <c r="D1334" s="127">
        <v>35</v>
      </c>
      <c r="E1334" s="127">
        <v>169</v>
      </c>
      <c r="F1334" s="127">
        <v>-259</v>
      </c>
      <c r="G1334" s="127">
        <v>1490</v>
      </c>
      <c r="H1334" s="127">
        <v>62</v>
      </c>
      <c r="I1334" s="127">
        <v>635</v>
      </c>
      <c r="J1334" s="127">
        <v>-710</v>
      </c>
      <c r="K1334" s="127">
        <v>320</v>
      </c>
      <c r="L1334" s="127">
        <v>-34</v>
      </c>
      <c r="M1334" s="127">
        <v>335</v>
      </c>
      <c r="N1334" s="127">
        <v>-111</v>
      </c>
      <c r="O1334" s="127">
        <v>-305</v>
      </c>
      <c r="P1334" s="127">
        <v>-290</v>
      </c>
      <c r="Q1334" s="127">
        <v>-136</v>
      </c>
      <c r="R1334" s="127">
        <v>155</v>
      </c>
      <c r="S1334" s="127">
        <v>725</v>
      </c>
      <c r="T1334" s="133">
        <v>-633</v>
      </c>
      <c r="U1334" s="127">
        <v>-2045</v>
      </c>
      <c r="V1334" s="127">
        <v>11775</v>
      </c>
      <c r="W1334" s="127">
        <v>4077</v>
      </c>
      <c r="X1334" s="127">
        <v>1072</v>
      </c>
      <c r="Y1334" s="127">
        <v>-774</v>
      </c>
      <c r="Z1334" s="127">
        <v>295</v>
      </c>
      <c r="AA1334" s="127">
        <v>1817</v>
      </c>
      <c r="AB1334" s="127">
        <v>2000</v>
      </c>
      <c r="AC1334" s="127">
        <v>-57</v>
      </c>
      <c r="AD1334" s="127">
        <v>0</v>
      </c>
      <c r="AE1334" s="127">
        <v>19724</v>
      </c>
    </row>
    <row r="1335" spans="1:31" ht="30.75" customHeight="1" x14ac:dyDescent="0.25">
      <c r="A1335" s="59">
        <f t="shared" si="20"/>
        <v>45323</v>
      </c>
      <c r="B1335" s="128" t="s">
        <v>152</v>
      </c>
      <c r="C1335" s="127">
        <v>2042</v>
      </c>
      <c r="D1335" s="127">
        <v>827</v>
      </c>
      <c r="E1335" s="127">
        <v>1964</v>
      </c>
      <c r="F1335" s="127">
        <v>1001</v>
      </c>
      <c r="G1335" s="127">
        <v>3213</v>
      </c>
      <c r="H1335" s="127">
        <v>8</v>
      </c>
      <c r="I1335" s="127">
        <v>764</v>
      </c>
      <c r="J1335" s="127">
        <v>-132</v>
      </c>
      <c r="K1335" s="127">
        <v>860</v>
      </c>
      <c r="L1335" s="127">
        <v>3286</v>
      </c>
      <c r="M1335" s="127">
        <v>1128</v>
      </c>
      <c r="N1335" s="127">
        <v>1639</v>
      </c>
      <c r="O1335" s="127">
        <v>5057</v>
      </c>
      <c r="P1335" s="127">
        <v>514</v>
      </c>
      <c r="Q1335" s="127">
        <v>1593</v>
      </c>
      <c r="R1335" s="127">
        <v>3114</v>
      </c>
      <c r="S1335" s="127">
        <v>21709</v>
      </c>
      <c r="T1335" s="133">
        <v>4348</v>
      </c>
      <c r="U1335" s="127">
        <v>13911</v>
      </c>
      <c r="V1335" s="127">
        <v>67750</v>
      </c>
      <c r="W1335" s="127">
        <v>19279</v>
      </c>
      <c r="X1335" s="127">
        <v>12802</v>
      </c>
      <c r="Y1335" s="127">
        <v>7671</v>
      </c>
      <c r="Z1335" s="127">
        <v>2793</v>
      </c>
      <c r="AA1335" s="127">
        <v>4398</v>
      </c>
      <c r="AB1335" s="127">
        <v>6330</v>
      </c>
      <c r="AC1335" s="127">
        <v>5258</v>
      </c>
      <c r="AD1335" s="127">
        <v>0</v>
      </c>
      <c r="AE1335" s="127">
        <v>193127</v>
      </c>
    </row>
    <row r="1336" spans="1:31" ht="30.75" customHeight="1" x14ac:dyDescent="0.25">
      <c r="A1336" s="59">
        <f t="shared" si="20"/>
        <v>45323</v>
      </c>
      <c r="B1336" s="131" t="s">
        <v>153</v>
      </c>
      <c r="C1336" s="130">
        <v>269</v>
      </c>
      <c r="D1336" s="130">
        <v>4</v>
      </c>
      <c r="E1336" s="130">
        <v>136</v>
      </c>
      <c r="F1336" s="130">
        <v>23</v>
      </c>
      <c r="G1336" s="130">
        <v>442</v>
      </c>
      <c r="H1336" s="130">
        <v>57</v>
      </c>
      <c r="I1336" s="130">
        <v>47</v>
      </c>
      <c r="J1336" s="130">
        <v>-520</v>
      </c>
      <c r="K1336" s="130">
        <v>197</v>
      </c>
      <c r="L1336" s="130">
        <v>28</v>
      </c>
      <c r="M1336" s="130">
        <v>-213</v>
      </c>
      <c r="N1336" s="130">
        <v>-56</v>
      </c>
      <c r="O1336" s="130">
        <v>-110</v>
      </c>
      <c r="P1336" s="130">
        <v>-43</v>
      </c>
      <c r="Q1336" s="130">
        <v>146</v>
      </c>
      <c r="R1336" s="130">
        <v>427</v>
      </c>
      <c r="S1336" s="130">
        <v>1300</v>
      </c>
      <c r="T1336" s="134">
        <v>1386</v>
      </c>
      <c r="U1336" s="130">
        <v>671</v>
      </c>
      <c r="V1336" s="130">
        <v>7998</v>
      </c>
      <c r="W1336" s="130">
        <v>2294</v>
      </c>
      <c r="X1336" s="130">
        <v>1458</v>
      </c>
      <c r="Y1336" s="130">
        <v>858</v>
      </c>
      <c r="Z1336" s="130">
        <v>450</v>
      </c>
      <c r="AA1336" s="130">
        <v>265</v>
      </c>
      <c r="AB1336" s="130">
        <v>1508</v>
      </c>
      <c r="AC1336" s="130">
        <v>1733</v>
      </c>
      <c r="AD1336" s="130">
        <v>0</v>
      </c>
      <c r="AE1336" s="130">
        <v>20755</v>
      </c>
    </row>
    <row r="1337" spans="1:31" ht="30.75" customHeight="1" x14ac:dyDescent="0.25">
      <c r="A1337" s="59">
        <f t="shared" si="20"/>
        <v>45323</v>
      </c>
      <c r="B1337" s="131" t="s">
        <v>154</v>
      </c>
      <c r="C1337" s="130">
        <v>35</v>
      </c>
      <c r="D1337" s="130">
        <v>18</v>
      </c>
      <c r="E1337" s="130">
        <v>412</v>
      </c>
      <c r="F1337" s="130">
        <v>7</v>
      </c>
      <c r="G1337" s="130">
        <v>191</v>
      </c>
      <c r="H1337" s="130">
        <v>10</v>
      </c>
      <c r="I1337" s="130">
        <v>90</v>
      </c>
      <c r="J1337" s="130">
        <v>252</v>
      </c>
      <c r="K1337" s="130">
        <v>-13</v>
      </c>
      <c r="L1337" s="130">
        <v>102</v>
      </c>
      <c r="M1337" s="130">
        <v>293</v>
      </c>
      <c r="N1337" s="130">
        <v>105</v>
      </c>
      <c r="O1337" s="130">
        <v>293</v>
      </c>
      <c r="P1337" s="130">
        <v>227</v>
      </c>
      <c r="Q1337" s="130">
        <v>46</v>
      </c>
      <c r="R1337" s="130">
        <v>-55</v>
      </c>
      <c r="S1337" s="130">
        <v>1161</v>
      </c>
      <c r="T1337" s="134">
        <v>66</v>
      </c>
      <c r="U1337" s="130">
        <v>759</v>
      </c>
      <c r="V1337" s="130">
        <v>8141</v>
      </c>
      <c r="W1337" s="130">
        <v>1568</v>
      </c>
      <c r="X1337" s="130">
        <v>619</v>
      </c>
      <c r="Y1337" s="130">
        <v>-401</v>
      </c>
      <c r="Z1337" s="130">
        <v>208</v>
      </c>
      <c r="AA1337" s="130">
        <v>397</v>
      </c>
      <c r="AB1337" s="130">
        <v>930</v>
      </c>
      <c r="AC1337" s="130">
        <v>400</v>
      </c>
      <c r="AD1337" s="130">
        <v>0</v>
      </c>
      <c r="AE1337" s="130">
        <v>15861</v>
      </c>
    </row>
    <row r="1338" spans="1:31" ht="30.75" customHeight="1" x14ac:dyDescent="0.25">
      <c r="A1338" s="59">
        <f t="shared" si="20"/>
        <v>45323</v>
      </c>
      <c r="B1338" s="131" t="s">
        <v>155</v>
      </c>
      <c r="C1338" s="130">
        <v>599</v>
      </c>
      <c r="D1338" s="130">
        <v>419</v>
      </c>
      <c r="E1338" s="130">
        <v>940</v>
      </c>
      <c r="F1338" s="130">
        <v>417</v>
      </c>
      <c r="G1338" s="130">
        <v>585</v>
      </c>
      <c r="H1338" s="130">
        <v>-247</v>
      </c>
      <c r="I1338" s="130">
        <v>253</v>
      </c>
      <c r="J1338" s="130">
        <v>-582</v>
      </c>
      <c r="K1338" s="130">
        <v>-181</v>
      </c>
      <c r="L1338" s="130">
        <v>932</v>
      </c>
      <c r="M1338" s="130">
        <v>583</v>
      </c>
      <c r="N1338" s="130">
        <v>775</v>
      </c>
      <c r="O1338" s="130">
        <v>1839</v>
      </c>
      <c r="P1338" s="130">
        <v>90</v>
      </c>
      <c r="Q1338" s="130">
        <v>558</v>
      </c>
      <c r="R1338" s="130">
        <v>-762</v>
      </c>
      <c r="S1338" s="130">
        <v>5712</v>
      </c>
      <c r="T1338" s="134">
        <v>946</v>
      </c>
      <c r="U1338" s="130">
        <v>1020</v>
      </c>
      <c r="V1338" s="130">
        <v>16576</v>
      </c>
      <c r="W1338" s="130">
        <v>8548</v>
      </c>
      <c r="X1338" s="130">
        <v>3468</v>
      </c>
      <c r="Y1338" s="130">
        <v>3281</v>
      </c>
      <c r="Z1338" s="130">
        <v>445</v>
      </c>
      <c r="AA1338" s="130">
        <v>1696</v>
      </c>
      <c r="AB1338" s="130">
        <v>2177</v>
      </c>
      <c r="AC1338" s="130">
        <v>439</v>
      </c>
      <c r="AD1338" s="130">
        <v>0</v>
      </c>
      <c r="AE1338" s="130">
        <v>50526</v>
      </c>
    </row>
    <row r="1339" spans="1:31" ht="30.75" customHeight="1" x14ac:dyDescent="0.25">
      <c r="A1339" s="59">
        <f t="shared" si="20"/>
        <v>45323</v>
      </c>
      <c r="B1339" s="129" t="s">
        <v>156</v>
      </c>
      <c r="C1339" s="130">
        <v>206</v>
      </c>
      <c r="D1339" s="130">
        <v>4</v>
      </c>
      <c r="E1339" s="130">
        <v>74</v>
      </c>
      <c r="F1339" s="130">
        <v>15</v>
      </c>
      <c r="G1339" s="130">
        <v>138</v>
      </c>
      <c r="H1339" s="130">
        <v>-2</v>
      </c>
      <c r="I1339" s="130">
        <v>25</v>
      </c>
      <c r="J1339" s="130">
        <v>108</v>
      </c>
      <c r="K1339" s="130">
        <v>28</v>
      </c>
      <c r="L1339" s="130">
        <v>574</v>
      </c>
      <c r="M1339" s="130">
        <v>34</v>
      </c>
      <c r="N1339" s="130">
        <v>65</v>
      </c>
      <c r="O1339" s="130">
        <v>39</v>
      </c>
      <c r="P1339" s="130">
        <v>70</v>
      </c>
      <c r="Q1339" s="130">
        <v>39</v>
      </c>
      <c r="R1339" s="130">
        <v>69</v>
      </c>
      <c r="S1339" s="130">
        <v>297</v>
      </c>
      <c r="T1339" s="134">
        <v>20</v>
      </c>
      <c r="U1339" s="130">
        <v>618</v>
      </c>
      <c r="V1339" s="130">
        <v>-125</v>
      </c>
      <c r="W1339" s="130">
        <v>212</v>
      </c>
      <c r="X1339" s="130">
        <v>389</v>
      </c>
      <c r="Y1339" s="130">
        <v>754</v>
      </c>
      <c r="Z1339" s="130">
        <v>34</v>
      </c>
      <c r="AA1339" s="130">
        <v>107</v>
      </c>
      <c r="AB1339" s="130">
        <v>170</v>
      </c>
      <c r="AC1339" s="130">
        <v>-833</v>
      </c>
      <c r="AD1339" s="130">
        <v>0</v>
      </c>
      <c r="AE1339" s="130">
        <v>3129</v>
      </c>
    </row>
    <row r="1340" spans="1:31" ht="30.75" customHeight="1" x14ac:dyDescent="0.25">
      <c r="A1340" s="59">
        <f t="shared" si="20"/>
        <v>45323</v>
      </c>
      <c r="B1340" s="129" t="s">
        <v>157</v>
      </c>
      <c r="C1340" s="130">
        <v>44</v>
      </c>
      <c r="D1340" s="130">
        <v>4</v>
      </c>
      <c r="E1340" s="130">
        <v>7</v>
      </c>
      <c r="F1340" s="130">
        <v>8</v>
      </c>
      <c r="G1340" s="130">
        <v>20</v>
      </c>
      <c r="H1340" s="130">
        <v>6</v>
      </c>
      <c r="I1340" s="130">
        <v>31</v>
      </c>
      <c r="J1340" s="130">
        <v>17</v>
      </c>
      <c r="K1340" s="130">
        <v>72</v>
      </c>
      <c r="L1340" s="130">
        <v>58</v>
      </c>
      <c r="M1340" s="130">
        <v>-6</v>
      </c>
      <c r="N1340" s="130">
        <v>-2</v>
      </c>
      <c r="O1340" s="130">
        <v>40</v>
      </c>
      <c r="P1340" s="130">
        <v>30</v>
      </c>
      <c r="Q1340" s="130">
        <v>4</v>
      </c>
      <c r="R1340" s="130">
        <v>47</v>
      </c>
      <c r="S1340" s="130">
        <v>483</v>
      </c>
      <c r="T1340" s="134">
        <v>94</v>
      </c>
      <c r="U1340" s="130">
        <v>89</v>
      </c>
      <c r="V1340" s="130">
        <v>250</v>
      </c>
      <c r="W1340" s="130">
        <v>183</v>
      </c>
      <c r="X1340" s="130">
        <v>255</v>
      </c>
      <c r="Y1340" s="130">
        <v>251</v>
      </c>
      <c r="Z1340" s="130">
        <v>43</v>
      </c>
      <c r="AA1340" s="130">
        <v>40</v>
      </c>
      <c r="AB1340" s="130">
        <v>174</v>
      </c>
      <c r="AC1340" s="130">
        <v>28</v>
      </c>
      <c r="AD1340" s="130">
        <v>0</v>
      </c>
      <c r="AE1340" s="130">
        <v>2270</v>
      </c>
    </row>
    <row r="1341" spans="1:31" ht="30.75" customHeight="1" x14ac:dyDescent="0.25">
      <c r="A1341" s="59">
        <f t="shared" si="20"/>
        <v>45323</v>
      </c>
      <c r="B1341" s="129" t="s">
        <v>158</v>
      </c>
      <c r="C1341" s="130">
        <v>3</v>
      </c>
      <c r="D1341" s="130">
        <v>79</v>
      </c>
      <c r="E1341" s="130">
        <v>46</v>
      </c>
      <c r="F1341" s="130">
        <v>-6</v>
      </c>
      <c r="G1341" s="130">
        <v>-2</v>
      </c>
      <c r="H1341" s="130">
        <v>14</v>
      </c>
      <c r="I1341" s="130">
        <v>3</v>
      </c>
      <c r="J1341" s="130">
        <v>19</v>
      </c>
      <c r="K1341" s="130">
        <v>12</v>
      </c>
      <c r="L1341" s="130">
        <v>77</v>
      </c>
      <c r="M1341" s="130">
        <v>6</v>
      </c>
      <c r="N1341" s="130">
        <v>3</v>
      </c>
      <c r="O1341" s="130">
        <v>10</v>
      </c>
      <c r="P1341" s="130">
        <v>29</v>
      </c>
      <c r="Q1341" s="130">
        <v>-1</v>
      </c>
      <c r="R1341" s="130">
        <v>55</v>
      </c>
      <c r="S1341" s="130">
        <v>161</v>
      </c>
      <c r="T1341" s="134">
        <v>-3</v>
      </c>
      <c r="U1341" s="130">
        <v>49</v>
      </c>
      <c r="V1341" s="130">
        <v>110</v>
      </c>
      <c r="W1341" s="130">
        <v>75</v>
      </c>
      <c r="X1341" s="130">
        <v>13</v>
      </c>
      <c r="Y1341" s="130">
        <v>-5</v>
      </c>
      <c r="Z1341" s="130">
        <v>37</v>
      </c>
      <c r="AA1341" s="130">
        <v>58</v>
      </c>
      <c r="AB1341" s="130">
        <v>-8</v>
      </c>
      <c r="AC1341" s="130">
        <v>-33</v>
      </c>
      <c r="AD1341" s="130">
        <v>0</v>
      </c>
      <c r="AE1341" s="130">
        <v>801</v>
      </c>
    </row>
    <row r="1342" spans="1:31" ht="30.75" customHeight="1" x14ac:dyDescent="0.25">
      <c r="A1342" s="59">
        <f t="shared" si="20"/>
        <v>45323</v>
      </c>
      <c r="B1342" s="129" t="s">
        <v>159</v>
      </c>
      <c r="C1342" s="130">
        <v>110</v>
      </c>
      <c r="D1342" s="130">
        <v>-3</v>
      </c>
      <c r="E1342" s="130">
        <v>93</v>
      </c>
      <c r="F1342" s="130">
        <v>26</v>
      </c>
      <c r="G1342" s="130">
        <v>81</v>
      </c>
      <c r="H1342" s="130">
        <v>41</v>
      </c>
      <c r="I1342" s="130">
        <v>98</v>
      </c>
      <c r="J1342" s="130">
        <v>-18</v>
      </c>
      <c r="K1342" s="130">
        <v>-108</v>
      </c>
      <c r="L1342" s="130">
        <v>-265</v>
      </c>
      <c r="M1342" s="130">
        <v>-41</v>
      </c>
      <c r="N1342" s="130">
        <v>104</v>
      </c>
      <c r="O1342" s="130">
        <v>4</v>
      </c>
      <c r="P1342" s="130">
        <v>25</v>
      </c>
      <c r="Q1342" s="130">
        <v>102</v>
      </c>
      <c r="R1342" s="130">
        <v>28</v>
      </c>
      <c r="S1342" s="130">
        <v>1283</v>
      </c>
      <c r="T1342" s="134">
        <v>225</v>
      </c>
      <c r="U1342" s="130">
        <v>0</v>
      </c>
      <c r="V1342" s="130">
        <v>2590</v>
      </c>
      <c r="W1342" s="130">
        <v>681</v>
      </c>
      <c r="X1342" s="130">
        <v>688</v>
      </c>
      <c r="Y1342" s="130">
        <v>517</v>
      </c>
      <c r="Z1342" s="130">
        <v>95</v>
      </c>
      <c r="AA1342" s="130">
        <v>335</v>
      </c>
      <c r="AB1342" s="130">
        <v>783</v>
      </c>
      <c r="AC1342" s="130">
        <v>453</v>
      </c>
      <c r="AD1342" s="130">
        <v>0</v>
      </c>
      <c r="AE1342" s="130">
        <v>7927</v>
      </c>
    </row>
    <row r="1343" spans="1:31" ht="30.75" customHeight="1" x14ac:dyDescent="0.25">
      <c r="A1343" s="59">
        <f t="shared" si="20"/>
        <v>45323</v>
      </c>
      <c r="B1343" s="129" t="s">
        <v>160</v>
      </c>
      <c r="C1343" s="130">
        <v>236</v>
      </c>
      <c r="D1343" s="130">
        <v>335</v>
      </c>
      <c r="E1343" s="130">
        <v>720</v>
      </c>
      <c r="F1343" s="130">
        <v>374</v>
      </c>
      <c r="G1343" s="130">
        <v>348</v>
      </c>
      <c r="H1343" s="130">
        <v>-306</v>
      </c>
      <c r="I1343" s="130">
        <v>96</v>
      </c>
      <c r="J1343" s="130">
        <v>-708</v>
      </c>
      <c r="K1343" s="130">
        <v>-185</v>
      </c>
      <c r="L1343" s="130">
        <v>488</v>
      </c>
      <c r="M1343" s="130">
        <v>590</v>
      </c>
      <c r="N1343" s="130">
        <v>605</v>
      </c>
      <c r="O1343" s="130">
        <v>1746</v>
      </c>
      <c r="P1343" s="130">
        <v>-64</v>
      </c>
      <c r="Q1343" s="130">
        <v>414</v>
      </c>
      <c r="R1343" s="130">
        <v>-961</v>
      </c>
      <c r="S1343" s="130">
        <v>3488</v>
      </c>
      <c r="T1343" s="134">
        <v>610</v>
      </c>
      <c r="U1343" s="130">
        <v>264</v>
      </c>
      <c r="V1343" s="130">
        <v>13751</v>
      </c>
      <c r="W1343" s="130">
        <v>7397</v>
      </c>
      <c r="X1343" s="130">
        <v>2123</v>
      </c>
      <c r="Y1343" s="130">
        <v>1764</v>
      </c>
      <c r="Z1343" s="130">
        <v>236</v>
      </c>
      <c r="AA1343" s="130">
        <v>1156</v>
      </c>
      <c r="AB1343" s="130">
        <v>1058</v>
      </c>
      <c r="AC1343" s="130">
        <v>824</v>
      </c>
      <c r="AD1343" s="130">
        <v>0</v>
      </c>
      <c r="AE1343" s="130">
        <v>36399</v>
      </c>
    </row>
    <row r="1344" spans="1:31" ht="30.75" customHeight="1" x14ac:dyDescent="0.25">
      <c r="A1344" s="59">
        <f t="shared" si="20"/>
        <v>45323</v>
      </c>
      <c r="B1344" s="131" t="s">
        <v>161</v>
      </c>
      <c r="C1344" s="130">
        <v>504</v>
      </c>
      <c r="D1344" s="130">
        <v>298</v>
      </c>
      <c r="E1344" s="130">
        <v>591</v>
      </c>
      <c r="F1344" s="130">
        <v>423</v>
      </c>
      <c r="G1344" s="130">
        <v>1843</v>
      </c>
      <c r="H1344" s="130">
        <v>183</v>
      </c>
      <c r="I1344" s="130">
        <v>219</v>
      </c>
      <c r="J1344" s="130">
        <v>569</v>
      </c>
      <c r="K1344" s="130">
        <v>787</v>
      </c>
      <c r="L1344" s="130">
        <v>2080</v>
      </c>
      <c r="M1344" s="130">
        <v>453</v>
      </c>
      <c r="N1344" s="130">
        <v>779</v>
      </c>
      <c r="O1344" s="130">
        <v>2456</v>
      </c>
      <c r="P1344" s="130">
        <v>131</v>
      </c>
      <c r="Q1344" s="130">
        <v>782</v>
      </c>
      <c r="R1344" s="130">
        <v>3195</v>
      </c>
      <c r="S1344" s="130">
        <v>12078</v>
      </c>
      <c r="T1344" s="134">
        <v>1793</v>
      </c>
      <c r="U1344" s="130">
        <v>10356</v>
      </c>
      <c r="V1344" s="130">
        <v>31302</v>
      </c>
      <c r="W1344" s="130">
        <v>5754</v>
      </c>
      <c r="X1344" s="130">
        <v>6136</v>
      </c>
      <c r="Y1344" s="130">
        <v>3956</v>
      </c>
      <c r="Z1344" s="130">
        <v>1073</v>
      </c>
      <c r="AA1344" s="130">
        <v>1478</v>
      </c>
      <c r="AB1344" s="130">
        <v>2224</v>
      </c>
      <c r="AC1344" s="130">
        <v>2349</v>
      </c>
      <c r="AD1344" s="130">
        <v>0</v>
      </c>
      <c r="AE1344" s="130">
        <v>93792</v>
      </c>
    </row>
    <row r="1345" spans="1:31" ht="30.75" customHeight="1" x14ac:dyDescent="0.25">
      <c r="A1345" s="59">
        <f t="shared" si="20"/>
        <v>45323</v>
      </c>
      <c r="B1345" s="129" t="s">
        <v>162</v>
      </c>
      <c r="C1345" s="130">
        <v>-21</v>
      </c>
      <c r="D1345" s="130">
        <v>180</v>
      </c>
      <c r="E1345" s="130">
        <v>-3</v>
      </c>
      <c r="F1345" s="130">
        <v>311</v>
      </c>
      <c r="G1345" s="130">
        <v>702</v>
      </c>
      <c r="H1345" s="130">
        <v>10</v>
      </c>
      <c r="I1345" s="130">
        <v>52</v>
      </c>
      <c r="J1345" s="130">
        <v>78</v>
      </c>
      <c r="K1345" s="130">
        <v>68</v>
      </c>
      <c r="L1345" s="130">
        <v>38</v>
      </c>
      <c r="M1345" s="130">
        <v>0</v>
      </c>
      <c r="N1345" s="130">
        <v>7</v>
      </c>
      <c r="O1345" s="130">
        <v>71</v>
      </c>
      <c r="P1345" s="130">
        <v>-14</v>
      </c>
      <c r="Q1345" s="130">
        <v>145</v>
      </c>
      <c r="R1345" s="130">
        <v>170</v>
      </c>
      <c r="S1345" s="130">
        <v>1743</v>
      </c>
      <c r="T1345" s="134">
        <v>360</v>
      </c>
      <c r="U1345" s="130">
        <v>1860</v>
      </c>
      <c r="V1345" s="130">
        <v>8111</v>
      </c>
      <c r="W1345" s="130">
        <v>823</v>
      </c>
      <c r="X1345" s="130">
        <v>2683</v>
      </c>
      <c r="Y1345" s="130">
        <v>313</v>
      </c>
      <c r="Z1345" s="130">
        <v>69</v>
      </c>
      <c r="AA1345" s="130">
        <v>517</v>
      </c>
      <c r="AB1345" s="130">
        <v>77</v>
      </c>
      <c r="AC1345" s="130">
        <v>4</v>
      </c>
      <c r="AD1345" s="130">
        <v>0</v>
      </c>
      <c r="AE1345" s="130">
        <v>18354</v>
      </c>
    </row>
    <row r="1346" spans="1:31" ht="30.75" customHeight="1" x14ac:dyDescent="0.25">
      <c r="A1346" s="59">
        <f t="shared" si="20"/>
        <v>45323</v>
      </c>
      <c r="B1346" s="129" t="s">
        <v>163</v>
      </c>
      <c r="C1346" s="130">
        <v>349</v>
      </c>
      <c r="D1346" s="130">
        <v>78</v>
      </c>
      <c r="E1346" s="130">
        <v>417</v>
      </c>
      <c r="F1346" s="130">
        <v>99</v>
      </c>
      <c r="G1346" s="130">
        <v>786</v>
      </c>
      <c r="H1346" s="130">
        <v>178</v>
      </c>
      <c r="I1346" s="130">
        <v>109</v>
      </c>
      <c r="J1346" s="130">
        <v>477</v>
      </c>
      <c r="K1346" s="130">
        <v>384</v>
      </c>
      <c r="L1346" s="130">
        <v>1838</v>
      </c>
      <c r="M1346" s="130">
        <v>489</v>
      </c>
      <c r="N1346" s="130">
        <v>593</v>
      </c>
      <c r="O1346" s="130">
        <v>1990</v>
      </c>
      <c r="P1346" s="130">
        <v>394</v>
      </c>
      <c r="Q1346" s="130">
        <v>491</v>
      </c>
      <c r="R1346" s="130">
        <v>2642</v>
      </c>
      <c r="S1346" s="130">
        <v>8561</v>
      </c>
      <c r="T1346" s="134">
        <v>1142</v>
      </c>
      <c r="U1346" s="130">
        <v>6363</v>
      </c>
      <c r="V1346" s="130">
        <v>17112</v>
      </c>
      <c r="W1346" s="130">
        <v>4126</v>
      </c>
      <c r="X1346" s="130">
        <v>2454</v>
      </c>
      <c r="Y1346" s="130">
        <v>2717</v>
      </c>
      <c r="Z1346" s="130">
        <v>878</v>
      </c>
      <c r="AA1346" s="130">
        <v>817</v>
      </c>
      <c r="AB1346" s="130">
        <v>1398</v>
      </c>
      <c r="AC1346" s="130">
        <v>1436</v>
      </c>
      <c r="AD1346" s="130">
        <v>0</v>
      </c>
      <c r="AE1346" s="130">
        <v>58318</v>
      </c>
    </row>
    <row r="1347" spans="1:31" ht="30.75" customHeight="1" x14ac:dyDescent="0.25">
      <c r="A1347" s="59">
        <f t="shared" ref="A1347:A1410" si="21">IF(B1347&lt;&gt;"",DATE(2020,INT((ROW(A1345)-1)/27)+1,1),"")</f>
        <v>45323</v>
      </c>
      <c r="B1347" s="129" t="s">
        <v>164</v>
      </c>
      <c r="C1347" s="130">
        <v>176</v>
      </c>
      <c r="D1347" s="130">
        <v>40</v>
      </c>
      <c r="E1347" s="130">
        <v>177</v>
      </c>
      <c r="F1347" s="130">
        <v>13</v>
      </c>
      <c r="G1347" s="130">
        <v>355</v>
      </c>
      <c r="H1347" s="130">
        <v>-5</v>
      </c>
      <c r="I1347" s="130">
        <v>58</v>
      </c>
      <c r="J1347" s="130">
        <v>14</v>
      </c>
      <c r="K1347" s="130">
        <v>335</v>
      </c>
      <c r="L1347" s="130">
        <v>204</v>
      </c>
      <c r="M1347" s="130">
        <v>-36</v>
      </c>
      <c r="N1347" s="130">
        <v>179</v>
      </c>
      <c r="O1347" s="130">
        <v>395</v>
      </c>
      <c r="P1347" s="130">
        <v>-249</v>
      </c>
      <c r="Q1347" s="130">
        <v>146</v>
      </c>
      <c r="R1347" s="130">
        <v>383</v>
      </c>
      <c r="S1347" s="130">
        <v>1774</v>
      </c>
      <c r="T1347" s="134">
        <v>291</v>
      </c>
      <c r="U1347" s="130">
        <v>2133</v>
      </c>
      <c r="V1347" s="130">
        <v>6079</v>
      </c>
      <c r="W1347" s="130">
        <v>805</v>
      </c>
      <c r="X1347" s="130">
        <v>999</v>
      </c>
      <c r="Y1347" s="130">
        <v>926</v>
      </c>
      <c r="Z1347" s="130">
        <v>126</v>
      </c>
      <c r="AA1347" s="130">
        <v>144</v>
      </c>
      <c r="AB1347" s="130">
        <v>749</v>
      </c>
      <c r="AC1347" s="130">
        <v>909</v>
      </c>
      <c r="AD1347" s="130">
        <v>0</v>
      </c>
      <c r="AE1347" s="130">
        <v>17120</v>
      </c>
    </row>
    <row r="1348" spans="1:31" ht="30.75" customHeight="1" x14ac:dyDescent="0.25">
      <c r="A1348" s="59">
        <f t="shared" si="21"/>
        <v>45323</v>
      </c>
      <c r="B1348" s="131" t="s">
        <v>165</v>
      </c>
      <c r="C1348" s="130">
        <v>0</v>
      </c>
      <c r="D1348" s="130">
        <v>0</v>
      </c>
      <c r="E1348" s="130">
        <v>0</v>
      </c>
      <c r="F1348" s="130">
        <v>0</v>
      </c>
      <c r="G1348" s="130">
        <v>0</v>
      </c>
      <c r="H1348" s="130">
        <v>0</v>
      </c>
      <c r="I1348" s="130">
        <v>0</v>
      </c>
      <c r="J1348" s="130">
        <v>1</v>
      </c>
      <c r="K1348" s="130">
        <v>0</v>
      </c>
      <c r="L1348" s="130">
        <v>0</v>
      </c>
      <c r="M1348" s="130">
        <v>-4</v>
      </c>
      <c r="N1348" s="130">
        <v>0</v>
      </c>
      <c r="O1348" s="130">
        <v>2</v>
      </c>
      <c r="P1348" s="130">
        <v>0</v>
      </c>
      <c r="Q1348" s="130">
        <v>0</v>
      </c>
      <c r="R1348" s="130">
        <v>-3</v>
      </c>
      <c r="S1348" s="130">
        <v>-2</v>
      </c>
      <c r="T1348" s="134">
        <v>0</v>
      </c>
      <c r="U1348" s="130">
        <v>-1</v>
      </c>
      <c r="V1348" s="130">
        <v>3</v>
      </c>
      <c r="W1348" s="130">
        <v>-5</v>
      </c>
      <c r="X1348" s="130">
        <v>4</v>
      </c>
      <c r="Y1348" s="130">
        <v>0</v>
      </c>
      <c r="Z1348" s="130">
        <v>1</v>
      </c>
      <c r="AA1348" s="130">
        <v>2</v>
      </c>
      <c r="AB1348" s="130">
        <v>-1</v>
      </c>
      <c r="AC1348" s="130">
        <v>6</v>
      </c>
      <c r="AD1348" s="130">
        <v>0</v>
      </c>
      <c r="AE1348" s="130">
        <v>3</v>
      </c>
    </row>
    <row r="1349" spans="1:31" ht="30.75" customHeight="1" x14ac:dyDescent="0.25">
      <c r="A1349" s="59">
        <f t="shared" si="21"/>
        <v>45323</v>
      </c>
      <c r="B1349" s="131" t="s">
        <v>166</v>
      </c>
      <c r="C1349" s="130">
        <v>635</v>
      </c>
      <c r="D1349" s="130">
        <v>88</v>
      </c>
      <c r="E1349" s="130">
        <v>-115</v>
      </c>
      <c r="F1349" s="130">
        <v>131</v>
      </c>
      <c r="G1349" s="130">
        <v>152</v>
      </c>
      <c r="H1349" s="130">
        <v>5</v>
      </c>
      <c r="I1349" s="130">
        <v>155</v>
      </c>
      <c r="J1349" s="130">
        <v>148</v>
      </c>
      <c r="K1349" s="130">
        <v>70</v>
      </c>
      <c r="L1349" s="130">
        <v>144</v>
      </c>
      <c r="M1349" s="130">
        <v>16</v>
      </c>
      <c r="N1349" s="130">
        <v>36</v>
      </c>
      <c r="O1349" s="130">
        <v>577</v>
      </c>
      <c r="P1349" s="130">
        <v>109</v>
      </c>
      <c r="Q1349" s="130">
        <v>61</v>
      </c>
      <c r="R1349" s="130">
        <v>312</v>
      </c>
      <c r="S1349" s="130">
        <v>1460</v>
      </c>
      <c r="T1349" s="134">
        <v>157</v>
      </c>
      <c r="U1349" s="130">
        <v>1106</v>
      </c>
      <c r="V1349" s="130">
        <v>3730</v>
      </c>
      <c r="W1349" s="130">
        <v>1120</v>
      </c>
      <c r="X1349" s="130">
        <v>1117</v>
      </c>
      <c r="Y1349" s="130">
        <v>-23</v>
      </c>
      <c r="Z1349" s="130">
        <v>616</v>
      </c>
      <c r="AA1349" s="130">
        <v>560</v>
      </c>
      <c r="AB1349" s="130">
        <v>-508</v>
      </c>
      <c r="AC1349" s="130">
        <v>331</v>
      </c>
      <c r="AD1349" s="130">
        <v>0</v>
      </c>
      <c r="AE1349" s="130">
        <v>12190</v>
      </c>
    </row>
    <row r="1350" spans="1:31" ht="30.75" customHeight="1" x14ac:dyDescent="0.25">
      <c r="A1350" s="59">
        <f t="shared" si="21"/>
        <v>45323</v>
      </c>
      <c r="B1350" s="129" t="s">
        <v>167</v>
      </c>
      <c r="C1350" s="130">
        <v>-3</v>
      </c>
      <c r="D1350" s="130">
        <v>73</v>
      </c>
      <c r="E1350" s="130">
        <v>20</v>
      </c>
      <c r="F1350" s="130">
        <v>29</v>
      </c>
      <c r="G1350" s="130">
        <v>100</v>
      </c>
      <c r="H1350" s="130">
        <v>1</v>
      </c>
      <c r="I1350" s="130">
        <v>10</v>
      </c>
      <c r="J1350" s="130">
        <v>35</v>
      </c>
      <c r="K1350" s="130">
        <v>46</v>
      </c>
      <c r="L1350" s="130">
        <v>7</v>
      </c>
      <c r="M1350" s="130">
        <v>-14</v>
      </c>
      <c r="N1350" s="130">
        <v>34</v>
      </c>
      <c r="O1350" s="130">
        <v>88</v>
      </c>
      <c r="P1350" s="130">
        <v>37</v>
      </c>
      <c r="Q1350" s="130">
        <v>26</v>
      </c>
      <c r="R1350" s="130">
        <v>8</v>
      </c>
      <c r="S1350" s="130">
        <v>348</v>
      </c>
      <c r="T1350" s="134">
        <v>0</v>
      </c>
      <c r="U1350" s="130">
        <v>234</v>
      </c>
      <c r="V1350" s="130">
        <v>1000</v>
      </c>
      <c r="W1350" s="130">
        <v>294</v>
      </c>
      <c r="X1350" s="130">
        <v>25</v>
      </c>
      <c r="Y1350" s="130">
        <v>-143</v>
      </c>
      <c r="Z1350" s="130">
        <v>63</v>
      </c>
      <c r="AA1350" s="130">
        <v>11</v>
      </c>
      <c r="AB1350" s="130">
        <v>138</v>
      </c>
      <c r="AC1350" s="130">
        <v>39</v>
      </c>
      <c r="AD1350" s="130">
        <v>0</v>
      </c>
      <c r="AE1350" s="130">
        <v>2506</v>
      </c>
    </row>
    <row r="1351" spans="1:31" ht="30.75" customHeight="1" x14ac:dyDescent="0.25">
      <c r="A1351" s="59">
        <f t="shared" si="21"/>
        <v>45323</v>
      </c>
      <c r="B1351" s="129" t="s">
        <v>168</v>
      </c>
      <c r="C1351" s="130">
        <v>638</v>
      </c>
      <c r="D1351" s="130">
        <v>15</v>
      </c>
      <c r="E1351" s="130">
        <v>-135</v>
      </c>
      <c r="F1351" s="130">
        <v>102</v>
      </c>
      <c r="G1351" s="130">
        <v>52</v>
      </c>
      <c r="H1351" s="130">
        <v>4</v>
      </c>
      <c r="I1351" s="130">
        <v>145</v>
      </c>
      <c r="J1351" s="130">
        <v>113</v>
      </c>
      <c r="K1351" s="130">
        <v>24</v>
      </c>
      <c r="L1351" s="130">
        <v>137</v>
      </c>
      <c r="M1351" s="130">
        <v>30</v>
      </c>
      <c r="N1351" s="130">
        <v>2</v>
      </c>
      <c r="O1351" s="130">
        <v>487</v>
      </c>
      <c r="P1351" s="130">
        <v>72</v>
      </c>
      <c r="Q1351" s="130">
        <v>35</v>
      </c>
      <c r="R1351" s="130">
        <v>304</v>
      </c>
      <c r="S1351" s="130">
        <v>1113</v>
      </c>
      <c r="T1351" s="134">
        <v>156</v>
      </c>
      <c r="U1351" s="130">
        <v>872</v>
      </c>
      <c r="V1351" s="130">
        <v>2731</v>
      </c>
      <c r="W1351" s="130">
        <v>828</v>
      </c>
      <c r="X1351" s="130">
        <v>1092</v>
      </c>
      <c r="Y1351" s="130">
        <v>118</v>
      </c>
      <c r="Z1351" s="130">
        <v>553</v>
      </c>
      <c r="AA1351" s="130">
        <v>549</v>
      </c>
      <c r="AB1351" s="130">
        <v>-646</v>
      </c>
      <c r="AC1351" s="130">
        <v>269</v>
      </c>
      <c r="AD1351" s="130">
        <v>0</v>
      </c>
      <c r="AE1351" s="130">
        <v>9660</v>
      </c>
    </row>
    <row r="1352" spans="1:31" ht="30.75" customHeight="1" x14ac:dyDescent="0.25">
      <c r="A1352" s="59">
        <f t="shared" si="21"/>
        <v>45323</v>
      </c>
      <c r="B1352" s="129" t="s">
        <v>169</v>
      </c>
      <c r="C1352" s="130">
        <v>0</v>
      </c>
      <c r="D1352" s="130">
        <v>0</v>
      </c>
      <c r="E1352" s="130">
        <v>0</v>
      </c>
      <c r="F1352" s="130">
        <v>0</v>
      </c>
      <c r="G1352" s="130">
        <v>0</v>
      </c>
      <c r="H1352" s="130">
        <v>0</v>
      </c>
      <c r="I1352" s="130">
        <v>0</v>
      </c>
      <c r="J1352" s="130">
        <v>0</v>
      </c>
      <c r="K1352" s="130">
        <v>0</v>
      </c>
      <c r="L1352" s="130">
        <v>0</v>
      </c>
      <c r="M1352" s="130">
        <v>0</v>
      </c>
      <c r="N1352" s="130">
        <v>0</v>
      </c>
      <c r="O1352" s="130">
        <v>2</v>
      </c>
      <c r="P1352" s="130">
        <v>0</v>
      </c>
      <c r="Q1352" s="130">
        <v>0</v>
      </c>
      <c r="R1352" s="130">
        <v>0</v>
      </c>
      <c r="S1352" s="130">
        <v>-1</v>
      </c>
      <c r="T1352" s="134">
        <v>1</v>
      </c>
      <c r="U1352" s="130">
        <v>0</v>
      </c>
      <c r="V1352" s="130">
        <v>-1</v>
      </c>
      <c r="W1352" s="130">
        <v>-2</v>
      </c>
      <c r="X1352" s="130">
        <v>0</v>
      </c>
      <c r="Y1352" s="130">
        <v>2</v>
      </c>
      <c r="Z1352" s="130">
        <v>0</v>
      </c>
      <c r="AA1352" s="130">
        <v>0</v>
      </c>
      <c r="AB1352" s="130">
        <v>0</v>
      </c>
      <c r="AC1352" s="130">
        <v>23</v>
      </c>
      <c r="AD1352" s="130">
        <v>0</v>
      </c>
      <c r="AE1352" s="130">
        <v>24</v>
      </c>
    </row>
    <row r="1353" spans="1:31" ht="30.75" customHeight="1" x14ac:dyDescent="0.25">
      <c r="A1353" s="59">
        <f t="shared" si="21"/>
        <v>45352</v>
      </c>
      <c r="B1353" s="126" t="s">
        <v>143</v>
      </c>
      <c r="C1353" s="127">
        <v>1395</v>
      </c>
      <c r="D1353" s="127">
        <v>1183</v>
      </c>
      <c r="E1353" s="127">
        <v>3200</v>
      </c>
      <c r="F1353" s="127">
        <v>632</v>
      </c>
      <c r="G1353" s="127">
        <v>2006</v>
      </c>
      <c r="H1353" s="127">
        <v>277</v>
      </c>
      <c r="I1353" s="127">
        <v>977</v>
      </c>
      <c r="J1353" s="127">
        <v>2777</v>
      </c>
      <c r="K1353" s="127">
        <v>3015</v>
      </c>
      <c r="L1353" s="127">
        <v>6185</v>
      </c>
      <c r="M1353" s="127">
        <v>1415</v>
      </c>
      <c r="N1353" s="127">
        <v>263</v>
      </c>
      <c r="O1353" s="127">
        <v>1364</v>
      </c>
      <c r="P1353" s="127">
        <v>-9589</v>
      </c>
      <c r="Q1353" s="127">
        <v>-1875</v>
      </c>
      <c r="R1353" s="127">
        <v>12482</v>
      </c>
      <c r="S1353" s="127">
        <v>40796</v>
      </c>
      <c r="T1353" s="133">
        <v>6101</v>
      </c>
      <c r="U1353" s="127">
        <v>24466</v>
      </c>
      <c r="V1353" s="127">
        <v>76941</v>
      </c>
      <c r="W1353" s="127">
        <v>17858</v>
      </c>
      <c r="X1353" s="127">
        <v>13892</v>
      </c>
      <c r="Y1353" s="127">
        <v>10490</v>
      </c>
      <c r="Z1353" s="127">
        <v>4197</v>
      </c>
      <c r="AA1353" s="127">
        <v>1085</v>
      </c>
      <c r="AB1353" s="127">
        <v>15742</v>
      </c>
      <c r="AC1353" s="127">
        <v>7023</v>
      </c>
      <c r="AD1353" s="127">
        <v>17</v>
      </c>
      <c r="AE1353" s="127">
        <v>244315</v>
      </c>
    </row>
    <row r="1354" spans="1:31" ht="30.75" customHeight="1" x14ac:dyDescent="0.25">
      <c r="A1354" s="59">
        <f t="shared" si="21"/>
        <v>45352</v>
      </c>
      <c r="B1354" s="128" t="s">
        <v>144</v>
      </c>
      <c r="C1354" s="127">
        <v>-155</v>
      </c>
      <c r="D1354" s="127">
        <v>-23</v>
      </c>
      <c r="E1354" s="127">
        <v>56</v>
      </c>
      <c r="F1354" s="127">
        <v>20</v>
      </c>
      <c r="G1354" s="127">
        <v>-259</v>
      </c>
      <c r="H1354" s="127">
        <v>-32</v>
      </c>
      <c r="I1354" s="127">
        <v>2</v>
      </c>
      <c r="J1354" s="127">
        <v>-238</v>
      </c>
      <c r="K1354" s="127">
        <v>384</v>
      </c>
      <c r="L1354" s="127">
        <v>-191</v>
      </c>
      <c r="M1354" s="127">
        <v>-1667</v>
      </c>
      <c r="N1354" s="127">
        <v>-2236</v>
      </c>
      <c r="O1354" s="127">
        <v>-1170</v>
      </c>
      <c r="P1354" s="127">
        <v>-2375</v>
      </c>
      <c r="Q1354" s="127">
        <v>-1695</v>
      </c>
      <c r="R1354" s="127">
        <v>1475</v>
      </c>
      <c r="S1354" s="127">
        <v>8332</v>
      </c>
      <c r="T1354" s="133">
        <v>211</v>
      </c>
      <c r="U1354" s="127">
        <v>114</v>
      </c>
      <c r="V1354" s="127">
        <v>1205</v>
      </c>
      <c r="W1354" s="127">
        <v>385</v>
      </c>
      <c r="X1354" s="127">
        <v>-1026</v>
      </c>
      <c r="Y1354" s="127">
        <v>-7713</v>
      </c>
      <c r="Z1354" s="127">
        <v>834</v>
      </c>
      <c r="AA1354" s="127">
        <v>-4759</v>
      </c>
      <c r="AB1354" s="127">
        <v>4146</v>
      </c>
      <c r="AC1354" s="127">
        <v>-90</v>
      </c>
      <c r="AD1354" s="127">
        <v>8</v>
      </c>
      <c r="AE1354" s="127">
        <v>-6457</v>
      </c>
    </row>
    <row r="1355" spans="1:31" ht="30.75" customHeight="1" x14ac:dyDescent="0.25">
      <c r="A1355" s="59">
        <f t="shared" si="21"/>
        <v>45352</v>
      </c>
      <c r="B1355" s="128" t="s">
        <v>145</v>
      </c>
      <c r="C1355" s="127">
        <v>142</v>
      </c>
      <c r="D1355" s="127">
        <v>236</v>
      </c>
      <c r="E1355" s="127">
        <v>1218</v>
      </c>
      <c r="F1355" s="127">
        <v>113</v>
      </c>
      <c r="G1355" s="127">
        <v>1070</v>
      </c>
      <c r="H1355" s="127">
        <v>51</v>
      </c>
      <c r="I1355" s="127">
        <v>183</v>
      </c>
      <c r="J1355" s="127">
        <v>173</v>
      </c>
      <c r="K1355" s="127">
        <v>374</v>
      </c>
      <c r="L1355" s="127">
        <v>1954</v>
      </c>
      <c r="M1355" s="127">
        <v>-1035</v>
      </c>
      <c r="N1355" s="127">
        <v>-528</v>
      </c>
      <c r="O1355" s="127">
        <v>-2272</v>
      </c>
      <c r="P1355" s="127">
        <v>-8319</v>
      </c>
      <c r="Q1355" s="127">
        <v>-1803</v>
      </c>
      <c r="R1355" s="127">
        <v>1580</v>
      </c>
      <c r="S1355" s="127">
        <v>4851</v>
      </c>
      <c r="T1355" s="133">
        <v>1540</v>
      </c>
      <c r="U1355" s="127">
        <v>2483</v>
      </c>
      <c r="V1355" s="127">
        <v>13716</v>
      </c>
      <c r="W1355" s="127">
        <v>4818</v>
      </c>
      <c r="X1355" s="127">
        <v>4697</v>
      </c>
      <c r="Y1355" s="127">
        <v>6455</v>
      </c>
      <c r="Z1355" s="127">
        <v>972</v>
      </c>
      <c r="AA1355" s="127">
        <v>1272</v>
      </c>
      <c r="AB1355" s="127">
        <v>1850</v>
      </c>
      <c r="AC1355" s="127">
        <v>94</v>
      </c>
      <c r="AD1355" s="127">
        <v>1</v>
      </c>
      <c r="AE1355" s="127">
        <v>35886</v>
      </c>
    </row>
    <row r="1356" spans="1:31" ht="30.75" customHeight="1" x14ac:dyDescent="0.25">
      <c r="A1356" s="59">
        <f t="shared" si="21"/>
        <v>45352</v>
      </c>
      <c r="B1356" s="129" t="s">
        <v>146</v>
      </c>
      <c r="C1356" s="130">
        <v>-12</v>
      </c>
      <c r="D1356" s="130">
        <v>-2</v>
      </c>
      <c r="E1356" s="130">
        <v>-1</v>
      </c>
      <c r="F1356" s="130">
        <v>8</v>
      </c>
      <c r="G1356" s="130">
        <v>21</v>
      </c>
      <c r="H1356" s="130">
        <v>7</v>
      </c>
      <c r="I1356" s="130">
        <v>32</v>
      </c>
      <c r="J1356" s="130">
        <v>-11</v>
      </c>
      <c r="K1356" s="130">
        <v>79</v>
      </c>
      <c r="L1356" s="130">
        <v>14</v>
      </c>
      <c r="M1356" s="130">
        <v>-178</v>
      </c>
      <c r="N1356" s="130">
        <v>6</v>
      </c>
      <c r="O1356" s="130">
        <v>-4</v>
      </c>
      <c r="P1356" s="130">
        <v>16</v>
      </c>
      <c r="Q1356" s="130">
        <v>41</v>
      </c>
      <c r="R1356" s="130">
        <v>73</v>
      </c>
      <c r="S1356" s="130">
        <v>347</v>
      </c>
      <c r="T1356" s="134">
        <v>22</v>
      </c>
      <c r="U1356" s="130">
        <v>70</v>
      </c>
      <c r="V1356" s="130">
        <v>38</v>
      </c>
      <c r="W1356" s="130">
        <v>-54</v>
      </c>
      <c r="X1356" s="130">
        <v>60</v>
      </c>
      <c r="Y1356" s="130">
        <v>53</v>
      </c>
      <c r="Z1356" s="130">
        <v>32</v>
      </c>
      <c r="AA1356" s="130">
        <v>160</v>
      </c>
      <c r="AB1356" s="130">
        <v>41</v>
      </c>
      <c r="AC1356" s="130">
        <v>5</v>
      </c>
      <c r="AD1356" s="130">
        <v>0</v>
      </c>
      <c r="AE1356" s="130">
        <v>863</v>
      </c>
    </row>
    <row r="1357" spans="1:31" ht="30.75" customHeight="1" x14ac:dyDescent="0.25">
      <c r="A1357" s="59">
        <f t="shared" si="21"/>
        <v>45352</v>
      </c>
      <c r="B1357" s="129" t="s">
        <v>147</v>
      </c>
      <c r="C1357" s="130">
        <v>123</v>
      </c>
      <c r="D1357" s="130">
        <v>215</v>
      </c>
      <c r="E1357" s="130">
        <v>1224</v>
      </c>
      <c r="F1357" s="130">
        <v>80</v>
      </c>
      <c r="G1357" s="130">
        <v>1075</v>
      </c>
      <c r="H1357" s="130">
        <v>28</v>
      </c>
      <c r="I1357" s="130">
        <v>126</v>
      </c>
      <c r="J1357" s="130">
        <v>185</v>
      </c>
      <c r="K1357" s="130">
        <v>105</v>
      </c>
      <c r="L1357" s="130">
        <v>1674</v>
      </c>
      <c r="M1357" s="130">
        <v>-910</v>
      </c>
      <c r="N1357" s="130">
        <v>-571</v>
      </c>
      <c r="O1357" s="130">
        <v>-2315</v>
      </c>
      <c r="P1357" s="130">
        <v>-8306</v>
      </c>
      <c r="Q1357" s="130">
        <v>-1840</v>
      </c>
      <c r="R1357" s="130">
        <v>1388</v>
      </c>
      <c r="S1357" s="130">
        <v>4169</v>
      </c>
      <c r="T1357" s="134">
        <v>1440</v>
      </c>
      <c r="U1357" s="130">
        <v>2011</v>
      </c>
      <c r="V1357" s="130">
        <v>12986</v>
      </c>
      <c r="W1357" s="130">
        <v>4788</v>
      </c>
      <c r="X1357" s="130">
        <v>4579</v>
      </c>
      <c r="Y1357" s="130">
        <v>6502</v>
      </c>
      <c r="Z1357" s="130">
        <v>839</v>
      </c>
      <c r="AA1357" s="130">
        <v>872</v>
      </c>
      <c r="AB1357" s="130">
        <v>1734</v>
      </c>
      <c r="AC1357" s="130">
        <v>81</v>
      </c>
      <c r="AD1357" s="130">
        <v>1</v>
      </c>
      <c r="AE1357" s="130">
        <v>32283</v>
      </c>
    </row>
    <row r="1358" spans="1:31" ht="30.75" customHeight="1" x14ac:dyDescent="0.25">
      <c r="A1358" s="59">
        <f t="shared" si="21"/>
        <v>45352</v>
      </c>
      <c r="B1358" s="129" t="s">
        <v>148</v>
      </c>
      <c r="C1358" s="130">
        <v>8</v>
      </c>
      <c r="D1358" s="130">
        <v>29</v>
      </c>
      <c r="E1358" s="130">
        <v>7</v>
      </c>
      <c r="F1358" s="130">
        <v>17</v>
      </c>
      <c r="G1358" s="130">
        <v>3</v>
      </c>
      <c r="H1358" s="130">
        <v>-13</v>
      </c>
      <c r="I1358" s="130">
        <v>-2</v>
      </c>
      <c r="J1358" s="130">
        <v>1</v>
      </c>
      <c r="K1358" s="130">
        <v>3</v>
      </c>
      <c r="L1358" s="130">
        <v>40</v>
      </c>
      <c r="M1358" s="130">
        <v>-4</v>
      </c>
      <c r="N1358" s="130">
        <v>4</v>
      </c>
      <c r="O1358" s="130">
        <v>42</v>
      </c>
      <c r="P1358" s="130">
        <v>-107</v>
      </c>
      <c r="Q1358" s="130">
        <v>3</v>
      </c>
      <c r="R1358" s="130">
        <v>-9</v>
      </c>
      <c r="S1358" s="130">
        <v>32</v>
      </c>
      <c r="T1358" s="134">
        <v>37</v>
      </c>
      <c r="U1358" s="130">
        <v>-61</v>
      </c>
      <c r="V1358" s="130">
        <v>40</v>
      </c>
      <c r="W1358" s="130">
        <v>-49</v>
      </c>
      <c r="X1358" s="130">
        <v>48</v>
      </c>
      <c r="Y1358" s="130">
        <v>3</v>
      </c>
      <c r="Z1358" s="130">
        <v>10</v>
      </c>
      <c r="AA1358" s="130">
        <v>140</v>
      </c>
      <c r="AB1358" s="130">
        <v>-14</v>
      </c>
      <c r="AC1358" s="130">
        <v>-13</v>
      </c>
      <c r="AD1358" s="130">
        <v>0</v>
      </c>
      <c r="AE1358" s="130">
        <v>195</v>
      </c>
    </row>
    <row r="1359" spans="1:31" ht="30.75" customHeight="1" x14ac:dyDescent="0.25">
      <c r="A1359" s="59">
        <f t="shared" si="21"/>
        <v>45352</v>
      </c>
      <c r="B1359" s="129" t="s">
        <v>149</v>
      </c>
      <c r="C1359" s="130">
        <v>23</v>
      </c>
      <c r="D1359" s="130">
        <v>-6</v>
      </c>
      <c r="E1359" s="130">
        <v>-12</v>
      </c>
      <c r="F1359" s="130">
        <v>8</v>
      </c>
      <c r="G1359" s="130">
        <v>-29</v>
      </c>
      <c r="H1359" s="130">
        <v>29</v>
      </c>
      <c r="I1359" s="130">
        <v>27</v>
      </c>
      <c r="J1359" s="130">
        <v>-2</v>
      </c>
      <c r="K1359" s="130">
        <v>187</v>
      </c>
      <c r="L1359" s="130">
        <v>226</v>
      </c>
      <c r="M1359" s="130">
        <v>57</v>
      </c>
      <c r="N1359" s="130">
        <v>33</v>
      </c>
      <c r="O1359" s="130">
        <v>5</v>
      </c>
      <c r="P1359" s="130">
        <v>78</v>
      </c>
      <c r="Q1359" s="130">
        <v>-7</v>
      </c>
      <c r="R1359" s="130">
        <v>128</v>
      </c>
      <c r="S1359" s="130">
        <v>303</v>
      </c>
      <c r="T1359" s="134">
        <v>41</v>
      </c>
      <c r="U1359" s="130">
        <v>463</v>
      </c>
      <c r="V1359" s="130">
        <v>652</v>
      </c>
      <c r="W1359" s="130">
        <v>133</v>
      </c>
      <c r="X1359" s="130">
        <v>10</v>
      </c>
      <c r="Y1359" s="130">
        <v>-103</v>
      </c>
      <c r="Z1359" s="130">
        <v>91</v>
      </c>
      <c r="AA1359" s="130">
        <v>100</v>
      </c>
      <c r="AB1359" s="130">
        <v>89</v>
      </c>
      <c r="AC1359" s="130">
        <v>21</v>
      </c>
      <c r="AD1359" s="130">
        <v>0</v>
      </c>
      <c r="AE1359" s="130">
        <v>2545</v>
      </c>
    </row>
    <row r="1360" spans="1:31" ht="30.75" customHeight="1" x14ac:dyDescent="0.25">
      <c r="A1360" s="59">
        <f t="shared" si="21"/>
        <v>45352</v>
      </c>
      <c r="B1360" s="128" t="s">
        <v>150</v>
      </c>
      <c r="C1360" s="127">
        <v>183</v>
      </c>
      <c r="D1360" s="127">
        <v>-27</v>
      </c>
      <c r="E1360" s="127">
        <v>396</v>
      </c>
      <c r="F1360" s="127">
        <v>77</v>
      </c>
      <c r="G1360" s="127">
        <v>901</v>
      </c>
      <c r="H1360" s="127">
        <v>-57</v>
      </c>
      <c r="I1360" s="127">
        <v>97</v>
      </c>
      <c r="J1360" s="127">
        <v>300</v>
      </c>
      <c r="K1360" s="127">
        <v>-220</v>
      </c>
      <c r="L1360" s="127">
        <v>-602</v>
      </c>
      <c r="M1360" s="127">
        <v>628</v>
      </c>
      <c r="N1360" s="127">
        <v>645</v>
      </c>
      <c r="O1360" s="127">
        <v>994</v>
      </c>
      <c r="P1360" s="127">
        <v>540</v>
      </c>
      <c r="Q1360" s="127">
        <v>425</v>
      </c>
      <c r="R1360" s="127">
        <v>323</v>
      </c>
      <c r="S1360" s="127">
        <v>4119</v>
      </c>
      <c r="T1360" s="133">
        <v>1573</v>
      </c>
      <c r="U1360" s="127">
        <v>3101</v>
      </c>
      <c r="V1360" s="127">
        <v>7644</v>
      </c>
      <c r="W1360" s="127">
        <v>1796</v>
      </c>
      <c r="X1360" s="127">
        <v>1379</v>
      </c>
      <c r="Y1360" s="127">
        <v>933</v>
      </c>
      <c r="Z1360" s="127">
        <v>-352</v>
      </c>
      <c r="AA1360" s="127">
        <v>1671</v>
      </c>
      <c r="AB1360" s="127">
        <v>1625</v>
      </c>
      <c r="AC1360" s="127">
        <v>565</v>
      </c>
      <c r="AD1360" s="127">
        <v>9</v>
      </c>
      <c r="AE1360" s="127">
        <v>28666</v>
      </c>
    </row>
    <row r="1361" spans="1:31" ht="30.75" customHeight="1" x14ac:dyDescent="0.25">
      <c r="A1361" s="59">
        <f t="shared" si="21"/>
        <v>45352</v>
      </c>
      <c r="B1361" s="128" t="s">
        <v>151</v>
      </c>
      <c r="C1361" s="127">
        <v>242</v>
      </c>
      <c r="D1361" s="127">
        <v>86</v>
      </c>
      <c r="E1361" s="127">
        <v>636</v>
      </c>
      <c r="F1361" s="127">
        <v>-46</v>
      </c>
      <c r="G1361" s="127">
        <v>313</v>
      </c>
      <c r="H1361" s="127">
        <v>18</v>
      </c>
      <c r="I1361" s="127">
        <v>8</v>
      </c>
      <c r="J1361" s="127">
        <v>1175</v>
      </c>
      <c r="K1361" s="127">
        <v>939</v>
      </c>
      <c r="L1361" s="127">
        <v>419</v>
      </c>
      <c r="M1361" s="127">
        <v>954</v>
      </c>
      <c r="N1361" s="127">
        <v>824</v>
      </c>
      <c r="O1361" s="127">
        <v>426</v>
      </c>
      <c r="P1361" s="127">
        <v>445</v>
      </c>
      <c r="Q1361" s="127">
        <v>262</v>
      </c>
      <c r="R1361" s="127">
        <v>950</v>
      </c>
      <c r="S1361" s="127">
        <v>5750</v>
      </c>
      <c r="T1361" s="133">
        <v>849</v>
      </c>
      <c r="U1361" s="127">
        <v>2748</v>
      </c>
      <c r="V1361" s="127">
        <v>7924</v>
      </c>
      <c r="W1361" s="127">
        <v>2454</v>
      </c>
      <c r="X1361" s="127">
        <v>1729</v>
      </c>
      <c r="Y1361" s="127">
        <v>4375</v>
      </c>
      <c r="Z1361" s="127">
        <v>566</v>
      </c>
      <c r="AA1361" s="127">
        <v>237</v>
      </c>
      <c r="AB1361" s="127">
        <v>2453</v>
      </c>
      <c r="AC1361" s="127">
        <v>758</v>
      </c>
      <c r="AD1361" s="127">
        <v>-1</v>
      </c>
      <c r="AE1361" s="127">
        <v>37493</v>
      </c>
    </row>
    <row r="1362" spans="1:31" ht="30.75" customHeight="1" x14ac:dyDescent="0.25">
      <c r="A1362" s="59">
        <f t="shared" si="21"/>
        <v>45352</v>
      </c>
      <c r="B1362" s="128" t="s">
        <v>152</v>
      </c>
      <c r="C1362" s="127">
        <v>983</v>
      </c>
      <c r="D1362" s="127">
        <v>905</v>
      </c>
      <c r="E1362" s="127">
        <v>894</v>
      </c>
      <c r="F1362" s="127">
        <v>468</v>
      </c>
      <c r="G1362" s="127">
        <v>-19</v>
      </c>
      <c r="H1362" s="127">
        <v>297</v>
      </c>
      <c r="I1362" s="127">
        <v>687</v>
      </c>
      <c r="J1362" s="127">
        <v>1367</v>
      </c>
      <c r="K1362" s="127">
        <v>1538</v>
      </c>
      <c r="L1362" s="127">
        <v>4605</v>
      </c>
      <c r="M1362" s="127">
        <v>2535</v>
      </c>
      <c r="N1362" s="127">
        <v>1558</v>
      </c>
      <c r="O1362" s="127">
        <v>3387</v>
      </c>
      <c r="P1362" s="127">
        <v>120</v>
      </c>
      <c r="Q1362" s="127">
        <v>936</v>
      </c>
      <c r="R1362" s="127">
        <v>8155</v>
      </c>
      <c r="S1362" s="127">
        <v>17745</v>
      </c>
      <c r="T1362" s="133">
        <v>1928</v>
      </c>
      <c r="U1362" s="127">
        <v>16020</v>
      </c>
      <c r="V1362" s="127">
        <v>46451</v>
      </c>
      <c r="W1362" s="127">
        <v>8405</v>
      </c>
      <c r="X1362" s="127">
        <v>7112</v>
      </c>
      <c r="Y1362" s="127">
        <v>6440</v>
      </c>
      <c r="Z1362" s="127">
        <v>2177</v>
      </c>
      <c r="AA1362" s="127">
        <v>2664</v>
      </c>
      <c r="AB1362" s="127">
        <v>5668</v>
      </c>
      <c r="AC1362" s="127">
        <v>5696</v>
      </c>
      <c r="AD1362" s="127">
        <v>0</v>
      </c>
      <c r="AE1362" s="127">
        <v>148722</v>
      </c>
    </row>
    <row r="1363" spans="1:31" ht="30.75" customHeight="1" x14ac:dyDescent="0.25">
      <c r="A1363" s="59">
        <f t="shared" si="21"/>
        <v>45352</v>
      </c>
      <c r="B1363" s="131" t="s">
        <v>153</v>
      </c>
      <c r="C1363" s="130">
        <v>92</v>
      </c>
      <c r="D1363" s="130">
        <v>33</v>
      </c>
      <c r="E1363" s="130">
        <v>412</v>
      </c>
      <c r="F1363" s="130">
        <v>17</v>
      </c>
      <c r="G1363" s="130">
        <v>197</v>
      </c>
      <c r="H1363" s="130">
        <v>39</v>
      </c>
      <c r="I1363" s="130">
        <v>-92</v>
      </c>
      <c r="J1363" s="130">
        <v>37</v>
      </c>
      <c r="K1363" s="130">
        <v>119</v>
      </c>
      <c r="L1363" s="130">
        <v>46</v>
      </c>
      <c r="M1363" s="130">
        <v>73</v>
      </c>
      <c r="N1363" s="130">
        <v>10</v>
      </c>
      <c r="O1363" s="130">
        <v>224</v>
      </c>
      <c r="P1363" s="130">
        <v>-237</v>
      </c>
      <c r="Q1363" s="130">
        <v>-61</v>
      </c>
      <c r="R1363" s="130">
        <v>1222</v>
      </c>
      <c r="S1363" s="130">
        <v>2811</v>
      </c>
      <c r="T1363" s="134">
        <v>515</v>
      </c>
      <c r="U1363" s="130">
        <v>1898</v>
      </c>
      <c r="V1363" s="130">
        <v>12515</v>
      </c>
      <c r="W1363" s="130">
        <v>1954</v>
      </c>
      <c r="X1363" s="130">
        <v>1469</v>
      </c>
      <c r="Y1363" s="130">
        <v>1384</v>
      </c>
      <c r="Z1363" s="130">
        <v>1043</v>
      </c>
      <c r="AA1363" s="130">
        <v>4</v>
      </c>
      <c r="AB1363" s="130">
        <v>949</v>
      </c>
      <c r="AC1363" s="130">
        <v>404</v>
      </c>
      <c r="AD1363" s="130">
        <v>0</v>
      </c>
      <c r="AE1363" s="130">
        <v>27077</v>
      </c>
    </row>
    <row r="1364" spans="1:31" ht="30.75" customHeight="1" x14ac:dyDescent="0.25">
      <c r="A1364" s="59">
        <f t="shared" si="21"/>
        <v>45352</v>
      </c>
      <c r="B1364" s="131" t="s">
        <v>154</v>
      </c>
      <c r="C1364" s="130">
        <v>8</v>
      </c>
      <c r="D1364" s="130">
        <v>31</v>
      </c>
      <c r="E1364" s="130">
        <v>141</v>
      </c>
      <c r="F1364" s="130">
        <v>-9</v>
      </c>
      <c r="G1364" s="130">
        <v>315</v>
      </c>
      <c r="H1364" s="130">
        <v>23</v>
      </c>
      <c r="I1364" s="130">
        <v>58</v>
      </c>
      <c r="J1364" s="130">
        <v>174</v>
      </c>
      <c r="K1364" s="130">
        <v>-4</v>
      </c>
      <c r="L1364" s="130">
        <v>28</v>
      </c>
      <c r="M1364" s="130">
        <v>67</v>
      </c>
      <c r="N1364" s="130">
        <v>82</v>
      </c>
      <c r="O1364" s="130">
        <v>-48</v>
      </c>
      <c r="P1364" s="130">
        <v>166</v>
      </c>
      <c r="Q1364" s="130">
        <v>83</v>
      </c>
      <c r="R1364" s="130">
        <v>85</v>
      </c>
      <c r="S1364" s="130">
        <v>1224</v>
      </c>
      <c r="T1364" s="134">
        <v>33</v>
      </c>
      <c r="U1364" s="130">
        <v>2167</v>
      </c>
      <c r="V1364" s="130">
        <v>2101</v>
      </c>
      <c r="W1364" s="130">
        <v>790</v>
      </c>
      <c r="X1364" s="130">
        <v>-784</v>
      </c>
      <c r="Y1364" s="130">
        <v>-783</v>
      </c>
      <c r="Z1364" s="130">
        <v>131</v>
      </c>
      <c r="AA1364" s="130">
        <v>310</v>
      </c>
      <c r="AB1364" s="130">
        <v>431</v>
      </c>
      <c r="AC1364" s="130">
        <v>459</v>
      </c>
      <c r="AD1364" s="130">
        <v>0</v>
      </c>
      <c r="AE1364" s="130">
        <v>7279</v>
      </c>
    </row>
    <row r="1365" spans="1:31" ht="30.75" customHeight="1" x14ac:dyDescent="0.25">
      <c r="A1365" s="59">
        <f t="shared" si="21"/>
        <v>45352</v>
      </c>
      <c r="B1365" s="131" t="s">
        <v>155</v>
      </c>
      <c r="C1365" s="130">
        <v>349</v>
      </c>
      <c r="D1365" s="130">
        <v>579</v>
      </c>
      <c r="E1365" s="130">
        <v>-87</v>
      </c>
      <c r="F1365" s="130">
        <v>295</v>
      </c>
      <c r="G1365" s="130">
        <v>-1540</v>
      </c>
      <c r="H1365" s="130">
        <v>123</v>
      </c>
      <c r="I1365" s="130">
        <v>382</v>
      </c>
      <c r="J1365" s="130">
        <v>410</v>
      </c>
      <c r="K1365" s="130">
        <v>386</v>
      </c>
      <c r="L1365" s="130">
        <v>2395</v>
      </c>
      <c r="M1365" s="130">
        <v>1773</v>
      </c>
      <c r="N1365" s="130">
        <v>698</v>
      </c>
      <c r="O1365" s="130">
        <v>1876</v>
      </c>
      <c r="P1365" s="130">
        <v>-7</v>
      </c>
      <c r="Q1365" s="130">
        <v>594</v>
      </c>
      <c r="R1365" s="130">
        <v>2458</v>
      </c>
      <c r="S1365" s="130">
        <v>6417</v>
      </c>
      <c r="T1365" s="134">
        <v>636</v>
      </c>
      <c r="U1365" s="130">
        <v>4788</v>
      </c>
      <c r="V1365" s="130">
        <v>13496</v>
      </c>
      <c r="W1365" s="130">
        <v>1817</v>
      </c>
      <c r="X1365" s="130">
        <v>3015</v>
      </c>
      <c r="Y1365" s="130">
        <v>2858</v>
      </c>
      <c r="Z1365" s="130">
        <v>41</v>
      </c>
      <c r="AA1365" s="130">
        <v>1042</v>
      </c>
      <c r="AB1365" s="130">
        <v>1742</v>
      </c>
      <c r="AC1365" s="130">
        <v>3043</v>
      </c>
      <c r="AD1365" s="130">
        <v>0</v>
      </c>
      <c r="AE1365" s="130">
        <v>49579</v>
      </c>
    </row>
    <row r="1366" spans="1:31" ht="30.75" customHeight="1" x14ac:dyDescent="0.25">
      <c r="A1366" s="59">
        <f t="shared" si="21"/>
        <v>45352</v>
      </c>
      <c r="B1366" s="129" t="s">
        <v>156</v>
      </c>
      <c r="C1366" s="130">
        <v>87</v>
      </c>
      <c r="D1366" s="130">
        <v>11</v>
      </c>
      <c r="E1366" s="130">
        <v>-108</v>
      </c>
      <c r="F1366" s="130">
        <v>21</v>
      </c>
      <c r="G1366" s="130">
        <v>54</v>
      </c>
      <c r="H1366" s="130">
        <v>-20</v>
      </c>
      <c r="I1366" s="130">
        <v>31</v>
      </c>
      <c r="J1366" s="130">
        <v>158</v>
      </c>
      <c r="K1366" s="130">
        <v>89</v>
      </c>
      <c r="L1366" s="130">
        <v>669</v>
      </c>
      <c r="M1366" s="130">
        <v>48</v>
      </c>
      <c r="N1366" s="130">
        <v>94</v>
      </c>
      <c r="O1366" s="130">
        <v>78</v>
      </c>
      <c r="P1366" s="130">
        <v>188</v>
      </c>
      <c r="Q1366" s="130">
        <v>101</v>
      </c>
      <c r="R1366" s="130">
        <v>142</v>
      </c>
      <c r="S1366" s="130">
        <v>589</v>
      </c>
      <c r="T1366" s="134">
        <v>57</v>
      </c>
      <c r="U1366" s="130">
        <v>491</v>
      </c>
      <c r="V1366" s="130">
        <v>350</v>
      </c>
      <c r="W1366" s="130">
        <v>179</v>
      </c>
      <c r="X1366" s="130">
        <v>167</v>
      </c>
      <c r="Y1366" s="130">
        <v>445</v>
      </c>
      <c r="Z1366" s="130">
        <v>55</v>
      </c>
      <c r="AA1366" s="130">
        <v>29</v>
      </c>
      <c r="AB1366" s="130">
        <v>104</v>
      </c>
      <c r="AC1366" s="130">
        <v>316</v>
      </c>
      <c r="AD1366" s="130">
        <v>0</v>
      </c>
      <c r="AE1366" s="130">
        <v>4425</v>
      </c>
    </row>
    <row r="1367" spans="1:31" ht="30.75" customHeight="1" x14ac:dyDescent="0.25">
      <c r="A1367" s="59">
        <f t="shared" si="21"/>
        <v>45352</v>
      </c>
      <c r="B1367" s="129" t="s">
        <v>157</v>
      </c>
      <c r="C1367" s="130">
        <v>77</v>
      </c>
      <c r="D1367" s="130">
        <v>39</v>
      </c>
      <c r="E1367" s="130">
        <v>16</v>
      </c>
      <c r="F1367" s="130">
        <v>4</v>
      </c>
      <c r="G1367" s="130">
        <v>45</v>
      </c>
      <c r="H1367" s="130">
        <v>8</v>
      </c>
      <c r="I1367" s="130">
        <v>-14</v>
      </c>
      <c r="J1367" s="130">
        <v>12</v>
      </c>
      <c r="K1367" s="130">
        <v>140</v>
      </c>
      <c r="L1367" s="130">
        <v>102</v>
      </c>
      <c r="M1367" s="130">
        <v>20</v>
      </c>
      <c r="N1367" s="130">
        <v>19</v>
      </c>
      <c r="O1367" s="130">
        <v>-13</v>
      </c>
      <c r="P1367" s="130">
        <v>7</v>
      </c>
      <c r="Q1367" s="130">
        <v>91</v>
      </c>
      <c r="R1367" s="130">
        <v>28</v>
      </c>
      <c r="S1367" s="130">
        <v>483</v>
      </c>
      <c r="T1367" s="134">
        <v>109</v>
      </c>
      <c r="U1367" s="130">
        <v>-75</v>
      </c>
      <c r="V1367" s="130">
        <v>56</v>
      </c>
      <c r="W1367" s="130">
        <v>141</v>
      </c>
      <c r="X1367" s="130">
        <v>260</v>
      </c>
      <c r="Y1367" s="130">
        <v>280</v>
      </c>
      <c r="Z1367" s="130">
        <v>64</v>
      </c>
      <c r="AA1367" s="130">
        <v>58</v>
      </c>
      <c r="AB1367" s="130">
        <v>56</v>
      </c>
      <c r="AC1367" s="130">
        <v>353</v>
      </c>
      <c r="AD1367" s="130">
        <v>0</v>
      </c>
      <c r="AE1367" s="130">
        <v>2366</v>
      </c>
    </row>
    <row r="1368" spans="1:31" ht="30.75" customHeight="1" x14ac:dyDescent="0.25">
      <c r="A1368" s="59">
        <f t="shared" si="21"/>
        <v>45352</v>
      </c>
      <c r="B1368" s="129" t="s">
        <v>158</v>
      </c>
      <c r="C1368" s="130">
        <v>20</v>
      </c>
      <c r="D1368" s="130">
        <v>51</v>
      </c>
      <c r="E1368" s="130">
        <v>6</v>
      </c>
      <c r="F1368" s="130">
        <v>20</v>
      </c>
      <c r="G1368" s="130">
        <v>7</v>
      </c>
      <c r="H1368" s="130">
        <v>-8</v>
      </c>
      <c r="I1368" s="130">
        <v>-1</v>
      </c>
      <c r="J1368" s="130">
        <v>4</v>
      </c>
      <c r="K1368" s="130">
        <v>-3</v>
      </c>
      <c r="L1368" s="130">
        <v>-39</v>
      </c>
      <c r="M1368" s="130">
        <v>2</v>
      </c>
      <c r="N1368" s="130">
        <v>2</v>
      </c>
      <c r="O1368" s="130">
        <v>112</v>
      </c>
      <c r="P1368" s="130">
        <v>12</v>
      </c>
      <c r="Q1368" s="130">
        <v>-25</v>
      </c>
      <c r="R1368" s="130">
        <v>-3</v>
      </c>
      <c r="S1368" s="130">
        <v>116</v>
      </c>
      <c r="T1368" s="134">
        <v>13</v>
      </c>
      <c r="U1368" s="130">
        <v>80</v>
      </c>
      <c r="V1368" s="130">
        <v>265</v>
      </c>
      <c r="W1368" s="130">
        <v>43</v>
      </c>
      <c r="X1368" s="130">
        <v>20</v>
      </c>
      <c r="Y1368" s="130">
        <v>75</v>
      </c>
      <c r="Z1368" s="130">
        <v>35</v>
      </c>
      <c r="AA1368" s="130">
        <v>74</v>
      </c>
      <c r="AB1368" s="130">
        <v>13</v>
      </c>
      <c r="AC1368" s="130">
        <v>11</v>
      </c>
      <c r="AD1368" s="130">
        <v>0</v>
      </c>
      <c r="AE1368" s="130">
        <v>902</v>
      </c>
    </row>
    <row r="1369" spans="1:31" ht="30.75" customHeight="1" x14ac:dyDescent="0.25">
      <c r="A1369" s="59">
        <f t="shared" si="21"/>
        <v>45352</v>
      </c>
      <c r="B1369" s="129" t="s">
        <v>159</v>
      </c>
      <c r="C1369" s="130">
        <v>41</v>
      </c>
      <c r="D1369" s="130">
        <v>-8</v>
      </c>
      <c r="E1369" s="130">
        <v>98</v>
      </c>
      <c r="F1369" s="130">
        <v>44</v>
      </c>
      <c r="G1369" s="130">
        <v>186</v>
      </c>
      <c r="H1369" s="130">
        <v>-25</v>
      </c>
      <c r="I1369" s="130">
        <v>194</v>
      </c>
      <c r="J1369" s="130">
        <v>56</v>
      </c>
      <c r="K1369" s="130">
        <v>136</v>
      </c>
      <c r="L1369" s="130">
        <v>406</v>
      </c>
      <c r="M1369" s="130">
        <v>187</v>
      </c>
      <c r="N1369" s="130">
        <v>100</v>
      </c>
      <c r="O1369" s="130">
        <v>479</v>
      </c>
      <c r="P1369" s="130">
        <v>98</v>
      </c>
      <c r="Q1369" s="130">
        <v>115</v>
      </c>
      <c r="R1369" s="130">
        <v>258</v>
      </c>
      <c r="S1369" s="130">
        <v>2222</v>
      </c>
      <c r="T1369" s="134">
        <v>127</v>
      </c>
      <c r="U1369" s="130">
        <v>1617</v>
      </c>
      <c r="V1369" s="130">
        <v>1705</v>
      </c>
      <c r="W1369" s="130">
        <v>718</v>
      </c>
      <c r="X1369" s="130">
        <v>653</v>
      </c>
      <c r="Y1369" s="130">
        <v>285</v>
      </c>
      <c r="Z1369" s="130">
        <v>26</v>
      </c>
      <c r="AA1369" s="130">
        <v>289</v>
      </c>
      <c r="AB1369" s="130">
        <v>127</v>
      </c>
      <c r="AC1369" s="130">
        <v>-34</v>
      </c>
      <c r="AD1369" s="130">
        <v>0</v>
      </c>
      <c r="AE1369" s="130">
        <v>10100</v>
      </c>
    </row>
    <row r="1370" spans="1:31" ht="30.75" customHeight="1" x14ac:dyDescent="0.25">
      <c r="A1370" s="59">
        <f t="shared" si="21"/>
        <v>45352</v>
      </c>
      <c r="B1370" s="129" t="s">
        <v>160</v>
      </c>
      <c r="C1370" s="130">
        <v>124</v>
      </c>
      <c r="D1370" s="130">
        <v>486</v>
      </c>
      <c r="E1370" s="130">
        <v>-99</v>
      </c>
      <c r="F1370" s="130">
        <v>206</v>
      </c>
      <c r="G1370" s="130">
        <v>-1832</v>
      </c>
      <c r="H1370" s="130">
        <v>168</v>
      </c>
      <c r="I1370" s="130">
        <v>172</v>
      </c>
      <c r="J1370" s="130">
        <v>180</v>
      </c>
      <c r="K1370" s="130">
        <v>24</v>
      </c>
      <c r="L1370" s="130">
        <v>1257</v>
      </c>
      <c r="M1370" s="130">
        <v>1516</v>
      </c>
      <c r="N1370" s="130">
        <v>483</v>
      </c>
      <c r="O1370" s="130">
        <v>1220</v>
      </c>
      <c r="P1370" s="130">
        <v>-312</v>
      </c>
      <c r="Q1370" s="130">
        <v>312</v>
      </c>
      <c r="R1370" s="130">
        <v>2033</v>
      </c>
      <c r="S1370" s="130">
        <v>3007</v>
      </c>
      <c r="T1370" s="134">
        <v>330</v>
      </c>
      <c r="U1370" s="130">
        <v>2675</v>
      </c>
      <c r="V1370" s="130">
        <v>11120</v>
      </c>
      <c r="W1370" s="130">
        <v>736</v>
      </c>
      <c r="X1370" s="130">
        <v>1915</v>
      </c>
      <c r="Y1370" s="130">
        <v>1773</v>
      </c>
      <c r="Z1370" s="130">
        <v>-139</v>
      </c>
      <c r="AA1370" s="130">
        <v>592</v>
      </c>
      <c r="AB1370" s="130">
        <v>1442</v>
      </c>
      <c r="AC1370" s="130">
        <v>2397</v>
      </c>
      <c r="AD1370" s="130">
        <v>0</v>
      </c>
      <c r="AE1370" s="130">
        <v>31786</v>
      </c>
    </row>
    <row r="1371" spans="1:31" ht="30.75" customHeight="1" x14ac:dyDescent="0.25">
      <c r="A1371" s="59">
        <f t="shared" si="21"/>
        <v>45352</v>
      </c>
      <c r="B1371" s="131" t="s">
        <v>161</v>
      </c>
      <c r="C1371" s="130">
        <v>374</v>
      </c>
      <c r="D1371" s="130">
        <v>262</v>
      </c>
      <c r="E1371" s="130">
        <v>432</v>
      </c>
      <c r="F1371" s="130">
        <v>140</v>
      </c>
      <c r="G1371" s="130">
        <v>888</v>
      </c>
      <c r="H1371" s="130">
        <v>93</v>
      </c>
      <c r="I1371" s="130">
        <v>266</v>
      </c>
      <c r="J1371" s="130">
        <v>666</v>
      </c>
      <c r="K1371" s="130">
        <v>491</v>
      </c>
      <c r="L1371" s="130">
        <v>1949</v>
      </c>
      <c r="M1371" s="130">
        <v>510</v>
      </c>
      <c r="N1371" s="130">
        <v>788</v>
      </c>
      <c r="O1371" s="130">
        <v>1555</v>
      </c>
      <c r="P1371" s="130">
        <v>266</v>
      </c>
      <c r="Q1371" s="130">
        <v>288</v>
      </c>
      <c r="R1371" s="130">
        <v>4170</v>
      </c>
      <c r="S1371" s="130">
        <v>6379</v>
      </c>
      <c r="T1371" s="134">
        <v>737</v>
      </c>
      <c r="U1371" s="130">
        <v>6870</v>
      </c>
      <c r="V1371" s="130">
        <v>17065</v>
      </c>
      <c r="W1371" s="130">
        <v>2923</v>
      </c>
      <c r="X1371" s="130">
        <v>2881</v>
      </c>
      <c r="Y1371" s="130">
        <v>2374</v>
      </c>
      <c r="Z1371" s="130">
        <v>701</v>
      </c>
      <c r="AA1371" s="130">
        <v>1200</v>
      </c>
      <c r="AB1371" s="130">
        <v>1044</v>
      </c>
      <c r="AC1371" s="130">
        <v>1478</v>
      </c>
      <c r="AD1371" s="130">
        <v>0</v>
      </c>
      <c r="AE1371" s="130">
        <v>56790</v>
      </c>
    </row>
    <row r="1372" spans="1:31" ht="30.75" customHeight="1" x14ac:dyDescent="0.25">
      <c r="A1372" s="59">
        <f t="shared" si="21"/>
        <v>45352</v>
      </c>
      <c r="B1372" s="129" t="s">
        <v>162</v>
      </c>
      <c r="C1372" s="130">
        <v>245</v>
      </c>
      <c r="D1372" s="130">
        <v>64</v>
      </c>
      <c r="E1372" s="130">
        <v>-16</v>
      </c>
      <c r="F1372" s="130">
        <v>42</v>
      </c>
      <c r="G1372" s="130">
        <v>74</v>
      </c>
      <c r="H1372" s="130">
        <v>18</v>
      </c>
      <c r="I1372" s="130">
        <v>5</v>
      </c>
      <c r="J1372" s="130">
        <v>77</v>
      </c>
      <c r="K1372" s="130">
        <v>90</v>
      </c>
      <c r="L1372" s="130">
        <v>267</v>
      </c>
      <c r="M1372" s="130">
        <v>-8</v>
      </c>
      <c r="N1372" s="130">
        <v>3</v>
      </c>
      <c r="O1372" s="130">
        <v>287</v>
      </c>
      <c r="P1372" s="130">
        <v>-334</v>
      </c>
      <c r="Q1372" s="130">
        <v>82</v>
      </c>
      <c r="R1372" s="130">
        <v>439</v>
      </c>
      <c r="S1372" s="130">
        <v>305</v>
      </c>
      <c r="T1372" s="134">
        <v>217</v>
      </c>
      <c r="U1372" s="130">
        <v>1054</v>
      </c>
      <c r="V1372" s="130">
        <v>3198</v>
      </c>
      <c r="W1372" s="130">
        <v>238</v>
      </c>
      <c r="X1372" s="130">
        <v>792</v>
      </c>
      <c r="Y1372" s="130">
        <v>131</v>
      </c>
      <c r="Z1372" s="130">
        <v>18</v>
      </c>
      <c r="AA1372" s="130">
        <v>98</v>
      </c>
      <c r="AB1372" s="130">
        <v>8</v>
      </c>
      <c r="AC1372" s="130">
        <v>4</v>
      </c>
      <c r="AD1372" s="130">
        <v>0</v>
      </c>
      <c r="AE1372" s="130">
        <v>7398</v>
      </c>
    </row>
    <row r="1373" spans="1:31" ht="30.75" customHeight="1" x14ac:dyDescent="0.25">
      <c r="A1373" s="59">
        <f t="shared" si="21"/>
        <v>45352</v>
      </c>
      <c r="B1373" s="129" t="s">
        <v>163</v>
      </c>
      <c r="C1373" s="130">
        <v>93</v>
      </c>
      <c r="D1373" s="130">
        <v>200</v>
      </c>
      <c r="E1373" s="130">
        <v>202</v>
      </c>
      <c r="F1373" s="130">
        <v>62</v>
      </c>
      <c r="G1373" s="130">
        <v>543</v>
      </c>
      <c r="H1373" s="130">
        <v>96</v>
      </c>
      <c r="I1373" s="130">
        <v>118</v>
      </c>
      <c r="J1373" s="130">
        <v>346</v>
      </c>
      <c r="K1373" s="130">
        <v>242</v>
      </c>
      <c r="L1373" s="130">
        <v>822</v>
      </c>
      <c r="M1373" s="130">
        <v>333</v>
      </c>
      <c r="N1373" s="130">
        <v>456</v>
      </c>
      <c r="O1373" s="130">
        <v>774</v>
      </c>
      <c r="P1373" s="130">
        <v>194</v>
      </c>
      <c r="Q1373" s="130">
        <v>160</v>
      </c>
      <c r="R1373" s="130">
        <v>1776</v>
      </c>
      <c r="S1373" s="130">
        <v>2881</v>
      </c>
      <c r="T1373" s="134">
        <v>482</v>
      </c>
      <c r="U1373" s="130">
        <v>2990</v>
      </c>
      <c r="V1373" s="130">
        <v>5121</v>
      </c>
      <c r="W1373" s="130">
        <v>1540</v>
      </c>
      <c r="X1373" s="130">
        <v>1187</v>
      </c>
      <c r="Y1373" s="130">
        <v>1548</v>
      </c>
      <c r="Z1373" s="130">
        <v>403</v>
      </c>
      <c r="AA1373" s="130">
        <v>383</v>
      </c>
      <c r="AB1373" s="130">
        <v>589</v>
      </c>
      <c r="AC1373" s="130">
        <v>545</v>
      </c>
      <c r="AD1373" s="130">
        <v>0</v>
      </c>
      <c r="AE1373" s="130">
        <v>24086</v>
      </c>
    </row>
    <row r="1374" spans="1:31" ht="30.75" customHeight="1" x14ac:dyDescent="0.25">
      <c r="A1374" s="59">
        <f t="shared" si="21"/>
        <v>45352</v>
      </c>
      <c r="B1374" s="129" t="s">
        <v>164</v>
      </c>
      <c r="C1374" s="130">
        <v>36</v>
      </c>
      <c r="D1374" s="130">
        <v>-2</v>
      </c>
      <c r="E1374" s="130">
        <v>246</v>
      </c>
      <c r="F1374" s="130">
        <v>36</v>
      </c>
      <c r="G1374" s="130">
        <v>271</v>
      </c>
      <c r="H1374" s="130">
        <v>-21</v>
      </c>
      <c r="I1374" s="130">
        <v>143</v>
      </c>
      <c r="J1374" s="130">
        <v>243</v>
      </c>
      <c r="K1374" s="130">
        <v>159</v>
      </c>
      <c r="L1374" s="130">
        <v>860</v>
      </c>
      <c r="M1374" s="130">
        <v>185</v>
      </c>
      <c r="N1374" s="130">
        <v>329</v>
      </c>
      <c r="O1374" s="130">
        <v>494</v>
      </c>
      <c r="P1374" s="130">
        <v>406</v>
      </c>
      <c r="Q1374" s="130">
        <v>46</v>
      </c>
      <c r="R1374" s="130">
        <v>1955</v>
      </c>
      <c r="S1374" s="130">
        <v>3193</v>
      </c>
      <c r="T1374" s="134">
        <v>38</v>
      </c>
      <c r="U1374" s="130">
        <v>2826</v>
      </c>
      <c r="V1374" s="130">
        <v>8746</v>
      </c>
      <c r="W1374" s="130">
        <v>1145</v>
      </c>
      <c r="X1374" s="130">
        <v>902</v>
      </c>
      <c r="Y1374" s="130">
        <v>695</v>
      </c>
      <c r="Z1374" s="130">
        <v>280</v>
      </c>
      <c r="AA1374" s="130">
        <v>719</v>
      </c>
      <c r="AB1374" s="130">
        <v>447</v>
      </c>
      <c r="AC1374" s="130">
        <v>929</v>
      </c>
      <c r="AD1374" s="130">
        <v>0</v>
      </c>
      <c r="AE1374" s="130">
        <v>25306</v>
      </c>
    </row>
    <row r="1375" spans="1:31" ht="30.75" customHeight="1" x14ac:dyDescent="0.25">
      <c r="A1375" s="59">
        <f t="shared" si="21"/>
        <v>45352</v>
      </c>
      <c r="B1375" s="131" t="s">
        <v>165</v>
      </c>
      <c r="C1375" s="130">
        <v>0</v>
      </c>
      <c r="D1375" s="130">
        <v>0</v>
      </c>
      <c r="E1375" s="130">
        <v>0</v>
      </c>
      <c r="F1375" s="130">
        <v>0</v>
      </c>
      <c r="G1375" s="130">
        <v>0</v>
      </c>
      <c r="H1375" s="130">
        <v>0</v>
      </c>
      <c r="I1375" s="130">
        <v>0</v>
      </c>
      <c r="J1375" s="130">
        <v>0</v>
      </c>
      <c r="K1375" s="130">
        <v>0</v>
      </c>
      <c r="L1375" s="130">
        <v>-2</v>
      </c>
      <c r="M1375" s="130">
        <v>-2</v>
      </c>
      <c r="N1375" s="130">
        <v>-2</v>
      </c>
      <c r="O1375" s="130">
        <v>0</v>
      </c>
      <c r="P1375" s="130">
        <v>0</v>
      </c>
      <c r="Q1375" s="130">
        <v>0</v>
      </c>
      <c r="R1375" s="130">
        <v>0</v>
      </c>
      <c r="S1375" s="130">
        <v>3</v>
      </c>
      <c r="T1375" s="134">
        <v>0</v>
      </c>
      <c r="U1375" s="130">
        <v>1</v>
      </c>
      <c r="V1375" s="130">
        <v>-1</v>
      </c>
      <c r="W1375" s="130">
        <v>9</v>
      </c>
      <c r="X1375" s="130">
        <v>2</v>
      </c>
      <c r="Y1375" s="130">
        <v>-3</v>
      </c>
      <c r="Z1375" s="130">
        <v>1</v>
      </c>
      <c r="AA1375" s="130">
        <v>0</v>
      </c>
      <c r="AB1375" s="130">
        <v>4</v>
      </c>
      <c r="AC1375" s="130">
        <v>-1</v>
      </c>
      <c r="AD1375" s="130">
        <v>0</v>
      </c>
      <c r="AE1375" s="130">
        <v>9</v>
      </c>
    </row>
    <row r="1376" spans="1:31" ht="30.75" customHeight="1" x14ac:dyDescent="0.25">
      <c r="A1376" s="59">
        <f t="shared" si="21"/>
        <v>45352</v>
      </c>
      <c r="B1376" s="131" t="s">
        <v>166</v>
      </c>
      <c r="C1376" s="130">
        <v>160</v>
      </c>
      <c r="D1376" s="130">
        <v>0</v>
      </c>
      <c r="E1376" s="130">
        <v>-4</v>
      </c>
      <c r="F1376" s="130">
        <v>25</v>
      </c>
      <c r="G1376" s="130">
        <v>121</v>
      </c>
      <c r="H1376" s="130">
        <v>19</v>
      </c>
      <c r="I1376" s="130">
        <v>73</v>
      </c>
      <c r="J1376" s="130">
        <v>80</v>
      </c>
      <c r="K1376" s="130">
        <v>546</v>
      </c>
      <c r="L1376" s="130">
        <v>189</v>
      </c>
      <c r="M1376" s="130">
        <v>114</v>
      </c>
      <c r="N1376" s="130">
        <v>-18</v>
      </c>
      <c r="O1376" s="130">
        <v>-220</v>
      </c>
      <c r="P1376" s="130">
        <v>-68</v>
      </c>
      <c r="Q1376" s="130">
        <v>32</v>
      </c>
      <c r="R1376" s="130">
        <v>220</v>
      </c>
      <c r="S1376" s="130">
        <v>911</v>
      </c>
      <c r="T1376" s="134">
        <v>7</v>
      </c>
      <c r="U1376" s="130">
        <v>296</v>
      </c>
      <c r="V1376" s="130">
        <v>1275</v>
      </c>
      <c r="W1376" s="130">
        <v>912</v>
      </c>
      <c r="X1376" s="130">
        <v>529</v>
      </c>
      <c r="Y1376" s="130">
        <v>610</v>
      </c>
      <c r="Z1376" s="130">
        <v>260</v>
      </c>
      <c r="AA1376" s="130">
        <v>108</v>
      </c>
      <c r="AB1376" s="130">
        <v>1498</v>
      </c>
      <c r="AC1376" s="130">
        <v>313</v>
      </c>
      <c r="AD1376" s="130">
        <v>0</v>
      </c>
      <c r="AE1376" s="130">
        <v>7988</v>
      </c>
    </row>
    <row r="1377" spans="1:31" ht="30.75" customHeight="1" x14ac:dyDescent="0.25">
      <c r="A1377" s="59">
        <f t="shared" si="21"/>
        <v>45352</v>
      </c>
      <c r="B1377" s="129" t="s">
        <v>167</v>
      </c>
      <c r="C1377" s="130">
        <v>31</v>
      </c>
      <c r="D1377" s="130">
        <v>-7</v>
      </c>
      <c r="E1377" s="130">
        <v>71</v>
      </c>
      <c r="F1377" s="130">
        <v>24</v>
      </c>
      <c r="G1377" s="130">
        <v>54</v>
      </c>
      <c r="H1377" s="130">
        <v>7</v>
      </c>
      <c r="I1377" s="130">
        <v>-12</v>
      </c>
      <c r="J1377" s="130">
        <v>33</v>
      </c>
      <c r="K1377" s="130">
        <v>-77</v>
      </c>
      <c r="L1377" s="130">
        <v>11</v>
      </c>
      <c r="M1377" s="130">
        <v>72</v>
      </c>
      <c r="N1377" s="130">
        <v>-79</v>
      </c>
      <c r="O1377" s="130">
        <v>17</v>
      </c>
      <c r="P1377" s="130">
        <v>-38</v>
      </c>
      <c r="Q1377" s="130">
        <v>3</v>
      </c>
      <c r="R1377" s="130">
        <v>-102</v>
      </c>
      <c r="S1377" s="130">
        <v>264</v>
      </c>
      <c r="T1377" s="134">
        <v>-18</v>
      </c>
      <c r="U1377" s="130">
        <v>404</v>
      </c>
      <c r="V1377" s="130">
        <v>534</v>
      </c>
      <c r="W1377" s="130">
        <v>421</v>
      </c>
      <c r="X1377" s="130">
        <v>3</v>
      </c>
      <c r="Y1377" s="130">
        <v>132</v>
      </c>
      <c r="Z1377" s="130">
        <v>13</v>
      </c>
      <c r="AA1377" s="130">
        <v>29</v>
      </c>
      <c r="AB1377" s="130">
        <v>93</v>
      </c>
      <c r="AC1377" s="130">
        <v>5</v>
      </c>
      <c r="AD1377" s="130">
        <v>0</v>
      </c>
      <c r="AE1377" s="130">
        <v>1888</v>
      </c>
    </row>
    <row r="1378" spans="1:31" ht="30.75" customHeight="1" x14ac:dyDescent="0.25">
      <c r="A1378" s="59">
        <f t="shared" si="21"/>
        <v>45352</v>
      </c>
      <c r="B1378" s="129" t="s">
        <v>168</v>
      </c>
      <c r="C1378" s="130">
        <v>129</v>
      </c>
      <c r="D1378" s="130">
        <v>7</v>
      </c>
      <c r="E1378" s="130">
        <v>-75</v>
      </c>
      <c r="F1378" s="130">
        <v>1</v>
      </c>
      <c r="G1378" s="130">
        <v>67</v>
      </c>
      <c r="H1378" s="130">
        <v>12</v>
      </c>
      <c r="I1378" s="130">
        <v>85</v>
      </c>
      <c r="J1378" s="130">
        <v>47</v>
      </c>
      <c r="K1378" s="130">
        <v>623</v>
      </c>
      <c r="L1378" s="130">
        <v>178</v>
      </c>
      <c r="M1378" s="130">
        <v>42</v>
      </c>
      <c r="N1378" s="130">
        <v>61</v>
      </c>
      <c r="O1378" s="130">
        <v>-236</v>
      </c>
      <c r="P1378" s="130">
        <v>-30</v>
      </c>
      <c r="Q1378" s="130">
        <v>29</v>
      </c>
      <c r="R1378" s="130">
        <v>322</v>
      </c>
      <c r="S1378" s="130">
        <v>645</v>
      </c>
      <c r="T1378" s="134">
        <v>27</v>
      </c>
      <c r="U1378" s="130">
        <v>-111</v>
      </c>
      <c r="V1378" s="130">
        <v>736</v>
      </c>
      <c r="W1378" s="130">
        <v>491</v>
      </c>
      <c r="X1378" s="130">
        <v>527</v>
      </c>
      <c r="Y1378" s="130">
        <v>481</v>
      </c>
      <c r="Z1378" s="130">
        <v>247</v>
      </c>
      <c r="AA1378" s="130">
        <v>79</v>
      </c>
      <c r="AB1378" s="130">
        <v>1405</v>
      </c>
      <c r="AC1378" s="130">
        <v>319</v>
      </c>
      <c r="AD1378" s="130">
        <v>0</v>
      </c>
      <c r="AE1378" s="130">
        <v>6108</v>
      </c>
    </row>
    <row r="1379" spans="1:31" ht="30.75" customHeight="1" x14ac:dyDescent="0.25">
      <c r="A1379" s="59">
        <f t="shared" si="21"/>
        <v>45352</v>
      </c>
      <c r="B1379" s="129" t="s">
        <v>169</v>
      </c>
      <c r="C1379" s="130">
        <v>0</v>
      </c>
      <c r="D1379" s="130">
        <v>0</v>
      </c>
      <c r="E1379" s="130">
        <v>0</v>
      </c>
      <c r="F1379" s="130">
        <v>0</v>
      </c>
      <c r="G1379" s="130">
        <v>0</v>
      </c>
      <c r="H1379" s="130">
        <v>0</v>
      </c>
      <c r="I1379" s="130">
        <v>0</v>
      </c>
      <c r="J1379" s="130">
        <v>0</v>
      </c>
      <c r="K1379" s="130">
        <v>0</v>
      </c>
      <c r="L1379" s="130">
        <v>0</v>
      </c>
      <c r="M1379" s="130">
        <v>0</v>
      </c>
      <c r="N1379" s="130">
        <v>0</v>
      </c>
      <c r="O1379" s="130">
        <v>-1</v>
      </c>
      <c r="P1379" s="130">
        <v>0</v>
      </c>
      <c r="Q1379" s="130">
        <v>0</v>
      </c>
      <c r="R1379" s="130">
        <v>0</v>
      </c>
      <c r="S1379" s="130">
        <v>2</v>
      </c>
      <c r="T1379" s="134">
        <v>-2</v>
      </c>
      <c r="U1379" s="130">
        <v>3</v>
      </c>
      <c r="V1379" s="130">
        <v>5</v>
      </c>
      <c r="W1379" s="130">
        <v>0</v>
      </c>
      <c r="X1379" s="130">
        <v>-1</v>
      </c>
      <c r="Y1379" s="130">
        <v>-3</v>
      </c>
      <c r="Z1379" s="130">
        <v>0</v>
      </c>
      <c r="AA1379" s="130">
        <v>0</v>
      </c>
      <c r="AB1379" s="130">
        <v>0</v>
      </c>
      <c r="AC1379" s="130">
        <v>-11</v>
      </c>
      <c r="AD1379" s="130">
        <v>0</v>
      </c>
      <c r="AE1379" s="130">
        <v>-8</v>
      </c>
    </row>
    <row r="1380" spans="1:31" ht="30.75" customHeight="1" x14ac:dyDescent="0.25">
      <c r="A1380" s="59">
        <f t="shared" si="21"/>
        <v>45383</v>
      </c>
      <c r="B1380" s="126" t="s">
        <v>143</v>
      </c>
      <c r="C1380" s="127">
        <v>724</v>
      </c>
      <c r="D1380" s="127">
        <v>1267</v>
      </c>
      <c r="E1380" s="127">
        <v>3576</v>
      </c>
      <c r="F1380" s="127">
        <v>480</v>
      </c>
      <c r="G1380" s="127">
        <v>7332</v>
      </c>
      <c r="H1380" s="127">
        <v>902</v>
      </c>
      <c r="I1380" s="127">
        <v>1464</v>
      </c>
      <c r="J1380" s="127">
        <v>2978</v>
      </c>
      <c r="K1380" s="127">
        <v>2072</v>
      </c>
      <c r="L1380" s="127">
        <v>5678</v>
      </c>
      <c r="M1380" s="127">
        <v>2691</v>
      </c>
      <c r="N1380" s="127">
        <v>739</v>
      </c>
      <c r="O1380" s="127">
        <v>-1103</v>
      </c>
      <c r="P1380" s="127">
        <v>-1607</v>
      </c>
      <c r="Q1380" s="127">
        <v>1570</v>
      </c>
      <c r="R1380" s="127">
        <v>10649</v>
      </c>
      <c r="S1380" s="127">
        <v>25868</v>
      </c>
      <c r="T1380" s="133">
        <v>8167</v>
      </c>
      <c r="U1380" s="127">
        <v>16077</v>
      </c>
      <c r="V1380" s="127">
        <v>76299</v>
      </c>
      <c r="W1380" s="127">
        <v>18032</v>
      </c>
      <c r="X1380" s="127">
        <v>13457</v>
      </c>
      <c r="Y1380" s="127">
        <v>13512</v>
      </c>
      <c r="Z1380" s="127">
        <v>2567</v>
      </c>
      <c r="AA1380" s="127">
        <v>2999</v>
      </c>
      <c r="AB1380" s="127">
        <v>13584</v>
      </c>
      <c r="AC1380" s="127">
        <v>5258</v>
      </c>
      <c r="AD1380" s="127">
        <v>4801</v>
      </c>
      <c r="AE1380" s="127">
        <v>240033</v>
      </c>
    </row>
    <row r="1381" spans="1:31" ht="30.75" customHeight="1" x14ac:dyDescent="0.25">
      <c r="A1381" s="59">
        <f t="shared" si="21"/>
        <v>45383</v>
      </c>
      <c r="B1381" s="128" t="s">
        <v>144</v>
      </c>
      <c r="C1381" s="127">
        <v>-215</v>
      </c>
      <c r="D1381" s="127">
        <v>-12</v>
      </c>
      <c r="E1381" s="127">
        <v>-11</v>
      </c>
      <c r="F1381" s="127">
        <v>-2</v>
      </c>
      <c r="G1381" s="127">
        <v>-473</v>
      </c>
      <c r="H1381" s="127">
        <v>-30</v>
      </c>
      <c r="I1381" s="127">
        <v>-334</v>
      </c>
      <c r="J1381" s="127">
        <v>-378</v>
      </c>
      <c r="K1381" s="127">
        <v>-45</v>
      </c>
      <c r="L1381" s="127">
        <v>-74</v>
      </c>
      <c r="M1381" s="127">
        <v>-954</v>
      </c>
      <c r="N1381" s="127">
        <v>-207</v>
      </c>
      <c r="O1381" s="127">
        <v>-2028</v>
      </c>
      <c r="P1381" s="127">
        <v>-264</v>
      </c>
      <c r="Q1381" s="127">
        <v>-50</v>
      </c>
      <c r="R1381" s="127">
        <v>44</v>
      </c>
      <c r="S1381" s="127">
        <v>2108</v>
      </c>
      <c r="T1381" s="133">
        <v>3665</v>
      </c>
      <c r="U1381" s="127">
        <v>119</v>
      </c>
      <c r="V1381" s="127">
        <v>8795</v>
      </c>
      <c r="W1381" s="127">
        <v>137</v>
      </c>
      <c r="X1381" s="127">
        <v>-1741</v>
      </c>
      <c r="Y1381" s="127">
        <v>-2153</v>
      </c>
      <c r="Z1381" s="127">
        <v>-180</v>
      </c>
      <c r="AA1381" s="127">
        <v>-3279</v>
      </c>
      <c r="AB1381" s="127">
        <v>782</v>
      </c>
      <c r="AC1381" s="127">
        <v>-45</v>
      </c>
      <c r="AD1381" s="127">
        <v>3401</v>
      </c>
      <c r="AE1381" s="127">
        <v>6576</v>
      </c>
    </row>
    <row r="1382" spans="1:31" ht="30.75" customHeight="1" x14ac:dyDescent="0.25">
      <c r="A1382" s="59">
        <f t="shared" si="21"/>
        <v>45383</v>
      </c>
      <c r="B1382" s="128" t="s">
        <v>145</v>
      </c>
      <c r="C1382" s="127">
        <v>434</v>
      </c>
      <c r="D1382" s="127">
        <v>95</v>
      </c>
      <c r="E1382" s="127">
        <v>792</v>
      </c>
      <c r="F1382" s="127">
        <v>45</v>
      </c>
      <c r="G1382" s="127">
        <v>-23</v>
      </c>
      <c r="H1382" s="127">
        <v>60</v>
      </c>
      <c r="I1382" s="127">
        <v>198</v>
      </c>
      <c r="J1382" s="127">
        <v>349</v>
      </c>
      <c r="K1382" s="127">
        <v>380</v>
      </c>
      <c r="L1382" s="127">
        <v>1084</v>
      </c>
      <c r="M1382" s="127">
        <v>531</v>
      </c>
      <c r="N1382" s="127">
        <v>-1300</v>
      </c>
      <c r="O1382" s="127">
        <v>-5649</v>
      </c>
      <c r="P1382" s="127">
        <v>-3114</v>
      </c>
      <c r="Q1382" s="127">
        <v>-238</v>
      </c>
      <c r="R1382" s="127">
        <v>2507</v>
      </c>
      <c r="S1382" s="127">
        <v>3706</v>
      </c>
      <c r="T1382" s="133">
        <v>988</v>
      </c>
      <c r="U1382" s="127">
        <v>2566</v>
      </c>
      <c r="V1382" s="127">
        <v>15497</v>
      </c>
      <c r="W1382" s="127">
        <v>4595</v>
      </c>
      <c r="X1382" s="127">
        <v>3394</v>
      </c>
      <c r="Y1382" s="127">
        <v>2984</v>
      </c>
      <c r="Z1382" s="127">
        <v>996</v>
      </c>
      <c r="AA1382" s="127">
        <v>1405</v>
      </c>
      <c r="AB1382" s="127">
        <v>3507</v>
      </c>
      <c r="AC1382" s="127">
        <v>195</v>
      </c>
      <c r="AD1382" s="127">
        <v>6</v>
      </c>
      <c r="AE1382" s="127">
        <v>35990</v>
      </c>
    </row>
    <row r="1383" spans="1:31" ht="30.75" customHeight="1" x14ac:dyDescent="0.25">
      <c r="A1383" s="59">
        <f t="shared" si="21"/>
        <v>45383</v>
      </c>
      <c r="B1383" s="129" t="s">
        <v>146</v>
      </c>
      <c r="C1383" s="130">
        <v>26</v>
      </c>
      <c r="D1383" s="130">
        <v>-1</v>
      </c>
      <c r="E1383" s="130">
        <v>-6</v>
      </c>
      <c r="F1383" s="130">
        <v>-5</v>
      </c>
      <c r="G1383" s="130">
        <v>71</v>
      </c>
      <c r="H1383" s="130">
        <v>10</v>
      </c>
      <c r="I1383" s="130">
        <v>24</v>
      </c>
      <c r="J1383" s="130">
        <v>10</v>
      </c>
      <c r="K1383" s="130">
        <v>16</v>
      </c>
      <c r="L1383" s="130">
        <v>47</v>
      </c>
      <c r="M1383" s="130">
        <v>45</v>
      </c>
      <c r="N1383" s="130">
        <v>3</v>
      </c>
      <c r="O1383" s="130">
        <v>-11</v>
      </c>
      <c r="P1383" s="130">
        <v>20</v>
      </c>
      <c r="Q1383" s="130">
        <v>28</v>
      </c>
      <c r="R1383" s="130">
        <v>242</v>
      </c>
      <c r="S1383" s="130">
        <v>237</v>
      </c>
      <c r="T1383" s="134">
        <v>92</v>
      </c>
      <c r="U1383" s="130">
        <v>443</v>
      </c>
      <c r="V1383" s="130">
        <v>94</v>
      </c>
      <c r="W1383" s="130">
        <v>20</v>
      </c>
      <c r="X1383" s="130">
        <v>103</v>
      </c>
      <c r="Y1383" s="130">
        <v>37</v>
      </c>
      <c r="Z1383" s="130">
        <v>58</v>
      </c>
      <c r="AA1383" s="130">
        <v>195</v>
      </c>
      <c r="AB1383" s="130">
        <v>95</v>
      </c>
      <c r="AC1383" s="130">
        <v>-6</v>
      </c>
      <c r="AD1383" s="130">
        <v>0</v>
      </c>
      <c r="AE1383" s="130">
        <v>1887</v>
      </c>
    </row>
    <row r="1384" spans="1:31" ht="30.75" customHeight="1" x14ac:dyDescent="0.25">
      <c r="A1384" s="59">
        <f t="shared" si="21"/>
        <v>45383</v>
      </c>
      <c r="B1384" s="129" t="s">
        <v>147</v>
      </c>
      <c r="C1384" s="130">
        <v>392</v>
      </c>
      <c r="D1384" s="130">
        <v>102</v>
      </c>
      <c r="E1384" s="130">
        <v>775</v>
      </c>
      <c r="F1384" s="130">
        <v>44</v>
      </c>
      <c r="G1384" s="130">
        <v>246</v>
      </c>
      <c r="H1384" s="130">
        <v>40</v>
      </c>
      <c r="I1384" s="130">
        <v>120</v>
      </c>
      <c r="J1384" s="130">
        <v>355</v>
      </c>
      <c r="K1384" s="130">
        <v>330</v>
      </c>
      <c r="L1384" s="130">
        <v>548</v>
      </c>
      <c r="M1384" s="130">
        <v>447</v>
      </c>
      <c r="N1384" s="130">
        <v>-1294</v>
      </c>
      <c r="O1384" s="130">
        <v>-5796</v>
      </c>
      <c r="P1384" s="130">
        <v>-3187</v>
      </c>
      <c r="Q1384" s="130">
        <v>-49</v>
      </c>
      <c r="R1384" s="130">
        <v>2239</v>
      </c>
      <c r="S1384" s="130">
        <v>3267</v>
      </c>
      <c r="T1384" s="134">
        <v>832</v>
      </c>
      <c r="U1384" s="130">
        <v>1897</v>
      </c>
      <c r="V1384" s="130">
        <v>15060</v>
      </c>
      <c r="W1384" s="130">
        <v>4425</v>
      </c>
      <c r="X1384" s="130">
        <v>3031</v>
      </c>
      <c r="Y1384" s="130">
        <v>2868</v>
      </c>
      <c r="Z1384" s="130">
        <v>958</v>
      </c>
      <c r="AA1384" s="130">
        <v>1050</v>
      </c>
      <c r="AB1384" s="130">
        <v>2834</v>
      </c>
      <c r="AC1384" s="130">
        <v>137</v>
      </c>
      <c r="AD1384" s="130">
        <v>4</v>
      </c>
      <c r="AE1384" s="130">
        <v>31675</v>
      </c>
    </row>
    <row r="1385" spans="1:31" ht="30.75" customHeight="1" x14ac:dyDescent="0.25">
      <c r="A1385" s="59">
        <f t="shared" si="21"/>
        <v>45383</v>
      </c>
      <c r="B1385" s="129" t="s">
        <v>148</v>
      </c>
      <c r="C1385" s="130">
        <v>-3</v>
      </c>
      <c r="D1385" s="130">
        <v>-8</v>
      </c>
      <c r="E1385" s="130">
        <v>3</v>
      </c>
      <c r="F1385" s="130">
        <v>-5</v>
      </c>
      <c r="G1385" s="130">
        <v>136</v>
      </c>
      <c r="H1385" s="130">
        <v>-5</v>
      </c>
      <c r="I1385" s="130">
        <v>23</v>
      </c>
      <c r="J1385" s="130">
        <v>-12</v>
      </c>
      <c r="K1385" s="130">
        <v>-13</v>
      </c>
      <c r="L1385" s="130">
        <v>73</v>
      </c>
      <c r="M1385" s="130">
        <v>-3</v>
      </c>
      <c r="N1385" s="130">
        <v>-8</v>
      </c>
      <c r="O1385" s="130">
        <v>38</v>
      </c>
      <c r="P1385" s="130">
        <v>2</v>
      </c>
      <c r="Q1385" s="130">
        <v>3</v>
      </c>
      <c r="R1385" s="130">
        <v>-22</v>
      </c>
      <c r="S1385" s="130">
        <v>74</v>
      </c>
      <c r="T1385" s="134">
        <v>4</v>
      </c>
      <c r="U1385" s="130">
        <v>48</v>
      </c>
      <c r="V1385" s="130">
        <v>161</v>
      </c>
      <c r="W1385" s="130">
        <v>-35</v>
      </c>
      <c r="X1385" s="130">
        <v>15</v>
      </c>
      <c r="Y1385" s="130">
        <v>44</v>
      </c>
      <c r="Z1385" s="130">
        <v>1</v>
      </c>
      <c r="AA1385" s="130">
        <v>89</v>
      </c>
      <c r="AB1385" s="130">
        <v>-9</v>
      </c>
      <c r="AC1385" s="130">
        <v>-6</v>
      </c>
      <c r="AD1385" s="130">
        <v>0</v>
      </c>
      <c r="AE1385" s="130">
        <v>585</v>
      </c>
    </row>
    <row r="1386" spans="1:31" ht="30.75" customHeight="1" x14ac:dyDescent="0.25">
      <c r="A1386" s="59">
        <f t="shared" si="21"/>
        <v>45383</v>
      </c>
      <c r="B1386" s="129" t="s">
        <v>149</v>
      </c>
      <c r="C1386" s="130">
        <v>19</v>
      </c>
      <c r="D1386" s="130">
        <v>2</v>
      </c>
      <c r="E1386" s="130">
        <v>20</v>
      </c>
      <c r="F1386" s="130">
        <v>11</v>
      </c>
      <c r="G1386" s="130">
        <v>-476</v>
      </c>
      <c r="H1386" s="130">
        <v>15</v>
      </c>
      <c r="I1386" s="130">
        <v>31</v>
      </c>
      <c r="J1386" s="130">
        <v>-4</v>
      </c>
      <c r="K1386" s="130">
        <v>47</v>
      </c>
      <c r="L1386" s="130">
        <v>416</v>
      </c>
      <c r="M1386" s="130">
        <v>42</v>
      </c>
      <c r="N1386" s="130">
        <v>-1</v>
      </c>
      <c r="O1386" s="130">
        <v>120</v>
      </c>
      <c r="P1386" s="130">
        <v>51</v>
      </c>
      <c r="Q1386" s="130">
        <v>-220</v>
      </c>
      <c r="R1386" s="130">
        <v>48</v>
      </c>
      <c r="S1386" s="130">
        <v>128</v>
      </c>
      <c r="T1386" s="134">
        <v>60</v>
      </c>
      <c r="U1386" s="130">
        <v>178</v>
      </c>
      <c r="V1386" s="130">
        <v>182</v>
      </c>
      <c r="W1386" s="130">
        <v>185</v>
      </c>
      <c r="X1386" s="130">
        <v>245</v>
      </c>
      <c r="Y1386" s="130">
        <v>35</v>
      </c>
      <c r="Z1386" s="130">
        <v>-21</v>
      </c>
      <c r="AA1386" s="130">
        <v>71</v>
      </c>
      <c r="AB1386" s="130">
        <v>587</v>
      </c>
      <c r="AC1386" s="130">
        <v>70</v>
      </c>
      <c r="AD1386" s="130">
        <v>2</v>
      </c>
      <c r="AE1386" s="130">
        <v>1843</v>
      </c>
    </row>
    <row r="1387" spans="1:31" ht="30.75" customHeight="1" x14ac:dyDescent="0.25">
      <c r="A1387" s="59">
        <f t="shared" si="21"/>
        <v>45383</v>
      </c>
      <c r="B1387" s="128" t="s">
        <v>150</v>
      </c>
      <c r="C1387" s="127">
        <v>-261</v>
      </c>
      <c r="D1387" s="127">
        <v>397</v>
      </c>
      <c r="E1387" s="127">
        <v>478</v>
      </c>
      <c r="F1387" s="127">
        <v>27</v>
      </c>
      <c r="G1387" s="127">
        <v>1263</v>
      </c>
      <c r="H1387" s="127">
        <v>46</v>
      </c>
      <c r="I1387" s="127">
        <v>194</v>
      </c>
      <c r="J1387" s="127">
        <v>886</v>
      </c>
      <c r="K1387" s="127">
        <v>368</v>
      </c>
      <c r="L1387" s="127">
        <v>953</v>
      </c>
      <c r="M1387" s="127">
        <v>681</v>
      </c>
      <c r="N1387" s="127">
        <v>556</v>
      </c>
      <c r="O1387" s="127">
        <v>1651</v>
      </c>
      <c r="P1387" s="127">
        <v>418</v>
      </c>
      <c r="Q1387" s="127">
        <v>375</v>
      </c>
      <c r="R1387" s="127">
        <v>-568</v>
      </c>
      <c r="S1387" s="127">
        <v>5146</v>
      </c>
      <c r="T1387" s="133">
        <v>746</v>
      </c>
      <c r="U1387" s="127">
        <v>2010</v>
      </c>
      <c r="V1387" s="127">
        <v>4051</v>
      </c>
      <c r="W1387" s="127">
        <v>1536</v>
      </c>
      <c r="X1387" s="127">
        <v>2534</v>
      </c>
      <c r="Y1387" s="127">
        <v>1736</v>
      </c>
      <c r="Z1387" s="127">
        <v>-478</v>
      </c>
      <c r="AA1387" s="127">
        <v>2328</v>
      </c>
      <c r="AB1387" s="127">
        <v>3648</v>
      </c>
      <c r="AC1387" s="127">
        <v>991</v>
      </c>
      <c r="AD1387" s="127">
        <v>181</v>
      </c>
      <c r="AE1387" s="127">
        <v>31893</v>
      </c>
    </row>
    <row r="1388" spans="1:31" ht="30.75" customHeight="1" x14ac:dyDescent="0.25">
      <c r="A1388" s="59">
        <f t="shared" si="21"/>
        <v>45383</v>
      </c>
      <c r="B1388" s="128" t="s">
        <v>151</v>
      </c>
      <c r="C1388" s="127">
        <v>35</v>
      </c>
      <c r="D1388" s="127">
        <v>205</v>
      </c>
      <c r="E1388" s="127">
        <v>275</v>
      </c>
      <c r="F1388" s="127">
        <v>51</v>
      </c>
      <c r="G1388" s="127">
        <v>1633</v>
      </c>
      <c r="H1388" s="127">
        <v>333</v>
      </c>
      <c r="I1388" s="127">
        <v>315</v>
      </c>
      <c r="J1388" s="127">
        <v>695</v>
      </c>
      <c r="K1388" s="127">
        <v>-217</v>
      </c>
      <c r="L1388" s="127">
        <v>775</v>
      </c>
      <c r="M1388" s="127">
        <v>21</v>
      </c>
      <c r="N1388" s="127">
        <v>397</v>
      </c>
      <c r="O1388" s="127">
        <v>487</v>
      </c>
      <c r="P1388" s="127">
        <v>219</v>
      </c>
      <c r="Q1388" s="127">
        <v>562</v>
      </c>
      <c r="R1388" s="127">
        <v>1213</v>
      </c>
      <c r="S1388" s="127">
        <v>2100</v>
      </c>
      <c r="T1388" s="133">
        <v>827</v>
      </c>
      <c r="U1388" s="127">
        <v>1218</v>
      </c>
      <c r="V1388" s="127">
        <v>6232</v>
      </c>
      <c r="W1388" s="127">
        <v>3008</v>
      </c>
      <c r="X1388" s="127">
        <v>1926</v>
      </c>
      <c r="Y1388" s="127">
        <v>2969</v>
      </c>
      <c r="Z1388" s="127">
        <v>488</v>
      </c>
      <c r="AA1388" s="127">
        <v>323</v>
      </c>
      <c r="AB1388" s="127">
        <v>436</v>
      </c>
      <c r="AC1388" s="127">
        <v>740</v>
      </c>
      <c r="AD1388" s="127">
        <v>6</v>
      </c>
      <c r="AE1388" s="127">
        <v>27272</v>
      </c>
    </row>
    <row r="1389" spans="1:31" ht="30.75" customHeight="1" x14ac:dyDescent="0.25">
      <c r="A1389" s="59">
        <f t="shared" si="21"/>
        <v>45383</v>
      </c>
      <c r="B1389" s="128" t="s">
        <v>152</v>
      </c>
      <c r="C1389" s="127">
        <v>731</v>
      </c>
      <c r="D1389" s="127">
        <v>582</v>
      </c>
      <c r="E1389" s="127">
        <v>2042</v>
      </c>
      <c r="F1389" s="127">
        <v>359</v>
      </c>
      <c r="G1389" s="127">
        <v>4932</v>
      </c>
      <c r="H1389" s="127">
        <v>493</v>
      </c>
      <c r="I1389" s="127">
        <v>1091</v>
      </c>
      <c r="J1389" s="127">
        <v>1426</v>
      </c>
      <c r="K1389" s="127">
        <v>1586</v>
      </c>
      <c r="L1389" s="127">
        <v>2940</v>
      </c>
      <c r="M1389" s="127">
        <v>2415</v>
      </c>
      <c r="N1389" s="127">
        <v>1292</v>
      </c>
      <c r="O1389" s="127">
        <v>4436</v>
      </c>
      <c r="P1389" s="127">
        <v>1134</v>
      </c>
      <c r="Q1389" s="127">
        <v>921</v>
      </c>
      <c r="R1389" s="127">
        <v>7453</v>
      </c>
      <c r="S1389" s="127">
        <v>12807</v>
      </c>
      <c r="T1389" s="133">
        <v>1939</v>
      </c>
      <c r="U1389" s="127">
        <v>10164</v>
      </c>
      <c r="V1389" s="127">
        <v>41734</v>
      </c>
      <c r="W1389" s="127">
        <v>8756</v>
      </c>
      <c r="X1389" s="127">
        <v>7342</v>
      </c>
      <c r="Y1389" s="127">
        <v>7976</v>
      </c>
      <c r="Z1389" s="127">
        <v>1741</v>
      </c>
      <c r="AA1389" s="127">
        <v>2221</v>
      </c>
      <c r="AB1389" s="127">
        <v>5212</v>
      </c>
      <c r="AC1389" s="127">
        <v>3377</v>
      </c>
      <c r="AD1389" s="127">
        <v>1207</v>
      </c>
      <c r="AE1389" s="127">
        <v>138309</v>
      </c>
    </row>
    <row r="1390" spans="1:31" ht="30.75" customHeight="1" x14ac:dyDescent="0.25">
      <c r="A1390" s="59">
        <f t="shared" si="21"/>
        <v>45383</v>
      </c>
      <c r="B1390" s="131" t="s">
        <v>153</v>
      </c>
      <c r="C1390" s="130">
        <v>172</v>
      </c>
      <c r="D1390" s="130">
        <v>44</v>
      </c>
      <c r="E1390" s="130">
        <v>334</v>
      </c>
      <c r="F1390" s="130">
        <v>-1</v>
      </c>
      <c r="G1390" s="130">
        <v>242</v>
      </c>
      <c r="H1390" s="130">
        <v>121</v>
      </c>
      <c r="I1390" s="130">
        <v>-63</v>
      </c>
      <c r="J1390" s="130">
        <v>40</v>
      </c>
      <c r="K1390" s="130">
        <v>84</v>
      </c>
      <c r="L1390" s="130">
        <v>151</v>
      </c>
      <c r="M1390" s="130">
        <v>37</v>
      </c>
      <c r="N1390" s="130">
        <v>121</v>
      </c>
      <c r="O1390" s="130">
        <v>40</v>
      </c>
      <c r="P1390" s="130">
        <v>1</v>
      </c>
      <c r="Q1390" s="130">
        <v>146</v>
      </c>
      <c r="R1390" s="130">
        <v>538</v>
      </c>
      <c r="S1390" s="130">
        <v>1482</v>
      </c>
      <c r="T1390" s="134">
        <v>288</v>
      </c>
      <c r="U1390" s="130">
        <v>498</v>
      </c>
      <c r="V1390" s="130">
        <v>5966</v>
      </c>
      <c r="W1390" s="130">
        <v>1134</v>
      </c>
      <c r="X1390" s="130">
        <v>845</v>
      </c>
      <c r="Y1390" s="130">
        <v>858</v>
      </c>
      <c r="Z1390" s="130">
        <v>237</v>
      </c>
      <c r="AA1390" s="130">
        <v>-174</v>
      </c>
      <c r="AB1390" s="130">
        <v>1031</v>
      </c>
      <c r="AC1390" s="130">
        <v>121</v>
      </c>
      <c r="AD1390" s="130">
        <v>24</v>
      </c>
      <c r="AE1390" s="130">
        <v>14317</v>
      </c>
    </row>
    <row r="1391" spans="1:31" ht="30.75" customHeight="1" x14ac:dyDescent="0.25">
      <c r="A1391" s="59">
        <f t="shared" si="21"/>
        <v>45383</v>
      </c>
      <c r="B1391" s="131" t="s">
        <v>154</v>
      </c>
      <c r="C1391" s="130">
        <v>-11</v>
      </c>
      <c r="D1391" s="130">
        <v>51</v>
      </c>
      <c r="E1391" s="130">
        <v>161</v>
      </c>
      <c r="F1391" s="130">
        <v>35</v>
      </c>
      <c r="G1391" s="130">
        <v>214</v>
      </c>
      <c r="H1391" s="130">
        <v>44</v>
      </c>
      <c r="I1391" s="130">
        <v>142</v>
      </c>
      <c r="J1391" s="130">
        <v>59</v>
      </c>
      <c r="K1391" s="130">
        <v>117</v>
      </c>
      <c r="L1391" s="130">
        <v>-7</v>
      </c>
      <c r="M1391" s="130">
        <v>-163</v>
      </c>
      <c r="N1391" s="130">
        <v>4</v>
      </c>
      <c r="O1391" s="130">
        <v>415</v>
      </c>
      <c r="P1391" s="130">
        <v>34</v>
      </c>
      <c r="Q1391" s="130">
        <v>162</v>
      </c>
      <c r="R1391" s="130">
        <v>392</v>
      </c>
      <c r="S1391" s="130">
        <v>1628</v>
      </c>
      <c r="T1391" s="134">
        <v>218</v>
      </c>
      <c r="U1391" s="130">
        <v>640</v>
      </c>
      <c r="V1391" s="130">
        <v>2965</v>
      </c>
      <c r="W1391" s="130">
        <v>1016</v>
      </c>
      <c r="X1391" s="130">
        <v>-146</v>
      </c>
      <c r="Y1391" s="130">
        <v>453</v>
      </c>
      <c r="Z1391" s="130">
        <v>354</v>
      </c>
      <c r="AA1391" s="130">
        <v>289</v>
      </c>
      <c r="AB1391" s="130">
        <v>-155</v>
      </c>
      <c r="AC1391" s="130">
        <v>497</v>
      </c>
      <c r="AD1391" s="130">
        <v>3</v>
      </c>
      <c r="AE1391" s="130">
        <v>9411</v>
      </c>
    </row>
    <row r="1392" spans="1:31" ht="30.75" customHeight="1" x14ac:dyDescent="0.25">
      <c r="A1392" s="59">
        <f t="shared" si="21"/>
        <v>45383</v>
      </c>
      <c r="B1392" s="131" t="s">
        <v>155</v>
      </c>
      <c r="C1392" s="130">
        <v>179</v>
      </c>
      <c r="D1392" s="130">
        <v>259</v>
      </c>
      <c r="E1392" s="130">
        <v>743</v>
      </c>
      <c r="F1392" s="130">
        <v>165</v>
      </c>
      <c r="G1392" s="130">
        <v>3062</v>
      </c>
      <c r="H1392" s="130">
        <v>241</v>
      </c>
      <c r="I1392" s="130">
        <v>768</v>
      </c>
      <c r="J1392" s="130">
        <v>728</v>
      </c>
      <c r="K1392" s="130">
        <v>456</v>
      </c>
      <c r="L1392" s="130">
        <v>1820</v>
      </c>
      <c r="M1392" s="130">
        <v>2008</v>
      </c>
      <c r="N1392" s="130">
        <v>944</v>
      </c>
      <c r="O1392" s="130">
        <v>2473</v>
      </c>
      <c r="P1392" s="130">
        <v>394</v>
      </c>
      <c r="Q1392" s="130">
        <v>338</v>
      </c>
      <c r="R1392" s="130">
        <v>2963</v>
      </c>
      <c r="S1392" s="130">
        <v>4412</v>
      </c>
      <c r="T1392" s="134">
        <v>813</v>
      </c>
      <c r="U1392" s="130">
        <v>2732</v>
      </c>
      <c r="V1392" s="130">
        <v>19133</v>
      </c>
      <c r="W1392" s="130">
        <v>3127</v>
      </c>
      <c r="X1392" s="130">
        <v>3621</v>
      </c>
      <c r="Y1392" s="130">
        <v>3972</v>
      </c>
      <c r="Z1392" s="130">
        <v>618</v>
      </c>
      <c r="AA1392" s="130">
        <v>1217</v>
      </c>
      <c r="AB1392" s="130">
        <v>1666</v>
      </c>
      <c r="AC1392" s="130">
        <v>1343</v>
      </c>
      <c r="AD1392" s="130">
        <v>901</v>
      </c>
      <c r="AE1392" s="130">
        <v>61096</v>
      </c>
    </row>
    <row r="1393" spans="1:31" ht="30.75" customHeight="1" x14ac:dyDescent="0.25">
      <c r="A1393" s="59">
        <f t="shared" si="21"/>
        <v>45383</v>
      </c>
      <c r="B1393" s="129" t="s">
        <v>156</v>
      </c>
      <c r="C1393" s="130">
        <v>18</v>
      </c>
      <c r="D1393" s="130">
        <v>-1</v>
      </c>
      <c r="E1393" s="130">
        <v>24</v>
      </c>
      <c r="F1393" s="130">
        <v>7</v>
      </c>
      <c r="G1393" s="130">
        <v>80</v>
      </c>
      <c r="H1393" s="130">
        <v>36</v>
      </c>
      <c r="I1393" s="130">
        <v>50</v>
      </c>
      <c r="J1393" s="130">
        <v>156</v>
      </c>
      <c r="K1393" s="130">
        <v>65</v>
      </c>
      <c r="L1393" s="130">
        <v>375</v>
      </c>
      <c r="M1393" s="130">
        <v>-3</v>
      </c>
      <c r="N1393" s="130">
        <v>86</v>
      </c>
      <c r="O1393" s="130">
        <v>117</v>
      </c>
      <c r="P1393" s="130">
        <v>23</v>
      </c>
      <c r="Q1393" s="130">
        <v>34</v>
      </c>
      <c r="R1393" s="130">
        <v>295</v>
      </c>
      <c r="S1393" s="130">
        <v>434</v>
      </c>
      <c r="T1393" s="134">
        <v>24</v>
      </c>
      <c r="U1393" s="130">
        <v>566</v>
      </c>
      <c r="V1393" s="130">
        <v>244</v>
      </c>
      <c r="W1393" s="130">
        <v>436</v>
      </c>
      <c r="X1393" s="130">
        <v>498</v>
      </c>
      <c r="Y1393" s="130">
        <v>564</v>
      </c>
      <c r="Z1393" s="130">
        <v>91</v>
      </c>
      <c r="AA1393" s="130">
        <v>-29</v>
      </c>
      <c r="AB1393" s="130">
        <v>50</v>
      </c>
      <c r="AC1393" s="130">
        <v>536</v>
      </c>
      <c r="AD1393" s="130">
        <v>1</v>
      </c>
      <c r="AE1393" s="130">
        <v>4777</v>
      </c>
    </row>
    <row r="1394" spans="1:31" ht="30.75" customHeight="1" x14ac:dyDescent="0.25">
      <c r="A1394" s="59">
        <f t="shared" si="21"/>
        <v>45383</v>
      </c>
      <c r="B1394" s="129" t="s">
        <v>157</v>
      </c>
      <c r="C1394" s="130">
        <v>43</v>
      </c>
      <c r="D1394" s="130">
        <v>-2</v>
      </c>
      <c r="E1394" s="130">
        <v>33</v>
      </c>
      <c r="F1394" s="130">
        <v>4</v>
      </c>
      <c r="G1394" s="130">
        <v>-6</v>
      </c>
      <c r="H1394" s="130">
        <v>2</v>
      </c>
      <c r="I1394" s="130">
        <v>11</v>
      </c>
      <c r="J1394" s="130">
        <v>26</v>
      </c>
      <c r="K1394" s="130">
        <v>-19</v>
      </c>
      <c r="L1394" s="130">
        <v>132</v>
      </c>
      <c r="M1394" s="130">
        <v>13</v>
      </c>
      <c r="N1394" s="130">
        <v>34</v>
      </c>
      <c r="O1394" s="130">
        <v>-2</v>
      </c>
      <c r="P1394" s="130">
        <v>27</v>
      </c>
      <c r="Q1394" s="130">
        <v>-15</v>
      </c>
      <c r="R1394" s="130">
        <v>54</v>
      </c>
      <c r="S1394" s="130">
        <v>346</v>
      </c>
      <c r="T1394" s="134">
        <v>298</v>
      </c>
      <c r="U1394" s="130">
        <v>-442</v>
      </c>
      <c r="V1394" s="130">
        <v>445</v>
      </c>
      <c r="W1394" s="130">
        <v>275</v>
      </c>
      <c r="X1394" s="130">
        <v>332</v>
      </c>
      <c r="Y1394" s="130">
        <v>104</v>
      </c>
      <c r="Z1394" s="130">
        <v>79</v>
      </c>
      <c r="AA1394" s="130">
        <v>41</v>
      </c>
      <c r="AB1394" s="130">
        <v>62</v>
      </c>
      <c r="AC1394" s="130">
        <v>153</v>
      </c>
      <c r="AD1394" s="130">
        <v>0</v>
      </c>
      <c r="AE1394" s="130">
        <v>2028</v>
      </c>
    </row>
    <row r="1395" spans="1:31" ht="30.75" customHeight="1" x14ac:dyDescent="0.25">
      <c r="A1395" s="59">
        <f t="shared" si="21"/>
        <v>45383</v>
      </c>
      <c r="B1395" s="129" t="s">
        <v>158</v>
      </c>
      <c r="C1395" s="130">
        <v>36</v>
      </c>
      <c r="D1395" s="130">
        <v>51</v>
      </c>
      <c r="E1395" s="130">
        <v>13</v>
      </c>
      <c r="F1395" s="130">
        <v>11</v>
      </c>
      <c r="G1395" s="130">
        <v>9</v>
      </c>
      <c r="H1395" s="130">
        <v>12</v>
      </c>
      <c r="I1395" s="130">
        <v>4</v>
      </c>
      <c r="J1395" s="130">
        <v>42</v>
      </c>
      <c r="K1395" s="130">
        <v>-12</v>
      </c>
      <c r="L1395" s="130">
        <v>24</v>
      </c>
      <c r="M1395" s="130">
        <v>-6</v>
      </c>
      <c r="N1395" s="130">
        <v>22</v>
      </c>
      <c r="O1395" s="130">
        <v>26</v>
      </c>
      <c r="P1395" s="130">
        <v>47</v>
      </c>
      <c r="Q1395" s="130">
        <v>6</v>
      </c>
      <c r="R1395" s="130">
        <v>78</v>
      </c>
      <c r="S1395" s="130">
        <v>121</v>
      </c>
      <c r="T1395" s="134">
        <v>34</v>
      </c>
      <c r="U1395" s="130">
        <v>50</v>
      </c>
      <c r="V1395" s="130">
        <v>270</v>
      </c>
      <c r="W1395" s="130">
        <v>142</v>
      </c>
      <c r="X1395" s="130">
        <v>139</v>
      </c>
      <c r="Y1395" s="130">
        <v>-47</v>
      </c>
      <c r="Z1395" s="130">
        <v>29</v>
      </c>
      <c r="AA1395" s="130">
        <v>48</v>
      </c>
      <c r="AB1395" s="130">
        <v>65</v>
      </c>
      <c r="AC1395" s="130">
        <v>6</v>
      </c>
      <c r="AD1395" s="130">
        <v>2</v>
      </c>
      <c r="AE1395" s="130">
        <v>1222</v>
      </c>
    </row>
    <row r="1396" spans="1:31" ht="30.75" customHeight="1" x14ac:dyDescent="0.25">
      <c r="A1396" s="59">
        <f t="shared" si="21"/>
        <v>45383</v>
      </c>
      <c r="B1396" s="129" t="s">
        <v>159</v>
      </c>
      <c r="C1396" s="130">
        <v>74</v>
      </c>
      <c r="D1396" s="130">
        <v>-8</v>
      </c>
      <c r="E1396" s="130">
        <v>-476</v>
      </c>
      <c r="F1396" s="130">
        <v>35</v>
      </c>
      <c r="G1396" s="130">
        <v>86</v>
      </c>
      <c r="H1396" s="130">
        <v>-25</v>
      </c>
      <c r="I1396" s="130">
        <v>242</v>
      </c>
      <c r="J1396" s="130">
        <v>-13</v>
      </c>
      <c r="K1396" s="130">
        <v>125</v>
      </c>
      <c r="L1396" s="130">
        <v>271</v>
      </c>
      <c r="M1396" s="130">
        <v>47</v>
      </c>
      <c r="N1396" s="130">
        <v>155</v>
      </c>
      <c r="O1396" s="130">
        <v>-40</v>
      </c>
      <c r="P1396" s="130">
        <v>194</v>
      </c>
      <c r="Q1396" s="130">
        <v>76</v>
      </c>
      <c r="R1396" s="130">
        <v>422</v>
      </c>
      <c r="S1396" s="130">
        <v>784</v>
      </c>
      <c r="T1396" s="134">
        <v>232</v>
      </c>
      <c r="U1396" s="130">
        <v>1344</v>
      </c>
      <c r="V1396" s="130">
        <v>1246</v>
      </c>
      <c r="W1396" s="130">
        <v>795</v>
      </c>
      <c r="X1396" s="130">
        <v>797</v>
      </c>
      <c r="Y1396" s="130">
        <v>966</v>
      </c>
      <c r="Z1396" s="130">
        <v>222</v>
      </c>
      <c r="AA1396" s="130">
        <v>176</v>
      </c>
      <c r="AB1396" s="130">
        <v>438</v>
      </c>
      <c r="AC1396" s="130">
        <v>239</v>
      </c>
      <c r="AD1396" s="130">
        <v>885</v>
      </c>
      <c r="AE1396" s="130">
        <v>9289</v>
      </c>
    </row>
    <row r="1397" spans="1:31" ht="30.75" customHeight="1" x14ac:dyDescent="0.25">
      <c r="A1397" s="59">
        <f t="shared" si="21"/>
        <v>45383</v>
      </c>
      <c r="B1397" s="129" t="s">
        <v>160</v>
      </c>
      <c r="C1397" s="130">
        <v>8</v>
      </c>
      <c r="D1397" s="130">
        <v>219</v>
      </c>
      <c r="E1397" s="130">
        <v>1149</v>
      </c>
      <c r="F1397" s="130">
        <v>108</v>
      </c>
      <c r="G1397" s="130">
        <v>2893</v>
      </c>
      <c r="H1397" s="130">
        <v>216</v>
      </c>
      <c r="I1397" s="130">
        <v>461</v>
      </c>
      <c r="J1397" s="130">
        <v>517</v>
      </c>
      <c r="K1397" s="130">
        <v>297</v>
      </c>
      <c r="L1397" s="130">
        <v>1018</v>
      </c>
      <c r="M1397" s="130">
        <v>1957</v>
      </c>
      <c r="N1397" s="130">
        <v>647</v>
      </c>
      <c r="O1397" s="130">
        <v>2372</v>
      </c>
      <c r="P1397" s="130">
        <v>103</v>
      </c>
      <c r="Q1397" s="130">
        <v>237</v>
      </c>
      <c r="R1397" s="130">
        <v>2114</v>
      </c>
      <c r="S1397" s="130">
        <v>2727</v>
      </c>
      <c r="T1397" s="134">
        <v>225</v>
      </c>
      <c r="U1397" s="130">
        <v>1214</v>
      </c>
      <c r="V1397" s="130">
        <v>16928</v>
      </c>
      <c r="W1397" s="130">
        <v>1479</v>
      </c>
      <c r="X1397" s="130">
        <v>1855</v>
      </c>
      <c r="Y1397" s="130">
        <v>2385</v>
      </c>
      <c r="Z1397" s="130">
        <v>197</v>
      </c>
      <c r="AA1397" s="130">
        <v>981</v>
      </c>
      <c r="AB1397" s="130">
        <v>1051</v>
      </c>
      <c r="AC1397" s="130">
        <v>409</v>
      </c>
      <c r="AD1397" s="130">
        <v>13</v>
      </c>
      <c r="AE1397" s="130">
        <v>43780</v>
      </c>
    </row>
    <row r="1398" spans="1:31" ht="30.75" customHeight="1" x14ac:dyDescent="0.25">
      <c r="A1398" s="59">
        <f t="shared" si="21"/>
        <v>45383</v>
      </c>
      <c r="B1398" s="131" t="s">
        <v>161</v>
      </c>
      <c r="C1398" s="130">
        <v>334</v>
      </c>
      <c r="D1398" s="130">
        <v>235</v>
      </c>
      <c r="E1398" s="130">
        <v>309</v>
      </c>
      <c r="F1398" s="130">
        <v>123</v>
      </c>
      <c r="G1398" s="130">
        <v>1321</v>
      </c>
      <c r="H1398" s="130">
        <v>130</v>
      </c>
      <c r="I1398" s="130">
        <v>223</v>
      </c>
      <c r="J1398" s="130">
        <v>470</v>
      </c>
      <c r="K1398" s="130">
        <v>348</v>
      </c>
      <c r="L1398" s="130">
        <v>849</v>
      </c>
      <c r="M1398" s="130">
        <v>471</v>
      </c>
      <c r="N1398" s="130">
        <v>249</v>
      </c>
      <c r="O1398" s="130">
        <v>1321</v>
      </c>
      <c r="P1398" s="130">
        <v>613</v>
      </c>
      <c r="Q1398" s="130">
        <v>200</v>
      </c>
      <c r="R1398" s="130">
        <v>3239</v>
      </c>
      <c r="S1398" s="130">
        <v>4025</v>
      </c>
      <c r="T1398" s="134">
        <v>495</v>
      </c>
      <c r="U1398" s="130">
        <v>3969</v>
      </c>
      <c r="V1398" s="130">
        <v>11049</v>
      </c>
      <c r="W1398" s="130">
        <v>2675</v>
      </c>
      <c r="X1398" s="130">
        <v>2292</v>
      </c>
      <c r="Y1398" s="130">
        <v>2230</v>
      </c>
      <c r="Z1398" s="130">
        <v>434</v>
      </c>
      <c r="AA1398" s="130">
        <v>497</v>
      </c>
      <c r="AB1398" s="130">
        <v>598</v>
      </c>
      <c r="AC1398" s="130">
        <v>1172</v>
      </c>
      <c r="AD1398" s="130">
        <v>256</v>
      </c>
      <c r="AE1398" s="130">
        <v>40127</v>
      </c>
    </row>
    <row r="1399" spans="1:31" ht="30.75" customHeight="1" x14ac:dyDescent="0.25">
      <c r="A1399" s="59">
        <f t="shared" si="21"/>
        <v>45383</v>
      </c>
      <c r="B1399" s="129" t="s">
        <v>162</v>
      </c>
      <c r="C1399" s="130">
        <v>141</v>
      </c>
      <c r="D1399" s="130">
        <v>108</v>
      </c>
      <c r="E1399" s="130">
        <v>35</v>
      </c>
      <c r="F1399" s="130">
        <v>65</v>
      </c>
      <c r="G1399" s="130">
        <v>737</v>
      </c>
      <c r="H1399" s="130">
        <v>6</v>
      </c>
      <c r="I1399" s="130">
        <v>2</v>
      </c>
      <c r="J1399" s="130">
        <v>39</v>
      </c>
      <c r="K1399" s="130">
        <v>10</v>
      </c>
      <c r="L1399" s="130">
        <v>-49</v>
      </c>
      <c r="M1399" s="130">
        <v>37</v>
      </c>
      <c r="N1399" s="130">
        <v>5</v>
      </c>
      <c r="O1399" s="130">
        <v>104</v>
      </c>
      <c r="P1399" s="130">
        <v>-28</v>
      </c>
      <c r="Q1399" s="130">
        <v>-3</v>
      </c>
      <c r="R1399" s="130">
        <v>89</v>
      </c>
      <c r="S1399" s="130">
        <v>206</v>
      </c>
      <c r="T1399" s="134">
        <v>43</v>
      </c>
      <c r="U1399" s="130">
        <v>412</v>
      </c>
      <c r="V1399" s="130">
        <v>1383</v>
      </c>
      <c r="W1399" s="130">
        <v>271</v>
      </c>
      <c r="X1399" s="130">
        <v>572</v>
      </c>
      <c r="Y1399" s="130">
        <v>0</v>
      </c>
      <c r="Z1399" s="130">
        <v>29</v>
      </c>
      <c r="AA1399" s="130">
        <v>49</v>
      </c>
      <c r="AB1399" s="130">
        <v>2</v>
      </c>
      <c r="AC1399" s="130">
        <v>14</v>
      </c>
      <c r="AD1399" s="130">
        <v>1</v>
      </c>
      <c r="AE1399" s="130">
        <v>4280</v>
      </c>
    </row>
    <row r="1400" spans="1:31" ht="30.75" customHeight="1" x14ac:dyDescent="0.25">
      <c r="A1400" s="59">
        <f t="shared" si="21"/>
        <v>45383</v>
      </c>
      <c r="B1400" s="129" t="s">
        <v>163</v>
      </c>
      <c r="C1400" s="130">
        <v>105</v>
      </c>
      <c r="D1400" s="130">
        <v>124</v>
      </c>
      <c r="E1400" s="130">
        <v>215</v>
      </c>
      <c r="F1400" s="130">
        <v>11</v>
      </c>
      <c r="G1400" s="130">
        <v>213</v>
      </c>
      <c r="H1400" s="130">
        <v>54</v>
      </c>
      <c r="I1400" s="130">
        <v>49</v>
      </c>
      <c r="J1400" s="130">
        <v>274</v>
      </c>
      <c r="K1400" s="130">
        <v>217</v>
      </c>
      <c r="L1400" s="130">
        <v>599</v>
      </c>
      <c r="M1400" s="130">
        <v>193</v>
      </c>
      <c r="N1400" s="130">
        <v>160</v>
      </c>
      <c r="O1400" s="130">
        <v>428</v>
      </c>
      <c r="P1400" s="130">
        <v>396</v>
      </c>
      <c r="Q1400" s="130">
        <v>97</v>
      </c>
      <c r="R1400" s="130">
        <v>1345</v>
      </c>
      <c r="S1400" s="130">
        <v>1295</v>
      </c>
      <c r="T1400" s="134">
        <v>56</v>
      </c>
      <c r="U1400" s="130">
        <v>1643</v>
      </c>
      <c r="V1400" s="130">
        <v>3176</v>
      </c>
      <c r="W1400" s="130">
        <v>703</v>
      </c>
      <c r="X1400" s="130">
        <v>724</v>
      </c>
      <c r="Y1400" s="130">
        <v>1118</v>
      </c>
      <c r="Z1400" s="130">
        <v>300</v>
      </c>
      <c r="AA1400" s="130">
        <v>195</v>
      </c>
      <c r="AB1400" s="130">
        <v>300</v>
      </c>
      <c r="AC1400" s="130">
        <v>472</v>
      </c>
      <c r="AD1400" s="130">
        <v>0</v>
      </c>
      <c r="AE1400" s="130">
        <v>14462</v>
      </c>
    </row>
    <row r="1401" spans="1:31" ht="30.75" customHeight="1" x14ac:dyDescent="0.25">
      <c r="A1401" s="59">
        <f t="shared" si="21"/>
        <v>45383</v>
      </c>
      <c r="B1401" s="129" t="s">
        <v>164</v>
      </c>
      <c r="C1401" s="130">
        <v>88</v>
      </c>
      <c r="D1401" s="130">
        <v>3</v>
      </c>
      <c r="E1401" s="130">
        <v>59</v>
      </c>
      <c r="F1401" s="130">
        <v>47</v>
      </c>
      <c r="G1401" s="130">
        <v>371</v>
      </c>
      <c r="H1401" s="130">
        <v>70</v>
      </c>
      <c r="I1401" s="130">
        <v>172</v>
      </c>
      <c r="J1401" s="130">
        <v>157</v>
      </c>
      <c r="K1401" s="130">
        <v>121</v>
      </c>
      <c r="L1401" s="130">
        <v>299</v>
      </c>
      <c r="M1401" s="130">
        <v>241</v>
      </c>
      <c r="N1401" s="130">
        <v>84</v>
      </c>
      <c r="O1401" s="130">
        <v>789</v>
      </c>
      <c r="P1401" s="130">
        <v>245</v>
      </c>
      <c r="Q1401" s="130">
        <v>106</v>
      </c>
      <c r="R1401" s="130">
        <v>1805</v>
      </c>
      <c r="S1401" s="130">
        <v>2524</v>
      </c>
      <c r="T1401" s="134">
        <v>396</v>
      </c>
      <c r="U1401" s="130">
        <v>1914</v>
      </c>
      <c r="V1401" s="130">
        <v>6490</v>
      </c>
      <c r="W1401" s="130">
        <v>1701</v>
      </c>
      <c r="X1401" s="130">
        <v>996</v>
      </c>
      <c r="Y1401" s="130">
        <v>1112</v>
      </c>
      <c r="Z1401" s="130">
        <v>105</v>
      </c>
      <c r="AA1401" s="130">
        <v>253</v>
      </c>
      <c r="AB1401" s="130">
        <v>296</v>
      </c>
      <c r="AC1401" s="130">
        <v>686</v>
      </c>
      <c r="AD1401" s="130">
        <v>255</v>
      </c>
      <c r="AE1401" s="130">
        <v>21385</v>
      </c>
    </row>
    <row r="1402" spans="1:31" ht="30.75" customHeight="1" x14ac:dyDescent="0.25">
      <c r="A1402" s="59">
        <f t="shared" si="21"/>
        <v>45383</v>
      </c>
      <c r="B1402" s="131" t="s">
        <v>165</v>
      </c>
      <c r="C1402" s="130">
        <v>-1</v>
      </c>
      <c r="D1402" s="130">
        <v>1</v>
      </c>
      <c r="E1402" s="130">
        <v>0</v>
      </c>
      <c r="F1402" s="130">
        <v>0</v>
      </c>
      <c r="G1402" s="130">
        <v>-1</v>
      </c>
      <c r="H1402" s="130">
        <v>0</v>
      </c>
      <c r="I1402" s="130">
        <v>0</v>
      </c>
      <c r="J1402" s="130">
        <v>-1</v>
      </c>
      <c r="K1402" s="130">
        <v>0</v>
      </c>
      <c r="L1402" s="130">
        <v>-2</v>
      </c>
      <c r="M1402" s="130">
        <v>0</v>
      </c>
      <c r="N1402" s="130">
        <v>1</v>
      </c>
      <c r="O1402" s="130">
        <v>0</v>
      </c>
      <c r="P1402" s="130">
        <v>0</v>
      </c>
      <c r="Q1402" s="130">
        <v>-1</v>
      </c>
      <c r="R1402" s="130">
        <v>2</v>
      </c>
      <c r="S1402" s="130">
        <v>-4</v>
      </c>
      <c r="T1402" s="134">
        <v>0</v>
      </c>
      <c r="U1402" s="130">
        <v>1</v>
      </c>
      <c r="V1402" s="130">
        <v>5</v>
      </c>
      <c r="W1402" s="130">
        <v>-2</v>
      </c>
      <c r="X1402" s="130">
        <v>1</v>
      </c>
      <c r="Y1402" s="130">
        <v>7</v>
      </c>
      <c r="Z1402" s="130">
        <v>-1</v>
      </c>
      <c r="AA1402" s="130">
        <v>-1</v>
      </c>
      <c r="AB1402" s="130">
        <v>3</v>
      </c>
      <c r="AC1402" s="130">
        <v>1</v>
      </c>
      <c r="AD1402" s="130">
        <v>8</v>
      </c>
      <c r="AE1402" s="130">
        <v>16</v>
      </c>
    </row>
    <row r="1403" spans="1:31" ht="30.75" customHeight="1" x14ac:dyDescent="0.25">
      <c r="A1403" s="59">
        <f t="shared" si="21"/>
        <v>45383</v>
      </c>
      <c r="B1403" s="131" t="s">
        <v>166</v>
      </c>
      <c r="C1403" s="130">
        <v>58</v>
      </c>
      <c r="D1403" s="130">
        <v>-8</v>
      </c>
      <c r="E1403" s="130">
        <v>495</v>
      </c>
      <c r="F1403" s="130">
        <v>37</v>
      </c>
      <c r="G1403" s="130">
        <v>94</v>
      </c>
      <c r="H1403" s="130">
        <v>-43</v>
      </c>
      <c r="I1403" s="130">
        <v>21</v>
      </c>
      <c r="J1403" s="130">
        <v>130</v>
      </c>
      <c r="K1403" s="130">
        <v>581</v>
      </c>
      <c r="L1403" s="130">
        <v>129</v>
      </c>
      <c r="M1403" s="130">
        <v>62</v>
      </c>
      <c r="N1403" s="130">
        <v>-27</v>
      </c>
      <c r="O1403" s="130">
        <v>187</v>
      </c>
      <c r="P1403" s="130">
        <v>92</v>
      </c>
      <c r="Q1403" s="130">
        <v>76</v>
      </c>
      <c r="R1403" s="130">
        <v>319</v>
      </c>
      <c r="S1403" s="130">
        <v>1264</v>
      </c>
      <c r="T1403" s="134">
        <v>125</v>
      </c>
      <c r="U1403" s="130">
        <v>2324</v>
      </c>
      <c r="V1403" s="130">
        <v>2616</v>
      </c>
      <c r="W1403" s="130">
        <v>806</v>
      </c>
      <c r="X1403" s="130">
        <v>729</v>
      </c>
      <c r="Y1403" s="130">
        <v>456</v>
      </c>
      <c r="Z1403" s="130">
        <v>99</v>
      </c>
      <c r="AA1403" s="130">
        <v>393</v>
      </c>
      <c r="AB1403" s="130">
        <v>2069</v>
      </c>
      <c r="AC1403" s="130">
        <v>243</v>
      </c>
      <c r="AD1403" s="130">
        <v>15</v>
      </c>
      <c r="AE1403" s="130">
        <v>13342</v>
      </c>
    </row>
    <row r="1404" spans="1:31" ht="30.75" customHeight="1" x14ac:dyDescent="0.25">
      <c r="A1404" s="59">
        <f t="shared" si="21"/>
        <v>45383</v>
      </c>
      <c r="B1404" s="129" t="s">
        <v>167</v>
      </c>
      <c r="C1404" s="130">
        <v>12</v>
      </c>
      <c r="D1404" s="130">
        <v>-23</v>
      </c>
      <c r="E1404" s="130">
        <v>-7</v>
      </c>
      <c r="F1404" s="130">
        <v>9</v>
      </c>
      <c r="G1404" s="130">
        <v>35</v>
      </c>
      <c r="H1404" s="130">
        <v>-6</v>
      </c>
      <c r="I1404" s="130">
        <v>8</v>
      </c>
      <c r="J1404" s="130">
        <v>10</v>
      </c>
      <c r="K1404" s="130">
        <v>45</v>
      </c>
      <c r="L1404" s="130">
        <v>-14</v>
      </c>
      <c r="M1404" s="130">
        <v>0</v>
      </c>
      <c r="N1404" s="130">
        <v>-46</v>
      </c>
      <c r="O1404" s="130">
        <v>133</v>
      </c>
      <c r="P1404" s="130">
        <v>30</v>
      </c>
      <c r="Q1404" s="130">
        <v>40</v>
      </c>
      <c r="R1404" s="130">
        <v>87</v>
      </c>
      <c r="S1404" s="130">
        <v>472</v>
      </c>
      <c r="T1404" s="134">
        <v>44</v>
      </c>
      <c r="U1404" s="130">
        <v>730</v>
      </c>
      <c r="V1404" s="130">
        <v>910</v>
      </c>
      <c r="W1404" s="130">
        <v>415</v>
      </c>
      <c r="X1404" s="130">
        <v>131</v>
      </c>
      <c r="Y1404" s="130">
        <v>288</v>
      </c>
      <c r="Z1404" s="130">
        <v>-20</v>
      </c>
      <c r="AA1404" s="130">
        <v>108</v>
      </c>
      <c r="AB1404" s="130">
        <v>208</v>
      </c>
      <c r="AC1404" s="130">
        <v>66</v>
      </c>
      <c r="AD1404" s="130">
        <v>4</v>
      </c>
      <c r="AE1404" s="130">
        <v>3669</v>
      </c>
    </row>
    <row r="1405" spans="1:31" ht="30.75" customHeight="1" x14ac:dyDescent="0.25">
      <c r="A1405" s="59">
        <f t="shared" si="21"/>
        <v>45383</v>
      </c>
      <c r="B1405" s="129" t="s">
        <v>168</v>
      </c>
      <c r="C1405" s="130">
        <v>46</v>
      </c>
      <c r="D1405" s="130">
        <v>15</v>
      </c>
      <c r="E1405" s="130">
        <v>501</v>
      </c>
      <c r="F1405" s="130">
        <v>28</v>
      </c>
      <c r="G1405" s="130">
        <v>59</v>
      </c>
      <c r="H1405" s="130">
        <v>-37</v>
      </c>
      <c r="I1405" s="130">
        <v>13</v>
      </c>
      <c r="J1405" s="130">
        <v>120</v>
      </c>
      <c r="K1405" s="130">
        <v>536</v>
      </c>
      <c r="L1405" s="130">
        <v>143</v>
      </c>
      <c r="M1405" s="130">
        <v>62</v>
      </c>
      <c r="N1405" s="130">
        <v>19</v>
      </c>
      <c r="O1405" s="130">
        <v>53</v>
      </c>
      <c r="P1405" s="130">
        <v>62</v>
      </c>
      <c r="Q1405" s="130">
        <v>36</v>
      </c>
      <c r="R1405" s="130">
        <v>232</v>
      </c>
      <c r="S1405" s="130">
        <v>794</v>
      </c>
      <c r="T1405" s="134">
        <v>81</v>
      </c>
      <c r="U1405" s="130">
        <v>1591</v>
      </c>
      <c r="V1405" s="130">
        <v>1703</v>
      </c>
      <c r="W1405" s="130">
        <v>391</v>
      </c>
      <c r="X1405" s="130">
        <v>598</v>
      </c>
      <c r="Y1405" s="130">
        <v>167</v>
      </c>
      <c r="Z1405" s="130">
        <v>119</v>
      </c>
      <c r="AA1405" s="130">
        <v>285</v>
      </c>
      <c r="AB1405" s="130">
        <v>1861</v>
      </c>
      <c r="AC1405" s="130">
        <v>196</v>
      </c>
      <c r="AD1405" s="130">
        <v>11</v>
      </c>
      <c r="AE1405" s="130">
        <v>9685</v>
      </c>
    </row>
    <row r="1406" spans="1:31" ht="30.75" customHeight="1" x14ac:dyDescent="0.25">
      <c r="A1406" s="59">
        <f t="shared" si="21"/>
        <v>45383</v>
      </c>
      <c r="B1406" s="129" t="s">
        <v>169</v>
      </c>
      <c r="C1406" s="130">
        <v>0</v>
      </c>
      <c r="D1406" s="130">
        <v>0</v>
      </c>
      <c r="E1406" s="130">
        <v>1</v>
      </c>
      <c r="F1406" s="130">
        <v>0</v>
      </c>
      <c r="G1406" s="130">
        <v>0</v>
      </c>
      <c r="H1406" s="130">
        <v>0</v>
      </c>
      <c r="I1406" s="130">
        <v>0</v>
      </c>
      <c r="J1406" s="130">
        <v>0</v>
      </c>
      <c r="K1406" s="130">
        <v>0</v>
      </c>
      <c r="L1406" s="130">
        <v>0</v>
      </c>
      <c r="M1406" s="130">
        <v>0</v>
      </c>
      <c r="N1406" s="130">
        <v>0</v>
      </c>
      <c r="O1406" s="130">
        <v>1</v>
      </c>
      <c r="P1406" s="130">
        <v>0</v>
      </c>
      <c r="Q1406" s="130">
        <v>0</v>
      </c>
      <c r="R1406" s="130">
        <v>0</v>
      </c>
      <c r="S1406" s="130">
        <v>-2</v>
      </c>
      <c r="T1406" s="134">
        <v>0</v>
      </c>
      <c r="U1406" s="130">
        <v>3</v>
      </c>
      <c r="V1406" s="130">
        <v>3</v>
      </c>
      <c r="W1406" s="130">
        <v>0</v>
      </c>
      <c r="X1406" s="130">
        <v>0</v>
      </c>
      <c r="Y1406" s="130">
        <v>1</v>
      </c>
      <c r="Z1406" s="130">
        <v>0</v>
      </c>
      <c r="AA1406" s="130">
        <v>0</v>
      </c>
      <c r="AB1406" s="130">
        <v>0</v>
      </c>
      <c r="AC1406" s="130">
        <v>-19</v>
      </c>
      <c r="AD1406" s="130">
        <v>0</v>
      </c>
      <c r="AE1406" s="130">
        <v>-12</v>
      </c>
    </row>
    <row r="1407" spans="1:31" ht="30.75" customHeight="1" x14ac:dyDescent="0.25">
      <c r="A1407" s="59">
        <f t="shared" si="21"/>
        <v>45413</v>
      </c>
      <c r="B1407" s="126" t="s">
        <v>143</v>
      </c>
      <c r="C1407" s="127">
        <v>758</v>
      </c>
      <c r="D1407" s="127">
        <v>924</v>
      </c>
      <c r="E1407" s="127">
        <v>3467</v>
      </c>
      <c r="F1407" s="127">
        <v>535</v>
      </c>
      <c r="G1407" s="127">
        <v>3385</v>
      </c>
      <c r="H1407" s="127">
        <v>316</v>
      </c>
      <c r="I1407" s="127">
        <v>527</v>
      </c>
      <c r="J1407" s="127">
        <v>2416</v>
      </c>
      <c r="K1407" s="127">
        <v>2134</v>
      </c>
      <c r="L1407" s="127">
        <v>6956</v>
      </c>
      <c r="M1407" s="127">
        <v>2736</v>
      </c>
      <c r="N1407" s="127">
        <v>1776</v>
      </c>
      <c r="O1407" s="127">
        <v>3992</v>
      </c>
      <c r="P1407" s="127">
        <v>2224</v>
      </c>
      <c r="Q1407" s="127">
        <v>723</v>
      </c>
      <c r="R1407" s="127">
        <v>8785</v>
      </c>
      <c r="S1407" s="127">
        <v>19430</v>
      </c>
      <c r="T1407" s="133">
        <v>7277</v>
      </c>
      <c r="U1407" s="127">
        <v>15627</v>
      </c>
      <c r="V1407" s="127">
        <v>42355</v>
      </c>
      <c r="W1407" s="127">
        <v>8082</v>
      </c>
      <c r="X1407" s="127">
        <v>4274</v>
      </c>
      <c r="Y1407" s="127">
        <v>-22180</v>
      </c>
      <c r="Z1407" s="127">
        <v>1932</v>
      </c>
      <c r="AA1407" s="127">
        <v>3100</v>
      </c>
      <c r="AB1407" s="127">
        <v>1752</v>
      </c>
      <c r="AC1407" s="127">
        <v>2493</v>
      </c>
      <c r="AD1407" s="127">
        <v>6015</v>
      </c>
      <c r="AE1407" s="127">
        <f t="shared" ref="AE1407" si="22">SUM(AE1408, AE1409,AE1414,AE1415,AE1416,AE1434)</f>
        <v>333519</v>
      </c>
    </row>
    <row r="1408" spans="1:31" ht="30.75" customHeight="1" x14ac:dyDescent="0.25">
      <c r="A1408" s="59">
        <f t="shared" si="21"/>
        <v>45413</v>
      </c>
      <c r="B1408" s="128" t="s">
        <v>144</v>
      </c>
      <c r="C1408" s="127">
        <v>-84</v>
      </c>
      <c r="D1408" s="127">
        <v>47</v>
      </c>
      <c r="E1408" s="127">
        <v>-36</v>
      </c>
      <c r="F1408" s="127">
        <v>-40</v>
      </c>
      <c r="G1408" s="127">
        <v>-1289</v>
      </c>
      <c r="H1408" s="127">
        <v>12</v>
      </c>
      <c r="I1408" s="127">
        <v>-242</v>
      </c>
      <c r="J1408" s="127">
        <v>-190</v>
      </c>
      <c r="K1408" s="127">
        <v>257</v>
      </c>
      <c r="L1408" s="127">
        <v>-5</v>
      </c>
      <c r="M1408" s="127">
        <v>37</v>
      </c>
      <c r="N1408" s="127">
        <v>57</v>
      </c>
      <c r="O1408" s="127">
        <v>-725</v>
      </c>
      <c r="P1408" s="127">
        <v>4</v>
      </c>
      <c r="Q1408" s="127">
        <v>-68</v>
      </c>
      <c r="R1408" s="127">
        <v>390</v>
      </c>
      <c r="S1408" s="127">
        <v>6179</v>
      </c>
      <c r="T1408" s="133">
        <v>5101</v>
      </c>
      <c r="U1408" s="127">
        <v>1102</v>
      </c>
      <c r="V1408" s="127">
        <v>14476</v>
      </c>
      <c r="W1408" s="127">
        <v>-617</v>
      </c>
      <c r="X1408" s="127">
        <v>-1268</v>
      </c>
      <c r="Y1408" s="127">
        <v>-4318</v>
      </c>
      <c r="Z1408" s="127">
        <v>-464</v>
      </c>
      <c r="AA1408" s="127">
        <v>-347</v>
      </c>
      <c r="AB1408" s="127">
        <v>-2600</v>
      </c>
      <c r="AC1408" s="127">
        <v>-18</v>
      </c>
      <c r="AD1408" s="127">
        <v>4485</v>
      </c>
      <c r="AE1408" s="127">
        <f>SUM(C1408:AD1408)</f>
        <v>19836</v>
      </c>
    </row>
    <row r="1409" spans="1:31" ht="30.75" customHeight="1" x14ac:dyDescent="0.25">
      <c r="A1409" s="59">
        <f t="shared" si="21"/>
        <v>45413</v>
      </c>
      <c r="B1409" s="128" t="s">
        <v>145</v>
      </c>
      <c r="C1409" s="127">
        <v>139</v>
      </c>
      <c r="D1409" s="127">
        <v>70</v>
      </c>
      <c r="E1409" s="127">
        <v>534</v>
      </c>
      <c r="F1409" s="127">
        <v>25</v>
      </c>
      <c r="G1409" s="127">
        <v>788</v>
      </c>
      <c r="H1409" s="127">
        <v>35</v>
      </c>
      <c r="I1409" s="127">
        <v>72</v>
      </c>
      <c r="J1409" s="127">
        <v>280</v>
      </c>
      <c r="K1409" s="127">
        <v>446</v>
      </c>
      <c r="L1409" s="127">
        <v>1758</v>
      </c>
      <c r="M1409" s="127">
        <v>558</v>
      </c>
      <c r="N1409" s="127">
        <v>-180</v>
      </c>
      <c r="O1409" s="127">
        <v>410</v>
      </c>
      <c r="P1409" s="127">
        <v>659</v>
      </c>
      <c r="Q1409" s="127">
        <v>70</v>
      </c>
      <c r="R1409" s="127">
        <v>2361</v>
      </c>
      <c r="S1409" s="127">
        <v>2344</v>
      </c>
      <c r="T1409" s="133">
        <v>337</v>
      </c>
      <c r="U1409" s="127">
        <v>2653</v>
      </c>
      <c r="V1409" s="127">
        <v>5732</v>
      </c>
      <c r="W1409" s="127">
        <v>1326</v>
      </c>
      <c r="X1409" s="127">
        <v>1487</v>
      </c>
      <c r="Y1409" s="127">
        <v>-6586</v>
      </c>
      <c r="Z1409" s="127">
        <v>680</v>
      </c>
      <c r="AA1409" s="127">
        <v>434</v>
      </c>
      <c r="AB1409" s="127">
        <v>1630</v>
      </c>
      <c r="AC1409" s="127">
        <v>78</v>
      </c>
      <c r="AD1409" s="127">
        <v>5</v>
      </c>
      <c r="AE1409" s="127">
        <f t="shared" ref="AE1409:AE1433" si="23">SUM(C1409:AD1409)</f>
        <v>18145</v>
      </c>
    </row>
    <row r="1410" spans="1:31" ht="30.75" customHeight="1" x14ac:dyDescent="0.25">
      <c r="A1410" s="59">
        <f t="shared" si="21"/>
        <v>45413</v>
      </c>
      <c r="B1410" s="129" t="s">
        <v>146</v>
      </c>
      <c r="C1410" s="130">
        <v>10</v>
      </c>
      <c r="D1410" s="130">
        <v>0</v>
      </c>
      <c r="E1410" s="130">
        <v>15</v>
      </c>
      <c r="F1410" s="130">
        <v>7</v>
      </c>
      <c r="G1410" s="130">
        <v>561</v>
      </c>
      <c r="H1410" s="130">
        <v>9</v>
      </c>
      <c r="I1410" s="130">
        <v>5</v>
      </c>
      <c r="J1410" s="130">
        <v>11</v>
      </c>
      <c r="K1410" s="130">
        <v>20</v>
      </c>
      <c r="L1410" s="130">
        <v>77</v>
      </c>
      <c r="M1410" s="130">
        <v>141</v>
      </c>
      <c r="N1410" s="130">
        <v>15</v>
      </c>
      <c r="O1410" s="130">
        <v>20</v>
      </c>
      <c r="P1410" s="130">
        <v>0</v>
      </c>
      <c r="Q1410" s="130">
        <v>-42</v>
      </c>
      <c r="R1410" s="130">
        <v>135</v>
      </c>
      <c r="S1410" s="130">
        <v>235</v>
      </c>
      <c r="T1410" s="134">
        <v>-17</v>
      </c>
      <c r="U1410" s="130">
        <v>295</v>
      </c>
      <c r="V1410" s="130">
        <v>91</v>
      </c>
      <c r="W1410" s="130">
        <v>-9</v>
      </c>
      <c r="X1410" s="130">
        <v>19</v>
      </c>
      <c r="Y1410" s="130">
        <v>-14</v>
      </c>
      <c r="Z1410" s="130">
        <v>46</v>
      </c>
      <c r="AA1410" s="130">
        <v>184</v>
      </c>
      <c r="AB1410" s="130">
        <v>183</v>
      </c>
      <c r="AC1410" s="130">
        <v>-3</v>
      </c>
      <c r="AD1410" s="130">
        <v>0</v>
      </c>
      <c r="AE1410" s="130">
        <f t="shared" si="23"/>
        <v>1994</v>
      </c>
    </row>
    <row r="1411" spans="1:31" ht="30.75" customHeight="1" x14ac:dyDescent="0.25">
      <c r="A1411" s="59">
        <f t="shared" ref="A1411:A1474" si="24">IF(B1411&lt;&gt;"",DATE(2020,INT((ROW(A1409)-1)/27)+1,1),"")</f>
        <v>45413</v>
      </c>
      <c r="B1411" s="129" t="s">
        <v>147</v>
      </c>
      <c r="C1411" s="130">
        <v>75</v>
      </c>
      <c r="D1411" s="130">
        <v>63</v>
      </c>
      <c r="E1411" s="130">
        <v>517</v>
      </c>
      <c r="F1411" s="130">
        <v>1</v>
      </c>
      <c r="G1411" s="130">
        <v>46</v>
      </c>
      <c r="H1411" s="130">
        <v>31</v>
      </c>
      <c r="I1411" s="130">
        <v>34</v>
      </c>
      <c r="J1411" s="130">
        <v>309</v>
      </c>
      <c r="K1411" s="130">
        <v>390</v>
      </c>
      <c r="L1411" s="130">
        <v>1213</v>
      </c>
      <c r="M1411" s="130">
        <v>335</v>
      </c>
      <c r="N1411" s="130">
        <v>-258</v>
      </c>
      <c r="O1411" s="130">
        <v>280</v>
      </c>
      <c r="P1411" s="130">
        <v>570</v>
      </c>
      <c r="Q1411" s="130">
        <v>76</v>
      </c>
      <c r="R1411" s="130">
        <v>2275</v>
      </c>
      <c r="S1411" s="130">
        <v>1962</v>
      </c>
      <c r="T1411" s="134">
        <v>349</v>
      </c>
      <c r="U1411" s="130">
        <v>2119</v>
      </c>
      <c r="V1411" s="130">
        <v>5891</v>
      </c>
      <c r="W1411" s="130">
        <v>1259</v>
      </c>
      <c r="X1411" s="130">
        <v>1204</v>
      </c>
      <c r="Y1411" s="130">
        <v>-6533</v>
      </c>
      <c r="Z1411" s="130">
        <v>564</v>
      </c>
      <c r="AA1411" s="130">
        <v>279</v>
      </c>
      <c r="AB1411" s="130">
        <v>1141</v>
      </c>
      <c r="AC1411" s="130">
        <v>80</v>
      </c>
      <c r="AD1411" s="130">
        <v>5</v>
      </c>
      <c r="AE1411" s="130">
        <f t="shared" si="23"/>
        <v>14277</v>
      </c>
    </row>
    <row r="1412" spans="1:31" ht="30.75" customHeight="1" x14ac:dyDescent="0.25">
      <c r="A1412" s="59">
        <f t="shared" si="24"/>
        <v>45413</v>
      </c>
      <c r="B1412" s="129" t="s">
        <v>148</v>
      </c>
      <c r="C1412" s="130">
        <v>4</v>
      </c>
      <c r="D1412" s="130">
        <v>4</v>
      </c>
      <c r="E1412" s="130">
        <v>6</v>
      </c>
      <c r="F1412" s="130">
        <v>13</v>
      </c>
      <c r="G1412" s="130">
        <v>33</v>
      </c>
      <c r="H1412" s="130">
        <v>3</v>
      </c>
      <c r="I1412" s="130">
        <v>9</v>
      </c>
      <c r="J1412" s="130">
        <v>2</v>
      </c>
      <c r="K1412" s="130">
        <v>4</v>
      </c>
      <c r="L1412" s="130">
        <v>49</v>
      </c>
      <c r="M1412" s="130">
        <v>10</v>
      </c>
      <c r="N1412" s="130">
        <v>32</v>
      </c>
      <c r="O1412" s="130">
        <v>73</v>
      </c>
      <c r="P1412" s="130">
        <v>12</v>
      </c>
      <c r="Q1412" s="130">
        <v>14</v>
      </c>
      <c r="R1412" s="130">
        <v>25</v>
      </c>
      <c r="S1412" s="130">
        <v>4</v>
      </c>
      <c r="T1412" s="134">
        <v>23</v>
      </c>
      <c r="U1412" s="130">
        <v>156</v>
      </c>
      <c r="V1412" s="130">
        <v>77</v>
      </c>
      <c r="W1412" s="130">
        <v>-15</v>
      </c>
      <c r="X1412" s="130">
        <v>13</v>
      </c>
      <c r="Y1412" s="130">
        <v>50</v>
      </c>
      <c r="Z1412" s="130">
        <v>-3</v>
      </c>
      <c r="AA1412" s="130">
        <v>-57</v>
      </c>
      <c r="AB1412" s="130">
        <v>3</v>
      </c>
      <c r="AC1412" s="130">
        <v>11</v>
      </c>
      <c r="AD1412" s="130">
        <v>0</v>
      </c>
      <c r="AE1412" s="130">
        <f t="shared" si="23"/>
        <v>555</v>
      </c>
    </row>
    <row r="1413" spans="1:31" ht="30.75" customHeight="1" x14ac:dyDescent="0.25">
      <c r="A1413" s="59">
        <f t="shared" si="24"/>
        <v>45413</v>
      </c>
      <c r="B1413" s="129" t="s">
        <v>149</v>
      </c>
      <c r="C1413" s="130">
        <v>50</v>
      </c>
      <c r="D1413" s="130">
        <v>3</v>
      </c>
      <c r="E1413" s="130">
        <v>-4</v>
      </c>
      <c r="F1413" s="130">
        <v>4</v>
      </c>
      <c r="G1413" s="130">
        <v>148</v>
      </c>
      <c r="H1413" s="130">
        <v>-8</v>
      </c>
      <c r="I1413" s="130">
        <v>24</v>
      </c>
      <c r="J1413" s="130">
        <v>-42</v>
      </c>
      <c r="K1413" s="130">
        <v>32</v>
      </c>
      <c r="L1413" s="130">
        <v>419</v>
      </c>
      <c r="M1413" s="130">
        <v>72</v>
      </c>
      <c r="N1413" s="130">
        <v>31</v>
      </c>
      <c r="O1413" s="130">
        <v>37</v>
      </c>
      <c r="P1413" s="130">
        <v>77</v>
      </c>
      <c r="Q1413" s="130">
        <v>22</v>
      </c>
      <c r="R1413" s="130">
        <v>-74</v>
      </c>
      <c r="S1413" s="130">
        <v>143</v>
      </c>
      <c r="T1413" s="134">
        <v>-18</v>
      </c>
      <c r="U1413" s="130">
        <v>83</v>
      </c>
      <c r="V1413" s="130">
        <v>-327</v>
      </c>
      <c r="W1413" s="130">
        <v>91</v>
      </c>
      <c r="X1413" s="130">
        <v>251</v>
      </c>
      <c r="Y1413" s="130">
        <v>-89</v>
      </c>
      <c r="Z1413" s="130">
        <v>73</v>
      </c>
      <c r="AA1413" s="130">
        <v>28</v>
      </c>
      <c r="AB1413" s="130">
        <v>303</v>
      </c>
      <c r="AC1413" s="130">
        <v>-10</v>
      </c>
      <c r="AD1413" s="130">
        <v>0</v>
      </c>
      <c r="AE1413" s="130">
        <f t="shared" si="23"/>
        <v>1319</v>
      </c>
    </row>
    <row r="1414" spans="1:31" ht="30.75" customHeight="1" x14ac:dyDescent="0.25">
      <c r="A1414" s="59">
        <f t="shared" si="24"/>
        <v>45413</v>
      </c>
      <c r="B1414" s="128" t="s">
        <v>150</v>
      </c>
      <c r="C1414" s="127">
        <v>192</v>
      </c>
      <c r="D1414" s="127">
        <v>236</v>
      </c>
      <c r="E1414" s="127">
        <v>592</v>
      </c>
      <c r="F1414" s="127">
        <v>-37</v>
      </c>
      <c r="G1414" s="127">
        <v>1917</v>
      </c>
      <c r="H1414" s="127">
        <v>110</v>
      </c>
      <c r="I1414" s="127">
        <v>406</v>
      </c>
      <c r="J1414" s="127">
        <v>1200</v>
      </c>
      <c r="K1414" s="127">
        <v>233</v>
      </c>
      <c r="L1414" s="127">
        <v>857</v>
      </c>
      <c r="M1414" s="127">
        <v>680</v>
      </c>
      <c r="N1414" s="127">
        <v>589</v>
      </c>
      <c r="O1414" s="127">
        <v>627</v>
      </c>
      <c r="P1414" s="127">
        <v>-113</v>
      </c>
      <c r="Q1414" s="127">
        <v>56</v>
      </c>
      <c r="R1414" s="127">
        <v>374</v>
      </c>
      <c r="S1414" s="127">
        <v>2810</v>
      </c>
      <c r="T1414" s="133">
        <v>-378</v>
      </c>
      <c r="U1414" s="127">
        <v>1314</v>
      </c>
      <c r="V1414" s="127">
        <v>2677</v>
      </c>
      <c r="W1414" s="127">
        <v>2158</v>
      </c>
      <c r="X1414" s="127">
        <v>387</v>
      </c>
      <c r="Y1414" s="127">
        <v>-1530</v>
      </c>
      <c r="Z1414" s="127">
        <v>-148</v>
      </c>
      <c r="AA1414" s="127">
        <v>2092</v>
      </c>
      <c r="AB1414" s="127">
        <v>932</v>
      </c>
      <c r="AC1414" s="127">
        <v>-367</v>
      </c>
      <c r="AD1414" s="127">
        <v>283</v>
      </c>
      <c r="AE1414" s="127">
        <f t="shared" si="23"/>
        <v>18149</v>
      </c>
    </row>
    <row r="1415" spans="1:31" ht="30.75" customHeight="1" x14ac:dyDescent="0.25">
      <c r="A1415" s="59">
        <f t="shared" si="24"/>
        <v>45413</v>
      </c>
      <c r="B1415" s="128" t="s">
        <v>151</v>
      </c>
      <c r="C1415" s="127">
        <v>151</v>
      </c>
      <c r="D1415" s="127">
        <v>174</v>
      </c>
      <c r="E1415" s="127">
        <v>439</v>
      </c>
      <c r="F1415" s="127">
        <v>230</v>
      </c>
      <c r="G1415" s="127">
        <v>429</v>
      </c>
      <c r="H1415" s="127">
        <v>-33</v>
      </c>
      <c r="I1415" s="127">
        <v>6</v>
      </c>
      <c r="J1415" s="127">
        <v>337</v>
      </c>
      <c r="K1415" s="127">
        <v>230</v>
      </c>
      <c r="L1415" s="127">
        <v>778</v>
      </c>
      <c r="M1415" s="127">
        <v>39</v>
      </c>
      <c r="N1415" s="127">
        <v>831</v>
      </c>
      <c r="O1415" s="127">
        <v>993</v>
      </c>
      <c r="P1415" s="127">
        <v>673</v>
      </c>
      <c r="Q1415" s="127">
        <v>234</v>
      </c>
      <c r="R1415" s="127">
        <v>2001</v>
      </c>
      <c r="S1415" s="127">
        <v>2261</v>
      </c>
      <c r="T1415" s="133">
        <v>175</v>
      </c>
      <c r="U1415" s="127">
        <v>798</v>
      </c>
      <c r="V1415" s="127">
        <v>688</v>
      </c>
      <c r="W1415" s="127">
        <v>-232</v>
      </c>
      <c r="X1415" s="127">
        <v>618</v>
      </c>
      <c r="Y1415" s="127">
        <v>-5520</v>
      </c>
      <c r="Z1415" s="127">
        <v>429</v>
      </c>
      <c r="AA1415" s="127">
        <v>126</v>
      </c>
      <c r="AB1415" s="127">
        <v>-497</v>
      </c>
      <c r="AC1415" s="127">
        <v>9</v>
      </c>
      <c r="AD1415" s="127">
        <v>8</v>
      </c>
      <c r="AE1415" s="127">
        <f t="shared" si="23"/>
        <v>6375</v>
      </c>
    </row>
    <row r="1416" spans="1:31" ht="30.75" customHeight="1" x14ac:dyDescent="0.25">
      <c r="A1416" s="59">
        <f t="shared" si="24"/>
        <v>45413</v>
      </c>
      <c r="B1416" s="128" t="s">
        <v>152</v>
      </c>
      <c r="C1416" s="127">
        <v>360</v>
      </c>
      <c r="D1416" s="127">
        <v>397</v>
      </c>
      <c r="E1416" s="127">
        <v>1938</v>
      </c>
      <c r="F1416" s="127">
        <v>357</v>
      </c>
      <c r="G1416" s="127">
        <v>1540</v>
      </c>
      <c r="H1416" s="127">
        <v>192</v>
      </c>
      <c r="I1416" s="127">
        <v>285</v>
      </c>
      <c r="J1416" s="127">
        <v>789</v>
      </c>
      <c r="K1416" s="127">
        <v>968</v>
      </c>
      <c r="L1416" s="127">
        <v>3567</v>
      </c>
      <c r="M1416" s="127">
        <v>1422</v>
      </c>
      <c r="N1416" s="127">
        <v>479</v>
      </c>
      <c r="O1416" s="127">
        <v>2688</v>
      </c>
      <c r="P1416" s="127">
        <v>1001</v>
      </c>
      <c r="Q1416" s="127">
        <v>433</v>
      </c>
      <c r="R1416" s="127">
        <v>3659</v>
      </c>
      <c r="S1416" s="127">
        <v>5836</v>
      </c>
      <c r="T1416" s="133">
        <v>2044</v>
      </c>
      <c r="U1416" s="127">
        <v>9760</v>
      </c>
      <c r="V1416" s="127">
        <v>18781</v>
      </c>
      <c r="W1416" s="127">
        <v>5447</v>
      </c>
      <c r="X1416" s="127">
        <v>3050</v>
      </c>
      <c r="Y1416" s="127">
        <v>-4226</v>
      </c>
      <c r="Z1416" s="127">
        <v>1435</v>
      </c>
      <c r="AA1416" s="127">
        <v>795</v>
      </c>
      <c r="AB1416" s="127">
        <v>2287</v>
      </c>
      <c r="AC1416" s="127">
        <v>2791</v>
      </c>
      <c r="AD1416" s="127">
        <v>1234</v>
      </c>
      <c r="AE1416" s="127">
        <f t="shared" si="23"/>
        <v>69309</v>
      </c>
    </row>
    <row r="1417" spans="1:31" ht="30.75" customHeight="1" x14ac:dyDescent="0.25">
      <c r="A1417" s="59">
        <f t="shared" si="24"/>
        <v>45413</v>
      </c>
      <c r="B1417" s="131" t="s">
        <v>153</v>
      </c>
      <c r="C1417" s="130">
        <v>146</v>
      </c>
      <c r="D1417" s="130">
        <v>19</v>
      </c>
      <c r="E1417" s="130">
        <v>104</v>
      </c>
      <c r="F1417" s="130">
        <v>26</v>
      </c>
      <c r="G1417" s="130">
        <v>42</v>
      </c>
      <c r="H1417" s="130">
        <v>72</v>
      </c>
      <c r="I1417" s="130">
        <v>-236</v>
      </c>
      <c r="J1417" s="130">
        <v>-48</v>
      </c>
      <c r="K1417" s="130">
        <v>40</v>
      </c>
      <c r="L1417" s="130">
        <v>313</v>
      </c>
      <c r="M1417" s="130">
        <v>-64</v>
      </c>
      <c r="N1417" s="130">
        <v>-9</v>
      </c>
      <c r="O1417" s="130">
        <v>604</v>
      </c>
      <c r="P1417" s="130">
        <v>197</v>
      </c>
      <c r="Q1417" s="130">
        <v>15</v>
      </c>
      <c r="R1417" s="130">
        <v>453</v>
      </c>
      <c r="S1417" s="130">
        <v>923</v>
      </c>
      <c r="T1417" s="134">
        <v>470</v>
      </c>
      <c r="U1417" s="130">
        <v>668</v>
      </c>
      <c r="V1417" s="130">
        <v>2564</v>
      </c>
      <c r="W1417" s="130">
        <v>164</v>
      </c>
      <c r="X1417" s="130">
        <v>529</v>
      </c>
      <c r="Y1417" s="130">
        <v>-1201</v>
      </c>
      <c r="Z1417" s="130">
        <v>421</v>
      </c>
      <c r="AA1417" s="130">
        <v>-77</v>
      </c>
      <c r="AB1417" s="130">
        <v>333</v>
      </c>
      <c r="AC1417" s="130">
        <v>12</v>
      </c>
      <c r="AD1417" s="130">
        <v>17</v>
      </c>
      <c r="AE1417" s="130">
        <f t="shared" si="23"/>
        <v>6497</v>
      </c>
    </row>
    <row r="1418" spans="1:31" ht="30.75" customHeight="1" x14ac:dyDescent="0.25">
      <c r="A1418" s="59">
        <f t="shared" si="24"/>
        <v>45413</v>
      </c>
      <c r="B1418" s="131" t="s">
        <v>154</v>
      </c>
      <c r="C1418" s="130">
        <v>10</v>
      </c>
      <c r="D1418" s="130">
        <v>-1</v>
      </c>
      <c r="E1418" s="130">
        <v>253</v>
      </c>
      <c r="F1418" s="130">
        <v>-11</v>
      </c>
      <c r="G1418" s="130">
        <v>88</v>
      </c>
      <c r="H1418" s="130">
        <v>20</v>
      </c>
      <c r="I1418" s="130">
        <v>-6</v>
      </c>
      <c r="J1418" s="130">
        <v>160</v>
      </c>
      <c r="K1418" s="130">
        <v>-45</v>
      </c>
      <c r="L1418" s="130">
        <v>-18</v>
      </c>
      <c r="M1418" s="130">
        <v>131</v>
      </c>
      <c r="N1418" s="130">
        <v>135</v>
      </c>
      <c r="O1418" s="130">
        <v>316</v>
      </c>
      <c r="P1418" s="130">
        <v>-136</v>
      </c>
      <c r="Q1418" s="130">
        <v>-11</v>
      </c>
      <c r="R1418" s="130">
        <v>202</v>
      </c>
      <c r="S1418" s="130">
        <v>138</v>
      </c>
      <c r="T1418" s="134">
        <v>-84</v>
      </c>
      <c r="U1418" s="130">
        <v>783</v>
      </c>
      <c r="V1418" s="130">
        <v>1779</v>
      </c>
      <c r="W1418" s="130">
        <v>-120</v>
      </c>
      <c r="X1418" s="130">
        <v>-200</v>
      </c>
      <c r="Y1418" s="130">
        <v>-2791</v>
      </c>
      <c r="Z1418" s="130">
        <v>83</v>
      </c>
      <c r="AA1418" s="130">
        <v>-42</v>
      </c>
      <c r="AB1418" s="130">
        <v>140</v>
      </c>
      <c r="AC1418" s="130">
        <v>56</v>
      </c>
      <c r="AD1418" s="130">
        <v>3</v>
      </c>
      <c r="AE1418" s="130">
        <f t="shared" si="23"/>
        <v>832</v>
      </c>
    </row>
    <row r="1419" spans="1:31" ht="30.75" customHeight="1" x14ac:dyDescent="0.25">
      <c r="A1419" s="59">
        <f t="shared" si="24"/>
        <v>45413</v>
      </c>
      <c r="B1419" s="131" t="s">
        <v>155</v>
      </c>
      <c r="C1419" s="130">
        <v>116</v>
      </c>
      <c r="D1419" s="130">
        <v>322</v>
      </c>
      <c r="E1419" s="130">
        <v>1395</v>
      </c>
      <c r="F1419" s="130">
        <v>417</v>
      </c>
      <c r="G1419" s="130">
        <v>836</v>
      </c>
      <c r="H1419" s="130">
        <v>33</v>
      </c>
      <c r="I1419" s="130">
        <v>243</v>
      </c>
      <c r="J1419" s="130">
        <v>334</v>
      </c>
      <c r="K1419" s="130">
        <v>506</v>
      </c>
      <c r="L1419" s="130">
        <v>2015</v>
      </c>
      <c r="M1419" s="130">
        <v>1197</v>
      </c>
      <c r="N1419" s="130">
        <v>99</v>
      </c>
      <c r="O1419" s="130">
        <v>668</v>
      </c>
      <c r="P1419" s="130">
        <v>637</v>
      </c>
      <c r="Q1419" s="130">
        <v>181</v>
      </c>
      <c r="R1419" s="130">
        <v>614</v>
      </c>
      <c r="S1419" s="130">
        <v>1232</v>
      </c>
      <c r="T1419" s="134">
        <v>933</v>
      </c>
      <c r="U1419" s="130">
        <v>5248</v>
      </c>
      <c r="V1419" s="130">
        <v>6716</v>
      </c>
      <c r="W1419" s="130">
        <v>3292</v>
      </c>
      <c r="X1419" s="130">
        <v>941</v>
      </c>
      <c r="Y1419" s="130">
        <v>-698</v>
      </c>
      <c r="Z1419" s="130">
        <v>366</v>
      </c>
      <c r="AA1419" s="130">
        <v>339</v>
      </c>
      <c r="AB1419" s="130">
        <v>287</v>
      </c>
      <c r="AC1419" s="130">
        <v>1540</v>
      </c>
      <c r="AD1419" s="130">
        <v>989</v>
      </c>
      <c r="AE1419" s="130">
        <f t="shared" si="23"/>
        <v>30798</v>
      </c>
    </row>
    <row r="1420" spans="1:31" ht="30.75" customHeight="1" x14ac:dyDescent="0.25">
      <c r="A1420" s="59">
        <f t="shared" si="24"/>
        <v>45413</v>
      </c>
      <c r="B1420" s="129" t="s">
        <v>156</v>
      </c>
      <c r="C1420" s="130">
        <v>-18</v>
      </c>
      <c r="D1420" s="130">
        <v>55</v>
      </c>
      <c r="E1420" s="130">
        <v>-85</v>
      </c>
      <c r="F1420" s="130">
        <v>14</v>
      </c>
      <c r="G1420" s="130">
        <v>48</v>
      </c>
      <c r="H1420" s="130">
        <v>-53</v>
      </c>
      <c r="I1420" s="130">
        <v>-8</v>
      </c>
      <c r="J1420" s="130">
        <v>47</v>
      </c>
      <c r="K1420" s="130">
        <v>-1</v>
      </c>
      <c r="L1420" s="130">
        <v>55</v>
      </c>
      <c r="M1420" s="130">
        <v>35</v>
      </c>
      <c r="N1420" s="130">
        <v>52</v>
      </c>
      <c r="O1420" s="130">
        <v>175</v>
      </c>
      <c r="P1420" s="130">
        <v>99</v>
      </c>
      <c r="Q1420" s="130">
        <v>-5</v>
      </c>
      <c r="R1420" s="130">
        <v>109</v>
      </c>
      <c r="S1420" s="130">
        <v>142</v>
      </c>
      <c r="T1420" s="134">
        <v>-20</v>
      </c>
      <c r="U1420" s="130">
        <v>48</v>
      </c>
      <c r="V1420" s="130">
        <v>-522</v>
      </c>
      <c r="W1420" s="130">
        <v>249</v>
      </c>
      <c r="X1420" s="130">
        <v>195</v>
      </c>
      <c r="Y1420" s="130">
        <v>353</v>
      </c>
      <c r="Z1420" s="130">
        <v>91</v>
      </c>
      <c r="AA1420" s="130">
        <v>57</v>
      </c>
      <c r="AB1420" s="130">
        <v>-68</v>
      </c>
      <c r="AC1420" s="130">
        <v>198</v>
      </c>
      <c r="AD1420" s="130">
        <v>1</v>
      </c>
      <c r="AE1420" s="130">
        <f t="shared" si="23"/>
        <v>1243</v>
      </c>
    </row>
    <row r="1421" spans="1:31" ht="30.75" customHeight="1" x14ac:dyDescent="0.25">
      <c r="A1421" s="59">
        <f t="shared" si="24"/>
        <v>45413</v>
      </c>
      <c r="B1421" s="129" t="s">
        <v>157</v>
      </c>
      <c r="C1421" s="130">
        <v>-6</v>
      </c>
      <c r="D1421" s="130">
        <v>-18</v>
      </c>
      <c r="E1421" s="130">
        <v>-22</v>
      </c>
      <c r="F1421" s="130">
        <v>3</v>
      </c>
      <c r="G1421" s="130">
        <v>-22</v>
      </c>
      <c r="H1421" s="130">
        <v>7</v>
      </c>
      <c r="I1421" s="130">
        <v>-5</v>
      </c>
      <c r="J1421" s="130">
        <v>-41</v>
      </c>
      <c r="K1421" s="130">
        <v>10</v>
      </c>
      <c r="L1421" s="130">
        <v>328</v>
      </c>
      <c r="M1421" s="130">
        <v>28</v>
      </c>
      <c r="N1421" s="130">
        <v>10</v>
      </c>
      <c r="O1421" s="130">
        <v>18</v>
      </c>
      <c r="P1421" s="130">
        <v>-7</v>
      </c>
      <c r="Q1421" s="130">
        <v>-6</v>
      </c>
      <c r="R1421" s="130">
        <v>20</v>
      </c>
      <c r="S1421" s="130">
        <v>77</v>
      </c>
      <c r="T1421" s="134">
        <v>56</v>
      </c>
      <c r="U1421" s="130">
        <v>179</v>
      </c>
      <c r="V1421" s="130">
        <v>1284</v>
      </c>
      <c r="W1421" s="130">
        <v>147</v>
      </c>
      <c r="X1421" s="130">
        <v>250</v>
      </c>
      <c r="Y1421" s="130">
        <v>120</v>
      </c>
      <c r="Z1421" s="130">
        <v>60</v>
      </c>
      <c r="AA1421" s="130">
        <v>32</v>
      </c>
      <c r="AB1421" s="130">
        <v>49</v>
      </c>
      <c r="AC1421" s="130">
        <v>-63</v>
      </c>
      <c r="AD1421" s="130">
        <v>1</v>
      </c>
      <c r="AE1421" s="130">
        <f t="shared" si="23"/>
        <v>2489</v>
      </c>
    </row>
    <row r="1422" spans="1:31" ht="30.75" customHeight="1" x14ac:dyDescent="0.25">
      <c r="A1422" s="59">
        <f t="shared" si="24"/>
        <v>45413</v>
      </c>
      <c r="B1422" s="129" t="s">
        <v>158</v>
      </c>
      <c r="C1422" s="130">
        <v>0</v>
      </c>
      <c r="D1422" s="130">
        <v>10</v>
      </c>
      <c r="E1422" s="130">
        <v>26</v>
      </c>
      <c r="F1422" s="130">
        <v>5</v>
      </c>
      <c r="G1422" s="130">
        <v>31</v>
      </c>
      <c r="H1422" s="130">
        <v>-6</v>
      </c>
      <c r="I1422" s="130">
        <v>-8</v>
      </c>
      <c r="J1422" s="130">
        <v>26</v>
      </c>
      <c r="K1422" s="130">
        <v>27</v>
      </c>
      <c r="L1422" s="130">
        <v>-59</v>
      </c>
      <c r="M1422" s="130">
        <v>8</v>
      </c>
      <c r="N1422" s="130">
        <v>23</v>
      </c>
      <c r="O1422" s="130">
        <v>-22</v>
      </c>
      <c r="P1422" s="130">
        <v>32</v>
      </c>
      <c r="Q1422" s="130">
        <v>-11</v>
      </c>
      <c r="R1422" s="130">
        <v>-9</v>
      </c>
      <c r="S1422" s="130">
        <v>14</v>
      </c>
      <c r="T1422" s="134">
        <v>-5</v>
      </c>
      <c r="U1422" s="130">
        <v>52</v>
      </c>
      <c r="V1422" s="130">
        <v>-45</v>
      </c>
      <c r="W1422" s="130">
        <v>-20</v>
      </c>
      <c r="X1422" s="130">
        <v>5</v>
      </c>
      <c r="Y1422" s="130">
        <v>-97</v>
      </c>
      <c r="Z1422" s="130">
        <v>49</v>
      </c>
      <c r="AA1422" s="130">
        <v>38</v>
      </c>
      <c r="AB1422" s="130">
        <v>47</v>
      </c>
      <c r="AC1422" s="130">
        <v>10</v>
      </c>
      <c r="AD1422" s="130">
        <v>4</v>
      </c>
      <c r="AE1422" s="130">
        <f t="shared" si="23"/>
        <v>125</v>
      </c>
    </row>
    <row r="1423" spans="1:31" ht="30.75" customHeight="1" x14ac:dyDescent="0.25">
      <c r="A1423" s="59">
        <f t="shared" si="24"/>
        <v>45413</v>
      </c>
      <c r="B1423" s="129" t="s">
        <v>159</v>
      </c>
      <c r="C1423" s="130">
        <v>-48</v>
      </c>
      <c r="D1423" s="130">
        <v>85</v>
      </c>
      <c r="E1423" s="130">
        <v>67</v>
      </c>
      <c r="F1423" s="130">
        <v>-20</v>
      </c>
      <c r="G1423" s="130">
        <v>245</v>
      </c>
      <c r="H1423" s="130">
        <v>-28</v>
      </c>
      <c r="I1423" s="130">
        <v>157</v>
      </c>
      <c r="J1423" s="130">
        <v>176</v>
      </c>
      <c r="K1423" s="130">
        <v>95</v>
      </c>
      <c r="L1423" s="130">
        <v>298</v>
      </c>
      <c r="M1423" s="130">
        <v>-2</v>
      </c>
      <c r="N1423" s="130">
        <v>59</v>
      </c>
      <c r="O1423" s="130">
        <v>-177</v>
      </c>
      <c r="P1423" s="130">
        <v>53</v>
      </c>
      <c r="Q1423" s="130">
        <v>-13</v>
      </c>
      <c r="R1423" s="130">
        <v>-30</v>
      </c>
      <c r="S1423" s="130">
        <v>247</v>
      </c>
      <c r="T1423" s="134">
        <v>344</v>
      </c>
      <c r="U1423" s="130">
        <v>1771</v>
      </c>
      <c r="V1423" s="130">
        <v>-109</v>
      </c>
      <c r="W1423" s="130">
        <v>41</v>
      </c>
      <c r="X1423" s="130">
        <v>-566</v>
      </c>
      <c r="Y1423" s="130">
        <v>-1351</v>
      </c>
      <c r="Z1423" s="130">
        <v>147</v>
      </c>
      <c r="AA1423" s="130">
        <v>166</v>
      </c>
      <c r="AB1423" s="130">
        <v>-112</v>
      </c>
      <c r="AC1423" s="130">
        <v>220</v>
      </c>
      <c r="AD1423" s="130">
        <v>973</v>
      </c>
      <c r="AE1423" s="130">
        <f t="shared" si="23"/>
        <v>2688</v>
      </c>
    </row>
    <row r="1424" spans="1:31" ht="30.75" customHeight="1" x14ac:dyDescent="0.25">
      <c r="A1424" s="59">
        <f t="shared" si="24"/>
        <v>45413</v>
      </c>
      <c r="B1424" s="129" t="s">
        <v>160</v>
      </c>
      <c r="C1424" s="130">
        <v>188</v>
      </c>
      <c r="D1424" s="130">
        <v>190</v>
      </c>
      <c r="E1424" s="130">
        <v>1409</v>
      </c>
      <c r="F1424" s="130">
        <v>415</v>
      </c>
      <c r="G1424" s="130">
        <v>534</v>
      </c>
      <c r="H1424" s="130">
        <v>113</v>
      </c>
      <c r="I1424" s="130">
        <v>107</v>
      </c>
      <c r="J1424" s="130">
        <v>126</v>
      </c>
      <c r="K1424" s="130">
        <v>375</v>
      </c>
      <c r="L1424" s="130">
        <v>1393</v>
      </c>
      <c r="M1424" s="130">
        <v>1128</v>
      </c>
      <c r="N1424" s="130">
        <v>-45</v>
      </c>
      <c r="O1424" s="130">
        <v>674</v>
      </c>
      <c r="P1424" s="130">
        <v>460</v>
      </c>
      <c r="Q1424" s="130">
        <v>216</v>
      </c>
      <c r="R1424" s="130">
        <v>524</v>
      </c>
      <c r="S1424" s="130">
        <v>752</v>
      </c>
      <c r="T1424" s="134">
        <v>558</v>
      </c>
      <c r="U1424" s="130">
        <v>3198</v>
      </c>
      <c r="V1424" s="130">
        <v>6108</v>
      </c>
      <c r="W1424" s="130">
        <v>2875</v>
      </c>
      <c r="X1424" s="130">
        <v>1057</v>
      </c>
      <c r="Y1424" s="130">
        <v>277</v>
      </c>
      <c r="Z1424" s="130">
        <v>19</v>
      </c>
      <c r="AA1424" s="130">
        <v>46</v>
      </c>
      <c r="AB1424" s="130">
        <v>371</v>
      </c>
      <c r="AC1424" s="130">
        <v>1175</v>
      </c>
      <c r="AD1424" s="130">
        <v>10</v>
      </c>
      <c r="AE1424" s="130">
        <f t="shared" si="23"/>
        <v>24253</v>
      </c>
    </row>
    <row r="1425" spans="1:31" ht="30.75" customHeight="1" x14ac:dyDescent="0.25">
      <c r="A1425" s="59">
        <f t="shared" si="24"/>
        <v>45413</v>
      </c>
      <c r="B1425" s="131" t="s">
        <v>161</v>
      </c>
      <c r="C1425" s="130">
        <v>68</v>
      </c>
      <c r="D1425" s="130">
        <v>82</v>
      </c>
      <c r="E1425" s="130">
        <v>86</v>
      </c>
      <c r="F1425" s="130">
        <v>-9</v>
      </c>
      <c r="G1425" s="130">
        <v>682</v>
      </c>
      <c r="H1425" s="130">
        <v>63</v>
      </c>
      <c r="I1425" s="130">
        <v>74</v>
      </c>
      <c r="J1425" s="130">
        <v>372</v>
      </c>
      <c r="K1425" s="130">
        <v>329</v>
      </c>
      <c r="L1425" s="130">
        <v>939</v>
      </c>
      <c r="M1425" s="130">
        <v>67</v>
      </c>
      <c r="N1425" s="130">
        <v>210</v>
      </c>
      <c r="O1425" s="130">
        <v>907</v>
      </c>
      <c r="P1425" s="130">
        <v>261</v>
      </c>
      <c r="Q1425" s="130">
        <v>214</v>
      </c>
      <c r="R1425" s="130">
        <v>2046</v>
      </c>
      <c r="S1425" s="130">
        <v>3074</v>
      </c>
      <c r="T1425" s="134">
        <v>579</v>
      </c>
      <c r="U1425" s="130">
        <v>1802</v>
      </c>
      <c r="V1425" s="130">
        <v>6524</v>
      </c>
      <c r="W1425" s="130">
        <v>1470</v>
      </c>
      <c r="X1425" s="130">
        <v>1307</v>
      </c>
      <c r="Y1425" s="130">
        <v>797</v>
      </c>
      <c r="Z1425" s="130">
        <v>464</v>
      </c>
      <c r="AA1425" s="130">
        <v>233</v>
      </c>
      <c r="AB1425" s="130">
        <v>328</v>
      </c>
      <c r="AC1425" s="130">
        <v>1063</v>
      </c>
      <c r="AD1425" s="130">
        <v>206</v>
      </c>
      <c r="AE1425" s="130">
        <f t="shared" si="23"/>
        <v>24238</v>
      </c>
    </row>
    <row r="1426" spans="1:31" ht="30.75" customHeight="1" x14ac:dyDescent="0.25">
      <c r="A1426" s="59">
        <f t="shared" si="24"/>
        <v>45413</v>
      </c>
      <c r="B1426" s="129" t="s">
        <v>162</v>
      </c>
      <c r="C1426" s="130">
        <v>16</v>
      </c>
      <c r="D1426" s="130">
        <v>63</v>
      </c>
      <c r="E1426" s="130">
        <v>2</v>
      </c>
      <c r="F1426" s="130">
        <v>28</v>
      </c>
      <c r="G1426" s="130">
        <v>426</v>
      </c>
      <c r="H1426" s="130">
        <v>14</v>
      </c>
      <c r="I1426" s="130">
        <v>-2</v>
      </c>
      <c r="J1426" s="130">
        <v>30</v>
      </c>
      <c r="K1426" s="130">
        <v>98</v>
      </c>
      <c r="L1426" s="130">
        <v>9</v>
      </c>
      <c r="M1426" s="130">
        <v>13</v>
      </c>
      <c r="N1426" s="130">
        <v>1</v>
      </c>
      <c r="O1426" s="130">
        <v>-21</v>
      </c>
      <c r="P1426" s="130">
        <v>35</v>
      </c>
      <c r="Q1426" s="130">
        <v>0</v>
      </c>
      <c r="R1426" s="130">
        <v>26</v>
      </c>
      <c r="S1426" s="130">
        <v>4</v>
      </c>
      <c r="T1426" s="134">
        <v>73</v>
      </c>
      <c r="U1426" s="130">
        <v>341</v>
      </c>
      <c r="V1426" s="130">
        <v>760</v>
      </c>
      <c r="W1426" s="130">
        <v>57</v>
      </c>
      <c r="X1426" s="130">
        <v>401</v>
      </c>
      <c r="Y1426" s="130">
        <v>-32</v>
      </c>
      <c r="Z1426" s="130">
        <v>0</v>
      </c>
      <c r="AA1426" s="130">
        <v>36</v>
      </c>
      <c r="AB1426" s="130">
        <v>-1</v>
      </c>
      <c r="AC1426" s="130">
        <v>-14</v>
      </c>
      <c r="AD1426" s="130">
        <v>0</v>
      </c>
      <c r="AE1426" s="130">
        <f t="shared" si="23"/>
        <v>2363</v>
      </c>
    </row>
    <row r="1427" spans="1:31" ht="30.75" customHeight="1" x14ac:dyDescent="0.25">
      <c r="A1427" s="59">
        <f t="shared" si="24"/>
        <v>45413</v>
      </c>
      <c r="B1427" s="129" t="s">
        <v>163</v>
      </c>
      <c r="C1427" s="130">
        <v>25</v>
      </c>
      <c r="D1427" s="130">
        <v>30</v>
      </c>
      <c r="E1427" s="130">
        <v>43</v>
      </c>
      <c r="F1427" s="130">
        <v>19</v>
      </c>
      <c r="G1427" s="130">
        <v>168</v>
      </c>
      <c r="H1427" s="130">
        <v>48</v>
      </c>
      <c r="I1427" s="130">
        <v>-20</v>
      </c>
      <c r="J1427" s="130">
        <v>124</v>
      </c>
      <c r="K1427" s="130">
        <v>149</v>
      </c>
      <c r="L1427" s="130">
        <v>575</v>
      </c>
      <c r="M1427" s="130">
        <v>20</v>
      </c>
      <c r="N1427" s="130">
        <v>132</v>
      </c>
      <c r="O1427" s="130">
        <v>311</v>
      </c>
      <c r="P1427" s="130">
        <v>56</v>
      </c>
      <c r="Q1427" s="130">
        <v>50</v>
      </c>
      <c r="R1427" s="130">
        <v>672</v>
      </c>
      <c r="S1427" s="130">
        <v>492</v>
      </c>
      <c r="T1427" s="134">
        <v>113</v>
      </c>
      <c r="U1427" s="130">
        <v>755</v>
      </c>
      <c r="V1427" s="130">
        <v>1458</v>
      </c>
      <c r="W1427" s="130">
        <v>413</v>
      </c>
      <c r="X1427" s="130">
        <v>244</v>
      </c>
      <c r="Y1427" s="130">
        <v>108</v>
      </c>
      <c r="Z1427" s="130">
        <v>137</v>
      </c>
      <c r="AA1427" s="130">
        <v>137</v>
      </c>
      <c r="AB1427" s="130">
        <v>152</v>
      </c>
      <c r="AC1427" s="130">
        <v>122</v>
      </c>
      <c r="AD1427" s="130">
        <v>0</v>
      </c>
      <c r="AE1427" s="130">
        <f t="shared" si="23"/>
        <v>6533</v>
      </c>
    </row>
    <row r="1428" spans="1:31" ht="30.75" customHeight="1" x14ac:dyDescent="0.25">
      <c r="A1428" s="59">
        <f t="shared" si="24"/>
        <v>45413</v>
      </c>
      <c r="B1428" s="129" t="s">
        <v>164</v>
      </c>
      <c r="C1428" s="130">
        <v>27</v>
      </c>
      <c r="D1428" s="130">
        <v>-11</v>
      </c>
      <c r="E1428" s="130">
        <v>41</v>
      </c>
      <c r="F1428" s="130">
        <v>-56</v>
      </c>
      <c r="G1428" s="130">
        <v>88</v>
      </c>
      <c r="H1428" s="130">
        <v>1</v>
      </c>
      <c r="I1428" s="130">
        <v>96</v>
      </c>
      <c r="J1428" s="130">
        <v>218</v>
      </c>
      <c r="K1428" s="130">
        <v>82</v>
      </c>
      <c r="L1428" s="130">
        <v>355</v>
      </c>
      <c r="M1428" s="130">
        <v>34</v>
      </c>
      <c r="N1428" s="130">
        <v>77</v>
      </c>
      <c r="O1428" s="130">
        <v>617</v>
      </c>
      <c r="P1428" s="130">
        <v>170</v>
      </c>
      <c r="Q1428" s="130">
        <v>164</v>
      </c>
      <c r="R1428" s="130">
        <v>1348</v>
      </c>
      <c r="S1428" s="130">
        <v>2578</v>
      </c>
      <c r="T1428" s="134">
        <v>393</v>
      </c>
      <c r="U1428" s="130">
        <v>706</v>
      </c>
      <c r="V1428" s="130">
        <v>4306</v>
      </c>
      <c r="W1428" s="130">
        <v>1000</v>
      </c>
      <c r="X1428" s="130">
        <v>662</v>
      </c>
      <c r="Y1428" s="130">
        <v>721</v>
      </c>
      <c r="Z1428" s="130">
        <v>327</v>
      </c>
      <c r="AA1428" s="130">
        <v>60</v>
      </c>
      <c r="AB1428" s="130">
        <v>177</v>
      </c>
      <c r="AC1428" s="130">
        <v>955</v>
      </c>
      <c r="AD1428" s="130">
        <v>206</v>
      </c>
      <c r="AE1428" s="130">
        <f t="shared" si="23"/>
        <v>15342</v>
      </c>
    </row>
    <row r="1429" spans="1:31" ht="30.75" customHeight="1" x14ac:dyDescent="0.25">
      <c r="A1429" s="59">
        <f t="shared" si="24"/>
        <v>45413</v>
      </c>
      <c r="B1429" s="131" t="s">
        <v>165</v>
      </c>
      <c r="C1429" s="130">
        <v>1</v>
      </c>
      <c r="D1429" s="130">
        <v>0</v>
      </c>
      <c r="E1429" s="130">
        <v>0</v>
      </c>
      <c r="F1429" s="130">
        <v>0</v>
      </c>
      <c r="G1429" s="130">
        <v>1</v>
      </c>
      <c r="H1429" s="130">
        <v>0</v>
      </c>
      <c r="I1429" s="130">
        <v>0</v>
      </c>
      <c r="J1429" s="130">
        <v>-2</v>
      </c>
      <c r="K1429" s="130">
        <v>0</v>
      </c>
      <c r="L1429" s="130">
        <v>0</v>
      </c>
      <c r="M1429" s="130">
        <v>-5</v>
      </c>
      <c r="N1429" s="130">
        <v>-1</v>
      </c>
      <c r="O1429" s="130">
        <v>0</v>
      </c>
      <c r="P1429" s="130">
        <v>0</v>
      </c>
      <c r="Q1429" s="130">
        <v>0</v>
      </c>
      <c r="R1429" s="130">
        <v>-2</v>
      </c>
      <c r="S1429" s="130">
        <v>8</v>
      </c>
      <c r="T1429" s="134">
        <v>0</v>
      </c>
      <c r="U1429" s="130">
        <v>1</v>
      </c>
      <c r="V1429" s="130">
        <v>-4</v>
      </c>
      <c r="W1429" s="130">
        <v>10</v>
      </c>
      <c r="X1429" s="130">
        <v>7</v>
      </c>
      <c r="Y1429" s="130">
        <v>2</v>
      </c>
      <c r="Z1429" s="130">
        <v>3</v>
      </c>
      <c r="AA1429" s="130">
        <v>2</v>
      </c>
      <c r="AB1429" s="130">
        <v>3</v>
      </c>
      <c r="AC1429" s="130">
        <v>0</v>
      </c>
      <c r="AD1429" s="130">
        <v>2</v>
      </c>
      <c r="AE1429" s="130">
        <f t="shared" si="23"/>
        <v>26</v>
      </c>
    </row>
    <row r="1430" spans="1:31" ht="30.75" customHeight="1" x14ac:dyDescent="0.25">
      <c r="A1430" s="59">
        <f t="shared" si="24"/>
        <v>45413</v>
      </c>
      <c r="B1430" s="131" t="s">
        <v>166</v>
      </c>
      <c r="C1430" s="130">
        <v>19</v>
      </c>
      <c r="D1430" s="130">
        <v>-25</v>
      </c>
      <c r="E1430" s="130">
        <v>100</v>
      </c>
      <c r="F1430" s="130">
        <v>-66</v>
      </c>
      <c r="G1430" s="130">
        <v>-109</v>
      </c>
      <c r="H1430" s="130">
        <v>4</v>
      </c>
      <c r="I1430" s="130">
        <v>210</v>
      </c>
      <c r="J1430" s="130">
        <v>-27</v>
      </c>
      <c r="K1430" s="130">
        <v>138</v>
      </c>
      <c r="L1430" s="130">
        <v>318</v>
      </c>
      <c r="M1430" s="130">
        <v>96</v>
      </c>
      <c r="N1430" s="130">
        <v>45</v>
      </c>
      <c r="O1430" s="130">
        <v>193</v>
      </c>
      <c r="P1430" s="130">
        <v>42</v>
      </c>
      <c r="Q1430" s="130">
        <v>34</v>
      </c>
      <c r="R1430" s="130">
        <v>346</v>
      </c>
      <c r="S1430" s="130">
        <v>461</v>
      </c>
      <c r="T1430" s="134">
        <v>146</v>
      </c>
      <c r="U1430" s="130">
        <v>1258</v>
      </c>
      <c r="V1430" s="130">
        <v>1202</v>
      </c>
      <c r="W1430" s="130">
        <v>631</v>
      </c>
      <c r="X1430" s="130">
        <v>466</v>
      </c>
      <c r="Y1430" s="130">
        <v>-335</v>
      </c>
      <c r="Z1430" s="130">
        <v>98</v>
      </c>
      <c r="AA1430" s="130">
        <v>340</v>
      </c>
      <c r="AB1430" s="130">
        <v>1196</v>
      </c>
      <c r="AC1430" s="130">
        <v>120</v>
      </c>
      <c r="AD1430" s="130">
        <v>17</v>
      </c>
      <c r="AE1430" s="130">
        <f t="shared" si="23"/>
        <v>6918</v>
      </c>
    </row>
    <row r="1431" spans="1:31" ht="30.75" customHeight="1" x14ac:dyDescent="0.25">
      <c r="A1431" s="59">
        <f t="shared" si="24"/>
        <v>45413</v>
      </c>
      <c r="B1431" s="129" t="s">
        <v>167</v>
      </c>
      <c r="C1431" s="130">
        <v>21</v>
      </c>
      <c r="D1431" s="130">
        <v>-22</v>
      </c>
      <c r="E1431" s="130">
        <v>31</v>
      </c>
      <c r="F1431" s="130">
        <v>-39</v>
      </c>
      <c r="G1431" s="130">
        <v>24</v>
      </c>
      <c r="H1431" s="130">
        <v>1</v>
      </c>
      <c r="I1431" s="130">
        <v>21</v>
      </c>
      <c r="J1431" s="130">
        <v>8</v>
      </c>
      <c r="K1431" s="130">
        <v>23</v>
      </c>
      <c r="L1431" s="130">
        <v>172</v>
      </c>
      <c r="M1431" s="130">
        <v>69</v>
      </c>
      <c r="N1431" s="130">
        <v>9</v>
      </c>
      <c r="O1431" s="130">
        <v>83</v>
      </c>
      <c r="P1431" s="130">
        <v>7</v>
      </c>
      <c r="Q1431" s="130">
        <v>10</v>
      </c>
      <c r="R1431" s="130">
        <v>161</v>
      </c>
      <c r="S1431" s="130">
        <v>137</v>
      </c>
      <c r="T1431" s="134">
        <v>93</v>
      </c>
      <c r="U1431" s="130">
        <v>228</v>
      </c>
      <c r="V1431" s="130">
        <v>200</v>
      </c>
      <c r="W1431" s="130">
        <v>184</v>
      </c>
      <c r="X1431" s="130">
        <v>256</v>
      </c>
      <c r="Y1431" s="130">
        <v>-201</v>
      </c>
      <c r="Z1431" s="130">
        <v>10</v>
      </c>
      <c r="AA1431" s="130">
        <v>50</v>
      </c>
      <c r="AB1431" s="130">
        <v>102</v>
      </c>
      <c r="AC1431" s="130">
        <v>37</v>
      </c>
      <c r="AD1431" s="130">
        <v>1</v>
      </c>
      <c r="AE1431" s="130">
        <f t="shared" si="23"/>
        <v>1676</v>
      </c>
    </row>
    <row r="1432" spans="1:31" ht="30.75" customHeight="1" x14ac:dyDescent="0.25">
      <c r="A1432" s="59">
        <f t="shared" si="24"/>
        <v>45413</v>
      </c>
      <c r="B1432" s="129" t="s">
        <v>168</v>
      </c>
      <c r="C1432" s="130">
        <v>-2</v>
      </c>
      <c r="D1432" s="130">
        <v>-3</v>
      </c>
      <c r="E1432" s="130">
        <v>69</v>
      </c>
      <c r="F1432" s="130">
        <v>-27</v>
      </c>
      <c r="G1432" s="130">
        <v>-133</v>
      </c>
      <c r="H1432" s="130">
        <v>3</v>
      </c>
      <c r="I1432" s="130">
        <v>189</v>
      </c>
      <c r="J1432" s="130">
        <v>-35</v>
      </c>
      <c r="K1432" s="130">
        <v>115</v>
      </c>
      <c r="L1432" s="130">
        <v>146</v>
      </c>
      <c r="M1432" s="130">
        <v>27</v>
      </c>
      <c r="N1432" s="130">
        <v>36</v>
      </c>
      <c r="O1432" s="130">
        <v>111</v>
      </c>
      <c r="P1432" s="130">
        <v>35</v>
      </c>
      <c r="Q1432" s="130">
        <v>24</v>
      </c>
      <c r="R1432" s="130">
        <v>185</v>
      </c>
      <c r="S1432" s="130">
        <v>324</v>
      </c>
      <c r="T1432" s="134">
        <v>52</v>
      </c>
      <c r="U1432" s="130">
        <v>1025</v>
      </c>
      <c r="V1432" s="130">
        <v>1010</v>
      </c>
      <c r="W1432" s="130">
        <v>448</v>
      </c>
      <c r="X1432" s="130">
        <v>210</v>
      </c>
      <c r="Y1432" s="130">
        <v>-133</v>
      </c>
      <c r="Z1432" s="130">
        <v>88</v>
      </c>
      <c r="AA1432" s="130">
        <v>290</v>
      </c>
      <c r="AB1432" s="130">
        <v>1094</v>
      </c>
      <c r="AC1432" s="130">
        <v>73</v>
      </c>
      <c r="AD1432" s="130">
        <v>16</v>
      </c>
      <c r="AE1432" s="130">
        <f t="shared" si="23"/>
        <v>5237</v>
      </c>
    </row>
    <row r="1433" spans="1:31" ht="30.75" customHeight="1" x14ac:dyDescent="0.25">
      <c r="A1433" s="59">
        <f t="shared" si="24"/>
        <v>45413</v>
      </c>
      <c r="B1433" s="129" t="s">
        <v>169</v>
      </c>
      <c r="C1433" s="130">
        <v>0</v>
      </c>
      <c r="D1433" s="130">
        <v>0</v>
      </c>
      <c r="E1433" s="130">
        <v>0</v>
      </c>
      <c r="F1433" s="130">
        <v>0</v>
      </c>
      <c r="G1433" s="130">
        <v>0</v>
      </c>
      <c r="H1433" s="130">
        <v>0</v>
      </c>
      <c r="I1433" s="130">
        <v>0</v>
      </c>
      <c r="J1433" s="130">
        <v>0</v>
      </c>
      <c r="K1433" s="130">
        <v>0</v>
      </c>
      <c r="L1433" s="130">
        <v>0</v>
      </c>
      <c r="M1433" s="130">
        <v>0</v>
      </c>
      <c r="N1433" s="130">
        <v>0</v>
      </c>
      <c r="O1433" s="130">
        <v>-1</v>
      </c>
      <c r="P1433" s="130">
        <v>0</v>
      </c>
      <c r="Q1433" s="130">
        <v>0</v>
      </c>
      <c r="R1433" s="130">
        <v>0</v>
      </c>
      <c r="S1433" s="130">
        <v>0</v>
      </c>
      <c r="T1433" s="134">
        <v>1</v>
      </c>
      <c r="U1433" s="130">
        <v>5</v>
      </c>
      <c r="V1433" s="130">
        <v>-8</v>
      </c>
      <c r="W1433" s="130">
        <v>-1</v>
      </c>
      <c r="X1433" s="130">
        <v>0</v>
      </c>
      <c r="Y1433" s="130">
        <v>-1</v>
      </c>
      <c r="Z1433" s="130">
        <v>0</v>
      </c>
      <c r="AA1433" s="130">
        <v>0</v>
      </c>
      <c r="AB1433" s="130">
        <v>0</v>
      </c>
      <c r="AC1433" s="130">
        <v>10</v>
      </c>
      <c r="AD1433" s="130">
        <v>0</v>
      </c>
      <c r="AE1433" s="130">
        <f t="shared" si="23"/>
        <v>5</v>
      </c>
    </row>
    <row r="1434" spans="1:31" ht="30.75" customHeight="1" x14ac:dyDescent="0.25">
      <c r="A1434" s="59">
        <f t="shared" si="24"/>
        <v>45444</v>
      </c>
      <c r="B1434" s="126" t="s">
        <v>143</v>
      </c>
      <c r="C1434" s="127">
        <v>1424</v>
      </c>
      <c r="D1434" s="127">
        <v>914</v>
      </c>
      <c r="E1434" s="127">
        <v>5036</v>
      </c>
      <c r="F1434" s="127">
        <v>315</v>
      </c>
      <c r="G1434" s="127">
        <v>7893</v>
      </c>
      <c r="H1434" s="127">
        <v>1974</v>
      </c>
      <c r="I1434" s="127">
        <v>705</v>
      </c>
      <c r="J1434" s="127">
        <v>6025</v>
      </c>
      <c r="K1434" s="127">
        <v>2914</v>
      </c>
      <c r="L1434" s="127">
        <v>7620</v>
      </c>
      <c r="M1434" s="127">
        <v>4533</v>
      </c>
      <c r="N1434" s="127">
        <v>3420</v>
      </c>
      <c r="O1434" s="127">
        <v>8022</v>
      </c>
      <c r="P1434" s="127">
        <v>2686</v>
      </c>
      <c r="Q1434" s="127">
        <v>1821</v>
      </c>
      <c r="R1434" s="127">
        <v>8899</v>
      </c>
      <c r="S1434" s="127">
        <v>28354</v>
      </c>
      <c r="T1434" s="133">
        <v>141</v>
      </c>
      <c r="U1434" s="127">
        <v>17229</v>
      </c>
      <c r="V1434" s="127">
        <v>47957</v>
      </c>
      <c r="W1434" s="127">
        <v>13572</v>
      </c>
      <c r="X1434" s="127">
        <v>10284</v>
      </c>
      <c r="Y1434" s="127">
        <v>-8569</v>
      </c>
      <c r="Z1434" s="127">
        <v>1645</v>
      </c>
      <c r="AA1434" s="127">
        <v>9674</v>
      </c>
      <c r="AB1434" s="127">
        <v>8605</v>
      </c>
      <c r="AC1434" s="127">
        <v>3176</v>
      </c>
      <c r="AD1434" s="127">
        <v>5436</v>
      </c>
      <c r="AE1434" s="127">
        <v>201705</v>
      </c>
    </row>
    <row r="1435" spans="1:31" ht="30.75" customHeight="1" x14ac:dyDescent="0.25">
      <c r="A1435" s="59">
        <f t="shared" si="24"/>
        <v>45444</v>
      </c>
      <c r="B1435" s="128" t="s">
        <v>144</v>
      </c>
      <c r="C1435" s="127">
        <v>105</v>
      </c>
      <c r="D1435" s="127">
        <v>15</v>
      </c>
      <c r="E1435" s="127">
        <v>116</v>
      </c>
      <c r="F1435" s="127">
        <v>22</v>
      </c>
      <c r="G1435" s="127">
        <v>546</v>
      </c>
      <c r="H1435" s="127">
        <v>101</v>
      </c>
      <c r="I1435" s="127">
        <v>119</v>
      </c>
      <c r="J1435" s="127">
        <v>595</v>
      </c>
      <c r="K1435" s="127">
        <v>311</v>
      </c>
      <c r="L1435" s="127">
        <v>396</v>
      </c>
      <c r="M1435" s="127">
        <v>1223</v>
      </c>
      <c r="N1435" s="127">
        <v>79</v>
      </c>
      <c r="O1435" s="127">
        <v>645</v>
      </c>
      <c r="P1435" s="127">
        <v>315</v>
      </c>
      <c r="Q1435" s="127">
        <v>43</v>
      </c>
      <c r="R1435" s="127">
        <v>1054</v>
      </c>
      <c r="S1435" s="127">
        <v>9455</v>
      </c>
      <c r="T1435" s="133">
        <v>-3671</v>
      </c>
      <c r="U1435" s="127">
        <v>114</v>
      </c>
      <c r="V1435" s="127">
        <v>7610</v>
      </c>
      <c r="W1435" s="127">
        <v>-348</v>
      </c>
      <c r="X1435" s="127">
        <v>-297</v>
      </c>
      <c r="Y1435" s="127">
        <v>-2154</v>
      </c>
      <c r="Z1435" s="127">
        <v>388</v>
      </c>
      <c r="AA1435" s="127">
        <v>4710</v>
      </c>
      <c r="AB1435" s="127">
        <v>1881</v>
      </c>
      <c r="AC1435" s="127">
        <v>24</v>
      </c>
      <c r="AD1435" s="127">
        <v>3732</v>
      </c>
      <c r="AE1435" s="127">
        <v>27129</v>
      </c>
    </row>
    <row r="1436" spans="1:31" ht="30.75" customHeight="1" x14ac:dyDescent="0.25">
      <c r="A1436" s="59">
        <f t="shared" si="24"/>
        <v>45444</v>
      </c>
      <c r="B1436" s="128" t="s">
        <v>145</v>
      </c>
      <c r="C1436" s="127">
        <v>19</v>
      </c>
      <c r="D1436" s="127">
        <v>33</v>
      </c>
      <c r="E1436" s="127">
        <v>1819</v>
      </c>
      <c r="F1436" s="127">
        <v>60</v>
      </c>
      <c r="G1436" s="127">
        <v>898</v>
      </c>
      <c r="H1436" s="127">
        <v>123</v>
      </c>
      <c r="I1436" s="127">
        <v>146</v>
      </c>
      <c r="J1436" s="127">
        <v>1282</v>
      </c>
      <c r="K1436" s="127">
        <v>960</v>
      </c>
      <c r="L1436" s="127">
        <v>2013</v>
      </c>
      <c r="M1436" s="127">
        <v>631</v>
      </c>
      <c r="N1436" s="127">
        <v>473</v>
      </c>
      <c r="O1436" s="127">
        <v>1442</v>
      </c>
      <c r="P1436" s="127">
        <v>1082</v>
      </c>
      <c r="Q1436" s="127">
        <v>364</v>
      </c>
      <c r="R1436" s="127">
        <v>2281</v>
      </c>
      <c r="S1436" s="127">
        <v>3275</v>
      </c>
      <c r="T1436" s="133">
        <v>1231</v>
      </c>
      <c r="U1436" s="127">
        <v>2516</v>
      </c>
      <c r="V1436" s="127">
        <v>5030</v>
      </c>
      <c r="W1436" s="127">
        <v>2932</v>
      </c>
      <c r="X1436" s="127">
        <v>3007</v>
      </c>
      <c r="Y1436" s="127">
        <v>-3981</v>
      </c>
      <c r="Z1436" s="127">
        <v>540</v>
      </c>
      <c r="AA1436" s="127">
        <v>1392</v>
      </c>
      <c r="AB1436" s="127">
        <v>2340</v>
      </c>
      <c r="AC1436" s="127">
        <v>104</v>
      </c>
      <c r="AD1436" s="127">
        <v>11</v>
      </c>
      <c r="AE1436" s="127">
        <v>32023</v>
      </c>
    </row>
    <row r="1437" spans="1:31" ht="30.75" customHeight="1" x14ac:dyDescent="0.25">
      <c r="A1437" s="59">
        <f t="shared" si="24"/>
        <v>45444</v>
      </c>
      <c r="B1437" s="129" t="s">
        <v>146</v>
      </c>
      <c r="C1437" s="130">
        <v>-3</v>
      </c>
      <c r="D1437" s="130">
        <v>2</v>
      </c>
      <c r="E1437" s="130">
        <v>-43</v>
      </c>
      <c r="F1437" s="130">
        <v>-1</v>
      </c>
      <c r="G1437" s="130">
        <v>225</v>
      </c>
      <c r="H1437" s="130">
        <v>-5</v>
      </c>
      <c r="I1437" s="130">
        <v>40</v>
      </c>
      <c r="J1437" s="130">
        <v>31</v>
      </c>
      <c r="K1437" s="130">
        <v>34</v>
      </c>
      <c r="L1437" s="130">
        <v>65</v>
      </c>
      <c r="M1437" s="130">
        <v>161</v>
      </c>
      <c r="N1437" s="130">
        <v>25</v>
      </c>
      <c r="O1437" s="130">
        <v>42</v>
      </c>
      <c r="P1437" s="130">
        <v>13</v>
      </c>
      <c r="Q1437" s="130">
        <v>-34</v>
      </c>
      <c r="R1437" s="130">
        <v>89</v>
      </c>
      <c r="S1437" s="130">
        <v>615</v>
      </c>
      <c r="T1437" s="134">
        <v>24</v>
      </c>
      <c r="U1437" s="130">
        <v>88</v>
      </c>
      <c r="V1437" s="130">
        <v>89</v>
      </c>
      <c r="W1437" s="130">
        <v>-24</v>
      </c>
      <c r="X1437" s="130">
        <v>-4</v>
      </c>
      <c r="Y1437" s="130">
        <v>-9</v>
      </c>
      <c r="Z1437" s="130">
        <v>-13</v>
      </c>
      <c r="AA1437" s="130">
        <v>145</v>
      </c>
      <c r="AB1437" s="130">
        <v>100</v>
      </c>
      <c r="AC1437" s="130">
        <v>3</v>
      </c>
      <c r="AD1437" s="130">
        <v>2</v>
      </c>
      <c r="AE1437" s="130">
        <v>1657</v>
      </c>
    </row>
    <row r="1438" spans="1:31" ht="30.75" customHeight="1" x14ac:dyDescent="0.25">
      <c r="A1438" s="59">
        <f t="shared" si="24"/>
        <v>45444</v>
      </c>
      <c r="B1438" s="129" t="s">
        <v>147</v>
      </c>
      <c r="C1438" s="130">
        <v>26</v>
      </c>
      <c r="D1438" s="130">
        <v>28</v>
      </c>
      <c r="E1438" s="130">
        <v>1803</v>
      </c>
      <c r="F1438" s="130">
        <v>42</v>
      </c>
      <c r="G1438" s="130">
        <v>573</v>
      </c>
      <c r="H1438" s="130">
        <v>127</v>
      </c>
      <c r="I1438" s="130">
        <v>74</v>
      </c>
      <c r="J1438" s="130">
        <v>1156</v>
      </c>
      <c r="K1438" s="130">
        <v>902</v>
      </c>
      <c r="L1438" s="130">
        <v>1542</v>
      </c>
      <c r="M1438" s="130">
        <v>390</v>
      </c>
      <c r="N1438" s="130">
        <v>429</v>
      </c>
      <c r="O1438" s="130">
        <v>1405</v>
      </c>
      <c r="P1438" s="130">
        <v>927</v>
      </c>
      <c r="Q1438" s="130">
        <v>398</v>
      </c>
      <c r="R1438" s="130">
        <v>1825</v>
      </c>
      <c r="S1438" s="130">
        <v>2535</v>
      </c>
      <c r="T1438" s="134">
        <v>1195</v>
      </c>
      <c r="U1438" s="130">
        <v>2132</v>
      </c>
      <c r="V1438" s="130">
        <v>5083</v>
      </c>
      <c r="W1438" s="130">
        <v>2943</v>
      </c>
      <c r="X1438" s="130">
        <v>3008</v>
      </c>
      <c r="Y1438" s="130">
        <v>-4010</v>
      </c>
      <c r="Z1438" s="130">
        <v>543</v>
      </c>
      <c r="AA1438" s="130">
        <v>1102</v>
      </c>
      <c r="AB1438" s="130">
        <v>1835</v>
      </c>
      <c r="AC1438" s="130">
        <v>97</v>
      </c>
      <c r="AD1438" s="130">
        <v>8</v>
      </c>
      <c r="AE1438" s="130">
        <v>28118</v>
      </c>
    </row>
    <row r="1439" spans="1:31" ht="30.75" customHeight="1" x14ac:dyDescent="0.25">
      <c r="A1439" s="59">
        <f t="shared" si="24"/>
        <v>45444</v>
      </c>
      <c r="B1439" s="129" t="s">
        <v>148</v>
      </c>
      <c r="C1439" s="130">
        <v>8</v>
      </c>
      <c r="D1439" s="130">
        <v>4</v>
      </c>
      <c r="E1439" s="130">
        <v>18</v>
      </c>
      <c r="F1439" s="130">
        <v>21</v>
      </c>
      <c r="G1439" s="130">
        <v>-30</v>
      </c>
      <c r="H1439" s="130">
        <v>1</v>
      </c>
      <c r="I1439" s="130">
        <v>35</v>
      </c>
      <c r="J1439" s="130">
        <v>-11</v>
      </c>
      <c r="K1439" s="130">
        <v>-14</v>
      </c>
      <c r="L1439" s="130">
        <v>99</v>
      </c>
      <c r="M1439" s="130">
        <v>-2</v>
      </c>
      <c r="N1439" s="130">
        <v>-23</v>
      </c>
      <c r="O1439" s="130">
        <v>21</v>
      </c>
      <c r="P1439" s="130">
        <v>91</v>
      </c>
      <c r="Q1439" s="130">
        <v>-3</v>
      </c>
      <c r="R1439" s="130">
        <v>-26</v>
      </c>
      <c r="S1439" s="130">
        <v>103</v>
      </c>
      <c r="T1439" s="134">
        <v>16</v>
      </c>
      <c r="U1439" s="130">
        <v>54</v>
      </c>
      <c r="V1439" s="130">
        <v>109</v>
      </c>
      <c r="W1439" s="130">
        <v>19</v>
      </c>
      <c r="X1439" s="130">
        <v>2</v>
      </c>
      <c r="Y1439" s="130">
        <v>84</v>
      </c>
      <c r="Z1439" s="130">
        <v>10</v>
      </c>
      <c r="AA1439" s="130">
        <v>87</v>
      </c>
      <c r="AB1439" s="130">
        <v>7</v>
      </c>
      <c r="AC1439" s="130">
        <v>0</v>
      </c>
      <c r="AD1439" s="130">
        <v>0</v>
      </c>
      <c r="AE1439" s="130">
        <v>680</v>
      </c>
    </row>
    <row r="1440" spans="1:31" ht="30.75" customHeight="1" x14ac:dyDescent="0.25">
      <c r="A1440" s="59">
        <f t="shared" si="24"/>
        <v>45444</v>
      </c>
      <c r="B1440" s="129" t="s">
        <v>149</v>
      </c>
      <c r="C1440" s="130">
        <v>-12</v>
      </c>
      <c r="D1440" s="130">
        <v>-1</v>
      </c>
      <c r="E1440" s="130">
        <v>41</v>
      </c>
      <c r="F1440" s="130">
        <v>-2</v>
      </c>
      <c r="G1440" s="130">
        <v>130</v>
      </c>
      <c r="H1440" s="130">
        <v>0</v>
      </c>
      <c r="I1440" s="130">
        <v>-3</v>
      </c>
      <c r="J1440" s="130">
        <v>106</v>
      </c>
      <c r="K1440" s="130">
        <v>38</v>
      </c>
      <c r="L1440" s="130">
        <v>307</v>
      </c>
      <c r="M1440" s="130">
        <v>82</v>
      </c>
      <c r="N1440" s="130">
        <v>42</v>
      </c>
      <c r="O1440" s="130">
        <v>-26</v>
      </c>
      <c r="P1440" s="130">
        <v>51</v>
      </c>
      <c r="Q1440" s="130">
        <v>3</v>
      </c>
      <c r="R1440" s="130">
        <v>393</v>
      </c>
      <c r="S1440" s="130">
        <v>22</v>
      </c>
      <c r="T1440" s="134">
        <v>-4</v>
      </c>
      <c r="U1440" s="130">
        <v>242</v>
      </c>
      <c r="V1440" s="130">
        <v>-251</v>
      </c>
      <c r="W1440" s="130">
        <v>-6</v>
      </c>
      <c r="X1440" s="130">
        <v>1</v>
      </c>
      <c r="Y1440" s="130">
        <v>-46</v>
      </c>
      <c r="Z1440" s="130">
        <v>0</v>
      </c>
      <c r="AA1440" s="130">
        <v>58</v>
      </c>
      <c r="AB1440" s="130">
        <v>398</v>
      </c>
      <c r="AC1440" s="130">
        <v>4</v>
      </c>
      <c r="AD1440" s="130">
        <v>1</v>
      </c>
      <c r="AE1440" s="130">
        <v>1568</v>
      </c>
    </row>
    <row r="1441" spans="1:31" ht="30.75" customHeight="1" x14ac:dyDescent="0.25">
      <c r="A1441" s="59">
        <f t="shared" si="24"/>
        <v>45444</v>
      </c>
      <c r="B1441" s="128" t="s">
        <v>150</v>
      </c>
      <c r="C1441" s="127">
        <v>321</v>
      </c>
      <c r="D1441" s="127">
        <v>267</v>
      </c>
      <c r="E1441" s="127">
        <v>771</v>
      </c>
      <c r="F1441" s="127">
        <v>-33</v>
      </c>
      <c r="G1441" s="127">
        <v>3065</v>
      </c>
      <c r="H1441" s="127">
        <v>39</v>
      </c>
      <c r="I1441" s="127">
        <v>459</v>
      </c>
      <c r="J1441" s="127">
        <v>1440</v>
      </c>
      <c r="K1441" s="127">
        <v>280</v>
      </c>
      <c r="L1441" s="127">
        <v>995</v>
      </c>
      <c r="M1441" s="127">
        <v>401</v>
      </c>
      <c r="N1441" s="127">
        <v>400</v>
      </c>
      <c r="O1441" s="127">
        <v>517</v>
      </c>
      <c r="P1441" s="127">
        <v>-58</v>
      </c>
      <c r="Q1441" s="127">
        <v>104</v>
      </c>
      <c r="R1441" s="127">
        <v>2</v>
      </c>
      <c r="S1441" s="127">
        <v>3203</v>
      </c>
      <c r="T1441" s="133">
        <v>363</v>
      </c>
      <c r="U1441" s="127">
        <v>1946</v>
      </c>
      <c r="V1441" s="127">
        <v>1252</v>
      </c>
      <c r="W1441" s="127">
        <v>1963</v>
      </c>
      <c r="X1441" s="127">
        <v>890</v>
      </c>
      <c r="Y1441" s="127">
        <v>546</v>
      </c>
      <c r="Z1441" s="127">
        <v>-412</v>
      </c>
      <c r="AA1441" s="127">
        <v>1230</v>
      </c>
      <c r="AB1441" s="127">
        <v>1220</v>
      </c>
      <c r="AC1441" s="127">
        <v>-2</v>
      </c>
      <c r="AD1441" s="127">
        <v>280</v>
      </c>
      <c r="AE1441" s="127">
        <v>21449</v>
      </c>
    </row>
    <row r="1442" spans="1:31" ht="30.75" customHeight="1" x14ac:dyDescent="0.25">
      <c r="A1442" s="59">
        <f t="shared" si="24"/>
        <v>45444</v>
      </c>
      <c r="B1442" s="128" t="s">
        <v>151</v>
      </c>
      <c r="C1442" s="127">
        <v>371</v>
      </c>
      <c r="D1442" s="127">
        <v>154</v>
      </c>
      <c r="E1442" s="127">
        <v>962</v>
      </c>
      <c r="F1442" s="127">
        <v>52</v>
      </c>
      <c r="G1442" s="127">
        <v>837</v>
      </c>
      <c r="H1442" s="127">
        <v>213</v>
      </c>
      <c r="I1442" s="127">
        <v>-48</v>
      </c>
      <c r="J1442" s="127">
        <v>1104</v>
      </c>
      <c r="K1442" s="127">
        <v>363</v>
      </c>
      <c r="L1442" s="127">
        <v>1353</v>
      </c>
      <c r="M1442" s="127">
        <v>486</v>
      </c>
      <c r="N1442" s="127">
        <v>961</v>
      </c>
      <c r="O1442" s="127">
        <v>1498</v>
      </c>
      <c r="P1442" s="127">
        <v>541</v>
      </c>
      <c r="Q1442" s="127">
        <v>646</v>
      </c>
      <c r="R1442" s="127">
        <v>2676</v>
      </c>
      <c r="S1442" s="127">
        <v>4280</v>
      </c>
      <c r="T1442" s="133">
        <v>742</v>
      </c>
      <c r="U1442" s="127">
        <v>2961</v>
      </c>
      <c r="V1442" s="127">
        <v>8966</v>
      </c>
      <c r="W1442" s="127">
        <v>1221</v>
      </c>
      <c r="X1442" s="127">
        <v>1813</v>
      </c>
      <c r="Y1442" s="127">
        <v>-2529</v>
      </c>
      <c r="Z1442" s="127">
        <v>683</v>
      </c>
      <c r="AA1442" s="127">
        <v>932</v>
      </c>
      <c r="AB1442" s="127">
        <v>1471</v>
      </c>
      <c r="AC1442" s="127">
        <v>694</v>
      </c>
      <c r="AD1442" s="127">
        <v>9</v>
      </c>
      <c r="AE1442" s="127">
        <v>33412</v>
      </c>
    </row>
    <row r="1443" spans="1:31" ht="30.75" customHeight="1" x14ac:dyDescent="0.25">
      <c r="A1443" s="59">
        <f t="shared" si="24"/>
        <v>45444</v>
      </c>
      <c r="B1443" s="128" t="s">
        <v>152</v>
      </c>
      <c r="C1443" s="127">
        <v>611</v>
      </c>
      <c r="D1443" s="127">
        <v>445</v>
      </c>
      <c r="E1443" s="127">
        <v>1372</v>
      </c>
      <c r="F1443" s="127">
        <v>214</v>
      </c>
      <c r="G1443" s="127">
        <v>2546</v>
      </c>
      <c r="H1443" s="127">
        <v>1498</v>
      </c>
      <c r="I1443" s="127">
        <v>29</v>
      </c>
      <c r="J1443" s="127">
        <v>1604</v>
      </c>
      <c r="K1443" s="127">
        <v>1000</v>
      </c>
      <c r="L1443" s="127">
        <v>2863</v>
      </c>
      <c r="M1443" s="127">
        <v>1792</v>
      </c>
      <c r="N1443" s="127">
        <v>1511</v>
      </c>
      <c r="O1443" s="127">
        <v>3920</v>
      </c>
      <c r="P1443" s="127">
        <v>807</v>
      </c>
      <c r="Q1443" s="127">
        <v>663</v>
      </c>
      <c r="R1443" s="127">
        <v>2886</v>
      </c>
      <c r="S1443" s="127">
        <v>8144</v>
      </c>
      <c r="T1443" s="133">
        <v>1476</v>
      </c>
      <c r="U1443" s="127">
        <v>9692</v>
      </c>
      <c r="V1443" s="127">
        <v>25098</v>
      </c>
      <c r="W1443" s="127">
        <v>7804</v>
      </c>
      <c r="X1443" s="127">
        <v>4871</v>
      </c>
      <c r="Y1443" s="127">
        <v>-451</v>
      </c>
      <c r="Z1443" s="127">
        <v>446</v>
      </c>
      <c r="AA1443" s="127">
        <v>1414</v>
      </c>
      <c r="AB1443" s="127">
        <v>1693</v>
      </c>
      <c r="AC1443" s="127">
        <v>2356</v>
      </c>
      <c r="AD1443" s="127">
        <v>1404</v>
      </c>
      <c r="AE1443" s="127">
        <v>87708</v>
      </c>
    </row>
    <row r="1444" spans="1:31" ht="30.75" customHeight="1" x14ac:dyDescent="0.25">
      <c r="A1444" s="59">
        <f t="shared" si="24"/>
        <v>45444</v>
      </c>
      <c r="B1444" s="131" t="s">
        <v>153</v>
      </c>
      <c r="C1444" s="130">
        <v>16</v>
      </c>
      <c r="D1444" s="130">
        <v>43</v>
      </c>
      <c r="E1444" s="130">
        <v>254</v>
      </c>
      <c r="F1444" s="130">
        <v>54</v>
      </c>
      <c r="G1444" s="130">
        <v>170</v>
      </c>
      <c r="H1444" s="130">
        <v>27</v>
      </c>
      <c r="I1444" s="130">
        <v>-172</v>
      </c>
      <c r="J1444" s="130">
        <v>194</v>
      </c>
      <c r="K1444" s="130">
        <v>89</v>
      </c>
      <c r="L1444" s="130">
        <v>75</v>
      </c>
      <c r="M1444" s="130">
        <v>27</v>
      </c>
      <c r="N1444" s="130">
        <v>204</v>
      </c>
      <c r="O1444" s="130">
        <v>320</v>
      </c>
      <c r="P1444" s="130">
        <v>76</v>
      </c>
      <c r="Q1444" s="130">
        <v>19</v>
      </c>
      <c r="R1444" s="130">
        <v>737</v>
      </c>
      <c r="S1444" s="130">
        <v>1134</v>
      </c>
      <c r="T1444" s="134">
        <v>171</v>
      </c>
      <c r="U1444" s="130">
        <v>1347</v>
      </c>
      <c r="V1444" s="130">
        <v>3016</v>
      </c>
      <c r="W1444" s="130">
        <v>803</v>
      </c>
      <c r="X1444" s="130">
        <v>998</v>
      </c>
      <c r="Y1444" s="130">
        <v>-720</v>
      </c>
      <c r="Z1444" s="130">
        <v>131</v>
      </c>
      <c r="AA1444" s="130">
        <v>340</v>
      </c>
      <c r="AB1444" s="130">
        <v>988</v>
      </c>
      <c r="AC1444" s="130">
        <v>-32</v>
      </c>
      <c r="AD1444" s="130">
        <v>45</v>
      </c>
      <c r="AE1444" s="130">
        <v>10354</v>
      </c>
    </row>
    <row r="1445" spans="1:31" ht="30.75" customHeight="1" x14ac:dyDescent="0.25">
      <c r="A1445" s="59">
        <f t="shared" si="24"/>
        <v>45444</v>
      </c>
      <c r="B1445" s="131" t="s">
        <v>154</v>
      </c>
      <c r="C1445" s="130">
        <v>6</v>
      </c>
      <c r="D1445" s="130">
        <v>49</v>
      </c>
      <c r="E1445" s="130">
        <v>272</v>
      </c>
      <c r="F1445" s="130">
        <v>26</v>
      </c>
      <c r="G1445" s="130">
        <v>336</v>
      </c>
      <c r="H1445" s="130">
        <v>86</v>
      </c>
      <c r="I1445" s="130">
        <v>48</v>
      </c>
      <c r="J1445" s="130">
        <v>217</v>
      </c>
      <c r="K1445" s="130">
        <v>196</v>
      </c>
      <c r="L1445" s="130">
        <v>300</v>
      </c>
      <c r="M1445" s="130">
        <v>32</v>
      </c>
      <c r="N1445" s="130">
        <v>49</v>
      </c>
      <c r="O1445" s="130">
        <v>343</v>
      </c>
      <c r="P1445" s="130">
        <v>154</v>
      </c>
      <c r="Q1445" s="130">
        <v>40</v>
      </c>
      <c r="R1445" s="130">
        <v>394</v>
      </c>
      <c r="S1445" s="130">
        <v>731</v>
      </c>
      <c r="T1445" s="134">
        <v>555</v>
      </c>
      <c r="U1445" s="130">
        <v>1360</v>
      </c>
      <c r="V1445" s="130">
        <v>3553</v>
      </c>
      <c r="W1445" s="130">
        <v>603</v>
      </c>
      <c r="X1445" s="130">
        <v>-206</v>
      </c>
      <c r="Y1445" s="130">
        <v>-1686</v>
      </c>
      <c r="Z1445" s="130">
        <v>117</v>
      </c>
      <c r="AA1445" s="130">
        <v>97</v>
      </c>
      <c r="AB1445" s="130">
        <v>401</v>
      </c>
      <c r="AC1445" s="130">
        <v>239</v>
      </c>
      <c r="AD1445" s="130">
        <v>2</v>
      </c>
      <c r="AE1445" s="130">
        <v>8314</v>
      </c>
    </row>
    <row r="1446" spans="1:31" ht="30.75" customHeight="1" x14ac:dyDescent="0.25">
      <c r="A1446" s="59">
        <f t="shared" si="24"/>
        <v>45444</v>
      </c>
      <c r="B1446" s="131" t="s">
        <v>155</v>
      </c>
      <c r="C1446" s="130">
        <v>307</v>
      </c>
      <c r="D1446" s="130">
        <v>229</v>
      </c>
      <c r="E1446" s="130">
        <v>383</v>
      </c>
      <c r="F1446" s="130">
        <v>194</v>
      </c>
      <c r="G1446" s="130">
        <v>1909</v>
      </c>
      <c r="H1446" s="130">
        <v>1301</v>
      </c>
      <c r="I1446" s="130">
        <v>211</v>
      </c>
      <c r="J1446" s="130">
        <v>962</v>
      </c>
      <c r="K1446" s="130">
        <v>354</v>
      </c>
      <c r="L1446" s="130">
        <v>1355</v>
      </c>
      <c r="M1446" s="130">
        <v>1430</v>
      </c>
      <c r="N1446" s="130">
        <v>1130</v>
      </c>
      <c r="O1446" s="130">
        <v>2261</v>
      </c>
      <c r="P1446" s="130">
        <v>464</v>
      </c>
      <c r="Q1446" s="130">
        <v>663</v>
      </c>
      <c r="R1446" s="130">
        <v>841</v>
      </c>
      <c r="S1446" s="130">
        <v>3558</v>
      </c>
      <c r="T1446" s="134">
        <v>261</v>
      </c>
      <c r="U1446" s="130">
        <v>3561</v>
      </c>
      <c r="V1446" s="130">
        <v>13675</v>
      </c>
      <c r="W1446" s="130">
        <v>4997</v>
      </c>
      <c r="X1446" s="130">
        <v>2507</v>
      </c>
      <c r="Y1446" s="130">
        <v>1563</v>
      </c>
      <c r="Z1446" s="130">
        <v>59</v>
      </c>
      <c r="AA1446" s="130">
        <v>659</v>
      </c>
      <c r="AB1446" s="130">
        <v>1058</v>
      </c>
      <c r="AC1446" s="130">
        <v>1324</v>
      </c>
      <c r="AD1446" s="130">
        <v>1130</v>
      </c>
      <c r="AE1446" s="130">
        <v>48346</v>
      </c>
    </row>
    <row r="1447" spans="1:31" ht="30.75" customHeight="1" x14ac:dyDescent="0.25">
      <c r="A1447" s="59">
        <f t="shared" si="24"/>
        <v>45444</v>
      </c>
      <c r="B1447" s="129" t="s">
        <v>156</v>
      </c>
      <c r="C1447" s="130">
        <v>-45</v>
      </c>
      <c r="D1447" s="130">
        <v>-2</v>
      </c>
      <c r="E1447" s="130">
        <v>2</v>
      </c>
      <c r="F1447" s="130">
        <v>-15</v>
      </c>
      <c r="G1447" s="130">
        <v>115</v>
      </c>
      <c r="H1447" s="130">
        <v>22</v>
      </c>
      <c r="I1447" s="130">
        <v>-20</v>
      </c>
      <c r="J1447" s="130">
        <v>-30</v>
      </c>
      <c r="K1447" s="130">
        <v>58</v>
      </c>
      <c r="L1447" s="130">
        <v>593</v>
      </c>
      <c r="M1447" s="130">
        <v>100</v>
      </c>
      <c r="N1447" s="130">
        <v>61</v>
      </c>
      <c r="O1447" s="130">
        <v>204</v>
      </c>
      <c r="P1447" s="130">
        <v>-35</v>
      </c>
      <c r="Q1447" s="130">
        <v>36</v>
      </c>
      <c r="R1447" s="130">
        <v>35</v>
      </c>
      <c r="S1447" s="130">
        <v>418</v>
      </c>
      <c r="T1447" s="134">
        <v>69</v>
      </c>
      <c r="U1447" s="130">
        <v>9</v>
      </c>
      <c r="V1447" s="130">
        <v>55</v>
      </c>
      <c r="W1447" s="130">
        <v>308</v>
      </c>
      <c r="X1447" s="130">
        <v>316</v>
      </c>
      <c r="Y1447" s="130">
        <v>288</v>
      </c>
      <c r="Z1447" s="130">
        <v>56</v>
      </c>
      <c r="AA1447" s="130">
        <v>-31</v>
      </c>
      <c r="AB1447" s="130">
        <v>18</v>
      </c>
      <c r="AC1447" s="130">
        <v>172</v>
      </c>
      <c r="AD1447" s="130">
        <v>1</v>
      </c>
      <c r="AE1447" s="130">
        <v>2758</v>
      </c>
    </row>
    <row r="1448" spans="1:31" ht="30.75" customHeight="1" x14ac:dyDescent="0.25">
      <c r="A1448" s="59">
        <f t="shared" si="24"/>
        <v>45444</v>
      </c>
      <c r="B1448" s="129" t="s">
        <v>157</v>
      </c>
      <c r="C1448" s="130">
        <v>48</v>
      </c>
      <c r="D1448" s="130">
        <v>-25</v>
      </c>
      <c r="E1448" s="130">
        <v>16</v>
      </c>
      <c r="F1448" s="130">
        <v>8</v>
      </c>
      <c r="G1448" s="130">
        <v>-10</v>
      </c>
      <c r="H1448" s="130">
        <v>-2</v>
      </c>
      <c r="I1448" s="130">
        <v>47</v>
      </c>
      <c r="J1448" s="130">
        <v>-22</v>
      </c>
      <c r="K1448" s="130">
        <v>-87</v>
      </c>
      <c r="L1448" s="130">
        <v>320</v>
      </c>
      <c r="M1448" s="130">
        <v>31</v>
      </c>
      <c r="N1448" s="130">
        <v>10</v>
      </c>
      <c r="O1448" s="130">
        <v>50</v>
      </c>
      <c r="P1448" s="130">
        <v>14</v>
      </c>
      <c r="Q1448" s="130">
        <v>10</v>
      </c>
      <c r="R1448" s="130">
        <v>18</v>
      </c>
      <c r="S1448" s="130">
        <v>-6</v>
      </c>
      <c r="T1448" s="134">
        <v>35</v>
      </c>
      <c r="U1448" s="130">
        <v>228</v>
      </c>
      <c r="V1448" s="130">
        <v>892</v>
      </c>
      <c r="W1448" s="130">
        <v>184</v>
      </c>
      <c r="X1448" s="130">
        <v>251</v>
      </c>
      <c r="Y1448" s="130">
        <v>171</v>
      </c>
      <c r="Z1448" s="130">
        <v>7</v>
      </c>
      <c r="AA1448" s="130">
        <v>82</v>
      </c>
      <c r="AB1448" s="130">
        <v>-32</v>
      </c>
      <c r="AC1448" s="130">
        <v>370</v>
      </c>
      <c r="AD1448" s="130">
        <v>0</v>
      </c>
      <c r="AE1448" s="130">
        <v>2608</v>
      </c>
    </row>
    <row r="1449" spans="1:31" ht="30.75" customHeight="1" x14ac:dyDescent="0.25">
      <c r="A1449" s="59">
        <f t="shared" si="24"/>
        <v>45444</v>
      </c>
      <c r="B1449" s="129" t="s">
        <v>158</v>
      </c>
      <c r="C1449" s="130">
        <v>3</v>
      </c>
      <c r="D1449" s="130">
        <v>22</v>
      </c>
      <c r="E1449" s="130">
        <v>-11</v>
      </c>
      <c r="F1449" s="130">
        <v>-5</v>
      </c>
      <c r="G1449" s="130">
        <v>82</v>
      </c>
      <c r="H1449" s="130">
        <v>0</v>
      </c>
      <c r="I1449" s="130">
        <v>28</v>
      </c>
      <c r="J1449" s="130">
        <v>40</v>
      </c>
      <c r="K1449" s="130">
        <v>4</v>
      </c>
      <c r="L1449" s="130">
        <v>40</v>
      </c>
      <c r="M1449" s="130">
        <v>19</v>
      </c>
      <c r="N1449" s="130">
        <v>31</v>
      </c>
      <c r="O1449" s="130">
        <v>-50</v>
      </c>
      <c r="P1449" s="130">
        <v>27</v>
      </c>
      <c r="Q1449" s="130">
        <v>-3</v>
      </c>
      <c r="R1449" s="130">
        <v>76</v>
      </c>
      <c r="S1449" s="130">
        <v>102</v>
      </c>
      <c r="T1449" s="134">
        <v>5</v>
      </c>
      <c r="U1449" s="130">
        <v>-14</v>
      </c>
      <c r="V1449" s="130">
        <v>204</v>
      </c>
      <c r="W1449" s="130">
        <v>32</v>
      </c>
      <c r="X1449" s="130">
        <v>-5</v>
      </c>
      <c r="Y1449" s="130">
        <v>-38</v>
      </c>
      <c r="Z1449" s="130">
        <v>5</v>
      </c>
      <c r="AA1449" s="130">
        <v>49</v>
      </c>
      <c r="AB1449" s="130">
        <v>63</v>
      </c>
      <c r="AC1449" s="130">
        <v>11</v>
      </c>
      <c r="AD1449" s="130">
        <v>1</v>
      </c>
      <c r="AE1449" s="130">
        <v>718</v>
      </c>
    </row>
    <row r="1450" spans="1:31" ht="30.75" customHeight="1" x14ac:dyDescent="0.25">
      <c r="A1450" s="59">
        <f t="shared" si="24"/>
        <v>45444</v>
      </c>
      <c r="B1450" s="129" t="s">
        <v>159</v>
      </c>
      <c r="C1450" s="130">
        <v>-28</v>
      </c>
      <c r="D1450" s="130">
        <v>5</v>
      </c>
      <c r="E1450" s="130">
        <v>74</v>
      </c>
      <c r="F1450" s="130">
        <v>38</v>
      </c>
      <c r="G1450" s="130">
        <v>297</v>
      </c>
      <c r="H1450" s="130">
        <v>-28</v>
      </c>
      <c r="I1450" s="130">
        <v>-58</v>
      </c>
      <c r="J1450" s="130">
        <v>193</v>
      </c>
      <c r="K1450" s="130">
        <v>49</v>
      </c>
      <c r="L1450" s="130">
        <v>451</v>
      </c>
      <c r="M1450" s="130">
        <v>130</v>
      </c>
      <c r="N1450" s="130">
        <v>28</v>
      </c>
      <c r="O1450" s="130">
        <v>172</v>
      </c>
      <c r="P1450" s="130">
        <v>88</v>
      </c>
      <c r="Q1450" s="130">
        <v>46</v>
      </c>
      <c r="R1450" s="130">
        <v>278</v>
      </c>
      <c r="S1450" s="130">
        <v>734</v>
      </c>
      <c r="T1450" s="134">
        <v>118</v>
      </c>
      <c r="U1450" s="130">
        <v>652</v>
      </c>
      <c r="V1450" s="130">
        <v>1811</v>
      </c>
      <c r="W1450" s="130">
        <v>-33</v>
      </c>
      <c r="X1450" s="130">
        <v>-77</v>
      </c>
      <c r="Y1450" s="130">
        <v>96</v>
      </c>
      <c r="Z1450" s="130">
        <v>6</v>
      </c>
      <c r="AA1450" s="130">
        <v>170</v>
      </c>
      <c r="AB1450" s="130">
        <v>-305</v>
      </c>
      <c r="AC1450" s="130">
        <v>187</v>
      </c>
      <c r="AD1450" s="130">
        <v>1122</v>
      </c>
      <c r="AE1450" s="130">
        <v>6216</v>
      </c>
    </row>
    <row r="1451" spans="1:31" ht="30.75" customHeight="1" x14ac:dyDescent="0.25">
      <c r="A1451" s="59">
        <f t="shared" si="24"/>
        <v>45444</v>
      </c>
      <c r="B1451" s="129" t="s">
        <v>160</v>
      </c>
      <c r="C1451" s="130">
        <v>329</v>
      </c>
      <c r="D1451" s="130">
        <v>229</v>
      </c>
      <c r="E1451" s="130">
        <v>302</v>
      </c>
      <c r="F1451" s="130">
        <v>168</v>
      </c>
      <c r="G1451" s="130">
        <v>1425</v>
      </c>
      <c r="H1451" s="130">
        <v>1309</v>
      </c>
      <c r="I1451" s="130">
        <v>214</v>
      </c>
      <c r="J1451" s="130">
        <v>781</v>
      </c>
      <c r="K1451" s="130">
        <v>330</v>
      </c>
      <c r="L1451" s="130">
        <v>-49</v>
      </c>
      <c r="M1451" s="130">
        <v>1150</v>
      </c>
      <c r="N1451" s="130">
        <v>1000</v>
      </c>
      <c r="O1451" s="130">
        <v>1885</v>
      </c>
      <c r="P1451" s="130">
        <v>370</v>
      </c>
      <c r="Q1451" s="130">
        <v>574</v>
      </c>
      <c r="R1451" s="130">
        <v>434</v>
      </c>
      <c r="S1451" s="130">
        <v>2310</v>
      </c>
      <c r="T1451" s="134">
        <v>34</v>
      </c>
      <c r="U1451" s="130">
        <v>2686</v>
      </c>
      <c r="V1451" s="130">
        <v>10713</v>
      </c>
      <c r="W1451" s="130">
        <v>4506</v>
      </c>
      <c r="X1451" s="130">
        <v>2022</v>
      </c>
      <c r="Y1451" s="130">
        <v>1046</v>
      </c>
      <c r="Z1451" s="130">
        <v>-15</v>
      </c>
      <c r="AA1451" s="130">
        <v>389</v>
      </c>
      <c r="AB1451" s="130">
        <v>1314</v>
      </c>
      <c r="AC1451" s="130">
        <v>584</v>
      </c>
      <c r="AD1451" s="130">
        <v>6</v>
      </c>
      <c r="AE1451" s="130">
        <v>36046</v>
      </c>
    </row>
    <row r="1452" spans="1:31" ht="30.75" customHeight="1" x14ac:dyDescent="0.25">
      <c r="A1452" s="59">
        <f t="shared" si="24"/>
        <v>45444</v>
      </c>
      <c r="B1452" s="131" t="s">
        <v>161</v>
      </c>
      <c r="C1452" s="130">
        <v>242</v>
      </c>
      <c r="D1452" s="130">
        <v>99</v>
      </c>
      <c r="E1452" s="130">
        <v>270</v>
      </c>
      <c r="F1452" s="130">
        <v>-10</v>
      </c>
      <c r="G1452" s="130">
        <v>-52</v>
      </c>
      <c r="H1452" s="130">
        <v>60</v>
      </c>
      <c r="I1452" s="130">
        <v>-37</v>
      </c>
      <c r="J1452" s="130">
        <v>136</v>
      </c>
      <c r="K1452" s="130">
        <v>235</v>
      </c>
      <c r="L1452" s="130">
        <v>643</v>
      </c>
      <c r="M1452" s="130">
        <v>239</v>
      </c>
      <c r="N1452" s="130">
        <v>60</v>
      </c>
      <c r="O1452" s="130">
        <v>508</v>
      </c>
      <c r="P1452" s="130">
        <v>86</v>
      </c>
      <c r="Q1452" s="130">
        <v>-58</v>
      </c>
      <c r="R1452" s="130">
        <v>643</v>
      </c>
      <c r="S1452" s="130">
        <v>1993</v>
      </c>
      <c r="T1452" s="134">
        <v>417</v>
      </c>
      <c r="U1452" s="130">
        <v>2644</v>
      </c>
      <c r="V1452" s="130">
        <v>2172</v>
      </c>
      <c r="W1452" s="130">
        <v>1169</v>
      </c>
      <c r="X1452" s="130">
        <v>1367</v>
      </c>
      <c r="Y1452" s="130">
        <v>681</v>
      </c>
      <c r="Z1452" s="130">
        <v>78</v>
      </c>
      <c r="AA1452" s="130">
        <v>367</v>
      </c>
      <c r="AB1452" s="130">
        <v>-1427</v>
      </c>
      <c r="AC1452" s="130">
        <v>803</v>
      </c>
      <c r="AD1452" s="130">
        <v>201</v>
      </c>
      <c r="AE1452" s="130">
        <v>13529</v>
      </c>
    </row>
    <row r="1453" spans="1:31" ht="30.75" customHeight="1" x14ac:dyDescent="0.25">
      <c r="A1453" s="59">
        <f t="shared" si="24"/>
        <v>45444</v>
      </c>
      <c r="B1453" s="129" t="s">
        <v>162</v>
      </c>
      <c r="C1453" s="130">
        <v>75</v>
      </c>
      <c r="D1453" s="130">
        <v>63</v>
      </c>
      <c r="E1453" s="130">
        <v>-4</v>
      </c>
      <c r="F1453" s="130">
        <v>-25</v>
      </c>
      <c r="G1453" s="130">
        <v>118</v>
      </c>
      <c r="H1453" s="130">
        <v>4</v>
      </c>
      <c r="I1453" s="130">
        <v>14</v>
      </c>
      <c r="J1453" s="130">
        <v>50</v>
      </c>
      <c r="K1453" s="130">
        <v>28</v>
      </c>
      <c r="L1453" s="130">
        <v>83</v>
      </c>
      <c r="M1453" s="130">
        <v>8</v>
      </c>
      <c r="N1453" s="130">
        <v>7</v>
      </c>
      <c r="O1453" s="130">
        <v>13</v>
      </c>
      <c r="P1453" s="130">
        <v>-11</v>
      </c>
      <c r="Q1453" s="130">
        <v>4</v>
      </c>
      <c r="R1453" s="130">
        <v>93</v>
      </c>
      <c r="S1453" s="130">
        <v>223</v>
      </c>
      <c r="T1453" s="134">
        <v>-10</v>
      </c>
      <c r="U1453" s="130">
        <v>377</v>
      </c>
      <c r="V1453" s="130">
        <v>1264</v>
      </c>
      <c r="W1453" s="130">
        <v>338</v>
      </c>
      <c r="X1453" s="130">
        <v>322</v>
      </c>
      <c r="Y1453" s="130">
        <v>32</v>
      </c>
      <c r="Z1453" s="130">
        <v>-108</v>
      </c>
      <c r="AA1453" s="130">
        <v>18</v>
      </c>
      <c r="AB1453" s="130">
        <v>-1</v>
      </c>
      <c r="AC1453" s="130">
        <v>-8</v>
      </c>
      <c r="AD1453" s="130">
        <v>1</v>
      </c>
      <c r="AE1453" s="130">
        <v>2968</v>
      </c>
    </row>
    <row r="1454" spans="1:31" ht="30.75" customHeight="1" x14ac:dyDescent="0.25">
      <c r="A1454" s="59">
        <f t="shared" si="24"/>
        <v>45444</v>
      </c>
      <c r="B1454" s="129" t="s">
        <v>163</v>
      </c>
      <c r="C1454" s="130">
        <v>-16</v>
      </c>
      <c r="D1454" s="130">
        <v>20</v>
      </c>
      <c r="E1454" s="130">
        <v>70</v>
      </c>
      <c r="F1454" s="130">
        <v>6</v>
      </c>
      <c r="G1454" s="130">
        <v>-352</v>
      </c>
      <c r="H1454" s="130">
        <v>29</v>
      </c>
      <c r="I1454" s="130">
        <v>-85</v>
      </c>
      <c r="J1454" s="130">
        <v>-60</v>
      </c>
      <c r="K1454" s="130">
        <v>2</v>
      </c>
      <c r="L1454" s="130">
        <v>-44</v>
      </c>
      <c r="M1454" s="130">
        <v>1</v>
      </c>
      <c r="N1454" s="130">
        <v>-117</v>
      </c>
      <c r="O1454" s="130">
        <v>26</v>
      </c>
      <c r="P1454" s="130">
        <v>-20</v>
      </c>
      <c r="Q1454" s="130">
        <v>-153</v>
      </c>
      <c r="R1454" s="130">
        <v>249</v>
      </c>
      <c r="S1454" s="130">
        <v>212</v>
      </c>
      <c r="T1454" s="134">
        <v>-53</v>
      </c>
      <c r="U1454" s="130">
        <v>861</v>
      </c>
      <c r="V1454" s="130">
        <v>-4479</v>
      </c>
      <c r="W1454" s="130">
        <v>472</v>
      </c>
      <c r="X1454" s="130">
        <v>179</v>
      </c>
      <c r="Y1454" s="130">
        <v>289</v>
      </c>
      <c r="Z1454" s="130">
        <v>49</v>
      </c>
      <c r="AA1454" s="130">
        <v>93</v>
      </c>
      <c r="AB1454" s="130">
        <v>-378</v>
      </c>
      <c r="AC1454" s="130">
        <v>76</v>
      </c>
      <c r="AD1454" s="130">
        <v>0</v>
      </c>
      <c r="AE1454" s="130">
        <v>-3123</v>
      </c>
    </row>
    <row r="1455" spans="1:31" ht="30.75" customHeight="1" x14ac:dyDescent="0.25">
      <c r="A1455" s="59">
        <f t="shared" si="24"/>
        <v>45444</v>
      </c>
      <c r="B1455" s="129" t="s">
        <v>164</v>
      </c>
      <c r="C1455" s="130">
        <v>183</v>
      </c>
      <c r="D1455" s="130">
        <v>16</v>
      </c>
      <c r="E1455" s="130">
        <v>204</v>
      </c>
      <c r="F1455" s="130">
        <v>9</v>
      </c>
      <c r="G1455" s="130">
        <v>182</v>
      </c>
      <c r="H1455" s="130">
        <v>27</v>
      </c>
      <c r="I1455" s="130">
        <v>34</v>
      </c>
      <c r="J1455" s="130">
        <v>146</v>
      </c>
      <c r="K1455" s="130">
        <v>205</v>
      </c>
      <c r="L1455" s="130">
        <v>604</v>
      </c>
      <c r="M1455" s="130">
        <v>230</v>
      </c>
      <c r="N1455" s="130">
        <v>170</v>
      </c>
      <c r="O1455" s="130">
        <v>469</v>
      </c>
      <c r="P1455" s="130">
        <v>117</v>
      </c>
      <c r="Q1455" s="130">
        <v>91</v>
      </c>
      <c r="R1455" s="130">
        <v>301</v>
      </c>
      <c r="S1455" s="130">
        <v>1558</v>
      </c>
      <c r="T1455" s="134">
        <v>480</v>
      </c>
      <c r="U1455" s="130">
        <v>1406</v>
      </c>
      <c r="V1455" s="130">
        <v>5387</v>
      </c>
      <c r="W1455" s="130">
        <v>359</v>
      </c>
      <c r="X1455" s="130">
        <v>866</v>
      </c>
      <c r="Y1455" s="130">
        <v>360</v>
      </c>
      <c r="Z1455" s="130">
        <v>137</v>
      </c>
      <c r="AA1455" s="130">
        <v>256</v>
      </c>
      <c r="AB1455" s="130">
        <v>-1048</v>
      </c>
      <c r="AC1455" s="130">
        <v>735</v>
      </c>
      <c r="AD1455" s="130">
        <v>200</v>
      </c>
      <c r="AE1455" s="130">
        <v>13684</v>
      </c>
    </row>
    <row r="1456" spans="1:31" ht="30.75" customHeight="1" x14ac:dyDescent="0.25">
      <c r="A1456" s="59">
        <f t="shared" si="24"/>
        <v>45444</v>
      </c>
      <c r="B1456" s="131" t="s">
        <v>165</v>
      </c>
      <c r="C1456" s="130">
        <v>-2</v>
      </c>
      <c r="D1456" s="130">
        <v>0</v>
      </c>
      <c r="E1456" s="130">
        <v>0</v>
      </c>
      <c r="F1456" s="130">
        <v>0</v>
      </c>
      <c r="G1456" s="130">
        <v>1</v>
      </c>
      <c r="H1456" s="130">
        <v>0</v>
      </c>
      <c r="I1456" s="130">
        <v>0</v>
      </c>
      <c r="J1456" s="130">
        <v>0</v>
      </c>
      <c r="K1456" s="130">
        <v>0</v>
      </c>
      <c r="L1456" s="130">
        <v>0</v>
      </c>
      <c r="M1456" s="130">
        <v>5</v>
      </c>
      <c r="N1456" s="130">
        <v>0</v>
      </c>
      <c r="O1456" s="130">
        <v>1</v>
      </c>
      <c r="P1456" s="130">
        <v>0</v>
      </c>
      <c r="Q1456" s="130">
        <v>0</v>
      </c>
      <c r="R1456" s="130">
        <v>-1</v>
      </c>
      <c r="S1456" s="130">
        <v>-3</v>
      </c>
      <c r="T1456" s="134">
        <v>0</v>
      </c>
      <c r="U1456" s="130">
        <v>-1</v>
      </c>
      <c r="V1456" s="130">
        <v>-6</v>
      </c>
      <c r="W1456" s="130">
        <v>-1</v>
      </c>
      <c r="X1456" s="130">
        <v>11</v>
      </c>
      <c r="Y1456" s="130">
        <v>2</v>
      </c>
      <c r="Z1456" s="130">
        <v>-1</v>
      </c>
      <c r="AA1456" s="130">
        <v>-1</v>
      </c>
      <c r="AB1456" s="130">
        <v>10</v>
      </c>
      <c r="AC1456" s="130">
        <v>0</v>
      </c>
      <c r="AD1456" s="130">
        <v>6</v>
      </c>
      <c r="AE1456" s="130">
        <v>20</v>
      </c>
    </row>
    <row r="1457" spans="1:31" ht="30.75" customHeight="1" x14ac:dyDescent="0.25">
      <c r="A1457" s="59">
        <f t="shared" si="24"/>
        <v>45444</v>
      </c>
      <c r="B1457" s="131" t="s">
        <v>166</v>
      </c>
      <c r="C1457" s="130">
        <v>42</v>
      </c>
      <c r="D1457" s="130">
        <v>25</v>
      </c>
      <c r="E1457" s="130">
        <v>193</v>
      </c>
      <c r="F1457" s="130">
        <v>-50</v>
      </c>
      <c r="G1457" s="130">
        <v>182</v>
      </c>
      <c r="H1457" s="130">
        <v>24</v>
      </c>
      <c r="I1457" s="130">
        <v>-21</v>
      </c>
      <c r="J1457" s="130">
        <v>95</v>
      </c>
      <c r="K1457" s="130">
        <v>126</v>
      </c>
      <c r="L1457" s="130">
        <v>490</v>
      </c>
      <c r="M1457" s="130">
        <v>59</v>
      </c>
      <c r="N1457" s="130">
        <v>68</v>
      </c>
      <c r="O1457" s="130">
        <v>487</v>
      </c>
      <c r="P1457" s="130">
        <v>27</v>
      </c>
      <c r="Q1457" s="130">
        <v>-1</v>
      </c>
      <c r="R1457" s="130">
        <v>272</v>
      </c>
      <c r="S1457" s="130">
        <v>731</v>
      </c>
      <c r="T1457" s="134">
        <v>72</v>
      </c>
      <c r="U1457" s="130">
        <v>781</v>
      </c>
      <c r="V1457" s="130">
        <v>2688</v>
      </c>
      <c r="W1457" s="130">
        <v>233</v>
      </c>
      <c r="X1457" s="130">
        <v>194</v>
      </c>
      <c r="Y1457" s="130">
        <v>-291</v>
      </c>
      <c r="Z1457" s="130">
        <v>62</v>
      </c>
      <c r="AA1457" s="130">
        <v>-48</v>
      </c>
      <c r="AB1457" s="130">
        <v>663</v>
      </c>
      <c r="AC1457" s="130">
        <v>22</v>
      </c>
      <c r="AD1457" s="130">
        <v>20</v>
      </c>
      <c r="AE1457" s="130">
        <v>7145</v>
      </c>
    </row>
    <row r="1458" spans="1:31" ht="30.75" customHeight="1" x14ac:dyDescent="0.25">
      <c r="A1458" s="59">
        <f t="shared" si="24"/>
        <v>45444</v>
      </c>
      <c r="B1458" s="129" t="s">
        <v>167</v>
      </c>
      <c r="C1458" s="130">
        <v>14</v>
      </c>
      <c r="D1458" s="130">
        <v>6</v>
      </c>
      <c r="E1458" s="130">
        <v>23</v>
      </c>
      <c r="F1458" s="130">
        <v>-7</v>
      </c>
      <c r="G1458" s="130">
        <v>48</v>
      </c>
      <c r="H1458" s="130">
        <v>16</v>
      </c>
      <c r="I1458" s="130">
        <v>15</v>
      </c>
      <c r="J1458" s="130">
        <v>70</v>
      </c>
      <c r="K1458" s="130">
        <v>16</v>
      </c>
      <c r="L1458" s="130">
        <v>196</v>
      </c>
      <c r="M1458" s="130">
        <v>17</v>
      </c>
      <c r="N1458" s="130">
        <v>76</v>
      </c>
      <c r="O1458" s="130">
        <v>345</v>
      </c>
      <c r="P1458" s="130">
        <v>13</v>
      </c>
      <c r="Q1458" s="130">
        <v>30</v>
      </c>
      <c r="R1458" s="130">
        <v>209</v>
      </c>
      <c r="S1458" s="130">
        <v>233</v>
      </c>
      <c r="T1458" s="134">
        <v>19</v>
      </c>
      <c r="U1458" s="130">
        <v>173</v>
      </c>
      <c r="V1458" s="130">
        <v>944</v>
      </c>
      <c r="W1458" s="130">
        <v>108</v>
      </c>
      <c r="X1458" s="130">
        <v>169</v>
      </c>
      <c r="Y1458" s="130">
        <v>-144</v>
      </c>
      <c r="Z1458" s="130">
        <v>18</v>
      </c>
      <c r="AA1458" s="130">
        <v>-8</v>
      </c>
      <c r="AB1458" s="130">
        <v>126</v>
      </c>
      <c r="AC1458" s="130">
        <v>72</v>
      </c>
      <c r="AD1458" s="130">
        <v>1</v>
      </c>
      <c r="AE1458" s="130">
        <v>2798</v>
      </c>
    </row>
    <row r="1459" spans="1:31" ht="30.75" customHeight="1" x14ac:dyDescent="0.25">
      <c r="A1459" s="59">
        <f t="shared" si="24"/>
        <v>45444</v>
      </c>
      <c r="B1459" s="129" t="s">
        <v>168</v>
      </c>
      <c r="C1459" s="130">
        <v>28</v>
      </c>
      <c r="D1459" s="130">
        <v>19</v>
      </c>
      <c r="E1459" s="130">
        <v>170</v>
      </c>
      <c r="F1459" s="130">
        <v>-43</v>
      </c>
      <c r="G1459" s="130">
        <v>134</v>
      </c>
      <c r="H1459" s="130">
        <v>8</v>
      </c>
      <c r="I1459" s="130">
        <v>-36</v>
      </c>
      <c r="J1459" s="130">
        <v>25</v>
      </c>
      <c r="K1459" s="130">
        <v>110</v>
      </c>
      <c r="L1459" s="130">
        <v>294</v>
      </c>
      <c r="M1459" s="130">
        <v>42</v>
      </c>
      <c r="N1459" s="130">
        <v>-8</v>
      </c>
      <c r="O1459" s="130">
        <v>142</v>
      </c>
      <c r="P1459" s="130">
        <v>14</v>
      </c>
      <c r="Q1459" s="130">
        <v>-31</v>
      </c>
      <c r="R1459" s="130">
        <v>62</v>
      </c>
      <c r="S1459" s="130">
        <v>497</v>
      </c>
      <c r="T1459" s="134">
        <v>53</v>
      </c>
      <c r="U1459" s="130">
        <v>606</v>
      </c>
      <c r="V1459" s="130">
        <v>1735</v>
      </c>
      <c r="W1459" s="130">
        <v>125</v>
      </c>
      <c r="X1459" s="130">
        <v>25</v>
      </c>
      <c r="Y1459" s="130">
        <v>-146</v>
      </c>
      <c r="Z1459" s="130">
        <v>44</v>
      </c>
      <c r="AA1459" s="130">
        <v>-40</v>
      </c>
      <c r="AB1459" s="130">
        <v>537</v>
      </c>
      <c r="AC1459" s="130">
        <v>-52</v>
      </c>
      <c r="AD1459" s="130">
        <v>19</v>
      </c>
      <c r="AE1459" s="130">
        <v>4333</v>
      </c>
    </row>
    <row r="1460" spans="1:31" ht="30.75" customHeight="1" x14ac:dyDescent="0.25">
      <c r="A1460" s="59">
        <f t="shared" si="24"/>
        <v>45444</v>
      </c>
      <c r="B1460" s="129" t="s">
        <v>169</v>
      </c>
      <c r="C1460" s="130">
        <v>0</v>
      </c>
      <c r="D1460" s="130">
        <v>0</v>
      </c>
      <c r="E1460" s="130">
        <v>0</v>
      </c>
      <c r="F1460" s="130">
        <v>0</v>
      </c>
      <c r="G1460" s="130">
        <v>0</v>
      </c>
      <c r="H1460" s="130">
        <v>0</v>
      </c>
      <c r="I1460" s="130">
        <v>0</v>
      </c>
      <c r="J1460" s="130">
        <v>0</v>
      </c>
      <c r="K1460" s="130">
        <v>0</v>
      </c>
      <c r="L1460" s="130">
        <v>0</v>
      </c>
      <c r="M1460" s="130">
        <v>0</v>
      </c>
      <c r="N1460" s="130">
        <v>0</v>
      </c>
      <c r="O1460" s="130">
        <v>0</v>
      </c>
      <c r="P1460" s="130">
        <v>0</v>
      </c>
      <c r="Q1460" s="130">
        <v>0</v>
      </c>
      <c r="R1460" s="130">
        <v>1</v>
      </c>
      <c r="S1460" s="130">
        <v>1</v>
      </c>
      <c r="T1460" s="134">
        <v>0</v>
      </c>
      <c r="U1460" s="130">
        <v>2</v>
      </c>
      <c r="V1460" s="130">
        <v>9</v>
      </c>
      <c r="W1460" s="130">
        <v>0</v>
      </c>
      <c r="X1460" s="130">
        <v>0</v>
      </c>
      <c r="Y1460" s="130">
        <v>-1</v>
      </c>
      <c r="Z1460" s="130">
        <v>0</v>
      </c>
      <c r="AA1460" s="130">
        <v>0</v>
      </c>
      <c r="AB1460" s="130">
        <v>0</v>
      </c>
      <c r="AC1460" s="130">
        <v>2</v>
      </c>
      <c r="AD1460" s="130">
        <v>0</v>
      </c>
      <c r="AE1460" s="130">
        <v>14</v>
      </c>
    </row>
    <row r="1461" spans="1:31" ht="30.75" customHeight="1" x14ac:dyDescent="0.25">
      <c r="A1461" s="59">
        <f t="shared" si="24"/>
        <v>45474</v>
      </c>
      <c r="B1461" s="126" t="s">
        <v>143</v>
      </c>
      <c r="C1461" s="127">
        <v>2311</v>
      </c>
      <c r="D1461" s="127">
        <v>544</v>
      </c>
      <c r="E1461" s="127">
        <v>4739</v>
      </c>
      <c r="F1461" s="127">
        <v>137</v>
      </c>
      <c r="G1461" s="127">
        <v>5092</v>
      </c>
      <c r="H1461" s="127">
        <v>472</v>
      </c>
      <c r="I1461" s="127">
        <v>205</v>
      </c>
      <c r="J1461" s="127">
        <v>2573</v>
      </c>
      <c r="K1461" s="127">
        <v>1715</v>
      </c>
      <c r="L1461" s="127">
        <v>3488</v>
      </c>
      <c r="M1461" s="127">
        <v>5774</v>
      </c>
      <c r="N1461" s="127">
        <v>4389</v>
      </c>
      <c r="O1461" s="127">
        <v>7578</v>
      </c>
      <c r="P1461" s="127">
        <v>2946</v>
      </c>
      <c r="Q1461" s="127">
        <v>1264</v>
      </c>
      <c r="R1461" s="127">
        <v>9614</v>
      </c>
      <c r="S1461" s="127">
        <v>11133</v>
      </c>
      <c r="T1461" s="133">
        <v>-1029</v>
      </c>
      <c r="U1461" s="127">
        <v>10598</v>
      </c>
      <c r="V1461" s="127">
        <v>61847</v>
      </c>
      <c r="W1461" s="127">
        <v>14185</v>
      </c>
      <c r="X1461" s="127">
        <v>12150</v>
      </c>
      <c r="Y1461" s="127">
        <v>6690</v>
      </c>
      <c r="Z1461" s="127">
        <v>1013</v>
      </c>
      <c r="AA1461" s="127">
        <v>5812</v>
      </c>
      <c r="AB1461" s="127">
        <v>5541</v>
      </c>
      <c r="AC1461" s="127">
        <v>2981</v>
      </c>
      <c r="AD1461" s="127">
        <v>4259</v>
      </c>
      <c r="AE1461" s="127">
        <v>188021</v>
      </c>
    </row>
    <row r="1462" spans="1:31" ht="30.75" customHeight="1" x14ac:dyDescent="0.25">
      <c r="A1462" s="59">
        <f t="shared" si="24"/>
        <v>45474</v>
      </c>
      <c r="B1462" s="128" t="s">
        <v>144</v>
      </c>
      <c r="C1462" s="127">
        <v>-114</v>
      </c>
      <c r="D1462" s="127">
        <v>-14</v>
      </c>
      <c r="E1462" s="127">
        <v>11</v>
      </c>
      <c r="F1462" s="127">
        <v>-8</v>
      </c>
      <c r="G1462" s="127">
        <v>567</v>
      </c>
      <c r="H1462" s="127">
        <v>80</v>
      </c>
      <c r="I1462" s="127">
        <v>2</v>
      </c>
      <c r="J1462" s="127">
        <v>33</v>
      </c>
      <c r="K1462" s="127">
        <v>264</v>
      </c>
      <c r="L1462" s="127">
        <v>519</v>
      </c>
      <c r="M1462" s="127">
        <v>1477</v>
      </c>
      <c r="N1462" s="127">
        <v>286</v>
      </c>
      <c r="O1462" s="127">
        <v>1526</v>
      </c>
      <c r="P1462" s="127">
        <v>596</v>
      </c>
      <c r="Q1462" s="127">
        <v>12</v>
      </c>
      <c r="R1462" s="127">
        <v>1129</v>
      </c>
      <c r="S1462" s="127">
        <v>-2164</v>
      </c>
      <c r="T1462" s="133">
        <v>-3912</v>
      </c>
      <c r="U1462" s="127">
        <v>-31</v>
      </c>
      <c r="V1462" s="127">
        <v>2278</v>
      </c>
      <c r="W1462" s="127">
        <v>-296</v>
      </c>
      <c r="X1462" s="127">
        <v>4</v>
      </c>
      <c r="Y1462" s="127">
        <v>-156</v>
      </c>
      <c r="Z1462" s="127">
        <v>218</v>
      </c>
      <c r="AA1462" s="127">
        <v>1259</v>
      </c>
      <c r="AB1462" s="127">
        <v>920</v>
      </c>
      <c r="AC1462" s="127">
        <v>32</v>
      </c>
      <c r="AD1462" s="127">
        <v>2170</v>
      </c>
      <c r="AE1462" s="127">
        <v>6688</v>
      </c>
    </row>
    <row r="1463" spans="1:31" ht="30.75" customHeight="1" x14ac:dyDescent="0.25">
      <c r="A1463" s="59">
        <f t="shared" si="24"/>
        <v>45474</v>
      </c>
      <c r="B1463" s="128" t="s">
        <v>145</v>
      </c>
      <c r="C1463" s="127">
        <v>783</v>
      </c>
      <c r="D1463" s="127">
        <v>30</v>
      </c>
      <c r="E1463" s="127">
        <v>842</v>
      </c>
      <c r="F1463" s="127">
        <v>15</v>
      </c>
      <c r="G1463" s="127">
        <v>342</v>
      </c>
      <c r="H1463" s="127">
        <v>15</v>
      </c>
      <c r="I1463" s="127">
        <v>-47</v>
      </c>
      <c r="J1463" s="127">
        <v>711</v>
      </c>
      <c r="K1463" s="127">
        <v>542</v>
      </c>
      <c r="L1463" s="127">
        <v>1893</v>
      </c>
      <c r="M1463" s="127">
        <v>1695</v>
      </c>
      <c r="N1463" s="127">
        <v>1279</v>
      </c>
      <c r="O1463" s="127">
        <v>1367</v>
      </c>
      <c r="P1463" s="127">
        <v>1254</v>
      </c>
      <c r="Q1463" s="127">
        <v>152</v>
      </c>
      <c r="R1463" s="127">
        <v>2009</v>
      </c>
      <c r="S1463" s="127">
        <v>2658</v>
      </c>
      <c r="T1463" s="133">
        <v>728</v>
      </c>
      <c r="U1463" s="127">
        <v>1219</v>
      </c>
      <c r="V1463" s="127">
        <v>17439</v>
      </c>
      <c r="W1463" s="127">
        <v>5731</v>
      </c>
      <c r="X1463" s="127">
        <v>3277</v>
      </c>
      <c r="Y1463" s="127">
        <v>1163</v>
      </c>
      <c r="Z1463" s="127">
        <v>1108</v>
      </c>
      <c r="AA1463" s="127">
        <v>1775</v>
      </c>
      <c r="AB1463" s="127">
        <v>1366</v>
      </c>
      <c r="AC1463" s="127">
        <v>120</v>
      </c>
      <c r="AD1463" s="127">
        <v>5</v>
      </c>
      <c r="AE1463" s="127">
        <v>49471</v>
      </c>
    </row>
    <row r="1464" spans="1:31" ht="30.75" customHeight="1" x14ac:dyDescent="0.25">
      <c r="A1464" s="59">
        <f t="shared" si="24"/>
        <v>45474</v>
      </c>
      <c r="B1464" s="129" t="s">
        <v>146</v>
      </c>
      <c r="C1464" s="130">
        <v>30</v>
      </c>
      <c r="D1464" s="130">
        <v>5</v>
      </c>
      <c r="E1464" s="130">
        <v>6</v>
      </c>
      <c r="F1464" s="130">
        <v>-2</v>
      </c>
      <c r="G1464" s="130">
        <v>37</v>
      </c>
      <c r="H1464" s="130">
        <v>-10</v>
      </c>
      <c r="I1464" s="130">
        <v>-80</v>
      </c>
      <c r="J1464" s="130">
        <v>-73</v>
      </c>
      <c r="K1464" s="130">
        <v>16</v>
      </c>
      <c r="L1464" s="130">
        <v>20</v>
      </c>
      <c r="M1464" s="130">
        <v>143</v>
      </c>
      <c r="N1464" s="130">
        <v>34</v>
      </c>
      <c r="O1464" s="130">
        <v>1</v>
      </c>
      <c r="P1464" s="130">
        <v>2</v>
      </c>
      <c r="Q1464" s="130">
        <v>29</v>
      </c>
      <c r="R1464" s="130">
        <v>-112</v>
      </c>
      <c r="S1464" s="130">
        <v>606</v>
      </c>
      <c r="T1464" s="134">
        <v>14</v>
      </c>
      <c r="U1464" s="130">
        <v>292</v>
      </c>
      <c r="V1464" s="130">
        <v>79</v>
      </c>
      <c r="W1464" s="130">
        <v>11</v>
      </c>
      <c r="X1464" s="130">
        <v>23</v>
      </c>
      <c r="Y1464" s="130">
        <v>0</v>
      </c>
      <c r="Z1464" s="130">
        <v>13</v>
      </c>
      <c r="AA1464" s="130">
        <v>129</v>
      </c>
      <c r="AB1464" s="130">
        <v>34</v>
      </c>
      <c r="AC1464" s="130">
        <v>-5</v>
      </c>
      <c r="AD1464" s="130">
        <v>0</v>
      </c>
      <c r="AE1464" s="130">
        <v>1242</v>
      </c>
    </row>
    <row r="1465" spans="1:31" ht="30.75" customHeight="1" x14ac:dyDescent="0.25">
      <c r="A1465" s="59">
        <f t="shared" si="24"/>
        <v>45474</v>
      </c>
      <c r="B1465" s="129" t="s">
        <v>147</v>
      </c>
      <c r="C1465" s="130">
        <v>689</v>
      </c>
      <c r="D1465" s="130">
        <v>26</v>
      </c>
      <c r="E1465" s="130">
        <v>781</v>
      </c>
      <c r="F1465" s="130">
        <v>0</v>
      </c>
      <c r="G1465" s="130">
        <v>284</v>
      </c>
      <c r="H1465" s="130">
        <v>43</v>
      </c>
      <c r="I1465" s="130">
        <v>38</v>
      </c>
      <c r="J1465" s="130">
        <v>727</v>
      </c>
      <c r="K1465" s="130">
        <v>528</v>
      </c>
      <c r="L1465" s="130">
        <v>1609</v>
      </c>
      <c r="M1465" s="130">
        <v>1458</v>
      </c>
      <c r="N1465" s="130">
        <v>1130</v>
      </c>
      <c r="O1465" s="130">
        <v>1275</v>
      </c>
      <c r="P1465" s="130">
        <v>1091</v>
      </c>
      <c r="Q1465" s="130">
        <v>110</v>
      </c>
      <c r="R1465" s="130">
        <v>2119</v>
      </c>
      <c r="S1465" s="130">
        <v>2186</v>
      </c>
      <c r="T1465" s="134">
        <v>640</v>
      </c>
      <c r="U1465" s="130">
        <v>1324</v>
      </c>
      <c r="V1465" s="130">
        <v>16925</v>
      </c>
      <c r="W1465" s="130">
        <v>5628</v>
      </c>
      <c r="X1465" s="130">
        <v>3063</v>
      </c>
      <c r="Y1465" s="130">
        <v>223</v>
      </c>
      <c r="Z1465" s="130">
        <v>1022</v>
      </c>
      <c r="AA1465" s="130">
        <v>1673</v>
      </c>
      <c r="AB1465" s="130">
        <v>1098</v>
      </c>
      <c r="AC1465" s="130">
        <v>108</v>
      </c>
      <c r="AD1465" s="130">
        <v>5</v>
      </c>
      <c r="AE1465" s="130">
        <v>45803</v>
      </c>
    </row>
    <row r="1466" spans="1:31" ht="30.75" customHeight="1" x14ac:dyDescent="0.25">
      <c r="A1466" s="59">
        <f t="shared" si="24"/>
        <v>45474</v>
      </c>
      <c r="B1466" s="129" t="s">
        <v>148</v>
      </c>
      <c r="C1466" s="130">
        <v>-1</v>
      </c>
      <c r="D1466" s="130">
        <v>-3</v>
      </c>
      <c r="E1466" s="130">
        <v>12</v>
      </c>
      <c r="F1466" s="130">
        <v>15</v>
      </c>
      <c r="G1466" s="130">
        <v>-4</v>
      </c>
      <c r="H1466" s="130">
        <v>-6</v>
      </c>
      <c r="I1466" s="130">
        <v>-13</v>
      </c>
      <c r="J1466" s="130">
        <v>5</v>
      </c>
      <c r="K1466" s="130">
        <v>-5</v>
      </c>
      <c r="L1466" s="130">
        <v>54</v>
      </c>
      <c r="M1466" s="130">
        <v>5</v>
      </c>
      <c r="N1466" s="130">
        <v>20</v>
      </c>
      <c r="O1466" s="130">
        <v>43</v>
      </c>
      <c r="P1466" s="130">
        <v>158</v>
      </c>
      <c r="Q1466" s="130">
        <v>6</v>
      </c>
      <c r="R1466" s="130">
        <v>6</v>
      </c>
      <c r="S1466" s="130">
        <v>-103</v>
      </c>
      <c r="T1466" s="134">
        <v>-8</v>
      </c>
      <c r="U1466" s="130">
        <v>132</v>
      </c>
      <c r="V1466" s="130">
        <v>51</v>
      </c>
      <c r="W1466" s="130">
        <v>9</v>
      </c>
      <c r="X1466" s="130">
        <v>-3</v>
      </c>
      <c r="Y1466" s="130">
        <v>66</v>
      </c>
      <c r="Z1466" s="130">
        <v>8</v>
      </c>
      <c r="AA1466" s="130">
        <v>-12</v>
      </c>
      <c r="AB1466" s="130">
        <v>0</v>
      </c>
      <c r="AC1466" s="130">
        <v>8</v>
      </c>
      <c r="AD1466" s="130">
        <v>0</v>
      </c>
      <c r="AE1466" s="130">
        <v>440</v>
      </c>
    </row>
    <row r="1467" spans="1:31" ht="30.75" customHeight="1" x14ac:dyDescent="0.25">
      <c r="A1467" s="59">
        <f t="shared" si="24"/>
        <v>45474</v>
      </c>
      <c r="B1467" s="129" t="s">
        <v>149</v>
      </c>
      <c r="C1467" s="130">
        <v>65</v>
      </c>
      <c r="D1467" s="130">
        <v>2</v>
      </c>
      <c r="E1467" s="130">
        <v>43</v>
      </c>
      <c r="F1467" s="130">
        <v>2</v>
      </c>
      <c r="G1467" s="130">
        <v>25</v>
      </c>
      <c r="H1467" s="130">
        <v>-12</v>
      </c>
      <c r="I1467" s="130">
        <v>8</v>
      </c>
      <c r="J1467" s="130">
        <v>52</v>
      </c>
      <c r="K1467" s="130">
        <v>3</v>
      </c>
      <c r="L1467" s="130">
        <v>210</v>
      </c>
      <c r="M1467" s="130">
        <v>89</v>
      </c>
      <c r="N1467" s="130">
        <v>95</v>
      </c>
      <c r="O1467" s="130">
        <v>48</v>
      </c>
      <c r="P1467" s="130">
        <v>3</v>
      </c>
      <c r="Q1467" s="130">
        <v>7</v>
      </c>
      <c r="R1467" s="130">
        <v>-4</v>
      </c>
      <c r="S1467" s="130">
        <v>-31</v>
      </c>
      <c r="T1467" s="134">
        <v>82</v>
      </c>
      <c r="U1467" s="130">
        <v>-529</v>
      </c>
      <c r="V1467" s="130">
        <v>384</v>
      </c>
      <c r="W1467" s="130">
        <v>83</v>
      </c>
      <c r="X1467" s="130">
        <v>194</v>
      </c>
      <c r="Y1467" s="130">
        <v>874</v>
      </c>
      <c r="Z1467" s="130">
        <v>65</v>
      </c>
      <c r="AA1467" s="130">
        <v>-15</v>
      </c>
      <c r="AB1467" s="130">
        <v>234</v>
      </c>
      <c r="AC1467" s="130">
        <v>9</v>
      </c>
      <c r="AD1467" s="130">
        <v>0</v>
      </c>
      <c r="AE1467" s="130">
        <v>1986</v>
      </c>
    </row>
    <row r="1468" spans="1:31" ht="30.75" customHeight="1" x14ac:dyDescent="0.25">
      <c r="A1468" s="59">
        <f t="shared" si="24"/>
        <v>45474</v>
      </c>
      <c r="B1468" s="128" t="s">
        <v>150</v>
      </c>
      <c r="C1468" s="127">
        <v>349</v>
      </c>
      <c r="D1468" s="127">
        <v>130</v>
      </c>
      <c r="E1468" s="127">
        <v>620</v>
      </c>
      <c r="F1468" s="127">
        <v>168</v>
      </c>
      <c r="G1468" s="127">
        <v>1860</v>
      </c>
      <c r="H1468" s="127">
        <v>275</v>
      </c>
      <c r="I1468" s="127">
        <v>163</v>
      </c>
      <c r="J1468" s="127">
        <v>857</v>
      </c>
      <c r="K1468" s="127">
        <v>477</v>
      </c>
      <c r="L1468" s="127">
        <v>295</v>
      </c>
      <c r="M1468" s="127">
        <v>565</v>
      </c>
      <c r="N1468" s="127">
        <v>662</v>
      </c>
      <c r="O1468" s="127">
        <v>438</v>
      </c>
      <c r="P1468" s="127">
        <v>-45</v>
      </c>
      <c r="Q1468" s="127">
        <v>174</v>
      </c>
      <c r="R1468" s="127">
        <v>163</v>
      </c>
      <c r="S1468" s="127">
        <v>1354</v>
      </c>
      <c r="T1468" s="133">
        <v>1011</v>
      </c>
      <c r="U1468" s="127">
        <v>1265</v>
      </c>
      <c r="V1468" s="127">
        <v>1948</v>
      </c>
      <c r="W1468" s="127">
        <v>2173</v>
      </c>
      <c r="X1468" s="127">
        <v>849</v>
      </c>
      <c r="Y1468" s="127">
        <v>2090</v>
      </c>
      <c r="Z1468" s="127">
        <v>-1380</v>
      </c>
      <c r="AA1468" s="127">
        <v>1433</v>
      </c>
      <c r="AB1468" s="127">
        <v>1392</v>
      </c>
      <c r="AC1468" s="127">
        <v>160</v>
      </c>
      <c r="AD1468" s="127">
        <v>248</v>
      </c>
      <c r="AE1468" s="127">
        <v>19694</v>
      </c>
    </row>
    <row r="1469" spans="1:31" ht="30.75" customHeight="1" x14ac:dyDescent="0.25">
      <c r="A1469" s="59">
        <f t="shared" si="24"/>
        <v>45474</v>
      </c>
      <c r="B1469" s="128" t="s">
        <v>151</v>
      </c>
      <c r="C1469" s="127">
        <v>768</v>
      </c>
      <c r="D1469" s="127">
        <v>163</v>
      </c>
      <c r="E1469" s="127">
        <v>1025</v>
      </c>
      <c r="F1469" s="127">
        <v>60</v>
      </c>
      <c r="G1469" s="127">
        <v>1501</v>
      </c>
      <c r="H1469" s="127">
        <v>-18</v>
      </c>
      <c r="I1469" s="127">
        <v>-8</v>
      </c>
      <c r="J1469" s="127">
        <v>540</v>
      </c>
      <c r="K1469" s="127">
        <v>262</v>
      </c>
      <c r="L1469" s="127">
        <v>1303</v>
      </c>
      <c r="M1469" s="127">
        <v>366</v>
      </c>
      <c r="N1469" s="127">
        <v>296</v>
      </c>
      <c r="O1469" s="127">
        <v>1522</v>
      </c>
      <c r="P1469" s="127">
        <v>627</v>
      </c>
      <c r="Q1469" s="127">
        <v>256</v>
      </c>
      <c r="R1469" s="127">
        <v>1016</v>
      </c>
      <c r="S1469" s="127">
        <v>2041</v>
      </c>
      <c r="T1469" s="133">
        <v>234</v>
      </c>
      <c r="U1469" s="127">
        <v>1198</v>
      </c>
      <c r="V1469" s="127">
        <v>13837</v>
      </c>
      <c r="W1469" s="127">
        <v>1567</v>
      </c>
      <c r="X1469" s="127">
        <v>1242</v>
      </c>
      <c r="Y1469" s="127">
        <v>1344</v>
      </c>
      <c r="Z1469" s="127">
        <v>335</v>
      </c>
      <c r="AA1469" s="127">
        <v>270</v>
      </c>
      <c r="AB1469" s="127">
        <v>769</v>
      </c>
      <c r="AC1469" s="127">
        <v>486</v>
      </c>
      <c r="AD1469" s="127">
        <v>1</v>
      </c>
      <c r="AE1469" s="127">
        <v>33003</v>
      </c>
    </row>
    <row r="1470" spans="1:31" ht="30.75" customHeight="1" x14ac:dyDescent="0.25">
      <c r="A1470" s="59">
        <f t="shared" si="24"/>
        <v>45474</v>
      </c>
      <c r="B1470" s="128" t="s">
        <v>152</v>
      </c>
      <c r="C1470" s="127">
        <v>525</v>
      </c>
      <c r="D1470" s="127">
        <v>235</v>
      </c>
      <c r="E1470" s="127">
        <v>2241</v>
      </c>
      <c r="F1470" s="127">
        <v>-98</v>
      </c>
      <c r="G1470" s="127">
        <v>822</v>
      </c>
      <c r="H1470" s="127">
        <v>120</v>
      </c>
      <c r="I1470" s="127">
        <v>95</v>
      </c>
      <c r="J1470" s="127">
        <v>432</v>
      </c>
      <c r="K1470" s="127">
        <v>170</v>
      </c>
      <c r="L1470" s="127">
        <v>-520</v>
      </c>
      <c r="M1470" s="127">
        <v>1671</v>
      </c>
      <c r="N1470" s="127">
        <v>1866</v>
      </c>
      <c r="O1470" s="127">
        <v>2725</v>
      </c>
      <c r="P1470" s="127">
        <v>514</v>
      </c>
      <c r="Q1470" s="127">
        <v>670</v>
      </c>
      <c r="R1470" s="127">
        <v>5297</v>
      </c>
      <c r="S1470" s="127">
        <v>7246</v>
      </c>
      <c r="T1470" s="133">
        <v>910</v>
      </c>
      <c r="U1470" s="127">
        <v>6947</v>
      </c>
      <c r="V1470" s="127">
        <v>26345</v>
      </c>
      <c r="W1470" s="127">
        <v>5010</v>
      </c>
      <c r="X1470" s="127">
        <v>6776</v>
      </c>
      <c r="Y1470" s="127">
        <v>2249</v>
      </c>
      <c r="Z1470" s="127">
        <v>732</v>
      </c>
      <c r="AA1470" s="127">
        <v>1075</v>
      </c>
      <c r="AB1470" s="127">
        <v>1094</v>
      </c>
      <c r="AC1470" s="127">
        <v>2183</v>
      </c>
      <c r="AD1470" s="127">
        <v>1835</v>
      </c>
      <c r="AE1470" s="127">
        <v>79167</v>
      </c>
    </row>
    <row r="1471" spans="1:31" ht="30.75" customHeight="1" x14ac:dyDescent="0.25">
      <c r="A1471" s="59">
        <f t="shared" si="24"/>
        <v>45474</v>
      </c>
      <c r="B1471" s="131" t="s">
        <v>153</v>
      </c>
      <c r="C1471" s="130">
        <v>34</v>
      </c>
      <c r="D1471" s="130">
        <v>8</v>
      </c>
      <c r="E1471" s="130">
        <v>222</v>
      </c>
      <c r="F1471" s="130">
        <v>9</v>
      </c>
      <c r="G1471" s="130">
        <v>-149</v>
      </c>
      <c r="H1471" s="130">
        <v>30</v>
      </c>
      <c r="I1471" s="130">
        <v>82</v>
      </c>
      <c r="J1471" s="130">
        <v>116</v>
      </c>
      <c r="K1471" s="130">
        <v>25</v>
      </c>
      <c r="L1471" s="130">
        <v>-484</v>
      </c>
      <c r="M1471" s="130">
        <v>281</v>
      </c>
      <c r="N1471" s="130">
        <v>103</v>
      </c>
      <c r="O1471" s="130">
        <v>333</v>
      </c>
      <c r="P1471" s="130">
        <v>-16</v>
      </c>
      <c r="Q1471" s="130">
        <v>108</v>
      </c>
      <c r="R1471" s="130">
        <v>884</v>
      </c>
      <c r="S1471" s="130">
        <v>1164</v>
      </c>
      <c r="T1471" s="134">
        <v>264</v>
      </c>
      <c r="U1471" s="130">
        <v>1651</v>
      </c>
      <c r="V1471" s="130">
        <v>3701</v>
      </c>
      <c r="W1471" s="130">
        <v>899</v>
      </c>
      <c r="X1471" s="130">
        <v>806</v>
      </c>
      <c r="Y1471" s="130">
        <v>-107</v>
      </c>
      <c r="Z1471" s="130">
        <v>8</v>
      </c>
      <c r="AA1471" s="130">
        <v>-111</v>
      </c>
      <c r="AB1471" s="130">
        <v>-206</v>
      </c>
      <c r="AC1471" s="130">
        <v>322</v>
      </c>
      <c r="AD1471" s="130">
        <v>20</v>
      </c>
      <c r="AE1471" s="130">
        <v>9997</v>
      </c>
    </row>
    <row r="1472" spans="1:31" ht="30.75" customHeight="1" x14ac:dyDescent="0.25">
      <c r="A1472" s="59">
        <f t="shared" si="24"/>
        <v>45474</v>
      </c>
      <c r="B1472" s="131" t="s">
        <v>154</v>
      </c>
      <c r="C1472" s="130">
        <v>59</v>
      </c>
      <c r="D1472" s="130">
        <v>-23</v>
      </c>
      <c r="E1472" s="130">
        <v>189</v>
      </c>
      <c r="F1472" s="130">
        <v>-6</v>
      </c>
      <c r="G1472" s="130">
        <v>235</v>
      </c>
      <c r="H1472" s="130">
        <v>65</v>
      </c>
      <c r="I1472" s="130">
        <v>58</v>
      </c>
      <c r="J1472" s="130">
        <v>183</v>
      </c>
      <c r="K1472" s="130">
        <v>118</v>
      </c>
      <c r="L1472" s="130">
        <v>209</v>
      </c>
      <c r="M1472" s="130">
        <v>65</v>
      </c>
      <c r="N1472" s="130">
        <v>47</v>
      </c>
      <c r="O1472" s="130">
        <v>741</v>
      </c>
      <c r="P1472" s="130">
        <v>-4</v>
      </c>
      <c r="Q1472" s="130">
        <v>24</v>
      </c>
      <c r="R1472" s="130">
        <v>221</v>
      </c>
      <c r="S1472" s="130">
        <v>1299</v>
      </c>
      <c r="T1472" s="134">
        <v>-210</v>
      </c>
      <c r="U1472" s="130">
        <v>929</v>
      </c>
      <c r="V1472" s="130">
        <v>1941</v>
      </c>
      <c r="W1472" s="130">
        <v>698</v>
      </c>
      <c r="X1472" s="130">
        <v>132</v>
      </c>
      <c r="Y1472" s="130">
        <v>392</v>
      </c>
      <c r="Z1472" s="130">
        <v>101</v>
      </c>
      <c r="AA1472" s="130">
        <v>364</v>
      </c>
      <c r="AB1472" s="130">
        <v>252</v>
      </c>
      <c r="AC1472" s="130">
        <v>173</v>
      </c>
      <c r="AD1472" s="130">
        <v>0</v>
      </c>
      <c r="AE1472" s="130">
        <v>8252</v>
      </c>
    </row>
    <row r="1473" spans="1:31" ht="30.75" customHeight="1" x14ac:dyDescent="0.25">
      <c r="A1473" s="59">
        <f t="shared" si="24"/>
        <v>45474</v>
      </c>
      <c r="B1473" s="131" t="s">
        <v>155</v>
      </c>
      <c r="C1473" s="130">
        <v>510</v>
      </c>
      <c r="D1473" s="130">
        <v>263</v>
      </c>
      <c r="E1473" s="130">
        <v>1856</v>
      </c>
      <c r="F1473" s="130">
        <v>2</v>
      </c>
      <c r="G1473" s="130">
        <v>1089</v>
      </c>
      <c r="H1473" s="130">
        <v>121</v>
      </c>
      <c r="I1473" s="130">
        <v>-9</v>
      </c>
      <c r="J1473" s="130">
        <v>119</v>
      </c>
      <c r="K1473" s="130">
        <v>20</v>
      </c>
      <c r="L1473" s="130">
        <v>-1223</v>
      </c>
      <c r="M1473" s="130">
        <v>1097</v>
      </c>
      <c r="N1473" s="130">
        <v>1677</v>
      </c>
      <c r="O1473" s="130">
        <v>1462</v>
      </c>
      <c r="P1473" s="130">
        <v>441</v>
      </c>
      <c r="Q1473" s="130">
        <v>395</v>
      </c>
      <c r="R1473" s="130">
        <v>1103</v>
      </c>
      <c r="S1473" s="130">
        <v>4525</v>
      </c>
      <c r="T1473" s="134">
        <v>683</v>
      </c>
      <c r="U1473" s="130">
        <v>3170</v>
      </c>
      <c r="V1473" s="130">
        <v>14967</v>
      </c>
      <c r="W1473" s="130">
        <v>2368</v>
      </c>
      <c r="X1473" s="130">
        <v>5627</v>
      </c>
      <c r="Y1473" s="130">
        <v>1009</v>
      </c>
      <c r="Z1473" s="130">
        <v>487</v>
      </c>
      <c r="AA1473" s="130">
        <v>672</v>
      </c>
      <c r="AB1473" s="130">
        <v>755</v>
      </c>
      <c r="AC1473" s="130">
        <v>588</v>
      </c>
      <c r="AD1473" s="130">
        <v>1578</v>
      </c>
      <c r="AE1473" s="130">
        <v>45352</v>
      </c>
    </row>
    <row r="1474" spans="1:31" ht="30.75" customHeight="1" x14ac:dyDescent="0.25">
      <c r="A1474" s="59">
        <f t="shared" si="24"/>
        <v>45474</v>
      </c>
      <c r="B1474" s="129" t="s">
        <v>156</v>
      </c>
      <c r="C1474" s="130">
        <v>26</v>
      </c>
      <c r="D1474" s="130">
        <v>-7</v>
      </c>
      <c r="E1474" s="130">
        <v>204</v>
      </c>
      <c r="F1474" s="130">
        <v>0</v>
      </c>
      <c r="G1474" s="130">
        <v>66</v>
      </c>
      <c r="H1474" s="130">
        <v>29</v>
      </c>
      <c r="I1474" s="130">
        <v>-2</v>
      </c>
      <c r="J1474" s="130">
        <v>-35</v>
      </c>
      <c r="K1474" s="130">
        <v>52</v>
      </c>
      <c r="L1474" s="130">
        <v>157</v>
      </c>
      <c r="M1474" s="130">
        <v>63</v>
      </c>
      <c r="N1474" s="130">
        <v>111</v>
      </c>
      <c r="O1474" s="130">
        <v>129</v>
      </c>
      <c r="P1474" s="130">
        <v>81</v>
      </c>
      <c r="Q1474" s="130">
        <v>50</v>
      </c>
      <c r="R1474" s="130">
        <v>105</v>
      </c>
      <c r="S1474" s="130">
        <v>1248</v>
      </c>
      <c r="T1474" s="134">
        <v>564</v>
      </c>
      <c r="U1474" s="130">
        <v>696</v>
      </c>
      <c r="V1474" s="130">
        <v>1040</v>
      </c>
      <c r="W1474" s="130">
        <v>458</v>
      </c>
      <c r="X1474" s="130">
        <v>271</v>
      </c>
      <c r="Y1474" s="130">
        <v>607</v>
      </c>
      <c r="Z1474" s="130">
        <v>34</v>
      </c>
      <c r="AA1474" s="130">
        <v>-89</v>
      </c>
      <c r="AB1474" s="130">
        <v>3</v>
      </c>
      <c r="AC1474" s="130">
        <v>176</v>
      </c>
      <c r="AD1474" s="130">
        <v>1</v>
      </c>
      <c r="AE1474" s="130">
        <v>6038</v>
      </c>
    </row>
    <row r="1475" spans="1:31" ht="30.75" customHeight="1" x14ac:dyDescent="0.25">
      <c r="A1475" s="59">
        <f t="shared" ref="A1475:A1538" si="25">IF(B1475&lt;&gt;"",DATE(2020,INT((ROW(A1473)-1)/27)+1,1),"")</f>
        <v>45474</v>
      </c>
      <c r="B1475" s="129" t="s">
        <v>157</v>
      </c>
      <c r="C1475" s="130">
        <v>39</v>
      </c>
      <c r="D1475" s="130">
        <v>13</v>
      </c>
      <c r="E1475" s="130">
        <v>-84</v>
      </c>
      <c r="F1475" s="130">
        <v>3</v>
      </c>
      <c r="G1475" s="130">
        <v>-43</v>
      </c>
      <c r="H1475" s="130">
        <v>-4</v>
      </c>
      <c r="I1475" s="130">
        <v>6</v>
      </c>
      <c r="J1475" s="130">
        <v>-14</v>
      </c>
      <c r="K1475" s="130">
        <v>-86</v>
      </c>
      <c r="L1475" s="130">
        <v>-46</v>
      </c>
      <c r="M1475" s="130">
        <v>-3</v>
      </c>
      <c r="N1475" s="130">
        <v>13</v>
      </c>
      <c r="O1475" s="130">
        <v>-9</v>
      </c>
      <c r="P1475" s="130">
        <v>-14</v>
      </c>
      <c r="Q1475" s="130">
        <v>0</v>
      </c>
      <c r="R1475" s="130">
        <v>-84</v>
      </c>
      <c r="S1475" s="130">
        <v>-59</v>
      </c>
      <c r="T1475" s="134">
        <v>25</v>
      </c>
      <c r="U1475" s="130">
        <v>-150</v>
      </c>
      <c r="V1475" s="130">
        <v>931</v>
      </c>
      <c r="W1475" s="130">
        <v>148</v>
      </c>
      <c r="X1475" s="130">
        <v>58</v>
      </c>
      <c r="Y1475" s="130">
        <v>-16</v>
      </c>
      <c r="Z1475" s="130">
        <v>17</v>
      </c>
      <c r="AA1475" s="130">
        <v>41</v>
      </c>
      <c r="AB1475" s="130">
        <v>-23</v>
      </c>
      <c r="AC1475" s="130">
        <v>-234</v>
      </c>
      <c r="AD1475" s="130">
        <v>1</v>
      </c>
      <c r="AE1475" s="130">
        <v>426</v>
      </c>
    </row>
    <row r="1476" spans="1:31" ht="30.75" customHeight="1" x14ac:dyDescent="0.25">
      <c r="A1476" s="59">
        <f t="shared" si="25"/>
        <v>45474</v>
      </c>
      <c r="B1476" s="129" t="s">
        <v>158</v>
      </c>
      <c r="C1476" s="130">
        <v>9</v>
      </c>
      <c r="D1476" s="130">
        <v>51</v>
      </c>
      <c r="E1476" s="130">
        <v>2</v>
      </c>
      <c r="F1476" s="130">
        <v>11</v>
      </c>
      <c r="G1476" s="130">
        <v>11</v>
      </c>
      <c r="H1476" s="130">
        <v>2</v>
      </c>
      <c r="I1476" s="130">
        <v>-22</v>
      </c>
      <c r="J1476" s="130">
        <v>22</v>
      </c>
      <c r="K1476" s="130">
        <v>-9</v>
      </c>
      <c r="L1476" s="130">
        <v>14</v>
      </c>
      <c r="M1476" s="130">
        <v>4</v>
      </c>
      <c r="N1476" s="130">
        <v>26</v>
      </c>
      <c r="O1476" s="130">
        <v>-15</v>
      </c>
      <c r="P1476" s="130">
        <v>41</v>
      </c>
      <c r="Q1476" s="130">
        <v>-30</v>
      </c>
      <c r="R1476" s="130">
        <v>48</v>
      </c>
      <c r="S1476" s="130">
        <v>8</v>
      </c>
      <c r="T1476" s="134">
        <v>29</v>
      </c>
      <c r="U1476" s="130">
        <v>3</v>
      </c>
      <c r="V1476" s="130">
        <v>120</v>
      </c>
      <c r="W1476" s="130">
        <v>174</v>
      </c>
      <c r="X1476" s="130">
        <v>22</v>
      </c>
      <c r="Y1476" s="130">
        <v>-24</v>
      </c>
      <c r="Z1476" s="130">
        <v>12</v>
      </c>
      <c r="AA1476" s="130">
        <v>17</v>
      </c>
      <c r="AB1476" s="130">
        <v>19</v>
      </c>
      <c r="AC1476" s="130">
        <v>-25</v>
      </c>
      <c r="AD1476" s="130">
        <v>5</v>
      </c>
      <c r="AE1476" s="130">
        <v>525</v>
      </c>
    </row>
    <row r="1477" spans="1:31" ht="30.75" customHeight="1" x14ac:dyDescent="0.25">
      <c r="A1477" s="59">
        <f t="shared" si="25"/>
        <v>45474</v>
      </c>
      <c r="B1477" s="129" t="s">
        <v>159</v>
      </c>
      <c r="C1477" s="130">
        <v>64</v>
      </c>
      <c r="D1477" s="130">
        <v>97</v>
      </c>
      <c r="E1477" s="130">
        <v>104</v>
      </c>
      <c r="F1477" s="130">
        <v>6</v>
      </c>
      <c r="G1477" s="130">
        <v>157</v>
      </c>
      <c r="H1477" s="130">
        <v>36</v>
      </c>
      <c r="I1477" s="130">
        <v>33</v>
      </c>
      <c r="J1477" s="130">
        <v>198</v>
      </c>
      <c r="K1477" s="130">
        <v>156</v>
      </c>
      <c r="L1477" s="130">
        <v>374</v>
      </c>
      <c r="M1477" s="130">
        <v>178</v>
      </c>
      <c r="N1477" s="130">
        <v>112</v>
      </c>
      <c r="O1477" s="130">
        <v>414</v>
      </c>
      <c r="P1477" s="130">
        <v>101</v>
      </c>
      <c r="Q1477" s="130">
        <v>27</v>
      </c>
      <c r="R1477" s="130">
        <v>418</v>
      </c>
      <c r="S1477" s="130">
        <v>830</v>
      </c>
      <c r="T1477" s="134">
        <v>17</v>
      </c>
      <c r="U1477" s="130">
        <v>379</v>
      </c>
      <c r="V1477" s="130">
        <v>1969</v>
      </c>
      <c r="W1477" s="130">
        <v>312</v>
      </c>
      <c r="X1477" s="130">
        <v>280</v>
      </c>
      <c r="Y1477" s="130">
        <v>168</v>
      </c>
      <c r="Z1477" s="130">
        <v>183</v>
      </c>
      <c r="AA1477" s="130">
        <v>325</v>
      </c>
      <c r="AB1477" s="130">
        <v>-247</v>
      </c>
      <c r="AC1477" s="130">
        <v>84</v>
      </c>
      <c r="AD1477" s="130">
        <v>1562</v>
      </c>
      <c r="AE1477" s="130">
        <v>8337</v>
      </c>
    </row>
    <row r="1478" spans="1:31" ht="30.75" customHeight="1" x14ac:dyDescent="0.25">
      <c r="A1478" s="59">
        <f t="shared" si="25"/>
        <v>45474</v>
      </c>
      <c r="B1478" s="129" t="s">
        <v>160</v>
      </c>
      <c r="C1478" s="130">
        <v>372</v>
      </c>
      <c r="D1478" s="130">
        <v>109</v>
      </c>
      <c r="E1478" s="130">
        <v>1630</v>
      </c>
      <c r="F1478" s="130">
        <v>-18</v>
      </c>
      <c r="G1478" s="130">
        <v>898</v>
      </c>
      <c r="H1478" s="130">
        <v>58</v>
      </c>
      <c r="I1478" s="130">
        <v>-24</v>
      </c>
      <c r="J1478" s="130">
        <v>-52</v>
      </c>
      <c r="K1478" s="130">
        <v>-93</v>
      </c>
      <c r="L1478" s="130">
        <v>-1722</v>
      </c>
      <c r="M1478" s="130">
        <v>855</v>
      </c>
      <c r="N1478" s="130">
        <v>1415</v>
      </c>
      <c r="O1478" s="130">
        <v>943</v>
      </c>
      <c r="P1478" s="130">
        <v>232</v>
      </c>
      <c r="Q1478" s="130">
        <v>348</v>
      </c>
      <c r="R1478" s="130">
        <v>616</v>
      </c>
      <c r="S1478" s="130">
        <v>2498</v>
      </c>
      <c r="T1478" s="134">
        <v>48</v>
      </c>
      <c r="U1478" s="130">
        <v>2242</v>
      </c>
      <c r="V1478" s="130">
        <v>10907</v>
      </c>
      <c r="W1478" s="130">
        <v>1276</v>
      </c>
      <c r="X1478" s="130">
        <v>4996</v>
      </c>
      <c r="Y1478" s="130">
        <v>274</v>
      </c>
      <c r="Z1478" s="130">
        <v>241</v>
      </c>
      <c r="AA1478" s="130">
        <v>378</v>
      </c>
      <c r="AB1478" s="130">
        <v>1003</v>
      </c>
      <c r="AC1478" s="130">
        <v>587</v>
      </c>
      <c r="AD1478" s="130">
        <v>9</v>
      </c>
      <c r="AE1478" s="130">
        <v>30026</v>
      </c>
    </row>
    <row r="1479" spans="1:31" ht="30.75" customHeight="1" x14ac:dyDescent="0.25">
      <c r="A1479" s="59">
        <f t="shared" si="25"/>
        <v>45474</v>
      </c>
      <c r="B1479" s="131" t="s">
        <v>161</v>
      </c>
      <c r="C1479" s="130">
        <v>-81</v>
      </c>
      <c r="D1479" s="130">
        <v>-26</v>
      </c>
      <c r="E1479" s="130">
        <v>264</v>
      </c>
      <c r="F1479" s="130">
        <v>-69</v>
      </c>
      <c r="G1479" s="130">
        <v>-319</v>
      </c>
      <c r="H1479" s="130">
        <v>120</v>
      </c>
      <c r="I1479" s="130">
        <v>-105</v>
      </c>
      <c r="J1479" s="130">
        <v>-82</v>
      </c>
      <c r="K1479" s="130">
        <v>-22</v>
      </c>
      <c r="L1479" s="130">
        <v>461</v>
      </c>
      <c r="M1479" s="130">
        <v>198</v>
      </c>
      <c r="N1479" s="130">
        <v>78</v>
      </c>
      <c r="O1479" s="130">
        <v>93</v>
      </c>
      <c r="P1479" s="130">
        <v>59</v>
      </c>
      <c r="Q1479" s="130">
        <v>123</v>
      </c>
      <c r="R1479" s="130">
        <v>2496</v>
      </c>
      <c r="S1479" s="130">
        <v>-378</v>
      </c>
      <c r="T1479" s="134">
        <v>346</v>
      </c>
      <c r="U1479" s="130">
        <v>-329</v>
      </c>
      <c r="V1479" s="130">
        <v>5080</v>
      </c>
      <c r="W1479" s="130">
        <v>929</v>
      </c>
      <c r="X1479" s="130">
        <v>42</v>
      </c>
      <c r="Y1479" s="130">
        <v>837</v>
      </c>
      <c r="Z1479" s="130">
        <v>93</v>
      </c>
      <c r="AA1479" s="130">
        <v>127</v>
      </c>
      <c r="AB1479" s="130">
        <v>-68</v>
      </c>
      <c r="AC1479" s="130">
        <v>1016</v>
      </c>
      <c r="AD1479" s="130">
        <v>219</v>
      </c>
      <c r="AE1479" s="130">
        <v>11102</v>
      </c>
    </row>
    <row r="1480" spans="1:31" ht="30.75" customHeight="1" x14ac:dyDescent="0.25">
      <c r="A1480" s="59">
        <f t="shared" si="25"/>
        <v>45474</v>
      </c>
      <c r="B1480" s="129" t="s">
        <v>162</v>
      </c>
      <c r="C1480" s="130">
        <v>11</v>
      </c>
      <c r="D1480" s="130">
        <v>36</v>
      </c>
      <c r="E1480" s="130">
        <v>55</v>
      </c>
      <c r="F1480" s="130">
        <v>55</v>
      </c>
      <c r="G1480" s="130">
        <v>16</v>
      </c>
      <c r="H1480" s="130">
        <v>64</v>
      </c>
      <c r="I1480" s="130">
        <v>8</v>
      </c>
      <c r="J1480" s="130">
        <v>-24</v>
      </c>
      <c r="K1480" s="130">
        <v>11</v>
      </c>
      <c r="L1480" s="130">
        <v>-3</v>
      </c>
      <c r="M1480" s="130">
        <v>17</v>
      </c>
      <c r="N1480" s="130">
        <v>3</v>
      </c>
      <c r="O1480" s="130">
        <v>23</v>
      </c>
      <c r="P1480" s="130">
        <v>-5</v>
      </c>
      <c r="Q1480" s="130">
        <v>12</v>
      </c>
      <c r="R1480" s="130">
        <v>133</v>
      </c>
      <c r="S1480" s="130">
        <v>-48</v>
      </c>
      <c r="T1480" s="134">
        <v>135</v>
      </c>
      <c r="U1480" s="130">
        <v>619</v>
      </c>
      <c r="V1480" s="130">
        <v>739</v>
      </c>
      <c r="W1480" s="130">
        <v>295</v>
      </c>
      <c r="X1480" s="130">
        <v>292</v>
      </c>
      <c r="Y1480" s="130">
        <v>66</v>
      </c>
      <c r="Z1480" s="130">
        <v>79</v>
      </c>
      <c r="AA1480" s="130">
        <v>15</v>
      </c>
      <c r="AB1480" s="130">
        <v>22</v>
      </c>
      <c r="AC1480" s="130">
        <v>11</v>
      </c>
      <c r="AD1480" s="130">
        <v>5</v>
      </c>
      <c r="AE1480" s="130">
        <v>2642</v>
      </c>
    </row>
    <row r="1481" spans="1:31" ht="30.75" customHeight="1" x14ac:dyDescent="0.25">
      <c r="A1481" s="59">
        <f t="shared" si="25"/>
        <v>45474</v>
      </c>
      <c r="B1481" s="129" t="s">
        <v>163</v>
      </c>
      <c r="C1481" s="130">
        <v>-96</v>
      </c>
      <c r="D1481" s="130">
        <v>-18</v>
      </c>
      <c r="E1481" s="130">
        <v>-105</v>
      </c>
      <c r="F1481" s="130">
        <v>-53</v>
      </c>
      <c r="G1481" s="130">
        <v>-265</v>
      </c>
      <c r="H1481" s="130">
        <v>46</v>
      </c>
      <c r="I1481" s="130">
        <v>-100</v>
      </c>
      <c r="J1481" s="130">
        <v>-104</v>
      </c>
      <c r="K1481" s="130">
        <v>-132</v>
      </c>
      <c r="L1481" s="130">
        <v>-359</v>
      </c>
      <c r="M1481" s="130">
        <v>79</v>
      </c>
      <c r="N1481" s="130">
        <v>-89</v>
      </c>
      <c r="O1481" s="130">
        <v>-558</v>
      </c>
      <c r="P1481" s="130">
        <v>-59</v>
      </c>
      <c r="Q1481" s="130">
        <v>-1</v>
      </c>
      <c r="R1481" s="130">
        <v>230</v>
      </c>
      <c r="S1481" s="130">
        <v>-2188</v>
      </c>
      <c r="T1481" s="134">
        <v>-202</v>
      </c>
      <c r="U1481" s="130">
        <v>-1383</v>
      </c>
      <c r="V1481" s="130">
        <v>-424</v>
      </c>
      <c r="W1481" s="130">
        <v>-215</v>
      </c>
      <c r="X1481" s="130">
        <v>-695</v>
      </c>
      <c r="Y1481" s="130">
        <v>117</v>
      </c>
      <c r="Z1481" s="130">
        <v>-206</v>
      </c>
      <c r="AA1481" s="130">
        <v>-211</v>
      </c>
      <c r="AB1481" s="130">
        <v>-414</v>
      </c>
      <c r="AC1481" s="130">
        <v>-488</v>
      </c>
      <c r="AD1481" s="130">
        <v>0</v>
      </c>
      <c r="AE1481" s="130">
        <v>-7893</v>
      </c>
    </row>
    <row r="1482" spans="1:31" ht="30.75" customHeight="1" x14ac:dyDescent="0.25">
      <c r="A1482" s="59">
        <f t="shared" si="25"/>
        <v>45474</v>
      </c>
      <c r="B1482" s="129" t="s">
        <v>164</v>
      </c>
      <c r="C1482" s="130">
        <v>4</v>
      </c>
      <c r="D1482" s="130">
        <v>-44</v>
      </c>
      <c r="E1482" s="130">
        <v>314</v>
      </c>
      <c r="F1482" s="130">
        <v>-71</v>
      </c>
      <c r="G1482" s="130">
        <v>-70</v>
      </c>
      <c r="H1482" s="130">
        <v>10</v>
      </c>
      <c r="I1482" s="130">
        <v>-13</v>
      </c>
      <c r="J1482" s="130">
        <v>46</v>
      </c>
      <c r="K1482" s="130">
        <v>99</v>
      </c>
      <c r="L1482" s="130">
        <v>823</v>
      </c>
      <c r="M1482" s="130">
        <v>102</v>
      </c>
      <c r="N1482" s="130">
        <v>164</v>
      </c>
      <c r="O1482" s="130">
        <v>628</v>
      </c>
      <c r="P1482" s="130">
        <v>123</v>
      </c>
      <c r="Q1482" s="130">
        <v>112</v>
      </c>
      <c r="R1482" s="130">
        <v>2133</v>
      </c>
      <c r="S1482" s="130">
        <v>1858</v>
      </c>
      <c r="T1482" s="134">
        <v>413</v>
      </c>
      <c r="U1482" s="130">
        <v>435</v>
      </c>
      <c r="V1482" s="130">
        <v>4765</v>
      </c>
      <c r="W1482" s="130">
        <v>849</v>
      </c>
      <c r="X1482" s="130">
        <v>445</v>
      </c>
      <c r="Y1482" s="130">
        <v>654</v>
      </c>
      <c r="Z1482" s="130">
        <v>220</v>
      </c>
      <c r="AA1482" s="130">
        <v>323</v>
      </c>
      <c r="AB1482" s="130">
        <v>324</v>
      </c>
      <c r="AC1482" s="130">
        <v>1493</v>
      </c>
      <c r="AD1482" s="130">
        <v>214</v>
      </c>
      <c r="AE1482" s="130">
        <v>16353</v>
      </c>
    </row>
    <row r="1483" spans="1:31" ht="30.75" customHeight="1" x14ac:dyDescent="0.25">
      <c r="A1483" s="59">
        <f t="shared" si="25"/>
        <v>45474</v>
      </c>
      <c r="B1483" s="131" t="s">
        <v>165</v>
      </c>
      <c r="C1483" s="130">
        <v>4</v>
      </c>
      <c r="D1483" s="130">
        <v>0</v>
      </c>
      <c r="E1483" s="130">
        <v>0</v>
      </c>
      <c r="F1483" s="130">
        <v>0</v>
      </c>
      <c r="G1483" s="130">
        <v>-1</v>
      </c>
      <c r="H1483" s="130">
        <v>0</v>
      </c>
      <c r="I1483" s="130">
        <v>0</v>
      </c>
      <c r="J1483" s="130">
        <v>-2</v>
      </c>
      <c r="K1483" s="130">
        <v>0</v>
      </c>
      <c r="L1483" s="130">
        <v>2</v>
      </c>
      <c r="M1483" s="130">
        <v>-3</v>
      </c>
      <c r="N1483" s="130">
        <v>0</v>
      </c>
      <c r="O1483" s="130">
        <v>0</v>
      </c>
      <c r="P1483" s="130">
        <v>0</v>
      </c>
      <c r="Q1483" s="130">
        <v>0</v>
      </c>
      <c r="R1483" s="130">
        <v>-2</v>
      </c>
      <c r="S1483" s="130">
        <v>-2</v>
      </c>
      <c r="T1483" s="134">
        <v>0</v>
      </c>
      <c r="U1483" s="130">
        <v>1</v>
      </c>
      <c r="V1483" s="130">
        <v>-3</v>
      </c>
      <c r="W1483" s="130">
        <v>6</v>
      </c>
      <c r="X1483" s="130">
        <v>-3</v>
      </c>
      <c r="Y1483" s="130">
        <v>0</v>
      </c>
      <c r="Z1483" s="130">
        <v>1</v>
      </c>
      <c r="AA1483" s="130">
        <v>0</v>
      </c>
      <c r="AB1483" s="130">
        <v>1</v>
      </c>
      <c r="AC1483" s="130">
        <v>0</v>
      </c>
      <c r="AD1483" s="130">
        <v>0</v>
      </c>
      <c r="AE1483" s="130">
        <v>-1</v>
      </c>
    </row>
    <row r="1484" spans="1:31" ht="30.75" customHeight="1" x14ac:dyDescent="0.25">
      <c r="A1484" s="59">
        <f t="shared" si="25"/>
        <v>45474</v>
      </c>
      <c r="B1484" s="131" t="s">
        <v>166</v>
      </c>
      <c r="C1484" s="130">
        <v>-1</v>
      </c>
      <c r="D1484" s="130">
        <v>13</v>
      </c>
      <c r="E1484" s="130">
        <v>-290</v>
      </c>
      <c r="F1484" s="130">
        <v>-34</v>
      </c>
      <c r="G1484" s="130">
        <v>-33</v>
      </c>
      <c r="H1484" s="130">
        <v>-216</v>
      </c>
      <c r="I1484" s="130">
        <v>69</v>
      </c>
      <c r="J1484" s="130">
        <v>98</v>
      </c>
      <c r="K1484" s="130">
        <v>29</v>
      </c>
      <c r="L1484" s="130">
        <v>515</v>
      </c>
      <c r="M1484" s="130">
        <v>33</v>
      </c>
      <c r="N1484" s="130">
        <v>-39</v>
      </c>
      <c r="O1484" s="130">
        <v>96</v>
      </c>
      <c r="P1484" s="130">
        <v>34</v>
      </c>
      <c r="Q1484" s="130">
        <v>20</v>
      </c>
      <c r="R1484" s="130">
        <v>595</v>
      </c>
      <c r="S1484" s="130">
        <v>638</v>
      </c>
      <c r="T1484" s="134">
        <v>-173</v>
      </c>
      <c r="U1484" s="130">
        <v>1525</v>
      </c>
      <c r="V1484" s="130">
        <v>659</v>
      </c>
      <c r="W1484" s="130">
        <v>110</v>
      </c>
      <c r="X1484" s="130">
        <v>172</v>
      </c>
      <c r="Y1484" s="130">
        <v>118</v>
      </c>
      <c r="Z1484" s="130">
        <v>42</v>
      </c>
      <c r="AA1484" s="130">
        <v>23</v>
      </c>
      <c r="AB1484" s="130">
        <v>360</v>
      </c>
      <c r="AC1484" s="130">
        <v>84</v>
      </c>
      <c r="AD1484" s="130">
        <v>18</v>
      </c>
      <c r="AE1484" s="130">
        <v>4465</v>
      </c>
    </row>
    <row r="1485" spans="1:31" ht="30.75" customHeight="1" x14ac:dyDescent="0.25">
      <c r="A1485" s="59">
        <f t="shared" si="25"/>
        <v>45474</v>
      </c>
      <c r="B1485" s="129" t="s">
        <v>167</v>
      </c>
      <c r="C1485" s="130">
        <v>16</v>
      </c>
      <c r="D1485" s="130">
        <v>-9</v>
      </c>
      <c r="E1485" s="130">
        <v>26</v>
      </c>
      <c r="F1485" s="130">
        <v>-25</v>
      </c>
      <c r="G1485" s="130">
        <v>-44</v>
      </c>
      <c r="H1485" s="130">
        <v>3</v>
      </c>
      <c r="I1485" s="130">
        <v>12</v>
      </c>
      <c r="J1485" s="130">
        <v>58</v>
      </c>
      <c r="K1485" s="130">
        <v>12</v>
      </c>
      <c r="L1485" s="130">
        <v>205</v>
      </c>
      <c r="M1485" s="130">
        <v>30</v>
      </c>
      <c r="N1485" s="130">
        <v>-5</v>
      </c>
      <c r="O1485" s="130">
        <v>9</v>
      </c>
      <c r="P1485" s="130">
        <v>8</v>
      </c>
      <c r="Q1485" s="130">
        <v>17</v>
      </c>
      <c r="R1485" s="130">
        <v>-52</v>
      </c>
      <c r="S1485" s="130">
        <v>-5</v>
      </c>
      <c r="T1485" s="134">
        <v>-67</v>
      </c>
      <c r="U1485" s="130">
        <v>424</v>
      </c>
      <c r="V1485" s="130">
        <v>423</v>
      </c>
      <c r="W1485" s="130">
        <v>78</v>
      </c>
      <c r="X1485" s="130">
        <v>15</v>
      </c>
      <c r="Y1485" s="130">
        <v>-100</v>
      </c>
      <c r="Z1485" s="130">
        <v>17</v>
      </c>
      <c r="AA1485" s="130">
        <v>-86</v>
      </c>
      <c r="AB1485" s="130">
        <v>9</v>
      </c>
      <c r="AC1485" s="130">
        <v>-11</v>
      </c>
      <c r="AD1485" s="130">
        <v>1</v>
      </c>
      <c r="AE1485" s="130">
        <v>959</v>
      </c>
    </row>
    <row r="1486" spans="1:31" ht="30.75" customHeight="1" x14ac:dyDescent="0.25">
      <c r="A1486" s="59">
        <f t="shared" si="25"/>
        <v>45474</v>
      </c>
      <c r="B1486" s="129" t="s">
        <v>168</v>
      </c>
      <c r="C1486" s="130">
        <v>-17</v>
      </c>
      <c r="D1486" s="130">
        <v>22</v>
      </c>
      <c r="E1486" s="130">
        <v>-317</v>
      </c>
      <c r="F1486" s="130">
        <v>-9</v>
      </c>
      <c r="G1486" s="130">
        <v>11</v>
      </c>
      <c r="H1486" s="130">
        <v>-219</v>
      </c>
      <c r="I1486" s="130">
        <v>57</v>
      </c>
      <c r="J1486" s="130">
        <v>40</v>
      </c>
      <c r="K1486" s="130">
        <v>17</v>
      </c>
      <c r="L1486" s="130">
        <v>310</v>
      </c>
      <c r="M1486" s="130">
        <v>3</v>
      </c>
      <c r="N1486" s="130">
        <v>-34</v>
      </c>
      <c r="O1486" s="130">
        <v>87</v>
      </c>
      <c r="P1486" s="130">
        <v>26</v>
      </c>
      <c r="Q1486" s="130">
        <v>3</v>
      </c>
      <c r="R1486" s="130">
        <v>647</v>
      </c>
      <c r="S1486" s="130">
        <v>643</v>
      </c>
      <c r="T1486" s="134">
        <v>-106</v>
      </c>
      <c r="U1486" s="130">
        <v>1103</v>
      </c>
      <c r="V1486" s="130">
        <v>233</v>
      </c>
      <c r="W1486" s="130">
        <v>29</v>
      </c>
      <c r="X1486" s="130">
        <v>157</v>
      </c>
      <c r="Y1486" s="130">
        <v>218</v>
      </c>
      <c r="Z1486" s="130">
        <v>25</v>
      </c>
      <c r="AA1486" s="130">
        <v>109</v>
      </c>
      <c r="AB1486" s="130">
        <v>351</v>
      </c>
      <c r="AC1486" s="130">
        <v>84</v>
      </c>
      <c r="AD1486" s="130">
        <v>17</v>
      </c>
      <c r="AE1486" s="130">
        <v>3490</v>
      </c>
    </row>
    <row r="1487" spans="1:31" ht="30.75" customHeight="1" x14ac:dyDescent="0.25">
      <c r="A1487" s="59">
        <f t="shared" si="25"/>
        <v>45474</v>
      </c>
      <c r="B1487" s="129" t="s">
        <v>169</v>
      </c>
      <c r="C1487" s="130">
        <v>0</v>
      </c>
      <c r="D1487" s="130">
        <v>0</v>
      </c>
      <c r="E1487" s="130">
        <v>1</v>
      </c>
      <c r="F1487" s="130">
        <v>0</v>
      </c>
      <c r="G1487" s="130">
        <v>0</v>
      </c>
      <c r="H1487" s="130">
        <v>0</v>
      </c>
      <c r="I1487" s="130">
        <v>0</v>
      </c>
      <c r="J1487" s="130">
        <v>0</v>
      </c>
      <c r="K1487" s="130">
        <v>0</v>
      </c>
      <c r="L1487" s="130">
        <v>0</v>
      </c>
      <c r="M1487" s="130">
        <v>0</v>
      </c>
      <c r="N1487" s="130">
        <v>0</v>
      </c>
      <c r="O1487" s="130">
        <v>0</v>
      </c>
      <c r="P1487" s="130">
        <v>0</v>
      </c>
      <c r="Q1487" s="130">
        <v>0</v>
      </c>
      <c r="R1487" s="130">
        <v>0</v>
      </c>
      <c r="S1487" s="130">
        <v>0</v>
      </c>
      <c r="T1487" s="134">
        <v>0</v>
      </c>
      <c r="U1487" s="130">
        <v>-2</v>
      </c>
      <c r="V1487" s="130">
        <v>3</v>
      </c>
      <c r="W1487" s="130">
        <v>3</v>
      </c>
      <c r="X1487" s="130">
        <v>0</v>
      </c>
      <c r="Y1487" s="130">
        <v>0</v>
      </c>
      <c r="Z1487" s="130">
        <v>0</v>
      </c>
      <c r="AA1487" s="130">
        <v>0</v>
      </c>
      <c r="AB1487" s="130">
        <v>0</v>
      </c>
      <c r="AC1487" s="130">
        <v>11</v>
      </c>
      <c r="AD1487" s="130">
        <v>0</v>
      </c>
      <c r="AE1487" s="130">
        <v>16</v>
      </c>
    </row>
    <row r="1488" spans="1:31" ht="30.75" customHeight="1" x14ac:dyDescent="0.25">
      <c r="A1488" s="59">
        <f t="shared" si="25"/>
        <v>45505</v>
      </c>
      <c r="B1488" s="126" t="s">
        <v>143</v>
      </c>
      <c r="C1488" s="127">
        <v>1208</v>
      </c>
      <c r="D1488" s="127">
        <v>352</v>
      </c>
      <c r="E1488" s="127">
        <v>5354</v>
      </c>
      <c r="F1488" s="127">
        <v>795</v>
      </c>
      <c r="G1488" s="127">
        <v>4688</v>
      </c>
      <c r="H1488" s="127">
        <v>1350</v>
      </c>
      <c r="I1488" s="127">
        <v>1139</v>
      </c>
      <c r="J1488" s="127">
        <v>2516</v>
      </c>
      <c r="K1488" s="127">
        <v>2065</v>
      </c>
      <c r="L1488" s="127">
        <v>9294</v>
      </c>
      <c r="M1488" s="127">
        <v>7239</v>
      </c>
      <c r="N1488" s="127">
        <v>9014</v>
      </c>
      <c r="O1488" s="127">
        <v>18112</v>
      </c>
      <c r="P1488" s="127">
        <v>5171</v>
      </c>
      <c r="Q1488" s="127">
        <v>2812</v>
      </c>
      <c r="R1488" s="127">
        <v>16149</v>
      </c>
      <c r="S1488" s="127">
        <v>14356</v>
      </c>
      <c r="T1488" s="133">
        <v>2515</v>
      </c>
      <c r="U1488" s="127">
        <v>18600</v>
      </c>
      <c r="V1488" s="127">
        <v>60770</v>
      </c>
      <c r="W1488" s="127">
        <v>12803</v>
      </c>
      <c r="X1488" s="127">
        <v>7641</v>
      </c>
      <c r="Y1488" s="127">
        <v>10413</v>
      </c>
      <c r="Z1488" s="127">
        <v>1975</v>
      </c>
      <c r="AA1488" s="127">
        <v>3733</v>
      </c>
      <c r="AB1488" s="127">
        <v>4735</v>
      </c>
      <c r="AC1488" s="127">
        <v>4096</v>
      </c>
      <c r="AD1488" s="127">
        <v>3618</v>
      </c>
      <c r="AE1488" s="127">
        <v>232513</v>
      </c>
    </row>
    <row r="1489" spans="1:31" ht="30.75" customHeight="1" x14ac:dyDescent="0.25">
      <c r="A1489" s="59">
        <f t="shared" si="25"/>
        <v>45505</v>
      </c>
      <c r="B1489" s="128" t="s">
        <v>144</v>
      </c>
      <c r="C1489" s="127">
        <v>-119</v>
      </c>
      <c r="D1489" s="127">
        <v>-1</v>
      </c>
      <c r="E1489" s="127">
        <v>206</v>
      </c>
      <c r="F1489" s="127">
        <v>68</v>
      </c>
      <c r="G1489" s="127">
        <v>309</v>
      </c>
      <c r="H1489" s="127">
        <v>39</v>
      </c>
      <c r="I1489" s="127">
        <v>49</v>
      </c>
      <c r="J1489" s="127">
        <v>42</v>
      </c>
      <c r="K1489" s="127">
        <v>-26</v>
      </c>
      <c r="L1489" s="127">
        <v>745</v>
      </c>
      <c r="M1489" s="127">
        <v>2258</v>
      </c>
      <c r="N1489" s="127">
        <v>2684</v>
      </c>
      <c r="O1489" s="127">
        <v>2869</v>
      </c>
      <c r="P1489" s="127">
        <v>541</v>
      </c>
      <c r="Q1489" s="127">
        <v>129</v>
      </c>
      <c r="R1489" s="127">
        <v>1111</v>
      </c>
      <c r="S1489" s="127">
        <v>-7322</v>
      </c>
      <c r="T1489" s="133">
        <v>-1144</v>
      </c>
      <c r="U1489" s="127">
        <v>-146</v>
      </c>
      <c r="V1489" s="127">
        <v>-1573</v>
      </c>
      <c r="W1489" s="127">
        <v>211</v>
      </c>
      <c r="X1489" s="127">
        <v>-569</v>
      </c>
      <c r="Y1489" s="127">
        <v>221</v>
      </c>
      <c r="Z1489" s="127">
        <v>44</v>
      </c>
      <c r="AA1489" s="127">
        <v>-72</v>
      </c>
      <c r="AB1489" s="127">
        <v>-1261</v>
      </c>
      <c r="AC1489" s="127">
        <v>8</v>
      </c>
      <c r="AD1489" s="127">
        <v>2100</v>
      </c>
      <c r="AE1489" s="127">
        <v>1401</v>
      </c>
    </row>
    <row r="1490" spans="1:31" ht="30.75" customHeight="1" x14ac:dyDescent="0.25">
      <c r="A1490" s="59">
        <f t="shared" si="25"/>
        <v>45505</v>
      </c>
      <c r="B1490" s="128" t="s">
        <v>145</v>
      </c>
      <c r="C1490" s="127">
        <v>275</v>
      </c>
      <c r="D1490" s="127">
        <v>-20</v>
      </c>
      <c r="E1490" s="127">
        <v>1216</v>
      </c>
      <c r="F1490" s="127">
        <v>102</v>
      </c>
      <c r="G1490" s="127">
        <v>525</v>
      </c>
      <c r="H1490" s="127">
        <v>61</v>
      </c>
      <c r="I1490" s="127">
        <v>183</v>
      </c>
      <c r="J1490" s="127">
        <v>352</v>
      </c>
      <c r="K1490" s="127">
        <v>279</v>
      </c>
      <c r="L1490" s="127">
        <v>2942</v>
      </c>
      <c r="M1490" s="127">
        <v>1342</v>
      </c>
      <c r="N1490" s="127">
        <v>3479</v>
      </c>
      <c r="O1490" s="127">
        <v>6498</v>
      </c>
      <c r="P1490" s="127">
        <v>4166</v>
      </c>
      <c r="Q1490" s="127">
        <v>726</v>
      </c>
      <c r="R1490" s="127">
        <v>1922</v>
      </c>
      <c r="S1490" s="127">
        <v>6689</v>
      </c>
      <c r="T1490" s="133">
        <v>763</v>
      </c>
      <c r="U1490" s="127">
        <v>3105</v>
      </c>
      <c r="V1490" s="127">
        <v>9469</v>
      </c>
      <c r="W1490" s="127">
        <v>2654</v>
      </c>
      <c r="X1490" s="127">
        <v>2518</v>
      </c>
      <c r="Y1490" s="127">
        <v>-176</v>
      </c>
      <c r="Z1490" s="127">
        <v>752</v>
      </c>
      <c r="AA1490" s="127">
        <v>296</v>
      </c>
      <c r="AB1490" s="127">
        <v>1267</v>
      </c>
      <c r="AC1490" s="127">
        <v>250</v>
      </c>
      <c r="AD1490" s="127">
        <v>-1</v>
      </c>
      <c r="AE1490" s="127">
        <v>51634</v>
      </c>
    </row>
    <row r="1491" spans="1:31" ht="30.75" customHeight="1" x14ac:dyDescent="0.25">
      <c r="A1491" s="59">
        <f t="shared" si="25"/>
        <v>45505</v>
      </c>
      <c r="B1491" s="129" t="s">
        <v>146</v>
      </c>
      <c r="C1491" s="130">
        <v>-5</v>
      </c>
      <c r="D1491" s="130">
        <v>1</v>
      </c>
      <c r="E1491" s="130">
        <v>9</v>
      </c>
      <c r="F1491" s="130">
        <v>1</v>
      </c>
      <c r="G1491" s="130">
        <v>-21</v>
      </c>
      <c r="H1491" s="130">
        <v>-2</v>
      </c>
      <c r="I1491" s="130">
        <v>-13</v>
      </c>
      <c r="J1491" s="130">
        <v>10</v>
      </c>
      <c r="K1491" s="130">
        <v>14</v>
      </c>
      <c r="L1491" s="130">
        <v>64</v>
      </c>
      <c r="M1491" s="130">
        <v>53</v>
      </c>
      <c r="N1491" s="130">
        <v>19</v>
      </c>
      <c r="O1491" s="130">
        <v>-10</v>
      </c>
      <c r="P1491" s="130">
        <v>12</v>
      </c>
      <c r="Q1491" s="130">
        <v>57</v>
      </c>
      <c r="R1491" s="130">
        <v>89</v>
      </c>
      <c r="S1491" s="130">
        <v>498</v>
      </c>
      <c r="T1491" s="134">
        <v>49</v>
      </c>
      <c r="U1491" s="130">
        <v>420</v>
      </c>
      <c r="V1491" s="130">
        <v>35</v>
      </c>
      <c r="W1491" s="130">
        <v>75</v>
      </c>
      <c r="X1491" s="130">
        <v>41</v>
      </c>
      <c r="Y1491" s="130">
        <v>-1</v>
      </c>
      <c r="Z1491" s="130">
        <v>31</v>
      </c>
      <c r="AA1491" s="130">
        <v>98</v>
      </c>
      <c r="AB1491" s="130">
        <v>19</v>
      </c>
      <c r="AC1491" s="130">
        <v>3</v>
      </c>
      <c r="AD1491" s="130">
        <v>0</v>
      </c>
      <c r="AE1491" s="130">
        <v>1546</v>
      </c>
    </row>
    <row r="1492" spans="1:31" ht="30.75" customHeight="1" x14ac:dyDescent="0.25">
      <c r="A1492" s="59">
        <f t="shared" si="25"/>
        <v>45505</v>
      </c>
      <c r="B1492" s="129" t="s">
        <v>147</v>
      </c>
      <c r="C1492" s="130">
        <v>192</v>
      </c>
      <c r="D1492" s="130">
        <v>-19</v>
      </c>
      <c r="E1492" s="130">
        <v>1129</v>
      </c>
      <c r="F1492" s="130">
        <v>93</v>
      </c>
      <c r="G1492" s="130">
        <v>527</v>
      </c>
      <c r="H1492" s="130">
        <v>48</v>
      </c>
      <c r="I1492" s="130">
        <v>227</v>
      </c>
      <c r="J1492" s="130">
        <v>295</v>
      </c>
      <c r="K1492" s="130">
        <v>215</v>
      </c>
      <c r="L1492" s="130">
        <v>2527</v>
      </c>
      <c r="M1492" s="130">
        <v>1258</v>
      </c>
      <c r="N1492" s="130">
        <v>3469</v>
      </c>
      <c r="O1492" s="130">
        <v>6481</v>
      </c>
      <c r="P1492" s="130">
        <v>3991</v>
      </c>
      <c r="Q1492" s="130">
        <v>665</v>
      </c>
      <c r="R1492" s="130">
        <v>1933</v>
      </c>
      <c r="S1492" s="130">
        <v>6300</v>
      </c>
      <c r="T1492" s="134">
        <v>731</v>
      </c>
      <c r="U1492" s="130">
        <v>2347</v>
      </c>
      <c r="V1492" s="130">
        <v>11176</v>
      </c>
      <c r="W1492" s="130">
        <v>3644</v>
      </c>
      <c r="X1492" s="130">
        <v>2356</v>
      </c>
      <c r="Y1492" s="130">
        <v>-1085</v>
      </c>
      <c r="Z1492" s="130">
        <v>692</v>
      </c>
      <c r="AA1492" s="130">
        <v>249</v>
      </c>
      <c r="AB1492" s="130">
        <v>1278</v>
      </c>
      <c r="AC1492" s="130">
        <v>196</v>
      </c>
      <c r="AD1492" s="130">
        <v>0</v>
      </c>
      <c r="AE1492" s="130">
        <v>50915</v>
      </c>
    </row>
    <row r="1493" spans="1:31" ht="30.75" customHeight="1" x14ac:dyDescent="0.25">
      <c r="A1493" s="59">
        <f t="shared" si="25"/>
        <v>45505</v>
      </c>
      <c r="B1493" s="129" t="s">
        <v>148</v>
      </c>
      <c r="C1493" s="130">
        <v>8</v>
      </c>
      <c r="D1493" s="130">
        <v>-1</v>
      </c>
      <c r="E1493" s="130">
        <v>18</v>
      </c>
      <c r="F1493" s="130">
        <v>3</v>
      </c>
      <c r="G1493" s="130">
        <v>14</v>
      </c>
      <c r="H1493" s="130">
        <v>-1</v>
      </c>
      <c r="I1493" s="130">
        <v>-1</v>
      </c>
      <c r="J1493" s="130">
        <v>11</v>
      </c>
      <c r="K1493" s="130">
        <v>3</v>
      </c>
      <c r="L1493" s="130">
        <v>110</v>
      </c>
      <c r="M1493" s="130">
        <v>2</v>
      </c>
      <c r="N1493" s="130">
        <v>-5</v>
      </c>
      <c r="O1493" s="130">
        <v>42</v>
      </c>
      <c r="P1493" s="130">
        <v>130</v>
      </c>
      <c r="Q1493" s="130">
        <v>2</v>
      </c>
      <c r="R1493" s="130">
        <v>-15</v>
      </c>
      <c r="S1493" s="130">
        <v>-21</v>
      </c>
      <c r="T1493" s="134">
        <v>-19</v>
      </c>
      <c r="U1493" s="130">
        <v>237</v>
      </c>
      <c r="V1493" s="130">
        <v>74</v>
      </c>
      <c r="W1493" s="130">
        <v>-1082</v>
      </c>
      <c r="X1493" s="130">
        <v>-19</v>
      </c>
      <c r="Y1493" s="130">
        <v>12</v>
      </c>
      <c r="Z1493" s="130">
        <v>-5</v>
      </c>
      <c r="AA1493" s="130">
        <v>22</v>
      </c>
      <c r="AB1493" s="130">
        <v>-23</v>
      </c>
      <c r="AC1493" s="130">
        <v>11</v>
      </c>
      <c r="AD1493" s="130">
        <v>0</v>
      </c>
      <c r="AE1493" s="130">
        <v>-493</v>
      </c>
    </row>
    <row r="1494" spans="1:31" ht="30.75" customHeight="1" x14ac:dyDescent="0.25">
      <c r="A1494" s="59">
        <f t="shared" si="25"/>
        <v>45505</v>
      </c>
      <c r="B1494" s="129" t="s">
        <v>149</v>
      </c>
      <c r="C1494" s="130">
        <v>80</v>
      </c>
      <c r="D1494" s="130">
        <v>-1</v>
      </c>
      <c r="E1494" s="130">
        <v>60</v>
      </c>
      <c r="F1494" s="130">
        <v>5</v>
      </c>
      <c r="G1494" s="130">
        <v>5</v>
      </c>
      <c r="H1494" s="130">
        <v>16</v>
      </c>
      <c r="I1494" s="130">
        <v>-30</v>
      </c>
      <c r="J1494" s="130">
        <v>36</v>
      </c>
      <c r="K1494" s="130">
        <v>47</v>
      </c>
      <c r="L1494" s="130">
        <v>241</v>
      </c>
      <c r="M1494" s="130">
        <v>29</v>
      </c>
      <c r="N1494" s="130">
        <v>-4</v>
      </c>
      <c r="O1494" s="130">
        <v>-15</v>
      </c>
      <c r="P1494" s="130">
        <v>33</v>
      </c>
      <c r="Q1494" s="130">
        <v>2</v>
      </c>
      <c r="R1494" s="130">
        <v>-85</v>
      </c>
      <c r="S1494" s="130">
        <v>-88</v>
      </c>
      <c r="T1494" s="134">
        <v>2</v>
      </c>
      <c r="U1494" s="130">
        <v>101</v>
      </c>
      <c r="V1494" s="130">
        <v>-1816</v>
      </c>
      <c r="W1494" s="130">
        <v>17</v>
      </c>
      <c r="X1494" s="130">
        <v>140</v>
      </c>
      <c r="Y1494" s="130">
        <v>898</v>
      </c>
      <c r="Z1494" s="130">
        <v>34</v>
      </c>
      <c r="AA1494" s="130">
        <v>-73</v>
      </c>
      <c r="AB1494" s="130">
        <v>-7</v>
      </c>
      <c r="AC1494" s="130">
        <v>40</v>
      </c>
      <c r="AD1494" s="130">
        <v>-1</v>
      </c>
      <c r="AE1494" s="130">
        <v>-334</v>
      </c>
    </row>
    <row r="1495" spans="1:31" ht="30.75" customHeight="1" x14ac:dyDescent="0.25">
      <c r="A1495" s="59">
        <f t="shared" si="25"/>
        <v>45505</v>
      </c>
      <c r="B1495" s="128" t="s">
        <v>150</v>
      </c>
      <c r="C1495" s="127">
        <v>-9</v>
      </c>
      <c r="D1495" s="127">
        <v>-1</v>
      </c>
      <c r="E1495" s="127">
        <v>256</v>
      </c>
      <c r="F1495" s="127">
        <v>220</v>
      </c>
      <c r="G1495" s="127">
        <v>869</v>
      </c>
      <c r="H1495" s="127">
        <v>268</v>
      </c>
      <c r="I1495" s="127">
        <v>6</v>
      </c>
      <c r="J1495" s="127">
        <v>-133</v>
      </c>
      <c r="K1495" s="127">
        <v>203</v>
      </c>
      <c r="L1495" s="127">
        <v>871</v>
      </c>
      <c r="M1495" s="127">
        <v>867</v>
      </c>
      <c r="N1495" s="127">
        <v>530</v>
      </c>
      <c r="O1495" s="127">
        <v>566</v>
      </c>
      <c r="P1495" s="127">
        <v>256</v>
      </c>
      <c r="Q1495" s="127">
        <v>420</v>
      </c>
      <c r="R1495" s="127">
        <v>518</v>
      </c>
      <c r="S1495" s="127">
        <v>413</v>
      </c>
      <c r="T1495" s="133">
        <v>-204</v>
      </c>
      <c r="U1495" s="127">
        <v>1860</v>
      </c>
      <c r="V1495" s="127">
        <v>1359</v>
      </c>
      <c r="W1495" s="127">
        <v>1464</v>
      </c>
      <c r="X1495" s="127">
        <v>696</v>
      </c>
      <c r="Y1495" s="127">
        <v>1724</v>
      </c>
      <c r="Z1495" s="127">
        <v>-702</v>
      </c>
      <c r="AA1495" s="127">
        <v>787</v>
      </c>
      <c r="AB1495" s="127">
        <v>358</v>
      </c>
      <c r="AC1495" s="127">
        <v>-348</v>
      </c>
      <c r="AD1495" s="127">
        <v>258</v>
      </c>
      <c r="AE1495" s="127">
        <v>13372</v>
      </c>
    </row>
    <row r="1496" spans="1:31" ht="30.75" customHeight="1" x14ac:dyDescent="0.25">
      <c r="A1496" s="59">
        <f t="shared" si="25"/>
        <v>45505</v>
      </c>
      <c r="B1496" s="128" t="s">
        <v>151</v>
      </c>
      <c r="C1496" s="127">
        <v>196</v>
      </c>
      <c r="D1496" s="127">
        <v>114</v>
      </c>
      <c r="E1496" s="127">
        <v>1084</v>
      </c>
      <c r="F1496" s="127">
        <v>255</v>
      </c>
      <c r="G1496" s="127">
        <v>1471</v>
      </c>
      <c r="H1496" s="127">
        <v>108</v>
      </c>
      <c r="I1496" s="127">
        <v>324</v>
      </c>
      <c r="J1496" s="127">
        <v>888</v>
      </c>
      <c r="K1496" s="127">
        <v>817</v>
      </c>
      <c r="L1496" s="127">
        <v>1287</v>
      </c>
      <c r="M1496" s="127">
        <v>778</v>
      </c>
      <c r="N1496" s="127">
        <v>525</v>
      </c>
      <c r="O1496" s="127">
        <v>2362</v>
      </c>
      <c r="P1496" s="127">
        <v>308</v>
      </c>
      <c r="Q1496" s="127">
        <v>532</v>
      </c>
      <c r="R1496" s="127">
        <v>3160</v>
      </c>
      <c r="S1496" s="127">
        <v>4330</v>
      </c>
      <c r="T1496" s="133">
        <v>844</v>
      </c>
      <c r="U1496" s="127">
        <v>2842</v>
      </c>
      <c r="V1496" s="127">
        <v>14375</v>
      </c>
      <c r="W1496" s="127">
        <v>4039</v>
      </c>
      <c r="X1496" s="127">
        <v>1182</v>
      </c>
      <c r="Y1496" s="127">
        <v>2461</v>
      </c>
      <c r="Z1496" s="127">
        <v>594</v>
      </c>
      <c r="AA1496" s="127">
        <v>604</v>
      </c>
      <c r="AB1496" s="127">
        <v>1417</v>
      </c>
      <c r="AC1496" s="127">
        <v>858</v>
      </c>
      <c r="AD1496" s="127">
        <v>6</v>
      </c>
      <c r="AE1496" s="127">
        <v>47761</v>
      </c>
    </row>
    <row r="1497" spans="1:31" ht="30.75" customHeight="1" x14ac:dyDescent="0.25">
      <c r="A1497" s="59">
        <f t="shared" si="25"/>
        <v>45505</v>
      </c>
      <c r="B1497" s="128" t="s">
        <v>152</v>
      </c>
      <c r="C1497" s="127">
        <v>865</v>
      </c>
      <c r="D1497" s="127">
        <v>261</v>
      </c>
      <c r="E1497" s="127">
        <v>2592</v>
      </c>
      <c r="F1497" s="127">
        <v>150</v>
      </c>
      <c r="G1497" s="127">
        <v>1515</v>
      </c>
      <c r="H1497" s="127">
        <v>874</v>
      </c>
      <c r="I1497" s="127">
        <v>577</v>
      </c>
      <c r="J1497" s="127">
        <v>1367</v>
      </c>
      <c r="K1497" s="127">
        <v>792</v>
      </c>
      <c r="L1497" s="127">
        <v>3449</v>
      </c>
      <c r="M1497" s="127">
        <v>1997</v>
      </c>
      <c r="N1497" s="127">
        <v>1797</v>
      </c>
      <c r="O1497" s="127">
        <v>5815</v>
      </c>
      <c r="P1497" s="127">
        <v>-100</v>
      </c>
      <c r="Q1497" s="127">
        <v>1006</v>
      </c>
      <c r="R1497" s="127">
        <v>9438</v>
      </c>
      <c r="S1497" s="127">
        <v>10250</v>
      </c>
      <c r="T1497" s="133">
        <v>2256</v>
      </c>
      <c r="U1497" s="127">
        <v>10939</v>
      </c>
      <c r="V1497" s="127">
        <v>37146</v>
      </c>
      <c r="W1497" s="127">
        <v>4438</v>
      </c>
      <c r="X1497" s="127">
        <v>3814</v>
      </c>
      <c r="Y1497" s="127">
        <v>6183</v>
      </c>
      <c r="Z1497" s="127">
        <v>1288</v>
      </c>
      <c r="AA1497" s="127">
        <v>2118</v>
      </c>
      <c r="AB1497" s="127">
        <v>2954</v>
      </c>
      <c r="AC1497" s="127">
        <v>3328</v>
      </c>
      <c r="AD1497" s="127">
        <v>1255</v>
      </c>
      <c r="AE1497" s="127">
        <v>118364</v>
      </c>
    </row>
    <row r="1498" spans="1:31" ht="30.75" customHeight="1" x14ac:dyDescent="0.25">
      <c r="A1498" s="59">
        <f t="shared" si="25"/>
        <v>45505</v>
      </c>
      <c r="B1498" s="131" t="s">
        <v>153</v>
      </c>
      <c r="C1498" s="130">
        <v>116</v>
      </c>
      <c r="D1498" s="130">
        <v>15</v>
      </c>
      <c r="E1498" s="130">
        <v>458</v>
      </c>
      <c r="F1498" s="130">
        <v>28</v>
      </c>
      <c r="G1498" s="130">
        <v>10</v>
      </c>
      <c r="H1498" s="130">
        <v>50</v>
      </c>
      <c r="I1498" s="130">
        <v>161</v>
      </c>
      <c r="J1498" s="130">
        <v>1</v>
      </c>
      <c r="K1498" s="130">
        <v>211</v>
      </c>
      <c r="L1498" s="130">
        <v>827</v>
      </c>
      <c r="M1498" s="130">
        <v>92</v>
      </c>
      <c r="N1498" s="130">
        <v>136</v>
      </c>
      <c r="O1498" s="130">
        <v>152</v>
      </c>
      <c r="P1498" s="130">
        <v>179</v>
      </c>
      <c r="Q1498" s="130">
        <v>92</v>
      </c>
      <c r="R1498" s="130">
        <v>2899</v>
      </c>
      <c r="S1498" s="130">
        <v>1342</v>
      </c>
      <c r="T1498" s="134">
        <v>136</v>
      </c>
      <c r="U1498" s="130">
        <v>996</v>
      </c>
      <c r="V1498" s="130">
        <v>6199</v>
      </c>
      <c r="W1498" s="130">
        <v>985</v>
      </c>
      <c r="X1498" s="130">
        <v>756</v>
      </c>
      <c r="Y1498" s="130">
        <v>510</v>
      </c>
      <c r="Z1498" s="130">
        <v>173</v>
      </c>
      <c r="AA1498" s="130">
        <v>119</v>
      </c>
      <c r="AB1498" s="130">
        <v>127</v>
      </c>
      <c r="AC1498" s="130">
        <v>311</v>
      </c>
      <c r="AD1498" s="130">
        <v>8</v>
      </c>
      <c r="AE1498" s="130">
        <v>17089</v>
      </c>
    </row>
    <row r="1499" spans="1:31" ht="30.75" customHeight="1" x14ac:dyDescent="0.25">
      <c r="A1499" s="59">
        <f t="shared" si="25"/>
        <v>45505</v>
      </c>
      <c r="B1499" s="131" t="s">
        <v>154</v>
      </c>
      <c r="C1499" s="130">
        <v>107</v>
      </c>
      <c r="D1499" s="130">
        <v>20</v>
      </c>
      <c r="E1499" s="130">
        <v>212</v>
      </c>
      <c r="F1499" s="130">
        <v>-20</v>
      </c>
      <c r="G1499" s="130">
        <v>-95</v>
      </c>
      <c r="H1499" s="130">
        <v>45</v>
      </c>
      <c r="I1499" s="130">
        <v>159</v>
      </c>
      <c r="J1499" s="130">
        <v>255</v>
      </c>
      <c r="K1499" s="130">
        <v>54</v>
      </c>
      <c r="L1499" s="130">
        <v>205</v>
      </c>
      <c r="M1499" s="130">
        <v>330</v>
      </c>
      <c r="N1499" s="130">
        <v>235</v>
      </c>
      <c r="O1499" s="130">
        <v>714</v>
      </c>
      <c r="P1499" s="130">
        <v>102</v>
      </c>
      <c r="Q1499" s="130">
        <v>259</v>
      </c>
      <c r="R1499" s="130">
        <v>640</v>
      </c>
      <c r="S1499" s="130">
        <v>1738</v>
      </c>
      <c r="T1499" s="134">
        <v>109</v>
      </c>
      <c r="U1499" s="130">
        <v>1371</v>
      </c>
      <c r="V1499" s="130">
        <v>4600</v>
      </c>
      <c r="W1499" s="130">
        <v>808</v>
      </c>
      <c r="X1499" s="130">
        <v>388</v>
      </c>
      <c r="Y1499" s="130">
        <v>753</v>
      </c>
      <c r="Z1499" s="130">
        <v>141</v>
      </c>
      <c r="AA1499" s="130">
        <v>259</v>
      </c>
      <c r="AB1499" s="130">
        <v>294</v>
      </c>
      <c r="AC1499" s="130">
        <v>104</v>
      </c>
      <c r="AD1499" s="130">
        <v>-3</v>
      </c>
      <c r="AE1499" s="130">
        <v>13784</v>
      </c>
    </row>
    <row r="1500" spans="1:31" ht="30.75" customHeight="1" x14ac:dyDescent="0.25">
      <c r="A1500" s="59">
        <f t="shared" si="25"/>
        <v>45505</v>
      </c>
      <c r="B1500" s="131" t="s">
        <v>155</v>
      </c>
      <c r="C1500" s="130">
        <v>418</v>
      </c>
      <c r="D1500" s="130">
        <v>76</v>
      </c>
      <c r="E1500" s="130">
        <v>1521</v>
      </c>
      <c r="F1500" s="130">
        <v>15</v>
      </c>
      <c r="G1500" s="130">
        <v>578</v>
      </c>
      <c r="H1500" s="130">
        <v>217</v>
      </c>
      <c r="I1500" s="130">
        <v>162</v>
      </c>
      <c r="J1500" s="130">
        <v>189</v>
      </c>
      <c r="K1500" s="130">
        <v>100</v>
      </c>
      <c r="L1500" s="130">
        <v>-348</v>
      </c>
      <c r="M1500" s="130">
        <v>1142</v>
      </c>
      <c r="N1500" s="130">
        <v>879</v>
      </c>
      <c r="O1500" s="130">
        <v>2975</v>
      </c>
      <c r="P1500" s="130">
        <v>257</v>
      </c>
      <c r="Q1500" s="130">
        <v>171</v>
      </c>
      <c r="R1500" s="130">
        <v>3930</v>
      </c>
      <c r="S1500" s="130">
        <v>2111</v>
      </c>
      <c r="T1500" s="134">
        <v>1223</v>
      </c>
      <c r="U1500" s="130">
        <v>6455</v>
      </c>
      <c r="V1500" s="130">
        <v>10600</v>
      </c>
      <c r="W1500" s="130">
        <v>228</v>
      </c>
      <c r="X1500" s="130">
        <v>1073</v>
      </c>
      <c r="Y1500" s="130">
        <v>2899</v>
      </c>
      <c r="Z1500" s="130">
        <v>434</v>
      </c>
      <c r="AA1500" s="130">
        <v>694</v>
      </c>
      <c r="AB1500" s="130">
        <v>605</v>
      </c>
      <c r="AC1500" s="130">
        <v>932</v>
      </c>
      <c r="AD1500" s="130">
        <v>976</v>
      </c>
      <c r="AE1500" s="130">
        <v>40512</v>
      </c>
    </row>
    <row r="1501" spans="1:31" ht="30.75" customHeight="1" x14ac:dyDescent="0.25">
      <c r="A1501" s="59">
        <f t="shared" si="25"/>
        <v>45505</v>
      </c>
      <c r="B1501" s="129" t="s">
        <v>156</v>
      </c>
      <c r="C1501" s="130">
        <v>70</v>
      </c>
      <c r="D1501" s="130">
        <v>9</v>
      </c>
      <c r="E1501" s="130">
        <v>95</v>
      </c>
      <c r="F1501" s="130">
        <v>17</v>
      </c>
      <c r="G1501" s="130">
        <v>-2</v>
      </c>
      <c r="H1501" s="130">
        <v>-9</v>
      </c>
      <c r="I1501" s="130">
        <v>42</v>
      </c>
      <c r="J1501" s="130">
        <v>-31</v>
      </c>
      <c r="K1501" s="130">
        <v>50</v>
      </c>
      <c r="L1501" s="130">
        <v>258</v>
      </c>
      <c r="M1501" s="130">
        <v>31</v>
      </c>
      <c r="N1501" s="130">
        <v>50</v>
      </c>
      <c r="O1501" s="130">
        <v>195</v>
      </c>
      <c r="P1501" s="130">
        <v>24</v>
      </c>
      <c r="Q1501" s="130">
        <v>56</v>
      </c>
      <c r="R1501" s="130">
        <v>68</v>
      </c>
      <c r="S1501" s="130">
        <v>1207</v>
      </c>
      <c r="T1501" s="134">
        <v>207</v>
      </c>
      <c r="U1501" s="130">
        <v>729</v>
      </c>
      <c r="V1501" s="130">
        <v>45</v>
      </c>
      <c r="W1501" s="130">
        <v>229</v>
      </c>
      <c r="X1501" s="130">
        <v>274</v>
      </c>
      <c r="Y1501" s="130">
        <v>929</v>
      </c>
      <c r="Z1501" s="130">
        <v>2</v>
      </c>
      <c r="AA1501" s="130">
        <v>-40</v>
      </c>
      <c r="AB1501" s="130">
        <v>41</v>
      </c>
      <c r="AC1501" s="130">
        <v>501</v>
      </c>
      <c r="AD1501" s="130">
        <v>1</v>
      </c>
      <c r="AE1501" s="130">
        <v>5048</v>
      </c>
    </row>
    <row r="1502" spans="1:31" ht="30.75" customHeight="1" x14ac:dyDescent="0.25">
      <c r="A1502" s="59">
        <f t="shared" si="25"/>
        <v>45505</v>
      </c>
      <c r="B1502" s="129" t="s">
        <v>157</v>
      </c>
      <c r="C1502" s="130">
        <v>30</v>
      </c>
      <c r="D1502" s="130">
        <v>4</v>
      </c>
      <c r="E1502" s="130">
        <v>16</v>
      </c>
      <c r="F1502" s="130">
        <v>-4</v>
      </c>
      <c r="G1502" s="130">
        <v>-14</v>
      </c>
      <c r="H1502" s="130">
        <v>4</v>
      </c>
      <c r="I1502" s="130">
        <v>-5</v>
      </c>
      <c r="J1502" s="130">
        <v>-14</v>
      </c>
      <c r="K1502" s="130">
        <v>-70</v>
      </c>
      <c r="L1502" s="130">
        <v>50</v>
      </c>
      <c r="M1502" s="130">
        <v>7</v>
      </c>
      <c r="N1502" s="130">
        <v>9</v>
      </c>
      <c r="O1502" s="130">
        <v>-30</v>
      </c>
      <c r="P1502" s="130">
        <v>-4</v>
      </c>
      <c r="Q1502" s="130">
        <v>-5</v>
      </c>
      <c r="R1502" s="130">
        <v>-93</v>
      </c>
      <c r="S1502" s="130">
        <v>-32</v>
      </c>
      <c r="T1502" s="134">
        <v>-19</v>
      </c>
      <c r="U1502" s="130">
        <v>172</v>
      </c>
      <c r="V1502" s="130">
        <v>615</v>
      </c>
      <c r="W1502" s="130">
        <v>-11</v>
      </c>
      <c r="X1502" s="130">
        <v>109</v>
      </c>
      <c r="Y1502" s="130">
        <v>-55</v>
      </c>
      <c r="Z1502" s="130">
        <v>-56</v>
      </c>
      <c r="AA1502" s="130">
        <v>-40</v>
      </c>
      <c r="AB1502" s="130">
        <v>-49</v>
      </c>
      <c r="AC1502" s="130">
        <v>-283</v>
      </c>
      <c r="AD1502" s="130">
        <v>0</v>
      </c>
      <c r="AE1502" s="130">
        <v>232</v>
      </c>
    </row>
    <row r="1503" spans="1:31" ht="30.75" customHeight="1" x14ac:dyDescent="0.25">
      <c r="A1503" s="59">
        <f t="shared" si="25"/>
        <v>45505</v>
      </c>
      <c r="B1503" s="129" t="s">
        <v>158</v>
      </c>
      <c r="C1503" s="130">
        <v>-4</v>
      </c>
      <c r="D1503" s="130">
        <v>15</v>
      </c>
      <c r="E1503" s="130">
        <v>-5</v>
      </c>
      <c r="F1503" s="130">
        <v>-5</v>
      </c>
      <c r="G1503" s="130">
        <v>-23</v>
      </c>
      <c r="H1503" s="130">
        <v>5</v>
      </c>
      <c r="I1503" s="130">
        <v>-3</v>
      </c>
      <c r="J1503" s="130">
        <v>20</v>
      </c>
      <c r="K1503" s="130">
        <v>-24</v>
      </c>
      <c r="L1503" s="130">
        <v>62</v>
      </c>
      <c r="M1503" s="130">
        <v>6</v>
      </c>
      <c r="N1503" s="130">
        <v>15</v>
      </c>
      <c r="O1503" s="130">
        <v>-21</v>
      </c>
      <c r="P1503" s="130">
        <v>-2</v>
      </c>
      <c r="Q1503" s="130">
        <v>-20</v>
      </c>
      <c r="R1503" s="130">
        <v>48</v>
      </c>
      <c r="S1503" s="130">
        <v>96</v>
      </c>
      <c r="T1503" s="134">
        <v>29</v>
      </c>
      <c r="U1503" s="130">
        <v>42</v>
      </c>
      <c r="V1503" s="130">
        <v>52</v>
      </c>
      <c r="W1503" s="130">
        <v>62</v>
      </c>
      <c r="X1503" s="130">
        <v>-16</v>
      </c>
      <c r="Y1503" s="130">
        <v>-7</v>
      </c>
      <c r="Z1503" s="130">
        <v>34</v>
      </c>
      <c r="AA1503" s="130">
        <v>-14</v>
      </c>
      <c r="AB1503" s="130">
        <v>31</v>
      </c>
      <c r="AC1503" s="130">
        <v>-5</v>
      </c>
      <c r="AD1503" s="130">
        <v>6</v>
      </c>
      <c r="AE1503" s="130">
        <v>374</v>
      </c>
    </row>
    <row r="1504" spans="1:31" ht="30.75" customHeight="1" x14ac:dyDescent="0.25">
      <c r="A1504" s="59">
        <f t="shared" si="25"/>
        <v>45505</v>
      </c>
      <c r="B1504" s="129" t="s">
        <v>159</v>
      </c>
      <c r="C1504" s="130">
        <v>161</v>
      </c>
      <c r="D1504" s="130">
        <v>98</v>
      </c>
      <c r="E1504" s="130">
        <v>57</v>
      </c>
      <c r="F1504" s="130">
        <v>26</v>
      </c>
      <c r="G1504" s="130">
        <v>105</v>
      </c>
      <c r="H1504" s="130">
        <v>-9</v>
      </c>
      <c r="I1504" s="130">
        <v>-26</v>
      </c>
      <c r="J1504" s="130">
        <v>218</v>
      </c>
      <c r="K1504" s="130">
        <v>159</v>
      </c>
      <c r="L1504" s="130">
        <v>420</v>
      </c>
      <c r="M1504" s="130">
        <v>72</v>
      </c>
      <c r="N1504" s="130">
        <v>94</v>
      </c>
      <c r="O1504" s="130">
        <v>494</v>
      </c>
      <c r="P1504" s="130">
        <v>81</v>
      </c>
      <c r="Q1504" s="130">
        <v>51</v>
      </c>
      <c r="R1504" s="130">
        <v>586</v>
      </c>
      <c r="S1504" s="130">
        <v>211</v>
      </c>
      <c r="T1504" s="134">
        <v>206</v>
      </c>
      <c r="U1504" s="130">
        <v>757</v>
      </c>
      <c r="V1504" s="130">
        <v>2804</v>
      </c>
      <c r="W1504" s="130">
        <v>443</v>
      </c>
      <c r="X1504" s="130">
        <v>211</v>
      </c>
      <c r="Y1504" s="130">
        <v>782</v>
      </c>
      <c r="Z1504" s="130">
        <v>251</v>
      </c>
      <c r="AA1504" s="130">
        <v>67</v>
      </c>
      <c r="AB1504" s="130">
        <v>172</v>
      </c>
      <c r="AC1504" s="130">
        <v>106</v>
      </c>
      <c r="AD1504" s="130">
        <v>961</v>
      </c>
      <c r="AE1504" s="130">
        <v>9558</v>
      </c>
    </row>
    <row r="1505" spans="1:31" ht="30.75" customHeight="1" x14ac:dyDescent="0.25">
      <c r="A1505" s="59">
        <f t="shared" si="25"/>
        <v>45505</v>
      </c>
      <c r="B1505" s="129" t="s">
        <v>160</v>
      </c>
      <c r="C1505" s="130">
        <v>161</v>
      </c>
      <c r="D1505" s="130">
        <v>-50</v>
      </c>
      <c r="E1505" s="130">
        <v>1358</v>
      </c>
      <c r="F1505" s="130">
        <v>-19</v>
      </c>
      <c r="G1505" s="130">
        <v>512</v>
      </c>
      <c r="H1505" s="130">
        <v>226</v>
      </c>
      <c r="I1505" s="130">
        <v>154</v>
      </c>
      <c r="J1505" s="130">
        <v>-4</v>
      </c>
      <c r="K1505" s="130">
        <v>-15</v>
      </c>
      <c r="L1505" s="130">
        <v>-1138</v>
      </c>
      <c r="M1505" s="130">
        <v>1026</v>
      </c>
      <c r="N1505" s="130">
        <v>711</v>
      </c>
      <c r="O1505" s="130">
        <v>2337</v>
      </c>
      <c r="P1505" s="130">
        <v>158</v>
      </c>
      <c r="Q1505" s="130">
        <v>89</v>
      </c>
      <c r="R1505" s="130">
        <v>3321</v>
      </c>
      <c r="S1505" s="130">
        <v>629</v>
      </c>
      <c r="T1505" s="134">
        <v>800</v>
      </c>
      <c r="U1505" s="130">
        <v>4755</v>
      </c>
      <c r="V1505" s="130">
        <v>7084</v>
      </c>
      <c r="W1505" s="130">
        <v>-495</v>
      </c>
      <c r="X1505" s="130">
        <v>495</v>
      </c>
      <c r="Y1505" s="130">
        <v>1250</v>
      </c>
      <c r="Z1505" s="130">
        <v>203</v>
      </c>
      <c r="AA1505" s="130">
        <v>721</v>
      </c>
      <c r="AB1505" s="130">
        <v>410</v>
      </c>
      <c r="AC1505" s="130">
        <v>613</v>
      </c>
      <c r="AD1505" s="130">
        <v>8</v>
      </c>
      <c r="AE1505" s="130">
        <v>25300</v>
      </c>
    </row>
    <row r="1506" spans="1:31" ht="30.75" customHeight="1" x14ac:dyDescent="0.25">
      <c r="A1506" s="59">
        <f t="shared" si="25"/>
        <v>45505</v>
      </c>
      <c r="B1506" s="131" t="s">
        <v>161</v>
      </c>
      <c r="C1506" s="130">
        <v>143</v>
      </c>
      <c r="D1506" s="130">
        <v>125</v>
      </c>
      <c r="E1506" s="130">
        <v>291</v>
      </c>
      <c r="F1506" s="130">
        <v>83</v>
      </c>
      <c r="G1506" s="130">
        <v>836</v>
      </c>
      <c r="H1506" s="130">
        <v>334</v>
      </c>
      <c r="I1506" s="130">
        <v>153</v>
      </c>
      <c r="J1506" s="130">
        <v>854</v>
      </c>
      <c r="K1506" s="130">
        <v>325</v>
      </c>
      <c r="L1506" s="130">
        <v>2571</v>
      </c>
      <c r="M1506" s="130">
        <v>350</v>
      </c>
      <c r="N1506" s="130">
        <v>449</v>
      </c>
      <c r="O1506" s="130">
        <v>1648</v>
      </c>
      <c r="P1506" s="130">
        <v>-738</v>
      </c>
      <c r="Q1506" s="130">
        <v>437</v>
      </c>
      <c r="R1506" s="130">
        <v>1719</v>
      </c>
      <c r="S1506" s="130">
        <v>4209</v>
      </c>
      <c r="T1506" s="134">
        <v>757</v>
      </c>
      <c r="U1506" s="130">
        <v>1482</v>
      </c>
      <c r="V1506" s="130">
        <v>13244</v>
      </c>
      <c r="W1506" s="130">
        <v>1674</v>
      </c>
      <c r="X1506" s="130">
        <v>1309</v>
      </c>
      <c r="Y1506" s="130">
        <v>1780</v>
      </c>
      <c r="Z1506" s="130">
        <v>484</v>
      </c>
      <c r="AA1506" s="130">
        <v>814</v>
      </c>
      <c r="AB1506" s="130">
        <v>1615</v>
      </c>
      <c r="AC1506" s="130">
        <v>1786</v>
      </c>
      <c r="AD1506" s="130">
        <v>264</v>
      </c>
      <c r="AE1506" s="130">
        <v>38998</v>
      </c>
    </row>
    <row r="1507" spans="1:31" ht="30.75" customHeight="1" x14ac:dyDescent="0.25">
      <c r="A1507" s="59">
        <f t="shared" si="25"/>
        <v>45505</v>
      </c>
      <c r="B1507" s="129" t="s">
        <v>162</v>
      </c>
      <c r="C1507" s="130">
        <v>5</v>
      </c>
      <c r="D1507" s="130">
        <v>6</v>
      </c>
      <c r="E1507" s="130">
        <v>-4</v>
      </c>
      <c r="F1507" s="130">
        <v>70</v>
      </c>
      <c r="G1507" s="130">
        <v>-32</v>
      </c>
      <c r="H1507" s="130">
        <v>58</v>
      </c>
      <c r="I1507" s="130">
        <v>-1</v>
      </c>
      <c r="J1507" s="130">
        <v>-23</v>
      </c>
      <c r="K1507" s="130">
        <v>-3</v>
      </c>
      <c r="L1507" s="130">
        <v>-2</v>
      </c>
      <c r="M1507" s="130">
        <v>9</v>
      </c>
      <c r="N1507" s="130">
        <v>0</v>
      </c>
      <c r="O1507" s="130">
        <v>15</v>
      </c>
      <c r="P1507" s="130">
        <v>-938</v>
      </c>
      <c r="Q1507" s="130">
        <v>2</v>
      </c>
      <c r="R1507" s="130">
        <v>-35</v>
      </c>
      <c r="S1507" s="130">
        <v>70</v>
      </c>
      <c r="T1507" s="134">
        <v>38</v>
      </c>
      <c r="U1507" s="130">
        <v>-581</v>
      </c>
      <c r="V1507" s="130">
        <v>390</v>
      </c>
      <c r="W1507" s="130">
        <v>-114</v>
      </c>
      <c r="X1507" s="130">
        <v>58</v>
      </c>
      <c r="Y1507" s="130">
        <v>-52</v>
      </c>
      <c r="Z1507" s="130">
        <v>47</v>
      </c>
      <c r="AA1507" s="130">
        <v>-15</v>
      </c>
      <c r="AB1507" s="130">
        <v>-1</v>
      </c>
      <c r="AC1507" s="130">
        <v>3</v>
      </c>
      <c r="AD1507" s="130">
        <v>1</v>
      </c>
      <c r="AE1507" s="130">
        <v>-1029</v>
      </c>
    </row>
    <row r="1508" spans="1:31" ht="30.75" customHeight="1" x14ac:dyDescent="0.25">
      <c r="A1508" s="59">
        <f t="shared" si="25"/>
        <v>45505</v>
      </c>
      <c r="B1508" s="129" t="s">
        <v>163</v>
      </c>
      <c r="C1508" s="130">
        <v>70</v>
      </c>
      <c r="D1508" s="130">
        <v>86</v>
      </c>
      <c r="E1508" s="130">
        <v>204</v>
      </c>
      <c r="F1508" s="130">
        <v>30</v>
      </c>
      <c r="G1508" s="130">
        <v>633</v>
      </c>
      <c r="H1508" s="130">
        <v>238</v>
      </c>
      <c r="I1508" s="130">
        <v>109</v>
      </c>
      <c r="J1508" s="130">
        <v>450</v>
      </c>
      <c r="K1508" s="130">
        <v>205</v>
      </c>
      <c r="L1508" s="130">
        <v>1335</v>
      </c>
      <c r="M1508" s="130">
        <v>214</v>
      </c>
      <c r="N1508" s="130">
        <v>356</v>
      </c>
      <c r="O1508" s="130">
        <v>1207</v>
      </c>
      <c r="P1508" s="130">
        <v>153</v>
      </c>
      <c r="Q1508" s="130">
        <v>220</v>
      </c>
      <c r="R1508" s="130">
        <v>682</v>
      </c>
      <c r="S1508" s="130">
        <v>2035</v>
      </c>
      <c r="T1508" s="134">
        <v>331</v>
      </c>
      <c r="U1508" s="130">
        <v>1725</v>
      </c>
      <c r="V1508" s="130">
        <v>8456</v>
      </c>
      <c r="W1508" s="130">
        <v>1374</v>
      </c>
      <c r="X1508" s="130">
        <v>747</v>
      </c>
      <c r="Y1508" s="130">
        <v>1077</v>
      </c>
      <c r="Z1508" s="130">
        <v>310</v>
      </c>
      <c r="AA1508" s="130">
        <v>430</v>
      </c>
      <c r="AB1508" s="130">
        <v>1229</v>
      </c>
      <c r="AC1508" s="130">
        <v>747</v>
      </c>
      <c r="AD1508" s="130">
        <v>4</v>
      </c>
      <c r="AE1508" s="130">
        <v>24657</v>
      </c>
    </row>
    <row r="1509" spans="1:31" ht="30.75" customHeight="1" x14ac:dyDescent="0.25">
      <c r="A1509" s="59">
        <f t="shared" si="25"/>
        <v>45505</v>
      </c>
      <c r="B1509" s="129" t="s">
        <v>164</v>
      </c>
      <c r="C1509" s="130">
        <v>68</v>
      </c>
      <c r="D1509" s="130">
        <v>33</v>
      </c>
      <c r="E1509" s="130">
        <v>91</v>
      </c>
      <c r="F1509" s="130">
        <v>-17</v>
      </c>
      <c r="G1509" s="130">
        <v>235</v>
      </c>
      <c r="H1509" s="130">
        <v>38</v>
      </c>
      <c r="I1509" s="130">
        <v>45</v>
      </c>
      <c r="J1509" s="130">
        <v>427</v>
      </c>
      <c r="K1509" s="130">
        <v>123</v>
      </c>
      <c r="L1509" s="130">
        <v>1238</v>
      </c>
      <c r="M1509" s="130">
        <v>127</v>
      </c>
      <c r="N1509" s="130">
        <v>93</v>
      </c>
      <c r="O1509" s="130">
        <v>426</v>
      </c>
      <c r="P1509" s="130">
        <v>47</v>
      </c>
      <c r="Q1509" s="130">
        <v>215</v>
      </c>
      <c r="R1509" s="130">
        <v>1072</v>
      </c>
      <c r="S1509" s="130">
        <v>2104</v>
      </c>
      <c r="T1509" s="134">
        <v>388</v>
      </c>
      <c r="U1509" s="130">
        <v>338</v>
      </c>
      <c r="V1509" s="130">
        <v>4398</v>
      </c>
      <c r="W1509" s="130">
        <v>414</v>
      </c>
      <c r="X1509" s="130">
        <v>504</v>
      </c>
      <c r="Y1509" s="130">
        <v>755</v>
      </c>
      <c r="Z1509" s="130">
        <v>127</v>
      </c>
      <c r="AA1509" s="130">
        <v>399</v>
      </c>
      <c r="AB1509" s="130">
        <v>387</v>
      </c>
      <c r="AC1509" s="130">
        <v>1036</v>
      </c>
      <c r="AD1509" s="130">
        <v>259</v>
      </c>
      <c r="AE1509" s="130">
        <v>15370</v>
      </c>
    </row>
    <row r="1510" spans="1:31" ht="30.75" customHeight="1" x14ac:dyDescent="0.25">
      <c r="A1510" s="59">
        <f t="shared" si="25"/>
        <v>45505</v>
      </c>
      <c r="B1510" s="131" t="s">
        <v>165</v>
      </c>
      <c r="C1510" s="130">
        <v>-1</v>
      </c>
      <c r="D1510" s="130">
        <v>0</v>
      </c>
      <c r="E1510" s="130">
        <v>0</v>
      </c>
      <c r="F1510" s="130">
        <v>0</v>
      </c>
      <c r="G1510" s="130">
        <v>1</v>
      </c>
      <c r="H1510" s="130">
        <v>0</v>
      </c>
      <c r="I1510" s="130">
        <v>0</v>
      </c>
      <c r="J1510" s="130">
        <v>-3</v>
      </c>
      <c r="K1510" s="130">
        <v>0</v>
      </c>
      <c r="L1510" s="130">
        <v>0</v>
      </c>
      <c r="M1510" s="130">
        <v>4</v>
      </c>
      <c r="N1510" s="130">
        <v>0</v>
      </c>
      <c r="O1510" s="130">
        <v>0</v>
      </c>
      <c r="P1510" s="130">
        <v>0</v>
      </c>
      <c r="Q1510" s="130">
        <v>0</v>
      </c>
      <c r="R1510" s="130">
        <v>-1</v>
      </c>
      <c r="S1510" s="130">
        <v>-5</v>
      </c>
      <c r="T1510" s="134">
        <v>1</v>
      </c>
      <c r="U1510" s="130">
        <v>2</v>
      </c>
      <c r="V1510" s="130">
        <v>-2</v>
      </c>
      <c r="W1510" s="130">
        <v>8</v>
      </c>
      <c r="X1510" s="130">
        <v>-1</v>
      </c>
      <c r="Y1510" s="130">
        <v>10</v>
      </c>
      <c r="Z1510" s="130">
        <v>-3</v>
      </c>
      <c r="AA1510" s="130">
        <v>1</v>
      </c>
      <c r="AB1510" s="130">
        <v>0</v>
      </c>
      <c r="AC1510" s="130">
        <v>2</v>
      </c>
      <c r="AD1510" s="130">
        <v>4</v>
      </c>
      <c r="AE1510" s="130">
        <v>17</v>
      </c>
    </row>
    <row r="1511" spans="1:31" ht="30.75" customHeight="1" x14ac:dyDescent="0.25">
      <c r="A1511" s="59">
        <f t="shared" si="25"/>
        <v>45505</v>
      </c>
      <c r="B1511" s="131" t="s">
        <v>166</v>
      </c>
      <c r="C1511" s="130">
        <v>82</v>
      </c>
      <c r="D1511" s="130">
        <v>25</v>
      </c>
      <c r="E1511" s="130">
        <v>110</v>
      </c>
      <c r="F1511" s="130">
        <v>44</v>
      </c>
      <c r="G1511" s="130">
        <v>185</v>
      </c>
      <c r="H1511" s="130">
        <v>228</v>
      </c>
      <c r="I1511" s="130">
        <v>-58</v>
      </c>
      <c r="J1511" s="130">
        <v>71</v>
      </c>
      <c r="K1511" s="130">
        <v>102</v>
      </c>
      <c r="L1511" s="130">
        <v>194</v>
      </c>
      <c r="M1511" s="130">
        <v>79</v>
      </c>
      <c r="N1511" s="130">
        <v>98</v>
      </c>
      <c r="O1511" s="130">
        <v>326</v>
      </c>
      <c r="P1511" s="130">
        <v>100</v>
      </c>
      <c r="Q1511" s="130">
        <v>47</v>
      </c>
      <c r="R1511" s="130">
        <v>251</v>
      </c>
      <c r="S1511" s="130">
        <v>855</v>
      </c>
      <c r="T1511" s="134">
        <v>30</v>
      </c>
      <c r="U1511" s="130">
        <v>633</v>
      </c>
      <c r="V1511" s="130">
        <v>2505</v>
      </c>
      <c r="W1511" s="130">
        <v>735</v>
      </c>
      <c r="X1511" s="130">
        <v>289</v>
      </c>
      <c r="Y1511" s="130">
        <v>231</v>
      </c>
      <c r="Z1511" s="130">
        <v>59</v>
      </c>
      <c r="AA1511" s="130">
        <v>231</v>
      </c>
      <c r="AB1511" s="130">
        <v>313</v>
      </c>
      <c r="AC1511" s="130">
        <v>193</v>
      </c>
      <c r="AD1511" s="130">
        <v>6</v>
      </c>
      <c r="AE1511" s="130">
        <v>7964</v>
      </c>
    </row>
    <row r="1512" spans="1:31" ht="30.75" customHeight="1" x14ac:dyDescent="0.25">
      <c r="A1512" s="59">
        <f t="shared" si="25"/>
        <v>45505</v>
      </c>
      <c r="B1512" s="129" t="s">
        <v>167</v>
      </c>
      <c r="C1512" s="130">
        <v>53</v>
      </c>
      <c r="D1512" s="130">
        <v>22</v>
      </c>
      <c r="E1512" s="130">
        <v>-11</v>
      </c>
      <c r="F1512" s="130">
        <v>6</v>
      </c>
      <c r="G1512" s="130">
        <v>106</v>
      </c>
      <c r="H1512" s="130">
        <v>27</v>
      </c>
      <c r="I1512" s="130">
        <v>-7</v>
      </c>
      <c r="J1512" s="130">
        <v>28</v>
      </c>
      <c r="K1512" s="130">
        <v>93</v>
      </c>
      <c r="L1512" s="130">
        <v>-27</v>
      </c>
      <c r="M1512" s="130">
        <v>24</v>
      </c>
      <c r="N1512" s="130">
        <v>45</v>
      </c>
      <c r="O1512" s="130">
        <v>145</v>
      </c>
      <c r="P1512" s="130">
        <v>5</v>
      </c>
      <c r="Q1512" s="130">
        <v>26</v>
      </c>
      <c r="R1512" s="130">
        <v>37</v>
      </c>
      <c r="S1512" s="130">
        <v>303</v>
      </c>
      <c r="T1512" s="134">
        <v>-61</v>
      </c>
      <c r="U1512" s="130">
        <v>533</v>
      </c>
      <c r="V1512" s="130">
        <v>710</v>
      </c>
      <c r="W1512" s="130">
        <v>301</v>
      </c>
      <c r="X1512" s="130">
        <v>102</v>
      </c>
      <c r="Y1512" s="130">
        <v>-9</v>
      </c>
      <c r="Z1512" s="130">
        <v>26</v>
      </c>
      <c r="AA1512" s="130">
        <v>132</v>
      </c>
      <c r="AB1512" s="130">
        <v>103</v>
      </c>
      <c r="AC1512" s="130">
        <v>80</v>
      </c>
      <c r="AD1512" s="130">
        <v>3</v>
      </c>
      <c r="AE1512" s="130">
        <v>2795</v>
      </c>
    </row>
    <row r="1513" spans="1:31" ht="30.75" customHeight="1" x14ac:dyDescent="0.25">
      <c r="A1513" s="59">
        <f t="shared" si="25"/>
        <v>45505</v>
      </c>
      <c r="B1513" s="129" t="s">
        <v>168</v>
      </c>
      <c r="C1513" s="130">
        <v>29</v>
      </c>
      <c r="D1513" s="130">
        <v>3</v>
      </c>
      <c r="E1513" s="130">
        <v>121</v>
      </c>
      <c r="F1513" s="130">
        <v>38</v>
      </c>
      <c r="G1513" s="130">
        <v>79</v>
      </c>
      <c r="H1513" s="130">
        <v>201</v>
      </c>
      <c r="I1513" s="130">
        <v>-51</v>
      </c>
      <c r="J1513" s="130">
        <v>43</v>
      </c>
      <c r="K1513" s="130">
        <v>9</v>
      </c>
      <c r="L1513" s="130">
        <v>221</v>
      </c>
      <c r="M1513" s="130">
        <v>55</v>
      </c>
      <c r="N1513" s="130">
        <v>53</v>
      </c>
      <c r="O1513" s="130">
        <v>182</v>
      </c>
      <c r="P1513" s="130">
        <v>95</v>
      </c>
      <c r="Q1513" s="130">
        <v>21</v>
      </c>
      <c r="R1513" s="130">
        <v>214</v>
      </c>
      <c r="S1513" s="130">
        <v>551</v>
      </c>
      <c r="T1513" s="134">
        <v>90</v>
      </c>
      <c r="U1513" s="130">
        <v>98</v>
      </c>
      <c r="V1513" s="130">
        <v>1801</v>
      </c>
      <c r="W1513" s="130">
        <v>433</v>
      </c>
      <c r="X1513" s="130">
        <v>187</v>
      </c>
      <c r="Y1513" s="130">
        <v>240</v>
      </c>
      <c r="Z1513" s="130">
        <v>33</v>
      </c>
      <c r="AA1513" s="130">
        <v>99</v>
      </c>
      <c r="AB1513" s="130">
        <v>210</v>
      </c>
      <c r="AC1513" s="130">
        <v>91</v>
      </c>
      <c r="AD1513" s="130">
        <v>3</v>
      </c>
      <c r="AE1513" s="130">
        <v>5149</v>
      </c>
    </row>
    <row r="1514" spans="1:31" ht="30.75" customHeight="1" x14ac:dyDescent="0.25">
      <c r="A1514" s="59">
        <f t="shared" si="25"/>
        <v>45505</v>
      </c>
      <c r="B1514" s="129" t="s">
        <v>169</v>
      </c>
      <c r="C1514" s="130">
        <v>0</v>
      </c>
      <c r="D1514" s="130">
        <v>0</v>
      </c>
      <c r="E1514" s="130">
        <v>0</v>
      </c>
      <c r="F1514" s="130">
        <v>0</v>
      </c>
      <c r="G1514" s="130">
        <v>0</v>
      </c>
      <c r="H1514" s="130">
        <v>0</v>
      </c>
      <c r="I1514" s="130">
        <v>0</v>
      </c>
      <c r="J1514" s="130">
        <v>0</v>
      </c>
      <c r="K1514" s="130">
        <v>0</v>
      </c>
      <c r="L1514" s="130">
        <v>0</v>
      </c>
      <c r="M1514" s="130">
        <v>0</v>
      </c>
      <c r="N1514" s="130">
        <v>0</v>
      </c>
      <c r="O1514" s="130">
        <v>-1</v>
      </c>
      <c r="P1514" s="130">
        <v>0</v>
      </c>
      <c r="Q1514" s="130">
        <v>0</v>
      </c>
      <c r="R1514" s="130">
        <v>0</v>
      </c>
      <c r="S1514" s="130">
        <v>1</v>
      </c>
      <c r="T1514" s="134">
        <v>1</v>
      </c>
      <c r="U1514" s="130">
        <v>2</v>
      </c>
      <c r="V1514" s="130">
        <v>-6</v>
      </c>
      <c r="W1514" s="130">
        <v>1</v>
      </c>
      <c r="X1514" s="130">
        <v>0</v>
      </c>
      <c r="Y1514" s="130">
        <v>0</v>
      </c>
      <c r="Z1514" s="130">
        <v>0</v>
      </c>
      <c r="AA1514" s="130">
        <v>0</v>
      </c>
      <c r="AB1514" s="130">
        <v>0</v>
      </c>
      <c r="AC1514" s="130">
        <v>22</v>
      </c>
      <c r="AD1514" s="130">
        <v>0</v>
      </c>
      <c r="AE1514" s="130">
        <v>20</v>
      </c>
    </row>
    <row r="1515" spans="1:31" ht="30.75" customHeight="1" x14ac:dyDescent="0.25">
      <c r="A1515" s="59">
        <f t="shared" si="25"/>
        <v>45536</v>
      </c>
      <c r="B1515" s="126" t="s">
        <v>143</v>
      </c>
      <c r="C1515" s="127">
        <v>599</v>
      </c>
      <c r="D1515" s="127">
        <v>955</v>
      </c>
      <c r="E1515" s="127">
        <v>2663</v>
      </c>
      <c r="F1515" s="127">
        <v>729</v>
      </c>
      <c r="G1515" s="127">
        <v>8569</v>
      </c>
      <c r="H1515" s="127">
        <v>956</v>
      </c>
      <c r="I1515" s="127">
        <v>1138</v>
      </c>
      <c r="J1515" s="127">
        <v>4237</v>
      </c>
      <c r="K1515" s="127">
        <v>989</v>
      </c>
      <c r="L1515" s="127">
        <v>9522</v>
      </c>
      <c r="M1515" s="127">
        <v>4981</v>
      </c>
      <c r="N1515" s="127">
        <v>3631</v>
      </c>
      <c r="O1515" s="127">
        <v>17851</v>
      </c>
      <c r="P1515" s="127">
        <v>15420</v>
      </c>
      <c r="Q1515" s="127">
        <v>5658</v>
      </c>
      <c r="R1515" s="127">
        <v>14886</v>
      </c>
      <c r="S1515" s="127">
        <v>15840</v>
      </c>
      <c r="T1515" s="133">
        <v>5635</v>
      </c>
      <c r="U1515" s="127">
        <v>19740</v>
      </c>
      <c r="V1515" s="127">
        <v>57067</v>
      </c>
      <c r="W1515" s="127">
        <v>14828</v>
      </c>
      <c r="X1515" s="127">
        <v>13074</v>
      </c>
      <c r="Y1515" s="127">
        <v>10238</v>
      </c>
      <c r="Z1515" s="127">
        <v>1912</v>
      </c>
      <c r="AA1515" s="127">
        <v>1723</v>
      </c>
      <c r="AB1515" s="127">
        <v>5516</v>
      </c>
      <c r="AC1515" s="127">
        <v>6211</v>
      </c>
      <c r="AD1515" s="127">
        <v>3250</v>
      </c>
      <c r="AE1515" s="127">
        <v>247818</v>
      </c>
    </row>
    <row r="1516" spans="1:31" ht="30.75" customHeight="1" x14ac:dyDescent="0.25">
      <c r="A1516" s="59">
        <f t="shared" si="25"/>
        <v>45536</v>
      </c>
      <c r="B1516" s="128" t="s">
        <v>144</v>
      </c>
      <c r="C1516" s="127">
        <v>23</v>
      </c>
      <c r="D1516" s="127">
        <v>11</v>
      </c>
      <c r="E1516" s="127">
        <v>-9</v>
      </c>
      <c r="F1516" s="127">
        <v>17</v>
      </c>
      <c r="G1516" s="127">
        <v>21</v>
      </c>
      <c r="H1516" s="127">
        <v>-15</v>
      </c>
      <c r="I1516" s="127">
        <v>87</v>
      </c>
      <c r="J1516" s="127">
        <v>175</v>
      </c>
      <c r="K1516" s="127">
        <v>-79</v>
      </c>
      <c r="L1516" s="127">
        <v>290</v>
      </c>
      <c r="M1516" s="127">
        <v>793</v>
      </c>
      <c r="N1516" s="127">
        <v>267</v>
      </c>
      <c r="O1516" s="127">
        <v>3415</v>
      </c>
      <c r="P1516" s="127">
        <v>1280</v>
      </c>
      <c r="Q1516" s="127">
        <v>1587</v>
      </c>
      <c r="R1516" s="127">
        <v>-63</v>
      </c>
      <c r="S1516" s="127">
        <v>-8253</v>
      </c>
      <c r="T1516" s="133">
        <v>-422</v>
      </c>
      <c r="U1516" s="127">
        <v>-435</v>
      </c>
      <c r="V1516" s="127">
        <v>-2833</v>
      </c>
      <c r="W1516" s="127">
        <v>-98</v>
      </c>
      <c r="X1516" s="127">
        <v>627</v>
      </c>
      <c r="Y1516" s="127">
        <v>246</v>
      </c>
      <c r="Z1516" s="127">
        <v>223</v>
      </c>
      <c r="AA1516" s="127">
        <v>-99</v>
      </c>
      <c r="AB1516" s="127">
        <v>-847</v>
      </c>
      <c r="AC1516" s="127">
        <v>-20</v>
      </c>
      <c r="AD1516" s="127">
        <v>2107</v>
      </c>
      <c r="AE1516" s="127">
        <v>-2004</v>
      </c>
    </row>
    <row r="1517" spans="1:31" ht="30.75" customHeight="1" x14ac:dyDescent="0.25">
      <c r="A1517" s="59">
        <f t="shared" si="25"/>
        <v>45536</v>
      </c>
      <c r="B1517" s="128" t="s">
        <v>145</v>
      </c>
      <c r="C1517" s="127">
        <v>158</v>
      </c>
      <c r="D1517" s="127">
        <v>37</v>
      </c>
      <c r="E1517" s="127">
        <v>1172</v>
      </c>
      <c r="F1517" s="127">
        <v>36</v>
      </c>
      <c r="G1517" s="127">
        <v>1824</v>
      </c>
      <c r="H1517" s="127">
        <v>20</v>
      </c>
      <c r="I1517" s="127">
        <v>-24</v>
      </c>
      <c r="J1517" s="127">
        <v>207</v>
      </c>
      <c r="K1517" s="127">
        <v>234</v>
      </c>
      <c r="L1517" s="127">
        <v>2547</v>
      </c>
      <c r="M1517" s="127">
        <v>747</v>
      </c>
      <c r="N1517" s="127">
        <v>979</v>
      </c>
      <c r="O1517" s="127">
        <v>6786</v>
      </c>
      <c r="P1517" s="127">
        <v>9820</v>
      </c>
      <c r="Q1517" s="127">
        <v>2250</v>
      </c>
      <c r="R1517" s="127">
        <v>1847</v>
      </c>
      <c r="S1517" s="127">
        <v>4423</v>
      </c>
      <c r="T1517" s="133">
        <v>497</v>
      </c>
      <c r="U1517" s="127">
        <v>2695</v>
      </c>
      <c r="V1517" s="127">
        <v>15043</v>
      </c>
      <c r="W1517" s="127">
        <v>3096</v>
      </c>
      <c r="X1517" s="127">
        <v>3110</v>
      </c>
      <c r="Y1517" s="127">
        <v>-237</v>
      </c>
      <c r="Z1517" s="127">
        <v>647</v>
      </c>
      <c r="AA1517" s="127">
        <v>360</v>
      </c>
      <c r="AB1517" s="127">
        <v>1378</v>
      </c>
      <c r="AC1517" s="127">
        <v>174</v>
      </c>
      <c r="AD1517" s="127">
        <v>1</v>
      </c>
      <c r="AE1517" s="127">
        <v>59827</v>
      </c>
    </row>
    <row r="1518" spans="1:31" ht="30.75" customHeight="1" x14ac:dyDescent="0.25">
      <c r="A1518" s="59">
        <f t="shared" si="25"/>
        <v>45536</v>
      </c>
      <c r="B1518" s="129" t="s">
        <v>146</v>
      </c>
      <c r="C1518" s="130">
        <v>4</v>
      </c>
      <c r="D1518" s="130">
        <v>-1</v>
      </c>
      <c r="E1518" s="130">
        <v>27</v>
      </c>
      <c r="F1518" s="130">
        <v>3</v>
      </c>
      <c r="G1518" s="130">
        <v>-74</v>
      </c>
      <c r="H1518" s="130">
        <v>-1</v>
      </c>
      <c r="I1518" s="130">
        <v>25</v>
      </c>
      <c r="J1518" s="130">
        <v>-12</v>
      </c>
      <c r="K1518" s="130">
        <v>-19</v>
      </c>
      <c r="L1518" s="130">
        <v>35</v>
      </c>
      <c r="M1518" s="130">
        <v>71</v>
      </c>
      <c r="N1518" s="130">
        <v>10</v>
      </c>
      <c r="O1518" s="130">
        <v>8</v>
      </c>
      <c r="P1518" s="130">
        <v>10</v>
      </c>
      <c r="Q1518" s="130">
        <v>121</v>
      </c>
      <c r="R1518" s="130">
        <v>50</v>
      </c>
      <c r="S1518" s="130">
        <v>278</v>
      </c>
      <c r="T1518" s="134">
        <v>13</v>
      </c>
      <c r="U1518" s="130">
        <v>497</v>
      </c>
      <c r="V1518" s="130">
        <v>-2</v>
      </c>
      <c r="W1518" s="130">
        <v>32</v>
      </c>
      <c r="X1518" s="130">
        <v>58</v>
      </c>
      <c r="Y1518" s="130">
        <v>47</v>
      </c>
      <c r="Z1518" s="130">
        <v>-4</v>
      </c>
      <c r="AA1518" s="130">
        <v>37</v>
      </c>
      <c r="AB1518" s="130">
        <v>-39</v>
      </c>
      <c r="AC1518" s="130">
        <v>8</v>
      </c>
      <c r="AD1518" s="130">
        <v>-1</v>
      </c>
      <c r="AE1518" s="130">
        <v>1181</v>
      </c>
    </row>
    <row r="1519" spans="1:31" ht="30.75" customHeight="1" x14ac:dyDescent="0.25">
      <c r="A1519" s="59">
        <f t="shared" si="25"/>
        <v>45536</v>
      </c>
      <c r="B1519" s="129" t="s">
        <v>147</v>
      </c>
      <c r="C1519" s="130">
        <v>101</v>
      </c>
      <c r="D1519" s="130">
        <v>47</v>
      </c>
      <c r="E1519" s="130">
        <v>1120</v>
      </c>
      <c r="F1519" s="130">
        <v>35</v>
      </c>
      <c r="G1519" s="130">
        <v>1915</v>
      </c>
      <c r="H1519" s="130">
        <v>3</v>
      </c>
      <c r="I1519" s="130">
        <v>21</v>
      </c>
      <c r="J1519" s="130">
        <v>218</v>
      </c>
      <c r="K1519" s="130">
        <v>222</v>
      </c>
      <c r="L1519" s="130">
        <v>1701</v>
      </c>
      <c r="M1519" s="130">
        <v>660</v>
      </c>
      <c r="N1519" s="130">
        <v>955</v>
      </c>
      <c r="O1519" s="130">
        <v>6626</v>
      </c>
      <c r="P1519" s="130">
        <v>9551</v>
      </c>
      <c r="Q1519" s="130">
        <v>2158</v>
      </c>
      <c r="R1519" s="130">
        <v>1575</v>
      </c>
      <c r="S1519" s="130">
        <v>4128</v>
      </c>
      <c r="T1519" s="134">
        <v>314</v>
      </c>
      <c r="U1519" s="130">
        <v>1769</v>
      </c>
      <c r="V1519" s="130">
        <v>14749</v>
      </c>
      <c r="W1519" s="130">
        <v>2933</v>
      </c>
      <c r="X1519" s="130">
        <v>2949</v>
      </c>
      <c r="Y1519" s="130">
        <v>-408</v>
      </c>
      <c r="Z1519" s="130">
        <v>661</v>
      </c>
      <c r="AA1519" s="130">
        <v>363</v>
      </c>
      <c r="AB1519" s="130">
        <v>1327</v>
      </c>
      <c r="AC1519" s="130">
        <v>164</v>
      </c>
      <c r="AD1519" s="130">
        <v>3</v>
      </c>
      <c r="AE1519" s="130">
        <v>55860</v>
      </c>
    </row>
    <row r="1520" spans="1:31" ht="30.75" customHeight="1" x14ac:dyDescent="0.25">
      <c r="A1520" s="59">
        <f t="shared" si="25"/>
        <v>45536</v>
      </c>
      <c r="B1520" s="129" t="s">
        <v>148</v>
      </c>
      <c r="C1520" s="130">
        <v>4</v>
      </c>
      <c r="D1520" s="130">
        <v>-7</v>
      </c>
      <c r="E1520" s="130">
        <v>27</v>
      </c>
      <c r="F1520" s="130">
        <v>2</v>
      </c>
      <c r="G1520" s="130">
        <v>1</v>
      </c>
      <c r="H1520" s="130">
        <v>6</v>
      </c>
      <c r="I1520" s="130">
        <v>-7</v>
      </c>
      <c r="J1520" s="130">
        <v>-11</v>
      </c>
      <c r="K1520" s="130">
        <v>-12</v>
      </c>
      <c r="L1520" s="130">
        <v>6</v>
      </c>
      <c r="M1520" s="130">
        <v>1</v>
      </c>
      <c r="N1520" s="130">
        <v>-6</v>
      </c>
      <c r="O1520" s="130">
        <v>26</v>
      </c>
      <c r="P1520" s="130">
        <v>185</v>
      </c>
      <c r="Q1520" s="130">
        <v>8</v>
      </c>
      <c r="R1520" s="130">
        <v>-18</v>
      </c>
      <c r="S1520" s="130">
        <v>31</v>
      </c>
      <c r="T1520" s="134">
        <v>20</v>
      </c>
      <c r="U1520" s="130">
        <v>162</v>
      </c>
      <c r="V1520" s="130">
        <v>113</v>
      </c>
      <c r="W1520" s="130">
        <v>3</v>
      </c>
      <c r="X1520" s="130">
        <v>-35</v>
      </c>
      <c r="Y1520" s="130">
        <v>-32</v>
      </c>
      <c r="Z1520" s="130">
        <v>5</v>
      </c>
      <c r="AA1520" s="130">
        <v>10</v>
      </c>
      <c r="AB1520" s="130">
        <v>11</v>
      </c>
      <c r="AC1520" s="130">
        <v>8</v>
      </c>
      <c r="AD1520" s="130">
        <v>0</v>
      </c>
      <c r="AE1520" s="130">
        <v>501</v>
      </c>
    </row>
    <row r="1521" spans="1:31" ht="30.75" customHeight="1" x14ac:dyDescent="0.25">
      <c r="A1521" s="59">
        <f t="shared" si="25"/>
        <v>45536</v>
      </c>
      <c r="B1521" s="129" t="s">
        <v>149</v>
      </c>
      <c r="C1521" s="130">
        <v>49</v>
      </c>
      <c r="D1521" s="130">
        <v>-2</v>
      </c>
      <c r="E1521" s="130">
        <v>-2</v>
      </c>
      <c r="F1521" s="130">
        <v>-4</v>
      </c>
      <c r="G1521" s="130">
        <v>-18</v>
      </c>
      <c r="H1521" s="130">
        <v>12</v>
      </c>
      <c r="I1521" s="130">
        <v>-63</v>
      </c>
      <c r="J1521" s="130">
        <v>12</v>
      </c>
      <c r="K1521" s="130">
        <v>43</v>
      </c>
      <c r="L1521" s="130">
        <v>805</v>
      </c>
      <c r="M1521" s="130">
        <v>15</v>
      </c>
      <c r="N1521" s="130">
        <v>20</v>
      </c>
      <c r="O1521" s="130">
        <v>126</v>
      </c>
      <c r="P1521" s="130">
        <v>74</v>
      </c>
      <c r="Q1521" s="130">
        <v>-37</v>
      </c>
      <c r="R1521" s="130">
        <v>240</v>
      </c>
      <c r="S1521" s="130">
        <v>-14</v>
      </c>
      <c r="T1521" s="134">
        <v>150</v>
      </c>
      <c r="U1521" s="130">
        <v>267</v>
      </c>
      <c r="V1521" s="130">
        <v>183</v>
      </c>
      <c r="W1521" s="130">
        <v>128</v>
      </c>
      <c r="X1521" s="130">
        <v>138</v>
      </c>
      <c r="Y1521" s="130">
        <v>156</v>
      </c>
      <c r="Z1521" s="130">
        <v>-15</v>
      </c>
      <c r="AA1521" s="130">
        <v>-50</v>
      </c>
      <c r="AB1521" s="130">
        <v>79</v>
      </c>
      <c r="AC1521" s="130">
        <v>-6</v>
      </c>
      <c r="AD1521" s="130">
        <v>-1</v>
      </c>
      <c r="AE1521" s="130">
        <v>2285</v>
      </c>
    </row>
    <row r="1522" spans="1:31" ht="30.75" customHeight="1" x14ac:dyDescent="0.25">
      <c r="A1522" s="59">
        <f t="shared" si="25"/>
        <v>45536</v>
      </c>
      <c r="B1522" s="128" t="s">
        <v>150</v>
      </c>
      <c r="C1522" s="127">
        <v>-196</v>
      </c>
      <c r="D1522" s="127">
        <v>-94</v>
      </c>
      <c r="E1522" s="127">
        <v>-108</v>
      </c>
      <c r="F1522" s="127">
        <v>97</v>
      </c>
      <c r="G1522" s="127">
        <v>2057</v>
      </c>
      <c r="H1522" s="127">
        <v>71</v>
      </c>
      <c r="I1522" s="127">
        <v>-53</v>
      </c>
      <c r="J1522" s="127">
        <v>229</v>
      </c>
      <c r="K1522" s="127">
        <v>-205</v>
      </c>
      <c r="L1522" s="127">
        <v>949</v>
      </c>
      <c r="M1522" s="127">
        <v>1021</v>
      </c>
      <c r="N1522" s="127">
        <v>49</v>
      </c>
      <c r="O1522" s="127">
        <v>1300</v>
      </c>
      <c r="P1522" s="127">
        <v>354</v>
      </c>
      <c r="Q1522" s="127">
        <v>519</v>
      </c>
      <c r="R1522" s="127">
        <v>2167</v>
      </c>
      <c r="S1522" s="127">
        <v>1238</v>
      </c>
      <c r="T1522" s="133">
        <v>830</v>
      </c>
      <c r="U1522" s="127">
        <v>1395</v>
      </c>
      <c r="V1522" s="127">
        <v>-206</v>
      </c>
      <c r="W1522" s="127">
        <v>2045</v>
      </c>
      <c r="X1522" s="127">
        <v>110</v>
      </c>
      <c r="Y1522" s="127">
        <v>1361</v>
      </c>
      <c r="Z1522" s="127">
        <v>-705</v>
      </c>
      <c r="AA1522" s="127">
        <v>251</v>
      </c>
      <c r="AB1522" s="127">
        <v>1146</v>
      </c>
      <c r="AC1522" s="127">
        <v>1202</v>
      </c>
      <c r="AD1522" s="127">
        <v>200</v>
      </c>
      <c r="AE1522" s="127">
        <v>17024</v>
      </c>
    </row>
    <row r="1523" spans="1:31" ht="30.75" customHeight="1" x14ac:dyDescent="0.25">
      <c r="A1523" s="59">
        <f t="shared" si="25"/>
        <v>45536</v>
      </c>
      <c r="B1523" s="128" t="s">
        <v>151</v>
      </c>
      <c r="C1523" s="127">
        <v>232</v>
      </c>
      <c r="D1523" s="127">
        <v>227</v>
      </c>
      <c r="E1523" s="127">
        <v>492</v>
      </c>
      <c r="F1523" s="127">
        <v>375</v>
      </c>
      <c r="G1523" s="127">
        <v>2384</v>
      </c>
      <c r="H1523" s="127">
        <v>276</v>
      </c>
      <c r="I1523" s="127">
        <v>384</v>
      </c>
      <c r="J1523" s="127">
        <v>1320</v>
      </c>
      <c r="K1523" s="127">
        <v>528</v>
      </c>
      <c r="L1523" s="127">
        <v>1828</v>
      </c>
      <c r="M1523" s="127">
        <v>522</v>
      </c>
      <c r="N1523" s="127">
        <v>683</v>
      </c>
      <c r="O1523" s="127">
        <v>1528</v>
      </c>
      <c r="P1523" s="127">
        <v>705</v>
      </c>
      <c r="Q1523" s="127">
        <v>504</v>
      </c>
      <c r="R1523" s="127">
        <v>3301</v>
      </c>
      <c r="S1523" s="127">
        <v>5692</v>
      </c>
      <c r="T1523" s="133">
        <v>1381</v>
      </c>
      <c r="U1523" s="127">
        <v>4177</v>
      </c>
      <c r="V1523" s="127">
        <v>7043</v>
      </c>
      <c r="W1523" s="127">
        <v>2375</v>
      </c>
      <c r="X1523" s="127">
        <v>2910</v>
      </c>
      <c r="Y1523" s="127">
        <v>3004</v>
      </c>
      <c r="Z1523" s="127">
        <v>653</v>
      </c>
      <c r="AA1523" s="127">
        <v>90</v>
      </c>
      <c r="AB1523" s="127">
        <v>1179</v>
      </c>
      <c r="AC1523" s="127">
        <v>828</v>
      </c>
      <c r="AD1523" s="127">
        <v>1</v>
      </c>
      <c r="AE1523" s="127">
        <v>44622</v>
      </c>
    </row>
    <row r="1524" spans="1:31" ht="30.75" customHeight="1" x14ac:dyDescent="0.25">
      <c r="A1524" s="59">
        <f t="shared" si="25"/>
        <v>45536</v>
      </c>
      <c r="B1524" s="128" t="s">
        <v>152</v>
      </c>
      <c r="C1524" s="127">
        <v>382</v>
      </c>
      <c r="D1524" s="127">
        <v>774</v>
      </c>
      <c r="E1524" s="127">
        <v>1119</v>
      </c>
      <c r="F1524" s="127">
        <v>204</v>
      </c>
      <c r="G1524" s="127">
        <v>2283</v>
      </c>
      <c r="H1524" s="127">
        <v>604</v>
      </c>
      <c r="I1524" s="127">
        <v>744</v>
      </c>
      <c r="J1524" s="127">
        <v>2306</v>
      </c>
      <c r="K1524" s="127">
        <v>511</v>
      </c>
      <c r="L1524" s="127">
        <v>3908</v>
      </c>
      <c r="M1524" s="127">
        <v>1898</v>
      </c>
      <c r="N1524" s="127">
        <v>1653</v>
      </c>
      <c r="O1524" s="127">
        <v>4823</v>
      </c>
      <c r="P1524" s="127">
        <v>3261</v>
      </c>
      <c r="Q1524" s="127">
        <v>798</v>
      </c>
      <c r="R1524" s="127">
        <v>7634</v>
      </c>
      <c r="S1524" s="127">
        <v>12741</v>
      </c>
      <c r="T1524" s="133">
        <v>3349</v>
      </c>
      <c r="U1524" s="127">
        <v>11908</v>
      </c>
      <c r="V1524" s="127">
        <v>38020</v>
      </c>
      <c r="W1524" s="127">
        <v>7410</v>
      </c>
      <c r="X1524" s="127">
        <v>6317</v>
      </c>
      <c r="Y1524" s="127">
        <v>5864</v>
      </c>
      <c r="Z1524" s="127">
        <v>1094</v>
      </c>
      <c r="AA1524" s="127">
        <v>1121</v>
      </c>
      <c r="AB1524" s="127">
        <v>2660</v>
      </c>
      <c r="AC1524" s="127">
        <v>4027</v>
      </c>
      <c r="AD1524" s="127">
        <v>941</v>
      </c>
      <c r="AE1524" s="127">
        <v>128354</v>
      </c>
    </row>
    <row r="1525" spans="1:31" ht="30.75" customHeight="1" x14ac:dyDescent="0.25">
      <c r="A1525" s="59">
        <f t="shared" si="25"/>
        <v>45536</v>
      </c>
      <c r="B1525" s="131" t="s">
        <v>153</v>
      </c>
      <c r="C1525" s="130">
        <v>35</v>
      </c>
      <c r="D1525" s="130">
        <v>82</v>
      </c>
      <c r="E1525" s="130">
        <v>208</v>
      </c>
      <c r="F1525" s="130">
        <v>15</v>
      </c>
      <c r="G1525" s="130">
        <v>-58</v>
      </c>
      <c r="H1525" s="130">
        <v>51</v>
      </c>
      <c r="I1525" s="130">
        <v>22</v>
      </c>
      <c r="J1525" s="130">
        <v>-90</v>
      </c>
      <c r="K1525" s="130">
        <v>133</v>
      </c>
      <c r="L1525" s="130">
        <v>283</v>
      </c>
      <c r="M1525" s="130">
        <v>84</v>
      </c>
      <c r="N1525" s="130">
        <v>110</v>
      </c>
      <c r="O1525" s="130">
        <v>543</v>
      </c>
      <c r="P1525" s="130">
        <v>900</v>
      </c>
      <c r="Q1525" s="130">
        <v>195</v>
      </c>
      <c r="R1525" s="130">
        <v>541</v>
      </c>
      <c r="S1525" s="130">
        <v>1368</v>
      </c>
      <c r="T1525" s="134">
        <v>613</v>
      </c>
      <c r="U1525" s="130">
        <v>1504</v>
      </c>
      <c r="V1525" s="130">
        <v>5045</v>
      </c>
      <c r="W1525" s="130">
        <v>460</v>
      </c>
      <c r="X1525" s="130">
        <v>1140</v>
      </c>
      <c r="Y1525" s="130">
        <v>261</v>
      </c>
      <c r="Z1525" s="130">
        <v>20</v>
      </c>
      <c r="AA1525" s="130">
        <v>-52</v>
      </c>
      <c r="AB1525" s="130">
        <v>100</v>
      </c>
      <c r="AC1525" s="130">
        <v>231</v>
      </c>
      <c r="AD1525" s="130">
        <v>15</v>
      </c>
      <c r="AE1525" s="130">
        <v>13759</v>
      </c>
    </row>
    <row r="1526" spans="1:31" ht="30.75" customHeight="1" x14ac:dyDescent="0.25">
      <c r="A1526" s="59">
        <f t="shared" si="25"/>
        <v>45536</v>
      </c>
      <c r="B1526" s="131" t="s">
        <v>154</v>
      </c>
      <c r="C1526" s="130">
        <v>21</v>
      </c>
      <c r="D1526" s="130">
        <v>32</v>
      </c>
      <c r="E1526" s="130">
        <v>116</v>
      </c>
      <c r="F1526" s="130">
        <v>37</v>
      </c>
      <c r="G1526" s="130">
        <v>169</v>
      </c>
      <c r="H1526" s="130">
        <v>61</v>
      </c>
      <c r="I1526" s="130">
        <v>64</v>
      </c>
      <c r="J1526" s="130">
        <v>33</v>
      </c>
      <c r="K1526" s="130">
        <v>341</v>
      </c>
      <c r="L1526" s="130">
        <v>433</v>
      </c>
      <c r="M1526" s="130">
        <v>309</v>
      </c>
      <c r="N1526" s="130">
        <v>228</v>
      </c>
      <c r="O1526" s="130">
        <v>272</v>
      </c>
      <c r="P1526" s="130">
        <v>348</v>
      </c>
      <c r="Q1526" s="130">
        <v>131</v>
      </c>
      <c r="R1526" s="130">
        <v>991</v>
      </c>
      <c r="S1526" s="130">
        <v>1011</v>
      </c>
      <c r="T1526" s="134">
        <v>145</v>
      </c>
      <c r="U1526" s="130">
        <v>1738</v>
      </c>
      <c r="V1526" s="130">
        <v>3144</v>
      </c>
      <c r="W1526" s="130">
        <v>565</v>
      </c>
      <c r="X1526" s="130">
        <v>808</v>
      </c>
      <c r="Y1526" s="130">
        <v>713</v>
      </c>
      <c r="Z1526" s="130">
        <v>167</v>
      </c>
      <c r="AA1526" s="130">
        <v>14</v>
      </c>
      <c r="AB1526" s="130">
        <v>439</v>
      </c>
      <c r="AC1526" s="130">
        <v>302</v>
      </c>
      <c r="AD1526" s="130">
        <v>1</v>
      </c>
      <c r="AE1526" s="130">
        <v>12633</v>
      </c>
    </row>
    <row r="1527" spans="1:31" ht="30.75" customHeight="1" x14ac:dyDescent="0.25">
      <c r="A1527" s="59">
        <f t="shared" si="25"/>
        <v>45536</v>
      </c>
      <c r="B1527" s="131" t="s">
        <v>155</v>
      </c>
      <c r="C1527" s="130">
        <v>245</v>
      </c>
      <c r="D1527" s="130">
        <v>610</v>
      </c>
      <c r="E1527" s="130">
        <v>-113</v>
      </c>
      <c r="F1527" s="130">
        <v>27</v>
      </c>
      <c r="G1527" s="130">
        <v>1234</v>
      </c>
      <c r="H1527" s="130">
        <v>278</v>
      </c>
      <c r="I1527" s="130">
        <v>454</v>
      </c>
      <c r="J1527" s="130">
        <v>1575</v>
      </c>
      <c r="K1527" s="130">
        <v>-152</v>
      </c>
      <c r="L1527" s="130">
        <v>1552</v>
      </c>
      <c r="M1527" s="130">
        <v>1051</v>
      </c>
      <c r="N1527" s="130">
        <v>1140</v>
      </c>
      <c r="O1527" s="130">
        <v>2527</v>
      </c>
      <c r="P1527" s="130">
        <v>1096</v>
      </c>
      <c r="Q1527" s="130">
        <v>288</v>
      </c>
      <c r="R1527" s="130">
        <v>2688</v>
      </c>
      <c r="S1527" s="130">
        <v>6387</v>
      </c>
      <c r="T1527" s="134">
        <v>1062</v>
      </c>
      <c r="U1527" s="130">
        <v>4925</v>
      </c>
      <c r="V1527" s="130">
        <v>20271</v>
      </c>
      <c r="W1527" s="130">
        <v>4200</v>
      </c>
      <c r="X1527" s="130">
        <v>3086</v>
      </c>
      <c r="Y1527" s="130">
        <v>3116</v>
      </c>
      <c r="Z1527" s="130">
        <v>497</v>
      </c>
      <c r="AA1527" s="130">
        <v>658</v>
      </c>
      <c r="AB1527" s="130">
        <v>954</v>
      </c>
      <c r="AC1527" s="130">
        <v>2039</v>
      </c>
      <c r="AD1527" s="130">
        <v>700</v>
      </c>
      <c r="AE1527" s="130">
        <v>62395</v>
      </c>
    </row>
    <row r="1528" spans="1:31" ht="30.75" customHeight="1" x14ac:dyDescent="0.25">
      <c r="A1528" s="59">
        <f t="shared" si="25"/>
        <v>45536</v>
      </c>
      <c r="B1528" s="129" t="s">
        <v>156</v>
      </c>
      <c r="C1528" s="130">
        <v>109</v>
      </c>
      <c r="D1528" s="130">
        <v>19</v>
      </c>
      <c r="E1528" s="130">
        <v>74</v>
      </c>
      <c r="F1528" s="130">
        <v>-7</v>
      </c>
      <c r="G1528" s="130">
        <v>53</v>
      </c>
      <c r="H1528" s="130">
        <v>6</v>
      </c>
      <c r="I1528" s="130">
        <v>10</v>
      </c>
      <c r="J1528" s="130">
        <v>-357</v>
      </c>
      <c r="K1528" s="130">
        <v>-38</v>
      </c>
      <c r="L1528" s="130">
        <v>-386</v>
      </c>
      <c r="M1528" s="130">
        <v>78</v>
      </c>
      <c r="N1528" s="130">
        <v>37</v>
      </c>
      <c r="O1528" s="130">
        <v>155</v>
      </c>
      <c r="P1528" s="130">
        <v>110</v>
      </c>
      <c r="Q1528" s="130">
        <v>26</v>
      </c>
      <c r="R1528" s="130">
        <v>191</v>
      </c>
      <c r="S1528" s="130">
        <v>3785</v>
      </c>
      <c r="T1528" s="134">
        <v>243</v>
      </c>
      <c r="U1528" s="130">
        <v>479</v>
      </c>
      <c r="V1528" s="130">
        <v>1022</v>
      </c>
      <c r="W1528" s="130">
        <v>618</v>
      </c>
      <c r="X1528" s="130">
        <v>369</v>
      </c>
      <c r="Y1528" s="130">
        <v>1293</v>
      </c>
      <c r="Z1528" s="130">
        <v>50</v>
      </c>
      <c r="AA1528" s="130">
        <v>-84</v>
      </c>
      <c r="AB1528" s="130">
        <v>-89</v>
      </c>
      <c r="AC1528" s="130">
        <v>405</v>
      </c>
      <c r="AD1528" s="130">
        <v>-1</v>
      </c>
      <c r="AE1528" s="130">
        <v>8170</v>
      </c>
    </row>
    <row r="1529" spans="1:31" ht="30.75" customHeight="1" x14ac:dyDescent="0.25">
      <c r="A1529" s="59">
        <f t="shared" si="25"/>
        <v>45536</v>
      </c>
      <c r="B1529" s="129" t="s">
        <v>157</v>
      </c>
      <c r="C1529" s="130">
        <v>13</v>
      </c>
      <c r="D1529" s="130">
        <v>-55</v>
      </c>
      <c r="E1529" s="130">
        <v>14</v>
      </c>
      <c r="F1529" s="130">
        <v>11</v>
      </c>
      <c r="G1529" s="130">
        <v>11</v>
      </c>
      <c r="H1529" s="130">
        <v>-2</v>
      </c>
      <c r="I1529" s="130">
        <v>8</v>
      </c>
      <c r="J1529" s="130">
        <v>62</v>
      </c>
      <c r="K1529" s="130">
        <v>49</v>
      </c>
      <c r="L1529" s="130">
        <v>158</v>
      </c>
      <c r="M1529" s="130">
        <v>43</v>
      </c>
      <c r="N1529" s="130">
        <v>47</v>
      </c>
      <c r="O1529" s="130">
        <v>23</v>
      </c>
      <c r="P1529" s="130">
        <v>107</v>
      </c>
      <c r="Q1529" s="130">
        <v>9</v>
      </c>
      <c r="R1529" s="130">
        <v>40</v>
      </c>
      <c r="S1529" s="130">
        <v>269</v>
      </c>
      <c r="T1529" s="134">
        <v>23</v>
      </c>
      <c r="U1529" s="130">
        <v>150</v>
      </c>
      <c r="V1529" s="130">
        <v>1582</v>
      </c>
      <c r="W1529" s="130">
        <v>141</v>
      </c>
      <c r="X1529" s="130">
        <v>80</v>
      </c>
      <c r="Y1529" s="130">
        <v>147</v>
      </c>
      <c r="Z1529" s="130">
        <v>40</v>
      </c>
      <c r="AA1529" s="130">
        <v>54</v>
      </c>
      <c r="AB1529" s="130">
        <v>66</v>
      </c>
      <c r="AC1529" s="130">
        <v>456</v>
      </c>
      <c r="AD1529" s="130">
        <v>1</v>
      </c>
      <c r="AE1529" s="130">
        <v>3547</v>
      </c>
    </row>
    <row r="1530" spans="1:31" ht="30.75" customHeight="1" x14ac:dyDescent="0.25">
      <c r="A1530" s="59">
        <f t="shared" si="25"/>
        <v>45536</v>
      </c>
      <c r="B1530" s="129" t="s">
        <v>158</v>
      </c>
      <c r="C1530" s="130">
        <v>-21</v>
      </c>
      <c r="D1530" s="130">
        <v>13</v>
      </c>
      <c r="E1530" s="130">
        <v>18</v>
      </c>
      <c r="F1530" s="130">
        <v>7</v>
      </c>
      <c r="G1530" s="130">
        <v>35</v>
      </c>
      <c r="H1530" s="130">
        <v>-9</v>
      </c>
      <c r="I1530" s="130">
        <v>-8</v>
      </c>
      <c r="J1530" s="130">
        <v>22</v>
      </c>
      <c r="K1530" s="130">
        <v>14</v>
      </c>
      <c r="L1530" s="130">
        <v>28</v>
      </c>
      <c r="M1530" s="130">
        <v>9</v>
      </c>
      <c r="N1530" s="130">
        <v>12</v>
      </c>
      <c r="O1530" s="130">
        <v>-19</v>
      </c>
      <c r="P1530" s="130">
        <v>95</v>
      </c>
      <c r="Q1530" s="130">
        <v>-15</v>
      </c>
      <c r="R1530" s="130">
        <v>143</v>
      </c>
      <c r="S1530" s="130">
        <v>210</v>
      </c>
      <c r="T1530" s="134">
        <v>29</v>
      </c>
      <c r="U1530" s="130">
        <v>14</v>
      </c>
      <c r="V1530" s="130">
        <v>196</v>
      </c>
      <c r="W1530" s="130">
        <v>26</v>
      </c>
      <c r="X1530" s="130">
        <v>103</v>
      </c>
      <c r="Y1530" s="130">
        <v>19</v>
      </c>
      <c r="Z1530" s="130">
        <v>-1</v>
      </c>
      <c r="AA1530" s="130">
        <v>-45</v>
      </c>
      <c r="AB1530" s="130">
        <v>10</v>
      </c>
      <c r="AC1530" s="130">
        <v>-12</v>
      </c>
      <c r="AD1530" s="130">
        <v>3</v>
      </c>
      <c r="AE1530" s="130">
        <v>876</v>
      </c>
    </row>
    <row r="1531" spans="1:31" ht="30.75" customHeight="1" x14ac:dyDescent="0.25">
      <c r="A1531" s="59">
        <f t="shared" si="25"/>
        <v>45536</v>
      </c>
      <c r="B1531" s="129" t="s">
        <v>159</v>
      </c>
      <c r="C1531" s="130">
        <v>96</v>
      </c>
      <c r="D1531" s="130">
        <v>84</v>
      </c>
      <c r="E1531" s="130">
        <v>80</v>
      </c>
      <c r="F1531" s="130">
        <v>13</v>
      </c>
      <c r="G1531" s="130">
        <v>100</v>
      </c>
      <c r="H1531" s="130">
        <v>28</v>
      </c>
      <c r="I1531" s="130">
        <v>89</v>
      </c>
      <c r="J1531" s="130">
        <v>228</v>
      </c>
      <c r="K1531" s="130">
        <v>11</v>
      </c>
      <c r="L1531" s="130">
        <v>218</v>
      </c>
      <c r="M1531" s="130">
        <v>76</v>
      </c>
      <c r="N1531" s="130">
        <v>153</v>
      </c>
      <c r="O1531" s="130">
        <v>456</v>
      </c>
      <c r="P1531" s="130">
        <v>-36</v>
      </c>
      <c r="Q1531" s="130">
        <v>26</v>
      </c>
      <c r="R1531" s="130">
        <v>679</v>
      </c>
      <c r="S1531" s="130">
        <v>787</v>
      </c>
      <c r="T1531" s="134">
        <v>120</v>
      </c>
      <c r="U1531" s="130">
        <v>697</v>
      </c>
      <c r="V1531" s="130">
        <v>3317</v>
      </c>
      <c r="W1531" s="130">
        <v>492</v>
      </c>
      <c r="X1531" s="130">
        <v>488</v>
      </c>
      <c r="Y1531" s="130">
        <v>387</v>
      </c>
      <c r="Z1531" s="130">
        <v>240</v>
      </c>
      <c r="AA1531" s="130">
        <v>6</v>
      </c>
      <c r="AB1531" s="130">
        <v>222</v>
      </c>
      <c r="AC1531" s="130">
        <v>27</v>
      </c>
      <c r="AD1531" s="130">
        <v>683</v>
      </c>
      <c r="AE1531" s="130">
        <v>9767</v>
      </c>
    </row>
    <row r="1532" spans="1:31" ht="30.75" customHeight="1" x14ac:dyDescent="0.25">
      <c r="A1532" s="59">
        <f t="shared" si="25"/>
        <v>45536</v>
      </c>
      <c r="B1532" s="129" t="s">
        <v>160</v>
      </c>
      <c r="C1532" s="130">
        <v>48</v>
      </c>
      <c r="D1532" s="130">
        <v>549</v>
      </c>
      <c r="E1532" s="130">
        <v>-299</v>
      </c>
      <c r="F1532" s="130">
        <v>3</v>
      </c>
      <c r="G1532" s="130">
        <v>1035</v>
      </c>
      <c r="H1532" s="130">
        <v>255</v>
      </c>
      <c r="I1532" s="130">
        <v>355</v>
      </c>
      <c r="J1532" s="130">
        <v>1620</v>
      </c>
      <c r="K1532" s="130">
        <v>-188</v>
      </c>
      <c r="L1532" s="130">
        <v>1534</v>
      </c>
      <c r="M1532" s="130">
        <v>845</v>
      </c>
      <c r="N1532" s="130">
        <v>891</v>
      </c>
      <c r="O1532" s="130">
        <v>1912</v>
      </c>
      <c r="P1532" s="130">
        <v>820</v>
      </c>
      <c r="Q1532" s="130">
        <v>242</v>
      </c>
      <c r="R1532" s="130">
        <v>1635</v>
      </c>
      <c r="S1532" s="130">
        <v>1336</v>
      </c>
      <c r="T1532" s="134">
        <v>647</v>
      </c>
      <c r="U1532" s="130">
        <v>3585</v>
      </c>
      <c r="V1532" s="130">
        <v>14154</v>
      </c>
      <c r="W1532" s="130">
        <v>2923</v>
      </c>
      <c r="X1532" s="130">
        <v>2046</v>
      </c>
      <c r="Y1532" s="130">
        <v>1270</v>
      </c>
      <c r="Z1532" s="130">
        <v>168</v>
      </c>
      <c r="AA1532" s="130">
        <v>727</v>
      </c>
      <c r="AB1532" s="130">
        <v>745</v>
      </c>
      <c r="AC1532" s="130">
        <v>1163</v>
      </c>
      <c r="AD1532" s="130">
        <v>14</v>
      </c>
      <c r="AE1532" s="130">
        <v>40035</v>
      </c>
    </row>
    <row r="1533" spans="1:31" ht="30.75" customHeight="1" x14ac:dyDescent="0.25">
      <c r="A1533" s="59">
        <f t="shared" si="25"/>
        <v>45536</v>
      </c>
      <c r="B1533" s="131" t="s">
        <v>161</v>
      </c>
      <c r="C1533" s="130">
        <v>72</v>
      </c>
      <c r="D1533" s="130">
        <v>61</v>
      </c>
      <c r="E1533" s="130">
        <v>770</v>
      </c>
      <c r="F1533" s="130">
        <v>113</v>
      </c>
      <c r="G1533" s="130">
        <v>739</v>
      </c>
      <c r="H1533" s="130">
        <v>203</v>
      </c>
      <c r="I1533" s="130">
        <v>100</v>
      </c>
      <c r="J1533" s="130">
        <v>416</v>
      </c>
      <c r="K1533" s="130">
        <v>140</v>
      </c>
      <c r="L1533" s="130">
        <v>1282</v>
      </c>
      <c r="M1533" s="130">
        <v>325</v>
      </c>
      <c r="N1533" s="130">
        <v>157</v>
      </c>
      <c r="O1533" s="130">
        <v>991</v>
      </c>
      <c r="P1533" s="130">
        <v>786</v>
      </c>
      <c r="Q1533" s="130">
        <v>227</v>
      </c>
      <c r="R1533" s="130">
        <v>3010</v>
      </c>
      <c r="S1533" s="130">
        <v>3261</v>
      </c>
      <c r="T1533" s="134">
        <v>1291</v>
      </c>
      <c r="U1533" s="130">
        <v>2625</v>
      </c>
      <c r="V1533" s="130">
        <v>7515</v>
      </c>
      <c r="W1533" s="130">
        <v>1735</v>
      </c>
      <c r="X1533" s="130">
        <v>939</v>
      </c>
      <c r="Y1533" s="130">
        <v>1274</v>
      </c>
      <c r="Z1533" s="130">
        <v>345</v>
      </c>
      <c r="AA1533" s="130">
        <v>336</v>
      </c>
      <c r="AB1533" s="130">
        <v>1166</v>
      </c>
      <c r="AC1533" s="130">
        <v>957</v>
      </c>
      <c r="AD1533" s="130">
        <v>210</v>
      </c>
      <c r="AE1533" s="130">
        <v>31046</v>
      </c>
    </row>
    <row r="1534" spans="1:31" ht="30.75" customHeight="1" x14ac:dyDescent="0.25">
      <c r="A1534" s="59">
        <f t="shared" si="25"/>
        <v>45536</v>
      </c>
      <c r="B1534" s="129" t="s">
        <v>162</v>
      </c>
      <c r="C1534" s="130">
        <v>2</v>
      </c>
      <c r="D1534" s="130">
        <v>9</v>
      </c>
      <c r="E1534" s="130">
        <v>2</v>
      </c>
      <c r="F1534" s="130">
        <v>77</v>
      </c>
      <c r="G1534" s="130">
        <v>23</v>
      </c>
      <c r="H1534" s="130">
        <v>133</v>
      </c>
      <c r="I1534" s="130">
        <v>-5</v>
      </c>
      <c r="J1534" s="130">
        <v>-39</v>
      </c>
      <c r="K1534" s="130">
        <v>-2</v>
      </c>
      <c r="L1534" s="130">
        <v>1</v>
      </c>
      <c r="M1534" s="130">
        <v>-4</v>
      </c>
      <c r="N1534" s="130">
        <v>-1</v>
      </c>
      <c r="O1534" s="130">
        <v>-14</v>
      </c>
      <c r="P1534" s="130">
        <v>456</v>
      </c>
      <c r="Q1534" s="130">
        <v>-9</v>
      </c>
      <c r="R1534" s="130">
        <v>1</v>
      </c>
      <c r="S1534" s="130">
        <v>62</v>
      </c>
      <c r="T1534" s="134">
        <v>85</v>
      </c>
      <c r="U1534" s="130">
        <v>86</v>
      </c>
      <c r="V1534" s="130">
        <v>-144</v>
      </c>
      <c r="W1534" s="130">
        <v>185</v>
      </c>
      <c r="X1534" s="130">
        <v>-5</v>
      </c>
      <c r="Y1534" s="130">
        <v>-36</v>
      </c>
      <c r="Z1534" s="130">
        <v>6</v>
      </c>
      <c r="AA1534" s="130">
        <v>-9</v>
      </c>
      <c r="AB1534" s="130">
        <v>3</v>
      </c>
      <c r="AC1534" s="130">
        <v>-7</v>
      </c>
      <c r="AD1534" s="130">
        <v>13</v>
      </c>
      <c r="AE1534" s="130">
        <v>869</v>
      </c>
    </row>
    <row r="1535" spans="1:31" ht="30.75" customHeight="1" x14ac:dyDescent="0.25">
      <c r="A1535" s="59">
        <f t="shared" si="25"/>
        <v>45536</v>
      </c>
      <c r="B1535" s="129" t="s">
        <v>163</v>
      </c>
      <c r="C1535" s="130">
        <v>59</v>
      </c>
      <c r="D1535" s="130">
        <v>23</v>
      </c>
      <c r="E1535" s="130">
        <v>695</v>
      </c>
      <c r="F1535" s="130">
        <v>19</v>
      </c>
      <c r="G1535" s="130">
        <v>250</v>
      </c>
      <c r="H1535" s="130">
        <v>41</v>
      </c>
      <c r="I1535" s="130">
        <v>41</v>
      </c>
      <c r="J1535" s="130">
        <v>266</v>
      </c>
      <c r="K1535" s="130">
        <v>34</v>
      </c>
      <c r="L1535" s="130">
        <v>579</v>
      </c>
      <c r="M1535" s="130">
        <v>229</v>
      </c>
      <c r="N1535" s="130">
        <v>24</v>
      </c>
      <c r="O1535" s="130">
        <v>458</v>
      </c>
      <c r="P1535" s="130">
        <v>86</v>
      </c>
      <c r="Q1535" s="130">
        <v>59</v>
      </c>
      <c r="R1535" s="130">
        <v>522</v>
      </c>
      <c r="S1535" s="130">
        <v>1074</v>
      </c>
      <c r="T1535" s="134">
        <v>247</v>
      </c>
      <c r="U1535" s="130">
        <v>830</v>
      </c>
      <c r="V1535" s="130">
        <v>2520</v>
      </c>
      <c r="W1535" s="130">
        <v>675</v>
      </c>
      <c r="X1535" s="130">
        <v>405</v>
      </c>
      <c r="Y1535" s="130">
        <v>409</v>
      </c>
      <c r="Z1535" s="130">
        <v>94</v>
      </c>
      <c r="AA1535" s="130">
        <v>165</v>
      </c>
      <c r="AB1535" s="130">
        <v>510</v>
      </c>
      <c r="AC1535" s="130">
        <v>244</v>
      </c>
      <c r="AD1535" s="130">
        <v>-1</v>
      </c>
      <c r="AE1535" s="130">
        <v>10557</v>
      </c>
    </row>
    <row r="1536" spans="1:31" ht="30.75" customHeight="1" x14ac:dyDescent="0.25">
      <c r="A1536" s="59">
        <f t="shared" si="25"/>
        <v>45536</v>
      </c>
      <c r="B1536" s="129" t="s">
        <v>164</v>
      </c>
      <c r="C1536" s="130">
        <v>11</v>
      </c>
      <c r="D1536" s="130">
        <v>29</v>
      </c>
      <c r="E1536" s="130">
        <v>73</v>
      </c>
      <c r="F1536" s="130">
        <v>17</v>
      </c>
      <c r="G1536" s="130">
        <v>466</v>
      </c>
      <c r="H1536" s="130">
        <v>29</v>
      </c>
      <c r="I1536" s="130">
        <v>64</v>
      </c>
      <c r="J1536" s="130">
        <v>189</v>
      </c>
      <c r="K1536" s="130">
        <v>108</v>
      </c>
      <c r="L1536" s="130">
        <v>702</v>
      </c>
      <c r="M1536" s="130">
        <v>100</v>
      </c>
      <c r="N1536" s="130">
        <v>134</v>
      </c>
      <c r="O1536" s="130">
        <v>547</v>
      </c>
      <c r="P1536" s="130">
        <v>244</v>
      </c>
      <c r="Q1536" s="130">
        <v>177</v>
      </c>
      <c r="R1536" s="130">
        <v>2487</v>
      </c>
      <c r="S1536" s="130">
        <v>2125</v>
      </c>
      <c r="T1536" s="134">
        <v>959</v>
      </c>
      <c r="U1536" s="130">
        <v>1709</v>
      </c>
      <c r="V1536" s="130">
        <v>5139</v>
      </c>
      <c r="W1536" s="130">
        <v>875</v>
      </c>
      <c r="X1536" s="130">
        <v>539</v>
      </c>
      <c r="Y1536" s="130">
        <v>901</v>
      </c>
      <c r="Z1536" s="130">
        <v>245</v>
      </c>
      <c r="AA1536" s="130">
        <v>180</v>
      </c>
      <c r="AB1536" s="130">
        <v>653</v>
      </c>
      <c r="AC1536" s="130">
        <v>720</v>
      </c>
      <c r="AD1536" s="130">
        <v>198</v>
      </c>
      <c r="AE1536" s="130">
        <v>19620</v>
      </c>
    </row>
    <row r="1537" spans="1:31" ht="30.75" customHeight="1" x14ac:dyDescent="0.25">
      <c r="A1537" s="59">
        <f t="shared" si="25"/>
        <v>45536</v>
      </c>
      <c r="B1537" s="131" t="s">
        <v>165</v>
      </c>
      <c r="C1537" s="130">
        <v>0</v>
      </c>
      <c r="D1537" s="130">
        <v>0</v>
      </c>
      <c r="E1537" s="130">
        <v>0</v>
      </c>
      <c r="F1537" s="130">
        <v>0</v>
      </c>
      <c r="G1537" s="130">
        <v>0</v>
      </c>
      <c r="H1537" s="130">
        <v>0</v>
      </c>
      <c r="I1537" s="130">
        <v>0</v>
      </c>
      <c r="J1537" s="130">
        <v>4</v>
      </c>
      <c r="K1537" s="130">
        <v>0</v>
      </c>
      <c r="L1537" s="130">
        <v>2</v>
      </c>
      <c r="M1537" s="130">
        <v>4</v>
      </c>
      <c r="N1537" s="130">
        <v>-2</v>
      </c>
      <c r="O1537" s="130">
        <v>0</v>
      </c>
      <c r="P1537" s="130">
        <v>0</v>
      </c>
      <c r="Q1537" s="130">
        <v>0</v>
      </c>
      <c r="R1537" s="130">
        <v>0</v>
      </c>
      <c r="S1537" s="130">
        <v>-2</v>
      </c>
      <c r="T1537" s="134">
        <v>0</v>
      </c>
      <c r="U1537" s="130">
        <v>-1</v>
      </c>
      <c r="V1537" s="130">
        <v>-3</v>
      </c>
      <c r="W1537" s="130">
        <v>-5</v>
      </c>
      <c r="X1537" s="130">
        <v>5</v>
      </c>
      <c r="Y1537" s="130">
        <v>5</v>
      </c>
      <c r="Z1537" s="130">
        <v>0</v>
      </c>
      <c r="AA1537" s="130">
        <v>-2</v>
      </c>
      <c r="AB1537" s="130">
        <v>3</v>
      </c>
      <c r="AC1537" s="130">
        <v>3</v>
      </c>
      <c r="AD1537" s="130">
        <v>5</v>
      </c>
      <c r="AE1537" s="130">
        <v>16</v>
      </c>
    </row>
    <row r="1538" spans="1:31" ht="30.75" customHeight="1" x14ac:dyDescent="0.25">
      <c r="A1538" s="59">
        <f t="shared" si="25"/>
        <v>45536</v>
      </c>
      <c r="B1538" s="131" t="s">
        <v>166</v>
      </c>
      <c r="C1538" s="130">
        <v>9</v>
      </c>
      <c r="D1538" s="130">
        <v>-11</v>
      </c>
      <c r="E1538" s="130">
        <v>138</v>
      </c>
      <c r="F1538" s="130">
        <v>12</v>
      </c>
      <c r="G1538" s="130">
        <v>199</v>
      </c>
      <c r="H1538" s="130">
        <v>11</v>
      </c>
      <c r="I1538" s="130">
        <v>104</v>
      </c>
      <c r="J1538" s="130">
        <v>368</v>
      </c>
      <c r="K1538" s="130">
        <v>49</v>
      </c>
      <c r="L1538" s="130">
        <v>356</v>
      </c>
      <c r="M1538" s="130">
        <v>125</v>
      </c>
      <c r="N1538" s="130">
        <v>20</v>
      </c>
      <c r="O1538" s="130">
        <v>490</v>
      </c>
      <c r="P1538" s="130">
        <v>131</v>
      </c>
      <c r="Q1538" s="130">
        <v>-43</v>
      </c>
      <c r="R1538" s="130">
        <v>404</v>
      </c>
      <c r="S1538" s="130">
        <v>716</v>
      </c>
      <c r="T1538" s="134">
        <v>238</v>
      </c>
      <c r="U1538" s="130">
        <v>1117</v>
      </c>
      <c r="V1538" s="130">
        <v>2048</v>
      </c>
      <c r="W1538" s="130">
        <v>455</v>
      </c>
      <c r="X1538" s="130">
        <v>339</v>
      </c>
      <c r="Y1538" s="130">
        <v>495</v>
      </c>
      <c r="Z1538" s="130">
        <v>65</v>
      </c>
      <c r="AA1538" s="130">
        <v>167</v>
      </c>
      <c r="AB1538" s="130">
        <v>-2</v>
      </c>
      <c r="AC1538" s="130">
        <v>495</v>
      </c>
      <c r="AD1538" s="130">
        <v>10</v>
      </c>
      <c r="AE1538" s="130">
        <v>8505</v>
      </c>
    </row>
    <row r="1539" spans="1:31" ht="30.75" customHeight="1" x14ac:dyDescent="0.25">
      <c r="A1539" s="59">
        <f t="shared" ref="A1539:A1602" si="26">IF(B1539&lt;&gt;"",DATE(2020,INT((ROW(A1537)-1)/27)+1,1),"")</f>
        <v>45536</v>
      </c>
      <c r="B1539" s="129" t="s">
        <v>167</v>
      </c>
      <c r="C1539" s="130">
        <v>14</v>
      </c>
      <c r="D1539" s="130">
        <v>5</v>
      </c>
      <c r="E1539" s="130">
        <v>14</v>
      </c>
      <c r="F1539" s="130">
        <v>6</v>
      </c>
      <c r="G1539" s="130">
        <v>110</v>
      </c>
      <c r="H1539" s="130">
        <v>-5</v>
      </c>
      <c r="I1539" s="130">
        <v>86</v>
      </c>
      <c r="J1539" s="130">
        <v>42</v>
      </c>
      <c r="K1539" s="130">
        <v>6</v>
      </c>
      <c r="L1539" s="130">
        <v>48</v>
      </c>
      <c r="M1539" s="130">
        <v>76</v>
      </c>
      <c r="N1539" s="130">
        <v>33</v>
      </c>
      <c r="O1539" s="130">
        <v>223</v>
      </c>
      <c r="P1539" s="130">
        <v>44</v>
      </c>
      <c r="Q1539" s="130">
        <v>9</v>
      </c>
      <c r="R1539" s="130">
        <v>102</v>
      </c>
      <c r="S1539" s="130">
        <v>230</v>
      </c>
      <c r="T1539" s="134">
        <v>90</v>
      </c>
      <c r="U1539" s="130">
        <v>559</v>
      </c>
      <c r="V1539" s="130">
        <v>431</v>
      </c>
      <c r="W1539" s="130">
        <v>152</v>
      </c>
      <c r="X1539" s="130">
        <v>189</v>
      </c>
      <c r="Y1539" s="130">
        <v>284</v>
      </c>
      <c r="Z1539" s="130">
        <v>22</v>
      </c>
      <c r="AA1539" s="130">
        <v>69</v>
      </c>
      <c r="AB1539" s="130">
        <v>82</v>
      </c>
      <c r="AC1539" s="130">
        <v>104</v>
      </c>
      <c r="AD1539" s="130">
        <v>-1</v>
      </c>
      <c r="AE1539" s="130">
        <v>3024</v>
      </c>
    </row>
    <row r="1540" spans="1:31" ht="30.75" customHeight="1" x14ac:dyDescent="0.25">
      <c r="A1540" s="59">
        <f t="shared" si="26"/>
        <v>45536</v>
      </c>
      <c r="B1540" s="129" t="s">
        <v>168</v>
      </c>
      <c r="C1540" s="130">
        <v>-5</v>
      </c>
      <c r="D1540" s="130">
        <v>-16</v>
      </c>
      <c r="E1540" s="130">
        <v>125</v>
      </c>
      <c r="F1540" s="130">
        <v>6</v>
      </c>
      <c r="G1540" s="130">
        <v>89</v>
      </c>
      <c r="H1540" s="130">
        <v>16</v>
      </c>
      <c r="I1540" s="130">
        <v>18</v>
      </c>
      <c r="J1540" s="130">
        <v>326</v>
      </c>
      <c r="K1540" s="130">
        <v>43</v>
      </c>
      <c r="L1540" s="130">
        <v>307</v>
      </c>
      <c r="M1540" s="130">
        <v>49</v>
      </c>
      <c r="N1540" s="130">
        <v>-13</v>
      </c>
      <c r="O1540" s="130">
        <v>268</v>
      </c>
      <c r="P1540" s="130">
        <v>87</v>
      </c>
      <c r="Q1540" s="130">
        <v>-52</v>
      </c>
      <c r="R1540" s="130">
        <v>302</v>
      </c>
      <c r="S1540" s="130">
        <v>487</v>
      </c>
      <c r="T1540" s="134">
        <v>145</v>
      </c>
      <c r="U1540" s="130">
        <v>556</v>
      </c>
      <c r="V1540" s="130">
        <v>1617</v>
      </c>
      <c r="W1540" s="130">
        <v>302</v>
      </c>
      <c r="X1540" s="130">
        <v>149</v>
      </c>
      <c r="Y1540" s="130">
        <v>211</v>
      </c>
      <c r="Z1540" s="130">
        <v>43</v>
      </c>
      <c r="AA1540" s="130">
        <v>98</v>
      </c>
      <c r="AB1540" s="130">
        <v>-84</v>
      </c>
      <c r="AC1540" s="130">
        <v>376</v>
      </c>
      <c r="AD1540" s="130">
        <v>11</v>
      </c>
      <c r="AE1540" s="130">
        <v>5461</v>
      </c>
    </row>
    <row r="1541" spans="1:31" ht="30.75" customHeight="1" x14ac:dyDescent="0.25">
      <c r="A1541" s="59">
        <f t="shared" si="26"/>
        <v>45536</v>
      </c>
      <c r="B1541" s="129" t="s">
        <v>169</v>
      </c>
      <c r="C1541" s="130">
        <v>0</v>
      </c>
      <c r="D1541" s="130">
        <v>0</v>
      </c>
      <c r="E1541" s="130">
        <v>-1</v>
      </c>
      <c r="F1541" s="130">
        <v>0</v>
      </c>
      <c r="G1541" s="130">
        <v>0</v>
      </c>
      <c r="H1541" s="130">
        <v>0</v>
      </c>
      <c r="I1541" s="130">
        <v>0</v>
      </c>
      <c r="J1541" s="130">
        <v>0</v>
      </c>
      <c r="K1541" s="130">
        <v>0</v>
      </c>
      <c r="L1541" s="130">
        <v>1</v>
      </c>
      <c r="M1541" s="130">
        <v>0</v>
      </c>
      <c r="N1541" s="130">
        <v>0</v>
      </c>
      <c r="O1541" s="130">
        <v>-1</v>
      </c>
      <c r="P1541" s="130">
        <v>0</v>
      </c>
      <c r="Q1541" s="130">
        <v>0</v>
      </c>
      <c r="R1541" s="130">
        <v>0</v>
      </c>
      <c r="S1541" s="130">
        <v>-1</v>
      </c>
      <c r="T1541" s="134">
        <v>3</v>
      </c>
      <c r="U1541" s="130">
        <v>2</v>
      </c>
      <c r="V1541" s="130">
        <v>0</v>
      </c>
      <c r="W1541" s="130">
        <v>1</v>
      </c>
      <c r="X1541" s="130">
        <v>1</v>
      </c>
      <c r="Y1541" s="130">
        <v>0</v>
      </c>
      <c r="Z1541" s="130">
        <v>0</v>
      </c>
      <c r="AA1541" s="130">
        <v>0</v>
      </c>
      <c r="AB1541" s="130">
        <v>0</v>
      </c>
      <c r="AC1541" s="130">
        <v>15</v>
      </c>
      <c r="AD1541" s="130">
        <v>0</v>
      </c>
      <c r="AE1541" s="130">
        <v>20</v>
      </c>
    </row>
    <row r="1542" spans="1:31" ht="30.75" customHeight="1" x14ac:dyDescent="0.25">
      <c r="A1542" s="59">
        <f t="shared" si="26"/>
        <v>45566</v>
      </c>
      <c r="B1542" s="126" t="s">
        <v>143</v>
      </c>
      <c r="C1542" s="127">
        <v>157</v>
      </c>
      <c r="D1542" s="127">
        <v>147</v>
      </c>
      <c r="E1542" s="127">
        <v>2600</v>
      </c>
      <c r="F1542" s="127">
        <v>196</v>
      </c>
      <c r="G1542" s="127">
        <v>2536</v>
      </c>
      <c r="H1542" s="127">
        <v>397</v>
      </c>
      <c r="I1542" s="127">
        <v>1316</v>
      </c>
      <c r="J1542" s="127">
        <v>423</v>
      </c>
      <c r="K1542" s="127">
        <v>1317</v>
      </c>
      <c r="L1542" s="127">
        <v>3187</v>
      </c>
      <c r="M1542" s="127">
        <v>2847</v>
      </c>
      <c r="N1542" s="127">
        <v>1606</v>
      </c>
      <c r="O1542" s="127">
        <v>5010</v>
      </c>
      <c r="P1542" s="127">
        <v>3445</v>
      </c>
      <c r="Q1542" s="127">
        <v>1089</v>
      </c>
      <c r="R1542" s="127">
        <v>-579</v>
      </c>
      <c r="S1542" s="127">
        <v>3176</v>
      </c>
      <c r="T1542" s="133">
        <v>4296</v>
      </c>
      <c r="U1542" s="127">
        <v>10731</v>
      </c>
      <c r="V1542" s="127">
        <v>47255</v>
      </c>
      <c r="W1542" s="127">
        <v>10132</v>
      </c>
      <c r="X1542" s="127">
        <v>10125</v>
      </c>
      <c r="Y1542" s="127">
        <v>14115</v>
      </c>
      <c r="Z1542" s="127">
        <v>835</v>
      </c>
      <c r="AA1542" s="127">
        <v>-172</v>
      </c>
      <c r="AB1542" s="127">
        <v>-45</v>
      </c>
      <c r="AC1542" s="127">
        <v>3839</v>
      </c>
      <c r="AD1542" s="127">
        <v>2733</v>
      </c>
      <c r="AE1542" s="127">
        <v>132714</v>
      </c>
    </row>
    <row r="1543" spans="1:31" ht="30.75" customHeight="1" x14ac:dyDescent="0.25">
      <c r="A1543" s="59">
        <f t="shared" si="26"/>
        <v>45566</v>
      </c>
      <c r="B1543" s="128" t="s">
        <v>144</v>
      </c>
      <c r="C1543" s="127">
        <v>-18</v>
      </c>
      <c r="D1543" s="127">
        <v>-40</v>
      </c>
      <c r="E1543" s="127">
        <v>78</v>
      </c>
      <c r="F1543" s="127">
        <v>17</v>
      </c>
      <c r="G1543" s="127">
        <v>234</v>
      </c>
      <c r="H1543" s="127">
        <v>-32</v>
      </c>
      <c r="I1543" s="127">
        <v>-16</v>
      </c>
      <c r="J1543" s="127">
        <v>506</v>
      </c>
      <c r="K1543" s="127">
        <v>300</v>
      </c>
      <c r="L1543" s="127">
        <v>349</v>
      </c>
      <c r="M1543" s="127">
        <v>98</v>
      </c>
      <c r="N1543" s="127">
        <v>296</v>
      </c>
      <c r="O1543" s="127">
        <v>-231</v>
      </c>
      <c r="P1543" s="127">
        <v>26</v>
      </c>
      <c r="Q1543" s="127">
        <v>25</v>
      </c>
      <c r="R1543" s="127">
        <v>16</v>
      </c>
      <c r="S1543" s="127">
        <v>-3708</v>
      </c>
      <c r="T1543" s="133">
        <v>-167</v>
      </c>
      <c r="U1543" s="127">
        <v>-926</v>
      </c>
      <c r="V1543" s="127">
        <v>-7324</v>
      </c>
      <c r="W1543" s="127">
        <v>-337</v>
      </c>
      <c r="X1543" s="127">
        <v>550</v>
      </c>
      <c r="Y1543" s="127">
        <v>1766</v>
      </c>
      <c r="Z1543" s="127">
        <v>-155</v>
      </c>
      <c r="AA1543" s="127">
        <v>-169</v>
      </c>
      <c r="AB1543" s="127">
        <v>930</v>
      </c>
      <c r="AC1543" s="127">
        <v>-19</v>
      </c>
      <c r="AD1543" s="127">
        <v>2194</v>
      </c>
      <c r="AE1543" s="127">
        <v>-5757</v>
      </c>
    </row>
    <row r="1544" spans="1:31" ht="30.75" customHeight="1" x14ac:dyDescent="0.25">
      <c r="A1544" s="59">
        <f t="shared" si="26"/>
        <v>45566</v>
      </c>
      <c r="B1544" s="128" t="s">
        <v>145</v>
      </c>
      <c r="C1544" s="127">
        <v>29</v>
      </c>
      <c r="D1544" s="127">
        <v>1</v>
      </c>
      <c r="E1544" s="127">
        <v>1156</v>
      </c>
      <c r="F1544" s="127">
        <v>-11</v>
      </c>
      <c r="G1544" s="127">
        <v>214</v>
      </c>
      <c r="H1544" s="127">
        <v>-7</v>
      </c>
      <c r="I1544" s="127">
        <v>88</v>
      </c>
      <c r="J1544" s="127">
        <v>-267</v>
      </c>
      <c r="K1544" s="127">
        <v>42</v>
      </c>
      <c r="L1544" s="127">
        <v>1453</v>
      </c>
      <c r="M1544" s="127">
        <v>287</v>
      </c>
      <c r="N1544" s="127">
        <v>284</v>
      </c>
      <c r="O1544" s="127">
        <v>1796</v>
      </c>
      <c r="P1544" s="127">
        <v>917</v>
      </c>
      <c r="Q1544" s="127">
        <v>376</v>
      </c>
      <c r="R1544" s="127">
        <v>-943</v>
      </c>
      <c r="S1544" s="127">
        <v>1713</v>
      </c>
      <c r="T1544" s="133">
        <v>1484</v>
      </c>
      <c r="U1544" s="127">
        <v>1340</v>
      </c>
      <c r="V1544" s="127">
        <v>8285</v>
      </c>
      <c r="W1544" s="127">
        <v>3063</v>
      </c>
      <c r="X1544" s="127">
        <v>907</v>
      </c>
      <c r="Y1544" s="127">
        <v>1017</v>
      </c>
      <c r="Z1544" s="127">
        <v>670</v>
      </c>
      <c r="AA1544" s="127">
        <v>-123</v>
      </c>
      <c r="AB1544" s="127">
        <v>-114</v>
      </c>
      <c r="AC1544" s="127">
        <v>72</v>
      </c>
      <c r="AD1544" s="127">
        <v>0</v>
      </c>
      <c r="AE1544" s="127">
        <v>23729</v>
      </c>
    </row>
    <row r="1545" spans="1:31" ht="30.75" customHeight="1" x14ac:dyDescent="0.25">
      <c r="A1545" s="59">
        <f t="shared" si="26"/>
        <v>45566</v>
      </c>
      <c r="B1545" s="129" t="s">
        <v>146</v>
      </c>
      <c r="C1545" s="130">
        <v>-31</v>
      </c>
      <c r="D1545" s="130"/>
      <c r="E1545" s="130">
        <v>5</v>
      </c>
      <c r="F1545" s="130">
        <v>2</v>
      </c>
      <c r="G1545" s="130">
        <v>-56</v>
      </c>
      <c r="H1545" s="130">
        <v>8</v>
      </c>
      <c r="I1545" s="130">
        <v>-12</v>
      </c>
      <c r="J1545" s="130">
        <v>13</v>
      </c>
      <c r="K1545" s="130">
        <v>-33</v>
      </c>
      <c r="L1545" s="130">
        <v>64</v>
      </c>
      <c r="M1545" s="130">
        <v>-103</v>
      </c>
      <c r="N1545" s="130">
        <v>-9</v>
      </c>
      <c r="O1545" s="130">
        <v>13</v>
      </c>
      <c r="P1545" s="130">
        <v>-22</v>
      </c>
      <c r="Q1545" s="130">
        <v>84</v>
      </c>
      <c r="R1545" s="130">
        <v>44</v>
      </c>
      <c r="S1545" s="130">
        <v>-203</v>
      </c>
      <c r="T1545" s="134">
        <v>-49</v>
      </c>
      <c r="U1545" s="130">
        <v>282</v>
      </c>
      <c r="V1545" s="130">
        <v>90</v>
      </c>
      <c r="W1545" s="130">
        <v>106</v>
      </c>
      <c r="X1545" s="130">
        <v>22</v>
      </c>
      <c r="Y1545" s="130">
        <v>31</v>
      </c>
      <c r="Z1545" s="130">
        <v>0</v>
      </c>
      <c r="AA1545" s="130">
        <v>-87</v>
      </c>
      <c r="AB1545" s="130">
        <v>-80</v>
      </c>
      <c r="AC1545" s="130">
        <v>4</v>
      </c>
      <c r="AD1545" s="130">
        <v>-1</v>
      </c>
      <c r="AE1545" s="130">
        <v>82</v>
      </c>
    </row>
    <row r="1546" spans="1:31" ht="30.75" customHeight="1" x14ac:dyDescent="0.25">
      <c r="A1546" s="59">
        <f t="shared" si="26"/>
        <v>45566</v>
      </c>
      <c r="B1546" s="129" t="s">
        <v>147</v>
      </c>
      <c r="C1546" s="130">
        <v>-4</v>
      </c>
      <c r="D1546" s="130">
        <v>-22</v>
      </c>
      <c r="E1546" s="130">
        <v>1161</v>
      </c>
      <c r="F1546" s="130">
        <v>-6</v>
      </c>
      <c r="G1546" s="130">
        <v>620</v>
      </c>
      <c r="H1546" s="130">
        <v>1</v>
      </c>
      <c r="I1546" s="130">
        <v>121</v>
      </c>
      <c r="J1546" s="130">
        <v>-279</v>
      </c>
      <c r="K1546" s="130">
        <v>174</v>
      </c>
      <c r="L1546" s="130">
        <v>1798</v>
      </c>
      <c r="M1546" s="130">
        <v>401</v>
      </c>
      <c r="N1546" s="130">
        <v>371</v>
      </c>
      <c r="O1546" s="130">
        <v>1999</v>
      </c>
      <c r="P1546" s="130">
        <v>823</v>
      </c>
      <c r="Q1546" s="130">
        <v>253</v>
      </c>
      <c r="R1546" s="130">
        <v>-654</v>
      </c>
      <c r="S1546" s="130">
        <v>2010</v>
      </c>
      <c r="T1546" s="134">
        <v>1538</v>
      </c>
      <c r="U1546" s="130">
        <v>977</v>
      </c>
      <c r="V1546" s="130">
        <v>7718</v>
      </c>
      <c r="W1546" s="130">
        <v>3061</v>
      </c>
      <c r="X1546" s="130">
        <v>739</v>
      </c>
      <c r="Y1546" s="130">
        <v>808</v>
      </c>
      <c r="Z1546" s="130">
        <v>573</v>
      </c>
      <c r="AA1546" s="130">
        <v>-109</v>
      </c>
      <c r="AB1546" s="130">
        <v>-420</v>
      </c>
      <c r="AC1546" s="130">
        <v>147</v>
      </c>
      <c r="AD1546" s="130">
        <v>1</v>
      </c>
      <c r="AE1546" s="130">
        <v>23800</v>
      </c>
    </row>
    <row r="1547" spans="1:31" ht="30.75" customHeight="1" x14ac:dyDescent="0.25">
      <c r="A1547" s="59">
        <f t="shared" si="26"/>
        <v>45566</v>
      </c>
      <c r="B1547" s="129" t="s">
        <v>148</v>
      </c>
      <c r="C1547" s="130">
        <v>16</v>
      </c>
      <c r="D1547" s="130">
        <v>24</v>
      </c>
      <c r="E1547" s="130">
        <v>-3</v>
      </c>
      <c r="F1547" s="130">
        <v>-4</v>
      </c>
      <c r="G1547" s="130">
        <v>-207</v>
      </c>
      <c r="H1547" s="130">
        <v>-1</v>
      </c>
      <c r="I1547" s="130">
        <v>-9</v>
      </c>
      <c r="J1547" s="130">
        <v>-3</v>
      </c>
      <c r="K1547" s="130">
        <v>0</v>
      </c>
      <c r="L1547" s="130">
        <v>16</v>
      </c>
      <c r="M1547" s="130">
        <v>11</v>
      </c>
      <c r="N1547" s="130">
        <v>-22</v>
      </c>
      <c r="O1547" s="130">
        <v>-43</v>
      </c>
      <c r="P1547" s="130">
        <v>25</v>
      </c>
      <c r="Q1547" s="130">
        <v>2</v>
      </c>
      <c r="R1547" s="130">
        <v>44</v>
      </c>
      <c r="S1547" s="130">
        <v>129</v>
      </c>
      <c r="T1547" s="134">
        <v>-11</v>
      </c>
      <c r="U1547" s="130">
        <v>126</v>
      </c>
      <c r="V1547" s="130">
        <v>66</v>
      </c>
      <c r="W1547" s="130">
        <v>-4</v>
      </c>
      <c r="X1547" s="130">
        <v>-21</v>
      </c>
      <c r="Y1547" s="130">
        <v>-24</v>
      </c>
      <c r="Z1547" s="130">
        <v>23</v>
      </c>
      <c r="AA1547" s="130">
        <v>38</v>
      </c>
      <c r="AB1547" s="130">
        <v>27</v>
      </c>
      <c r="AC1547" s="130">
        <v>-71</v>
      </c>
      <c r="AD1547" s="130"/>
      <c r="AE1547" s="130">
        <v>124</v>
      </c>
    </row>
    <row r="1548" spans="1:31" ht="30.75" customHeight="1" x14ac:dyDescent="0.25">
      <c r="A1548" s="59">
        <f t="shared" si="26"/>
        <v>45566</v>
      </c>
      <c r="B1548" s="129" t="s">
        <v>149</v>
      </c>
      <c r="C1548" s="130">
        <v>48</v>
      </c>
      <c r="D1548" s="130">
        <v>-1</v>
      </c>
      <c r="E1548" s="130">
        <v>-7</v>
      </c>
      <c r="F1548" s="130">
        <v>-3</v>
      </c>
      <c r="G1548" s="130">
        <v>-143</v>
      </c>
      <c r="H1548" s="130">
        <v>-15</v>
      </c>
      <c r="I1548" s="130">
        <v>-12</v>
      </c>
      <c r="J1548" s="130">
        <v>2</v>
      </c>
      <c r="K1548" s="130">
        <v>-99</v>
      </c>
      <c r="L1548" s="130">
        <v>-425</v>
      </c>
      <c r="M1548" s="130">
        <v>-22</v>
      </c>
      <c r="N1548" s="130">
        <v>-56</v>
      </c>
      <c r="O1548" s="130">
        <v>-173</v>
      </c>
      <c r="P1548" s="130">
        <v>91</v>
      </c>
      <c r="Q1548" s="130">
        <v>37</v>
      </c>
      <c r="R1548" s="130">
        <v>-377</v>
      </c>
      <c r="S1548" s="130">
        <v>-223</v>
      </c>
      <c r="T1548" s="134">
        <v>6</v>
      </c>
      <c r="U1548" s="130">
        <v>-45</v>
      </c>
      <c r="V1548" s="130">
        <v>411</v>
      </c>
      <c r="W1548" s="130">
        <v>-100</v>
      </c>
      <c r="X1548" s="130">
        <v>167</v>
      </c>
      <c r="Y1548" s="130">
        <v>202</v>
      </c>
      <c r="Z1548" s="130">
        <v>74</v>
      </c>
      <c r="AA1548" s="130">
        <v>35</v>
      </c>
      <c r="AB1548" s="130">
        <v>359</v>
      </c>
      <c r="AC1548" s="130">
        <v>-8</v>
      </c>
      <c r="AD1548" s="130"/>
      <c r="AE1548" s="130">
        <v>-277</v>
      </c>
    </row>
    <row r="1549" spans="1:31" ht="30.75" customHeight="1" x14ac:dyDescent="0.25">
      <c r="A1549" s="59">
        <f t="shared" si="26"/>
        <v>45566</v>
      </c>
      <c r="B1549" s="128" t="s">
        <v>150</v>
      </c>
      <c r="C1549" s="127">
        <v>-361</v>
      </c>
      <c r="D1549" s="127">
        <v>-239</v>
      </c>
      <c r="E1549" s="127">
        <v>-283</v>
      </c>
      <c r="F1549" s="127">
        <v>15</v>
      </c>
      <c r="G1549" s="127">
        <v>131</v>
      </c>
      <c r="H1549" s="127">
        <v>88</v>
      </c>
      <c r="I1549" s="127">
        <v>-83</v>
      </c>
      <c r="J1549" s="127">
        <v>-219</v>
      </c>
      <c r="K1549" s="127">
        <v>76</v>
      </c>
      <c r="L1549" s="127">
        <v>-1039</v>
      </c>
      <c r="M1549" s="127">
        <v>820</v>
      </c>
      <c r="N1549" s="127">
        <v>96</v>
      </c>
      <c r="O1549" s="127">
        <v>-202</v>
      </c>
      <c r="P1549" s="127">
        <v>479</v>
      </c>
      <c r="Q1549" s="127">
        <v>98</v>
      </c>
      <c r="R1549" s="127">
        <v>-1913</v>
      </c>
      <c r="S1549" s="127">
        <v>1271</v>
      </c>
      <c r="T1549" s="133">
        <v>-67</v>
      </c>
      <c r="U1549" s="127">
        <v>8</v>
      </c>
      <c r="V1549" s="127">
        <v>-627</v>
      </c>
      <c r="W1549" s="127">
        <v>1099</v>
      </c>
      <c r="X1549" s="127">
        <v>413</v>
      </c>
      <c r="Y1549" s="127">
        <v>1312</v>
      </c>
      <c r="Z1549" s="127">
        <v>-469</v>
      </c>
      <c r="AA1549" s="127">
        <v>-338</v>
      </c>
      <c r="AB1549" s="127">
        <v>-1409</v>
      </c>
      <c r="AC1549" s="127">
        <v>539</v>
      </c>
      <c r="AD1549" s="127">
        <v>37</v>
      </c>
      <c r="AE1549" s="127">
        <v>-767</v>
      </c>
    </row>
    <row r="1550" spans="1:31" ht="30.75" customHeight="1" x14ac:dyDescent="0.25">
      <c r="A1550" s="59">
        <f t="shared" si="26"/>
        <v>45566</v>
      </c>
      <c r="B1550" s="128" t="s">
        <v>151</v>
      </c>
      <c r="C1550" s="127">
        <v>355</v>
      </c>
      <c r="D1550" s="127">
        <v>-34</v>
      </c>
      <c r="E1550" s="127">
        <v>695</v>
      </c>
      <c r="F1550" s="127">
        <v>100</v>
      </c>
      <c r="G1550" s="127">
        <v>1454</v>
      </c>
      <c r="H1550" s="127">
        <v>159</v>
      </c>
      <c r="I1550" s="127">
        <v>401</v>
      </c>
      <c r="J1550" s="127">
        <v>626</v>
      </c>
      <c r="K1550" s="127">
        <v>262</v>
      </c>
      <c r="L1550" s="127">
        <v>1422</v>
      </c>
      <c r="M1550" s="127">
        <v>874</v>
      </c>
      <c r="N1550" s="127">
        <v>777</v>
      </c>
      <c r="O1550" s="127">
        <v>2079</v>
      </c>
      <c r="P1550" s="127">
        <v>784</v>
      </c>
      <c r="Q1550" s="127">
        <v>452</v>
      </c>
      <c r="R1550" s="127">
        <v>1731</v>
      </c>
      <c r="S1550" s="127">
        <v>3314</v>
      </c>
      <c r="T1550" s="133">
        <v>1851</v>
      </c>
      <c r="U1550" s="127">
        <v>4126</v>
      </c>
      <c r="V1550" s="127">
        <v>9576</v>
      </c>
      <c r="W1550" s="127">
        <v>2704</v>
      </c>
      <c r="X1550" s="127">
        <v>3506</v>
      </c>
      <c r="Y1550" s="127">
        <v>4741</v>
      </c>
      <c r="Z1550" s="127">
        <v>484</v>
      </c>
      <c r="AA1550" s="127">
        <v>662</v>
      </c>
      <c r="AB1550" s="127">
        <v>388</v>
      </c>
      <c r="AC1550" s="127">
        <v>814</v>
      </c>
      <c r="AD1550" s="127">
        <v>-6</v>
      </c>
      <c r="AE1550" s="127">
        <v>44297</v>
      </c>
    </row>
    <row r="1551" spans="1:31" ht="30.75" customHeight="1" x14ac:dyDescent="0.25">
      <c r="A1551" s="59">
        <f t="shared" si="26"/>
        <v>45566</v>
      </c>
      <c r="B1551" s="128" t="s">
        <v>152</v>
      </c>
      <c r="C1551" s="127">
        <v>153</v>
      </c>
      <c r="D1551" s="127">
        <v>459</v>
      </c>
      <c r="E1551" s="127">
        <v>954</v>
      </c>
      <c r="F1551" s="127">
        <v>75</v>
      </c>
      <c r="G1551" s="127">
        <v>504</v>
      </c>
      <c r="H1551" s="127">
        <v>189</v>
      </c>
      <c r="I1551" s="127">
        <v>926</v>
      </c>
      <c r="J1551" s="127">
        <v>-223</v>
      </c>
      <c r="K1551" s="127">
        <v>637</v>
      </c>
      <c r="L1551" s="127">
        <v>1002</v>
      </c>
      <c r="M1551" s="127">
        <v>768</v>
      </c>
      <c r="N1551" s="127">
        <v>153</v>
      </c>
      <c r="O1551" s="127">
        <v>1569</v>
      </c>
      <c r="P1551" s="127">
        <v>1239</v>
      </c>
      <c r="Q1551" s="127">
        <v>139</v>
      </c>
      <c r="R1551" s="127">
        <v>532</v>
      </c>
      <c r="S1551" s="127">
        <v>586</v>
      </c>
      <c r="T1551" s="133">
        <v>1193</v>
      </c>
      <c r="U1551" s="127">
        <v>6183</v>
      </c>
      <c r="V1551" s="127">
        <v>37345</v>
      </c>
      <c r="W1551" s="127">
        <v>3603</v>
      </c>
      <c r="X1551" s="127">
        <v>4749</v>
      </c>
      <c r="Y1551" s="127">
        <v>5280</v>
      </c>
      <c r="Z1551" s="127">
        <v>305</v>
      </c>
      <c r="AA1551" s="127">
        <v>-204</v>
      </c>
      <c r="AB1551" s="127">
        <v>160</v>
      </c>
      <c r="AC1551" s="127">
        <v>2433</v>
      </c>
      <c r="AD1551" s="127">
        <v>508</v>
      </c>
      <c r="AE1551" s="127">
        <v>71217</v>
      </c>
    </row>
    <row r="1552" spans="1:31" ht="30.75" customHeight="1" x14ac:dyDescent="0.25">
      <c r="A1552" s="59">
        <f t="shared" si="26"/>
        <v>45566</v>
      </c>
      <c r="B1552" s="131" t="s">
        <v>153</v>
      </c>
      <c r="C1552" s="130">
        <v>-33</v>
      </c>
      <c r="D1552" s="130">
        <v>18</v>
      </c>
      <c r="E1552" s="130">
        <v>290</v>
      </c>
      <c r="F1552" s="130">
        <v>-10</v>
      </c>
      <c r="G1552" s="130">
        <v>-153</v>
      </c>
      <c r="H1552" s="130">
        <v>16</v>
      </c>
      <c r="I1552" s="130">
        <v>4</v>
      </c>
      <c r="J1552" s="130">
        <v>-381</v>
      </c>
      <c r="K1552" s="130">
        <v>50</v>
      </c>
      <c r="L1552" s="130">
        <v>140</v>
      </c>
      <c r="M1552" s="130">
        <v>-110</v>
      </c>
      <c r="N1552" s="130">
        <v>14</v>
      </c>
      <c r="O1552" s="130">
        <v>142</v>
      </c>
      <c r="P1552" s="130">
        <v>641</v>
      </c>
      <c r="Q1552" s="130">
        <v>25</v>
      </c>
      <c r="R1552" s="130">
        <v>-985</v>
      </c>
      <c r="S1552" s="130">
        <v>244</v>
      </c>
      <c r="T1552" s="134">
        <v>281</v>
      </c>
      <c r="U1552" s="130">
        <v>1664</v>
      </c>
      <c r="V1552" s="130">
        <v>4057</v>
      </c>
      <c r="W1552" s="130">
        <v>464</v>
      </c>
      <c r="X1552" s="130">
        <v>988</v>
      </c>
      <c r="Y1552" s="130">
        <v>768</v>
      </c>
      <c r="Z1552" s="130">
        <v>-89</v>
      </c>
      <c r="AA1552" s="130">
        <v>-409</v>
      </c>
      <c r="AB1552" s="130">
        <v>-312</v>
      </c>
      <c r="AC1552" s="130">
        <v>531</v>
      </c>
      <c r="AD1552" s="130">
        <v>9</v>
      </c>
      <c r="AE1552" s="130">
        <v>7864</v>
      </c>
    </row>
    <row r="1553" spans="1:31" ht="30.75" customHeight="1" x14ac:dyDescent="0.25">
      <c r="A1553" s="59">
        <f t="shared" si="26"/>
        <v>45566</v>
      </c>
      <c r="B1553" s="131" t="s">
        <v>154</v>
      </c>
      <c r="C1553" s="130">
        <v>51</v>
      </c>
      <c r="D1553" s="130">
        <v>-30</v>
      </c>
      <c r="E1553" s="130">
        <v>253</v>
      </c>
      <c r="F1553" s="130">
        <v>-11</v>
      </c>
      <c r="G1553" s="130">
        <v>103</v>
      </c>
      <c r="H1553" s="130">
        <v>99</v>
      </c>
      <c r="I1553" s="130">
        <v>65</v>
      </c>
      <c r="J1553" s="130">
        <v>31</v>
      </c>
      <c r="K1553" s="130">
        <v>7</v>
      </c>
      <c r="L1553" s="130">
        <v>270</v>
      </c>
      <c r="M1553" s="130">
        <v>-41</v>
      </c>
      <c r="N1553" s="130">
        <v>85</v>
      </c>
      <c r="O1553" s="130">
        <v>321</v>
      </c>
      <c r="P1553" s="130">
        <v>288</v>
      </c>
      <c r="Q1553" s="130">
        <v>94</v>
      </c>
      <c r="R1553" s="130">
        <v>134</v>
      </c>
      <c r="S1553" s="130">
        <v>377</v>
      </c>
      <c r="T1553" s="134">
        <v>220</v>
      </c>
      <c r="U1553" s="130">
        <v>883</v>
      </c>
      <c r="V1553" s="130">
        <v>1757</v>
      </c>
      <c r="W1553" s="130">
        <v>524</v>
      </c>
      <c r="X1553" s="130">
        <v>478</v>
      </c>
      <c r="Y1553" s="130">
        <v>693</v>
      </c>
      <c r="Z1553" s="130">
        <v>-4</v>
      </c>
      <c r="AA1553" s="130">
        <v>46</v>
      </c>
      <c r="AB1553" s="130">
        <v>3</v>
      </c>
      <c r="AC1553" s="130">
        <v>247</v>
      </c>
      <c r="AD1553" s="130">
        <v>1</v>
      </c>
      <c r="AE1553" s="130">
        <v>6944</v>
      </c>
    </row>
    <row r="1554" spans="1:31" ht="30.75" customHeight="1" x14ac:dyDescent="0.25">
      <c r="A1554" s="59">
        <f t="shared" si="26"/>
        <v>45566</v>
      </c>
      <c r="B1554" s="131" t="s">
        <v>155</v>
      </c>
      <c r="C1554" s="130">
        <v>65</v>
      </c>
      <c r="D1554" s="130">
        <v>499</v>
      </c>
      <c r="E1554" s="130">
        <v>989</v>
      </c>
      <c r="F1554" s="130">
        <v>28</v>
      </c>
      <c r="G1554" s="130">
        <v>286</v>
      </c>
      <c r="H1554" s="130">
        <v>-70</v>
      </c>
      <c r="I1554" s="130">
        <v>669</v>
      </c>
      <c r="J1554" s="130">
        <v>-374</v>
      </c>
      <c r="K1554" s="130">
        <v>423</v>
      </c>
      <c r="L1554" s="130">
        <v>-251</v>
      </c>
      <c r="M1554" s="130">
        <v>668</v>
      </c>
      <c r="N1554" s="130">
        <v>-80</v>
      </c>
      <c r="O1554" s="130">
        <v>932</v>
      </c>
      <c r="P1554" s="130">
        <v>237</v>
      </c>
      <c r="Q1554" s="130">
        <v>69</v>
      </c>
      <c r="R1554" s="130">
        <v>182</v>
      </c>
      <c r="S1554" s="130">
        <v>-770</v>
      </c>
      <c r="T1554" s="134">
        <v>521</v>
      </c>
      <c r="U1554" s="130">
        <v>1199</v>
      </c>
      <c r="V1554" s="130">
        <v>28214</v>
      </c>
      <c r="W1554" s="130">
        <v>1797</v>
      </c>
      <c r="X1554" s="130">
        <v>2648</v>
      </c>
      <c r="Y1554" s="130">
        <v>2391</v>
      </c>
      <c r="Z1554" s="130">
        <v>272</v>
      </c>
      <c r="AA1554" s="130">
        <v>93</v>
      </c>
      <c r="AB1554" s="130">
        <v>115</v>
      </c>
      <c r="AC1554" s="130">
        <v>570</v>
      </c>
      <c r="AD1554" s="130">
        <v>324</v>
      </c>
      <c r="AE1554" s="130">
        <v>41646</v>
      </c>
    </row>
    <row r="1555" spans="1:31" ht="30.75" customHeight="1" x14ac:dyDescent="0.25">
      <c r="A1555" s="59">
        <f t="shared" si="26"/>
        <v>45566</v>
      </c>
      <c r="B1555" s="129" t="s">
        <v>156</v>
      </c>
      <c r="C1555" s="130">
        <v>96</v>
      </c>
      <c r="D1555" s="130">
        <v>-5</v>
      </c>
      <c r="E1555" s="130">
        <v>34</v>
      </c>
      <c r="F1555" s="130">
        <v>-27</v>
      </c>
      <c r="G1555" s="130">
        <v>65</v>
      </c>
      <c r="H1555" s="130">
        <v>47</v>
      </c>
      <c r="I1555" s="130">
        <v>16</v>
      </c>
      <c r="J1555" s="130">
        <v>-28</v>
      </c>
      <c r="K1555" s="130">
        <v>55</v>
      </c>
      <c r="L1555" s="130">
        <v>-267</v>
      </c>
      <c r="M1555" s="130">
        <v>113</v>
      </c>
      <c r="N1555" s="130">
        <v>113</v>
      </c>
      <c r="O1555" s="130">
        <v>31</v>
      </c>
      <c r="P1555" s="130">
        <v>12</v>
      </c>
      <c r="Q1555" s="130">
        <v>49</v>
      </c>
      <c r="R1555" s="130">
        <v>-29</v>
      </c>
      <c r="S1555" s="130">
        <v>-4079</v>
      </c>
      <c r="T1555" s="134">
        <v>68</v>
      </c>
      <c r="U1555" s="130">
        <v>-162</v>
      </c>
      <c r="V1555" s="130">
        <v>330</v>
      </c>
      <c r="W1555" s="130">
        <v>-638</v>
      </c>
      <c r="X1555" s="130">
        <v>173</v>
      </c>
      <c r="Y1555" s="130">
        <v>-1158</v>
      </c>
      <c r="Z1555" s="130">
        <v>31</v>
      </c>
      <c r="AA1555" s="130">
        <v>-148</v>
      </c>
      <c r="AB1555" s="130">
        <v>29</v>
      </c>
      <c r="AC1555" s="130">
        <v>124</v>
      </c>
      <c r="AD1555" s="130"/>
      <c r="AE1555" s="130">
        <v>-5155</v>
      </c>
    </row>
    <row r="1556" spans="1:31" ht="30.75" customHeight="1" x14ac:dyDescent="0.25">
      <c r="A1556" s="59">
        <f t="shared" si="26"/>
        <v>45566</v>
      </c>
      <c r="B1556" s="129" t="s">
        <v>157</v>
      </c>
      <c r="C1556" s="130">
        <v>36</v>
      </c>
      <c r="D1556" s="130">
        <v>-30</v>
      </c>
      <c r="E1556" s="130">
        <v>-7</v>
      </c>
      <c r="F1556" s="130">
        <v>0</v>
      </c>
      <c r="G1556" s="130">
        <v>4</v>
      </c>
      <c r="H1556" s="130">
        <v>-6</v>
      </c>
      <c r="I1556" s="130">
        <v>-2</v>
      </c>
      <c r="J1556" s="130">
        <v>32</v>
      </c>
      <c r="K1556" s="130">
        <v>-6</v>
      </c>
      <c r="L1556" s="130">
        <v>64</v>
      </c>
      <c r="M1556" s="130">
        <v>-1</v>
      </c>
      <c r="N1556" s="130">
        <v>-6</v>
      </c>
      <c r="O1556" s="130">
        <v>-104</v>
      </c>
      <c r="P1556" s="130">
        <v>82</v>
      </c>
      <c r="Q1556" s="130">
        <v>-14</v>
      </c>
      <c r="R1556" s="130">
        <v>30</v>
      </c>
      <c r="S1556" s="130">
        <v>-11</v>
      </c>
      <c r="T1556" s="134">
        <v>7</v>
      </c>
      <c r="U1556" s="130">
        <v>221</v>
      </c>
      <c r="V1556" s="130">
        <v>1368</v>
      </c>
      <c r="W1556" s="130">
        <v>92</v>
      </c>
      <c r="X1556" s="130">
        <v>114</v>
      </c>
      <c r="Y1556" s="130">
        <v>110</v>
      </c>
      <c r="Z1556" s="130">
        <v>16</v>
      </c>
      <c r="AA1556" s="130">
        <v>35</v>
      </c>
      <c r="AB1556" s="130">
        <v>-1</v>
      </c>
      <c r="AC1556" s="130">
        <v>-15</v>
      </c>
      <c r="AD1556" s="130">
        <v>1</v>
      </c>
      <c r="AE1556" s="130">
        <v>2009</v>
      </c>
    </row>
    <row r="1557" spans="1:31" ht="30.75" customHeight="1" x14ac:dyDescent="0.25">
      <c r="A1557" s="59">
        <f t="shared" si="26"/>
        <v>45566</v>
      </c>
      <c r="B1557" s="129" t="s">
        <v>158</v>
      </c>
      <c r="C1557" s="130">
        <v>-8</v>
      </c>
      <c r="D1557" s="130">
        <v>-5</v>
      </c>
      <c r="E1557" s="130">
        <v>8</v>
      </c>
      <c r="F1557" s="130">
        <v>-5</v>
      </c>
      <c r="G1557" s="130">
        <v>13</v>
      </c>
      <c r="H1557" s="130">
        <v>-9</v>
      </c>
      <c r="I1557" s="130">
        <v>-4</v>
      </c>
      <c r="J1557" s="130">
        <v>31</v>
      </c>
      <c r="K1557" s="130">
        <v>4</v>
      </c>
      <c r="L1557" s="130">
        <v>-2</v>
      </c>
      <c r="M1557" s="130">
        <v>-3</v>
      </c>
      <c r="N1557" s="130">
        <v>7</v>
      </c>
      <c r="O1557" s="130">
        <v>-57</v>
      </c>
      <c r="P1557" s="130">
        <v>54</v>
      </c>
      <c r="Q1557" s="130">
        <v>1</v>
      </c>
      <c r="R1557" s="130">
        <v>23</v>
      </c>
      <c r="S1557" s="130">
        <v>117</v>
      </c>
      <c r="T1557" s="134">
        <v>19</v>
      </c>
      <c r="U1557" s="130">
        <v>12</v>
      </c>
      <c r="V1557" s="130">
        <v>120</v>
      </c>
      <c r="W1557" s="130">
        <v>25</v>
      </c>
      <c r="X1557" s="130">
        <v>32</v>
      </c>
      <c r="Y1557" s="130">
        <v>40</v>
      </c>
      <c r="Z1557" s="130">
        <v>-61</v>
      </c>
      <c r="AA1557" s="130">
        <v>-9</v>
      </c>
      <c r="AB1557" s="130">
        <v>40</v>
      </c>
      <c r="AC1557" s="130">
        <v>-13</v>
      </c>
      <c r="AD1557" s="130">
        <v>0</v>
      </c>
      <c r="AE1557" s="130">
        <v>370</v>
      </c>
    </row>
    <row r="1558" spans="1:31" ht="30.75" customHeight="1" x14ac:dyDescent="0.25">
      <c r="A1558" s="59">
        <f t="shared" si="26"/>
        <v>45566</v>
      </c>
      <c r="B1558" s="129" t="s">
        <v>159</v>
      </c>
      <c r="C1558" s="130">
        <v>7</v>
      </c>
      <c r="D1558" s="130">
        <v>-45</v>
      </c>
      <c r="E1558" s="130">
        <v>50</v>
      </c>
      <c r="F1558" s="130">
        <v>-30</v>
      </c>
      <c r="G1558" s="130">
        <v>-92</v>
      </c>
      <c r="H1558" s="130">
        <v>-1</v>
      </c>
      <c r="I1558" s="130">
        <v>20</v>
      </c>
      <c r="J1558" s="130">
        <v>329</v>
      </c>
      <c r="K1558" s="130">
        <v>164</v>
      </c>
      <c r="L1558" s="130">
        <v>255</v>
      </c>
      <c r="M1558" s="130">
        <v>81</v>
      </c>
      <c r="N1558" s="130">
        <v>39</v>
      </c>
      <c r="O1558" s="130">
        <v>275</v>
      </c>
      <c r="P1558" s="130">
        <v>-3</v>
      </c>
      <c r="Q1558" s="130">
        <v>112</v>
      </c>
      <c r="R1558" s="130">
        <v>396</v>
      </c>
      <c r="S1558" s="130">
        <v>-51</v>
      </c>
      <c r="T1558" s="134">
        <v>-67</v>
      </c>
      <c r="U1558" s="130">
        <v>-478</v>
      </c>
      <c r="V1558" s="130">
        <v>2356</v>
      </c>
      <c r="W1558" s="130">
        <v>248</v>
      </c>
      <c r="X1558" s="130">
        <v>381</v>
      </c>
      <c r="Y1558" s="130">
        <v>798</v>
      </c>
      <c r="Z1558" s="130">
        <v>386</v>
      </c>
      <c r="AA1558" s="130">
        <v>73</v>
      </c>
      <c r="AB1558" s="130">
        <v>46</v>
      </c>
      <c r="AC1558" s="130">
        <v>54</v>
      </c>
      <c r="AD1558" s="130">
        <v>318</v>
      </c>
      <c r="AE1558" s="130">
        <v>5621</v>
      </c>
    </row>
    <row r="1559" spans="1:31" ht="30.75" customHeight="1" x14ac:dyDescent="0.25">
      <c r="A1559" s="59">
        <f t="shared" si="26"/>
        <v>45566</v>
      </c>
      <c r="B1559" s="129" t="s">
        <v>160</v>
      </c>
      <c r="C1559" s="130">
        <v>-66</v>
      </c>
      <c r="D1559" s="130">
        <v>584</v>
      </c>
      <c r="E1559" s="130">
        <v>904</v>
      </c>
      <c r="F1559" s="130">
        <v>90</v>
      </c>
      <c r="G1559" s="130">
        <v>296</v>
      </c>
      <c r="H1559" s="130">
        <v>-101</v>
      </c>
      <c r="I1559" s="130">
        <v>639</v>
      </c>
      <c r="J1559" s="130">
        <v>-738</v>
      </c>
      <c r="K1559" s="130">
        <v>206</v>
      </c>
      <c r="L1559" s="130">
        <v>-301</v>
      </c>
      <c r="M1559" s="130">
        <v>478</v>
      </c>
      <c r="N1559" s="130">
        <v>-233</v>
      </c>
      <c r="O1559" s="130">
        <v>787</v>
      </c>
      <c r="P1559" s="130">
        <v>92</v>
      </c>
      <c r="Q1559" s="130">
        <v>-79</v>
      </c>
      <c r="R1559" s="130">
        <v>-238</v>
      </c>
      <c r="S1559" s="130">
        <v>3254</v>
      </c>
      <c r="T1559" s="134">
        <v>494</v>
      </c>
      <c r="U1559" s="130">
        <v>1606</v>
      </c>
      <c r="V1559" s="130">
        <v>24040</v>
      </c>
      <c r="W1559" s="130">
        <v>2070</v>
      </c>
      <c r="X1559" s="130">
        <v>1948</v>
      </c>
      <c r="Y1559" s="130">
        <v>2601</v>
      </c>
      <c r="Z1559" s="130">
        <v>-100</v>
      </c>
      <c r="AA1559" s="130">
        <v>142</v>
      </c>
      <c r="AB1559" s="130">
        <v>1</v>
      </c>
      <c r="AC1559" s="130">
        <v>420</v>
      </c>
      <c r="AD1559" s="130">
        <v>5</v>
      </c>
      <c r="AE1559" s="130">
        <v>38801</v>
      </c>
    </row>
    <row r="1560" spans="1:31" ht="30.75" customHeight="1" x14ac:dyDescent="0.25">
      <c r="A1560" s="59">
        <f t="shared" si="26"/>
        <v>45566</v>
      </c>
      <c r="B1560" s="131" t="s">
        <v>161</v>
      </c>
      <c r="C1560" s="130">
        <v>63</v>
      </c>
      <c r="D1560" s="130">
        <v>-17</v>
      </c>
      <c r="E1560" s="130">
        <v>-457</v>
      </c>
      <c r="F1560" s="130">
        <v>28</v>
      </c>
      <c r="G1560" s="130">
        <v>221</v>
      </c>
      <c r="H1560" s="130">
        <v>124</v>
      </c>
      <c r="I1560" s="130">
        <v>27</v>
      </c>
      <c r="J1560" s="130">
        <v>436</v>
      </c>
      <c r="K1560" s="130">
        <v>128</v>
      </c>
      <c r="L1560" s="130">
        <v>617</v>
      </c>
      <c r="M1560" s="130">
        <v>174</v>
      </c>
      <c r="N1560" s="130">
        <v>141</v>
      </c>
      <c r="O1560" s="130">
        <v>45</v>
      </c>
      <c r="P1560" s="130">
        <v>37</v>
      </c>
      <c r="Q1560" s="130">
        <v>-70</v>
      </c>
      <c r="R1560" s="130">
        <v>1087</v>
      </c>
      <c r="S1560" s="130">
        <v>767</v>
      </c>
      <c r="T1560" s="134">
        <v>110</v>
      </c>
      <c r="U1560" s="130">
        <v>1475</v>
      </c>
      <c r="V1560" s="130">
        <v>2061</v>
      </c>
      <c r="W1560" s="130">
        <v>437</v>
      </c>
      <c r="X1560" s="130">
        <v>458</v>
      </c>
      <c r="Y1560" s="130">
        <v>1045</v>
      </c>
      <c r="Z1560" s="130">
        <v>135</v>
      </c>
      <c r="AA1560" s="130">
        <v>186</v>
      </c>
      <c r="AB1560" s="130">
        <v>261</v>
      </c>
      <c r="AC1560" s="130">
        <v>1019</v>
      </c>
      <c r="AD1560" s="130">
        <v>160</v>
      </c>
      <c r="AE1560" s="130">
        <v>10698</v>
      </c>
    </row>
    <row r="1561" spans="1:31" ht="30.75" customHeight="1" x14ac:dyDescent="0.25">
      <c r="A1561" s="59">
        <f t="shared" si="26"/>
        <v>45566</v>
      </c>
      <c r="B1561" s="129" t="s">
        <v>162</v>
      </c>
      <c r="C1561" s="130">
        <v>-13</v>
      </c>
      <c r="D1561" s="130">
        <v>-13</v>
      </c>
      <c r="E1561" s="130">
        <v>-23</v>
      </c>
      <c r="F1561" s="130">
        <v>-6</v>
      </c>
      <c r="G1561" s="130">
        <v>2</v>
      </c>
      <c r="H1561" s="130">
        <v>10</v>
      </c>
      <c r="I1561" s="130">
        <v>0</v>
      </c>
      <c r="J1561" s="130">
        <v>-52</v>
      </c>
      <c r="K1561" s="130">
        <v>9</v>
      </c>
      <c r="L1561" s="130">
        <v>-5</v>
      </c>
      <c r="M1561" s="130">
        <v>5</v>
      </c>
      <c r="N1561" s="130">
        <v>-5</v>
      </c>
      <c r="O1561" s="130">
        <v>-230</v>
      </c>
      <c r="P1561" s="130">
        <v>-85</v>
      </c>
      <c r="Q1561" s="130">
        <v>-92</v>
      </c>
      <c r="R1561" s="130">
        <v>118</v>
      </c>
      <c r="S1561" s="130">
        <v>-161</v>
      </c>
      <c r="T1561" s="134">
        <v>-378</v>
      </c>
      <c r="U1561" s="130">
        <v>-324</v>
      </c>
      <c r="V1561" s="130">
        <v>-445</v>
      </c>
      <c r="W1561" s="130">
        <v>-92</v>
      </c>
      <c r="X1561" s="130">
        <v>-95</v>
      </c>
      <c r="Y1561" s="130">
        <v>15</v>
      </c>
      <c r="Z1561" s="130">
        <v>-5</v>
      </c>
      <c r="AA1561" s="130">
        <v>-11</v>
      </c>
      <c r="AB1561" s="130">
        <v>-12</v>
      </c>
      <c r="AC1561" s="130">
        <v>1</v>
      </c>
      <c r="AD1561" s="130">
        <v>-3</v>
      </c>
      <c r="AE1561" s="130">
        <v>-1890</v>
      </c>
    </row>
    <row r="1562" spans="1:31" ht="30.75" customHeight="1" x14ac:dyDescent="0.25">
      <c r="A1562" s="59">
        <f t="shared" si="26"/>
        <v>45566</v>
      </c>
      <c r="B1562" s="129" t="s">
        <v>163</v>
      </c>
      <c r="C1562" s="130">
        <v>-27</v>
      </c>
      <c r="D1562" s="130">
        <v>-4</v>
      </c>
      <c r="E1562" s="130">
        <v>-512</v>
      </c>
      <c r="F1562" s="130">
        <v>6</v>
      </c>
      <c r="G1562" s="130">
        <v>79</v>
      </c>
      <c r="H1562" s="130">
        <v>115</v>
      </c>
      <c r="I1562" s="130">
        <v>7</v>
      </c>
      <c r="J1562" s="130">
        <v>128</v>
      </c>
      <c r="K1562" s="130">
        <v>29</v>
      </c>
      <c r="L1562" s="130">
        <v>386</v>
      </c>
      <c r="M1562" s="130">
        <v>57</v>
      </c>
      <c r="N1562" s="130">
        <v>30</v>
      </c>
      <c r="O1562" s="130">
        <v>103</v>
      </c>
      <c r="P1562" s="130">
        <v>-48</v>
      </c>
      <c r="Q1562" s="130">
        <v>-34</v>
      </c>
      <c r="R1562" s="130">
        <v>26</v>
      </c>
      <c r="S1562" s="130">
        <v>95</v>
      </c>
      <c r="T1562" s="134">
        <v>-18</v>
      </c>
      <c r="U1562" s="130">
        <v>405</v>
      </c>
      <c r="V1562" s="130">
        <v>1127</v>
      </c>
      <c r="W1562" s="130">
        <v>71</v>
      </c>
      <c r="X1562" s="130">
        <v>188</v>
      </c>
      <c r="Y1562" s="130">
        <v>170</v>
      </c>
      <c r="Z1562" s="130">
        <v>67</v>
      </c>
      <c r="AA1562" s="130">
        <v>118</v>
      </c>
      <c r="AB1562" s="130">
        <v>21</v>
      </c>
      <c r="AC1562" s="130">
        <v>188</v>
      </c>
      <c r="AD1562" s="130"/>
      <c r="AE1562" s="130">
        <v>2773</v>
      </c>
    </row>
    <row r="1563" spans="1:31" ht="30.75" customHeight="1" x14ac:dyDescent="0.25">
      <c r="A1563" s="59">
        <f t="shared" si="26"/>
        <v>45566</v>
      </c>
      <c r="B1563" s="129" t="s">
        <v>164</v>
      </c>
      <c r="C1563" s="130">
        <v>103</v>
      </c>
      <c r="D1563" s="130">
        <v>0</v>
      </c>
      <c r="E1563" s="130">
        <v>78</v>
      </c>
      <c r="F1563" s="130">
        <v>28</v>
      </c>
      <c r="G1563" s="130">
        <v>140</v>
      </c>
      <c r="H1563" s="130">
        <v>-1</v>
      </c>
      <c r="I1563" s="130">
        <v>20</v>
      </c>
      <c r="J1563" s="130">
        <v>360</v>
      </c>
      <c r="K1563" s="130">
        <v>90</v>
      </c>
      <c r="L1563" s="130">
        <v>236</v>
      </c>
      <c r="M1563" s="130">
        <v>112</v>
      </c>
      <c r="N1563" s="130">
        <v>116</v>
      </c>
      <c r="O1563" s="130">
        <v>172</v>
      </c>
      <c r="P1563" s="130">
        <v>170</v>
      </c>
      <c r="Q1563" s="130">
        <v>56</v>
      </c>
      <c r="R1563" s="130">
        <v>943</v>
      </c>
      <c r="S1563" s="130">
        <v>833</v>
      </c>
      <c r="T1563" s="134">
        <v>506</v>
      </c>
      <c r="U1563" s="130">
        <v>1394</v>
      </c>
      <c r="V1563" s="130">
        <v>1379</v>
      </c>
      <c r="W1563" s="130">
        <v>458</v>
      </c>
      <c r="X1563" s="130">
        <v>365</v>
      </c>
      <c r="Y1563" s="130">
        <v>860</v>
      </c>
      <c r="Z1563" s="130">
        <v>73</v>
      </c>
      <c r="AA1563" s="130">
        <v>79</v>
      </c>
      <c r="AB1563" s="130">
        <v>252</v>
      </c>
      <c r="AC1563" s="130">
        <v>830</v>
      </c>
      <c r="AD1563" s="130">
        <v>163</v>
      </c>
      <c r="AE1563" s="130">
        <v>9815</v>
      </c>
    </row>
    <row r="1564" spans="1:31" ht="30.75" customHeight="1" x14ac:dyDescent="0.25">
      <c r="A1564" s="59">
        <f t="shared" si="26"/>
        <v>45566</v>
      </c>
      <c r="B1564" s="131" t="s">
        <v>165</v>
      </c>
      <c r="C1564" s="130">
        <v>0</v>
      </c>
      <c r="D1564" s="130">
        <v>0</v>
      </c>
      <c r="E1564" s="130">
        <v>1</v>
      </c>
      <c r="F1564" s="130">
        <v>0</v>
      </c>
      <c r="G1564" s="130">
        <v>1</v>
      </c>
      <c r="H1564" s="130">
        <v>0</v>
      </c>
      <c r="I1564" s="130">
        <v>0</v>
      </c>
      <c r="J1564" s="130">
        <v>0</v>
      </c>
      <c r="K1564" s="130">
        <v>0</v>
      </c>
      <c r="L1564" s="130">
        <v>-1</v>
      </c>
      <c r="M1564" s="130">
        <v>-4</v>
      </c>
      <c r="N1564" s="130">
        <v>0</v>
      </c>
      <c r="O1564" s="130">
        <v>0</v>
      </c>
      <c r="P1564" s="130">
        <v>0</v>
      </c>
      <c r="Q1564" s="130">
        <v>0</v>
      </c>
      <c r="R1564" s="130">
        <v>-3</v>
      </c>
      <c r="S1564" s="130">
        <v>-2</v>
      </c>
      <c r="T1564" s="134">
        <v>0</v>
      </c>
      <c r="U1564" s="130">
        <v>0</v>
      </c>
      <c r="V1564" s="130">
        <v>7</v>
      </c>
      <c r="W1564" s="130">
        <v>-1</v>
      </c>
      <c r="X1564" s="130">
        <v>3</v>
      </c>
      <c r="Y1564" s="130">
        <v>-3</v>
      </c>
      <c r="Z1564" s="130">
        <v>0</v>
      </c>
      <c r="AA1564" s="130">
        <v>4</v>
      </c>
      <c r="AB1564" s="130">
        <v>3</v>
      </c>
      <c r="AC1564" s="130">
        <v>-1</v>
      </c>
      <c r="AD1564" s="130">
        <v>2</v>
      </c>
      <c r="AE1564" s="130">
        <v>6</v>
      </c>
    </row>
    <row r="1565" spans="1:31" ht="30.75" customHeight="1" x14ac:dyDescent="0.25">
      <c r="A1565" s="59">
        <f t="shared" si="26"/>
        <v>45566</v>
      </c>
      <c r="B1565" s="131" t="s">
        <v>166</v>
      </c>
      <c r="C1565" s="130">
        <v>7</v>
      </c>
      <c r="D1565" s="130">
        <v>-11</v>
      </c>
      <c r="E1565" s="130">
        <v>-122</v>
      </c>
      <c r="F1565" s="130">
        <v>40</v>
      </c>
      <c r="G1565" s="130">
        <v>46</v>
      </c>
      <c r="H1565" s="130">
        <v>20</v>
      </c>
      <c r="I1565" s="130">
        <v>161</v>
      </c>
      <c r="J1565" s="130">
        <v>65</v>
      </c>
      <c r="K1565" s="130">
        <v>29</v>
      </c>
      <c r="L1565" s="130">
        <v>227</v>
      </c>
      <c r="M1565" s="130">
        <v>81</v>
      </c>
      <c r="N1565" s="130">
        <v>-7</v>
      </c>
      <c r="O1565" s="130">
        <v>129</v>
      </c>
      <c r="P1565" s="130">
        <v>36</v>
      </c>
      <c r="Q1565" s="130">
        <v>21</v>
      </c>
      <c r="R1565" s="130">
        <v>117</v>
      </c>
      <c r="S1565" s="130">
        <v>-30</v>
      </c>
      <c r="T1565" s="134">
        <v>61</v>
      </c>
      <c r="U1565" s="130">
        <v>962</v>
      </c>
      <c r="V1565" s="130">
        <v>1249</v>
      </c>
      <c r="W1565" s="130">
        <v>382</v>
      </c>
      <c r="X1565" s="130">
        <v>174</v>
      </c>
      <c r="Y1565" s="130">
        <v>386</v>
      </c>
      <c r="Z1565" s="130">
        <v>-9</v>
      </c>
      <c r="AA1565" s="130">
        <v>-124</v>
      </c>
      <c r="AB1565" s="130">
        <v>90</v>
      </c>
      <c r="AC1565" s="130">
        <v>67</v>
      </c>
      <c r="AD1565" s="130">
        <v>12</v>
      </c>
      <c r="AE1565" s="130">
        <v>4059</v>
      </c>
    </row>
    <row r="1566" spans="1:31" ht="30.75" customHeight="1" x14ac:dyDescent="0.25">
      <c r="A1566" s="59">
        <f t="shared" si="26"/>
        <v>45566</v>
      </c>
      <c r="B1566" s="129" t="s">
        <v>167</v>
      </c>
      <c r="C1566" s="130">
        <v>12</v>
      </c>
      <c r="D1566" s="130">
        <v>-1</v>
      </c>
      <c r="E1566" s="130">
        <v>5</v>
      </c>
      <c r="F1566" s="130">
        <v>31</v>
      </c>
      <c r="G1566" s="130">
        <v>33</v>
      </c>
      <c r="H1566" s="130">
        <v>15</v>
      </c>
      <c r="I1566" s="130">
        <v>59</v>
      </c>
      <c r="J1566" s="130">
        <v>17</v>
      </c>
      <c r="K1566" s="130">
        <v>-9</v>
      </c>
      <c r="L1566" s="130">
        <v>156</v>
      </c>
      <c r="M1566" s="130">
        <v>33</v>
      </c>
      <c r="N1566" s="130">
        <v>-12</v>
      </c>
      <c r="O1566" s="130">
        <v>59</v>
      </c>
      <c r="P1566" s="130">
        <v>14</v>
      </c>
      <c r="Q1566" s="130">
        <v>19</v>
      </c>
      <c r="R1566" s="130">
        <v>123</v>
      </c>
      <c r="S1566" s="130">
        <v>97</v>
      </c>
      <c r="T1566" s="134">
        <v>43</v>
      </c>
      <c r="U1566" s="130">
        <v>308</v>
      </c>
      <c r="V1566" s="130">
        <v>472</v>
      </c>
      <c r="W1566" s="130">
        <v>146</v>
      </c>
      <c r="X1566" s="130">
        <v>152</v>
      </c>
      <c r="Y1566" s="130">
        <v>263</v>
      </c>
      <c r="Z1566" s="130">
        <v>2</v>
      </c>
      <c r="AA1566" s="130">
        <v>-38</v>
      </c>
      <c r="AB1566" s="130">
        <v>-32</v>
      </c>
      <c r="AC1566" s="130">
        <v>11</v>
      </c>
      <c r="AD1566" s="130">
        <v>3</v>
      </c>
      <c r="AE1566" s="130">
        <v>1981</v>
      </c>
    </row>
    <row r="1567" spans="1:31" ht="30.75" customHeight="1" x14ac:dyDescent="0.25">
      <c r="A1567" s="59">
        <f t="shared" si="26"/>
        <v>45566</v>
      </c>
      <c r="B1567" s="129" t="s">
        <v>168</v>
      </c>
      <c r="C1567" s="130">
        <v>-5</v>
      </c>
      <c r="D1567" s="130">
        <v>-10</v>
      </c>
      <c r="E1567" s="130">
        <v>-127</v>
      </c>
      <c r="F1567" s="130">
        <v>9</v>
      </c>
      <c r="G1567" s="130">
        <v>13</v>
      </c>
      <c r="H1567" s="130">
        <v>5</v>
      </c>
      <c r="I1567" s="130">
        <v>102</v>
      </c>
      <c r="J1567" s="130">
        <v>48</v>
      </c>
      <c r="K1567" s="130">
        <v>38</v>
      </c>
      <c r="L1567" s="130">
        <v>71</v>
      </c>
      <c r="M1567" s="130">
        <v>48</v>
      </c>
      <c r="N1567" s="130">
        <v>5</v>
      </c>
      <c r="O1567" s="130">
        <v>70</v>
      </c>
      <c r="P1567" s="130">
        <v>22</v>
      </c>
      <c r="Q1567" s="130">
        <v>2</v>
      </c>
      <c r="R1567" s="130">
        <v>-6</v>
      </c>
      <c r="S1567" s="130">
        <v>-127</v>
      </c>
      <c r="T1567" s="134">
        <v>18</v>
      </c>
      <c r="U1567" s="130">
        <v>656</v>
      </c>
      <c r="V1567" s="130">
        <v>767</v>
      </c>
      <c r="W1567" s="130">
        <v>236</v>
      </c>
      <c r="X1567" s="130">
        <v>22</v>
      </c>
      <c r="Y1567" s="130">
        <v>123</v>
      </c>
      <c r="Z1567" s="130">
        <v>-11</v>
      </c>
      <c r="AA1567" s="130">
        <v>-86</v>
      </c>
      <c r="AB1567" s="130">
        <v>122</v>
      </c>
      <c r="AC1567" s="130">
        <v>78</v>
      </c>
      <c r="AD1567" s="130">
        <v>9</v>
      </c>
      <c r="AE1567" s="130">
        <v>2092</v>
      </c>
    </row>
    <row r="1568" spans="1:31" ht="30.75" customHeight="1" x14ac:dyDescent="0.25">
      <c r="A1568" s="59">
        <f t="shared" si="26"/>
        <v>45566</v>
      </c>
      <c r="B1568" s="129" t="s">
        <v>169</v>
      </c>
      <c r="C1568" s="130">
        <v>0</v>
      </c>
      <c r="D1568" s="130">
        <v>0</v>
      </c>
      <c r="E1568" s="130">
        <v>0</v>
      </c>
      <c r="F1568" s="130">
        <v>0</v>
      </c>
      <c r="G1568" s="130">
        <v>0</v>
      </c>
      <c r="H1568" s="130">
        <v>0</v>
      </c>
      <c r="I1568" s="130">
        <v>0</v>
      </c>
      <c r="J1568" s="130">
        <v>0</v>
      </c>
      <c r="K1568" s="130">
        <v>0</v>
      </c>
      <c r="L1568" s="130">
        <v>0</v>
      </c>
      <c r="M1568" s="130">
        <v>0</v>
      </c>
      <c r="N1568" s="130">
        <v>0</v>
      </c>
      <c r="O1568" s="130">
        <v>0</v>
      </c>
      <c r="P1568" s="130">
        <v>0</v>
      </c>
      <c r="Q1568" s="130">
        <v>0</v>
      </c>
      <c r="R1568" s="130">
        <v>0</v>
      </c>
      <c r="S1568" s="130">
        <v>0</v>
      </c>
      <c r="T1568" s="134">
        <v>0</v>
      </c>
      <c r="U1568" s="130">
        <v>-2</v>
      </c>
      <c r="V1568" s="130">
        <v>10</v>
      </c>
      <c r="W1568" s="130">
        <v>0</v>
      </c>
      <c r="X1568" s="130">
        <v>0</v>
      </c>
      <c r="Y1568" s="130">
        <v>0</v>
      </c>
      <c r="Z1568" s="130">
        <v>0</v>
      </c>
      <c r="AA1568" s="130">
        <v>0</v>
      </c>
      <c r="AB1568" s="130">
        <v>0</v>
      </c>
      <c r="AC1568" s="130">
        <v>-22</v>
      </c>
      <c r="AD1568" s="130">
        <v>0</v>
      </c>
      <c r="AE1568" s="130">
        <v>-14</v>
      </c>
    </row>
    <row r="1569" spans="1:31" ht="30.75" customHeight="1" x14ac:dyDescent="0.25">
      <c r="A1569" s="59">
        <f t="shared" si="26"/>
        <v>45597</v>
      </c>
      <c r="B1569" s="126" t="s">
        <v>143</v>
      </c>
      <c r="C1569" s="127">
        <v>-315</v>
      </c>
      <c r="D1569" s="127">
        <v>-372</v>
      </c>
      <c r="E1569" s="127">
        <v>5433</v>
      </c>
      <c r="F1569" s="127">
        <v>848</v>
      </c>
      <c r="G1569" s="127">
        <v>1301</v>
      </c>
      <c r="H1569" s="127">
        <v>224</v>
      </c>
      <c r="I1569" s="127">
        <v>155</v>
      </c>
      <c r="J1569" s="127">
        <v>1419</v>
      </c>
      <c r="K1569" s="127">
        <v>-1378</v>
      </c>
      <c r="L1569" s="127">
        <v>4443</v>
      </c>
      <c r="M1569" s="127">
        <v>2361</v>
      </c>
      <c r="N1569" s="127">
        <v>2720</v>
      </c>
      <c r="O1569" s="127">
        <v>5526</v>
      </c>
      <c r="P1569" s="127">
        <v>1773</v>
      </c>
      <c r="Q1569" s="127">
        <v>1502</v>
      </c>
      <c r="R1569" s="127">
        <v>7191</v>
      </c>
      <c r="S1569" s="127">
        <v>1110</v>
      </c>
      <c r="T1569" s="133">
        <v>195</v>
      </c>
      <c r="U1569" s="127">
        <v>13810</v>
      </c>
      <c r="V1569" s="127">
        <v>38562</v>
      </c>
      <c r="W1569" s="127">
        <v>4121</v>
      </c>
      <c r="X1569" s="127">
        <v>8966</v>
      </c>
      <c r="Y1569" s="127">
        <v>11865</v>
      </c>
      <c r="Z1569" s="127">
        <v>-179</v>
      </c>
      <c r="AA1569" s="127">
        <v>-7852</v>
      </c>
      <c r="AB1569" s="127">
        <v>-3145</v>
      </c>
      <c r="AC1569" s="127">
        <v>3216</v>
      </c>
      <c r="AD1569" s="127">
        <v>3125</v>
      </c>
      <c r="AE1569" s="127">
        <v>106625</v>
      </c>
    </row>
    <row r="1570" spans="1:31" ht="30.75" customHeight="1" x14ac:dyDescent="0.25">
      <c r="A1570" s="59">
        <f t="shared" si="26"/>
        <v>45597</v>
      </c>
      <c r="B1570" s="128" t="s">
        <v>144</v>
      </c>
      <c r="C1570" s="127">
        <v>-128</v>
      </c>
      <c r="D1570" s="127">
        <v>-35</v>
      </c>
      <c r="E1570" s="127">
        <v>52</v>
      </c>
      <c r="F1570" s="127">
        <v>-15</v>
      </c>
      <c r="G1570" s="127">
        <v>-237</v>
      </c>
      <c r="H1570" s="127">
        <v>-23</v>
      </c>
      <c r="I1570" s="127">
        <v>-226</v>
      </c>
      <c r="J1570" s="127">
        <v>6</v>
      </c>
      <c r="K1570" s="127">
        <v>-125</v>
      </c>
      <c r="L1570" s="127">
        <v>498</v>
      </c>
      <c r="M1570" s="127">
        <v>-15</v>
      </c>
      <c r="N1570" s="127">
        <v>-107</v>
      </c>
      <c r="O1570" s="127">
        <v>-1228</v>
      </c>
      <c r="P1570" s="127">
        <v>-97</v>
      </c>
      <c r="Q1570" s="127">
        <v>16</v>
      </c>
      <c r="R1570" s="127">
        <v>-1636</v>
      </c>
      <c r="S1570" s="127">
        <v>-3226</v>
      </c>
      <c r="T1570" s="133">
        <v>-248</v>
      </c>
      <c r="U1570" s="127">
        <v>15</v>
      </c>
      <c r="V1570" s="127">
        <v>-11343</v>
      </c>
      <c r="W1570" s="127">
        <v>-175</v>
      </c>
      <c r="X1570" s="127">
        <v>2295</v>
      </c>
      <c r="Y1570" s="127">
        <v>2531</v>
      </c>
      <c r="Z1570" s="127">
        <v>-805</v>
      </c>
      <c r="AA1570" s="127">
        <v>-4286</v>
      </c>
      <c r="AB1570" s="127">
        <v>-2985</v>
      </c>
      <c r="AC1570" s="127">
        <v>16</v>
      </c>
      <c r="AD1570" s="127">
        <v>2624</v>
      </c>
      <c r="AE1570" s="127">
        <v>-18887</v>
      </c>
    </row>
    <row r="1571" spans="1:31" ht="30.75" customHeight="1" x14ac:dyDescent="0.25">
      <c r="A1571" s="59">
        <f t="shared" si="26"/>
        <v>45597</v>
      </c>
      <c r="B1571" s="128" t="s">
        <v>145</v>
      </c>
      <c r="C1571" s="127">
        <v>-215</v>
      </c>
      <c r="D1571" s="127">
        <v>-23</v>
      </c>
      <c r="E1571" s="127">
        <v>992</v>
      </c>
      <c r="F1571" s="127">
        <v>55</v>
      </c>
      <c r="G1571" s="127">
        <v>-428</v>
      </c>
      <c r="H1571" s="127">
        <v>17</v>
      </c>
      <c r="I1571" s="127">
        <v>64</v>
      </c>
      <c r="J1571" s="127">
        <v>59</v>
      </c>
      <c r="K1571" s="127">
        <v>-1268</v>
      </c>
      <c r="L1571" s="127">
        <v>-226</v>
      </c>
      <c r="M1571" s="127">
        <v>321</v>
      </c>
      <c r="N1571" s="127">
        <v>345</v>
      </c>
      <c r="O1571" s="127">
        <v>400</v>
      </c>
      <c r="P1571" s="127">
        <v>255</v>
      </c>
      <c r="Q1571" s="127">
        <v>56</v>
      </c>
      <c r="R1571" s="127">
        <v>-341</v>
      </c>
      <c r="S1571" s="127">
        <v>66</v>
      </c>
      <c r="T1571" s="133">
        <v>-811</v>
      </c>
      <c r="U1571" s="127">
        <v>1734</v>
      </c>
      <c r="V1571" s="127">
        <v>-2789</v>
      </c>
      <c r="W1571" s="127">
        <v>124</v>
      </c>
      <c r="X1571" s="127">
        <v>-2385</v>
      </c>
      <c r="Y1571" s="127">
        <v>-113</v>
      </c>
      <c r="Z1571" s="127">
        <v>155</v>
      </c>
      <c r="AA1571" s="127">
        <v>-1183</v>
      </c>
      <c r="AB1571" s="127">
        <v>-1514</v>
      </c>
      <c r="AC1571" s="127">
        <v>-23</v>
      </c>
      <c r="AD1571" s="127">
        <v>-2</v>
      </c>
      <c r="AE1571" s="127">
        <v>-6678</v>
      </c>
    </row>
    <row r="1572" spans="1:31" ht="30.75" customHeight="1" x14ac:dyDescent="0.25">
      <c r="A1572" s="59">
        <f t="shared" si="26"/>
        <v>45597</v>
      </c>
      <c r="B1572" s="129" t="s">
        <v>146</v>
      </c>
      <c r="C1572" s="130">
        <v>-14</v>
      </c>
      <c r="D1572" s="130">
        <v>1</v>
      </c>
      <c r="E1572" s="130">
        <v>-12</v>
      </c>
      <c r="F1572" s="130">
        <v>3</v>
      </c>
      <c r="G1572" s="130">
        <v>49</v>
      </c>
      <c r="H1572" s="130">
        <v>4</v>
      </c>
      <c r="I1572" s="130">
        <v>-18</v>
      </c>
      <c r="J1572" s="130">
        <v>2</v>
      </c>
      <c r="K1572" s="130">
        <v>-19</v>
      </c>
      <c r="L1572" s="130">
        <v>55</v>
      </c>
      <c r="M1572" s="130">
        <v>124</v>
      </c>
      <c r="N1572" s="130">
        <v>2</v>
      </c>
      <c r="O1572" s="130">
        <v>13</v>
      </c>
      <c r="P1572" s="130">
        <v>4</v>
      </c>
      <c r="Q1572" s="130">
        <v>-9</v>
      </c>
      <c r="R1572" s="130">
        <v>52</v>
      </c>
      <c r="S1572" s="130">
        <v>-135</v>
      </c>
      <c r="T1572" s="134">
        <v>19</v>
      </c>
      <c r="U1572" s="130">
        <v>226</v>
      </c>
      <c r="V1572" s="130">
        <v>160</v>
      </c>
      <c r="W1572" s="130">
        <v>13</v>
      </c>
      <c r="X1572" s="130">
        <v>-47</v>
      </c>
      <c r="Y1572" s="130">
        <v>18</v>
      </c>
      <c r="Z1572" s="130">
        <v>-12</v>
      </c>
      <c r="AA1572" s="130">
        <v>-123</v>
      </c>
      <c r="AB1572" s="130">
        <v>-123</v>
      </c>
      <c r="AC1572" s="130">
        <v>-2</v>
      </c>
      <c r="AD1572" s="130">
        <v>1</v>
      </c>
      <c r="AE1572" s="130">
        <v>232</v>
      </c>
    </row>
    <row r="1573" spans="1:31" ht="30.75" customHeight="1" x14ac:dyDescent="0.25">
      <c r="A1573" s="59">
        <f t="shared" si="26"/>
        <v>45597</v>
      </c>
      <c r="B1573" s="129" t="s">
        <v>147</v>
      </c>
      <c r="C1573" s="130">
        <v>-220</v>
      </c>
      <c r="D1573" s="130">
        <v>-20</v>
      </c>
      <c r="E1573" s="130">
        <v>1061</v>
      </c>
      <c r="F1573" s="130">
        <v>32</v>
      </c>
      <c r="G1573" s="130">
        <v>-243</v>
      </c>
      <c r="H1573" s="130">
        <v>13</v>
      </c>
      <c r="I1573" s="130">
        <v>68</v>
      </c>
      <c r="J1573" s="130">
        <v>43</v>
      </c>
      <c r="K1573" s="130">
        <v>-1193</v>
      </c>
      <c r="L1573" s="130">
        <v>-331</v>
      </c>
      <c r="M1573" s="130">
        <v>224</v>
      </c>
      <c r="N1573" s="130">
        <v>272</v>
      </c>
      <c r="O1573" s="130">
        <v>579</v>
      </c>
      <c r="P1573" s="130">
        <v>119</v>
      </c>
      <c r="Q1573" s="130">
        <v>41</v>
      </c>
      <c r="R1573" s="130">
        <v>-110</v>
      </c>
      <c r="S1573" s="130">
        <v>425</v>
      </c>
      <c r="T1573" s="134">
        <v>-837</v>
      </c>
      <c r="U1573" s="130">
        <v>1458</v>
      </c>
      <c r="V1573" s="130">
        <v>-3007</v>
      </c>
      <c r="W1573" s="130">
        <v>101</v>
      </c>
      <c r="X1573" s="130">
        <v>-2306</v>
      </c>
      <c r="Y1573" s="130">
        <v>-452</v>
      </c>
      <c r="Z1573" s="130">
        <v>237</v>
      </c>
      <c r="AA1573" s="130">
        <v>-1108</v>
      </c>
      <c r="AB1573" s="130">
        <v>-1634</v>
      </c>
      <c r="AC1573" s="130">
        <v>38</v>
      </c>
      <c r="AD1573" s="130">
        <v>-3</v>
      </c>
      <c r="AE1573" s="130">
        <v>-6753</v>
      </c>
    </row>
    <row r="1574" spans="1:31" ht="30.75" customHeight="1" x14ac:dyDescent="0.25">
      <c r="A1574" s="59">
        <f t="shared" si="26"/>
        <v>45597</v>
      </c>
      <c r="B1574" s="129" t="s">
        <v>148</v>
      </c>
      <c r="C1574" s="130">
        <v>29</v>
      </c>
      <c r="D1574" s="130">
        <v>-8</v>
      </c>
      <c r="E1574" s="130">
        <v>-9</v>
      </c>
      <c r="F1574" s="130">
        <v>16</v>
      </c>
      <c r="G1574" s="130">
        <v>-7</v>
      </c>
      <c r="H1574" s="130">
        <v>6</v>
      </c>
      <c r="I1574" s="130">
        <v>15</v>
      </c>
      <c r="J1574" s="130">
        <v>-3</v>
      </c>
      <c r="K1574" s="130">
        <v>7</v>
      </c>
      <c r="L1574" s="130">
        <v>4</v>
      </c>
      <c r="M1574" s="130">
        <v>-5</v>
      </c>
      <c r="N1574" s="130">
        <v>64</v>
      </c>
      <c r="O1574" s="130">
        <v>-75</v>
      </c>
      <c r="P1574" s="130">
        <v>89</v>
      </c>
      <c r="Q1574" s="130">
        <v>-2</v>
      </c>
      <c r="R1574" s="130">
        <v>1</v>
      </c>
      <c r="S1574" s="130">
        <v>133</v>
      </c>
      <c r="T1574" s="134">
        <v>21</v>
      </c>
      <c r="U1574" s="130">
        <v>98</v>
      </c>
      <c r="V1574" s="130">
        <v>47</v>
      </c>
      <c r="W1574" s="130">
        <v>-20</v>
      </c>
      <c r="X1574" s="130">
        <v>-3</v>
      </c>
      <c r="Y1574" s="130">
        <v>1</v>
      </c>
      <c r="Z1574" s="130">
        <v>-10</v>
      </c>
      <c r="AA1574" s="130">
        <v>10</v>
      </c>
      <c r="AB1574" s="130">
        <v>11</v>
      </c>
      <c r="AC1574" s="130">
        <v>-24</v>
      </c>
      <c r="AD1574" s="130">
        <v>0</v>
      </c>
      <c r="AE1574" s="130">
        <v>386</v>
      </c>
    </row>
    <row r="1575" spans="1:31" ht="30.75" customHeight="1" x14ac:dyDescent="0.25">
      <c r="A1575" s="59">
        <f t="shared" si="26"/>
        <v>45597</v>
      </c>
      <c r="B1575" s="129" t="s">
        <v>149</v>
      </c>
      <c r="C1575" s="130">
        <v>-10</v>
      </c>
      <c r="D1575" s="130">
        <v>4</v>
      </c>
      <c r="E1575" s="130">
        <v>-48</v>
      </c>
      <c r="F1575" s="130">
        <v>4</v>
      </c>
      <c r="G1575" s="130">
        <v>-227</v>
      </c>
      <c r="H1575" s="130">
        <v>-6</v>
      </c>
      <c r="I1575" s="130">
        <v>-1</v>
      </c>
      <c r="J1575" s="130">
        <v>17</v>
      </c>
      <c r="K1575" s="130">
        <v>-63</v>
      </c>
      <c r="L1575" s="130">
        <v>46</v>
      </c>
      <c r="M1575" s="130">
        <v>-22</v>
      </c>
      <c r="N1575" s="130">
        <v>7</v>
      </c>
      <c r="O1575" s="130">
        <v>-117</v>
      </c>
      <c r="P1575" s="130">
        <v>43</v>
      </c>
      <c r="Q1575" s="130">
        <v>26</v>
      </c>
      <c r="R1575" s="130">
        <v>-284</v>
      </c>
      <c r="S1575" s="130">
        <v>-357</v>
      </c>
      <c r="T1575" s="134">
        <v>-14</v>
      </c>
      <c r="U1575" s="130">
        <v>-48</v>
      </c>
      <c r="V1575" s="130">
        <v>11</v>
      </c>
      <c r="W1575" s="130">
        <v>30</v>
      </c>
      <c r="X1575" s="130">
        <v>-29</v>
      </c>
      <c r="Y1575" s="130">
        <v>320</v>
      </c>
      <c r="Z1575" s="130">
        <v>-60</v>
      </c>
      <c r="AA1575" s="130">
        <v>38</v>
      </c>
      <c r="AB1575" s="130">
        <v>232</v>
      </c>
      <c r="AC1575" s="130">
        <v>-35</v>
      </c>
      <c r="AD1575" s="130">
        <v>0</v>
      </c>
      <c r="AE1575" s="130">
        <v>-543</v>
      </c>
    </row>
    <row r="1576" spans="1:31" ht="30.75" customHeight="1" x14ac:dyDescent="0.25">
      <c r="A1576" s="59">
        <f t="shared" si="26"/>
        <v>45597</v>
      </c>
      <c r="B1576" s="128" t="s">
        <v>150</v>
      </c>
      <c r="C1576" s="127">
        <v>-415</v>
      </c>
      <c r="D1576" s="127">
        <v>-443</v>
      </c>
      <c r="E1576" s="127">
        <v>-172</v>
      </c>
      <c r="F1576" s="127">
        <v>153</v>
      </c>
      <c r="G1576" s="127">
        <v>-2058</v>
      </c>
      <c r="H1576" s="127">
        <v>-102</v>
      </c>
      <c r="I1576" s="127">
        <v>-375</v>
      </c>
      <c r="J1576" s="127">
        <v>-311</v>
      </c>
      <c r="K1576" s="127">
        <v>-1129</v>
      </c>
      <c r="L1576" s="127">
        <v>-692</v>
      </c>
      <c r="M1576" s="127">
        <v>-214</v>
      </c>
      <c r="N1576" s="127">
        <v>13</v>
      </c>
      <c r="O1576" s="127">
        <v>-59</v>
      </c>
      <c r="P1576" s="127">
        <v>88</v>
      </c>
      <c r="Q1576" s="127">
        <v>-144</v>
      </c>
      <c r="R1576" s="127">
        <v>1616</v>
      </c>
      <c r="S1576" s="127">
        <v>-7080</v>
      </c>
      <c r="T1576" s="133">
        <v>-1125</v>
      </c>
      <c r="U1576" s="127">
        <v>-2049</v>
      </c>
      <c r="V1576" s="127">
        <v>-5923</v>
      </c>
      <c r="W1576" s="127">
        <v>-1147</v>
      </c>
      <c r="X1576" s="127">
        <v>-1761</v>
      </c>
      <c r="Y1576" s="127">
        <v>-909</v>
      </c>
      <c r="Z1576" s="127">
        <v>-746</v>
      </c>
      <c r="AA1576" s="127">
        <v>-2768</v>
      </c>
      <c r="AB1576" s="127">
        <v>-2104</v>
      </c>
      <c r="AC1576" s="127">
        <v>-175</v>
      </c>
      <c r="AD1576" s="127">
        <v>-60</v>
      </c>
      <c r="AE1576" s="127">
        <v>-30091</v>
      </c>
    </row>
    <row r="1577" spans="1:31" ht="30.75" customHeight="1" x14ac:dyDescent="0.25">
      <c r="A1577" s="59">
        <f t="shared" si="26"/>
        <v>45597</v>
      </c>
      <c r="B1577" s="128" t="s">
        <v>151</v>
      </c>
      <c r="C1577" s="127">
        <v>322</v>
      </c>
      <c r="D1577" s="127">
        <v>231</v>
      </c>
      <c r="E1577" s="127">
        <v>2218</v>
      </c>
      <c r="F1577" s="127">
        <v>405</v>
      </c>
      <c r="G1577" s="127">
        <v>2560</v>
      </c>
      <c r="H1577" s="127">
        <v>363</v>
      </c>
      <c r="I1577" s="127">
        <v>436</v>
      </c>
      <c r="J1577" s="127">
        <v>1085</v>
      </c>
      <c r="K1577" s="127">
        <v>1082</v>
      </c>
      <c r="L1577" s="127">
        <v>3437</v>
      </c>
      <c r="M1577" s="127">
        <v>1522</v>
      </c>
      <c r="N1577" s="127">
        <v>1441</v>
      </c>
      <c r="O1577" s="127">
        <v>4243</v>
      </c>
      <c r="P1577" s="127">
        <v>1016</v>
      </c>
      <c r="Q1577" s="127">
        <v>1198</v>
      </c>
      <c r="R1577" s="127">
        <v>4468</v>
      </c>
      <c r="S1577" s="127">
        <v>7735</v>
      </c>
      <c r="T1577" s="133">
        <v>1535</v>
      </c>
      <c r="U1577" s="127">
        <v>12254</v>
      </c>
      <c r="V1577" s="127">
        <v>24593</v>
      </c>
      <c r="W1577" s="127">
        <v>5227</v>
      </c>
      <c r="X1577" s="127">
        <v>5492</v>
      </c>
      <c r="Y1577" s="127">
        <v>5704</v>
      </c>
      <c r="Z1577" s="127">
        <v>680</v>
      </c>
      <c r="AA1577" s="127">
        <v>1284</v>
      </c>
      <c r="AB1577" s="127">
        <v>2654</v>
      </c>
      <c r="AC1577" s="127">
        <v>1380</v>
      </c>
      <c r="AD1577" s="127">
        <v>7</v>
      </c>
      <c r="AE1577" s="127">
        <v>94572</v>
      </c>
    </row>
    <row r="1578" spans="1:31" ht="30.75" customHeight="1" x14ac:dyDescent="0.25">
      <c r="A1578" s="59">
        <f t="shared" si="26"/>
        <v>45597</v>
      </c>
      <c r="B1578" s="128" t="s">
        <v>152</v>
      </c>
      <c r="C1578" s="127">
        <v>121</v>
      </c>
      <c r="D1578" s="127">
        <v>-102</v>
      </c>
      <c r="E1578" s="127">
        <v>2343</v>
      </c>
      <c r="F1578" s="127">
        <v>250</v>
      </c>
      <c r="G1578" s="127">
        <v>1468</v>
      </c>
      <c r="H1578" s="127">
        <v>-31</v>
      </c>
      <c r="I1578" s="127">
        <v>256</v>
      </c>
      <c r="J1578" s="127">
        <v>580</v>
      </c>
      <c r="K1578" s="127">
        <v>62</v>
      </c>
      <c r="L1578" s="127">
        <v>1428</v>
      </c>
      <c r="M1578" s="127">
        <v>747</v>
      </c>
      <c r="N1578" s="127">
        <v>1028</v>
      </c>
      <c r="O1578" s="127">
        <v>2172</v>
      </c>
      <c r="P1578" s="127">
        <v>511</v>
      </c>
      <c r="Q1578" s="127">
        <v>376</v>
      </c>
      <c r="R1578" s="127">
        <v>3084</v>
      </c>
      <c r="S1578" s="127">
        <v>3615</v>
      </c>
      <c r="T1578" s="133">
        <v>844</v>
      </c>
      <c r="U1578" s="127">
        <v>1856</v>
      </c>
      <c r="V1578" s="127">
        <v>34024</v>
      </c>
      <c r="W1578" s="127">
        <v>92</v>
      </c>
      <c r="X1578" s="127">
        <v>5325</v>
      </c>
      <c r="Y1578" s="127">
        <v>4652</v>
      </c>
      <c r="Z1578" s="127">
        <v>537</v>
      </c>
      <c r="AA1578" s="127">
        <v>-899</v>
      </c>
      <c r="AB1578" s="127">
        <v>804</v>
      </c>
      <c r="AC1578" s="127">
        <v>2018</v>
      </c>
      <c r="AD1578" s="127">
        <v>556</v>
      </c>
      <c r="AE1578" s="127">
        <v>67717</v>
      </c>
    </row>
    <row r="1579" spans="1:31" ht="30.75" customHeight="1" x14ac:dyDescent="0.25">
      <c r="A1579" s="59">
        <f t="shared" si="26"/>
        <v>45597</v>
      </c>
      <c r="B1579" s="131" t="s">
        <v>153</v>
      </c>
      <c r="C1579" s="130">
        <v>13</v>
      </c>
      <c r="D1579" s="130">
        <v>34</v>
      </c>
      <c r="E1579" s="130">
        <v>407</v>
      </c>
      <c r="F1579" s="130">
        <v>-83</v>
      </c>
      <c r="G1579" s="130">
        <v>429</v>
      </c>
      <c r="H1579" s="130">
        <v>1</v>
      </c>
      <c r="I1579" s="130">
        <v>112</v>
      </c>
      <c r="J1579" s="130">
        <v>11</v>
      </c>
      <c r="K1579" s="130">
        <v>46</v>
      </c>
      <c r="L1579" s="130">
        <v>244</v>
      </c>
      <c r="M1579" s="130">
        <v>19</v>
      </c>
      <c r="N1579" s="130">
        <v>70</v>
      </c>
      <c r="O1579" s="130">
        <v>647</v>
      </c>
      <c r="P1579" s="130">
        <v>-12</v>
      </c>
      <c r="Q1579" s="130">
        <v>68</v>
      </c>
      <c r="R1579" s="130">
        <v>479</v>
      </c>
      <c r="S1579" s="130">
        <v>779</v>
      </c>
      <c r="T1579" s="134">
        <v>369</v>
      </c>
      <c r="U1579" s="130">
        <v>1342</v>
      </c>
      <c r="V1579" s="130">
        <v>2339</v>
      </c>
      <c r="W1579" s="130">
        <v>-115</v>
      </c>
      <c r="X1579" s="130">
        <v>592</v>
      </c>
      <c r="Y1579" s="130">
        <v>492</v>
      </c>
      <c r="Z1579" s="130">
        <v>-400</v>
      </c>
      <c r="AA1579" s="130">
        <v>-337</v>
      </c>
      <c r="AB1579" s="130">
        <v>-714</v>
      </c>
      <c r="AC1579" s="130">
        <v>441</v>
      </c>
      <c r="AD1579" s="130">
        <v>-9</v>
      </c>
      <c r="AE1579" s="130">
        <v>7264</v>
      </c>
    </row>
    <row r="1580" spans="1:31" ht="30.75" customHeight="1" x14ac:dyDescent="0.25">
      <c r="A1580" s="59">
        <f t="shared" si="26"/>
        <v>45597</v>
      </c>
      <c r="B1580" s="131" t="s">
        <v>154</v>
      </c>
      <c r="C1580" s="130">
        <v>-68</v>
      </c>
      <c r="D1580" s="130">
        <v>12</v>
      </c>
      <c r="E1580" s="130">
        <v>244</v>
      </c>
      <c r="F1580" s="130">
        <v>74</v>
      </c>
      <c r="G1580" s="130">
        <v>800</v>
      </c>
      <c r="H1580" s="130">
        <v>20</v>
      </c>
      <c r="I1580" s="130">
        <v>39</v>
      </c>
      <c r="J1580" s="130">
        <v>325</v>
      </c>
      <c r="K1580" s="130">
        <v>152</v>
      </c>
      <c r="L1580" s="130">
        <v>524</v>
      </c>
      <c r="M1580" s="130">
        <v>383</v>
      </c>
      <c r="N1580" s="130">
        <v>464</v>
      </c>
      <c r="O1580" s="130">
        <v>766</v>
      </c>
      <c r="P1580" s="130">
        <v>496</v>
      </c>
      <c r="Q1580" s="130">
        <v>188</v>
      </c>
      <c r="R1580" s="130">
        <v>1286</v>
      </c>
      <c r="S1580" s="130">
        <v>996</v>
      </c>
      <c r="T1580" s="134">
        <v>175</v>
      </c>
      <c r="U1580" s="130">
        <v>1849</v>
      </c>
      <c r="V1580" s="130">
        <v>3695</v>
      </c>
      <c r="W1580" s="130">
        <v>980</v>
      </c>
      <c r="X1580" s="130">
        <v>2164</v>
      </c>
      <c r="Y1580" s="130">
        <v>814</v>
      </c>
      <c r="Z1580" s="130">
        <v>169</v>
      </c>
      <c r="AA1580" s="130">
        <v>69</v>
      </c>
      <c r="AB1580" s="130">
        <v>617</v>
      </c>
      <c r="AC1580" s="130">
        <v>160</v>
      </c>
      <c r="AD1580" s="130">
        <v>1</v>
      </c>
      <c r="AE1580" s="130">
        <v>17394</v>
      </c>
    </row>
    <row r="1581" spans="1:31" ht="30.75" customHeight="1" x14ac:dyDescent="0.25">
      <c r="A1581" s="59">
        <f t="shared" si="26"/>
        <v>45597</v>
      </c>
      <c r="B1581" s="131" t="s">
        <v>155</v>
      </c>
      <c r="C1581" s="130">
        <v>170</v>
      </c>
      <c r="D1581" s="130">
        <v>-212</v>
      </c>
      <c r="E1581" s="130">
        <v>1632</v>
      </c>
      <c r="F1581" s="130">
        <v>250</v>
      </c>
      <c r="G1581" s="130">
        <v>-113</v>
      </c>
      <c r="H1581" s="130">
        <v>-40</v>
      </c>
      <c r="I1581" s="130">
        <v>41</v>
      </c>
      <c r="J1581" s="130">
        <v>613</v>
      </c>
      <c r="K1581" s="130">
        <v>-30</v>
      </c>
      <c r="L1581" s="130">
        <v>445</v>
      </c>
      <c r="M1581" s="130">
        <v>460</v>
      </c>
      <c r="N1581" s="130">
        <v>307</v>
      </c>
      <c r="O1581" s="130">
        <v>945</v>
      </c>
      <c r="P1581" s="130">
        <v>219</v>
      </c>
      <c r="Q1581" s="130">
        <v>167</v>
      </c>
      <c r="R1581" s="130">
        <v>1096</v>
      </c>
      <c r="S1581" s="130">
        <v>1812</v>
      </c>
      <c r="T1581" s="134">
        <v>146</v>
      </c>
      <c r="U1581" s="130">
        <v>350</v>
      </c>
      <c r="V1581" s="130">
        <v>26953</v>
      </c>
      <c r="W1581" s="130">
        <v>-590</v>
      </c>
      <c r="X1581" s="130">
        <v>2631</v>
      </c>
      <c r="Y1581" s="130">
        <v>1383</v>
      </c>
      <c r="Z1581" s="130">
        <v>542</v>
      </c>
      <c r="AA1581" s="130">
        <v>-561</v>
      </c>
      <c r="AB1581" s="130">
        <v>612</v>
      </c>
      <c r="AC1581" s="130">
        <v>453</v>
      </c>
      <c r="AD1581" s="130">
        <v>437</v>
      </c>
      <c r="AE1581" s="130">
        <v>40118</v>
      </c>
    </row>
    <row r="1582" spans="1:31" ht="30.75" customHeight="1" x14ac:dyDescent="0.25">
      <c r="A1582" s="59">
        <f t="shared" si="26"/>
        <v>45597</v>
      </c>
      <c r="B1582" s="129" t="s">
        <v>156</v>
      </c>
      <c r="C1582" s="130">
        <v>56</v>
      </c>
      <c r="D1582" s="130">
        <v>-2</v>
      </c>
      <c r="E1582" s="130">
        <v>141</v>
      </c>
      <c r="F1582" s="130">
        <v>-4</v>
      </c>
      <c r="G1582" s="130">
        <v>-10</v>
      </c>
      <c r="H1582" s="130">
        <v>17</v>
      </c>
      <c r="I1582" s="130">
        <v>-19</v>
      </c>
      <c r="J1582" s="130">
        <v>-224</v>
      </c>
      <c r="K1582" s="130">
        <v>38</v>
      </c>
      <c r="L1582" s="130">
        <v>30</v>
      </c>
      <c r="M1582" s="130">
        <v>17</v>
      </c>
      <c r="N1582" s="130">
        <v>162</v>
      </c>
      <c r="O1582" s="130">
        <v>31</v>
      </c>
      <c r="P1582" s="130">
        <v>31</v>
      </c>
      <c r="Q1582" s="130">
        <v>116</v>
      </c>
      <c r="R1582" s="130">
        <v>29</v>
      </c>
      <c r="S1582" s="130">
        <v>-25</v>
      </c>
      <c r="T1582" s="134">
        <v>90</v>
      </c>
      <c r="U1582" s="130">
        <v>-223</v>
      </c>
      <c r="V1582" s="130">
        <v>1418</v>
      </c>
      <c r="W1582" s="130">
        <v>65</v>
      </c>
      <c r="X1582" s="130">
        <v>89</v>
      </c>
      <c r="Y1582" s="130">
        <v>-35</v>
      </c>
      <c r="Z1582" s="130">
        <v>1</v>
      </c>
      <c r="AA1582" s="130">
        <v>-203</v>
      </c>
      <c r="AB1582" s="130">
        <v>-34</v>
      </c>
      <c r="AC1582" s="130">
        <v>359</v>
      </c>
      <c r="AD1582" s="130">
        <v>1</v>
      </c>
      <c r="AE1582" s="130">
        <v>1912</v>
      </c>
    </row>
    <row r="1583" spans="1:31" ht="30.75" customHeight="1" x14ac:dyDescent="0.25">
      <c r="A1583" s="59">
        <f t="shared" si="26"/>
        <v>45597</v>
      </c>
      <c r="B1583" s="129" t="s">
        <v>157</v>
      </c>
      <c r="C1583" s="130">
        <v>69</v>
      </c>
      <c r="D1583" s="130">
        <v>-29</v>
      </c>
      <c r="E1583" s="130">
        <v>0</v>
      </c>
      <c r="F1583" s="130">
        <v>0</v>
      </c>
      <c r="G1583" s="130">
        <v>10</v>
      </c>
      <c r="H1583" s="130">
        <v>-4</v>
      </c>
      <c r="I1583" s="130">
        <v>15</v>
      </c>
      <c r="J1583" s="130">
        <v>6</v>
      </c>
      <c r="K1583" s="130">
        <v>36</v>
      </c>
      <c r="L1583" s="130">
        <v>82</v>
      </c>
      <c r="M1583" s="130">
        <v>-12</v>
      </c>
      <c r="N1583" s="130">
        <v>0</v>
      </c>
      <c r="O1583" s="130">
        <v>21</v>
      </c>
      <c r="P1583" s="130">
        <v>70</v>
      </c>
      <c r="Q1583" s="130">
        <v>-2</v>
      </c>
      <c r="R1583" s="130">
        <v>12</v>
      </c>
      <c r="S1583" s="130">
        <v>42</v>
      </c>
      <c r="T1583" s="134">
        <v>17</v>
      </c>
      <c r="U1583" s="130">
        <v>96</v>
      </c>
      <c r="V1583" s="130">
        <v>439</v>
      </c>
      <c r="W1583" s="130">
        <v>38</v>
      </c>
      <c r="X1583" s="130">
        <v>41</v>
      </c>
      <c r="Y1583" s="130">
        <v>268</v>
      </c>
      <c r="Z1583" s="130">
        <v>20</v>
      </c>
      <c r="AA1583" s="130">
        <v>7</v>
      </c>
      <c r="AB1583" s="130">
        <v>61</v>
      </c>
      <c r="AC1583" s="130">
        <v>-68</v>
      </c>
      <c r="AD1583" s="130">
        <v>2</v>
      </c>
      <c r="AE1583" s="130">
        <v>1237</v>
      </c>
    </row>
    <row r="1584" spans="1:31" ht="30.75" customHeight="1" x14ac:dyDescent="0.25">
      <c r="A1584" s="59">
        <f t="shared" si="26"/>
        <v>45597</v>
      </c>
      <c r="B1584" s="129" t="s">
        <v>158</v>
      </c>
      <c r="C1584" s="130">
        <v>-25</v>
      </c>
      <c r="D1584" s="130">
        <v>-81</v>
      </c>
      <c r="E1584" s="130">
        <v>-49</v>
      </c>
      <c r="F1584" s="130">
        <v>1</v>
      </c>
      <c r="G1584" s="130">
        <v>-21</v>
      </c>
      <c r="H1584" s="130">
        <v>-3</v>
      </c>
      <c r="I1584" s="130">
        <v>-3</v>
      </c>
      <c r="J1584" s="130">
        <v>12</v>
      </c>
      <c r="K1584" s="130">
        <v>-12</v>
      </c>
      <c r="L1584" s="130">
        <v>23</v>
      </c>
      <c r="M1584" s="130">
        <v>26</v>
      </c>
      <c r="N1584" s="130">
        <v>32</v>
      </c>
      <c r="O1584" s="130">
        <v>31</v>
      </c>
      <c r="P1584" s="130">
        <v>-20</v>
      </c>
      <c r="Q1584" s="130">
        <v>55</v>
      </c>
      <c r="R1584" s="130">
        <v>25</v>
      </c>
      <c r="S1584" s="130">
        <v>30</v>
      </c>
      <c r="T1584" s="134">
        <v>45</v>
      </c>
      <c r="U1584" s="130">
        <v>55</v>
      </c>
      <c r="V1584" s="130">
        <v>148</v>
      </c>
      <c r="W1584" s="130">
        <v>17</v>
      </c>
      <c r="X1584" s="130">
        <v>-14</v>
      </c>
      <c r="Y1584" s="130">
        <v>47</v>
      </c>
      <c r="Z1584" s="130">
        <v>-14</v>
      </c>
      <c r="AA1584" s="130">
        <v>-40</v>
      </c>
      <c r="AB1584" s="130">
        <v>-112</v>
      </c>
      <c r="AC1584" s="130">
        <v>-2</v>
      </c>
      <c r="AD1584" s="130">
        <v>1</v>
      </c>
      <c r="AE1584" s="130">
        <v>152</v>
      </c>
    </row>
    <row r="1585" spans="1:31" ht="30.75" customHeight="1" x14ac:dyDescent="0.25">
      <c r="A1585" s="59">
        <f t="shared" si="26"/>
        <v>45597</v>
      </c>
      <c r="B1585" s="129" t="s">
        <v>159</v>
      </c>
      <c r="C1585" s="130">
        <v>-19</v>
      </c>
      <c r="D1585" s="130">
        <v>53</v>
      </c>
      <c r="E1585" s="130">
        <v>102</v>
      </c>
      <c r="F1585" s="130">
        <v>-21</v>
      </c>
      <c r="G1585" s="130">
        <v>-79</v>
      </c>
      <c r="H1585" s="130">
        <v>20</v>
      </c>
      <c r="I1585" s="130">
        <v>-191</v>
      </c>
      <c r="J1585" s="130">
        <v>187</v>
      </c>
      <c r="K1585" s="130">
        <v>109</v>
      </c>
      <c r="L1585" s="130">
        <v>338</v>
      </c>
      <c r="M1585" s="130">
        <v>-23</v>
      </c>
      <c r="N1585" s="130">
        <v>-11</v>
      </c>
      <c r="O1585" s="130">
        <v>293</v>
      </c>
      <c r="P1585" s="130">
        <v>90</v>
      </c>
      <c r="Q1585" s="130">
        <v>31</v>
      </c>
      <c r="R1585" s="130">
        <v>193</v>
      </c>
      <c r="S1585" s="130">
        <v>-956</v>
      </c>
      <c r="T1585" s="134">
        <v>-138</v>
      </c>
      <c r="U1585" s="130">
        <v>205</v>
      </c>
      <c r="V1585" s="130">
        <v>1658</v>
      </c>
      <c r="W1585" s="130">
        <v>-211</v>
      </c>
      <c r="X1585" s="130">
        <v>375</v>
      </c>
      <c r="Y1585" s="130">
        <v>615</v>
      </c>
      <c r="Z1585" s="130">
        <v>650</v>
      </c>
      <c r="AA1585" s="130">
        <v>-141</v>
      </c>
      <c r="AB1585" s="130">
        <v>113</v>
      </c>
      <c r="AC1585" s="130">
        <v>-158</v>
      </c>
      <c r="AD1585" s="130">
        <v>434</v>
      </c>
      <c r="AE1585" s="130">
        <v>3518</v>
      </c>
    </row>
    <row r="1586" spans="1:31" ht="30.75" customHeight="1" x14ac:dyDescent="0.25">
      <c r="A1586" s="59">
        <f t="shared" si="26"/>
        <v>45597</v>
      </c>
      <c r="B1586" s="129" t="s">
        <v>160</v>
      </c>
      <c r="C1586" s="130">
        <v>89</v>
      </c>
      <c r="D1586" s="130">
        <v>-153</v>
      </c>
      <c r="E1586" s="130">
        <v>1438</v>
      </c>
      <c r="F1586" s="130">
        <v>274</v>
      </c>
      <c r="G1586" s="130">
        <v>-13</v>
      </c>
      <c r="H1586" s="130">
        <v>-70</v>
      </c>
      <c r="I1586" s="130">
        <v>239</v>
      </c>
      <c r="J1586" s="130">
        <v>632</v>
      </c>
      <c r="K1586" s="130">
        <v>-201</v>
      </c>
      <c r="L1586" s="130">
        <v>-28</v>
      </c>
      <c r="M1586" s="130">
        <v>452</v>
      </c>
      <c r="N1586" s="130">
        <v>124</v>
      </c>
      <c r="O1586" s="130">
        <v>569</v>
      </c>
      <c r="P1586" s="130">
        <v>48</v>
      </c>
      <c r="Q1586" s="130">
        <v>-33</v>
      </c>
      <c r="R1586" s="130">
        <v>837</v>
      </c>
      <c r="S1586" s="130">
        <v>2721</v>
      </c>
      <c r="T1586" s="134">
        <v>132</v>
      </c>
      <c r="U1586" s="130">
        <v>217</v>
      </c>
      <c r="V1586" s="130">
        <v>23290</v>
      </c>
      <c r="W1586" s="130">
        <v>-499</v>
      </c>
      <c r="X1586" s="130">
        <v>2140</v>
      </c>
      <c r="Y1586" s="130">
        <v>488</v>
      </c>
      <c r="Z1586" s="130">
        <v>-115</v>
      </c>
      <c r="AA1586" s="130">
        <v>-184</v>
      </c>
      <c r="AB1586" s="130">
        <v>584</v>
      </c>
      <c r="AC1586" s="130">
        <v>322</v>
      </c>
      <c r="AD1586" s="130">
        <v>-1</v>
      </c>
      <c r="AE1586" s="130">
        <v>33299</v>
      </c>
    </row>
    <row r="1587" spans="1:31" ht="30.75" customHeight="1" x14ac:dyDescent="0.25">
      <c r="A1587" s="59">
        <f t="shared" si="26"/>
        <v>45597</v>
      </c>
      <c r="B1587" s="131" t="s">
        <v>161</v>
      </c>
      <c r="C1587" s="130">
        <v>9</v>
      </c>
      <c r="D1587" s="130">
        <v>19</v>
      </c>
      <c r="E1587" s="130">
        <v>3</v>
      </c>
      <c r="F1587" s="130">
        <v>0</v>
      </c>
      <c r="G1587" s="130">
        <v>249</v>
      </c>
      <c r="H1587" s="130">
        <v>8</v>
      </c>
      <c r="I1587" s="130">
        <v>63</v>
      </c>
      <c r="J1587" s="130">
        <v>-126</v>
      </c>
      <c r="K1587" s="130">
        <v>-53</v>
      </c>
      <c r="L1587" s="130">
        <v>10</v>
      </c>
      <c r="M1587" s="130">
        <v>-126</v>
      </c>
      <c r="N1587" s="130">
        <v>72</v>
      </c>
      <c r="O1587" s="130">
        <v>-386</v>
      </c>
      <c r="P1587" s="130">
        <v>-321</v>
      </c>
      <c r="Q1587" s="130">
        <v>-97</v>
      </c>
      <c r="R1587" s="130">
        <v>-403</v>
      </c>
      <c r="S1587" s="130">
        <v>-103</v>
      </c>
      <c r="T1587" s="134">
        <v>92</v>
      </c>
      <c r="U1587" s="130">
        <v>-1569</v>
      </c>
      <c r="V1587" s="130">
        <v>62</v>
      </c>
      <c r="W1587" s="130">
        <v>-336</v>
      </c>
      <c r="X1587" s="130">
        <v>-277</v>
      </c>
      <c r="Y1587" s="130">
        <v>133</v>
      </c>
      <c r="Z1587" s="130">
        <v>195</v>
      </c>
      <c r="AA1587" s="130">
        <v>-34</v>
      </c>
      <c r="AB1587" s="130">
        <v>86</v>
      </c>
      <c r="AC1587" s="130">
        <v>826</v>
      </c>
      <c r="AD1587" s="130">
        <v>101</v>
      </c>
      <c r="AE1587" s="130">
        <v>-1903</v>
      </c>
    </row>
    <row r="1588" spans="1:31" ht="30.75" customHeight="1" x14ac:dyDescent="0.25">
      <c r="A1588" s="59">
        <f t="shared" si="26"/>
        <v>45597</v>
      </c>
      <c r="B1588" s="129" t="s">
        <v>162</v>
      </c>
      <c r="C1588" s="130">
        <v>5</v>
      </c>
      <c r="D1588" s="130">
        <v>-22</v>
      </c>
      <c r="E1588" s="130">
        <v>-5</v>
      </c>
      <c r="F1588" s="130">
        <v>-4</v>
      </c>
      <c r="G1588" s="130">
        <v>11</v>
      </c>
      <c r="H1588" s="130">
        <v>0</v>
      </c>
      <c r="I1588" s="130">
        <v>-1</v>
      </c>
      <c r="J1588" s="130">
        <v>-674</v>
      </c>
      <c r="K1588" s="130">
        <v>-3</v>
      </c>
      <c r="L1588" s="130">
        <v>7</v>
      </c>
      <c r="M1588" s="130">
        <v>-5</v>
      </c>
      <c r="N1588" s="130">
        <v>6</v>
      </c>
      <c r="O1588" s="130">
        <v>-51</v>
      </c>
      <c r="P1588" s="130">
        <v>-418</v>
      </c>
      <c r="Q1588" s="130">
        <v>-38</v>
      </c>
      <c r="R1588" s="130">
        <v>-65</v>
      </c>
      <c r="S1588" s="130">
        <v>-182</v>
      </c>
      <c r="T1588" s="134">
        <v>-34</v>
      </c>
      <c r="U1588" s="130">
        <v>-1282</v>
      </c>
      <c r="V1588" s="130">
        <v>-865</v>
      </c>
      <c r="W1588" s="130">
        <v>-253</v>
      </c>
      <c r="X1588" s="130">
        <v>-117</v>
      </c>
      <c r="Y1588" s="130">
        <v>-31</v>
      </c>
      <c r="Z1588" s="130">
        <v>-17</v>
      </c>
      <c r="AA1588" s="130">
        <v>-32</v>
      </c>
      <c r="AB1588" s="130">
        <v>17</v>
      </c>
      <c r="AC1588" s="130">
        <v>-11</v>
      </c>
      <c r="AD1588" s="130">
        <v>-2</v>
      </c>
      <c r="AE1588" s="130">
        <v>-4066</v>
      </c>
    </row>
    <row r="1589" spans="1:31" ht="30.75" customHeight="1" x14ac:dyDescent="0.25">
      <c r="A1589" s="59">
        <f t="shared" si="26"/>
        <v>45597</v>
      </c>
      <c r="B1589" s="129" t="s">
        <v>163</v>
      </c>
      <c r="C1589" s="130">
        <v>-32</v>
      </c>
      <c r="D1589" s="130">
        <v>19</v>
      </c>
      <c r="E1589" s="130">
        <v>-250</v>
      </c>
      <c r="F1589" s="130">
        <v>-35</v>
      </c>
      <c r="G1589" s="130">
        <v>0</v>
      </c>
      <c r="H1589" s="130">
        <v>-29</v>
      </c>
      <c r="I1589" s="130">
        <v>2</v>
      </c>
      <c r="J1589" s="130">
        <v>-87</v>
      </c>
      <c r="K1589" s="130">
        <v>-37</v>
      </c>
      <c r="L1589" s="130">
        <v>-161</v>
      </c>
      <c r="M1589" s="130">
        <v>-244</v>
      </c>
      <c r="N1589" s="130">
        <v>35</v>
      </c>
      <c r="O1589" s="130">
        <v>-15</v>
      </c>
      <c r="P1589" s="130">
        <v>-46</v>
      </c>
      <c r="Q1589" s="130">
        <v>-120</v>
      </c>
      <c r="R1589" s="130">
        <v>-454</v>
      </c>
      <c r="S1589" s="130">
        <v>-167</v>
      </c>
      <c r="T1589" s="134">
        <v>13</v>
      </c>
      <c r="U1589" s="130">
        <v>-262</v>
      </c>
      <c r="V1589" s="130">
        <v>-1074</v>
      </c>
      <c r="W1589" s="130">
        <v>-442</v>
      </c>
      <c r="X1589" s="130">
        <v>-345</v>
      </c>
      <c r="Y1589" s="130">
        <v>-71</v>
      </c>
      <c r="Z1589" s="130">
        <v>-65</v>
      </c>
      <c r="AA1589" s="130">
        <v>-66</v>
      </c>
      <c r="AB1589" s="130">
        <v>-198</v>
      </c>
      <c r="AC1589" s="130">
        <v>20</v>
      </c>
      <c r="AD1589" s="130">
        <v>0</v>
      </c>
      <c r="AE1589" s="130">
        <v>-4111</v>
      </c>
    </row>
    <row r="1590" spans="1:31" ht="30.75" customHeight="1" x14ac:dyDescent="0.25">
      <c r="A1590" s="59">
        <f t="shared" si="26"/>
        <v>45597</v>
      </c>
      <c r="B1590" s="129" t="s">
        <v>164</v>
      </c>
      <c r="C1590" s="130">
        <v>36</v>
      </c>
      <c r="D1590" s="130">
        <v>22</v>
      </c>
      <c r="E1590" s="130">
        <v>258</v>
      </c>
      <c r="F1590" s="130">
        <v>39</v>
      </c>
      <c r="G1590" s="130">
        <v>238</v>
      </c>
      <c r="H1590" s="130">
        <v>37</v>
      </c>
      <c r="I1590" s="130">
        <v>62</v>
      </c>
      <c r="J1590" s="130">
        <v>635</v>
      </c>
      <c r="K1590" s="130">
        <v>-13</v>
      </c>
      <c r="L1590" s="130">
        <v>164</v>
      </c>
      <c r="M1590" s="130">
        <v>123</v>
      </c>
      <c r="N1590" s="130">
        <v>31</v>
      </c>
      <c r="O1590" s="130">
        <v>-320</v>
      </c>
      <c r="P1590" s="130">
        <v>143</v>
      </c>
      <c r="Q1590" s="130">
        <v>61</v>
      </c>
      <c r="R1590" s="130">
        <v>116</v>
      </c>
      <c r="S1590" s="130">
        <v>246</v>
      </c>
      <c r="T1590" s="134">
        <v>113</v>
      </c>
      <c r="U1590" s="130">
        <v>-25</v>
      </c>
      <c r="V1590" s="130">
        <v>2001</v>
      </c>
      <c r="W1590" s="130">
        <v>359</v>
      </c>
      <c r="X1590" s="130">
        <v>185</v>
      </c>
      <c r="Y1590" s="130">
        <v>235</v>
      </c>
      <c r="Z1590" s="130">
        <v>277</v>
      </c>
      <c r="AA1590" s="130">
        <v>64</v>
      </c>
      <c r="AB1590" s="130">
        <v>267</v>
      </c>
      <c r="AC1590" s="130">
        <v>817</v>
      </c>
      <c r="AD1590" s="130">
        <v>103</v>
      </c>
      <c r="AE1590" s="130">
        <v>6274</v>
      </c>
    </row>
    <row r="1591" spans="1:31" ht="30.75" customHeight="1" x14ac:dyDescent="0.25">
      <c r="A1591" s="59">
        <f t="shared" si="26"/>
        <v>45597</v>
      </c>
      <c r="B1591" s="131" t="s">
        <v>165</v>
      </c>
      <c r="C1591" s="130">
        <v>-1</v>
      </c>
      <c r="D1591" s="130">
        <v>1</v>
      </c>
      <c r="E1591" s="130">
        <v>0</v>
      </c>
      <c r="F1591" s="130">
        <v>0</v>
      </c>
      <c r="G1591" s="130">
        <v>1</v>
      </c>
      <c r="H1591" s="130">
        <v>0</v>
      </c>
      <c r="I1591" s="130">
        <v>0</v>
      </c>
      <c r="J1591" s="130">
        <v>2</v>
      </c>
      <c r="K1591" s="130">
        <v>0</v>
      </c>
      <c r="L1591" s="130">
        <v>0</v>
      </c>
      <c r="M1591" s="130">
        <v>-6</v>
      </c>
      <c r="N1591" s="130">
        <v>0</v>
      </c>
      <c r="O1591" s="130">
        <v>0</v>
      </c>
      <c r="P1591" s="130">
        <v>-1</v>
      </c>
      <c r="Q1591" s="130">
        <v>0</v>
      </c>
      <c r="R1591" s="130">
        <v>0</v>
      </c>
      <c r="S1591" s="130">
        <v>2</v>
      </c>
      <c r="T1591" s="134">
        <v>0</v>
      </c>
      <c r="U1591" s="130">
        <v>0</v>
      </c>
      <c r="V1591" s="130">
        <v>18</v>
      </c>
      <c r="W1591" s="130">
        <v>-8</v>
      </c>
      <c r="X1591" s="130">
        <v>4</v>
      </c>
      <c r="Y1591" s="130">
        <v>17</v>
      </c>
      <c r="Z1591" s="130">
        <v>1</v>
      </c>
      <c r="AA1591" s="130">
        <v>1</v>
      </c>
      <c r="AB1591" s="130">
        <v>4</v>
      </c>
      <c r="AC1591" s="130">
        <v>1</v>
      </c>
      <c r="AD1591" s="130">
        <v>3</v>
      </c>
      <c r="AE1591" s="130">
        <v>39</v>
      </c>
    </row>
    <row r="1592" spans="1:31" ht="30.75" customHeight="1" x14ac:dyDescent="0.25">
      <c r="A1592" s="59">
        <f t="shared" si="26"/>
        <v>45597</v>
      </c>
      <c r="B1592" s="131" t="s">
        <v>166</v>
      </c>
      <c r="C1592" s="130">
        <v>-2</v>
      </c>
      <c r="D1592" s="130">
        <v>44</v>
      </c>
      <c r="E1592" s="130">
        <v>57</v>
      </c>
      <c r="F1592" s="130">
        <v>9</v>
      </c>
      <c r="G1592" s="130">
        <v>102</v>
      </c>
      <c r="H1592" s="130">
        <v>-20</v>
      </c>
      <c r="I1592" s="130">
        <v>1</v>
      </c>
      <c r="J1592" s="130">
        <v>-245</v>
      </c>
      <c r="K1592" s="130">
        <v>-53</v>
      </c>
      <c r="L1592" s="130">
        <v>205</v>
      </c>
      <c r="M1592" s="130">
        <v>17</v>
      </c>
      <c r="N1592" s="130">
        <v>115</v>
      </c>
      <c r="O1592" s="130">
        <v>200</v>
      </c>
      <c r="P1592" s="130">
        <v>130</v>
      </c>
      <c r="Q1592" s="130">
        <v>50</v>
      </c>
      <c r="R1592" s="130">
        <v>626</v>
      </c>
      <c r="S1592" s="130">
        <v>129</v>
      </c>
      <c r="T1592" s="134">
        <v>62</v>
      </c>
      <c r="U1592" s="130">
        <v>-116</v>
      </c>
      <c r="V1592" s="130">
        <v>957</v>
      </c>
      <c r="W1592" s="130">
        <v>161</v>
      </c>
      <c r="X1592" s="130">
        <v>211</v>
      </c>
      <c r="Y1592" s="130">
        <v>1813</v>
      </c>
      <c r="Z1592" s="130">
        <v>30</v>
      </c>
      <c r="AA1592" s="130">
        <v>-37</v>
      </c>
      <c r="AB1592" s="130">
        <v>199</v>
      </c>
      <c r="AC1592" s="130">
        <v>137</v>
      </c>
      <c r="AD1592" s="130">
        <v>23</v>
      </c>
      <c r="AE1592" s="130">
        <v>4805</v>
      </c>
    </row>
    <row r="1593" spans="1:31" ht="30.75" customHeight="1" x14ac:dyDescent="0.25">
      <c r="A1593" s="59">
        <f t="shared" si="26"/>
        <v>45597</v>
      </c>
      <c r="B1593" s="129" t="s">
        <v>167</v>
      </c>
      <c r="C1593" s="130">
        <v>10</v>
      </c>
      <c r="D1593" s="130">
        <v>39</v>
      </c>
      <c r="E1593" s="130">
        <v>8</v>
      </c>
      <c r="F1593" s="130">
        <v>1</v>
      </c>
      <c r="G1593" s="130">
        <v>25</v>
      </c>
      <c r="H1593" s="130">
        <v>-7</v>
      </c>
      <c r="I1593" s="130">
        <v>-22</v>
      </c>
      <c r="J1593" s="130">
        <v>25</v>
      </c>
      <c r="K1593" s="130">
        <v>18</v>
      </c>
      <c r="L1593" s="130">
        <v>144</v>
      </c>
      <c r="M1593" s="130">
        <v>2</v>
      </c>
      <c r="N1593" s="130">
        <v>81</v>
      </c>
      <c r="O1593" s="130">
        <v>114</v>
      </c>
      <c r="P1593" s="130">
        <v>53</v>
      </c>
      <c r="Q1593" s="130">
        <v>26</v>
      </c>
      <c r="R1593" s="130">
        <v>238</v>
      </c>
      <c r="S1593" s="130">
        <v>87</v>
      </c>
      <c r="T1593" s="134">
        <v>49</v>
      </c>
      <c r="U1593" s="130">
        <v>216</v>
      </c>
      <c r="V1593" s="130">
        <v>555</v>
      </c>
      <c r="W1593" s="130">
        <v>139</v>
      </c>
      <c r="X1593" s="130">
        <v>65</v>
      </c>
      <c r="Y1593" s="130">
        <v>270</v>
      </c>
      <c r="Z1593" s="130">
        <v>2</v>
      </c>
      <c r="AA1593" s="130">
        <v>-18</v>
      </c>
      <c r="AB1593" s="130">
        <v>70</v>
      </c>
      <c r="AC1593" s="130">
        <v>115</v>
      </c>
      <c r="AD1593" s="130">
        <v>0</v>
      </c>
      <c r="AE1593" s="130">
        <v>2305</v>
      </c>
    </row>
    <row r="1594" spans="1:31" ht="30.75" customHeight="1" x14ac:dyDescent="0.25">
      <c r="A1594" s="59">
        <f t="shared" si="26"/>
        <v>45597</v>
      </c>
      <c r="B1594" s="129" t="s">
        <v>168</v>
      </c>
      <c r="C1594" s="130">
        <v>-12</v>
      </c>
      <c r="D1594" s="130">
        <v>5</v>
      </c>
      <c r="E1594" s="130">
        <v>49</v>
      </c>
      <c r="F1594" s="130">
        <v>8</v>
      </c>
      <c r="G1594" s="130">
        <v>77</v>
      </c>
      <c r="H1594" s="130">
        <v>-13</v>
      </c>
      <c r="I1594" s="130">
        <v>23</v>
      </c>
      <c r="J1594" s="130">
        <v>-270</v>
      </c>
      <c r="K1594" s="130">
        <v>-71</v>
      </c>
      <c r="L1594" s="130">
        <v>61</v>
      </c>
      <c r="M1594" s="130">
        <v>15</v>
      </c>
      <c r="N1594" s="130">
        <v>34</v>
      </c>
      <c r="O1594" s="130">
        <v>85</v>
      </c>
      <c r="P1594" s="130">
        <v>77</v>
      </c>
      <c r="Q1594" s="130">
        <v>24</v>
      </c>
      <c r="R1594" s="130">
        <v>388</v>
      </c>
      <c r="S1594" s="130">
        <v>42</v>
      </c>
      <c r="T1594" s="134">
        <v>13</v>
      </c>
      <c r="U1594" s="130">
        <v>-332</v>
      </c>
      <c r="V1594" s="130">
        <v>408</v>
      </c>
      <c r="W1594" s="130">
        <v>23</v>
      </c>
      <c r="X1594" s="130">
        <v>147</v>
      </c>
      <c r="Y1594" s="130">
        <v>1543</v>
      </c>
      <c r="Z1594" s="130">
        <v>28</v>
      </c>
      <c r="AA1594" s="130">
        <v>-19</v>
      </c>
      <c r="AB1594" s="130">
        <v>129</v>
      </c>
      <c r="AC1594" s="130">
        <v>26</v>
      </c>
      <c r="AD1594" s="130">
        <v>23</v>
      </c>
      <c r="AE1594" s="130">
        <v>2511</v>
      </c>
    </row>
    <row r="1595" spans="1:31" ht="30.75" customHeight="1" x14ac:dyDescent="0.25">
      <c r="A1595" s="59">
        <f t="shared" si="26"/>
        <v>45597</v>
      </c>
      <c r="B1595" s="129" t="s">
        <v>169</v>
      </c>
      <c r="C1595" s="130">
        <v>0</v>
      </c>
      <c r="D1595" s="130">
        <v>0</v>
      </c>
      <c r="E1595" s="130">
        <v>0</v>
      </c>
      <c r="F1595" s="130">
        <v>0</v>
      </c>
      <c r="G1595" s="130">
        <v>0</v>
      </c>
      <c r="H1595" s="130">
        <v>0</v>
      </c>
      <c r="I1595" s="130">
        <v>0</v>
      </c>
      <c r="J1595" s="130">
        <v>0</v>
      </c>
      <c r="K1595" s="130">
        <v>0</v>
      </c>
      <c r="L1595" s="130">
        <v>0</v>
      </c>
      <c r="M1595" s="130">
        <v>0</v>
      </c>
      <c r="N1595" s="130">
        <v>0</v>
      </c>
      <c r="O1595" s="130">
        <v>1</v>
      </c>
      <c r="P1595" s="130">
        <v>0</v>
      </c>
      <c r="Q1595" s="130">
        <v>0</v>
      </c>
      <c r="R1595" s="130">
        <v>0</v>
      </c>
      <c r="S1595" s="130">
        <v>0</v>
      </c>
      <c r="T1595" s="134">
        <v>0</v>
      </c>
      <c r="U1595" s="130">
        <v>0</v>
      </c>
      <c r="V1595" s="130">
        <v>-6</v>
      </c>
      <c r="W1595" s="130">
        <v>-1</v>
      </c>
      <c r="X1595" s="130">
        <v>-1</v>
      </c>
      <c r="Y1595" s="130">
        <v>0</v>
      </c>
      <c r="Z1595" s="130">
        <v>0</v>
      </c>
      <c r="AA1595" s="130">
        <v>0</v>
      </c>
      <c r="AB1595" s="130">
        <v>0</v>
      </c>
      <c r="AC1595" s="130">
        <v>-4</v>
      </c>
      <c r="AD1595" s="130">
        <v>0</v>
      </c>
      <c r="AE1595" s="130">
        <v>-11</v>
      </c>
    </row>
    <row r="1596" spans="1:31" ht="30.75" customHeight="1" x14ac:dyDescent="0.25">
      <c r="A1596" s="59">
        <f t="shared" si="26"/>
        <v>45627</v>
      </c>
      <c r="B1596" s="126" t="s">
        <v>143</v>
      </c>
      <c r="C1596" s="127">
        <v>-2300</v>
      </c>
      <c r="D1596" s="127">
        <v>-735</v>
      </c>
      <c r="E1596" s="127">
        <v>-4300</v>
      </c>
      <c r="F1596" s="127">
        <v>-566</v>
      </c>
      <c r="G1596" s="127">
        <v>-11375</v>
      </c>
      <c r="H1596" s="127">
        <v>-1087</v>
      </c>
      <c r="I1596" s="127">
        <v>-2930</v>
      </c>
      <c r="J1596" s="127">
        <v>-7003</v>
      </c>
      <c r="K1596" s="127">
        <v>-2717</v>
      </c>
      <c r="L1596" s="127">
        <v>-6222</v>
      </c>
      <c r="M1596" s="127">
        <v>-2617</v>
      </c>
      <c r="N1596" s="127">
        <v>-886</v>
      </c>
      <c r="O1596" s="127">
        <v>-10455</v>
      </c>
      <c r="P1596" s="127">
        <v>-3569</v>
      </c>
      <c r="Q1596" s="127">
        <v>-1797</v>
      </c>
      <c r="R1596" s="127">
        <v>-18661</v>
      </c>
      <c r="S1596" s="127">
        <v>-68617</v>
      </c>
      <c r="T1596" s="133">
        <v>-7090</v>
      </c>
      <c r="U1596" s="127">
        <v>-17125</v>
      </c>
      <c r="V1596" s="127">
        <v>-190569</v>
      </c>
      <c r="W1596" s="127">
        <v>-39785</v>
      </c>
      <c r="X1596" s="127">
        <v>-43017</v>
      </c>
      <c r="Y1596" s="127">
        <v>-28384</v>
      </c>
      <c r="Z1596" s="127">
        <v>-14465</v>
      </c>
      <c r="AA1596" s="127">
        <v>-19516</v>
      </c>
      <c r="AB1596" s="127">
        <v>-22337</v>
      </c>
      <c r="AC1596" s="127">
        <v>-5868</v>
      </c>
      <c r="AD1596" s="127">
        <v>-1554</v>
      </c>
      <c r="AE1596" s="127">
        <v>-535547</v>
      </c>
    </row>
    <row r="1597" spans="1:31" ht="30.75" customHeight="1" x14ac:dyDescent="0.25">
      <c r="A1597" s="59">
        <f t="shared" si="26"/>
        <v>45627</v>
      </c>
      <c r="B1597" s="128" t="s">
        <v>144</v>
      </c>
      <c r="C1597" s="127">
        <v>72</v>
      </c>
      <c r="D1597" s="127">
        <v>3</v>
      </c>
      <c r="E1597" s="127">
        <v>-253</v>
      </c>
      <c r="F1597" s="127">
        <v>-57</v>
      </c>
      <c r="G1597" s="127">
        <v>-1072</v>
      </c>
      <c r="H1597" s="127">
        <v>-59</v>
      </c>
      <c r="I1597" s="127">
        <v>-485</v>
      </c>
      <c r="J1597" s="127">
        <v>-572</v>
      </c>
      <c r="K1597" s="127">
        <v>-585</v>
      </c>
      <c r="L1597" s="127">
        <v>-367</v>
      </c>
      <c r="M1597" s="127">
        <v>-357</v>
      </c>
      <c r="N1597" s="127">
        <v>-198</v>
      </c>
      <c r="O1597" s="127">
        <v>-1292</v>
      </c>
      <c r="P1597" s="127">
        <v>-236</v>
      </c>
      <c r="Q1597" s="127">
        <v>-93</v>
      </c>
      <c r="R1597" s="127">
        <v>-2919</v>
      </c>
      <c r="S1597" s="127">
        <v>-7711</v>
      </c>
      <c r="T1597" s="133">
        <v>-239</v>
      </c>
      <c r="U1597" s="127">
        <v>-110</v>
      </c>
      <c r="V1597" s="127">
        <v>-12951</v>
      </c>
      <c r="W1597" s="127">
        <v>-125</v>
      </c>
      <c r="X1597" s="127">
        <v>-2428</v>
      </c>
      <c r="Y1597" s="127">
        <v>-4321</v>
      </c>
      <c r="Z1597" s="127">
        <v>-1238</v>
      </c>
      <c r="AA1597" s="127">
        <v>-1572</v>
      </c>
      <c r="AB1597" s="127">
        <v>-5972</v>
      </c>
      <c r="AC1597" s="127">
        <v>-82</v>
      </c>
      <c r="AD1597" s="127">
        <v>-1453</v>
      </c>
      <c r="AE1597" s="127">
        <v>-46672</v>
      </c>
    </row>
    <row r="1598" spans="1:31" ht="30.75" customHeight="1" x14ac:dyDescent="0.25">
      <c r="A1598" s="59">
        <f t="shared" si="26"/>
        <v>45627</v>
      </c>
      <c r="B1598" s="128" t="s">
        <v>145</v>
      </c>
      <c r="C1598" s="127">
        <v>-390</v>
      </c>
      <c r="D1598" s="127">
        <v>-87</v>
      </c>
      <c r="E1598" s="127">
        <v>-66</v>
      </c>
      <c r="F1598" s="127">
        <v>-59</v>
      </c>
      <c r="G1598" s="127">
        <v>-1189</v>
      </c>
      <c r="H1598" s="127">
        <v>-66</v>
      </c>
      <c r="I1598" s="127">
        <v>-180</v>
      </c>
      <c r="J1598" s="127">
        <v>-375</v>
      </c>
      <c r="K1598" s="127">
        <v>-327</v>
      </c>
      <c r="L1598" s="127">
        <v>-1637</v>
      </c>
      <c r="M1598" s="127">
        <v>-350</v>
      </c>
      <c r="N1598" s="127">
        <v>-569</v>
      </c>
      <c r="O1598" s="127">
        <v>-938</v>
      </c>
      <c r="P1598" s="127">
        <v>-392</v>
      </c>
      <c r="Q1598" s="127">
        <v>-268</v>
      </c>
      <c r="R1598" s="127">
        <v>-2959</v>
      </c>
      <c r="S1598" s="127">
        <v>-13846</v>
      </c>
      <c r="T1598" s="133">
        <v>-1525</v>
      </c>
      <c r="U1598" s="127">
        <v>-2725</v>
      </c>
      <c r="V1598" s="127">
        <v>-38871</v>
      </c>
      <c r="W1598" s="127">
        <v>-9691</v>
      </c>
      <c r="X1598" s="127">
        <v>-18565</v>
      </c>
      <c r="Y1598" s="127">
        <v>-13630</v>
      </c>
      <c r="Z1598" s="127">
        <v>-1067</v>
      </c>
      <c r="AA1598" s="127">
        <v>-2391</v>
      </c>
      <c r="AB1598" s="127">
        <v>-4049</v>
      </c>
      <c r="AC1598" s="127">
        <v>-211</v>
      </c>
      <c r="AD1598" s="127">
        <v>1</v>
      </c>
      <c r="AE1598" s="127">
        <v>-116422</v>
      </c>
    </row>
    <row r="1599" spans="1:31" ht="30.75" customHeight="1" x14ac:dyDescent="0.25">
      <c r="A1599" s="59">
        <f t="shared" si="26"/>
        <v>45627</v>
      </c>
      <c r="B1599" s="129" t="s">
        <v>146</v>
      </c>
      <c r="C1599" s="130">
        <v>-30</v>
      </c>
      <c r="D1599" s="130">
        <v>2</v>
      </c>
      <c r="E1599" s="130">
        <v>-8</v>
      </c>
      <c r="F1599" s="130">
        <v>-3</v>
      </c>
      <c r="G1599" s="130">
        <v>-3</v>
      </c>
      <c r="H1599" s="130">
        <v>6</v>
      </c>
      <c r="I1599" s="130">
        <v>-59</v>
      </c>
      <c r="J1599" s="130">
        <v>-5</v>
      </c>
      <c r="K1599" s="130">
        <v>-32</v>
      </c>
      <c r="L1599" s="130">
        <v>19</v>
      </c>
      <c r="M1599" s="130">
        <v>29</v>
      </c>
      <c r="N1599" s="130">
        <v>10</v>
      </c>
      <c r="O1599" s="130">
        <v>-28</v>
      </c>
      <c r="P1599" s="130">
        <v>4</v>
      </c>
      <c r="Q1599" s="130">
        <v>73</v>
      </c>
      <c r="R1599" s="130">
        <v>5</v>
      </c>
      <c r="S1599" s="130">
        <v>-175</v>
      </c>
      <c r="T1599" s="134">
        <v>-126</v>
      </c>
      <c r="U1599" s="130">
        <v>-40</v>
      </c>
      <c r="V1599" s="130">
        <v>-57</v>
      </c>
      <c r="W1599" s="130">
        <v>-51</v>
      </c>
      <c r="X1599" s="130">
        <v>-121</v>
      </c>
      <c r="Y1599" s="130">
        <v>-27</v>
      </c>
      <c r="Z1599" s="130">
        <v>-5</v>
      </c>
      <c r="AA1599" s="130">
        <v>-71</v>
      </c>
      <c r="AB1599" s="130">
        <v>-142</v>
      </c>
      <c r="AC1599" s="130">
        <v>2</v>
      </c>
      <c r="AD1599" s="130">
        <v>0</v>
      </c>
      <c r="AE1599" s="130">
        <v>-833</v>
      </c>
    </row>
    <row r="1600" spans="1:31" ht="30.75" customHeight="1" x14ac:dyDescent="0.25">
      <c r="A1600" s="59">
        <f t="shared" si="26"/>
        <v>45627</v>
      </c>
      <c r="B1600" s="129" t="s">
        <v>147</v>
      </c>
      <c r="C1600" s="130">
        <v>-356</v>
      </c>
      <c r="D1600" s="130">
        <v>-67</v>
      </c>
      <c r="E1600" s="130">
        <v>-278</v>
      </c>
      <c r="F1600" s="130">
        <v>-66</v>
      </c>
      <c r="G1600" s="130">
        <v>-1121</v>
      </c>
      <c r="H1600" s="130">
        <v>-78</v>
      </c>
      <c r="I1600" s="130">
        <v>-130</v>
      </c>
      <c r="J1600" s="130">
        <v>-340</v>
      </c>
      <c r="K1600" s="130">
        <v>-177</v>
      </c>
      <c r="L1600" s="130">
        <v>-1903</v>
      </c>
      <c r="M1600" s="130">
        <v>-382</v>
      </c>
      <c r="N1600" s="130">
        <v>-487</v>
      </c>
      <c r="O1600" s="130">
        <v>-800</v>
      </c>
      <c r="P1600" s="130">
        <v>-429</v>
      </c>
      <c r="Q1600" s="130">
        <v>-322</v>
      </c>
      <c r="R1600" s="130">
        <v>-2679</v>
      </c>
      <c r="S1600" s="130">
        <v>-13062</v>
      </c>
      <c r="T1600" s="134">
        <v>-1313</v>
      </c>
      <c r="U1600" s="130">
        <v>-1484</v>
      </c>
      <c r="V1600" s="130">
        <v>-38529</v>
      </c>
      <c r="W1600" s="130">
        <v>-9515</v>
      </c>
      <c r="X1600" s="130">
        <v>-18335</v>
      </c>
      <c r="Y1600" s="130">
        <v>-13668</v>
      </c>
      <c r="Z1600" s="130">
        <v>-1037</v>
      </c>
      <c r="AA1600" s="130">
        <v>-2262</v>
      </c>
      <c r="AB1600" s="130">
        <v>-3881</v>
      </c>
      <c r="AC1600" s="130">
        <v>-320</v>
      </c>
      <c r="AD1600" s="130">
        <v>1</v>
      </c>
      <c r="AE1600" s="130">
        <v>-113020</v>
      </c>
    </row>
    <row r="1601" spans="1:31" ht="30.75" customHeight="1" x14ac:dyDescent="0.25">
      <c r="A1601" s="59">
        <f t="shared" si="26"/>
        <v>45627</v>
      </c>
      <c r="B1601" s="129" t="s">
        <v>148</v>
      </c>
      <c r="C1601" s="130">
        <v>-10</v>
      </c>
      <c r="D1601" s="130">
        <v>-19</v>
      </c>
      <c r="E1601" s="130">
        <v>13</v>
      </c>
      <c r="F1601" s="130">
        <v>8</v>
      </c>
      <c r="G1601" s="130">
        <v>42</v>
      </c>
      <c r="H1601" s="130">
        <v>10</v>
      </c>
      <c r="I1601" s="130">
        <v>-10</v>
      </c>
      <c r="J1601" s="130">
        <v>-1</v>
      </c>
      <c r="K1601" s="130">
        <v>11</v>
      </c>
      <c r="L1601" s="130">
        <v>4</v>
      </c>
      <c r="M1601" s="130">
        <v>11</v>
      </c>
      <c r="N1601" s="130">
        <v>-29</v>
      </c>
      <c r="O1601" s="130">
        <v>12</v>
      </c>
      <c r="P1601" s="130">
        <v>86</v>
      </c>
      <c r="Q1601" s="130">
        <v>7</v>
      </c>
      <c r="R1601" s="130">
        <v>64</v>
      </c>
      <c r="S1601" s="130">
        <v>-283</v>
      </c>
      <c r="T1601" s="134">
        <v>-16</v>
      </c>
      <c r="U1601" s="130">
        <v>234</v>
      </c>
      <c r="V1601" s="130">
        <v>197</v>
      </c>
      <c r="W1601" s="130">
        <v>-36</v>
      </c>
      <c r="X1601" s="130">
        <v>-90</v>
      </c>
      <c r="Y1601" s="130">
        <v>-13</v>
      </c>
      <c r="Z1601" s="130">
        <v>6</v>
      </c>
      <c r="AA1601" s="130">
        <v>-52</v>
      </c>
      <c r="AB1601" s="130">
        <v>-10</v>
      </c>
      <c r="AC1601" s="130">
        <v>-13</v>
      </c>
      <c r="AD1601" s="130">
        <v>0</v>
      </c>
      <c r="AE1601" s="130">
        <v>123</v>
      </c>
    </row>
    <row r="1602" spans="1:31" ht="30.75" customHeight="1" x14ac:dyDescent="0.25">
      <c r="A1602" s="59">
        <f t="shared" si="26"/>
        <v>45627</v>
      </c>
      <c r="B1602" s="129" t="s">
        <v>149</v>
      </c>
      <c r="C1602" s="130">
        <v>6</v>
      </c>
      <c r="D1602" s="130">
        <v>-3</v>
      </c>
      <c r="E1602" s="130">
        <v>207</v>
      </c>
      <c r="F1602" s="130">
        <v>2</v>
      </c>
      <c r="G1602" s="130">
        <v>-107</v>
      </c>
      <c r="H1602" s="130">
        <v>-4</v>
      </c>
      <c r="I1602" s="130">
        <v>19</v>
      </c>
      <c r="J1602" s="130">
        <v>-29</v>
      </c>
      <c r="K1602" s="130">
        <v>-129</v>
      </c>
      <c r="L1602" s="130">
        <v>243</v>
      </c>
      <c r="M1602" s="130">
        <v>-8</v>
      </c>
      <c r="N1602" s="130">
        <v>-63</v>
      </c>
      <c r="O1602" s="130">
        <v>-122</v>
      </c>
      <c r="P1602" s="130">
        <v>-53</v>
      </c>
      <c r="Q1602" s="130">
        <v>-26</v>
      </c>
      <c r="R1602" s="130">
        <v>-349</v>
      </c>
      <c r="S1602" s="130">
        <v>-326</v>
      </c>
      <c r="T1602" s="134">
        <v>-70</v>
      </c>
      <c r="U1602" s="130">
        <v>-1435</v>
      </c>
      <c r="V1602" s="130">
        <v>-482</v>
      </c>
      <c r="W1602" s="130">
        <v>-89</v>
      </c>
      <c r="X1602" s="130">
        <v>-19</v>
      </c>
      <c r="Y1602" s="130">
        <v>78</v>
      </c>
      <c r="Z1602" s="130">
        <v>-31</v>
      </c>
      <c r="AA1602" s="130">
        <v>-6</v>
      </c>
      <c r="AB1602" s="130">
        <v>-16</v>
      </c>
      <c r="AC1602" s="130">
        <v>120</v>
      </c>
      <c r="AD1602" s="130">
        <v>0</v>
      </c>
      <c r="AE1602" s="130">
        <v>-2692</v>
      </c>
    </row>
    <row r="1603" spans="1:31" ht="30.75" customHeight="1" x14ac:dyDescent="0.25">
      <c r="A1603" s="59">
        <f t="shared" ref="A1603:A1666" si="27">IF(B1603&lt;&gt;"",DATE(2020,INT((ROW(A1601)-1)/27)+1,1),"")</f>
        <v>45627</v>
      </c>
      <c r="B1603" s="128" t="s">
        <v>150</v>
      </c>
      <c r="C1603" s="127">
        <v>-608</v>
      </c>
      <c r="D1603" s="127">
        <v>-351</v>
      </c>
      <c r="E1603" s="127">
        <v>-871</v>
      </c>
      <c r="F1603" s="127">
        <v>-120</v>
      </c>
      <c r="G1603" s="127">
        <v>-5003</v>
      </c>
      <c r="H1603" s="127">
        <v>-253</v>
      </c>
      <c r="I1603" s="127">
        <v>-872</v>
      </c>
      <c r="J1603" s="127">
        <v>-1825</v>
      </c>
      <c r="K1603" s="127">
        <v>-1344</v>
      </c>
      <c r="L1603" s="127">
        <v>-3226</v>
      </c>
      <c r="M1603" s="127">
        <v>-1103</v>
      </c>
      <c r="N1603" s="127">
        <v>-416</v>
      </c>
      <c r="O1603" s="127">
        <v>-1500</v>
      </c>
      <c r="P1603" s="127">
        <v>-798</v>
      </c>
      <c r="Q1603" s="127">
        <v>-639</v>
      </c>
      <c r="R1603" s="127">
        <v>-5829</v>
      </c>
      <c r="S1603" s="127">
        <v>-12523</v>
      </c>
      <c r="T1603" s="133">
        <v>-1737</v>
      </c>
      <c r="U1603" s="127">
        <v>-5241</v>
      </c>
      <c r="V1603" s="127">
        <v>-17528</v>
      </c>
      <c r="W1603" s="127">
        <v>-5936</v>
      </c>
      <c r="X1603" s="127">
        <v>-5772</v>
      </c>
      <c r="Y1603" s="127">
        <v>-2527</v>
      </c>
      <c r="Z1603" s="127">
        <v>-1703</v>
      </c>
      <c r="AA1603" s="127">
        <v>-5950</v>
      </c>
      <c r="AB1603" s="127">
        <v>-3815</v>
      </c>
      <c r="AC1603" s="127">
        <v>-2128</v>
      </c>
      <c r="AD1603" s="127">
        <v>-55</v>
      </c>
      <c r="AE1603" s="127">
        <v>-89673</v>
      </c>
    </row>
    <row r="1604" spans="1:31" ht="30.75" customHeight="1" x14ac:dyDescent="0.25">
      <c r="A1604" s="59">
        <f t="shared" si="27"/>
        <v>45627</v>
      </c>
      <c r="B1604" s="128" t="s">
        <v>151</v>
      </c>
      <c r="C1604" s="127">
        <v>-65</v>
      </c>
      <c r="D1604" s="127">
        <v>77</v>
      </c>
      <c r="E1604" s="127">
        <v>52</v>
      </c>
      <c r="F1604" s="127">
        <v>134</v>
      </c>
      <c r="G1604" s="127">
        <v>-573</v>
      </c>
      <c r="H1604" s="127">
        <v>-293</v>
      </c>
      <c r="I1604" s="127">
        <v>-483</v>
      </c>
      <c r="J1604" s="127">
        <v>-205</v>
      </c>
      <c r="K1604" s="127">
        <v>265</v>
      </c>
      <c r="L1604" s="127">
        <v>1711</v>
      </c>
      <c r="M1604" s="127">
        <v>44</v>
      </c>
      <c r="N1604" s="127">
        <v>211</v>
      </c>
      <c r="O1604" s="127">
        <v>-219</v>
      </c>
      <c r="P1604" s="127">
        <v>111</v>
      </c>
      <c r="Q1604" s="127">
        <v>402</v>
      </c>
      <c r="R1604" s="127">
        <v>80</v>
      </c>
      <c r="S1604" s="127">
        <v>-3288</v>
      </c>
      <c r="T1604" s="133">
        <v>99</v>
      </c>
      <c r="U1604" s="127">
        <v>1394</v>
      </c>
      <c r="V1604" s="127">
        <v>-13112</v>
      </c>
      <c r="W1604" s="127">
        <v>-3851</v>
      </c>
      <c r="X1604" s="127">
        <v>-1599</v>
      </c>
      <c r="Y1604" s="127">
        <v>-451</v>
      </c>
      <c r="Z1604" s="127">
        <v>-1133</v>
      </c>
      <c r="AA1604" s="127">
        <v>-1841</v>
      </c>
      <c r="AB1604" s="127">
        <v>-2192</v>
      </c>
      <c r="AC1604" s="127">
        <v>-361</v>
      </c>
      <c r="AD1604" s="127">
        <v>2</v>
      </c>
      <c r="AE1604" s="127">
        <v>-25084</v>
      </c>
    </row>
    <row r="1605" spans="1:31" ht="30.75" customHeight="1" x14ac:dyDescent="0.25">
      <c r="A1605" s="59">
        <f t="shared" si="27"/>
        <v>45627</v>
      </c>
      <c r="B1605" s="128" t="s">
        <v>152</v>
      </c>
      <c r="C1605" s="127">
        <v>-1309</v>
      </c>
      <c r="D1605" s="127">
        <v>-377</v>
      </c>
      <c r="E1605" s="127">
        <v>-3162</v>
      </c>
      <c r="F1605" s="127">
        <v>-464</v>
      </c>
      <c r="G1605" s="127">
        <v>-3538</v>
      </c>
      <c r="H1605" s="127">
        <v>-416</v>
      </c>
      <c r="I1605" s="127">
        <v>-910</v>
      </c>
      <c r="J1605" s="127">
        <v>-4026</v>
      </c>
      <c r="K1605" s="127">
        <v>-726</v>
      </c>
      <c r="L1605" s="127">
        <v>-2703</v>
      </c>
      <c r="M1605" s="127">
        <v>-851</v>
      </c>
      <c r="N1605" s="127">
        <v>86</v>
      </c>
      <c r="O1605" s="127">
        <v>-6515</v>
      </c>
      <c r="P1605" s="127">
        <v>-2254</v>
      </c>
      <c r="Q1605" s="127">
        <v>-1199</v>
      </c>
      <c r="R1605" s="127">
        <v>-7034</v>
      </c>
      <c r="S1605" s="127">
        <v>-31247</v>
      </c>
      <c r="T1605" s="133">
        <v>-3688</v>
      </c>
      <c r="U1605" s="127">
        <v>-10443</v>
      </c>
      <c r="V1605" s="127">
        <v>-108107</v>
      </c>
      <c r="W1605" s="127">
        <v>-20182</v>
      </c>
      <c r="X1605" s="127">
        <v>-14653</v>
      </c>
      <c r="Y1605" s="127">
        <v>-7455</v>
      </c>
      <c r="Z1605" s="127">
        <v>-9324</v>
      </c>
      <c r="AA1605" s="127">
        <v>-7762</v>
      </c>
      <c r="AB1605" s="127">
        <v>-6309</v>
      </c>
      <c r="AC1605" s="127">
        <v>-3086</v>
      </c>
      <c r="AD1605" s="127">
        <v>-49</v>
      </c>
      <c r="AE1605" s="127">
        <v>-257703</v>
      </c>
    </row>
    <row r="1606" spans="1:31" ht="30.75" customHeight="1" x14ac:dyDescent="0.25">
      <c r="A1606" s="59">
        <f t="shared" si="27"/>
        <v>45627</v>
      </c>
      <c r="B1606" s="131" t="s">
        <v>153</v>
      </c>
      <c r="C1606" s="130">
        <v>-480</v>
      </c>
      <c r="D1606" s="130">
        <v>-19</v>
      </c>
      <c r="E1606" s="130">
        <v>-171</v>
      </c>
      <c r="F1606" s="130">
        <v>-88</v>
      </c>
      <c r="G1606" s="130">
        <v>-152</v>
      </c>
      <c r="H1606" s="130">
        <v>2</v>
      </c>
      <c r="I1606" s="130">
        <v>-133</v>
      </c>
      <c r="J1606" s="130">
        <v>-95</v>
      </c>
      <c r="K1606" s="130">
        <v>-255</v>
      </c>
      <c r="L1606" s="130">
        <v>158</v>
      </c>
      <c r="M1606" s="130">
        <v>0</v>
      </c>
      <c r="N1606" s="130">
        <v>-42</v>
      </c>
      <c r="O1606" s="130">
        <v>-43</v>
      </c>
      <c r="P1606" s="130">
        <v>-885</v>
      </c>
      <c r="Q1606" s="130">
        <v>-438</v>
      </c>
      <c r="R1606" s="130">
        <v>-342</v>
      </c>
      <c r="S1606" s="130">
        <v>-2996</v>
      </c>
      <c r="T1606" s="134">
        <v>-1571</v>
      </c>
      <c r="U1606" s="130">
        <v>143</v>
      </c>
      <c r="V1606" s="130">
        <v>-10510</v>
      </c>
      <c r="W1606" s="130">
        <v>-1944</v>
      </c>
      <c r="X1606" s="130">
        <v>-1321</v>
      </c>
      <c r="Y1606" s="130">
        <v>-1124</v>
      </c>
      <c r="Z1606" s="130">
        <v>-536</v>
      </c>
      <c r="AA1606" s="130">
        <v>-618</v>
      </c>
      <c r="AB1606" s="130">
        <v>-1272</v>
      </c>
      <c r="AC1606" s="130">
        <v>-1950</v>
      </c>
      <c r="AD1606" s="130">
        <v>-5</v>
      </c>
      <c r="AE1606" s="130">
        <v>-26687</v>
      </c>
    </row>
    <row r="1607" spans="1:31" ht="30.75" customHeight="1" x14ac:dyDescent="0.25">
      <c r="A1607" s="59">
        <f t="shared" si="27"/>
        <v>45627</v>
      </c>
      <c r="B1607" s="131" t="s">
        <v>154</v>
      </c>
      <c r="C1607" s="130">
        <v>-36</v>
      </c>
      <c r="D1607" s="130">
        <v>-5</v>
      </c>
      <c r="E1607" s="130">
        <v>-234</v>
      </c>
      <c r="F1607" s="130">
        <v>-55</v>
      </c>
      <c r="G1607" s="130">
        <v>-409</v>
      </c>
      <c r="H1607" s="130">
        <v>-39</v>
      </c>
      <c r="I1607" s="130">
        <v>-109</v>
      </c>
      <c r="J1607" s="130">
        <v>-401</v>
      </c>
      <c r="K1607" s="130">
        <v>100</v>
      </c>
      <c r="L1607" s="130">
        <v>281</v>
      </c>
      <c r="M1607" s="130">
        <v>200</v>
      </c>
      <c r="N1607" s="130">
        <v>53</v>
      </c>
      <c r="O1607" s="130">
        <v>223</v>
      </c>
      <c r="P1607" s="130">
        <v>383</v>
      </c>
      <c r="Q1607" s="130">
        <v>134</v>
      </c>
      <c r="R1607" s="130">
        <v>121</v>
      </c>
      <c r="S1607" s="130">
        <v>-779</v>
      </c>
      <c r="T1607" s="134">
        <v>87</v>
      </c>
      <c r="U1607" s="130">
        <v>-273</v>
      </c>
      <c r="V1607" s="130">
        <v>-7912</v>
      </c>
      <c r="W1607" s="130">
        <v>-1729</v>
      </c>
      <c r="X1607" s="130">
        <v>-87</v>
      </c>
      <c r="Y1607" s="130">
        <v>-1149</v>
      </c>
      <c r="Z1607" s="130">
        <v>-379</v>
      </c>
      <c r="AA1607" s="130">
        <v>-470</v>
      </c>
      <c r="AB1607" s="130">
        <v>-756</v>
      </c>
      <c r="AC1607" s="130">
        <v>-36</v>
      </c>
      <c r="AD1607" s="130">
        <v>0</v>
      </c>
      <c r="AE1607" s="130">
        <v>-13276</v>
      </c>
    </row>
    <row r="1608" spans="1:31" ht="30.75" customHeight="1" x14ac:dyDescent="0.25">
      <c r="A1608" s="59">
        <f t="shared" si="27"/>
        <v>45627</v>
      </c>
      <c r="B1608" s="131" t="s">
        <v>155</v>
      </c>
      <c r="C1608" s="130">
        <v>-282</v>
      </c>
      <c r="D1608" s="130">
        <v>-229</v>
      </c>
      <c r="E1608" s="130">
        <v>-1601</v>
      </c>
      <c r="F1608" s="130">
        <v>-107</v>
      </c>
      <c r="G1608" s="130">
        <v>-98</v>
      </c>
      <c r="H1608" s="130">
        <v>-275</v>
      </c>
      <c r="I1608" s="130">
        <v>-279</v>
      </c>
      <c r="J1608" s="130">
        <v>-583</v>
      </c>
      <c r="K1608" s="130">
        <v>-197</v>
      </c>
      <c r="L1608" s="130">
        <v>685</v>
      </c>
      <c r="M1608" s="130">
        <v>-329</v>
      </c>
      <c r="N1608" s="130">
        <v>933</v>
      </c>
      <c r="O1608" s="130">
        <v>260</v>
      </c>
      <c r="P1608" s="130">
        <v>142</v>
      </c>
      <c r="Q1608" s="130">
        <v>399</v>
      </c>
      <c r="R1608" s="130">
        <v>-1434</v>
      </c>
      <c r="S1608" s="130">
        <v>-6514</v>
      </c>
      <c r="T1608" s="134">
        <v>-143</v>
      </c>
      <c r="U1608" s="130">
        <v>-3112</v>
      </c>
      <c r="V1608" s="130">
        <v>-38933</v>
      </c>
      <c r="W1608" s="130">
        <v>-7393</v>
      </c>
      <c r="X1608" s="130">
        <v>-3771</v>
      </c>
      <c r="Y1608" s="130">
        <v>179</v>
      </c>
      <c r="Z1608" s="130">
        <v>-880</v>
      </c>
      <c r="AA1608" s="130">
        <v>-1834</v>
      </c>
      <c r="AB1608" s="130">
        <v>-1773</v>
      </c>
      <c r="AC1608" s="130">
        <v>518</v>
      </c>
      <c r="AD1608" s="130">
        <v>-5</v>
      </c>
      <c r="AE1608" s="130">
        <v>-66656</v>
      </c>
    </row>
    <row r="1609" spans="1:31" ht="30.75" customHeight="1" x14ac:dyDescent="0.25">
      <c r="A1609" s="59">
        <f t="shared" si="27"/>
        <v>45627</v>
      </c>
      <c r="B1609" s="129" t="s">
        <v>156</v>
      </c>
      <c r="C1609" s="130">
        <v>-181</v>
      </c>
      <c r="D1609" s="130">
        <v>-16</v>
      </c>
      <c r="E1609" s="130">
        <v>34</v>
      </c>
      <c r="F1609" s="130">
        <v>-12</v>
      </c>
      <c r="G1609" s="130">
        <v>78</v>
      </c>
      <c r="H1609" s="130">
        <v>17</v>
      </c>
      <c r="I1609" s="130">
        <v>-8</v>
      </c>
      <c r="J1609" s="130">
        <v>-50</v>
      </c>
      <c r="K1609" s="130">
        <v>5</v>
      </c>
      <c r="L1609" s="130">
        <v>208</v>
      </c>
      <c r="M1609" s="130">
        <v>53</v>
      </c>
      <c r="N1609" s="130">
        <v>-107</v>
      </c>
      <c r="O1609" s="130">
        <v>206</v>
      </c>
      <c r="P1609" s="130">
        <v>56</v>
      </c>
      <c r="Q1609" s="130">
        <v>26</v>
      </c>
      <c r="R1609" s="130">
        <v>16</v>
      </c>
      <c r="S1609" s="130">
        <v>-267</v>
      </c>
      <c r="T1609" s="134">
        <v>32</v>
      </c>
      <c r="U1609" s="130">
        <v>370</v>
      </c>
      <c r="V1609" s="130">
        <v>-905</v>
      </c>
      <c r="W1609" s="130">
        <v>-222</v>
      </c>
      <c r="X1609" s="130">
        <v>-1</v>
      </c>
      <c r="Y1609" s="130">
        <v>-175</v>
      </c>
      <c r="Z1609" s="130">
        <v>-45</v>
      </c>
      <c r="AA1609" s="130">
        <v>-132</v>
      </c>
      <c r="AB1609" s="130">
        <v>7</v>
      </c>
      <c r="AC1609" s="130">
        <v>494</v>
      </c>
      <c r="AD1609" s="130">
        <v>0</v>
      </c>
      <c r="AE1609" s="130">
        <v>-519</v>
      </c>
    </row>
    <row r="1610" spans="1:31" ht="30.75" customHeight="1" x14ac:dyDescent="0.25">
      <c r="A1610" s="59">
        <f t="shared" si="27"/>
        <v>45627</v>
      </c>
      <c r="B1610" s="129" t="s">
        <v>157</v>
      </c>
      <c r="C1610" s="130">
        <v>5</v>
      </c>
      <c r="D1610" s="130">
        <v>-51</v>
      </c>
      <c r="E1610" s="130">
        <v>13</v>
      </c>
      <c r="F1610" s="130">
        <v>-3</v>
      </c>
      <c r="G1610" s="130">
        <v>55</v>
      </c>
      <c r="H1610" s="130">
        <v>-14</v>
      </c>
      <c r="I1610" s="130">
        <v>-38</v>
      </c>
      <c r="J1610" s="130">
        <v>2</v>
      </c>
      <c r="K1610" s="130">
        <v>-4</v>
      </c>
      <c r="L1610" s="130">
        <v>35</v>
      </c>
      <c r="M1610" s="130">
        <v>-21</v>
      </c>
      <c r="N1610" s="130">
        <v>27</v>
      </c>
      <c r="O1610" s="130">
        <v>-22</v>
      </c>
      <c r="P1610" s="130">
        <v>126</v>
      </c>
      <c r="Q1610" s="130">
        <v>-18</v>
      </c>
      <c r="R1610" s="130">
        <v>-55</v>
      </c>
      <c r="S1610" s="130">
        <v>-68</v>
      </c>
      <c r="T1610" s="134">
        <v>-40</v>
      </c>
      <c r="U1610" s="130">
        <v>-276</v>
      </c>
      <c r="V1610" s="130">
        <v>-980</v>
      </c>
      <c r="W1610" s="130">
        <v>-114</v>
      </c>
      <c r="X1610" s="130">
        <v>-110</v>
      </c>
      <c r="Y1610" s="130">
        <v>83</v>
      </c>
      <c r="Z1610" s="130">
        <v>-7</v>
      </c>
      <c r="AA1610" s="130">
        <v>-53</v>
      </c>
      <c r="AB1610" s="130">
        <v>-37</v>
      </c>
      <c r="AC1610" s="130">
        <v>-18</v>
      </c>
      <c r="AD1610" s="130">
        <v>0</v>
      </c>
      <c r="AE1610" s="130">
        <v>-1583</v>
      </c>
    </row>
    <row r="1611" spans="1:31" ht="30.75" customHeight="1" x14ac:dyDescent="0.25">
      <c r="A1611" s="59">
        <f t="shared" si="27"/>
        <v>45627</v>
      </c>
      <c r="B1611" s="129" t="s">
        <v>158</v>
      </c>
      <c r="C1611" s="130">
        <v>-13</v>
      </c>
      <c r="D1611" s="130">
        <v>9</v>
      </c>
      <c r="E1611" s="130">
        <v>6</v>
      </c>
      <c r="F1611" s="130">
        <v>-3</v>
      </c>
      <c r="G1611" s="130">
        <v>-18</v>
      </c>
      <c r="H1611" s="130">
        <v>-10</v>
      </c>
      <c r="I1611" s="130">
        <v>-14</v>
      </c>
      <c r="J1611" s="130">
        <v>29</v>
      </c>
      <c r="K1611" s="130">
        <v>-2</v>
      </c>
      <c r="L1611" s="130">
        <v>-11</v>
      </c>
      <c r="M1611" s="130">
        <v>26</v>
      </c>
      <c r="N1611" s="130">
        <v>10</v>
      </c>
      <c r="O1611" s="130">
        <v>-23</v>
      </c>
      <c r="P1611" s="130">
        <v>-44</v>
      </c>
      <c r="Q1611" s="130">
        <v>-1</v>
      </c>
      <c r="R1611" s="130">
        <v>103</v>
      </c>
      <c r="S1611" s="130">
        <v>-89</v>
      </c>
      <c r="T1611" s="134">
        <v>15</v>
      </c>
      <c r="U1611" s="130">
        <v>-51</v>
      </c>
      <c r="V1611" s="130">
        <v>-240</v>
      </c>
      <c r="W1611" s="130">
        <v>-62</v>
      </c>
      <c r="X1611" s="130">
        <v>-47</v>
      </c>
      <c r="Y1611" s="130">
        <v>-63</v>
      </c>
      <c r="Z1611" s="130">
        <v>-38</v>
      </c>
      <c r="AA1611" s="130">
        <v>-50</v>
      </c>
      <c r="AB1611" s="130">
        <v>-38</v>
      </c>
      <c r="AC1611" s="130">
        <v>12</v>
      </c>
      <c r="AD1611" s="130">
        <v>-2</v>
      </c>
      <c r="AE1611" s="130">
        <v>-609</v>
      </c>
    </row>
    <row r="1612" spans="1:31" ht="30.75" customHeight="1" x14ac:dyDescent="0.25">
      <c r="A1612" s="59">
        <f t="shared" si="27"/>
        <v>45627</v>
      </c>
      <c r="B1612" s="129" t="s">
        <v>159</v>
      </c>
      <c r="C1612" s="130">
        <v>-47</v>
      </c>
      <c r="D1612" s="130">
        <v>45</v>
      </c>
      <c r="E1612" s="130">
        <v>-87</v>
      </c>
      <c r="F1612" s="130">
        <v>-37</v>
      </c>
      <c r="G1612" s="130">
        <v>-512</v>
      </c>
      <c r="H1612" s="130">
        <v>-58</v>
      </c>
      <c r="I1612" s="130">
        <v>-163</v>
      </c>
      <c r="J1612" s="130">
        <v>-96</v>
      </c>
      <c r="K1612" s="130">
        <v>-107</v>
      </c>
      <c r="L1612" s="130">
        <v>-252</v>
      </c>
      <c r="M1612" s="130">
        <v>-24</v>
      </c>
      <c r="N1612" s="130">
        <v>-20</v>
      </c>
      <c r="O1612" s="130">
        <v>-240</v>
      </c>
      <c r="P1612" s="130">
        <v>-119</v>
      </c>
      <c r="Q1612" s="130">
        <v>-37</v>
      </c>
      <c r="R1612" s="130">
        <v>-668</v>
      </c>
      <c r="S1612" s="130">
        <v>-2236</v>
      </c>
      <c r="T1612" s="134">
        <v>-257</v>
      </c>
      <c r="U1612" s="130">
        <v>-328</v>
      </c>
      <c r="V1612" s="130">
        <v>-3162</v>
      </c>
      <c r="W1612" s="130">
        <v>-736</v>
      </c>
      <c r="X1612" s="130">
        <v>-968</v>
      </c>
      <c r="Y1612" s="130">
        <v>13</v>
      </c>
      <c r="Z1612" s="130">
        <v>-246</v>
      </c>
      <c r="AA1612" s="130">
        <v>-576</v>
      </c>
      <c r="AB1612" s="130">
        <v>-539</v>
      </c>
      <c r="AC1612" s="130">
        <v>-378</v>
      </c>
      <c r="AD1612" s="130">
        <v>0</v>
      </c>
      <c r="AE1612" s="130">
        <v>-11835</v>
      </c>
    </row>
    <row r="1613" spans="1:31" ht="30.75" customHeight="1" x14ac:dyDescent="0.25">
      <c r="A1613" s="59">
        <f t="shared" si="27"/>
        <v>45627</v>
      </c>
      <c r="B1613" s="129" t="s">
        <v>160</v>
      </c>
      <c r="C1613" s="130">
        <v>-46</v>
      </c>
      <c r="D1613" s="130">
        <v>-216</v>
      </c>
      <c r="E1613" s="130">
        <v>-1567</v>
      </c>
      <c r="F1613" s="130">
        <v>-52</v>
      </c>
      <c r="G1613" s="130">
        <v>299</v>
      </c>
      <c r="H1613" s="130">
        <v>-210</v>
      </c>
      <c r="I1613" s="130">
        <v>-56</v>
      </c>
      <c r="J1613" s="130">
        <v>-468</v>
      </c>
      <c r="K1613" s="130">
        <v>-89</v>
      </c>
      <c r="L1613" s="130">
        <v>705</v>
      </c>
      <c r="M1613" s="130">
        <v>-363</v>
      </c>
      <c r="N1613" s="130">
        <v>1023</v>
      </c>
      <c r="O1613" s="130">
        <v>339</v>
      </c>
      <c r="P1613" s="130">
        <v>123</v>
      </c>
      <c r="Q1613" s="130">
        <v>429</v>
      </c>
      <c r="R1613" s="130">
        <v>-830</v>
      </c>
      <c r="S1613" s="130">
        <v>-3854</v>
      </c>
      <c r="T1613" s="134">
        <v>107</v>
      </c>
      <c r="U1613" s="130">
        <v>-2827</v>
      </c>
      <c r="V1613" s="130">
        <v>-33646</v>
      </c>
      <c r="W1613" s="130">
        <v>-6259</v>
      </c>
      <c r="X1613" s="130">
        <v>-2645</v>
      </c>
      <c r="Y1613" s="130">
        <v>321</v>
      </c>
      <c r="Z1613" s="130">
        <v>-544</v>
      </c>
      <c r="AA1613" s="130">
        <v>-1023</v>
      </c>
      <c r="AB1613" s="130">
        <v>-1166</v>
      </c>
      <c r="AC1613" s="130">
        <v>408</v>
      </c>
      <c r="AD1613" s="130">
        <v>-3</v>
      </c>
      <c r="AE1613" s="130">
        <v>-52110</v>
      </c>
    </row>
    <row r="1614" spans="1:31" ht="30.75" customHeight="1" x14ac:dyDescent="0.25">
      <c r="A1614" s="59">
        <f t="shared" si="27"/>
        <v>45627</v>
      </c>
      <c r="B1614" s="131" t="s">
        <v>161</v>
      </c>
      <c r="C1614" s="130">
        <v>-437</v>
      </c>
      <c r="D1614" s="130">
        <v>-129</v>
      </c>
      <c r="E1614" s="130">
        <v>-1207</v>
      </c>
      <c r="F1614" s="130">
        <v>-183</v>
      </c>
      <c r="G1614" s="130">
        <v>-2606</v>
      </c>
      <c r="H1614" s="130">
        <v>-94</v>
      </c>
      <c r="I1614" s="130">
        <v>-325</v>
      </c>
      <c r="J1614" s="130">
        <v>-2673</v>
      </c>
      <c r="K1614" s="130">
        <v>-341</v>
      </c>
      <c r="L1614" s="130">
        <v>-2171</v>
      </c>
      <c r="M1614" s="130">
        <v>-656</v>
      </c>
      <c r="N1614" s="130">
        <v>-892</v>
      </c>
      <c r="O1614" s="130">
        <v>-6126</v>
      </c>
      <c r="P1614" s="130">
        <v>-1388</v>
      </c>
      <c r="Q1614" s="130">
        <v>-1234</v>
      </c>
      <c r="R1614" s="130">
        <v>-4402</v>
      </c>
      <c r="S1614" s="130">
        <v>-18696</v>
      </c>
      <c r="T1614" s="134">
        <v>-1913</v>
      </c>
      <c r="U1614" s="130">
        <v>-5975</v>
      </c>
      <c r="V1614" s="130">
        <v>-46169</v>
      </c>
      <c r="W1614" s="130">
        <v>-7446</v>
      </c>
      <c r="X1614" s="130">
        <v>-8613</v>
      </c>
      <c r="Y1614" s="130">
        <v>-4952</v>
      </c>
      <c r="Z1614" s="130">
        <v>-7084</v>
      </c>
      <c r="AA1614" s="130">
        <v>-4102</v>
      </c>
      <c r="AB1614" s="130">
        <v>-2041</v>
      </c>
      <c r="AC1614" s="130">
        <v>-1407</v>
      </c>
      <c r="AD1614" s="130">
        <v>-41</v>
      </c>
      <c r="AE1614" s="130">
        <v>-133303</v>
      </c>
    </row>
    <row r="1615" spans="1:31" ht="30.75" customHeight="1" x14ac:dyDescent="0.25">
      <c r="A1615" s="59">
        <f t="shared" si="27"/>
        <v>45627</v>
      </c>
      <c r="B1615" s="129" t="s">
        <v>162</v>
      </c>
      <c r="C1615" s="130">
        <v>-13</v>
      </c>
      <c r="D1615" s="130">
        <v>-38</v>
      </c>
      <c r="E1615" s="130">
        <v>-83</v>
      </c>
      <c r="F1615" s="130">
        <v>5</v>
      </c>
      <c r="G1615" s="130">
        <v>-846</v>
      </c>
      <c r="H1615" s="130">
        <v>60</v>
      </c>
      <c r="I1615" s="130">
        <v>-7</v>
      </c>
      <c r="J1615" s="130">
        <v>-212</v>
      </c>
      <c r="K1615" s="130">
        <v>-62</v>
      </c>
      <c r="L1615" s="130">
        <v>-410</v>
      </c>
      <c r="M1615" s="130">
        <v>1</v>
      </c>
      <c r="N1615" s="130">
        <v>-25</v>
      </c>
      <c r="O1615" s="130">
        <v>-823</v>
      </c>
      <c r="P1615" s="130">
        <v>-544</v>
      </c>
      <c r="Q1615" s="130">
        <v>-552</v>
      </c>
      <c r="R1615" s="130">
        <v>-293</v>
      </c>
      <c r="S1615" s="130">
        <v>-2977</v>
      </c>
      <c r="T1615" s="134">
        <v>-336</v>
      </c>
      <c r="U1615" s="130">
        <v>-683</v>
      </c>
      <c r="V1615" s="130">
        <v>-11901</v>
      </c>
      <c r="W1615" s="130">
        <v>-1271</v>
      </c>
      <c r="X1615" s="130">
        <v>-4704</v>
      </c>
      <c r="Y1615" s="130">
        <v>-276</v>
      </c>
      <c r="Z1615" s="130">
        <v>-200</v>
      </c>
      <c r="AA1615" s="130">
        <v>-1304</v>
      </c>
      <c r="AB1615" s="130">
        <v>-240</v>
      </c>
      <c r="AC1615" s="130">
        <v>-5</v>
      </c>
      <c r="AD1615" s="130">
        <v>-1</v>
      </c>
      <c r="AE1615" s="130">
        <v>-27740</v>
      </c>
    </row>
    <row r="1616" spans="1:31" ht="30.75" customHeight="1" x14ac:dyDescent="0.25">
      <c r="A1616" s="59">
        <f t="shared" si="27"/>
        <v>45627</v>
      </c>
      <c r="B1616" s="129" t="s">
        <v>163</v>
      </c>
      <c r="C1616" s="130">
        <v>-340</v>
      </c>
      <c r="D1616" s="130">
        <v>-94</v>
      </c>
      <c r="E1616" s="130">
        <v>-594</v>
      </c>
      <c r="F1616" s="130">
        <v>-177</v>
      </c>
      <c r="G1616" s="130">
        <v>-1431</v>
      </c>
      <c r="H1616" s="130">
        <v>-213</v>
      </c>
      <c r="I1616" s="130">
        <v>-334</v>
      </c>
      <c r="J1616" s="130">
        <v>-890</v>
      </c>
      <c r="K1616" s="130">
        <v>-332</v>
      </c>
      <c r="L1616" s="130">
        <v>-1977</v>
      </c>
      <c r="M1616" s="130">
        <v>-580</v>
      </c>
      <c r="N1616" s="130">
        <v>-940</v>
      </c>
      <c r="O1616" s="130">
        <v>-2232</v>
      </c>
      <c r="P1616" s="130">
        <v>-737</v>
      </c>
      <c r="Q1616" s="130">
        <v>-681</v>
      </c>
      <c r="R1616" s="130">
        <v>-3811</v>
      </c>
      <c r="S1616" s="130">
        <v>-8934</v>
      </c>
      <c r="T1616" s="134">
        <v>-1363</v>
      </c>
      <c r="U1616" s="130">
        <v>-7168</v>
      </c>
      <c r="V1616" s="130">
        <v>-29355</v>
      </c>
      <c r="W1616" s="130">
        <v>-5085</v>
      </c>
      <c r="X1616" s="130">
        <v>-3240</v>
      </c>
      <c r="Y1616" s="130">
        <v>-4397</v>
      </c>
      <c r="Z1616" s="130">
        <v>-1141</v>
      </c>
      <c r="AA1616" s="130">
        <v>-1054</v>
      </c>
      <c r="AB1616" s="130">
        <v>-1588</v>
      </c>
      <c r="AC1616" s="130">
        <v>-2077</v>
      </c>
      <c r="AD1616" s="130">
        <v>0</v>
      </c>
      <c r="AE1616" s="130">
        <v>-80765</v>
      </c>
    </row>
    <row r="1617" spans="1:31" ht="30.75" customHeight="1" x14ac:dyDescent="0.25">
      <c r="A1617" s="59">
        <f t="shared" si="27"/>
        <v>45627</v>
      </c>
      <c r="B1617" s="129" t="s">
        <v>164</v>
      </c>
      <c r="C1617" s="130">
        <v>-84</v>
      </c>
      <c r="D1617" s="130">
        <v>3</v>
      </c>
      <c r="E1617" s="130">
        <v>-530</v>
      </c>
      <c r="F1617" s="130">
        <v>-11</v>
      </c>
      <c r="G1617" s="130">
        <v>-329</v>
      </c>
      <c r="H1617" s="130">
        <v>59</v>
      </c>
      <c r="I1617" s="130">
        <v>16</v>
      </c>
      <c r="J1617" s="130">
        <v>-1571</v>
      </c>
      <c r="K1617" s="130">
        <v>53</v>
      </c>
      <c r="L1617" s="130">
        <v>216</v>
      </c>
      <c r="M1617" s="130">
        <v>-77</v>
      </c>
      <c r="N1617" s="130">
        <v>73</v>
      </c>
      <c r="O1617" s="130">
        <v>-3071</v>
      </c>
      <c r="P1617" s="130">
        <v>-107</v>
      </c>
      <c r="Q1617" s="130">
        <v>-1</v>
      </c>
      <c r="R1617" s="130">
        <v>-298</v>
      </c>
      <c r="S1617" s="130">
        <v>-6785</v>
      </c>
      <c r="T1617" s="134">
        <v>-214</v>
      </c>
      <c r="U1617" s="130">
        <v>1876</v>
      </c>
      <c r="V1617" s="130">
        <v>-4913</v>
      </c>
      <c r="W1617" s="130">
        <v>-1090</v>
      </c>
      <c r="X1617" s="130">
        <v>-669</v>
      </c>
      <c r="Y1617" s="130">
        <v>-279</v>
      </c>
      <c r="Z1617" s="130">
        <v>-5743</v>
      </c>
      <c r="AA1617" s="130">
        <v>-1744</v>
      </c>
      <c r="AB1617" s="130">
        <v>-213</v>
      </c>
      <c r="AC1617" s="130">
        <v>675</v>
      </c>
      <c r="AD1617" s="130">
        <v>-40</v>
      </c>
      <c r="AE1617" s="130">
        <v>-24798</v>
      </c>
    </row>
    <row r="1618" spans="1:31" ht="30.75" customHeight="1" x14ac:dyDescent="0.25">
      <c r="A1618" s="59">
        <f t="shared" si="27"/>
        <v>45627</v>
      </c>
      <c r="B1618" s="131" t="s">
        <v>165</v>
      </c>
      <c r="C1618" s="130">
        <v>1</v>
      </c>
      <c r="D1618" s="130">
        <v>0</v>
      </c>
      <c r="E1618" s="130">
        <v>0</v>
      </c>
      <c r="F1618" s="130">
        <v>0</v>
      </c>
      <c r="G1618" s="130">
        <v>0</v>
      </c>
      <c r="H1618" s="130">
        <v>0</v>
      </c>
      <c r="I1618" s="130">
        <v>0</v>
      </c>
      <c r="J1618" s="130">
        <v>0</v>
      </c>
      <c r="K1618" s="130">
        <v>0</v>
      </c>
      <c r="L1618" s="130">
        <v>0</v>
      </c>
      <c r="M1618" s="130">
        <v>-2</v>
      </c>
      <c r="N1618" s="130">
        <v>0</v>
      </c>
      <c r="O1618" s="130">
        <v>0</v>
      </c>
      <c r="P1618" s="130">
        <v>0</v>
      </c>
      <c r="Q1618" s="130">
        <v>0</v>
      </c>
      <c r="R1618" s="130">
        <v>-3</v>
      </c>
      <c r="S1618" s="130">
        <v>-3</v>
      </c>
      <c r="T1618" s="134">
        <v>0</v>
      </c>
      <c r="U1618" s="130">
        <v>1</v>
      </c>
      <c r="V1618" s="130">
        <v>-2</v>
      </c>
      <c r="W1618" s="130">
        <v>-1</v>
      </c>
      <c r="X1618" s="130">
        <v>0</v>
      </c>
      <c r="Y1618" s="130">
        <v>-2</v>
      </c>
      <c r="Z1618" s="130">
        <v>-2</v>
      </c>
      <c r="AA1618" s="130">
        <v>-1</v>
      </c>
      <c r="AB1618" s="130">
        <v>-4</v>
      </c>
      <c r="AC1618" s="130">
        <v>-1</v>
      </c>
      <c r="AD1618" s="130">
        <v>0</v>
      </c>
      <c r="AE1618" s="130">
        <v>-19</v>
      </c>
    </row>
    <row r="1619" spans="1:31" ht="30.75" customHeight="1" x14ac:dyDescent="0.25">
      <c r="A1619" s="59">
        <f t="shared" si="27"/>
        <v>45627</v>
      </c>
      <c r="B1619" s="131" t="s">
        <v>166</v>
      </c>
      <c r="C1619" s="130">
        <v>-75</v>
      </c>
      <c r="D1619" s="130">
        <v>5</v>
      </c>
      <c r="E1619" s="130">
        <v>51</v>
      </c>
      <c r="F1619" s="130">
        <v>-31</v>
      </c>
      <c r="G1619" s="130">
        <v>-273</v>
      </c>
      <c r="H1619" s="130">
        <v>-10</v>
      </c>
      <c r="I1619" s="130">
        <v>-64</v>
      </c>
      <c r="J1619" s="130">
        <v>-274</v>
      </c>
      <c r="K1619" s="130">
        <v>-33</v>
      </c>
      <c r="L1619" s="130">
        <v>-1656</v>
      </c>
      <c r="M1619" s="130">
        <v>-64</v>
      </c>
      <c r="N1619" s="130">
        <v>34</v>
      </c>
      <c r="O1619" s="130">
        <v>-829</v>
      </c>
      <c r="P1619" s="130">
        <v>-506</v>
      </c>
      <c r="Q1619" s="130">
        <v>-60</v>
      </c>
      <c r="R1619" s="130">
        <v>-974</v>
      </c>
      <c r="S1619" s="130">
        <v>-2259</v>
      </c>
      <c r="T1619" s="134">
        <v>-148</v>
      </c>
      <c r="U1619" s="130">
        <v>-1227</v>
      </c>
      <c r="V1619" s="130">
        <v>-4581</v>
      </c>
      <c r="W1619" s="130">
        <v>-1669</v>
      </c>
      <c r="X1619" s="130">
        <v>-861</v>
      </c>
      <c r="Y1619" s="130">
        <v>-407</v>
      </c>
      <c r="Z1619" s="130">
        <v>-443</v>
      </c>
      <c r="AA1619" s="130">
        <v>-737</v>
      </c>
      <c r="AB1619" s="130">
        <v>-463</v>
      </c>
      <c r="AC1619" s="130">
        <v>-210</v>
      </c>
      <c r="AD1619" s="130">
        <v>2</v>
      </c>
      <c r="AE1619" s="130">
        <v>-17762</v>
      </c>
    </row>
    <row r="1620" spans="1:31" ht="30.75" customHeight="1" x14ac:dyDescent="0.25">
      <c r="A1620" s="59">
        <f t="shared" si="27"/>
        <v>45627</v>
      </c>
      <c r="B1620" s="129" t="s">
        <v>167</v>
      </c>
      <c r="C1620" s="130">
        <v>-10</v>
      </c>
      <c r="D1620" s="130">
        <v>22</v>
      </c>
      <c r="E1620" s="130">
        <v>66</v>
      </c>
      <c r="F1620" s="130">
        <v>-6</v>
      </c>
      <c r="G1620" s="130">
        <v>-54</v>
      </c>
      <c r="H1620" s="130">
        <v>8</v>
      </c>
      <c r="I1620" s="130">
        <v>7</v>
      </c>
      <c r="J1620" s="130">
        <v>7</v>
      </c>
      <c r="K1620" s="130">
        <v>53</v>
      </c>
      <c r="L1620" s="130">
        <v>172</v>
      </c>
      <c r="M1620" s="130">
        <v>-4</v>
      </c>
      <c r="N1620" s="130">
        <v>77</v>
      </c>
      <c r="O1620" s="130">
        <v>58</v>
      </c>
      <c r="P1620" s="130">
        <v>27</v>
      </c>
      <c r="Q1620" s="130">
        <v>10</v>
      </c>
      <c r="R1620" s="130">
        <v>106</v>
      </c>
      <c r="S1620" s="130">
        <v>-324</v>
      </c>
      <c r="T1620" s="134">
        <v>110</v>
      </c>
      <c r="U1620" s="130">
        <v>-270</v>
      </c>
      <c r="V1620" s="130">
        <v>-99</v>
      </c>
      <c r="W1620" s="130">
        <v>-388</v>
      </c>
      <c r="X1620" s="130">
        <v>77</v>
      </c>
      <c r="Y1620" s="130">
        <v>193</v>
      </c>
      <c r="Z1620" s="130">
        <v>-46</v>
      </c>
      <c r="AA1620" s="130">
        <v>11</v>
      </c>
      <c r="AB1620" s="130">
        <v>21</v>
      </c>
      <c r="AC1620" s="130">
        <v>86</v>
      </c>
      <c r="AD1620" s="130">
        <v>0</v>
      </c>
      <c r="AE1620" s="130">
        <v>-90</v>
      </c>
    </row>
    <row r="1621" spans="1:31" ht="30.75" customHeight="1" x14ac:dyDescent="0.25">
      <c r="A1621" s="59">
        <f t="shared" si="27"/>
        <v>45627</v>
      </c>
      <c r="B1621" s="129" t="s">
        <v>168</v>
      </c>
      <c r="C1621" s="130">
        <v>-65</v>
      </c>
      <c r="D1621" s="130">
        <v>-17</v>
      </c>
      <c r="E1621" s="130">
        <v>-15</v>
      </c>
      <c r="F1621" s="130">
        <v>-25</v>
      </c>
      <c r="G1621" s="130">
        <v>-220</v>
      </c>
      <c r="H1621" s="130">
        <v>-18</v>
      </c>
      <c r="I1621" s="130">
        <v>-71</v>
      </c>
      <c r="J1621" s="130">
        <v>-281</v>
      </c>
      <c r="K1621" s="130">
        <v>-86</v>
      </c>
      <c r="L1621" s="130">
        <v>-1828</v>
      </c>
      <c r="M1621" s="130">
        <v>-60</v>
      </c>
      <c r="N1621" s="130">
        <v>-43</v>
      </c>
      <c r="O1621" s="130">
        <v>-887</v>
      </c>
      <c r="P1621" s="130">
        <v>-533</v>
      </c>
      <c r="Q1621" s="130">
        <v>-70</v>
      </c>
      <c r="R1621" s="130">
        <v>-1080</v>
      </c>
      <c r="S1621" s="130">
        <v>-1935</v>
      </c>
      <c r="T1621" s="134">
        <v>-257</v>
      </c>
      <c r="U1621" s="130">
        <v>-957</v>
      </c>
      <c r="V1621" s="130">
        <v>-4475</v>
      </c>
      <c r="W1621" s="130">
        <v>-1280</v>
      </c>
      <c r="X1621" s="130">
        <v>-939</v>
      </c>
      <c r="Y1621" s="130">
        <v>-600</v>
      </c>
      <c r="Z1621" s="130">
        <v>-397</v>
      </c>
      <c r="AA1621" s="130">
        <v>-748</v>
      </c>
      <c r="AB1621" s="130">
        <v>-484</v>
      </c>
      <c r="AC1621" s="130">
        <v>-244</v>
      </c>
      <c r="AD1621" s="130">
        <v>2</v>
      </c>
      <c r="AE1621" s="130">
        <v>-17613</v>
      </c>
    </row>
    <row r="1622" spans="1:31" ht="30.75" customHeight="1" x14ac:dyDescent="0.25">
      <c r="A1622" s="59">
        <f t="shared" si="27"/>
        <v>45627</v>
      </c>
      <c r="B1622" s="129" t="s">
        <v>169</v>
      </c>
      <c r="C1622" s="130">
        <v>0</v>
      </c>
      <c r="D1622" s="130">
        <v>0</v>
      </c>
      <c r="E1622" s="130">
        <v>0</v>
      </c>
      <c r="F1622" s="130">
        <v>0</v>
      </c>
      <c r="G1622" s="130">
        <v>1</v>
      </c>
      <c r="H1622" s="130">
        <v>0</v>
      </c>
      <c r="I1622" s="130">
        <v>0</v>
      </c>
      <c r="J1622" s="130">
        <v>0</v>
      </c>
      <c r="K1622" s="130">
        <v>0</v>
      </c>
      <c r="L1622" s="130">
        <v>0</v>
      </c>
      <c r="M1622" s="130">
        <v>0</v>
      </c>
      <c r="N1622" s="130">
        <v>0</v>
      </c>
      <c r="O1622" s="130">
        <v>0</v>
      </c>
      <c r="P1622" s="130">
        <v>0</v>
      </c>
      <c r="Q1622" s="130">
        <v>0</v>
      </c>
      <c r="R1622" s="130">
        <v>0</v>
      </c>
      <c r="S1622" s="130">
        <v>0</v>
      </c>
      <c r="T1622" s="134">
        <v>-1</v>
      </c>
      <c r="U1622" s="130">
        <v>0</v>
      </c>
      <c r="V1622" s="130">
        <v>-7</v>
      </c>
      <c r="W1622" s="130">
        <v>-1</v>
      </c>
      <c r="X1622" s="130">
        <v>1</v>
      </c>
      <c r="Y1622" s="130">
        <v>0</v>
      </c>
      <c r="Z1622" s="130">
        <v>0</v>
      </c>
      <c r="AA1622" s="130">
        <v>0</v>
      </c>
      <c r="AB1622" s="130">
        <v>0</v>
      </c>
      <c r="AC1622" s="130">
        <v>-52</v>
      </c>
      <c r="AD1622" s="130">
        <v>0</v>
      </c>
      <c r="AE1622" s="130">
        <v>-59</v>
      </c>
    </row>
    <row r="1623" spans="1:31" ht="30.75" customHeight="1" x14ac:dyDescent="0.25">
      <c r="A1623" s="59">
        <f t="shared" si="27"/>
        <v>45658</v>
      </c>
      <c r="B1623" s="126" t="s">
        <v>143</v>
      </c>
      <c r="C1623" s="127">
        <v>28</v>
      </c>
      <c r="D1623" s="127">
        <v>-645</v>
      </c>
      <c r="E1623" s="127">
        <v>2400</v>
      </c>
      <c r="F1623" s="127">
        <v>222</v>
      </c>
      <c r="G1623" s="127">
        <v>-2203</v>
      </c>
      <c r="H1623" s="127">
        <v>566</v>
      </c>
      <c r="I1623" s="127">
        <v>1564</v>
      </c>
      <c r="J1623" s="127">
        <v>1019</v>
      </c>
      <c r="K1623" s="127">
        <v>-966</v>
      </c>
      <c r="L1623" s="127">
        <v>-1225</v>
      </c>
      <c r="M1623" s="127">
        <v>-628</v>
      </c>
      <c r="N1623" s="127">
        <v>-720</v>
      </c>
      <c r="O1623" s="127">
        <v>-5230</v>
      </c>
      <c r="P1623" s="127">
        <v>-940</v>
      </c>
      <c r="Q1623" s="127">
        <v>-913</v>
      </c>
      <c r="R1623" s="127">
        <v>6932</v>
      </c>
      <c r="S1623" s="127">
        <v>4040</v>
      </c>
      <c r="T1623" s="133">
        <v>551</v>
      </c>
      <c r="U1623" s="127">
        <v>-12960</v>
      </c>
      <c r="V1623" s="127">
        <v>36125</v>
      </c>
      <c r="W1623" s="127">
        <v>15918</v>
      </c>
      <c r="X1623" s="127">
        <v>23062</v>
      </c>
      <c r="Y1623" s="127">
        <v>26732</v>
      </c>
      <c r="Z1623" s="127">
        <v>3176</v>
      </c>
      <c r="AA1623" s="127">
        <v>19507</v>
      </c>
      <c r="AB1623" s="127">
        <v>14195</v>
      </c>
      <c r="AC1623" s="127">
        <v>7485</v>
      </c>
      <c r="AD1623" s="127">
        <v>211</v>
      </c>
      <c r="AE1623" s="127">
        <v>137303</v>
      </c>
    </row>
    <row r="1624" spans="1:31" ht="30.75" customHeight="1" x14ac:dyDescent="0.25">
      <c r="A1624" s="59">
        <f t="shared" si="27"/>
        <v>45658</v>
      </c>
      <c r="B1624" s="128" t="s">
        <v>144</v>
      </c>
      <c r="C1624" s="127">
        <v>388</v>
      </c>
      <c r="D1624" s="127">
        <v>-11</v>
      </c>
      <c r="E1624" s="127">
        <v>-75</v>
      </c>
      <c r="F1624" s="127">
        <v>-18</v>
      </c>
      <c r="G1624" s="127">
        <v>-153</v>
      </c>
      <c r="H1624" s="127">
        <v>-12</v>
      </c>
      <c r="I1624" s="127">
        <v>203</v>
      </c>
      <c r="J1624" s="127">
        <v>276</v>
      </c>
      <c r="K1624" s="127">
        <v>-230</v>
      </c>
      <c r="L1624" s="127">
        <v>-22</v>
      </c>
      <c r="M1624" s="127">
        <v>-620</v>
      </c>
      <c r="N1624" s="127">
        <v>-435</v>
      </c>
      <c r="O1624" s="127">
        <v>-1832</v>
      </c>
      <c r="P1624" s="127">
        <v>-472</v>
      </c>
      <c r="Q1624" s="127">
        <v>-135</v>
      </c>
      <c r="R1624" s="127">
        <v>1295</v>
      </c>
      <c r="S1624" s="127">
        <v>1279</v>
      </c>
      <c r="T1624" s="133">
        <v>-33</v>
      </c>
      <c r="U1624" s="127">
        <v>-34</v>
      </c>
      <c r="V1624" s="127">
        <v>1979</v>
      </c>
      <c r="W1624" s="127">
        <v>1029</v>
      </c>
      <c r="X1624" s="127">
        <v>1567</v>
      </c>
      <c r="Y1624" s="127">
        <v>14900</v>
      </c>
      <c r="Z1624" s="127">
        <v>1524</v>
      </c>
      <c r="AA1624" s="127">
        <v>12094</v>
      </c>
      <c r="AB1624" s="127">
        <v>3113</v>
      </c>
      <c r="AC1624" s="127">
        <v>116</v>
      </c>
      <c r="AD1624" s="127">
        <v>73</v>
      </c>
      <c r="AE1624" s="127">
        <v>35754</v>
      </c>
    </row>
    <row r="1625" spans="1:31" ht="30.75" customHeight="1" x14ac:dyDescent="0.25">
      <c r="A1625" s="59">
        <f t="shared" si="27"/>
        <v>45658</v>
      </c>
      <c r="B1625" s="128" t="s">
        <v>145</v>
      </c>
      <c r="C1625" s="127">
        <v>338</v>
      </c>
      <c r="D1625" s="127">
        <v>-102</v>
      </c>
      <c r="E1625" s="127">
        <v>1688</v>
      </c>
      <c r="F1625" s="127">
        <v>51</v>
      </c>
      <c r="G1625" s="127">
        <v>188</v>
      </c>
      <c r="H1625" s="127">
        <v>79</v>
      </c>
      <c r="I1625" s="127">
        <v>179</v>
      </c>
      <c r="J1625" s="127">
        <v>-335</v>
      </c>
      <c r="K1625" s="127">
        <v>-220</v>
      </c>
      <c r="L1625" s="127">
        <v>1019</v>
      </c>
      <c r="M1625" s="127">
        <v>-192</v>
      </c>
      <c r="N1625" s="127">
        <v>-715</v>
      </c>
      <c r="O1625" s="127">
        <v>-1344</v>
      </c>
      <c r="P1625" s="127">
        <v>-625</v>
      </c>
      <c r="Q1625" s="127">
        <v>-536</v>
      </c>
      <c r="R1625" s="127">
        <v>1982</v>
      </c>
      <c r="S1625" s="127">
        <v>8177</v>
      </c>
      <c r="T1625" s="133">
        <v>1594</v>
      </c>
      <c r="U1625" s="127">
        <v>-17</v>
      </c>
      <c r="V1625" s="127">
        <v>26433</v>
      </c>
      <c r="W1625" s="127">
        <v>5469</v>
      </c>
      <c r="X1625" s="127">
        <v>14720</v>
      </c>
      <c r="Y1625" s="127">
        <v>9143</v>
      </c>
      <c r="Z1625" s="127">
        <v>746</v>
      </c>
      <c r="AA1625" s="127">
        <v>909</v>
      </c>
      <c r="AB1625" s="127">
        <v>1868</v>
      </c>
      <c r="AC1625" s="127">
        <v>-69</v>
      </c>
      <c r="AD1625" s="127">
        <v>0</v>
      </c>
      <c r="AE1625" s="127">
        <v>70428</v>
      </c>
    </row>
    <row r="1626" spans="1:31" ht="30.75" customHeight="1" x14ac:dyDescent="0.25">
      <c r="A1626" s="59">
        <f t="shared" si="27"/>
        <v>45658</v>
      </c>
      <c r="B1626" s="129" t="s">
        <v>146</v>
      </c>
      <c r="C1626" s="130">
        <v>-9</v>
      </c>
      <c r="D1626" s="130">
        <v>4</v>
      </c>
      <c r="E1626" s="130">
        <v>2</v>
      </c>
      <c r="F1626" s="130">
        <v>0</v>
      </c>
      <c r="G1626" s="130">
        <v>52</v>
      </c>
      <c r="H1626" s="130">
        <v>7</v>
      </c>
      <c r="I1626" s="130">
        <v>-33</v>
      </c>
      <c r="J1626" s="130">
        <v>-32</v>
      </c>
      <c r="K1626" s="130">
        <v>3</v>
      </c>
      <c r="L1626" s="130">
        <v>57</v>
      </c>
      <c r="M1626" s="130">
        <v>9</v>
      </c>
      <c r="N1626" s="130">
        <v>2</v>
      </c>
      <c r="O1626" s="130">
        <v>35</v>
      </c>
      <c r="P1626" s="130">
        <v>3</v>
      </c>
      <c r="Q1626" s="130">
        <v>57</v>
      </c>
      <c r="R1626" s="130">
        <v>51</v>
      </c>
      <c r="S1626" s="130">
        <v>-107</v>
      </c>
      <c r="T1626" s="134">
        <v>24</v>
      </c>
      <c r="U1626" s="130">
        <v>206</v>
      </c>
      <c r="V1626" s="130">
        <v>33</v>
      </c>
      <c r="W1626" s="130">
        <v>0</v>
      </c>
      <c r="X1626" s="130">
        <v>68</v>
      </c>
      <c r="Y1626" s="130">
        <v>54</v>
      </c>
      <c r="Z1626" s="130">
        <v>43</v>
      </c>
      <c r="AA1626" s="130">
        <v>33</v>
      </c>
      <c r="AB1626" s="130">
        <v>48</v>
      </c>
      <c r="AC1626" s="130">
        <v>-10</v>
      </c>
      <c r="AD1626" s="130">
        <v>0</v>
      </c>
      <c r="AE1626" s="130">
        <v>600</v>
      </c>
    </row>
    <row r="1627" spans="1:31" ht="30.75" customHeight="1" x14ac:dyDescent="0.25">
      <c r="A1627" s="59">
        <f t="shared" si="27"/>
        <v>45658</v>
      </c>
      <c r="B1627" s="129" t="s">
        <v>147</v>
      </c>
      <c r="C1627" s="130">
        <v>335</v>
      </c>
      <c r="D1627" s="130">
        <v>-89</v>
      </c>
      <c r="E1627" s="130">
        <v>1654</v>
      </c>
      <c r="F1627" s="130">
        <v>55</v>
      </c>
      <c r="G1627" s="130">
        <v>-155</v>
      </c>
      <c r="H1627" s="130">
        <v>45</v>
      </c>
      <c r="I1627" s="130">
        <v>250</v>
      </c>
      <c r="J1627" s="130">
        <v>-331</v>
      </c>
      <c r="K1627" s="130">
        <v>-104</v>
      </c>
      <c r="L1627" s="130">
        <v>240</v>
      </c>
      <c r="M1627" s="130">
        <v>-262</v>
      </c>
      <c r="N1627" s="130">
        <v>-750</v>
      </c>
      <c r="O1627" s="130">
        <v>-1481</v>
      </c>
      <c r="P1627" s="130">
        <v>-628</v>
      </c>
      <c r="Q1627" s="130">
        <v>-549</v>
      </c>
      <c r="R1627" s="130">
        <v>1765</v>
      </c>
      <c r="S1627" s="130">
        <v>8151</v>
      </c>
      <c r="T1627" s="134">
        <v>1485</v>
      </c>
      <c r="U1627" s="130">
        <v>25</v>
      </c>
      <c r="V1627" s="130">
        <v>26772</v>
      </c>
      <c r="W1627" s="130">
        <v>5387</v>
      </c>
      <c r="X1627" s="130">
        <v>14512</v>
      </c>
      <c r="Y1627" s="130">
        <v>9156</v>
      </c>
      <c r="Z1627" s="130">
        <v>682</v>
      </c>
      <c r="AA1627" s="130">
        <v>940</v>
      </c>
      <c r="AB1627" s="130">
        <v>2245</v>
      </c>
      <c r="AC1627" s="130">
        <v>10</v>
      </c>
      <c r="AD1627" s="130">
        <v>0</v>
      </c>
      <c r="AE1627" s="130">
        <v>69360</v>
      </c>
    </row>
    <row r="1628" spans="1:31" ht="30.75" customHeight="1" x14ac:dyDescent="0.25">
      <c r="A1628" s="59">
        <f t="shared" si="27"/>
        <v>45658</v>
      </c>
      <c r="B1628" s="129" t="s">
        <v>148</v>
      </c>
      <c r="C1628" s="130">
        <v>32</v>
      </c>
      <c r="D1628" s="130">
        <v>-11</v>
      </c>
      <c r="E1628" s="130">
        <v>-8</v>
      </c>
      <c r="F1628" s="130">
        <v>0</v>
      </c>
      <c r="G1628" s="130">
        <v>59</v>
      </c>
      <c r="H1628" s="130">
        <v>29</v>
      </c>
      <c r="I1628" s="130">
        <v>8</v>
      </c>
      <c r="J1628" s="130">
        <v>-13</v>
      </c>
      <c r="K1628" s="130">
        <v>5</v>
      </c>
      <c r="L1628" s="130">
        <v>7</v>
      </c>
      <c r="M1628" s="130">
        <v>-9</v>
      </c>
      <c r="N1628" s="130">
        <v>42</v>
      </c>
      <c r="O1628" s="130">
        <v>-67</v>
      </c>
      <c r="P1628" s="130">
        <v>34</v>
      </c>
      <c r="Q1628" s="130">
        <v>11</v>
      </c>
      <c r="R1628" s="130">
        <v>8</v>
      </c>
      <c r="S1628" s="130">
        <v>141</v>
      </c>
      <c r="T1628" s="134">
        <v>24</v>
      </c>
      <c r="U1628" s="130">
        <v>108</v>
      </c>
      <c r="V1628" s="130">
        <v>160</v>
      </c>
      <c r="W1628" s="130">
        <v>-76</v>
      </c>
      <c r="X1628" s="130">
        <v>59</v>
      </c>
      <c r="Y1628" s="130">
        <v>-42</v>
      </c>
      <c r="Z1628" s="130">
        <v>-28</v>
      </c>
      <c r="AA1628" s="130">
        <v>-119</v>
      </c>
      <c r="AB1628" s="130">
        <v>-11</v>
      </c>
      <c r="AC1628" s="130">
        <v>-27</v>
      </c>
      <c r="AD1628" s="130">
        <v>0</v>
      </c>
      <c r="AE1628" s="130">
        <v>316</v>
      </c>
    </row>
    <row r="1629" spans="1:31" ht="30.75" customHeight="1" x14ac:dyDescent="0.25">
      <c r="A1629" s="59">
        <f t="shared" si="27"/>
        <v>45658</v>
      </c>
      <c r="B1629" s="129" t="s">
        <v>149</v>
      </c>
      <c r="C1629" s="130">
        <v>-20</v>
      </c>
      <c r="D1629" s="130">
        <v>-6</v>
      </c>
      <c r="E1629" s="130">
        <v>40</v>
      </c>
      <c r="F1629" s="130">
        <v>-4</v>
      </c>
      <c r="G1629" s="130">
        <v>232</v>
      </c>
      <c r="H1629" s="130">
        <v>-2</v>
      </c>
      <c r="I1629" s="130">
        <v>-46</v>
      </c>
      <c r="J1629" s="130">
        <v>41</v>
      </c>
      <c r="K1629" s="130">
        <v>-124</v>
      </c>
      <c r="L1629" s="130">
        <v>715</v>
      </c>
      <c r="M1629" s="130">
        <v>70</v>
      </c>
      <c r="N1629" s="130">
        <v>-9</v>
      </c>
      <c r="O1629" s="130">
        <v>169</v>
      </c>
      <c r="P1629" s="130">
        <v>-34</v>
      </c>
      <c r="Q1629" s="130">
        <v>-55</v>
      </c>
      <c r="R1629" s="130">
        <v>158</v>
      </c>
      <c r="S1629" s="130">
        <v>-8</v>
      </c>
      <c r="T1629" s="134">
        <v>61</v>
      </c>
      <c r="U1629" s="130">
        <v>-356</v>
      </c>
      <c r="V1629" s="130">
        <v>-532</v>
      </c>
      <c r="W1629" s="130">
        <v>158</v>
      </c>
      <c r="X1629" s="130">
        <v>81</v>
      </c>
      <c r="Y1629" s="130">
        <v>-25</v>
      </c>
      <c r="Z1629" s="130">
        <v>49</v>
      </c>
      <c r="AA1629" s="130">
        <v>55</v>
      </c>
      <c r="AB1629" s="130">
        <v>-414</v>
      </c>
      <c r="AC1629" s="130">
        <v>-42</v>
      </c>
      <c r="AD1629" s="130">
        <v>0</v>
      </c>
      <c r="AE1629" s="130">
        <v>152</v>
      </c>
    </row>
    <row r="1630" spans="1:31" ht="30.75" customHeight="1" x14ac:dyDescent="0.25">
      <c r="A1630" s="59">
        <f t="shared" si="27"/>
        <v>45658</v>
      </c>
      <c r="B1630" s="128" t="s">
        <v>150</v>
      </c>
      <c r="C1630" s="127">
        <v>70</v>
      </c>
      <c r="D1630" s="127">
        <v>-130</v>
      </c>
      <c r="E1630" s="127">
        <v>252</v>
      </c>
      <c r="F1630" s="127">
        <v>276</v>
      </c>
      <c r="G1630" s="127">
        <v>-1950</v>
      </c>
      <c r="H1630" s="127">
        <v>-58</v>
      </c>
      <c r="I1630" s="127">
        <v>124</v>
      </c>
      <c r="J1630" s="127">
        <v>-290</v>
      </c>
      <c r="K1630" s="127">
        <v>121</v>
      </c>
      <c r="L1630" s="127">
        <v>-339</v>
      </c>
      <c r="M1630" s="127">
        <v>781</v>
      </c>
      <c r="N1630" s="127">
        <v>273</v>
      </c>
      <c r="O1630" s="127">
        <v>1048</v>
      </c>
      <c r="P1630" s="127">
        <v>188</v>
      </c>
      <c r="Q1630" s="127">
        <v>48</v>
      </c>
      <c r="R1630" s="127">
        <v>2158</v>
      </c>
      <c r="S1630" s="127">
        <v>4093</v>
      </c>
      <c r="T1630" s="133">
        <v>579</v>
      </c>
      <c r="U1630" s="127">
        <v>256</v>
      </c>
      <c r="V1630" s="127">
        <v>16285</v>
      </c>
      <c r="W1630" s="127">
        <v>3743</v>
      </c>
      <c r="X1630" s="127">
        <v>4756</v>
      </c>
      <c r="Y1630" s="127">
        <v>1206</v>
      </c>
      <c r="Z1630" s="127">
        <v>790</v>
      </c>
      <c r="AA1630" s="127">
        <v>1252</v>
      </c>
      <c r="AB1630" s="127">
        <v>2570</v>
      </c>
      <c r="AC1630" s="127">
        <v>129</v>
      </c>
      <c r="AD1630" s="127">
        <v>142</v>
      </c>
      <c r="AE1630" s="127">
        <v>38373</v>
      </c>
    </row>
    <row r="1631" spans="1:31" ht="30.75" customHeight="1" x14ac:dyDescent="0.25">
      <c r="A1631" s="59">
        <f t="shared" si="27"/>
        <v>45658</v>
      </c>
      <c r="B1631" s="128" t="s">
        <v>151</v>
      </c>
      <c r="C1631" s="127">
        <v>-477</v>
      </c>
      <c r="D1631" s="127">
        <v>-25</v>
      </c>
      <c r="E1631" s="127">
        <v>-748</v>
      </c>
      <c r="F1631" s="127">
        <v>-80</v>
      </c>
      <c r="G1631" s="127">
        <v>-471</v>
      </c>
      <c r="H1631" s="127">
        <v>268</v>
      </c>
      <c r="I1631" s="127">
        <v>253</v>
      </c>
      <c r="J1631" s="127">
        <v>-162</v>
      </c>
      <c r="K1631" s="127">
        <v>-540</v>
      </c>
      <c r="L1631" s="127">
        <v>-2770</v>
      </c>
      <c r="M1631" s="127">
        <v>-581</v>
      </c>
      <c r="N1631" s="127">
        <v>-681</v>
      </c>
      <c r="O1631" s="127">
        <v>-2677</v>
      </c>
      <c r="P1631" s="127">
        <v>-490</v>
      </c>
      <c r="Q1631" s="127">
        <v>-584</v>
      </c>
      <c r="R1631" s="127">
        <v>-2046</v>
      </c>
      <c r="S1631" s="127">
        <v>-7587</v>
      </c>
      <c r="T1631" s="133">
        <v>-1559</v>
      </c>
      <c r="U1631" s="127">
        <v>-8530</v>
      </c>
      <c r="V1631" s="127">
        <v>-17650</v>
      </c>
      <c r="W1631" s="127">
        <v>-1726</v>
      </c>
      <c r="X1631" s="127">
        <v>-1318</v>
      </c>
      <c r="Y1631" s="127">
        <v>-2243</v>
      </c>
      <c r="Z1631" s="127">
        <v>-509</v>
      </c>
      <c r="AA1631" s="127">
        <v>1174</v>
      </c>
      <c r="AB1631" s="127">
        <v>-238</v>
      </c>
      <c r="AC1631" s="127">
        <v>-421</v>
      </c>
      <c r="AD1631" s="127">
        <v>1</v>
      </c>
      <c r="AE1631" s="127">
        <v>-52417</v>
      </c>
    </row>
    <row r="1632" spans="1:31" ht="30.75" customHeight="1" x14ac:dyDescent="0.25">
      <c r="A1632" s="59">
        <f t="shared" si="27"/>
        <v>45658</v>
      </c>
      <c r="B1632" s="128" t="s">
        <v>152</v>
      </c>
      <c r="C1632" s="127">
        <v>-291</v>
      </c>
      <c r="D1632" s="127">
        <v>-377</v>
      </c>
      <c r="E1632" s="127">
        <v>1283</v>
      </c>
      <c r="F1632" s="127">
        <v>-7</v>
      </c>
      <c r="G1632" s="127">
        <v>183</v>
      </c>
      <c r="H1632" s="127">
        <v>289</v>
      </c>
      <c r="I1632" s="127">
        <v>805</v>
      </c>
      <c r="J1632" s="127">
        <v>1530</v>
      </c>
      <c r="K1632" s="127">
        <v>-97</v>
      </c>
      <c r="L1632" s="127">
        <v>887</v>
      </c>
      <c r="M1632" s="127">
        <v>-16</v>
      </c>
      <c r="N1632" s="127">
        <v>838</v>
      </c>
      <c r="O1632" s="127">
        <v>-425</v>
      </c>
      <c r="P1632" s="127">
        <v>459</v>
      </c>
      <c r="Q1632" s="127">
        <v>294</v>
      </c>
      <c r="R1632" s="127">
        <v>3543</v>
      </c>
      <c r="S1632" s="127">
        <v>-1922</v>
      </c>
      <c r="T1632" s="133">
        <v>-30</v>
      </c>
      <c r="U1632" s="127">
        <v>-4635</v>
      </c>
      <c r="V1632" s="127">
        <v>9078</v>
      </c>
      <c r="W1632" s="127">
        <v>7403</v>
      </c>
      <c r="X1632" s="127">
        <v>3337</v>
      </c>
      <c r="Y1632" s="127">
        <v>3726</v>
      </c>
      <c r="Z1632" s="127">
        <v>625</v>
      </c>
      <c r="AA1632" s="127">
        <v>4078</v>
      </c>
      <c r="AB1632" s="127">
        <v>6882</v>
      </c>
      <c r="AC1632" s="127">
        <v>7730</v>
      </c>
      <c r="AD1632" s="127">
        <v>-5</v>
      </c>
      <c r="AE1632" s="127">
        <v>45165</v>
      </c>
    </row>
    <row r="1633" spans="1:31" ht="30.75" customHeight="1" x14ac:dyDescent="0.25">
      <c r="A1633" s="59">
        <f t="shared" si="27"/>
        <v>45658</v>
      </c>
      <c r="B1633" s="131" t="s">
        <v>153</v>
      </c>
      <c r="C1633" s="130">
        <v>83</v>
      </c>
      <c r="D1633" s="130">
        <v>0</v>
      </c>
      <c r="E1633" s="130">
        <v>126</v>
      </c>
      <c r="F1633" s="130">
        <v>-21</v>
      </c>
      <c r="G1633" s="130">
        <v>-132</v>
      </c>
      <c r="H1633" s="130">
        <v>30</v>
      </c>
      <c r="I1633" s="130">
        <v>194</v>
      </c>
      <c r="J1633" s="130">
        <v>-40</v>
      </c>
      <c r="K1633" s="130">
        <v>-13</v>
      </c>
      <c r="L1633" s="130">
        <v>-172</v>
      </c>
      <c r="M1633" s="130">
        <v>-32</v>
      </c>
      <c r="N1633" s="130">
        <v>-41</v>
      </c>
      <c r="O1633" s="130">
        <v>-129</v>
      </c>
      <c r="P1633" s="130">
        <v>-239</v>
      </c>
      <c r="Q1633" s="130">
        <v>-47</v>
      </c>
      <c r="R1633" s="130">
        <v>454</v>
      </c>
      <c r="S1633" s="130">
        <v>-387</v>
      </c>
      <c r="T1633" s="134">
        <v>-482</v>
      </c>
      <c r="U1633" s="130">
        <v>-429</v>
      </c>
      <c r="V1633" s="130">
        <v>-1270</v>
      </c>
      <c r="W1633" s="130">
        <v>-53</v>
      </c>
      <c r="X1633" s="130">
        <v>326</v>
      </c>
      <c r="Y1633" s="130">
        <v>69</v>
      </c>
      <c r="Z1633" s="130">
        <v>-115</v>
      </c>
      <c r="AA1633" s="130">
        <v>1273</v>
      </c>
      <c r="AB1633" s="130">
        <v>1210</v>
      </c>
      <c r="AC1633" s="130">
        <v>-83</v>
      </c>
      <c r="AD1633" s="130">
        <v>0</v>
      </c>
      <c r="AE1633" s="130">
        <v>80</v>
      </c>
    </row>
    <row r="1634" spans="1:31" ht="30.75" customHeight="1" x14ac:dyDescent="0.25">
      <c r="A1634" s="59">
        <f t="shared" si="27"/>
        <v>45658</v>
      </c>
      <c r="B1634" s="131" t="s">
        <v>154</v>
      </c>
      <c r="C1634" s="130">
        <v>-3</v>
      </c>
      <c r="D1634" s="130">
        <v>10</v>
      </c>
      <c r="E1634" s="130">
        <v>-15</v>
      </c>
      <c r="F1634" s="130">
        <v>11</v>
      </c>
      <c r="G1634" s="130">
        <v>-71</v>
      </c>
      <c r="H1634" s="130">
        <v>113</v>
      </c>
      <c r="I1634" s="130">
        <v>82</v>
      </c>
      <c r="J1634" s="130">
        <v>-59</v>
      </c>
      <c r="K1634" s="130">
        <v>38</v>
      </c>
      <c r="L1634" s="130">
        <v>-400</v>
      </c>
      <c r="M1634" s="130">
        <v>10</v>
      </c>
      <c r="N1634" s="130">
        <v>61</v>
      </c>
      <c r="O1634" s="130">
        <v>-15</v>
      </c>
      <c r="P1634" s="130">
        <v>-40</v>
      </c>
      <c r="Q1634" s="130">
        <v>-47</v>
      </c>
      <c r="R1634" s="130">
        <v>-202</v>
      </c>
      <c r="S1634" s="130">
        <v>-1643</v>
      </c>
      <c r="T1634" s="134">
        <v>-416</v>
      </c>
      <c r="U1634" s="130">
        <v>-1227</v>
      </c>
      <c r="V1634" s="130">
        <v>-6062</v>
      </c>
      <c r="W1634" s="130">
        <v>-658</v>
      </c>
      <c r="X1634" s="130">
        <v>406</v>
      </c>
      <c r="Y1634" s="130">
        <v>-401</v>
      </c>
      <c r="Z1634" s="130">
        <v>-34</v>
      </c>
      <c r="AA1634" s="130">
        <v>60</v>
      </c>
      <c r="AB1634" s="130">
        <v>107</v>
      </c>
      <c r="AC1634" s="130">
        <v>122</v>
      </c>
      <c r="AD1634" s="130">
        <v>0</v>
      </c>
      <c r="AE1634" s="130">
        <v>-10273</v>
      </c>
    </row>
    <row r="1635" spans="1:31" ht="30.75" customHeight="1" x14ac:dyDescent="0.25">
      <c r="A1635" s="59">
        <f t="shared" si="27"/>
        <v>45658</v>
      </c>
      <c r="B1635" s="131" t="s">
        <v>155</v>
      </c>
      <c r="C1635" s="130">
        <v>148</v>
      </c>
      <c r="D1635" s="130">
        <v>-447</v>
      </c>
      <c r="E1635" s="130">
        <v>2040</v>
      </c>
      <c r="F1635" s="130">
        <v>-114</v>
      </c>
      <c r="G1635" s="130">
        <v>-625</v>
      </c>
      <c r="H1635" s="130">
        <v>-232</v>
      </c>
      <c r="I1635" s="130">
        <v>423</v>
      </c>
      <c r="J1635" s="130">
        <v>56</v>
      </c>
      <c r="K1635" s="130">
        <v>-184</v>
      </c>
      <c r="L1635" s="130">
        <v>88</v>
      </c>
      <c r="M1635" s="130">
        <v>-287</v>
      </c>
      <c r="N1635" s="130">
        <v>809</v>
      </c>
      <c r="O1635" s="130">
        <v>-2068</v>
      </c>
      <c r="P1635" s="130">
        <v>569</v>
      </c>
      <c r="Q1635" s="130">
        <v>66</v>
      </c>
      <c r="R1635" s="130">
        <v>2428</v>
      </c>
      <c r="S1635" s="130">
        <v>16</v>
      </c>
      <c r="T1635" s="134">
        <v>559</v>
      </c>
      <c r="U1635" s="130">
        <v>-1011</v>
      </c>
      <c r="V1635" s="130">
        <v>5830</v>
      </c>
      <c r="W1635" s="130">
        <v>7177</v>
      </c>
      <c r="X1635" s="130">
        <v>1544</v>
      </c>
      <c r="Y1635" s="130">
        <v>2621</v>
      </c>
      <c r="Z1635" s="130">
        <v>515</v>
      </c>
      <c r="AA1635" s="130">
        <v>1226</v>
      </c>
      <c r="AB1635" s="130">
        <v>2992</v>
      </c>
      <c r="AC1635" s="130">
        <v>1416</v>
      </c>
      <c r="AD1635" s="130">
        <v>-4</v>
      </c>
      <c r="AE1635" s="130">
        <v>25551</v>
      </c>
    </row>
    <row r="1636" spans="1:31" ht="30.75" customHeight="1" x14ac:dyDescent="0.25">
      <c r="A1636" s="59">
        <f t="shared" si="27"/>
        <v>45658</v>
      </c>
      <c r="B1636" s="129" t="s">
        <v>156</v>
      </c>
      <c r="C1636" s="130">
        <v>79</v>
      </c>
      <c r="D1636" s="130">
        <v>-29</v>
      </c>
      <c r="E1636" s="130">
        <v>-15</v>
      </c>
      <c r="F1636" s="130">
        <v>3</v>
      </c>
      <c r="G1636" s="130">
        <v>116</v>
      </c>
      <c r="H1636" s="130">
        <v>-27</v>
      </c>
      <c r="I1636" s="130">
        <v>23</v>
      </c>
      <c r="J1636" s="130">
        <v>23</v>
      </c>
      <c r="K1636" s="130">
        <v>-29</v>
      </c>
      <c r="L1636" s="130">
        <v>89</v>
      </c>
      <c r="M1636" s="130">
        <v>35</v>
      </c>
      <c r="N1636" s="130">
        <v>-109</v>
      </c>
      <c r="O1636" s="130">
        <v>86</v>
      </c>
      <c r="P1636" s="130">
        <v>39</v>
      </c>
      <c r="Q1636" s="130">
        <v>21</v>
      </c>
      <c r="R1636" s="130">
        <v>-69</v>
      </c>
      <c r="S1636" s="130">
        <v>-290</v>
      </c>
      <c r="T1636" s="134">
        <v>12</v>
      </c>
      <c r="U1636" s="130">
        <v>715</v>
      </c>
      <c r="V1636" s="130">
        <v>-1066</v>
      </c>
      <c r="W1636" s="130">
        <v>54</v>
      </c>
      <c r="X1636" s="130">
        <v>297</v>
      </c>
      <c r="Y1636" s="130">
        <v>-371</v>
      </c>
      <c r="Z1636" s="130">
        <v>35</v>
      </c>
      <c r="AA1636" s="130">
        <v>15</v>
      </c>
      <c r="AB1636" s="130">
        <v>41</v>
      </c>
      <c r="AC1636" s="130">
        <v>-108</v>
      </c>
      <c r="AD1636" s="130">
        <v>0</v>
      </c>
      <c r="AE1636" s="130">
        <v>-430</v>
      </c>
    </row>
    <row r="1637" spans="1:31" ht="30.75" customHeight="1" x14ac:dyDescent="0.25">
      <c r="A1637" s="59">
        <f t="shared" si="27"/>
        <v>45658</v>
      </c>
      <c r="B1637" s="129" t="s">
        <v>157</v>
      </c>
      <c r="C1637" s="130">
        <v>-11</v>
      </c>
      <c r="D1637" s="130">
        <v>-11</v>
      </c>
      <c r="E1637" s="130">
        <v>-18</v>
      </c>
      <c r="F1637" s="130">
        <v>-6</v>
      </c>
      <c r="G1637" s="130">
        <v>-2</v>
      </c>
      <c r="H1637" s="130">
        <v>-5</v>
      </c>
      <c r="I1637" s="130">
        <v>-13</v>
      </c>
      <c r="J1637" s="130">
        <v>4</v>
      </c>
      <c r="K1637" s="130">
        <v>-64</v>
      </c>
      <c r="L1637" s="130">
        <v>-90</v>
      </c>
      <c r="M1637" s="130">
        <v>12</v>
      </c>
      <c r="N1637" s="130">
        <v>11</v>
      </c>
      <c r="O1637" s="130">
        <v>8</v>
      </c>
      <c r="P1637" s="130">
        <v>22</v>
      </c>
      <c r="Q1637" s="130">
        <v>-19</v>
      </c>
      <c r="R1637" s="130">
        <v>-8</v>
      </c>
      <c r="S1637" s="130">
        <v>-79</v>
      </c>
      <c r="T1637" s="134">
        <v>-126</v>
      </c>
      <c r="U1637" s="130">
        <v>-153</v>
      </c>
      <c r="V1637" s="130">
        <v>322</v>
      </c>
      <c r="W1637" s="130">
        <v>-10</v>
      </c>
      <c r="X1637" s="130">
        <v>145</v>
      </c>
      <c r="Y1637" s="130">
        <v>-9</v>
      </c>
      <c r="Z1637" s="130">
        <v>25</v>
      </c>
      <c r="AA1637" s="130">
        <v>-33</v>
      </c>
      <c r="AB1637" s="130">
        <v>50</v>
      </c>
      <c r="AC1637" s="130">
        <v>133</v>
      </c>
      <c r="AD1637" s="130">
        <v>-1</v>
      </c>
      <c r="AE1637" s="130">
        <v>74</v>
      </c>
    </row>
    <row r="1638" spans="1:31" ht="30.75" customHeight="1" x14ac:dyDescent="0.25">
      <c r="A1638" s="59">
        <f t="shared" si="27"/>
        <v>45658</v>
      </c>
      <c r="B1638" s="129" t="s">
        <v>158</v>
      </c>
      <c r="C1638" s="130">
        <v>-11</v>
      </c>
      <c r="D1638" s="130">
        <v>-14</v>
      </c>
      <c r="E1638" s="130">
        <v>15</v>
      </c>
      <c r="F1638" s="130">
        <v>-14</v>
      </c>
      <c r="G1638" s="130">
        <v>-25</v>
      </c>
      <c r="H1638" s="130">
        <v>-2</v>
      </c>
      <c r="I1638" s="130">
        <v>-7</v>
      </c>
      <c r="J1638" s="130">
        <v>-18</v>
      </c>
      <c r="K1638" s="130">
        <v>-12</v>
      </c>
      <c r="L1638" s="130">
        <v>16</v>
      </c>
      <c r="M1638" s="130">
        <v>24</v>
      </c>
      <c r="N1638" s="130">
        <v>14</v>
      </c>
      <c r="O1638" s="130">
        <v>40</v>
      </c>
      <c r="P1638" s="130">
        <v>72</v>
      </c>
      <c r="Q1638" s="130">
        <v>-16</v>
      </c>
      <c r="R1638" s="130">
        <v>55</v>
      </c>
      <c r="S1638" s="130">
        <v>36</v>
      </c>
      <c r="T1638" s="134">
        <v>14</v>
      </c>
      <c r="U1638" s="130">
        <v>62</v>
      </c>
      <c r="V1638" s="130">
        <v>214</v>
      </c>
      <c r="W1638" s="130">
        <v>110</v>
      </c>
      <c r="X1638" s="130">
        <v>33</v>
      </c>
      <c r="Y1638" s="130">
        <v>40</v>
      </c>
      <c r="Z1638" s="130">
        <v>29</v>
      </c>
      <c r="AA1638" s="130">
        <v>26</v>
      </c>
      <c r="AB1638" s="130">
        <v>45</v>
      </c>
      <c r="AC1638" s="130">
        <v>205</v>
      </c>
      <c r="AD1638" s="130">
        <v>0</v>
      </c>
      <c r="AE1638" s="130">
        <v>931</v>
      </c>
    </row>
    <row r="1639" spans="1:31" ht="30.75" customHeight="1" x14ac:dyDescent="0.25">
      <c r="A1639" s="59">
        <f t="shared" si="27"/>
        <v>45658</v>
      </c>
      <c r="B1639" s="129" t="s">
        <v>159</v>
      </c>
      <c r="C1639" s="130">
        <v>60</v>
      </c>
      <c r="D1639" s="130">
        <v>11</v>
      </c>
      <c r="E1639" s="130">
        <v>139</v>
      </c>
      <c r="F1639" s="130">
        <v>-8</v>
      </c>
      <c r="G1639" s="130">
        <v>208</v>
      </c>
      <c r="H1639" s="130">
        <v>-23</v>
      </c>
      <c r="I1639" s="130">
        <v>184</v>
      </c>
      <c r="J1639" s="130">
        <v>32</v>
      </c>
      <c r="K1639" s="130">
        <v>7</v>
      </c>
      <c r="L1639" s="130">
        <v>408</v>
      </c>
      <c r="M1639" s="130">
        <v>151</v>
      </c>
      <c r="N1639" s="130">
        <v>3</v>
      </c>
      <c r="O1639" s="130">
        <v>-43</v>
      </c>
      <c r="P1639" s="130">
        <v>-65</v>
      </c>
      <c r="Q1639" s="130">
        <v>98</v>
      </c>
      <c r="R1639" s="130">
        <v>421</v>
      </c>
      <c r="S1639" s="130">
        <v>171</v>
      </c>
      <c r="T1639" s="134">
        <v>137</v>
      </c>
      <c r="U1639" s="130">
        <v>521</v>
      </c>
      <c r="V1639" s="130">
        <v>4115</v>
      </c>
      <c r="W1639" s="130">
        <v>993</v>
      </c>
      <c r="X1639" s="130">
        <v>810</v>
      </c>
      <c r="Y1639" s="130">
        <v>1123</v>
      </c>
      <c r="Z1639" s="130">
        <v>124</v>
      </c>
      <c r="AA1639" s="130">
        <v>381</v>
      </c>
      <c r="AB1639" s="130">
        <v>832</v>
      </c>
      <c r="AC1639" s="130">
        <v>140</v>
      </c>
      <c r="AD1639" s="130">
        <v>-3</v>
      </c>
      <c r="AE1639" s="130">
        <v>10927</v>
      </c>
    </row>
    <row r="1640" spans="1:31" ht="30.75" customHeight="1" x14ac:dyDescent="0.25">
      <c r="A1640" s="59">
        <f t="shared" si="27"/>
        <v>45658</v>
      </c>
      <c r="B1640" s="129" t="s">
        <v>160</v>
      </c>
      <c r="C1640" s="130">
        <v>31</v>
      </c>
      <c r="D1640" s="130">
        <v>-404</v>
      </c>
      <c r="E1640" s="130">
        <v>1919</v>
      </c>
      <c r="F1640" s="130">
        <v>-89</v>
      </c>
      <c r="G1640" s="130">
        <v>-922</v>
      </c>
      <c r="H1640" s="130">
        <v>-175</v>
      </c>
      <c r="I1640" s="130">
        <v>236</v>
      </c>
      <c r="J1640" s="130">
        <v>15</v>
      </c>
      <c r="K1640" s="130">
        <v>-86</v>
      </c>
      <c r="L1640" s="130">
        <v>-335</v>
      </c>
      <c r="M1640" s="130">
        <v>-509</v>
      </c>
      <c r="N1640" s="130">
        <v>890</v>
      </c>
      <c r="O1640" s="130">
        <v>-2159</v>
      </c>
      <c r="P1640" s="130">
        <v>501</v>
      </c>
      <c r="Q1640" s="130">
        <v>-18</v>
      </c>
      <c r="R1640" s="130">
        <v>2029</v>
      </c>
      <c r="S1640" s="130">
        <v>178</v>
      </c>
      <c r="T1640" s="134">
        <v>522</v>
      </c>
      <c r="U1640" s="130">
        <v>-2156</v>
      </c>
      <c r="V1640" s="130">
        <v>2245</v>
      </c>
      <c r="W1640" s="130">
        <v>6030</v>
      </c>
      <c r="X1640" s="130">
        <v>259</v>
      </c>
      <c r="Y1640" s="130">
        <v>1838</v>
      </c>
      <c r="Z1640" s="130">
        <v>302</v>
      </c>
      <c r="AA1640" s="130">
        <v>837</v>
      </c>
      <c r="AB1640" s="130">
        <v>2024</v>
      </c>
      <c r="AC1640" s="130">
        <v>1046</v>
      </c>
      <c r="AD1640" s="130">
        <v>0</v>
      </c>
      <c r="AE1640" s="130">
        <v>14049</v>
      </c>
    </row>
    <row r="1641" spans="1:31" ht="30.75" customHeight="1" x14ac:dyDescent="0.25">
      <c r="A1641" s="59">
        <f t="shared" si="27"/>
        <v>45658</v>
      </c>
      <c r="B1641" s="131" t="s">
        <v>161</v>
      </c>
      <c r="C1641" s="130">
        <v>45</v>
      </c>
      <c r="D1641" s="130">
        <v>11</v>
      </c>
      <c r="E1641" s="130">
        <v>-991</v>
      </c>
      <c r="F1641" s="130">
        <v>100</v>
      </c>
      <c r="G1641" s="130">
        <v>770</v>
      </c>
      <c r="H1641" s="130">
        <v>351</v>
      </c>
      <c r="I1641" s="130">
        <v>88</v>
      </c>
      <c r="J1641" s="130">
        <v>1618</v>
      </c>
      <c r="K1641" s="130">
        <v>31</v>
      </c>
      <c r="L1641" s="130">
        <v>328</v>
      </c>
      <c r="M1641" s="130">
        <v>270</v>
      </c>
      <c r="N1641" s="130">
        <v>-20</v>
      </c>
      <c r="O1641" s="130">
        <v>2070</v>
      </c>
      <c r="P1641" s="130">
        <v>-159</v>
      </c>
      <c r="Q1641" s="130">
        <v>282</v>
      </c>
      <c r="R1641" s="130">
        <v>747</v>
      </c>
      <c r="S1641" s="130">
        <v>71</v>
      </c>
      <c r="T1641" s="134">
        <v>165</v>
      </c>
      <c r="U1641" s="130">
        <v>-1819</v>
      </c>
      <c r="V1641" s="130">
        <v>10222</v>
      </c>
      <c r="W1641" s="130">
        <v>1269</v>
      </c>
      <c r="X1641" s="130">
        <v>1092</v>
      </c>
      <c r="Y1641" s="130">
        <v>1141</v>
      </c>
      <c r="Z1641" s="130">
        <v>99</v>
      </c>
      <c r="AA1641" s="130">
        <v>1400</v>
      </c>
      <c r="AB1641" s="130">
        <v>2195</v>
      </c>
      <c r="AC1641" s="130">
        <v>722</v>
      </c>
      <c r="AD1641" s="130">
        <v>-1</v>
      </c>
      <c r="AE1641" s="130">
        <v>22097</v>
      </c>
    </row>
    <row r="1642" spans="1:31" ht="30.75" customHeight="1" x14ac:dyDescent="0.25">
      <c r="A1642" s="59">
        <f t="shared" si="27"/>
        <v>45658</v>
      </c>
      <c r="B1642" s="129" t="s">
        <v>162</v>
      </c>
      <c r="C1642" s="130">
        <v>-7</v>
      </c>
      <c r="D1642" s="130">
        <v>-3</v>
      </c>
      <c r="E1642" s="130">
        <v>-1092</v>
      </c>
      <c r="F1642" s="130">
        <v>-5</v>
      </c>
      <c r="G1642" s="130">
        <v>281</v>
      </c>
      <c r="H1642" s="130">
        <v>-2</v>
      </c>
      <c r="I1642" s="130">
        <v>-2</v>
      </c>
      <c r="J1642" s="130">
        <v>99</v>
      </c>
      <c r="K1642" s="130">
        <v>50</v>
      </c>
      <c r="L1642" s="130">
        <v>33</v>
      </c>
      <c r="M1642" s="130">
        <v>94</v>
      </c>
      <c r="N1642" s="130">
        <v>12</v>
      </c>
      <c r="O1642" s="130">
        <v>13</v>
      </c>
      <c r="P1642" s="130">
        <v>-1</v>
      </c>
      <c r="Q1642" s="130">
        <v>189</v>
      </c>
      <c r="R1642" s="130">
        <v>868</v>
      </c>
      <c r="S1642" s="130">
        <v>796</v>
      </c>
      <c r="T1642" s="134">
        <v>-107</v>
      </c>
      <c r="U1642" s="130">
        <v>158</v>
      </c>
      <c r="V1642" s="130">
        <v>-653</v>
      </c>
      <c r="W1642" s="130">
        <v>-349</v>
      </c>
      <c r="X1642" s="130">
        <v>349</v>
      </c>
      <c r="Y1642" s="130">
        <v>111</v>
      </c>
      <c r="Z1642" s="130">
        <v>109</v>
      </c>
      <c r="AA1642" s="130">
        <v>544</v>
      </c>
      <c r="AB1642" s="130">
        <v>123</v>
      </c>
      <c r="AC1642" s="130">
        <v>-1</v>
      </c>
      <c r="AD1642" s="130">
        <v>0</v>
      </c>
      <c r="AE1642" s="130">
        <v>1607</v>
      </c>
    </row>
    <row r="1643" spans="1:31" ht="30.75" customHeight="1" x14ac:dyDescent="0.25">
      <c r="A1643" s="59">
        <f t="shared" si="27"/>
        <v>45658</v>
      </c>
      <c r="B1643" s="129" t="s">
        <v>163</v>
      </c>
      <c r="C1643" s="130">
        <v>103</v>
      </c>
      <c r="D1643" s="130">
        <v>-24</v>
      </c>
      <c r="E1643" s="130">
        <v>124</v>
      </c>
      <c r="F1643" s="130">
        <v>36</v>
      </c>
      <c r="G1643" s="130">
        <v>488</v>
      </c>
      <c r="H1643" s="130">
        <v>140</v>
      </c>
      <c r="I1643" s="130">
        <v>81</v>
      </c>
      <c r="J1643" s="130">
        <v>154</v>
      </c>
      <c r="K1643" s="130">
        <v>-113</v>
      </c>
      <c r="L1643" s="130">
        <v>194</v>
      </c>
      <c r="M1643" s="130">
        <v>79</v>
      </c>
      <c r="N1643" s="130">
        <v>-48</v>
      </c>
      <c r="O1643" s="130">
        <v>-411</v>
      </c>
      <c r="P1643" s="130">
        <v>-63</v>
      </c>
      <c r="Q1643" s="130">
        <v>172</v>
      </c>
      <c r="R1643" s="130">
        <v>-399</v>
      </c>
      <c r="S1643" s="130">
        <v>-1198</v>
      </c>
      <c r="T1643" s="134">
        <v>135</v>
      </c>
      <c r="U1643" s="130">
        <v>-1525</v>
      </c>
      <c r="V1643" s="130">
        <v>7698</v>
      </c>
      <c r="W1643" s="130">
        <v>1192</v>
      </c>
      <c r="X1643" s="130">
        <v>-920</v>
      </c>
      <c r="Y1643" s="130">
        <v>-675</v>
      </c>
      <c r="Z1643" s="130">
        <v>109</v>
      </c>
      <c r="AA1643" s="130">
        <v>454</v>
      </c>
      <c r="AB1643" s="130">
        <v>1693</v>
      </c>
      <c r="AC1643" s="130">
        <v>618</v>
      </c>
      <c r="AD1643" s="130">
        <v>0</v>
      </c>
      <c r="AE1643" s="130">
        <v>8094</v>
      </c>
    </row>
    <row r="1644" spans="1:31" ht="30.75" customHeight="1" x14ac:dyDescent="0.25">
      <c r="A1644" s="59">
        <f t="shared" si="27"/>
        <v>45658</v>
      </c>
      <c r="B1644" s="129" t="s">
        <v>164</v>
      </c>
      <c r="C1644" s="130">
        <v>-51</v>
      </c>
      <c r="D1644" s="130">
        <v>38</v>
      </c>
      <c r="E1644" s="130">
        <v>-23</v>
      </c>
      <c r="F1644" s="130">
        <v>69</v>
      </c>
      <c r="G1644" s="130">
        <v>1</v>
      </c>
      <c r="H1644" s="130">
        <v>213</v>
      </c>
      <c r="I1644" s="130">
        <v>9</v>
      </c>
      <c r="J1644" s="130">
        <v>1365</v>
      </c>
      <c r="K1644" s="130">
        <v>94</v>
      </c>
      <c r="L1644" s="130">
        <v>101</v>
      </c>
      <c r="M1644" s="130">
        <v>97</v>
      </c>
      <c r="N1644" s="130">
        <v>16</v>
      </c>
      <c r="O1644" s="130">
        <v>2468</v>
      </c>
      <c r="P1644" s="130">
        <v>-95</v>
      </c>
      <c r="Q1644" s="130">
        <v>-79</v>
      </c>
      <c r="R1644" s="130">
        <v>278</v>
      </c>
      <c r="S1644" s="130">
        <v>473</v>
      </c>
      <c r="T1644" s="134">
        <v>137</v>
      </c>
      <c r="U1644" s="130">
        <v>-452</v>
      </c>
      <c r="V1644" s="130">
        <v>3177</v>
      </c>
      <c r="W1644" s="130">
        <v>426</v>
      </c>
      <c r="X1644" s="130">
        <v>1663</v>
      </c>
      <c r="Y1644" s="130">
        <v>1705</v>
      </c>
      <c r="Z1644" s="130">
        <v>-119</v>
      </c>
      <c r="AA1644" s="130">
        <v>402</v>
      </c>
      <c r="AB1644" s="130">
        <v>379</v>
      </c>
      <c r="AC1644" s="130">
        <v>105</v>
      </c>
      <c r="AD1644" s="130">
        <v>-1</v>
      </c>
      <c r="AE1644" s="130">
        <v>12396</v>
      </c>
    </row>
    <row r="1645" spans="1:31" ht="30.75" customHeight="1" x14ac:dyDescent="0.25">
      <c r="A1645" s="59">
        <f t="shared" si="27"/>
        <v>45658</v>
      </c>
      <c r="B1645" s="131" t="s">
        <v>165</v>
      </c>
      <c r="C1645" s="130">
        <v>-2</v>
      </c>
      <c r="D1645" s="130">
        <v>0</v>
      </c>
      <c r="E1645" s="130">
        <v>0</v>
      </c>
      <c r="F1645" s="130">
        <v>0</v>
      </c>
      <c r="G1645" s="130">
        <v>1</v>
      </c>
      <c r="H1645" s="130">
        <v>0</v>
      </c>
      <c r="I1645" s="130">
        <v>0</v>
      </c>
      <c r="J1645" s="130">
        <v>0</v>
      </c>
      <c r="K1645" s="130">
        <v>0</v>
      </c>
      <c r="L1645" s="130">
        <v>-4</v>
      </c>
      <c r="M1645" s="130">
        <v>-4</v>
      </c>
      <c r="N1645" s="130">
        <v>0</v>
      </c>
      <c r="O1645" s="130">
        <v>0</v>
      </c>
      <c r="P1645" s="130">
        <v>0</v>
      </c>
      <c r="Q1645" s="130">
        <v>0</v>
      </c>
      <c r="R1645" s="130">
        <v>3</v>
      </c>
      <c r="S1645" s="130">
        <v>2</v>
      </c>
      <c r="T1645" s="134">
        <v>-1</v>
      </c>
      <c r="U1645" s="130">
        <v>0</v>
      </c>
      <c r="V1645" s="130">
        <v>9</v>
      </c>
      <c r="W1645" s="130">
        <v>12</v>
      </c>
      <c r="X1645" s="130">
        <v>3</v>
      </c>
      <c r="Y1645" s="130">
        <v>-5</v>
      </c>
      <c r="Z1645" s="130">
        <v>2</v>
      </c>
      <c r="AA1645" s="130">
        <v>-1</v>
      </c>
      <c r="AB1645" s="130">
        <v>-4</v>
      </c>
      <c r="AC1645" s="130">
        <v>0</v>
      </c>
      <c r="AD1645" s="130">
        <v>0</v>
      </c>
      <c r="AE1645" s="130">
        <v>11</v>
      </c>
    </row>
    <row r="1646" spans="1:31" ht="30.75" customHeight="1" x14ac:dyDescent="0.25">
      <c r="A1646" s="59">
        <f t="shared" si="27"/>
        <v>45658</v>
      </c>
      <c r="B1646" s="131" t="s">
        <v>166</v>
      </c>
      <c r="C1646" s="130">
        <v>-562</v>
      </c>
      <c r="D1646" s="130">
        <v>49</v>
      </c>
      <c r="E1646" s="130">
        <v>123</v>
      </c>
      <c r="F1646" s="130">
        <v>17</v>
      </c>
      <c r="G1646" s="130">
        <v>240</v>
      </c>
      <c r="H1646" s="130">
        <v>27</v>
      </c>
      <c r="I1646" s="130">
        <v>18</v>
      </c>
      <c r="J1646" s="130">
        <v>-45</v>
      </c>
      <c r="K1646" s="130">
        <v>31</v>
      </c>
      <c r="L1646" s="130">
        <v>1047</v>
      </c>
      <c r="M1646" s="130">
        <v>27</v>
      </c>
      <c r="N1646" s="130">
        <v>29</v>
      </c>
      <c r="O1646" s="130">
        <v>-283</v>
      </c>
      <c r="P1646" s="130">
        <v>328</v>
      </c>
      <c r="Q1646" s="130">
        <v>40</v>
      </c>
      <c r="R1646" s="130">
        <v>113</v>
      </c>
      <c r="S1646" s="130">
        <v>19</v>
      </c>
      <c r="T1646" s="134">
        <v>145</v>
      </c>
      <c r="U1646" s="130">
        <v>-149</v>
      </c>
      <c r="V1646" s="130">
        <v>349</v>
      </c>
      <c r="W1646" s="130">
        <v>-344</v>
      </c>
      <c r="X1646" s="130">
        <v>-34</v>
      </c>
      <c r="Y1646" s="130">
        <v>301</v>
      </c>
      <c r="Z1646" s="130">
        <v>158</v>
      </c>
      <c r="AA1646" s="130">
        <v>120</v>
      </c>
      <c r="AB1646" s="130">
        <v>382</v>
      </c>
      <c r="AC1646" s="130">
        <v>5553</v>
      </c>
      <c r="AD1646" s="130">
        <v>0</v>
      </c>
      <c r="AE1646" s="130">
        <v>7699</v>
      </c>
    </row>
    <row r="1647" spans="1:31" ht="30.75" customHeight="1" x14ac:dyDescent="0.25">
      <c r="A1647" s="59">
        <f t="shared" si="27"/>
        <v>45658</v>
      </c>
      <c r="B1647" s="129" t="s">
        <v>167</v>
      </c>
      <c r="C1647" s="130">
        <v>56</v>
      </c>
      <c r="D1647" s="130">
        <v>46</v>
      </c>
      <c r="E1647" s="130">
        <v>84</v>
      </c>
      <c r="F1647" s="130">
        <v>30</v>
      </c>
      <c r="G1647" s="130">
        <v>159</v>
      </c>
      <c r="H1647" s="130">
        <v>31</v>
      </c>
      <c r="I1647" s="130">
        <v>75</v>
      </c>
      <c r="J1647" s="130">
        <v>46</v>
      </c>
      <c r="K1647" s="130">
        <v>52</v>
      </c>
      <c r="L1647" s="130">
        <v>199</v>
      </c>
      <c r="M1647" s="130">
        <v>44</v>
      </c>
      <c r="N1647" s="130">
        <v>64</v>
      </c>
      <c r="O1647" s="130">
        <v>215</v>
      </c>
      <c r="P1647" s="130">
        <v>38</v>
      </c>
      <c r="Q1647" s="130">
        <v>70</v>
      </c>
      <c r="R1647" s="130">
        <v>51</v>
      </c>
      <c r="S1647" s="130">
        <v>243</v>
      </c>
      <c r="T1647" s="134">
        <v>117</v>
      </c>
      <c r="U1647" s="130">
        <v>155</v>
      </c>
      <c r="V1647" s="130">
        <v>1221</v>
      </c>
      <c r="W1647" s="130">
        <v>92</v>
      </c>
      <c r="X1647" s="130">
        <v>45</v>
      </c>
      <c r="Y1647" s="130">
        <v>354</v>
      </c>
      <c r="Z1647" s="130">
        <v>165</v>
      </c>
      <c r="AA1647" s="130">
        <v>100</v>
      </c>
      <c r="AB1647" s="130">
        <v>226</v>
      </c>
      <c r="AC1647" s="130">
        <v>52</v>
      </c>
      <c r="AD1647" s="130">
        <v>0</v>
      </c>
      <c r="AE1647" s="130">
        <v>4030</v>
      </c>
    </row>
    <row r="1648" spans="1:31" ht="30.75" customHeight="1" x14ac:dyDescent="0.25">
      <c r="A1648" s="59">
        <f t="shared" si="27"/>
        <v>45658</v>
      </c>
      <c r="B1648" s="129" t="s">
        <v>168</v>
      </c>
      <c r="C1648" s="130">
        <v>-618</v>
      </c>
      <c r="D1648" s="130">
        <v>3</v>
      </c>
      <c r="E1648" s="130">
        <v>38</v>
      </c>
      <c r="F1648" s="130">
        <v>-13</v>
      </c>
      <c r="G1648" s="130">
        <v>81</v>
      </c>
      <c r="H1648" s="130">
        <v>-4</v>
      </c>
      <c r="I1648" s="130">
        <v>-57</v>
      </c>
      <c r="J1648" s="130">
        <v>-91</v>
      </c>
      <c r="K1648" s="130">
        <v>-21</v>
      </c>
      <c r="L1648" s="130">
        <v>848</v>
      </c>
      <c r="M1648" s="130">
        <v>-17</v>
      </c>
      <c r="N1648" s="130">
        <v>-35</v>
      </c>
      <c r="O1648" s="130">
        <v>-498</v>
      </c>
      <c r="P1648" s="130">
        <v>290</v>
      </c>
      <c r="Q1648" s="130">
        <v>-30</v>
      </c>
      <c r="R1648" s="130">
        <v>62</v>
      </c>
      <c r="S1648" s="130">
        <v>-224</v>
      </c>
      <c r="T1648" s="134">
        <v>28</v>
      </c>
      <c r="U1648" s="130">
        <v>-303</v>
      </c>
      <c r="V1648" s="130">
        <v>-871</v>
      </c>
      <c r="W1648" s="130">
        <v>-436</v>
      </c>
      <c r="X1648" s="130">
        <v>-79</v>
      </c>
      <c r="Y1648" s="130">
        <v>-53</v>
      </c>
      <c r="Z1648" s="130">
        <v>-7</v>
      </c>
      <c r="AA1648" s="130">
        <v>20</v>
      </c>
      <c r="AB1648" s="130">
        <v>156</v>
      </c>
      <c r="AC1648" s="130">
        <v>5525</v>
      </c>
      <c r="AD1648" s="130">
        <v>0</v>
      </c>
      <c r="AE1648" s="130">
        <v>3694</v>
      </c>
    </row>
    <row r="1649" spans="1:31" ht="30.75" customHeight="1" x14ac:dyDescent="0.25">
      <c r="A1649" s="59">
        <f t="shared" si="27"/>
        <v>45658</v>
      </c>
      <c r="B1649" s="129" t="s">
        <v>169</v>
      </c>
      <c r="C1649" s="130">
        <v>0</v>
      </c>
      <c r="D1649" s="130">
        <v>0</v>
      </c>
      <c r="E1649" s="130">
        <v>1</v>
      </c>
      <c r="F1649" s="130">
        <v>0</v>
      </c>
      <c r="G1649" s="130">
        <v>0</v>
      </c>
      <c r="H1649" s="130">
        <v>0</v>
      </c>
      <c r="I1649" s="130">
        <v>0</v>
      </c>
      <c r="J1649" s="130">
        <v>0</v>
      </c>
      <c r="K1649" s="130">
        <v>0</v>
      </c>
      <c r="L1649" s="130">
        <v>0</v>
      </c>
      <c r="M1649" s="130">
        <v>0</v>
      </c>
      <c r="N1649" s="130">
        <v>0</v>
      </c>
      <c r="O1649" s="130">
        <v>0</v>
      </c>
      <c r="P1649" s="130">
        <v>0</v>
      </c>
      <c r="Q1649" s="130">
        <v>0</v>
      </c>
      <c r="R1649" s="130">
        <v>0</v>
      </c>
      <c r="S1649" s="130">
        <v>0</v>
      </c>
      <c r="T1649" s="134">
        <v>0</v>
      </c>
      <c r="U1649" s="130">
        <v>-1</v>
      </c>
      <c r="V1649" s="130">
        <v>-1</v>
      </c>
      <c r="W1649" s="130">
        <v>0</v>
      </c>
      <c r="X1649" s="130">
        <v>0</v>
      </c>
      <c r="Y1649" s="130">
        <v>0</v>
      </c>
      <c r="Z1649" s="130">
        <v>0</v>
      </c>
      <c r="AA1649" s="130">
        <v>0</v>
      </c>
      <c r="AB1649" s="130">
        <v>0</v>
      </c>
      <c r="AC1649" s="130">
        <v>-24</v>
      </c>
      <c r="AD1649" s="130">
        <v>0</v>
      </c>
      <c r="AE1649" s="130">
        <v>-25</v>
      </c>
    </row>
    <row r="1650" spans="1:31" ht="30.75" customHeight="1" x14ac:dyDescent="0.25">
      <c r="A1650" s="59">
        <f t="shared" si="27"/>
        <v>45689</v>
      </c>
      <c r="B1650" s="126" t="s">
        <v>143</v>
      </c>
      <c r="C1650" s="127">
        <v>3146</v>
      </c>
      <c r="D1650" s="127">
        <v>429</v>
      </c>
      <c r="E1650" s="127">
        <v>3303</v>
      </c>
      <c r="F1650" s="127">
        <v>954</v>
      </c>
      <c r="G1650" s="127">
        <v>8990</v>
      </c>
      <c r="H1650" s="127">
        <v>687</v>
      </c>
      <c r="I1650" s="127">
        <v>3257</v>
      </c>
      <c r="J1650" s="127">
        <v>1470</v>
      </c>
      <c r="K1650" s="127">
        <v>2994</v>
      </c>
      <c r="L1650" s="127">
        <v>6488</v>
      </c>
      <c r="M1650" s="127">
        <v>2495</v>
      </c>
      <c r="N1650" s="127">
        <v>525</v>
      </c>
      <c r="O1650" s="127">
        <v>7588</v>
      </c>
      <c r="P1650" s="127">
        <v>-5471</v>
      </c>
      <c r="Q1650" s="127">
        <v>869</v>
      </c>
      <c r="R1650" s="127">
        <v>20132</v>
      </c>
      <c r="S1650" s="127">
        <v>52603</v>
      </c>
      <c r="T1650" s="133">
        <v>6274</v>
      </c>
      <c r="U1650" s="127">
        <v>31974</v>
      </c>
      <c r="V1650" s="127">
        <v>137581</v>
      </c>
      <c r="W1650" s="127">
        <v>39176</v>
      </c>
      <c r="X1650" s="127">
        <v>30097</v>
      </c>
      <c r="Y1650" s="127">
        <v>30693</v>
      </c>
      <c r="Z1650" s="127">
        <v>8333</v>
      </c>
      <c r="AA1650" s="127">
        <v>9710</v>
      </c>
      <c r="AB1650" s="127">
        <v>20584</v>
      </c>
      <c r="AC1650" s="127">
        <v>7030</v>
      </c>
      <c r="AD1650" s="127">
        <v>84</v>
      </c>
      <c r="AE1650" s="127">
        <v>431995</v>
      </c>
    </row>
    <row r="1651" spans="1:31" ht="30.75" customHeight="1" x14ac:dyDescent="0.25">
      <c r="A1651" s="59">
        <f t="shared" si="27"/>
        <v>45689</v>
      </c>
      <c r="B1651" s="128" t="s">
        <v>144</v>
      </c>
      <c r="C1651" s="127">
        <v>261</v>
      </c>
      <c r="D1651" s="127">
        <v>9</v>
      </c>
      <c r="E1651" s="127">
        <v>-111</v>
      </c>
      <c r="F1651" s="127">
        <v>63</v>
      </c>
      <c r="G1651" s="127">
        <v>3</v>
      </c>
      <c r="H1651" s="127">
        <v>-16</v>
      </c>
      <c r="I1651" s="127">
        <v>774</v>
      </c>
      <c r="J1651" s="127">
        <v>347</v>
      </c>
      <c r="K1651" s="127">
        <v>518</v>
      </c>
      <c r="L1651" s="127">
        <v>-85</v>
      </c>
      <c r="M1651" s="127">
        <v>-1055</v>
      </c>
      <c r="N1651" s="127">
        <v>-1505</v>
      </c>
      <c r="O1651" s="127">
        <v>-444</v>
      </c>
      <c r="P1651" s="127">
        <v>-802</v>
      </c>
      <c r="Q1651" s="127">
        <v>-1091</v>
      </c>
      <c r="R1651" s="127">
        <v>2476</v>
      </c>
      <c r="S1651" s="127">
        <v>6558</v>
      </c>
      <c r="T1651" s="133">
        <v>563</v>
      </c>
      <c r="U1651" s="127">
        <v>17</v>
      </c>
      <c r="V1651" s="127">
        <v>6944</v>
      </c>
      <c r="W1651" s="127">
        <v>557</v>
      </c>
      <c r="X1651" s="127">
        <v>1882</v>
      </c>
      <c r="Y1651" s="127">
        <v>-2170</v>
      </c>
      <c r="Z1651" s="127">
        <v>1822</v>
      </c>
      <c r="AA1651" s="127">
        <v>-21</v>
      </c>
      <c r="AB1651" s="127">
        <v>4194</v>
      </c>
      <c r="AC1651" s="127">
        <v>98</v>
      </c>
      <c r="AD1651" s="127">
        <v>56</v>
      </c>
      <c r="AE1651" s="127">
        <v>19842</v>
      </c>
    </row>
    <row r="1652" spans="1:31" ht="30.75" customHeight="1" x14ac:dyDescent="0.25">
      <c r="A1652" s="59">
        <f t="shared" si="27"/>
        <v>45689</v>
      </c>
      <c r="B1652" s="128" t="s">
        <v>145</v>
      </c>
      <c r="C1652" s="127">
        <v>618</v>
      </c>
      <c r="D1652" s="127">
        <v>-101</v>
      </c>
      <c r="E1652" s="127">
        <v>1042</v>
      </c>
      <c r="F1652" s="127">
        <v>79</v>
      </c>
      <c r="G1652" s="127">
        <v>1591</v>
      </c>
      <c r="H1652" s="127">
        <v>-29</v>
      </c>
      <c r="I1652" s="127">
        <v>196</v>
      </c>
      <c r="J1652" s="127">
        <v>420</v>
      </c>
      <c r="K1652" s="127">
        <v>80</v>
      </c>
      <c r="L1652" s="127">
        <v>762</v>
      </c>
      <c r="M1652" s="127">
        <v>-101</v>
      </c>
      <c r="N1652" s="127">
        <v>-100</v>
      </c>
      <c r="O1652" s="127">
        <v>-25</v>
      </c>
      <c r="P1652" s="127">
        <v>-4847</v>
      </c>
      <c r="Q1652" s="127">
        <v>-627</v>
      </c>
      <c r="R1652" s="127">
        <v>2462</v>
      </c>
      <c r="S1652" s="127">
        <v>8591</v>
      </c>
      <c r="T1652" s="133">
        <v>331</v>
      </c>
      <c r="U1652" s="127">
        <v>2674</v>
      </c>
      <c r="V1652" s="127">
        <v>19796</v>
      </c>
      <c r="W1652" s="127">
        <v>7193</v>
      </c>
      <c r="X1652" s="127">
        <v>8318</v>
      </c>
      <c r="Y1652" s="127">
        <v>16013</v>
      </c>
      <c r="Z1652" s="127">
        <v>1179</v>
      </c>
      <c r="AA1652" s="127">
        <v>1032</v>
      </c>
      <c r="AB1652" s="127">
        <v>2940</v>
      </c>
      <c r="AC1652" s="127">
        <v>395</v>
      </c>
      <c r="AD1652" s="127">
        <v>2</v>
      </c>
      <c r="AE1652" s="127">
        <v>69884</v>
      </c>
    </row>
    <row r="1653" spans="1:31" ht="30.75" customHeight="1" x14ac:dyDescent="0.25">
      <c r="A1653" s="59">
        <f t="shared" si="27"/>
        <v>45689</v>
      </c>
      <c r="B1653" s="129" t="s">
        <v>146</v>
      </c>
      <c r="C1653" s="130">
        <v>44</v>
      </c>
      <c r="D1653" s="130">
        <v>6</v>
      </c>
      <c r="E1653" s="130">
        <v>9</v>
      </c>
      <c r="F1653" s="130">
        <v>10</v>
      </c>
      <c r="G1653" s="130">
        <v>227</v>
      </c>
      <c r="H1653" s="130">
        <v>6</v>
      </c>
      <c r="I1653" s="130">
        <v>15</v>
      </c>
      <c r="J1653" s="130">
        <v>13</v>
      </c>
      <c r="K1653" s="130">
        <v>12</v>
      </c>
      <c r="L1653" s="130">
        <v>32</v>
      </c>
      <c r="M1653" s="130">
        <v>52</v>
      </c>
      <c r="N1653" s="130">
        <v>11</v>
      </c>
      <c r="O1653" s="130">
        <v>35</v>
      </c>
      <c r="P1653" s="130">
        <v>12</v>
      </c>
      <c r="Q1653" s="130">
        <v>42</v>
      </c>
      <c r="R1653" s="130">
        <v>89</v>
      </c>
      <c r="S1653" s="130">
        <v>537</v>
      </c>
      <c r="T1653" s="134">
        <v>23</v>
      </c>
      <c r="U1653" s="130">
        <v>287</v>
      </c>
      <c r="V1653" s="130">
        <v>61</v>
      </c>
      <c r="W1653" s="130">
        <v>51</v>
      </c>
      <c r="X1653" s="130">
        <v>33</v>
      </c>
      <c r="Y1653" s="130">
        <v>56</v>
      </c>
      <c r="Z1653" s="130">
        <v>9</v>
      </c>
      <c r="AA1653" s="130">
        <v>14</v>
      </c>
      <c r="AB1653" s="130">
        <v>59</v>
      </c>
      <c r="AC1653" s="130">
        <v>-11</v>
      </c>
      <c r="AD1653" s="130">
        <v>0</v>
      </c>
      <c r="AE1653" s="130">
        <v>1734</v>
      </c>
    </row>
    <row r="1654" spans="1:31" ht="30.75" customHeight="1" x14ac:dyDescent="0.25">
      <c r="A1654" s="59">
        <f t="shared" si="27"/>
        <v>45689</v>
      </c>
      <c r="B1654" s="129" t="s">
        <v>147</v>
      </c>
      <c r="C1654" s="130">
        <v>426</v>
      </c>
      <c r="D1654" s="130">
        <v>-85</v>
      </c>
      <c r="E1654" s="130">
        <v>809</v>
      </c>
      <c r="F1654" s="130">
        <v>72</v>
      </c>
      <c r="G1654" s="130">
        <v>1256</v>
      </c>
      <c r="H1654" s="130">
        <v>-44</v>
      </c>
      <c r="I1654" s="130">
        <v>199</v>
      </c>
      <c r="J1654" s="130">
        <v>314</v>
      </c>
      <c r="K1654" s="130">
        <v>149</v>
      </c>
      <c r="L1654" s="130">
        <v>417</v>
      </c>
      <c r="M1654" s="130">
        <v>-151</v>
      </c>
      <c r="N1654" s="130">
        <v>-149</v>
      </c>
      <c r="O1654" s="130">
        <v>-163</v>
      </c>
      <c r="P1654" s="130">
        <v>-4974</v>
      </c>
      <c r="Q1654" s="130">
        <v>241</v>
      </c>
      <c r="R1654" s="130">
        <v>1890</v>
      </c>
      <c r="S1654" s="130">
        <v>7423</v>
      </c>
      <c r="T1654" s="134">
        <v>205</v>
      </c>
      <c r="U1654" s="130">
        <v>444</v>
      </c>
      <c r="V1654" s="130">
        <v>19180</v>
      </c>
      <c r="W1654" s="130">
        <v>6912</v>
      </c>
      <c r="X1654" s="130">
        <v>8071</v>
      </c>
      <c r="Y1654" s="130">
        <v>15660</v>
      </c>
      <c r="Z1654" s="130">
        <v>1252</v>
      </c>
      <c r="AA1654" s="130">
        <v>1010</v>
      </c>
      <c r="AB1654" s="130">
        <v>2725</v>
      </c>
      <c r="AC1654" s="130">
        <v>258</v>
      </c>
      <c r="AD1654" s="130">
        <v>2</v>
      </c>
      <c r="AE1654" s="130">
        <v>63349</v>
      </c>
    </row>
    <row r="1655" spans="1:31" ht="30.75" customHeight="1" x14ac:dyDescent="0.25">
      <c r="A1655" s="59">
        <f t="shared" si="27"/>
        <v>45689</v>
      </c>
      <c r="B1655" s="129" t="s">
        <v>148</v>
      </c>
      <c r="C1655" s="130">
        <v>60</v>
      </c>
      <c r="D1655" s="130">
        <v>-17</v>
      </c>
      <c r="E1655" s="130">
        <v>6</v>
      </c>
      <c r="F1655" s="130">
        <v>6</v>
      </c>
      <c r="G1655" s="130">
        <v>46</v>
      </c>
      <c r="H1655" s="130">
        <v>8</v>
      </c>
      <c r="I1655" s="130">
        <v>-13</v>
      </c>
      <c r="J1655" s="130">
        <v>11</v>
      </c>
      <c r="K1655" s="130">
        <v>-4</v>
      </c>
      <c r="L1655" s="130">
        <v>-21</v>
      </c>
      <c r="M1655" s="130">
        <v>2</v>
      </c>
      <c r="N1655" s="130">
        <v>19</v>
      </c>
      <c r="O1655" s="130">
        <v>-5</v>
      </c>
      <c r="P1655" s="130">
        <v>6</v>
      </c>
      <c r="Q1655" s="130">
        <v>8</v>
      </c>
      <c r="R1655" s="130">
        <v>43</v>
      </c>
      <c r="S1655" s="130">
        <v>89</v>
      </c>
      <c r="T1655" s="134">
        <v>23</v>
      </c>
      <c r="U1655" s="130">
        <v>178</v>
      </c>
      <c r="V1655" s="130">
        <v>38</v>
      </c>
      <c r="W1655" s="130">
        <v>4</v>
      </c>
      <c r="X1655" s="130">
        <v>39</v>
      </c>
      <c r="Y1655" s="130">
        <v>-7</v>
      </c>
      <c r="Z1655" s="130">
        <v>12</v>
      </c>
      <c r="AA1655" s="130">
        <v>-85</v>
      </c>
      <c r="AB1655" s="130">
        <v>-44</v>
      </c>
      <c r="AC1655" s="130">
        <v>8</v>
      </c>
      <c r="AD1655" s="130">
        <v>0</v>
      </c>
      <c r="AE1655" s="130">
        <v>410</v>
      </c>
    </row>
    <row r="1656" spans="1:31" ht="30.75" customHeight="1" x14ac:dyDescent="0.25">
      <c r="A1656" s="59">
        <f t="shared" si="27"/>
        <v>45689</v>
      </c>
      <c r="B1656" s="129" t="s">
        <v>149</v>
      </c>
      <c r="C1656" s="130">
        <v>88</v>
      </c>
      <c r="D1656" s="130">
        <v>-5</v>
      </c>
      <c r="E1656" s="130">
        <v>218</v>
      </c>
      <c r="F1656" s="130">
        <v>-9</v>
      </c>
      <c r="G1656" s="130">
        <v>62</v>
      </c>
      <c r="H1656" s="130">
        <v>1</v>
      </c>
      <c r="I1656" s="130">
        <v>-5</v>
      </c>
      <c r="J1656" s="130">
        <v>82</v>
      </c>
      <c r="K1656" s="130">
        <v>-77</v>
      </c>
      <c r="L1656" s="130">
        <v>334</v>
      </c>
      <c r="M1656" s="130">
        <v>-4</v>
      </c>
      <c r="N1656" s="130">
        <v>19</v>
      </c>
      <c r="O1656" s="130">
        <v>108</v>
      </c>
      <c r="P1656" s="130">
        <v>109</v>
      </c>
      <c r="Q1656" s="130">
        <v>-918</v>
      </c>
      <c r="R1656" s="130">
        <v>440</v>
      </c>
      <c r="S1656" s="130">
        <v>542</v>
      </c>
      <c r="T1656" s="134">
        <v>80</v>
      </c>
      <c r="U1656" s="130">
        <v>1765</v>
      </c>
      <c r="V1656" s="130">
        <v>517</v>
      </c>
      <c r="W1656" s="130">
        <v>226</v>
      </c>
      <c r="X1656" s="130">
        <v>175</v>
      </c>
      <c r="Y1656" s="130">
        <v>304</v>
      </c>
      <c r="Z1656" s="130">
        <v>-94</v>
      </c>
      <c r="AA1656" s="130">
        <v>93</v>
      </c>
      <c r="AB1656" s="130">
        <v>200</v>
      </c>
      <c r="AC1656" s="130">
        <v>140</v>
      </c>
      <c r="AD1656" s="130">
        <v>0</v>
      </c>
      <c r="AE1656" s="130">
        <v>4391</v>
      </c>
    </row>
    <row r="1657" spans="1:31" ht="30.75" customHeight="1" x14ac:dyDescent="0.25">
      <c r="A1657" s="59">
        <f t="shared" si="27"/>
        <v>45689</v>
      </c>
      <c r="B1657" s="128" t="s">
        <v>150</v>
      </c>
      <c r="C1657" s="127">
        <v>137</v>
      </c>
      <c r="D1657" s="127">
        <v>-9</v>
      </c>
      <c r="E1657" s="127">
        <v>526</v>
      </c>
      <c r="F1657" s="127">
        <v>400</v>
      </c>
      <c r="G1657" s="127">
        <v>448</v>
      </c>
      <c r="H1657" s="127">
        <v>36</v>
      </c>
      <c r="I1657" s="127">
        <v>426</v>
      </c>
      <c r="J1657" s="127">
        <v>-253</v>
      </c>
      <c r="K1657" s="127">
        <v>414</v>
      </c>
      <c r="L1657" s="127">
        <v>1317</v>
      </c>
      <c r="M1657" s="127">
        <v>726</v>
      </c>
      <c r="N1657" s="127">
        <v>435</v>
      </c>
      <c r="O1657" s="127">
        <v>1276</v>
      </c>
      <c r="P1657" s="127">
        <v>296</v>
      </c>
      <c r="Q1657" s="127">
        <v>700</v>
      </c>
      <c r="R1657" s="127">
        <v>1170</v>
      </c>
      <c r="S1657" s="127">
        <v>5785</v>
      </c>
      <c r="T1657" s="133">
        <v>477</v>
      </c>
      <c r="U1657" s="127">
        <v>3006</v>
      </c>
      <c r="V1657" s="127">
        <v>11399</v>
      </c>
      <c r="W1657" s="127">
        <v>3333</v>
      </c>
      <c r="X1657" s="127">
        <v>3320</v>
      </c>
      <c r="Y1657" s="127">
        <v>1375</v>
      </c>
      <c r="Z1657" s="127">
        <v>855</v>
      </c>
      <c r="AA1657" s="127">
        <v>1485</v>
      </c>
      <c r="AB1657" s="127">
        <v>1480</v>
      </c>
      <c r="AC1657" s="127">
        <v>303</v>
      </c>
      <c r="AD1657" s="127">
        <v>8</v>
      </c>
      <c r="AE1657" s="127">
        <v>40871</v>
      </c>
    </row>
    <row r="1658" spans="1:31" ht="30.75" customHeight="1" x14ac:dyDescent="0.25">
      <c r="A1658" s="59">
        <f t="shared" si="27"/>
        <v>45689</v>
      </c>
      <c r="B1658" s="128" t="s">
        <v>151</v>
      </c>
      <c r="C1658" s="127">
        <v>82</v>
      </c>
      <c r="D1658" s="127">
        <v>134</v>
      </c>
      <c r="E1658" s="127">
        <v>512</v>
      </c>
      <c r="F1658" s="127">
        <v>94</v>
      </c>
      <c r="G1658" s="127">
        <v>2732</v>
      </c>
      <c r="H1658" s="127">
        <v>-56</v>
      </c>
      <c r="I1658" s="127">
        <v>505</v>
      </c>
      <c r="J1658" s="127">
        <v>330</v>
      </c>
      <c r="K1658" s="127">
        <v>257</v>
      </c>
      <c r="L1658" s="127">
        <v>1155</v>
      </c>
      <c r="M1658" s="127">
        <v>558</v>
      </c>
      <c r="N1658" s="127">
        <v>78</v>
      </c>
      <c r="O1658" s="127">
        <v>711</v>
      </c>
      <c r="P1658" s="127">
        <v>-93</v>
      </c>
      <c r="Q1658" s="127">
        <v>204</v>
      </c>
      <c r="R1658" s="127">
        <v>2552</v>
      </c>
      <c r="S1658" s="127">
        <v>4682</v>
      </c>
      <c r="T1658" s="133">
        <v>669</v>
      </c>
      <c r="U1658" s="127">
        <v>103</v>
      </c>
      <c r="V1658" s="127">
        <v>15232</v>
      </c>
      <c r="W1658" s="127">
        <v>5428</v>
      </c>
      <c r="X1658" s="127">
        <v>2859</v>
      </c>
      <c r="Y1658" s="127">
        <v>2521</v>
      </c>
      <c r="Z1658" s="127">
        <v>816</v>
      </c>
      <c r="AA1658" s="127">
        <v>1715</v>
      </c>
      <c r="AB1658" s="127">
        <v>2496</v>
      </c>
      <c r="AC1658" s="127">
        <v>309</v>
      </c>
      <c r="AD1658" s="127">
        <v>2</v>
      </c>
      <c r="AE1658" s="127">
        <v>46587</v>
      </c>
    </row>
    <row r="1659" spans="1:31" ht="30.75" customHeight="1" x14ac:dyDescent="0.25">
      <c r="A1659" s="59">
        <f t="shared" si="27"/>
        <v>45689</v>
      </c>
      <c r="B1659" s="128" t="s">
        <v>152</v>
      </c>
      <c r="C1659" s="127">
        <v>2048</v>
      </c>
      <c r="D1659" s="127">
        <v>396</v>
      </c>
      <c r="E1659" s="127">
        <v>1334</v>
      </c>
      <c r="F1659" s="127">
        <v>318</v>
      </c>
      <c r="G1659" s="127">
        <v>4216</v>
      </c>
      <c r="H1659" s="127">
        <v>752</v>
      </c>
      <c r="I1659" s="127">
        <v>1356</v>
      </c>
      <c r="J1659" s="127">
        <v>626</v>
      </c>
      <c r="K1659" s="127">
        <v>1725</v>
      </c>
      <c r="L1659" s="127">
        <v>3339</v>
      </c>
      <c r="M1659" s="127">
        <v>2367</v>
      </c>
      <c r="N1659" s="127">
        <v>1617</v>
      </c>
      <c r="O1659" s="127">
        <v>6070</v>
      </c>
      <c r="P1659" s="127">
        <v>-25</v>
      </c>
      <c r="Q1659" s="127">
        <v>1683</v>
      </c>
      <c r="R1659" s="127">
        <v>11473</v>
      </c>
      <c r="S1659" s="127">
        <v>26987</v>
      </c>
      <c r="T1659" s="133">
        <v>4234</v>
      </c>
      <c r="U1659" s="127">
        <v>26174</v>
      </c>
      <c r="V1659" s="127">
        <v>84210</v>
      </c>
      <c r="W1659" s="127">
        <v>22665</v>
      </c>
      <c r="X1659" s="127">
        <v>13718</v>
      </c>
      <c r="Y1659" s="127">
        <v>12954</v>
      </c>
      <c r="Z1659" s="127">
        <v>3661</v>
      </c>
      <c r="AA1659" s="127">
        <v>5499</v>
      </c>
      <c r="AB1659" s="127">
        <v>9474</v>
      </c>
      <c r="AC1659" s="127">
        <v>5925</v>
      </c>
      <c r="AD1659" s="127">
        <v>16</v>
      </c>
      <c r="AE1659" s="127">
        <v>254812</v>
      </c>
    </row>
    <row r="1660" spans="1:31" ht="30.75" customHeight="1" x14ac:dyDescent="0.25">
      <c r="A1660" s="59">
        <f t="shared" si="27"/>
        <v>45689</v>
      </c>
      <c r="B1660" s="131" t="s">
        <v>153</v>
      </c>
      <c r="C1660" s="130">
        <v>328</v>
      </c>
      <c r="D1660" s="130">
        <v>63</v>
      </c>
      <c r="E1660" s="130">
        <v>-40</v>
      </c>
      <c r="F1660" s="130">
        <v>8</v>
      </c>
      <c r="G1660" s="130">
        <v>74</v>
      </c>
      <c r="H1660" s="130">
        <v>-53</v>
      </c>
      <c r="I1660" s="130">
        <v>356</v>
      </c>
      <c r="J1660" s="130">
        <v>112</v>
      </c>
      <c r="K1660" s="130">
        <v>60</v>
      </c>
      <c r="L1660" s="130">
        <v>-59</v>
      </c>
      <c r="M1660" s="130">
        <v>-14</v>
      </c>
      <c r="N1660" s="130">
        <v>-17</v>
      </c>
      <c r="O1660" s="130">
        <v>172</v>
      </c>
      <c r="P1660" s="130">
        <v>-804</v>
      </c>
      <c r="Q1660" s="130">
        <v>245</v>
      </c>
      <c r="R1660" s="130">
        <v>959</v>
      </c>
      <c r="S1660" s="130">
        <v>2954</v>
      </c>
      <c r="T1660" s="134">
        <v>1344</v>
      </c>
      <c r="U1660" s="130">
        <v>629</v>
      </c>
      <c r="V1660" s="130">
        <v>9309</v>
      </c>
      <c r="W1660" s="130">
        <v>2402</v>
      </c>
      <c r="X1660" s="130">
        <v>1734</v>
      </c>
      <c r="Y1660" s="130">
        <v>1892</v>
      </c>
      <c r="Z1660" s="130">
        <v>521</v>
      </c>
      <c r="AA1660" s="130">
        <v>704</v>
      </c>
      <c r="AB1660" s="130">
        <v>1446</v>
      </c>
      <c r="AC1660" s="130">
        <v>1900</v>
      </c>
      <c r="AD1660" s="130">
        <v>-1</v>
      </c>
      <c r="AE1660" s="130">
        <v>26224</v>
      </c>
    </row>
    <row r="1661" spans="1:31" ht="30.75" customHeight="1" x14ac:dyDescent="0.25">
      <c r="A1661" s="59">
        <f t="shared" si="27"/>
        <v>45689</v>
      </c>
      <c r="B1661" s="131" t="s">
        <v>154</v>
      </c>
      <c r="C1661" s="130">
        <v>105</v>
      </c>
      <c r="D1661" s="130">
        <v>11</v>
      </c>
      <c r="E1661" s="130">
        <v>488</v>
      </c>
      <c r="F1661" s="130">
        <v>90</v>
      </c>
      <c r="G1661" s="130">
        <v>261</v>
      </c>
      <c r="H1661" s="130">
        <v>49</v>
      </c>
      <c r="I1661" s="130">
        <v>97</v>
      </c>
      <c r="J1661" s="130">
        <v>205</v>
      </c>
      <c r="K1661" s="130">
        <v>180</v>
      </c>
      <c r="L1661" s="130">
        <v>423</v>
      </c>
      <c r="M1661" s="130">
        <v>485</v>
      </c>
      <c r="N1661" s="130">
        <v>177</v>
      </c>
      <c r="O1661" s="130">
        <v>495</v>
      </c>
      <c r="P1661" s="130">
        <v>349</v>
      </c>
      <c r="Q1661" s="130">
        <v>321</v>
      </c>
      <c r="R1661" s="130">
        <v>2160</v>
      </c>
      <c r="S1661" s="130">
        <v>1769</v>
      </c>
      <c r="T1661" s="134">
        <v>910</v>
      </c>
      <c r="U1661" s="130">
        <v>3619</v>
      </c>
      <c r="V1661" s="130">
        <v>10203</v>
      </c>
      <c r="W1661" s="130">
        <v>1087</v>
      </c>
      <c r="X1661" s="130">
        <v>1179</v>
      </c>
      <c r="Y1661" s="130">
        <v>497</v>
      </c>
      <c r="Z1661" s="130">
        <v>229</v>
      </c>
      <c r="AA1661" s="130">
        <v>631</v>
      </c>
      <c r="AB1661" s="130">
        <v>854</v>
      </c>
      <c r="AC1661" s="130">
        <v>459</v>
      </c>
      <c r="AD1661" s="130">
        <v>0</v>
      </c>
      <c r="AE1661" s="130">
        <v>27333</v>
      </c>
    </row>
    <row r="1662" spans="1:31" ht="30.75" customHeight="1" x14ac:dyDescent="0.25">
      <c r="A1662" s="59">
        <f t="shared" si="27"/>
        <v>45689</v>
      </c>
      <c r="B1662" s="131" t="s">
        <v>155</v>
      </c>
      <c r="C1662" s="130">
        <v>357</v>
      </c>
      <c r="D1662" s="130">
        <v>102</v>
      </c>
      <c r="E1662" s="130">
        <v>239</v>
      </c>
      <c r="F1662" s="130">
        <v>89</v>
      </c>
      <c r="G1662" s="130">
        <v>1931</v>
      </c>
      <c r="H1662" s="130">
        <v>625</v>
      </c>
      <c r="I1662" s="130">
        <v>568</v>
      </c>
      <c r="J1662" s="130">
        <v>3</v>
      </c>
      <c r="K1662" s="130">
        <v>121</v>
      </c>
      <c r="L1662" s="130">
        <v>-79</v>
      </c>
      <c r="M1662" s="130">
        <v>592</v>
      </c>
      <c r="N1662" s="130">
        <v>665</v>
      </c>
      <c r="O1662" s="130">
        <v>2269</v>
      </c>
      <c r="P1662" s="130">
        <v>106</v>
      </c>
      <c r="Q1662" s="130">
        <v>326</v>
      </c>
      <c r="R1662" s="130">
        <v>4443</v>
      </c>
      <c r="S1662" s="130">
        <v>6886</v>
      </c>
      <c r="T1662" s="134">
        <v>495</v>
      </c>
      <c r="U1662" s="130">
        <v>13309</v>
      </c>
      <c r="V1662" s="130">
        <v>29446</v>
      </c>
      <c r="W1662" s="130">
        <v>9856</v>
      </c>
      <c r="X1662" s="130">
        <v>3040</v>
      </c>
      <c r="Y1662" s="130">
        <v>4798</v>
      </c>
      <c r="Z1662" s="130">
        <v>1018</v>
      </c>
      <c r="AA1662" s="130">
        <v>1749</v>
      </c>
      <c r="AB1662" s="130">
        <v>3697</v>
      </c>
      <c r="AC1662" s="130">
        <v>1282</v>
      </c>
      <c r="AD1662" s="130">
        <v>13</v>
      </c>
      <c r="AE1662" s="130">
        <v>87946</v>
      </c>
    </row>
    <row r="1663" spans="1:31" ht="30.75" customHeight="1" x14ac:dyDescent="0.25">
      <c r="A1663" s="59">
        <f t="shared" si="27"/>
        <v>45689</v>
      </c>
      <c r="B1663" s="129" t="s">
        <v>156</v>
      </c>
      <c r="C1663" s="130">
        <v>177</v>
      </c>
      <c r="D1663" s="130">
        <v>-42</v>
      </c>
      <c r="E1663" s="130">
        <v>36</v>
      </c>
      <c r="F1663" s="130">
        <v>18</v>
      </c>
      <c r="G1663" s="130">
        <v>211</v>
      </c>
      <c r="H1663" s="130">
        <v>24</v>
      </c>
      <c r="I1663" s="130">
        <v>12</v>
      </c>
      <c r="J1663" s="130">
        <v>14</v>
      </c>
      <c r="K1663" s="130">
        <v>23</v>
      </c>
      <c r="L1663" s="130">
        <v>-1365</v>
      </c>
      <c r="M1663" s="130">
        <v>72</v>
      </c>
      <c r="N1663" s="130">
        <v>79</v>
      </c>
      <c r="O1663" s="130">
        <v>23</v>
      </c>
      <c r="P1663" s="130">
        <v>-12</v>
      </c>
      <c r="Q1663" s="130">
        <v>73</v>
      </c>
      <c r="R1663" s="130">
        <v>48</v>
      </c>
      <c r="S1663" s="130">
        <v>329</v>
      </c>
      <c r="T1663" s="134">
        <v>103</v>
      </c>
      <c r="U1663" s="130">
        <v>448</v>
      </c>
      <c r="V1663" s="130">
        <v>1534</v>
      </c>
      <c r="W1663" s="130">
        <v>394</v>
      </c>
      <c r="X1663" s="130">
        <v>492</v>
      </c>
      <c r="Y1663" s="130">
        <v>214</v>
      </c>
      <c r="Z1663" s="130">
        <v>38</v>
      </c>
      <c r="AA1663" s="130">
        <v>348</v>
      </c>
      <c r="AB1663" s="130">
        <v>231</v>
      </c>
      <c r="AC1663" s="130">
        <v>484</v>
      </c>
      <c r="AD1663" s="130">
        <v>0</v>
      </c>
      <c r="AE1663" s="130">
        <v>4006</v>
      </c>
    </row>
    <row r="1664" spans="1:31" ht="30.75" customHeight="1" x14ac:dyDescent="0.25">
      <c r="A1664" s="59">
        <f t="shared" si="27"/>
        <v>45689</v>
      </c>
      <c r="B1664" s="129" t="s">
        <v>157</v>
      </c>
      <c r="C1664" s="130">
        <v>-1</v>
      </c>
      <c r="D1664" s="130">
        <v>-50</v>
      </c>
      <c r="E1664" s="130">
        <v>12</v>
      </c>
      <c r="F1664" s="130">
        <v>7</v>
      </c>
      <c r="G1664" s="130">
        <v>34</v>
      </c>
      <c r="H1664" s="130">
        <v>-7</v>
      </c>
      <c r="I1664" s="130">
        <v>17</v>
      </c>
      <c r="J1664" s="130">
        <v>22</v>
      </c>
      <c r="K1664" s="130">
        <v>24</v>
      </c>
      <c r="L1664" s="130">
        <v>2</v>
      </c>
      <c r="M1664" s="130">
        <v>19</v>
      </c>
      <c r="N1664" s="130">
        <v>9</v>
      </c>
      <c r="O1664" s="130">
        <v>56</v>
      </c>
      <c r="P1664" s="130">
        <v>9</v>
      </c>
      <c r="Q1664" s="130">
        <v>-13</v>
      </c>
      <c r="R1664" s="130">
        <v>41</v>
      </c>
      <c r="S1664" s="130">
        <v>758</v>
      </c>
      <c r="T1664" s="134">
        <v>63</v>
      </c>
      <c r="U1664" s="130">
        <v>902</v>
      </c>
      <c r="V1664" s="130">
        <v>264</v>
      </c>
      <c r="W1664" s="130">
        <v>376</v>
      </c>
      <c r="X1664" s="130">
        <v>268</v>
      </c>
      <c r="Y1664" s="130">
        <v>196</v>
      </c>
      <c r="Z1664" s="130">
        <v>42</v>
      </c>
      <c r="AA1664" s="130">
        <v>28</v>
      </c>
      <c r="AB1664" s="130">
        <v>101</v>
      </c>
      <c r="AC1664" s="130">
        <v>154</v>
      </c>
      <c r="AD1664" s="130">
        <v>0</v>
      </c>
      <c r="AE1664" s="130">
        <v>3333</v>
      </c>
    </row>
    <row r="1665" spans="1:31" ht="30.75" customHeight="1" x14ac:dyDescent="0.25">
      <c r="A1665" s="59">
        <f t="shared" si="27"/>
        <v>45689</v>
      </c>
      <c r="B1665" s="129" t="s">
        <v>158</v>
      </c>
      <c r="C1665" s="130">
        <v>7</v>
      </c>
      <c r="D1665" s="130">
        <v>5</v>
      </c>
      <c r="E1665" s="130">
        <v>26</v>
      </c>
      <c r="F1665" s="130">
        <v>11</v>
      </c>
      <c r="G1665" s="130">
        <v>45</v>
      </c>
      <c r="H1665" s="130">
        <v>-7</v>
      </c>
      <c r="I1665" s="130">
        <v>-31</v>
      </c>
      <c r="J1665" s="130">
        <v>23</v>
      </c>
      <c r="K1665" s="130">
        <v>2</v>
      </c>
      <c r="L1665" s="130">
        <v>47</v>
      </c>
      <c r="M1665" s="130">
        <v>3</v>
      </c>
      <c r="N1665" s="130">
        <v>36</v>
      </c>
      <c r="O1665" s="130">
        <v>147</v>
      </c>
      <c r="P1665" s="130">
        <v>22</v>
      </c>
      <c r="Q1665" s="130">
        <v>5</v>
      </c>
      <c r="R1665" s="130">
        <v>283</v>
      </c>
      <c r="S1665" s="130">
        <v>175</v>
      </c>
      <c r="T1665" s="134">
        <v>102</v>
      </c>
      <c r="U1665" s="130">
        <v>97</v>
      </c>
      <c r="V1665" s="130">
        <v>300</v>
      </c>
      <c r="W1665" s="130">
        <v>105</v>
      </c>
      <c r="X1665" s="130">
        <v>85</v>
      </c>
      <c r="Y1665" s="130">
        <v>63</v>
      </c>
      <c r="Z1665" s="130">
        <v>20</v>
      </c>
      <c r="AA1665" s="130">
        <v>78</v>
      </c>
      <c r="AB1665" s="130">
        <v>13</v>
      </c>
      <c r="AC1665" s="130">
        <v>62</v>
      </c>
      <c r="AD1665" s="130">
        <v>0</v>
      </c>
      <c r="AE1665" s="130">
        <v>1724</v>
      </c>
    </row>
    <row r="1666" spans="1:31" ht="30.75" customHeight="1" x14ac:dyDescent="0.25">
      <c r="A1666" s="59">
        <f t="shared" si="27"/>
        <v>45689</v>
      </c>
      <c r="B1666" s="129" t="s">
        <v>159</v>
      </c>
      <c r="C1666" s="130">
        <v>17</v>
      </c>
      <c r="D1666" s="130">
        <v>90</v>
      </c>
      <c r="E1666" s="130">
        <v>354</v>
      </c>
      <c r="F1666" s="130">
        <v>6</v>
      </c>
      <c r="G1666" s="130">
        <v>3</v>
      </c>
      <c r="H1666" s="130">
        <v>14</v>
      </c>
      <c r="I1666" s="130">
        <v>170</v>
      </c>
      <c r="J1666" s="130">
        <v>176</v>
      </c>
      <c r="K1666" s="130">
        <v>-14</v>
      </c>
      <c r="L1666" s="130">
        <v>429</v>
      </c>
      <c r="M1666" s="130">
        <v>168</v>
      </c>
      <c r="N1666" s="130">
        <v>117</v>
      </c>
      <c r="O1666" s="130">
        <v>66</v>
      </c>
      <c r="P1666" s="130">
        <v>58</v>
      </c>
      <c r="Q1666" s="130">
        <v>109</v>
      </c>
      <c r="R1666" s="130">
        <v>485</v>
      </c>
      <c r="S1666" s="130">
        <v>1427</v>
      </c>
      <c r="T1666" s="134">
        <v>116</v>
      </c>
      <c r="U1666" s="130">
        <v>1353</v>
      </c>
      <c r="V1666" s="130">
        <v>3858</v>
      </c>
      <c r="W1666" s="130">
        <v>1586</v>
      </c>
      <c r="X1666" s="130">
        <v>589</v>
      </c>
      <c r="Y1666" s="130">
        <v>1038</v>
      </c>
      <c r="Z1666" s="130">
        <v>286</v>
      </c>
      <c r="AA1666" s="130">
        <v>407</v>
      </c>
      <c r="AB1666" s="130">
        <v>859</v>
      </c>
      <c r="AC1666" s="130">
        <v>454</v>
      </c>
      <c r="AD1666" s="130">
        <v>13</v>
      </c>
      <c r="AE1666" s="130">
        <v>14234</v>
      </c>
    </row>
    <row r="1667" spans="1:31" ht="30.75" customHeight="1" x14ac:dyDescent="0.25">
      <c r="A1667" s="59">
        <f t="shared" ref="A1667:A1730" si="28">IF(B1667&lt;&gt;"",DATE(2020,INT((ROW(A1665)-1)/27)+1,1),"")</f>
        <v>45689</v>
      </c>
      <c r="B1667" s="129" t="s">
        <v>160</v>
      </c>
      <c r="C1667" s="130">
        <v>157</v>
      </c>
      <c r="D1667" s="130">
        <v>99</v>
      </c>
      <c r="E1667" s="130">
        <v>-189</v>
      </c>
      <c r="F1667" s="130">
        <v>47</v>
      </c>
      <c r="G1667" s="130">
        <v>1638</v>
      </c>
      <c r="H1667" s="130">
        <v>601</v>
      </c>
      <c r="I1667" s="130">
        <v>400</v>
      </c>
      <c r="J1667" s="130">
        <v>-232</v>
      </c>
      <c r="K1667" s="130">
        <v>86</v>
      </c>
      <c r="L1667" s="130">
        <v>808</v>
      </c>
      <c r="M1667" s="130">
        <v>330</v>
      </c>
      <c r="N1667" s="130">
        <v>424</v>
      </c>
      <c r="O1667" s="130">
        <v>1977</v>
      </c>
      <c r="P1667" s="130">
        <v>29</v>
      </c>
      <c r="Q1667" s="130">
        <v>152</v>
      </c>
      <c r="R1667" s="130">
        <v>3586</v>
      </c>
      <c r="S1667" s="130">
        <v>4197</v>
      </c>
      <c r="T1667" s="134">
        <v>111</v>
      </c>
      <c r="U1667" s="130">
        <v>10509</v>
      </c>
      <c r="V1667" s="130">
        <v>23490</v>
      </c>
      <c r="W1667" s="130">
        <v>7395</v>
      </c>
      <c r="X1667" s="130">
        <v>1606</v>
      </c>
      <c r="Y1667" s="130">
        <v>3287</v>
      </c>
      <c r="Z1667" s="130">
        <v>632</v>
      </c>
      <c r="AA1667" s="130">
        <v>888</v>
      </c>
      <c r="AB1667" s="130">
        <v>2493</v>
      </c>
      <c r="AC1667" s="130">
        <v>128</v>
      </c>
      <c r="AD1667" s="130">
        <v>0</v>
      </c>
      <c r="AE1667" s="130">
        <v>64649</v>
      </c>
    </row>
    <row r="1668" spans="1:31" ht="30.75" customHeight="1" x14ac:dyDescent="0.25">
      <c r="A1668" s="59">
        <f t="shared" si="28"/>
        <v>45689</v>
      </c>
      <c r="B1668" s="131" t="s">
        <v>161</v>
      </c>
      <c r="C1668" s="130">
        <v>491</v>
      </c>
      <c r="D1668" s="130">
        <v>223</v>
      </c>
      <c r="E1668" s="130">
        <v>601</v>
      </c>
      <c r="F1668" s="130">
        <v>139</v>
      </c>
      <c r="G1668" s="130">
        <v>1711</v>
      </c>
      <c r="H1668" s="130">
        <v>139</v>
      </c>
      <c r="I1668" s="130">
        <v>357</v>
      </c>
      <c r="J1668" s="130">
        <v>145</v>
      </c>
      <c r="K1668" s="130">
        <v>1278</v>
      </c>
      <c r="L1668" s="130">
        <v>2754</v>
      </c>
      <c r="M1668" s="130">
        <v>1223</v>
      </c>
      <c r="N1668" s="130">
        <v>688</v>
      </c>
      <c r="O1668" s="130">
        <v>2598</v>
      </c>
      <c r="P1668" s="130">
        <v>273</v>
      </c>
      <c r="Q1668" s="130">
        <v>666</v>
      </c>
      <c r="R1668" s="130">
        <v>3216</v>
      </c>
      <c r="S1668" s="130">
        <v>13310</v>
      </c>
      <c r="T1668" s="134">
        <v>1766</v>
      </c>
      <c r="U1668" s="130">
        <v>8655</v>
      </c>
      <c r="V1668" s="130">
        <v>30120</v>
      </c>
      <c r="W1668" s="130">
        <v>7998</v>
      </c>
      <c r="X1668" s="130">
        <v>6616</v>
      </c>
      <c r="Y1668" s="130">
        <v>5024</v>
      </c>
      <c r="Z1668" s="130">
        <v>1513</v>
      </c>
      <c r="AA1668" s="130">
        <v>1795</v>
      </c>
      <c r="AB1668" s="130">
        <v>3000</v>
      </c>
      <c r="AC1668" s="130">
        <v>2108</v>
      </c>
      <c r="AD1668" s="130">
        <v>4</v>
      </c>
      <c r="AE1668" s="130">
        <v>98411</v>
      </c>
    </row>
    <row r="1669" spans="1:31" ht="30.75" customHeight="1" x14ac:dyDescent="0.25">
      <c r="A1669" s="59">
        <f t="shared" si="28"/>
        <v>45689</v>
      </c>
      <c r="B1669" s="129" t="s">
        <v>162</v>
      </c>
      <c r="C1669" s="130">
        <v>-31</v>
      </c>
      <c r="D1669" s="130">
        <v>15</v>
      </c>
      <c r="E1669" s="130">
        <v>-28</v>
      </c>
      <c r="F1669" s="130">
        <v>20</v>
      </c>
      <c r="G1669" s="130">
        <v>369</v>
      </c>
      <c r="H1669" s="130">
        <v>-3</v>
      </c>
      <c r="I1669" s="130">
        <v>52</v>
      </c>
      <c r="J1669" s="130">
        <v>10</v>
      </c>
      <c r="K1669" s="130">
        <v>142</v>
      </c>
      <c r="L1669" s="130">
        <v>-2</v>
      </c>
      <c r="M1669" s="130">
        <v>51</v>
      </c>
      <c r="N1669" s="130">
        <v>4</v>
      </c>
      <c r="O1669" s="130">
        <v>28</v>
      </c>
      <c r="P1669" s="130">
        <v>-414</v>
      </c>
      <c r="Q1669" s="130">
        <v>55</v>
      </c>
      <c r="R1669" s="130">
        <v>291</v>
      </c>
      <c r="S1669" s="130">
        <v>1917</v>
      </c>
      <c r="T1669" s="134">
        <v>318</v>
      </c>
      <c r="U1669" s="130">
        <v>799</v>
      </c>
      <c r="V1669" s="130">
        <v>7560</v>
      </c>
      <c r="W1669" s="130">
        <v>987</v>
      </c>
      <c r="X1669" s="130">
        <v>3503</v>
      </c>
      <c r="Y1669" s="130">
        <v>299</v>
      </c>
      <c r="Z1669" s="130">
        <v>106</v>
      </c>
      <c r="AA1669" s="130">
        <v>457</v>
      </c>
      <c r="AB1669" s="130">
        <v>104</v>
      </c>
      <c r="AC1669" s="130">
        <v>-1</v>
      </c>
      <c r="AD1669" s="130">
        <v>0</v>
      </c>
      <c r="AE1669" s="130">
        <v>16608</v>
      </c>
    </row>
    <row r="1670" spans="1:31" ht="30.75" customHeight="1" x14ac:dyDescent="0.25">
      <c r="A1670" s="59">
        <f t="shared" si="28"/>
        <v>45689</v>
      </c>
      <c r="B1670" s="129" t="s">
        <v>163</v>
      </c>
      <c r="C1670" s="130">
        <v>405</v>
      </c>
      <c r="D1670" s="130">
        <v>179</v>
      </c>
      <c r="E1670" s="130">
        <v>623</v>
      </c>
      <c r="F1670" s="130">
        <v>86</v>
      </c>
      <c r="G1670" s="130">
        <v>1055</v>
      </c>
      <c r="H1670" s="130">
        <v>27</v>
      </c>
      <c r="I1670" s="130">
        <v>263</v>
      </c>
      <c r="J1670" s="130">
        <v>547</v>
      </c>
      <c r="K1670" s="130">
        <v>1040</v>
      </c>
      <c r="L1670" s="130">
        <v>1971</v>
      </c>
      <c r="M1670" s="130">
        <v>849</v>
      </c>
      <c r="N1670" s="130">
        <v>588</v>
      </c>
      <c r="O1670" s="130">
        <v>2180</v>
      </c>
      <c r="P1670" s="130">
        <v>584</v>
      </c>
      <c r="Q1670" s="130">
        <v>559</v>
      </c>
      <c r="R1670" s="130">
        <v>2254</v>
      </c>
      <c r="S1670" s="130">
        <v>9780</v>
      </c>
      <c r="T1670" s="134">
        <v>1066</v>
      </c>
      <c r="U1670" s="130">
        <v>7383</v>
      </c>
      <c r="V1670" s="130">
        <v>16781</v>
      </c>
      <c r="W1670" s="130">
        <v>5696</v>
      </c>
      <c r="X1670" s="130">
        <v>2081</v>
      </c>
      <c r="Y1670" s="130">
        <v>3385</v>
      </c>
      <c r="Z1670" s="130">
        <v>1213</v>
      </c>
      <c r="AA1670" s="130">
        <v>945</v>
      </c>
      <c r="AB1670" s="130">
        <v>2076</v>
      </c>
      <c r="AC1670" s="130">
        <v>1580</v>
      </c>
      <c r="AD1670" s="130">
        <v>0</v>
      </c>
      <c r="AE1670" s="130">
        <v>65196</v>
      </c>
    </row>
    <row r="1671" spans="1:31" ht="30.75" customHeight="1" x14ac:dyDescent="0.25">
      <c r="A1671" s="59">
        <f t="shared" si="28"/>
        <v>45689</v>
      </c>
      <c r="B1671" s="129" t="s">
        <v>164</v>
      </c>
      <c r="C1671" s="130">
        <v>117</v>
      </c>
      <c r="D1671" s="130">
        <v>29</v>
      </c>
      <c r="E1671" s="130">
        <v>6</v>
      </c>
      <c r="F1671" s="130">
        <v>33</v>
      </c>
      <c r="G1671" s="130">
        <v>287</v>
      </c>
      <c r="H1671" s="130">
        <v>115</v>
      </c>
      <c r="I1671" s="130">
        <v>42</v>
      </c>
      <c r="J1671" s="130">
        <v>-412</v>
      </c>
      <c r="K1671" s="130">
        <v>96</v>
      </c>
      <c r="L1671" s="130">
        <v>785</v>
      </c>
      <c r="M1671" s="130">
        <v>323</v>
      </c>
      <c r="N1671" s="130">
        <v>96</v>
      </c>
      <c r="O1671" s="130">
        <v>390</v>
      </c>
      <c r="P1671" s="130">
        <v>103</v>
      </c>
      <c r="Q1671" s="130">
        <v>52</v>
      </c>
      <c r="R1671" s="130">
        <v>671</v>
      </c>
      <c r="S1671" s="130">
        <v>1613</v>
      </c>
      <c r="T1671" s="134">
        <v>382</v>
      </c>
      <c r="U1671" s="130">
        <v>473</v>
      </c>
      <c r="V1671" s="130">
        <v>5779</v>
      </c>
      <c r="W1671" s="130">
        <v>1315</v>
      </c>
      <c r="X1671" s="130">
        <v>1032</v>
      </c>
      <c r="Y1671" s="130">
        <v>1340</v>
      </c>
      <c r="Z1671" s="130">
        <v>194</v>
      </c>
      <c r="AA1671" s="130">
        <v>393</v>
      </c>
      <c r="AB1671" s="130">
        <v>820</v>
      </c>
      <c r="AC1671" s="130">
        <v>529</v>
      </c>
      <c r="AD1671" s="130">
        <v>4</v>
      </c>
      <c r="AE1671" s="130">
        <v>16607</v>
      </c>
    </row>
    <row r="1672" spans="1:31" ht="30.75" customHeight="1" x14ac:dyDescent="0.25">
      <c r="A1672" s="59">
        <f t="shared" si="28"/>
        <v>45689</v>
      </c>
      <c r="B1672" s="131" t="s">
        <v>165</v>
      </c>
      <c r="C1672" s="130">
        <v>0</v>
      </c>
      <c r="D1672" s="130">
        <v>1</v>
      </c>
      <c r="E1672" s="130">
        <v>0</v>
      </c>
      <c r="F1672" s="130">
        <v>0</v>
      </c>
      <c r="G1672" s="130">
        <v>0</v>
      </c>
      <c r="H1672" s="130">
        <v>0</v>
      </c>
      <c r="I1672" s="130">
        <v>0</v>
      </c>
      <c r="J1672" s="130">
        <v>-2</v>
      </c>
      <c r="K1672" s="130">
        <v>0</v>
      </c>
      <c r="L1672" s="130">
        <v>-5</v>
      </c>
      <c r="M1672" s="130">
        <v>-11</v>
      </c>
      <c r="N1672" s="130">
        <v>0</v>
      </c>
      <c r="O1672" s="130">
        <v>0</v>
      </c>
      <c r="P1672" s="130">
        <v>0</v>
      </c>
      <c r="Q1672" s="130">
        <v>0</v>
      </c>
      <c r="R1672" s="130">
        <v>-4</v>
      </c>
      <c r="S1672" s="130">
        <v>2</v>
      </c>
      <c r="T1672" s="134">
        <v>1</v>
      </c>
      <c r="U1672" s="130">
        <v>1</v>
      </c>
      <c r="V1672" s="130">
        <v>-6</v>
      </c>
      <c r="W1672" s="130">
        <v>4</v>
      </c>
      <c r="X1672" s="130">
        <v>9</v>
      </c>
      <c r="Y1672" s="130">
        <v>16</v>
      </c>
      <c r="Z1672" s="130">
        <v>-1</v>
      </c>
      <c r="AA1672" s="130">
        <v>6</v>
      </c>
      <c r="AB1672" s="130">
        <v>-9</v>
      </c>
      <c r="AC1672" s="130">
        <v>0</v>
      </c>
      <c r="AD1672" s="130">
        <v>0</v>
      </c>
      <c r="AE1672" s="130">
        <v>2</v>
      </c>
    </row>
    <row r="1673" spans="1:31" ht="30.75" customHeight="1" x14ac:dyDescent="0.25">
      <c r="A1673" s="59">
        <f t="shared" si="28"/>
        <v>45689</v>
      </c>
      <c r="B1673" s="131" t="s">
        <v>166</v>
      </c>
      <c r="C1673" s="130">
        <v>767</v>
      </c>
      <c r="D1673" s="130">
        <v>-4</v>
      </c>
      <c r="E1673" s="130">
        <v>46</v>
      </c>
      <c r="F1673" s="130">
        <v>-8</v>
      </c>
      <c r="G1673" s="130">
        <v>239</v>
      </c>
      <c r="H1673" s="130">
        <v>-8</v>
      </c>
      <c r="I1673" s="130">
        <v>-22</v>
      </c>
      <c r="J1673" s="130">
        <v>163</v>
      </c>
      <c r="K1673" s="130">
        <v>86</v>
      </c>
      <c r="L1673" s="130">
        <v>305</v>
      </c>
      <c r="M1673" s="130">
        <v>92</v>
      </c>
      <c r="N1673" s="130">
        <v>104</v>
      </c>
      <c r="O1673" s="130">
        <v>536</v>
      </c>
      <c r="P1673" s="130">
        <v>51</v>
      </c>
      <c r="Q1673" s="130">
        <v>125</v>
      </c>
      <c r="R1673" s="130">
        <v>699</v>
      </c>
      <c r="S1673" s="130">
        <v>2066</v>
      </c>
      <c r="T1673" s="134">
        <v>-282</v>
      </c>
      <c r="U1673" s="130">
        <v>-39</v>
      </c>
      <c r="V1673" s="130">
        <v>5138</v>
      </c>
      <c r="W1673" s="130">
        <v>1318</v>
      </c>
      <c r="X1673" s="130">
        <v>1140</v>
      </c>
      <c r="Y1673" s="130">
        <v>727</v>
      </c>
      <c r="Z1673" s="130">
        <v>381</v>
      </c>
      <c r="AA1673" s="130">
        <v>614</v>
      </c>
      <c r="AB1673" s="130">
        <v>486</v>
      </c>
      <c r="AC1673" s="130">
        <v>176</v>
      </c>
      <c r="AD1673" s="130">
        <v>0</v>
      </c>
      <c r="AE1673" s="130">
        <v>14896</v>
      </c>
    </row>
    <row r="1674" spans="1:31" ht="30.75" customHeight="1" x14ac:dyDescent="0.25">
      <c r="A1674" s="59">
        <f t="shared" si="28"/>
        <v>45689</v>
      </c>
      <c r="B1674" s="129" t="s">
        <v>167</v>
      </c>
      <c r="C1674" s="130">
        <v>31</v>
      </c>
      <c r="D1674" s="130">
        <v>1</v>
      </c>
      <c r="E1674" s="130">
        <v>24</v>
      </c>
      <c r="F1674" s="130">
        <v>15</v>
      </c>
      <c r="G1674" s="130">
        <v>97</v>
      </c>
      <c r="H1674" s="130">
        <v>9</v>
      </c>
      <c r="I1674" s="130">
        <v>35</v>
      </c>
      <c r="J1674" s="130">
        <v>-33</v>
      </c>
      <c r="K1674" s="130">
        <v>58</v>
      </c>
      <c r="L1674" s="130">
        <v>36</v>
      </c>
      <c r="M1674" s="130">
        <v>17</v>
      </c>
      <c r="N1674" s="130">
        <v>52</v>
      </c>
      <c r="O1674" s="130">
        <v>59</v>
      </c>
      <c r="P1674" s="130">
        <v>39</v>
      </c>
      <c r="Q1674" s="130">
        <v>84</v>
      </c>
      <c r="R1674" s="130">
        <v>308</v>
      </c>
      <c r="S1674" s="130">
        <v>474</v>
      </c>
      <c r="T1674" s="134">
        <v>10</v>
      </c>
      <c r="U1674" s="130">
        <v>550</v>
      </c>
      <c r="V1674" s="130">
        <v>1633</v>
      </c>
      <c r="W1674" s="130">
        <v>489</v>
      </c>
      <c r="X1674" s="130">
        <v>126</v>
      </c>
      <c r="Y1674" s="130">
        <v>280</v>
      </c>
      <c r="Z1674" s="130">
        <v>39</v>
      </c>
      <c r="AA1674" s="130">
        <v>131</v>
      </c>
      <c r="AB1674" s="130">
        <v>167</v>
      </c>
      <c r="AC1674" s="130">
        <v>86</v>
      </c>
      <c r="AD1674" s="130">
        <v>0</v>
      </c>
      <c r="AE1674" s="130">
        <v>4817</v>
      </c>
    </row>
    <row r="1675" spans="1:31" ht="30.75" customHeight="1" x14ac:dyDescent="0.25">
      <c r="A1675" s="59">
        <f t="shared" si="28"/>
        <v>45689</v>
      </c>
      <c r="B1675" s="129" t="s">
        <v>168</v>
      </c>
      <c r="C1675" s="130">
        <v>736</v>
      </c>
      <c r="D1675" s="130">
        <v>-5</v>
      </c>
      <c r="E1675" s="130">
        <v>22</v>
      </c>
      <c r="F1675" s="130">
        <v>-23</v>
      </c>
      <c r="G1675" s="130">
        <v>142</v>
      </c>
      <c r="H1675" s="130">
        <v>-17</v>
      </c>
      <c r="I1675" s="130">
        <v>-57</v>
      </c>
      <c r="J1675" s="130">
        <v>196</v>
      </c>
      <c r="K1675" s="130">
        <v>28</v>
      </c>
      <c r="L1675" s="130">
        <v>269</v>
      </c>
      <c r="M1675" s="130">
        <v>75</v>
      </c>
      <c r="N1675" s="130">
        <v>52</v>
      </c>
      <c r="O1675" s="130">
        <v>477</v>
      </c>
      <c r="P1675" s="130">
        <v>12</v>
      </c>
      <c r="Q1675" s="130">
        <v>41</v>
      </c>
      <c r="R1675" s="130">
        <v>391</v>
      </c>
      <c r="S1675" s="130">
        <v>1592</v>
      </c>
      <c r="T1675" s="134">
        <v>-292</v>
      </c>
      <c r="U1675" s="130">
        <v>-589</v>
      </c>
      <c r="V1675" s="130">
        <v>3506</v>
      </c>
      <c r="W1675" s="130">
        <v>827</v>
      </c>
      <c r="X1675" s="130">
        <v>1014</v>
      </c>
      <c r="Y1675" s="130">
        <v>447</v>
      </c>
      <c r="Z1675" s="130">
        <v>342</v>
      </c>
      <c r="AA1675" s="130">
        <v>483</v>
      </c>
      <c r="AB1675" s="130">
        <v>319</v>
      </c>
      <c r="AC1675" s="130">
        <v>92</v>
      </c>
      <c r="AD1675" s="130">
        <v>0</v>
      </c>
      <c r="AE1675" s="130">
        <v>10080</v>
      </c>
    </row>
    <row r="1676" spans="1:31" ht="30.75" customHeight="1" x14ac:dyDescent="0.25">
      <c r="A1676" s="59">
        <f t="shared" si="28"/>
        <v>45689</v>
      </c>
      <c r="B1676" s="129" t="s">
        <v>169</v>
      </c>
      <c r="C1676" s="130">
        <v>0</v>
      </c>
      <c r="D1676" s="130">
        <v>0</v>
      </c>
      <c r="E1676" s="130">
        <v>0</v>
      </c>
      <c r="F1676" s="130">
        <v>0</v>
      </c>
      <c r="G1676" s="130">
        <v>0</v>
      </c>
      <c r="H1676" s="130">
        <v>0</v>
      </c>
      <c r="I1676" s="130">
        <v>0</v>
      </c>
      <c r="J1676" s="130">
        <v>0</v>
      </c>
      <c r="K1676" s="130">
        <v>0</v>
      </c>
      <c r="L1676" s="130">
        <v>0</v>
      </c>
      <c r="M1676" s="130">
        <v>0</v>
      </c>
      <c r="N1676" s="130">
        <v>0</v>
      </c>
      <c r="O1676" s="130">
        <v>0</v>
      </c>
      <c r="P1676" s="130">
        <v>0</v>
      </c>
      <c r="Q1676" s="130">
        <v>0</v>
      </c>
      <c r="R1676" s="130">
        <v>0</v>
      </c>
      <c r="S1676" s="130">
        <v>0</v>
      </c>
      <c r="T1676" s="134">
        <v>0</v>
      </c>
      <c r="U1676" s="130">
        <v>0</v>
      </c>
      <c r="V1676" s="130">
        <v>-1</v>
      </c>
      <c r="W1676" s="130">
        <v>2</v>
      </c>
      <c r="X1676" s="130">
        <v>0</v>
      </c>
      <c r="Y1676" s="130">
        <v>0</v>
      </c>
      <c r="Z1676" s="130">
        <v>0</v>
      </c>
      <c r="AA1676" s="130">
        <v>0</v>
      </c>
      <c r="AB1676" s="130">
        <v>0</v>
      </c>
      <c r="AC1676" s="130">
        <v>-2</v>
      </c>
      <c r="AD1676" s="130">
        <v>0</v>
      </c>
      <c r="AE1676" s="130">
        <v>-1</v>
      </c>
    </row>
    <row r="1677" spans="1:31" ht="30.75" customHeight="1" x14ac:dyDescent="0.25">
      <c r="A1677" s="59">
        <f t="shared" si="28"/>
        <v>45717</v>
      </c>
      <c r="B1677" s="126" t="s">
        <v>143</v>
      </c>
      <c r="C1677" s="127">
        <v>1102</v>
      </c>
      <c r="D1677" s="127">
        <v>354</v>
      </c>
      <c r="E1677" s="127">
        <v>852</v>
      </c>
      <c r="F1677" s="127">
        <v>51</v>
      </c>
      <c r="G1677" s="127">
        <v>1489</v>
      </c>
      <c r="H1677" s="127">
        <v>389</v>
      </c>
      <c r="I1677" s="127">
        <v>933</v>
      </c>
      <c r="J1677" s="127">
        <v>1106</v>
      </c>
      <c r="K1677" s="127">
        <v>1730</v>
      </c>
      <c r="L1677" s="127">
        <v>-2621</v>
      </c>
      <c r="M1677" s="127">
        <v>-1918</v>
      </c>
      <c r="N1677" s="127">
        <v>-916</v>
      </c>
      <c r="O1677" s="127">
        <v>-3478</v>
      </c>
      <c r="P1677" s="127">
        <v>-8492</v>
      </c>
      <c r="Q1677" s="127">
        <v>-1608</v>
      </c>
      <c r="R1677" s="127">
        <v>2998</v>
      </c>
      <c r="S1677" s="127">
        <v>18169</v>
      </c>
      <c r="T1677" s="133">
        <v>1811</v>
      </c>
      <c r="U1677" s="127">
        <v>-6758</v>
      </c>
      <c r="V1677" s="127">
        <v>34864</v>
      </c>
      <c r="W1677" s="127">
        <v>5752</v>
      </c>
      <c r="X1677" s="127">
        <v>9841</v>
      </c>
      <c r="Y1677" s="127">
        <v>8960</v>
      </c>
      <c r="Z1677" s="127">
        <v>1114</v>
      </c>
      <c r="AA1677" s="127">
        <v>-3544</v>
      </c>
      <c r="AB1677" s="127">
        <v>6340</v>
      </c>
      <c r="AC1677" s="127">
        <v>3052</v>
      </c>
      <c r="AD1677" s="127">
        <v>4</v>
      </c>
      <c r="AE1677" s="127">
        <v>71576</v>
      </c>
    </row>
    <row r="1678" spans="1:31" ht="30.75" customHeight="1" x14ac:dyDescent="0.25">
      <c r="A1678" s="59">
        <f t="shared" si="28"/>
        <v>45717</v>
      </c>
      <c r="B1678" s="128" t="s">
        <v>144</v>
      </c>
      <c r="C1678" s="127">
        <v>-266</v>
      </c>
      <c r="D1678" s="127">
        <v>-2</v>
      </c>
      <c r="E1678" s="127">
        <v>34</v>
      </c>
      <c r="F1678" s="127">
        <v>3</v>
      </c>
      <c r="G1678" s="127">
        <v>-461</v>
      </c>
      <c r="H1678" s="127">
        <v>-51</v>
      </c>
      <c r="I1678" s="127">
        <v>-135</v>
      </c>
      <c r="J1678" s="127">
        <v>-443</v>
      </c>
      <c r="K1678" s="127">
        <v>292</v>
      </c>
      <c r="L1678" s="127">
        <v>-324</v>
      </c>
      <c r="M1678" s="127">
        <v>-2116</v>
      </c>
      <c r="N1678" s="127">
        <v>-716</v>
      </c>
      <c r="O1678" s="127">
        <v>-1521</v>
      </c>
      <c r="P1678" s="127">
        <v>-1178</v>
      </c>
      <c r="Q1678" s="127">
        <v>-432</v>
      </c>
      <c r="R1678" s="127">
        <v>-367</v>
      </c>
      <c r="S1678" s="127">
        <v>7363</v>
      </c>
      <c r="T1678" s="133">
        <v>93</v>
      </c>
      <c r="U1678" s="127">
        <v>-8</v>
      </c>
      <c r="V1678" s="127">
        <v>5526</v>
      </c>
      <c r="W1678" s="127">
        <v>163</v>
      </c>
      <c r="X1678" s="127">
        <v>-957</v>
      </c>
      <c r="Y1678" s="127">
        <v>-4848</v>
      </c>
      <c r="Z1678" s="127">
        <v>-1036</v>
      </c>
      <c r="AA1678" s="127">
        <v>-6169</v>
      </c>
      <c r="AB1678" s="127">
        <v>2036</v>
      </c>
      <c r="AC1678" s="127">
        <v>-119</v>
      </c>
      <c r="AD1678" s="127">
        <v>-5</v>
      </c>
      <c r="AE1678" s="127">
        <v>-5644</v>
      </c>
    </row>
    <row r="1679" spans="1:31" ht="30.75" customHeight="1" x14ac:dyDescent="0.25">
      <c r="A1679" s="59">
        <f t="shared" si="28"/>
        <v>45717</v>
      </c>
      <c r="B1679" s="128" t="s">
        <v>145</v>
      </c>
      <c r="C1679" s="127">
        <v>420</v>
      </c>
      <c r="D1679" s="127">
        <v>27</v>
      </c>
      <c r="E1679" s="127">
        <v>329</v>
      </c>
      <c r="F1679" s="127">
        <v>29</v>
      </c>
      <c r="G1679" s="127">
        <v>-100</v>
      </c>
      <c r="H1679" s="127">
        <v>70</v>
      </c>
      <c r="I1679" s="127">
        <v>119</v>
      </c>
      <c r="J1679" s="127">
        <v>-131</v>
      </c>
      <c r="K1679" s="127">
        <v>58</v>
      </c>
      <c r="L1679" s="127">
        <v>765</v>
      </c>
      <c r="M1679" s="127">
        <v>-605</v>
      </c>
      <c r="N1679" s="127">
        <v>-1272</v>
      </c>
      <c r="O1679" s="127">
        <v>-4092</v>
      </c>
      <c r="P1679" s="127">
        <v>-6899</v>
      </c>
      <c r="Q1679" s="127">
        <v>-1418</v>
      </c>
      <c r="R1679" s="127">
        <v>1281</v>
      </c>
      <c r="S1679" s="127">
        <v>1613</v>
      </c>
      <c r="T1679" s="133">
        <v>673</v>
      </c>
      <c r="U1679" s="127">
        <v>707</v>
      </c>
      <c r="V1679" s="127">
        <v>6411</v>
      </c>
      <c r="W1679" s="127">
        <v>3028</v>
      </c>
      <c r="X1679" s="127">
        <v>3425</v>
      </c>
      <c r="Y1679" s="127">
        <v>6273</v>
      </c>
      <c r="Z1679" s="127">
        <v>550</v>
      </c>
      <c r="AA1679" s="127">
        <v>481</v>
      </c>
      <c r="AB1679" s="127">
        <v>1343</v>
      </c>
      <c r="AC1679" s="127">
        <v>46</v>
      </c>
      <c r="AD1679" s="127">
        <v>0</v>
      </c>
      <c r="AE1679" s="127">
        <v>13131</v>
      </c>
    </row>
    <row r="1680" spans="1:31" ht="30.75" customHeight="1" x14ac:dyDescent="0.25">
      <c r="A1680" s="59">
        <f t="shared" si="28"/>
        <v>45717</v>
      </c>
      <c r="B1680" s="129" t="s">
        <v>146</v>
      </c>
      <c r="C1680" s="130">
        <v>-11</v>
      </c>
      <c r="D1680" s="130">
        <v>3</v>
      </c>
      <c r="E1680" s="130">
        <v>3</v>
      </c>
      <c r="F1680" s="130">
        <v>-5</v>
      </c>
      <c r="G1680" s="130">
        <v>10</v>
      </c>
      <c r="H1680" s="130">
        <v>-5</v>
      </c>
      <c r="I1680" s="130">
        <v>6</v>
      </c>
      <c r="J1680" s="130">
        <v>15</v>
      </c>
      <c r="K1680" s="130">
        <v>-11</v>
      </c>
      <c r="L1680" s="130">
        <v>4</v>
      </c>
      <c r="M1680" s="130">
        <v>-3</v>
      </c>
      <c r="N1680" s="130">
        <v>2</v>
      </c>
      <c r="O1680" s="130">
        <v>8</v>
      </c>
      <c r="P1680" s="130">
        <v>-9</v>
      </c>
      <c r="Q1680" s="130">
        <v>-82</v>
      </c>
      <c r="R1680" s="130">
        <v>6</v>
      </c>
      <c r="S1680" s="130">
        <v>130</v>
      </c>
      <c r="T1680" s="134">
        <v>-102</v>
      </c>
      <c r="U1680" s="130">
        <v>159</v>
      </c>
      <c r="V1680" s="130">
        <v>5</v>
      </c>
      <c r="W1680" s="130">
        <v>71</v>
      </c>
      <c r="X1680" s="130">
        <v>52</v>
      </c>
      <c r="Y1680" s="130">
        <v>9</v>
      </c>
      <c r="Z1680" s="130">
        <v>19</v>
      </c>
      <c r="AA1680" s="130">
        <v>126</v>
      </c>
      <c r="AB1680" s="130">
        <v>58</v>
      </c>
      <c r="AC1680" s="130">
        <v>-3</v>
      </c>
      <c r="AD1680" s="130">
        <v>0</v>
      </c>
      <c r="AE1680" s="130">
        <v>455</v>
      </c>
    </row>
    <row r="1681" spans="1:31" ht="30.75" customHeight="1" x14ac:dyDescent="0.25">
      <c r="A1681" s="59">
        <f t="shared" si="28"/>
        <v>45717</v>
      </c>
      <c r="B1681" s="129" t="s">
        <v>147</v>
      </c>
      <c r="C1681" s="130">
        <v>148</v>
      </c>
      <c r="D1681" s="130">
        <v>-20</v>
      </c>
      <c r="E1681" s="130">
        <v>117</v>
      </c>
      <c r="F1681" s="130">
        <v>26</v>
      </c>
      <c r="G1681" s="130">
        <v>-69</v>
      </c>
      <c r="H1681" s="130">
        <v>31</v>
      </c>
      <c r="I1681" s="130">
        <v>100</v>
      </c>
      <c r="J1681" s="130">
        <v>-170</v>
      </c>
      <c r="K1681" s="130">
        <v>283</v>
      </c>
      <c r="L1681" s="130">
        <v>491</v>
      </c>
      <c r="M1681" s="130">
        <v>-577</v>
      </c>
      <c r="N1681" s="130">
        <v>-1325</v>
      </c>
      <c r="O1681" s="130">
        <v>-4222</v>
      </c>
      <c r="P1681" s="130">
        <v>-6775</v>
      </c>
      <c r="Q1681" s="130">
        <v>-1235</v>
      </c>
      <c r="R1681" s="130">
        <v>920</v>
      </c>
      <c r="S1681" s="130">
        <v>2057</v>
      </c>
      <c r="T1681" s="134">
        <v>799</v>
      </c>
      <c r="U1681" s="130">
        <v>143</v>
      </c>
      <c r="V1681" s="130">
        <v>6765</v>
      </c>
      <c r="W1681" s="130">
        <v>2833</v>
      </c>
      <c r="X1681" s="130">
        <v>3328</v>
      </c>
      <c r="Y1681" s="130">
        <v>6134</v>
      </c>
      <c r="Z1681" s="130">
        <v>449</v>
      </c>
      <c r="AA1681" s="130">
        <v>421</v>
      </c>
      <c r="AB1681" s="130">
        <v>1327</v>
      </c>
      <c r="AC1681" s="130">
        <v>46</v>
      </c>
      <c r="AD1681" s="130">
        <v>0</v>
      </c>
      <c r="AE1681" s="130">
        <v>12025</v>
      </c>
    </row>
    <row r="1682" spans="1:31" ht="30.75" customHeight="1" x14ac:dyDescent="0.25">
      <c r="A1682" s="59">
        <f t="shared" si="28"/>
        <v>45717</v>
      </c>
      <c r="B1682" s="129" t="s">
        <v>148</v>
      </c>
      <c r="C1682" s="130">
        <v>181</v>
      </c>
      <c r="D1682" s="130">
        <v>0</v>
      </c>
      <c r="E1682" s="130">
        <v>3</v>
      </c>
      <c r="F1682" s="130">
        <v>-9</v>
      </c>
      <c r="G1682" s="130">
        <v>36</v>
      </c>
      <c r="H1682" s="130">
        <v>44</v>
      </c>
      <c r="I1682" s="130">
        <v>-3</v>
      </c>
      <c r="J1682" s="130">
        <v>5</v>
      </c>
      <c r="K1682" s="130">
        <v>-2</v>
      </c>
      <c r="L1682" s="130">
        <v>-22</v>
      </c>
      <c r="M1682" s="130">
        <v>2</v>
      </c>
      <c r="N1682" s="130">
        <v>8</v>
      </c>
      <c r="O1682" s="130">
        <v>17</v>
      </c>
      <c r="P1682" s="130">
        <v>-120</v>
      </c>
      <c r="Q1682" s="130">
        <v>26</v>
      </c>
      <c r="R1682" s="130">
        <v>-40</v>
      </c>
      <c r="S1682" s="130">
        <v>19</v>
      </c>
      <c r="T1682" s="134">
        <v>17</v>
      </c>
      <c r="U1682" s="130">
        <v>114</v>
      </c>
      <c r="V1682" s="130">
        <v>79</v>
      </c>
      <c r="W1682" s="130">
        <v>-24</v>
      </c>
      <c r="X1682" s="130">
        <v>8</v>
      </c>
      <c r="Y1682" s="130">
        <v>51</v>
      </c>
      <c r="Z1682" s="130">
        <v>18</v>
      </c>
      <c r="AA1682" s="130">
        <v>-75</v>
      </c>
      <c r="AB1682" s="130">
        <v>-6</v>
      </c>
      <c r="AC1682" s="130">
        <v>10</v>
      </c>
      <c r="AD1682" s="130">
        <v>0</v>
      </c>
      <c r="AE1682" s="130">
        <v>337</v>
      </c>
    </row>
    <row r="1683" spans="1:31" ht="30.75" customHeight="1" x14ac:dyDescent="0.25">
      <c r="A1683" s="59">
        <f t="shared" si="28"/>
        <v>45717</v>
      </c>
      <c r="B1683" s="129" t="s">
        <v>149</v>
      </c>
      <c r="C1683" s="130">
        <v>102</v>
      </c>
      <c r="D1683" s="130">
        <v>44</v>
      </c>
      <c r="E1683" s="130">
        <v>206</v>
      </c>
      <c r="F1683" s="130">
        <v>17</v>
      </c>
      <c r="G1683" s="130">
        <v>-77</v>
      </c>
      <c r="H1683" s="130">
        <v>0</v>
      </c>
      <c r="I1683" s="130">
        <v>16</v>
      </c>
      <c r="J1683" s="130">
        <v>19</v>
      </c>
      <c r="K1683" s="130">
        <v>-212</v>
      </c>
      <c r="L1683" s="130">
        <v>292</v>
      </c>
      <c r="M1683" s="130">
        <v>-27</v>
      </c>
      <c r="N1683" s="130">
        <v>43</v>
      </c>
      <c r="O1683" s="130">
        <v>105</v>
      </c>
      <c r="P1683" s="130">
        <v>5</v>
      </c>
      <c r="Q1683" s="130">
        <v>-127</v>
      </c>
      <c r="R1683" s="130">
        <v>395</v>
      </c>
      <c r="S1683" s="130">
        <v>-593</v>
      </c>
      <c r="T1683" s="134">
        <v>-41</v>
      </c>
      <c r="U1683" s="130">
        <v>291</v>
      </c>
      <c r="V1683" s="130">
        <v>-438</v>
      </c>
      <c r="W1683" s="130">
        <v>148</v>
      </c>
      <c r="X1683" s="130">
        <v>37</v>
      </c>
      <c r="Y1683" s="130">
        <v>79</v>
      </c>
      <c r="Z1683" s="130">
        <v>64</v>
      </c>
      <c r="AA1683" s="130">
        <v>9</v>
      </c>
      <c r="AB1683" s="130">
        <v>-36</v>
      </c>
      <c r="AC1683" s="130">
        <v>-7</v>
      </c>
      <c r="AD1683" s="130">
        <v>0</v>
      </c>
      <c r="AE1683" s="130">
        <v>314</v>
      </c>
    </row>
    <row r="1684" spans="1:31" ht="30.75" customHeight="1" x14ac:dyDescent="0.25">
      <c r="A1684" s="59">
        <f t="shared" si="28"/>
        <v>45717</v>
      </c>
      <c r="B1684" s="128" t="s">
        <v>150</v>
      </c>
      <c r="C1684" s="127">
        <v>-4</v>
      </c>
      <c r="D1684" s="127">
        <v>-67</v>
      </c>
      <c r="E1684" s="127">
        <v>-18</v>
      </c>
      <c r="F1684" s="127">
        <v>159</v>
      </c>
      <c r="G1684" s="127">
        <v>836</v>
      </c>
      <c r="H1684" s="127">
        <v>124</v>
      </c>
      <c r="I1684" s="127">
        <v>153</v>
      </c>
      <c r="J1684" s="127">
        <v>336</v>
      </c>
      <c r="K1684" s="127">
        <v>549</v>
      </c>
      <c r="L1684" s="127">
        <v>-26</v>
      </c>
      <c r="M1684" s="127">
        <v>490</v>
      </c>
      <c r="N1684" s="127">
        <v>378</v>
      </c>
      <c r="O1684" s="127">
        <v>737</v>
      </c>
      <c r="P1684" s="127">
        <v>321</v>
      </c>
      <c r="Q1684" s="127">
        <v>63</v>
      </c>
      <c r="R1684" s="127">
        <v>1359</v>
      </c>
      <c r="S1684" s="127">
        <v>3455</v>
      </c>
      <c r="T1684" s="133">
        <v>639</v>
      </c>
      <c r="U1684" s="127">
        <v>419</v>
      </c>
      <c r="V1684" s="127">
        <v>5939</v>
      </c>
      <c r="W1684" s="127">
        <v>-280</v>
      </c>
      <c r="X1684" s="127">
        <v>1288</v>
      </c>
      <c r="Y1684" s="127">
        <v>439</v>
      </c>
      <c r="Z1684" s="127">
        <v>453</v>
      </c>
      <c r="AA1684" s="127">
        <v>1914</v>
      </c>
      <c r="AB1684" s="127">
        <v>1222</v>
      </c>
      <c r="AC1684" s="127">
        <v>1055</v>
      </c>
      <c r="AD1684" s="127">
        <v>13</v>
      </c>
      <c r="AE1684" s="127">
        <v>21946</v>
      </c>
    </row>
    <row r="1685" spans="1:31" ht="30.75" customHeight="1" x14ac:dyDescent="0.25">
      <c r="A1685" s="59">
        <f t="shared" si="28"/>
        <v>45717</v>
      </c>
      <c r="B1685" s="128" t="s">
        <v>151</v>
      </c>
      <c r="C1685" s="127">
        <v>-75</v>
      </c>
      <c r="D1685" s="127">
        <v>-59</v>
      </c>
      <c r="E1685" s="127">
        <v>119</v>
      </c>
      <c r="F1685" s="127">
        <v>-93</v>
      </c>
      <c r="G1685" s="127">
        <v>275</v>
      </c>
      <c r="H1685" s="127">
        <v>27</v>
      </c>
      <c r="I1685" s="127">
        <v>90</v>
      </c>
      <c r="J1685" s="127">
        <v>441</v>
      </c>
      <c r="K1685" s="127">
        <v>372</v>
      </c>
      <c r="L1685" s="127">
        <v>-850</v>
      </c>
      <c r="M1685" s="127">
        <v>-1</v>
      </c>
      <c r="N1685" s="127">
        <v>426</v>
      </c>
      <c r="O1685" s="127">
        <v>-999</v>
      </c>
      <c r="P1685" s="127">
        <v>-62</v>
      </c>
      <c r="Q1685" s="127">
        <v>-76</v>
      </c>
      <c r="R1685" s="127">
        <v>-3230</v>
      </c>
      <c r="S1685" s="127">
        <v>-846</v>
      </c>
      <c r="T1685" s="133">
        <v>-671</v>
      </c>
      <c r="U1685" s="127">
        <v>-2557</v>
      </c>
      <c r="V1685" s="127">
        <v>-3313</v>
      </c>
      <c r="W1685" s="127">
        <v>-466</v>
      </c>
      <c r="X1685" s="127">
        <v>920</v>
      </c>
      <c r="Y1685" s="127">
        <v>1200</v>
      </c>
      <c r="Z1685" s="127">
        <v>-466</v>
      </c>
      <c r="AA1685" s="127">
        <v>-1140</v>
      </c>
      <c r="AB1685" s="127">
        <v>855</v>
      </c>
      <c r="AC1685" s="127">
        <v>-131</v>
      </c>
      <c r="AD1685" s="127">
        <v>0</v>
      </c>
      <c r="AE1685" s="127">
        <v>-10310</v>
      </c>
    </row>
    <row r="1686" spans="1:31" ht="30.75" customHeight="1" x14ac:dyDescent="0.25">
      <c r="A1686" s="59">
        <f t="shared" si="28"/>
        <v>45717</v>
      </c>
      <c r="B1686" s="128" t="s">
        <v>152</v>
      </c>
      <c r="C1686" s="127">
        <v>1027</v>
      </c>
      <c r="D1686" s="127">
        <v>455</v>
      </c>
      <c r="E1686" s="127">
        <v>388</v>
      </c>
      <c r="F1686" s="127">
        <v>-47</v>
      </c>
      <c r="G1686" s="127">
        <v>939</v>
      </c>
      <c r="H1686" s="127">
        <v>219</v>
      </c>
      <c r="I1686" s="127">
        <v>706</v>
      </c>
      <c r="J1686" s="127">
        <v>907</v>
      </c>
      <c r="K1686" s="127">
        <v>459</v>
      </c>
      <c r="L1686" s="127">
        <v>-2186</v>
      </c>
      <c r="M1686" s="127">
        <v>314</v>
      </c>
      <c r="N1686" s="127">
        <v>268</v>
      </c>
      <c r="O1686" s="127">
        <v>2397</v>
      </c>
      <c r="P1686" s="127">
        <v>-674</v>
      </c>
      <c r="Q1686" s="127">
        <v>257</v>
      </c>
      <c r="R1686" s="127">
        <v>3955</v>
      </c>
      <c r="S1686" s="127">
        <v>6584</v>
      </c>
      <c r="T1686" s="133">
        <v>1077</v>
      </c>
      <c r="U1686" s="127">
        <v>-5319</v>
      </c>
      <c r="V1686" s="127">
        <v>20301</v>
      </c>
      <c r="W1686" s="127">
        <v>3307</v>
      </c>
      <c r="X1686" s="127">
        <v>5165</v>
      </c>
      <c r="Y1686" s="127">
        <v>5896</v>
      </c>
      <c r="Z1686" s="127">
        <v>1613</v>
      </c>
      <c r="AA1686" s="127">
        <v>1370</v>
      </c>
      <c r="AB1686" s="127">
        <v>884</v>
      </c>
      <c r="AC1686" s="127">
        <v>2201</v>
      </c>
      <c r="AD1686" s="127">
        <v>-4</v>
      </c>
      <c r="AE1686" s="127">
        <v>52459</v>
      </c>
    </row>
    <row r="1687" spans="1:31" ht="30.75" customHeight="1" x14ac:dyDescent="0.25">
      <c r="A1687" s="59">
        <f t="shared" si="28"/>
        <v>45717</v>
      </c>
      <c r="B1687" s="131" t="s">
        <v>153</v>
      </c>
      <c r="C1687" s="130">
        <v>106</v>
      </c>
      <c r="D1687" s="130">
        <v>-9</v>
      </c>
      <c r="E1687" s="130">
        <v>68</v>
      </c>
      <c r="F1687" s="130">
        <v>62</v>
      </c>
      <c r="G1687" s="130">
        <v>383</v>
      </c>
      <c r="H1687" s="130">
        <v>21</v>
      </c>
      <c r="I1687" s="130">
        <v>-10</v>
      </c>
      <c r="J1687" s="130">
        <v>78</v>
      </c>
      <c r="K1687" s="130">
        <v>94</v>
      </c>
      <c r="L1687" s="130">
        <v>-314</v>
      </c>
      <c r="M1687" s="130">
        <v>12</v>
      </c>
      <c r="N1687" s="130">
        <v>-141</v>
      </c>
      <c r="O1687" s="130">
        <v>-61</v>
      </c>
      <c r="P1687" s="130">
        <v>-225</v>
      </c>
      <c r="Q1687" s="130">
        <v>9</v>
      </c>
      <c r="R1687" s="130">
        <v>490</v>
      </c>
      <c r="S1687" s="130">
        <v>1450</v>
      </c>
      <c r="T1687" s="134">
        <v>229</v>
      </c>
      <c r="U1687" s="130">
        <v>548</v>
      </c>
      <c r="V1687" s="130">
        <v>7836</v>
      </c>
      <c r="W1687" s="130">
        <v>836</v>
      </c>
      <c r="X1687" s="130">
        <v>881</v>
      </c>
      <c r="Y1687" s="130">
        <v>1099</v>
      </c>
      <c r="Z1687" s="130">
        <v>192</v>
      </c>
      <c r="AA1687" s="130">
        <v>-363</v>
      </c>
      <c r="AB1687" s="130">
        <v>-126</v>
      </c>
      <c r="AC1687" s="130">
        <v>34</v>
      </c>
      <c r="AD1687" s="130">
        <v>0</v>
      </c>
      <c r="AE1687" s="130">
        <v>13179</v>
      </c>
    </row>
    <row r="1688" spans="1:31" ht="30.75" customHeight="1" x14ac:dyDescent="0.25">
      <c r="A1688" s="59">
        <f t="shared" si="28"/>
        <v>45717</v>
      </c>
      <c r="B1688" s="131" t="s">
        <v>154</v>
      </c>
      <c r="C1688" s="130">
        <v>12</v>
      </c>
      <c r="D1688" s="130">
        <v>-36</v>
      </c>
      <c r="E1688" s="130">
        <v>105</v>
      </c>
      <c r="F1688" s="130">
        <v>-37</v>
      </c>
      <c r="G1688" s="130">
        <v>139</v>
      </c>
      <c r="H1688" s="130">
        <v>-5</v>
      </c>
      <c r="I1688" s="130">
        <v>-19</v>
      </c>
      <c r="J1688" s="130">
        <v>-61</v>
      </c>
      <c r="K1688" s="130">
        <v>-18</v>
      </c>
      <c r="L1688" s="130">
        <v>-304</v>
      </c>
      <c r="M1688" s="130">
        <v>295</v>
      </c>
      <c r="N1688" s="130">
        <v>-119</v>
      </c>
      <c r="O1688" s="130">
        <v>-189</v>
      </c>
      <c r="P1688" s="130">
        <v>-198</v>
      </c>
      <c r="Q1688" s="130">
        <v>-25</v>
      </c>
      <c r="R1688" s="130">
        <v>-1547</v>
      </c>
      <c r="S1688" s="130">
        <v>-766</v>
      </c>
      <c r="T1688" s="134">
        <v>124</v>
      </c>
      <c r="U1688" s="130">
        <v>-2517</v>
      </c>
      <c r="V1688" s="130">
        <v>-1855</v>
      </c>
      <c r="W1688" s="130">
        <v>-42</v>
      </c>
      <c r="X1688" s="130">
        <v>-1205</v>
      </c>
      <c r="Y1688" s="130">
        <v>-237</v>
      </c>
      <c r="Z1688" s="130">
        <v>67</v>
      </c>
      <c r="AA1688" s="130">
        <v>-83</v>
      </c>
      <c r="AB1688" s="130">
        <v>-289</v>
      </c>
      <c r="AC1688" s="130">
        <v>55</v>
      </c>
      <c r="AD1688" s="130">
        <v>0</v>
      </c>
      <c r="AE1688" s="130">
        <v>-8755</v>
      </c>
    </row>
    <row r="1689" spans="1:31" ht="30.75" customHeight="1" x14ac:dyDescent="0.25">
      <c r="A1689" s="59">
        <f t="shared" si="28"/>
        <v>45717</v>
      </c>
      <c r="B1689" s="131" t="s">
        <v>155</v>
      </c>
      <c r="C1689" s="130">
        <v>673</v>
      </c>
      <c r="D1689" s="130">
        <v>334</v>
      </c>
      <c r="E1689" s="130">
        <v>-75</v>
      </c>
      <c r="F1689" s="130">
        <v>17</v>
      </c>
      <c r="G1689" s="130">
        <v>-225</v>
      </c>
      <c r="H1689" s="130">
        <v>9</v>
      </c>
      <c r="I1689" s="130">
        <v>546</v>
      </c>
      <c r="J1689" s="130">
        <v>431</v>
      </c>
      <c r="K1689" s="130">
        <v>123</v>
      </c>
      <c r="L1689" s="130">
        <v>-2377</v>
      </c>
      <c r="M1689" s="130">
        <v>-472</v>
      </c>
      <c r="N1689" s="130">
        <v>143</v>
      </c>
      <c r="O1689" s="130">
        <v>1673</v>
      </c>
      <c r="P1689" s="130">
        <v>-137</v>
      </c>
      <c r="Q1689" s="130">
        <v>201</v>
      </c>
      <c r="R1689" s="130">
        <v>2331</v>
      </c>
      <c r="S1689" s="130">
        <v>2530</v>
      </c>
      <c r="T1689" s="134">
        <v>347</v>
      </c>
      <c r="U1689" s="130">
        <v>-5557</v>
      </c>
      <c r="V1689" s="130">
        <v>2222</v>
      </c>
      <c r="W1689" s="130">
        <v>-164</v>
      </c>
      <c r="X1689" s="130">
        <v>3005</v>
      </c>
      <c r="Y1689" s="130">
        <v>3337</v>
      </c>
      <c r="Z1689" s="130">
        <v>688</v>
      </c>
      <c r="AA1689" s="130">
        <v>933</v>
      </c>
      <c r="AB1689" s="130">
        <v>514</v>
      </c>
      <c r="AC1689" s="130">
        <v>447</v>
      </c>
      <c r="AD1689" s="130">
        <v>-3</v>
      </c>
      <c r="AE1689" s="130">
        <v>11494</v>
      </c>
    </row>
    <row r="1690" spans="1:31" ht="30.75" customHeight="1" x14ac:dyDescent="0.25">
      <c r="A1690" s="59">
        <f t="shared" si="28"/>
        <v>45717</v>
      </c>
      <c r="B1690" s="129" t="s">
        <v>156</v>
      </c>
      <c r="C1690" s="130">
        <v>369</v>
      </c>
      <c r="D1690" s="130">
        <v>23</v>
      </c>
      <c r="E1690" s="130">
        <v>-8</v>
      </c>
      <c r="F1690" s="130">
        <v>-2</v>
      </c>
      <c r="G1690" s="130">
        <v>62</v>
      </c>
      <c r="H1690" s="130">
        <v>-17</v>
      </c>
      <c r="I1690" s="130">
        <v>34</v>
      </c>
      <c r="J1690" s="130">
        <v>29</v>
      </c>
      <c r="K1690" s="130">
        <v>12</v>
      </c>
      <c r="L1690" s="130">
        <v>-221</v>
      </c>
      <c r="M1690" s="130">
        <v>47</v>
      </c>
      <c r="N1690" s="130">
        <v>125</v>
      </c>
      <c r="O1690" s="130">
        <v>42</v>
      </c>
      <c r="P1690" s="130">
        <v>-40</v>
      </c>
      <c r="Q1690" s="130">
        <v>14</v>
      </c>
      <c r="R1690" s="130">
        <v>43</v>
      </c>
      <c r="S1690" s="130">
        <v>891</v>
      </c>
      <c r="T1690" s="134">
        <v>22</v>
      </c>
      <c r="U1690" s="130">
        <v>-939</v>
      </c>
      <c r="V1690" s="130">
        <v>795</v>
      </c>
      <c r="W1690" s="130">
        <v>403</v>
      </c>
      <c r="X1690" s="130">
        <v>251</v>
      </c>
      <c r="Y1690" s="130">
        <v>71</v>
      </c>
      <c r="Z1690" s="130">
        <v>21</v>
      </c>
      <c r="AA1690" s="130">
        <v>25</v>
      </c>
      <c r="AB1690" s="130">
        <v>94</v>
      </c>
      <c r="AC1690" s="130">
        <v>334</v>
      </c>
      <c r="AD1690" s="130">
        <v>0</v>
      </c>
      <c r="AE1690" s="130">
        <v>2480</v>
      </c>
    </row>
    <row r="1691" spans="1:31" ht="30.75" customHeight="1" x14ac:dyDescent="0.25">
      <c r="A1691" s="59">
        <f t="shared" si="28"/>
        <v>45717</v>
      </c>
      <c r="B1691" s="129" t="s">
        <v>157</v>
      </c>
      <c r="C1691" s="130">
        <v>-6</v>
      </c>
      <c r="D1691" s="130">
        <v>-16</v>
      </c>
      <c r="E1691" s="130">
        <v>-12</v>
      </c>
      <c r="F1691" s="130">
        <v>5</v>
      </c>
      <c r="G1691" s="130">
        <v>17</v>
      </c>
      <c r="H1691" s="130">
        <v>9</v>
      </c>
      <c r="I1691" s="130">
        <v>-4</v>
      </c>
      <c r="J1691" s="130">
        <v>13</v>
      </c>
      <c r="K1691" s="130">
        <v>4</v>
      </c>
      <c r="L1691" s="130">
        <v>3</v>
      </c>
      <c r="M1691" s="130">
        <v>-26</v>
      </c>
      <c r="N1691" s="130">
        <v>18</v>
      </c>
      <c r="O1691" s="130">
        <v>21</v>
      </c>
      <c r="P1691" s="130">
        <v>-45</v>
      </c>
      <c r="Q1691" s="130">
        <v>11</v>
      </c>
      <c r="R1691" s="130">
        <v>-85</v>
      </c>
      <c r="S1691" s="130">
        <v>407</v>
      </c>
      <c r="T1691" s="134">
        <v>-1</v>
      </c>
      <c r="U1691" s="130">
        <v>-137</v>
      </c>
      <c r="V1691" s="130">
        <v>311</v>
      </c>
      <c r="W1691" s="130">
        <v>184</v>
      </c>
      <c r="X1691" s="130">
        <v>166</v>
      </c>
      <c r="Y1691" s="130">
        <v>158</v>
      </c>
      <c r="Z1691" s="130">
        <v>34</v>
      </c>
      <c r="AA1691" s="130">
        <v>27</v>
      </c>
      <c r="AB1691" s="130">
        <v>-67</v>
      </c>
      <c r="AC1691" s="130">
        <v>7</v>
      </c>
      <c r="AD1691" s="130">
        <v>0</v>
      </c>
      <c r="AE1691" s="130">
        <v>996</v>
      </c>
    </row>
    <row r="1692" spans="1:31" ht="30.75" customHeight="1" x14ac:dyDescent="0.25">
      <c r="A1692" s="59">
        <f t="shared" si="28"/>
        <v>45717</v>
      </c>
      <c r="B1692" s="129" t="s">
        <v>158</v>
      </c>
      <c r="C1692" s="130">
        <v>-13</v>
      </c>
      <c r="D1692" s="130">
        <v>2</v>
      </c>
      <c r="E1692" s="130">
        <v>-13</v>
      </c>
      <c r="F1692" s="130">
        <v>11</v>
      </c>
      <c r="G1692" s="130">
        <v>19</v>
      </c>
      <c r="H1692" s="130">
        <v>7</v>
      </c>
      <c r="I1692" s="130">
        <v>-4</v>
      </c>
      <c r="J1692" s="130">
        <v>-8</v>
      </c>
      <c r="K1692" s="130">
        <v>-7</v>
      </c>
      <c r="L1692" s="130">
        <v>-11</v>
      </c>
      <c r="M1692" s="130">
        <v>27</v>
      </c>
      <c r="N1692" s="130">
        <v>-2</v>
      </c>
      <c r="O1692" s="130">
        <v>-43</v>
      </c>
      <c r="P1692" s="130">
        <v>-18</v>
      </c>
      <c r="Q1692" s="130">
        <v>0</v>
      </c>
      <c r="R1692" s="130">
        <v>-35</v>
      </c>
      <c r="S1692" s="130">
        <v>282</v>
      </c>
      <c r="T1692" s="134">
        <v>87</v>
      </c>
      <c r="U1692" s="130">
        <v>24</v>
      </c>
      <c r="V1692" s="130">
        <v>150</v>
      </c>
      <c r="W1692" s="130">
        <v>51</v>
      </c>
      <c r="X1692" s="130">
        <v>25</v>
      </c>
      <c r="Y1692" s="130">
        <v>-10</v>
      </c>
      <c r="Z1692" s="130">
        <v>-8</v>
      </c>
      <c r="AA1692" s="130">
        <v>31</v>
      </c>
      <c r="AB1692" s="130">
        <v>-17</v>
      </c>
      <c r="AC1692" s="130">
        <v>-2</v>
      </c>
      <c r="AD1692" s="130">
        <v>0</v>
      </c>
      <c r="AE1692" s="130">
        <v>525</v>
      </c>
    </row>
    <row r="1693" spans="1:31" ht="30.75" customHeight="1" x14ac:dyDescent="0.25">
      <c r="A1693" s="59">
        <f t="shared" si="28"/>
        <v>45717</v>
      </c>
      <c r="B1693" s="129" t="s">
        <v>159</v>
      </c>
      <c r="C1693" s="130">
        <v>5</v>
      </c>
      <c r="D1693" s="130">
        <v>-13</v>
      </c>
      <c r="E1693" s="130">
        <v>115</v>
      </c>
      <c r="F1693" s="130">
        <v>1</v>
      </c>
      <c r="G1693" s="130">
        <v>81</v>
      </c>
      <c r="H1693" s="130">
        <v>5</v>
      </c>
      <c r="I1693" s="130">
        <v>193</v>
      </c>
      <c r="J1693" s="130">
        <v>85</v>
      </c>
      <c r="K1693" s="130">
        <v>99</v>
      </c>
      <c r="L1693" s="130">
        <v>303</v>
      </c>
      <c r="M1693" s="130">
        <v>69</v>
      </c>
      <c r="N1693" s="130">
        <v>9</v>
      </c>
      <c r="O1693" s="130">
        <v>194</v>
      </c>
      <c r="P1693" s="130">
        <v>107</v>
      </c>
      <c r="Q1693" s="130">
        <v>-19</v>
      </c>
      <c r="R1693" s="130">
        <v>10</v>
      </c>
      <c r="S1693" s="130">
        <v>499</v>
      </c>
      <c r="T1693" s="134">
        <v>87</v>
      </c>
      <c r="U1693" s="130">
        <v>766</v>
      </c>
      <c r="V1693" s="130">
        <v>1912</v>
      </c>
      <c r="W1693" s="130">
        <v>608</v>
      </c>
      <c r="X1693" s="130">
        <v>1079</v>
      </c>
      <c r="Y1693" s="130">
        <v>1109</v>
      </c>
      <c r="Z1693" s="130">
        <v>250</v>
      </c>
      <c r="AA1693" s="130">
        <v>297</v>
      </c>
      <c r="AB1693" s="130">
        <v>131</v>
      </c>
      <c r="AC1693" s="130">
        <v>-119</v>
      </c>
      <c r="AD1693" s="130">
        <v>-3</v>
      </c>
      <c r="AE1693" s="130">
        <v>7860</v>
      </c>
    </row>
    <row r="1694" spans="1:31" ht="30.75" customHeight="1" x14ac:dyDescent="0.25">
      <c r="A1694" s="59">
        <f t="shared" si="28"/>
        <v>45717</v>
      </c>
      <c r="B1694" s="129" t="s">
        <v>160</v>
      </c>
      <c r="C1694" s="130">
        <v>318</v>
      </c>
      <c r="D1694" s="130">
        <v>338</v>
      </c>
      <c r="E1694" s="130">
        <v>-157</v>
      </c>
      <c r="F1694" s="130">
        <v>2</v>
      </c>
      <c r="G1694" s="130">
        <v>-404</v>
      </c>
      <c r="H1694" s="130">
        <v>5</v>
      </c>
      <c r="I1694" s="130">
        <v>327</v>
      </c>
      <c r="J1694" s="130">
        <v>312</v>
      </c>
      <c r="K1694" s="130">
        <v>15</v>
      </c>
      <c r="L1694" s="130">
        <v>-2451</v>
      </c>
      <c r="M1694" s="130">
        <v>-589</v>
      </c>
      <c r="N1694" s="130">
        <v>-7</v>
      </c>
      <c r="O1694" s="130">
        <v>1459</v>
      </c>
      <c r="P1694" s="130">
        <v>-141</v>
      </c>
      <c r="Q1694" s="130">
        <v>195</v>
      </c>
      <c r="R1694" s="130">
        <v>2398</v>
      </c>
      <c r="S1694" s="130">
        <v>451</v>
      </c>
      <c r="T1694" s="134">
        <v>152</v>
      </c>
      <c r="U1694" s="130">
        <v>-5271</v>
      </c>
      <c r="V1694" s="130">
        <v>-946</v>
      </c>
      <c r="W1694" s="130">
        <v>-1410</v>
      </c>
      <c r="X1694" s="130">
        <v>1484</v>
      </c>
      <c r="Y1694" s="130">
        <v>2009</v>
      </c>
      <c r="Z1694" s="130">
        <v>391</v>
      </c>
      <c r="AA1694" s="130">
        <v>553</v>
      </c>
      <c r="AB1694" s="130">
        <v>373</v>
      </c>
      <c r="AC1694" s="130">
        <v>227</v>
      </c>
      <c r="AD1694" s="130">
        <v>0</v>
      </c>
      <c r="AE1694" s="130">
        <v>-367</v>
      </c>
    </row>
    <row r="1695" spans="1:31" ht="30.75" customHeight="1" x14ac:dyDescent="0.25">
      <c r="A1695" s="59">
        <f t="shared" si="28"/>
        <v>45717</v>
      </c>
      <c r="B1695" s="131" t="s">
        <v>161</v>
      </c>
      <c r="C1695" s="130">
        <v>196</v>
      </c>
      <c r="D1695" s="130">
        <v>211</v>
      </c>
      <c r="E1695" s="130">
        <v>196</v>
      </c>
      <c r="F1695" s="130">
        <v>31</v>
      </c>
      <c r="G1695" s="130">
        <v>731</v>
      </c>
      <c r="H1695" s="130">
        <v>211</v>
      </c>
      <c r="I1695" s="130">
        <v>193</v>
      </c>
      <c r="J1695" s="130">
        <v>282</v>
      </c>
      <c r="K1695" s="130">
        <v>373</v>
      </c>
      <c r="L1695" s="130">
        <v>998</v>
      </c>
      <c r="M1695" s="130">
        <v>527</v>
      </c>
      <c r="N1695" s="130">
        <v>373</v>
      </c>
      <c r="O1695" s="130">
        <v>860</v>
      </c>
      <c r="P1695" s="130">
        <v>-99</v>
      </c>
      <c r="Q1695" s="130">
        <v>97</v>
      </c>
      <c r="R1695" s="130">
        <v>2540</v>
      </c>
      <c r="S1695" s="130">
        <v>2623</v>
      </c>
      <c r="T1695" s="134">
        <v>517</v>
      </c>
      <c r="U1695" s="130">
        <v>2057</v>
      </c>
      <c r="V1695" s="130">
        <v>9794</v>
      </c>
      <c r="W1695" s="130">
        <v>2262</v>
      </c>
      <c r="X1695" s="130">
        <v>2192</v>
      </c>
      <c r="Y1695" s="130">
        <v>1665</v>
      </c>
      <c r="Z1695" s="130">
        <v>661</v>
      </c>
      <c r="AA1695" s="130">
        <v>712</v>
      </c>
      <c r="AB1695" s="130">
        <v>677</v>
      </c>
      <c r="AC1695" s="130">
        <v>1649</v>
      </c>
      <c r="AD1695" s="130">
        <v>-1</v>
      </c>
      <c r="AE1695" s="130">
        <v>32528</v>
      </c>
    </row>
    <row r="1696" spans="1:31" ht="30.75" customHeight="1" x14ac:dyDescent="0.25">
      <c r="A1696" s="59">
        <f t="shared" si="28"/>
        <v>45717</v>
      </c>
      <c r="B1696" s="129" t="s">
        <v>162</v>
      </c>
      <c r="C1696" s="130">
        <v>-27</v>
      </c>
      <c r="D1696" s="130">
        <v>174</v>
      </c>
      <c r="E1696" s="130">
        <v>3</v>
      </c>
      <c r="F1696" s="130">
        <v>-16</v>
      </c>
      <c r="G1696" s="130">
        <v>261</v>
      </c>
      <c r="H1696" s="130">
        <v>3</v>
      </c>
      <c r="I1696" s="130">
        <v>14</v>
      </c>
      <c r="J1696" s="130">
        <v>65</v>
      </c>
      <c r="K1696" s="130">
        <v>39</v>
      </c>
      <c r="L1696" s="130">
        <v>19</v>
      </c>
      <c r="M1696" s="130">
        <v>148</v>
      </c>
      <c r="N1696" s="130">
        <v>6</v>
      </c>
      <c r="O1696" s="130">
        <v>13</v>
      </c>
      <c r="P1696" s="130">
        <v>-266</v>
      </c>
      <c r="Q1696" s="130">
        <v>52</v>
      </c>
      <c r="R1696" s="130">
        <v>148</v>
      </c>
      <c r="S1696" s="130">
        <v>472</v>
      </c>
      <c r="T1696" s="134">
        <v>119</v>
      </c>
      <c r="U1696" s="130">
        <v>276</v>
      </c>
      <c r="V1696" s="130">
        <v>2022</v>
      </c>
      <c r="W1696" s="130">
        <v>235</v>
      </c>
      <c r="X1696" s="130">
        <v>821</v>
      </c>
      <c r="Y1696" s="130">
        <v>143</v>
      </c>
      <c r="Z1696" s="130">
        <v>5</v>
      </c>
      <c r="AA1696" s="130">
        <v>297</v>
      </c>
      <c r="AB1696" s="130">
        <v>-5</v>
      </c>
      <c r="AC1696" s="130">
        <v>-9</v>
      </c>
      <c r="AD1696" s="130">
        <v>0</v>
      </c>
      <c r="AE1696" s="130">
        <v>5012</v>
      </c>
    </row>
    <row r="1697" spans="1:31" ht="30.75" customHeight="1" x14ac:dyDescent="0.25">
      <c r="A1697" s="59">
        <f t="shared" si="28"/>
        <v>45717</v>
      </c>
      <c r="B1697" s="129" t="s">
        <v>163</v>
      </c>
      <c r="C1697" s="130">
        <v>159</v>
      </c>
      <c r="D1697" s="130">
        <v>7</v>
      </c>
      <c r="E1697" s="130">
        <v>276</v>
      </c>
      <c r="F1697" s="130">
        <v>21</v>
      </c>
      <c r="G1697" s="130">
        <v>280</v>
      </c>
      <c r="H1697" s="130">
        <v>48</v>
      </c>
      <c r="I1697" s="130">
        <v>84</v>
      </c>
      <c r="J1697" s="130">
        <v>273</v>
      </c>
      <c r="K1697" s="130">
        <v>278</v>
      </c>
      <c r="L1697" s="130">
        <v>265</v>
      </c>
      <c r="M1697" s="130">
        <v>139</v>
      </c>
      <c r="N1697" s="130">
        <v>281</v>
      </c>
      <c r="O1697" s="130">
        <v>564</v>
      </c>
      <c r="P1697" s="130">
        <v>100</v>
      </c>
      <c r="Q1697" s="130">
        <v>76</v>
      </c>
      <c r="R1697" s="130">
        <v>1437</v>
      </c>
      <c r="S1697" s="130">
        <v>2104</v>
      </c>
      <c r="T1697" s="134">
        <v>196</v>
      </c>
      <c r="U1697" s="130">
        <v>1778</v>
      </c>
      <c r="V1697" s="130">
        <v>2529</v>
      </c>
      <c r="W1697" s="130">
        <v>1424</v>
      </c>
      <c r="X1697" s="130">
        <v>556</v>
      </c>
      <c r="Y1697" s="130">
        <v>928</v>
      </c>
      <c r="Z1697" s="130">
        <v>644</v>
      </c>
      <c r="AA1697" s="130">
        <v>274</v>
      </c>
      <c r="AB1697" s="130">
        <v>583</v>
      </c>
      <c r="AC1697" s="130">
        <v>504</v>
      </c>
      <c r="AD1697" s="130">
        <v>0</v>
      </c>
      <c r="AE1697" s="130">
        <v>15808</v>
      </c>
    </row>
    <row r="1698" spans="1:31" ht="30.75" customHeight="1" x14ac:dyDescent="0.25">
      <c r="A1698" s="59">
        <f t="shared" si="28"/>
        <v>45717</v>
      </c>
      <c r="B1698" s="129" t="s">
        <v>164</v>
      </c>
      <c r="C1698" s="130">
        <v>64</v>
      </c>
      <c r="D1698" s="130">
        <v>30</v>
      </c>
      <c r="E1698" s="130">
        <v>-83</v>
      </c>
      <c r="F1698" s="130">
        <v>26</v>
      </c>
      <c r="G1698" s="130">
        <v>190</v>
      </c>
      <c r="H1698" s="130">
        <v>160</v>
      </c>
      <c r="I1698" s="130">
        <v>95</v>
      </c>
      <c r="J1698" s="130">
        <v>-56</v>
      </c>
      <c r="K1698" s="130">
        <v>56</v>
      </c>
      <c r="L1698" s="130">
        <v>714</v>
      </c>
      <c r="M1698" s="130">
        <v>240</v>
      </c>
      <c r="N1698" s="130">
        <v>86</v>
      </c>
      <c r="O1698" s="130">
        <v>283</v>
      </c>
      <c r="P1698" s="130">
        <v>67</v>
      </c>
      <c r="Q1698" s="130">
        <v>-31</v>
      </c>
      <c r="R1698" s="130">
        <v>955</v>
      </c>
      <c r="S1698" s="130">
        <v>47</v>
      </c>
      <c r="T1698" s="134">
        <v>202</v>
      </c>
      <c r="U1698" s="130">
        <v>3</v>
      </c>
      <c r="V1698" s="130">
        <v>5243</v>
      </c>
      <c r="W1698" s="130">
        <v>603</v>
      </c>
      <c r="X1698" s="130">
        <v>815</v>
      </c>
      <c r="Y1698" s="130">
        <v>594</v>
      </c>
      <c r="Z1698" s="130">
        <v>12</v>
      </c>
      <c r="AA1698" s="130">
        <v>141</v>
      </c>
      <c r="AB1698" s="130">
        <v>99</v>
      </c>
      <c r="AC1698" s="130">
        <v>1154</v>
      </c>
      <c r="AD1698" s="130">
        <v>-1</v>
      </c>
      <c r="AE1698" s="130">
        <v>11708</v>
      </c>
    </row>
    <row r="1699" spans="1:31" ht="30.75" customHeight="1" x14ac:dyDescent="0.25">
      <c r="A1699" s="59">
        <f t="shared" si="28"/>
        <v>45717</v>
      </c>
      <c r="B1699" s="131" t="s">
        <v>165</v>
      </c>
      <c r="C1699" s="130">
        <v>-1</v>
      </c>
      <c r="D1699" s="130">
        <v>0</v>
      </c>
      <c r="E1699" s="130">
        <v>0</v>
      </c>
      <c r="F1699" s="130">
        <v>0</v>
      </c>
      <c r="G1699" s="130">
        <v>-1</v>
      </c>
      <c r="H1699" s="130">
        <v>0</v>
      </c>
      <c r="I1699" s="130">
        <v>0</v>
      </c>
      <c r="J1699" s="130">
        <v>-1</v>
      </c>
      <c r="K1699" s="130">
        <v>0</v>
      </c>
      <c r="L1699" s="130">
        <v>0</v>
      </c>
      <c r="M1699" s="130">
        <v>-3</v>
      </c>
      <c r="N1699" s="130">
        <v>0</v>
      </c>
      <c r="O1699" s="130">
        <v>0</v>
      </c>
      <c r="P1699" s="130">
        <v>1</v>
      </c>
      <c r="Q1699" s="130">
        <v>2</v>
      </c>
      <c r="R1699" s="130">
        <v>4</v>
      </c>
      <c r="S1699" s="130">
        <v>6</v>
      </c>
      <c r="T1699" s="134">
        <v>2</v>
      </c>
      <c r="U1699" s="130">
        <v>2</v>
      </c>
      <c r="V1699" s="130">
        <v>13</v>
      </c>
      <c r="W1699" s="130">
        <v>0</v>
      </c>
      <c r="X1699" s="130">
        <v>1</v>
      </c>
      <c r="Y1699" s="130">
        <v>-3</v>
      </c>
      <c r="Z1699" s="130">
        <v>0</v>
      </c>
      <c r="AA1699" s="130">
        <v>-3</v>
      </c>
      <c r="AB1699" s="130">
        <v>2</v>
      </c>
      <c r="AC1699" s="130">
        <v>-2</v>
      </c>
      <c r="AD1699" s="130">
        <v>0</v>
      </c>
      <c r="AE1699" s="130">
        <v>19</v>
      </c>
    </row>
    <row r="1700" spans="1:31" ht="30.75" customHeight="1" x14ac:dyDescent="0.25">
      <c r="A1700" s="59">
        <f t="shared" si="28"/>
        <v>45717</v>
      </c>
      <c r="B1700" s="131" t="s">
        <v>166</v>
      </c>
      <c r="C1700" s="130">
        <v>41</v>
      </c>
      <c r="D1700" s="130">
        <v>-45</v>
      </c>
      <c r="E1700" s="130">
        <v>94</v>
      </c>
      <c r="F1700" s="130">
        <v>-120</v>
      </c>
      <c r="G1700" s="130">
        <v>-88</v>
      </c>
      <c r="H1700" s="130">
        <v>-17</v>
      </c>
      <c r="I1700" s="130">
        <v>-4</v>
      </c>
      <c r="J1700" s="130">
        <v>178</v>
      </c>
      <c r="K1700" s="130">
        <v>-113</v>
      </c>
      <c r="L1700" s="130">
        <v>-189</v>
      </c>
      <c r="M1700" s="130">
        <v>-45</v>
      </c>
      <c r="N1700" s="130">
        <v>12</v>
      </c>
      <c r="O1700" s="130">
        <v>114</v>
      </c>
      <c r="P1700" s="130">
        <v>-16</v>
      </c>
      <c r="Q1700" s="130">
        <v>-27</v>
      </c>
      <c r="R1700" s="130">
        <v>137</v>
      </c>
      <c r="S1700" s="130">
        <v>741</v>
      </c>
      <c r="T1700" s="134">
        <v>-142</v>
      </c>
      <c r="U1700" s="130">
        <v>148</v>
      </c>
      <c r="V1700" s="130">
        <v>2291</v>
      </c>
      <c r="W1700" s="130">
        <v>415</v>
      </c>
      <c r="X1700" s="130">
        <v>291</v>
      </c>
      <c r="Y1700" s="130">
        <v>35</v>
      </c>
      <c r="Z1700" s="130">
        <v>5</v>
      </c>
      <c r="AA1700" s="130">
        <v>174</v>
      </c>
      <c r="AB1700" s="130">
        <v>106</v>
      </c>
      <c r="AC1700" s="130">
        <v>18</v>
      </c>
      <c r="AD1700" s="130">
        <v>0</v>
      </c>
      <c r="AE1700" s="130">
        <v>3994</v>
      </c>
    </row>
    <row r="1701" spans="1:31" ht="30.75" customHeight="1" x14ac:dyDescent="0.25">
      <c r="A1701" s="59">
        <f t="shared" si="28"/>
        <v>45717</v>
      </c>
      <c r="B1701" s="129" t="s">
        <v>167</v>
      </c>
      <c r="C1701" s="130">
        <v>33</v>
      </c>
      <c r="D1701" s="130">
        <v>-24</v>
      </c>
      <c r="E1701" s="130">
        <v>-12</v>
      </c>
      <c r="F1701" s="130">
        <v>-16</v>
      </c>
      <c r="G1701" s="130">
        <v>12</v>
      </c>
      <c r="H1701" s="130">
        <v>-8</v>
      </c>
      <c r="I1701" s="130">
        <v>-9</v>
      </c>
      <c r="J1701" s="130">
        <v>49</v>
      </c>
      <c r="K1701" s="130">
        <v>-34</v>
      </c>
      <c r="L1701" s="130">
        <v>-114</v>
      </c>
      <c r="M1701" s="130">
        <v>-22</v>
      </c>
      <c r="N1701" s="130">
        <v>-1</v>
      </c>
      <c r="O1701" s="130">
        <v>2</v>
      </c>
      <c r="P1701" s="130">
        <v>22</v>
      </c>
      <c r="Q1701" s="130">
        <v>-2</v>
      </c>
      <c r="R1701" s="130">
        <v>-93</v>
      </c>
      <c r="S1701" s="130">
        <v>151</v>
      </c>
      <c r="T1701" s="134">
        <v>2</v>
      </c>
      <c r="U1701" s="130">
        <v>156</v>
      </c>
      <c r="V1701" s="130">
        <v>444</v>
      </c>
      <c r="W1701" s="130">
        <v>289</v>
      </c>
      <c r="X1701" s="130">
        <v>152</v>
      </c>
      <c r="Y1701" s="130">
        <v>-121</v>
      </c>
      <c r="Z1701" s="130">
        <v>-116</v>
      </c>
      <c r="AA1701" s="130">
        <v>-13</v>
      </c>
      <c r="AB1701" s="130">
        <v>-26</v>
      </c>
      <c r="AC1701" s="130">
        <v>-55</v>
      </c>
      <c r="AD1701" s="130">
        <v>0</v>
      </c>
      <c r="AE1701" s="130">
        <v>646</v>
      </c>
    </row>
    <row r="1702" spans="1:31" ht="30.75" customHeight="1" x14ac:dyDescent="0.25">
      <c r="A1702" s="59">
        <f t="shared" si="28"/>
        <v>45717</v>
      </c>
      <c r="B1702" s="129" t="s">
        <v>168</v>
      </c>
      <c r="C1702" s="130">
        <v>8</v>
      </c>
      <c r="D1702" s="130">
        <v>-21</v>
      </c>
      <c r="E1702" s="130">
        <v>106</v>
      </c>
      <c r="F1702" s="130">
        <v>-103</v>
      </c>
      <c r="G1702" s="130">
        <v>-100</v>
      </c>
      <c r="H1702" s="130">
        <v>-9</v>
      </c>
      <c r="I1702" s="130">
        <v>5</v>
      </c>
      <c r="J1702" s="130">
        <v>129</v>
      </c>
      <c r="K1702" s="130">
        <v>-79</v>
      </c>
      <c r="L1702" s="130">
        <v>-75</v>
      </c>
      <c r="M1702" s="130">
        <v>-23</v>
      </c>
      <c r="N1702" s="130">
        <v>13</v>
      </c>
      <c r="O1702" s="130">
        <v>112</v>
      </c>
      <c r="P1702" s="130">
        <v>-38</v>
      </c>
      <c r="Q1702" s="130">
        <v>-25</v>
      </c>
      <c r="R1702" s="130">
        <v>230</v>
      </c>
      <c r="S1702" s="130">
        <v>590</v>
      </c>
      <c r="T1702" s="134">
        <v>-144</v>
      </c>
      <c r="U1702" s="130">
        <v>-9</v>
      </c>
      <c r="V1702" s="130">
        <v>1848</v>
      </c>
      <c r="W1702" s="130">
        <v>127</v>
      </c>
      <c r="X1702" s="130">
        <v>141</v>
      </c>
      <c r="Y1702" s="130">
        <v>155</v>
      </c>
      <c r="Z1702" s="130">
        <v>121</v>
      </c>
      <c r="AA1702" s="130">
        <v>187</v>
      </c>
      <c r="AB1702" s="130">
        <v>132</v>
      </c>
      <c r="AC1702" s="130">
        <v>83</v>
      </c>
      <c r="AD1702" s="130">
        <v>0</v>
      </c>
      <c r="AE1702" s="130">
        <v>3361</v>
      </c>
    </row>
    <row r="1703" spans="1:31" ht="30.75" customHeight="1" x14ac:dyDescent="0.25">
      <c r="A1703" s="59">
        <f t="shared" si="28"/>
        <v>45717</v>
      </c>
      <c r="B1703" s="129" t="s">
        <v>169</v>
      </c>
      <c r="C1703" s="130">
        <v>0</v>
      </c>
      <c r="D1703" s="130">
        <v>0</v>
      </c>
      <c r="E1703" s="130">
        <v>0</v>
      </c>
      <c r="F1703" s="130">
        <v>-1</v>
      </c>
      <c r="G1703" s="130">
        <v>0</v>
      </c>
      <c r="H1703" s="130">
        <v>0</v>
      </c>
      <c r="I1703" s="130">
        <v>0</v>
      </c>
      <c r="J1703" s="130">
        <v>0</v>
      </c>
      <c r="K1703" s="130">
        <v>0</v>
      </c>
      <c r="L1703" s="130">
        <v>0</v>
      </c>
      <c r="M1703" s="130">
        <v>0</v>
      </c>
      <c r="N1703" s="130">
        <v>0</v>
      </c>
      <c r="O1703" s="130">
        <v>0</v>
      </c>
      <c r="P1703" s="130">
        <v>0</v>
      </c>
      <c r="Q1703" s="130">
        <v>0</v>
      </c>
      <c r="R1703" s="130">
        <v>0</v>
      </c>
      <c r="S1703" s="130">
        <v>0</v>
      </c>
      <c r="T1703" s="134">
        <v>0</v>
      </c>
      <c r="U1703" s="130">
        <v>1</v>
      </c>
      <c r="V1703" s="130">
        <v>-1</v>
      </c>
      <c r="W1703" s="130">
        <v>-1</v>
      </c>
      <c r="X1703" s="130">
        <v>-2</v>
      </c>
      <c r="Y1703" s="130">
        <v>1</v>
      </c>
      <c r="Z1703" s="130">
        <v>0</v>
      </c>
      <c r="AA1703" s="130">
        <v>0</v>
      </c>
      <c r="AB1703" s="130">
        <v>0</v>
      </c>
      <c r="AC1703" s="130">
        <v>-10</v>
      </c>
      <c r="AD1703" s="130">
        <v>0</v>
      </c>
      <c r="AE1703" s="130">
        <v>-13</v>
      </c>
    </row>
    <row r="1704" spans="1:31" ht="30.75" customHeight="1" x14ac:dyDescent="0.25">
      <c r="A1704" s="59">
        <f t="shared" si="28"/>
        <v>45748</v>
      </c>
      <c r="B1704" s="126" t="s">
        <v>143</v>
      </c>
      <c r="C1704" s="127">
        <v>1117</v>
      </c>
      <c r="D1704" s="127">
        <v>760</v>
      </c>
      <c r="E1704" s="127">
        <v>2678</v>
      </c>
      <c r="F1704" s="127">
        <v>669</v>
      </c>
      <c r="G1704" s="127">
        <v>5120</v>
      </c>
      <c r="H1704" s="127">
        <v>775</v>
      </c>
      <c r="I1704" s="127">
        <v>1708</v>
      </c>
      <c r="J1704" s="127">
        <v>3582</v>
      </c>
      <c r="K1704" s="127">
        <v>3218</v>
      </c>
      <c r="L1704" s="127">
        <v>9221</v>
      </c>
      <c r="M1704" s="127">
        <v>2927</v>
      </c>
      <c r="N1704" s="127">
        <v>1577</v>
      </c>
      <c r="O1704" s="127">
        <v>7501</v>
      </c>
      <c r="P1704" s="127">
        <v>414</v>
      </c>
      <c r="Q1704" s="127">
        <v>2849</v>
      </c>
      <c r="R1704" s="127">
        <v>14353</v>
      </c>
      <c r="S1704" s="127">
        <v>29083</v>
      </c>
      <c r="T1704" s="133">
        <v>8553</v>
      </c>
      <c r="U1704" s="127">
        <v>20031</v>
      </c>
      <c r="V1704" s="127">
        <v>72283</v>
      </c>
      <c r="W1704" s="127">
        <v>18606</v>
      </c>
      <c r="X1704" s="127">
        <v>10460</v>
      </c>
      <c r="Y1704" s="127">
        <v>8678</v>
      </c>
      <c r="Z1704" s="127">
        <v>5701</v>
      </c>
      <c r="AA1704" s="127">
        <v>4142</v>
      </c>
      <c r="AB1704" s="127">
        <v>14780</v>
      </c>
      <c r="AC1704" s="127">
        <v>6738</v>
      </c>
      <c r="AD1704" s="127">
        <v>4</v>
      </c>
      <c r="AE1704" s="127">
        <v>257528</v>
      </c>
    </row>
    <row r="1705" spans="1:31" ht="30.75" customHeight="1" x14ac:dyDescent="0.25">
      <c r="A1705" s="59">
        <f t="shared" si="28"/>
        <v>45748</v>
      </c>
      <c r="B1705" s="128" t="s">
        <v>144</v>
      </c>
      <c r="C1705" s="127">
        <v>-221</v>
      </c>
      <c r="D1705" s="127">
        <v>11</v>
      </c>
      <c r="E1705" s="127">
        <v>105</v>
      </c>
      <c r="F1705" s="127">
        <v>42</v>
      </c>
      <c r="G1705" s="127">
        <v>-394</v>
      </c>
      <c r="H1705" s="127">
        <v>2</v>
      </c>
      <c r="I1705" s="127">
        <v>-232</v>
      </c>
      <c r="J1705" s="127">
        <v>-254</v>
      </c>
      <c r="K1705" s="127">
        <v>-264</v>
      </c>
      <c r="L1705" s="127">
        <v>-151</v>
      </c>
      <c r="M1705" s="127">
        <v>-623</v>
      </c>
      <c r="N1705" s="127">
        <v>-818</v>
      </c>
      <c r="O1705" s="127">
        <v>-543</v>
      </c>
      <c r="P1705" s="127">
        <v>-134</v>
      </c>
      <c r="Q1705" s="127">
        <v>99</v>
      </c>
      <c r="R1705" s="127">
        <v>-495</v>
      </c>
      <c r="S1705" s="127">
        <v>2111</v>
      </c>
      <c r="T1705" s="133">
        <v>5044</v>
      </c>
      <c r="U1705" s="127">
        <v>146</v>
      </c>
      <c r="V1705" s="127">
        <v>5345</v>
      </c>
      <c r="W1705" s="127">
        <v>617</v>
      </c>
      <c r="X1705" s="127">
        <v>-1708</v>
      </c>
      <c r="Y1705" s="127">
        <v>-3729</v>
      </c>
      <c r="Z1705" s="127">
        <v>376</v>
      </c>
      <c r="AA1705" s="127">
        <v>-2287</v>
      </c>
      <c r="AB1705" s="127">
        <v>2122</v>
      </c>
      <c r="AC1705" s="127">
        <v>-108</v>
      </c>
      <c r="AD1705" s="127">
        <v>-34</v>
      </c>
      <c r="AE1705" s="127">
        <v>4025</v>
      </c>
    </row>
    <row r="1706" spans="1:31" ht="30.75" customHeight="1" x14ac:dyDescent="0.25">
      <c r="A1706" s="59">
        <f t="shared" si="28"/>
        <v>45748</v>
      </c>
      <c r="B1706" s="128" t="s">
        <v>145</v>
      </c>
      <c r="C1706" s="127">
        <v>10</v>
      </c>
      <c r="D1706" s="127">
        <v>79</v>
      </c>
      <c r="E1706" s="127">
        <v>1292</v>
      </c>
      <c r="F1706" s="127">
        <v>65</v>
      </c>
      <c r="G1706" s="127">
        <v>1019</v>
      </c>
      <c r="H1706" s="127">
        <v>123</v>
      </c>
      <c r="I1706" s="127">
        <v>249</v>
      </c>
      <c r="J1706" s="127">
        <v>249</v>
      </c>
      <c r="K1706" s="127">
        <v>792</v>
      </c>
      <c r="L1706" s="127">
        <v>1340</v>
      </c>
      <c r="M1706" s="127">
        <v>223</v>
      </c>
      <c r="N1706" s="127">
        <v>-589</v>
      </c>
      <c r="O1706" s="127">
        <v>-2988</v>
      </c>
      <c r="P1706" s="127">
        <v>-1883</v>
      </c>
      <c r="Q1706" s="127">
        <v>-8</v>
      </c>
      <c r="R1706" s="127">
        <v>2712</v>
      </c>
      <c r="S1706" s="127">
        <v>4551</v>
      </c>
      <c r="T1706" s="133">
        <v>642</v>
      </c>
      <c r="U1706" s="127">
        <v>1975</v>
      </c>
      <c r="V1706" s="127">
        <v>9381</v>
      </c>
      <c r="W1706" s="127">
        <v>3907</v>
      </c>
      <c r="X1706" s="127">
        <v>2181</v>
      </c>
      <c r="Y1706" s="127">
        <v>3922</v>
      </c>
      <c r="Z1706" s="127">
        <v>1366</v>
      </c>
      <c r="AA1706" s="127">
        <v>846</v>
      </c>
      <c r="AB1706" s="127">
        <v>3356</v>
      </c>
      <c r="AC1706" s="127">
        <v>257</v>
      </c>
      <c r="AD1706" s="127">
        <v>-1</v>
      </c>
      <c r="AE1706" s="127">
        <v>35068</v>
      </c>
    </row>
    <row r="1707" spans="1:31" ht="30.75" customHeight="1" x14ac:dyDescent="0.25">
      <c r="A1707" s="59">
        <f t="shared" si="28"/>
        <v>45748</v>
      </c>
      <c r="B1707" s="129" t="s">
        <v>146</v>
      </c>
      <c r="C1707" s="130">
        <v>42</v>
      </c>
      <c r="D1707" s="130">
        <v>-2</v>
      </c>
      <c r="E1707" s="130">
        <v>-10</v>
      </c>
      <c r="F1707" s="130">
        <v>1</v>
      </c>
      <c r="G1707" s="130">
        <v>103</v>
      </c>
      <c r="H1707" s="130">
        <v>2</v>
      </c>
      <c r="I1707" s="130">
        <v>72</v>
      </c>
      <c r="J1707" s="130">
        <v>21</v>
      </c>
      <c r="K1707" s="130">
        <v>47</v>
      </c>
      <c r="L1707" s="130">
        <v>28</v>
      </c>
      <c r="M1707" s="130">
        <v>-1</v>
      </c>
      <c r="N1707" s="130">
        <v>-21</v>
      </c>
      <c r="O1707" s="130">
        <v>17</v>
      </c>
      <c r="P1707" s="130">
        <v>-3</v>
      </c>
      <c r="Q1707" s="130">
        <v>-11</v>
      </c>
      <c r="R1707" s="130">
        <v>-20</v>
      </c>
      <c r="S1707" s="130">
        <v>87</v>
      </c>
      <c r="T1707" s="134">
        <v>-47</v>
      </c>
      <c r="U1707" s="130">
        <v>224</v>
      </c>
      <c r="V1707" s="130">
        <v>1</v>
      </c>
      <c r="W1707" s="130">
        <v>66</v>
      </c>
      <c r="X1707" s="130">
        <v>7</v>
      </c>
      <c r="Y1707" s="130">
        <v>48</v>
      </c>
      <c r="Z1707" s="130">
        <v>32</v>
      </c>
      <c r="AA1707" s="130">
        <v>148</v>
      </c>
      <c r="AB1707" s="130">
        <v>177</v>
      </c>
      <c r="AC1707" s="130">
        <v>2</v>
      </c>
      <c r="AD1707" s="130">
        <v>0</v>
      </c>
      <c r="AE1707" s="130">
        <v>1010</v>
      </c>
    </row>
    <row r="1708" spans="1:31" ht="30.75" customHeight="1" x14ac:dyDescent="0.25">
      <c r="A1708" s="59">
        <f t="shared" si="28"/>
        <v>45748</v>
      </c>
      <c r="B1708" s="129" t="s">
        <v>147</v>
      </c>
      <c r="C1708" s="130">
        <v>-124</v>
      </c>
      <c r="D1708" s="130">
        <v>75</v>
      </c>
      <c r="E1708" s="130">
        <v>1135</v>
      </c>
      <c r="F1708" s="130">
        <v>55</v>
      </c>
      <c r="G1708" s="130">
        <v>764</v>
      </c>
      <c r="H1708" s="130">
        <v>49</v>
      </c>
      <c r="I1708" s="130">
        <v>174</v>
      </c>
      <c r="J1708" s="130">
        <v>230</v>
      </c>
      <c r="K1708" s="130">
        <v>651</v>
      </c>
      <c r="L1708" s="130">
        <v>922</v>
      </c>
      <c r="M1708" s="130">
        <v>160</v>
      </c>
      <c r="N1708" s="130">
        <v>-616</v>
      </c>
      <c r="O1708" s="130">
        <v>-3171</v>
      </c>
      <c r="P1708" s="130">
        <v>-1921</v>
      </c>
      <c r="Q1708" s="130">
        <v>347</v>
      </c>
      <c r="R1708" s="130">
        <v>2463</v>
      </c>
      <c r="S1708" s="130">
        <v>4120</v>
      </c>
      <c r="T1708" s="134">
        <v>704</v>
      </c>
      <c r="U1708" s="130">
        <v>1422</v>
      </c>
      <c r="V1708" s="130">
        <v>9037</v>
      </c>
      <c r="W1708" s="130">
        <v>3649</v>
      </c>
      <c r="X1708" s="130">
        <v>1875</v>
      </c>
      <c r="Y1708" s="130">
        <v>3855</v>
      </c>
      <c r="Z1708" s="130">
        <v>1270</v>
      </c>
      <c r="AA1708" s="130">
        <v>711</v>
      </c>
      <c r="AB1708" s="130">
        <v>3162</v>
      </c>
      <c r="AC1708" s="130">
        <v>202</v>
      </c>
      <c r="AD1708" s="130">
        <v>-1</v>
      </c>
      <c r="AE1708" s="130">
        <v>31199</v>
      </c>
    </row>
    <row r="1709" spans="1:31" ht="30.75" customHeight="1" x14ac:dyDescent="0.25">
      <c r="A1709" s="59">
        <f t="shared" si="28"/>
        <v>45748</v>
      </c>
      <c r="B1709" s="129" t="s">
        <v>148</v>
      </c>
      <c r="C1709" s="130">
        <v>38</v>
      </c>
      <c r="D1709" s="130">
        <v>5</v>
      </c>
      <c r="E1709" s="130">
        <v>10</v>
      </c>
      <c r="F1709" s="130">
        <v>0</v>
      </c>
      <c r="G1709" s="130">
        <v>35</v>
      </c>
      <c r="H1709" s="130">
        <v>61</v>
      </c>
      <c r="I1709" s="130">
        <v>13</v>
      </c>
      <c r="J1709" s="130">
        <v>-9</v>
      </c>
      <c r="K1709" s="130">
        <v>-10</v>
      </c>
      <c r="L1709" s="130">
        <v>43</v>
      </c>
      <c r="M1709" s="130">
        <v>4</v>
      </c>
      <c r="N1709" s="130">
        <v>12</v>
      </c>
      <c r="O1709" s="130">
        <v>-24</v>
      </c>
      <c r="P1709" s="130">
        <v>9</v>
      </c>
      <c r="Q1709" s="130">
        <v>1</v>
      </c>
      <c r="R1709" s="130">
        <v>-1</v>
      </c>
      <c r="S1709" s="130">
        <v>172</v>
      </c>
      <c r="T1709" s="134">
        <v>6</v>
      </c>
      <c r="U1709" s="130">
        <v>183</v>
      </c>
      <c r="V1709" s="130">
        <v>155</v>
      </c>
      <c r="W1709" s="130">
        <v>-9</v>
      </c>
      <c r="X1709" s="130">
        <v>-2</v>
      </c>
      <c r="Y1709" s="130">
        <v>53</v>
      </c>
      <c r="Z1709" s="130">
        <v>12</v>
      </c>
      <c r="AA1709" s="130">
        <v>-46</v>
      </c>
      <c r="AB1709" s="130">
        <v>14</v>
      </c>
      <c r="AC1709" s="130">
        <v>13</v>
      </c>
      <c r="AD1709" s="130">
        <v>0</v>
      </c>
      <c r="AE1709" s="130">
        <v>738</v>
      </c>
    </row>
    <row r="1710" spans="1:31" ht="30.75" customHeight="1" x14ac:dyDescent="0.25">
      <c r="A1710" s="59">
        <f t="shared" si="28"/>
        <v>45748</v>
      </c>
      <c r="B1710" s="129" t="s">
        <v>149</v>
      </c>
      <c r="C1710" s="130">
        <v>54</v>
      </c>
      <c r="D1710" s="130">
        <v>1</v>
      </c>
      <c r="E1710" s="130">
        <v>157</v>
      </c>
      <c r="F1710" s="130">
        <v>9</v>
      </c>
      <c r="G1710" s="130">
        <v>117</v>
      </c>
      <c r="H1710" s="130">
        <v>11</v>
      </c>
      <c r="I1710" s="130">
        <v>-10</v>
      </c>
      <c r="J1710" s="130">
        <v>7</v>
      </c>
      <c r="K1710" s="130">
        <v>104</v>
      </c>
      <c r="L1710" s="130">
        <v>347</v>
      </c>
      <c r="M1710" s="130">
        <v>60</v>
      </c>
      <c r="N1710" s="130">
        <v>36</v>
      </c>
      <c r="O1710" s="130">
        <v>190</v>
      </c>
      <c r="P1710" s="130">
        <v>32</v>
      </c>
      <c r="Q1710" s="130">
        <v>-345</v>
      </c>
      <c r="R1710" s="130">
        <v>270</v>
      </c>
      <c r="S1710" s="130">
        <v>172</v>
      </c>
      <c r="T1710" s="134">
        <v>-21</v>
      </c>
      <c r="U1710" s="130">
        <v>146</v>
      </c>
      <c r="V1710" s="130">
        <v>188</v>
      </c>
      <c r="W1710" s="130">
        <v>201</v>
      </c>
      <c r="X1710" s="130">
        <v>301</v>
      </c>
      <c r="Y1710" s="130">
        <v>-34</v>
      </c>
      <c r="Z1710" s="130">
        <v>52</v>
      </c>
      <c r="AA1710" s="130">
        <v>33</v>
      </c>
      <c r="AB1710" s="130">
        <v>3</v>
      </c>
      <c r="AC1710" s="130">
        <v>40</v>
      </c>
      <c r="AD1710" s="130">
        <v>0</v>
      </c>
      <c r="AE1710" s="130">
        <v>2121</v>
      </c>
    </row>
    <row r="1711" spans="1:31" ht="30.75" customHeight="1" x14ac:dyDescent="0.25">
      <c r="A1711" s="59">
        <f t="shared" si="28"/>
        <v>45748</v>
      </c>
      <c r="B1711" s="128" t="s">
        <v>150</v>
      </c>
      <c r="C1711" s="127">
        <v>98</v>
      </c>
      <c r="D1711" s="127">
        <v>-108</v>
      </c>
      <c r="E1711" s="127">
        <v>141</v>
      </c>
      <c r="F1711" s="127">
        <v>50</v>
      </c>
      <c r="G1711" s="127">
        <v>987</v>
      </c>
      <c r="H1711" s="127">
        <v>-42</v>
      </c>
      <c r="I1711" s="127">
        <v>398</v>
      </c>
      <c r="J1711" s="127">
        <v>817</v>
      </c>
      <c r="K1711" s="127">
        <v>723</v>
      </c>
      <c r="L1711" s="127">
        <v>2472</v>
      </c>
      <c r="M1711" s="127">
        <v>459</v>
      </c>
      <c r="N1711" s="127">
        <v>799</v>
      </c>
      <c r="O1711" s="127">
        <v>1640</v>
      </c>
      <c r="P1711" s="127">
        <v>798</v>
      </c>
      <c r="Q1711" s="127">
        <v>650</v>
      </c>
      <c r="R1711" s="127">
        <v>2304</v>
      </c>
      <c r="S1711" s="127">
        <v>3704</v>
      </c>
      <c r="T1711" s="133">
        <v>284</v>
      </c>
      <c r="U1711" s="127">
        <v>2882</v>
      </c>
      <c r="V1711" s="127">
        <v>4432</v>
      </c>
      <c r="W1711" s="127">
        <v>2046</v>
      </c>
      <c r="X1711" s="127">
        <v>2031</v>
      </c>
      <c r="Y1711" s="127">
        <v>481</v>
      </c>
      <c r="Z1711" s="127">
        <v>718</v>
      </c>
      <c r="AA1711" s="127">
        <v>2026</v>
      </c>
      <c r="AB1711" s="127">
        <v>3194</v>
      </c>
      <c r="AC1711" s="127">
        <v>273</v>
      </c>
      <c r="AD1711" s="127">
        <v>38</v>
      </c>
      <c r="AE1711" s="127">
        <v>34295</v>
      </c>
    </row>
    <row r="1712" spans="1:31" ht="30.75" customHeight="1" x14ac:dyDescent="0.25">
      <c r="A1712" s="59">
        <f t="shared" si="28"/>
        <v>45748</v>
      </c>
      <c r="B1712" s="128" t="s">
        <v>151</v>
      </c>
      <c r="C1712" s="127">
        <v>156</v>
      </c>
      <c r="D1712" s="127">
        <v>213</v>
      </c>
      <c r="E1712" s="127">
        <v>751</v>
      </c>
      <c r="F1712" s="127">
        <v>184</v>
      </c>
      <c r="G1712" s="127">
        <v>1263</v>
      </c>
      <c r="H1712" s="127">
        <v>249</v>
      </c>
      <c r="I1712" s="127">
        <v>293</v>
      </c>
      <c r="J1712" s="127">
        <v>1046</v>
      </c>
      <c r="K1712" s="127">
        <v>485</v>
      </c>
      <c r="L1712" s="127">
        <v>1465</v>
      </c>
      <c r="M1712" s="127">
        <v>230</v>
      </c>
      <c r="N1712" s="127">
        <v>516</v>
      </c>
      <c r="O1712" s="127">
        <v>1731</v>
      </c>
      <c r="P1712" s="127">
        <v>405</v>
      </c>
      <c r="Q1712" s="127">
        <v>603</v>
      </c>
      <c r="R1712" s="127">
        <v>1982</v>
      </c>
      <c r="S1712" s="127">
        <v>3978</v>
      </c>
      <c r="T1712" s="133">
        <v>615</v>
      </c>
      <c r="U1712" s="127">
        <v>4416</v>
      </c>
      <c r="V1712" s="127">
        <v>12959</v>
      </c>
      <c r="W1712" s="127">
        <v>4514</v>
      </c>
      <c r="X1712" s="127">
        <v>3314</v>
      </c>
      <c r="Y1712" s="127">
        <v>2282</v>
      </c>
      <c r="Z1712" s="127">
        <v>970</v>
      </c>
      <c r="AA1712" s="127">
        <v>994</v>
      </c>
      <c r="AB1712" s="127">
        <v>1119</v>
      </c>
      <c r="AC1712" s="127">
        <v>1306</v>
      </c>
      <c r="AD1712" s="127">
        <v>1</v>
      </c>
      <c r="AE1712" s="127">
        <v>48040</v>
      </c>
    </row>
    <row r="1713" spans="1:31" ht="30.75" customHeight="1" x14ac:dyDescent="0.25">
      <c r="A1713" s="59">
        <f t="shared" si="28"/>
        <v>45748</v>
      </c>
      <c r="B1713" s="128" t="s">
        <v>152</v>
      </c>
      <c r="C1713" s="127">
        <v>1074</v>
      </c>
      <c r="D1713" s="127">
        <v>565</v>
      </c>
      <c r="E1713" s="127">
        <v>389</v>
      </c>
      <c r="F1713" s="127">
        <v>328</v>
      </c>
      <c r="G1713" s="127">
        <v>2246</v>
      </c>
      <c r="H1713" s="127">
        <v>443</v>
      </c>
      <c r="I1713" s="127">
        <v>1000</v>
      </c>
      <c r="J1713" s="127">
        <v>1724</v>
      </c>
      <c r="K1713" s="127">
        <v>1482</v>
      </c>
      <c r="L1713" s="127">
        <v>4095</v>
      </c>
      <c r="M1713" s="127">
        <v>2638</v>
      </c>
      <c r="N1713" s="127">
        <v>1669</v>
      </c>
      <c r="O1713" s="127">
        <v>7661</v>
      </c>
      <c r="P1713" s="127">
        <v>1228</v>
      </c>
      <c r="Q1713" s="127">
        <v>1508</v>
      </c>
      <c r="R1713" s="127">
        <v>7850</v>
      </c>
      <c r="S1713" s="127">
        <v>14744</v>
      </c>
      <c r="T1713" s="133">
        <v>1968</v>
      </c>
      <c r="U1713" s="127">
        <v>10612</v>
      </c>
      <c r="V1713" s="127">
        <v>40166</v>
      </c>
      <c r="W1713" s="127">
        <v>7522</v>
      </c>
      <c r="X1713" s="127">
        <v>4642</v>
      </c>
      <c r="Y1713" s="127">
        <v>5722</v>
      </c>
      <c r="Z1713" s="127">
        <v>2271</v>
      </c>
      <c r="AA1713" s="127">
        <v>2563</v>
      </c>
      <c r="AB1713" s="127">
        <v>4989</v>
      </c>
      <c r="AC1713" s="127">
        <v>5010</v>
      </c>
      <c r="AD1713" s="127">
        <v>0</v>
      </c>
      <c r="AE1713" s="127">
        <v>136109</v>
      </c>
    </row>
    <row r="1714" spans="1:31" ht="30.75" customHeight="1" x14ac:dyDescent="0.25">
      <c r="A1714" s="59">
        <f t="shared" si="28"/>
        <v>45748</v>
      </c>
      <c r="B1714" s="131" t="s">
        <v>153</v>
      </c>
      <c r="C1714" s="130">
        <v>171</v>
      </c>
      <c r="D1714" s="130">
        <v>-18</v>
      </c>
      <c r="E1714" s="130">
        <v>221</v>
      </c>
      <c r="F1714" s="130">
        <v>29</v>
      </c>
      <c r="G1714" s="130">
        <v>174</v>
      </c>
      <c r="H1714" s="130">
        <v>14</v>
      </c>
      <c r="I1714" s="130">
        <v>-34</v>
      </c>
      <c r="J1714" s="130">
        <v>217</v>
      </c>
      <c r="K1714" s="130">
        <v>218</v>
      </c>
      <c r="L1714" s="130">
        <v>188</v>
      </c>
      <c r="M1714" s="130">
        <v>-17</v>
      </c>
      <c r="N1714" s="130">
        <v>-87</v>
      </c>
      <c r="O1714" s="130">
        <v>330</v>
      </c>
      <c r="P1714" s="130">
        <v>115</v>
      </c>
      <c r="Q1714" s="130">
        <v>324</v>
      </c>
      <c r="R1714" s="130">
        <v>462</v>
      </c>
      <c r="S1714" s="130">
        <v>861</v>
      </c>
      <c r="T1714" s="134">
        <v>286</v>
      </c>
      <c r="U1714" s="130">
        <v>976</v>
      </c>
      <c r="V1714" s="130">
        <v>9496</v>
      </c>
      <c r="W1714" s="130">
        <v>1619</v>
      </c>
      <c r="X1714" s="130">
        <v>734</v>
      </c>
      <c r="Y1714" s="130">
        <v>1262</v>
      </c>
      <c r="Z1714" s="130">
        <v>408</v>
      </c>
      <c r="AA1714" s="130">
        <v>-48</v>
      </c>
      <c r="AB1714" s="130">
        <v>683</v>
      </c>
      <c r="AC1714" s="130">
        <v>187</v>
      </c>
      <c r="AD1714" s="130">
        <v>1</v>
      </c>
      <c r="AE1714" s="130">
        <v>18772</v>
      </c>
    </row>
    <row r="1715" spans="1:31" ht="30.75" customHeight="1" x14ac:dyDescent="0.25">
      <c r="A1715" s="59">
        <f t="shared" si="28"/>
        <v>45748</v>
      </c>
      <c r="B1715" s="131" t="s">
        <v>154</v>
      </c>
      <c r="C1715" s="130">
        <v>35</v>
      </c>
      <c r="D1715" s="130">
        <v>45</v>
      </c>
      <c r="E1715" s="130">
        <v>181</v>
      </c>
      <c r="F1715" s="130">
        <v>77</v>
      </c>
      <c r="G1715" s="130">
        <v>71</v>
      </c>
      <c r="H1715" s="130">
        <v>75</v>
      </c>
      <c r="I1715" s="130">
        <v>150</v>
      </c>
      <c r="J1715" s="130">
        <v>212</v>
      </c>
      <c r="K1715" s="130">
        <v>25</v>
      </c>
      <c r="L1715" s="130">
        <v>455</v>
      </c>
      <c r="M1715" s="130">
        <v>173</v>
      </c>
      <c r="N1715" s="130">
        <v>321</v>
      </c>
      <c r="O1715" s="130">
        <v>487</v>
      </c>
      <c r="P1715" s="130">
        <v>208</v>
      </c>
      <c r="Q1715" s="130">
        <v>160</v>
      </c>
      <c r="R1715" s="130">
        <v>518</v>
      </c>
      <c r="S1715" s="130">
        <v>1994</v>
      </c>
      <c r="T1715" s="134">
        <v>79</v>
      </c>
      <c r="U1715" s="130">
        <v>1939</v>
      </c>
      <c r="V1715" s="130">
        <v>4093</v>
      </c>
      <c r="W1715" s="130">
        <v>1527</v>
      </c>
      <c r="X1715" s="130">
        <v>133</v>
      </c>
      <c r="Y1715" s="130">
        <v>1008</v>
      </c>
      <c r="Z1715" s="130">
        <v>203</v>
      </c>
      <c r="AA1715" s="130">
        <v>240</v>
      </c>
      <c r="AB1715" s="130">
        <v>495</v>
      </c>
      <c r="AC1715" s="130">
        <v>548</v>
      </c>
      <c r="AD1715" s="130">
        <v>0</v>
      </c>
      <c r="AE1715" s="130">
        <v>15452</v>
      </c>
    </row>
    <row r="1716" spans="1:31" ht="30.75" customHeight="1" x14ac:dyDescent="0.25">
      <c r="A1716" s="59">
        <f t="shared" si="28"/>
        <v>45748</v>
      </c>
      <c r="B1716" s="131" t="s">
        <v>155</v>
      </c>
      <c r="C1716" s="130">
        <v>639</v>
      </c>
      <c r="D1716" s="130">
        <v>461</v>
      </c>
      <c r="E1716" s="130">
        <v>-477</v>
      </c>
      <c r="F1716" s="130">
        <v>127</v>
      </c>
      <c r="G1716" s="130">
        <v>806</v>
      </c>
      <c r="H1716" s="130">
        <v>269</v>
      </c>
      <c r="I1716" s="130">
        <v>582</v>
      </c>
      <c r="J1716" s="130">
        <v>220</v>
      </c>
      <c r="K1716" s="130">
        <v>396</v>
      </c>
      <c r="L1716" s="130">
        <v>1834</v>
      </c>
      <c r="M1716" s="130">
        <v>1622</v>
      </c>
      <c r="N1716" s="130">
        <v>1123</v>
      </c>
      <c r="O1716" s="130">
        <v>5379</v>
      </c>
      <c r="P1716" s="130">
        <v>385</v>
      </c>
      <c r="Q1716" s="130">
        <v>813</v>
      </c>
      <c r="R1716" s="130">
        <v>3091</v>
      </c>
      <c r="S1716" s="130">
        <v>6296</v>
      </c>
      <c r="T1716" s="134">
        <v>1006</v>
      </c>
      <c r="U1716" s="130">
        <v>4235</v>
      </c>
      <c r="V1716" s="130">
        <v>13474</v>
      </c>
      <c r="W1716" s="130">
        <v>1302</v>
      </c>
      <c r="X1716" s="130">
        <v>1171</v>
      </c>
      <c r="Y1716" s="130">
        <v>1012</v>
      </c>
      <c r="Z1716" s="130">
        <v>1138</v>
      </c>
      <c r="AA1716" s="130">
        <v>1324</v>
      </c>
      <c r="AB1716" s="130">
        <v>1798</v>
      </c>
      <c r="AC1716" s="130">
        <v>2421</v>
      </c>
      <c r="AD1716" s="130">
        <v>-1</v>
      </c>
      <c r="AE1716" s="130">
        <v>52446</v>
      </c>
    </row>
    <row r="1717" spans="1:31" ht="30.75" customHeight="1" x14ac:dyDescent="0.25">
      <c r="A1717" s="59">
        <f t="shared" si="28"/>
        <v>45748</v>
      </c>
      <c r="B1717" s="129" t="s">
        <v>156</v>
      </c>
      <c r="C1717" s="130">
        <v>278</v>
      </c>
      <c r="D1717" s="130">
        <v>35</v>
      </c>
      <c r="E1717" s="130">
        <v>-57</v>
      </c>
      <c r="F1717" s="130">
        <v>10</v>
      </c>
      <c r="G1717" s="130">
        <v>141</v>
      </c>
      <c r="H1717" s="130">
        <v>79</v>
      </c>
      <c r="I1717" s="130">
        <v>50</v>
      </c>
      <c r="J1717" s="130">
        <v>11</v>
      </c>
      <c r="K1717" s="130">
        <v>56</v>
      </c>
      <c r="L1717" s="130">
        <v>799</v>
      </c>
      <c r="M1717" s="130">
        <v>7</v>
      </c>
      <c r="N1717" s="130">
        <v>46</v>
      </c>
      <c r="O1717" s="130">
        <v>258</v>
      </c>
      <c r="P1717" s="130">
        <v>-7</v>
      </c>
      <c r="Q1717" s="130">
        <v>76</v>
      </c>
      <c r="R1717" s="130">
        <v>176</v>
      </c>
      <c r="S1717" s="130">
        <v>480</v>
      </c>
      <c r="T1717" s="134">
        <v>-64</v>
      </c>
      <c r="U1717" s="130">
        <v>-2</v>
      </c>
      <c r="V1717" s="130">
        <v>898</v>
      </c>
      <c r="W1717" s="130">
        <v>353</v>
      </c>
      <c r="X1717" s="130">
        <v>113</v>
      </c>
      <c r="Y1717" s="130">
        <v>420</v>
      </c>
      <c r="Z1717" s="130">
        <v>32</v>
      </c>
      <c r="AA1717" s="130">
        <v>42</v>
      </c>
      <c r="AB1717" s="130">
        <v>-68</v>
      </c>
      <c r="AC1717" s="130">
        <v>532</v>
      </c>
      <c r="AD1717" s="130">
        <v>0</v>
      </c>
      <c r="AE1717" s="130">
        <v>4694</v>
      </c>
    </row>
    <row r="1718" spans="1:31" ht="30.75" customHeight="1" x14ac:dyDescent="0.25">
      <c r="A1718" s="59">
        <f t="shared" si="28"/>
        <v>45748</v>
      </c>
      <c r="B1718" s="129" t="s">
        <v>157</v>
      </c>
      <c r="C1718" s="130">
        <v>37</v>
      </c>
      <c r="D1718" s="130">
        <v>4</v>
      </c>
      <c r="E1718" s="130">
        <v>3</v>
      </c>
      <c r="F1718" s="130">
        <v>-3</v>
      </c>
      <c r="G1718" s="130">
        <v>23</v>
      </c>
      <c r="H1718" s="130">
        <v>0</v>
      </c>
      <c r="I1718" s="130">
        <v>-11</v>
      </c>
      <c r="J1718" s="130">
        <v>8</v>
      </c>
      <c r="K1718" s="130">
        <v>38</v>
      </c>
      <c r="L1718" s="130">
        <v>-29</v>
      </c>
      <c r="M1718" s="130">
        <v>-28</v>
      </c>
      <c r="N1718" s="130">
        <v>28</v>
      </c>
      <c r="O1718" s="130">
        <v>64</v>
      </c>
      <c r="P1718" s="130">
        <v>-75</v>
      </c>
      <c r="Q1718" s="130">
        <v>9</v>
      </c>
      <c r="R1718" s="130">
        <v>-26</v>
      </c>
      <c r="S1718" s="130">
        <v>362</v>
      </c>
      <c r="T1718" s="134">
        <v>94</v>
      </c>
      <c r="U1718" s="130">
        <v>37</v>
      </c>
      <c r="V1718" s="130">
        <v>827</v>
      </c>
      <c r="W1718" s="130">
        <v>112</v>
      </c>
      <c r="X1718" s="130">
        <v>206</v>
      </c>
      <c r="Y1718" s="130">
        <v>48</v>
      </c>
      <c r="Z1718" s="130">
        <v>-38</v>
      </c>
      <c r="AA1718" s="130">
        <v>-17</v>
      </c>
      <c r="AB1718" s="130">
        <v>71</v>
      </c>
      <c r="AC1718" s="130">
        <v>12</v>
      </c>
      <c r="AD1718" s="130">
        <v>0</v>
      </c>
      <c r="AE1718" s="130">
        <v>1756</v>
      </c>
    </row>
    <row r="1719" spans="1:31" ht="30.75" customHeight="1" x14ac:dyDescent="0.25">
      <c r="A1719" s="59">
        <f t="shared" si="28"/>
        <v>45748</v>
      </c>
      <c r="B1719" s="129" t="s">
        <v>158</v>
      </c>
      <c r="C1719" s="130">
        <v>1</v>
      </c>
      <c r="D1719" s="130">
        <v>-6</v>
      </c>
      <c r="E1719" s="130">
        <v>25</v>
      </c>
      <c r="F1719" s="130">
        <v>8</v>
      </c>
      <c r="G1719" s="130">
        <v>88</v>
      </c>
      <c r="H1719" s="130">
        <v>10</v>
      </c>
      <c r="I1719" s="130">
        <v>11</v>
      </c>
      <c r="J1719" s="130">
        <v>19</v>
      </c>
      <c r="K1719" s="130">
        <v>19</v>
      </c>
      <c r="L1719" s="130">
        <v>-11</v>
      </c>
      <c r="M1719" s="130">
        <v>-26</v>
      </c>
      <c r="N1719" s="130">
        <v>12</v>
      </c>
      <c r="O1719" s="130">
        <v>44</v>
      </c>
      <c r="P1719" s="130">
        <v>66</v>
      </c>
      <c r="Q1719" s="130">
        <v>12</v>
      </c>
      <c r="R1719" s="130">
        <v>137</v>
      </c>
      <c r="S1719" s="130">
        <v>151</v>
      </c>
      <c r="T1719" s="134">
        <v>10</v>
      </c>
      <c r="U1719" s="130">
        <v>199</v>
      </c>
      <c r="V1719" s="130">
        <v>193</v>
      </c>
      <c r="W1719" s="130">
        <v>56</v>
      </c>
      <c r="X1719" s="130">
        <v>86</v>
      </c>
      <c r="Y1719" s="130">
        <v>59</v>
      </c>
      <c r="Z1719" s="130">
        <v>51</v>
      </c>
      <c r="AA1719" s="130">
        <v>13</v>
      </c>
      <c r="AB1719" s="130">
        <v>63</v>
      </c>
      <c r="AC1719" s="130">
        <v>40</v>
      </c>
      <c r="AD1719" s="130">
        <v>0</v>
      </c>
      <c r="AE1719" s="130">
        <v>1330</v>
      </c>
    </row>
    <row r="1720" spans="1:31" ht="30.75" customHeight="1" x14ac:dyDescent="0.25">
      <c r="A1720" s="59">
        <f t="shared" si="28"/>
        <v>45748</v>
      </c>
      <c r="B1720" s="129" t="s">
        <v>159</v>
      </c>
      <c r="C1720" s="130">
        <v>107</v>
      </c>
      <c r="D1720" s="130">
        <v>88</v>
      </c>
      <c r="E1720" s="130">
        <v>322</v>
      </c>
      <c r="F1720" s="130">
        <v>4</v>
      </c>
      <c r="G1720" s="130">
        <v>212</v>
      </c>
      <c r="H1720" s="130">
        <v>5</v>
      </c>
      <c r="I1720" s="130">
        <v>218</v>
      </c>
      <c r="J1720" s="130">
        <v>104</v>
      </c>
      <c r="K1720" s="130">
        <v>60</v>
      </c>
      <c r="L1720" s="130">
        <v>934</v>
      </c>
      <c r="M1720" s="130">
        <v>51</v>
      </c>
      <c r="N1720" s="130">
        <v>169</v>
      </c>
      <c r="O1720" s="130">
        <v>584</v>
      </c>
      <c r="P1720" s="130">
        <v>212</v>
      </c>
      <c r="Q1720" s="130">
        <v>45</v>
      </c>
      <c r="R1720" s="130">
        <v>595</v>
      </c>
      <c r="S1720" s="130">
        <v>972</v>
      </c>
      <c r="T1720" s="134">
        <v>330</v>
      </c>
      <c r="U1720" s="130">
        <v>1173</v>
      </c>
      <c r="V1720" s="130">
        <v>2470</v>
      </c>
      <c r="W1720" s="130">
        <v>1098</v>
      </c>
      <c r="X1720" s="130">
        <v>1039</v>
      </c>
      <c r="Y1720" s="130">
        <v>-557</v>
      </c>
      <c r="Z1720" s="130">
        <v>353</v>
      </c>
      <c r="AA1720" s="130">
        <v>258</v>
      </c>
      <c r="AB1720" s="130">
        <v>80</v>
      </c>
      <c r="AC1720" s="130">
        <v>305</v>
      </c>
      <c r="AD1720" s="130">
        <v>-2</v>
      </c>
      <c r="AE1720" s="130">
        <v>11229</v>
      </c>
    </row>
    <row r="1721" spans="1:31" ht="30.75" customHeight="1" x14ac:dyDescent="0.25">
      <c r="A1721" s="59">
        <f t="shared" si="28"/>
        <v>45748</v>
      </c>
      <c r="B1721" s="129" t="s">
        <v>160</v>
      </c>
      <c r="C1721" s="130">
        <v>216</v>
      </c>
      <c r="D1721" s="130">
        <v>340</v>
      </c>
      <c r="E1721" s="130">
        <v>-770</v>
      </c>
      <c r="F1721" s="130">
        <v>108</v>
      </c>
      <c r="G1721" s="130">
        <v>342</v>
      </c>
      <c r="H1721" s="130">
        <v>175</v>
      </c>
      <c r="I1721" s="130">
        <v>314</v>
      </c>
      <c r="J1721" s="130">
        <v>78</v>
      </c>
      <c r="K1721" s="130">
        <v>223</v>
      </c>
      <c r="L1721" s="130">
        <v>141</v>
      </c>
      <c r="M1721" s="130">
        <v>1618</v>
      </c>
      <c r="N1721" s="130">
        <v>868</v>
      </c>
      <c r="O1721" s="130">
        <v>4429</v>
      </c>
      <c r="P1721" s="130">
        <v>189</v>
      </c>
      <c r="Q1721" s="130">
        <v>671</v>
      </c>
      <c r="R1721" s="130">
        <v>2209</v>
      </c>
      <c r="S1721" s="130">
        <v>4331</v>
      </c>
      <c r="T1721" s="134">
        <v>636</v>
      </c>
      <c r="U1721" s="130">
        <v>2828</v>
      </c>
      <c r="V1721" s="130">
        <v>9086</v>
      </c>
      <c r="W1721" s="130">
        <v>-317</v>
      </c>
      <c r="X1721" s="130">
        <v>-273</v>
      </c>
      <c r="Y1721" s="130">
        <v>1042</v>
      </c>
      <c r="Z1721" s="130">
        <v>740</v>
      </c>
      <c r="AA1721" s="130">
        <v>1028</v>
      </c>
      <c r="AB1721" s="130">
        <v>1652</v>
      </c>
      <c r="AC1721" s="130">
        <v>1532</v>
      </c>
      <c r="AD1721" s="130">
        <v>1</v>
      </c>
      <c r="AE1721" s="130">
        <v>33437</v>
      </c>
    </row>
    <row r="1722" spans="1:31" ht="30.75" customHeight="1" x14ac:dyDescent="0.25">
      <c r="A1722" s="59">
        <f t="shared" si="28"/>
        <v>45748</v>
      </c>
      <c r="B1722" s="131" t="s">
        <v>161</v>
      </c>
      <c r="C1722" s="130">
        <v>209</v>
      </c>
      <c r="D1722" s="130">
        <v>117</v>
      </c>
      <c r="E1722" s="130">
        <v>214</v>
      </c>
      <c r="F1722" s="130">
        <v>127</v>
      </c>
      <c r="G1722" s="130">
        <v>1102</v>
      </c>
      <c r="H1722" s="130">
        <v>44</v>
      </c>
      <c r="I1722" s="130">
        <v>250</v>
      </c>
      <c r="J1722" s="130">
        <v>759</v>
      </c>
      <c r="K1722" s="130">
        <v>738</v>
      </c>
      <c r="L1722" s="130">
        <v>1314</v>
      </c>
      <c r="M1722" s="130">
        <v>715</v>
      </c>
      <c r="N1722" s="130">
        <v>298</v>
      </c>
      <c r="O1722" s="130">
        <v>1106</v>
      </c>
      <c r="P1722" s="130">
        <v>251</v>
      </c>
      <c r="Q1722" s="130">
        <v>140</v>
      </c>
      <c r="R1722" s="130">
        <v>3103</v>
      </c>
      <c r="S1722" s="130">
        <v>4101</v>
      </c>
      <c r="T1722" s="134">
        <v>432</v>
      </c>
      <c r="U1722" s="130">
        <v>2315</v>
      </c>
      <c r="V1722" s="130">
        <v>10261</v>
      </c>
      <c r="W1722" s="130">
        <v>2260</v>
      </c>
      <c r="X1722" s="130">
        <v>1941</v>
      </c>
      <c r="Y1722" s="130">
        <v>1883</v>
      </c>
      <c r="Z1722" s="130">
        <v>423</v>
      </c>
      <c r="AA1722" s="130">
        <v>596</v>
      </c>
      <c r="AB1722" s="130">
        <v>1316</v>
      </c>
      <c r="AC1722" s="130">
        <v>1546</v>
      </c>
      <c r="AD1722" s="130">
        <v>0</v>
      </c>
      <c r="AE1722" s="130">
        <v>37561</v>
      </c>
    </row>
    <row r="1723" spans="1:31" ht="30.75" customHeight="1" x14ac:dyDescent="0.25">
      <c r="A1723" s="59">
        <f t="shared" si="28"/>
        <v>45748</v>
      </c>
      <c r="B1723" s="129" t="s">
        <v>162</v>
      </c>
      <c r="C1723" s="130">
        <v>79</v>
      </c>
      <c r="D1723" s="130">
        <v>40</v>
      </c>
      <c r="E1723" s="130">
        <v>-1</v>
      </c>
      <c r="F1723" s="130">
        <v>38</v>
      </c>
      <c r="G1723" s="130">
        <v>91</v>
      </c>
      <c r="H1723" s="130">
        <v>2</v>
      </c>
      <c r="I1723" s="130">
        <v>12</v>
      </c>
      <c r="J1723" s="130">
        <v>290</v>
      </c>
      <c r="K1723" s="130">
        <v>83</v>
      </c>
      <c r="L1723" s="130">
        <v>35</v>
      </c>
      <c r="M1723" s="130">
        <v>74</v>
      </c>
      <c r="N1723" s="130">
        <v>2</v>
      </c>
      <c r="O1723" s="130">
        <v>7</v>
      </c>
      <c r="P1723" s="130">
        <v>83</v>
      </c>
      <c r="Q1723" s="130">
        <v>-14</v>
      </c>
      <c r="R1723" s="130">
        <v>69</v>
      </c>
      <c r="S1723" s="130">
        <v>84</v>
      </c>
      <c r="T1723" s="134">
        <v>39</v>
      </c>
      <c r="U1723" s="130">
        <v>-296</v>
      </c>
      <c r="V1723" s="130">
        <v>1743</v>
      </c>
      <c r="W1723" s="130">
        <v>357</v>
      </c>
      <c r="X1723" s="130">
        <v>385</v>
      </c>
      <c r="Y1723" s="130">
        <v>68</v>
      </c>
      <c r="Z1723" s="130">
        <v>-4</v>
      </c>
      <c r="AA1723" s="130">
        <v>114</v>
      </c>
      <c r="AB1723" s="130">
        <v>5</v>
      </c>
      <c r="AC1723" s="130">
        <v>61</v>
      </c>
      <c r="AD1723" s="130">
        <v>0</v>
      </c>
      <c r="AE1723" s="130">
        <v>3446</v>
      </c>
    </row>
    <row r="1724" spans="1:31" ht="30.75" customHeight="1" x14ac:dyDescent="0.25">
      <c r="A1724" s="59">
        <f t="shared" si="28"/>
        <v>45748</v>
      </c>
      <c r="B1724" s="129" t="s">
        <v>163</v>
      </c>
      <c r="C1724" s="130">
        <v>24</v>
      </c>
      <c r="D1724" s="130">
        <v>55</v>
      </c>
      <c r="E1724" s="130">
        <v>191</v>
      </c>
      <c r="F1724" s="130">
        <v>42</v>
      </c>
      <c r="G1724" s="130">
        <v>310</v>
      </c>
      <c r="H1724" s="130">
        <v>9</v>
      </c>
      <c r="I1724" s="130">
        <v>49</v>
      </c>
      <c r="J1724" s="130">
        <v>263</v>
      </c>
      <c r="K1724" s="130">
        <v>151</v>
      </c>
      <c r="L1724" s="130">
        <v>730</v>
      </c>
      <c r="M1724" s="130">
        <v>212</v>
      </c>
      <c r="N1724" s="130">
        <v>186</v>
      </c>
      <c r="O1724" s="130">
        <v>502</v>
      </c>
      <c r="P1724" s="130">
        <v>188</v>
      </c>
      <c r="Q1724" s="130">
        <v>100</v>
      </c>
      <c r="R1724" s="130">
        <v>1101</v>
      </c>
      <c r="S1724" s="130">
        <v>1614</v>
      </c>
      <c r="T1724" s="134">
        <v>157</v>
      </c>
      <c r="U1724" s="130">
        <v>1696</v>
      </c>
      <c r="V1724" s="130">
        <v>2177</v>
      </c>
      <c r="W1724" s="130">
        <v>1120</v>
      </c>
      <c r="X1724" s="130">
        <v>659</v>
      </c>
      <c r="Y1724" s="130">
        <v>1018</v>
      </c>
      <c r="Z1724" s="130">
        <v>141</v>
      </c>
      <c r="AA1724" s="130">
        <v>155</v>
      </c>
      <c r="AB1724" s="130">
        <v>664</v>
      </c>
      <c r="AC1724" s="130">
        <v>292</v>
      </c>
      <c r="AD1724" s="130">
        <v>0</v>
      </c>
      <c r="AE1724" s="130">
        <v>13806</v>
      </c>
    </row>
    <row r="1725" spans="1:31" ht="30.75" customHeight="1" x14ac:dyDescent="0.25">
      <c r="A1725" s="59">
        <f t="shared" si="28"/>
        <v>45748</v>
      </c>
      <c r="B1725" s="129" t="s">
        <v>164</v>
      </c>
      <c r="C1725" s="130">
        <v>106</v>
      </c>
      <c r="D1725" s="130">
        <v>22</v>
      </c>
      <c r="E1725" s="130">
        <v>24</v>
      </c>
      <c r="F1725" s="130">
        <v>47</v>
      </c>
      <c r="G1725" s="130">
        <v>701</v>
      </c>
      <c r="H1725" s="130">
        <v>33</v>
      </c>
      <c r="I1725" s="130">
        <v>189</v>
      </c>
      <c r="J1725" s="130">
        <v>206</v>
      </c>
      <c r="K1725" s="130">
        <v>504</v>
      </c>
      <c r="L1725" s="130">
        <v>549</v>
      </c>
      <c r="M1725" s="130">
        <v>429</v>
      </c>
      <c r="N1725" s="130">
        <v>110</v>
      </c>
      <c r="O1725" s="130">
        <v>597</v>
      </c>
      <c r="P1725" s="130">
        <v>-20</v>
      </c>
      <c r="Q1725" s="130">
        <v>54</v>
      </c>
      <c r="R1725" s="130">
        <v>1933</v>
      </c>
      <c r="S1725" s="130">
        <v>2403</v>
      </c>
      <c r="T1725" s="134">
        <v>236</v>
      </c>
      <c r="U1725" s="130">
        <v>915</v>
      </c>
      <c r="V1725" s="130">
        <v>6341</v>
      </c>
      <c r="W1725" s="130">
        <v>783</v>
      </c>
      <c r="X1725" s="130">
        <v>897</v>
      </c>
      <c r="Y1725" s="130">
        <v>797</v>
      </c>
      <c r="Z1725" s="130">
        <v>286</v>
      </c>
      <c r="AA1725" s="130">
        <v>327</v>
      </c>
      <c r="AB1725" s="130">
        <v>647</v>
      </c>
      <c r="AC1725" s="130">
        <v>1193</v>
      </c>
      <c r="AD1725" s="130">
        <v>0</v>
      </c>
      <c r="AE1725" s="130">
        <v>20309</v>
      </c>
    </row>
    <row r="1726" spans="1:31" ht="30.75" customHeight="1" x14ac:dyDescent="0.25">
      <c r="A1726" s="59">
        <f t="shared" si="28"/>
        <v>45748</v>
      </c>
      <c r="B1726" s="131" t="s">
        <v>165</v>
      </c>
      <c r="C1726" s="130">
        <v>0</v>
      </c>
      <c r="D1726" s="130">
        <v>0</v>
      </c>
      <c r="E1726" s="130">
        <v>0</v>
      </c>
      <c r="F1726" s="130">
        <v>0</v>
      </c>
      <c r="G1726" s="130">
        <v>0</v>
      </c>
      <c r="H1726" s="130">
        <v>0</v>
      </c>
      <c r="I1726" s="130">
        <v>-1</v>
      </c>
      <c r="J1726" s="130">
        <v>3</v>
      </c>
      <c r="K1726" s="130">
        <v>0</v>
      </c>
      <c r="L1726" s="130">
        <v>-1</v>
      </c>
      <c r="M1726" s="130">
        <v>1</v>
      </c>
      <c r="N1726" s="130">
        <v>0</v>
      </c>
      <c r="O1726" s="130">
        <v>1</v>
      </c>
      <c r="P1726" s="130">
        <v>0</v>
      </c>
      <c r="Q1726" s="130">
        <v>0</v>
      </c>
      <c r="R1726" s="130">
        <v>-2</v>
      </c>
      <c r="S1726" s="130">
        <v>-4</v>
      </c>
      <c r="T1726" s="134">
        <v>-2</v>
      </c>
      <c r="U1726" s="130">
        <v>0</v>
      </c>
      <c r="V1726" s="130">
        <v>6</v>
      </c>
      <c r="W1726" s="130">
        <v>3</v>
      </c>
      <c r="X1726" s="130">
        <v>6</v>
      </c>
      <c r="Y1726" s="130">
        <v>15</v>
      </c>
      <c r="Z1726" s="130">
        <v>1</v>
      </c>
      <c r="AA1726" s="130">
        <v>0</v>
      </c>
      <c r="AB1726" s="130">
        <v>20</v>
      </c>
      <c r="AC1726" s="130">
        <v>-1</v>
      </c>
      <c r="AD1726" s="130">
        <v>0</v>
      </c>
      <c r="AE1726" s="130">
        <v>45</v>
      </c>
    </row>
    <row r="1727" spans="1:31" ht="30.75" customHeight="1" x14ac:dyDescent="0.25">
      <c r="A1727" s="59">
        <f t="shared" si="28"/>
        <v>45748</v>
      </c>
      <c r="B1727" s="131" t="s">
        <v>166</v>
      </c>
      <c r="C1727" s="130">
        <v>20</v>
      </c>
      <c r="D1727" s="130">
        <v>-40</v>
      </c>
      <c r="E1727" s="130">
        <v>250</v>
      </c>
      <c r="F1727" s="130">
        <v>-32</v>
      </c>
      <c r="G1727" s="130">
        <v>93</v>
      </c>
      <c r="H1727" s="130">
        <v>41</v>
      </c>
      <c r="I1727" s="130">
        <v>53</v>
      </c>
      <c r="J1727" s="130">
        <v>313</v>
      </c>
      <c r="K1727" s="130">
        <v>105</v>
      </c>
      <c r="L1727" s="130">
        <v>305</v>
      </c>
      <c r="M1727" s="130">
        <v>144</v>
      </c>
      <c r="N1727" s="130">
        <v>14</v>
      </c>
      <c r="O1727" s="130">
        <v>358</v>
      </c>
      <c r="P1727" s="130">
        <v>269</v>
      </c>
      <c r="Q1727" s="130">
        <v>71</v>
      </c>
      <c r="R1727" s="130">
        <v>678</v>
      </c>
      <c r="S1727" s="130">
        <v>1496</v>
      </c>
      <c r="T1727" s="134">
        <v>167</v>
      </c>
      <c r="U1727" s="130">
        <v>1147</v>
      </c>
      <c r="V1727" s="130">
        <v>2836</v>
      </c>
      <c r="W1727" s="130">
        <v>811</v>
      </c>
      <c r="X1727" s="130">
        <v>657</v>
      </c>
      <c r="Y1727" s="130">
        <v>542</v>
      </c>
      <c r="Z1727" s="130">
        <v>98</v>
      </c>
      <c r="AA1727" s="130">
        <v>451</v>
      </c>
      <c r="AB1727" s="130">
        <v>677</v>
      </c>
      <c r="AC1727" s="130">
        <v>309</v>
      </c>
      <c r="AD1727" s="130">
        <v>0</v>
      </c>
      <c r="AE1727" s="130">
        <v>11833</v>
      </c>
    </row>
    <row r="1728" spans="1:31" ht="30.75" customHeight="1" x14ac:dyDescent="0.25">
      <c r="A1728" s="59">
        <f t="shared" si="28"/>
        <v>45748</v>
      </c>
      <c r="B1728" s="129" t="s">
        <v>167</v>
      </c>
      <c r="C1728" s="130">
        <v>-13</v>
      </c>
      <c r="D1728" s="130">
        <v>-39</v>
      </c>
      <c r="E1728" s="130">
        <v>-11</v>
      </c>
      <c r="F1728" s="130">
        <v>-55</v>
      </c>
      <c r="G1728" s="130">
        <v>109</v>
      </c>
      <c r="H1728" s="130">
        <v>30</v>
      </c>
      <c r="I1728" s="130">
        <v>-3</v>
      </c>
      <c r="J1728" s="130">
        <v>88</v>
      </c>
      <c r="K1728" s="130">
        <v>33</v>
      </c>
      <c r="L1728" s="130">
        <v>139</v>
      </c>
      <c r="M1728" s="130">
        <v>79</v>
      </c>
      <c r="N1728" s="130">
        <v>39</v>
      </c>
      <c r="O1728" s="130">
        <v>268</v>
      </c>
      <c r="P1728" s="130">
        <v>4</v>
      </c>
      <c r="Q1728" s="130">
        <v>68</v>
      </c>
      <c r="R1728" s="130">
        <v>216</v>
      </c>
      <c r="S1728" s="130">
        <v>676</v>
      </c>
      <c r="T1728" s="134">
        <v>84</v>
      </c>
      <c r="U1728" s="130">
        <v>463</v>
      </c>
      <c r="V1728" s="130">
        <v>813</v>
      </c>
      <c r="W1728" s="130">
        <v>431</v>
      </c>
      <c r="X1728" s="130">
        <v>226</v>
      </c>
      <c r="Y1728" s="130">
        <v>293</v>
      </c>
      <c r="Z1728" s="130">
        <v>24</v>
      </c>
      <c r="AA1728" s="130">
        <v>168</v>
      </c>
      <c r="AB1728" s="130">
        <v>172</v>
      </c>
      <c r="AC1728" s="130">
        <v>84</v>
      </c>
      <c r="AD1728" s="130">
        <v>0</v>
      </c>
      <c r="AE1728" s="130">
        <v>4386</v>
      </c>
    </row>
    <row r="1729" spans="1:31" ht="30.75" customHeight="1" x14ac:dyDescent="0.25">
      <c r="A1729" s="59">
        <f t="shared" si="28"/>
        <v>45748</v>
      </c>
      <c r="B1729" s="129" t="s">
        <v>168</v>
      </c>
      <c r="C1729" s="130">
        <v>33</v>
      </c>
      <c r="D1729" s="130">
        <v>-1</v>
      </c>
      <c r="E1729" s="130">
        <v>260</v>
      </c>
      <c r="F1729" s="130">
        <v>23</v>
      </c>
      <c r="G1729" s="130">
        <v>-16</v>
      </c>
      <c r="H1729" s="130">
        <v>11</v>
      </c>
      <c r="I1729" s="130">
        <v>56</v>
      </c>
      <c r="J1729" s="130">
        <v>225</v>
      </c>
      <c r="K1729" s="130">
        <v>72</v>
      </c>
      <c r="L1729" s="130">
        <v>166</v>
      </c>
      <c r="M1729" s="130">
        <v>65</v>
      </c>
      <c r="N1729" s="130">
        <v>-25</v>
      </c>
      <c r="O1729" s="130">
        <v>92</v>
      </c>
      <c r="P1729" s="130">
        <v>265</v>
      </c>
      <c r="Q1729" s="130">
        <v>3</v>
      </c>
      <c r="R1729" s="130">
        <v>462</v>
      </c>
      <c r="S1729" s="130">
        <v>822</v>
      </c>
      <c r="T1729" s="134">
        <v>83</v>
      </c>
      <c r="U1729" s="130">
        <v>685</v>
      </c>
      <c r="V1729" s="130">
        <v>2019</v>
      </c>
      <c r="W1729" s="130">
        <v>380</v>
      </c>
      <c r="X1729" s="130">
        <v>430</v>
      </c>
      <c r="Y1729" s="130">
        <v>250</v>
      </c>
      <c r="Z1729" s="130">
        <v>74</v>
      </c>
      <c r="AA1729" s="130">
        <v>283</v>
      </c>
      <c r="AB1729" s="130">
        <v>505</v>
      </c>
      <c r="AC1729" s="130">
        <v>218</v>
      </c>
      <c r="AD1729" s="130">
        <v>0</v>
      </c>
      <c r="AE1729" s="130">
        <v>7440</v>
      </c>
    </row>
    <row r="1730" spans="1:31" ht="30.75" customHeight="1" x14ac:dyDescent="0.25">
      <c r="A1730" s="59">
        <f t="shared" si="28"/>
        <v>45748</v>
      </c>
      <c r="B1730" s="129" t="s">
        <v>169</v>
      </c>
      <c r="C1730" s="130">
        <v>0</v>
      </c>
      <c r="D1730" s="130">
        <v>0</v>
      </c>
      <c r="E1730" s="130">
        <v>1</v>
      </c>
      <c r="F1730" s="130">
        <v>0</v>
      </c>
      <c r="G1730" s="130">
        <v>0</v>
      </c>
      <c r="H1730" s="130">
        <v>0</v>
      </c>
      <c r="I1730" s="130">
        <v>0</v>
      </c>
      <c r="J1730" s="130">
        <v>0</v>
      </c>
      <c r="K1730" s="130">
        <v>0</v>
      </c>
      <c r="L1730" s="130">
        <v>0</v>
      </c>
      <c r="M1730" s="130">
        <v>0</v>
      </c>
      <c r="N1730" s="130">
        <v>0</v>
      </c>
      <c r="O1730" s="130">
        <v>-2</v>
      </c>
      <c r="P1730" s="130">
        <v>0</v>
      </c>
      <c r="Q1730" s="130">
        <v>0</v>
      </c>
      <c r="R1730" s="130">
        <v>0</v>
      </c>
      <c r="S1730" s="130">
        <v>-2</v>
      </c>
      <c r="T1730" s="134">
        <v>0</v>
      </c>
      <c r="U1730" s="130">
        <v>-1</v>
      </c>
      <c r="V1730" s="130">
        <v>4</v>
      </c>
      <c r="W1730" s="130">
        <v>0</v>
      </c>
      <c r="X1730" s="130">
        <v>1</v>
      </c>
      <c r="Y1730" s="130">
        <v>-1</v>
      </c>
      <c r="Z1730" s="130">
        <v>0</v>
      </c>
      <c r="AA1730" s="130">
        <v>0</v>
      </c>
      <c r="AB1730" s="130">
        <v>0</v>
      </c>
      <c r="AC1730" s="130">
        <v>7</v>
      </c>
      <c r="AD1730" s="130">
        <v>0</v>
      </c>
      <c r="AE1730" s="130">
        <v>7</v>
      </c>
    </row>
    <row r="1731" spans="1:31" ht="30.75" customHeight="1" x14ac:dyDescent="0.25">
      <c r="A1731" s="59">
        <f t="shared" ref="A1731:A1794" si="29">IF(B1731&lt;&gt;"",DATE(2020,INT((ROW(A1729)-1)/27)+1,1),"")</f>
        <v>45778</v>
      </c>
      <c r="B1731" s="126" t="s">
        <v>143</v>
      </c>
      <c r="C1731" s="127">
        <v>882</v>
      </c>
      <c r="D1731" s="127">
        <v>1385</v>
      </c>
      <c r="E1731" s="127">
        <v>2059</v>
      </c>
      <c r="F1731" s="127">
        <v>306</v>
      </c>
      <c r="G1731" s="127">
        <v>5058</v>
      </c>
      <c r="H1731" s="127">
        <v>179</v>
      </c>
      <c r="I1731" s="127">
        <v>967</v>
      </c>
      <c r="J1731" s="127">
        <v>3560</v>
      </c>
      <c r="K1731" s="127">
        <v>3559</v>
      </c>
      <c r="L1731" s="127">
        <v>5769</v>
      </c>
      <c r="M1731" s="127">
        <v>2220</v>
      </c>
      <c r="N1731" s="127">
        <v>5905</v>
      </c>
      <c r="O1731" s="127">
        <v>9754</v>
      </c>
      <c r="P1731" s="127">
        <v>324</v>
      </c>
      <c r="Q1731" s="127">
        <v>1939</v>
      </c>
      <c r="R1731" s="127">
        <v>12858</v>
      </c>
      <c r="S1731" s="127">
        <v>20287</v>
      </c>
      <c r="T1731" s="133">
        <v>7294</v>
      </c>
      <c r="U1731" s="127">
        <v>13642</v>
      </c>
      <c r="V1731" s="127">
        <v>33313</v>
      </c>
      <c r="W1731" s="127">
        <v>6866</v>
      </c>
      <c r="X1731" s="127">
        <v>366</v>
      </c>
      <c r="Y1731" s="127">
        <v>-115</v>
      </c>
      <c r="Z1731" s="127">
        <v>3087</v>
      </c>
      <c r="AA1731" s="127">
        <v>3013</v>
      </c>
      <c r="AB1731" s="127">
        <v>1447</v>
      </c>
      <c r="AC1731" s="127">
        <v>2957</v>
      </c>
      <c r="AD1731" s="127">
        <v>111</v>
      </c>
      <c r="AE1731" s="127">
        <v>148992</v>
      </c>
    </row>
    <row r="1732" spans="1:31" ht="30.75" customHeight="1" x14ac:dyDescent="0.25">
      <c r="A1732" s="59">
        <f t="shared" si="29"/>
        <v>45778</v>
      </c>
      <c r="B1732" s="128" t="s">
        <v>144</v>
      </c>
      <c r="C1732" s="127">
        <v>2</v>
      </c>
      <c r="D1732" s="127">
        <v>8</v>
      </c>
      <c r="E1732" s="127">
        <v>-35</v>
      </c>
      <c r="F1732" s="127">
        <v>-70</v>
      </c>
      <c r="G1732" s="127">
        <v>-1031</v>
      </c>
      <c r="H1732" s="127">
        <v>30</v>
      </c>
      <c r="I1732" s="127">
        <v>-293</v>
      </c>
      <c r="J1732" s="127">
        <v>-86</v>
      </c>
      <c r="K1732" s="127">
        <v>340</v>
      </c>
      <c r="L1732" s="127">
        <v>249</v>
      </c>
      <c r="M1732" s="127">
        <v>356</v>
      </c>
      <c r="N1732" s="127">
        <v>-35</v>
      </c>
      <c r="O1732" s="127">
        <v>872</v>
      </c>
      <c r="P1732" s="127">
        <v>90</v>
      </c>
      <c r="Q1732" s="127">
        <v>15</v>
      </c>
      <c r="R1732" s="127">
        <v>2558</v>
      </c>
      <c r="S1732" s="127">
        <v>7523</v>
      </c>
      <c r="T1732" s="133">
        <v>6433</v>
      </c>
      <c r="U1732" s="127">
        <v>1347</v>
      </c>
      <c r="V1732" s="127">
        <v>5163</v>
      </c>
      <c r="W1732" s="127">
        <v>-160</v>
      </c>
      <c r="X1732" s="127">
        <v>-980</v>
      </c>
      <c r="Y1732" s="127">
        <v>-3102</v>
      </c>
      <c r="Z1732" s="127">
        <v>200</v>
      </c>
      <c r="AA1732" s="127">
        <v>-573</v>
      </c>
      <c r="AB1732" s="127">
        <v>-1521</v>
      </c>
      <c r="AC1732" s="127">
        <v>28</v>
      </c>
      <c r="AD1732" s="127">
        <v>20</v>
      </c>
      <c r="AE1732" s="127">
        <v>17348</v>
      </c>
    </row>
    <row r="1733" spans="1:31" ht="30.75" customHeight="1" x14ac:dyDescent="0.25">
      <c r="A1733" s="59">
        <f t="shared" si="29"/>
        <v>45778</v>
      </c>
      <c r="B1733" s="128" t="s">
        <v>145</v>
      </c>
      <c r="C1733" s="127">
        <v>-80</v>
      </c>
      <c r="D1733" s="127">
        <v>125</v>
      </c>
      <c r="E1733" s="127">
        <v>627</v>
      </c>
      <c r="F1733" s="127">
        <v>-20</v>
      </c>
      <c r="G1733" s="127">
        <v>783</v>
      </c>
      <c r="H1733" s="127">
        <v>63</v>
      </c>
      <c r="I1733" s="127">
        <v>174</v>
      </c>
      <c r="J1733" s="127">
        <v>577</v>
      </c>
      <c r="K1733" s="127">
        <v>706</v>
      </c>
      <c r="L1733" s="127">
        <v>276</v>
      </c>
      <c r="M1733" s="127">
        <v>2974</v>
      </c>
      <c r="N1733" s="127">
        <v>-250</v>
      </c>
      <c r="O1733" s="127">
        <v>2026</v>
      </c>
      <c r="P1733" s="127">
        <v>685</v>
      </c>
      <c r="Q1733" s="127">
        <v>217</v>
      </c>
      <c r="R1733" s="127">
        <v>2061</v>
      </c>
      <c r="S1733" s="127">
        <v>2128</v>
      </c>
      <c r="T1733" s="133">
        <v>607</v>
      </c>
      <c r="U1733" s="127">
        <v>2292</v>
      </c>
      <c r="V1733" s="127">
        <v>1615</v>
      </c>
      <c r="W1733" s="127">
        <v>976</v>
      </c>
      <c r="X1733" s="127">
        <v>239</v>
      </c>
      <c r="Y1733" s="127">
        <v>415</v>
      </c>
      <c r="Z1733" s="127">
        <v>723</v>
      </c>
      <c r="AA1733" s="127">
        <v>705</v>
      </c>
      <c r="AB1733" s="127">
        <v>836</v>
      </c>
      <c r="AC1733" s="127">
        <v>91</v>
      </c>
      <c r="AD1733" s="127">
        <v>-2</v>
      </c>
      <c r="AE1733" s="127">
        <v>21569</v>
      </c>
    </row>
    <row r="1734" spans="1:31" ht="30.75" customHeight="1" x14ac:dyDescent="0.25">
      <c r="A1734" s="59">
        <f t="shared" si="29"/>
        <v>45778</v>
      </c>
      <c r="B1734" s="129" t="s">
        <v>146</v>
      </c>
      <c r="C1734" s="130">
        <v>30</v>
      </c>
      <c r="D1734" s="130">
        <v>-1</v>
      </c>
      <c r="E1734" s="130">
        <v>-5</v>
      </c>
      <c r="F1734" s="130">
        <v>-5</v>
      </c>
      <c r="G1734" s="130">
        <v>135</v>
      </c>
      <c r="H1734" s="130">
        <v>23</v>
      </c>
      <c r="I1734" s="130">
        <v>48</v>
      </c>
      <c r="J1734" s="130">
        <v>25</v>
      </c>
      <c r="K1734" s="130">
        <v>51</v>
      </c>
      <c r="L1734" s="130">
        <v>58</v>
      </c>
      <c r="M1734" s="130">
        <v>-26</v>
      </c>
      <c r="N1734" s="130">
        <v>-2</v>
      </c>
      <c r="O1734" s="130">
        <v>9</v>
      </c>
      <c r="P1734" s="130">
        <v>36</v>
      </c>
      <c r="Q1734" s="130">
        <v>-15</v>
      </c>
      <c r="R1734" s="130">
        <v>45</v>
      </c>
      <c r="S1734" s="130">
        <v>271</v>
      </c>
      <c r="T1734" s="134">
        <v>3</v>
      </c>
      <c r="U1734" s="130">
        <v>317</v>
      </c>
      <c r="V1734" s="130">
        <v>3</v>
      </c>
      <c r="W1734" s="130">
        <v>90</v>
      </c>
      <c r="X1734" s="130">
        <v>46</v>
      </c>
      <c r="Y1734" s="130">
        <v>2</v>
      </c>
      <c r="Z1734" s="130">
        <v>14</v>
      </c>
      <c r="AA1734" s="130">
        <v>166</v>
      </c>
      <c r="AB1734" s="130">
        <v>0</v>
      </c>
      <c r="AC1734" s="130">
        <v>-4</v>
      </c>
      <c r="AD1734" s="130">
        <v>0</v>
      </c>
      <c r="AE1734" s="130">
        <v>1314</v>
      </c>
    </row>
    <row r="1735" spans="1:31" ht="30.75" customHeight="1" x14ac:dyDescent="0.25">
      <c r="A1735" s="59">
        <f t="shared" si="29"/>
        <v>45778</v>
      </c>
      <c r="B1735" s="129" t="s">
        <v>147</v>
      </c>
      <c r="C1735" s="130">
        <v>-103</v>
      </c>
      <c r="D1735" s="130">
        <v>122</v>
      </c>
      <c r="E1735" s="130">
        <v>607</v>
      </c>
      <c r="F1735" s="130">
        <v>-12</v>
      </c>
      <c r="G1735" s="130">
        <v>583</v>
      </c>
      <c r="H1735" s="130">
        <v>29</v>
      </c>
      <c r="I1735" s="130">
        <v>107</v>
      </c>
      <c r="J1735" s="130">
        <v>534</v>
      </c>
      <c r="K1735" s="130">
        <v>572</v>
      </c>
      <c r="L1735" s="130">
        <v>20</v>
      </c>
      <c r="M1735" s="130">
        <v>376</v>
      </c>
      <c r="N1735" s="130">
        <v>-257</v>
      </c>
      <c r="O1735" s="130">
        <v>1846</v>
      </c>
      <c r="P1735" s="130">
        <v>667</v>
      </c>
      <c r="Q1735" s="130">
        <v>273</v>
      </c>
      <c r="R1735" s="130">
        <v>2218</v>
      </c>
      <c r="S1735" s="130">
        <v>1887</v>
      </c>
      <c r="T1735" s="134">
        <v>566</v>
      </c>
      <c r="U1735" s="130">
        <v>1549</v>
      </c>
      <c r="V1735" s="130">
        <v>1700</v>
      </c>
      <c r="W1735" s="130">
        <v>924</v>
      </c>
      <c r="X1735" s="130">
        <v>80</v>
      </c>
      <c r="Y1735" s="130">
        <v>261</v>
      </c>
      <c r="Z1735" s="130">
        <v>716</v>
      </c>
      <c r="AA1735" s="130">
        <v>579</v>
      </c>
      <c r="AB1735" s="130">
        <v>911</v>
      </c>
      <c r="AC1735" s="130">
        <v>82</v>
      </c>
      <c r="AD1735" s="130">
        <v>-2</v>
      </c>
      <c r="AE1735" s="130">
        <v>16835</v>
      </c>
    </row>
    <row r="1736" spans="1:31" ht="30.75" customHeight="1" x14ac:dyDescent="0.25">
      <c r="A1736" s="59">
        <f t="shared" si="29"/>
        <v>45778</v>
      </c>
      <c r="B1736" s="129" t="s">
        <v>148</v>
      </c>
      <c r="C1736" s="130">
        <v>22</v>
      </c>
      <c r="D1736" s="130">
        <v>0</v>
      </c>
      <c r="E1736" s="130">
        <v>57</v>
      </c>
      <c r="F1736" s="130">
        <v>-3</v>
      </c>
      <c r="G1736" s="130">
        <v>13</v>
      </c>
      <c r="H1736" s="130">
        <v>13</v>
      </c>
      <c r="I1736" s="130">
        <v>8</v>
      </c>
      <c r="J1736" s="130">
        <v>-11</v>
      </c>
      <c r="K1736" s="130">
        <v>3</v>
      </c>
      <c r="L1736" s="130">
        <v>61</v>
      </c>
      <c r="M1736" s="130">
        <v>-3</v>
      </c>
      <c r="N1736" s="130">
        <v>-20</v>
      </c>
      <c r="O1736" s="130">
        <v>0</v>
      </c>
      <c r="P1736" s="130">
        <v>-8</v>
      </c>
      <c r="Q1736" s="130">
        <v>12</v>
      </c>
      <c r="R1736" s="130">
        <v>23</v>
      </c>
      <c r="S1736" s="130">
        <v>-8</v>
      </c>
      <c r="T1736" s="134">
        <v>18</v>
      </c>
      <c r="U1736" s="130">
        <v>162</v>
      </c>
      <c r="V1736" s="130">
        <v>-13</v>
      </c>
      <c r="W1736" s="130">
        <v>-40</v>
      </c>
      <c r="X1736" s="130">
        <v>-17</v>
      </c>
      <c r="Y1736" s="130">
        <v>51</v>
      </c>
      <c r="Z1736" s="130">
        <v>-11</v>
      </c>
      <c r="AA1736" s="130">
        <v>-40</v>
      </c>
      <c r="AB1736" s="130">
        <v>18</v>
      </c>
      <c r="AC1736" s="130">
        <v>15</v>
      </c>
      <c r="AD1736" s="130">
        <v>0</v>
      </c>
      <c r="AE1736" s="130">
        <v>302</v>
      </c>
    </row>
    <row r="1737" spans="1:31" ht="30.75" customHeight="1" x14ac:dyDescent="0.25">
      <c r="A1737" s="59">
        <f t="shared" si="29"/>
        <v>45778</v>
      </c>
      <c r="B1737" s="129" t="s">
        <v>149</v>
      </c>
      <c r="C1737" s="130">
        <v>-29</v>
      </c>
      <c r="D1737" s="130">
        <v>4</v>
      </c>
      <c r="E1737" s="130">
        <v>-32</v>
      </c>
      <c r="F1737" s="130">
        <v>0</v>
      </c>
      <c r="G1737" s="130">
        <v>52</v>
      </c>
      <c r="H1737" s="130">
        <v>-2</v>
      </c>
      <c r="I1737" s="130">
        <v>11</v>
      </c>
      <c r="J1737" s="130">
        <v>29</v>
      </c>
      <c r="K1737" s="130">
        <v>80</v>
      </c>
      <c r="L1737" s="130">
        <v>137</v>
      </c>
      <c r="M1737" s="130">
        <v>2627</v>
      </c>
      <c r="N1737" s="130">
        <v>29</v>
      </c>
      <c r="O1737" s="130">
        <v>171</v>
      </c>
      <c r="P1737" s="130">
        <v>-10</v>
      </c>
      <c r="Q1737" s="130">
        <v>-53</v>
      </c>
      <c r="R1737" s="130">
        <v>-225</v>
      </c>
      <c r="S1737" s="130">
        <v>-22</v>
      </c>
      <c r="T1737" s="134">
        <v>20</v>
      </c>
      <c r="U1737" s="130">
        <v>264</v>
      </c>
      <c r="V1737" s="130">
        <v>-75</v>
      </c>
      <c r="W1737" s="130">
        <v>2</v>
      </c>
      <c r="X1737" s="130">
        <v>130</v>
      </c>
      <c r="Y1737" s="130">
        <v>101</v>
      </c>
      <c r="Z1737" s="130">
        <v>4</v>
      </c>
      <c r="AA1737" s="130">
        <v>0</v>
      </c>
      <c r="AB1737" s="130">
        <v>-93</v>
      </c>
      <c r="AC1737" s="130">
        <v>-2</v>
      </c>
      <c r="AD1737" s="130">
        <v>0</v>
      </c>
      <c r="AE1737" s="130">
        <v>3118</v>
      </c>
    </row>
    <row r="1738" spans="1:31" ht="30.75" customHeight="1" x14ac:dyDescent="0.25">
      <c r="A1738" s="59">
        <f t="shared" si="29"/>
        <v>45778</v>
      </c>
      <c r="B1738" s="128" t="s">
        <v>150</v>
      </c>
      <c r="C1738" s="127">
        <v>7</v>
      </c>
      <c r="D1738" s="127">
        <v>77</v>
      </c>
      <c r="E1738" s="127">
        <v>204</v>
      </c>
      <c r="F1738" s="127">
        <v>-166</v>
      </c>
      <c r="G1738" s="127">
        <v>2010</v>
      </c>
      <c r="H1738" s="127">
        <v>76</v>
      </c>
      <c r="I1738" s="127">
        <v>382</v>
      </c>
      <c r="J1738" s="127">
        <v>929</v>
      </c>
      <c r="K1738" s="127">
        <v>466</v>
      </c>
      <c r="L1738" s="127">
        <v>1462</v>
      </c>
      <c r="M1738" s="127">
        <v>65</v>
      </c>
      <c r="N1738" s="127">
        <v>264</v>
      </c>
      <c r="O1738" s="127">
        <v>865</v>
      </c>
      <c r="P1738" s="127">
        <v>-227</v>
      </c>
      <c r="Q1738" s="127">
        <v>554</v>
      </c>
      <c r="R1738" s="127">
        <v>1593</v>
      </c>
      <c r="S1738" s="127">
        <v>2246</v>
      </c>
      <c r="T1738" s="133">
        <v>-545</v>
      </c>
      <c r="U1738" s="127">
        <v>2469</v>
      </c>
      <c r="V1738" s="127">
        <v>-983</v>
      </c>
      <c r="W1738" s="127">
        <v>1397</v>
      </c>
      <c r="X1738" s="127">
        <v>11</v>
      </c>
      <c r="Y1738" s="127">
        <v>355</v>
      </c>
      <c r="Z1738" s="127">
        <v>838</v>
      </c>
      <c r="AA1738" s="127">
        <v>1484</v>
      </c>
      <c r="AB1738" s="127">
        <v>998</v>
      </c>
      <c r="AC1738" s="127">
        <v>-264</v>
      </c>
      <c r="AD1738" s="127">
        <v>111</v>
      </c>
      <c r="AE1738" s="127">
        <v>16678</v>
      </c>
    </row>
    <row r="1739" spans="1:31" ht="30.75" customHeight="1" x14ac:dyDescent="0.25">
      <c r="A1739" s="59">
        <f t="shared" si="29"/>
        <v>45778</v>
      </c>
      <c r="B1739" s="128" t="s">
        <v>151</v>
      </c>
      <c r="C1739" s="127">
        <v>250</v>
      </c>
      <c r="D1739" s="127">
        <v>90</v>
      </c>
      <c r="E1739" s="127">
        <v>567</v>
      </c>
      <c r="F1739" s="127">
        <v>343</v>
      </c>
      <c r="G1739" s="127">
        <v>447</v>
      </c>
      <c r="H1739" s="127">
        <v>21</v>
      </c>
      <c r="I1739" s="127">
        <v>100</v>
      </c>
      <c r="J1739" s="127">
        <v>828</v>
      </c>
      <c r="K1739" s="127">
        <v>375</v>
      </c>
      <c r="L1739" s="127">
        <v>526</v>
      </c>
      <c r="M1739" s="127">
        <v>349</v>
      </c>
      <c r="N1739" s="127">
        <v>638</v>
      </c>
      <c r="O1739" s="127">
        <v>604</v>
      </c>
      <c r="P1739" s="127">
        <v>299</v>
      </c>
      <c r="Q1739" s="127">
        <v>600</v>
      </c>
      <c r="R1739" s="127">
        <v>976</v>
      </c>
      <c r="S1739" s="127">
        <v>3141</v>
      </c>
      <c r="T1739" s="133">
        <v>250</v>
      </c>
      <c r="U1739" s="127">
        <v>2003</v>
      </c>
      <c r="V1739" s="127">
        <v>8704</v>
      </c>
      <c r="W1739" s="127">
        <v>1965</v>
      </c>
      <c r="X1739" s="127">
        <v>-248</v>
      </c>
      <c r="Y1739" s="127">
        <v>-90</v>
      </c>
      <c r="Z1739" s="127">
        <v>319</v>
      </c>
      <c r="AA1739" s="127">
        <v>596</v>
      </c>
      <c r="AB1739" s="127">
        <v>-208</v>
      </c>
      <c r="AC1739" s="127">
        <v>-187</v>
      </c>
      <c r="AD1739" s="127">
        <v>0</v>
      </c>
      <c r="AE1739" s="127">
        <v>23258</v>
      </c>
    </row>
    <row r="1740" spans="1:31" ht="30.75" customHeight="1" x14ac:dyDescent="0.25">
      <c r="A1740" s="59">
        <f t="shared" si="29"/>
        <v>45778</v>
      </c>
      <c r="B1740" s="128" t="s">
        <v>152</v>
      </c>
      <c r="C1740" s="127">
        <v>703</v>
      </c>
      <c r="D1740" s="127">
        <v>1087</v>
      </c>
      <c r="E1740" s="127">
        <v>696</v>
      </c>
      <c r="F1740" s="127">
        <v>219</v>
      </c>
      <c r="G1740" s="127">
        <v>2848</v>
      </c>
      <c r="H1740" s="127">
        <v>-11</v>
      </c>
      <c r="I1740" s="127">
        <v>604</v>
      </c>
      <c r="J1740" s="127">
        <v>1312</v>
      </c>
      <c r="K1740" s="127">
        <v>1672</v>
      </c>
      <c r="L1740" s="127">
        <v>3256</v>
      </c>
      <c r="M1740" s="127">
        <v>-1524</v>
      </c>
      <c r="N1740" s="127">
        <v>5288</v>
      </c>
      <c r="O1740" s="127">
        <v>5386</v>
      </c>
      <c r="P1740" s="127">
        <v>-523</v>
      </c>
      <c r="Q1740" s="127">
        <v>555</v>
      </c>
      <c r="R1740" s="127">
        <v>5670</v>
      </c>
      <c r="S1740" s="127">
        <v>5248</v>
      </c>
      <c r="T1740" s="133">
        <v>549</v>
      </c>
      <c r="U1740" s="127">
        <v>5531</v>
      </c>
      <c r="V1740" s="127">
        <v>18813</v>
      </c>
      <c r="W1740" s="127">
        <v>2688</v>
      </c>
      <c r="X1740" s="127">
        <v>1344</v>
      </c>
      <c r="Y1740" s="127">
        <v>2307</v>
      </c>
      <c r="Z1740" s="127">
        <v>1007</v>
      </c>
      <c r="AA1740" s="127">
        <v>801</v>
      </c>
      <c r="AB1740" s="127">
        <v>1342</v>
      </c>
      <c r="AC1740" s="127">
        <v>3289</v>
      </c>
      <c r="AD1740" s="127">
        <v>-18</v>
      </c>
      <c r="AE1740" s="127">
        <v>70139</v>
      </c>
    </row>
    <row r="1741" spans="1:31" ht="30.75" customHeight="1" x14ac:dyDescent="0.25">
      <c r="A1741" s="59">
        <f t="shared" si="29"/>
        <v>45778</v>
      </c>
      <c r="B1741" s="131" t="s">
        <v>153</v>
      </c>
      <c r="C1741" s="130">
        <v>21</v>
      </c>
      <c r="D1741" s="130">
        <v>-8</v>
      </c>
      <c r="E1741" s="130">
        <v>255</v>
      </c>
      <c r="F1741" s="130">
        <v>13</v>
      </c>
      <c r="G1741" s="130">
        <v>15</v>
      </c>
      <c r="H1741" s="130">
        <v>0</v>
      </c>
      <c r="I1741" s="130">
        <v>202</v>
      </c>
      <c r="J1741" s="130">
        <v>-29</v>
      </c>
      <c r="K1741" s="130">
        <v>5</v>
      </c>
      <c r="L1741" s="130">
        <v>-190</v>
      </c>
      <c r="M1741" s="130">
        <v>-87</v>
      </c>
      <c r="N1741" s="130">
        <v>122</v>
      </c>
      <c r="O1741" s="130">
        <v>156</v>
      </c>
      <c r="P1741" s="130">
        <v>-282</v>
      </c>
      <c r="Q1741" s="130">
        <v>93</v>
      </c>
      <c r="R1741" s="130">
        <v>67</v>
      </c>
      <c r="S1741" s="130">
        <v>643</v>
      </c>
      <c r="T1741" s="134">
        <v>143</v>
      </c>
      <c r="U1741" s="130">
        <v>609</v>
      </c>
      <c r="V1741" s="130">
        <v>3686</v>
      </c>
      <c r="W1741" s="130">
        <v>33</v>
      </c>
      <c r="X1741" s="130">
        <v>220</v>
      </c>
      <c r="Y1741" s="130">
        <v>-222</v>
      </c>
      <c r="Z1741" s="130">
        <v>118</v>
      </c>
      <c r="AA1741" s="130">
        <v>-121</v>
      </c>
      <c r="AB1741" s="130">
        <v>314</v>
      </c>
      <c r="AC1741" s="130">
        <v>18</v>
      </c>
      <c r="AD1741" s="130">
        <v>0</v>
      </c>
      <c r="AE1741" s="130">
        <v>5794</v>
      </c>
    </row>
    <row r="1742" spans="1:31" ht="30.75" customHeight="1" x14ac:dyDescent="0.25">
      <c r="A1742" s="59">
        <f t="shared" si="29"/>
        <v>45778</v>
      </c>
      <c r="B1742" s="131" t="s">
        <v>154</v>
      </c>
      <c r="C1742" s="130">
        <v>47</v>
      </c>
      <c r="D1742" s="130">
        <v>-16</v>
      </c>
      <c r="E1742" s="130">
        <v>275</v>
      </c>
      <c r="F1742" s="130">
        <v>86</v>
      </c>
      <c r="G1742" s="130">
        <v>266</v>
      </c>
      <c r="H1742" s="130">
        <v>-46</v>
      </c>
      <c r="I1742" s="130">
        <v>27</v>
      </c>
      <c r="J1742" s="130">
        <v>172</v>
      </c>
      <c r="K1742" s="130">
        <v>76</v>
      </c>
      <c r="L1742" s="130">
        <v>222</v>
      </c>
      <c r="M1742" s="130">
        <v>30</v>
      </c>
      <c r="N1742" s="130">
        <v>276</v>
      </c>
      <c r="O1742" s="130">
        <v>121</v>
      </c>
      <c r="P1742" s="130">
        <v>72</v>
      </c>
      <c r="Q1742" s="130">
        <v>43</v>
      </c>
      <c r="R1742" s="130">
        <v>176</v>
      </c>
      <c r="S1742" s="130">
        <v>415</v>
      </c>
      <c r="T1742" s="134">
        <v>18</v>
      </c>
      <c r="U1742" s="130">
        <v>672</v>
      </c>
      <c r="V1742" s="130">
        <v>1418</v>
      </c>
      <c r="W1742" s="130">
        <v>-6</v>
      </c>
      <c r="X1742" s="130">
        <v>163</v>
      </c>
      <c r="Y1742" s="130">
        <v>273</v>
      </c>
      <c r="Z1742" s="130">
        <v>248</v>
      </c>
      <c r="AA1742" s="130">
        <v>-39</v>
      </c>
      <c r="AB1742" s="130">
        <v>196</v>
      </c>
      <c r="AC1742" s="130">
        <v>263</v>
      </c>
      <c r="AD1742" s="130">
        <v>0</v>
      </c>
      <c r="AE1742" s="130">
        <v>5448</v>
      </c>
    </row>
    <row r="1743" spans="1:31" ht="30.75" customHeight="1" x14ac:dyDescent="0.25">
      <c r="A1743" s="59">
        <f t="shared" si="29"/>
        <v>45778</v>
      </c>
      <c r="B1743" s="131" t="s">
        <v>155</v>
      </c>
      <c r="C1743" s="130">
        <v>406</v>
      </c>
      <c r="D1743" s="130">
        <v>380</v>
      </c>
      <c r="E1743" s="130">
        <v>-116</v>
      </c>
      <c r="F1743" s="130">
        <v>44</v>
      </c>
      <c r="G1743" s="130">
        <v>1928</v>
      </c>
      <c r="H1743" s="130">
        <v>-18</v>
      </c>
      <c r="I1743" s="130">
        <v>264</v>
      </c>
      <c r="J1743" s="130">
        <v>380</v>
      </c>
      <c r="K1743" s="130">
        <v>539</v>
      </c>
      <c r="L1743" s="130">
        <v>2333</v>
      </c>
      <c r="M1743" s="130">
        <v>-1949</v>
      </c>
      <c r="N1743" s="130">
        <v>4037</v>
      </c>
      <c r="O1743" s="130">
        <v>3641</v>
      </c>
      <c r="P1743" s="130">
        <v>348</v>
      </c>
      <c r="Q1743" s="130">
        <v>461</v>
      </c>
      <c r="R1743" s="130">
        <v>3041</v>
      </c>
      <c r="S1743" s="130">
        <v>471</v>
      </c>
      <c r="T1743" s="134">
        <v>287</v>
      </c>
      <c r="U1743" s="130">
        <v>3494</v>
      </c>
      <c r="V1743" s="130">
        <v>5017</v>
      </c>
      <c r="W1743" s="130">
        <v>1142</v>
      </c>
      <c r="X1743" s="130">
        <v>-88</v>
      </c>
      <c r="Y1743" s="130">
        <v>605</v>
      </c>
      <c r="Z1743" s="130">
        <v>382</v>
      </c>
      <c r="AA1743" s="130">
        <v>474</v>
      </c>
      <c r="AB1743" s="130">
        <v>554</v>
      </c>
      <c r="AC1743" s="130">
        <v>1840</v>
      </c>
      <c r="AD1743" s="130">
        <v>-16</v>
      </c>
      <c r="AE1743" s="130">
        <v>29881</v>
      </c>
    </row>
    <row r="1744" spans="1:31" ht="30.75" customHeight="1" x14ac:dyDescent="0.25">
      <c r="A1744" s="59">
        <f t="shared" si="29"/>
        <v>45778</v>
      </c>
      <c r="B1744" s="129" t="s">
        <v>156</v>
      </c>
      <c r="C1744" s="130">
        <v>257</v>
      </c>
      <c r="D1744" s="130">
        <v>24</v>
      </c>
      <c r="E1744" s="130">
        <v>-64</v>
      </c>
      <c r="F1744" s="130">
        <v>-2</v>
      </c>
      <c r="G1744" s="130">
        <v>3</v>
      </c>
      <c r="H1744" s="130">
        <v>5</v>
      </c>
      <c r="I1744" s="130">
        <v>56</v>
      </c>
      <c r="J1744" s="130">
        <v>-148</v>
      </c>
      <c r="K1744" s="130">
        <v>41</v>
      </c>
      <c r="L1744" s="130">
        <v>472</v>
      </c>
      <c r="M1744" s="130">
        <v>85</v>
      </c>
      <c r="N1744" s="130">
        <v>77</v>
      </c>
      <c r="O1744" s="130">
        <v>210</v>
      </c>
      <c r="P1744" s="130">
        <v>61</v>
      </c>
      <c r="Q1744" s="130">
        <v>57</v>
      </c>
      <c r="R1744" s="130">
        <v>-56</v>
      </c>
      <c r="S1744" s="130">
        <v>225</v>
      </c>
      <c r="T1744" s="134">
        <v>20</v>
      </c>
      <c r="U1744" s="130">
        <v>-105</v>
      </c>
      <c r="V1744" s="130">
        <v>1409</v>
      </c>
      <c r="W1744" s="130">
        <v>97</v>
      </c>
      <c r="X1744" s="130">
        <v>196</v>
      </c>
      <c r="Y1744" s="130">
        <v>213</v>
      </c>
      <c r="Z1744" s="130">
        <v>119</v>
      </c>
      <c r="AA1744" s="130">
        <v>-81</v>
      </c>
      <c r="AB1744" s="130">
        <v>45</v>
      </c>
      <c r="AC1744" s="130">
        <v>141</v>
      </c>
      <c r="AD1744" s="130">
        <v>0</v>
      </c>
      <c r="AE1744" s="130">
        <v>3357</v>
      </c>
    </row>
    <row r="1745" spans="1:31" ht="30.75" customHeight="1" x14ac:dyDescent="0.25">
      <c r="A1745" s="59">
        <f t="shared" si="29"/>
        <v>45778</v>
      </c>
      <c r="B1745" s="129" t="s">
        <v>157</v>
      </c>
      <c r="C1745" s="130">
        <v>20</v>
      </c>
      <c r="D1745" s="130">
        <v>-47</v>
      </c>
      <c r="E1745" s="130">
        <v>-35</v>
      </c>
      <c r="F1745" s="130">
        <v>11</v>
      </c>
      <c r="G1745" s="130">
        <v>29</v>
      </c>
      <c r="H1745" s="130">
        <v>-30</v>
      </c>
      <c r="I1745" s="130">
        <v>4</v>
      </c>
      <c r="J1745" s="130">
        <v>-3</v>
      </c>
      <c r="K1745" s="130">
        <v>-6</v>
      </c>
      <c r="L1745" s="130">
        <v>53</v>
      </c>
      <c r="M1745" s="130">
        <v>21</v>
      </c>
      <c r="N1745" s="130">
        <v>20</v>
      </c>
      <c r="O1745" s="130">
        <v>-54</v>
      </c>
      <c r="P1745" s="130">
        <v>-44</v>
      </c>
      <c r="Q1745" s="130">
        <v>-25</v>
      </c>
      <c r="R1745" s="130">
        <v>-46</v>
      </c>
      <c r="S1745" s="130">
        <v>119</v>
      </c>
      <c r="T1745" s="134">
        <v>-53</v>
      </c>
      <c r="U1745" s="130">
        <v>-141</v>
      </c>
      <c r="V1745" s="130">
        <v>176</v>
      </c>
      <c r="W1745" s="130">
        <v>163</v>
      </c>
      <c r="X1745" s="130">
        <v>172</v>
      </c>
      <c r="Y1745" s="130">
        <v>54</v>
      </c>
      <c r="Z1745" s="130">
        <v>-15</v>
      </c>
      <c r="AA1745" s="130">
        <v>47</v>
      </c>
      <c r="AB1745" s="130">
        <v>-27</v>
      </c>
      <c r="AC1745" s="130">
        <v>460</v>
      </c>
      <c r="AD1745" s="130">
        <v>0</v>
      </c>
      <c r="AE1745" s="130">
        <v>823</v>
      </c>
    </row>
    <row r="1746" spans="1:31" ht="30.75" customHeight="1" x14ac:dyDescent="0.25">
      <c r="A1746" s="59">
        <f t="shared" si="29"/>
        <v>45778</v>
      </c>
      <c r="B1746" s="129" t="s">
        <v>158</v>
      </c>
      <c r="C1746" s="130">
        <v>-20</v>
      </c>
      <c r="D1746" s="130">
        <v>-7</v>
      </c>
      <c r="E1746" s="130">
        <v>6</v>
      </c>
      <c r="F1746" s="130">
        <v>-10</v>
      </c>
      <c r="G1746" s="130">
        <v>41</v>
      </c>
      <c r="H1746" s="130">
        <v>1</v>
      </c>
      <c r="I1746" s="130">
        <v>4</v>
      </c>
      <c r="J1746" s="130">
        <v>-4</v>
      </c>
      <c r="K1746" s="130">
        <v>30</v>
      </c>
      <c r="L1746" s="130">
        <v>10</v>
      </c>
      <c r="M1746" s="130">
        <v>80</v>
      </c>
      <c r="N1746" s="130">
        <v>49</v>
      </c>
      <c r="O1746" s="130">
        <v>11</v>
      </c>
      <c r="P1746" s="130">
        <v>53</v>
      </c>
      <c r="Q1746" s="130">
        <v>25</v>
      </c>
      <c r="R1746" s="130">
        <v>-77</v>
      </c>
      <c r="S1746" s="130">
        <v>-47</v>
      </c>
      <c r="T1746" s="134">
        <v>68</v>
      </c>
      <c r="U1746" s="130">
        <v>66</v>
      </c>
      <c r="V1746" s="130">
        <v>-196</v>
      </c>
      <c r="W1746" s="130">
        <v>22</v>
      </c>
      <c r="X1746" s="130">
        <v>19</v>
      </c>
      <c r="Y1746" s="130">
        <v>50</v>
      </c>
      <c r="Z1746" s="130">
        <v>8</v>
      </c>
      <c r="AA1746" s="130">
        <v>37</v>
      </c>
      <c r="AB1746" s="130">
        <v>41</v>
      </c>
      <c r="AC1746" s="130">
        <v>32</v>
      </c>
      <c r="AD1746" s="130">
        <v>0</v>
      </c>
      <c r="AE1746" s="130">
        <v>292</v>
      </c>
    </row>
    <row r="1747" spans="1:31" ht="30.75" customHeight="1" x14ac:dyDescent="0.25">
      <c r="A1747" s="59">
        <f t="shared" si="29"/>
        <v>45778</v>
      </c>
      <c r="B1747" s="129" t="s">
        <v>159</v>
      </c>
      <c r="C1747" s="130">
        <v>61</v>
      </c>
      <c r="D1747" s="130">
        <v>52</v>
      </c>
      <c r="E1747" s="130">
        <v>335</v>
      </c>
      <c r="F1747" s="130">
        <v>0</v>
      </c>
      <c r="G1747" s="130">
        <v>342</v>
      </c>
      <c r="H1747" s="130">
        <v>7</v>
      </c>
      <c r="I1747" s="130">
        <v>208</v>
      </c>
      <c r="J1747" s="130">
        <v>66</v>
      </c>
      <c r="K1747" s="130">
        <v>58</v>
      </c>
      <c r="L1747" s="130">
        <v>152</v>
      </c>
      <c r="M1747" s="130">
        <v>1</v>
      </c>
      <c r="N1747" s="130">
        <v>25</v>
      </c>
      <c r="O1747" s="130">
        <v>255</v>
      </c>
      <c r="P1747" s="130">
        <v>291</v>
      </c>
      <c r="Q1747" s="130">
        <v>0</v>
      </c>
      <c r="R1747" s="130">
        <v>920</v>
      </c>
      <c r="S1747" s="130">
        <v>348</v>
      </c>
      <c r="T1747" s="134">
        <v>109</v>
      </c>
      <c r="U1747" s="130">
        <v>1317</v>
      </c>
      <c r="V1747" s="130">
        <v>1124</v>
      </c>
      <c r="W1747" s="130">
        <v>-81</v>
      </c>
      <c r="X1747" s="130">
        <v>96</v>
      </c>
      <c r="Y1747" s="130">
        <v>543</v>
      </c>
      <c r="Z1747" s="130">
        <v>300</v>
      </c>
      <c r="AA1747" s="130">
        <v>105</v>
      </c>
      <c r="AB1747" s="130">
        <v>73</v>
      </c>
      <c r="AC1747" s="130">
        <v>59</v>
      </c>
      <c r="AD1747" s="130">
        <v>-17</v>
      </c>
      <c r="AE1747" s="130">
        <v>6749</v>
      </c>
    </row>
    <row r="1748" spans="1:31" ht="30.75" customHeight="1" x14ac:dyDescent="0.25">
      <c r="A1748" s="59">
        <f t="shared" si="29"/>
        <v>45778</v>
      </c>
      <c r="B1748" s="129" t="s">
        <v>160</v>
      </c>
      <c r="C1748" s="130">
        <v>88</v>
      </c>
      <c r="D1748" s="130">
        <v>358</v>
      </c>
      <c r="E1748" s="130">
        <v>-358</v>
      </c>
      <c r="F1748" s="130">
        <v>45</v>
      </c>
      <c r="G1748" s="130">
        <v>1513</v>
      </c>
      <c r="H1748" s="130">
        <v>-1</v>
      </c>
      <c r="I1748" s="130">
        <v>-8</v>
      </c>
      <c r="J1748" s="130">
        <v>469</v>
      </c>
      <c r="K1748" s="130">
        <v>416</v>
      </c>
      <c r="L1748" s="130">
        <v>1646</v>
      </c>
      <c r="M1748" s="130">
        <v>-2136</v>
      </c>
      <c r="N1748" s="130">
        <v>3866</v>
      </c>
      <c r="O1748" s="130">
        <v>3219</v>
      </c>
      <c r="P1748" s="130">
        <v>-13</v>
      </c>
      <c r="Q1748" s="130">
        <v>404</v>
      </c>
      <c r="R1748" s="130">
        <v>2300</v>
      </c>
      <c r="S1748" s="130">
        <v>-174</v>
      </c>
      <c r="T1748" s="134">
        <v>143</v>
      </c>
      <c r="U1748" s="130">
        <v>2357</v>
      </c>
      <c r="V1748" s="130">
        <v>2504</v>
      </c>
      <c r="W1748" s="130">
        <v>941</v>
      </c>
      <c r="X1748" s="130">
        <v>-571</v>
      </c>
      <c r="Y1748" s="130">
        <v>-255</v>
      </c>
      <c r="Z1748" s="130">
        <v>-30</v>
      </c>
      <c r="AA1748" s="130">
        <v>366</v>
      </c>
      <c r="AB1748" s="130">
        <v>422</v>
      </c>
      <c r="AC1748" s="130">
        <v>1148</v>
      </c>
      <c r="AD1748" s="130">
        <v>1</v>
      </c>
      <c r="AE1748" s="130">
        <v>18660</v>
      </c>
    </row>
    <row r="1749" spans="1:31" ht="30.75" customHeight="1" x14ac:dyDescent="0.25">
      <c r="A1749" s="59">
        <f t="shared" si="29"/>
        <v>45778</v>
      </c>
      <c r="B1749" s="131" t="s">
        <v>161</v>
      </c>
      <c r="C1749" s="130">
        <v>293</v>
      </c>
      <c r="D1749" s="130">
        <v>746</v>
      </c>
      <c r="E1749" s="130">
        <v>108</v>
      </c>
      <c r="F1749" s="130">
        <v>68</v>
      </c>
      <c r="G1749" s="130">
        <v>533</v>
      </c>
      <c r="H1749" s="130">
        <v>55</v>
      </c>
      <c r="I1749" s="130">
        <v>105</v>
      </c>
      <c r="J1749" s="130">
        <v>654</v>
      </c>
      <c r="K1749" s="130">
        <v>601</v>
      </c>
      <c r="L1749" s="130">
        <v>733</v>
      </c>
      <c r="M1749" s="130">
        <v>458</v>
      </c>
      <c r="N1749" s="130">
        <v>780</v>
      </c>
      <c r="O1749" s="130">
        <v>1177</v>
      </c>
      <c r="P1749" s="130">
        <v>-718</v>
      </c>
      <c r="Q1749" s="130">
        <v>-62</v>
      </c>
      <c r="R1749" s="130">
        <v>1857</v>
      </c>
      <c r="S1749" s="130">
        <v>3263</v>
      </c>
      <c r="T1749" s="134">
        <v>18</v>
      </c>
      <c r="U1749" s="130">
        <v>872</v>
      </c>
      <c r="V1749" s="130">
        <v>7351</v>
      </c>
      <c r="W1749" s="130">
        <v>876</v>
      </c>
      <c r="X1749" s="130">
        <v>926</v>
      </c>
      <c r="Y1749" s="130">
        <v>1221</v>
      </c>
      <c r="Z1749" s="130">
        <v>205</v>
      </c>
      <c r="AA1749" s="130">
        <v>313</v>
      </c>
      <c r="AB1749" s="130">
        <v>634</v>
      </c>
      <c r="AC1749" s="130">
        <v>531</v>
      </c>
      <c r="AD1749" s="130">
        <v>-2</v>
      </c>
      <c r="AE1749" s="130">
        <v>23596</v>
      </c>
    </row>
    <row r="1750" spans="1:31" ht="30.75" customHeight="1" x14ac:dyDescent="0.25">
      <c r="A1750" s="59">
        <f t="shared" si="29"/>
        <v>45778</v>
      </c>
      <c r="B1750" s="129" t="s">
        <v>162</v>
      </c>
      <c r="C1750" s="130">
        <v>110</v>
      </c>
      <c r="D1750" s="130">
        <v>703</v>
      </c>
      <c r="E1750" s="130">
        <v>-3</v>
      </c>
      <c r="F1750" s="130">
        <v>37</v>
      </c>
      <c r="G1750" s="130">
        <v>150</v>
      </c>
      <c r="H1750" s="130">
        <v>2</v>
      </c>
      <c r="I1750" s="130">
        <v>7</v>
      </c>
      <c r="J1750" s="130">
        <v>288</v>
      </c>
      <c r="K1750" s="130">
        <v>43</v>
      </c>
      <c r="L1750" s="130">
        <v>72</v>
      </c>
      <c r="M1750" s="130">
        <v>17</v>
      </c>
      <c r="N1750" s="130">
        <v>3</v>
      </c>
      <c r="O1750" s="130">
        <v>1</v>
      </c>
      <c r="P1750" s="130">
        <v>-814</v>
      </c>
      <c r="Q1750" s="130">
        <v>33</v>
      </c>
      <c r="R1750" s="130">
        <v>162</v>
      </c>
      <c r="S1750" s="130">
        <v>57</v>
      </c>
      <c r="T1750" s="134">
        <v>-7</v>
      </c>
      <c r="U1750" s="130">
        <v>-117</v>
      </c>
      <c r="V1750" s="130">
        <v>1141</v>
      </c>
      <c r="W1750" s="130">
        <v>49</v>
      </c>
      <c r="X1750" s="130">
        <v>258</v>
      </c>
      <c r="Y1750" s="130">
        <v>40</v>
      </c>
      <c r="Z1750" s="130">
        <v>15</v>
      </c>
      <c r="AA1750" s="130">
        <v>26</v>
      </c>
      <c r="AB1750" s="130">
        <v>-10</v>
      </c>
      <c r="AC1750" s="130">
        <v>48</v>
      </c>
      <c r="AD1750" s="130">
        <v>0</v>
      </c>
      <c r="AE1750" s="130">
        <v>2311</v>
      </c>
    </row>
    <row r="1751" spans="1:31" ht="30.75" customHeight="1" x14ac:dyDescent="0.25">
      <c r="A1751" s="59">
        <f t="shared" si="29"/>
        <v>45778</v>
      </c>
      <c r="B1751" s="129" t="s">
        <v>163</v>
      </c>
      <c r="C1751" s="130">
        <v>113</v>
      </c>
      <c r="D1751" s="130">
        <v>35</v>
      </c>
      <c r="E1751" s="130">
        <v>19</v>
      </c>
      <c r="F1751" s="130">
        <v>-8</v>
      </c>
      <c r="G1751" s="130">
        <v>183</v>
      </c>
      <c r="H1751" s="130">
        <v>-18</v>
      </c>
      <c r="I1751" s="130">
        <v>35</v>
      </c>
      <c r="J1751" s="130">
        <v>95</v>
      </c>
      <c r="K1751" s="130">
        <v>67</v>
      </c>
      <c r="L1751" s="130">
        <v>281</v>
      </c>
      <c r="M1751" s="130">
        <v>129</v>
      </c>
      <c r="N1751" s="130">
        <v>180</v>
      </c>
      <c r="O1751" s="130">
        <v>362</v>
      </c>
      <c r="P1751" s="130">
        <v>39</v>
      </c>
      <c r="Q1751" s="130">
        <v>119</v>
      </c>
      <c r="R1751" s="130">
        <v>774</v>
      </c>
      <c r="S1751" s="130">
        <v>677</v>
      </c>
      <c r="T1751" s="134">
        <v>-1</v>
      </c>
      <c r="U1751" s="130">
        <v>897</v>
      </c>
      <c r="V1751" s="130">
        <v>1142</v>
      </c>
      <c r="W1751" s="130">
        <v>608</v>
      </c>
      <c r="X1751" s="130">
        <v>219</v>
      </c>
      <c r="Y1751" s="130">
        <v>221</v>
      </c>
      <c r="Z1751" s="130">
        <v>115</v>
      </c>
      <c r="AA1751" s="130">
        <v>116</v>
      </c>
      <c r="AB1751" s="130">
        <v>205</v>
      </c>
      <c r="AC1751" s="130">
        <v>54</v>
      </c>
      <c r="AD1751" s="130">
        <v>0</v>
      </c>
      <c r="AE1751" s="130">
        <v>6658</v>
      </c>
    </row>
    <row r="1752" spans="1:31" ht="30.75" customHeight="1" x14ac:dyDescent="0.25">
      <c r="A1752" s="59">
        <f t="shared" si="29"/>
        <v>45778</v>
      </c>
      <c r="B1752" s="129" t="s">
        <v>164</v>
      </c>
      <c r="C1752" s="130">
        <v>70</v>
      </c>
      <c r="D1752" s="130">
        <v>8</v>
      </c>
      <c r="E1752" s="130">
        <v>92</v>
      </c>
      <c r="F1752" s="130">
        <v>39</v>
      </c>
      <c r="G1752" s="130">
        <v>200</v>
      </c>
      <c r="H1752" s="130">
        <v>71</v>
      </c>
      <c r="I1752" s="130">
        <v>63</v>
      </c>
      <c r="J1752" s="130">
        <v>271</v>
      </c>
      <c r="K1752" s="130">
        <v>491</v>
      </c>
      <c r="L1752" s="130">
        <v>380</v>
      </c>
      <c r="M1752" s="130">
        <v>312</v>
      </c>
      <c r="N1752" s="130">
        <v>597</v>
      </c>
      <c r="O1752" s="130">
        <v>814</v>
      </c>
      <c r="P1752" s="130">
        <v>57</v>
      </c>
      <c r="Q1752" s="130">
        <v>-214</v>
      </c>
      <c r="R1752" s="130">
        <v>921</v>
      </c>
      <c r="S1752" s="130">
        <v>2529</v>
      </c>
      <c r="T1752" s="134">
        <v>26</v>
      </c>
      <c r="U1752" s="130">
        <v>92</v>
      </c>
      <c r="V1752" s="130">
        <v>5068</v>
      </c>
      <c r="W1752" s="130">
        <v>219</v>
      </c>
      <c r="X1752" s="130">
        <v>449</v>
      </c>
      <c r="Y1752" s="130">
        <v>960</v>
      </c>
      <c r="Z1752" s="130">
        <v>75</v>
      </c>
      <c r="AA1752" s="130">
        <v>171</v>
      </c>
      <c r="AB1752" s="130">
        <v>439</v>
      </c>
      <c r="AC1752" s="130">
        <v>429</v>
      </c>
      <c r="AD1752" s="130">
        <v>-2</v>
      </c>
      <c r="AE1752" s="130">
        <v>14627</v>
      </c>
    </row>
    <row r="1753" spans="1:31" ht="30.75" customHeight="1" x14ac:dyDescent="0.25">
      <c r="A1753" s="59">
        <f t="shared" si="29"/>
        <v>45778</v>
      </c>
      <c r="B1753" s="131" t="s">
        <v>165</v>
      </c>
      <c r="C1753" s="130">
        <v>0</v>
      </c>
      <c r="D1753" s="130">
        <v>0</v>
      </c>
      <c r="E1753" s="130">
        <v>0</v>
      </c>
      <c r="F1753" s="130">
        <v>0</v>
      </c>
      <c r="G1753" s="130">
        <v>-1</v>
      </c>
      <c r="H1753" s="130">
        <v>0</v>
      </c>
      <c r="I1753" s="130">
        <v>0</v>
      </c>
      <c r="J1753" s="130">
        <v>-1</v>
      </c>
      <c r="K1753" s="130">
        <v>0</v>
      </c>
      <c r="L1753" s="130">
        <v>-2</v>
      </c>
      <c r="M1753" s="130">
        <v>-6</v>
      </c>
      <c r="N1753" s="130">
        <v>0</v>
      </c>
      <c r="O1753" s="130">
        <v>0</v>
      </c>
      <c r="P1753" s="130">
        <v>-1</v>
      </c>
      <c r="Q1753" s="130">
        <v>0</v>
      </c>
      <c r="R1753" s="130">
        <v>1</v>
      </c>
      <c r="S1753" s="130">
        <v>-2</v>
      </c>
      <c r="T1753" s="134">
        <v>2</v>
      </c>
      <c r="U1753" s="130">
        <v>-1</v>
      </c>
      <c r="V1753" s="130">
        <v>12</v>
      </c>
      <c r="W1753" s="130">
        <v>0</v>
      </c>
      <c r="X1753" s="130">
        <v>14</v>
      </c>
      <c r="Y1753" s="130">
        <v>0</v>
      </c>
      <c r="Z1753" s="130">
        <v>-2</v>
      </c>
      <c r="AA1753" s="130">
        <v>-1</v>
      </c>
      <c r="AB1753" s="130">
        <v>-3</v>
      </c>
      <c r="AC1753" s="130">
        <v>1</v>
      </c>
      <c r="AD1753" s="130">
        <v>0</v>
      </c>
      <c r="AE1753" s="130">
        <v>10</v>
      </c>
    </row>
    <row r="1754" spans="1:31" ht="30.75" customHeight="1" x14ac:dyDescent="0.25">
      <c r="A1754" s="59">
        <f t="shared" si="29"/>
        <v>45778</v>
      </c>
      <c r="B1754" s="131" t="s">
        <v>166</v>
      </c>
      <c r="C1754" s="130">
        <v>-64</v>
      </c>
      <c r="D1754" s="130">
        <v>-15</v>
      </c>
      <c r="E1754" s="130">
        <v>174</v>
      </c>
      <c r="F1754" s="130">
        <v>8</v>
      </c>
      <c r="G1754" s="130">
        <v>107</v>
      </c>
      <c r="H1754" s="130">
        <v>-2</v>
      </c>
      <c r="I1754" s="130">
        <v>6</v>
      </c>
      <c r="J1754" s="130">
        <v>136</v>
      </c>
      <c r="K1754" s="130">
        <v>451</v>
      </c>
      <c r="L1754" s="130">
        <v>160</v>
      </c>
      <c r="M1754" s="130">
        <v>30</v>
      </c>
      <c r="N1754" s="130">
        <v>73</v>
      </c>
      <c r="O1754" s="130">
        <v>291</v>
      </c>
      <c r="P1754" s="130">
        <v>58</v>
      </c>
      <c r="Q1754" s="130">
        <v>20</v>
      </c>
      <c r="R1754" s="130">
        <v>528</v>
      </c>
      <c r="S1754" s="130">
        <v>458</v>
      </c>
      <c r="T1754" s="134">
        <v>81</v>
      </c>
      <c r="U1754" s="130">
        <v>-115</v>
      </c>
      <c r="V1754" s="130">
        <v>1329</v>
      </c>
      <c r="W1754" s="130">
        <v>643</v>
      </c>
      <c r="X1754" s="130">
        <v>109</v>
      </c>
      <c r="Y1754" s="130">
        <v>430</v>
      </c>
      <c r="Z1754" s="130">
        <v>56</v>
      </c>
      <c r="AA1754" s="130">
        <v>175</v>
      </c>
      <c r="AB1754" s="130">
        <v>-353</v>
      </c>
      <c r="AC1754" s="130">
        <v>636</v>
      </c>
      <c r="AD1754" s="130">
        <v>0</v>
      </c>
      <c r="AE1754" s="130">
        <v>5410</v>
      </c>
    </row>
    <row r="1755" spans="1:31" ht="30.75" customHeight="1" x14ac:dyDescent="0.25">
      <c r="A1755" s="59">
        <f t="shared" si="29"/>
        <v>45778</v>
      </c>
      <c r="B1755" s="129" t="s">
        <v>167</v>
      </c>
      <c r="C1755" s="130">
        <v>15</v>
      </c>
      <c r="D1755" s="130">
        <v>-5</v>
      </c>
      <c r="E1755" s="130">
        <v>36</v>
      </c>
      <c r="F1755" s="130">
        <v>-3</v>
      </c>
      <c r="G1755" s="130">
        <v>74</v>
      </c>
      <c r="H1755" s="130">
        <v>1</v>
      </c>
      <c r="I1755" s="130">
        <v>20</v>
      </c>
      <c r="J1755" s="130">
        <v>51</v>
      </c>
      <c r="K1755" s="130">
        <v>43</v>
      </c>
      <c r="L1755" s="130">
        <v>127</v>
      </c>
      <c r="M1755" s="130">
        <v>-2</v>
      </c>
      <c r="N1755" s="130">
        <v>65</v>
      </c>
      <c r="O1755" s="130">
        <v>162</v>
      </c>
      <c r="P1755" s="130">
        <v>20</v>
      </c>
      <c r="Q1755" s="130">
        <v>26</v>
      </c>
      <c r="R1755" s="130">
        <v>206</v>
      </c>
      <c r="S1755" s="130">
        <v>290</v>
      </c>
      <c r="T1755" s="134">
        <v>32</v>
      </c>
      <c r="U1755" s="130">
        <v>432</v>
      </c>
      <c r="V1755" s="130">
        <v>706</v>
      </c>
      <c r="W1755" s="130">
        <v>264</v>
      </c>
      <c r="X1755" s="130">
        <v>104</v>
      </c>
      <c r="Y1755" s="130">
        <v>240</v>
      </c>
      <c r="Z1755" s="130">
        <v>2</v>
      </c>
      <c r="AA1755" s="130">
        <v>57</v>
      </c>
      <c r="AB1755" s="130">
        <v>84</v>
      </c>
      <c r="AC1755" s="130">
        <v>62</v>
      </c>
      <c r="AD1755" s="130">
        <v>0</v>
      </c>
      <c r="AE1755" s="130">
        <v>3109</v>
      </c>
    </row>
    <row r="1756" spans="1:31" ht="30.75" customHeight="1" x14ac:dyDescent="0.25">
      <c r="A1756" s="59">
        <f t="shared" si="29"/>
        <v>45778</v>
      </c>
      <c r="B1756" s="129" t="s">
        <v>168</v>
      </c>
      <c r="C1756" s="130">
        <v>-79</v>
      </c>
      <c r="D1756" s="130">
        <v>-10</v>
      </c>
      <c r="E1756" s="130">
        <v>138</v>
      </c>
      <c r="F1756" s="130">
        <v>11</v>
      </c>
      <c r="G1756" s="130">
        <v>33</v>
      </c>
      <c r="H1756" s="130">
        <v>-3</v>
      </c>
      <c r="I1756" s="130">
        <v>-14</v>
      </c>
      <c r="J1756" s="130">
        <v>85</v>
      </c>
      <c r="K1756" s="130">
        <v>408</v>
      </c>
      <c r="L1756" s="130">
        <v>33</v>
      </c>
      <c r="M1756" s="130">
        <v>32</v>
      </c>
      <c r="N1756" s="130">
        <v>8</v>
      </c>
      <c r="O1756" s="130">
        <v>130</v>
      </c>
      <c r="P1756" s="130">
        <v>38</v>
      </c>
      <c r="Q1756" s="130">
        <v>-6</v>
      </c>
      <c r="R1756" s="130">
        <v>322</v>
      </c>
      <c r="S1756" s="130">
        <v>168</v>
      </c>
      <c r="T1756" s="134">
        <v>49</v>
      </c>
      <c r="U1756" s="130">
        <v>-544</v>
      </c>
      <c r="V1756" s="130">
        <v>620</v>
      </c>
      <c r="W1756" s="130">
        <v>379</v>
      </c>
      <c r="X1756" s="130">
        <v>3</v>
      </c>
      <c r="Y1756" s="130">
        <v>190</v>
      </c>
      <c r="Z1756" s="130">
        <v>54</v>
      </c>
      <c r="AA1756" s="130">
        <v>118</v>
      </c>
      <c r="AB1756" s="130">
        <v>-437</v>
      </c>
      <c r="AC1756" s="130">
        <v>581</v>
      </c>
      <c r="AD1756" s="130">
        <v>0</v>
      </c>
      <c r="AE1756" s="130">
        <v>2307</v>
      </c>
    </row>
    <row r="1757" spans="1:31" ht="30.75" customHeight="1" x14ac:dyDescent="0.25">
      <c r="A1757" s="59">
        <f t="shared" si="29"/>
        <v>45778</v>
      </c>
      <c r="B1757" s="129" t="s">
        <v>169</v>
      </c>
      <c r="C1757" s="130">
        <v>0</v>
      </c>
      <c r="D1757" s="130">
        <v>0</v>
      </c>
      <c r="E1757" s="130">
        <v>0</v>
      </c>
      <c r="F1757" s="130">
        <v>0</v>
      </c>
      <c r="G1757" s="130">
        <v>0</v>
      </c>
      <c r="H1757" s="130">
        <v>0</v>
      </c>
      <c r="I1757" s="130">
        <v>0</v>
      </c>
      <c r="J1757" s="130">
        <v>0</v>
      </c>
      <c r="K1757" s="130">
        <v>0</v>
      </c>
      <c r="L1757" s="130">
        <v>0</v>
      </c>
      <c r="M1757" s="130">
        <v>0</v>
      </c>
      <c r="N1757" s="130">
        <v>0</v>
      </c>
      <c r="O1757" s="130">
        <v>-1</v>
      </c>
      <c r="P1757" s="130">
        <v>0</v>
      </c>
      <c r="Q1757" s="130">
        <v>0</v>
      </c>
      <c r="R1757" s="130">
        <v>0</v>
      </c>
      <c r="S1757" s="130">
        <v>0</v>
      </c>
      <c r="T1757" s="134">
        <v>0</v>
      </c>
      <c r="U1757" s="130">
        <v>-3</v>
      </c>
      <c r="V1757" s="130">
        <v>3</v>
      </c>
      <c r="W1757" s="130">
        <v>0</v>
      </c>
      <c r="X1757" s="130">
        <v>2</v>
      </c>
      <c r="Y1757" s="130">
        <v>0</v>
      </c>
      <c r="Z1757" s="130">
        <v>0</v>
      </c>
      <c r="AA1757" s="130">
        <v>0</v>
      </c>
      <c r="AB1757" s="130">
        <v>0</v>
      </c>
      <c r="AC1757" s="130">
        <v>-7</v>
      </c>
      <c r="AD1757" s="130">
        <v>0</v>
      </c>
      <c r="AE1757" s="130">
        <v>-6</v>
      </c>
    </row>
    <row r="1758" spans="1:31" ht="30.75" customHeight="1" x14ac:dyDescent="0.25">
      <c r="A1758" s="59">
        <f t="shared" si="29"/>
        <v>45809</v>
      </c>
      <c r="B1758" s="126" t="s">
        <v>143</v>
      </c>
      <c r="C1758" s="127">
        <v>1125</v>
      </c>
      <c r="D1758" s="127">
        <v>605</v>
      </c>
      <c r="E1758" s="127">
        <v>2622</v>
      </c>
      <c r="F1758" s="127">
        <v>44</v>
      </c>
      <c r="G1758" s="127">
        <v>5501</v>
      </c>
      <c r="H1758" s="127">
        <v>1273</v>
      </c>
      <c r="I1758" s="127">
        <v>513</v>
      </c>
      <c r="J1758" s="127">
        <v>6247</v>
      </c>
      <c r="K1758" s="127">
        <v>2745</v>
      </c>
      <c r="L1758" s="127">
        <v>7320</v>
      </c>
      <c r="M1758" s="127">
        <v>1763</v>
      </c>
      <c r="N1758" s="127">
        <v>515</v>
      </c>
      <c r="O1758" s="127">
        <v>5179</v>
      </c>
      <c r="P1758" s="127">
        <v>2245</v>
      </c>
      <c r="Q1758" s="127">
        <v>2407</v>
      </c>
      <c r="R1758" s="127">
        <v>7984</v>
      </c>
      <c r="S1758" s="127">
        <v>24228</v>
      </c>
      <c r="T1758" s="133">
        <v>-3348</v>
      </c>
      <c r="U1758" s="127">
        <v>15363</v>
      </c>
      <c r="V1758" s="127">
        <v>40089</v>
      </c>
      <c r="W1758" s="127">
        <v>9377</v>
      </c>
      <c r="X1758" s="127">
        <v>6538</v>
      </c>
      <c r="Y1758" s="127">
        <v>2443</v>
      </c>
      <c r="Z1758" s="127">
        <v>2709</v>
      </c>
      <c r="AA1758" s="127">
        <v>9388</v>
      </c>
      <c r="AB1758" s="127">
        <v>7914</v>
      </c>
      <c r="AC1758" s="127">
        <v>3865</v>
      </c>
      <c r="AD1758" s="127">
        <v>-33</v>
      </c>
      <c r="AE1758" s="127">
        <v>166621</v>
      </c>
    </row>
    <row r="1759" spans="1:31" ht="30.75" customHeight="1" x14ac:dyDescent="0.25">
      <c r="A1759" s="59">
        <f t="shared" si="29"/>
        <v>45809</v>
      </c>
      <c r="B1759" s="128" t="s">
        <v>144</v>
      </c>
      <c r="C1759" s="127">
        <v>55</v>
      </c>
      <c r="D1759" s="127">
        <v>49</v>
      </c>
      <c r="E1759" s="127">
        <v>56</v>
      </c>
      <c r="F1759" s="127">
        <v>-11</v>
      </c>
      <c r="G1759" s="127">
        <v>434</v>
      </c>
      <c r="H1759" s="127">
        <v>141</v>
      </c>
      <c r="I1759" s="127">
        <v>66</v>
      </c>
      <c r="J1759" s="127">
        <v>292</v>
      </c>
      <c r="K1759" s="127">
        <v>470</v>
      </c>
      <c r="L1759" s="127">
        <v>333</v>
      </c>
      <c r="M1759" s="127">
        <v>1076</v>
      </c>
      <c r="N1759" s="127">
        <v>130</v>
      </c>
      <c r="O1759" s="127">
        <v>401</v>
      </c>
      <c r="P1759" s="127">
        <v>291</v>
      </c>
      <c r="Q1759" s="127">
        <v>23</v>
      </c>
      <c r="R1759" s="127">
        <v>973</v>
      </c>
      <c r="S1759" s="127">
        <v>12278</v>
      </c>
      <c r="T1759" s="133">
        <v>-4893</v>
      </c>
      <c r="U1759" s="127">
        <v>328</v>
      </c>
      <c r="V1759" s="127">
        <v>6378</v>
      </c>
      <c r="W1759" s="127">
        <v>-54</v>
      </c>
      <c r="X1759" s="127">
        <v>489</v>
      </c>
      <c r="Y1759" s="127">
        <v>-196</v>
      </c>
      <c r="Z1759" s="127">
        <v>450</v>
      </c>
      <c r="AA1759" s="127">
        <v>5133</v>
      </c>
      <c r="AB1759" s="127">
        <v>1141</v>
      </c>
      <c r="AC1759" s="127">
        <v>12</v>
      </c>
      <c r="AD1759" s="127">
        <v>-12</v>
      </c>
      <c r="AE1759" s="127">
        <v>25833</v>
      </c>
    </row>
    <row r="1760" spans="1:31" ht="30.75" customHeight="1" x14ac:dyDescent="0.25">
      <c r="A1760" s="59">
        <f t="shared" si="29"/>
        <v>45809</v>
      </c>
      <c r="B1760" s="128" t="s">
        <v>145</v>
      </c>
      <c r="C1760" s="127">
        <v>226</v>
      </c>
      <c r="D1760" s="127">
        <v>20</v>
      </c>
      <c r="E1760" s="127">
        <v>862</v>
      </c>
      <c r="F1760" s="127">
        <v>-35</v>
      </c>
      <c r="G1760" s="127">
        <v>1191</v>
      </c>
      <c r="H1760" s="127">
        <v>54</v>
      </c>
      <c r="I1760" s="127">
        <v>142</v>
      </c>
      <c r="J1760" s="127">
        <v>1263</v>
      </c>
      <c r="K1760" s="127">
        <v>763</v>
      </c>
      <c r="L1760" s="127">
        <v>903</v>
      </c>
      <c r="M1760" s="127">
        <v>287</v>
      </c>
      <c r="N1760" s="127">
        <v>329</v>
      </c>
      <c r="O1760" s="127">
        <v>1394</v>
      </c>
      <c r="P1760" s="127">
        <v>1438</v>
      </c>
      <c r="Q1760" s="127">
        <v>164</v>
      </c>
      <c r="R1760" s="127">
        <v>2127</v>
      </c>
      <c r="S1760" s="127">
        <v>3167</v>
      </c>
      <c r="T1760" s="133">
        <v>37</v>
      </c>
      <c r="U1760" s="127">
        <v>1267</v>
      </c>
      <c r="V1760" s="127">
        <v>642</v>
      </c>
      <c r="W1760" s="127">
        <v>1369</v>
      </c>
      <c r="X1760" s="127">
        <v>1027</v>
      </c>
      <c r="Y1760" s="127">
        <v>-942</v>
      </c>
      <c r="Z1760" s="127">
        <v>171</v>
      </c>
      <c r="AA1760" s="127">
        <v>917</v>
      </c>
      <c r="AB1760" s="127">
        <v>1248</v>
      </c>
      <c r="AC1760" s="127">
        <v>75</v>
      </c>
      <c r="AD1760" s="127">
        <v>-1</v>
      </c>
      <c r="AE1760" s="127">
        <v>20105</v>
      </c>
    </row>
    <row r="1761" spans="1:31" ht="30.75" customHeight="1" x14ac:dyDescent="0.25">
      <c r="A1761" s="59">
        <f t="shared" si="29"/>
        <v>45809</v>
      </c>
      <c r="B1761" s="129" t="s">
        <v>146</v>
      </c>
      <c r="C1761" s="130">
        <v>21</v>
      </c>
      <c r="D1761" s="130">
        <v>-12</v>
      </c>
      <c r="E1761" s="130">
        <v>-2</v>
      </c>
      <c r="F1761" s="130">
        <v>-4</v>
      </c>
      <c r="G1761" s="130">
        <v>65</v>
      </c>
      <c r="H1761" s="130">
        <v>-2</v>
      </c>
      <c r="I1761" s="130">
        <v>41</v>
      </c>
      <c r="J1761" s="130">
        <v>31</v>
      </c>
      <c r="K1761" s="130">
        <v>-1</v>
      </c>
      <c r="L1761" s="130">
        <v>48</v>
      </c>
      <c r="M1761" s="130">
        <v>-31</v>
      </c>
      <c r="N1761" s="130">
        <v>4</v>
      </c>
      <c r="O1761" s="130">
        <v>1</v>
      </c>
      <c r="P1761" s="130">
        <v>3</v>
      </c>
      <c r="Q1761" s="130">
        <v>23</v>
      </c>
      <c r="R1761" s="130">
        <v>64</v>
      </c>
      <c r="S1761" s="130">
        <v>366</v>
      </c>
      <c r="T1761" s="134">
        <v>28</v>
      </c>
      <c r="U1761" s="130">
        <v>281</v>
      </c>
      <c r="V1761" s="130">
        <v>-25</v>
      </c>
      <c r="W1761" s="130">
        <v>48</v>
      </c>
      <c r="X1761" s="130">
        <v>-57</v>
      </c>
      <c r="Y1761" s="130">
        <v>-27</v>
      </c>
      <c r="Z1761" s="130">
        <v>0</v>
      </c>
      <c r="AA1761" s="130">
        <v>140</v>
      </c>
      <c r="AB1761" s="130">
        <v>54</v>
      </c>
      <c r="AC1761" s="130">
        <v>0</v>
      </c>
      <c r="AD1761" s="130">
        <v>0</v>
      </c>
      <c r="AE1761" s="130">
        <v>1057</v>
      </c>
    </row>
    <row r="1762" spans="1:31" ht="30.75" customHeight="1" x14ac:dyDescent="0.25">
      <c r="A1762" s="59">
        <f t="shared" si="29"/>
        <v>45809</v>
      </c>
      <c r="B1762" s="129" t="s">
        <v>147</v>
      </c>
      <c r="C1762" s="130">
        <v>154</v>
      </c>
      <c r="D1762" s="130">
        <v>38</v>
      </c>
      <c r="E1762" s="130">
        <v>866</v>
      </c>
      <c r="F1762" s="130">
        <v>-28</v>
      </c>
      <c r="G1762" s="130">
        <v>1095</v>
      </c>
      <c r="H1762" s="130">
        <v>52</v>
      </c>
      <c r="I1762" s="130">
        <v>105</v>
      </c>
      <c r="J1762" s="130">
        <v>1147</v>
      </c>
      <c r="K1762" s="130">
        <v>774</v>
      </c>
      <c r="L1762" s="130">
        <v>497</v>
      </c>
      <c r="M1762" s="130">
        <v>220</v>
      </c>
      <c r="N1762" s="130">
        <v>292</v>
      </c>
      <c r="O1762" s="130">
        <v>1352</v>
      </c>
      <c r="P1762" s="130">
        <v>1294</v>
      </c>
      <c r="Q1762" s="130">
        <v>135</v>
      </c>
      <c r="R1762" s="130">
        <v>1806</v>
      </c>
      <c r="S1762" s="130">
        <v>2761</v>
      </c>
      <c r="T1762" s="134">
        <v>119</v>
      </c>
      <c r="U1762" s="130">
        <v>582</v>
      </c>
      <c r="V1762" s="130">
        <v>483</v>
      </c>
      <c r="W1762" s="130">
        <v>1374</v>
      </c>
      <c r="X1762" s="130">
        <v>972</v>
      </c>
      <c r="Y1762" s="130">
        <v>-734</v>
      </c>
      <c r="Z1762" s="130">
        <v>130</v>
      </c>
      <c r="AA1762" s="130">
        <v>759</v>
      </c>
      <c r="AB1762" s="130">
        <v>1132</v>
      </c>
      <c r="AC1762" s="130">
        <v>45</v>
      </c>
      <c r="AD1762" s="130">
        <v>-1</v>
      </c>
      <c r="AE1762" s="130">
        <v>17421</v>
      </c>
    </row>
    <row r="1763" spans="1:31" ht="30.75" customHeight="1" x14ac:dyDescent="0.25">
      <c r="A1763" s="59">
        <f t="shared" si="29"/>
        <v>45809</v>
      </c>
      <c r="B1763" s="129" t="s">
        <v>148</v>
      </c>
      <c r="C1763" s="130">
        <v>6</v>
      </c>
      <c r="D1763" s="130">
        <v>-3</v>
      </c>
      <c r="E1763" s="130">
        <v>-9</v>
      </c>
      <c r="F1763" s="130">
        <v>-4</v>
      </c>
      <c r="G1763" s="130">
        <v>13</v>
      </c>
      <c r="H1763" s="130">
        <v>10</v>
      </c>
      <c r="I1763" s="130">
        <v>-2</v>
      </c>
      <c r="J1763" s="130">
        <v>8</v>
      </c>
      <c r="K1763" s="130">
        <v>-4</v>
      </c>
      <c r="L1763" s="130">
        <v>66</v>
      </c>
      <c r="M1763" s="130">
        <v>2</v>
      </c>
      <c r="N1763" s="130">
        <v>31</v>
      </c>
      <c r="O1763" s="130">
        <v>12</v>
      </c>
      <c r="P1763" s="130">
        <v>99</v>
      </c>
      <c r="Q1763" s="130">
        <v>4</v>
      </c>
      <c r="R1763" s="130">
        <v>84</v>
      </c>
      <c r="S1763" s="130">
        <v>-76</v>
      </c>
      <c r="T1763" s="134">
        <v>-6</v>
      </c>
      <c r="U1763" s="130">
        <v>220</v>
      </c>
      <c r="V1763" s="130">
        <v>-10</v>
      </c>
      <c r="W1763" s="130">
        <v>-83</v>
      </c>
      <c r="X1763" s="130">
        <v>28</v>
      </c>
      <c r="Y1763" s="130">
        <v>-19</v>
      </c>
      <c r="Z1763" s="130">
        <v>15</v>
      </c>
      <c r="AA1763" s="130">
        <v>1</v>
      </c>
      <c r="AB1763" s="130">
        <v>14</v>
      </c>
      <c r="AC1763" s="130">
        <v>12</v>
      </c>
      <c r="AD1763" s="130">
        <v>0</v>
      </c>
      <c r="AE1763" s="130">
        <v>409</v>
      </c>
    </row>
    <row r="1764" spans="1:31" ht="30.75" customHeight="1" x14ac:dyDescent="0.25">
      <c r="A1764" s="59">
        <f t="shared" si="29"/>
        <v>45809</v>
      </c>
      <c r="B1764" s="129" t="s">
        <v>149</v>
      </c>
      <c r="C1764" s="130">
        <v>45</v>
      </c>
      <c r="D1764" s="130">
        <v>-3</v>
      </c>
      <c r="E1764" s="130">
        <v>7</v>
      </c>
      <c r="F1764" s="130">
        <v>1</v>
      </c>
      <c r="G1764" s="130">
        <v>18</v>
      </c>
      <c r="H1764" s="130">
        <v>-6</v>
      </c>
      <c r="I1764" s="130">
        <v>-2</v>
      </c>
      <c r="J1764" s="130">
        <v>77</v>
      </c>
      <c r="K1764" s="130">
        <v>-6</v>
      </c>
      <c r="L1764" s="130">
        <v>292</v>
      </c>
      <c r="M1764" s="130">
        <v>96</v>
      </c>
      <c r="N1764" s="130">
        <v>2</v>
      </c>
      <c r="O1764" s="130">
        <v>29</v>
      </c>
      <c r="P1764" s="130">
        <v>42</v>
      </c>
      <c r="Q1764" s="130">
        <v>2</v>
      </c>
      <c r="R1764" s="130">
        <v>173</v>
      </c>
      <c r="S1764" s="130">
        <v>116</v>
      </c>
      <c r="T1764" s="134">
        <v>-104</v>
      </c>
      <c r="U1764" s="130">
        <v>184</v>
      </c>
      <c r="V1764" s="130">
        <v>194</v>
      </c>
      <c r="W1764" s="130">
        <v>30</v>
      </c>
      <c r="X1764" s="130">
        <v>84</v>
      </c>
      <c r="Y1764" s="130">
        <v>-162</v>
      </c>
      <c r="Z1764" s="130">
        <v>26</v>
      </c>
      <c r="AA1764" s="130">
        <v>17</v>
      </c>
      <c r="AB1764" s="130">
        <v>48</v>
      </c>
      <c r="AC1764" s="130">
        <v>18</v>
      </c>
      <c r="AD1764" s="130">
        <v>0</v>
      </c>
      <c r="AE1764" s="130">
        <v>1218</v>
      </c>
    </row>
    <row r="1765" spans="1:31" ht="30.75" customHeight="1" x14ac:dyDescent="0.25">
      <c r="A1765" s="59">
        <f t="shared" si="29"/>
        <v>45809</v>
      </c>
      <c r="B1765" s="128" t="s">
        <v>150</v>
      </c>
      <c r="C1765" s="127">
        <v>100</v>
      </c>
      <c r="D1765" s="127">
        <v>158</v>
      </c>
      <c r="E1765" s="127">
        <v>477</v>
      </c>
      <c r="F1765" s="127">
        <v>-208</v>
      </c>
      <c r="G1765" s="127">
        <v>1556</v>
      </c>
      <c r="H1765" s="127">
        <v>2</v>
      </c>
      <c r="I1765" s="127">
        <v>4</v>
      </c>
      <c r="J1765" s="127">
        <v>1060</v>
      </c>
      <c r="K1765" s="127">
        <v>523</v>
      </c>
      <c r="L1765" s="127">
        <v>1554</v>
      </c>
      <c r="M1765" s="127">
        <v>-329</v>
      </c>
      <c r="N1765" s="127">
        <v>-2088</v>
      </c>
      <c r="O1765" s="127">
        <v>296</v>
      </c>
      <c r="P1765" s="127">
        <v>-270</v>
      </c>
      <c r="Q1765" s="127">
        <v>196</v>
      </c>
      <c r="R1765" s="127">
        <v>-24</v>
      </c>
      <c r="S1765" s="127">
        <v>922</v>
      </c>
      <c r="T1765" s="133">
        <v>357</v>
      </c>
      <c r="U1765" s="127">
        <v>2697</v>
      </c>
      <c r="V1765" s="127">
        <v>947</v>
      </c>
      <c r="W1765" s="127">
        <v>-751</v>
      </c>
      <c r="X1765" s="127">
        <v>668</v>
      </c>
      <c r="Y1765" s="127">
        <v>10</v>
      </c>
      <c r="Z1765" s="127">
        <v>717</v>
      </c>
      <c r="AA1765" s="127">
        <v>889</v>
      </c>
      <c r="AB1765" s="127">
        <v>1726</v>
      </c>
      <c r="AC1765" s="127">
        <v>-505</v>
      </c>
      <c r="AD1765" s="127">
        <v>-19</v>
      </c>
      <c r="AE1765" s="127">
        <v>10665</v>
      </c>
    </row>
    <row r="1766" spans="1:31" ht="30.75" customHeight="1" x14ac:dyDescent="0.25">
      <c r="A1766" s="59">
        <f t="shared" si="29"/>
        <v>45809</v>
      </c>
      <c r="B1766" s="128" t="s">
        <v>151</v>
      </c>
      <c r="C1766" s="127">
        <v>383</v>
      </c>
      <c r="D1766" s="127">
        <v>80</v>
      </c>
      <c r="E1766" s="127">
        <v>780</v>
      </c>
      <c r="F1766" s="127">
        <v>172</v>
      </c>
      <c r="G1766" s="127">
        <v>1043</v>
      </c>
      <c r="H1766" s="127">
        <v>481</v>
      </c>
      <c r="I1766" s="127">
        <v>141</v>
      </c>
      <c r="J1766" s="127">
        <v>1280</v>
      </c>
      <c r="K1766" s="127">
        <v>444</v>
      </c>
      <c r="L1766" s="127">
        <v>1490</v>
      </c>
      <c r="M1766" s="127">
        <v>339</v>
      </c>
      <c r="N1766" s="127">
        <v>713</v>
      </c>
      <c r="O1766" s="127">
        <v>960</v>
      </c>
      <c r="P1766" s="127">
        <v>527</v>
      </c>
      <c r="Q1766" s="127">
        <v>413</v>
      </c>
      <c r="R1766" s="127">
        <v>1673</v>
      </c>
      <c r="S1766" s="127">
        <v>2241</v>
      </c>
      <c r="T1766" s="133">
        <v>1193</v>
      </c>
      <c r="U1766" s="127">
        <v>3426</v>
      </c>
      <c r="V1766" s="127">
        <v>9109</v>
      </c>
      <c r="W1766" s="127">
        <v>1164</v>
      </c>
      <c r="X1766" s="127">
        <v>1033</v>
      </c>
      <c r="Y1766" s="127">
        <v>642</v>
      </c>
      <c r="Z1766" s="127">
        <v>694</v>
      </c>
      <c r="AA1766" s="127">
        <v>824</v>
      </c>
      <c r="AB1766" s="127">
        <v>1193</v>
      </c>
      <c r="AC1766" s="127">
        <v>501</v>
      </c>
      <c r="AD1766" s="127">
        <v>-1</v>
      </c>
      <c r="AE1766" s="127">
        <v>32938</v>
      </c>
    </row>
    <row r="1767" spans="1:31" ht="30.75" customHeight="1" x14ac:dyDescent="0.25">
      <c r="A1767" s="59">
        <f t="shared" si="29"/>
        <v>45809</v>
      </c>
      <c r="B1767" s="128" t="s">
        <v>152</v>
      </c>
      <c r="C1767" s="127">
        <v>361</v>
      </c>
      <c r="D1767" s="127">
        <v>298</v>
      </c>
      <c r="E1767" s="127">
        <v>447</v>
      </c>
      <c r="F1767" s="127">
        <v>126</v>
      </c>
      <c r="G1767" s="127">
        <v>1273</v>
      </c>
      <c r="H1767" s="127">
        <v>595</v>
      </c>
      <c r="I1767" s="127">
        <v>160</v>
      </c>
      <c r="J1767" s="127">
        <v>2353</v>
      </c>
      <c r="K1767" s="127">
        <v>546</v>
      </c>
      <c r="L1767" s="127">
        <v>3040</v>
      </c>
      <c r="M1767" s="127">
        <v>380</v>
      </c>
      <c r="N1767" s="127">
        <v>1431</v>
      </c>
      <c r="O1767" s="127">
        <v>2128</v>
      </c>
      <c r="P1767" s="127">
        <v>259</v>
      </c>
      <c r="Q1767" s="127">
        <v>1613</v>
      </c>
      <c r="R1767" s="127">
        <v>3238</v>
      </c>
      <c r="S1767" s="127">
        <v>5621</v>
      </c>
      <c r="T1767" s="133">
        <v>-42</v>
      </c>
      <c r="U1767" s="127">
        <v>7645</v>
      </c>
      <c r="V1767" s="127">
        <v>23013</v>
      </c>
      <c r="W1767" s="127">
        <v>7629</v>
      </c>
      <c r="X1767" s="127">
        <v>3321</v>
      </c>
      <c r="Y1767" s="127">
        <v>2929</v>
      </c>
      <c r="Z1767" s="127">
        <v>679</v>
      </c>
      <c r="AA1767" s="127">
        <v>1625</v>
      </c>
      <c r="AB1767" s="127">
        <v>2606</v>
      </c>
      <c r="AC1767" s="127">
        <v>3782</v>
      </c>
      <c r="AD1767" s="127">
        <v>1</v>
      </c>
      <c r="AE1767" s="127">
        <v>77057</v>
      </c>
    </row>
    <row r="1768" spans="1:31" ht="30.75" customHeight="1" x14ac:dyDescent="0.25">
      <c r="A1768" s="59">
        <f t="shared" si="29"/>
        <v>45809</v>
      </c>
      <c r="B1768" s="131" t="s">
        <v>153</v>
      </c>
      <c r="C1768" s="130">
        <v>7</v>
      </c>
      <c r="D1768" s="130">
        <v>11</v>
      </c>
      <c r="E1768" s="130">
        <v>70</v>
      </c>
      <c r="F1768" s="130">
        <v>-6</v>
      </c>
      <c r="G1768" s="130">
        <v>197</v>
      </c>
      <c r="H1768" s="130">
        <v>27</v>
      </c>
      <c r="I1768" s="130">
        <v>-92</v>
      </c>
      <c r="J1768" s="130">
        <v>119</v>
      </c>
      <c r="K1768" s="130">
        <v>-6</v>
      </c>
      <c r="L1768" s="130">
        <v>-30</v>
      </c>
      <c r="M1768" s="130">
        <v>-16</v>
      </c>
      <c r="N1768" s="130">
        <v>104</v>
      </c>
      <c r="O1768" s="130">
        <v>-6</v>
      </c>
      <c r="P1768" s="130">
        <v>1</v>
      </c>
      <c r="Q1768" s="130">
        <v>67</v>
      </c>
      <c r="R1768" s="130">
        <v>68</v>
      </c>
      <c r="S1768" s="130">
        <v>754</v>
      </c>
      <c r="T1768" s="134">
        <v>232</v>
      </c>
      <c r="U1768" s="130">
        <v>1019</v>
      </c>
      <c r="V1768" s="130">
        <v>4767</v>
      </c>
      <c r="W1768" s="130">
        <v>520</v>
      </c>
      <c r="X1768" s="130">
        <v>252</v>
      </c>
      <c r="Y1768" s="130">
        <v>-139</v>
      </c>
      <c r="Z1768" s="130">
        <v>310</v>
      </c>
      <c r="AA1768" s="130">
        <v>449</v>
      </c>
      <c r="AB1768" s="130">
        <v>382</v>
      </c>
      <c r="AC1768" s="130">
        <v>-38</v>
      </c>
      <c r="AD1768" s="130">
        <v>0</v>
      </c>
      <c r="AE1768" s="130">
        <v>9023</v>
      </c>
    </row>
    <row r="1769" spans="1:31" ht="30.75" customHeight="1" x14ac:dyDescent="0.25">
      <c r="A1769" s="59">
        <f t="shared" si="29"/>
        <v>45809</v>
      </c>
      <c r="B1769" s="131" t="s">
        <v>154</v>
      </c>
      <c r="C1769" s="130">
        <v>34</v>
      </c>
      <c r="D1769" s="130">
        <v>10</v>
      </c>
      <c r="E1769" s="130">
        <v>93</v>
      </c>
      <c r="F1769" s="130">
        <v>61</v>
      </c>
      <c r="G1769" s="130">
        <v>216</v>
      </c>
      <c r="H1769" s="130">
        <v>30</v>
      </c>
      <c r="I1769" s="130">
        <v>17</v>
      </c>
      <c r="J1769" s="130">
        <v>315</v>
      </c>
      <c r="K1769" s="130">
        <v>242</v>
      </c>
      <c r="L1769" s="130">
        <v>604</v>
      </c>
      <c r="M1769" s="130">
        <v>-1</v>
      </c>
      <c r="N1769" s="130">
        <v>-32</v>
      </c>
      <c r="O1769" s="130">
        <v>353</v>
      </c>
      <c r="P1769" s="130">
        <v>50</v>
      </c>
      <c r="Q1769" s="130">
        <v>-59</v>
      </c>
      <c r="R1769" s="130">
        <v>-152</v>
      </c>
      <c r="S1769" s="130">
        <v>370</v>
      </c>
      <c r="T1769" s="134">
        <v>-71</v>
      </c>
      <c r="U1769" s="130">
        <v>1054</v>
      </c>
      <c r="V1769" s="130">
        <v>3196</v>
      </c>
      <c r="W1769" s="130">
        <v>472</v>
      </c>
      <c r="X1769" s="130">
        <v>-477</v>
      </c>
      <c r="Y1769" s="130">
        <v>312</v>
      </c>
      <c r="Z1769" s="130">
        <v>142</v>
      </c>
      <c r="AA1769" s="130">
        <v>40</v>
      </c>
      <c r="AB1769" s="130">
        <v>142</v>
      </c>
      <c r="AC1769" s="130">
        <v>408</v>
      </c>
      <c r="AD1769" s="130">
        <v>0</v>
      </c>
      <c r="AE1769" s="130">
        <v>7369</v>
      </c>
    </row>
    <row r="1770" spans="1:31" ht="30.75" customHeight="1" x14ac:dyDescent="0.25">
      <c r="A1770" s="59">
        <f t="shared" si="29"/>
        <v>45809</v>
      </c>
      <c r="B1770" s="131" t="s">
        <v>155</v>
      </c>
      <c r="C1770" s="130">
        <v>296</v>
      </c>
      <c r="D1770" s="130">
        <v>205</v>
      </c>
      <c r="E1770" s="130">
        <v>18</v>
      </c>
      <c r="F1770" s="130">
        <v>19</v>
      </c>
      <c r="G1770" s="130">
        <v>461</v>
      </c>
      <c r="H1770" s="130">
        <v>393</v>
      </c>
      <c r="I1770" s="130">
        <v>264</v>
      </c>
      <c r="J1770" s="130">
        <v>508</v>
      </c>
      <c r="K1770" s="130">
        <v>98</v>
      </c>
      <c r="L1770" s="130">
        <v>2574</v>
      </c>
      <c r="M1770" s="130">
        <v>199</v>
      </c>
      <c r="N1770" s="130">
        <v>1271</v>
      </c>
      <c r="O1770" s="130">
        <v>743</v>
      </c>
      <c r="P1770" s="130">
        <v>101</v>
      </c>
      <c r="Q1770" s="130">
        <v>1652</v>
      </c>
      <c r="R1770" s="130">
        <v>2053</v>
      </c>
      <c r="S1770" s="130">
        <v>2154</v>
      </c>
      <c r="T1770" s="134">
        <v>-419</v>
      </c>
      <c r="U1770" s="130">
        <v>4463</v>
      </c>
      <c r="V1770" s="130">
        <v>12709</v>
      </c>
      <c r="W1770" s="130">
        <v>4253</v>
      </c>
      <c r="X1770" s="130">
        <v>2022</v>
      </c>
      <c r="Y1770" s="130">
        <v>1399</v>
      </c>
      <c r="Z1770" s="130">
        <v>165</v>
      </c>
      <c r="AA1770" s="130">
        <v>835</v>
      </c>
      <c r="AB1770" s="130">
        <v>856</v>
      </c>
      <c r="AC1770" s="130">
        <v>2182</v>
      </c>
      <c r="AD1770" s="130">
        <v>3</v>
      </c>
      <c r="AE1770" s="130">
        <v>41477</v>
      </c>
    </row>
    <row r="1771" spans="1:31" ht="30.75" customHeight="1" x14ac:dyDescent="0.25">
      <c r="A1771" s="59">
        <f t="shared" si="29"/>
        <v>45809</v>
      </c>
      <c r="B1771" s="129" t="s">
        <v>156</v>
      </c>
      <c r="C1771" s="130">
        <v>13</v>
      </c>
      <c r="D1771" s="130">
        <v>22</v>
      </c>
      <c r="E1771" s="130">
        <v>100</v>
      </c>
      <c r="F1771" s="130">
        <v>22</v>
      </c>
      <c r="G1771" s="130">
        <v>60</v>
      </c>
      <c r="H1771" s="130">
        <v>-3</v>
      </c>
      <c r="I1771" s="130">
        <v>19</v>
      </c>
      <c r="J1771" s="130">
        <v>75</v>
      </c>
      <c r="K1771" s="130">
        <v>38</v>
      </c>
      <c r="L1771" s="130">
        <v>210</v>
      </c>
      <c r="M1771" s="130">
        <v>-14</v>
      </c>
      <c r="N1771" s="130">
        <v>40</v>
      </c>
      <c r="O1771" s="130">
        <v>205</v>
      </c>
      <c r="P1771" s="130">
        <v>76</v>
      </c>
      <c r="Q1771" s="130">
        <v>-3</v>
      </c>
      <c r="R1771" s="130">
        <v>162</v>
      </c>
      <c r="S1771" s="130">
        <v>-176</v>
      </c>
      <c r="T1771" s="134">
        <v>-91</v>
      </c>
      <c r="U1771" s="130">
        <v>228</v>
      </c>
      <c r="V1771" s="130">
        <v>684</v>
      </c>
      <c r="W1771" s="130">
        <v>282</v>
      </c>
      <c r="X1771" s="130">
        <v>310</v>
      </c>
      <c r="Y1771" s="130">
        <v>169</v>
      </c>
      <c r="Z1771" s="130">
        <v>25</v>
      </c>
      <c r="AA1771" s="130">
        <v>170</v>
      </c>
      <c r="AB1771" s="130">
        <v>9</v>
      </c>
      <c r="AC1771" s="130">
        <v>366</v>
      </c>
      <c r="AD1771" s="130">
        <v>0</v>
      </c>
      <c r="AE1771" s="130">
        <v>2998</v>
      </c>
    </row>
    <row r="1772" spans="1:31" ht="30.75" customHeight="1" x14ac:dyDescent="0.25">
      <c r="A1772" s="59">
        <f t="shared" si="29"/>
        <v>45809</v>
      </c>
      <c r="B1772" s="129" t="s">
        <v>157</v>
      </c>
      <c r="C1772" s="130">
        <v>-1</v>
      </c>
      <c r="D1772" s="130">
        <v>-290</v>
      </c>
      <c r="E1772" s="130">
        <v>14</v>
      </c>
      <c r="F1772" s="130">
        <v>-2</v>
      </c>
      <c r="G1772" s="130">
        <v>-51</v>
      </c>
      <c r="H1772" s="130">
        <v>1</v>
      </c>
      <c r="I1772" s="130">
        <v>-5</v>
      </c>
      <c r="J1772" s="130">
        <v>7</v>
      </c>
      <c r="K1772" s="130">
        <v>-28</v>
      </c>
      <c r="L1772" s="130">
        <v>90</v>
      </c>
      <c r="M1772" s="130">
        <v>-13</v>
      </c>
      <c r="N1772" s="130">
        <v>-16</v>
      </c>
      <c r="O1772" s="130">
        <v>-84</v>
      </c>
      <c r="P1772" s="130">
        <v>2</v>
      </c>
      <c r="Q1772" s="130">
        <v>-16</v>
      </c>
      <c r="R1772" s="130">
        <v>-17</v>
      </c>
      <c r="S1772" s="130">
        <v>191</v>
      </c>
      <c r="T1772" s="134">
        <v>31</v>
      </c>
      <c r="U1772" s="130">
        <v>148</v>
      </c>
      <c r="V1772" s="130">
        <v>1252</v>
      </c>
      <c r="W1772" s="130">
        <v>83</v>
      </c>
      <c r="X1772" s="130">
        <v>120</v>
      </c>
      <c r="Y1772" s="130">
        <v>183</v>
      </c>
      <c r="Z1772" s="130">
        <v>20</v>
      </c>
      <c r="AA1772" s="130">
        <v>24</v>
      </c>
      <c r="AB1772" s="130">
        <v>15</v>
      </c>
      <c r="AC1772" s="130">
        <v>106</v>
      </c>
      <c r="AD1772" s="130">
        <v>2</v>
      </c>
      <c r="AE1772" s="130">
        <v>1766</v>
      </c>
    </row>
    <row r="1773" spans="1:31" ht="30.75" customHeight="1" x14ac:dyDescent="0.25">
      <c r="A1773" s="59">
        <f t="shared" si="29"/>
        <v>45809</v>
      </c>
      <c r="B1773" s="129" t="s">
        <v>158</v>
      </c>
      <c r="C1773" s="130">
        <v>-9</v>
      </c>
      <c r="D1773" s="130">
        <v>4</v>
      </c>
      <c r="E1773" s="130">
        <v>-96</v>
      </c>
      <c r="F1773" s="130">
        <v>25</v>
      </c>
      <c r="G1773" s="130">
        <v>24</v>
      </c>
      <c r="H1773" s="130">
        <v>7</v>
      </c>
      <c r="I1773" s="130">
        <v>9</v>
      </c>
      <c r="J1773" s="130">
        <v>32</v>
      </c>
      <c r="K1773" s="130">
        <v>12</v>
      </c>
      <c r="L1773" s="130">
        <v>37</v>
      </c>
      <c r="M1773" s="130">
        <v>18</v>
      </c>
      <c r="N1773" s="130">
        <v>-16</v>
      </c>
      <c r="O1773" s="130">
        <v>37</v>
      </c>
      <c r="P1773" s="130">
        <v>10</v>
      </c>
      <c r="Q1773" s="130">
        <v>8</v>
      </c>
      <c r="R1773" s="130">
        <v>26</v>
      </c>
      <c r="S1773" s="130">
        <v>77</v>
      </c>
      <c r="T1773" s="134">
        <v>64</v>
      </c>
      <c r="U1773" s="130">
        <v>106</v>
      </c>
      <c r="V1773" s="130">
        <v>75</v>
      </c>
      <c r="W1773" s="130">
        <v>-5</v>
      </c>
      <c r="X1773" s="130">
        <v>9</v>
      </c>
      <c r="Y1773" s="130">
        <v>16</v>
      </c>
      <c r="Z1773" s="130">
        <v>45</v>
      </c>
      <c r="AA1773" s="130">
        <v>-9</v>
      </c>
      <c r="AB1773" s="130">
        <v>27</v>
      </c>
      <c r="AC1773" s="130">
        <v>60</v>
      </c>
      <c r="AD1773" s="130">
        <v>0</v>
      </c>
      <c r="AE1773" s="130">
        <v>593</v>
      </c>
    </row>
    <row r="1774" spans="1:31" ht="30.75" customHeight="1" x14ac:dyDescent="0.25">
      <c r="A1774" s="59">
        <f t="shared" si="29"/>
        <v>45809</v>
      </c>
      <c r="B1774" s="129" t="s">
        <v>159</v>
      </c>
      <c r="C1774" s="130">
        <v>-8</v>
      </c>
      <c r="D1774" s="130">
        <v>170</v>
      </c>
      <c r="E1774" s="130">
        <v>554</v>
      </c>
      <c r="F1774" s="130">
        <v>-6</v>
      </c>
      <c r="G1774" s="130">
        <v>273</v>
      </c>
      <c r="H1774" s="130">
        <v>81</v>
      </c>
      <c r="I1774" s="130">
        <v>-21</v>
      </c>
      <c r="J1774" s="130">
        <v>403</v>
      </c>
      <c r="K1774" s="130">
        <v>19</v>
      </c>
      <c r="L1774" s="130">
        <v>494</v>
      </c>
      <c r="M1774" s="130">
        <v>64</v>
      </c>
      <c r="N1774" s="130">
        <v>62</v>
      </c>
      <c r="O1774" s="130">
        <v>132</v>
      </c>
      <c r="P1774" s="130">
        <v>62</v>
      </c>
      <c r="Q1774" s="130">
        <v>105</v>
      </c>
      <c r="R1774" s="130">
        <v>-5</v>
      </c>
      <c r="S1774" s="130">
        <v>413</v>
      </c>
      <c r="T1774" s="134">
        <v>282</v>
      </c>
      <c r="U1774" s="130">
        <v>1836</v>
      </c>
      <c r="V1774" s="130">
        <v>2404</v>
      </c>
      <c r="W1774" s="130">
        <v>415</v>
      </c>
      <c r="X1774" s="130">
        <v>532</v>
      </c>
      <c r="Y1774" s="130">
        <v>758</v>
      </c>
      <c r="Z1774" s="130">
        <v>28</v>
      </c>
      <c r="AA1774" s="130">
        <v>240</v>
      </c>
      <c r="AB1774" s="130">
        <v>290</v>
      </c>
      <c r="AC1774" s="130">
        <v>147</v>
      </c>
      <c r="AD1774" s="130">
        <v>-2</v>
      </c>
      <c r="AE1774" s="130">
        <v>9722</v>
      </c>
    </row>
    <row r="1775" spans="1:31" ht="30.75" customHeight="1" x14ac:dyDescent="0.25">
      <c r="A1775" s="59">
        <f t="shared" si="29"/>
        <v>45809</v>
      </c>
      <c r="B1775" s="129" t="s">
        <v>160</v>
      </c>
      <c r="C1775" s="130">
        <v>301</v>
      </c>
      <c r="D1775" s="130">
        <v>299</v>
      </c>
      <c r="E1775" s="130">
        <v>-554</v>
      </c>
      <c r="F1775" s="130">
        <v>-20</v>
      </c>
      <c r="G1775" s="130">
        <v>155</v>
      </c>
      <c r="H1775" s="130">
        <v>307</v>
      </c>
      <c r="I1775" s="130">
        <v>262</v>
      </c>
      <c r="J1775" s="130">
        <v>-9</v>
      </c>
      <c r="K1775" s="130">
        <v>57</v>
      </c>
      <c r="L1775" s="130">
        <v>1743</v>
      </c>
      <c r="M1775" s="130">
        <v>144</v>
      </c>
      <c r="N1775" s="130">
        <v>1201</v>
      </c>
      <c r="O1775" s="130">
        <v>453</v>
      </c>
      <c r="P1775" s="130">
        <v>-49</v>
      </c>
      <c r="Q1775" s="130">
        <v>1558</v>
      </c>
      <c r="R1775" s="130">
        <v>1887</v>
      </c>
      <c r="S1775" s="130">
        <v>1649</v>
      </c>
      <c r="T1775" s="134">
        <v>-705</v>
      </c>
      <c r="U1775" s="130">
        <v>2145</v>
      </c>
      <c r="V1775" s="130">
        <v>8294</v>
      </c>
      <c r="W1775" s="130">
        <v>3478</v>
      </c>
      <c r="X1775" s="130">
        <v>1051</v>
      </c>
      <c r="Y1775" s="130">
        <v>273</v>
      </c>
      <c r="Z1775" s="130">
        <v>47</v>
      </c>
      <c r="AA1775" s="130">
        <v>410</v>
      </c>
      <c r="AB1775" s="130">
        <v>515</v>
      </c>
      <c r="AC1775" s="130">
        <v>1503</v>
      </c>
      <c r="AD1775" s="130">
        <v>3</v>
      </c>
      <c r="AE1775" s="130">
        <v>26398</v>
      </c>
    </row>
    <row r="1776" spans="1:31" ht="30.75" customHeight="1" x14ac:dyDescent="0.25">
      <c r="A1776" s="59">
        <f t="shared" si="29"/>
        <v>45809</v>
      </c>
      <c r="B1776" s="131" t="s">
        <v>161</v>
      </c>
      <c r="C1776" s="130">
        <v>52</v>
      </c>
      <c r="D1776" s="130">
        <v>57</v>
      </c>
      <c r="E1776" s="130">
        <v>265</v>
      </c>
      <c r="F1776" s="130">
        <v>71</v>
      </c>
      <c r="G1776" s="130">
        <v>169</v>
      </c>
      <c r="H1776" s="130">
        <v>114</v>
      </c>
      <c r="I1776" s="130">
        <v>13</v>
      </c>
      <c r="J1776" s="130">
        <v>1134</v>
      </c>
      <c r="K1776" s="130">
        <v>47</v>
      </c>
      <c r="L1776" s="130">
        <v>17</v>
      </c>
      <c r="M1776" s="130">
        <v>199</v>
      </c>
      <c r="N1776" s="130">
        <v>-14</v>
      </c>
      <c r="O1776" s="130">
        <v>514</v>
      </c>
      <c r="P1776" s="130">
        <v>38</v>
      </c>
      <c r="Q1776" s="130">
        <v>-54</v>
      </c>
      <c r="R1776" s="130">
        <v>1044</v>
      </c>
      <c r="S1776" s="130">
        <v>2078</v>
      </c>
      <c r="T1776" s="134">
        <v>205</v>
      </c>
      <c r="U1776" s="130">
        <v>290</v>
      </c>
      <c r="V1776" s="130">
        <v>1313</v>
      </c>
      <c r="W1776" s="130">
        <v>1925</v>
      </c>
      <c r="X1776" s="130">
        <v>1276</v>
      </c>
      <c r="Y1776" s="130">
        <v>1221</v>
      </c>
      <c r="Z1776" s="130">
        <v>7</v>
      </c>
      <c r="AA1776" s="130">
        <v>222</v>
      </c>
      <c r="AB1776" s="130">
        <v>85</v>
      </c>
      <c r="AC1776" s="130">
        <v>535</v>
      </c>
      <c r="AD1776" s="130">
        <v>-2</v>
      </c>
      <c r="AE1776" s="130">
        <v>12821</v>
      </c>
    </row>
    <row r="1777" spans="1:31" ht="30.75" customHeight="1" x14ac:dyDescent="0.25">
      <c r="A1777" s="59">
        <f t="shared" si="29"/>
        <v>45809</v>
      </c>
      <c r="B1777" s="129" t="s">
        <v>162</v>
      </c>
      <c r="C1777" s="130">
        <v>-53</v>
      </c>
      <c r="D1777" s="130">
        <v>24</v>
      </c>
      <c r="E1777" s="130">
        <v>9</v>
      </c>
      <c r="F1777" s="130">
        <v>37</v>
      </c>
      <c r="G1777" s="130">
        <v>-6</v>
      </c>
      <c r="H1777" s="130">
        <v>117</v>
      </c>
      <c r="I1777" s="130">
        <v>-51</v>
      </c>
      <c r="J1777" s="130">
        <v>357</v>
      </c>
      <c r="K1777" s="130">
        <v>44</v>
      </c>
      <c r="L1777" s="130">
        <v>2</v>
      </c>
      <c r="M1777" s="130">
        <v>-5</v>
      </c>
      <c r="N1777" s="130">
        <v>-11</v>
      </c>
      <c r="O1777" s="130">
        <v>-3</v>
      </c>
      <c r="P1777" s="130">
        <v>-109</v>
      </c>
      <c r="Q1777" s="130">
        <v>4</v>
      </c>
      <c r="R1777" s="130">
        <v>53</v>
      </c>
      <c r="S1777" s="130">
        <v>20</v>
      </c>
      <c r="T1777" s="134">
        <v>29</v>
      </c>
      <c r="U1777" s="130">
        <v>-600</v>
      </c>
      <c r="V1777" s="130">
        <v>105</v>
      </c>
      <c r="W1777" s="130">
        <v>455</v>
      </c>
      <c r="X1777" s="130">
        <v>273</v>
      </c>
      <c r="Y1777" s="130">
        <v>-10</v>
      </c>
      <c r="Z1777" s="130">
        <v>-81</v>
      </c>
      <c r="AA1777" s="130">
        <v>201</v>
      </c>
      <c r="AB1777" s="130">
        <v>3</v>
      </c>
      <c r="AC1777" s="130">
        <v>13</v>
      </c>
      <c r="AD1777" s="130">
        <v>0</v>
      </c>
      <c r="AE1777" s="130">
        <v>817</v>
      </c>
    </row>
    <row r="1778" spans="1:31" ht="30.75" customHeight="1" x14ac:dyDescent="0.25">
      <c r="A1778" s="59">
        <f t="shared" si="29"/>
        <v>45809</v>
      </c>
      <c r="B1778" s="129" t="s">
        <v>163</v>
      </c>
      <c r="C1778" s="130">
        <v>-36</v>
      </c>
      <c r="D1778" s="130">
        <v>15</v>
      </c>
      <c r="E1778" s="130">
        <v>17</v>
      </c>
      <c r="F1778" s="130">
        <v>-12</v>
      </c>
      <c r="G1778" s="130">
        <v>-267</v>
      </c>
      <c r="H1778" s="130">
        <v>-50</v>
      </c>
      <c r="I1778" s="130">
        <v>-11</v>
      </c>
      <c r="J1778" s="130">
        <v>-44</v>
      </c>
      <c r="K1778" s="130">
        <v>-39</v>
      </c>
      <c r="L1778" s="130">
        <v>43</v>
      </c>
      <c r="M1778" s="130">
        <v>2</v>
      </c>
      <c r="N1778" s="130">
        <v>-171</v>
      </c>
      <c r="O1778" s="130">
        <v>-207</v>
      </c>
      <c r="P1778" s="130">
        <v>0</v>
      </c>
      <c r="Q1778" s="130">
        <v>-118</v>
      </c>
      <c r="R1778" s="130">
        <v>-81</v>
      </c>
      <c r="S1778" s="130">
        <v>469</v>
      </c>
      <c r="T1778" s="134">
        <v>-41</v>
      </c>
      <c r="U1778" s="130">
        <v>563</v>
      </c>
      <c r="V1778" s="130">
        <v>-5133</v>
      </c>
      <c r="W1778" s="130">
        <v>467</v>
      </c>
      <c r="X1778" s="130">
        <v>113</v>
      </c>
      <c r="Y1778" s="130">
        <v>260</v>
      </c>
      <c r="Z1778" s="130">
        <v>-47</v>
      </c>
      <c r="AA1778" s="130">
        <v>-234</v>
      </c>
      <c r="AB1778" s="130">
        <v>-478</v>
      </c>
      <c r="AC1778" s="130">
        <v>-10</v>
      </c>
      <c r="AD1778" s="130">
        <v>0</v>
      </c>
      <c r="AE1778" s="130">
        <v>-5030</v>
      </c>
    </row>
    <row r="1779" spans="1:31" ht="30.75" customHeight="1" x14ac:dyDescent="0.25">
      <c r="A1779" s="59">
        <f t="shared" si="29"/>
        <v>45809</v>
      </c>
      <c r="B1779" s="129" t="s">
        <v>164</v>
      </c>
      <c r="C1779" s="130">
        <v>141</v>
      </c>
      <c r="D1779" s="130">
        <v>18</v>
      </c>
      <c r="E1779" s="130">
        <v>239</v>
      </c>
      <c r="F1779" s="130">
        <v>46</v>
      </c>
      <c r="G1779" s="130">
        <v>442</v>
      </c>
      <c r="H1779" s="130">
        <v>47</v>
      </c>
      <c r="I1779" s="130">
        <v>75</v>
      </c>
      <c r="J1779" s="130">
        <v>821</v>
      </c>
      <c r="K1779" s="130">
        <v>42</v>
      </c>
      <c r="L1779" s="130">
        <v>-28</v>
      </c>
      <c r="M1779" s="130">
        <v>202</v>
      </c>
      <c r="N1779" s="130">
        <v>168</v>
      </c>
      <c r="O1779" s="130">
        <v>724</v>
      </c>
      <c r="P1779" s="130">
        <v>147</v>
      </c>
      <c r="Q1779" s="130">
        <v>60</v>
      </c>
      <c r="R1779" s="130">
        <v>1072</v>
      </c>
      <c r="S1779" s="130">
        <v>1589</v>
      </c>
      <c r="T1779" s="134">
        <v>217</v>
      </c>
      <c r="U1779" s="130">
        <v>327</v>
      </c>
      <c r="V1779" s="130">
        <v>6341</v>
      </c>
      <c r="W1779" s="130">
        <v>1003</v>
      </c>
      <c r="X1779" s="130">
        <v>890</v>
      </c>
      <c r="Y1779" s="130">
        <v>971</v>
      </c>
      <c r="Z1779" s="130">
        <v>135</v>
      </c>
      <c r="AA1779" s="130">
        <v>255</v>
      </c>
      <c r="AB1779" s="130">
        <v>560</v>
      </c>
      <c r="AC1779" s="130">
        <v>532</v>
      </c>
      <c r="AD1779" s="130">
        <v>-2</v>
      </c>
      <c r="AE1779" s="130">
        <v>17034</v>
      </c>
    </row>
    <row r="1780" spans="1:31" ht="30.75" customHeight="1" x14ac:dyDescent="0.25">
      <c r="A1780" s="59">
        <f t="shared" si="29"/>
        <v>45809</v>
      </c>
      <c r="B1780" s="131" t="s">
        <v>165</v>
      </c>
      <c r="C1780" s="130">
        <v>1</v>
      </c>
      <c r="D1780" s="130">
        <v>0</v>
      </c>
      <c r="E1780" s="130">
        <v>0</v>
      </c>
      <c r="F1780" s="130">
        <v>0</v>
      </c>
      <c r="G1780" s="130">
        <v>0</v>
      </c>
      <c r="H1780" s="130">
        <v>0</v>
      </c>
      <c r="I1780" s="130">
        <v>0</v>
      </c>
      <c r="J1780" s="130">
        <v>7</v>
      </c>
      <c r="K1780" s="130">
        <v>1</v>
      </c>
      <c r="L1780" s="130">
        <v>2</v>
      </c>
      <c r="M1780" s="130">
        <v>1</v>
      </c>
      <c r="N1780" s="130">
        <v>0</v>
      </c>
      <c r="O1780" s="130">
        <v>2</v>
      </c>
      <c r="P1780" s="130">
        <v>0</v>
      </c>
      <c r="Q1780" s="130">
        <v>-1</v>
      </c>
      <c r="R1780" s="130">
        <v>6</v>
      </c>
      <c r="S1780" s="130">
        <v>3</v>
      </c>
      <c r="T1780" s="134">
        <v>-1</v>
      </c>
      <c r="U1780" s="130">
        <v>1</v>
      </c>
      <c r="V1780" s="130">
        <v>1</v>
      </c>
      <c r="W1780" s="130">
        <v>3</v>
      </c>
      <c r="X1780" s="130">
        <v>1</v>
      </c>
      <c r="Y1780" s="130">
        <v>0</v>
      </c>
      <c r="Z1780" s="130">
        <v>0</v>
      </c>
      <c r="AA1780" s="130">
        <v>1</v>
      </c>
      <c r="AB1780" s="130">
        <v>13</v>
      </c>
      <c r="AC1780" s="130">
        <v>1</v>
      </c>
      <c r="AD1780" s="130">
        <v>0</v>
      </c>
      <c r="AE1780" s="130">
        <v>42</v>
      </c>
    </row>
    <row r="1781" spans="1:31" ht="30.75" customHeight="1" x14ac:dyDescent="0.25">
      <c r="A1781" s="59">
        <f t="shared" si="29"/>
        <v>45809</v>
      </c>
      <c r="B1781" s="131" t="s">
        <v>166</v>
      </c>
      <c r="C1781" s="130">
        <v>-29</v>
      </c>
      <c r="D1781" s="130">
        <v>15</v>
      </c>
      <c r="E1781" s="130">
        <v>1</v>
      </c>
      <c r="F1781" s="130">
        <v>-19</v>
      </c>
      <c r="G1781" s="130">
        <v>230</v>
      </c>
      <c r="H1781" s="130">
        <v>31</v>
      </c>
      <c r="I1781" s="130">
        <v>-42</v>
      </c>
      <c r="J1781" s="130">
        <v>270</v>
      </c>
      <c r="K1781" s="130">
        <v>164</v>
      </c>
      <c r="L1781" s="130">
        <v>-127</v>
      </c>
      <c r="M1781" s="130">
        <v>-2</v>
      </c>
      <c r="N1781" s="130">
        <v>102</v>
      </c>
      <c r="O1781" s="130">
        <v>522</v>
      </c>
      <c r="P1781" s="130">
        <v>69</v>
      </c>
      <c r="Q1781" s="130">
        <v>8</v>
      </c>
      <c r="R1781" s="130">
        <v>219</v>
      </c>
      <c r="S1781" s="130">
        <v>262</v>
      </c>
      <c r="T1781" s="134">
        <v>12</v>
      </c>
      <c r="U1781" s="130">
        <v>818</v>
      </c>
      <c r="V1781" s="130">
        <v>1027</v>
      </c>
      <c r="W1781" s="130">
        <v>456</v>
      </c>
      <c r="X1781" s="130">
        <v>247</v>
      </c>
      <c r="Y1781" s="130">
        <v>136</v>
      </c>
      <c r="Z1781" s="130">
        <v>55</v>
      </c>
      <c r="AA1781" s="130">
        <v>78</v>
      </c>
      <c r="AB1781" s="130">
        <v>1128</v>
      </c>
      <c r="AC1781" s="130">
        <v>694</v>
      </c>
      <c r="AD1781" s="130">
        <v>0</v>
      </c>
      <c r="AE1781" s="130">
        <v>6325</v>
      </c>
    </row>
    <row r="1782" spans="1:31" ht="30.75" customHeight="1" x14ac:dyDescent="0.25">
      <c r="A1782" s="59">
        <f t="shared" si="29"/>
        <v>45809</v>
      </c>
      <c r="B1782" s="129" t="s">
        <v>167</v>
      </c>
      <c r="C1782" s="130">
        <v>-6</v>
      </c>
      <c r="D1782" s="130">
        <v>3</v>
      </c>
      <c r="E1782" s="130">
        <v>34</v>
      </c>
      <c r="F1782" s="130">
        <v>3</v>
      </c>
      <c r="G1782" s="130">
        <v>181</v>
      </c>
      <c r="H1782" s="130">
        <v>2</v>
      </c>
      <c r="I1782" s="130">
        <v>18</v>
      </c>
      <c r="J1782" s="130">
        <v>37</v>
      </c>
      <c r="K1782" s="130">
        <v>52</v>
      </c>
      <c r="L1782" s="130">
        <v>163</v>
      </c>
      <c r="M1782" s="130">
        <v>31</v>
      </c>
      <c r="N1782" s="130">
        <v>97</v>
      </c>
      <c r="O1782" s="130">
        <v>148</v>
      </c>
      <c r="P1782" s="130">
        <v>28</v>
      </c>
      <c r="Q1782" s="130">
        <v>45</v>
      </c>
      <c r="R1782" s="130">
        <v>56</v>
      </c>
      <c r="S1782" s="130">
        <v>147</v>
      </c>
      <c r="T1782" s="134">
        <v>2</v>
      </c>
      <c r="U1782" s="130">
        <v>246</v>
      </c>
      <c r="V1782" s="130">
        <v>602</v>
      </c>
      <c r="W1782" s="130">
        <v>53</v>
      </c>
      <c r="X1782" s="130">
        <v>132</v>
      </c>
      <c r="Y1782" s="130">
        <v>118</v>
      </c>
      <c r="Z1782" s="130">
        <v>37</v>
      </c>
      <c r="AA1782" s="130">
        <v>-21</v>
      </c>
      <c r="AB1782" s="130">
        <v>36</v>
      </c>
      <c r="AC1782" s="130">
        <v>6</v>
      </c>
      <c r="AD1782" s="130">
        <v>0</v>
      </c>
      <c r="AE1782" s="130">
        <v>2250</v>
      </c>
    </row>
    <row r="1783" spans="1:31" ht="30.75" customHeight="1" x14ac:dyDescent="0.25">
      <c r="A1783" s="59">
        <f t="shared" si="29"/>
        <v>45809</v>
      </c>
      <c r="B1783" s="129" t="s">
        <v>168</v>
      </c>
      <c r="C1783" s="130">
        <v>-23</v>
      </c>
      <c r="D1783" s="130">
        <v>12</v>
      </c>
      <c r="E1783" s="130">
        <v>-33</v>
      </c>
      <c r="F1783" s="130">
        <v>-22</v>
      </c>
      <c r="G1783" s="130">
        <v>48</v>
      </c>
      <c r="H1783" s="130">
        <v>29</v>
      </c>
      <c r="I1783" s="130">
        <v>-60</v>
      </c>
      <c r="J1783" s="130">
        <v>233</v>
      </c>
      <c r="K1783" s="130">
        <v>112</v>
      </c>
      <c r="L1783" s="130">
        <v>-290</v>
      </c>
      <c r="M1783" s="130">
        <v>-33</v>
      </c>
      <c r="N1783" s="130">
        <v>5</v>
      </c>
      <c r="O1783" s="130">
        <v>375</v>
      </c>
      <c r="P1783" s="130">
        <v>41</v>
      </c>
      <c r="Q1783" s="130">
        <v>-37</v>
      </c>
      <c r="R1783" s="130">
        <v>163</v>
      </c>
      <c r="S1783" s="130">
        <v>115</v>
      </c>
      <c r="T1783" s="134">
        <v>10</v>
      </c>
      <c r="U1783" s="130">
        <v>569</v>
      </c>
      <c r="V1783" s="130">
        <v>423</v>
      </c>
      <c r="W1783" s="130">
        <v>405</v>
      </c>
      <c r="X1783" s="130">
        <v>115</v>
      </c>
      <c r="Y1783" s="130">
        <v>19</v>
      </c>
      <c r="Z1783" s="130">
        <v>18</v>
      </c>
      <c r="AA1783" s="130">
        <v>99</v>
      </c>
      <c r="AB1783" s="130">
        <v>1092</v>
      </c>
      <c r="AC1783" s="130">
        <v>689</v>
      </c>
      <c r="AD1783" s="130">
        <v>0</v>
      </c>
      <c r="AE1783" s="130">
        <v>4074</v>
      </c>
    </row>
    <row r="1784" spans="1:31" ht="30.75" customHeight="1" x14ac:dyDescent="0.25">
      <c r="A1784" s="59">
        <f t="shared" si="29"/>
        <v>45809</v>
      </c>
      <c r="B1784" s="129" t="s">
        <v>169</v>
      </c>
      <c r="C1784" s="130">
        <v>0</v>
      </c>
      <c r="D1784" s="130">
        <v>0</v>
      </c>
      <c r="E1784" s="130">
        <v>0</v>
      </c>
      <c r="F1784" s="130">
        <v>0</v>
      </c>
      <c r="G1784" s="130">
        <v>1</v>
      </c>
      <c r="H1784" s="130">
        <v>0</v>
      </c>
      <c r="I1784" s="130">
        <v>0</v>
      </c>
      <c r="J1784" s="130">
        <v>0</v>
      </c>
      <c r="K1784" s="130">
        <v>0</v>
      </c>
      <c r="L1784" s="130">
        <v>0</v>
      </c>
      <c r="M1784" s="130">
        <v>0</v>
      </c>
      <c r="N1784" s="130">
        <v>0</v>
      </c>
      <c r="O1784" s="130">
        <v>-1</v>
      </c>
      <c r="P1784" s="130">
        <v>0</v>
      </c>
      <c r="Q1784" s="130">
        <v>0</v>
      </c>
      <c r="R1784" s="130">
        <v>0</v>
      </c>
      <c r="S1784" s="130">
        <v>0</v>
      </c>
      <c r="T1784" s="134">
        <v>0</v>
      </c>
      <c r="U1784" s="130">
        <v>3</v>
      </c>
      <c r="V1784" s="130">
        <v>2</v>
      </c>
      <c r="W1784" s="130">
        <v>-2</v>
      </c>
      <c r="X1784" s="130">
        <v>0</v>
      </c>
      <c r="Y1784" s="130">
        <v>-1</v>
      </c>
      <c r="Z1784" s="130">
        <v>0</v>
      </c>
      <c r="AA1784" s="130">
        <v>0</v>
      </c>
      <c r="AB1784" s="130">
        <v>0</v>
      </c>
      <c r="AC1784" s="130">
        <v>-1</v>
      </c>
      <c r="AD1784" s="130">
        <v>0</v>
      </c>
      <c r="AE1784" s="130">
        <v>1</v>
      </c>
    </row>
    <row r="1785" spans="1:31" ht="30.75" customHeight="1" x14ac:dyDescent="0.25">
      <c r="A1785" s="59">
        <f t="shared" si="29"/>
        <v>45839</v>
      </c>
      <c r="B1785" s="126" t="s">
        <v>143</v>
      </c>
      <c r="C1785" s="127">
        <v>1267</v>
      </c>
      <c r="D1785" s="127">
        <v>112</v>
      </c>
      <c r="E1785" s="127">
        <v>1011</v>
      </c>
      <c r="F1785" s="127">
        <v>125</v>
      </c>
      <c r="G1785" s="127">
        <v>4882</v>
      </c>
      <c r="H1785" s="127">
        <v>792</v>
      </c>
      <c r="I1785" s="127">
        <v>-61</v>
      </c>
      <c r="J1785" s="127">
        <v>2898</v>
      </c>
      <c r="K1785" s="127">
        <v>2985</v>
      </c>
      <c r="L1785" s="127">
        <v>7424</v>
      </c>
      <c r="M1785" s="127">
        <v>3438</v>
      </c>
      <c r="N1785" s="127">
        <v>2247</v>
      </c>
      <c r="O1785" s="127">
        <v>7377</v>
      </c>
      <c r="P1785" s="127">
        <v>3112</v>
      </c>
      <c r="Q1785" s="127">
        <v>121</v>
      </c>
      <c r="R1785" s="127">
        <v>9436</v>
      </c>
      <c r="S1785" s="127">
        <v>3497</v>
      </c>
      <c r="T1785" s="133">
        <v>-2381</v>
      </c>
      <c r="U1785" s="127">
        <v>6119</v>
      </c>
      <c r="V1785" s="127">
        <v>42798</v>
      </c>
      <c r="W1785" s="127">
        <v>8140</v>
      </c>
      <c r="X1785" s="127">
        <v>2773</v>
      </c>
      <c r="Y1785" s="127">
        <v>424</v>
      </c>
      <c r="Z1785" s="127">
        <v>3023</v>
      </c>
      <c r="AA1785" s="127">
        <v>9540</v>
      </c>
      <c r="AB1785" s="127">
        <v>6951</v>
      </c>
      <c r="AC1785" s="127">
        <v>1749</v>
      </c>
      <c r="AD1785" s="127">
        <v>-24</v>
      </c>
      <c r="AE1785" s="127">
        <v>129775</v>
      </c>
    </row>
    <row r="1786" spans="1:31" ht="30.75" customHeight="1" x14ac:dyDescent="0.25">
      <c r="A1786" s="59">
        <f t="shared" si="29"/>
        <v>45839</v>
      </c>
      <c r="B1786" s="128" t="s">
        <v>144</v>
      </c>
      <c r="C1786" s="127">
        <v>115</v>
      </c>
      <c r="D1786" s="127">
        <v>77</v>
      </c>
      <c r="E1786" s="127">
        <v>-22</v>
      </c>
      <c r="F1786" s="127">
        <v>-80</v>
      </c>
      <c r="G1786" s="127">
        <v>-418</v>
      </c>
      <c r="H1786" s="127">
        <v>72</v>
      </c>
      <c r="I1786" s="127">
        <v>83</v>
      </c>
      <c r="J1786" s="127">
        <v>-172</v>
      </c>
      <c r="K1786" s="127">
        <v>209</v>
      </c>
      <c r="L1786" s="127">
        <v>460</v>
      </c>
      <c r="M1786" s="127">
        <v>1631</v>
      </c>
      <c r="N1786" s="127">
        <v>155</v>
      </c>
      <c r="O1786" s="127">
        <v>1258</v>
      </c>
      <c r="P1786" s="127">
        <v>678</v>
      </c>
      <c r="Q1786" s="127">
        <v>-14</v>
      </c>
      <c r="R1786" s="127">
        <v>629</v>
      </c>
      <c r="S1786" s="127">
        <v>-911</v>
      </c>
      <c r="T1786" s="133">
        <v>-5030</v>
      </c>
      <c r="U1786" s="127">
        <v>38</v>
      </c>
      <c r="V1786" s="127">
        <v>5153</v>
      </c>
      <c r="W1786" s="127">
        <v>-629</v>
      </c>
      <c r="X1786" s="127">
        <v>-114</v>
      </c>
      <c r="Y1786" s="127">
        <v>-239</v>
      </c>
      <c r="Z1786" s="127">
        <v>186</v>
      </c>
      <c r="AA1786" s="127">
        <v>3805</v>
      </c>
      <c r="AB1786" s="127">
        <v>1911</v>
      </c>
      <c r="AC1786" s="127">
        <v>27</v>
      </c>
      <c r="AD1786" s="127">
        <v>-63</v>
      </c>
      <c r="AE1786" s="127">
        <v>8795</v>
      </c>
    </row>
    <row r="1787" spans="1:31" ht="30.75" customHeight="1" x14ac:dyDescent="0.25">
      <c r="A1787" s="59">
        <f t="shared" si="29"/>
        <v>45839</v>
      </c>
      <c r="B1787" s="128" t="s">
        <v>145</v>
      </c>
      <c r="C1787" s="127">
        <v>320</v>
      </c>
      <c r="D1787" s="127">
        <v>48</v>
      </c>
      <c r="E1787" s="127">
        <v>-764</v>
      </c>
      <c r="F1787" s="127">
        <v>77</v>
      </c>
      <c r="G1787" s="127">
        <v>774</v>
      </c>
      <c r="H1787" s="127">
        <v>83</v>
      </c>
      <c r="I1787" s="127">
        <v>32</v>
      </c>
      <c r="J1787" s="127">
        <v>396</v>
      </c>
      <c r="K1787" s="127">
        <v>344</v>
      </c>
      <c r="L1787" s="127">
        <v>1955</v>
      </c>
      <c r="M1787" s="127">
        <v>728</v>
      </c>
      <c r="N1787" s="127">
        <v>785</v>
      </c>
      <c r="O1787" s="127">
        <v>1262</v>
      </c>
      <c r="P1787" s="127">
        <v>1431</v>
      </c>
      <c r="Q1787" s="127">
        <v>172</v>
      </c>
      <c r="R1787" s="127">
        <v>2533</v>
      </c>
      <c r="S1787" s="127">
        <v>947</v>
      </c>
      <c r="T1787" s="133">
        <v>785</v>
      </c>
      <c r="U1787" s="127">
        <v>1558</v>
      </c>
      <c r="V1787" s="127">
        <v>6056</v>
      </c>
      <c r="W1787" s="127">
        <v>2239</v>
      </c>
      <c r="X1787" s="127">
        <v>421</v>
      </c>
      <c r="Y1787" s="127">
        <v>-70</v>
      </c>
      <c r="Z1787" s="127">
        <v>368</v>
      </c>
      <c r="AA1787" s="127">
        <v>1539</v>
      </c>
      <c r="AB1787" s="127">
        <v>364</v>
      </c>
      <c r="AC1787" s="127">
        <v>43</v>
      </c>
      <c r="AD1787" s="127">
        <v>0</v>
      </c>
      <c r="AE1787" s="127">
        <v>24426</v>
      </c>
    </row>
    <row r="1788" spans="1:31" ht="30.75" customHeight="1" x14ac:dyDescent="0.25">
      <c r="A1788" s="59">
        <f t="shared" si="29"/>
        <v>45839</v>
      </c>
      <c r="B1788" s="129" t="s">
        <v>146</v>
      </c>
      <c r="C1788" s="130">
        <v>45</v>
      </c>
      <c r="D1788" s="130">
        <v>7</v>
      </c>
      <c r="E1788" s="130">
        <v>17</v>
      </c>
      <c r="F1788" s="130">
        <v>6</v>
      </c>
      <c r="G1788" s="130">
        <v>174</v>
      </c>
      <c r="H1788" s="130">
        <v>10</v>
      </c>
      <c r="I1788" s="130">
        <v>26</v>
      </c>
      <c r="J1788" s="130">
        <v>28</v>
      </c>
      <c r="K1788" s="130">
        <v>3</v>
      </c>
      <c r="L1788" s="130">
        <v>72</v>
      </c>
      <c r="M1788" s="130">
        <v>-2</v>
      </c>
      <c r="N1788" s="130">
        <v>6</v>
      </c>
      <c r="O1788" s="130">
        <v>7</v>
      </c>
      <c r="P1788" s="130">
        <v>-6</v>
      </c>
      <c r="Q1788" s="130">
        <v>35</v>
      </c>
      <c r="R1788" s="130">
        <v>69</v>
      </c>
      <c r="S1788" s="130">
        <v>313</v>
      </c>
      <c r="T1788" s="134">
        <v>126</v>
      </c>
      <c r="U1788" s="130">
        <v>568</v>
      </c>
      <c r="V1788" s="130">
        <v>-17</v>
      </c>
      <c r="W1788" s="130">
        <v>77</v>
      </c>
      <c r="X1788" s="130">
        <v>-17</v>
      </c>
      <c r="Y1788" s="130">
        <v>-55</v>
      </c>
      <c r="Z1788" s="130">
        <v>47</v>
      </c>
      <c r="AA1788" s="130">
        <v>209</v>
      </c>
      <c r="AB1788" s="130">
        <v>34</v>
      </c>
      <c r="AC1788" s="130">
        <v>4</v>
      </c>
      <c r="AD1788" s="130">
        <v>0</v>
      </c>
      <c r="AE1788" s="130">
        <v>1786</v>
      </c>
    </row>
    <row r="1789" spans="1:31" ht="30.75" customHeight="1" x14ac:dyDescent="0.25">
      <c r="A1789" s="59">
        <f t="shared" si="29"/>
        <v>45839</v>
      </c>
      <c r="B1789" s="129" t="s">
        <v>147</v>
      </c>
      <c r="C1789" s="130">
        <v>237</v>
      </c>
      <c r="D1789" s="130">
        <v>47</v>
      </c>
      <c r="E1789" s="130">
        <v>-781</v>
      </c>
      <c r="F1789" s="130">
        <v>51</v>
      </c>
      <c r="G1789" s="130">
        <v>551</v>
      </c>
      <c r="H1789" s="130">
        <v>81</v>
      </c>
      <c r="I1789" s="130">
        <v>27</v>
      </c>
      <c r="J1789" s="130">
        <v>365</v>
      </c>
      <c r="K1789" s="130">
        <v>397</v>
      </c>
      <c r="L1789" s="130">
        <v>1664</v>
      </c>
      <c r="M1789" s="130">
        <v>669</v>
      </c>
      <c r="N1789" s="130">
        <v>779</v>
      </c>
      <c r="O1789" s="130">
        <v>1164</v>
      </c>
      <c r="P1789" s="130">
        <v>1411</v>
      </c>
      <c r="Q1789" s="130">
        <v>139</v>
      </c>
      <c r="R1789" s="130">
        <v>2427</v>
      </c>
      <c r="S1789" s="130">
        <v>792</v>
      </c>
      <c r="T1789" s="134">
        <v>804</v>
      </c>
      <c r="U1789" s="130">
        <v>856</v>
      </c>
      <c r="V1789" s="130">
        <v>6109</v>
      </c>
      <c r="W1789" s="130">
        <v>2083</v>
      </c>
      <c r="X1789" s="130">
        <v>378</v>
      </c>
      <c r="Y1789" s="130">
        <v>130</v>
      </c>
      <c r="Z1789" s="130">
        <v>266</v>
      </c>
      <c r="AA1789" s="130">
        <v>1325</v>
      </c>
      <c r="AB1789" s="130">
        <v>825</v>
      </c>
      <c r="AC1789" s="130">
        <v>38</v>
      </c>
      <c r="AD1789" s="130">
        <v>0</v>
      </c>
      <c r="AE1789" s="130">
        <v>22834</v>
      </c>
    </row>
    <row r="1790" spans="1:31" ht="30.75" customHeight="1" x14ac:dyDescent="0.25">
      <c r="A1790" s="59">
        <f t="shared" si="29"/>
        <v>45839</v>
      </c>
      <c r="B1790" s="129" t="s">
        <v>148</v>
      </c>
      <c r="C1790" s="130">
        <v>36</v>
      </c>
      <c r="D1790" s="130">
        <v>-4</v>
      </c>
      <c r="E1790" s="130">
        <v>7</v>
      </c>
      <c r="F1790" s="130">
        <v>8</v>
      </c>
      <c r="G1790" s="130">
        <v>-3</v>
      </c>
      <c r="H1790" s="130">
        <v>-7</v>
      </c>
      <c r="I1790" s="130">
        <v>-16</v>
      </c>
      <c r="J1790" s="130">
        <v>20</v>
      </c>
      <c r="K1790" s="130">
        <v>9</v>
      </c>
      <c r="L1790" s="130">
        <v>112</v>
      </c>
      <c r="M1790" s="130">
        <v>-1</v>
      </c>
      <c r="N1790" s="130">
        <v>7</v>
      </c>
      <c r="O1790" s="130">
        <v>-3</v>
      </c>
      <c r="P1790" s="130">
        <v>14</v>
      </c>
      <c r="Q1790" s="130">
        <v>-8</v>
      </c>
      <c r="R1790" s="130">
        <v>50</v>
      </c>
      <c r="S1790" s="130">
        <v>20</v>
      </c>
      <c r="T1790" s="134">
        <v>9</v>
      </c>
      <c r="U1790" s="130">
        <v>248</v>
      </c>
      <c r="V1790" s="130">
        <v>-27</v>
      </c>
      <c r="W1790" s="130">
        <v>72</v>
      </c>
      <c r="X1790" s="130">
        <v>15</v>
      </c>
      <c r="Y1790" s="130">
        <v>-16</v>
      </c>
      <c r="Z1790" s="130">
        <v>-10</v>
      </c>
      <c r="AA1790" s="130">
        <v>3</v>
      </c>
      <c r="AB1790" s="130">
        <v>-22</v>
      </c>
      <c r="AC1790" s="130">
        <v>-3</v>
      </c>
      <c r="AD1790" s="130">
        <v>0</v>
      </c>
      <c r="AE1790" s="130">
        <v>510</v>
      </c>
    </row>
    <row r="1791" spans="1:31" ht="30.75" customHeight="1" x14ac:dyDescent="0.25">
      <c r="A1791" s="59">
        <f t="shared" si="29"/>
        <v>45839</v>
      </c>
      <c r="B1791" s="129" t="s">
        <v>149</v>
      </c>
      <c r="C1791" s="130">
        <v>2</v>
      </c>
      <c r="D1791" s="130">
        <v>-2</v>
      </c>
      <c r="E1791" s="130">
        <v>-7</v>
      </c>
      <c r="F1791" s="130">
        <v>12</v>
      </c>
      <c r="G1791" s="130">
        <v>52</v>
      </c>
      <c r="H1791" s="130">
        <v>-1</v>
      </c>
      <c r="I1791" s="130">
        <v>-5</v>
      </c>
      <c r="J1791" s="130">
        <v>-17</v>
      </c>
      <c r="K1791" s="130">
        <v>-65</v>
      </c>
      <c r="L1791" s="130">
        <v>107</v>
      </c>
      <c r="M1791" s="130">
        <v>62</v>
      </c>
      <c r="N1791" s="130">
        <v>-7</v>
      </c>
      <c r="O1791" s="130">
        <v>94</v>
      </c>
      <c r="P1791" s="130">
        <v>12</v>
      </c>
      <c r="Q1791" s="130">
        <v>6</v>
      </c>
      <c r="R1791" s="130">
        <v>-13</v>
      </c>
      <c r="S1791" s="130">
        <v>-178</v>
      </c>
      <c r="T1791" s="134">
        <v>-154</v>
      </c>
      <c r="U1791" s="130">
        <v>-114</v>
      </c>
      <c r="V1791" s="130">
        <v>-9</v>
      </c>
      <c r="W1791" s="130">
        <v>7</v>
      </c>
      <c r="X1791" s="130">
        <v>45</v>
      </c>
      <c r="Y1791" s="130">
        <v>-129</v>
      </c>
      <c r="Z1791" s="130">
        <v>65</v>
      </c>
      <c r="AA1791" s="130">
        <v>2</v>
      </c>
      <c r="AB1791" s="130">
        <v>-473</v>
      </c>
      <c r="AC1791" s="130">
        <v>4</v>
      </c>
      <c r="AD1791" s="130">
        <v>0</v>
      </c>
      <c r="AE1791" s="130">
        <v>-704</v>
      </c>
    </row>
    <row r="1792" spans="1:31" ht="30.75" customHeight="1" x14ac:dyDescent="0.25">
      <c r="A1792" s="59">
        <f t="shared" si="29"/>
        <v>45839</v>
      </c>
      <c r="B1792" s="128" t="s">
        <v>150</v>
      </c>
      <c r="C1792" s="127">
        <v>97</v>
      </c>
      <c r="D1792" s="127">
        <v>66</v>
      </c>
      <c r="E1792" s="127">
        <v>231</v>
      </c>
      <c r="F1792" s="127">
        <v>-147</v>
      </c>
      <c r="G1792" s="127">
        <v>1072</v>
      </c>
      <c r="H1792" s="127">
        <v>173</v>
      </c>
      <c r="I1792" s="127">
        <v>-113</v>
      </c>
      <c r="J1792" s="127">
        <v>538</v>
      </c>
      <c r="K1792" s="127">
        <v>640</v>
      </c>
      <c r="L1792" s="127">
        <v>1842</v>
      </c>
      <c r="M1792" s="127">
        <v>-419</v>
      </c>
      <c r="N1792" s="127">
        <v>-366</v>
      </c>
      <c r="O1792" s="127">
        <v>1154</v>
      </c>
      <c r="P1792" s="127">
        <v>151</v>
      </c>
      <c r="Q1792" s="127">
        <v>19</v>
      </c>
      <c r="R1792" s="127">
        <v>2309</v>
      </c>
      <c r="S1792" s="127">
        <v>1072</v>
      </c>
      <c r="T1792" s="133">
        <v>-160</v>
      </c>
      <c r="U1792" s="127">
        <v>675</v>
      </c>
      <c r="V1792" s="127">
        <v>5168</v>
      </c>
      <c r="W1792" s="127">
        <v>312</v>
      </c>
      <c r="X1792" s="127">
        <v>601</v>
      </c>
      <c r="Y1792" s="127">
        <v>207</v>
      </c>
      <c r="Z1792" s="127">
        <v>1191</v>
      </c>
      <c r="AA1792" s="127">
        <v>1600</v>
      </c>
      <c r="AB1792" s="127">
        <v>1038</v>
      </c>
      <c r="AC1792" s="127">
        <v>86</v>
      </c>
      <c r="AD1792" s="127">
        <v>29</v>
      </c>
      <c r="AE1792" s="127">
        <v>19066</v>
      </c>
    </row>
    <row r="1793" spans="1:31" ht="30.75" customHeight="1" x14ac:dyDescent="0.25">
      <c r="A1793" s="59">
        <f t="shared" si="29"/>
        <v>45839</v>
      </c>
      <c r="B1793" s="128" t="s">
        <v>151</v>
      </c>
      <c r="C1793" s="127">
        <v>186</v>
      </c>
      <c r="D1793" s="127">
        <v>-50</v>
      </c>
      <c r="E1793" s="127">
        <v>1105</v>
      </c>
      <c r="F1793" s="127">
        <v>178</v>
      </c>
      <c r="G1793" s="127">
        <v>672</v>
      </c>
      <c r="H1793" s="127">
        <v>12</v>
      </c>
      <c r="I1793" s="127">
        <v>36</v>
      </c>
      <c r="J1793" s="127">
        <v>588</v>
      </c>
      <c r="K1793" s="127">
        <v>486</v>
      </c>
      <c r="L1793" s="127">
        <v>853</v>
      </c>
      <c r="M1793" s="127">
        <v>759</v>
      </c>
      <c r="N1793" s="127">
        <v>283</v>
      </c>
      <c r="O1793" s="127">
        <v>878</v>
      </c>
      <c r="P1793" s="127">
        <v>287</v>
      </c>
      <c r="Q1793" s="127">
        <v>317</v>
      </c>
      <c r="R1793" s="127">
        <v>651</v>
      </c>
      <c r="S1793" s="127">
        <v>1863</v>
      </c>
      <c r="T1793" s="133">
        <v>791</v>
      </c>
      <c r="U1793" s="127">
        <v>2404</v>
      </c>
      <c r="V1793" s="127">
        <v>11500</v>
      </c>
      <c r="W1793" s="127">
        <v>1151</v>
      </c>
      <c r="X1793" s="127">
        <v>60</v>
      </c>
      <c r="Y1793" s="127">
        <v>-168</v>
      </c>
      <c r="Z1793" s="127">
        <v>675</v>
      </c>
      <c r="AA1793" s="127">
        <v>724</v>
      </c>
      <c r="AB1793" s="127">
        <v>658</v>
      </c>
      <c r="AC1793" s="127">
        <v>426</v>
      </c>
      <c r="AD1793" s="127">
        <v>0</v>
      </c>
      <c r="AE1793" s="127">
        <v>27325</v>
      </c>
    </row>
    <row r="1794" spans="1:31" ht="30.75" customHeight="1" x14ac:dyDescent="0.25">
      <c r="A1794" s="59">
        <f t="shared" si="29"/>
        <v>45839</v>
      </c>
      <c r="B1794" s="128" t="s">
        <v>152</v>
      </c>
      <c r="C1794" s="127">
        <v>549</v>
      </c>
      <c r="D1794" s="127">
        <v>-29</v>
      </c>
      <c r="E1794" s="127">
        <v>461</v>
      </c>
      <c r="F1794" s="127">
        <v>97</v>
      </c>
      <c r="G1794" s="127">
        <v>2781</v>
      </c>
      <c r="H1794" s="127">
        <v>452</v>
      </c>
      <c r="I1794" s="127">
        <v>-99</v>
      </c>
      <c r="J1794" s="127">
        <v>1548</v>
      </c>
      <c r="K1794" s="127">
        <v>1307</v>
      </c>
      <c r="L1794" s="127">
        <v>2314</v>
      </c>
      <c r="M1794" s="127">
        <v>733</v>
      </c>
      <c r="N1794" s="127">
        <v>1390</v>
      </c>
      <c r="O1794" s="127">
        <v>2825</v>
      </c>
      <c r="P1794" s="127">
        <v>562</v>
      </c>
      <c r="Q1794" s="127">
        <v>-371</v>
      </c>
      <c r="R1794" s="127">
        <v>3314</v>
      </c>
      <c r="S1794" s="127">
        <v>529</v>
      </c>
      <c r="T1794" s="133">
        <v>1233</v>
      </c>
      <c r="U1794" s="127">
        <v>1444</v>
      </c>
      <c r="V1794" s="127">
        <v>14919</v>
      </c>
      <c r="W1794" s="127">
        <v>5067</v>
      </c>
      <c r="X1794" s="127">
        <v>1807</v>
      </c>
      <c r="Y1794" s="127">
        <v>694</v>
      </c>
      <c r="Z1794" s="127">
        <v>603</v>
      </c>
      <c r="AA1794" s="127">
        <v>1872</v>
      </c>
      <c r="AB1794" s="127">
        <v>2980</v>
      </c>
      <c r="AC1794" s="127">
        <v>1167</v>
      </c>
      <c r="AD1794" s="127">
        <v>10</v>
      </c>
      <c r="AE1794" s="127">
        <v>50159</v>
      </c>
    </row>
    <row r="1795" spans="1:31" ht="30.75" customHeight="1" x14ac:dyDescent="0.25">
      <c r="A1795" s="59">
        <f t="shared" ref="A1795:A1858" si="30">IF(B1795&lt;&gt;"",DATE(2020,INT((ROW(A1793)-1)/27)+1,1),"")</f>
        <v>45839</v>
      </c>
      <c r="B1795" s="131" t="s">
        <v>153</v>
      </c>
      <c r="C1795" s="130">
        <v>168</v>
      </c>
      <c r="D1795" s="130">
        <v>1</v>
      </c>
      <c r="E1795" s="130">
        <v>272</v>
      </c>
      <c r="F1795" s="130">
        <v>3</v>
      </c>
      <c r="G1795" s="130">
        <v>105</v>
      </c>
      <c r="H1795" s="130">
        <v>-20</v>
      </c>
      <c r="I1795" s="130">
        <v>8</v>
      </c>
      <c r="J1795" s="130">
        <v>117</v>
      </c>
      <c r="K1795" s="130">
        <v>13</v>
      </c>
      <c r="L1795" s="130">
        <v>-78</v>
      </c>
      <c r="M1795" s="130">
        <v>181</v>
      </c>
      <c r="N1795" s="130">
        <v>97</v>
      </c>
      <c r="O1795" s="130">
        <v>332</v>
      </c>
      <c r="P1795" s="130">
        <v>34</v>
      </c>
      <c r="Q1795" s="130">
        <v>31</v>
      </c>
      <c r="R1795" s="130">
        <v>-110</v>
      </c>
      <c r="S1795" s="130">
        <v>913</v>
      </c>
      <c r="T1795" s="134">
        <v>260</v>
      </c>
      <c r="U1795" s="130">
        <v>722</v>
      </c>
      <c r="V1795" s="130">
        <v>6318</v>
      </c>
      <c r="W1795" s="130">
        <v>721</v>
      </c>
      <c r="X1795" s="130">
        <v>178</v>
      </c>
      <c r="Y1795" s="130">
        <v>104</v>
      </c>
      <c r="Z1795" s="130">
        <v>255</v>
      </c>
      <c r="AA1795" s="130">
        <v>85</v>
      </c>
      <c r="AB1795" s="130">
        <v>691</v>
      </c>
      <c r="AC1795" s="130">
        <v>267</v>
      </c>
      <c r="AD1795" s="130">
        <v>0</v>
      </c>
      <c r="AE1795" s="130">
        <v>11668</v>
      </c>
    </row>
    <row r="1796" spans="1:31" ht="30.75" customHeight="1" x14ac:dyDescent="0.25">
      <c r="A1796" s="59">
        <f t="shared" si="30"/>
        <v>45839</v>
      </c>
      <c r="B1796" s="131" t="s">
        <v>154</v>
      </c>
      <c r="C1796" s="130">
        <v>41</v>
      </c>
      <c r="D1796" s="130">
        <v>18</v>
      </c>
      <c r="E1796" s="130">
        <v>236</v>
      </c>
      <c r="F1796" s="130">
        <v>11</v>
      </c>
      <c r="G1796" s="130">
        <v>314</v>
      </c>
      <c r="H1796" s="130">
        <v>2</v>
      </c>
      <c r="I1796" s="130">
        <v>-17</v>
      </c>
      <c r="J1796" s="130">
        <v>174</v>
      </c>
      <c r="K1796" s="130">
        <v>125</v>
      </c>
      <c r="L1796" s="130">
        <v>287</v>
      </c>
      <c r="M1796" s="130">
        <v>154</v>
      </c>
      <c r="N1796" s="130">
        <v>-3</v>
      </c>
      <c r="O1796" s="130">
        <v>194</v>
      </c>
      <c r="P1796" s="130">
        <v>59</v>
      </c>
      <c r="Q1796" s="130">
        <v>122</v>
      </c>
      <c r="R1796" s="130">
        <v>416</v>
      </c>
      <c r="S1796" s="130">
        <v>569</v>
      </c>
      <c r="T1796" s="134">
        <v>-48</v>
      </c>
      <c r="U1796" s="130">
        <v>-875</v>
      </c>
      <c r="V1796" s="130">
        <v>568</v>
      </c>
      <c r="W1796" s="130">
        <v>861</v>
      </c>
      <c r="X1796" s="130">
        <v>-43</v>
      </c>
      <c r="Y1796" s="130">
        <v>324</v>
      </c>
      <c r="Z1796" s="130">
        <v>134</v>
      </c>
      <c r="AA1796" s="130">
        <v>289</v>
      </c>
      <c r="AB1796" s="130">
        <v>308</v>
      </c>
      <c r="AC1796" s="130">
        <v>227</v>
      </c>
      <c r="AD1796" s="130">
        <v>0</v>
      </c>
      <c r="AE1796" s="130">
        <v>4447</v>
      </c>
    </row>
    <row r="1797" spans="1:31" ht="30.75" customHeight="1" x14ac:dyDescent="0.25">
      <c r="A1797" s="59">
        <f t="shared" si="30"/>
        <v>45839</v>
      </c>
      <c r="B1797" s="131" t="s">
        <v>155</v>
      </c>
      <c r="C1797" s="130">
        <v>305</v>
      </c>
      <c r="D1797" s="130">
        <v>-69</v>
      </c>
      <c r="E1797" s="130">
        <v>-63</v>
      </c>
      <c r="F1797" s="130">
        <v>24</v>
      </c>
      <c r="G1797" s="130">
        <v>1319</v>
      </c>
      <c r="H1797" s="130">
        <v>393</v>
      </c>
      <c r="I1797" s="130">
        <v>-89</v>
      </c>
      <c r="J1797" s="130">
        <v>608</v>
      </c>
      <c r="K1797" s="130">
        <v>829</v>
      </c>
      <c r="L1797" s="130">
        <v>1178</v>
      </c>
      <c r="M1797" s="130">
        <v>395</v>
      </c>
      <c r="N1797" s="130">
        <v>1046</v>
      </c>
      <c r="O1797" s="130">
        <v>2110</v>
      </c>
      <c r="P1797" s="130">
        <v>149</v>
      </c>
      <c r="Q1797" s="130">
        <v>-724</v>
      </c>
      <c r="R1797" s="130">
        <v>1653</v>
      </c>
      <c r="S1797" s="130">
        <v>83</v>
      </c>
      <c r="T1797" s="134">
        <v>831</v>
      </c>
      <c r="U1797" s="130">
        <v>3263</v>
      </c>
      <c r="V1797" s="130">
        <v>6148</v>
      </c>
      <c r="W1797" s="130">
        <v>2773</v>
      </c>
      <c r="X1797" s="130">
        <v>1209</v>
      </c>
      <c r="Y1797" s="130">
        <v>186</v>
      </c>
      <c r="Z1797" s="130">
        <v>347</v>
      </c>
      <c r="AA1797" s="130">
        <v>1174</v>
      </c>
      <c r="AB1797" s="130">
        <v>634</v>
      </c>
      <c r="AC1797" s="130">
        <v>997</v>
      </c>
      <c r="AD1797" s="130">
        <v>9</v>
      </c>
      <c r="AE1797" s="130">
        <v>26718</v>
      </c>
    </row>
    <row r="1798" spans="1:31" ht="30.75" customHeight="1" x14ac:dyDescent="0.25">
      <c r="A1798" s="59">
        <f t="shared" si="30"/>
        <v>45839</v>
      </c>
      <c r="B1798" s="129" t="s">
        <v>156</v>
      </c>
      <c r="C1798" s="130">
        <v>229</v>
      </c>
      <c r="D1798" s="130">
        <v>14</v>
      </c>
      <c r="E1798" s="130">
        <v>-50</v>
      </c>
      <c r="F1798" s="130">
        <v>-13</v>
      </c>
      <c r="G1798" s="130">
        <v>149</v>
      </c>
      <c r="H1798" s="130">
        <v>22</v>
      </c>
      <c r="I1798" s="130">
        <v>0</v>
      </c>
      <c r="J1798" s="130">
        <v>64</v>
      </c>
      <c r="K1798" s="130">
        <v>89</v>
      </c>
      <c r="L1798" s="130">
        <v>399</v>
      </c>
      <c r="M1798" s="130">
        <v>17</v>
      </c>
      <c r="N1798" s="130">
        <v>14</v>
      </c>
      <c r="O1798" s="130">
        <v>208</v>
      </c>
      <c r="P1798" s="130">
        <v>37</v>
      </c>
      <c r="Q1798" s="130">
        <v>47</v>
      </c>
      <c r="R1798" s="130">
        <v>-61</v>
      </c>
      <c r="S1798" s="130">
        <v>277</v>
      </c>
      <c r="T1798" s="134">
        <v>89</v>
      </c>
      <c r="U1798" s="130">
        <v>395</v>
      </c>
      <c r="V1798" s="130">
        <v>806</v>
      </c>
      <c r="W1798" s="130">
        <v>343</v>
      </c>
      <c r="X1798" s="130">
        <v>261</v>
      </c>
      <c r="Y1798" s="130">
        <v>38</v>
      </c>
      <c r="Z1798" s="130">
        <v>20</v>
      </c>
      <c r="AA1798" s="130">
        <v>-3</v>
      </c>
      <c r="AB1798" s="130">
        <v>-66</v>
      </c>
      <c r="AC1798" s="130">
        <v>271</v>
      </c>
      <c r="AD1798" s="130">
        <v>0</v>
      </c>
      <c r="AE1798" s="130">
        <v>3596</v>
      </c>
    </row>
    <row r="1799" spans="1:31" ht="30.75" customHeight="1" x14ac:dyDescent="0.25">
      <c r="A1799" s="59">
        <f t="shared" si="30"/>
        <v>45839</v>
      </c>
      <c r="B1799" s="129" t="s">
        <v>157</v>
      </c>
      <c r="C1799" s="130">
        <v>-16</v>
      </c>
      <c r="D1799" s="130">
        <v>-32</v>
      </c>
      <c r="E1799" s="130">
        <v>-1</v>
      </c>
      <c r="F1799" s="130">
        <v>-1</v>
      </c>
      <c r="G1799" s="130">
        <v>4</v>
      </c>
      <c r="H1799" s="130">
        <v>-5</v>
      </c>
      <c r="I1799" s="130">
        <v>39</v>
      </c>
      <c r="J1799" s="130">
        <v>20</v>
      </c>
      <c r="K1799" s="130">
        <v>-2</v>
      </c>
      <c r="L1799" s="130">
        <v>-96</v>
      </c>
      <c r="M1799" s="130">
        <v>26</v>
      </c>
      <c r="N1799" s="130">
        <v>6</v>
      </c>
      <c r="O1799" s="130">
        <v>21</v>
      </c>
      <c r="P1799" s="130">
        <v>-13</v>
      </c>
      <c r="Q1799" s="130">
        <v>7</v>
      </c>
      <c r="R1799" s="130">
        <v>-14</v>
      </c>
      <c r="S1799" s="130">
        <v>-46</v>
      </c>
      <c r="T1799" s="134">
        <v>50</v>
      </c>
      <c r="U1799" s="130">
        <v>105</v>
      </c>
      <c r="V1799" s="130">
        <v>850</v>
      </c>
      <c r="W1799" s="130">
        <v>340</v>
      </c>
      <c r="X1799" s="130">
        <v>180</v>
      </c>
      <c r="Y1799" s="130">
        <v>-82</v>
      </c>
      <c r="Z1799" s="130">
        <v>-5</v>
      </c>
      <c r="AA1799" s="130">
        <v>40</v>
      </c>
      <c r="AB1799" s="130">
        <v>-16</v>
      </c>
      <c r="AC1799" s="130">
        <v>329</v>
      </c>
      <c r="AD1799" s="130">
        <v>0</v>
      </c>
      <c r="AE1799" s="130">
        <v>1688</v>
      </c>
    </row>
    <row r="1800" spans="1:31" ht="30.75" customHeight="1" x14ac:dyDescent="0.25">
      <c r="A1800" s="59">
        <f t="shared" si="30"/>
        <v>45839</v>
      </c>
      <c r="B1800" s="129" t="s">
        <v>158</v>
      </c>
      <c r="C1800" s="130">
        <v>-2</v>
      </c>
      <c r="D1800" s="130">
        <v>25</v>
      </c>
      <c r="E1800" s="130">
        <v>6</v>
      </c>
      <c r="F1800" s="130">
        <v>5</v>
      </c>
      <c r="G1800" s="130">
        <v>44</v>
      </c>
      <c r="H1800" s="130">
        <v>16</v>
      </c>
      <c r="I1800" s="130">
        <v>-5</v>
      </c>
      <c r="J1800" s="130">
        <v>-1</v>
      </c>
      <c r="K1800" s="130">
        <v>2</v>
      </c>
      <c r="L1800" s="130">
        <v>-7</v>
      </c>
      <c r="M1800" s="130">
        <v>29</v>
      </c>
      <c r="N1800" s="130">
        <v>-22</v>
      </c>
      <c r="O1800" s="130">
        <v>17</v>
      </c>
      <c r="P1800" s="130">
        <v>60</v>
      </c>
      <c r="Q1800" s="130">
        <v>-10</v>
      </c>
      <c r="R1800" s="130">
        <v>-71</v>
      </c>
      <c r="S1800" s="130">
        <v>146</v>
      </c>
      <c r="T1800" s="134">
        <v>66</v>
      </c>
      <c r="U1800" s="130">
        <v>82</v>
      </c>
      <c r="V1800" s="130">
        <v>-35</v>
      </c>
      <c r="W1800" s="130">
        <v>23</v>
      </c>
      <c r="X1800" s="130">
        <v>46</v>
      </c>
      <c r="Y1800" s="130">
        <v>23</v>
      </c>
      <c r="Z1800" s="130">
        <v>19</v>
      </c>
      <c r="AA1800" s="130">
        <v>-29</v>
      </c>
      <c r="AB1800" s="130">
        <v>85</v>
      </c>
      <c r="AC1800" s="130">
        <v>-8</v>
      </c>
      <c r="AD1800" s="130">
        <v>0</v>
      </c>
      <c r="AE1800" s="130">
        <v>504</v>
      </c>
    </row>
    <row r="1801" spans="1:31" ht="30.75" customHeight="1" x14ac:dyDescent="0.25">
      <c r="A1801" s="59">
        <f t="shared" si="30"/>
        <v>45839</v>
      </c>
      <c r="B1801" s="129" t="s">
        <v>159</v>
      </c>
      <c r="C1801" s="130">
        <v>20</v>
      </c>
      <c r="D1801" s="130">
        <v>88</v>
      </c>
      <c r="E1801" s="130">
        <v>-142</v>
      </c>
      <c r="F1801" s="130">
        <v>11</v>
      </c>
      <c r="G1801" s="130">
        <v>463</v>
      </c>
      <c r="H1801" s="130">
        <v>23</v>
      </c>
      <c r="I1801" s="130">
        <v>30</v>
      </c>
      <c r="J1801" s="130">
        <v>342</v>
      </c>
      <c r="K1801" s="130">
        <v>100</v>
      </c>
      <c r="L1801" s="130">
        <v>343</v>
      </c>
      <c r="M1801" s="130">
        <v>62</v>
      </c>
      <c r="N1801" s="130">
        <v>-3</v>
      </c>
      <c r="O1801" s="130">
        <v>329</v>
      </c>
      <c r="P1801" s="130">
        <v>12</v>
      </c>
      <c r="Q1801" s="130">
        <v>9</v>
      </c>
      <c r="R1801" s="130">
        <v>133</v>
      </c>
      <c r="S1801" s="130">
        <v>-136</v>
      </c>
      <c r="T1801" s="134">
        <v>126</v>
      </c>
      <c r="U1801" s="130">
        <v>2192</v>
      </c>
      <c r="V1801" s="130">
        <v>1965</v>
      </c>
      <c r="W1801" s="130">
        <v>254</v>
      </c>
      <c r="X1801" s="130">
        <v>506</v>
      </c>
      <c r="Y1801" s="130">
        <v>512</v>
      </c>
      <c r="Z1801" s="130">
        <v>339</v>
      </c>
      <c r="AA1801" s="130">
        <v>491</v>
      </c>
      <c r="AB1801" s="130">
        <v>221</v>
      </c>
      <c r="AC1801" s="130">
        <v>88</v>
      </c>
      <c r="AD1801" s="130">
        <v>8</v>
      </c>
      <c r="AE1801" s="130">
        <v>8386</v>
      </c>
    </row>
    <row r="1802" spans="1:31" ht="30.75" customHeight="1" x14ac:dyDescent="0.25">
      <c r="A1802" s="59">
        <f t="shared" si="30"/>
        <v>45839</v>
      </c>
      <c r="B1802" s="129" t="s">
        <v>160</v>
      </c>
      <c r="C1802" s="130">
        <v>74</v>
      </c>
      <c r="D1802" s="130">
        <v>-164</v>
      </c>
      <c r="E1802" s="130">
        <v>124</v>
      </c>
      <c r="F1802" s="130">
        <v>22</v>
      </c>
      <c r="G1802" s="130">
        <v>659</v>
      </c>
      <c r="H1802" s="130">
        <v>337</v>
      </c>
      <c r="I1802" s="130">
        <v>-153</v>
      </c>
      <c r="J1802" s="130">
        <v>183</v>
      </c>
      <c r="K1802" s="130">
        <v>640</v>
      </c>
      <c r="L1802" s="130">
        <v>539</v>
      </c>
      <c r="M1802" s="130">
        <v>261</v>
      </c>
      <c r="N1802" s="130">
        <v>1051</v>
      </c>
      <c r="O1802" s="130">
        <v>1535</v>
      </c>
      <c r="P1802" s="130">
        <v>53</v>
      </c>
      <c r="Q1802" s="130">
        <v>-777</v>
      </c>
      <c r="R1802" s="130">
        <v>1666</v>
      </c>
      <c r="S1802" s="130">
        <v>-158</v>
      </c>
      <c r="T1802" s="134">
        <v>500</v>
      </c>
      <c r="U1802" s="130">
        <v>489</v>
      </c>
      <c r="V1802" s="130">
        <v>2562</v>
      </c>
      <c r="W1802" s="130">
        <v>1813</v>
      </c>
      <c r="X1802" s="130">
        <v>216</v>
      </c>
      <c r="Y1802" s="130">
        <v>-305</v>
      </c>
      <c r="Z1802" s="130">
        <v>-26</v>
      </c>
      <c r="AA1802" s="130">
        <v>675</v>
      </c>
      <c r="AB1802" s="130">
        <v>410</v>
      </c>
      <c r="AC1802" s="130">
        <v>317</v>
      </c>
      <c r="AD1802" s="130">
        <v>1</v>
      </c>
      <c r="AE1802" s="130">
        <v>12544</v>
      </c>
    </row>
    <row r="1803" spans="1:31" ht="30.75" customHeight="1" x14ac:dyDescent="0.25">
      <c r="A1803" s="59">
        <f t="shared" si="30"/>
        <v>45839</v>
      </c>
      <c r="B1803" s="131" t="s">
        <v>161</v>
      </c>
      <c r="C1803" s="130">
        <v>38</v>
      </c>
      <c r="D1803" s="130">
        <v>12</v>
      </c>
      <c r="E1803" s="130">
        <v>66</v>
      </c>
      <c r="F1803" s="130">
        <v>10</v>
      </c>
      <c r="G1803" s="130">
        <v>1018</v>
      </c>
      <c r="H1803" s="130">
        <v>51</v>
      </c>
      <c r="I1803" s="130">
        <v>-16</v>
      </c>
      <c r="J1803" s="130">
        <v>439</v>
      </c>
      <c r="K1803" s="130">
        <v>218</v>
      </c>
      <c r="L1803" s="130">
        <v>362</v>
      </c>
      <c r="M1803" s="130">
        <v>-22</v>
      </c>
      <c r="N1803" s="130">
        <v>222</v>
      </c>
      <c r="O1803" s="130">
        <v>-33</v>
      </c>
      <c r="P1803" s="130">
        <v>208</v>
      </c>
      <c r="Q1803" s="130">
        <v>133</v>
      </c>
      <c r="R1803" s="130">
        <v>1334</v>
      </c>
      <c r="S1803" s="130">
        <v>-1323</v>
      </c>
      <c r="T1803" s="134">
        <v>184</v>
      </c>
      <c r="U1803" s="130">
        <v>-2080</v>
      </c>
      <c r="V1803" s="130">
        <v>1566</v>
      </c>
      <c r="W1803" s="130">
        <v>898</v>
      </c>
      <c r="X1803" s="130">
        <v>375</v>
      </c>
      <c r="Y1803" s="130">
        <v>32</v>
      </c>
      <c r="Z1803" s="130">
        <v>-158</v>
      </c>
      <c r="AA1803" s="130">
        <v>64</v>
      </c>
      <c r="AB1803" s="130">
        <v>511</v>
      </c>
      <c r="AC1803" s="130">
        <v>-114</v>
      </c>
      <c r="AD1803" s="130">
        <v>1</v>
      </c>
      <c r="AE1803" s="130">
        <v>3996</v>
      </c>
    </row>
    <row r="1804" spans="1:31" ht="30.75" customHeight="1" x14ac:dyDescent="0.25">
      <c r="A1804" s="59">
        <f t="shared" si="30"/>
        <v>45839</v>
      </c>
      <c r="B1804" s="129" t="s">
        <v>162</v>
      </c>
      <c r="C1804" s="130">
        <v>-31</v>
      </c>
      <c r="D1804" s="130">
        <v>10</v>
      </c>
      <c r="E1804" s="130">
        <v>-13</v>
      </c>
      <c r="F1804" s="130">
        <v>37</v>
      </c>
      <c r="G1804" s="130">
        <v>866</v>
      </c>
      <c r="H1804" s="130">
        <v>50</v>
      </c>
      <c r="I1804" s="130">
        <v>-7</v>
      </c>
      <c r="J1804" s="130">
        <v>327</v>
      </c>
      <c r="K1804" s="130">
        <v>32</v>
      </c>
      <c r="L1804" s="130">
        <v>-4</v>
      </c>
      <c r="M1804" s="130">
        <v>-62</v>
      </c>
      <c r="N1804" s="130">
        <v>1</v>
      </c>
      <c r="O1804" s="130">
        <v>-23</v>
      </c>
      <c r="P1804" s="130">
        <v>77</v>
      </c>
      <c r="Q1804" s="130">
        <v>-69</v>
      </c>
      <c r="R1804" s="130">
        <v>136</v>
      </c>
      <c r="S1804" s="130">
        <v>-57</v>
      </c>
      <c r="T1804" s="134">
        <v>-76</v>
      </c>
      <c r="U1804" s="130">
        <v>-958</v>
      </c>
      <c r="V1804" s="130">
        <v>-742</v>
      </c>
      <c r="W1804" s="130">
        <v>283</v>
      </c>
      <c r="X1804" s="130">
        <v>-83</v>
      </c>
      <c r="Y1804" s="130">
        <v>9</v>
      </c>
      <c r="Z1804" s="130">
        <v>54</v>
      </c>
      <c r="AA1804" s="130">
        <v>6</v>
      </c>
      <c r="AB1804" s="130">
        <v>-6</v>
      </c>
      <c r="AC1804" s="130">
        <v>17</v>
      </c>
      <c r="AD1804" s="130">
        <v>0</v>
      </c>
      <c r="AE1804" s="130">
        <v>-226</v>
      </c>
    </row>
    <row r="1805" spans="1:31" ht="30.75" customHeight="1" x14ac:dyDescent="0.25">
      <c r="A1805" s="59">
        <f t="shared" si="30"/>
        <v>45839</v>
      </c>
      <c r="B1805" s="129" t="s">
        <v>163</v>
      </c>
      <c r="C1805" s="130">
        <v>-64</v>
      </c>
      <c r="D1805" s="130">
        <v>6</v>
      </c>
      <c r="E1805" s="130">
        <v>-49</v>
      </c>
      <c r="F1805" s="130">
        <v>-26</v>
      </c>
      <c r="G1805" s="130">
        <v>-104</v>
      </c>
      <c r="H1805" s="130">
        <v>-33</v>
      </c>
      <c r="I1805" s="130">
        <v>-70</v>
      </c>
      <c r="J1805" s="130">
        <v>-150</v>
      </c>
      <c r="K1805" s="130">
        <v>-128</v>
      </c>
      <c r="L1805" s="130">
        <v>-405</v>
      </c>
      <c r="M1805" s="130">
        <v>-84</v>
      </c>
      <c r="N1805" s="130">
        <v>-97</v>
      </c>
      <c r="O1805" s="130">
        <v>-316</v>
      </c>
      <c r="P1805" s="130">
        <v>56</v>
      </c>
      <c r="Q1805" s="130">
        <v>61</v>
      </c>
      <c r="R1805" s="130">
        <v>170</v>
      </c>
      <c r="S1805" s="130">
        <v>-2362</v>
      </c>
      <c r="T1805" s="134">
        <v>-191</v>
      </c>
      <c r="U1805" s="130">
        <v>-1200</v>
      </c>
      <c r="V1805" s="130">
        <v>-2504</v>
      </c>
      <c r="W1805" s="130">
        <v>-183</v>
      </c>
      <c r="X1805" s="130">
        <v>-517</v>
      </c>
      <c r="Y1805" s="130">
        <v>-759</v>
      </c>
      <c r="Z1805" s="130">
        <v>-249</v>
      </c>
      <c r="AA1805" s="130">
        <v>-182</v>
      </c>
      <c r="AB1805" s="130">
        <v>-381</v>
      </c>
      <c r="AC1805" s="130">
        <v>-505</v>
      </c>
      <c r="AD1805" s="130">
        <v>0</v>
      </c>
      <c r="AE1805" s="130">
        <v>-10266</v>
      </c>
    </row>
    <row r="1806" spans="1:31" ht="30.75" customHeight="1" x14ac:dyDescent="0.25">
      <c r="A1806" s="59">
        <f t="shared" si="30"/>
        <v>45839</v>
      </c>
      <c r="B1806" s="129" t="s">
        <v>164</v>
      </c>
      <c r="C1806" s="130">
        <v>133</v>
      </c>
      <c r="D1806" s="130">
        <v>-4</v>
      </c>
      <c r="E1806" s="130">
        <v>128</v>
      </c>
      <c r="F1806" s="130">
        <v>-1</v>
      </c>
      <c r="G1806" s="130">
        <v>256</v>
      </c>
      <c r="H1806" s="130">
        <v>34</v>
      </c>
      <c r="I1806" s="130">
        <v>61</v>
      </c>
      <c r="J1806" s="130">
        <v>262</v>
      </c>
      <c r="K1806" s="130">
        <v>314</v>
      </c>
      <c r="L1806" s="130">
        <v>771</v>
      </c>
      <c r="M1806" s="130">
        <v>124</v>
      </c>
      <c r="N1806" s="130">
        <v>318</v>
      </c>
      <c r="O1806" s="130">
        <v>306</v>
      </c>
      <c r="P1806" s="130">
        <v>75</v>
      </c>
      <c r="Q1806" s="130">
        <v>141</v>
      </c>
      <c r="R1806" s="130">
        <v>1028</v>
      </c>
      <c r="S1806" s="130">
        <v>1096</v>
      </c>
      <c r="T1806" s="134">
        <v>451</v>
      </c>
      <c r="U1806" s="130">
        <v>78</v>
      </c>
      <c r="V1806" s="130">
        <v>4812</v>
      </c>
      <c r="W1806" s="130">
        <v>798</v>
      </c>
      <c r="X1806" s="130">
        <v>975</v>
      </c>
      <c r="Y1806" s="130">
        <v>782</v>
      </c>
      <c r="Z1806" s="130">
        <v>37</v>
      </c>
      <c r="AA1806" s="130">
        <v>240</v>
      </c>
      <c r="AB1806" s="130">
        <v>898</v>
      </c>
      <c r="AC1806" s="130">
        <v>374</v>
      </c>
      <c r="AD1806" s="130">
        <v>1</v>
      </c>
      <c r="AE1806" s="130">
        <v>14488</v>
      </c>
    </row>
    <row r="1807" spans="1:31" ht="30.75" customHeight="1" x14ac:dyDescent="0.25">
      <c r="A1807" s="59">
        <f t="shared" si="30"/>
        <v>45839</v>
      </c>
      <c r="B1807" s="131" t="s">
        <v>165</v>
      </c>
      <c r="C1807" s="130">
        <v>0</v>
      </c>
      <c r="D1807" s="130">
        <v>-2</v>
      </c>
      <c r="E1807" s="130">
        <v>0</v>
      </c>
      <c r="F1807" s="130">
        <v>0</v>
      </c>
      <c r="G1807" s="130">
        <v>0</v>
      </c>
      <c r="H1807" s="130">
        <v>0</v>
      </c>
      <c r="I1807" s="130">
        <v>0</v>
      </c>
      <c r="J1807" s="130">
        <v>-5</v>
      </c>
      <c r="K1807" s="130">
        <v>0</v>
      </c>
      <c r="L1807" s="130">
        <v>-2</v>
      </c>
      <c r="M1807" s="130">
        <v>-3</v>
      </c>
      <c r="N1807" s="130">
        <v>0</v>
      </c>
      <c r="O1807" s="130">
        <v>-3</v>
      </c>
      <c r="P1807" s="130">
        <v>0</v>
      </c>
      <c r="Q1807" s="130">
        <v>0</v>
      </c>
      <c r="R1807" s="130">
        <v>2</v>
      </c>
      <c r="S1807" s="130">
        <v>0</v>
      </c>
      <c r="T1807" s="134">
        <v>1</v>
      </c>
      <c r="U1807" s="130">
        <v>2</v>
      </c>
      <c r="V1807" s="130">
        <v>-7</v>
      </c>
      <c r="W1807" s="130">
        <v>2</v>
      </c>
      <c r="X1807" s="130">
        <v>9</v>
      </c>
      <c r="Y1807" s="130">
        <v>12</v>
      </c>
      <c r="Z1807" s="130">
        <v>1</v>
      </c>
      <c r="AA1807" s="130">
        <v>3</v>
      </c>
      <c r="AB1807" s="130">
        <v>16</v>
      </c>
      <c r="AC1807" s="130">
        <v>1</v>
      </c>
      <c r="AD1807" s="130">
        <v>0</v>
      </c>
      <c r="AE1807" s="130">
        <v>27</v>
      </c>
    </row>
    <row r="1808" spans="1:31" ht="30.75" customHeight="1" x14ac:dyDescent="0.25">
      <c r="A1808" s="59">
        <f t="shared" si="30"/>
        <v>45839</v>
      </c>
      <c r="B1808" s="131" t="s">
        <v>166</v>
      </c>
      <c r="C1808" s="130">
        <v>-3</v>
      </c>
      <c r="D1808" s="130">
        <v>11</v>
      </c>
      <c r="E1808" s="130">
        <v>-50</v>
      </c>
      <c r="F1808" s="130">
        <v>49</v>
      </c>
      <c r="G1808" s="130">
        <v>25</v>
      </c>
      <c r="H1808" s="130">
        <v>26</v>
      </c>
      <c r="I1808" s="130">
        <v>15</v>
      </c>
      <c r="J1808" s="130">
        <v>215</v>
      </c>
      <c r="K1808" s="130">
        <v>122</v>
      </c>
      <c r="L1808" s="130">
        <v>567</v>
      </c>
      <c r="M1808" s="130">
        <v>28</v>
      </c>
      <c r="N1808" s="130">
        <v>28</v>
      </c>
      <c r="O1808" s="130">
        <v>225</v>
      </c>
      <c r="P1808" s="130">
        <v>112</v>
      </c>
      <c r="Q1808" s="130">
        <v>67</v>
      </c>
      <c r="R1808" s="130">
        <v>19</v>
      </c>
      <c r="S1808" s="130">
        <v>287</v>
      </c>
      <c r="T1808" s="134">
        <v>5</v>
      </c>
      <c r="U1808" s="130">
        <v>412</v>
      </c>
      <c r="V1808" s="130">
        <v>326</v>
      </c>
      <c r="W1808" s="130">
        <v>-188</v>
      </c>
      <c r="X1808" s="130">
        <v>79</v>
      </c>
      <c r="Y1808" s="130">
        <v>36</v>
      </c>
      <c r="Z1808" s="130">
        <v>24</v>
      </c>
      <c r="AA1808" s="130">
        <v>257</v>
      </c>
      <c r="AB1808" s="130">
        <v>820</v>
      </c>
      <c r="AC1808" s="130">
        <v>-211</v>
      </c>
      <c r="AD1808" s="130">
        <v>0</v>
      </c>
      <c r="AE1808" s="130">
        <v>3303</v>
      </c>
    </row>
    <row r="1809" spans="1:31" ht="30.75" customHeight="1" x14ac:dyDescent="0.25">
      <c r="A1809" s="59">
        <f t="shared" si="30"/>
        <v>45839</v>
      </c>
      <c r="B1809" s="129" t="s">
        <v>167</v>
      </c>
      <c r="C1809" s="130">
        <v>-11</v>
      </c>
      <c r="D1809" s="130">
        <v>20</v>
      </c>
      <c r="E1809" s="130">
        <v>4</v>
      </c>
      <c r="F1809" s="130">
        <v>5</v>
      </c>
      <c r="G1809" s="130">
        <v>2</v>
      </c>
      <c r="H1809" s="130">
        <v>22</v>
      </c>
      <c r="I1809" s="130">
        <v>6</v>
      </c>
      <c r="J1809" s="130">
        <v>11</v>
      </c>
      <c r="K1809" s="130">
        <v>39</v>
      </c>
      <c r="L1809" s="130">
        <v>53</v>
      </c>
      <c r="M1809" s="130">
        <v>30</v>
      </c>
      <c r="N1809" s="130">
        <v>20</v>
      </c>
      <c r="O1809" s="130">
        <v>72</v>
      </c>
      <c r="P1809" s="130">
        <v>15</v>
      </c>
      <c r="Q1809" s="130">
        <v>28</v>
      </c>
      <c r="R1809" s="130">
        <v>-105</v>
      </c>
      <c r="S1809" s="130">
        <v>7</v>
      </c>
      <c r="T1809" s="134">
        <v>-49</v>
      </c>
      <c r="U1809" s="130">
        <v>203</v>
      </c>
      <c r="V1809" s="130">
        <v>464</v>
      </c>
      <c r="W1809" s="130">
        <v>-177</v>
      </c>
      <c r="X1809" s="130">
        <v>-57</v>
      </c>
      <c r="Y1809" s="130">
        <v>-63</v>
      </c>
      <c r="Z1809" s="130">
        <v>5</v>
      </c>
      <c r="AA1809" s="130">
        <v>40</v>
      </c>
      <c r="AB1809" s="130">
        <v>74</v>
      </c>
      <c r="AC1809" s="130">
        <v>32</v>
      </c>
      <c r="AD1809" s="130">
        <v>0</v>
      </c>
      <c r="AE1809" s="130">
        <v>690</v>
      </c>
    </row>
    <row r="1810" spans="1:31" ht="30.75" customHeight="1" x14ac:dyDescent="0.25">
      <c r="A1810" s="59">
        <f t="shared" si="30"/>
        <v>45839</v>
      </c>
      <c r="B1810" s="129" t="s">
        <v>168</v>
      </c>
      <c r="C1810" s="130">
        <v>8</v>
      </c>
      <c r="D1810" s="130">
        <v>-9</v>
      </c>
      <c r="E1810" s="130">
        <v>-54</v>
      </c>
      <c r="F1810" s="130">
        <v>44</v>
      </c>
      <c r="G1810" s="130">
        <v>24</v>
      </c>
      <c r="H1810" s="130">
        <v>4</v>
      </c>
      <c r="I1810" s="130">
        <v>9</v>
      </c>
      <c r="J1810" s="130">
        <v>204</v>
      </c>
      <c r="K1810" s="130">
        <v>83</v>
      </c>
      <c r="L1810" s="130">
        <v>514</v>
      </c>
      <c r="M1810" s="130">
        <v>-2</v>
      </c>
      <c r="N1810" s="130">
        <v>8</v>
      </c>
      <c r="O1810" s="130">
        <v>153</v>
      </c>
      <c r="P1810" s="130">
        <v>97</v>
      </c>
      <c r="Q1810" s="130">
        <v>39</v>
      </c>
      <c r="R1810" s="130">
        <v>124</v>
      </c>
      <c r="S1810" s="130">
        <v>280</v>
      </c>
      <c r="T1810" s="134">
        <v>55</v>
      </c>
      <c r="U1810" s="130">
        <v>207</v>
      </c>
      <c r="V1810" s="130">
        <v>-139</v>
      </c>
      <c r="W1810" s="130">
        <v>-11</v>
      </c>
      <c r="X1810" s="130">
        <v>136</v>
      </c>
      <c r="Y1810" s="130">
        <v>99</v>
      </c>
      <c r="Z1810" s="130">
        <v>19</v>
      </c>
      <c r="AA1810" s="130">
        <v>217</v>
      </c>
      <c r="AB1810" s="130">
        <v>746</v>
      </c>
      <c r="AC1810" s="130">
        <v>-225</v>
      </c>
      <c r="AD1810" s="130">
        <v>0</v>
      </c>
      <c r="AE1810" s="130">
        <v>2630</v>
      </c>
    </row>
    <row r="1811" spans="1:31" ht="30.75" customHeight="1" x14ac:dyDescent="0.25">
      <c r="A1811" s="59">
        <f t="shared" si="30"/>
        <v>45839</v>
      </c>
      <c r="B1811" s="129" t="s">
        <v>169</v>
      </c>
      <c r="C1811" s="130">
        <v>0</v>
      </c>
      <c r="D1811" s="130">
        <v>0</v>
      </c>
      <c r="E1811" s="130">
        <v>0</v>
      </c>
      <c r="F1811" s="130">
        <v>0</v>
      </c>
      <c r="G1811" s="130">
        <v>-1</v>
      </c>
      <c r="H1811" s="130">
        <v>0</v>
      </c>
      <c r="I1811" s="130">
        <v>0</v>
      </c>
      <c r="J1811" s="130">
        <v>0</v>
      </c>
      <c r="K1811" s="130">
        <v>0</v>
      </c>
      <c r="L1811" s="130">
        <v>0</v>
      </c>
      <c r="M1811" s="130">
        <v>0</v>
      </c>
      <c r="N1811" s="130">
        <v>0</v>
      </c>
      <c r="O1811" s="130">
        <v>0</v>
      </c>
      <c r="P1811" s="130">
        <v>0</v>
      </c>
      <c r="Q1811" s="130">
        <v>0</v>
      </c>
      <c r="R1811" s="130">
        <v>0</v>
      </c>
      <c r="S1811" s="130">
        <v>0</v>
      </c>
      <c r="T1811" s="134">
        <v>-1</v>
      </c>
      <c r="U1811" s="130">
        <v>2</v>
      </c>
      <c r="V1811" s="130">
        <v>1</v>
      </c>
      <c r="W1811" s="130">
        <v>0</v>
      </c>
      <c r="X1811" s="130">
        <v>0</v>
      </c>
      <c r="Y1811" s="130">
        <v>0</v>
      </c>
      <c r="Z1811" s="130">
        <v>0</v>
      </c>
      <c r="AA1811" s="130">
        <v>0</v>
      </c>
      <c r="AB1811" s="130">
        <v>0</v>
      </c>
      <c r="AC1811" s="130">
        <v>-18</v>
      </c>
      <c r="AD1811" s="130">
        <v>0</v>
      </c>
      <c r="AE1811" s="130">
        <v>-17</v>
      </c>
    </row>
    <row r="1812" spans="1:31" ht="30.75" customHeight="1" x14ac:dyDescent="0.25">
      <c r="A1812" s="59">
        <f t="shared" si="30"/>
        <v>45870</v>
      </c>
      <c r="B1812" s="126" t="s">
        <v>143</v>
      </c>
      <c r="C1812" s="127">
        <v>1277</v>
      </c>
      <c r="D1812" s="127">
        <v>839</v>
      </c>
      <c r="E1812" s="127">
        <v>2637</v>
      </c>
      <c r="F1812" s="127">
        <v>-262</v>
      </c>
      <c r="G1812" s="127">
        <v>5505</v>
      </c>
      <c r="H1812" s="127">
        <v>790</v>
      </c>
      <c r="I1812" s="127">
        <v>1298</v>
      </c>
      <c r="J1812" s="127">
        <v>3149</v>
      </c>
      <c r="K1812" s="127">
        <v>2591</v>
      </c>
      <c r="L1812" s="127">
        <v>6933</v>
      </c>
      <c r="M1812" s="127">
        <v>5339</v>
      </c>
      <c r="N1812" s="127">
        <v>8492</v>
      </c>
      <c r="O1812" s="127">
        <v>12692</v>
      </c>
      <c r="P1812" s="127">
        <v>2803</v>
      </c>
      <c r="Q1812" s="127">
        <v>2330</v>
      </c>
      <c r="R1812" s="127">
        <v>11015</v>
      </c>
      <c r="S1812" s="127">
        <v>1214</v>
      </c>
      <c r="T1812" s="133">
        <v>906</v>
      </c>
      <c r="U1812" s="127">
        <v>16128</v>
      </c>
      <c r="V1812" s="127">
        <v>45450</v>
      </c>
      <c r="W1812" s="127">
        <v>6079</v>
      </c>
      <c r="X1812" s="127">
        <v>315</v>
      </c>
      <c r="Y1812" s="127">
        <v>-1648</v>
      </c>
      <c r="Z1812" s="127">
        <v>2718</v>
      </c>
      <c r="AA1812" s="127">
        <v>2817</v>
      </c>
      <c r="AB1812" s="127">
        <v>2949</v>
      </c>
      <c r="AC1812" s="127">
        <v>3045</v>
      </c>
      <c r="AD1812" s="127">
        <v>-43</v>
      </c>
      <c r="AE1812" s="127">
        <v>147358</v>
      </c>
    </row>
    <row r="1813" spans="1:31" ht="30.75" customHeight="1" x14ac:dyDescent="0.25">
      <c r="A1813" s="59">
        <f t="shared" si="30"/>
        <v>45870</v>
      </c>
      <c r="B1813" s="128" t="s">
        <v>144</v>
      </c>
      <c r="C1813" s="127">
        <v>1</v>
      </c>
      <c r="D1813" s="127">
        <v>33</v>
      </c>
      <c r="E1813" s="127">
        <v>216</v>
      </c>
      <c r="F1813" s="127">
        <v>9</v>
      </c>
      <c r="G1813" s="127">
        <v>241</v>
      </c>
      <c r="H1813" s="127">
        <v>57</v>
      </c>
      <c r="I1813" s="127">
        <v>353</v>
      </c>
      <c r="J1813" s="127">
        <v>-423</v>
      </c>
      <c r="K1813" s="127">
        <v>18</v>
      </c>
      <c r="L1813" s="127">
        <v>806</v>
      </c>
      <c r="M1813" s="127">
        <v>2332</v>
      </c>
      <c r="N1813" s="127">
        <v>2719</v>
      </c>
      <c r="O1813" s="127">
        <v>2277</v>
      </c>
      <c r="P1813" s="127">
        <v>134</v>
      </c>
      <c r="Q1813" s="127">
        <v>-11</v>
      </c>
      <c r="R1813" s="127">
        <v>1010</v>
      </c>
      <c r="S1813" s="127">
        <v>-9972</v>
      </c>
      <c r="T1813" s="133">
        <v>-1008</v>
      </c>
      <c r="U1813" s="127">
        <v>27</v>
      </c>
      <c r="V1813" s="127">
        <v>904</v>
      </c>
      <c r="W1813" s="127">
        <v>-136</v>
      </c>
      <c r="X1813" s="127">
        <v>-587</v>
      </c>
      <c r="Y1813" s="127">
        <v>125</v>
      </c>
      <c r="Z1813" s="127">
        <v>-175</v>
      </c>
      <c r="AA1813" s="127">
        <v>-169</v>
      </c>
      <c r="AB1813" s="127">
        <v>-1482</v>
      </c>
      <c r="AC1813" s="127">
        <v>33</v>
      </c>
      <c r="AD1813" s="127">
        <v>3</v>
      </c>
      <c r="AE1813" s="127">
        <v>-2665</v>
      </c>
    </row>
    <row r="1814" spans="1:31" ht="30.75" customHeight="1" x14ac:dyDescent="0.25">
      <c r="A1814" s="59">
        <f t="shared" si="30"/>
        <v>45870</v>
      </c>
      <c r="B1814" s="128" t="s">
        <v>145</v>
      </c>
      <c r="C1814" s="127">
        <v>292</v>
      </c>
      <c r="D1814" s="127">
        <v>21</v>
      </c>
      <c r="E1814" s="127">
        <v>646</v>
      </c>
      <c r="F1814" s="127">
        <v>19</v>
      </c>
      <c r="G1814" s="127">
        <v>1330</v>
      </c>
      <c r="H1814" s="127">
        <v>48</v>
      </c>
      <c r="I1814" s="127">
        <v>109</v>
      </c>
      <c r="J1814" s="127">
        <v>538</v>
      </c>
      <c r="K1814" s="127">
        <v>210</v>
      </c>
      <c r="L1814" s="127">
        <v>1193</v>
      </c>
      <c r="M1814" s="127">
        <v>1093</v>
      </c>
      <c r="N1814" s="127">
        <v>2567</v>
      </c>
      <c r="O1814" s="127">
        <v>3335</v>
      </c>
      <c r="P1814" s="127">
        <v>1416</v>
      </c>
      <c r="Q1814" s="127">
        <v>190</v>
      </c>
      <c r="R1814" s="127">
        <v>1888</v>
      </c>
      <c r="S1814" s="127">
        <v>1246</v>
      </c>
      <c r="T1814" s="133">
        <v>394</v>
      </c>
      <c r="U1814" s="127">
        <v>2346</v>
      </c>
      <c r="V1814" s="127">
        <v>3043</v>
      </c>
      <c r="W1814" s="127">
        <v>1355</v>
      </c>
      <c r="X1814" s="127">
        <v>-1647</v>
      </c>
      <c r="Y1814" s="127">
        <v>-4086</v>
      </c>
      <c r="Z1814" s="127">
        <v>650</v>
      </c>
      <c r="AA1814" s="127">
        <v>614</v>
      </c>
      <c r="AB1814" s="127">
        <v>318</v>
      </c>
      <c r="AC1814" s="127">
        <v>-30</v>
      </c>
      <c r="AD1814" s="127">
        <v>0</v>
      </c>
      <c r="AE1814" s="127">
        <v>19098</v>
      </c>
    </row>
    <row r="1815" spans="1:31" ht="30.75" customHeight="1" x14ac:dyDescent="0.25">
      <c r="A1815" s="59">
        <f t="shared" si="30"/>
        <v>45870</v>
      </c>
      <c r="B1815" s="129" t="s">
        <v>146</v>
      </c>
      <c r="C1815" s="130">
        <v>39</v>
      </c>
      <c r="D1815" s="130">
        <v>2</v>
      </c>
      <c r="E1815" s="130">
        <v>7</v>
      </c>
      <c r="F1815" s="130">
        <v>-3</v>
      </c>
      <c r="G1815" s="130">
        <v>149</v>
      </c>
      <c r="H1815" s="130">
        <v>-3</v>
      </c>
      <c r="I1815" s="130">
        <v>22</v>
      </c>
      <c r="J1815" s="130">
        <v>2</v>
      </c>
      <c r="K1815" s="130">
        <v>-1</v>
      </c>
      <c r="L1815" s="130">
        <v>31</v>
      </c>
      <c r="M1815" s="130">
        <v>18</v>
      </c>
      <c r="N1815" s="130">
        <v>-12</v>
      </c>
      <c r="O1815" s="130">
        <v>11</v>
      </c>
      <c r="P1815" s="130">
        <v>8</v>
      </c>
      <c r="Q1815" s="130">
        <v>-2</v>
      </c>
      <c r="R1815" s="130">
        <v>-4</v>
      </c>
      <c r="S1815" s="130">
        <v>92</v>
      </c>
      <c r="T1815" s="134">
        <v>40</v>
      </c>
      <c r="U1815" s="130">
        <v>101</v>
      </c>
      <c r="V1815" s="130">
        <v>-71</v>
      </c>
      <c r="W1815" s="130">
        <v>17</v>
      </c>
      <c r="X1815" s="130">
        <v>5</v>
      </c>
      <c r="Y1815" s="130">
        <v>-25</v>
      </c>
      <c r="Z1815" s="130">
        <v>-10</v>
      </c>
      <c r="AA1815" s="130">
        <v>110</v>
      </c>
      <c r="AB1815" s="130">
        <v>-24</v>
      </c>
      <c r="AC1815" s="130">
        <v>-2</v>
      </c>
      <c r="AD1815" s="130">
        <v>0</v>
      </c>
      <c r="AE1815" s="130">
        <v>497</v>
      </c>
    </row>
    <row r="1816" spans="1:31" ht="30.75" customHeight="1" x14ac:dyDescent="0.25">
      <c r="A1816" s="59">
        <f t="shared" si="30"/>
        <v>45870</v>
      </c>
      <c r="B1816" s="129" t="s">
        <v>147</v>
      </c>
      <c r="C1816" s="130">
        <v>211</v>
      </c>
      <c r="D1816" s="130">
        <v>16</v>
      </c>
      <c r="E1816" s="130">
        <v>602</v>
      </c>
      <c r="F1816" s="130">
        <v>1</v>
      </c>
      <c r="G1816" s="130">
        <v>1031</v>
      </c>
      <c r="H1816" s="130">
        <v>69</v>
      </c>
      <c r="I1816" s="130">
        <v>108</v>
      </c>
      <c r="J1816" s="130">
        <v>568</v>
      </c>
      <c r="K1816" s="130">
        <v>129</v>
      </c>
      <c r="L1816" s="130">
        <v>994</v>
      </c>
      <c r="M1816" s="130">
        <v>968</v>
      </c>
      <c r="N1816" s="130">
        <v>2603</v>
      </c>
      <c r="O1816" s="130">
        <v>3348</v>
      </c>
      <c r="P1816" s="130">
        <v>1378</v>
      </c>
      <c r="Q1816" s="130">
        <v>196</v>
      </c>
      <c r="R1816" s="130">
        <v>1673</v>
      </c>
      <c r="S1816" s="130">
        <v>1323</v>
      </c>
      <c r="T1816" s="134">
        <v>372</v>
      </c>
      <c r="U1816" s="130">
        <v>1806</v>
      </c>
      <c r="V1816" s="130">
        <v>3019</v>
      </c>
      <c r="W1816" s="130">
        <v>1360</v>
      </c>
      <c r="X1816" s="130">
        <v>-1690</v>
      </c>
      <c r="Y1816" s="130">
        <v>-4089</v>
      </c>
      <c r="Z1816" s="130">
        <v>646</v>
      </c>
      <c r="AA1816" s="130">
        <v>467</v>
      </c>
      <c r="AB1816" s="130">
        <v>291</v>
      </c>
      <c r="AC1816" s="130">
        <v>-59</v>
      </c>
      <c r="AD1816" s="130">
        <v>0</v>
      </c>
      <c r="AE1816" s="130">
        <v>17341</v>
      </c>
    </row>
    <row r="1817" spans="1:31" ht="30.75" customHeight="1" x14ac:dyDescent="0.25">
      <c r="A1817" s="59">
        <f t="shared" si="30"/>
        <v>45870</v>
      </c>
      <c r="B1817" s="129" t="s">
        <v>148</v>
      </c>
      <c r="C1817" s="130">
        <v>11</v>
      </c>
      <c r="D1817" s="130">
        <v>2</v>
      </c>
      <c r="E1817" s="130">
        <v>18</v>
      </c>
      <c r="F1817" s="130">
        <v>18</v>
      </c>
      <c r="G1817" s="130">
        <v>11</v>
      </c>
      <c r="H1817" s="130">
        <v>-2</v>
      </c>
      <c r="I1817" s="130">
        <v>6</v>
      </c>
      <c r="J1817" s="130">
        <v>2</v>
      </c>
      <c r="K1817" s="130">
        <v>5</v>
      </c>
      <c r="L1817" s="130">
        <v>114</v>
      </c>
      <c r="M1817" s="130">
        <v>13</v>
      </c>
      <c r="N1817" s="130">
        <v>-10</v>
      </c>
      <c r="O1817" s="130">
        <v>22</v>
      </c>
      <c r="P1817" s="130">
        <v>12</v>
      </c>
      <c r="Q1817" s="130">
        <v>5</v>
      </c>
      <c r="R1817" s="130">
        <v>100</v>
      </c>
      <c r="S1817" s="130">
        <v>163</v>
      </c>
      <c r="T1817" s="134">
        <v>18</v>
      </c>
      <c r="U1817" s="130">
        <v>252</v>
      </c>
      <c r="V1817" s="130">
        <v>-31</v>
      </c>
      <c r="W1817" s="130">
        <v>-34</v>
      </c>
      <c r="X1817" s="130">
        <v>16</v>
      </c>
      <c r="Y1817" s="130">
        <v>45</v>
      </c>
      <c r="Z1817" s="130">
        <v>3</v>
      </c>
      <c r="AA1817" s="130">
        <v>-23</v>
      </c>
      <c r="AB1817" s="130">
        <v>0</v>
      </c>
      <c r="AC1817" s="130">
        <v>4</v>
      </c>
      <c r="AD1817" s="130">
        <v>0</v>
      </c>
      <c r="AE1817" s="130">
        <v>740</v>
      </c>
    </row>
    <row r="1818" spans="1:31" ht="30.75" customHeight="1" x14ac:dyDescent="0.25">
      <c r="A1818" s="59">
        <f t="shared" si="30"/>
        <v>45870</v>
      </c>
      <c r="B1818" s="129" t="s">
        <v>149</v>
      </c>
      <c r="C1818" s="130">
        <v>31</v>
      </c>
      <c r="D1818" s="130">
        <v>1</v>
      </c>
      <c r="E1818" s="130">
        <v>19</v>
      </c>
      <c r="F1818" s="130">
        <v>3</v>
      </c>
      <c r="G1818" s="130">
        <v>139</v>
      </c>
      <c r="H1818" s="130">
        <v>-16</v>
      </c>
      <c r="I1818" s="130">
        <v>-27</v>
      </c>
      <c r="J1818" s="130">
        <v>-34</v>
      </c>
      <c r="K1818" s="130">
        <v>77</v>
      </c>
      <c r="L1818" s="130">
        <v>54</v>
      </c>
      <c r="M1818" s="130">
        <v>94</v>
      </c>
      <c r="N1818" s="130">
        <v>-14</v>
      </c>
      <c r="O1818" s="130">
        <v>-46</v>
      </c>
      <c r="P1818" s="130">
        <v>18</v>
      </c>
      <c r="Q1818" s="130">
        <v>-9</v>
      </c>
      <c r="R1818" s="130">
        <v>119</v>
      </c>
      <c r="S1818" s="130">
        <v>-332</v>
      </c>
      <c r="T1818" s="134">
        <v>-36</v>
      </c>
      <c r="U1818" s="130">
        <v>187</v>
      </c>
      <c r="V1818" s="130">
        <v>126</v>
      </c>
      <c r="W1818" s="130">
        <v>12</v>
      </c>
      <c r="X1818" s="130">
        <v>22</v>
      </c>
      <c r="Y1818" s="130">
        <v>-17</v>
      </c>
      <c r="Z1818" s="130">
        <v>11</v>
      </c>
      <c r="AA1818" s="130">
        <v>60</v>
      </c>
      <c r="AB1818" s="130">
        <v>51</v>
      </c>
      <c r="AC1818" s="130">
        <v>27</v>
      </c>
      <c r="AD1818" s="130">
        <v>0</v>
      </c>
      <c r="AE1818" s="130">
        <v>520</v>
      </c>
    </row>
    <row r="1819" spans="1:31" ht="30.75" customHeight="1" x14ac:dyDescent="0.25">
      <c r="A1819" s="59">
        <f t="shared" si="30"/>
        <v>45870</v>
      </c>
      <c r="B1819" s="128" t="s">
        <v>150</v>
      </c>
      <c r="C1819" s="127">
        <v>178</v>
      </c>
      <c r="D1819" s="127">
        <v>209</v>
      </c>
      <c r="E1819" s="127">
        <v>393</v>
      </c>
      <c r="F1819" s="127">
        <v>-490</v>
      </c>
      <c r="G1819" s="127">
        <v>574</v>
      </c>
      <c r="H1819" s="127">
        <v>-34</v>
      </c>
      <c r="I1819" s="127">
        <v>-49</v>
      </c>
      <c r="J1819" s="127">
        <v>130</v>
      </c>
      <c r="K1819" s="127">
        <v>351</v>
      </c>
      <c r="L1819" s="127">
        <v>1859</v>
      </c>
      <c r="M1819" s="127">
        <v>-66</v>
      </c>
      <c r="N1819" s="127">
        <v>411</v>
      </c>
      <c r="O1819" s="127">
        <v>2644</v>
      </c>
      <c r="P1819" s="127">
        <v>-161</v>
      </c>
      <c r="Q1819" s="127">
        <v>706</v>
      </c>
      <c r="R1819" s="127">
        <v>1611</v>
      </c>
      <c r="S1819" s="127">
        <v>-844</v>
      </c>
      <c r="T1819" s="133">
        <v>96</v>
      </c>
      <c r="U1819" s="127">
        <v>1251</v>
      </c>
      <c r="V1819" s="127">
        <v>6386</v>
      </c>
      <c r="W1819" s="127">
        <v>465</v>
      </c>
      <c r="X1819" s="127">
        <v>-107</v>
      </c>
      <c r="Y1819" s="127">
        <v>-529</v>
      </c>
      <c r="Z1819" s="127">
        <v>1140</v>
      </c>
      <c r="AA1819" s="127">
        <v>894</v>
      </c>
      <c r="AB1819" s="127">
        <v>956</v>
      </c>
      <c r="AC1819" s="127">
        <v>-594</v>
      </c>
      <c r="AD1819" s="127">
        <v>-52</v>
      </c>
      <c r="AE1819" s="127">
        <v>17328</v>
      </c>
    </row>
    <row r="1820" spans="1:31" ht="30.75" customHeight="1" x14ac:dyDescent="0.25">
      <c r="A1820" s="59">
        <f t="shared" si="30"/>
        <v>45870</v>
      </c>
      <c r="B1820" s="128" t="s">
        <v>151</v>
      </c>
      <c r="C1820" s="127">
        <v>81</v>
      </c>
      <c r="D1820" s="127">
        <v>121</v>
      </c>
      <c r="E1820" s="127">
        <v>842</v>
      </c>
      <c r="F1820" s="127">
        <v>56</v>
      </c>
      <c r="G1820" s="127">
        <v>1398</v>
      </c>
      <c r="H1820" s="127">
        <v>91</v>
      </c>
      <c r="I1820" s="127">
        <v>389</v>
      </c>
      <c r="J1820" s="127">
        <v>1352</v>
      </c>
      <c r="K1820" s="127">
        <v>768</v>
      </c>
      <c r="L1820" s="127">
        <v>893</v>
      </c>
      <c r="M1820" s="127">
        <v>761</v>
      </c>
      <c r="N1820" s="127">
        <v>470</v>
      </c>
      <c r="O1820" s="127">
        <v>1294</v>
      </c>
      <c r="P1820" s="127">
        <v>183</v>
      </c>
      <c r="Q1820" s="127">
        <v>501</v>
      </c>
      <c r="R1820" s="127">
        <v>2350</v>
      </c>
      <c r="S1820" s="127">
        <v>3335</v>
      </c>
      <c r="T1820" s="133">
        <v>177</v>
      </c>
      <c r="U1820" s="127">
        <v>2887</v>
      </c>
      <c r="V1820" s="127">
        <v>12490</v>
      </c>
      <c r="W1820" s="127">
        <v>2103</v>
      </c>
      <c r="X1820" s="127">
        <v>-737</v>
      </c>
      <c r="Y1820" s="127">
        <v>-665</v>
      </c>
      <c r="Z1820" s="127">
        <v>532</v>
      </c>
      <c r="AA1820" s="127">
        <v>76</v>
      </c>
      <c r="AB1820" s="127">
        <v>480</v>
      </c>
      <c r="AC1820" s="127">
        <v>384</v>
      </c>
      <c r="AD1820" s="127">
        <v>0</v>
      </c>
      <c r="AE1820" s="127">
        <v>32612</v>
      </c>
    </row>
    <row r="1821" spans="1:31" ht="30.75" customHeight="1" x14ac:dyDescent="0.25">
      <c r="A1821" s="59">
        <f t="shared" si="30"/>
        <v>45870</v>
      </c>
      <c r="B1821" s="128" t="s">
        <v>152</v>
      </c>
      <c r="C1821" s="127">
        <v>725</v>
      </c>
      <c r="D1821" s="127">
        <v>454</v>
      </c>
      <c r="E1821" s="127">
        <v>540</v>
      </c>
      <c r="F1821" s="127">
        <v>144</v>
      </c>
      <c r="G1821" s="127">
        <v>1963</v>
      </c>
      <c r="H1821" s="127">
        <v>628</v>
      </c>
      <c r="I1821" s="127">
        <v>496</v>
      </c>
      <c r="J1821" s="127">
        <v>1552</v>
      </c>
      <c r="K1821" s="127">
        <v>1244</v>
      </c>
      <c r="L1821" s="127">
        <v>2182</v>
      </c>
      <c r="M1821" s="127">
        <v>1223</v>
      </c>
      <c r="N1821" s="127">
        <v>2325</v>
      </c>
      <c r="O1821" s="127">
        <v>3143</v>
      </c>
      <c r="P1821" s="127">
        <v>1231</v>
      </c>
      <c r="Q1821" s="127">
        <v>945</v>
      </c>
      <c r="R1821" s="127">
        <v>4156</v>
      </c>
      <c r="S1821" s="127">
        <v>7455</v>
      </c>
      <c r="T1821" s="133">
        <v>1247</v>
      </c>
      <c r="U1821" s="127">
        <v>9617</v>
      </c>
      <c r="V1821" s="127">
        <v>22628</v>
      </c>
      <c r="W1821" s="127">
        <v>2292</v>
      </c>
      <c r="X1821" s="127">
        <v>3397</v>
      </c>
      <c r="Y1821" s="127">
        <v>3507</v>
      </c>
      <c r="Z1821" s="127">
        <v>571</v>
      </c>
      <c r="AA1821" s="127">
        <v>1402</v>
      </c>
      <c r="AB1821" s="127">
        <v>2677</v>
      </c>
      <c r="AC1821" s="127">
        <v>3252</v>
      </c>
      <c r="AD1821" s="127">
        <v>6</v>
      </c>
      <c r="AE1821" s="127">
        <v>81002</v>
      </c>
    </row>
    <row r="1822" spans="1:31" ht="30.75" customHeight="1" x14ac:dyDescent="0.25">
      <c r="A1822" s="59">
        <f t="shared" si="30"/>
        <v>45870</v>
      </c>
      <c r="B1822" s="131" t="s">
        <v>153</v>
      </c>
      <c r="C1822" s="130">
        <v>121</v>
      </c>
      <c r="D1822" s="130">
        <v>14</v>
      </c>
      <c r="E1822" s="130">
        <v>252</v>
      </c>
      <c r="F1822" s="130">
        <v>74</v>
      </c>
      <c r="G1822" s="130">
        <v>3</v>
      </c>
      <c r="H1822" s="130">
        <v>26</v>
      </c>
      <c r="I1822" s="130">
        <v>-18</v>
      </c>
      <c r="J1822" s="130">
        <v>267</v>
      </c>
      <c r="K1822" s="130">
        <v>87</v>
      </c>
      <c r="L1822" s="130">
        <v>17</v>
      </c>
      <c r="M1822" s="130">
        <v>197</v>
      </c>
      <c r="N1822" s="130">
        <v>106</v>
      </c>
      <c r="O1822" s="130">
        <v>195</v>
      </c>
      <c r="P1822" s="130">
        <v>243</v>
      </c>
      <c r="Q1822" s="130">
        <v>189</v>
      </c>
      <c r="R1822" s="130">
        <v>335</v>
      </c>
      <c r="S1822" s="130">
        <v>-66</v>
      </c>
      <c r="T1822" s="134">
        <v>186</v>
      </c>
      <c r="U1822" s="130">
        <v>593</v>
      </c>
      <c r="V1822" s="130">
        <v>5874</v>
      </c>
      <c r="W1822" s="130">
        <v>904</v>
      </c>
      <c r="X1822" s="130">
        <v>396</v>
      </c>
      <c r="Y1822" s="130">
        <v>435</v>
      </c>
      <c r="Z1822" s="130">
        <v>40</v>
      </c>
      <c r="AA1822" s="130">
        <v>-12</v>
      </c>
      <c r="AB1822" s="130">
        <v>14</v>
      </c>
      <c r="AC1822" s="130">
        <v>-323</v>
      </c>
      <c r="AD1822" s="130">
        <v>-1</v>
      </c>
      <c r="AE1822" s="130">
        <v>10148</v>
      </c>
    </row>
    <row r="1823" spans="1:31" ht="30.75" customHeight="1" x14ac:dyDescent="0.25">
      <c r="A1823" s="59">
        <f t="shared" si="30"/>
        <v>45870</v>
      </c>
      <c r="B1823" s="131" t="s">
        <v>154</v>
      </c>
      <c r="C1823" s="130">
        <v>43</v>
      </c>
      <c r="D1823" s="130">
        <v>50</v>
      </c>
      <c r="E1823" s="130">
        <v>249</v>
      </c>
      <c r="F1823" s="130">
        <v>110</v>
      </c>
      <c r="G1823" s="130">
        <v>120</v>
      </c>
      <c r="H1823" s="130">
        <v>48</v>
      </c>
      <c r="I1823" s="130">
        <v>36</v>
      </c>
      <c r="J1823" s="130">
        <v>180</v>
      </c>
      <c r="K1823" s="130">
        <v>165</v>
      </c>
      <c r="L1823" s="130">
        <v>154</v>
      </c>
      <c r="M1823" s="130">
        <v>314</v>
      </c>
      <c r="N1823" s="130">
        <v>225</v>
      </c>
      <c r="O1823" s="130">
        <v>563</v>
      </c>
      <c r="P1823" s="130">
        <v>199</v>
      </c>
      <c r="Q1823" s="130">
        <v>145</v>
      </c>
      <c r="R1823" s="130">
        <v>571</v>
      </c>
      <c r="S1823" s="130">
        <v>557</v>
      </c>
      <c r="T1823" s="134">
        <v>231</v>
      </c>
      <c r="U1823" s="130">
        <v>1213</v>
      </c>
      <c r="V1823" s="130">
        <v>5220</v>
      </c>
      <c r="W1823" s="130">
        <v>502</v>
      </c>
      <c r="X1823" s="130">
        <v>-552</v>
      </c>
      <c r="Y1823" s="130">
        <v>256</v>
      </c>
      <c r="Z1823" s="130">
        <v>108</v>
      </c>
      <c r="AA1823" s="130">
        <v>158</v>
      </c>
      <c r="AB1823" s="130">
        <v>503</v>
      </c>
      <c r="AC1823" s="130">
        <v>97</v>
      </c>
      <c r="AD1823" s="130">
        <v>0</v>
      </c>
      <c r="AE1823" s="130">
        <v>11465</v>
      </c>
    </row>
    <row r="1824" spans="1:31" ht="30.75" customHeight="1" x14ac:dyDescent="0.25">
      <c r="A1824" s="59">
        <f t="shared" si="30"/>
        <v>45870</v>
      </c>
      <c r="B1824" s="131" t="s">
        <v>155</v>
      </c>
      <c r="C1824" s="130">
        <v>333</v>
      </c>
      <c r="D1824" s="130">
        <v>278</v>
      </c>
      <c r="E1824" s="130">
        <v>-756</v>
      </c>
      <c r="F1824" s="130">
        <v>-177</v>
      </c>
      <c r="G1824" s="130">
        <v>823</v>
      </c>
      <c r="H1824" s="130">
        <v>370</v>
      </c>
      <c r="I1824" s="130">
        <v>303</v>
      </c>
      <c r="J1824" s="130">
        <v>77</v>
      </c>
      <c r="K1824" s="130">
        <v>406</v>
      </c>
      <c r="L1824" s="130">
        <v>-654</v>
      </c>
      <c r="M1824" s="130">
        <v>31</v>
      </c>
      <c r="N1824" s="130">
        <v>1231</v>
      </c>
      <c r="O1824" s="130">
        <v>135</v>
      </c>
      <c r="P1824" s="130">
        <v>457</v>
      </c>
      <c r="Q1824" s="130">
        <v>312</v>
      </c>
      <c r="R1824" s="130">
        <v>731</v>
      </c>
      <c r="S1824" s="130">
        <v>2286</v>
      </c>
      <c r="T1824" s="134">
        <v>-114</v>
      </c>
      <c r="U1824" s="130">
        <v>2303</v>
      </c>
      <c r="V1824" s="130">
        <v>-230</v>
      </c>
      <c r="W1824" s="130">
        <v>-1560</v>
      </c>
      <c r="X1824" s="130">
        <v>1935</v>
      </c>
      <c r="Y1824" s="130">
        <v>596</v>
      </c>
      <c r="Z1824" s="130">
        <v>-69</v>
      </c>
      <c r="AA1824" s="130">
        <v>775</v>
      </c>
      <c r="AB1824" s="130">
        <v>644</v>
      </c>
      <c r="AC1824" s="130">
        <v>1674</v>
      </c>
      <c r="AD1824" s="130">
        <v>6</v>
      </c>
      <c r="AE1824" s="130">
        <v>12146</v>
      </c>
    </row>
    <row r="1825" spans="1:31" ht="30.75" customHeight="1" x14ac:dyDescent="0.25">
      <c r="A1825" s="59">
        <f t="shared" si="30"/>
        <v>45870</v>
      </c>
      <c r="B1825" s="129" t="s">
        <v>156</v>
      </c>
      <c r="C1825" s="130">
        <v>155</v>
      </c>
      <c r="D1825" s="130">
        <v>52</v>
      </c>
      <c r="E1825" s="130">
        <v>-128</v>
      </c>
      <c r="F1825" s="130">
        <v>-1</v>
      </c>
      <c r="G1825" s="130">
        <v>25</v>
      </c>
      <c r="H1825" s="130">
        <v>34</v>
      </c>
      <c r="I1825" s="130">
        <v>-2</v>
      </c>
      <c r="J1825" s="130">
        <v>146</v>
      </c>
      <c r="K1825" s="130">
        <v>26</v>
      </c>
      <c r="L1825" s="130">
        <v>-348</v>
      </c>
      <c r="M1825" s="130">
        <v>82</v>
      </c>
      <c r="N1825" s="130">
        <v>-13</v>
      </c>
      <c r="O1825" s="130">
        <v>-38</v>
      </c>
      <c r="P1825" s="130">
        <v>-89</v>
      </c>
      <c r="Q1825" s="130">
        <v>41</v>
      </c>
      <c r="R1825" s="130">
        <v>64</v>
      </c>
      <c r="S1825" s="130">
        <v>376</v>
      </c>
      <c r="T1825" s="134">
        <v>-30</v>
      </c>
      <c r="U1825" s="130">
        <v>857</v>
      </c>
      <c r="V1825" s="130">
        <v>-85</v>
      </c>
      <c r="W1825" s="130">
        <v>-6</v>
      </c>
      <c r="X1825" s="130">
        <v>31</v>
      </c>
      <c r="Y1825" s="130">
        <v>162</v>
      </c>
      <c r="Z1825" s="130">
        <v>-19</v>
      </c>
      <c r="AA1825" s="130">
        <v>-312</v>
      </c>
      <c r="AB1825" s="130">
        <v>-7</v>
      </c>
      <c r="AC1825" s="130">
        <v>169</v>
      </c>
      <c r="AD1825" s="130">
        <v>0</v>
      </c>
      <c r="AE1825" s="130">
        <v>1142</v>
      </c>
    </row>
    <row r="1826" spans="1:31" ht="30.75" customHeight="1" x14ac:dyDescent="0.25">
      <c r="A1826" s="59">
        <f t="shared" si="30"/>
        <v>45870</v>
      </c>
      <c r="B1826" s="129" t="s">
        <v>157</v>
      </c>
      <c r="C1826" s="130">
        <v>-7</v>
      </c>
      <c r="D1826" s="130">
        <v>62</v>
      </c>
      <c r="E1826" s="130">
        <v>-9</v>
      </c>
      <c r="F1826" s="130">
        <v>-7</v>
      </c>
      <c r="G1826" s="130">
        <v>22</v>
      </c>
      <c r="H1826" s="130">
        <v>1</v>
      </c>
      <c r="I1826" s="130">
        <v>-5</v>
      </c>
      <c r="J1826" s="130">
        <v>-49</v>
      </c>
      <c r="K1826" s="130">
        <v>-6</v>
      </c>
      <c r="L1826" s="130">
        <v>-140</v>
      </c>
      <c r="M1826" s="130">
        <v>-7</v>
      </c>
      <c r="N1826" s="130">
        <v>-18</v>
      </c>
      <c r="O1826" s="130">
        <v>80</v>
      </c>
      <c r="P1826" s="130">
        <v>21</v>
      </c>
      <c r="Q1826" s="130">
        <v>33</v>
      </c>
      <c r="R1826" s="130">
        <v>-25</v>
      </c>
      <c r="S1826" s="130">
        <v>43</v>
      </c>
      <c r="T1826" s="134">
        <v>37</v>
      </c>
      <c r="U1826" s="130">
        <v>198</v>
      </c>
      <c r="V1826" s="130">
        <v>492</v>
      </c>
      <c r="W1826" s="130">
        <v>39</v>
      </c>
      <c r="X1826" s="130">
        <v>78</v>
      </c>
      <c r="Y1826" s="130">
        <v>-74</v>
      </c>
      <c r="Z1826" s="130">
        <v>-14</v>
      </c>
      <c r="AA1826" s="130">
        <v>33</v>
      </c>
      <c r="AB1826" s="130">
        <v>-17</v>
      </c>
      <c r="AC1826" s="130">
        <v>136</v>
      </c>
      <c r="AD1826" s="130">
        <v>0</v>
      </c>
      <c r="AE1826" s="130">
        <v>897</v>
      </c>
    </row>
    <row r="1827" spans="1:31" ht="30.75" customHeight="1" x14ac:dyDescent="0.25">
      <c r="A1827" s="59">
        <f t="shared" si="30"/>
        <v>45870</v>
      </c>
      <c r="B1827" s="129" t="s">
        <v>158</v>
      </c>
      <c r="C1827" s="130">
        <v>9</v>
      </c>
      <c r="D1827" s="130">
        <v>8</v>
      </c>
      <c r="E1827" s="130">
        <v>15</v>
      </c>
      <c r="F1827" s="130">
        <v>3</v>
      </c>
      <c r="G1827" s="130">
        <v>2</v>
      </c>
      <c r="H1827" s="130">
        <v>17</v>
      </c>
      <c r="I1827" s="130">
        <v>2</v>
      </c>
      <c r="J1827" s="130">
        <v>-36</v>
      </c>
      <c r="K1827" s="130">
        <v>4</v>
      </c>
      <c r="L1827" s="130">
        <v>-4</v>
      </c>
      <c r="M1827" s="130">
        <v>33</v>
      </c>
      <c r="N1827" s="130">
        <v>3</v>
      </c>
      <c r="O1827" s="130">
        <v>34</v>
      </c>
      <c r="P1827" s="130">
        <v>-54</v>
      </c>
      <c r="Q1827" s="130">
        <v>-17</v>
      </c>
      <c r="R1827" s="130">
        <v>37</v>
      </c>
      <c r="S1827" s="130">
        <v>171</v>
      </c>
      <c r="T1827" s="134">
        <v>26</v>
      </c>
      <c r="U1827" s="130">
        <v>9</v>
      </c>
      <c r="V1827" s="130">
        <v>113</v>
      </c>
      <c r="W1827" s="130">
        <v>34</v>
      </c>
      <c r="X1827" s="130">
        <v>20</v>
      </c>
      <c r="Y1827" s="130">
        <v>-4</v>
      </c>
      <c r="Z1827" s="130">
        <v>-10</v>
      </c>
      <c r="AA1827" s="130">
        <v>15</v>
      </c>
      <c r="AB1827" s="130">
        <v>-57</v>
      </c>
      <c r="AC1827" s="130">
        <v>56</v>
      </c>
      <c r="AD1827" s="130">
        <v>0</v>
      </c>
      <c r="AE1827" s="130">
        <v>429</v>
      </c>
    </row>
    <row r="1828" spans="1:31" ht="30.75" customHeight="1" x14ac:dyDescent="0.25">
      <c r="A1828" s="59">
        <f t="shared" si="30"/>
        <v>45870</v>
      </c>
      <c r="B1828" s="129" t="s">
        <v>159</v>
      </c>
      <c r="C1828" s="130">
        <v>8</v>
      </c>
      <c r="D1828" s="130">
        <v>-197</v>
      </c>
      <c r="E1828" s="130">
        <v>218</v>
      </c>
      <c r="F1828" s="130">
        <v>45</v>
      </c>
      <c r="G1828" s="130">
        <v>186</v>
      </c>
      <c r="H1828" s="130">
        <v>52</v>
      </c>
      <c r="I1828" s="130">
        <v>120</v>
      </c>
      <c r="J1828" s="130">
        <v>173</v>
      </c>
      <c r="K1828" s="130">
        <v>237</v>
      </c>
      <c r="L1828" s="130">
        <v>-121</v>
      </c>
      <c r="M1828" s="130">
        <v>95</v>
      </c>
      <c r="N1828" s="130">
        <v>135</v>
      </c>
      <c r="O1828" s="130">
        <v>45</v>
      </c>
      <c r="P1828" s="130">
        <v>95</v>
      </c>
      <c r="Q1828" s="130">
        <v>108</v>
      </c>
      <c r="R1828" s="130">
        <v>333</v>
      </c>
      <c r="S1828" s="130">
        <v>924</v>
      </c>
      <c r="T1828" s="134">
        <v>-85</v>
      </c>
      <c r="U1828" s="130">
        <v>685</v>
      </c>
      <c r="V1828" s="130">
        <v>3069</v>
      </c>
      <c r="W1828" s="130">
        <v>368</v>
      </c>
      <c r="X1828" s="130">
        <v>876</v>
      </c>
      <c r="Y1828" s="130">
        <v>553</v>
      </c>
      <c r="Z1828" s="130">
        <v>54</v>
      </c>
      <c r="AA1828" s="130">
        <v>314</v>
      </c>
      <c r="AB1828" s="130">
        <v>202</v>
      </c>
      <c r="AC1828" s="130">
        <v>110</v>
      </c>
      <c r="AD1828" s="130">
        <v>4</v>
      </c>
      <c r="AE1828" s="130">
        <v>8606</v>
      </c>
    </row>
    <row r="1829" spans="1:31" ht="30.75" customHeight="1" x14ac:dyDescent="0.25">
      <c r="A1829" s="59">
        <f t="shared" si="30"/>
        <v>45870</v>
      </c>
      <c r="B1829" s="129" t="s">
        <v>160</v>
      </c>
      <c r="C1829" s="130">
        <v>168</v>
      </c>
      <c r="D1829" s="130">
        <v>353</v>
      </c>
      <c r="E1829" s="130">
        <v>-852</v>
      </c>
      <c r="F1829" s="130">
        <v>-217</v>
      </c>
      <c r="G1829" s="130">
        <v>588</v>
      </c>
      <c r="H1829" s="130">
        <v>266</v>
      </c>
      <c r="I1829" s="130">
        <v>188</v>
      </c>
      <c r="J1829" s="130">
        <v>-157</v>
      </c>
      <c r="K1829" s="130">
        <v>145</v>
      </c>
      <c r="L1829" s="130">
        <v>-41</v>
      </c>
      <c r="M1829" s="130">
        <v>-172</v>
      </c>
      <c r="N1829" s="130">
        <v>1124</v>
      </c>
      <c r="O1829" s="130">
        <v>14</v>
      </c>
      <c r="P1829" s="130">
        <v>484</v>
      </c>
      <c r="Q1829" s="130">
        <v>147</v>
      </c>
      <c r="R1829" s="130">
        <v>322</v>
      </c>
      <c r="S1829" s="130">
        <v>772</v>
      </c>
      <c r="T1829" s="134">
        <v>-62</v>
      </c>
      <c r="U1829" s="130">
        <v>554</v>
      </c>
      <c r="V1829" s="130">
        <v>-3819</v>
      </c>
      <c r="W1829" s="130">
        <v>-1995</v>
      </c>
      <c r="X1829" s="130">
        <v>930</v>
      </c>
      <c r="Y1829" s="130">
        <v>-41</v>
      </c>
      <c r="Z1829" s="130">
        <v>-80</v>
      </c>
      <c r="AA1829" s="130">
        <v>725</v>
      </c>
      <c r="AB1829" s="130">
        <v>523</v>
      </c>
      <c r="AC1829" s="130">
        <v>1203</v>
      </c>
      <c r="AD1829" s="130">
        <v>2</v>
      </c>
      <c r="AE1829" s="130">
        <v>1072</v>
      </c>
    </row>
    <row r="1830" spans="1:31" ht="30.75" customHeight="1" x14ac:dyDescent="0.25">
      <c r="A1830" s="59">
        <f t="shared" si="30"/>
        <v>45870</v>
      </c>
      <c r="B1830" s="131" t="s">
        <v>161</v>
      </c>
      <c r="C1830" s="130">
        <v>177</v>
      </c>
      <c r="D1830" s="130">
        <v>79</v>
      </c>
      <c r="E1830" s="130">
        <v>740</v>
      </c>
      <c r="F1830" s="130">
        <v>114</v>
      </c>
      <c r="G1830" s="130">
        <v>909</v>
      </c>
      <c r="H1830" s="130">
        <v>181</v>
      </c>
      <c r="I1830" s="130">
        <v>274</v>
      </c>
      <c r="J1830" s="130">
        <v>866</v>
      </c>
      <c r="K1830" s="130">
        <v>495</v>
      </c>
      <c r="L1830" s="130">
        <v>2409</v>
      </c>
      <c r="M1830" s="130">
        <v>598</v>
      </c>
      <c r="N1830" s="130">
        <v>642</v>
      </c>
      <c r="O1830" s="130">
        <v>1611</v>
      </c>
      <c r="P1830" s="130">
        <v>313</v>
      </c>
      <c r="Q1830" s="130">
        <v>289</v>
      </c>
      <c r="R1830" s="130">
        <v>2122</v>
      </c>
      <c r="S1830" s="130">
        <v>4361</v>
      </c>
      <c r="T1830" s="134">
        <v>778</v>
      </c>
      <c r="U1830" s="130">
        <v>2522</v>
      </c>
      <c r="V1830" s="130">
        <v>9980</v>
      </c>
      <c r="W1830" s="130">
        <v>2039</v>
      </c>
      <c r="X1830" s="130">
        <v>1272</v>
      </c>
      <c r="Y1830" s="130">
        <v>2001</v>
      </c>
      <c r="Z1830" s="130">
        <v>792</v>
      </c>
      <c r="AA1830" s="130">
        <v>523</v>
      </c>
      <c r="AB1830" s="130">
        <v>1284</v>
      </c>
      <c r="AC1830" s="130">
        <v>1663</v>
      </c>
      <c r="AD1830" s="130">
        <v>1</v>
      </c>
      <c r="AE1830" s="130">
        <v>39035</v>
      </c>
    </row>
    <row r="1831" spans="1:31" ht="30.75" customHeight="1" x14ac:dyDescent="0.25">
      <c r="A1831" s="59">
        <f t="shared" si="30"/>
        <v>45870</v>
      </c>
      <c r="B1831" s="129" t="s">
        <v>162</v>
      </c>
      <c r="C1831" s="130">
        <v>-36</v>
      </c>
      <c r="D1831" s="130">
        <v>-14</v>
      </c>
      <c r="E1831" s="130">
        <v>0</v>
      </c>
      <c r="F1831" s="130">
        <v>31</v>
      </c>
      <c r="G1831" s="130">
        <v>30</v>
      </c>
      <c r="H1831" s="130">
        <v>68</v>
      </c>
      <c r="I1831" s="130">
        <v>63</v>
      </c>
      <c r="J1831" s="130">
        <v>259</v>
      </c>
      <c r="K1831" s="130">
        <v>25</v>
      </c>
      <c r="L1831" s="130">
        <v>2</v>
      </c>
      <c r="M1831" s="130">
        <v>77</v>
      </c>
      <c r="N1831" s="130">
        <v>6</v>
      </c>
      <c r="O1831" s="130">
        <v>-25</v>
      </c>
      <c r="P1831" s="130">
        <v>96</v>
      </c>
      <c r="Q1831" s="130">
        <v>-13</v>
      </c>
      <c r="R1831" s="130">
        <v>283</v>
      </c>
      <c r="S1831" s="130">
        <v>74</v>
      </c>
      <c r="T1831" s="134">
        <v>234</v>
      </c>
      <c r="U1831" s="130">
        <v>-122</v>
      </c>
      <c r="V1831" s="130">
        <v>294</v>
      </c>
      <c r="W1831" s="130">
        <v>419</v>
      </c>
      <c r="X1831" s="130">
        <v>213</v>
      </c>
      <c r="Y1831" s="130">
        <v>-7</v>
      </c>
      <c r="Z1831" s="130">
        <v>56</v>
      </c>
      <c r="AA1831" s="130">
        <v>4</v>
      </c>
      <c r="AB1831" s="130">
        <v>1</v>
      </c>
      <c r="AC1831" s="130">
        <v>14</v>
      </c>
      <c r="AD1831" s="130">
        <v>0</v>
      </c>
      <c r="AE1831" s="130">
        <v>2032</v>
      </c>
    </row>
    <row r="1832" spans="1:31" ht="30.75" customHeight="1" x14ac:dyDescent="0.25">
      <c r="A1832" s="59">
        <f t="shared" si="30"/>
        <v>45870</v>
      </c>
      <c r="B1832" s="129" t="s">
        <v>163</v>
      </c>
      <c r="C1832" s="130">
        <v>116</v>
      </c>
      <c r="D1832" s="130">
        <v>74</v>
      </c>
      <c r="E1832" s="130">
        <v>312</v>
      </c>
      <c r="F1832" s="130">
        <v>47</v>
      </c>
      <c r="G1832" s="130">
        <v>514</v>
      </c>
      <c r="H1832" s="130">
        <v>65</v>
      </c>
      <c r="I1832" s="130">
        <v>131</v>
      </c>
      <c r="J1832" s="130">
        <v>336</v>
      </c>
      <c r="K1832" s="130">
        <v>200</v>
      </c>
      <c r="L1832" s="130">
        <v>1575</v>
      </c>
      <c r="M1832" s="130">
        <v>223</v>
      </c>
      <c r="N1832" s="130">
        <v>532</v>
      </c>
      <c r="O1832" s="130">
        <v>1148</v>
      </c>
      <c r="P1832" s="130">
        <v>102</v>
      </c>
      <c r="Q1832" s="130">
        <v>228</v>
      </c>
      <c r="R1832" s="130">
        <v>971</v>
      </c>
      <c r="S1832" s="130">
        <v>2689</v>
      </c>
      <c r="T1832" s="134">
        <v>272</v>
      </c>
      <c r="U1832" s="130">
        <v>1828</v>
      </c>
      <c r="V1832" s="130">
        <v>6839</v>
      </c>
      <c r="W1832" s="130">
        <v>1366</v>
      </c>
      <c r="X1832" s="130">
        <v>673</v>
      </c>
      <c r="Y1832" s="130">
        <v>1074</v>
      </c>
      <c r="Z1832" s="130">
        <v>198</v>
      </c>
      <c r="AA1832" s="130">
        <v>378</v>
      </c>
      <c r="AB1832" s="130">
        <v>1079</v>
      </c>
      <c r="AC1832" s="130">
        <v>815</v>
      </c>
      <c r="AD1832" s="130">
        <v>0</v>
      </c>
      <c r="AE1832" s="130">
        <v>23785</v>
      </c>
    </row>
    <row r="1833" spans="1:31" ht="30.75" customHeight="1" x14ac:dyDescent="0.25">
      <c r="A1833" s="59">
        <f t="shared" si="30"/>
        <v>45870</v>
      </c>
      <c r="B1833" s="129" t="s">
        <v>164</v>
      </c>
      <c r="C1833" s="130">
        <v>97</v>
      </c>
      <c r="D1833" s="130">
        <v>19</v>
      </c>
      <c r="E1833" s="130">
        <v>428</v>
      </c>
      <c r="F1833" s="130">
        <v>36</v>
      </c>
      <c r="G1833" s="130">
        <v>365</v>
      </c>
      <c r="H1833" s="130">
        <v>48</v>
      </c>
      <c r="I1833" s="130">
        <v>80</v>
      </c>
      <c r="J1833" s="130">
        <v>271</v>
      </c>
      <c r="K1833" s="130">
        <v>270</v>
      </c>
      <c r="L1833" s="130">
        <v>832</v>
      </c>
      <c r="M1833" s="130">
        <v>298</v>
      </c>
      <c r="N1833" s="130">
        <v>104</v>
      </c>
      <c r="O1833" s="130">
        <v>488</v>
      </c>
      <c r="P1833" s="130">
        <v>115</v>
      </c>
      <c r="Q1833" s="130">
        <v>74</v>
      </c>
      <c r="R1833" s="130">
        <v>868</v>
      </c>
      <c r="S1833" s="130">
        <v>1598</v>
      </c>
      <c r="T1833" s="134">
        <v>272</v>
      </c>
      <c r="U1833" s="130">
        <v>816</v>
      </c>
      <c r="V1833" s="130">
        <v>2847</v>
      </c>
      <c r="W1833" s="130">
        <v>254</v>
      </c>
      <c r="X1833" s="130">
        <v>386</v>
      </c>
      <c r="Y1833" s="130">
        <v>934</v>
      </c>
      <c r="Z1833" s="130">
        <v>538</v>
      </c>
      <c r="AA1833" s="130">
        <v>141</v>
      </c>
      <c r="AB1833" s="130">
        <v>204</v>
      </c>
      <c r="AC1833" s="130">
        <v>834</v>
      </c>
      <c r="AD1833" s="130">
        <v>1</v>
      </c>
      <c r="AE1833" s="130">
        <v>13218</v>
      </c>
    </row>
    <row r="1834" spans="1:31" ht="30.75" customHeight="1" x14ac:dyDescent="0.25">
      <c r="A1834" s="59">
        <f t="shared" si="30"/>
        <v>45870</v>
      </c>
      <c r="B1834" s="131" t="s">
        <v>165</v>
      </c>
      <c r="C1834" s="130">
        <v>0</v>
      </c>
      <c r="D1834" s="130">
        <v>0</v>
      </c>
      <c r="E1834" s="130">
        <v>0</v>
      </c>
      <c r="F1834" s="130">
        <v>0</v>
      </c>
      <c r="G1834" s="130">
        <v>2</v>
      </c>
      <c r="H1834" s="130">
        <v>0</v>
      </c>
      <c r="I1834" s="130">
        <v>0</v>
      </c>
      <c r="J1834" s="130">
        <v>-9</v>
      </c>
      <c r="K1834" s="130">
        <v>0</v>
      </c>
      <c r="L1834" s="130">
        <v>0</v>
      </c>
      <c r="M1834" s="130">
        <v>5</v>
      </c>
      <c r="N1834" s="130">
        <v>0</v>
      </c>
      <c r="O1834" s="130">
        <v>2</v>
      </c>
      <c r="P1834" s="130">
        <v>0</v>
      </c>
      <c r="Q1834" s="130">
        <v>1</v>
      </c>
      <c r="R1834" s="130">
        <v>-2</v>
      </c>
      <c r="S1834" s="130">
        <v>-2</v>
      </c>
      <c r="T1834" s="134">
        <v>1</v>
      </c>
      <c r="U1834" s="130">
        <v>-2</v>
      </c>
      <c r="V1834" s="130">
        <v>10</v>
      </c>
      <c r="W1834" s="130">
        <v>-5</v>
      </c>
      <c r="X1834" s="130">
        <v>-3</v>
      </c>
      <c r="Y1834" s="130">
        <v>-4</v>
      </c>
      <c r="Z1834" s="130">
        <v>-1</v>
      </c>
      <c r="AA1834" s="130">
        <v>-1</v>
      </c>
      <c r="AB1834" s="130">
        <v>6</v>
      </c>
      <c r="AC1834" s="130">
        <v>-1</v>
      </c>
      <c r="AD1834" s="130">
        <v>0</v>
      </c>
      <c r="AE1834" s="130">
        <v>-3</v>
      </c>
    </row>
    <row r="1835" spans="1:31" ht="30.75" customHeight="1" x14ac:dyDescent="0.25">
      <c r="A1835" s="59">
        <f t="shared" si="30"/>
        <v>45870</v>
      </c>
      <c r="B1835" s="131" t="s">
        <v>166</v>
      </c>
      <c r="C1835" s="130">
        <v>51</v>
      </c>
      <c r="D1835" s="130">
        <v>33</v>
      </c>
      <c r="E1835" s="130">
        <v>55</v>
      </c>
      <c r="F1835" s="130">
        <v>23</v>
      </c>
      <c r="G1835" s="130">
        <v>106</v>
      </c>
      <c r="H1835" s="130">
        <v>3</v>
      </c>
      <c r="I1835" s="130">
        <v>-99</v>
      </c>
      <c r="J1835" s="130">
        <v>171</v>
      </c>
      <c r="K1835" s="130">
        <v>91</v>
      </c>
      <c r="L1835" s="130">
        <v>256</v>
      </c>
      <c r="M1835" s="130">
        <v>78</v>
      </c>
      <c r="N1835" s="130">
        <v>121</v>
      </c>
      <c r="O1835" s="130">
        <v>637</v>
      </c>
      <c r="P1835" s="130">
        <v>19</v>
      </c>
      <c r="Q1835" s="130">
        <v>9</v>
      </c>
      <c r="R1835" s="130">
        <v>399</v>
      </c>
      <c r="S1835" s="130">
        <v>319</v>
      </c>
      <c r="T1835" s="134">
        <v>165</v>
      </c>
      <c r="U1835" s="130">
        <v>2988</v>
      </c>
      <c r="V1835" s="130">
        <v>1774</v>
      </c>
      <c r="W1835" s="130">
        <v>412</v>
      </c>
      <c r="X1835" s="130">
        <v>349</v>
      </c>
      <c r="Y1835" s="130">
        <v>223</v>
      </c>
      <c r="Z1835" s="130">
        <v>-299</v>
      </c>
      <c r="AA1835" s="130">
        <v>-41</v>
      </c>
      <c r="AB1835" s="130">
        <v>226</v>
      </c>
      <c r="AC1835" s="130">
        <v>142</v>
      </c>
      <c r="AD1835" s="130">
        <v>0</v>
      </c>
      <c r="AE1835" s="130">
        <v>8211</v>
      </c>
    </row>
    <row r="1836" spans="1:31" ht="30.75" customHeight="1" x14ac:dyDescent="0.25">
      <c r="A1836" s="59">
        <f t="shared" si="30"/>
        <v>45870</v>
      </c>
      <c r="B1836" s="129" t="s">
        <v>167</v>
      </c>
      <c r="C1836" s="130">
        <v>41</v>
      </c>
      <c r="D1836" s="130">
        <v>-12</v>
      </c>
      <c r="E1836" s="130">
        <v>-40</v>
      </c>
      <c r="F1836" s="130">
        <v>5</v>
      </c>
      <c r="G1836" s="130">
        <v>17</v>
      </c>
      <c r="H1836" s="130">
        <v>4</v>
      </c>
      <c r="I1836" s="130">
        <v>28</v>
      </c>
      <c r="J1836" s="130">
        <v>25</v>
      </c>
      <c r="K1836" s="130">
        <v>-9</v>
      </c>
      <c r="L1836" s="130">
        <v>-83</v>
      </c>
      <c r="M1836" s="130">
        <v>66</v>
      </c>
      <c r="N1836" s="130">
        <v>91</v>
      </c>
      <c r="O1836" s="130">
        <v>204</v>
      </c>
      <c r="P1836" s="130">
        <v>-9</v>
      </c>
      <c r="Q1836" s="130">
        <v>-15</v>
      </c>
      <c r="R1836" s="130">
        <v>138</v>
      </c>
      <c r="S1836" s="130">
        <v>254</v>
      </c>
      <c r="T1836" s="134">
        <v>43</v>
      </c>
      <c r="U1836" s="130">
        <v>308</v>
      </c>
      <c r="V1836" s="130">
        <v>794</v>
      </c>
      <c r="W1836" s="130">
        <v>219</v>
      </c>
      <c r="X1836" s="130">
        <v>78</v>
      </c>
      <c r="Y1836" s="130">
        <v>-75</v>
      </c>
      <c r="Z1836" s="130">
        <v>62</v>
      </c>
      <c r="AA1836" s="130">
        <v>-64</v>
      </c>
      <c r="AB1836" s="130">
        <v>-4</v>
      </c>
      <c r="AC1836" s="130">
        <v>25</v>
      </c>
      <c r="AD1836" s="130">
        <v>0</v>
      </c>
      <c r="AE1836" s="130">
        <v>2091</v>
      </c>
    </row>
    <row r="1837" spans="1:31" ht="30.75" customHeight="1" x14ac:dyDescent="0.25">
      <c r="A1837" s="59">
        <f t="shared" si="30"/>
        <v>45870</v>
      </c>
      <c r="B1837" s="129" t="s">
        <v>168</v>
      </c>
      <c r="C1837" s="130">
        <v>10</v>
      </c>
      <c r="D1837" s="130">
        <v>45</v>
      </c>
      <c r="E1837" s="130">
        <v>96</v>
      </c>
      <c r="F1837" s="130">
        <v>18</v>
      </c>
      <c r="G1837" s="130">
        <v>89</v>
      </c>
      <c r="H1837" s="130">
        <v>-1</v>
      </c>
      <c r="I1837" s="130">
        <v>-127</v>
      </c>
      <c r="J1837" s="130">
        <v>146</v>
      </c>
      <c r="K1837" s="130">
        <v>100</v>
      </c>
      <c r="L1837" s="130">
        <v>339</v>
      </c>
      <c r="M1837" s="130">
        <v>12</v>
      </c>
      <c r="N1837" s="130">
        <v>30</v>
      </c>
      <c r="O1837" s="130">
        <v>435</v>
      </c>
      <c r="P1837" s="130">
        <v>28</v>
      </c>
      <c r="Q1837" s="130">
        <v>24</v>
      </c>
      <c r="R1837" s="130">
        <v>261</v>
      </c>
      <c r="S1837" s="130">
        <v>64</v>
      </c>
      <c r="T1837" s="134">
        <v>121</v>
      </c>
      <c r="U1837" s="130">
        <v>2684</v>
      </c>
      <c r="V1837" s="130">
        <v>980</v>
      </c>
      <c r="W1837" s="130">
        <v>193</v>
      </c>
      <c r="X1837" s="130">
        <v>272</v>
      </c>
      <c r="Y1837" s="130">
        <v>299</v>
      </c>
      <c r="Z1837" s="130">
        <v>-361</v>
      </c>
      <c r="AA1837" s="130">
        <v>23</v>
      </c>
      <c r="AB1837" s="130">
        <v>230</v>
      </c>
      <c r="AC1837" s="130">
        <v>132</v>
      </c>
      <c r="AD1837" s="130">
        <v>0</v>
      </c>
      <c r="AE1837" s="130">
        <v>6142</v>
      </c>
    </row>
    <row r="1838" spans="1:31" ht="30.75" customHeight="1" x14ac:dyDescent="0.25">
      <c r="A1838" s="59">
        <f t="shared" si="30"/>
        <v>45870</v>
      </c>
      <c r="B1838" s="129" t="s">
        <v>169</v>
      </c>
      <c r="C1838" s="130">
        <v>0</v>
      </c>
      <c r="D1838" s="130">
        <v>0</v>
      </c>
      <c r="E1838" s="130">
        <v>-1</v>
      </c>
      <c r="F1838" s="130">
        <v>0</v>
      </c>
      <c r="G1838" s="130">
        <v>0</v>
      </c>
      <c r="H1838" s="130">
        <v>0</v>
      </c>
      <c r="I1838" s="130">
        <v>0</v>
      </c>
      <c r="J1838" s="130">
        <v>0</v>
      </c>
      <c r="K1838" s="130">
        <v>0</v>
      </c>
      <c r="L1838" s="130">
        <v>0</v>
      </c>
      <c r="M1838" s="130">
        <v>0</v>
      </c>
      <c r="N1838" s="130">
        <v>0</v>
      </c>
      <c r="O1838" s="130">
        <v>-2</v>
      </c>
      <c r="P1838" s="130">
        <v>0</v>
      </c>
      <c r="Q1838" s="130">
        <v>0</v>
      </c>
      <c r="R1838" s="130">
        <v>0</v>
      </c>
      <c r="S1838" s="130">
        <v>1</v>
      </c>
      <c r="T1838" s="134">
        <v>1</v>
      </c>
      <c r="U1838" s="130">
        <v>-4</v>
      </c>
      <c r="V1838" s="130">
        <v>0</v>
      </c>
      <c r="W1838" s="130">
        <v>0</v>
      </c>
      <c r="X1838" s="130">
        <v>-1</v>
      </c>
      <c r="Y1838" s="130">
        <v>-1</v>
      </c>
      <c r="Z1838" s="130">
        <v>0</v>
      </c>
      <c r="AA1838" s="130">
        <v>0</v>
      </c>
      <c r="AB1838" s="130">
        <v>0</v>
      </c>
      <c r="AC1838" s="130">
        <v>-15</v>
      </c>
      <c r="AD1838" s="130">
        <v>0</v>
      </c>
      <c r="AE1838" s="130">
        <v>-22</v>
      </c>
    </row>
    <row r="1839" spans="1:31" ht="30.75" customHeight="1" x14ac:dyDescent="0.25">
      <c r="A1839" s="59">
        <f t="shared" si="30"/>
        <v>45901</v>
      </c>
      <c r="B1839" s="126" t="s">
        <v>143</v>
      </c>
      <c r="C1839" s="127">
        <v>1171</v>
      </c>
      <c r="D1839" s="127">
        <v>845</v>
      </c>
      <c r="E1839" s="127">
        <v>3736</v>
      </c>
      <c r="F1839" s="127">
        <v>295</v>
      </c>
      <c r="G1839" s="127">
        <v>9775</v>
      </c>
      <c r="H1839" s="127">
        <v>735</v>
      </c>
      <c r="I1839" s="127">
        <v>1594</v>
      </c>
      <c r="J1839" s="127">
        <v>3270</v>
      </c>
      <c r="K1839" s="127">
        <v>2404</v>
      </c>
      <c r="L1839" s="127">
        <v>10561</v>
      </c>
      <c r="M1839" s="127">
        <v>3231</v>
      </c>
      <c r="N1839" s="127">
        <v>6084</v>
      </c>
      <c r="O1839" s="127">
        <v>15602</v>
      </c>
      <c r="P1839" s="127">
        <v>13883</v>
      </c>
      <c r="Q1839" s="127">
        <v>5962</v>
      </c>
      <c r="R1839" s="127">
        <v>11350</v>
      </c>
      <c r="S1839" s="127">
        <v>11785</v>
      </c>
      <c r="T1839" s="133">
        <v>3793</v>
      </c>
      <c r="U1839" s="127">
        <v>16009</v>
      </c>
      <c r="V1839" s="127">
        <v>49052</v>
      </c>
      <c r="W1839" s="127">
        <v>12046</v>
      </c>
      <c r="X1839" s="127">
        <v>11366</v>
      </c>
      <c r="Y1839" s="127">
        <v>3890</v>
      </c>
      <c r="Z1839" s="127">
        <v>1379</v>
      </c>
      <c r="AA1839" s="127">
        <v>3737</v>
      </c>
      <c r="AB1839" s="127">
        <v>5737</v>
      </c>
      <c r="AC1839" s="127">
        <v>3716</v>
      </c>
      <c r="AD1839" s="127">
        <v>-6</v>
      </c>
      <c r="AE1839" s="127">
        <v>213002</v>
      </c>
    </row>
    <row r="1840" spans="1:31" ht="30.75" customHeight="1" x14ac:dyDescent="0.25">
      <c r="A1840" s="59">
        <f t="shared" si="30"/>
        <v>45901</v>
      </c>
      <c r="B1840" s="128" t="s">
        <v>144</v>
      </c>
      <c r="C1840" s="127">
        <v>88</v>
      </c>
      <c r="D1840" s="127">
        <v>-21</v>
      </c>
      <c r="E1840" s="127">
        <v>4</v>
      </c>
      <c r="F1840" s="127">
        <v>-49</v>
      </c>
      <c r="G1840" s="127">
        <v>361</v>
      </c>
      <c r="H1840" s="127">
        <v>24</v>
      </c>
      <c r="I1840" s="127">
        <v>46</v>
      </c>
      <c r="J1840" s="127">
        <v>114</v>
      </c>
      <c r="K1840" s="127">
        <v>-150</v>
      </c>
      <c r="L1840" s="127">
        <v>982</v>
      </c>
      <c r="M1840" s="127">
        <v>718</v>
      </c>
      <c r="N1840" s="127">
        <v>302</v>
      </c>
      <c r="O1840" s="127">
        <v>2814</v>
      </c>
      <c r="P1840" s="127">
        <v>1417</v>
      </c>
      <c r="Q1840" s="127">
        <v>1464</v>
      </c>
      <c r="R1840" s="127">
        <v>-57</v>
      </c>
      <c r="S1840" s="127">
        <v>-5967</v>
      </c>
      <c r="T1840" s="133">
        <v>-665</v>
      </c>
      <c r="U1840" s="127">
        <v>-99</v>
      </c>
      <c r="V1840" s="127">
        <v>-410</v>
      </c>
      <c r="W1840" s="127">
        <v>470</v>
      </c>
      <c r="X1840" s="127">
        <v>639</v>
      </c>
      <c r="Y1840" s="127">
        <v>1197</v>
      </c>
      <c r="Z1840" s="127">
        <v>-125</v>
      </c>
      <c r="AA1840" s="127">
        <v>911</v>
      </c>
      <c r="AB1840" s="127">
        <v>-820</v>
      </c>
      <c r="AC1840" s="127">
        <v>-9</v>
      </c>
      <c r="AD1840" s="127">
        <v>-12</v>
      </c>
      <c r="AE1840" s="127">
        <v>3167</v>
      </c>
    </row>
    <row r="1841" spans="1:31" ht="30.75" customHeight="1" x14ac:dyDescent="0.25">
      <c r="A1841" s="59">
        <f t="shared" si="30"/>
        <v>45901</v>
      </c>
      <c r="B1841" s="128" t="s">
        <v>145</v>
      </c>
      <c r="C1841" s="127">
        <v>271</v>
      </c>
      <c r="D1841" s="127">
        <v>47</v>
      </c>
      <c r="E1841" s="127">
        <v>506</v>
      </c>
      <c r="F1841" s="127">
        <v>89</v>
      </c>
      <c r="G1841" s="127">
        <v>1514</v>
      </c>
      <c r="H1841" s="127">
        <v>213</v>
      </c>
      <c r="I1841" s="127">
        <v>104</v>
      </c>
      <c r="J1841" s="127">
        <v>317</v>
      </c>
      <c r="K1841" s="127">
        <v>372</v>
      </c>
      <c r="L1841" s="127">
        <v>2060</v>
      </c>
      <c r="M1841" s="127">
        <v>412</v>
      </c>
      <c r="N1841" s="127">
        <v>1103</v>
      </c>
      <c r="O1841" s="127">
        <v>8367</v>
      </c>
      <c r="P1841" s="127">
        <v>9107</v>
      </c>
      <c r="Q1841" s="127">
        <v>1585</v>
      </c>
      <c r="R1841" s="127">
        <v>1113</v>
      </c>
      <c r="S1841" s="127">
        <v>4190</v>
      </c>
      <c r="T1841" s="133">
        <v>693</v>
      </c>
      <c r="U1841" s="127">
        <v>1269</v>
      </c>
      <c r="V1841" s="127">
        <v>7005</v>
      </c>
      <c r="W1841" s="127">
        <v>1591</v>
      </c>
      <c r="X1841" s="127">
        <v>360</v>
      </c>
      <c r="Y1841" s="127">
        <v>-2095</v>
      </c>
      <c r="Z1841" s="127">
        <v>525</v>
      </c>
      <c r="AA1841" s="127">
        <v>562</v>
      </c>
      <c r="AB1841" s="127">
        <v>1558</v>
      </c>
      <c r="AC1841" s="127">
        <v>257</v>
      </c>
      <c r="AD1841" s="127">
        <v>0</v>
      </c>
      <c r="AE1841" s="127">
        <v>43095</v>
      </c>
    </row>
    <row r="1842" spans="1:31" ht="30.75" customHeight="1" x14ac:dyDescent="0.25">
      <c r="A1842" s="59">
        <f t="shared" si="30"/>
        <v>45901</v>
      </c>
      <c r="B1842" s="129" t="s">
        <v>146</v>
      </c>
      <c r="C1842" s="130">
        <v>46</v>
      </c>
      <c r="D1842" s="130">
        <v>-3</v>
      </c>
      <c r="E1842" s="130">
        <v>12</v>
      </c>
      <c r="F1842" s="130">
        <v>-1</v>
      </c>
      <c r="G1842" s="130">
        <v>50</v>
      </c>
      <c r="H1842" s="130">
        <v>10</v>
      </c>
      <c r="I1842" s="130">
        <v>-50</v>
      </c>
      <c r="J1842" s="130">
        <v>15</v>
      </c>
      <c r="K1842" s="130">
        <v>12</v>
      </c>
      <c r="L1842" s="130">
        <v>74</v>
      </c>
      <c r="M1842" s="130">
        <v>29</v>
      </c>
      <c r="N1842" s="130">
        <v>-13</v>
      </c>
      <c r="O1842" s="130">
        <v>17</v>
      </c>
      <c r="P1842" s="130">
        <v>-2</v>
      </c>
      <c r="Q1842" s="130">
        <v>5</v>
      </c>
      <c r="R1842" s="130">
        <v>-67</v>
      </c>
      <c r="S1842" s="130">
        <v>462</v>
      </c>
      <c r="T1842" s="134">
        <v>20</v>
      </c>
      <c r="U1842" s="130">
        <v>-18</v>
      </c>
      <c r="V1842" s="130">
        <v>5</v>
      </c>
      <c r="W1842" s="130">
        <v>68</v>
      </c>
      <c r="X1842" s="130">
        <v>-36</v>
      </c>
      <c r="Y1842" s="130">
        <v>-34</v>
      </c>
      <c r="Z1842" s="130">
        <v>103</v>
      </c>
      <c r="AA1842" s="130">
        <v>112</v>
      </c>
      <c r="AB1842" s="130">
        <v>23</v>
      </c>
      <c r="AC1842" s="130">
        <v>2</v>
      </c>
      <c r="AD1842" s="130">
        <v>0</v>
      </c>
      <c r="AE1842" s="130">
        <v>841</v>
      </c>
    </row>
    <row r="1843" spans="1:31" ht="30.75" customHeight="1" x14ac:dyDescent="0.25">
      <c r="A1843" s="59">
        <f t="shared" si="30"/>
        <v>45901</v>
      </c>
      <c r="B1843" s="129" t="s">
        <v>147</v>
      </c>
      <c r="C1843" s="130">
        <v>37</v>
      </c>
      <c r="D1843" s="130">
        <v>56</v>
      </c>
      <c r="E1843" s="130">
        <v>477</v>
      </c>
      <c r="F1843" s="130">
        <v>59</v>
      </c>
      <c r="G1843" s="130">
        <v>1408</v>
      </c>
      <c r="H1843" s="130">
        <v>192</v>
      </c>
      <c r="I1843" s="130">
        <v>155</v>
      </c>
      <c r="J1843" s="130">
        <v>284</v>
      </c>
      <c r="K1843" s="130">
        <v>70</v>
      </c>
      <c r="L1843" s="130">
        <v>1742</v>
      </c>
      <c r="M1843" s="130">
        <v>275</v>
      </c>
      <c r="N1843" s="130">
        <v>1056</v>
      </c>
      <c r="O1843" s="130">
        <v>8111</v>
      </c>
      <c r="P1843" s="130">
        <v>9087</v>
      </c>
      <c r="Q1843" s="130">
        <v>1536</v>
      </c>
      <c r="R1843" s="130">
        <v>1199</v>
      </c>
      <c r="S1843" s="130">
        <v>4212</v>
      </c>
      <c r="T1843" s="134">
        <v>646</v>
      </c>
      <c r="U1843" s="130">
        <v>716</v>
      </c>
      <c r="V1843" s="130">
        <v>6477</v>
      </c>
      <c r="W1843" s="130">
        <v>1333</v>
      </c>
      <c r="X1843" s="130">
        <v>226</v>
      </c>
      <c r="Y1843" s="130">
        <v>-2297</v>
      </c>
      <c r="Z1843" s="130">
        <v>436</v>
      </c>
      <c r="AA1843" s="130">
        <v>438</v>
      </c>
      <c r="AB1843" s="130">
        <v>1207</v>
      </c>
      <c r="AC1843" s="130">
        <v>167</v>
      </c>
      <c r="AD1843" s="130">
        <v>0</v>
      </c>
      <c r="AE1843" s="130">
        <v>39305</v>
      </c>
    </row>
    <row r="1844" spans="1:31" ht="30.75" customHeight="1" x14ac:dyDescent="0.25">
      <c r="A1844" s="59">
        <f t="shared" si="30"/>
        <v>45901</v>
      </c>
      <c r="B1844" s="129" t="s">
        <v>148</v>
      </c>
      <c r="C1844" s="130">
        <v>35</v>
      </c>
      <c r="D1844" s="130">
        <v>-6</v>
      </c>
      <c r="E1844" s="130">
        <v>-35</v>
      </c>
      <c r="F1844" s="130">
        <v>34</v>
      </c>
      <c r="G1844" s="130">
        <v>-11</v>
      </c>
      <c r="H1844" s="130">
        <v>9</v>
      </c>
      <c r="I1844" s="130">
        <v>-11</v>
      </c>
      <c r="J1844" s="130">
        <v>3</v>
      </c>
      <c r="K1844" s="130">
        <v>-5</v>
      </c>
      <c r="L1844" s="130">
        <v>119</v>
      </c>
      <c r="M1844" s="130">
        <v>0</v>
      </c>
      <c r="N1844" s="130">
        <v>22</v>
      </c>
      <c r="O1844" s="130">
        <v>92</v>
      </c>
      <c r="P1844" s="130">
        <v>-6</v>
      </c>
      <c r="Q1844" s="130">
        <v>27</v>
      </c>
      <c r="R1844" s="130">
        <v>150</v>
      </c>
      <c r="S1844" s="130">
        <v>13</v>
      </c>
      <c r="T1844" s="134">
        <v>-4</v>
      </c>
      <c r="U1844" s="130">
        <v>179</v>
      </c>
      <c r="V1844" s="130">
        <v>8</v>
      </c>
      <c r="W1844" s="130">
        <v>95</v>
      </c>
      <c r="X1844" s="130">
        <v>71</v>
      </c>
      <c r="Y1844" s="130">
        <v>19</v>
      </c>
      <c r="Z1844" s="130">
        <v>12</v>
      </c>
      <c r="AA1844" s="130">
        <v>17</v>
      </c>
      <c r="AB1844" s="130">
        <v>-5</v>
      </c>
      <c r="AC1844" s="130">
        <v>7</v>
      </c>
      <c r="AD1844" s="130">
        <v>0</v>
      </c>
      <c r="AE1844" s="130">
        <v>829</v>
      </c>
    </row>
    <row r="1845" spans="1:31" ht="30.75" customHeight="1" x14ac:dyDescent="0.25">
      <c r="A1845" s="59">
        <f t="shared" si="30"/>
        <v>45901</v>
      </c>
      <c r="B1845" s="129" t="s">
        <v>149</v>
      </c>
      <c r="C1845" s="130">
        <v>153</v>
      </c>
      <c r="D1845" s="130">
        <v>0</v>
      </c>
      <c r="E1845" s="130">
        <v>52</v>
      </c>
      <c r="F1845" s="130">
        <v>-3</v>
      </c>
      <c r="G1845" s="130">
        <v>67</v>
      </c>
      <c r="H1845" s="130">
        <v>2</v>
      </c>
      <c r="I1845" s="130">
        <v>10</v>
      </c>
      <c r="J1845" s="130">
        <v>15</v>
      </c>
      <c r="K1845" s="130">
        <v>295</v>
      </c>
      <c r="L1845" s="130">
        <v>125</v>
      </c>
      <c r="M1845" s="130">
        <v>108</v>
      </c>
      <c r="N1845" s="130">
        <v>38</v>
      </c>
      <c r="O1845" s="130">
        <v>147</v>
      </c>
      <c r="P1845" s="130">
        <v>28</v>
      </c>
      <c r="Q1845" s="130">
        <v>17</v>
      </c>
      <c r="R1845" s="130">
        <v>-169</v>
      </c>
      <c r="S1845" s="130">
        <v>-497</v>
      </c>
      <c r="T1845" s="134">
        <v>31</v>
      </c>
      <c r="U1845" s="130">
        <v>392</v>
      </c>
      <c r="V1845" s="130">
        <v>515</v>
      </c>
      <c r="W1845" s="130">
        <v>95</v>
      </c>
      <c r="X1845" s="130">
        <v>99</v>
      </c>
      <c r="Y1845" s="130">
        <v>217</v>
      </c>
      <c r="Z1845" s="130">
        <v>-26</v>
      </c>
      <c r="AA1845" s="130">
        <v>-5</v>
      </c>
      <c r="AB1845" s="130">
        <v>333</v>
      </c>
      <c r="AC1845" s="130">
        <v>81</v>
      </c>
      <c r="AD1845" s="130">
        <v>0</v>
      </c>
      <c r="AE1845" s="130">
        <v>2120</v>
      </c>
    </row>
    <row r="1846" spans="1:31" ht="30.75" customHeight="1" x14ac:dyDescent="0.25">
      <c r="A1846" s="59">
        <f t="shared" si="30"/>
        <v>45901</v>
      </c>
      <c r="B1846" s="128" t="s">
        <v>150</v>
      </c>
      <c r="C1846" s="127">
        <v>4</v>
      </c>
      <c r="D1846" s="127">
        <v>67</v>
      </c>
      <c r="E1846" s="127">
        <v>674</v>
      </c>
      <c r="F1846" s="127">
        <v>-103</v>
      </c>
      <c r="G1846" s="127">
        <v>1598</v>
      </c>
      <c r="H1846" s="127">
        <v>-24</v>
      </c>
      <c r="I1846" s="127">
        <v>83</v>
      </c>
      <c r="J1846" s="127">
        <v>893</v>
      </c>
      <c r="K1846" s="127">
        <v>177</v>
      </c>
      <c r="L1846" s="127">
        <v>2334</v>
      </c>
      <c r="M1846" s="127">
        <v>303</v>
      </c>
      <c r="N1846" s="127">
        <v>594</v>
      </c>
      <c r="O1846" s="127">
        <v>2354</v>
      </c>
      <c r="P1846" s="127">
        <v>866</v>
      </c>
      <c r="Q1846" s="127">
        <v>880</v>
      </c>
      <c r="R1846" s="127">
        <v>2540</v>
      </c>
      <c r="S1846" s="127">
        <v>1092</v>
      </c>
      <c r="T1846" s="133">
        <v>574</v>
      </c>
      <c r="U1846" s="127">
        <v>1809</v>
      </c>
      <c r="V1846" s="127">
        <v>4059</v>
      </c>
      <c r="W1846" s="127">
        <v>435</v>
      </c>
      <c r="X1846" s="127">
        <v>449</v>
      </c>
      <c r="Y1846" s="127">
        <v>1009</v>
      </c>
      <c r="Z1846" s="127">
        <v>762</v>
      </c>
      <c r="AA1846" s="127">
        <v>889</v>
      </c>
      <c r="AB1846" s="127">
        <v>535</v>
      </c>
      <c r="AC1846" s="127">
        <v>-1003</v>
      </c>
      <c r="AD1846" s="127">
        <v>5</v>
      </c>
      <c r="AE1846" s="127">
        <v>23855</v>
      </c>
    </row>
    <row r="1847" spans="1:31" ht="30.75" customHeight="1" x14ac:dyDescent="0.25">
      <c r="A1847" s="59">
        <f t="shared" si="30"/>
        <v>45901</v>
      </c>
      <c r="B1847" s="128" t="s">
        <v>151</v>
      </c>
      <c r="C1847" s="127">
        <v>422</v>
      </c>
      <c r="D1847" s="127">
        <v>172</v>
      </c>
      <c r="E1847" s="127">
        <v>649</v>
      </c>
      <c r="F1847" s="127">
        <v>269</v>
      </c>
      <c r="G1847" s="127">
        <v>2199</v>
      </c>
      <c r="H1847" s="127">
        <v>36</v>
      </c>
      <c r="I1847" s="127">
        <v>458</v>
      </c>
      <c r="J1847" s="127">
        <v>1238</v>
      </c>
      <c r="K1847" s="127">
        <v>615</v>
      </c>
      <c r="L1847" s="127">
        <v>1458</v>
      </c>
      <c r="M1847" s="127">
        <v>814</v>
      </c>
      <c r="N1847" s="127">
        <v>719</v>
      </c>
      <c r="O1847" s="127">
        <v>1217</v>
      </c>
      <c r="P1847" s="127">
        <v>603</v>
      </c>
      <c r="Q1847" s="127">
        <v>600</v>
      </c>
      <c r="R1847" s="127">
        <v>2519</v>
      </c>
      <c r="S1847" s="127">
        <v>4819</v>
      </c>
      <c r="T1847" s="133">
        <v>1438</v>
      </c>
      <c r="U1847" s="127">
        <v>2721</v>
      </c>
      <c r="V1847" s="127">
        <v>4611</v>
      </c>
      <c r="W1847" s="127">
        <v>2860</v>
      </c>
      <c r="X1847" s="127">
        <v>2343</v>
      </c>
      <c r="Y1847" s="127">
        <v>952</v>
      </c>
      <c r="Z1847" s="127">
        <v>420</v>
      </c>
      <c r="AA1847" s="127">
        <v>306</v>
      </c>
      <c r="AB1847" s="127">
        <v>1716</v>
      </c>
      <c r="AC1847" s="127">
        <v>106</v>
      </c>
      <c r="AD1847" s="127">
        <v>0</v>
      </c>
      <c r="AE1847" s="127">
        <v>36280</v>
      </c>
    </row>
    <row r="1848" spans="1:31" ht="30.75" customHeight="1" x14ac:dyDescent="0.25">
      <c r="A1848" s="59">
        <f t="shared" si="30"/>
        <v>45901</v>
      </c>
      <c r="B1848" s="128" t="s">
        <v>152</v>
      </c>
      <c r="C1848" s="127">
        <v>386</v>
      </c>
      <c r="D1848" s="127">
        <v>580</v>
      </c>
      <c r="E1848" s="127">
        <v>1903</v>
      </c>
      <c r="F1848" s="127">
        <v>89</v>
      </c>
      <c r="G1848" s="127">
        <v>4102</v>
      </c>
      <c r="H1848" s="127">
        <v>486</v>
      </c>
      <c r="I1848" s="127">
        <v>903</v>
      </c>
      <c r="J1848" s="127">
        <v>708</v>
      </c>
      <c r="K1848" s="127">
        <v>1390</v>
      </c>
      <c r="L1848" s="127">
        <v>3727</v>
      </c>
      <c r="M1848" s="127">
        <v>984</v>
      </c>
      <c r="N1848" s="127">
        <v>3366</v>
      </c>
      <c r="O1848" s="127">
        <v>850</v>
      </c>
      <c r="P1848" s="127">
        <v>1890</v>
      </c>
      <c r="Q1848" s="127">
        <v>1433</v>
      </c>
      <c r="R1848" s="127">
        <v>5235</v>
      </c>
      <c r="S1848" s="127">
        <v>7651</v>
      </c>
      <c r="T1848" s="133">
        <v>1753</v>
      </c>
      <c r="U1848" s="127">
        <v>10309</v>
      </c>
      <c r="V1848" s="127">
        <v>33787</v>
      </c>
      <c r="W1848" s="127">
        <v>6690</v>
      </c>
      <c r="X1848" s="127">
        <v>7576</v>
      </c>
      <c r="Y1848" s="127">
        <v>2827</v>
      </c>
      <c r="Z1848" s="127">
        <v>-203</v>
      </c>
      <c r="AA1848" s="127">
        <v>1069</v>
      </c>
      <c r="AB1848" s="127">
        <v>2749</v>
      </c>
      <c r="AC1848" s="127">
        <v>4365</v>
      </c>
      <c r="AD1848" s="127">
        <v>1</v>
      </c>
      <c r="AE1848" s="127">
        <v>106606</v>
      </c>
    </row>
    <row r="1849" spans="1:31" ht="30.75" customHeight="1" x14ac:dyDescent="0.25">
      <c r="A1849" s="59">
        <f t="shared" si="30"/>
        <v>45901</v>
      </c>
      <c r="B1849" s="131" t="s">
        <v>153</v>
      </c>
      <c r="C1849" s="130">
        <v>22</v>
      </c>
      <c r="D1849" s="130">
        <v>62</v>
      </c>
      <c r="E1849" s="130">
        <v>277</v>
      </c>
      <c r="F1849" s="130">
        <v>24</v>
      </c>
      <c r="G1849" s="130">
        <v>446</v>
      </c>
      <c r="H1849" s="130">
        <v>-12</v>
      </c>
      <c r="I1849" s="130">
        <v>95</v>
      </c>
      <c r="J1849" s="130">
        <v>144</v>
      </c>
      <c r="K1849" s="130">
        <v>73</v>
      </c>
      <c r="L1849" s="130">
        <v>225</v>
      </c>
      <c r="M1849" s="130">
        <v>105</v>
      </c>
      <c r="N1849" s="130">
        <v>113</v>
      </c>
      <c r="O1849" s="130">
        <v>499</v>
      </c>
      <c r="P1849" s="130">
        <v>631</v>
      </c>
      <c r="Q1849" s="130">
        <v>141</v>
      </c>
      <c r="R1849" s="130">
        <v>669</v>
      </c>
      <c r="S1849" s="130">
        <v>266</v>
      </c>
      <c r="T1849" s="134">
        <v>590</v>
      </c>
      <c r="U1849" s="130">
        <v>788</v>
      </c>
      <c r="V1849" s="130">
        <v>7236</v>
      </c>
      <c r="W1849" s="130">
        <v>239</v>
      </c>
      <c r="X1849" s="130">
        <v>1182</v>
      </c>
      <c r="Y1849" s="130">
        <v>235</v>
      </c>
      <c r="Z1849" s="130">
        <v>-107</v>
      </c>
      <c r="AA1849" s="130">
        <v>238</v>
      </c>
      <c r="AB1849" s="130">
        <v>-111</v>
      </c>
      <c r="AC1849" s="130">
        <v>35</v>
      </c>
      <c r="AD1849" s="130">
        <v>0</v>
      </c>
      <c r="AE1849" s="130">
        <v>14105</v>
      </c>
    </row>
    <row r="1850" spans="1:31" ht="30.75" customHeight="1" x14ac:dyDescent="0.25">
      <c r="A1850" s="59">
        <f t="shared" si="30"/>
        <v>45901</v>
      </c>
      <c r="B1850" s="131" t="s">
        <v>154</v>
      </c>
      <c r="C1850" s="130">
        <v>43</v>
      </c>
      <c r="D1850" s="130">
        <v>23</v>
      </c>
      <c r="E1850" s="130">
        <v>295</v>
      </c>
      <c r="F1850" s="130">
        <v>31</v>
      </c>
      <c r="G1850" s="130">
        <v>736</v>
      </c>
      <c r="H1850" s="130">
        <v>13</v>
      </c>
      <c r="I1850" s="130">
        <v>365</v>
      </c>
      <c r="J1850" s="130">
        <v>354</v>
      </c>
      <c r="K1850" s="130">
        <v>144</v>
      </c>
      <c r="L1850" s="130">
        <v>469</v>
      </c>
      <c r="M1850" s="130">
        <v>157</v>
      </c>
      <c r="N1850" s="130">
        <v>209</v>
      </c>
      <c r="O1850" s="130">
        <v>341</v>
      </c>
      <c r="P1850" s="130">
        <v>349</v>
      </c>
      <c r="Q1850" s="130">
        <v>181</v>
      </c>
      <c r="R1850" s="130">
        <v>1051</v>
      </c>
      <c r="S1850" s="130">
        <v>1470</v>
      </c>
      <c r="T1850" s="134">
        <v>133</v>
      </c>
      <c r="U1850" s="130">
        <v>1345</v>
      </c>
      <c r="V1850" s="130">
        <v>4536</v>
      </c>
      <c r="W1850" s="130">
        <v>1035</v>
      </c>
      <c r="X1850" s="130">
        <v>774</v>
      </c>
      <c r="Y1850" s="130">
        <v>615</v>
      </c>
      <c r="Z1850" s="130">
        <v>-1</v>
      </c>
      <c r="AA1850" s="130">
        <v>110</v>
      </c>
      <c r="AB1850" s="130">
        <v>613</v>
      </c>
      <c r="AC1850" s="130">
        <v>-23</v>
      </c>
      <c r="AD1850" s="130">
        <v>0</v>
      </c>
      <c r="AE1850" s="130">
        <v>15368</v>
      </c>
    </row>
    <row r="1851" spans="1:31" ht="30.75" customHeight="1" x14ac:dyDescent="0.25">
      <c r="A1851" s="59">
        <f t="shared" si="30"/>
        <v>45901</v>
      </c>
      <c r="B1851" s="131" t="s">
        <v>155</v>
      </c>
      <c r="C1851" s="130">
        <v>150</v>
      </c>
      <c r="D1851" s="130">
        <v>350</v>
      </c>
      <c r="E1851" s="130">
        <v>1045</v>
      </c>
      <c r="F1851" s="130">
        <v>-59</v>
      </c>
      <c r="G1851" s="130">
        <v>1970</v>
      </c>
      <c r="H1851" s="130">
        <v>380</v>
      </c>
      <c r="I1851" s="130">
        <v>5</v>
      </c>
      <c r="J1851" s="130">
        <v>203</v>
      </c>
      <c r="K1851" s="130">
        <v>659</v>
      </c>
      <c r="L1851" s="130">
        <v>2020</v>
      </c>
      <c r="M1851" s="130">
        <v>430</v>
      </c>
      <c r="N1851" s="130">
        <v>2660</v>
      </c>
      <c r="O1851" s="130">
        <v>1591</v>
      </c>
      <c r="P1851" s="130">
        <v>401</v>
      </c>
      <c r="Q1851" s="130">
        <v>622</v>
      </c>
      <c r="R1851" s="130">
        <v>1190</v>
      </c>
      <c r="S1851" s="130">
        <v>4762</v>
      </c>
      <c r="T1851" s="134">
        <v>568</v>
      </c>
      <c r="U1851" s="130">
        <v>4521</v>
      </c>
      <c r="V1851" s="130">
        <v>14934</v>
      </c>
      <c r="W1851" s="130">
        <v>2605</v>
      </c>
      <c r="X1851" s="130">
        <v>5004</v>
      </c>
      <c r="Y1851" s="130">
        <v>2348</v>
      </c>
      <c r="Z1851" s="130">
        <v>-333</v>
      </c>
      <c r="AA1851" s="130">
        <v>542</v>
      </c>
      <c r="AB1851" s="130">
        <v>1342</v>
      </c>
      <c r="AC1851" s="130">
        <v>2960</v>
      </c>
      <c r="AD1851" s="130">
        <v>3</v>
      </c>
      <c r="AE1851" s="130">
        <v>52873</v>
      </c>
    </row>
    <row r="1852" spans="1:31" ht="30.75" customHeight="1" x14ac:dyDescent="0.25">
      <c r="A1852" s="59">
        <f t="shared" si="30"/>
        <v>45901</v>
      </c>
      <c r="B1852" s="129" t="s">
        <v>156</v>
      </c>
      <c r="C1852" s="130">
        <v>87</v>
      </c>
      <c r="D1852" s="130">
        <v>-63</v>
      </c>
      <c r="E1852" s="130">
        <v>-10</v>
      </c>
      <c r="F1852" s="130">
        <v>-7</v>
      </c>
      <c r="G1852" s="130">
        <v>22</v>
      </c>
      <c r="H1852" s="130">
        <v>-7</v>
      </c>
      <c r="I1852" s="130">
        <v>37</v>
      </c>
      <c r="J1852" s="130">
        <v>-92</v>
      </c>
      <c r="K1852" s="130">
        <v>58</v>
      </c>
      <c r="L1852" s="130">
        <v>1319</v>
      </c>
      <c r="M1852" s="130">
        <v>-31</v>
      </c>
      <c r="N1852" s="130">
        <v>100</v>
      </c>
      <c r="O1852" s="130">
        <v>186</v>
      </c>
      <c r="P1852" s="130">
        <v>66</v>
      </c>
      <c r="Q1852" s="130">
        <v>21</v>
      </c>
      <c r="R1852" s="130">
        <v>81</v>
      </c>
      <c r="S1852" s="130">
        <v>73</v>
      </c>
      <c r="T1852" s="134">
        <v>41</v>
      </c>
      <c r="U1852" s="130">
        <v>246</v>
      </c>
      <c r="V1852" s="130">
        <v>219</v>
      </c>
      <c r="W1852" s="130">
        <v>18</v>
      </c>
      <c r="X1852" s="130">
        <v>255</v>
      </c>
      <c r="Y1852" s="130">
        <v>207</v>
      </c>
      <c r="Z1852" s="130">
        <v>-56</v>
      </c>
      <c r="AA1852" s="130">
        <v>110</v>
      </c>
      <c r="AB1852" s="130">
        <v>-16</v>
      </c>
      <c r="AC1852" s="130">
        <v>184</v>
      </c>
      <c r="AD1852" s="130">
        <v>0</v>
      </c>
      <c r="AE1852" s="130">
        <v>3048</v>
      </c>
    </row>
    <row r="1853" spans="1:31" ht="30.75" customHeight="1" x14ac:dyDescent="0.25">
      <c r="A1853" s="59">
        <f t="shared" si="30"/>
        <v>45901</v>
      </c>
      <c r="B1853" s="129" t="s">
        <v>157</v>
      </c>
      <c r="C1853" s="130">
        <v>22</v>
      </c>
      <c r="D1853" s="130">
        <v>0</v>
      </c>
      <c r="E1853" s="130">
        <v>16</v>
      </c>
      <c r="F1853" s="130">
        <v>-2</v>
      </c>
      <c r="G1853" s="130">
        <v>45</v>
      </c>
      <c r="H1853" s="130">
        <v>2</v>
      </c>
      <c r="I1853" s="130">
        <v>5</v>
      </c>
      <c r="J1853" s="130">
        <v>32</v>
      </c>
      <c r="K1853" s="130">
        <v>3</v>
      </c>
      <c r="L1853" s="130">
        <v>43</v>
      </c>
      <c r="M1853" s="130">
        <v>18</v>
      </c>
      <c r="N1853" s="130">
        <v>34</v>
      </c>
      <c r="O1853" s="130">
        <v>98</v>
      </c>
      <c r="P1853" s="130">
        <v>22</v>
      </c>
      <c r="Q1853" s="130">
        <v>-3</v>
      </c>
      <c r="R1853" s="130">
        <v>26</v>
      </c>
      <c r="S1853" s="130">
        <v>292</v>
      </c>
      <c r="T1853" s="134">
        <v>45</v>
      </c>
      <c r="U1853" s="130">
        <v>249</v>
      </c>
      <c r="V1853" s="130">
        <v>-852</v>
      </c>
      <c r="W1853" s="130">
        <v>149</v>
      </c>
      <c r="X1853" s="130">
        <v>129</v>
      </c>
      <c r="Y1853" s="130">
        <v>27</v>
      </c>
      <c r="Z1853" s="130">
        <v>-31</v>
      </c>
      <c r="AA1853" s="130">
        <v>42</v>
      </c>
      <c r="AB1853" s="130">
        <v>-19</v>
      </c>
      <c r="AC1853" s="130">
        <v>-59</v>
      </c>
      <c r="AD1853" s="130">
        <v>1</v>
      </c>
      <c r="AE1853" s="130">
        <v>334</v>
      </c>
    </row>
    <row r="1854" spans="1:31" ht="30.75" customHeight="1" x14ac:dyDescent="0.25">
      <c r="A1854" s="59">
        <f t="shared" si="30"/>
        <v>45901</v>
      </c>
      <c r="B1854" s="129" t="s">
        <v>158</v>
      </c>
      <c r="C1854" s="130">
        <v>-4</v>
      </c>
      <c r="D1854" s="130">
        <v>-6</v>
      </c>
      <c r="E1854" s="130">
        <v>16</v>
      </c>
      <c r="F1854" s="130">
        <v>-15</v>
      </c>
      <c r="G1854" s="130">
        <v>1</v>
      </c>
      <c r="H1854" s="130">
        <v>-4</v>
      </c>
      <c r="I1854" s="130">
        <v>5</v>
      </c>
      <c r="J1854" s="130">
        <v>8</v>
      </c>
      <c r="K1854" s="130">
        <v>15</v>
      </c>
      <c r="L1854" s="130">
        <v>27</v>
      </c>
      <c r="M1854" s="130">
        <v>48</v>
      </c>
      <c r="N1854" s="130">
        <v>28</v>
      </c>
      <c r="O1854" s="130">
        <v>25</v>
      </c>
      <c r="P1854" s="130">
        <v>85</v>
      </c>
      <c r="Q1854" s="130">
        <v>5</v>
      </c>
      <c r="R1854" s="130">
        <v>52</v>
      </c>
      <c r="S1854" s="130">
        <v>65</v>
      </c>
      <c r="T1854" s="134">
        <v>54</v>
      </c>
      <c r="U1854" s="130">
        <v>-4</v>
      </c>
      <c r="V1854" s="130">
        <v>-22</v>
      </c>
      <c r="W1854" s="130">
        <v>65</v>
      </c>
      <c r="X1854" s="130">
        <v>23</v>
      </c>
      <c r="Y1854" s="130">
        <v>91</v>
      </c>
      <c r="Z1854" s="130">
        <v>1</v>
      </c>
      <c r="AA1854" s="130">
        <v>-34</v>
      </c>
      <c r="AB1854" s="130">
        <v>19</v>
      </c>
      <c r="AC1854" s="130">
        <v>30</v>
      </c>
      <c r="AD1854" s="130">
        <v>0</v>
      </c>
      <c r="AE1854" s="130">
        <v>574</v>
      </c>
    </row>
    <row r="1855" spans="1:31" ht="30.75" customHeight="1" x14ac:dyDescent="0.25">
      <c r="A1855" s="59">
        <f t="shared" si="30"/>
        <v>45901</v>
      </c>
      <c r="B1855" s="129" t="s">
        <v>159</v>
      </c>
      <c r="C1855" s="130">
        <v>83</v>
      </c>
      <c r="D1855" s="130">
        <v>42</v>
      </c>
      <c r="E1855" s="130">
        <v>86</v>
      </c>
      <c r="F1855" s="130">
        <v>-2</v>
      </c>
      <c r="G1855" s="130">
        <v>185</v>
      </c>
      <c r="H1855" s="130">
        <v>43</v>
      </c>
      <c r="I1855" s="130">
        <v>72</v>
      </c>
      <c r="J1855" s="130">
        <v>224</v>
      </c>
      <c r="K1855" s="130">
        <v>125</v>
      </c>
      <c r="L1855" s="130">
        <v>399</v>
      </c>
      <c r="M1855" s="130">
        <v>238</v>
      </c>
      <c r="N1855" s="130">
        <v>138</v>
      </c>
      <c r="O1855" s="130">
        <v>582</v>
      </c>
      <c r="P1855" s="130">
        <v>-114</v>
      </c>
      <c r="Q1855" s="130">
        <v>135</v>
      </c>
      <c r="R1855" s="130">
        <v>300</v>
      </c>
      <c r="S1855" s="130">
        <v>1491</v>
      </c>
      <c r="T1855" s="134">
        <v>151</v>
      </c>
      <c r="U1855" s="130">
        <v>1567</v>
      </c>
      <c r="V1855" s="130">
        <v>3731</v>
      </c>
      <c r="W1855" s="130">
        <v>422</v>
      </c>
      <c r="X1855" s="130">
        <v>1124</v>
      </c>
      <c r="Y1855" s="130">
        <v>661</v>
      </c>
      <c r="Z1855" s="130">
        <v>-222</v>
      </c>
      <c r="AA1855" s="130">
        <v>-31</v>
      </c>
      <c r="AB1855" s="130">
        <v>455</v>
      </c>
      <c r="AC1855" s="130">
        <v>237</v>
      </c>
      <c r="AD1855" s="130">
        <v>1</v>
      </c>
      <c r="AE1855" s="130">
        <v>12123</v>
      </c>
    </row>
    <row r="1856" spans="1:31" ht="30.75" customHeight="1" x14ac:dyDescent="0.25">
      <c r="A1856" s="59">
        <f t="shared" si="30"/>
        <v>45901</v>
      </c>
      <c r="B1856" s="129" t="s">
        <v>160</v>
      </c>
      <c r="C1856" s="130">
        <v>-38</v>
      </c>
      <c r="D1856" s="130">
        <v>377</v>
      </c>
      <c r="E1856" s="130">
        <v>937</v>
      </c>
      <c r="F1856" s="130">
        <v>-33</v>
      </c>
      <c r="G1856" s="130">
        <v>1717</v>
      </c>
      <c r="H1856" s="130">
        <v>346</v>
      </c>
      <c r="I1856" s="130">
        <v>-114</v>
      </c>
      <c r="J1856" s="130">
        <v>31</v>
      </c>
      <c r="K1856" s="130">
        <v>458</v>
      </c>
      <c r="L1856" s="130">
        <v>232</v>
      </c>
      <c r="M1856" s="130">
        <v>157</v>
      </c>
      <c r="N1856" s="130">
        <v>2360</v>
      </c>
      <c r="O1856" s="130">
        <v>700</v>
      </c>
      <c r="P1856" s="130">
        <v>342</v>
      </c>
      <c r="Q1856" s="130">
        <v>464</v>
      </c>
      <c r="R1856" s="130">
        <v>731</v>
      </c>
      <c r="S1856" s="130">
        <v>2841</v>
      </c>
      <c r="T1856" s="134">
        <v>277</v>
      </c>
      <c r="U1856" s="130">
        <v>2463</v>
      </c>
      <c r="V1856" s="130">
        <v>11858</v>
      </c>
      <c r="W1856" s="130">
        <v>1951</v>
      </c>
      <c r="X1856" s="130">
        <v>3473</v>
      </c>
      <c r="Y1856" s="130">
        <v>1362</v>
      </c>
      <c r="Z1856" s="130">
        <v>-25</v>
      </c>
      <c r="AA1856" s="130">
        <v>455</v>
      </c>
      <c r="AB1856" s="130">
        <v>903</v>
      </c>
      <c r="AC1856" s="130">
        <v>2568</v>
      </c>
      <c r="AD1856" s="130">
        <v>1</v>
      </c>
      <c r="AE1856" s="130">
        <v>36794</v>
      </c>
    </row>
    <row r="1857" spans="1:31" ht="30.75" customHeight="1" x14ac:dyDescent="0.25">
      <c r="A1857" s="59">
        <f t="shared" si="30"/>
        <v>45901</v>
      </c>
      <c r="B1857" s="131" t="s">
        <v>161</v>
      </c>
      <c r="C1857" s="130">
        <v>103</v>
      </c>
      <c r="D1857" s="130">
        <v>145</v>
      </c>
      <c r="E1857" s="130">
        <v>132</v>
      </c>
      <c r="F1857" s="130">
        <v>45</v>
      </c>
      <c r="G1857" s="130">
        <v>628</v>
      </c>
      <c r="H1857" s="130">
        <v>95</v>
      </c>
      <c r="I1857" s="130">
        <v>263</v>
      </c>
      <c r="J1857" s="130">
        <v>-220</v>
      </c>
      <c r="K1857" s="130">
        <v>314</v>
      </c>
      <c r="L1857" s="130">
        <v>737</v>
      </c>
      <c r="M1857" s="130">
        <v>194</v>
      </c>
      <c r="N1857" s="130">
        <v>389</v>
      </c>
      <c r="O1857" s="130">
        <v>-1975</v>
      </c>
      <c r="P1857" s="130">
        <v>407</v>
      </c>
      <c r="Q1857" s="130">
        <v>458</v>
      </c>
      <c r="R1857" s="130">
        <v>1812</v>
      </c>
      <c r="S1857" s="130">
        <v>230</v>
      </c>
      <c r="T1857" s="134">
        <v>225</v>
      </c>
      <c r="U1857" s="130">
        <v>1929</v>
      </c>
      <c r="V1857" s="130">
        <v>7139</v>
      </c>
      <c r="W1857" s="130">
        <v>2313</v>
      </c>
      <c r="X1857" s="130">
        <v>105</v>
      </c>
      <c r="Y1857" s="130">
        <v>-702</v>
      </c>
      <c r="Z1857" s="130">
        <v>181</v>
      </c>
      <c r="AA1857" s="130">
        <v>-12</v>
      </c>
      <c r="AB1857" s="130">
        <v>868</v>
      </c>
      <c r="AC1857" s="130">
        <v>1185</v>
      </c>
      <c r="AD1857" s="130">
        <v>-3</v>
      </c>
      <c r="AE1857" s="130">
        <v>16985</v>
      </c>
    </row>
    <row r="1858" spans="1:31" ht="30.75" customHeight="1" x14ac:dyDescent="0.25">
      <c r="A1858" s="59">
        <f t="shared" si="30"/>
        <v>45901</v>
      </c>
      <c r="B1858" s="129" t="s">
        <v>162</v>
      </c>
      <c r="C1858" s="130">
        <v>-108</v>
      </c>
      <c r="D1858" s="130">
        <v>61</v>
      </c>
      <c r="E1858" s="130">
        <v>-2</v>
      </c>
      <c r="F1858" s="130">
        <v>6</v>
      </c>
      <c r="G1858" s="130">
        <v>-85</v>
      </c>
      <c r="H1858" s="130">
        <v>39</v>
      </c>
      <c r="I1858" s="130">
        <v>10</v>
      </c>
      <c r="J1858" s="130">
        <v>1116</v>
      </c>
      <c r="K1858" s="130">
        <v>10</v>
      </c>
      <c r="L1858" s="130">
        <v>7</v>
      </c>
      <c r="M1858" s="130">
        <v>69</v>
      </c>
      <c r="N1858" s="130">
        <v>1</v>
      </c>
      <c r="O1858" s="130">
        <v>-11</v>
      </c>
      <c r="P1858" s="130">
        <v>127</v>
      </c>
      <c r="Q1858" s="130">
        <v>25</v>
      </c>
      <c r="R1858" s="130">
        <v>118</v>
      </c>
      <c r="S1858" s="130">
        <v>126</v>
      </c>
      <c r="T1858" s="134">
        <v>114</v>
      </c>
      <c r="U1858" s="130">
        <v>84</v>
      </c>
      <c r="V1858" s="130">
        <v>152</v>
      </c>
      <c r="W1858" s="130">
        <v>526</v>
      </c>
      <c r="X1858" s="130">
        <v>110</v>
      </c>
      <c r="Y1858" s="130">
        <v>-12</v>
      </c>
      <c r="Z1858" s="130">
        <v>10</v>
      </c>
      <c r="AA1858" s="130">
        <v>34</v>
      </c>
      <c r="AB1858" s="130">
        <v>-4</v>
      </c>
      <c r="AC1858" s="130">
        <v>9</v>
      </c>
      <c r="AD1858" s="130">
        <v>0</v>
      </c>
      <c r="AE1858" s="130">
        <v>2532</v>
      </c>
    </row>
    <row r="1859" spans="1:31" ht="30.75" customHeight="1" x14ac:dyDescent="0.25">
      <c r="A1859" s="59">
        <f t="shared" ref="A1859:A1922" si="31">IF(B1859&lt;&gt;"",DATE(2020,INT((ROW(A1857)-1)/27)+1,1),"")</f>
        <v>45901</v>
      </c>
      <c r="B1859" s="129" t="s">
        <v>163</v>
      </c>
      <c r="C1859" s="130">
        <v>175</v>
      </c>
      <c r="D1859" s="130">
        <v>55</v>
      </c>
      <c r="E1859" s="130">
        <v>219</v>
      </c>
      <c r="F1859" s="130">
        <v>4</v>
      </c>
      <c r="G1859" s="130">
        <v>312</v>
      </c>
      <c r="H1859" s="130">
        <v>-3</v>
      </c>
      <c r="I1859" s="130">
        <v>88</v>
      </c>
      <c r="J1859" s="130">
        <v>136</v>
      </c>
      <c r="K1859" s="130">
        <v>174</v>
      </c>
      <c r="L1859" s="130">
        <v>-354</v>
      </c>
      <c r="M1859" s="130">
        <v>82</v>
      </c>
      <c r="N1859" s="130">
        <v>167</v>
      </c>
      <c r="O1859" s="130">
        <v>310</v>
      </c>
      <c r="P1859" s="130">
        <v>109</v>
      </c>
      <c r="Q1859" s="130">
        <v>92</v>
      </c>
      <c r="R1859" s="130">
        <v>586</v>
      </c>
      <c r="S1859" s="130">
        <v>1311</v>
      </c>
      <c r="T1859" s="134">
        <v>88</v>
      </c>
      <c r="U1859" s="130">
        <v>713</v>
      </c>
      <c r="V1859" s="130">
        <v>2764</v>
      </c>
      <c r="W1859" s="130">
        <v>801</v>
      </c>
      <c r="X1859" s="130">
        <v>341</v>
      </c>
      <c r="Y1859" s="130">
        <v>193</v>
      </c>
      <c r="Z1859" s="130">
        <v>122</v>
      </c>
      <c r="AA1859" s="130">
        <v>137</v>
      </c>
      <c r="AB1859" s="130">
        <v>377</v>
      </c>
      <c r="AC1859" s="130">
        <v>505</v>
      </c>
      <c r="AD1859" s="130">
        <v>0</v>
      </c>
      <c r="AE1859" s="130">
        <v>9504</v>
      </c>
    </row>
    <row r="1860" spans="1:31" ht="30.75" customHeight="1" x14ac:dyDescent="0.25">
      <c r="A1860" s="59">
        <f t="shared" si="31"/>
        <v>45901</v>
      </c>
      <c r="B1860" s="129" t="s">
        <v>164</v>
      </c>
      <c r="C1860" s="130">
        <v>36</v>
      </c>
      <c r="D1860" s="130">
        <v>29</v>
      </c>
      <c r="E1860" s="130">
        <v>-85</v>
      </c>
      <c r="F1860" s="130">
        <v>35</v>
      </c>
      <c r="G1860" s="130">
        <v>401</v>
      </c>
      <c r="H1860" s="130">
        <v>59</v>
      </c>
      <c r="I1860" s="130">
        <v>165</v>
      </c>
      <c r="J1860" s="130">
        <v>-1472</v>
      </c>
      <c r="K1860" s="130">
        <v>130</v>
      </c>
      <c r="L1860" s="130">
        <v>1084</v>
      </c>
      <c r="M1860" s="130">
        <v>43</v>
      </c>
      <c r="N1860" s="130">
        <v>221</v>
      </c>
      <c r="O1860" s="130">
        <v>-2274</v>
      </c>
      <c r="P1860" s="130">
        <v>171</v>
      </c>
      <c r="Q1860" s="130">
        <v>341</v>
      </c>
      <c r="R1860" s="130">
        <v>1108</v>
      </c>
      <c r="S1860" s="130">
        <v>-1207</v>
      </c>
      <c r="T1860" s="134">
        <v>23</v>
      </c>
      <c r="U1860" s="130">
        <v>1132</v>
      </c>
      <c r="V1860" s="130">
        <v>4223</v>
      </c>
      <c r="W1860" s="130">
        <v>986</v>
      </c>
      <c r="X1860" s="130">
        <v>-346</v>
      </c>
      <c r="Y1860" s="130">
        <v>-883</v>
      </c>
      <c r="Z1860" s="130">
        <v>49</v>
      </c>
      <c r="AA1860" s="130">
        <v>-183</v>
      </c>
      <c r="AB1860" s="130">
        <v>495</v>
      </c>
      <c r="AC1860" s="130">
        <v>671</v>
      </c>
      <c r="AD1860" s="130">
        <v>-3</v>
      </c>
      <c r="AE1860" s="130">
        <v>4949</v>
      </c>
    </row>
    <row r="1861" spans="1:31" ht="30.75" customHeight="1" x14ac:dyDescent="0.25">
      <c r="A1861" s="59">
        <f t="shared" si="31"/>
        <v>45901</v>
      </c>
      <c r="B1861" s="131" t="s">
        <v>165</v>
      </c>
      <c r="C1861" s="130">
        <v>-1</v>
      </c>
      <c r="D1861" s="130">
        <v>0</v>
      </c>
      <c r="E1861" s="130">
        <v>0</v>
      </c>
      <c r="F1861" s="130">
        <v>0</v>
      </c>
      <c r="G1861" s="130">
        <v>-1</v>
      </c>
      <c r="H1861" s="130">
        <v>0</v>
      </c>
      <c r="I1861" s="130">
        <v>0</v>
      </c>
      <c r="J1861" s="130">
        <v>2</v>
      </c>
      <c r="K1861" s="130">
        <v>0</v>
      </c>
      <c r="L1861" s="130">
        <v>-1</v>
      </c>
      <c r="M1861" s="130">
        <v>8</v>
      </c>
      <c r="N1861" s="130">
        <v>1</v>
      </c>
      <c r="O1861" s="130">
        <v>1</v>
      </c>
      <c r="P1861" s="130">
        <v>0</v>
      </c>
      <c r="Q1861" s="130">
        <v>0</v>
      </c>
      <c r="R1861" s="130">
        <v>1</v>
      </c>
      <c r="S1861" s="130">
        <v>2</v>
      </c>
      <c r="T1861" s="134">
        <v>-2</v>
      </c>
      <c r="U1861" s="130">
        <v>-2</v>
      </c>
      <c r="V1861" s="130">
        <v>-1</v>
      </c>
      <c r="W1861" s="130">
        <v>-1</v>
      </c>
      <c r="X1861" s="130">
        <v>3</v>
      </c>
      <c r="Y1861" s="130">
        <v>-2</v>
      </c>
      <c r="Z1861" s="130">
        <v>-1</v>
      </c>
      <c r="AA1861" s="130">
        <v>3</v>
      </c>
      <c r="AB1861" s="130">
        <v>6</v>
      </c>
      <c r="AC1861" s="130">
        <v>-1</v>
      </c>
      <c r="AD1861" s="130">
        <v>0</v>
      </c>
      <c r="AE1861" s="130">
        <v>14</v>
      </c>
    </row>
    <row r="1862" spans="1:31" ht="30.75" customHeight="1" x14ac:dyDescent="0.25">
      <c r="A1862" s="59">
        <f t="shared" si="31"/>
        <v>45901</v>
      </c>
      <c r="B1862" s="131" t="s">
        <v>166</v>
      </c>
      <c r="C1862" s="130">
        <v>69</v>
      </c>
      <c r="D1862" s="130">
        <v>0</v>
      </c>
      <c r="E1862" s="130">
        <v>154</v>
      </c>
      <c r="F1862" s="130">
        <v>48</v>
      </c>
      <c r="G1862" s="130">
        <v>323</v>
      </c>
      <c r="H1862" s="130">
        <v>10</v>
      </c>
      <c r="I1862" s="130">
        <v>175</v>
      </c>
      <c r="J1862" s="130">
        <v>225</v>
      </c>
      <c r="K1862" s="130">
        <v>200</v>
      </c>
      <c r="L1862" s="130">
        <v>277</v>
      </c>
      <c r="M1862" s="130">
        <v>90</v>
      </c>
      <c r="N1862" s="130">
        <v>-6</v>
      </c>
      <c r="O1862" s="130">
        <v>393</v>
      </c>
      <c r="P1862" s="130">
        <v>102</v>
      </c>
      <c r="Q1862" s="130">
        <v>31</v>
      </c>
      <c r="R1862" s="130">
        <v>512</v>
      </c>
      <c r="S1862" s="130">
        <v>921</v>
      </c>
      <c r="T1862" s="134">
        <v>239</v>
      </c>
      <c r="U1862" s="130">
        <v>1728</v>
      </c>
      <c r="V1862" s="130">
        <v>-57</v>
      </c>
      <c r="W1862" s="130">
        <v>499</v>
      </c>
      <c r="X1862" s="130">
        <v>508</v>
      </c>
      <c r="Y1862" s="130">
        <v>333</v>
      </c>
      <c r="Z1862" s="130">
        <v>58</v>
      </c>
      <c r="AA1862" s="130">
        <v>188</v>
      </c>
      <c r="AB1862" s="130">
        <v>31</v>
      </c>
      <c r="AC1862" s="130">
        <v>209</v>
      </c>
      <c r="AD1862" s="130">
        <v>1</v>
      </c>
      <c r="AE1862" s="130">
        <v>7261</v>
      </c>
    </row>
    <row r="1863" spans="1:31" ht="30.75" customHeight="1" x14ac:dyDescent="0.25">
      <c r="A1863" s="59">
        <f t="shared" si="31"/>
        <v>45901</v>
      </c>
      <c r="B1863" s="129" t="s">
        <v>167</v>
      </c>
      <c r="C1863" s="130">
        <v>-14</v>
      </c>
      <c r="D1863" s="130">
        <v>4</v>
      </c>
      <c r="E1863" s="130">
        <v>30</v>
      </c>
      <c r="F1863" s="130">
        <v>14</v>
      </c>
      <c r="G1863" s="130">
        <v>94</v>
      </c>
      <c r="H1863" s="130">
        <v>15</v>
      </c>
      <c r="I1863" s="130">
        <v>63</v>
      </c>
      <c r="J1863" s="130">
        <v>19</v>
      </c>
      <c r="K1863" s="130">
        <v>93</v>
      </c>
      <c r="L1863" s="130">
        <v>35</v>
      </c>
      <c r="M1863" s="130">
        <v>25</v>
      </c>
      <c r="N1863" s="130">
        <v>-8</v>
      </c>
      <c r="O1863" s="130">
        <v>114</v>
      </c>
      <c r="P1863" s="130">
        <v>13</v>
      </c>
      <c r="Q1863" s="130">
        <v>-20</v>
      </c>
      <c r="R1863" s="130">
        <v>163</v>
      </c>
      <c r="S1863" s="130">
        <v>478</v>
      </c>
      <c r="T1863" s="134">
        <v>48</v>
      </c>
      <c r="U1863" s="130">
        <v>663</v>
      </c>
      <c r="V1863" s="130">
        <v>616</v>
      </c>
      <c r="W1863" s="130">
        <v>226</v>
      </c>
      <c r="X1863" s="130">
        <v>261</v>
      </c>
      <c r="Y1863" s="130">
        <v>109</v>
      </c>
      <c r="Z1863" s="130">
        <v>34</v>
      </c>
      <c r="AA1863" s="130">
        <v>-12</v>
      </c>
      <c r="AB1863" s="130">
        <v>132</v>
      </c>
      <c r="AC1863" s="130">
        <v>79</v>
      </c>
      <c r="AD1863" s="130">
        <v>0</v>
      </c>
      <c r="AE1863" s="130">
        <v>3274</v>
      </c>
    </row>
    <row r="1864" spans="1:31" ht="30.75" customHeight="1" x14ac:dyDescent="0.25">
      <c r="A1864" s="59">
        <f t="shared" si="31"/>
        <v>45901</v>
      </c>
      <c r="B1864" s="129" t="s">
        <v>168</v>
      </c>
      <c r="C1864" s="130">
        <v>83</v>
      </c>
      <c r="D1864" s="130">
        <v>-4</v>
      </c>
      <c r="E1864" s="130">
        <v>123</v>
      </c>
      <c r="F1864" s="130">
        <v>35</v>
      </c>
      <c r="G1864" s="130">
        <v>231</v>
      </c>
      <c r="H1864" s="130">
        <v>-5</v>
      </c>
      <c r="I1864" s="130">
        <v>112</v>
      </c>
      <c r="J1864" s="130">
        <v>206</v>
      </c>
      <c r="K1864" s="130">
        <v>107</v>
      </c>
      <c r="L1864" s="130">
        <v>242</v>
      </c>
      <c r="M1864" s="130">
        <v>65</v>
      </c>
      <c r="N1864" s="130">
        <v>2</v>
      </c>
      <c r="O1864" s="130">
        <v>278</v>
      </c>
      <c r="P1864" s="130">
        <v>89</v>
      </c>
      <c r="Q1864" s="130">
        <v>51</v>
      </c>
      <c r="R1864" s="130">
        <v>349</v>
      </c>
      <c r="S1864" s="130">
        <v>443</v>
      </c>
      <c r="T1864" s="134">
        <v>192</v>
      </c>
      <c r="U1864" s="130">
        <v>1064</v>
      </c>
      <c r="V1864" s="130">
        <v>-677</v>
      </c>
      <c r="W1864" s="130">
        <v>272</v>
      </c>
      <c r="X1864" s="130">
        <v>247</v>
      </c>
      <c r="Y1864" s="130">
        <v>223</v>
      </c>
      <c r="Z1864" s="130">
        <v>24</v>
      </c>
      <c r="AA1864" s="130">
        <v>200</v>
      </c>
      <c r="AB1864" s="130">
        <v>-101</v>
      </c>
      <c r="AC1864" s="130">
        <v>125</v>
      </c>
      <c r="AD1864" s="130">
        <v>1</v>
      </c>
      <c r="AE1864" s="130">
        <v>3977</v>
      </c>
    </row>
    <row r="1865" spans="1:31" ht="30.75" customHeight="1" x14ac:dyDescent="0.25">
      <c r="A1865" s="59">
        <f t="shared" si="31"/>
        <v>45901</v>
      </c>
      <c r="B1865" s="129" t="s">
        <v>169</v>
      </c>
      <c r="C1865" s="130">
        <v>0</v>
      </c>
      <c r="D1865" s="130">
        <v>0</v>
      </c>
      <c r="E1865" s="130">
        <v>1</v>
      </c>
      <c r="F1865" s="130">
        <v>-1</v>
      </c>
      <c r="G1865" s="130">
        <v>-2</v>
      </c>
      <c r="H1865" s="130">
        <v>0</v>
      </c>
      <c r="I1865" s="130">
        <v>0</v>
      </c>
      <c r="J1865" s="130">
        <v>0</v>
      </c>
      <c r="K1865" s="130">
        <v>0</v>
      </c>
      <c r="L1865" s="130">
        <v>0</v>
      </c>
      <c r="M1865" s="130">
        <v>0</v>
      </c>
      <c r="N1865" s="130">
        <v>0</v>
      </c>
      <c r="O1865" s="130">
        <v>1</v>
      </c>
      <c r="P1865" s="130">
        <v>0</v>
      </c>
      <c r="Q1865" s="130">
        <v>0</v>
      </c>
      <c r="R1865" s="130">
        <v>0</v>
      </c>
      <c r="S1865" s="130">
        <v>0</v>
      </c>
      <c r="T1865" s="134">
        <v>-1</v>
      </c>
      <c r="U1865" s="130">
        <v>1</v>
      </c>
      <c r="V1865" s="130">
        <v>4</v>
      </c>
      <c r="W1865" s="130">
        <v>1</v>
      </c>
      <c r="X1865" s="130">
        <v>0</v>
      </c>
      <c r="Y1865" s="130">
        <v>1</v>
      </c>
      <c r="Z1865" s="130">
        <v>0</v>
      </c>
      <c r="AA1865" s="130">
        <v>0</v>
      </c>
      <c r="AB1865" s="130">
        <v>0</v>
      </c>
      <c r="AC1865" s="130">
        <v>5</v>
      </c>
      <c r="AD1865" s="130">
        <v>0</v>
      </c>
      <c r="AE1865" s="130">
        <v>10</v>
      </c>
    </row>
    <row r="1866" spans="1:31" ht="30.75" customHeight="1" x14ac:dyDescent="0.25">
      <c r="A1866" s="59">
        <f t="shared" si="31"/>
        <v>45931</v>
      </c>
      <c r="B1866" s="126" t="s">
        <v>143</v>
      </c>
      <c r="C1866" s="127">
        <v>524</v>
      </c>
      <c r="D1866" s="127">
        <v>-172</v>
      </c>
      <c r="E1866" s="127">
        <v>1198</v>
      </c>
      <c r="F1866" s="127">
        <v>21</v>
      </c>
      <c r="G1866" s="127">
        <v>2128</v>
      </c>
      <c r="H1866" s="127">
        <v>744</v>
      </c>
      <c r="I1866" s="127">
        <v>43</v>
      </c>
      <c r="J1866" s="127">
        <v>3293</v>
      </c>
      <c r="K1866" s="127">
        <v>2693</v>
      </c>
      <c r="L1866" s="127">
        <v>3379</v>
      </c>
      <c r="M1866" s="127">
        <v>954</v>
      </c>
      <c r="N1866" s="127">
        <v>2734</v>
      </c>
      <c r="O1866" s="127">
        <v>10596</v>
      </c>
      <c r="P1866" s="127">
        <v>4657</v>
      </c>
      <c r="Q1866" s="127">
        <v>1076</v>
      </c>
      <c r="R1866" s="127">
        <v>4449</v>
      </c>
      <c r="S1866" s="127">
        <v>-4802</v>
      </c>
      <c r="T1866" s="133">
        <v>-296</v>
      </c>
      <c r="U1866" s="127">
        <v>7437</v>
      </c>
      <c r="V1866" s="127">
        <v>18456</v>
      </c>
      <c r="W1866" s="127">
        <v>7961</v>
      </c>
      <c r="X1866" s="127">
        <v>6142</v>
      </c>
      <c r="Y1866" s="127">
        <v>-256</v>
      </c>
      <c r="Z1866" s="127">
        <v>880</v>
      </c>
      <c r="AA1866" s="127">
        <v>-1851</v>
      </c>
      <c r="AB1866" s="127">
        <v>-2327</v>
      </c>
      <c r="AC1866" s="127">
        <v>15467</v>
      </c>
      <c r="AD1866" s="127">
        <v>19</v>
      </c>
      <c r="AE1866" s="127">
        <v>85147</v>
      </c>
    </row>
    <row r="1867" spans="1:31" ht="30.75" customHeight="1" x14ac:dyDescent="0.25">
      <c r="A1867" s="59">
        <f t="shared" si="31"/>
        <v>45931</v>
      </c>
      <c r="B1867" s="128" t="s">
        <v>144</v>
      </c>
      <c r="C1867" s="127">
        <v>-136</v>
      </c>
      <c r="D1867" s="127">
        <v>-23</v>
      </c>
      <c r="E1867" s="127">
        <v>113</v>
      </c>
      <c r="F1867" s="127">
        <v>-66</v>
      </c>
      <c r="G1867" s="127">
        <v>-210</v>
      </c>
      <c r="H1867" s="127">
        <v>-20</v>
      </c>
      <c r="I1867" s="127">
        <v>175</v>
      </c>
      <c r="J1867" s="127">
        <v>309</v>
      </c>
      <c r="K1867" s="127">
        <v>351</v>
      </c>
      <c r="L1867" s="127">
        <v>109</v>
      </c>
      <c r="M1867" s="127">
        <v>110</v>
      </c>
      <c r="N1867" s="127">
        <v>251</v>
      </c>
      <c r="O1867" s="127">
        <v>-183</v>
      </c>
      <c r="P1867" s="127">
        <v>349</v>
      </c>
      <c r="Q1867" s="127">
        <v>73</v>
      </c>
      <c r="R1867" s="127">
        <v>-800</v>
      </c>
      <c r="S1867" s="127">
        <v>-5693</v>
      </c>
      <c r="T1867" s="133">
        <v>-223</v>
      </c>
      <c r="U1867" s="127">
        <v>-1155</v>
      </c>
      <c r="V1867" s="127">
        <v>-4394</v>
      </c>
      <c r="W1867" s="127">
        <v>178</v>
      </c>
      <c r="X1867" s="127">
        <v>729</v>
      </c>
      <c r="Y1867" s="127">
        <v>1582</v>
      </c>
      <c r="Z1867" s="127">
        <v>-72</v>
      </c>
      <c r="AA1867" s="127">
        <v>-1039</v>
      </c>
      <c r="AB1867" s="127">
        <v>-372</v>
      </c>
      <c r="AC1867" s="127">
        <v>103</v>
      </c>
      <c r="AD1867" s="127">
        <v>37</v>
      </c>
      <c r="AE1867" s="127">
        <v>-9917</v>
      </c>
    </row>
    <row r="1868" spans="1:31" ht="30.75" customHeight="1" x14ac:dyDescent="0.25">
      <c r="A1868" s="59">
        <f t="shared" si="31"/>
        <v>45931</v>
      </c>
      <c r="B1868" s="128" t="s">
        <v>145</v>
      </c>
      <c r="C1868" s="127">
        <v>84</v>
      </c>
      <c r="D1868" s="127">
        <v>-88</v>
      </c>
      <c r="E1868" s="127">
        <v>247</v>
      </c>
      <c r="F1868" s="127">
        <v>71</v>
      </c>
      <c r="G1868" s="127">
        <v>1266</v>
      </c>
      <c r="H1868" s="127">
        <v>30</v>
      </c>
      <c r="I1868" s="127">
        <v>-34</v>
      </c>
      <c r="J1868" s="127">
        <v>-160</v>
      </c>
      <c r="K1868" s="127">
        <v>259</v>
      </c>
      <c r="L1868" s="127">
        <v>-348</v>
      </c>
      <c r="M1868" s="127">
        <v>331</v>
      </c>
      <c r="N1868" s="127">
        <v>372</v>
      </c>
      <c r="O1868" s="127">
        <v>1145</v>
      </c>
      <c r="P1868" s="127">
        <v>783</v>
      </c>
      <c r="Q1868" s="127">
        <v>56</v>
      </c>
      <c r="R1868" s="127">
        <v>-1043</v>
      </c>
      <c r="S1868" s="127">
        <v>-712</v>
      </c>
      <c r="T1868" s="133">
        <v>-1562</v>
      </c>
      <c r="U1868" s="127">
        <v>223</v>
      </c>
      <c r="V1868" s="127">
        <v>-3360</v>
      </c>
      <c r="W1868" s="127">
        <v>875</v>
      </c>
      <c r="X1868" s="127">
        <v>-2227</v>
      </c>
      <c r="Y1868" s="127">
        <v>-5697</v>
      </c>
      <c r="Z1868" s="127">
        <v>203</v>
      </c>
      <c r="AA1868" s="127">
        <v>132</v>
      </c>
      <c r="AB1868" s="127">
        <v>-850</v>
      </c>
      <c r="AC1868" s="127">
        <v>-88</v>
      </c>
      <c r="AD1868" s="127">
        <v>0</v>
      </c>
      <c r="AE1868" s="127">
        <v>-10092</v>
      </c>
    </row>
    <row r="1869" spans="1:31" ht="30.75" customHeight="1" x14ac:dyDescent="0.25">
      <c r="A1869" s="59">
        <f t="shared" si="31"/>
        <v>45931</v>
      </c>
      <c r="B1869" s="129" t="s">
        <v>146</v>
      </c>
      <c r="C1869" s="130">
        <v>25</v>
      </c>
      <c r="D1869" s="130">
        <v>0</v>
      </c>
      <c r="E1869" s="130">
        <v>5</v>
      </c>
      <c r="F1869" s="130">
        <v>0</v>
      </c>
      <c r="G1869" s="130">
        <v>198</v>
      </c>
      <c r="H1869" s="130">
        <v>10</v>
      </c>
      <c r="I1869" s="130">
        <v>-53</v>
      </c>
      <c r="J1869" s="130">
        <v>16</v>
      </c>
      <c r="K1869" s="130">
        <v>-25</v>
      </c>
      <c r="L1869" s="130">
        <v>61</v>
      </c>
      <c r="M1869" s="130">
        <v>157</v>
      </c>
      <c r="N1869" s="130">
        <v>15</v>
      </c>
      <c r="O1869" s="130">
        <v>-1</v>
      </c>
      <c r="P1869" s="130">
        <v>27</v>
      </c>
      <c r="Q1869" s="130">
        <v>-133</v>
      </c>
      <c r="R1869" s="130">
        <v>32</v>
      </c>
      <c r="S1869" s="130">
        <v>347</v>
      </c>
      <c r="T1869" s="134">
        <v>157</v>
      </c>
      <c r="U1869" s="130">
        <v>-61</v>
      </c>
      <c r="V1869" s="130">
        <v>-43</v>
      </c>
      <c r="W1869" s="130">
        <v>23</v>
      </c>
      <c r="X1869" s="130">
        <v>-16</v>
      </c>
      <c r="Y1869" s="130">
        <v>-1</v>
      </c>
      <c r="Z1869" s="130">
        <v>-2</v>
      </c>
      <c r="AA1869" s="130">
        <v>44</v>
      </c>
      <c r="AB1869" s="130">
        <v>-1</v>
      </c>
      <c r="AC1869" s="130">
        <v>1</v>
      </c>
      <c r="AD1869" s="130">
        <v>0</v>
      </c>
      <c r="AE1869" s="130">
        <v>782</v>
      </c>
    </row>
    <row r="1870" spans="1:31" ht="30.75" customHeight="1" x14ac:dyDescent="0.25">
      <c r="A1870" s="59">
        <f t="shared" si="31"/>
        <v>45931</v>
      </c>
      <c r="B1870" s="129" t="s">
        <v>147</v>
      </c>
      <c r="C1870" s="130">
        <v>76</v>
      </c>
      <c r="D1870" s="130">
        <v>-93</v>
      </c>
      <c r="E1870" s="130">
        <v>204</v>
      </c>
      <c r="F1870" s="130">
        <v>57</v>
      </c>
      <c r="G1870" s="130">
        <v>1132</v>
      </c>
      <c r="H1870" s="130">
        <v>6</v>
      </c>
      <c r="I1870" s="130">
        <v>37</v>
      </c>
      <c r="J1870" s="130">
        <v>-366</v>
      </c>
      <c r="K1870" s="130">
        <v>140</v>
      </c>
      <c r="L1870" s="130">
        <v>-856</v>
      </c>
      <c r="M1870" s="130">
        <v>268</v>
      </c>
      <c r="N1870" s="130">
        <v>328</v>
      </c>
      <c r="O1870" s="130">
        <v>1080</v>
      </c>
      <c r="P1870" s="130">
        <v>759</v>
      </c>
      <c r="Q1870" s="130">
        <v>188</v>
      </c>
      <c r="R1870" s="130">
        <v>-1023</v>
      </c>
      <c r="S1870" s="130">
        <v>-935</v>
      </c>
      <c r="T1870" s="134">
        <v>-1730</v>
      </c>
      <c r="U1870" s="130">
        <v>147</v>
      </c>
      <c r="V1870" s="130">
        <v>-3350</v>
      </c>
      <c r="W1870" s="130">
        <v>742</v>
      </c>
      <c r="X1870" s="130">
        <v>-2104</v>
      </c>
      <c r="Y1870" s="130">
        <v>-5607</v>
      </c>
      <c r="Z1870" s="130">
        <v>102</v>
      </c>
      <c r="AA1870" s="130">
        <v>53</v>
      </c>
      <c r="AB1870" s="130">
        <v>-944</v>
      </c>
      <c r="AC1870" s="130">
        <v>-60</v>
      </c>
      <c r="AD1870" s="130">
        <v>0</v>
      </c>
      <c r="AE1870" s="130">
        <v>-11749</v>
      </c>
    </row>
    <row r="1871" spans="1:31" ht="30.75" customHeight="1" x14ac:dyDescent="0.25">
      <c r="A1871" s="59">
        <f t="shared" si="31"/>
        <v>45931</v>
      </c>
      <c r="B1871" s="129" t="s">
        <v>148</v>
      </c>
      <c r="C1871" s="130">
        <v>-21</v>
      </c>
      <c r="D1871" s="130">
        <v>3</v>
      </c>
      <c r="E1871" s="130">
        <v>7</v>
      </c>
      <c r="F1871" s="130">
        <v>11</v>
      </c>
      <c r="G1871" s="130">
        <v>25</v>
      </c>
      <c r="H1871" s="130">
        <v>-1</v>
      </c>
      <c r="I1871" s="130">
        <v>-5</v>
      </c>
      <c r="J1871" s="130">
        <v>11</v>
      </c>
      <c r="K1871" s="130">
        <v>5</v>
      </c>
      <c r="L1871" s="130">
        <v>140</v>
      </c>
      <c r="M1871" s="130">
        <v>6</v>
      </c>
      <c r="N1871" s="130">
        <v>-13</v>
      </c>
      <c r="O1871" s="130">
        <v>73</v>
      </c>
      <c r="P1871" s="130">
        <v>-22</v>
      </c>
      <c r="Q1871" s="130">
        <v>17</v>
      </c>
      <c r="R1871" s="130">
        <v>56</v>
      </c>
      <c r="S1871" s="130">
        <v>56</v>
      </c>
      <c r="T1871" s="134">
        <v>-21</v>
      </c>
      <c r="U1871" s="130">
        <v>223</v>
      </c>
      <c r="V1871" s="130">
        <v>39</v>
      </c>
      <c r="W1871" s="130">
        <v>44</v>
      </c>
      <c r="X1871" s="130">
        <v>51</v>
      </c>
      <c r="Y1871" s="130">
        <v>-13</v>
      </c>
      <c r="Z1871" s="130">
        <v>10</v>
      </c>
      <c r="AA1871" s="130">
        <v>-7</v>
      </c>
      <c r="AB1871" s="130">
        <v>32</v>
      </c>
      <c r="AC1871" s="130">
        <v>-22</v>
      </c>
      <c r="AD1871" s="130">
        <v>0</v>
      </c>
      <c r="AE1871" s="130">
        <v>684</v>
      </c>
    </row>
    <row r="1872" spans="1:31" ht="30.75" customHeight="1" x14ac:dyDescent="0.25">
      <c r="A1872" s="59">
        <f t="shared" si="31"/>
        <v>45931</v>
      </c>
      <c r="B1872" s="129" t="s">
        <v>149</v>
      </c>
      <c r="C1872" s="130">
        <v>4</v>
      </c>
      <c r="D1872" s="130">
        <v>2</v>
      </c>
      <c r="E1872" s="130">
        <v>31</v>
      </c>
      <c r="F1872" s="130">
        <v>3</v>
      </c>
      <c r="G1872" s="130">
        <v>-89</v>
      </c>
      <c r="H1872" s="130">
        <v>15</v>
      </c>
      <c r="I1872" s="130">
        <v>-13</v>
      </c>
      <c r="J1872" s="130">
        <v>179</v>
      </c>
      <c r="K1872" s="130">
        <v>139</v>
      </c>
      <c r="L1872" s="130">
        <v>307</v>
      </c>
      <c r="M1872" s="130">
        <v>-100</v>
      </c>
      <c r="N1872" s="130">
        <v>42</v>
      </c>
      <c r="O1872" s="130">
        <v>-7</v>
      </c>
      <c r="P1872" s="130">
        <v>19</v>
      </c>
      <c r="Q1872" s="130">
        <v>-16</v>
      </c>
      <c r="R1872" s="130">
        <v>-108</v>
      </c>
      <c r="S1872" s="130">
        <v>-180</v>
      </c>
      <c r="T1872" s="134">
        <v>32</v>
      </c>
      <c r="U1872" s="130">
        <v>-86</v>
      </c>
      <c r="V1872" s="130">
        <v>-6</v>
      </c>
      <c r="W1872" s="130">
        <v>66</v>
      </c>
      <c r="X1872" s="130">
        <v>-158</v>
      </c>
      <c r="Y1872" s="130">
        <v>-76</v>
      </c>
      <c r="Z1872" s="130">
        <v>93</v>
      </c>
      <c r="AA1872" s="130">
        <v>42</v>
      </c>
      <c r="AB1872" s="130">
        <v>63</v>
      </c>
      <c r="AC1872" s="130">
        <v>-7</v>
      </c>
      <c r="AD1872" s="130">
        <v>0</v>
      </c>
      <c r="AE1872" s="130">
        <v>191</v>
      </c>
    </row>
    <row r="1873" spans="1:31" ht="30.75" customHeight="1" x14ac:dyDescent="0.25">
      <c r="A1873" s="59">
        <f t="shared" si="31"/>
        <v>45931</v>
      </c>
      <c r="B1873" s="128" t="s">
        <v>150</v>
      </c>
      <c r="C1873" s="127">
        <v>117</v>
      </c>
      <c r="D1873" s="127">
        <v>65</v>
      </c>
      <c r="E1873" s="127">
        <v>-421</v>
      </c>
      <c r="F1873" s="127">
        <v>14</v>
      </c>
      <c r="G1873" s="127">
        <v>-2242</v>
      </c>
      <c r="H1873" s="127">
        <v>160</v>
      </c>
      <c r="I1873" s="127">
        <v>-177</v>
      </c>
      <c r="J1873" s="127">
        <v>441</v>
      </c>
      <c r="K1873" s="127">
        <v>694</v>
      </c>
      <c r="L1873" s="127">
        <v>742</v>
      </c>
      <c r="M1873" s="127">
        <v>-111</v>
      </c>
      <c r="N1873" s="127">
        <v>252</v>
      </c>
      <c r="O1873" s="127">
        <v>2107</v>
      </c>
      <c r="P1873" s="127">
        <v>755</v>
      </c>
      <c r="Q1873" s="127">
        <v>383</v>
      </c>
      <c r="R1873" s="127">
        <v>1688</v>
      </c>
      <c r="S1873" s="127">
        <v>-3400</v>
      </c>
      <c r="T1873" s="133">
        <v>-810</v>
      </c>
      <c r="U1873" s="127">
        <v>-34</v>
      </c>
      <c r="V1873" s="127">
        <v>-394</v>
      </c>
      <c r="W1873" s="127">
        <v>335</v>
      </c>
      <c r="X1873" s="127">
        <v>-718</v>
      </c>
      <c r="Y1873" s="127">
        <v>-264</v>
      </c>
      <c r="Z1873" s="127">
        <v>412</v>
      </c>
      <c r="AA1873" s="127">
        <v>-748</v>
      </c>
      <c r="AB1873" s="127">
        <v>-1019</v>
      </c>
      <c r="AC1873" s="127">
        <v>-683</v>
      </c>
      <c r="AD1873" s="127">
        <v>-19</v>
      </c>
      <c r="AE1873" s="127">
        <v>-2875</v>
      </c>
    </row>
    <row r="1874" spans="1:31" ht="30.75" customHeight="1" x14ac:dyDescent="0.25">
      <c r="A1874" s="59">
        <f t="shared" si="31"/>
        <v>45931</v>
      </c>
      <c r="B1874" s="128" t="s">
        <v>151</v>
      </c>
      <c r="C1874" s="127">
        <v>161</v>
      </c>
      <c r="D1874" s="127">
        <v>-22</v>
      </c>
      <c r="E1874" s="127">
        <v>922</v>
      </c>
      <c r="F1874" s="127">
        <v>35</v>
      </c>
      <c r="G1874" s="127">
        <v>927</v>
      </c>
      <c r="H1874" s="127">
        <v>249</v>
      </c>
      <c r="I1874" s="127">
        <v>388</v>
      </c>
      <c r="J1874" s="127">
        <v>975</v>
      </c>
      <c r="K1874" s="127">
        <v>344</v>
      </c>
      <c r="L1874" s="127">
        <v>777</v>
      </c>
      <c r="M1874" s="127">
        <v>461</v>
      </c>
      <c r="N1874" s="127">
        <v>635</v>
      </c>
      <c r="O1874" s="127">
        <v>1819</v>
      </c>
      <c r="P1874" s="127">
        <v>499</v>
      </c>
      <c r="Q1874" s="127">
        <v>174</v>
      </c>
      <c r="R1874" s="127">
        <v>1151</v>
      </c>
      <c r="S1874" s="127">
        <v>2744</v>
      </c>
      <c r="T1874" s="133">
        <v>1291</v>
      </c>
      <c r="U1874" s="127">
        <v>2863</v>
      </c>
      <c r="V1874" s="127">
        <v>3155</v>
      </c>
      <c r="W1874" s="127">
        <v>994</v>
      </c>
      <c r="X1874" s="127">
        <v>1947</v>
      </c>
      <c r="Y1874" s="127">
        <v>1618</v>
      </c>
      <c r="Z1874" s="127">
        <v>432</v>
      </c>
      <c r="AA1874" s="127">
        <v>-59</v>
      </c>
      <c r="AB1874" s="127">
        <v>546</v>
      </c>
      <c r="AC1874" s="127">
        <v>567</v>
      </c>
      <c r="AD1874" s="127">
        <v>-1</v>
      </c>
      <c r="AE1874" s="127">
        <v>25592</v>
      </c>
    </row>
    <row r="1875" spans="1:31" ht="30.75" customHeight="1" x14ac:dyDescent="0.25">
      <c r="A1875" s="59">
        <f t="shared" si="31"/>
        <v>45931</v>
      </c>
      <c r="B1875" s="128" t="s">
        <v>152</v>
      </c>
      <c r="C1875" s="127">
        <v>298</v>
      </c>
      <c r="D1875" s="127">
        <v>-104</v>
      </c>
      <c r="E1875" s="127">
        <v>337</v>
      </c>
      <c r="F1875" s="127">
        <v>-33</v>
      </c>
      <c r="G1875" s="127">
        <v>2378</v>
      </c>
      <c r="H1875" s="127">
        <v>325</v>
      </c>
      <c r="I1875" s="127">
        <v>-309</v>
      </c>
      <c r="J1875" s="127">
        <v>1728</v>
      </c>
      <c r="K1875" s="127">
        <v>1045</v>
      </c>
      <c r="L1875" s="127">
        <v>2099</v>
      </c>
      <c r="M1875" s="127">
        <v>164</v>
      </c>
      <c r="N1875" s="127">
        <v>1224</v>
      </c>
      <c r="O1875" s="127">
        <v>5709</v>
      </c>
      <c r="P1875" s="127">
        <v>2271</v>
      </c>
      <c r="Q1875" s="127">
        <v>390</v>
      </c>
      <c r="R1875" s="127">
        <v>3453</v>
      </c>
      <c r="S1875" s="127">
        <v>2263</v>
      </c>
      <c r="T1875" s="133">
        <v>1008</v>
      </c>
      <c r="U1875" s="127">
        <v>5540</v>
      </c>
      <c r="V1875" s="127">
        <v>23449</v>
      </c>
      <c r="W1875" s="127">
        <v>5579</v>
      </c>
      <c r="X1875" s="127">
        <v>6411</v>
      </c>
      <c r="Y1875" s="127">
        <v>2505</v>
      </c>
      <c r="Z1875" s="127">
        <v>-95</v>
      </c>
      <c r="AA1875" s="127">
        <v>-137</v>
      </c>
      <c r="AB1875" s="127">
        <v>-632</v>
      </c>
      <c r="AC1875" s="127">
        <v>15568</v>
      </c>
      <c r="AD1875" s="127">
        <v>2</v>
      </c>
      <c r="AE1875" s="127">
        <v>82436</v>
      </c>
    </row>
    <row r="1876" spans="1:31" ht="30.75" customHeight="1" x14ac:dyDescent="0.25">
      <c r="A1876" s="59">
        <f t="shared" si="31"/>
        <v>45931</v>
      </c>
      <c r="B1876" s="131" t="s">
        <v>153</v>
      </c>
      <c r="C1876" s="130">
        <v>-41</v>
      </c>
      <c r="D1876" s="130">
        <v>12</v>
      </c>
      <c r="E1876" s="130">
        <v>113</v>
      </c>
      <c r="F1876" s="130">
        <v>13</v>
      </c>
      <c r="G1876" s="130">
        <v>721</v>
      </c>
      <c r="H1876" s="130">
        <v>40</v>
      </c>
      <c r="I1876" s="130">
        <v>-8</v>
      </c>
      <c r="J1876" s="130">
        <v>-26</v>
      </c>
      <c r="K1876" s="130">
        <v>10</v>
      </c>
      <c r="L1876" s="130">
        <v>8</v>
      </c>
      <c r="M1876" s="130">
        <v>70</v>
      </c>
      <c r="N1876" s="130">
        <v>50</v>
      </c>
      <c r="O1876" s="130">
        <v>1887</v>
      </c>
      <c r="P1876" s="130">
        <v>-49</v>
      </c>
      <c r="Q1876" s="130">
        <v>-12</v>
      </c>
      <c r="R1876" s="130">
        <v>65</v>
      </c>
      <c r="S1876" s="130">
        <v>598</v>
      </c>
      <c r="T1876" s="134">
        <v>459</v>
      </c>
      <c r="U1876" s="130">
        <v>85</v>
      </c>
      <c r="V1876" s="130">
        <v>5712</v>
      </c>
      <c r="W1876" s="130">
        <v>161</v>
      </c>
      <c r="X1876" s="130">
        <v>967</v>
      </c>
      <c r="Y1876" s="130">
        <v>-207</v>
      </c>
      <c r="Z1876" s="130">
        <v>-57</v>
      </c>
      <c r="AA1876" s="130">
        <v>-383</v>
      </c>
      <c r="AB1876" s="130">
        <v>-395</v>
      </c>
      <c r="AC1876" s="130">
        <v>365</v>
      </c>
      <c r="AD1876" s="130">
        <v>-1</v>
      </c>
      <c r="AE1876" s="130">
        <v>10157</v>
      </c>
    </row>
    <row r="1877" spans="1:31" ht="30.75" customHeight="1" x14ac:dyDescent="0.25">
      <c r="A1877" s="59">
        <f t="shared" si="31"/>
        <v>45931</v>
      </c>
      <c r="B1877" s="131" t="s">
        <v>154</v>
      </c>
      <c r="C1877" s="130">
        <v>-25</v>
      </c>
      <c r="D1877" s="130">
        <v>20</v>
      </c>
      <c r="E1877" s="130">
        <v>121</v>
      </c>
      <c r="F1877" s="130">
        <v>-2</v>
      </c>
      <c r="G1877" s="130">
        <v>573</v>
      </c>
      <c r="H1877" s="130">
        <v>34</v>
      </c>
      <c r="I1877" s="130">
        <v>78</v>
      </c>
      <c r="J1877" s="130">
        <v>238</v>
      </c>
      <c r="K1877" s="130">
        <v>228</v>
      </c>
      <c r="L1877" s="130">
        <v>207</v>
      </c>
      <c r="M1877" s="130">
        <v>189</v>
      </c>
      <c r="N1877" s="130">
        <v>153</v>
      </c>
      <c r="O1877" s="130">
        <v>709</v>
      </c>
      <c r="P1877" s="130">
        <v>398</v>
      </c>
      <c r="Q1877" s="130">
        <v>121</v>
      </c>
      <c r="R1877" s="130">
        <v>594</v>
      </c>
      <c r="S1877" s="130">
        <v>807</v>
      </c>
      <c r="T1877" s="134">
        <v>772</v>
      </c>
      <c r="U1877" s="130">
        <v>959</v>
      </c>
      <c r="V1877" s="130">
        <v>2430</v>
      </c>
      <c r="W1877" s="130">
        <v>655</v>
      </c>
      <c r="X1877" s="130">
        <v>500</v>
      </c>
      <c r="Y1877" s="130">
        <v>315</v>
      </c>
      <c r="Z1877" s="130">
        <v>23</v>
      </c>
      <c r="AA1877" s="130">
        <v>180</v>
      </c>
      <c r="AB1877" s="130">
        <v>12</v>
      </c>
      <c r="AC1877" s="130">
        <v>20</v>
      </c>
      <c r="AD1877" s="130">
        <v>0</v>
      </c>
      <c r="AE1877" s="130">
        <v>10309</v>
      </c>
    </row>
    <row r="1878" spans="1:31" ht="30.75" customHeight="1" x14ac:dyDescent="0.25">
      <c r="A1878" s="59">
        <f t="shared" si="31"/>
        <v>45931</v>
      </c>
      <c r="B1878" s="131" t="s">
        <v>155</v>
      </c>
      <c r="C1878" s="130">
        <v>322</v>
      </c>
      <c r="D1878" s="130">
        <v>-169</v>
      </c>
      <c r="E1878" s="130">
        <v>-202</v>
      </c>
      <c r="F1878" s="130">
        <v>-70</v>
      </c>
      <c r="G1878" s="130">
        <v>410</v>
      </c>
      <c r="H1878" s="130">
        <v>169</v>
      </c>
      <c r="I1878" s="130">
        <v>-17</v>
      </c>
      <c r="J1878" s="130">
        <v>321</v>
      </c>
      <c r="K1878" s="130">
        <v>331</v>
      </c>
      <c r="L1878" s="130">
        <v>476</v>
      </c>
      <c r="M1878" s="130">
        <v>-182</v>
      </c>
      <c r="N1878" s="130">
        <v>791</v>
      </c>
      <c r="O1878" s="130">
        <v>2505</v>
      </c>
      <c r="P1878" s="130">
        <v>139</v>
      </c>
      <c r="Q1878" s="130">
        <v>-68</v>
      </c>
      <c r="R1878" s="130">
        <v>1667</v>
      </c>
      <c r="S1878" s="130">
        <v>589</v>
      </c>
      <c r="T1878" s="134">
        <v>-379</v>
      </c>
      <c r="U1878" s="130">
        <v>3256</v>
      </c>
      <c r="V1878" s="130">
        <v>14516</v>
      </c>
      <c r="W1878" s="130">
        <v>3823</v>
      </c>
      <c r="X1878" s="130">
        <v>3571</v>
      </c>
      <c r="Y1878" s="130">
        <v>1329</v>
      </c>
      <c r="Z1878" s="130">
        <v>-176</v>
      </c>
      <c r="AA1878" s="130">
        <v>-107</v>
      </c>
      <c r="AB1878" s="130">
        <v>-235</v>
      </c>
      <c r="AC1878" s="130">
        <v>2896</v>
      </c>
      <c r="AD1878" s="130">
        <v>5</v>
      </c>
      <c r="AE1878" s="130">
        <v>35511</v>
      </c>
    </row>
    <row r="1879" spans="1:31" ht="30.75" customHeight="1" x14ac:dyDescent="0.25">
      <c r="A1879" s="59">
        <f t="shared" si="31"/>
        <v>45931</v>
      </c>
      <c r="B1879" s="129" t="s">
        <v>156</v>
      </c>
      <c r="C1879" s="130">
        <v>20</v>
      </c>
      <c r="D1879" s="130">
        <v>16</v>
      </c>
      <c r="E1879" s="130">
        <v>-46</v>
      </c>
      <c r="F1879" s="130">
        <v>-1</v>
      </c>
      <c r="G1879" s="130">
        <v>-65</v>
      </c>
      <c r="H1879" s="130">
        <v>7</v>
      </c>
      <c r="I1879" s="130">
        <v>-27</v>
      </c>
      <c r="J1879" s="130">
        <v>-66</v>
      </c>
      <c r="K1879" s="130">
        <v>24</v>
      </c>
      <c r="L1879" s="130">
        <v>965</v>
      </c>
      <c r="M1879" s="130">
        <v>11</v>
      </c>
      <c r="N1879" s="130">
        <v>111</v>
      </c>
      <c r="O1879" s="130">
        <v>532</v>
      </c>
      <c r="P1879" s="130">
        <v>29</v>
      </c>
      <c r="Q1879" s="130">
        <v>40</v>
      </c>
      <c r="R1879" s="130">
        <v>75</v>
      </c>
      <c r="S1879" s="130">
        <v>-305</v>
      </c>
      <c r="T1879" s="134">
        <v>42</v>
      </c>
      <c r="U1879" s="130">
        <v>122</v>
      </c>
      <c r="V1879" s="130">
        <v>-392</v>
      </c>
      <c r="W1879" s="130">
        <v>-16</v>
      </c>
      <c r="X1879" s="130">
        <v>227</v>
      </c>
      <c r="Y1879" s="130">
        <v>80</v>
      </c>
      <c r="Z1879" s="130">
        <v>-58</v>
      </c>
      <c r="AA1879" s="130">
        <v>-158</v>
      </c>
      <c r="AB1879" s="130">
        <v>1</v>
      </c>
      <c r="AC1879" s="130">
        <v>244</v>
      </c>
      <c r="AD1879" s="130">
        <v>0</v>
      </c>
      <c r="AE1879" s="130">
        <v>1412</v>
      </c>
    </row>
    <row r="1880" spans="1:31" ht="30.75" customHeight="1" x14ac:dyDescent="0.25">
      <c r="A1880" s="59">
        <f t="shared" si="31"/>
        <v>45931</v>
      </c>
      <c r="B1880" s="129" t="s">
        <v>157</v>
      </c>
      <c r="C1880" s="130">
        <v>-19</v>
      </c>
      <c r="D1880" s="130">
        <v>-126</v>
      </c>
      <c r="E1880" s="130">
        <v>-7</v>
      </c>
      <c r="F1880" s="130">
        <v>-2</v>
      </c>
      <c r="G1880" s="130">
        <v>-55</v>
      </c>
      <c r="H1880" s="130">
        <v>-4</v>
      </c>
      <c r="I1880" s="130">
        <v>-39</v>
      </c>
      <c r="J1880" s="130">
        <v>-19</v>
      </c>
      <c r="K1880" s="130">
        <v>11</v>
      </c>
      <c r="L1880" s="130">
        <v>-9</v>
      </c>
      <c r="M1880" s="130">
        <v>28</v>
      </c>
      <c r="N1880" s="130">
        <v>-11</v>
      </c>
      <c r="O1880" s="130">
        <v>30</v>
      </c>
      <c r="P1880" s="130">
        <v>117</v>
      </c>
      <c r="Q1880" s="130">
        <v>8</v>
      </c>
      <c r="R1880" s="130">
        <v>-26</v>
      </c>
      <c r="S1880" s="130">
        <v>2</v>
      </c>
      <c r="T1880" s="134">
        <v>29</v>
      </c>
      <c r="U1880" s="130">
        <v>140</v>
      </c>
      <c r="V1880" s="130">
        <v>745</v>
      </c>
      <c r="W1880" s="130">
        <v>35</v>
      </c>
      <c r="X1880" s="130">
        <v>-60</v>
      </c>
      <c r="Y1880" s="130">
        <v>2</v>
      </c>
      <c r="Z1880" s="130">
        <v>-31</v>
      </c>
      <c r="AA1880" s="130">
        <v>27</v>
      </c>
      <c r="AB1880" s="130">
        <v>-35</v>
      </c>
      <c r="AC1880" s="130">
        <v>138</v>
      </c>
      <c r="AD1880" s="130">
        <v>3</v>
      </c>
      <c r="AE1880" s="130">
        <v>872</v>
      </c>
    </row>
    <row r="1881" spans="1:31" ht="30.75" customHeight="1" x14ac:dyDescent="0.25">
      <c r="A1881" s="59">
        <f t="shared" si="31"/>
        <v>45931</v>
      </c>
      <c r="B1881" s="129" t="s">
        <v>158</v>
      </c>
      <c r="C1881" s="130">
        <v>-5</v>
      </c>
      <c r="D1881" s="130">
        <v>-4</v>
      </c>
      <c r="E1881" s="130">
        <v>-67</v>
      </c>
      <c r="F1881" s="130">
        <v>15</v>
      </c>
      <c r="G1881" s="130">
        <v>-38</v>
      </c>
      <c r="H1881" s="130">
        <v>-36</v>
      </c>
      <c r="I1881" s="130">
        <v>0</v>
      </c>
      <c r="J1881" s="130">
        <v>8</v>
      </c>
      <c r="K1881" s="130">
        <v>14</v>
      </c>
      <c r="L1881" s="130">
        <v>32</v>
      </c>
      <c r="M1881" s="130">
        <v>53</v>
      </c>
      <c r="N1881" s="130">
        <v>-2</v>
      </c>
      <c r="O1881" s="130">
        <v>114</v>
      </c>
      <c r="P1881" s="130">
        <v>25</v>
      </c>
      <c r="Q1881" s="130">
        <v>26</v>
      </c>
      <c r="R1881" s="130">
        <v>94</v>
      </c>
      <c r="S1881" s="130">
        <v>-50</v>
      </c>
      <c r="T1881" s="134">
        <v>65</v>
      </c>
      <c r="U1881" s="130">
        <v>70</v>
      </c>
      <c r="V1881" s="130">
        <v>-76</v>
      </c>
      <c r="W1881" s="130">
        <v>91</v>
      </c>
      <c r="X1881" s="130">
        <v>7</v>
      </c>
      <c r="Y1881" s="130">
        <v>-59</v>
      </c>
      <c r="Z1881" s="130">
        <v>11</v>
      </c>
      <c r="AA1881" s="130">
        <v>-19</v>
      </c>
      <c r="AB1881" s="130">
        <v>24</v>
      </c>
      <c r="AC1881" s="130">
        <v>93</v>
      </c>
      <c r="AD1881" s="130">
        <v>0</v>
      </c>
      <c r="AE1881" s="130">
        <v>386</v>
      </c>
    </row>
    <row r="1882" spans="1:31" ht="30.75" customHeight="1" x14ac:dyDescent="0.25">
      <c r="A1882" s="59">
        <f t="shared" si="31"/>
        <v>45931</v>
      </c>
      <c r="B1882" s="129" t="s">
        <v>159</v>
      </c>
      <c r="C1882" s="130">
        <v>60</v>
      </c>
      <c r="D1882" s="130">
        <v>3</v>
      </c>
      <c r="E1882" s="130">
        <v>97</v>
      </c>
      <c r="F1882" s="130">
        <v>8</v>
      </c>
      <c r="G1882" s="130">
        <v>393</v>
      </c>
      <c r="H1882" s="130">
        <v>8</v>
      </c>
      <c r="I1882" s="130">
        <v>-38</v>
      </c>
      <c r="J1882" s="130">
        <v>213</v>
      </c>
      <c r="K1882" s="130">
        <v>210</v>
      </c>
      <c r="L1882" s="130">
        <v>274</v>
      </c>
      <c r="M1882" s="130">
        <v>82</v>
      </c>
      <c r="N1882" s="130">
        <v>160</v>
      </c>
      <c r="O1882" s="130">
        <v>469</v>
      </c>
      <c r="P1882" s="130">
        <v>40</v>
      </c>
      <c r="Q1882" s="130">
        <v>83</v>
      </c>
      <c r="R1882" s="130">
        <v>587</v>
      </c>
      <c r="S1882" s="130">
        <v>139</v>
      </c>
      <c r="T1882" s="134">
        <v>-25</v>
      </c>
      <c r="U1882" s="130">
        <v>845</v>
      </c>
      <c r="V1882" s="130">
        <v>2749</v>
      </c>
      <c r="W1882" s="130">
        <v>486</v>
      </c>
      <c r="X1882" s="130">
        <v>943</v>
      </c>
      <c r="Y1882" s="130">
        <v>569</v>
      </c>
      <c r="Z1882" s="130">
        <v>-195</v>
      </c>
      <c r="AA1882" s="130">
        <v>-42</v>
      </c>
      <c r="AB1882" s="130">
        <v>-185</v>
      </c>
      <c r="AC1882" s="130">
        <v>139</v>
      </c>
      <c r="AD1882" s="130">
        <v>0</v>
      </c>
      <c r="AE1882" s="130">
        <v>8072</v>
      </c>
    </row>
    <row r="1883" spans="1:31" ht="30.75" customHeight="1" x14ac:dyDescent="0.25">
      <c r="A1883" s="59">
        <f t="shared" si="31"/>
        <v>45931</v>
      </c>
      <c r="B1883" s="129" t="s">
        <v>160</v>
      </c>
      <c r="C1883" s="130">
        <v>266</v>
      </c>
      <c r="D1883" s="130">
        <v>-58</v>
      </c>
      <c r="E1883" s="130">
        <v>-179</v>
      </c>
      <c r="F1883" s="130">
        <v>-90</v>
      </c>
      <c r="G1883" s="130">
        <v>175</v>
      </c>
      <c r="H1883" s="130">
        <v>194</v>
      </c>
      <c r="I1883" s="130">
        <v>87</v>
      </c>
      <c r="J1883" s="130">
        <v>185</v>
      </c>
      <c r="K1883" s="130">
        <v>72</v>
      </c>
      <c r="L1883" s="130">
        <v>-786</v>
      </c>
      <c r="M1883" s="130">
        <v>-356</v>
      </c>
      <c r="N1883" s="130">
        <v>533</v>
      </c>
      <c r="O1883" s="130">
        <v>1360</v>
      </c>
      <c r="P1883" s="130">
        <v>-72</v>
      </c>
      <c r="Q1883" s="130">
        <v>-225</v>
      </c>
      <c r="R1883" s="130">
        <v>937</v>
      </c>
      <c r="S1883" s="130">
        <v>803</v>
      </c>
      <c r="T1883" s="134">
        <v>-490</v>
      </c>
      <c r="U1883" s="130">
        <v>2079</v>
      </c>
      <c r="V1883" s="130">
        <v>11490</v>
      </c>
      <c r="W1883" s="130">
        <v>3227</v>
      </c>
      <c r="X1883" s="130">
        <v>2454</v>
      </c>
      <c r="Y1883" s="130">
        <v>737</v>
      </c>
      <c r="Z1883" s="130">
        <v>97</v>
      </c>
      <c r="AA1883" s="130">
        <v>85</v>
      </c>
      <c r="AB1883" s="130">
        <v>-40</v>
      </c>
      <c r="AC1883" s="130">
        <v>2282</v>
      </c>
      <c r="AD1883" s="130">
        <v>2</v>
      </c>
      <c r="AE1883" s="130">
        <v>24769</v>
      </c>
    </row>
    <row r="1884" spans="1:31" ht="30.75" customHeight="1" x14ac:dyDescent="0.25">
      <c r="A1884" s="59">
        <f t="shared" si="31"/>
        <v>45931</v>
      </c>
      <c r="B1884" s="131" t="s">
        <v>161</v>
      </c>
      <c r="C1884" s="130">
        <v>-23</v>
      </c>
      <c r="D1884" s="130">
        <v>28</v>
      </c>
      <c r="E1884" s="130">
        <v>50</v>
      </c>
      <c r="F1884" s="130">
        <v>13</v>
      </c>
      <c r="G1884" s="130">
        <v>428</v>
      </c>
      <c r="H1884" s="130">
        <v>37</v>
      </c>
      <c r="I1884" s="130">
        <v>54</v>
      </c>
      <c r="J1884" s="130">
        <v>988</v>
      </c>
      <c r="K1884" s="130">
        <v>445</v>
      </c>
      <c r="L1884" s="130">
        <v>1378</v>
      </c>
      <c r="M1884" s="130">
        <v>101</v>
      </c>
      <c r="N1884" s="130">
        <v>179</v>
      </c>
      <c r="O1884" s="130">
        <v>234</v>
      </c>
      <c r="P1884" s="130">
        <v>425</v>
      </c>
      <c r="Q1884" s="130">
        <v>318</v>
      </c>
      <c r="R1884" s="130">
        <v>717</v>
      </c>
      <c r="S1884" s="130">
        <v>273</v>
      </c>
      <c r="T1884" s="134">
        <v>198</v>
      </c>
      <c r="U1884" s="130">
        <v>-100</v>
      </c>
      <c r="V1884" s="130">
        <v>3192</v>
      </c>
      <c r="W1884" s="130">
        <v>695</v>
      </c>
      <c r="X1884" s="130">
        <v>1388</v>
      </c>
      <c r="Y1884" s="130">
        <v>368</v>
      </c>
      <c r="Z1884" s="130">
        <v>77</v>
      </c>
      <c r="AA1884" s="130">
        <v>206</v>
      </c>
      <c r="AB1884" s="130">
        <v>82</v>
      </c>
      <c r="AC1884" s="130">
        <v>994</v>
      </c>
      <c r="AD1884" s="130">
        <v>-3</v>
      </c>
      <c r="AE1884" s="130">
        <v>12742</v>
      </c>
    </row>
    <row r="1885" spans="1:31" ht="30.75" customHeight="1" x14ac:dyDescent="0.25">
      <c r="A1885" s="59">
        <f t="shared" si="31"/>
        <v>45931</v>
      </c>
      <c r="B1885" s="129" t="s">
        <v>162</v>
      </c>
      <c r="C1885" s="130">
        <v>-122</v>
      </c>
      <c r="D1885" s="130">
        <v>0</v>
      </c>
      <c r="E1885" s="130">
        <v>38</v>
      </c>
      <c r="F1885" s="130">
        <v>2</v>
      </c>
      <c r="G1885" s="130">
        <v>74</v>
      </c>
      <c r="H1885" s="130">
        <v>28</v>
      </c>
      <c r="I1885" s="130">
        <v>1</v>
      </c>
      <c r="J1885" s="130">
        <v>547</v>
      </c>
      <c r="K1885" s="130">
        <v>-18</v>
      </c>
      <c r="L1885" s="130">
        <v>47</v>
      </c>
      <c r="M1885" s="130">
        <v>44</v>
      </c>
      <c r="N1885" s="130">
        <v>-2</v>
      </c>
      <c r="O1885" s="130">
        <v>-16</v>
      </c>
      <c r="P1885" s="130">
        <v>157</v>
      </c>
      <c r="Q1885" s="130">
        <v>11</v>
      </c>
      <c r="R1885" s="130">
        <v>-89</v>
      </c>
      <c r="S1885" s="130">
        <v>35</v>
      </c>
      <c r="T1885" s="134">
        <v>16</v>
      </c>
      <c r="U1885" s="130">
        <v>29</v>
      </c>
      <c r="V1885" s="130">
        <v>-236</v>
      </c>
      <c r="W1885" s="130">
        <v>106</v>
      </c>
      <c r="X1885" s="130">
        <v>117</v>
      </c>
      <c r="Y1885" s="130">
        <v>-45</v>
      </c>
      <c r="Z1885" s="130">
        <v>11</v>
      </c>
      <c r="AA1885" s="130">
        <v>24</v>
      </c>
      <c r="AB1885" s="130">
        <v>-9</v>
      </c>
      <c r="AC1885" s="130">
        <v>-1</v>
      </c>
      <c r="AD1885" s="130">
        <v>0</v>
      </c>
      <c r="AE1885" s="130">
        <v>749</v>
      </c>
    </row>
    <row r="1886" spans="1:31" ht="30.75" customHeight="1" x14ac:dyDescent="0.25">
      <c r="A1886" s="59">
        <f t="shared" si="31"/>
        <v>45931</v>
      </c>
      <c r="B1886" s="129" t="s">
        <v>163</v>
      </c>
      <c r="C1886" s="130">
        <v>47</v>
      </c>
      <c r="D1886" s="130">
        <v>-1</v>
      </c>
      <c r="E1886" s="130">
        <v>7</v>
      </c>
      <c r="F1886" s="130">
        <v>7</v>
      </c>
      <c r="G1886" s="130">
        <v>-50</v>
      </c>
      <c r="H1886" s="130">
        <v>-16</v>
      </c>
      <c r="I1886" s="130">
        <v>23</v>
      </c>
      <c r="J1886" s="130">
        <v>43</v>
      </c>
      <c r="K1886" s="130">
        <v>-28</v>
      </c>
      <c r="L1886" s="130">
        <v>168</v>
      </c>
      <c r="M1886" s="130">
        <v>-29</v>
      </c>
      <c r="N1886" s="130">
        <v>53</v>
      </c>
      <c r="O1886" s="130">
        <v>167</v>
      </c>
      <c r="P1886" s="130">
        <v>82</v>
      </c>
      <c r="Q1886" s="130">
        <v>38</v>
      </c>
      <c r="R1886" s="130">
        <v>104</v>
      </c>
      <c r="S1886" s="130">
        <v>17</v>
      </c>
      <c r="T1886" s="134">
        <v>-23</v>
      </c>
      <c r="U1886" s="130">
        <v>-149</v>
      </c>
      <c r="V1886" s="130">
        <v>799</v>
      </c>
      <c r="W1886" s="130">
        <v>53</v>
      </c>
      <c r="X1886" s="130">
        <v>130</v>
      </c>
      <c r="Y1886" s="130">
        <v>-7</v>
      </c>
      <c r="Z1886" s="130">
        <v>86</v>
      </c>
      <c r="AA1886" s="130">
        <v>18</v>
      </c>
      <c r="AB1886" s="130">
        <v>-12</v>
      </c>
      <c r="AC1886" s="130">
        <v>-1</v>
      </c>
      <c r="AD1886" s="130">
        <v>0</v>
      </c>
      <c r="AE1886" s="130">
        <v>1526</v>
      </c>
    </row>
    <row r="1887" spans="1:31" ht="30.75" customHeight="1" x14ac:dyDescent="0.25">
      <c r="A1887" s="59">
        <f t="shared" si="31"/>
        <v>45931</v>
      </c>
      <c r="B1887" s="129" t="s">
        <v>164</v>
      </c>
      <c r="C1887" s="130">
        <v>52</v>
      </c>
      <c r="D1887" s="130">
        <v>29</v>
      </c>
      <c r="E1887" s="130">
        <v>5</v>
      </c>
      <c r="F1887" s="130">
        <v>4</v>
      </c>
      <c r="G1887" s="130">
        <v>404</v>
      </c>
      <c r="H1887" s="130">
        <v>25</v>
      </c>
      <c r="I1887" s="130">
        <v>30</v>
      </c>
      <c r="J1887" s="130">
        <v>398</v>
      </c>
      <c r="K1887" s="130">
        <v>491</v>
      </c>
      <c r="L1887" s="130">
        <v>1163</v>
      </c>
      <c r="M1887" s="130">
        <v>86</v>
      </c>
      <c r="N1887" s="130">
        <v>128</v>
      </c>
      <c r="O1887" s="130">
        <v>83</v>
      </c>
      <c r="P1887" s="130">
        <v>186</v>
      </c>
      <c r="Q1887" s="130">
        <v>269</v>
      </c>
      <c r="R1887" s="130">
        <v>702</v>
      </c>
      <c r="S1887" s="130">
        <v>221</v>
      </c>
      <c r="T1887" s="134">
        <v>205</v>
      </c>
      <c r="U1887" s="130">
        <v>20</v>
      </c>
      <c r="V1887" s="130">
        <v>2629</v>
      </c>
      <c r="W1887" s="130">
        <v>536</v>
      </c>
      <c r="X1887" s="130">
        <v>1141</v>
      </c>
      <c r="Y1887" s="130">
        <v>420</v>
      </c>
      <c r="Z1887" s="130">
        <v>-20</v>
      </c>
      <c r="AA1887" s="130">
        <v>164</v>
      </c>
      <c r="AB1887" s="130">
        <v>103</v>
      </c>
      <c r="AC1887" s="130">
        <v>996</v>
      </c>
      <c r="AD1887" s="130">
        <v>-3</v>
      </c>
      <c r="AE1887" s="130">
        <v>10467</v>
      </c>
    </row>
    <row r="1888" spans="1:31" ht="30.75" customHeight="1" x14ac:dyDescent="0.25">
      <c r="A1888" s="59">
        <f t="shared" si="31"/>
        <v>45931</v>
      </c>
      <c r="B1888" s="131" t="s">
        <v>165</v>
      </c>
      <c r="C1888" s="130">
        <v>1</v>
      </c>
      <c r="D1888" s="130">
        <v>0</v>
      </c>
      <c r="E1888" s="130">
        <v>0</v>
      </c>
      <c r="F1888" s="130">
        <v>0</v>
      </c>
      <c r="G1888" s="130">
        <v>-1</v>
      </c>
      <c r="H1888" s="130">
        <v>0</v>
      </c>
      <c r="I1888" s="130">
        <v>0</v>
      </c>
      <c r="J1888" s="130">
        <v>0</v>
      </c>
      <c r="K1888" s="130">
        <v>0</v>
      </c>
      <c r="L1888" s="130">
        <v>1</v>
      </c>
      <c r="M1888" s="130">
        <v>-2</v>
      </c>
      <c r="N1888" s="130">
        <v>-1</v>
      </c>
      <c r="O1888" s="130">
        <v>2</v>
      </c>
      <c r="P1888" s="130">
        <v>1</v>
      </c>
      <c r="Q1888" s="130">
        <v>0</v>
      </c>
      <c r="R1888" s="130">
        <v>0</v>
      </c>
      <c r="S1888" s="130">
        <v>6</v>
      </c>
      <c r="T1888" s="134">
        <v>3</v>
      </c>
      <c r="U1888" s="130">
        <v>4</v>
      </c>
      <c r="V1888" s="130">
        <v>8</v>
      </c>
      <c r="W1888" s="130">
        <v>1</v>
      </c>
      <c r="X1888" s="130">
        <v>-7</v>
      </c>
      <c r="Y1888" s="130">
        <v>0</v>
      </c>
      <c r="Z1888" s="130">
        <v>1</v>
      </c>
      <c r="AA1888" s="130">
        <v>-2</v>
      </c>
      <c r="AB1888" s="130">
        <v>2</v>
      </c>
      <c r="AC1888" s="130">
        <v>-2</v>
      </c>
      <c r="AD1888" s="130">
        <v>1</v>
      </c>
      <c r="AE1888" s="130">
        <v>16</v>
      </c>
    </row>
    <row r="1889" spans="1:31" ht="30.75" customHeight="1" x14ac:dyDescent="0.25">
      <c r="A1889" s="59">
        <f t="shared" si="31"/>
        <v>45931</v>
      </c>
      <c r="B1889" s="131" t="s">
        <v>166</v>
      </c>
      <c r="C1889" s="130">
        <v>64</v>
      </c>
      <c r="D1889" s="130">
        <v>5</v>
      </c>
      <c r="E1889" s="130">
        <v>255</v>
      </c>
      <c r="F1889" s="130">
        <v>13</v>
      </c>
      <c r="G1889" s="130">
        <v>247</v>
      </c>
      <c r="H1889" s="130">
        <v>45</v>
      </c>
      <c r="I1889" s="130">
        <v>-416</v>
      </c>
      <c r="J1889" s="130">
        <v>207</v>
      </c>
      <c r="K1889" s="130">
        <v>31</v>
      </c>
      <c r="L1889" s="130">
        <v>29</v>
      </c>
      <c r="M1889" s="130">
        <v>-12</v>
      </c>
      <c r="N1889" s="130">
        <v>52</v>
      </c>
      <c r="O1889" s="130">
        <v>372</v>
      </c>
      <c r="P1889" s="130">
        <v>1357</v>
      </c>
      <c r="Q1889" s="130">
        <v>31</v>
      </c>
      <c r="R1889" s="130">
        <v>410</v>
      </c>
      <c r="S1889" s="130">
        <v>-10</v>
      </c>
      <c r="T1889" s="134">
        <v>-45</v>
      </c>
      <c r="U1889" s="130">
        <v>1336</v>
      </c>
      <c r="V1889" s="130">
        <v>-2409</v>
      </c>
      <c r="W1889" s="130">
        <v>244</v>
      </c>
      <c r="X1889" s="130">
        <v>-8</v>
      </c>
      <c r="Y1889" s="130">
        <v>700</v>
      </c>
      <c r="Z1889" s="130">
        <v>37</v>
      </c>
      <c r="AA1889" s="130">
        <v>-31</v>
      </c>
      <c r="AB1889" s="130">
        <v>-98</v>
      </c>
      <c r="AC1889" s="130">
        <v>11295</v>
      </c>
      <c r="AD1889" s="130">
        <v>0</v>
      </c>
      <c r="AE1889" s="130">
        <v>13701</v>
      </c>
    </row>
    <row r="1890" spans="1:31" ht="30.75" customHeight="1" x14ac:dyDescent="0.25">
      <c r="A1890" s="59">
        <f t="shared" si="31"/>
        <v>45931</v>
      </c>
      <c r="B1890" s="129" t="s">
        <v>167</v>
      </c>
      <c r="C1890" s="130">
        <v>4</v>
      </c>
      <c r="D1890" s="130">
        <v>4</v>
      </c>
      <c r="E1890" s="130">
        <v>22</v>
      </c>
      <c r="F1890" s="130">
        <v>18</v>
      </c>
      <c r="G1890" s="130">
        <v>70</v>
      </c>
      <c r="H1890" s="130">
        <v>27</v>
      </c>
      <c r="I1890" s="130">
        <v>20</v>
      </c>
      <c r="J1890" s="130">
        <v>15</v>
      </c>
      <c r="K1890" s="130">
        <v>-6</v>
      </c>
      <c r="L1890" s="130">
        <v>127</v>
      </c>
      <c r="M1890" s="130">
        <v>-39</v>
      </c>
      <c r="N1890" s="130">
        <v>44</v>
      </c>
      <c r="O1890" s="130">
        <v>79</v>
      </c>
      <c r="P1890" s="130">
        <v>28</v>
      </c>
      <c r="Q1890" s="130">
        <v>39</v>
      </c>
      <c r="R1890" s="130">
        <v>138</v>
      </c>
      <c r="S1890" s="130">
        <v>88</v>
      </c>
      <c r="T1890" s="134">
        <v>-16</v>
      </c>
      <c r="U1890" s="130">
        <v>320</v>
      </c>
      <c r="V1890" s="130">
        <v>496</v>
      </c>
      <c r="W1890" s="130">
        <v>123</v>
      </c>
      <c r="X1890" s="130">
        <v>-15</v>
      </c>
      <c r="Y1890" s="130">
        <v>266</v>
      </c>
      <c r="Z1890" s="130">
        <v>18</v>
      </c>
      <c r="AA1890" s="130">
        <v>-25</v>
      </c>
      <c r="AB1890" s="130">
        <v>-82</v>
      </c>
      <c r="AC1890" s="130">
        <v>43</v>
      </c>
      <c r="AD1890" s="130">
        <v>0</v>
      </c>
      <c r="AE1890" s="130">
        <v>1806</v>
      </c>
    </row>
    <row r="1891" spans="1:31" ht="30.75" customHeight="1" x14ac:dyDescent="0.25">
      <c r="A1891" s="59">
        <f t="shared" si="31"/>
        <v>45931</v>
      </c>
      <c r="B1891" s="129" t="s">
        <v>168</v>
      </c>
      <c r="C1891" s="130">
        <v>60</v>
      </c>
      <c r="D1891" s="130">
        <v>1</v>
      </c>
      <c r="E1891" s="130">
        <v>233</v>
      </c>
      <c r="F1891" s="130">
        <v>-6</v>
      </c>
      <c r="G1891" s="130">
        <v>176</v>
      </c>
      <c r="H1891" s="130">
        <v>18</v>
      </c>
      <c r="I1891" s="130">
        <v>-436</v>
      </c>
      <c r="J1891" s="130">
        <v>192</v>
      </c>
      <c r="K1891" s="130">
        <v>37</v>
      </c>
      <c r="L1891" s="130">
        <v>-98</v>
      </c>
      <c r="M1891" s="130">
        <v>27</v>
      </c>
      <c r="N1891" s="130">
        <v>8</v>
      </c>
      <c r="O1891" s="130">
        <v>293</v>
      </c>
      <c r="P1891" s="130">
        <v>1329</v>
      </c>
      <c r="Q1891" s="130">
        <v>-8</v>
      </c>
      <c r="R1891" s="130">
        <v>272</v>
      </c>
      <c r="S1891" s="130">
        <v>-98</v>
      </c>
      <c r="T1891" s="134">
        <v>-29</v>
      </c>
      <c r="U1891" s="130">
        <v>1017</v>
      </c>
      <c r="V1891" s="130">
        <v>-2906</v>
      </c>
      <c r="W1891" s="130">
        <v>122</v>
      </c>
      <c r="X1891" s="130">
        <v>8</v>
      </c>
      <c r="Y1891" s="130">
        <v>434</v>
      </c>
      <c r="Z1891" s="130">
        <v>19</v>
      </c>
      <c r="AA1891" s="130">
        <v>-6</v>
      </c>
      <c r="AB1891" s="130">
        <v>-16</v>
      </c>
      <c r="AC1891" s="130">
        <v>11253</v>
      </c>
      <c r="AD1891" s="130">
        <v>0</v>
      </c>
      <c r="AE1891" s="130">
        <v>11896</v>
      </c>
    </row>
    <row r="1892" spans="1:31" ht="30.75" customHeight="1" x14ac:dyDescent="0.25">
      <c r="A1892" s="59">
        <f t="shared" si="31"/>
        <v>45931</v>
      </c>
      <c r="B1892" s="129" t="s">
        <v>169</v>
      </c>
      <c r="C1892" s="130">
        <v>0</v>
      </c>
      <c r="D1892" s="130">
        <v>0</v>
      </c>
      <c r="E1892" s="130">
        <v>0</v>
      </c>
      <c r="F1892" s="130">
        <v>1</v>
      </c>
      <c r="G1892" s="130">
        <v>1</v>
      </c>
      <c r="H1892" s="130">
        <v>0</v>
      </c>
      <c r="I1892" s="130">
        <v>0</v>
      </c>
      <c r="J1892" s="130">
        <v>0</v>
      </c>
      <c r="K1892" s="130">
        <v>0</v>
      </c>
      <c r="L1892" s="130">
        <v>0</v>
      </c>
      <c r="M1892" s="130">
        <v>0</v>
      </c>
      <c r="N1892" s="130">
        <v>0</v>
      </c>
      <c r="O1892" s="130">
        <v>0</v>
      </c>
      <c r="P1892" s="130">
        <v>0</v>
      </c>
      <c r="Q1892" s="130">
        <v>0</v>
      </c>
      <c r="R1892" s="130">
        <v>0</v>
      </c>
      <c r="S1892" s="130">
        <v>0</v>
      </c>
      <c r="T1892" s="134">
        <v>0</v>
      </c>
      <c r="U1892" s="130">
        <v>-1</v>
      </c>
      <c r="V1892" s="130">
        <v>1</v>
      </c>
      <c r="W1892" s="130">
        <v>-1</v>
      </c>
      <c r="X1892" s="130">
        <v>-1</v>
      </c>
      <c r="Y1892" s="130">
        <v>0</v>
      </c>
      <c r="Z1892" s="130">
        <v>0</v>
      </c>
      <c r="AA1892" s="130">
        <v>0</v>
      </c>
      <c r="AB1892" s="130">
        <v>0</v>
      </c>
      <c r="AC1892" s="130">
        <v>-1</v>
      </c>
      <c r="AD1892" s="130">
        <v>0</v>
      </c>
      <c r="AE1892" s="130">
        <v>-1</v>
      </c>
    </row>
    <row r="1893" spans="1:31" ht="30.75" customHeight="1" x14ac:dyDescent="0.25">
      <c r="A1893" s="59" t="str">
        <f t="shared" si="31"/>
        <v/>
      </c>
      <c r="B1893" s="126"/>
      <c r="C1893" s="127"/>
      <c r="D1893" s="127"/>
      <c r="E1893" s="127"/>
      <c r="F1893" s="127"/>
      <c r="G1893" s="127"/>
      <c r="H1893" s="127"/>
      <c r="I1893" s="127"/>
      <c r="J1893" s="127"/>
      <c r="K1893" s="127"/>
      <c r="L1893" s="127"/>
      <c r="M1893" s="127"/>
      <c r="N1893" s="127"/>
      <c r="O1893" s="127"/>
      <c r="P1893" s="127"/>
      <c r="Q1893" s="127"/>
      <c r="R1893" s="127"/>
      <c r="S1893" s="127"/>
      <c r="T1893" s="133"/>
      <c r="U1893" s="127"/>
      <c r="V1893" s="127"/>
      <c r="W1893" s="127"/>
      <c r="X1893" s="127"/>
      <c r="Y1893" s="127"/>
      <c r="Z1893" s="127"/>
      <c r="AA1893" s="127"/>
      <c r="AB1893" s="127"/>
      <c r="AC1893" s="127"/>
      <c r="AD1893" s="127"/>
      <c r="AE1893" s="127"/>
    </row>
    <row r="1894" spans="1:31" ht="30.75" customHeight="1" x14ac:dyDescent="0.25">
      <c r="A1894" s="59" t="str">
        <f t="shared" si="31"/>
        <v/>
      </c>
      <c r="B1894" s="128"/>
      <c r="C1894" s="127"/>
      <c r="D1894" s="127"/>
      <c r="E1894" s="127"/>
      <c r="F1894" s="127"/>
      <c r="G1894" s="127"/>
      <c r="H1894" s="127"/>
      <c r="I1894" s="127"/>
      <c r="J1894" s="127"/>
      <c r="K1894" s="127"/>
      <c r="L1894" s="127"/>
      <c r="M1894" s="127"/>
      <c r="N1894" s="127"/>
      <c r="O1894" s="127"/>
      <c r="P1894" s="127"/>
      <c r="Q1894" s="127"/>
      <c r="R1894" s="127"/>
      <c r="S1894" s="127"/>
      <c r="T1894" s="133"/>
      <c r="U1894" s="127"/>
      <c r="V1894" s="127"/>
      <c r="W1894" s="127"/>
      <c r="X1894" s="127"/>
      <c r="Y1894" s="127"/>
      <c r="Z1894" s="127"/>
      <c r="AA1894" s="127"/>
      <c r="AB1894" s="127"/>
      <c r="AC1894" s="127"/>
      <c r="AD1894" s="127"/>
      <c r="AE1894" s="127"/>
    </row>
    <row r="1895" spans="1:31" ht="30.75" customHeight="1" x14ac:dyDescent="0.25">
      <c r="A1895" s="59" t="str">
        <f t="shared" si="31"/>
        <v/>
      </c>
      <c r="B1895" s="128"/>
      <c r="C1895" s="127"/>
      <c r="D1895" s="127"/>
      <c r="E1895" s="127"/>
      <c r="F1895" s="127"/>
      <c r="G1895" s="127"/>
      <c r="H1895" s="127"/>
      <c r="I1895" s="127"/>
      <c r="J1895" s="127"/>
      <c r="K1895" s="127"/>
      <c r="L1895" s="127"/>
      <c r="M1895" s="127"/>
      <c r="N1895" s="127"/>
      <c r="O1895" s="127"/>
      <c r="P1895" s="127"/>
      <c r="Q1895" s="127"/>
      <c r="R1895" s="127"/>
      <c r="S1895" s="127"/>
      <c r="T1895" s="133"/>
      <c r="U1895" s="127"/>
      <c r="V1895" s="127"/>
      <c r="W1895" s="127"/>
      <c r="X1895" s="127"/>
      <c r="Y1895" s="127"/>
      <c r="Z1895" s="127"/>
      <c r="AA1895" s="127"/>
      <c r="AB1895" s="127"/>
      <c r="AC1895" s="127"/>
      <c r="AD1895" s="127"/>
      <c r="AE1895" s="127"/>
    </row>
    <row r="1896" spans="1:31" ht="30.75" customHeight="1" x14ac:dyDescent="0.25">
      <c r="A1896" s="59" t="str">
        <f t="shared" si="31"/>
        <v/>
      </c>
      <c r="B1896" s="129"/>
      <c r="C1896" s="130"/>
      <c r="D1896" s="130"/>
      <c r="E1896" s="130"/>
      <c r="F1896" s="130"/>
      <c r="G1896" s="130"/>
      <c r="H1896" s="130"/>
      <c r="I1896" s="130"/>
      <c r="J1896" s="130"/>
      <c r="K1896" s="130"/>
      <c r="L1896" s="130"/>
      <c r="M1896" s="130"/>
      <c r="N1896" s="130"/>
      <c r="O1896" s="130"/>
      <c r="P1896" s="130"/>
      <c r="Q1896" s="130"/>
      <c r="R1896" s="130"/>
      <c r="S1896" s="130"/>
      <c r="T1896" s="134"/>
      <c r="U1896" s="130"/>
      <c r="V1896" s="130"/>
      <c r="W1896" s="130"/>
      <c r="X1896" s="130"/>
      <c r="Y1896" s="130"/>
      <c r="Z1896" s="130"/>
      <c r="AA1896" s="130"/>
      <c r="AB1896" s="130"/>
      <c r="AC1896" s="130"/>
      <c r="AD1896" s="130"/>
      <c r="AE1896" s="130"/>
    </row>
    <row r="1897" spans="1:31" ht="30.75" customHeight="1" x14ac:dyDescent="0.25">
      <c r="A1897" s="59" t="str">
        <f t="shared" si="31"/>
        <v/>
      </c>
      <c r="B1897" s="129"/>
      <c r="C1897" s="130"/>
      <c r="D1897" s="130"/>
      <c r="E1897" s="130"/>
      <c r="F1897" s="130"/>
      <c r="G1897" s="130"/>
      <c r="H1897" s="130"/>
      <c r="I1897" s="130"/>
      <c r="J1897" s="130"/>
      <c r="K1897" s="130"/>
      <c r="L1897" s="130"/>
      <c r="M1897" s="130"/>
      <c r="N1897" s="130"/>
      <c r="O1897" s="130"/>
      <c r="P1897" s="130"/>
      <c r="Q1897" s="130"/>
      <c r="R1897" s="130"/>
      <c r="S1897" s="130"/>
      <c r="T1897" s="134"/>
      <c r="U1897" s="130"/>
      <c r="V1897" s="130"/>
      <c r="W1897" s="130"/>
      <c r="X1897" s="130"/>
      <c r="Y1897" s="130"/>
      <c r="Z1897" s="130"/>
      <c r="AA1897" s="130"/>
      <c r="AB1897" s="130"/>
      <c r="AC1897" s="130"/>
      <c r="AD1897" s="130"/>
      <c r="AE1897" s="130"/>
    </row>
    <row r="1898" spans="1:31" ht="30.75" customHeight="1" x14ac:dyDescent="0.25">
      <c r="A1898" s="59" t="str">
        <f t="shared" si="31"/>
        <v/>
      </c>
      <c r="B1898" s="129"/>
      <c r="C1898" s="130"/>
      <c r="D1898" s="130"/>
      <c r="E1898" s="130"/>
      <c r="F1898" s="130"/>
      <c r="G1898" s="130"/>
      <c r="H1898" s="130"/>
      <c r="I1898" s="130"/>
      <c r="J1898" s="130"/>
      <c r="K1898" s="130"/>
      <c r="L1898" s="130"/>
      <c r="M1898" s="130"/>
      <c r="N1898" s="130"/>
      <c r="O1898" s="130"/>
      <c r="P1898" s="130"/>
      <c r="Q1898" s="130"/>
      <c r="R1898" s="130"/>
      <c r="S1898" s="130"/>
      <c r="T1898" s="134"/>
      <c r="U1898" s="130"/>
      <c r="V1898" s="130"/>
      <c r="W1898" s="130"/>
      <c r="X1898" s="130"/>
      <c r="Y1898" s="130"/>
      <c r="Z1898" s="130"/>
      <c r="AA1898" s="130"/>
      <c r="AB1898" s="130"/>
      <c r="AC1898" s="130"/>
      <c r="AD1898" s="130"/>
      <c r="AE1898" s="130"/>
    </row>
    <row r="1899" spans="1:31" ht="30.75" customHeight="1" x14ac:dyDescent="0.25">
      <c r="A1899" s="59" t="str">
        <f t="shared" si="31"/>
        <v/>
      </c>
      <c r="B1899" s="129"/>
      <c r="C1899" s="130"/>
      <c r="D1899" s="130"/>
      <c r="E1899" s="130"/>
      <c r="F1899" s="130"/>
      <c r="G1899" s="130"/>
      <c r="H1899" s="130"/>
      <c r="I1899" s="130"/>
      <c r="J1899" s="130"/>
      <c r="K1899" s="130"/>
      <c r="L1899" s="130"/>
      <c r="M1899" s="130"/>
      <c r="N1899" s="130"/>
      <c r="O1899" s="130"/>
      <c r="P1899" s="130"/>
      <c r="Q1899" s="130"/>
      <c r="R1899" s="130"/>
      <c r="S1899" s="130"/>
      <c r="T1899" s="134"/>
      <c r="U1899" s="130"/>
      <c r="V1899" s="130"/>
      <c r="W1899" s="130"/>
      <c r="X1899" s="130"/>
      <c r="Y1899" s="130"/>
      <c r="Z1899" s="130"/>
      <c r="AA1899" s="130"/>
      <c r="AB1899" s="130"/>
      <c r="AC1899" s="130"/>
      <c r="AD1899" s="130"/>
      <c r="AE1899" s="130"/>
    </row>
    <row r="1900" spans="1:31" ht="30.75" customHeight="1" x14ac:dyDescent="0.25">
      <c r="A1900" s="59" t="str">
        <f t="shared" si="31"/>
        <v/>
      </c>
      <c r="B1900" s="128"/>
      <c r="C1900" s="127"/>
      <c r="D1900" s="127"/>
      <c r="E1900" s="127"/>
      <c r="F1900" s="127"/>
      <c r="G1900" s="127"/>
      <c r="H1900" s="127"/>
      <c r="I1900" s="127"/>
      <c r="J1900" s="127"/>
      <c r="K1900" s="127"/>
      <c r="L1900" s="127"/>
      <c r="M1900" s="127"/>
      <c r="N1900" s="127"/>
      <c r="O1900" s="127"/>
      <c r="P1900" s="127"/>
      <c r="Q1900" s="127"/>
      <c r="R1900" s="127"/>
      <c r="S1900" s="127"/>
      <c r="T1900" s="133"/>
      <c r="U1900" s="127"/>
      <c r="V1900" s="127"/>
      <c r="W1900" s="127"/>
      <c r="X1900" s="127"/>
      <c r="Y1900" s="127"/>
      <c r="Z1900" s="127"/>
      <c r="AA1900" s="127"/>
      <c r="AB1900" s="127"/>
      <c r="AC1900" s="127"/>
      <c r="AD1900" s="127"/>
      <c r="AE1900" s="127"/>
    </row>
    <row r="1901" spans="1:31" ht="30.75" customHeight="1" x14ac:dyDescent="0.25">
      <c r="A1901" s="59" t="str">
        <f t="shared" si="31"/>
        <v/>
      </c>
      <c r="B1901" s="128"/>
      <c r="C1901" s="127"/>
      <c r="D1901" s="127"/>
      <c r="E1901" s="127"/>
      <c r="F1901" s="127"/>
      <c r="G1901" s="127"/>
      <c r="H1901" s="127"/>
      <c r="I1901" s="127"/>
      <c r="J1901" s="127"/>
      <c r="K1901" s="127"/>
      <c r="L1901" s="127"/>
      <c r="M1901" s="127"/>
      <c r="N1901" s="127"/>
      <c r="O1901" s="127"/>
      <c r="P1901" s="127"/>
      <c r="Q1901" s="127"/>
      <c r="R1901" s="127"/>
      <c r="S1901" s="127"/>
      <c r="T1901" s="133"/>
      <c r="U1901" s="127"/>
      <c r="V1901" s="127"/>
      <c r="W1901" s="127"/>
      <c r="X1901" s="127"/>
      <c r="Y1901" s="127"/>
      <c r="Z1901" s="127"/>
      <c r="AA1901" s="127"/>
      <c r="AB1901" s="127"/>
      <c r="AC1901" s="127"/>
      <c r="AD1901" s="127"/>
      <c r="AE1901" s="127"/>
    </row>
    <row r="1902" spans="1:31" ht="30.75" customHeight="1" x14ac:dyDescent="0.25">
      <c r="A1902" s="59" t="str">
        <f t="shared" si="31"/>
        <v/>
      </c>
      <c r="B1902" s="128"/>
      <c r="C1902" s="127"/>
      <c r="D1902" s="127"/>
      <c r="E1902" s="127"/>
      <c r="F1902" s="127"/>
      <c r="G1902" s="127"/>
      <c r="H1902" s="127"/>
      <c r="I1902" s="127"/>
      <c r="J1902" s="127"/>
      <c r="K1902" s="127"/>
      <c r="L1902" s="127"/>
      <c r="M1902" s="127"/>
      <c r="N1902" s="127"/>
      <c r="O1902" s="127"/>
      <c r="P1902" s="127"/>
      <c r="Q1902" s="127"/>
      <c r="R1902" s="127"/>
      <c r="S1902" s="127"/>
      <c r="T1902" s="133"/>
      <c r="U1902" s="127"/>
      <c r="V1902" s="127"/>
      <c r="W1902" s="127"/>
      <c r="X1902" s="127"/>
      <c r="Y1902" s="127"/>
      <c r="Z1902" s="127"/>
      <c r="AA1902" s="127"/>
      <c r="AB1902" s="127"/>
      <c r="AC1902" s="127"/>
      <c r="AD1902" s="127"/>
      <c r="AE1902" s="127"/>
    </row>
    <row r="1903" spans="1:31" ht="30.75" customHeight="1" x14ac:dyDescent="0.25">
      <c r="A1903" s="59" t="str">
        <f t="shared" si="31"/>
        <v/>
      </c>
      <c r="B1903" s="131"/>
      <c r="C1903" s="130"/>
      <c r="D1903" s="130"/>
      <c r="E1903" s="130"/>
      <c r="F1903" s="130"/>
      <c r="G1903" s="130"/>
      <c r="H1903" s="130"/>
      <c r="I1903" s="130"/>
      <c r="J1903" s="130"/>
      <c r="K1903" s="130"/>
      <c r="L1903" s="130"/>
      <c r="M1903" s="130"/>
      <c r="N1903" s="130"/>
      <c r="O1903" s="130"/>
      <c r="P1903" s="130"/>
      <c r="Q1903" s="130"/>
      <c r="R1903" s="130"/>
      <c r="S1903" s="130"/>
      <c r="T1903" s="134"/>
      <c r="U1903" s="130"/>
      <c r="V1903" s="130"/>
      <c r="W1903" s="130"/>
      <c r="X1903" s="130"/>
      <c r="Y1903" s="130"/>
      <c r="Z1903" s="130"/>
      <c r="AA1903" s="130"/>
      <c r="AB1903" s="130"/>
      <c r="AC1903" s="130"/>
      <c r="AD1903" s="130"/>
      <c r="AE1903" s="130"/>
    </row>
    <row r="1904" spans="1:31" ht="30.75" customHeight="1" x14ac:dyDescent="0.25">
      <c r="A1904" s="59" t="str">
        <f t="shared" si="31"/>
        <v/>
      </c>
      <c r="B1904" s="131"/>
      <c r="C1904" s="130"/>
      <c r="D1904" s="130"/>
      <c r="E1904" s="130"/>
      <c r="F1904" s="130"/>
      <c r="G1904" s="130"/>
      <c r="H1904" s="130"/>
      <c r="I1904" s="130"/>
      <c r="J1904" s="130"/>
      <c r="K1904" s="130"/>
      <c r="L1904" s="130"/>
      <c r="M1904" s="130"/>
      <c r="N1904" s="130"/>
      <c r="O1904" s="130"/>
      <c r="P1904" s="130"/>
      <c r="Q1904" s="130"/>
      <c r="R1904" s="130"/>
      <c r="S1904" s="130"/>
      <c r="T1904" s="134"/>
      <c r="U1904" s="130"/>
      <c r="V1904" s="130"/>
      <c r="W1904" s="130"/>
      <c r="X1904" s="130"/>
      <c r="Y1904" s="130"/>
      <c r="Z1904" s="130"/>
      <c r="AA1904" s="130"/>
      <c r="AB1904" s="130"/>
      <c r="AC1904" s="130"/>
      <c r="AD1904" s="130"/>
      <c r="AE1904" s="130"/>
    </row>
    <row r="1905" spans="1:31" ht="30.75" customHeight="1" x14ac:dyDescent="0.25">
      <c r="A1905" s="59" t="str">
        <f t="shared" si="31"/>
        <v/>
      </c>
      <c r="B1905" s="131"/>
      <c r="C1905" s="130"/>
      <c r="D1905" s="130"/>
      <c r="E1905" s="130"/>
      <c r="F1905" s="130"/>
      <c r="G1905" s="130"/>
      <c r="H1905" s="130"/>
      <c r="I1905" s="130"/>
      <c r="J1905" s="130"/>
      <c r="K1905" s="130"/>
      <c r="L1905" s="130"/>
      <c r="M1905" s="130"/>
      <c r="N1905" s="130"/>
      <c r="O1905" s="130"/>
      <c r="P1905" s="130"/>
      <c r="Q1905" s="130"/>
      <c r="R1905" s="130"/>
      <c r="S1905" s="130"/>
      <c r="T1905" s="134"/>
      <c r="U1905" s="130"/>
      <c r="V1905" s="130"/>
      <c r="W1905" s="130"/>
      <c r="X1905" s="130"/>
      <c r="Y1905" s="130"/>
      <c r="Z1905" s="130"/>
      <c r="AA1905" s="130"/>
      <c r="AB1905" s="130"/>
      <c r="AC1905" s="130"/>
      <c r="AD1905" s="130"/>
      <c r="AE1905" s="130"/>
    </row>
    <row r="1906" spans="1:31" ht="30.75" customHeight="1" x14ac:dyDescent="0.25">
      <c r="A1906" s="59" t="str">
        <f t="shared" si="31"/>
        <v/>
      </c>
      <c r="B1906" s="129"/>
      <c r="C1906" s="130"/>
      <c r="D1906" s="130"/>
      <c r="E1906" s="130"/>
      <c r="F1906" s="130"/>
      <c r="G1906" s="130"/>
      <c r="H1906" s="130"/>
      <c r="I1906" s="130"/>
      <c r="J1906" s="130"/>
      <c r="K1906" s="130"/>
      <c r="L1906" s="130"/>
      <c r="M1906" s="130"/>
      <c r="N1906" s="130"/>
      <c r="O1906" s="130"/>
      <c r="P1906" s="130"/>
      <c r="Q1906" s="130"/>
      <c r="R1906" s="130"/>
      <c r="S1906" s="130"/>
      <c r="T1906" s="134"/>
      <c r="U1906" s="130"/>
      <c r="V1906" s="130"/>
      <c r="W1906" s="130"/>
      <c r="X1906" s="130"/>
      <c r="Y1906" s="130"/>
      <c r="Z1906" s="130"/>
      <c r="AA1906" s="130"/>
      <c r="AB1906" s="130"/>
      <c r="AC1906" s="130"/>
      <c r="AD1906" s="130"/>
      <c r="AE1906" s="130"/>
    </row>
    <row r="1907" spans="1:31" ht="30.75" customHeight="1" x14ac:dyDescent="0.25">
      <c r="A1907" s="59" t="str">
        <f t="shared" si="31"/>
        <v/>
      </c>
      <c r="B1907" s="129"/>
      <c r="C1907" s="130"/>
      <c r="D1907" s="130"/>
      <c r="E1907" s="130"/>
      <c r="F1907" s="130"/>
      <c r="G1907" s="130"/>
      <c r="H1907" s="130"/>
      <c r="I1907" s="130"/>
      <c r="J1907" s="130"/>
      <c r="K1907" s="130"/>
      <c r="L1907" s="130"/>
      <c r="M1907" s="130"/>
      <c r="N1907" s="130"/>
      <c r="O1907" s="130"/>
      <c r="P1907" s="130"/>
      <c r="Q1907" s="130"/>
      <c r="R1907" s="130"/>
      <c r="S1907" s="130"/>
      <c r="T1907" s="134"/>
      <c r="U1907" s="130"/>
      <c r="V1907" s="130"/>
      <c r="W1907" s="130"/>
      <c r="X1907" s="130"/>
      <c r="Y1907" s="130"/>
      <c r="Z1907" s="130"/>
      <c r="AA1907" s="130"/>
      <c r="AB1907" s="130"/>
      <c r="AC1907" s="130"/>
      <c r="AD1907" s="130"/>
      <c r="AE1907" s="130"/>
    </row>
    <row r="1908" spans="1:31" ht="30.75" customHeight="1" x14ac:dyDescent="0.25">
      <c r="A1908" s="59" t="str">
        <f t="shared" si="31"/>
        <v/>
      </c>
      <c r="B1908" s="129"/>
      <c r="C1908" s="130"/>
      <c r="D1908" s="130"/>
      <c r="E1908" s="130"/>
      <c r="F1908" s="130"/>
      <c r="G1908" s="130"/>
      <c r="H1908" s="130"/>
      <c r="I1908" s="130"/>
      <c r="J1908" s="130"/>
      <c r="K1908" s="130"/>
      <c r="L1908" s="130"/>
      <c r="M1908" s="130"/>
      <c r="N1908" s="130"/>
      <c r="O1908" s="130"/>
      <c r="P1908" s="130"/>
      <c r="Q1908" s="130"/>
      <c r="R1908" s="130"/>
      <c r="S1908" s="130"/>
      <c r="T1908" s="134"/>
      <c r="U1908" s="130"/>
      <c r="V1908" s="130"/>
      <c r="W1908" s="130"/>
      <c r="X1908" s="130"/>
      <c r="Y1908" s="130"/>
      <c r="Z1908" s="130"/>
      <c r="AA1908" s="130"/>
      <c r="AB1908" s="130"/>
      <c r="AC1908" s="130"/>
      <c r="AD1908" s="130"/>
      <c r="AE1908" s="130"/>
    </row>
    <row r="1909" spans="1:31" ht="30.75" customHeight="1" x14ac:dyDescent="0.25">
      <c r="A1909" s="59" t="str">
        <f t="shared" si="31"/>
        <v/>
      </c>
      <c r="B1909" s="129"/>
      <c r="C1909" s="130"/>
      <c r="D1909" s="130"/>
      <c r="E1909" s="130"/>
      <c r="F1909" s="130"/>
      <c r="G1909" s="130"/>
      <c r="H1909" s="130"/>
      <c r="I1909" s="130"/>
      <c r="J1909" s="130"/>
      <c r="K1909" s="130"/>
      <c r="L1909" s="130"/>
      <c r="M1909" s="130"/>
      <c r="N1909" s="130"/>
      <c r="O1909" s="130"/>
      <c r="P1909" s="130"/>
      <c r="Q1909" s="130"/>
      <c r="R1909" s="130"/>
      <c r="S1909" s="130"/>
      <c r="T1909" s="134"/>
      <c r="U1909" s="130"/>
      <c r="V1909" s="130"/>
      <c r="W1909" s="130"/>
      <c r="X1909" s="130"/>
      <c r="Y1909" s="130"/>
      <c r="Z1909" s="130"/>
      <c r="AA1909" s="130"/>
      <c r="AB1909" s="130"/>
      <c r="AC1909" s="130"/>
      <c r="AD1909" s="130"/>
      <c r="AE1909" s="130"/>
    </row>
    <row r="1910" spans="1:31" ht="30.75" customHeight="1" x14ac:dyDescent="0.25">
      <c r="A1910" s="59" t="str">
        <f t="shared" si="31"/>
        <v/>
      </c>
      <c r="B1910" s="129"/>
      <c r="C1910" s="130"/>
      <c r="D1910" s="130"/>
      <c r="E1910" s="130"/>
      <c r="F1910" s="130"/>
      <c r="G1910" s="130"/>
      <c r="H1910" s="130"/>
      <c r="I1910" s="130"/>
      <c r="J1910" s="130"/>
      <c r="K1910" s="130"/>
      <c r="L1910" s="130"/>
      <c r="M1910" s="130"/>
      <c r="N1910" s="130"/>
      <c r="O1910" s="130"/>
      <c r="P1910" s="130"/>
      <c r="Q1910" s="130"/>
      <c r="R1910" s="130"/>
      <c r="S1910" s="130"/>
      <c r="T1910" s="134"/>
      <c r="U1910" s="130"/>
      <c r="V1910" s="130"/>
      <c r="W1910" s="130"/>
      <c r="X1910" s="130"/>
      <c r="Y1910" s="130"/>
      <c r="Z1910" s="130"/>
      <c r="AA1910" s="130"/>
      <c r="AB1910" s="130"/>
      <c r="AC1910" s="130"/>
      <c r="AD1910" s="130"/>
      <c r="AE1910" s="130"/>
    </row>
    <row r="1911" spans="1:31" ht="30.75" customHeight="1" x14ac:dyDescent="0.25">
      <c r="A1911" s="59" t="str">
        <f t="shared" si="31"/>
        <v/>
      </c>
      <c r="B1911" s="131"/>
      <c r="C1911" s="130"/>
      <c r="D1911" s="130"/>
      <c r="E1911" s="130"/>
      <c r="F1911" s="130"/>
      <c r="G1911" s="130"/>
      <c r="H1911" s="130"/>
      <c r="I1911" s="130"/>
      <c r="J1911" s="130"/>
      <c r="K1911" s="130"/>
      <c r="L1911" s="130"/>
      <c r="M1911" s="130"/>
      <c r="N1911" s="130"/>
      <c r="O1911" s="130"/>
      <c r="P1911" s="130"/>
      <c r="Q1911" s="130"/>
      <c r="R1911" s="130"/>
      <c r="S1911" s="130"/>
      <c r="T1911" s="134"/>
      <c r="U1911" s="130"/>
      <c r="V1911" s="130"/>
      <c r="W1911" s="130"/>
      <c r="X1911" s="130"/>
      <c r="Y1911" s="130"/>
      <c r="Z1911" s="130"/>
      <c r="AA1911" s="130"/>
      <c r="AB1911" s="130"/>
      <c r="AC1911" s="130"/>
      <c r="AD1911" s="130"/>
      <c r="AE1911" s="130"/>
    </row>
    <row r="1912" spans="1:31" ht="30.75" customHeight="1" x14ac:dyDescent="0.25">
      <c r="A1912" s="59" t="str">
        <f t="shared" si="31"/>
        <v/>
      </c>
      <c r="B1912" s="129"/>
      <c r="C1912" s="130"/>
      <c r="D1912" s="130"/>
      <c r="E1912" s="130"/>
      <c r="F1912" s="130"/>
      <c r="G1912" s="130"/>
      <c r="H1912" s="130"/>
      <c r="I1912" s="130"/>
      <c r="J1912" s="130"/>
      <c r="K1912" s="130"/>
      <c r="L1912" s="130"/>
      <c r="M1912" s="130"/>
      <c r="N1912" s="130"/>
      <c r="O1912" s="130"/>
      <c r="P1912" s="130"/>
      <c r="Q1912" s="130"/>
      <c r="R1912" s="130"/>
      <c r="S1912" s="130"/>
      <c r="T1912" s="134"/>
      <c r="U1912" s="130"/>
      <c r="V1912" s="130"/>
      <c r="W1912" s="130"/>
      <c r="X1912" s="130"/>
      <c r="Y1912" s="130"/>
      <c r="Z1912" s="130"/>
      <c r="AA1912" s="130"/>
      <c r="AB1912" s="130"/>
      <c r="AC1912" s="130"/>
      <c r="AD1912" s="130"/>
      <c r="AE1912" s="130"/>
    </row>
    <row r="1913" spans="1:31" ht="30.75" customHeight="1" x14ac:dyDescent="0.25">
      <c r="A1913" s="59" t="str">
        <f t="shared" si="31"/>
        <v/>
      </c>
      <c r="B1913" s="129"/>
      <c r="C1913" s="130"/>
      <c r="D1913" s="130"/>
      <c r="E1913" s="130"/>
      <c r="F1913" s="130"/>
      <c r="G1913" s="130"/>
      <c r="H1913" s="130"/>
      <c r="I1913" s="130"/>
      <c r="J1913" s="130"/>
      <c r="K1913" s="130"/>
      <c r="L1913" s="130"/>
      <c r="M1913" s="130"/>
      <c r="N1913" s="130"/>
      <c r="O1913" s="130"/>
      <c r="P1913" s="130"/>
      <c r="Q1913" s="130"/>
      <c r="R1913" s="130"/>
      <c r="S1913" s="130"/>
      <c r="T1913" s="134"/>
      <c r="U1913" s="130"/>
      <c r="V1913" s="130"/>
      <c r="W1913" s="130"/>
      <c r="X1913" s="130"/>
      <c r="Y1913" s="130"/>
      <c r="Z1913" s="130"/>
      <c r="AA1913" s="130"/>
      <c r="AB1913" s="130"/>
      <c r="AC1913" s="130"/>
      <c r="AD1913" s="130"/>
      <c r="AE1913" s="130"/>
    </row>
    <row r="1914" spans="1:31" ht="30.75" customHeight="1" x14ac:dyDescent="0.25">
      <c r="A1914" s="59" t="str">
        <f t="shared" si="31"/>
        <v/>
      </c>
      <c r="B1914" s="129"/>
      <c r="C1914" s="130"/>
      <c r="D1914" s="130"/>
      <c r="E1914" s="130"/>
      <c r="F1914" s="130"/>
      <c r="G1914" s="130"/>
      <c r="H1914" s="130"/>
      <c r="I1914" s="130"/>
      <c r="J1914" s="130"/>
      <c r="K1914" s="130"/>
      <c r="L1914" s="130"/>
      <c r="M1914" s="130"/>
      <c r="N1914" s="130"/>
      <c r="O1914" s="130"/>
      <c r="P1914" s="130"/>
      <c r="Q1914" s="130"/>
      <c r="R1914" s="130"/>
      <c r="S1914" s="130"/>
      <c r="T1914" s="134"/>
      <c r="U1914" s="130"/>
      <c r="V1914" s="130"/>
      <c r="W1914" s="130"/>
      <c r="X1914" s="130"/>
      <c r="Y1914" s="130"/>
      <c r="Z1914" s="130"/>
      <c r="AA1914" s="130"/>
      <c r="AB1914" s="130"/>
      <c r="AC1914" s="130"/>
      <c r="AD1914" s="130"/>
      <c r="AE1914" s="130"/>
    </row>
    <row r="1915" spans="1:31" ht="30.75" customHeight="1" x14ac:dyDescent="0.25">
      <c r="A1915" s="59" t="str">
        <f t="shared" si="31"/>
        <v/>
      </c>
      <c r="B1915" s="131"/>
      <c r="C1915" s="130"/>
      <c r="D1915" s="130"/>
      <c r="E1915" s="130"/>
      <c r="F1915" s="130"/>
      <c r="G1915" s="130"/>
      <c r="H1915" s="130"/>
      <c r="I1915" s="130"/>
      <c r="J1915" s="130"/>
      <c r="K1915" s="130"/>
      <c r="L1915" s="130"/>
      <c r="M1915" s="130"/>
      <c r="N1915" s="130"/>
      <c r="O1915" s="130"/>
      <c r="P1915" s="130"/>
      <c r="Q1915" s="130"/>
      <c r="R1915" s="130"/>
      <c r="S1915" s="130"/>
      <c r="T1915" s="134"/>
      <c r="U1915" s="130"/>
      <c r="V1915" s="130"/>
      <c r="W1915" s="130"/>
      <c r="X1915" s="130"/>
      <c r="Y1915" s="130"/>
      <c r="Z1915" s="130"/>
      <c r="AA1915" s="130"/>
      <c r="AB1915" s="130"/>
      <c r="AC1915" s="130"/>
      <c r="AD1915" s="130"/>
      <c r="AE1915" s="130"/>
    </row>
    <row r="1916" spans="1:31" ht="30.75" customHeight="1" x14ac:dyDescent="0.25">
      <c r="A1916" s="59" t="str">
        <f t="shared" si="31"/>
        <v/>
      </c>
      <c r="B1916" s="131"/>
      <c r="C1916" s="130"/>
      <c r="D1916" s="130"/>
      <c r="E1916" s="130"/>
      <c r="F1916" s="130"/>
      <c r="G1916" s="130"/>
      <c r="H1916" s="130"/>
      <c r="I1916" s="130"/>
      <c r="J1916" s="130"/>
      <c r="K1916" s="130"/>
      <c r="L1916" s="130"/>
      <c r="M1916" s="130"/>
      <c r="N1916" s="130"/>
      <c r="O1916" s="130"/>
      <c r="P1916" s="130"/>
      <c r="Q1916" s="130"/>
      <c r="R1916" s="130"/>
      <c r="S1916" s="130"/>
      <c r="T1916" s="134"/>
      <c r="U1916" s="130"/>
      <c r="V1916" s="130"/>
      <c r="W1916" s="130"/>
      <c r="X1916" s="130"/>
      <c r="Y1916" s="130"/>
      <c r="Z1916" s="130"/>
      <c r="AA1916" s="130"/>
      <c r="AB1916" s="130"/>
      <c r="AC1916" s="130"/>
      <c r="AD1916" s="130"/>
      <c r="AE1916" s="130"/>
    </row>
    <row r="1917" spans="1:31" ht="30.75" customHeight="1" x14ac:dyDescent="0.25">
      <c r="A1917" s="59" t="str">
        <f t="shared" si="31"/>
        <v/>
      </c>
      <c r="B1917" s="129"/>
      <c r="C1917" s="130"/>
      <c r="D1917" s="130"/>
      <c r="E1917" s="130"/>
      <c r="F1917" s="130"/>
      <c r="G1917" s="130"/>
      <c r="H1917" s="130"/>
      <c r="I1917" s="130"/>
      <c r="J1917" s="130"/>
      <c r="K1917" s="130"/>
      <c r="L1917" s="130"/>
      <c r="M1917" s="130"/>
      <c r="N1917" s="130"/>
      <c r="O1917" s="130"/>
      <c r="P1917" s="130"/>
      <c r="Q1917" s="130"/>
      <c r="R1917" s="130"/>
      <c r="S1917" s="130"/>
      <c r="T1917" s="134"/>
      <c r="U1917" s="130"/>
      <c r="V1917" s="130"/>
      <c r="W1917" s="130"/>
      <c r="X1917" s="130"/>
      <c r="Y1917" s="130"/>
      <c r="Z1917" s="130"/>
      <c r="AA1917" s="130"/>
      <c r="AB1917" s="130"/>
      <c r="AC1917" s="130"/>
      <c r="AD1917" s="130"/>
      <c r="AE1917" s="130"/>
    </row>
    <row r="1918" spans="1:31" ht="30.75" customHeight="1" x14ac:dyDescent="0.25">
      <c r="A1918" s="59" t="str">
        <f t="shared" si="31"/>
        <v/>
      </c>
      <c r="B1918" s="129"/>
      <c r="C1918" s="130"/>
      <c r="D1918" s="130"/>
      <c r="E1918" s="130"/>
      <c r="F1918" s="130"/>
      <c r="G1918" s="130"/>
      <c r="H1918" s="130"/>
      <c r="I1918" s="130"/>
      <c r="J1918" s="130"/>
      <c r="K1918" s="130"/>
      <c r="L1918" s="130"/>
      <c r="M1918" s="130"/>
      <c r="N1918" s="130"/>
      <c r="O1918" s="130"/>
      <c r="P1918" s="130"/>
      <c r="Q1918" s="130"/>
      <c r="R1918" s="130"/>
      <c r="S1918" s="130"/>
      <c r="T1918" s="134"/>
      <c r="U1918" s="130"/>
      <c r="V1918" s="130"/>
      <c r="W1918" s="130"/>
      <c r="X1918" s="130"/>
      <c r="Y1918" s="130"/>
      <c r="Z1918" s="130"/>
      <c r="AA1918" s="130"/>
      <c r="AB1918" s="130"/>
      <c r="AC1918" s="130"/>
      <c r="AD1918" s="130"/>
      <c r="AE1918" s="130"/>
    </row>
    <row r="1919" spans="1:31" ht="30.75" customHeight="1" x14ac:dyDescent="0.25">
      <c r="A1919" s="59" t="str">
        <f t="shared" si="31"/>
        <v/>
      </c>
      <c r="B1919" s="129"/>
      <c r="C1919" s="130"/>
      <c r="D1919" s="130"/>
      <c r="E1919" s="130"/>
      <c r="F1919" s="130"/>
      <c r="G1919" s="130"/>
      <c r="H1919" s="130"/>
      <c r="I1919" s="130"/>
      <c r="J1919" s="130"/>
      <c r="K1919" s="130"/>
      <c r="L1919" s="130"/>
      <c r="M1919" s="130"/>
      <c r="N1919" s="130"/>
      <c r="O1919" s="130"/>
      <c r="P1919" s="130"/>
      <c r="Q1919" s="130"/>
      <c r="R1919" s="130"/>
      <c r="S1919" s="130"/>
      <c r="T1919" s="134"/>
      <c r="U1919" s="130"/>
      <c r="V1919" s="130"/>
      <c r="W1919" s="130"/>
      <c r="X1919" s="130"/>
      <c r="Y1919" s="130"/>
      <c r="Z1919" s="130"/>
      <c r="AA1919" s="130"/>
      <c r="AB1919" s="130"/>
      <c r="AC1919" s="130"/>
      <c r="AD1919" s="130"/>
      <c r="AE1919" s="130"/>
    </row>
    <row r="1920" spans="1:31" ht="30.75" customHeight="1" x14ac:dyDescent="0.25">
      <c r="A1920" s="59" t="str">
        <f t="shared" si="31"/>
        <v/>
      </c>
      <c r="B1920" s="126"/>
      <c r="C1920" s="127"/>
      <c r="D1920" s="127"/>
      <c r="E1920" s="127"/>
      <c r="F1920" s="127"/>
      <c r="G1920" s="127"/>
      <c r="H1920" s="127"/>
      <c r="I1920" s="127"/>
      <c r="J1920" s="127"/>
      <c r="K1920" s="127"/>
      <c r="L1920" s="127"/>
      <c r="M1920" s="127"/>
      <c r="N1920" s="127"/>
      <c r="O1920" s="127"/>
      <c r="P1920" s="127"/>
      <c r="Q1920" s="127"/>
      <c r="R1920" s="127"/>
      <c r="S1920" s="127"/>
      <c r="T1920" s="133"/>
      <c r="U1920" s="127"/>
      <c r="V1920" s="127"/>
      <c r="W1920" s="127"/>
      <c r="X1920" s="127"/>
      <c r="Y1920" s="127"/>
      <c r="Z1920" s="127"/>
      <c r="AA1920" s="127"/>
      <c r="AB1920" s="127"/>
      <c r="AC1920" s="127"/>
      <c r="AD1920" s="127"/>
      <c r="AE1920" s="127"/>
    </row>
    <row r="1921" spans="1:31" ht="30.75" customHeight="1" x14ac:dyDescent="0.25">
      <c r="A1921" s="59" t="str">
        <f t="shared" si="31"/>
        <v/>
      </c>
      <c r="B1921" s="128"/>
      <c r="C1921" s="127"/>
      <c r="D1921" s="127"/>
      <c r="E1921" s="127"/>
      <c r="F1921" s="127"/>
      <c r="G1921" s="127"/>
      <c r="H1921" s="127"/>
      <c r="I1921" s="127"/>
      <c r="J1921" s="127"/>
      <c r="K1921" s="127"/>
      <c r="L1921" s="127"/>
      <c r="M1921" s="127"/>
      <c r="N1921" s="127"/>
      <c r="O1921" s="127"/>
      <c r="P1921" s="127"/>
      <c r="Q1921" s="127"/>
      <c r="R1921" s="127"/>
      <c r="S1921" s="127"/>
      <c r="T1921" s="133"/>
      <c r="U1921" s="127"/>
      <c r="V1921" s="127"/>
      <c r="W1921" s="127"/>
      <c r="X1921" s="127"/>
      <c r="Y1921" s="127"/>
      <c r="Z1921" s="127"/>
      <c r="AA1921" s="127"/>
      <c r="AB1921" s="127"/>
      <c r="AC1921" s="127"/>
      <c r="AD1921" s="127"/>
      <c r="AE1921" s="127"/>
    </row>
    <row r="1922" spans="1:31" ht="30.75" customHeight="1" x14ac:dyDescent="0.25">
      <c r="A1922" s="59" t="str">
        <f t="shared" si="31"/>
        <v/>
      </c>
      <c r="B1922" s="128"/>
      <c r="C1922" s="127"/>
      <c r="D1922" s="127"/>
      <c r="E1922" s="127"/>
      <c r="F1922" s="127"/>
      <c r="G1922" s="127"/>
      <c r="H1922" s="127"/>
      <c r="I1922" s="127"/>
      <c r="J1922" s="127"/>
      <c r="K1922" s="127"/>
      <c r="L1922" s="127"/>
      <c r="M1922" s="127"/>
      <c r="N1922" s="127"/>
      <c r="O1922" s="127"/>
      <c r="P1922" s="127"/>
      <c r="Q1922" s="127"/>
      <c r="R1922" s="127"/>
      <c r="S1922" s="127"/>
      <c r="T1922" s="133"/>
      <c r="U1922" s="127"/>
      <c r="V1922" s="127"/>
      <c r="W1922" s="127"/>
      <c r="X1922" s="127"/>
      <c r="Y1922" s="127"/>
      <c r="Z1922" s="127"/>
      <c r="AA1922" s="127"/>
      <c r="AB1922" s="127"/>
      <c r="AC1922" s="127"/>
      <c r="AD1922" s="127"/>
      <c r="AE1922" s="127"/>
    </row>
    <row r="1923" spans="1:31" ht="30.75" customHeight="1" x14ac:dyDescent="0.25">
      <c r="A1923" s="59" t="str">
        <f t="shared" ref="A1923:A1986" si="32">IF(B1923&lt;&gt;"",DATE(2020,INT((ROW(A1921)-1)/27)+1,1),"")</f>
        <v/>
      </c>
      <c r="B1923" s="129"/>
      <c r="C1923" s="130"/>
      <c r="D1923" s="130"/>
      <c r="E1923" s="130"/>
      <c r="F1923" s="130"/>
      <c r="G1923" s="130"/>
      <c r="H1923" s="130"/>
      <c r="I1923" s="130"/>
      <c r="J1923" s="130"/>
      <c r="K1923" s="130"/>
      <c r="L1923" s="130"/>
      <c r="M1923" s="130"/>
      <c r="N1923" s="130"/>
      <c r="O1923" s="130"/>
      <c r="P1923" s="130"/>
      <c r="Q1923" s="130"/>
      <c r="R1923" s="130"/>
      <c r="S1923" s="130"/>
      <c r="T1923" s="134"/>
      <c r="U1923" s="130"/>
      <c r="V1923" s="130"/>
      <c r="W1923" s="130"/>
      <c r="X1923" s="130"/>
      <c r="Y1923" s="130"/>
      <c r="Z1923" s="130"/>
      <c r="AA1923" s="130"/>
      <c r="AB1923" s="130"/>
      <c r="AC1923" s="130"/>
      <c r="AD1923" s="130"/>
      <c r="AE1923" s="130"/>
    </row>
    <row r="1924" spans="1:31" ht="30.75" customHeight="1" x14ac:dyDescent="0.25">
      <c r="A1924" s="59" t="str">
        <f t="shared" si="32"/>
        <v/>
      </c>
      <c r="B1924" s="129"/>
      <c r="C1924" s="130"/>
      <c r="D1924" s="130"/>
      <c r="E1924" s="130"/>
      <c r="F1924" s="130"/>
      <c r="G1924" s="130"/>
      <c r="H1924" s="130"/>
      <c r="I1924" s="130"/>
      <c r="J1924" s="130"/>
      <c r="K1924" s="130"/>
      <c r="L1924" s="130"/>
      <c r="M1924" s="130"/>
      <c r="N1924" s="130"/>
      <c r="O1924" s="130"/>
      <c r="P1924" s="130"/>
      <c r="Q1924" s="130"/>
      <c r="R1924" s="130"/>
      <c r="S1924" s="130"/>
      <c r="T1924" s="134"/>
      <c r="U1924" s="130"/>
      <c r="V1924" s="130"/>
      <c r="W1924" s="130"/>
      <c r="X1924" s="130"/>
      <c r="Y1924" s="130"/>
      <c r="Z1924" s="130"/>
      <c r="AA1924" s="130"/>
      <c r="AB1924" s="130"/>
      <c r="AC1924" s="130"/>
      <c r="AD1924" s="130"/>
      <c r="AE1924" s="130"/>
    </row>
    <row r="1925" spans="1:31" ht="30.75" customHeight="1" x14ac:dyDescent="0.25">
      <c r="A1925" s="59" t="str">
        <f t="shared" si="32"/>
        <v/>
      </c>
      <c r="B1925" s="129"/>
      <c r="C1925" s="130"/>
      <c r="D1925" s="130"/>
      <c r="E1925" s="130"/>
      <c r="F1925" s="130"/>
      <c r="G1925" s="130"/>
      <c r="H1925" s="130"/>
      <c r="I1925" s="130"/>
      <c r="J1925" s="130"/>
      <c r="K1925" s="130"/>
      <c r="L1925" s="130"/>
      <c r="M1925" s="130"/>
      <c r="N1925" s="130"/>
      <c r="O1925" s="130"/>
      <c r="P1925" s="130"/>
      <c r="Q1925" s="130"/>
      <c r="R1925" s="130"/>
      <c r="S1925" s="130"/>
      <c r="T1925" s="134"/>
      <c r="U1925" s="130"/>
      <c r="V1925" s="130"/>
      <c r="W1925" s="130"/>
      <c r="X1925" s="130"/>
      <c r="Y1925" s="130"/>
      <c r="Z1925" s="130"/>
      <c r="AA1925" s="130"/>
      <c r="AB1925" s="130"/>
      <c r="AC1925" s="130"/>
      <c r="AD1925" s="130"/>
      <c r="AE1925" s="130"/>
    </row>
    <row r="1926" spans="1:31" ht="30.75" customHeight="1" x14ac:dyDescent="0.25">
      <c r="A1926" s="59" t="str">
        <f t="shared" si="32"/>
        <v/>
      </c>
      <c r="B1926" s="129"/>
      <c r="C1926" s="130"/>
      <c r="D1926" s="130"/>
      <c r="E1926" s="130"/>
      <c r="F1926" s="130"/>
      <c r="G1926" s="130"/>
      <c r="H1926" s="130"/>
      <c r="I1926" s="130"/>
      <c r="J1926" s="130"/>
      <c r="K1926" s="130"/>
      <c r="L1926" s="130"/>
      <c r="M1926" s="130"/>
      <c r="N1926" s="130"/>
      <c r="O1926" s="130"/>
      <c r="P1926" s="130"/>
      <c r="Q1926" s="130"/>
      <c r="R1926" s="130"/>
      <c r="S1926" s="130"/>
      <c r="T1926" s="134"/>
      <c r="U1926" s="130"/>
      <c r="V1926" s="130"/>
      <c r="W1926" s="130"/>
      <c r="X1926" s="130"/>
      <c r="Y1926" s="130"/>
      <c r="Z1926" s="130"/>
      <c r="AA1926" s="130"/>
      <c r="AB1926" s="130"/>
      <c r="AC1926" s="130"/>
      <c r="AD1926" s="130"/>
      <c r="AE1926" s="130"/>
    </row>
    <row r="1927" spans="1:31" ht="30.75" customHeight="1" x14ac:dyDescent="0.25">
      <c r="A1927" s="59" t="str">
        <f t="shared" si="32"/>
        <v/>
      </c>
      <c r="B1927" s="128"/>
      <c r="C1927" s="127"/>
      <c r="D1927" s="127"/>
      <c r="E1927" s="127"/>
      <c r="F1927" s="127"/>
      <c r="G1927" s="127"/>
      <c r="H1927" s="127"/>
      <c r="I1927" s="127"/>
      <c r="J1927" s="127"/>
      <c r="K1927" s="127"/>
      <c r="L1927" s="127"/>
      <c r="M1927" s="127"/>
      <c r="N1927" s="127"/>
      <c r="O1927" s="127"/>
      <c r="P1927" s="127"/>
      <c r="Q1927" s="127"/>
      <c r="R1927" s="127"/>
      <c r="S1927" s="127"/>
      <c r="T1927" s="133"/>
      <c r="U1927" s="127"/>
      <c r="V1927" s="127"/>
      <c r="W1927" s="127"/>
      <c r="X1927" s="127"/>
      <c r="Y1927" s="127"/>
      <c r="Z1927" s="127"/>
      <c r="AA1927" s="127"/>
      <c r="AB1927" s="127"/>
      <c r="AC1927" s="127"/>
      <c r="AD1927" s="127"/>
      <c r="AE1927" s="127"/>
    </row>
    <row r="1928" spans="1:31" ht="30.75" customHeight="1" x14ac:dyDescent="0.25">
      <c r="A1928" s="59" t="str">
        <f t="shared" si="32"/>
        <v/>
      </c>
      <c r="B1928" s="128"/>
      <c r="C1928" s="127"/>
      <c r="D1928" s="127"/>
      <c r="E1928" s="127"/>
      <c r="F1928" s="127"/>
      <c r="G1928" s="127"/>
      <c r="H1928" s="127"/>
      <c r="I1928" s="127"/>
      <c r="J1928" s="127"/>
      <c r="K1928" s="127"/>
      <c r="L1928" s="127"/>
      <c r="M1928" s="127"/>
      <c r="N1928" s="127"/>
      <c r="O1928" s="127"/>
      <c r="P1928" s="127"/>
      <c r="Q1928" s="127"/>
      <c r="R1928" s="127"/>
      <c r="S1928" s="127"/>
      <c r="T1928" s="133"/>
      <c r="U1928" s="127"/>
      <c r="V1928" s="127"/>
      <c r="W1928" s="127"/>
      <c r="X1928" s="127"/>
      <c r="Y1928" s="127"/>
      <c r="Z1928" s="127"/>
      <c r="AA1928" s="127"/>
      <c r="AB1928" s="127"/>
      <c r="AC1928" s="127"/>
      <c r="AD1928" s="127"/>
      <c r="AE1928" s="127"/>
    </row>
    <row r="1929" spans="1:31" ht="30.75" customHeight="1" x14ac:dyDescent="0.25">
      <c r="A1929" s="59" t="str">
        <f t="shared" si="32"/>
        <v/>
      </c>
      <c r="B1929" s="128"/>
      <c r="C1929" s="127"/>
      <c r="D1929" s="127"/>
      <c r="E1929" s="127"/>
      <c r="F1929" s="127"/>
      <c r="G1929" s="127"/>
      <c r="H1929" s="127"/>
      <c r="I1929" s="127"/>
      <c r="J1929" s="127"/>
      <c r="K1929" s="127"/>
      <c r="L1929" s="127"/>
      <c r="M1929" s="127"/>
      <c r="N1929" s="127"/>
      <c r="O1929" s="127"/>
      <c r="P1929" s="127"/>
      <c r="Q1929" s="127"/>
      <c r="R1929" s="127"/>
      <c r="S1929" s="127"/>
      <c r="T1929" s="133"/>
      <c r="U1929" s="127"/>
      <c r="V1929" s="127"/>
      <c r="W1929" s="127"/>
      <c r="X1929" s="127"/>
      <c r="Y1929" s="127"/>
      <c r="Z1929" s="127"/>
      <c r="AA1929" s="127"/>
      <c r="AB1929" s="127"/>
      <c r="AC1929" s="127"/>
      <c r="AD1929" s="127"/>
      <c r="AE1929" s="127"/>
    </row>
    <row r="1930" spans="1:31" ht="30.75" customHeight="1" x14ac:dyDescent="0.25">
      <c r="A1930" s="59" t="str">
        <f t="shared" si="32"/>
        <v/>
      </c>
      <c r="B1930" s="131"/>
      <c r="C1930" s="130"/>
      <c r="D1930" s="130"/>
      <c r="E1930" s="130"/>
      <c r="F1930" s="130"/>
      <c r="G1930" s="130"/>
      <c r="H1930" s="130"/>
      <c r="I1930" s="130"/>
      <c r="J1930" s="130"/>
      <c r="K1930" s="130"/>
      <c r="L1930" s="130"/>
      <c r="M1930" s="130"/>
      <c r="N1930" s="130"/>
      <c r="O1930" s="130"/>
      <c r="P1930" s="130"/>
      <c r="Q1930" s="130"/>
      <c r="R1930" s="130"/>
      <c r="S1930" s="130"/>
      <c r="T1930" s="134"/>
      <c r="U1930" s="130"/>
      <c r="V1930" s="130"/>
      <c r="W1930" s="130"/>
      <c r="X1930" s="130"/>
      <c r="Y1930" s="130"/>
      <c r="Z1930" s="130"/>
      <c r="AA1930" s="130"/>
      <c r="AB1930" s="130"/>
      <c r="AC1930" s="130"/>
      <c r="AD1930" s="130"/>
      <c r="AE1930" s="130"/>
    </row>
    <row r="1931" spans="1:31" ht="30.75" customHeight="1" x14ac:dyDescent="0.25">
      <c r="A1931" s="59" t="str">
        <f t="shared" si="32"/>
        <v/>
      </c>
      <c r="B1931" s="131"/>
      <c r="C1931" s="130"/>
      <c r="D1931" s="130"/>
      <c r="E1931" s="130"/>
      <c r="F1931" s="130"/>
      <c r="G1931" s="130"/>
      <c r="H1931" s="130"/>
      <c r="I1931" s="130"/>
      <c r="J1931" s="130"/>
      <c r="K1931" s="130"/>
      <c r="L1931" s="130"/>
      <c r="M1931" s="130"/>
      <c r="N1931" s="130"/>
      <c r="O1931" s="130"/>
      <c r="P1931" s="130"/>
      <c r="Q1931" s="130"/>
      <c r="R1931" s="130"/>
      <c r="S1931" s="130"/>
      <c r="T1931" s="134"/>
      <c r="U1931" s="130"/>
      <c r="V1931" s="130"/>
      <c r="W1931" s="130"/>
      <c r="X1931" s="130"/>
      <c r="Y1931" s="130"/>
      <c r="Z1931" s="130"/>
      <c r="AA1931" s="130"/>
      <c r="AB1931" s="130"/>
      <c r="AC1931" s="130"/>
      <c r="AD1931" s="130"/>
      <c r="AE1931" s="130"/>
    </row>
    <row r="1932" spans="1:31" ht="30.75" customHeight="1" x14ac:dyDescent="0.25">
      <c r="A1932" s="59" t="str">
        <f t="shared" si="32"/>
        <v/>
      </c>
      <c r="B1932" s="131"/>
      <c r="C1932" s="130"/>
      <c r="D1932" s="130"/>
      <c r="E1932" s="130"/>
      <c r="F1932" s="130"/>
      <c r="G1932" s="130"/>
      <c r="H1932" s="130"/>
      <c r="I1932" s="130"/>
      <c r="J1932" s="130"/>
      <c r="K1932" s="130"/>
      <c r="L1932" s="130"/>
      <c r="M1932" s="130"/>
      <c r="N1932" s="130"/>
      <c r="O1932" s="130"/>
      <c r="P1932" s="130"/>
      <c r="Q1932" s="130"/>
      <c r="R1932" s="130"/>
      <c r="S1932" s="130"/>
      <c r="T1932" s="134"/>
      <c r="U1932" s="130"/>
      <c r="V1932" s="130"/>
      <c r="W1932" s="130"/>
      <c r="X1932" s="130"/>
      <c r="Y1932" s="130"/>
      <c r="Z1932" s="130"/>
      <c r="AA1932" s="130"/>
      <c r="AB1932" s="130"/>
      <c r="AC1932" s="130"/>
      <c r="AD1932" s="130"/>
      <c r="AE1932" s="130"/>
    </row>
    <row r="1933" spans="1:31" ht="30.75" customHeight="1" x14ac:dyDescent="0.25">
      <c r="A1933" s="59" t="str">
        <f t="shared" si="32"/>
        <v/>
      </c>
      <c r="B1933" s="129"/>
      <c r="C1933" s="130"/>
      <c r="D1933" s="130"/>
      <c r="E1933" s="130"/>
      <c r="F1933" s="130"/>
      <c r="G1933" s="130"/>
      <c r="H1933" s="130"/>
      <c r="I1933" s="130"/>
      <c r="J1933" s="130"/>
      <c r="K1933" s="130"/>
      <c r="L1933" s="130"/>
      <c r="M1933" s="130"/>
      <c r="N1933" s="130"/>
      <c r="O1933" s="130"/>
      <c r="P1933" s="130"/>
      <c r="Q1933" s="130"/>
      <c r="R1933" s="130"/>
      <c r="S1933" s="130"/>
      <c r="T1933" s="134"/>
      <c r="U1933" s="130"/>
      <c r="V1933" s="130"/>
      <c r="W1933" s="130"/>
      <c r="X1933" s="130"/>
      <c r="Y1933" s="130"/>
      <c r="Z1933" s="130"/>
      <c r="AA1933" s="130"/>
      <c r="AB1933" s="130"/>
      <c r="AC1933" s="130"/>
      <c r="AD1933" s="130"/>
      <c r="AE1933" s="130"/>
    </row>
    <row r="1934" spans="1:31" ht="30.75" customHeight="1" x14ac:dyDescent="0.25">
      <c r="A1934" s="59" t="str">
        <f t="shared" si="32"/>
        <v/>
      </c>
      <c r="B1934" s="129"/>
      <c r="C1934" s="130"/>
      <c r="D1934" s="130"/>
      <c r="E1934" s="130"/>
      <c r="F1934" s="130"/>
      <c r="G1934" s="130"/>
      <c r="H1934" s="130"/>
      <c r="I1934" s="130"/>
      <c r="J1934" s="130"/>
      <c r="K1934" s="130"/>
      <c r="L1934" s="130"/>
      <c r="M1934" s="130"/>
      <c r="N1934" s="130"/>
      <c r="O1934" s="130"/>
      <c r="P1934" s="130"/>
      <c r="Q1934" s="130"/>
      <c r="R1934" s="130"/>
      <c r="S1934" s="130"/>
      <c r="T1934" s="134"/>
      <c r="U1934" s="130"/>
      <c r="V1934" s="130"/>
      <c r="W1934" s="130"/>
      <c r="X1934" s="130"/>
      <c r="Y1934" s="130"/>
      <c r="Z1934" s="130"/>
      <c r="AA1934" s="130"/>
      <c r="AB1934" s="130"/>
      <c r="AC1934" s="130"/>
      <c r="AD1934" s="130"/>
      <c r="AE1934" s="130"/>
    </row>
    <row r="1935" spans="1:31" ht="30.75" customHeight="1" x14ac:dyDescent="0.25">
      <c r="A1935" s="59" t="str">
        <f t="shared" si="32"/>
        <v/>
      </c>
      <c r="B1935" s="129"/>
      <c r="C1935" s="130"/>
      <c r="D1935" s="130"/>
      <c r="E1935" s="130"/>
      <c r="F1935" s="130"/>
      <c r="G1935" s="130"/>
      <c r="H1935" s="130"/>
      <c r="I1935" s="130"/>
      <c r="J1935" s="130"/>
      <c r="K1935" s="130"/>
      <c r="L1935" s="130"/>
      <c r="M1935" s="130"/>
      <c r="N1935" s="130"/>
      <c r="O1935" s="130"/>
      <c r="P1935" s="130"/>
      <c r="Q1935" s="130"/>
      <c r="R1935" s="130"/>
      <c r="S1935" s="130"/>
      <c r="T1935" s="134"/>
      <c r="U1935" s="130"/>
      <c r="V1935" s="130"/>
      <c r="W1935" s="130"/>
      <c r="X1935" s="130"/>
      <c r="Y1935" s="130"/>
      <c r="Z1935" s="130"/>
      <c r="AA1935" s="130"/>
      <c r="AB1935" s="130"/>
      <c r="AC1935" s="130"/>
      <c r="AD1935" s="130"/>
      <c r="AE1935" s="130"/>
    </row>
    <row r="1936" spans="1:31" ht="30.75" customHeight="1" x14ac:dyDescent="0.25">
      <c r="A1936" s="59" t="str">
        <f t="shared" si="32"/>
        <v/>
      </c>
      <c r="B1936" s="129"/>
      <c r="C1936" s="130"/>
      <c r="D1936" s="130"/>
      <c r="E1936" s="130"/>
      <c r="F1936" s="130"/>
      <c r="G1936" s="130"/>
      <c r="H1936" s="130"/>
      <c r="I1936" s="130"/>
      <c r="J1936" s="130"/>
      <c r="K1936" s="130"/>
      <c r="L1936" s="130"/>
      <c r="M1936" s="130"/>
      <c r="N1936" s="130"/>
      <c r="O1936" s="130"/>
      <c r="P1936" s="130"/>
      <c r="Q1936" s="130"/>
      <c r="R1936" s="130"/>
      <c r="S1936" s="130"/>
      <c r="T1936" s="134"/>
      <c r="U1936" s="130"/>
      <c r="V1936" s="130"/>
      <c r="W1936" s="130"/>
      <c r="X1936" s="130"/>
      <c r="Y1936" s="130"/>
      <c r="Z1936" s="130"/>
      <c r="AA1936" s="130"/>
      <c r="AB1936" s="130"/>
      <c r="AC1936" s="130"/>
      <c r="AD1936" s="130"/>
      <c r="AE1936" s="130"/>
    </row>
    <row r="1937" spans="1:31" ht="30.75" customHeight="1" x14ac:dyDescent="0.25">
      <c r="A1937" s="59" t="str">
        <f t="shared" si="32"/>
        <v/>
      </c>
      <c r="B1937" s="129"/>
      <c r="C1937" s="130"/>
      <c r="D1937" s="130"/>
      <c r="E1937" s="130"/>
      <c r="F1937" s="130"/>
      <c r="G1937" s="130"/>
      <c r="H1937" s="130"/>
      <c r="I1937" s="130"/>
      <c r="J1937" s="130"/>
      <c r="K1937" s="130"/>
      <c r="L1937" s="130"/>
      <c r="M1937" s="130"/>
      <c r="N1937" s="130"/>
      <c r="O1937" s="130"/>
      <c r="P1937" s="130"/>
      <c r="Q1937" s="130"/>
      <c r="R1937" s="130"/>
      <c r="S1937" s="130"/>
      <c r="T1937" s="134"/>
      <c r="U1937" s="130"/>
      <c r="V1937" s="130"/>
      <c r="W1937" s="130"/>
      <c r="X1937" s="130"/>
      <c r="Y1937" s="130"/>
      <c r="Z1937" s="130"/>
      <c r="AA1937" s="130"/>
      <c r="AB1937" s="130"/>
      <c r="AC1937" s="130"/>
      <c r="AD1937" s="130"/>
      <c r="AE1937" s="130"/>
    </row>
    <row r="1938" spans="1:31" ht="30.75" customHeight="1" x14ac:dyDescent="0.25">
      <c r="A1938" s="59" t="str">
        <f t="shared" si="32"/>
        <v/>
      </c>
      <c r="B1938" s="131"/>
      <c r="C1938" s="130"/>
      <c r="D1938" s="130"/>
      <c r="E1938" s="130"/>
      <c r="F1938" s="130"/>
      <c r="G1938" s="130"/>
      <c r="H1938" s="130"/>
      <c r="I1938" s="130"/>
      <c r="J1938" s="130"/>
      <c r="K1938" s="130"/>
      <c r="L1938" s="130"/>
      <c r="M1938" s="130"/>
      <c r="N1938" s="130"/>
      <c r="O1938" s="130"/>
      <c r="P1938" s="130"/>
      <c r="Q1938" s="130"/>
      <c r="R1938" s="130"/>
      <c r="S1938" s="130"/>
      <c r="T1938" s="134"/>
      <c r="U1938" s="130"/>
      <c r="V1938" s="130"/>
      <c r="W1938" s="130"/>
      <c r="X1938" s="130"/>
      <c r="Y1938" s="130"/>
      <c r="Z1938" s="130"/>
      <c r="AA1938" s="130"/>
      <c r="AB1938" s="130"/>
      <c r="AC1938" s="130"/>
      <c r="AD1938" s="130"/>
      <c r="AE1938" s="130"/>
    </row>
    <row r="1939" spans="1:31" ht="30.75" customHeight="1" x14ac:dyDescent="0.25">
      <c r="A1939" s="59" t="str">
        <f t="shared" si="32"/>
        <v/>
      </c>
      <c r="B1939" s="129"/>
      <c r="C1939" s="130"/>
      <c r="D1939" s="130"/>
      <c r="E1939" s="130"/>
      <c r="F1939" s="130"/>
      <c r="G1939" s="130"/>
      <c r="H1939" s="130"/>
      <c r="I1939" s="130"/>
      <c r="J1939" s="130"/>
      <c r="K1939" s="130"/>
      <c r="L1939" s="130"/>
      <c r="M1939" s="130"/>
      <c r="N1939" s="130"/>
      <c r="O1939" s="130"/>
      <c r="P1939" s="130"/>
      <c r="Q1939" s="130"/>
      <c r="R1939" s="130"/>
      <c r="S1939" s="130"/>
      <c r="T1939" s="134"/>
      <c r="U1939" s="130"/>
      <c r="V1939" s="130"/>
      <c r="W1939" s="130"/>
      <c r="X1939" s="130"/>
      <c r="Y1939" s="130"/>
      <c r="Z1939" s="130"/>
      <c r="AA1939" s="130"/>
      <c r="AB1939" s="130"/>
      <c r="AC1939" s="130"/>
      <c r="AD1939" s="130"/>
      <c r="AE1939" s="130"/>
    </row>
    <row r="1940" spans="1:31" ht="30.75" customHeight="1" x14ac:dyDescent="0.25">
      <c r="A1940" s="59" t="str">
        <f t="shared" si="32"/>
        <v/>
      </c>
      <c r="B1940" s="129"/>
      <c r="C1940" s="130"/>
      <c r="D1940" s="130"/>
      <c r="E1940" s="130"/>
      <c r="F1940" s="130"/>
      <c r="G1940" s="130"/>
      <c r="H1940" s="130"/>
      <c r="I1940" s="130"/>
      <c r="J1940" s="130"/>
      <c r="K1940" s="130"/>
      <c r="L1940" s="130"/>
      <c r="M1940" s="130"/>
      <c r="N1940" s="130"/>
      <c r="O1940" s="130"/>
      <c r="P1940" s="130"/>
      <c r="Q1940" s="130"/>
      <c r="R1940" s="130"/>
      <c r="S1940" s="130"/>
      <c r="T1940" s="134"/>
      <c r="U1940" s="130"/>
      <c r="V1940" s="130"/>
      <c r="W1940" s="130"/>
      <c r="X1940" s="130"/>
      <c r="Y1940" s="130"/>
      <c r="Z1940" s="130"/>
      <c r="AA1940" s="130"/>
      <c r="AB1940" s="130"/>
      <c r="AC1940" s="130"/>
      <c r="AD1940" s="130"/>
      <c r="AE1940" s="130"/>
    </row>
    <row r="1941" spans="1:31" ht="30.75" customHeight="1" x14ac:dyDescent="0.25">
      <c r="A1941" s="59" t="str">
        <f t="shared" si="32"/>
        <v/>
      </c>
      <c r="B1941" s="129"/>
      <c r="C1941" s="130"/>
      <c r="D1941" s="130"/>
      <c r="E1941" s="130"/>
      <c r="F1941" s="130"/>
      <c r="G1941" s="130"/>
      <c r="H1941" s="130"/>
      <c r="I1941" s="130"/>
      <c r="J1941" s="130"/>
      <c r="K1941" s="130"/>
      <c r="L1941" s="130"/>
      <c r="M1941" s="130"/>
      <c r="N1941" s="130"/>
      <c r="O1941" s="130"/>
      <c r="P1941" s="130"/>
      <c r="Q1941" s="130"/>
      <c r="R1941" s="130"/>
      <c r="S1941" s="130"/>
      <c r="T1941" s="134"/>
      <c r="U1941" s="130"/>
      <c r="V1941" s="130"/>
      <c r="W1941" s="130"/>
      <c r="X1941" s="130"/>
      <c r="Y1941" s="130"/>
      <c r="Z1941" s="130"/>
      <c r="AA1941" s="130"/>
      <c r="AB1941" s="130"/>
      <c r="AC1941" s="130"/>
      <c r="AD1941" s="130"/>
      <c r="AE1941" s="130"/>
    </row>
    <row r="1942" spans="1:31" ht="30.75" customHeight="1" x14ac:dyDescent="0.25">
      <c r="A1942" s="59" t="str">
        <f t="shared" si="32"/>
        <v/>
      </c>
      <c r="B1942" s="131"/>
      <c r="C1942" s="130"/>
      <c r="D1942" s="130"/>
      <c r="E1942" s="130"/>
      <c r="F1942" s="130"/>
      <c r="G1942" s="130"/>
      <c r="H1942" s="130"/>
      <c r="I1942" s="130"/>
      <c r="J1942" s="130"/>
      <c r="K1942" s="130"/>
      <c r="L1942" s="130"/>
      <c r="M1942" s="130"/>
      <c r="N1942" s="130"/>
      <c r="O1942" s="130"/>
      <c r="P1942" s="130"/>
      <c r="Q1942" s="130"/>
      <c r="R1942" s="130"/>
      <c r="S1942" s="130"/>
      <c r="T1942" s="134"/>
      <c r="U1942" s="130"/>
      <c r="V1942" s="130"/>
      <c r="W1942" s="130"/>
      <c r="X1942" s="130"/>
      <c r="Y1942" s="130"/>
      <c r="Z1942" s="130"/>
      <c r="AA1942" s="130"/>
      <c r="AB1942" s="130"/>
      <c r="AC1942" s="130"/>
      <c r="AD1942" s="130"/>
      <c r="AE1942" s="130"/>
    </row>
    <row r="1943" spans="1:31" ht="30.75" customHeight="1" x14ac:dyDescent="0.25">
      <c r="A1943" s="59" t="str">
        <f t="shared" si="32"/>
        <v/>
      </c>
      <c r="B1943" s="131"/>
      <c r="C1943" s="130"/>
      <c r="D1943" s="130"/>
      <c r="E1943" s="130"/>
      <c r="F1943" s="130"/>
      <c r="G1943" s="130"/>
      <c r="H1943" s="130"/>
      <c r="I1943" s="130"/>
      <c r="J1943" s="130"/>
      <c r="K1943" s="130"/>
      <c r="L1943" s="130"/>
      <c r="M1943" s="130"/>
      <c r="N1943" s="130"/>
      <c r="O1943" s="130"/>
      <c r="P1943" s="130"/>
      <c r="Q1943" s="130"/>
      <c r="R1943" s="130"/>
      <c r="S1943" s="130"/>
      <c r="T1943" s="134"/>
      <c r="U1943" s="130"/>
      <c r="V1943" s="130"/>
      <c r="W1943" s="130"/>
      <c r="X1943" s="130"/>
      <c r="Y1943" s="130"/>
      <c r="Z1943" s="130"/>
      <c r="AA1943" s="130"/>
      <c r="AB1943" s="130"/>
      <c r="AC1943" s="130"/>
      <c r="AD1943" s="130"/>
      <c r="AE1943" s="130"/>
    </row>
    <row r="1944" spans="1:31" ht="30.75" customHeight="1" x14ac:dyDescent="0.25">
      <c r="A1944" s="59" t="str">
        <f t="shared" si="32"/>
        <v/>
      </c>
      <c r="B1944" s="129"/>
      <c r="C1944" s="130"/>
      <c r="D1944" s="130"/>
      <c r="E1944" s="130"/>
      <c r="F1944" s="130"/>
      <c r="G1944" s="130"/>
      <c r="H1944" s="130"/>
      <c r="I1944" s="130"/>
      <c r="J1944" s="130"/>
      <c r="K1944" s="130"/>
      <c r="L1944" s="130"/>
      <c r="M1944" s="130"/>
      <c r="N1944" s="130"/>
      <c r="O1944" s="130"/>
      <c r="P1944" s="130"/>
      <c r="Q1944" s="130"/>
      <c r="R1944" s="130"/>
      <c r="S1944" s="130"/>
      <c r="T1944" s="134"/>
      <c r="U1944" s="130"/>
      <c r="V1944" s="130"/>
      <c r="W1944" s="130"/>
      <c r="X1944" s="130"/>
      <c r="Y1944" s="130"/>
      <c r="Z1944" s="130"/>
      <c r="AA1944" s="130"/>
      <c r="AB1944" s="130"/>
      <c r="AC1944" s="130"/>
      <c r="AD1944" s="130"/>
      <c r="AE1944" s="130"/>
    </row>
    <row r="1945" spans="1:31" ht="30.75" customHeight="1" x14ac:dyDescent="0.25">
      <c r="A1945" s="59" t="str">
        <f t="shared" si="32"/>
        <v/>
      </c>
      <c r="B1945" s="129"/>
      <c r="C1945" s="130"/>
      <c r="D1945" s="130"/>
      <c r="E1945" s="130"/>
      <c r="F1945" s="130"/>
      <c r="G1945" s="130"/>
      <c r="H1945" s="130"/>
      <c r="I1945" s="130"/>
      <c r="J1945" s="130"/>
      <c r="K1945" s="130"/>
      <c r="L1945" s="130"/>
      <c r="M1945" s="130"/>
      <c r="N1945" s="130"/>
      <c r="O1945" s="130"/>
      <c r="P1945" s="130"/>
      <c r="Q1945" s="130"/>
      <c r="R1945" s="130"/>
      <c r="S1945" s="130"/>
      <c r="T1945" s="134"/>
      <c r="U1945" s="130"/>
      <c r="V1945" s="130"/>
      <c r="W1945" s="130"/>
      <c r="X1945" s="130"/>
      <c r="Y1945" s="130"/>
      <c r="Z1945" s="130"/>
      <c r="AA1945" s="130"/>
      <c r="AB1945" s="130"/>
      <c r="AC1945" s="130"/>
      <c r="AD1945" s="130"/>
      <c r="AE1945" s="130"/>
    </row>
    <row r="1946" spans="1:31" ht="30.75" customHeight="1" x14ac:dyDescent="0.25">
      <c r="A1946" s="59" t="str">
        <f t="shared" si="32"/>
        <v/>
      </c>
      <c r="B1946" s="129"/>
      <c r="C1946" s="130"/>
      <c r="D1946" s="130"/>
      <c r="E1946" s="130"/>
      <c r="F1946" s="130"/>
      <c r="G1946" s="130"/>
      <c r="H1946" s="130"/>
      <c r="I1946" s="130"/>
      <c r="J1946" s="130"/>
      <c r="K1946" s="130"/>
      <c r="L1946" s="130"/>
      <c r="M1946" s="130"/>
      <c r="N1946" s="130"/>
      <c r="O1946" s="130"/>
      <c r="P1946" s="130"/>
      <c r="Q1946" s="130"/>
      <c r="R1946" s="130"/>
      <c r="S1946" s="130"/>
      <c r="T1946" s="134"/>
      <c r="U1946" s="130"/>
      <c r="V1946" s="130"/>
      <c r="W1946" s="130"/>
      <c r="X1946" s="130"/>
      <c r="Y1946" s="130"/>
      <c r="Z1946" s="130"/>
      <c r="AA1946" s="130"/>
      <c r="AB1946" s="130"/>
      <c r="AC1946" s="130"/>
      <c r="AD1946" s="130"/>
      <c r="AE1946" s="130"/>
    </row>
    <row r="1947" spans="1:31" ht="30.75" customHeight="1" x14ac:dyDescent="0.25">
      <c r="A1947" s="59" t="str">
        <f t="shared" si="32"/>
        <v/>
      </c>
      <c r="B1947" s="126"/>
      <c r="C1947" s="127"/>
      <c r="D1947" s="127"/>
      <c r="E1947" s="127"/>
      <c r="F1947" s="127"/>
      <c r="G1947" s="127"/>
      <c r="H1947" s="127"/>
      <c r="I1947" s="127"/>
      <c r="J1947" s="127"/>
      <c r="K1947" s="127"/>
      <c r="L1947" s="127"/>
      <c r="M1947" s="127"/>
      <c r="N1947" s="127"/>
      <c r="O1947" s="127"/>
      <c r="P1947" s="127"/>
      <c r="Q1947" s="127"/>
      <c r="R1947" s="127"/>
      <c r="S1947" s="127"/>
      <c r="T1947" s="133"/>
      <c r="U1947" s="127"/>
      <c r="V1947" s="127"/>
      <c r="W1947" s="127"/>
      <c r="X1947" s="127"/>
      <c r="Y1947" s="127"/>
      <c r="Z1947" s="127"/>
      <c r="AA1947" s="127"/>
      <c r="AB1947" s="127"/>
      <c r="AC1947" s="127"/>
      <c r="AD1947" s="127"/>
      <c r="AE1947" s="127"/>
    </row>
    <row r="1948" spans="1:31" ht="30.75" customHeight="1" x14ac:dyDescent="0.25">
      <c r="A1948" s="59" t="str">
        <f t="shared" si="32"/>
        <v/>
      </c>
      <c r="B1948" s="128"/>
      <c r="C1948" s="127"/>
      <c r="D1948" s="127"/>
      <c r="E1948" s="127"/>
      <c r="F1948" s="127"/>
      <c r="G1948" s="127"/>
      <c r="H1948" s="127"/>
      <c r="I1948" s="127"/>
      <c r="J1948" s="127"/>
      <c r="K1948" s="127"/>
      <c r="L1948" s="127"/>
      <c r="M1948" s="127"/>
      <c r="N1948" s="127"/>
      <c r="O1948" s="127"/>
      <c r="P1948" s="127"/>
      <c r="Q1948" s="127"/>
      <c r="R1948" s="127"/>
      <c r="S1948" s="127"/>
      <c r="T1948" s="133"/>
      <c r="U1948" s="127"/>
      <c r="V1948" s="127"/>
      <c r="W1948" s="127"/>
      <c r="X1948" s="127"/>
      <c r="Y1948" s="127"/>
      <c r="Z1948" s="127"/>
      <c r="AA1948" s="127"/>
      <c r="AB1948" s="127"/>
      <c r="AC1948" s="127"/>
      <c r="AD1948" s="127"/>
      <c r="AE1948" s="127"/>
    </row>
    <row r="1949" spans="1:31" ht="30.75" customHeight="1" x14ac:dyDescent="0.25">
      <c r="A1949" s="59" t="str">
        <f t="shared" si="32"/>
        <v/>
      </c>
      <c r="B1949" s="128"/>
      <c r="C1949" s="127"/>
      <c r="D1949" s="127"/>
      <c r="E1949" s="127"/>
      <c r="F1949" s="127"/>
      <c r="G1949" s="127"/>
      <c r="H1949" s="127"/>
      <c r="I1949" s="127"/>
      <c r="J1949" s="127"/>
      <c r="K1949" s="127"/>
      <c r="L1949" s="127"/>
      <c r="M1949" s="127"/>
      <c r="N1949" s="127"/>
      <c r="O1949" s="127"/>
      <c r="P1949" s="127"/>
      <c r="Q1949" s="127"/>
      <c r="R1949" s="127"/>
      <c r="S1949" s="127"/>
      <c r="T1949" s="133"/>
      <c r="U1949" s="127"/>
      <c r="V1949" s="127"/>
      <c r="W1949" s="127"/>
      <c r="X1949" s="127"/>
      <c r="Y1949" s="127"/>
      <c r="Z1949" s="127"/>
      <c r="AA1949" s="127"/>
      <c r="AB1949" s="127"/>
      <c r="AC1949" s="127"/>
      <c r="AD1949" s="127"/>
      <c r="AE1949" s="127"/>
    </row>
    <row r="1950" spans="1:31" ht="30.75" customHeight="1" x14ac:dyDescent="0.25">
      <c r="A1950" s="59" t="str">
        <f t="shared" si="32"/>
        <v/>
      </c>
      <c r="B1950" s="129"/>
      <c r="C1950" s="130"/>
      <c r="D1950" s="130"/>
      <c r="E1950" s="130"/>
      <c r="F1950" s="130"/>
      <c r="G1950" s="130"/>
      <c r="H1950" s="130"/>
      <c r="I1950" s="130"/>
      <c r="J1950" s="130"/>
      <c r="K1950" s="130"/>
      <c r="L1950" s="130"/>
      <c r="M1950" s="130"/>
      <c r="N1950" s="130"/>
      <c r="O1950" s="130"/>
      <c r="P1950" s="130"/>
      <c r="Q1950" s="130"/>
      <c r="R1950" s="130"/>
      <c r="S1950" s="130"/>
      <c r="T1950" s="134"/>
      <c r="U1950" s="130"/>
      <c r="V1950" s="130"/>
      <c r="W1950" s="130"/>
      <c r="X1950" s="130"/>
      <c r="Y1950" s="130"/>
      <c r="Z1950" s="130"/>
      <c r="AA1950" s="130"/>
      <c r="AB1950" s="130"/>
      <c r="AC1950" s="130"/>
      <c r="AD1950" s="130"/>
      <c r="AE1950" s="130"/>
    </row>
    <row r="1951" spans="1:31" ht="30.75" customHeight="1" x14ac:dyDescent="0.25">
      <c r="A1951" s="59" t="str">
        <f t="shared" si="32"/>
        <v/>
      </c>
      <c r="B1951" s="129"/>
      <c r="C1951" s="130"/>
      <c r="D1951" s="130"/>
      <c r="E1951" s="130"/>
      <c r="F1951" s="130"/>
      <c r="G1951" s="130"/>
      <c r="H1951" s="130"/>
      <c r="I1951" s="130"/>
      <c r="J1951" s="130"/>
      <c r="K1951" s="130"/>
      <c r="L1951" s="130"/>
      <c r="M1951" s="130"/>
      <c r="N1951" s="130"/>
      <c r="O1951" s="130"/>
      <c r="P1951" s="130"/>
      <c r="Q1951" s="130"/>
      <c r="R1951" s="130"/>
      <c r="S1951" s="130"/>
      <c r="T1951" s="134"/>
      <c r="U1951" s="130"/>
      <c r="V1951" s="130"/>
      <c r="W1951" s="130"/>
      <c r="X1951" s="130"/>
      <c r="Y1951" s="130"/>
      <c r="Z1951" s="130"/>
      <c r="AA1951" s="130"/>
      <c r="AB1951" s="130"/>
      <c r="AC1951" s="130"/>
      <c r="AD1951" s="130"/>
      <c r="AE1951" s="130"/>
    </row>
    <row r="1952" spans="1:31" ht="30.75" customHeight="1" x14ac:dyDescent="0.25">
      <c r="A1952" s="59" t="str">
        <f t="shared" si="32"/>
        <v/>
      </c>
      <c r="B1952" s="129"/>
      <c r="C1952" s="130"/>
      <c r="D1952" s="130"/>
      <c r="E1952" s="130"/>
      <c r="F1952" s="130"/>
      <c r="G1952" s="130"/>
      <c r="H1952" s="130"/>
      <c r="I1952" s="130"/>
      <c r="J1952" s="130"/>
      <c r="K1952" s="130"/>
      <c r="L1952" s="130"/>
      <c r="M1952" s="130"/>
      <c r="N1952" s="130"/>
      <c r="O1952" s="130"/>
      <c r="P1952" s="130"/>
      <c r="Q1952" s="130"/>
      <c r="R1952" s="130"/>
      <c r="S1952" s="130"/>
      <c r="T1952" s="134"/>
      <c r="U1952" s="130"/>
      <c r="V1952" s="130"/>
      <c r="W1952" s="130"/>
      <c r="X1952" s="130"/>
      <c r="Y1952" s="130"/>
      <c r="Z1952" s="130"/>
      <c r="AA1952" s="130"/>
      <c r="AB1952" s="130"/>
      <c r="AC1952" s="130"/>
      <c r="AD1952" s="130"/>
      <c r="AE1952" s="130"/>
    </row>
    <row r="1953" spans="1:31" ht="30.75" customHeight="1" x14ac:dyDescent="0.25">
      <c r="A1953" s="59" t="str">
        <f t="shared" si="32"/>
        <v/>
      </c>
      <c r="B1953" s="129"/>
      <c r="C1953" s="130"/>
      <c r="D1953" s="130"/>
      <c r="E1953" s="130"/>
      <c r="F1953" s="130"/>
      <c r="G1953" s="130"/>
      <c r="H1953" s="130"/>
      <c r="I1953" s="130"/>
      <c r="J1953" s="130"/>
      <c r="K1953" s="130"/>
      <c r="L1953" s="130"/>
      <c r="M1953" s="130"/>
      <c r="N1953" s="130"/>
      <c r="O1953" s="130"/>
      <c r="P1953" s="130"/>
      <c r="Q1953" s="130"/>
      <c r="R1953" s="130"/>
      <c r="S1953" s="130"/>
      <c r="T1953" s="134"/>
      <c r="U1953" s="130"/>
      <c r="V1953" s="130"/>
      <c r="W1953" s="130"/>
      <c r="X1953" s="130"/>
      <c r="Y1953" s="130"/>
      <c r="Z1953" s="130"/>
      <c r="AA1953" s="130"/>
      <c r="AB1953" s="130"/>
      <c r="AC1953" s="130"/>
      <c r="AD1953" s="130"/>
      <c r="AE1953" s="130"/>
    </row>
    <row r="1954" spans="1:31" ht="30.75" customHeight="1" x14ac:dyDescent="0.25">
      <c r="A1954" s="59" t="str">
        <f t="shared" si="32"/>
        <v/>
      </c>
      <c r="B1954" s="128"/>
      <c r="C1954" s="127"/>
      <c r="D1954" s="127"/>
      <c r="E1954" s="127"/>
      <c r="F1954" s="127"/>
      <c r="G1954" s="127"/>
      <c r="H1954" s="127"/>
      <c r="I1954" s="127"/>
      <c r="J1954" s="127"/>
      <c r="K1954" s="127"/>
      <c r="L1954" s="127"/>
      <c r="M1954" s="127"/>
      <c r="N1954" s="127"/>
      <c r="O1954" s="127"/>
      <c r="P1954" s="127"/>
      <c r="Q1954" s="127"/>
      <c r="R1954" s="127"/>
      <c r="S1954" s="127"/>
      <c r="T1954" s="133"/>
      <c r="U1954" s="127"/>
      <c r="V1954" s="127"/>
      <c r="W1954" s="127"/>
      <c r="X1954" s="127"/>
      <c r="Y1954" s="127"/>
      <c r="Z1954" s="127"/>
      <c r="AA1954" s="127"/>
      <c r="AB1954" s="127"/>
      <c r="AC1954" s="127"/>
      <c r="AD1954" s="127"/>
      <c r="AE1954" s="127"/>
    </row>
    <row r="1955" spans="1:31" ht="30.75" customHeight="1" x14ac:dyDescent="0.25">
      <c r="A1955" s="59" t="str">
        <f t="shared" si="32"/>
        <v/>
      </c>
      <c r="B1955" s="128"/>
      <c r="C1955" s="127"/>
      <c r="D1955" s="127"/>
      <c r="E1955" s="127"/>
      <c r="F1955" s="127"/>
      <c r="G1955" s="127"/>
      <c r="H1955" s="127"/>
      <c r="I1955" s="127"/>
      <c r="J1955" s="127"/>
      <c r="K1955" s="127"/>
      <c r="L1955" s="127"/>
      <c r="M1955" s="127"/>
      <c r="N1955" s="127"/>
      <c r="O1955" s="127"/>
      <c r="P1955" s="127"/>
      <c r="Q1955" s="127"/>
      <c r="R1955" s="127"/>
      <c r="S1955" s="127"/>
      <c r="T1955" s="133"/>
      <c r="U1955" s="127"/>
      <c r="V1955" s="127"/>
      <c r="W1955" s="127"/>
      <c r="X1955" s="127"/>
      <c r="Y1955" s="127"/>
      <c r="Z1955" s="127"/>
      <c r="AA1955" s="127"/>
      <c r="AB1955" s="127"/>
      <c r="AC1955" s="127"/>
      <c r="AD1955" s="127"/>
      <c r="AE1955" s="127"/>
    </row>
    <row r="1956" spans="1:31" ht="30.75" customHeight="1" x14ac:dyDescent="0.25">
      <c r="A1956" s="59" t="str">
        <f t="shared" si="32"/>
        <v/>
      </c>
      <c r="B1956" s="128"/>
      <c r="C1956" s="127"/>
      <c r="D1956" s="127"/>
      <c r="E1956" s="127"/>
      <c r="F1956" s="127"/>
      <c r="G1956" s="127"/>
      <c r="H1956" s="127"/>
      <c r="I1956" s="127"/>
      <c r="J1956" s="127"/>
      <c r="K1956" s="127"/>
      <c r="L1956" s="127"/>
      <c r="M1956" s="127"/>
      <c r="N1956" s="127"/>
      <c r="O1956" s="127"/>
      <c r="P1956" s="127"/>
      <c r="Q1956" s="127"/>
      <c r="R1956" s="127"/>
      <c r="S1956" s="127"/>
      <c r="T1956" s="133"/>
      <c r="U1956" s="127"/>
      <c r="V1956" s="127"/>
      <c r="W1956" s="127"/>
      <c r="X1956" s="127"/>
      <c r="Y1956" s="127"/>
      <c r="Z1956" s="127"/>
      <c r="AA1956" s="127"/>
      <c r="AB1956" s="127"/>
      <c r="AC1956" s="127"/>
      <c r="AD1956" s="127"/>
      <c r="AE1956" s="127"/>
    </row>
    <row r="1957" spans="1:31" ht="30.75" customHeight="1" x14ac:dyDescent="0.25">
      <c r="A1957" s="59" t="str">
        <f t="shared" si="32"/>
        <v/>
      </c>
      <c r="B1957" s="131"/>
      <c r="C1957" s="130"/>
      <c r="D1957" s="130"/>
      <c r="E1957" s="130"/>
      <c r="F1957" s="130"/>
      <c r="G1957" s="130"/>
      <c r="H1957" s="130"/>
      <c r="I1957" s="130"/>
      <c r="J1957" s="130"/>
      <c r="K1957" s="130"/>
      <c r="L1957" s="130"/>
      <c r="M1957" s="130"/>
      <c r="N1957" s="130"/>
      <c r="O1957" s="130"/>
      <c r="P1957" s="130"/>
      <c r="Q1957" s="130"/>
      <c r="R1957" s="130"/>
      <c r="S1957" s="130"/>
      <c r="T1957" s="134"/>
      <c r="U1957" s="130"/>
      <c r="V1957" s="130"/>
      <c r="W1957" s="130"/>
      <c r="X1957" s="130"/>
      <c r="Y1957" s="130"/>
      <c r="Z1957" s="130"/>
      <c r="AA1957" s="130"/>
      <c r="AB1957" s="130"/>
      <c r="AC1957" s="130"/>
      <c r="AD1957" s="130"/>
      <c r="AE1957" s="130"/>
    </row>
    <row r="1958" spans="1:31" ht="30.75" customHeight="1" x14ac:dyDescent="0.25">
      <c r="A1958" s="59" t="str">
        <f t="shared" si="32"/>
        <v/>
      </c>
      <c r="B1958" s="131"/>
      <c r="C1958" s="130"/>
      <c r="D1958" s="130"/>
      <c r="E1958" s="130"/>
      <c r="F1958" s="130"/>
      <c r="G1958" s="130"/>
      <c r="H1958" s="130"/>
      <c r="I1958" s="130"/>
      <c r="J1958" s="130"/>
      <c r="K1958" s="130"/>
      <c r="L1958" s="130"/>
      <c r="M1958" s="130"/>
      <c r="N1958" s="130"/>
      <c r="O1958" s="130"/>
      <c r="P1958" s="130"/>
      <c r="Q1958" s="130"/>
      <c r="R1958" s="130"/>
      <c r="S1958" s="130"/>
      <c r="T1958" s="134"/>
      <c r="U1958" s="130"/>
      <c r="V1958" s="130"/>
      <c r="W1958" s="130"/>
      <c r="X1958" s="130"/>
      <c r="Y1958" s="130"/>
      <c r="Z1958" s="130"/>
      <c r="AA1958" s="130"/>
      <c r="AB1958" s="130"/>
      <c r="AC1958" s="130"/>
      <c r="AD1958" s="130"/>
      <c r="AE1958" s="130"/>
    </row>
    <row r="1959" spans="1:31" ht="30.75" customHeight="1" x14ac:dyDescent="0.25">
      <c r="A1959" s="59" t="str">
        <f t="shared" si="32"/>
        <v/>
      </c>
      <c r="B1959" s="131"/>
      <c r="C1959" s="130"/>
      <c r="D1959" s="130"/>
      <c r="E1959" s="130"/>
      <c r="F1959" s="130"/>
      <c r="G1959" s="130"/>
      <c r="H1959" s="130"/>
      <c r="I1959" s="130"/>
      <c r="J1959" s="130"/>
      <c r="K1959" s="130"/>
      <c r="L1959" s="130"/>
      <c r="M1959" s="130"/>
      <c r="N1959" s="130"/>
      <c r="O1959" s="130"/>
      <c r="P1959" s="130"/>
      <c r="Q1959" s="130"/>
      <c r="R1959" s="130"/>
      <c r="S1959" s="130"/>
      <c r="T1959" s="134"/>
      <c r="U1959" s="130"/>
      <c r="V1959" s="130"/>
      <c r="W1959" s="130"/>
      <c r="X1959" s="130"/>
      <c r="Y1959" s="130"/>
      <c r="Z1959" s="130"/>
      <c r="AA1959" s="130"/>
      <c r="AB1959" s="130"/>
      <c r="AC1959" s="130"/>
      <c r="AD1959" s="130"/>
      <c r="AE1959" s="130"/>
    </row>
    <row r="1960" spans="1:31" ht="30.75" customHeight="1" x14ac:dyDescent="0.25">
      <c r="A1960" s="59" t="str">
        <f t="shared" si="32"/>
        <v/>
      </c>
      <c r="B1960" s="129"/>
      <c r="C1960" s="130"/>
      <c r="D1960" s="130"/>
      <c r="E1960" s="130"/>
      <c r="F1960" s="130"/>
      <c r="G1960" s="130"/>
      <c r="H1960" s="130"/>
      <c r="I1960" s="130"/>
      <c r="J1960" s="130"/>
      <c r="K1960" s="130"/>
      <c r="L1960" s="130"/>
      <c r="M1960" s="130"/>
      <c r="N1960" s="130"/>
      <c r="O1960" s="130"/>
      <c r="P1960" s="130"/>
      <c r="Q1960" s="130"/>
      <c r="R1960" s="130"/>
      <c r="S1960" s="130"/>
      <c r="T1960" s="134"/>
      <c r="U1960" s="130"/>
      <c r="V1960" s="130"/>
      <c r="W1960" s="130"/>
      <c r="X1960" s="130"/>
      <c r="Y1960" s="130"/>
      <c r="Z1960" s="130"/>
      <c r="AA1960" s="130"/>
      <c r="AB1960" s="130"/>
      <c r="AC1960" s="130"/>
      <c r="AD1960" s="130"/>
      <c r="AE1960" s="130"/>
    </row>
    <row r="1961" spans="1:31" ht="30.75" customHeight="1" x14ac:dyDescent="0.25">
      <c r="A1961" s="59" t="str">
        <f t="shared" si="32"/>
        <v/>
      </c>
      <c r="B1961" s="129"/>
      <c r="C1961" s="130"/>
      <c r="D1961" s="130"/>
      <c r="E1961" s="130"/>
      <c r="F1961" s="130"/>
      <c r="G1961" s="130"/>
      <c r="H1961" s="130"/>
      <c r="I1961" s="130"/>
      <c r="J1961" s="130"/>
      <c r="K1961" s="130"/>
      <c r="L1961" s="130"/>
      <c r="M1961" s="130"/>
      <c r="N1961" s="130"/>
      <c r="O1961" s="130"/>
      <c r="P1961" s="130"/>
      <c r="Q1961" s="130"/>
      <c r="R1961" s="130"/>
      <c r="S1961" s="130"/>
      <c r="T1961" s="134"/>
      <c r="U1961" s="130"/>
      <c r="V1961" s="130"/>
      <c r="W1961" s="130"/>
      <c r="X1961" s="130"/>
      <c r="Y1961" s="130"/>
      <c r="Z1961" s="130"/>
      <c r="AA1961" s="130"/>
      <c r="AB1961" s="130"/>
      <c r="AC1961" s="130"/>
      <c r="AD1961" s="130"/>
      <c r="AE1961" s="130"/>
    </row>
    <row r="1962" spans="1:31" ht="30.75" customHeight="1" x14ac:dyDescent="0.25">
      <c r="A1962" s="59" t="str">
        <f t="shared" si="32"/>
        <v/>
      </c>
      <c r="B1962" s="129"/>
      <c r="C1962" s="130"/>
      <c r="D1962" s="130"/>
      <c r="E1962" s="130"/>
      <c r="F1962" s="130"/>
      <c r="G1962" s="130"/>
      <c r="H1962" s="130"/>
      <c r="I1962" s="130"/>
      <c r="J1962" s="130"/>
      <c r="K1962" s="130"/>
      <c r="L1962" s="130"/>
      <c r="M1962" s="130"/>
      <c r="N1962" s="130"/>
      <c r="O1962" s="130"/>
      <c r="P1962" s="130"/>
      <c r="Q1962" s="130"/>
      <c r="R1962" s="130"/>
      <c r="S1962" s="130"/>
      <c r="T1962" s="134"/>
      <c r="U1962" s="130"/>
      <c r="V1962" s="130"/>
      <c r="W1962" s="130"/>
      <c r="X1962" s="130"/>
      <c r="Y1962" s="130"/>
      <c r="Z1962" s="130"/>
      <c r="AA1962" s="130"/>
      <c r="AB1962" s="130"/>
      <c r="AC1962" s="130"/>
      <c r="AD1962" s="130"/>
      <c r="AE1962" s="130"/>
    </row>
    <row r="1963" spans="1:31" ht="30.75" customHeight="1" x14ac:dyDescent="0.25">
      <c r="A1963" s="59" t="str">
        <f t="shared" si="32"/>
        <v/>
      </c>
      <c r="B1963" s="129"/>
      <c r="C1963" s="130"/>
      <c r="D1963" s="130"/>
      <c r="E1963" s="130"/>
      <c r="F1963" s="130"/>
      <c r="G1963" s="130"/>
      <c r="H1963" s="130"/>
      <c r="I1963" s="130"/>
      <c r="J1963" s="130"/>
      <c r="K1963" s="130"/>
      <c r="L1963" s="130"/>
      <c r="M1963" s="130"/>
      <c r="N1963" s="130"/>
      <c r="O1963" s="130"/>
      <c r="P1963" s="130"/>
      <c r="Q1963" s="130"/>
      <c r="R1963" s="130"/>
      <c r="S1963" s="130"/>
      <c r="T1963" s="134"/>
      <c r="U1963" s="130"/>
      <c r="V1963" s="130"/>
      <c r="W1963" s="130"/>
      <c r="X1963" s="130"/>
      <c r="Y1963" s="130"/>
      <c r="Z1963" s="130"/>
      <c r="AA1963" s="130"/>
      <c r="AB1963" s="130"/>
      <c r="AC1963" s="130"/>
      <c r="AD1963" s="130"/>
      <c r="AE1963" s="130"/>
    </row>
    <row r="1964" spans="1:31" ht="30.75" customHeight="1" x14ac:dyDescent="0.25">
      <c r="A1964" s="59" t="str">
        <f t="shared" si="32"/>
        <v/>
      </c>
      <c r="B1964" s="129"/>
      <c r="C1964" s="130"/>
      <c r="D1964" s="130"/>
      <c r="E1964" s="130"/>
      <c r="F1964" s="130"/>
      <c r="G1964" s="130"/>
      <c r="H1964" s="130"/>
      <c r="I1964" s="130"/>
      <c r="J1964" s="130"/>
      <c r="K1964" s="130"/>
      <c r="L1964" s="130"/>
      <c r="M1964" s="130"/>
      <c r="N1964" s="130"/>
      <c r="O1964" s="130"/>
      <c r="P1964" s="130"/>
      <c r="Q1964" s="130"/>
      <c r="R1964" s="130"/>
      <c r="S1964" s="130"/>
      <c r="T1964" s="134"/>
      <c r="U1964" s="130"/>
      <c r="V1964" s="130"/>
      <c r="W1964" s="130"/>
      <c r="X1964" s="130"/>
      <c r="Y1964" s="130"/>
      <c r="Z1964" s="130"/>
      <c r="AA1964" s="130"/>
      <c r="AB1964" s="130"/>
      <c r="AC1964" s="130"/>
      <c r="AD1964" s="130"/>
      <c r="AE1964" s="130"/>
    </row>
    <row r="1965" spans="1:31" ht="30.75" customHeight="1" x14ac:dyDescent="0.25">
      <c r="A1965" s="59" t="str">
        <f t="shared" si="32"/>
        <v/>
      </c>
      <c r="B1965" s="131"/>
      <c r="C1965" s="130"/>
      <c r="D1965" s="130"/>
      <c r="E1965" s="130"/>
      <c r="F1965" s="130"/>
      <c r="G1965" s="130"/>
      <c r="H1965" s="130"/>
      <c r="I1965" s="130"/>
      <c r="J1965" s="130"/>
      <c r="K1965" s="130"/>
      <c r="L1965" s="130"/>
      <c r="M1965" s="130"/>
      <c r="N1965" s="130"/>
      <c r="O1965" s="130"/>
      <c r="P1965" s="130"/>
      <c r="Q1965" s="130"/>
      <c r="R1965" s="130"/>
      <c r="S1965" s="130"/>
      <c r="T1965" s="134"/>
      <c r="U1965" s="130"/>
      <c r="V1965" s="130"/>
      <c r="W1965" s="130"/>
      <c r="X1965" s="130"/>
      <c r="Y1965" s="130"/>
      <c r="Z1965" s="130"/>
      <c r="AA1965" s="130"/>
      <c r="AB1965" s="130"/>
      <c r="AC1965" s="130"/>
      <c r="AD1965" s="130"/>
      <c r="AE1965" s="130"/>
    </row>
    <row r="1966" spans="1:31" ht="30.75" customHeight="1" x14ac:dyDescent="0.25">
      <c r="A1966" s="59" t="str">
        <f t="shared" si="32"/>
        <v/>
      </c>
      <c r="B1966" s="129"/>
      <c r="C1966" s="130"/>
      <c r="D1966" s="130"/>
      <c r="E1966" s="130"/>
      <c r="F1966" s="130"/>
      <c r="G1966" s="130"/>
      <c r="H1966" s="130"/>
      <c r="I1966" s="130"/>
      <c r="J1966" s="130"/>
      <c r="K1966" s="130"/>
      <c r="L1966" s="130"/>
      <c r="M1966" s="130"/>
      <c r="N1966" s="130"/>
      <c r="O1966" s="130"/>
      <c r="P1966" s="130"/>
      <c r="Q1966" s="130"/>
      <c r="R1966" s="130"/>
      <c r="S1966" s="130"/>
      <c r="T1966" s="134"/>
      <c r="U1966" s="130"/>
      <c r="V1966" s="130"/>
      <c r="W1966" s="130"/>
      <c r="X1966" s="130"/>
      <c r="Y1966" s="130"/>
      <c r="Z1966" s="130"/>
      <c r="AA1966" s="130"/>
      <c r="AB1966" s="130"/>
      <c r="AC1966" s="130"/>
      <c r="AD1966" s="130"/>
      <c r="AE1966" s="130"/>
    </row>
    <row r="1967" spans="1:31" ht="30.75" customHeight="1" x14ac:dyDescent="0.25">
      <c r="A1967" s="59" t="str">
        <f t="shared" si="32"/>
        <v/>
      </c>
      <c r="B1967" s="129"/>
      <c r="C1967" s="130"/>
      <c r="D1967" s="130"/>
      <c r="E1967" s="130"/>
      <c r="F1967" s="130"/>
      <c r="G1967" s="130"/>
      <c r="H1967" s="130"/>
      <c r="I1967" s="130"/>
      <c r="J1967" s="130"/>
      <c r="K1967" s="130"/>
      <c r="L1967" s="130"/>
      <c r="M1967" s="130"/>
      <c r="N1967" s="130"/>
      <c r="O1967" s="130"/>
      <c r="P1967" s="130"/>
      <c r="Q1967" s="130"/>
      <c r="R1967" s="130"/>
      <c r="S1967" s="130"/>
      <c r="T1967" s="134"/>
      <c r="U1967" s="130"/>
      <c r="V1967" s="130"/>
      <c r="W1967" s="130"/>
      <c r="X1967" s="130"/>
      <c r="Y1967" s="130"/>
      <c r="Z1967" s="130"/>
      <c r="AA1967" s="130"/>
      <c r="AB1967" s="130"/>
      <c r="AC1967" s="130"/>
      <c r="AD1967" s="130"/>
      <c r="AE1967" s="130"/>
    </row>
    <row r="1968" spans="1:31" ht="30.75" customHeight="1" x14ac:dyDescent="0.25">
      <c r="A1968" s="59" t="str">
        <f t="shared" si="32"/>
        <v/>
      </c>
      <c r="B1968" s="129"/>
      <c r="C1968" s="130"/>
      <c r="D1968" s="130"/>
      <c r="E1968" s="130"/>
      <c r="F1968" s="130"/>
      <c r="G1968" s="130"/>
      <c r="H1968" s="130"/>
      <c r="I1968" s="130"/>
      <c r="J1968" s="130"/>
      <c r="K1968" s="130"/>
      <c r="L1968" s="130"/>
      <c r="M1968" s="130"/>
      <c r="N1968" s="130"/>
      <c r="O1968" s="130"/>
      <c r="P1968" s="130"/>
      <c r="Q1968" s="130"/>
      <c r="R1968" s="130"/>
      <c r="S1968" s="130"/>
      <c r="T1968" s="134"/>
      <c r="U1968" s="130"/>
      <c r="V1968" s="130"/>
      <c r="W1968" s="130"/>
      <c r="X1968" s="130"/>
      <c r="Y1968" s="130"/>
      <c r="Z1968" s="130"/>
      <c r="AA1968" s="130"/>
      <c r="AB1968" s="130"/>
      <c r="AC1968" s="130"/>
      <c r="AD1968" s="130"/>
      <c r="AE1968" s="130"/>
    </row>
    <row r="1969" spans="1:31" ht="30.75" customHeight="1" x14ac:dyDescent="0.25">
      <c r="A1969" s="59" t="str">
        <f t="shared" si="32"/>
        <v/>
      </c>
      <c r="B1969" s="131"/>
      <c r="C1969" s="130"/>
      <c r="D1969" s="130"/>
      <c r="E1969" s="130"/>
      <c r="F1969" s="130"/>
      <c r="G1969" s="130"/>
      <c r="H1969" s="130"/>
      <c r="I1969" s="130"/>
      <c r="J1969" s="130"/>
      <c r="K1969" s="130"/>
      <c r="L1969" s="130"/>
      <c r="M1969" s="130"/>
      <c r="N1969" s="130"/>
      <c r="O1969" s="130"/>
      <c r="P1969" s="130"/>
      <c r="Q1969" s="130"/>
      <c r="R1969" s="130"/>
      <c r="S1969" s="130"/>
      <c r="T1969" s="134"/>
      <c r="U1969" s="130"/>
      <c r="V1969" s="130"/>
      <c r="W1969" s="130"/>
      <c r="X1969" s="130"/>
      <c r="Y1969" s="130"/>
      <c r="Z1969" s="130"/>
      <c r="AA1969" s="130"/>
      <c r="AB1969" s="130"/>
      <c r="AC1969" s="130"/>
      <c r="AD1969" s="130"/>
      <c r="AE1969" s="130"/>
    </row>
    <row r="1970" spans="1:31" ht="30.75" customHeight="1" x14ac:dyDescent="0.25">
      <c r="A1970" s="59" t="str">
        <f t="shared" si="32"/>
        <v/>
      </c>
      <c r="B1970" s="131"/>
      <c r="C1970" s="130"/>
      <c r="D1970" s="130"/>
      <c r="E1970" s="130"/>
      <c r="F1970" s="130"/>
      <c r="G1970" s="130"/>
      <c r="H1970" s="130"/>
      <c r="I1970" s="130"/>
      <c r="J1970" s="130"/>
      <c r="K1970" s="130"/>
      <c r="L1970" s="130"/>
      <c r="M1970" s="130"/>
      <c r="N1970" s="130"/>
      <c r="O1970" s="130"/>
      <c r="P1970" s="130"/>
      <c r="Q1970" s="130"/>
      <c r="R1970" s="130"/>
      <c r="S1970" s="130"/>
      <c r="T1970" s="134"/>
      <c r="U1970" s="130"/>
      <c r="V1970" s="130"/>
      <c r="W1970" s="130"/>
      <c r="X1970" s="130"/>
      <c r="Y1970" s="130"/>
      <c r="Z1970" s="130"/>
      <c r="AA1970" s="130"/>
      <c r="AB1970" s="130"/>
      <c r="AC1970" s="130"/>
      <c r="AD1970" s="130"/>
      <c r="AE1970" s="130"/>
    </row>
    <row r="1971" spans="1:31" ht="30.75" customHeight="1" x14ac:dyDescent="0.25">
      <c r="A1971" s="59" t="str">
        <f t="shared" si="32"/>
        <v/>
      </c>
      <c r="B1971" s="129"/>
      <c r="C1971" s="130"/>
      <c r="D1971" s="130"/>
      <c r="E1971" s="130"/>
      <c r="F1971" s="130"/>
      <c r="G1971" s="130"/>
      <c r="H1971" s="130"/>
      <c r="I1971" s="130"/>
      <c r="J1971" s="130"/>
      <c r="K1971" s="130"/>
      <c r="L1971" s="130"/>
      <c r="M1971" s="130"/>
      <c r="N1971" s="130"/>
      <c r="O1971" s="130"/>
      <c r="P1971" s="130"/>
      <c r="Q1971" s="130"/>
      <c r="R1971" s="130"/>
      <c r="S1971" s="130"/>
      <c r="T1971" s="134"/>
      <c r="U1971" s="130"/>
      <c r="V1971" s="130"/>
      <c r="W1971" s="130"/>
      <c r="X1971" s="130"/>
      <c r="Y1971" s="130"/>
      <c r="Z1971" s="130"/>
      <c r="AA1971" s="130"/>
      <c r="AB1971" s="130"/>
      <c r="AC1971" s="130"/>
      <c r="AD1971" s="130"/>
      <c r="AE1971" s="130"/>
    </row>
    <row r="1972" spans="1:31" ht="30.75" customHeight="1" x14ac:dyDescent="0.25">
      <c r="A1972" s="59" t="str">
        <f t="shared" si="32"/>
        <v/>
      </c>
      <c r="B1972" s="129"/>
      <c r="C1972" s="130"/>
      <c r="D1972" s="130"/>
      <c r="E1972" s="130"/>
      <c r="F1972" s="130"/>
      <c r="G1972" s="130"/>
      <c r="H1972" s="130"/>
      <c r="I1972" s="130"/>
      <c r="J1972" s="130"/>
      <c r="K1972" s="130"/>
      <c r="L1972" s="130"/>
      <c r="M1972" s="130"/>
      <c r="N1972" s="130"/>
      <c r="O1972" s="130"/>
      <c r="P1972" s="130"/>
      <c r="Q1972" s="130"/>
      <c r="R1972" s="130"/>
      <c r="S1972" s="130"/>
      <c r="T1972" s="134"/>
      <c r="U1972" s="130"/>
      <c r="V1972" s="130"/>
      <c r="W1972" s="130"/>
      <c r="X1972" s="130"/>
      <c r="Y1972" s="130"/>
      <c r="Z1972" s="130"/>
      <c r="AA1972" s="130"/>
      <c r="AB1972" s="130"/>
      <c r="AC1972" s="130"/>
      <c r="AD1972" s="130"/>
      <c r="AE1972" s="130"/>
    </row>
    <row r="1973" spans="1:31" ht="30.75" customHeight="1" x14ac:dyDescent="0.25">
      <c r="A1973" s="59" t="str">
        <f t="shared" si="32"/>
        <v/>
      </c>
      <c r="B1973" s="129"/>
      <c r="C1973" s="130"/>
      <c r="D1973" s="130"/>
      <c r="E1973" s="130"/>
      <c r="F1973" s="130"/>
      <c r="G1973" s="130"/>
      <c r="H1973" s="130"/>
      <c r="I1973" s="130"/>
      <c r="J1973" s="130"/>
      <c r="K1973" s="130"/>
      <c r="L1973" s="130"/>
      <c r="M1973" s="130"/>
      <c r="N1973" s="130"/>
      <c r="O1973" s="130"/>
      <c r="P1973" s="130"/>
      <c r="Q1973" s="130"/>
      <c r="R1973" s="130"/>
      <c r="S1973" s="130"/>
      <c r="T1973" s="134"/>
      <c r="U1973" s="130"/>
      <c r="V1973" s="130"/>
      <c r="W1973" s="130"/>
      <c r="X1973" s="130"/>
      <c r="Y1973" s="130"/>
      <c r="Z1973" s="130"/>
      <c r="AA1973" s="130"/>
      <c r="AB1973" s="130"/>
      <c r="AC1973" s="130"/>
      <c r="AD1973" s="130"/>
      <c r="AE1973" s="130"/>
    </row>
    <row r="1974" spans="1:31" ht="30.75" customHeight="1" x14ac:dyDescent="0.25">
      <c r="A1974" s="59" t="str">
        <f t="shared" si="32"/>
        <v/>
      </c>
      <c r="B1974" s="126"/>
      <c r="C1974" s="127"/>
      <c r="D1974" s="127"/>
      <c r="E1974" s="127"/>
      <c r="F1974" s="127"/>
      <c r="G1974" s="127"/>
      <c r="H1974" s="127"/>
      <c r="I1974" s="127"/>
      <c r="J1974" s="127"/>
      <c r="K1974" s="127"/>
      <c r="L1974" s="127"/>
      <c r="M1974" s="127"/>
      <c r="N1974" s="127"/>
      <c r="O1974" s="127"/>
      <c r="P1974" s="127"/>
      <c r="Q1974" s="127"/>
      <c r="R1974" s="127"/>
      <c r="S1974" s="127"/>
      <c r="T1974" s="133"/>
      <c r="U1974" s="127"/>
      <c r="V1974" s="127"/>
      <c r="W1974" s="127"/>
      <c r="X1974" s="127"/>
      <c r="Y1974" s="127"/>
      <c r="Z1974" s="127"/>
      <c r="AA1974" s="127"/>
      <c r="AB1974" s="127"/>
      <c r="AC1974" s="127"/>
      <c r="AD1974" s="127"/>
      <c r="AE1974" s="127"/>
    </row>
    <row r="1975" spans="1:31" ht="30.75" customHeight="1" x14ac:dyDescent="0.25">
      <c r="A1975" s="59" t="str">
        <f t="shared" si="32"/>
        <v/>
      </c>
      <c r="B1975" s="128"/>
      <c r="C1975" s="127"/>
      <c r="D1975" s="127"/>
      <c r="E1975" s="127"/>
      <c r="F1975" s="127"/>
      <c r="G1975" s="127"/>
      <c r="H1975" s="127"/>
      <c r="I1975" s="127"/>
      <c r="J1975" s="127"/>
      <c r="K1975" s="127"/>
      <c r="L1975" s="127"/>
      <c r="M1975" s="127"/>
      <c r="N1975" s="127"/>
      <c r="O1975" s="127"/>
      <c r="P1975" s="127"/>
      <c r="Q1975" s="127"/>
      <c r="R1975" s="127"/>
      <c r="S1975" s="127"/>
      <c r="T1975" s="133"/>
      <c r="U1975" s="127"/>
      <c r="V1975" s="127"/>
      <c r="W1975" s="127"/>
      <c r="X1975" s="127"/>
      <c r="Y1975" s="127"/>
      <c r="Z1975" s="127"/>
      <c r="AA1975" s="127"/>
      <c r="AB1975" s="127"/>
      <c r="AC1975" s="127"/>
      <c r="AD1975" s="127"/>
      <c r="AE1975" s="127"/>
    </row>
    <row r="1976" spans="1:31" ht="30.75" customHeight="1" x14ac:dyDescent="0.25">
      <c r="A1976" s="59" t="str">
        <f t="shared" si="32"/>
        <v/>
      </c>
      <c r="B1976" s="128"/>
      <c r="C1976" s="127"/>
      <c r="D1976" s="127"/>
      <c r="E1976" s="127"/>
      <c r="F1976" s="127"/>
      <c r="G1976" s="127"/>
      <c r="H1976" s="127"/>
      <c r="I1976" s="127"/>
      <c r="J1976" s="127"/>
      <c r="K1976" s="127"/>
      <c r="L1976" s="127"/>
      <c r="M1976" s="127"/>
      <c r="N1976" s="127"/>
      <c r="O1976" s="127"/>
      <c r="P1976" s="127"/>
      <c r="Q1976" s="127"/>
      <c r="R1976" s="127"/>
      <c r="S1976" s="127"/>
      <c r="T1976" s="133"/>
      <c r="U1976" s="127"/>
      <c r="V1976" s="127"/>
      <c r="W1976" s="127"/>
      <c r="X1976" s="127"/>
      <c r="Y1976" s="127"/>
      <c r="Z1976" s="127"/>
      <c r="AA1976" s="127"/>
      <c r="AB1976" s="127"/>
      <c r="AC1976" s="127"/>
      <c r="AD1976" s="127"/>
      <c r="AE1976" s="127"/>
    </row>
    <row r="1977" spans="1:31" ht="30.75" customHeight="1" x14ac:dyDescent="0.25">
      <c r="A1977" s="59" t="str">
        <f t="shared" si="32"/>
        <v/>
      </c>
      <c r="B1977" s="129"/>
      <c r="C1977" s="130"/>
      <c r="D1977" s="130"/>
      <c r="E1977" s="130"/>
      <c r="F1977" s="130"/>
      <c r="G1977" s="130"/>
      <c r="H1977" s="130"/>
      <c r="I1977" s="130"/>
      <c r="J1977" s="130"/>
      <c r="K1977" s="130"/>
      <c r="L1977" s="130"/>
      <c r="M1977" s="130"/>
      <c r="N1977" s="130"/>
      <c r="O1977" s="130"/>
      <c r="P1977" s="130"/>
      <c r="Q1977" s="130"/>
      <c r="R1977" s="130"/>
      <c r="S1977" s="130"/>
      <c r="T1977" s="134"/>
      <c r="U1977" s="130"/>
      <c r="V1977" s="130"/>
      <c r="W1977" s="130"/>
      <c r="X1977" s="130"/>
      <c r="Y1977" s="130"/>
      <c r="Z1977" s="130"/>
      <c r="AA1977" s="130"/>
      <c r="AB1977" s="130"/>
      <c r="AC1977" s="130"/>
      <c r="AD1977" s="130"/>
      <c r="AE1977" s="130"/>
    </row>
    <row r="1978" spans="1:31" ht="30.75" customHeight="1" x14ac:dyDescent="0.25">
      <c r="A1978" s="59" t="str">
        <f t="shared" si="32"/>
        <v/>
      </c>
      <c r="B1978" s="129"/>
      <c r="C1978" s="130"/>
      <c r="D1978" s="130"/>
      <c r="E1978" s="130"/>
      <c r="F1978" s="130"/>
      <c r="G1978" s="130"/>
      <c r="H1978" s="130"/>
      <c r="I1978" s="130"/>
      <c r="J1978" s="130"/>
      <c r="K1978" s="130"/>
      <c r="L1978" s="130"/>
      <c r="M1978" s="130"/>
      <c r="N1978" s="130"/>
      <c r="O1978" s="130"/>
      <c r="P1978" s="130"/>
      <c r="Q1978" s="130"/>
      <c r="R1978" s="130"/>
      <c r="S1978" s="130"/>
      <c r="T1978" s="134"/>
      <c r="U1978" s="130"/>
      <c r="V1978" s="130"/>
      <c r="W1978" s="130"/>
      <c r="X1978" s="130"/>
      <c r="Y1978" s="130"/>
      <c r="Z1978" s="130"/>
      <c r="AA1978" s="130"/>
      <c r="AB1978" s="130"/>
      <c r="AC1978" s="130"/>
      <c r="AD1978" s="130"/>
      <c r="AE1978" s="130"/>
    </row>
    <row r="1979" spans="1:31" ht="30.75" customHeight="1" x14ac:dyDescent="0.25">
      <c r="A1979" s="59" t="str">
        <f t="shared" si="32"/>
        <v/>
      </c>
      <c r="B1979" s="129"/>
      <c r="C1979" s="130"/>
      <c r="D1979" s="130"/>
      <c r="E1979" s="130"/>
      <c r="F1979" s="130"/>
      <c r="G1979" s="130"/>
      <c r="H1979" s="130"/>
      <c r="I1979" s="130"/>
      <c r="J1979" s="130"/>
      <c r="K1979" s="130"/>
      <c r="L1979" s="130"/>
      <c r="M1979" s="130"/>
      <c r="N1979" s="130"/>
      <c r="O1979" s="130"/>
      <c r="P1979" s="130"/>
      <c r="Q1979" s="130"/>
      <c r="R1979" s="130"/>
      <c r="S1979" s="130"/>
      <c r="T1979" s="134"/>
      <c r="U1979" s="130"/>
      <c r="V1979" s="130"/>
      <c r="W1979" s="130"/>
      <c r="X1979" s="130"/>
      <c r="Y1979" s="130"/>
      <c r="Z1979" s="130"/>
      <c r="AA1979" s="130"/>
      <c r="AB1979" s="130"/>
      <c r="AC1979" s="130"/>
      <c r="AD1979" s="130"/>
      <c r="AE1979" s="130"/>
    </row>
    <row r="1980" spans="1:31" ht="30.75" customHeight="1" x14ac:dyDescent="0.25">
      <c r="A1980" s="59" t="str">
        <f t="shared" si="32"/>
        <v/>
      </c>
      <c r="B1980" s="129"/>
      <c r="C1980" s="130"/>
      <c r="D1980" s="130"/>
      <c r="E1980" s="130"/>
      <c r="F1980" s="130"/>
      <c r="G1980" s="130"/>
      <c r="H1980" s="130"/>
      <c r="I1980" s="130"/>
      <c r="J1980" s="130"/>
      <c r="K1980" s="130"/>
      <c r="L1980" s="130"/>
      <c r="M1980" s="130"/>
      <c r="N1980" s="130"/>
      <c r="O1980" s="130"/>
      <c r="P1980" s="130"/>
      <c r="Q1980" s="130"/>
      <c r="R1980" s="130"/>
      <c r="S1980" s="130"/>
      <c r="T1980" s="134"/>
      <c r="U1980" s="130"/>
      <c r="V1980" s="130"/>
      <c r="W1980" s="130"/>
      <c r="X1980" s="130"/>
      <c r="Y1980" s="130"/>
      <c r="Z1980" s="130"/>
      <c r="AA1980" s="130"/>
      <c r="AB1980" s="130"/>
      <c r="AC1980" s="130"/>
      <c r="AD1980" s="130"/>
      <c r="AE1980" s="130"/>
    </row>
    <row r="1981" spans="1:31" ht="30.75" customHeight="1" x14ac:dyDescent="0.25">
      <c r="A1981" s="59" t="str">
        <f t="shared" si="32"/>
        <v/>
      </c>
      <c r="B1981" s="128"/>
      <c r="C1981" s="127"/>
      <c r="D1981" s="127"/>
      <c r="E1981" s="127"/>
      <c r="F1981" s="127"/>
      <c r="G1981" s="127"/>
      <c r="H1981" s="127"/>
      <c r="I1981" s="127"/>
      <c r="J1981" s="127"/>
      <c r="K1981" s="127"/>
      <c r="L1981" s="127"/>
      <c r="M1981" s="127"/>
      <c r="N1981" s="127"/>
      <c r="O1981" s="127"/>
      <c r="P1981" s="127"/>
      <c r="Q1981" s="127"/>
      <c r="R1981" s="127"/>
      <c r="S1981" s="127"/>
      <c r="T1981" s="133"/>
      <c r="U1981" s="127"/>
      <c r="V1981" s="127"/>
      <c r="W1981" s="127"/>
      <c r="X1981" s="127"/>
      <c r="Y1981" s="127"/>
      <c r="Z1981" s="127"/>
      <c r="AA1981" s="127"/>
      <c r="AB1981" s="127"/>
      <c r="AC1981" s="127"/>
      <c r="AD1981" s="127"/>
      <c r="AE1981" s="127"/>
    </row>
    <row r="1982" spans="1:31" ht="30.75" customHeight="1" x14ac:dyDescent="0.25">
      <c r="A1982" s="59" t="str">
        <f t="shared" si="32"/>
        <v/>
      </c>
      <c r="B1982" s="128"/>
      <c r="C1982" s="127"/>
      <c r="D1982" s="127"/>
      <c r="E1982" s="127"/>
      <c r="F1982" s="127"/>
      <c r="G1982" s="127"/>
      <c r="H1982" s="127"/>
      <c r="I1982" s="127"/>
      <c r="J1982" s="127"/>
      <c r="K1982" s="127"/>
      <c r="L1982" s="127"/>
      <c r="M1982" s="127"/>
      <c r="N1982" s="127"/>
      <c r="O1982" s="127"/>
      <c r="P1982" s="127"/>
      <c r="Q1982" s="127"/>
      <c r="R1982" s="127"/>
      <c r="S1982" s="127"/>
      <c r="T1982" s="133"/>
      <c r="U1982" s="127"/>
      <c r="V1982" s="127"/>
      <c r="W1982" s="127"/>
      <c r="X1982" s="127"/>
      <c r="Y1982" s="127"/>
      <c r="Z1982" s="127"/>
      <c r="AA1982" s="127"/>
      <c r="AB1982" s="127"/>
      <c r="AC1982" s="127"/>
      <c r="AD1982" s="127"/>
      <c r="AE1982" s="127"/>
    </row>
    <row r="1983" spans="1:31" ht="30.75" customHeight="1" x14ac:dyDescent="0.25">
      <c r="A1983" s="59" t="str">
        <f t="shared" si="32"/>
        <v/>
      </c>
      <c r="B1983" s="128"/>
      <c r="C1983" s="127"/>
      <c r="D1983" s="127"/>
      <c r="E1983" s="127"/>
      <c r="F1983" s="127"/>
      <c r="G1983" s="127"/>
      <c r="H1983" s="127"/>
      <c r="I1983" s="127"/>
      <c r="J1983" s="127"/>
      <c r="K1983" s="127"/>
      <c r="L1983" s="127"/>
      <c r="M1983" s="127"/>
      <c r="N1983" s="127"/>
      <c r="O1983" s="127"/>
      <c r="P1983" s="127"/>
      <c r="Q1983" s="127"/>
      <c r="R1983" s="127"/>
      <c r="S1983" s="127"/>
      <c r="T1983" s="133"/>
      <c r="U1983" s="127"/>
      <c r="V1983" s="127"/>
      <c r="W1983" s="127"/>
      <c r="X1983" s="127"/>
      <c r="Y1983" s="127"/>
      <c r="Z1983" s="127"/>
      <c r="AA1983" s="127"/>
      <c r="AB1983" s="127"/>
      <c r="AC1983" s="127"/>
      <c r="AD1983" s="127"/>
      <c r="AE1983" s="127"/>
    </row>
    <row r="1984" spans="1:31" ht="30.75" customHeight="1" x14ac:dyDescent="0.25">
      <c r="A1984" s="59" t="str">
        <f t="shared" si="32"/>
        <v/>
      </c>
      <c r="B1984" s="131"/>
      <c r="C1984" s="130"/>
      <c r="D1984" s="130"/>
      <c r="E1984" s="130"/>
      <c r="F1984" s="130"/>
      <c r="G1984" s="130"/>
      <c r="H1984" s="130"/>
      <c r="I1984" s="130"/>
      <c r="J1984" s="130"/>
      <c r="K1984" s="130"/>
      <c r="L1984" s="130"/>
      <c r="M1984" s="130"/>
      <c r="N1984" s="130"/>
      <c r="O1984" s="130"/>
      <c r="P1984" s="130"/>
      <c r="Q1984" s="130"/>
      <c r="R1984" s="130"/>
      <c r="S1984" s="130"/>
      <c r="T1984" s="134"/>
      <c r="U1984" s="130"/>
      <c r="V1984" s="130"/>
      <c r="W1984" s="130"/>
      <c r="X1984" s="130"/>
      <c r="Y1984" s="130"/>
      <c r="Z1984" s="130"/>
      <c r="AA1984" s="130"/>
      <c r="AB1984" s="130"/>
      <c r="AC1984" s="130"/>
      <c r="AD1984" s="130"/>
      <c r="AE1984" s="130"/>
    </row>
    <row r="1985" spans="1:31" ht="30.75" customHeight="1" x14ac:dyDescent="0.25">
      <c r="A1985" s="59" t="str">
        <f t="shared" si="32"/>
        <v/>
      </c>
      <c r="B1985" s="131"/>
      <c r="C1985" s="130"/>
      <c r="D1985" s="130"/>
      <c r="E1985" s="130"/>
      <c r="F1985" s="130"/>
      <c r="G1985" s="130"/>
      <c r="H1985" s="130"/>
      <c r="I1985" s="130"/>
      <c r="J1985" s="130"/>
      <c r="K1985" s="130"/>
      <c r="L1985" s="130"/>
      <c r="M1985" s="130"/>
      <c r="N1985" s="130"/>
      <c r="O1985" s="130"/>
      <c r="P1985" s="130"/>
      <c r="Q1985" s="130"/>
      <c r="R1985" s="130"/>
      <c r="S1985" s="130"/>
      <c r="T1985" s="134"/>
      <c r="U1985" s="130"/>
      <c r="V1985" s="130"/>
      <c r="W1985" s="130"/>
      <c r="X1985" s="130"/>
      <c r="Y1985" s="130"/>
      <c r="Z1985" s="130"/>
      <c r="AA1985" s="130"/>
      <c r="AB1985" s="130"/>
      <c r="AC1985" s="130"/>
      <c r="AD1985" s="130"/>
      <c r="AE1985" s="130"/>
    </row>
    <row r="1986" spans="1:31" ht="30.75" customHeight="1" x14ac:dyDescent="0.25">
      <c r="A1986" s="59" t="str">
        <f t="shared" si="32"/>
        <v/>
      </c>
      <c r="B1986" s="131"/>
      <c r="C1986" s="130"/>
      <c r="D1986" s="130"/>
      <c r="E1986" s="130"/>
      <c r="F1986" s="130"/>
      <c r="G1986" s="130"/>
      <c r="H1986" s="130"/>
      <c r="I1986" s="130"/>
      <c r="J1986" s="130"/>
      <c r="K1986" s="130"/>
      <c r="L1986" s="130"/>
      <c r="M1986" s="130"/>
      <c r="N1986" s="130"/>
      <c r="O1986" s="130"/>
      <c r="P1986" s="130"/>
      <c r="Q1986" s="130"/>
      <c r="R1986" s="130"/>
      <c r="S1986" s="130"/>
      <c r="T1986" s="134"/>
      <c r="U1986" s="130"/>
      <c r="V1986" s="130"/>
      <c r="W1986" s="130"/>
      <c r="X1986" s="130"/>
      <c r="Y1986" s="130"/>
      <c r="Z1986" s="130"/>
      <c r="AA1986" s="130"/>
      <c r="AB1986" s="130"/>
      <c r="AC1986" s="130"/>
      <c r="AD1986" s="130"/>
      <c r="AE1986" s="130"/>
    </row>
    <row r="1987" spans="1:31" ht="30.75" customHeight="1" x14ac:dyDescent="0.25">
      <c r="A1987" s="59" t="str">
        <f t="shared" ref="A1987:A2050" si="33">IF(B1987&lt;&gt;"",DATE(2020,INT((ROW(A1985)-1)/27)+1,1),"")</f>
        <v/>
      </c>
      <c r="B1987" s="129"/>
      <c r="C1987" s="130"/>
      <c r="D1987" s="130"/>
      <c r="E1987" s="130"/>
      <c r="F1987" s="130"/>
      <c r="G1987" s="130"/>
      <c r="H1987" s="130"/>
      <c r="I1987" s="130"/>
      <c r="J1987" s="130"/>
      <c r="K1987" s="130"/>
      <c r="L1987" s="130"/>
      <c r="M1987" s="130"/>
      <c r="N1987" s="130"/>
      <c r="O1987" s="130"/>
      <c r="P1987" s="130"/>
      <c r="Q1987" s="130"/>
      <c r="R1987" s="130"/>
      <c r="S1987" s="130"/>
      <c r="T1987" s="134"/>
      <c r="U1987" s="130"/>
      <c r="V1987" s="130"/>
      <c r="W1987" s="130"/>
      <c r="X1987" s="130"/>
      <c r="Y1987" s="130"/>
      <c r="Z1987" s="130"/>
      <c r="AA1987" s="130"/>
      <c r="AB1987" s="130"/>
      <c r="AC1987" s="130"/>
      <c r="AD1987" s="130"/>
      <c r="AE1987" s="130"/>
    </row>
    <row r="1988" spans="1:31" ht="30.75" customHeight="1" x14ac:dyDescent="0.25">
      <c r="A1988" s="59" t="str">
        <f t="shared" si="33"/>
        <v/>
      </c>
      <c r="B1988" s="129"/>
      <c r="C1988" s="130"/>
      <c r="D1988" s="130"/>
      <c r="E1988" s="130"/>
      <c r="F1988" s="130"/>
      <c r="G1988" s="130"/>
      <c r="H1988" s="130"/>
      <c r="I1988" s="130"/>
      <c r="J1988" s="130"/>
      <c r="K1988" s="130"/>
      <c r="L1988" s="130"/>
      <c r="M1988" s="130"/>
      <c r="N1988" s="130"/>
      <c r="O1988" s="130"/>
      <c r="P1988" s="130"/>
      <c r="Q1988" s="130"/>
      <c r="R1988" s="130"/>
      <c r="S1988" s="130"/>
      <c r="T1988" s="134"/>
      <c r="U1988" s="130"/>
      <c r="V1988" s="130"/>
      <c r="W1988" s="130"/>
      <c r="X1988" s="130"/>
      <c r="Y1988" s="130"/>
      <c r="Z1988" s="130"/>
      <c r="AA1988" s="130"/>
      <c r="AB1988" s="130"/>
      <c r="AC1988" s="130"/>
      <c r="AD1988" s="130"/>
      <c r="AE1988" s="130"/>
    </row>
    <row r="1989" spans="1:31" ht="30.75" customHeight="1" x14ac:dyDescent="0.25">
      <c r="A1989" s="59" t="str">
        <f t="shared" si="33"/>
        <v/>
      </c>
      <c r="B1989" s="129"/>
      <c r="C1989" s="130"/>
      <c r="D1989" s="130"/>
      <c r="E1989" s="130"/>
      <c r="F1989" s="130"/>
      <c r="G1989" s="130"/>
      <c r="H1989" s="130"/>
      <c r="I1989" s="130"/>
      <c r="J1989" s="130"/>
      <c r="K1989" s="130"/>
      <c r="L1989" s="130"/>
      <c r="M1989" s="130"/>
      <c r="N1989" s="130"/>
      <c r="O1989" s="130"/>
      <c r="P1989" s="130"/>
      <c r="Q1989" s="130"/>
      <c r="R1989" s="130"/>
      <c r="S1989" s="130"/>
      <c r="T1989" s="134"/>
      <c r="U1989" s="130"/>
      <c r="V1989" s="130"/>
      <c r="W1989" s="130"/>
      <c r="X1989" s="130"/>
      <c r="Y1989" s="130"/>
      <c r="Z1989" s="130"/>
      <c r="AA1989" s="130"/>
      <c r="AB1989" s="130"/>
      <c r="AC1989" s="130"/>
      <c r="AD1989" s="130"/>
      <c r="AE1989" s="130"/>
    </row>
    <row r="1990" spans="1:31" ht="30.75" customHeight="1" x14ac:dyDescent="0.25">
      <c r="A1990" s="59" t="str">
        <f t="shared" si="33"/>
        <v/>
      </c>
      <c r="B1990" s="129"/>
      <c r="C1990" s="130"/>
      <c r="D1990" s="130"/>
      <c r="E1990" s="130"/>
      <c r="F1990" s="130"/>
      <c r="G1990" s="130"/>
      <c r="H1990" s="130"/>
      <c r="I1990" s="130"/>
      <c r="J1990" s="130"/>
      <c r="K1990" s="130"/>
      <c r="L1990" s="130"/>
      <c r="M1990" s="130"/>
      <c r="N1990" s="130"/>
      <c r="O1990" s="130"/>
      <c r="P1990" s="130"/>
      <c r="Q1990" s="130"/>
      <c r="R1990" s="130"/>
      <c r="S1990" s="130"/>
      <c r="T1990" s="134"/>
      <c r="U1990" s="130"/>
      <c r="V1990" s="130"/>
      <c r="W1990" s="130"/>
      <c r="X1990" s="130"/>
      <c r="Y1990" s="130"/>
      <c r="Z1990" s="130"/>
      <c r="AA1990" s="130"/>
      <c r="AB1990" s="130"/>
      <c r="AC1990" s="130"/>
      <c r="AD1990" s="130"/>
      <c r="AE1990" s="130"/>
    </row>
    <row r="1991" spans="1:31" ht="30.75" customHeight="1" x14ac:dyDescent="0.25">
      <c r="A1991" s="59" t="str">
        <f t="shared" si="33"/>
        <v/>
      </c>
      <c r="B1991" s="129"/>
      <c r="C1991" s="130"/>
      <c r="D1991" s="130"/>
      <c r="E1991" s="130"/>
      <c r="F1991" s="130"/>
      <c r="G1991" s="130"/>
      <c r="H1991" s="130"/>
      <c r="I1991" s="130"/>
      <c r="J1991" s="130"/>
      <c r="K1991" s="130"/>
      <c r="L1991" s="130"/>
      <c r="M1991" s="130"/>
      <c r="N1991" s="130"/>
      <c r="O1991" s="130"/>
      <c r="P1991" s="130"/>
      <c r="Q1991" s="130"/>
      <c r="R1991" s="130"/>
      <c r="S1991" s="130"/>
      <c r="T1991" s="134"/>
      <c r="U1991" s="130"/>
      <c r="V1991" s="130"/>
      <c r="W1991" s="130"/>
      <c r="X1991" s="130"/>
      <c r="Y1991" s="130"/>
      <c r="Z1991" s="130"/>
      <c r="AA1991" s="130"/>
      <c r="AB1991" s="130"/>
      <c r="AC1991" s="130"/>
      <c r="AD1991" s="130"/>
      <c r="AE1991" s="130"/>
    </row>
    <row r="1992" spans="1:31" ht="30.75" customHeight="1" x14ac:dyDescent="0.25">
      <c r="A1992" s="59" t="str">
        <f t="shared" si="33"/>
        <v/>
      </c>
      <c r="B1992" s="131"/>
      <c r="C1992" s="130"/>
      <c r="D1992" s="130"/>
      <c r="E1992" s="130"/>
      <c r="F1992" s="130"/>
      <c r="G1992" s="130"/>
      <c r="H1992" s="130"/>
      <c r="I1992" s="130"/>
      <c r="J1992" s="130"/>
      <c r="K1992" s="130"/>
      <c r="L1992" s="130"/>
      <c r="M1992" s="130"/>
      <c r="N1992" s="130"/>
      <c r="O1992" s="130"/>
      <c r="P1992" s="130"/>
      <c r="Q1992" s="130"/>
      <c r="R1992" s="130"/>
      <c r="S1992" s="130"/>
      <c r="T1992" s="134"/>
      <c r="U1992" s="130"/>
      <c r="V1992" s="130"/>
      <c r="W1992" s="130"/>
      <c r="X1992" s="130"/>
      <c r="Y1992" s="130"/>
      <c r="Z1992" s="130"/>
      <c r="AA1992" s="130"/>
      <c r="AB1992" s="130"/>
      <c r="AC1992" s="130"/>
      <c r="AD1992" s="130"/>
      <c r="AE1992" s="130"/>
    </row>
    <row r="1993" spans="1:31" ht="30.75" customHeight="1" x14ac:dyDescent="0.25">
      <c r="A1993" s="59" t="str">
        <f t="shared" si="33"/>
        <v/>
      </c>
      <c r="B1993" s="129"/>
      <c r="C1993" s="130"/>
      <c r="D1993" s="130"/>
      <c r="E1993" s="130"/>
      <c r="F1993" s="130"/>
      <c r="G1993" s="130"/>
      <c r="H1993" s="130"/>
      <c r="I1993" s="130"/>
      <c r="J1993" s="130"/>
      <c r="K1993" s="130"/>
      <c r="L1993" s="130"/>
      <c r="M1993" s="130"/>
      <c r="N1993" s="130"/>
      <c r="O1993" s="130"/>
      <c r="P1993" s="130"/>
      <c r="Q1993" s="130"/>
      <c r="R1993" s="130"/>
      <c r="S1993" s="130"/>
      <c r="T1993" s="134"/>
      <c r="U1993" s="130"/>
      <c r="V1993" s="130"/>
      <c r="W1993" s="130"/>
      <c r="X1993" s="130"/>
      <c r="Y1993" s="130"/>
      <c r="Z1993" s="130"/>
      <c r="AA1993" s="130"/>
      <c r="AB1993" s="130"/>
      <c r="AC1993" s="130"/>
      <c r="AD1993" s="130"/>
      <c r="AE1993" s="130"/>
    </row>
    <row r="1994" spans="1:31" ht="30.75" customHeight="1" x14ac:dyDescent="0.25">
      <c r="A1994" s="59" t="str">
        <f t="shared" si="33"/>
        <v/>
      </c>
      <c r="B1994" s="129"/>
      <c r="C1994" s="130"/>
      <c r="D1994" s="130"/>
      <c r="E1994" s="130"/>
      <c r="F1994" s="130"/>
      <c r="G1994" s="130"/>
      <c r="H1994" s="130"/>
      <c r="I1994" s="130"/>
      <c r="J1994" s="130"/>
      <c r="K1994" s="130"/>
      <c r="L1994" s="130"/>
      <c r="M1994" s="130"/>
      <c r="N1994" s="130"/>
      <c r="O1994" s="130"/>
      <c r="P1994" s="130"/>
      <c r="Q1994" s="130"/>
      <c r="R1994" s="130"/>
      <c r="S1994" s="130"/>
      <c r="T1994" s="134"/>
      <c r="U1994" s="130"/>
      <c r="V1994" s="130"/>
      <c r="W1994" s="130"/>
      <c r="X1994" s="130"/>
      <c r="Y1994" s="130"/>
      <c r="Z1994" s="130"/>
      <c r="AA1994" s="130"/>
      <c r="AB1994" s="130"/>
      <c r="AC1994" s="130"/>
      <c r="AD1994" s="130"/>
      <c r="AE1994" s="130"/>
    </row>
    <row r="1995" spans="1:31" ht="30.75" customHeight="1" x14ac:dyDescent="0.25">
      <c r="A1995" s="59" t="str">
        <f t="shared" si="33"/>
        <v/>
      </c>
      <c r="B1995" s="129"/>
      <c r="C1995" s="130"/>
      <c r="D1995" s="130"/>
      <c r="E1995" s="130"/>
      <c r="F1995" s="130"/>
      <c r="G1995" s="130"/>
      <c r="H1995" s="130"/>
      <c r="I1995" s="130"/>
      <c r="J1995" s="130"/>
      <c r="K1995" s="130"/>
      <c r="L1995" s="130"/>
      <c r="M1995" s="130"/>
      <c r="N1995" s="130"/>
      <c r="O1995" s="130"/>
      <c r="P1995" s="130"/>
      <c r="Q1995" s="130"/>
      <c r="R1995" s="130"/>
      <c r="S1995" s="130"/>
      <c r="T1995" s="134"/>
      <c r="U1995" s="130"/>
      <c r="V1995" s="130"/>
      <c r="W1995" s="130"/>
      <c r="X1995" s="130"/>
      <c r="Y1995" s="130"/>
      <c r="Z1995" s="130"/>
      <c r="AA1995" s="130"/>
      <c r="AB1995" s="130"/>
      <c r="AC1995" s="130"/>
      <c r="AD1995" s="130"/>
      <c r="AE1995" s="130"/>
    </row>
    <row r="1996" spans="1:31" ht="30.75" customHeight="1" x14ac:dyDescent="0.25">
      <c r="A1996" s="59" t="str">
        <f t="shared" si="33"/>
        <v/>
      </c>
      <c r="B1996" s="131"/>
      <c r="C1996" s="130"/>
      <c r="D1996" s="130"/>
      <c r="E1996" s="130"/>
      <c r="F1996" s="130"/>
      <c r="G1996" s="130"/>
      <c r="H1996" s="130"/>
      <c r="I1996" s="130"/>
      <c r="J1996" s="130"/>
      <c r="K1996" s="130"/>
      <c r="L1996" s="130"/>
      <c r="M1996" s="130"/>
      <c r="N1996" s="130"/>
      <c r="O1996" s="130"/>
      <c r="P1996" s="130"/>
      <c r="Q1996" s="130"/>
      <c r="R1996" s="130"/>
      <c r="S1996" s="130"/>
      <c r="T1996" s="134"/>
      <c r="U1996" s="130"/>
      <c r="V1996" s="130"/>
      <c r="W1996" s="130"/>
      <c r="X1996" s="130"/>
      <c r="Y1996" s="130"/>
      <c r="Z1996" s="130"/>
      <c r="AA1996" s="130"/>
      <c r="AB1996" s="130"/>
      <c r="AC1996" s="130"/>
      <c r="AD1996" s="130"/>
      <c r="AE1996" s="130"/>
    </row>
    <row r="1997" spans="1:31" ht="30.75" customHeight="1" x14ac:dyDescent="0.25">
      <c r="A1997" s="59" t="str">
        <f t="shared" si="33"/>
        <v/>
      </c>
      <c r="B1997" s="131"/>
      <c r="C1997" s="130"/>
      <c r="D1997" s="130"/>
      <c r="E1997" s="130"/>
      <c r="F1997" s="130"/>
      <c r="G1997" s="130"/>
      <c r="H1997" s="130"/>
      <c r="I1997" s="130"/>
      <c r="J1997" s="130"/>
      <c r="K1997" s="130"/>
      <c r="L1997" s="130"/>
      <c r="M1997" s="130"/>
      <c r="N1997" s="130"/>
      <c r="O1997" s="130"/>
      <c r="P1997" s="130"/>
      <c r="Q1997" s="130"/>
      <c r="R1997" s="130"/>
      <c r="S1997" s="130"/>
      <c r="T1997" s="134"/>
      <c r="U1997" s="130"/>
      <c r="V1997" s="130"/>
      <c r="W1997" s="130"/>
      <c r="X1997" s="130"/>
      <c r="Y1997" s="130"/>
      <c r="Z1997" s="130"/>
      <c r="AA1997" s="130"/>
      <c r="AB1997" s="130"/>
      <c r="AC1997" s="130"/>
      <c r="AD1997" s="130"/>
      <c r="AE1997" s="130"/>
    </row>
    <row r="1998" spans="1:31" ht="30.75" customHeight="1" x14ac:dyDescent="0.25">
      <c r="A1998" s="59" t="str">
        <f t="shared" si="33"/>
        <v/>
      </c>
      <c r="B1998" s="129"/>
      <c r="C1998" s="130"/>
      <c r="D1998" s="130"/>
      <c r="E1998" s="130"/>
      <c r="F1998" s="130"/>
      <c r="G1998" s="130"/>
      <c r="H1998" s="130"/>
      <c r="I1998" s="130"/>
      <c r="J1998" s="130"/>
      <c r="K1998" s="130"/>
      <c r="L1998" s="130"/>
      <c r="M1998" s="130"/>
      <c r="N1998" s="130"/>
      <c r="O1998" s="130"/>
      <c r="P1998" s="130"/>
      <c r="Q1998" s="130"/>
      <c r="R1998" s="130"/>
      <c r="S1998" s="130"/>
      <c r="T1998" s="134"/>
      <c r="U1998" s="130"/>
      <c r="V1998" s="130"/>
      <c r="W1998" s="130"/>
      <c r="X1998" s="130"/>
      <c r="Y1998" s="130"/>
      <c r="Z1998" s="130"/>
      <c r="AA1998" s="130"/>
      <c r="AB1998" s="130"/>
      <c r="AC1998" s="130"/>
      <c r="AD1998" s="130"/>
      <c r="AE1998" s="130"/>
    </row>
    <row r="1999" spans="1:31" ht="30.75" customHeight="1" x14ac:dyDescent="0.25">
      <c r="A1999" s="59" t="str">
        <f t="shared" si="33"/>
        <v/>
      </c>
      <c r="B1999" s="129"/>
      <c r="C1999" s="130"/>
      <c r="D1999" s="130"/>
      <c r="E1999" s="130"/>
      <c r="F1999" s="130"/>
      <c r="G1999" s="130"/>
      <c r="H1999" s="130"/>
      <c r="I1999" s="130"/>
      <c r="J1999" s="130"/>
      <c r="K1999" s="130"/>
      <c r="L1999" s="130"/>
      <c r="M1999" s="130"/>
      <c r="N1999" s="130"/>
      <c r="O1999" s="130"/>
      <c r="P1999" s="130"/>
      <c r="Q1999" s="130"/>
      <c r="R1999" s="130"/>
      <c r="S1999" s="130"/>
      <c r="T1999" s="134"/>
      <c r="U1999" s="130"/>
      <c r="V1999" s="130"/>
      <c r="W1999" s="130"/>
      <c r="X1999" s="130"/>
      <c r="Y1999" s="130"/>
      <c r="Z1999" s="130"/>
      <c r="AA1999" s="130"/>
      <c r="AB1999" s="130"/>
      <c r="AC1999" s="130"/>
      <c r="AD1999" s="130"/>
      <c r="AE1999" s="130"/>
    </row>
    <row r="2000" spans="1:31" ht="30.75" customHeight="1" x14ac:dyDescent="0.25">
      <c r="A2000" s="59" t="str">
        <f t="shared" si="33"/>
        <v/>
      </c>
      <c r="B2000" s="129"/>
      <c r="C2000" s="130"/>
      <c r="D2000" s="130"/>
      <c r="E2000" s="130"/>
      <c r="F2000" s="130"/>
      <c r="G2000" s="130"/>
      <c r="H2000" s="130"/>
      <c r="I2000" s="130"/>
      <c r="J2000" s="130"/>
      <c r="K2000" s="130"/>
      <c r="L2000" s="130"/>
      <c r="M2000" s="130"/>
      <c r="N2000" s="130"/>
      <c r="O2000" s="130"/>
      <c r="P2000" s="130"/>
      <c r="Q2000" s="130"/>
      <c r="R2000" s="130"/>
      <c r="S2000" s="130"/>
      <c r="T2000" s="134"/>
      <c r="U2000" s="130"/>
      <c r="V2000" s="130"/>
      <c r="W2000" s="130"/>
      <c r="X2000" s="130"/>
      <c r="Y2000" s="130"/>
      <c r="Z2000" s="130"/>
      <c r="AA2000" s="130"/>
      <c r="AB2000" s="130"/>
      <c r="AC2000" s="130"/>
      <c r="AD2000" s="130"/>
      <c r="AE2000" s="130"/>
    </row>
    <row r="2001" spans="1:31" ht="30.75" customHeight="1" x14ac:dyDescent="0.25">
      <c r="A2001" s="59" t="str">
        <f t="shared" si="33"/>
        <v/>
      </c>
      <c r="B2001" s="126"/>
      <c r="C2001" s="127"/>
      <c r="D2001" s="127"/>
      <c r="E2001" s="127"/>
      <c r="F2001" s="127"/>
      <c r="G2001" s="127"/>
      <c r="H2001" s="127"/>
      <c r="I2001" s="127"/>
      <c r="J2001" s="127"/>
      <c r="K2001" s="127"/>
      <c r="L2001" s="127"/>
      <c r="M2001" s="127"/>
      <c r="N2001" s="127"/>
      <c r="O2001" s="127"/>
      <c r="P2001" s="127"/>
      <c r="Q2001" s="127"/>
      <c r="R2001" s="127"/>
      <c r="S2001" s="127"/>
      <c r="T2001" s="133"/>
      <c r="U2001" s="127"/>
      <c r="V2001" s="127"/>
      <c r="W2001" s="127"/>
      <c r="X2001" s="127"/>
      <c r="Y2001" s="127"/>
      <c r="Z2001" s="127"/>
      <c r="AA2001" s="127"/>
      <c r="AB2001" s="127"/>
      <c r="AC2001" s="127"/>
      <c r="AD2001" s="127"/>
      <c r="AE2001" s="127"/>
    </row>
    <row r="2002" spans="1:31" ht="30.75" customHeight="1" x14ac:dyDescent="0.25">
      <c r="A2002" s="59" t="str">
        <f t="shared" si="33"/>
        <v/>
      </c>
      <c r="B2002" s="128"/>
      <c r="C2002" s="127"/>
      <c r="D2002" s="127"/>
      <c r="E2002" s="127"/>
      <c r="F2002" s="127"/>
      <c r="G2002" s="127"/>
      <c r="H2002" s="127"/>
      <c r="I2002" s="127"/>
      <c r="J2002" s="127"/>
      <c r="K2002" s="127"/>
      <c r="L2002" s="127"/>
      <c r="M2002" s="127"/>
      <c r="N2002" s="127"/>
      <c r="O2002" s="127"/>
      <c r="P2002" s="127"/>
      <c r="Q2002" s="127"/>
      <c r="R2002" s="127"/>
      <c r="S2002" s="127"/>
      <c r="T2002" s="133"/>
      <c r="U2002" s="127"/>
      <c r="V2002" s="127"/>
      <c r="W2002" s="127"/>
      <c r="X2002" s="127"/>
      <c r="Y2002" s="127"/>
      <c r="Z2002" s="127"/>
      <c r="AA2002" s="127"/>
      <c r="AB2002" s="127"/>
      <c r="AC2002" s="127"/>
      <c r="AD2002" s="127"/>
      <c r="AE2002" s="127"/>
    </row>
    <row r="2003" spans="1:31" ht="30.75" customHeight="1" x14ac:dyDescent="0.25">
      <c r="A2003" s="59" t="str">
        <f t="shared" si="33"/>
        <v/>
      </c>
      <c r="B2003" s="128"/>
      <c r="C2003" s="127"/>
      <c r="D2003" s="127"/>
      <c r="E2003" s="127"/>
      <c r="F2003" s="127"/>
      <c r="G2003" s="127"/>
      <c r="H2003" s="127"/>
      <c r="I2003" s="127"/>
      <c r="J2003" s="127"/>
      <c r="K2003" s="127"/>
      <c r="L2003" s="127"/>
      <c r="M2003" s="127"/>
      <c r="N2003" s="127"/>
      <c r="O2003" s="127"/>
      <c r="P2003" s="127"/>
      <c r="Q2003" s="127"/>
      <c r="R2003" s="127"/>
      <c r="S2003" s="127"/>
      <c r="T2003" s="133"/>
      <c r="U2003" s="127"/>
      <c r="V2003" s="127"/>
      <c r="W2003" s="127"/>
      <c r="X2003" s="127"/>
      <c r="Y2003" s="127"/>
      <c r="Z2003" s="127"/>
      <c r="AA2003" s="127"/>
      <c r="AB2003" s="127"/>
      <c r="AC2003" s="127"/>
      <c r="AD2003" s="127"/>
      <c r="AE2003" s="127"/>
    </row>
    <row r="2004" spans="1:31" ht="30.75" customHeight="1" x14ac:dyDescent="0.25">
      <c r="A2004" s="59" t="str">
        <f t="shared" si="33"/>
        <v/>
      </c>
      <c r="B2004" s="129"/>
      <c r="C2004" s="130"/>
      <c r="D2004" s="130"/>
      <c r="E2004" s="130"/>
      <c r="F2004" s="130"/>
      <c r="G2004" s="130"/>
      <c r="H2004" s="130"/>
      <c r="I2004" s="130"/>
      <c r="J2004" s="130"/>
      <c r="K2004" s="130"/>
      <c r="L2004" s="130"/>
      <c r="M2004" s="130"/>
      <c r="N2004" s="130"/>
      <c r="O2004" s="130"/>
      <c r="P2004" s="130"/>
      <c r="Q2004" s="130"/>
      <c r="R2004" s="130"/>
      <c r="S2004" s="130"/>
      <c r="T2004" s="134"/>
      <c r="U2004" s="130"/>
      <c r="V2004" s="130"/>
      <c r="W2004" s="130"/>
      <c r="X2004" s="130"/>
      <c r="Y2004" s="130"/>
      <c r="Z2004" s="130"/>
      <c r="AA2004" s="130"/>
      <c r="AB2004" s="130"/>
      <c r="AC2004" s="130"/>
      <c r="AD2004" s="130"/>
      <c r="AE2004" s="130"/>
    </row>
    <row r="2005" spans="1:31" ht="30.75" customHeight="1" x14ac:dyDescent="0.25">
      <c r="A2005" s="59" t="str">
        <f t="shared" si="33"/>
        <v/>
      </c>
      <c r="B2005" s="129"/>
      <c r="C2005" s="130"/>
      <c r="D2005" s="130"/>
      <c r="E2005" s="130"/>
      <c r="F2005" s="130"/>
      <c r="G2005" s="130"/>
      <c r="H2005" s="130"/>
      <c r="I2005" s="130"/>
      <c r="J2005" s="130"/>
      <c r="K2005" s="130"/>
      <c r="L2005" s="130"/>
      <c r="M2005" s="130"/>
      <c r="N2005" s="130"/>
      <c r="O2005" s="130"/>
      <c r="P2005" s="130"/>
      <c r="Q2005" s="130"/>
      <c r="R2005" s="130"/>
      <c r="S2005" s="130"/>
      <c r="T2005" s="134"/>
      <c r="U2005" s="130"/>
      <c r="V2005" s="130"/>
      <c r="W2005" s="130"/>
      <c r="X2005" s="130"/>
      <c r="Y2005" s="130"/>
      <c r="Z2005" s="130"/>
      <c r="AA2005" s="130"/>
      <c r="AB2005" s="130"/>
      <c r="AC2005" s="130"/>
      <c r="AD2005" s="130"/>
      <c r="AE2005" s="130"/>
    </row>
    <row r="2006" spans="1:31" ht="30.75" customHeight="1" x14ac:dyDescent="0.25">
      <c r="A2006" s="59" t="str">
        <f t="shared" si="33"/>
        <v/>
      </c>
      <c r="B2006" s="129"/>
      <c r="C2006" s="130"/>
      <c r="D2006" s="130"/>
      <c r="E2006" s="130"/>
      <c r="F2006" s="130"/>
      <c r="G2006" s="130"/>
      <c r="H2006" s="130"/>
      <c r="I2006" s="130"/>
      <c r="J2006" s="130"/>
      <c r="K2006" s="130"/>
      <c r="L2006" s="130"/>
      <c r="M2006" s="130"/>
      <c r="N2006" s="130"/>
      <c r="O2006" s="130"/>
      <c r="P2006" s="130"/>
      <c r="Q2006" s="130"/>
      <c r="R2006" s="130"/>
      <c r="S2006" s="130"/>
      <c r="T2006" s="134"/>
      <c r="U2006" s="130"/>
      <c r="V2006" s="130"/>
      <c r="W2006" s="130"/>
      <c r="X2006" s="130"/>
      <c r="Y2006" s="130"/>
      <c r="Z2006" s="130"/>
      <c r="AA2006" s="130"/>
      <c r="AB2006" s="130"/>
      <c r="AC2006" s="130"/>
      <c r="AD2006" s="130"/>
      <c r="AE2006" s="130"/>
    </row>
    <row r="2007" spans="1:31" ht="30.75" customHeight="1" x14ac:dyDescent="0.25">
      <c r="A2007" s="59" t="str">
        <f t="shared" si="33"/>
        <v/>
      </c>
      <c r="B2007" s="129"/>
      <c r="C2007" s="130"/>
      <c r="D2007" s="130"/>
      <c r="E2007" s="130"/>
      <c r="F2007" s="130"/>
      <c r="G2007" s="130"/>
      <c r="H2007" s="130"/>
      <c r="I2007" s="130"/>
      <c r="J2007" s="130"/>
      <c r="K2007" s="130"/>
      <c r="L2007" s="130"/>
      <c r="M2007" s="130"/>
      <c r="N2007" s="130"/>
      <c r="O2007" s="130"/>
      <c r="P2007" s="130"/>
      <c r="Q2007" s="130"/>
      <c r="R2007" s="130"/>
      <c r="S2007" s="130"/>
      <c r="T2007" s="134"/>
      <c r="U2007" s="130"/>
      <c r="V2007" s="130"/>
      <c r="W2007" s="130"/>
      <c r="X2007" s="130"/>
      <c r="Y2007" s="130"/>
      <c r="Z2007" s="130"/>
      <c r="AA2007" s="130"/>
      <c r="AB2007" s="130"/>
      <c r="AC2007" s="130"/>
      <c r="AD2007" s="130"/>
      <c r="AE2007" s="130"/>
    </row>
    <row r="2008" spans="1:31" ht="30.75" customHeight="1" x14ac:dyDescent="0.25">
      <c r="A2008" s="59" t="str">
        <f t="shared" si="33"/>
        <v/>
      </c>
      <c r="B2008" s="128"/>
      <c r="C2008" s="127"/>
      <c r="D2008" s="127"/>
      <c r="E2008" s="127"/>
      <c r="F2008" s="127"/>
      <c r="G2008" s="127"/>
      <c r="H2008" s="127"/>
      <c r="I2008" s="127"/>
      <c r="J2008" s="127"/>
      <c r="K2008" s="127"/>
      <c r="L2008" s="127"/>
      <c r="M2008" s="127"/>
      <c r="N2008" s="127"/>
      <c r="O2008" s="127"/>
      <c r="P2008" s="127"/>
      <c r="Q2008" s="127"/>
      <c r="R2008" s="127"/>
      <c r="S2008" s="127"/>
      <c r="T2008" s="133"/>
      <c r="U2008" s="127"/>
      <c r="V2008" s="127"/>
      <c r="W2008" s="127"/>
      <c r="X2008" s="127"/>
      <c r="Y2008" s="127"/>
      <c r="Z2008" s="127"/>
      <c r="AA2008" s="127"/>
      <c r="AB2008" s="127"/>
      <c r="AC2008" s="127"/>
      <c r="AD2008" s="127"/>
      <c r="AE2008" s="127"/>
    </row>
    <row r="2009" spans="1:31" ht="30.75" customHeight="1" x14ac:dyDescent="0.25">
      <c r="A2009" s="59" t="str">
        <f t="shared" si="33"/>
        <v/>
      </c>
      <c r="B2009" s="128"/>
      <c r="C2009" s="127"/>
      <c r="D2009" s="127"/>
      <c r="E2009" s="127"/>
      <c r="F2009" s="127"/>
      <c r="G2009" s="127"/>
      <c r="H2009" s="127"/>
      <c r="I2009" s="127"/>
      <c r="J2009" s="127"/>
      <c r="K2009" s="127"/>
      <c r="L2009" s="127"/>
      <c r="M2009" s="127"/>
      <c r="N2009" s="127"/>
      <c r="O2009" s="127"/>
      <c r="P2009" s="127"/>
      <c r="Q2009" s="127"/>
      <c r="R2009" s="127"/>
      <c r="S2009" s="127"/>
      <c r="T2009" s="133"/>
      <c r="U2009" s="127"/>
      <c r="V2009" s="127"/>
      <c r="W2009" s="127"/>
      <c r="X2009" s="127"/>
      <c r="Y2009" s="127"/>
      <c r="Z2009" s="127"/>
      <c r="AA2009" s="127"/>
      <c r="AB2009" s="127"/>
      <c r="AC2009" s="127"/>
      <c r="AD2009" s="127"/>
      <c r="AE2009" s="127"/>
    </row>
    <row r="2010" spans="1:31" ht="30.75" customHeight="1" x14ac:dyDescent="0.25">
      <c r="A2010" s="59" t="str">
        <f t="shared" si="33"/>
        <v/>
      </c>
      <c r="B2010" s="128"/>
      <c r="C2010" s="127"/>
      <c r="D2010" s="127"/>
      <c r="E2010" s="127"/>
      <c r="F2010" s="127"/>
      <c r="G2010" s="127"/>
      <c r="H2010" s="127"/>
      <c r="I2010" s="127"/>
      <c r="J2010" s="127"/>
      <c r="K2010" s="127"/>
      <c r="L2010" s="127"/>
      <c r="M2010" s="127"/>
      <c r="N2010" s="127"/>
      <c r="O2010" s="127"/>
      <c r="P2010" s="127"/>
      <c r="Q2010" s="127"/>
      <c r="R2010" s="127"/>
      <c r="S2010" s="127"/>
      <c r="T2010" s="133"/>
      <c r="U2010" s="127"/>
      <c r="V2010" s="127"/>
      <c r="W2010" s="127"/>
      <c r="X2010" s="127"/>
      <c r="Y2010" s="127"/>
      <c r="Z2010" s="127"/>
      <c r="AA2010" s="127"/>
      <c r="AB2010" s="127"/>
      <c r="AC2010" s="127"/>
      <c r="AD2010" s="127"/>
      <c r="AE2010" s="127"/>
    </row>
    <row r="2011" spans="1:31" ht="30.75" customHeight="1" x14ac:dyDescent="0.25">
      <c r="A2011" s="59" t="str">
        <f t="shared" si="33"/>
        <v/>
      </c>
      <c r="B2011" s="131"/>
      <c r="C2011" s="130"/>
      <c r="D2011" s="130"/>
      <c r="E2011" s="130"/>
      <c r="F2011" s="130"/>
      <c r="G2011" s="130"/>
      <c r="H2011" s="130"/>
      <c r="I2011" s="130"/>
      <c r="J2011" s="130"/>
      <c r="K2011" s="130"/>
      <c r="L2011" s="130"/>
      <c r="M2011" s="130"/>
      <c r="N2011" s="130"/>
      <c r="O2011" s="130"/>
      <c r="P2011" s="130"/>
      <c r="Q2011" s="130"/>
      <c r="R2011" s="130"/>
      <c r="S2011" s="130"/>
      <c r="T2011" s="134"/>
      <c r="U2011" s="130"/>
      <c r="V2011" s="130"/>
      <c r="W2011" s="130"/>
      <c r="X2011" s="130"/>
      <c r="Y2011" s="130"/>
      <c r="Z2011" s="130"/>
      <c r="AA2011" s="130"/>
      <c r="AB2011" s="130"/>
      <c r="AC2011" s="130"/>
      <c r="AD2011" s="130"/>
      <c r="AE2011" s="130"/>
    </row>
    <row r="2012" spans="1:31" ht="30.75" customHeight="1" x14ac:dyDescent="0.25">
      <c r="A2012" s="59" t="str">
        <f t="shared" si="33"/>
        <v/>
      </c>
      <c r="B2012" s="131"/>
      <c r="C2012" s="130"/>
      <c r="D2012" s="130"/>
      <c r="E2012" s="130"/>
      <c r="F2012" s="130"/>
      <c r="G2012" s="130"/>
      <c r="H2012" s="130"/>
      <c r="I2012" s="130"/>
      <c r="J2012" s="130"/>
      <c r="K2012" s="130"/>
      <c r="L2012" s="130"/>
      <c r="M2012" s="130"/>
      <c r="N2012" s="130"/>
      <c r="O2012" s="130"/>
      <c r="P2012" s="130"/>
      <c r="Q2012" s="130"/>
      <c r="R2012" s="130"/>
      <c r="S2012" s="130"/>
      <c r="T2012" s="134"/>
      <c r="U2012" s="130"/>
      <c r="V2012" s="130"/>
      <c r="W2012" s="130"/>
      <c r="X2012" s="130"/>
      <c r="Y2012" s="130"/>
      <c r="Z2012" s="130"/>
      <c r="AA2012" s="130"/>
      <c r="AB2012" s="130"/>
      <c r="AC2012" s="130"/>
      <c r="AD2012" s="130"/>
      <c r="AE2012" s="130"/>
    </row>
    <row r="2013" spans="1:31" ht="30.75" customHeight="1" x14ac:dyDescent="0.25">
      <c r="A2013" s="59" t="str">
        <f t="shared" si="33"/>
        <v/>
      </c>
      <c r="B2013" s="131"/>
      <c r="C2013" s="130"/>
      <c r="D2013" s="130"/>
      <c r="E2013" s="130"/>
      <c r="F2013" s="130"/>
      <c r="G2013" s="130"/>
      <c r="H2013" s="130"/>
      <c r="I2013" s="130"/>
      <c r="J2013" s="130"/>
      <c r="K2013" s="130"/>
      <c r="L2013" s="130"/>
      <c r="M2013" s="130"/>
      <c r="N2013" s="130"/>
      <c r="O2013" s="130"/>
      <c r="P2013" s="130"/>
      <c r="Q2013" s="130"/>
      <c r="R2013" s="130"/>
      <c r="S2013" s="130"/>
      <c r="T2013" s="134"/>
      <c r="U2013" s="130"/>
      <c r="V2013" s="130"/>
      <c r="W2013" s="130"/>
      <c r="X2013" s="130"/>
      <c r="Y2013" s="130"/>
      <c r="Z2013" s="130"/>
      <c r="AA2013" s="130"/>
      <c r="AB2013" s="130"/>
      <c r="AC2013" s="130"/>
      <c r="AD2013" s="130"/>
      <c r="AE2013" s="130"/>
    </row>
    <row r="2014" spans="1:31" ht="30.75" customHeight="1" x14ac:dyDescent="0.25">
      <c r="A2014" s="59" t="str">
        <f t="shared" si="33"/>
        <v/>
      </c>
      <c r="B2014" s="129"/>
      <c r="C2014" s="130"/>
      <c r="D2014" s="130"/>
      <c r="E2014" s="130"/>
      <c r="F2014" s="130"/>
      <c r="G2014" s="130"/>
      <c r="H2014" s="130"/>
      <c r="I2014" s="130"/>
      <c r="J2014" s="130"/>
      <c r="K2014" s="130"/>
      <c r="L2014" s="130"/>
      <c r="M2014" s="130"/>
      <c r="N2014" s="130"/>
      <c r="O2014" s="130"/>
      <c r="P2014" s="130"/>
      <c r="Q2014" s="130"/>
      <c r="R2014" s="130"/>
      <c r="S2014" s="130"/>
      <c r="T2014" s="134"/>
      <c r="U2014" s="130"/>
      <c r="V2014" s="130"/>
      <c r="W2014" s="130"/>
      <c r="X2014" s="130"/>
      <c r="Y2014" s="130"/>
      <c r="Z2014" s="130"/>
      <c r="AA2014" s="130"/>
      <c r="AB2014" s="130"/>
      <c r="AC2014" s="130"/>
      <c r="AD2014" s="130"/>
      <c r="AE2014" s="130"/>
    </row>
    <row r="2015" spans="1:31" ht="30.75" customHeight="1" x14ac:dyDescent="0.25">
      <c r="A2015" s="59" t="str">
        <f t="shared" si="33"/>
        <v/>
      </c>
      <c r="B2015" s="129"/>
      <c r="C2015" s="130"/>
      <c r="D2015" s="130"/>
      <c r="E2015" s="130"/>
      <c r="F2015" s="130"/>
      <c r="G2015" s="130"/>
      <c r="H2015" s="130"/>
      <c r="I2015" s="130"/>
      <c r="J2015" s="130"/>
      <c r="K2015" s="130"/>
      <c r="L2015" s="130"/>
      <c r="M2015" s="130"/>
      <c r="N2015" s="130"/>
      <c r="O2015" s="130"/>
      <c r="P2015" s="130"/>
      <c r="Q2015" s="130"/>
      <c r="R2015" s="130"/>
      <c r="S2015" s="130"/>
      <c r="T2015" s="134"/>
      <c r="U2015" s="130"/>
      <c r="V2015" s="130"/>
      <c r="W2015" s="130"/>
      <c r="X2015" s="130"/>
      <c r="Y2015" s="130"/>
      <c r="Z2015" s="130"/>
      <c r="AA2015" s="130"/>
      <c r="AB2015" s="130"/>
      <c r="AC2015" s="130"/>
      <c r="AD2015" s="130"/>
      <c r="AE2015" s="130"/>
    </row>
    <row r="2016" spans="1:31" ht="30.75" customHeight="1" x14ac:dyDescent="0.25">
      <c r="A2016" s="59" t="str">
        <f t="shared" si="33"/>
        <v/>
      </c>
      <c r="B2016" s="129"/>
      <c r="C2016" s="130"/>
      <c r="D2016" s="130"/>
      <c r="E2016" s="130"/>
      <c r="F2016" s="130"/>
      <c r="G2016" s="130"/>
      <c r="H2016" s="130"/>
      <c r="I2016" s="130"/>
      <c r="J2016" s="130"/>
      <c r="K2016" s="130"/>
      <c r="L2016" s="130"/>
      <c r="M2016" s="130"/>
      <c r="N2016" s="130"/>
      <c r="O2016" s="130"/>
      <c r="P2016" s="130"/>
      <c r="Q2016" s="130"/>
      <c r="R2016" s="130"/>
      <c r="S2016" s="130"/>
      <c r="T2016" s="134"/>
      <c r="U2016" s="130"/>
      <c r="V2016" s="130"/>
      <c r="W2016" s="130"/>
      <c r="X2016" s="130"/>
      <c r="Y2016" s="130"/>
      <c r="Z2016" s="130"/>
      <c r="AA2016" s="130"/>
      <c r="AB2016" s="130"/>
      <c r="AC2016" s="130"/>
      <c r="AD2016" s="130"/>
      <c r="AE2016" s="130"/>
    </row>
    <row r="2017" spans="1:31" ht="30.75" customHeight="1" x14ac:dyDescent="0.25">
      <c r="A2017" s="59" t="str">
        <f t="shared" si="33"/>
        <v/>
      </c>
      <c r="B2017" s="129"/>
      <c r="C2017" s="130"/>
      <c r="D2017" s="130"/>
      <c r="E2017" s="130"/>
      <c r="F2017" s="130"/>
      <c r="G2017" s="130"/>
      <c r="H2017" s="130"/>
      <c r="I2017" s="130"/>
      <c r="J2017" s="130"/>
      <c r="K2017" s="130"/>
      <c r="L2017" s="130"/>
      <c r="M2017" s="130"/>
      <c r="N2017" s="130"/>
      <c r="O2017" s="130"/>
      <c r="P2017" s="130"/>
      <c r="Q2017" s="130"/>
      <c r="R2017" s="130"/>
      <c r="S2017" s="130"/>
      <c r="T2017" s="134"/>
      <c r="U2017" s="130"/>
      <c r="V2017" s="130"/>
      <c r="W2017" s="130"/>
      <c r="X2017" s="130"/>
      <c r="Y2017" s="130"/>
      <c r="Z2017" s="130"/>
      <c r="AA2017" s="130"/>
      <c r="AB2017" s="130"/>
      <c r="AC2017" s="130"/>
      <c r="AD2017" s="130"/>
      <c r="AE2017" s="130"/>
    </row>
    <row r="2018" spans="1:31" ht="30.75" customHeight="1" x14ac:dyDescent="0.25">
      <c r="A2018" s="59" t="str">
        <f t="shared" si="33"/>
        <v/>
      </c>
      <c r="B2018" s="129"/>
      <c r="C2018" s="130"/>
      <c r="D2018" s="130"/>
      <c r="E2018" s="130"/>
      <c r="F2018" s="130"/>
      <c r="G2018" s="130"/>
      <c r="H2018" s="130"/>
      <c r="I2018" s="130"/>
      <c r="J2018" s="130"/>
      <c r="K2018" s="130"/>
      <c r="L2018" s="130"/>
      <c r="M2018" s="130"/>
      <c r="N2018" s="130"/>
      <c r="O2018" s="130"/>
      <c r="P2018" s="130"/>
      <c r="Q2018" s="130"/>
      <c r="R2018" s="130"/>
      <c r="S2018" s="130"/>
      <c r="T2018" s="134"/>
      <c r="U2018" s="130"/>
      <c r="V2018" s="130"/>
      <c r="W2018" s="130"/>
      <c r="X2018" s="130"/>
      <c r="Y2018" s="130"/>
      <c r="Z2018" s="130"/>
      <c r="AA2018" s="130"/>
      <c r="AB2018" s="130"/>
      <c r="AC2018" s="130"/>
      <c r="AD2018" s="130"/>
      <c r="AE2018" s="130"/>
    </row>
    <row r="2019" spans="1:31" ht="30.75" customHeight="1" x14ac:dyDescent="0.25">
      <c r="A2019" s="59" t="str">
        <f t="shared" si="33"/>
        <v/>
      </c>
      <c r="B2019" s="131"/>
      <c r="C2019" s="130"/>
      <c r="D2019" s="130"/>
      <c r="E2019" s="130"/>
      <c r="F2019" s="130"/>
      <c r="G2019" s="130"/>
      <c r="H2019" s="130"/>
      <c r="I2019" s="130"/>
      <c r="J2019" s="130"/>
      <c r="K2019" s="130"/>
      <c r="L2019" s="130"/>
      <c r="M2019" s="130"/>
      <c r="N2019" s="130"/>
      <c r="O2019" s="130"/>
      <c r="P2019" s="130"/>
      <c r="Q2019" s="130"/>
      <c r="R2019" s="130"/>
      <c r="S2019" s="130"/>
      <c r="T2019" s="134"/>
      <c r="U2019" s="130"/>
      <c r="V2019" s="130"/>
      <c r="W2019" s="130"/>
      <c r="X2019" s="130"/>
      <c r="Y2019" s="130"/>
      <c r="Z2019" s="130"/>
      <c r="AA2019" s="130"/>
      <c r="AB2019" s="130"/>
      <c r="AC2019" s="130"/>
      <c r="AD2019" s="130"/>
      <c r="AE2019" s="130"/>
    </row>
    <row r="2020" spans="1:31" ht="30.75" customHeight="1" x14ac:dyDescent="0.25">
      <c r="A2020" s="59" t="str">
        <f t="shared" si="33"/>
        <v/>
      </c>
      <c r="B2020" s="129"/>
      <c r="C2020" s="130"/>
      <c r="D2020" s="130"/>
      <c r="E2020" s="130"/>
      <c r="F2020" s="130"/>
      <c r="G2020" s="130"/>
      <c r="H2020" s="130"/>
      <c r="I2020" s="130"/>
      <c r="J2020" s="130"/>
      <c r="K2020" s="130"/>
      <c r="L2020" s="130"/>
      <c r="M2020" s="130"/>
      <c r="N2020" s="130"/>
      <c r="O2020" s="130"/>
      <c r="P2020" s="130"/>
      <c r="Q2020" s="130"/>
      <c r="R2020" s="130"/>
      <c r="S2020" s="130"/>
      <c r="T2020" s="134"/>
      <c r="U2020" s="130"/>
      <c r="V2020" s="130"/>
      <c r="W2020" s="130"/>
      <c r="X2020" s="130"/>
      <c r="Y2020" s="130"/>
      <c r="Z2020" s="130"/>
      <c r="AA2020" s="130"/>
      <c r="AB2020" s="130"/>
      <c r="AC2020" s="130"/>
      <c r="AD2020" s="130"/>
      <c r="AE2020" s="130"/>
    </row>
    <row r="2021" spans="1:31" ht="30.75" customHeight="1" x14ac:dyDescent="0.25">
      <c r="A2021" s="59" t="str">
        <f t="shared" si="33"/>
        <v/>
      </c>
      <c r="B2021" s="129"/>
      <c r="C2021" s="130"/>
      <c r="D2021" s="130"/>
      <c r="E2021" s="130"/>
      <c r="F2021" s="130"/>
      <c r="G2021" s="130"/>
      <c r="H2021" s="130"/>
      <c r="I2021" s="130"/>
      <c r="J2021" s="130"/>
      <c r="K2021" s="130"/>
      <c r="L2021" s="130"/>
      <c r="M2021" s="130"/>
      <c r="N2021" s="130"/>
      <c r="O2021" s="130"/>
      <c r="P2021" s="130"/>
      <c r="Q2021" s="130"/>
      <c r="R2021" s="130"/>
      <c r="S2021" s="130"/>
      <c r="T2021" s="134"/>
      <c r="U2021" s="130"/>
      <c r="V2021" s="130"/>
      <c r="W2021" s="130"/>
      <c r="X2021" s="130"/>
      <c r="Y2021" s="130"/>
      <c r="Z2021" s="130"/>
      <c r="AA2021" s="130"/>
      <c r="AB2021" s="130"/>
      <c r="AC2021" s="130"/>
      <c r="AD2021" s="130"/>
      <c r="AE2021" s="130"/>
    </row>
    <row r="2022" spans="1:31" ht="30.75" customHeight="1" x14ac:dyDescent="0.25">
      <c r="A2022" s="59" t="str">
        <f t="shared" si="33"/>
        <v/>
      </c>
      <c r="B2022" s="129"/>
      <c r="C2022" s="130"/>
      <c r="D2022" s="130"/>
      <c r="E2022" s="130"/>
      <c r="F2022" s="130"/>
      <c r="G2022" s="130"/>
      <c r="H2022" s="130"/>
      <c r="I2022" s="130"/>
      <c r="J2022" s="130"/>
      <c r="K2022" s="130"/>
      <c r="L2022" s="130"/>
      <c r="M2022" s="130"/>
      <c r="N2022" s="130"/>
      <c r="O2022" s="130"/>
      <c r="P2022" s="130"/>
      <c r="Q2022" s="130"/>
      <c r="R2022" s="130"/>
      <c r="S2022" s="130"/>
      <c r="T2022" s="134"/>
      <c r="U2022" s="130"/>
      <c r="V2022" s="130"/>
      <c r="W2022" s="130"/>
      <c r="X2022" s="130"/>
      <c r="Y2022" s="130"/>
      <c r="Z2022" s="130"/>
      <c r="AA2022" s="130"/>
      <c r="AB2022" s="130"/>
      <c r="AC2022" s="130"/>
      <c r="AD2022" s="130"/>
      <c r="AE2022" s="130"/>
    </row>
    <row r="2023" spans="1:31" ht="30.75" customHeight="1" x14ac:dyDescent="0.25">
      <c r="A2023" s="59" t="str">
        <f t="shared" si="33"/>
        <v/>
      </c>
      <c r="B2023" s="131"/>
      <c r="C2023" s="130"/>
      <c r="D2023" s="130"/>
      <c r="E2023" s="130"/>
      <c r="F2023" s="130"/>
      <c r="G2023" s="130"/>
      <c r="H2023" s="130"/>
      <c r="I2023" s="130"/>
      <c r="J2023" s="130"/>
      <c r="K2023" s="130"/>
      <c r="L2023" s="130"/>
      <c r="M2023" s="130"/>
      <c r="N2023" s="130"/>
      <c r="O2023" s="130"/>
      <c r="P2023" s="130"/>
      <c r="Q2023" s="130"/>
      <c r="R2023" s="130"/>
      <c r="S2023" s="130"/>
      <c r="T2023" s="134"/>
      <c r="U2023" s="130"/>
      <c r="V2023" s="130"/>
      <c r="W2023" s="130"/>
      <c r="X2023" s="130"/>
      <c r="Y2023" s="130"/>
      <c r="Z2023" s="130"/>
      <c r="AA2023" s="130"/>
      <c r="AB2023" s="130"/>
      <c r="AC2023" s="130"/>
      <c r="AD2023" s="130"/>
      <c r="AE2023" s="130"/>
    </row>
    <row r="2024" spans="1:31" ht="30.75" customHeight="1" x14ac:dyDescent="0.25">
      <c r="A2024" s="59" t="str">
        <f t="shared" si="33"/>
        <v/>
      </c>
      <c r="B2024" s="131"/>
      <c r="C2024" s="130"/>
      <c r="D2024" s="130"/>
      <c r="E2024" s="130"/>
      <c r="F2024" s="130"/>
      <c r="G2024" s="130"/>
      <c r="H2024" s="130"/>
      <c r="I2024" s="130"/>
      <c r="J2024" s="130"/>
      <c r="K2024" s="130"/>
      <c r="L2024" s="130"/>
      <c r="M2024" s="130"/>
      <c r="N2024" s="130"/>
      <c r="O2024" s="130"/>
      <c r="P2024" s="130"/>
      <c r="Q2024" s="130"/>
      <c r="R2024" s="130"/>
      <c r="S2024" s="130"/>
      <c r="T2024" s="134"/>
      <c r="U2024" s="130"/>
      <c r="V2024" s="130"/>
      <c r="W2024" s="130"/>
      <c r="X2024" s="130"/>
      <c r="Y2024" s="130"/>
      <c r="Z2024" s="130"/>
      <c r="AA2024" s="130"/>
      <c r="AB2024" s="130"/>
      <c r="AC2024" s="130"/>
      <c r="AD2024" s="130"/>
      <c r="AE2024" s="130"/>
    </row>
    <row r="2025" spans="1:31" ht="30.75" customHeight="1" x14ac:dyDescent="0.25">
      <c r="A2025" s="59" t="str">
        <f t="shared" si="33"/>
        <v/>
      </c>
      <c r="B2025" s="129"/>
      <c r="C2025" s="130"/>
      <c r="D2025" s="130"/>
      <c r="E2025" s="130"/>
      <c r="F2025" s="130"/>
      <c r="G2025" s="130"/>
      <c r="H2025" s="130"/>
      <c r="I2025" s="130"/>
      <c r="J2025" s="130"/>
      <c r="K2025" s="130"/>
      <c r="L2025" s="130"/>
      <c r="M2025" s="130"/>
      <c r="N2025" s="130"/>
      <c r="O2025" s="130"/>
      <c r="P2025" s="130"/>
      <c r="Q2025" s="130"/>
      <c r="R2025" s="130"/>
      <c r="S2025" s="130"/>
      <c r="T2025" s="134"/>
      <c r="U2025" s="130"/>
      <c r="V2025" s="130"/>
      <c r="W2025" s="130"/>
      <c r="X2025" s="130"/>
      <c r="Y2025" s="130"/>
      <c r="Z2025" s="130"/>
      <c r="AA2025" s="130"/>
      <c r="AB2025" s="130"/>
      <c r="AC2025" s="130"/>
      <c r="AD2025" s="130"/>
      <c r="AE2025" s="130"/>
    </row>
    <row r="2026" spans="1:31" ht="30.75" customHeight="1" x14ac:dyDescent="0.25">
      <c r="A2026" s="59" t="str">
        <f t="shared" si="33"/>
        <v/>
      </c>
      <c r="B2026" s="129"/>
      <c r="C2026" s="130"/>
      <c r="D2026" s="130"/>
      <c r="E2026" s="130"/>
      <c r="F2026" s="130"/>
      <c r="G2026" s="130"/>
      <c r="H2026" s="130"/>
      <c r="I2026" s="130"/>
      <c r="J2026" s="130"/>
      <c r="K2026" s="130"/>
      <c r="L2026" s="130"/>
      <c r="M2026" s="130"/>
      <c r="N2026" s="130"/>
      <c r="O2026" s="130"/>
      <c r="P2026" s="130"/>
      <c r="Q2026" s="130"/>
      <c r="R2026" s="130"/>
      <c r="S2026" s="130"/>
      <c r="T2026" s="134"/>
      <c r="U2026" s="130"/>
      <c r="V2026" s="130"/>
      <c r="W2026" s="130"/>
      <c r="X2026" s="130"/>
      <c r="Y2026" s="130"/>
      <c r="Z2026" s="130"/>
      <c r="AA2026" s="130"/>
      <c r="AB2026" s="130"/>
      <c r="AC2026" s="130"/>
      <c r="AD2026" s="130"/>
      <c r="AE2026" s="130"/>
    </row>
    <row r="2027" spans="1:31" ht="30.75" customHeight="1" x14ac:dyDescent="0.25">
      <c r="A2027" s="59" t="str">
        <f t="shared" si="33"/>
        <v/>
      </c>
      <c r="B2027" s="129"/>
      <c r="C2027" s="130"/>
      <c r="D2027" s="130"/>
      <c r="E2027" s="130"/>
      <c r="F2027" s="130"/>
      <c r="G2027" s="130"/>
      <c r="H2027" s="130"/>
      <c r="I2027" s="130"/>
      <c r="J2027" s="130"/>
      <c r="K2027" s="130"/>
      <c r="L2027" s="130"/>
      <c r="M2027" s="130"/>
      <c r="N2027" s="130"/>
      <c r="O2027" s="130"/>
      <c r="P2027" s="130"/>
      <c r="Q2027" s="130"/>
      <c r="R2027" s="130"/>
      <c r="S2027" s="130"/>
      <c r="T2027" s="134"/>
      <c r="U2027" s="130"/>
      <c r="V2027" s="130"/>
      <c r="W2027" s="130"/>
      <c r="X2027" s="130"/>
      <c r="Y2027" s="130"/>
      <c r="Z2027" s="130"/>
      <c r="AA2027" s="130"/>
      <c r="AB2027" s="130"/>
      <c r="AC2027" s="130"/>
      <c r="AD2027" s="130"/>
      <c r="AE2027" s="130"/>
    </row>
    <row r="2028" spans="1:31" ht="30.75" customHeight="1" x14ac:dyDescent="0.25">
      <c r="A2028" s="59" t="str">
        <f t="shared" si="33"/>
        <v/>
      </c>
      <c r="B2028" s="126"/>
      <c r="C2028" s="127"/>
      <c r="D2028" s="127"/>
      <c r="E2028" s="127"/>
      <c r="F2028" s="127"/>
      <c r="G2028" s="127"/>
      <c r="H2028" s="127"/>
      <c r="I2028" s="127"/>
      <c r="J2028" s="127"/>
      <c r="K2028" s="127"/>
      <c r="L2028" s="127"/>
      <c r="M2028" s="127"/>
      <c r="N2028" s="127"/>
      <c r="O2028" s="127"/>
      <c r="P2028" s="127"/>
      <c r="Q2028" s="127"/>
      <c r="R2028" s="127"/>
      <c r="S2028" s="127"/>
      <c r="T2028" s="133"/>
      <c r="U2028" s="127"/>
      <c r="V2028" s="127"/>
      <c r="W2028" s="127"/>
      <c r="X2028" s="127"/>
      <c r="Y2028" s="127"/>
      <c r="Z2028" s="127"/>
      <c r="AA2028" s="127"/>
      <c r="AB2028" s="127"/>
      <c r="AC2028" s="127"/>
      <c r="AD2028" s="127"/>
      <c r="AE2028" s="127"/>
    </row>
    <row r="2029" spans="1:31" ht="30.75" customHeight="1" x14ac:dyDescent="0.25">
      <c r="A2029" s="59" t="str">
        <f t="shared" si="33"/>
        <v/>
      </c>
      <c r="B2029" s="128"/>
      <c r="C2029" s="127"/>
      <c r="D2029" s="127"/>
      <c r="E2029" s="127"/>
      <c r="F2029" s="127"/>
      <c r="G2029" s="127"/>
      <c r="H2029" s="127"/>
      <c r="I2029" s="127"/>
      <c r="J2029" s="127"/>
      <c r="K2029" s="127"/>
      <c r="L2029" s="127"/>
      <c r="M2029" s="127"/>
      <c r="N2029" s="127"/>
      <c r="O2029" s="127"/>
      <c r="P2029" s="127"/>
      <c r="Q2029" s="127"/>
      <c r="R2029" s="127"/>
      <c r="S2029" s="127"/>
      <c r="T2029" s="133"/>
      <c r="U2029" s="127"/>
      <c r="V2029" s="127"/>
      <c r="W2029" s="127"/>
      <c r="X2029" s="127"/>
      <c r="Y2029" s="127"/>
      <c r="Z2029" s="127"/>
      <c r="AA2029" s="127"/>
      <c r="AB2029" s="127"/>
      <c r="AC2029" s="127"/>
      <c r="AD2029" s="127"/>
      <c r="AE2029" s="127"/>
    </row>
    <row r="2030" spans="1:31" ht="30.75" customHeight="1" x14ac:dyDescent="0.25">
      <c r="A2030" s="59" t="str">
        <f t="shared" si="33"/>
        <v/>
      </c>
      <c r="B2030" s="128"/>
      <c r="C2030" s="127"/>
      <c r="D2030" s="127"/>
      <c r="E2030" s="127"/>
      <c r="F2030" s="127"/>
      <c r="G2030" s="127"/>
      <c r="H2030" s="127"/>
      <c r="I2030" s="127"/>
      <c r="J2030" s="127"/>
      <c r="K2030" s="127"/>
      <c r="L2030" s="127"/>
      <c r="M2030" s="127"/>
      <c r="N2030" s="127"/>
      <c r="O2030" s="127"/>
      <c r="P2030" s="127"/>
      <c r="Q2030" s="127"/>
      <c r="R2030" s="127"/>
      <c r="S2030" s="127"/>
      <c r="T2030" s="133"/>
      <c r="U2030" s="127"/>
      <c r="V2030" s="127"/>
      <c r="W2030" s="127"/>
      <c r="X2030" s="127"/>
      <c r="Y2030" s="127"/>
      <c r="Z2030" s="127"/>
      <c r="AA2030" s="127"/>
      <c r="AB2030" s="127"/>
      <c r="AC2030" s="127"/>
      <c r="AD2030" s="127"/>
      <c r="AE2030" s="127"/>
    </row>
    <row r="2031" spans="1:31" ht="30.75" customHeight="1" x14ac:dyDescent="0.25">
      <c r="A2031" s="59" t="str">
        <f t="shared" si="33"/>
        <v/>
      </c>
      <c r="B2031" s="129"/>
      <c r="C2031" s="130"/>
      <c r="D2031" s="130"/>
      <c r="E2031" s="130"/>
      <c r="F2031" s="130"/>
      <c r="G2031" s="130"/>
      <c r="H2031" s="130"/>
      <c r="I2031" s="130"/>
      <c r="J2031" s="130"/>
      <c r="K2031" s="130"/>
      <c r="L2031" s="130"/>
      <c r="M2031" s="130"/>
      <c r="N2031" s="130"/>
      <c r="O2031" s="130"/>
      <c r="P2031" s="130"/>
      <c r="Q2031" s="130"/>
      <c r="R2031" s="130"/>
      <c r="S2031" s="130"/>
      <c r="T2031" s="134"/>
      <c r="U2031" s="130"/>
      <c r="V2031" s="130"/>
      <c r="W2031" s="130"/>
      <c r="X2031" s="130"/>
      <c r="Y2031" s="130"/>
      <c r="Z2031" s="130"/>
      <c r="AA2031" s="130"/>
      <c r="AB2031" s="130"/>
      <c r="AC2031" s="130"/>
      <c r="AD2031" s="130"/>
      <c r="AE2031" s="130"/>
    </row>
    <row r="2032" spans="1:31" ht="30.75" customHeight="1" x14ac:dyDescent="0.25">
      <c r="A2032" s="59" t="str">
        <f t="shared" si="33"/>
        <v/>
      </c>
      <c r="B2032" s="129"/>
      <c r="C2032" s="130"/>
      <c r="D2032" s="130"/>
      <c r="E2032" s="130"/>
      <c r="F2032" s="130"/>
      <c r="G2032" s="130"/>
      <c r="H2032" s="130"/>
      <c r="I2032" s="130"/>
      <c r="J2032" s="130"/>
      <c r="K2032" s="130"/>
      <c r="L2032" s="130"/>
      <c r="M2032" s="130"/>
      <c r="N2032" s="130"/>
      <c r="O2032" s="130"/>
      <c r="P2032" s="130"/>
      <c r="Q2032" s="130"/>
      <c r="R2032" s="130"/>
      <c r="S2032" s="130"/>
      <c r="T2032" s="134"/>
      <c r="U2032" s="130"/>
      <c r="V2032" s="130"/>
      <c r="W2032" s="130"/>
      <c r="X2032" s="130"/>
      <c r="Y2032" s="130"/>
      <c r="Z2032" s="130"/>
      <c r="AA2032" s="130"/>
      <c r="AB2032" s="130"/>
      <c r="AC2032" s="130"/>
      <c r="AD2032" s="130"/>
      <c r="AE2032" s="130"/>
    </row>
    <row r="2033" spans="1:31" ht="30.75" customHeight="1" x14ac:dyDescent="0.25">
      <c r="A2033" s="59" t="str">
        <f t="shared" si="33"/>
        <v/>
      </c>
      <c r="B2033" s="129"/>
      <c r="C2033" s="130"/>
      <c r="D2033" s="130"/>
      <c r="E2033" s="130"/>
      <c r="F2033" s="130"/>
      <c r="G2033" s="130"/>
      <c r="H2033" s="130"/>
      <c r="I2033" s="130"/>
      <c r="J2033" s="130"/>
      <c r="K2033" s="130"/>
      <c r="L2033" s="130"/>
      <c r="M2033" s="130"/>
      <c r="N2033" s="130"/>
      <c r="O2033" s="130"/>
      <c r="P2033" s="130"/>
      <c r="Q2033" s="130"/>
      <c r="R2033" s="130"/>
      <c r="S2033" s="130"/>
      <c r="T2033" s="134"/>
      <c r="U2033" s="130"/>
      <c r="V2033" s="130"/>
      <c r="W2033" s="130"/>
      <c r="X2033" s="130"/>
      <c r="Y2033" s="130"/>
      <c r="Z2033" s="130"/>
      <c r="AA2033" s="130"/>
      <c r="AB2033" s="130"/>
      <c r="AC2033" s="130"/>
      <c r="AD2033" s="130"/>
      <c r="AE2033" s="130"/>
    </row>
    <row r="2034" spans="1:31" ht="30.75" customHeight="1" x14ac:dyDescent="0.25">
      <c r="A2034" s="59" t="str">
        <f t="shared" si="33"/>
        <v/>
      </c>
      <c r="B2034" s="129"/>
      <c r="C2034" s="130"/>
      <c r="D2034" s="130"/>
      <c r="E2034" s="130"/>
      <c r="F2034" s="130"/>
      <c r="G2034" s="130"/>
      <c r="H2034" s="130"/>
      <c r="I2034" s="130"/>
      <c r="J2034" s="130"/>
      <c r="K2034" s="130"/>
      <c r="L2034" s="130"/>
      <c r="M2034" s="130"/>
      <c r="N2034" s="130"/>
      <c r="O2034" s="130"/>
      <c r="P2034" s="130"/>
      <c r="Q2034" s="130"/>
      <c r="R2034" s="130"/>
      <c r="S2034" s="130"/>
      <c r="T2034" s="134"/>
      <c r="U2034" s="130"/>
      <c r="V2034" s="130"/>
      <c r="W2034" s="130"/>
      <c r="X2034" s="130"/>
      <c r="Y2034" s="130"/>
      <c r="Z2034" s="130"/>
      <c r="AA2034" s="130"/>
      <c r="AB2034" s="130"/>
      <c r="AC2034" s="130"/>
      <c r="AD2034" s="130"/>
      <c r="AE2034" s="130"/>
    </row>
    <row r="2035" spans="1:31" ht="30.75" customHeight="1" x14ac:dyDescent="0.25">
      <c r="A2035" s="59" t="str">
        <f t="shared" si="33"/>
        <v/>
      </c>
      <c r="B2035" s="128"/>
      <c r="C2035" s="127"/>
      <c r="D2035" s="127"/>
      <c r="E2035" s="127"/>
      <c r="F2035" s="127"/>
      <c r="G2035" s="127"/>
      <c r="H2035" s="127"/>
      <c r="I2035" s="127"/>
      <c r="J2035" s="127"/>
      <c r="K2035" s="127"/>
      <c r="L2035" s="127"/>
      <c r="M2035" s="127"/>
      <c r="N2035" s="127"/>
      <c r="O2035" s="127"/>
      <c r="P2035" s="127"/>
      <c r="Q2035" s="127"/>
      <c r="R2035" s="127"/>
      <c r="S2035" s="127"/>
      <c r="T2035" s="133"/>
      <c r="U2035" s="127"/>
      <c r="V2035" s="127"/>
      <c r="W2035" s="127"/>
      <c r="X2035" s="127"/>
      <c r="Y2035" s="127"/>
      <c r="Z2035" s="127"/>
      <c r="AA2035" s="127"/>
      <c r="AB2035" s="127"/>
      <c r="AC2035" s="127"/>
      <c r="AD2035" s="127"/>
      <c r="AE2035" s="127"/>
    </row>
    <row r="2036" spans="1:31" ht="30.75" customHeight="1" x14ac:dyDescent="0.25">
      <c r="A2036" s="59" t="str">
        <f t="shared" si="33"/>
        <v/>
      </c>
      <c r="B2036" s="128"/>
      <c r="C2036" s="127"/>
      <c r="D2036" s="127"/>
      <c r="E2036" s="127"/>
      <c r="F2036" s="127"/>
      <c r="G2036" s="127"/>
      <c r="H2036" s="127"/>
      <c r="I2036" s="127"/>
      <c r="J2036" s="127"/>
      <c r="K2036" s="127"/>
      <c r="L2036" s="127"/>
      <c r="M2036" s="127"/>
      <c r="N2036" s="127"/>
      <c r="O2036" s="127"/>
      <c r="P2036" s="127"/>
      <c r="Q2036" s="127"/>
      <c r="R2036" s="127"/>
      <c r="S2036" s="127"/>
      <c r="T2036" s="133"/>
      <c r="U2036" s="127"/>
      <c r="V2036" s="127"/>
      <c r="W2036" s="127"/>
      <c r="X2036" s="127"/>
      <c r="Y2036" s="127"/>
      <c r="Z2036" s="127"/>
      <c r="AA2036" s="127"/>
      <c r="AB2036" s="127"/>
      <c r="AC2036" s="127"/>
      <c r="AD2036" s="127"/>
      <c r="AE2036" s="127"/>
    </row>
    <row r="2037" spans="1:31" ht="30.75" customHeight="1" x14ac:dyDescent="0.25">
      <c r="A2037" s="59" t="str">
        <f t="shared" si="33"/>
        <v/>
      </c>
      <c r="B2037" s="128"/>
      <c r="C2037" s="127"/>
      <c r="D2037" s="127"/>
      <c r="E2037" s="127"/>
      <c r="F2037" s="127"/>
      <c r="G2037" s="127"/>
      <c r="H2037" s="127"/>
      <c r="I2037" s="127"/>
      <c r="J2037" s="127"/>
      <c r="K2037" s="127"/>
      <c r="L2037" s="127"/>
      <c r="M2037" s="127"/>
      <c r="N2037" s="127"/>
      <c r="O2037" s="127"/>
      <c r="P2037" s="127"/>
      <c r="Q2037" s="127"/>
      <c r="R2037" s="127"/>
      <c r="S2037" s="127"/>
      <c r="T2037" s="133"/>
      <c r="U2037" s="127"/>
      <c r="V2037" s="127"/>
      <c r="W2037" s="127"/>
      <c r="X2037" s="127"/>
      <c r="Y2037" s="127"/>
      <c r="Z2037" s="127"/>
      <c r="AA2037" s="127"/>
      <c r="AB2037" s="127"/>
      <c r="AC2037" s="127"/>
      <c r="AD2037" s="127"/>
      <c r="AE2037" s="127"/>
    </row>
    <row r="2038" spans="1:31" ht="30.75" customHeight="1" x14ac:dyDescent="0.25">
      <c r="A2038" s="59" t="str">
        <f t="shared" si="33"/>
        <v/>
      </c>
      <c r="B2038" s="131"/>
      <c r="C2038" s="130"/>
      <c r="D2038" s="130"/>
      <c r="E2038" s="130"/>
      <c r="F2038" s="130"/>
      <c r="G2038" s="130"/>
      <c r="H2038" s="130"/>
      <c r="I2038" s="130"/>
      <c r="J2038" s="130"/>
      <c r="K2038" s="130"/>
      <c r="L2038" s="130"/>
      <c r="M2038" s="130"/>
      <c r="N2038" s="130"/>
      <c r="O2038" s="130"/>
      <c r="P2038" s="130"/>
      <c r="Q2038" s="130"/>
      <c r="R2038" s="130"/>
      <c r="S2038" s="130"/>
      <c r="T2038" s="134"/>
      <c r="U2038" s="130"/>
      <c r="V2038" s="130"/>
      <c r="W2038" s="130"/>
      <c r="X2038" s="130"/>
      <c r="Y2038" s="130"/>
      <c r="Z2038" s="130"/>
      <c r="AA2038" s="130"/>
      <c r="AB2038" s="130"/>
      <c r="AC2038" s="130"/>
      <c r="AD2038" s="130"/>
      <c r="AE2038" s="130"/>
    </row>
    <row r="2039" spans="1:31" ht="30.75" customHeight="1" x14ac:dyDescent="0.25">
      <c r="A2039" s="59" t="str">
        <f t="shared" si="33"/>
        <v/>
      </c>
      <c r="B2039" s="131"/>
      <c r="C2039" s="130"/>
      <c r="D2039" s="130"/>
      <c r="E2039" s="130"/>
      <c r="F2039" s="130"/>
      <c r="G2039" s="130"/>
      <c r="H2039" s="130"/>
      <c r="I2039" s="130"/>
      <c r="J2039" s="130"/>
      <c r="K2039" s="130"/>
      <c r="L2039" s="130"/>
      <c r="M2039" s="130"/>
      <c r="N2039" s="130"/>
      <c r="O2039" s="130"/>
      <c r="P2039" s="130"/>
      <c r="Q2039" s="130"/>
      <c r="R2039" s="130"/>
      <c r="S2039" s="130"/>
      <c r="T2039" s="134"/>
      <c r="U2039" s="130"/>
      <c r="V2039" s="130"/>
      <c r="W2039" s="130"/>
      <c r="X2039" s="130"/>
      <c r="Y2039" s="130"/>
      <c r="Z2039" s="130"/>
      <c r="AA2039" s="130"/>
      <c r="AB2039" s="130"/>
      <c r="AC2039" s="130"/>
      <c r="AD2039" s="130"/>
      <c r="AE2039" s="130"/>
    </row>
    <row r="2040" spans="1:31" ht="30.75" customHeight="1" x14ac:dyDescent="0.25">
      <c r="A2040" s="59" t="str">
        <f t="shared" si="33"/>
        <v/>
      </c>
      <c r="B2040" s="131"/>
      <c r="C2040" s="130"/>
      <c r="D2040" s="130"/>
      <c r="E2040" s="130"/>
      <c r="F2040" s="130"/>
      <c r="G2040" s="130"/>
      <c r="H2040" s="130"/>
      <c r="I2040" s="130"/>
      <c r="J2040" s="130"/>
      <c r="K2040" s="130"/>
      <c r="L2040" s="130"/>
      <c r="M2040" s="130"/>
      <c r="N2040" s="130"/>
      <c r="O2040" s="130"/>
      <c r="P2040" s="130"/>
      <c r="Q2040" s="130"/>
      <c r="R2040" s="130"/>
      <c r="S2040" s="130"/>
      <c r="T2040" s="134"/>
      <c r="U2040" s="130"/>
      <c r="V2040" s="130"/>
      <c r="W2040" s="130"/>
      <c r="X2040" s="130"/>
      <c r="Y2040" s="130"/>
      <c r="Z2040" s="130"/>
      <c r="AA2040" s="130"/>
      <c r="AB2040" s="130"/>
      <c r="AC2040" s="130"/>
      <c r="AD2040" s="130"/>
      <c r="AE2040" s="130"/>
    </row>
    <row r="2041" spans="1:31" ht="30.75" customHeight="1" x14ac:dyDescent="0.25">
      <c r="A2041" s="59" t="str">
        <f t="shared" si="33"/>
        <v/>
      </c>
      <c r="B2041" s="129"/>
      <c r="C2041" s="130"/>
      <c r="D2041" s="130"/>
      <c r="E2041" s="130"/>
      <c r="F2041" s="130"/>
      <c r="G2041" s="130"/>
      <c r="H2041" s="130"/>
      <c r="I2041" s="130"/>
      <c r="J2041" s="130"/>
      <c r="K2041" s="130"/>
      <c r="L2041" s="130"/>
      <c r="M2041" s="130"/>
      <c r="N2041" s="130"/>
      <c r="O2041" s="130"/>
      <c r="P2041" s="130"/>
      <c r="Q2041" s="130"/>
      <c r="R2041" s="130"/>
      <c r="S2041" s="130"/>
      <c r="T2041" s="134"/>
      <c r="U2041" s="130"/>
      <c r="V2041" s="130"/>
      <c r="W2041" s="130"/>
      <c r="X2041" s="130"/>
      <c r="Y2041" s="130"/>
      <c r="Z2041" s="130"/>
      <c r="AA2041" s="130"/>
      <c r="AB2041" s="130"/>
      <c r="AC2041" s="130"/>
      <c r="AD2041" s="130"/>
      <c r="AE2041" s="130"/>
    </row>
    <row r="2042" spans="1:31" ht="30.75" customHeight="1" x14ac:dyDescent="0.25">
      <c r="A2042" s="59" t="str">
        <f t="shared" si="33"/>
        <v/>
      </c>
      <c r="B2042" s="129"/>
      <c r="C2042" s="130"/>
      <c r="D2042" s="130"/>
      <c r="E2042" s="130"/>
      <c r="F2042" s="130"/>
      <c r="G2042" s="130"/>
      <c r="H2042" s="130"/>
      <c r="I2042" s="130"/>
      <c r="J2042" s="130"/>
      <c r="K2042" s="130"/>
      <c r="L2042" s="130"/>
      <c r="M2042" s="130"/>
      <c r="N2042" s="130"/>
      <c r="O2042" s="130"/>
      <c r="P2042" s="130"/>
      <c r="Q2042" s="130"/>
      <c r="R2042" s="130"/>
      <c r="S2042" s="130"/>
      <c r="T2042" s="134"/>
      <c r="U2042" s="130"/>
      <c r="V2042" s="130"/>
      <c r="W2042" s="130"/>
      <c r="X2042" s="130"/>
      <c r="Y2042" s="130"/>
      <c r="Z2042" s="130"/>
      <c r="AA2042" s="130"/>
      <c r="AB2042" s="130"/>
      <c r="AC2042" s="130"/>
      <c r="AD2042" s="130"/>
      <c r="AE2042" s="130"/>
    </row>
    <row r="2043" spans="1:31" ht="30.75" customHeight="1" x14ac:dyDescent="0.25">
      <c r="A2043" s="59" t="str">
        <f t="shared" si="33"/>
        <v/>
      </c>
      <c r="B2043" s="129"/>
      <c r="C2043" s="130"/>
      <c r="D2043" s="130"/>
      <c r="E2043" s="130"/>
      <c r="F2043" s="130"/>
      <c r="G2043" s="130"/>
      <c r="H2043" s="130"/>
      <c r="I2043" s="130"/>
      <c r="J2043" s="130"/>
      <c r="K2043" s="130"/>
      <c r="L2043" s="130"/>
      <c r="M2043" s="130"/>
      <c r="N2043" s="130"/>
      <c r="O2043" s="130"/>
      <c r="P2043" s="130"/>
      <c r="Q2043" s="130"/>
      <c r="R2043" s="130"/>
      <c r="S2043" s="130"/>
      <c r="T2043" s="134"/>
      <c r="U2043" s="130"/>
      <c r="V2043" s="130"/>
      <c r="W2043" s="130"/>
      <c r="X2043" s="130"/>
      <c r="Y2043" s="130"/>
      <c r="Z2043" s="130"/>
      <c r="AA2043" s="130"/>
      <c r="AB2043" s="130"/>
      <c r="AC2043" s="130"/>
      <c r="AD2043" s="130"/>
      <c r="AE2043" s="130"/>
    </row>
    <row r="2044" spans="1:31" ht="30.75" customHeight="1" x14ac:dyDescent="0.25">
      <c r="A2044" s="59" t="str">
        <f t="shared" si="33"/>
        <v/>
      </c>
      <c r="B2044" s="129"/>
      <c r="C2044" s="130"/>
      <c r="D2044" s="130"/>
      <c r="E2044" s="130"/>
      <c r="F2044" s="130"/>
      <c r="G2044" s="130"/>
      <c r="H2044" s="130"/>
      <c r="I2044" s="130"/>
      <c r="J2044" s="130"/>
      <c r="K2044" s="130"/>
      <c r="L2044" s="130"/>
      <c r="M2044" s="130"/>
      <c r="N2044" s="130"/>
      <c r="O2044" s="130"/>
      <c r="P2044" s="130"/>
      <c r="Q2044" s="130"/>
      <c r="R2044" s="130"/>
      <c r="S2044" s="130"/>
      <c r="T2044" s="134"/>
      <c r="U2044" s="130"/>
      <c r="V2044" s="130"/>
      <c r="W2044" s="130"/>
      <c r="X2044" s="130"/>
      <c r="Y2044" s="130"/>
      <c r="Z2044" s="130"/>
      <c r="AA2044" s="130"/>
      <c r="AB2044" s="130"/>
      <c r="AC2044" s="130"/>
      <c r="AD2044" s="130"/>
      <c r="AE2044" s="130"/>
    </row>
    <row r="2045" spans="1:31" ht="30.75" customHeight="1" x14ac:dyDescent="0.25">
      <c r="A2045" s="59" t="str">
        <f t="shared" si="33"/>
        <v/>
      </c>
      <c r="B2045" s="129"/>
      <c r="C2045" s="130"/>
      <c r="D2045" s="130"/>
      <c r="E2045" s="130"/>
      <c r="F2045" s="130"/>
      <c r="G2045" s="130"/>
      <c r="H2045" s="130"/>
      <c r="I2045" s="130"/>
      <c r="J2045" s="130"/>
      <c r="K2045" s="130"/>
      <c r="L2045" s="130"/>
      <c r="M2045" s="130"/>
      <c r="N2045" s="130"/>
      <c r="O2045" s="130"/>
      <c r="P2045" s="130"/>
      <c r="Q2045" s="130"/>
      <c r="R2045" s="130"/>
      <c r="S2045" s="130"/>
      <c r="T2045" s="134"/>
      <c r="U2045" s="130"/>
      <c r="V2045" s="130"/>
      <c r="W2045" s="130"/>
      <c r="X2045" s="130"/>
      <c r="Y2045" s="130"/>
      <c r="Z2045" s="130"/>
      <c r="AA2045" s="130"/>
      <c r="AB2045" s="130"/>
      <c r="AC2045" s="130"/>
      <c r="AD2045" s="130"/>
      <c r="AE2045" s="130"/>
    </row>
    <row r="2046" spans="1:31" ht="30.75" customHeight="1" x14ac:dyDescent="0.25">
      <c r="A2046" s="59" t="str">
        <f t="shared" si="33"/>
        <v/>
      </c>
      <c r="B2046" s="131"/>
      <c r="C2046" s="130"/>
      <c r="D2046" s="130"/>
      <c r="E2046" s="130"/>
      <c r="F2046" s="130"/>
      <c r="G2046" s="130"/>
      <c r="H2046" s="130"/>
      <c r="I2046" s="130"/>
      <c r="J2046" s="130"/>
      <c r="K2046" s="130"/>
      <c r="L2046" s="130"/>
      <c r="M2046" s="130"/>
      <c r="N2046" s="130"/>
      <c r="O2046" s="130"/>
      <c r="P2046" s="130"/>
      <c r="Q2046" s="130"/>
      <c r="R2046" s="130"/>
      <c r="S2046" s="130"/>
      <c r="T2046" s="134"/>
      <c r="U2046" s="130"/>
      <c r="V2046" s="130"/>
      <c r="W2046" s="130"/>
      <c r="X2046" s="130"/>
      <c r="Y2046" s="130"/>
      <c r="Z2046" s="130"/>
      <c r="AA2046" s="130"/>
      <c r="AB2046" s="130"/>
      <c r="AC2046" s="130"/>
      <c r="AD2046" s="130"/>
      <c r="AE2046" s="130"/>
    </row>
    <row r="2047" spans="1:31" ht="30.75" customHeight="1" x14ac:dyDescent="0.25">
      <c r="A2047" s="59" t="str">
        <f t="shared" si="33"/>
        <v/>
      </c>
      <c r="B2047" s="129"/>
      <c r="C2047" s="130"/>
      <c r="D2047" s="130"/>
      <c r="E2047" s="130"/>
      <c r="F2047" s="130"/>
      <c r="G2047" s="130"/>
      <c r="H2047" s="130"/>
      <c r="I2047" s="130"/>
      <c r="J2047" s="130"/>
      <c r="K2047" s="130"/>
      <c r="L2047" s="130"/>
      <c r="M2047" s="130"/>
      <c r="N2047" s="130"/>
      <c r="O2047" s="130"/>
      <c r="P2047" s="130"/>
      <c r="Q2047" s="130"/>
      <c r="R2047" s="130"/>
      <c r="S2047" s="130"/>
      <c r="T2047" s="134"/>
      <c r="U2047" s="130"/>
      <c r="V2047" s="130"/>
      <c r="W2047" s="130"/>
      <c r="X2047" s="130"/>
      <c r="Y2047" s="130"/>
      <c r="Z2047" s="130"/>
      <c r="AA2047" s="130"/>
      <c r="AB2047" s="130"/>
      <c r="AC2047" s="130"/>
      <c r="AD2047" s="130"/>
      <c r="AE2047" s="130"/>
    </row>
    <row r="2048" spans="1:31" ht="30.75" customHeight="1" x14ac:dyDescent="0.25">
      <c r="A2048" s="59" t="str">
        <f t="shared" si="33"/>
        <v/>
      </c>
      <c r="B2048" s="129"/>
      <c r="C2048" s="130"/>
      <c r="D2048" s="130"/>
      <c r="E2048" s="130"/>
      <c r="F2048" s="130"/>
      <c r="G2048" s="130"/>
      <c r="H2048" s="130"/>
      <c r="I2048" s="130"/>
      <c r="J2048" s="130"/>
      <c r="K2048" s="130"/>
      <c r="L2048" s="130"/>
      <c r="M2048" s="130"/>
      <c r="N2048" s="130"/>
      <c r="O2048" s="130"/>
      <c r="P2048" s="130"/>
      <c r="Q2048" s="130"/>
      <c r="R2048" s="130"/>
      <c r="S2048" s="130"/>
      <c r="T2048" s="134"/>
      <c r="U2048" s="130"/>
      <c r="V2048" s="130"/>
      <c r="W2048" s="130"/>
      <c r="X2048" s="130"/>
      <c r="Y2048" s="130"/>
      <c r="Z2048" s="130"/>
      <c r="AA2048" s="130"/>
      <c r="AB2048" s="130"/>
      <c r="AC2048" s="130"/>
      <c r="AD2048" s="130"/>
      <c r="AE2048" s="130"/>
    </row>
    <row r="2049" spans="1:31" ht="30.75" customHeight="1" x14ac:dyDescent="0.25">
      <c r="A2049" s="59" t="str">
        <f t="shared" si="33"/>
        <v/>
      </c>
      <c r="B2049" s="129"/>
      <c r="C2049" s="130"/>
      <c r="D2049" s="130"/>
      <c r="E2049" s="130"/>
      <c r="F2049" s="130"/>
      <c r="G2049" s="130"/>
      <c r="H2049" s="130"/>
      <c r="I2049" s="130"/>
      <c r="J2049" s="130"/>
      <c r="K2049" s="130"/>
      <c r="L2049" s="130"/>
      <c r="M2049" s="130"/>
      <c r="N2049" s="130"/>
      <c r="O2049" s="130"/>
      <c r="P2049" s="130"/>
      <c r="Q2049" s="130"/>
      <c r="R2049" s="130"/>
      <c r="S2049" s="130"/>
      <c r="T2049" s="134"/>
      <c r="U2049" s="130"/>
      <c r="V2049" s="130"/>
      <c r="W2049" s="130"/>
      <c r="X2049" s="130"/>
      <c r="Y2049" s="130"/>
      <c r="Z2049" s="130"/>
      <c r="AA2049" s="130"/>
      <c r="AB2049" s="130"/>
      <c r="AC2049" s="130"/>
      <c r="AD2049" s="130"/>
      <c r="AE2049" s="130"/>
    </row>
    <row r="2050" spans="1:31" ht="30.75" customHeight="1" x14ac:dyDescent="0.25">
      <c r="A2050" s="59" t="str">
        <f t="shared" si="33"/>
        <v/>
      </c>
      <c r="B2050" s="131"/>
      <c r="C2050" s="130"/>
      <c r="D2050" s="130"/>
      <c r="E2050" s="130"/>
      <c r="F2050" s="130"/>
      <c r="G2050" s="130"/>
      <c r="H2050" s="130"/>
      <c r="I2050" s="130"/>
      <c r="J2050" s="130"/>
      <c r="K2050" s="130"/>
      <c r="L2050" s="130"/>
      <c r="M2050" s="130"/>
      <c r="N2050" s="130"/>
      <c r="O2050" s="130"/>
      <c r="P2050" s="130"/>
      <c r="Q2050" s="130"/>
      <c r="R2050" s="130"/>
      <c r="S2050" s="130"/>
      <c r="T2050" s="134"/>
      <c r="U2050" s="130"/>
      <c r="V2050" s="130"/>
      <c r="W2050" s="130"/>
      <c r="X2050" s="130"/>
      <c r="Y2050" s="130"/>
      <c r="Z2050" s="130"/>
      <c r="AA2050" s="130"/>
      <c r="AB2050" s="130"/>
      <c r="AC2050" s="130"/>
      <c r="AD2050" s="130"/>
      <c r="AE2050" s="130"/>
    </row>
    <row r="2051" spans="1:31" ht="30.75" customHeight="1" x14ac:dyDescent="0.25">
      <c r="A2051" s="59" t="str">
        <f t="shared" ref="A2051:A2114" si="34">IF(B2051&lt;&gt;"",DATE(2020,INT((ROW(A2049)-1)/27)+1,1),"")</f>
        <v/>
      </c>
      <c r="B2051" s="131"/>
      <c r="C2051" s="130"/>
      <c r="D2051" s="130"/>
      <c r="E2051" s="130"/>
      <c r="F2051" s="130"/>
      <c r="G2051" s="130"/>
      <c r="H2051" s="130"/>
      <c r="I2051" s="130"/>
      <c r="J2051" s="130"/>
      <c r="K2051" s="130"/>
      <c r="L2051" s="130"/>
      <c r="M2051" s="130"/>
      <c r="N2051" s="130"/>
      <c r="O2051" s="130"/>
      <c r="P2051" s="130"/>
      <c r="Q2051" s="130"/>
      <c r="R2051" s="130"/>
      <c r="S2051" s="130"/>
      <c r="T2051" s="134"/>
      <c r="U2051" s="130"/>
      <c r="V2051" s="130"/>
      <c r="W2051" s="130"/>
      <c r="X2051" s="130"/>
      <c r="Y2051" s="130"/>
      <c r="Z2051" s="130"/>
      <c r="AA2051" s="130"/>
      <c r="AB2051" s="130"/>
      <c r="AC2051" s="130"/>
      <c r="AD2051" s="130"/>
      <c r="AE2051" s="130"/>
    </row>
    <row r="2052" spans="1:31" ht="30.75" customHeight="1" x14ac:dyDescent="0.25">
      <c r="A2052" s="59" t="str">
        <f t="shared" si="34"/>
        <v/>
      </c>
      <c r="B2052" s="129"/>
      <c r="C2052" s="130"/>
      <c r="D2052" s="130"/>
      <c r="E2052" s="130"/>
      <c r="F2052" s="130"/>
      <c r="G2052" s="130"/>
      <c r="H2052" s="130"/>
      <c r="I2052" s="130"/>
      <c r="J2052" s="130"/>
      <c r="K2052" s="130"/>
      <c r="L2052" s="130"/>
      <c r="M2052" s="130"/>
      <c r="N2052" s="130"/>
      <c r="O2052" s="130"/>
      <c r="P2052" s="130"/>
      <c r="Q2052" s="130"/>
      <c r="R2052" s="130"/>
      <c r="S2052" s="130"/>
      <c r="T2052" s="134"/>
      <c r="U2052" s="130"/>
      <c r="V2052" s="130"/>
      <c r="W2052" s="130"/>
      <c r="X2052" s="130"/>
      <c r="Y2052" s="130"/>
      <c r="Z2052" s="130"/>
      <c r="AA2052" s="130"/>
      <c r="AB2052" s="130"/>
      <c r="AC2052" s="130"/>
      <c r="AD2052" s="130"/>
      <c r="AE2052" s="130"/>
    </row>
    <row r="2053" spans="1:31" ht="30.75" customHeight="1" x14ac:dyDescent="0.25">
      <c r="A2053" s="59" t="str">
        <f t="shared" si="34"/>
        <v/>
      </c>
      <c r="B2053" s="129"/>
      <c r="C2053" s="130"/>
      <c r="D2053" s="130"/>
      <c r="E2053" s="130"/>
      <c r="F2053" s="130"/>
      <c r="G2053" s="130"/>
      <c r="H2053" s="130"/>
      <c r="I2053" s="130"/>
      <c r="J2053" s="130"/>
      <c r="K2053" s="130"/>
      <c r="L2053" s="130"/>
      <c r="M2053" s="130"/>
      <c r="N2053" s="130"/>
      <c r="O2053" s="130"/>
      <c r="P2053" s="130"/>
      <c r="Q2053" s="130"/>
      <c r="R2053" s="130"/>
      <c r="S2053" s="130"/>
      <c r="T2053" s="134"/>
      <c r="U2053" s="130"/>
      <c r="V2053" s="130"/>
      <c r="W2053" s="130"/>
      <c r="X2053" s="130"/>
      <c r="Y2053" s="130"/>
      <c r="Z2053" s="130"/>
      <c r="AA2053" s="130"/>
      <c r="AB2053" s="130"/>
      <c r="AC2053" s="130"/>
      <c r="AD2053" s="130"/>
      <c r="AE2053" s="130"/>
    </row>
    <row r="2054" spans="1:31" ht="30.75" customHeight="1" x14ac:dyDescent="0.25">
      <c r="A2054" s="59" t="str">
        <f t="shared" si="34"/>
        <v/>
      </c>
      <c r="B2054" s="129"/>
      <c r="C2054" s="130"/>
      <c r="D2054" s="130"/>
      <c r="E2054" s="130"/>
      <c r="F2054" s="130"/>
      <c r="G2054" s="130"/>
      <c r="H2054" s="130"/>
      <c r="I2054" s="130"/>
      <c r="J2054" s="130"/>
      <c r="K2054" s="130"/>
      <c r="L2054" s="130"/>
      <c r="M2054" s="130"/>
      <c r="N2054" s="130"/>
      <c r="O2054" s="130"/>
      <c r="P2054" s="130"/>
      <c r="Q2054" s="130"/>
      <c r="R2054" s="130"/>
      <c r="S2054" s="130"/>
      <c r="T2054" s="134"/>
      <c r="U2054" s="130"/>
      <c r="V2054" s="130"/>
      <c r="W2054" s="130"/>
      <c r="X2054" s="130"/>
      <c r="Y2054" s="130"/>
      <c r="Z2054" s="130"/>
      <c r="AA2054" s="130"/>
      <c r="AB2054" s="130"/>
      <c r="AC2054" s="130"/>
      <c r="AD2054" s="130"/>
      <c r="AE2054" s="130"/>
    </row>
    <row r="2055" spans="1:31" ht="30.75" customHeight="1" x14ac:dyDescent="0.25">
      <c r="A2055" s="59" t="str">
        <f t="shared" si="34"/>
        <v/>
      </c>
      <c r="B2055" s="126"/>
      <c r="C2055" s="127"/>
      <c r="D2055" s="127"/>
      <c r="E2055" s="127"/>
      <c r="F2055" s="127"/>
      <c r="G2055" s="127"/>
      <c r="H2055" s="127"/>
      <c r="I2055" s="127"/>
      <c r="J2055" s="127"/>
      <c r="K2055" s="127"/>
      <c r="L2055" s="127"/>
      <c r="M2055" s="127"/>
      <c r="N2055" s="127"/>
      <c r="O2055" s="127"/>
      <c r="P2055" s="127"/>
      <c r="Q2055" s="127"/>
      <c r="R2055" s="127"/>
      <c r="S2055" s="127"/>
      <c r="T2055" s="133"/>
      <c r="U2055" s="127"/>
      <c r="V2055" s="127"/>
      <c r="W2055" s="127"/>
      <c r="X2055" s="127"/>
      <c r="Y2055" s="127"/>
      <c r="Z2055" s="127"/>
      <c r="AA2055" s="127"/>
      <c r="AB2055" s="127"/>
      <c r="AC2055" s="127"/>
      <c r="AD2055" s="127"/>
      <c r="AE2055" s="127"/>
    </row>
    <row r="2056" spans="1:31" ht="30.75" customHeight="1" x14ac:dyDescent="0.25">
      <c r="A2056" s="59" t="str">
        <f t="shared" si="34"/>
        <v/>
      </c>
      <c r="B2056" s="128"/>
      <c r="C2056" s="127"/>
      <c r="D2056" s="127"/>
      <c r="E2056" s="127"/>
      <c r="F2056" s="127"/>
      <c r="G2056" s="127"/>
      <c r="H2056" s="127"/>
      <c r="I2056" s="127"/>
      <c r="J2056" s="127"/>
      <c r="K2056" s="127"/>
      <c r="L2056" s="127"/>
      <c r="M2056" s="127"/>
      <c r="N2056" s="127"/>
      <c r="O2056" s="127"/>
      <c r="P2056" s="127"/>
      <c r="Q2056" s="127"/>
      <c r="R2056" s="127"/>
      <c r="S2056" s="127"/>
      <c r="T2056" s="133"/>
      <c r="U2056" s="127"/>
      <c r="V2056" s="127"/>
      <c r="W2056" s="127"/>
      <c r="X2056" s="127"/>
      <c r="Y2056" s="127"/>
      <c r="Z2056" s="127"/>
      <c r="AA2056" s="127"/>
      <c r="AB2056" s="127"/>
      <c r="AC2056" s="127"/>
      <c r="AD2056" s="127"/>
      <c r="AE2056" s="127"/>
    </row>
    <row r="2057" spans="1:31" ht="30.75" customHeight="1" x14ac:dyDescent="0.25">
      <c r="A2057" s="59" t="str">
        <f t="shared" si="34"/>
        <v/>
      </c>
      <c r="B2057" s="128"/>
      <c r="C2057" s="127"/>
      <c r="D2057" s="127"/>
      <c r="E2057" s="127"/>
      <c r="F2057" s="127"/>
      <c r="G2057" s="127"/>
      <c r="H2057" s="127"/>
      <c r="I2057" s="127"/>
      <c r="J2057" s="127"/>
      <c r="K2057" s="127"/>
      <c r="L2057" s="127"/>
      <c r="M2057" s="127"/>
      <c r="N2057" s="127"/>
      <c r="O2057" s="127"/>
      <c r="P2057" s="127"/>
      <c r="Q2057" s="127"/>
      <c r="R2057" s="127"/>
      <c r="S2057" s="127"/>
      <c r="T2057" s="133"/>
      <c r="U2057" s="127"/>
      <c r="V2057" s="127"/>
      <c r="W2057" s="127"/>
      <c r="X2057" s="127"/>
      <c r="Y2057" s="127"/>
      <c r="Z2057" s="127"/>
      <c r="AA2057" s="127"/>
      <c r="AB2057" s="127"/>
      <c r="AC2057" s="127"/>
      <c r="AD2057" s="127"/>
      <c r="AE2057" s="127"/>
    </row>
    <row r="2058" spans="1:31" ht="30.75" customHeight="1" x14ac:dyDescent="0.25">
      <c r="A2058" s="59" t="str">
        <f t="shared" si="34"/>
        <v/>
      </c>
      <c r="B2058" s="129"/>
      <c r="C2058" s="130"/>
      <c r="D2058" s="130"/>
      <c r="E2058" s="130"/>
      <c r="F2058" s="130"/>
      <c r="G2058" s="130"/>
      <c r="H2058" s="130"/>
      <c r="I2058" s="130"/>
      <c r="J2058" s="130"/>
      <c r="K2058" s="130"/>
      <c r="L2058" s="130"/>
      <c r="M2058" s="130"/>
      <c r="N2058" s="130"/>
      <c r="O2058" s="130"/>
      <c r="P2058" s="130"/>
      <c r="Q2058" s="130"/>
      <c r="R2058" s="130"/>
      <c r="S2058" s="130"/>
      <c r="T2058" s="134"/>
      <c r="U2058" s="130"/>
      <c r="V2058" s="130"/>
      <c r="W2058" s="130"/>
      <c r="X2058" s="130"/>
      <c r="Y2058" s="130"/>
      <c r="Z2058" s="130"/>
      <c r="AA2058" s="130"/>
      <c r="AB2058" s="130"/>
      <c r="AC2058" s="130"/>
      <c r="AD2058" s="130"/>
      <c r="AE2058" s="130"/>
    </row>
    <row r="2059" spans="1:31" ht="30.75" customHeight="1" x14ac:dyDescent="0.25">
      <c r="A2059" s="59" t="str">
        <f t="shared" si="34"/>
        <v/>
      </c>
      <c r="B2059" s="129"/>
      <c r="C2059" s="130"/>
      <c r="D2059" s="130"/>
      <c r="E2059" s="130"/>
      <c r="F2059" s="130"/>
      <c r="G2059" s="130"/>
      <c r="H2059" s="130"/>
      <c r="I2059" s="130"/>
      <c r="J2059" s="130"/>
      <c r="K2059" s="130"/>
      <c r="L2059" s="130"/>
      <c r="M2059" s="130"/>
      <c r="N2059" s="130"/>
      <c r="O2059" s="130"/>
      <c r="P2059" s="130"/>
      <c r="Q2059" s="130"/>
      <c r="R2059" s="130"/>
      <c r="S2059" s="130"/>
      <c r="T2059" s="134"/>
      <c r="U2059" s="130"/>
      <c r="V2059" s="130"/>
      <c r="W2059" s="130"/>
      <c r="X2059" s="130"/>
      <c r="Y2059" s="130"/>
      <c r="Z2059" s="130"/>
      <c r="AA2059" s="130"/>
      <c r="AB2059" s="130"/>
      <c r="AC2059" s="130"/>
      <c r="AD2059" s="130"/>
      <c r="AE2059" s="130"/>
    </row>
    <row r="2060" spans="1:31" ht="30.75" customHeight="1" x14ac:dyDescent="0.25">
      <c r="A2060" s="59" t="str">
        <f t="shared" si="34"/>
        <v/>
      </c>
      <c r="B2060" s="129"/>
      <c r="C2060" s="130"/>
      <c r="D2060" s="130"/>
      <c r="E2060" s="130"/>
      <c r="F2060" s="130"/>
      <c r="G2060" s="130"/>
      <c r="H2060" s="130"/>
      <c r="I2060" s="130"/>
      <c r="J2060" s="130"/>
      <c r="K2060" s="130"/>
      <c r="L2060" s="130"/>
      <c r="M2060" s="130"/>
      <c r="N2060" s="130"/>
      <c r="O2060" s="130"/>
      <c r="P2060" s="130"/>
      <c r="Q2060" s="130"/>
      <c r="R2060" s="130"/>
      <c r="S2060" s="130"/>
      <c r="T2060" s="134"/>
      <c r="U2060" s="130"/>
      <c r="V2060" s="130"/>
      <c r="W2060" s="130"/>
      <c r="X2060" s="130"/>
      <c r="Y2060" s="130"/>
      <c r="Z2060" s="130"/>
      <c r="AA2060" s="130"/>
      <c r="AB2060" s="130"/>
      <c r="AC2060" s="130"/>
      <c r="AD2060" s="130"/>
      <c r="AE2060" s="130"/>
    </row>
    <row r="2061" spans="1:31" ht="30.75" customHeight="1" x14ac:dyDescent="0.25">
      <c r="A2061" s="59" t="str">
        <f t="shared" si="34"/>
        <v/>
      </c>
      <c r="B2061" s="129"/>
      <c r="C2061" s="130"/>
      <c r="D2061" s="130"/>
      <c r="E2061" s="130"/>
      <c r="F2061" s="130"/>
      <c r="G2061" s="130"/>
      <c r="H2061" s="130"/>
      <c r="I2061" s="130"/>
      <c r="J2061" s="130"/>
      <c r="K2061" s="130"/>
      <c r="L2061" s="130"/>
      <c r="M2061" s="130"/>
      <c r="N2061" s="130"/>
      <c r="O2061" s="130"/>
      <c r="P2061" s="130"/>
      <c r="Q2061" s="130"/>
      <c r="R2061" s="130"/>
      <c r="S2061" s="130"/>
      <c r="T2061" s="134"/>
      <c r="U2061" s="130"/>
      <c r="V2061" s="130"/>
      <c r="W2061" s="130"/>
      <c r="X2061" s="130"/>
      <c r="Y2061" s="130"/>
      <c r="Z2061" s="130"/>
      <c r="AA2061" s="130"/>
      <c r="AB2061" s="130"/>
      <c r="AC2061" s="130"/>
      <c r="AD2061" s="130"/>
      <c r="AE2061" s="130"/>
    </row>
    <row r="2062" spans="1:31" ht="30.75" customHeight="1" x14ac:dyDescent="0.25">
      <c r="A2062" s="59" t="str">
        <f t="shared" si="34"/>
        <v/>
      </c>
      <c r="B2062" s="128"/>
      <c r="C2062" s="127"/>
      <c r="D2062" s="127"/>
      <c r="E2062" s="127"/>
      <c r="F2062" s="127"/>
      <c r="G2062" s="127"/>
      <c r="H2062" s="127"/>
      <c r="I2062" s="127"/>
      <c r="J2062" s="127"/>
      <c r="K2062" s="127"/>
      <c r="L2062" s="127"/>
      <c r="M2062" s="127"/>
      <c r="N2062" s="127"/>
      <c r="O2062" s="127"/>
      <c r="P2062" s="127"/>
      <c r="Q2062" s="127"/>
      <c r="R2062" s="127"/>
      <c r="S2062" s="127"/>
      <c r="T2062" s="133"/>
      <c r="U2062" s="127"/>
      <c r="V2062" s="127"/>
      <c r="W2062" s="127"/>
      <c r="X2062" s="127"/>
      <c r="Y2062" s="127"/>
      <c r="Z2062" s="127"/>
      <c r="AA2062" s="127"/>
      <c r="AB2062" s="127"/>
      <c r="AC2062" s="127"/>
      <c r="AD2062" s="127"/>
      <c r="AE2062" s="127"/>
    </row>
    <row r="2063" spans="1:31" ht="30.75" customHeight="1" x14ac:dyDescent="0.25">
      <c r="A2063" s="59" t="str">
        <f t="shared" si="34"/>
        <v/>
      </c>
      <c r="B2063" s="128"/>
      <c r="C2063" s="127"/>
      <c r="D2063" s="127"/>
      <c r="E2063" s="127"/>
      <c r="F2063" s="127"/>
      <c r="G2063" s="127"/>
      <c r="H2063" s="127"/>
      <c r="I2063" s="127"/>
      <c r="J2063" s="127"/>
      <c r="K2063" s="127"/>
      <c r="L2063" s="127"/>
      <c r="M2063" s="127"/>
      <c r="N2063" s="127"/>
      <c r="O2063" s="127"/>
      <c r="P2063" s="127"/>
      <c r="Q2063" s="127"/>
      <c r="R2063" s="127"/>
      <c r="S2063" s="127"/>
      <c r="T2063" s="133"/>
      <c r="U2063" s="127"/>
      <c r="V2063" s="127"/>
      <c r="W2063" s="127"/>
      <c r="X2063" s="127"/>
      <c r="Y2063" s="127"/>
      <c r="Z2063" s="127"/>
      <c r="AA2063" s="127"/>
      <c r="AB2063" s="127"/>
      <c r="AC2063" s="127"/>
      <c r="AD2063" s="127"/>
      <c r="AE2063" s="127"/>
    </row>
    <row r="2064" spans="1:31" ht="30.75" customHeight="1" x14ac:dyDescent="0.25">
      <c r="A2064" s="59" t="str">
        <f t="shared" si="34"/>
        <v/>
      </c>
      <c r="B2064" s="128"/>
      <c r="C2064" s="127"/>
      <c r="D2064" s="127"/>
      <c r="E2064" s="127"/>
      <c r="F2064" s="127"/>
      <c r="G2064" s="127"/>
      <c r="H2064" s="127"/>
      <c r="I2064" s="127"/>
      <c r="J2064" s="127"/>
      <c r="K2064" s="127"/>
      <c r="L2064" s="127"/>
      <c r="M2064" s="127"/>
      <c r="N2064" s="127"/>
      <c r="O2064" s="127"/>
      <c r="P2064" s="127"/>
      <c r="Q2064" s="127"/>
      <c r="R2064" s="127"/>
      <c r="S2064" s="127"/>
      <c r="T2064" s="133"/>
      <c r="U2064" s="127"/>
      <c r="V2064" s="127"/>
      <c r="W2064" s="127"/>
      <c r="X2064" s="127"/>
      <c r="Y2064" s="127"/>
      <c r="Z2064" s="127"/>
      <c r="AA2064" s="127"/>
      <c r="AB2064" s="127"/>
      <c r="AC2064" s="127"/>
      <c r="AD2064" s="127"/>
      <c r="AE2064" s="127"/>
    </row>
    <row r="2065" spans="1:31" ht="30.75" customHeight="1" x14ac:dyDescent="0.25">
      <c r="A2065" s="59" t="str">
        <f t="shared" si="34"/>
        <v/>
      </c>
      <c r="B2065" s="131"/>
      <c r="C2065" s="130"/>
      <c r="D2065" s="130"/>
      <c r="E2065" s="130"/>
      <c r="F2065" s="130"/>
      <c r="G2065" s="130"/>
      <c r="H2065" s="130"/>
      <c r="I2065" s="130"/>
      <c r="J2065" s="130"/>
      <c r="K2065" s="130"/>
      <c r="L2065" s="130"/>
      <c r="M2065" s="130"/>
      <c r="N2065" s="130"/>
      <c r="O2065" s="130"/>
      <c r="P2065" s="130"/>
      <c r="Q2065" s="130"/>
      <c r="R2065" s="130"/>
      <c r="S2065" s="130"/>
      <c r="T2065" s="134"/>
      <c r="U2065" s="130"/>
      <c r="V2065" s="130"/>
      <c r="W2065" s="130"/>
      <c r="X2065" s="130"/>
      <c r="Y2065" s="130"/>
      <c r="Z2065" s="130"/>
      <c r="AA2065" s="130"/>
      <c r="AB2065" s="130"/>
      <c r="AC2065" s="130"/>
      <c r="AD2065" s="130"/>
      <c r="AE2065" s="130"/>
    </row>
    <row r="2066" spans="1:31" ht="30.75" customHeight="1" x14ac:dyDescent="0.25">
      <c r="A2066" s="59" t="str">
        <f t="shared" si="34"/>
        <v/>
      </c>
      <c r="B2066" s="131"/>
      <c r="C2066" s="130"/>
      <c r="D2066" s="130"/>
      <c r="E2066" s="130"/>
      <c r="F2066" s="130"/>
      <c r="G2066" s="130"/>
      <c r="H2066" s="130"/>
      <c r="I2066" s="130"/>
      <c r="J2066" s="130"/>
      <c r="K2066" s="130"/>
      <c r="L2066" s="130"/>
      <c r="M2066" s="130"/>
      <c r="N2066" s="130"/>
      <c r="O2066" s="130"/>
      <c r="P2066" s="130"/>
      <c r="Q2066" s="130"/>
      <c r="R2066" s="130"/>
      <c r="S2066" s="130"/>
      <c r="T2066" s="134"/>
      <c r="U2066" s="130"/>
      <c r="V2066" s="130"/>
      <c r="W2066" s="130"/>
      <c r="X2066" s="130"/>
      <c r="Y2066" s="130"/>
      <c r="Z2066" s="130"/>
      <c r="AA2066" s="130"/>
      <c r="AB2066" s="130"/>
      <c r="AC2066" s="130"/>
      <c r="AD2066" s="130"/>
      <c r="AE2066" s="130"/>
    </row>
    <row r="2067" spans="1:31" ht="30.75" customHeight="1" x14ac:dyDescent="0.25">
      <c r="A2067" s="59" t="str">
        <f t="shared" si="34"/>
        <v/>
      </c>
      <c r="B2067" s="131"/>
      <c r="C2067" s="130"/>
      <c r="D2067" s="130"/>
      <c r="E2067" s="130"/>
      <c r="F2067" s="130"/>
      <c r="G2067" s="130"/>
      <c r="H2067" s="130"/>
      <c r="I2067" s="130"/>
      <c r="J2067" s="130"/>
      <c r="K2067" s="130"/>
      <c r="L2067" s="130"/>
      <c r="M2067" s="130"/>
      <c r="N2067" s="130"/>
      <c r="O2067" s="130"/>
      <c r="P2067" s="130"/>
      <c r="Q2067" s="130"/>
      <c r="R2067" s="130"/>
      <c r="S2067" s="130"/>
      <c r="T2067" s="134"/>
      <c r="U2067" s="130"/>
      <c r="V2067" s="130"/>
      <c r="W2067" s="130"/>
      <c r="X2067" s="130"/>
      <c r="Y2067" s="130"/>
      <c r="Z2067" s="130"/>
      <c r="AA2067" s="130"/>
      <c r="AB2067" s="130"/>
      <c r="AC2067" s="130"/>
      <c r="AD2067" s="130"/>
      <c r="AE2067" s="130"/>
    </row>
    <row r="2068" spans="1:31" ht="30.75" customHeight="1" x14ac:dyDescent="0.25">
      <c r="A2068" s="59" t="str">
        <f t="shared" si="34"/>
        <v/>
      </c>
      <c r="B2068" s="129"/>
      <c r="C2068" s="130"/>
      <c r="D2068" s="130"/>
      <c r="E2068" s="130"/>
      <c r="F2068" s="130"/>
      <c r="G2068" s="130"/>
      <c r="H2068" s="130"/>
      <c r="I2068" s="130"/>
      <c r="J2068" s="130"/>
      <c r="K2068" s="130"/>
      <c r="L2068" s="130"/>
      <c r="M2068" s="130"/>
      <c r="N2068" s="130"/>
      <c r="O2068" s="130"/>
      <c r="P2068" s="130"/>
      <c r="Q2068" s="130"/>
      <c r="R2068" s="130"/>
      <c r="S2068" s="130"/>
      <c r="T2068" s="134"/>
      <c r="U2068" s="130"/>
      <c r="V2068" s="130"/>
      <c r="W2068" s="130"/>
      <c r="X2068" s="130"/>
      <c r="Y2068" s="130"/>
      <c r="Z2068" s="130"/>
      <c r="AA2068" s="130"/>
      <c r="AB2068" s="130"/>
      <c r="AC2068" s="130"/>
      <c r="AD2068" s="130"/>
      <c r="AE2068" s="130"/>
    </row>
    <row r="2069" spans="1:31" ht="30.75" customHeight="1" x14ac:dyDescent="0.25">
      <c r="A2069" s="59" t="str">
        <f t="shared" si="34"/>
        <v/>
      </c>
      <c r="B2069" s="129"/>
      <c r="C2069" s="130"/>
      <c r="D2069" s="130"/>
      <c r="E2069" s="130"/>
      <c r="F2069" s="130"/>
      <c r="G2069" s="130"/>
      <c r="H2069" s="130"/>
      <c r="I2069" s="130"/>
      <c r="J2069" s="130"/>
      <c r="K2069" s="130"/>
      <c r="L2069" s="130"/>
      <c r="M2069" s="130"/>
      <c r="N2069" s="130"/>
      <c r="O2069" s="130"/>
      <c r="P2069" s="130"/>
      <c r="Q2069" s="130"/>
      <c r="R2069" s="130"/>
      <c r="S2069" s="130"/>
      <c r="T2069" s="134"/>
      <c r="U2069" s="130"/>
      <c r="V2069" s="130"/>
      <c r="W2069" s="130"/>
      <c r="X2069" s="130"/>
      <c r="Y2069" s="130"/>
      <c r="Z2069" s="130"/>
      <c r="AA2069" s="130"/>
      <c r="AB2069" s="130"/>
      <c r="AC2069" s="130"/>
      <c r="AD2069" s="130"/>
      <c r="AE2069" s="130"/>
    </row>
    <row r="2070" spans="1:31" ht="30.75" customHeight="1" x14ac:dyDescent="0.25">
      <c r="A2070" s="59" t="str">
        <f t="shared" si="34"/>
        <v/>
      </c>
      <c r="B2070" s="129"/>
      <c r="C2070" s="130"/>
      <c r="D2070" s="130"/>
      <c r="E2070" s="130"/>
      <c r="F2070" s="130"/>
      <c r="G2070" s="130"/>
      <c r="H2070" s="130"/>
      <c r="I2070" s="130"/>
      <c r="J2070" s="130"/>
      <c r="K2070" s="130"/>
      <c r="L2070" s="130"/>
      <c r="M2070" s="130"/>
      <c r="N2070" s="130"/>
      <c r="O2070" s="130"/>
      <c r="P2070" s="130"/>
      <c r="Q2070" s="130"/>
      <c r="R2070" s="130"/>
      <c r="S2070" s="130"/>
      <c r="T2070" s="134"/>
      <c r="U2070" s="130"/>
      <c r="V2070" s="130"/>
      <c r="W2070" s="130"/>
      <c r="X2070" s="130"/>
      <c r="Y2070" s="130"/>
      <c r="Z2070" s="130"/>
      <c r="AA2070" s="130"/>
      <c r="AB2070" s="130"/>
      <c r="AC2070" s="130"/>
      <c r="AD2070" s="130"/>
      <c r="AE2070" s="130"/>
    </row>
    <row r="2071" spans="1:31" ht="30.75" customHeight="1" x14ac:dyDescent="0.25">
      <c r="A2071" s="59" t="str">
        <f t="shared" si="34"/>
        <v/>
      </c>
      <c r="B2071" s="129"/>
      <c r="C2071" s="130"/>
      <c r="D2071" s="130"/>
      <c r="E2071" s="130"/>
      <c r="F2071" s="130"/>
      <c r="G2071" s="130"/>
      <c r="H2071" s="130"/>
      <c r="I2071" s="130"/>
      <c r="J2071" s="130"/>
      <c r="K2071" s="130"/>
      <c r="L2071" s="130"/>
      <c r="M2071" s="130"/>
      <c r="N2071" s="130"/>
      <c r="O2071" s="130"/>
      <c r="P2071" s="130"/>
      <c r="Q2071" s="130"/>
      <c r="R2071" s="130"/>
      <c r="S2071" s="130"/>
      <c r="T2071" s="134"/>
      <c r="U2071" s="130"/>
      <c r="V2071" s="130"/>
      <c r="W2071" s="130"/>
      <c r="X2071" s="130"/>
      <c r="Y2071" s="130"/>
      <c r="Z2071" s="130"/>
      <c r="AA2071" s="130"/>
      <c r="AB2071" s="130"/>
      <c r="AC2071" s="130"/>
      <c r="AD2071" s="130"/>
      <c r="AE2071" s="130"/>
    </row>
    <row r="2072" spans="1:31" ht="30.75" customHeight="1" x14ac:dyDescent="0.25">
      <c r="A2072" s="59" t="str">
        <f t="shared" si="34"/>
        <v/>
      </c>
      <c r="B2072" s="129"/>
      <c r="C2072" s="130"/>
      <c r="D2072" s="130"/>
      <c r="E2072" s="130"/>
      <c r="F2072" s="130"/>
      <c r="G2072" s="130"/>
      <c r="H2072" s="130"/>
      <c r="I2072" s="130"/>
      <c r="J2072" s="130"/>
      <c r="K2072" s="130"/>
      <c r="L2072" s="130"/>
      <c r="M2072" s="130"/>
      <c r="N2072" s="130"/>
      <c r="O2072" s="130"/>
      <c r="P2072" s="130"/>
      <c r="Q2072" s="130"/>
      <c r="R2072" s="130"/>
      <c r="S2072" s="130"/>
      <c r="T2072" s="134"/>
      <c r="U2072" s="130"/>
      <c r="V2072" s="130"/>
      <c r="W2072" s="130"/>
      <c r="X2072" s="130"/>
      <c r="Y2072" s="130"/>
      <c r="Z2072" s="130"/>
      <c r="AA2072" s="130"/>
      <c r="AB2072" s="130"/>
      <c r="AC2072" s="130"/>
      <c r="AD2072" s="130"/>
      <c r="AE2072" s="130"/>
    </row>
    <row r="2073" spans="1:31" ht="30.75" customHeight="1" x14ac:dyDescent="0.25">
      <c r="A2073" s="59" t="str">
        <f t="shared" si="34"/>
        <v/>
      </c>
      <c r="B2073" s="131"/>
      <c r="C2073" s="130"/>
      <c r="D2073" s="130"/>
      <c r="E2073" s="130"/>
      <c r="F2073" s="130"/>
      <c r="G2073" s="130"/>
      <c r="H2073" s="130"/>
      <c r="I2073" s="130"/>
      <c r="J2073" s="130"/>
      <c r="K2073" s="130"/>
      <c r="L2073" s="130"/>
      <c r="M2073" s="130"/>
      <c r="N2073" s="130"/>
      <c r="O2073" s="130"/>
      <c r="P2073" s="130"/>
      <c r="Q2073" s="130"/>
      <c r="R2073" s="130"/>
      <c r="S2073" s="130"/>
      <c r="T2073" s="134"/>
      <c r="U2073" s="130"/>
      <c r="V2073" s="130"/>
      <c r="W2073" s="130"/>
      <c r="X2073" s="130"/>
      <c r="Y2073" s="130"/>
      <c r="Z2073" s="130"/>
      <c r="AA2073" s="130"/>
      <c r="AB2073" s="130"/>
      <c r="AC2073" s="130"/>
      <c r="AD2073" s="130"/>
      <c r="AE2073" s="130"/>
    </row>
    <row r="2074" spans="1:31" ht="30.75" customHeight="1" x14ac:dyDescent="0.25">
      <c r="A2074" s="59" t="str">
        <f t="shared" si="34"/>
        <v/>
      </c>
      <c r="B2074" s="129"/>
      <c r="C2074" s="130"/>
      <c r="D2074" s="130"/>
      <c r="E2074" s="130"/>
      <c r="F2074" s="130"/>
      <c r="G2074" s="130"/>
      <c r="H2074" s="130"/>
      <c r="I2074" s="130"/>
      <c r="J2074" s="130"/>
      <c r="K2074" s="130"/>
      <c r="L2074" s="130"/>
      <c r="M2074" s="130"/>
      <c r="N2074" s="130"/>
      <c r="O2074" s="130"/>
      <c r="P2074" s="130"/>
      <c r="Q2074" s="130"/>
      <c r="R2074" s="130"/>
      <c r="S2074" s="130"/>
      <c r="T2074" s="134"/>
      <c r="U2074" s="130"/>
      <c r="V2074" s="130"/>
      <c r="W2074" s="130"/>
      <c r="X2074" s="130"/>
      <c r="Y2074" s="130"/>
      <c r="Z2074" s="130"/>
      <c r="AA2074" s="130"/>
      <c r="AB2074" s="130"/>
      <c r="AC2074" s="130"/>
      <c r="AD2074" s="130"/>
      <c r="AE2074" s="130"/>
    </row>
    <row r="2075" spans="1:31" ht="30.75" customHeight="1" x14ac:dyDescent="0.25">
      <c r="A2075" s="59" t="str">
        <f t="shared" si="34"/>
        <v/>
      </c>
      <c r="B2075" s="129"/>
      <c r="C2075" s="130"/>
      <c r="D2075" s="130"/>
      <c r="E2075" s="130"/>
      <c r="F2075" s="130"/>
      <c r="G2075" s="130"/>
      <c r="H2075" s="130"/>
      <c r="I2075" s="130"/>
      <c r="J2075" s="130"/>
      <c r="K2075" s="130"/>
      <c r="L2075" s="130"/>
      <c r="M2075" s="130"/>
      <c r="N2075" s="130"/>
      <c r="O2075" s="130"/>
      <c r="P2075" s="130"/>
      <c r="Q2075" s="130"/>
      <c r="R2075" s="130"/>
      <c r="S2075" s="130"/>
      <c r="T2075" s="134"/>
      <c r="U2075" s="130"/>
      <c r="V2075" s="130"/>
      <c r="W2075" s="130"/>
      <c r="X2075" s="130"/>
      <c r="Y2075" s="130"/>
      <c r="Z2075" s="130"/>
      <c r="AA2075" s="130"/>
      <c r="AB2075" s="130"/>
      <c r="AC2075" s="130"/>
      <c r="AD2075" s="130"/>
      <c r="AE2075" s="130"/>
    </row>
    <row r="2076" spans="1:31" ht="30.75" customHeight="1" x14ac:dyDescent="0.25">
      <c r="A2076" s="59" t="str">
        <f t="shared" si="34"/>
        <v/>
      </c>
      <c r="B2076" s="129"/>
      <c r="C2076" s="130"/>
      <c r="D2076" s="130"/>
      <c r="E2076" s="130"/>
      <c r="F2076" s="130"/>
      <c r="G2076" s="130"/>
      <c r="H2076" s="130"/>
      <c r="I2076" s="130"/>
      <c r="J2076" s="130"/>
      <c r="K2076" s="130"/>
      <c r="L2076" s="130"/>
      <c r="M2076" s="130"/>
      <c r="N2076" s="130"/>
      <c r="O2076" s="130"/>
      <c r="P2076" s="130"/>
      <c r="Q2076" s="130"/>
      <c r="R2076" s="130"/>
      <c r="S2076" s="130"/>
      <c r="T2076" s="134"/>
      <c r="U2076" s="130"/>
      <c r="V2076" s="130"/>
      <c r="W2076" s="130"/>
      <c r="X2076" s="130"/>
      <c r="Y2076" s="130"/>
      <c r="Z2076" s="130"/>
      <c r="AA2076" s="130"/>
      <c r="AB2076" s="130"/>
      <c r="AC2076" s="130"/>
      <c r="AD2076" s="130"/>
      <c r="AE2076" s="130"/>
    </row>
    <row r="2077" spans="1:31" ht="30.75" customHeight="1" x14ac:dyDescent="0.25">
      <c r="A2077" s="59" t="str">
        <f t="shared" si="34"/>
        <v/>
      </c>
      <c r="B2077" s="131"/>
      <c r="C2077" s="130"/>
      <c r="D2077" s="130"/>
      <c r="E2077" s="130"/>
      <c r="F2077" s="130"/>
      <c r="G2077" s="130"/>
      <c r="H2077" s="130"/>
      <c r="I2077" s="130"/>
      <c r="J2077" s="130"/>
      <c r="K2077" s="130"/>
      <c r="L2077" s="130"/>
      <c r="M2077" s="130"/>
      <c r="N2077" s="130"/>
      <c r="O2077" s="130"/>
      <c r="P2077" s="130"/>
      <c r="Q2077" s="130"/>
      <c r="R2077" s="130"/>
      <c r="S2077" s="130"/>
      <c r="T2077" s="134"/>
      <c r="U2077" s="130"/>
      <c r="V2077" s="130"/>
      <c r="W2077" s="130"/>
      <c r="X2077" s="130"/>
      <c r="Y2077" s="130"/>
      <c r="Z2077" s="130"/>
      <c r="AA2077" s="130"/>
      <c r="AB2077" s="130"/>
      <c r="AC2077" s="130"/>
      <c r="AD2077" s="130"/>
      <c r="AE2077" s="130"/>
    </row>
    <row r="2078" spans="1:31" ht="30.75" customHeight="1" x14ac:dyDescent="0.25">
      <c r="A2078" s="59" t="str">
        <f t="shared" si="34"/>
        <v/>
      </c>
      <c r="B2078" s="131"/>
      <c r="C2078" s="130"/>
      <c r="D2078" s="130"/>
      <c r="E2078" s="130"/>
      <c r="F2078" s="130"/>
      <c r="G2078" s="130"/>
      <c r="H2078" s="130"/>
      <c r="I2078" s="130"/>
      <c r="J2078" s="130"/>
      <c r="K2078" s="130"/>
      <c r="L2078" s="130"/>
      <c r="M2078" s="130"/>
      <c r="N2078" s="130"/>
      <c r="O2078" s="130"/>
      <c r="P2078" s="130"/>
      <c r="Q2078" s="130"/>
      <c r="R2078" s="130"/>
      <c r="S2078" s="130"/>
      <c r="T2078" s="134"/>
      <c r="U2078" s="130"/>
      <c r="V2078" s="130"/>
      <c r="W2078" s="130"/>
      <c r="X2078" s="130"/>
      <c r="Y2078" s="130"/>
      <c r="Z2078" s="130"/>
      <c r="AA2078" s="130"/>
      <c r="AB2078" s="130"/>
      <c r="AC2078" s="130"/>
      <c r="AD2078" s="130"/>
      <c r="AE2078" s="130"/>
    </row>
    <row r="2079" spans="1:31" ht="30.75" customHeight="1" x14ac:dyDescent="0.25">
      <c r="A2079" s="59" t="str">
        <f t="shared" si="34"/>
        <v/>
      </c>
      <c r="B2079" s="129"/>
      <c r="C2079" s="130"/>
      <c r="D2079" s="130"/>
      <c r="E2079" s="130"/>
      <c r="F2079" s="130"/>
      <c r="G2079" s="130"/>
      <c r="H2079" s="130"/>
      <c r="I2079" s="130"/>
      <c r="J2079" s="130"/>
      <c r="K2079" s="130"/>
      <c r="L2079" s="130"/>
      <c r="M2079" s="130"/>
      <c r="N2079" s="130"/>
      <c r="O2079" s="130"/>
      <c r="P2079" s="130"/>
      <c r="Q2079" s="130"/>
      <c r="R2079" s="130"/>
      <c r="S2079" s="130"/>
      <c r="T2079" s="134"/>
      <c r="U2079" s="130"/>
      <c r="V2079" s="130"/>
      <c r="W2079" s="130"/>
      <c r="X2079" s="130"/>
      <c r="Y2079" s="130"/>
      <c r="Z2079" s="130"/>
      <c r="AA2079" s="130"/>
      <c r="AB2079" s="130"/>
      <c r="AC2079" s="130"/>
      <c r="AD2079" s="130"/>
      <c r="AE2079" s="130"/>
    </row>
    <row r="2080" spans="1:31" ht="30.75" customHeight="1" x14ac:dyDescent="0.25">
      <c r="A2080" s="59" t="str">
        <f t="shared" si="34"/>
        <v/>
      </c>
      <c r="B2080" s="129"/>
      <c r="C2080" s="130"/>
      <c r="D2080" s="130"/>
      <c r="E2080" s="130"/>
      <c r="F2080" s="130"/>
      <c r="G2080" s="130"/>
      <c r="H2080" s="130"/>
      <c r="I2080" s="130"/>
      <c r="J2080" s="130"/>
      <c r="K2080" s="130"/>
      <c r="L2080" s="130"/>
      <c r="M2080" s="130"/>
      <c r="N2080" s="130"/>
      <c r="O2080" s="130"/>
      <c r="P2080" s="130"/>
      <c r="Q2080" s="130"/>
      <c r="R2080" s="130"/>
      <c r="S2080" s="130"/>
      <c r="T2080" s="134"/>
      <c r="U2080" s="130"/>
      <c r="V2080" s="130"/>
      <c r="W2080" s="130"/>
      <c r="X2080" s="130"/>
      <c r="Y2080" s="130"/>
      <c r="Z2080" s="130"/>
      <c r="AA2080" s="130"/>
      <c r="AB2080" s="130"/>
      <c r="AC2080" s="130"/>
      <c r="AD2080" s="130"/>
      <c r="AE2080" s="130"/>
    </row>
    <row r="2081" spans="1:31" ht="30.75" customHeight="1" x14ac:dyDescent="0.25">
      <c r="A2081" s="59" t="str">
        <f t="shared" si="34"/>
        <v/>
      </c>
      <c r="B2081" s="129"/>
      <c r="C2081" s="130"/>
      <c r="D2081" s="130"/>
      <c r="E2081" s="130"/>
      <c r="F2081" s="130"/>
      <c r="G2081" s="130"/>
      <c r="H2081" s="130"/>
      <c r="I2081" s="130"/>
      <c r="J2081" s="130"/>
      <c r="K2081" s="130"/>
      <c r="L2081" s="130"/>
      <c r="M2081" s="130"/>
      <c r="N2081" s="130"/>
      <c r="O2081" s="130"/>
      <c r="P2081" s="130"/>
      <c r="Q2081" s="130"/>
      <c r="R2081" s="130"/>
      <c r="S2081" s="130"/>
      <c r="T2081" s="134"/>
      <c r="U2081" s="130"/>
      <c r="V2081" s="130"/>
      <c r="W2081" s="130"/>
      <c r="X2081" s="130"/>
      <c r="Y2081" s="130"/>
      <c r="Z2081" s="130"/>
      <c r="AA2081" s="130"/>
      <c r="AB2081" s="130"/>
      <c r="AC2081" s="130"/>
      <c r="AD2081" s="130"/>
      <c r="AE2081" s="130"/>
    </row>
    <row r="2082" spans="1:31" ht="30.75" customHeight="1" x14ac:dyDescent="0.25">
      <c r="A2082" s="59" t="str">
        <f t="shared" si="34"/>
        <v/>
      </c>
      <c r="B2082" s="126"/>
      <c r="C2082" s="127"/>
      <c r="D2082" s="127"/>
      <c r="E2082" s="127"/>
      <c r="F2082" s="127"/>
      <c r="G2082" s="127"/>
      <c r="H2082" s="127"/>
      <c r="I2082" s="127"/>
      <c r="J2082" s="127"/>
      <c r="K2082" s="127"/>
      <c r="L2082" s="127"/>
      <c r="M2082" s="127"/>
      <c r="N2082" s="127"/>
      <c r="O2082" s="127"/>
      <c r="P2082" s="127"/>
      <c r="Q2082" s="127"/>
      <c r="R2082" s="127"/>
      <c r="S2082" s="127"/>
      <c r="T2082" s="133"/>
      <c r="U2082" s="127"/>
      <c r="V2082" s="127"/>
      <c r="W2082" s="127"/>
      <c r="X2082" s="127"/>
      <c r="Y2082" s="127"/>
      <c r="Z2082" s="127"/>
      <c r="AA2082" s="127"/>
      <c r="AB2082" s="127"/>
      <c r="AC2082" s="127"/>
      <c r="AD2082" s="127"/>
      <c r="AE2082" s="127"/>
    </row>
    <row r="2083" spans="1:31" ht="30.75" customHeight="1" x14ac:dyDescent="0.25">
      <c r="A2083" s="59" t="str">
        <f t="shared" si="34"/>
        <v/>
      </c>
      <c r="B2083" s="128"/>
      <c r="C2083" s="127"/>
      <c r="D2083" s="127"/>
      <c r="E2083" s="127"/>
      <c r="F2083" s="127"/>
      <c r="G2083" s="127"/>
      <c r="H2083" s="127"/>
      <c r="I2083" s="127"/>
      <c r="J2083" s="127"/>
      <c r="K2083" s="127"/>
      <c r="L2083" s="127"/>
      <c r="M2083" s="127"/>
      <c r="N2083" s="127"/>
      <c r="O2083" s="127"/>
      <c r="P2083" s="127"/>
      <c r="Q2083" s="127"/>
      <c r="R2083" s="127"/>
      <c r="S2083" s="127"/>
      <c r="T2083" s="133"/>
      <c r="U2083" s="127"/>
      <c r="V2083" s="127"/>
      <c r="W2083" s="127"/>
      <c r="X2083" s="127"/>
      <c r="Y2083" s="127"/>
      <c r="Z2083" s="127"/>
      <c r="AA2083" s="127"/>
      <c r="AB2083" s="127"/>
      <c r="AC2083" s="127"/>
      <c r="AD2083" s="127"/>
      <c r="AE2083" s="127"/>
    </row>
    <row r="2084" spans="1:31" ht="30.75" customHeight="1" x14ac:dyDescent="0.25">
      <c r="A2084" s="59" t="str">
        <f t="shared" si="34"/>
        <v/>
      </c>
      <c r="B2084" s="128"/>
      <c r="C2084" s="127"/>
      <c r="D2084" s="127"/>
      <c r="E2084" s="127"/>
      <c r="F2084" s="127"/>
      <c r="G2084" s="127"/>
      <c r="H2084" s="127"/>
      <c r="I2084" s="127"/>
      <c r="J2084" s="127"/>
      <c r="K2084" s="127"/>
      <c r="L2084" s="127"/>
      <c r="M2084" s="127"/>
      <c r="N2084" s="127"/>
      <c r="O2084" s="127"/>
      <c r="P2084" s="127"/>
      <c r="Q2084" s="127"/>
      <c r="R2084" s="127"/>
      <c r="S2084" s="127"/>
      <c r="T2084" s="133"/>
      <c r="U2084" s="127"/>
      <c r="V2084" s="127"/>
      <c r="W2084" s="127"/>
      <c r="X2084" s="127"/>
      <c r="Y2084" s="127"/>
      <c r="Z2084" s="127"/>
      <c r="AA2084" s="127"/>
      <c r="AB2084" s="127"/>
      <c r="AC2084" s="127"/>
      <c r="AD2084" s="127"/>
      <c r="AE2084" s="127"/>
    </row>
    <row r="2085" spans="1:31" ht="30.75" customHeight="1" x14ac:dyDescent="0.25">
      <c r="A2085" s="59" t="str">
        <f t="shared" si="34"/>
        <v/>
      </c>
      <c r="B2085" s="129"/>
      <c r="C2085" s="130"/>
      <c r="D2085" s="130"/>
      <c r="E2085" s="130"/>
      <c r="F2085" s="130"/>
      <c r="G2085" s="130"/>
      <c r="H2085" s="130"/>
      <c r="I2085" s="130"/>
      <c r="J2085" s="130"/>
      <c r="K2085" s="130"/>
      <c r="L2085" s="130"/>
      <c r="M2085" s="130"/>
      <c r="N2085" s="130"/>
      <c r="O2085" s="130"/>
      <c r="P2085" s="130"/>
      <c r="Q2085" s="130"/>
      <c r="R2085" s="130"/>
      <c r="S2085" s="130"/>
      <c r="T2085" s="134"/>
      <c r="U2085" s="130"/>
      <c r="V2085" s="130"/>
      <c r="W2085" s="130"/>
      <c r="X2085" s="130"/>
      <c r="Y2085" s="130"/>
      <c r="Z2085" s="130"/>
      <c r="AA2085" s="130"/>
      <c r="AB2085" s="130"/>
      <c r="AC2085" s="130"/>
      <c r="AD2085" s="130"/>
      <c r="AE2085" s="130"/>
    </row>
    <row r="2086" spans="1:31" ht="30.75" customHeight="1" x14ac:dyDescent="0.25">
      <c r="A2086" s="59" t="str">
        <f t="shared" si="34"/>
        <v/>
      </c>
      <c r="B2086" s="129"/>
      <c r="C2086" s="130"/>
      <c r="D2086" s="130"/>
      <c r="E2086" s="130"/>
      <c r="F2086" s="130"/>
      <c r="G2086" s="130"/>
      <c r="H2086" s="130"/>
      <c r="I2086" s="130"/>
      <c r="J2086" s="130"/>
      <c r="K2086" s="130"/>
      <c r="L2086" s="130"/>
      <c r="M2086" s="130"/>
      <c r="N2086" s="130"/>
      <c r="O2086" s="130"/>
      <c r="P2086" s="130"/>
      <c r="Q2086" s="130"/>
      <c r="R2086" s="130"/>
      <c r="S2086" s="130"/>
      <c r="T2086" s="134"/>
      <c r="U2086" s="130"/>
      <c r="V2086" s="130"/>
      <c r="W2086" s="130"/>
      <c r="X2086" s="130"/>
      <c r="Y2086" s="130"/>
      <c r="Z2086" s="130"/>
      <c r="AA2086" s="130"/>
      <c r="AB2086" s="130"/>
      <c r="AC2086" s="130"/>
      <c r="AD2086" s="130"/>
      <c r="AE2086" s="130"/>
    </row>
    <row r="2087" spans="1:31" ht="30.75" customHeight="1" x14ac:dyDescent="0.25">
      <c r="A2087" s="59" t="str">
        <f t="shared" si="34"/>
        <v/>
      </c>
      <c r="B2087" s="129"/>
      <c r="C2087" s="130"/>
      <c r="D2087" s="130"/>
      <c r="E2087" s="130"/>
      <c r="F2087" s="130"/>
      <c r="G2087" s="130"/>
      <c r="H2087" s="130"/>
      <c r="I2087" s="130"/>
      <c r="J2087" s="130"/>
      <c r="K2087" s="130"/>
      <c r="L2087" s="130"/>
      <c r="M2087" s="130"/>
      <c r="N2087" s="130"/>
      <c r="O2087" s="130"/>
      <c r="P2087" s="130"/>
      <c r="Q2087" s="130"/>
      <c r="R2087" s="130"/>
      <c r="S2087" s="130"/>
      <c r="T2087" s="134"/>
      <c r="U2087" s="130"/>
      <c r="V2087" s="130"/>
      <c r="W2087" s="130"/>
      <c r="X2087" s="130"/>
      <c r="Y2087" s="130"/>
      <c r="Z2087" s="130"/>
      <c r="AA2087" s="130"/>
      <c r="AB2087" s="130"/>
      <c r="AC2087" s="130"/>
      <c r="AD2087" s="130"/>
      <c r="AE2087" s="130"/>
    </row>
    <row r="2088" spans="1:31" ht="30.75" customHeight="1" x14ac:dyDescent="0.25">
      <c r="A2088" s="59" t="str">
        <f t="shared" si="34"/>
        <v/>
      </c>
      <c r="B2088" s="129"/>
      <c r="C2088" s="130"/>
      <c r="D2088" s="130"/>
      <c r="E2088" s="130"/>
      <c r="F2088" s="130"/>
      <c r="G2088" s="130"/>
      <c r="H2088" s="130"/>
      <c r="I2088" s="130"/>
      <c r="J2088" s="130"/>
      <c r="K2088" s="130"/>
      <c r="L2088" s="130"/>
      <c r="M2088" s="130"/>
      <c r="N2088" s="130"/>
      <c r="O2088" s="130"/>
      <c r="P2088" s="130"/>
      <c r="Q2088" s="130"/>
      <c r="R2088" s="130"/>
      <c r="S2088" s="130"/>
      <c r="T2088" s="134"/>
      <c r="U2088" s="130"/>
      <c r="V2088" s="130"/>
      <c r="W2088" s="130"/>
      <c r="X2088" s="130"/>
      <c r="Y2088" s="130"/>
      <c r="Z2088" s="130"/>
      <c r="AA2088" s="130"/>
      <c r="AB2088" s="130"/>
      <c r="AC2088" s="130"/>
      <c r="AD2088" s="130"/>
      <c r="AE2088" s="130"/>
    </row>
    <row r="2089" spans="1:31" ht="30.75" customHeight="1" x14ac:dyDescent="0.25">
      <c r="A2089" s="59" t="str">
        <f t="shared" si="34"/>
        <v/>
      </c>
      <c r="B2089" s="128"/>
      <c r="C2089" s="127"/>
      <c r="D2089" s="127"/>
      <c r="E2089" s="127"/>
      <c r="F2089" s="127"/>
      <c r="G2089" s="127"/>
      <c r="H2089" s="127"/>
      <c r="I2089" s="127"/>
      <c r="J2089" s="127"/>
      <c r="K2089" s="127"/>
      <c r="L2089" s="127"/>
      <c r="M2089" s="127"/>
      <c r="N2089" s="127"/>
      <c r="O2089" s="127"/>
      <c r="P2089" s="127"/>
      <c r="Q2089" s="127"/>
      <c r="R2089" s="127"/>
      <c r="S2089" s="127"/>
      <c r="T2089" s="133"/>
      <c r="U2089" s="127"/>
      <c r="V2089" s="127"/>
      <c r="W2089" s="127"/>
      <c r="X2089" s="127"/>
      <c r="Y2089" s="127"/>
      <c r="Z2089" s="127"/>
      <c r="AA2089" s="127"/>
      <c r="AB2089" s="127"/>
      <c r="AC2089" s="127"/>
      <c r="AD2089" s="127"/>
      <c r="AE2089" s="127"/>
    </row>
    <row r="2090" spans="1:31" ht="30.75" customHeight="1" x14ac:dyDescent="0.25">
      <c r="A2090" s="59" t="str">
        <f t="shared" si="34"/>
        <v/>
      </c>
      <c r="B2090" s="128"/>
      <c r="C2090" s="127"/>
      <c r="D2090" s="127"/>
      <c r="E2090" s="127"/>
      <c r="F2090" s="127"/>
      <c r="G2090" s="127"/>
      <c r="H2090" s="127"/>
      <c r="I2090" s="127"/>
      <c r="J2090" s="127"/>
      <c r="K2090" s="127"/>
      <c r="L2090" s="127"/>
      <c r="M2090" s="127"/>
      <c r="N2090" s="127"/>
      <c r="O2090" s="127"/>
      <c r="P2090" s="127"/>
      <c r="Q2090" s="127"/>
      <c r="R2090" s="127"/>
      <c r="S2090" s="127"/>
      <c r="T2090" s="133"/>
      <c r="U2090" s="127"/>
      <c r="V2090" s="127"/>
      <c r="W2090" s="127"/>
      <c r="X2090" s="127"/>
      <c r="Y2090" s="127"/>
      <c r="Z2090" s="127"/>
      <c r="AA2090" s="127"/>
      <c r="AB2090" s="127"/>
      <c r="AC2090" s="127"/>
      <c r="AD2090" s="127"/>
      <c r="AE2090" s="127"/>
    </row>
    <row r="2091" spans="1:31" ht="30.75" customHeight="1" x14ac:dyDescent="0.25">
      <c r="A2091" s="59" t="str">
        <f t="shared" si="34"/>
        <v/>
      </c>
      <c r="B2091" s="128"/>
      <c r="C2091" s="127"/>
      <c r="D2091" s="127"/>
      <c r="E2091" s="127"/>
      <c r="F2091" s="127"/>
      <c r="G2091" s="127"/>
      <c r="H2091" s="127"/>
      <c r="I2091" s="127"/>
      <c r="J2091" s="127"/>
      <c r="K2091" s="127"/>
      <c r="L2091" s="127"/>
      <c r="M2091" s="127"/>
      <c r="N2091" s="127"/>
      <c r="O2091" s="127"/>
      <c r="P2091" s="127"/>
      <c r="Q2091" s="127"/>
      <c r="R2091" s="127"/>
      <c r="S2091" s="127"/>
      <c r="T2091" s="133"/>
      <c r="U2091" s="127"/>
      <c r="V2091" s="127"/>
      <c r="W2091" s="127"/>
      <c r="X2091" s="127"/>
      <c r="Y2091" s="127"/>
      <c r="Z2091" s="127"/>
      <c r="AA2091" s="127"/>
      <c r="AB2091" s="127"/>
      <c r="AC2091" s="127"/>
      <c r="AD2091" s="127"/>
      <c r="AE2091" s="127"/>
    </row>
    <row r="2092" spans="1:31" ht="30.75" customHeight="1" x14ac:dyDescent="0.25">
      <c r="A2092" s="59" t="str">
        <f t="shared" si="34"/>
        <v/>
      </c>
      <c r="B2092" s="131"/>
      <c r="C2092" s="130"/>
      <c r="D2092" s="130"/>
      <c r="E2092" s="130"/>
      <c r="F2092" s="130"/>
      <c r="G2092" s="130"/>
      <c r="H2092" s="130"/>
      <c r="I2092" s="130"/>
      <c r="J2092" s="130"/>
      <c r="K2092" s="130"/>
      <c r="L2092" s="130"/>
      <c r="M2092" s="130"/>
      <c r="N2092" s="130"/>
      <c r="O2092" s="130"/>
      <c r="P2092" s="130"/>
      <c r="Q2092" s="130"/>
      <c r="R2092" s="130"/>
      <c r="S2092" s="130"/>
      <c r="T2092" s="134"/>
      <c r="U2092" s="130"/>
      <c r="V2092" s="130"/>
      <c r="W2092" s="130"/>
      <c r="X2092" s="130"/>
      <c r="Y2092" s="130"/>
      <c r="Z2092" s="130"/>
      <c r="AA2092" s="130"/>
      <c r="AB2092" s="130"/>
      <c r="AC2092" s="130"/>
      <c r="AD2092" s="130"/>
      <c r="AE2092" s="130"/>
    </row>
    <row r="2093" spans="1:31" ht="30.75" customHeight="1" x14ac:dyDescent="0.25">
      <c r="A2093" s="59" t="str">
        <f t="shared" si="34"/>
        <v/>
      </c>
      <c r="B2093" s="131"/>
      <c r="C2093" s="130"/>
      <c r="D2093" s="130"/>
      <c r="E2093" s="130"/>
      <c r="F2093" s="130"/>
      <c r="G2093" s="130"/>
      <c r="H2093" s="130"/>
      <c r="I2093" s="130"/>
      <c r="J2093" s="130"/>
      <c r="K2093" s="130"/>
      <c r="L2093" s="130"/>
      <c r="M2093" s="130"/>
      <c r="N2093" s="130"/>
      <c r="O2093" s="130"/>
      <c r="P2093" s="130"/>
      <c r="Q2093" s="130"/>
      <c r="R2093" s="130"/>
      <c r="S2093" s="130"/>
      <c r="T2093" s="134"/>
      <c r="U2093" s="130"/>
      <c r="V2093" s="130"/>
      <c r="W2093" s="130"/>
      <c r="X2093" s="130"/>
      <c r="Y2093" s="130"/>
      <c r="Z2093" s="130"/>
      <c r="AA2093" s="130"/>
      <c r="AB2093" s="130"/>
      <c r="AC2093" s="130"/>
      <c r="AD2093" s="130"/>
      <c r="AE2093" s="130"/>
    </row>
    <row r="2094" spans="1:31" ht="30.75" customHeight="1" x14ac:dyDescent="0.25">
      <c r="A2094" s="59" t="str">
        <f t="shared" si="34"/>
        <v/>
      </c>
      <c r="B2094" s="131"/>
      <c r="C2094" s="130"/>
      <c r="D2094" s="130"/>
      <c r="E2094" s="130"/>
      <c r="F2094" s="130"/>
      <c r="G2094" s="130"/>
      <c r="H2094" s="130"/>
      <c r="I2094" s="130"/>
      <c r="J2094" s="130"/>
      <c r="K2094" s="130"/>
      <c r="L2094" s="130"/>
      <c r="M2094" s="130"/>
      <c r="N2094" s="130"/>
      <c r="O2094" s="130"/>
      <c r="P2094" s="130"/>
      <c r="Q2094" s="130"/>
      <c r="R2094" s="130"/>
      <c r="S2094" s="130"/>
      <c r="T2094" s="134"/>
      <c r="U2094" s="130"/>
      <c r="V2094" s="130"/>
      <c r="W2094" s="130"/>
      <c r="X2094" s="130"/>
      <c r="Y2094" s="130"/>
      <c r="Z2094" s="130"/>
      <c r="AA2094" s="130"/>
      <c r="AB2094" s="130"/>
      <c r="AC2094" s="130"/>
      <c r="AD2094" s="130"/>
      <c r="AE2094" s="130"/>
    </row>
    <row r="2095" spans="1:31" ht="30.75" customHeight="1" x14ac:dyDescent="0.25">
      <c r="A2095" s="59" t="str">
        <f t="shared" si="34"/>
        <v/>
      </c>
      <c r="B2095" s="129"/>
      <c r="C2095" s="130"/>
      <c r="D2095" s="130"/>
      <c r="E2095" s="130"/>
      <c r="F2095" s="130"/>
      <c r="G2095" s="130"/>
      <c r="H2095" s="130"/>
      <c r="I2095" s="130"/>
      <c r="J2095" s="130"/>
      <c r="K2095" s="130"/>
      <c r="L2095" s="130"/>
      <c r="M2095" s="130"/>
      <c r="N2095" s="130"/>
      <c r="O2095" s="130"/>
      <c r="P2095" s="130"/>
      <c r="Q2095" s="130"/>
      <c r="R2095" s="130"/>
      <c r="S2095" s="130"/>
      <c r="T2095" s="134"/>
      <c r="U2095" s="130"/>
      <c r="V2095" s="130"/>
      <c r="W2095" s="130"/>
      <c r="X2095" s="130"/>
      <c r="Y2095" s="130"/>
      <c r="Z2095" s="130"/>
      <c r="AA2095" s="130"/>
      <c r="AB2095" s="130"/>
      <c r="AC2095" s="130"/>
      <c r="AD2095" s="130"/>
      <c r="AE2095" s="130"/>
    </row>
    <row r="2096" spans="1:31" ht="30.75" customHeight="1" x14ac:dyDescent="0.25">
      <c r="A2096" s="59" t="str">
        <f t="shared" si="34"/>
        <v/>
      </c>
      <c r="B2096" s="129"/>
      <c r="C2096" s="130"/>
      <c r="D2096" s="130"/>
      <c r="E2096" s="130"/>
      <c r="F2096" s="130"/>
      <c r="G2096" s="130"/>
      <c r="H2096" s="130"/>
      <c r="I2096" s="130"/>
      <c r="J2096" s="130"/>
      <c r="K2096" s="130"/>
      <c r="L2096" s="130"/>
      <c r="M2096" s="130"/>
      <c r="N2096" s="130"/>
      <c r="O2096" s="130"/>
      <c r="P2096" s="130"/>
      <c r="Q2096" s="130"/>
      <c r="R2096" s="130"/>
      <c r="S2096" s="130"/>
      <c r="T2096" s="134"/>
      <c r="U2096" s="130"/>
      <c r="V2096" s="130"/>
      <c r="W2096" s="130"/>
      <c r="X2096" s="130"/>
      <c r="Y2096" s="130"/>
      <c r="Z2096" s="130"/>
      <c r="AA2096" s="130"/>
      <c r="AB2096" s="130"/>
      <c r="AC2096" s="130"/>
      <c r="AD2096" s="130"/>
      <c r="AE2096" s="130"/>
    </row>
    <row r="2097" spans="1:31" ht="30.75" customHeight="1" x14ac:dyDescent="0.25">
      <c r="A2097" s="59" t="str">
        <f t="shared" si="34"/>
        <v/>
      </c>
      <c r="B2097" s="129"/>
      <c r="C2097" s="130"/>
      <c r="D2097" s="130"/>
      <c r="E2097" s="130"/>
      <c r="F2097" s="130"/>
      <c r="G2097" s="130"/>
      <c r="H2097" s="130"/>
      <c r="I2097" s="130"/>
      <c r="J2097" s="130"/>
      <c r="K2097" s="130"/>
      <c r="L2097" s="130"/>
      <c r="M2097" s="130"/>
      <c r="N2097" s="130"/>
      <c r="O2097" s="130"/>
      <c r="P2097" s="130"/>
      <c r="Q2097" s="130"/>
      <c r="R2097" s="130"/>
      <c r="S2097" s="130"/>
      <c r="T2097" s="134"/>
      <c r="U2097" s="130"/>
      <c r="V2097" s="130"/>
      <c r="W2097" s="130"/>
      <c r="X2097" s="130"/>
      <c r="Y2097" s="130"/>
      <c r="Z2097" s="130"/>
      <c r="AA2097" s="130"/>
      <c r="AB2097" s="130"/>
      <c r="AC2097" s="130"/>
      <c r="AD2097" s="130"/>
      <c r="AE2097" s="130"/>
    </row>
    <row r="2098" spans="1:31" ht="30.75" customHeight="1" x14ac:dyDescent="0.25">
      <c r="A2098" s="59" t="str">
        <f t="shared" si="34"/>
        <v/>
      </c>
      <c r="B2098" s="129"/>
      <c r="C2098" s="130"/>
      <c r="D2098" s="130"/>
      <c r="E2098" s="130"/>
      <c r="F2098" s="130"/>
      <c r="G2098" s="130"/>
      <c r="H2098" s="130"/>
      <c r="I2098" s="130"/>
      <c r="J2098" s="130"/>
      <c r="K2098" s="130"/>
      <c r="L2098" s="130"/>
      <c r="M2098" s="130"/>
      <c r="N2098" s="130"/>
      <c r="O2098" s="130"/>
      <c r="P2098" s="130"/>
      <c r="Q2098" s="130"/>
      <c r="R2098" s="130"/>
      <c r="S2098" s="130"/>
      <c r="T2098" s="134"/>
      <c r="U2098" s="130"/>
      <c r="V2098" s="130"/>
      <c r="W2098" s="130"/>
      <c r="X2098" s="130"/>
      <c r="Y2098" s="130"/>
      <c r="Z2098" s="130"/>
      <c r="AA2098" s="130"/>
      <c r="AB2098" s="130"/>
      <c r="AC2098" s="130"/>
      <c r="AD2098" s="130"/>
      <c r="AE2098" s="130"/>
    </row>
    <row r="2099" spans="1:31" ht="30.75" customHeight="1" x14ac:dyDescent="0.25">
      <c r="A2099" s="59" t="str">
        <f t="shared" si="34"/>
        <v/>
      </c>
      <c r="B2099" s="129"/>
      <c r="C2099" s="130"/>
      <c r="D2099" s="130"/>
      <c r="E2099" s="130"/>
      <c r="F2099" s="130"/>
      <c r="G2099" s="130"/>
      <c r="H2099" s="130"/>
      <c r="I2099" s="130"/>
      <c r="J2099" s="130"/>
      <c r="K2099" s="130"/>
      <c r="L2099" s="130"/>
      <c r="M2099" s="130"/>
      <c r="N2099" s="130"/>
      <c r="O2099" s="130"/>
      <c r="P2099" s="130"/>
      <c r="Q2099" s="130"/>
      <c r="R2099" s="130"/>
      <c r="S2099" s="130"/>
      <c r="T2099" s="134"/>
      <c r="U2099" s="130"/>
      <c r="V2099" s="130"/>
      <c r="W2099" s="130"/>
      <c r="X2099" s="130"/>
      <c r="Y2099" s="130"/>
      <c r="Z2099" s="130"/>
      <c r="AA2099" s="130"/>
      <c r="AB2099" s="130"/>
      <c r="AC2099" s="130"/>
      <c r="AD2099" s="130"/>
      <c r="AE2099" s="130"/>
    </row>
    <row r="2100" spans="1:31" ht="30.75" customHeight="1" x14ac:dyDescent="0.25">
      <c r="A2100" s="59" t="str">
        <f t="shared" si="34"/>
        <v/>
      </c>
      <c r="B2100" s="131"/>
      <c r="C2100" s="130"/>
      <c r="D2100" s="130"/>
      <c r="E2100" s="130"/>
      <c r="F2100" s="130"/>
      <c r="G2100" s="130"/>
      <c r="H2100" s="130"/>
      <c r="I2100" s="130"/>
      <c r="J2100" s="130"/>
      <c r="K2100" s="130"/>
      <c r="L2100" s="130"/>
      <c r="M2100" s="130"/>
      <c r="N2100" s="130"/>
      <c r="O2100" s="130"/>
      <c r="P2100" s="130"/>
      <c r="Q2100" s="130"/>
      <c r="R2100" s="130"/>
      <c r="S2100" s="130"/>
      <c r="T2100" s="134"/>
      <c r="U2100" s="130"/>
      <c r="V2100" s="130"/>
      <c r="W2100" s="130"/>
      <c r="X2100" s="130"/>
      <c r="Y2100" s="130"/>
      <c r="Z2100" s="130"/>
      <c r="AA2100" s="130"/>
      <c r="AB2100" s="130"/>
      <c r="AC2100" s="130"/>
      <c r="AD2100" s="130"/>
      <c r="AE2100" s="130"/>
    </row>
    <row r="2101" spans="1:31" ht="30.75" customHeight="1" x14ac:dyDescent="0.25">
      <c r="A2101" s="59" t="str">
        <f t="shared" si="34"/>
        <v/>
      </c>
      <c r="B2101" s="129"/>
      <c r="C2101" s="130"/>
      <c r="D2101" s="130"/>
      <c r="E2101" s="130"/>
      <c r="F2101" s="130"/>
      <c r="G2101" s="130"/>
      <c r="H2101" s="130"/>
      <c r="I2101" s="130"/>
      <c r="J2101" s="130"/>
      <c r="K2101" s="130"/>
      <c r="L2101" s="130"/>
      <c r="M2101" s="130"/>
      <c r="N2101" s="130"/>
      <c r="O2101" s="130"/>
      <c r="P2101" s="130"/>
      <c r="Q2101" s="130"/>
      <c r="R2101" s="130"/>
      <c r="S2101" s="130"/>
      <c r="T2101" s="134"/>
      <c r="U2101" s="130"/>
      <c r="V2101" s="130"/>
      <c r="W2101" s="130"/>
      <c r="X2101" s="130"/>
      <c r="Y2101" s="130"/>
      <c r="Z2101" s="130"/>
      <c r="AA2101" s="130"/>
      <c r="AB2101" s="130"/>
      <c r="AC2101" s="130"/>
      <c r="AD2101" s="130"/>
      <c r="AE2101" s="130"/>
    </row>
    <row r="2102" spans="1:31" ht="30.75" customHeight="1" x14ac:dyDescent="0.25">
      <c r="A2102" s="59" t="str">
        <f t="shared" si="34"/>
        <v/>
      </c>
      <c r="B2102" s="129"/>
      <c r="C2102" s="130"/>
      <c r="D2102" s="130"/>
      <c r="E2102" s="130"/>
      <c r="F2102" s="130"/>
      <c r="G2102" s="130"/>
      <c r="H2102" s="130"/>
      <c r="I2102" s="130"/>
      <c r="J2102" s="130"/>
      <c r="K2102" s="130"/>
      <c r="L2102" s="130"/>
      <c r="M2102" s="130"/>
      <c r="N2102" s="130"/>
      <c r="O2102" s="130"/>
      <c r="P2102" s="130"/>
      <c r="Q2102" s="130"/>
      <c r="R2102" s="130"/>
      <c r="S2102" s="130"/>
      <c r="T2102" s="134"/>
      <c r="U2102" s="130"/>
      <c r="V2102" s="130"/>
      <c r="W2102" s="130"/>
      <c r="X2102" s="130"/>
      <c r="Y2102" s="130"/>
      <c r="Z2102" s="130"/>
      <c r="AA2102" s="130"/>
      <c r="AB2102" s="130"/>
      <c r="AC2102" s="130"/>
      <c r="AD2102" s="130"/>
      <c r="AE2102" s="130"/>
    </row>
    <row r="2103" spans="1:31" ht="30.75" customHeight="1" x14ac:dyDescent="0.25">
      <c r="A2103" s="59" t="str">
        <f t="shared" si="34"/>
        <v/>
      </c>
      <c r="B2103" s="129"/>
      <c r="C2103" s="130"/>
      <c r="D2103" s="130"/>
      <c r="E2103" s="130"/>
      <c r="F2103" s="130"/>
      <c r="G2103" s="130"/>
      <c r="H2103" s="130"/>
      <c r="I2103" s="130"/>
      <c r="J2103" s="130"/>
      <c r="K2103" s="130"/>
      <c r="L2103" s="130"/>
      <c r="M2103" s="130"/>
      <c r="N2103" s="130"/>
      <c r="O2103" s="130"/>
      <c r="P2103" s="130"/>
      <c r="Q2103" s="130"/>
      <c r="R2103" s="130"/>
      <c r="S2103" s="130"/>
      <c r="T2103" s="134"/>
      <c r="U2103" s="130"/>
      <c r="V2103" s="130"/>
      <c r="W2103" s="130"/>
      <c r="X2103" s="130"/>
      <c r="Y2103" s="130"/>
      <c r="Z2103" s="130"/>
      <c r="AA2103" s="130"/>
      <c r="AB2103" s="130"/>
      <c r="AC2103" s="130"/>
      <c r="AD2103" s="130"/>
      <c r="AE2103" s="130"/>
    </row>
    <row r="2104" spans="1:31" ht="30.75" customHeight="1" x14ac:dyDescent="0.25">
      <c r="A2104" s="59" t="str">
        <f t="shared" si="34"/>
        <v/>
      </c>
      <c r="B2104" s="131"/>
      <c r="C2104" s="130"/>
      <c r="D2104" s="130"/>
      <c r="E2104" s="130"/>
      <c r="F2104" s="130"/>
      <c r="G2104" s="130"/>
      <c r="H2104" s="130"/>
      <c r="I2104" s="130"/>
      <c r="J2104" s="130"/>
      <c r="K2104" s="130"/>
      <c r="L2104" s="130"/>
      <c r="M2104" s="130"/>
      <c r="N2104" s="130"/>
      <c r="O2104" s="130"/>
      <c r="P2104" s="130"/>
      <c r="Q2104" s="130"/>
      <c r="R2104" s="130"/>
      <c r="S2104" s="130"/>
      <c r="T2104" s="134"/>
      <c r="U2104" s="130"/>
      <c r="V2104" s="130"/>
      <c r="W2104" s="130"/>
      <c r="X2104" s="130"/>
      <c r="Y2104" s="130"/>
      <c r="Z2104" s="130"/>
      <c r="AA2104" s="130"/>
      <c r="AB2104" s="130"/>
      <c r="AC2104" s="130"/>
      <c r="AD2104" s="130"/>
      <c r="AE2104" s="130"/>
    </row>
    <row r="2105" spans="1:31" ht="30.75" customHeight="1" x14ac:dyDescent="0.25">
      <c r="A2105" s="59" t="str">
        <f t="shared" si="34"/>
        <v/>
      </c>
      <c r="B2105" s="131"/>
      <c r="C2105" s="130"/>
      <c r="D2105" s="130"/>
      <c r="E2105" s="130"/>
      <c r="F2105" s="130"/>
      <c r="G2105" s="130"/>
      <c r="H2105" s="130"/>
      <c r="I2105" s="130"/>
      <c r="J2105" s="130"/>
      <c r="K2105" s="130"/>
      <c r="L2105" s="130"/>
      <c r="M2105" s="130"/>
      <c r="N2105" s="130"/>
      <c r="O2105" s="130"/>
      <c r="P2105" s="130"/>
      <c r="Q2105" s="130"/>
      <c r="R2105" s="130"/>
      <c r="S2105" s="130"/>
      <c r="T2105" s="134"/>
      <c r="U2105" s="130"/>
      <c r="V2105" s="130"/>
      <c r="W2105" s="130"/>
      <c r="X2105" s="130"/>
      <c r="Y2105" s="130"/>
      <c r="Z2105" s="130"/>
      <c r="AA2105" s="130"/>
      <c r="AB2105" s="130"/>
      <c r="AC2105" s="130"/>
      <c r="AD2105" s="130"/>
      <c r="AE2105" s="130"/>
    </row>
    <row r="2106" spans="1:31" ht="30.75" customHeight="1" x14ac:dyDescent="0.25">
      <c r="A2106" s="59" t="str">
        <f t="shared" si="34"/>
        <v/>
      </c>
      <c r="B2106" s="129"/>
      <c r="C2106" s="130"/>
      <c r="D2106" s="130"/>
      <c r="E2106" s="130"/>
      <c r="F2106" s="130"/>
      <c r="G2106" s="130"/>
      <c r="H2106" s="130"/>
      <c r="I2106" s="130"/>
      <c r="J2106" s="130"/>
      <c r="K2106" s="130"/>
      <c r="L2106" s="130"/>
      <c r="M2106" s="130"/>
      <c r="N2106" s="130"/>
      <c r="O2106" s="130"/>
      <c r="P2106" s="130"/>
      <c r="Q2106" s="130"/>
      <c r="R2106" s="130"/>
      <c r="S2106" s="130"/>
      <c r="T2106" s="134"/>
      <c r="U2106" s="130"/>
      <c r="V2106" s="130"/>
      <c r="W2106" s="130"/>
      <c r="X2106" s="130"/>
      <c r="Y2106" s="130"/>
      <c r="Z2106" s="130"/>
      <c r="AA2106" s="130"/>
      <c r="AB2106" s="130"/>
      <c r="AC2106" s="130"/>
      <c r="AD2106" s="130"/>
      <c r="AE2106" s="130"/>
    </row>
    <row r="2107" spans="1:31" ht="30.75" customHeight="1" x14ac:dyDescent="0.25">
      <c r="A2107" s="59" t="str">
        <f t="shared" si="34"/>
        <v/>
      </c>
      <c r="B2107" s="129"/>
      <c r="C2107" s="130"/>
      <c r="D2107" s="130"/>
      <c r="E2107" s="130"/>
      <c r="F2107" s="130"/>
      <c r="G2107" s="130"/>
      <c r="H2107" s="130"/>
      <c r="I2107" s="130"/>
      <c r="J2107" s="130"/>
      <c r="K2107" s="130"/>
      <c r="L2107" s="130"/>
      <c r="M2107" s="130"/>
      <c r="N2107" s="130"/>
      <c r="O2107" s="130"/>
      <c r="P2107" s="130"/>
      <c r="Q2107" s="130"/>
      <c r="R2107" s="130"/>
      <c r="S2107" s="130"/>
      <c r="T2107" s="134"/>
      <c r="U2107" s="130"/>
      <c r="V2107" s="130"/>
      <c r="W2107" s="130"/>
      <c r="X2107" s="130"/>
      <c r="Y2107" s="130"/>
      <c r="Z2107" s="130"/>
      <c r="AA2107" s="130"/>
      <c r="AB2107" s="130"/>
      <c r="AC2107" s="130"/>
      <c r="AD2107" s="130"/>
      <c r="AE2107" s="130"/>
    </row>
    <row r="2108" spans="1:31" ht="30.75" customHeight="1" x14ac:dyDescent="0.25">
      <c r="A2108" s="59" t="str">
        <f t="shared" si="34"/>
        <v/>
      </c>
      <c r="B2108" s="129"/>
      <c r="C2108" s="130"/>
      <c r="D2108" s="130"/>
      <c r="E2108" s="130"/>
      <c r="F2108" s="130"/>
      <c r="G2108" s="130"/>
      <c r="H2108" s="130"/>
      <c r="I2108" s="130"/>
      <c r="J2108" s="130"/>
      <c r="K2108" s="130"/>
      <c r="L2108" s="130"/>
      <c r="M2108" s="130"/>
      <c r="N2108" s="130"/>
      <c r="O2108" s="130"/>
      <c r="P2108" s="130"/>
      <c r="Q2108" s="130"/>
      <c r="R2108" s="130"/>
      <c r="S2108" s="130"/>
      <c r="T2108" s="134"/>
      <c r="U2108" s="130"/>
      <c r="V2108" s="130"/>
      <c r="W2108" s="130"/>
      <c r="X2108" s="130"/>
      <c r="Y2108" s="130"/>
      <c r="Z2108" s="130"/>
      <c r="AA2108" s="130"/>
      <c r="AB2108" s="130"/>
      <c r="AC2108" s="130"/>
      <c r="AD2108" s="130"/>
      <c r="AE2108" s="130"/>
    </row>
    <row r="2109" spans="1:31" ht="30.75" customHeight="1" x14ac:dyDescent="0.25">
      <c r="A2109" s="59" t="str">
        <f t="shared" si="34"/>
        <v/>
      </c>
      <c r="B2109" s="126"/>
      <c r="C2109" s="127"/>
      <c r="D2109" s="127"/>
      <c r="E2109" s="127"/>
      <c r="F2109" s="127"/>
      <c r="G2109" s="127"/>
      <c r="H2109" s="127"/>
      <c r="I2109" s="127"/>
      <c r="J2109" s="127"/>
      <c r="K2109" s="127"/>
      <c r="L2109" s="127"/>
      <c r="M2109" s="127"/>
      <c r="N2109" s="127"/>
      <c r="O2109" s="127"/>
      <c r="P2109" s="127"/>
      <c r="Q2109" s="127"/>
      <c r="R2109" s="127"/>
      <c r="S2109" s="127"/>
      <c r="T2109" s="133"/>
      <c r="U2109" s="127"/>
      <c r="V2109" s="127"/>
      <c r="W2109" s="127"/>
      <c r="X2109" s="127"/>
      <c r="Y2109" s="127"/>
      <c r="Z2109" s="127"/>
      <c r="AA2109" s="127"/>
      <c r="AB2109" s="127"/>
      <c r="AC2109" s="127"/>
      <c r="AD2109" s="127"/>
      <c r="AE2109" s="127"/>
    </row>
    <row r="2110" spans="1:31" ht="30.75" customHeight="1" x14ac:dyDescent="0.25">
      <c r="A2110" s="59" t="str">
        <f t="shared" si="34"/>
        <v/>
      </c>
      <c r="B2110" s="128"/>
      <c r="C2110" s="127"/>
      <c r="D2110" s="127"/>
      <c r="E2110" s="127"/>
      <c r="F2110" s="127"/>
      <c r="G2110" s="127"/>
      <c r="H2110" s="127"/>
      <c r="I2110" s="127"/>
      <c r="J2110" s="127"/>
      <c r="K2110" s="127"/>
      <c r="L2110" s="127"/>
      <c r="M2110" s="127"/>
      <c r="N2110" s="127"/>
      <c r="O2110" s="127"/>
      <c r="P2110" s="127"/>
      <c r="Q2110" s="127"/>
      <c r="R2110" s="127"/>
      <c r="S2110" s="127"/>
      <c r="T2110" s="133"/>
      <c r="U2110" s="127"/>
      <c r="V2110" s="127"/>
      <c r="W2110" s="127"/>
      <c r="X2110" s="127"/>
      <c r="Y2110" s="127"/>
      <c r="Z2110" s="127"/>
      <c r="AA2110" s="127"/>
      <c r="AB2110" s="127"/>
      <c r="AC2110" s="127"/>
      <c r="AD2110" s="127"/>
      <c r="AE2110" s="127"/>
    </row>
    <row r="2111" spans="1:31" ht="30.75" customHeight="1" x14ac:dyDescent="0.25">
      <c r="A2111" s="59" t="str">
        <f t="shared" si="34"/>
        <v/>
      </c>
      <c r="B2111" s="128"/>
      <c r="C2111" s="127"/>
      <c r="D2111" s="127"/>
      <c r="E2111" s="127"/>
      <c r="F2111" s="127"/>
      <c r="G2111" s="127"/>
      <c r="H2111" s="127"/>
      <c r="I2111" s="127"/>
      <c r="J2111" s="127"/>
      <c r="K2111" s="127"/>
      <c r="L2111" s="127"/>
      <c r="M2111" s="127"/>
      <c r="N2111" s="127"/>
      <c r="O2111" s="127"/>
      <c r="P2111" s="127"/>
      <c r="Q2111" s="127"/>
      <c r="R2111" s="127"/>
      <c r="S2111" s="127"/>
      <c r="T2111" s="133"/>
      <c r="U2111" s="127"/>
      <c r="V2111" s="127"/>
      <c r="W2111" s="127"/>
      <c r="X2111" s="127"/>
      <c r="Y2111" s="127"/>
      <c r="Z2111" s="127"/>
      <c r="AA2111" s="127"/>
      <c r="AB2111" s="127"/>
      <c r="AC2111" s="127"/>
      <c r="AD2111" s="127"/>
      <c r="AE2111" s="127"/>
    </row>
    <row r="2112" spans="1:31" ht="30.75" customHeight="1" x14ac:dyDescent="0.25">
      <c r="A2112" s="59" t="str">
        <f t="shared" si="34"/>
        <v/>
      </c>
      <c r="B2112" s="129"/>
      <c r="C2112" s="130"/>
      <c r="D2112" s="130"/>
      <c r="E2112" s="130"/>
      <c r="F2112" s="130"/>
      <c r="G2112" s="130"/>
      <c r="H2112" s="130"/>
      <c r="I2112" s="130"/>
      <c r="J2112" s="130"/>
      <c r="K2112" s="130"/>
      <c r="L2112" s="130"/>
      <c r="M2112" s="130"/>
      <c r="N2112" s="130"/>
      <c r="O2112" s="130"/>
      <c r="P2112" s="130"/>
      <c r="Q2112" s="130"/>
      <c r="R2112" s="130"/>
      <c r="S2112" s="130"/>
      <c r="T2112" s="134"/>
      <c r="U2112" s="130"/>
      <c r="V2112" s="130"/>
      <c r="W2112" s="130"/>
      <c r="X2112" s="130"/>
      <c r="Y2112" s="130"/>
      <c r="Z2112" s="130"/>
      <c r="AA2112" s="130"/>
      <c r="AB2112" s="130"/>
      <c r="AC2112" s="130"/>
      <c r="AD2112" s="130"/>
      <c r="AE2112" s="130"/>
    </row>
    <row r="2113" spans="1:31" ht="30.75" customHeight="1" x14ac:dyDescent="0.25">
      <c r="A2113" s="59" t="str">
        <f t="shared" si="34"/>
        <v/>
      </c>
      <c r="B2113" s="129"/>
      <c r="C2113" s="130"/>
      <c r="D2113" s="130"/>
      <c r="E2113" s="130"/>
      <c r="F2113" s="130"/>
      <c r="G2113" s="130"/>
      <c r="H2113" s="130"/>
      <c r="I2113" s="130"/>
      <c r="J2113" s="130"/>
      <c r="K2113" s="130"/>
      <c r="L2113" s="130"/>
      <c r="M2113" s="130"/>
      <c r="N2113" s="130"/>
      <c r="O2113" s="130"/>
      <c r="P2113" s="130"/>
      <c r="Q2113" s="130"/>
      <c r="R2113" s="130"/>
      <c r="S2113" s="130"/>
      <c r="T2113" s="134"/>
      <c r="U2113" s="130"/>
      <c r="V2113" s="130"/>
      <c r="W2113" s="130"/>
      <c r="X2113" s="130"/>
      <c r="Y2113" s="130"/>
      <c r="Z2113" s="130"/>
      <c r="AA2113" s="130"/>
      <c r="AB2113" s="130"/>
      <c r="AC2113" s="130"/>
      <c r="AD2113" s="130"/>
      <c r="AE2113" s="130"/>
    </row>
    <row r="2114" spans="1:31" ht="30.75" customHeight="1" x14ac:dyDescent="0.25">
      <c r="A2114" s="59" t="str">
        <f t="shared" si="34"/>
        <v/>
      </c>
      <c r="B2114" s="129"/>
      <c r="C2114" s="130"/>
      <c r="D2114" s="130"/>
      <c r="E2114" s="130"/>
      <c r="F2114" s="130"/>
      <c r="G2114" s="130"/>
      <c r="H2114" s="130"/>
      <c r="I2114" s="130"/>
      <c r="J2114" s="130"/>
      <c r="K2114" s="130"/>
      <c r="L2114" s="130"/>
      <c r="M2114" s="130"/>
      <c r="N2114" s="130"/>
      <c r="O2114" s="130"/>
      <c r="P2114" s="130"/>
      <c r="Q2114" s="130"/>
      <c r="R2114" s="130"/>
      <c r="S2114" s="130"/>
      <c r="T2114" s="134"/>
      <c r="U2114" s="130"/>
      <c r="V2114" s="130"/>
      <c r="W2114" s="130"/>
      <c r="X2114" s="130"/>
      <c r="Y2114" s="130"/>
      <c r="Z2114" s="130"/>
      <c r="AA2114" s="130"/>
      <c r="AB2114" s="130"/>
      <c r="AC2114" s="130"/>
      <c r="AD2114" s="130"/>
      <c r="AE2114" s="130"/>
    </row>
    <row r="2115" spans="1:31" ht="30.75" customHeight="1" x14ac:dyDescent="0.25">
      <c r="A2115" s="59" t="str">
        <f t="shared" ref="A2115:A2178" si="35">IF(B2115&lt;&gt;"",DATE(2020,INT((ROW(A2113)-1)/27)+1,1),"")</f>
        <v/>
      </c>
      <c r="B2115" s="129"/>
      <c r="C2115" s="130"/>
      <c r="D2115" s="130"/>
      <c r="E2115" s="130"/>
      <c r="F2115" s="130"/>
      <c r="G2115" s="130"/>
      <c r="H2115" s="130"/>
      <c r="I2115" s="130"/>
      <c r="J2115" s="130"/>
      <c r="K2115" s="130"/>
      <c r="L2115" s="130"/>
      <c r="M2115" s="130"/>
      <c r="N2115" s="130"/>
      <c r="O2115" s="130"/>
      <c r="P2115" s="130"/>
      <c r="Q2115" s="130"/>
      <c r="R2115" s="130"/>
      <c r="S2115" s="130"/>
      <c r="T2115" s="134"/>
      <c r="U2115" s="130"/>
      <c r="V2115" s="130"/>
      <c r="W2115" s="130"/>
      <c r="X2115" s="130"/>
      <c r="Y2115" s="130"/>
      <c r="Z2115" s="130"/>
      <c r="AA2115" s="130"/>
      <c r="AB2115" s="130"/>
      <c r="AC2115" s="130"/>
      <c r="AD2115" s="130"/>
      <c r="AE2115" s="130"/>
    </row>
    <row r="2116" spans="1:31" ht="30.75" customHeight="1" x14ac:dyDescent="0.25">
      <c r="A2116" s="59" t="str">
        <f t="shared" si="35"/>
        <v/>
      </c>
      <c r="B2116" s="128"/>
      <c r="C2116" s="127"/>
      <c r="D2116" s="127"/>
      <c r="E2116" s="127"/>
      <c r="F2116" s="127"/>
      <c r="G2116" s="127"/>
      <c r="H2116" s="127"/>
      <c r="I2116" s="127"/>
      <c r="J2116" s="127"/>
      <c r="K2116" s="127"/>
      <c r="L2116" s="127"/>
      <c r="M2116" s="127"/>
      <c r="N2116" s="127"/>
      <c r="O2116" s="127"/>
      <c r="P2116" s="127"/>
      <c r="Q2116" s="127"/>
      <c r="R2116" s="127"/>
      <c r="S2116" s="127"/>
      <c r="T2116" s="133"/>
      <c r="U2116" s="127"/>
      <c r="V2116" s="127"/>
      <c r="W2116" s="127"/>
      <c r="X2116" s="127"/>
      <c r="Y2116" s="127"/>
      <c r="Z2116" s="127"/>
      <c r="AA2116" s="127"/>
      <c r="AB2116" s="127"/>
      <c r="AC2116" s="127"/>
      <c r="AD2116" s="127"/>
      <c r="AE2116" s="127"/>
    </row>
    <row r="2117" spans="1:31" ht="30.75" customHeight="1" x14ac:dyDescent="0.25">
      <c r="A2117" s="59" t="str">
        <f t="shared" si="35"/>
        <v/>
      </c>
      <c r="B2117" s="128"/>
      <c r="C2117" s="127"/>
      <c r="D2117" s="127"/>
      <c r="E2117" s="127"/>
      <c r="F2117" s="127"/>
      <c r="G2117" s="127"/>
      <c r="H2117" s="127"/>
      <c r="I2117" s="127"/>
      <c r="J2117" s="127"/>
      <c r="K2117" s="127"/>
      <c r="L2117" s="127"/>
      <c r="M2117" s="127"/>
      <c r="N2117" s="127"/>
      <c r="O2117" s="127"/>
      <c r="P2117" s="127"/>
      <c r="Q2117" s="127"/>
      <c r="R2117" s="127"/>
      <c r="S2117" s="127"/>
      <c r="T2117" s="133"/>
      <c r="U2117" s="127"/>
      <c r="V2117" s="127"/>
      <c r="W2117" s="127"/>
      <c r="X2117" s="127"/>
      <c r="Y2117" s="127"/>
      <c r="Z2117" s="127"/>
      <c r="AA2117" s="127"/>
      <c r="AB2117" s="127"/>
      <c r="AC2117" s="127"/>
      <c r="AD2117" s="127"/>
      <c r="AE2117" s="127"/>
    </row>
    <row r="2118" spans="1:31" ht="30.75" customHeight="1" x14ac:dyDescent="0.25">
      <c r="A2118" s="59" t="str">
        <f t="shared" si="35"/>
        <v/>
      </c>
      <c r="B2118" s="128"/>
      <c r="C2118" s="127"/>
      <c r="D2118" s="127"/>
      <c r="E2118" s="127"/>
      <c r="F2118" s="127"/>
      <c r="G2118" s="127"/>
      <c r="H2118" s="127"/>
      <c r="I2118" s="127"/>
      <c r="J2118" s="127"/>
      <c r="K2118" s="127"/>
      <c r="L2118" s="127"/>
      <c r="M2118" s="127"/>
      <c r="N2118" s="127"/>
      <c r="O2118" s="127"/>
      <c r="P2118" s="127"/>
      <c r="Q2118" s="127"/>
      <c r="R2118" s="127"/>
      <c r="S2118" s="127"/>
      <c r="T2118" s="133"/>
      <c r="U2118" s="127"/>
      <c r="V2118" s="127"/>
      <c r="W2118" s="127"/>
      <c r="X2118" s="127"/>
      <c r="Y2118" s="127"/>
      <c r="Z2118" s="127"/>
      <c r="AA2118" s="127"/>
      <c r="AB2118" s="127"/>
      <c r="AC2118" s="127"/>
      <c r="AD2118" s="127"/>
      <c r="AE2118" s="127"/>
    </row>
    <row r="2119" spans="1:31" ht="30.75" customHeight="1" x14ac:dyDescent="0.25">
      <c r="A2119" s="59" t="str">
        <f t="shared" si="35"/>
        <v/>
      </c>
      <c r="B2119" s="131"/>
      <c r="C2119" s="130"/>
      <c r="D2119" s="130"/>
      <c r="E2119" s="130"/>
      <c r="F2119" s="130"/>
      <c r="G2119" s="130"/>
      <c r="H2119" s="130"/>
      <c r="I2119" s="130"/>
      <c r="J2119" s="130"/>
      <c r="K2119" s="130"/>
      <c r="L2119" s="130"/>
      <c r="M2119" s="130"/>
      <c r="N2119" s="130"/>
      <c r="O2119" s="130"/>
      <c r="P2119" s="130"/>
      <c r="Q2119" s="130"/>
      <c r="R2119" s="130"/>
      <c r="S2119" s="130"/>
      <c r="T2119" s="134"/>
      <c r="U2119" s="130"/>
      <c r="V2119" s="130"/>
      <c r="W2119" s="130"/>
      <c r="X2119" s="130"/>
      <c r="Y2119" s="130"/>
      <c r="Z2119" s="130"/>
      <c r="AA2119" s="130"/>
      <c r="AB2119" s="130"/>
      <c r="AC2119" s="130"/>
      <c r="AD2119" s="130"/>
      <c r="AE2119" s="130"/>
    </row>
    <row r="2120" spans="1:31" ht="30.75" customHeight="1" x14ac:dyDescent="0.25">
      <c r="A2120" s="59" t="str">
        <f t="shared" si="35"/>
        <v/>
      </c>
      <c r="B2120" s="131"/>
      <c r="C2120" s="130"/>
      <c r="D2120" s="130"/>
      <c r="E2120" s="130"/>
      <c r="F2120" s="130"/>
      <c r="G2120" s="130"/>
      <c r="H2120" s="130"/>
      <c r="I2120" s="130"/>
      <c r="J2120" s="130"/>
      <c r="K2120" s="130"/>
      <c r="L2120" s="130"/>
      <c r="M2120" s="130"/>
      <c r="N2120" s="130"/>
      <c r="O2120" s="130"/>
      <c r="P2120" s="130"/>
      <c r="Q2120" s="130"/>
      <c r="R2120" s="130"/>
      <c r="S2120" s="130"/>
      <c r="T2120" s="134"/>
      <c r="U2120" s="130"/>
      <c r="V2120" s="130"/>
      <c r="W2120" s="130"/>
      <c r="X2120" s="130"/>
      <c r="Y2120" s="130"/>
      <c r="Z2120" s="130"/>
      <c r="AA2120" s="130"/>
      <c r="AB2120" s="130"/>
      <c r="AC2120" s="130"/>
      <c r="AD2120" s="130"/>
      <c r="AE2120" s="130"/>
    </row>
    <row r="2121" spans="1:31" ht="30.75" customHeight="1" x14ac:dyDescent="0.25">
      <c r="A2121" s="59" t="str">
        <f t="shared" si="35"/>
        <v/>
      </c>
      <c r="B2121" s="131"/>
      <c r="C2121" s="130"/>
      <c r="D2121" s="130"/>
      <c r="E2121" s="130"/>
      <c r="F2121" s="130"/>
      <c r="G2121" s="130"/>
      <c r="H2121" s="130"/>
      <c r="I2121" s="130"/>
      <c r="J2121" s="130"/>
      <c r="K2121" s="130"/>
      <c r="L2121" s="130"/>
      <c r="M2121" s="130"/>
      <c r="N2121" s="130"/>
      <c r="O2121" s="130"/>
      <c r="P2121" s="130"/>
      <c r="Q2121" s="130"/>
      <c r="R2121" s="130"/>
      <c r="S2121" s="130"/>
      <c r="T2121" s="134"/>
      <c r="U2121" s="130"/>
      <c r="V2121" s="130"/>
      <c r="W2121" s="130"/>
      <c r="X2121" s="130"/>
      <c r="Y2121" s="130"/>
      <c r="Z2121" s="130"/>
      <c r="AA2121" s="130"/>
      <c r="AB2121" s="130"/>
      <c r="AC2121" s="130"/>
      <c r="AD2121" s="130"/>
      <c r="AE2121" s="130"/>
    </row>
    <row r="2122" spans="1:31" ht="30.75" customHeight="1" x14ac:dyDescent="0.25">
      <c r="A2122" s="59" t="str">
        <f t="shared" si="35"/>
        <v/>
      </c>
      <c r="B2122" s="129"/>
      <c r="C2122" s="130"/>
      <c r="D2122" s="130"/>
      <c r="E2122" s="130"/>
      <c r="F2122" s="130"/>
      <c r="G2122" s="130"/>
      <c r="H2122" s="130"/>
      <c r="I2122" s="130"/>
      <c r="J2122" s="130"/>
      <c r="K2122" s="130"/>
      <c r="L2122" s="130"/>
      <c r="M2122" s="130"/>
      <c r="N2122" s="130"/>
      <c r="O2122" s="130"/>
      <c r="P2122" s="130"/>
      <c r="Q2122" s="130"/>
      <c r="R2122" s="130"/>
      <c r="S2122" s="130"/>
      <c r="T2122" s="134"/>
      <c r="U2122" s="130"/>
      <c r="V2122" s="130"/>
      <c r="W2122" s="130"/>
      <c r="X2122" s="130"/>
      <c r="Y2122" s="130"/>
      <c r="Z2122" s="130"/>
      <c r="AA2122" s="130"/>
      <c r="AB2122" s="130"/>
      <c r="AC2122" s="130"/>
      <c r="AD2122" s="130"/>
      <c r="AE2122" s="130"/>
    </row>
    <row r="2123" spans="1:31" ht="30.75" customHeight="1" x14ac:dyDescent="0.25">
      <c r="A2123" s="59" t="str">
        <f t="shared" si="35"/>
        <v/>
      </c>
      <c r="B2123" s="129"/>
      <c r="C2123" s="130"/>
      <c r="D2123" s="130"/>
      <c r="E2123" s="130"/>
      <c r="F2123" s="130"/>
      <c r="G2123" s="130"/>
      <c r="H2123" s="130"/>
      <c r="I2123" s="130"/>
      <c r="J2123" s="130"/>
      <c r="K2123" s="130"/>
      <c r="L2123" s="130"/>
      <c r="M2123" s="130"/>
      <c r="N2123" s="130"/>
      <c r="O2123" s="130"/>
      <c r="P2123" s="130"/>
      <c r="Q2123" s="130"/>
      <c r="R2123" s="130"/>
      <c r="S2123" s="130"/>
      <c r="T2123" s="134"/>
      <c r="U2123" s="130"/>
      <c r="V2123" s="130"/>
      <c r="W2123" s="130"/>
      <c r="X2123" s="130"/>
      <c r="Y2123" s="130"/>
      <c r="Z2123" s="130"/>
      <c r="AA2123" s="130"/>
      <c r="AB2123" s="130"/>
      <c r="AC2123" s="130"/>
      <c r="AD2123" s="130"/>
      <c r="AE2123" s="130"/>
    </row>
    <row r="2124" spans="1:31" ht="30.75" customHeight="1" x14ac:dyDescent="0.25">
      <c r="A2124" s="59" t="str">
        <f t="shared" si="35"/>
        <v/>
      </c>
      <c r="B2124" s="129"/>
      <c r="C2124" s="130"/>
      <c r="D2124" s="130"/>
      <c r="E2124" s="130"/>
      <c r="F2124" s="130"/>
      <c r="G2124" s="130"/>
      <c r="H2124" s="130"/>
      <c r="I2124" s="130"/>
      <c r="J2124" s="130"/>
      <c r="K2124" s="130"/>
      <c r="L2124" s="130"/>
      <c r="M2124" s="130"/>
      <c r="N2124" s="130"/>
      <c r="O2124" s="130"/>
      <c r="P2124" s="130"/>
      <c r="Q2124" s="130"/>
      <c r="R2124" s="130"/>
      <c r="S2124" s="130"/>
      <c r="T2124" s="134"/>
      <c r="U2124" s="130"/>
      <c r="V2124" s="130"/>
      <c r="W2124" s="130"/>
      <c r="X2124" s="130"/>
      <c r="Y2124" s="130"/>
      <c r="Z2124" s="130"/>
      <c r="AA2124" s="130"/>
      <c r="AB2124" s="130"/>
      <c r="AC2124" s="130"/>
      <c r="AD2124" s="130"/>
      <c r="AE2124" s="130"/>
    </row>
    <row r="2125" spans="1:31" ht="30.75" customHeight="1" x14ac:dyDescent="0.25">
      <c r="A2125" s="59" t="str">
        <f t="shared" si="35"/>
        <v/>
      </c>
      <c r="B2125" s="129"/>
      <c r="C2125" s="130"/>
      <c r="D2125" s="130"/>
      <c r="E2125" s="130"/>
      <c r="F2125" s="130"/>
      <c r="G2125" s="130"/>
      <c r="H2125" s="130"/>
      <c r="I2125" s="130"/>
      <c r="J2125" s="130"/>
      <c r="K2125" s="130"/>
      <c r="L2125" s="130"/>
      <c r="M2125" s="130"/>
      <c r="N2125" s="130"/>
      <c r="O2125" s="130"/>
      <c r="P2125" s="130"/>
      <c r="Q2125" s="130"/>
      <c r="R2125" s="130"/>
      <c r="S2125" s="130"/>
      <c r="T2125" s="134"/>
      <c r="U2125" s="130"/>
      <c r="V2125" s="130"/>
      <c r="W2125" s="130"/>
      <c r="X2125" s="130"/>
      <c r="Y2125" s="130"/>
      <c r="Z2125" s="130"/>
      <c r="AA2125" s="130"/>
      <c r="AB2125" s="130"/>
      <c r="AC2125" s="130"/>
      <c r="AD2125" s="130"/>
      <c r="AE2125" s="130"/>
    </row>
    <row r="2126" spans="1:31" ht="30.75" customHeight="1" x14ac:dyDescent="0.25">
      <c r="A2126" s="59" t="str">
        <f t="shared" si="35"/>
        <v/>
      </c>
      <c r="B2126" s="129"/>
      <c r="C2126" s="130"/>
      <c r="D2126" s="130"/>
      <c r="E2126" s="130"/>
      <c r="F2126" s="130"/>
      <c r="G2126" s="130"/>
      <c r="H2126" s="130"/>
      <c r="I2126" s="130"/>
      <c r="J2126" s="130"/>
      <c r="K2126" s="130"/>
      <c r="L2126" s="130"/>
      <c r="M2126" s="130"/>
      <c r="N2126" s="130"/>
      <c r="O2126" s="130"/>
      <c r="P2126" s="130"/>
      <c r="Q2126" s="130"/>
      <c r="R2126" s="130"/>
      <c r="S2126" s="130"/>
      <c r="T2126" s="134"/>
      <c r="U2126" s="130"/>
      <c r="V2126" s="130"/>
      <c r="W2126" s="130"/>
      <c r="X2126" s="130"/>
      <c r="Y2126" s="130"/>
      <c r="Z2126" s="130"/>
      <c r="AA2126" s="130"/>
      <c r="AB2126" s="130"/>
      <c r="AC2126" s="130"/>
      <c r="AD2126" s="130"/>
      <c r="AE2126" s="130"/>
    </row>
    <row r="2127" spans="1:31" ht="30.75" customHeight="1" x14ac:dyDescent="0.25">
      <c r="A2127" s="59" t="str">
        <f t="shared" si="35"/>
        <v/>
      </c>
      <c r="B2127" s="131"/>
      <c r="C2127" s="130"/>
      <c r="D2127" s="130"/>
      <c r="E2127" s="130"/>
      <c r="F2127" s="130"/>
      <c r="G2127" s="130"/>
      <c r="H2127" s="130"/>
      <c r="I2127" s="130"/>
      <c r="J2127" s="130"/>
      <c r="K2127" s="130"/>
      <c r="L2127" s="130"/>
      <c r="M2127" s="130"/>
      <c r="N2127" s="130"/>
      <c r="O2127" s="130"/>
      <c r="P2127" s="130"/>
      <c r="Q2127" s="130"/>
      <c r="R2127" s="130"/>
      <c r="S2127" s="130"/>
      <c r="T2127" s="134"/>
      <c r="U2127" s="130"/>
      <c r="V2127" s="130"/>
      <c r="W2127" s="130"/>
      <c r="X2127" s="130"/>
      <c r="Y2127" s="130"/>
      <c r="Z2127" s="130"/>
      <c r="AA2127" s="130"/>
      <c r="AB2127" s="130"/>
      <c r="AC2127" s="130"/>
      <c r="AD2127" s="130"/>
      <c r="AE2127" s="130"/>
    </row>
    <row r="2128" spans="1:31" ht="30.75" customHeight="1" x14ac:dyDescent="0.25">
      <c r="A2128" s="59" t="str">
        <f t="shared" si="35"/>
        <v/>
      </c>
      <c r="B2128" s="129"/>
      <c r="C2128" s="130"/>
      <c r="D2128" s="130"/>
      <c r="E2128" s="130"/>
      <c r="F2128" s="130"/>
      <c r="G2128" s="130"/>
      <c r="H2128" s="130"/>
      <c r="I2128" s="130"/>
      <c r="J2128" s="130"/>
      <c r="K2128" s="130"/>
      <c r="L2128" s="130"/>
      <c r="M2128" s="130"/>
      <c r="N2128" s="130"/>
      <c r="O2128" s="130"/>
      <c r="P2128" s="130"/>
      <c r="Q2128" s="130"/>
      <c r="R2128" s="130"/>
      <c r="S2128" s="130"/>
      <c r="T2128" s="134"/>
      <c r="U2128" s="130"/>
      <c r="V2128" s="130"/>
      <c r="W2128" s="130"/>
      <c r="X2128" s="130"/>
      <c r="Y2128" s="130"/>
      <c r="Z2128" s="130"/>
      <c r="AA2128" s="130"/>
      <c r="AB2128" s="130"/>
      <c r="AC2128" s="130"/>
      <c r="AD2128" s="130"/>
      <c r="AE2128" s="130"/>
    </row>
    <row r="2129" spans="1:31" ht="30.75" customHeight="1" x14ac:dyDescent="0.25">
      <c r="A2129" s="59" t="str">
        <f t="shared" si="35"/>
        <v/>
      </c>
      <c r="B2129" s="129"/>
      <c r="C2129" s="130"/>
      <c r="D2129" s="130"/>
      <c r="E2129" s="130"/>
      <c r="F2129" s="130"/>
      <c r="G2129" s="130"/>
      <c r="H2129" s="130"/>
      <c r="I2129" s="130"/>
      <c r="J2129" s="130"/>
      <c r="K2129" s="130"/>
      <c r="L2129" s="130"/>
      <c r="M2129" s="130"/>
      <c r="N2129" s="130"/>
      <c r="O2129" s="130"/>
      <c r="P2129" s="130"/>
      <c r="Q2129" s="130"/>
      <c r="R2129" s="130"/>
      <c r="S2129" s="130"/>
      <c r="T2129" s="134"/>
      <c r="U2129" s="130"/>
      <c r="V2129" s="130"/>
      <c r="W2129" s="130"/>
      <c r="X2129" s="130"/>
      <c r="Y2129" s="130"/>
      <c r="Z2129" s="130"/>
      <c r="AA2129" s="130"/>
      <c r="AB2129" s="130"/>
      <c r="AC2129" s="130"/>
      <c r="AD2129" s="130"/>
      <c r="AE2129" s="130"/>
    </row>
    <row r="2130" spans="1:31" ht="30.75" customHeight="1" x14ac:dyDescent="0.25">
      <c r="A2130" s="59" t="str">
        <f t="shared" si="35"/>
        <v/>
      </c>
      <c r="B2130" s="129"/>
      <c r="C2130" s="130"/>
      <c r="D2130" s="130"/>
      <c r="E2130" s="130"/>
      <c r="F2130" s="130"/>
      <c r="G2130" s="130"/>
      <c r="H2130" s="130"/>
      <c r="I2130" s="130"/>
      <c r="J2130" s="130"/>
      <c r="K2130" s="130"/>
      <c r="L2130" s="130"/>
      <c r="M2130" s="130"/>
      <c r="N2130" s="130"/>
      <c r="O2130" s="130"/>
      <c r="P2130" s="130"/>
      <c r="Q2130" s="130"/>
      <c r="R2130" s="130"/>
      <c r="S2130" s="130"/>
      <c r="T2130" s="134"/>
      <c r="U2130" s="130"/>
      <c r="V2130" s="130"/>
      <c r="W2130" s="130"/>
      <c r="X2130" s="130"/>
      <c r="Y2130" s="130"/>
      <c r="Z2130" s="130"/>
      <c r="AA2130" s="130"/>
      <c r="AB2130" s="130"/>
      <c r="AC2130" s="130"/>
      <c r="AD2130" s="130"/>
      <c r="AE2130" s="130"/>
    </row>
    <row r="2131" spans="1:31" ht="30.75" customHeight="1" x14ac:dyDescent="0.25">
      <c r="A2131" s="59" t="str">
        <f t="shared" si="35"/>
        <v/>
      </c>
      <c r="B2131" s="131"/>
      <c r="C2131" s="130"/>
      <c r="D2131" s="130"/>
      <c r="E2131" s="130"/>
      <c r="F2131" s="130"/>
      <c r="G2131" s="130"/>
      <c r="H2131" s="130"/>
      <c r="I2131" s="130"/>
      <c r="J2131" s="130"/>
      <c r="K2131" s="130"/>
      <c r="L2131" s="130"/>
      <c r="M2131" s="130"/>
      <c r="N2131" s="130"/>
      <c r="O2131" s="130"/>
      <c r="P2131" s="130"/>
      <c r="Q2131" s="130"/>
      <c r="R2131" s="130"/>
      <c r="S2131" s="130"/>
      <c r="T2131" s="134"/>
      <c r="U2131" s="130"/>
      <c r="V2131" s="130"/>
      <c r="W2131" s="130"/>
      <c r="X2131" s="130"/>
      <c r="Y2131" s="130"/>
      <c r="Z2131" s="130"/>
      <c r="AA2131" s="130"/>
      <c r="AB2131" s="130"/>
      <c r="AC2131" s="130"/>
      <c r="AD2131" s="130"/>
      <c r="AE2131" s="130"/>
    </row>
    <row r="2132" spans="1:31" ht="30.75" customHeight="1" x14ac:dyDescent="0.25">
      <c r="A2132" s="59" t="str">
        <f t="shared" si="35"/>
        <v/>
      </c>
      <c r="B2132" s="131"/>
      <c r="C2132" s="130"/>
      <c r="D2132" s="130"/>
      <c r="E2132" s="130"/>
      <c r="F2132" s="130"/>
      <c r="G2132" s="130"/>
      <c r="H2132" s="130"/>
      <c r="I2132" s="130"/>
      <c r="J2132" s="130"/>
      <c r="K2132" s="130"/>
      <c r="L2132" s="130"/>
      <c r="M2132" s="130"/>
      <c r="N2132" s="130"/>
      <c r="O2132" s="130"/>
      <c r="P2132" s="130"/>
      <c r="Q2132" s="130"/>
      <c r="R2132" s="130"/>
      <c r="S2132" s="130"/>
      <c r="T2132" s="134"/>
      <c r="U2132" s="130"/>
      <c r="V2132" s="130"/>
      <c r="W2132" s="130"/>
      <c r="X2132" s="130"/>
      <c r="Y2132" s="130"/>
      <c r="Z2132" s="130"/>
      <c r="AA2132" s="130"/>
      <c r="AB2132" s="130"/>
      <c r="AC2132" s="130"/>
      <c r="AD2132" s="130"/>
      <c r="AE2132" s="130"/>
    </row>
    <row r="2133" spans="1:31" ht="30.75" customHeight="1" x14ac:dyDescent="0.25">
      <c r="A2133" s="59" t="str">
        <f t="shared" si="35"/>
        <v/>
      </c>
      <c r="B2133" s="129"/>
      <c r="C2133" s="130"/>
      <c r="D2133" s="130"/>
      <c r="E2133" s="130"/>
      <c r="F2133" s="130"/>
      <c r="G2133" s="130"/>
      <c r="H2133" s="130"/>
      <c r="I2133" s="130"/>
      <c r="J2133" s="130"/>
      <c r="K2133" s="130"/>
      <c r="L2133" s="130"/>
      <c r="M2133" s="130"/>
      <c r="N2133" s="130"/>
      <c r="O2133" s="130"/>
      <c r="P2133" s="130"/>
      <c r="Q2133" s="130"/>
      <c r="R2133" s="130"/>
      <c r="S2133" s="130"/>
      <c r="T2133" s="134"/>
      <c r="U2133" s="130"/>
      <c r="V2133" s="130"/>
      <c r="W2133" s="130"/>
      <c r="X2133" s="130"/>
      <c r="Y2133" s="130"/>
      <c r="Z2133" s="130"/>
      <c r="AA2133" s="130"/>
      <c r="AB2133" s="130"/>
      <c r="AC2133" s="130"/>
      <c r="AD2133" s="130"/>
      <c r="AE2133" s="130"/>
    </row>
    <row r="2134" spans="1:31" ht="30.75" customHeight="1" x14ac:dyDescent="0.25">
      <c r="A2134" s="59" t="str">
        <f t="shared" si="35"/>
        <v/>
      </c>
      <c r="B2134" s="129"/>
      <c r="C2134" s="130"/>
      <c r="D2134" s="130"/>
      <c r="E2134" s="130"/>
      <c r="F2134" s="130"/>
      <c r="G2134" s="130"/>
      <c r="H2134" s="130"/>
      <c r="I2134" s="130"/>
      <c r="J2134" s="130"/>
      <c r="K2134" s="130"/>
      <c r="L2134" s="130"/>
      <c r="M2134" s="130"/>
      <c r="N2134" s="130"/>
      <c r="O2134" s="130"/>
      <c r="P2134" s="130"/>
      <c r="Q2134" s="130"/>
      <c r="R2134" s="130"/>
      <c r="S2134" s="130"/>
      <c r="T2134" s="134"/>
      <c r="U2134" s="130"/>
      <c r="V2134" s="130"/>
      <c r="W2134" s="130"/>
      <c r="X2134" s="130"/>
      <c r="Y2134" s="130"/>
      <c r="Z2134" s="130"/>
      <c r="AA2134" s="130"/>
      <c r="AB2134" s="130"/>
      <c r="AC2134" s="130"/>
      <c r="AD2134" s="130"/>
      <c r="AE2134" s="130"/>
    </row>
    <row r="2135" spans="1:31" ht="30.75" customHeight="1" x14ac:dyDescent="0.25">
      <c r="A2135" s="59" t="str">
        <f t="shared" si="35"/>
        <v/>
      </c>
      <c r="B2135" s="129"/>
      <c r="C2135" s="130"/>
      <c r="D2135" s="130"/>
      <c r="E2135" s="130"/>
      <c r="F2135" s="130"/>
      <c r="G2135" s="130"/>
      <c r="H2135" s="130"/>
      <c r="I2135" s="130"/>
      <c r="J2135" s="130"/>
      <c r="K2135" s="130"/>
      <c r="L2135" s="130"/>
      <c r="M2135" s="130"/>
      <c r="N2135" s="130"/>
      <c r="O2135" s="130"/>
      <c r="P2135" s="130"/>
      <c r="Q2135" s="130"/>
      <c r="R2135" s="130"/>
      <c r="S2135" s="130"/>
      <c r="T2135" s="134"/>
      <c r="U2135" s="130"/>
      <c r="V2135" s="130"/>
      <c r="W2135" s="130"/>
      <c r="X2135" s="130"/>
      <c r="Y2135" s="130"/>
      <c r="Z2135" s="130"/>
      <c r="AA2135" s="130"/>
      <c r="AB2135" s="130"/>
      <c r="AC2135" s="130"/>
      <c r="AD2135" s="130"/>
      <c r="AE2135" s="130"/>
    </row>
    <row r="2136" spans="1:31" ht="30.75" customHeight="1" x14ac:dyDescent="0.25">
      <c r="A2136" s="59" t="str">
        <f t="shared" si="35"/>
        <v/>
      </c>
      <c r="B2136" s="126"/>
      <c r="C2136" s="127"/>
      <c r="D2136" s="127"/>
      <c r="E2136" s="127"/>
      <c r="F2136" s="127"/>
      <c r="G2136" s="127"/>
      <c r="H2136" s="127"/>
      <c r="I2136" s="127"/>
      <c r="J2136" s="127"/>
      <c r="K2136" s="127"/>
      <c r="L2136" s="127"/>
      <c r="M2136" s="127"/>
      <c r="N2136" s="127"/>
      <c r="O2136" s="127"/>
      <c r="P2136" s="127"/>
      <c r="Q2136" s="127"/>
      <c r="R2136" s="127"/>
      <c r="S2136" s="127"/>
      <c r="T2136" s="133"/>
      <c r="U2136" s="127"/>
      <c r="V2136" s="127"/>
      <c r="W2136" s="127"/>
      <c r="X2136" s="127"/>
      <c r="Y2136" s="127"/>
      <c r="Z2136" s="127"/>
      <c r="AA2136" s="127"/>
      <c r="AB2136" s="127"/>
      <c r="AC2136" s="127"/>
      <c r="AD2136" s="127"/>
      <c r="AE2136" s="127"/>
    </row>
    <row r="2137" spans="1:31" ht="30.75" customHeight="1" x14ac:dyDescent="0.25">
      <c r="A2137" s="59" t="str">
        <f t="shared" si="35"/>
        <v/>
      </c>
      <c r="B2137" s="128"/>
      <c r="C2137" s="127"/>
      <c r="D2137" s="127"/>
      <c r="E2137" s="127"/>
      <c r="F2137" s="127"/>
      <c r="G2137" s="127"/>
      <c r="H2137" s="127"/>
      <c r="I2137" s="127"/>
      <c r="J2137" s="127"/>
      <c r="K2137" s="127"/>
      <c r="L2137" s="127"/>
      <c r="M2137" s="127"/>
      <c r="N2137" s="127"/>
      <c r="O2137" s="127"/>
      <c r="P2137" s="127"/>
      <c r="Q2137" s="127"/>
      <c r="R2137" s="127"/>
      <c r="S2137" s="127"/>
      <c r="T2137" s="133"/>
      <c r="U2137" s="127"/>
      <c r="V2137" s="127"/>
      <c r="W2137" s="127"/>
      <c r="X2137" s="127"/>
      <c r="Y2137" s="127"/>
      <c r="Z2137" s="127"/>
      <c r="AA2137" s="127"/>
      <c r="AB2137" s="127"/>
      <c r="AC2137" s="127"/>
      <c r="AD2137" s="127"/>
      <c r="AE2137" s="127"/>
    </row>
    <row r="2138" spans="1:31" ht="30.75" customHeight="1" x14ac:dyDescent="0.25">
      <c r="A2138" s="59" t="str">
        <f t="shared" si="35"/>
        <v/>
      </c>
      <c r="B2138" s="128"/>
      <c r="C2138" s="127"/>
      <c r="D2138" s="127"/>
      <c r="E2138" s="127"/>
      <c r="F2138" s="127"/>
      <c r="G2138" s="127"/>
      <c r="H2138" s="127"/>
      <c r="I2138" s="127"/>
      <c r="J2138" s="127"/>
      <c r="K2138" s="127"/>
      <c r="L2138" s="127"/>
      <c r="M2138" s="127"/>
      <c r="N2138" s="127"/>
      <c r="O2138" s="127"/>
      <c r="P2138" s="127"/>
      <c r="Q2138" s="127"/>
      <c r="R2138" s="127"/>
      <c r="S2138" s="127"/>
      <c r="T2138" s="133"/>
      <c r="U2138" s="127"/>
      <c r="V2138" s="127"/>
      <c r="W2138" s="127"/>
      <c r="X2138" s="127"/>
      <c r="Y2138" s="127"/>
      <c r="Z2138" s="127"/>
      <c r="AA2138" s="127"/>
      <c r="AB2138" s="127"/>
      <c r="AC2138" s="127"/>
      <c r="AD2138" s="127"/>
      <c r="AE2138" s="127"/>
    </row>
    <row r="2139" spans="1:31" ht="30.75" customHeight="1" x14ac:dyDescent="0.25">
      <c r="A2139" s="59" t="str">
        <f t="shared" si="35"/>
        <v/>
      </c>
      <c r="B2139" s="129"/>
      <c r="C2139" s="130"/>
      <c r="D2139" s="130"/>
      <c r="E2139" s="130"/>
      <c r="F2139" s="130"/>
      <c r="G2139" s="130"/>
      <c r="H2139" s="130"/>
      <c r="I2139" s="130"/>
      <c r="J2139" s="130"/>
      <c r="K2139" s="130"/>
      <c r="L2139" s="130"/>
      <c r="M2139" s="130"/>
      <c r="N2139" s="130"/>
      <c r="O2139" s="130"/>
      <c r="P2139" s="130"/>
      <c r="Q2139" s="130"/>
      <c r="R2139" s="130"/>
      <c r="S2139" s="130"/>
      <c r="T2139" s="134"/>
      <c r="U2139" s="130"/>
      <c r="V2139" s="130"/>
      <c r="W2139" s="130"/>
      <c r="X2139" s="130"/>
      <c r="Y2139" s="130"/>
      <c r="Z2139" s="130"/>
      <c r="AA2139" s="130"/>
      <c r="AB2139" s="130"/>
      <c r="AC2139" s="130"/>
      <c r="AD2139" s="130"/>
      <c r="AE2139" s="130"/>
    </row>
    <row r="2140" spans="1:31" ht="30.75" customHeight="1" x14ac:dyDescent="0.25">
      <c r="A2140" s="59" t="str">
        <f t="shared" si="35"/>
        <v/>
      </c>
      <c r="B2140" s="129"/>
      <c r="C2140" s="130"/>
      <c r="D2140" s="130"/>
      <c r="E2140" s="130"/>
      <c r="F2140" s="130"/>
      <c r="G2140" s="130"/>
      <c r="H2140" s="130"/>
      <c r="I2140" s="130"/>
      <c r="J2140" s="130"/>
      <c r="K2140" s="130"/>
      <c r="L2140" s="130"/>
      <c r="M2140" s="130"/>
      <c r="N2140" s="130"/>
      <c r="O2140" s="130"/>
      <c r="P2140" s="130"/>
      <c r="Q2140" s="130"/>
      <c r="R2140" s="130"/>
      <c r="S2140" s="130"/>
      <c r="T2140" s="134"/>
      <c r="U2140" s="130"/>
      <c r="V2140" s="130"/>
      <c r="W2140" s="130"/>
      <c r="X2140" s="130"/>
      <c r="Y2140" s="130"/>
      <c r="Z2140" s="130"/>
      <c r="AA2140" s="130"/>
      <c r="AB2140" s="130"/>
      <c r="AC2140" s="130"/>
      <c r="AD2140" s="130"/>
      <c r="AE2140" s="130"/>
    </row>
    <row r="2141" spans="1:31" ht="30.75" customHeight="1" x14ac:dyDescent="0.25">
      <c r="A2141" s="59" t="str">
        <f t="shared" si="35"/>
        <v/>
      </c>
      <c r="B2141" s="129"/>
      <c r="C2141" s="130"/>
      <c r="D2141" s="130"/>
      <c r="E2141" s="130"/>
      <c r="F2141" s="130"/>
      <c r="G2141" s="130"/>
      <c r="H2141" s="130"/>
      <c r="I2141" s="130"/>
      <c r="J2141" s="130"/>
      <c r="K2141" s="130"/>
      <c r="L2141" s="130"/>
      <c r="M2141" s="130"/>
      <c r="N2141" s="130"/>
      <c r="O2141" s="130"/>
      <c r="P2141" s="130"/>
      <c r="Q2141" s="130"/>
      <c r="R2141" s="130"/>
      <c r="S2141" s="130"/>
      <c r="T2141" s="134"/>
      <c r="U2141" s="130"/>
      <c r="V2141" s="130"/>
      <c r="W2141" s="130"/>
      <c r="X2141" s="130"/>
      <c r="Y2141" s="130"/>
      <c r="Z2141" s="130"/>
      <c r="AA2141" s="130"/>
      <c r="AB2141" s="130"/>
      <c r="AC2141" s="130"/>
      <c r="AD2141" s="130"/>
      <c r="AE2141" s="130"/>
    </row>
    <row r="2142" spans="1:31" ht="30.75" customHeight="1" x14ac:dyDescent="0.25">
      <c r="A2142" s="59" t="str">
        <f t="shared" si="35"/>
        <v/>
      </c>
      <c r="B2142" s="129"/>
      <c r="C2142" s="130"/>
      <c r="D2142" s="130"/>
      <c r="E2142" s="130"/>
      <c r="F2142" s="130"/>
      <c r="G2142" s="130"/>
      <c r="H2142" s="130"/>
      <c r="I2142" s="130"/>
      <c r="J2142" s="130"/>
      <c r="K2142" s="130"/>
      <c r="L2142" s="130"/>
      <c r="M2142" s="130"/>
      <c r="N2142" s="130"/>
      <c r="O2142" s="130"/>
      <c r="P2142" s="130"/>
      <c r="Q2142" s="130"/>
      <c r="R2142" s="130"/>
      <c r="S2142" s="130"/>
      <c r="T2142" s="134"/>
      <c r="U2142" s="130"/>
      <c r="V2142" s="130"/>
      <c r="W2142" s="130"/>
      <c r="X2142" s="130"/>
      <c r="Y2142" s="130"/>
      <c r="Z2142" s="130"/>
      <c r="AA2142" s="130"/>
      <c r="AB2142" s="130"/>
      <c r="AC2142" s="130"/>
      <c r="AD2142" s="130"/>
      <c r="AE2142" s="130"/>
    </row>
    <row r="2143" spans="1:31" ht="30.75" customHeight="1" x14ac:dyDescent="0.25">
      <c r="A2143" s="59" t="str">
        <f t="shared" si="35"/>
        <v/>
      </c>
      <c r="B2143" s="128"/>
      <c r="C2143" s="127"/>
      <c r="D2143" s="127"/>
      <c r="E2143" s="127"/>
      <c r="F2143" s="127"/>
      <c r="G2143" s="127"/>
      <c r="H2143" s="127"/>
      <c r="I2143" s="127"/>
      <c r="J2143" s="127"/>
      <c r="K2143" s="127"/>
      <c r="L2143" s="127"/>
      <c r="M2143" s="127"/>
      <c r="N2143" s="127"/>
      <c r="O2143" s="127"/>
      <c r="P2143" s="127"/>
      <c r="Q2143" s="127"/>
      <c r="R2143" s="127"/>
      <c r="S2143" s="127"/>
      <c r="T2143" s="133"/>
      <c r="U2143" s="127"/>
      <c r="V2143" s="127"/>
      <c r="W2143" s="127"/>
      <c r="X2143" s="127"/>
      <c r="Y2143" s="127"/>
      <c r="Z2143" s="127"/>
      <c r="AA2143" s="127"/>
      <c r="AB2143" s="127"/>
      <c r="AC2143" s="127"/>
      <c r="AD2143" s="127"/>
      <c r="AE2143" s="127"/>
    </row>
    <row r="2144" spans="1:31" ht="30.75" customHeight="1" x14ac:dyDescent="0.25">
      <c r="A2144" s="59" t="str">
        <f t="shared" si="35"/>
        <v/>
      </c>
      <c r="B2144" s="128"/>
      <c r="C2144" s="127"/>
      <c r="D2144" s="127"/>
      <c r="E2144" s="127"/>
      <c r="F2144" s="127"/>
      <c r="G2144" s="127"/>
      <c r="H2144" s="127"/>
      <c r="I2144" s="127"/>
      <c r="J2144" s="127"/>
      <c r="K2144" s="127"/>
      <c r="L2144" s="127"/>
      <c r="M2144" s="127"/>
      <c r="N2144" s="127"/>
      <c r="O2144" s="127"/>
      <c r="P2144" s="127"/>
      <c r="Q2144" s="127"/>
      <c r="R2144" s="127"/>
      <c r="S2144" s="127"/>
      <c r="T2144" s="133"/>
      <c r="U2144" s="127"/>
      <c r="V2144" s="127"/>
      <c r="W2144" s="127"/>
      <c r="X2144" s="127"/>
      <c r="Y2144" s="127"/>
      <c r="Z2144" s="127"/>
      <c r="AA2144" s="127"/>
      <c r="AB2144" s="127"/>
      <c r="AC2144" s="127"/>
      <c r="AD2144" s="127"/>
      <c r="AE2144" s="127"/>
    </row>
    <row r="2145" spans="1:31" ht="30.75" customHeight="1" x14ac:dyDescent="0.25">
      <c r="A2145" s="59" t="str">
        <f t="shared" si="35"/>
        <v/>
      </c>
      <c r="B2145" s="128"/>
      <c r="C2145" s="127"/>
      <c r="D2145" s="127"/>
      <c r="E2145" s="127"/>
      <c r="F2145" s="127"/>
      <c r="G2145" s="127"/>
      <c r="H2145" s="127"/>
      <c r="I2145" s="127"/>
      <c r="J2145" s="127"/>
      <c r="K2145" s="127"/>
      <c r="L2145" s="127"/>
      <c r="M2145" s="127"/>
      <c r="N2145" s="127"/>
      <c r="O2145" s="127"/>
      <c r="P2145" s="127"/>
      <c r="Q2145" s="127"/>
      <c r="R2145" s="127"/>
      <c r="S2145" s="127"/>
      <c r="T2145" s="133"/>
      <c r="U2145" s="127"/>
      <c r="V2145" s="127"/>
      <c r="W2145" s="127"/>
      <c r="X2145" s="127"/>
      <c r="Y2145" s="127"/>
      <c r="Z2145" s="127"/>
      <c r="AA2145" s="127"/>
      <c r="AB2145" s="127"/>
      <c r="AC2145" s="127"/>
      <c r="AD2145" s="127"/>
      <c r="AE2145" s="127"/>
    </row>
    <row r="2146" spans="1:31" ht="30.75" customHeight="1" x14ac:dyDescent="0.25">
      <c r="A2146" s="59" t="str">
        <f t="shared" si="35"/>
        <v/>
      </c>
      <c r="B2146" s="131"/>
      <c r="C2146" s="130"/>
      <c r="D2146" s="130"/>
      <c r="E2146" s="130"/>
      <c r="F2146" s="130"/>
      <c r="G2146" s="130"/>
      <c r="H2146" s="130"/>
      <c r="I2146" s="130"/>
      <c r="J2146" s="130"/>
      <c r="K2146" s="130"/>
      <c r="L2146" s="130"/>
      <c r="M2146" s="130"/>
      <c r="N2146" s="130"/>
      <c r="O2146" s="130"/>
      <c r="P2146" s="130"/>
      <c r="Q2146" s="130"/>
      <c r="R2146" s="130"/>
      <c r="S2146" s="130"/>
      <c r="T2146" s="134"/>
      <c r="U2146" s="130"/>
      <c r="V2146" s="130"/>
      <c r="W2146" s="130"/>
      <c r="X2146" s="130"/>
      <c r="Y2146" s="130"/>
      <c r="Z2146" s="130"/>
      <c r="AA2146" s="130"/>
      <c r="AB2146" s="130"/>
      <c r="AC2146" s="130"/>
      <c r="AD2146" s="130"/>
      <c r="AE2146" s="130"/>
    </row>
    <row r="2147" spans="1:31" ht="30.75" customHeight="1" x14ac:dyDescent="0.25">
      <c r="A2147" s="59" t="str">
        <f t="shared" si="35"/>
        <v/>
      </c>
      <c r="B2147" s="131"/>
      <c r="C2147" s="130"/>
      <c r="D2147" s="130"/>
      <c r="E2147" s="130"/>
      <c r="F2147" s="130"/>
      <c r="G2147" s="130"/>
      <c r="H2147" s="130"/>
      <c r="I2147" s="130"/>
      <c r="J2147" s="130"/>
      <c r="K2147" s="130"/>
      <c r="L2147" s="130"/>
      <c r="M2147" s="130"/>
      <c r="N2147" s="130"/>
      <c r="O2147" s="130"/>
      <c r="P2147" s="130"/>
      <c r="Q2147" s="130"/>
      <c r="R2147" s="130"/>
      <c r="S2147" s="130"/>
      <c r="T2147" s="134"/>
      <c r="U2147" s="130"/>
      <c r="V2147" s="130"/>
      <c r="W2147" s="130"/>
      <c r="X2147" s="130"/>
      <c r="Y2147" s="130"/>
      <c r="Z2147" s="130"/>
      <c r="AA2147" s="130"/>
      <c r="AB2147" s="130"/>
      <c r="AC2147" s="130"/>
      <c r="AD2147" s="130"/>
      <c r="AE2147" s="130"/>
    </row>
    <row r="2148" spans="1:31" ht="30.75" customHeight="1" x14ac:dyDescent="0.25">
      <c r="A2148" s="59" t="str">
        <f t="shared" si="35"/>
        <v/>
      </c>
      <c r="B2148" s="131"/>
      <c r="C2148" s="130"/>
      <c r="D2148" s="130"/>
      <c r="E2148" s="130"/>
      <c r="F2148" s="130"/>
      <c r="G2148" s="130"/>
      <c r="H2148" s="130"/>
      <c r="I2148" s="130"/>
      <c r="J2148" s="130"/>
      <c r="K2148" s="130"/>
      <c r="L2148" s="130"/>
      <c r="M2148" s="130"/>
      <c r="N2148" s="130"/>
      <c r="O2148" s="130"/>
      <c r="P2148" s="130"/>
      <c r="Q2148" s="130"/>
      <c r="R2148" s="130"/>
      <c r="S2148" s="130"/>
      <c r="T2148" s="134"/>
      <c r="U2148" s="130"/>
      <c r="V2148" s="130"/>
      <c r="W2148" s="130"/>
      <c r="X2148" s="130"/>
      <c r="Y2148" s="130"/>
      <c r="Z2148" s="130"/>
      <c r="AA2148" s="130"/>
      <c r="AB2148" s="130"/>
      <c r="AC2148" s="130"/>
      <c r="AD2148" s="130"/>
      <c r="AE2148" s="130"/>
    </row>
    <row r="2149" spans="1:31" ht="30.75" customHeight="1" x14ac:dyDescent="0.25">
      <c r="A2149" s="59" t="str">
        <f t="shared" si="35"/>
        <v/>
      </c>
      <c r="B2149" s="129"/>
      <c r="C2149" s="130"/>
      <c r="D2149" s="130"/>
      <c r="E2149" s="130"/>
      <c r="F2149" s="130"/>
      <c r="G2149" s="130"/>
      <c r="H2149" s="130"/>
      <c r="I2149" s="130"/>
      <c r="J2149" s="130"/>
      <c r="K2149" s="130"/>
      <c r="L2149" s="130"/>
      <c r="M2149" s="130"/>
      <c r="N2149" s="130"/>
      <c r="O2149" s="130"/>
      <c r="P2149" s="130"/>
      <c r="Q2149" s="130"/>
      <c r="R2149" s="130"/>
      <c r="S2149" s="130"/>
      <c r="T2149" s="134"/>
      <c r="U2149" s="130"/>
      <c r="V2149" s="130"/>
      <c r="W2149" s="130"/>
      <c r="X2149" s="130"/>
      <c r="Y2149" s="130"/>
      <c r="Z2149" s="130"/>
      <c r="AA2149" s="130"/>
      <c r="AB2149" s="130"/>
      <c r="AC2149" s="130"/>
      <c r="AD2149" s="130"/>
      <c r="AE2149" s="130"/>
    </row>
    <row r="2150" spans="1:31" ht="30.75" customHeight="1" x14ac:dyDescent="0.25">
      <c r="A2150" s="59" t="str">
        <f t="shared" si="35"/>
        <v/>
      </c>
      <c r="B2150" s="129"/>
      <c r="C2150" s="130"/>
      <c r="D2150" s="130"/>
      <c r="E2150" s="130"/>
      <c r="F2150" s="130"/>
      <c r="G2150" s="130"/>
      <c r="H2150" s="130"/>
      <c r="I2150" s="130"/>
      <c r="J2150" s="130"/>
      <c r="K2150" s="130"/>
      <c r="L2150" s="130"/>
      <c r="M2150" s="130"/>
      <c r="N2150" s="130"/>
      <c r="O2150" s="130"/>
      <c r="P2150" s="130"/>
      <c r="Q2150" s="130"/>
      <c r="R2150" s="130"/>
      <c r="S2150" s="130"/>
      <c r="T2150" s="134"/>
      <c r="U2150" s="130"/>
      <c r="V2150" s="130"/>
      <c r="W2150" s="130"/>
      <c r="X2150" s="130"/>
      <c r="Y2150" s="130"/>
      <c r="Z2150" s="130"/>
      <c r="AA2150" s="130"/>
      <c r="AB2150" s="130"/>
      <c r="AC2150" s="130"/>
      <c r="AD2150" s="130"/>
      <c r="AE2150" s="130"/>
    </row>
    <row r="2151" spans="1:31" ht="30.75" customHeight="1" x14ac:dyDescent="0.25">
      <c r="A2151" s="59" t="str">
        <f t="shared" si="35"/>
        <v/>
      </c>
      <c r="B2151" s="129"/>
      <c r="C2151" s="130"/>
      <c r="D2151" s="130"/>
      <c r="E2151" s="130"/>
      <c r="F2151" s="130"/>
      <c r="G2151" s="130"/>
      <c r="H2151" s="130"/>
      <c r="I2151" s="130"/>
      <c r="J2151" s="130"/>
      <c r="K2151" s="130"/>
      <c r="L2151" s="130"/>
      <c r="M2151" s="130"/>
      <c r="N2151" s="130"/>
      <c r="O2151" s="130"/>
      <c r="P2151" s="130"/>
      <c r="Q2151" s="130"/>
      <c r="R2151" s="130"/>
      <c r="S2151" s="130"/>
      <c r="T2151" s="134"/>
      <c r="U2151" s="130"/>
      <c r="V2151" s="130"/>
      <c r="W2151" s="130"/>
      <c r="X2151" s="130"/>
      <c r="Y2151" s="130"/>
      <c r="Z2151" s="130"/>
      <c r="AA2151" s="130"/>
      <c r="AB2151" s="130"/>
      <c r="AC2151" s="130"/>
      <c r="AD2151" s="130"/>
      <c r="AE2151" s="130"/>
    </row>
    <row r="2152" spans="1:31" ht="30.75" customHeight="1" x14ac:dyDescent="0.25">
      <c r="A2152" s="59" t="str">
        <f t="shared" si="35"/>
        <v/>
      </c>
      <c r="B2152" s="129"/>
      <c r="C2152" s="130"/>
      <c r="D2152" s="130"/>
      <c r="E2152" s="130"/>
      <c r="F2152" s="130"/>
      <c r="G2152" s="130"/>
      <c r="H2152" s="130"/>
      <c r="I2152" s="130"/>
      <c r="J2152" s="130"/>
      <c r="K2152" s="130"/>
      <c r="L2152" s="130"/>
      <c r="M2152" s="130"/>
      <c r="N2152" s="130"/>
      <c r="O2152" s="130"/>
      <c r="P2152" s="130"/>
      <c r="Q2152" s="130"/>
      <c r="R2152" s="130"/>
      <c r="S2152" s="130"/>
      <c r="T2152" s="134"/>
      <c r="U2152" s="130"/>
      <c r="V2152" s="130"/>
      <c r="W2152" s="130"/>
      <c r="X2152" s="130"/>
      <c r="Y2152" s="130"/>
      <c r="Z2152" s="130"/>
      <c r="AA2152" s="130"/>
      <c r="AB2152" s="130"/>
      <c r="AC2152" s="130"/>
      <c r="AD2152" s="130"/>
      <c r="AE2152" s="130"/>
    </row>
    <row r="2153" spans="1:31" ht="30.75" customHeight="1" x14ac:dyDescent="0.25">
      <c r="A2153" s="59" t="str">
        <f t="shared" si="35"/>
        <v/>
      </c>
      <c r="B2153" s="129"/>
      <c r="C2153" s="130"/>
      <c r="D2153" s="130"/>
      <c r="E2153" s="130"/>
      <c r="F2153" s="130"/>
      <c r="G2153" s="130"/>
      <c r="H2153" s="130"/>
      <c r="I2153" s="130"/>
      <c r="J2153" s="130"/>
      <c r="K2153" s="130"/>
      <c r="L2153" s="130"/>
      <c r="M2153" s="130"/>
      <c r="N2153" s="130"/>
      <c r="O2153" s="130"/>
      <c r="P2153" s="130"/>
      <c r="Q2153" s="130"/>
      <c r="R2153" s="130"/>
      <c r="S2153" s="130"/>
      <c r="T2153" s="134"/>
      <c r="U2153" s="130"/>
      <c r="V2153" s="130"/>
      <c r="W2153" s="130"/>
      <c r="X2153" s="130"/>
      <c r="Y2153" s="130"/>
      <c r="Z2153" s="130"/>
      <c r="AA2153" s="130"/>
      <c r="AB2153" s="130"/>
      <c r="AC2153" s="130"/>
      <c r="AD2153" s="130"/>
      <c r="AE2153" s="130"/>
    </row>
    <row r="2154" spans="1:31" ht="30.75" customHeight="1" x14ac:dyDescent="0.25">
      <c r="A2154" s="59" t="str">
        <f t="shared" si="35"/>
        <v/>
      </c>
      <c r="B2154" s="131"/>
      <c r="C2154" s="130"/>
      <c r="D2154" s="130"/>
      <c r="E2154" s="130"/>
      <c r="F2154" s="130"/>
      <c r="G2154" s="130"/>
      <c r="H2154" s="130"/>
      <c r="I2154" s="130"/>
      <c r="J2154" s="130"/>
      <c r="K2154" s="130"/>
      <c r="L2154" s="130"/>
      <c r="M2154" s="130"/>
      <c r="N2154" s="130"/>
      <c r="O2154" s="130"/>
      <c r="P2154" s="130"/>
      <c r="Q2154" s="130"/>
      <c r="R2154" s="130"/>
      <c r="S2154" s="130"/>
      <c r="T2154" s="134"/>
      <c r="U2154" s="130"/>
      <c r="V2154" s="130"/>
      <c r="W2154" s="130"/>
      <c r="X2154" s="130"/>
      <c r="Y2154" s="130"/>
      <c r="Z2154" s="130"/>
      <c r="AA2154" s="130"/>
      <c r="AB2154" s="130"/>
      <c r="AC2154" s="130"/>
      <c r="AD2154" s="130"/>
      <c r="AE2154" s="130"/>
    </row>
    <row r="2155" spans="1:31" ht="30.75" customHeight="1" x14ac:dyDescent="0.25">
      <c r="A2155" s="59" t="str">
        <f t="shared" si="35"/>
        <v/>
      </c>
      <c r="B2155" s="129"/>
      <c r="C2155" s="130"/>
      <c r="D2155" s="130"/>
      <c r="E2155" s="130"/>
      <c r="F2155" s="130"/>
      <c r="G2155" s="130"/>
      <c r="H2155" s="130"/>
      <c r="I2155" s="130"/>
      <c r="J2155" s="130"/>
      <c r="K2155" s="130"/>
      <c r="L2155" s="130"/>
      <c r="M2155" s="130"/>
      <c r="N2155" s="130"/>
      <c r="O2155" s="130"/>
      <c r="P2155" s="130"/>
      <c r="Q2155" s="130"/>
      <c r="R2155" s="130"/>
      <c r="S2155" s="130"/>
      <c r="T2155" s="134"/>
      <c r="U2155" s="130"/>
      <c r="V2155" s="130"/>
      <c r="W2155" s="130"/>
      <c r="X2155" s="130"/>
      <c r="Y2155" s="130"/>
      <c r="Z2155" s="130"/>
      <c r="AA2155" s="130"/>
      <c r="AB2155" s="130"/>
      <c r="AC2155" s="130"/>
      <c r="AD2155" s="130"/>
      <c r="AE2155" s="130"/>
    </row>
    <row r="2156" spans="1:31" ht="30.75" customHeight="1" x14ac:dyDescent="0.25">
      <c r="A2156" s="59" t="str">
        <f t="shared" si="35"/>
        <v/>
      </c>
      <c r="B2156" s="129"/>
      <c r="C2156" s="130"/>
      <c r="D2156" s="130"/>
      <c r="E2156" s="130"/>
      <c r="F2156" s="130"/>
      <c r="G2156" s="130"/>
      <c r="H2156" s="130"/>
      <c r="I2156" s="130"/>
      <c r="J2156" s="130"/>
      <c r="K2156" s="130"/>
      <c r="L2156" s="130"/>
      <c r="M2156" s="130"/>
      <c r="N2156" s="130"/>
      <c r="O2156" s="130"/>
      <c r="P2156" s="130"/>
      <c r="Q2156" s="130"/>
      <c r="R2156" s="130"/>
      <c r="S2156" s="130"/>
      <c r="T2156" s="134"/>
      <c r="U2156" s="130"/>
      <c r="V2156" s="130"/>
      <c r="W2156" s="130"/>
      <c r="X2156" s="130"/>
      <c r="Y2156" s="130"/>
      <c r="Z2156" s="130"/>
      <c r="AA2156" s="130"/>
      <c r="AB2156" s="130"/>
      <c r="AC2156" s="130"/>
      <c r="AD2156" s="130"/>
      <c r="AE2156" s="130"/>
    </row>
    <row r="2157" spans="1:31" ht="30.75" customHeight="1" x14ac:dyDescent="0.25">
      <c r="A2157" s="59" t="str">
        <f t="shared" si="35"/>
        <v/>
      </c>
      <c r="B2157" s="129"/>
      <c r="C2157" s="130"/>
      <c r="D2157" s="130"/>
      <c r="E2157" s="130"/>
      <c r="F2157" s="130"/>
      <c r="G2157" s="130"/>
      <c r="H2157" s="130"/>
      <c r="I2157" s="130"/>
      <c r="J2157" s="130"/>
      <c r="K2157" s="130"/>
      <c r="L2157" s="130"/>
      <c r="M2157" s="130"/>
      <c r="N2157" s="130"/>
      <c r="O2157" s="130"/>
      <c r="P2157" s="130"/>
      <c r="Q2157" s="130"/>
      <c r="R2157" s="130"/>
      <c r="S2157" s="130"/>
      <c r="T2157" s="134"/>
      <c r="U2157" s="130"/>
      <c r="V2157" s="130"/>
      <c r="W2157" s="130"/>
      <c r="X2157" s="130"/>
      <c r="Y2157" s="130"/>
      <c r="Z2157" s="130"/>
      <c r="AA2157" s="130"/>
      <c r="AB2157" s="130"/>
      <c r="AC2157" s="130"/>
      <c r="AD2157" s="130"/>
      <c r="AE2157" s="130"/>
    </row>
    <row r="2158" spans="1:31" ht="30.75" customHeight="1" x14ac:dyDescent="0.25">
      <c r="A2158" s="59" t="str">
        <f t="shared" si="35"/>
        <v/>
      </c>
      <c r="B2158" s="131"/>
      <c r="C2158" s="130"/>
      <c r="D2158" s="130"/>
      <c r="E2158" s="130"/>
      <c r="F2158" s="130"/>
      <c r="G2158" s="130"/>
      <c r="H2158" s="130"/>
      <c r="I2158" s="130"/>
      <c r="J2158" s="130"/>
      <c r="K2158" s="130"/>
      <c r="L2158" s="130"/>
      <c r="M2158" s="130"/>
      <c r="N2158" s="130"/>
      <c r="O2158" s="130"/>
      <c r="P2158" s="130"/>
      <c r="Q2158" s="130"/>
      <c r="R2158" s="130"/>
      <c r="S2158" s="130"/>
      <c r="T2158" s="134"/>
      <c r="U2158" s="130"/>
      <c r="V2158" s="130"/>
      <c r="W2158" s="130"/>
      <c r="X2158" s="130"/>
      <c r="Y2158" s="130"/>
      <c r="Z2158" s="130"/>
      <c r="AA2158" s="130"/>
      <c r="AB2158" s="130"/>
      <c r="AC2158" s="130"/>
      <c r="AD2158" s="130"/>
      <c r="AE2158" s="130"/>
    </row>
    <row r="2159" spans="1:31" ht="30.75" customHeight="1" x14ac:dyDescent="0.25">
      <c r="A2159" s="59" t="str">
        <f t="shared" si="35"/>
        <v/>
      </c>
      <c r="B2159" s="131"/>
      <c r="C2159" s="130"/>
      <c r="D2159" s="130"/>
      <c r="E2159" s="130"/>
      <c r="F2159" s="130"/>
      <c r="G2159" s="130"/>
      <c r="H2159" s="130"/>
      <c r="I2159" s="130"/>
      <c r="J2159" s="130"/>
      <c r="K2159" s="130"/>
      <c r="L2159" s="130"/>
      <c r="M2159" s="130"/>
      <c r="N2159" s="130"/>
      <c r="O2159" s="130"/>
      <c r="P2159" s="130"/>
      <c r="Q2159" s="130"/>
      <c r="R2159" s="130"/>
      <c r="S2159" s="130"/>
      <c r="T2159" s="134"/>
      <c r="U2159" s="130"/>
      <c r="V2159" s="130"/>
      <c r="W2159" s="130"/>
      <c r="X2159" s="130"/>
      <c r="Y2159" s="130"/>
      <c r="Z2159" s="130"/>
      <c r="AA2159" s="130"/>
      <c r="AB2159" s="130"/>
      <c r="AC2159" s="130"/>
      <c r="AD2159" s="130"/>
      <c r="AE2159" s="130"/>
    </row>
    <row r="2160" spans="1:31" ht="30.75" customHeight="1" x14ac:dyDescent="0.25">
      <c r="A2160" s="59" t="str">
        <f t="shared" si="35"/>
        <v/>
      </c>
      <c r="B2160" s="129"/>
      <c r="C2160" s="130"/>
      <c r="D2160" s="130"/>
      <c r="E2160" s="130"/>
      <c r="F2160" s="130"/>
      <c r="G2160" s="130"/>
      <c r="H2160" s="130"/>
      <c r="I2160" s="130"/>
      <c r="J2160" s="130"/>
      <c r="K2160" s="130"/>
      <c r="L2160" s="130"/>
      <c r="M2160" s="130"/>
      <c r="N2160" s="130"/>
      <c r="O2160" s="130"/>
      <c r="P2160" s="130"/>
      <c r="Q2160" s="130"/>
      <c r="R2160" s="130"/>
      <c r="S2160" s="130"/>
      <c r="T2160" s="134"/>
      <c r="U2160" s="130"/>
      <c r="V2160" s="130"/>
      <c r="W2160" s="130"/>
      <c r="X2160" s="130"/>
      <c r="Y2160" s="130"/>
      <c r="Z2160" s="130"/>
      <c r="AA2160" s="130"/>
      <c r="AB2160" s="130"/>
      <c r="AC2160" s="130"/>
      <c r="AD2160" s="130"/>
      <c r="AE2160" s="130"/>
    </row>
    <row r="2161" spans="1:31" ht="30.75" customHeight="1" x14ac:dyDescent="0.25">
      <c r="A2161" s="59" t="str">
        <f t="shared" si="35"/>
        <v/>
      </c>
      <c r="B2161" s="129"/>
      <c r="C2161" s="130"/>
      <c r="D2161" s="130"/>
      <c r="E2161" s="130"/>
      <c r="F2161" s="130"/>
      <c r="G2161" s="130"/>
      <c r="H2161" s="130"/>
      <c r="I2161" s="130"/>
      <c r="J2161" s="130"/>
      <c r="K2161" s="130"/>
      <c r="L2161" s="130"/>
      <c r="M2161" s="130"/>
      <c r="N2161" s="130"/>
      <c r="O2161" s="130"/>
      <c r="P2161" s="130"/>
      <c r="Q2161" s="130"/>
      <c r="R2161" s="130"/>
      <c r="S2161" s="130"/>
      <c r="T2161" s="134"/>
      <c r="U2161" s="130"/>
      <c r="V2161" s="130"/>
      <c r="W2161" s="130"/>
      <c r="X2161" s="130"/>
      <c r="Y2161" s="130"/>
      <c r="Z2161" s="130"/>
      <c r="AA2161" s="130"/>
      <c r="AB2161" s="130"/>
      <c r="AC2161" s="130"/>
      <c r="AD2161" s="130"/>
      <c r="AE2161" s="130"/>
    </row>
    <row r="2162" spans="1:31" ht="30.75" customHeight="1" x14ac:dyDescent="0.25">
      <c r="A2162" s="59" t="str">
        <f t="shared" si="35"/>
        <v/>
      </c>
      <c r="B2162" s="129"/>
      <c r="C2162" s="130"/>
      <c r="D2162" s="130"/>
      <c r="E2162" s="130"/>
      <c r="F2162" s="130"/>
      <c r="G2162" s="130"/>
      <c r="H2162" s="130"/>
      <c r="I2162" s="130"/>
      <c r="J2162" s="130"/>
      <c r="K2162" s="130"/>
      <c r="L2162" s="130"/>
      <c r="M2162" s="130"/>
      <c r="N2162" s="130"/>
      <c r="O2162" s="130"/>
      <c r="P2162" s="130"/>
      <c r="Q2162" s="130"/>
      <c r="R2162" s="130"/>
      <c r="S2162" s="130"/>
      <c r="T2162" s="134"/>
      <c r="U2162" s="130"/>
      <c r="V2162" s="130"/>
      <c r="W2162" s="130"/>
      <c r="X2162" s="130"/>
      <c r="Y2162" s="130"/>
      <c r="Z2162" s="130"/>
      <c r="AA2162" s="130"/>
      <c r="AB2162" s="130"/>
      <c r="AC2162" s="130"/>
      <c r="AD2162" s="130"/>
      <c r="AE2162" s="130"/>
    </row>
    <row r="2163" spans="1:31" ht="30.75" customHeight="1" x14ac:dyDescent="0.25">
      <c r="A2163" s="59" t="str">
        <f t="shared" si="35"/>
        <v/>
      </c>
      <c r="B2163" s="126"/>
      <c r="C2163" s="127"/>
      <c r="D2163" s="127"/>
      <c r="E2163" s="127"/>
      <c r="F2163" s="127"/>
      <c r="G2163" s="127"/>
      <c r="H2163" s="127"/>
      <c r="I2163" s="127"/>
      <c r="J2163" s="127"/>
      <c r="K2163" s="127"/>
      <c r="L2163" s="127"/>
      <c r="M2163" s="127"/>
      <c r="N2163" s="127"/>
      <c r="O2163" s="127"/>
      <c r="P2163" s="127"/>
      <c r="Q2163" s="127"/>
      <c r="R2163" s="127"/>
      <c r="S2163" s="127"/>
      <c r="T2163" s="133"/>
      <c r="U2163" s="127"/>
      <c r="V2163" s="127"/>
      <c r="W2163" s="127"/>
      <c r="X2163" s="127"/>
      <c r="Y2163" s="127"/>
      <c r="Z2163" s="127"/>
      <c r="AA2163" s="127"/>
      <c r="AB2163" s="127"/>
      <c r="AC2163" s="127"/>
      <c r="AD2163" s="127"/>
      <c r="AE2163" s="127"/>
    </row>
    <row r="2164" spans="1:31" ht="30.75" customHeight="1" x14ac:dyDescent="0.25">
      <c r="A2164" s="59" t="str">
        <f t="shared" si="35"/>
        <v/>
      </c>
      <c r="B2164" s="128"/>
      <c r="C2164" s="127"/>
      <c r="D2164" s="127"/>
      <c r="E2164" s="127"/>
      <c r="F2164" s="127"/>
      <c r="G2164" s="127"/>
      <c r="H2164" s="127"/>
      <c r="I2164" s="127"/>
      <c r="J2164" s="127"/>
      <c r="K2164" s="127"/>
      <c r="L2164" s="127"/>
      <c r="M2164" s="127"/>
      <c r="N2164" s="127"/>
      <c r="O2164" s="127"/>
      <c r="P2164" s="127"/>
      <c r="Q2164" s="127"/>
      <c r="R2164" s="127"/>
      <c r="S2164" s="127"/>
      <c r="T2164" s="133"/>
      <c r="U2164" s="127"/>
      <c r="V2164" s="127"/>
      <c r="W2164" s="127"/>
      <c r="X2164" s="127"/>
      <c r="Y2164" s="127"/>
      <c r="Z2164" s="127"/>
      <c r="AA2164" s="127"/>
      <c r="AB2164" s="127"/>
      <c r="AC2164" s="127"/>
      <c r="AD2164" s="127"/>
      <c r="AE2164" s="127"/>
    </row>
    <row r="2165" spans="1:31" ht="30.75" customHeight="1" x14ac:dyDescent="0.25">
      <c r="A2165" s="59" t="str">
        <f t="shared" si="35"/>
        <v/>
      </c>
      <c r="B2165" s="128"/>
      <c r="C2165" s="127"/>
      <c r="D2165" s="127"/>
      <c r="E2165" s="127"/>
      <c r="F2165" s="127"/>
      <c r="G2165" s="127"/>
      <c r="H2165" s="127"/>
      <c r="I2165" s="127"/>
      <c r="J2165" s="127"/>
      <c r="K2165" s="127"/>
      <c r="L2165" s="127"/>
      <c r="M2165" s="127"/>
      <c r="N2165" s="127"/>
      <c r="O2165" s="127"/>
      <c r="P2165" s="127"/>
      <c r="Q2165" s="127"/>
      <c r="R2165" s="127"/>
      <c r="S2165" s="127"/>
      <c r="T2165" s="133"/>
      <c r="U2165" s="127"/>
      <c r="V2165" s="127"/>
      <c r="W2165" s="127"/>
      <c r="X2165" s="127"/>
      <c r="Y2165" s="127"/>
      <c r="Z2165" s="127"/>
      <c r="AA2165" s="127"/>
      <c r="AB2165" s="127"/>
      <c r="AC2165" s="127"/>
      <c r="AD2165" s="127"/>
      <c r="AE2165" s="127"/>
    </row>
    <row r="2166" spans="1:31" ht="30.75" customHeight="1" x14ac:dyDescent="0.25">
      <c r="A2166" s="59" t="str">
        <f t="shared" si="35"/>
        <v/>
      </c>
      <c r="B2166" s="129"/>
      <c r="C2166" s="130"/>
      <c r="D2166" s="130"/>
      <c r="E2166" s="130"/>
      <c r="F2166" s="130"/>
      <c r="G2166" s="130"/>
      <c r="H2166" s="130"/>
      <c r="I2166" s="130"/>
      <c r="J2166" s="130"/>
      <c r="K2166" s="130"/>
      <c r="L2166" s="130"/>
      <c r="M2166" s="130"/>
      <c r="N2166" s="130"/>
      <c r="O2166" s="130"/>
      <c r="P2166" s="130"/>
      <c r="Q2166" s="130"/>
      <c r="R2166" s="130"/>
      <c r="S2166" s="130"/>
      <c r="T2166" s="134"/>
      <c r="U2166" s="130"/>
      <c r="V2166" s="130"/>
      <c r="W2166" s="130"/>
      <c r="X2166" s="130"/>
      <c r="Y2166" s="130"/>
      <c r="Z2166" s="130"/>
      <c r="AA2166" s="130"/>
      <c r="AB2166" s="130"/>
      <c r="AC2166" s="130"/>
      <c r="AD2166" s="130"/>
      <c r="AE2166" s="130"/>
    </row>
    <row r="2167" spans="1:31" ht="30.75" customHeight="1" x14ac:dyDescent="0.25">
      <c r="A2167" s="59" t="str">
        <f t="shared" si="35"/>
        <v/>
      </c>
      <c r="B2167" s="129"/>
      <c r="C2167" s="130"/>
      <c r="D2167" s="130"/>
      <c r="E2167" s="130"/>
      <c r="F2167" s="130"/>
      <c r="G2167" s="130"/>
      <c r="H2167" s="130"/>
      <c r="I2167" s="130"/>
      <c r="J2167" s="130"/>
      <c r="K2167" s="130"/>
      <c r="L2167" s="130"/>
      <c r="M2167" s="130"/>
      <c r="N2167" s="130"/>
      <c r="O2167" s="130"/>
      <c r="P2167" s="130"/>
      <c r="Q2167" s="130"/>
      <c r="R2167" s="130"/>
      <c r="S2167" s="130"/>
      <c r="T2167" s="134"/>
      <c r="U2167" s="130"/>
      <c r="V2167" s="130"/>
      <c r="W2167" s="130"/>
      <c r="X2167" s="130"/>
      <c r="Y2167" s="130"/>
      <c r="Z2167" s="130"/>
      <c r="AA2167" s="130"/>
      <c r="AB2167" s="130"/>
      <c r="AC2167" s="130"/>
      <c r="AD2167" s="130"/>
      <c r="AE2167" s="130"/>
    </row>
    <row r="2168" spans="1:31" ht="30.75" customHeight="1" x14ac:dyDescent="0.25">
      <c r="A2168" s="59" t="str">
        <f t="shared" si="35"/>
        <v/>
      </c>
      <c r="B2168" s="129"/>
      <c r="C2168" s="130"/>
      <c r="D2168" s="130"/>
      <c r="E2168" s="130"/>
      <c r="F2168" s="130"/>
      <c r="G2168" s="130"/>
      <c r="H2168" s="130"/>
      <c r="I2168" s="130"/>
      <c r="J2168" s="130"/>
      <c r="K2168" s="130"/>
      <c r="L2168" s="130"/>
      <c r="M2168" s="130"/>
      <c r="N2168" s="130"/>
      <c r="O2168" s="130"/>
      <c r="P2168" s="130"/>
      <c r="Q2168" s="130"/>
      <c r="R2168" s="130"/>
      <c r="S2168" s="130"/>
      <c r="T2168" s="134"/>
      <c r="U2168" s="130"/>
      <c r="V2168" s="130"/>
      <c r="W2168" s="130"/>
      <c r="X2168" s="130"/>
      <c r="Y2168" s="130"/>
      <c r="Z2168" s="130"/>
      <c r="AA2168" s="130"/>
      <c r="AB2168" s="130"/>
      <c r="AC2168" s="130"/>
      <c r="AD2168" s="130"/>
      <c r="AE2168" s="130"/>
    </row>
    <row r="2169" spans="1:31" ht="30.75" customHeight="1" x14ac:dyDescent="0.25">
      <c r="A2169" s="59" t="str">
        <f t="shared" si="35"/>
        <v/>
      </c>
      <c r="B2169" s="129"/>
      <c r="C2169" s="130"/>
      <c r="D2169" s="130"/>
      <c r="E2169" s="130"/>
      <c r="F2169" s="130"/>
      <c r="G2169" s="130"/>
      <c r="H2169" s="130"/>
      <c r="I2169" s="130"/>
      <c r="J2169" s="130"/>
      <c r="K2169" s="130"/>
      <c r="L2169" s="130"/>
      <c r="M2169" s="130"/>
      <c r="N2169" s="130"/>
      <c r="O2169" s="130"/>
      <c r="P2169" s="130"/>
      <c r="Q2169" s="130"/>
      <c r="R2169" s="130"/>
      <c r="S2169" s="130"/>
      <c r="T2169" s="134"/>
      <c r="U2169" s="130"/>
      <c r="V2169" s="130"/>
      <c r="W2169" s="130"/>
      <c r="X2169" s="130"/>
      <c r="Y2169" s="130"/>
      <c r="Z2169" s="130"/>
      <c r="AA2169" s="130"/>
      <c r="AB2169" s="130"/>
      <c r="AC2169" s="130"/>
      <c r="AD2169" s="130"/>
      <c r="AE2169" s="130"/>
    </row>
    <row r="2170" spans="1:31" ht="30.75" customHeight="1" x14ac:dyDescent="0.25">
      <c r="A2170" s="59" t="str">
        <f t="shared" si="35"/>
        <v/>
      </c>
      <c r="B2170" s="128"/>
      <c r="C2170" s="127"/>
      <c r="D2170" s="127"/>
      <c r="E2170" s="127"/>
      <c r="F2170" s="127"/>
      <c r="G2170" s="127"/>
      <c r="H2170" s="127"/>
      <c r="I2170" s="127"/>
      <c r="J2170" s="127"/>
      <c r="K2170" s="127"/>
      <c r="L2170" s="127"/>
      <c r="M2170" s="127"/>
      <c r="N2170" s="127"/>
      <c r="O2170" s="127"/>
      <c r="P2170" s="127"/>
      <c r="Q2170" s="127"/>
      <c r="R2170" s="127"/>
      <c r="S2170" s="127"/>
      <c r="T2170" s="133"/>
      <c r="U2170" s="127"/>
      <c r="V2170" s="127"/>
      <c r="W2170" s="127"/>
      <c r="X2170" s="127"/>
      <c r="Y2170" s="127"/>
      <c r="Z2170" s="127"/>
      <c r="AA2170" s="127"/>
      <c r="AB2170" s="127"/>
      <c r="AC2170" s="127"/>
      <c r="AD2170" s="127"/>
      <c r="AE2170" s="127"/>
    </row>
    <row r="2171" spans="1:31" ht="30.75" customHeight="1" x14ac:dyDescent="0.25">
      <c r="A2171" s="59" t="str">
        <f t="shared" si="35"/>
        <v/>
      </c>
      <c r="B2171" s="128"/>
      <c r="C2171" s="127"/>
      <c r="D2171" s="127"/>
      <c r="E2171" s="127"/>
      <c r="F2171" s="127"/>
      <c r="G2171" s="127"/>
      <c r="H2171" s="127"/>
      <c r="I2171" s="127"/>
      <c r="J2171" s="127"/>
      <c r="K2171" s="127"/>
      <c r="L2171" s="127"/>
      <c r="M2171" s="127"/>
      <c r="N2171" s="127"/>
      <c r="O2171" s="127"/>
      <c r="P2171" s="127"/>
      <c r="Q2171" s="127"/>
      <c r="R2171" s="127"/>
      <c r="S2171" s="127"/>
      <c r="T2171" s="133"/>
      <c r="U2171" s="127"/>
      <c r="V2171" s="127"/>
      <c r="W2171" s="127"/>
      <c r="X2171" s="127"/>
      <c r="Y2171" s="127"/>
      <c r="Z2171" s="127"/>
      <c r="AA2171" s="127"/>
      <c r="AB2171" s="127"/>
      <c r="AC2171" s="127"/>
      <c r="AD2171" s="127"/>
      <c r="AE2171" s="127"/>
    </row>
    <row r="2172" spans="1:31" ht="30.75" customHeight="1" x14ac:dyDescent="0.25">
      <c r="A2172" s="59" t="str">
        <f t="shared" si="35"/>
        <v/>
      </c>
      <c r="B2172" s="128"/>
      <c r="C2172" s="127"/>
      <c r="D2172" s="127"/>
      <c r="E2172" s="127"/>
      <c r="F2172" s="127"/>
      <c r="G2172" s="127"/>
      <c r="H2172" s="127"/>
      <c r="I2172" s="127"/>
      <c r="J2172" s="127"/>
      <c r="K2172" s="127"/>
      <c r="L2172" s="127"/>
      <c r="M2172" s="127"/>
      <c r="N2172" s="127"/>
      <c r="O2172" s="127"/>
      <c r="P2172" s="127"/>
      <c r="Q2172" s="127"/>
      <c r="R2172" s="127"/>
      <c r="S2172" s="127"/>
      <c r="T2172" s="133"/>
      <c r="U2172" s="127"/>
      <c r="V2172" s="127"/>
      <c r="W2172" s="127"/>
      <c r="X2172" s="127"/>
      <c r="Y2172" s="127"/>
      <c r="Z2172" s="127"/>
      <c r="AA2172" s="127"/>
      <c r="AB2172" s="127"/>
      <c r="AC2172" s="127"/>
      <c r="AD2172" s="127"/>
      <c r="AE2172" s="127"/>
    </row>
    <row r="2173" spans="1:31" ht="30.75" customHeight="1" x14ac:dyDescent="0.25">
      <c r="A2173" s="59" t="str">
        <f t="shared" si="35"/>
        <v/>
      </c>
      <c r="B2173" s="131"/>
      <c r="C2173" s="130"/>
      <c r="D2173" s="130"/>
      <c r="E2173" s="130"/>
      <c r="F2173" s="130"/>
      <c r="G2173" s="130"/>
      <c r="H2173" s="130"/>
      <c r="I2173" s="130"/>
      <c r="J2173" s="130"/>
      <c r="K2173" s="130"/>
      <c r="L2173" s="130"/>
      <c r="M2173" s="130"/>
      <c r="N2173" s="130"/>
      <c r="O2173" s="130"/>
      <c r="P2173" s="130"/>
      <c r="Q2173" s="130"/>
      <c r="R2173" s="130"/>
      <c r="S2173" s="130"/>
      <c r="T2173" s="134"/>
      <c r="U2173" s="130"/>
      <c r="V2173" s="130"/>
      <c r="W2173" s="130"/>
      <c r="X2173" s="130"/>
      <c r="Y2173" s="130"/>
      <c r="Z2173" s="130"/>
      <c r="AA2173" s="130"/>
      <c r="AB2173" s="130"/>
      <c r="AC2173" s="130"/>
      <c r="AD2173" s="130"/>
      <c r="AE2173" s="130"/>
    </row>
    <row r="2174" spans="1:31" ht="30.75" customHeight="1" x14ac:dyDescent="0.25">
      <c r="A2174" s="59" t="str">
        <f t="shared" si="35"/>
        <v/>
      </c>
      <c r="B2174" s="131"/>
      <c r="C2174" s="130"/>
      <c r="D2174" s="130"/>
      <c r="E2174" s="130"/>
      <c r="F2174" s="130"/>
      <c r="G2174" s="130"/>
      <c r="H2174" s="130"/>
      <c r="I2174" s="130"/>
      <c r="J2174" s="130"/>
      <c r="K2174" s="130"/>
      <c r="L2174" s="130"/>
      <c r="M2174" s="130"/>
      <c r="N2174" s="130"/>
      <c r="O2174" s="130"/>
      <c r="P2174" s="130"/>
      <c r="Q2174" s="130"/>
      <c r="R2174" s="130"/>
      <c r="S2174" s="130"/>
      <c r="T2174" s="134"/>
      <c r="U2174" s="130"/>
      <c r="V2174" s="130"/>
      <c r="W2174" s="130"/>
      <c r="X2174" s="130"/>
      <c r="Y2174" s="130"/>
      <c r="Z2174" s="130"/>
      <c r="AA2174" s="130"/>
      <c r="AB2174" s="130"/>
      <c r="AC2174" s="130"/>
      <c r="AD2174" s="130"/>
      <c r="AE2174" s="130"/>
    </row>
    <row r="2175" spans="1:31" ht="30.75" customHeight="1" x14ac:dyDescent="0.25">
      <c r="A2175" s="59" t="str">
        <f t="shared" si="35"/>
        <v/>
      </c>
      <c r="B2175" s="131"/>
      <c r="C2175" s="130"/>
      <c r="D2175" s="130"/>
      <c r="E2175" s="130"/>
      <c r="F2175" s="130"/>
      <c r="G2175" s="130"/>
      <c r="H2175" s="130"/>
      <c r="I2175" s="130"/>
      <c r="J2175" s="130"/>
      <c r="K2175" s="130"/>
      <c r="L2175" s="130"/>
      <c r="M2175" s="130"/>
      <c r="N2175" s="130"/>
      <c r="O2175" s="130"/>
      <c r="P2175" s="130"/>
      <c r="Q2175" s="130"/>
      <c r="R2175" s="130"/>
      <c r="S2175" s="130"/>
      <c r="T2175" s="134"/>
      <c r="U2175" s="130"/>
      <c r="V2175" s="130"/>
      <c r="W2175" s="130"/>
      <c r="X2175" s="130"/>
      <c r="Y2175" s="130"/>
      <c r="Z2175" s="130"/>
      <c r="AA2175" s="130"/>
      <c r="AB2175" s="130"/>
      <c r="AC2175" s="130"/>
      <c r="AD2175" s="130"/>
      <c r="AE2175" s="130"/>
    </row>
    <row r="2176" spans="1:31" ht="30.75" customHeight="1" x14ac:dyDescent="0.25">
      <c r="A2176" s="59" t="str">
        <f t="shared" si="35"/>
        <v/>
      </c>
      <c r="B2176" s="129"/>
      <c r="C2176" s="130"/>
      <c r="D2176" s="130"/>
      <c r="E2176" s="130"/>
      <c r="F2176" s="130"/>
      <c r="G2176" s="130"/>
      <c r="H2176" s="130"/>
      <c r="I2176" s="130"/>
      <c r="J2176" s="130"/>
      <c r="K2176" s="130"/>
      <c r="L2176" s="130"/>
      <c r="M2176" s="130"/>
      <c r="N2176" s="130"/>
      <c r="O2176" s="130"/>
      <c r="P2176" s="130"/>
      <c r="Q2176" s="130"/>
      <c r="R2176" s="130"/>
      <c r="S2176" s="130"/>
      <c r="T2176" s="134"/>
      <c r="U2176" s="130"/>
      <c r="V2176" s="130"/>
      <c r="W2176" s="130"/>
      <c r="X2176" s="130"/>
      <c r="Y2176" s="130"/>
      <c r="Z2176" s="130"/>
      <c r="AA2176" s="130"/>
      <c r="AB2176" s="130"/>
      <c r="AC2176" s="130"/>
      <c r="AD2176" s="130"/>
      <c r="AE2176" s="130"/>
    </row>
    <row r="2177" spans="1:31" ht="30.75" customHeight="1" x14ac:dyDescent="0.25">
      <c r="A2177" s="59" t="str">
        <f t="shared" si="35"/>
        <v/>
      </c>
      <c r="B2177" s="129"/>
      <c r="C2177" s="130"/>
      <c r="D2177" s="130"/>
      <c r="E2177" s="130"/>
      <c r="F2177" s="130"/>
      <c r="G2177" s="130"/>
      <c r="H2177" s="130"/>
      <c r="I2177" s="130"/>
      <c r="J2177" s="130"/>
      <c r="K2177" s="130"/>
      <c r="L2177" s="130"/>
      <c r="M2177" s="130"/>
      <c r="N2177" s="130"/>
      <c r="O2177" s="130"/>
      <c r="P2177" s="130"/>
      <c r="Q2177" s="130"/>
      <c r="R2177" s="130"/>
      <c r="S2177" s="130"/>
      <c r="T2177" s="134"/>
      <c r="U2177" s="130"/>
      <c r="V2177" s="130"/>
      <c r="W2177" s="130"/>
      <c r="X2177" s="130"/>
      <c r="Y2177" s="130"/>
      <c r="Z2177" s="130"/>
      <c r="AA2177" s="130"/>
      <c r="AB2177" s="130"/>
      <c r="AC2177" s="130"/>
      <c r="AD2177" s="130"/>
      <c r="AE2177" s="130"/>
    </row>
    <row r="2178" spans="1:31" ht="30.75" customHeight="1" x14ac:dyDescent="0.25">
      <c r="A2178" s="59" t="str">
        <f t="shared" si="35"/>
        <v/>
      </c>
      <c r="B2178" s="129"/>
      <c r="C2178" s="130"/>
      <c r="D2178" s="130"/>
      <c r="E2178" s="130"/>
      <c r="F2178" s="130"/>
      <c r="G2178" s="130"/>
      <c r="H2178" s="130"/>
      <c r="I2178" s="130"/>
      <c r="J2178" s="130"/>
      <c r="K2178" s="130"/>
      <c r="L2178" s="130"/>
      <c r="M2178" s="130"/>
      <c r="N2178" s="130"/>
      <c r="O2178" s="130"/>
      <c r="P2178" s="130"/>
      <c r="Q2178" s="130"/>
      <c r="R2178" s="130"/>
      <c r="S2178" s="130"/>
      <c r="T2178" s="134"/>
      <c r="U2178" s="130"/>
      <c r="V2178" s="130"/>
      <c r="W2178" s="130"/>
      <c r="X2178" s="130"/>
      <c r="Y2178" s="130"/>
      <c r="Z2178" s="130"/>
      <c r="AA2178" s="130"/>
      <c r="AB2178" s="130"/>
      <c r="AC2178" s="130"/>
      <c r="AD2178" s="130"/>
      <c r="AE2178" s="130"/>
    </row>
    <row r="2179" spans="1:31" ht="30.75" customHeight="1" x14ac:dyDescent="0.25">
      <c r="A2179" s="59" t="str">
        <f t="shared" ref="A2179:A2242" si="36">IF(B2179&lt;&gt;"",DATE(2020,INT((ROW(A2177)-1)/27)+1,1),"")</f>
        <v/>
      </c>
      <c r="B2179" s="129"/>
      <c r="C2179" s="130"/>
      <c r="D2179" s="130"/>
      <c r="E2179" s="130"/>
      <c r="F2179" s="130"/>
      <c r="G2179" s="130"/>
      <c r="H2179" s="130"/>
      <c r="I2179" s="130"/>
      <c r="J2179" s="130"/>
      <c r="K2179" s="130"/>
      <c r="L2179" s="130"/>
      <c r="M2179" s="130"/>
      <c r="N2179" s="130"/>
      <c r="O2179" s="130"/>
      <c r="P2179" s="130"/>
      <c r="Q2179" s="130"/>
      <c r="R2179" s="130"/>
      <c r="S2179" s="130"/>
      <c r="T2179" s="134"/>
      <c r="U2179" s="130"/>
      <c r="V2179" s="130"/>
      <c r="W2179" s="130"/>
      <c r="X2179" s="130"/>
      <c r="Y2179" s="130"/>
      <c r="Z2179" s="130"/>
      <c r="AA2179" s="130"/>
      <c r="AB2179" s="130"/>
      <c r="AC2179" s="130"/>
      <c r="AD2179" s="130"/>
      <c r="AE2179" s="130"/>
    </row>
    <row r="2180" spans="1:31" ht="30.75" customHeight="1" x14ac:dyDescent="0.25">
      <c r="A2180" s="59" t="str">
        <f t="shared" si="36"/>
        <v/>
      </c>
      <c r="B2180" s="129"/>
      <c r="C2180" s="130"/>
      <c r="D2180" s="130"/>
      <c r="E2180" s="130"/>
      <c r="F2180" s="130"/>
      <c r="G2180" s="130"/>
      <c r="H2180" s="130"/>
      <c r="I2180" s="130"/>
      <c r="J2180" s="130"/>
      <c r="K2180" s="130"/>
      <c r="L2180" s="130"/>
      <c r="M2180" s="130"/>
      <c r="N2180" s="130"/>
      <c r="O2180" s="130"/>
      <c r="P2180" s="130"/>
      <c r="Q2180" s="130"/>
      <c r="R2180" s="130"/>
      <c r="S2180" s="130"/>
      <c r="T2180" s="134"/>
      <c r="U2180" s="130"/>
      <c r="V2180" s="130"/>
      <c r="W2180" s="130"/>
      <c r="X2180" s="130"/>
      <c r="Y2180" s="130"/>
      <c r="Z2180" s="130"/>
      <c r="AA2180" s="130"/>
      <c r="AB2180" s="130"/>
      <c r="AC2180" s="130"/>
      <c r="AD2180" s="130"/>
      <c r="AE2180" s="130"/>
    </row>
    <row r="2181" spans="1:31" ht="30.75" customHeight="1" x14ac:dyDescent="0.25">
      <c r="A2181" s="59" t="str">
        <f t="shared" si="36"/>
        <v/>
      </c>
      <c r="B2181" s="131"/>
      <c r="C2181" s="130"/>
      <c r="D2181" s="130"/>
      <c r="E2181" s="130"/>
      <c r="F2181" s="130"/>
      <c r="G2181" s="130"/>
      <c r="H2181" s="130"/>
      <c r="I2181" s="130"/>
      <c r="J2181" s="130"/>
      <c r="K2181" s="130"/>
      <c r="L2181" s="130"/>
      <c r="M2181" s="130"/>
      <c r="N2181" s="130"/>
      <c r="O2181" s="130"/>
      <c r="P2181" s="130"/>
      <c r="Q2181" s="130"/>
      <c r="R2181" s="130"/>
      <c r="S2181" s="130"/>
      <c r="T2181" s="134"/>
      <c r="U2181" s="130"/>
      <c r="V2181" s="130"/>
      <c r="W2181" s="130"/>
      <c r="X2181" s="130"/>
      <c r="Y2181" s="130"/>
      <c r="Z2181" s="130"/>
      <c r="AA2181" s="130"/>
      <c r="AB2181" s="130"/>
      <c r="AC2181" s="130"/>
      <c r="AD2181" s="130"/>
      <c r="AE2181" s="130"/>
    </row>
    <row r="2182" spans="1:31" ht="30.75" customHeight="1" x14ac:dyDescent="0.25">
      <c r="A2182" s="59" t="str">
        <f t="shared" si="36"/>
        <v/>
      </c>
      <c r="B2182" s="129"/>
      <c r="C2182" s="130"/>
      <c r="D2182" s="130"/>
      <c r="E2182" s="130"/>
      <c r="F2182" s="130"/>
      <c r="G2182" s="130"/>
      <c r="H2182" s="130"/>
      <c r="I2182" s="130"/>
      <c r="J2182" s="130"/>
      <c r="K2182" s="130"/>
      <c r="L2182" s="130"/>
      <c r="M2182" s="130"/>
      <c r="N2182" s="130"/>
      <c r="O2182" s="130"/>
      <c r="P2182" s="130"/>
      <c r="Q2182" s="130"/>
      <c r="R2182" s="130"/>
      <c r="S2182" s="130"/>
      <c r="T2182" s="134"/>
      <c r="U2182" s="130"/>
      <c r="V2182" s="130"/>
      <c r="W2182" s="130"/>
      <c r="X2182" s="130"/>
      <c r="Y2182" s="130"/>
      <c r="Z2182" s="130"/>
      <c r="AA2182" s="130"/>
      <c r="AB2182" s="130"/>
      <c r="AC2182" s="130"/>
      <c r="AD2182" s="130"/>
      <c r="AE2182" s="130"/>
    </row>
    <row r="2183" spans="1:31" ht="30.75" customHeight="1" x14ac:dyDescent="0.25">
      <c r="A2183" s="59" t="str">
        <f t="shared" si="36"/>
        <v/>
      </c>
      <c r="B2183" s="129"/>
      <c r="C2183" s="130"/>
      <c r="D2183" s="130"/>
      <c r="E2183" s="130"/>
      <c r="F2183" s="130"/>
      <c r="G2183" s="130"/>
      <c r="H2183" s="130"/>
      <c r="I2183" s="130"/>
      <c r="J2183" s="130"/>
      <c r="K2183" s="130"/>
      <c r="L2183" s="130"/>
      <c r="M2183" s="130"/>
      <c r="N2183" s="130"/>
      <c r="O2183" s="130"/>
      <c r="P2183" s="130"/>
      <c r="Q2183" s="130"/>
      <c r="R2183" s="130"/>
      <c r="S2183" s="130"/>
      <c r="T2183" s="134"/>
      <c r="U2183" s="130"/>
      <c r="V2183" s="130"/>
      <c r="W2183" s="130"/>
      <c r="X2183" s="130"/>
      <c r="Y2183" s="130"/>
      <c r="Z2183" s="130"/>
      <c r="AA2183" s="130"/>
      <c r="AB2183" s="130"/>
      <c r="AC2183" s="130"/>
      <c r="AD2183" s="130"/>
      <c r="AE2183" s="130"/>
    </row>
    <row r="2184" spans="1:31" ht="30.75" customHeight="1" x14ac:dyDescent="0.25">
      <c r="A2184" s="59" t="str">
        <f t="shared" si="36"/>
        <v/>
      </c>
      <c r="B2184" s="129"/>
      <c r="C2184" s="130"/>
      <c r="D2184" s="130"/>
      <c r="E2184" s="130"/>
      <c r="F2184" s="130"/>
      <c r="G2184" s="130"/>
      <c r="H2184" s="130"/>
      <c r="I2184" s="130"/>
      <c r="J2184" s="130"/>
      <c r="K2184" s="130"/>
      <c r="L2184" s="130"/>
      <c r="M2184" s="130"/>
      <c r="N2184" s="130"/>
      <c r="O2184" s="130"/>
      <c r="P2184" s="130"/>
      <c r="Q2184" s="130"/>
      <c r="R2184" s="130"/>
      <c r="S2184" s="130"/>
      <c r="T2184" s="134"/>
      <c r="U2184" s="130"/>
      <c r="V2184" s="130"/>
      <c r="W2184" s="130"/>
      <c r="X2184" s="130"/>
      <c r="Y2184" s="130"/>
      <c r="Z2184" s="130"/>
      <c r="AA2184" s="130"/>
      <c r="AB2184" s="130"/>
      <c r="AC2184" s="130"/>
      <c r="AD2184" s="130"/>
      <c r="AE2184" s="130"/>
    </row>
    <row r="2185" spans="1:31" ht="30.75" customHeight="1" x14ac:dyDescent="0.25">
      <c r="A2185" s="59" t="str">
        <f t="shared" si="36"/>
        <v/>
      </c>
      <c r="B2185" s="131"/>
      <c r="C2185" s="130"/>
      <c r="D2185" s="130"/>
      <c r="E2185" s="130"/>
      <c r="F2185" s="130"/>
      <c r="G2185" s="130"/>
      <c r="H2185" s="130"/>
      <c r="I2185" s="130"/>
      <c r="J2185" s="130"/>
      <c r="K2185" s="130"/>
      <c r="L2185" s="130"/>
      <c r="M2185" s="130"/>
      <c r="N2185" s="130"/>
      <c r="O2185" s="130"/>
      <c r="P2185" s="130"/>
      <c r="Q2185" s="130"/>
      <c r="R2185" s="130"/>
      <c r="S2185" s="130"/>
      <c r="T2185" s="134"/>
      <c r="U2185" s="130"/>
      <c r="V2185" s="130"/>
      <c r="W2185" s="130"/>
      <c r="X2185" s="130"/>
      <c r="Y2185" s="130"/>
      <c r="Z2185" s="130"/>
      <c r="AA2185" s="130"/>
      <c r="AB2185" s="130"/>
      <c r="AC2185" s="130"/>
      <c r="AD2185" s="130"/>
      <c r="AE2185" s="130"/>
    </row>
    <row r="2186" spans="1:31" ht="30.75" customHeight="1" x14ac:dyDescent="0.25">
      <c r="A2186" s="59" t="str">
        <f t="shared" si="36"/>
        <v/>
      </c>
      <c r="B2186" s="131"/>
      <c r="C2186" s="130"/>
      <c r="D2186" s="130"/>
      <c r="E2186" s="130"/>
      <c r="F2186" s="130"/>
      <c r="G2186" s="130"/>
      <c r="H2186" s="130"/>
      <c r="I2186" s="130"/>
      <c r="J2186" s="130"/>
      <c r="K2186" s="130"/>
      <c r="L2186" s="130"/>
      <c r="M2186" s="130"/>
      <c r="N2186" s="130"/>
      <c r="O2186" s="130"/>
      <c r="P2186" s="130"/>
      <c r="Q2186" s="130"/>
      <c r="R2186" s="130"/>
      <c r="S2186" s="130"/>
      <c r="T2186" s="134"/>
      <c r="U2186" s="130"/>
      <c r="V2186" s="130"/>
      <c r="W2186" s="130"/>
      <c r="X2186" s="130"/>
      <c r="Y2186" s="130"/>
      <c r="Z2186" s="130"/>
      <c r="AA2186" s="130"/>
      <c r="AB2186" s="130"/>
      <c r="AC2186" s="130"/>
      <c r="AD2186" s="130"/>
      <c r="AE2186" s="130"/>
    </row>
    <row r="2187" spans="1:31" ht="30.75" customHeight="1" x14ac:dyDescent="0.25">
      <c r="A2187" s="59" t="str">
        <f t="shared" si="36"/>
        <v/>
      </c>
      <c r="B2187" s="129"/>
      <c r="C2187" s="130"/>
      <c r="D2187" s="130"/>
      <c r="E2187" s="130"/>
      <c r="F2187" s="130"/>
      <c r="G2187" s="130"/>
      <c r="H2187" s="130"/>
      <c r="I2187" s="130"/>
      <c r="J2187" s="130"/>
      <c r="K2187" s="130"/>
      <c r="L2187" s="130"/>
      <c r="M2187" s="130"/>
      <c r="N2187" s="130"/>
      <c r="O2187" s="130"/>
      <c r="P2187" s="130"/>
      <c r="Q2187" s="130"/>
      <c r="R2187" s="130"/>
      <c r="S2187" s="130"/>
      <c r="T2187" s="134"/>
      <c r="U2187" s="130"/>
      <c r="V2187" s="130"/>
      <c r="W2187" s="130"/>
      <c r="X2187" s="130"/>
      <c r="Y2187" s="130"/>
      <c r="Z2187" s="130"/>
      <c r="AA2187" s="130"/>
      <c r="AB2187" s="130"/>
      <c r="AC2187" s="130"/>
      <c r="AD2187" s="130"/>
      <c r="AE2187" s="130"/>
    </row>
    <row r="2188" spans="1:31" ht="30.75" customHeight="1" x14ac:dyDescent="0.25">
      <c r="A2188" s="59" t="str">
        <f t="shared" si="36"/>
        <v/>
      </c>
      <c r="B2188" s="129"/>
      <c r="C2188" s="130"/>
      <c r="D2188" s="130"/>
      <c r="E2188" s="130"/>
      <c r="F2188" s="130"/>
      <c r="G2188" s="130"/>
      <c r="H2188" s="130"/>
      <c r="I2188" s="130"/>
      <c r="J2188" s="130"/>
      <c r="K2188" s="130"/>
      <c r="L2188" s="130"/>
      <c r="M2188" s="130"/>
      <c r="N2188" s="130"/>
      <c r="O2188" s="130"/>
      <c r="P2188" s="130"/>
      <c r="Q2188" s="130"/>
      <c r="R2188" s="130"/>
      <c r="S2188" s="130"/>
      <c r="T2188" s="134"/>
      <c r="U2188" s="130"/>
      <c r="V2188" s="130"/>
      <c r="W2188" s="130"/>
      <c r="X2188" s="130"/>
      <c r="Y2188" s="130"/>
      <c r="Z2188" s="130"/>
      <c r="AA2188" s="130"/>
      <c r="AB2188" s="130"/>
      <c r="AC2188" s="130"/>
      <c r="AD2188" s="130"/>
      <c r="AE2188" s="130"/>
    </row>
    <row r="2189" spans="1:31" ht="30.75" customHeight="1" x14ac:dyDescent="0.25">
      <c r="A2189" s="59" t="str">
        <f t="shared" si="36"/>
        <v/>
      </c>
      <c r="B2189" s="129"/>
      <c r="C2189" s="130"/>
      <c r="D2189" s="130"/>
      <c r="E2189" s="130"/>
      <c r="F2189" s="130"/>
      <c r="G2189" s="130"/>
      <c r="H2189" s="130"/>
      <c r="I2189" s="130"/>
      <c r="J2189" s="130"/>
      <c r="K2189" s="130"/>
      <c r="L2189" s="130"/>
      <c r="M2189" s="130"/>
      <c r="N2189" s="130"/>
      <c r="O2189" s="130"/>
      <c r="P2189" s="130"/>
      <c r="Q2189" s="130"/>
      <c r="R2189" s="130"/>
      <c r="S2189" s="130"/>
      <c r="T2189" s="134"/>
      <c r="U2189" s="130"/>
      <c r="V2189" s="130"/>
      <c r="W2189" s="130"/>
      <c r="X2189" s="130"/>
      <c r="Y2189" s="130"/>
      <c r="Z2189" s="130"/>
      <c r="AA2189" s="130"/>
      <c r="AB2189" s="130"/>
      <c r="AC2189" s="130"/>
      <c r="AD2189" s="130"/>
      <c r="AE2189" s="130"/>
    </row>
    <row r="2190" spans="1:31" ht="30.75" customHeight="1" x14ac:dyDescent="0.25">
      <c r="A2190" s="59" t="str">
        <f t="shared" si="36"/>
        <v/>
      </c>
      <c r="B2190" s="126"/>
      <c r="C2190" s="127"/>
      <c r="D2190" s="127"/>
      <c r="E2190" s="127"/>
      <c r="F2190" s="127"/>
      <c r="G2190" s="127"/>
      <c r="H2190" s="127"/>
      <c r="I2190" s="127"/>
      <c r="J2190" s="127"/>
      <c r="K2190" s="127"/>
      <c r="L2190" s="127"/>
      <c r="M2190" s="127"/>
      <c r="N2190" s="127"/>
      <c r="O2190" s="127"/>
      <c r="P2190" s="127"/>
      <c r="Q2190" s="127"/>
      <c r="R2190" s="127"/>
      <c r="S2190" s="127"/>
      <c r="T2190" s="133"/>
      <c r="U2190" s="127"/>
      <c r="V2190" s="127"/>
      <c r="W2190" s="127"/>
      <c r="X2190" s="127"/>
      <c r="Y2190" s="127"/>
      <c r="Z2190" s="127"/>
      <c r="AA2190" s="127"/>
      <c r="AB2190" s="127"/>
      <c r="AC2190" s="127"/>
      <c r="AD2190" s="127"/>
      <c r="AE2190" s="127"/>
    </row>
    <row r="2191" spans="1:31" ht="30.75" customHeight="1" x14ac:dyDescent="0.25">
      <c r="A2191" s="59" t="str">
        <f t="shared" si="36"/>
        <v/>
      </c>
      <c r="B2191" s="128"/>
      <c r="C2191" s="127"/>
      <c r="D2191" s="127"/>
      <c r="E2191" s="127"/>
      <c r="F2191" s="127"/>
      <c r="G2191" s="127"/>
      <c r="H2191" s="127"/>
      <c r="I2191" s="127"/>
      <c r="J2191" s="127"/>
      <c r="K2191" s="127"/>
      <c r="L2191" s="127"/>
      <c r="M2191" s="127"/>
      <c r="N2191" s="127"/>
      <c r="O2191" s="127"/>
      <c r="P2191" s="127"/>
      <c r="Q2191" s="127"/>
      <c r="R2191" s="127"/>
      <c r="S2191" s="127"/>
      <c r="T2191" s="133"/>
      <c r="U2191" s="127"/>
      <c r="V2191" s="127"/>
      <c r="W2191" s="127"/>
      <c r="X2191" s="127"/>
      <c r="Y2191" s="127"/>
      <c r="Z2191" s="127"/>
      <c r="AA2191" s="127"/>
      <c r="AB2191" s="127"/>
      <c r="AC2191" s="127"/>
      <c r="AD2191" s="127"/>
      <c r="AE2191" s="127"/>
    </row>
    <row r="2192" spans="1:31" ht="30.75" customHeight="1" x14ac:dyDescent="0.25">
      <c r="A2192" s="59" t="str">
        <f t="shared" si="36"/>
        <v/>
      </c>
      <c r="B2192" s="128"/>
      <c r="C2192" s="127"/>
      <c r="D2192" s="127"/>
      <c r="E2192" s="127"/>
      <c r="F2192" s="127"/>
      <c r="G2192" s="127"/>
      <c r="H2192" s="127"/>
      <c r="I2192" s="127"/>
      <c r="J2192" s="127"/>
      <c r="K2192" s="127"/>
      <c r="L2192" s="127"/>
      <c r="M2192" s="127"/>
      <c r="N2192" s="127"/>
      <c r="O2192" s="127"/>
      <c r="P2192" s="127"/>
      <c r="Q2192" s="127"/>
      <c r="R2192" s="127"/>
      <c r="S2192" s="127"/>
      <c r="T2192" s="133"/>
      <c r="U2192" s="127"/>
      <c r="V2192" s="127"/>
      <c r="W2192" s="127"/>
      <c r="X2192" s="127"/>
      <c r="Y2192" s="127"/>
      <c r="Z2192" s="127"/>
      <c r="AA2192" s="127"/>
      <c r="AB2192" s="127"/>
      <c r="AC2192" s="127"/>
      <c r="AD2192" s="127"/>
      <c r="AE2192" s="127"/>
    </row>
    <row r="2193" spans="1:31" ht="30.75" customHeight="1" x14ac:dyDescent="0.25">
      <c r="A2193" s="59" t="str">
        <f t="shared" si="36"/>
        <v/>
      </c>
      <c r="B2193" s="129"/>
      <c r="C2193" s="130"/>
      <c r="D2193" s="130"/>
      <c r="E2193" s="130"/>
      <c r="F2193" s="130"/>
      <c r="G2193" s="130"/>
      <c r="H2193" s="130"/>
      <c r="I2193" s="130"/>
      <c r="J2193" s="130"/>
      <c r="K2193" s="130"/>
      <c r="L2193" s="130"/>
      <c r="M2193" s="130"/>
      <c r="N2193" s="130"/>
      <c r="O2193" s="130"/>
      <c r="P2193" s="130"/>
      <c r="Q2193" s="130"/>
      <c r="R2193" s="130"/>
      <c r="S2193" s="130"/>
      <c r="T2193" s="134"/>
      <c r="U2193" s="130"/>
      <c r="V2193" s="130"/>
      <c r="W2193" s="130"/>
      <c r="X2193" s="130"/>
      <c r="Y2193" s="130"/>
      <c r="Z2193" s="130"/>
      <c r="AA2193" s="130"/>
      <c r="AB2193" s="130"/>
      <c r="AC2193" s="130"/>
      <c r="AD2193" s="130"/>
      <c r="AE2193" s="130"/>
    </row>
    <row r="2194" spans="1:31" ht="30.75" customHeight="1" x14ac:dyDescent="0.25">
      <c r="A2194" s="59" t="str">
        <f t="shared" si="36"/>
        <v/>
      </c>
      <c r="B2194" s="129"/>
      <c r="C2194" s="130"/>
      <c r="D2194" s="130"/>
      <c r="E2194" s="130"/>
      <c r="F2194" s="130"/>
      <c r="G2194" s="130"/>
      <c r="H2194" s="130"/>
      <c r="I2194" s="130"/>
      <c r="J2194" s="130"/>
      <c r="K2194" s="130"/>
      <c r="L2194" s="130"/>
      <c r="M2194" s="130"/>
      <c r="N2194" s="130"/>
      <c r="O2194" s="130"/>
      <c r="P2194" s="130"/>
      <c r="Q2194" s="130"/>
      <c r="R2194" s="130"/>
      <c r="S2194" s="130"/>
      <c r="T2194" s="134"/>
      <c r="U2194" s="130"/>
      <c r="V2194" s="130"/>
      <c r="W2194" s="130"/>
      <c r="X2194" s="130"/>
      <c r="Y2194" s="130"/>
      <c r="Z2194" s="130"/>
      <c r="AA2194" s="130"/>
      <c r="AB2194" s="130"/>
      <c r="AC2194" s="130"/>
      <c r="AD2194" s="130"/>
      <c r="AE2194" s="130"/>
    </row>
    <row r="2195" spans="1:31" ht="30.75" customHeight="1" x14ac:dyDescent="0.25">
      <c r="A2195" s="59" t="str">
        <f t="shared" si="36"/>
        <v/>
      </c>
      <c r="B2195" s="129"/>
      <c r="C2195" s="130"/>
      <c r="D2195" s="130"/>
      <c r="E2195" s="130"/>
      <c r="F2195" s="130"/>
      <c r="G2195" s="130"/>
      <c r="H2195" s="130"/>
      <c r="I2195" s="130"/>
      <c r="J2195" s="130"/>
      <c r="K2195" s="130"/>
      <c r="L2195" s="130"/>
      <c r="M2195" s="130"/>
      <c r="N2195" s="130"/>
      <c r="O2195" s="130"/>
      <c r="P2195" s="130"/>
      <c r="Q2195" s="130"/>
      <c r="R2195" s="130"/>
      <c r="S2195" s="130"/>
      <c r="T2195" s="134"/>
      <c r="U2195" s="130"/>
      <c r="V2195" s="130"/>
      <c r="W2195" s="130"/>
      <c r="X2195" s="130"/>
      <c r="Y2195" s="130"/>
      <c r="Z2195" s="130"/>
      <c r="AA2195" s="130"/>
      <c r="AB2195" s="130"/>
      <c r="AC2195" s="130"/>
      <c r="AD2195" s="130"/>
      <c r="AE2195" s="130"/>
    </row>
    <row r="2196" spans="1:31" ht="30.75" customHeight="1" x14ac:dyDescent="0.25">
      <c r="A2196" s="59" t="str">
        <f t="shared" si="36"/>
        <v/>
      </c>
      <c r="B2196" s="129"/>
      <c r="C2196" s="130"/>
      <c r="D2196" s="130"/>
      <c r="E2196" s="130"/>
      <c r="F2196" s="130"/>
      <c r="G2196" s="130"/>
      <c r="H2196" s="130"/>
      <c r="I2196" s="130"/>
      <c r="J2196" s="130"/>
      <c r="K2196" s="130"/>
      <c r="L2196" s="130"/>
      <c r="M2196" s="130"/>
      <c r="N2196" s="130"/>
      <c r="O2196" s="130"/>
      <c r="P2196" s="130"/>
      <c r="Q2196" s="130"/>
      <c r="R2196" s="130"/>
      <c r="S2196" s="130"/>
      <c r="T2196" s="134"/>
      <c r="U2196" s="130"/>
      <c r="V2196" s="130"/>
      <c r="W2196" s="130"/>
      <c r="X2196" s="130"/>
      <c r="Y2196" s="130"/>
      <c r="Z2196" s="130"/>
      <c r="AA2196" s="130"/>
      <c r="AB2196" s="130"/>
      <c r="AC2196" s="130"/>
      <c r="AD2196" s="130"/>
      <c r="AE2196" s="130"/>
    </row>
    <row r="2197" spans="1:31" ht="30.75" customHeight="1" x14ac:dyDescent="0.25">
      <c r="A2197" s="59" t="str">
        <f t="shared" si="36"/>
        <v/>
      </c>
      <c r="B2197" s="128"/>
      <c r="C2197" s="127"/>
      <c r="D2197" s="127"/>
      <c r="E2197" s="127"/>
      <c r="F2197" s="127"/>
      <c r="G2197" s="127"/>
      <c r="H2197" s="127"/>
      <c r="I2197" s="127"/>
      <c r="J2197" s="127"/>
      <c r="K2197" s="127"/>
      <c r="L2197" s="127"/>
      <c r="M2197" s="127"/>
      <c r="N2197" s="127"/>
      <c r="O2197" s="127"/>
      <c r="P2197" s="127"/>
      <c r="Q2197" s="127"/>
      <c r="R2197" s="127"/>
      <c r="S2197" s="127"/>
      <c r="T2197" s="133"/>
      <c r="U2197" s="127"/>
      <c r="V2197" s="127"/>
      <c r="W2197" s="127"/>
      <c r="X2197" s="127"/>
      <c r="Y2197" s="127"/>
      <c r="Z2197" s="127"/>
      <c r="AA2197" s="127"/>
      <c r="AB2197" s="127"/>
      <c r="AC2197" s="127"/>
      <c r="AD2197" s="127"/>
      <c r="AE2197" s="127"/>
    </row>
    <row r="2198" spans="1:31" ht="30.75" customHeight="1" x14ac:dyDescent="0.25">
      <c r="A2198" s="59" t="str">
        <f t="shared" si="36"/>
        <v/>
      </c>
      <c r="B2198" s="128"/>
      <c r="C2198" s="127"/>
      <c r="D2198" s="127"/>
      <c r="E2198" s="127"/>
      <c r="F2198" s="127"/>
      <c r="G2198" s="127"/>
      <c r="H2198" s="127"/>
      <c r="I2198" s="127"/>
      <c r="J2198" s="127"/>
      <c r="K2198" s="127"/>
      <c r="L2198" s="127"/>
      <c r="M2198" s="127"/>
      <c r="N2198" s="127"/>
      <c r="O2198" s="127"/>
      <c r="P2198" s="127"/>
      <c r="Q2198" s="127"/>
      <c r="R2198" s="127"/>
      <c r="S2198" s="127"/>
      <c r="T2198" s="133"/>
      <c r="U2198" s="127"/>
      <c r="V2198" s="127"/>
      <c r="W2198" s="127"/>
      <c r="X2198" s="127"/>
      <c r="Y2198" s="127"/>
      <c r="Z2198" s="127"/>
      <c r="AA2198" s="127"/>
      <c r="AB2198" s="127"/>
      <c r="AC2198" s="127"/>
      <c r="AD2198" s="127"/>
      <c r="AE2198" s="127"/>
    </row>
    <row r="2199" spans="1:31" ht="30.75" customHeight="1" x14ac:dyDescent="0.25">
      <c r="A2199" s="59" t="str">
        <f t="shared" si="36"/>
        <v/>
      </c>
      <c r="B2199" s="128"/>
      <c r="C2199" s="127"/>
      <c r="D2199" s="127"/>
      <c r="E2199" s="127"/>
      <c r="F2199" s="127"/>
      <c r="G2199" s="127"/>
      <c r="H2199" s="127"/>
      <c r="I2199" s="127"/>
      <c r="J2199" s="127"/>
      <c r="K2199" s="127"/>
      <c r="L2199" s="127"/>
      <c r="M2199" s="127"/>
      <c r="N2199" s="127"/>
      <c r="O2199" s="127"/>
      <c r="P2199" s="127"/>
      <c r="Q2199" s="127"/>
      <c r="R2199" s="127"/>
      <c r="S2199" s="127"/>
      <c r="T2199" s="133"/>
      <c r="U2199" s="127"/>
      <c r="V2199" s="127"/>
      <c r="W2199" s="127"/>
      <c r="X2199" s="127"/>
      <c r="Y2199" s="127"/>
      <c r="Z2199" s="127"/>
      <c r="AA2199" s="127"/>
      <c r="AB2199" s="127"/>
      <c r="AC2199" s="127"/>
      <c r="AD2199" s="127"/>
      <c r="AE2199" s="127"/>
    </row>
    <row r="2200" spans="1:31" ht="30.75" customHeight="1" x14ac:dyDescent="0.25">
      <c r="A2200" s="59" t="str">
        <f t="shared" si="36"/>
        <v/>
      </c>
      <c r="B2200" s="131"/>
      <c r="C2200" s="130"/>
      <c r="D2200" s="130"/>
      <c r="E2200" s="130"/>
      <c r="F2200" s="130"/>
      <c r="G2200" s="130"/>
      <c r="H2200" s="130"/>
      <c r="I2200" s="130"/>
      <c r="J2200" s="130"/>
      <c r="K2200" s="130"/>
      <c r="L2200" s="130"/>
      <c r="M2200" s="130"/>
      <c r="N2200" s="130"/>
      <c r="O2200" s="130"/>
      <c r="P2200" s="130"/>
      <c r="Q2200" s="130"/>
      <c r="R2200" s="130"/>
      <c r="S2200" s="130"/>
      <c r="T2200" s="134"/>
      <c r="U2200" s="130"/>
      <c r="V2200" s="130"/>
      <c r="W2200" s="130"/>
      <c r="X2200" s="130"/>
      <c r="Y2200" s="130"/>
      <c r="Z2200" s="130"/>
      <c r="AA2200" s="130"/>
      <c r="AB2200" s="130"/>
      <c r="AC2200" s="130"/>
      <c r="AD2200" s="130"/>
      <c r="AE2200" s="130"/>
    </row>
    <row r="2201" spans="1:31" ht="30.75" customHeight="1" x14ac:dyDescent="0.25">
      <c r="A2201" s="59" t="str">
        <f t="shared" si="36"/>
        <v/>
      </c>
      <c r="B2201" s="131"/>
      <c r="C2201" s="130"/>
      <c r="D2201" s="130"/>
      <c r="E2201" s="130"/>
      <c r="F2201" s="130"/>
      <c r="G2201" s="130"/>
      <c r="H2201" s="130"/>
      <c r="I2201" s="130"/>
      <c r="J2201" s="130"/>
      <c r="K2201" s="130"/>
      <c r="L2201" s="130"/>
      <c r="M2201" s="130"/>
      <c r="N2201" s="130"/>
      <c r="O2201" s="130"/>
      <c r="P2201" s="130"/>
      <c r="Q2201" s="130"/>
      <c r="R2201" s="130"/>
      <c r="S2201" s="130"/>
      <c r="T2201" s="134"/>
      <c r="U2201" s="130"/>
      <c r="V2201" s="130"/>
      <c r="W2201" s="130"/>
      <c r="X2201" s="130"/>
      <c r="Y2201" s="130"/>
      <c r="Z2201" s="130"/>
      <c r="AA2201" s="130"/>
      <c r="AB2201" s="130"/>
      <c r="AC2201" s="130"/>
      <c r="AD2201" s="130"/>
      <c r="AE2201" s="130"/>
    </row>
    <row r="2202" spans="1:31" ht="30.75" customHeight="1" x14ac:dyDescent="0.25">
      <c r="A2202" s="59" t="str">
        <f t="shared" si="36"/>
        <v/>
      </c>
      <c r="B2202" s="131"/>
      <c r="C2202" s="130"/>
      <c r="D2202" s="130"/>
      <c r="E2202" s="130"/>
      <c r="F2202" s="130"/>
      <c r="G2202" s="130"/>
      <c r="H2202" s="130"/>
      <c r="I2202" s="130"/>
      <c r="J2202" s="130"/>
      <c r="K2202" s="130"/>
      <c r="L2202" s="130"/>
      <c r="M2202" s="130"/>
      <c r="N2202" s="130"/>
      <c r="O2202" s="130"/>
      <c r="P2202" s="130"/>
      <c r="Q2202" s="130"/>
      <c r="R2202" s="130"/>
      <c r="S2202" s="130"/>
      <c r="T2202" s="134"/>
      <c r="U2202" s="130"/>
      <c r="V2202" s="130"/>
      <c r="W2202" s="130"/>
      <c r="X2202" s="130"/>
      <c r="Y2202" s="130"/>
      <c r="Z2202" s="130"/>
      <c r="AA2202" s="130"/>
      <c r="AB2202" s="130"/>
      <c r="AC2202" s="130"/>
      <c r="AD2202" s="130"/>
      <c r="AE2202" s="130"/>
    </row>
    <row r="2203" spans="1:31" ht="30.75" customHeight="1" x14ac:dyDescent="0.25">
      <c r="A2203" s="59" t="str">
        <f t="shared" si="36"/>
        <v/>
      </c>
      <c r="B2203" s="129"/>
      <c r="C2203" s="130"/>
      <c r="D2203" s="130"/>
      <c r="E2203" s="130"/>
      <c r="F2203" s="130"/>
      <c r="G2203" s="130"/>
      <c r="H2203" s="130"/>
      <c r="I2203" s="130"/>
      <c r="J2203" s="130"/>
      <c r="K2203" s="130"/>
      <c r="L2203" s="130"/>
      <c r="M2203" s="130"/>
      <c r="N2203" s="130"/>
      <c r="O2203" s="130"/>
      <c r="P2203" s="130"/>
      <c r="Q2203" s="130"/>
      <c r="R2203" s="130"/>
      <c r="S2203" s="130"/>
      <c r="T2203" s="134"/>
      <c r="U2203" s="130"/>
      <c r="V2203" s="130"/>
      <c r="W2203" s="130"/>
      <c r="X2203" s="130"/>
      <c r="Y2203" s="130"/>
      <c r="Z2203" s="130"/>
      <c r="AA2203" s="130"/>
      <c r="AB2203" s="130"/>
      <c r="AC2203" s="130"/>
      <c r="AD2203" s="130"/>
      <c r="AE2203" s="130"/>
    </row>
    <row r="2204" spans="1:31" ht="30.75" customHeight="1" x14ac:dyDescent="0.25">
      <c r="A2204" s="59" t="str">
        <f t="shared" si="36"/>
        <v/>
      </c>
      <c r="B2204" s="129"/>
      <c r="C2204" s="130"/>
      <c r="D2204" s="130"/>
      <c r="E2204" s="130"/>
      <c r="F2204" s="130"/>
      <c r="G2204" s="130"/>
      <c r="H2204" s="130"/>
      <c r="I2204" s="130"/>
      <c r="J2204" s="130"/>
      <c r="K2204" s="130"/>
      <c r="L2204" s="130"/>
      <c r="M2204" s="130"/>
      <c r="N2204" s="130"/>
      <c r="O2204" s="130"/>
      <c r="P2204" s="130"/>
      <c r="Q2204" s="130"/>
      <c r="R2204" s="130"/>
      <c r="S2204" s="130"/>
      <c r="T2204" s="134"/>
      <c r="U2204" s="130"/>
      <c r="V2204" s="130"/>
      <c r="W2204" s="130"/>
      <c r="X2204" s="130"/>
      <c r="Y2204" s="130"/>
      <c r="Z2204" s="130"/>
      <c r="AA2204" s="130"/>
      <c r="AB2204" s="130"/>
      <c r="AC2204" s="130"/>
      <c r="AD2204" s="130"/>
      <c r="AE2204" s="130"/>
    </row>
    <row r="2205" spans="1:31" ht="30.75" customHeight="1" x14ac:dyDescent="0.25">
      <c r="A2205" s="59" t="str">
        <f t="shared" si="36"/>
        <v/>
      </c>
      <c r="B2205" s="129"/>
      <c r="C2205" s="130"/>
      <c r="D2205" s="130"/>
      <c r="E2205" s="130"/>
      <c r="F2205" s="130"/>
      <c r="G2205" s="130"/>
      <c r="H2205" s="130"/>
      <c r="I2205" s="130"/>
      <c r="J2205" s="130"/>
      <c r="K2205" s="130"/>
      <c r="L2205" s="130"/>
      <c r="M2205" s="130"/>
      <c r="N2205" s="130"/>
      <c r="O2205" s="130"/>
      <c r="P2205" s="130"/>
      <c r="Q2205" s="130"/>
      <c r="R2205" s="130"/>
      <c r="S2205" s="130"/>
      <c r="T2205" s="134"/>
      <c r="U2205" s="130"/>
      <c r="V2205" s="130"/>
      <c r="W2205" s="130"/>
      <c r="X2205" s="130"/>
      <c r="Y2205" s="130"/>
      <c r="Z2205" s="130"/>
      <c r="AA2205" s="130"/>
      <c r="AB2205" s="130"/>
      <c r="AC2205" s="130"/>
      <c r="AD2205" s="130"/>
      <c r="AE2205" s="130"/>
    </row>
    <row r="2206" spans="1:31" ht="30.75" customHeight="1" x14ac:dyDescent="0.25">
      <c r="A2206" s="59" t="str">
        <f t="shared" si="36"/>
        <v/>
      </c>
      <c r="B2206" s="129"/>
      <c r="C2206" s="130"/>
      <c r="D2206" s="130"/>
      <c r="E2206" s="130"/>
      <c r="F2206" s="130"/>
      <c r="G2206" s="130"/>
      <c r="H2206" s="130"/>
      <c r="I2206" s="130"/>
      <c r="J2206" s="130"/>
      <c r="K2206" s="130"/>
      <c r="L2206" s="130"/>
      <c r="M2206" s="130"/>
      <c r="N2206" s="130"/>
      <c r="O2206" s="130"/>
      <c r="P2206" s="130"/>
      <c r="Q2206" s="130"/>
      <c r="R2206" s="130"/>
      <c r="S2206" s="130"/>
      <c r="T2206" s="134"/>
      <c r="U2206" s="130"/>
      <c r="V2206" s="130"/>
      <c r="W2206" s="130"/>
      <c r="X2206" s="130"/>
      <c r="Y2206" s="130"/>
      <c r="Z2206" s="130"/>
      <c r="AA2206" s="130"/>
      <c r="AB2206" s="130"/>
      <c r="AC2206" s="130"/>
      <c r="AD2206" s="130"/>
      <c r="AE2206" s="130"/>
    </row>
    <row r="2207" spans="1:31" ht="30.75" customHeight="1" x14ac:dyDescent="0.25">
      <c r="A2207" s="59" t="str">
        <f t="shared" si="36"/>
        <v/>
      </c>
      <c r="B2207" s="129"/>
      <c r="C2207" s="130"/>
      <c r="D2207" s="130"/>
      <c r="E2207" s="130"/>
      <c r="F2207" s="130"/>
      <c r="G2207" s="130"/>
      <c r="H2207" s="130"/>
      <c r="I2207" s="130"/>
      <c r="J2207" s="130"/>
      <c r="K2207" s="130"/>
      <c r="L2207" s="130"/>
      <c r="M2207" s="130"/>
      <c r="N2207" s="130"/>
      <c r="O2207" s="130"/>
      <c r="P2207" s="130"/>
      <c r="Q2207" s="130"/>
      <c r="R2207" s="130"/>
      <c r="S2207" s="130"/>
      <c r="T2207" s="134"/>
      <c r="U2207" s="130"/>
      <c r="V2207" s="130"/>
      <c r="W2207" s="130"/>
      <c r="X2207" s="130"/>
      <c r="Y2207" s="130"/>
      <c r="Z2207" s="130"/>
      <c r="AA2207" s="130"/>
      <c r="AB2207" s="130"/>
      <c r="AC2207" s="130"/>
      <c r="AD2207" s="130"/>
      <c r="AE2207" s="130"/>
    </row>
    <row r="2208" spans="1:31" ht="30.75" customHeight="1" x14ac:dyDescent="0.25">
      <c r="A2208" s="59" t="str">
        <f t="shared" si="36"/>
        <v/>
      </c>
      <c r="B2208" s="131"/>
      <c r="C2208" s="130"/>
      <c r="D2208" s="130"/>
      <c r="E2208" s="130"/>
      <c r="F2208" s="130"/>
      <c r="G2208" s="130"/>
      <c r="H2208" s="130"/>
      <c r="I2208" s="130"/>
      <c r="J2208" s="130"/>
      <c r="K2208" s="130"/>
      <c r="L2208" s="130"/>
      <c r="M2208" s="130"/>
      <c r="N2208" s="130"/>
      <c r="O2208" s="130"/>
      <c r="P2208" s="130"/>
      <c r="Q2208" s="130"/>
      <c r="R2208" s="130"/>
      <c r="S2208" s="130"/>
      <c r="T2208" s="134"/>
      <c r="U2208" s="130"/>
      <c r="V2208" s="130"/>
      <c r="W2208" s="130"/>
      <c r="X2208" s="130"/>
      <c r="Y2208" s="130"/>
      <c r="Z2208" s="130"/>
      <c r="AA2208" s="130"/>
      <c r="AB2208" s="130"/>
      <c r="AC2208" s="130"/>
      <c r="AD2208" s="130"/>
      <c r="AE2208" s="130"/>
    </row>
    <row r="2209" spans="1:31" ht="30.75" customHeight="1" x14ac:dyDescent="0.25">
      <c r="A2209" s="59" t="str">
        <f t="shared" si="36"/>
        <v/>
      </c>
      <c r="B2209" s="129"/>
      <c r="C2209" s="130"/>
      <c r="D2209" s="130"/>
      <c r="E2209" s="130"/>
      <c r="F2209" s="130"/>
      <c r="G2209" s="130"/>
      <c r="H2209" s="130"/>
      <c r="I2209" s="130"/>
      <c r="J2209" s="130"/>
      <c r="K2209" s="130"/>
      <c r="L2209" s="130"/>
      <c r="M2209" s="130"/>
      <c r="N2209" s="130"/>
      <c r="O2209" s="130"/>
      <c r="P2209" s="130"/>
      <c r="Q2209" s="130"/>
      <c r="R2209" s="130"/>
      <c r="S2209" s="130"/>
      <c r="T2209" s="134"/>
      <c r="U2209" s="130"/>
      <c r="V2209" s="130"/>
      <c r="W2209" s="130"/>
      <c r="X2209" s="130"/>
      <c r="Y2209" s="130"/>
      <c r="Z2209" s="130"/>
      <c r="AA2209" s="130"/>
      <c r="AB2209" s="130"/>
      <c r="AC2209" s="130"/>
      <c r="AD2209" s="130"/>
      <c r="AE2209" s="130"/>
    </row>
    <row r="2210" spans="1:31" ht="30.75" customHeight="1" x14ac:dyDescent="0.25">
      <c r="A2210" s="59" t="str">
        <f t="shared" si="36"/>
        <v/>
      </c>
      <c r="B2210" s="129"/>
      <c r="C2210" s="130"/>
      <c r="D2210" s="130"/>
      <c r="E2210" s="130"/>
      <c r="F2210" s="130"/>
      <c r="G2210" s="130"/>
      <c r="H2210" s="130"/>
      <c r="I2210" s="130"/>
      <c r="J2210" s="130"/>
      <c r="K2210" s="130"/>
      <c r="L2210" s="130"/>
      <c r="M2210" s="130"/>
      <c r="N2210" s="130"/>
      <c r="O2210" s="130"/>
      <c r="P2210" s="130"/>
      <c r="Q2210" s="130"/>
      <c r="R2210" s="130"/>
      <c r="S2210" s="130"/>
      <c r="T2210" s="134"/>
      <c r="U2210" s="130"/>
      <c r="V2210" s="130"/>
      <c r="W2210" s="130"/>
      <c r="X2210" s="130"/>
      <c r="Y2210" s="130"/>
      <c r="Z2210" s="130"/>
      <c r="AA2210" s="130"/>
      <c r="AB2210" s="130"/>
      <c r="AC2210" s="130"/>
      <c r="AD2210" s="130"/>
      <c r="AE2210" s="130"/>
    </row>
    <row r="2211" spans="1:31" ht="30.75" customHeight="1" x14ac:dyDescent="0.25">
      <c r="A2211" s="59" t="str">
        <f t="shared" si="36"/>
        <v/>
      </c>
      <c r="B2211" s="129"/>
      <c r="C2211" s="130"/>
      <c r="D2211" s="130"/>
      <c r="E2211" s="130"/>
      <c r="F2211" s="130"/>
      <c r="G2211" s="130"/>
      <c r="H2211" s="130"/>
      <c r="I2211" s="130"/>
      <c r="J2211" s="130"/>
      <c r="K2211" s="130"/>
      <c r="L2211" s="130"/>
      <c r="M2211" s="130"/>
      <c r="N2211" s="130"/>
      <c r="O2211" s="130"/>
      <c r="P2211" s="130"/>
      <c r="Q2211" s="130"/>
      <c r="R2211" s="130"/>
      <c r="S2211" s="130"/>
      <c r="T2211" s="134"/>
      <c r="U2211" s="130"/>
      <c r="V2211" s="130"/>
      <c r="W2211" s="130"/>
      <c r="X2211" s="130"/>
      <c r="Y2211" s="130"/>
      <c r="Z2211" s="130"/>
      <c r="AA2211" s="130"/>
      <c r="AB2211" s="130"/>
      <c r="AC2211" s="130"/>
      <c r="AD2211" s="130"/>
      <c r="AE2211" s="130"/>
    </row>
    <row r="2212" spans="1:31" ht="30.75" customHeight="1" x14ac:dyDescent="0.25">
      <c r="A2212" s="59" t="str">
        <f t="shared" si="36"/>
        <v/>
      </c>
      <c r="B2212" s="131"/>
      <c r="C2212" s="130"/>
      <c r="D2212" s="130"/>
      <c r="E2212" s="130"/>
      <c r="F2212" s="130"/>
      <c r="G2212" s="130"/>
      <c r="H2212" s="130"/>
      <c r="I2212" s="130"/>
      <c r="J2212" s="130"/>
      <c r="K2212" s="130"/>
      <c r="L2212" s="130"/>
      <c r="M2212" s="130"/>
      <c r="N2212" s="130"/>
      <c r="O2212" s="130"/>
      <c r="P2212" s="130"/>
      <c r="Q2212" s="130"/>
      <c r="R2212" s="130"/>
      <c r="S2212" s="130"/>
      <c r="T2212" s="134"/>
      <c r="U2212" s="130"/>
      <c r="V2212" s="130"/>
      <c r="W2212" s="130"/>
      <c r="X2212" s="130"/>
      <c r="Y2212" s="130"/>
      <c r="Z2212" s="130"/>
      <c r="AA2212" s="130"/>
      <c r="AB2212" s="130"/>
      <c r="AC2212" s="130"/>
      <c r="AD2212" s="130"/>
      <c r="AE2212" s="130"/>
    </row>
    <row r="2213" spans="1:31" ht="30.75" customHeight="1" x14ac:dyDescent="0.25">
      <c r="A2213" s="59" t="str">
        <f t="shared" si="36"/>
        <v/>
      </c>
      <c r="B2213" s="131"/>
      <c r="C2213" s="130"/>
      <c r="D2213" s="130"/>
      <c r="E2213" s="130"/>
      <c r="F2213" s="130"/>
      <c r="G2213" s="130"/>
      <c r="H2213" s="130"/>
      <c r="I2213" s="130"/>
      <c r="J2213" s="130"/>
      <c r="K2213" s="130"/>
      <c r="L2213" s="130"/>
      <c r="M2213" s="130"/>
      <c r="N2213" s="130"/>
      <c r="O2213" s="130"/>
      <c r="P2213" s="130"/>
      <c r="Q2213" s="130"/>
      <c r="R2213" s="130"/>
      <c r="S2213" s="130"/>
      <c r="T2213" s="134"/>
      <c r="U2213" s="130"/>
      <c r="V2213" s="130"/>
      <c r="W2213" s="130"/>
      <c r="X2213" s="130"/>
      <c r="Y2213" s="130"/>
      <c r="Z2213" s="130"/>
      <c r="AA2213" s="130"/>
      <c r="AB2213" s="130"/>
      <c r="AC2213" s="130"/>
      <c r="AD2213" s="130"/>
      <c r="AE2213" s="130"/>
    </row>
    <row r="2214" spans="1:31" ht="30.75" customHeight="1" x14ac:dyDescent="0.25">
      <c r="A2214" s="59" t="str">
        <f t="shared" si="36"/>
        <v/>
      </c>
      <c r="B2214" s="129"/>
      <c r="C2214" s="130"/>
      <c r="D2214" s="130"/>
      <c r="E2214" s="130"/>
      <c r="F2214" s="130"/>
      <c r="G2214" s="130"/>
      <c r="H2214" s="130"/>
      <c r="I2214" s="130"/>
      <c r="J2214" s="130"/>
      <c r="K2214" s="130"/>
      <c r="L2214" s="130"/>
      <c r="M2214" s="130"/>
      <c r="N2214" s="130"/>
      <c r="O2214" s="130"/>
      <c r="P2214" s="130"/>
      <c r="Q2214" s="130"/>
      <c r="R2214" s="130"/>
      <c r="S2214" s="130"/>
      <c r="T2214" s="134"/>
      <c r="U2214" s="130"/>
      <c r="V2214" s="130"/>
      <c r="W2214" s="130"/>
      <c r="X2214" s="130"/>
      <c r="Y2214" s="130"/>
      <c r="Z2214" s="130"/>
      <c r="AA2214" s="130"/>
      <c r="AB2214" s="130"/>
      <c r="AC2214" s="130"/>
      <c r="AD2214" s="130"/>
      <c r="AE2214" s="130"/>
    </row>
    <row r="2215" spans="1:31" ht="30.75" customHeight="1" x14ac:dyDescent="0.25">
      <c r="A2215" s="59" t="str">
        <f t="shared" si="36"/>
        <v/>
      </c>
      <c r="B2215" s="129"/>
      <c r="C2215" s="130"/>
      <c r="D2215" s="130"/>
      <c r="E2215" s="130"/>
      <c r="F2215" s="130"/>
      <c r="G2215" s="130"/>
      <c r="H2215" s="130"/>
      <c r="I2215" s="130"/>
      <c r="J2215" s="130"/>
      <c r="K2215" s="130"/>
      <c r="L2215" s="130"/>
      <c r="M2215" s="130"/>
      <c r="N2215" s="130"/>
      <c r="O2215" s="130"/>
      <c r="P2215" s="130"/>
      <c r="Q2215" s="130"/>
      <c r="R2215" s="130"/>
      <c r="S2215" s="130"/>
      <c r="T2215" s="134"/>
      <c r="U2215" s="130"/>
      <c r="V2215" s="130"/>
      <c r="W2215" s="130"/>
      <c r="X2215" s="130"/>
      <c r="Y2215" s="130"/>
      <c r="Z2215" s="130"/>
      <c r="AA2215" s="130"/>
      <c r="AB2215" s="130"/>
      <c r="AC2215" s="130"/>
      <c r="AD2215" s="130"/>
      <c r="AE2215" s="130"/>
    </row>
    <row r="2216" spans="1:31" ht="30.75" customHeight="1" x14ac:dyDescent="0.25">
      <c r="A2216" s="59" t="str">
        <f t="shared" si="36"/>
        <v/>
      </c>
      <c r="B2216" s="129"/>
      <c r="C2216" s="130"/>
      <c r="D2216" s="130"/>
      <c r="E2216" s="130"/>
      <c r="F2216" s="130"/>
      <c r="G2216" s="130"/>
      <c r="H2216" s="130"/>
      <c r="I2216" s="130"/>
      <c r="J2216" s="130"/>
      <c r="K2216" s="130"/>
      <c r="L2216" s="130"/>
      <c r="M2216" s="130"/>
      <c r="N2216" s="130"/>
      <c r="O2216" s="130"/>
      <c r="P2216" s="130"/>
      <c r="Q2216" s="130"/>
      <c r="R2216" s="130"/>
      <c r="S2216" s="130"/>
      <c r="T2216" s="134"/>
      <c r="U2216" s="130"/>
      <c r="V2216" s="130"/>
      <c r="W2216" s="130"/>
      <c r="X2216" s="130"/>
      <c r="Y2216" s="130"/>
      <c r="Z2216" s="130"/>
      <c r="AA2216" s="130"/>
      <c r="AB2216" s="130"/>
      <c r="AC2216" s="130"/>
      <c r="AD2216" s="130"/>
      <c r="AE2216" s="130"/>
    </row>
    <row r="2217" spans="1:31" ht="30.75" customHeight="1" x14ac:dyDescent="0.25">
      <c r="A2217" s="59" t="str">
        <f t="shared" si="36"/>
        <v/>
      </c>
      <c r="B2217" s="126"/>
      <c r="C2217" s="127"/>
      <c r="D2217" s="127"/>
      <c r="E2217" s="127"/>
      <c r="F2217" s="127"/>
      <c r="G2217" s="127"/>
      <c r="H2217" s="127"/>
      <c r="I2217" s="127"/>
      <c r="J2217" s="127"/>
      <c r="K2217" s="127"/>
      <c r="L2217" s="127"/>
      <c r="M2217" s="127"/>
      <c r="N2217" s="127"/>
      <c r="O2217" s="127"/>
      <c r="P2217" s="127"/>
      <c r="Q2217" s="127"/>
      <c r="R2217" s="127"/>
      <c r="S2217" s="127"/>
      <c r="T2217" s="133"/>
      <c r="U2217" s="127"/>
      <c r="V2217" s="127"/>
      <c r="W2217" s="127"/>
      <c r="X2217" s="127"/>
      <c r="Y2217" s="127"/>
      <c r="Z2217" s="127"/>
      <c r="AA2217" s="127"/>
      <c r="AB2217" s="127"/>
      <c r="AC2217" s="127"/>
      <c r="AD2217" s="127"/>
      <c r="AE2217" s="127"/>
    </row>
    <row r="2218" spans="1:31" ht="30.75" customHeight="1" x14ac:dyDescent="0.25">
      <c r="A2218" s="59" t="str">
        <f t="shared" si="36"/>
        <v/>
      </c>
      <c r="B2218" s="128"/>
      <c r="C2218" s="127"/>
      <c r="D2218" s="127"/>
      <c r="E2218" s="127"/>
      <c r="F2218" s="127"/>
      <c r="G2218" s="127"/>
      <c r="H2218" s="127"/>
      <c r="I2218" s="127"/>
      <c r="J2218" s="127"/>
      <c r="K2218" s="127"/>
      <c r="L2218" s="127"/>
      <c r="M2218" s="127"/>
      <c r="N2218" s="127"/>
      <c r="O2218" s="127"/>
      <c r="P2218" s="127"/>
      <c r="Q2218" s="127"/>
      <c r="R2218" s="127"/>
      <c r="S2218" s="127"/>
      <c r="T2218" s="133"/>
      <c r="U2218" s="127"/>
      <c r="V2218" s="127"/>
      <c r="W2218" s="127"/>
      <c r="X2218" s="127"/>
      <c r="Y2218" s="127"/>
      <c r="Z2218" s="127"/>
      <c r="AA2218" s="127"/>
      <c r="AB2218" s="127"/>
      <c r="AC2218" s="127"/>
      <c r="AD2218" s="127"/>
      <c r="AE2218" s="127"/>
    </row>
    <row r="2219" spans="1:31" ht="30.75" customHeight="1" x14ac:dyDescent="0.25">
      <c r="A2219" s="59" t="str">
        <f t="shared" si="36"/>
        <v/>
      </c>
      <c r="B2219" s="128"/>
      <c r="C2219" s="127"/>
      <c r="D2219" s="127"/>
      <c r="E2219" s="127"/>
      <c r="F2219" s="127"/>
      <c r="G2219" s="127"/>
      <c r="H2219" s="127"/>
      <c r="I2219" s="127"/>
      <c r="J2219" s="127"/>
      <c r="K2219" s="127"/>
      <c r="L2219" s="127"/>
      <c r="M2219" s="127"/>
      <c r="N2219" s="127"/>
      <c r="O2219" s="127"/>
      <c r="P2219" s="127"/>
      <c r="Q2219" s="127"/>
      <c r="R2219" s="127"/>
      <c r="S2219" s="127"/>
      <c r="T2219" s="133"/>
      <c r="U2219" s="127"/>
      <c r="V2219" s="127"/>
      <c r="W2219" s="127"/>
      <c r="X2219" s="127"/>
      <c r="Y2219" s="127"/>
      <c r="Z2219" s="127"/>
      <c r="AA2219" s="127"/>
      <c r="AB2219" s="127"/>
      <c r="AC2219" s="127"/>
      <c r="AD2219" s="127"/>
      <c r="AE2219" s="127"/>
    </row>
    <row r="2220" spans="1:31" ht="30.75" customHeight="1" x14ac:dyDescent="0.25">
      <c r="A2220" s="59" t="str">
        <f t="shared" si="36"/>
        <v/>
      </c>
      <c r="B2220" s="129"/>
      <c r="C2220" s="130"/>
      <c r="D2220" s="130"/>
      <c r="E2220" s="130"/>
      <c r="F2220" s="130"/>
      <c r="G2220" s="130"/>
      <c r="H2220" s="130"/>
      <c r="I2220" s="130"/>
      <c r="J2220" s="130"/>
      <c r="K2220" s="130"/>
      <c r="L2220" s="130"/>
      <c r="M2220" s="130"/>
      <c r="N2220" s="130"/>
      <c r="O2220" s="130"/>
      <c r="P2220" s="130"/>
      <c r="Q2220" s="130"/>
      <c r="R2220" s="130"/>
      <c r="S2220" s="130"/>
      <c r="T2220" s="134"/>
      <c r="U2220" s="130"/>
      <c r="V2220" s="130"/>
      <c r="W2220" s="130"/>
      <c r="X2220" s="130"/>
      <c r="Y2220" s="130"/>
      <c r="Z2220" s="130"/>
      <c r="AA2220" s="130"/>
      <c r="AB2220" s="130"/>
      <c r="AC2220" s="130"/>
      <c r="AD2220" s="130"/>
      <c r="AE2220" s="130"/>
    </row>
    <row r="2221" spans="1:31" ht="30.75" customHeight="1" x14ac:dyDescent="0.25">
      <c r="A2221" s="59" t="str">
        <f t="shared" si="36"/>
        <v/>
      </c>
      <c r="B2221" s="129"/>
      <c r="C2221" s="130"/>
      <c r="D2221" s="130"/>
      <c r="E2221" s="130"/>
      <c r="F2221" s="130"/>
      <c r="G2221" s="130"/>
      <c r="H2221" s="130"/>
      <c r="I2221" s="130"/>
      <c r="J2221" s="130"/>
      <c r="K2221" s="130"/>
      <c r="L2221" s="130"/>
      <c r="M2221" s="130"/>
      <c r="N2221" s="130"/>
      <c r="O2221" s="130"/>
      <c r="P2221" s="130"/>
      <c r="Q2221" s="130"/>
      <c r="R2221" s="130"/>
      <c r="S2221" s="130"/>
      <c r="T2221" s="134"/>
      <c r="U2221" s="130"/>
      <c r="V2221" s="130"/>
      <c r="W2221" s="130"/>
      <c r="X2221" s="130"/>
      <c r="Y2221" s="130"/>
      <c r="Z2221" s="130"/>
      <c r="AA2221" s="130"/>
      <c r="AB2221" s="130"/>
      <c r="AC2221" s="130"/>
      <c r="AD2221" s="130"/>
      <c r="AE2221" s="130"/>
    </row>
    <row r="2222" spans="1:31" ht="30.75" customHeight="1" x14ac:dyDescent="0.25">
      <c r="A2222" s="59" t="str">
        <f t="shared" si="36"/>
        <v/>
      </c>
      <c r="B2222" s="129"/>
      <c r="C2222" s="130"/>
      <c r="D2222" s="130"/>
      <c r="E2222" s="130"/>
      <c r="F2222" s="130"/>
      <c r="G2222" s="130"/>
      <c r="H2222" s="130"/>
      <c r="I2222" s="130"/>
      <c r="J2222" s="130"/>
      <c r="K2222" s="130"/>
      <c r="L2222" s="130"/>
      <c r="M2222" s="130"/>
      <c r="N2222" s="130"/>
      <c r="O2222" s="130"/>
      <c r="P2222" s="130"/>
      <c r="Q2222" s="130"/>
      <c r="R2222" s="130"/>
      <c r="S2222" s="130"/>
      <c r="T2222" s="134"/>
      <c r="U2222" s="130"/>
      <c r="V2222" s="130"/>
      <c r="W2222" s="130"/>
      <c r="X2222" s="130"/>
      <c r="Y2222" s="130"/>
      <c r="Z2222" s="130"/>
      <c r="AA2222" s="130"/>
      <c r="AB2222" s="130"/>
      <c r="AC2222" s="130"/>
      <c r="AD2222" s="130"/>
      <c r="AE2222" s="130"/>
    </row>
    <row r="2223" spans="1:31" ht="30.75" customHeight="1" x14ac:dyDescent="0.25">
      <c r="A2223" s="59" t="str">
        <f t="shared" si="36"/>
        <v/>
      </c>
      <c r="B2223" s="129"/>
      <c r="C2223" s="130"/>
      <c r="D2223" s="130"/>
      <c r="E2223" s="130"/>
      <c r="F2223" s="130"/>
      <c r="G2223" s="130"/>
      <c r="H2223" s="130"/>
      <c r="I2223" s="130"/>
      <c r="J2223" s="130"/>
      <c r="K2223" s="130"/>
      <c r="L2223" s="130"/>
      <c r="M2223" s="130"/>
      <c r="N2223" s="130"/>
      <c r="O2223" s="130"/>
      <c r="P2223" s="130"/>
      <c r="Q2223" s="130"/>
      <c r="R2223" s="130"/>
      <c r="S2223" s="130"/>
      <c r="T2223" s="134"/>
      <c r="U2223" s="130"/>
      <c r="V2223" s="130"/>
      <c r="W2223" s="130"/>
      <c r="X2223" s="130"/>
      <c r="Y2223" s="130"/>
      <c r="Z2223" s="130"/>
      <c r="AA2223" s="130"/>
      <c r="AB2223" s="130"/>
      <c r="AC2223" s="130"/>
      <c r="AD2223" s="130"/>
      <c r="AE2223" s="130"/>
    </row>
    <row r="2224" spans="1:31" ht="30.75" customHeight="1" x14ac:dyDescent="0.25">
      <c r="A2224" s="59" t="str">
        <f t="shared" si="36"/>
        <v/>
      </c>
      <c r="B2224" s="128"/>
      <c r="C2224" s="127"/>
      <c r="D2224" s="127"/>
      <c r="E2224" s="127"/>
      <c r="F2224" s="127"/>
      <c r="G2224" s="127"/>
      <c r="H2224" s="127"/>
      <c r="I2224" s="127"/>
      <c r="J2224" s="127"/>
      <c r="K2224" s="127"/>
      <c r="L2224" s="127"/>
      <c r="M2224" s="127"/>
      <c r="N2224" s="127"/>
      <c r="O2224" s="127"/>
      <c r="P2224" s="127"/>
      <c r="Q2224" s="127"/>
      <c r="R2224" s="127"/>
      <c r="S2224" s="127"/>
      <c r="T2224" s="133"/>
      <c r="U2224" s="127"/>
      <c r="V2224" s="127"/>
      <c r="W2224" s="127"/>
      <c r="X2224" s="127"/>
      <c r="Y2224" s="127"/>
      <c r="Z2224" s="127"/>
      <c r="AA2224" s="127"/>
      <c r="AB2224" s="127"/>
      <c r="AC2224" s="127"/>
      <c r="AD2224" s="127"/>
      <c r="AE2224" s="127"/>
    </row>
    <row r="2225" spans="1:31" ht="30.75" customHeight="1" x14ac:dyDescent="0.25">
      <c r="A2225" s="59" t="str">
        <f t="shared" si="36"/>
        <v/>
      </c>
      <c r="B2225" s="128"/>
      <c r="C2225" s="127"/>
      <c r="D2225" s="127"/>
      <c r="E2225" s="127"/>
      <c r="F2225" s="127"/>
      <c r="G2225" s="127"/>
      <c r="H2225" s="127"/>
      <c r="I2225" s="127"/>
      <c r="J2225" s="127"/>
      <c r="K2225" s="127"/>
      <c r="L2225" s="127"/>
      <c r="M2225" s="127"/>
      <c r="N2225" s="127"/>
      <c r="O2225" s="127"/>
      <c r="P2225" s="127"/>
      <c r="Q2225" s="127"/>
      <c r="R2225" s="127"/>
      <c r="S2225" s="127"/>
      <c r="T2225" s="133"/>
      <c r="U2225" s="127"/>
      <c r="V2225" s="127"/>
      <c r="W2225" s="127"/>
      <c r="X2225" s="127"/>
      <c r="Y2225" s="127"/>
      <c r="Z2225" s="127"/>
      <c r="AA2225" s="127"/>
      <c r="AB2225" s="127"/>
      <c r="AC2225" s="127"/>
      <c r="AD2225" s="127"/>
      <c r="AE2225" s="127"/>
    </row>
    <row r="2226" spans="1:31" ht="30.75" customHeight="1" x14ac:dyDescent="0.25">
      <c r="A2226" s="59" t="str">
        <f t="shared" si="36"/>
        <v/>
      </c>
      <c r="B2226" s="128"/>
      <c r="C2226" s="127"/>
      <c r="D2226" s="127"/>
      <c r="E2226" s="127"/>
      <c r="F2226" s="127"/>
      <c r="G2226" s="127"/>
      <c r="H2226" s="127"/>
      <c r="I2226" s="127"/>
      <c r="J2226" s="127"/>
      <c r="K2226" s="127"/>
      <c r="L2226" s="127"/>
      <c r="M2226" s="127"/>
      <c r="N2226" s="127"/>
      <c r="O2226" s="127"/>
      <c r="P2226" s="127"/>
      <c r="Q2226" s="127"/>
      <c r="R2226" s="127"/>
      <c r="S2226" s="127"/>
      <c r="T2226" s="133"/>
      <c r="U2226" s="127"/>
      <c r="V2226" s="127"/>
      <c r="W2226" s="127"/>
      <c r="X2226" s="127"/>
      <c r="Y2226" s="127"/>
      <c r="Z2226" s="127"/>
      <c r="AA2226" s="127"/>
      <c r="AB2226" s="127"/>
      <c r="AC2226" s="127"/>
      <c r="AD2226" s="127"/>
      <c r="AE2226" s="127"/>
    </row>
    <row r="2227" spans="1:31" ht="30.75" customHeight="1" x14ac:dyDescent="0.25">
      <c r="A2227" s="59" t="str">
        <f t="shared" si="36"/>
        <v/>
      </c>
      <c r="B2227" s="131"/>
      <c r="C2227" s="130"/>
      <c r="D2227" s="130"/>
      <c r="E2227" s="130"/>
      <c r="F2227" s="130"/>
      <c r="G2227" s="130"/>
      <c r="H2227" s="130"/>
      <c r="I2227" s="130"/>
      <c r="J2227" s="130"/>
      <c r="K2227" s="130"/>
      <c r="L2227" s="130"/>
      <c r="M2227" s="130"/>
      <c r="N2227" s="130"/>
      <c r="O2227" s="130"/>
      <c r="P2227" s="130"/>
      <c r="Q2227" s="130"/>
      <c r="R2227" s="130"/>
      <c r="S2227" s="130"/>
      <c r="T2227" s="134"/>
      <c r="U2227" s="130"/>
      <c r="V2227" s="130"/>
      <c r="W2227" s="130"/>
      <c r="X2227" s="130"/>
      <c r="Y2227" s="130"/>
      <c r="Z2227" s="130"/>
      <c r="AA2227" s="130"/>
      <c r="AB2227" s="130"/>
      <c r="AC2227" s="130"/>
      <c r="AD2227" s="130"/>
      <c r="AE2227" s="130"/>
    </row>
    <row r="2228" spans="1:31" ht="30.75" customHeight="1" x14ac:dyDescent="0.25">
      <c r="A2228" s="59" t="str">
        <f t="shared" si="36"/>
        <v/>
      </c>
      <c r="B2228" s="131"/>
      <c r="C2228" s="130"/>
      <c r="D2228" s="130"/>
      <c r="E2228" s="130"/>
      <c r="F2228" s="130"/>
      <c r="G2228" s="130"/>
      <c r="H2228" s="130"/>
      <c r="I2228" s="130"/>
      <c r="J2228" s="130"/>
      <c r="K2228" s="130"/>
      <c r="L2228" s="130"/>
      <c r="M2228" s="130"/>
      <c r="N2228" s="130"/>
      <c r="O2228" s="130"/>
      <c r="P2228" s="130"/>
      <c r="Q2228" s="130"/>
      <c r="R2228" s="130"/>
      <c r="S2228" s="130"/>
      <c r="T2228" s="134"/>
      <c r="U2228" s="130"/>
      <c r="V2228" s="130"/>
      <c r="W2228" s="130"/>
      <c r="X2228" s="130"/>
      <c r="Y2228" s="130"/>
      <c r="Z2228" s="130"/>
      <c r="AA2228" s="130"/>
      <c r="AB2228" s="130"/>
      <c r="AC2228" s="130"/>
      <c r="AD2228" s="130"/>
      <c r="AE2228" s="130"/>
    </row>
    <row r="2229" spans="1:31" ht="30.75" customHeight="1" x14ac:dyDescent="0.25">
      <c r="A2229" s="59" t="str">
        <f t="shared" si="36"/>
        <v/>
      </c>
      <c r="B2229" s="131"/>
      <c r="C2229" s="130"/>
      <c r="D2229" s="130"/>
      <c r="E2229" s="130"/>
      <c r="F2229" s="130"/>
      <c r="G2229" s="130"/>
      <c r="H2229" s="130"/>
      <c r="I2229" s="130"/>
      <c r="J2229" s="130"/>
      <c r="K2229" s="130"/>
      <c r="L2229" s="130"/>
      <c r="M2229" s="130"/>
      <c r="N2229" s="130"/>
      <c r="O2229" s="130"/>
      <c r="P2229" s="130"/>
      <c r="Q2229" s="130"/>
      <c r="R2229" s="130"/>
      <c r="S2229" s="130"/>
      <c r="T2229" s="134"/>
      <c r="U2229" s="130"/>
      <c r="V2229" s="130"/>
      <c r="W2229" s="130"/>
      <c r="X2229" s="130"/>
      <c r="Y2229" s="130"/>
      <c r="Z2229" s="130"/>
      <c r="AA2229" s="130"/>
      <c r="AB2229" s="130"/>
      <c r="AC2229" s="130"/>
      <c r="AD2229" s="130"/>
      <c r="AE2229" s="130"/>
    </row>
    <row r="2230" spans="1:31" ht="30.75" customHeight="1" x14ac:dyDescent="0.25">
      <c r="A2230" s="59" t="str">
        <f t="shared" si="36"/>
        <v/>
      </c>
      <c r="B2230" s="129"/>
      <c r="C2230" s="130"/>
      <c r="D2230" s="130"/>
      <c r="E2230" s="130"/>
      <c r="F2230" s="130"/>
      <c r="G2230" s="130"/>
      <c r="H2230" s="130"/>
      <c r="I2230" s="130"/>
      <c r="J2230" s="130"/>
      <c r="K2230" s="130"/>
      <c r="L2230" s="130"/>
      <c r="M2230" s="130"/>
      <c r="N2230" s="130"/>
      <c r="O2230" s="130"/>
      <c r="P2230" s="130"/>
      <c r="Q2230" s="130"/>
      <c r="R2230" s="130"/>
      <c r="S2230" s="130"/>
      <c r="T2230" s="134"/>
      <c r="U2230" s="130"/>
      <c r="V2230" s="130"/>
      <c r="W2230" s="130"/>
      <c r="X2230" s="130"/>
      <c r="Y2230" s="130"/>
      <c r="Z2230" s="130"/>
      <c r="AA2230" s="130"/>
      <c r="AB2230" s="130"/>
      <c r="AC2230" s="130"/>
      <c r="AD2230" s="130"/>
      <c r="AE2230" s="130"/>
    </row>
    <row r="2231" spans="1:31" ht="30.75" customHeight="1" x14ac:dyDescent="0.25">
      <c r="A2231" s="59" t="str">
        <f t="shared" si="36"/>
        <v/>
      </c>
      <c r="B2231" s="129"/>
      <c r="C2231" s="130"/>
      <c r="D2231" s="130"/>
      <c r="E2231" s="130"/>
      <c r="F2231" s="130"/>
      <c r="G2231" s="130"/>
      <c r="H2231" s="130"/>
      <c r="I2231" s="130"/>
      <c r="J2231" s="130"/>
      <c r="K2231" s="130"/>
      <c r="L2231" s="130"/>
      <c r="M2231" s="130"/>
      <c r="N2231" s="130"/>
      <c r="O2231" s="130"/>
      <c r="P2231" s="130"/>
      <c r="Q2231" s="130"/>
      <c r="R2231" s="130"/>
      <c r="S2231" s="130"/>
      <c r="T2231" s="134"/>
      <c r="U2231" s="130"/>
      <c r="V2231" s="130"/>
      <c r="W2231" s="130"/>
      <c r="X2231" s="130"/>
      <c r="Y2231" s="130"/>
      <c r="Z2231" s="130"/>
      <c r="AA2231" s="130"/>
      <c r="AB2231" s="130"/>
      <c r="AC2231" s="130"/>
      <c r="AD2231" s="130"/>
      <c r="AE2231" s="130"/>
    </row>
    <row r="2232" spans="1:31" ht="30.75" customHeight="1" x14ac:dyDescent="0.25">
      <c r="A2232" s="59" t="str">
        <f t="shared" si="36"/>
        <v/>
      </c>
      <c r="B2232" s="129"/>
      <c r="C2232" s="130"/>
      <c r="D2232" s="130"/>
      <c r="E2232" s="130"/>
      <c r="F2232" s="130"/>
      <c r="G2232" s="130"/>
      <c r="H2232" s="130"/>
      <c r="I2232" s="130"/>
      <c r="J2232" s="130"/>
      <c r="K2232" s="130"/>
      <c r="L2232" s="130"/>
      <c r="M2232" s="130"/>
      <c r="N2232" s="130"/>
      <c r="O2232" s="130"/>
      <c r="P2232" s="130"/>
      <c r="Q2232" s="130"/>
      <c r="R2232" s="130"/>
      <c r="S2232" s="130"/>
      <c r="T2232" s="134"/>
      <c r="U2232" s="130"/>
      <c r="V2232" s="130"/>
      <c r="W2232" s="130"/>
      <c r="X2232" s="130"/>
      <c r="Y2232" s="130"/>
      <c r="Z2232" s="130"/>
      <c r="AA2232" s="130"/>
      <c r="AB2232" s="130"/>
      <c r="AC2232" s="130"/>
      <c r="AD2232" s="130"/>
      <c r="AE2232" s="130"/>
    </row>
    <row r="2233" spans="1:31" ht="30.75" customHeight="1" x14ac:dyDescent="0.25">
      <c r="A2233" s="59" t="str">
        <f t="shared" si="36"/>
        <v/>
      </c>
      <c r="B2233" s="129"/>
      <c r="C2233" s="130"/>
      <c r="D2233" s="130"/>
      <c r="E2233" s="130"/>
      <c r="F2233" s="130"/>
      <c r="G2233" s="130"/>
      <c r="H2233" s="130"/>
      <c r="I2233" s="130"/>
      <c r="J2233" s="130"/>
      <c r="K2233" s="130"/>
      <c r="L2233" s="130"/>
      <c r="M2233" s="130"/>
      <c r="N2233" s="130"/>
      <c r="O2233" s="130"/>
      <c r="P2233" s="130"/>
      <c r="Q2233" s="130"/>
      <c r="R2233" s="130"/>
      <c r="S2233" s="130"/>
      <c r="T2233" s="134"/>
      <c r="U2233" s="130"/>
      <c r="V2233" s="130"/>
      <c r="W2233" s="130"/>
      <c r="X2233" s="130"/>
      <c r="Y2233" s="130"/>
      <c r="Z2233" s="130"/>
      <c r="AA2233" s="130"/>
      <c r="AB2233" s="130"/>
      <c r="AC2233" s="130"/>
      <c r="AD2233" s="130"/>
      <c r="AE2233" s="130"/>
    </row>
    <row r="2234" spans="1:31" ht="30.75" customHeight="1" x14ac:dyDescent="0.25">
      <c r="A2234" s="59" t="str">
        <f t="shared" si="36"/>
        <v/>
      </c>
      <c r="B2234" s="129"/>
      <c r="C2234" s="130"/>
      <c r="D2234" s="130"/>
      <c r="E2234" s="130"/>
      <c r="F2234" s="130"/>
      <c r="G2234" s="130"/>
      <c r="H2234" s="130"/>
      <c r="I2234" s="130"/>
      <c r="J2234" s="130"/>
      <c r="K2234" s="130"/>
      <c r="L2234" s="130"/>
      <c r="M2234" s="130"/>
      <c r="N2234" s="130"/>
      <c r="O2234" s="130"/>
      <c r="P2234" s="130"/>
      <c r="Q2234" s="130"/>
      <c r="R2234" s="130"/>
      <c r="S2234" s="130"/>
      <c r="T2234" s="134"/>
      <c r="U2234" s="130"/>
      <c r="V2234" s="130"/>
      <c r="W2234" s="130"/>
      <c r="X2234" s="130"/>
      <c r="Y2234" s="130"/>
      <c r="Z2234" s="130"/>
      <c r="AA2234" s="130"/>
      <c r="AB2234" s="130"/>
      <c r="AC2234" s="130"/>
      <c r="AD2234" s="130"/>
      <c r="AE2234" s="130"/>
    </row>
    <row r="2235" spans="1:31" ht="30.75" customHeight="1" x14ac:dyDescent="0.25">
      <c r="A2235" s="59" t="str">
        <f t="shared" si="36"/>
        <v/>
      </c>
      <c r="B2235" s="131"/>
      <c r="C2235" s="130"/>
      <c r="D2235" s="130"/>
      <c r="E2235" s="130"/>
      <c r="F2235" s="130"/>
      <c r="G2235" s="130"/>
      <c r="H2235" s="130"/>
      <c r="I2235" s="130"/>
      <c r="J2235" s="130"/>
      <c r="K2235" s="130"/>
      <c r="L2235" s="130"/>
      <c r="M2235" s="130"/>
      <c r="N2235" s="130"/>
      <c r="O2235" s="130"/>
      <c r="P2235" s="130"/>
      <c r="Q2235" s="130"/>
      <c r="R2235" s="130"/>
      <c r="S2235" s="130"/>
      <c r="T2235" s="134"/>
      <c r="U2235" s="130"/>
      <c r="V2235" s="130"/>
      <c r="W2235" s="130"/>
      <c r="X2235" s="130"/>
      <c r="Y2235" s="130"/>
      <c r="Z2235" s="130"/>
      <c r="AA2235" s="130"/>
      <c r="AB2235" s="130"/>
      <c r="AC2235" s="130"/>
      <c r="AD2235" s="130"/>
      <c r="AE2235" s="130"/>
    </row>
    <row r="2236" spans="1:31" ht="30.75" customHeight="1" x14ac:dyDescent="0.25">
      <c r="A2236" s="59" t="str">
        <f t="shared" si="36"/>
        <v/>
      </c>
      <c r="B2236" s="129"/>
      <c r="C2236" s="130"/>
      <c r="D2236" s="130"/>
      <c r="E2236" s="130"/>
      <c r="F2236" s="130"/>
      <c r="G2236" s="130"/>
      <c r="H2236" s="130"/>
      <c r="I2236" s="130"/>
      <c r="J2236" s="130"/>
      <c r="K2236" s="130"/>
      <c r="L2236" s="130"/>
      <c r="M2236" s="130"/>
      <c r="N2236" s="130"/>
      <c r="O2236" s="130"/>
      <c r="P2236" s="130"/>
      <c r="Q2236" s="130"/>
      <c r="R2236" s="130"/>
      <c r="S2236" s="130"/>
      <c r="T2236" s="134"/>
      <c r="U2236" s="130"/>
      <c r="V2236" s="130"/>
      <c r="W2236" s="130"/>
      <c r="X2236" s="130"/>
      <c r="Y2236" s="130"/>
      <c r="Z2236" s="130"/>
      <c r="AA2236" s="130"/>
      <c r="AB2236" s="130"/>
      <c r="AC2236" s="130"/>
      <c r="AD2236" s="130"/>
      <c r="AE2236" s="130"/>
    </row>
    <row r="2237" spans="1:31" ht="30.75" customHeight="1" x14ac:dyDescent="0.25">
      <c r="A2237" s="59" t="str">
        <f t="shared" si="36"/>
        <v/>
      </c>
      <c r="B2237" s="129"/>
      <c r="C2237" s="130"/>
      <c r="D2237" s="130"/>
      <c r="E2237" s="130"/>
      <c r="F2237" s="130"/>
      <c r="G2237" s="130"/>
      <c r="H2237" s="130"/>
      <c r="I2237" s="130"/>
      <c r="J2237" s="130"/>
      <c r="K2237" s="130"/>
      <c r="L2237" s="130"/>
      <c r="M2237" s="130"/>
      <c r="N2237" s="130"/>
      <c r="O2237" s="130"/>
      <c r="P2237" s="130"/>
      <c r="Q2237" s="130"/>
      <c r="R2237" s="130"/>
      <c r="S2237" s="130"/>
      <c r="T2237" s="134"/>
      <c r="U2237" s="130"/>
      <c r="V2237" s="130"/>
      <c r="W2237" s="130"/>
      <c r="X2237" s="130"/>
      <c r="Y2237" s="130"/>
      <c r="Z2237" s="130"/>
      <c r="AA2237" s="130"/>
      <c r="AB2237" s="130"/>
      <c r="AC2237" s="130"/>
      <c r="AD2237" s="130"/>
      <c r="AE2237" s="130"/>
    </row>
    <row r="2238" spans="1:31" ht="30.75" customHeight="1" x14ac:dyDescent="0.25">
      <c r="A2238" s="59" t="str">
        <f t="shared" si="36"/>
        <v/>
      </c>
      <c r="B2238" s="129"/>
      <c r="C2238" s="130"/>
      <c r="D2238" s="130"/>
      <c r="E2238" s="130"/>
      <c r="F2238" s="130"/>
      <c r="G2238" s="130"/>
      <c r="H2238" s="130"/>
      <c r="I2238" s="130"/>
      <c r="J2238" s="130"/>
      <c r="K2238" s="130"/>
      <c r="L2238" s="130"/>
      <c r="M2238" s="130"/>
      <c r="N2238" s="130"/>
      <c r="O2238" s="130"/>
      <c r="P2238" s="130"/>
      <c r="Q2238" s="130"/>
      <c r="R2238" s="130"/>
      <c r="S2238" s="130"/>
      <c r="T2238" s="134"/>
      <c r="U2238" s="130"/>
      <c r="V2238" s="130"/>
      <c r="W2238" s="130"/>
      <c r="X2238" s="130"/>
      <c r="Y2238" s="130"/>
      <c r="Z2238" s="130"/>
      <c r="AA2238" s="130"/>
      <c r="AB2238" s="130"/>
      <c r="AC2238" s="130"/>
      <c r="AD2238" s="130"/>
      <c r="AE2238" s="130"/>
    </row>
    <row r="2239" spans="1:31" ht="30.75" customHeight="1" x14ac:dyDescent="0.25">
      <c r="A2239" s="59" t="str">
        <f t="shared" si="36"/>
        <v/>
      </c>
      <c r="B2239" s="131"/>
      <c r="C2239" s="130"/>
      <c r="D2239" s="130"/>
      <c r="E2239" s="130"/>
      <c r="F2239" s="130"/>
      <c r="G2239" s="130"/>
      <c r="H2239" s="130"/>
      <c r="I2239" s="130"/>
      <c r="J2239" s="130"/>
      <c r="K2239" s="130"/>
      <c r="L2239" s="130"/>
      <c r="M2239" s="130"/>
      <c r="N2239" s="130"/>
      <c r="O2239" s="130"/>
      <c r="P2239" s="130"/>
      <c r="Q2239" s="130"/>
      <c r="R2239" s="130"/>
      <c r="S2239" s="130"/>
      <c r="T2239" s="134"/>
      <c r="U2239" s="130"/>
      <c r="V2239" s="130"/>
      <c r="W2239" s="130"/>
      <c r="X2239" s="130"/>
      <c r="Y2239" s="130"/>
      <c r="Z2239" s="130"/>
      <c r="AA2239" s="130"/>
      <c r="AB2239" s="130"/>
      <c r="AC2239" s="130"/>
      <c r="AD2239" s="130"/>
      <c r="AE2239" s="130"/>
    </row>
    <row r="2240" spans="1:31" ht="30.75" customHeight="1" x14ac:dyDescent="0.25">
      <c r="A2240" s="59" t="str">
        <f t="shared" si="36"/>
        <v/>
      </c>
      <c r="B2240" s="131"/>
      <c r="C2240" s="130"/>
      <c r="D2240" s="130"/>
      <c r="E2240" s="130"/>
      <c r="F2240" s="130"/>
      <c r="G2240" s="130"/>
      <c r="H2240" s="130"/>
      <c r="I2240" s="130"/>
      <c r="J2240" s="130"/>
      <c r="K2240" s="130"/>
      <c r="L2240" s="130"/>
      <c r="M2240" s="130"/>
      <c r="N2240" s="130"/>
      <c r="O2240" s="130"/>
      <c r="P2240" s="130"/>
      <c r="Q2240" s="130"/>
      <c r="R2240" s="130"/>
      <c r="S2240" s="130"/>
      <c r="T2240" s="134"/>
      <c r="U2240" s="130"/>
      <c r="V2240" s="130"/>
      <c r="W2240" s="130"/>
      <c r="X2240" s="130"/>
      <c r="Y2240" s="130"/>
      <c r="Z2240" s="130"/>
      <c r="AA2240" s="130"/>
      <c r="AB2240" s="130"/>
      <c r="AC2240" s="130"/>
      <c r="AD2240" s="130"/>
      <c r="AE2240" s="130"/>
    </row>
    <row r="2241" spans="1:31" ht="30.75" customHeight="1" x14ac:dyDescent="0.25">
      <c r="A2241" s="59" t="str">
        <f t="shared" si="36"/>
        <v/>
      </c>
      <c r="B2241" s="129"/>
      <c r="C2241" s="130"/>
      <c r="D2241" s="130"/>
      <c r="E2241" s="130"/>
      <c r="F2241" s="130"/>
      <c r="G2241" s="130"/>
      <c r="H2241" s="130"/>
      <c r="I2241" s="130"/>
      <c r="J2241" s="130"/>
      <c r="K2241" s="130"/>
      <c r="L2241" s="130"/>
      <c r="M2241" s="130"/>
      <c r="N2241" s="130"/>
      <c r="O2241" s="130"/>
      <c r="P2241" s="130"/>
      <c r="Q2241" s="130"/>
      <c r="R2241" s="130"/>
      <c r="S2241" s="130"/>
      <c r="T2241" s="134"/>
      <c r="U2241" s="130"/>
      <c r="V2241" s="130"/>
      <c r="W2241" s="130"/>
      <c r="X2241" s="130"/>
      <c r="Y2241" s="130"/>
      <c r="Z2241" s="130"/>
      <c r="AA2241" s="130"/>
      <c r="AB2241" s="130"/>
      <c r="AC2241" s="130"/>
      <c r="AD2241" s="130"/>
      <c r="AE2241" s="130"/>
    </row>
    <row r="2242" spans="1:31" ht="30.75" customHeight="1" x14ac:dyDescent="0.25">
      <c r="A2242" s="59" t="str">
        <f t="shared" si="36"/>
        <v/>
      </c>
      <c r="B2242" s="129"/>
      <c r="C2242" s="130"/>
      <c r="D2242" s="130"/>
      <c r="E2242" s="130"/>
      <c r="F2242" s="130"/>
      <c r="G2242" s="130"/>
      <c r="H2242" s="130"/>
      <c r="I2242" s="130"/>
      <c r="J2242" s="130"/>
      <c r="K2242" s="130"/>
      <c r="L2242" s="130"/>
      <c r="M2242" s="130"/>
      <c r="N2242" s="130"/>
      <c r="O2242" s="130"/>
      <c r="P2242" s="130"/>
      <c r="Q2242" s="130"/>
      <c r="R2242" s="130"/>
      <c r="S2242" s="130"/>
      <c r="T2242" s="134"/>
      <c r="U2242" s="130"/>
      <c r="V2242" s="130"/>
      <c r="W2242" s="130"/>
      <c r="X2242" s="130"/>
      <c r="Y2242" s="130"/>
      <c r="Z2242" s="130"/>
      <c r="AA2242" s="130"/>
      <c r="AB2242" s="130"/>
      <c r="AC2242" s="130"/>
      <c r="AD2242" s="130"/>
      <c r="AE2242" s="130"/>
    </row>
    <row r="2243" spans="1:31" ht="30.75" customHeight="1" x14ac:dyDescent="0.25">
      <c r="A2243" s="59" t="str">
        <f t="shared" ref="A2243:A2306" si="37">IF(B2243&lt;&gt;"",DATE(2020,INT((ROW(A2241)-1)/27)+1,1),"")</f>
        <v/>
      </c>
      <c r="B2243" s="129"/>
      <c r="C2243" s="130"/>
      <c r="D2243" s="130"/>
      <c r="E2243" s="130"/>
      <c r="F2243" s="130"/>
      <c r="G2243" s="130"/>
      <c r="H2243" s="130"/>
      <c r="I2243" s="130"/>
      <c r="J2243" s="130"/>
      <c r="K2243" s="130"/>
      <c r="L2243" s="130"/>
      <c r="M2243" s="130"/>
      <c r="N2243" s="130"/>
      <c r="O2243" s="130"/>
      <c r="P2243" s="130"/>
      <c r="Q2243" s="130"/>
      <c r="R2243" s="130"/>
      <c r="S2243" s="130"/>
      <c r="T2243" s="134"/>
      <c r="U2243" s="130"/>
      <c r="V2243" s="130"/>
      <c r="W2243" s="130"/>
      <c r="X2243" s="130"/>
      <c r="Y2243" s="130"/>
      <c r="Z2243" s="130"/>
      <c r="AA2243" s="130"/>
      <c r="AB2243" s="130"/>
      <c r="AC2243" s="130"/>
      <c r="AD2243" s="130"/>
      <c r="AE2243" s="130"/>
    </row>
    <row r="2244" spans="1:31" ht="30.75" customHeight="1" x14ac:dyDescent="0.25">
      <c r="A2244" s="59" t="str">
        <f t="shared" si="37"/>
        <v/>
      </c>
      <c r="B2244" s="126"/>
      <c r="C2244" s="127"/>
      <c r="D2244" s="127"/>
      <c r="E2244" s="127"/>
      <c r="F2244" s="127"/>
      <c r="G2244" s="127"/>
      <c r="H2244" s="127"/>
      <c r="I2244" s="127"/>
      <c r="J2244" s="127"/>
      <c r="K2244" s="127"/>
      <c r="L2244" s="127"/>
      <c r="M2244" s="127"/>
      <c r="N2244" s="127"/>
      <c r="O2244" s="127"/>
      <c r="P2244" s="127"/>
      <c r="Q2244" s="127"/>
      <c r="R2244" s="127"/>
      <c r="S2244" s="127"/>
      <c r="T2244" s="133"/>
      <c r="U2244" s="127"/>
      <c r="V2244" s="127"/>
      <c r="W2244" s="127"/>
      <c r="X2244" s="127"/>
      <c r="Y2244" s="127"/>
      <c r="Z2244" s="127"/>
      <c r="AA2244" s="127"/>
      <c r="AB2244" s="127"/>
      <c r="AC2244" s="127"/>
      <c r="AD2244" s="127"/>
      <c r="AE2244" s="127"/>
    </row>
    <row r="2245" spans="1:31" ht="30.75" customHeight="1" x14ac:dyDescent="0.25">
      <c r="A2245" s="59" t="str">
        <f t="shared" si="37"/>
        <v/>
      </c>
      <c r="B2245" s="128"/>
      <c r="C2245" s="127"/>
      <c r="D2245" s="127"/>
      <c r="E2245" s="127"/>
      <c r="F2245" s="127"/>
      <c r="G2245" s="127"/>
      <c r="H2245" s="127"/>
      <c r="I2245" s="127"/>
      <c r="J2245" s="127"/>
      <c r="K2245" s="127"/>
      <c r="L2245" s="127"/>
      <c r="M2245" s="127"/>
      <c r="N2245" s="127"/>
      <c r="O2245" s="127"/>
      <c r="P2245" s="127"/>
      <c r="Q2245" s="127"/>
      <c r="R2245" s="127"/>
      <c r="S2245" s="127"/>
      <c r="T2245" s="133"/>
      <c r="U2245" s="127"/>
      <c r="V2245" s="127"/>
      <c r="W2245" s="127"/>
      <c r="X2245" s="127"/>
      <c r="Y2245" s="127"/>
      <c r="Z2245" s="127"/>
      <c r="AA2245" s="127"/>
      <c r="AB2245" s="127"/>
      <c r="AC2245" s="127"/>
      <c r="AD2245" s="127"/>
      <c r="AE2245" s="127"/>
    </row>
    <row r="2246" spans="1:31" ht="30.75" customHeight="1" x14ac:dyDescent="0.25">
      <c r="A2246" s="59" t="str">
        <f t="shared" si="37"/>
        <v/>
      </c>
      <c r="B2246" s="128"/>
      <c r="C2246" s="127"/>
      <c r="D2246" s="127"/>
      <c r="E2246" s="127"/>
      <c r="F2246" s="127"/>
      <c r="G2246" s="127"/>
      <c r="H2246" s="127"/>
      <c r="I2246" s="127"/>
      <c r="J2246" s="127"/>
      <c r="K2246" s="127"/>
      <c r="L2246" s="127"/>
      <c r="M2246" s="127"/>
      <c r="N2246" s="127"/>
      <c r="O2246" s="127"/>
      <c r="P2246" s="127"/>
      <c r="Q2246" s="127"/>
      <c r="R2246" s="127"/>
      <c r="S2246" s="127"/>
      <c r="T2246" s="133"/>
      <c r="U2246" s="127"/>
      <c r="V2246" s="127"/>
      <c r="W2246" s="127"/>
      <c r="X2246" s="127"/>
      <c r="Y2246" s="127"/>
      <c r="Z2246" s="127"/>
      <c r="AA2246" s="127"/>
      <c r="AB2246" s="127"/>
      <c r="AC2246" s="127"/>
      <c r="AD2246" s="127"/>
      <c r="AE2246" s="127"/>
    </row>
    <row r="2247" spans="1:31" ht="30.75" customHeight="1" x14ac:dyDescent="0.25">
      <c r="A2247" s="59" t="str">
        <f t="shared" si="37"/>
        <v/>
      </c>
      <c r="B2247" s="129"/>
      <c r="C2247" s="130"/>
      <c r="D2247" s="130"/>
      <c r="E2247" s="130"/>
      <c r="F2247" s="130"/>
      <c r="G2247" s="130"/>
      <c r="H2247" s="130"/>
      <c r="I2247" s="130"/>
      <c r="J2247" s="130"/>
      <c r="K2247" s="130"/>
      <c r="L2247" s="130"/>
      <c r="M2247" s="130"/>
      <c r="N2247" s="130"/>
      <c r="O2247" s="130"/>
      <c r="P2247" s="130"/>
      <c r="Q2247" s="130"/>
      <c r="R2247" s="130"/>
      <c r="S2247" s="130"/>
      <c r="T2247" s="134"/>
      <c r="U2247" s="130"/>
      <c r="V2247" s="130"/>
      <c r="W2247" s="130"/>
      <c r="X2247" s="130"/>
      <c r="Y2247" s="130"/>
      <c r="Z2247" s="130"/>
      <c r="AA2247" s="130"/>
      <c r="AB2247" s="130"/>
      <c r="AC2247" s="130"/>
      <c r="AD2247" s="130"/>
      <c r="AE2247" s="130"/>
    </row>
    <row r="2248" spans="1:31" ht="30.75" customHeight="1" x14ac:dyDescent="0.25">
      <c r="A2248" s="59" t="str">
        <f t="shared" si="37"/>
        <v/>
      </c>
      <c r="B2248" s="129"/>
      <c r="C2248" s="130"/>
      <c r="D2248" s="130"/>
      <c r="E2248" s="130"/>
      <c r="F2248" s="130"/>
      <c r="G2248" s="130"/>
      <c r="H2248" s="130"/>
      <c r="I2248" s="130"/>
      <c r="J2248" s="130"/>
      <c r="K2248" s="130"/>
      <c r="L2248" s="130"/>
      <c r="M2248" s="130"/>
      <c r="N2248" s="130"/>
      <c r="O2248" s="130"/>
      <c r="P2248" s="130"/>
      <c r="Q2248" s="130"/>
      <c r="R2248" s="130"/>
      <c r="S2248" s="130"/>
      <c r="T2248" s="134"/>
      <c r="U2248" s="130"/>
      <c r="V2248" s="130"/>
      <c r="W2248" s="130"/>
      <c r="X2248" s="130"/>
      <c r="Y2248" s="130"/>
      <c r="Z2248" s="130"/>
      <c r="AA2248" s="130"/>
      <c r="AB2248" s="130"/>
      <c r="AC2248" s="130"/>
      <c r="AD2248" s="130"/>
      <c r="AE2248" s="130"/>
    </row>
    <row r="2249" spans="1:31" ht="30.75" customHeight="1" x14ac:dyDescent="0.25">
      <c r="A2249" s="59" t="str">
        <f t="shared" si="37"/>
        <v/>
      </c>
      <c r="B2249" s="129"/>
      <c r="C2249" s="130"/>
      <c r="D2249" s="130"/>
      <c r="E2249" s="130"/>
      <c r="F2249" s="130"/>
      <c r="G2249" s="130"/>
      <c r="H2249" s="130"/>
      <c r="I2249" s="130"/>
      <c r="J2249" s="130"/>
      <c r="K2249" s="130"/>
      <c r="L2249" s="130"/>
      <c r="M2249" s="130"/>
      <c r="N2249" s="130"/>
      <c r="O2249" s="130"/>
      <c r="P2249" s="130"/>
      <c r="Q2249" s="130"/>
      <c r="R2249" s="130"/>
      <c r="S2249" s="130"/>
      <c r="T2249" s="134"/>
      <c r="U2249" s="130"/>
      <c r="V2249" s="130"/>
      <c r="W2249" s="130"/>
      <c r="X2249" s="130"/>
      <c r="Y2249" s="130"/>
      <c r="Z2249" s="130"/>
      <c r="AA2249" s="130"/>
      <c r="AB2249" s="130"/>
      <c r="AC2249" s="130"/>
      <c r="AD2249" s="130"/>
      <c r="AE2249" s="130"/>
    </row>
    <row r="2250" spans="1:31" ht="30.75" customHeight="1" x14ac:dyDescent="0.25">
      <c r="A2250" s="59" t="str">
        <f t="shared" si="37"/>
        <v/>
      </c>
      <c r="B2250" s="129"/>
      <c r="C2250" s="130"/>
      <c r="D2250" s="130"/>
      <c r="E2250" s="130"/>
      <c r="F2250" s="130"/>
      <c r="G2250" s="130"/>
      <c r="H2250" s="130"/>
      <c r="I2250" s="130"/>
      <c r="J2250" s="130"/>
      <c r="K2250" s="130"/>
      <c r="L2250" s="130"/>
      <c r="M2250" s="130"/>
      <c r="N2250" s="130"/>
      <c r="O2250" s="130"/>
      <c r="P2250" s="130"/>
      <c r="Q2250" s="130"/>
      <c r="R2250" s="130"/>
      <c r="S2250" s="130"/>
      <c r="T2250" s="134"/>
      <c r="U2250" s="130"/>
      <c r="V2250" s="130"/>
      <c r="W2250" s="130"/>
      <c r="X2250" s="130"/>
      <c r="Y2250" s="130"/>
      <c r="Z2250" s="130"/>
      <c r="AA2250" s="130"/>
      <c r="AB2250" s="130"/>
      <c r="AC2250" s="130"/>
      <c r="AD2250" s="130"/>
      <c r="AE2250" s="130"/>
    </row>
    <row r="2251" spans="1:31" ht="30.75" customHeight="1" x14ac:dyDescent="0.25">
      <c r="A2251" s="59" t="str">
        <f t="shared" si="37"/>
        <v/>
      </c>
      <c r="B2251" s="128"/>
      <c r="C2251" s="127"/>
      <c r="D2251" s="127"/>
      <c r="E2251" s="127"/>
      <c r="F2251" s="127"/>
      <c r="G2251" s="127"/>
      <c r="H2251" s="127"/>
      <c r="I2251" s="127"/>
      <c r="J2251" s="127"/>
      <c r="K2251" s="127"/>
      <c r="L2251" s="127"/>
      <c r="M2251" s="127"/>
      <c r="N2251" s="127"/>
      <c r="O2251" s="127"/>
      <c r="P2251" s="127"/>
      <c r="Q2251" s="127"/>
      <c r="R2251" s="127"/>
      <c r="S2251" s="127"/>
      <c r="T2251" s="133"/>
      <c r="U2251" s="127"/>
      <c r="V2251" s="127"/>
      <c r="W2251" s="127"/>
      <c r="X2251" s="127"/>
      <c r="Y2251" s="127"/>
      <c r="Z2251" s="127"/>
      <c r="AA2251" s="127"/>
      <c r="AB2251" s="127"/>
      <c r="AC2251" s="127"/>
      <c r="AD2251" s="127"/>
      <c r="AE2251" s="127"/>
    </row>
    <row r="2252" spans="1:31" ht="30.75" customHeight="1" x14ac:dyDescent="0.25">
      <c r="A2252" s="59" t="str">
        <f t="shared" si="37"/>
        <v/>
      </c>
      <c r="B2252" s="128"/>
      <c r="C2252" s="127"/>
      <c r="D2252" s="127"/>
      <c r="E2252" s="127"/>
      <c r="F2252" s="127"/>
      <c r="G2252" s="127"/>
      <c r="H2252" s="127"/>
      <c r="I2252" s="127"/>
      <c r="J2252" s="127"/>
      <c r="K2252" s="127"/>
      <c r="L2252" s="127"/>
      <c r="M2252" s="127"/>
      <c r="N2252" s="127"/>
      <c r="O2252" s="127"/>
      <c r="P2252" s="127"/>
      <c r="Q2252" s="127"/>
      <c r="R2252" s="127"/>
      <c r="S2252" s="127"/>
      <c r="T2252" s="133"/>
      <c r="U2252" s="127"/>
      <c r="V2252" s="127"/>
      <c r="W2252" s="127"/>
      <c r="X2252" s="127"/>
      <c r="Y2252" s="127"/>
      <c r="Z2252" s="127"/>
      <c r="AA2252" s="127"/>
      <c r="AB2252" s="127"/>
      <c r="AC2252" s="127"/>
      <c r="AD2252" s="127"/>
      <c r="AE2252" s="127"/>
    </row>
    <row r="2253" spans="1:31" ht="30.75" customHeight="1" x14ac:dyDescent="0.25">
      <c r="A2253" s="59" t="str">
        <f t="shared" si="37"/>
        <v/>
      </c>
      <c r="B2253" s="128"/>
      <c r="C2253" s="127"/>
      <c r="D2253" s="127"/>
      <c r="E2253" s="127"/>
      <c r="F2253" s="127"/>
      <c r="G2253" s="127"/>
      <c r="H2253" s="127"/>
      <c r="I2253" s="127"/>
      <c r="J2253" s="127"/>
      <c r="K2253" s="127"/>
      <c r="L2253" s="127"/>
      <c r="M2253" s="127"/>
      <c r="N2253" s="127"/>
      <c r="O2253" s="127"/>
      <c r="P2253" s="127"/>
      <c r="Q2253" s="127"/>
      <c r="R2253" s="127"/>
      <c r="S2253" s="127"/>
      <c r="T2253" s="133"/>
      <c r="U2253" s="127"/>
      <c r="V2253" s="127"/>
      <c r="W2253" s="127"/>
      <c r="X2253" s="127"/>
      <c r="Y2253" s="127"/>
      <c r="Z2253" s="127"/>
      <c r="AA2253" s="127"/>
      <c r="AB2253" s="127"/>
      <c r="AC2253" s="127"/>
      <c r="AD2253" s="127"/>
      <c r="AE2253" s="127"/>
    </row>
    <row r="2254" spans="1:31" ht="30.75" customHeight="1" x14ac:dyDescent="0.25">
      <c r="A2254" s="59" t="str">
        <f t="shared" si="37"/>
        <v/>
      </c>
      <c r="B2254" s="131"/>
      <c r="C2254" s="130"/>
      <c r="D2254" s="130"/>
      <c r="E2254" s="130"/>
      <c r="F2254" s="130"/>
      <c r="G2254" s="130"/>
      <c r="H2254" s="130"/>
      <c r="I2254" s="130"/>
      <c r="J2254" s="130"/>
      <c r="K2254" s="130"/>
      <c r="L2254" s="130"/>
      <c r="M2254" s="130"/>
      <c r="N2254" s="130"/>
      <c r="O2254" s="130"/>
      <c r="P2254" s="130"/>
      <c r="Q2254" s="130"/>
      <c r="R2254" s="130"/>
      <c r="S2254" s="130"/>
      <c r="T2254" s="134"/>
      <c r="U2254" s="130"/>
      <c r="V2254" s="130"/>
      <c r="W2254" s="130"/>
      <c r="X2254" s="130"/>
      <c r="Y2254" s="130"/>
      <c r="Z2254" s="130"/>
      <c r="AA2254" s="130"/>
      <c r="AB2254" s="130"/>
      <c r="AC2254" s="130"/>
      <c r="AD2254" s="130"/>
      <c r="AE2254" s="130"/>
    </row>
    <row r="2255" spans="1:31" ht="30.75" customHeight="1" x14ac:dyDescent="0.25">
      <c r="A2255" s="59" t="str">
        <f t="shared" si="37"/>
        <v/>
      </c>
      <c r="B2255" s="131"/>
      <c r="C2255" s="130"/>
      <c r="D2255" s="130"/>
      <c r="E2255" s="130"/>
      <c r="F2255" s="130"/>
      <c r="G2255" s="130"/>
      <c r="H2255" s="130"/>
      <c r="I2255" s="130"/>
      <c r="J2255" s="130"/>
      <c r="K2255" s="130"/>
      <c r="L2255" s="130"/>
      <c r="M2255" s="130"/>
      <c r="N2255" s="130"/>
      <c r="O2255" s="130"/>
      <c r="P2255" s="130"/>
      <c r="Q2255" s="130"/>
      <c r="R2255" s="130"/>
      <c r="S2255" s="130"/>
      <c r="T2255" s="134"/>
      <c r="U2255" s="130"/>
      <c r="V2255" s="130"/>
      <c r="W2255" s="130"/>
      <c r="X2255" s="130"/>
      <c r="Y2255" s="130"/>
      <c r="Z2255" s="130"/>
      <c r="AA2255" s="130"/>
      <c r="AB2255" s="130"/>
      <c r="AC2255" s="130"/>
      <c r="AD2255" s="130"/>
      <c r="AE2255" s="130"/>
    </row>
    <row r="2256" spans="1:31" ht="30.75" customHeight="1" x14ac:dyDescent="0.25">
      <c r="A2256" s="59" t="str">
        <f t="shared" si="37"/>
        <v/>
      </c>
      <c r="B2256" s="131"/>
      <c r="C2256" s="130"/>
      <c r="D2256" s="130"/>
      <c r="E2256" s="130"/>
      <c r="F2256" s="130"/>
      <c r="G2256" s="130"/>
      <c r="H2256" s="130"/>
      <c r="I2256" s="130"/>
      <c r="J2256" s="130"/>
      <c r="K2256" s="130"/>
      <c r="L2256" s="130"/>
      <c r="M2256" s="130"/>
      <c r="N2256" s="130"/>
      <c r="O2256" s="130"/>
      <c r="P2256" s="130"/>
      <c r="Q2256" s="130"/>
      <c r="R2256" s="130"/>
      <c r="S2256" s="130"/>
      <c r="T2256" s="134"/>
      <c r="U2256" s="130"/>
      <c r="V2256" s="130"/>
      <c r="W2256" s="130"/>
      <c r="X2256" s="130"/>
      <c r="Y2256" s="130"/>
      <c r="Z2256" s="130"/>
      <c r="AA2256" s="130"/>
      <c r="AB2256" s="130"/>
      <c r="AC2256" s="130"/>
      <c r="AD2256" s="130"/>
      <c r="AE2256" s="130"/>
    </row>
    <row r="2257" spans="1:31" ht="30.75" customHeight="1" x14ac:dyDescent="0.25">
      <c r="A2257" s="59" t="str">
        <f t="shared" si="37"/>
        <v/>
      </c>
      <c r="B2257" s="129"/>
      <c r="C2257" s="130"/>
      <c r="D2257" s="130"/>
      <c r="E2257" s="130"/>
      <c r="F2257" s="130"/>
      <c r="G2257" s="130"/>
      <c r="H2257" s="130"/>
      <c r="I2257" s="130"/>
      <c r="J2257" s="130"/>
      <c r="K2257" s="130"/>
      <c r="L2257" s="130"/>
      <c r="M2257" s="130"/>
      <c r="N2257" s="130"/>
      <c r="O2257" s="130"/>
      <c r="P2257" s="130"/>
      <c r="Q2257" s="130"/>
      <c r="R2257" s="130"/>
      <c r="S2257" s="130"/>
      <c r="T2257" s="134"/>
      <c r="U2257" s="130"/>
      <c r="V2257" s="130"/>
      <c r="W2257" s="130"/>
      <c r="X2257" s="130"/>
      <c r="Y2257" s="130"/>
      <c r="Z2257" s="130"/>
      <c r="AA2257" s="130"/>
      <c r="AB2257" s="130"/>
      <c r="AC2257" s="130"/>
      <c r="AD2257" s="130"/>
      <c r="AE2257" s="130"/>
    </row>
    <row r="2258" spans="1:31" ht="30.75" customHeight="1" x14ac:dyDescent="0.25">
      <c r="A2258" s="59" t="str">
        <f t="shared" si="37"/>
        <v/>
      </c>
      <c r="B2258" s="129"/>
      <c r="C2258" s="130"/>
      <c r="D2258" s="130"/>
      <c r="E2258" s="130"/>
      <c r="F2258" s="130"/>
      <c r="G2258" s="130"/>
      <c r="H2258" s="130"/>
      <c r="I2258" s="130"/>
      <c r="J2258" s="130"/>
      <c r="K2258" s="130"/>
      <c r="L2258" s="130"/>
      <c r="M2258" s="130"/>
      <c r="N2258" s="130"/>
      <c r="O2258" s="130"/>
      <c r="P2258" s="130"/>
      <c r="Q2258" s="130"/>
      <c r="R2258" s="130"/>
      <c r="S2258" s="130"/>
      <c r="T2258" s="134"/>
      <c r="U2258" s="130"/>
      <c r="V2258" s="130"/>
      <c r="W2258" s="130"/>
      <c r="X2258" s="130"/>
      <c r="Y2258" s="130"/>
      <c r="Z2258" s="130"/>
      <c r="AA2258" s="130"/>
      <c r="AB2258" s="130"/>
      <c r="AC2258" s="130"/>
      <c r="AD2258" s="130"/>
      <c r="AE2258" s="130"/>
    </row>
    <row r="2259" spans="1:31" ht="30.75" customHeight="1" x14ac:dyDescent="0.25">
      <c r="A2259" s="59" t="str">
        <f t="shared" si="37"/>
        <v/>
      </c>
      <c r="B2259" s="129"/>
      <c r="C2259" s="130"/>
      <c r="D2259" s="130"/>
      <c r="E2259" s="130"/>
      <c r="F2259" s="130"/>
      <c r="G2259" s="130"/>
      <c r="H2259" s="130"/>
      <c r="I2259" s="130"/>
      <c r="J2259" s="130"/>
      <c r="K2259" s="130"/>
      <c r="L2259" s="130"/>
      <c r="M2259" s="130"/>
      <c r="N2259" s="130"/>
      <c r="O2259" s="130"/>
      <c r="P2259" s="130"/>
      <c r="Q2259" s="130"/>
      <c r="R2259" s="130"/>
      <c r="S2259" s="130"/>
      <c r="T2259" s="134"/>
      <c r="U2259" s="130"/>
      <c r="V2259" s="130"/>
      <c r="W2259" s="130"/>
      <c r="X2259" s="130"/>
      <c r="Y2259" s="130"/>
      <c r="Z2259" s="130"/>
      <c r="AA2259" s="130"/>
      <c r="AB2259" s="130"/>
      <c r="AC2259" s="130"/>
      <c r="AD2259" s="130"/>
      <c r="AE2259" s="130"/>
    </row>
    <row r="2260" spans="1:31" ht="30.75" customHeight="1" x14ac:dyDescent="0.25">
      <c r="A2260" s="59" t="str">
        <f t="shared" si="37"/>
        <v/>
      </c>
      <c r="B2260" s="129"/>
      <c r="C2260" s="130"/>
      <c r="D2260" s="130"/>
      <c r="E2260" s="130"/>
      <c r="F2260" s="130"/>
      <c r="G2260" s="130"/>
      <c r="H2260" s="130"/>
      <c r="I2260" s="130"/>
      <c r="J2260" s="130"/>
      <c r="K2260" s="130"/>
      <c r="L2260" s="130"/>
      <c r="M2260" s="130"/>
      <c r="N2260" s="130"/>
      <c r="O2260" s="130"/>
      <c r="P2260" s="130"/>
      <c r="Q2260" s="130"/>
      <c r="R2260" s="130"/>
      <c r="S2260" s="130"/>
      <c r="T2260" s="134"/>
      <c r="U2260" s="130"/>
      <c r="V2260" s="130"/>
      <c r="W2260" s="130"/>
      <c r="X2260" s="130"/>
      <c r="Y2260" s="130"/>
      <c r="Z2260" s="130"/>
      <c r="AA2260" s="130"/>
      <c r="AB2260" s="130"/>
      <c r="AC2260" s="130"/>
      <c r="AD2260" s="130"/>
      <c r="AE2260" s="130"/>
    </row>
    <row r="2261" spans="1:31" ht="30.75" customHeight="1" x14ac:dyDescent="0.25">
      <c r="A2261" s="59" t="str">
        <f t="shared" si="37"/>
        <v/>
      </c>
      <c r="B2261" s="129"/>
      <c r="C2261" s="130"/>
      <c r="D2261" s="130"/>
      <c r="E2261" s="130"/>
      <c r="F2261" s="130"/>
      <c r="G2261" s="130"/>
      <c r="H2261" s="130"/>
      <c r="I2261" s="130"/>
      <c r="J2261" s="130"/>
      <c r="K2261" s="130"/>
      <c r="L2261" s="130"/>
      <c r="M2261" s="130"/>
      <c r="N2261" s="130"/>
      <c r="O2261" s="130"/>
      <c r="P2261" s="130"/>
      <c r="Q2261" s="130"/>
      <c r="R2261" s="130"/>
      <c r="S2261" s="130"/>
      <c r="T2261" s="134"/>
      <c r="U2261" s="130"/>
      <c r="V2261" s="130"/>
      <c r="W2261" s="130"/>
      <c r="X2261" s="130"/>
      <c r="Y2261" s="130"/>
      <c r="Z2261" s="130"/>
      <c r="AA2261" s="130"/>
      <c r="AB2261" s="130"/>
      <c r="AC2261" s="130"/>
      <c r="AD2261" s="130"/>
      <c r="AE2261" s="130"/>
    </row>
    <row r="2262" spans="1:31" ht="30.75" customHeight="1" x14ac:dyDescent="0.25">
      <c r="A2262" s="59" t="str">
        <f t="shared" si="37"/>
        <v/>
      </c>
      <c r="B2262" s="131"/>
      <c r="C2262" s="130"/>
      <c r="D2262" s="130"/>
      <c r="E2262" s="130"/>
      <c r="F2262" s="130"/>
      <c r="G2262" s="130"/>
      <c r="H2262" s="130"/>
      <c r="I2262" s="130"/>
      <c r="J2262" s="130"/>
      <c r="K2262" s="130"/>
      <c r="L2262" s="130"/>
      <c r="M2262" s="130"/>
      <c r="N2262" s="130"/>
      <c r="O2262" s="130"/>
      <c r="P2262" s="130"/>
      <c r="Q2262" s="130"/>
      <c r="R2262" s="130"/>
      <c r="S2262" s="130"/>
      <c r="T2262" s="134"/>
      <c r="U2262" s="130"/>
      <c r="V2262" s="130"/>
      <c r="W2262" s="130"/>
      <c r="X2262" s="130"/>
      <c r="Y2262" s="130"/>
      <c r="Z2262" s="130"/>
      <c r="AA2262" s="130"/>
      <c r="AB2262" s="130"/>
      <c r="AC2262" s="130"/>
      <c r="AD2262" s="130"/>
      <c r="AE2262" s="130"/>
    </row>
    <row r="2263" spans="1:31" ht="30.75" customHeight="1" x14ac:dyDescent="0.25">
      <c r="A2263" s="59" t="str">
        <f t="shared" si="37"/>
        <v/>
      </c>
      <c r="B2263" s="129"/>
      <c r="C2263" s="130"/>
      <c r="D2263" s="130"/>
      <c r="E2263" s="130"/>
      <c r="F2263" s="130"/>
      <c r="G2263" s="130"/>
      <c r="H2263" s="130"/>
      <c r="I2263" s="130"/>
      <c r="J2263" s="130"/>
      <c r="K2263" s="130"/>
      <c r="L2263" s="130"/>
      <c r="M2263" s="130"/>
      <c r="N2263" s="130"/>
      <c r="O2263" s="130"/>
      <c r="P2263" s="130"/>
      <c r="Q2263" s="130"/>
      <c r="R2263" s="130"/>
      <c r="S2263" s="130"/>
      <c r="T2263" s="134"/>
      <c r="U2263" s="130"/>
      <c r="V2263" s="130"/>
      <c r="W2263" s="130"/>
      <c r="X2263" s="130"/>
      <c r="Y2263" s="130"/>
      <c r="Z2263" s="130"/>
      <c r="AA2263" s="130"/>
      <c r="AB2263" s="130"/>
      <c r="AC2263" s="130"/>
      <c r="AD2263" s="130"/>
      <c r="AE2263" s="130"/>
    </row>
    <row r="2264" spans="1:31" ht="30.75" customHeight="1" x14ac:dyDescent="0.25">
      <c r="A2264" s="59" t="str">
        <f t="shared" si="37"/>
        <v/>
      </c>
      <c r="B2264" s="129"/>
      <c r="C2264" s="130"/>
      <c r="D2264" s="130"/>
      <c r="E2264" s="130"/>
      <c r="F2264" s="130"/>
      <c r="G2264" s="130"/>
      <c r="H2264" s="130"/>
      <c r="I2264" s="130"/>
      <c r="J2264" s="130"/>
      <c r="K2264" s="130"/>
      <c r="L2264" s="130"/>
      <c r="M2264" s="130"/>
      <c r="N2264" s="130"/>
      <c r="O2264" s="130"/>
      <c r="P2264" s="130"/>
      <c r="Q2264" s="130"/>
      <c r="R2264" s="130"/>
      <c r="S2264" s="130"/>
      <c r="T2264" s="134"/>
      <c r="U2264" s="130"/>
      <c r="V2264" s="130"/>
      <c r="W2264" s="130"/>
      <c r="X2264" s="130"/>
      <c r="Y2264" s="130"/>
      <c r="Z2264" s="130"/>
      <c r="AA2264" s="130"/>
      <c r="AB2264" s="130"/>
      <c r="AC2264" s="130"/>
      <c r="AD2264" s="130"/>
      <c r="AE2264" s="130"/>
    </row>
    <row r="2265" spans="1:31" ht="30.75" customHeight="1" x14ac:dyDescent="0.25">
      <c r="A2265" s="59" t="str">
        <f t="shared" si="37"/>
        <v/>
      </c>
      <c r="B2265" s="129"/>
      <c r="C2265" s="130"/>
      <c r="D2265" s="130"/>
      <c r="E2265" s="130"/>
      <c r="F2265" s="130"/>
      <c r="G2265" s="130"/>
      <c r="H2265" s="130"/>
      <c r="I2265" s="130"/>
      <c r="J2265" s="130"/>
      <c r="K2265" s="130"/>
      <c r="L2265" s="130"/>
      <c r="M2265" s="130"/>
      <c r="N2265" s="130"/>
      <c r="O2265" s="130"/>
      <c r="P2265" s="130"/>
      <c r="Q2265" s="130"/>
      <c r="R2265" s="130"/>
      <c r="S2265" s="130"/>
      <c r="T2265" s="134"/>
      <c r="U2265" s="130"/>
      <c r="V2265" s="130"/>
      <c r="W2265" s="130"/>
      <c r="X2265" s="130"/>
      <c r="Y2265" s="130"/>
      <c r="Z2265" s="130"/>
      <c r="AA2265" s="130"/>
      <c r="AB2265" s="130"/>
      <c r="AC2265" s="130"/>
      <c r="AD2265" s="130"/>
      <c r="AE2265" s="130"/>
    </row>
    <row r="2266" spans="1:31" ht="30.75" customHeight="1" x14ac:dyDescent="0.25">
      <c r="A2266" s="59" t="str">
        <f t="shared" si="37"/>
        <v/>
      </c>
      <c r="B2266" s="131"/>
      <c r="C2266" s="130"/>
      <c r="D2266" s="130"/>
      <c r="E2266" s="130"/>
      <c r="F2266" s="130"/>
      <c r="G2266" s="130"/>
      <c r="H2266" s="130"/>
      <c r="I2266" s="130"/>
      <c r="J2266" s="130"/>
      <c r="K2266" s="130"/>
      <c r="L2266" s="130"/>
      <c r="M2266" s="130"/>
      <c r="N2266" s="130"/>
      <c r="O2266" s="130"/>
      <c r="P2266" s="130"/>
      <c r="Q2266" s="130"/>
      <c r="R2266" s="130"/>
      <c r="S2266" s="130"/>
      <c r="T2266" s="134"/>
      <c r="U2266" s="130"/>
      <c r="V2266" s="130"/>
      <c r="W2266" s="130"/>
      <c r="X2266" s="130"/>
      <c r="Y2266" s="130"/>
      <c r="Z2266" s="130"/>
      <c r="AA2266" s="130"/>
      <c r="AB2266" s="130"/>
      <c r="AC2266" s="130"/>
      <c r="AD2266" s="130"/>
      <c r="AE2266" s="130"/>
    </row>
    <row r="2267" spans="1:31" ht="30.75" customHeight="1" x14ac:dyDescent="0.25">
      <c r="A2267" s="59" t="str">
        <f t="shared" si="37"/>
        <v/>
      </c>
      <c r="B2267" s="131"/>
      <c r="C2267" s="130"/>
      <c r="D2267" s="130"/>
      <c r="E2267" s="130"/>
      <c r="F2267" s="130"/>
      <c r="G2267" s="130"/>
      <c r="H2267" s="130"/>
      <c r="I2267" s="130"/>
      <c r="J2267" s="130"/>
      <c r="K2267" s="130"/>
      <c r="L2267" s="130"/>
      <c r="M2267" s="130"/>
      <c r="N2267" s="130"/>
      <c r="O2267" s="130"/>
      <c r="P2267" s="130"/>
      <c r="Q2267" s="130"/>
      <c r="R2267" s="130"/>
      <c r="S2267" s="130"/>
      <c r="T2267" s="134"/>
      <c r="U2267" s="130"/>
      <c r="V2267" s="130"/>
      <c r="W2267" s="130"/>
      <c r="X2267" s="130"/>
      <c r="Y2267" s="130"/>
      <c r="Z2267" s="130"/>
      <c r="AA2267" s="130"/>
      <c r="AB2267" s="130"/>
      <c r="AC2267" s="130"/>
      <c r="AD2267" s="130"/>
      <c r="AE2267" s="130"/>
    </row>
    <row r="2268" spans="1:31" ht="30.75" customHeight="1" x14ac:dyDescent="0.25">
      <c r="A2268" s="59" t="str">
        <f t="shared" si="37"/>
        <v/>
      </c>
      <c r="B2268" s="129"/>
      <c r="C2268" s="130"/>
      <c r="D2268" s="130"/>
      <c r="E2268" s="130"/>
      <c r="F2268" s="130"/>
      <c r="G2268" s="130"/>
      <c r="H2268" s="130"/>
      <c r="I2268" s="130"/>
      <c r="J2268" s="130"/>
      <c r="K2268" s="130"/>
      <c r="L2268" s="130"/>
      <c r="M2268" s="130"/>
      <c r="N2268" s="130"/>
      <c r="O2268" s="130"/>
      <c r="P2268" s="130"/>
      <c r="Q2268" s="130"/>
      <c r="R2268" s="130"/>
      <c r="S2268" s="130"/>
      <c r="T2268" s="134"/>
      <c r="U2268" s="130"/>
      <c r="V2268" s="130"/>
      <c r="W2268" s="130"/>
      <c r="X2268" s="130"/>
      <c r="Y2268" s="130"/>
      <c r="Z2268" s="130"/>
      <c r="AA2268" s="130"/>
      <c r="AB2268" s="130"/>
      <c r="AC2268" s="130"/>
      <c r="AD2268" s="130"/>
      <c r="AE2268" s="130"/>
    </row>
    <row r="2269" spans="1:31" ht="30.75" customHeight="1" x14ac:dyDescent="0.25">
      <c r="A2269" s="59" t="str">
        <f t="shared" si="37"/>
        <v/>
      </c>
      <c r="B2269" s="129"/>
      <c r="C2269" s="130"/>
      <c r="D2269" s="130"/>
      <c r="E2269" s="130"/>
      <c r="F2269" s="130"/>
      <c r="G2269" s="130"/>
      <c r="H2269" s="130"/>
      <c r="I2269" s="130"/>
      <c r="J2269" s="130"/>
      <c r="K2269" s="130"/>
      <c r="L2269" s="130"/>
      <c r="M2269" s="130"/>
      <c r="N2269" s="130"/>
      <c r="O2269" s="130"/>
      <c r="P2269" s="130"/>
      <c r="Q2269" s="130"/>
      <c r="R2269" s="130"/>
      <c r="S2269" s="130"/>
      <c r="T2269" s="134"/>
      <c r="U2269" s="130"/>
      <c r="V2269" s="130"/>
      <c r="W2269" s="130"/>
      <c r="X2269" s="130"/>
      <c r="Y2269" s="130"/>
      <c r="Z2269" s="130"/>
      <c r="AA2269" s="130"/>
      <c r="AB2269" s="130"/>
      <c r="AC2269" s="130"/>
      <c r="AD2269" s="130"/>
      <c r="AE2269" s="130"/>
    </row>
    <row r="2270" spans="1:31" ht="30.75" customHeight="1" x14ac:dyDescent="0.25">
      <c r="A2270" s="59" t="str">
        <f t="shared" si="37"/>
        <v/>
      </c>
      <c r="B2270" s="129"/>
      <c r="C2270" s="130"/>
      <c r="D2270" s="130"/>
      <c r="E2270" s="130"/>
      <c r="F2270" s="130"/>
      <c r="G2270" s="130"/>
      <c r="H2270" s="130"/>
      <c r="I2270" s="130"/>
      <c r="J2270" s="130"/>
      <c r="K2270" s="130"/>
      <c r="L2270" s="130"/>
      <c r="M2270" s="130"/>
      <c r="N2270" s="130"/>
      <c r="O2270" s="130"/>
      <c r="P2270" s="130"/>
      <c r="Q2270" s="130"/>
      <c r="R2270" s="130"/>
      <c r="S2270" s="130"/>
      <c r="T2270" s="134"/>
      <c r="U2270" s="130"/>
      <c r="V2270" s="130"/>
      <c r="W2270" s="130"/>
      <c r="X2270" s="130"/>
      <c r="Y2270" s="130"/>
      <c r="Z2270" s="130"/>
      <c r="AA2270" s="130"/>
      <c r="AB2270" s="130"/>
      <c r="AC2270" s="130"/>
      <c r="AD2270" s="130"/>
      <c r="AE2270" s="130"/>
    </row>
    <row r="2271" spans="1:31" ht="30.75" customHeight="1" x14ac:dyDescent="0.25">
      <c r="A2271" s="59" t="str">
        <f t="shared" si="37"/>
        <v/>
      </c>
      <c r="B2271" s="126"/>
      <c r="C2271" s="127"/>
      <c r="D2271" s="127"/>
      <c r="E2271" s="127"/>
      <c r="F2271" s="127"/>
      <c r="G2271" s="127"/>
      <c r="H2271" s="127"/>
      <c r="I2271" s="127"/>
      <c r="J2271" s="127"/>
      <c r="K2271" s="127"/>
      <c r="L2271" s="127"/>
      <c r="M2271" s="127"/>
      <c r="N2271" s="127"/>
      <c r="O2271" s="127"/>
      <c r="P2271" s="127"/>
      <c r="Q2271" s="127"/>
      <c r="R2271" s="127"/>
      <c r="S2271" s="127"/>
      <c r="T2271" s="133"/>
      <c r="U2271" s="127"/>
      <c r="V2271" s="127"/>
      <c r="W2271" s="127"/>
      <c r="X2271" s="127"/>
      <c r="Y2271" s="127"/>
      <c r="Z2271" s="127"/>
      <c r="AA2271" s="127"/>
      <c r="AB2271" s="127"/>
      <c r="AC2271" s="127"/>
      <c r="AD2271" s="127"/>
      <c r="AE2271" s="127"/>
    </row>
    <row r="2272" spans="1:31" ht="30.75" customHeight="1" x14ac:dyDescent="0.25">
      <c r="A2272" s="59" t="str">
        <f t="shared" si="37"/>
        <v/>
      </c>
      <c r="B2272" s="128"/>
      <c r="C2272" s="127"/>
      <c r="D2272" s="127"/>
      <c r="E2272" s="127"/>
      <c r="F2272" s="127"/>
      <c r="G2272" s="127"/>
      <c r="H2272" s="127"/>
      <c r="I2272" s="127"/>
      <c r="J2272" s="127"/>
      <c r="K2272" s="127"/>
      <c r="L2272" s="127"/>
      <c r="M2272" s="127"/>
      <c r="N2272" s="127"/>
      <c r="O2272" s="127"/>
      <c r="P2272" s="127"/>
      <c r="Q2272" s="127"/>
      <c r="R2272" s="127"/>
      <c r="S2272" s="127"/>
      <c r="T2272" s="133"/>
      <c r="U2272" s="127"/>
      <c r="V2272" s="127"/>
      <c r="W2272" s="127"/>
      <c r="X2272" s="127"/>
      <c r="Y2272" s="127"/>
      <c r="Z2272" s="127"/>
      <c r="AA2272" s="127"/>
      <c r="AB2272" s="127"/>
      <c r="AC2272" s="127"/>
      <c r="AD2272" s="127"/>
      <c r="AE2272" s="127"/>
    </row>
    <row r="2273" spans="1:31" ht="30.75" customHeight="1" x14ac:dyDescent="0.25">
      <c r="A2273" s="59" t="str">
        <f t="shared" si="37"/>
        <v/>
      </c>
      <c r="B2273" s="128"/>
      <c r="C2273" s="127"/>
      <c r="D2273" s="127"/>
      <c r="E2273" s="127"/>
      <c r="F2273" s="127"/>
      <c r="G2273" s="127"/>
      <c r="H2273" s="127"/>
      <c r="I2273" s="127"/>
      <c r="J2273" s="127"/>
      <c r="K2273" s="127"/>
      <c r="L2273" s="127"/>
      <c r="M2273" s="127"/>
      <c r="N2273" s="127"/>
      <c r="O2273" s="127"/>
      <c r="P2273" s="127"/>
      <c r="Q2273" s="127"/>
      <c r="R2273" s="127"/>
      <c r="S2273" s="127"/>
      <c r="T2273" s="133"/>
      <c r="U2273" s="127"/>
      <c r="V2273" s="127"/>
      <c r="W2273" s="127"/>
      <c r="X2273" s="127"/>
      <c r="Y2273" s="127"/>
      <c r="Z2273" s="127"/>
      <c r="AA2273" s="127"/>
      <c r="AB2273" s="127"/>
      <c r="AC2273" s="127"/>
      <c r="AD2273" s="127"/>
      <c r="AE2273" s="127"/>
    </row>
    <row r="2274" spans="1:31" ht="30.75" customHeight="1" x14ac:dyDescent="0.25">
      <c r="A2274" s="59" t="str">
        <f t="shared" si="37"/>
        <v/>
      </c>
      <c r="B2274" s="129"/>
      <c r="C2274" s="130"/>
      <c r="D2274" s="130"/>
      <c r="E2274" s="130"/>
      <c r="F2274" s="130"/>
      <c r="G2274" s="130"/>
      <c r="H2274" s="130"/>
      <c r="I2274" s="130"/>
      <c r="J2274" s="130"/>
      <c r="K2274" s="130"/>
      <c r="L2274" s="130"/>
      <c r="M2274" s="130"/>
      <c r="N2274" s="130"/>
      <c r="O2274" s="130"/>
      <c r="P2274" s="130"/>
      <c r="Q2274" s="130"/>
      <c r="R2274" s="130"/>
      <c r="S2274" s="130"/>
      <c r="T2274" s="134"/>
      <c r="U2274" s="130"/>
      <c r="V2274" s="130"/>
      <c r="W2274" s="130"/>
      <c r="X2274" s="130"/>
      <c r="Y2274" s="130"/>
      <c r="Z2274" s="130"/>
      <c r="AA2274" s="130"/>
      <c r="AB2274" s="130"/>
      <c r="AC2274" s="130"/>
      <c r="AD2274" s="130"/>
      <c r="AE2274" s="130"/>
    </row>
    <row r="2275" spans="1:31" ht="30.75" customHeight="1" x14ac:dyDescent="0.25">
      <c r="A2275" s="59" t="str">
        <f t="shared" si="37"/>
        <v/>
      </c>
      <c r="B2275" s="129"/>
      <c r="C2275" s="130"/>
      <c r="D2275" s="130"/>
      <c r="E2275" s="130"/>
      <c r="F2275" s="130"/>
      <c r="G2275" s="130"/>
      <c r="H2275" s="130"/>
      <c r="I2275" s="130"/>
      <c r="J2275" s="130"/>
      <c r="K2275" s="130"/>
      <c r="L2275" s="130"/>
      <c r="M2275" s="130"/>
      <c r="N2275" s="130"/>
      <c r="O2275" s="130"/>
      <c r="P2275" s="130"/>
      <c r="Q2275" s="130"/>
      <c r="R2275" s="130"/>
      <c r="S2275" s="130"/>
      <c r="T2275" s="134"/>
      <c r="U2275" s="130"/>
      <c r="V2275" s="130"/>
      <c r="W2275" s="130"/>
      <c r="X2275" s="130"/>
      <c r="Y2275" s="130"/>
      <c r="Z2275" s="130"/>
      <c r="AA2275" s="130"/>
      <c r="AB2275" s="130"/>
      <c r="AC2275" s="130"/>
      <c r="AD2275" s="130"/>
      <c r="AE2275" s="130"/>
    </row>
    <row r="2276" spans="1:31" ht="30.75" customHeight="1" x14ac:dyDescent="0.25">
      <c r="A2276" s="59" t="str">
        <f t="shared" si="37"/>
        <v/>
      </c>
      <c r="B2276" s="129"/>
      <c r="C2276" s="130"/>
      <c r="D2276" s="130"/>
      <c r="E2276" s="130"/>
      <c r="F2276" s="130"/>
      <c r="G2276" s="130"/>
      <c r="H2276" s="130"/>
      <c r="I2276" s="130"/>
      <c r="J2276" s="130"/>
      <c r="K2276" s="130"/>
      <c r="L2276" s="130"/>
      <c r="M2276" s="130"/>
      <c r="N2276" s="130"/>
      <c r="O2276" s="130"/>
      <c r="P2276" s="130"/>
      <c r="Q2276" s="130"/>
      <c r="R2276" s="130"/>
      <c r="S2276" s="130"/>
      <c r="T2276" s="134"/>
      <c r="U2276" s="130"/>
      <c r="V2276" s="130"/>
      <c r="W2276" s="130"/>
      <c r="X2276" s="130"/>
      <c r="Y2276" s="130"/>
      <c r="Z2276" s="130"/>
      <c r="AA2276" s="130"/>
      <c r="AB2276" s="130"/>
      <c r="AC2276" s="130"/>
      <c r="AD2276" s="130"/>
      <c r="AE2276" s="130"/>
    </row>
    <row r="2277" spans="1:31" ht="30.75" customHeight="1" x14ac:dyDescent="0.25">
      <c r="A2277" s="59" t="str">
        <f t="shared" si="37"/>
        <v/>
      </c>
      <c r="B2277" s="129"/>
      <c r="C2277" s="130"/>
      <c r="D2277" s="130"/>
      <c r="E2277" s="130"/>
      <c r="F2277" s="130"/>
      <c r="G2277" s="130"/>
      <c r="H2277" s="130"/>
      <c r="I2277" s="130"/>
      <c r="J2277" s="130"/>
      <c r="K2277" s="130"/>
      <c r="L2277" s="130"/>
      <c r="M2277" s="130"/>
      <c r="N2277" s="130"/>
      <c r="O2277" s="130"/>
      <c r="P2277" s="130"/>
      <c r="Q2277" s="130"/>
      <c r="R2277" s="130"/>
      <c r="S2277" s="130"/>
      <c r="T2277" s="134"/>
      <c r="U2277" s="130"/>
      <c r="V2277" s="130"/>
      <c r="W2277" s="130"/>
      <c r="X2277" s="130"/>
      <c r="Y2277" s="130"/>
      <c r="Z2277" s="130"/>
      <c r="AA2277" s="130"/>
      <c r="AB2277" s="130"/>
      <c r="AC2277" s="130"/>
      <c r="AD2277" s="130"/>
      <c r="AE2277" s="130"/>
    </row>
    <row r="2278" spans="1:31" ht="30.75" customHeight="1" x14ac:dyDescent="0.25">
      <c r="A2278" s="59" t="str">
        <f t="shared" si="37"/>
        <v/>
      </c>
      <c r="B2278" s="128"/>
      <c r="C2278" s="127"/>
      <c r="D2278" s="127"/>
      <c r="E2278" s="127"/>
      <c r="F2278" s="127"/>
      <c r="G2278" s="127"/>
      <c r="H2278" s="127"/>
      <c r="I2278" s="127"/>
      <c r="J2278" s="127"/>
      <c r="K2278" s="127"/>
      <c r="L2278" s="127"/>
      <c r="M2278" s="127"/>
      <c r="N2278" s="127"/>
      <c r="O2278" s="127"/>
      <c r="P2278" s="127"/>
      <c r="Q2278" s="127"/>
      <c r="R2278" s="127"/>
      <c r="S2278" s="127"/>
      <c r="T2278" s="133"/>
      <c r="U2278" s="127"/>
      <c r="V2278" s="127"/>
      <c r="W2278" s="127"/>
      <c r="X2278" s="127"/>
      <c r="Y2278" s="127"/>
      <c r="Z2278" s="127"/>
      <c r="AA2278" s="127"/>
      <c r="AB2278" s="127"/>
      <c r="AC2278" s="127"/>
      <c r="AD2278" s="127"/>
      <c r="AE2278" s="127"/>
    </row>
    <row r="2279" spans="1:31" ht="30.75" customHeight="1" x14ac:dyDescent="0.25">
      <c r="A2279" s="59" t="str">
        <f t="shared" si="37"/>
        <v/>
      </c>
      <c r="B2279" s="128"/>
      <c r="C2279" s="127"/>
      <c r="D2279" s="127"/>
      <c r="E2279" s="127"/>
      <c r="F2279" s="127"/>
      <c r="G2279" s="127"/>
      <c r="H2279" s="127"/>
      <c r="I2279" s="127"/>
      <c r="J2279" s="127"/>
      <c r="K2279" s="127"/>
      <c r="L2279" s="127"/>
      <c r="M2279" s="127"/>
      <c r="N2279" s="127"/>
      <c r="O2279" s="127"/>
      <c r="P2279" s="127"/>
      <c r="Q2279" s="127"/>
      <c r="R2279" s="127"/>
      <c r="S2279" s="127"/>
      <c r="T2279" s="133"/>
      <c r="U2279" s="127"/>
      <c r="V2279" s="127"/>
      <c r="W2279" s="127"/>
      <c r="X2279" s="127"/>
      <c r="Y2279" s="127"/>
      <c r="Z2279" s="127"/>
      <c r="AA2279" s="127"/>
      <c r="AB2279" s="127"/>
      <c r="AC2279" s="127"/>
      <c r="AD2279" s="127"/>
      <c r="AE2279" s="127"/>
    </row>
    <row r="2280" spans="1:31" ht="30.75" customHeight="1" x14ac:dyDescent="0.25">
      <c r="A2280" s="59" t="str">
        <f t="shared" si="37"/>
        <v/>
      </c>
      <c r="B2280" s="128"/>
      <c r="C2280" s="127"/>
      <c r="D2280" s="127"/>
      <c r="E2280" s="127"/>
      <c r="F2280" s="127"/>
      <c r="G2280" s="127"/>
      <c r="H2280" s="127"/>
      <c r="I2280" s="127"/>
      <c r="J2280" s="127"/>
      <c r="K2280" s="127"/>
      <c r="L2280" s="127"/>
      <c r="M2280" s="127"/>
      <c r="N2280" s="127"/>
      <c r="O2280" s="127"/>
      <c r="P2280" s="127"/>
      <c r="Q2280" s="127"/>
      <c r="R2280" s="127"/>
      <c r="S2280" s="127"/>
      <c r="T2280" s="133"/>
      <c r="U2280" s="127"/>
      <c r="V2280" s="127"/>
      <c r="W2280" s="127"/>
      <c r="X2280" s="127"/>
      <c r="Y2280" s="127"/>
      <c r="Z2280" s="127"/>
      <c r="AA2280" s="127"/>
      <c r="AB2280" s="127"/>
      <c r="AC2280" s="127"/>
      <c r="AD2280" s="127"/>
      <c r="AE2280" s="127"/>
    </row>
    <row r="2281" spans="1:31" ht="30.75" customHeight="1" x14ac:dyDescent="0.25">
      <c r="A2281" s="59" t="str">
        <f t="shared" si="37"/>
        <v/>
      </c>
      <c r="B2281" s="131"/>
      <c r="C2281" s="130"/>
      <c r="D2281" s="130"/>
      <c r="E2281" s="130"/>
      <c r="F2281" s="130"/>
      <c r="G2281" s="130"/>
      <c r="H2281" s="130"/>
      <c r="I2281" s="130"/>
      <c r="J2281" s="130"/>
      <c r="K2281" s="130"/>
      <c r="L2281" s="130"/>
      <c r="M2281" s="130"/>
      <c r="N2281" s="130"/>
      <c r="O2281" s="130"/>
      <c r="P2281" s="130"/>
      <c r="Q2281" s="130"/>
      <c r="R2281" s="130"/>
      <c r="S2281" s="130"/>
      <c r="T2281" s="134"/>
      <c r="U2281" s="130"/>
      <c r="V2281" s="130"/>
      <c r="W2281" s="130"/>
      <c r="X2281" s="130"/>
      <c r="Y2281" s="130"/>
      <c r="Z2281" s="130"/>
      <c r="AA2281" s="130"/>
      <c r="AB2281" s="130"/>
      <c r="AC2281" s="130"/>
      <c r="AD2281" s="130"/>
      <c r="AE2281" s="130"/>
    </row>
    <row r="2282" spans="1:31" ht="30.75" customHeight="1" x14ac:dyDescent="0.25">
      <c r="A2282" s="59" t="str">
        <f t="shared" si="37"/>
        <v/>
      </c>
      <c r="B2282" s="131"/>
      <c r="C2282" s="130"/>
      <c r="D2282" s="130"/>
      <c r="E2282" s="130"/>
      <c r="F2282" s="130"/>
      <c r="G2282" s="130"/>
      <c r="H2282" s="130"/>
      <c r="I2282" s="130"/>
      <c r="J2282" s="130"/>
      <c r="K2282" s="130"/>
      <c r="L2282" s="130"/>
      <c r="M2282" s="130"/>
      <c r="N2282" s="130"/>
      <c r="O2282" s="130"/>
      <c r="P2282" s="130"/>
      <c r="Q2282" s="130"/>
      <c r="R2282" s="130"/>
      <c r="S2282" s="130"/>
      <c r="T2282" s="134"/>
      <c r="U2282" s="130"/>
      <c r="V2282" s="130"/>
      <c r="W2282" s="130"/>
      <c r="X2282" s="130"/>
      <c r="Y2282" s="130"/>
      <c r="Z2282" s="130"/>
      <c r="AA2282" s="130"/>
      <c r="AB2282" s="130"/>
      <c r="AC2282" s="130"/>
      <c r="AD2282" s="130"/>
      <c r="AE2282" s="130"/>
    </row>
    <row r="2283" spans="1:31" ht="30.75" customHeight="1" x14ac:dyDescent="0.25">
      <c r="A2283" s="59" t="str">
        <f t="shared" si="37"/>
        <v/>
      </c>
      <c r="B2283" s="131"/>
      <c r="C2283" s="130"/>
      <c r="D2283" s="130"/>
      <c r="E2283" s="130"/>
      <c r="F2283" s="130"/>
      <c r="G2283" s="130"/>
      <c r="H2283" s="130"/>
      <c r="I2283" s="130"/>
      <c r="J2283" s="130"/>
      <c r="K2283" s="130"/>
      <c r="L2283" s="130"/>
      <c r="M2283" s="130"/>
      <c r="N2283" s="130"/>
      <c r="O2283" s="130"/>
      <c r="P2283" s="130"/>
      <c r="Q2283" s="130"/>
      <c r="R2283" s="130"/>
      <c r="S2283" s="130"/>
      <c r="T2283" s="134"/>
      <c r="U2283" s="130"/>
      <c r="V2283" s="130"/>
      <c r="W2283" s="130"/>
      <c r="X2283" s="130"/>
      <c r="Y2283" s="130"/>
      <c r="Z2283" s="130"/>
      <c r="AA2283" s="130"/>
      <c r="AB2283" s="130"/>
      <c r="AC2283" s="130"/>
      <c r="AD2283" s="130"/>
      <c r="AE2283" s="130"/>
    </row>
    <row r="2284" spans="1:31" ht="30.75" customHeight="1" x14ac:dyDescent="0.25">
      <c r="A2284" s="59" t="str">
        <f t="shared" si="37"/>
        <v/>
      </c>
      <c r="B2284" s="129"/>
      <c r="C2284" s="130"/>
      <c r="D2284" s="130"/>
      <c r="E2284" s="130"/>
      <c r="F2284" s="130"/>
      <c r="G2284" s="130"/>
      <c r="H2284" s="130"/>
      <c r="I2284" s="130"/>
      <c r="J2284" s="130"/>
      <c r="K2284" s="130"/>
      <c r="L2284" s="130"/>
      <c r="M2284" s="130"/>
      <c r="N2284" s="130"/>
      <c r="O2284" s="130"/>
      <c r="P2284" s="130"/>
      <c r="Q2284" s="130"/>
      <c r="R2284" s="130"/>
      <c r="S2284" s="130"/>
      <c r="T2284" s="134"/>
      <c r="U2284" s="130"/>
      <c r="V2284" s="130"/>
      <c r="W2284" s="130"/>
      <c r="X2284" s="130"/>
      <c r="Y2284" s="130"/>
      <c r="Z2284" s="130"/>
      <c r="AA2284" s="130"/>
      <c r="AB2284" s="130"/>
      <c r="AC2284" s="130"/>
      <c r="AD2284" s="130"/>
      <c r="AE2284" s="130"/>
    </row>
    <row r="2285" spans="1:31" ht="30.75" customHeight="1" x14ac:dyDescent="0.25">
      <c r="A2285" s="59" t="str">
        <f t="shared" si="37"/>
        <v/>
      </c>
      <c r="B2285" s="129"/>
      <c r="C2285" s="130"/>
      <c r="D2285" s="130"/>
      <c r="E2285" s="130"/>
      <c r="F2285" s="130"/>
      <c r="G2285" s="130"/>
      <c r="H2285" s="130"/>
      <c r="I2285" s="130"/>
      <c r="J2285" s="130"/>
      <c r="K2285" s="130"/>
      <c r="L2285" s="130"/>
      <c r="M2285" s="130"/>
      <c r="N2285" s="130"/>
      <c r="O2285" s="130"/>
      <c r="P2285" s="130"/>
      <c r="Q2285" s="130"/>
      <c r="R2285" s="130"/>
      <c r="S2285" s="130"/>
      <c r="T2285" s="134"/>
      <c r="U2285" s="130"/>
      <c r="V2285" s="130"/>
      <c r="W2285" s="130"/>
      <c r="X2285" s="130"/>
      <c r="Y2285" s="130"/>
      <c r="Z2285" s="130"/>
      <c r="AA2285" s="130"/>
      <c r="AB2285" s="130"/>
      <c r="AC2285" s="130"/>
      <c r="AD2285" s="130"/>
      <c r="AE2285" s="130"/>
    </row>
    <row r="2286" spans="1:31" ht="30.75" customHeight="1" x14ac:dyDescent="0.25">
      <c r="A2286" s="59" t="str">
        <f t="shared" si="37"/>
        <v/>
      </c>
      <c r="B2286" s="129"/>
      <c r="C2286" s="130"/>
      <c r="D2286" s="130"/>
      <c r="E2286" s="130"/>
      <c r="F2286" s="130"/>
      <c r="G2286" s="130"/>
      <c r="H2286" s="130"/>
      <c r="I2286" s="130"/>
      <c r="J2286" s="130"/>
      <c r="K2286" s="130"/>
      <c r="L2286" s="130"/>
      <c r="M2286" s="130"/>
      <c r="N2286" s="130"/>
      <c r="O2286" s="130"/>
      <c r="P2286" s="130"/>
      <c r="Q2286" s="130"/>
      <c r="R2286" s="130"/>
      <c r="S2286" s="130"/>
      <c r="T2286" s="134"/>
      <c r="U2286" s="130"/>
      <c r="V2286" s="130"/>
      <c r="W2286" s="130"/>
      <c r="X2286" s="130"/>
      <c r="Y2286" s="130"/>
      <c r="Z2286" s="130"/>
      <c r="AA2286" s="130"/>
      <c r="AB2286" s="130"/>
      <c r="AC2286" s="130"/>
      <c r="AD2286" s="130"/>
      <c r="AE2286" s="130"/>
    </row>
    <row r="2287" spans="1:31" ht="30.75" customHeight="1" x14ac:dyDescent="0.25">
      <c r="A2287" s="59" t="str">
        <f t="shared" si="37"/>
        <v/>
      </c>
      <c r="B2287" s="129"/>
      <c r="C2287" s="130"/>
      <c r="D2287" s="130"/>
      <c r="E2287" s="130"/>
      <c r="F2287" s="130"/>
      <c r="G2287" s="130"/>
      <c r="H2287" s="130"/>
      <c r="I2287" s="130"/>
      <c r="J2287" s="130"/>
      <c r="K2287" s="130"/>
      <c r="L2287" s="130"/>
      <c r="M2287" s="130"/>
      <c r="N2287" s="130"/>
      <c r="O2287" s="130"/>
      <c r="P2287" s="130"/>
      <c r="Q2287" s="130"/>
      <c r="R2287" s="130"/>
      <c r="S2287" s="130"/>
      <c r="T2287" s="134"/>
      <c r="U2287" s="130"/>
      <c r="V2287" s="130"/>
      <c r="W2287" s="130"/>
      <c r="X2287" s="130"/>
      <c r="Y2287" s="130"/>
      <c r="Z2287" s="130"/>
      <c r="AA2287" s="130"/>
      <c r="AB2287" s="130"/>
      <c r="AC2287" s="130"/>
      <c r="AD2287" s="130"/>
      <c r="AE2287" s="130"/>
    </row>
    <row r="2288" spans="1:31" ht="30.75" customHeight="1" x14ac:dyDescent="0.25">
      <c r="A2288" s="59" t="str">
        <f t="shared" si="37"/>
        <v/>
      </c>
      <c r="B2288" s="129"/>
      <c r="C2288" s="130"/>
      <c r="D2288" s="130"/>
      <c r="E2288" s="130"/>
      <c r="F2288" s="130"/>
      <c r="G2288" s="130"/>
      <c r="H2288" s="130"/>
      <c r="I2288" s="130"/>
      <c r="J2288" s="130"/>
      <c r="K2288" s="130"/>
      <c r="L2288" s="130"/>
      <c r="M2288" s="130"/>
      <c r="N2288" s="130"/>
      <c r="O2288" s="130"/>
      <c r="P2288" s="130"/>
      <c r="Q2288" s="130"/>
      <c r="R2288" s="130"/>
      <c r="S2288" s="130"/>
      <c r="T2288" s="134"/>
      <c r="U2288" s="130"/>
      <c r="V2288" s="130"/>
      <c r="W2288" s="130"/>
      <c r="X2288" s="130"/>
      <c r="Y2288" s="130"/>
      <c r="Z2288" s="130"/>
      <c r="AA2288" s="130"/>
      <c r="AB2288" s="130"/>
      <c r="AC2288" s="130"/>
      <c r="AD2288" s="130"/>
      <c r="AE2288" s="130"/>
    </row>
    <row r="2289" spans="1:31" ht="30.75" customHeight="1" x14ac:dyDescent="0.25">
      <c r="A2289" s="59" t="str">
        <f t="shared" si="37"/>
        <v/>
      </c>
      <c r="B2289" s="131"/>
      <c r="C2289" s="130"/>
      <c r="D2289" s="130"/>
      <c r="E2289" s="130"/>
      <c r="F2289" s="130"/>
      <c r="G2289" s="130"/>
      <c r="H2289" s="130"/>
      <c r="I2289" s="130"/>
      <c r="J2289" s="130"/>
      <c r="K2289" s="130"/>
      <c r="L2289" s="130"/>
      <c r="M2289" s="130"/>
      <c r="N2289" s="130"/>
      <c r="O2289" s="130"/>
      <c r="P2289" s="130"/>
      <c r="Q2289" s="130"/>
      <c r="R2289" s="130"/>
      <c r="S2289" s="130"/>
      <c r="T2289" s="134"/>
      <c r="U2289" s="130"/>
      <c r="V2289" s="130"/>
      <c r="W2289" s="130"/>
      <c r="X2289" s="130"/>
      <c r="Y2289" s="130"/>
      <c r="Z2289" s="130"/>
      <c r="AA2289" s="130"/>
      <c r="AB2289" s="130"/>
      <c r="AC2289" s="130"/>
      <c r="AD2289" s="130"/>
      <c r="AE2289" s="130"/>
    </row>
    <row r="2290" spans="1:31" ht="30.75" customHeight="1" x14ac:dyDescent="0.25">
      <c r="A2290" s="59" t="str">
        <f t="shared" si="37"/>
        <v/>
      </c>
      <c r="B2290" s="129"/>
      <c r="C2290" s="130"/>
      <c r="D2290" s="130"/>
      <c r="E2290" s="130"/>
      <c r="F2290" s="130"/>
      <c r="G2290" s="130"/>
      <c r="H2290" s="130"/>
      <c r="I2290" s="130"/>
      <c r="J2290" s="130"/>
      <c r="K2290" s="130"/>
      <c r="L2290" s="130"/>
      <c r="M2290" s="130"/>
      <c r="N2290" s="130"/>
      <c r="O2290" s="130"/>
      <c r="P2290" s="130"/>
      <c r="Q2290" s="130"/>
      <c r="R2290" s="130"/>
      <c r="S2290" s="130"/>
      <c r="T2290" s="134"/>
      <c r="U2290" s="130"/>
      <c r="V2290" s="130"/>
      <c r="W2290" s="130"/>
      <c r="X2290" s="130"/>
      <c r="Y2290" s="130"/>
      <c r="Z2290" s="130"/>
      <c r="AA2290" s="130"/>
      <c r="AB2290" s="130"/>
      <c r="AC2290" s="130"/>
      <c r="AD2290" s="130"/>
      <c r="AE2290" s="130"/>
    </row>
    <row r="2291" spans="1:31" ht="30.75" customHeight="1" x14ac:dyDescent="0.25">
      <c r="A2291" s="59" t="str">
        <f t="shared" si="37"/>
        <v/>
      </c>
      <c r="B2291" s="129"/>
      <c r="C2291" s="130"/>
      <c r="D2291" s="130"/>
      <c r="E2291" s="130"/>
      <c r="F2291" s="130"/>
      <c r="G2291" s="130"/>
      <c r="H2291" s="130"/>
      <c r="I2291" s="130"/>
      <c r="J2291" s="130"/>
      <c r="K2291" s="130"/>
      <c r="L2291" s="130"/>
      <c r="M2291" s="130"/>
      <c r="N2291" s="130"/>
      <c r="O2291" s="130"/>
      <c r="P2291" s="130"/>
      <c r="Q2291" s="130"/>
      <c r="R2291" s="130"/>
      <c r="S2291" s="130"/>
      <c r="T2291" s="134"/>
      <c r="U2291" s="130"/>
      <c r="V2291" s="130"/>
      <c r="W2291" s="130"/>
      <c r="X2291" s="130"/>
      <c r="Y2291" s="130"/>
      <c r="Z2291" s="130"/>
      <c r="AA2291" s="130"/>
      <c r="AB2291" s="130"/>
      <c r="AC2291" s="130"/>
      <c r="AD2291" s="130"/>
      <c r="AE2291" s="130"/>
    </row>
    <row r="2292" spans="1:31" ht="30.75" customHeight="1" x14ac:dyDescent="0.25">
      <c r="A2292" s="59" t="str">
        <f t="shared" si="37"/>
        <v/>
      </c>
      <c r="B2292" s="129"/>
      <c r="C2292" s="130"/>
      <c r="D2292" s="130"/>
      <c r="E2292" s="130"/>
      <c r="F2292" s="130"/>
      <c r="G2292" s="130"/>
      <c r="H2292" s="130"/>
      <c r="I2292" s="130"/>
      <c r="J2292" s="130"/>
      <c r="K2292" s="130"/>
      <c r="L2292" s="130"/>
      <c r="M2292" s="130"/>
      <c r="N2292" s="130"/>
      <c r="O2292" s="130"/>
      <c r="P2292" s="130"/>
      <c r="Q2292" s="130"/>
      <c r="R2292" s="130"/>
      <c r="S2292" s="130"/>
      <c r="T2292" s="134"/>
      <c r="U2292" s="130"/>
      <c r="V2292" s="130"/>
      <c r="W2292" s="130"/>
      <c r="X2292" s="130"/>
      <c r="Y2292" s="130"/>
      <c r="Z2292" s="130"/>
      <c r="AA2292" s="130"/>
      <c r="AB2292" s="130"/>
      <c r="AC2292" s="130"/>
      <c r="AD2292" s="130"/>
      <c r="AE2292" s="130"/>
    </row>
    <row r="2293" spans="1:31" ht="30.75" customHeight="1" x14ac:dyDescent="0.25">
      <c r="A2293" s="59" t="str">
        <f t="shared" si="37"/>
        <v/>
      </c>
      <c r="B2293" s="131"/>
      <c r="C2293" s="130"/>
      <c r="D2293" s="130"/>
      <c r="E2293" s="130"/>
      <c r="F2293" s="130"/>
      <c r="G2293" s="130"/>
      <c r="H2293" s="130"/>
      <c r="I2293" s="130"/>
      <c r="J2293" s="130"/>
      <c r="K2293" s="130"/>
      <c r="L2293" s="130"/>
      <c r="M2293" s="130"/>
      <c r="N2293" s="130"/>
      <c r="O2293" s="130"/>
      <c r="P2293" s="130"/>
      <c r="Q2293" s="130"/>
      <c r="R2293" s="130"/>
      <c r="S2293" s="130"/>
      <c r="T2293" s="134"/>
      <c r="U2293" s="130"/>
      <c r="V2293" s="130"/>
      <c r="W2293" s="130"/>
      <c r="X2293" s="130"/>
      <c r="Y2293" s="130"/>
      <c r="Z2293" s="130"/>
      <c r="AA2293" s="130"/>
      <c r="AB2293" s="130"/>
      <c r="AC2293" s="130"/>
      <c r="AD2293" s="130"/>
      <c r="AE2293" s="130"/>
    </row>
    <row r="2294" spans="1:31" ht="30.75" customHeight="1" x14ac:dyDescent="0.25">
      <c r="A2294" s="59" t="str">
        <f t="shared" si="37"/>
        <v/>
      </c>
      <c r="B2294" s="131"/>
      <c r="C2294" s="130"/>
      <c r="D2294" s="130"/>
      <c r="E2294" s="130"/>
      <c r="F2294" s="130"/>
      <c r="G2294" s="130"/>
      <c r="H2294" s="130"/>
      <c r="I2294" s="130"/>
      <c r="J2294" s="130"/>
      <c r="K2294" s="130"/>
      <c r="L2294" s="130"/>
      <c r="M2294" s="130"/>
      <c r="N2294" s="130"/>
      <c r="O2294" s="130"/>
      <c r="P2294" s="130"/>
      <c r="Q2294" s="130"/>
      <c r="R2294" s="130"/>
      <c r="S2294" s="130"/>
      <c r="T2294" s="134"/>
      <c r="U2294" s="130"/>
      <c r="V2294" s="130"/>
      <c r="W2294" s="130"/>
      <c r="X2294" s="130"/>
      <c r="Y2294" s="130"/>
      <c r="Z2294" s="130"/>
      <c r="AA2294" s="130"/>
      <c r="AB2294" s="130"/>
      <c r="AC2294" s="130"/>
      <c r="AD2294" s="130"/>
      <c r="AE2294" s="130"/>
    </row>
    <row r="2295" spans="1:31" ht="30.75" customHeight="1" x14ac:dyDescent="0.25">
      <c r="A2295" s="59" t="str">
        <f t="shared" si="37"/>
        <v/>
      </c>
      <c r="B2295" s="129"/>
      <c r="C2295" s="130"/>
      <c r="D2295" s="130"/>
      <c r="E2295" s="130"/>
      <c r="F2295" s="130"/>
      <c r="G2295" s="130"/>
      <c r="H2295" s="130"/>
      <c r="I2295" s="130"/>
      <c r="J2295" s="130"/>
      <c r="K2295" s="130"/>
      <c r="L2295" s="130"/>
      <c r="M2295" s="130"/>
      <c r="N2295" s="130"/>
      <c r="O2295" s="130"/>
      <c r="P2295" s="130"/>
      <c r="Q2295" s="130"/>
      <c r="R2295" s="130"/>
      <c r="S2295" s="130"/>
      <c r="T2295" s="134"/>
      <c r="U2295" s="130"/>
      <c r="V2295" s="130"/>
      <c r="W2295" s="130"/>
      <c r="X2295" s="130"/>
      <c r="Y2295" s="130"/>
      <c r="Z2295" s="130"/>
      <c r="AA2295" s="130"/>
      <c r="AB2295" s="130"/>
      <c r="AC2295" s="130"/>
      <c r="AD2295" s="130"/>
      <c r="AE2295" s="130"/>
    </row>
    <row r="2296" spans="1:31" ht="30.75" customHeight="1" x14ac:dyDescent="0.25">
      <c r="A2296" s="59" t="str">
        <f t="shared" si="37"/>
        <v/>
      </c>
      <c r="B2296" s="129"/>
      <c r="C2296" s="130"/>
      <c r="D2296" s="130"/>
      <c r="E2296" s="130"/>
      <c r="F2296" s="130"/>
      <c r="G2296" s="130"/>
      <c r="H2296" s="130"/>
      <c r="I2296" s="130"/>
      <c r="J2296" s="130"/>
      <c r="K2296" s="130"/>
      <c r="L2296" s="130"/>
      <c r="M2296" s="130"/>
      <c r="N2296" s="130"/>
      <c r="O2296" s="130"/>
      <c r="P2296" s="130"/>
      <c r="Q2296" s="130"/>
      <c r="R2296" s="130"/>
      <c r="S2296" s="130"/>
      <c r="T2296" s="134"/>
      <c r="U2296" s="130"/>
      <c r="V2296" s="130"/>
      <c r="W2296" s="130"/>
      <c r="X2296" s="130"/>
      <c r="Y2296" s="130"/>
      <c r="Z2296" s="130"/>
      <c r="AA2296" s="130"/>
      <c r="AB2296" s="130"/>
      <c r="AC2296" s="130"/>
      <c r="AD2296" s="130"/>
      <c r="AE2296" s="130"/>
    </row>
    <row r="2297" spans="1:31" ht="30.75" customHeight="1" x14ac:dyDescent="0.25">
      <c r="A2297" s="59" t="str">
        <f t="shared" si="37"/>
        <v/>
      </c>
      <c r="B2297" s="129"/>
      <c r="C2297" s="130"/>
      <c r="D2297" s="130"/>
      <c r="E2297" s="130"/>
      <c r="F2297" s="130"/>
      <c r="G2297" s="130"/>
      <c r="H2297" s="130"/>
      <c r="I2297" s="130"/>
      <c r="J2297" s="130"/>
      <c r="K2297" s="130"/>
      <c r="L2297" s="130"/>
      <c r="M2297" s="130"/>
      <c r="N2297" s="130"/>
      <c r="O2297" s="130"/>
      <c r="P2297" s="130"/>
      <c r="Q2297" s="130"/>
      <c r="R2297" s="130"/>
      <c r="S2297" s="130"/>
      <c r="T2297" s="134"/>
      <c r="U2297" s="130"/>
      <c r="V2297" s="130"/>
      <c r="W2297" s="130"/>
      <c r="X2297" s="130"/>
      <c r="Y2297" s="130"/>
      <c r="Z2297" s="130"/>
      <c r="AA2297" s="130"/>
      <c r="AB2297" s="130"/>
      <c r="AC2297" s="130"/>
      <c r="AD2297" s="130"/>
      <c r="AE2297" s="130"/>
    </row>
    <row r="2298" spans="1:31" ht="30.75" customHeight="1" x14ac:dyDescent="0.25">
      <c r="A2298" s="59" t="str">
        <f t="shared" si="37"/>
        <v/>
      </c>
      <c r="B2298" s="126"/>
      <c r="C2298" s="127"/>
      <c r="D2298" s="127"/>
      <c r="E2298" s="127"/>
      <c r="F2298" s="127"/>
      <c r="G2298" s="127"/>
      <c r="H2298" s="127"/>
      <c r="I2298" s="127"/>
      <c r="J2298" s="127"/>
      <c r="K2298" s="127"/>
      <c r="L2298" s="127"/>
      <c r="M2298" s="127"/>
      <c r="N2298" s="127"/>
      <c r="O2298" s="127"/>
      <c r="P2298" s="127"/>
      <c r="Q2298" s="127"/>
      <c r="R2298" s="127"/>
      <c r="S2298" s="127"/>
      <c r="T2298" s="133"/>
      <c r="U2298" s="127"/>
      <c r="V2298" s="127"/>
      <c r="W2298" s="127"/>
      <c r="X2298" s="127"/>
      <c r="Y2298" s="127"/>
      <c r="Z2298" s="127"/>
      <c r="AA2298" s="127"/>
      <c r="AB2298" s="127"/>
      <c r="AC2298" s="127"/>
      <c r="AD2298" s="127"/>
      <c r="AE2298" s="127"/>
    </row>
    <row r="2299" spans="1:31" ht="30.75" customHeight="1" x14ac:dyDescent="0.25">
      <c r="A2299" s="59" t="str">
        <f t="shared" si="37"/>
        <v/>
      </c>
      <c r="B2299" s="128"/>
      <c r="C2299" s="127"/>
      <c r="D2299" s="127"/>
      <c r="E2299" s="127"/>
      <c r="F2299" s="127"/>
      <c r="G2299" s="127"/>
      <c r="H2299" s="127"/>
      <c r="I2299" s="127"/>
      <c r="J2299" s="127"/>
      <c r="K2299" s="127"/>
      <c r="L2299" s="127"/>
      <c r="M2299" s="127"/>
      <c r="N2299" s="127"/>
      <c r="O2299" s="127"/>
      <c r="P2299" s="127"/>
      <c r="Q2299" s="127"/>
      <c r="R2299" s="127"/>
      <c r="S2299" s="127"/>
      <c r="T2299" s="133"/>
      <c r="U2299" s="127"/>
      <c r="V2299" s="127"/>
      <c r="W2299" s="127"/>
      <c r="X2299" s="127"/>
      <c r="Y2299" s="127"/>
      <c r="Z2299" s="127"/>
      <c r="AA2299" s="127"/>
      <c r="AB2299" s="127"/>
      <c r="AC2299" s="127"/>
      <c r="AD2299" s="127"/>
      <c r="AE2299" s="127"/>
    </row>
    <row r="2300" spans="1:31" ht="30.75" customHeight="1" x14ac:dyDescent="0.25">
      <c r="A2300" s="59" t="str">
        <f t="shared" si="37"/>
        <v/>
      </c>
      <c r="B2300" s="128"/>
      <c r="C2300" s="127"/>
      <c r="D2300" s="127"/>
      <c r="E2300" s="127"/>
      <c r="F2300" s="127"/>
      <c r="G2300" s="127"/>
      <c r="H2300" s="127"/>
      <c r="I2300" s="127"/>
      <c r="J2300" s="127"/>
      <c r="K2300" s="127"/>
      <c r="L2300" s="127"/>
      <c r="M2300" s="127"/>
      <c r="N2300" s="127"/>
      <c r="O2300" s="127"/>
      <c r="P2300" s="127"/>
      <c r="Q2300" s="127"/>
      <c r="R2300" s="127"/>
      <c r="S2300" s="127"/>
      <c r="T2300" s="133"/>
      <c r="U2300" s="127"/>
      <c r="V2300" s="127"/>
      <c r="W2300" s="127"/>
      <c r="X2300" s="127"/>
      <c r="Y2300" s="127"/>
      <c r="Z2300" s="127"/>
      <c r="AA2300" s="127"/>
      <c r="AB2300" s="127"/>
      <c r="AC2300" s="127"/>
      <c r="AD2300" s="127"/>
      <c r="AE2300" s="127"/>
    </row>
    <row r="2301" spans="1:31" ht="30.75" customHeight="1" x14ac:dyDescent="0.25">
      <c r="A2301" s="59" t="str">
        <f t="shared" si="37"/>
        <v/>
      </c>
      <c r="B2301" s="129"/>
      <c r="C2301" s="130"/>
      <c r="D2301" s="130"/>
      <c r="E2301" s="130"/>
      <c r="F2301" s="130"/>
      <c r="G2301" s="130"/>
      <c r="H2301" s="130"/>
      <c r="I2301" s="130"/>
      <c r="J2301" s="130"/>
      <c r="K2301" s="130"/>
      <c r="L2301" s="130"/>
      <c r="M2301" s="130"/>
      <c r="N2301" s="130"/>
      <c r="O2301" s="130"/>
      <c r="P2301" s="130"/>
      <c r="Q2301" s="130"/>
      <c r="R2301" s="130"/>
      <c r="S2301" s="130"/>
      <c r="T2301" s="134"/>
      <c r="U2301" s="130"/>
      <c r="V2301" s="130"/>
      <c r="W2301" s="130"/>
      <c r="X2301" s="130"/>
      <c r="Y2301" s="130"/>
      <c r="Z2301" s="130"/>
      <c r="AA2301" s="130"/>
      <c r="AB2301" s="130"/>
      <c r="AC2301" s="130"/>
      <c r="AD2301" s="130"/>
      <c r="AE2301" s="130"/>
    </row>
    <row r="2302" spans="1:31" ht="30.75" customHeight="1" x14ac:dyDescent="0.25">
      <c r="A2302" s="59" t="str">
        <f t="shared" si="37"/>
        <v/>
      </c>
      <c r="B2302" s="129"/>
      <c r="C2302" s="130"/>
      <c r="D2302" s="130"/>
      <c r="E2302" s="130"/>
      <c r="F2302" s="130"/>
      <c r="G2302" s="130"/>
      <c r="H2302" s="130"/>
      <c r="I2302" s="130"/>
      <c r="J2302" s="130"/>
      <c r="K2302" s="130"/>
      <c r="L2302" s="130"/>
      <c r="M2302" s="130"/>
      <c r="N2302" s="130"/>
      <c r="O2302" s="130"/>
      <c r="P2302" s="130"/>
      <c r="Q2302" s="130"/>
      <c r="R2302" s="130"/>
      <c r="S2302" s="130"/>
      <c r="T2302" s="134"/>
      <c r="U2302" s="130"/>
      <c r="V2302" s="130"/>
      <c r="W2302" s="130"/>
      <c r="X2302" s="130"/>
      <c r="Y2302" s="130"/>
      <c r="Z2302" s="130"/>
      <c r="AA2302" s="130"/>
      <c r="AB2302" s="130"/>
      <c r="AC2302" s="130"/>
      <c r="AD2302" s="130"/>
      <c r="AE2302" s="130"/>
    </row>
    <row r="2303" spans="1:31" ht="30.75" customHeight="1" x14ac:dyDescent="0.25">
      <c r="A2303" s="59" t="str">
        <f t="shared" si="37"/>
        <v/>
      </c>
      <c r="B2303" s="129"/>
      <c r="C2303" s="130"/>
      <c r="D2303" s="130"/>
      <c r="E2303" s="130"/>
      <c r="F2303" s="130"/>
      <c r="G2303" s="130"/>
      <c r="H2303" s="130"/>
      <c r="I2303" s="130"/>
      <c r="J2303" s="130"/>
      <c r="K2303" s="130"/>
      <c r="L2303" s="130"/>
      <c r="M2303" s="130"/>
      <c r="N2303" s="130"/>
      <c r="O2303" s="130"/>
      <c r="P2303" s="130"/>
      <c r="Q2303" s="130"/>
      <c r="R2303" s="130"/>
      <c r="S2303" s="130"/>
      <c r="T2303" s="134"/>
      <c r="U2303" s="130"/>
      <c r="V2303" s="130"/>
      <c r="W2303" s="130"/>
      <c r="X2303" s="130"/>
      <c r="Y2303" s="130"/>
      <c r="Z2303" s="130"/>
      <c r="AA2303" s="130"/>
      <c r="AB2303" s="130"/>
      <c r="AC2303" s="130"/>
      <c r="AD2303" s="130"/>
      <c r="AE2303" s="130"/>
    </row>
    <row r="2304" spans="1:31" ht="30.75" customHeight="1" x14ac:dyDescent="0.25">
      <c r="A2304" s="59" t="str">
        <f t="shared" si="37"/>
        <v/>
      </c>
      <c r="B2304" s="129"/>
      <c r="C2304" s="130"/>
      <c r="D2304" s="130"/>
      <c r="E2304" s="130"/>
      <c r="F2304" s="130"/>
      <c r="G2304" s="130"/>
      <c r="H2304" s="130"/>
      <c r="I2304" s="130"/>
      <c r="J2304" s="130"/>
      <c r="K2304" s="130"/>
      <c r="L2304" s="130"/>
      <c r="M2304" s="130"/>
      <c r="N2304" s="130"/>
      <c r="O2304" s="130"/>
      <c r="P2304" s="130"/>
      <c r="Q2304" s="130"/>
      <c r="R2304" s="130"/>
      <c r="S2304" s="130"/>
      <c r="T2304" s="134"/>
      <c r="U2304" s="130"/>
      <c r="V2304" s="130"/>
      <c r="W2304" s="130"/>
      <c r="X2304" s="130"/>
      <c r="Y2304" s="130"/>
      <c r="Z2304" s="130"/>
      <c r="AA2304" s="130"/>
      <c r="AB2304" s="130"/>
      <c r="AC2304" s="130"/>
      <c r="AD2304" s="130"/>
      <c r="AE2304" s="130"/>
    </row>
    <row r="2305" spans="1:31" ht="30.75" customHeight="1" x14ac:dyDescent="0.25">
      <c r="A2305" s="59" t="str">
        <f t="shared" si="37"/>
        <v/>
      </c>
      <c r="B2305" s="128"/>
      <c r="C2305" s="127"/>
      <c r="D2305" s="127"/>
      <c r="E2305" s="127"/>
      <c r="F2305" s="127"/>
      <c r="G2305" s="127"/>
      <c r="H2305" s="127"/>
      <c r="I2305" s="127"/>
      <c r="J2305" s="127"/>
      <c r="K2305" s="127"/>
      <c r="L2305" s="127"/>
      <c r="M2305" s="127"/>
      <c r="N2305" s="127"/>
      <c r="O2305" s="127"/>
      <c r="P2305" s="127"/>
      <c r="Q2305" s="127"/>
      <c r="R2305" s="127"/>
      <c r="S2305" s="127"/>
      <c r="T2305" s="133"/>
      <c r="U2305" s="127"/>
      <c r="V2305" s="127"/>
      <c r="W2305" s="127"/>
      <c r="X2305" s="127"/>
      <c r="Y2305" s="127"/>
      <c r="Z2305" s="127"/>
      <c r="AA2305" s="127"/>
      <c r="AB2305" s="127"/>
      <c r="AC2305" s="127"/>
      <c r="AD2305" s="127"/>
      <c r="AE2305" s="127"/>
    </row>
    <row r="2306" spans="1:31" ht="30.75" customHeight="1" x14ac:dyDescent="0.25">
      <c r="A2306" s="59" t="str">
        <f t="shared" si="37"/>
        <v/>
      </c>
      <c r="B2306" s="128"/>
      <c r="C2306" s="127"/>
      <c r="D2306" s="127"/>
      <c r="E2306" s="127"/>
      <c r="F2306" s="127"/>
      <c r="G2306" s="127"/>
      <c r="H2306" s="127"/>
      <c r="I2306" s="127"/>
      <c r="J2306" s="127"/>
      <c r="K2306" s="127"/>
      <c r="L2306" s="127"/>
      <c r="M2306" s="127"/>
      <c r="N2306" s="127"/>
      <c r="O2306" s="127"/>
      <c r="P2306" s="127"/>
      <c r="Q2306" s="127"/>
      <c r="R2306" s="127"/>
      <c r="S2306" s="127"/>
      <c r="T2306" s="133"/>
      <c r="U2306" s="127"/>
      <c r="V2306" s="127"/>
      <c r="W2306" s="127"/>
      <c r="X2306" s="127"/>
      <c r="Y2306" s="127"/>
      <c r="Z2306" s="127"/>
      <c r="AA2306" s="127"/>
      <c r="AB2306" s="127"/>
      <c r="AC2306" s="127"/>
      <c r="AD2306" s="127"/>
      <c r="AE2306" s="127"/>
    </row>
    <row r="2307" spans="1:31" ht="30.75" customHeight="1" x14ac:dyDescent="0.25">
      <c r="A2307" s="59" t="str">
        <f t="shared" ref="A2307:A2370" si="38">IF(B2307&lt;&gt;"",DATE(2020,INT((ROW(A2305)-1)/27)+1,1),"")</f>
        <v/>
      </c>
      <c r="B2307" s="128"/>
      <c r="C2307" s="127"/>
      <c r="D2307" s="127"/>
      <c r="E2307" s="127"/>
      <c r="F2307" s="127"/>
      <c r="G2307" s="127"/>
      <c r="H2307" s="127"/>
      <c r="I2307" s="127"/>
      <c r="J2307" s="127"/>
      <c r="K2307" s="127"/>
      <c r="L2307" s="127"/>
      <c r="M2307" s="127"/>
      <c r="N2307" s="127"/>
      <c r="O2307" s="127"/>
      <c r="P2307" s="127"/>
      <c r="Q2307" s="127"/>
      <c r="R2307" s="127"/>
      <c r="S2307" s="127"/>
      <c r="T2307" s="133"/>
      <c r="U2307" s="127"/>
      <c r="V2307" s="127"/>
      <c r="W2307" s="127"/>
      <c r="X2307" s="127"/>
      <c r="Y2307" s="127"/>
      <c r="Z2307" s="127"/>
      <c r="AA2307" s="127"/>
      <c r="AB2307" s="127"/>
      <c r="AC2307" s="127"/>
      <c r="AD2307" s="127"/>
      <c r="AE2307" s="127"/>
    </row>
    <row r="2308" spans="1:31" ht="30.75" customHeight="1" x14ac:dyDescent="0.25">
      <c r="A2308" s="59" t="str">
        <f t="shared" si="38"/>
        <v/>
      </c>
      <c r="B2308" s="131"/>
      <c r="C2308" s="130"/>
      <c r="D2308" s="130"/>
      <c r="E2308" s="130"/>
      <c r="F2308" s="130"/>
      <c r="G2308" s="130"/>
      <c r="H2308" s="130"/>
      <c r="I2308" s="130"/>
      <c r="J2308" s="130"/>
      <c r="K2308" s="130"/>
      <c r="L2308" s="130"/>
      <c r="M2308" s="130"/>
      <c r="N2308" s="130"/>
      <c r="O2308" s="130"/>
      <c r="P2308" s="130"/>
      <c r="Q2308" s="130"/>
      <c r="R2308" s="130"/>
      <c r="S2308" s="130"/>
      <c r="T2308" s="134"/>
      <c r="U2308" s="130"/>
      <c r="V2308" s="130"/>
      <c r="W2308" s="130"/>
      <c r="X2308" s="130"/>
      <c r="Y2308" s="130"/>
      <c r="Z2308" s="130"/>
      <c r="AA2308" s="130"/>
      <c r="AB2308" s="130"/>
      <c r="AC2308" s="130"/>
      <c r="AD2308" s="130"/>
      <c r="AE2308" s="130"/>
    </row>
    <row r="2309" spans="1:31" ht="30.75" customHeight="1" x14ac:dyDescent="0.25">
      <c r="A2309" s="59" t="str">
        <f t="shared" si="38"/>
        <v/>
      </c>
      <c r="B2309" s="131"/>
      <c r="C2309" s="130"/>
      <c r="D2309" s="130"/>
      <c r="E2309" s="130"/>
      <c r="F2309" s="130"/>
      <c r="G2309" s="130"/>
      <c r="H2309" s="130"/>
      <c r="I2309" s="130"/>
      <c r="J2309" s="130"/>
      <c r="K2309" s="130"/>
      <c r="L2309" s="130"/>
      <c r="M2309" s="130"/>
      <c r="N2309" s="130"/>
      <c r="O2309" s="130"/>
      <c r="P2309" s="130"/>
      <c r="Q2309" s="130"/>
      <c r="R2309" s="130"/>
      <c r="S2309" s="130"/>
      <c r="T2309" s="134"/>
      <c r="U2309" s="130"/>
      <c r="V2309" s="130"/>
      <c r="W2309" s="130"/>
      <c r="X2309" s="130"/>
      <c r="Y2309" s="130"/>
      <c r="Z2309" s="130"/>
      <c r="AA2309" s="130"/>
      <c r="AB2309" s="130"/>
      <c r="AC2309" s="130"/>
      <c r="AD2309" s="130"/>
      <c r="AE2309" s="130"/>
    </row>
    <row r="2310" spans="1:31" ht="30.75" customHeight="1" x14ac:dyDescent="0.25">
      <c r="A2310" s="59" t="str">
        <f t="shared" si="38"/>
        <v/>
      </c>
      <c r="B2310" s="131"/>
      <c r="C2310" s="130"/>
      <c r="D2310" s="130"/>
      <c r="E2310" s="130"/>
      <c r="F2310" s="130"/>
      <c r="G2310" s="130"/>
      <c r="H2310" s="130"/>
      <c r="I2310" s="130"/>
      <c r="J2310" s="130"/>
      <c r="K2310" s="130"/>
      <c r="L2310" s="130"/>
      <c r="M2310" s="130"/>
      <c r="N2310" s="130"/>
      <c r="O2310" s="130"/>
      <c r="P2310" s="130"/>
      <c r="Q2310" s="130"/>
      <c r="R2310" s="130"/>
      <c r="S2310" s="130"/>
      <c r="T2310" s="134"/>
      <c r="U2310" s="130"/>
      <c r="V2310" s="130"/>
      <c r="W2310" s="130"/>
      <c r="X2310" s="130"/>
      <c r="Y2310" s="130"/>
      <c r="Z2310" s="130"/>
      <c r="AA2310" s="130"/>
      <c r="AB2310" s="130"/>
      <c r="AC2310" s="130"/>
      <c r="AD2310" s="130"/>
      <c r="AE2310" s="130"/>
    </row>
    <row r="2311" spans="1:31" ht="30.75" customHeight="1" x14ac:dyDescent="0.25">
      <c r="A2311" s="59" t="str">
        <f t="shared" si="38"/>
        <v/>
      </c>
      <c r="B2311" s="129"/>
      <c r="C2311" s="130"/>
      <c r="D2311" s="130"/>
      <c r="E2311" s="130"/>
      <c r="F2311" s="130"/>
      <c r="G2311" s="130"/>
      <c r="H2311" s="130"/>
      <c r="I2311" s="130"/>
      <c r="J2311" s="130"/>
      <c r="K2311" s="130"/>
      <c r="L2311" s="130"/>
      <c r="M2311" s="130"/>
      <c r="N2311" s="130"/>
      <c r="O2311" s="130"/>
      <c r="P2311" s="130"/>
      <c r="Q2311" s="130"/>
      <c r="R2311" s="130"/>
      <c r="S2311" s="130"/>
      <c r="T2311" s="134"/>
      <c r="U2311" s="130"/>
      <c r="V2311" s="130"/>
      <c r="W2311" s="130"/>
      <c r="X2311" s="130"/>
      <c r="Y2311" s="130"/>
      <c r="Z2311" s="130"/>
      <c r="AA2311" s="130"/>
      <c r="AB2311" s="130"/>
      <c r="AC2311" s="130"/>
      <c r="AD2311" s="130"/>
      <c r="AE2311" s="130"/>
    </row>
    <row r="2312" spans="1:31" ht="30.75" customHeight="1" x14ac:dyDescent="0.25">
      <c r="A2312" s="59" t="str">
        <f t="shared" si="38"/>
        <v/>
      </c>
      <c r="B2312" s="129"/>
      <c r="C2312" s="130"/>
      <c r="D2312" s="130"/>
      <c r="E2312" s="130"/>
      <c r="F2312" s="130"/>
      <c r="G2312" s="130"/>
      <c r="H2312" s="130"/>
      <c r="I2312" s="130"/>
      <c r="J2312" s="130"/>
      <c r="K2312" s="130"/>
      <c r="L2312" s="130"/>
      <c r="M2312" s="130"/>
      <c r="N2312" s="130"/>
      <c r="O2312" s="130"/>
      <c r="P2312" s="130"/>
      <c r="Q2312" s="130"/>
      <c r="R2312" s="130"/>
      <c r="S2312" s="130"/>
      <c r="T2312" s="134"/>
      <c r="U2312" s="130"/>
      <c r="V2312" s="130"/>
      <c r="W2312" s="130"/>
      <c r="X2312" s="130"/>
      <c r="Y2312" s="130"/>
      <c r="Z2312" s="130"/>
      <c r="AA2312" s="130"/>
      <c r="AB2312" s="130"/>
      <c r="AC2312" s="130"/>
      <c r="AD2312" s="130"/>
      <c r="AE2312" s="130"/>
    </row>
    <row r="2313" spans="1:31" ht="30.75" customHeight="1" x14ac:dyDescent="0.25">
      <c r="A2313" s="59" t="str">
        <f t="shared" si="38"/>
        <v/>
      </c>
      <c r="B2313" s="129"/>
      <c r="C2313" s="130"/>
      <c r="D2313" s="130"/>
      <c r="E2313" s="130"/>
      <c r="F2313" s="130"/>
      <c r="G2313" s="130"/>
      <c r="H2313" s="130"/>
      <c r="I2313" s="130"/>
      <c r="J2313" s="130"/>
      <c r="K2313" s="130"/>
      <c r="L2313" s="130"/>
      <c r="M2313" s="130"/>
      <c r="N2313" s="130"/>
      <c r="O2313" s="130"/>
      <c r="P2313" s="130"/>
      <c r="Q2313" s="130"/>
      <c r="R2313" s="130"/>
      <c r="S2313" s="130"/>
      <c r="T2313" s="134"/>
      <c r="U2313" s="130"/>
      <c r="V2313" s="130"/>
      <c r="W2313" s="130"/>
      <c r="X2313" s="130"/>
      <c r="Y2313" s="130"/>
      <c r="Z2313" s="130"/>
      <c r="AA2313" s="130"/>
      <c r="AB2313" s="130"/>
      <c r="AC2313" s="130"/>
      <c r="AD2313" s="130"/>
      <c r="AE2313" s="130"/>
    </row>
    <row r="2314" spans="1:31" ht="30.75" customHeight="1" x14ac:dyDescent="0.25">
      <c r="A2314" s="59" t="str">
        <f t="shared" si="38"/>
        <v/>
      </c>
      <c r="B2314" s="129"/>
      <c r="C2314" s="130"/>
      <c r="D2314" s="130"/>
      <c r="E2314" s="130"/>
      <c r="F2314" s="130"/>
      <c r="G2314" s="130"/>
      <c r="H2314" s="130"/>
      <c r="I2314" s="130"/>
      <c r="J2314" s="130"/>
      <c r="K2314" s="130"/>
      <c r="L2314" s="130"/>
      <c r="M2314" s="130"/>
      <c r="N2314" s="130"/>
      <c r="O2314" s="130"/>
      <c r="P2314" s="130"/>
      <c r="Q2314" s="130"/>
      <c r="R2314" s="130"/>
      <c r="S2314" s="130"/>
      <c r="T2314" s="134"/>
      <c r="U2314" s="130"/>
      <c r="V2314" s="130"/>
      <c r="W2314" s="130"/>
      <c r="X2314" s="130"/>
      <c r="Y2314" s="130"/>
      <c r="Z2314" s="130"/>
      <c r="AA2314" s="130"/>
      <c r="AB2314" s="130"/>
      <c r="AC2314" s="130"/>
      <c r="AD2314" s="130"/>
      <c r="AE2314" s="130"/>
    </row>
    <row r="2315" spans="1:31" ht="30.75" customHeight="1" x14ac:dyDescent="0.25">
      <c r="A2315" s="59" t="str">
        <f t="shared" si="38"/>
        <v/>
      </c>
      <c r="B2315" s="129"/>
      <c r="C2315" s="130"/>
      <c r="D2315" s="130"/>
      <c r="E2315" s="130"/>
      <c r="F2315" s="130"/>
      <c r="G2315" s="130"/>
      <c r="H2315" s="130"/>
      <c r="I2315" s="130"/>
      <c r="J2315" s="130"/>
      <c r="K2315" s="130"/>
      <c r="L2315" s="130"/>
      <c r="M2315" s="130"/>
      <c r="N2315" s="130"/>
      <c r="O2315" s="130"/>
      <c r="P2315" s="130"/>
      <c r="Q2315" s="130"/>
      <c r="R2315" s="130"/>
      <c r="S2315" s="130"/>
      <c r="T2315" s="134"/>
      <c r="U2315" s="130"/>
      <c r="V2315" s="130"/>
      <c r="W2315" s="130"/>
      <c r="X2315" s="130"/>
      <c r="Y2315" s="130"/>
      <c r="Z2315" s="130"/>
      <c r="AA2315" s="130"/>
      <c r="AB2315" s="130"/>
      <c r="AC2315" s="130"/>
      <c r="AD2315" s="130"/>
      <c r="AE2315" s="130"/>
    </row>
    <row r="2316" spans="1:31" ht="30.75" customHeight="1" x14ac:dyDescent="0.25">
      <c r="A2316" s="59" t="str">
        <f t="shared" si="38"/>
        <v/>
      </c>
      <c r="B2316" s="131"/>
      <c r="C2316" s="130"/>
      <c r="D2316" s="130"/>
      <c r="E2316" s="130"/>
      <c r="F2316" s="130"/>
      <c r="G2316" s="130"/>
      <c r="H2316" s="130"/>
      <c r="I2316" s="130"/>
      <c r="J2316" s="130"/>
      <c r="K2316" s="130"/>
      <c r="L2316" s="130"/>
      <c r="M2316" s="130"/>
      <c r="N2316" s="130"/>
      <c r="O2316" s="130"/>
      <c r="P2316" s="130"/>
      <c r="Q2316" s="130"/>
      <c r="R2316" s="130"/>
      <c r="S2316" s="130"/>
      <c r="T2316" s="134"/>
      <c r="U2316" s="130"/>
      <c r="V2316" s="130"/>
      <c r="W2316" s="130"/>
      <c r="X2316" s="130"/>
      <c r="Y2316" s="130"/>
      <c r="Z2316" s="130"/>
      <c r="AA2316" s="130"/>
      <c r="AB2316" s="130"/>
      <c r="AC2316" s="130"/>
      <c r="AD2316" s="130"/>
      <c r="AE2316" s="130"/>
    </row>
    <row r="2317" spans="1:31" ht="30.75" customHeight="1" x14ac:dyDescent="0.25">
      <c r="A2317" s="59" t="str">
        <f t="shared" si="38"/>
        <v/>
      </c>
      <c r="B2317" s="129"/>
      <c r="C2317" s="130"/>
      <c r="D2317" s="130"/>
      <c r="E2317" s="130"/>
      <c r="F2317" s="130"/>
      <c r="G2317" s="130"/>
      <c r="H2317" s="130"/>
      <c r="I2317" s="130"/>
      <c r="J2317" s="130"/>
      <c r="K2317" s="130"/>
      <c r="L2317" s="130"/>
      <c r="M2317" s="130"/>
      <c r="N2317" s="130"/>
      <c r="O2317" s="130"/>
      <c r="P2317" s="130"/>
      <c r="Q2317" s="130"/>
      <c r="R2317" s="130"/>
      <c r="S2317" s="130"/>
      <c r="T2317" s="134"/>
      <c r="U2317" s="130"/>
      <c r="V2317" s="130"/>
      <c r="W2317" s="130"/>
      <c r="X2317" s="130"/>
      <c r="Y2317" s="130"/>
      <c r="Z2317" s="130"/>
      <c r="AA2317" s="130"/>
      <c r="AB2317" s="130"/>
      <c r="AC2317" s="130"/>
      <c r="AD2317" s="130"/>
      <c r="AE2317" s="130"/>
    </row>
    <row r="2318" spans="1:31" ht="30.75" customHeight="1" x14ac:dyDescent="0.25">
      <c r="A2318" s="59" t="str">
        <f t="shared" si="38"/>
        <v/>
      </c>
      <c r="B2318" s="129"/>
      <c r="C2318" s="130"/>
      <c r="D2318" s="130"/>
      <c r="E2318" s="130"/>
      <c r="F2318" s="130"/>
      <c r="G2318" s="130"/>
      <c r="H2318" s="130"/>
      <c r="I2318" s="130"/>
      <c r="J2318" s="130"/>
      <c r="K2318" s="130"/>
      <c r="L2318" s="130"/>
      <c r="M2318" s="130"/>
      <c r="N2318" s="130"/>
      <c r="O2318" s="130"/>
      <c r="P2318" s="130"/>
      <c r="Q2318" s="130"/>
      <c r="R2318" s="130"/>
      <c r="S2318" s="130"/>
      <c r="T2318" s="134"/>
      <c r="U2318" s="130"/>
      <c r="V2318" s="130"/>
      <c r="W2318" s="130"/>
      <c r="X2318" s="130"/>
      <c r="Y2318" s="130"/>
      <c r="Z2318" s="130"/>
      <c r="AA2318" s="130"/>
      <c r="AB2318" s="130"/>
      <c r="AC2318" s="130"/>
      <c r="AD2318" s="130"/>
      <c r="AE2318" s="130"/>
    </row>
    <row r="2319" spans="1:31" ht="30.75" customHeight="1" x14ac:dyDescent="0.25">
      <c r="A2319" s="59" t="str">
        <f t="shared" si="38"/>
        <v/>
      </c>
      <c r="B2319" s="129"/>
      <c r="C2319" s="130"/>
      <c r="D2319" s="130"/>
      <c r="E2319" s="130"/>
      <c r="F2319" s="130"/>
      <c r="G2319" s="130"/>
      <c r="H2319" s="130"/>
      <c r="I2319" s="130"/>
      <c r="J2319" s="130"/>
      <c r="K2319" s="130"/>
      <c r="L2319" s="130"/>
      <c r="M2319" s="130"/>
      <c r="N2319" s="130"/>
      <c r="O2319" s="130"/>
      <c r="P2319" s="130"/>
      <c r="Q2319" s="130"/>
      <c r="R2319" s="130"/>
      <c r="S2319" s="130"/>
      <c r="T2319" s="134"/>
      <c r="U2319" s="130"/>
      <c r="V2319" s="130"/>
      <c r="W2319" s="130"/>
      <c r="X2319" s="130"/>
      <c r="Y2319" s="130"/>
      <c r="Z2319" s="130"/>
      <c r="AA2319" s="130"/>
      <c r="AB2319" s="130"/>
      <c r="AC2319" s="130"/>
      <c r="AD2319" s="130"/>
      <c r="AE2319" s="130"/>
    </row>
    <row r="2320" spans="1:31" ht="30.75" customHeight="1" x14ac:dyDescent="0.25">
      <c r="A2320" s="59" t="str">
        <f t="shared" si="38"/>
        <v/>
      </c>
      <c r="B2320" s="131"/>
      <c r="C2320" s="130"/>
      <c r="D2320" s="130"/>
      <c r="E2320" s="130"/>
      <c r="F2320" s="130"/>
      <c r="G2320" s="130"/>
      <c r="H2320" s="130"/>
      <c r="I2320" s="130"/>
      <c r="J2320" s="130"/>
      <c r="K2320" s="130"/>
      <c r="L2320" s="130"/>
      <c r="M2320" s="130"/>
      <c r="N2320" s="130"/>
      <c r="O2320" s="130"/>
      <c r="P2320" s="130"/>
      <c r="Q2320" s="130"/>
      <c r="R2320" s="130"/>
      <c r="S2320" s="130"/>
      <c r="T2320" s="134"/>
      <c r="U2320" s="130"/>
      <c r="V2320" s="130"/>
      <c r="W2320" s="130"/>
      <c r="X2320" s="130"/>
      <c r="Y2320" s="130"/>
      <c r="Z2320" s="130"/>
      <c r="AA2320" s="130"/>
      <c r="AB2320" s="130"/>
      <c r="AC2320" s="130"/>
      <c r="AD2320" s="130"/>
      <c r="AE2320" s="130"/>
    </row>
    <row r="2321" spans="1:31" ht="30.75" customHeight="1" x14ac:dyDescent="0.25">
      <c r="A2321" s="59" t="str">
        <f t="shared" si="38"/>
        <v/>
      </c>
      <c r="B2321" s="131"/>
      <c r="C2321" s="130"/>
      <c r="D2321" s="130"/>
      <c r="E2321" s="130"/>
      <c r="F2321" s="130"/>
      <c r="G2321" s="130"/>
      <c r="H2321" s="130"/>
      <c r="I2321" s="130"/>
      <c r="J2321" s="130"/>
      <c r="K2321" s="130"/>
      <c r="L2321" s="130"/>
      <c r="M2321" s="130"/>
      <c r="N2321" s="130"/>
      <c r="O2321" s="130"/>
      <c r="P2321" s="130"/>
      <c r="Q2321" s="130"/>
      <c r="R2321" s="130"/>
      <c r="S2321" s="130"/>
      <c r="T2321" s="134"/>
      <c r="U2321" s="130"/>
      <c r="V2321" s="130"/>
      <c r="W2321" s="130"/>
      <c r="X2321" s="130"/>
      <c r="Y2321" s="130"/>
      <c r="Z2321" s="130"/>
      <c r="AA2321" s="130"/>
      <c r="AB2321" s="130"/>
      <c r="AC2321" s="130"/>
      <c r="AD2321" s="130"/>
      <c r="AE2321" s="130"/>
    </row>
    <row r="2322" spans="1:31" ht="30.75" customHeight="1" x14ac:dyDescent="0.25">
      <c r="A2322" s="59" t="str">
        <f t="shared" si="38"/>
        <v/>
      </c>
      <c r="B2322" s="129"/>
      <c r="C2322" s="130"/>
      <c r="D2322" s="130"/>
      <c r="E2322" s="130"/>
      <c r="F2322" s="130"/>
      <c r="G2322" s="130"/>
      <c r="H2322" s="130"/>
      <c r="I2322" s="130"/>
      <c r="J2322" s="130"/>
      <c r="K2322" s="130"/>
      <c r="L2322" s="130"/>
      <c r="M2322" s="130"/>
      <c r="N2322" s="130"/>
      <c r="O2322" s="130"/>
      <c r="P2322" s="130"/>
      <c r="Q2322" s="130"/>
      <c r="R2322" s="130"/>
      <c r="S2322" s="130"/>
      <c r="T2322" s="134"/>
      <c r="U2322" s="130"/>
      <c r="V2322" s="130"/>
      <c r="W2322" s="130"/>
      <c r="X2322" s="130"/>
      <c r="Y2322" s="130"/>
      <c r="Z2322" s="130"/>
      <c r="AA2322" s="130"/>
      <c r="AB2322" s="130"/>
      <c r="AC2322" s="130"/>
      <c r="AD2322" s="130"/>
      <c r="AE2322" s="130"/>
    </row>
    <row r="2323" spans="1:31" ht="30.75" customHeight="1" x14ac:dyDescent="0.25">
      <c r="A2323" s="59" t="str">
        <f t="shared" si="38"/>
        <v/>
      </c>
      <c r="B2323" s="129"/>
      <c r="C2323" s="130"/>
      <c r="D2323" s="130"/>
      <c r="E2323" s="130"/>
      <c r="F2323" s="130"/>
      <c r="G2323" s="130"/>
      <c r="H2323" s="130"/>
      <c r="I2323" s="130"/>
      <c r="J2323" s="130"/>
      <c r="K2323" s="130"/>
      <c r="L2323" s="130"/>
      <c r="M2323" s="130"/>
      <c r="N2323" s="130"/>
      <c r="O2323" s="130"/>
      <c r="P2323" s="130"/>
      <c r="Q2323" s="130"/>
      <c r="R2323" s="130"/>
      <c r="S2323" s="130"/>
      <c r="T2323" s="134"/>
      <c r="U2323" s="130"/>
      <c r="V2323" s="130"/>
      <c r="W2323" s="130"/>
      <c r="X2323" s="130"/>
      <c r="Y2323" s="130"/>
      <c r="Z2323" s="130"/>
      <c r="AA2323" s="130"/>
      <c r="AB2323" s="130"/>
      <c r="AC2323" s="130"/>
      <c r="AD2323" s="130"/>
      <c r="AE2323" s="130"/>
    </row>
    <row r="2324" spans="1:31" ht="30.75" customHeight="1" x14ac:dyDescent="0.25">
      <c r="A2324" s="59" t="str">
        <f t="shared" si="38"/>
        <v/>
      </c>
      <c r="B2324" s="129"/>
      <c r="C2324" s="130"/>
      <c r="D2324" s="130"/>
      <c r="E2324" s="130"/>
      <c r="F2324" s="130"/>
      <c r="G2324" s="130"/>
      <c r="H2324" s="130"/>
      <c r="I2324" s="130"/>
      <c r="J2324" s="130"/>
      <c r="K2324" s="130"/>
      <c r="L2324" s="130"/>
      <c r="M2324" s="130"/>
      <c r="N2324" s="130"/>
      <c r="O2324" s="130"/>
      <c r="P2324" s="130"/>
      <c r="Q2324" s="130"/>
      <c r="R2324" s="130"/>
      <c r="S2324" s="130"/>
      <c r="T2324" s="134"/>
      <c r="U2324" s="130"/>
      <c r="V2324" s="130"/>
      <c r="W2324" s="130"/>
      <c r="X2324" s="130"/>
      <c r="Y2324" s="130"/>
      <c r="Z2324" s="130"/>
      <c r="AA2324" s="130"/>
      <c r="AB2324" s="130"/>
      <c r="AC2324" s="130"/>
      <c r="AD2324" s="130"/>
      <c r="AE2324" s="130"/>
    </row>
    <row r="2325" spans="1:31" ht="30.75" customHeight="1" x14ac:dyDescent="0.25">
      <c r="A2325" s="59" t="str">
        <f t="shared" si="38"/>
        <v/>
      </c>
      <c r="B2325" s="126"/>
      <c r="C2325" s="127"/>
      <c r="D2325" s="127"/>
      <c r="E2325" s="127"/>
      <c r="F2325" s="127"/>
      <c r="G2325" s="127"/>
      <c r="H2325" s="127"/>
      <c r="I2325" s="127"/>
      <c r="J2325" s="127"/>
      <c r="K2325" s="127"/>
      <c r="L2325" s="127"/>
      <c r="M2325" s="127"/>
      <c r="N2325" s="127"/>
      <c r="O2325" s="127"/>
      <c r="P2325" s="127"/>
      <c r="Q2325" s="127"/>
      <c r="R2325" s="127"/>
      <c r="S2325" s="127"/>
      <c r="T2325" s="133"/>
      <c r="U2325" s="127"/>
      <c r="V2325" s="127"/>
      <c r="W2325" s="127"/>
      <c r="X2325" s="127"/>
      <c r="Y2325" s="127"/>
      <c r="Z2325" s="127"/>
      <c r="AA2325" s="127"/>
      <c r="AB2325" s="127"/>
      <c r="AC2325" s="127"/>
      <c r="AD2325" s="127"/>
      <c r="AE2325" s="127"/>
    </row>
    <row r="2326" spans="1:31" ht="30.75" customHeight="1" x14ac:dyDescent="0.25">
      <c r="A2326" s="59" t="str">
        <f t="shared" si="38"/>
        <v/>
      </c>
      <c r="B2326" s="128"/>
      <c r="C2326" s="127"/>
      <c r="D2326" s="127"/>
      <c r="E2326" s="127"/>
      <c r="F2326" s="127"/>
      <c r="G2326" s="127"/>
      <c r="H2326" s="127"/>
      <c r="I2326" s="127"/>
      <c r="J2326" s="127"/>
      <c r="K2326" s="127"/>
      <c r="L2326" s="127"/>
      <c r="M2326" s="127"/>
      <c r="N2326" s="127"/>
      <c r="O2326" s="127"/>
      <c r="P2326" s="127"/>
      <c r="Q2326" s="127"/>
      <c r="R2326" s="127"/>
      <c r="S2326" s="127"/>
      <c r="T2326" s="133"/>
      <c r="U2326" s="127"/>
      <c r="V2326" s="127"/>
      <c r="W2326" s="127"/>
      <c r="X2326" s="127"/>
      <c r="Y2326" s="127"/>
      <c r="Z2326" s="127"/>
      <c r="AA2326" s="127"/>
      <c r="AB2326" s="127"/>
      <c r="AC2326" s="127"/>
      <c r="AD2326" s="127"/>
      <c r="AE2326" s="127"/>
    </row>
    <row r="2327" spans="1:31" ht="30.75" customHeight="1" x14ac:dyDescent="0.25">
      <c r="A2327" s="59" t="str">
        <f t="shared" si="38"/>
        <v/>
      </c>
      <c r="B2327" s="128"/>
      <c r="C2327" s="127"/>
      <c r="D2327" s="127"/>
      <c r="E2327" s="127"/>
      <c r="F2327" s="127"/>
      <c r="G2327" s="127"/>
      <c r="H2327" s="127"/>
      <c r="I2327" s="127"/>
      <c r="J2327" s="127"/>
      <c r="K2327" s="127"/>
      <c r="L2327" s="127"/>
      <c r="M2327" s="127"/>
      <c r="N2327" s="127"/>
      <c r="O2327" s="127"/>
      <c r="P2327" s="127"/>
      <c r="Q2327" s="127"/>
      <c r="R2327" s="127"/>
      <c r="S2327" s="127"/>
      <c r="T2327" s="133"/>
      <c r="U2327" s="127"/>
      <c r="V2327" s="127"/>
      <c r="W2327" s="127"/>
      <c r="X2327" s="127"/>
      <c r="Y2327" s="127"/>
      <c r="Z2327" s="127"/>
      <c r="AA2327" s="127"/>
      <c r="AB2327" s="127"/>
      <c r="AC2327" s="127"/>
      <c r="AD2327" s="127"/>
      <c r="AE2327" s="127"/>
    </row>
    <row r="2328" spans="1:31" ht="30.75" customHeight="1" x14ac:dyDescent="0.25">
      <c r="A2328" s="59" t="str">
        <f t="shared" si="38"/>
        <v/>
      </c>
      <c r="B2328" s="129"/>
      <c r="C2328" s="130"/>
      <c r="D2328" s="130"/>
      <c r="E2328" s="130"/>
      <c r="F2328" s="130"/>
      <c r="G2328" s="130"/>
      <c r="H2328" s="130"/>
      <c r="I2328" s="130"/>
      <c r="J2328" s="130"/>
      <c r="K2328" s="130"/>
      <c r="L2328" s="130"/>
      <c r="M2328" s="130"/>
      <c r="N2328" s="130"/>
      <c r="O2328" s="130"/>
      <c r="P2328" s="130"/>
      <c r="Q2328" s="130"/>
      <c r="R2328" s="130"/>
      <c r="S2328" s="130"/>
      <c r="T2328" s="134"/>
      <c r="U2328" s="130"/>
      <c r="V2328" s="130"/>
      <c r="W2328" s="130"/>
      <c r="X2328" s="130"/>
      <c r="Y2328" s="130"/>
      <c r="Z2328" s="130"/>
      <c r="AA2328" s="130"/>
      <c r="AB2328" s="130"/>
      <c r="AC2328" s="130"/>
      <c r="AD2328" s="130"/>
      <c r="AE2328" s="130"/>
    </row>
    <row r="2329" spans="1:31" ht="30.75" customHeight="1" x14ac:dyDescent="0.25">
      <c r="A2329" s="59" t="str">
        <f t="shared" si="38"/>
        <v/>
      </c>
      <c r="B2329" s="129"/>
      <c r="C2329" s="130"/>
      <c r="D2329" s="130"/>
      <c r="E2329" s="130"/>
      <c r="F2329" s="130"/>
      <c r="G2329" s="130"/>
      <c r="H2329" s="130"/>
      <c r="I2329" s="130"/>
      <c r="J2329" s="130"/>
      <c r="K2329" s="130"/>
      <c r="L2329" s="130"/>
      <c r="M2329" s="130"/>
      <c r="N2329" s="130"/>
      <c r="O2329" s="130"/>
      <c r="P2329" s="130"/>
      <c r="Q2329" s="130"/>
      <c r="R2329" s="130"/>
      <c r="S2329" s="130"/>
      <c r="T2329" s="134"/>
      <c r="U2329" s="130"/>
      <c r="V2329" s="130"/>
      <c r="W2329" s="130"/>
      <c r="X2329" s="130"/>
      <c r="Y2329" s="130"/>
      <c r="Z2329" s="130"/>
      <c r="AA2329" s="130"/>
      <c r="AB2329" s="130"/>
      <c r="AC2329" s="130"/>
      <c r="AD2329" s="130"/>
      <c r="AE2329" s="130"/>
    </row>
    <row r="2330" spans="1:31" ht="30.75" customHeight="1" x14ac:dyDescent="0.25">
      <c r="A2330" s="59" t="str">
        <f t="shared" si="38"/>
        <v/>
      </c>
      <c r="B2330" s="129"/>
      <c r="C2330" s="130"/>
      <c r="D2330" s="130"/>
      <c r="E2330" s="130"/>
      <c r="F2330" s="130"/>
      <c r="G2330" s="130"/>
      <c r="H2330" s="130"/>
      <c r="I2330" s="130"/>
      <c r="J2330" s="130"/>
      <c r="K2330" s="130"/>
      <c r="L2330" s="130"/>
      <c r="M2330" s="130"/>
      <c r="N2330" s="130"/>
      <c r="O2330" s="130"/>
      <c r="P2330" s="130"/>
      <c r="Q2330" s="130"/>
      <c r="R2330" s="130"/>
      <c r="S2330" s="130"/>
      <c r="T2330" s="134"/>
      <c r="U2330" s="130"/>
      <c r="V2330" s="130"/>
      <c r="W2330" s="130"/>
      <c r="X2330" s="130"/>
      <c r="Y2330" s="130"/>
      <c r="Z2330" s="130"/>
      <c r="AA2330" s="130"/>
      <c r="AB2330" s="130"/>
      <c r="AC2330" s="130"/>
      <c r="AD2330" s="130"/>
      <c r="AE2330" s="130"/>
    </row>
    <row r="2331" spans="1:31" ht="30.75" customHeight="1" x14ac:dyDescent="0.25">
      <c r="A2331" s="59" t="str">
        <f t="shared" si="38"/>
        <v/>
      </c>
      <c r="B2331" s="129"/>
      <c r="C2331" s="130"/>
      <c r="D2331" s="130"/>
      <c r="E2331" s="130"/>
      <c r="F2331" s="130"/>
      <c r="G2331" s="130"/>
      <c r="H2331" s="130"/>
      <c r="I2331" s="130"/>
      <c r="J2331" s="130"/>
      <c r="K2331" s="130"/>
      <c r="L2331" s="130"/>
      <c r="M2331" s="130"/>
      <c r="N2331" s="130"/>
      <c r="O2331" s="130"/>
      <c r="P2331" s="130"/>
      <c r="Q2331" s="130"/>
      <c r="R2331" s="130"/>
      <c r="S2331" s="130"/>
      <c r="T2331" s="134"/>
      <c r="U2331" s="130"/>
      <c r="V2331" s="130"/>
      <c r="W2331" s="130"/>
      <c r="X2331" s="130"/>
      <c r="Y2331" s="130"/>
      <c r="Z2331" s="130"/>
      <c r="AA2331" s="130"/>
      <c r="AB2331" s="130"/>
      <c r="AC2331" s="130"/>
      <c r="AD2331" s="130"/>
      <c r="AE2331" s="130"/>
    </row>
    <row r="2332" spans="1:31" ht="30.75" customHeight="1" x14ac:dyDescent="0.25">
      <c r="A2332" s="59" t="str">
        <f t="shared" si="38"/>
        <v/>
      </c>
      <c r="B2332" s="128"/>
      <c r="C2332" s="127"/>
      <c r="D2332" s="127"/>
      <c r="E2332" s="127"/>
      <c r="F2332" s="127"/>
      <c r="G2332" s="127"/>
      <c r="H2332" s="127"/>
      <c r="I2332" s="127"/>
      <c r="J2332" s="127"/>
      <c r="K2332" s="127"/>
      <c r="L2332" s="127"/>
      <c r="M2332" s="127"/>
      <c r="N2332" s="127"/>
      <c r="O2332" s="127"/>
      <c r="P2332" s="127"/>
      <c r="Q2332" s="127"/>
      <c r="R2332" s="127"/>
      <c r="S2332" s="127"/>
      <c r="T2332" s="133"/>
      <c r="U2332" s="127"/>
      <c r="V2332" s="127"/>
      <c r="W2332" s="127"/>
      <c r="X2332" s="127"/>
      <c r="Y2332" s="127"/>
      <c r="Z2332" s="127"/>
      <c r="AA2332" s="127"/>
      <c r="AB2332" s="127"/>
      <c r="AC2332" s="127"/>
      <c r="AD2332" s="127"/>
      <c r="AE2332" s="127"/>
    </row>
    <row r="2333" spans="1:31" ht="30.75" customHeight="1" x14ac:dyDescent="0.25">
      <c r="A2333" s="59" t="str">
        <f t="shared" si="38"/>
        <v/>
      </c>
      <c r="B2333" s="128"/>
      <c r="C2333" s="127"/>
      <c r="D2333" s="127"/>
      <c r="E2333" s="127"/>
      <c r="F2333" s="127"/>
      <c r="G2333" s="127"/>
      <c r="H2333" s="127"/>
      <c r="I2333" s="127"/>
      <c r="J2333" s="127"/>
      <c r="K2333" s="127"/>
      <c r="L2333" s="127"/>
      <c r="M2333" s="127"/>
      <c r="N2333" s="127"/>
      <c r="O2333" s="127"/>
      <c r="P2333" s="127"/>
      <c r="Q2333" s="127"/>
      <c r="R2333" s="127"/>
      <c r="S2333" s="127"/>
      <c r="T2333" s="133"/>
      <c r="U2333" s="127"/>
      <c r="V2333" s="127"/>
      <c r="W2333" s="127"/>
      <c r="X2333" s="127"/>
      <c r="Y2333" s="127"/>
      <c r="Z2333" s="127"/>
      <c r="AA2333" s="127"/>
      <c r="AB2333" s="127"/>
      <c r="AC2333" s="127"/>
      <c r="AD2333" s="127"/>
      <c r="AE2333" s="127"/>
    </row>
    <row r="2334" spans="1:31" ht="30.75" customHeight="1" x14ac:dyDescent="0.25">
      <c r="A2334" s="59" t="str">
        <f t="shared" si="38"/>
        <v/>
      </c>
      <c r="B2334" s="128"/>
      <c r="C2334" s="127"/>
      <c r="D2334" s="127"/>
      <c r="E2334" s="127"/>
      <c r="F2334" s="127"/>
      <c r="G2334" s="127"/>
      <c r="H2334" s="127"/>
      <c r="I2334" s="127"/>
      <c r="J2334" s="127"/>
      <c r="K2334" s="127"/>
      <c r="L2334" s="127"/>
      <c r="M2334" s="127"/>
      <c r="N2334" s="127"/>
      <c r="O2334" s="127"/>
      <c r="P2334" s="127"/>
      <c r="Q2334" s="127"/>
      <c r="R2334" s="127"/>
      <c r="S2334" s="127"/>
      <c r="T2334" s="133"/>
      <c r="U2334" s="127"/>
      <c r="V2334" s="127"/>
      <c r="W2334" s="127"/>
      <c r="X2334" s="127"/>
      <c r="Y2334" s="127"/>
      <c r="Z2334" s="127"/>
      <c r="AA2334" s="127"/>
      <c r="AB2334" s="127"/>
      <c r="AC2334" s="127"/>
      <c r="AD2334" s="127"/>
      <c r="AE2334" s="127"/>
    </row>
    <row r="2335" spans="1:31" ht="30.75" customHeight="1" x14ac:dyDescent="0.25">
      <c r="A2335" s="59" t="str">
        <f t="shared" si="38"/>
        <v/>
      </c>
      <c r="B2335" s="131"/>
      <c r="C2335" s="130"/>
      <c r="D2335" s="130"/>
      <c r="E2335" s="130"/>
      <c r="F2335" s="130"/>
      <c r="G2335" s="130"/>
      <c r="H2335" s="130"/>
      <c r="I2335" s="130"/>
      <c r="J2335" s="130"/>
      <c r="K2335" s="130"/>
      <c r="L2335" s="130"/>
      <c r="M2335" s="130"/>
      <c r="N2335" s="130"/>
      <c r="O2335" s="130"/>
      <c r="P2335" s="130"/>
      <c r="Q2335" s="130"/>
      <c r="R2335" s="130"/>
      <c r="S2335" s="130"/>
      <c r="T2335" s="134"/>
      <c r="U2335" s="130"/>
      <c r="V2335" s="130"/>
      <c r="W2335" s="130"/>
      <c r="X2335" s="130"/>
      <c r="Y2335" s="130"/>
      <c r="Z2335" s="130"/>
      <c r="AA2335" s="130"/>
      <c r="AB2335" s="130"/>
      <c r="AC2335" s="130"/>
      <c r="AD2335" s="130"/>
      <c r="AE2335" s="130"/>
    </row>
    <row r="2336" spans="1:31" ht="30.75" customHeight="1" x14ac:dyDescent="0.25">
      <c r="A2336" s="59" t="str">
        <f t="shared" si="38"/>
        <v/>
      </c>
      <c r="B2336" s="131"/>
      <c r="C2336" s="130"/>
      <c r="D2336" s="130"/>
      <c r="E2336" s="130"/>
      <c r="F2336" s="130"/>
      <c r="G2336" s="130"/>
      <c r="H2336" s="130"/>
      <c r="I2336" s="130"/>
      <c r="J2336" s="130"/>
      <c r="K2336" s="130"/>
      <c r="L2336" s="130"/>
      <c r="M2336" s="130"/>
      <c r="N2336" s="130"/>
      <c r="O2336" s="130"/>
      <c r="P2336" s="130"/>
      <c r="Q2336" s="130"/>
      <c r="R2336" s="130"/>
      <c r="S2336" s="130"/>
      <c r="T2336" s="134"/>
      <c r="U2336" s="130"/>
      <c r="V2336" s="130"/>
      <c r="W2336" s="130"/>
      <c r="X2336" s="130"/>
      <c r="Y2336" s="130"/>
      <c r="Z2336" s="130"/>
      <c r="AA2336" s="130"/>
      <c r="AB2336" s="130"/>
      <c r="AC2336" s="130"/>
      <c r="AD2336" s="130"/>
      <c r="AE2336" s="130"/>
    </row>
    <row r="2337" spans="1:31" ht="30.75" customHeight="1" x14ac:dyDescent="0.25">
      <c r="A2337" s="59" t="str">
        <f t="shared" si="38"/>
        <v/>
      </c>
      <c r="B2337" s="131"/>
      <c r="C2337" s="130"/>
      <c r="D2337" s="130"/>
      <c r="E2337" s="130"/>
      <c r="F2337" s="130"/>
      <c r="G2337" s="130"/>
      <c r="H2337" s="130"/>
      <c r="I2337" s="130"/>
      <c r="J2337" s="130"/>
      <c r="K2337" s="130"/>
      <c r="L2337" s="130"/>
      <c r="M2337" s="130"/>
      <c r="N2337" s="130"/>
      <c r="O2337" s="130"/>
      <c r="P2337" s="130"/>
      <c r="Q2337" s="130"/>
      <c r="R2337" s="130"/>
      <c r="S2337" s="130"/>
      <c r="T2337" s="134"/>
      <c r="U2337" s="130"/>
      <c r="V2337" s="130"/>
      <c r="W2337" s="130"/>
      <c r="X2337" s="130"/>
      <c r="Y2337" s="130"/>
      <c r="Z2337" s="130"/>
      <c r="AA2337" s="130"/>
      <c r="AB2337" s="130"/>
      <c r="AC2337" s="130"/>
      <c r="AD2337" s="130"/>
      <c r="AE2337" s="130"/>
    </row>
    <row r="2338" spans="1:31" ht="30.75" customHeight="1" x14ac:dyDescent="0.25">
      <c r="A2338" s="59" t="str">
        <f t="shared" si="38"/>
        <v/>
      </c>
      <c r="B2338" s="129"/>
      <c r="C2338" s="130"/>
      <c r="D2338" s="130"/>
      <c r="E2338" s="130"/>
      <c r="F2338" s="130"/>
      <c r="G2338" s="130"/>
      <c r="H2338" s="130"/>
      <c r="I2338" s="130"/>
      <c r="J2338" s="130"/>
      <c r="K2338" s="130"/>
      <c r="L2338" s="130"/>
      <c r="M2338" s="130"/>
      <c r="N2338" s="130"/>
      <c r="O2338" s="130"/>
      <c r="P2338" s="130"/>
      <c r="Q2338" s="130"/>
      <c r="R2338" s="130"/>
      <c r="S2338" s="130"/>
      <c r="T2338" s="134"/>
      <c r="U2338" s="130"/>
      <c r="V2338" s="130"/>
      <c r="W2338" s="130"/>
      <c r="X2338" s="130"/>
      <c r="Y2338" s="130"/>
      <c r="Z2338" s="130"/>
      <c r="AA2338" s="130"/>
      <c r="AB2338" s="130"/>
      <c r="AC2338" s="130"/>
      <c r="AD2338" s="130"/>
      <c r="AE2338" s="130"/>
    </row>
    <row r="2339" spans="1:31" ht="30.75" customHeight="1" x14ac:dyDescent="0.25">
      <c r="A2339" s="59" t="str">
        <f t="shared" si="38"/>
        <v/>
      </c>
      <c r="B2339" s="129"/>
      <c r="C2339" s="130"/>
      <c r="D2339" s="130"/>
      <c r="E2339" s="130"/>
      <c r="F2339" s="130"/>
      <c r="G2339" s="130"/>
      <c r="H2339" s="130"/>
      <c r="I2339" s="130"/>
      <c r="J2339" s="130"/>
      <c r="K2339" s="130"/>
      <c r="L2339" s="130"/>
      <c r="M2339" s="130"/>
      <c r="N2339" s="130"/>
      <c r="O2339" s="130"/>
      <c r="P2339" s="130"/>
      <c r="Q2339" s="130"/>
      <c r="R2339" s="130"/>
      <c r="S2339" s="130"/>
      <c r="T2339" s="134"/>
      <c r="U2339" s="130"/>
      <c r="V2339" s="130"/>
      <c r="W2339" s="130"/>
      <c r="X2339" s="130"/>
      <c r="Y2339" s="130"/>
      <c r="Z2339" s="130"/>
      <c r="AA2339" s="130"/>
      <c r="AB2339" s="130"/>
      <c r="AC2339" s="130"/>
      <c r="AD2339" s="130"/>
      <c r="AE2339" s="130"/>
    </row>
    <row r="2340" spans="1:31" ht="30.75" customHeight="1" x14ac:dyDescent="0.25">
      <c r="A2340" s="59" t="str">
        <f t="shared" si="38"/>
        <v/>
      </c>
      <c r="B2340" s="129"/>
      <c r="C2340" s="130"/>
      <c r="D2340" s="130"/>
      <c r="E2340" s="130"/>
      <c r="F2340" s="130"/>
      <c r="G2340" s="130"/>
      <c r="H2340" s="130"/>
      <c r="I2340" s="130"/>
      <c r="J2340" s="130"/>
      <c r="K2340" s="130"/>
      <c r="L2340" s="130"/>
      <c r="M2340" s="130"/>
      <c r="N2340" s="130"/>
      <c r="O2340" s="130"/>
      <c r="P2340" s="130"/>
      <c r="Q2340" s="130"/>
      <c r="R2340" s="130"/>
      <c r="S2340" s="130"/>
      <c r="T2340" s="134"/>
      <c r="U2340" s="130"/>
      <c r="V2340" s="130"/>
      <c r="W2340" s="130"/>
      <c r="X2340" s="130"/>
      <c r="Y2340" s="130"/>
      <c r="Z2340" s="130"/>
      <c r="AA2340" s="130"/>
      <c r="AB2340" s="130"/>
      <c r="AC2340" s="130"/>
      <c r="AD2340" s="130"/>
      <c r="AE2340" s="130"/>
    </row>
    <row r="2341" spans="1:31" ht="30.75" customHeight="1" x14ac:dyDescent="0.25">
      <c r="A2341" s="59" t="str">
        <f t="shared" si="38"/>
        <v/>
      </c>
      <c r="B2341" s="129"/>
      <c r="C2341" s="130"/>
      <c r="D2341" s="130"/>
      <c r="E2341" s="130"/>
      <c r="F2341" s="130"/>
      <c r="G2341" s="130"/>
      <c r="H2341" s="130"/>
      <c r="I2341" s="130"/>
      <c r="J2341" s="130"/>
      <c r="K2341" s="130"/>
      <c r="L2341" s="130"/>
      <c r="M2341" s="130"/>
      <c r="N2341" s="130"/>
      <c r="O2341" s="130"/>
      <c r="P2341" s="130"/>
      <c r="Q2341" s="130"/>
      <c r="R2341" s="130"/>
      <c r="S2341" s="130"/>
      <c r="T2341" s="134"/>
      <c r="U2341" s="130"/>
      <c r="V2341" s="130"/>
      <c r="W2341" s="130"/>
      <c r="X2341" s="130"/>
      <c r="Y2341" s="130"/>
      <c r="Z2341" s="130"/>
      <c r="AA2341" s="130"/>
      <c r="AB2341" s="130"/>
      <c r="AC2341" s="130"/>
      <c r="AD2341" s="130"/>
      <c r="AE2341" s="130"/>
    </row>
    <row r="2342" spans="1:31" ht="30.75" customHeight="1" x14ac:dyDescent="0.25">
      <c r="A2342" s="59" t="str">
        <f t="shared" si="38"/>
        <v/>
      </c>
      <c r="B2342" s="129"/>
      <c r="C2342" s="130"/>
      <c r="D2342" s="130"/>
      <c r="E2342" s="130"/>
      <c r="F2342" s="130"/>
      <c r="G2342" s="130"/>
      <c r="H2342" s="130"/>
      <c r="I2342" s="130"/>
      <c r="J2342" s="130"/>
      <c r="K2342" s="130"/>
      <c r="L2342" s="130"/>
      <c r="M2342" s="130"/>
      <c r="N2342" s="130"/>
      <c r="O2342" s="130"/>
      <c r="P2342" s="130"/>
      <c r="Q2342" s="130"/>
      <c r="R2342" s="130"/>
      <c r="S2342" s="130"/>
      <c r="T2342" s="134"/>
      <c r="U2342" s="130"/>
      <c r="V2342" s="130"/>
      <c r="W2342" s="130"/>
      <c r="X2342" s="130"/>
      <c r="Y2342" s="130"/>
      <c r="Z2342" s="130"/>
      <c r="AA2342" s="130"/>
      <c r="AB2342" s="130"/>
      <c r="AC2342" s="130"/>
      <c r="AD2342" s="130"/>
      <c r="AE2342" s="130"/>
    </row>
    <row r="2343" spans="1:31" ht="30.75" customHeight="1" x14ac:dyDescent="0.25">
      <c r="A2343" s="59" t="str">
        <f t="shared" si="38"/>
        <v/>
      </c>
      <c r="B2343" s="131"/>
      <c r="C2343" s="130"/>
      <c r="D2343" s="130"/>
      <c r="E2343" s="130"/>
      <c r="F2343" s="130"/>
      <c r="G2343" s="130"/>
      <c r="H2343" s="130"/>
      <c r="I2343" s="130"/>
      <c r="J2343" s="130"/>
      <c r="K2343" s="130"/>
      <c r="L2343" s="130"/>
      <c r="M2343" s="130"/>
      <c r="N2343" s="130"/>
      <c r="O2343" s="130"/>
      <c r="P2343" s="130"/>
      <c r="Q2343" s="130"/>
      <c r="R2343" s="130"/>
      <c r="S2343" s="130"/>
      <c r="T2343" s="134"/>
      <c r="U2343" s="130"/>
      <c r="V2343" s="130"/>
      <c r="W2343" s="130"/>
      <c r="X2343" s="130"/>
      <c r="Y2343" s="130"/>
      <c r="Z2343" s="130"/>
      <c r="AA2343" s="130"/>
      <c r="AB2343" s="130"/>
      <c r="AC2343" s="130"/>
      <c r="AD2343" s="130"/>
      <c r="AE2343" s="130"/>
    </row>
    <row r="2344" spans="1:31" ht="30.75" customHeight="1" x14ac:dyDescent="0.25">
      <c r="A2344" s="59" t="str">
        <f t="shared" si="38"/>
        <v/>
      </c>
      <c r="B2344" s="129"/>
      <c r="C2344" s="130"/>
      <c r="D2344" s="130"/>
      <c r="E2344" s="130"/>
      <c r="F2344" s="130"/>
      <c r="G2344" s="130"/>
      <c r="H2344" s="130"/>
      <c r="I2344" s="130"/>
      <c r="J2344" s="130"/>
      <c r="K2344" s="130"/>
      <c r="L2344" s="130"/>
      <c r="M2344" s="130"/>
      <c r="N2344" s="130"/>
      <c r="O2344" s="130"/>
      <c r="P2344" s="130"/>
      <c r="Q2344" s="130"/>
      <c r="R2344" s="130"/>
      <c r="S2344" s="130"/>
      <c r="T2344" s="134"/>
      <c r="U2344" s="130"/>
      <c r="V2344" s="130"/>
      <c r="W2344" s="130"/>
      <c r="X2344" s="130"/>
      <c r="Y2344" s="130"/>
      <c r="Z2344" s="130"/>
      <c r="AA2344" s="130"/>
      <c r="AB2344" s="130"/>
      <c r="AC2344" s="130"/>
      <c r="AD2344" s="130"/>
      <c r="AE2344" s="130"/>
    </row>
    <row r="2345" spans="1:31" ht="30.75" customHeight="1" x14ac:dyDescent="0.25">
      <c r="A2345" s="59" t="str">
        <f t="shared" si="38"/>
        <v/>
      </c>
      <c r="B2345" s="129"/>
      <c r="C2345" s="130"/>
      <c r="D2345" s="130"/>
      <c r="E2345" s="130"/>
      <c r="F2345" s="130"/>
      <c r="G2345" s="130"/>
      <c r="H2345" s="130"/>
      <c r="I2345" s="130"/>
      <c r="J2345" s="130"/>
      <c r="K2345" s="130"/>
      <c r="L2345" s="130"/>
      <c r="M2345" s="130"/>
      <c r="N2345" s="130"/>
      <c r="O2345" s="130"/>
      <c r="P2345" s="130"/>
      <c r="Q2345" s="130"/>
      <c r="R2345" s="130"/>
      <c r="S2345" s="130"/>
      <c r="T2345" s="134"/>
      <c r="U2345" s="130"/>
      <c r="V2345" s="130"/>
      <c r="W2345" s="130"/>
      <c r="X2345" s="130"/>
      <c r="Y2345" s="130"/>
      <c r="Z2345" s="130"/>
      <c r="AA2345" s="130"/>
      <c r="AB2345" s="130"/>
      <c r="AC2345" s="130"/>
      <c r="AD2345" s="130"/>
      <c r="AE2345" s="130"/>
    </row>
    <row r="2346" spans="1:31" ht="30.75" customHeight="1" x14ac:dyDescent="0.25">
      <c r="A2346" s="59" t="str">
        <f t="shared" si="38"/>
        <v/>
      </c>
      <c r="B2346" s="129"/>
      <c r="C2346" s="130"/>
      <c r="D2346" s="130"/>
      <c r="E2346" s="130"/>
      <c r="F2346" s="130"/>
      <c r="G2346" s="130"/>
      <c r="H2346" s="130"/>
      <c r="I2346" s="130"/>
      <c r="J2346" s="130"/>
      <c r="K2346" s="130"/>
      <c r="L2346" s="130"/>
      <c r="M2346" s="130"/>
      <c r="N2346" s="130"/>
      <c r="O2346" s="130"/>
      <c r="P2346" s="130"/>
      <c r="Q2346" s="130"/>
      <c r="R2346" s="130"/>
      <c r="S2346" s="130"/>
      <c r="T2346" s="134"/>
      <c r="U2346" s="130"/>
      <c r="V2346" s="130"/>
      <c r="W2346" s="130"/>
      <c r="X2346" s="130"/>
      <c r="Y2346" s="130"/>
      <c r="Z2346" s="130"/>
      <c r="AA2346" s="130"/>
      <c r="AB2346" s="130"/>
      <c r="AC2346" s="130"/>
      <c r="AD2346" s="130"/>
      <c r="AE2346" s="130"/>
    </row>
    <row r="2347" spans="1:31" ht="30.75" customHeight="1" x14ac:dyDescent="0.25">
      <c r="A2347" s="59" t="str">
        <f t="shared" si="38"/>
        <v/>
      </c>
      <c r="B2347" s="131"/>
      <c r="C2347" s="130"/>
      <c r="D2347" s="130"/>
      <c r="E2347" s="130"/>
      <c r="F2347" s="130"/>
      <c r="G2347" s="130"/>
      <c r="H2347" s="130"/>
      <c r="I2347" s="130"/>
      <c r="J2347" s="130"/>
      <c r="K2347" s="130"/>
      <c r="L2347" s="130"/>
      <c r="M2347" s="130"/>
      <c r="N2347" s="130"/>
      <c r="O2347" s="130"/>
      <c r="P2347" s="130"/>
      <c r="Q2347" s="130"/>
      <c r="R2347" s="130"/>
      <c r="S2347" s="130"/>
      <c r="T2347" s="134"/>
      <c r="U2347" s="130"/>
      <c r="V2347" s="130"/>
      <c r="W2347" s="130"/>
      <c r="X2347" s="130"/>
      <c r="Y2347" s="130"/>
      <c r="Z2347" s="130"/>
      <c r="AA2347" s="130"/>
      <c r="AB2347" s="130"/>
      <c r="AC2347" s="130"/>
      <c r="AD2347" s="130"/>
      <c r="AE2347" s="130"/>
    </row>
    <row r="2348" spans="1:31" ht="30.75" customHeight="1" x14ac:dyDescent="0.25">
      <c r="A2348" s="59" t="str">
        <f t="shared" si="38"/>
        <v/>
      </c>
      <c r="B2348" s="131"/>
      <c r="C2348" s="130"/>
      <c r="D2348" s="130"/>
      <c r="E2348" s="130"/>
      <c r="F2348" s="130"/>
      <c r="G2348" s="130"/>
      <c r="H2348" s="130"/>
      <c r="I2348" s="130"/>
      <c r="J2348" s="130"/>
      <c r="K2348" s="130"/>
      <c r="L2348" s="130"/>
      <c r="M2348" s="130"/>
      <c r="N2348" s="130"/>
      <c r="O2348" s="130"/>
      <c r="P2348" s="130"/>
      <c r="Q2348" s="130"/>
      <c r="R2348" s="130"/>
      <c r="S2348" s="130"/>
      <c r="T2348" s="134"/>
      <c r="U2348" s="130"/>
      <c r="V2348" s="130"/>
      <c r="W2348" s="130"/>
      <c r="X2348" s="130"/>
      <c r="Y2348" s="130"/>
      <c r="Z2348" s="130"/>
      <c r="AA2348" s="130"/>
      <c r="AB2348" s="130"/>
      <c r="AC2348" s="130"/>
      <c r="AD2348" s="130"/>
      <c r="AE2348" s="130"/>
    </row>
    <row r="2349" spans="1:31" ht="30.75" customHeight="1" x14ac:dyDescent="0.25">
      <c r="A2349" s="59" t="str">
        <f t="shared" si="38"/>
        <v/>
      </c>
      <c r="B2349" s="129"/>
      <c r="C2349" s="130"/>
      <c r="D2349" s="130"/>
      <c r="E2349" s="130"/>
      <c r="F2349" s="130"/>
      <c r="G2349" s="130"/>
      <c r="H2349" s="130"/>
      <c r="I2349" s="130"/>
      <c r="J2349" s="130"/>
      <c r="K2349" s="130"/>
      <c r="L2349" s="130"/>
      <c r="M2349" s="130"/>
      <c r="N2349" s="130"/>
      <c r="O2349" s="130"/>
      <c r="P2349" s="130"/>
      <c r="Q2349" s="130"/>
      <c r="R2349" s="130"/>
      <c r="S2349" s="130"/>
      <c r="T2349" s="134"/>
      <c r="U2349" s="130"/>
      <c r="V2349" s="130"/>
      <c r="W2349" s="130"/>
      <c r="X2349" s="130"/>
      <c r="Y2349" s="130"/>
      <c r="Z2349" s="130"/>
      <c r="AA2349" s="130"/>
      <c r="AB2349" s="130"/>
      <c r="AC2349" s="130"/>
      <c r="AD2349" s="130"/>
      <c r="AE2349" s="130"/>
    </row>
    <row r="2350" spans="1:31" ht="30.75" customHeight="1" x14ac:dyDescent="0.25">
      <c r="A2350" s="59" t="str">
        <f t="shared" si="38"/>
        <v/>
      </c>
      <c r="B2350" s="129"/>
      <c r="C2350" s="130"/>
      <c r="D2350" s="130"/>
      <c r="E2350" s="130"/>
      <c r="F2350" s="130"/>
      <c r="G2350" s="130"/>
      <c r="H2350" s="130"/>
      <c r="I2350" s="130"/>
      <c r="J2350" s="130"/>
      <c r="K2350" s="130"/>
      <c r="L2350" s="130"/>
      <c r="M2350" s="130"/>
      <c r="N2350" s="130"/>
      <c r="O2350" s="130"/>
      <c r="P2350" s="130"/>
      <c r="Q2350" s="130"/>
      <c r="R2350" s="130"/>
      <c r="S2350" s="130"/>
      <c r="T2350" s="134"/>
      <c r="U2350" s="130"/>
      <c r="V2350" s="130"/>
      <c r="W2350" s="130"/>
      <c r="X2350" s="130"/>
      <c r="Y2350" s="130"/>
      <c r="Z2350" s="130"/>
      <c r="AA2350" s="130"/>
      <c r="AB2350" s="130"/>
      <c r="AC2350" s="130"/>
      <c r="AD2350" s="130"/>
      <c r="AE2350" s="130"/>
    </row>
    <row r="2351" spans="1:31" ht="30.75" customHeight="1" x14ac:dyDescent="0.25">
      <c r="A2351" s="59" t="str">
        <f t="shared" si="38"/>
        <v/>
      </c>
      <c r="B2351" s="129"/>
      <c r="C2351" s="130"/>
      <c r="D2351" s="130"/>
      <c r="E2351" s="130"/>
      <c r="F2351" s="130"/>
      <c r="G2351" s="130"/>
      <c r="H2351" s="130"/>
      <c r="I2351" s="130"/>
      <c r="J2351" s="130"/>
      <c r="K2351" s="130"/>
      <c r="L2351" s="130"/>
      <c r="M2351" s="130"/>
      <c r="N2351" s="130"/>
      <c r="O2351" s="130"/>
      <c r="P2351" s="130"/>
      <c r="Q2351" s="130"/>
      <c r="R2351" s="130"/>
      <c r="S2351" s="130"/>
      <c r="T2351" s="134"/>
      <c r="U2351" s="130"/>
      <c r="V2351" s="130"/>
      <c r="W2351" s="130"/>
      <c r="X2351" s="130"/>
      <c r="Y2351" s="130"/>
      <c r="Z2351" s="130"/>
      <c r="AA2351" s="130"/>
      <c r="AB2351" s="130"/>
      <c r="AC2351" s="130"/>
      <c r="AD2351" s="130"/>
      <c r="AE2351" s="130"/>
    </row>
    <row r="2352" spans="1:31" ht="30.75" customHeight="1" x14ac:dyDescent="0.25">
      <c r="A2352" s="59" t="str">
        <f t="shared" si="38"/>
        <v/>
      </c>
      <c r="B2352" s="126"/>
      <c r="C2352" s="127"/>
      <c r="D2352" s="127"/>
      <c r="E2352" s="127"/>
      <c r="F2352" s="127"/>
      <c r="G2352" s="127"/>
      <c r="H2352" s="127"/>
      <c r="I2352" s="127"/>
      <c r="J2352" s="127"/>
      <c r="K2352" s="127"/>
      <c r="L2352" s="127"/>
      <c r="M2352" s="127"/>
      <c r="N2352" s="127"/>
      <c r="O2352" s="127"/>
      <c r="P2352" s="127"/>
      <c r="Q2352" s="127"/>
      <c r="R2352" s="127"/>
      <c r="S2352" s="127"/>
      <c r="T2352" s="133"/>
      <c r="U2352" s="127"/>
      <c r="V2352" s="127"/>
      <c r="W2352" s="127"/>
      <c r="X2352" s="127"/>
      <c r="Y2352" s="127"/>
      <c r="Z2352" s="127"/>
      <c r="AA2352" s="127"/>
      <c r="AB2352" s="127"/>
      <c r="AC2352" s="127"/>
      <c r="AD2352" s="127"/>
      <c r="AE2352" s="127"/>
    </row>
    <row r="2353" spans="1:31" ht="30.75" customHeight="1" x14ac:dyDescent="0.25">
      <c r="A2353" s="59" t="str">
        <f t="shared" si="38"/>
        <v/>
      </c>
      <c r="B2353" s="128"/>
      <c r="C2353" s="127"/>
      <c r="D2353" s="127"/>
      <c r="E2353" s="127"/>
      <c r="F2353" s="127"/>
      <c r="G2353" s="127"/>
      <c r="H2353" s="127"/>
      <c r="I2353" s="127"/>
      <c r="J2353" s="127"/>
      <c r="K2353" s="127"/>
      <c r="L2353" s="127"/>
      <c r="M2353" s="127"/>
      <c r="N2353" s="127"/>
      <c r="O2353" s="127"/>
      <c r="P2353" s="127"/>
      <c r="Q2353" s="127"/>
      <c r="R2353" s="127"/>
      <c r="S2353" s="127"/>
      <c r="T2353" s="133"/>
      <c r="U2353" s="127"/>
      <c r="V2353" s="127"/>
      <c r="W2353" s="127"/>
      <c r="X2353" s="127"/>
      <c r="Y2353" s="127"/>
      <c r="Z2353" s="127"/>
      <c r="AA2353" s="127"/>
      <c r="AB2353" s="127"/>
      <c r="AC2353" s="127"/>
      <c r="AD2353" s="127"/>
      <c r="AE2353" s="127"/>
    </row>
    <row r="2354" spans="1:31" ht="30.75" customHeight="1" x14ac:dyDescent="0.25">
      <c r="A2354" s="59" t="str">
        <f t="shared" si="38"/>
        <v/>
      </c>
      <c r="B2354" s="128"/>
      <c r="C2354" s="127"/>
      <c r="D2354" s="127"/>
      <c r="E2354" s="127"/>
      <c r="F2354" s="127"/>
      <c r="G2354" s="127"/>
      <c r="H2354" s="127"/>
      <c r="I2354" s="127"/>
      <c r="J2354" s="127"/>
      <c r="K2354" s="127"/>
      <c r="L2354" s="127"/>
      <c r="M2354" s="127"/>
      <c r="N2354" s="127"/>
      <c r="O2354" s="127"/>
      <c r="P2354" s="127"/>
      <c r="Q2354" s="127"/>
      <c r="R2354" s="127"/>
      <c r="S2354" s="127"/>
      <c r="T2354" s="133"/>
      <c r="U2354" s="127"/>
      <c r="V2354" s="127"/>
      <c r="W2354" s="127"/>
      <c r="X2354" s="127"/>
      <c r="Y2354" s="127"/>
      <c r="Z2354" s="127"/>
      <c r="AA2354" s="127"/>
      <c r="AB2354" s="127"/>
      <c r="AC2354" s="127"/>
      <c r="AD2354" s="127"/>
      <c r="AE2354" s="127"/>
    </row>
    <row r="2355" spans="1:31" ht="30.75" customHeight="1" x14ac:dyDescent="0.25">
      <c r="A2355" s="59" t="str">
        <f t="shared" si="38"/>
        <v/>
      </c>
      <c r="B2355" s="129"/>
      <c r="C2355" s="130"/>
      <c r="D2355" s="130"/>
      <c r="E2355" s="130"/>
      <c r="F2355" s="130"/>
      <c r="G2355" s="130"/>
      <c r="H2355" s="130"/>
      <c r="I2355" s="130"/>
      <c r="J2355" s="130"/>
      <c r="K2355" s="130"/>
      <c r="L2355" s="130"/>
      <c r="M2355" s="130"/>
      <c r="N2355" s="130"/>
      <c r="O2355" s="130"/>
      <c r="P2355" s="130"/>
      <c r="Q2355" s="130"/>
      <c r="R2355" s="130"/>
      <c r="S2355" s="130"/>
      <c r="T2355" s="134"/>
      <c r="U2355" s="130"/>
      <c r="V2355" s="130"/>
      <c r="W2355" s="130"/>
      <c r="X2355" s="130"/>
      <c r="Y2355" s="130"/>
      <c r="Z2355" s="130"/>
      <c r="AA2355" s="130"/>
      <c r="AB2355" s="130"/>
      <c r="AC2355" s="130"/>
      <c r="AD2355" s="130"/>
      <c r="AE2355" s="130"/>
    </row>
    <row r="2356" spans="1:31" ht="30.75" customHeight="1" x14ac:dyDescent="0.25">
      <c r="A2356" s="59" t="str">
        <f t="shared" si="38"/>
        <v/>
      </c>
      <c r="B2356" s="129"/>
      <c r="C2356" s="130"/>
      <c r="D2356" s="130"/>
      <c r="E2356" s="130"/>
      <c r="F2356" s="130"/>
      <c r="G2356" s="130"/>
      <c r="H2356" s="130"/>
      <c r="I2356" s="130"/>
      <c r="J2356" s="130"/>
      <c r="K2356" s="130"/>
      <c r="L2356" s="130"/>
      <c r="M2356" s="130"/>
      <c r="N2356" s="130"/>
      <c r="O2356" s="130"/>
      <c r="P2356" s="130"/>
      <c r="Q2356" s="130"/>
      <c r="R2356" s="130"/>
      <c r="S2356" s="130"/>
      <c r="T2356" s="134"/>
      <c r="U2356" s="130"/>
      <c r="V2356" s="130"/>
      <c r="W2356" s="130"/>
      <c r="X2356" s="130"/>
      <c r="Y2356" s="130"/>
      <c r="Z2356" s="130"/>
      <c r="AA2356" s="130"/>
      <c r="AB2356" s="130"/>
      <c r="AC2356" s="130"/>
      <c r="AD2356" s="130"/>
      <c r="AE2356" s="130"/>
    </row>
    <row r="2357" spans="1:31" ht="30.75" customHeight="1" x14ac:dyDescent="0.25">
      <c r="A2357" s="59" t="str">
        <f t="shared" si="38"/>
        <v/>
      </c>
      <c r="B2357" s="129"/>
      <c r="C2357" s="130"/>
      <c r="D2357" s="130"/>
      <c r="E2357" s="130"/>
      <c r="F2357" s="130"/>
      <c r="G2357" s="130"/>
      <c r="H2357" s="130"/>
      <c r="I2357" s="130"/>
      <c r="J2357" s="130"/>
      <c r="K2357" s="130"/>
      <c r="L2357" s="130"/>
      <c r="M2357" s="130"/>
      <c r="N2357" s="130"/>
      <c r="O2357" s="130"/>
      <c r="P2357" s="130"/>
      <c r="Q2357" s="130"/>
      <c r="R2357" s="130"/>
      <c r="S2357" s="130"/>
      <c r="T2357" s="134"/>
      <c r="U2357" s="130"/>
      <c r="V2357" s="130"/>
      <c r="W2357" s="130"/>
      <c r="X2357" s="130"/>
      <c r="Y2357" s="130"/>
      <c r="Z2357" s="130"/>
      <c r="AA2357" s="130"/>
      <c r="AB2357" s="130"/>
      <c r="AC2357" s="130"/>
      <c r="AD2357" s="130"/>
      <c r="AE2357" s="130"/>
    </row>
    <row r="2358" spans="1:31" ht="30.75" customHeight="1" x14ac:dyDescent="0.25">
      <c r="A2358" s="59" t="str">
        <f t="shared" si="38"/>
        <v/>
      </c>
      <c r="B2358" s="129"/>
      <c r="C2358" s="130"/>
      <c r="D2358" s="130"/>
      <c r="E2358" s="130"/>
      <c r="F2358" s="130"/>
      <c r="G2358" s="130"/>
      <c r="H2358" s="130"/>
      <c r="I2358" s="130"/>
      <c r="J2358" s="130"/>
      <c r="K2358" s="130"/>
      <c r="L2358" s="130"/>
      <c r="M2358" s="130"/>
      <c r="N2358" s="130"/>
      <c r="O2358" s="130"/>
      <c r="P2358" s="130"/>
      <c r="Q2358" s="130"/>
      <c r="R2358" s="130"/>
      <c r="S2358" s="130"/>
      <c r="T2358" s="134"/>
      <c r="U2358" s="130"/>
      <c r="V2358" s="130"/>
      <c r="W2358" s="130"/>
      <c r="X2358" s="130"/>
      <c r="Y2358" s="130"/>
      <c r="Z2358" s="130"/>
      <c r="AA2358" s="130"/>
      <c r="AB2358" s="130"/>
      <c r="AC2358" s="130"/>
      <c r="AD2358" s="130"/>
      <c r="AE2358" s="130"/>
    </row>
    <row r="2359" spans="1:31" ht="30.75" customHeight="1" x14ac:dyDescent="0.25">
      <c r="A2359" s="59" t="str">
        <f t="shared" si="38"/>
        <v/>
      </c>
      <c r="B2359" s="128"/>
      <c r="C2359" s="127"/>
      <c r="D2359" s="127"/>
      <c r="E2359" s="127"/>
      <c r="F2359" s="127"/>
      <c r="G2359" s="127"/>
      <c r="H2359" s="127"/>
      <c r="I2359" s="127"/>
      <c r="J2359" s="127"/>
      <c r="K2359" s="127"/>
      <c r="L2359" s="127"/>
      <c r="M2359" s="127"/>
      <c r="N2359" s="127"/>
      <c r="O2359" s="127"/>
      <c r="P2359" s="127"/>
      <c r="Q2359" s="127"/>
      <c r="R2359" s="127"/>
      <c r="S2359" s="127"/>
      <c r="T2359" s="133"/>
      <c r="U2359" s="127"/>
      <c r="V2359" s="127"/>
      <c r="W2359" s="127"/>
      <c r="X2359" s="127"/>
      <c r="Y2359" s="127"/>
      <c r="Z2359" s="127"/>
      <c r="AA2359" s="127"/>
      <c r="AB2359" s="127"/>
      <c r="AC2359" s="127"/>
      <c r="AD2359" s="127"/>
      <c r="AE2359" s="127"/>
    </row>
    <row r="2360" spans="1:31" ht="30.75" customHeight="1" x14ac:dyDescent="0.25">
      <c r="A2360" s="59" t="str">
        <f t="shared" si="38"/>
        <v/>
      </c>
      <c r="B2360" s="128"/>
      <c r="C2360" s="127"/>
      <c r="D2360" s="127"/>
      <c r="E2360" s="127"/>
      <c r="F2360" s="127"/>
      <c r="G2360" s="127"/>
      <c r="H2360" s="127"/>
      <c r="I2360" s="127"/>
      <c r="J2360" s="127"/>
      <c r="K2360" s="127"/>
      <c r="L2360" s="127"/>
      <c r="M2360" s="127"/>
      <c r="N2360" s="127"/>
      <c r="O2360" s="127"/>
      <c r="P2360" s="127"/>
      <c r="Q2360" s="127"/>
      <c r="R2360" s="127"/>
      <c r="S2360" s="127"/>
      <c r="T2360" s="133"/>
      <c r="U2360" s="127"/>
      <c r="V2360" s="127"/>
      <c r="W2360" s="127"/>
      <c r="X2360" s="127"/>
      <c r="Y2360" s="127"/>
      <c r="Z2360" s="127"/>
      <c r="AA2360" s="127"/>
      <c r="AB2360" s="127"/>
      <c r="AC2360" s="127"/>
      <c r="AD2360" s="127"/>
      <c r="AE2360" s="127"/>
    </row>
    <row r="2361" spans="1:31" ht="30.75" customHeight="1" x14ac:dyDescent="0.25">
      <c r="A2361" s="59" t="str">
        <f t="shared" si="38"/>
        <v/>
      </c>
      <c r="B2361" s="128"/>
      <c r="C2361" s="127"/>
      <c r="D2361" s="127"/>
      <c r="E2361" s="127"/>
      <c r="F2361" s="127"/>
      <c r="G2361" s="127"/>
      <c r="H2361" s="127"/>
      <c r="I2361" s="127"/>
      <c r="J2361" s="127"/>
      <c r="K2361" s="127"/>
      <c r="L2361" s="127"/>
      <c r="M2361" s="127"/>
      <c r="N2361" s="127"/>
      <c r="O2361" s="127"/>
      <c r="P2361" s="127"/>
      <c r="Q2361" s="127"/>
      <c r="R2361" s="127"/>
      <c r="S2361" s="127"/>
      <c r="T2361" s="133"/>
      <c r="U2361" s="127"/>
      <c r="V2361" s="127"/>
      <c r="W2361" s="127"/>
      <c r="X2361" s="127"/>
      <c r="Y2361" s="127"/>
      <c r="Z2361" s="127"/>
      <c r="AA2361" s="127"/>
      <c r="AB2361" s="127"/>
      <c r="AC2361" s="127"/>
      <c r="AD2361" s="127"/>
      <c r="AE2361" s="127"/>
    </row>
    <row r="2362" spans="1:31" ht="30.75" customHeight="1" x14ac:dyDescent="0.25">
      <c r="A2362" s="59" t="str">
        <f t="shared" si="38"/>
        <v/>
      </c>
      <c r="B2362" s="131"/>
      <c r="C2362" s="130"/>
      <c r="D2362" s="130"/>
      <c r="E2362" s="130"/>
      <c r="F2362" s="130"/>
      <c r="G2362" s="130"/>
      <c r="H2362" s="130"/>
      <c r="I2362" s="130"/>
      <c r="J2362" s="130"/>
      <c r="K2362" s="130"/>
      <c r="L2362" s="130"/>
      <c r="M2362" s="130"/>
      <c r="N2362" s="130"/>
      <c r="O2362" s="130"/>
      <c r="P2362" s="130"/>
      <c r="Q2362" s="130"/>
      <c r="R2362" s="130"/>
      <c r="S2362" s="130"/>
      <c r="T2362" s="134"/>
      <c r="U2362" s="130"/>
      <c r="V2362" s="130"/>
      <c r="W2362" s="130"/>
      <c r="X2362" s="130"/>
      <c r="Y2362" s="130"/>
      <c r="Z2362" s="130"/>
      <c r="AA2362" s="130"/>
      <c r="AB2362" s="130"/>
      <c r="AC2362" s="130"/>
      <c r="AD2362" s="130"/>
      <c r="AE2362" s="130"/>
    </row>
    <row r="2363" spans="1:31" ht="30.75" customHeight="1" x14ac:dyDescent="0.25">
      <c r="A2363" s="59" t="str">
        <f t="shared" si="38"/>
        <v/>
      </c>
      <c r="B2363" s="131"/>
      <c r="C2363" s="130"/>
      <c r="D2363" s="130"/>
      <c r="E2363" s="130"/>
      <c r="F2363" s="130"/>
      <c r="G2363" s="130"/>
      <c r="H2363" s="130"/>
      <c r="I2363" s="130"/>
      <c r="J2363" s="130"/>
      <c r="K2363" s="130"/>
      <c r="L2363" s="130"/>
      <c r="M2363" s="130"/>
      <c r="N2363" s="130"/>
      <c r="O2363" s="130"/>
      <c r="P2363" s="130"/>
      <c r="Q2363" s="130"/>
      <c r="R2363" s="130"/>
      <c r="S2363" s="130"/>
      <c r="T2363" s="134"/>
      <c r="U2363" s="130"/>
      <c r="V2363" s="130"/>
      <c r="W2363" s="130"/>
      <c r="X2363" s="130"/>
      <c r="Y2363" s="130"/>
      <c r="Z2363" s="130"/>
      <c r="AA2363" s="130"/>
      <c r="AB2363" s="130"/>
      <c r="AC2363" s="130"/>
      <c r="AD2363" s="130"/>
      <c r="AE2363" s="130"/>
    </row>
    <row r="2364" spans="1:31" ht="30.75" customHeight="1" x14ac:dyDescent="0.25">
      <c r="A2364" s="59" t="str">
        <f t="shared" si="38"/>
        <v/>
      </c>
      <c r="B2364" s="131"/>
      <c r="C2364" s="130"/>
      <c r="D2364" s="130"/>
      <c r="E2364" s="130"/>
      <c r="F2364" s="130"/>
      <c r="G2364" s="130"/>
      <c r="H2364" s="130"/>
      <c r="I2364" s="130"/>
      <c r="J2364" s="130"/>
      <c r="K2364" s="130"/>
      <c r="L2364" s="130"/>
      <c r="M2364" s="130"/>
      <c r="N2364" s="130"/>
      <c r="O2364" s="130"/>
      <c r="P2364" s="130"/>
      <c r="Q2364" s="130"/>
      <c r="R2364" s="130"/>
      <c r="S2364" s="130"/>
      <c r="T2364" s="134"/>
      <c r="U2364" s="130"/>
      <c r="V2364" s="130"/>
      <c r="W2364" s="130"/>
      <c r="X2364" s="130"/>
      <c r="Y2364" s="130"/>
      <c r="Z2364" s="130"/>
      <c r="AA2364" s="130"/>
      <c r="AB2364" s="130"/>
      <c r="AC2364" s="130"/>
      <c r="AD2364" s="130"/>
      <c r="AE2364" s="130"/>
    </row>
    <row r="2365" spans="1:31" ht="30.75" customHeight="1" x14ac:dyDescent="0.25">
      <c r="A2365" s="59" t="str">
        <f t="shared" si="38"/>
        <v/>
      </c>
      <c r="B2365" s="129"/>
      <c r="C2365" s="130"/>
      <c r="D2365" s="130"/>
      <c r="E2365" s="130"/>
      <c r="F2365" s="130"/>
      <c r="G2365" s="130"/>
      <c r="H2365" s="130"/>
      <c r="I2365" s="130"/>
      <c r="J2365" s="130"/>
      <c r="K2365" s="130"/>
      <c r="L2365" s="130"/>
      <c r="M2365" s="130"/>
      <c r="N2365" s="130"/>
      <c r="O2365" s="130"/>
      <c r="P2365" s="130"/>
      <c r="Q2365" s="130"/>
      <c r="R2365" s="130"/>
      <c r="S2365" s="130"/>
      <c r="T2365" s="134"/>
      <c r="U2365" s="130"/>
      <c r="V2365" s="130"/>
      <c r="W2365" s="130"/>
      <c r="X2365" s="130"/>
      <c r="Y2365" s="130"/>
      <c r="Z2365" s="130"/>
      <c r="AA2365" s="130"/>
      <c r="AB2365" s="130"/>
      <c r="AC2365" s="130"/>
      <c r="AD2365" s="130"/>
      <c r="AE2365" s="130"/>
    </row>
    <row r="2366" spans="1:31" ht="30.75" customHeight="1" x14ac:dyDescent="0.25">
      <c r="A2366" s="59" t="str">
        <f t="shared" si="38"/>
        <v/>
      </c>
      <c r="B2366" s="129"/>
      <c r="C2366" s="130"/>
      <c r="D2366" s="130"/>
      <c r="E2366" s="130"/>
      <c r="F2366" s="130"/>
      <c r="G2366" s="130"/>
      <c r="H2366" s="130"/>
      <c r="I2366" s="130"/>
      <c r="J2366" s="130"/>
      <c r="K2366" s="130"/>
      <c r="L2366" s="130"/>
      <c r="M2366" s="130"/>
      <c r="N2366" s="130"/>
      <c r="O2366" s="130"/>
      <c r="P2366" s="130"/>
      <c r="Q2366" s="130"/>
      <c r="R2366" s="130"/>
      <c r="S2366" s="130"/>
      <c r="T2366" s="134"/>
      <c r="U2366" s="130"/>
      <c r="V2366" s="130"/>
      <c r="W2366" s="130"/>
      <c r="X2366" s="130"/>
      <c r="Y2366" s="130"/>
      <c r="Z2366" s="130"/>
      <c r="AA2366" s="130"/>
      <c r="AB2366" s="130"/>
      <c r="AC2366" s="130"/>
      <c r="AD2366" s="130"/>
      <c r="AE2366" s="130"/>
    </row>
    <row r="2367" spans="1:31" ht="30.75" customHeight="1" x14ac:dyDescent="0.25">
      <c r="A2367" s="59" t="str">
        <f t="shared" si="38"/>
        <v/>
      </c>
      <c r="B2367" s="129"/>
      <c r="C2367" s="130"/>
      <c r="D2367" s="130"/>
      <c r="E2367" s="130"/>
      <c r="F2367" s="130"/>
      <c r="G2367" s="130"/>
      <c r="H2367" s="130"/>
      <c r="I2367" s="130"/>
      <c r="J2367" s="130"/>
      <c r="K2367" s="130"/>
      <c r="L2367" s="130"/>
      <c r="M2367" s="130"/>
      <c r="N2367" s="130"/>
      <c r="O2367" s="130"/>
      <c r="P2367" s="130"/>
      <c r="Q2367" s="130"/>
      <c r="R2367" s="130"/>
      <c r="S2367" s="130"/>
      <c r="T2367" s="134"/>
      <c r="U2367" s="130"/>
      <c r="V2367" s="130"/>
      <c r="W2367" s="130"/>
      <c r="X2367" s="130"/>
      <c r="Y2367" s="130"/>
      <c r="Z2367" s="130"/>
      <c r="AA2367" s="130"/>
      <c r="AB2367" s="130"/>
      <c r="AC2367" s="130"/>
      <c r="AD2367" s="130"/>
      <c r="AE2367" s="130"/>
    </row>
    <row r="2368" spans="1:31" ht="30.75" customHeight="1" x14ac:dyDescent="0.25">
      <c r="A2368" s="59" t="str">
        <f t="shared" si="38"/>
        <v/>
      </c>
      <c r="B2368" s="129"/>
      <c r="C2368" s="130"/>
      <c r="D2368" s="130"/>
      <c r="E2368" s="130"/>
      <c r="F2368" s="130"/>
      <c r="G2368" s="130"/>
      <c r="H2368" s="130"/>
      <c r="I2368" s="130"/>
      <c r="J2368" s="130"/>
      <c r="K2368" s="130"/>
      <c r="L2368" s="130"/>
      <c r="M2368" s="130"/>
      <c r="N2368" s="130"/>
      <c r="O2368" s="130"/>
      <c r="P2368" s="130"/>
      <c r="Q2368" s="130"/>
      <c r="R2368" s="130"/>
      <c r="S2368" s="130"/>
      <c r="T2368" s="134"/>
      <c r="U2368" s="130"/>
      <c r="V2368" s="130"/>
      <c r="W2368" s="130"/>
      <c r="X2368" s="130"/>
      <c r="Y2368" s="130"/>
      <c r="Z2368" s="130"/>
      <c r="AA2368" s="130"/>
      <c r="AB2368" s="130"/>
      <c r="AC2368" s="130"/>
      <c r="AD2368" s="130"/>
      <c r="AE2368" s="130"/>
    </row>
    <row r="2369" spans="1:31" ht="30.75" customHeight="1" x14ac:dyDescent="0.25">
      <c r="A2369" s="59" t="str">
        <f t="shared" si="38"/>
        <v/>
      </c>
      <c r="B2369" s="129"/>
      <c r="C2369" s="130"/>
      <c r="D2369" s="130"/>
      <c r="E2369" s="130"/>
      <c r="F2369" s="130"/>
      <c r="G2369" s="130"/>
      <c r="H2369" s="130"/>
      <c r="I2369" s="130"/>
      <c r="J2369" s="130"/>
      <c r="K2369" s="130"/>
      <c r="L2369" s="130"/>
      <c r="M2369" s="130"/>
      <c r="N2369" s="130"/>
      <c r="O2369" s="130"/>
      <c r="P2369" s="130"/>
      <c r="Q2369" s="130"/>
      <c r="R2369" s="130"/>
      <c r="S2369" s="130"/>
      <c r="T2369" s="134"/>
      <c r="U2369" s="130"/>
      <c r="V2369" s="130"/>
      <c r="W2369" s="130"/>
      <c r="X2369" s="130"/>
      <c r="Y2369" s="130"/>
      <c r="Z2369" s="130"/>
      <c r="AA2369" s="130"/>
      <c r="AB2369" s="130"/>
      <c r="AC2369" s="130"/>
      <c r="AD2369" s="130"/>
      <c r="AE2369" s="130"/>
    </row>
    <row r="2370" spans="1:31" ht="30.75" customHeight="1" x14ac:dyDescent="0.25">
      <c r="A2370" s="59" t="str">
        <f t="shared" si="38"/>
        <v/>
      </c>
      <c r="B2370" s="131"/>
      <c r="C2370" s="130"/>
      <c r="D2370" s="130"/>
      <c r="E2370" s="130"/>
      <c r="F2370" s="130"/>
      <c r="G2370" s="130"/>
      <c r="H2370" s="130"/>
      <c r="I2370" s="130"/>
      <c r="J2370" s="130"/>
      <c r="K2370" s="130"/>
      <c r="L2370" s="130"/>
      <c r="M2370" s="130"/>
      <c r="N2370" s="130"/>
      <c r="O2370" s="130"/>
      <c r="P2370" s="130"/>
      <c r="Q2370" s="130"/>
      <c r="R2370" s="130"/>
      <c r="S2370" s="130"/>
      <c r="T2370" s="134"/>
      <c r="U2370" s="130"/>
      <c r="V2370" s="130"/>
      <c r="W2370" s="130"/>
      <c r="X2370" s="130"/>
      <c r="Y2370" s="130"/>
      <c r="Z2370" s="130"/>
      <c r="AA2370" s="130"/>
      <c r="AB2370" s="130"/>
      <c r="AC2370" s="130"/>
      <c r="AD2370" s="130"/>
      <c r="AE2370" s="130"/>
    </row>
    <row r="2371" spans="1:31" ht="30.75" customHeight="1" x14ac:dyDescent="0.25">
      <c r="A2371" s="59" t="str">
        <f t="shared" ref="A2371:A2434" si="39">IF(B2371&lt;&gt;"",DATE(2020,INT((ROW(A2369)-1)/27)+1,1),"")</f>
        <v/>
      </c>
      <c r="B2371" s="129"/>
      <c r="C2371" s="130"/>
      <c r="D2371" s="130"/>
      <c r="E2371" s="130"/>
      <c r="F2371" s="130"/>
      <c r="G2371" s="130"/>
      <c r="H2371" s="130"/>
      <c r="I2371" s="130"/>
      <c r="J2371" s="130"/>
      <c r="K2371" s="130"/>
      <c r="L2371" s="130"/>
      <c r="M2371" s="130"/>
      <c r="N2371" s="130"/>
      <c r="O2371" s="130"/>
      <c r="P2371" s="130"/>
      <c r="Q2371" s="130"/>
      <c r="R2371" s="130"/>
      <c r="S2371" s="130"/>
      <c r="T2371" s="134"/>
      <c r="U2371" s="130"/>
      <c r="V2371" s="130"/>
      <c r="W2371" s="130"/>
      <c r="X2371" s="130"/>
      <c r="Y2371" s="130"/>
      <c r="Z2371" s="130"/>
      <c r="AA2371" s="130"/>
      <c r="AB2371" s="130"/>
      <c r="AC2371" s="130"/>
      <c r="AD2371" s="130"/>
      <c r="AE2371" s="130"/>
    </row>
    <row r="2372" spans="1:31" ht="30.75" customHeight="1" x14ac:dyDescent="0.25">
      <c r="A2372" s="59" t="str">
        <f t="shared" si="39"/>
        <v/>
      </c>
      <c r="B2372" s="129"/>
      <c r="C2372" s="130"/>
      <c r="D2372" s="130"/>
      <c r="E2372" s="130"/>
      <c r="F2372" s="130"/>
      <c r="G2372" s="130"/>
      <c r="H2372" s="130"/>
      <c r="I2372" s="130"/>
      <c r="J2372" s="130"/>
      <c r="K2372" s="130"/>
      <c r="L2372" s="130"/>
      <c r="M2372" s="130"/>
      <c r="N2372" s="130"/>
      <c r="O2372" s="130"/>
      <c r="P2372" s="130"/>
      <c r="Q2372" s="130"/>
      <c r="R2372" s="130"/>
      <c r="S2372" s="130"/>
      <c r="T2372" s="134"/>
      <c r="U2372" s="130"/>
      <c r="V2372" s="130"/>
      <c r="W2372" s="130"/>
      <c r="X2372" s="130"/>
      <c r="Y2372" s="130"/>
      <c r="Z2372" s="130"/>
      <c r="AA2372" s="130"/>
      <c r="AB2372" s="130"/>
      <c r="AC2372" s="130"/>
      <c r="AD2372" s="130"/>
      <c r="AE2372" s="130"/>
    </row>
    <row r="2373" spans="1:31" ht="30.75" customHeight="1" x14ac:dyDescent="0.25">
      <c r="A2373" s="59" t="str">
        <f t="shared" si="39"/>
        <v/>
      </c>
      <c r="B2373" s="129"/>
      <c r="C2373" s="130"/>
      <c r="D2373" s="130"/>
      <c r="E2373" s="130"/>
      <c r="F2373" s="130"/>
      <c r="G2373" s="130"/>
      <c r="H2373" s="130"/>
      <c r="I2373" s="130"/>
      <c r="J2373" s="130"/>
      <c r="K2373" s="130"/>
      <c r="L2373" s="130"/>
      <c r="M2373" s="130"/>
      <c r="N2373" s="130"/>
      <c r="O2373" s="130"/>
      <c r="P2373" s="130"/>
      <c r="Q2373" s="130"/>
      <c r="R2373" s="130"/>
      <c r="S2373" s="130"/>
      <c r="T2373" s="134"/>
      <c r="U2373" s="130"/>
      <c r="V2373" s="130"/>
      <c r="W2373" s="130"/>
      <c r="X2373" s="130"/>
      <c r="Y2373" s="130"/>
      <c r="Z2373" s="130"/>
      <c r="AA2373" s="130"/>
      <c r="AB2373" s="130"/>
      <c r="AC2373" s="130"/>
      <c r="AD2373" s="130"/>
      <c r="AE2373" s="130"/>
    </row>
    <row r="2374" spans="1:31" ht="30.75" customHeight="1" x14ac:dyDescent="0.25">
      <c r="A2374" s="59" t="str">
        <f t="shared" si="39"/>
        <v/>
      </c>
      <c r="B2374" s="131"/>
      <c r="C2374" s="130"/>
      <c r="D2374" s="130"/>
      <c r="E2374" s="130"/>
      <c r="F2374" s="130"/>
      <c r="G2374" s="130"/>
      <c r="H2374" s="130"/>
      <c r="I2374" s="130"/>
      <c r="J2374" s="130"/>
      <c r="K2374" s="130"/>
      <c r="L2374" s="130"/>
      <c r="M2374" s="130"/>
      <c r="N2374" s="130"/>
      <c r="O2374" s="130"/>
      <c r="P2374" s="130"/>
      <c r="Q2374" s="130"/>
      <c r="R2374" s="130"/>
      <c r="S2374" s="130"/>
      <c r="T2374" s="134"/>
      <c r="U2374" s="130"/>
      <c r="V2374" s="130"/>
      <c r="W2374" s="130"/>
      <c r="X2374" s="130"/>
      <c r="Y2374" s="130"/>
      <c r="Z2374" s="130"/>
      <c r="AA2374" s="130"/>
      <c r="AB2374" s="130"/>
      <c r="AC2374" s="130"/>
      <c r="AD2374" s="130"/>
      <c r="AE2374" s="130"/>
    </row>
    <row r="2375" spans="1:31" ht="30.75" customHeight="1" x14ac:dyDescent="0.25">
      <c r="A2375" s="59" t="str">
        <f t="shared" si="39"/>
        <v/>
      </c>
      <c r="B2375" s="131"/>
      <c r="C2375" s="130"/>
      <c r="D2375" s="130"/>
      <c r="E2375" s="130"/>
      <c r="F2375" s="130"/>
      <c r="G2375" s="130"/>
      <c r="H2375" s="130"/>
      <c r="I2375" s="130"/>
      <c r="J2375" s="130"/>
      <c r="K2375" s="130"/>
      <c r="L2375" s="130"/>
      <c r="M2375" s="130"/>
      <c r="N2375" s="130"/>
      <c r="O2375" s="130"/>
      <c r="P2375" s="130"/>
      <c r="Q2375" s="130"/>
      <c r="R2375" s="130"/>
      <c r="S2375" s="130"/>
      <c r="T2375" s="134"/>
      <c r="U2375" s="130"/>
      <c r="V2375" s="130"/>
      <c r="W2375" s="130"/>
      <c r="X2375" s="130"/>
      <c r="Y2375" s="130"/>
      <c r="Z2375" s="130"/>
      <c r="AA2375" s="130"/>
      <c r="AB2375" s="130"/>
      <c r="AC2375" s="130"/>
      <c r="AD2375" s="130"/>
      <c r="AE2375" s="130"/>
    </row>
    <row r="2376" spans="1:31" ht="30.75" customHeight="1" x14ac:dyDescent="0.25">
      <c r="A2376" s="59" t="str">
        <f t="shared" si="39"/>
        <v/>
      </c>
      <c r="B2376" s="129"/>
      <c r="C2376" s="130"/>
      <c r="D2376" s="130"/>
      <c r="E2376" s="130"/>
      <c r="F2376" s="130"/>
      <c r="G2376" s="130"/>
      <c r="H2376" s="130"/>
      <c r="I2376" s="130"/>
      <c r="J2376" s="130"/>
      <c r="K2376" s="130"/>
      <c r="L2376" s="130"/>
      <c r="M2376" s="130"/>
      <c r="N2376" s="130"/>
      <c r="O2376" s="130"/>
      <c r="P2376" s="130"/>
      <c r="Q2376" s="130"/>
      <c r="R2376" s="130"/>
      <c r="S2376" s="130"/>
      <c r="T2376" s="134"/>
      <c r="U2376" s="130"/>
      <c r="V2376" s="130"/>
      <c r="W2376" s="130"/>
      <c r="X2376" s="130"/>
      <c r="Y2376" s="130"/>
      <c r="Z2376" s="130"/>
      <c r="AA2376" s="130"/>
      <c r="AB2376" s="130"/>
      <c r="AC2376" s="130"/>
      <c r="AD2376" s="130"/>
      <c r="AE2376" s="130"/>
    </row>
    <row r="2377" spans="1:31" ht="30.75" customHeight="1" x14ac:dyDescent="0.25">
      <c r="A2377" s="59" t="str">
        <f t="shared" si="39"/>
        <v/>
      </c>
      <c r="B2377" s="129"/>
      <c r="C2377" s="130"/>
      <c r="D2377" s="130"/>
      <c r="E2377" s="130"/>
      <c r="F2377" s="130"/>
      <c r="G2377" s="130"/>
      <c r="H2377" s="130"/>
      <c r="I2377" s="130"/>
      <c r="J2377" s="130"/>
      <c r="K2377" s="130"/>
      <c r="L2377" s="130"/>
      <c r="M2377" s="130"/>
      <c r="N2377" s="130"/>
      <c r="O2377" s="130"/>
      <c r="P2377" s="130"/>
      <c r="Q2377" s="130"/>
      <c r="R2377" s="130"/>
      <c r="S2377" s="130"/>
      <c r="T2377" s="134"/>
      <c r="U2377" s="130"/>
      <c r="V2377" s="130"/>
      <c r="W2377" s="130"/>
      <c r="X2377" s="130"/>
      <c r="Y2377" s="130"/>
      <c r="Z2377" s="130"/>
      <c r="AA2377" s="130"/>
      <c r="AB2377" s="130"/>
      <c r="AC2377" s="130"/>
      <c r="AD2377" s="130"/>
      <c r="AE2377" s="130"/>
    </row>
    <row r="2378" spans="1:31" ht="30.75" customHeight="1" x14ac:dyDescent="0.25">
      <c r="A2378" s="59" t="str">
        <f t="shared" si="39"/>
        <v/>
      </c>
      <c r="B2378" s="129"/>
      <c r="C2378" s="130"/>
      <c r="D2378" s="130"/>
      <c r="E2378" s="130"/>
      <c r="F2378" s="130"/>
      <c r="G2378" s="130"/>
      <c r="H2378" s="130"/>
      <c r="I2378" s="130"/>
      <c r="J2378" s="130"/>
      <c r="K2378" s="130"/>
      <c r="L2378" s="130"/>
      <c r="M2378" s="130"/>
      <c r="N2378" s="130"/>
      <c r="O2378" s="130"/>
      <c r="P2378" s="130"/>
      <c r="Q2378" s="130"/>
      <c r="R2378" s="130"/>
      <c r="S2378" s="130"/>
      <c r="T2378" s="134"/>
      <c r="U2378" s="130"/>
      <c r="V2378" s="130"/>
      <c r="W2378" s="130"/>
      <c r="X2378" s="130"/>
      <c r="Y2378" s="130"/>
      <c r="Z2378" s="130"/>
      <c r="AA2378" s="130"/>
      <c r="AB2378" s="130"/>
      <c r="AC2378" s="130"/>
      <c r="AD2378" s="130"/>
      <c r="AE2378" s="130"/>
    </row>
    <row r="2379" spans="1:31" ht="30.75" customHeight="1" x14ac:dyDescent="0.25">
      <c r="A2379" s="59" t="str">
        <f t="shared" si="39"/>
        <v/>
      </c>
      <c r="B2379" s="126"/>
      <c r="C2379" s="127"/>
      <c r="D2379" s="127"/>
      <c r="E2379" s="127"/>
      <c r="F2379" s="127"/>
      <c r="G2379" s="127"/>
      <c r="H2379" s="127"/>
      <c r="I2379" s="127"/>
      <c r="J2379" s="127"/>
      <c r="K2379" s="127"/>
      <c r="L2379" s="127"/>
      <c r="M2379" s="127"/>
      <c r="N2379" s="127"/>
      <c r="O2379" s="127"/>
      <c r="P2379" s="127"/>
      <c r="Q2379" s="127"/>
      <c r="R2379" s="127"/>
      <c r="S2379" s="127"/>
      <c r="T2379" s="133"/>
      <c r="U2379" s="127"/>
      <c r="V2379" s="127"/>
      <c r="W2379" s="127"/>
      <c r="X2379" s="127"/>
      <c r="Y2379" s="127"/>
      <c r="Z2379" s="127"/>
      <c r="AA2379" s="127"/>
      <c r="AB2379" s="127"/>
      <c r="AC2379" s="127"/>
      <c r="AD2379" s="127"/>
      <c r="AE2379" s="127"/>
    </row>
    <row r="2380" spans="1:31" ht="30.75" customHeight="1" x14ac:dyDescent="0.25">
      <c r="A2380" s="59" t="str">
        <f t="shared" si="39"/>
        <v/>
      </c>
      <c r="B2380" s="128"/>
      <c r="C2380" s="127"/>
      <c r="D2380" s="127"/>
      <c r="E2380" s="127"/>
      <c r="F2380" s="127"/>
      <c r="G2380" s="127"/>
      <c r="H2380" s="127"/>
      <c r="I2380" s="127"/>
      <c r="J2380" s="127"/>
      <c r="K2380" s="127"/>
      <c r="L2380" s="127"/>
      <c r="M2380" s="127"/>
      <c r="N2380" s="127"/>
      <c r="O2380" s="127"/>
      <c r="P2380" s="127"/>
      <c r="Q2380" s="127"/>
      <c r="R2380" s="127"/>
      <c r="S2380" s="127"/>
      <c r="T2380" s="133"/>
      <c r="U2380" s="127"/>
      <c r="V2380" s="127"/>
      <c r="W2380" s="127"/>
      <c r="X2380" s="127"/>
      <c r="Y2380" s="127"/>
      <c r="Z2380" s="127"/>
      <c r="AA2380" s="127"/>
      <c r="AB2380" s="127"/>
      <c r="AC2380" s="127"/>
      <c r="AD2380" s="127"/>
      <c r="AE2380" s="127"/>
    </row>
    <row r="2381" spans="1:31" ht="30.75" customHeight="1" x14ac:dyDescent="0.25">
      <c r="A2381" s="59" t="str">
        <f t="shared" si="39"/>
        <v/>
      </c>
      <c r="B2381" s="128"/>
      <c r="C2381" s="127"/>
      <c r="D2381" s="127"/>
      <c r="E2381" s="127"/>
      <c r="F2381" s="127"/>
      <c r="G2381" s="127"/>
      <c r="H2381" s="127"/>
      <c r="I2381" s="127"/>
      <c r="J2381" s="127"/>
      <c r="K2381" s="127"/>
      <c r="L2381" s="127"/>
      <c r="M2381" s="127"/>
      <c r="N2381" s="127"/>
      <c r="O2381" s="127"/>
      <c r="P2381" s="127"/>
      <c r="Q2381" s="127"/>
      <c r="R2381" s="127"/>
      <c r="S2381" s="127"/>
      <c r="T2381" s="133"/>
      <c r="U2381" s="127"/>
      <c r="V2381" s="127"/>
      <c r="W2381" s="127"/>
      <c r="X2381" s="127"/>
      <c r="Y2381" s="127"/>
      <c r="Z2381" s="127"/>
      <c r="AA2381" s="127"/>
      <c r="AB2381" s="127"/>
      <c r="AC2381" s="127"/>
      <c r="AD2381" s="127"/>
      <c r="AE2381" s="127"/>
    </row>
    <row r="2382" spans="1:31" ht="30.75" customHeight="1" x14ac:dyDescent="0.25">
      <c r="A2382" s="59" t="str">
        <f t="shared" si="39"/>
        <v/>
      </c>
      <c r="B2382" s="129"/>
      <c r="C2382" s="130"/>
      <c r="D2382" s="130"/>
      <c r="E2382" s="130"/>
      <c r="F2382" s="130"/>
      <c r="G2382" s="130"/>
      <c r="H2382" s="130"/>
      <c r="I2382" s="130"/>
      <c r="J2382" s="130"/>
      <c r="K2382" s="130"/>
      <c r="L2382" s="130"/>
      <c r="M2382" s="130"/>
      <c r="N2382" s="130"/>
      <c r="O2382" s="130"/>
      <c r="P2382" s="130"/>
      <c r="Q2382" s="130"/>
      <c r="R2382" s="130"/>
      <c r="S2382" s="130"/>
      <c r="T2382" s="134"/>
      <c r="U2382" s="130"/>
      <c r="V2382" s="130"/>
      <c r="W2382" s="130"/>
      <c r="X2382" s="130"/>
      <c r="Y2382" s="130"/>
      <c r="Z2382" s="130"/>
      <c r="AA2382" s="130"/>
      <c r="AB2382" s="130"/>
      <c r="AC2382" s="130"/>
      <c r="AD2382" s="130"/>
      <c r="AE2382" s="130"/>
    </row>
    <row r="2383" spans="1:31" ht="30.75" customHeight="1" x14ac:dyDescent="0.25">
      <c r="A2383" s="59" t="str">
        <f t="shared" si="39"/>
        <v/>
      </c>
      <c r="B2383" s="129"/>
      <c r="C2383" s="130"/>
      <c r="D2383" s="130"/>
      <c r="E2383" s="130"/>
      <c r="F2383" s="130"/>
      <c r="G2383" s="130"/>
      <c r="H2383" s="130"/>
      <c r="I2383" s="130"/>
      <c r="J2383" s="130"/>
      <c r="K2383" s="130"/>
      <c r="L2383" s="130"/>
      <c r="M2383" s="130"/>
      <c r="N2383" s="130"/>
      <c r="O2383" s="130"/>
      <c r="P2383" s="130"/>
      <c r="Q2383" s="130"/>
      <c r="R2383" s="130"/>
      <c r="S2383" s="130"/>
      <c r="T2383" s="134"/>
      <c r="U2383" s="130"/>
      <c r="V2383" s="130"/>
      <c r="W2383" s="130"/>
      <c r="X2383" s="130"/>
      <c r="Y2383" s="130"/>
      <c r="Z2383" s="130"/>
      <c r="AA2383" s="130"/>
      <c r="AB2383" s="130"/>
      <c r="AC2383" s="130"/>
      <c r="AD2383" s="130"/>
      <c r="AE2383" s="130"/>
    </row>
    <row r="2384" spans="1:31" ht="30.75" customHeight="1" x14ac:dyDescent="0.25">
      <c r="A2384" s="59" t="str">
        <f t="shared" si="39"/>
        <v/>
      </c>
      <c r="B2384" s="129"/>
      <c r="C2384" s="130"/>
      <c r="D2384" s="130"/>
      <c r="E2384" s="130"/>
      <c r="F2384" s="130"/>
      <c r="G2384" s="130"/>
      <c r="H2384" s="130"/>
      <c r="I2384" s="130"/>
      <c r="J2384" s="130"/>
      <c r="K2384" s="130"/>
      <c r="L2384" s="130"/>
      <c r="M2384" s="130"/>
      <c r="N2384" s="130"/>
      <c r="O2384" s="130"/>
      <c r="P2384" s="130"/>
      <c r="Q2384" s="130"/>
      <c r="R2384" s="130"/>
      <c r="S2384" s="130"/>
      <c r="T2384" s="134"/>
      <c r="U2384" s="130"/>
      <c r="V2384" s="130"/>
      <c r="W2384" s="130"/>
      <c r="X2384" s="130"/>
      <c r="Y2384" s="130"/>
      <c r="Z2384" s="130"/>
      <c r="AA2384" s="130"/>
      <c r="AB2384" s="130"/>
      <c r="AC2384" s="130"/>
      <c r="AD2384" s="130"/>
      <c r="AE2384" s="130"/>
    </row>
    <row r="2385" spans="1:31" ht="30.75" customHeight="1" x14ac:dyDescent="0.25">
      <c r="A2385" s="59" t="str">
        <f t="shared" si="39"/>
        <v/>
      </c>
      <c r="B2385" s="129"/>
      <c r="C2385" s="130"/>
      <c r="D2385" s="130"/>
      <c r="E2385" s="130"/>
      <c r="F2385" s="130"/>
      <c r="G2385" s="130"/>
      <c r="H2385" s="130"/>
      <c r="I2385" s="130"/>
      <c r="J2385" s="130"/>
      <c r="K2385" s="130"/>
      <c r="L2385" s="130"/>
      <c r="M2385" s="130"/>
      <c r="N2385" s="130"/>
      <c r="O2385" s="130"/>
      <c r="P2385" s="130"/>
      <c r="Q2385" s="130"/>
      <c r="R2385" s="130"/>
      <c r="S2385" s="130"/>
      <c r="T2385" s="134"/>
      <c r="U2385" s="130"/>
      <c r="V2385" s="130"/>
      <c r="W2385" s="130"/>
      <c r="X2385" s="130"/>
      <c r="Y2385" s="130"/>
      <c r="Z2385" s="130"/>
      <c r="AA2385" s="130"/>
      <c r="AB2385" s="130"/>
      <c r="AC2385" s="130"/>
      <c r="AD2385" s="130"/>
      <c r="AE2385" s="130"/>
    </row>
    <row r="2386" spans="1:31" ht="30.75" customHeight="1" x14ac:dyDescent="0.25">
      <c r="A2386" s="59" t="str">
        <f t="shared" si="39"/>
        <v/>
      </c>
      <c r="B2386" s="128"/>
      <c r="C2386" s="127"/>
      <c r="D2386" s="127"/>
      <c r="E2386" s="127"/>
      <c r="F2386" s="127"/>
      <c r="G2386" s="127"/>
      <c r="H2386" s="127"/>
      <c r="I2386" s="127"/>
      <c r="J2386" s="127"/>
      <c r="K2386" s="127"/>
      <c r="L2386" s="127"/>
      <c r="M2386" s="127"/>
      <c r="N2386" s="127"/>
      <c r="O2386" s="127"/>
      <c r="P2386" s="127"/>
      <c r="Q2386" s="127"/>
      <c r="R2386" s="127"/>
      <c r="S2386" s="127"/>
      <c r="T2386" s="133"/>
      <c r="U2386" s="127"/>
      <c r="V2386" s="127"/>
      <c r="W2386" s="127"/>
      <c r="X2386" s="127"/>
      <c r="Y2386" s="127"/>
      <c r="Z2386" s="127"/>
      <c r="AA2386" s="127"/>
      <c r="AB2386" s="127"/>
      <c r="AC2386" s="127"/>
      <c r="AD2386" s="127"/>
      <c r="AE2386" s="127"/>
    </row>
    <row r="2387" spans="1:31" ht="30.75" customHeight="1" x14ac:dyDescent="0.25">
      <c r="A2387" s="59" t="str">
        <f t="shared" si="39"/>
        <v/>
      </c>
      <c r="B2387" s="128"/>
      <c r="C2387" s="127"/>
      <c r="D2387" s="127"/>
      <c r="E2387" s="127"/>
      <c r="F2387" s="127"/>
      <c r="G2387" s="127"/>
      <c r="H2387" s="127"/>
      <c r="I2387" s="127"/>
      <c r="J2387" s="127"/>
      <c r="K2387" s="127"/>
      <c r="L2387" s="127"/>
      <c r="M2387" s="127"/>
      <c r="N2387" s="127"/>
      <c r="O2387" s="127"/>
      <c r="P2387" s="127"/>
      <c r="Q2387" s="127"/>
      <c r="R2387" s="127"/>
      <c r="S2387" s="127"/>
      <c r="T2387" s="133"/>
      <c r="U2387" s="127"/>
      <c r="V2387" s="127"/>
      <c r="W2387" s="127"/>
      <c r="X2387" s="127"/>
      <c r="Y2387" s="127"/>
      <c r="Z2387" s="127"/>
      <c r="AA2387" s="127"/>
      <c r="AB2387" s="127"/>
      <c r="AC2387" s="127"/>
      <c r="AD2387" s="127"/>
      <c r="AE2387" s="127"/>
    </row>
    <row r="2388" spans="1:31" ht="30.75" customHeight="1" x14ac:dyDescent="0.25">
      <c r="A2388" s="59" t="str">
        <f t="shared" si="39"/>
        <v/>
      </c>
      <c r="B2388" s="128"/>
      <c r="C2388" s="127"/>
      <c r="D2388" s="127"/>
      <c r="E2388" s="127"/>
      <c r="F2388" s="127"/>
      <c r="G2388" s="127"/>
      <c r="H2388" s="127"/>
      <c r="I2388" s="127"/>
      <c r="J2388" s="127"/>
      <c r="K2388" s="127"/>
      <c r="L2388" s="127"/>
      <c r="M2388" s="127"/>
      <c r="N2388" s="127"/>
      <c r="O2388" s="127"/>
      <c r="P2388" s="127"/>
      <c r="Q2388" s="127"/>
      <c r="R2388" s="127"/>
      <c r="S2388" s="127"/>
      <c r="T2388" s="133"/>
      <c r="U2388" s="127"/>
      <c r="V2388" s="127"/>
      <c r="W2388" s="127"/>
      <c r="X2388" s="127"/>
      <c r="Y2388" s="127"/>
      <c r="Z2388" s="127"/>
      <c r="AA2388" s="127"/>
      <c r="AB2388" s="127"/>
      <c r="AC2388" s="127"/>
      <c r="AD2388" s="127"/>
      <c r="AE2388" s="127"/>
    </row>
    <row r="2389" spans="1:31" ht="30.75" customHeight="1" x14ac:dyDescent="0.25">
      <c r="A2389" s="59" t="str">
        <f t="shared" si="39"/>
        <v/>
      </c>
      <c r="B2389" s="131"/>
      <c r="C2389" s="130"/>
      <c r="D2389" s="130"/>
      <c r="E2389" s="130"/>
      <c r="F2389" s="130"/>
      <c r="G2389" s="130"/>
      <c r="H2389" s="130"/>
      <c r="I2389" s="130"/>
      <c r="J2389" s="130"/>
      <c r="K2389" s="130"/>
      <c r="L2389" s="130"/>
      <c r="M2389" s="130"/>
      <c r="N2389" s="130"/>
      <c r="O2389" s="130"/>
      <c r="P2389" s="130"/>
      <c r="Q2389" s="130"/>
      <c r="R2389" s="130"/>
      <c r="S2389" s="130"/>
      <c r="T2389" s="134"/>
      <c r="U2389" s="130"/>
      <c r="V2389" s="130"/>
      <c r="W2389" s="130"/>
      <c r="X2389" s="130"/>
      <c r="Y2389" s="130"/>
      <c r="Z2389" s="130"/>
      <c r="AA2389" s="130"/>
      <c r="AB2389" s="130"/>
      <c r="AC2389" s="130"/>
      <c r="AD2389" s="130"/>
      <c r="AE2389" s="130"/>
    </row>
    <row r="2390" spans="1:31" ht="30.75" customHeight="1" x14ac:dyDescent="0.25">
      <c r="A2390" s="59" t="str">
        <f t="shared" si="39"/>
        <v/>
      </c>
      <c r="B2390" s="131"/>
      <c r="C2390" s="130"/>
      <c r="D2390" s="130"/>
      <c r="E2390" s="130"/>
      <c r="F2390" s="130"/>
      <c r="G2390" s="130"/>
      <c r="H2390" s="130"/>
      <c r="I2390" s="130"/>
      <c r="J2390" s="130"/>
      <c r="K2390" s="130"/>
      <c r="L2390" s="130"/>
      <c r="M2390" s="130"/>
      <c r="N2390" s="130"/>
      <c r="O2390" s="130"/>
      <c r="P2390" s="130"/>
      <c r="Q2390" s="130"/>
      <c r="R2390" s="130"/>
      <c r="S2390" s="130"/>
      <c r="T2390" s="134"/>
      <c r="U2390" s="130"/>
      <c r="V2390" s="130"/>
      <c r="W2390" s="130"/>
      <c r="X2390" s="130"/>
      <c r="Y2390" s="130"/>
      <c r="Z2390" s="130"/>
      <c r="AA2390" s="130"/>
      <c r="AB2390" s="130"/>
      <c r="AC2390" s="130"/>
      <c r="AD2390" s="130"/>
      <c r="AE2390" s="130"/>
    </row>
    <row r="2391" spans="1:31" ht="30.75" customHeight="1" x14ac:dyDescent="0.25">
      <c r="A2391" s="59" t="str">
        <f t="shared" si="39"/>
        <v/>
      </c>
      <c r="B2391" s="131"/>
      <c r="C2391" s="130"/>
      <c r="D2391" s="130"/>
      <c r="E2391" s="130"/>
      <c r="F2391" s="130"/>
      <c r="G2391" s="130"/>
      <c r="H2391" s="130"/>
      <c r="I2391" s="130"/>
      <c r="J2391" s="130"/>
      <c r="K2391" s="130"/>
      <c r="L2391" s="130"/>
      <c r="M2391" s="130"/>
      <c r="N2391" s="130"/>
      <c r="O2391" s="130"/>
      <c r="P2391" s="130"/>
      <c r="Q2391" s="130"/>
      <c r="R2391" s="130"/>
      <c r="S2391" s="130"/>
      <c r="T2391" s="134"/>
      <c r="U2391" s="130"/>
      <c r="V2391" s="130"/>
      <c r="W2391" s="130"/>
      <c r="X2391" s="130"/>
      <c r="Y2391" s="130"/>
      <c r="Z2391" s="130"/>
      <c r="AA2391" s="130"/>
      <c r="AB2391" s="130"/>
      <c r="AC2391" s="130"/>
      <c r="AD2391" s="130"/>
      <c r="AE2391" s="130"/>
    </row>
    <row r="2392" spans="1:31" ht="30.75" customHeight="1" x14ac:dyDescent="0.25">
      <c r="A2392" s="59" t="str">
        <f t="shared" si="39"/>
        <v/>
      </c>
      <c r="B2392" s="129"/>
      <c r="C2392" s="130"/>
      <c r="D2392" s="130"/>
      <c r="E2392" s="130"/>
      <c r="F2392" s="130"/>
      <c r="G2392" s="130"/>
      <c r="H2392" s="130"/>
      <c r="I2392" s="130"/>
      <c r="J2392" s="130"/>
      <c r="K2392" s="130"/>
      <c r="L2392" s="130"/>
      <c r="M2392" s="130"/>
      <c r="N2392" s="130"/>
      <c r="O2392" s="130"/>
      <c r="P2392" s="130"/>
      <c r="Q2392" s="130"/>
      <c r="R2392" s="130"/>
      <c r="S2392" s="130"/>
      <c r="T2392" s="134"/>
      <c r="U2392" s="130"/>
      <c r="V2392" s="130"/>
      <c r="W2392" s="130"/>
      <c r="X2392" s="130"/>
      <c r="Y2392" s="130"/>
      <c r="Z2392" s="130"/>
      <c r="AA2392" s="130"/>
      <c r="AB2392" s="130"/>
      <c r="AC2392" s="130"/>
      <c r="AD2392" s="130"/>
      <c r="AE2392" s="130"/>
    </row>
    <row r="2393" spans="1:31" ht="30.75" customHeight="1" x14ac:dyDescent="0.25">
      <c r="A2393" s="59" t="str">
        <f t="shared" si="39"/>
        <v/>
      </c>
      <c r="B2393" s="129"/>
      <c r="C2393" s="130"/>
      <c r="D2393" s="130"/>
      <c r="E2393" s="130"/>
      <c r="F2393" s="130"/>
      <c r="G2393" s="130"/>
      <c r="H2393" s="130"/>
      <c r="I2393" s="130"/>
      <c r="J2393" s="130"/>
      <c r="K2393" s="130"/>
      <c r="L2393" s="130"/>
      <c r="M2393" s="130"/>
      <c r="N2393" s="130"/>
      <c r="O2393" s="130"/>
      <c r="P2393" s="130"/>
      <c r="Q2393" s="130"/>
      <c r="R2393" s="130"/>
      <c r="S2393" s="130"/>
      <c r="T2393" s="134"/>
      <c r="U2393" s="130"/>
      <c r="V2393" s="130"/>
      <c r="W2393" s="130"/>
      <c r="X2393" s="130"/>
      <c r="Y2393" s="130"/>
      <c r="Z2393" s="130"/>
      <c r="AA2393" s="130"/>
      <c r="AB2393" s="130"/>
      <c r="AC2393" s="130"/>
      <c r="AD2393" s="130"/>
      <c r="AE2393" s="130"/>
    </row>
    <row r="2394" spans="1:31" ht="30.75" customHeight="1" x14ac:dyDescent="0.25">
      <c r="A2394" s="59" t="str">
        <f t="shared" si="39"/>
        <v/>
      </c>
      <c r="B2394" s="129"/>
      <c r="C2394" s="130"/>
      <c r="D2394" s="130"/>
      <c r="E2394" s="130"/>
      <c r="F2394" s="130"/>
      <c r="G2394" s="130"/>
      <c r="H2394" s="130"/>
      <c r="I2394" s="130"/>
      <c r="J2394" s="130"/>
      <c r="K2394" s="130"/>
      <c r="L2394" s="130"/>
      <c r="M2394" s="130"/>
      <c r="N2394" s="130"/>
      <c r="O2394" s="130"/>
      <c r="P2394" s="130"/>
      <c r="Q2394" s="130"/>
      <c r="R2394" s="130"/>
      <c r="S2394" s="130"/>
      <c r="T2394" s="134"/>
      <c r="U2394" s="130"/>
      <c r="V2394" s="130"/>
      <c r="W2394" s="130"/>
      <c r="X2394" s="130"/>
      <c r="Y2394" s="130"/>
      <c r="Z2394" s="130"/>
      <c r="AA2394" s="130"/>
      <c r="AB2394" s="130"/>
      <c r="AC2394" s="130"/>
      <c r="AD2394" s="130"/>
      <c r="AE2394" s="130"/>
    </row>
    <row r="2395" spans="1:31" ht="30.75" customHeight="1" x14ac:dyDescent="0.25">
      <c r="A2395" s="59" t="str">
        <f t="shared" si="39"/>
        <v/>
      </c>
      <c r="B2395" s="129"/>
      <c r="C2395" s="130"/>
      <c r="D2395" s="130"/>
      <c r="E2395" s="130"/>
      <c r="F2395" s="130"/>
      <c r="G2395" s="130"/>
      <c r="H2395" s="130"/>
      <c r="I2395" s="130"/>
      <c r="J2395" s="130"/>
      <c r="K2395" s="130"/>
      <c r="L2395" s="130"/>
      <c r="M2395" s="130"/>
      <c r="N2395" s="130"/>
      <c r="O2395" s="130"/>
      <c r="P2395" s="130"/>
      <c r="Q2395" s="130"/>
      <c r="R2395" s="130"/>
      <c r="S2395" s="130"/>
      <c r="T2395" s="134"/>
      <c r="U2395" s="130"/>
      <c r="V2395" s="130"/>
      <c r="W2395" s="130"/>
      <c r="X2395" s="130"/>
      <c r="Y2395" s="130"/>
      <c r="Z2395" s="130"/>
      <c r="AA2395" s="130"/>
      <c r="AB2395" s="130"/>
      <c r="AC2395" s="130"/>
      <c r="AD2395" s="130"/>
      <c r="AE2395" s="130"/>
    </row>
    <row r="2396" spans="1:31" ht="30.75" customHeight="1" x14ac:dyDescent="0.25">
      <c r="A2396" s="59" t="str">
        <f t="shared" si="39"/>
        <v/>
      </c>
      <c r="B2396" s="129"/>
      <c r="C2396" s="130"/>
      <c r="D2396" s="130"/>
      <c r="E2396" s="130"/>
      <c r="F2396" s="130"/>
      <c r="G2396" s="130"/>
      <c r="H2396" s="130"/>
      <c r="I2396" s="130"/>
      <c r="J2396" s="130"/>
      <c r="K2396" s="130"/>
      <c r="L2396" s="130"/>
      <c r="M2396" s="130"/>
      <c r="N2396" s="130"/>
      <c r="O2396" s="130"/>
      <c r="P2396" s="130"/>
      <c r="Q2396" s="130"/>
      <c r="R2396" s="130"/>
      <c r="S2396" s="130"/>
      <c r="T2396" s="134"/>
      <c r="U2396" s="130"/>
      <c r="V2396" s="130"/>
      <c r="W2396" s="130"/>
      <c r="X2396" s="130"/>
      <c r="Y2396" s="130"/>
      <c r="Z2396" s="130"/>
      <c r="AA2396" s="130"/>
      <c r="AB2396" s="130"/>
      <c r="AC2396" s="130"/>
      <c r="AD2396" s="130"/>
      <c r="AE2396" s="130"/>
    </row>
    <row r="2397" spans="1:31" ht="30.75" customHeight="1" x14ac:dyDescent="0.25">
      <c r="A2397" s="59" t="str">
        <f t="shared" si="39"/>
        <v/>
      </c>
      <c r="B2397" s="131"/>
      <c r="C2397" s="130"/>
      <c r="D2397" s="130"/>
      <c r="E2397" s="130"/>
      <c r="F2397" s="130"/>
      <c r="G2397" s="130"/>
      <c r="H2397" s="130"/>
      <c r="I2397" s="130"/>
      <c r="J2397" s="130"/>
      <c r="K2397" s="130"/>
      <c r="L2397" s="130"/>
      <c r="M2397" s="130"/>
      <c r="N2397" s="130"/>
      <c r="O2397" s="130"/>
      <c r="P2397" s="130"/>
      <c r="Q2397" s="130"/>
      <c r="R2397" s="130"/>
      <c r="S2397" s="130"/>
      <c r="T2397" s="134"/>
      <c r="U2397" s="130"/>
      <c r="V2397" s="130"/>
      <c r="W2397" s="130"/>
      <c r="X2397" s="130"/>
      <c r="Y2397" s="130"/>
      <c r="Z2397" s="130"/>
      <c r="AA2397" s="130"/>
      <c r="AB2397" s="130"/>
      <c r="AC2397" s="130"/>
      <c r="AD2397" s="130"/>
      <c r="AE2397" s="130"/>
    </row>
    <row r="2398" spans="1:31" ht="30.75" customHeight="1" x14ac:dyDescent="0.25">
      <c r="A2398" s="59" t="str">
        <f t="shared" si="39"/>
        <v/>
      </c>
      <c r="B2398" s="129"/>
      <c r="C2398" s="130"/>
      <c r="D2398" s="130"/>
      <c r="E2398" s="130"/>
      <c r="F2398" s="130"/>
      <c r="G2398" s="130"/>
      <c r="H2398" s="130"/>
      <c r="I2398" s="130"/>
      <c r="J2398" s="130"/>
      <c r="K2398" s="130"/>
      <c r="L2398" s="130"/>
      <c r="M2398" s="130"/>
      <c r="N2398" s="130"/>
      <c r="O2398" s="130"/>
      <c r="P2398" s="130"/>
      <c r="Q2398" s="130"/>
      <c r="R2398" s="130"/>
      <c r="S2398" s="130"/>
      <c r="T2398" s="134"/>
      <c r="U2398" s="130"/>
      <c r="V2398" s="130"/>
      <c r="W2398" s="130"/>
      <c r="X2398" s="130"/>
      <c r="Y2398" s="130"/>
      <c r="Z2398" s="130"/>
      <c r="AA2398" s="130"/>
      <c r="AB2398" s="130"/>
      <c r="AC2398" s="130"/>
      <c r="AD2398" s="130"/>
      <c r="AE2398" s="130"/>
    </row>
    <row r="2399" spans="1:31" ht="30.75" customHeight="1" x14ac:dyDescent="0.25">
      <c r="A2399" s="59" t="str">
        <f t="shared" si="39"/>
        <v/>
      </c>
      <c r="B2399" s="129"/>
      <c r="C2399" s="130"/>
      <c r="D2399" s="130"/>
      <c r="E2399" s="130"/>
      <c r="F2399" s="130"/>
      <c r="G2399" s="130"/>
      <c r="H2399" s="130"/>
      <c r="I2399" s="130"/>
      <c r="J2399" s="130"/>
      <c r="K2399" s="130"/>
      <c r="L2399" s="130"/>
      <c r="M2399" s="130"/>
      <c r="N2399" s="130"/>
      <c r="O2399" s="130"/>
      <c r="P2399" s="130"/>
      <c r="Q2399" s="130"/>
      <c r="R2399" s="130"/>
      <c r="S2399" s="130"/>
      <c r="T2399" s="134"/>
      <c r="U2399" s="130"/>
      <c r="V2399" s="130"/>
      <c r="W2399" s="130"/>
      <c r="X2399" s="130"/>
      <c r="Y2399" s="130"/>
      <c r="Z2399" s="130"/>
      <c r="AA2399" s="130"/>
      <c r="AB2399" s="130"/>
      <c r="AC2399" s="130"/>
      <c r="AD2399" s="130"/>
      <c r="AE2399" s="130"/>
    </row>
    <row r="2400" spans="1:31" ht="30.75" customHeight="1" x14ac:dyDescent="0.25">
      <c r="A2400" s="59" t="str">
        <f t="shared" si="39"/>
        <v/>
      </c>
      <c r="B2400" s="129"/>
      <c r="C2400" s="130"/>
      <c r="D2400" s="130"/>
      <c r="E2400" s="130"/>
      <c r="F2400" s="130"/>
      <c r="G2400" s="130"/>
      <c r="H2400" s="130"/>
      <c r="I2400" s="130"/>
      <c r="J2400" s="130"/>
      <c r="K2400" s="130"/>
      <c r="L2400" s="130"/>
      <c r="M2400" s="130"/>
      <c r="N2400" s="130"/>
      <c r="O2400" s="130"/>
      <c r="P2400" s="130"/>
      <c r="Q2400" s="130"/>
      <c r="R2400" s="130"/>
      <c r="S2400" s="130"/>
      <c r="T2400" s="134"/>
      <c r="U2400" s="130"/>
      <c r="V2400" s="130"/>
      <c r="W2400" s="130"/>
      <c r="X2400" s="130"/>
      <c r="Y2400" s="130"/>
      <c r="Z2400" s="130"/>
      <c r="AA2400" s="130"/>
      <c r="AB2400" s="130"/>
      <c r="AC2400" s="130"/>
      <c r="AD2400" s="130"/>
      <c r="AE2400" s="130"/>
    </row>
    <row r="2401" spans="1:31" ht="30.75" customHeight="1" x14ac:dyDescent="0.25">
      <c r="A2401" s="59" t="str">
        <f t="shared" si="39"/>
        <v/>
      </c>
      <c r="B2401" s="131"/>
      <c r="C2401" s="130"/>
      <c r="D2401" s="130"/>
      <c r="E2401" s="130"/>
      <c r="F2401" s="130"/>
      <c r="G2401" s="130"/>
      <c r="H2401" s="130"/>
      <c r="I2401" s="130"/>
      <c r="J2401" s="130"/>
      <c r="K2401" s="130"/>
      <c r="L2401" s="130"/>
      <c r="M2401" s="130"/>
      <c r="N2401" s="130"/>
      <c r="O2401" s="130"/>
      <c r="P2401" s="130"/>
      <c r="Q2401" s="130"/>
      <c r="R2401" s="130"/>
      <c r="S2401" s="130"/>
      <c r="T2401" s="134"/>
      <c r="U2401" s="130"/>
      <c r="V2401" s="130"/>
      <c r="W2401" s="130"/>
      <c r="X2401" s="130"/>
      <c r="Y2401" s="130"/>
      <c r="Z2401" s="130"/>
      <c r="AA2401" s="130"/>
      <c r="AB2401" s="130"/>
      <c r="AC2401" s="130"/>
      <c r="AD2401" s="130"/>
      <c r="AE2401" s="130"/>
    </row>
    <row r="2402" spans="1:31" ht="30.75" customHeight="1" x14ac:dyDescent="0.25">
      <c r="A2402" s="59" t="str">
        <f t="shared" si="39"/>
        <v/>
      </c>
      <c r="B2402" s="131"/>
      <c r="C2402" s="130"/>
      <c r="D2402" s="130"/>
      <c r="E2402" s="130"/>
      <c r="F2402" s="130"/>
      <c r="G2402" s="130"/>
      <c r="H2402" s="130"/>
      <c r="I2402" s="130"/>
      <c r="J2402" s="130"/>
      <c r="K2402" s="130"/>
      <c r="L2402" s="130"/>
      <c r="M2402" s="130"/>
      <c r="N2402" s="130"/>
      <c r="O2402" s="130"/>
      <c r="P2402" s="130"/>
      <c r="Q2402" s="130"/>
      <c r="R2402" s="130"/>
      <c r="S2402" s="130"/>
      <c r="T2402" s="134"/>
      <c r="U2402" s="130"/>
      <c r="V2402" s="130"/>
      <c r="W2402" s="130"/>
      <c r="X2402" s="130"/>
      <c r="Y2402" s="130"/>
      <c r="Z2402" s="130"/>
      <c r="AA2402" s="130"/>
      <c r="AB2402" s="130"/>
      <c r="AC2402" s="130"/>
      <c r="AD2402" s="130"/>
      <c r="AE2402" s="130"/>
    </row>
    <row r="2403" spans="1:31" ht="30.75" customHeight="1" x14ac:dyDescent="0.25">
      <c r="A2403" s="59" t="str">
        <f t="shared" si="39"/>
        <v/>
      </c>
      <c r="B2403" s="129"/>
      <c r="C2403" s="130"/>
      <c r="D2403" s="130"/>
      <c r="E2403" s="130"/>
      <c r="F2403" s="130"/>
      <c r="G2403" s="130"/>
      <c r="H2403" s="130"/>
      <c r="I2403" s="130"/>
      <c r="J2403" s="130"/>
      <c r="K2403" s="130"/>
      <c r="L2403" s="130"/>
      <c r="M2403" s="130"/>
      <c r="N2403" s="130"/>
      <c r="O2403" s="130"/>
      <c r="P2403" s="130"/>
      <c r="Q2403" s="130"/>
      <c r="R2403" s="130"/>
      <c r="S2403" s="130"/>
      <c r="T2403" s="134"/>
      <c r="U2403" s="130"/>
      <c r="V2403" s="130"/>
      <c r="W2403" s="130"/>
      <c r="X2403" s="130"/>
      <c r="Y2403" s="130"/>
      <c r="Z2403" s="130"/>
      <c r="AA2403" s="130"/>
      <c r="AB2403" s="130"/>
      <c r="AC2403" s="130"/>
      <c r="AD2403" s="130"/>
      <c r="AE2403" s="130"/>
    </row>
    <row r="2404" spans="1:31" ht="30.75" customHeight="1" x14ac:dyDescent="0.25">
      <c r="A2404" s="59" t="str">
        <f t="shared" si="39"/>
        <v/>
      </c>
      <c r="B2404" s="129"/>
      <c r="C2404" s="130"/>
      <c r="D2404" s="130"/>
      <c r="E2404" s="130"/>
      <c r="F2404" s="130"/>
      <c r="G2404" s="130"/>
      <c r="H2404" s="130"/>
      <c r="I2404" s="130"/>
      <c r="J2404" s="130"/>
      <c r="K2404" s="130"/>
      <c r="L2404" s="130"/>
      <c r="M2404" s="130"/>
      <c r="N2404" s="130"/>
      <c r="O2404" s="130"/>
      <c r="P2404" s="130"/>
      <c r="Q2404" s="130"/>
      <c r="R2404" s="130"/>
      <c r="S2404" s="130"/>
      <c r="T2404" s="134"/>
      <c r="U2404" s="130"/>
      <c r="V2404" s="130"/>
      <c r="W2404" s="130"/>
      <c r="X2404" s="130"/>
      <c r="Y2404" s="130"/>
      <c r="Z2404" s="130"/>
      <c r="AA2404" s="130"/>
      <c r="AB2404" s="130"/>
      <c r="AC2404" s="130"/>
      <c r="AD2404" s="130"/>
      <c r="AE2404" s="130"/>
    </row>
    <row r="2405" spans="1:31" ht="30.75" customHeight="1" x14ac:dyDescent="0.25">
      <c r="A2405" s="59" t="str">
        <f t="shared" si="39"/>
        <v/>
      </c>
      <c r="B2405" s="129"/>
      <c r="C2405" s="130"/>
      <c r="D2405" s="130"/>
      <c r="E2405" s="130"/>
      <c r="F2405" s="130"/>
      <c r="G2405" s="130"/>
      <c r="H2405" s="130"/>
      <c r="I2405" s="130"/>
      <c r="J2405" s="130"/>
      <c r="K2405" s="130"/>
      <c r="L2405" s="130"/>
      <c r="M2405" s="130"/>
      <c r="N2405" s="130"/>
      <c r="O2405" s="130"/>
      <c r="P2405" s="130"/>
      <c r="Q2405" s="130"/>
      <c r="R2405" s="130"/>
      <c r="S2405" s="130"/>
      <c r="T2405" s="134"/>
      <c r="U2405" s="130"/>
      <c r="V2405" s="130"/>
      <c r="W2405" s="130"/>
      <c r="X2405" s="130"/>
      <c r="Y2405" s="130"/>
      <c r="Z2405" s="130"/>
      <c r="AA2405" s="130"/>
      <c r="AB2405" s="130"/>
      <c r="AC2405" s="130"/>
      <c r="AD2405" s="130"/>
      <c r="AE2405" s="130"/>
    </row>
    <row r="2406" spans="1:31" ht="30.75" customHeight="1" x14ac:dyDescent="0.25">
      <c r="A2406" s="59" t="str">
        <f t="shared" si="39"/>
        <v/>
      </c>
      <c r="B2406" s="126"/>
      <c r="C2406" s="127"/>
      <c r="D2406" s="127"/>
      <c r="E2406" s="127"/>
      <c r="F2406" s="127"/>
      <c r="G2406" s="127"/>
      <c r="H2406" s="127"/>
      <c r="I2406" s="127"/>
      <c r="J2406" s="127"/>
      <c r="K2406" s="127"/>
      <c r="L2406" s="127"/>
      <c r="M2406" s="127"/>
      <c r="N2406" s="127"/>
      <c r="O2406" s="127"/>
      <c r="P2406" s="127"/>
      <c r="Q2406" s="127"/>
      <c r="R2406" s="127"/>
      <c r="S2406" s="127"/>
      <c r="T2406" s="133"/>
      <c r="U2406" s="127"/>
      <c r="V2406" s="127"/>
      <c r="W2406" s="127"/>
      <c r="X2406" s="127"/>
      <c r="Y2406" s="127"/>
      <c r="Z2406" s="127"/>
      <c r="AA2406" s="127"/>
      <c r="AB2406" s="127"/>
      <c r="AC2406" s="127"/>
      <c r="AD2406" s="127"/>
      <c r="AE2406" s="127"/>
    </row>
    <row r="2407" spans="1:31" ht="30.75" customHeight="1" x14ac:dyDescent="0.25">
      <c r="A2407" s="59" t="str">
        <f t="shared" si="39"/>
        <v/>
      </c>
      <c r="B2407" s="128"/>
      <c r="C2407" s="127"/>
      <c r="D2407" s="127"/>
      <c r="E2407" s="127"/>
      <c r="F2407" s="127"/>
      <c r="G2407" s="127"/>
      <c r="H2407" s="127"/>
      <c r="I2407" s="127"/>
      <c r="J2407" s="127"/>
      <c r="K2407" s="127"/>
      <c r="L2407" s="127"/>
      <c r="M2407" s="127"/>
      <c r="N2407" s="127"/>
      <c r="O2407" s="127"/>
      <c r="P2407" s="127"/>
      <c r="Q2407" s="127"/>
      <c r="R2407" s="127"/>
      <c r="S2407" s="127"/>
      <c r="T2407" s="133"/>
      <c r="U2407" s="127"/>
      <c r="V2407" s="127"/>
      <c r="W2407" s="127"/>
      <c r="X2407" s="127"/>
      <c r="Y2407" s="127"/>
      <c r="Z2407" s="127"/>
      <c r="AA2407" s="127"/>
      <c r="AB2407" s="127"/>
      <c r="AC2407" s="127"/>
      <c r="AD2407" s="127"/>
      <c r="AE2407" s="127"/>
    </row>
    <row r="2408" spans="1:31" ht="30.75" customHeight="1" x14ac:dyDescent="0.25">
      <c r="A2408" s="59" t="str">
        <f t="shared" si="39"/>
        <v/>
      </c>
      <c r="B2408" s="128"/>
      <c r="C2408" s="127"/>
      <c r="D2408" s="127"/>
      <c r="E2408" s="127"/>
      <c r="F2408" s="127"/>
      <c r="G2408" s="127"/>
      <c r="H2408" s="127"/>
      <c r="I2408" s="127"/>
      <c r="J2408" s="127"/>
      <c r="K2408" s="127"/>
      <c r="L2408" s="127"/>
      <c r="M2408" s="127"/>
      <c r="N2408" s="127"/>
      <c r="O2408" s="127"/>
      <c r="P2408" s="127"/>
      <c r="Q2408" s="127"/>
      <c r="R2408" s="127"/>
      <c r="S2408" s="127"/>
      <c r="T2408" s="133"/>
      <c r="U2408" s="127"/>
      <c r="V2408" s="127"/>
      <c r="W2408" s="127"/>
      <c r="X2408" s="127"/>
      <c r="Y2408" s="127"/>
      <c r="Z2408" s="127"/>
      <c r="AA2408" s="127"/>
      <c r="AB2408" s="127"/>
      <c r="AC2408" s="127"/>
      <c r="AD2408" s="127"/>
      <c r="AE2408" s="127"/>
    </row>
    <row r="2409" spans="1:31" ht="30.75" customHeight="1" x14ac:dyDescent="0.25">
      <c r="A2409" s="59" t="str">
        <f t="shared" si="39"/>
        <v/>
      </c>
      <c r="B2409" s="129"/>
      <c r="C2409" s="130"/>
      <c r="D2409" s="130"/>
      <c r="E2409" s="130"/>
      <c r="F2409" s="130"/>
      <c r="G2409" s="130"/>
      <c r="H2409" s="130"/>
      <c r="I2409" s="130"/>
      <c r="J2409" s="130"/>
      <c r="K2409" s="130"/>
      <c r="L2409" s="130"/>
      <c r="M2409" s="130"/>
      <c r="N2409" s="130"/>
      <c r="O2409" s="130"/>
      <c r="P2409" s="130"/>
      <c r="Q2409" s="130"/>
      <c r="R2409" s="130"/>
      <c r="S2409" s="130"/>
      <c r="T2409" s="134"/>
      <c r="U2409" s="130"/>
      <c r="V2409" s="130"/>
      <c r="W2409" s="130"/>
      <c r="X2409" s="130"/>
      <c r="Y2409" s="130"/>
      <c r="Z2409" s="130"/>
      <c r="AA2409" s="130"/>
      <c r="AB2409" s="130"/>
      <c r="AC2409" s="130"/>
      <c r="AD2409" s="130"/>
      <c r="AE2409" s="130"/>
    </row>
    <row r="2410" spans="1:31" ht="30.75" customHeight="1" x14ac:dyDescent="0.25">
      <c r="A2410" s="59" t="str">
        <f t="shared" si="39"/>
        <v/>
      </c>
      <c r="B2410" s="129"/>
      <c r="C2410" s="130"/>
      <c r="D2410" s="130"/>
      <c r="E2410" s="130"/>
      <c r="F2410" s="130"/>
      <c r="G2410" s="130"/>
      <c r="H2410" s="130"/>
      <c r="I2410" s="130"/>
      <c r="J2410" s="130"/>
      <c r="K2410" s="130"/>
      <c r="L2410" s="130"/>
      <c r="M2410" s="130"/>
      <c r="N2410" s="130"/>
      <c r="O2410" s="130"/>
      <c r="P2410" s="130"/>
      <c r="Q2410" s="130"/>
      <c r="R2410" s="130"/>
      <c r="S2410" s="130"/>
      <c r="T2410" s="134"/>
      <c r="U2410" s="130"/>
      <c r="V2410" s="130"/>
      <c r="W2410" s="130"/>
      <c r="X2410" s="130"/>
      <c r="Y2410" s="130"/>
      <c r="Z2410" s="130"/>
      <c r="AA2410" s="130"/>
      <c r="AB2410" s="130"/>
      <c r="AC2410" s="130"/>
      <c r="AD2410" s="130"/>
      <c r="AE2410" s="130"/>
    </row>
    <row r="2411" spans="1:31" ht="30.75" customHeight="1" x14ac:dyDescent="0.25">
      <c r="A2411" s="59" t="str">
        <f t="shared" si="39"/>
        <v/>
      </c>
      <c r="B2411" s="129"/>
      <c r="C2411" s="130"/>
      <c r="D2411" s="130"/>
      <c r="E2411" s="130"/>
      <c r="F2411" s="130"/>
      <c r="G2411" s="130"/>
      <c r="H2411" s="130"/>
      <c r="I2411" s="130"/>
      <c r="J2411" s="130"/>
      <c r="K2411" s="130"/>
      <c r="L2411" s="130"/>
      <c r="M2411" s="130"/>
      <c r="N2411" s="130"/>
      <c r="O2411" s="130"/>
      <c r="P2411" s="130"/>
      <c r="Q2411" s="130"/>
      <c r="R2411" s="130"/>
      <c r="S2411" s="130"/>
      <c r="T2411" s="134"/>
      <c r="U2411" s="130"/>
      <c r="V2411" s="130"/>
      <c r="W2411" s="130"/>
      <c r="X2411" s="130"/>
      <c r="Y2411" s="130"/>
      <c r="Z2411" s="130"/>
      <c r="AA2411" s="130"/>
      <c r="AB2411" s="130"/>
      <c r="AC2411" s="130"/>
      <c r="AD2411" s="130"/>
      <c r="AE2411" s="130"/>
    </row>
    <row r="2412" spans="1:31" ht="30.75" customHeight="1" x14ac:dyDescent="0.25">
      <c r="A2412" s="59" t="str">
        <f t="shared" si="39"/>
        <v/>
      </c>
      <c r="B2412" s="129"/>
      <c r="C2412" s="130"/>
      <c r="D2412" s="130"/>
      <c r="E2412" s="130"/>
      <c r="F2412" s="130"/>
      <c r="G2412" s="130"/>
      <c r="H2412" s="130"/>
      <c r="I2412" s="130"/>
      <c r="J2412" s="130"/>
      <c r="K2412" s="130"/>
      <c r="L2412" s="130"/>
      <c r="M2412" s="130"/>
      <c r="N2412" s="130"/>
      <c r="O2412" s="130"/>
      <c r="P2412" s="130"/>
      <c r="Q2412" s="130"/>
      <c r="R2412" s="130"/>
      <c r="S2412" s="130"/>
      <c r="T2412" s="134"/>
      <c r="U2412" s="130"/>
      <c r="V2412" s="130"/>
      <c r="W2412" s="130"/>
      <c r="X2412" s="130"/>
      <c r="Y2412" s="130"/>
      <c r="Z2412" s="130"/>
      <c r="AA2412" s="130"/>
      <c r="AB2412" s="130"/>
      <c r="AC2412" s="130"/>
      <c r="AD2412" s="130"/>
      <c r="AE2412" s="130"/>
    </row>
    <row r="2413" spans="1:31" ht="30.75" customHeight="1" x14ac:dyDescent="0.25">
      <c r="A2413" s="59" t="str">
        <f t="shared" si="39"/>
        <v/>
      </c>
      <c r="B2413" s="128"/>
      <c r="C2413" s="127"/>
      <c r="D2413" s="127"/>
      <c r="E2413" s="127"/>
      <c r="F2413" s="127"/>
      <c r="G2413" s="127"/>
      <c r="H2413" s="127"/>
      <c r="I2413" s="127"/>
      <c r="J2413" s="127"/>
      <c r="K2413" s="127"/>
      <c r="L2413" s="127"/>
      <c r="M2413" s="127"/>
      <c r="N2413" s="127"/>
      <c r="O2413" s="127"/>
      <c r="P2413" s="127"/>
      <c r="Q2413" s="127"/>
      <c r="R2413" s="127"/>
      <c r="S2413" s="127"/>
      <c r="T2413" s="133"/>
      <c r="U2413" s="127"/>
      <c r="V2413" s="127"/>
      <c r="W2413" s="127"/>
      <c r="X2413" s="127"/>
      <c r="Y2413" s="127"/>
      <c r="Z2413" s="127"/>
      <c r="AA2413" s="127"/>
      <c r="AB2413" s="127"/>
      <c r="AC2413" s="127"/>
      <c r="AD2413" s="127"/>
      <c r="AE2413" s="127"/>
    </row>
    <row r="2414" spans="1:31" ht="30.75" customHeight="1" x14ac:dyDescent="0.25">
      <c r="A2414" s="59" t="str">
        <f t="shared" si="39"/>
        <v/>
      </c>
      <c r="B2414" s="128"/>
      <c r="C2414" s="127"/>
      <c r="D2414" s="127"/>
      <c r="E2414" s="127"/>
      <c r="F2414" s="127"/>
      <c r="G2414" s="127"/>
      <c r="H2414" s="127"/>
      <c r="I2414" s="127"/>
      <c r="J2414" s="127"/>
      <c r="K2414" s="127"/>
      <c r="L2414" s="127"/>
      <c r="M2414" s="127"/>
      <c r="N2414" s="127"/>
      <c r="O2414" s="127"/>
      <c r="P2414" s="127"/>
      <c r="Q2414" s="127"/>
      <c r="R2414" s="127"/>
      <c r="S2414" s="127"/>
      <c r="T2414" s="133"/>
      <c r="U2414" s="127"/>
      <c r="V2414" s="127"/>
      <c r="W2414" s="127"/>
      <c r="X2414" s="127"/>
      <c r="Y2414" s="127"/>
      <c r="Z2414" s="127"/>
      <c r="AA2414" s="127"/>
      <c r="AB2414" s="127"/>
      <c r="AC2414" s="127"/>
      <c r="AD2414" s="127"/>
      <c r="AE2414" s="127"/>
    </row>
    <row r="2415" spans="1:31" ht="30.75" customHeight="1" x14ac:dyDescent="0.25">
      <c r="A2415" s="59" t="str">
        <f t="shared" si="39"/>
        <v/>
      </c>
      <c r="B2415" s="128"/>
      <c r="C2415" s="127"/>
      <c r="D2415" s="127"/>
      <c r="E2415" s="127"/>
      <c r="F2415" s="127"/>
      <c r="G2415" s="127"/>
      <c r="H2415" s="127"/>
      <c r="I2415" s="127"/>
      <c r="J2415" s="127"/>
      <c r="K2415" s="127"/>
      <c r="L2415" s="127"/>
      <c r="M2415" s="127"/>
      <c r="N2415" s="127"/>
      <c r="O2415" s="127"/>
      <c r="P2415" s="127"/>
      <c r="Q2415" s="127"/>
      <c r="R2415" s="127"/>
      <c r="S2415" s="127"/>
      <c r="T2415" s="133"/>
      <c r="U2415" s="127"/>
      <c r="V2415" s="127"/>
      <c r="W2415" s="127"/>
      <c r="X2415" s="127"/>
      <c r="Y2415" s="127"/>
      <c r="Z2415" s="127"/>
      <c r="AA2415" s="127"/>
      <c r="AB2415" s="127"/>
      <c r="AC2415" s="127"/>
      <c r="AD2415" s="127"/>
      <c r="AE2415" s="127"/>
    </row>
    <row r="2416" spans="1:31" ht="30.75" customHeight="1" x14ac:dyDescent="0.25">
      <c r="A2416" s="59" t="str">
        <f t="shared" si="39"/>
        <v/>
      </c>
      <c r="B2416" s="131"/>
      <c r="C2416" s="130"/>
      <c r="D2416" s="130"/>
      <c r="E2416" s="130"/>
      <c r="F2416" s="130"/>
      <c r="G2416" s="130"/>
      <c r="H2416" s="130"/>
      <c r="I2416" s="130"/>
      <c r="J2416" s="130"/>
      <c r="K2416" s="130"/>
      <c r="L2416" s="130"/>
      <c r="M2416" s="130"/>
      <c r="N2416" s="130"/>
      <c r="O2416" s="130"/>
      <c r="P2416" s="130"/>
      <c r="Q2416" s="130"/>
      <c r="R2416" s="130"/>
      <c r="S2416" s="130"/>
      <c r="T2416" s="134"/>
      <c r="U2416" s="130"/>
      <c r="V2416" s="130"/>
      <c r="W2416" s="130"/>
      <c r="X2416" s="130"/>
      <c r="Y2416" s="130"/>
      <c r="Z2416" s="130"/>
      <c r="AA2416" s="130"/>
      <c r="AB2416" s="130"/>
      <c r="AC2416" s="130"/>
      <c r="AD2416" s="130"/>
      <c r="AE2416" s="130"/>
    </row>
    <row r="2417" spans="1:31" ht="30.75" customHeight="1" x14ac:dyDescent="0.25">
      <c r="A2417" s="59" t="str">
        <f t="shared" si="39"/>
        <v/>
      </c>
      <c r="B2417" s="131"/>
      <c r="C2417" s="130"/>
      <c r="D2417" s="130"/>
      <c r="E2417" s="130"/>
      <c r="F2417" s="130"/>
      <c r="G2417" s="130"/>
      <c r="H2417" s="130"/>
      <c r="I2417" s="130"/>
      <c r="J2417" s="130"/>
      <c r="K2417" s="130"/>
      <c r="L2417" s="130"/>
      <c r="M2417" s="130"/>
      <c r="N2417" s="130"/>
      <c r="O2417" s="130"/>
      <c r="P2417" s="130"/>
      <c r="Q2417" s="130"/>
      <c r="R2417" s="130"/>
      <c r="S2417" s="130"/>
      <c r="T2417" s="134"/>
      <c r="U2417" s="130"/>
      <c r="V2417" s="130"/>
      <c r="W2417" s="130"/>
      <c r="X2417" s="130"/>
      <c r="Y2417" s="130"/>
      <c r="Z2417" s="130"/>
      <c r="AA2417" s="130"/>
      <c r="AB2417" s="130"/>
      <c r="AC2417" s="130"/>
      <c r="AD2417" s="130"/>
      <c r="AE2417" s="130"/>
    </row>
    <row r="2418" spans="1:31" ht="30.75" customHeight="1" x14ac:dyDescent="0.25">
      <c r="A2418" s="59" t="str">
        <f t="shared" si="39"/>
        <v/>
      </c>
      <c r="B2418" s="131"/>
      <c r="C2418" s="130"/>
      <c r="D2418" s="130"/>
      <c r="E2418" s="130"/>
      <c r="F2418" s="130"/>
      <c r="G2418" s="130"/>
      <c r="H2418" s="130"/>
      <c r="I2418" s="130"/>
      <c r="J2418" s="130"/>
      <c r="K2418" s="130"/>
      <c r="L2418" s="130"/>
      <c r="M2418" s="130"/>
      <c r="N2418" s="130"/>
      <c r="O2418" s="130"/>
      <c r="P2418" s="130"/>
      <c r="Q2418" s="130"/>
      <c r="R2418" s="130"/>
      <c r="S2418" s="130"/>
      <c r="T2418" s="134"/>
      <c r="U2418" s="130"/>
      <c r="V2418" s="130"/>
      <c r="W2418" s="130"/>
      <c r="X2418" s="130"/>
      <c r="Y2418" s="130"/>
      <c r="Z2418" s="130"/>
      <c r="AA2418" s="130"/>
      <c r="AB2418" s="130"/>
      <c r="AC2418" s="130"/>
      <c r="AD2418" s="130"/>
      <c r="AE2418" s="130"/>
    </row>
    <row r="2419" spans="1:31" ht="30.75" customHeight="1" x14ac:dyDescent="0.25">
      <c r="A2419" s="59" t="str">
        <f t="shared" si="39"/>
        <v/>
      </c>
      <c r="B2419" s="129"/>
      <c r="C2419" s="130"/>
      <c r="D2419" s="130"/>
      <c r="E2419" s="130"/>
      <c r="F2419" s="130"/>
      <c r="G2419" s="130"/>
      <c r="H2419" s="130"/>
      <c r="I2419" s="130"/>
      <c r="J2419" s="130"/>
      <c r="K2419" s="130"/>
      <c r="L2419" s="130"/>
      <c r="M2419" s="130"/>
      <c r="N2419" s="130"/>
      <c r="O2419" s="130"/>
      <c r="P2419" s="130"/>
      <c r="Q2419" s="130"/>
      <c r="R2419" s="130"/>
      <c r="S2419" s="130"/>
      <c r="T2419" s="134"/>
      <c r="U2419" s="130"/>
      <c r="V2419" s="130"/>
      <c r="W2419" s="130"/>
      <c r="X2419" s="130"/>
      <c r="Y2419" s="130"/>
      <c r="Z2419" s="130"/>
      <c r="AA2419" s="130"/>
      <c r="AB2419" s="130"/>
      <c r="AC2419" s="130"/>
      <c r="AD2419" s="130"/>
      <c r="AE2419" s="130"/>
    </row>
    <row r="2420" spans="1:31" ht="30.75" customHeight="1" x14ac:dyDescent="0.25">
      <c r="A2420" s="59" t="str">
        <f t="shared" si="39"/>
        <v/>
      </c>
      <c r="B2420" s="129"/>
      <c r="C2420" s="130"/>
      <c r="D2420" s="130"/>
      <c r="E2420" s="130"/>
      <c r="F2420" s="130"/>
      <c r="G2420" s="130"/>
      <c r="H2420" s="130"/>
      <c r="I2420" s="130"/>
      <c r="J2420" s="130"/>
      <c r="K2420" s="130"/>
      <c r="L2420" s="130"/>
      <c r="M2420" s="130"/>
      <c r="N2420" s="130"/>
      <c r="O2420" s="130"/>
      <c r="P2420" s="130"/>
      <c r="Q2420" s="130"/>
      <c r="R2420" s="130"/>
      <c r="S2420" s="130"/>
      <c r="T2420" s="134"/>
      <c r="U2420" s="130"/>
      <c r="V2420" s="130"/>
      <c r="W2420" s="130"/>
      <c r="X2420" s="130"/>
      <c r="Y2420" s="130"/>
      <c r="Z2420" s="130"/>
      <c r="AA2420" s="130"/>
      <c r="AB2420" s="130"/>
      <c r="AC2420" s="130"/>
      <c r="AD2420" s="130"/>
      <c r="AE2420" s="130"/>
    </row>
    <row r="2421" spans="1:31" ht="30.75" customHeight="1" x14ac:dyDescent="0.25">
      <c r="A2421" s="59" t="str">
        <f t="shared" si="39"/>
        <v/>
      </c>
      <c r="B2421" s="129"/>
      <c r="C2421" s="130"/>
      <c r="D2421" s="130"/>
      <c r="E2421" s="130"/>
      <c r="F2421" s="130"/>
      <c r="G2421" s="130"/>
      <c r="H2421" s="130"/>
      <c r="I2421" s="130"/>
      <c r="J2421" s="130"/>
      <c r="K2421" s="130"/>
      <c r="L2421" s="130"/>
      <c r="M2421" s="130"/>
      <c r="N2421" s="130"/>
      <c r="O2421" s="130"/>
      <c r="P2421" s="130"/>
      <c r="Q2421" s="130"/>
      <c r="R2421" s="130"/>
      <c r="S2421" s="130"/>
      <c r="T2421" s="134"/>
      <c r="U2421" s="130"/>
      <c r="V2421" s="130"/>
      <c r="W2421" s="130"/>
      <c r="X2421" s="130"/>
      <c r="Y2421" s="130"/>
      <c r="Z2421" s="130"/>
      <c r="AA2421" s="130"/>
      <c r="AB2421" s="130"/>
      <c r="AC2421" s="130"/>
      <c r="AD2421" s="130"/>
      <c r="AE2421" s="130"/>
    </row>
    <row r="2422" spans="1:31" ht="30.75" customHeight="1" x14ac:dyDescent="0.25">
      <c r="A2422" s="59" t="str">
        <f t="shared" si="39"/>
        <v/>
      </c>
      <c r="B2422" s="129"/>
      <c r="C2422" s="130"/>
      <c r="D2422" s="130"/>
      <c r="E2422" s="130"/>
      <c r="F2422" s="130"/>
      <c r="G2422" s="130"/>
      <c r="H2422" s="130"/>
      <c r="I2422" s="130"/>
      <c r="J2422" s="130"/>
      <c r="K2422" s="130"/>
      <c r="L2422" s="130"/>
      <c r="M2422" s="130"/>
      <c r="N2422" s="130"/>
      <c r="O2422" s="130"/>
      <c r="P2422" s="130"/>
      <c r="Q2422" s="130"/>
      <c r="R2422" s="130"/>
      <c r="S2422" s="130"/>
      <c r="T2422" s="134"/>
      <c r="U2422" s="130"/>
      <c r="V2422" s="130"/>
      <c r="W2422" s="130"/>
      <c r="X2422" s="130"/>
      <c r="Y2422" s="130"/>
      <c r="Z2422" s="130"/>
      <c r="AA2422" s="130"/>
      <c r="AB2422" s="130"/>
      <c r="AC2422" s="130"/>
      <c r="AD2422" s="130"/>
      <c r="AE2422" s="130"/>
    </row>
    <row r="2423" spans="1:31" ht="30.75" customHeight="1" x14ac:dyDescent="0.25">
      <c r="A2423" s="59" t="str">
        <f t="shared" si="39"/>
        <v/>
      </c>
      <c r="B2423" s="129"/>
      <c r="C2423" s="130"/>
      <c r="D2423" s="130"/>
      <c r="E2423" s="130"/>
      <c r="F2423" s="130"/>
      <c r="G2423" s="130"/>
      <c r="H2423" s="130"/>
      <c r="I2423" s="130"/>
      <c r="J2423" s="130"/>
      <c r="K2423" s="130"/>
      <c r="L2423" s="130"/>
      <c r="M2423" s="130"/>
      <c r="N2423" s="130"/>
      <c r="O2423" s="130"/>
      <c r="P2423" s="130"/>
      <c r="Q2423" s="130"/>
      <c r="R2423" s="130"/>
      <c r="S2423" s="130"/>
      <c r="T2423" s="134"/>
      <c r="U2423" s="130"/>
      <c r="V2423" s="130"/>
      <c r="W2423" s="130"/>
      <c r="X2423" s="130"/>
      <c r="Y2423" s="130"/>
      <c r="Z2423" s="130"/>
      <c r="AA2423" s="130"/>
      <c r="AB2423" s="130"/>
      <c r="AC2423" s="130"/>
      <c r="AD2423" s="130"/>
      <c r="AE2423" s="130"/>
    </row>
    <row r="2424" spans="1:31" ht="30.75" customHeight="1" x14ac:dyDescent="0.25">
      <c r="A2424" s="59" t="str">
        <f t="shared" si="39"/>
        <v/>
      </c>
      <c r="B2424" s="131"/>
      <c r="C2424" s="130"/>
      <c r="D2424" s="130"/>
      <c r="E2424" s="130"/>
      <c r="F2424" s="130"/>
      <c r="G2424" s="130"/>
      <c r="H2424" s="130"/>
      <c r="I2424" s="130"/>
      <c r="J2424" s="130"/>
      <c r="K2424" s="130"/>
      <c r="L2424" s="130"/>
      <c r="M2424" s="130"/>
      <c r="N2424" s="130"/>
      <c r="O2424" s="130"/>
      <c r="P2424" s="130"/>
      <c r="Q2424" s="130"/>
      <c r="R2424" s="130"/>
      <c r="S2424" s="130"/>
      <c r="T2424" s="134"/>
      <c r="U2424" s="130"/>
      <c r="V2424" s="130"/>
      <c r="W2424" s="130"/>
      <c r="X2424" s="130"/>
      <c r="Y2424" s="130"/>
      <c r="Z2424" s="130"/>
      <c r="AA2424" s="130"/>
      <c r="AB2424" s="130"/>
      <c r="AC2424" s="130"/>
      <c r="AD2424" s="130"/>
      <c r="AE2424" s="130"/>
    </row>
    <row r="2425" spans="1:31" ht="30.75" customHeight="1" x14ac:dyDescent="0.25">
      <c r="A2425" s="59" t="str">
        <f t="shared" si="39"/>
        <v/>
      </c>
      <c r="B2425" s="129"/>
      <c r="C2425" s="130"/>
      <c r="D2425" s="130"/>
      <c r="E2425" s="130"/>
      <c r="F2425" s="130"/>
      <c r="G2425" s="130"/>
      <c r="H2425" s="130"/>
      <c r="I2425" s="130"/>
      <c r="J2425" s="130"/>
      <c r="K2425" s="130"/>
      <c r="L2425" s="130"/>
      <c r="M2425" s="130"/>
      <c r="N2425" s="130"/>
      <c r="O2425" s="130"/>
      <c r="P2425" s="130"/>
      <c r="Q2425" s="130"/>
      <c r="R2425" s="130"/>
      <c r="S2425" s="130"/>
      <c r="T2425" s="134"/>
      <c r="U2425" s="130"/>
      <c r="V2425" s="130"/>
      <c r="W2425" s="130"/>
      <c r="X2425" s="130"/>
      <c r="Y2425" s="130"/>
      <c r="Z2425" s="130"/>
      <c r="AA2425" s="130"/>
      <c r="AB2425" s="130"/>
      <c r="AC2425" s="130"/>
      <c r="AD2425" s="130"/>
      <c r="AE2425" s="130"/>
    </row>
    <row r="2426" spans="1:31" ht="30.75" customHeight="1" x14ac:dyDescent="0.25">
      <c r="A2426" s="59" t="str">
        <f t="shared" si="39"/>
        <v/>
      </c>
      <c r="B2426" s="129"/>
      <c r="C2426" s="130"/>
      <c r="D2426" s="130"/>
      <c r="E2426" s="130"/>
      <c r="F2426" s="130"/>
      <c r="G2426" s="130"/>
      <c r="H2426" s="130"/>
      <c r="I2426" s="130"/>
      <c r="J2426" s="130"/>
      <c r="K2426" s="130"/>
      <c r="L2426" s="130"/>
      <c r="M2426" s="130"/>
      <c r="N2426" s="130"/>
      <c r="O2426" s="130"/>
      <c r="P2426" s="130"/>
      <c r="Q2426" s="130"/>
      <c r="R2426" s="130"/>
      <c r="S2426" s="130"/>
      <c r="T2426" s="134"/>
      <c r="U2426" s="130"/>
      <c r="V2426" s="130"/>
      <c r="W2426" s="130"/>
      <c r="X2426" s="130"/>
      <c r="Y2426" s="130"/>
      <c r="Z2426" s="130"/>
      <c r="AA2426" s="130"/>
      <c r="AB2426" s="130"/>
      <c r="AC2426" s="130"/>
      <c r="AD2426" s="130"/>
      <c r="AE2426" s="130"/>
    </row>
    <row r="2427" spans="1:31" ht="30.75" customHeight="1" x14ac:dyDescent="0.25">
      <c r="A2427" s="59" t="str">
        <f t="shared" si="39"/>
        <v/>
      </c>
      <c r="B2427" s="129"/>
      <c r="C2427" s="130"/>
      <c r="D2427" s="130"/>
      <c r="E2427" s="130"/>
      <c r="F2427" s="130"/>
      <c r="G2427" s="130"/>
      <c r="H2427" s="130"/>
      <c r="I2427" s="130"/>
      <c r="J2427" s="130"/>
      <c r="K2427" s="130"/>
      <c r="L2427" s="130"/>
      <c r="M2427" s="130"/>
      <c r="N2427" s="130"/>
      <c r="O2427" s="130"/>
      <c r="P2427" s="130"/>
      <c r="Q2427" s="130"/>
      <c r="R2427" s="130"/>
      <c r="S2427" s="130"/>
      <c r="T2427" s="134"/>
      <c r="U2427" s="130"/>
      <c r="V2427" s="130"/>
      <c r="W2427" s="130"/>
      <c r="X2427" s="130"/>
      <c r="Y2427" s="130"/>
      <c r="Z2427" s="130"/>
      <c r="AA2427" s="130"/>
      <c r="AB2427" s="130"/>
      <c r="AC2427" s="130"/>
      <c r="AD2427" s="130"/>
      <c r="AE2427" s="130"/>
    </row>
    <row r="2428" spans="1:31" ht="30.75" customHeight="1" x14ac:dyDescent="0.25">
      <c r="A2428" s="59" t="str">
        <f t="shared" si="39"/>
        <v/>
      </c>
      <c r="B2428" s="131"/>
      <c r="C2428" s="130"/>
      <c r="D2428" s="130"/>
      <c r="E2428" s="130"/>
      <c r="F2428" s="130"/>
      <c r="G2428" s="130"/>
      <c r="H2428" s="130"/>
      <c r="I2428" s="130"/>
      <c r="J2428" s="130"/>
      <c r="K2428" s="130"/>
      <c r="L2428" s="130"/>
      <c r="M2428" s="130"/>
      <c r="N2428" s="130"/>
      <c r="O2428" s="130"/>
      <c r="P2428" s="130"/>
      <c r="Q2428" s="130"/>
      <c r="R2428" s="130"/>
      <c r="S2428" s="130"/>
      <c r="T2428" s="134"/>
      <c r="U2428" s="130"/>
      <c r="V2428" s="130"/>
      <c r="W2428" s="130"/>
      <c r="X2428" s="130"/>
      <c r="Y2428" s="130"/>
      <c r="Z2428" s="130"/>
      <c r="AA2428" s="130"/>
      <c r="AB2428" s="130"/>
      <c r="AC2428" s="130"/>
      <c r="AD2428" s="130"/>
      <c r="AE2428" s="130"/>
    </row>
    <row r="2429" spans="1:31" ht="30.75" customHeight="1" x14ac:dyDescent="0.25">
      <c r="A2429" s="59" t="str">
        <f t="shared" si="39"/>
        <v/>
      </c>
      <c r="B2429" s="131"/>
      <c r="C2429" s="130"/>
      <c r="D2429" s="130"/>
      <c r="E2429" s="130"/>
      <c r="F2429" s="130"/>
      <c r="G2429" s="130"/>
      <c r="H2429" s="130"/>
      <c r="I2429" s="130"/>
      <c r="J2429" s="130"/>
      <c r="K2429" s="130"/>
      <c r="L2429" s="130"/>
      <c r="M2429" s="130"/>
      <c r="N2429" s="130"/>
      <c r="O2429" s="130"/>
      <c r="P2429" s="130"/>
      <c r="Q2429" s="130"/>
      <c r="R2429" s="130"/>
      <c r="S2429" s="130"/>
      <c r="T2429" s="134"/>
      <c r="U2429" s="130"/>
      <c r="V2429" s="130"/>
      <c r="W2429" s="130"/>
      <c r="X2429" s="130"/>
      <c r="Y2429" s="130"/>
      <c r="Z2429" s="130"/>
      <c r="AA2429" s="130"/>
      <c r="AB2429" s="130"/>
      <c r="AC2429" s="130"/>
      <c r="AD2429" s="130"/>
      <c r="AE2429" s="130"/>
    </row>
    <row r="2430" spans="1:31" ht="30.75" customHeight="1" x14ac:dyDescent="0.25">
      <c r="A2430" s="59" t="str">
        <f t="shared" si="39"/>
        <v/>
      </c>
      <c r="B2430" s="129"/>
      <c r="C2430" s="130"/>
      <c r="D2430" s="130"/>
      <c r="E2430" s="130"/>
      <c r="F2430" s="130"/>
      <c r="G2430" s="130"/>
      <c r="H2430" s="130"/>
      <c r="I2430" s="130"/>
      <c r="J2430" s="130"/>
      <c r="K2430" s="130"/>
      <c r="L2430" s="130"/>
      <c r="M2430" s="130"/>
      <c r="N2430" s="130"/>
      <c r="O2430" s="130"/>
      <c r="P2430" s="130"/>
      <c r="Q2430" s="130"/>
      <c r="R2430" s="130"/>
      <c r="S2430" s="130"/>
      <c r="T2430" s="134"/>
      <c r="U2430" s="130"/>
      <c r="V2430" s="130"/>
      <c r="W2430" s="130"/>
      <c r="X2430" s="130"/>
      <c r="Y2430" s="130"/>
      <c r="Z2430" s="130"/>
      <c r="AA2430" s="130"/>
      <c r="AB2430" s="130"/>
      <c r="AC2430" s="130"/>
      <c r="AD2430" s="130"/>
      <c r="AE2430" s="130"/>
    </row>
    <row r="2431" spans="1:31" ht="30.75" customHeight="1" x14ac:dyDescent="0.25">
      <c r="A2431" s="59" t="str">
        <f t="shared" si="39"/>
        <v/>
      </c>
      <c r="B2431" s="129"/>
      <c r="C2431" s="130"/>
      <c r="D2431" s="130"/>
      <c r="E2431" s="130"/>
      <c r="F2431" s="130"/>
      <c r="G2431" s="130"/>
      <c r="H2431" s="130"/>
      <c r="I2431" s="130"/>
      <c r="J2431" s="130"/>
      <c r="K2431" s="130"/>
      <c r="L2431" s="130"/>
      <c r="M2431" s="130"/>
      <c r="N2431" s="130"/>
      <c r="O2431" s="130"/>
      <c r="P2431" s="130"/>
      <c r="Q2431" s="130"/>
      <c r="R2431" s="130"/>
      <c r="S2431" s="130"/>
      <c r="T2431" s="134"/>
      <c r="U2431" s="130"/>
      <c r="V2431" s="130"/>
      <c r="W2431" s="130"/>
      <c r="X2431" s="130"/>
      <c r="Y2431" s="130"/>
      <c r="Z2431" s="130"/>
      <c r="AA2431" s="130"/>
      <c r="AB2431" s="130"/>
      <c r="AC2431" s="130"/>
      <c r="AD2431" s="130"/>
      <c r="AE2431" s="130"/>
    </row>
    <row r="2432" spans="1:31" ht="30.75" customHeight="1" x14ac:dyDescent="0.25">
      <c r="A2432" s="59" t="str">
        <f t="shared" si="39"/>
        <v/>
      </c>
      <c r="B2432" s="129"/>
      <c r="C2432" s="130"/>
      <c r="D2432" s="130"/>
      <c r="E2432" s="130"/>
      <c r="F2432" s="130"/>
      <c r="G2432" s="130"/>
      <c r="H2432" s="130"/>
      <c r="I2432" s="130"/>
      <c r="J2432" s="130"/>
      <c r="K2432" s="130"/>
      <c r="L2432" s="130"/>
      <c r="M2432" s="130"/>
      <c r="N2432" s="130"/>
      <c r="O2432" s="130"/>
      <c r="P2432" s="130"/>
      <c r="Q2432" s="130"/>
      <c r="R2432" s="130"/>
      <c r="S2432" s="130"/>
      <c r="T2432" s="134"/>
      <c r="U2432" s="130"/>
      <c r="V2432" s="130"/>
      <c r="W2432" s="130"/>
      <c r="X2432" s="130"/>
      <c r="Y2432" s="130"/>
      <c r="Z2432" s="130"/>
      <c r="AA2432" s="130"/>
      <c r="AB2432" s="130"/>
      <c r="AC2432" s="130"/>
      <c r="AD2432" s="130"/>
      <c r="AE2432" s="130"/>
    </row>
    <row r="2433" spans="1:31" ht="30.75" customHeight="1" x14ac:dyDescent="0.25">
      <c r="A2433" s="59" t="str">
        <f t="shared" si="39"/>
        <v/>
      </c>
      <c r="B2433" s="126"/>
      <c r="C2433" s="127"/>
      <c r="D2433" s="127"/>
      <c r="E2433" s="127"/>
      <c r="F2433" s="127"/>
      <c r="G2433" s="127"/>
      <c r="H2433" s="127"/>
      <c r="I2433" s="127"/>
      <c r="J2433" s="127"/>
      <c r="K2433" s="127"/>
      <c r="L2433" s="127"/>
      <c r="M2433" s="127"/>
      <c r="N2433" s="127"/>
      <c r="O2433" s="127"/>
      <c r="P2433" s="127"/>
      <c r="Q2433" s="127"/>
      <c r="R2433" s="127"/>
      <c r="S2433" s="127"/>
      <c r="T2433" s="133"/>
      <c r="U2433" s="127"/>
      <c r="V2433" s="127"/>
      <c r="W2433" s="127"/>
      <c r="X2433" s="127"/>
      <c r="Y2433" s="127"/>
      <c r="Z2433" s="127"/>
      <c r="AA2433" s="127"/>
      <c r="AB2433" s="127"/>
      <c r="AC2433" s="127"/>
      <c r="AD2433" s="127"/>
      <c r="AE2433" s="127"/>
    </row>
    <row r="2434" spans="1:31" ht="30.75" customHeight="1" x14ac:dyDescent="0.25">
      <c r="A2434" s="59" t="str">
        <f t="shared" si="39"/>
        <v/>
      </c>
      <c r="B2434" s="128"/>
      <c r="C2434" s="127"/>
      <c r="D2434" s="127"/>
      <c r="E2434" s="127"/>
      <c r="F2434" s="127"/>
      <c r="G2434" s="127"/>
      <c r="H2434" s="127"/>
      <c r="I2434" s="127"/>
      <c r="J2434" s="127"/>
      <c r="K2434" s="127"/>
      <c r="L2434" s="127"/>
      <c r="M2434" s="127"/>
      <c r="N2434" s="127"/>
      <c r="O2434" s="127"/>
      <c r="P2434" s="127"/>
      <c r="Q2434" s="127"/>
      <c r="R2434" s="127"/>
      <c r="S2434" s="127"/>
      <c r="T2434" s="133"/>
      <c r="U2434" s="127"/>
      <c r="V2434" s="127"/>
      <c r="W2434" s="127"/>
      <c r="X2434" s="127"/>
      <c r="Y2434" s="127"/>
      <c r="Z2434" s="127"/>
      <c r="AA2434" s="127"/>
      <c r="AB2434" s="127"/>
      <c r="AC2434" s="127"/>
      <c r="AD2434" s="127"/>
      <c r="AE2434" s="127"/>
    </row>
    <row r="2435" spans="1:31" ht="30.75" customHeight="1" x14ac:dyDescent="0.25">
      <c r="A2435" s="59" t="str">
        <f t="shared" ref="A2435:A2498" si="40">IF(B2435&lt;&gt;"",DATE(2020,INT((ROW(A2433)-1)/27)+1,1),"")</f>
        <v/>
      </c>
      <c r="B2435" s="128"/>
      <c r="C2435" s="127"/>
      <c r="D2435" s="127"/>
      <c r="E2435" s="127"/>
      <c r="F2435" s="127"/>
      <c r="G2435" s="127"/>
      <c r="H2435" s="127"/>
      <c r="I2435" s="127"/>
      <c r="J2435" s="127"/>
      <c r="K2435" s="127"/>
      <c r="L2435" s="127"/>
      <c r="M2435" s="127"/>
      <c r="N2435" s="127"/>
      <c r="O2435" s="127"/>
      <c r="P2435" s="127"/>
      <c r="Q2435" s="127"/>
      <c r="R2435" s="127"/>
      <c r="S2435" s="127"/>
      <c r="T2435" s="133"/>
      <c r="U2435" s="127"/>
      <c r="V2435" s="127"/>
      <c r="W2435" s="127"/>
      <c r="X2435" s="127"/>
      <c r="Y2435" s="127"/>
      <c r="Z2435" s="127"/>
      <c r="AA2435" s="127"/>
      <c r="AB2435" s="127"/>
      <c r="AC2435" s="127"/>
      <c r="AD2435" s="127"/>
      <c r="AE2435" s="127"/>
    </row>
    <row r="2436" spans="1:31" ht="30.75" customHeight="1" x14ac:dyDescent="0.25">
      <c r="A2436" s="59" t="str">
        <f t="shared" si="40"/>
        <v/>
      </c>
      <c r="B2436" s="129"/>
      <c r="C2436" s="130"/>
      <c r="D2436" s="130"/>
      <c r="E2436" s="130"/>
      <c r="F2436" s="130"/>
      <c r="G2436" s="130"/>
      <c r="H2436" s="130"/>
      <c r="I2436" s="130"/>
      <c r="J2436" s="130"/>
      <c r="K2436" s="130"/>
      <c r="L2436" s="130"/>
      <c r="M2436" s="130"/>
      <c r="N2436" s="130"/>
      <c r="O2436" s="130"/>
      <c r="P2436" s="130"/>
      <c r="Q2436" s="130"/>
      <c r="R2436" s="130"/>
      <c r="S2436" s="130"/>
      <c r="T2436" s="134"/>
      <c r="U2436" s="130"/>
      <c r="V2436" s="130"/>
      <c r="W2436" s="130"/>
      <c r="X2436" s="130"/>
      <c r="Y2436" s="130"/>
      <c r="Z2436" s="130"/>
      <c r="AA2436" s="130"/>
      <c r="AB2436" s="130"/>
      <c r="AC2436" s="130"/>
      <c r="AD2436" s="130"/>
      <c r="AE2436" s="130"/>
    </row>
    <row r="2437" spans="1:31" ht="30.75" customHeight="1" x14ac:dyDescent="0.25">
      <c r="A2437" s="59" t="str">
        <f t="shared" si="40"/>
        <v/>
      </c>
      <c r="B2437" s="129"/>
      <c r="C2437" s="130"/>
      <c r="D2437" s="130"/>
      <c r="E2437" s="130"/>
      <c r="F2437" s="130"/>
      <c r="G2437" s="130"/>
      <c r="H2437" s="130"/>
      <c r="I2437" s="130"/>
      <c r="J2437" s="130"/>
      <c r="K2437" s="130"/>
      <c r="L2437" s="130"/>
      <c r="M2437" s="130"/>
      <c r="N2437" s="130"/>
      <c r="O2437" s="130"/>
      <c r="P2437" s="130"/>
      <c r="Q2437" s="130"/>
      <c r="R2437" s="130"/>
      <c r="S2437" s="130"/>
      <c r="T2437" s="134"/>
      <c r="U2437" s="130"/>
      <c r="V2437" s="130"/>
      <c r="W2437" s="130"/>
      <c r="X2437" s="130"/>
      <c r="Y2437" s="130"/>
      <c r="Z2437" s="130"/>
      <c r="AA2437" s="130"/>
      <c r="AB2437" s="130"/>
      <c r="AC2437" s="130"/>
      <c r="AD2437" s="130"/>
      <c r="AE2437" s="130"/>
    </row>
    <row r="2438" spans="1:31" ht="30.75" customHeight="1" x14ac:dyDescent="0.25">
      <c r="A2438" s="59" t="str">
        <f t="shared" si="40"/>
        <v/>
      </c>
      <c r="B2438" s="129"/>
      <c r="C2438" s="130"/>
      <c r="D2438" s="130"/>
      <c r="E2438" s="130"/>
      <c r="F2438" s="130"/>
      <c r="G2438" s="130"/>
      <c r="H2438" s="130"/>
      <c r="I2438" s="130"/>
      <c r="J2438" s="130"/>
      <c r="K2438" s="130"/>
      <c r="L2438" s="130"/>
      <c r="M2438" s="130"/>
      <c r="N2438" s="130"/>
      <c r="O2438" s="130"/>
      <c r="P2438" s="130"/>
      <c r="Q2438" s="130"/>
      <c r="R2438" s="130"/>
      <c r="S2438" s="130"/>
      <c r="T2438" s="134"/>
      <c r="U2438" s="130"/>
      <c r="V2438" s="130"/>
      <c r="W2438" s="130"/>
      <c r="X2438" s="130"/>
      <c r="Y2438" s="130"/>
      <c r="Z2438" s="130"/>
      <c r="AA2438" s="130"/>
      <c r="AB2438" s="130"/>
      <c r="AC2438" s="130"/>
      <c r="AD2438" s="130"/>
      <c r="AE2438" s="130"/>
    </row>
    <row r="2439" spans="1:31" ht="30.75" customHeight="1" x14ac:dyDescent="0.25">
      <c r="A2439" s="59" t="str">
        <f t="shared" si="40"/>
        <v/>
      </c>
      <c r="B2439" s="129"/>
      <c r="C2439" s="130"/>
      <c r="D2439" s="130"/>
      <c r="E2439" s="130"/>
      <c r="F2439" s="130"/>
      <c r="G2439" s="130"/>
      <c r="H2439" s="130"/>
      <c r="I2439" s="130"/>
      <c r="J2439" s="130"/>
      <c r="K2439" s="130"/>
      <c r="L2439" s="130"/>
      <c r="M2439" s="130"/>
      <c r="N2439" s="130"/>
      <c r="O2439" s="130"/>
      <c r="P2439" s="130"/>
      <c r="Q2439" s="130"/>
      <c r="R2439" s="130"/>
      <c r="S2439" s="130"/>
      <c r="T2439" s="134"/>
      <c r="U2439" s="130"/>
      <c r="V2439" s="130"/>
      <c r="W2439" s="130"/>
      <c r="X2439" s="130"/>
      <c r="Y2439" s="130"/>
      <c r="Z2439" s="130"/>
      <c r="AA2439" s="130"/>
      <c r="AB2439" s="130"/>
      <c r="AC2439" s="130"/>
      <c r="AD2439" s="130"/>
      <c r="AE2439" s="130"/>
    </row>
    <row r="2440" spans="1:31" ht="30.75" customHeight="1" x14ac:dyDescent="0.25">
      <c r="A2440" s="59" t="str">
        <f t="shared" si="40"/>
        <v/>
      </c>
      <c r="B2440" s="128"/>
      <c r="C2440" s="127"/>
      <c r="D2440" s="127"/>
      <c r="E2440" s="127"/>
      <c r="F2440" s="127"/>
      <c r="G2440" s="127"/>
      <c r="H2440" s="127"/>
      <c r="I2440" s="127"/>
      <c r="J2440" s="127"/>
      <c r="K2440" s="127"/>
      <c r="L2440" s="127"/>
      <c r="M2440" s="127"/>
      <c r="N2440" s="127"/>
      <c r="O2440" s="127"/>
      <c r="P2440" s="127"/>
      <c r="Q2440" s="127"/>
      <c r="R2440" s="127"/>
      <c r="S2440" s="127"/>
      <c r="T2440" s="133"/>
      <c r="U2440" s="127"/>
      <c r="V2440" s="127"/>
      <c r="W2440" s="127"/>
      <c r="X2440" s="127"/>
      <c r="Y2440" s="127"/>
      <c r="Z2440" s="127"/>
      <c r="AA2440" s="127"/>
      <c r="AB2440" s="127"/>
      <c r="AC2440" s="127"/>
      <c r="AD2440" s="127"/>
      <c r="AE2440" s="127"/>
    </row>
    <row r="2441" spans="1:31" ht="30.75" customHeight="1" x14ac:dyDescent="0.25">
      <c r="A2441" s="59" t="str">
        <f t="shared" si="40"/>
        <v/>
      </c>
      <c r="B2441" s="128"/>
      <c r="C2441" s="127"/>
      <c r="D2441" s="127"/>
      <c r="E2441" s="127"/>
      <c r="F2441" s="127"/>
      <c r="G2441" s="127"/>
      <c r="H2441" s="127"/>
      <c r="I2441" s="127"/>
      <c r="J2441" s="127"/>
      <c r="K2441" s="127"/>
      <c r="L2441" s="127"/>
      <c r="M2441" s="127"/>
      <c r="N2441" s="127"/>
      <c r="O2441" s="127"/>
      <c r="P2441" s="127"/>
      <c r="Q2441" s="127"/>
      <c r="R2441" s="127"/>
      <c r="S2441" s="127"/>
      <c r="T2441" s="133"/>
      <c r="U2441" s="127"/>
      <c r="V2441" s="127"/>
      <c r="W2441" s="127"/>
      <c r="X2441" s="127"/>
      <c r="Y2441" s="127"/>
      <c r="Z2441" s="127"/>
      <c r="AA2441" s="127"/>
      <c r="AB2441" s="127"/>
      <c r="AC2441" s="127"/>
      <c r="AD2441" s="127"/>
      <c r="AE2441" s="127"/>
    </row>
    <row r="2442" spans="1:31" ht="30.75" customHeight="1" x14ac:dyDescent="0.25">
      <c r="A2442" s="59" t="str">
        <f t="shared" si="40"/>
        <v/>
      </c>
      <c r="B2442" s="128"/>
      <c r="C2442" s="127"/>
      <c r="D2442" s="127"/>
      <c r="E2442" s="127"/>
      <c r="F2442" s="127"/>
      <c r="G2442" s="127"/>
      <c r="H2442" s="127"/>
      <c r="I2442" s="127"/>
      <c r="J2442" s="127"/>
      <c r="K2442" s="127"/>
      <c r="L2442" s="127"/>
      <c r="M2442" s="127"/>
      <c r="N2442" s="127"/>
      <c r="O2442" s="127"/>
      <c r="P2442" s="127"/>
      <c r="Q2442" s="127"/>
      <c r="R2442" s="127"/>
      <c r="S2442" s="127"/>
      <c r="T2442" s="133"/>
      <c r="U2442" s="127"/>
      <c r="V2442" s="127"/>
      <c r="W2442" s="127"/>
      <c r="X2442" s="127"/>
      <c r="Y2442" s="127"/>
      <c r="Z2442" s="127"/>
      <c r="AA2442" s="127"/>
      <c r="AB2442" s="127"/>
      <c r="AC2442" s="127"/>
      <c r="AD2442" s="127"/>
      <c r="AE2442" s="127"/>
    </row>
    <row r="2443" spans="1:31" ht="30.75" customHeight="1" x14ac:dyDescent="0.25">
      <c r="A2443" s="59" t="str">
        <f t="shared" si="40"/>
        <v/>
      </c>
      <c r="B2443" s="131"/>
      <c r="C2443" s="130"/>
      <c r="D2443" s="130"/>
      <c r="E2443" s="130"/>
      <c r="F2443" s="130"/>
      <c r="G2443" s="130"/>
      <c r="H2443" s="130"/>
      <c r="I2443" s="130"/>
      <c r="J2443" s="130"/>
      <c r="K2443" s="130"/>
      <c r="L2443" s="130"/>
      <c r="M2443" s="130"/>
      <c r="N2443" s="130"/>
      <c r="O2443" s="130"/>
      <c r="P2443" s="130"/>
      <c r="Q2443" s="130"/>
      <c r="R2443" s="130"/>
      <c r="S2443" s="130"/>
      <c r="T2443" s="134"/>
      <c r="U2443" s="130"/>
      <c r="V2443" s="130"/>
      <c r="W2443" s="130"/>
      <c r="X2443" s="130"/>
      <c r="Y2443" s="130"/>
      <c r="Z2443" s="130"/>
      <c r="AA2443" s="130"/>
      <c r="AB2443" s="130"/>
      <c r="AC2443" s="130"/>
      <c r="AD2443" s="130"/>
      <c r="AE2443" s="130"/>
    </row>
    <row r="2444" spans="1:31" ht="30.75" customHeight="1" x14ac:dyDescent="0.25">
      <c r="A2444" s="59" t="str">
        <f t="shared" si="40"/>
        <v/>
      </c>
      <c r="B2444" s="131"/>
      <c r="C2444" s="130"/>
      <c r="D2444" s="130"/>
      <c r="E2444" s="130"/>
      <c r="F2444" s="130"/>
      <c r="G2444" s="130"/>
      <c r="H2444" s="130"/>
      <c r="I2444" s="130"/>
      <c r="J2444" s="130"/>
      <c r="K2444" s="130"/>
      <c r="L2444" s="130"/>
      <c r="M2444" s="130"/>
      <c r="N2444" s="130"/>
      <c r="O2444" s="130"/>
      <c r="P2444" s="130"/>
      <c r="Q2444" s="130"/>
      <c r="R2444" s="130"/>
      <c r="S2444" s="130"/>
      <c r="T2444" s="134"/>
      <c r="U2444" s="130"/>
      <c r="V2444" s="130"/>
      <c r="W2444" s="130"/>
      <c r="X2444" s="130"/>
      <c r="Y2444" s="130"/>
      <c r="Z2444" s="130"/>
      <c r="AA2444" s="130"/>
      <c r="AB2444" s="130"/>
      <c r="AC2444" s="130"/>
      <c r="AD2444" s="130"/>
      <c r="AE2444" s="130"/>
    </row>
    <row r="2445" spans="1:31" ht="30.75" customHeight="1" x14ac:dyDescent="0.25">
      <c r="A2445" s="59" t="str">
        <f t="shared" si="40"/>
        <v/>
      </c>
      <c r="B2445" s="131"/>
      <c r="C2445" s="130"/>
      <c r="D2445" s="130"/>
      <c r="E2445" s="130"/>
      <c r="F2445" s="130"/>
      <c r="G2445" s="130"/>
      <c r="H2445" s="130"/>
      <c r="I2445" s="130"/>
      <c r="J2445" s="130"/>
      <c r="K2445" s="130"/>
      <c r="L2445" s="130"/>
      <c r="M2445" s="130"/>
      <c r="N2445" s="130"/>
      <c r="O2445" s="130"/>
      <c r="P2445" s="130"/>
      <c r="Q2445" s="130"/>
      <c r="R2445" s="130"/>
      <c r="S2445" s="130"/>
      <c r="T2445" s="134"/>
      <c r="U2445" s="130"/>
      <c r="V2445" s="130"/>
      <c r="W2445" s="130"/>
      <c r="X2445" s="130"/>
      <c r="Y2445" s="130"/>
      <c r="Z2445" s="130"/>
      <c r="AA2445" s="130"/>
      <c r="AB2445" s="130"/>
      <c r="AC2445" s="130"/>
      <c r="AD2445" s="130"/>
      <c r="AE2445" s="130"/>
    </row>
    <row r="2446" spans="1:31" ht="30.75" customHeight="1" x14ac:dyDescent="0.25">
      <c r="A2446" s="59" t="str">
        <f t="shared" si="40"/>
        <v/>
      </c>
      <c r="B2446" s="129"/>
      <c r="C2446" s="130"/>
      <c r="D2446" s="130"/>
      <c r="E2446" s="130"/>
      <c r="F2446" s="130"/>
      <c r="G2446" s="130"/>
      <c r="H2446" s="130"/>
      <c r="I2446" s="130"/>
      <c r="J2446" s="130"/>
      <c r="K2446" s="130"/>
      <c r="L2446" s="130"/>
      <c r="M2446" s="130"/>
      <c r="N2446" s="130"/>
      <c r="O2446" s="130"/>
      <c r="P2446" s="130"/>
      <c r="Q2446" s="130"/>
      <c r="R2446" s="130"/>
      <c r="S2446" s="130"/>
      <c r="T2446" s="134"/>
      <c r="U2446" s="130"/>
      <c r="V2446" s="130"/>
      <c r="W2446" s="130"/>
      <c r="X2446" s="130"/>
      <c r="Y2446" s="130"/>
      <c r="Z2446" s="130"/>
      <c r="AA2446" s="130"/>
      <c r="AB2446" s="130"/>
      <c r="AC2446" s="130"/>
      <c r="AD2446" s="130"/>
      <c r="AE2446" s="130"/>
    </row>
    <row r="2447" spans="1:31" ht="30.75" customHeight="1" x14ac:dyDescent="0.25">
      <c r="A2447" s="59" t="str">
        <f t="shared" si="40"/>
        <v/>
      </c>
      <c r="B2447" s="129"/>
      <c r="C2447" s="130"/>
      <c r="D2447" s="130"/>
      <c r="E2447" s="130"/>
      <c r="F2447" s="130"/>
      <c r="G2447" s="130"/>
      <c r="H2447" s="130"/>
      <c r="I2447" s="130"/>
      <c r="J2447" s="130"/>
      <c r="K2447" s="130"/>
      <c r="L2447" s="130"/>
      <c r="M2447" s="130"/>
      <c r="N2447" s="130"/>
      <c r="O2447" s="130"/>
      <c r="P2447" s="130"/>
      <c r="Q2447" s="130"/>
      <c r="R2447" s="130"/>
      <c r="S2447" s="130"/>
      <c r="T2447" s="134"/>
      <c r="U2447" s="130"/>
      <c r="V2447" s="130"/>
      <c r="W2447" s="130"/>
      <c r="X2447" s="130"/>
      <c r="Y2447" s="130"/>
      <c r="Z2447" s="130"/>
      <c r="AA2447" s="130"/>
      <c r="AB2447" s="130"/>
      <c r="AC2447" s="130"/>
      <c r="AD2447" s="130"/>
      <c r="AE2447" s="130"/>
    </row>
    <row r="2448" spans="1:31" ht="30.75" customHeight="1" x14ac:dyDescent="0.25">
      <c r="A2448" s="59" t="str">
        <f t="shared" si="40"/>
        <v/>
      </c>
      <c r="B2448" s="129"/>
      <c r="C2448" s="130"/>
      <c r="D2448" s="130"/>
      <c r="E2448" s="130"/>
      <c r="F2448" s="130"/>
      <c r="G2448" s="130"/>
      <c r="H2448" s="130"/>
      <c r="I2448" s="130"/>
      <c r="J2448" s="130"/>
      <c r="K2448" s="130"/>
      <c r="L2448" s="130"/>
      <c r="M2448" s="130"/>
      <c r="N2448" s="130"/>
      <c r="O2448" s="130"/>
      <c r="P2448" s="130"/>
      <c r="Q2448" s="130"/>
      <c r="R2448" s="130"/>
      <c r="S2448" s="130"/>
      <c r="T2448" s="134"/>
      <c r="U2448" s="130"/>
      <c r="V2448" s="130"/>
      <c r="W2448" s="130"/>
      <c r="X2448" s="130"/>
      <c r="Y2448" s="130"/>
      <c r="Z2448" s="130"/>
      <c r="AA2448" s="130"/>
      <c r="AB2448" s="130"/>
      <c r="AC2448" s="130"/>
      <c r="AD2448" s="130"/>
      <c r="AE2448" s="130"/>
    </row>
    <row r="2449" spans="1:31" ht="30.75" customHeight="1" x14ac:dyDescent="0.25">
      <c r="A2449" s="59" t="str">
        <f t="shared" si="40"/>
        <v/>
      </c>
      <c r="B2449" s="129"/>
      <c r="C2449" s="130"/>
      <c r="D2449" s="130"/>
      <c r="E2449" s="130"/>
      <c r="F2449" s="130"/>
      <c r="G2449" s="130"/>
      <c r="H2449" s="130"/>
      <c r="I2449" s="130"/>
      <c r="J2449" s="130"/>
      <c r="K2449" s="130"/>
      <c r="L2449" s="130"/>
      <c r="M2449" s="130"/>
      <c r="N2449" s="130"/>
      <c r="O2449" s="130"/>
      <c r="P2449" s="130"/>
      <c r="Q2449" s="130"/>
      <c r="R2449" s="130"/>
      <c r="S2449" s="130"/>
      <c r="T2449" s="134"/>
      <c r="U2449" s="130"/>
      <c r="V2449" s="130"/>
      <c r="W2449" s="130"/>
      <c r="X2449" s="130"/>
      <c r="Y2449" s="130"/>
      <c r="Z2449" s="130"/>
      <c r="AA2449" s="130"/>
      <c r="AB2449" s="130"/>
      <c r="AC2449" s="130"/>
      <c r="AD2449" s="130"/>
      <c r="AE2449" s="130"/>
    </row>
    <row r="2450" spans="1:31" ht="30.75" customHeight="1" x14ac:dyDescent="0.25">
      <c r="A2450" s="59" t="str">
        <f t="shared" si="40"/>
        <v/>
      </c>
      <c r="B2450" s="129"/>
      <c r="C2450" s="130"/>
      <c r="D2450" s="130"/>
      <c r="E2450" s="130"/>
      <c r="F2450" s="130"/>
      <c r="G2450" s="130"/>
      <c r="H2450" s="130"/>
      <c r="I2450" s="130"/>
      <c r="J2450" s="130"/>
      <c r="K2450" s="130"/>
      <c r="L2450" s="130"/>
      <c r="M2450" s="130"/>
      <c r="N2450" s="130"/>
      <c r="O2450" s="130"/>
      <c r="P2450" s="130"/>
      <c r="Q2450" s="130"/>
      <c r="R2450" s="130"/>
      <c r="S2450" s="130"/>
      <c r="T2450" s="134"/>
      <c r="U2450" s="130"/>
      <c r="V2450" s="130"/>
      <c r="W2450" s="130"/>
      <c r="X2450" s="130"/>
      <c r="Y2450" s="130"/>
      <c r="Z2450" s="130"/>
      <c r="AA2450" s="130"/>
      <c r="AB2450" s="130"/>
      <c r="AC2450" s="130"/>
      <c r="AD2450" s="130"/>
      <c r="AE2450" s="130"/>
    </row>
    <row r="2451" spans="1:31" ht="30.75" customHeight="1" x14ac:dyDescent="0.25">
      <c r="A2451" s="59" t="str">
        <f t="shared" si="40"/>
        <v/>
      </c>
      <c r="B2451" s="131"/>
      <c r="C2451" s="130"/>
      <c r="D2451" s="130"/>
      <c r="E2451" s="130"/>
      <c r="F2451" s="130"/>
      <c r="G2451" s="130"/>
      <c r="H2451" s="130"/>
      <c r="I2451" s="130"/>
      <c r="J2451" s="130"/>
      <c r="K2451" s="130"/>
      <c r="L2451" s="130"/>
      <c r="M2451" s="130"/>
      <c r="N2451" s="130"/>
      <c r="O2451" s="130"/>
      <c r="P2451" s="130"/>
      <c r="Q2451" s="130"/>
      <c r="R2451" s="130"/>
      <c r="S2451" s="130"/>
      <c r="T2451" s="134"/>
      <c r="U2451" s="130"/>
      <c r="V2451" s="130"/>
      <c r="W2451" s="130"/>
      <c r="X2451" s="130"/>
      <c r="Y2451" s="130"/>
      <c r="Z2451" s="130"/>
      <c r="AA2451" s="130"/>
      <c r="AB2451" s="130"/>
      <c r="AC2451" s="130"/>
      <c r="AD2451" s="130"/>
      <c r="AE2451" s="130"/>
    </row>
    <row r="2452" spans="1:31" ht="30.75" customHeight="1" x14ac:dyDescent="0.25">
      <c r="A2452" s="59" t="str">
        <f t="shared" si="40"/>
        <v/>
      </c>
      <c r="B2452" s="129"/>
      <c r="C2452" s="130"/>
      <c r="D2452" s="130"/>
      <c r="E2452" s="130"/>
      <c r="F2452" s="130"/>
      <c r="G2452" s="130"/>
      <c r="H2452" s="130"/>
      <c r="I2452" s="130"/>
      <c r="J2452" s="130"/>
      <c r="K2452" s="130"/>
      <c r="L2452" s="130"/>
      <c r="M2452" s="130"/>
      <c r="N2452" s="130"/>
      <c r="O2452" s="130"/>
      <c r="P2452" s="130"/>
      <c r="Q2452" s="130"/>
      <c r="R2452" s="130"/>
      <c r="S2452" s="130"/>
      <c r="T2452" s="134"/>
      <c r="U2452" s="130"/>
      <c r="V2452" s="130"/>
      <c r="W2452" s="130"/>
      <c r="X2452" s="130"/>
      <c r="Y2452" s="130"/>
      <c r="Z2452" s="130"/>
      <c r="AA2452" s="130"/>
      <c r="AB2452" s="130"/>
      <c r="AC2452" s="130"/>
      <c r="AD2452" s="130"/>
      <c r="AE2452" s="130"/>
    </row>
    <row r="2453" spans="1:31" ht="30.75" customHeight="1" x14ac:dyDescent="0.25">
      <c r="A2453" s="59" t="str">
        <f t="shared" si="40"/>
        <v/>
      </c>
      <c r="B2453" s="129"/>
      <c r="C2453" s="130"/>
      <c r="D2453" s="130"/>
      <c r="E2453" s="130"/>
      <c r="F2453" s="130"/>
      <c r="G2453" s="130"/>
      <c r="H2453" s="130"/>
      <c r="I2453" s="130"/>
      <c r="J2453" s="130"/>
      <c r="K2453" s="130"/>
      <c r="L2453" s="130"/>
      <c r="M2453" s="130"/>
      <c r="N2453" s="130"/>
      <c r="O2453" s="130"/>
      <c r="P2453" s="130"/>
      <c r="Q2453" s="130"/>
      <c r="R2453" s="130"/>
      <c r="S2453" s="130"/>
      <c r="T2453" s="134"/>
      <c r="U2453" s="130"/>
      <c r="V2453" s="130"/>
      <c r="W2453" s="130"/>
      <c r="X2453" s="130"/>
      <c r="Y2453" s="130"/>
      <c r="Z2453" s="130"/>
      <c r="AA2453" s="130"/>
      <c r="AB2453" s="130"/>
      <c r="AC2453" s="130"/>
      <c r="AD2453" s="130"/>
      <c r="AE2453" s="130"/>
    </row>
    <row r="2454" spans="1:31" ht="30.75" customHeight="1" x14ac:dyDescent="0.25">
      <c r="A2454" s="59" t="str">
        <f t="shared" si="40"/>
        <v/>
      </c>
      <c r="B2454" s="129"/>
      <c r="C2454" s="130"/>
      <c r="D2454" s="130"/>
      <c r="E2454" s="130"/>
      <c r="F2454" s="130"/>
      <c r="G2454" s="130"/>
      <c r="H2454" s="130"/>
      <c r="I2454" s="130"/>
      <c r="J2454" s="130"/>
      <c r="K2454" s="130"/>
      <c r="L2454" s="130"/>
      <c r="M2454" s="130"/>
      <c r="N2454" s="130"/>
      <c r="O2454" s="130"/>
      <c r="P2454" s="130"/>
      <c r="Q2454" s="130"/>
      <c r="R2454" s="130"/>
      <c r="S2454" s="130"/>
      <c r="T2454" s="134"/>
      <c r="U2454" s="130"/>
      <c r="V2454" s="130"/>
      <c r="W2454" s="130"/>
      <c r="X2454" s="130"/>
      <c r="Y2454" s="130"/>
      <c r="Z2454" s="130"/>
      <c r="AA2454" s="130"/>
      <c r="AB2454" s="130"/>
      <c r="AC2454" s="130"/>
      <c r="AD2454" s="130"/>
      <c r="AE2454" s="130"/>
    </row>
    <row r="2455" spans="1:31" ht="30.75" customHeight="1" x14ac:dyDescent="0.25">
      <c r="A2455" s="59" t="str">
        <f t="shared" si="40"/>
        <v/>
      </c>
      <c r="B2455" s="131"/>
      <c r="C2455" s="130"/>
      <c r="D2455" s="130"/>
      <c r="E2455" s="130"/>
      <c r="F2455" s="130"/>
      <c r="G2455" s="130"/>
      <c r="H2455" s="130"/>
      <c r="I2455" s="130"/>
      <c r="J2455" s="130"/>
      <c r="K2455" s="130"/>
      <c r="L2455" s="130"/>
      <c r="M2455" s="130"/>
      <c r="N2455" s="130"/>
      <c r="O2455" s="130"/>
      <c r="P2455" s="130"/>
      <c r="Q2455" s="130"/>
      <c r="R2455" s="130"/>
      <c r="S2455" s="130"/>
      <c r="T2455" s="134"/>
      <c r="U2455" s="130"/>
      <c r="V2455" s="130"/>
      <c r="W2455" s="130"/>
      <c r="X2455" s="130"/>
      <c r="Y2455" s="130"/>
      <c r="Z2455" s="130"/>
      <c r="AA2455" s="130"/>
      <c r="AB2455" s="130"/>
      <c r="AC2455" s="130"/>
      <c r="AD2455" s="130"/>
      <c r="AE2455" s="130"/>
    </row>
    <row r="2456" spans="1:31" ht="30.75" customHeight="1" x14ac:dyDescent="0.25">
      <c r="A2456" s="59" t="str">
        <f t="shared" si="40"/>
        <v/>
      </c>
      <c r="B2456" s="131"/>
      <c r="C2456" s="130"/>
      <c r="D2456" s="130"/>
      <c r="E2456" s="130"/>
      <c r="F2456" s="130"/>
      <c r="G2456" s="130"/>
      <c r="H2456" s="130"/>
      <c r="I2456" s="130"/>
      <c r="J2456" s="130"/>
      <c r="K2456" s="130"/>
      <c r="L2456" s="130"/>
      <c r="M2456" s="130"/>
      <c r="N2456" s="130"/>
      <c r="O2456" s="130"/>
      <c r="P2456" s="130"/>
      <c r="Q2456" s="130"/>
      <c r="R2456" s="130"/>
      <c r="S2456" s="130"/>
      <c r="T2456" s="134"/>
      <c r="U2456" s="130"/>
      <c r="V2456" s="130"/>
      <c r="W2456" s="130"/>
      <c r="X2456" s="130"/>
      <c r="Y2456" s="130"/>
      <c r="Z2456" s="130"/>
      <c r="AA2456" s="130"/>
      <c r="AB2456" s="130"/>
      <c r="AC2456" s="130"/>
      <c r="AD2456" s="130"/>
      <c r="AE2456" s="130"/>
    </row>
    <row r="2457" spans="1:31" ht="30.75" customHeight="1" x14ac:dyDescent="0.25">
      <c r="A2457" s="59" t="str">
        <f t="shared" si="40"/>
        <v/>
      </c>
      <c r="B2457" s="129"/>
      <c r="C2457" s="130"/>
      <c r="D2457" s="130"/>
      <c r="E2457" s="130"/>
      <c r="F2457" s="130"/>
      <c r="G2457" s="130"/>
      <c r="H2457" s="130"/>
      <c r="I2457" s="130"/>
      <c r="J2457" s="130"/>
      <c r="K2457" s="130"/>
      <c r="L2457" s="130"/>
      <c r="M2457" s="130"/>
      <c r="N2457" s="130"/>
      <c r="O2457" s="130"/>
      <c r="P2457" s="130"/>
      <c r="Q2457" s="130"/>
      <c r="R2457" s="130"/>
      <c r="S2457" s="130"/>
      <c r="T2457" s="134"/>
      <c r="U2457" s="130"/>
      <c r="V2457" s="130"/>
      <c r="W2457" s="130"/>
      <c r="X2457" s="130"/>
      <c r="Y2457" s="130"/>
      <c r="Z2457" s="130"/>
      <c r="AA2457" s="130"/>
      <c r="AB2457" s="130"/>
      <c r="AC2457" s="130"/>
      <c r="AD2457" s="130"/>
      <c r="AE2457" s="130"/>
    </row>
    <row r="2458" spans="1:31" ht="30.75" customHeight="1" x14ac:dyDescent="0.25">
      <c r="A2458" s="59" t="str">
        <f t="shared" si="40"/>
        <v/>
      </c>
      <c r="B2458" s="129"/>
      <c r="C2458" s="130"/>
      <c r="D2458" s="130"/>
      <c r="E2458" s="130"/>
      <c r="F2458" s="130"/>
      <c r="G2458" s="130"/>
      <c r="H2458" s="130"/>
      <c r="I2458" s="130"/>
      <c r="J2458" s="130"/>
      <c r="K2458" s="130"/>
      <c r="L2458" s="130"/>
      <c r="M2458" s="130"/>
      <c r="N2458" s="130"/>
      <c r="O2458" s="130"/>
      <c r="P2458" s="130"/>
      <c r="Q2458" s="130"/>
      <c r="R2458" s="130"/>
      <c r="S2458" s="130"/>
      <c r="T2458" s="134"/>
      <c r="U2458" s="130"/>
      <c r="V2458" s="130"/>
      <c r="W2458" s="130"/>
      <c r="X2458" s="130"/>
      <c r="Y2458" s="130"/>
      <c r="Z2458" s="130"/>
      <c r="AA2458" s="130"/>
      <c r="AB2458" s="130"/>
      <c r="AC2458" s="130"/>
      <c r="AD2458" s="130"/>
      <c r="AE2458" s="130"/>
    </row>
    <row r="2459" spans="1:31" ht="30.75" customHeight="1" x14ac:dyDescent="0.25">
      <c r="A2459" s="59" t="str">
        <f t="shared" si="40"/>
        <v/>
      </c>
      <c r="B2459" s="129"/>
      <c r="C2459" s="130"/>
      <c r="D2459" s="130"/>
      <c r="E2459" s="130"/>
      <c r="F2459" s="130"/>
      <c r="G2459" s="130"/>
      <c r="H2459" s="130"/>
      <c r="I2459" s="130"/>
      <c r="J2459" s="130"/>
      <c r="K2459" s="130"/>
      <c r="L2459" s="130"/>
      <c r="M2459" s="130"/>
      <c r="N2459" s="130"/>
      <c r="O2459" s="130"/>
      <c r="P2459" s="130"/>
      <c r="Q2459" s="130"/>
      <c r="R2459" s="130"/>
      <c r="S2459" s="130"/>
      <c r="T2459" s="134"/>
      <c r="U2459" s="130"/>
      <c r="V2459" s="130"/>
      <c r="W2459" s="130"/>
      <c r="X2459" s="130"/>
      <c r="Y2459" s="130"/>
      <c r="Z2459" s="130"/>
      <c r="AA2459" s="130"/>
      <c r="AB2459" s="130"/>
      <c r="AC2459" s="130"/>
      <c r="AD2459" s="130"/>
      <c r="AE2459" s="130"/>
    </row>
    <row r="2460" spans="1:31" ht="30.75" customHeight="1" x14ac:dyDescent="0.25">
      <c r="A2460" s="59" t="str">
        <f t="shared" si="40"/>
        <v/>
      </c>
      <c r="B2460" s="126"/>
      <c r="C2460" s="127"/>
      <c r="D2460" s="127"/>
      <c r="E2460" s="127"/>
      <c r="F2460" s="127"/>
      <c r="G2460" s="127"/>
      <c r="H2460" s="127"/>
      <c r="I2460" s="127"/>
      <c r="J2460" s="127"/>
      <c r="K2460" s="127"/>
      <c r="L2460" s="127"/>
      <c r="M2460" s="127"/>
      <c r="N2460" s="127"/>
      <c r="O2460" s="127"/>
      <c r="P2460" s="127"/>
      <c r="Q2460" s="127"/>
      <c r="R2460" s="127"/>
      <c r="S2460" s="127"/>
      <c r="T2460" s="133"/>
      <c r="U2460" s="127"/>
      <c r="V2460" s="127"/>
      <c r="W2460" s="127"/>
      <c r="X2460" s="127"/>
      <c r="Y2460" s="127"/>
      <c r="Z2460" s="127"/>
      <c r="AA2460" s="127"/>
      <c r="AB2460" s="127"/>
      <c r="AC2460" s="127"/>
      <c r="AD2460" s="127"/>
      <c r="AE2460" s="127"/>
    </row>
    <row r="2461" spans="1:31" ht="30.75" customHeight="1" x14ac:dyDescent="0.25">
      <c r="A2461" s="59" t="str">
        <f t="shared" si="40"/>
        <v/>
      </c>
      <c r="B2461" s="128"/>
      <c r="C2461" s="127"/>
      <c r="D2461" s="127"/>
      <c r="E2461" s="127"/>
      <c r="F2461" s="127"/>
      <c r="G2461" s="127"/>
      <c r="H2461" s="127"/>
      <c r="I2461" s="127"/>
      <c r="J2461" s="127"/>
      <c r="K2461" s="127"/>
      <c r="L2461" s="127"/>
      <c r="M2461" s="127"/>
      <c r="N2461" s="127"/>
      <c r="O2461" s="127"/>
      <c r="P2461" s="127"/>
      <c r="Q2461" s="127"/>
      <c r="R2461" s="127"/>
      <c r="S2461" s="127"/>
      <c r="T2461" s="133"/>
      <c r="U2461" s="127"/>
      <c r="V2461" s="127"/>
      <c r="W2461" s="127"/>
      <c r="X2461" s="127"/>
      <c r="Y2461" s="127"/>
      <c r="Z2461" s="127"/>
      <c r="AA2461" s="127"/>
      <c r="AB2461" s="127"/>
      <c r="AC2461" s="127"/>
      <c r="AD2461" s="127"/>
      <c r="AE2461" s="127"/>
    </row>
    <row r="2462" spans="1:31" ht="30.75" customHeight="1" x14ac:dyDescent="0.25">
      <c r="A2462" s="59" t="str">
        <f t="shared" si="40"/>
        <v/>
      </c>
      <c r="B2462" s="128"/>
      <c r="C2462" s="127"/>
      <c r="D2462" s="127"/>
      <c r="E2462" s="127"/>
      <c r="F2462" s="127"/>
      <c r="G2462" s="127"/>
      <c r="H2462" s="127"/>
      <c r="I2462" s="127"/>
      <c r="J2462" s="127"/>
      <c r="K2462" s="127"/>
      <c r="L2462" s="127"/>
      <c r="M2462" s="127"/>
      <c r="N2462" s="127"/>
      <c r="O2462" s="127"/>
      <c r="P2462" s="127"/>
      <c r="Q2462" s="127"/>
      <c r="R2462" s="127"/>
      <c r="S2462" s="127"/>
      <c r="T2462" s="133"/>
      <c r="U2462" s="127"/>
      <c r="V2462" s="127"/>
      <c r="W2462" s="127"/>
      <c r="X2462" s="127"/>
      <c r="Y2462" s="127"/>
      <c r="Z2462" s="127"/>
      <c r="AA2462" s="127"/>
      <c r="AB2462" s="127"/>
      <c r="AC2462" s="127"/>
      <c r="AD2462" s="127"/>
      <c r="AE2462" s="127"/>
    </row>
    <row r="2463" spans="1:31" ht="30.75" customHeight="1" x14ac:dyDescent="0.25">
      <c r="A2463" s="59" t="str">
        <f t="shared" si="40"/>
        <v/>
      </c>
      <c r="B2463" s="129"/>
      <c r="C2463" s="130"/>
      <c r="D2463" s="130"/>
      <c r="E2463" s="130"/>
      <c r="F2463" s="130"/>
      <c r="G2463" s="130"/>
      <c r="H2463" s="130"/>
      <c r="I2463" s="130"/>
      <c r="J2463" s="130"/>
      <c r="K2463" s="130"/>
      <c r="L2463" s="130"/>
      <c r="M2463" s="130"/>
      <c r="N2463" s="130"/>
      <c r="O2463" s="130"/>
      <c r="P2463" s="130"/>
      <c r="Q2463" s="130"/>
      <c r="R2463" s="130"/>
      <c r="S2463" s="130"/>
      <c r="T2463" s="134"/>
      <c r="U2463" s="130"/>
      <c r="V2463" s="130"/>
      <c r="W2463" s="130"/>
      <c r="X2463" s="130"/>
      <c r="Y2463" s="130"/>
      <c r="Z2463" s="130"/>
      <c r="AA2463" s="130"/>
      <c r="AB2463" s="130"/>
      <c r="AC2463" s="130"/>
      <c r="AD2463" s="130"/>
      <c r="AE2463" s="130"/>
    </row>
    <row r="2464" spans="1:31" ht="30.75" customHeight="1" x14ac:dyDescent="0.25">
      <c r="A2464" s="59" t="str">
        <f t="shared" si="40"/>
        <v/>
      </c>
      <c r="B2464" s="129"/>
      <c r="C2464" s="130"/>
      <c r="D2464" s="130"/>
      <c r="E2464" s="130"/>
      <c r="F2464" s="130"/>
      <c r="G2464" s="130"/>
      <c r="H2464" s="130"/>
      <c r="I2464" s="130"/>
      <c r="J2464" s="130"/>
      <c r="K2464" s="130"/>
      <c r="L2464" s="130"/>
      <c r="M2464" s="130"/>
      <c r="N2464" s="130"/>
      <c r="O2464" s="130"/>
      <c r="P2464" s="130"/>
      <c r="Q2464" s="130"/>
      <c r="R2464" s="130"/>
      <c r="S2464" s="130"/>
      <c r="T2464" s="134"/>
      <c r="U2464" s="130"/>
      <c r="V2464" s="130"/>
      <c r="W2464" s="130"/>
      <c r="X2464" s="130"/>
      <c r="Y2464" s="130"/>
      <c r="Z2464" s="130"/>
      <c r="AA2464" s="130"/>
      <c r="AB2464" s="130"/>
      <c r="AC2464" s="130"/>
      <c r="AD2464" s="130"/>
      <c r="AE2464" s="130"/>
    </row>
    <row r="2465" spans="1:31" ht="30.75" customHeight="1" x14ac:dyDescent="0.25">
      <c r="A2465" s="59" t="str">
        <f t="shared" si="40"/>
        <v/>
      </c>
      <c r="B2465" s="129"/>
      <c r="C2465" s="130"/>
      <c r="D2465" s="130"/>
      <c r="E2465" s="130"/>
      <c r="F2465" s="130"/>
      <c r="G2465" s="130"/>
      <c r="H2465" s="130"/>
      <c r="I2465" s="130"/>
      <c r="J2465" s="130"/>
      <c r="K2465" s="130"/>
      <c r="L2465" s="130"/>
      <c r="M2465" s="130"/>
      <c r="N2465" s="130"/>
      <c r="O2465" s="130"/>
      <c r="P2465" s="130"/>
      <c r="Q2465" s="130"/>
      <c r="R2465" s="130"/>
      <c r="S2465" s="130"/>
      <c r="T2465" s="134"/>
      <c r="U2465" s="130"/>
      <c r="V2465" s="130"/>
      <c r="W2465" s="130"/>
      <c r="X2465" s="130"/>
      <c r="Y2465" s="130"/>
      <c r="Z2465" s="130"/>
      <c r="AA2465" s="130"/>
      <c r="AB2465" s="130"/>
      <c r="AC2465" s="130"/>
      <c r="AD2465" s="130"/>
      <c r="AE2465" s="130"/>
    </row>
    <row r="2466" spans="1:31" ht="30.75" customHeight="1" x14ac:dyDescent="0.25">
      <c r="A2466" s="59" t="str">
        <f t="shared" si="40"/>
        <v/>
      </c>
      <c r="B2466" s="129"/>
      <c r="C2466" s="130"/>
      <c r="D2466" s="130"/>
      <c r="E2466" s="130"/>
      <c r="F2466" s="130"/>
      <c r="G2466" s="130"/>
      <c r="H2466" s="130"/>
      <c r="I2466" s="130"/>
      <c r="J2466" s="130"/>
      <c r="K2466" s="130"/>
      <c r="L2466" s="130"/>
      <c r="M2466" s="130"/>
      <c r="N2466" s="130"/>
      <c r="O2466" s="130"/>
      <c r="P2466" s="130"/>
      <c r="Q2466" s="130"/>
      <c r="R2466" s="130"/>
      <c r="S2466" s="130"/>
      <c r="T2466" s="134"/>
      <c r="U2466" s="130"/>
      <c r="V2466" s="130"/>
      <c r="W2466" s="130"/>
      <c r="X2466" s="130"/>
      <c r="Y2466" s="130"/>
      <c r="Z2466" s="130"/>
      <c r="AA2466" s="130"/>
      <c r="AB2466" s="130"/>
      <c r="AC2466" s="130"/>
      <c r="AD2466" s="130"/>
      <c r="AE2466" s="130"/>
    </row>
    <row r="2467" spans="1:31" ht="30.75" customHeight="1" x14ac:dyDescent="0.25">
      <c r="A2467" s="59" t="str">
        <f t="shared" si="40"/>
        <v/>
      </c>
      <c r="B2467" s="128"/>
      <c r="C2467" s="127"/>
      <c r="D2467" s="127"/>
      <c r="E2467" s="127"/>
      <c r="F2467" s="127"/>
      <c r="G2467" s="127"/>
      <c r="H2467" s="127"/>
      <c r="I2467" s="127"/>
      <c r="J2467" s="127"/>
      <c r="K2467" s="127"/>
      <c r="L2467" s="127"/>
      <c r="M2467" s="127"/>
      <c r="N2467" s="127"/>
      <c r="O2467" s="127"/>
      <c r="P2467" s="127"/>
      <c r="Q2467" s="127"/>
      <c r="R2467" s="127"/>
      <c r="S2467" s="127"/>
      <c r="T2467" s="133"/>
      <c r="U2467" s="127"/>
      <c r="V2467" s="127"/>
      <c r="W2467" s="127"/>
      <c r="X2467" s="127"/>
      <c r="Y2467" s="127"/>
      <c r="Z2467" s="127"/>
      <c r="AA2467" s="127"/>
      <c r="AB2467" s="127"/>
      <c r="AC2467" s="127"/>
      <c r="AD2467" s="127"/>
      <c r="AE2467" s="127"/>
    </row>
    <row r="2468" spans="1:31" ht="30.75" customHeight="1" x14ac:dyDescent="0.25">
      <c r="A2468" s="59" t="str">
        <f t="shared" si="40"/>
        <v/>
      </c>
      <c r="B2468" s="128"/>
      <c r="C2468" s="127"/>
      <c r="D2468" s="127"/>
      <c r="E2468" s="127"/>
      <c r="F2468" s="127"/>
      <c r="G2468" s="127"/>
      <c r="H2468" s="127"/>
      <c r="I2468" s="127"/>
      <c r="J2468" s="127"/>
      <c r="K2468" s="127"/>
      <c r="L2468" s="127"/>
      <c r="M2468" s="127"/>
      <c r="N2468" s="127"/>
      <c r="O2468" s="127"/>
      <c r="P2468" s="127"/>
      <c r="Q2468" s="127"/>
      <c r="R2468" s="127"/>
      <c r="S2468" s="127"/>
      <c r="T2468" s="133"/>
      <c r="U2468" s="127"/>
      <c r="V2468" s="127"/>
      <c r="W2468" s="127"/>
      <c r="X2468" s="127"/>
      <c r="Y2468" s="127"/>
      <c r="Z2468" s="127"/>
      <c r="AA2468" s="127"/>
      <c r="AB2468" s="127"/>
      <c r="AC2468" s="127"/>
      <c r="AD2468" s="127"/>
      <c r="AE2468" s="127"/>
    </row>
    <row r="2469" spans="1:31" ht="30.75" customHeight="1" x14ac:dyDescent="0.25">
      <c r="A2469" s="59" t="str">
        <f t="shared" si="40"/>
        <v/>
      </c>
      <c r="B2469" s="128"/>
      <c r="C2469" s="127"/>
      <c r="D2469" s="127"/>
      <c r="E2469" s="127"/>
      <c r="F2469" s="127"/>
      <c r="G2469" s="127"/>
      <c r="H2469" s="127"/>
      <c r="I2469" s="127"/>
      <c r="J2469" s="127"/>
      <c r="K2469" s="127"/>
      <c r="L2469" s="127"/>
      <c r="M2469" s="127"/>
      <c r="N2469" s="127"/>
      <c r="O2469" s="127"/>
      <c r="P2469" s="127"/>
      <c r="Q2469" s="127"/>
      <c r="R2469" s="127"/>
      <c r="S2469" s="127"/>
      <c r="T2469" s="133"/>
      <c r="U2469" s="127"/>
      <c r="V2469" s="127"/>
      <c r="W2469" s="127"/>
      <c r="X2469" s="127"/>
      <c r="Y2469" s="127"/>
      <c r="Z2469" s="127"/>
      <c r="AA2469" s="127"/>
      <c r="AB2469" s="127"/>
      <c r="AC2469" s="127"/>
      <c r="AD2469" s="127"/>
      <c r="AE2469" s="127"/>
    </row>
    <row r="2470" spans="1:31" ht="30.75" customHeight="1" x14ac:dyDescent="0.25">
      <c r="A2470" s="59" t="str">
        <f t="shared" si="40"/>
        <v/>
      </c>
      <c r="B2470" s="131"/>
      <c r="C2470" s="130"/>
      <c r="D2470" s="130"/>
      <c r="E2470" s="130"/>
      <c r="F2470" s="130"/>
      <c r="G2470" s="130"/>
      <c r="H2470" s="130"/>
      <c r="I2470" s="130"/>
      <c r="J2470" s="130"/>
      <c r="K2470" s="130"/>
      <c r="L2470" s="130"/>
      <c r="M2470" s="130"/>
      <c r="N2470" s="130"/>
      <c r="O2470" s="130"/>
      <c r="P2470" s="130"/>
      <c r="Q2470" s="130"/>
      <c r="R2470" s="130"/>
      <c r="S2470" s="130"/>
      <c r="T2470" s="134"/>
      <c r="U2470" s="130"/>
      <c r="V2470" s="130"/>
      <c r="W2470" s="130"/>
      <c r="X2470" s="130"/>
      <c r="Y2470" s="130"/>
      <c r="Z2470" s="130"/>
      <c r="AA2470" s="130"/>
      <c r="AB2470" s="130"/>
      <c r="AC2470" s="130"/>
      <c r="AD2470" s="130"/>
      <c r="AE2470" s="130"/>
    </row>
    <row r="2471" spans="1:31" ht="30.75" customHeight="1" x14ac:dyDescent="0.25">
      <c r="A2471" s="59" t="str">
        <f t="shared" si="40"/>
        <v/>
      </c>
      <c r="B2471" s="131"/>
      <c r="C2471" s="130"/>
      <c r="D2471" s="130"/>
      <c r="E2471" s="130"/>
      <c r="F2471" s="130"/>
      <c r="G2471" s="130"/>
      <c r="H2471" s="130"/>
      <c r="I2471" s="130"/>
      <c r="J2471" s="130"/>
      <c r="K2471" s="130"/>
      <c r="L2471" s="130"/>
      <c r="M2471" s="130"/>
      <c r="N2471" s="130"/>
      <c r="O2471" s="130"/>
      <c r="P2471" s="130"/>
      <c r="Q2471" s="130"/>
      <c r="R2471" s="130"/>
      <c r="S2471" s="130"/>
      <c r="T2471" s="134"/>
      <c r="U2471" s="130"/>
      <c r="V2471" s="130"/>
      <c r="W2471" s="130"/>
      <c r="X2471" s="130"/>
      <c r="Y2471" s="130"/>
      <c r="Z2471" s="130"/>
      <c r="AA2471" s="130"/>
      <c r="AB2471" s="130"/>
      <c r="AC2471" s="130"/>
      <c r="AD2471" s="130"/>
      <c r="AE2471" s="130"/>
    </row>
    <row r="2472" spans="1:31" ht="30.75" customHeight="1" x14ac:dyDescent="0.25">
      <c r="A2472" s="59" t="str">
        <f t="shared" si="40"/>
        <v/>
      </c>
      <c r="B2472" s="131"/>
      <c r="C2472" s="130"/>
      <c r="D2472" s="130"/>
      <c r="E2472" s="130"/>
      <c r="F2472" s="130"/>
      <c r="G2472" s="130"/>
      <c r="H2472" s="130"/>
      <c r="I2472" s="130"/>
      <c r="J2472" s="130"/>
      <c r="K2472" s="130"/>
      <c r="L2472" s="130"/>
      <c r="M2472" s="130"/>
      <c r="N2472" s="130"/>
      <c r="O2472" s="130"/>
      <c r="P2472" s="130"/>
      <c r="Q2472" s="130"/>
      <c r="R2472" s="130"/>
      <c r="S2472" s="130"/>
      <c r="T2472" s="134"/>
      <c r="U2472" s="130"/>
      <c r="V2472" s="130"/>
      <c r="W2472" s="130"/>
      <c r="X2472" s="130"/>
      <c r="Y2472" s="130"/>
      <c r="Z2472" s="130"/>
      <c r="AA2472" s="130"/>
      <c r="AB2472" s="130"/>
      <c r="AC2472" s="130"/>
      <c r="AD2472" s="130"/>
      <c r="AE2472" s="130"/>
    </row>
    <row r="2473" spans="1:31" ht="30.75" customHeight="1" x14ac:dyDescent="0.25">
      <c r="A2473" s="59" t="str">
        <f t="shared" si="40"/>
        <v/>
      </c>
      <c r="B2473" s="129"/>
      <c r="C2473" s="130"/>
      <c r="D2473" s="130"/>
      <c r="E2473" s="130"/>
      <c r="F2473" s="130"/>
      <c r="G2473" s="130"/>
      <c r="H2473" s="130"/>
      <c r="I2473" s="130"/>
      <c r="J2473" s="130"/>
      <c r="K2473" s="130"/>
      <c r="L2473" s="130"/>
      <c r="M2473" s="130"/>
      <c r="N2473" s="130"/>
      <c r="O2473" s="130"/>
      <c r="P2473" s="130"/>
      <c r="Q2473" s="130"/>
      <c r="R2473" s="130"/>
      <c r="S2473" s="130"/>
      <c r="T2473" s="134"/>
      <c r="U2473" s="130"/>
      <c r="V2473" s="130"/>
      <c r="W2473" s="130"/>
      <c r="X2473" s="130"/>
      <c r="Y2473" s="130"/>
      <c r="Z2473" s="130"/>
      <c r="AA2473" s="130"/>
      <c r="AB2473" s="130"/>
      <c r="AC2473" s="130"/>
      <c r="AD2473" s="130"/>
      <c r="AE2473" s="130"/>
    </row>
    <row r="2474" spans="1:31" ht="30.75" customHeight="1" x14ac:dyDescent="0.25">
      <c r="A2474" s="59" t="str">
        <f t="shared" si="40"/>
        <v/>
      </c>
      <c r="B2474" s="129"/>
      <c r="C2474" s="130"/>
      <c r="D2474" s="130"/>
      <c r="E2474" s="130"/>
      <c r="F2474" s="130"/>
      <c r="G2474" s="130"/>
      <c r="H2474" s="130"/>
      <c r="I2474" s="130"/>
      <c r="J2474" s="130"/>
      <c r="K2474" s="130"/>
      <c r="L2474" s="130"/>
      <c r="M2474" s="130"/>
      <c r="N2474" s="130"/>
      <c r="O2474" s="130"/>
      <c r="P2474" s="130"/>
      <c r="Q2474" s="130"/>
      <c r="R2474" s="130"/>
      <c r="S2474" s="130"/>
      <c r="T2474" s="134"/>
      <c r="U2474" s="130"/>
      <c r="V2474" s="130"/>
      <c r="W2474" s="130"/>
      <c r="X2474" s="130"/>
      <c r="Y2474" s="130"/>
      <c r="Z2474" s="130"/>
      <c r="AA2474" s="130"/>
      <c r="AB2474" s="130"/>
      <c r="AC2474" s="130"/>
      <c r="AD2474" s="130"/>
      <c r="AE2474" s="130"/>
    </row>
    <row r="2475" spans="1:31" ht="30.75" customHeight="1" x14ac:dyDescent="0.25">
      <c r="A2475" s="59" t="str">
        <f t="shared" si="40"/>
        <v/>
      </c>
      <c r="B2475" s="129"/>
      <c r="C2475" s="130"/>
      <c r="D2475" s="130"/>
      <c r="E2475" s="130"/>
      <c r="F2475" s="130"/>
      <c r="G2475" s="130"/>
      <c r="H2475" s="130"/>
      <c r="I2475" s="130"/>
      <c r="J2475" s="130"/>
      <c r="K2475" s="130"/>
      <c r="L2475" s="130"/>
      <c r="M2475" s="130"/>
      <c r="N2475" s="130"/>
      <c r="O2475" s="130"/>
      <c r="P2475" s="130"/>
      <c r="Q2475" s="130"/>
      <c r="R2475" s="130"/>
      <c r="S2475" s="130"/>
      <c r="T2475" s="134"/>
      <c r="U2475" s="130"/>
      <c r="V2475" s="130"/>
      <c r="W2475" s="130"/>
      <c r="X2475" s="130"/>
      <c r="Y2475" s="130"/>
      <c r="Z2475" s="130"/>
      <c r="AA2475" s="130"/>
      <c r="AB2475" s="130"/>
      <c r="AC2475" s="130"/>
      <c r="AD2475" s="130"/>
      <c r="AE2475" s="130"/>
    </row>
    <row r="2476" spans="1:31" ht="30.75" customHeight="1" x14ac:dyDescent="0.25">
      <c r="A2476" s="59" t="str">
        <f t="shared" si="40"/>
        <v/>
      </c>
      <c r="B2476" s="129"/>
      <c r="C2476" s="130"/>
      <c r="D2476" s="130"/>
      <c r="E2476" s="130"/>
      <c r="F2476" s="130"/>
      <c r="G2476" s="130"/>
      <c r="H2476" s="130"/>
      <c r="I2476" s="130"/>
      <c r="J2476" s="130"/>
      <c r="K2476" s="130"/>
      <c r="L2476" s="130"/>
      <c r="M2476" s="130"/>
      <c r="N2476" s="130"/>
      <c r="O2476" s="130"/>
      <c r="P2476" s="130"/>
      <c r="Q2476" s="130"/>
      <c r="R2476" s="130"/>
      <c r="S2476" s="130"/>
      <c r="T2476" s="134"/>
      <c r="U2476" s="130"/>
      <c r="V2476" s="130"/>
      <c r="W2476" s="130"/>
      <c r="X2476" s="130"/>
      <c r="Y2476" s="130"/>
      <c r="Z2476" s="130"/>
      <c r="AA2476" s="130"/>
      <c r="AB2476" s="130"/>
      <c r="AC2476" s="130"/>
      <c r="AD2476" s="130"/>
      <c r="AE2476" s="130"/>
    </row>
    <row r="2477" spans="1:31" ht="30.75" customHeight="1" x14ac:dyDescent="0.25">
      <c r="A2477" s="59" t="str">
        <f t="shared" si="40"/>
        <v/>
      </c>
      <c r="B2477" s="129"/>
      <c r="C2477" s="130"/>
      <c r="D2477" s="130"/>
      <c r="E2477" s="130"/>
      <c r="F2477" s="130"/>
      <c r="G2477" s="130"/>
      <c r="H2477" s="130"/>
      <c r="I2477" s="130"/>
      <c r="J2477" s="130"/>
      <c r="K2477" s="130"/>
      <c r="L2477" s="130"/>
      <c r="M2477" s="130"/>
      <c r="N2477" s="130"/>
      <c r="O2477" s="130"/>
      <c r="P2477" s="130"/>
      <c r="Q2477" s="130"/>
      <c r="R2477" s="130"/>
      <c r="S2477" s="130"/>
      <c r="T2477" s="134"/>
      <c r="U2477" s="130"/>
      <c r="V2477" s="130"/>
      <c r="W2477" s="130"/>
      <c r="X2477" s="130"/>
      <c r="Y2477" s="130"/>
      <c r="Z2477" s="130"/>
      <c r="AA2477" s="130"/>
      <c r="AB2477" s="130"/>
      <c r="AC2477" s="130"/>
      <c r="AD2477" s="130"/>
      <c r="AE2477" s="130"/>
    </row>
    <row r="2478" spans="1:31" ht="30.75" customHeight="1" x14ac:dyDescent="0.25">
      <c r="A2478" s="59" t="str">
        <f t="shared" si="40"/>
        <v/>
      </c>
      <c r="B2478" s="131"/>
      <c r="C2478" s="130"/>
      <c r="D2478" s="130"/>
      <c r="E2478" s="130"/>
      <c r="F2478" s="130"/>
      <c r="G2478" s="130"/>
      <c r="H2478" s="130"/>
      <c r="I2478" s="130"/>
      <c r="J2478" s="130"/>
      <c r="K2478" s="130"/>
      <c r="L2478" s="130"/>
      <c r="M2478" s="130"/>
      <c r="N2478" s="130"/>
      <c r="O2478" s="130"/>
      <c r="P2478" s="130"/>
      <c r="Q2478" s="130"/>
      <c r="R2478" s="130"/>
      <c r="S2478" s="130"/>
      <c r="T2478" s="134"/>
      <c r="U2478" s="130"/>
      <c r="V2478" s="130"/>
      <c r="W2478" s="130"/>
      <c r="X2478" s="130"/>
      <c r="Y2478" s="130"/>
      <c r="Z2478" s="130"/>
      <c r="AA2478" s="130"/>
      <c r="AB2478" s="130"/>
      <c r="AC2478" s="130"/>
      <c r="AD2478" s="130"/>
      <c r="AE2478" s="130"/>
    </row>
    <row r="2479" spans="1:31" ht="30.75" customHeight="1" x14ac:dyDescent="0.25">
      <c r="A2479" s="59" t="str">
        <f t="shared" si="40"/>
        <v/>
      </c>
      <c r="B2479" s="129"/>
      <c r="C2479" s="130"/>
      <c r="D2479" s="130"/>
      <c r="E2479" s="130"/>
      <c r="F2479" s="130"/>
      <c r="G2479" s="130"/>
      <c r="H2479" s="130"/>
      <c r="I2479" s="130"/>
      <c r="J2479" s="130"/>
      <c r="K2479" s="130"/>
      <c r="L2479" s="130"/>
      <c r="M2479" s="130"/>
      <c r="N2479" s="130"/>
      <c r="O2479" s="130"/>
      <c r="P2479" s="130"/>
      <c r="Q2479" s="130"/>
      <c r="R2479" s="130"/>
      <c r="S2479" s="130"/>
      <c r="T2479" s="134"/>
      <c r="U2479" s="130"/>
      <c r="V2479" s="130"/>
      <c r="W2479" s="130"/>
      <c r="X2479" s="130"/>
      <c r="Y2479" s="130"/>
      <c r="Z2479" s="130"/>
      <c r="AA2479" s="130"/>
      <c r="AB2479" s="130"/>
      <c r="AC2479" s="130"/>
      <c r="AD2479" s="130"/>
      <c r="AE2479" s="130"/>
    </row>
    <row r="2480" spans="1:31" ht="30.75" customHeight="1" x14ac:dyDescent="0.25">
      <c r="A2480" s="59" t="str">
        <f t="shared" si="40"/>
        <v/>
      </c>
      <c r="B2480" s="129"/>
      <c r="C2480" s="130"/>
      <c r="D2480" s="130"/>
      <c r="E2480" s="130"/>
      <c r="F2480" s="130"/>
      <c r="G2480" s="130"/>
      <c r="H2480" s="130"/>
      <c r="I2480" s="130"/>
      <c r="J2480" s="130"/>
      <c r="K2480" s="130"/>
      <c r="L2480" s="130"/>
      <c r="M2480" s="130"/>
      <c r="N2480" s="130"/>
      <c r="O2480" s="130"/>
      <c r="P2480" s="130"/>
      <c r="Q2480" s="130"/>
      <c r="R2480" s="130"/>
      <c r="S2480" s="130"/>
      <c r="T2480" s="134"/>
      <c r="U2480" s="130"/>
      <c r="V2480" s="130"/>
      <c r="W2480" s="130"/>
      <c r="X2480" s="130"/>
      <c r="Y2480" s="130"/>
      <c r="Z2480" s="130"/>
      <c r="AA2480" s="130"/>
      <c r="AB2480" s="130"/>
      <c r="AC2480" s="130"/>
      <c r="AD2480" s="130"/>
      <c r="AE2480" s="130"/>
    </row>
    <row r="2481" spans="1:31" ht="30.75" customHeight="1" x14ac:dyDescent="0.25">
      <c r="A2481" s="59" t="str">
        <f t="shared" si="40"/>
        <v/>
      </c>
      <c r="B2481" s="129"/>
      <c r="C2481" s="130"/>
      <c r="D2481" s="130"/>
      <c r="E2481" s="130"/>
      <c r="F2481" s="130"/>
      <c r="G2481" s="130"/>
      <c r="H2481" s="130"/>
      <c r="I2481" s="130"/>
      <c r="J2481" s="130"/>
      <c r="K2481" s="130"/>
      <c r="L2481" s="130"/>
      <c r="M2481" s="130"/>
      <c r="N2481" s="130"/>
      <c r="O2481" s="130"/>
      <c r="P2481" s="130"/>
      <c r="Q2481" s="130"/>
      <c r="R2481" s="130"/>
      <c r="S2481" s="130"/>
      <c r="T2481" s="134"/>
      <c r="U2481" s="130"/>
      <c r="V2481" s="130"/>
      <c r="W2481" s="130"/>
      <c r="X2481" s="130"/>
      <c r="Y2481" s="130"/>
      <c r="Z2481" s="130"/>
      <c r="AA2481" s="130"/>
      <c r="AB2481" s="130"/>
      <c r="AC2481" s="130"/>
      <c r="AD2481" s="130"/>
      <c r="AE2481" s="130"/>
    </row>
    <row r="2482" spans="1:31" ht="30.75" customHeight="1" x14ac:dyDescent="0.25">
      <c r="A2482" s="59" t="str">
        <f t="shared" si="40"/>
        <v/>
      </c>
      <c r="B2482" s="131"/>
      <c r="C2482" s="130"/>
      <c r="D2482" s="130"/>
      <c r="E2482" s="130"/>
      <c r="F2482" s="130"/>
      <c r="G2482" s="130"/>
      <c r="H2482" s="130"/>
      <c r="I2482" s="130"/>
      <c r="J2482" s="130"/>
      <c r="K2482" s="130"/>
      <c r="L2482" s="130"/>
      <c r="M2482" s="130"/>
      <c r="N2482" s="130"/>
      <c r="O2482" s="130"/>
      <c r="P2482" s="130"/>
      <c r="Q2482" s="130"/>
      <c r="R2482" s="130"/>
      <c r="S2482" s="130"/>
      <c r="T2482" s="134"/>
      <c r="U2482" s="130"/>
      <c r="V2482" s="130"/>
      <c r="W2482" s="130"/>
      <c r="X2482" s="130"/>
      <c r="Y2482" s="130"/>
      <c r="Z2482" s="130"/>
      <c r="AA2482" s="130"/>
      <c r="AB2482" s="130"/>
      <c r="AC2482" s="130"/>
      <c r="AD2482" s="130"/>
      <c r="AE2482" s="130"/>
    </row>
    <row r="2483" spans="1:31" ht="30.75" customHeight="1" x14ac:dyDescent="0.25">
      <c r="A2483" s="59" t="str">
        <f t="shared" si="40"/>
        <v/>
      </c>
      <c r="B2483" s="131"/>
      <c r="C2483" s="130"/>
      <c r="D2483" s="130"/>
      <c r="E2483" s="130"/>
      <c r="F2483" s="130"/>
      <c r="G2483" s="130"/>
      <c r="H2483" s="130"/>
      <c r="I2483" s="130"/>
      <c r="J2483" s="130"/>
      <c r="K2483" s="130"/>
      <c r="L2483" s="130"/>
      <c r="M2483" s="130"/>
      <c r="N2483" s="130"/>
      <c r="O2483" s="130"/>
      <c r="P2483" s="130"/>
      <c r="Q2483" s="130"/>
      <c r="R2483" s="130"/>
      <c r="S2483" s="130"/>
      <c r="T2483" s="134"/>
      <c r="U2483" s="130"/>
      <c r="V2483" s="130"/>
      <c r="W2483" s="130"/>
      <c r="X2483" s="130"/>
      <c r="Y2483" s="130"/>
      <c r="Z2483" s="130"/>
      <c r="AA2483" s="130"/>
      <c r="AB2483" s="130"/>
      <c r="AC2483" s="130"/>
      <c r="AD2483" s="130"/>
      <c r="AE2483" s="130"/>
    </row>
    <row r="2484" spans="1:31" ht="30.75" customHeight="1" x14ac:dyDescent="0.25">
      <c r="A2484" s="59" t="str">
        <f t="shared" si="40"/>
        <v/>
      </c>
      <c r="B2484" s="129"/>
      <c r="C2484" s="130"/>
      <c r="D2484" s="130"/>
      <c r="E2484" s="130"/>
      <c r="F2484" s="130"/>
      <c r="G2484" s="130"/>
      <c r="H2484" s="130"/>
      <c r="I2484" s="130"/>
      <c r="J2484" s="130"/>
      <c r="K2484" s="130"/>
      <c r="L2484" s="130"/>
      <c r="M2484" s="130"/>
      <c r="N2484" s="130"/>
      <c r="O2484" s="130"/>
      <c r="P2484" s="130"/>
      <c r="Q2484" s="130"/>
      <c r="R2484" s="130"/>
      <c r="S2484" s="130"/>
      <c r="T2484" s="134"/>
      <c r="U2484" s="130"/>
      <c r="V2484" s="130"/>
      <c r="W2484" s="130"/>
      <c r="X2484" s="130"/>
      <c r="Y2484" s="130"/>
      <c r="Z2484" s="130"/>
      <c r="AA2484" s="130"/>
      <c r="AB2484" s="130"/>
      <c r="AC2484" s="130"/>
      <c r="AD2484" s="130"/>
      <c r="AE2484" s="130"/>
    </row>
    <row r="2485" spans="1:31" ht="30.75" customHeight="1" x14ac:dyDescent="0.25">
      <c r="A2485" s="59" t="str">
        <f t="shared" si="40"/>
        <v/>
      </c>
      <c r="B2485" s="129"/>
      <c r="C2485" s="130"/>
      <c r="D2485" s="130"/>
      <c r="E2485" s="130"/>
      <c r="F2485" s="130"/>
      <c r="G2485" s="130"/>
      <c r="H2485" s="130"/>
      <c r="I2485" s="130"/>
      <c r="J2485" s="130"/>
      <c r="K2485" s="130"/>
      <c r="L2485" s="130"/>
      <c r="M2485" s="130"/>
      <c r="N2485" s="130"/>
      <c r="O2485" s="130"/>
      <c r="P2485" s="130"/>
      <c r="Q2485" s="130"/>
      <c r="R2485" s="130"/>
      <c r="S2485" s="130"/>
      <c r="T2485" s="134"/>
      <c r="U2485" s="130"/>
      <c r="V2485" s="130"/>
      <c r="W2485" s="130"/>
      <c r="X2485" s="130"/>
      <c r="Y2485" s="130"/>
      <c r="Z2485" s="130"/>
      <c r="AA2485" s="130"/>
      <c r="AB2485" s="130"/>
      <c r="AC2485" s="130"/>
      <c r="AD2485" s="130"/>
      <c r="AE2485" s="130"/>
    </row>
    <row r="2486" spans="1:31" ht="30.75" customHeight="1" x14ac:dyDescent="0.25">
      <c r="A2486" s="59" t="str">
        <f t="shared" si="40"/>
        <v/>
      </c>
      <c r="B2486" s="129"/>
      <c r="C2486" s="130"/>
      <c r="D2486" s="130"/>
      <c r="E2486" s="130"/>
      <c r="F2486" s="130"/>
      <c r="G2486" s="130"/>
      <c r="H2486" s="130"/>
      <c r="I2486" s="130"/>
      <c r="J2486" s="130"/>
      <c r="K2486" s="130"/>
      <c r="L2486" s="130"/>
      <c r="M2486" s="130"/>
      <c r="N2486" s="130"/>
      <c r="O2486" s="130"/>
      <c r="P2486" s="130"/>
      <c r="Q2486" s="130"/>
      <c r="R2486" s="130"/>
      <c r="S2486" s="130"/>
      <c r="T2486" s="134"/>
      <c r="U2486" s="130"/>
      <c r="V2486" s="130"/>
      <c r="W2486" s="130"/>
      <c r="X2486" s="130"/>
      <c r="Y2486" s="130"/>
      <c r="Z2486" s="130"/>
      <c r="AA2486" s="130"/>
      <c r="AB2486" s="130"/>
      <c r="AC2486" s="130"/>
      <c r="AD2486" s="130"/>
      <c r="AE2486" s="130"/>
    </row>
    <row r="2487" spans="1:31" ht="30.75" customHeight="1" x14ac:dyDescent="0.25">
      <c r="A2487" s="59" t="str">
        <f t="shared" si="40"/>
        <v/>
      </c>
      <c r="B2487" s="126"/>
      <c r="C2487" s="127"/>
      <c r="D2487" s="127"/>
      <c r="E2487" s="127"/>
      <c r="F2487" s="127"/>
      <c r="G2487" s="127"/>
      <c r="H2487" s="127"/>
      <c r="I2487" s="127"/>
      <c r="J2487" s="127"/>
      <c r="K2487" s="127"/>
      <c r="L2487" s="127"/>
      <c r="M2487" s="127"/>
      <c r="N2487" s="127"/>
      <c r="O2487" s="127"/>
      <c r="P2487" s="127"/>
      <c r="Q2487" s="127"/>
      <c r="R2487" s="127"/>
      <c r="S2487" s="127"/>
      <c r="T2487" s="133"/>
      <c r="U2487" s="127"/>
      <c r="V2487" s="127"/>
      <c r="W2487" s="127"/>
      <c r="X2487" s="127"/>
      <c r="Y2487" s="127"/>
      <c r="Z2487" s="127"/>
      <c r="AA2487" s="127"/>
      <c r="AB2487" s="127"/>
      <c r="AC2487" s="127"/>
      <c r="AD2487" s="127"/>
      <c r="AE2487" s="127"/>
    </row>
    <row r="2488" spans="1:31" ht="30.75" customHeight="1" x14ac:dyDescent="0.25">
      <c r="A2488" s="59" t="str">
        <f t="shared" si="40"/>
        <v/>
      </c>
      <c r="B2488" s="128"/>
      <c r="C2488" s="127"/>
      <c r="D2488" s="127"/>
      <c r="E2488" s="127"/>
      <c r="F2488" s="127"/>
      <c r="G2488" s="127"/>
      <c r="H2488" s="127"/>
      <c r="I2488" s="127"/>
      <c r="J2488" s="127"/>
      <c r="K2488" s="127"/>
      <c r="L2488" s="127"/>
      <c r="M2488" s="127"/>
      <c r="N2488" s="127"/>
      <c r="O2488" s="127"/>
      <c r="P2488" s="127"/>
      <c r="Q2488" s="127"/>
      <c r="R2488" s="127"/>
      <c r="S2488" s="127"/>
      <c r="T2488" s="133"/>
      <c r="U2488" s="127"/>
      <c r="V2488" s="127"/>
      <c r="W2488" s="127"/>
      <c r="X2488" s="127"/>
      <c r="Y2488" s="127"/>
      <c r="Z2488" s="127"/>
      <c r="AA2488" s="127"/>
      <c r="AB2488" s="127"/>
      <c r="AC2488" s="127"/>
      <c r="AD2488" s="127"/>
      <c r="AE2488" s="127"/>
    </row>
    <row r="2489" spans="1:31" ht="30.75" customHeight="1" x14ac:dyDescent="0.25">
      <c r="A2489" s="59" t="str">
        <f t="shared" si="40"/>
        <v/>
      </c>
      <c r="B2489" s="128"/>
      <c r="C2489" s="127"/>
      <c r="D2489" s="127"/>
      <c r="E2489" s="127"/>
      <c r="F2489" s="127"/>
      <c r="G2489" s="127"/>
      <c r="H2489" s="127"/>
      <c r="I2489" s="127"/>
      <c r="J2489" s="127"/>
      <c r="K2489" s="127"/>
      <c r="L2489" s="127"/>
      <c r="M2489" s="127"/>
      <c r="N2489" s="127"/>
      <c r="O2489" s="127"/>
      <c r="P2489" s="127"/>
      <c r="Q2489" s="127"/>
      <c r="R2489" s="127"/>
      <c r="S2489" s="127"/>
      <c r="T2489" s="133"/>
      <c r="U2489" s="127"/>
      <c r="V2489" s="127"/>
      <c r="W2489" s="127"/>
      <c r="X2489" s="127"/>
      <c r="Y2489" s="127"/>
      <c r="Z2489" s="127"/>
      <c r="AA2489" s="127"/>
      <c r="AB2489" s="127"/>
      <c r="AC2489" s="127"/>
      <c r="AD2489" s="127"/>
      <c r="AE2489" s="127"/>
    </row>
    <row r="2490" spans="1:31" ht="30.75" customHeight="1" x14ac:dyDescent="0.25">
      <c r="A2490" s="59" t="str">
        <f t="shared" si="40"/>
        <v/>
      </c>
      <c r="B2490" s="129"/>
      <c r="C2490" s="130"/>
      <c r="D2490" s="130"/>
      <c r="E2490" s="130"/>
      <c r="F2490" s="130"/>
      <c r="G2490" s="130"/>
      <c r="H2490" s="130"/>
      <c r="I2490" s="130"/>
      <c r="J2490" s="130"/>
      <c r="K2490" s="130"/>
      <c r="L2490" s="130"/>
      <c r="M2490" s="130"/>
      <c r="N2490" s="130"/>
      <c r="O2490" s="130"/>
      <c r="P2490" s="130"/>
      <c r="Q2490" s="130"/>
      <c r="R2490" s="130"/>
      <c r="S2490" s="130"/>
      <c r="T2490" s="134"/>
      <c r="U2490" s="130"/>
      <c r="V2490" s="130"/>
      <c r="W2490" s="130"/>
      <c r="X2490" s="130"/>
      <c r="Y2490" s="130"/>
      <c r="Z2490" s="130"/>
      <c r="AA2490" s="130"/>
      <c r="AB2490" s="130"/>
      <c r="AC2490" s="130"/>
      <c r="AD2490" s="130"/>
      <c r="AE2490" s="130"/>
    </row>
    <row r="2491" spans="1:31" ht="30.75" customHeight="1" x14ac:dyDescent="0.25">
      <c r="A2491" s="59" t="str">
        <f t="shared" si="40"/>
        <v/>
      </c>
      <c r="B2491" s="129"/>
      <c r="C2491" s="130"/>
      <c r="D2491" s="130"/>
      <c r="E2491" s="130"/>
      <c r="F2491" s="130"/>
      <c r="G2491" s="130"/>
      <c r="H2491" s="130"/>
      <c r="I2491" s="130"/>
      <c r="J2491" s="130"/>
      <c r="K2491" s="130"/>
      <c r="L2491" s="130"/>
      <c r="M2491" s="130"/>
      <c r="N2491" s="130"/>
      <c r="O2491" s="130"/>
      <c r="P2491" s="130"/>
      <c r="Q2491" s="130"/>
      <c r="R2491" s="130"/>
      <c r="S2491" s="130"/>
      <c r="T2491" s="134"/>
      <c r="U2491" s="130"/>
      <c r="V2491" s="130"/>
      <c r="W2491" s="130"/>
      <c r="X2491" s="130"/>
      <c r="Y2491" s="130"/>
      <c r="Z2491" s="130"/>
      <c r="AA2491" s="130"/>
      <c r="AB2491" s="130"/>
      <c r="AC2491" s="130"/>
      <c r="AD2491" s="130"/>
      <c r="AE2491" s="130"/>
    </row>
    <row r="2492" spans="1:31" ht="30.75" customHeight="1" x14ac:dyDescent="0.25">
      <c r="A2492" s="59" t="str">
        <f t="shared" si="40"/>
        <v/>
      </c>
      <c r="B2492" s="129"/>
      <c r="C2492" s="130"/>
      <c r="D2492" s="130"/>
      <c r="E2492" s="130"/>
      <c r="F2492" s="130"/>
      <c r="G2492" s="130"/>
      <c r="H2492" s="130"/>
      <c r="I2492" s="130"/>
      <c r="J2492" s="130"/>
      <c r="K2492" s="130"/>
      <c r="L2492" s="130"/>
      <c r="M2492" s="130"/>
      <c r="N2492" s="130"/>
      <c r="O2492" s="130"/>
      <c r="P2492" s="130"/>
      <c r="Q2492" s="130"/>
      <c r="R2492" s="130"/>
      <c r="S2492" s="130"/>
      <c r="T2492" s="134"/>
      <c r="U2492" s="130"/>
      <c r="V2492" s="130"/>
      <c r="W2492" s="130"/>
      <c r="X2492" s="130"/>
      <c r="Y2492" s="130"/>
      <c r="Z2492" s="130"/>
      <c r="AA2492" s="130"/>
      <c r="AB2492" s="130"/>
      <c r="AC2492" s="130"/>
      <c r="AD2492" s="130"/>
      <c r="AE2492" s="130"/>
    </row>
    <row r="2493" spans="1:31" ht="30.75" customHeight="1" x14ac:dyDescent="0.25">
      <c r="A2493" s="59" t="str">
        <f t="shared" si="40"/>
        <v/>
      </c>
      <c r="B2493" s="129"/>
      <c r="C2493" s="130"/>
      <c r="D2493" s="130"/>
      <c r="E2493" s="130"/>
      <c r="F2493" s="130"/>
      <c r="G2493" s="130"/>
      <c r="H2493" s="130"/>
      <c r="I2493" s="130"/>
      <c r="J2493" s="130"/>
      <c r="K2493" s="130"/>
      <c r="L2493" s="130"/>
      <c r="M2493" s="130"/>
      <c r="N2493" s="130"/>
      <c r="O2493" s="130"/>
      <c r="P2493" s="130"/>
      <c r="Q2493" s="130"/>
      <c r="R2493" s="130"/>
      <c r="S2493" s="130"/>
      <c r="T2493" s="134"/>
      <c r="U2493" s="130"/>
      <c r="V2493" s="130"/>
      <c r="W2493" s="130"/>
      <c r="X2493" s="130"/>
      <c r="Y2493" s="130"/>
      <c r="Z2493" s="130"/>
      <c r="AA2493" s="130"/>
      <c r="AB2493" s="130"/>
      <c r="AC2493" s="130"/>
      <c r="AD2493" s="130"/>
      <c r="AE2493" s="130"/>
    </row>
    <row r="2494" spans="1:31" ht="30.75" customHeight="1" x14ac:dyDescent="0.25">
      <c r="A2494" s="59" t="str">
        <f t="shared" si="40"/>
        <v/>
      </c>
      <c r="B2494" s="128"/>
      <c r="C2494" s="127"/>
      <c r="D2494" s="127"/>
      <c r="E2494" s="127"/>
      <c r="F2494" s="127"/>
      <c r="G2494" s="127"/>
      <c r="H2494" s="127"/>
      <c r="I2494" s="127"/>
      <c r="J2494" s="127"/>
      <c r="K2494" s="127"/>
      <c r="L2494" s="127"/>
      <c r="M2494" s="127"/>
      <c r="N2494" s="127"/>
      <c r="O2494" s="127"/>
      <c r="P2494" s="127"/>
      <c r="Q2494" s="127"/>
      <c r="R2494" s="127"/>
      <c r="S2494" s="127"/>
      <c r="T2494" s="133"/>
      <c r="U2494" s="127"/>
      <c r="V2494" s="127"/>
      <c r="W2494" s="127"/>
      <c r="X2494" s="127"/>
      <c r="Y2494" s="127"/>
      <c r="Z2494" s="127"/>
      <c r="AA2494" s="127"/>
      <c r="AB2494" s="127"/>
      <c r="AC2494" s="127"/>
      <c r="AD2494" s="127"/>
      <c r="AE2494" s="127"/>
    </row>
    <row r="2495" spans="1:31" ht="30.75" customHeight="1" x14ac:dyDescent="0.25">
      <c r="A2495" s="59" t="str">
        <f t="shared" si="40"/>
        <v/>
      </c>
      <c r="B2495" s="128"/>
      <c r="C2495" s="127"/>
      <c r="D2495" s="127"/>
      <c r="E2495" s="127"/>
      <c r="F2495" s="127"/>
      <c r="G2495" s="127"/>
      <c r="H2495" s="127"/>
      <c r="I2495" s="127"/>
      <c r="J2495" s="127"/>
      <c r="K2495" s="127"/>
      <c r="L2495" s="127"/>
      <c r="M2495" s="127"/>
      <c r="N2495" s="127"/>
      <c r="O2495" s="127"/>
      <c r="P2495" s="127"/>
      <c r="Q2495" s="127"/>
      <c r="R2495" s="127"/>
      <c r="S2495" s="127"/>
      <c r="T2495" s="133"/>
      <c r="U2495" s="127"/>
      <c r="V2495" s="127"/>
      <c r="W2495" s="127"/>
      <c r="X2495" s="127"/>
      <c r="Y2495" s="127"/>
      <c r="Z2495" s="127"/>
      <c r="AA2495" s="127"/>
      <c r="AB2495" s="127"/>
      <c r="AC2495" s="127"/>
      <c r="AD2495" s="127"/>
      <c r="AE2495" s="127"/>
    </row>
    <row r="2496" spans="1:31" ht="30.75" customHeight="1" x14ac:dyDescent="0.25">
      <c r="A2496" s="59" t="str">
        <f t="shared" si="40"/>
        <v/>
      </c>
      <c r="B2496" s="128"/>
      <c r="C2496" s="127"/>
      <c r="D2496" s="127"/>
      <c r="E2496" s="127"/>
      <c r="F2496" s="127"/>
      <c r="G2496" s="127"/>
      <c r="H2496" s="127"/>
      <c r="I2496" s="127"/>
      <c r="J2496" s="127"/>
      <c r="K2496" s="127"/>
      <c r="L2496" s="127"/>
      <c r="M2496" s="127"/>
      <c r="N2496" s="127"/>
      <c r="O2496" s="127"/>
      <c r="P2496" s="127"/>
      <c r="Q2496" s="127"/>
      <c r="R2496" s="127"/>
      <c r="S2496" s="127"/>
      <c r="T2496" s="133"/>
      <c r="U2496" s="127"/>
      <c r="V2496" s="127"/>
      <c r="W2496" s="127"/>
      <c r="X2496" s="127"/>
      <c r="Y2496" s="127"/>
      <c r="Z2496" s="127"/>
      <c r="AA2496" s="127"/>
      <c r="AB2496" s="127"/>
      <c r="AC2496" s="127"/>
      <c r="AD2496" s="127"/>
      <c r="AE2496" s="127"/>
    </row>
    <row r="2497" spans="1:31" ht="30.75" customHeight="1" x14ac:dyDescent="0.25">
      <c r="A2497" s="59" t="str">
        <f t="shared" si="40"/>
        <v/>
      </c>
      <c r="B2497" s="131"/>
      <c r="C2497" s="130"/>
      <c r="D2497" s="130"/>
      <c r="E2497" s="130"/>
      <c r="F2497" s="130"/>
      <c r="G2497" s="130"/>
      <c r="H2497" s="130"/>
      <c r="I2497" s="130"/>
      <c r="J2497" s="130"/>
      <c r="K2497" s="130"/>
      <c r="L2497" s="130"/>
      <c r="M2497" s="130"/>
      <c r="N2497" s="130"/>
      <c r="O2497" s="130"/>
      <c r="P2497" s="130"/>
      <c r="Q2497" s="130"/>
      <c r="R2497" s="130"/>
      <c r="S2497" s="130"/>
      <c r="T2497" s="134"/>
      <c r="U2497" s="130"/>
      <c r="V2497" s="130"/>
      <c r="W2497" s="130"/>
      <c r="X2497" s="130"/>
      <c r="Y2497" s="130"/>
      <c r="Z2497" s="130"/>
      <c r="AA2497" s="130"/>
      <c r="AB2497" s="130"/>
      <c r="AC2497" s="130"/>
      <c r="AD2497" s="130"/>
      <c r="AE2497" s="130"/>
    </row>
    <row r="2498" spans="1:31" ht="30.75" customHeight="1" x14ac:dyDescent="0.25">
      <c r="A2498" s="59" t="str">
        <f t="shared" si="40"/>
        <v/>
      </c>
      <c r="B2498" s="131"/>
      <c r="C2498" s="130"/>
      <c r="D2498" s="130"/>
      <c r="E2498" s="130"/>
      <c r="F2498" s="130"/>
      <c r="G2498" s="130"/>
      <c r="H2498" s="130"/>
      <c r="I2498" s="130"/>
      <c r="J2498" s="130"/>
      <c r="K2498" s="130"/>
      <c r="L2498" s="130"/>
      <c r="M2498" s="130"/>
      <c r="N2498" s="130"/>
      <c r="O2498" s="130"/>
      <c r="P2498" s="130"/>
      <c r="Q2498" s="130"/>
      <c r="R2498" s="130"/>
      <c r="S2498" s="130"/>
      <c r="T2498" s="134"/>
      <c r="U2498" s="130"/>
      <c r="V2498" s="130"/>
      <c r="W2498" s="130"/>
      <c r="X2498" s="130"/>
      <c r="Y2498" s="130"/>
      <c r="Z2498" s="130"/>
      <c r="AA2498" s="130"/>
      <c r="AB2498" s="130"/>
      <c r="AC2498" s="130"/>
      <c r="AD2498" s="130"/>
      <c r="AE2498" s="130"/>
    </row>
    <row r="2499" spans="1:31" ht="30.75" customHeight="1" x14ac:dyDescent="0.25">
      <c r="A2499" s="59" t="str">
        <f t="shared" ref="A2499:A2562" si="41">IF(B2499&lt;&gt;"",DATE(2020,INT((ROW(A2497)-1)/27)+1,1),"")</f>
        <v/>
      </c>
      <c r="B2499" s="131"/>
      <c r="C2499" s="130"/>
      <c r="D2499" s="130"/>
      <c r="E2499" s="130"/>
      <c r="F2499" s="130"/>
      <c r="G2499" s="130"/>
      <c r="H2499" s="130"/>
      <c r="I2499" s="130"/>
      <c r="J2499" s="130"/>
      <c r="K2499" s="130"/>
      <c r="L2499" s="130"/>
      <c r="M2499" s="130"/>
      <c r="N2499" s="130"/>
      <c r="O2499" s="130"/>
      <c r="P2499" s="130"/>
      <c r="Q2499" s="130"/>
      <c r="R2499" s="130"/>
      <c r="S2499" s="130"/>
      <c r="T2499" s="134"/>
      <c r="U2499" s="130"/>
      <c r="V2499" s="130"/>
      <c r="W2499" s="130"/>
      <c r="X2499" s="130"/>
      <c r="Y2499" s="130"/>
      <c r="Z2499" s="130"/>
      <c r="AA2499" s="130"/>
      <c r="AB2499" s="130"/>
      <c r="AC2499" s="130"/>
      <c r="AD2499" s="130"/>
      <c r="AE2499" s="130"/>
    </row>
    <row r="2500" spans="1:31" ht="30.75" customHeight="1" x14ac:dyDescent="0.25">
      <c r="A2500" s="59" t="str">
        <f t="shared" si="41"/>
        <v/>
      </c>
      <c r="B2500" s="129"/>
      <c r="C2500" s="130"/>
      <c r="D2500" s="130"/>
      <c r="E2500" s="130"/>
      <c r="F2500" s="130"/>
      <c r="G2500" s="130"/>
      <c r="H2500" s="130"/>
      <c r="I2500" s="130"/>
      <c r="J2500" s="130"/>
      <c r="K2500" s="130"/>
      <c r="L2500" s="130"/>
      <c r="M2500" s="130"/>
      <c r="N2500" s="130"/>
      <c r="O2500" s="130"/>
      <c r="P2500" s="130"/>
      <c r="Q2500" s="130"/>
      <c r="R2500" s="130"/>
      <c r="S2500" s="130"/>
      <c r="T2500" s="134"/>
      <c r="U2500" s="130"/>
      <c r="V2500" s="130"/>
      <c r="W2500" s="130"/>
      <c r="X2500" s="130"/>
      <c r="Y2500" s="130"/>
      <c r="Z2500" s="130"/>
      <c r="AA2500" s="130"/>
      <c r="AB2500" s="130"/>
      <c r="AC2500" s="130"/>
      <c r="AD2500" s="130"/>
      <c r="AE2500" s="130"/>
    </row>
    <row r="2501" spans="1:31" ht="30.75" customHeight="1" x14ac:dyDescent="0.25">
      <c r="A2501" s="59" t="str">
        <f t="shared" si="41"/>
        <v/>
      </c>
      <c r="B2501" s="129"/>
      <c r="C2501" s="130"/>
      <c r="D2501" s="130"/>
      <c r="E2501" s="130"/>
      <c r="F2501" s="130"/>
      <c r="G2501" s="130"/>
      <c r="H2501" s="130"/>
      <c r="I2501" s="130"/>
      <c r="J2501" s="130"/>
      <c r="K2501" s="130"/>
      <c r="L2501" s="130"/>
      <c r="M2501" s="130"/>
      <c r="N2501" s="130"/>
      <c r="O2501" s="130"/>
      <c r="P2501" s="130"/>
      <c r="Q2501" s="130"/>
      <c r="R2501" s="130"/>
      <c r="S2501" s="130"/>
      <c r="T2501" s="134"/>
      <c r="U2501" s="130"/>
      <c r="V2501" s="130"/>
      <c r="W2501" s="130"/>
      <c r="X2501" s="130"/>
      <c r="Y2501" s="130"/>
      <c r="Z2501" s="130"/>
      <c r="AA2501" s="130"/>
      <c r="AB2501" s="130"/>
      <c r="AC2501" s="130"/>
      <c r="AD2501" s="130"/>
      <c r="AE2501" s="130"/>
    </row>
    <row r="2502" spans="1:31" ht="30.75" customHeight="1" x14ac:dyDescent="0.25">
      <c r="A2502" s="59" t="str">
        <f t="shared" si="41"/>
        <v/>
      </c>
      <c r="B2502" s="129"/>
      <c r="C2502" s="130"/>
      <c r="D2502" s="130"/>
      <c r="E2502" s="130"/>
      <c r="F2502" s="130"/>
      <c r="G2502" s="130"/>
      <c r="H2502" s="130"/>
      <c r="I2502" s="130"/>
      <c r="J2502" s="130"/>
      <c r="K2502" s="130"/>
      <c r="L2502" s="130"/>
      <c r="M2502" s="130"/>
      <c r="N2502" s="130"/>
      <c r="O2502" s="130"/>
      <c r="P2502" s="130"/>
      <c r="Q2502" s="130"/>
      <c r="R2502" s="130"/>
      <c r="S2502" s="130"/>
      <c r="T2502" s="134"/>
      <c r="U2502" s="130"/>
      <c r="V2502" s="130"/>
      <c r="W2502" s="130"/>
      <c r="X2502" s="130"/>
      <c r="Y2502" s="130"/>
      <c r="Z2502" s="130"/>
      <c r="AA2502" s="130"/>
      <c r="AB2502" s="130"/>
      <c r="AC2502" s="130"/>
      <c r="AD2502" s="130"/>
      <c r="AE2502" s="130"/>
    </row>
    <row r="2503" spans="1:31" ht="30.75" customHeight="1" x14ac:dyDescent="0.25">
      <c r="A2503" s="59" t="str">
        <f t="shared" si="41"/>
        <v/>
      </c>
      <c r="B2503" s="129"/>
      <c r="C2503" s="130"/>
      <c r="D2503" s="130"/>
      <c r="E2503" s="130"/>
      <c r="F2503" s="130"/>
      <c r="G2503" s="130"/>
      <c r="H2503" s="130"/>
      <c r="I2503" s="130"/>
      <c r="J2503" s="130"/>
      <c r="K2503" s="130"/>
      <c r="L2503" s="130"/>
      <c r="M2503" s="130"/>
      <c r="N2503" s="130"/>
      <c r="O2503" s="130"/>
      <c r="P2503" s="130"/>
      <c r="Q2503" s="130"/>
      <c r="R2503" s="130"/>
      <c r="S2503" s="130"/>
      <c r="T2503" s="134"/>
      <c r="U2503" s="130"/>
      <c r="V2503" s="130"/>
      <c r="W2503" s="130"/>
      <c r="X2503" s="130"/>
      <c r="Y2503" s="130"/>
      <c r="Z2503" s="130"/>
      <c r="AA2503" s="130"/>
      <c r="AB2503" s="130"/>
      <c r="AC2503" s="130"/>
      <c r="AD2503" s="130"/>
      <c r="AE2503" s="130"/>
    </row>
    <row r="2504" spans="1:31" ht="30.75" customHeight="1" x14ac:dyDescent="0.25">
      <c r="A2504" s="59" t="str">
        <f t="shared" si="41"/>
        <v/>
      </c>
      <c r="B2504" s="129"/>
      <c r="C2504" s="130"/>
      <c r="D2504" s="130"/>
      <c r="E2504" s="130"/>
      <c r="F2504" s="130"/>
      <c r="G2504" s="130"/>
      <c r="H2504" s="130"/>
      <c r="I2504" s="130"/>
      <c r="J2504" s="130"/>
      <c r="K2504" s="130"/>
      <c r="L2504" s="130"/>
      <c r="M2504" s="130"/>
      <c r="N2504" s="130"/>
      <c r="O2504" s="130"/>
      <c r="P2504" s="130"/>
      <c r="Q2504" s="130"/>
      <c r="R2504" s="130"/>
      <c r="S2504" s="130"/>
      <c r="T2504" s="134"/>
      <c r="U2504" s="130"/>
      <c r="V2504" s="130"/>
      <c r="W2504" s="130"/>
      <c r="X2504" s="130"/>
      <c r="Y2504" s="130"/>
      <c r="Z2504" s="130"/>
      <c r="AA2504" s="130"/>
      <c r="AB2504" s="130"/>
      <c r="AC2504" s="130"/>
      <c r="AD2504" s="130"/>
      <c r="AE2504" s="130"/>
    </row>
    <row r="2505" spans="1:31" ht="30.75" customHeight="1" x14ac:dyDescent="0.25">
      <c r="A2505" s="59" t="str">
        <f t="shared" si="41"/>
        <v/>
      </c>
      <c r="B2505" s="131"/>
      <c r="C2505" s="130"/>
      <c r="D2505" s="130"/>
      <c r="E2505" s="130"/>
      <c r="F2505" s="130"/>
      <c r="G2505" s="130"/>
      <c r="H2505" s="130"/>
      <c r="I2505" s="130"/>
      <c r="J2505" s="130"/>
      <c r="K2505" s="130"/>
      <c r="L2505" s="130"/>
      <c r="M2505" s="130"/>
      <c r="N2505" s="130"/>
      <c r="O2505" s="130"/>
      <c r="P2505" s="130"/>
      <c r="Q2505" s="130"/>
      <c r="R2505" s="130"/>
      <c r="S2505" s="130"/>
      <c r="T2505" s="134"/>
      <c r="U2505" s="130"/>
      <c r="V2505" s="130"/>
      <c r="W2505" s="130"/>
      <c r="X2505" s="130"/>
      <c r="Y2505" s="130"/>
      <c r="Z2505" s="130"/>
      <c r="AA2505" s="130"/>
      <c r="AB2505" s="130"/>
      <c r="AC2505" s="130"/>
      <c r="AD2505" s="130"/>
      <c r="AE2505" s="130"/>
    </row>
    <row r="2506" spans="1:31" ht="30.75" customHeight="1" x14ac:dyDescent="0.25">
      <c r="A2506" s="59" t="str">
        <f t="shared" si="41"/>
        <v/>
      </c>
      <c r="B2506" s="129"/>
      <c r="C2506" s="130"/>
      <c r="D2506" s="130"/>
      <c r="E2506" s="130"/>
      <c r="F2506" s="130"/>
      <c r="G2506" s="130"/>
      <c r="H2506" s="130"/>
      <c r="I2506" s="130"/>
      <c r="J2506" s="130"/>
      <c r="K2506" s="130"/>
      <c r="L2506" s="130"/>
      <c r="M2506" s="130"/>
      <c r="N2506" s="130"/>
      <c r="O2506" s="130"/>
      <c r="P2506" s="130"/>
      <c r="Q2506" s="130"/>
      <c r="R2506" s="130"/>
      <c r="S2506" s="130"/>
      <c r="T2506" s="134"/>
      <c r="U2506" s="130"/>
      <c r="V2506" s="130"/>
      <c r="W2506" s="130"/>
      <c r="X2506" s="130"/>
      <c r="Y2506" s="130"/>
      <c r="Z2506" s="130"/>
      <c r="AA2506" s="130"/>
      <c r="AB2506" s="130"/>
      <c r="AC2506" s="130"/>
      <c r="AD2506" s="130"/>
      <c r="AE2506" s="130"/>
    </row>
    <row r="2507" spans="1:31" ht="30.75" customHeight="1" x14ac:dyDescent="0.25">
      <c r="A2507" s="59" t="str">
        <f t="shared" si="41"/>
        <v/>
      </c>
      <c r="B2507" s="129"/>
      <c r="C2507" s="130"/>
      <c r="D2507" s="130"/>
      <c r="E2507" s="130"/>
      <c r="F2507" s="130"/>
      <c r="G2507" s="130"/>
      <c r="H2507" s="130"/>
      <c r="I2507" s="130"/>
      <c r="J2507" s="130"/>
      <c r="K2507" s="130"/>
      <c r="L2507" s="130"/>
      <c r="M2507" s="130"/>
      <c r="N2507" s="130"/>
      <c r="O2507" s="130"/>
      <c r="P2507" s="130"/>
      <c r="Q2507" s="130"/>
      <c r="R2507" s="130"/>
      <c r="S2507" s="130"/>
      <c r="T2507" s="134"/>
      <c r="U2507" s="130"/>
      <c r="V2507" s="130"/>
      <c r="W2507" s="130"/>
      <c r="X2507" s="130"/>
      <c r="Y2507" s="130"/>
      <c r="Z2507" s="130"/>
      <c r="AA2507" s="130"/>
      <c r="AB2507" s="130"/>
      <c r="AC2507" s="130"/>
      <c r="AD2507" s="130"/>
      <c r="AE2507" s="130"/>
    </row>
    <row r="2508" spans="1:31" ht="30.75" customHeight="1" x14ac:dyDescent="0.25">
      <c r="A2508" s="59" t="str">
        <f t="shared" si="41"/>
        <v/>
      </c>
      <c r="B2508" s="129"/>
      <c r="C2508" s="130"/>
      <c r="D2508" s="130"/>
      <c r="E2508" s="130"/>
      <c r="F2508" s="130"/>
      <c r="G2508" s="130"/>
      <c r="H2508" s="130"/>
      <c r="I2508" s="130"/>
      <c r="J2508" s="130"/>
      <c r="K2508" s="130"/>
      <c r="L2508" s="130"/>
      <c r="M2508" s="130"/>
      <c r="N2508" s="130"/>
      <c r="O2508" s="130"/>
      <c r="P2508" s="130"/>
      <c r="Q2508" s="130"/>
      <c r="R2508" s="130"/>
      <c r="S2508" s="130"/>
      <c r="T2508" s="134"/>
      <c r="U2508" s="130"/>
      <c r="V2508" s="130"/>
      <c r="W2508" s="130"/>
      <c r="X2508" s="130"/>
      <c r="Y2508" s="130"/>
      <c r="Z2508" s="130"/>
      <c r="AA2508" s="130"/>
      <c r="AB2508" s="130"/>
      <c r="AC2508" s="130"/>
      <c r="AD2508" s="130"/>
      <c r="AE2508" s="130"/>
    </row>
    <row r="2509" spans="1:31" ht="30.75" customHeight="1" x14ac:dyDescent="0.25">
      <c r="A2509" s="59" t="str">
        <f t="shared" si="41"/>
        <v/>
      </c>
      <c r="B2509" s="131"/>
      <c r="C2509" s="130"/>
      <c r="D2509" s="130"/>
      <c r="E2509" s="130"/>
      <c r="F2509" s="130"/>
      <c r="G2509" s="130"/>
      <c r="H2509" s="130"/>
      <c r="I2509" s="130"/>
      <c r="J2509" s="130"/>
      <c r="K2509" s="130"/>
      <c r="L2509" s="130"/>
      <c r="M2509" s="130"/>
      <c r="N2509" s="130"/>
      <c r="O2509" s="130"/>
      <c r="P2509" s="130"/>
      <c r="Q2509" s="130"/>
      <c r="R2509" s="130"/>
      <c r="S2509" s="130"/>
      <c r="T2509" s="134"/>
      <c r="U2509" s="130"/>
      <c r="V2509" s="130"/>
      <c r="W2509" s="130"/>
      <c r="X2509" s="130"/>
      <c r="Y2509" s="130"/>
      <c r="Z2509" s="130"/>
      <c r="AA2509" s="130"/>
      <c r="AB2509" s="130"/>
      <c r="AC2509" s="130"/>
      <c r="AD2509" s="130"/>
      <c r="AE2509" s="130"/>
    </row>
    <row r="2510" spans="1:31" ht="30.75" customHeight="1" x14ac:dyDescent="0.25">
      <c r="A2510" s="59" t="str">
        <f t="shared" si="41"/>
        <v/>
      </c>
      <c r="B2510" s="131"/>
      <c r="C2510" s="130"/>
      <c r="D2510" s="130"/>
      <c r="E2510" s="130"/>
      <c r="F2510" s="130"/>
      <c r="G2510" s="130"/>
      <c r="H2510" s="130"/>
      <c r="I2510" s="130"/>
      <c r="J2510" s="130"/>
      <c r="K2510" s="130"/>
      <c r="L2510" s="130"/>
      <c r="M2510" s="130"/>
      <c r="N2510" s="130"/>
      <c r="O2510" s="130"/>
      <c r="P2510" s="130"/>
      <c r="Q2510" s="130"/>
      <c r="R2510" s="130"/>
      <c r="S2510" s="130"/>
      <c r="T2510" s="134"/>
      <c r="U2510" s="130"/>
      <c r="V2510" s="130"/>
      <c r="W2510" s="130"/>
      <c r="X2510" s="130"/>
      <c r="Y2510" s="130"/>
      <c r="Z2510" s="130"/>
      <c r="AA2510" s="130"/>
      <c r="AB2510" s="130"/>
      <c r="AC2510" s="130"/>
      <c r="AD2510" s="130"/>
      <c r="AE2510" s="130"/>
    </row>
    <row r="2511" spans="1:31" ht="30.75" customHeight="1" x14ac:dyDescent="0.25">
      <c r="A2511" s="59" t="str">
        <f t="shared" si="41"/>
        <v/>
      </c>
      <c r="B2511" s="129"/>
      <c r="C2511" s="130"/>
      <c r="D2511" s="130"/>
      <c r="E2511" s="130"/>
      <c r="F2511" s="130"/>
      <c r="G2511" s="130"/>
      <c r="H2511" s="130"/>
      <c r="I2511" s="130"/>
      <c r="J2511" s="130"/>
      <c r="K2511" s="130"/>
      <c r="L2511" s="130"/>
      <c r="M2511" s="130"/>
      <c r="N2511" s="130"/>
      <c r="O2511" s="130"/>
      <c r="P2511" s="130"/>
      <c r="Q2511" s="130"/>
      <c r="R2511" s="130"/>
      <c r="S2511" s="130"/>
      <c r="T2511" s="134"/>
      <c r="U2511" s="130"/>
      <c r="V2511" s="130"/>
      <c r="W2511" s="130"/>
      <c r="X2511" s="130"/>
      <c r="Y2511" s="130"/>
      <c r="Z2511" s="130"/>
      <c r="AA2511" s="130"/>
      <c r="AB2511" s="130"/>
      <c r="AC2511" s="130"/>
      <c r="AD2511" s="130"/>
      <c r="AE2511" s="130"/>
    </row>
    <row r="2512" spans="1:31" ht="30.75" customHeight="1" x14ac:dyDescent="0.25">
      <c r="A2512" s="59" t="str">
        <f t="shared" si="41"/>
        <v/>
      </c>
      <c r="B2512" s="129"/>
      <c r="C2512" s="130"/>
      <c r="D2512" s="130"/>
      <c r="E2512" s="130"/>
      <c r="F2512" s="130"/>
      <c r="G2512" s="130"/>
      <c r="H2512" s="130"/>
      <c r="I2512" s="130"/>
      <c r="J2512" s="130"/>
      <c r="K2512" s="130"/>
      <c r="L2512" s="130"/>
      <c r="M2512" s="130"/>
      <c r="N2512" s="130"/>
      <c r="O2512" s="130"/>
      <c r="P2512" s="130"/>
      <c r="Q2512" s="130"/>
      <c r="R2512" s="130"/>
      <c r="S2512" s="130"/>
      <c r="T2512" s="134"/>
      <c r="U2512" s="130"/>
      <c r="V2512" s="130"/>
      <c r="W2512" s="130"/>
      <c r="X2512" s="130"/>
      <c r="Y2512" s="130"/>
      <c r="Z2512" s="130"/>
      <c r="AA2512" s="130"/>
      <c r="AB2512" s="130"/>
      <c r="AC2512" s="130"/>
      <c r="AD2512" s="130"/>
      <c r="AE2512" s="130"/>
    </row>
    <row r="2513" spans="1:31" ht="30.75" customHeight="1" x14ac:dyDescent="0.25">
      <c r="A2513" s="59" t="str">
        <f t="shared" si="41"/>
        <v/>
      </c>
      <c r="B2513" s="129"/>
      <c r="C2513" s="130"/>
      <c r="D2513" s="130"/>
      <c r="E2513" s="130"/>
      <c r="F2513" s="130"/>
      <c r="G2513" s="130"/>
      <c r="H2513" s="130"/>
      <c r="I2513" s="130"/>
      <c r="J2513" s="130"/>
      <c r="K2513" s="130"/>
      <c r="L2513" s="130"/>
      <c r="M2513" s="130"/>
      <c r="N2513" s="130"/>
      <c r="O2513" s="130"/>
      <c r="P2513" s="130"/>
      <c r="Q2513" s="130"/>
      <c r="R2513" s="130"/>
      <c r="S2513" s="130"/>
      <c r="T2513" s="134"/>
      <c r="U2513" s="130"/>
      <c r="V2513" s="130"/>
      <c r="W2513" s="130"/>
      <c r="X2513" s="130"/>
      <c r="Y2513" s="130"/>
      <c r="Z2513" s="130"/>
      <c r="AA2513" s="130"/>
      <c r="AB2513" s="130"/>
      <c r="AC2513" s="130"/>
      <c r="AD2513" s="130"/>
      <c r="AE2513" s="130"/>
    </row>
    <row r="2514" spans="1:31" ht="30.75" customHeight="1" x14ac:dyDescent="0.25">
      <c r="A2514" s="59" t="str">
        <f t="shared" si="41"/>
        <v/>
      </c>
      <c r="B2514" s="126"/>
      <c r="C2514" s="127"/>
      <c r="D2514" s="127"/>
      <c r="E2514" s="127"/>
      <c r="F2514" s="127"/>
      <c r="G2514" s="127"/>
      <c r="H2514" s="127"/>
      <c r="I2514" s="127"/>
      <c r="J2514" s="127"/>
      <c r="K2514" s="127"/>
      <c r="L2514" s="127"/>
      <c r="M2514" s="127"/>
      <c r="N2514" s="127"/>
      <c r="O2514" s="127"/>
      <c r="P2514" s="127"/>
      <c r="Q2514" s="127"/>
      <c r="R2514" s="127"/>
      <c r="S2514" s="127"/>
      <c r="T2514" s="133"/>
      <c r="U2514" s="127"/>
      <c r="V2514" s="127"/>
      <c r="W2514" s="127"/>
      <c r="X2514" s="127"/>
      <c r="Y2514" s="127"/>
      <c r="Z2514" s="127"/>
      <c r="AA2514" s="127"/>
      <c r="AB2514" s="127"/>
      <c r="AC2514" s="127"/>
      <c r="AD2514" s="127"/>
      <c r="AE2514" s="127"/>
    </row>
    <row r="2515" spans="1:31" ht="30.75" customHeight="1" x14ac:dyDescent="0.25">
      <c r="A2515" s="59" t="str">
        <f t="shared" si="41"/>
        <v/>
      </c>
      <c r="B2515" s="128"/>
      <c r="C2515" s="127"/>
      <c r="D2515" s="127"/>
      <c r="E2515" s="127"/>
      <c r="F2515" s="127"/>
      <c r="G2515" s="127"/>
      <c r="H2515" s="127"/>
      <c r="I2515" s="127"/>
      <c r="J2515" s="127"/>
      <c r="K2515" s="127"/>
      <c r="L2515" s="127"/>
      <c r="M2515" s="127"/>
      <c r="N2515" s="127"/>
      <c r="O2515" s="127"/>
      <c r="P2515" s="127"/>
      <c r="Q2515" s="127"/>
      <c r="R2515" s="127"/>
      <c r="S2515" s="127"/>
      <c r="T2515" s="133"/>
      <c r="U2515" s="127"/>
      <c r="V2515" s="127"/>
      <c r="W2515" s="127"/>
      <c r="X2515" s="127"/>
      <c r="Y2515" s="127"/>
      <c r="Z2515" s="127"/>
      <c r="AA2515" s="127"/>
      <c r="AB2515" s="127"/>
      <c r="AC2515" s="127"/>
      <c r="AD2515" s="127"/>
      <c r="AE2515" s="127"/>
    </row>
    <row r="2516" spans="1:31" ht="30.75" customHeight="1" x14ac:dyDescent="0.25">
      <c r="A2516" s="59" t="str">
        <f t="shared" si="41"/>
        <v/>
      </c>
      <c r="B2516" s="128"/>
      <c r="C2516" s="127"/>
      <c r="D2516" s="127"/>
      <c r="E2516" s="127"/>
      <c r="F2516" s="127"/>
      <c r="G2516" s="127"/>
      <c r="H2516" s="127"/>
      <c r="I2516" s="127"/>
      <c r="J2516" s="127"/>
      <c r="K2516" s="127"/>
      <c r="L2516" s="127"/>
      <c r="M2516" s="127"/>
      <c r="N2516" s="127"/>
      <c r="O2516" s="127"/>
      <c r="P2516" s="127"/>
      <c r="Q2516" s="127"/>
      <c r="R2516" s="127"/>
      <c r="S2516" s="127"/>
      <c r="T2516" s="133"/>
      <c r="U2516" s="127"/>
      <c r="V2516" s="127"/>
      <c r="W2516" s="127"/>
      <c r="X2516" s="127"/>
      <c r="Y2516" s="127"/>
      <c r="Z2516" s="127"/>
      <c r="AA2516" s="127"/>
      <c r="AB2516" s="127"/>
      <c r="AC2516" s="127"/>
      <c r="AD2516" s="127"/>
      <c r="AE2516" s="127"/>
    </row>
    <row r="2517" spans="1:31" ht="30.75" customHeight="1" x14ac:dyDescent="0.25">
      <c r="A2517" s="59" t="str">
        <f t="shared" si="41"/>
        <v/>
      </c>
      <c r="B2517" s="129"/>
      <c r="C2517" s="130"/>
      <c r="D2517" s="130"/>
      <c r="E2517" s="130"/>
      <c r="F2517" s="130"/>
      <c r="G2517" s="130"/>
      <c r="H2517" s="130"/>
      <c r="I2517" s="130"/>
      <c r="J2517" s="130"/>
      <c r="K2517" s="130"/>
      <c r="L2517" s="130"/>
      <c r="M2517" s="130"/>
      <c r="N2517" s="130"/>
      <c r="O2517" s="130"/>
      <c r="P2517" s="130"/>
      <c r="Q2517" s="130"/>
      <c r="R2517" s="130"/>
      <c r="S2517" s="130"/>
      <c r="T2517" s="134"/>
      <c r="U2517" s="130"/>
      <c r="V2517" s="130"/>
      <c r="W2517" s="130"/>
      <c r="X2517" s="130"/>
      <c r="Y2517" s="130"/>
      <c r="Z2517" s="130"/>
      <c r="AA2517" s="130"/>
      <c r="AB2517" s="130"/>
      <c r="AC2517" s="130"/>
      <c r="AD2517" s="130"/>
      <c r="AE2517" s="130"/>
    </row>
    <row r="2518" spans="1:31" ht="30.75" customHeight="1" x14ac:dyDescent="0.25">
      <c r="A2518" s="59" t="str">
        <f t="shared" si="41"/>
        <v/>
      </c>
      <c r="B2518" s="129"/>
      <c r="C2518" s="130"/>
      <c r="D2518" s="130"/>
      <c r="E2518" s="130"/>
      <c r="F2518" s="130"/>
      <c r="G2518" s="130"/>
      <c r="H2518" s="130"/>
      <c r="I2518" s="130"/>
      <c r="J2518" s="130"/>
      <c r="K2518" s="130"/>
      <c r="L2518" s="130"/>
      <c r="M2518" s="130"/>
      <c r="N2518" s="130"/>
      <c r="O2518" s="130"/>
      <c r="P2518" s="130"/>
      <c r="Q2518" s="130"/>
      <c r="R2518" s="130"/>
      <c r="S2518" s="130"/>
      <c r="T2518" s="134"/>
      <c r="U2518" s="130"/>
      <c r="V2518" s="130"/>
      <c r="W2518" s="130"/>
      <c r="X2518" s="130"/>
      <c r="Y2518" s="130"/>
      <c r="Z2518" s="130"/>
      <c r="AA2518" s="130"/>
      <c r="AB2518" s="130"/>
      <c r="AC2518" s="130"/>
      <c r="AD2518" s="130"/>
      <c r="AE2518" s="130"/>
    </row>
    <row r="2519" spans="1:31" ht="30.75" customHeight="1" x14ac:dyDescent="0.25">
      <c r="A2519" s="59" t="str">
        <f t="shared" si="41"/>
        <v/>
      </c>
      <c r="B2519" s="129"/>
      <c r="C2519" s="130"/>
      <c r="D2519" s="130"/>
      <c r="E2519" s="130"/>
      <c r="F2519" s="130"/>
      <c r="G2519" s="130"/>
      <c r="H2519" s="130"/>
      <c r="I2519" s="130"/>
      <c r="J2519" s="130"/>
      <c r="K2519" s="130"/>
      <c r="L2519" s="130"/>
      <c r="M2519" s="130"/>
      <c r="N2519" s="130"/>
      <c r="O2519" s="130"/>
      <c r="P2519" s="130"/>
      <c r="Q2519" s="130"/>
      <c r="R2519" s="130"/>
      <c r="S2519" s="130"/>
      <c r="T2519" s="134"/>
      <c r="U2519" s="130"/>
      <c r="V2519" s="130"/>
      <c r="W2519" s="130"/>
      <c r="X2519" s="130"/>
      <c r="Y2519" s="130"/>
      <c r="Z2519" s="130"/>
      <c r="AA2519" s="130"/>
      <c r="AB2519" s="130"/>
      <c r="AC2519" s="130"/>
      <c r="AD2519" s="130"/>
      <c r="AE2519" s="130"/>
    </row>
    <row r="2520" spans="1:31" ht="30.75" customHeight="1" x14ac:dyDescent="0.25">
      <c r="A2520" s="59" t="str">
        <f t="shared" si="41"/>
        <v/>
      </c>
      <c r="B2520" s="129"/>
      <c r="C2520" s="130"/>
      <c r="D2520" s="130"/>
      <c r="E2520" s="130"/>
      <c r="F2520" s="130"/>
      <c r="G2520" s="130"/>
      <c r="H2520" s="130"/>
      <c r="I2520" s="130"/>
      <c r="J2520" s="130"/>
      <c r="K2520" s="130"/>
      <c r="L2520" s="130"/>
      <c r="M2520" s="130"/>
      <c r="N2520" s="130"/>
      <c r="O2520" s="130"/>
      <c r="P2520" s="130"/>
      <c r="Q2520" s="130"/>
      <c r="R2520" s="130"/>
      <c r="S2520" s="130"/>
      <c r="T2520" s="134"/>
      <c r="U2520" s="130"/>
      <c r="V2520" s="130"/>
      <c r="W2520" s="130"/>
      <c r="X2520" s="130"/>
      <c r="Y2520" s="130"/>
      <c r="Z2520" s="130"/>
      <c r="AA2520" s="130"/>
      <c r="AB2520" s="130"/>
      <c r="AC2520" s="130"/>
      <c r="AD2520" s="130"/>
      <c r="AE2520" s="130"/>
    </row>
    <row r="2521" spans="1:31" ht="30.75" customHeight="1" x14ac:dyDescent="0.25">
      <c r="A2521" s="59" t="str">
        <f t="shared" si="41"/>
        <v/>
      </c>
      <c r="B2521" s="128"/>
      <c r="C2521" s="127"/>
      <c r="D2521" s="127"/>
      <c r="E2521" s="127"/>
      <c r="F2521" s="127"/>
      <c r="G2521" s="127"/>
      <c r="H2521" s="127"/>
      <c r="I2521" s="127"/>
      <c r="J2521" s="127"/>
      <c r="K2521" s="127"/>
      <c r="L2521" s="127"/>
      <c r="M2521" s="127"/>
      <c r="N2521" s="127"/>
      <c r="O2521" s="127"/>
      <c r="P2521" s="127"/>
      <c r="Q2521" s="127"/>
      <c r="R2521" s="127"/>
      <c r="S2521" s="127"/>
      <c r="T2521" s="133"/>
      <c r="U2521" s="127"/>
      <c r="V2521" s="127"/>
      <c r="W2521" s="127"/>
      <c r="X2521" s="127"/>
      <c r="Y2521" s="127"/>
      <c r="Z2521" s="127"/>
      <c r="AA2521" s="127"/>
      <c r="AB2521" s="127"/>
      <c r="AC2521" s="127"/>
      <c r="AD2521" s="127"/>
      <c r="AE2521" s="127"/>
    </row>
    <row r="2522" spans="1:31" ht="30.75" customHeight="1" x14ac:dyDescent="0.25">
      <c r="A2522" s="59" t="str">
        <f t="shared" si="41"/>
        <v/>
      </c>
      <c r="B2522" s="128"/>
      <c r="C2522" s="127"/>
      <c r="D2522" s="127"/>
      <c r="E2522" s="127"/>
      <c r="F2522" s="127"/>
      <c r="G2522" s="127"/>
      <c r="H2522" s="127"/>
      <c r="I2522" s="127"/>
      <c r="J2522" s="127"/>
      <c r="K2522" s="127"/>
      <c r="L2522" s="127"/>
      <c r="M2522" s="127"/>
      <c r="N2522" s="127"/>
      <c r="O2522" s="127"/>
      <c r="P2522" s="127"/>
      <c r="Q2522" s="127"/>
      <c r="R2522" s="127"/>
      <c r="S2522" s="127"/>
      <c r="T2522" s="133"/>
      <c r="U2522" s="127"/>
      <c r="V2522" s="127"/>
      <c r="W2522" s="127"/>
      <c r="X2522" s="127"/>
      <c r="Y2522" s="127"/>
      <c r="Z2522" s="127"/>
      <c r="AA2522" s="127"/>
      <c r="AB2522" s="127"/>
      <c r="AC2522" s="127"/>
      <c r="AD2522" s="127"/>
      <c r="AE2522" s="127"/>
    </row>
    <row r="2523" spans="1:31" ht="30.75" customHeight="1" x14ac:dyDescent="0.25">
      <c r="A2523" s="59" t="str">
        <f t="shared" si="41"/>
        <v/>
      </c>
      <c r="B2523" s="128"/>
      <c r="C2523" s="127"/>
      <c r="D2523" s="127"/>
      <c r="E2523" s="127"/>
      <c r="F2523" s="127"/>
      <c r="G2523" s="127"/>
      <c r="H2523" s="127"/>
      <c r="I2523" s="127"/>
      <c r="J2523" s="127"/>
      <c r="K2523" s="127"/>
      <c r="L2523" s="127"/>
      <c r="M2523" s="127"/>
      <c r="N2523" s="127"/>
      <c r="O2523" s="127"/>
      <c r="P2523" s="127"/>
      <c r="Q2523" s="127"/>
      <c r="R2523" s="127"/>
      <c r="S2523" s="127"/>
      <c r="T2523" s="133"/>
      <c r="U2523" s="127"/>
      <c r="V2523" s="127"/>
      <c r="W2523" s="127"/>
      <c r="X2523" s="127"/>
      <c r="Y2523" s="127"/>
      <c r="Z2523" s="127"/>
      <c r="AA2523" s="127"/>
      <c r="AB2523" s="127"/>
      <c r="AC2523" s="127"/>
      <c r="AD2523" s="127"/>
      <c r="AE2523" s="127"/>
    </row>
    <row r="2524" spans="1:31" ht="30.75" customHeight="1" x14ac:dyDescent="0.25">
      <c r="A2524" s="59" t="str">
        <f t="shared" si="41"/>
        <v/>
      </c>
    </row>
    <row r="2525" spans="1:31" ht="30.75" customHeight="1" x14ac:dyDescent="0.25">
      <c r="A2525" s="59" t="str">
        <f t="shared" si="41"/>
        <v/>
      </c>
    </row>
    <row r="2526" spans="1:31" ht="30.75" customHeight="1" x14ac:dyDescent="0.25">
      <c r="A2526" s="59" t="str">
        <f t="shared" si="41"/>
        <v/>
      </c>
    </row>
    <row r="2527" spans="1:31" ht="30.75" customHeight="1" x14ac:dyDescent="0.25">
      <c r="A2527" s="59" t="str">
        <f t="shared" si="41"/>
        <v/>
      </c>
    </row>
    <row r="2528" spans="1:31" ht="30.75" customHeight="1" x14ac:dyDescent="0.25">
      <c r="A2528" s="59" t="str">
        <f t="shared" si="41"/>
        <v/>
      </c>
    </row>
    <row r="2529" spans="1:1" ht="30.75" customHeight="1" x14ac:dyDescent="0.25">
      <c r="A2529" s="59" t="str">
        <f t="shared" si="41"/>
        <v/>
      </c>
    </row>
    <row r="2530" spans="1:1" ht="30.75" customHeight="1" x14ac:dyDescent="0.25">
      <c r="A2530" s="59" t="str">
        <f t="shared" si="41"/>
        <v/>
      </c>
    </row>
    <row r="2531" spans="1:1" ht="30.75" customHeight="1" x14ac:dyDescent="0.25">
      <c r="A2531" s="59" t="str">
        <f t="shared" si="41"/>
        <v/>
      </c>
    </row>
    <row r="2532" spans="1:1" ht="30.75" customHeight="1" x14ac:dyDescent="0.25">
      <c r="A2532" s="59" t="str">
        <f t="shared" si="41"/>
        <v/>
      </c>
    </row>
    <row r="2533" spans="1:1" ht="30.75" customHeight="1" x14ac:dyDescent="0.25">
      <c r="A2533" s="59" t="str">
        <f t="shared" si="41"/>
        <v/>
      </c>
    </row>
    <row r="2534" spans="1:1" ht="30.75" customHeight="1" x14ac:dyDescent="0.25">
      <c r="A2534" s="59" t="str">
        <f t="shared" si="41"/>
        <v/>
      </c>
    </row>
    <row r="2535" spans="1:1" ht="30.75" customHeight="1" x14ac:dyDescent="0.25">
      <c r="A2535" s="59" t="str">
        <f t="shared" si="41"/>
        <v/>
      </c>
    </row>
    <row r="2536" spans="1:1" ht="30.75" customHeight="1" x14ac:dyDescent="0.25">
      <c r="A2536" s="59" t="str">
        <f t="shared" si="41"/>
        <v/>
      </c>
    </row>
    <row r="2537" spans="1:1" ht="30.75" customHeight="1" x14ac:dyDescent="0.25">
      <c r="A2537" s="59" t="str">
        <f t="shared" si="41"/>
        <v/>
      </c>
    </row>
    <row r="2538" spans="1:1" ht="30.75" customHeight="1" x14ac:dyDescent="0.25">
      <c r="A2538" s="59" t="str">
        <f t="shared" si="41"/>
        <v/>
      </c>
    </row>
    <row r="2539" spans="1:1" ht="30.75" customHeight="1" x14ac:dyDescent="0.25">
      <c r="A2539" s="59" t="str">
        <f t="shared" si="41"/>
        <v/>
      </c>
    </row>
    <row r="2540" spans="1:1" ht="30.75" customHeight="1" x14ac:dyDescent="0.25">
      <c r="A2540" s="59" t="str">
        <f t="shared" si="41"/>
        <v/>
      </c>
    </row>
    <row r="2541" spans="1:1" ht="30.75" customHeight="1" x14ac:dyDescent="0.25">
      <c r="A2541" s="59" t="str">
        <f t="shared" si="41"/>
        <v/>
      </c>
    </row>
    <row r="2542" spans="1:1" ht="30.75" customHeight="1" x14ac:dyDescent="0.25">
      <c r="A2542" s="59" t="str">
        <f t="shared" si="41"/>
        <v/>
      </c>
    </row>
    <row r="2543" spans="1:1" ht="30.75" customHeight="1" x14ac:dyDescent="0.25">
      <c r="A2543" s="59" t="str">
        <f t="shared" si="41"/>
        <v/>
      </c>
    </row>
    <row r="2544" spans="1:1" ht="30.75" customHeight="1" x14ac:dyDescent="0.25">
      <c r="A2544" s="59" t="str">
        <f t="shared" si="41"/>
        <v/>
      </c>
    </row>
    <row r="2545" spans="1:1" ht="30.75" customHeight="1" x14ac:dyDescent="0.25">
      <c r="A2545" s="59" t="str">
        <f t="shared" si="41"/>
        <v/>
      </c>
    </row>
    <row r="2546" spans="1:1" ht="30.75" customHeight="1" x14ac:dyDescent="0.25">
      <c r="A2546" s="59" t="str">
        <f t="shared" si="41"/>
        <v/>
      </c>
    </row>
    <row r="2547" spans="1:1" ht="30.75" customHeight="1" x14ac:dyDescent="0.25">
      <c r="A2547" s="59" t="str">
        <f t="shared" si="41"/>
        <v/>
      </c>
    </row>
    <row r="2548" spans="1:1" ht="30.75" customHeight="1" x14ac:dyDescent="0.25">
      <c r="A2548" s="59" t="str">
        <f t="shared" si="41"/>
        <v/>
      </c>
    </row>
    <row r="2549" spans="1:1" ht="30.75" customHeight="1" x14ac:dyDescent="0.25">
      <c r="A2549" s="59" t="str">
        <f t="shared" si="41"/>
        <v/>
      </c>
    </row>
    <row r="2550" spans="1:1" ht="30.75" customHeight="1" x14ac:dyDescent="0.25">
      <c r="A2550" s="59" t="str">
        <f t="shared" si="41"/>
        <v/>
      </c>
    </row>
    <row r="2551" spans="1:1" ht="30.75" customHeight="1" x14ac:dyDescent="0.25">
      <c r="A2551" s="59" t="str">
        <f t="shared" si="41"/>
        <v/>
      </c>
    </row>
    <row r="2552" spans="1:1" ht="30.75" customHeight="1" x14ac:dyDescent="0.25">
      <c r="A2552" s="59" t="str">
        <f t="shared" si="41"/>
        <v/>
      </c>
    </row>
    <row r="2553" spans="1:1" ht="30.75" customHeight="1" x14ac:dyDescent="0.25">
      <c r="A2553" s="59" t="str">
        <f t="shared" si="41"/>
        <v/>
      </c>
    </row>
    <row r="2554" spans="1:1" ht="30.75" customHeight="1" x14ac:dyDescent="0.25">
      <c r="A2554" s="59" t="str">
        <f t="shared" si="41"/>
        <v/>
      </c>
    </row>
    <row r="2555" spans="1:1" ht="30.75" customHeight="1" x14ac:dyDescent="0.25">
      <c r="A2555" s="59" t="str">
        <f t="shared" si="41"/>
        <v/>
      </c>
    </row>
    <row r="2556" spans="1:1" ht="30.75" customHeight="1" x14ac:dyDescent="0.25">
      <c r="A2556" s="59" t="str">
        <f t="shared" si="41"/>
        <v/>
      </c>
    </row>
    <row r="2557" spans="1:1" ht="30.75" customHeight="1" x14ac:dyDescent="0.25">
      <c r="A2557" s="59" t="str">
        <f t="shared" si="41"/>
        <v/>
      </c>
    </row>
    <row r="2558" spans="1:1" ht="30.75" customHeight="1" x14ac:dyDescent="0.25">
      <c r="A2558" s="59" t="str">
        <f t="shared" si="41"/>
        <v/>
      </c>
    </row>
    <row r="2559" spans="1:1" ht="30.75" customHeight="1" x14ac:dyDescent="0.25">
      <c r="A2559" s="59" t="str">
        <f t="shared" si="41"/>
        <v/>
      </c>
    </row>
    <row r="2560" spans="1:1" ht="30.75" customHeight="1" x14ac:dyDescent="0.25">
      <c r="A2560" s="59" t="str">
        <f t="shared" si="41"/>
        <v/>
      </c>
    </row>
    <row r="2561" spans="1:1" ht="30.75" customHeight="1" x14ac:dyDescent="0.25">
      <c r="A2561" s="59" t="str">
        <f t="shared" si="41"/>
        <v/>
      </c>
    </row>
    <row r="2562" spans="1:1" ht="30.75" customHeight="1" x14ac:dyDescent="0.25">
      <c r="A2562" s="59" t="str">
        <f t="shared" si="41"/>
        <v/>
      </c>
    </row>
    <row r="2563" spans="1:1" ht="30.75" customHeight="1" x14ac:dyDescent="0.25">
      <c r="A2563" s="59" t="str">
        <f t="shared" ref="A2563:A2626" si="42">IF(B2563&lt;&gt;"",DATE(2020,INT((ROW(A2561)-1)/27)+1,1),"")</f>
        <v/>
      </c>
    </row>
    <row r="2564" spans="1:1" ht="30.75" customHeight="1" x14ac:dyDescent="0.25">
      <c r="A2564" s="59" t="str">
        <f t="shared" si="42"/>
        <v/>
      </c>
    </row>
    <row r="2565" spans="1:1" ht="30.75" customHeight="1" x14ac:dyDescent="0.25">
      <c r="A2565" s="59" t="str">
        <f t="shared" si="42"/>
        <v/>
      </c>
    </row>
    <row r="2566" spans="1:1" ht="30.75" customHeight="1" x14ac:dyDescent="0.25">
      <c r="A2566" s="59" t="str">
        <f t="shared" si="42"/>
        <v/>
      </c>
    </row>
    <row r="2567" spans="1:1" ht="30.75" customHeight="1" x14ac:dyDescent="0.25">
      <c r="A2567" s="59" t="str">
        <f t="shared" si="42"/>
        <v/>
      </c>
    </row>
    <row r="2568" spans="1:1" ht="30.75" customHeight="1" x14ac:dyDescent="0.25">
      <c r="A2568" s="59" t="str">
        <f t="shared" si="42"/>
        <v/>
      </c>
    </row>
    <row r="2569" spans="1:1" ht="30.75" customHeight="1" x14ac:dyDescent="0.25">
      <c r="A2569" s="59" t="str">
        <f t="shared" si="42"/>
        <v/>
      </c>
    </row>
    <row r="2570" spans="1:1" ht="30.75" customHeight="1" x14ac:dyDescent="0.25">
      <c r="A2570" s="59" t="str">
        <f t="shared" si="42"/>
        <v/>
      </c>
    </row>
    <row r="2571" spans="1:1" ht="30.75" customHeight="1" x14ac:dyDescent="0.25">
      <c r="A2571" s="59" t="str">
        <f t="shared" si="42"/>
        <v/>
      </c>
    </row>
    <row r="2572" spans="1:1" ht="30.75" customHeight="1" x14ac:dyDescent="0.25">
      <c r="A2572" s="59" t="str">
        <f t="shared" si="42"/>
        <v/>
      </c>
    </row>
    <row r="2573" spans="1:1" ht="30.75" customHeight="1" x14ac:dyDescent="0.25">
      <c r="A2573" s="59" t="str">
        <f t="shared" si="42"/>
        <v/>
      </c>
    </row>
    <row r="2574" spans="1:1" ht="30.75" customHeight="1" x14ac:dyDescent="0.25">
      <c r="A2574" s="59" t="str">
        <f t="shared" si="42"/>
        <v/>
      </c>
    </row>
    <row r="2575" spans="1:1" ht="30.75" customHeight="1" x14ac:dyDescent="0.25">
      <c r="A2575" s="59" t="str">
        <f t="shared" si="42"/>
        <v/>
      </c>
    </row>
    <row r="2576" spans="1:1" ht="30.75" customHeight="1" x14ac:dyDescent="0.25">
      <c r="A2576" s="59" t="str">
        <f t="shared" si="42"/>
        <v/>
      </c>
    </row>
    <row r="2577" spans="1:1" ht="30.75" customHeight="1" x14ac:dyDescent="0.25">
      <c r="A2577" s="59" t="str">
        <f t="shared" si="42"/>
        <v/>
      </c>
    </row>
    <row r="2578" spans="1:1" ht="30.75" customHeight="1" x14ac:dyDescent="0.25">
      <c r="A2578" s="59" t="str">
        <f t="shared" si="42"/>
        <v/>
      </c>
    </row>
    <row r="2579" spans="1:1" ht="30.75" customHeight="1" x14ac:dyDescent="0.25">
      <c r="A2579" s="59" t="str">
        <f t="shared" si="42"/>
        <v/>
      </c>
    </row>
    <row r="2580" spans="1:1" ht="30.75" customHeight="1" x14ac:dyDescent="0.25">
      <c r="A2580" s="59" t="str">
        <f t="shared" si="42"/>
        <v/>
      </c>
    </row>
    <row r="2581" spans="1:1" ht="30.75" customHeight="1" x14ac:dyDescent="0.25">
      <c r="A2581" s="59" t="str">
        <f t="shared" si="42"/>
        <v/>
      </c>
    </row>
    <row r="2582" spans="1:1" ht="30.75" customHeight="1" x14ac:dyDescent="0.25">
      <c r="A2582" s="59" t="str">
        <f t="shared" si="42"/>
        <v/>
      </c>
    </row>
    <row r="2583" spans="1:1" ht="30.75" customHeight="1" x14ac:dyDescent="0.25">
      <c r="A2583" s="59" t="str">
        <f t="shared" si="42"/>
        <v/>
      </c>
    </row>
    <row r="2584" spans="1:1" ht="30.75" customHeight="1" x14ac:dyDescent="0.25">
      <c r="A2584" s="59" t="str">
        <f t="shared" si="42"/>
        <v/>
      </c>
    </row>
    <row r="2585" spans="1:1" ht="30.75" customHeight="1" x14ac:dyDescent="0.25">
      <c r="A2585" s="59" t="str">
        <f t="shared" si="42"/>
        <v/>
      </c>
    </row>
    <row r="2586" spans="1:1" ht="30.75" customHeight="1" x14ac:dyDescent="0.25">
      <c r="A2586" s="59" t="str">
        <f t="shared" si="42"/>
        <v/>
      </c>
    </row>
    <row r="2587" spans="1:1" ht="30.75" customHeight="1" x14ac:dyDescent="0.25">
      <c r="A2587" s="59" t="str">
        <f t="shared" si="42"/>
        <v/>
      </c>
    </row>
    <row r="2588" spans="1:1" ht="30.75" customHeight="1" x14ac:dyDescent="0.25">
      <c r="A2588" s="59" t="str">
        <f t="shared" si="42"/>
        <v/>
      </c>
    </row>
    <row r="2589" spans="1:1" ht="30.75" customHeight="1" x14ac:dyDescent="0.25">
      <c r="A2589" s="59" t="str">
        <f t="shared" si="42"/>
        <v/>
      </c>
    </row>
    <row r="2590" spans="1:1" ht="30.75" customHeight="1" x14ac:dyDescent="0.25">
      <c r="A2590" s="59" t="str">
        <f t="shared" si="42"/>
        <v/>
      </c>
    </row>
    <row r="2591" spans="1:1" ht="30.75" customHeight="1" x14ac:dyDescent="0.25">
      <c r="A2591" s="59" t="str">
        <f t="shared" si="42"/>
        <v/>
      </c>
    </row>
    <row r="2592" spans="1:1" ht="30.75" customHeight="1" x14ac:dyDescent="0.25">
      <c r="A2592" s="59" t="str">
        <f t="shared" si="42"/>
        <v/>
      </c>
    </row>
    <row r="2593" spans="1:1" ht="30.75" customHeight="1" x14ac:dyDescent="0.25">
      <c r="A2593" s="59" t="str">
        <f t="shared" si="42"/>
        <v/>
      </c>
    </row>
    <row r="2594" spans="1:1" ht="30.75" customHeight="1" x14ac:dyDescent="0.25">
      <c r="A2594" s="59" t="str">
        <f t="shared" si="42"/>
        <v/>
      </c>
    </row>
    <row r="2595" spans="1:1" ht="30.75" customHeight="1" x14ac:dyDescent="0.25">
      <c r="A2595" s="59" t="str">
        <f t="shared" si="42"/>
        <v/>
      </c>
    </row>
    <row r="2596" spans="1:1" ht="30.75" customHeight="1" x14ac:dyDescent="0.25">
      <c r="A2596" s="59" t="str">
        <f t="shared" si="42"/>
        <v/>
      </c>
    </row>
    <row r="2597" spans="1:1" ht="30.75" customHeight="1" x14ac:dyDescent="0.25">
      <c r="A2597" s="59" t="str">
        <f t="shared" si="42"/>
        <v/>
      </c>
    </row>
    <row r="2598" spans="1:1" ht="30.75" customHeight="1" x14ac:dyDescent="0.25">
      <c r="A2598" s="59" t="str">
        <f t="shared" si="42"/>
        <v/>
      </c>
    </row>
    <row r="2599" spans="1:1" ht="30.75" customHeight="1" x14ac:dyDescent="0.25">
      <c r="A2599" s="59" t="str">
        <f t="shared" si="42"/>
        <v/>
      </c>
    </row>
    <row r="2600" spans="1:1" ht="30.75" customHeight="1" x14ac:dyDescent="0.25">
      <c r="A2600" s="59" t="str">
        <f t="shared" si="42"/>
        <v/>
      </c>
    </row>
    <row r="2601" spans="1:1" ht="30.75" customHeight="1" x14ac:dyDescent="0.25">
      <c r="A2601" s="59" t="str">
        <f t="shared" si="42"/>
        <v/>
      </c>
    </row>
    <row r="2602" spans="1:1" ht="30.75" customHeight="1" x14ac:dyDescent="0.25">
      <c r="A2602" s="59" t="str">
        <f t="shared" si="42"/>
        <v/>
      </c>
    </row>
    <row r="2603" spans="1:1" ht="30.75" customHeight="1" x14ac:dyDescent="0.25">
      <c r="A2603" s="59" t="str">
        <f t="shared" si="42"/>
        <v/>
      </c>
    </row>
    <row r="2604" spans="1:1" ht="30.75" customHeight="1" x14ac:dyDescent="0.25">
      <c r="A2604" s="59" t="str">
        <f t="shared" si="42"/>
        <v/>
      </c>
    </row>
    <row r="2605" spans="1:1" ht="30.75" customHeight="1" x14ac:dyDescent="0.25">
      <c r="A2605" s="59" t="str">
        <f t="shared" si="42"/>
        <v/>
      </c>
    </row>
    <row r="2606" spans="1:1" ht="30.75" customHeight="1" x14ac:dyDescent="0.25">
      <c r="A2606" s="59" t="str">
        <f t="shared" si="42"/>
        <v/>
      </c>
    </row>
    <row r="2607" spans="1:1" ht="30.75" customHeight="1" x14ac:dyDescent="0.25">
      <c r="A2607" s="59" t="str">
        <f t="shared" si="42"/>
        <v/>
      </c>
    </row>
    <row r="2608" spans="1:1" ht="30.75" customHeight="1" x14ac:dyDescent="0.25">
      <c r="A2608" s="59" t="str">
        <f t="shared" si="42"/>
        <v/>
      </c>
    </row>
    <row r="2609" spans="1:1" ht="30.75" customHeight="1" x14ac:dyDescent="0.25">
      <c r="A2609" s="59" t="str">
        <f t="shared" si="42"/>
        <v/>
      </c>
    </row>
    <row r="2610" spans="1:1" ht="30.75" customHeight="1" x14ac:dyDescent="0.25">
      <c r="A2610" s="59" t="str">
        <f t="shared" si="42"/>
        <v/>
      </c>
    </row>
    <row r="2611" spans="1:1" ht="30.75" customHeight="1" x14ac:dyDescent="0.25">
      <c r="A2611" s="59" t="str">
        <f t="shared" si="42"/>
        <v/>
      </c>
    </row>
    <row r="2612" spans="1:1" ht="30.75" customHeight="1" x14ac:dyDescent="0.25">
      <c r="A2612" s="59" t="str">
        <f t="shared" si="42"/>
        <v/>
      </c>
    </row>
    <row r="2613" spans="1:1" ht="30.75" customHeight="1" x14ac:dyDescent="0.25">
      <c r="A2613" s="59" t="str">
        <f t="shared" si="42"/>
        <v/>
      </c>
    </row>
    <row r="2614" spans="1:1" ht="30.75" customHeight="1" x14ac:dyDescent="0.25">
      <c r="A2614" s="59" t="str">
        <f t="shared" si="42"/>
        <v/>
      </c>
    </row>
    <row r="2615" spans="1:1" ht="30.75" customHeight="1" x14ac:dyDescent="0.25">
      <c r="A2615" s="59" t="str">
        <f t="shared" si="42"/>
        <v/>
      </c>
    </row>
    <row r="2616" spans="1:1" ht="30.75" customHeight="1" x14ac:dyDescent="0.25">
      <c r="A2616" s="59" t="str">
        <f t="shared" si="42"/>
        <v/>
      </c>
    </row>
    <row r="2617" spans="1:1" ht="30.75" customHeight="1" x14ac:dyDescent="0.25">
      <c r="A2617" s="59" t="str">
        <f t="shared" si="42"/>
        <v/>
      </c>
    </row>
    <row r="2618" spans="1:1" ht="30.75" customHeight="1" x14ac:dyDescent="0.25">
      <c r="A2618" s="59" t="str">
        <f t="shared" si="42"/>
        <v/>
      </c>
    </row>
    <row r="2619" spans="1:1" ht="30.75" customHeight="1" x14ac:dyDescent="0.25">
      <c r="A2619" s="59" t="str">
        <f t="shared" si="42"/>
        <v/>
      </c>
    </row>
    <row r="2620" spans="1:1" ht="30.75" customHeight="1" x14ac:dyDescent="0.25">
      <c r="A2620" s="59" t="str">
        <f t="shared" si="42"/>
        <v/>
      </c>
    </row>
    <row r="2621" spans="1:1" ht="30.75" customHeight="1" x14ac:dyDescent="0.25">
      <c r="A2621" s="59" t="str">
        <f t="shared" si="42"/>
        <v/>
      </c>
    </row>
    <row r="2622" spans="1:1" ht="30.75" customHeight="1" x14ac:dyDescent="0.25">
      <c r="A2622" s="59" t="str">
        <f t="shared" si="42"/>
        <v/>
      </c>
    </row>
    <row r="2623" spans="1:1" ht="30.75" customHeight="1" x14ac:dyDescent="0.25">
      <c r="A2623" s="59" t="str">
        <f t="shared" si="42"/>
        <v/>
      </c>
    </row>
    <row r="2624" spans="1:1" ht="30.75" customHeight="1" x14ac:dyDescent="0.25">
      <c r="A2624" s="59" t="str">
        <f t="shared" si="42"/>
        <v/>
      </c>
    </row>
    <row r="2625" spans="1:1" ht="30.75" customHeight="1" x14ac:dyDescent="0.25">
      <c r="A2625" s="59" t="str">
        <f t="shared" si="42"/>
        <v/>
      </c>
    </row>
    <row r="2626" spans="1:1" ht="30.75" customHeight="1" x14ac:dyDescent="0.25">
      <c r="A2626" s="59" t="str">
        <f t="shared" si="42"/>
        <v/>
      </c>
    </row>
    <row r="2627" spans="1:1" ht="30.75" customHeight="1" x14ac:dyDescent="0.25">
      <c r="A2627" s="59" t="str">
        <f t="shared" ref="A2627:A2690" si="43">IF(B2627&lt;&gt;"",DATE(2020,INT((ROW(A2625)-1)/27)+1,1),"")</f>
        <v/>
      </c>
    </row>
    <row r="2628" spans="1:1" ht="30.75" customHeight="1" x14ac:dyDescent="0.25">
      <c r="A2628" s="59" t="str">
        <f t="shared" si="43"/>
        <v/>
      </c>
    </row>
    <row r="2629" spans="1:1" ht="30.75" customHeight="1" x14ac:dyDescent="0.25">
      <c r="A2629" s="59" t="str">
        <f t="shared" si="43"/>
        <v/>
      </c>
    </row>
    <row r="2630" spans="1:1" ht="30.75" customHeight="1" x14ac:dyDescent="0.25">
      <c r="A2630" s="59" t="str">
        <f t="shared" si="43"/>
        <v/>
      </c>
    </row>
    <row r="2631" spans="1:1" ht="30.75" customHeight="1" x14ac:dyDescent="0.25">
      <c r="A2631" s="59" t="str">
        <f t="shared" si="43"/>
        <v/>
      </c>
    </row>
    <row r="2632" spans="1:1" ht="30.75" customHeight="1" x14ac:dyDescent="0.25">
      <c r="A2632" s="59" t="str">
        <f t="shared" si="43"/>
        <v/>
      </c>
    </row>
    <row r="2633" spans="1:1" ht="30.75" customHeight="1" x14ac:dyDescent="0.25">
      <c r="A2633" s="59" t="str">
        <f t="shared" si="43"/>
        <v/>
      </c>
    </row>
    <row r="2634" spans="1:1" ht="30.75" customHeight="1" x14ac:dyDescent="0.25">
      <c r="A2634" s="59" t="str">
        <f t="shared" si="43"/>
        <v/>
      </c>
    </row>
    <row r="2635" spans="1:1" ht="30.75" customHeight="1" x14ac:dyDescent="0.25">
      <c r="A2635" s="59" t="str">
        <f t="shared" si="43"/>
        <v/>
      </c>
    </row>
    <row r="2636" spans="1:1" ht="30.75" customHeight="1" x14ac:dyDescent="0.25">
      <c r="A2636" s="59" t="str">
        <f t="shared" si="43"/>
        <v/>
      </c>
    </row>
    <row r="2637" spans="1:1" ht="30.75" customHeight="1" x14ac:dyDescent="0.25">
      <c r="A2637" s="59" t="str">
        <f t="shared" si="43"/>
        <v/>
      </c>
    </row>
    <row r="2638" spans="1:1" ht="30.75" customHeight="1" x14ac:dyDescent="0.25">
      <c r="A2638" s="59" t="str">
        <f t="shared" si="43"/>
        <v/>
      </c>
    </row>
    <row r="2639" spans="1:1" ht="30.75" customHeight="1" x14ac:dyDescent="0.25">
      <c r="A2639" s="59" t="str">
        <f t="shared" si="43"/>
        <v/>
      </c>
    </row>
    <row r="2640" spans="1:1" ht="30.75" customHeight="1" x14ac:dyDescent="0.25">
      <c r="A2640" s="59" t="str">
        <f t="shared" si="43"/>
        <v/>
      </c>
    </row>
    <row r="2641" spans="1:1" ht="30.75" customHeight="1" x14ac:dyDescent="0.25">
      <c r="A2641" s="59" t="str">
        <f t="shared" si="43"/>
        <v/>
      </c>
    </row>
    <row r="2642" spans="1:1" ht="30.75" customHeight="1" x14ac:dyDescent="0.25">
      <c r="A2642" s="59" t="str">
        <f t="shared" si="43"/>
        <v/>
      </c>
    </row>
    <row r="2643" spans="1:1" ht="30.75" customHeight="1" x14ac:dyDescent="0.25">
      <c r="A2643" s="59" t="str">
        <f t="shared" si="43"/>
        <v/>
      </c>
    </row>
    <row r="2644" spans="1:1" ht="30.75" customHeight="1" x14ac:dyDescent="0.25">
      <c r="A2644" s="59" t="str">
        <f t="shared" si="43"/>
        <v/>
      </c>
    </row>
    <row r="2645" spans="1:1" ht="30.75" customHeight="1" x14ac:dyDescent="0.25">
      <c r="A2645" s="59" t="str">
        <f t="shared" si="43"/>
        <v/>
      </c>
    </row>
    <row r="2646" spans="1:1" ht="30.75" customHeight="1" x14ac:dyDescent="0.25">
      <c r="A2646" s="59" t="str">
        <f t="shared" si="43"/>
        <v/>
      </c>
    </row>
    <row r="2647" spans="1:1" ht="30.75" customHeight="1" x14ac:dyDescent="0.25">
      <c r="A2647" s="59" t="str">
        <f t="shared" si="43"/>
        <v/>
      </c>
    </row>
    <row r="2648" spans="1:1" ht="30.75" customHeight="1" x14ac:dyDescent="0.25">
      <c r="A2648" s="59" t="str">
        <f t="shared" si="43"/>
        <v/>
      </c>
    </row>
    <row r="2649" spans="1:1" ht="30.75" customHeight="1" x14ac:dyDescent="0.25">
      <c r="A2649" s="59" t="str">
        <f t="shared" si="43"/>
        <v/>
      </c>
    </row>
    <row r="2650" spans="1:1" ht="30.75" customHeight="1" x14ac:dyDescent="0.25">
      <c r="A2650" s="59" t="str">
        <f t="shared" si="43"/>
        <v/>
      </c>
    </row>
    <row r="2651" spans="1:1" ht="30.75" customHeight="1" x14ac:dyDescent="0.25">
      <c r="A2651" s="59" t="str">
        <f t="shared" si="43"/>
        <v/>
      </c>
    </row>
    <row r="2652" spans="1:1" ht="30.75" customHeight="1" x14ac:dyDescent="0.25">
      <c r="A2652" s="59" t="str">
        <f t="shared" si="43"/>
        <v/>
      </c>
    </row>
    <row r="2653" spans="1:1" ht="30.75" customHeight="1" x14ac:dyDescent="0.25">
      <c r="A2653" s="59" t="str">
        <f t="shared" si="43"/>
        <v/>
      </c>
    </row>
    <row r="2654" spans="1:1" ht="30.75" customHeight="1" x14ac:dyDescent="0.25">
      <c r="A2654" s="59" t="str">
        <f t="shared" si="43"/>
        <v/>
      </c>
    </row>
    <row r="2655" spans="1:1" ht="30.75" customHeight="1" x14ac:dyDescent="0.25">
      <c r="A2655" s="59" t="str">
        <f t="shared" si="43"/>
        <v/>
      </c>
    </row>
    <row r="2656" spans="1:1" ht="30.75" customHeight="1" x14ac:dyDescent="0.25">
      <c r="A2656" s="59" t="str">
        <f t="shared" si="43"/>
        <v/>
      </c>
    </row>
    <row r="2657" spans="1:1" ht="30.75" customHeight="1" x14ac:dyDescent="0.25">
      <c r="A2657" s="59" t="str">
        <f t="shared" si="43"/>
        <v/>
      </c>
    </row>
    <row r="2658" spans="1:1" ht="30.75" customHeight="1" x14ac:dyDescent="0.25">
      <c r="A2658" s="59" t="str">
        <f t="shared" si="43"/>
        <v/>
      </c>
    </row>
    <row r="2659" spans="1:1" ht="30.75" customHeight="1" x14ac:dyDescent="0.25">
      <c r="A2659" s="59" t="str">
        <f t="shared" si="43"/>
        <v/>
      </c>
    </row>
    <row r="2660" spans="1:1" ht="30.75" customHeight="1" x14ac:dyDescent="0.25">
      <c r="A2660" s="59" t="str">
        <f t="shared" si="43"/>
        <v/>
      </c>
    </row>
    <row r="2661" spans="1:1" ht="30.75" customHeight="1" x14ac:dyDescent="0.25">
      <c r="A2661" s="59" t="str">
        <f t="shared" si="43"/>
        <v/>
      </c>
    </row>
    <row r="2662" spans="1:1" ht="30.75" customHeight="1" x14ac:dyDescent="0.25">
      <c r="A2662" s="59" t="str">
        <f t="shared" si="43"/>
        <v/>
      </c>
    </row>
    <row r="2663" spans="1:1" ht="30.75" customHeight="1" x14ac:dyDescent="0.25">
      <c r="A2663" s="59" t="str">
        <f t="shared" si="43"/>
        <v/>
      </c>
    </row>
    <row r="2664" spans="1:1" ht="30.75" customHeight="1" x14ac:dyDescent="0.25">
      <c r="A2664" s="59" t="str">
        <f t="shared" si="43"/>
        <v/>
      </c>
    </row>
    <row r="2665" spans="1:1" ht="30.75" customHeight="1" x14ac:dyDescent="0.25">
      <c r="A2665" s="59" t="str">
        <f t="shared" si="43"/>
        <v/>
      </c>
    </row>
    <row r="2666" spans="1:1" ht="30.75" customHeight="1" x14ac:dyDescent="0.25">
      <c r="A2666" s="59" t="str">
        <f t="shared" si="43"/>
        <v/>
      </c>
    </row>
    <row r="2667" spans="1:1" ht="30.75" customHeight="1" x14ac:dyDescent="0.25">
      <c r="A2667" s="59" t="str">
        <f t="shared" si="43"/>
        <v/>
      </c>
    </row>
    <row r="2668" spans="1:1" ht="30.75" customHeight="1" x14ac:dyDescent="0.25">
      <c r="A2668" s="59" t="str">
        <f t="shared" si="43"/>
        <v/>
      </c>
    </row>
    <row r="2669" spans="1:1" ht="30.75" customHeight="1" x14ac:dyDescent="0.25">
      <c r="A2669" s="59" t="str">
        <f t="shared" si="43"/>
        <v/>
      </c>
    </row>
    <row r="2670" spans="1:1" ht="30.75" customHeight="1" x14ac:dyDescent="0.25">
      <c r="A2670" s="59" t="str">
        <f t="shared" si="43"/>
        <v/>
      </c>
    </row>
    <row r="2671" spans="1:1" ht="30.75" customHeight="1" x14ac:dyDescent="0.25">
      <c r="A2671" s="59" t="str">
        <f t="shared" si="43"/>
        <v/>
      </c>
    </row>
    <row r="2672" spans="1:1" ht="30.75" customHeight="1" x14ac:dyDescent="0.25">
      <c r="A2672" s="59" t="str">
        <f t="shared" si="43"/>
        <v/>
      </c>
    </row>
    <row r="2673" spans="1:1" ht="30.75" customHeight="1" x14ac:dyDescent="0.25">
      <c r="A2673" s="59" t="str">
        <f t="shared" si="43"/>
        <v/>
      </c>
    </row>
    <row r="2674" spans="1:1" ht="30.75" customHeight="1" x14ac:dyDescent="0.25">
      <c r="A2674" s="59" t="str">
        <f t="shared" si="43"/>
        <v/>
      </c>
    </row>
    <row r="2675" spans="1:1" ht="30.75" customHeight="1" x14ac:dyDescent="0.25">
      <c r="A2675" s="59" t="str">
        <f t="shared" si="43"/>
        <v/>
      </c>
    </row>
    <row r="2676" spans="1:1" ht="30.75" customHeight="1" x14ac:dyDescent="0.25">
      <c r="A2676" s="59" t="str">
        <f t="shared" si="43"/>
        <v/>
      </c>
    </row>
    <row r="2677" spans="1:1" ht="30.75" customHeight="1" x14ac:dyDescent="0.25">
      <c r="A2677" s="59" t="str">
        <f t="shared" si="43"/>
        <v/>
      </c>
    </row>
    <row r="2678" spans="1:1" ht="30.75" customHeight="1" x14ac:dyDescent="0.25">
      <c r="A2678" s="59" t="str">
        <f t="shared" si="43"/>
        <v/>
      </c>
    </row>
    <row r="2679" spans="1:1" ht="30.75" customHeight="1" x14ac:dyDescent="0.25">
      <c r="A2679" s="59" t="str">
        <f t="shared" si="43"/>
        <v/>
      </c>
    </row>
    <row r="2680" spans="1:1" ht="30.75" customHeight="1" x14ac:dyDescent="0.25">
      <c r="A2680" s="59" t="str">
        <f t="shared" si="43"/>
        <v/>
      </c>
    </row>
    <row r="2681" spans="1:1" ht="30.75" customHeight="1" x14ac:dyDescent="0.25">
      <c r="A2681" s="59" t="str">
        <f t="shared" si="43"/>
        <v/>
      </c>
    </row>
    <row r="2682" spans="1:1" ht="30.75" customHeight="1" x14ac:dyDescent="0.25">
      <c r="A2682" s="59" t="str">
        <f t="shared" si="43"/>
        <v/>
      </c>
    </row>
    <row r="2683" spans="1:1" ht="30.75" customHeight="1" x14ac:dyDescent="0.25">
      <c r="A2683" s="59" t="str">
        <f t="shared" si="43"/>
        <v/>
      </c>
    </row>
    <row r="2684" spans="1:1" ht="30.75" customHeight="1" x14ac:dyDescent="0.25">
      <c r="A2684" s="59" t="str">
        <f t="shared" si="43"/>
        <v/>
      </c>
    </row>
    <row r="2685" spans="1:1" ht="30.75" customHeight="1" x14ac:dyDescent="0.25">
      <c r="A2685" s="59" t="str">
        <f t="shared" si="43"/>
        <v/>
      </c>
    </row>
    <row r="2686" spans="1:1" ht="30.75" customHeight="1" x14ac:dyDescent="0.25">
      <c r="A2686" s="59" t="str">
        <f t="shared" si="43"/>
        <v/>
      </c>
    </row>
    <row r="2687" spans="1:1" ht="30.75" customHeight="1" x14ac:dyDescent="0.25">
      <c r="A2687" s="59" t="str">
        <f t="shared" si="43"/>
        <v/>
      </c>
    </row>
    <row r="2688" spans="1:1" ht="30.75" customHeight="1" x14ac:dyDescent="0.25">
      <c r="A2688" s="59" t="str">
        <f t="shared" si="43"/>
        <v/>
      </c>
    </row>
    <row r="2689" spans="1:1" ht="30.75" customHeight="1" x14ac:dyDescent="0.25">
      <c r="A2689" s="59" t="str">
        <f t="shared" si="43"/>
        <v/>
      </c>
    </row>
    <row r="2690" spans="1:1" ht="30.75" customHeight="1" x14ac:dyDescent="0.25">
      <c r="A2690" s="59" t="str">
        <f t="shared" si="43"/>
        <v/>
      </c>
    </row>
    <row r="2691" spans="1:1" ht="30.75" customHeight="1" x14ac:dyDescent="0.25">
      <c r="A2691" s="59" t="str">
        <f t="shared" ref="A2691:A2754" si="44">IF(B2691&lt;&gt;"",DATE(2020,INT((ROW(A2689)-1)/27)+1,1),"")</f>
        <v/>
      </c>
    </row>
    <row r="2692" spans="1:1" ht="30.75" customHeight="1" x14ac:dyDescent="0.25">
      <c r="A2692" s="59" t="str">
        <f t="shared" si="44"/>
        <v/>
      </c>
    </row>
    <row r="2693" spans="1:1" ht="30.75" customHeight="1" x14ac:dyDescent="0.25">
      <c r="A2693" s="59" t="str">
        <f t="shared" si="44"/>
        <v/>
      </c>
    </row>
    <row r="2694" spans="1:1" ht="30.75" customHeight="1" x14ac:dyDescent="0.25">
      <c r="A2694" s="59" t="str">
        <f t="shared" si="44"/>
        <v/>
      </c>
    </row>
    <row r="2695" spans="1:1" ht="30.75" customHeight="1" x14ac:dyDescent="0.25">
      <c r="A2695" s="59" t="str">
        <f t="shared" si="44"/>
        <v/>
      </c>
    </row>
    <row r="2696" spans="1:1" ht="30.75" customHeight="1" x14ac:dyDescent="0.25">
      <c r="A2696" s="59" t="str">
        <f t="shared" si="44"/>
        <v/>
      </c>
    </row>
    <row r="2697" spans="1:1" ht="30.75" customHeight="1" x14ac:dyDescent="0.25">
      <c r="A2697" s="59" t="str">
        <f t="shared" si="44"/>
        <v/>
      </c>
    </row>
    <row r="2698" spans="1:1" ht="30.75" customHeight="1" x14ac:dyDescent="0.25">
      <c r="A2698" s="59" t="str">
        <f t="shared" si="44"/>
        <v/>
      </c>
    </row>
    <row r="2699" spans="1:1" ht="30.75" customHeight="1" x14ac:dyDescent="0.25">
      <c r="A2699" s="59" t="str">
        <f t="shared" si="44"/>
        <v/>
      </c>
    </row>
    <row r="2700" spans="1:1" ht="30.75" customHeight="1" x14ac:dyDescent="0.25">
      <c r="A2700" s="59" t="str">
        <f t="shared" si="44"/>
        <v/>
      </c>
    </row>
    <row r="2701" spans="1:1" ht="30.75" customHeight="1" x14ac:dyDescent="0.25">
      <c r="A2701" s="59" t="str">
        <f t="shared" si="44"/>
        <v/>
      </c>
    </row>
    <row r="2702" spans="1:1" ht="30.75" customHeight="1" x14ac:dyDescent="0.25">
      <c r="A2702" s="59" t="str">
        <f t="shared" si="44"/>
        <v/>
      </c>
    </row>
    <row r="2703" spans="1:1" ht="30.75" customHeight="1" x14ac:dyDescent="0.25">
      <c r="A2703" s="59" t="str">
        <f t="shared" si="44"/>
        <v/>
      </c>
    </row>
    <row r="2704" spans="1:1" ht="30.75" customHeight="1" x14ac:dyDescent="0.25">
      <c r="A2704" s="59" t="str">
        <f t="shared" si="44"/>
        <v/>
      </c>
    </row>
    <row r="2705" spans="1:1" ht="30.75" customHeight="1" x14ac:dyDescent="0.25">
      <c r="A2705" s="59" t="str">
        <f t="shared" si="44"/>
        <v/>
      </c>
    </row>
    <row r="2706" spans="1:1" ht="30.75" customHeight="1" x14ac:dyDescent="0.25">
      <c r="A2706" s="59" t="str">
        <f t="shared" si="44"/>
        <v/>
      </c>
    </row>
    <row r="2707" spans="1:1" ht="30.75" customHeight="1" x14ac:dyDescent="0.25">
      <c r="A2707" s="59" t="str">
        <f t="shared" si="44"/>
        <v/>
      </c>
    </row>
    <row r="2708" spans="1:1" ht="30.75" customHeight="1" x14ac:dyDescent="0.25">
      <c r="A2708" s="59" t="str">
        <f t="shared" si="44"/>
        <v/>
      </c>
    </row>
    <row r="2709" spans="1:1" ht="30.75" customHeight="1" x14ac:dyDescent="0.25">
      <c r="A2709" s="59" t="str">
        <f t="shared" si="44"/>
        <v/>
      </c>
    </row>
    <row r="2710" spans="1:1" ht="30.75" customHeight="1" x14ac:dyDescent="0.25">
      <c r="A2710" s="59" t="str">
        <f t="shared" si="44"/>
        <v/>
      </c>
    </row>
    <row r="2711" spans="1:1" ht="30.75" customHeight="1" x14ac:dyDescent="0.25">
      <c r="A2711" s="59" t="str">
        <f t="shared" si="44"/>
        <v/>
      </c>
    </row>
    <row r="2712" spans="1:1" ht="30.75" customHeight="1" x14ac:dyDescent="0.25">
      <c r="A2712" s="59" t="str">
        <f t="shared" si="44"/>
        <v/>
      </c>
    </row>
    <row r="2713" spans="1:1" ht="30.75" customHeight="1" x14ac:dyDescent="0.25">
      <c r="A2713" s="59" t="str">
        <f t="shared" si="44"/>
        <v/>
      </c>
    </row>
    <row r="2714" spans="1:1" ht="30.75" customHeight="1" x14ac:dyDescent="0.25">
      <c r="A2714" s="59" t="str">
        <f t="shared" si="44"/>
        <v/>
      </c>
    </row>
    <row r="2715" spans="1:1" ht="30.75" customHeight="1" x14ac:dyDescent="0.25">
      <c r="A2715" s="59" t="str">
        <f t="shared" si="44"/>
        <v/>
      </c>
    </row>
    <row r="2716" spans="1:1" ht="30.75" customHeight="1" x14ac:dyDescent="0.25">
      <c r="A2716" s="59" t="str">
        <f t="shared" si="44"/>
        <v/>
      </c>
    </row>
    <row r="2717" spans="1:1" ht="30.75" customHeight="1" x14ac:dyDescent="0.25">
      <c r="A2717" s="59" t="str">
        <f t="shared" si="44"/>
        <v/>
      </c>
    </row>
    <row r="2718" spans="1:1" ht="30.75" customHeight="1" x14ac:dyDescent="0.25">
      <c r="A2718" s="59" t="str">
        <f t="shared" si="44"/>
        <v/>
      </c>
    </row>
    <row r="2719" spans="1:1" ht="30.75" customHeight="1" x14ac:dyDescent="0.25">
      <c r="A2719" s="59" t="str">
        <f t="shared" si="44"/>
        <v/>
      </c>
    </row>
    <row r="2720" spans="1:1" ht="30.75" customHeight="1" x14ac:dyDescent="0.25">
      <c r="A2720" s="59" t="str">
        <f t="shared" si="44"/>
        <v/>
      </c>
    </row>
    <row r="2721" spans="1:1" ht="30.75" customHeight="1" x14ac:dyDescent="0.25">
      <c r="A2721" s="59" t="str">
        <f t="shared" si="44"/>
        <v/>
      </c>
    </row>
    <row r="2722" spans="1:1" ht="30.75" customHeight="1" x14ac:dyDescent="0.25">
      <c r="A2722" s="59" t="str">
        <f t="shared" si="44"/>
        <v/>
      </c>
    </row>
    <row r="2723" spans="1:1" ht="30.75" customHeight="1" x14ac:dyDescent="0.25">
      <c r="A2723" s="59" t="str">
        <f t="shared" si="44"/>
        <v/>
      </c>
    </row>
    <row r="2724" spans="1:1" ht="30.75" customHeight="1" x14ac:dyDescent="0.25">
      <c r="A2724" s="59" t="str">
        <f t="shared" si="44"/>
        <v/>
      </c>
    </row>
    <row r="2725" spans="1:1" ht="30.75" customHeight="1" x14ac:dyDescent="0.25">
      <c r="A2725" s="59" t="str">
        <f t="shared" si="44"/>
        <v/>
      </c>
    </row>
    <row r="2726" spans="1:1" ht="30.75" customHeight="1" x14ac:dyDescent="0.25">
      <c r="A2726" s="59" t="str">
        <f t="shared" si="44"/>
        <v/>
      </c>
    </row>
    <row r="2727" spans="1:1" ht="30.75" customHeight="1" x14ac:dyDescent="0.25">
      <c r="A2727" s="59" t="str">
        <f t="shared" si="44"/>
        <v/>
      </c>
    </row>
    <row r="2728" spans="1:1" ht="30.75" customHeight="1" x14ac:dyDescent="0.25">
      <c r="A2728" s="59" t="str">
        <f t="shared" si="44"/>
        <v/>
      </c>
    </row>
    <row r="2729" spans="1:1" ht="30.75" customHeight="1" x14ac:dyDescent="0.25">
      <c r="A2729" s="59" t="str">
        <f t="shared" si="44"/>
        <v/>
      </c>
    </row>
    <row r="2730" spans="1:1" ht="30.75" customHeight="1" x14ac:dyDescent="0.25">
      <c r="A2730" s="59" t="str">
        <f t="shared" si="44"/>
        <v/>
      </c>
    </row>
    <row r="2731" spans="1:1" ht="30.75" customHeight="1" x14ac:dyDescent="0.25">
      <c r="A2731" s="59" t="str">
        <f t="shared" si="44"/>
        <v/>
      </c>
    </row>
    <row r="2732" spans="1:1" ht="30.75" customHeight="1" x14ac:dyDescent="0.25">
      <c r="A2732" s="59" t="str">
        <f t="shared" si="44"/>
        <v/>
      </c>
    </row>
    <row r="2733" spans="1:1" ht="30.75" customHeight="1" x14ac:dyDescent="0.25">
      <c r="A2733" s="59" t="str">
        <f t="shared" si="44"/>
        <v/>
      </c>
    </row>
    <row r="2734" spans="1:1" ht="30.75" customHeight="1" x14ac:dyDescent="0.25">
      <c r="A2734" s="59" t="str">
        <f t="shared" si="44"/>
        <v/>
      </c>
    </row>
    <row r="2735" spans="1:1" ht="30.75" customHeight="1" x14ac:dyDescent="0.25">
      <c r="A2735" s="59" t="str">
        <f t="shared" si="44"/>
        <v/>
      </c>
    </row>
    <row r="2736" spans="1:1" ht="30.75" customHeight="1" x14ac:dyDescent="0.25">
      <c r="A2736" s="59" t="str">
        <f t="shared" si="44"/>
        <v/>
      </c>
    </row>
    <row r="2737" spans="1:1" ht="30.75" customHeight="1" x14ac:dyDescent="0.25">
      <c r="A2737" s="59" t="str">
        <f t="shared" si="44"/>
        <v/>
      </c>
    </row>
    <row r="2738" spans="1:1" ht="30.75" customHeight="1" x14ac:dyDescent="0.25">
      <c r="A2738" s="59" t="str">
        <f t="shared" si="44"/>
        <v/>
      </c>
    </row>
    <row r="2739" spans="1:1" ht="30.75" customHeight="1" x14ac:dyDescent="0.25">
      <c r="A2739" s="59" t="str">
        <f t="shared" si="44"/>
        <v/>
      </c>
    </row>
    <row r="2740" spans="1:1" ht="30.75" customHeight="1" x14ac:dyDescent="0.25">
      <c r="A2740" s="59" t="str">
        <f t="shared" si="44"/>
        <v/>
      </c>
    </row>
    <row r="2741" spans="1:1" ht="30.75" customHeight="1" x14ac:dyDescent="0.25">
      <c r="A2741" s="59" t="str">
        <f t="shared" si="44"/>
        <v/>
      </c>
    </row>
    <row r="2742" spans="1:1" ht="30.75" customHeight="1" x14ac:dyDescent="0.25">
      <c r="A2742" s="59" t="str">
        <f t="shared" si="44"/>
        <v/>
      </c>
    </row>
    <row r="2743" spans="1:1" ht="30.75" customHeight="1" x14ac:dyDescent="0.25">
      <c r="A2743" s="59" t="str">
        <f t="shared" si="44"/>
        <v/>
      </c>
    </row>
    <row r="2744" spans="1:1" ht="30.75" customHeight="1" x14ac:dyDescent="0.25">
      <c r="A2744" s="59" t="str">
        <f t="shared" si="44"/>
        <v/>
      </c>
    </row>
    <row r="2745" spans="1:1" ht="30.75" customHeight="1" x14ac:dyDescent="0.25">
      <c r="A2745" s="59" t="str">
        <f t="shared" si="44"/>
        <v/>
      </c>
    </row>
    <row r="2746" spans="1:1" ht="30.75" customHeight="1" x14ac:dyDescent="0.25">
      <c r="A2746" s="59" t="str">
        <f t="shared" si="44"/>
        <v/>
      </c>
    </row>
    <row r="2747" spans="1:1" ht="30.75" customHeight="1" x14ac:dyDescent="0.25">
      <c r="A2747" s="59" t="str">
        <f t="shared" si="44"/>
        <v/>
      </c>
    </row>
    <row r="2748" spans="1:1" ht="30.75" customHeight="1" x14ac:dyDescent="0.25">
      <c r="A2748" s="59" t="str">
        <f t="shared" si="44"/>
        <v/>
      </c>
    </row>
    <row r="2749" spans="1:1" ht="30.75" customHeight="1" x14ac:dyDescent="0.25">
      <c r="A2749" s="59" t="str">
        <f t="shared" si="44"/>
        <v/>
      </c>
    </row>
    <row r="2750" spans="1:1" ht="30.75" customHeight="1" x14ac:dyDescent="0.25">
      <c r="A2750" s="59" t="str">
        <f t="shared" si="44"/>
        <v/>
      </c>
    </row>
    <row r="2751" spans="1:1" ht="30.75" customHeight="1" x14ac:dyDescent="0.25">
      <c r="A2751" s="59" t="str">
        <f t="shared" si="44"/>
        <v/>
      </c>
    </row>
    <row r="2752" spans="1:1" ht="30.75" customHeight="1" x14ac:dyDescent="0.25">
      <c r="A2752" s="59" t="str">
        <f t="shared" si="44"/>
        <v/>
      </c>
    </row>
    <row r="2753" spans="1:1" ht="30.75" customHeight="1" x14ac:dyDescent="0.25">
      <c r="A2753" s="59" t="str">
        <f t="shared" si="44"/>
        <v/>
      </c>
    </row>
    <row r="2754" spans="1:1" ht="30.75" customHeight="1" x14ac:dyDescent="0.25">
      <c r="A2754" s="59" t="str">
        <f t="shared" si="44"/>
        <v/>
      </c>
    </row>
    <row r="2755" spans="1:1" ht="30.75" customHeight="1" x14ac:dyDescent="0.25">
      <c r="A2755" s="59" t="str">
        <f t="shared" ref="A2755:A2818" si="45">IF(B2755&lt;&gt;"",DATE(2020,INT((ROW(A2753)-1)/27)+1,1),"")</f>
        <v/>
      </c>
    </row>
    <row r="2756" spans="1:1" ht="30.75" customHeight="1" x14ac:dyDescent="0.25">
      <c r="A2756" s="59" t="str">
        <f t="shared" si="45"/>
        <v/>
      </c>
    </row>
    <row r="2757" spans="1:1" ht="30.75" customHeight="1" x14ac:dyDescent="0.25">
      <c r="A2757" s="59" t="str">
        <f t="shared" si="45"/>
        <v/>
      </c>
    </row>
    <row r="2758" spans="1:1" ht="30.75" customHeight="1" x14ac:dyDescent="0.25">
      <c r="A2758" s="59" t="str">
        <f t="shared" si="45"/>
        <v/>
      </c>
    </row>
    <row r="2759" spans="1:1" ht="30.75" customHeight="1" x14ac:dyDescent="0.25">
      <c r="A2759" s="59" t="str">
        <f t="shared" si="45"/>
        <v/>
      </c>
    </row>
    <row r="2760" spans="1:1" ht="30.75" customHeight="1" x14ac:dyDescent="0.25">
      <c r="A2760" s="59" t="str">
        <f t="shared" si="45"/>
        <v/>
      </c>
    </row>
    <row r="2761" spans="1:1" ht="30.75" customHeight="1" x14ac:dyDescent="0.25">
      <c r="A2761" s="59" t="str">
        <f t="shared" si="45"/>
        <v/>
      </c>
    </row>
    <row r="2762" spans="1:1" ht="30.75" customHeight="1" x14ac:dyDescent="0.25">
      <c r="A2762" s="59" t="str">
        <f t="shared" si="45"/>
        <v/>
      </c>
    </row>
    <row r="2763" spans="1:1" ht="30.75" customHeight="1" x14ac:dyDescent="0.25">
      <c r="A2763" s="59" t="str">
        <f t="shared" si="45"/>
        <v/>
      </c>
    </row>
    <row r="2764" spans="1:1" ht="30.75" customHeight="1" x14ac:dyDescent="0.25">
      <c r="A2764" s="59" t="str">
        <f t="shared" si="45"/>
        <v/>
      </c>
    </row>
    <row r="2765" spans="1:1" ht="30.75" customHeight="1" x14ac:dyDescent="0.25">
      <c r="A2765" s="59" t="str">
        <f t="shared" si="45"/>
        <v/>
      </c>
    </row>
    <row r="2766" spans="1:1" ht="30.75" customHeight="1" x14ac:dyDescent="0.25">
      <c r="A2766" s="59" t="str">
        <f t="shared" si="45"/>
        <v/>
      </c>
    </row>
    <row r="2767" spans="1:1" ht="30.75" customHeight="1" x14ac:dyDescent="0.25">
      <c r="A2767" s="59" t="str">
        <f t="shared" si="45"/>
        <v/>
      </c>
    </row>
    <row r="2768" spans="1:1" ht="30.75" customHeight="1" x14ac:dyDescent="0.25">
      <c r="A2768" s="59" t="str">
        <f t="shared" si="45"/>
        <v/>
      </c>
    </row>
    <row r="2769" spans="1:1" ht="30.75" customHeight="1" x14ac:dyDescent="0.25">
      <c r="A2769" s="59" t="str">
        <f t="shared" si="45"/>
        <v/>
      </c>
    </row>
    <row r="2770" spans="1:1" ht="30.75" customHeight="1" x14ac:dyDescent="0.25">
      <c r="A2770" s="59" t="str">
        <f t="shared" si="45"/>
        <v/>
      </c>
    </row>
    <row r="2771" spans="1:1" ht="30.75" customHeight="1" x14ac:dyDescent="0.25">
      <c r="A2771" s="59" t="str">
        <f t="shared" si="45"/>
        <v/>
      </c>
    </row>
    <row r="2772" spans="1:1" ht="30.75" customHeight="1" x14ac:dyDescent="0.25">
      <c r="A2772" s="59" t="str">
        <f t="shared" si="45"/>
        <v/>
      </c>
    </row>
    <row r="2773" spans="1:1" ht="30.75" customHeight="1" x14ac:dyDescent="0.25">
      <c r="A2773" s="59" t="str">
        <f t="shared" si="45"/>
        <v/>
      </c>
    </row>
    <row r="2774" spans="1:1" ht="30.75" customHeight="1" x14ac:dyDescent="0.25">
      <c r="A2774" s="59" t="str">
        <f t="shared" si="45"/>
        <v/>
      </c>
    </row>
    <row r="2775" spans="1:1" ht="30.75" customHeight="1" x14ac:dyDescent="0.25">
      <c r="A2775" s="59" t="str">
        <f t="shared" si="45"/>
        <v/>
      </c>
    </row>
    <row r="2776" spans="1:1" ht="30.75" customHeight="1" x14ac:dyDescent="0.25">
      <c r="A2776" s="59" t="str">
        <f t="shared" si="45"/>
        <v/>
      </c>
    </row>
    <row r="2777" spans="1:1" ht="30.75" customHeight="1" x14ac:dyDescent="0.25">
      <c r="A2777" s="59" t="str">
        <f t="shared" si="45"/>
        <v/>
      </c>
    </row>
    <row r="2778" spans="1:1" ht="30.75" customHeight="1" x14ac:dyDescent="0.25">
      <c r="A2778" s="59" t="str">
        <f t="shared" si="45"/>
        <v/>
      </c>
    </row>
    <row r="2779" spans="1:1" ht="30.75" customHeight="1" x14ac:dyDescent="0.25">
      <c r="A2779" s="59" t="str">
        <f t="shared" si="45"/>
        <v/>
      </c>
    </row>
    <row r="2780" spans="1:1" ht="30.75" customHeight="1" x14ac:dyDescent="0.25">
      <c r="A2780" s="59" t="str">
        <f t="shared" si="45"/>
        <v/>
      </c>
    </row>
    <row r="2781" spans="1:1" ht="30.75" customHeight="1" x14ac:dyDescent="0.25">
      <c r="A2781" s="59" t="str">
        <f t="shared" si="45"/>
        <v/>
      </c>
    </row>
    <row r="2782" spans="1:1" ht="30.75" customHeight="1" x14ac:dyDescent="0.25">
      <c r="A2782" s="59" t="str">
        <f t="shared" si="45"/>
        <v/>
      </c>
    </row>
    <row r="2783" spans="1:1" ht="30.75" customHeight="1" x14ac:dyDescent="0.25">
      <c r="A2783" s="59" t="str">
        <f t="shared" si="45"/>
        <v/>
      </c>
    </row>
    <row r="2784" spans="1:1" ht="30.75" customHeight="1" x14ac:dyDescent="0.25">
      <c r="A2784" s="59" t="str">
        <f t="shared" si="45"/>
        <v/>
      </c>
    </row>
    <row r="2785" spans="1:1" ht="30.75" customHeight="1" x14ac:dyDescent="0.25">
      <c r="A2785" s="59" t="str">
        <f t="shared" si="45"/>
        <v/>
      </c>
    </row>
    <row r="2786" spans="1:1" ht="30.75" customHeight="1" x14ac:dyDescent="0.25">
      <c r="A2786" s="59" t="str">
        <f t="shared" si="45"/>
        <v/>
      </c>
    </row>
    <row r="2787" spans="1:1" ht="30.75" customHeight="1" x14ac:dyDescent="0.25">
      <c r="A2787" s="59" t="str">
        <f t="shared" si="45"/>
        <v/>
      </c>
    </row>
    <row r="2788" spans="1:1" ht="30.75" customHeight="1" x14ac:dyDescent="0.25">
      <c r="A2788" s="59" t="str">
        <f t="shared" si="45"/>
        <v/>
      </c>
    </row>
    <row r="2789" spans="1:1" ht="30.75" customHeight="1" x14ac:dyDescent="0.25">
      <c r="A2789" s="59" t="str">
        <f t="shared" si="45"/>
        <v/>
      </c>
    </row>
    <row r="2790" spans="1:1" ht="30.75" customHeight="1" x14ac:dyDescent="0.25">
      <c r="A2790" s="59" t="str">
        <f t="shared" si="45"/>
        <v/>
      </c>
    </row>
    <row r="2791" spans="1:1" ht="30.75" customHeight="1" x14ac:dyDescent="0.25">
      <c r="A2791" s="59" t="str">
        <f t="shared" si="45"/>
        <v/>
      </c>
    </row>
    <row r="2792" spans="1:1" ht="30.75" customHeight="1" x14ac:dyDescent="0.25">
      <c r="A2792" s="59" t="str">
        <f t="shared" si="45"/>
        <v/>
      </c>
    </row>
    <row r="2793" spans="1:1" ht="30.75" customHeight="1" x14ac:dyDescent="0.25">
      <c r="A2793" s="59" t="str">
        <f t="shared" si="45"/>
        <v/>
      </c>
    </row>
    <row r="2794" spans="1:1" ht="30.75" customHeight="1" x14ac:dyDescent="0.25">
      <c r="A2794" s="59" t="str">
        <f t="shared" si="45"/>
        <v/>
      </c>
    </row>
    <row r="2795" spans="1:1" ht="30.75" customHeight="1" x14ac:dyDescent="0.25">
      <c r="A2795" s="59" t="str">
        <f t="shared" si="45"/>
        <v/>
      </c>
    </row>
    <row r="2796" spans="1:1" ht="30.75" customHeight="1" x14ac:dyDescent="0.25">
      <c r="A2796" s="59" t="str">
        <f t="shared" si="45"/>
        <v/>
      </c>
    </row>
    <row r="2797" spans="1:1" ht="30.75" customHeight="1" x14ac:dyDescent="0.25">
      <c r="A2797" s="59" t="str">
        <f t="shared" si="45"/>
        <v/>
      </c>
    </row>
    <row r="2798" spans="1:1" ht="30.75" customHeight="1" x14ac:dyDescent="0.25">
      <c r="A2798" s="59" t="str">
        <f t="shared" si="45"/>
        <v/>
      </c>
    </row>
    <row r="2799" spans="1:1" ht="30.75" customHeight="1" x14ac:dyDescent="0.25">
      <c r="A2799" s="59" t="str">
        <f t="shared" si="45"/>
        <v/>
      </c>
    </row>
    <row r="2800" spans="1:1" ht="30.75" customHeight="1" x14ac:dyDescent="0.25">
      <c r="A2800" s="59" t="str">
        <f t="shared" si="45"/>
        <v/>
      </c>
    </row>
    <row r="2801" spans="1:1" ht="30.75" customHeight="1" x14ac:dyDescent="0.25">
      <c r="A2801" s="59" t="str">
        <f t="shared" si="45"/>
        <v/>
      </c>
    </row>
    <row r="2802" spans="1:1" ht="30.75" customHeight="1" x14ac:dyDescent="0.25">
      <c r="A2802" s="59" t="str">
        <f t="shared" si="45"/>
        <v/>
      </c>
    </row>
    <row r="2803" spans="1:1" ht="30.75" customHeight="1" x14ac:dyDescent="0.25">
      <c r="A2803" s="59" t="str">
        <f t="shared" si="45"/>
        <v/>
      </c>
    </row>
    <row r="2804" spans="1:1" ht="30.75" customHeight="1" x14ac:dyDescent="0.25">
      <c r="A2804" s="59" t="str">
        <f t="shared" si="45"/>
        <v/>
      </c>
    </row>
    <row r="2805" spans="1:1" ht="30.75" customHeight="1" x14ac:dyDescent="0.25">
      <c r="A2805" s="59" t="str">
        <f t="shared" si="45"/>
        <v/>
      </c>
    </row>
    <row r="2806" spans="1:1" ht="30.75" customHeight="1" x14ac:dyDescent="0.25">
      <c r="A2806" s="59" t="str">
        <f t="shared" si="45"/>
        <v/>
      </c>
    </row>
    <row r="2807" spans="1:1" ht="30.75" customHeight="1" x14ac:dyDescent="0.25">
      <c r="A2807" s="59" t="str">
        <f t="shared" si="45"/>
        <v/>
      </c>
    </row>
    <row r="2808" spans="1:1" ht="30.75" customHeight="1" x14ac:dyDescent="0.25">
      <c r="A2808" s="59" t="str">
        <f t="shared" si="45"/>
        <v/>
      </c>
    </row>
    <row r="2809" spans="1:1" ht="30.75" customHeight="1" x14ac:dyDescent="0.25">
      <c r="A2809" s="59" t="str">
        <f t="shared" si="45"/>
        <v/>
      </c>
    </row>
    <row r="2810" spans="1:1" ht="30.75" customHeight="1" x14ac:dyDescent="0.25">
      <c r="A2810" s="59" t="str">
        <f t="shared" si="45"/>
        <v/>
      </c>
    </row>
    <row r="2811" spans="1:1" ht="30.75" customHeight="1" x14ac:dyDescent="0.25">
      <c r="A2811" s="59" t="str">
        <f t="shared" si="45"/>
        <v/>
      </c>
    </row>
    <row r="2812" spans="1:1" ht="30.75" customHeight="1" x14ac:dyDescent="0.25">
      <c r="A2812" s="59" t="str">
        <f t="shared" si="45"/>
        <v/>
      </c>
    </row>
    <row r="2813" spans="1:1" ht="30.75" customHeight="1" x14ac:dyDescent="0.25">
      <c r="A2813" s="59" t="str">
        <f t="shared" si="45"/>
        <v/>
      </c>
    </row>
    <row r="2814" spans="1:1" ht="30.75" customHeight="1" x14ac:dyDescent="0.25">
      <c r="A2814" s="59" t="str">
        <f t="shared" si="45"/>
        <v/>
      </c>
    </row>
    <row r="2815" spans="1:1" ht="30.75" customHeight="1" x14ac:dyDescent="0.25">
      <c r="A2815" s="59" t="str">
        <f t="shared" si="45"/>
        <v/>
      </c>
    </row>
    <row r="2816" spans="1:1" ht="30.75" customHeight="1" x14ac:dyDescent="0.25">
      <c r="A2816" s="59" t="str">
        <f t="shared" si="45"/>
        <v/>
      </c>
    </row>
    <row r="2817" spans="1:1" ht="30.75" customHeight="1" x14ac:dyDescent="0.25">
      <c r="A2817" s="59" t="str">
        <f t="shared" si="45"/>
        <v/>
      </c>
    </row>
    <row r="2818" spans="1:1" ht="30.75" customHeight="1" x14ac:dyDescent="0.25">
      <c r="A2818" s="59" t="str">
        <f t="shared" si="45"/>
        <v/>
      </c>
    </row>
    <row r="2819" spans="1:1" ht="30.75" customHeight="1" x14ac:dyDescent="0.25">
      <c r="A2819" s="59" t="str">
        <f t="shared" ref="A2819:A2882" si="46">IF(B2819&lt;&gt;"",DATE(2020,INT((ROW(A2817)-1)/27)+1,1),"")</f>
        <v/>
      </c>
    </row>
    <row r="2820" spans="1:1" ht="30.75" customHeight="1" x14ac:dyDescent="0.25">
      <c r="A2820" s="59" t="str">
        <f t="shared" si="46"/>
        <v/>
      </c>
    </row>
    <row r="2821" spans="1:1" ht="30.75" customHeight="1" x14ac:dyDescent="0.25">
      <c r="A2821" s="59" t="str">
        <f t="shared" si="46"/>
        <v/>
      </c>
    </row>
    <row r="2822" spans="1:1" ht="30.75" customHeight="1" x14ac:dyDescent="0.25">
      <c r="A2822" s="59" t="str">
        <f t="shared" si="46"/>
        <v/>
      </c>
    </row>
    <row r="2823" spans="1:1" ht="30.75" customHeight="1" x14ac:dyDescent="0.25">
      <c r="A2823" s="59" t="str">
        <f t="shared" si="46"/>
        <v/>
      </c>
    </row>
    <row r="2824" spans="1:1" ht="30.75" customHeight="1" x14ac:dyDescent="0.25">
      <c r="A2824" s="59" t="str">
        <f t="shared" si="46"/>
        <v/>
      </c>
    </row>
    <row r="2825" spans="1:1" ht="30.75" customHeight="1" x14ac:dyDescent="0.25">
      <c r="A2825" s="59" t="str">
        <f t="shared" si="46"/>
        <v/>
      </c>
    </row>
    <row r="2826" spans="1:1" ht="30.75" customHeight="1" x14ac:dyDescent="0.25">
      <c r="A2826" s="59" t="str">
        <f t="shared" si="46"/>
        <v/>
      </c>
    </row>
    <row r="2827" spans="1:1" ht="30.75" customHeight="1" x14ac:dyDescent="0.25">
      <c r="A2827" s="59" t="str">
        <f t="shared" si="46"/>
        <v/>
      </c>
    </row>
    <row r="2828" spans="1:1" ht="30.75" customHeight="1" x14ac:dyDescent="0.25">
      <c r="A2828" s="59" t="str">
        <f t="shared" si="46"/>
        <v/>
      </c>
    </row>
    <row r="2829" spans="1:1" ht="30.75" customHeight="1" x14ac:dyDescent="0.25">
      <c r="A2829" s="59" t="str">
        <f t="shared" si="46"/>
        <v/>
      </c>
    </row>
    <row r="2830" spans="1:1" ht="30.75" customHeight="1" x14ac:dyDescent="0.25">
      <c r="A2830" s="59" t="str">
        <f t="shared" si="46"/>
        <v/>
      </c>
    </row>
    <row r="2831" spans="1:1" ht="30.75" customHeight="1" x14ac:dyDescent="0.25">
      <c r="A2831" s="59" t="str">
        <f t="shared" si="46"/>
        <v/>
      </c>
    </row>
    <row r="2832" spans="1:1" ht="30.75" customHeight="1" x14ac:dyDescent="0.25">
      <c r="A2832" s="59" t="str">
        <f t="shared" si="46"/>
        <v/>
      </c>
    </row>
    <row r="2833" spans="1:1" ht="30.75" customHeight="1" x14ac:dyDescent="0.25">
      <c r="A2833" s="59" t="str">
        <f t="shared" si="46"/>
        <v/>
      </c>
    </row>
    <row r="2834" spans="1:1" ht="30.75" customHeight="1" x14ac:dyDescent="0.25">
      <c r="A2834" s="59" t="str">
        <f t="shared" si="46"/>
        <v/>
      </c>
    </row>
    <row r="2835" spans="1:1" ht="30.75" customHeight="1" x14ac:dyDescent="0.25">
      <c r="A2835" s="59" t="str">
        <f t="shared" si="46"/>
        <v/>
      </c>
    </row>
    <row r="2836" spans="1:1" ht="30.75" customHeight="1" x14ac:dyDescent="0.25">
      <c r="A2836" s="59" t="str">
        <f t="shared" si="46"/>
        <v/>
      </c>
    </row>
    <row r="2837" spans="1:1" ht="30.75" customHeight="1" x14ac:dyDescent="0.25">
      <c r="A2837" s="59" t="str">
        <f t="shared" si="46"/>
        <v/>
      </c>
    </row>
    <row r="2838" spans="1:1" ht="30.75" customHeight="1" x14ac:dyDescent="0.25">
      <c r="A2838" s="59" t="str">
        <f t="shared" si="46"/>
        <v/>
      </c>
    </row>
    <row r="2839" spans="1:1" ht="30.75" customHeight="1" x14ac:dyDescent="0.25">
      <c r="A2839" s="59" t="str">
        <f t="shared" si="46"/>
        <v/>
      </c>
    </row>
    <row r="2840" spans="1:1" ht="30.75" customHeight="1" x14ac:dyDescent="0.25">
      <c r="A2840" s="59" t="str">
        <f t="shared" si="46"/>
        <v/>
      </c>
    </row>
    <row r="2841" spans="1:1" ht="30.75" customHeight="1" x14ac:dyDescent="0.25">
      <c r="A2841" s="59" t="str">
        <f t="shared" si="46"/>
        <v/>
      </c>
    </row>
    <row r="2842" spans="1:1" ht="30.75" customHeight="1" x14ac:dyDescent="0.25">
      <c r="A2842" s="59" t="str">
        <f t="shared" si="46"/>
        <v/>
      </c>
    </row>
    <row r="2843" spans="1:1" ht="30.75" customHeight="1" x14ac:dyDescent="0.25">
      <c r="A2843" s="59" t="str">
        <f t="shared" si="46"/>
        <v/>
      </c>
    </row>
    <row r="2844" spans="1:1" ht="30.75" customHeight="1" x14ac:dyDescent="0.25">
      <c r="A2844" s="59" t="str">
        <f t="shared" si="46"/>
        <v/>
      </c>
    </row>
    <row r="2845" spans="1:1" ht="30.75" customHeight="1" x14ac:dyDescent="0.25">
      <c r="A2845" s="59" t="str">
        <f t="shared" si="46"/>
        <v/>
      </c>
    </row>
    <row r="2846" spans="1:1" ht="30.75" customHeight="1" x14ac:dyDescent="0.25">
      <c r="A2846" s="59" t="str">
        <f t="shared" si="46"/>
        <v/>
      </c>
    </row>
    <row r="2847" spans="1:1" ht="30.75" customHeight="1" x14ac:dyDescent="0.25">
      <c r="A2847" s="59" t="str">
        <f t="shared" si="46"/>
        <v/>
      </c>
    </row>
    <row r="2848" spans="1:1" ht="30.75" customHeight="1" x14ac:dyDescent="0.25">
      <c r="A2848" s="59" t="str">
        <f t="shared" si="46"/>
        <v/>
      </c>
    </row>
    <row r="2849" spans="1:1" ht="30.75" customHeight="1" x14ac:dyDescent="0.25">
      <c r="A2849" s="59" t="str">
        <f t="shared" si="46"/>
        <v/>
      </c>
    </row>
    <row r="2850" spans="1:1" ht="30.75" customHeight="1" x14ac:dyDescent="0.25">
      <c r="A2850" s="59" t="str">
        <f t="shared" si="46"/>
        <v/>
      </c>
    </row>
    <row r="2851" spans="1:1" ht="30.75" customHeight="1" x14ac:dyDescent="0.25">
      <c r="A2851" s="59" t="str">
        <f t="shared" si="46"/>
        <v/>
      </c>
    </row>
    <row r="2852" spans="1:1" ht="30.75" customHeight="1" x14ac:dyDescent="0.25">
      <c r="A2852" s="59" t="str">
        <f t="shared" si="46"/>
        <v/>
      </c>
    </row>
    <row r="2853" spans="1:1" ht="30.75" customHeight="1" x14ac:dyDescent="0.25">
      <c r="A2853" s="59" t="str">
        <f t="shared" si="46"/>
        <v/>
      </c>
    </row>
    <row r="2854" spans="1:1" ht="30.75" customHeight="1" x14ac:dyDescent="0.25">
      <c r="A2854" s="59" t="str">
        <f t="shared" si="46"/>
        <v/>
      </c>
    </row>
    <row r="2855" spans="1:1" ht="30.75" customHeight="1" x14ac:dyDescent="0.25">
      <c r="A2855" s="59" t="str">
        <f t="shared" si="46"/>
        <v/>
      </c>
    </row>
    <row r="2856" spans="1:1" ht="30.75" customHeight="1" x14ac:dyDescent="0.25">
      <c r="A2856" s="59" t="str">
        <f t="shared" si="46"/>
        <v/>
      </c>
    </row>
    <row r="2857" spans="1:1" ht="30.75" customHeight="1" x14ac:dyDescent="0.25">
      <c r="A2857" s="59" t="str">
        <f t="shared" si="46"/>
        <v/>
      </c>
    </row>
    <row r="2858" spans="1:1" ht="30.75" customHeight="1" x14ac:dyDescent="0.25">
      <c r="A2858" s="59" t="str">
        <f t="shared" si="46"/>
        <v/>
      </c>
    </row>
    <row r="2859" spans="1:1" ht="30.75" customHeight="1" x14ac:dyDescent="0.25">
      <c r="A2859" s="59" t="str">
        <f t="shared" si="46"/>
        <v/>
      </c>
    </row>
    <row r="2860" spans="1:1" ht="30.75" customHeight="1" x14ac:dyDescent="0.25">
      <c r="A2860" s="59" t="str">
        <f t="shared" si="46"/>
        <v/>
      </c>
    </row>
    <row r="2861" spans="1:1" ht="30.75" customHeight="1" x14ac:dyDescent="0.25">
      <c r="A2861" s="59" t="str">
        <f t="shared" si="46"/>
        <v/>
      </c>
    </row>
    <row r="2862" spans="1:1" ht="30.75" customHeight="1" x14ac:dyDescent="0.25">
      <c r="A2862" s="59" t="str">
        <f t="shared" si="46"/>
        <v/>
      </c>
    </row>
    <row r="2863" spans="1:1" ht="30.75" customHeight="1" x14ac:dyDescent="0.25">
      <c r="A2863" s="59" t="str">
        <f t="shared" si="46"/>
        <v/>
      </c>
    </row>
    <row r="2864" spans="1:1" ht="30.75" customHeight="1" x14ac:dyDescent="0.25">
      <c r="A2864" s="59" t="str">
        <f t="shared" si="46"/>
        <v/>
      </c>
    </row>
    <row r="2865" spans="1:1" ht="30.75" customHeight="1" x14ac:dyDescent="0.25">
      <c r="A2865" s="59" t="str">
        <f t="shared" si="46"/>
        <v/>
      </c>
    </row>
    <row r="2866" spans="1:1" ht="30.75" customHeight="1" x14ac:dyDescent="0.25">
      <c r="A2866" s="59" t="str">
        <f t="shared" si="46"/>
        <v/>
      </c>
    </row>
    <row r="2867" spans="1:1" ht="30.75" customHeight="1" x14ac:dyDescent="0.25">
      <c r="A2867" s="59" t="str">
        <f t="shared" si="46"/>
        <v/>
      </c>
    </row>
    <row r="2868" spans="1:1" ht="30.75" customHeight="1" x14ac:dyDescent="0.25">
      <c r="A2868" s="59" t="str">
        <f t="shared" si="46"/>
        <v/>
      </c>
    </row>
    <row r="2869" spans="1:1" ht="30.75" customHeight="1" x14ac:dyDescent="0.25">
      <c r="A2869" s="59" t="str">
        <f t="shared" si="46"/>
        <v/>
      </c>
    </row>
    <row r="2870" spans="1:1" ht="30.75" customHeight="1" x14ac:dyDescent="0.25">
      <c r="A2870" s="59" t="str">
        <f t="shared" si="46"/>
        <v/>
      </c>
    </row>
    <row r="2871" spans="1:1" ht="30.75" customHeight="1" x14ac:dyDescent="0.25">
      <c r="A2871" s="59" t="str">
        <f t="shared" si="46"/>
        <v/>
      </c>
    </row>
    <row r="2872" spans="1:1" ht="30.75" customHeight="1" x14ac:dyDescent="0.25">
      <c r="A2872" s="59" t="str">
        <f t="shared" si="46"/>
        <v/>
      </c>
    </row>
    <row r="2873" spans="1:1" ht="30.75" customHeight="1" x14ac:dyDescent="0.25">
      <c r="A2873" s="59" t="str">
        <f t="shared" si="46"/>
        <v/>
      </c>
    </row>
    <row r="2874" spans="1:1" ht="30.75" customHeight="1" x14ac:dyDescent="0.25">
      <c r="A2874" s="59" t="str">
        <f t="shared" si="46"/>
        <v/>
      </c>
    </row>
    <row r="2875" spans="1:1" ht="30.75" customHeight="1" x14ac:dyDescent="0.25">
      <c r="A2875" s="59" t="str">
        <f t="shared" si="46"/>
        <v/>
      </c>
    </row>
    <row r="2876" spans="1:1" ht="30.75" customHeight="1" x14ac:dyDescent="0.25">
      <c r="A2876" s="59" t="str">
        <f t="shared" si="46"/>
        <v/>
      </c>
    </row>
    <row r="2877" spans="1:1" ht="30.75" customHeight="1" x14ac:dyDescent="0.25">
      <c r="A2877" s="59" t="str">
        <f t="shared" si="46"/>
        <v/>
      </c>
    </row>
    <row r="2878" spans="1:1" ht="30.75" customHeight="1" x14ac:dyDescent="0.25">
      <c r="A2878" s="59" t="str">
        <f t="shared" si="46"/>
        <v/>
      </c>
    </row>
    <row r="2879" spans="1:1" ht="30.75" customHeight="1" x14ac:dyDescent="0.25">
      <c r="A2879" s="59" t="str">
        <f t="shared" si="46"/>
        <v/>
      </c>
    </row>
    <row r="2880" spans="1:1" ht="30.75" customHeight="1" x14ac:dyDescent="0.25">
      <c r="A2880" s="59" t="str">
        <f t="shared" si="46"/>
        <v/>
      </c>
    </row>
    <row r="2881" spans="1:1" ht="30.75" customHeight="1" x14ac:dyDescent="0.25">
      <c r="A2881" s="59" t="str">
        <f t="shared" si="46"/>
        <v/>
      </c>
    </row>
    <row r="2882" spans="1:1" ht="30.75" customHeight="1" x14ac:dyDescent="0.25">
      <c r="A2882" s="59" t="str">
        <f t="shared" si="46"/>
        <v/>
      </c>
    </row>
    <row r="2883" spans="1:1" ht="30.75" customHeight="1" x14ac:dyDescent="0.25">
      <c r="A2883" s="59" t="str">
        <f t="shared" ref="A2883:A2946" si="47">IF(B2883&lt;&gt;"",DATE(2020,INT((ROW(A2881)-1)/27)+1,1),"")</f>
        <v/>
      </c>
    </row>
    <row r="2884" spans="1:1" ht="30.75" customHeight="1" x14ac:dyDescent="0.25">
      <c r="A2884" s="59" t="str">
        <f t="shared" si="47"/>
        <v/>
      </c>
    </row>
    <row r="2885" spans="1:1" ht="30.75" customHeight="1" x14ac:dyDescent="0.25">
      <c r="A2885" s="59" t="str">
        <f t="shared" si="47"/>
        <v/>
      </c>
    </row>
    <row r="2886" spans="1:1" ht="30.75" customHeight="1" x14ac:dyDescent="0.25">
      <c r="A2886" s="59" t="str">
        <f t="shared" si="47"/>
        <v/>
      </c>
    </row>
    <row r="2887" spans="1:1" ht="30.75" customHeight="1" x14ac:dyDescent="0.25">
      <c r="A2887" s="59" t="str">
        <f t="shared" si="47"/>
        <v/>
      </c>
    </row>
    <row r="2888" spans="1:1" ht="30.75" customHeight="1" x14ac:dyDescent="0.25">
      <c r="A2888" s="59" t="str">
        <f t="shared" si="47"/>
        <v/>
      </c>
    </row>
    <row r="2889" spans="1:1" ht="30.75" customHeight="1" x14ac:dyDescent="0.25">
      <c r="A2889" s="59" t="str">
        <f t="shared" si="47"/>
        <v/>
      </c>
    </row>
    <row r="2890" spans="1:1" ht="30.75" customHeight="1" x14ac:dyDescent="0.25">
      <c r="A2890" s="59" t="str">
        <f t="shared" si="47"/>
        <v/>
      </c>
    </row>
    <row r="2891" spans="1:1" ht="30.75" customHeight="1" x14ac:dyDescent="0.25">
      <c r="A2891" s="59" t="str">
        <f t="shared" si="47"/>
        <v/>
      </c>
    </row>
    <row r="2892" spans="1:1" ht="30.75" customHeight="1" x14ac:dyDescent="0.25">
      <c r="A2892" s="59" t="str">
        <f t="shared" si="47"/>
        <v/>
      </c>
    </row>
    <row r="2893" spans="1:1" ht="30.75" customHeight="1" x14ac:dyDescent="0.25">
      <c r="A2893" s="59" t="str">
        <f t="shared" si="47"/>
        <v/>
      </c>
    </row>
    <row r="2894" spans="1:1" ht="30.75" customHeight="1" x14ac:dyDescent="0.25">
      <c r="A2894" s="59" t="str">
        <f t="shared" si="47"/>
        <v/>
      </c>
    </row>
    <row r="2895" spans="1:1" ht="30.75" customHeight="1" x14ac:dyDescent="0.25">
      <c r="A2895" s="59" t="str">
        <f t="shared" si="47"/>
        <v/>
      </c>
    </row>
    <row r="2896" spans="1:1" ht="30.75" customHeight="1" x14ac:dyDescent="0.25">
      <c r="A2896" s="59" t="str">
        <f t="shared" si="47"/>
        <v/>
      </c>
    </row>
    <row r="2897" spans="1:1" ht="30.75" customHeight="1" x14ac:dyDescent="0.25">
      <c r="A2897" s="59" t="str">
        <f t="shared" si="47"/>
        <v/>
      </c>
    </row>
    <row r="2898" spans="1:1" ht="30.75" customHeight="1" x14ac:dyDescent="0.25">
      <c r="A2898" s="59" t="str">
        <f t="shared" si="47"/>
        <v/>
      </c>
    </row>
    <row r="2899" spans="1:1" ht="30.75" customHeight="1" x14ac:dyDescent="0.25">
      <c r="A2899" s="59" t="str">
        <f t="shared" si="47"/>
        <v/>
      </c>
    </row>
    <row r="2900" spans="1:1" ht="30.75" customHeight="1" x14ac:dyDescent="0.25">
      <c r="A2900" s="59" t="str">
        <f t="shared" si="47"/>
        <v/>
      </c>
    </row>
    <row r="2901" spans="1:1" ht="30.75" customHeight="1" x14ac:dyDescent="0.25">
      <c r="A2901" s="59" t="str">
        <f t="shared" si="47"/>
        <v/>
      </c>
    </row>
    <row r="2902" spans="1:1" ht="30.75" customHeight="1" x14ac:dyDescent="0.25">
      <c r="A2902" s="59" t="str">
        <f t="shared" si="47"/>
        <v/>
      </c>
    </row>
    <row r="2903" spans="1:1" ht="30.75" customHeight="1" x14ac:dyDescent="0.25">
      <c r="A2903" s="59" t="str">
        <f t="shared" si="47"/>
        <v/>
      </c>
    </row>
    <row r="2904" spans="1:1" ht="30.75" customHeight="1" x14ac:dyDescent="0.25">
      <c r="A2904" s="59" t="str">
        <f t="shared" si="47"/>
        <v/>
      </c>
    </row>
    <row r="2905" spans="1:1" ht="30.75" customHeight="1" x14ac:dyDescent="0.25">
      <c r="A2905" s="59" t="str">
        <f t="shared" si="47"/>
        <v/>
      </c>
    </row>
    <row r="2906" spans="1:1" ht="30.75" customHeight="1" x14ac:dyDescent="0.25">
      <c r="A2906" s="59" t="str">
        <f t="shared" si="47"/>
        <v/>
      </c>
    </row>
    <row r="2907" spans="1:1" ht="30.75" customHeight="1" x14ac:dyDescent="0.25">
      <c r="A2907" s="59" t="str">
        <f t="shared" si="47"/>
        <v/>
      </c>
    </row>
    <row r="2908" spans="1:1" ht="30.75" customHeight="1" x14ac:dyDescent="0.25">
      <c r="A2908" s="59" t="str">
        <f t="shared" si="47"/>
        <v/>
      </c>
    </row>
    <row r="2909" spans="1:1" ht="30.75" customHeight="1" x14ac:dyDescent="0.25">
      <c r="A2909" s="59" t="str">
        <f t="shared" si="47"/>
        <v/>
      </c>
    </row>
    <row r="2910" spans="1:1" ht="30.75" customHeight="1" x14ac:dyDescent="0.25">
      <c r="A2910" s="59" t="str">
        <f t="shared" si="47"/>
        <v/>
      </c>
    </row>
    <row r="2911" spans="1:1" ht="30.75" customHeight="1" x14ac:dyDescent="0.25">
      <c r="A2911" s="59" t="str">
        <f t="shared" si="47"/>
        <v/>
      </c>
    </row>
    <row r="2912" spans="1:1" ht="30.75" customHeight="1" x14ac:dyDescent="0.25">
      <c r="A2912" s="59" t="str">
        <f t="shared" si="47"/>
        <v/>
      </c>
    </row>
    <row r="2913" spans="1:1" ht="30.75" customHeight="1" x14ac:dyDescent="0.25">
      <c r="A2913" s="59" t="str">
        <f t="shared" si="47"/>
        <v/>
      </c>
    </row>
    <row r="2914" spans="1:1" ht="30.75" customHeight="1" x14ac:dyDescent="0.25">
      <c r="A2914" s="59" t="str">
        <f t="shared" si="47"/>
        <v/>
      </c>
    </row>
    <row r="2915" spans="1:1" ht="30.75" customHeight="1" x14ac:dyDescent="0.25">
      <c r="A2915" s="59" t="str">
        <f t="shared" si="47"/>
        <v/>
      </c>
    </row>
    <row r="2916" spans="1:1" ht="30.75" customHeight="1" x14ac:dyDescent="0.25">
      <c r="A2916" s="59" t="str">
        <f t="shared" si="47"/>
        <v/>
      </c>
    </row>
    <row r="2917" spans="1:1" ht="30.75" customHeight="1" x14ac:dyDescent="0.25">
      <c r="A2917" s="59" t="str">
        <f t="shared" si="47"/>
        <v/>
      </c>
    </row>
    <row r="2918" spans="1:1" ht="30.75" customHeight="1" x14ac:dyDescent="0.25">
      <c r="A2918" s="59" t="str">
        <f t="shared" si="47"/>
        <v/>
      </c>
    </row>
    <row r="2919" spans="1:1" ht="30.75" customHeight="1" x14ac:dyDescent="0.25">
      <c r="A2919" s="59" t="str">
        <f t="shared" si="47"/>
        <v/>
      </c>
    </row>
    <row r="2920" spans="1:1" ht="30.75" customHeight="1" x14ac:dyDescent="0.25">
      <c r="A2920" s="59" t="str">
        <f t="shared" si="47"/>
        <v/>
      </c>
    </row>
    <row r="2921" spans="1:1" ht="30.75" customHeight="1" x14ac:dyDescent="0.25">
      <c r="A2921" s="59" t="str">
        <f t="shared" si="47"/>
        <v/>
      </c>
    </row>
    <row r="2922" spans="1:1" ht="30.75" customHeight="1" x14ac:dyDescent="0.25">
      <c r="A2922" s="59" t="str">
        <f t="shared" si="47"/>
        <v/>
      </c>
    </row>
    <row r="2923" spans="1:1" ht="30.75" customHeight="1" x14ac:dyDescent="0.25">
      <c r="A2923" s="59" t="str">
        <f t="shared" si="47"/>
        <v/>
      </c>
    </row>
    <row r="2924" spans="1:1" ht="30.75" customHeight="1" x14ac:dyDescent="0.25">
      <c r="A2924" s="59" t="str">
        <f t="shared" si="47"/>
        <v/>
      </c>
    </row>
    <row r="2925" spans="1:1" ht="30.75" customHeight="1" x14ac:dyDescent="0.25">
      <c r="A2925" s="59" t="str">
        <f t="shared" si="47"/>
        <v/>
      </c>
    </row>
    <row r="2926" spans="1:1" ht="30.75" customHeight="1" x14ac:dyDescent="0.25">
      <c r="A2926" s="59" t="str">
        <f t="shared" si="47"/>
        <v/>
      </c>
    </row>
    <row r="2927" spans="1:1" ht="30.75" customHeight="1" x14ac:dyDescent="0.25">
      <c r="A2927" s="59" t="str">
        <f t="shared" si="47"/>
        <v/>
      </c>
    </row>
    <row r="2928" spans="1:1" ht="30.75" customHeight="1" x14ac:dyDescent="0.25">
      <c r="A2928" s="59" t="str">
        <f t="shared" si="47"/>
        <v/>
      </c>
    </row>
    <row r="2929" spans="1:1" ht="30.75" customHeight="1" x14ac:dyDescent="0.25">
      <c r="A2929" s="59" t="str">
        <f t="shared" si="47"/>
        <v/>
      </c>
    </row>
    <row r="2930" spans="1:1" ht="30.75" customHeight="1" x14ac:dyDescent="0.25">
      <c r="A2930" s="59" t="str">
        <f t="shared" si="47"/>
        <v/>
      </c>
    </row>
    <row r="2931" spans="1:1" ht="30.75" customHeight="1" x14ac:dyDescent="0.25">
      <c r="A2931" s="59" t="str">
        <f t="shared" si="47"/>
        <v/>
      </c>
    </row>
    <row r="2932" spans="1:1" ht="30.75" customHeight="1" x14ac:dyDescent="0.25">
      <c r="A2932" s="59" t="str">
        <f t="shared" si="47"/>
        <v/>
      </c>
    </row>
    <row r="2933" spans="1:1" ht="30.75" customHeight="1" x14ac:dyDescent="0.25">
      <c r="A2933" s="59" t="str">
        <f t="shared" si="47"/>
        <v/>
      </c>
    </row>
    <row r="2934" spans="1:1" ht="30.75" customHeight="1" x14ac:dyDescent="0.25">
      <c r="A2934" s="59" t="str">
        <f t="shared" si="47"/>
        <v/>
      </c>
    </row>
    <row r="2935" spans="1:1" ht="30.75" customHeight="1" x14ac:dyDescent="0.25">
      <c r="A2935" s="59" t="str">
        <f t="shared" si="47"/>
        <v/>
      </c>
    </row>
    <row r="2936" spans="1:1" ht="30.75" customHeight="1" x14ac:dyDescent="0.25">
      <c r="A2936" s="59" t="str">
        <f t="shared" si="47"/>
        <v/>
      </c>
    </row>
    <row r="2937" spans="1:1" ht="30.75" customHeight="1" x14ac:dyDescent="0.25">
      <c r="A2937" s="59" t="str">
        <f t="shared" si="47"/>
        <v/>
      </c>
    </row>
    <row r="2938" spans="1:1" ht="30.75" customHeight="1" x14ac:dyDescent="0.25">
      <c r="A2938" s="59" t="str">
        <f t="shared" si="47"/>
        <v/>
      </c>
    </row>
    <row r="2939" spans="1:1" ht="30.75" customHeight="1" x14ac:dyDescent="0.25">
      <c r="A2939" s="59" t="str">
        <f t="shared" si="47"/>
        <v/>
      </c>
    </row>
    <row r="2940" spans="1:1" ht="30.75" customHeight="1" x14ac:dyDescent="0.25">
      <c r="A2940" s="59" t="str">
        <f t="shared" si="47"/>
        <v/>
      </c>
    </row>
    <row r="2941" spans="1:1" ht="30.75" customHeight="1" x14ac:dyDescent="0.25">
      <c r="A2941" s="59" t="str">
        <f t="shared" si="47"/>
        <v/>
      </c>
    </row>
    <row r="2942" spans="1:1" ht="30.75" customHeight="1" x14ac:dyDescent="0.25">
      <c r="A2942" s="59" t="str">
        <f t="shared" si="47"/>
        <v/>
      </c>
    </row>
    <row r="2943" spans="1:1" ht="30.75" customHeight="1" x14ac:dyDescent="0.25">
      <c r="A2943" s="59" t="str">
        <f t="shared" si="47"/>
        <v/>
      </c>
    </row>
    <row r="2944" spans="1:1" ht="30.75" customHeight="1" x14ac:dyDescent="0.25">
      <c r="A2944" s="59" t="str">
        <f t="shared" si="47"/>
        <v/>
      </c>
    </row>
    <row r="2945" spans="1:1" ht="30.75" customHeight="1" x14ac:dyDescent="0.25">
      <c r="A2945" s="59" t="str">
        <f t="shared" si="47"/>
        <v/>
      </c>
    </row>
    <row r="2946" spans="1:1" ht="30.75" customHeight="1" x14ac:dyDescent="0.25">
      <c r="A2946" s="59" t="str">
        <f t="shared" si="47"/>
        <v/>
      </c>
    </row>
    <row r="2947" spans="1:1" ht="30.75" customHeight="1" x14ac:dyDescent="0.25">
      <c r="A2947" s="59" t="str">
        <f t="shared" ref="A2947:A3010" si="48">IF(B2947&lt;&gt;"",DATE(2020,INT((ROW(A2945)-1)/27)+1,1),"")</f>
        <v/>
      </c>
    </row>
    <row r="2948" spans="1:1" ht="30.75" customHeight="1" x14ac:dyDescent="0.25">
      <c r="A2948" s="59" t="str">
        <f t="shared" si="48"/>
        <v/>
      </c>
    </row>
    <row r="2949" spans="1:1" ht="30.75" customHeight="1" x14ac:dyDescent="0.25">
      <c r="A2949" s="59" t="str">
        <f t="shared" si="48"/>
        <v/>
      </c>
    </row>
    <row r="2950" spans="1:1" ht="30.75" customHeight="1" x14ac:dyDescent="0.25">
      <c r="A2950" s="59" t="str">
        <f t="shared" si="48"/>
        <v/>
      </c>
    </row>
    <row r="2951" spans="1:1" ht="30.75" customHeight="1" x14ac:dyDescent="0.25">
      <c r="A2951" s="59" t="str">
        <f t="shared" si="48"/>
        <v/>
      </c>
    </row>
    <row r="2952" spans="1:1" ht="30.75" customHeight="1" x14ac:dyDescent="0.25">
      <c r="A2952" s="59" t="str">
        <f t="shared" si="48"/>
        <v/>
      </c>
    </row>
    <row r="2953" spans="1:1" ht="30.75" customHeight="1" x14ac:dyDescent="0.25">
      <c r="A2953" s="59" t="str">
        <f t="shared" si="48"/>
        <v/>
      </c>
    </row>
    <row r="2954" spans="1:1" ht="30.75" customHeight="1" x14ac:dyDescent="0.25">
      <c r="A2954" s="59" t="str">
        <f t="shared" si="48"/>
        <v/>
      </c>
    </row>
    <row r="2955" spans="1:1" ht="30.75" customHeight="1" x14ac:dyDescent="0.25">
      <c r="A2955" s="59" t="str">
        <f t="shared" si="48"/>
        <v/>
      </c>
    </row>
    <row r="2956" spans="1:1" ht="30.75" customHeight="1" x14ac:dyDescent="0.25">
      <c r="A2956" s="59" t="str">
        <f t="shared" si="48"/>
        <v/>
      </c>
    </row>
    <row r="2957" spans="1:1" ht="30.75" customHeight="1" x14ac:dyDescent="0.25">
      <c r="A2957" s="59" t="str">
        <f t="shared" si="48"/>
        <v/>
      </c>
    </row>
    <row r="2958" spans="1:1" ht="30.75" customHeight="1" x14ac:dyDescent="0.25">
      <c r="A2958" s="59" t="str">
        <f t="shared" si="48"/>
        <v/>
      </c>
    </row>
    <row r="2959" spans="1:1" ht="30.75" customHeight="1" x14ac:dyDescent="0.25">
      <c r="A2959" s="59" t="str">
        <f t="shared" si="48"/>
        <v/>
      </c>
    </row>
    <row r="2960" spans="1:1" ht="30.75" customHeight="1" x14ac:dyDescent="0.25">
      <c r="A2960" s="59" t="str">
        <f t="shared" si="48"/>
        <v/>
      </c>
    </row>
    <row r="2961" spans="1:1" ht="30.75" customHeight="1" x14ac:dyDescent="0.25">
      <c r="A2961" s="59" t="str">
        <f t="shared" si="48"/>
        <v/>
      </c>
    </row>
    <row r="2962" spans="1:1" ht="30.75" customHeight="1" x14ac:dyDescent="0.25">
      <c r="A2962" s="59" t="str">
        <f t="shared" si="48"/>
        <v/>
      </c>
    </row>
    <row r="2963" spans="1:1" ht="30.75" customHeight="1" x14ac:dyDescent="0.25">
      <c r="A2963" s="59" t="str">
        <f t="shared" si="48"/>
        <v/>
      </c>
    </row>
    <row r="2964" spans="1:1" ht="30.75" customHeight="1" x14ac:dyDescent="0.25">
      <c r="A2964" s="59" t="str">
        <f t="shared" si="48"/>
        <v/>
      </c>
    </row>
    <row r="2965" spans="1:1" ht="30.75" customHeight="1" x14ac:dyDescent="0.25">
      <c r="A2965" s="59" t="str">
        <f t="shared" si="48"/>
        <v/>
      </c>
    </row>
    <row r="2966" spans="1:1" ht="30.75" customHeight="1" x14ac:dyDescent="0.25">
      <c r="A2966" s="59" t="str">
        <f t="shared" si="48"/>
        <v/>
      </c>
    </row>
    <row r="2967" spans="1:1" ht="30.75" customHeight="1" x14ac:dyDescent="0.25">
      <c r="A2967" s="59" t="str">
        <f t="shared" si="48"/>
        <v/>
      </c>
    </row>
    <row r="2968" spans="1:1" ht="30.75" customHeight="1" x14ac:dyDescent="0.25">
      <c r="A2968" s="59" t="str">
        <f t="shared" si="48"/>
        <v/>
      </c>
    </row>
    <row r="2969" spans="1:1" ht="30.75" customHeight="1" x14ac:dyDescent="0.25">
      <c r="A2969" s="59" t="str">
        <f t="shared" si="48"/>
        <v/>
      </c>
    </row>
    <row r="2970" spans="1:1" ht="30.75" customHeight="1" x14ac:dyDescent="0.25">
      <c r="A2970" s="59" t="str">
        <f t="shared" si="48"/>
        <v/>
      </c>
    </row>
    <row r="2971" spans="1:1" ht="30.75" customHeight="1" x14ac:dyDescent="0.25">
      <c r="A2971" s="59" t="str">
        <f t="shared" si="48"/>
        <v/>
      </c>
    </row>
    <row r="2972" spans="1:1" ht="30.75" customHeight="1" x14ac:dyDescent="0.25">
      <c r="A2972" s="59" t="str">
        <f t="shared" si="48"/>
        <v/>
      </c>
    </row>
    <row r="2973" spans="1:1" ht="30.75" customHeight="1" x14ac:dyDescent="0.25">
      <c r="A2973" s="59" t="str">
        <f t="shared" si="48"/>
        <v/>
      </c>
    </row>
    <row r="2974" spans="1:1" ht="30.75" customHeight="1" x14ac:dyDescent="0.25">
      <c r="A2974" s="59" t="str">
        <f t="shared" si="48"/>
        <v/>
      </c>
    </row>
    <row r="2975" spans="1:1" ht="30.75" customHeight="1" x14ac:dyDescent="0.25">
      <c r="A2975" s="59" t="str">
        <f t="shared" si="48"/>
        <v/>
      </c>
    </row>
    <row r="2976" spans="1:1" ht="30.75" customHeight="1" x14ac:dyDescent="0.25">
      <c r="A2976" s="59" t="str">
        <f t="shared" si="48"/>
        <v/>
      </c>
    </row>
    <row r="2977" spans="1:1" ht="30.75" customHeight="1" x14ac:dyDescent="0.25">
      <c r="A2977" s="59" t="str">
        <f t="shared" si="48"/>
        <v/>
      </c>
    </row>
    <row r="2978" spans="1:1" ht="30.75" customHeight="1" x14ac:dyDescent="0.25">
      <c r="A2978" s="59" t="str">
        <f t="shared" si="48"/>
        <v/>
      </c>
    </row>
    <row r="2979" spans="1:1" ht="30.75" customHeight="1" x14ac:dyDescent="0.25">
      <c r="A2979" s="59" t="str">
        <f t="shared" si="48"/>
        <v/>
      </c>
    </row>
    <row r="2980" spans="1:1" ht="30.75" customHeight="1" x14ac:dyDescent="0.25">
      <c r="A2980" s="59" t="str">
        <f t="shared" si="48"/>
        <v/>
      </c>
    </row>
    <row r="2981" spans="1:1" ht="30.75" customHeight="1" x14ac:dyDescent="0.25">
      <c r="A2981" s="59" t="str">
        <f t="shared" si="48"/>
        <v/>
      </c>
    </row>
    <row r="2982" spans="1:1" ht="30.75" customHeight="1" x14ac:dyDescent="0.25">
      <c r="A2982" s="59" t="str">
        <f t="shared" si="48"/>
        <v/>
      </c>
    </row>
    <row r="2983" spans="1:1" ht="30.75" customHeight="1" x14ac:dyDescent="0.25">
      <c r="A2983" s="59" t="str">
        <f t="shared" si="48"/>
        <v/>
      </c>
    </row>
    <row r="2984" spans="1:1" ht="30.75" customHeight="1" x14ac:dyDescent="0.25">
      <c r="A2984" s="59" t="str">
        <f t="shared" si="48"/>
        <v/>
      </c>
    </row>
    <row r="2985" spans="1:1" ht="30.75" customHeight="1" x14ac:dyDescent="0.25">
      <c r="A2985" s="59" t="str">
        <f t="shared" si="48"/>
        <v/>
      </c>
    </row>
    <row r="2986" spans="1:1" ht="30.75" customHeight="1" x14ac:dyDescent="0.25">
      <c r="A2986" s="59" t="str">
        <f t="shared" si="48"/>
        <v/>
      </c>
    </row>
    <row r="2987" spans="1:1" ht="30.75" customHeight="1" x14ac:dyDescent="0.25">
      <c r="A2987" s="59" t="str">
        <f t="shared" si="48"/>
        <v/>
      </c>
    </row>
    <row r="2988" spans="1:1" ht="30.75" customHeight="1" x14ac:dyDescent="0.25">
      <c r="A2988" s="59" t="str">
        <f t="shared" si="48"/>
        <v/>
      </c>
    </row>
    <row r="2989" spans="1:1" ht="30.75" customHeight="1" x14ac:dyDescent="0.25">
      <c r="A2989" s="59" t="str">
        <f t="shared" si="48"/>
        <v/>
      </c>
    </row>
    <row r="2990" spans="1:1" ht="30.75" customHeight="1" x14ac:dyDescent="0.25">
      <c r="A2990" s="59" t="str">
        <f t="shared" si="48"/>
        <v/>
      </c>
    </row>
    <row r="2991" spans="1:1" ht="30.75" customHeight="1" x14ac:dyDescent="0.25">
      <c r="A2991" s="59" t="str">
        <f t="shared" si="48"/>
        <v/>
      </c>
    </row>
    <row r="2992" spans="1:1" ht="30.75" customHeight="1" x14ac:dyDescent="0.25">
      <c r="A2992" s="59" t="str">
        <f t="shared" si="48"/>
        <v/>
      </c>
    </row>
    <row r="2993" spans="1:1" ht="30.75" customHeight="1" x14ac:dyDescent="0.25">
      <c r="A2993" s="59" t="str">
        <f t="shared" si="48"/>
        <v/>
      </c>
    </row>
    <row r="2994" spans="1:1" ht="30.75" customHeight="1" x14ac:dyDescent="0.25">
      <c r="A2994" s="59" t="str">
        <f t="shared" si="48"/>
        <v/>
      </c>
    </row>
    <row r="2995" spans="1:1" ht="30.75" customHeight="1" x14ac:dyDescent="0.25">
      <c r="A2995" s="59" t="str">
        <f t="shared" si="48"/>
        <v/>
      </c>
    </row>
    <row r="2996" spans="1:1" ht="30.75" customHeight="1" x14ac:dyDescent="0.25">
      <c r="A2996" s="59" t="str">
        <f t="shared" si="48"/>
        <v/>
      </c>
    </row>
    <row r="2997" spans="1:1" ht="30.75" customHeight="1" x14ac:dyDescent="0.25">
      <c r="A2997" s="59" t="str">
        <f t="shared" si="48"/>
        <v/>
      </c>
    </row>
    <row r="2998" spans="1:1" ht="30.75" customHeight="1" x14ac:dyDescent="0.25">
      <c r="A2998" s="59" t="str">
        <f t="shared" si="48"/>
        <v/>
      </c>
    </row>
    <row r="2999" spans="1:1" ht="30.75" customHeight="1" x14ac:dyDescent="0.25">
      <c r="A2999" s="59" t="str">
        <f t="shared" si="48"/>
        <v/>
      </c>
    </row>
    <row r="3000" spans="1:1" ht="30.75" customHeight="1" x14ac:dyDescent="0.25">
      <c r="A3000" s="59" t="str">
        <f t="shared" si="48"/>
        <v/>
      </c>
    </row>
    <row r="3001" spans="1:1" ht="30.75" customHeight="1" x14ac:dyDescent="0.25">
      <c r="A3001" s="59" t="str">
        <f t="shared" si="48"/>
        <v/>
      </c>
    </row>
    <row r="3002" spans="1:1" ht="30.75" customHeight="1" x14ac:dyDescent="0.25">
      <c r="A3002" s="59" t="str">
        <f t="shared" si="48"/>
        <v/>
      </c>
    </row>
    <row r="3003" spans="1:1" ht="30.75" customHeight="1" x14ac:dyDescent="0.25">
      <c r="A3003" s="59" t="str">
        <f t="shared" si="48"/>
        <v/>
      </c>
    </row>
    <row r="3004" spans="1:1" ht="30.75" customHeight="1" x14ac:dyDescent="0.25">
      <c r="A3004" s="59" t="str">
        <f t="shared" si="48"/>
        <v/>
      </c>
    </row>
    <row r="3005" spans="1:1" ht="30.75" customHeight="1" x14ac:dyDescent="0.25">
      <c r="A3005" s="59" t="str">
        <f t="shared" si="48"/>
        <v/>
      </c>
    </row>
    <row r="3006" spans="1:1" ht="30.75" customHeight="1" x14ac:dyDescent="0.25">
      <c r="A3006" s="59" t="str">
        <f t="shared" si="48"/>
        <v/>
      </c>
    </row>
    <row r="3007" spans="1:1" ht="30.75" customHeight="1" x14ac:dyDescent="0.25">
      <c r="A3007" s="59" t="str">
        <f t="shared" si="48"/>
        <v/>
      </c>
    </row>
    <row r="3008" spans="1:1" ht="30.75" customHeight="1" x14ac:dyDescent="0.25">
      <c r="A3008" s="59" t="str">
        <f t="shared" si="48"/>
        <v/>
      </c>
    </row>
    <row r="3009" spans="1:1" ht="30.75" customHeight="1" x14ac:dyDescent="0.25">
      <c r="A3009" s="59" t="str">
        <f t="shared" si="48"/>
        <v/>
      </c>
    </row>
    <row r="3010" spans="1:1" ht="30.75" customHeight="1" x14ac:dyDescent="0.25">
      <c r="A3010" s="59" t="str">
        <f t="shared" si="48"/>
        <v/>
      </c>
    </row>
    <row r="3011" spans="1:1" ht="30.75" customHeight="1" x14ac:dyDescent="0.25">
      <c r="A3011" s="59" t="str">
        <f t="shared" ref="A3011:A3074" si="49">IF(B3011&lt;&gt;"",DATE(2020,INT((ROW(A3009)-1)/27)+1,1),"")</f>
        <v/>
      </c>
    </row>
    <row r="3012" spans="1:1" ht="30.75" customHeight="1" x14ac:dyDescent="0.25">
      <c r="A3012" s="59" t="str">
        <f t="shared" si="49"/>
        <v/>
      </c>
    </row>
    <row r="3013" spans="1:1" ht="30.75" customHeight="1" x14ac:dyDescent="0.25">
      <c r="A3013" s="59" t="str">
        <f t="shared" si="49"/>
        <v/>
      </c>
    </row>
    <row r="3014" spans="1:1" ht="30.75" customHeight="1" x14ac:dyDescent="0.25">
      <c r="A3014" s="59" t="str">
        <f t="shared" si="49"/>
        <v/>
      </c>
    </row>
    <row r="3015" spans="1:1" ht="30.75" customHeight="1" x14ac:dyDescent="0.25">
      <c r="A3015" s="59" t="str">
        <f t="shared" si="49"/>
        <v/>
      </c>
    </row>
    <row r="3016" spans="1:1" ht="30.75" customHeight="1" x14ac:dyDescent="0.25">
      <c r="A3016" s="59" t="str">
        <f t="shared" si="49"/>
        <v/>
      </c>
    </row>
    <row r="3017" spans="1:1" ht="30.75" customHeight="1" x14ac:dyDescent="0.25">
      <c r="A3017" s="59" t="str">
        <f t="shared" si="49"/>
        <v/>
      </c>
    </row>
    <row r="3018" spans="1:1" ht="30.75" customHeight="1" x14ac:dyDescent="0.25">
      <c r="A3018" s="59" t="str">
        <f t="shared" si="49"/>
        <v/>
      </c>
    </row>
    <row r="3019" spans="1:1" ht="30.75" customHeight="1" x14ac:dyDescent="0.25">
      <c r="A3019" s="59" t="str">
        <f t="shared" si="49"/>
        <v/>
      </c>
    </row>
    <row r="3020" spans="1:1" ht="30.75" customHeight="1" x14ac:dyDescent="0.25">
      <c r="A3020" s="59" t="str">
        <f t="shared" si="49"/>
        <v/>
      </c>
    </row>
    <row r="3021" spans="1:1" ht="30.75" customHeight="1" x14ac:dyDescent="0.25">
      <c r="A3021" s="59" t="str">
        <f t="shared" si="49"/>
        <v/>
      </c>
    </row>
    <row r="3022" spans="1:1" ht="30.75" customHeight="1" x14ac:dyDescent="0.25">
      <c r="A3022" s="59" t="str">
        <f t="shared" si="49"/>
        <v/>
      </c>
    </row>
    <row r="3023" spans="1:1" ht="30.75" customHeight="1" x14ac:dyDescent="0.25">
      <c r="A3023" s="59" t="str">
        <f t="shared" si="49"/>
        <v/>
      </c>
    </row>
    <row r="3024" spans="1:1" ht="30.75" customHeight="1" x14ac:dyDescent="0.25">
      <c r="A3024" s="59" t="str">
        <f t="shared" si="49"/>
        <v/>
      </c>
    </row>
    <row r="3025" spans="1:1" ht="30.75" customHeight="1" x14ac:dyDescent="0.25">
      <c r="A3025" s="59" t="str">
        <f t="shared" si="49"/>
        <v/>
      </c>
    </row>
    <row r="3026" spans="1:1" ht="30.75" customHeight="1" x14ac:dyDescent="0.25">
      <c r="A3026" s="59" t="str">
        <f t="shared" si="49"/>
        <v/>
      </c>
    </row>
    <row r="3027" spans="1:1" ht="30.75" customHeight="1" x14ac:dyDescent="0.25">
      <c r="A3027" s="59" t="str">
        <f t="shared" si="49"/>
        <v/>
      </c>
    </row>
    <row r="3028" spans="1:1" ht="30.75" customHeight="1" x14ac:dyDescent="0.25">
      <c r="A3028" s="59" t="str">
        <f t="shared" si="49"/>
        <v/>
      </c>
    </row>
    <row r="3029" spans="1:1" ht="30.75" customHeight="1" x14ac:dyDescent="0.25">
      <c r="A3029" s="59" t="str">
        <f t="shared" si="49"/>
        <v/>
      </c>
    </row>
    <row r="3030" spans="1:1" ht="30.75" customHeight="1" x14ac:dyDescent="0.25">
      <c r="A3030" s="59" t="str">
        <f t="shared" si="49"/>
        <v/>
      </c>
    </row>
    <row r="3031" spans="1:1" ht="30.75" customHeight="1" x14ac:dyDescent="0.25">
      <c r="A3031" s="59" t="str">
        <f t="shared" si="49"/>
        <v/>
      </c>
    </row>
    <row r="3032" spans="1:1" ht="30.75" customHeight="1" x14ac:dyDescent="0.25">
      <c r="A3032" s="59" t="str">
        <f t="shared" si="49"/>
        <v/>
      </c>
    </row>
    <row r="3033" spans="1:1" ht="30.75" customHeight="1" x14ac:dyDescent="0.25">
      <c r="A3033" s="59" t="str">
        <f t="shared" si="49"/>
        <v/>
      </c>
    </row>
    <row r="3034" spans="1:1" ht="30.75" customHeight="1" x14ac:dyDescent="0.25">
      <c r="A3034" s="59" t="str">
        <f t="shared" si="49"/>
        <v/>
      </c>
    </row>
    <row r="3035" spans="1:1" ht="30.75" customHeight="1" x14ac:dyDescent="0.25">
      <c r="A3035" s="59" t="str">
        <f t="shared" si="49"/>
        <v/>
      </c>
    </row>
    <row r="3036" spans="1:1" ht="30.75" customHeight="1" x14ac:dyDescent="0.25">
      <c r="A3036" s="59" t="str">
        <f t="shared" si="49"/>
        <v/>
      </c>
    </row>
    <row r="3037" spans="1:1" ht="30.75" customHeight="1" x14ac:dyDescent="0.25">
      <c r="A3037" s="59" t="str">
        <f t="shared" si="49"/>
        <v/>
      </c>
    </row>
    <row r="3038" spans="1:1" ht="30.75" customHeight="1" x14ac:dyDescent="0.25">
      <c r="A3038" s="59" t="str">
        <f t="shared" si="49"/>
        <v/>
      </c>
    </row>
    <row r="3039" spans="1:1" ht="30.75" customHeight="1" x14ac:dyDescent="0.25">
      <c r="A3039" s="59" t="str">
        <f t="shared" si="49"/>
        <v/>
      </c>
    </row>
    <row r="3040" spans="1:1" ht="30.75" customHeight="1" x14ac:dyDescent="0.25">
      <c r="A3040" s="59" t="str">
        <f t="shared" si="49"/>
        <v/>
      </c>
    </row>
    <row r="3041" spans="1:1" ht="30.75" customHeight="1" x14ac:dyDescent="0.25">
      <c r="A3041" s="59" t="str">
        <f t="shared" si="49"/>
        <v/>
      </c>
    </row>
    <row r="3042" spans="1:1" ht="30.75" customHeight="1" x14ac:dyDescent="0.25">
      <c r="A3042" s="59" t="str">
        <f t="shared" si="49"/>
        <v/>
      </c>
    </row>
    <row r="3043" spans="1:1" ht="30.75" customHeight="1" x14ac:dyDescent="0.25">
      <c r="A3043" s="59" t="str">
        <f t="shared" si="49"/>
        <v/>
      </c>
    </row>
    <row r="3044" spans="1:1" ht="30.75" customHeight="1" x14ac:dyDescent="0.25">
      <c r="A3044" s="59" t="str">
        <f t="shared" si="49"/>
        <v/>
      </c>
    </row>
    <row r="3045" spans="1:1" ht="30.75" customHeight="1" x14ac:dyDescent="0.25">
      <c r="A3045" s="59" t="str">
        <f t="shared" si="49"/>
        <v/>
      </c>
    </row>
    <row r="3046" spans="1:1" ht="30.75" customHeight="1" x14ac:dyDescent="0.25">
      <c r="A3046" s="59" t="str">
        <f t="shared" si="49"/>
        <v/>
      </c>
    </row>
    <row r="3047" spans="1:1" ht="30.75" customHeight="1" x14ac:dyDescent="0.25">
      <c r="A3047" s="59" t="str">
        <f t="shared" si="49"/>
        <v/>
      </c>
    </row>
    <row r="3048" spans="1:1" ht="30.75" customHeight="1" x14ac:dyDescent="0.25">
      <c r="A3048" s="59" t="str">
        <f t="shared" si="49"/>
        <v/>
      </c>
    </row>
    <row r="3049" spans="1:1" ht="30.75" customHeight="1" x14ac:dyDescent="0.25">
      <c r="A3049" s="59" t="str">
        <f t="shared" si="49"/>
        <v/>
      </c>
    </row>
    <row r="3050" spans="1:1" ht="30.75" customHeight="1" x14ac:dyDescent="0.25">
      <c r="A3050" s="59" t="str">
        <f t="shared" si="49"/>
        <v/>
      </c>
    </row>
    <row r="3051" spans="1:1" ht="30.75" customHeight="1" x14ac:dyDescent="0.25">
      <c r="A3051" s="59" t="str">
        <f t="shared" si="49"/>
        <v/>
      </c>
    </row>
    <row r="3052" spans="1:1" ht="30.75" customHeight="1" x14ac:dyDescent="0.25">
      <c r="A3052" s="59" t="str">
        <f t="shared" si="49"/>
        <v/>
      </c>
    </row>
    <row r="3053" spans="1:1" ht="30.75" customHeight="1" x14ac:dyDescent="0.25">
      <c r="A3053" s="59" t="str">
        <f t="shared" si="49"/>
        <v/>
      </c>
    </row>
    <row r="3054" spans="1:1" ht="30.75" customHeight="1" x14ac:dyDescent="0.25">
      <c r="A3054" s="59" t="str">
        <f t="shared" si="49"/>
        <v/>
      </c>
    </row>
    <row r="3055" spans="1:1" ht="30.75" customHeight="1" x14ac:dyDescent="0.25">
      <c r="A3055" s="59" t="str">
        <f t="shared" si="49"/>
        <v/>
      </c>
    </row>
    <row r="3056" spans="1:1" ht="30.75" customHeight="1" x14ac:dyDescent="0.25">
      <c r="A3056" s="59" t="str">
        <f t="shared" si="49"/>
        <v/>
      </c>
    </row>
    <row r="3057" spans="1:1" ht="30.75" customHeight="1" x14ac:dyDescent="0.25">
      <c r="A3057" s="59" t="str">
        <f t="shared" si="49"/>
        <v/>
      </c>
    </row>
    <row r="3058" spans="1:1" ht="30.75" customHeight="1" x14ac:dyDescent="0.25">
      <c r="A3058" s="59" t="str">
        <f t="shared" si="49"/>
        <v/>
      </c>
    </row>
    <row r="3059" spans="1:1" ht="30.75" customHeight="1" x14ac:dyDescent="0.25">
      <c r="A3059" s="59" t="str">
        <f t="shared" si="49"/>
        <v/>
      </c>
    </row>
    <row r="3060" spans="1:1" ht="30.75" customHeight="1" x14ac:dyDescent="0.25">
      <c r="A3060" s="59" t="str">
        <f t="shared" si="49"/>
        <v/>
      </c>
    </row>
    <row r="3061" spans="1:1" ht="30.75" customHeight="1" x14ac:dyDescent="0.25">
      <c r="A3061" s="59" t="str">
        <f t="shared" si="49"/>
        <v/>
      </c>
    </row>
    <row r="3062" spans="1:1" ht="30.75" customHeight="1" x14ac:dyDescent="0.25">
      <c r="A3062" s="59" t="str">
        <f t="shared" si="49"/>
        <v/>
      </c>
    </row>
    <row r="3063" spans="1:1" ht="30.75" customHeight="1" x14ac:dyDescent="0.25">
      <c r="A3063" s="59" t="str">
        <f t="shared" si="49"/>
        <v/>
      </c>
    </row>
    <row r="3064" spans="1:1" ht="30.75" customHeight="1" x14ac:dyDescent="0.25">
      <c r="A3064" s="59" t="str">
        <f t="shared" si="49"/>
        <v/>
      </c>
    </row>
    <row r="3065" spans="1:1" ht="30.75" customHeight="1" x14ac:dyDescent="0.25">
      <c r="A3065" s="59" t="str">
        <f t="shared" si="49"/>
        <v/>
      </c>
    </row>
    <row r="3066" spans="1:1" ht="30.75" customHeight="1" x14ac:dyDescent="0.25">
      <c r="A3066" s="59" t="str">
        <f t="shared" si="49"/>
        <v/>
      </c>
    </row>
    <row r="3067" spans="1:1" ht="30.75" customHeight="1" x14ac:dyDescent="0.25">
      <c r="A3067" s="59" t="str">
        <f t="shared" si="49"/>
        <v/>
      </c>
    </row>
    <row r="3068" spans="1:1" ht="30.75" customHeight="1" x14ac:dyDescent="0.25">
      <c r="A3068" s="59" t="str">
        <f t="shared" si="49"/>
        <v/>
      </c>
    </row>
    <row r="3069" spans="1:1" ht="30.75" customHeight="1" x14ac:dyDescent="0.25">
      <c r="A3069" s="59" t="str">
        <f t="shared" si="49"/>
        <v/>
      </c>
    </row>
    <row r="3070" spans="1:1" ht="30.75" customHeight="1" x14ac:dyDescent="0.25">
      <c r="A3070" s="59" t="str">
        <f t="shared" si="49"/>
        <v/>
      </c>
    </row>
    <row r="3071" spans="1:1" ht="30.75" customHeight="1" x14ac:dyDescent="0.25">
      <c r="A3071" s="59" t="str">
        <f t="shared" si="49"/>
        <v/>
      </c>
    </row>
    <row r="3072" spans="1:1" ht="30.75" customHeight="1" x14ac:dyDescent="0.25">
      <c r="A3072" s="59" t="str">
        <f t="shared" si="49"/>
        <v/>
      </c>
    </row>
    <row r="3073" spans="1:1" ht="30.75" customHeight="1" x14ac:dyDescent="0.25">
      <c r="A3073" s="59" t="str">
        <f t="shared" si="49"/>
        <v/>
      </c>
    </row>
    <row r="3074" spans="1:1" ht="30.75" customHeight="1" x14ac:dyDescent="0.25">
      <c r="A3074" s="59" t="str">
        <f t="shared" si="49"/>
        <v/>
      </c>
    </row>
    <row r="3075" spans="1:1" ht="30.75" customHeight="1" x14ac:dyDescent="0.25">
      <c r="A3075" s="59" t="str">
        <f t="shared" ref="A3075:A3138" si="50">IF(B3075&lt;&gt;"",DATE(2020,INT((ROW(A3073)-1)/27)+1,1),"")</f>
        <v/>
      </c>
    </row>
    <row r="3076" spans="1:1" ht="30.75" customHeight="1" x14ac:dyDescent="0.25">
      <c r="A3076" s="59" t="str">
        <f t="shared" si="50"/>
        <v/>
      </c>
    </row>
    <row r="3077" spans="1:1" ht="30.75" customHeight="1" x14ac:dyDescent="0.25">
      <c r="A3077" s="59" t="str">
        <f t="shared" si="50"/>
        <v/>
      </c>
    </row>
    <row r="3078" spans="1:1" ht="30.75" customHeight="1" x14ac:dyDescent="0.25">
      <c r="A3078" s="59" t="str">
        <f t="shared" si="50"/>
        <v/>
      </c>
    </row>
    <row r="3079" spans="1:1" ht="30.75" customHeight="1" x14ac:dyDescent="0.25">
      <c r="A3079" s="59" t="str">
        <f t="shared" si="50"/>
        <v/>
      </c>
    </row>
    <row r="3080" spans="1:1" ht="30.75" customHeight="1" x14ac:dyDescent="0.25">
      <c r="A3080" s="59" t="str">
        <f t="shared" si="50"/>
        <v/>
      </c>
    </row>
    <row r="3081" spans="1:1" ht="30.75" customHeight="1" x14ac:dyDescent="0.25">
      <c r="A3081" s="59" t="str">
        <f t="shared" si="50"/>
        <v/>
      </c>
    </row>
    <row r="3082" spans="1:1" ht="30.75" customHeight="1" x14ac:dyDescent="0.25">
      <c r="A3082" s="59" t="str">
        <f t="shared" si="50"/>
        <v/>
      </c>
    </row>
    <row r="3083" spans="1:1" ht="30.75" customHeight="1" x14ac:dyDescent="0.25">
      <c r="A3083" s="59" t="str">
        <f t="shared" si="50"/>
        <v/>
      </c>
    </row>
    <row r="3084" spans="1:1" ht="30.75" customHeight="1" x14ac:dyDescent="0.25">
      <c r="A3084" s="59" t="str">
        <f t="shared" si="50"/>
        <v/>
      </c>
    </row>
    <row r="3085" spans="1:1" ht="30.75" customHeight="1" x14ac:dyDescent="0.25">
      <c r="A3085" s="59" t="str">
        <f t="shared" si="50"/>
        <v/>
      </c>
    </row>
    <row r="3086" spans="1:1" ht="30.75" customHeight="1" x14ac:dyDescent="0.25">
      <c r="A3086" s="59" t="str">
        <f t="shared" si="50"/>
        <v/>
      </c>
    </row>
    <row r="3087" spans="1:1" ht="30.75" customHeight="1" x14ac:dyDescent="0.25">
      <c r="A3087" s="59" t="str">
        <f t="shared" si="50"/>
        <v/>
      </c>
    </row>
    <row r="3088" spans="1:1" ht="30.75" customHeight="1" x14ac:dyDescent="0.25">
      <c r="A3088" s="59" t="str">
        <f t="shared" si="50"/>
        <v/>
      </c>
    </row>
    <row r="3089" spans="1:1" ht="30.75" customHeight="1" x14ac:dyDescent="0.25">
      <c r="A3089" s="59" t="str">
        <f t="shared" si="50"/>
        <v/>
      </c>
    </row>
    <row r="3090" spans="1:1" ht="30.75" customHeight="1" x14ac:dyDescent="0.25">
      <c r="A3090" s="59" t="str">
        <f t="shared" si="50"/>
        <v/>
      </c>
    </row>
    <row r="3091" spans="1:1" ht="30.75" customHeight="1" x14ac:dyDescent="0.25">
      <c r="A3091" s="59" t="str">
        <f t="shared" si="50"/>
        <v/>
      </c>
    </row>
    <row r="3092" spans="1:1" ht="30.75" customHeight="1" x14ac:dyDescent="0.25">
      <c r="A3092" s="59" t="str">
        <f t="shared" si="50"/>
        <v/>
      </c>
    </row>
    <row r="3093" spans="1:1" ht="30.75" customHeight="1" x14ac:dyDescent="0.25">
      <c r="A3093" s="59" t="str">
        <f t="shared" si="50"/>
        <v/>
      </c>
    </row>
    <row r="3094" spans="1:1" ht="30.75" customHeight="1" x14ac:dyDescent="0.25">
      <c r="A3094" s="59" t="str">
        <f t="shared" si="50"/>
        <v/>
      </c>
    </row>
    <row r="3095" spans="1:1" ht="30.75" customHeight="1" x14ac:dyDescent="0.25">
      <c r="A3095" s="59" t="str">
        <f t="shared" si="50"/>
        <v/>
      </c>
    </row>
    <row r="3096" spans="1:1" ht="30.75" customHeight="1" x14ac:dyDescent="0.25">
      <c r="A3096" s="59" t="str">
        <f t="shared" si="50"/>
        <v/>
      </c>
    </row>
    <row r="3097" spans="1:1" ht="30.75" customHeight="1" x14ac:dyDescent="0.25">
      <c r="A3097" s="59" t="str">
        <f t="shared" si="50"/>
        <v/>
      </c>
    </row>
    <row r="3098" spans="1:1" ht="30.75" customHeight="1" x14ac:dyDescent="0.25">
      <c r="A3098" s="59" t="str">
        <f t="shared" si="50"/>
        <v/>
      </c>
    </row>
    <row r="3099" spans="1:1" ht="30.75" customHeight="1" x14ac:dyDescent="0.25">
      <c r="A3099" s="59" t="str">
        <f t="shared" si="50"/>
        <v/>
      </c>
    </row>
    <row r="3100" spans="1:1" ht="30.75" customHeight="1" x14ac:dyDescent="0.25">
      <c r="A3100" s="59" t="str">
        <f t="shared" si="50"/>
        <v/>
      </c>
    </row>
    <row r="3101" spans="1:1" ht="30.75" customHeight="1" x14ac:dyDescent="0.25">
      <c r="A3101" s="59" t="str">
        <f t="shared" si="50"/>
        <v/>
      </c>
    </row>
    <row r="3102" spans="1:1" ht="30.75" customHeight="1" x14ac:dyDescent="0.25">
      <c r="A3102" s="59" t="str">
        <f t="shared" si="50"/>
        <v/>
      </c>
    </row>
    <row r="3103" spans="1:1" ht="30.75" customHeight="1" x14ac:dyDescent="0.25">
      <c r="A3103" s="59" t="str">
        <f t="shared" si="50"/>
        <v/>
      </c>
    </row>
    <row r="3104" spans="1:1" ht="30.75" customHeight="1" x14ac:dyDescent="0.25">
      <c r="A3104" s="59" t="str">
        <f t="shared" si="50"/>
        <v/>
      </c>
    </row>
    <row r="3105" spans="1:1" ht="30.75" customHeight="1" x14ac:dyDescent="0.25">
      <c r="A3105" s="59" t="str">
        <f t="shared" si="50"/>
        <v/>
      </c>
    </row>
    <row r="3106" spans="1:1" ht="30.75" customHeight="1" x14ac:dyDescent="0.25">
      <c r="A3106" s="59" t="str">
        <f t="shared" si="50"/>
        <v/>
      </c>
    </row>
    <row r="3107" spans="1:1" ht="30.75" customHeight="1" x14ac:dyDescent="0.25">
      <c r="A3107" s="59" t="str">
        <f t="shared" si="50"/>
        <v/>
      </c>
    </row>
    <row r="3108" spans="1:1" ht="30.75" customHeight="1" x14ac:dyDescent="0.25">
      <c r="A3108" s="59" t="str">
        <f t="shared" si="50"/>
        <v/>
      </c>
    </row>
    <row r="3109" spans="1:1" ht="30.75" customHeight="1" x14ac:dyDescent="0.25">
      <c r="A3109" s="59" t="str">
        <f t="shared" si="50"/>
        <v/>
      </c>
    </row>
    <row r="3110" spans="1:1" ht="30.75" customHeight="1" x14ac:dyDescent="0.25">
      <c r="A3110" s="59" t="str">
        <f t="shared" si="50"/>
        <v/>
      </c>
    </row>
    <row r="3111" spans="1:1" ht="30.75" customHeight="1" x14ac:dyDescent="0.25">
      <c r="A3111" s="59" t="str">
        <f t="shared" si="50"/>
        <v/>
      </c>
    </row>
    <row r="3112" spans="1:1" ht="30.75" customHeight="1" x14ac:dyDescent="0.25">
      <c r="A3112" s="59" t="str">
        <f t="shared" si="50"/>
        <v/>
      </c>
    </row>
    <row r="3113" spans="1:1" ht="30.75" customHeight="1" x14ac:dyDescent="0.25">
      <c r="A3113" s="59" t="str">
        <f t="shared" si="50"/>
        <v/>
      </c>
    </row>
    <row r="3114" spans="1:1" ht="30.75" customHeight="1" x14ac:dyDescent="0.25">
      <c r="A3114" s="59" t="str">
        <f t="shared" si="50"/>
        <v/>
      </c>
    </row>
    <row r="3115" spans="1:1" ht="30.75" customHeight="1" x14ac:dyDescent="0.25">
      <c r="A3115" s="59" t="str">
        <f t="shared" si="50"/>
        <v/>
      </c>
    </row>
    <row r="3116" spans="1:1" ht="30.75" customHeight="1" x14ac:dyDescent="0.25">
      <c r="A3116" s="59" t="str">
        <f t="shared" si="50"/>
        <v/>
      </c>
    </row>
    <row r="3117" spans="1:1" ht="30.75" customHeight="1" x14ac:dyDescent="0.25">
      <c r="A3117" s="59" t="str">
        <f t="shared" si="50"/>
        <v/>
      </c>
    </row>
    <row r="3118" spans="1:1" ht="30.75" customHeight="1" x14ac:dyDescent="0.25">
      <c r="A3118" s="59" t="str">
        <f t="shared" si="50"/>
        <v/>
      </c>
    </row>
    <row r="3119" spans="1:1" ht="30.75" customHeight="1" x14ac:dyDescent="0.25">
      <c r="A3119" s="59" t="str">
        <f t="shared" si="50"/>
        <v/>
      </c>
    </row>
    <row r="3120" spans="1:1" ht="30.75" customHeight="1" x14ac:dyDescent="0.25">
      <c r="A3120" s="59" t="str">
        <f t="shared" si="50"/>
        <v/>
      </c>
    </row>
    <row r="3121" spans="1:1" ht="30.75" customHeight="1" x14ac:dyDescent="0.25">
      <c r="A3121" s="59" t="str">
        <f t="shared" si="50"/>
        <v/>
      </c>
    </row>
    <row r="3122" spans="1:1" ht="30.75" customHeight="1" x14ac:dyDescent="0.25">
      <c r="A3122" s="59" t="str">
        <f t="shared" si="50"/>
        <v/>
      </c>
    </row>
    <row r="3123" spans="1:1" ht="30.75" customHeight="1" x14ac:dyDescent="0.25">
      <c r="A3123" s="59" t="str">
        <f t="shared" si="50"/>
        <v/>
      </c>
    </row>
    <row r="3124" spans="1:1" ht="30.75" customHeight="1" x14ac:dyDescent="0.25">
      <c r="A3124" s="59" t="str">
        <f t="shared" si="50"/>
        <v/>
      </c>
    </row>
    <row r="3125" spans="1:1" ht="30.75" customHeight="1" x14ac:dyDescent="0.25">
      <c r="A3125" s="59" t="str">
        <f t="shared" si="50"/>
        <v/>
      </c>
    </row>
    <row r="3126" spans="1:1" ht="30.75" customHeight="1" x14ac:dyDescent="0.25">
      <c r="A3126" s="59" t="str">
        <f t="shared" si="50"/>
        <v/>
      </c>
    </row>
    <row r="3127" spans="1:1" ht="30.75" customHeight="1" x14ac:dyDescent="0.25">
      <c r="A3127" s="59" t="str">
        <f t="shared" si="50"/>
        <v/>
      </c>
    </row>
    <row r="3128" spans="1:1" ht="30.75" customHeight="1" x14ac:dyDescent="0.25">
      <c r="A3128" s="59" t="str">
        <f t="shared" si="50"/>
        <v/>
      </c>
    </row>
    <row r="3129" spans="1:1" ht="30.75" customHeight="1" x14ac:dyDescent="0.25">
      <c r="A3129" s="59" t="str">
        <f t="shared" si="50"/>
        <v/>
      </c>
    </row>
    <row r="3130" spans="1:1" ht="30.75" customHeight="1" x14ac:dyDescent="0.25">
      <c r="A3130" s="59" t="str">
        <f t="shared" si="50"/>
        <v/>
      </c>
    </row>
    <row r="3131" spans="1:1" ht="30.75" customHeight="1" x14ac:dyDescent="0.25">
      <c r="A3131" s="59" t="str">
        <f t="shared" si="50"/>
        <v/>
      </c>
    </row>
    <row r="3132" spans="1:1" ht="30.75" customHeight="1" x14ac:dyDescent="0.25">
      <c r="A3132" s="59" t="str">
        <f t="shared" si="50"/>
        <v/>
      </c>
    </row>
    <row r="3133" spans="1:1" ht="30.75" customHeight="1" x14ac:dyDescent="0.25">
      <c r="A3133" s="59" t="str">
        <f t="shared" si="50"/>
        <v/>
      </c>
    </row>
    <row r="3134" spans="1:1" ht="30.75" customHeight="1" x14ac:dyDescent="0.25">
      <c r="A3134" s="59" t="str">
        <f t="shared" si="50"/>
        <v/>
      </c>
    </row>
    <row r="3135" spans="1:1" ht="30.75" customHeight="1" x14ac:dyDescent="0.25">
      <c r="A3135" s="59" t="str">
        <f t="shared" si="50"/>
        <v/>
      </c>
    </row>
    <row r="3136" spans="1:1" ht="30.75" customHeight="1" x14ac:dyDescent="0.25">
      <c r="A3136" s="59" t="str">
        <f t="shared" si="50"/>
        <v/>
      </c>
    </row>
    <row r="3137" spans="1:1" ht="30.75" customHeight="1" x14ac:dyDescent="0.25">
      <c r="A3137" s="59" t="str">
        <f t="shared" si="50"/>
        <v/>
      </c>
    </row>
    <row r="3138" spans="1:1" ht="30.75" customHeight="1" x14ac:dyDescent="0.25">
      <c r="A3138" s="59" t="str">
        <f t="shared" si="50"/>
        <v/>
      </c>
    </row>
    <row r="3139" spans="1:1" ht="30.75" customHeight="1" x14ac:dyDescent="0.25">
      <c r="A3139" s="59" t="str">
        <f t="shared" ref="A3139:A3202" si="51">IF(B3139&lt;&gt;"",DATE(2020,INT((ROW(A3137)-1)/27)+1,1),"")</f>
        <v/>
      </c>
    </row>
    <row r="3140" spans="1:1" ht="30.75" customHeight="1" x14ac:dyDescent="0.25">
      <c r="A3140" s="59" t="str">
        <f t="shared" si="51"/>
        <v/>
      </c>
    </row>
    <row r="3141" spans="1:1" ht="30.75" customHeight="1" x14ac:dyDescent="0.25">
      <c r="A3141" s="59" t="str">
        <f t="shared" si="51"/>
        <v/>
      </c>
    </row>
    <row r="3142" spans="1:1" ht="30.75" customHeight="1" x14ac:dyDescent="0.25">
      <c r="A3142" s="59" t="str">
        <f t="shared" si="51"/>
        <v/>
      </c>
    </row>
    <row r="3143" spans="1:1" ht="30.75" customHeight="1" x14ac:dyDescent="0.25">
      <c r="A3143" s="59" t="str">
        <f t="shared" si="51"/>
        <v/>
      </c>
    </row>
    <row r="3144" spans="1:1" ht="30.75" customHeight="1" x14ac:dyDescent="0.25">
      <c r="A3144" s="59" t="str">
        <f t="shared" si="51"/>
        <v/>
      </c>
    </row>
    <row r="3145" spans="1:1" ht="30.75" customHeight="1" x14ac:dyDescent="0.25">
      <c r="A3145" s="59" t="str">
        <f t="shared" si="51"/>
        <v/>
      </c>
    </row>
    <row r="3146" spans="1:1" ht="30.75" customHeight="1" x14ac:dyDescent="0.25">
      <c r="A3146" s="59" t="str">
        <f t="shared" si="51"/>
        <v/>
      </c>
    </row>
    <row r="3147" spans="1:1" ht="30.75" customHeight="1" x14ac:dyDescent="0.25">
      <c r="A3147" s="59" t="str">
        <f t="shared" si="51"/>
        <v/>
      </c>
    </row>
    <row r="3148" spans="1:1" ht="30.75" customHeight="1" x14ac:dyDescent="0.25">
      <c r="A3148" s="59" t="str">
        <f t="shared" si="51"/>
        <v/>
      </c>
    </row>
    <row r="3149" spans="1:1" ht="30.75" customHeight="1" x14ac:dyDescent="0.25">
      <c r="A3149" s="59" t="str">
        <f t="shared" si="51"/>
        <v/>
      </c>
    </row>
    <row r="3150" spans="1:1" ht="30.75" customHeight="1" x14ac:dyDescent="0.25">
      <c r="A3150" s="59" t="str">
        <f t="shared" si="51"/>
        <v/>
      </c>
    </row>
    <row r="3151" spans="1:1" ht="30.75" customHeight="1" x14ac:dyDescent="0.25">
      <c r="A3151" s="59" t="str">
        <f t="shared" si="51"/>
        <v/>
      </c>
    </row>
    <row r="3152" spans="1:1" ht="30.75" customHeight="1" x14ac:dyDescent="0.25">
      <c r="A3152" s="59" t="str">
        <f t="shared" si="51"/>
        <v/>
      </c>
    </row>
    <row r="3153" spans="1:1" ht="30.75" customHeight="1" x14ac:dyDescent="0.25">
      <c r="A3153" s="59" t="str">
        <f t="shared" si="51"/>
        <v/>
      </c>
    </row>
    <row r="3154" spans="1:1" ht="30.75" customHeight="1" x14ac:dyDescent="0.25">
      <c r="A3154" s="59" t="str">
        <f t="shared" si="51"/>
        <v/>
      </c>
    </row>
    <row r="3155" spans="1:1" ht="30.75" customHeight="1" x14ac:dyDescent="0.25">
      <c r="A3155" s="59" t="str">
        <f t="shared" si="51"/>
        <v/>
      </c>
    </row>
    <row r="3156" spans="1:1" ht="30.75" customHeight="1" x14ac:dyDescent="0.25">
      <c r="A3156" s="59" t="str">
        <f t="shared" si="51"/>
        <v/>
      </c>
    </row>
    <row r="3157" spans="1:1" ht="30.75" customHeight="1" x14ac:dyDescent="0.25">
      <c r="A3157" s="59" t="str">
        <f t="shared" si="51"/>
        <v/>
      </c>
    </row>
    <row r="3158" spans="1:1" ht="30.75" customHeight="1" x14ac:dyDescent="0.25">
      <c r="A3158" s="59" t="str">
        <f t="shared" si="51"/>
        <v/>
      </c>
    </row>
    <row r="3159" spans="1:1" ht="30.75" customHeight="1" x14ac:dyDescent="0.25">
      <c r="A3159" s="59" t="str">
        <f t="shared" si="51"/>
        <v/>
      </c>
    </row>
    <row r="3160" spans="1:1" ht="30.75" customHeight="1" x14ac:dyDescent="0.25">
      <c r="A3160" s="59" t="str">
        <f t="shared" si="51"/>
        <v/>
      </c>
    </row>
    <row r="3161" spans="1:1" ht="30.75" customHeight="1" x14ac:dyDescent="0.25">
      <c r="A3161" s="59" t="str">
        <f t="shared" si="51"/>
        <v/>
      </c>
    </row>
    <row r="3162" spans="1:1" ht="30.75" customHeight="1" x14ac:dyDescent="0.25">
      <c r="A3162" s="59" t="str">
        <f t="shared" si="51"/>
        <v/>
      </c>
    </row>
    <row r="3163" spans="1:1" ht="30.75" customHeight="1" x14ac:dyDescent="0.25">
      <c r="A3163" s="59" t="str">
        <f t="shared" si="51"/>
        <v/>
      </c>
    </row>
    <row r="3164" spans="1:1" ht="30.75" customHeight="1" x14ac:dyDescent="0.25">
      <c r="A3164" s="59" t="str">
        <f t="shared" si="51"/>
        <v/>
      </c>
    </row>
    <row r="3165" spans="1:1" ht="30.75" customHeight="1" x14ac:dyDescent="0.25">
      <c r="A3165" s="59" t="str">
        <f t="shared" si="51"/>
        <v/>
      </c>
    </row>
    <row r="3166" spans="1:1" ht="30.75" customHeight="1" x14ac:dyDescent="0.25">
      <c r="A3166" s="59" t="str">
        <f t="shared" si="51"/>
        <v/>
      </c>
    </row>
    <row r="3167" spans="1:1" ht="30.75" customHeight="1" x14ac:dyDescent="0.25">
      <c r="A3167" s="59" t="str">
        <f t="shared" si="51"/>
        <v/>
      </c>
    </row>
    <row r="3168" spans="1:1" ht="30.75" customHeight="1" x14ac:dyDescent="0.25">
      <c r="A3168" s="59" t="str">
        <f t="shared" si="51"/>
        <v/>
      </c>
    </row>
    <row r="3169" spans="1:1" ht="30.75" customHeight="1" x14ac:dyDescent="0.25">
      <c r="A3169" s="59" t="str">
        <f t="shared" si="51"/>
        <v/>
      </c>
    </row>
    <row r="3170" spans="1:1" ht="30.75" customHeight="1" x14ac:dyDescent="0.25">
      <c r="A3170" s="59" t="str">
        <f t="shared" si="51"/>
        <v/>
      </c>
    </row>
    <row r="3171" spans="1:1" ht="30.75" customHeight="1" x14ac:dyDescent="0.25">
      <c r="A3171" s="59" t="str">
        <f t="shared" si="51"/>
        <v/>
      </c>
    </row>
    <row r="3172" spans="1:1" ht="30.75" customHeight="1" x14ac:dyDescent="0.25">
      <c r="A3172" s="59" t="str">
        <f t="shared" si="51"/>
        <v/>
      </c>
    </row>
    <row r="3173" spans="1:1" ht="30.75" customHeight="1" x14ac:dyDescent="0.25">
      <c r="A3173" s="59" t="str">
        <f t="shared" si="51"/>
        <v/>
      </c>
    </row>
    <row r="3174" spans="1:1" ht="30.75" customHeight="1" x14ac:dyDescent="0.25">
      <c r="A3174" s="59" t="str">
        <f t="shared" si="51"/>
        <v/>
      </c>
    </row>
    <row r="3175" spans="1:1" ht="30.75" customHeight="1" x14ac:dyDescent="0.25">
      <c r="A3175" s="59" t="str">
        <f t="shared" si="51"/>
        <v/>
      </c>
    </row>
    <row r="3176" spans="1:1" ht="30.75" customHeight="1" x14ac:dyDescent="0.25">
      <c r="A3176" s="59" t="str">
        <f t="shared" si="51"/>
        <v/>
      </c>
    </row>
    <row r="3177" spans="1:1" ht="30.75" customHeight="1" x14ac:dyDescent="0.25">
      <c r="A3177" s="59" t="str">
        <f t="shared" si="51"/>
        <v/>
      </c>
    </row>
    <row r="3178" spans="1:1" ht="30.75" customHeight="1" x14ac:dyDescent="0.25">
      <c r="A3178" s="59" t="str">
        <f t="shared" si="51"/>
        <v/>
      </c>
    </row>
    <row r="3179" spans="1:1" ht="30.75" customHeight="1" x14ac:dyDescent="0.25">
      <c r="A3179" s="59" t="str">
        <f t="shared" si="51"/>
        <v/>
      </c>
    </row>
    <row r="3180" spans="1:1" ht="30.75" customHeight="1" x14ac:dyDescent="0.25">
      <c r="A3180" s="59" t="str">
        <f t="shared" si="51"/>
        <v/>
      </c>
    </row>
    <row r="3181" spans="1:1" ht="30.75" customHeight="1" x14ac:dyDescent="0.25">
      <c r="A3181" s="59" t="str">
        <f t="shared" si="51"/>
        <v/>
      </c>
    </row>
    <row r="3182" spans="1:1" ht="30.75" customHeight="1" x14ac:dyDescent="0.25">
      <c r="A3182" s="59" t="str">
        <f t="shared" si="51"/>
        <v/>
      </c>
    </row>
    <row r="3183" spans="1:1" ht="30.75" customHeight="1" x14ac:dyDescent="0.25">
      <c r="A3183" s="59" t="str">
        <f t="shared" si="51"/>
        <v/>
      </c>
    </row>
    <row r="3184" spans="1:1" ht="30.75" customHeight="1" x14ac:dyDescent="0.25">
      <c r="A3184" s="59" t="str">
        <f t="shared" si="51"/>
        <v/>
      </c>
    </row>
    <row r="3185" spans="1:1" ht="30.75" customHeight="1" x14ac:dyDescent="0.25">
      <c r="A3185" s="59" t="str">
        <f t="shared" si="51"/>
        <v/>
      </c>
    </row>
    <row r="3186" spans="1:1" ht="30.75" customHeight="1" x14ac:dyDescent="0.25">
      <c r="A3186" s="59" t="str">
        <f t="shared" si="51"/>
        <v/>
      </c>
    </row>
    <row r="3187" spans="1:1" ht="30.75" customHeight="1" x14ac:dyDescent="0.25">
      <c r="A3187" s="59" t="str">
        <f t="shared" si="51"/>
        <v/>
      </c>
    </row>
    <row r="3188" spans="1:1" ht="30.75" customHeight="1" x14ac:dyDescent="0.25">
      <c r="A3188" s="59" t="str">
        <f t="shared" si="51"/>
        <v/>
      </c>
    </row>
    <row r="3189" spans="1:1" ht="30.75" customHeight="1" x14ac:dyDescent="0.25">
      <c r="A3189" s="59" t="str">
        <f t="shared" si="51"/>
        <v/>
      </c>
    </row>
    <row r="3190" spans="1:1" ht="30.75" customHeight="1" x14ac:dyDescent="0.25">
      <c r="A3190" s="59" t="str">
        <f t="shared" si="51"/>
        <v/>
      </c>
    </row>
    <row r="3191" spans="1:1" ht="30.75" customHeight="1" x14ac:dyDescent="0.25">
      <c r="A3191" s="59" t="str">
        <f t="shared" si="51"/>
        <v/>
      </c>
    </row>
    <row r="3192" spans="1:1" ht="30.75" customHeight="1" x14ac:dyDescent="0.25">
      <c r="A3192" s="59" t="str">
        <f t="shared" si="51"/>
        <v/>
      </c>
    </row>
    <row r="3193" spans="1:1" ht="30.75" customHeight="1" x14ac:dyDescent="0.25">
      <c r="A3193" s="59" t="str">
        <f t="shared" si="51"/>
        <v/>
      </c>
    </row>
    <row r="3194" spans="1:1" ht="30.75" customHeight="1" x14ac:dyDescent="0.25">
      <c r="A3194" s="59" t="str">
        <f t="shared" si="51"/>
        <v/>
      </c>
    </row>
    <row r="3195" spans="1:1" ht="30.75" customHeight="1" x14ac:dyDescent="0.25">
      <c r="A3195" s="59" t="str">
        <f t="shared" si="51"/>
        <v/>
      </c>
    </row>
    <row r="3196" spans="1:1" ht="30.75" customHeight="1" x14ac:dyDescent="0.25">
      <c r="A3196" s="59" t="str">
        <f t="shared" si="51"/>
        <v/>
      </c>
    </row>
    <row r="3197" spans="1:1" ht="30.75" customHeight="1" x14ac:dyDescent="0.25">
      <c r="A3197" s="59" t="str">
        <f t="shared" si="51"/>
        <v/>
      </c>
    </row>
    <row r="3198" spans="1:1" ht="30.75" customHeight="1" x14ac:dyDescent="0.25">
      <c r="A3198" s="59" t="str">
        <f t="shared" si="51"/>
        <v/>
      </c>
    </row>
    <row r="3199" spans="1:1" ht="30.75" customHeight="1" x14ac:dyDescent="0.25">
      <c r="A3199" s="59" t="str">
        <f t="shared" si="51"/>
        <v/>
      </c>
    </row>
    <row r="3200" spans="1:1" ht="30.75" customHeight="1" x14ac:dyDescent="0.25">
      <c r="A3200" s="59" t="str">
        <f t="shared" si="51"/>
        <v/>
      </c>
    </row>
    <row r="3201" spans="1:1" ht="30.75" customHeight="1" x14ac:dyDescent="0.25">
      <c r="A3201" s="59" t="str">
        <f t="shared" si="51"/>
        <v/>
      </c>
    </row>
    <row r="3202" spans="1:1" ht="30.75" customHeight="1" x14ac:dyDescent="0.25">
      <c r="A3202" s="59" t="str">
        <f t="shared" si="51"/>
        <v/>
      </c>
    </row>
    <row r="3203" spans="1:1" ht="30.75" customHeight="1" x14ac:dyDescent="0.25">
      <c r="A3203" s="59" t="str">
        <f t="shared" ref="A3203:A3266" si="52">IF(B3203&lt;&gt;"",DATE(2020,INT((ROW(A3201)-1)/27)+1,1),"")</f>
        <v/>
      </c>
    </row>
    <row r="3204" spans="1:1" ht="30.75" customHeight="1" x14ac:dyDescent="0.25">
      <c r="A3204" s="59" t="str">
        <f t="shared" si="52"/>
        <v/>
      </c>
    </row>
    <row r="3205" spans="1:1" ht="30.75" customHeight="1" x14ac:dyDescent="0.25">
      <c r="A3205" s="59" t="str">
        <f t="shared" si="52"/>
        <v/>
      </c>
    </row>
    <row r="3206" spans="1:1" ht="30.75" customHeight="1" x14ac:dyDescent="0.25">
      <c r="A3206" s="59" t="str">
        <f t="shared" si="52"/>
        <v/>
      </c>
    </row>
    <row r="3207" spans="1:1" ht="30.75" customHeight="1" x14ac:dyDescent="0.25">
      <c r="A3207" s="59" t="str">
        <f t="shared" si="52"/>
        <v/>
      </c>
    </row>
    <row r="3208" spans="1:1" ht="30.75" customHeight="1" x14ac:dyDescent="0.25">
      <c r="A3208" s="59" t="str">
        <f t="shared" si="52"/>
        <v/>
      </c>
    </row>
    <row r="3209" spans="1:1" ht="30.75" customHeight="1" x14ac:dyDescent="0.25">
      <c r="A3209" s="59" t="str">
        <f t="shared" si="52"/>
        <v/>
      </c>
    </row>
    <row r="3210" spans="1:1" ht="30.75" customHeight="1" x14ac:dyDescent="0.25">
      <c r="A3210" s="59" t="str">
        <f t="shared" si="52"/>
        <v/>
      </c>
    </row>
    <row r="3211" spans="1:1" ht="30.75" customHeight="1" x14ac:dyDescent="0.25">
      <c r="A3211" s="59" t="str">
        <f t="shared" si="52"/>
        <v/>
      </c>
    </row>
    <row r="3212" spans="1:1" ht="30.75" customHeight="1" x14ac:dyDescent="0.25">
      <c r="A3212" s="59" t="str">
        <f t="shared" si="52"/>
        <v/>
      </c>
    </row>
    <row r="3213" spans="1:1" ht="30.75" customHeight="1" x14ac:dyDescent="0.25">
      <c r="A3213" s="59" t="str">
        <f t="shared" si="52"/>
        <v/>
      </c>
    </row>
    <row r="3214" spans="1:1" ht="30.75" customHeight="1" x14ac:dyDescent="0.25">
      <c r="A3214" s="59" t="str">
        <f t="shared" si="52"/>
        <v/>
      </c>
    </row>
    <row r="3215" spans="1:1" ht="30.75" customHeight="1" x14ac:dyDescent="0.25">
      <c r="A3215" s="59" t="str">
        <f t="shared" si="52"/>
        <v/>
      </c>
    </row>
    <row r="3216" spans="1:1" ht="30.75" customHeight="1" x14ac:dyDescent="0.25">
      <c r="A3216" s="59" t="str">
        <f t="shared" si="52"/>
        <v/>
      </c>
    </row>
    <row r="3217" spans="1:1" ht="30.75" customHeight="1" x14ac:dyDescent="0.25">
      <c r="A3217" s="59" t="str">
        <f t="shared" si="52"/>
        <v/>
      </c>
    </row>
    <row r="3218" spans="1:1" ht="30.75" customHeight="1" x14ac:dyDescent="0.25">
      <c r="A3218" s="59" t="str">
        <f t="shared" si="52"/>
        <v/>
      </c>
    </row>
    <row r="3219" spans="1:1" ht="30.75" customHeight="1" x14ac:dyDescent="0.25">
      <c r="A3219" s="59" t="str">
        <f t="shared" si="52"/>
        <v/>
      </c>
    </row>
    <row r="3220" spans="1:1" ht="30.75" customHeight="1" x14ac:dyDescent="0.25">
      <c r="A3220" s="59" t="str">
        <f t="shared" si="52"/>
        <v/>
      </c>
    </row>
    <row r="3221" spans="1:1" ht="30.75" customHeight="1" x14ac:dyDescent="0.25">
      <c r="A3221" s="59" t="str">
        <f t="shared" si="52"/>
        <v/>
      </c>
    </row>
    <row r="3222" spans="1:1" ht="30.75" customHeight="1" x14ac:dyDescent="0.25">
      <c r="A3222" s="59" t="str">
        <f t="shared" si="52"/>
        <v/>
      </c>
    </row>
    <row r="3223" spans="1:1" ht="30.75" customHeight="1" x14ac:dyDescent="0.25">
      <c r="A3223" s="59" t="str">
        <f t="shared" si="52"/>
        <v/>
      </c>
    </row>
    <row r="3224" spans="1:1" ht="30.75" customHeight="1" x14ac:dyDescent="0.25">
      <c r="A3224" s="59" t="str">
        <f t="shared" si="52"/>
        <v/>
      </c>
    </row>
    <row r="3225" spans="1:1" ht="30.75" customHeight="1" x14ac:dyDescent="0.25">
      <c r="A3225" s="59" t="str">
        <f t="shared" si="52"/>
        <v/>
      </c>
    </row>
    <row r="3226" spans="1:1" ht="30.75" customHeight="1" x14ac:dyDescent="0.25">
      <c r="A3226" s="59" t="str">
        <f t="shared" si="52"/>
        <v/>
      </c>
    </row>
    <row r="3227" spans="1:1" ht="30.75" customHeight="1" x14ac:dyDescent="0.25">
      <c r="A3227" s="59" t="str">
        <f t="shared" si="52"/>
        <v/>
      </c>
    </row>
    <row r="3228" spans="1:1" ht="30.75" customHeight="1" x14ac:dyDescent="0.25">
      <c r="A3228" s="59" t="str">
        <f t="shared" si="52"/>
        <v/>
      </c>
    </row>
    <row r="3229" spans="1:1" ht="30.75" customHeight="1" x14ac:dyDescent="0.25">
      <c r="A3229" s="59" t="str">
        <f t="shared" si="52"/>
        <v/>
      </c>
    </row>
    <row r="3230" spans="1:1" ht="30.75" customHeight="1" x14ac:dyDescent="0.25">
      <c r="A3230" s="59" t="str">
        <f t="shared" si="52"/>
        <v/>
      </c>
    </row>
    <row r="3231" spans="1:1" ht="30.75" customHeight="1" x14ac:dyDescent="0.25">
      <c r="A3231" s="59" t="str">
        <f t="shared" si="52"/>
        <v/>
      </c>
    </row>
    <row r="3232" spans="1:1" ht="30.75" customHeight="1" x14ac:dyDescent="0.25">
      <c r="A3232" s="59" t="str">
        <f t="shared" si="52"/>
        <v/>
      </c>
    </row>
    <row r="3233" spans="1:1" ht="30.75" customHeight="1" x14ac:dyDescent="0.25">
      <c r="A3233" s="59" t="str">
        <f t="shared" si="52"/>
        <v/>
      </c>
    </row>
    <row r="3234" spans="1:1" ht="30.75" customHeight="1" x14ac:dyDescent="0.25">
      <c r="A3234" s="59" t="str">
        <f t="shared" si="52"/>
        <v/>
      </c>
    </row>
    <row r="3235" spans="1:1" ht="30.75" customHeight="1" x14ac:dyDescent="0.25">
      <c r="A3235" s="59" t="str">
        <f t="shared" si="52"/>
        <v/>
      </c>
    </row>
    <row r="3236" spans="1:1" ht="30.75" customHeight="1" x14ac:dyDescent="0.25">
      <c r="A3236" s="59" t="str">
        <f t="shared" si="52"/>
        <v/>
      </c>
    </row>
    <row r="3237" spans="1:1" ht="30.75" customHeight="1" x14ac:dyDescent="0.25">
      <c r="A3237" s="59" t="str">
        <f t="shared" si="52"/>
        <v/>
      </c>
    </row>
    <row r="3238" spans="1:1" ht="30.75" customHeight="1" x14ac:dyDescent="0.25">
      <c r="A3238" s="59" t="str">
        <f t="shared" si="52"/>
        <v/>
      </c>
    </row>
    <row r="3239" spans="1:1" ht="30.75" customHeight="1" x14ac:dyDescent="0.25">
      <c r="A3239" s="59" t="str">
        <f t="shared" si="52"/>
        <v/>
      </c>
    </row>
    <row r="3240" spans="1:1" ht="30.75" customHeight="1" x14ac:dyDescent="0.25">
      <c r="A3240" s="59" t="str">
        <f t="shared" si="52"/>
        <v/>
      </c>
    </row>
    <row r="3241" spans="1:1" ht="30.75" customHeight="1" x14ac:dyDescent="0.25">
      <c r="A3241" s="59" t="str">
        <f t="shared" si="52"/>
        <v/>
      </c>
    </row>
    <row r="3242" spans="1:1" ht="30.75" customHeight="1" x14ac:dyDescent="0.25">
      <c r="A3242" s="59" t="str">
        <f t="shared" si="52"/>
        <v/>
      </c>
    </row>
    <row r="3243" spans="1:1" ht="30.75" customHeight="1" x14ac:dyDescent="0.25">
      <c r="A3243" s="59" t="str">
        <f t="shared" si="52"/>
        <v/>
      </c>
    </row>
    <row r="3244" spans="1:1" ht="30.75" customHeight="1" x14ac:dyDescent="0.25">
      <c r="A3244" s="59" t="str">
        <f t="shared" si="52"/>
        <v/>
      </c>
    </row>
    <row r="3245" spans="1:1" ht="30.75" customHeight="1" x14ac:dyDescent="0.25">
      <c r="A3245" s="59" t="str">
        <f t="shared" si="52"/>
        <v/>
      </c>
    </row>
    <row r="3246" spans="1:1" ht="30.75" customHeight="1" x14ac:dyDescent="0.25">
      <c r="A3246" s="59" t="str">
        <f t="shared" si="52"/>
        <v/>
      </c>
    </row>
    <row r="3247" spans="1:1" ht="30.75" customHeight="1" x14ac:dyDescent="0.25">
      <c r="A3247" s="59" t="str">
        <f t="shared" si="52"/>
        <v/>
      </c>
    </row>
    <row r="3248" spans="1:1" ht="30.75" customHeight="1" x14ac:dyDescent="0.25">
      <c r="A3248" s="59" t="str">
        <f t="shared" si="52"/>
        <v/>
      </c>
    </row>
    <row r="3249" spans="1:1" ht="30.75" customHeight="1" x14ac:dyDescent="0.25">
      <c r="A3249" s="59" t="str">
        <f t="shared" si="52"/>
        <v/>
      </c>
    </row>
    <row r="3250" spans="1:1" ht="30.75" customHeight="1" x14ac:dyDescent="0.25">
      <c r="A3250" s="59" t="str">
        <f t="shared" si="52"/>
        <v/>
      </c>
    </row>
    <row r="3251" spans="1:1" ht="30.75" customHeight="1" x14ac:dyDescent="0.25">
      <c r="A3251" s="59" t="str">
        <f t="shared" si="52"/>
        <v/>
      </c>
    </row>
    <row r="3252" spans="1:1" ht="30.75" customHeight="1" x14ac:dyDescent="0.25">
      <c r="A3252" s="59" t="str">
        <f t="shared" si="52"/>
        <v/>
      </c>
    </row>
    <row r="3253" spans="1:1" ht="30.75" customHeight="1" x14ac:dyDescent="0.25">
      <c r="A3253" s="59" t="str">
        <f t="shared" si="52"/>
        <v/>
      </c>
    </row>
    <row r="3254" spans="1:1" ht="30.75" customHeight="1" x14ac:dyDescent="0.25">
      <c r="A3254" s="59" t="str">
        <f t="shared" si="52"/>
        <v/>
      </c>
    </row>
    <row r="3255" spans="1:1" ht="30.75" customHeight="1" x14ac:dyDescent="0.25">
      <c r="A3255" s="59" t="str">
        <f t="shared" si="52"/>
        <v/>
      </c>
    </row>
    <row r="3256" spans="1:1" ht="30.75" customHeight="1" x14ac:dyDescent="0.25">
      <c r="A3256" s="59" t="str">
        <f t="shared" si="52"/>
        <v/>
      </c>
    </row>
    <row r="3257" spans="1:1" ht="30.75" customHeight="1" x14ac:dyDescent="0.25">
      <c r="A3257" s="59" t="str">
        <f t="shared" si="52"/>
        <v/>
      </c>
    </row>
    <row r="3258" spans="1:1" ht="30.75" customHeight="1" x14ac:dyDescent="0.25">
      <c r="A3258" s="59" t="str">
        <f t="shared" si="52"/>
        <v/>
      </c>
    </row>
    <row r="3259" spans="1:1" ht="30.75" customHeight="1" x14ac:dyDescent="0.25">
      <c r="A3259" s="59" t="str">
        <f t="shared" si="52"/>
        <v/>
      </c>
    </row>
    <row r="3260" spans="1:1" ht="30.75" customHeight="1" x14ac:dyDescent="0.25">
      <c r="A3260" s="59" t="str">
        <f t="shared" si="52"/>
        <v/>
      </c>
    </row>
    <row r="3261" spans="1:1" ht="30.75" customHeight="1" x14ac:dyDescent="0.25">
      <c r="A3261" s="59" t="str">
        <f t="shared" si="52"/>
        <v/>
      </c>
    </row>
    <row r="3262" spans="1:1" ht="30.75" customHeight="1" x14ac:dyDescent="0.25">
      <c r="A3262" s="59" t="str">
        <f t="shared" si="52"/>
        <v/>
      </c>
    </row>
    <row r="3263" spans="1:1" ht="30.75" customHeight="1" x14ac:dyDescent="0.25">
      <c r="A3263" s="59" t="str">
        <f t="shared" si="52"/>
        <v/>
      </c>
    </row>
    <row r="3264" spans="1:1" ht="30.75" customHeight="1" x14ac:dyDescent="0.25">
      <c r="A3264" s="59" t="str">
        <f t="shared" si="52"/>
        <v/>
      </c>
    </row>
    <row r="3265" spans="1:1" ht="30.75" customHeight="1" x14ac:dyDescent="0.25">
      <c r="A3265" s="59" t="str">
        <f t="shared" si="52"/>
        <v/>
      </c>
    </row>
    <row r="3266" spans="1:1" ht="30.75" customHeight="1" x14ac:dyDescent="0.25">
      <c r="A3266" s="59" t="str">
        <f t="shared" si="52"/>
        <v/>
      </c>
    </row>
    <row r="3267" spans="1:1" ht="30.75" customHeight="1" x14ac:dyDescent="0.25">
      <c r="A3267" s="59" t="str">
        <f t="shared" ref="A3267:A3330" si="53">IF(B3267&lt;&gt;"",DATE(2020,INT((ROW(A3265)-1)/27)+1,1),"")</f>
        <v/>
      </c>
    </row>
    <row r="3268" spans="1:1" ht="30.75" customHeight="1" x14ac:dyDescent="0.25">
      <c r="A3268" s="59" t="str">
        <f t="shared" si="53"/>
        <v/>
      </c>
    </row>
    <row r="3269" spans="1:1" ht="30.75" customHeight="1" x14ac:dyDescent="0.25">
      <c r="A3269" s="59" t="str">
        <f t="shared" si="53"/>
        <v/>
      </c>
    </row>
    <row r="3270" spans="1:1" ht="30.75" customHeight="1" x14ac:dyDescent="0.25">
      <c r="A3270" s="59" t="str">
        <f t="shared" si="53"/>
        <v/>
      </c>
    </row>
    <row r="3271" spans="1:1" ht="30.75" customHeight="1" x14ac:dyDescent="0.25">
      <c r="A3271" s="59" t="str">
        <f t="shared" si="53"/>
        <v/>
      </c>
    </row>
    <row r="3272" spans="1:1" ht="30.75" customHeight="1" x14ac:dyDescent="0.25">
      <c r="A3272" s="59" t="str">
        <f t="shared" si="53"/>
        <v/>
      </c>
    </row>
    <row r="3273" spans="1:1" ht="30.75" customHeight="1" x14ac:dyDescent="0.25">
      <c r="A3273" s="59" t="str">
        <f t="shared" si="53"/>
        <v/>
      </c>
    </row>
    <row r="3274" spans="1:1" ht="30.75" customHeight="1" x14ac:dyDescent="0.25">
      <c r="A3274" s="59" t="str">
        <f t="shared" si="53"/>
        <v/>
      </c>
    </row>
    <row r="3275" spans="1:1" ht="30.75" customHeight="1" x14ac:dyDescent="0.25">
      <c r="A3275" s="59" t="str">
        <f t="shared" si="53"/>
        <v/>
      </c>
    </row>
    <row r="3276" spans="1:1" ht="30.75" customHeight="1" x14ac:dyDescent="0.25">
      <c r="A3276" s="59" t="str">
        <f t="shared" si="53"/>
        <v/>
      </c>
    </row>
    <row r="3277" spans="1:1" ht="30.75" customHeight="1" x14ac:dyDescent="0.25">
      <c r="A3277" s="59" t="str">
        <f t="shared" si="53"/>
        <v/>
      </c>
    </row>
    <row r="3278" spans="1:1" ht="30.75" customHeight="1" x14ac:dyDescent="0.25">
      <c r="A3278" s="59" t="str">
        <f t="shared" si="53"/>
        <v/>
      </c>
    </row>
    <row r="3279" spans="1:1" ht="30.75" customHeight="1" x14ac:dyDescent="0.25">
      <c r="A3279" s="59" t="str">
        <f t="shared" si="53"/>
        <v/>
      </c>
    </row>
    <row r="3280" spans="1:1" ht="30.75" customHeight="1" x14ac:dyDescent="0.25">
      <c r="A3280" s="59" t="str">
        <f t="shared" si="53"/>
        <v/>
      </c>
    </row>
    <row r="3281" spans="1:1" ht="30.75" customHeight="1" x14ac:dyDescent="0.25">
      <c r="A3281" s="59" t="str">
        <f t="shared" si="53"/>
        <v/>
      </c>
    </row>
    <row r="3282" spans="1:1" ht="30.75" customHeight="1" x14ac:dyDescent="0.25">
      <c r="A3282" s="59" t="str">
        <f t="shared" si="53"/>
        <v/>
      </c>
    </row>
    <row r="3283" spans="1:1" ht="30.75" customHeight="1" x14ac:dyDescent="0.25">
      <c r="A3283" s="59" t="str">
        <f t="shared" si="53"/>
        <v/>
      </c>
    </row>
    <row r="3284" spans="1:1" ht="30.75" customHeight="1" x14ac:dyDescent="0.25">
      <c r="A3284" s="59" t="str">
        <f t="shared" si="53"/>
        <v/>
      </c>
    </row>
    <row r="3285" spans="1:1" ht="30.75" customHeight="1" x14ac:dyDescent="0.25">
      <c r="A3285" s="59" t="str">
        <f t="shared" si="53"/>
        <v/>
      </c>
    </row>
    <row r="3286" spans="1:1" ht="30.75" customHeight="1" x14ac:dyDescent="0.25">
      <c r="A3286" s="59" t="str">
        <f t="shared" si="53"/>
        <v/>
      </c>
    </row>
    <row r="3287" spans="1:1" ht="30.75" customHeight="1" x14ac:dyDescent="0.25">
      <c r="A3287" s="59" t="str">
        <f t="shared" si="53"/>
        <v/>
      </c>
    </row>
    <row r="3288" spans="1:1" ht="30.75" customHeight="1" x14ac:dyDescent="0.25">
      <c r="A3288" s="59" t="str">
        <f t="shared" si="53"/>
        <v/>
      </c>
    </row>
    <row r="3289" spans="1:1" ht="30.75" customHeight="1" x14ac:dyDescent="0.25">
      <c r="A3289" s="59" t="str">
        <f t="shared" si="53"/>
        <v/>
      </c>
    </row>
    <row r="3290" spans="1:1" ht="30.75" customHeight="1" x14ac:dyDescent="0.25">
      <c r="A3290" s="59" t="str">
        <f t="shared" si="53"/>
        <v/>
      </c>
    </row>
    <row r="3291" spans="1:1" ht="30.75" customHeight="1" x14ac:dyDescent="0.25">
      <c r="A3291" s="59" t="str">
        <f t="shared" si="53"/>
        <v/>
      </c>
    </row>
    <row r="3292" spans="1:1" ht="30.75" customHeight="1" x14ac:dyDescent="0.25">
      <c r="A3292" s="59" t="str">
        <f t="shared" si="53"/>
        <v/>
      </c>
    </row>
    <row r="3293" spans="1:1" ht="30.75" customHeight="1" x14ac:dyDescent="0.25">
      <c r="A3293" s="59" t="str">
        <f t="shared" si="53"/>
        <v/>
      </c>
    </row>
    <row r="3294" spans="1:1" ht="30.75" customHeight="1" x14ac:dyDescent="0.25">
      <c r="A3294" s="59" t="str">
        <f t="shared" si="53"/>
        <v/>
      </c>
    </row>
    <row r="3295" spans="1:1" ht="30.75" customHeight="1" x14ac:dyDescent="0.25">
      <c r="A3295" s="59" t="str">
        <f t="shared" si="53"/>
        <v/>
      </c>
    </row>
    <row r="3296" spans="1:1" ht="30.75" customHeight="1" x14ac:dyDescent="0.25">
      <c r="A3296" s="59" t="str">
        <f t="shared" si="53"/>
        <v/>
      </c>
    </row>
    <row r="3297" spans="1:1" ht="30.75" customHeight="1" x14ac:dyDescent="0.25">
      <c r="A3297" s="59" t="str">
        <f t="shared" si="53"/>
        <v/>
      </c>
    </row>
    <row r="3298" spans="1:1" ht="30.75" customHeight="1" x14ac:dyDescent="0.25">
      <c r="A3298" s="59" t="str">
        <f t="shared" si="53"/>
        <v/>
      </c>
    </row>
    <row r="3299" spans="1:1" ht="30.75" customHeight="1" x14ac:dyDescent="0.25">
      <c r="A3299" s="59" t="str">
        <f t="shared" si="53"/>
        <v/>
      </c>
    </row>
    <row r="3300" spans="1:1" ht="30.75" customHeight="1" x14ac:dyDescent="0.25">
      <c r="A3300" s="59" t="str">
        <f t="shared" si="53"/>
        <v/>
      </c>
    </row>
    <row r="3301" spans="1:1" ht="30.75" customHeight="1" x14ac:dyDescent="0.25">
      <c r="A3301" s="59" t="str">
        <f t="shared" si="53"/>
        <v/>
      </c>
    </row>
    <row r="3302" spans="1:1" ht="30.75" customHeight="1" x14ac:dyDescent="0.25">
      <c r="A3302" s="59" t="str">
        <f t="shared" si="53"/>
        <v/>
      </c>
    </row>
    <row r="3303" spans="1:1" ht="30.75" customHeight="1" x14ac:dyDescent="0.25">
      <c r="A3303" s="59" t="str">
        <f t="shared" si="53"/>
        <v/>
      </c>
    </row>
    <row r="3304" spans="1:1" ht="30.75" customHeight="1" x14ac:dyDescent="0.25">
      <c r="A3304" s="59" t="str">
        <f t="shared" si="53"/>
        <v/>
      </c>
    </row>
    <row r="3305" spans="1:1" ht="30.75" customHeight="1" x14ac:dyDescent="0.25">
      <c r="A3305" s="59" t="str">
        <f t="shared" si="53"/>
        <v/>
      </c>
    </row>
    <row r="3306" spans="1:1" ht="30.75" customHeight="1" x14ac:dyDescent="0.25">
      <c r="A3306" s="59" t="str">
        <f t="shared" si="53"/>
        <v/>
      </c>
    </row>
    <row r="3307" spans="1:1" ht="30.75" customHeight="1" x14ac:dyDescent="0.25">
      <c r="A3307" s="59" t="str">
        <f t="shared" si="53"/>
        <v/>
      </c>
    </row>
    <row r="3308" spans="1:1" ht="30.75" customHeight="1" x14ac:dyDescent="0.25">
      <c r="A3308" s="59" t="str">
        <f t="shared" si="53"/>
        <v/>
      </c>
    </row>
    <row r="3309" spans="1:1" ht="30.75" customHeight="1" x14ac:dyDescent="0.25">
      <c r="A3309" s="59" t="str">
        <f t="shared" si="53"/>
        <v/>
      </c>
    </row>
    <row r="3310" spans="1:1" ht="30.75" customHeight="1" x14ac:dyDescent="0.25">
      <c r="A3310" s="59" t="str">
        <f t="shared" si="53"/>
        <v/>
      </c>
    </row>
    <row r="3311" spans="1:1" ht="30.75" customHeight="1" x14ac:dyDescent="0.25">
      <c r="A3311" s="59" t="str">
        <f t="shared" si="53"/>
        <v/>
      </c>
    </row>
    <row r="3312" spans="1:1" ht="30.75" customHeight="1" x14ac:dyDescent="0.25">
      <c r="A3312" s="59" t="str">
        <f t="shared" si="53"/>
        <v/>
      </c>
    </row>
    <row r="3313" spans="1:1" ht="30.75" customHeight="1" x14ac:dyDescent="0.25">
      <c r="A3313" s="59" t="str">
        <f t="shared" si="53"/>
        <v/>
      </c>
    </row>
    <row r="3314" spans="1:1" ht="30.75" customHeight="1" x14ac:dyDescent="0.25">
      <c r="A3314" s="59" t="str">
        <f t="shared" si="53"/>
        <v/>
      </c>
    </row>
    <row r="3315" spans="1:1" ht="30.75" customHeight="1" x14ac:dyDescent="0.25">
      <c r="A3315" s="59" t="str">
        <f t="shared" si="53"/>
        <v/>
      </c>
    </row>
    <row r="3316" spans="1:1" ht="30.75" customHeight="1" x14ac:dyDescent="0.25">
      <c r="A3316" s="59" t="str">
        <f t="shared" si="53"/>
        <v/>
      </c>
    </row>
    <row r="3317" spans="1:1" ht="30.75" customHeight="1" x14ac:dyDescent="0.25">
      <c r="A3317" s="59" t="str">
        <f t="shared" si="53"/>
        <v/>
      </c>
    </row>
    <row r="3318" spans="1:1" ht="30.75" customHeight="1" x14ac:dyDescent="0.25">
      <c r="A3318" s="59" t="str">
        <f t="shared" si="53"/>
        <v/>
      </c>
    </row>
    <row r="3319" spans="1:1" ht="30.75" customHeight="1" x14ac:dyDescent="0.25">
      <c r="A3319" s="59" t="str">
        <f t="shared" si="53"/>
        <v/>
      </c>
    </row>
    <row r="3320" spans="1:1" ht="30.75" customHeight="1" x14ac:dyDescent="0.25">
      <c r="A3320" s="59" t="str">
        <f t="shared" si="53"/>
        <v/>
      </c>
    </row>
    <row r="3321" spans="1:1" ht="30.75" customHeight="1" x14ac:dyDescent="0.25">
      <c r="A3321" s="59" t="str">
        <f t="shared" si="53"/>
        <v/>
      </c>
    </row>
    <row r="3322" spans="1:1" ht="30.75" customHeight="1" x14ac:dyDescent="0.25">
      <c r="A3322" s="59" t="str">
        <f t="shared" si="53"/>
        <v/>
      </c>
    </row>
    <row r="3323" spans="1:1" ht="30.75" customHeight="1" x14ac:dyDescent="0.25">
      <c r="A3323" s="59" t="str">
        <f t="shared" si="53"/>
        <v/>
      </c>
    </row>
    <row r="3324" spans="1:1" ht="30.75" customHeight="1" x14ac:dyDescent="0.25">
      <c r="A3324" s="59" t="str">
        <f t="shared" si="53"/>
        <v/>
      </c>
    </row>
    <row r="3325" spans="1:1" ht="30.75" customHeight="1" x14ac:dyDescent="0.25">
      <c r="A3325" s="59" t="str">
        <f t="shared" si="53"/>
        <v/>
      </c>
    </row>
    <row r="3326" spans="1:1" ht="30.75" customHeight="1" x14ac:dyDescent="0.25">
      <c r="A3326" s="59" t="str">
        <f t="shared" si="53"/>
        <v/>
      </c>
    </row>
    <row r="3327" spans="1:1" ht="30.75" customHeight="1" x14ac:dyDescent="0.25">
      <c r="A3327" s="59" t="str">
        <f t="shared" si="53"/>
        <v/>
      </c>
    </row>
    <row r="3328" spans="1:1" ht="30.75" customHeight="1" x14ac:dyDescent="0.25">
      <c r="A3328" s="59" t="str">
        <f t="shared" si="53"/>
        <v/>
      </c>
    </row>
    <row r="3329" spans="1:1" ht="30.75" customHeight="1" x14ac:dyDescent="0.25">
      <c r="A3329" s="59" t="str">
        <f t="shared" si="53"/>
        <v/>
      </c>
    </row>
    <row r="3330" spans="1:1" ht="30.75" customHeight="1" x14ac:dyDescent="0.25">
      <c r="A3330" s="59" t="str">
        <f t="shared" si="53"/>
        <v/>
      </c>
    </row>
    <row r="3331" spans="1:1" ht="30.75" customHeight="1" x14ac:dyDescent="0.25">
      <c r="A3331" s="59" t="str">
        <f t="shared" ref="A3331:A3394" si="54">IF(B3331&lt;&gt;"",DATE(2020,INT((ROW(A3329)-1)/27)+1,1),"")</f>
        <v/>
      </c>
    </row>
    <row r="3332" spans="1:1" ht="30.75" customHeight="1" x14ac:dyDescent="0.25">
      <c r="A3332" s="59" t="str">
        <f t="shared" si="54"/>
        <v/>
      </c>
    </row>
    <row r="3333" spans="1:1" ht="30.75" customHeight="1" x14ac:dyDescent="0.25">
      <c r="A3333" s="59" t="str">
        <f t="shared" si="54"/>
        <v/>
      </c>
    </row>
    <row r="3334" spans="1:1" ht="30.75" customHeight="1" x14ac:dyDescent="0.25">
      <c r="A3334" s="59" t="str">
        <f t="shared" si="54"/>
        <v/>
      </c>
    </row>
    <row r="3335" spans="1:1" ht="30.75" customHeight="1" x14ac:dyDescent="0.25">
      <c r="A3335" s="59" t="str">
        <f t="shared" si="54"/>
        <v/>
      </c>
    </row>
    <row r="3336" spans="1:1" ht="30.75" customHeight="1" x14ac:dyDescent="0.25">
      <c r="A3336" s="59" t="str">
        <f t="shared" si="54"/>
        <v/>
      </c>
    </row>
    <row r="3337" spans="1:1" ht="30.75" customHeight="1" x14ac:dyDescent="0.25">
      <c r="A3337" s="59" t="str">
        <f t="shared" si="54"/>
        <v/>
      </c>
    </row>
    <row r="3338" spans="1:1" ht="30.75" customHeight="1" x14ac:dyDescent="0.25">
      <c r="A3338" s="59" t="str">
        <f t="shared" si="54"/>
        <v/>
      </c>
    </row>
    <row r="3339" spans="1:1" ht="30.75" customHeight="1" x14ac:dyDescent="0.25">
      <c r="A3339" s="59" t="str">
        <f t="shared" si="54"/>
        <v/>
      </c>
    </row>
    <row r="3340" spans="1:1" ht="30.75" customHeight="1" x14ac:dyDescent="0.25">
      <c r="A3340" s="59" t="str">
        <f t="shared" si="54"/>
        <v/>
      </c>
    </row>
    <row r="3341" spans="1:1" ht="30.75" customHeight="1" x14ac:dyDescent="0.25">
      <c r="A3341" s="59" t="str">
        <f t="shared" si="54"/>
        <v/>
      </c>
    </row>
    <row r="3342" spans="1:1" ht="30.75" customHeight="1" x14ac:dyDescent="0.25">
      <c r="A3342" s="59" t="str">
        <f t="shared" si="54"/>
        <v/>
      </c>
    </row>
    <row r="3343" spans="1:1" ht="30.75" customHeight="1" x14ac:dyDescent="0.25">
      <c r="A3343" s="59" t="str">
        <f t="shared" si="54"/>
        <v/>
      </c>
    </row>
    <row r="3344" spans="1:1" ht="30.75" customHeight="1" x14ac:dyDescent="0.25">
      <c r="A3344" s="59" t="str">
        <f t="shared" si="54"/>
        <v/>
      </c>
    </row>
    <row r="3345" spans="1:1" ht="30.75" customHeight="1" x14ac:dyDescent="0.25">
      <c r="A3345" s="59" t="str">
        <f t="shared" si="54"/>
        <v/>
      </c>
    </row>
    <row r="3346" spans="1:1" ht="30.75" customHeight="1" x14ac:dyDescent="0.25">
      <c r="A3346" s="59" t="str">
        <f t="shared" si="54"/>
        <v/>
      </c>
    </row>
    <row r="3347" spans="1:1" ht="30.75" customHeight="1" x14ac:dyDescent="0.25">
      <c r="A3347" s="59" t="str">
        <f t="shared" si="54"/>
        <v/>
      </c>
    </row>
    <row r="3348" spans="1:1" ht="30.75" customHeight="1" x14ac:dyDescent="0.25">
      <c r="A3348" s="59" t="str">
        <f t="shared" si="54"/>
        <v/>
      </c>
    </row>
    <row r="3349" spans="1:1" ht="30.75" customHeight="1" x14ac:dyDescent="0.25">
      <c r="A3349" s="59" t="str">
        <f t="shared" si="54"/>
        <v/>
      </c>
    </row>
    <row r="3350" spans="1:1" ht="30.75" customHeight="1" x14ac:dyDescent="0.25">
      <c r="A3350" s="59" t="str">
        <f t="shared" si="54"/>
        <v/>
      </c>
    </row>
    <row r="3351" spans="1:1" ht="30.75" customHeight="1" x14ac:dyDescent="0.25">
      <c r="A3351" s="59" t="str">
        <f t="shared" si="54"/>
        <v/>
      </c>
    </row>
    <row r="3352" spans="1:1" ht="30.75" customHeight="1" x14ac:dyDescent="0.25">
      <c r="A3352" s="59" t="str">
        <f t="shared" si="54"/>
        <v/>
      </c>
    </row>
    <row r="3353" spans="1:1" ht="30.75" customHeight="1" x14ac:dyDescent="0.25">
      <c r="A3353" s="59" t="str">
        <f t="shared" si="54"/>
        <v/>
      </c>
    </row>
    <row r="3354" spans="1:1" ht="30.75" customHeight="1" x14ac:dyDescent="0.25">
      <c r="A3354" s="59" t="str">
        <f t="shared" si="54"/>
        <v/>
      </c>
    </row>
    <row r="3355" spans="1:1" ht="30.75" customHeight="1" x14ac:dyDescent="0.25">
      <c r="A3355" s="59" t="str">
        <f t="shared" si="54"/>
        <v/>
      </c>
    </row>
    <row r="3356" spans="1:1" ht="30.75" customHeight="1" x14ac:dyDescent="0.25">
      <c r="A3356" s="59" t="str">
        <f t="shared" si="54"/>
        <v/>
      </c>
    </row>
    <row r="3357" spans="1:1" ht="30.75" customHeight="1" x14ac:dyDescent="0.25">
      <c r="A3357" s="59" t="str">
        <f t="shared" si="54"/>
        <v/>
      </c>
    </row>
    <row r="3358" spans="1:1" ht="30.75" customHeight="1" x14ac:dyDescent="0.25">
      <c r="A3358" s="59" t="str">
        <f t="shared" si="54"/>
        <v/>
      </c>
    </row>
    <row r="3359" spans="1:1" ht="30.75" customHeight="1" x14ac:dyDescent="0.25">
      <c r="A3359" s="59" t="str">
        <f t="shared" si="54"/>
        <v/>
      </c>
    </row>
    <row r="3360" spans="1:1" ht="30.75" customHeight="1" x14ac:dyDescent="0.25">
      <c r="A3360" s="59" t="str">
        <f t="shared" si="54"/>
        <v/>
      </c>
    </row>
    <row r="3361" spans="1:1" ht="30.75" customHeight="1" x14ac:dyDescent="0.25">
      <c r="A3361" s="59" t="str">
        <f t="shared" si="54"/>
        <v/>
      </c>
    </row>
    <row r="3362" spans="1:1" ht="30.75" customHeight="1" x14ac:dyDescent="0.25">
      <c r="A3362" s="59" t="str">
        <f t="shared" si="54"/>
        <v/>
      </c>
    </row>
    <row r="3363" spans="1:1" ht="30.75" customHeight="1" x14ac:dyDescent="0.25">
      <c r="A3363" s="59" t="str">
        <f t="shared" si="54"/>
        <v/>
      </c>
    </row>
    <row r="3364" spans="1:1" ht="30.75" customHeight="1" x14ac:dyDescent="0.25">
      <c r="A3364" s="59" t="str">
        <f t="shared" si="54"/>
        <v/>
      </c>
    </row>
    <row r="3365" spans="1:1" ht="30.75" customHeight="1" x14ac:dyDescent="0.25">
      <c r="A3365" s="59" t="str">
        <f t="shared" si="54"/>
        <v/>
      </c>
    </row>
    <row r="3366" spans="1:1" ht="30.75" customHeight="1" x14ac:dyDescent="0.25">
      <c r="A3366" s="59" t="str">
        <f t="shared" si="54"/>
        <v/>
      </c>
    </row>
    <row r="3367" spans="1:1" ht="30.75" customHeight="1" x14ac:dyDescent="0.25">
      <c r="A3367" s="59" t="str">
        <f t="shared" si="54"/>
        <v/>
      </c>
    </row>
    <row r="3368" spans="1:1" ht="30.75" customHeight="1" x14ac:dyDescent="0.25">
      <c r="A3368" s="59" t="str">
        <f t="shared" si="54"/>
        <v/>
      </c>
    </row>
    <row r="3369" spans="1:1" ht="30.75" customHeight="1" x14ac:dyDescent="0.25">
      <c r="A3369" s="59" t="str">
        <f t="shared" si="54"/>
        <v/>
      </c>
    </row>
    <row r="3370" spans="1:1" ht="30.75" customHeight="1" x14ac:dyDescent="0.25">
      <c r="A3370" s="59" t="str">
        <f t="shared" si="54"/>
        <v/>
      </c>
    </row>
    <row r="3371" spans="1:1" ht="30.75" customHeight="1" x14ac:dyDescent="0.25">
      <c r="A3371" s="59" t="str">
        <f t="shared" si="54"/>
        <v/>
      </c>
    </row>
    <row r="3372" spans="1:1" ht="30.75" customHeight="1" x14ac:dyDescent="0.25">
      <c r="A3372" s="59" t="str">
        <f t="shared" si="54"/>
        <v/>
      </c>
    </row>
    <row r="3373" spans="1:1" ht="30.75" customHeight="1" x14ac:dyDescent="0.25">
      <c r="A3373" s="59" t="str">
        <f t="shared" si="54"/>
        <v/>
      </c>
    </row>
    <row r="3374" spans="1:1" ht="30.75" customHeight="1" x14ac:dyDescent="0.25">
      <c r="A3374" s="59" t="str">
        <f t="shared" si="54"/>
        <v/>
      </c>
    </row>
    <row r="3375" spans="1:1" ht="30.75" customHeight="1" x14ac:dyDescent="0.25">
      <c r="A3375" s="59" t="str">
        <f t="shared" si="54"/>
        <v/>
      </c>
    </row>
    <row r="3376" spans="1:1" ht="30.75" customHeight="1" x14ac:dyDescent="0.25">
      <c r="A3376" s="59" t="str">
        <f t="shared" si="54"/>
        <v/>
      </c>
    </row>
    <row r="3377" spans="1:1" ht="30.75" customHeight="1" x14ac:dyDescent="0.25">
      <c r="A3377" s="59" t="str">
        <f t="shared" si="54"/>
        <v/>
      </c>
    </row>
    <row r="3378" spans="1:1" ht="30.75" customHeight="1" x14ac:dyDescent="0.25">
      <c r="A3378" s="59" t="str">
        <f t="shared" si="54"/>
        <v/>
      </c>
    </row>
    <row r="3379" spans="1:1" ht="30.75" customHeight="1" x14ac:dyDescent="0.25">
      <c r="A3379" s="59" t="str">
        <f t="shared" si="54"/>
        <v/>
      </c>
    </row>
    <row r="3380" spans="1:1" ht="30.75" customHeight="1" x14ac:dyDescent="0.25">
      <c r="A3380" s="59" t="str">
        <f t="shared" si="54"/>
        <v/>
      </c>
    </row>
    <row r="3381" spans="1:1" ht="30.75" customHeight="1" x14ac:dyDescent="0.25">
      <c r="A3381" s="59" t="str">
        <f t="shared" si="54"/>
        <v/>
      </c>
    </row>
    <row r="3382" spans="1:1" ht="30.75" customHeight="1" x14ac:dyDescent="0.25">
      <c r="A3382" s="59" t="str">
        <f t="shared" si="54"/>
        <v/>
      </c>
    </row>
    <row r="3383" spans="1:1" ht="30.75" customHeight="1" x14ac:dyDescent="0.25">
      <c r="A3383" s="59" t="str">
        <f t="shared" si="54"/>
        <v/>
      </c>
    </row>
    <row r="3384" spans="1:1" ht="30.75" customHeight="1" x14ac:dyDescent="0.25">
      <c r="A3384" s="59" t="str">
        <f t="shared" si="54"/>
        <v/>
      </c>
    </row>
    <row r="3385" spans="1:1" ht="30.75" customHeight="1" x14ac:dyDescent="0.25">
      <c r="A3385" s="59" t="str">
        <f t="shared" si="54"/>
        <v/>
      </c>
    </row>
    <row r="3386" spans="1:1" ht="30.75" customHeight="1" x14ac:dyDescent="0.25">
      <c r="A3386" s="59" t="str">
        <f t="shared" si="54"/>
        <v/>
      </c>
    </row>
    <row r="3387" spans="1:1" ht="30.75" customHeight="1" x14ac:dyDescent="0.25">
      <c r="A3387" s="59" t="str">
        <f t="shared" si="54"/>
        <v/>
      </c>
    </row>
    <row r="3388" spans="1:1" ht="30.75" customHeight="1" x14ac:dyDescent="0.25">
      <c r="A3388" s="59" t="str">
        <f t="shared" si="54"/>
        <v/>
      </c>
    </row>
    <row r="3389" spans="1:1" ht="30.75" customHeight="1" x14ac:dyDescent="0.25">
      <c r="A3389" s="59" t="str">
        <f t="shared" si="54"/>
        <v/>
      </c>
    </row>
    <row r="3390" spans="1:1" ht="30.75" customHeight="1" x14ac:dyDescent="0.25">
      <c r="A3390" s="59" t="str">
        <f t="shared" si="54"/>
        <v/>
      </c>
    </row>
    <row r="3391" spans="1:1" ht="30.75" customHeight="1" x14ac:dyDescent="0.25">
      <c r="A3391" s="59" t="str">
        <f t="shared" si="54"/>
        <v/>
      </c>
    </row>
    <row r="3392" spans="1:1" ht="30.75" customHeight="1" x14ac:dyDescent="0.25">
      <c r="A3392" s="59" t="str">
        <f t="shared" si="54"/>
        <v/>
      </c>
    </row>
    <row r="3393" spans="1:1" ht="30.75" customHeight="1" x14ac:dyDescent="0.25">
      <c r="A3393" s="59" t="str">
        <f t="shared" si="54"/>
        <v/>
      </c>
    </row>
    <row r="3394" spans="1:1" ht="30.75" customHeight="1" x14ac:dyDescent="0.25">
      <c r="A3394" s="59" t="str">
        <f t="shared" si="54"/>
        <v/>
      </c>
    </row>
    <row r="3395" spans="1:1" ht="30.75" customHeight="1" x14ac:dyDescent="0.25">
      <c r="A3395" s="59" t="str">
        <f t="shared" ref="A3395:A3458" si="55">IF(B3395&lt;&gt;"",DATE(2020,INT((ROW(A3393)-1)/27)+1,1),"")</f>
        <v/>
      </c>
    </row>
    <row r="3396" spans="1:1" ht="30.75" customHeight="1" x14ac:dyDescent="0.25">
      <c r="A3396" s="59" t="str">
        <f t="shared" si="55"/>
        <v/>
      </c>
    </row>
    <row r="3397" spans="1:1" ht="30.75" customHeight="1" x14ac:dyDescent="0.25">
      <c r="A3397" s="59" t="str">
        <f t="shared" si="55"/>
        <v/>
      </c>
    </row>
    <row r="3398" spans="1:1" ht="30.75" customHeight="1" x14ac:dyDescent="0.25">
      <c r="A3398" s="59" t="str">
        <f t="shared" si="55"/>
        <v/>
      </c>
    </row>
    <row r="3399" spans="1:1" ht="30.75" customHeight="1" x14ac:dyDescent="0.25">
      <c r="A3399" s="59" t="str">
        <f t="shared" si="55"/>
        <v/>
      </c>
    </row>
    <row r="3400" spans="1:1" ht="30.75" customHeight="1" x14ac:dyDescent="0.25">
      <c r="A3400" s="59" t="str">
        <f t="shared" si="55"/>
        <v/>
      </c>
    </row>
    <row r="3401" spans="1:1" ht="30.75" customHeight="1" x14ac:dyDescent="0.25">
      <c r="A3401" s="59" t="str">
        <f t="shared" si="55"/>
        <v/>
      </c>
    </row>
    <row r="3402" spans="1:1" ht="30.75" customHeight="1" x14ac:dyDescent="0.25">
      <c r="A3402" s="59" t="str">
        <f t="shared" si="55"/>
        <v/>
      </c>
    </row>
    <row r="3403" spans="1:1" ht="30.75" customHeight="1" x14ac:dyDescent="0.25">
      <c r="A3403" s="59" t="str">
        <f t="shared" si="55"/>
        <v/>
      </c>
    </row>
    <row r="3404" spans="1:1" ht="30.75" customHeight="1" x14ac:dyDescent="0.25">
      <c r="A3404" s="59" t="str">
        <f t="shared" si="55"/>
        <v/>
      </c>
    </row>
    <row r="3405" spans="1:1" ht="30.75" customHeight="1" x14ac:dyDescent="0.25">
      <c r="A3405" s="59" t="str">
        <f t="shared" si="55"/>
        <v/>
      </c>
    </row>
    <row r="3406" spans="1:1" ht="30.75" customHeight="1" x14ac:dyDescent="0.25">
      <c r="A3406" s="59" t="str">
        <f t="shared" si="55"/>
        <v/>
      </c>
    </row>
    <row r="3407" spans="1:1" ht="30.75" customHeight="1" x14ac:dyDescent="0.25">
      <c r="A3407" s="59" t="str">
        <f t="shared" si="55"/>
        <v/>
      </c>
    </row>
    <row r="3408" spans="1:1" ht="30.75" customHeight="1" x14ac:dyDescent="0.25">
      <c r="A3408" s="59" t="str">
        <f t="shared" si="55"/>
        <v/>
      </c>
    </row>
    <row r="3409" spans="1:1" ht="30.75" customHeight="1" x14ac:dyDescent="0.25">
      <c r="A3409" s="59" t="str">
        <f t="shared" si="55"/>
        <v/>
      </c>
    </row>
    <row r="3410" spans="1:1" ht="30.75" customHeight="1" x14ac:dyDescent="0.25">
      <c r="A3410" s="59" t="str">
        <f t="shared" si="55"/>
        <v/>
      </c>
    </row>
    <row r="3411" spans="1:1" ht="30.75" customHeight="1" x14ac:dyDescent="0.25">
      <c r="A3411" s="59" t="str">
        <f t="shared" si="55"/>
        <v/>
      </c>
    </row>
    <row r="3412" spans="1:1" ht="30.75" customHeight="1" x14ac:dyDescent="0.25">
      <c r="A3412" s="59" t="str">
        <f t="shared" si="55"/>
        <v/>
      </c>
    </row>
    <row r="3413" spans="1:1" ht="30.75" customHeight="1" x14ac:dyDescent="0.25">
      <c r="A3413" s="59" t="str">
        <f t="shared" si="55"/>
        <v/>
      </c>
    </row>
    <row r="3414" spans="1:1" ht="30.75" customHeight="1" x14ac:dyDescent="0.25">
      <c r="A3414" s="59" t="str">
        <f t="shared" si="55"/>
        <v/>
      </c>
    </row>
    <row r="3415" spans="1:1" ht="30.75" customHeight="1" x14ac:dyDescent="0.25">
      <c r="A3415" s="59" t="str">
        <f t="shared" si="55"/>
        <v/>
      </c>
    </row>
    <row r="3416" spans="1:1" ht="30.75" customHeight="1" x14ac:dyDescent="0.25">
      <c r="A3416" s="59" t="str">
        <f t="shared" si="55"/>
        <v/>
      </c>
    </row>
    <row r="3417" spans="1:1" ht="30.75" customHeight="1" x14ac:dyDescent="0.25">
      <c r="A3417" s="59" t="str">
        <f t="shared" si="55"/>
        <v/>
      </c>
    </row>
    <row r="3418" spans="1:1" ht="30.75" customHeight="1" x14ac:dyDescent="0.25">
      <c r="A3418" s="59" t="str">
        <f t="shared" si="55"/>
        <v/>
      </c>
    </row>
    <row r="3419" spans="1:1" ht="30.75" customHeight="1" x14ac:dyDescent="0.25">
      <c r="A3419" s="59" t="str">
        <f t="shared" si="55"/>
        <v/>
      </c>
    </row>
    <row r="3420" spans="1:1" ht="30.75" customHeight="1" x14ac:dyDescent="0.25">
      <c r="A3420" s="59" t="str">
        <f t="shared" si="55"/>
        <v/>
      </c>
    </row>
    <row r="3421" spans="1:1" ht="30.75" customHeight="1" x14ac:dyDescent="0.25">
      <c r="A3421" s="59" t="str">
        <f t="shared" si="55"/>
        <v/>
      </c>
    </row>
    <row r="3422" spans="1:1" ht="30.75" customHeight="1" x14ac:dyDescent="0.25">
      <c r="A3422" s="59" t="str">
        <f t="shared" si="55"/>
        <v/>
      </c>
    </row>
    <row r="3423" spans="1:1" ht="30.75" customHeight="1" x14ac:dyDescent="0.25">
      <c r="A3423" s="59" t="str">
        <f t="shared" si="55"/>
        <v/>
      </c>
    </row>
    <row r="3424" spans="1:1" ht="30.75" customHeight="1" x14ac:dyDescent="0.25">
      <c r="A3424" s="59" t="str">
        <f t="shared" si="55"/>
        <v/>
      </c>
    </row>
    <row r="3425" spans="1:1" ht="30.75" customHeight="1" x14ac:dyDescent="0.25">
      <c r="A3425" s="59" t="str">
        <f t="shared" si="55"/>
        <v/>
      </c>
    </row>
    <row r="3426" spans="1:1" ht="30.75" customHeight="1" x14ac:dyDescent="0.25">
      <c r="A3426" s="59" t="str">
        <f t="shared" si="55"/>
        <v/>
      </c>
    </row>
    <row r="3427" spans="1:1" ht="30.75" customHeight="1" x14ac:dyDescent="0.25">
      <c r="A3427" s="59" t="str">
        <f t="shared" si="55"/>
        <v/>
      </c>
    </row>
    <row r="3428" spans="1:1" ht="30.75" customHeight="1" x14ac:dyDescent="0.25">
      <c r="A3428" s="59" t="str">
        <f t="shared" si="55"/>
        <v/>
      </c>
    </row>
    <row r="3429" spans="1:1" ht="30.75" customHeight="1" x14ac:dyDescent="0.25">
      <c r="A3429" s="59" t="str">
        <f t="shared" si="55"/>
        <v/>
      </c>
    </row>
    <row r="3430" spans="1:1" ht="30.75" customHeight="1" x14ac:dyDescent="0.25">
      <c r="A3430" s="59" t="str">
        <f t="shared" si="55"/>
        <v/>
      </c>
    </row>
    <row r="3431" spans="1:1" ht="30.75" customHeight="1" x14ac:dyDescent="0.25">
      <c r="A3431" s="59" t="str">
        <f t="shared" si="55"/>
        <v/>
      </c>
    </row>
    <row r="3432" spans="1:1" ht="30.75" customHeight="1" x14ac:dyDescent="0.25">
      <c r="A3432" s="59" t="str">
        <f t="shared" si="55"/>
        <v/>
      </c>
    </row>
    <row r="3433" spans="1:1" ht="30.75" customHeight="1" x14ac:dyDescent="0.25">
      <c r="A3433" s="59" t="str">
        <f t="shared" si="55"/>
        <v/>
      </c>
    </row>
    <row r="3434" spans="1:1" ht="30.75" customHeight="1" x14ac:dyDescent="0.25">
      <c r="A3434" s="59" t="str">
        <f t="shared" si="55"/>
        <v/>
      </c>
    </row>
    <row r="3435" spans="1:1" ht="30.75" customHeight="1" x14ac:dyDescent="0.25">
      <c r="A3435" s="59" t="str">
        <f t="shared" si="55"/>
        <v/>
      </c>
    </row>
    <row r="3436" spans="1:1" ht="30.75" customHeight="1" x14ac:dyDescent="0.25">
      <c r="A3436" s="59" t="str">
        <f t="shared" si="55"/>
        <v/>
      </c>
    </row>
    <row r="3437" spans="1:1" ht="30.75" customHeight="1" x14ac:dyDescent="0.25">
      <c r="A3437" s="59" t="str">
        <f t="shared" si="55"/>
        <v/>
      </c>
    </row>
    <row r="3438" spans="1:1" ht="30.75" customHeight="1" x14ac:dyDescent="0.25">
      <c r="A3438" s="59" t="str">
        <f t="shared" si="55"/>
        <v/>
      </c>
    </row>
    <row r="3439" spans="1:1" ht="30.75" customHeight="1" x14ac:dyDescent="0.25">
      <c r="A3439" s="59" t="str">
        <f t="shared" si="55"/>
        <v/>
      </c>
    </row>
    <row r="3440" spans="1:1" ht="30.75" customHeight="1" x14ac:dyDescent="0.25">
      <c r="A3440" s="59" t="str">
        <f t="shared" si="55"/>
        <v/>
      </c>
    </row>
    <row r="3441" spans="1:1" ht="30.75" customHeight="1" x14ac:dyDescent="0.25">
      <c r="A3441" s="59" t="str">
        <f t="shared" si="55"/>
        <v/>
      </c>
    </row>
    <row r="3442" spans="1:1" ht="30.75" customHeight="1" x14ac:dyDescent="0.25">
      <c r="A3442" s="59" t="str">
        <f t="shared" si="55"/>
        <v/>
      </c>
    </row>
    <row r="3443" spans="1:1" ht="30.75" customHeight="1" x14ac:dyDescent="0.25">
      <c r="A3443" s="59" t="str">
        <f t="shared" si="55"/>
        <v/>
      </c>
    </row>
    <row r="3444" spans="1:1" ht="30.75" customHeight="1" x14ac:dyDescent="0.25">
      <c r="A3444" s="59" t="str">
        <f t="shared" si="55"/>
        <v/>
      </c>
    </row>
    <row r="3445" spans="1:1" ht="30.75" customHeight="1" x14ac:dyDescent="0.25">
      <c r="A3445" s="59" t="str">
        <f t="shared" si="55"/>
        <v/>
      </c>
    </row>
    <row r="3446" spans="1:1" ht="30.75" customHeight="1" x14ac:dyDescent="0.25">
      <c r="A3446" s="59" t="str">
        <f t="shared" si="55"/>
        <v/>
      </c>
    </row>
    <row r="3447" spans="1:1" ht="30.75" customHeight="1" x14ac:dyDescent="0.25">
      <c r="A3447" s="59" t="str">
        <f t="shared" si="55"/>
        <v/>
      </c>
    </row>
    <row r="3448" spans="1:1" ht="30.75" customHeight="1" x14ac:dyDescent="0.25">
      <c r="A3448" s="59" t="str">
        <f t="shared" si="55"/>
        <v/>
      </c>
    </row>
    <row r="3449" spans="1:1" ht="30.75" customHeight="1" x14ac:dyDescent="0.25">
      <c r="A3449" s="59" t="str">
        <f t="shared" si="55"/>
        <v/>
      </c>
    </row>
    <row r="3450" spans="1:1" ht="30.75" customHeight="1" x14ac:dyDescent="0.25">
      <c r="A3450" s="59" t="str">
        <f t="shared" si="55"/>
        <v/>
      </c>
    </row>
    <row r="3451" spans="1:1" ht="30.75" customHeight="1" x14ac:dyDescent="0.25">
      <c r="A3451" s="59" t="str">
        <f t="shared" si="55"/>
        <v/>
      </c>
    </row>
    <row r="3452" spans="1:1" ht="30.75" customHeight="1" x14ac:dyDescent="0.25">
      <c r="A3452" s="59" t="str">
        <f t="shared" si="55"/>
        <v/>
      </c>
    </row>
    <row r="3453" spans="1:1" ht="30.75" customHeight="1" x14ac:dyDescent="0.25">
      <c r="A3453" s="59" t="str">
        <f t="shared" si="55"/>
        <v/>
      </c>
    </row>
    <row r="3454" spans="1:1" ht="30.75" customHeight="1" x14ac:dyDescent="0.25">
      <c r="A3454" s="59" t="str">
        <f t="shared" si="55"/>
        <v/>
      </c>
    </row>
    <row r="3455" spans="1:1" ht="30.75" customHeight="1" x14ac:dyDescent="0.25">
      <c r="A3455" s="59" t="str">
        <f t="shared" si="55"/>
        <v/>
      </c>
    </row>
    <row r="3456" spans="1:1" ht="30.75" customHeight="1" x14ac:dyDescent="0.25">
      <c r="A3456" s="59" t="str">
        <f t="shared" si="55"/>
        <v/>
      </c>
    </row>
    <row r="3457" spans="1:1" ht="30.75" customHeight="1" x14ac:dyDescent="0.25">
      <c r="A3457" s="59" t="str">
        <f t="shared" si="55"/>
        <v/>
      </c>
    </row>
    <row r="3458" spans="1:1" ht="30.75" customHeight="1" x14ac:dyDescent="0.25">
      <c r="A3458" s="59" t="str">
        <f t="shared" si="55"/>
        <v/>
      </c>
    </row>
    <row r="3459" spans="1:1" ht="30.75" customHeight="1" x14ac:dyDescent="0.25">
      <c r="A3459" s="59" t="str">
        <f t="shared" ref="A3459:A3522" si="56">IF(B3459&lt;&gt;"",DATE(2020,INT((ROW(A3457)-1)/27)+1,1),"")</f>
        <v/>
      </c>
    </row>
    <row r="3460" spans="1:1" ht="30.75" customHeight="1" x14ac:dyDescent="0.25">
      <c r="A3460" s="59" t="str">
        <f t="shared" si="56"/>
        <v/>
      </c>
    </row>
    <row r="3461" spans="1:1" ht="30.75" customHeight="1" x14ac:dyDescent="0.25">
      <c r="A3461" s="59" t="str">
        <f t="shared" si="56"/>
        <v/>
      </c>
    </row>
    <row r="3462" spans="1:1" ht="30.75" customHeight="1" x14ac:dyDescent="0.25">
      <c r="A3462" s="59" t="str">
        <f t="shared" si="56"/>
        <v/>
      </c>
    </row>
    <row r="3463" spans="1:1" ht="30.75" customHeight="1" x14ac:dyDescent="0.25">
      <c r="A3463" s="59" t="str">
        <f t="shared" si="56"/>
        <v/>
      </c>
    </row>
    <row r="3464" spans="1:1" ht="30.75" customHeight="1" x14ac:dyDescent="0.25">
      <c r="A3464" s="59" t="str">
        <f t="shared" si="56"/>
        <v/>
      </c>
    </row>
    <row r="3465" spans="1:1" ht="30.75" customHeight="1" x14ac:dyDescent="0.25">
      <c r="A3465" s="59" t="str">
        <f t="shared" si="56"/>
        <v/>
      </c>
    </row>
    <row r="3466" spans="1:1" ht="30.75" customHeight="1" x14ac:dyDescent="0.25">
      <c r="A3466" s="59" t="str">
        <f t="shared" si="56"/>
        <v/>
      </c>
    </row>
    <row r="3467" spans="1:1" ht="30.75" customHeight="1" x14ac:dyDescent="0.25">
      <c r="A3467" s="59" t="str">
        <f t="shared" si="56"/>
        <v/>
      </c>
    </row>
    <row r="3468" spans="1:1" ht="30.75" customHeight="1" x14ac:dyDescent="0.25">
      <c r="A3468" s="59" t="str">
        <f t="shared" si="56"/>
        <v/>
      </c>
    </row>
    <row r="3469" spans="1:1" ht="30.75" customHeight="1" x14ac:dyDescent="0.25">
      <c r="A3469" s="59" t="str">
        <f t="shared" si="56"/>
        <v/>
      </c>
    </row>
    <row r="3470" spans="1:1" ht="30.75" customHeight="1" x14ac:dyDescent="0.25">
      <c r="A3470" s="59" t="str">
        <f t="shared" si="56"/>
        <v/>
      </c>
    </row>
    <row r="3471" spans="1:1" ht="30.75" customHeight="1" x14ac:dyDescent="0.25">
      <c r="A3471" s="59" t="str">
        <f t="shared" si="56"/>
        <v/>
      </c>
    </row>
    <row r="3472" spans="1:1" ht="30.75" customHeight="1" x14ac:dyDescent="0.25">
      <c r="A3472" s="59" t="str">
        <f t="shared" si="56"/>
        <v/>
      </c>
    </row>
    <row r="3473" spans="1:1" ht="30.75" customHeight="1" x14ac:dyDescent="0.25">
      <c r="A3473" s="59" t="str">
        <f t="shared" si="56"/>
        <v/>
      </c>
    </row>
    <row r="3474" spans="1:1" ht="30.75" customHeight="1" x14ac:dyDescent="0.25">
      <c r="A3474" s="59" t="str">
        <f t="shared" si="56"/>
        <v/>
      </c>
    </row>
    <row r="3475" spans="1:1" ht="30.75" customHeight="1" x14ac:dyDescent="0.25">
      <c r="A3475" s="59" t="str">
        <f t="shared" si="56"/>
        <v/>
      </c>
    </row>
    <row r="3476" spans="1:1" ht="30.75" customHeight="1" x14ac:dyDescent="0.25">
      <c r="A3476" s="59" t="str">
        <f t="shared" si="56"/>
        <v/>
      </c>
    </row>
    <row r="3477" spans="1:1" ht="30.75" customHeight="1" x14ac:dyDescent="0.25">
      <c r="A3477" s="59" t="str">
        <f t="shared" si="56"/>
        <v/>
      </c>
    </row>
    <row r="3478" spans="1:1" ht="30.75" customHeight="1" x14ac:dyDescent="0.25">
      <c r="A3478" s="59" t="str">
        <f t="shared" si="56"/>
        <v/>
      </c>
    </row>
    <row r="3479" spans="1:1" ht="30.75" customHeight="1" x14ac:dyDescent="0.25">
      <c r="A3479" s="59" t="str">
        <f t="shared" si="56"/>
        <v/>
      </c>
    </row>
    <row r="3480" spans="1:1" ht="30.75" customHeight="1" x14ac:dyDescent="0.25">
      <c r="A3480" s="59" t="str">
        <f t="shared" si="56"/>
        <v/>
      </c>
    </row>
    <row r="3481" spans="1:1" ht="30.75" customHeight="1" x14ac:dyDescent="0.25">
      <c r="A3481" s="59" t="str">
        <f t="shared" si="56"/>
        <v/>
      </c>
    </row>
    <row r="3482" spans="1:1" ht="30.75" customHeight="1" x14ac:dyDescent="0.25">
      <c r="A3482" s="59" t="str">
        <f t="shared" si="56"/>
        <v/>
      </c>
    </row>
    <row r="3483" spans="1:1" ht="30.75" customHeight="1" x14ac:dyDescent="0.25">
      <c r="A3483" s="59" t="str">
        <f t="shared" si="56"/>
        <v/>
      </c>
    </row>
    <row r="3484" spans="1:1" ht="30.75" customHeight="1" x14ac:dyDescent="0.25">
      <c r="A3484" s="59" t="str">
        <f t="shared" si="56"/>
        <v/>
      </c>
    </row>
    <row r="3485" spans="1:1" ht="30.75" customHeight="1" x14ac:dyDescent="0.25">
      <c r="A3485" s="59" t="str">
        <f t="shared" si="56"/>
        <v/>
      </c>
    </row>
    <row r="3486" spans="1:1" ht="30.75" customHeight="1" x14ac:dyDescent="0.25">
      <c r="A3486" s="59" t="str">
        <f t="shared" si="56"/>
        <v/>
      </c>
    </row>
    <row r="3487" spans="1:1" ht="30.75" customHeight="1" x14ac:dyDescent="0.25">
      <c r="A3487" s="59" t="str">
        <f t="shared" si="56"/>
        <v/>
      </c>
    </row>
    <row r="3488" spans="1:1" ht="30.75" customHeight="1" x14ac:dyDescent="0.25">
      <c r="A3488" s="59" t="str">
        <f t="shared" si="56"/>
        <v/>
      </c>
    </row>
    <row r="3489" spans="1:1" ht="30.75" customHeight="1" x14ac:dyDescent="0.25">
      <c r="A3489" s="59" t="str">
        <f t="shared" si="56"/>
        <v/>
      </c>
    </row>
    <row r="3490" spans="1:1" ht="30.75" customHeight="1" x14ac:dyDescent="0.25">
      <c r="A3490" s="59" t="str">
        <f t="shared" si="56"/>
        <v/>
      </c>
    </row>
    <row r="3491" spans="1:1" ht="30.75" customHeight="1" x14ac:dyDescent="0.25">
      <c r="A3491" s="59" t="str">
        <f t="shared" si="56"/>
        <v/>
      </c>
    </row>
    <row r="3492" spans="1:1" ht="30.75" customHeight="1" x14ac:dyDescent="0.25">
      <c r="A3492" s="59" t="str">
        <f t="shared" si="56"/>
        <v/>
      </c>
    </row>
    <row r="3493" spans="1:1" ht="30.75" customHeight="1" x14ac:dyDescent="0.25">
      <c r="A3493" s="59" t="str">
        <f t="shared" si="56"/>
        <v/>
      </c>
    </row>
    <row r="3494" spans="1:1" ht="30.75" customHeight="1" x14ac:dyDescent="0.25">
      <c r="A3494" s="59" t="str">
        <f t="shared" si="56"/>
        <v/>
      </c>
    </row>
    <row r="3495" spans="1:1" ht="30.75" customHeight="1" x14ac:dyDescent="0.25">
      <c r="A3495" s="59" t="str">
        <f t="shared" si="56"/>
        <v/>
      </c>
    </row>
    <row r="3496" spans="1:1" ht="30.75" customHeight="1" x14ac:dyDescent="0.25">
      <c r="A3496" s="59" t="str">
        <f t="shared" si="56"/>
        <v/>
      </c>
    </row>
    <row r="3497" spans="1:1" ht="30.75" customHeight="1" x14ac:dyDescent="0.25">
      <c r="A3497" s="59" t="str">
        <f t="shared" si="56"/>
        <v/>
      </c>
    </row>
    <row r="3498" spans="1:1" ht="30.75" customHeight="1" x14ac:dyDescent="0.25">
      <c r="A3498" s="59" t="str">
        <f t="shared" si="56"/>
        <v/>
      </c>
    </row>
    <row r="3499" spans="1:1" ht="30.75" customHeight="1" x14ac:dyDescent="0.25">
      <c r="A3499" s="59" t="str">
        <f t="shared" si="56"/>
        <v/>
      </c>
    </row>
    <row r="3500" spans="1:1" ht="30.75" customHeight="1" x14ac:dyDescent="0.25">
      <c r="A3500" s="59" t="str">
        <f t="shared" si="56"/>
        <v/>
      </c>
    </row>
    <row r="3501" spans="1:1" ht="30.75" customHeight="1" x14ac:dyDescent="0.25">
      <c r="A3501" s="59" t="str">
        <f t="shared" si="56"/>
        <v/>
      </c>
    </row>
    <row r="3502" spans="1:1" ht="30.75" customHeight="1" x14ac:dyDescent="0.25">
      <c r="A3502" s="59" t="str">
        <f t="shared" si="56"/>
        <v/>
      </c>
    </row>
    <row r="3503" spans="1:1" ht="30.75" customHeight="1" x14ac:dyDescent="0.25">
      <c r="A3503" s="59" t="str">
        <f t="shared" si="56"/>
        <v/>
      </c>
    </row>
    <row r="3504" spans="1:1" ht="30.75" customHeight="1" x14ac:dyDescent="0.25">
      <c r="A3504" s="59" t="str">
        <f t="shared" si="56"/>
        <v/>
      </c>
    </row>
    <row r="3505" spans="1:1" ht="30.75" customHeight="1" x14ac:dyDescent="0.25">
      <c r="A3505" s="59" t="str">
        <f t="shared" si="56"/>
        <v/>
      </c>
    </row>
    <row r="3506" spans="1:1" ht="30.75" customHeight="1" x14ac:dyDescent="0.25">
      <c r="A3506" s="59" t="str">
        <f t="shared" si="56"/>
        <v/>
      </c>
    </row>
    <row r="3507" spans="1:1" ht="30.75" customHeight="1" x14ac:dyDescent="0.25">
      <c r="A3507" s="59" t="str">
        <f t="shared" si="56"/>
        <v/>
      </c>
    </row>
    <row r="3508" spans="1:1" ht="30.75" customHeight="1" x14ac:dyDescent="0.25">
      <c r="A3508" s="59" t="str">
        <f t="shared" si="56"/>
        <v/>
      </c>
    </row>
    <row r="3509" spans="1:1" ht="30.75" customHeight="1" x14ac:dyDescent="0.25">
      <c r="A3509" s="59" t="str">
        <f t="shared" si="56"/>
        <v/>
      </c>
    </row>
    <row r="3510" spans="1:1" ht="30.75" customHeight="1" x14ac:dyDescent="0.25">
      <c r="A3510" s="59" t="str">
        <f t="shared" si="56"/>
        <v/>
      </c>
    </row>
    <row r="3511" spans="1:1" ht="30.75" customHeight="1" x14ac:dyDescent="0.25">
      <c r="A3511" s="59" t="str">
        <f t="shared" si="56"/>
        <v/>
      </c>
    </row>
    <row r="3512" spans="1:1" ht="30.75" customHeight="1" x14ac:dyDescent="0.25">
      <c r="A3512" s="59" t="str">
        <f t="shared" si="56"/>
        <v/>
      </c>
    </row>
    <row r="3513" spans="1:1" ht="30.75" customHeight="1" x14ac:dyDescent="0.25">
      <c r="A3513" s="59" t="str">
        <f t="shared" si="56"/>
        <v/>
      </c>
    </row>
    <row r="3514" spans="1:1" ht="30.75" customHeight="1" x14ac:dyDescent="0.25">
      <c r="A3514" s="59" t="str">
        <f t="shared" si="56"/>
        <v/>
      </c>
    </row>
    <row r="3515" spans="1:1" ht="30.75" customHeight="1" x14ac:dyDescent="0.25">
      <c r="A3515" s="59" t="str">
        <f t="shared" si="56"/>
        <v/>
      </c>
    </row>
    <row r="3516" spans="1:1" ht="30.75" customHeight="1" x14ac:dyDescent="0.25">
      <c r="A3516" s="59" t="str">
        <f t="shared" si="56"/>
        <v/>
      </c>
    </row>
    <row r="3517" spans="1:1" ht="30.75" customHeight="1" x14ac:dyDescent="0.25">
      <c r="A3517" s="59" t="str">
        <f t="shared" si="56"/>
        <v/>
      </c>
    </row>
    <row r="3518" spans="1:1" ht="30.75" customHeight="1" x14ac:dyDescent="0.25">
      <c r="A3518" s="59" t="str">
        <f t="shared" si="56"/>
        <v/>
      </c>
    </row>
    <row r="3519" spans="1:1" ht="30.75" customHeight="1" x14ac:dyDescent="0.25">
      <c r="A3519" s="59" t="str">
        <f t="shared" si="56"/>
        <v/>
      </c>
    </row>
    <row r="3520" spans="1:1" ht="30.75" customHeight="1" x14ac:dyDescent="0.25">
      <c r="A3520" s="59" t="str">
        <f t="shared" si="56"/>
        <v/>
      </c>
    </row>
    <row r="3521" spans="1:1" ht="30.75" customHeight="1" x14ac:dyDescent="0.25">
      <c r="A3521" s="59" t="str">
        <f t="shared" si="56"/>
        <v/>
      </c>
    </row>
    <row r="3522" spans="1:1" ht="30.75" customHeight="1" x14ac:dyDescent="0.25">
      <c r="A3522" s="59" t="str">
        <f t="shared" si="56"/>
        <v/>
      </c>
    </row>
    <row r="3523" spans="1:1" ht="30.75" customHeight="1" x14ac:dyDescent="0.25">
      <c r="A3523" s="59" t="str">
        <f t="shared" ref="A3523:A3586" si="57">IF(B3523&lt;&gt;"",DATE(2020,INT((ROW(A3521)-1)/27)+1,1),"")</f>
        <v/>
      </c>
    </row>
    <row r="3524" spans="1:1" ht="30.75" customHeight="1" x14ac:dyDescent="0.25">
      <c r="A3524" s="59" t="str">
        <f t="shared" si="57"/>
        <v/>
      </c>
    </row>
    <row r="3525" spans="1:1" ht="30.75" customHeight="1" x14ac:dyDescent="0.25">
      <c r="A3525" s="59" t="str">
        <f t="shared" si="57"/>
        <v/>
      </c>
    </row>
    <row r="3526" spans="1:1" ht="30.75" customHeight="1" x14ac:dyDescent="0.25">
      <c r="A3526" s="59" t="str">
        <f t="shared" si="57"/>
        <v/>
      </c>
    </row>
    <row r="3527" spans="1:1" ht="30.75" customHeight="1" x14ac:dyDescent="0.25">
      <c r="A3527" s="59" t="str">
        <f t="shared" si="57"/>
        <v/>
      </c>
    </row>
    <row r="3528" spans="1:1" ht="30.75" customHeight="1" x14ac:dyDescent="0.25">
      <c r="A3528" s="59" t="str">
        <f t="shared" si="57"/>
        <v/>
      </c>
    </row>
    <row r="3529" spans="1:1" ht="30.75" customHeight="1" x14ac:dyDescent="0.25">
      <c r="A3529" s="59" t="str">
        <f t="shared" si="57"/>
        <v/>
      </c>
    </row>
    <row r="3530" spans="1:1" ht="30.75" customHeight="1" x14ac:dyDescent="0.25">
      <c r="A3530" s="59" t="str">
        <f t="shared" si="57"/>
        <v/>
      </c>
    </row>
    <row r="3531" spans="1:1" ht="30.75" customHeight="1" x14ac:dyDescent="0.25">
      <c r="A3531" s="59" t="str">
        <f t="shared" si="57"/>
        <v/>
      </c>
    </row>
    <row r="3532" spans="1:1" ht="30.75" customHeight="1" x14ac:dyDescent="0.25">
      <c r="A3532" s="59" t="str">
        <f t="shared" si="57"/>
        <v/>
      </c>
    </row>
    <row r="3533" spans="1:1" ht="30.75" customHeight="1" x14ac:dyDescent="0.25">
      <c r="A3533" s="59" t="str">
        <f t="shared" si="57"/>
        <v/>
      </c>
    </row>
    <row r="3534" spans="1:1" ht="30.75" customHeight="1" x14ac:dyDescent="0.25">
      <c r="A3534" s="59" t="str">
        <f t="shared" si="57"/>
        <v/>
      </c>
    </row>
    <row r="3535" spans="1:1" ht="30.75" customHeight="1" x14ac:dyDescent="0.25">
      <c r="A3535" s="59" t="str">
        <f t="shared" si="57"/>
        <v/>
      </c>
    </row>
    <row r="3536" spans="1:1" ht="30.75" customHeight="1" x14ac:dyDescent="0.25">
      <c r="A3536" s="59" t="str">
        <f t="shared" si="57"/>
        <v/>
      </c>
    </row>
    <row r="3537" spans="1:1" ht="30.75" customHeight="1" x14ac:dyDescent="0.25">
      <c r="A3537" s="59" t="str">
        <f t="shared" si="57"/>
        <v/>
      </c>
    </row>
    <row r="3538" spans="1:1" ht="30.75" customHeight="1" x14ac:dyDescent="0.25">
      <c r="A3538" s="59" t="str">
        <f t="shared" si="57"/>
        <v/>
      </c>
    </row>
    <row r="3539" spans="1:1" ht="30.75" customHeight="1" x14ac:dyDescent="0.25">
      <c r="A3539" s="59" t="str">
        <f t="shared" si="57"/>
        <v/>
      </c>
    </row>
    <row r="3540" spans="1:1" ht="30.75" customHeight="1" x14ac:dyDescent="0.25">
      <c r="A3540" s="59" t="str">
        <f t="shared" si="57"/>
        <v/>
      </c>
    </row>
    <row r="3541" spans="1:1" ht="30.75" customHeight="1" x14ac:dyDescent="0.25">
      <c r="A3541" s="59" t="str">
        <f t="shared" si="57"/>
        <v/>
      </c>
    </row>
    <row r="3542" spans="1:1" ht="30.75" customHeight="1" x14ac:dyDescent="0.25">
      <c r="A3542" s="59" t="str">
        <f t="shared" si="57"/>
        <v/>
      </c>
    </row>
    <row r="3543" spans="1:1" ht="30.75" customHeight="1" x14ac:dyDescent="0.25">
      <c r="A3543" s="59" t="str">
        <f t="shared" si="57"/>
        <v/>
      </c>
    </row>
    <row r="3544" spans="1:1" ht="30.75" customHeight="1" x14ac:dyDescent="0.25">
      <c r="A3544" s="59" t="str">
        <f t="shared" si="57"/>
        <v/>
      </c>
    </row>
    <row r="3545" spans="1:1" ht="30.75" customHeight="1" x14ac:dyDescent="0.25">
      <c r="A3545" s="59" t="str">
        <f t="shared" si="57"/>
        <v/>
      </c>
    </row>
    <row r="3546" spans="1:1" ht="30.75" customHeight="1" x14ac:dyDescent="0.25">
      <c r="A3546" s="59" t="str">
        <f t="shared" si="57"/>
        <v/>
      </c>
    </row>
    <row r="3547" spans="1:1" ht="30.75" customHeight="1" x14ac:dyDescent="0.25">
      <c r="A3547" s="59" t="str">
        <f t="shared" si="57"/>
        <v/>
      </c>
    </row>
    <row r="3548" spans="1:1" ht="30.75" customHeight="1" x14ac:dyDescent="0.25">
      <c r="A3548" s="59" t="str">
        <f t="shared" si="57"/>
        <v/>
      </c>
    </row>
    <row r="3549" spans="1:1" ht="30.75" customHeight="1" x14ac:dyDescent="0.25">
      <c r="A3549" s="59" t="str">
        <f t="shared" si="57"/>
        <v/>
      </c>
    </row>
    <row r="3550" spans="1:1" ht="30.75" customHeight="1" x14ac:dyDescent="0.25">
      <c r="A3550" s="59" t="str">
        <f t="shared" si="57"/>
        <v/>
      </c>
    </row>
    <row r="3551" spans="1:1" ht="30.75" customHeight="1" x14ac:dyDescent="0.25">
      <c r="A3551" s="59" t="str">
        <f t="shared" si="57"/>
        <v/>
      </c>
    </row>
    <row r="3552" spans="1:1" ht="30.75" customHeight="1" x14ac:dyDescent="0.25">
      <c r="A3552" s="59" t="str">
        <f t="shared" si="57"/>
        <v/>
      </c>
    </row>
    <row r="3553" spans="1:1" ht="30.75" customHeight="1" x14ac:dyDescent="0.25">
      <c r="A3553" s="59" t="str">
        <f t="shared" si="57"/>
        <v/>
      </c>
    </row>
    <row r="3554" spans="1:1" ht="30.75" customHeight="1" x14ac:dyDescent="0.25">
      <c r="A3554" s="59" t="str">
        <f t="shared" si="57"/>
        <v/>
      </c>
    </row>
    <row r="3555" spans="1:1" ht="30.75" customHeight="1" x14ac:dyDescent="0.25">
      <c r="A3555" s="59" t="str">
        <f t="shared" si="57"/>
        <v/>
      </c>
    </row>
    <row r="3556" spans="1:1" ht="30.75" customHeight="1" x14ac:dyDescent="0.25">
      <c r="A3556" s="59" t="str">
        <f t="shared" si="57"/>
        <v/>
      </c>
    </row>
    <row r="3557" spans="1:1" ht="30.75" customHeight="1" x14ac:dyDescent="0.25">
      <c r="A3557" s="59" t="str">
        <f t="shared" si="57"/>
        <v/>
      </c>
    </row>
    <row r="3558" spans="1:1" ht="30.75" customHeight="1" x14ac:dyDescent="0.25">
      <c r="A3558" s="59" t="str">
        <f t="shared" si="57"/>
        <v/>
      </c>
    </row>
    <row r="3559" spans="1:1" ht="30.75" customHeight="1" x14ac:dyDescent="0.25">
      <c r="A3559" s="59" t="str">
        <f t="shared" si="57"/>
        <v/>
      </c>
    </row>
    <row r="3560" spans="1:1" ht="30.75" customHeight="1" x14ac:dyDescent="0.25">
      <c r="A3560" s="59" t="str">
        <f t="shared" si="57"/>
        <v/>
      </c>
    </row>
    <row r="3561" spans="1:1" ht="30.75" customHeight="1" x14ac:dyDescent="0.25">
      <c r="A3561" s="59" t="str">
        <f t="shared" si="57"/>
        <v/>
      </c>
    </row>
    <row r="3562" spans="1:1" ht="30.75" customHeight="1" x14ac:dyDescent="0.25">
      <c r="A3562" s="59" t="str">
        <f t="shared" si="57"/>
        <v/>
      </c>
    </row>
    <row r="3563" spans="1:1" ht="30.75" customHeight="1" x14ac:dyDescent="0.25">
      <c r="A3563" s="59" t="str">
        <f t="shared" si="57"/>
        <v/>
      </c>
    </row>
    <row r="3564" spans="1:1" ht="30.75" customHeight="1" x14ac:dyDescent="0.25">
      <c r="A3564" s="59" t="str">
        <f t="shared" si="57"/>
        <v/>
      </c>
    </row>
    <row r="3565" spans="1:1" ht="30.75" customHeight="1" x14ac:dyDescent="0.25">
      <c r="A3565" s="59" t="str">
        <f t="shared" si="57"/>
        <v/>
      </c>
    </row>
    <row r="3566" spans="1:1" ht="30.75" customHeight="1" x14ac:dyDescent="0.25">
      <c r="A3566" s="59" t="str">
        <f t="shared" si="57"/>
        <v/>
      </c>
    </row>
    <row r="3567" spans="1:1" ht="30.75" customHeight="1" x14ac:dyDescent="0.25">
      <c r="A3567" s="59" t="str">
        <f t="shared" si="57"/>
        <v/>
      </c>
    </row>
    <row r="3568" spans="1:1" ht="30.75" customHeight="1" x14ac:dyDescent="0.25">
      <c r="A3568" s="59" t="str">
        <f t="shared" si="57"/>
        <v/>
      </c>
    </row>
    <row r="3569" spans="1:1" ht="30.75" customHeight="1" x14ac:dyDescent="0.25">
      <c r="A3569" s="59" t="str">
        <f t="shared" si="57"/>
        <v/>
      </c>
    </row>
    <row r="3570" spans="1:1" ht="30.75" customHeight="1" x14ac:dyDescent="0.25">
      <c r="A3570" s="59" t="str">
        <f t="shared" si="57"/>
        <v/>
      </c>
    </row>
    <row r="3571" spans="1:1" ht="30.75" customHeight="1" x14ac:dyDescent="0.25">
      <c r="A3571" s="59" t="str">
        <f t="shared" si="57"/>
        <v/>
      </c>
    </row>
    <row r="3572" spans="1:1" ht="30.75" customHeight="1" x14ac:dyDescent="0.25">
      <c r="A3572" s="59" t="str">
        <f t="shared" si="57"/>
        <v/>
      </c>
    </row>
    <row r="3573" spans="1:1" ht="30.75" customHeight="1" x14ac:dyDescent="0.25">
      <c r="A3573" s="59" t="str">
        <f t="shared" si="57"/>
        <v/>
      </c>
    </row>
    <row r="3574" spans="1:1" ht="30.75" customHeight="1" x14ac:dyDescent="0.25">
      <c r="A3574" s="59" t="str">
        <f t="shared" si="57"/>
        <v/>
      </c>
    </row>
    <row r="3575" spans="1:1" ht="30.75" customHeight="1" x14ac:dyDescent="0.25">
      <c r="A3575" s="59" t="str">
        <f t="shared" si="57"/>
        <v/>
      </c>
    </row>
    <row r="3576" spans="1:1" ht="30.75" customHeight="1" x14ac:dyDescent="0.25">
      <c r="A3576" s="59" t="str">
        <f t="shared" si="57"/>
        <v/>
      </c>
    </row>
    <row r="3577" spans="1:1" ht="30.75" customHeight="1" x14ac:dyDescent="0.25">
      <c r="A3577" s="59" t="str">
        <f t="shared" si="57"/>
        <v/>
      </c>
    </row>
    <row r="3578" spans="1:1" ht="30.75" customHeight="1" x14ac:dyDescent="0.25">
      <c r="A3578" s="59" t="str">
        <f t="shared" si="57"/>
        <v/>
      </c>
    </row>
    <row r="3579" spans="1:1" ht="30.75" customHeight="1" x14ac:dyDescent="0.25">
      <c r="A3579" s="59" t="str">
        <f t="shared" si="57"/>
        <v/>
      </c>
    </row>
    <row r="3580" spans="1:1" ht="30.75" customHeight="1" x14ac:dyDescent="0.25">
      <c r="A3580" s="59" t="str">
        <f t="shared" si="57"/>
        <v/>
      </c>
    </row>
    <row r="3581" spans="1:1" ht="30.75" customHeight="1" x14ac:dyDescent="0.25">
      <c r="A3581" s="59" t="str">
        <f t="shared" si="57"/>
        <v/>
      </c>
    </row>
    <row r="3582" spans="1:1" ht="30.75" customHeight="1" x14ac:dyDescent="0.25">
      <c r="A3582" s="59" t="str">
        <f t="shared" si="57"/>
        <v/>
      </c>
    </row>
    <row r="3583" spans="1:1" ht="30.75" customHeight="1" x14ac:dyDescent="0.25">
      <c r="A3583" s="59" t="str">
        <f t="shared" si="57"/>
        <v/>
      </c>
    </row>
    <row r="3584" spans="1:1" ht="30.75" customHeight="1" x14ac:dyDescent="0.25">
      <c r="A3584" s="59" t="str">
        <f t="shared" si="57"/>
        <v/>
      </c>
    </row>
    <row r="3585" spans="1:1" ht="30.75" customHeight="1" x14ac:dyDescent="0.25">
      <c r="A3585" s="59" t="str">
        <f t="shared" si="57"/>
        <v/>
      </c>
    </row>
    <row r="3586" spans="1:1" ht="30.75" customHeight="1" x14ac:dyDescent="0.25">
      <c r="A3586" s="59" t="str">
        <f t="shared" si="57"/>
        <v/>
      </c>
    </row>
    <row r="3587" spans="1:1" ht="30.75" customHeight="1" x14ac:dyDescent="0.25">
      <c r="A3587" s="59" t="str">
        <f t="shared" ref="A3587:A3650" si="58">IF(B3587&lt;&gt;"",DATE(2020,INT((ROW(A3585)-1)/27)+1,1),"")</f>
        <v/>
      </c>
    </row>
    <row r="3588" spans="1:1" ht="30.75" customHeight="1" x14ac:dyDescent="0.25">
      <c r="A3588" s="59" t="str">
        <f t="shared" si="58"/>
        <v/>
      </c>
    </row>
    <row r="3589" spans="1:1" ht="30.75" customHeight="1" x14ac:dyDescent="0.25">
      <c r="A3589" s="59" t="str">
        <f t="shared" si="58"/>
        <v/>
      </c>
    </row>
    <row r="3590" spans="1:1" ht="30.75" customHeight="1" x14ac:dyDescent="0.25">
      <c r="A3590" s="59" t="str">
        <f t="shared" si="58"/>
        <v/>
      </c>
    </row>
    <row r="3591" spans="1:1" ht="30.75" customHeight="1" x14ac:dyDescent="0.25">
      <c r="A3591" s="59" t="str">
        <f t="shared" si="58"/>
        <v/>
      </c>
    </row>
    <row r="3592" spans="1:1" ht="30.75" customHeight="1" x14ac:dyDescent="0.25">
      <c r="A3592" s="59" t="str">
        <f t="shared" si="58"/>
        <v/>
      </c>
    </row>
    <row r="3593" spans="1:1" ht="30.75" customHeight="1" x14ac:dyDescent="0.25">
      <c r="A3593" s="59" t="str">
        <f t="shared" si="58"/>
        <v/>
      </c>
    </row>
    <row r="3594" spans="1:1" ht="30.75" customHeight="1" x14ac:dyDescent="0.25">
      <c r="A3594" s="59" t="str">
        <f t="shared" si="58"/>
        <v/>
      </c>
    </row>
    <row r="3595" spans="1:1" ht="30.75" customHeight="1" x14ac:dyDescent="0.25">
      <c r="A3595" s="59" t="str">
        <f t="shared" si="58"/>
        <v/>
      </c>
    </row>
    <row r="3596" spans="1:1" ht="30.75" customHeight="1" x14ac:dyDescent="0.25">
      <c r="A3596" s="59" t="str">
        <f t="shared" si="58"/>
        <v/>
      </c>
    </row>
    <row r="3597" spans="1:1" ht="30.75" customHeight="1" x14ac:dyDescent="0.25">
      <c r="A3597" s="59" t="str">
        <f t="shared" si="58"/>
        <v/>
      </c>
    </row>
    <row r="3598" spans="1:1" ht="30.75" customHeight="1" x14ac:dyDescent="0.25">
      <c r="A3598" s="59" t="str">
        <f t="shared" si="58"/>
        <v/>
      </c>
    </row>
    <row r="3599" spans="1:1" ht="30.75" customHeight="1" x14ac:dyDescent="0.25">
      <c r="A3599" s="59" t="str">
        <f t="shared" si="58"/>
        <v/>
      </c>
    </row>
    <row r="3600" spans="1:1" ht="30.75" customHeight="1" x14ac:dyDescent="0.25">
      <c r="A3600" s="59" t="str">
        <f t="shared" si="58"/>
        <v/>
      </c>
    </row>
    <row r="3601" spans="1:1" ht="30.75" customHeight="1" x14ac:dyDescent="0.25">
      <c r="A3601" s="59" t="str">
        <f t="shared" si="58"/>
        <v/>
      </c>
    </row>
    <row r="3602" spans="1:1" ht="30.75" customHeight="1" x14ac:dyDescent="0.25">
      <c r="A3602" s="59" t="str">
        <f t="shared" si="58"/>
        <v/>
      </c>
    </row>
    <row r="3603" spans="1:1" ht="30.75" customHeight="1" x14ac:dyDescent="0.25">
      <c r="A3603" s="59" t="str">
        <f t="shared" si="58"/>
        <v/>
      </c>
    </row>
    <row r="3604" spans="1:1" ht="30.75" customHeight="1" x14ac:dyDescent="0.25">
      <c r="A3604" s="59" t="str">
        <f t="shared" si="58"/>
        <v/>
      </c>
    </row>
    <row r="3605" spans="1:1" ht="30.75" customHeight="1" x14ac:dyDescent="0.25">
      <c r="A3605" s="59" t="str">
        <f t="shared" si="58"/>
        <v/>
      </c>
    </row>
    <row r="3606" spans="1:1" ht="30.75" customHeight="1" x14ac:dyDescent="0.25">
      <c r="A3606" s="59" t="str">
        <f t="shared" si="58"/>
        <v/>
      </c>
    </row>
    <row r="3607" spans="1:1" ht="30.75" customHeight="1" x14ac:dyDescent="0.25">
      <c r="A3607" s="59" t="str">
        <f t="shared" si="58"/>
        <v/>
      </c>
    </row>
    <row r="3608" spans="1:1" ht="30.75" customHeight="1" x14ac:dyDescent="0.25">
      <c r="A3608" s="59" t="str">
        <f t="shared" si="58"/>
        <v/>
      </c>
    </row>
    <row r="3609" spans="1:1" ht="30.75" customHeight="1" x14ac:dyDescent="0.25">
      <c r="A3609" s="59" t="str">
        <f t="shared" si="58"/>
        <v/>
      </c>
    </row>
    <row r="3610" spans="1:1" ht="30.75" customHeight="1" x14ac:dyDescent="0.25">
      <c r="A3610" s="59" t="str">
        <f t="shared" si="58"/>
        <v/>
      </c>
    </row>
    <row r="3611" spans="1:1" ht="30.75" customHeight="1" x14ac:dyDescent="0.25">
      <c r="A3611" s="59" t="str">
        <f t="shared" si="58"/>
        <v/>
      </c>
    </row>
    <row r="3612" spans="1:1" ht="30.75" customHeight="1" x14ac:dyDescent="0.25">
      <c r="A3612" s="59" t="str">
        <f t="shared" si="58"/>
        <v/>
      </c>
    </row>
    <row r="3613" spans="1:1" ht="30.75" customHeight="1" x14ac:dyDescent="0.25">
      <c r="A3613" s="59" t="str">
        <f t="shared" si="58"/>
        <v/>
      </c>
    </row>
    <row r="3614" spans="1:1" ht="30.75" customHeight="1" x14ac:dyDescent="0.25">
      <c r="A3614" s="59" t="str">
        <f t="shared" si="58"/>
        <v/>
      </c>
    </row>
    <row r="3615" spans="1:1" ht="30.75" customHeight="1" x14ac:dyDescent="0.25">
      <c r="A3615" s="59" t="str">
        <f t="shared" si="58"/>
        <v/>
      </c>
    </row>
    <row r="3616" spans="1:1" ht="30.75" customHeight="1" x14ac:dyDescent="0.25">
      <c r="A3616" s="59" t="str">
        <f t="shared" si="58"/>
        <v/>
      </c>
    </row>
    <row r="3617" spans="1:1" ht="30.75" customHeight="1" x14ac:dyDescent="0.25">
      <c r="A3617" s="59" t="str">
        <f t="shared" si="58"/>
        <v/>
      </c>
    </row>
    <row r="3618" spans="1:1" ht="30.75" customHeight="1" x14ac:dyDescent="0.25">
      <c r="A3618" s="59" t="str">
        <f t="shared" si="58"/>
        <v/>
      </c>
    </row>
    <row r="3619" spans="1:1" ht="30.75" customHeight="1" x14ac:dyDescent="0.25">
      <c r="A3619" s="59" t="str">
        <f t="shared" si="58"/>
        <v/>
      </c>
    </row>
    <row r="3620" spans="1:1" ht="30.75" customHeight="1" x14ac:dyDescent="0.25">
      <c r="A3620" s="59" t="str">
        <f t="shared" si="58"/>
        <v/>
      </c>
    </row>
    <row r="3621" spans="1:1" ht="30.75" customHeight="1" x14ac:dyDescent="0.25">
      <c r="A3621" s="59" t="str">
        <f t="shared" si="58"/>
        <v/>
      </c>
    </row>
    <row r="3622" spans="1:1" ht="30.75" customHeight="1" x14ac:dyDescent="0.25">
      <c r="A3622" s="59" t="str">
        <f t="shared" si="58"/>
        <v/>
      </c>
    </row>
    <row r="3623" spans="1:1" ht="30.75" customHeight="1" x14ac:dyDescent="0.25">
      <c r="A3623" s="59" t="str">
        <f t="shared" si="58"/>
        <v/>
      </c>
    </row>
    <row r="3624" spans="1:1" ht="30.75" customHeight="1" x14ac:dyDescent="0.25">
      <c r="A3624" s="59" t="str">
        <f t="shared" si="58"/>
        <v/>
      </c>
    </row>
    <row r="3625" spans="1:1" ht="30.75" customHeight="1" x14ac:dyDescent="0.25">
      <c r="A3625" s="59" t="str">
        <f t="shared" si="58"/>
        <v/>
      </c>
    </row>
    <row r="3626" spans="1:1" ht="30.75" customHeight="1" x14ac:dyDescent="0.25">
      <c r="A3626" s="59" t="str">
        <f t="shared" si="58"/>
        <v/>
      </c>
    </row>
    <row r="3627" spans="1:1" ht="30.75" customHeight="1" x14ac:dyDescent="0.25">
      <c r="A3627" s="59" t="str">
        <f t="shared" si="58"/>
        <v/>
      </c>
    </row>
    <row r="3628" spans="1:1" ht="30.75" customHeight="1" x14ac:dyDescent="0.25">
      <c r="A3628" s="59" t="str">
        <f t="shared" si="58"/>
        <v/>
      </c>
    </row>
    <row r="3629" spans="1:1" ht="30.75" customHeight="1" x14ac:dyDescent="0.25">
      <c r="A3629" s="59" t="str">
        <f t="shared" si="58"/>
        <v/>
      </c>
    </row>
    <row r="3630" spans="1:1" ht="30.75" customHeight="1" x14ac:dyDescent="0.25">
      <c r="A3630" s="59" t="str">
        <f t="shared" si="58"/>
        <v/>
      </c>
    </row>
    <row r="3631" spans="1:1" ht="30.75" customHeight="1" x14ac:dyDescent="0.25">
      <c r="A3631" s="59" t="str">
        <f t="shared" si="58"/>
        <v/>
      </c>
    </row>
    <row r="3632" spans="1:1" ht="30.75" customHeight="1" x14ac:dyDescent="0.25">
      <c r="A3632" s="59" t="str">
        <f t="shared" si="58"/>
        <v/>
      </c>
    </row>
    <row r="3633" spans="1:1" ht="30.75" customHeight="1" x14ac:dyDescent="0.25">
      <c r="A3633" s="59" t="str">
        <f t="shared" si="58"/>
        <v/>
      </c>
    </row>
    <row r="3634" spans="1:1" ht="30.75" customHeight="1" x14ac:dyDescent="0.25">
      <c r="A3634" s="59" t="str">
        <f t="shared" si="58"/>
        <v/>
      </c>
    </row>
    <row r="3635" spans="1:1" ht="30.75" customHeight="1" x14ac:dyDescent="0.25">
      <c r="A3635" s="59" t="str">
        <f t="shared" si="58"/>
        <v/>
      </c>
    </row>
    <row r="3636" spans="1:1" ht="30.75" customHeight="1" x14ac:dyDescent="0.25">
      <c r="A3636" s="59" t="str">
        <f t="shared" si="58"/>
        <v/>
      </c>
    </row>
    <row r="3637" spans="1:1" ht="30.75" customHeight="1" x14ac:dyDescent="0.25">
      <c r="A3637" s="59" t="str">
        <f t="shared" si="58"/>
        <v/>
      </c>
    </row>
    <row r="3638" spans="1:1" ht="30.75" customHeight="1" x14ac:dyDescent="0.25">
      <c r="A3638" s="59" t="str">
        <f t="shared" si="58"/>
        <v/>
      </c>
    </row>
    <row r="3639" spans="1:1" ht="30.75" customHeight="1" x14ac:dyDescent="0.25">
      <c r="A3639" s="59" t="str">
        <f t="shared" si="58"/>
        <v/>
      </c>
    </row>
    <row r="3640" spans="1:1" ht="30.75" customHeight="1" x14ac:dyDescent="0.25">
      <c r="A3640" s="59" t="str">
        <f t="shared" si="58"/>
        <v/>
      </c>
    </row>
    <row r="3641" spans="1:1" ht="30.75" customHeight="1" x14ac:dyDescent="0.25">
      <c r="A3641" s="59" t="str">
        <f t="shared" si="58"/>
        <v/>
      </c>
    </row>
    <row r="3642" spans="1:1" ht="30.75" customHeight="1" x14ac:dyDescent="0.25">
      <c r="A3642" s="59" t="str">
        <f t="shared" si="58"/>
        <v/>
      </c>
    </row>
    <row r="3643" spans="1:1" ht="30.75" customHeight="1" x14ac:dyDescent="0.25">
      <c r="A3643" s="59" t="str">
        <f t="shared" si="58"/>
        <v/>
      </c>
    </row>
    <row r="3644" spans="1:1" ht="30.75" customHeight="1" x14ac:dyDescent="0.25">
      <c r="A3644" s="59" t="str">
        <f t="shared" si="58"/>
        <v/>
      </c>
    </row>
    <row r="3645" spans="1:1" ht="30.75" customHeight="1" x14ac:dyDescent="0.25">
      <c r="A3645" s="59" t="str">
        <f t="shared" si="58"/>
        <v/>
      </c>
    </row>
    <row r="3646" spans="1:1" ht="30.75" customHeight="1" x14ac:dyDescent="0.25">
      <c r="A3646" s="59" t="str">
        <f t="shared" si="58"/>
        <v/>
      </c>
    </row>
    <row r="3647" spans="1:1" ht="30.75" customHeight="1" x14ac:dyDescent="0.25">
      <c r="A3647" s="59" t="str">
        <f t="shared" si="58"/>
        <v/>
      </c>
    </row>
    <row r="3648" spans="1:1" ht="30.75" customHeight="1" x14ac:dyDescent="0.25">
      <c r="A3648" s="59" t="str">
        <f t="shared" si="58"/>
        <v/>
      </c>
    </row>
    <row r="3649" spans="1:1" ht="30.75" customHeight="1" x14ac:dyDescent="0.25">
      <c r="A3649" s="59" t="str">
        <f t="shared" si="58"/>
        <v/>
      </c>
    </row>
    <row r="3650" spans="1:1" ht="30.75" customHeight="1" x14ac:dyDescent="0.25">
      <c r="A3650" s="59" t="str">
        <f t="shared" si="58"/>
        <v/>
      </c>
    </row>
    <row r="3651" spans="1:1" ht="30.75" customHeight="1" x14ac:dyDescent="0.25">
      <c r="A3651" s="59" t="str">
        <f t="shared" ref="A3651:A3714" si="59">IF(B3651&lt;&gt;"",DATE(2020,INT((ROW(A3649)-1)/27)+1,1),"")</f>
        <v/>
      </c>
    </row>
    <row r="3652" spans="1:1" ht="30.75" customHeight="1" x14ac:dyDescent="0.25">
      <c r="A3652" s="59" t="str">
        <f t="shared" si="59"/>
        <v/>
      </c>
    </row>
    <row r="3653" spans="1:1" ht="30.75" customHeight="1" x14ac:dyDescent="0.25">
      <c r="A3653" s="59" t="str">
        <f t="shared" si="59"/>
        <v/>
      </c>
    </row>
    <row r="3654" spans="1:1" ht="30.75" customHeight="1" x14ac:dyDescent="0.25">
      <c r="A3654" s="59" t="str">
        <f t="shared" si="59"/>
        <v/>
      </c>
    </row>
    <row r="3655" spans="1:1" ht="30.75" customHeight="1" x14ac:dyDescent="0.25">
      <c r="A3655" s="59" t="str">
        <f t="shared" si="59"/>
        <v/>
      </c>
    </row>
    <row r="3656" spans="1:1" ht="30.75" customHeight="1" x14ac:dyDescent="0.25">
      <c r="A3656" s="59" t="str">
        <f t="shared" si="59"/>
        <v/>
      </c>
    </row>
    <row r="3657" spans="1:1" ht="30.75" customHeight="1" x14ac:dyDescent="0.25">
      <c r="A3657" s="59" t="str">
        <f t="shared" si="59"/>
        <v/>
      </c>
    </row>
    <row r="3658" spans="1:1" ht="30.75" customHeight="1" x14ac:dyDescent="0.25">
      <c r="A3658" s="59" t="str">
        <f t="shared" si="59"/>
        <v/>
      </c>
    </row>
    <row r="3659" spans="1:1" ht="30.75" customHeight="1" x14ac:dyDescent="0.25">
      <c r="A3659" s="59" t="str">
        <f t="shared" si="59"/>
        <v/>
      </c>
    </row>
    <row r="3660" spans="1:1" ht="30.75" customHeight="1" x14ac:dyDescent="0.25">
      <c r="A3660" s="59" t="str">
        <f t="shared" si="59"/>
        <v/>
      </c>
    </row>
    <row r="3661" spans="1:1" ht="30.75" customHeight="1" x14ac:dyDescent="0.25">
      <c r="A3661" s="59" t="str">
        <f t="shared" si="59"/>
        <v/>
      </c>
    </row>
    <row r="3662" spans="1:1" ht="30.75" customHeight="1" x14ac:dyDescent="0.25">
      <c r="A3662" s="59" t="str">
        <f t="shared" si="59"/>
        <v/>
      </c>
    </row>
    <row r="3663" spans="1:1" ht="30.75" customHeight="1" x14ac:dyDescent="0.25">
      <c r="A3663" s="59" t="str">
        <f t="shared" si="59"/>
        <v/>
      </c>
    </row>
    <row r="3664" spans="1:1" ht="30.75" customHeight="1" x14ac:dyDescent="0.25">
      <c r="A3664" s="59" t="str">
        <f t="shared" si="59"/>
        <v/>
      </c>
    </row>
    <row r="3665" spans="1:1" ht="30.75" customHeight="1" x14ac:dyDescent="0.25">
      <c r="A3665" s="59" t="str">
        <f t="shared" si="59"/>
        <v/>
      </c>
    </row>
    <row r="3666" spans="1:1" ht="30.75" customHeight="1" x14ac:dyDescent="0.25">
      <c r="A3666" s="59" t="str">
        <f t="shared" si="59"/>
        <v/>
      </c>
    </row>
    <row r="3667" spans="1:1" ht="30.75" customHeight="1" x14ac:dyDescent="0.25">
      <c r="A3667" s="59" t="str">
        <f t="shared" si="59"/>
        <v/>
      </c>
    </row>
    <row r="3668" spans="1:1" ht="30.75" customHeight="1" x14ac:dyDescent="0.25">
      <c r="A3668" s="59" t="str">
        <f t="shared" si="59"/>
        <v/>
      </c>
    </row>
    <row r="3669" spans="1:1" ht="30.75" customHeight="1" x14ac:dyDescent="0.25">
      <c r="A3669" s="59" t="str">
        <f t="shared" si="59"/>
        <v/>
      </c>
    </row>
    <row r="3670" spans="1:1" ht="30.75" customHeight="1" x14ac:dyDescent="0.25">
      <c r="A3670" s="59" t="str">
        <f t="shared" si="59"/>
        <v/>
      </c>
    </row>
    <row r="3671" spans="1:1" ht="30.75" customHeight="1" x14ac:dyDescent="0.25">
      <c r="A3671" s="59" t="str">
        <f t="shared" si="59"/>
        <v/>
      </c>
    </row>
    <row r="3672" spans="1:1" ht="30.75" customHeight="1" x14ac:dyDescent="0.25">
      <c r="A3672" s="59" t="str">
        <f t="shared" si="59"/>
        <v/>
      </c>
    </row>
    <row r="3673" spans="1:1" ht="30.75" customHeight="1" x14ac:dyDescent="0.25">
      <c r="A3673" s="59" t="str">
        <f t="shared" si="59"/>
        <v/>
      </c>
    </row>
    <row r="3674" spans="1:1" ht="30.75" customHeight="1" x14ac:dyDescent="0.25">
      <c r="A3674" s="59" t="str">
        <f t="shared" si="59"/>
        <v/>
      </c>
    </row>
    <row r="3675" spans="1:1" ht="30.75" customHeight="1" x14ac:dyDescent="0.25">
      <c r="A3675" s="59" t="str">
        <f t="shared" si="59"/>
        <v/>
      </c>
    </row>
    <row r="3676" spans="1:1" ht="30.75" customHeight="1" x14ac:dyDescent="0.25">
      <c r="A3676" s="59" t="str">
        <f t="shared" si="59"/>
        <v/>
      </c>
    </row>
    <row r="3677" spans="1:1" ht="30.75" customHeight="1" x14ac:dyDescent="0.25">
      <c r="A3677" s="59" t="str">
        <f t="shared" si="59"/>
        <v/>
      </c>
    </row>
    <row r="3678" spans="1:1" ht="30.75" customHeight="1" x14ac:dyDescent="0.25">
      <c r="A3678" s="59" t="str">
        <f t="shared" si="59"/>
        <v/>
      </c>
    </row>
    <row r="3679" spans="1:1" ht="30.75" customHeight="1" x14ac:dyDescent="0.25">
      <c r="A3679" s="59" t="str">
        <f t="shared" si="59"/>
        <v/>
      </c>
    </row>
    <row r="3680" spans="1:1" ht="30.75" customHeight="1" x14ac:dyDescent="0.25">
      <c r="A3680" s="59" t="str">
        <f t="shared" si="59"/>
        <v/>
      </c>
    </row>
    <row r="3681" spans="1:1" ht="30.75" customHeight="1" x14ac:dyDescent="0.25">
      <c r="A3681" s="59" t="str">
        <f t="shared" si="59"/>
        <v/>
      </c>
    </row>
    <row r="3682" spans="1:1" ht="30.75" customHeight="1" x14ac:dyDescent="0.25">
      <c r="A3682" s="59" t="str">
        <f t="shared" si="59"/>
        <v/>
      </c>
    </row>
    <row r="3683" spans="1:1" ht="30.75" customHeight="1" x14ac:dyDescent="0.25">
      <c r="A3683" s="59" t="str">
        <f t="shared" si="59"/>
        <v/>
      </c>
    </row>
    <row r="3684" spans="1:1" ht="30.75" customHeight="1" x14ac:dyDescent="0.25">
      <c r="A3684" s="59" t="str">
        <f t="shared" si="59"/>
        <v/>
      </c>
    </row>
    <row r="3685" spans="1:1" ht="30.75" customHeight="1" x14ac:dyDescent="0.25">
      <c r="A3685" s="59" t="str">
        <f t="shared" si="59"/>
        <v/>
      </c>
    </row>
    <row r="3686" spans="1:1" ht="30.75" customHeight="1" x14ac:dyDescent="0.25">
      <c r="A3686" s="59" t="str">
        <f t="shared" si="59"/>
        <v/>
      </c>
    </row>
    <row r="3687" spans="1:1" ht="30.75" customHeight="1" x14ac:dyDescent="0.25">
      <c r="A3687" s="59" t="str">
        <f t="shared" si="59"/>
        <v/>
      </c>
    </row>
    <row r="3688" spans="1:1" ht="30.75" customHeight="1" x14ac:dyDescent="0.25">
      <c r="A3688" s="59" t="str">
        <f t="shared" si="59"/>
        <v/>
      </c>
    </row>
    <row r="3689" spans="1:1" ht="30.75" customHeight="1" x14ac:dyDescent="0.25">
      <c r="A3689" s="59" t="str">
        <f t="shared" si="59"/>
        <v/>
      </c>
    </row>
    <row r="3690" spans="1:1" ht="30.75" customHeight="1" x14ac:dyDescent="0.25">
      <c r="A3690" s="59" t="str">
        <f t="shared" si="59"/>
        <v/>
      </c>
    </row>
    <row r="3691" spans="1:1" ht="30.75" customHeight="1" x14ac:dyDescent="0.25">
      <c r="A3691" s="59" t="str">
        <f t="shared" si="59"/>
        <v/>
      </c>
    </row>
    <row r="3692" spans="1:1" ht="30.75" customHeight="1" x14ac:dyDescent="0.25">
      <c r="A3692" s="59" t="str">
        <f t="shared" si="59"/>
        <v/>
      </c>
    </row>
    <row r="3693" spans="1:1" ht="30.75" customHeight="1" x14ac:dyDescent="0.25">
      <c r="A3693" s="59" t="str">
        <f t="shared" si="59"/>
        <v/>
      </c>
    </row>
    <row r="3694" spans="1:1" ht="30.75" customHeight="1" x14ac:dyDescent="0.25">
      <c r="A3694" s="59" t="str">
        <f t="shared" si="59"/>
        <v/>
      </c>
    </row>
    <row r="3695" spans="1:1" ht="30.75" customHeight="1" x14ac:dyDescent="0.25">
      <c r="A3695" s="59" t="str">
        <f t="shared" si="59"/>
        <v/>
      </c>
    </row>
    <row r="3696" spans="1:1" ht="30.75" customHeight="1" x14ac:dyDescent="0.25">
      <c r="A3696" s="59" t="str">
        <f t="shared" si="59"/>
        <v/>
      </c>
    </row>
    <row r="3697" spans="1:1" ht="30.75" customHeight="1" x14ac:dyDescent="0.25">
      <c r="A3697" s="59" t="str">
        <f t="shared" si="59"/>
        <v/>
      </c>
    </row>
    <row r="3698" spans="1:1" ht="30.75" customHeight="1" x14ac:dyDescent="0.25">
      <c r="A3698" s="59" t="str">
        <f t="shared" si="59"/>
        <v/>
      </c>
    </row>
    <row r="3699" spans="1:1" ht="30.75" customHeight="1" x14ac:dyDescent="0.25">
      <c r="A3699" s="59" t="str">
        <f t="shared" si="59"/>
        <v/>
      </c>
    </row>
    <row r="3700" spans="1:1" ht="30.75" customHeight="1" x14ac:dyDescent="0.25">
      <c r="A3700" s="59" t="str">
        <f t="shared" si="59"/>
        <v/>
      </c>
    </row>
    <row r="3701" spans="1:1" ht="30.75" customHeight="1" x14ac:dyDescent="0.25">
      <c r="A3701" s="59" t="str">
        <f t="shared" si="59"/>
        <v/>
      </c>
    </row>
    <row r="3702" spans="1:1" ht="30.75" customHeight="1" x14ac:dyDescent="0.25">
      <c r="A3702" s="59" t="str">
        <f t="shared" si="59"/>
        <v/>
      </c>
    </row>
    <row r="3703" spans="1:1" ht="30.75" customHeight="1" x14ac:dyDescent="0.25">
      <c r="A3703" s="59" t="str">
        <f t="shared" si="59"/>
        <v/>
      </c>
    </row>
    <row r="3704" spans="1:1" ht="30.75" customHeight="1" x14ac:dyDescent="0.25">
      <c r="A3704" s="59" t="str">
        <f t="shared" si="59"/>
        <v/>
      </c>
    </row>
    <row r="3705" spans="1:1" ht="30.75" customHeight="1" x14ac:dyDescent="0.25">
      <c r="A3705" s="59" t="str">
        <f t="shared" si="59"/>
        <v/>
      </c>
    </row>
    <row r="3706" spans="1:1" ht="30.75" customHeight="1" x14ac:dyDescent="0.25">
      <c r="A3706" s="59" t="str">
        <f t="shared" si="59"/>
        <v/>
      </c>
    </row>
    <row r="3707" spans="1:1" ht="30.75" customHeight="1" x14ac:dyDescent="0.25">
      <c r="A3707" s="59" t="str">
        <f t="shared" si="59"/>
        <v/>
      </c>
    </row>
    <row r="3708" spans="1:1" ht="30.75" customHeight="1" x14ac:dyDescent="0.25">
      <c r="A3708" s="59" t="str">
        <f t="shared" si="59"/>
        <v/>
      </c>
    </row>
    <row r="3709" spans="1:1" ht="30.75" customHeight="1" x14ac:dyDescent="0.25">
      <c r="A3709" s="59" t="str">
        <f t="shared" si="59"/>
        <v/>
      </c>
    </row>
    <row r="3710" spans="1:1" ht="30.75" customHeight="1" x14ac:dyDescent="0.25">
      <c r="A3710" s="59" t="str">
        <f t="shared" si="59"/>
        <v/>
      </c>
    </row>
    <row r="3711" spans="1:1" ht="30.75" customHeight="1" x14ac:dyDescent="0.25">
      <c r="A3711" s="59" t="str">
        <f t="shared" si="59"/>
        <v/>
      </c>
    </row>
    <row r="3712" spans="1:1" ht="30.75" customHeight="1" x14ac:dyDescent="0.25">
      <c r="A3712" s="59" t="str">
        <f t="shared" si="59"/>
        <v/>
      </c>
    </row>
    <row r="3713" spans="1:1" ht="30.75" customHeight="1" x14ac:dyDescent="0.25">
      <c r="A3713" s="59" t="str">
        <f t="shared" si="59"/>
        <v/>
      </c>
    </row>
    <row r="3714" spans="1:1" ht="30.75" customHeight="1" x14ac:dyDescent="0.25">
      <c r="A3714" s="59" t="str">
        <f t="shared" si="59"/>
        <v/>
      </c>
    </row>
    <row r="3715" spans="1:1" ht="30.75" customHeight="1" x14ac:dyDescent="0.25">
      <c r="A3715" s="59" t="str">
        <f t="shared" ref="A3715:A3778" si="60">IF(B3715&lt;&gt;"",DATE(2020,INT((ROW(A3713)-1)/27)+1,1),"")</f>
        <v/>
      </c>
    </row>
    <row r="3716" spans="1:1" ht="30.75" customHeight="1" x14ac:dyDescent="0.25">
      <c r="A3716" s="59" t="str">
        <f t="shared" si="60"/>
        <v/>
      </c>
    </row>
    <row r="3717" spans="1:1" ht="30.75" customHeight="1" x14ac:dyDescent="0.25">
      <c r="A3717" s="59" t="str">
        <f t="shared" si="60"/>
        <v/>
      </c>
    </row>
    <row r="3718" spans="1:1" ht="30.75" customHeight="1" x14ac:dyDescent="0.25">
      <c r="A3718" s="59" t="str">
        <f t="shared" si="60"/>
        <v/>
      </c>
    </row>
    <row r="3719" spans="1:1" ht="30.75" customHeight="1" x14ac:dyDescent="0.25">
      <c r="A3719" s="59" t="str">
        <f t="shared" si="60"/>
        <v/>
      </c>
    </row>
    <row r="3720" spans="1:1" ht="30.75" customHeight="1" x14ac:dyDescent="0.25">
      <c r="A3720" s="59" t="str">
        <f t="shared" si="60"/>
        <v/>
      </c>
    </row>
    <row r="3721" spans="1:1" ht="30.75" customHeight="1" x14ac:dyDescent="0.25">
      <c r="A3721" s="59" t="str">
        <f t="shared" si="60"/>
        <v/>
      </c>
    </row>
    <row r="3722" spans="1:1" ht="30.75" customHeight="1" x14ac:dyDescent="0.25">
      <c r="A3722" s="59" t="str">
        <f t="shared" si="60"/>
        <v/>
      </c>
    </row>
    <row r="3723" spans="1:1" ht="30.75" customHeight="1" x14ac:dyDescent="0.25">
      <c r="A3723" s="59" t="str">
        <f t="shared" si="60"/>
        <v/>
      </c>
    </row>
    <row r="3724" spans="1:1" ht="30.75" customHeight="1" x14ac:dyDescent="0.25">
      <c r="A3724" s="59" t="str">
        <f t="shared" si="60"/>
        <v/>
      </c>
    </row>
    <row r="3725" spans="1:1" ht="30.75" customHeight="1" x14ac:dyDescent="0.25">
      <c r="A3725" s="59" t="str">
        <f t="shared" si="60"/>
        <v/>
      </c>
    </row>
    <row r="3726" spans="1:1" ht="30.75" customHeight="1" x14ac:dyDescent="0.25">
      <c r="A3726" s="59" t="str">
        <f t="shared" si="60"/>
        <v/>
      </c>
    </row>
    <row r="3727" spans="1:1" ht="30.75" customHeight="1" x14ac:dyDescent="0.25">
      <c r="A3727" s="59" t="str">
        <f t="shared" si="60"/>
        <v/>
      </c>
    </row>
    <row r="3728" spans="1:1" ht="30.75" customHeight="1" x14ac:dyDescent="0.25">
      <c r="A3728" s="59" t="str">
        <f t="shared" si="60"/>
        <v/>
      </c>
    </row>
    <row r="3729" spans="1:1" ht="30.75" customHeight="1" x14ac:dyDescent="0.25">
      <c r="A3729" s="59" t="str">
        <f t="shared" si="60"/>
        <v/>
      </c>
    </row>
    <row r="3730" spans="1:1" ht="30.75" customHeight="1" x14ac:dyDescent="0.25">
      <c r="A3730" s="59" t="str">
        <f t="shared" si="60"/>
        <v/>
      </c>
    </row>
    <row r="3731" spans="1:1" ht="30.75" customHeight="1" x14ac:dyDescent="0.25">
      <c r="A3731" s="59" t="str">
        <f t="shared" si="60"/>
        <v/>
      </c>
    </row>
    <row r="3732" spans="1:1" ht="30.75" customHeight="1" x14ac:dyDescent="0.25">
      <c r="A3732" s="59" t="str">
        <f t="shared" si="60"/>
        <v/>
      </c>
    </row>
    <row r="3733" spans="1:1" ht="30.75" customHeight="1" x14ac:dyDescent="0.25">
      <c r="A3733" s="59" t="str">
        <f t="shared" si="60"/>
        <v/>
      </c>
    </row>
    <row r="3734" spans="1:1" ht="30.75" customHeight="1" x14ac:dyDescent="0.25">
      <c r="A3734" s="59" t="str">
        <f t="shared" si="60"/>
        <v/>
      </c>
    </row>
    <row r="3735" spans="1:1" ht="30.75" customHeight="1" x14ac:dyDescent="0.25">
      <c r="A3735" s="59" t="str">
        <f t="shared" si="60"/>
        <v/>
      </c>
    </row>
    <row r="3736" spans="1:1" ht="30.75" customHeight="1" x14ac:dyDescent="0.25">
      <c r="A3736" s="59" t="str">
        <f t="shared" si="60"/>
        <v/>
      </c>
    </row>
    <row r="3737" spans="1:1" ht="30.75" customHeight="1" x14ac:dyDescent="0.25">
      <c r="A3737" s="59" t="str">
        <f t="shared" si="60"/>
        <v/>
      </c>
    </row>
    <row r="3738" spans="1:1" ht="30.75" customHeight="1" x14ac:dyDescent="0.25">
      <c r="A3738" s="59" t="str">
        <f t="shared" si="60"/>
        <v/>
      </c>
    </row>
    <row r="3739" spans="1:1" ht="30.75" customHeight="1" x14ac:dyDescent="0.25">
      <c r="A3739" s="59" t="str">
        <f t="shared" si="60"/>
        <v/>
      </c>
    </row>
    <row r="3740" spans="1:1" ht="30.75" customHeight="1" x14ac:dyDescent="0.25">
      <c r="A3740" s="59" t="str">
        <f t="shared" si="60"/>
        <v/>
      </c>
    </row>
    <row r="3741" spans="1:1" ht="30.75" customHeight="1" x14ac:dyDescent="0.25">
      <c r="A3741" s="59" t="str">
        <f t="shared" si="60"/>
        <v/>
      </c>
    </row>
    <row r="3742" spans="1:1" ht="30.75" customHeight="1" x14ac:dyDescent="0.25">
      <c r="A3742" s="59" t="str">
        <f t="shared" si="60"/>
        <v/>
      </c>
    </row>
    <row r="3743" spans="1:1" ht="30.75" customHeight="1" x14ac:dyDescent="0.25">
      <c r="A3743" s="59" t="str">
        <f t="shared" si="60"/>
        <v/>
      </c>
    </row>
    <row r="3744" spans="1:1" ht="30.75" customHeight="1" x14ac:dyDescent="0.25">
      <c r="A3744" s="59" t="str">
        <f t="shared" si="60"/>
        <v/>
      </c>
    </row>
    <row r="3745" spans="1:1" ht="30.75" customHeight="1" x14ac:dyDescent="0.25">
      <c r="A3745" s="59" t="str">
        <f t="shared" si="60"/>
        <v/>
      </c>
    </row>
    <row r="3746" spans="1:1" ht="30.75" customHeight="1" x14ac:dyDescent="0.25">
      <c r="A3746" s="59" t="str">
        <f t="shared" si="60"/>
        <v/>
      </c>
    </row>
    <row r="3747" spans="1:1" ht="30.75" customHeight="1" x14ac:dyDescent="0.25">
      <c r="A3747" s="59" t="str">
        <f t="shared" si="60"/>
        <v/>
      </c>
    </row>
    <row r="3748" spans="1:1" ht="30.75" customHeight="1" x14ac:dyDescent="0.25">
      <c r="A3748" s="59" t="str">
        <f t="shared" si="60"/>
        <v/>
      </c>
    </row>
    <row r="3749" spans="1:1" ht="30.75" customHeight="1" x14ac:dyDescent="0.25">
      <c r="A3749" s="59" t="str">
        <f t="shared" si="60"/>
        <v/>
      </c>
    </row>
    <row r="3750" spans="1:1" ht="30.75" customHeight="1" x14ac:dyDescent="0.25">
      <c r="A3750" s="59" t="str">
        <f t="shared" si="60"/>
        <v/>
      </c>
    </row>
    <row r="3751" spans="1:1" ht="30.75" customHeight="1" x14ac:dyDescent="0.25">
      <c r="A3751" s="59" t="str">
        <f t="shared" si="60"/>
        <v/>
      </c>
    </row>
    <row r="3752" spans="1:1" ht="30.75" customHeight="1" x14ac:dyDescent="0.25">
      <c r="A3752" s="59" t="str">
        <f t="shared" si="60"/>
        <v/>
      </c>
    </row>
    <row r="3753" spans="1:1" ht="30.75" customHeight="1" x14ac:dyDescent="0.25">
      <c r="A3753" s="59" t="str">
        <f t="shared" si="60"/>
        <v/>
      </c>
    </row>
    <row r="3754" spans="1:1" ht="30.75" customHeight="1" x14ac:dyDescent="0.25">
      <c r="A3754" s="59" t="str">
        <f t="shared" si="60"/>
        <v/>
      </c>
    </row>
    <row r="3755" spans="1:1" ht="30.75" customHeight="1" x14ac:dyDescent="0.25">
      <c r="A3755" s="59" t="str">
        <f t="shared" si="60"/>
        <v/>
      </c>
    </row>
    <row r="3756" spans="1:1" ht="30.75" customHeight="1" x14ac:dyDescent="0.25">
      <c r="A3756" s="59" t="str">
        <f t="shared" si="60"/>
        <v/>
      </c>
    </row>
    <row r="3757" spans="1:1" ht="30.75" customHeight="1" x14ac:dyDescent="0.25">
      <c r="A3757" s="59" t="str">
        <f t="shared" si="60"/>
        <v/>
      </c>
    </row>
    <row r="3758" spans="1:1" ht="30.75" customHeight="1" x14ac:dyDescent="0.25">
      <c r="A3758" s="59" t="str">
        <f t="shared" si="60"/>
        <v/>
      </c>
    </row>
    <row r="3759" spans="1:1" ht="30.75" customHeight="1" x14ac:dyDescent="0.25">
      <c r="A3759" s="59" t="str">
        <f t="shared" si="60"/>
        <v/>
      </c>
    </row>
    <row r="3760" spans="1:1" ht="30.75" customHeight="1" x14ac:dyDescent="0.25">
      <c r="A3760" s="59" t="str">
        <f t="shared" si="60"/>
        <v/>
      </c>
    </row>
    <row r="3761" spans="1:1" ht="30.75" customHeight="1" x14ac:dyDescent="0.25">
      <c r="A3761" s="59" t="str">
        <f t="shared" si="60"/>
        <v/>
      </c>
    </row>
    <row r="3762" spans="1:1" ht="30.75" customHeight="1" x14ac:dyDescent="0.25">
      <c r="A3762" s="59" t="str">
        <f t="shared" si="60"/>
        <v/>
      </c>
    </row>
    <row r="3763" spans="1:1" ht="30.75" customHeight="1" x14ac:dyDescent="0.25">
      <c r="A3763" s="59" t="str">
        <f t="shared" si="60"/>
        <v/>
      </c>
    </row>
    <row r="3764" spans="1:1" ht="30.75" customHeight="1" x14ac:dyDescent="0.25">
      <c r="A3764" s="59" t="str">
        <f t="shared" si="60"/>
        <v/>
      </c>
    </row>
    <row r="3765" spans="1:1" ht="30.75" customHeight="1" x14ac:dyDescent="0.25">
      <c r="A3765" s="59" t="str">
        <f t="shared" si="60"/>
        <v/>
      </c>
    </row>
    <row r="3766" spans="1:1" ht="30.75" customHeight="1" x14ac:dyDescent="0.25">
      <c r="A3766" s="59" t="str">
        <f t="shared" si="60"/>
        <v/>
      </c>
    </row>
    <row r="3767" spans="1:1" ht="30.75" customHeight="1" x14ac:dyDescent="0.25">
      <c r="A3767" s="59" t="str">
        <f t="shared" si="60"/>
        <v/>
      </c>
    </row>
    <row r="3768" spans="1:1" ht="30.75" customHeight="1" x14ac:dyDescent="0.25">
      <c r="A3768" s="59" t="str">
        <f t="shared" si="60"/>
        <v/>
      </c>
    </row>
    <row r="3769" spans="1:1" ht="30.75" customHeight="1" x14ac:dyDescent="0.25">
      <c r="A3769" s="59" t="str">
        <f t="shared" si="60"/>
        <v/>
      </c>
    </row>
    <row r="3770" spans="1:1" ht="30.75" customHeight="1" x14ac:dyDescent="0.25">
      <c r="A3770" s="59" t="str">
        <f t="shared" si="60"/>
        <v/>
      </c>
    </row>
    <row r="3771" spans="1:1" ht="30.75" customHeight="1" x14ac:dyDescent="0.25">
      <c r="A3771" s="59" t="str">
        <f t="shared" si="60"/>
        <v/>
      </c>
    </row>
    <row r="3772" spans="1:1" ht="30.75" customHeight="1" x14ac:dyDescent="0.25">
      <c r="A3772" s="59" t="str">
        <f t="shared" si="60"/>
        <v/>
      </c>
    </row>
    <row r="3773" spans="1:1" ht="30.75" customHeight="1" x14ac:dyDescent="0.25">
      <c r="A3773" s="59" t="str">
        <f t="shared" si="60"/>
        <v/>
      </c>
    </row>
    <row r="3774" spans="1:1" ht="30.75" customHeight="1" x14ac:dyDescent="0.25">
      <c r="A3774" s="59" t="str">
        <f t="shared" si="60"/>
        <v/>
      </c>
    </row>
    <row r="3775" spans="1:1" ht="30.75" customHeight="1" x14ac:dyDescent="0.25">
      <c r="A3775" s="59" t="str">
        <f t="shared" si="60"/>
        <v/>
      </c>
    </row>
    <row r="3776" spans="1:1" ht="30.75" customHeight="1" x14ac:dyDescent="0.25">
      <c r="A3776" s="59" t="str">
        <f t="shared" si="60"/>
        <v/>
      </c>
    </row>
    <row r="3777" spans="1:1" ht="30.75" customHeight="1" x14ac:dyDescent="0.25">
      <c r="A3777" s="59" t="str">
        <f t="shared" si="60"/>
        <v/>
      </c>
    </row>
    <row r="3778" spans="1:1" ht="30.75" customHeight="1" x14ac:dyDescent="0.25">
      <c r="A3778" s="59" t="str">
        <f t="shared" si="60"/>
        <v/>
      </c>
    </row>
    <row r="3779" spans="1:1" ht="30.75" customHeight="1" x14ac:dyDescent="0.25">
      <c r="A3779" s="59" t="str">
        <f t="shared" ref="A3779:A3842" si="61">IF(B3779&lt;&gt;"",DATE(2020,INT((ROW(A3777)-1)/27)+1,1),"")</f>
        <v/>
      </c>
    </row>
    <row r="3780" spans="1:1" ht="30.75" customHeight="1" x14ac:dyDescent="0.25">
      <c r="A3780" s="59" t="str">
        <f t="shared" si="61"/>
        <v/>
      </c>
    </row>
    <row r="3781" spans="1:1" ht="30.75" customHeight="1" x14ac:dyDescent="0.25">
      <c r="A3781" s="59" t="str">
        <f t="shared" si="61"/>
        <v/>
      </c>
    </row>
    <row r="3782" spans="1:1" ht="30.75" customHeight="1" x14ac:dyDescent="0.25">
      <c r="A3782" s="59" t="str">
        <f t="shared" si="61"/>
        <v/>
      </c>
    </row>
    <row r="3783" spans="1:1" ht="30.75" customHeight="1" x14ac:dyDescent="0.25">
      <c r="A3783" s="59" t="str">
        <f t="shared" si="61"/>
        <v/>
      </c>
    </row>
    <row r="3784" spans="1:1" ht="30.75" customHeight="1" x14ac:dyDescent="0.25">
      <c r="A3784" s="59" t="str">
        <f t="shared" si="61"/>
        <v/>
      </c>
    </row>
    <row r="3785" spans="1:1" ht="30.75" customHeight="1" x14ac:dyDescent="0.25">
      <c r="A3785" s="59" t="str">
        <f t="shared" si="61"/>
        <v/>
      </c>
    </row>
    <row r="3786" spans="1:1" ht="30.75" customHeight="1" x14ac:dyDescent="0.25">
      <c r="A3786" s="59" t="str">
        <f t="shared" si="61"/>
        <v/>
      </c>
    </row>
    <row r="3787" spans="1:1" ht="30.75" customHeight="1" x14ac:dyDescent="0.25">
      <c r="A3787" s="59" t="str">
        <f t="shared" si="61"/>
        <v/>
      </c>
    </row>
    <row r="3788" spans="1:1" ht="30.75" customHeight="1" x14ac:dyDescent="0.25">
      <c r="A3788" s="59" t="str">
        <f t="shared" si="61"/>
        <v/>
      </c>
    </row>
    <row r="3789" spans="1:1" ht="30.75" customHeight="1" x14ac:dyDescent="0.25">
      <c r="A3789" s="59" t="str">
        <f t="shared" si="61"/>
        <v/>
      </c>
    </row>
    <row r="3790" spans="1:1" ht="30.75" customHeight="1" x14ac:dyDescent="0.25">
      <c r="A3790" s="59" t="str">
        <f t="shared" si="61"/>
        <v/>
      </c>
    </row>
    <row r="3791" spans="1:1" ht="30.75" customHeight="1" x14ac:dyDescent="0.25">
      <c r="A3791" s="59" t="str">
        <f t="shared" si="61"/>
        <v/>
      </c>
    </row>
    <row r="3792" spans="1:1" ht="30.75" customHeight="1" x14ac:dyDescent="0.25">
      <c r="A3792" s="59" t="str">
        <f t="shared" si="61"/>
        <v/>
      </c>
    </row>
    <row r="3793" spans="1:1" ht="30.75" customHeight="1" x14ac:dyDescent="0.25">
      <c r="A3793" s="59" t="str">
        <f t="shared" si="61"/>
        <v/>
      </c>
    </row>
    <row r="3794" spans="1:1" ht="30.75" customHeight="1" x14ac:dyDescent="0.25">
      <c r="A3794" s="59" t="str">
        <f t="shared" si="61"/>
        <v/>
      </c>
    </row>
    <row r="3795" spans="1:1" ht="30.75" customHeight="1" x14ac:dyDescent="0.25">
      <c r="A3795" s="59" t="str">
        <f t="shared" si="61"/>
        <v/>
      </c>
    </row>
    <row r="3796" spans="1:1" ht="30.75" customHeight="1" x14ac:dyDescent="0.25">
      <c r="A3796" s="59" t="str">
        <f t="shared" si="61"/>
        <v/>
      </c>
    </row>
    <row r="3797" spans="1:1" ht="30.75" customHeight="1" x14ac:dyDescent="0.25">
      <c r="A3797" s="59" t="str">
        <f t="shared" si="61"/>
        <v/>
      </c>
    </row>
    <row r="3798" spans="1:1" ht="30.75" customHeight="1" x14ac:dyDescent="0.25">
      <c r="A3798" s="59" t="str">
        <f t="shared" si="61"/>
        <v/>
      </c>
    </row>
    <row r="3799" spans="1:1" ht="30.75" customHeight="1" x14ac:dyDescent="0.25">
      <c r="A3799" s="59" t="str">
        <f t="shared" si="61"/>
        <v/>
      </c>
    </row>
    <row r="3800" spans="1:1" ht="30.75" customHeight="1" x14ac:dyDescent="0.25">
      <c r="A3800" s="59" t="str">
        <f t="shared" si="61"/>
        <v/>
      </c>
    </row>
    <row r="3801" spans="1:1" ht="30.75" customHeight="1" x14ac:dyDescent="0.25">
      <c r="A3801" s="59" t="str">
        <f t="shared" si="61"/>
        <v/>
      </c>
    </row>
    <row r="3802" spans="1:1" ht="30.75" customHeight="1" x14ac:dyDescent="0.25">
      <c r="A3802" s="59" t="str">
        <f t="shared" si="61"/>
        <v/>
      </c>
    </row>
    <row r="3803" spans="1:1" ht="30.75" customHeight="1" x14ac:dyDescent="0.25">
      <c r="A3803" s="59" t="str">
        <f t="shared" si="61"/>
        <v/>
      </c>
    </row>
    <row r="3804" spans="1:1" ht="30.75" customHeight="1" x14ac:dyDescent="0.25">
      <c r="A3804" s="59" t="str">
        <f t="shared" si="61"/>
        <v/>
      </c>
    </row>
    <row r="3805" spans="1:1" ht="30.75" customHeight="1" x14ac:dyDescent="0.25">
      <c r="A3805" s="59" t="str">
        <f t="shared" si="61"/>
        <v/>
      </c>
    </row>
    <row r="3806" spans="1:1" ht="30.75" customHeight="1" x14ac:dyDescent="0.25">
      <c r="A3806" s="59" t="str">
        <f t="shared" si="61"/>
        <v/>
      </c>
    </row>
    <row r="3807" spans="1:1" ht="30.75" customHeight="1" x14ac:dyDescent="0.25">
      <c r="A3807" s="59" t="str">
        <f t="shared" si="61"/>
        <v/>
      </c>
    </row>
    <row r="3808" spans="1:1" ht="30.75" customHeight="1" x14ac:dyDescent="0.25">
      <c r="A3808" s="59" t="str">
        <f t="shared" si="61"/>
        <v/>
      </c>
    </row>
    <row r="3809" spans="1:1" ht="30.75" customHeight="1" x14ac:dyDescent="0.25">
      <c r="A3809" s="59" t="str">
        <f t="shared" si="61"/>
        <v/>
      </c>
    </row>
    <row r="3810" spans="1:1" ht="30.75" customHeight="1" x14ac:dyDescent="0.25">
      <c r="A3810" s="59" t="str">
        <f t="shared" si="61"/>
        <v/>
      </c>
    </row>
    <row r="3811" spans="1:1" ht="30.75" customHeight="1" x14ac:dyDescent="0.25">
      <c r="A3811" s="59" t="str">
        <f t="shared" si="61"/>
        <v/>
      </c>
    </row>
    <row r="3812" spans="1:1" ht="30.75" customHeight="1" x14ac:dyDescent="0.25">
      <c r="A3812" s="59" t="str">
        <f t="shared" si="61"/>
        <v/>
      </c>
    </row>
    <row r="3813" spans="1:1" ht="30.75" customHeight="1" x14ac:dyDescent="0.25">
      <c r="A3813" s="59" t="str">
        <f t="shared" si="61"/>
        <v/>
      </c>
    </row>
    <row r="3814" spans="1:1" ht="30.75" customHeight="1" x14ac:dyDescent="0.25">
      <c r="A3814" s="59" t="str">
        <f t="shared" si="61"/>
        <v/>
      </c>
    </row>
    <row r="3815" spans="1:1" ht="30.75" customHeight="1" x14ac:dyDescent="0.25">
      <c r="A3815" s="59" t="str">
        <f t="shared" si="61"/>
        <v/>
      </c>
    </row>
    <row r="3816" spans="1:1" ht="30.75" customHeight="1" x14ac:dyDescent="0.25">
      <c r="A3816" s="59" t="str">
        <f t="shared" si="61"/>
        <v/>
      </c>
    </row>
    <row r="3817" spans="1:1" ht="30.75" customHeight="1" x14ac:dyDescent="0.25">
      <c r="A3817" s="59" t="str">
        <f t="shared" si="61"/>
        <v/>
      </c>
    </row>
    <row r="3818" spans="1:1" ht="30.75" customHeight="1" x14ac:dyDescent="0.25">
      <c r="A3818" s="59" t="str">
        <f t="shared" si="61"/>
        <v/>
      </c>
    </row>
    <row r="3819" spans="1:1" ht="30.75" customHeight="1" x14ac:dyDescent="0.25">
      <c r="A3819" s="59" t="str">
        <f t="shared" si="61"/>
        <v/>
      </c>
    </row>
    <row r="3820" spans="1:1" ht="30.75" customHeight="1" x14ac:dyDescent="0.25">
      <c r="A3820" s="59" t="str">
        <f t="shared" si="61"/>
        <v/>
      </c>
    </row>
    <row r="3821" spans="1:1" ht="30.75" customHeight="1" x14ac:dyDescent="0.25">
      <c r="A3821" s="59" t="str">
        <f t="shared" si="61"/>
        <v/>
      </c>
    </row>
    <row r="3822" spans="1:1" ht="30.75" customHeight="1" x14ac:dyDescent="0.25">
      <c r="A3822" s="59" t="str">
        <f t="shared" si="61"/>
        <v/>
      </c>
    </row>
    <row r="3823" spans="1:1" ht="30.75" customHeight="1" x14ac:dyDescent="0.25">
      <c r="A3823" s="59" t="str">
        <f t="shared" si="61"/>
        <v/>
      </c>
    </row>
    <row r="3824" spans="1:1" ht="30.75" customHeight="1" x14ac:dyDescent="0.25">
      <c r="A3824" s="59" t="str">
        <f t="shared" si="61"/>
        <v/>
      </c>
    </row>
    <row r="3825" spans="1:1" ht="30.75" customHeight="1" x14ac:dyDescent="0.25">
      <c r="A3825" s="59" t="str">
        <f t="shared" si="61"/>
        <v/>
      </c>
    </row>
    <row r="3826" spans="1:1" ht="30.75" customHeight="1" x14ac:dyDescent="0.25">
      <c r="A3826" s="59" t="str">
        <f t="shared" si="61"/>
        <v/>
      </c>
    </row>
    <row r="3827" spans="1:1" ht="30.75" customHeight="1" x14ac:dyDescent="0.25">
      <c r="A3827" s="59" t="str">
        <f t="shared" si="61"/>
        <v/>
      </c>
    </row>
    <row r="3828" spans="1:1" ht="30.75" customHeight="1" x14ac:dyDescent="0.25">
      <c r="A3828" s="59" t="str">
        <f t="shared" si="61"/>
        <v/>
      </c>
    </row>
    <row r="3829" spans="1:1" ht="30.75" customHeight="1" x14ac:dyDescent="0.25">
      <c r="A3829" s="59" t="str">
        <f t="shared" si="61"/>
        <v/>
      </c>
    </row>
    <row r="3830" spans="1:1" ht="30.75" customHeight="1" x14ac:dyDescent="0.25">
      <c r="A3830" s="59" t="str">
        <f t="shared" si="61"/>
        <v/>
      </c>
    </row>
    <row r="3831" spans="1:1" ht="30.75" customHeight="1" x14ac:dyDescent="0.25">
      <c r="A3831" s="59" t="str">
        <f t="shared" si="61"/>
        <v/>
      </c>
    </row>
    <row r="3832" spans="1:1" ht="30.75" customHeight="1" x14ac:dyDescent="0.25">
      <c r="A3832" s="59" t="str">
        <f t="shared" si="61"/>
        <v/>
      </c>
    </row>
    <row r="3833" spans="1:1" ht="30.75" customHeight="1" x14ac:dyDescent="0.25">
      <c r="A3833" s="59" t="str">
        <f t="shared" si="61"/>
        <v/>
      </c>
    </row>
    <row r="3834" spans="1:1" ht="30.75" customHeight="1" x14ac:dyDescent="0.25">
      <c r="A3834" s="59" t="str">
        <f t="shared" si="61"/>
        <v/>
      </c>
    </row>
    <row r="3835" spans="1:1" ht="30.75" customHeight="1" x14ac:dyDescent="0.25">
      <c r="A3835" s="59" t="str">
        <f t="shared" si="61"/>
        <v/>
      </c>
    </row>
    <row r="3836" spans="1:1" ht="30.75" customHeight="1" x14ac:dyDescent="0.25">
      <c r="A3836" s="59" t="str">
        <f t="shared" si="61"/>
        <v/>
      </c>
    </row>
    <row r="3837" spans="1:1" ht="30.75" customHeight="1" x14ac:dyDescent="0.25">
      <c r="A3837" s="59" t="str">
        <f t="shared" si="61"/>
        <v/>
      </c>
    </row>
    <row r="3838" spans="1:1" ht="30.75" customHeight="1" x14ac:dyDescent="0.25">
      <c r="A3838" s="59" t="str">
        <f t="shared" si="61"/>
        <v/>
      </c>
    </row>
    <row r="3839" spans="1:1" ht="30.75" customHeight="1" x14ac:dyDescent="0.25">
      <c r="A3839" s="59" t="str">
        <f t="shared" si="61"/>
        <v/>
      </c>
    </row>
    <row r="3840" spans="1:1" ht="30.75" customHeight="1" x14ac:dyDescent="0.25">
      <c r="A3840" s="59" t="str">
        <f t="shared" si="61"/>
        <v/>
      </c>
    </row>
    <row r="3841" spans="1:1" ht="30.75" customHeight="1" x14ac:dyDescent="0.25">
      <c r="A3841" s="59" t="str">
        <f t="shared" si="61"/>
        <v/>
      </c>
    </row>
    <row r="3842" spans="1:1" ht="30.75" customHeight="1" x14ac:dyDescent="0.25">
      <c r="A3842" s="59" t="str">
        <f t="shared" si="61"/>
        <v/>
      </c>
    </row>
    <row r="3843" spans="1:1" ht="30.75" customHeight="1" x14ac:dyDescent="0.25">
      <c r="A3843" s="59" t="str">
        <f t="shared" ref="A3843:A3906" si="62">IF(B3843&lt;&gt;"",DATE(2020,INT((ROW(A3841)-1)/27)+1,1),"")</f>
        <v/>
      </c>
    </row>
    <row r="3844" spans="1:1" ht="30.75" customHeight="1" x14ac:dyDescent="0.25">
      <c r="A3844" s="59" t="str">
        <f t="shared" si="62"/>
        <v/>
      </c>
    </row>
    <row r="3845" spans="1:1" ht="30.75" customHeight="1" x14ac:dyDescent="0.25">
      <c r="A3845" s="59" t="str">
        <f t="shared" si="62"/>
        <v/>
      </c>
    </row>
    <row r="3846" spans="1:1" ht="30.75" customHeight="1" x14ac:dyDescent="0.25">
      <c r="A3846" s="59" t="str">
        <f t="shared" si="62"/>
        <v/>
      </c>
    </row>
    <row r="3847" spans="1:1" ht="30.75" customHeight="1" x14ac:dyDescent="0.25">
      <c r="A3847" s="59" t="str">
        <f t="shared" si="62"/>
        <v/>
      </c>
    </row>
    <row r="3848" spans="1:1" ht="30.75" customHeight="1" x14ac:dyDescent="0.25">
      <c r="A3848" s="59" t="str">
        <f t="shared" si="62"/>
        <v/>
      </c>
    </row>
    <row r="3849" spans="1:1" ht="30.75" customHeight="1" x14ac:dyDescent="0.25">
      <c r="A3849" s="59" t="str">
        <f t="shared" si="62"/>
        <v/>
      </c>
    </row>
    <row r="3850" spans="1:1" ht="30.75" customHeight="1" x14ac:dyDescent="0.25">
      <c r="A3850" s="59" t="str">
        <f t="shared" si="62"/>
        <v/>
      </c>
    </row>
    <row r="3851" spans="1:1" ht="30.75" customHeight="1" x14ac:dyDescent="0.25">
      <c r="A3851" s="59" t="str">
        <f t="shared" si="62"/>
        <v/>
      </c>
    </row>
    <row r="3852" spans="1:1" ht="30.75" customHeight="1" x14ac:dyDescent="0.25">
      <c r="A3852" s="59" t="str">
        <f t="shared" si="62"/>
        <v/>
      </c>
    </row>
    <row r="3853" spans="1:1" ht="30.75" customHeight="1" x14ac:dyDescent="0.25">
      <c r="A3853" s="59" t="str">
        <f t="shared" si="62"/>
        <v/>
      </c>
    </row>
    <row r="3854" spans="1:1" ht="30.75" customHeight="1" x14ac:dyDescent="0.25">
      <c r="A3854" s="59" t="str">
        <f t="shared" si="62"/>
        <v/>
      </c>
    </row>
    <row r="3855" spans="1:1" ht="30.75" customHeight="1" x14ac:dyDescent="0.25">
      <c r="A3855" s="59" t="str">
        <f t="shared" si="62"/>
        <v/>
      </c>
    </row>
    <row r="3856" spans="1:1" ht="30.75" customHeight="1" x14ac:dyDescent="0.25">
      <c r="A3856" s="59" t="str">
        <f t="shared" si="62"/>
        <v/>
      </c>
    </row>
    <row r="3857" spans="1:1" ht="30.75" customHeight="1" x14ac:dyDescent="0.25">
      <c r="A3857" s="59" t="str">
        <f t="shared" si="62"/>
        <v/>
      </c>
    </row>
    <row r="3858" spans="1:1" ht="30.75" customHeight="1" x14ac:dyDescent="0.25">
      <c r="A3858" s="59" t="str">
        <f t="shared" si="62"/>
        <v/>
      </c>
    </row>
    <row r="3859" spans="1:1" ht="30.75" customHeight="1" x14ac:dyDescent="0.25">
      <c r="A3859" s="59" t="str">
        <f t="shared" si="62"/>
        <v/>
      </c>
    </row>
    <row r="3860" spans="1:1" ht="30.75" customHeight="1" x14ac:dyDescent="0.25">
      <c r="A3860" s="59" t="str">
        <f t="shared" si="62"/>
        <v/>
      </c>
    </row>
    <row r="3861" spans="1:1" ht="30.75" customHeight="1" x14ac:dyDescent="0.25">
      <c r="A3861" s="59" t="str">
        <f t="shared" si="62"/>
        <v/>
      </c>
    </row>
    <row r="3862" spans="1:1" ht="30.75" customHeight="1" x14ac:dyDescent="0.25">
      <c r="A3862" s="59" t="str">
        <f t="shared" si="62"/>
        <v/>
      </c>
    </row>
    <row r="3863" spans="1:1" ht="30.75" customHeight="1" x14ac:dyDescent="0.25">
      <c r="A3863" s="59" t="str">
        <f t="shared" si="62"/>
        <v/>
      </c>
    </row>
    <row r="3864" spans="1:1" ht="30.75" customHeight="1" x14ac:dyDescent="0.25">
      <c r="A3864" s="59" t="str">
        <f t="shared" si="62"/>
        <v/>
      </c>
    </row>
    <row r="3865" spans="1:1" ht="30.75" customHeight="1" x14ac:dyDescent="0.25">
      <c r="A3865" s="59" t="str">
        <f t="shared" si="62"/>
        <v/>
      </c>
    </row>
    <row r="3866" spans="1:1" ht="30.75" customHeight="1" x14ac:dyDescent="0.25">
      <c r="A3866" s="59" t="str">
        <f t="shared" si="62"/>
        <v/>
      </c>
    </row>
    <row r="3867" spans="1:1" ht="30.75" customHeight="1" x14ac:dyDescent="0.25">
      <c r="A3867" s="59" t="str">
        <f t="shared" si="62"/>
        <v/>
      </c>
    </row>
    <row r="3868" spans="1:1" ht="30.75" customHeight="1" x14ac:dyDescent="0.25">
      <c r="A3868" s="59" t="str">
        <f t="shared" si="62"/>
        <v/>
      </c>
    </row>
    <row r="3869" spans="1:1" ht="30.75" customHeight="1" x14ac:dyDescent="0.25">
      <c r="A3869" s="59" t="str">
        <f t="shared" si="62"/>
        <v/>
      </c>
    </row>
    <row r="3870" spans="1:1" ht="30.75" customHeight="1" x14ac:dyDescent="0.25">
      <c r="A3870" s="59" t="str">
        <f t="shared" si="62"/>
        <v/>
      </c>
    </row>
    <row r="3871" spans="1:1" ht="30.75" customHeight="1" x14ac:dyDescent="0.25">
      <c r="A3871" s="59" t="str">
        <f t="shared" si="62"/>
        <v/>
      </c>
    </row>
    <row r="3872" spans="1:1" ht="30.75" customHeight="1" x14ac:dyDescent="0.25">
      <c r="A3872" s="59" t="str">
        <f t="shared" si="62"/>
        <v/>
      </c>
    </row>
    <row r="3873" spans="1:1" ht="30.75" customHeight="1" x14ac:dyDescent="0.25">
      <c r="A3873" s="59" t="str">
        <f t="shared" si="62"/>
        <v/>
      </c>
    </row>
    <row r="3874" spans="1:1" ht="30.75" customHeight="1" x14ac:dyDescent="0.25">
      <c r="A3874" s="59" t="str">
        <f t="shared" si="62"/>
        <v/>
      </c>
    </row>
    <row r="3875" spans="1:1" ht="30.75" customHeight="1" x14ac:dyDescent="0.25">
      <c r="A3875" s="59" t="str">
        <f t="shared" si="62"/>
        <v/>
      </c>
    </row>
    <row r="3876" spans="1:1" ht="30.75" customHeight="1" x14ac:dyDescent="0.25">
      <c r="A3876" s="59" t="str">
        <f t="shared" si="62"/>
        <v/>
      </c>
    </row>
    <row r="3877" spans="1:1" ht="30.75" customHeight="1" x14ac:dyDescent="0.25">
      <c r="A3877" s="59" t="str">
        <f t="shared" si="62"/>
        <v/>
      </c>
    </row>
    <row r="3878" spans="1:1" ht="30.75" customHeight="1" x14ac:dyDescent="0.25">
      <c r="A3878" s="59" t="str">
        <f t="shared" si="62"/>
        <v/>
      </c>
    </row>
    <row r="3879" spans="1:1" ht="30.75" customHeight="1" x14ac:dyDescent="0.25">
      <c r="A3879" s="59" t="str">
        <f t="shared" si="62"/>
        <v/>
      </c>
    </row>
    <row r="3880" spans="1:1" ht="30.75" customHeight="1" x14ac:dyDescent="0.25">
      <c r="A3880" s="59" t="str">
        <f t="shared" si="62"/>
        <v/>
      </c>
    </row>
    <row r="3881" spans="1:1" ht="30.75" customHeight="1" x14ac:dyDescent="0.25">
      <c r="A3881" s="59" t="str">
        <f t="shared" si="62"/>
        <v/>
      </c>
    </row>
    <row r="3882" spans="1:1" ht="30.75" customHeight="1" x14ac:dyDescent="0.25">
      <c r="A3882" s="59" t="str">
        <f t="shared" si="62"/>
        <v/>
      </c>
    </row>
    <row r="3883" spans="1:1" ht="30.75" customHeight="1" x14ac:dyDescent="0.25">
      <c r="A3883" s="59" t="str">
        <f t="shared" si="62"/>
        <v/>
      </c>
    </row>
    <row r="3884" spans="1:1" ht="30.75" customHeight="1" x14ac:dyDescent="0.25">
      <c r="A3884" s="59" t="str">
        <f t="shared" si="62"/>
        <v/>
      </c>
    </row>
    <row r="3885" spans="1:1" ht="30.75" customHeight="1" x14ac:dyDescent="0.25">
      <c r="A3885" s="59" t="str">
        <f t="shared" si="62"/>
        <v/>
      </c>
    </row>
    <row r="3886" spans="1:1" ht="30.75" customHeight="1" x14ac:dyDescent="0.25">
      <c r="A3886" s="59" t="str">
        <f t="shared" si="62"/>
        <v/>
      </c>
    </row>
    <row r="3887" spans="1:1" ht="30.75" customHeight="1" x14ac:dyDescent="0.25">
      <c r="A3887" s="59" t="str">
        <f t="shared" si="62"/>
        <v/>
      </c>
    </row>
    <row r="3888" spans="1:1" ht="30.75" customHeight="1" x14ac:dyDescent="0.25">
      <c r="A3888" s="59" t="str">
        <f t="shared" si="62"/>
        <v/>
      </c>
    </row>
    <row r="3889" spans="1:1" ht="30.75" customHeight="1" x14ac:dyDescent="0.25">
      <c r="A3889" s="59" t="str">
        <f t="shared" si="62"/>
        <v/>
      </c>
    </row>
    <row r="3890" spans="1:1" ht="30.75" customHeight="1" x14ac:dyDescent="0.25">
      <c r="A3890" s="59" t="str">
        <f t="shared" si="62"/>
        <v/>
      </c>
    </row>
    <row r="3891" spans="1:1" ht="30.75" customHeight="1" x14ac:dyDescent="0.25">
      <c r="A3891" s="59" t="str">
        <f t="shared" si="62"/>
        <v/>
      </c>
    </row>
    <row r="3892" spans="1:1" ht="30.75" customHeight="1" x14ac:dyDescent="0.25">
      <c r="A3892" s="59" t="str">
        <f t="shared" si="62"/>
        <v/>
      </c>
    </row>
    <row r="3893" spans="1:1" ht="30.75" customHeight="1" x14ac:dyDescent="0.25">
      <c r="A3893" s="59" t="str">
        <f t="shared" si="62"/>
        <v/>
      </c>
    </row>
    <row r="3894" spans="1:1" ht="30.75" customHeight="1" x14ac:dyDescent="0.25">
      <c r="A3894" s="59" t="str">
        <f t="shared" si="62"/>
        <v/>
      </c>
    </row>
    <row r="3895" spans="1:1" ht="30.75" customHeight="1" x14ac:dyDescent="0.25">
      <c r="A3895" s="59" t="str">
        <f t="shared" si="62"/>
        <v/>
      </c>
    </row>
    <row r="3896" spans="1:1" ht="30.75" customHeight="1" x14ac:dyDescent="0.25">
      <c r="A3896" s="59" t="str">
        <f t="shared" si="62"/>
        <v/>
      </c>
    </row>
    <row r="3897" spans="1:1" ht="30.75" customHeight="1" x14ac:dyDescent="0.25">
      <c r="A3897" s="59" t="str">
        <f t="shared" si="62"/>
        <v/>
      </c>
    </row>
    <row r="3898" spans="1:1" ht="30.75" customHeight="1" x14ac:dyDescent="0.25">
      <c r="A3898" s="59" t="str">
        <f t="shared" si="62"/>
        <v/>
      </c>
    </row>
    <row r="3899" spans="1:1" ht="30.75" customHeight="1" x14ac:dyDescent="0.25">
      <c r="A3899" s="59" t="str">
        <f t="shared" si="62"/>
        <v/>
      </c>
    </row>
    <row r="3900" spans="1:1" ht="30.75" customHeight="1" x14ac:dyDescent="0.25">
      <c r="A3900" s="59" t="str">
        <f t="shared" si="62"/>
        <v/>
      </c>
    </row>
    <row r="3901" spans="1:1" ht="30.75" customHeight="1" x14ac:dyDescent="0.25">
      <c r="A3901" s="59" t="str">
        <f t="shared" si="62"/>
        <v/>
      </c>
    </row>
    <row r="3902" spans="1:1" ht="30.75" customHeight="1" x14ac:dyDescent="0.25">
      <c r="A3902" s="59" t="str">
        <f t="shared" si="62"/>
        <v/>
      </c>
    </row>
    <row r="3903" spans="1:1" ht="30.75" customHeight="1" x14ac:dyDescent="0.25">
      <c r="A3903" s="59" t="str">
        <f t="shared" si="62"/>
        <v/>
      </c>
    </row>
    <row r="3904" spans="1:1" ht="30.75" customHeight="1" x14ac:dyDescent="0.25">
      <c r="A3904" s="59" t="str">
        <f t="shared" si="62"/>
        <v/>
      </c>
    </row>
    <row r="3905" spans="1:1" ht="30.75" customHeight="1" x14ac:dyDescent="0.25">
      <c r="A3905" s="59" t="str">
        <f t="shared" si="62"/>
        <v/>
      </c>
    </row>
    <row r="3906" spans="1:1" ht="30.75" customHeight="1" x14ac:dyDescent="0.25">
      <c r="A3906" s="59" t="str">
        <f t="shared" si="62"/>
        <v/>
      </c>
    </row>
    <row r="3907" spans="1:1" ht="30.75" customHeight="1" x14ac:dyDescent="0.25">
      <c r="A3907" s="59" t="str">
        <f t="shared" ref="A3907:A3970" si="63">IF(B3907&lt;&gt;"",DATE(2020,INT((ROW(A3905)-1)/27)+1,1),"")</f>
        <v/>
      </c>
    </row>
    <row r="3908" spans="1:1" ht="30.75" customHeight="1" x14ac:dyDescent="0.25">
      <c r="A3908" s="59" t="str">
        <f t="shared" si="63"/>
        <v/>
      </c>
    </row>
    <row r="3909" spans="1:1" ht="30.75" customHeight="1" x14ac:dyDescent="0.25">
      <c r="A3909" s="59" t="str">
        <f t="shared" si="63"/>
        <v/>
      </c>
    </row>
    <row r="3910" spans="1:1" ht="30.75" customHeight="1" x14ac:dyDescent="0.25">
      <c r="A3910" s="59" t="str">
        <f t="shared" si="63"/>
        <v/>
      </c>
    </row>
    <row r="3911" spans="1:1" ht="30.75" customHeight="1" x14ac:dyDescent="0.25">
      <c r="A3911" s="59" t="str">
        <f t="shared" si="63"/>
        <v/>
      </c>
    </row>
    <row r="3912" spans="1:1" ht="30.75" customHeight="1" x14ac:dyDescent="0.25">
      <c r="A3912" s="59" t="str">
        <f t="shared" si="63"/>
        <v/>
      </c>
    </row>
    <row r="3913" spans="1:1" ht="30.75" customHeight="1" x14ac:dyDescent="0.25">
      <c r="A3913" s="59" t="str">
        <f t="shared" si="63"/>
        <v/>
      </c>
    </row>
    <row r="3914" spans="1:1" ht="30.75" customHeight="1" x14ac:dyDescent="0.25">
      <c r="A3914" s="59" t="str">
        <f t="shared" si="63"/>
        <v/>
      </c>
    </row>
    <row r="3915" spans="1:1" ht="30.75" customHeight="1" x14ac:dyDescent="0.25">
      <c r="A3915" s="59" t="str">
        <f t="shared" si="63"/>
        <v/>
      </c>
    </row>
    <row r="3916" spans="1:1" ht="30.75" customHeight="1" x14ac:dyDescent="0.25">
      <c r="A3916" s="59" t="str">
        <f t="shared" si="63"/>
        <v/>
      </c>
    </row>
    <row r="3917" spans="1:1" ht="30.75" customHeight="1" x14ac:dyDescent="0.25">
      <c r="A3917" s="59" t="str">
        <f t="shared" si="63"/>
        <v/>
      </c>
    </row>
    <row r="3918" spans="1:1" ht="30.75" customHeight="1" x14ac:dyDescent="0.25">
      <c r="A3918" s="59" t="str">
        <f t="shared" si="63"/>
        <v/>
      </c>
    </row>
    <row r="3919" spans="1:1" ht="30.75" customHeight="1" x14ac:dyDescent="0.25">
      <c r="A3919" s="59" t="str">
        <f t="shared" si="63"/>
        <v/>
      </c>
    </row>
    <row r="3920" spans="1:1" ht="30.75" customHeight="1" x14ac:dyDescent="0.25">
      <c r="A3920" s="59" t="str">
        <f t="shared" si="63"/>
        <v/>
      </c>
    </row>
    <row r="3921" spans="1:1" ht="30.75" customHeight="1" x14ac:dyDescent="0.25">
      <c r="A3921" s="59" t="str">
        <f t="shared" si="63"/>
        <v/>
      </c>
    </row>
    <row r="3922" spans="1:1" ht="30.75" customHeight="1" x14ac:dyDescent="0.25">
      <c r="A3922" s="59" t="str">
        <f t="shared" si="63"/>
        <v/>
      </c>
    </row>
    <row r="3923" spans="1:1" ht="30.75" customHeight="1" x14ac:dyDescent="0.25">
      <c r="A3923" s="59" t="str">
        <f t="shared" si="63"/>
        <v/>
      </c>
    </row>
    <row r="3924" spans="1:1" ht="30.75" customHeight="1" x14ac:dyDescent="0.25">
      <c r="A3924" s="59" t="str">
        <f t="shared" si="63"/>
        <v/>
      </c>
    </row>
    <row r="3925" spans="1:1" ht="30.75" customHeight="1" x14ac:dyDescent="0.25">
      <c r="A3925" s="59" t="str">
        <f t="shared" si="63"/>
        <v/>
      </c>
    </row>
    <row r="3926" spans="1:1" ht="30.75" customHeight="1" x14ac:dyDescent="0.25">
      <c r="A3926" s="59" t="str">
        <f t="shared" si="63"/>
        <v/>
      </c>
    </row>
    <row r="3927" spans="1:1" ht="30.75" customHeight="1" x14ac:dyDescent="0.25">
      <c r="A3927" s="59" t="str">
        <f t="shared" si="63"/>
        <v/>
      </c>
    </row>
    <row r="3928" spans="1:1" ht="30.75" customHeight="1" x14ac:dyDescent="0.25">
      <c r="A3928" s="59" t="str">
        <f t="shared" si="63"/>
        <v/>
      </c>
    </row>
    <row r="3929" spans="1:1" ht="30.75" customHeight="1" x14ac:dyDescent="0.25">
      <c r="A3929" s="59" t="str">
        <f t="shared" si="63"/>
        <v/>
      </c>
    </row>
    <row r="3930" spans="1:1" ht="30.75" customHeight="1" x14ac:dyDescent="0.25">
      <c r="A3930" s="59" t="str">
        <f t="shared" si="63"/>
        <v/>
      </c>
    </row>
    <row r="3931" spans="1:1" ht="30.75" customHeight="1" x14ac:dyDescent="0.25">
      <c r="A3931" s="59" t="str">
        <f t="shared" si="63"/>
        <v/>
      </c>
    </row>
    <row r="3932" spans="1:1" ht="30.75" customHeight="1" x14ac:dyDescent="0.25">
      <c r="A3932" s="59" t="str">
        <f t="shared" si="63"/>
        <v/>
      </c>
    </row>
    <row r="3933" spans="1:1" ht="30.75" customHeight="1" x14ac:dyDescent="0.25">
      <c r="A3933" s="59" t="str">
        <f t="shared" si="63"/>
        <v/>
      </c>
    </row>
    <row r="3934" spans="1:1" ht="30.75" customHeight="1" x14ac:dyDescent="0.25">
      <c r="A3934" s="59" t="str">
        <f t="shared" si="63"/>
        <v/>
      </c>
    </row>
    <row r="3935" spans="1:1" ht="30.75" customHeight="1" x14ac:dyDescent="0.25">
      <c r="A3935" s="59" t="str">
        <f t="shared" si="63"/>
        <v/>
      </c>
    </row>
    <row r="3936" spans="1:1" ht="30.75" customHeight="1" x14ac:dyDescent="0.25">
      <c r="A3936" s="59" t="str">
        <f t="shared" si="63"/>
        <v/>
      </c>
    </row>
    <row r="3937" spans="1:1" ht="30.75" customHeight="1" x14ac:dyDescent="0.25">
      <c r="A3937" s="59" t="str">
        <f t="shared" si="63"/>
        <v/>
      </c>
    </row>
    <row r="3938" spans="1:1" ht="30.75" customHeight="1" x14ac:dyDescent="0.25">
      <c r="A3938" s="59" t="str">
        <f t="shared" si="63"/>
        <v/>
      </c>
    </row>
    <row r="3939" spans="1:1" ht="30.75" customHeight="1" x14ac:dyDescent="0.25">
      <c r="A3939" s="59" t="str">
        <f t="shared" si="63"/>
        <v/>
      </c>
    </row>
    <row r="3940" spans="1:1" ht="30.75" customHeight="1" x14ac:dyDescent="0.25">
      <c r="A3940" s="59" t="str">
        <f t="shared" si="63"/>
        <v/>
      </c>
    </row>
    <row r="3941" spans="1:1" ht="30.75" customHeight="1" x14ac:dyDescent="0.25">
      <c r="A3941" s="59" t="str">
        <f t="shared" si="63"/>
        <v/>
      </c>
    </row>
    <row r="3942" spans="1:1" ht="30.75" customHeight="1" x14ac:dyDescent="0.25">
      <c r="A3942" s="59" t="str">
        <f t="shared" si="63"/>
        <v/>
      </c>
    </row>
    <row r="3943" spans="1:1" ht="30.75" customHeight="1" x14ac:dyDescent="0.25">
      <c r="A3943" s="59" t="str">
        <f t="shared" si="63"/>
        <v/>
      </c>
    </row>
    <row r="3944" spans="1:1" ht="30.75" customHeight="1" x14ac:dyDescent="0.25">
      <c r="A3944" s="59" t="str">
        <f t="shared" si="63"/>
        <v/>
      </c>
    </row>
    <row r="3945" spans="1:1" ht="30.75" customHeight="1" x14ac:dyDescent="0.25">
      <c r="A3945" s="59" t="str">
        <f t="shared" si="63"/>
        <v/>
      </c>
    </row>
    <row r="3946" spans="1:1" ht="30.75" customHeight="1" x14ac:dyDescent="0.25">
      <c r="A3946" s="59" t="str">
        <f t="shared" si="63"/>
        <v/>
      </c>
    </row>
    <row r="3947" spans="1:1" ht="30.75" customHeight="1" x14ac:dyDescent="0.25">
      <c r="A3947" s="59" t="str">
        <f t="shared" si="63"/>
        <v/>
      </c>
    </row>
    <row r="3948" spans="1:1" ht="30.75" customHeight="1" x14ac:dyDescent="0.25">
      <c r="A3948" s="59" t="str">
        <f t="shared" si="63"/>
        <v/>
      </c>
    </row>
    <row r="3949" spans="1:1" ht="30.75" customHeight="1" x14ac:dyDescent="0.25">
      <c r="A3949" s="59" t="str">
        <f t="shared" si="63"/>
        <v/>
      </c>
    </row>
    <row r="3950" spans="1:1" ht="30.75" customHeight="1" x14ac:dyDescent="0.25">
      <c r="A3950" s="59" t="str">
        <f t="shared" si="63"/>
        <v/>
      </c>
    </row>
    <row r="3951" spans="1:1" ht="30.75" customHeight="1" x14ac:dyDescent="0.25">
      <c r="A3951" s="59" t="str">
        <f t="shared" si="63"/>
        <v/>
      </c>
    </row>
    <row r="3952" spans="1:1" ht="30.75" customHeight="1" x14ac:dyDescent="0.25">
      <c r="A3952" s="59" t="str">
        <f t="shared" si="63"/>
        <v/>
      </c>
    </row>
    <row r="3953" spans="1:1" ht="30.75" customHeight="1" x14ac:dyDescent="0.25">
      <c r="A3953" s="59" t="str">
        <f t="shared" si="63"/>
        <v/>
      </c>
    </row>
    <row r="3954" spans="1:1" ht="30.75" customHeight="1" x14ac:dyDescent="0.25">
      <c r="A3954" s="59" t="str">
        <f t="shared" si="63"/>
        <v/>
      </c>
    </row>
    <row r="3955" spans="1:1" ht="30.75" customHeight="1" x14ac:dyDescent="0.25">
      <c r="A3955" s="59" t="str">
        <f t="shared" si="63"/>
        <v/>
      </c>
    </row>
    <row r="3956" spans="1:1" ht="30.75" customHeight="1" x14ac:dyDescent="0.25">
      <c r="A3956" s="59" t="str">
        <f t="shared" si="63"/>
        <v/>
      </c>
    </row>
    <row r="3957" spans="1:1" ht="30.75" customHeight="1" x14ac:dyDescent="0.25">
      <c r="A3957" s="59" t="str">
        <f t="shared" si="63"/>
        <v/>
      </c>
    </row>
    <row r="3958" spans="1:1" ht="30.75" customHeight="1" x14ac:dyDescent="0.25">
      <c r="A3958" s="59" t="str">
        <f t="shared" si="63"/>
        <v/>
      </c>
    </row>
    <row r="3959" spans="1:1" ht="30.75" customHeight="1" x14ac:dyDescent="0.25">
      <c r="A3959" s="59" t="str">
        <f t="shared" si="63"/>
        <v/>
      </c>
    </row>
    <row r="3960" spans="1:1" ht="30.75" customHeight="1" x14ac:dyDescent="0.25">
      <c r="A3960" s="59" t="str">
        <f t="shared" si="63"/>
        <v/>
      </c>
    </row>
    <row r="3961" spans="1:1" ht="30.75" customHeight="1" x14ac:dyDescent="0.25">
      <c r="A3961" s="59" t="str">
        <f t="shared" si="63"/>
        <v/>
      </c>
    </row>
    <row r="3962" spans="1:1" ht="30.75" customHeight="1" x14ac:dyDescent="0.25">
      <c r="A3962" s="59" t="str">
        <f t="shared" si="63"/>
        <v/>
      </c>
    </row>
    <row r="3963" spans="1:1" ht="30.75" customHeight="1" x14ac:dyDescent="0.25">
      <c r="A3963" s="59" t="str">
        <f t="shared" si="63"/>
        <v/>
      </c>
    </row>
    <row r="3964" spans="1:1" ht="30.75" customHeight="1" x14ac:dyDescent="0.25">
      <c r="A3964" s="59" t="str">
        <f t="shared" si="63"/>
        <v/>
      </c>
    </row>
    <row r="3965" spans="1:1" ht="30.75" customHeight="1" x14ac:dyDescent="0.25">
      <c r="A3965" s="59" t="str">
        <f t="shared" si="63"/>
        <v/>
      </c>
    </row>
    <row r="3966" spans="1:1" ht="30.75" customHeight="1" x14ac:dyDescent="0.25">
      <c r="A3966" s="59" t="str">
        <f t="shared" si="63"/>
        <v/>
      </c>
    </row>
    <row r="3967" spans="1:1" ht="30.75" customHeight="1" x14ac:dyDescent="0.25">
      <c r="A3967" s="59" t="str">
        <f t="shared" si="63"/>
        <v/>
      </c>
    </row>
    <row r="3968" spans="1:1" ht="30.75" customHeight="1" x14ac:dyDescent="0.25">
      <c r="A3968" s="59" t="str">
        <f t="shared" si="63"/>
        <v/>
      </c>
    </row>
    <row r="3969" spans="1:1" ht="30.75" customHeight="1" x14ac:dyDescent="0.25">
      <c r="A3969" s="59" t="str">
        <f t="shared" si="63"/>
        <v/>
      </c>
    </row>
    <row r="3970" spans="1:1" ht="30.75" customHeight="1" x14ac:dyDescent="0.25">
      <c r="A3970" s="59" t="str">
        <f t="shared" si="63"/>
        <v/>
      </c>
    </row>
    <row r="3971" spans="1:1" ht="30.75" customHeight="1" x14ac:dyDescent="0.25">
      <c r="A3971" s="59" t="str">
        <f t="shared" ref="A3971:A4034" si="64">IF(B3971&lt;&gt;"",DATE(2020,INT((ROW(A3969)-1)/27)+1,1),"")</f>
        <v/>
      </c>
    </row>
    <row r="3972" spans="1:1" ht="30.75" customHeight="1" x14ac:dyDescent="0.25">
      <c r="A3972" s="59" t="str">
        <f t="shared" si="64"/>
        <v/>
      </c>
    </row>
    <row r="3973" spans="1:1" ht="30.75" customHeight="1" x14ac:dyDescent="0.25">
      <c r="A3973" s="59" t="str">
        <f t="shared" si="64"/>
        <v/>
      </c>
    </row>
    <row r="3974" spans="1:1" ht="30.75" customHeight="1" x14ac:dyDescent="0.25">
      <c r="A3974" s="59" t="str">
        <f t="shared" si="64"/>
        <v/>
      </c>
    </row>
    <row r="3975" spans="1:1" ht="30.75" customHeight="1" x14ac:dyDescent="0.25">
      <c r="A3975" s="59" t="str">
        <f t="shared" si="64"/>
        <v/>
      </c>
    </row>
    <row r="3976" spans="1:1" ht="30.75" customHeight="1" x14ac:dyDescent="0.25">
      <c r="A3976" s="59" t="str">
        <f t="shared" si="64"/>
        <v/>
      </c>
    </row>
    <row r="3977" spans="1:1" ht="30.75" customHeight="1" x14ac:dyDescent="0.25">
      <c r="A3977" s="59" t="str">
        <f t="shared" si="64"/>
        <v/>
      </c>
    </row>
    <row r="3978" spans="1:1" ht="30.75" customHeight="1" x14ac:dyDescent="0.25">
      <c r="A3978" s="59" t="str">
        <f t="shared" si="64"/>
        <v/>
      </c>
    </row>
    <row r="3979" spans="1:1" ht="30.75" customHeight="1" x14ac:dyDescent="0.25">
      <c r="A3979" s="59" t="str">
        <f t="shared" si="64"/>
        <v/>
      </c>
    </row>
    <row r="3980" spans="1:1" ht="30.75" customHeight="1" x14ac:dyDescent="0.25">
      <c r="A3980" s="59" t="str">
        <f t="shared" si="64"/>
        <v/>
      </c>
    </row>
    <row r="3981" spans="1:1" ht="30.75" customHeight="1" x14ac:dyDescent="0.25">
      <c r="A3981" s="59" t="str">
        <f t="shared" si="64"/>
        <v/>
      </c>
    </row>
    <row r="3982" spans="1:1" ht="30.75" customHeight="1" x14ac:dyDescent="0.25">
      <c r="A3982" s="59" t="str">
        <f t="shared" si="64"/>
        <v/>
      </c>
    </row>
    <row r="3983" spans="1:1" ht="30.75" customHeight="1" x14ac:dyDescent="0.25">
      <c r="A3983" s="59" t="str">
        <f t="shared" si="64"/>
        <v/>
      </c>
    </row>
    <row r="3984" spans="1:1" ht="30.75" customHeight="1" x14ac:dyDescent="0.25">
      <c r="A3984" s="59" t="str">
        <f t="shared" si="64"/>
        <v/>
      </c>
    </row>
    <row r="3985" spans="1:1" ht="30.75" customHeight="1" x14ac:dyDescent="0.25">
      <c r="A3985" s="59" t="str">
        <f t="shared" si="64"/>
        <v/>
      </c>
    </row>
    <row r="3986" spans="1:1" ht="30.75" customHeight="1" x14ac:dyDescent="0.25">
      <c r="A3986" s="59" t="str">
        <f t="shared" si="64"/>
        <v/>
      </c>
    </row>
    <row r="3987" spans="1:1" ht="30.75" customHeight="1" x14ac:dyDescent="0.25">
      <c r="A3987" s="59" t="str">
        <f t="shared" si="64"/>
        <v/>
      </c>
    </row>
    <row r="3988" spans="1:1" ht="30.75" customHeight="1" x14ac:dyDescent="0.25">
      <c r="A3988" s="59" t="str">
        <f t="shared" si="64"/>
        <v/>
      </c>
    </row>
    <row r="3989" spans="1:1" ht="30.75" customHeight="1" x14ac:dyDescent="0.25">
      <c r="A3989" s="59" t="str">
        <f t="shared" si="64"/>
        <v/>
      </c>
    </row>
    <row r="3990" spans="1:1" ht="30.75" customHeight="1" x14ac:dyDescent="0.25">
      <c r="A3990" s="59" t="str">
        <f t="shared" si="64"/>
        <v/>
      </c>
    </row>
    <row r="3991" spans="1:1" ht="30.75" customHeight="1" x14ac:dyDescent="0.25">
      <c r="A3991" s="59" t="str">
        <f t="shared" si="64"/>
        <v/>
      </c>
    </row>
    <row r="3992" spans="1:1" ht="30.75" customHeight="1" x14ac:dyDescent="0.25">
      <c r="A3992" s="59" t="str">
        <f t="shared" si="64"/>
        <v/>
      </c>
    </row>
    <row r="3993" spans="1:1" ht="30.75" customHeight="1" x14ac:dyDescent="0.25">
      <c r="A3993" s="59" t="str">
        <f t="shared" si="64"/>
        <v/>
      </c>
    </row>
    <row r="3994" spans="1:1" ht="30.75" customHeight="1" x14ac:dyDescent="0.25">
      <c r="A3994" s="59" t="str">
        <f t="shared" si="64"/>
        <v/>
      </c>
    </row>
    <row r="3995" spans="1:1" ht="30.75" customHeight="1" x14ac:dyDescent="0.25">
      <c r="A3995" s="59" t="str">
        <f t="shared" si="64"/>
        <v/>
      </c>
    </row>
    <row r="3996" spans="1:1" ht="30.75" customHeight="1" x14ac:dyDescent="0.25">
      <c r="A3996" s="59" t="str">
        <f t="shared" si="64"/>
        <v/>
      </c>
    </row>
    <row r="3997" spans="1:1" ht="30.75" customHeight="1" x14ac:dyDescent="0.25">
      <c r="A3997" s="59" t="str">
        <f t="shared" si="64"/>
        <v/>
      </c>
    </row>
    <row r="3998" spans="1:1" ht="30.75" customHeight="1" x14ac:dyDescent="0.25">
      <c r="A3998" s="59" t="str">
        <f t="shared" si="64"/>
        <v/>
      </c>
    </row>
    <row r="3999" spans="1:1" ht="30.75" customHeight="1" x14ac:dyDescent="0.25">
      <c r="A3999" s="59" t="str">
        <f t="shared" si="64"/>
        <v/>
      </c>
    </row>
    <row r="4000" spans="1:1" ht="30.75" customHeight="1" x14ac:dyDescent="0.25">
      <c r="A4000" s="59" t="str">
        <f t="shared" si="64"/>
        <v/>
      </c>
    </row>
    <row r="4001" spans="1:1" ht="30.75" customHeight="1" x14ac:dyDescent="0.25">
      <c r="A4001" s="59" t="str">
        <f t="shared" si="64"/>
        <v/>
      </c>
    </row>
    <row r="4002" spans="1:1" ht="30.75" customHeight="1" x14ac:dyDescent="0.25">
      <c r="A4002" s="59" t="str">
        <f t="shared" si="64"/>
        <v/>
      </c>
    </row>
    <row r="4003" spans="1:1" ht="30.75" customHeight="1" x14ac:dyDescent="0.25">
      <c r="A4003" s="59" t="str">
        <f t="shared" si="64"/>
        <v/>
      </c>
    </row>
    <row r="4004" spans="1:1" ht="30.75" customHeight="1" x14ac:dyDescent="0.25">
      <c r="A4004" s="59" t="str">
        <f t="shared" si="64"/>
        <v/>
      </c>
    </row>
    <row r="4005" spans="1:1" ht="30.75" customHeight="1" x14ac:dyDescent="0.25">
      <c r="A4005" s="59" t="str">
        <f t="shared" si="64"/>
        <v/>
      </c>
    </row>
    <row r="4006" spans="1:1" ht="30.75" customHeight="1" x14ac:dyDescent="0.25">
      <c r="A4006" s="59" t="str">
        <f t="shared" si="64"/>
        <v/>
      </c>
    </row>
    <row r="4007" spans="1:1" ht="30.75" customHeight="1" x14ac:dyDescent="0.25">
      <c r="A4007" s="59" t="str">
        <f t="shared" si="64"/>
        <v/>
      </c>
    </row>
    <row r="4008" spans="1:1" ht="30.75" customHeight="1" x14ac:dyDescent="0.25">
      <c r="A4008" s="59" t="str">
        <f t="shared" si="64"/>
        <v/>
      </c>
    </row>
    <row r="4009" spans="1:1" ht="30.75" customHeight="1" x14ac:dyDescent="0.25">
      <c r="A4009" s="59" t="str">
        <f t="shared" si="64"/>
        <v/>
      </c>
    </row>
    <row r="4010" spans="1:1" ht="30.75" customHeight="1" x14ac:dyDescent="0.25">
      <c r="A4010" s="59" t="str">
        <f t="shared" si="64"/>
        <v/>
      </c>
    </row>
    <row r="4011" spans="1:1" ht="30.75" customHeight="1" x14ac:dyDescent="0.25">
      <c r="A4011" s="59" t="str">
        <f t="shared" si="64"/>
        <v/>
      </c>
    </row>
    <row r="4012" spans="1:1" ht="30.75" customHeight="1" x14ac:dyDescent="0.25">
      <c r="A4012" s="59" t="str">
        <f t="shared" si="64"/>
        <v/>
      </c>
    </row>
    <row r="4013" spans="1:1" ht="30.75" customHeight="1" x14ac:dyDescent="0.25">
      <c r="A4013" s="59" t="str">
        <f t="shared" si="64"/>
        <v/>
      </c>
    </row>
    <row r="4014" spans="1:1" ht="30.75" customHeight="1" x14ac:dyDescent="0.25">
      <c r="A4014" s="59" t="str">
        <f t="shared" si="64"/>
        <v/>
      </c>
    </row>
    <row r="4015" spans="1:1" ht="30.75" customHeight="1" x14ac:dyDescent="0.25">
      <c r="A4015" s="59" t="str">
        <f t="shared" si="64"/>
        <v/>
      </c>
    </row>
    <row r="4016" spans="1:1" ht="30.75" customHeight="1" x14ac:dyDescent="0.25">
      <c r="A4016" s="59" t="str">
        <f t="shared" si="64"/>
        <v/>
      </c>
    </row>
    <row r="4017" spans="1:1" ht="30.75" customHeight="1" x14ac:dyDescent="0.25">
      <c r="A4017" s="59" t="str">
        <f t="shared" si="64"/>
        <v/>
      </c>
    </row>
    <row r="4018" spans="1:1" ht="30.75" customHeight="1" x14ac:dyDescent="0.25">
      <c r="A4018" s="59" t="str">
        <f t="shared" si="64"/>
        <v/>
      </c>
    </row>
    <row r="4019" spans="1:1" ht="30.75" customHeight="1" x14ac:dyDescent="0.25">
      <c r="A4019" s="59" t="str">
        <f t="shared" si="64"/>
        <v/>
      </c>
    </row>
    <row r="4020" spans="1:1" ht="30.75" customHeight="1" x14ac:dyDescent="0.25">
      <c r="A4020" s="59" t="str">
        <f t="shared" si="64"/>
        <v/>
      </c>
    </row>
    <row r="4021" spans="1:1" ht="30.75" customHeight="1" x14ac:dyDescent="0.25">
      <c r="A4021" s="59" t="str">
        <f t="shared" si="64"/>
        <v/>
      </c>
    </row>
    <row r="4022" spans="1:1" ht="30.75" customHeight="1" x14ac:dyDescent="0.25">
      <c r="A4022" s="59" t="str">
        <f t="shared" si="64"/>
        <v/>
      </c>
    </row>
    <row r="4023" spans="1:1" ht="30.75" customHeight="1" x14ac:dyDescent="0.25">
      <c r="A4023" s="59" t="str">
        <f t="shared" si="64"/>
        <v/>
      </c>
    </row>
    <row r="4024" spans="1:1" ht="30.75" customHeight="1" x14ac:dyDescent="0.25">
      <c r="A4024" s="59" t="str">
        <f t="shared" si="64"/>
        <v/>
      </c>
    </row>
    <row r="4025" spans="1:1" ht="30.75" customHeight="1" x14ac:dyDescent="0.25">
      <c r="A4025" s="59" t="str">
        <f t="shared" si="64"/>
        <v/>
      </c>
    </row>
    <row r="4026" spans="1:1" ht="30.75" customHeight="1" x14ac:dyDescent="0.25">
      <c r="A4026" s="59" t="str">
        <f t="shared" si="64"/>
        <v/>
      </c>
    </row>
    <row r="4027" spans="1:1" ht="30.75" customHeight="1" x14ac:dyDescent="0.25">
      <c r="A4027" s="59" t="str">
        <f t="shared" si="64"/>
        <v/>
      </c>
    </row>
    <row r="4028" spans="1:1" ht="30.75" customHeight="1" x14ac:dyDescent="0.25">
      <c r="A4028" s="59" t="str">
        <f t="shared" si="64"/>
        <v/>
      </c>
    </row>
    <row r="4029" spans="1:1" ht="30.75" customHeight="1" x14ac:dyDescent="0.25">
      <c r="A4029" s="59" t="str">
        <f t="shared" si="64"/>
        <v/>
      </c>
    </row>
    <row r="4030" spans="1:1" ht="30.75" customHeight="1" x14ac:dyDescent="0.25">
      <c r="A4030" s="59" t="str">
        <f t="shared" si="64"/>
        <v/>
      </c>
    </row>
    <row r="4031" spans="1:1" ht="30.75" customHeight="1" x14ac:dyDescent="0.25">
      <c r="A4031" s="59" t="str">
        <f t="shared" si="64"/>
        <v/>
      </c>
    </row>
    <row r="4032" spans="1:1" ht="30.75" customHeight="1" x14ac:dyDescent="0.25">
      <c r="A4032" s="59" t="str">
        <f t="shared" si="64"/>
        <v/>
      </c>
    </row>
    <row r="4033" spans="1:1" ht="30.75" customHeight="1" x14ac:dyDescent="0.25">
      <c r="A4033" s="59" t="str">
        <f t="shared" si="64"/>
        <v/>
      </c>
    </row>
    <row r="4034" spans="1:1" ht="30.75" customHeight="1" x14ac:dyDescent="0.25">
      <c r="A4034" s="59" t="str">
        <f t="shared" si="64"/>
        <v/>
      </c>
    </row>
    <row r="4035" spans="1:1" ht="30.75" customHeight="1" x14ac:dyDescent="0.25">
      <c r="A4035" s="59" t="str">
        <f t="shared" ref="A4035:A4098" si="65">IF(B4035&lt;&gt;"",DATE(2020,INT((ROW(A4033)-1)/27)+1,1),"")</f>
        <v/>
      </c>
    </row>
    <row r="4036" spans="1:1" ht="30.75" customHeight="1" x14ac:dyDescent="0.25">
      <c r="A4036" s="59" t="str">
        <f t="shared" si="65"/>
        <v/>
      </c>
    </row>
    <row r="4037" spans="1:1" ht="30.75" customHeight="1" x14ac:dyDescent="0.25">
      <c r="A4037" s="59" t="str">
        <f t="shared" si="65"/>
        <v/>
      </c>
    </row>
    <row r="4038" spans="1:1" ht="30.75" customHeight="1" x14ac:dyDescent="0.25">
      <c r="A4038" s="59" t="str">
        <f t="shared" si="65"/>
        <v/>
      </c>
    </row>
    <row r="4039" spans="1:1" ht="30.75" customHeight="1" x14ac:dyDescent="0.25">
      <c r="A4039" s="59" t="str">
        <f t="shared" si="65"/>
        <v/>
      </c>
    </row>
    <row r="4040" spans="1:1" ht="30.75" customHeight="1" x14ac:dyDescent="0.25">
      <c r="A4040" s="59" t="str">
        <f t="shared" si="65"/>
        <v/>
      </c>
    </row>
    <row r="4041" spans="1:1" ht="30.75" customHeight="1" x14ac:dyDescent="0.25">
      <c r="A4041" s="59" t="str">
        <f t="shared" si="65"/>
        <v/>
      </c>
    </row>
    <row r="4042" spans="1:1" ht="30.75" customHeight="1" x14ac:dyDescent="0.25">
      <c r="A4042" s="59" t="str">
        <f t="shared" si="65"/>
        <v/>
      </c>
    </row>
    <row r="4043" spans="1:1" ht="30.75" customHeight="1" x14ac:dyDescent="0.25">
      <c r="A4043" s="59" t="str">
        <f t="shared" si="65"/>
        <v/>
      </c>
    </row>
    <row r="4044" spans="1:1" ht="30.75" customHeight="1" x14ac:dyDescent="0.25">
      <c r="A4044" s="59" t="str">
        <f t="shared" si="65"/>
        <v/>
      </c>
    </row>
    <row r="4045" spans="1:1" ht="30.75" customHeight="1" x14ac:dyDescent="0.25">
      <c r="A4045" s="59" t="str">
        <f t="shared" si="65"/>
        <v/>
      </c>
    </row>
    <row r="4046" spans="1:1" ht="30.75" customHeight="1" x14ac:dyDescent="0.25">
      <c r="A4046" s="59" t="str">
        <f t="shared" si="65"/>
        <v/>
      </c>
    </row>
    <row r="4047" spans="1:1" ht="30.75" customHeight="1" x14ac:dyDescent="0.25">
      <c r="A4047" s="59" t="str">
        <f t="shared" si="65"/>
        <v/>
      </c>
    </row>
    <row r="4048" spans="1:1" ht="30.75" customHeight="1" x14ac:dyDescent="0.25">
      <c r="A4048" s="59" t="str">
        <f t="shared" si="65"/>
        <v/>
      </c>
    </row>
    <row r="4049" spans="1:1" ht="30.75" customHeight="1" x14ac:dyDescent="0.25">
      <c r="A4049" s="59" t="str">
        <f t="shared" si="65"/>
        <v/>
      </c>
    </row>
    <row r="4050" spans="1:1" ht="30.75" customHeight="1" x14ac:dyDescent="0.25">
      <c r="A4050" s="59" t="str">
        <f t="shared" si="65"/>
        <v/>
      </c>
    </row>
    <row r="4051" spans="1:1" ht="30.75" customHeight="1" x14ac:dyDescent="0.25">
      <c r="A4051" s="59" t="str">
        <f t="shared" si="65"/>
        <v/>
      </c>
    </row>
    <row r="4052" spans="1:1" ht="30.75" customHeight="1" x14ac:dyDescent="0.25">
      <c r="A4052" s="59" t="str">
        <f t="shared" si="65"/>
        <v/>
      </c>
    </row>
    <row r="4053" spans="1:1" ht="30.75" customHeight="1" x14ac:dyDescent="0.25">
      <c r="A4053" s="59" t="str">
        <f t="shared" si="65"/>
        <v/>
      </c>
    </row>
    <row r="4054" spans="1:1" ht="30.75" customHeight="1" x14ac:dyDescent="0.25">
      <c r="A4054" s="59" t="str">
        <f t="shared" si="65"/>
        <v/>
      </c>
    </row>
    <row r="4055" spans="1:1" ht="30.75" customHeight="1" x14ac:dyDescent="0.25">
      <c r="A4055" s="59" t="str">
        <f t="shared" si="65"/>
        <v/>
      </c>
    </row>
    <row r="4056" spans="1:1" ht="30.75" customHeight="1" x14ac:dyDescent="0.25">
      <c r="A4056" s="59" t="str">
        <f t="shared" si="65"/>
        <v/>
      </c>
    </row>
    <row r="4057" spans="1:1" ht="30.75" customHeight="1" x14ac:dyDescent="0.25">
      <c r="A4057" s="59" t="str">
        <f t="shared" si="65"/>
        <v/>
      </c>
    </row>
    <row r="4058" spans="1:1" ht="30.75" customHeight="1" x14ac:dyDescent="0.25">
      <c r="A4058" s="59" t="str">
        <f t="shared" si="65"/>
        <v/>
      </c>
    </row>
    <row r="4059" spans="1:1" ht="30.75" customHeight="1" x14ac:dyDescent="0.25">
      <c r="A4059" s="59" t="str">
        <f t="shared" si="65"/>
        <v/>
      </c>
    </row>
    <row r="4060" spans="1:1" ht="30.75" customHeight="1" x14ac:dyDescent="0.25">
      <c r="A4060" s="59" t="str">
        <f t="shared" si="65"/>
        <v/>
      </c>
    </row>
    <row r="4061" spans="1:1" ht="30.75" customHeight="1" x14ac:dyDescent="0.25">
      <c r="A4061" s="59" t="str">
        <f t="shared" si="65"/>
        <v/>
      </c>
    </row>
    <row r="4062" spans="1:1" ht="30.75" customHeight="1" x14ac:dyDescent="0.25">
      <c r="A4062" s="59" t="str">
        <f t="shared" si="65"/>
        <v/>
      </c>
    </row>
    <row r="4063" spans="1:1" ht="30.75" customHeight="1" x14ac:dyDescent="0.25">
      <c r="A4063" s="59" t="str">
        <f t="shared" si="65"/>
        <v/>
      </c>
    </row>
    <row r="4064" spans="1:1" ht="30.75" customHeight="1" x14ac:dyDescent="0.25">
      <c r="A4064" s="59" t="str">
        <f t="shared" si="65"/>
        <v/>
      </c>
    </row>
    <row r="4065" spans="1:1" ht="30.75" customHeight="1" x14ac:dyDescent="0.25">
      <c r="A4065" s="59" t="str">
        <f t="shared" si="65"/>
        <v/>
      </c>
    </row>
    <row r="4066" spans="1:1" ht="30.75" customHeight="1" x14ac:dyDescent="0.25">
      <c r="A4066" s="59" t="str">
        <f t="shared" si="65"/>
        <v/>
      </c>
    </row>
    <row r="4067" spans="1:1" ht="30.75" customHeight="1" x14ac:dyDescent="0.25">
      <c r="A4067" s="59" t="str">
        <f t="shared" si="65"/>
        <v/>
      </c>
    </row>
    <row r="4068" spans="1:1" ht="30.75" customHeight="1" x14ac:dyDescent="0.25">
      <c r="A4068" s="59" t="str">
        <f t="shared" si="65"/>
        <v/>
      </c>
    </row>
    <row r="4069" spans="1:1" ht="30.75" customHeight="1" x14ac:dyDescent="0.25">
      <c r="A4069" s="59" t="str">
        <f t="shared" si="65"/>
        <v/>
      </c>
    </row>
    <row r="4070" spans="1:1" ht="30.75" customHeight="1" x14ac:dyDescent="0.25">
      <c r="A4070" s="59" t="str">
        <f t="shared" si="65"/>
        <v/>
      </c>
    </row>
    <row r="4071" spans="1:1" ht="30.75" customHeight="1" x14ac:dyDescent="0.25">
      <c r="A4071" s="59" t="str">
        <f t="shared" si="65"/>
        <v/>
      </c>
    </row>
    <row r="4072" spans="1:1" ht="30.75" customHeight="1" x14ac:dyDescent="0.25">
      <c r="A4072" s="59" t="str">
        <f t="shared" si="65"/>
        <v/>
      </c>
    </row>
    <row r="4073" spans="1:1" ht="30.75" customHeight="1" x14ac:dyDescent="0.25">
      <c r="A4073" s="59" t="str">
        <f t="shared" si="65"/>
        <v/>
      </c>
    </row>
    <row r="4074" spans="1:1" ht="30.75" customHeight="1" x14ac:dyDescent="0.25">
      <c r="A4074" s="59" t="str">
        <f t="shared" si="65"/>
        <v/>
      </c>
    </row>
    <row r="4075" spans="1:1" ht="30.75" customHeight="1" x14ac:dyDescent="0.25">
      <c r="A4075" s="59" t="str">
        <f t="shared" si="65"/>
        <v/>
      </c>
    </row>
    <row r="4076" spans="1:1" ht="30.75" customHeight="1" x14ac:dyDescent="0.25">
      <c r="A4076" s="59" t="str">
        <f t="shared" si="65"/>
        <v/>
      </c>
    </row>
    <row r="4077" spans="1:1" ht="30.75" customHeight="1" x14ac:dyDescent="0.25">
      <c r="A4077" s="59" t="str">
        <f t="shared" si="65"/>
        <v/>
      </c>
    </row>
    <row r="4078" spans="1:1" ht="30.75" customHeight="1" x14ac:dyDescent="0.25">
      <c r="A4078" s="59" t="str">
        <f t="shared" si="65"/>
        <v/>
      </c>
    </row>
    <row r="4079" spans="1:1" ht="30.75" customHeight="1" x14ac:dyDescent="0.25">
      <c r="A4079" s="59" t="str">
        <f t="shared" si="65"/>
        <v/>
      </c>
    </row>
    <row r="4080" spans="1:1" ht="30.75" customHeight="1" x14ac:dyDescent="0.25">
      <c r="A4080" s="59" t="str">
        <f t="shared" si="65"/>
        <v/>
      </c>
    </row>
    <row r="4081" spans="1:1" ht="30.75" customHeight="1" x14ac:dyDescent="0.25">
      <c r="A4081" s="59" t="str">
        <f t="shared" si="65"/>
        <v/>
      </c>
    </row>
    <row r="4082" spans="1:1" ht="30.75" customHeight="1" x14ac:dyDescent="0.25">
      <c r="A4082" s="59" t="str">
        <f t="shared" si="65"/>
        <v/>
      </c>
    </row>
    <row r="4083" spans="1:1" ht="30.75" customHeight="1" x14ac:dyDescent="0.25">
      <c r="A4083" s="59" t="str">
        <f t="shared" si="65"/>
        <v/>
      </c>
    </row>
    <row r="4084" spans="1:1" ht="30.75" customHeight="1" x14ac:dyDescent="0.25">
      <c r="A4084" s="59" t="str">
        <f t="shared" si="65"/>
        <v/>
      </c>
    </row>
    <row r="4085" spans="1:1" ht="30.75" customHeight="1" x14ac:dyDescent="0.25">
      <c r="A4085" s="59" t="str">
        <f t="shared" si="65"/>
        <v/>
      </c>
    </row>
    <row r="4086" spans="1:1" ht="30.75" customHeight="1" x14ac:dyDescent="0.25">
      <c r="A4086" s="59" t="str">
        <f t="shared" si="65"/>
        <v/>
      </c>
    </row>
    <row r="4087" spans="1:1" ht="30.75" customHeight="1" x14ac:dyDescent="0.25">
      <c r="A4087" s="59" t="str">
        <f t="shared" si="65"/>
        <v/>
      </c>
    </row>
    <row r="4088" spans="1:1" ht="30.75" customHeight="1" x14ac:dyDescent="0.25">
      <c r="A4088" s="59" t="str">
        <f t="shared" si="65"/>
        <v/>
      </c>
    </row>
    <row r="4089" spans="1:1" ht="30.75" customHeight="1" x14ac:dyDescent="0.25">
      <c r="A4089" s="59" t="str">
        <f t="shared" si="65"/>
        <v/>
      </c>
    </row>
    <row r="4090" spans="1:1" ht="30.75" customHeight="1" x14ac:dyDescent="0.25">
      <c r="A4090" s="59" t="str">
        <f t="shared" si="65"/>
        <v/>
      </c>
    </row>
    <row r="4091" spans="1:1" ht="30.75" customHeight="1" x14ac:dyDescent="0.25">
      <c r="A4091" s="59" t="str">
        <f t="shared" si="65"/>
        <v/>
      </c>
    </row>
    <row r="4092" spans="1:1" ht="30.75" customHeight="1" x14ac:dyDescent="0.25">
      <c r="A4092" s="59" t="str">
        <f t="shared" si="65"/>
        <v/>
      </c>
    </row>
    <row r="4093" spans="1:1" ht="30.75" customHeight="1" x14ac:dyDescent="0.25">
      <c r="A4093" s="59" t="str">
        <f t="shared" si="65"/>
        <v/>
      </c>
    </row>
    <row r="4094" spans="1:1" ht="30.75" customHeight="1" x14ac:dyDescent="0.25">
      <c r="A4094" s="59" t="str">
        <f t="shared" si="65"/>
        <v/>
      </c>
    </row>
    <row r="4095" spans="1:1" ht="30.75" customHeight="1" x14ac:dyDescent="0.25">
      <c r="A4095" s="59" t="str">
        <f t="shared" si="65"/>
        <v/>
      </c>
    </row>
    <row r="4096" spans="1:1" ht="30.75" customHeight="1" x14ac:dyDescent="0.25">
      <c r="A4096" s="59" t="str">
        <f t="shared" si="65"/>
        <v/>
      </c>
    </row>
    <row r="4097" spans="1:1" ht="30.75" customHeight="1" x14ac:dyDescent="0.25">
      <c r="A4097" s="59" t="str">
        <f t="shared" si="65"/>
        <v/>
      </c>
    </row>
    <row r="4098" spans="1:1" ht="30.75" customHeight="1" x14ac:dyDescent="0.25">
      <c r="A4098" s="59" t="str">
        <f t="shared" si="65"/>
        <v/>
      </c>
    </row>
    <row r="4099" spans="1:1" ht="30.75" customHeight="1" x14ac:dyDescent="0.25">
      <c r="A4099" s="59" t="str">
        <f t="shared" ref="A4099:A4162" si="66">IF(B4099&lt;&gt;"",DATE(2020,INT((ROW(A4097)-1)/27)+1,1),"")</f>
        <v/>
      </c>
    </row>
    <row r="4100" spans="1:1" ht="30.75" customHeight="1" x14ac:dyDescent="0.25">
      <c r="A4100" s="59" t="str">
        <f t="shared" si="66"/>
        <v/>
      </c>
    </row>
    <row r="4101" spans="1:1" ht="30.75" customHeight="1" x14ac:dyDescent="0.25">
      <c r="A4101" s="59" t="str">
        <f t="shared" si="66"/>
        <v/>
      </c>
    </row>
    <row r="4102" spans="1:1" ht="30.75" customHeight="1" x14ac:dyDescent="0.25">
      <c r="A4102" s="59" t="str">
        <f t="shared" si="66"/>
        <v/>
      </c>
    </row>
    <row r="4103" spans="1:1" ht="30.75" customHeight="1" x14ac:dyDescent="0.25">
      <c r="A4103" s="59" t="str">
        <f t="shared" si="66"/>
        <v/>
      </c>
    </row>
    <row r="4104" spans="1:1" ht="30.75" customHeight="1" x14ac:dyDescent="0.25">
      <c r="A4104" s="59" t="str">
        <f t="shared" si="66"/>
        <v/>
      </c>
    </row>
    <row r="4105" spans="1:1" ht="30.75" customHeight="1" x14ac:dyDescent="0.25">
      <c r="A4105" s="59" t="str">
        <f t="shared" si="66"/>
        <v/>
      </c>
    </row>
    <row r="4106" spans="1:1" ht="30.75" customHeight="1" x14ac:dyDescent="0.25">
      <c r="A4106" s="59" t="str">
        <f t="shared" si="66"/>
        <v/>
      </c>
    </row>
    <row r="4107" spans="1:1" ht="30.75" customHeight="1" x14ac:dyDescent="0.25">
      <c r="A4107" s="59" t="str">
        <f t="shared" si="66"/>
        <v/>
      </c>
    </row>
    <row r="4108" spans="1:1" ht="30.75" customHeight="1" x14ac:dyDescent="0.25">
      <c r="A4108" s="59" t="str">
        <f t="shared" si="66"/>
        <v/>
      </c>
    </row>
    <row r="4109" spans="1:1" ht="30.75" customHeight="1" x14ac:dyDescent="0.25">
      <c r="A4109" s="59" t="str">
        <f t="shared" si="66"/>
        <v/>
      </c>
    </row>
    <row r="4110" spans="1:1" ht="30.75" customHeight="1" x14ac:dyDescent="0.25">
      <c r="A4110" s="59" t="str">
        <f t="shared" si="66"/>
        <v/>
      </c>
    </row>
    <row r="4111" spans="1:1" ht="30.75" customHeight="1" x14ac:dyDescent="0.25">
      <c r="A4111" s="59" t="str">
        <f t="shared" si="66"/>
        <v/>
      </c>
    </row>
    <row r="4112" spans="1:1" ht="30.75" customHeight="1" x14ac:dyDescent="0.25">
      <c r="A4112" s="59" t="str">
        <f t="shared" si="66"/>
        <v/>
      </c>
    </row>
    <row r="4113" spans="1:1" ht="30.75" customHeight="1" x14ac:dyDescent="0.25">
      <c r="A4113" s="59" t="str">
        <f t="shared" si="66"/>
        <v/>
      </c>
    </row>
    <row r="4114" spans="1:1" ht="30.75" customHeight="1" x14ac:dyDescent="0.25">
      <c r="A4114" s="59" t="str">
        <f t="shared" si="66"/>
        <v/>
      </c>
    </row>
    <row r="4115" spans="1:1" ht="30.75" customHeight="1" x14ac:dyDescent="0.25">
      <c r="A4115" s="59" t="str">
        <f t="shared" si="66"/>
        <v/>
      </c>
    </row>
    <row r="4116" spans="1:1" ht="30.75" customHeight="1" x14ac:dyDescent="0.25">
      <c r="A4116" s="59" t="str">
        <f t="shared" si="66"/>
        <v/>
      </c>
    </row>
    <row r="4117" spans="1:1" ht="30.75" customHeight="1" x14ac:dyDescent="0.25">
      <c r="A4117" s="59" t="str">
        <f t="shared" si="66"/>
        <v/>
      </c>
    </row>
    <row r="4118" spans="1:1" ht="30.75" customHeight="1" x14ac:dyDescent="0.25">
      <c r="A4118" s="59" t="str">
        <f t="shared" si="66"/>
        <v/>
      </c>
    </row>
    <row r="4119" spans="1:1" ht="30.75" customHeight="1" x14ac:dyDescent="0.25">
      <c r="A4119" s="59" t="str">
        <f t="shared" si="66"/>
        <v/>
      </c>
    </row>
    <row r="4120" spans="1:1" ht="30.75" customHeight="1" x14ac:dyDescent="0.25">
      <c r="A4120" s="59" t="str">
        <f t="shared" si="66"/>
        <v/>
      </c>
    </row>
    <row r="4121" spans="1:1" ht="30.75" customHeight="1" x14ac:dyDescent="0.25">
      <c r="A4121" s="59" t="str">
        <f t="shared" si="66"/>
        <v/>
      </c>
    </row>
    <row r="4122" spans="1:1" ht="30.75" customHeight="1" x14ac:dyDescent="0.25">
      <c r="A4122" s="59" t="str">
        <f t="shared" si="66"/>
        <v/>
      </c>
    </row>
    <row r="4123" spans="1:1" ht="30.75" customHeight="1" x14ac:dyDescent="0.25">
      <c r="A4123" s="59" t="str">
        <f t="shared" si="66"/>
        <v/>
      </c>
    </row>
    <row r="4124" spans="1:1" ht="30.75" customHeight="1" x14ac:dyDescent="0.25">
      <c r="A4124" s="59" t="str">
        <f t="shared" si="66"/>
        <v/>
      </c>
    </row>
    <row r="4125" spans="1:1" ht="30.75" customHeight="1" x14ac:dyDescent="0.25">
      <c r="A4125" s="59" t="str">
        <f t="shared" si="66"/>
        <v/>
      </c>
    </row>
    <row r="4126" spans="1:1" ht="30.75" customHeight="1" x14ac:dyDescent="0.25">
      <c r="A4126" s="59" t="str">
        <f t="shared" si="66"/>
        <v/>
      </c>
    </row>
    <row r="4127" spans="1:1" ht="30.75" customHeight="1" x14ac:dyDescent="0.25">
      <c r="A4127" s="59" t="str">
        <f t="shared" si="66"/>
        <v/>
      </c>
    </row>
    <row r="4128" spans="1:1" ht="30.75" customHeight="1" x14ac:dyDescent="0.25">
      <c r="A4128" s="59" t="str">
        <f t="shared" si="66"/>
        <v/>
      </c>
    </row>
    <row r="4129" spans="1:1" ht="30.75" customHeight="1" x14ac:dyDescent="0.25">
      <c r="A4129" s="59" t="str">
        <f t="shared" si="66"/>
        <v/>
      </c>
    </row>
    <row r="4130" spans="1:1" ht="30.75" customHeight="1" x14ac:dyDescent="0.25">
      <c r="A4130" s="59" t="str">
        <f t="shared" si="66"/>
        <v/>
      </c>
    </row>
    <row r="4131" spans="1:1" ht="30.75" customHeight="1" x14ac:dyDescent="0.25">
      <c r="A4131" s="59" t="str">
        <f t="shared" si="66"/>
        <v/>
      </c>
    </row>
    <row r="4132" spans="1:1" ht="30.75" customHeight="1" x14ac:dyDescent="0.25">
      <c r="A4132" s="59" t="str">
        <f t="shared" si="66"/>
        <v/>
      </c>
    </row>
    <row r="4133" spans="1:1" ht="30.75" customHeight="1" x14ac:dyDescent="0.25">
      <c r="A4133" s="59" t="str">
        <f t="shared" si="66"/>
        <v/>
      </c>
    </row>
    <row r="4134" spans="1:1" ht="30.75" customHeight="1" x14ac:dyDescent="0.25">
      <c r="A4134" s="59" t="str">
        <f t="shared" si="66"/>
        <v/>
      </c>
    </row>
    <row r="4135" spans="1:1" ht="30.75" customHeight="1" x14ac:dyDescent="0.25">
      <c r="A4135" s="59" t="str">
        <f t="shared" si="66"/>
        <v/>
      </c>
    </row>
    <row r="4136" spans="1:1" ht="30.75" customHeight="1" x14ac:dyDescent="0.25">
      <c r="A4136" s="59" t="str">
        <f t="shared" si="66"/>
        <v/>
      </c>
    </row>
    <row r="4137" spans="1:1" ht="30.75" customHeight="1" x14ac:dyDescent="0.25">
      <c r="A4137" s="59" t="str">
        <f t="shared" si="66"/>
        <v/>
      </c>
    </row>
    <row r="4138" spans="1:1" ht="30.75" customHeight="1" x14ac:dyDescent="0.25">
      <c r="A4138" s="59" t="str">
        <f t="shared" si="66"/>
        <v/>
      </c>
    </row>
    <row r="4139" spans="1:1" ht="30.75" customHeight="1" x14ac:dyDescent="0.25">
      <c r="A4139" s="59" t="str">
        <f t="shared" si="66"/>
        <v/>
      </c>
    </row>
    <row r="4140" spans="1:1" ht="30.75" customHeight="1" x14ac:dyDescent="0.25">
      <c r="A4140" s="59" t="str">
        <f t="shared" si="66"/>
        <v/>
      </c>
    </row>
    <row r="4141" spans="1:1" ht="30.75" customHeight="1" x14ac:dyDescent="0.25">
      <c r="A4141" s="59" t="str">
        <f t="shared" si="66"/>
        <v/>
      </c>
    </row>
    <row r="4142" spans="1:1" ht="30.75" customHeight="1" x14ac:dyDescent="0.25">
      <c r="A4142" s="59" t="str">
        <f t="shared" si="66"/>
        <v/>
      </c>
    </row>
    <row r="4143" spans="1:1" ht="30.75" customHeight="1" x14ac:dyDescent="0.25">
      <c r="A4143" s="59" t="str">
        <f t="shared" si="66"/>
        <v/>
      </c>
    </row>
    <row r="4144" spans="1:1" ht="30.75" customHeight="1" x14ac:dyDescent="0.25">
      <c r="A4144" s="59" t="str">
        <f t="shared" si="66"/>
        <v/>
      </c>
    </row>
    <row r="4145" spans="1:1" ht="30.75" customHeight="1" x14ac:dyDescent="0.25">
      <c r="A4145" s="59" t="str">
        <f t="shared" si="66"/>
        <v/>
      </c>
    </row>
    <row r="4146" spans="1:1" ht="30.75" customHeight="1" x14ac:dyDescent="0.25">
      <c r="A4146" s="59" t="str">
        <f t="shared" si="66"/>
        <v/>
      </c>
    </row>
    <row r="4147" spans="1:1" ht="30.75" customHeight="1" x14ac:dyDescent="0.25">
      <c r="A4147" s="59" t="str">
        <f t="shared" si="66"/>
        <v/>
      </c>
    </row>
    <row r="4148" spans="1:1" ht="30.75" customHeight="1" x14ac:dyDescent="0.25">
      <c r="A4148" s="59" t="str">
        <f t="shared" si="66"/>
        <v/>
      </c>
    </row>
    <row r="4149" spans="1:1" ht="30.75" customHeight="1" x14ac:dyDescent="0.25">
      <c r="A4149" s="59" t="str">
        <f t="shared" si="66"/>
        <v/>
      </c>
    </row>
    <row r="4150" spans="1:1" ht="30.75" customHeight="1" x14ac:dyDescent="0.25">
      <c r="A4150" s="59" t="str">
        <f t="shared" si="66"/>
        <v/>
      </c>
    </row>
    <row r="4151" spans="1:1" ht="30.75" customHeight="1" x14ac:dyDescent="0.25">
      <c r="A4151" s="59" t="str">
        <f t="shared" si="66"/>
        <v/>
      </c>
    </row>
    <row r="4152" spans="1:1" ht="30.75" customHeight="1" x14ac:dyDescent="0.25">
      <c r="A4152" s="59" t="str">
        <f t="shared" si="66"/>
        <v/>
      </c>
    </row>
    <row r="4153" spans="1:1" ht="30.75" customHeight="1" x14ac:dyDescent="0.25">
      <c r="A4153" s="59" t="str">
        <f t="shared" si="66"/>
        <v/>
      </c>
    </row>
    <row r="4154" spans="1:1" ht="30.75" customHeight="1" x14ac:dyDescent="0.25">
      <c r="A4154" s="59" t="str">
        <f t="shared" si="66"/>
        <v/>
      </c>
    </row>
    <row r="4155" spans="1:1" ht="30.75" customHeight="1" x14ac:dyDescent="0.25">
      <c r="A4155" s="59" t="str">
        <f t="shared" si="66"/>
        <v/>
      </c>
    </row>
    <row r="4156" spans="1:1" ht="30.75" customHeight="1" x14ac:dyDescent="0.25">
      <c r="A4156" s="59" t="str">
        <f t="shared" si="66"/>
        <v/>
      </c>
    </row>
    <row r="4157" spans="1:1" ht="30.75" customHeight="1" x14ac:dyDescent="0.25">
      <c r="A4157" s="59" t="str">
        <f t="shared" si="66"/>
        <v/>
      </c>
    </row>
    <row r="4158" spans="1:1" ht="30.75" customHeight="1" x14ac:dyDescent="0.25">
      <c r="A4158" s="59" t="str">
        <f t="shared" si="66"/>
        <v/>
      </c>
    </row>
    <row r="4159" spans="1:1" ht="30.75" customHeight="1" x14ac:dyDescent="0.25">
      <c r="A4159" s="59" t="str">
        <f t="shared" si="66"/>
        <v/>
      </c>
    </row>
    <row r="4160" spans="1:1" ht="30.75" customHeight="1" x14ac:dyDescent="0.25">
      <c r="A4160" s="59" t="str">
        <f t="shared" si="66"/>
        <v/>
      </c>
    </row>
    <row r="4161" spans="1:1" ht="30.75" customHeight="1" x14ac:dyDescent="0.25">
      <c r="A4161" s="59" t="str">
        <f t="shared" si="66"/>
        <v/>
      </c>
    </row>
    <row r="4162" spans="1:1" ht="30.75" customHeight="1" x14ac:dyDescent="0.25">
      <c r="A4162" s="59" t="str">
        <f t="shared" si="66"/>
        <v/>
      </c>
    </row>
    <row r="4163" spans="1:1" ht="30.75" customHeight="1" x14ac:dyDescent="0.25">
      <c r="A4163" s="59" t="str">
        <f t="shared" ref="A4163:A4226" si="67">IF(B4163&lt;&gt;"",DATE(2020,INT((ROW(A4161)-1)/27)+1,1),"")</f>
        <v/>
      </c>
    </row>
    <row r="4164" spans="1:1" ht="30.75" customHeight="1" x14ac:dyDescent="0.25">
      <c r="A4164" s="59" t="str">
        <f t="shared" si="67"/>
        <v/>
      </c>
    </row>
    <row r="4165" spans="1:1" ht="30.75" customHeight="1" x14ac:dyDescent="0.25">
      <c r="A4165" s="59" t="str">
        <f t="shared" si="67"/>
        <v/>
      </c>
    </row>
    <row r="4166" spans="1:1" ht="30.75" customHeight="1" x14ac:dyDescent="0.25">
      <c r="A4166" s="59" t="str">
        <f t="shared" si="67"/>
        <v/>
      </c>
    </row>
    <row r="4167" spans="1:1" ht="30.75" customHeight="1" x14ac:dyDescent="0.25">
      <c r="A4167" s="59" t="str">
        <f t="shared" si="67"/>
        <v/>
      </c>
    </row>
    <row r="4168" spans="1:1" ht="30.75" customHeight="1" x14ac:dyDescent="0.25">
      <c r="A4168" s="59" t="str">
        <f t="shared" si="67"/>
        <v/>
      </c>
    </row>
    <row r="4169" spans="1:1" ht="30.75" customHeight="1" x14ac:dyDescent="0.25">
      <c r="A4169" s="59" t="str">
        <f t="shared" si="67"/>
        <v/>
      </c>
    </row>
    <row r="4170" spans="1:1" ht="30.75" customHeight="1" x14ac:dyDescent="0.25">
      <c r="A4170" s="59" t="str">
        <f t="shared" si="67"/>
        <v/>
      </c>
    </row>
    <row r="4171" spans="1:1" ht="30.75" customHeight="1" x14ac:dyDescent="0.25">
      <c r="A4171" s="59" t="str">
        <f t="shared" si="67"/>
        <v/>
      </c>
    </row>
    <row r="4172" spans="1:1" ht="30.75" customHeight="1" x14ac:dyDescent="0.25">
      <c r="A4172" s="59" t="str">
        <f t="shared" si="67"/>
        <v/>
      </c>
    </row>
    <row r="4173" spans="1:1" ht="30.75" customHeight="1" x14ac:dyDescent="0.25">
      <c r="A4173" s="59" t="str">
        <f t="shared" si="67"/>
        <v/>
      </c>
    </row>
    <row r="4174" spans="1:1" ht="30.75" customHeight="1" x14ac:dyDescent="0.25">
      <c r="A4174" s="59" t="str">
        <f t="shared" si="67"/>
        <v/>
      </c>
    </row>
    <row r="4175" spans="1:1" ht="30.75" customHeight="1" x14ac:dyDescent="0.25">
      <c r="A4175" s="59" t="str">
        <f t="shared" si="67"/>
        <v/>
      </c>
    </row>
    <row r="4176" spans="1:1" ht="30.75" customHeight="1" x14ac:dyDescent="0.25">
      <c r="A4176" s="59" t="str">
        <f t="shared" si="67"/>
        <v/>
      </c>
    </row>
    <row r="4177" spans="1:1" ht="30.75" customHeight="1" x14ac:dyDescent="0.25">
      <c r="A4177" s="59" t="str">
        <f t="shared" si="67"/>
        <v/>
      </c>
    </row>
    <row r="4178" spans="1:1" ht="30.75" customHeight="1" x14ac:dyDescent="0.25">
      <c r="A4178" s="59" t="str">
        <f t="shared" si="67"/>
        <v/>
      </c>
    </row>
    <row r="4179" spans="1:1" ht="30.75" customHeight="1" x14ac:dyDescent="0.25">
      <c r="A4179" s="59" t="str">
        <f t="shared" si="67"/>
        <v/>
      </c>
    </row>
    <row r="4180" spans="1:1" ht="30.75" customHeight="1" x14ac:dyDescent="0.25">
      <c r="A4180" s="59" t="str">
        <f t="shared" si="67"/>
        <v/>
      </c>
    </row>
    <row r="4181" spans="1:1" ht="30.75" customHeight="1" x14ac:dyDescent="0.25">
      <c r="A4181" s="59" t="str">
        <f t="shared" si="67"/>
        <v/>
      </c>
    </row>
    <row r="4182" spans="1:1" ht="30.75" customHeight="1" x14ac:dyDescent="0.25">
      <c r="A4182" s="59" t="str">
        <f t="shared" si="67"/>
        <v/>
      </c>
    </row>
    <row r="4183" spans="1:1" ht="30.75" customHeight="1" x14ac:dyDescent="0.25">
      <c r="A4183" s="59" t="str">
        <f t="shared" si="67"/>
        <v/>
      </c>
    </row>
    <row r="4184" spans="1:1" ht="30.75" customHeight="1" x14ac:dyDescent="0.25">
      <c r="A4184" s="59" t="str">
        <f t="shared" si="67"/>
        <v/>
      </c>
    </row>
    <row r="4185" spans="1:1" ht="30.75" customHeight="1" x14ac:dyDescent="0.25">
      <c r="A4185" s="59" t="str">
        <f t="shared" si="67"/>
        <v/>
      </c>
    </row>
    <row r="4186" spans="1:1" ht="30.75" customHeight="1" x14ac:dyDescent="0.25">
      <c r="A4186" s="59" t="str">
        <f t="shared" si="67"/>
        <v/>
      </c>
    </row>
    <row r="4187" spans="1:1" ht="30.75" customHeight="1" x14ac:dyDescent="0.25">
      <c r="A4187" s="59" t="str">
        <f t="shared" si="67"/>
        <v/>
      </c>
    </row>
    <row r="4188" spans="1:1" ht="30.75" customHeight="1" x14ac:dyDescent="0.25">
      <c r="A4188" s="59" t="str">
        <f t="shared" si="67"/>
        <v/>
      </c>
    </row>
    <row r="4189" spans="1:1" ht="30.75" customHeight="1" x14ac:dyDescent="0.25">
      <c r="A4189" s="59" t="str">
        <f t="shared" si="67"/>
        <v/>
      </c>
    </row>
    <row r="4190" spans="1:1" ht="30.75" customHeight="1" x14ac:dyDescent="0.25">
      <c r="A4190" s="59" t="str">
        <f t="shared" si="67"/>
        <v/>
      </c>
    </row>
    <row r="4191" spans="1:1" ht="30.75" customHeight="1" x14ac:dyDescent="0.25">
      <c r="A4191" s="59" t="str">
        <f t="shared" si="67"/>
        <v/>
      </c>
    </row>
    <row r="4192" spans="1:1" ht="30.75" customHeight="1" x14ac:dyDescent="0.25">
      <c r="A4192" s="59" t="str">
        <f t="shared" si="67"/>
        <v/>
      </c>
    </row>
    <row r="4193" spans="1:1" ht="30.75" customHeight="1" x14ac:dyDescent="0.25">
      <c r="A4193" s="59" t="str">
        <f t="shared" si="67"/>
        <v/>
      </c>
    </row>
    <row r="4194" spans="1:1" ht="30.75" customHeight="1" x14ac:dyDescent="0.25">
      <c r="A4194" s="59" t="str">
        <f t="shared" si="67"/>
        <v/>
      </c>
    </row>
    <row r="4195" spans="1:1" ht="30.75" customHeight="1" x14ac:dyDescent="0.25">
      <c r="A4195" s="59" t="str">
        <f t="shared" si="67"/>
        <v/>
      </c>
    </row>
    <row r="4196" spans="1:1" ht="30.75" customHeight="1" x14ac:dyDescent="0.25">
      <c r="A4196" s="59" t="str">
        <f t="shared" si="67"/>
        <v/>
      </c>
    </row>
    <row r="4197" spans="1:1" ht="30.75" customHeight="1" x14ac:dyDescent="0.25">
      <c r="A4197" s="59" t="str">
        <f t="shared" si="67"/>
        <v/>
      </c>
    </row>
    <row r="4198" spans="1:1" ht="30.75" customHeight="1" x14ac:dyDescent="0.25">
      <c r="A4198" s="59" t="str">
        <f t="shared" si="67"/>
        <v/>
      </c>
    </row>
    <row r="4199" spans="1:1" ht="30.75" customHeight="1" x14ac:dyDescent="0.25">
      <c r="A4199" s="59" t="str">
        <f t="shared" si="67"/>
        <v/>
      </c>
    </row>
    <row r="4200" spans="1:1" ht="30.75" customHeight="1" x14ac:dyDescent="0.25">
      <c r="A4200" s="59" t="str">
        <f t="shared" si="67"/>
        <v/>
      </c>
    </row>
    <row r="4201" spans="1:1" ht="30.75" customHeight="1" x14ac:dyDescent="0.25">
      <c r="A4201" s="59" t="str">
        <f t="shared" si="67"/>
        <v/>
      </c>
    </row>
    <row r="4202" spans="1:1" ht="30.75" customHeight="1" x14ac:dyDescent="0.25">
      <c r="A4202" s="59" t="str">
        <f t="shared" si="67"/>
        <v/>
      </c>
    </row>
    <row r="4203" spans="1:1" ht="30.75" customHeight="1" x14ac:dyDescent="0.25">
      <c r="A4203" s="59" t="str">
        <f t="shared" si="67"/>
        <v/>
      </c>
    </row>
    <row r="4204" spans="1:1" ht="30.75" customHeight="1" x14ac:dyDescent="0.25">
      <c r="A4204" s="59" t="str">
        <f t="shared" si="67"/>
        <v/>
      </c>
    </row>
    <row r="4205" spans="1:1" ht="30.75" customHeight="1" x14ac:dyDescent="0.25">
      <c r="A4205" s="59" t="str">
        <f t="shared" si="67"/>
        <v/>
      </c>
    </row>
    <row r="4206" spans="1:1" ht="30.75" customHeight="1" x14ac:dyDescent="0.25">
      <c r="A4206" s="59" t="str">
        <f t="shared" si="67"/>
        <v/>
      </c>
    </row>
    <row r="4207" spans="1:1" ht="30.75" customHeight="1" x14ac:dyDescent="0.25">
      <c r="A4207" s="59" t="str">
        <f t="shared" si="67"/>
        <v/>
      </c>
    </row>
    <row r="4208" spans="1:1" ht="30.75" customHeight="1" x14ac:dyDescent="0.25">
      <c r="A4208" s="59" t="str">
        <f t="shared" si="67"/>
        <v/>
      </c>
    </row>
    <row r="4209" spans="1:1" ht="30.75" customHeight="1" x14ac:dyDescent="0.25">
      <c r="A4209" s="59" t="str">
        <f t="shared" si="67"/>
        <v/>
      </c>
    </row>
    <row r="4210" spans="1:1" ht="30.75" customHeight="1" x14ac:dyDescent="0.25">
      <c r="A4210" s="59" t="str">
        <f t="shared" si="67"/>
        <v/>
      </c>
    </row>
    <row r="4211" spans="1:1" ht="30.75" customHeight="1" x14ac:dyDescent="0.25">
      <c r="A4211" s="59" t="str">
        <f t="shared" si="67"/>
        <v/>
      </c>
    </row>
    <row r="4212" spans="1:1" ht="30.75" customHeight="1" x14ac:dyDescent="0.25">
      <c r="A4212" s="59" t="str">
        <f t="shared" si="67"/>
        <v/>
      </c>
    </row>
    <row r="4213" spans="1:1" ht="30.75" customHeight="1" x14ac:dyDescent="0.25">
      <c r="A4213" s="59" t="str">
        <f t="shared" si="67"/>
        <v/>
      </c>
    </row>
    <row r="4214" spans="1:1" ht="30.75" customHeight="1" x14ac:dyDescent="0.25">
      <c r="A4214" s="59" t="str">
        <f t="shared" si="67"/>
        <v/>
      </c>
    </row>
    <row r="4215" spans="1:1" ht="30.75" customHeight="1" x14ac:dyDescent="0.25">
      <c r="A4215" s="59" t="str">
        <f t="shared" si="67"/>
        <v/>
      </c>
    </row>
    <row r="4216" spans="1:1" ht="30.75" customHeight="1" x14ac:dyDescent="0.25">
      <c r="A4216" s="59" t="str">
        <f t="shared" si="67"/>
        <v/>
      </c>
    </row>
    <row r="4217" spans="1:1" ht="30.75" customHeight="1" x14ac:dyDescent="0.25">
      <c r="A4217" s="59" t="str">
        <f t="shared" si="67"/>
        <v/>
      </c>
    </row>
    <row r="4218" spans="1:1" ht="30.75" customHeight="1" x14ac:dyDescent="0.25">
      <c r="A4218" s="59" t="str">
        <f t="shared" si="67"/>
        <v/>
      </c>
    </row>
    <row r="4219" spans="1:1" ht="30.75" customHeight="1" x14ac:dyDescent="0.25">
      <c r="A4219" s="59" t="str">
        <f t="shared" si="67"/>
        <v/>
      </c>
    </row>
    <row r="4220" spans="1:1" ht="30.75" customHeight="1" x14ac:dyDescent="0.25">
      <c r="A4220" s="59" t="str">
        <f t="shared" si="67"/>
        <v/>
      </c>
    </row>
    <row r="4221" spans="1:1" ht="30.75" customHeight="1" x14ac:dyDescent="0.25">
      <c r="A4221" s="59" t="str">
        <f t="shared" si="67"/>
        <v/>
      </c>
    </row>
    <row r="4222" spans="1:1" ht="30.75" customHeight="1" x14ac:dyDescent="0.25">
      <c r="A4222" s="59" t="str">
        <f t="shared" si="67"/>
        <v/>
      </c>
    </row>
    <row r="4223" spans="1:1" ht="30.75" customHeight="1" x14ac:dyDescent="0.25">
      <c r="A4223" s="59" t="str">
        <f t="shared" si="67"/>
        <v/>
      </c>
    </row>
    <row r="4224" spans="1:1" ht="30.75" customHeight="1" x14ac:dyDescent="0.25">
      <c r="A4224" s="59" t="str">
        <f t="shared" si="67"/>
        <v/>
      </c>
    </row>
    <row r="4225" spans="1:1" ht="30.75" customHeight="1" x14ac:dyDescent="0.25">
      <c r="A4225" s="59" t="str">
        <f t="shared" si="67"/>
        <v/>
      </c>
    </row>
    <row r="4226" spans="1:1" ht="30.75" customHeight="1" x14ac:dyDescent="0.25">
      <c r="A4226" s="59" t="str">
        <f t="shared" si="67"/>
        <v/>
      </c>
    </row>
    <row r="4227" spans="1:1" ht="30.75" customHeight="1" x14ac:dyDescent="0.25">
      <c r="A4227" s="59" t="str">
        <f t="shared" ref="A4227:A4290" si="68">IF(B4227&lt;&gt;"",DATE(2020,INT((ROW(A4225)-1)/27)+1,1),"")</f>
        <v/>
      </c>
    </row>
    <row r="4228" spans="1:1" ht="30.75" customHeight="1" x14ac:dyDescent="0.25">
      <c r="A4228" s="59" t="str">
        <f t="shared" si="68"/>
        <v/>
      </c>
    </row>
    <row r="4229" spans="1:1" ht="30.75" customHeight="1" x14ac:dyDescent="0.25">
      <c r="A4229" s="59" t="str">
        <f t="shared" si="68"/>
        <v/>
      </c>
    </row>
    <row r="4230" spans="1:1" ht="30.75" customHeight="1" x14ac:dyDescent="0.25">
      <c r="A4230" s="59" t="str">
        <f t="shared" si="68"/>
        <v/>
      </c>
    </row>
    <row r="4231" spans="1:1" ht="30.75" customHeight="1" x14ac:dyDescent="0.25">
      <c r="A4231" s="59" t="str">
        <f t="shared" si="68"/>
        <v/>
      </c>
    </row>
    <row r="4232" spans="1:1" ht="30.75" customHeight="1" x14ac:dyDescent="0.25">
      <c r="A4232" s="59" t="str">
        <f t="shared" si="68"/>
        <v/>
      </c>
    </row>
    <row r="4233" spans="1:1" ht="30.75" customHeight="1" x14ac:dyDescent="0.25">
      <c r="A4233" s="59" t="str">
        <f t="shared" si="68"/>
        <v/>
      </c>
    </row>
    <row r="4234" spans="1:1" ht="30.75" customHeight="1" x14ac:dyDescent="0.25">
      <c r="A4234" s="59" t="str">
        <f t="shared" si="68"/>
        <v/>
      </c>
    </row>
    <row r="4235" spans="1:1" ht="30.75" customHeight="1" x14ac:dyDescent="0.25">
      <c r="A4235" s="59" t="str">
        <f t="shared" si="68"/>
        <v/>
      </c>
    </row>
    <row r="4236" spans="1:1" ht="30.75" customHeight="1" x14ac:dyDescent="0.25">
      <c r="A4236" s="59" t="str">
        <f t="shared" si="68"/>
        <v/>
      </c>
    </row>
    <row r="4237" spans="1:1" ht="30.75" customHeight="1" x14ac:dyDescent="0.25">
      <c r="A4237" s="59" t="str">
        <f t="shared" si="68"/>
        <v/>
      </c>
    </row>
    <row r="4238" spans="1:1" ht="30.75" customHeight="1" x14ac:dyDescent="0.25">
      <c r="A4238" s="59" t="str">
        <f t="shared" si="68"/>
        <v/>
      </c>
    </row>
    <row r="4239" spans="1:1" ht="30.75" customHeight="1" x14ac:dyDescent="0.25">
      <c r="A4239" s="59" t="str">
        <f t="shared" si="68"/>
        <v/>
      </c>
    </row>
    <row r="4240" spans="1:1" ht="30.75" customHeight="1" x14ac:dyDescent="0.25">
      <c r="A4240" s="59" t="str">
        <f t="shared" si="68"/>
        <v/>
      </c>
    </row>
    <row r="4241" spans="1:1" ht="30.75" customHeight="1" x14ac:dyDescent="0.25">
      <c r="A4241" s="59" t="str">
        <f t="shared" si="68"/>
        <v/>
      </c>
    </row>
    <row r="4242" spans="1:1" ht="30.75" customHeight="1" x14ac:dyDescent="0.25">
      <c r="A4242" s="59" t="str">
        <f t="shared" si="68"/>
        <v/>
      </c>
    </row>
    <row r="4243" spans="1:1" ht="30.75" customHeight="1" x14ac:dyDescent="0.25">
      <c r="A4243" s="59" t="str">
        <f t="shared" si="68"/>
        <v/>
      </c>
    </row>
    <row r="4244" spans="1:1" ht="30.75" customHeight="1" x14ac:dyDescent="0.25">
      <c r="A4244" s="59" t="str">
        <f t="shared" si="68"/>
        <v/>
      </c>
    </row>
    <row r="4245" spans="1:1" ht="30.75" customHeight="1" x14ac:dyDescent="0.25">
      <c r="A4245" s="59" t="str">
        <f t="shared" si="68"/>
        <v/>
      </c>
    </row>
    <row r="4246" spans="1:1" ht="30.75" customHeight="1" x14ac:dyDescent="0.25">
      <c r="A4246" s="59" t="str">
        <f t="shared" si="68"/>
        <v/>
      </c>
    </row>
    <row r="4247" spans="1:1" ht="30.75" customHeight="1" x14ac:dyDescent="0.25">
      <c r="A4247" s="59" t="str">
        <f t="shared" si="68"/>
        <v/>
      </c>
    </row>
    <row r="4248" spans="1:1" ht="30.75" customHeight="1" x14ac:dyDescent="0.25">
      <c r="A4248" s="59" t="str">
        <f t="shared" si="68"/>
        <v/>
      </c>
    </row>
    <row r="4249" spans="1:1" ht="30.75" customHeight="1" x14ac:dyDescent="0.25">
      <c r="A4249" s="59" t="str">
        <f t="shared" si="68"/>
        <v/>
      </c>
    </row>
    <row r="4250" spans="1:1" ht="30.75" customHeight="1" x14ac:dyDescent="0.25">
      <c r="A4250" s="59" t="str">
        <f t="shared" si="68"/>
        <v/>
      </c>
    </row>
    <row r="4251" spans="1:1" ht="30.75" customHeight="1" x14ac:dyDescent="0.25">
      <c r="A4251" s="59" t="str">
        <f t="shared" si="68"/>
        <v/>
      </c>
    </row>
    <row r="4252" spans="1:1" ht="30.75" customHeight="1" x14ac:dyDescent="0.25">
      <c r="A4252" s="59" t="str">
        <f t="shared" si="68"/>
        <v/>
      </c>
    </row>
    <row r="4253" spans="1:1" ht="30.75" customHeight="1" x14ac:dyDescent="0.25">
      <c r="A4253" s="59" t="str">
        <f t="shared" si="68"/>
        <v/>
      </c>
    </row>
    <row r="4254" spans="1:1" ht="30.75" customHeight="1" x14ac:dyDescent="0.25">
      <c r="A4254" s="59" t="str">
        <f t="shared" si="68"/>
        <v/>
      </c>
    </row>
    <row r="4255" spans="1:1" ht="30.75" customHeight="1" x14ac:dyDescent="0.25">
      <c r="A4255" s="59" t="str">
        <f t="shared" si="68"/>
        <v/>
      </c>
    </row>
    <row r="4256" spans="1:1" ht="30.75" customHeight="1" x14ac:dyDescent="0.25">
      <c r="A4256" s="59" t="str">
        <f t="shared" si="68"/>
        <v/>
      </c>
    </row>
    <row r="4257" spans="1:1" ht="30.75" customHeight="1" x14ac:dyDescent="0.25">
      <c r="A4257" s="59" t="str">
        <f t="shared" si="68"/>
        <v/>
      </c>
    </row>
    <row r="4258" spans="1:1" ht="30.75" customHeight="1" x14ac:dyDescent="0.25">
      <c r="A4258" s="59" t="str">
        <f t="shared" si="68"/>
        <v/>
      </c>
    </row>
    <row r="4259" spans="1:1" ht="30.75" customHeight="1" x14ac:dyDescent="0.25">
      <c r="A4259" s="59" t="str">
        <f t="shared" si="68"/>
        <v/>
      </c>
    </row>
    <row r="4260" spans="1:1" ht="30.75" customHeight="1" x14ac:dyDescent="0.25">
      <c r="A4260" s="59" t="str">
        <f t="shared" si="68"/>
        <v/>
      </c>
    </row>
    <row r="4261" spans="1:1" ht="30.75" customHeight="1" x14ac:dyDescent="0.25">
      <c r="A4261" s="59" t="str">
        <f t="shared" si="68"/>
        <v/>
      </c>
    </row>
    <row r="4262" spans="1:1" ht="30.75" customHeight="1" x14ac:dyDescent="0.25">
      <c r="A4262" s="59" t="str">
        <f t="shared" si="68"/>
        <v/>
      </c>
    </row>
    <row r="4263" spans="1:1" ht="30.75" customHeight="1" x14ac:dyDescent="0.25">
      <c r="A4263" s="59" t="str">
        <f t="shared" si="68"/>
        <v/>
      </c>
    </row>
    <row r="4264" spans="1:1" ht="30.75" customHeight="1" x14ac:dyDescent="0.25">
      <c r="A4264" s="59" t="str">
        <f t="shared" si="68"/>
        <v/>
      </c>
    </row>
    <row r="4265" spans="1:1" ht="30.75" customHeight="1" x14ac:dyDescent="0.25">
      <c r="A4265" s="59" t="str">
        <f t="shared" si="68"/>
        <v/>
      </c>
    </row>
    <row r="4266" spans="1:1" ht="30.75" customHeight="1" x14ac:dyDescent="0.25">
      <c r="A4266" s="59" t="str">
        <f t="shared" si="68"/>
        <v/>
      </c>
    </row>
    <row r="4267" spans="1:1" ht="30.75" customHeight="1" x14ac:dyDescent="0.25">
      <c r="A4267" s="59" t="str">
        <f t="shared" si="68"/>
        <v/>
      </c>
    </row>
    <row r="4268" spans="1:1" ht="30.75" customHeight="1" x14ac:dyDescent="0.25">
      <c r="A4268" s="59" t="str">
        <f t="shared" si="68"/>
        <v/>
      </c>
    </row>
    <row r="4269" spans="1:1" ht="30.75" customHeight="1" x14ac:dyDescent="0.25">
      <c r="A4269" s="59" t="str">
        <f t="shared" si="68"/>
        <v/>
      </c>
    </row>
    <row r="4270" spans="1:1" ht="30.75" customHeight="1" x14ac:dyDescent="0.25">
      <c r="A4270" s="59" t="str">
        <f t="shared" si="68"/>
        <v/>
      </c>
    </row>
    <row r="4271" spans="1:1" ht="30.75" customHeight="1" x14ac:dyDescent="0.25">
      <c r="A4271" s="59" t="str">
        <f t="shared" si="68"/>
        <v/>
      </c>
    </row>
    <row r="4272" spans="1:1" ht="30.75" customHeight="1" x14ac:dyDescent="0.25">
      <c r="A4272" s="59" t="str">
        <f t="shared" si="68"/>
        <v/>
      </c>
    </row>
    <row r="4273" spans="1:1" ht="30.75" customHeight="1" x14ac:dyDescent="0.25">
      <c r="A4273" s="59" t="str">
        <f t="shared" si="68"/>
        <v/>
      </c>
    </row>
    <row r="4274" spans="1:1" ht="30.75" customHeight="1" x14ac:dyDescent="0.25">
      <c r="A4274" s="59" t="str">
        <f t="shared" si="68"/>
        <v/>
      </c>
    </row>
    <row r="4275" spans="1:1" ht="30.75" customHeight="1" x14ac:dyDescent="0.25">
      <c r="A4275" s="59" t="str">
        <f t="shared" si="68"/>
        <v/>
      </c>
    </row>
    <row r="4276" spans="1:1" ht="30.75" customHeight="1" x14ac:dyDescent="0.25">
      <c r="A4276" s="59" t="str">
        <f t="shared" si="68"/>
        <v/>
      </c>
    </row>
    <row r="4277" spans="1:1" ht="30.75" customHeight="1" x14ac:dyDescent="0.25">
      <c r="A4277" s="59" t="str">
        <f t="shared" si="68"/>
        <v/>
      </c>
    </row>
    <row r="4278" spans="1:1" ht="30.75" customHeight="1" x14ac:dyDescent="0.25">
      <c r="A4278" s="59" t="str">
        <f t="shared" si="68"/>
        <v/>
      </c>
    </row>
    <row r="4279" spans="1:1" ht="30.75" customHeight="1" x14ac:dyDescent="0.25">
      <c r="A4279" s="59" t="str">
        <f t="shared" si="68"/>
        <v/>
      </c>
    </row>
    <row r="4280" spans="1:1" ht="30.75" customHeight="1" x14ac:dyDescent="0.25">
      <c r="A4280" s="59" t="str">
        <f t="shared" si="68"/>
        <v/>
      </c>
    </row>
    <row r="4281" spans="1:1" ht="30.75" customHeight="1" x14ac:dyDescent="0.25">
      <c r="A4281" s="59" t="str">
        <f t="shared" si="68"/>
        <v/>
      </c>
    </row>
    <row r="4282" spans="1:1" ht="30.75" customHeight="1" x14ac:dyDescent="0.25">
      <c r="A4282" s="59" t="str">
        <f t="shared" si="68"/>
        <v/>
      </c>
    </row>
    <row r="4283" spans="1:1" ht="30.75" customHeight="1" x14ac:dyDescent="0.25">
      <c r="A4283" s="59" t="str">
        <f t="shared" si="68"/>
        <v/>
      </c>
    </row>
    <row r="4284" spans="1:1" ht="30.75" customHeight="1" x14ac:dyDescent="0.25">
      <c r="A4284" s="59" t="str">
        <f t="shared" si="68"/>
        <v/>
      </c>
    </row>
    <row r="4285" spans="1:1" ht="30.75" customHeight="1" x14ac:dyDescent="0.25">
      <c r="A4285" s="59" t="str">
        <f t="shared" si="68"/>
        <v/>
      </c>
    </row>
    <row r="4286" spans="1:1" ht="30.75" customHeight="1" x14ac:dyDescent="0.25">
      <c r="A4286" s="59" t="str">
        <f t="shared" si="68"/>
        <v/>
      </c>
    </row>
    <row r="4287" spans="1:1" ht="30.75" customHeight="1" x14ac:dyDescent="0.25">
      <c r="A4287" s="59" t="str">
        <f t="shared" si="68"/>
        <v/>
      </c>
    </row>
    <row r="4288" spans="1:1" ht="30.75" customHeight="1" x14ac:dyDescent="0.25">
      <c r="A4288" s="59" t="str">
        <f t="shared" si="68"/>
        <v/>
      </c>
    </row>
    <row r="4289" spans="1:1" ht="30.75" customHeight="1" x14ac:dyDescent="0.25">
      <c r="A4289" s="59" t="str">
        <f t="shared" si="68"/>
        <v/>
      </c>
    </row>
    <row r="4290" spans="1:1" ht="30.75" customHeight="1" x14ac:dyDescent="0.25">
      <c r="A4290" s="59" t="str">
        <f t="shared" si="68"/>
        <v/>
      </c>
    </row>
    <row r="4291" spans="1:1" ht="30.75" customHeight="1" x14ac:dyDescent="0.25">
      <c r="A4291" s="59" t="str">
        <f t="shared" ref="A4291:A4354" si="69">IF(B4291&lt;&gt;"",DATE(2020,INT((ROW(A4289)-1)/27)+1,1),"")</f>
        <v/>
      </c>
    </row>
    <row r="4292" spans="1:1" ht="30.75" customHeight="1" x14ac:dyDescent="0.25">
      <c r="A4292" s="59" t="str">
        <f t="shared" si="69"/>
        <v/>
      </c>
    </row>
    <row r="4293" spans="1:1" ht="30.75" customHeight="1" x14ac:dyDescent="0.25">
      <c r="A4293" s="59" t="str">
        <f t="shared" si="69"/>
        <v/>
      </c>
    </row>
    <row r="4294" spans="1:1" ht="30.75" customHeight="1" x14ac:dyDescent="0.25">
      <c r="A4294" s="59" t="str">
        <f t="shared" si="69"/>
        <v/>
      </c>
    </row>
    <row r="4295" spans="1:1" ht="30.75" customHeight="1" x14ac:dyDescent="0.25">
      <c r="A4295" s="59" t="str">
        <f t="shared" si="69"/>
        <v/>
      </c>
    </row>
    <row r="4296" spans="1:1" ht="30.75" customHeight="1" x14ac:dyDescent="0.25">
      <c r="A4296" s="59" t="str">
        <f t="shared" si="69"/>
        <v/>
      </c>
    </row>
    <row r="4297" spans="1:1" ht="30.75" customHeight="1" x14ac:dyDescent="0.25">
      <c r="A4297" s="59" t="str">
        <f t="shared" si="69"/>
        <v/>
      </c>
    </row>
    <row r="4298" spans="1:1" ht="30.75" customHeight="1" x14ac:dyDescent="0.25">
      <c r="A4298" s="59" t="str">
        <f t="shared" si="69"/>
        <v/>
      </c>
    </row>
    <row r="4299" spans="1:1" ht="30.75" customHeight="1" x14ac:dyDescent="0.25">
      <c r="A4299" s="59" t="str">
        <f t="shared" si="69"/>
        <v/>
      </c>
    </row>
    <row r="4300" spans="1:1" ht="30.75" customHeight="1" x14ac:dyDescent="0.25">
      <c r="A4300" s="59" t="str">
        <f t="shared" si="69"/>
        <v/>
      </c>
    </row>
    <row r="4301" spans="1:1" ht="30.75" customHeight="1" x14ac:dyDescent="0.25">
      <c r="A4301" s="59" t="str">
        <f t="shared" si="69"/>
        <v/>
      </c>
    </row>
    <row r="4302" spans="1:1" ht="30.75" customHeight="1" x14ac:dyDescent="0.25">
      <c r="A4302" s="59" t="str">
        <f t="shared" si="69"/>
        <v/>
      </c>
    </row>
    <row r="4303" spans="1:1" ht="30.75" customHeight="1" x14ac:dyDescent="0.25">
      <c r="A4303" s="59" t="str">
        <f t="shared" si="69"/>
        <v/>
      </c>
    </row>
    <row r="4304" spans="1:1" ht="30.75" customHeight="1" x14ac:dyDescent="0.25">
      <c r="A4304" s="59" t="str">
        <f t="shared" si="69"/>
        <v/>
      </c>
    </row>
    <row r="4305" spans="1:1" ht="30.75" customHeight="1" x14ac:dyDescent="0.25">
      <c r="A4305" s="59" t="str">
        <f t="shared" si="69"/>
        <v/>
      </c>
    </row>
    <row r="4306" spans="1:1" ht="30.75" customHeight="1" x14ac:dyDescent="0.25">
      <c r="A4306" s="59" t="str">
        <f t="shared" si="69"/>
        <v/>
      </c>
    </row>
    <row r="4307" spans="1:1" ht="30.75" customHeight="1" x14ac:dyDescent="0.25">
      <c r="A4307" s="59" t="str">
        <f t="shared" si="69"/>
        <v/>
      </c>
    </row>
    <row r="4308" spans="1:1" ht="30.75" customHeight="1" x14ac:dyDescent="0.25">
      <c r="A4308" s="59" t="str">
        <f t="shared" si="69"/>
        <v/>
      </c>
    </row>
    <row r="4309" spans="1:1" ht="30.75" customHeight="1" x14ac:dyDescent="0.25">
      <c r="A4309" s="59" t="str">
        <f t="shared" si="69"/>
        <v/>
      </c>
    </row>
    <row r="4310" spans="1:1" ht="30.75" customHeight="1" x14ac:dyDescent="0.25">
      <c r="A4310" s="59" t="str">
        <f t="shared" si="69"/>
        <v/>
      </c>
    </row>
    <row r="4311" spans="1:1" ht="30.75" customHeight="1" x14ac:dyDescent="0.25">
      <c r="A4311" s="59" t="str">
        <f t="shared" si="69"/>
        <v/>
      </c>
    </row>
    <row r="4312" spans="1:1" ht="30.75" customHeight="1" x14ac:dyDescent="0.25">
      <c r="A4312" s="59" t="str">
        <f t="shared" si="69"/>
        <v/>
      </c>
    </row>
    <row r="4313" spans="1:1" ht="30.75" customHeight="1" x14ac:dyDescent="0.25">
      <c r="A4313" s="59" t="str">
        <f t="shared" si="69"/>
        <v/>
      </c>
    </row>
    <row r="4314" spans="1:1" ht="30.75" customHeight="1" x14ac:dyDescent="0.25">
      <c r="A4314" s="59" t="str">
        <f t="shared" si="69"/>
        <v/>
      </c>
    </row>
    <row r="4315" spans="1:1" ht="30.75" customHeight="1" x14ac:dyDescent="0.25">
      <c r="A4315" s="59" t="str">
        <f t="shared" si="69"/>
        <v/>
      </c>
    </row>
    <row r="4316" spans="1:1" ht="30.75" customHeight="1" x14ac:dyDescent="0.25">
      <c r="A4316" s="59" t="str">
        <f t="shared" si="69"/>
        <v/>
      </c>
    </row>
    <row r="4317" spans="1:1" ht="30.75" customHeight="1" x14ac:dyDescent="0.25">
      <c r="A4317" s="59" t="str">
        <f t="shared" si="69"/>
        <v/>
      </c>
    </row>
    <row r="4318" spans="1:1" ht="30.75" customHeight="1" x14ac:dyDescent="0.25">
      <c r="A4318" s="59" t="str">
        <f t="shared" si="69"/>
        <v/>
      </c>
    </row>
    <row r="4319" spans="1:1" ht="30.75" customHeight="1" x14ac:dyDescent="0.25">
      <c r="A4319" s="59" t="str">
        <f t="shared" si="69"/>
        <v/>
      </c>
    </row>
    <row r="4320" spans="1:1" ht="30.75" customHeight="1" x14ac:dyDescent="0.25">
      <c r="A4320" s="59" t="str">
        <f t="shared" si="69"/>
        <v/>
      </c>
    </row>
    <row r="4321" spans="1:1" ht="30.75" customHeight="1" x14ac:dyDescent="0.25">
      <c r="A4321" s="59" t="str">
        <f t="shared" si="69"/>
        <v/>
      </c>
    </row>
    <row r="4322" spans="1:1" ht="30.75" customHeight="1" x14ac:dyDescent="0.25">
      <c r="A4322" s="59" t="str">
        <f t="shared" si="69"/>
        <v/>
      </c>
    </row>
    <row r="4323" spans="1:1" ht="30.75" customHeight="1" x14ac:dyDescent="0.25">
      <c r="A4323" s="59" t="str">
        <f t="shared" si="69"/>
        <v/>
      </c>
    </row>
    <row r="4324" spans="1:1" ht="30.75" customHeight="1" x14ac:dyDescent="0.25">
      <c r="A4324" s="59" t="str">
        <f t="shared" si="69"/>
        <v/>
      </c>
    </row>
    <row r="4325" spans="1:1" ht="30.75" customHeight="1" x14ac:dyDescent="0.25">
      <c r="A4325" s="59" t="str">
        <f t="shared" si="69"/>
        <v/>
      </c>
    </row>
    <row r="4326" spans="1:1" ht="30.75" customHeight="1" x14ac:dyDescent="0.25">
      <c r="A4326" s="59" t="str">
        <f t="shared" si="69"/>
        <v/>
      </c>
    </row>
    <row r="4327" spans="1:1" ht="30.75" customHeight="1" x14ac:dyDescent="0.25">
      <c r="A4327" s="59" t="str">
        <f t="shared" si="69"/>
        <v/>
      </c>
    </row>
    <row r="4328" spans="1:1" ht="30.75" customHeight="1" x14ac:dyDescent="0.25">
      <c r="A4328" s="59" t="str">
        <f t="shared" si="69"/>
        <v/>
      </c>
    </row>
    <row r="4329" spans="1:1" ht="30.75" customHeight="1" x14ac:dyDescent="0.25">
      <c r="A4329" s="59" t="str">
        <f t="shared" si="69"/>
        <v/>
      </c>
    </row>
    <row r="4330" spans="1:1" ht="30.75" customHeight="1" x14ac:dyDescent="0.25">
      <c r="A4330" s="59" t="str">
        <f t="shared" si="69"/>
        <v/>
      </c>
    </row>
    <row r="4331" spans="1:1" ht="30.75" customHeight="1" x14ac:dyDescent="0.25">
      <c r="A4331" s="59" t="str">
        <f t="shared" si="69"/>
        <v/>
      </c>
    </row>
    <row r="4332" spans="1:1" ht="30.75" customHeight="1" x14ac:dyDescent="0.25">
      <c r="A4332" s="59" t="str">
        <f t="shared" si="69"/>
        <v/>
      </c>
    </row>
    <row r="4333" spans="1:1" ht="30.75" customHeight="1" x14ac:dyDescent="0.25">
      <c r="A4333" s="59" t="str">
        <f t="shared" si="69"/>
        <v/>
      </c>
    </row>
    <row r="4334" spans="1:1" ht="30.75" customHeight="1" x14ac:dyDescent="0.25">
      <c r="A4334" s="59" t="str">
        <f t="shared" si="69"/>
        <v/>
      </c>
    </row>
    <row r="4335" spans="1:1" ht="30.75" customHeight="1" x14ac:dyDescent="0.25">
      <c r="A4335" s="59" t="str">
        <f t="shared" si="69"/>
        <v/>
      </c>
    </row>
    <row r="4336" spans="1:1" ht="30.75" customHeight="1" x14ac:dyDescent="0.25">
      <c r="A4336" s="59" t="str">
        <f t="shared" si="69"/>
        <v/>
      </c>
    </row>
    <row r="4337" spans="1:1" ht="30.75" customHeight="1" x14ac:dyDescent="0.25">
      <c r="A4337" s="59" t="str">
        <f t="shared" si="69"/>
        <v/>
      </c>
    </row>
    <row r="4338" spans="1:1" ht="30.75" customHeight="1" x14ac:dyDescent="0.25">
      <c r="A4338" s="59" t="str">
        <f t="shared" si="69"/>
        <v/>
      </c>
    </row>
    <row r="4339" spans="1:1" ht="30.75" customHeight="1" x14ac:dyDescent="0.25">
      <c r="A4339" s="59" t="str">
        <f t="shared" si="69"/>
        <v/>
      </c>
    </row>
    <row r="4340" spans="1:1" ht="30.75" customHeight="1" x14ac:dyDescent="0.25">
      <c r="A4340" s="59" t="str">
        <f t="shared" si="69"/>
        <v/>
      </c>
    </row>
    <row r="4341" spans="1:1" ht="30.75" customHeight="1" x14ac:dyDescent="0.25">
      <c r="A4341" s="59" t="str">
        <f t="shared" si="69"/>
        <v/>
      </c>
    </row>
    <row r="4342" spans="1:1" ht="30.75" customHeight="1" x14ac:dyDescent="0.25">
      <c r="A4342" s="59" t="str">
        <f t="shared" si="69"/>
        <v/>
      </c>
    </row>
    <row r="4343" spans="1:1" ht="30.75" customHeight="1" x14ac:dyDescent="0.25">
      <c r="A4343" s="59" t="str">
        <f t="shared" si="69"/>
        <v/>
      </c>
    </row>
    <row r="4344" spans="1:1" ht="30.75" customHeight="1" x14ac:dyDescent="0.25">
      <c r="A4344" s="59" t="str">
        <f t="shared" si="69"/>
        <v/>
      </c>
    </row>
    <row r="4345" spans="1:1" ht="30.75" customHeight="1" x14ac:dyDescent="0.25">
      <c r="A4345" s="59" t="str">
        <f t="shared" si="69"/>
        <v/>
      </c>
    </row>
    <row r="4346" spans="1:1" ht="30.75" customHeight="1" x14ac:dyDescent="0.25">
      <c r="A4346" s="59" t="str">
        <f t="shared" si="69"/>
        <v/>
      </c>
    </row>
    <row r="4347" spans="1:1" ht="30.75" customHeight="1" x14ac:dyDescent="0.25">
      <c r="A4347" s="59" t="str">
        <f t="shared" si="69"/>
        <v/>
      </c>
    </row>
    <row r="4348" spans="1:1" ht="30.75" customHeight="1" x14ac:dyDescent="0.25">
      <c r="A4348" s="59" t="str">
        <f t="shared" si="69"/>
        <v/>
      </c>
    </row>
    <row r="4349" spans="1:1" ht="30.75" customHeight="1" x14ac:dyDescent="0.25">
      <c r="A4349" s="59" t="str">
        <f t="shared" si="69"/>
        <v/>
      </c>
    </row>
    <row r="4350" spans="1:1" ht="30.75" customHeight="1" x14ac:dyDescent="0.25">
      <c r="A4350" s="59" t="str">
        <f t="shared" si="69"/>
        <v/>
      </c>
    </row>
    <row r="4351" spans="1:1" ht="30.75" customHeight="1" x14ac:dyDescent="0.25">
      <c r="A4351" s="59" t="str">
        <f t="shared" si="69"/>
        <v/>
      </c>
    </row>
    <row r="4352" spans="1:1" ht="30.75" customHeight="1" x14ac:dyDescent="0.25">
      <c r="A4352" s="59" t="str">
        <f t="shared" si="69"/>
        <v/>
      </c>
    </row>
    <row r="4353" spans="1:1" ht="30.75" customHeight="1" x14ac:dyDescent="0.25">
      <c r="A4353" s="59" t="str">
        <f t="shared" si="69"/>
        <v/>
      </c>
    </row>
    <row r="4354" spans="1:1" ht="30.75" customHeight="1" x14ac:dyDescent="0.25">
      <c r="A4354" s="59" t="str">
        <f t="shared" si="69"/>
        <v/>
      </c>
    </row>
    <row r="4355" spans="1:1" ht="30.75" customHeight="1" x14ac:dyDescent="0.25">
      <c r="A4355" s="59" t="str">
        <f t="shared" ref="A4355:A4418" si="70">IF(B4355&lt;&gt;"",DATE(2020,INT((ROW(A4353)-1)/27)+1,1),"")</f>
        <v/>
      </c>
    </row>
    <row r="4356" spans="1:1" ht="30.75" customHeight="1" x14ac:dyDescent="0.25">
      <c r="A4356" s="59" t="str">
        <f t="shared" si="70"/>
        <v/>
      </c>
    </row>
    <row r="4357" spans="1:1" ht="30.75" customHeight="1" x14ac:dyDescent="0.25">
      <c r="A4357" s="59" t="str">
        <f t="shared" si="70"/>
        <v/>
      </c>
    </row>
    <row r="4358" spans="1:1" ht="30.75" customHeight="1" x14ac:dyDescent="0.25">
      <c r="A4358" s="59" t="str">
        <f t="shared" si="70"/>
        <v/>
      </c>
    </row>
    <row r="4359" spans="1:1" ht="30.75" customHeight="1" x14ac:dyDescent="0.25">
      <c r="A4359" s="59" t="str">
        <f t="shared" si="70"/>
        <v/>
      </c>
    </row>
    <row r="4360" spans="1:1" ht="30.75" customHeight="1" x14ac:dyDescent="0.25">
      <c r="A4360" s="59" t="str">
        <f t="shared" si="70"/>
        <v/>
      </c>
    </row>
    <row r="4361" spans="1:1" ht="30.75" customHeight="1" x14ac:dyDescent="0.25">
      <c r="A4361" s="59" t="str">
        <f t="shared" si="70"/>
        <v/>
      </c>
    </row>
    <row r="4362" spans="1:1" ht="30.75" customHeight="1" x14ac:dyDescent="0.25">
      <c r="A4362" s="59" t="str">
        <f t="shared" si="70"/>
        <v/>
      </c>
    </row>
    <row r="4363" spans="1:1" ht="30.75" customHeight="1" x14ac:dyDescent="0.25">
      <c r="A4363" s="59" t="str">
        <f t="shared" si="70"/>
        <v/>
      </c>
    </row>
    <row r="4364" spans="1:1" ht="30.75" customHeight="1" x14ac:dyDescent="0.25">
      <c r="A4364" s="59" t="str">
        <f t="shared" si="70"/>
        <v/>
      </c>
    </row>
    <row r="4365" spans="1:1" ht="30.75" customHeight="1" x14ac:dyDescent="0.25">
      <c r="A4365" s="59" t="str">
        <f t="shared" si="70"/>
        <v/>
      </c>
    </row>
    <row r="4366" spans="1:1" ht="30.75" customHeight="1" x14ac:dyDescent="0.25">
      <c r="A4366" s="59" t="str">
        <f t="shared" si="70"/>
        <v/>
      </c>
    </row>
    <row r="4367" spans="1:1" ht="30.75" customHeight="1" x14ac:dyDescent="0.25">
      <c r="A4367" s="59" t="str">
        <f t="shared" si="70"/>
        <v/>
      </c>
    </row>
    <row r="4368" spans="1:1" ht="30.75" customHeight="1" x14ac:dyDescent="0.25">
      <c r="A4368" s="59" t="str">
        <f t="shared" si="70"/>
        <v/>
      </c>
    </row>
    <row r="4369" spans="1:1" ht="30.75" customHeight="1" x14ac:dyDescent="0.25">
      <c r="A4369" s="59" t="str">
        <f t="shared" si="70"/>
        <v/>
      </c>
    </row>
    <row r="4370" spans="1:1" ht="30.75" customHeight="1" x14ac:dyDescent="0.25">
      <c r="A4370" s="59" t="str">
        <f t="shared" si="70"/>
        <v/>
      </c>
    </row>
    <row r="4371" spans="1:1" ht="30.75" customHeight="1" x14ac:dyDescent="0.25">
      <c r="A4371" s="59" t="str">
        <f t="shared" si="70"/>
        <v/>
      </c>
    </row>
    <row r="4372" spans="1:1" ht="30.75" customHeight="1" x14ac:dyDescent="0.25">
      <c r="A4372" s="59" t="str">
        <f t="shared" si="70"/>
        <v/>
      </c>
    </row>
    <row r="4373" spans="1:1" ht="30.75" customHeight="1" x14ac:dyDescent="0.25">
      <c r="A4373" s="59" t="str">
        <f t="shared" si="70"/>
        <v/>
      </c>
    </row>
    <row r="4374" spans="1:1" ht="30.75" customHeight="1" x14ac:dyDescent="0.25">
      <c r="A4374" s="59" t="str">
        <f t="shared" si="70"/>
        <v/>
      </c>
    </row>
    <row r="4375" spans="1:1" ht="30.75" customHeight="1" x14ac:dyDescent="0.25">
      <c r="A4375" s="59" t="str">
        <f t="shared" si="70"/>
        <v/>
      </c>
    </row>
    <row r="4376" spans="1:1" ht="30.75" customHeight="1" x14ac:dyDescent="0.25">
      <c r="A4376" s="59" t="str">
        <f t="shared" si="70"/>
        <v/>
      </c>
    </row>
    <row r="4377" spans="1:1" ht="30.75" customHeight="1" x14ac:dyDescent="0.25">
      <c r="A4377" s="59" t="str">
        <f t="shared" si="70"/>
        <v/>
      </c>
    </row>
    <row r="4378" spans="1:1" ht="30.75" customHeight="1" x14ac:dyDescent="0.25">
      <c r="A4378" s="59" t="str">
        <f t="shared" si="70"/>
        <v/>
      </c>
    </row>
    <row r="4379" spans="1:1" ht="30.75" customHeight="1" x14ac:dyDescent="0.25">
      <c r="A4379" s="59" t="str">
        <f t="shared" si="70"/>
        <v/>
      </c>
    </row>
    <row r="4380" spans="1:1" ht="30.75" customHeight="1" x14ac:dyDescent="0.25">
      <c r="A4380" s="59" t="str">
        <f t="shared" si="70"/>
        <v/>
      </c>
    </row>
    <row r="4381" spans="1:1" ht="30.75" customHeight="1" x14ac:dyDescent="0.25">
      <c r="A4381" s="59" t="str">
        <f t="shared" si="70"/>
        <v/>
      </c>
    </row>
    <row r="4382" spans="1:1" ht="30.75" customHeight="1" x14ac:dyDescent="0.25">
      <c r="A4382" s="59" t="str">
        <f t="shared" si="70"/>
        <v/>
      </c>
    </row>
    <row r="4383" spans="1:1" ht="30.75" customHeight="1" x14ac:dyDescent="0.25">
      <c r="A4383" s="59" t="str">
        <f t="shared" si="70"/>
        <v/>
      </c>
    </row>
    <row r="4384" spans="1:1" ht="30.75" customHeight="1" x14ac:dyDescent="0.25">
      <c r="A4384" s="59" t="str">
        <f t="shared" si="70"/>
        <v/>
      </c>
    </row>
    <row r="4385" spans="1:1" ht="30.75" customHeight="1" x14ac:dyDescent="0.25">
      <c r="A4385" s="59" t="str">
        <f t="shared" si="70"/>
        <v/>
      </c>
    </row>
    <row r="4386" spans="1:1" ht="30.75" customHeight="1" x14ac:dyDescent="0.25">
      <c r="A4386" s="59" t="str">
        <f t="shared" si="70"/>
        <v/>
      </c>
    </row>
    <row r="4387" spans="1:1" ht="30.75" customHeight="1" x14ac:dyDescent="0.25">
      <c r="A4387" s="59" t="str">
        <f t="shared" si="70"/>
        <v/>
      </c>
    </row>
    <row r="4388" spans="1:1" ht="30.75" customHeight="1" x14ac:dyDescent="0.25">
      <c r="A4388" s="59" t="str">
        <f t="shared" si="70"/>
        <v/>
      </c>
    </row>
    <row r="4389" spans="1:1" ht="30.75" customHeight="1" x14ac:dyDescent="0.25">
      <c r="A4389" s="59" t="str">
        <f t="shared" si="70"/>
        <v/>
      </c>
    </row>
    <row r="4390" spans="1:1" ht="30.75" customHeight="1" x14ac:dyDescent="0.25">
      <c r="A4390" s="59" t="str">
        <f t="shared" si="70"/>
        <v/>
      </c>
    </row>
    <row r="4391" spans="1:1" ht="30.75" customHeight="1" x14ac:dyDescent="0.25">
      <c r="A4391" s="59" t="str">
        <f t="shared" si="70"/>
        <v/>
      </c>
    </row>
    <row r="4392" spans="1:1" ht="30.75" customHeight="1" x14ac:dyDescent="0.25">
      <c r="A4392" s="59" t="str">
        <f t="shared" si="70"/>
        <v/>
      </c>
    </row>
    <row r="4393" spans="1:1" ht="30.75" customHeight="1" x14ac:dyDescent="0.25">
      <c r="A4393" s="59" t="str">
        <f t="shared" si="70"/>
        <v/>
      </c>
    </row>
    <row r="4394" spans="1:1" ht="30.75" customHeight="1" x14ac:dyDescent="0.25">
      <c r="A4394" s="59" t="str">
        <f t="shared" si="70"/>
        <v/>
      </c>
    </row>
    <row r="4395" spans="1:1" ht="30.75" customHeight="1" x14ac:dyDescent="0.25">
      <c r="A4395" s="59" t="str">
        <f t="shared" si="70"/>
        <v/>
      </c>
    </row>
    <row r="4396" spans="1:1" ht="30.75" customHeight="1" x14ac:dyDescent="0.25">
      <c r="A4396" s="59" t="str">
        <f t="shared" si="70"/>
        <v/>
      </c>
    </row>
    <row r="4397" spans="1:1" ht="30.75" customHeight="1" x14ac:dyDescent="0.25">
      <c r="A4397" s="59" t="str">
        <f t="shared" si="70"/>
        <v/>
      </c>
    </row>
    <row r="4398" spans="1:1" ht="30.75" customHeight="1" x14ac:dyDescent="0.25">
      <c r="A4398" s="59" t="str">
        <f t="shared" si="70"/>
        <v/>
      </c>
    </row>
    <row r="4399" spans="1:1" ht="30.75" customHeight="1" x14ac:dyDescent="0.25">
      <c r="A4399" s="59" t="str">
        <f t="shared" si="70"/>
        <v/>
      </c>
    </row>
    <row r="4400" spans="1:1" ht="30.75" customHeight="1" x14ac:dyDescent="0.25">
      <c r="A4400" s="59" t="str">
        <f t="shared" si="70"/>
        <v/>
      </c>
    </row>
    <row r="4401" spans="1:1" ht="30.75" customHeight="1" x14ac:dyDescent="0.25">
      <c r="A4401" s="59" t="str">
        <f t="shared" si="70"/>
        <v/>
      </c>
    </row>
    <row r="4402" spans="1:1" ht="30.75" customHeight="1" x14ac:dyDescent="0.25">
      <c r="A4402" s="59" t="str">
        <f t="shared" si="70"/>
        <v/>
      </c>
    </row>
    <row r="4403" spans="1:1" ht="30.75" customHeight="1" x14ac:dyDescent="0.25">
      <c r="A4403" s="59" t="str">
        <f t="shared" si="70"/>
        <v/>
      </c>
    </row>
    <row r="4404" spans="1:1" ht="30.75" customHeight="1" x14ac:dyDescent="0.25">
      <c r="A4404" s="59" t="str">
        <f t="shared" si="70"/>
        <v/>
      </c>
    </row>
    <row r="4405" spans="1:1" ht="30.75" customHeight="1" x14ac:dyDescent="0.25">
      <c r="A4405" s="59" t="str">
        <f t="shared" si="70"/>
        <v/>
      </c>
    </row>
    <row r="4406" spans="1:1" ht="30.75" customHeight="1" x14ac:dyDescent="0.25">
      <c r="A4406" s="59" t="str">
        <f t="shared" si="70"/>
        <v/>
      </c>
    </row>
    <row r="4407" spans="1:1" ht="30.75" customHeight="1" x14ac:dyDescent="0.25">
      <c r="A4407" s="59" t="str">
        <f t="shared" si="70"/>
        <v/>
      </c>
    </row>
    <row r="4408" spans="1:1" ht="30.75" customHeight="1" x14ac:dyDescent="0.25">
      <c r="A4408" s="59" t="str">
        <f t="shared" si="70"/>
        <v/>
      </c>
    </row>
    <row r="4409" spans="1:1" ht="30.75" customHeight="1" x14ac:dyDescent="0.25">
      <c r="A4409" s="59" t="str">
        <f t="shared" si="70"/>
        <v/>
      </c>
    </row>
    <row r="4410" spans="1:1" ht="30.75" customHeight="1" x14ac:dyDescent="0.25">
      <c r="A4410" s="59" t="str">
        <f t="shared" si="70"/>
        <v/>
      </c>
    </row>
    <row r="4411" spans="1:1" ht="30.75" customHeight="1" x14ac:dyDescent="0.25">
      <c r="A4411" s="59" t="str">
        <f t="shared" si="70"/>
        <v/>
      </c>
    </row>
    <row r="4412" spans="1:1" ht="30.75" customHeight="1" x14ac:dyDescent="0.25">
      <c r="A4412" s="59" t="str">
        <f t="shared" si="70"/>
        <v/>
      </c>
    </row>
    <row r="4413" spans="1:1" ht="30.75" customHeight="1" x14ac:dyDescent="0.25">
      <c r="A4413" s="59" t="str">
        <f t="shared" si="70"/>
        <v/>
      </c>
    </row>
    <row r="4414" spans="1:1" ht="30.75" customHeight="1" x14ac:dyDescent="0.25">
      <c r="A4414" s="59" t="str">
        <f t="shared" si="70"/>
        <v/>
      </c>
    </row>
    <row r="4415" spans="1:1" ht="30.75" customHeight="1" x14ac:dyDescent="0.25">
      <c r="A4415" s="59" t="str">
        <f t="shared" si="70"/>
        <v/>
      </c>
    </row>
    <row r="4416" spans="1:1" ht="30.75" customHeight="1" x14ac:dyDescent="0.25">
      <c r="A4416" s="59" t="str">
        <f t="shared" si="70"/>
        <v/>
      </c>
    </row>
    <row r="4417" spans="1:1" ht="30.75" customHeight="1" x14ac:dyDescent="0.25">
      <c r="A4417" s="59" t="str">
        <f t="shared" si="70"/>
        <v/>
      </c>
    </row>
    <row r="4418" spans="1:1" ht="30.75" customHeight="1" x14ac:dyDescent="0.25">
      <c r="A4418" s="59" t="str">
        <f t="shared" si="70"/>
        <v/>
      </c>
    </row>
    <row r="4419" spans="1:1" ht="30.75" customHeight="1" x14ac:dyDescent="0.25">
      <c r="A4419" s="59" t="str">
        <f t="shared" ref="A4419:A4482" si="71">IF(B4419&lt;&gt;"",DATE(2020,INT((ROW(A4417)-1)/27)+1,1),"")</f>
        <v/>
      </c>
    </row>
    <row r="4420" spans="1:1" ht="30.75" customHeight="1" x14ac:dyDescent="0.25">
      <c r="A4420" s="59" t="str">
        <f t="shared" si="71"/>
        <v/>
      </c>
    </row>
    <row r="4421" spans="1:1" ht="30.75" customHeight="1" x14ac:dyDescent="0.25">
      <c r="A4421" s="59" t="str">
        <f t="shared" si="71"/>
        <v/>
      </c>
    </row>
    <row r="4422" spans="1:1" ht="30.75" customHeight="1" x14ac:dyDescent="0.25">
      <c r="A4422" s="59" t="str">
        <f t="shared" si="71"/>
        <v/>
      </c>
    </row>
    <row r="4423" spans="1:1" ht="30.75" customHeight="1" x14ac:dyDescent="0.25">
      <c r="A4423" s="59" t="str">
        <f t="shared" si="71"/>
        <v/>
      </c>
    </row>
    <row r="4424" spans="1:1" ht="30.75" customHeight="1" x14ac:dyDescent="0.25">
      <c r="A4424" s="59" t="str">
        <f t="shared" si="71"/>
        <v/>
      </c>
    </row>
    <row r="4425" spans="1:1" ht="30.75" customHeight="1" x14ac:dyDescent="0.25">
      <c r="A4425" s="59" t="str">
        <f t="shared" si="71"/>
        <v/>
      </c>
    </row>
    <row r="4426" spans="1:1" ht="30.75" customHeight="1" x14ac:dyDescent="0.25">
      <c r="A4426" s="59" t="str">
        <f t="shared" si="71"/>
        <v/>
      </c>
    </row>
    <row r="4427" spans="1:1" ht="30.75" customHeight="1" x14ac:dyDescent="0.25">
      <c r="A4427" s="59" t="str">
        <f t="shared" si="71"/>
        <v/>
      </c>
    </row>
    <row r="4428" spans="1:1" ht="30.75" customHeight="1" x14ac:dyDescent="0.25">
      <c r="A4428" s="59" t="str">
        <f t="shared" si="71"/>
        <v/>
      </c>
    </row>
    <row r="4429" spans="1:1" ht="30.75" customHeight="1" x14ac:dyDescent="0.25">
      <c r="A4429" s="59" t="str">
        <f t="shared" si="71"/>
        <v/>
      </c>
    </row>
    <row r="4430" spans="1:1" ht="30.75" customHeight="1" x14ac:dyDescent="0.25">
      <c r="A4430" s="59" t="str">
        <f t="shared" si="71"/>
        <v/>
      </c>
    </row>
    <row r="4431" spans="1:1" ht="30.75" customHeight="1" x14ac:dyDescent="0.25">
      <c r="A4431" s="59" t="str">
        <f t="shared" si="71"/>
        <v/>
      </c>
    </row>
    <row r="4432" spans="1:1" ht="30.75" customHeight="1" x14ac:dyDescent="0.25">
      <c r="A4432" s="59" t="str">
        <f t="shared" si="71"/>
        <v/>
      </c>
    </row>
    <row r="4433" spans="1:1" ht="30.75" customHeight="1" x14ac:dyDescent="0.25">
      <c r="A4433" s="59" t="str">
        <f t="shared" si="71"/>
        <v/>
      </c>
    </row>
    <row r="4434" spans="1:1" ht="30.75" customHeight="1" x14ac:dyDescent="0.25">
      <c r="A4434" s="59" t="str">
        <f t="shared" si="71"/>
        <v/>
      </c>
    </row>
    <row r="4435" spans="1:1" ht="30.75" customHeight="1" x14ac:dyDescent="0.25">
      <c r="A4435" s="59" t="str">
        <f t="shared" si="71"/>
        <v/>
      </c>
    </row>
    <row r="4436" spans="1:1" ht="30.75" customHeight="1" x14ac:dyDescent="0.25">
      <c r="A4436" s="59" t="str">
        <f t="shared" si="71"/>
        <v/>
      </c>
    </row>
    <row r="4437" spans="1:1" ht="30.75" customHeight="1" x14ac:dyDescent="0.25">
      <c r="A4437" s="59" t="str">
        <f t="shared" si="71"/>
        <v/>
      </c>
    </row>
    <row r="4438" spans="1:1" ht="30.75" customHeight="1" x14ac:dyDescent="0.25">
      <c r="A4438" s="59" t="str">
        <f t="shared" si="71"/>
        <v/>
      </c>
    </row>
    <row r="4439" spans="1:1" ht="30.75" customHeight="1" x14ac:dyDescent="0.25">
      <c r="A4439" s="59" t="str">
        <f t="shared" si="71"/>
        <v/>
      </c>
    </row>
    <row r="4440" spans="1:1" ht="30.75" customHeight="1" x14ac:dyDescent="0.25">
      <c r="A4440" s="59" t="str">
        <f t="shared" si="71"/>
        <v/>
      </c>
    </row>
    <row r="4441" spans="1:1" ht="30.75" customHeight="1" x14ac:dyDescent="0.25">
      <c r="A4441" s="59" t="str">
        <f t="shared" si="71"/>
        <v/>
      </c>
    </row>
    <row r="4442" spans="1:1" ht="30.75" customHeight="1" x14ac:dyDescent="0.25">
      <c r="A4442" s="59" t="str">
        <f t="shared" si="71"/>
        <v/>
      </c>
    </row>
    <row r="4443" spans="1:1" ht="30.75" customHeight="1" x14ac:dyDescent="0.25">
      <c r="A4443" s="59" t="str">
        <f t="shared" si="71"/>
        <v/>
      </c>
    </row>
    <row r="4444" spans="1:1" ht="30.75" customHeight="1" x14ac:dyDescent="0.25">
      <c r="A4444" s="59" t="str">
        <f t="shared" si="71"/>
        <v/>
      </c>
    </row>
    <row r="4445" spans="1:1" ht="30.75" customHeight="1" x14ac:dyDescent="0.25">
      <c r="A4445" s="59" t="str">
        <f t="shared" si="71"/>
        <v/>
      </c>
    </row>
    <row r="4446" spans="1:1" ht="30.75" customHeight="1" x14ac:dyDescent="0.25">
      <c r="A4446" s="59" t="str">
        <f t="shared" si="71"/>
        <v/>
      </c>
    </row>
    <row r="4447" spans="1:1" ht="30.75" customHeight="1" x14ac:dyDescent="0.25">
      <c r="A4447" s="59" t="str">
        <f t="shared" si="71"/>
        <v/>
      </c>
    </row>
    <row r="4448" spans="1:1" ht="30.75" customHeight="1" x14ac:dyDescent="0.25">
      <c r="A4448" s="59" t="str">
        <f t="shared" si="71"/>
        <v/>
      </c>
    </row>
    <row r="4449" spans="1:1" ht="30.75" customHeight="1" x14ac:dyDescent="0.25">
      <c r="A4449" s="59" t="str">
        <f t="shared" si="71"/>
        <v/>
      </c>
    </row>
    <row r="4450" spans="1:1" ht="30.75" customHeight="1" x14ac:dyDescent="0.25">
      <c r="A4450" s="59" t="str">
        <f t="shared" si="71"/>
        <v/>
      </c>
    </row>
    <row r="4451" spans="1:1" ht="30.75" customHeight="1" x14ac:dyDescent="0.25">
      <c r="A4451" s="59" t="str">
        <f t="shared" si="71"/>
        <v/>
      </c>
    </row>
    <row r="4452" spans="1:1" ht="30.75" customHeight="1" x14ac:dyDescent="0.25">
      <c r="A4452" s="59" t="str">
        <f t="shared" si="71"/>
        <v/>
      </c>
    </row>
    <row r="4453" spans="1:1" ht="30.75" customHeight="1" x14ac:dyDescent="0.25">
      <c r="A4453" s="59" t="str">
        <f t="shared" si="71"/>
        <v/>
      </c>
    </row>
    <row r="4454" spans="1:1" ht="30.75" customHeight="1" x14ac:dyDescent="0.25">
      <c r="A4454" s="59" t="str">
        <f t="shared" si="71"/>
        <v/>
      </c>
    </row>
    <row r="4455" spans="1:1" ht="30.75" customHeight="1" x14ac:dyDescent="0.25">
      <c r="A4455" s="59" t="str">
        <f t="shared" si="71"/>
        <v/>
      </c>
    </row>
    <row r="4456" spans="1:1" ht="30.75" customHeight="1" x14ac:dyDescent="0.25">
      <c r="A4456" s="59" t="str">
        <f t="shared" si="71"/>
        <v/>
      </c>
    </row>
    <row r="4457" spans="1:1" ht="30.75" customHeight="1" x14ac:dyDescent="0.25">
      <c r="A4457" s="59" t="str">
        <f t="shared" si="71"/>
        <v/>
      </c>
    </row>
    <row r="4458" spans="1:1" ht="30.75" customHeight="1" x14ac:dyDescent="0.25">
      <c r="A4458" s="59" t="str">
        <f t="shared" si="71"/>
        <v/>
      </c>
    </row>
    <row r="4459" spans="1:1" ht="30.75" customHeight="1" x14ac:dyDescent="0.25">
      <c r="A4459" s="59" t="str">
        <f t="shared" si="71"/>
        <v/>
      </c>
    </row>
    <row r="4460" spans="1:1" ht="30.75" customHeight="1" x14ac:dyDescent="0.25">
      <c r="A4460" s="59" t="str">
        <f t="shared" si="71"/>
        <v/>
      </c>
    </row>
    <row r="4461" spans="1:1" ht="30.75" customHeight="1" x14ac:dyDescent="0.25">
      <c r="A4461" s="59" t="str">
        <f t="shared" si="71"/>
        <v/>
      </c>
    </row>
    <row r="4462" spans="1:1" ht="30.75" customHeight="1" x14ac:dyDescent="0.25">
      <c r="A4462" s="59" t="str">
        <f t="shared" si="71"/>
        <v/>
      </c>
    </row>
    <row r="4463" spans="1:1" ht="30.75" customHeight="1" x14ac:dyDescent="0.25">
      <c r="A4463" s="59" t="str">
        <f t="shared" si="71"/>
        <v/>
      </c>
    </row>
    <row r="4464" spans="1:1" ht="30.75" customHeight="1" x14ac:dyDescent="0.25">
      <c r="A4464" s="59" t="str">
        <f t="shared" si="71"/>
        <v/>
      </c>
    </row>
    <row r="4465" spans="1:1" ht="30.75" customHeight="1" x14ac:dyDescent="0.25">
      <c r="A4465" s="59" t="str">
        <f t="shared" si="71"/>
        <v/>
      </c>
    </row>
    <row r="4466" spans="1:1" ht="30.75" customHeight="1" x14ac:dyDescent="0.25">
      <c r="A4466" s="59" t="str">
        <f t="shared" si="71"/>
        <v/>
      </c>
    </row>
    <row r="4467" spans="1:1" ht="30.75" customHeight="1" x14ac:dyDescent="0.25">
      <c r="A4467" s="59" t="str">
        <f t="shared" si="71"/>
        <v/>
      </c>
    </row>
    <row r="4468" spans="1:1" ht="30.75" customHeight="1" x14ac:dyDescent="0.25">
      <c r="A4468" s="59" t="str">
        <f t="shared" si="71"/>
        <v/>
      </c>
    </row>
    <row r="4469" spans="1:1" ht="30.75" customHeight="1" x14ac:dyDescent="0.25">
      <c r="A4469" s="59" t="str">
        <f t="shared" si="71"/>
        <v/>
      </c>
    </row>
    <row r="4470" spans="1:1" ht="30.75" customHeight="1" x14ac:dyDescent="0.25">
      <c r="A4470" s="59" t="str">
        <f t="shared" si="71"/>
        <v/>
      </c>
    </row>
    <row r="4471" spans="1:1" ht="30.75" customHeight="1" x14ac:dyDescent="0.25">
      <c r="A4471" s="59" t="str">
        <f t="shared" si="71"/>
        <v/>
      </c>
    </row>
    <row r="4472" spans="1:1" ht="30.75" customHeight="1" x14ac:dyDescent="0.25">
      <c r="A4472" s="59" t="str">
        <f t="shared" si="71"/>
        <v/>
      </c>
    </row>
    <row r="4473" spans="1:1" ht="30.75" customHeight="1" x14ac:dyDescent="0.25">
      <c r="A4473" s="59" t="str">
        <f t="shared" si="71"/>
        <v/>
      </c>
    </row>
    <row r="4474" spans="1:1" ht="30.75" customHeight="1" x14ac:dyDescent="0.25">
      <c r="A4474" s="59" t="str">
        <f t="shared" si="71"/>
        <v/>
      </c>
    </row>
    <row r="4475" spans="1:1" ht="30.75" customHeight="1" x14ac:dyDescent="0.25">
      <c r="A4475" s="59" t="str">
        <f t="shared" si="71"/>
        <v/>
      </c>
    </row>
    <row r="4476" spans="1:1" ht="30.75" customHeight="1" x14ac:dyDescent="0.25">
      <c r="A4476" s="59" t="str">
        <f t="shared" si="71"/>
        <v/>
      </c>
    </row>
    <row r="4477" spans="1:1" ht="30.75" customHeight="1" x14ac:dyDescent="0.25">
      <c r="A4477" s="59" t="str">
        <f t="shared" si="71"/>
        <v/>
      </c>
    </row>
    <row r="4478" spans="1:1" ht="30.75" customHeight="1" x14ac:dyDescent="0.25">
      <c r="A4478" s="59" t="str">
        <f t="shared" si="71"/>
        <v/>
      </c>
    </row>
    <row r="4479" spans="1:1" ht="30.75" customHeight="1" x14ac:dyDescent="0.25">
      <c r="A4479" s="59" t="str">
        <f t="shared" si="71"/>
        <v/>
      </c>
    </row>
    <row r="4480" spans="1:1" ht="30.75" customHeight="1" x14ac:dyDescent="0.25">
      <c r="A4480" s="59" t="str">
        <f t="shared" si="71"/>
        <v/>
      </c>
    </row>
    <row r="4481" spans="1:1" ht="30.75" customHeight="1" x14ac:dyDescent="0.25">
      <c r="A4481" s="59" t="str">
        <f t="shared" si="71"/>
        <v/>
      </c>
    </row>
    <row r="4482" spans="1:1" ht="30.75" customHeight="1" x14ac:dyDescent="0.25">
      <c r="A4482" s="59" t="str">
        <f t="shared" si="71"/>
        <v/>
      </c>
    </row>
    <row r="4483" spans="1:1" ht="30.75" customHeight="1" x14ac:dyDescent="0.25">
      <c r="A4483" s="59" t="str">
        <f t="shared" ref="A4483:A4546" si="72">IF(B4483&lt;&gt;"",DATE(2020,INT((ROW(A4481)-1)/27)+1,1),"")</f>
        <v/>
      </c>
    </row>
    <row r="4484" spans="1:1" ht="30.75" customHeight="1" x14ac:dyDescent="0.25">
      <c r="A4484" s="59" t="str">
        <f t="shared" si="72"/>
        <v/>
      </c>
    </row>
    <row r="4485" spans="1:1" ht="30.75" customHeight="1" x14ac:dyDescent="0.25">
      <c r="A4485" s="59" t="str">
        <f t="shared" si="72"/>
        <v/>
      </c>
    </row>
    <row r="4486" spans="1:1" ht="30.75" customHeight="1" x14ac:dyDescent="0.25">
      <c r="A4486" s="59" t="str">
        <f t="shared" si="72"/>
        <v/>
      </c>
    </row>
    <row r="4487" spans="1:1" ht="30.75" customHeight="1" x14ac:dyDescent="0.25">
      <c r="A4487" s="59" t="str">
        <f t="shared" si="72"/>
        <v/>
      </c>
    </row>
    <row r="4488" spans="1:1" ht="30.75" customHeight="1" x14ac:dyDescent="0.25">
      <c r="A4488" s="59" t="str">
        <f t="shared" si="72"/>
        <v/>
      </c>
    </row>
    <row r="4489" spans="1:1" ht="30.75" customHeight="1" x14ac:dyDescent="0.25">
      <c r="A4489" s="59" t="str">
        <f t="shared" si="72"/>
        <v/>
      </c>
    </row>
    <row r="4490" spans="1:1" ht="30.75" customHeight="1" x14ac:dyDescent="0.25">
      <c r="A4490" s="59" t="str">
        <f t="shared" si="72"/>
        <v/>
      </c>
    </row>
    <row r="4491" spans="1:1" ht="30.75" customHeight="1" x14ac:dyDescent="0.25">
      <c r="A4491" s="59" t="str">
        <f t="shared" si="72"/>
        <v/>
      </c>
    </row>
    <row r="4492" spans="1:1" ht="30.75" customHeight="1" x14ac:dyDescent="0.25">
      <c r="A4492" s="59" t="str">
        <f t="shared" si="72"/>
        <v/>
      </c>
    </row>
    <row r="4493" spans="1:1" ht="30.75" customHeight="1" x14ac:dyDescent="0.25">
      <c r="A4493" s="59" t="str">
        <f t="shared" si="72"/>
        <v/>
      </c>
    </row>
    <row r="4494" spans="1:1" ht="30.75" customHeight="1" x14ac:dyDescent="0.25">
      <c r="A4494" s="59" t="str">
        <f t="shared" si="72"/>
        <v/>
      </c>
    </row>
    <row r="4495" spans="1:1" ht="30.75" customHeight="1" x14ac:dyDescent="0.25">
      <c r="A4495" s="59" t="str">
        <f t="shared" si="72"/>
        <v/>
      </c>
    </row>
    <row r="4496" spans="1:1" ht="30.75" customHeight="1" x14ac:dyDescent="0.25">
      <c r="A4496" s="59" t="str">
        <f t="shared" si="72"/>
        <v/>
      </c>
    </row>
    <row r="4497" spans="1:1" ht="30.75" customHeight="1" x14ac:dyDescent="0.25">
      <c r="A4497" s="59" t="str">
        <f t="shared" si="72"/>
        <v/>
      </c>
    </row>
    <row r="4498" spans="1:1" ht="30.75" customHeight="1" x14ac:dyDescent="0.25">
      <c r="A4498" s="59" t="str">
        <f t="shared" si="72"/>
        <v/>
      </c>
    </row>
    <row r="4499" spans="1:1" ht="30.75" customHeight="1" x14ac:dyDescent="0.25">
      <c r="A4499" s="59" t="str">
        <f t="shared" si="72"/>
        <v/>
      </c>
    </row>
    <row r="4500" spans="1:1" ht="30.75" customHeight="1" x14ac:dyDescent="0.25">
      <c r="A4500" s="59" t="str">
        <f t="shared" si="72"/>
        <v/>
      </c>
    </row>
    <row r="4501" spans="1:1" ht="30.75" customHeight="1" x14ac:dyDescent="0.25">
      <c r="A4501" s="59" t="str">
        <f t="shared" si="72"/>
        <v/>
      </c>
    </row>
    <row r="4502" spans="1:1" ht="30.75" customHeight="1" x14ac:dyDescent="0.25">
      <c r="A4502" s="59" t="str">
        <f t="shared" si="72"/>
        <v/>
      </c>
    </row>
    <row r="4503" spans="1:1" ht="30.75" customHeight="1" x14ac:dyDescent="0.25">
      <c r="A4503" s="59" t="str">
        <f t="shared" si="72"/>
        <v/>
      </c>
    </row>
    <row r="4504" spans="1:1" ht="30.75" customHeight="1" x14ac:dyDescent="0.25">
      <c r="A4504" s="59" t="str">
        <f t="shared" si="72"/>
        <v/>
      </c>
    </row>
    <row r="4505" spans="1:1" ht="30.75" customHeight="1" x14ac:dyDescent="0.25">
      <c r="A4505" s="59" t="str">
        <f t="shared" si="72"/>
        <v/>
      </c>
    </row>
    <row r="4506" spans="1:1" ht="30.75" customHeight="1" x14ac:dyDescent="0.25">
      <c r="A4506" s="59" t="str">
        <f t="shared" si="72"/>
        <v/>
      </c>
    </row>
    <row r="4507" spans="1:1" ht="30.75" customHeight="1" x14ac:dyDescent="0.25">
      <c r="A4507" s="59" t="str">
        <f t="shared" si="72"/>
        <v/>
      </c>
    </row>
    <row r="4508" spans="1:1" ht="30.75" customHeight="1" x14ac:dyDescent="0.25">
      <c r="A4508" s="59" t="str">
        <f t="shared" si="72"/>
        <v/>
      </c>
    </row>
    <row r="4509" spans="1:1" ht="30.75" customHeight="1" x14ac:dyDescent="0.25">
      <c r="A4509" s="59" t="str">
        <f t="shared" si="72"/>
        <v/>
      </c>
    </row>
    <row r="4510" spans="1:1" ht="30.75" customHeight="1" x14ac:dyDescent="0.25">
      <c r="A4510" s="59" t="str">
        <f t="shared" si="72"/>
        <v/>
      </c>
    </row>
    <row r="4511" spans="1:1" ht="30.75" customHeight="1" x14ac:dyDescent="0.25">
      <c r="A4511" s="59" t="str">
        <f t="shared" si="72"/>
        <v/>
      </c>
    </row>
    <row r="4512" spans="1:1" ht="30.75" customHeight="1" x14ac:dyDescent="0.25">
      <c r="A4512" s="59" t="str">
        <f t="shared" si="72"/>
        <v/>
      </c>
    </row>
    <row r="4513" spans="1:1" ht="30.75" customHeight="1" x14ac:dyDescent="0.25">
      <c r="A4513" s="59" t="str">
        <f t="shared" si="72"/>
        <v/>
      </c>
    </row>
    <row r="4514" spans="1:1" ht="30.75" customHeight="1" x14ac:dyDescent="0.25">
      <c r="A4514" s="59" t="str">
        <f t="shared" si="72"/>
        <v/>
      </c>
    </row>
    <row r="4515" spans="1:1" ht="30.75" customHeight="1" x14ac:dyDescent="0.25">
      <c r="A4515" s="59" t="str">
        <f t="shared" si="72"/>
        <v/>
      </c>
    </row>
    <row r="4516" spans="1:1" ht="30.75" customHeight="1" x14ac:dyDescent="0.25">
      <c r="A4516" s="59" t="str">
        <f t="shared" si="72"/>
        <v/>
      </c>
    </row>
    <row r="4517" spans="1:1" ht="30.75" customHeight="1" x14ac:dyDescent="0.25">
      <c r="A4517" s="59" t="str">
        <f t="shared" si="72"/>
        <v/>
      </c>
    </row>
    <row r="4518" spans="1:1" ht="30.75" customHeight="1" x14ac:dyDescent="0.25">
      <c r="A4518" s="59" t="str">
        <f t="shared" si="72"/>
        <v/>
      </c>
    </row>
    <row r="4519" spans="1:1" ht="30.75" customHeight="1" x14ac:dyDescent="0.25">
      <c r="A4519" s="59" t="str">
        <f t="shared" si="72"/>
        <v/>
      </c>
    </row>
    <row r="4520" spans="1:1" ht="30.75" customHeight="1" x14ac:dyDescent="0.25">
      <c r="A4520" s="59" t="str">
        <f t="shared" si="72"/>
        <v/>
      </c>
    </row>
    <row r="4521" spans="1:1" ht="30.75" customHeight="1" x14ac:dyDescent="0.25">
      <c r="A4521" s="59" t="str">
        <f t="shared" si="72"/>
        <v/>
      </c>
    </row>
    <row r="4522" spans="1:1" ht="30.75" customHeight="1" x14ac:dyDescent="0.25">
      <c r="A4522" s="59" t="str">
        <f t="shared" si="72"/>
        <v/>
      </c>
    </row>
    <row r="4523" spans="1:1" ht="30.75" customHeight="1" x14ac:dyDescent="0.25">
      <c r="A4523" s="59" t="str">
        <f t="shared" si="72"/>
        <v/>
      </c>
    </row>
    <row r="4524" spans="1:1" ht="30.75" customHeight="1" x14ac:dyDescent="0.25">
      <c r="A4524" s="59" t="str">
        <f t="shared" si="72"/>
        <v/>
      </c>
    </row>
    <row r="4525" spans="1:1" ht="30.75" customHeight="1" x14ac:dyDescent="0.25">
      <c r="A4525" s="59" t="str">
        <f t="shared" si="72"/>
        <v/>
      </c>
    </row>
    <row r="4526" spans="1:1" ht="30.75" customHeight="1" x14ac:dyDescent="0.25">
      <c r="A4526" s="59" t="str">
        <f t="shared" si="72"/>
        <v/>
      </c>
    </row>
    <row r="4527" spans="1:1" ht="30.75" customHeight="1" x14ac:dyDescent="0.25">
      <c r="A4527" s="59" t="str">
        <f t="shared" si="72"/>
        <v/>
      </c>
    </row>
    <row r="4528" spans="1:1" ht="30.75" customHeight="1" x14ac:dyDescent="0.25">
      <c r="A4528" s="59" t="str">
        <f t="shared" si="72"/>
        <v/>
      </c>
    </row>
    <row r="4529" spans="1:1" ht="30.75" customHeight="1" x14ac:dyDescent="0.25">
      <c r="A4529" s="59" t="str">
        <f t="shared" si="72"/>
        <v/>
      </c>
    </row>
    <row r="4530" spans="1:1" ht="30.75" customHeight="1" x14ac:dyDescent="0.25">
      <c r="A4530" s="59" t="str">
        <f t="shared" si="72"/>
        <v/>
      </c>
    </row>
    <row r="4531" spans="1:1" ht="30.75" customHeight="1" x14ac:dyDescent="0.25">
      <c r="A4531" s="59" t="str">
        <f t="shared" si="72"/>
        <v/>
      </c>
    </row>
    <row r="4532" spans="1:1" ht="30.75" customHeight="1" x14ac:dyDescent="0.25">
      <c r="A4532" s="59" t="str">
        <f t="shared" si="72"/>
        <v/>
      </c>
    </row>
    <row r="4533" spans="1:1" ht="30.75" customHeight="1" x14ac:dyDescent="0.25">
      <c r="A4533" s="59" t="str">
        <f t="shared" si="72"/>
        <v/>
      </c>
    </row>
    <row r="4534" spans="1:1" ht="30.75" customHeight="1" x14ac:dyDescent="0.25">
      <c r="A4534" s="59" t="str">
        <f t="shared" si="72"/>
        <v/>
      </c>
    </row>
    <row r="4535" spans="1:1" ht="30.75" customHeight="1" x14ac:dyDescent="0.25">
      <c r="A4535" s="59" t="str">
        <f t="shared" si="72"/>
        <v/>
      </c>
    </row>
    <row r="4536" spans="1:1" ht="30.75" customHeight="1" x14ac:dyDescent="0.25">
      <c r="A4536" s="59" t="str">
        <f t="shared" si="72"/>
        <v/>
      </c>
    </row>
    <row r="4537" spans="1:1" ht="30.75" customHeight="1" x14ac:dyDescent="0.25">
      <c r="A4537" s="59" t="str">
        <f t="shared" si="72"/>
        <v/>
      </c>
    </row>
    <row r="4538" spans="1:1" ht="30.75" customHeight="1" x14ac:dyDescent="0.25">
      <c r="A4538" s="59" t="str">
        <f t="shared" si="72"/>
        <v/>
      </c>
    </row>
    <row r="4539" spans="1:1" ht="30.75" customHeight="1" x14ac:dyDescent="0.25">
      <c r="A4539" s="59" t="str">
        <f t="shared" si="72"/>
        <v/>
      </c>
    </row>
    <row r="4540" spans="1:1" ht="30.75" customHeight="1" x14ac:dyDescent="0.25">
      <c r="A4540" s="59" t="str">
        <f t="shared" si="72"/>
        <v/>
      </c>
    </row>
    <row r="4541" spans="1:1" ht="30.75" customHeight="1" x14ac:dyDescent="0.25">
      <c r="A4541" s="59" t="str">
        <f t="shared" si="72"/>
        <v/>
      </c>
    </row>
    <row r="4542" spans="1:1" ht="30.75" customHeight="1" x14ac:dyDescent="0.25">
      <c r="A4542" s="59" t="str">
        <f t="shared" si="72"/>
        <v/>
      </c>
    </row>
    <row r="4543" spans="1:1" ht="30.75" customHeight="1" x14ac:dyDescent="0.25">
      <c r="A4543" s="59" t="str">
        <f t="shared" si="72"/>
        <v/>
      </c>
    </row>
    <row r="4544" spans="1:1" ht="30.75" customHeight="1" x14ac:dyDescent="0.25">
      <c r="A4544" s="59" t="str">
        <f t="shared" si="72"/>
        <v/>
      </c>
    </row>
    <row r="4545" spans="1:1" ht="30.75" customHeight="1" x14ac:dyDescent="0.25">
      <c r="A4545" s="59" t="str">
        <f t="shared" si="72"/>
        <v/>
      </c>
    </row>
    <row r="4546" spans="1:1" ht="30.75" customHeight="1" x14ac:dyDescent="0.25">
      <c r="A4546" s="59" t="str">
        <f t="shared" si="72"/>
        <v/>
      </c>
    </row>
    <row r="4547" spans="1:1" ht="30.75" customHeight="1" x14ac:dyDescent="0.25">
      <c r="A4547" s="59" t="str">
        <f t="shared" ref="A4547:A4610" si="73">IF(B4547&lt;&gt;"",DATE(2020,INT((ROW(A4545)-1)/27)+1,1),"")</f>
        <v/>
      </c>
    </row>
    <row r="4548" spans="1:1" ht="30.75" customHeight="1" x14ac:dyDescent="0.25">
      <c r="A4548" s="59" t="str">
        <f t="shared" si="73"/>
        <v/>
      </c>
    </row>
    <row r="4549" spans="1:1" ht="30.75" customHeight="1" x14ac:dyDescent="0.25">
      <c r="A4549" s="59" t="str">
        <f t="shared" si="73"/>
        <v/>
      </c>
    </row>
    <row r="4550" spans="1:1" ht="30.75" customHeight="1" x14ac:dyDescent="0.25">
      <c r="A4550" s="59" t="str">
        <f t="shared" si="73"/>
        <v/>
      </c>
    </row>
    <row r="4551" spans="1:1" ht="30.75" customHeight="1" x14ac:dyDescent="0.25">
      <c r="A4551" s="59" t="str">
        <f t="shared" si="73"/>
        <v/>
      </c>
    </row>
    <row r="4552" spans="1:1" ht="30.75" customHeight="1" x14ac:dyDescent="0.25">
      <c r="A4552" s="59" t="str">
        <f t="shared" si="73"/>
        <v/>
      </c>
    </row>
    <row r="4553" spans="1:1" ht="30.75" customHeight="1" x14ac:dyDescent="0.25">
      <c r="A4553" s="59" t="str">
        <f t="shared" si="73"/>
        <v/>
      </c>
    </row>
    <row r="4554" spans="1:1" ht="30.75" customHeight="1" x14ac:dyDescent="0.25">
      <c r="A4554" s="59" t="str">
        <f t="shared" si="73"/>
        <v/>
      </c>
    </row>
    <row r="4555" spans="1:1" ht="30.75" customHeight="1" x14ac:dyDescent="0.25">
      <c r="A4555" s="59" t="str">
        <f t="shared" si="73"/>
        <v/>
      </c>
    </row>
    <row r="4556" spans="1:1" ht="30.75" customHeight="1" x14ac:dyDescent="0.25">
      <c r="A4556" s="59" t="str">
        <f t="shared" si="73"/>
        <v/>
      </c>
    </row>
    <row r="4557" spans="1:1" ht="30.75" customHeight="1" x14ac:dyDescent="0.25">
      <c r="A4557" s="59" t="str">
        <f t="shared" si="73"/>
        <v/>
      </c>
    </row>
    <row r="4558" spans="1:1" ht="30.75" customHeight="1" x14ac:dyDescent="0.25">
      <c r="A4558" s="59" t="str">
        <f t="shared" si="73"/>
        <v/>
      </c>
    </row>
    <row r="4559" spans="1:1" ht="30.75" customHeight="1" x14ac:dyDescent="0.25">
      <c r="A4559" s="59" t="str">
        <f t="shared" si="73"/>
        <v/>
      </c>
    </row>
    <row r="4560" spans="1:1" ht="30.75" customHeight="1" x14ac:dyDescent="0.25">
      <c r="A4560" s="59" t="str">
        <f t="shared" si="73"/>
        <v/>
      </c>
    </row>
    <row r="4561" spans="1:1" ht="30.75" customHeight="1" x14ac:dyDescent="0.25">
      <c r="A4561" s="59" t="str">
        <f t="shared" si="73"/>
        <v/>
      </c>
    </row>
    <row r="4562" spans="1:1" ht="30.75" customHeight="1" x14ac:dyDescent="0.25">
      <c r="A4562" s="59" t="str">
        <f t="shared" si="73"/>
        <v/>
      </c>
    </row>
    <row r="4563" spans="1:1" ht="30.75" customHeight="1" x14ac:dyDescent="0.25">
      <c r="A4563" s="59" t="str">
        <f t="shared" si="73"/>
        <v/>
      </c>
    </row>
    <row r="4564" spans="1:1" ht="30.75" customHeight="1" x14ac:dyDescent="0.25">
      <c r="A4564" s="59" t="str">
        <f t="shared" si="73"/>
        <v/>
      </c>
    </row>
    <row r="4565" spans="1:1" ht="30.75" customHeight="1" x14ac:dyDescent="0.25">
      <c r="A4565" s="59" t="str">
        <f t="shared" si="73"/>
        <v/>
      </c>
    </row>
    <row r="4566" spans="1:1" ht="30.75" customHeight="1" x14ac:dyDescent="0.25">
      <c r="A4566" s="59" t="str">
        <f t="shared" si="73"/>
        <v/>
      </c>
    </row>
    <row r="4567" spans="1:1" ht="30.75" customHeight="1" x14ac:dyDescent="0.25">
      <c r="A4567" s="59" t="str">
        <f t="shared" si="73"/>
        <v/>
      </c>
    </row>
    <row r="4568" spans="1:1" ht="30.75" customHeight="1" x14ac:dyDescent="0.25">
      <c r="A4568" s="59" t="str">
        <f t="shared" si="73"/>
        <v/>
      </c>
    </row>
    <row r="4569" spans="1:1" ht="30.75" customHeight="1" x14ac:dyDescent="0.25">
      <c r="A4569" s="59" t="str">
        <f t="shared" si="73"/>
        <v/>
      </c>
    </row>
    <row r="4570" spans="1:1" ht="30.75" customHeight="1" x14ac:dyDescent="0.25">
      <c r="A4570" s="59" t="str">
        <f t="shared" si="73"/>
        <v/>
      </c>
    </row>
    <row r="4571" spans="1:1" ht="30.75" customHeight="1" x14ac:dyDescent="0.25">
      <c r="A4571" s="59" t="str">
        <f t="shared" si="73"/>
        <v/>
      </c>
    </row>
    <row r="4572" spans="1:1" ht="30.75" customHeight="1" x14ac:dyDescent="0.25">
      <c r="A4572" s="59" t="str">
        <f t="shared" si="73"/>
        <v/>
      </c>
    </row>
    <row r="4573" spans="1:1" ht="30.75" customHeight="1" x14ac:dyDescent="0.25">
      <c r="A4573" s="59" t="str">
        <f t="shared" si="73"/>
        <v/>
      </c>
    </row>
    <row r="4574" spans="1:1" ht="30.75" customHeight="1" x14ac:dyDescent="0.25">
      <c r="A4574" s="59" t="str">
        <f t="shared" si="73"/>
        <v/>
      </c>
    </row>
    <row r="4575" spans="1:1" ht="30.75" customHeight="1" x14ac:dyDescent="0.25">
      <c r="A4575" s="59" t="str">
        <f t="shared" si="73"/>
        <v/>
      </c>
    </row>
    <row r="4576" spans="1:1" ht="30.75" customHeight="1" x14ac:dyDescent="0.25">
      <c r="A4576" s="59" t="str">
        <f t="shared" si="73"/>
        <v/>
      </c>
    </row>
    <row r="4577" spans="1:1" ht="30.75" customHeight="1" x14ac:dyDescent="0.25">
      <c r="A4577" s="59" t="str">
        <f t="shared" si="73"/>
        <v/>
      </c>
    </row>
    <row r="4578" spans="1:1" ht="30.75" customHeight="1" x14ac:dyDescent="0.25">
      <c r="A4578" s="59" t="str">
        <f t="shared" si="73"/>
        <v/>
      </c>
    </row>
    <row r="4579" spans="1:1" ht="30.75" customHeight="1" x14ac:dyDescent="0.25">
      <c r="A4579" s="59" t="str">
        <f t="shared" si="73"/>
        <v/>
      </c>
    </row>
    <row r="4580" spans="1:1" ht="30.75" customHeight="1" x14ac:dyDescent="0.25">
      <c r="A4580" s="59" t="str">
        <f t="shared" si="73"/>
        <v/>
      </c>
    </row>
    <row r="4581" spans="1:1" ht="30.75" customHeight="1" x14ac:dyDescent="0.25">
      <c r="A4581" s="59" t="str">
        <f t="shared" si="73"/>
        <v/>
      </c>
    </row>
    <row r="4582" spans="1:1" ht="30.75" customHeight="1" x14ac:dyDescent="0.25">
      <c r="A4582" s="59" t="str">
        <f t="shared" si="73"/>
        <v/>
      </c>
    </row>
    <row r="4583" spans="1:1" ht="30.75" customHeight="1" x14ac:dyDescent="0.25">
      <c r="A4583" s="59" t="str">
        <f t="shared" si="73"/>
        <v/>
      </c>
    </row>
    <row r="4584" spans="1:1" ht="30.75" customHeight="1" x14ac:dyDescent="0.25">
      <c r="A4584" s="59" t="str">
        <f t="shared" si="73"/>
        <v/>
      </c>
    </row>
    <row r="4585" spans="1:1" ht="30.75" customHeight="1" x14ac:dyDescent="0.25">
      <c r="A4585" s="59" t="str">
        <f t="shared" si="73"/>
        <v/>
      </c>
    </row>
    <row r="4586" spans="1:1" ht="30.75" customHeight="1" x14ac:dyDescent="0.25">
      <c r="A4586" s="59" t="str">
        <f t="shared" si="73"/>
        <v/>
      </c>
    </row>
    <row r="4587" spans="1:1" ht="30.75" customHeight="1" x14ac:dyDescent="0.25">
      <c r="A4587" s="59" t="str">
        <f t="shared" si="73"/>
        <v/>
      </c>
    </row>
    <row r="4588" spans="1:1" ht="30.75" customHeight="1" x14ac:dyDescent="0.25">
      <c r="A4588" s="59" t="str">
        <f t="shared" si="73"/>
        <v/>
      </c>
    </row>
    <row r="4589" spans="1:1" ht="30.75" customHeight="1" x14ac:dyDescent="0.25">
      <c r="A4589" s="59" t="str">
        <f t="shared" si="73"/>
        <v/>
      </c>
    </row>
    <row r="4590" spans="1:1" ht="30.75" customHeight="1" x14ac:dyDescent="0.25">
      <c r="A4590" s="59" t="str">
        <f t="shared" si="73"/>
        <v/>
      </c>
    </row>
    <row r="4591" spans="1:1" ht="30.75" customHeight="1" x14ac:dyDescent="0.25">
      <c r="A4591" s="59" t="str">
        <f t="shared" si="73"/>
        <v/>
      </c>
    </row>
    <row r="4592" spans="1:1" ht="30.75" customHeight="1" x14ac:dyDescent="0.25">
      <c r="A4592" s="59" t="str">
        <f t="shared" si="73"/>
        <v/>
      </c>
    </row>
    <row r="4593" spans="1:1" ht="30.75" customHeight="1" x14ac:dyDescent="0.25">
      <c r="A4593" s="59" t="str">
        <f t="shared" si="73"/>
        <v/>
      </c>
    </row>
    <row r="4594" spans="1:1" ht="30.75" customHeight="1" x14ac:dyDescent="0.25">
      <c r="A4594" s="59" t="str">
        <f t="shared" si="73"/>
        <v/>
      </c>
    </row>
    <row r="4595" spans="1:1" ht="30.75" customHeight="1" x14ac:dyDescent="0.25">
      <c r="A4595" s="59" t="str">
        <f t="shared" si="73"/>
        <v/>
      </c>
    </row>
    <row r="4596" spans="1:1" ht="30.75" customHeight="1" x14ac:dyDescent="0.25">
      <c r="A4596" s="59" t="str">
        <f t="shared" si="73"/>
        <v/>
      </c>
    </row>
    <row r="4597" spans="1:1" ht="30.75" customHeight="1" x14ac:dyDescent="0.25">
      <c r="A4597" s="59" t="str">
        <f t="shared" si="73"/>
        <v/>
      </c>
    </row>
    <row r="4598" spans="1:1" ht="30.75" customHeight="1" x14ac:dyDescent="0.25">
      <c r="A4598" s="59" t="str">
        <f t="shared" si="73"/>
        <v/>
      </c>
    </row>
    <row r="4599" spans="1:1" ht="30.75" customHeight="1" x14ac:dyDescent="0.25">
      <c r="A4599" s="59" t="str">
        <f t="shared" si="73"/>
        <v/>
      </c>
    </row>
    <row r="4600" spans="1:1" ht="30.75" customHeight="1" x14ac:dyDescent="0.25">
      <c r="A4600" s="59" t="str">
        <f t="shared" si="73"/>
        <v/>
      </c>
    </row>
    <row r="4601" spans="1:1" ht="30.75" customHeight="1" x14ac:dyDescent="0.25">
      <c r="A4601" s="59" t="str">
        <f t="shared" si="73"/>
        <v/>
      </c>
    </row>
    <row r="4602" spans="1:1" ht="30.75" customHeight="1" x14ac:dyDescent="0.25">
      <c r="A4602" s="59" t="str">
        <f t="shared" si="73"/>
        <v/>
      </c>
    </row>
    <row r="4603" spans="1:1" ht="30.75" customHeight="1" x14ac:dyDescent="0.25">
      <c r="A4603" s="59" t="str">
        <f t="shared" si="73"/>
        <v/>
      </c>
    </row>
    <row r="4604" spans="1:1" ht="30.75" customHeight="1" x14ac:dyDescent="0.25">
      <c r="A4604" s="59" t="str">
        <f t="shared" si="73"/>
        <v/>
      </c>
    </row>
    <row r="4605" spans="1:1" ht="30.75" customHeight="1" x14ac:dyDescent="0.25">
      <c r="A4605" s="59" t="str">
        <f t="shared" si="73"/>
        <v/>
      </c>
    </row>
    <row r="4606" spans="1:1" ht="30.75" customHeight="1" x14ac:dyDescent="0.25">
      <c r="A4606" s="59" t="str">
        <f t="shared" si="73"/>
        <v/>
      </c>
    </row>
    <row r="4607" spans="1:1" ht="30.75" customHeight="1" x14ac:dyDescent="0.25">
      <c r="A4607" s="59" t="str">
        <f t="shared" si="73"/>
        <v/>
      </c>
    </row>
    <row r="4608" spans="1:1" ht="30.75" customHeight="1" x14ac:dyDescent="0.25">
      <c r="A4608" s="59" t="str">
        <f t="shared" si="73"/>
        <v/>
      </c>
    </row>
    <row r="4609" spans="1:1" ht="30.75" customHeight="1" x14ac:dyDescent="0.25">
      <c r="A4609" s="59" t="str">
        <f t="shared" si="73"/>
        <v/>
      </c>
    </row>
    <row r="4610" spans="1:1" ht="30.75" customHeight="1" x14ac:dyDescent="0.25">
      <c r="A4610" s="59" t="str">
        <f t="shared" si="73"/>
        <v/>
      </c>
    </row>
    <row r="4611" spans="1:1" ht="30.75" customHeight="1" x14ac:dyDescent="0.25">
      <c r="A4611" s="59" t="str">
        <f t="shared" ref="A4611:A4674" si="74">IF(B4611&lt;&gt;"",DATE(2020,INT((ROW(A4609)-1)/27)+1,1),"")</f>
        <v/>
      </c>
    </row>
    <row r="4612" spans="1:1" ht="30.75" customHeight="1" x14ac:dyDescent="0.25">
      <c r="A4612" s="59" t="str">
        <f t="shared" si="74"/>
        <v/>
      </c>
    </row>
    <row r="4613" spans="1:1" ht="30.75" customHeight="1" x14ac:dyDescent="0.25">
      <c r="A4613" s="59" t="str">
        <f t="shared" si="74"/>
        <v/>
      </c>
    </row>
    <row r="4614" spans="1:1" ht="30.75" customHeight="1" x14ac:dyDescent="0.25">
      <c r="A4614" s="59" t="str">
        <f t="shared" si="74"/>
        <v/>
      </c>
    </row>
    <row r="4615" spans="1:1" ht="30.75" customHeight="1" x14ac:dyDescent="0.25">
      <c r="A4615" s="59" t="str">
        <f t="shared" si="74"/>
        <v/>
      </c>
    </row>
    <row r="4616" spans="1:1" ht="30.75" customHeight="1" x14ac:dyDescent="0.25">
      <c r="A4616" s="59" t="str">
        <f t="shared" si="74"/>
        <v/>
      </c>
    </row>
    <row r="4617" spans="1:1" ht="30.75" customHeight="1" x14ac:dyDescent="0.25">
      <c r="A4617" s="59" t="str">
        <f t="shared" si="74"/>
        <v/>
      </c>
    </row>
    <row r="4618" spans="1:1" ht="30.75" customHeight="1" x14ac:dyDescent="0.25">
      <c r="A4618" s="59" t="str">
        <f t="shared" si="74"/>
        <v/>
      </c>
    </row>
    <row r="4619" spans="1:1" ht="30.75" customHeight="1" x14ac:dyDescent="0.25">
      <c r="A4619" s="59" t="str">
        <f t="shared" si="74"/>
        <v/>
      </c>
    </row>
    <row r="4620" spans="1:1" ht="30.75" customHeight="1" x14ac:dyDescent="0.25">
      <c r="A4620" s="59" t="str">
        <f t="shared" si="74"/>
        <v/>
      </c>
    </row>
    <row r="4621" spans="1:1" ht="30.75" customHeight="1" x14ac:dyDescent="0.25">
      <c r="A4621" s="59" t="str">
        <f t="shared" si="74"/>
        <v/>
      </c>
    </row>
    <row r="4622" spans="1:1" ht="30.75" customHeight="1" x14ac:dyDescent="0.25">
      <c r="A4622" s="59" t="str">
        <f t="shared" si="74"/>
        <v/>
      </c>
    </row>
    <row r="4623" spans="1:1" ht="30.75" customHeight="1" x14ac:dyDescent="0.25">
      <c r="A4623" s="59" t="str">
        <f t="shared" si="74"/>
        <v/>
      </c>
    </row>
    <row r="4624" spans="1:1" ht="30.75" customHeight="1" x14ac:dyDescent="0.25">
      <c r="A4624" s="59" t="str">
        <f t="shared" si="74"/>
        <v/>
      </c>
    </row>
    <row r="4625" spans="1:1" ht="30.75" customHeight="1" x14ac:dyDescent="0.25">
      <c r="A4625" s="59" t="str">
        <f t="shared" si="74"/>
        <v/>
      </c>
    </row>
    <row r="4626" spans="1:1" ht="30.75" customHeight="1" x14ac:dyDescent="0.25">
      <c r="A4626" s="59" t="str">
        <f t="shared" si="74"/>
        <v/>
      </c>
    </row>
    <row r="4627" spans="1:1" ht="30.75" customHeight="1" x14ac:dyDescent="0.25">
      <c r="A4627" s="59" t="str">
        <f t="shared" si="74"/>
        <v/>
      </c>
    </row>
    <row r="4628" spans="1:1" ht="30.75" customHeight="1" x14ac:dyDescent="0.25">
      <c r="A4628" s="59" t="str">
        <f t="shared" si="74"/>
        <v/>
      </c>
    </row>
    <row r="4629" spans="1:1" ht="30.75" customHeight="1" x14ac:dyDescent="0.25">
      <c r="A4629" s="59" t="str">
        <f t="shared" si="74"/>
        <v/>
      </c>
    </row>
    <row r="4630" spans="1:1" ht="30.75" customHeight="1" x14ac:dyDescent="0.25">
      <c r="A4630" s="59" t="str">
        <f t="shared" si="74"/>
        <v/>
      </c>
    </row>
    <row r="4631" spans="1:1" ht="30.75" customHeight="1" x14ac:dyDescent="0.25">
      <c r="A4631" s="59" t="str">
        <f t="shared" si="74"/>
        <v/>
      </c>
    </row>
    <row r="4632" spans="1:1" ht="30.75" customHeight="1" x14ac:dyDescent="0.25">
      <c r="A4632" s="59" t="str">
        <f t="shared" si="74"/>
        <v/>
      </c>
    </row>
    <row r="4633" spans="1:1" ht="30.75" customHeight="1" x14ac:dyDescent="0.25">
      <c r="A4633" s="59" t="str">
        <f t="shared" si="74"/>
        <v/>
      </c>
    </row>
    <row r="4634" spans="1:1" ht="30.75" customHeight="1" x14ac:dyDescent="0.25">
      <c r="A4634" s="59" t="str">
        <f t="shared" si="74"/>
        <v/>
      </c>
    </row>
    <row r="4635" spans="1:1" ht="30.75" customHeight="1" x14ac:dyDescent="0.25">
      <c r="A4635" s="59" t="str">
        <f t="shared" si="74"/>
        <v/>
      </c>
    </row>
    <row r="4636" spans="1:1" ht="30.75" customHeight="1" x14ac:dyDescent="0.25">
      <c r="A4636" s="59" t="str">
        <f t="shared" si="74"/>
        <v/>
      </c>
    </row>
    <row r="4637" spans="1:1" ht="30.75" customHeight="1" x14ac:dyDescent="0.25">
      <c r="A4637" s="59" t="str">
        <f t="shared" si="74"/>
        <v/>
      </c>
    </row>
    <row r="4638" spans="1:1" ht="30.75" customHeight="1" x14ac:dyDescent="0.25">
      <c r="A4638" s="59" t="str">
        <f t="shared" si="74"/>
        <v/>
      </c>
    </row>
    <row r="4639" spans="1:1" ht="30.75" customHeight="1" x14ac:dyDescent="0.25">
      <c r="A4639" s="59" t="str">
        <f t="shared" si="74"/>
        <v/>
      </c>
    </row>
    <row r="4640" spans="1:1" ht="30.75" customHeight="1" x14ac:dyDescent="0.25">
      <c r="A4640" s="59" t="str">
        <f t="shared" si="74"/>
        <v/>
      </c>
    </row>
    <row r="4641" spans="1:1" ht="30.75" customHeight="1" x14ac:dyDescent="0.25">
      <c r="A4641" s="59" t="str">
        <f t="shared" si="74"/>
        <v/>
      </c>
    </row>
    <row r="4642" spans="1:1" ht="30.75" customHeight="1" x14ac:dyDescent="0.25">
      <c r="A4642" s="59" t="str">
        <f t="shared" si="74"/>
        <v/>
      </c>
    </row>
    <row r="4643" spans="1:1" ht="30.75" customHeight="1" x14ac:dyDescent="0.25">
      <c r="A4643" s="59" t="str">
        <f t="shared" si="74"/>
        <v/>
      </c>
    </row>
    <row r="4644" spans="1:1" ht="30.75" customHeight="1" x14ac:dyDescent="0.25">
      <c r="A4644" s="59" t="str">
        <f t="shared" si="74"/>
        <v/>
      </c>
    </row>
    <row r="4645" spans="1:1" ht="30.75" customHeight="1" x14ac:dyDescent="0.25">
      <c r="A4645" s="59" t="str">
        <f t="shared" si="74"/>
        <v/>
      </c>
    </row>
    <row r="4646" spans="1:1" ht="30.75" customHeight="1" x14ac:dyDescent="0.25">
      <c r="A4646" s="59" t="str">
        <f t="shared" si="74"/>
        <v/>
      </c>
    </row>
    <row r="4647" spans="1:1" ht="30.75" customHeight="1" x14ac:dyDescent="0.25">
      <c r="A4647" s="59" t="str">
        <f t="shared" si="74"/>
        <v/>
      </c>
    </row>
    <row r="4648" spans="1:1" ht="30.75" customHeight="1" x14ac:dyDescent="0.25">
      <c r="A4648" s="59" t="str">
        <f t="shared" si="74"/>
        <v/>
      </c>
    </row>
    <row r="4649" spans="1:1" ht="30.75" customHeight="1" x14ac:dyDescent="0.25">
      <c r="A4649" s="59" t="str">
        <f t="shared" si="74"/>
        <v/>
      </c>
    </row>
    <row r="4650" spans="1:1" ht="30.75" customHeight="1" x14ac:dyDescent="0.25">
      <c r="A4650" s="59" t="str">
        <f t="shared" si="74"/>
        <v/>
      </c>
    </row>
    <row r="4651" spans="1:1" ht="30.75" customHeight="1" x14ac:dyDescent="0.25">
      <c r="A4651" s="59" t="str">
        <f t="shared" si="74"/>
        <v/>
      </c>
    </row>
    <row r="4652" spans="1:1" ht="30.75" customHeight="1" x14ac:dyDescent="0.25">
      <c r="A4652" s="59" t="str">
        <f t="shared" si="74"/>
        <v/>
      </c>
    </row>
    <row r="4653" spans="1:1" ht="30.75" customHeight="1" x14ac:dyDescent="0.25">
      <c r="A4653" s="59" t="str">
        <f t="shared" si="74"/>
        <v/>
      </c>
    </row>
    <row r="4654" spans="1:1" ht="30.75" customHeight="1" x14ac:dyDescent="0.25">
      <c r="A4654" s="59" t="str">
        <f t="shared" si="74"/>
        <v/>
      </c>
    </row>
    <row r="4655" spans="1:1" ht="30.75" customHeight="1" x14ac:dyDescent="0.25">
      <c r="A4655" s="59" t="str">
        <f t="shared" si="74"/>
        <v/>
      </c>
    </row>
    <row r="4656" spans="1:1" ht="30.75" customHeight="1" x14ac:dyDescent="0.25">
      <c r="A4656" s="59" t="str">
        <f t="shared" si="74"/>
        <v/>
      </c>
    </row>
    <row r="4657" spans="1:1" ht="30.75" customHeight="1" x14ac:dyDescent="0.25">
      <c r="A4657" s="59" t="str">
        <f t="shared" si="74"/>
        <v/>
      </c>
    </row>
    <row r="4658" spans="1:1" ht="30.75" customHeight="1" x14ac:dyDescent="0.25">
      <c r="A4658" s="59" t="str">
        <f t="shared" si="74"/>
        <v/>
      </c>
    </row>
    <row r="4659" spans="1:1" ht="30.75" customHeight="1" x14ac:dyDescent="0.25">
      <c r="A4659" s="59" t="str">
        <f t="shared" si="74"/>
        <v/>
      </c>
    </row>
    <row r="4660" spans="1:1" ht="30.75" customHeight="1" x14ac:dyDescent="0.25">
      <c r="A4660" s="59" t="str">
        <f t="shared" si="74"/>
        <v/>
      </c>
    </row>
    <row r="4661" spans="1:1" ht="30.75" customHeight="1" x14ac:dyDescent="0.25">
      <c r="A4661" s="59" t="str">
        <f t="shared" si="74"/>
        <v/>
      </c>
    </row>
    <row r="4662" spans="1:1" ht="30.75" customHeight="1" x14ac:dyDescent="0.25">
      <c r="A4662" s="59" t="str">
        <f t="shared" si="74"/>
        <v/>
      </c>
    </row>
    <row r="4663" spans="1:1" ht="30.75" customHeight="1" x14ac:dyDescent="0.25">
      <c r="A4663" s="59" t="str">
        <f t="shared" si="74"/>
        <v/>
      </c>
    </row>
    <row r="4664" spans="1:1" ht="30.75" customHeight="1" x14ac:dyDescent="0.25">
      <c r="A4664" s="59" t="str">
        <f t="shared" si="74"/>
        <v/>
      </c>
    </row>
    <row r="4665" spans="1:1" ht="30.75" customHeight="1" x14ac:dyDescent="0.25">
      <c r="A4665" s="59" t="str">
        <f t="shared" si="74"/>
        <v/>
      </c>
    </row>
    <row r="4666" spans="1:1" ht="30.75" customHeight="1" x14ac:dyDescent="0.25">
      <c r="A4666" s="59" t="str">
        <f t="shared" si="74"/>
        <v/>
      </c>
    </row>
    <row r="4667" spans="1:1" ht="30.75" customHeight="1" x14ac:dyDescent="0.25">
      <c r="A4667" s="59" t="str">
        <f t="shared" si="74"/>
        <v/>
      </c>
    </row>
    <row r="4668" spans="1:1" ht="30.75" customHeight="1" x14ac:dyDescent="0.25">
      <c r="A4668" s="59" t="str">
        <f t="shared" si="74"/>
        <v/>
      </c>
    </row>
    <row r="4669" spans="1:1" ht="30.75" customHeight="1" x14ac:dyDescent="0.25">
      <c r="A4669" s="59" t="str">
        <f t="shared" si="74"/>
        <v/>
      </c>
    </row>
    <row r="4670" spans="1:1" ht="30.75" customHeight="1" x14ac:dyDescent="0.25">
      <c r="A4670" s="59" t="str">
        <f t="shared" si="74"/>
        <v/>
      </c>
    </row>
    <row r="4671" spans="1:1" ht="30.75" customHeight="1" x14ac:dyDescent="0.25">
      <c r="A4671" s="59" t="str">
        <f t="shared" si="74"/>
        <v/>
      </c>
    </row>
    <row r="4672" spans="1:1" ht="30.75" customHeight="1" x14ac:dyDescent="0.25">
      <c r="A4672" s="59" t="str">
        <f t="shared" si="74"/>
        <v/>
      </c>
    </row>
    <row r="4673" spans="1:1" ht="30.75" customHeight="1" x14ac:dyDescent="0.25">
      <c r="A4673" s="59" t="str">
        <f t="shared" si="74"/>
        <v/>
      </c>
    </row>
    <row r="4674" spans="1:1" ht="30.75" customHeight="1" x14ac:dyDescent="0.25">
      <c r="A4674" s="59" t="str">
        <f t="shared" si="74"/>
        <v/>
      </c>
    </row>
    <row r="4675" spans="1:1" ht="30.75" customHeight="1" x14ac:dyDescent="0.25">
      <c r="A4675" s="59" t="str">
        <f t="shared" ref="A4675:A4738" si="75">IF(B4675&lt;&gt;"",DATE(2020,INT((ROW(A4673)-1)/27)+1,1),"")</f>
        <v/>
      </c>
    </row>
    <row r="4676" spans="1:1" ht="30.75" customHeight="1" x14ac:dyDescent="0.25">
      <c r="A4676" s="59" t="str">
        <f t="shared" si="75"/>
        <v/>
      </c>
    </row>
    <row r="4677" spans="1:1" ht="30.75" customHeight="1" x14ac:dyDescent="0.25">
      <c r="A4677" s="59" t="str">
        <f t="shared" si="75"/>
        <v/>
      </c>
    </row>
    <row r="4678" spans="1:1" ht="30.75" customHeight="1" x14ac:dyDescent="0.25">
      <c r="A4678" s="59" t="str">
        <f t="shared" si="75"/>
        <v/>
      </c>
    </row>
    <row r="4679" spans="1:1" ht="30.75" customHeight="1" x14ac:dyDescent="0.25">
      <c r="A4679" s="59" t="str">
        <f t="shared" si="75"/>
        <v/>
      </c>
    </row>
    <row r="4680" spans="1:1" ht="30.75" customHeight="1" x14ac:dyDescent="0.25">
      <c r="A4680" s="59" t="str">
        <f t="shared" si="75"/>
        <v/>
      </c>
    </row>
    <row r="4681" spans="1:1" ht="30.75" customHeight="1" x14ac:dyDescent="0.25">
      <c r="A4681" s="59" t="str">
        <f t="shared" si="75"/>
        <v/>
      </c>
    </row>
    <row r="4682" spans="1:1" ht="30.75" customHeight="1" x14ac:dyDescent="0.25">
      <c r="A4682" s="59" t="str">
        <f t="shared" si="75"/>
        <v/>
      </c>
    </row>
    <row r="4683" spans="1:1" ht="30.75" customHeight="1" x14ac:dyDescent="0.25">
      <c r="A4683" s="59" t="str">
        <f t="shared" si="75"/>
        <v/>
      </c>
    </row>
    <row r="4684" spans="1:1" ht="30.75" customHeight="1" x14ac:dyDescent="0.25">
      <c r="A4684" s="59" t="str">
        <f t="shared" si="75"/>
        <v/>
      </c>
    </row>
    <row r="4685" spans="1:1" ht="30.75" customHeight="1" x14ac:dyDescent="0.25">
      <c r="A4685" s="59" t="str">
        <f t="shared" si="75"/>
        <v/>
      </c>
    </row>
    <row r="4686" spans="1:1" ht="30.75" customHeight="1" x14ac:dyDescent="0.25">
      <c r="A4686" s="59" t="str">
        <f t="shared" si="75"/>
        <v/>
      </c>
    </row>
    <row r="4687" spans="1:1" ht="30.75" customHeight="1" x14ac:dyDescent="0.25">
      <c r="A4687" s="59" t="str">
        <f t="shared" si="75"/>
        <v/>
      </c>
    </row>
    <row r="4688" spans="1:1" ht="30.75" customHeight="1" x14ac:dyDescent="0.25">
      <c r="A4688" s="59" t="str">
        <f t="shared" si="75"/>
        <v/>
      </c>
    </row>
    <row r="4689" spans="1:1" ht="30.75" customHeight="1" x14ac:dyDescent="0.25">
      <c r="A4689" s="59" t="str">
        <f t="shared" si="75"/>
        <v/>
      </c>
    </row>
    <row r="4690" spans="1:1" ht="30.75" customHeight="1" x14ac:dyDescent="0.25">
      <c r="A4690" s="59" t="str">
        <f t="shared" si="75"/>
        <v/>
      </c>
    </row>
    <row r="4691" spans="1:1" ht="30.75" customHeight="1" x14ac:dyDescent="0.25">
      <c r="A4691" s="59" t="str">
        <f t="shared" si="75"/>
        <v/>
      </c>
    </row>
    <row r="4692" spans="1:1" ht="30.75" customHeight="1" x14ac:dyDescent="0.25">
      <c r="A4692" s="59" t="str">
        <f t="shared" si="75"/>
        <v/>
      </c>
    </row>
    <row r="4693" spans="1:1" ht="30.75" customHeight="1" x14ac:dyDescent="0.25">
      <c r="A4693" s="59" t="str">
        <f t="shared" si="75"/>
        <v/>
      </c>
    </row>
    <row r="4694" spans="1:1" ht="30.75" customHeight="1" x14ac:dyDescent="0.25">
      <c r="A4694" s="59" t="str">
        <f t="shared" si="75"/>
        <v/>
      </c>
    </row>
    <row r="4695" spans="1:1" ht="30.75" customHeight="1" x14ac:dyDescent="0.25">
      <c r="A4695" s="59" t="str">
        <f t="shared" si="75"/>
        <v/>
      </c>
    </row>
    <row r="4696" spans="1:1" ht="30.75" customHeight="1" x14ac:dyDescent="0.25">
      <c r="A4696" s="59" t="str">
        <f t="shared" si="75"/>
        <v/>
      </c>
    </row>
    <row r="4697" spans="1:1" ht="30.75" customHeight="1" x14ac:dyDescent="0.25">
      <c r="A4697" s="59" t="str">
        <f t="shared" si="75"/>
        <v/>
      </c>
    </row>
    <row r="4698" spans="1:1" ht="30.75" customHeight="1" x14ac:dyDescent="0.25">
      <c r="A4698" s="59" t="str">
        <f t="shared" si="75"/>
        <v/>
      </c>
    </row>
    <row r="4699" spans="1:1" ht="30.75" customHeight="1" x14ac:dyDescent="0.25">
      <c r="A4699" s="59" t="str">
        <f t="shared" si="75"/>
        <v/>
      </c>
    </row>
    <row r="4700" spans="1:1" ht="30.75" customHeight="1" x14ac:dyDescent="0.25">
      <c r="A4700" s="59" t="str">
        <f t="shared" si="75"/>
        <v/>
      </c>
    </row>
    <row r="4701" spans="1:1" ht="30.75" customHeight="1" x14ac:dyDescent="0.25">
      <c r="A4701" s="59" t="str">
        <f t="shared" si="75"/>
        <v/>
      </c>
    </row>
    <row r="4702" spans="1:1" ht="30.75" customHeight="1" x14ac:dyDescent="0.25">
      <c r="A4702" s="59" t="str">
        <f t="shared" si="75"/>
        <v/>
      </c>
    </row>
    <row r="4703" spans="1:1" ht="30.75" customHeight="1" x14ac:dyDescent="0.25">
      <c r="A4703" s="59" t="str">
        <f t="shared" si="75"/>
        <v/>
      </c>
    </row>
    <row r="4704" spans="1:1" ht="30.75" customHeight="1" x14ac:dyDescent="0.25">
      <c r="A4704" s="59" t="str">
        <f t="shared" si="75"/>
        <v/>
      </c>
    </row>
    <row r="4705" spans="1:1" ht="30.75" customHeight="1" x14ac:dyDescent="0.25">
      <c r="A4705" s="59" t="str">
        <f t="shared" si="75"/>
        <v/>
      </c>
    </row>
    <row r="4706" spans="1:1" ht="30.75" customHeight="1" x14ac:dyDescent="0.25">
      <c r="A4706" s="59" t="str">
        <f t="shared" si="75"/>
        <v/>
      </c>
    </row>
    <row r="4707" spans="1:1" ht="30.75" customHeight="1" x14ac:dyDescent="0.25">
      <c r="A4707" s="59" t="str">
        <f t="shared" si="75"/>
        <v/>
      </c>
    </row>
    <row r="4708" spans="1:1" ht="30.75" customHeight="1" x14ac:dyDescent="0.25">
      <c r="A4708" s="59" t="str">
        <f t="shared" si="75"/>
        <v/>
      </c>
    </row>
    <row r="4709" spans="1:1" ht="30.75" customHeight="1" x14ac:dyDescent="0.25">
      <c r="A4709" s="59" t="str">
        <f t="shared" si="75"/>
        <v/>
      </c>
    </row>
    <row r="4710" spans="1:1" ht="30.75" customHeight="1" x14ac:dyDescent="0.25">
      <c r="A4710" s="59" t="str">
        <f t="shared" si="75"/>
        <v/>
      </c>
    </row>
    <row r="4711" spans="1:1" ht="30.75" customHeight="1" x14ac:dyDescent="0.25">
      <c r="A4711" s="59" t="str">
        <f t="shared" si="75"/>
        <v/>
      </c>
    </row>
    <row r="4712" spans="1:1" ht="30.75" customHeight="1" x14ac:dyDescent="0.25">
      <c r="A4712" s="59" t="str">
        <f t="shared" si="75"/>
        <v/>
      </c>
    </row>
    <row r="4713" spans="1:1" ht="30.75" customHeight="1" x14ac:dyDescent="0.25">
      <c r="A4713" s="59" t="str">
        <f t="shared" si="75"/>
        <v/>
      </c>
    </row>
    <row r="4714" spans="1:1" ht="30.75" customHeight="1" x14ac:dyDescent="0.25">
      <c r="A4714" s="59" t="str">
        <f t="shared" si="75"/>
        <v/>
      </c>
    </row>
    <row r="4715" spans="1:1" ht="30.75" customHeight="1" x14ac:dyDescent="0.25">
      <c r="A4715" s="59" t="str">
        <f t="shared" si="75"/>
        <v/>
      </c>
    </row>
    <row r="4716" spans="1:1" ht="30.75" customHeight="1" x14ac:dyDescent="0.25">
      <c r="A4716" s="59" t="str">
        <f t="shared" si="75"/>
        <v/>
      </c>
    </row>
    <row r="4717" spans="1:1" ht="30.75" customHeight="1" x14ac:dyDescent="0.25">
      <c r="A4717" s="59" t="str">
        <f t="shared" si="75"/>
        <v/>
      </c>
    </row>
    <row r="4718" spans="1:1" ht="30.75" customHeight="1" x14ac:dyDescent="0.25">
      <c r="A4718" s="59" t="str">
        <f t="shared" si="75"/>
        <v/>
      </c>
    </row>
    <row r="4719" spans="1:1" ht="30.75" customHeight="1" x14ac:dyDescent="0.25">
      <c r="A4719" s="59" t="str">
        <f t="shared" si="75"/>
        <v/>
      </c>
    </row>
    <row r="4720" spans="1:1" ht="30.75" customHeight="1" x14ac:dyDescent="0.25">
      <c r="A4720" s="59" t="str">
        <f t="shared" si="75"/>
        <v/>
      </c>
    </row>
    <row r="4721" spans="1:1" ht="30.75" customHeight="1" x14ac:dyDescent="0.25">
      <c r="A4721" s="59" t="str">
        <f t="shared" si="75"/>
        <v/>
      </c>
    </row>
    <row r="4722" spans="1:1" ht="30.75" customHeight="1" x14ac:dyDescent="0.25">
      <c r="A4722" s="59" t="str">
        <f t="shared" si="75"/>
        <v/>
      </c>
    </row>
    <row r="4723" spans="1:1" ht="30.75" customHeight="1" x14ac:dyDescent="0.25">
      <c r="A4723" s="59" t="str">
        <f t="shared" si="75"/>
        <v/>
      </c>
    </row>
    <row r="4724" spans="1:1" ht="30.75" customHeight="1" x14ac:dyDescent="0.25">
      <c r="A4724" s="59" t="str">
        <f t="shared" si="75"/>
        <v/>
      </c>
    </row>
    <row r="4725" spans="1:1" ht="30.75" customHeight="1" x14ac:dyDescent="0.25">
      <c r="A4725" s="59" t="str">
        <f t="shared" si="75"/>
        <v/>
      </c>
    </row>
    <row r="4726" spans="1:1" ht="30.75" customHeight="1" x14ac:dyDescent="0.25">
      <c r="A4726" s="59" t="str">
        <f t="shared" si="75"/>
        <v/>
      </c>
    </row>
    <row r="4727" spans="1:1" ht="30.75" customHeight="1" x14ac:dyDescent="0.25">
      <c r="A4727" s="59" t="str">
        <f t="shared" si="75"/>
        <v/>
      </c>
    </row>
    <row r="4728" spans="1:1" ht="30.75" customHeight="1" x14ac:dyDescent="0.25">
      <c r="A4728" s="59" t="str">
        <f t="shared" si="75"/>
        <v/>
      </c>
    </row>
    <row r="4729" spans="1:1" ht="30.75" customHeight="1" x14ac:dyDescent="0.25">
      <c r="A4729" s="59" t="str">
        <f t="shared" si="75"/>
        <v/>
      </c>
    </row>
    <row r="4730" spans="1:1" ht="30.75" customHeight="1" x14ac:dyDescent="0.25">
      <c r="A4730" s="59" t="str">
        <f t="shared" si="75"/>
        <v/>
      </c>
    </row>
    <row r="4731" spans="1:1" ht="30.75" customHeight="1" x14ac:dyDescent="0.25">
      <c r="A4731" s="59" t="str">
        <f t="shared" si="75"/>
        <v/>
      </c>
    </row>
    <row r="4732" spans="1:1" ht="30.75" customHeight="1" x14ac:dyDescent="0.25">
      <c r="A4732" s="59" t="str">
        <f t="shared" si="75"/>
        <v/>
      </c>
    </row>
    <row r="4733" spans="1:1" ht="30.75" customHeight="1" x14ac:dyDescent="0.25">
      <c r="A4733" s="59" t="str">
        <f t="shared" si="75"/>
        <v/>
      </c>
    </row>
    <row r="4734" spans="1:1" ht="30.75" customHeight="1" x14ac:dyDescent="0.25">
      <c r="A4734" s="59" t="str">
        <f t="shared" si="75"/>
        <v/>
      </c>
    </row>
    <row r="4735" spans="1:1" ht="30.75" customHeight="1" x14ac:dyDescent="0.25">
      <c r="A4735" s="59" t="str">
        <f t="shared" si="75"/>
        <v/>
      </c>
    </row>
    <row r="4736" spans="1:1" ht="30.75" customHeight="1" x14ac:dyDescent="0.25">
      <c r="A4736" s="59" t="str">
        <f t="shared" si="75"/>
        <v/>
      </c>
    </row>
    <row r="4737" spans="1:1" ht="30.75" customHeight="1" x14ac:dyDescent="0.25">
      <c r="A4737" s="59" t="str">
        <f t="shared" si="75"/>
        <v/>
      </c>
    </row>
    <row r="4738" spans="1:1" ht="30.75" customHeight="1" x14ac:dyDescent="0.25">
      <c r="A4738" s="59" t="str">
        <f t="shared" si="75"/>
        <v/>
      </c>
    </row>
    <row r="4739" spans="1:1" ht="30.75" customHeight="1" x14ac:dyDescent="0.25">
      <c r="A4739" s="59" t="str">
        <f t="shared" ref="A4739:A4802" si="76">IF(B4739&lt;&gt;"",DATE(2020,INT((ROW(A4737)-1)/27)+1,1),"")</f>
        <v/>
      </c>
    </row>
    <row r="4740" spans="1:1" ht="30.75" customHeight="1" x14ac:dyDescent="0.25">
      <c r="A4740" s="59" t="str">
        <f t="shared" si="76"/>
        <v/>
      </c>
    </row>
    <row r="4741" spans="1:1" ht="30.75" customHeight="1" x14ac:dyDescent="0.25">
      <c r="A4741" s="59" t="str">
        <f t="shared" si="76"/>
        <v/>
      </c>
    </row>
    <row r="4742" spans="1:1" ht="30.75" customHeight="1" x14ac:dyDescent="0.25">
      <c r="A4742" s="59" t="str">
        <f t="shared" si="76"/>
        <v/>
      </c>
    </row>
    <row r="4743" spans="1:1" ht="30.75" customHeight="1" x14ac:dyDescent="0.25">
      <c r="A4743" s="59" t="str">
        <f t="shared" si="76"/>
        <v/>
      </c>
    </row>
    <row r="4744" spans="1:1" ht="30.75" customHeight="1" x14ac:dyDescent="0.25">
      <c r="A4744" s="59" t="str">
        <f t="shared" si="76"/>
        <v/>
      </c>
    </row>
    <row r="4745" spans="1:1" ht="30.75" customHeight="1" x14ac:dyDescent="0.25">
      <c r="A4745" s="59" t="str">
        <f t="shared" si="76"/>
        <v/>
      </c>
    </row>
    <row r="4746" spans="1:1" ht="30.75" customHeight="1" x14ac:dyDescent="0.25">
      <c r="A4746" s="59" t="str">
        <f t="shared" si="76"/>
        <v/>
      </c>
    </row>
    <row r="4747" spans="1:1" ht="30.75" customHeight="1" x14ac:dyDescent="0.25">
      <c r="A4747" s="59" t="str">
        <f t="shared" si="76"/>
        <v/>
      </c>
    </row>
    <row r="4748" spans="1:1" ht="30.75" customHeight="1" x14ac:dyDescent="0.25">
      <c r="A4748" s="59" t="str">
        <f t="shared" si="76"/>
        <v/>
      </c>
    </row>
    <row r="4749" spans="1:1" ht="30.75" customHeight="1" x14ac:dyDescent="0.25">
      <c r="A4749" s="59" t="str">
        <f t="shared" si="76"/>
        <v/>
      </c>
    </row>
    <row r="4750" spans="1:1" ht="30.75" customHeight="1" x14ac:dyDescent="0.25">
      <c r="A4750" s="59" t="str">
        <f t="shared" si="76"/>
        <v/>
      </c>
    </row>
    <row r="4751" spans="1:1" ht="30.75" customHeight="1" x14ac:dyDescent="0.25">
      <c r="A4751" s="59" t="str">
        <f t="shared" si="76"/>
        <v/>
      </c>
    </row>
    <row r="4752" spans="1:1" ht="30.75" customHeight="1" x14ac:dyDescent="0.25">
      <c r="A4752" s="59" t="str">
        <f t="shared" si="76"/>
        <v/>
      </c>
    </row>
    <row r="4753" spans="1:1" ht="30.75" customHeight="1" x14ac:dyDescent="0.25">
      <c r="A4753" s="59" t="str">
        <f t="shared" si="76"/>
        <v/>
      </c>
    </row>
    <row r="4754" spans="1:1" ht="30.75" customHeight="1" x14ac:dyDescent="0.25">
      <c r="A4754" s="59" t="str">
        <f t="shared" si="76"/>
        <v/>
      </c>
    </row>
    <row r="4755" spans="1:1" ht="30.75" customHeight="1" x14ac:dyDescent="0.25">
      <c r="A4755" s="59" t="str">
        <f t="shared" si="76"/>
        <v/>
      </c>
    </row>
    <row r="4756" spans="1:1" ht="30.75" customHeight="1" x14ac:dyDescent="0.25">
      <c r="A4756" s="59" t="str">
        <f t="shared" si="76"/>
        <v/>
      </c>
    </row>
    <row r="4757" spans="1:1" ht="30.75" customHeight="1" x14ac:dyDescent="0.25">
      <c r="A4757" s="59" t="str">
        <f t="shared" si="76"/>
        <v/>
      </c>
    </row>
    <row r="4758" spans="1:1" ht="30.75" customHeight="1" x14ac:dyDescent="0.25">
      <c r="A4758" s="59" t="str">
        <f t="shared" si="76"/>
        <v/>
      </c>
    </row>
    <row r="4759" spans="1:1" ht="30.75" customHeight="1" x14ac:dyDescent="0.25">
      <c r="A4759" s="59" t="str">
        <f t="shared" si="76"/>
        <v/>
      </c>
    </row>
    <row r="4760" spans="1:1" ht="30.75" customHeight="1" x14ac:dyDescent="0.25">
      <c r="A4760" s="59" t="str">
        <f t="shared" si="76"/>
        <v/>
      </c>
    </row>
    <row r="4761" spans="1:1" ht="30.75" customHeight="1" x14ac:dyDescent="0.25">
      <c r="A4761" s="59" t="str">
        <f t="shared" si="76"/>
        <v/>
      </c>
    </row>
    <row r="4762" spans="1:1" ht="30.75" customHeight="1" x14ac:dyDescent="0.25">
      <c r="A4762" s="59" t="str">
        <f t="shared" si="76"/>
        <v/>
      </c>
    </row>
    <row r="4763" spans="1:1" ht="30.75" customHeight="1" x14ac:dyDescent="0.25">
      <c r="A4763" s="59" t="str">
        <f t="shared" si="76"/>
        <v/>
      </c>
    </row>
    <row r="4764" spans="1:1" ht="30.75" customHeight="1" x14ac:dyDescent="0.25">
      <c r="A4764" s="59" t="str">
        <f t="shared" si="76"/>
        <v/>
      </c>
    </row>
    <row r="4765" spans="1:1" ht="30.75" customHeight="1" x14ac:dyDescent="0.25">
      <c r="A4765" s="59" t="str">
        <f t="shared" si="76"/>
        <v/>
      </c>
    </row>
    <row r="4766" spans="1:1" ht="30.75" customHeight="1" x14ac:dyDescent="0.25">
      <c r="A4766" s="59" t="str">
        <f t="shared" si="76"/>
        <v/>
      </c>
    </row>
    <row r="4767" spans="1:1" ht="30.75" customHeight="1" x14ac:dyDescent="0.25">
      <c r="A4767" s="59" t="str">
        <f t="shared" si="76"/>
        <v/>
      </c>
    </row>
    <row r="4768" spans="1:1" ht="30.75" customHeight="1" x14ac:dyDescent="0.25">
      <c r="A4768" s="59" t="str">
        <f t="shared" si="76"/>
        <v/>
      </c>
    </row>
    <row r="4769" spans="1:1" ht="30.75" customHeight="1" x14ac:dyDescent="0.25">
      <c r="A4769" s="59" t="str">
        <f t="shared" si="76"/>
        <v/>
      </c>
    </row>
    <row r="4770" spans="1:1" ht="30.75" customHeight="1" x14ac:dyDescent="0.25">
      <c r="A4770" s="59" t="str">
        <f t="shared" si="76"/>
        <v/>
      </c>
    </row>
    <row r="4771" spans="1:1" ht="30.75" customHeight="1" x14ac:dyDescent="0.25">
      <c r="A4771" s="59" t="str">
        <f t="shared" si="76"/>
        <v/>
      </c>
    </row>
    <row r="4772" spans="1:1" ht="30.75" customHeight="1" x14ac:dyDescent="0.25">
      <c r="A4772" s="59" t="str">
        <f t="shared" si="76"/>
        <v/>
      </c>
    </row>
    <row r="4773" spans="1:1" ht="30.75" customHeight="1" x14ac:dyDescent="0.25">
      <c r="A4773" s="59" t="str">
        <f t="shared" si="76"/>
        <v/>
      </c>
    </row>
    <row r="4774" spans="1:1" ht="30.75" customHeight="1" x14ac:dyDescent="0.25">
      <c r="A4774" s="59" t="str">
        <f t="shared" si="76"/>
        <v/>
      </c>
    </row>
    <row r="4775" spans="1:1" ht="30.75" customHeight="1" x14ac:dyDescent="0.25">
      <c r="A4775" s="59" t="str">
        <f t="shared" si="76"/>
        <v/>
      </c>
    </row>
    <row r="4776" spans="1:1" ht="30.75" customHeight="1" x14ac:dyDescent="0.25">
      <c r="A4776" s="59" t="str">
        <f t="shared" si="76"/>
        <v/>
      </c>
    </row>
    <row r="4777" spans="1:1" ht="30.75" customHeight="1" x14ac:dyDescent="0.25">
      <c r="A4777" s="59" t="str">
        <f t="shared" si="76"/>
        <v/>
      </c>
    </row>
    <row r="4778" spans="1:1" ht="30.75" customHeight="1" x14ac:dyDescent="0.25">
      <c r="A4778" s="59" t="str">
        <f t="shared" si="76"/>
        <v/>
      </c>
    </row>
    <row r="4779" spans="1:1" ht="30.75" customHeight="1" x14ac:dyDescent="0.25">
      <c r="A4779" s="59" t="str">
        <f t="shared" si="76"/>
        <v/>
      </c>
    </row>
    <row r="4780" spans="1:1" ht="30.75" customHeight="1" x14ac:dyDescent="0.25">
      <c r="A4780" s="59" t="str">
        <f t="shared" si="76"/>
        <v/>
      </c>
    </row>
    <row r="4781" spans="1:1" ht="30.75" customHeight="1" x14ac:dyDescent="0.25">
      <c r="A4781" s="59" t="str">
        <f t="shared" si="76"/>
        <v/>
      </c>
    </row>
    <row r="4782" spans="1:1" ht="30.75" customHeight="1" x14ac:dyDescent="0.25">
      <c r="A4782" s="59" t="str">
        <f t="shared" si="76"/>
        <v/>
      </c>
    </row>
    <row r="4783" spans="1:1" ht="30.75" customHeight="1" x14ac:dyDescent="0.25">
      <c r="A4783" s="59" t="str">
        <f t="shared" si="76"/>
        <v/>
      </c>
    </row>
    <row r="4784" spans="1:1" ht="30.75" customHeight="1" x14ac:dyDescent="0.25">
      <c r="A4784" s="59" t="str">
        <f t="shared" si="76"/>
        <v/>
      </c>
    </row>
    <row r="4785" spans="1:1" ht="30.75" customHeight="1" x14ac:dyDescent="0.25">
      <c r="A4785" s="59" t="str">
        <f t="shared" si="76"/>
        <v/>
      </c>
    </row>
    <row r="4786" spans="1:1" ht="30.75" customHeight="1" x14ac:dyDescent="0.25">
      <c r="A4786" s="59" t="str">
        <f t="shared" si="76"/>
        <v/>
      </c>
    </row>
    <row r="4787" spans="1:1" ht="30.75" customHeight="1" x14ac:dyDescent="0.25">
      <c r="A4787" s="59" t="str">
        <f t="shared" si="76"/>
        <v/>
      </c>
    </row>
    <row r="4788" spans="1:1" ht="30.75" customHeight="1" x14ac:dyDescent="0.25">
      <c r="A4788" s="59" t="str">
        <f t="shared" si="76"/>
        <v/>
      </c>
    </row>
    <row r="4789" spans="1:1" ht="30.75" customHeight="1" x14ac:dyDescent="0.25">
      <c r="A4789" s="59" t="str">
        <f t="shared" si="76"/>
        <v/>
      </c>
    </row>
    <row r="4790" spans="1:1" ht="30.75" customHeight="1" x14ac:dyDescent="0.25">
      <c r="A4790" s="59" t="str">
        <f t="shared" si="76"/>
        <v/>
      </c>
    </row>
    <row r="4791" spans="1:1" ht="30.75" customHeight="1" x14ac:dyDescent="0.25">
      <c r="A4791" s="59" t="str">
        <f t="shared" si="76"/>
        <v/>
      </c>
    </row>
    <row r="4792" spans="1:1" ht="30.75" customHeight="1" x14ac:dyDescent="0.25">
      <c r="A4792" s="59" t="str">
        <f t="shared" si="76"/>
        <v/>
      </c>
    </row>
    <row r="4793" spans="1:1" ht="30.75" customHeight="1" x14ac:dyDescent="0.25">
      <c r="A4793" s="59" t="str">
        <f t="shared" si="76"/>
        <v/>
      </c>
    </row>
    <row r="4794" spans="1:1" ht="30.75" customHeight="1" x14ac:dyDescent="0.25">
      <c r="A4794" s="59" t="str">
        <f t="shared" si="76"/>
        <v/>
      </c>
    </row>
    <row r="4795" spans="1:1" ht="30.75" customHeight="1" x14ac:dyDescent="0.25">
      <c r="A4795" s="59" t="str">
        <f t="shared" si="76"/>
        <v/>
      </c>
    </row>
    <row r="4796" spans="1:1" ht="30.75" customHeight="1" x14ac:dyDescent="0.25">
      <c r="A4796" s="59" t="str">
        <f t="shared" si="76"/>
        <v/>
      </c>
    </row>
    <row r="4797" spans="1:1" ht="30.75" customHeight="1" x14ac:dyDescent="0.25">
      <c r="A4797" s="59" t="str">
        <f t="shared" si="76"/>
        <v/>
      </c>
    </row>
    <row r="4798" spans="1:1" ht="30.75" customHeight="1" x14ac:dyDescent="0.25">
      <c r="A4798" s="59" t="str">
        <f t="shared" si="76"/>
        <v/>
      </c>
    </row>
    <row r="4799" spans="1:1" ht="30.75" customHeight="1" x14ac:dyDescent="0.25">
      <c r="A4799" s="59" t="str">
        <f t="shared" si="76"/>
        <v/>
      </c>
    </row>
    <row r="4800" spans="1:1" ht="30.75" customHeight="1" x14ac:dyDescent="0.25">
      <c r="A4800" s="59" t="str">
        <f t="shared" si="76"/>
        <v/>
      </c>
    </row>
    <row r="4801" spans="1:1" ht="30.75" customHeight="1" x14ac:dyDescent="0.25">
      <c r="A4801" s="59" t="str">
        <f t="shared" si="76"/>
        <v/>
      </c>
    </row>
    <row r="4802" spans="1:1" ht="30.75" customHeight="1" x14ac:dyDescent="0.25">
      <c r="A4802" s="59" t="str">
        <f t="shared" si="76"/>
        <v/>
      </c>
    </row>
    <row r="4803" spans="1:1" ht="30.75" customHeight="1" x14ac:dyDescent="0.25">
      <c r="A4803" s="59" t="str">
        <f t="shared" ref="A4803:A4866" si="77">IF(B4803&lt;&gt;"",DATE(2020,INT((ROW(A4801)-1)/27)+1,1),"")</f>
        <v/>
      </c>
    </row>
    <row r="4804" spans="1:1" ht="30.75" customHeight="1" x14ac:dyDescent="0.25">
      <c r="A4804" s="59" t="str">
        <f t="shared" si="77"/>
        <v/>
      </c>
    </row>
    <row r="4805" spans="1:1" ht="30.75" customHeight="1" x14ac:dyDescent="0.25">
      <c r="A4805" s="59" t="str">
        <f t="shared" si="77"/>
        <v/>
      </c>
    </row>
    <row r="4806" spans="1:1" ht="30.75" customHeight="1" x14ac:dyDescent="0.25">
      <c r="A4806" s="59" t="str">
        <f t="shared" si="77"/>
        <v/>
      </c>
    </row>
    <row r="4807" spans="1:1" ht="30.75" customHeight="1" x14ac:dyDescent="0.25">
      <c r="A4807" s="59" t="str">
        <f t="shared" si="77"/>
        <v/>
      </c>
    </row>
    <row r="4808" spans="1:1" ht="30.75" customHeight="1" x14ac:dyDescent="0.25">
      <c r="A4808" s="59" t="str">
        <f t="shared" si="77"/>
        <v/>
      </c>
    </row>
    <row r="4809" spans="1:1" ht="30.75" customHeight="1" x14ac:dyDescent="0.25">
      <c r="A4809" s="59" t="str">
        <f t="shared" si="77"/>
        <v/>
      </c>
    </row>
    <row r="4810" spans="1:1" ht="30.75" customHeight="1" x14ac:dyDescent="0.25">
      <c r="A4810" s="59" t="str">
        <f t="shared" si="77"/>
        <v/>
      </c>
    </row>
    <row r="4811" spans="1:1" ht="30.75" customHeight="1" x14ac:dyDescent="0.25">
      <c r="A4811" s="59" t="str">
        <f t="shared" si="77"/>
        <v/>
      </c>
    </row>
    <row r="4812" spans="1:1" ht="30.75" customHeight="1" x14ac:dyDescent="0.25">
      <c r="A4812" s="59" t="str">
        <f t="shared" si="77"/>
        <v/>
      </c>
    </row>
    <row r="4813" spans="1:1" ht="30.75" customHeight="1" x14ac:dyDescent="0.25">
      <c r="A4813" s="59" t="str">
        <f t="shared" si="77"/>
        <v/>
      </c>
    </row>
    <row r="4814" spans="1:1" ht="30.75" customHeight="1" x14ac:dyDescent="0.25">
      <c r="A4814" s="59" t="str">
        <f t="shared" si="77"/>
        <v/>
      </c>
    </row>
    <row r="4815" spans="1:1" ht="30.75" customHeight="1" x14ac:dyDescent="0.25">
      <c r="A4815" s="59" t="str">
        <f t="shared" si="77"/>
        <v/>
      </c>
    </row>
    <row r="4816" spans="1:1" ht="30.75" customHeight="1" x14ac:dyDescent="0.25">
      <c r="A4816" s="59" t="str">
        <f t="shared" si="77"/>
        <v/>
      </c>
    </row>
    <row r="4817" spans="1:1" ht="30.75" customHeight="1" x14ac:dyDescent="0.25">
      <c r="A4817" s="59" t="str">
        <f t="shared" si="77"/>
        <v/>
      </c>
    </row>
    <row r="4818" spans="1:1" ht="30.75" customHeight="1" x14ac:dyDescent="0.25">
      <c r="A4818" s="59" t="str">
        <f t="shared" si="77"/>
        <v/>
      </c>
    </row>
    <row r="4819" spans="1:1" ht="30.75" customHeight="1" x14ac:dyDescent="0.25">
      <c r="A4819" s="59" t="str">
        <f t="shared" si="77"/>
        <v/>
      </c>
    </row>
    <row r="4820" spans="1:1" ht="30.75" customHeight="1" x14ac:dyDescent="0.25">
      <c r="A4820" s="59" t="str">
        <f t="shared" si="77"/>
        <v/>
      </c>
    </row>
    <row r="4821" spans="1:1" ht="30.75" customHeight="1" x14ac:dyDescent="0.25">
      <c r="A4821" s="59" t="str">
        <f t="shared" si="77"/>
        <v/>
      </c>
    </row>
    <row r="4822" spans="1:1" ht="30.75" customHeight="1" x14ac:dyDescent="0.25">
      <c r="A4822" s="59" t="str">
        <f t="shared" si="77"/>
        <v/>
      </c>
    </row>
    <row r="4823" spans="1:1" ht="30.75" customHeight="1" x14ac:dyDescent="0.25">
      <c r="A4823" s="59" t="str">
        <f t="shared" si="77"/>
        <v/>
      </c>
    </row>
    <row r="4824" spans="1:1" ht="30.75" customHeight="1" x14ac:dyDescent="0.25">
      <c r="A4824" s="59" t="str">
        <f t="shared" si="77"/>
        <v/>
      </c>
    </row>
    <row r="4825" spans="1:1" ht="30.75" customHeight="1" x14ac:dyDescent="0.25">
      <c r="A4825" s="59" t="str">
        <f t="shared" si="77"/>
        <v/>
      </c>
    </row>
    <row r="4826" spans="1:1" ht="30.75" customHeight="1" x14ac:dyDescent="0.25">
      <c r="A4826" s="59" t="str">
        <f t="shared" si="77"/>
        <v/>
      </c>
    </row>
    <row r="4827" spans="1:1" ht="30.75" customHeight="1" x14ac:dyDescent="0.25">
      <c r="A4827" s="59" t="str">
        <f t="shared" si="77"/>
        <v/>
      </c>
    </row>
    <row r="4828" spans="1:1" ht="30.75" customHeight="1" x14ac:dyDescent="0.25">
      <c r="A4828" s="59" t="str">
        <f t="shared" si="77"/>
        <v/>
      </c>
    </row>
    <row r="4829" spans="1:1" ht="30.75" customHeight="1" x14ac:dyDescent="0.25">
      <c r="A4829" s="59" t="str">
        <f t="shared" si="77"/>
        <v/>
      </c>
    </row>
    <row r="4830" spans="1:1" ht="30.75" customHeight="1" x14ac:dyDescent="0.25">
      <c r="A4830" s="59" t="str">
        <f t="shared" si="77"/>
        <v/>
      </c>
    </row>
    <row r="4831" spans="1:1" ht="30.75" customHeight="1" x14ac:dyDescent="0.25">
      <c r="A4831" s="59" t="str">
        <f t="shared" si="77"/>
        <v/>
      </c>
    </row>
    <row r="4832" spans="1:1" ht="30.75" customHeight="1" x14ac:dyDescent="0.25">
      <c r="A4832" s="59" t="str">
        <f t="shared" si="77"/>
        <v/>
      </c>
    </row>
    <row r="4833" spans="1:1" ht="30.75" customHeight="1" x14ac:dyDescent="0.25">
      <c r="A4833" s="59" t="str">
        <f t="shared" si="77"/>
        <v/>
      </c>
    </row>
    <row r="4834" spans="1:1" ht="30.75" customHeight="1" x14ac:dyDescent="0.25">
      <c r="A4834" s="59" t="str">
        <f t="shared" si="77"/>
        <v/>
      </c>
    </row>
    <row r="4835" spans="1:1" ht="30.75" customHeight="1" x14ac:dyDescent="0.25">
      <c r="A4835" s="59" t="str">
        <f t="shared" si="77"/>
        <v/>
      </c>
    </row>
    <row r="4836" spans="1:1" ht="30.75" customHeight="1" x14ac:dyDescent="0.25">
      <c r="A4836" s="59" t="str">
        <f t="shared" si="77"/>
        <v/>
      </c>
    </row>
    <row r="4837" spans="1:1" ht="30.75" customHeight="1" x14ac:dyDescent="0.25">
      <c r="A4837" s="59" t="str">
        <f t="shared" si="77"/>
        <v/>
      </c>
    </row>
    <row r="4838" spans="1:1" ht="30.75" customHeight="1" x14ac:dyDescent="0.25">
      <c r="A4838" s="59" t="str">
        <f t="shared" si="77"/>
        <v/>
      </c>
    </row>
    <row r="4839" spans="1:1" ht="30.75" customHeight="1" x14ac:dyDescent="0.25">
      <c r="A4839" s="59" t="str">
        <f t="shared" si="77"/>
        <v/>
      </c>
    </row>
    <row r="4840" spans="1:1" ht="30.75" customHeight="1" x14ac:dyDescent="0.25">
      <c r="A4840" s="59" t="str">
        <f t="shared" si="77"/>
        <v/>
      </c>
    </row>
    <row r="4841" spans="1:1" ht="30.75" customHeight="1" x14ac:dyDescent="0.25">
      <c r="A4841" s="59" t="str">
        <f t="shared" si="77"/>
        <v/>
      </c>
    </row>
    <row r="4842" spans="1:1" ht="30.75" customHeight="1" x14ac:dyDescent="0.25">
      <c r="A4842" s="59" t="str">
        <f t="shared" si="77"/>
        <v/>
      </c>
    </row>
    <row r="4843" spans="1:1" ht="30.75" customHeight="1" x14ac:dyDescent="0.25">
      <c r="A4843" s="59" t="str">
        <f t="shared" si="77"/>
        <v/>
      </c>
    </row>
    <row r="4844" spans="1:1" ht="30.75" customHeight="1" x14ac:dyDescent="0.25">
      <c r="A4844" s="59" t="str">
        <f t="shared" si="77"/>
        <v/>
      </c>
    </row>
    <row r="4845" spans="1:1" ht="30.75" customHeight="1" x14ac:dyDescent="0.25">
      <c r="A4845" s="59" t="str">
        <f t="shared" si="77"/>
        <v/>
      </c>
    </row>
    <row r="4846" spans="1:1" ht="30.75" customHeight="1" x14ac:dyDescent="0.25">
      <c r="A4846" s="59" t="str">
        <f t="shared" si="77"/>
        <v/>
      </c>
    </row>
    <row r="4847" spans="1:1" ht="30.75" customHeight="1" x14ac:dyDescent="0.25">
      <c r="A4847" s="59" t="str">
        <f t="shared" si="77"/>
        <v/>
      </c>
    </row>
    <row r="4848" spans="1:1" ht="30.75" customHeight="1" x14ac:dyDescent="0.25">
      <c r="A4848" s="59" t="str">
        <f t="shared" si="77"/>
        <v/>
      </c>
    </row>
    <row r="4849" spans="1:1" ht="30.75" customHeight="1" x14ac:dyDescent="0.25">
      <c r="A4849" s="59" t="str">
        <f t="shared" si="77"/>
        <v/>
      </c>
    </row>
    <row r="4850" spans="1:1" ht="30.75" customHeight="1" x14ac:dyDescent="0.25">
      <c r="A4850" s="59" t="str">
        <f t="shared" si="77"/>
        <v/>
      </c>
    </row>
    <row r="4851" spans="1:1" ht="30.75" customHeight="1" x14ac:dyDescent="0.25">
      <c r="A4851" s="59" t="str">
        <f t="shared" si="77"/>
        <v/>
      </c>
    </row>
    <row r="4852" spans="1:1" ht="30.75" customHeight="1" x14ac:dyDescent="0.25">
      <c r="A4852" s="59" t="str">
        <f t="shared" si="77"/>
        <v/>
      </c>
    </row>
    <row r="4853" spans="1:1" ht="30.75" customHeight="1" x14ac:dyDescent="0.25">
      <c r="A4853" s="59" t="str">
        <f t="shared" si="77"/>
        <v/>
      </c>
    </row>
    <row r="4854" spans="1:1" ht="30.75" customHeight="1" x14ac:dyDescent="0.25">
      <c r="A4854" s="59" t="str">
        <f t="shared" si="77"/>
        <v/>
      </c>
    </row>
    <row r="4855" spans="1:1" ht="30.75" customHeight="1" x14ac:dyDescent="0.25">
      <c r="A4855" s="59" t="str">
        <f t="shared" si="77"/>
        <v/>
      </c>
    </row>
    <row r="4856" spans="1:1" ht="30.75" customHeight="1" x14ac:dyDescent="0.25">
      <c r="A4856" s="59" t="str">
        <f t="shared" si="77"/>
        <v/>
      </c>
    </row>
    <row r="4857" spans="1:1" ht="30.75" customHeight="1" x14ac:dyDescent="0.25">
      <c r="A4857" s="59" t="str">
        <f t="shared" si="77"/>
        <v/>
      </c>
    </row>
    <row r="4858" spans="1:1" ht="30.75" customHeight="1" x14ac:dyDescent="0.25">
      <c r="A4858" s="59" t="str">
        <f t="shared" si="77"/>
        <v/>
      </c>
    </row>
    <row r="4859" spans="1:1" ht="30.75" customHeight="1" x14ac:dyDescent="0.25">
      <c r="A4859" s="59" t="str">
        <f t="shared" si="77"/>
        <v/>
      </c>
    </row>
    <row r="4860" spans="1:1" ht="30.75" customHeight="1" x14ac:dyDescent="0.25">
      <c r="A4860" s="59" t="str">
        <f t="shared" si="77"/>
        <v/>
      </c>
    </row>
    <row r="4861" spans="1:1" ht="30.75" customHeight="1" x14ac:dyDescent="0.25">
      <c r="A4861" s="59" t="str">
        <f t="shared" si="77"/>
        <v/>
      </c>
    </row>
    <row r="4862" spans="1:1" ht="30.75" customHeight="1" x14ac:dyDescent="0.25">
      <c r="A4862" s="59" t="str">
        <f t="shared" si="77"/>
        <v/>
      </c>
    </row>
    <row r="4863" spans="1:1" ht="30.75" customHeight="1" x14ac:dyDescent="0.25">
      <c r="A4863" s="59" t="str">
        <f t="shared" si="77"/>
        <v/>
      </c>
    </row>
    <row r="4864" spans="1:1" ht="30.75" customHeight="1" x14ac:dyDescent="0.25">
      <c r="A4864" s="59" t="str">
        <f t="shared" si="77"/>
        <v/>
      </c>
    </row>
    <row r="4865" spans="1:1" ht="30.75" customHeight="1" x14ac:dyDescent="0.25">
      <c r="A4865" s="59" t="str">
        <f t="shared" si="77"/>
        <v/>
      </c>
    </row>
    <row r="4866" spans="1:1" ht="30.75" customHeight="1" x14ac:dyDescent="0.25">
      <c r="A4866" s="59" t="str">
        <f t="shared" si="77"/>
        <v/>
      </c>
    </row>
    <row r="4867" spans="1:1" ht="30.75" customHeight="1" x14ac:dyDescent="0.25">
      <c r="A4867" s="59" t="str">
        <f t="shared" ref="A4867:A4930" si="78">IF(B4867&lt;&gt;"",DATE(2020,INT((ROW(A4865)-1)/27)+1,1),"")</f>
        <v/>
      </c>
    </row>
    <row r="4868" spans="1:1" ht="30.75" customHeight="1" x14ac:dyDescent="0.25">
      <c r="A4868" s="59" t="str">
        <f t="shared" si="78"/>
        <v/>
      </c>
    </row>
    <row r="4869" spans="1:1" ht="30.75" customHeight="1" x14ac:dyDescent="0.25">
      <c r="A4869" s="59" t="str">
        <f t="shared" si="78"/>
        <v/>
      </c>
    </row>
    <row r="4870" spans="1:1" ht="30.75" customHeight="1" x14ac:dyDescent="0.25">
      <c r="A4870" s="59" t="str">
        <f t="shared" si="78"/>
        <v/>
      </c>
    </row>
    <row r="4871" spans="1:1" ht="30.75" customHeight="1" x14ac:dyDescent="0.25">
      <c r="A4871" s="59" t="str">
        <f t="shared" si="78"/>
        <v/>
      </c>
    </row>
    <row r="4872" spans="1:1" ht="30.75" customHeight="1" x14ac:dyDescent="0.25">
      <c r="A4872" s="59" t="str">
        <f t="shared" si="78"/>
        <v/>
      </c>
    </row>
    <row r="4873" spans="1:1" ht="30.75" customHeight="1" x14ac:dyDescent="0.25">
      <c r="A4873" s="59" t="str">
        <f t="shared" si="78"/>
        <v/>
      </c>
    </row>
    <row r="4874" spans="1:1" ht="30.75" customHeight="1" x14ac:dyDescent="0.25">
      <c r="A4874" s="59" t="str">
        <f t="shared" si="78"/>
        <v/>
      </c>
    </row>
    <row r="4875" spans="1:1" ht="30.75" customHeight="1" x14ac:dyDescent="0.25">
      <c r="A4875" s="59" t="str">
        <f t="shared" si="78"/>
        <v/>
      </c>
    </row>
    <row r="4876" spans="1:1" ht="30.75" customHeight="1" x14ac:dyDescent="0.25">
      <c r="A4876" s="59" t="str">
        <f t="shared" si="78"/>
        <v/>
      </c>
    </row>
    <row r="4877" spans="1:1" ht="30.75" customHeight="1" x14ac:dyDescent="0.25">
      <c r="A4877" s="59" t="str">
        <f t="shared" si="78"/>
        <v/>
      </c>
    </row>
    <row r="4878" spans="1:1" ht="30.75" customHeight="1" x14ac:dyDescent="0.25">
      <c r="A4878" s="59" t="str">
        <f t="shared" si="78"/>
        <v/>
      </c>
    </row>
    <row r="4879" spans="1:1" ht="30.75" customHeight="1" x14ac:dyDescent="0.25">
      <c r="A4879" s="59" t="str">
        <f t="shared" si="78"/>
        <v/>
      </c>
    </row>
    <row r="4880" spans="1:1" ht="30.75" customHeight="1" x14ac:dyDescent="0.25">
      <c r="A4880" s="59" t="str">
        <f t="shared" si="78"/>
        <v/>
      </c>
    </row>
    <row r="4881" spans="1:1" ht="30.75" customHeight="1" x14ac:dyDescent="0.25">
      <c r="A4881" s="59" t="str">
        <f t="shared" si="78"/>
        <v/>
      </c>
    </row>
    <row r="4882" spans="1:1" ht="30.75" customHeight="1" x14ac:dyDescent="0.25">
      <c r="A4882" s="59" t="str">
        <f t="shared" si="78"/>
        <v/>
      </c>
    </row>
    <row r="4883" spans="1:1" ht="30.75" customHeight="1" x14ac:dyDescent="0.25">
      <c r="A4883" s="59" t="str">
        <f t="shared" si="78"/>
        <v/>
      </c>
    </row>
    <row r="4884" spans="1:1" ht="30.75" customHeight="1" x14ac:dyDescent="0.25">
      <c r="A4884" s="59" t="str">
        <f t="shared" si="78"/>
        <v/>
      </c>
    </row>
    <row r="4885" spans="1:1" ht="30.75" customHeight="1" x14ac:dyDescent="0.25">
      <c r="A4885" s="59" t="str">
        <f t="shared" si="78"/>
        <v/>
      </c>
    </row>
    <row r="4886" spans="1:1" ht="30.75" customHeight="1" x14ac:dyDescent="0.25">
      <c r="A4886" s="59" t="str">
        <f t="shared" si="78"/>
        <v/>
      </c>
    </row>
    <row r="4887" spans="1:1" ht="30.75" customHeight="1" x14ac:dyDescent="0.25">
      <c r="A4887" s="59" t="str">
        <f t="shared" si="78"/>
        <v/>
      </c>
    </row>
    <row r="4888" spans="1:1" ht="30.75" customHeight="1" x14ac:dyDescent="0.25">
      <c r="A4888" s="59" t="str">
        <f t="shared" si="78"/>
        <v/>
      </c>
    </row>
    <row r="4889" spans="1:1" ht="30.75" customHeight="1" x14ac:dyDescent="0.25">
      <c r="A4889" s="59" t="str">
        <f t="shared" si="78"/>
        <v/>
      </c>
    </row>
    <row r="4890" spans="1:1" ht="30.75" customHeight="1" x14ac:dyDescent="0.25">
      <c r="A4890" s="59" t="str">
        <f t="shared" si="78"/>
        <v/>
      </c>
    </row>
    <row r="4891" spans="1:1" ht="30.75" customHeight="1" x14ac:dyDescent="0.25">
      <c r="A4891" s="59" t="str">
        <f t="shared" si="78"/>
        <v/>
      </c>
    </row>
    <row r="4892" spans="1:1" ht="30.75" customHeight="1" x14ac:dyDescent="0.25">
      <c r="A4892" s="59" t="str">
        <f t="shared" si="78"/>
        <v/>
      </c>
    </row>
    <row r="4893" spans="1:1" ht="30.75" customHeight="1" x14ac:dyDescent="0.25">
      <c r="A4893" s="59" t="str">
        <f t="shared" si="78"/>
        <v/>
      </c>
    </row>
    <row r="4894" spans="1:1" ht="30.75" customHeight="1" x14ac:dyDescent="0.25">
      <c r="A4894" s="59" t="str">
        <f t="shared" si="78"/>
        <v/>
      </c>
    </row>
    <row r="4895" spans="1:1" ht="30.75" customHeight="1" x14ac:dyDescent="0.25">
      <c r="A4895" s="59" t="str">
        <f t="shared" si="78"/>
        <v/>
      </c>
    </row>
    <row r="4896" spans="1:1" ht="30.75" customHeight="1" x14ac:dyDescent="0.25">
      <c r="A4896" s="59" t="str">
        <f t="shared" si="78"/>
        <v/>
      </c>
    </row>
    <row r="4897" spans="1:1" ht="30.75" customHeight="1" x14ac:dyDescent="0.25">
      <c r="A4897" s="59" t="str">
        <f t="shared" si="78"/>
        <v/>
      </c>
    </row>
    <row r="4898" spans="1:1" ht="30.75" customHeight="1" x14ac:dyDescent="0.25">
      <c r="A4898" s="59" t="str">
        <f t="shared" si="78"/>
        <v/>
      </c>
    </row>
    <row r="4899" spans="1:1" ht="30.75" customHeight="1" x14ac:dyDescent="0.25">
      <c r="A4899" s="59" t="str">
        <f t="shared" si="78"/>
        <v/>
      </c>
    </row>
    <row r="4900" spans="1:1" ht="30.75" customHeight="1" x14ac:dyDescent="0.25">
      <c r="A4900" s="59" t="str">
        <f t="shared" si="78"/>
        <v/>
      </c>
    </row>
    <row r="4901" spans="1:1" ht="30.75" customHeight="1" x14ac:dyDescent="0.25">
      <c r="A4901" s="59" t="str">
        <f t="shared" si="78"/>
        <v/>
      </c>
    </row>
    <row r="4902" spans="1:1" ht="30.75" customHeight="1" x14ac:dyDescent="0.25">
      <c r="A4902" s="59" t="str">
        <f t="shared" si="78"/>
        <v/>
      </c>
    </row>
    <row r="4903" spans="1:1" ht="30.75" customHeight="1" x14ac:dyDescent="0.25">
      <c r="A4903" s="59" t="str">
        <f t="shared" si="78"/>
        <v/>
      </c>
    </row>
    <row r="4904" spans="1:1" ht="30.75" customHeight="1" x14ac:dyDescent="0.25">
      <c r="A4904" s="59" t="str">
        <f t="shared" si="78"/>
        <v/>
      </c>
    </row>
    <row r="4905" spans="1:1" ht="30.75" customHeight="1" x14ac:dyDescent="0.25">
      <c r="A4905" s="59" t="str">
        <f t="shared" si="78"/>
        <v/>
      </c>
    </row>
    <row r="4906" spans="1:1" ht="30.75" customHeight="1" x14ac:dyDescent="0.25">
      <c r="A4906" s="59" t="str">
        <f t="shared" si="78"/>
        <v/>
      </c>
    </row>
    <row r="4907" spans="1:1" ht="30.75" customHeight="1" x14ac:dyDescent="0.25">
      <c r="A4907" s="59" t="str">
        <f t="shared" si="78"/>
        <v/>
      </c>
    </row>
    <row r="4908" spans="1:1" ht="30.75" customHeight="1" x14ac:dyDescent="0.25">
      <c r="A4908" s="59" t="str">
        <f t="shared" si="78"/>
        <v/>
      </c>
    </row>
    <row r="4909" spans="1:1" ht="30.75" customHeight="1" x14ac:dyDescent="0.25">
      <c r="A4909" s="59" t="str">
        <f t="shared" si="78"/>
        <v/>
      </c>
    </row>
    <row r="4910" spans="1:1" ht="30.75" customHeight="1" x14ac:dyDescent="0.25">
      <c r="A4910" s="59" t="str">
        <f t="shared" si="78"/>
        <v/>
      </c>
    </row>
    <row r="4911" spans="1:1" ht="30.75" customHeight="1" x14ac:dyDescent="0.25">
      <c r="A4911" s="59" t="str">
        <f t="shared" si="78"/>
        <v/>
      </c>
    </row>
    <row r="4912" spans="1:1" ht="30.75" customHeight="1" x14ac:dyDescent="0.25">
      <c r="A4912" s="59" t="str">
        <f t="shared" si="78"/>
        <v/>
      </c>
    </row>
    <row r="4913" spans="1:1" ht="30.75" customHeight="1" x14ac:dyDescent="0.25">
      <c r="A4913" s="59" t="str">
        <f t="shared" si="78"/>
        <v/>
      </c>
    </row>
    <row r="4914" spans="1:1" ht="30.75" customHeight="1" x14ac:dyDescent="0.25">
      <c r="A4914" s="59" t="str">
        <f t="shared" si="78"/>
        <v/>
      </c>
    </row>
    <row r="4915" spans="1:1" ht="30.75" customHeight="1" x14ac:dyDescent="0.25">
      <c r="A4915" s="59" t="str">
        <f t="shared" si="78"/>
        <v/>
      </c>
    </row>
    <row r="4916" spans="1:1" ht="30.75" customHeight="1" x14ac:dyDescent="0.25">
      <c r="A4916" s="59" t="str">
        <f t="shared" si="78"/>
        <v/>
      </c>
    </row>
    <row r="4917" spans="1:1" ht="30.75" customHeight="1" x14ac:dyDescent="0.25">
      <c r="A4917" s="59" t="str">
        <f t="shared" si="78"/>
        <v/>
      </c>
    </row>
    <row r="4918" spans="1:1" ht="30.75" customHeight="1" x14ac:dyDescent="0.25">
      <c r="A4918" s="59" t="str">
        <f t="shared" si="78"/>
        <v/>
      </c>
    </row>
    <row r="4919" spans="1:1" ht="30.75" customHeight="1" x14ac:dyDescent="0.25">
      <c r="A4919" s="59" t="str">
        <f t="shared" si="78"/>
        <v/>
      </c>
    </row>
    <row r="4920" spans="1:1" ht="30.75" customHeight="1" x14ac:dyDescent="0.25">
      <c r="A4920" s="59" t="str">
        <f t="shared" si="78"/>
        <v/>
      </c>
    </row>
    <row r="4921" spans="1:1" ht="30.75" customHeight="1" x14ac:dyDescent="0.25">
      <c r="A4921" s="59" t="str">
        <f t="shared" si="78"/>
        <v/>
      </c>
    </row>
    <row r="4922" spans="1:1" ht="30.75" customHeight="1" x14ac:dyDescent="0.25">
      <c r="A4922" s="59" t="str">
        <f t="shared" si="78"/>
        <v/>
      </c>
    </row>
    <row r="4923" spans="1:1" ht="30.75" customHeight="1" x14ac:dyDescent="0.25">
      <c r="A4923" s="59" t="str">
        <f t="shared" si="78"/>
        <v/>
      </c>
    </row>
    <row r="4924" spans="1:1" ht="30.75" customHeight="1" x14ac:dyDescent="0.25">
      <c r="A4924" s="59" t="str">
        <f t="shared" si="78"/>
        <v/>
      </c>
    </row>
    <row r="4925" spans="1:1" ht="30.75" customHeight="1" x14ac:dyDescent="0.25">
      <c r="A4925" s="59" t="str">
        <f t="shared" si="78"/>
        <v/>
      </c>
    </row>
    <row r="4926" spans="1:1" ht="30.75" customHeight="1" x14ac:dyDescent="0.25">
      <c r="A4926" s="59" t="str">
        <f t="shared" si="78"/>
        <v/>
      </c>
    </row>
    <row r="4927" spans="1:1" ht="30.75" customHeight="1" x14ac:dyDescent="0.25">
      <c r="A4927" s="59" t="str">
        <f t="shared" si="78"/>
        <v/>
      </c>
    </row>
    <row r="4928" spans="1:1" ht="30.75" customHeight="1" x14ac:dyDescent="0.25">
      <c r="A4928" s="59" t="str">
        <f t="shared" si="78"/>
        <v/>
      </c>
    </row>
    <row r="4929" spans="1:1" ht="30.75" customHeight="1" x14ac:dyDescent="0.25">
      <c r="A4929" s="59" t="str">
        <f t="shared" si="78"/>
        <v/>
      </c>
    </row>
    <row r="4930" spans="1:1" ht="30.75" customHeight="1" x14ac:dyDescent="0.25">
      <c r="A4930" s="59" t="str">
        <f t="shared" si="78"/>
        <v/>
      </c>
    </row>
    <row r="4931" spans="1:1" ht="30.75" customHeight="1" x14ac:dyDescent="0.25">
      <c r="A4931" s="59" t="str">
        <f t="shared" ref="A4931:A4994" si="79">IF(B4931&lt;&gt;"",DATE(2020,INT((ROW(A4929)-1)/27)+1,1),"")</f>
        <v/>
      </c>
    </row>
    <row r="4932" spans="1:1" ht="30.75" customHeight="1" x14ac:dyDescent="0.25">
      <c r="A4932" s="59" t="str">
        <f t="shared" si="79"/>
        <v/>
      </c>
    </row>
    <row r="4933" spans="1:1" ht="30.75" customHeight="1" x14ac:dyDescent="0.25">
      <c r="A4933" s="59" t="str">
        <f t="shared" si="79"/>
        <v/>
      </c>
    </row>
    <row r="4934" spans="1:1" ht="30.75" customHeight="1" x14ac:dyDescent="0.25">
      <c r="A4934" s="59" t="str">
        <f t="shared" si="79"/>
        <v/>
      </c>
    </row>
    <row r="4935" spans="1:1" ht="30.75" customHeight="1" x14ac:dyDescent="0.25">
      <c r="A4935" s="59" t="str">
        <f t="shared" si="79"/>
        <v/>
      </c>
    </row>
    <row r="4936" spans="1:1" ht="30.75" customHeight="1" x14ac:dyDescent="0.25">
      <c r="A4936" s="59" t="str">
        <f t="shared" si="79"/>
        <v/>
      </c>
    </row>
    <row r="4937" spans="1:1" ht="30.75" customHeight="1" x14ac:dyDescent="0.25">
      <c r="A4937" s="59" t="str">
        <f t="shared" si="79"/>
        <v/>
      </c>
    </row>
    <row r="4938" spans="1:1" ht="30.75" customHeight="1" x14ac:dyDescent="0.25">
      <c r="A4938" s="59" t="str">
        <f t="shared" si="79"/>
        <v/>
      </c>
    </row>
    <row r="4939" spans="1:1" ht="30.75" customHeight="1" x14ac:dyDescent="0.25">
      <c r="A4939" s="59" t="str">
        <f t="shared" si="79"/>
        <v/>
      </c>
    </row>
    <row r="4940" spans="1:1" ht="30.75" customHeight="1" x14ac:dyDescent="0.25">
      <c r="A4940" s="59" t="str">
        <f t="shared" si="79"/>
        <v/>
      </c>
    </row>
    <row r="4941" spans="1:1" ht="30.75" customHeight="1" x14ac:dyDescent="0.25">
      <c r="A4941" s="59" t="str">
        <f t="shared" si="79"/>
        <v/>
      </c>
    </row>
    <row r="4942" spans="1:1" ht="30.75" customHeight="1" x14ac:dyDescent="0.25">
      <c r="A4942" s="59" t="str">
        <f t="shared" si="79"/>
        <v/>
      </c>
    </row>
    <row r="4943" spans="1:1" ht="30.75" customHeight="1" x14ac:dyDescent="0.25">
      <c r="A4943" s="59" t="str">
        <f t="shared" si="79"/>
        <v/>
      </c>
    </row>
    <row r="4944" spans="1:1" ht="30.75" customHeight="1" x14ac:dyDescent="0.25">
      <c r="A4944" s="59" t="str">
        <f t="shared" si="79"/>
        <v/>
      </c>
    </row>
    <row r="4945" spans="1:1" ht="30.75" customHeight="1" x14ac:dyDescent="0.25">
      <c r="A4945" s="59" t="str">
        <f t="shared" si="79"/>
        <v/>
      </c>
    </row>
    <row r="4946" spans="1:1" ht="30.75" customHeight="1" x14ac:dyDescent="0.25">
      <c r="A4946" s="59" t="str">
        <f t="shared" si="79"/>
        <v/>
      </c>
    </row>
    <row r="4947" spans="1:1" ht="30.75" customHeight="1" x14ac:dyDescent="0.25">
      <c r="A4947" s="59" t="str">
        <f t="shared" si="79"/>
        <v/>
      </c>
    </row>
    <row r="4948" spans="1:1" ht="30.75" customHeight="1" x14ac:dyDescent="0.25">
      <c r="A4948" s="59" t="str">
        <f t="shared" si="79"/>
        <v/>
      </c>
    </row>
    <row r="4949" spans="1:1" ht="30.75" customHeight="1" x14ac:dyDescent="0.25">
      <c r="A4949" s="59" t="str">
        <f t="shared" si="79"/>
        <v/>
      </c>
    </row>
    <row r="4950" spans="1:1" ht="30.75" customHeight="1" x14ac:dyDescent="0.25">
      <c r="A4950" s="59" t="str">
        <f t="shared" si="79"/>
        <v/>
      </c>
    </row>
    <row r="4951" spans="1:1" ht="30.75" customHeight="1" x14ac:dyDescent="0.25">
      <c r="A4951" s="59" t="str">
        <f t="shared" si="79"/>
        <v/>
      </c>
    </row>
    <row r="4952" spans="1:1" ht="30.75" customHeight="1" x14ac:dyDescent="0.25">
      <c r="A4952" s="59" t="str">
        <f t="shared" si="79"/>
        <v/>
      </c>
    </row>
    <row r="4953" spans="1:1" ht="30.75" customHeight="1" x14ac:dyDescent="0.25">
      <c r="A4953" s="59" t="str">
        <f t="shared" si="79"/>
        <v/>
      </c>
    </row>
    <row r="4954" spans="1:1" ht="30.75" customHeight="1" x14ac:dyDescent="0.25">
      <c r="A4954" s="59" t="str">
        <f t="shared" si="79"/>
        <v/>
      </c>
    </row>
    <row r="4955" spans="1:1" ht="30.75" customHeight="1" x14ac:dyDescent="0.25">
      <c r="A4955" s="59" t="str">
        <f t="shared" si="79"/>
        <v/>
      </c>
    </row>
    <row r="4956" spans="1:1" ht="30.75" customHeight="1" x14ac:dyDescent="0.25">
      <c r="A4956" s="59" t="str">
        <f t="shared" si="79"/>
        <v/>
      </c>
    </row>
    <row r="4957" spans="1:1" ht="30.75" customHeight="1" x14ac:dyDescent="0.25">
      <c r="A4957" s="59" t="str">
        <f t="shared" si="79"/>
        <v/>
      </c>
    </row>
    <row r="4958" spans="1:1" ht="30.75" customHeight="1" x14ac:dyDescent="0.25">
      <c r="A4958" s="59" t="str">
        <f t="shared" si="79"/>
        <v/>
      </c>
    </row>
    <row r="4959" spans="1:1" ht="30.75" customHeight="1" x14ac:dyDescent="0.25">
      <c r="A4959" s="59" t="str">
        <f t="shared" si="79"/>
        <v/>
      </c>
    </row>
    <row r="4960" spans="1:1" ht="30.75" customHeight="1" x14ac:dyDescent="0.25">
      <c r="A4960" s="59" t="str">
        <f t="shared" si="79"/>
        <v/>
      </c>
    </row>
    <row r="4961" spans="1:1" ht="30.75" customHeight="1" x14ac:dyDescent="0.25">
      <c r="A4961" s="59" t="str">
        <f t="shared" si="79"/>
        <v/>
      </c>
    </row>
    <row r="4962" spans="1:1" ht="30.75" customHeight="1" x14ac:dyDescent="0.25">
      <c r="A4962" s="59" t="str">
        <f t="shared" si="79"/>
        <v/>
      </c>
    </row>
    <row r="4963" spans="1:1" ht="30.75" customHeight="1" x14ac:dyDescent="0.25">
      <c r="A4963" s="59" t="str">
        <f t="shared" si="79"/>
        <v/>
      </c>
    </row>
    <row r="4964" spans="1:1" ht="30.75" customHeight="1" x14ac:dyDescent="0.25">
      <c r="A4964" s="59" t="str">
        <f t="shared" si="79"/>
        <v/>
      </c>
    </row>
    <row r="4965" spans="1:1" ht="30.75" customHeight="1" x14ac:dyDescent="0.25">
      <c r="A4965" s="59" t="str">
        <f t="shared" si="79"/>
        <v/>
      </c>
    </row>
    <row r="4966" spans="1:1" ht="30.75" customHeight="1" x14ac:dyDescent="0.25">
      <c r="A4966" s="59" t="str">
        <f t="shared" si="79"/>
        <v/>
      </c>
    </row>
    <row r="4967" spans="1:1" ht="30.75" customHeight="1" x14ac:dyDescent="0.25">
      <c r="A4967" s="59" t="str">
        <f t="shared" si="79"/>
        <v/>
      </c>
    </row>
    <row r="4968" spans="1:1" ht="30.75" customHeight="1" x14ac:dyDescent="0.25">
      <c r="A4968" s="59" t="str">
        <f t="shared" si="79"/>
        <v/>
      </c>
    </row>
    <row r="4969" spans="1:1" ht="30.75" customHeight="1" x14ac:dyDescent="0.25">
      <c r="A4969" s="59" t="str">
        <f t="shared" si="79"/>
        <v/>
      </c>
    </row>
    <row r="4970" spans="1:1" ht="30.75" customHeight="1" x14ac:dyDescent="0.25">
      <c r="A4970" s="59" t="str">
        <f t="shared" si="79"/>
        <v/>
      </c>
    </row>
    <row r="4971" spans="1:1" ht="30.75" customHeight="1" x14ac:dyDescent="0.25">
      <c r="A4971" s="59" t="str">
        <f t="shared" si="79"/>
        <v/>
      </c>
    </row>
    <row r="4972" spans="1:1" ht="30.75" customHeight="1" x14ac:dyDescent="0.25">
      <c r="A4972" s="59" t="str">
        <f t="shared" si="79"/>
        <v/>
      </c>
    </row>
    <row r="4973" spans="1:1" ht="30.75" customHeight="1" x14ac:dyDescent="0.25">
      <c r="A4973" s="59" t="str">
        <f t="shared" si="79"/>
        <v/>
      </c>
    </row>
    <row r="4974" spans="1:1" ht="30.75" customHeight="1" x14ac:dyDescent="0.25">
      <c r="A4974" s="59" t="str">
        <f t="shared" si="79"/>
        <v/>
      </c>
    </row>
    <row r="4975" spans="1:1" ht="30.75" customHeight="1" x14ac:dyDescent="0.25">
      <c r="A4975" s="59" t="str">
        <f t="shared" si="79"/>
        <v/>
      </c>
    </row>
    <row r="4976" spans="1:1" ht="30.75" customHeight="1" x14ac:dyDescent="0.25">
      <c r="A4976" s="59" t="str">
        <f t="shared" si="79"/>
        <v/>
      </c>
    </row>
    <row r="4977" spans="1:1" ht="30.75" customHeight="1" x14ac:dyDescent="0.25">
      <c r="A4977" s="59" t="str">
        <f t="shared" si="79"/>
        <v/>
      </c>
    </row>
    <row r="4978" spans="1:1" ht="30.75" customHeight="1" x14ac:dyDescent="0.25">
      <c r="A4978" s="59" t="str">
        <f t="shared" si="79"/>
        <v/>
      </c>
    </row>
    <row r="4979" spans="1:1" ht="30.75" customHeight="1" x14ac:dyDescent="0.25">
      <c r="A4979" s="59" t="str">
        <f t="shared" si="79"/>
        <v/>
      </c>
    </row>
    <row r="4980" spans="1:1" ht="30.75" customHeight="1" x14ac:dyDescent="0.25">
      <c r="A4980" s="59" t="str">
        <f t="shared" si="79"/>
        <v/>
      </c>
    </row>
    <row r="4981" spans="1:1" ht="30.75" customHeight="1" x14ac:dyDescent="0.25">
      <c r="A4981" s="59" t="str">
        <f t="shared" si="79"/>
        <v/>
      </c>
    </row>
    <row r="4982" spans="1:1" ht="30.75" customHeight="1" x14ac:dyDescent="0.25">
      <c r="A4982" s="59" t="str">
        <f t="shared" si="79"/>
        <v/>
      </c>
    </row>
    <row r="4983" spans="1:1" ht="30.75" customHeight="1" x14ac:dyDescent="0.25">
      <c r="A4983" s="59" t="str">
        <f t="shared" si="79"/>
        <v/>
      </c>
    </row>
    <row r="4984" spans="1:1" ht="30.75" customHeight="1" x14ac:dyDescent="0.25">
      <c r="A4984" s="59" t="str">
        <f t="shared" si="79"/>
        <v/>
      </c>
    </row>
    <row r="4985" spans="1:1" ht="30.75" customHeight="1" x14ac:dyDescent="0.25">
      <c r="A4985" s="59" t="str">
        <f t="shared" si="79"/>
        <v/>
      </c>
    </row>
    <row r="4986" spans="1:1" ht="30.75" customHeight="1" x14ac:dyDescent="0.25">
      <c r="A4986" s="59" t="str">
        <f t="shared" si="79"/>
        <v/>
      </c>
    </row>
    <row r="4987" spans="1:1" ht="30.75" customHeight="1" x14ac:dyDescent="0.25">
      <c r="A4987" s="59" t="str">
        <f t="shared" si="79"/>
        <v/>
      </c>
    </row>
    <row r="4988" spans="1:1" ht="30.75" customHeight="1" x14ac:dyDescent="0.25">
      <c r="A4988" s="59" t="str">
        <f t="shared" si="79"/>
        <v/>
      </c>
    </row>
    <row r="4989" spans="1:1" ht="30.75" customHeight="1" x14ac:dyDescent="0.25">
      <c r="A4989" s="59" t="str">
        <f t="shared" si="79"/>
        <v/>
      </c>
    </row>
    <row r="4990" spans="1:1" ht="30.75" customHeight="1" x14ac:dyDescent="0.25">
      <c r="A4990" s="59" t="str">
        <f t="shared" si="79"/>
        <v/>
      </c>
    </row>
    <row r="4991" spans="1:1" ht="30.75" customHeight="1" x14ac:dyDescent="0.25">
      <c r="A4991" s="59" t="str">
        <f t="shared" si="79"/>
        <v/>
      </c>
    </row>
    <row r="4992" spans="1:1" ht="30.75" customHeight="1" x14ac:dyDescent="0.25">
      <c r="A4992" s="59" t="str">
        <f t="shared" si="79"/>
        <v/>
      </c>
    </row>
    <row r="4993" spans="1:1" ht="30.75" customHeight="1" x14ac:dyDescent="0.25">
      <c r="A4993" s="59" t="str">
        <f t="shared" si="79"/>
        <v/>
      </c>
    </row>
    <row r="4994" spans="1:1" ht="30.75" customHeight="1" x14ac:dyDescent="0.25">
      <c r="A4994" s="59" t="str">
        <f t="shared" si="79"/>
        <v/>
      </c>
    </row>
    <row r="4995" spans="1:1" ht="30.75" customHeight="1" x14ac:dyDescent="0.25">
      <c r="A4995" s="59" t="str">
        <f t="shared" ref="A4995:A5058" si="80">IF(B4995&lt;&gt;"",DATE(2020,INT((ROW(A4993)-1)/27)+1,1),"")</f>
        <v/>
      </c>
    </row>
    <row r="4996" spans="1:1" ht="30.75" customHeight="1" x14ac:dyDescent="0.25">
      <c r="A4996" s="59" t="str">
        <f t="shared" si="80"/>
        <v/>
      </c>
    </row>
    <row r="4997" spans="1:1" ht="30.75" customHeight="1" x14ac:dyDescent="0.25">
      <c r="A4997" s="59" t="str">
        <f t="shared" si="80"/>
        <v/>
      </c>
    </row>
    <row r="4998" spans="1:1" ht="30.75" customHeight="1" x14ac:dyDescent="0.25">
      <c r="A4998" s="59" t="str">
        <f t="shared" si="80"/>
        <v/>
      </c>
    </row>
    <row r="4999" spans="1:1" ht="30.75" customHeight="1" x14ac:dyDescent="0.25">
      <c r="A4999" s="59" t="str">
        <f t="shared" si="80"/>
        <v/>
      </c>
    </row>
    <row r="5000" spans="1:1" ht="30.75" customHeight="1" x14ac:dyDescent="0.25">
      <c r="A5000" s="59" t="str">
        <f t="shared" si="80"/>
        <v/>
      </c>
    </row>
    <row r="5001" spans="1:1" ht="30.75" customHeight="1" x14ac:dyDescent="0.25">
      <c r="A5001" s="59" t="str">
        <f t="shared" si="80"/>
        <v/>
      </c>
    </row>
    <row r="5002" spans="1:1" ht="30.75" customHeight="1" x14ac:dyDescent="0.25">
      <c r="A5002" s="59" t="str">
        <f t="shared" si="80"/>
        <v/>
      </c>
    </row>
    <row r="5003" spans="1:1" ht="30.75" customHeight="1" x14ac:dyDescent="0.25">
      <c r="A5003" s="59" t="str">
        <f t="shared" si="80"/>
        <v/>
      </c>
    </row>
    <row r="5004" spans="1:1" ht="30.75" customHeight="1" x14ac:dyDescent="0.25">
      <c r="A5004" s="59" t="str">
        <f t="shared" si="80"/>
        <v/>
      </c>
    </row>
    <row r="5005" spans="1:1" ht="30.75" customHeight="1" x14ac:dyDescent="0.25">
      <c r="A5005" s="59" t="str">
        <f t="shared" si="80"/>
        <v/>
      </c>
    </row>
    <row r="5006" spans="1:1" ht="30.75" customHeight="1" x14ac:dyDescent="0.25">
      <c r="A5006" s="59" t="str">
        <f t="shared" si="80"/>
        <v/>
      </c>
    </row>
    <row r="5007" spans="1:1" ht="30.75" customHeight="1" x14ac:dyDescent="0.25">
      <c r="A5007" s="59" t="str">
        <f t="shared" si="80"/>
        <v/>
      </c>
    </row>
    <row r="5008" spans="1:1" ht="30.75" customHeight="1" x14ac:dyDescent="0.25">
      <c r="A5008" s="59" t="str">
        <f t="shared" si="80"/>
        <v/>
      </c>
    </row>
    <row r="5009" spans="1:1" ht="30.75" customHeight="1" x14ac:dyDescent="0.25">
      <c r="A5009" s="59" t="str">
        <f t="shared" si="80"/>
        <v/>
      </c>
    </row>
    <row r="5010" spans="1:1" ht="30.75" customHeight="1" x14ac:dyDescent="0.25">
      <c r="A5010" s="59" t="str">
        <f t="shared" si="80"/>
        <v/>
      </c>
    </row>
    <row r="5011" spans="1:1" ht="30.75" customHeight="1" x14ac:dyDescent="0.25">
      <c r="A5011" s="59" t="str">
        <f t="shared" si="80"/>
        <v/>
      </c>
    </row>
    <row r="5012" spans="1:1" ht="30.75" customHeight="1" x14ac:dyDescent="0.25">
      <c r="A5012" s="59" t="str">
        <f t="shared" si="80"/>
        <v/>
      </c>
    </row>
    <row r="5013" spans="1:1" ht="30.75" customHeight="1" x14ac:dyDescent="0.25">
      <c r="A5013" s="59" t="str">
        <f t="shared" si="80"/>
        <v/>
      </c>
    </row>
    <row r="5014" spans="1:1" ht="30.75" customHeight="1" x14ac:dyDescent="0.25">
      <c r="A5014" s="59" t="str">
        <f t="shared" si="80"/>
        <v/>
      </c>
    </row>
    <row r="5015" spans="1:1" ht="30.75" customHeight="1" x14ac:dyDescent="0.25">
      <c r="A5015" s="59" t="str">
        <f t="shared" si="80"/>
        <v/>
      </c>
    </row>
    <row r="5016" spans="1:1" ht="30.75" customHeight="1" x14ac:dyDescent="0.25">
      <c r="A5016" s="59" t="str">
        <f t="shared" si="80"/>
        <v/>
      </c>
    </row>
    <row r="5017" spans="1:1" ht="30.75" customHeight="1" x14ac:dyDescent="0.25">
      <c r="A5017" s="59" t="str">
        <f t="shared" si="80"/>
        <v/>
      </c>
    </row>
    <row r="5018" spans="1:1" ht="30.75" customHeight="1" x14ac:dyDescent="0.25">
      <c r="A5018" s="59" t="str">
        <f t="shared" si="80"/>
        <v/>
      </c>
    </row>
    <row r="5019" spans="1:1" ht="30.75" customHeight="1" x14ac:dyDescent="0.25">
      <c r="A5019" s="59" t="str">
        <f t="shared" si="80"/>
        <v/>
      </c>
    </row>
    <row r="5020" spans="1:1" ht="30.75" customHeight="1" x14ac:dyDescent="0.25">
      <c r="A5020" s="59" t="str">
        <f t="shared" si="80"/>
        <v/>
      </c>
    </row>
    <row r="5021" spans="1:1" ht="30.75" customHeight="1" x14ac:dyDescent="0.25">
      <c r="A5021" s="59" t="str">
        <f t="shared" si="80"/>
        <v/>
      </c>
    </row>
    <row r="5022" spans="1:1" ht="30.75" customHeight="1" x14ac:dyDescent="0.25">
      <c r="A5022" s="59" t="str">
        <f t="shared" si="80"/>
        <v/>
      </c>
    </row>
    <row r="5023" spans="1:1" ht="30.75" customHeight="1" x14ac:dyDescent="0.25">
      <c r="A5023" s="59" t="str">
        <f t="shared" si="80"/>
        <v/>
      </c>
    </row>
    <row r="5024" spans="1:1" ht="30.75" customHeight="1" x14ac:dyDescent="0.25">
      <c r="A5024" s="59" t="str">
        <f t="shared" si="80"/>
        <v/>
      </c>
    </row>
    <row r="5025" spans="1:1" ht="30.75" customHeight="1" x14ac:dyDescent="0.25">
      <c r="A5025" s="59" t="str">
        <f t="shared" si="80"/>
        <v/>
      </c>
    </row>
    <row r="5026" spans="1:1" ht="30.75" customHeight="1" x14ac:dyDescent="0.25">
      <c r="A5026" s="59" t="str">
        <f t="shared" si="80"/>
        <v/>
      </c>
    </row>
    <row r="5027" spans="1:1" ht="30.75" customHeight="1" x14ac:dyDescent="0.25">
      <c r="A5027" s="59" t="str">
        <f t="shared" si="80"/>
        <v/>
      </c>
    </row>
    <row r="5028" spans="1:1" ht="30.75" customHeight="1" x14ac:dyDescent="0.25">
      <c r="A5028" s="59" t="str">
        <f t="shared" si="80"/>
        <v/>
      </c>
    </row>
    <row r="5029" spans="1:1" ht="30.75" customHeight="1" x14ac:dyDescent="0.25">
      <c r="A5029" s="59" t="str">
        <f t="shared" si="80"/>
        <v/>
      </c>
    </row>
    <row r="5030" spans="1:1" ht="30.75" customHeight="1" x14ac:dyDescent="0.25">
      <c r="A5030" s="59" t="str">
        <f t="shared" si="80"/>
        <v/>
      </c>
    </row>
    <row r="5031" spans="1:1" ht="30.75" customHeight="1" x14ac:dyDescent="0.25">
      <c r="A5031" s="59" t="str">
        <f t="shared" si="80"/>
        <v/>
      </c>
    </row>
    <row r="5032" spans="1:1" ht="30.75" customHeight="1" x14ac:dyDescent="0.25">
      <c r="A5032" s="59" t="str">
        <f t="shared" si="80"/>
        <v/>
      </c>
    </row>
    <row r="5033" spans="1:1" ht="30.75" customHeight="1" x14ac:dyDescent="0.25">
      <c r="A5033" s="59" t="str">
        <f t="shared" si="80"/>
        <v/>
      </c>
    </row>
    <row r="5034" spans="1:1" ht="30.75" customHeight="1" x14ac:dyDescent="0.25">
      <c r="A5034" s="59" t="str">
        <f t="shared" si="80"/>
        <v/>
      </c>
    </row>
    <row r="5035" spans="1:1" ht="30.75" customHeight="1" x14ac:dyDescent="0.25">
      <c r="A5035" s="59" t="str">
        <f t="shared" si="80"/>
        <v/>
      </c>
    </row>
    <row r="5036" spans="1:1" ht="30.75" customHeight="1" x14ac:dyDescent="0.25">
      <c r="A5036" s="59" t="str">
        <f t="shared" si="80"/>
        <v/>
      </c>
    </row>
    <row r="5037" spans="1:1" ht="30.75" customHeight="1" x14ac:dyDescent="0.25">
      <c r="A5037" s="59" t="str">
        <f t="shared" si="80"/>
        <v/>
      </c>
    </row>
    <row r="5038" spans="1:1" ht="30.75" customHeight="1" x14ac:dyDescent="0.25">
      <c r="A5038" s="59" t="str">
        <f t="shared" si="80"/>
        <v/>
      </c>
    </row>
    <row r="5039" spans="1:1" ht="30.75" customHeight="1" x14ac:dyDescent="0.25">
      <c r="A5039" s="59" t="str">
        <f t="shared" si="80"/>
        <v/>
      </c>
    </row>
    <row r="5040" spans="1:1" ht="30.75" customHeight="1" x14ac:dyDescent="0.25">
      <c r="A5040" s="59" t="str">
        <f t="shared" si="80"/>
        <v/>
      </c>
    </row>
    <row r="5041" spans="1:1" ht="30.75" customHeight="1" x14ac:dyDescent="0.25">
      <c r="A5041" s="59" t="str">
        <f t="shared" si="80"/>
        <v/>
      </c>
    </row>
    <row r="5042" spans="1:1" ht="30.75" customHeight="1" x14ac:dyDescent="0.25">
      <c r="A5042" s="59" t="str">
        <f t="shared" si="80"/>
        <v/>
      </c>
    </row>
    <row r="5043" spans="1:1" ht="30.75" customHeight="1" x14ac:dyDescent="0.25">
      <c r="A5043" s="59" t="str">
        <f t="shared" si="80"/>
        <v/>
      </c>
    </row>
    <row r="5044" spans="1:1" ht="30.75" customHeight="1" x14ac:dyDescent="0.25">
      <c r="A5044" s="59" t="str">
        <f t="shared" si="80"/>
        <v/>
      </c>
    </row>
    <row r="5045" spans="1:1" ht="30.75" customHeight="1" x14ac:dyDescent="0.25">
      <c r="A5045" s="59" t="str">
        <f t="shared" si="80"/>
        <v/>
      </c>
    </row>
    <row r="5046" spans="1:1" ht="30.75" customHeight="1" x14ac:dyDescent="0.25">
      <c r="A5046" s="59" t="str">
        <f t="shared" si="80"/>
        <v/>
      </c>
    </row>
    <row r="5047" spans="1:1" ht="30.75" customHeight="1" x14ac:dyDescent="0.25">
      <c r="A5047" s="59" t="str">
        <f t="shared" si="80"/>
        <v/>
      </c>
    </row>
    <row r="5048" spans="1:1" ht="30.75" customHeight="1" x14ac:dyDescent="0.25">
      <c r="A5048" s="59" t="str">
        <f t="shared" si="80"/>
        <v/>
      </c>
    </row>
    <row r="5049" spans="1:1" ht="30.75" customHeight="1" x14ac:dyDescent="0.25">
      <c r="A5049" s="59" t="str">
        <f t="shared" si="80"/>
        <v/>
      </c>
    </row>
    <row r="5050" spans="1:1" ht="30.75" customHeight="1" x14ac:dyDescent="0.25">
      <c r="A5050" s="59" t="str">
        <f t="shared" si="80"/>
        <v/>
      </c>
    </row>
    <row r="5051" spans="1:1" ht="30.75" customHeight="1" x14ac:dyDescent="0.25">
      <c r="A5051" s="59" t="str">
        <f t="shared" si="80"/>
        <v/>
      </c>
    </row>
    <row r="5052" spans="1:1" ht="30.75" customHeight="1" x14ac:dyDescent="0.25">
      <c r="A5052" s="59" t="str">
        <f t="shared" si="80"/>
        <v/>
      </c>
    </row>
    <row r="5053" spans="1:1" ht="30.75" customHeight="1" x14ac:dyDescent="0.25">
      <c r="A5053" s="59" t="str">
        <f t="shared" si="80"/>
        <v/>
      </c>
    </row>
    <row r="5054" spans="1:1" ht="30.75" customHeight="1" x14ac:dyDescent="0.25">
      <c r="A5054" s="59" t="str">
        <f t="shared" si="80"/>
        <v/>
      </c>
    </row>
    <row r="5055" spans="1:1" ht="30.75" customHeight="1" x14ac:dyDescent="0.25">
      <c r="A5055" s="59" t="str">
        <f t="shared" si="80"/>
        <v/>
      </c>
    </row>
    <row r="5056" spans="1:1" ht="30.75" customHeight="1" x14ac:dyDescent="0.25">
      <c r="A5056" s="59" t="str">
        <f t="shared" si="80"/>
        <v/>
      </c>
    </row>
    <row r="5057" spans="1:1" ht="30.75" customHeight="1" x14ac:dyDescent="0.25">
      <c r="A5057" s="59" t="str">
        <f t="shared" si="80"/>
        <v/>
      </c>
    </row>
    <row r="5058" spans="1:1" ht="30.75" customHeight="1" x14ac:dyDescent="0.25">
      <c r="A5058" s="59" t="str">
        <f t="shared" si="80"/>
        <v/>
      </c>
    </row>
    <row r="5059" spans="1:1" ht="30.75" customHeight="1" x14ac:dyDescent="0.25">
      <c r="A5059" s="59" t="str">
        <f t="shared" ref="A5059:A5122" si="81">IF(B5059&lt;&gt;"",DATE(2020,INT((ROW(A5057)-1)/27)+1,1),"")</f>
        <v/>
      </c>
    </row>
    <row r="5060" spans="1:1" ht="30.75" customHeight="1" x14ac:dyDescent="0.25">
      <c r="A5060" s="59" t="str">
        <f t="shared" si="81"/>
        <v/>
      </c>
    </row>
    <row r="5061" spans="1:1" ht="30.75" customHeight="1" x14ac:dyDescent="0.25">
      <c r="A5061" s="59" t="str">
        <f t="shared" si="81"/>
        <v/>
      </c>
    </row>
    <row r="5062" spans="1:1" ht="30.75" customHeight="1" x14ac:dyDescent="0.25">
      <c r="A5062" s="59" t="str">
        <f t="shared" si="81"/>
        <v/>
      </c>
    </row>
    <row r="5063" spans="1:1" ht="30.75" customHeight="1" x14ac:dyDescent="0.25">
      <c r="A5063" s="59" t="str">
        <f t="shared" si="81"/>
        <v/>
      </c>
    </row>
    <row r="5064" spans="1:1" ht="30.75" customHeight="1" x14ac:dyDescent="0.25">
      <c r="A5064" s="59" t="str">
        <f t="shared" si="81"/>
        <v/>
      </c>
    </row>
    <row r="5065" spans="1:1" ht="30.75" customHeight="1" x14ac:dyDescent="0.25">
      <c r="A5065" s="59" t="str">
        <f t="shared" si="81"/>
        <v/>
      </c>
    </row>
    <row r="5066" spans="1:1" ht="30.75" customHeight="1" x14ac:dyDescent="0.25">
      <c r="A5066" s="59" t="str">
        <f t="shared" si="81"/>
        <v/>
      </c>
    </row>
    <row r="5067" spans="1:1" ht="30.75" customHeight="1" x14ac:dyDescent="0.25">
      <c r="A5067" s="59" t="str">
        <f t="shared" si="81"/>
        <v/>
      </c>
    </row>
    <row r="5068" spans="1:1" ht="30.75" customHeight="1" x14ac:dyDescent="0.25">
      <c r="A5068" s="59" t="str">
        <f t="shared" si="81"/>
        <v/>
      </c>
    </row>
    <row r="5069" spans="1:1" ht="30.75" customHeight="1" x14ac:dyDescent="0.25">
      <c r="A5069" s="59" t="str">
        <f t="shared" si="81"/>
        <v/>
      </c>
    </row>
    <row r="5070" spans="1:1" ht="30.75" customHeight="1" x14ac:dyDescent="0.25">
      <c r="A5070" s="59" t="str">
        <f t="shared" si="81"/>
        <v/>
      </c>
    </row>
    <row r="5071" spans="1:1" ht="30.75" customHeight="1" x14ac:dyDescent="0.25">
      <c r="A5071" s="59" t="str">
        <f t="shared" si="81"/>
        <v/>
      </c>
    </row>
    <row r="5072" spans="1:1" ht="30.75" customHeight="1" x14ac:dyDescent="0.25">
      <c r="A5072" s="59" t="str">
        <f t="shared" si="81"/>
        <v/>
      </c>
    </row>
    <row r="5073" spans="1:1" ht="30.75" customHeight="1" x14ac:dyDescent="0.25">
      <c r="A5073" s="59" t="str">
        <f t="shared" si="81"/>
        <v/>
      </c>
    </row>
    <row r="5074" spans="1:1" ht="30.75" customHeight="1" x14ac:dyDescent="0.25">
      <c r="A5074" s="59" t="str">
        <f t="shared" si="81"/>
        <v/>
      </c>
    </row>
    <row r="5075" spans="1:1" ht="30.75" customHeight="1" x14ac:dyDescent="0.25">
      <c r="A5075" s="59" t="str">
        <f t="shared" si="81"/>
        <v/>
      </c>
    </row>
    <row r="5076" spans="1:1" ht="30.75" customHeight="1" x14ac:dyDescent="0.25">
      <c r="A5076" s="59" t="str">
        <f t="shared" si="81"/>
        <v/>
      </c>
    </row>
    <row r="5077" spans="1:1" ht="30.75" customHeight="1" x14ac:dyDescent="0.25">
      <c r="A5077" s="59" t="str">
        <f t="shared" si="81"/>
        <v/>
      </c>
    </row>
    <row r="5078" spans="1:1" ht="30.75" customHeight="1" x14ac:dyDescent="0.25">
      <c r="A5078" s="59" t="str">
        <f t="shared" si="81"/>
        <v/>
      </c>
    </row>
    <row r="5079" spans="1:1" ht="30.75" customHeight="1" x14ac:dyDescent="0.25">
      <c r="A5079" s="59" t="str">
        <f t="shared" si="81"/>
        <v/>
      </c>
    </row>
    <row r="5080" spans="1:1" ht="30.75" customHeight="1" x14ac:dyDescent="0.25">
      <c r="A5080" s="59" t="str">
        <f t="shared" si="81"/>
        <v/>
      </c>
    </row>
    <row r="5081" spans="1:1" ht="30.75" customHeight="1" x14ac:dyDescent="0.25">
      <c r="A5081" s="59" t="str">
        <f t="shared" si="81"/>
        <v/>
      </c>
    </row>
    <row r="5082" spans="1:1" ht="30.75" customHeight="1" x14ac:dyDescent="0.25">
      <c r="A5082" s="59" t="str">
        <f t="shared" si="81"/>
        <v/>
      </c>
    </row>
    <row r="5083" spans="1:1" ht="30.75" customHeight="1" x14ac:dyDescent="0.25">
      <c r="A5083" s="59" t="str">
        <f t="shared" si="81"/>
        <v/>
      </c>
    </row>
    <row r="5084" spans="1:1" ht="30.75" customHeight="1" x14ac:dyDescent="0.25">
      <c r="A5084" s="59" t="str">
        <f t="shared" si="81"/>
        <v/>
      </c>
    </row>
    <row r="5085" spans="1:1" ht="30.75" customHeight="1" x14ac:dyDescent="0.25">
      <c r="A5085" s="59" t="str">
        <f t="shared" si="81"/>
        <v/>
      </c>
    </row>
    <row r="5086" spans="1:1" ht="30.75" customHeight="1" x14ac:dyDescent="0.25">
      <c r="A5086" s="59" t="str">
        <f t="shared" si="81"/>
        <v/>
      </c>
    </row>
    <row r="5087" spans="1:1" ht="30.75" customHeight="1" x14ac:dyDescent="0.25">
      <c r="A5087" s="59" t="str">
        <f t="shared" si="81"/>
        <v/>
      </c>
    </row>
    <row r="5088" spans="1:1" ht="30.75" customHeight="1" x14ac:dyDescent="0.25">
      <c r="A5088" s="59" t="str">
        <f t="shared" si="81"/>
        <v/>
      </c>
    </row>
    <row r="5089" spans="1:1" ht="30.75" customHeight="1" x14ac:dyDescent="0.25">
      <c r="A5089" s="59" t="str">
        <f t="shared" si="81"/>
        <v/>
      </c>
    </row>
    <row r="5090" spans="1:1" ht="30.75" customHeight="1" x14ac:dyDescent="0.25">
      <c r="A5090" s="59" t="str">
        <f t="shared" si="81"/>
        <v/>
      </c>
    </row>
    <row r="5091" spans="1:1" ht="30.75" customHeight="1" x14ac:dyDescent="0.25">
      <c r="A5091" s="59" t="str">
        <f t="shared" si="81"/>
        <v/>
      </c>
    </row>
    <row r="5092" spans="1:1" ht="30.75" customHeight="1" x14ac:dyDescent="0.25">
      <c r="A5092" s="59" t="str">
        <f t="shared" si="81"/>
        <v/>
      </c>
    </row>
    <row r="5093" spans="1:1" ht="30.75" customHeight="1" x14ac:dyDescent="0.25">
      <c r="A5093" s="59" t="str">
        <f t="shared" si="81"/>
        <v/>
      </c>
    </row>
    <row r="5094" spans="1:1" ht="30.75" customHeight="1" x14ac:dyDescent="0.25">
      <c r="A5094" s="59" t="str">
        <f t="shared" si="81"/>
        <v/>
      </c>
    </row>
    <row r="5095" spans="1:1" ht="30.75" customHeight="1" x14ac:dyDescent="0.25">
      <c r="A5095" s="59" t="str">
        <f t="shared" si="81"/>
        <v/>
      </c>
    </row>
    <row r="5096" spans="1:1" ht="30.75" customHeight="1" x14ac:dyDescent="0.25">
      <c r="A5096" s="59" t="str">
        <f t="shared" si="81"/>
        <v/>
      </c>
    </row>
    <row r="5097" spans="1:1" ht="30.75" customHeight="1" x14ac:dyDescent="0.25">
      <c r="A5097" s="59" t="str">
        <f t="shared" si="81"/>
        <v/>
      </c>
    </row>
    <row r="5098" spans="1:1" ht="30.75" customHeight="1" x14ac:dyDescent="0.25">
      <c r="A5098" s="59" t="str">
        <f t="shared" si="81"/>
        <v/>
      </c>
    </row>
    <row r="5099" spans="1:1" ht="30.75" customHeight="1" x14ac:dyDescent="0.25">
      <c r="A5099" s="59" t="str">
        <f t="shared" si="81"/>
        <v/>
      </c>
    </row>
    <row r="5100" spans="1:1" ht="30.75" customHeight="1" x14ac:dyDescent="0.25">
      <c r="A5100" s="59" t="str">
        <f t="shared" si="81"/>
        <v/>
      </c>
    </row>
    <row r="5101" spans="1:1" ht="30.75" customHeight="1" x14ac:dyDescent="0.25">
      <c r="A5101" s="59" t="str">
        <f t="shared" si="81"/>
        <v/>
      </c>
    </row>
    <row r="5102" spans="1:1" ht="30.75" customHeight="1" x14ac:dyDescent="0.25">
      <c r="A5102" s="59" t="str">
        <f t="shared" si="81"/>
        <v/>
      </c>
    </row>
    <row r="5103" spans="1:1" ht="30.75" customHeight="1" x14ac:dyDescent="0.25">
      <c r="A5103" s="59" t="str">
        <f t="shared" si="81"/>
        <v/>
      </c>
    </row>
    <row r="5104" spans="1:1" ht="30.75" customHeight="1" x14ac:dyDescent="0.25">
      <c r="A5104" s="59" t="str">
        <f t="shared" si="81"/>
        <v/>
      </c>
    </row>
    <row r="5105" spans="1:1" ht="30.75" customHeight="1" x14ac:dyDescent="0.25">
      <c r="A5105" s="59" t="str">
        <f t="shared" si="81"/>
        <v/>
      </c>
    </row>
    <row r="5106" spans="1:1" ht="30.75" customHeight="1" x14ac:dyDescent="0.25">
      <c r="A5106" s="59" t="str">
        <f t="shared" si="81"/>
        <v/>
      </c>
    </row>
    <row r="5107" spans="1:1" ht="30.75" customHeight="1" x14ac:dyDescent="0.25">
      <c r="A5107" s="59" t="str">
        <f t="shared" si="81"/>
        <v/>
      </c>
    </row>
    <row r="5108" spans="1:1" ht="30.75" customHeight="1" x14ac:dyDescent="0.25">
      <c r="A5108" s="59" t="str">
        <f t="shared" si="81"/>
        <v/>
      </c>
    </row>
    <row r="5109" spans="1:1" ht="30.75" customHeight="1" x14ac:dyDescent="0.25">
      <c r="A5109" s="59" t="str">
        <f t="shared" si="81"/>
        <v/>
      </c>
    </row>
    <row r="5110" spans="1:1" ht="30.75" customHeight="1" x14ac:dyDescent="0.25">
      <c r="A5110" s="59" t="str">
        <f t="shared" si="81"/>
        <v/>
      </c>
    </row>
    <row r="5111" spans="1:1" ht="30.75" customHeight="1" x14ac:dyDescent="0.25">
      <c r="A5111" s="59" t="str">
        <f t="shared" si="81"/>
        <v/>
      </c>
    </row>
    <row r="5112" spans="1:1" ht="30.75" customHeight="1" x14ac:dyDescent="0.25">
      <c r="A5112" s="59" t="str">
        <f t="shared" si="81"/>
        <v/>
      </c>
    </row>
    <row r="5113" spans="1:1" ht="30.75" customHeight="1" x14ac:dyDescent="0.25">
      <c r="A5113" s="59" t="str">
        <f t="shared" si="81"/>
        <v/>
      </c>
    </row>
    <row r="5114" spans="1:1" ht="30.75" customHeight="1" x14ac:dyDescent="0.25">
      <c r="A5114" s="59" t="str">
        <f t="shared" si="81"/>
        <v/>
      </c>
    </row>
    <row r="5115" spans="1:1" ht="30.75" customHeight="1" x14ac:dyDescent="0.25">
      <c r="A5115" s="59" t="str">
        <f t="shared" si="81"/>
        <v/>
      </c>
    </row>
    <row r="5116" spans="1:1" ht="30.75" customHeight="1" x14ac:dyDescent="0.25">
      <c r="A5116" s="59" t="str">
        <f t="shared" si="81"/>
        <v/>
      </c>
    </row>
    <row r="5117" spans="1:1" ht="30.75" customHeight="1" x14ac:dyDescent="0.25">
      <c r="A5117" s="59" t="str">
        <f t="shared" si="81"/>
        <v/>
      </c>
    </row>
    <row r="5118" spans="1:1" ht="30.75" customHeight="1" x14ac:dyDescent="0.25">
      <c r="A5118" s="59" t="str">
        <f t="shared" si="81"/>
        <v/>
      </c>
    </row>
    <row r="5119" spans="1:1" ht="30.75" customHeight="1" x14ac:dyDescent="0.25">
      <c r="A5119" s="59" t="str">
        <f t="shared" si="81"/>
        <v/>
      </c>
    </row>
    <row r="5120" spans="1:1" ht="30.75" customHeight="1" x14ac:dyDescent="0.25">
      <c r="A5120" s="59" t="str">
        <f t="shared" si="81"/>
        <v/>
      </c>
    </row>
    <row r="5121" spans="1:1" ht="30.75" customHeight="1" x14ac:dyDescent="0.25">
      <c r="A5121" s="59" t="str">
        <f t="shared" si="81"/>
        <v/>
      </c>
    </row>
    <row r="5122" spans="1:1" ht="30.75" customHeight="1" x14ac:dyDescent="0.25">
      <c r="A5122" s="59" t="str">
        <f t="shared" si="81"/>
        <v/>
      </c>
    </row>
    <row r="5123" spans="1:1" ht="30.75" customHeight="1" x14ac:dyDescent="0.25">
      <c r="A5123" s="59" t="str">
        <f t="shared" ref="A5123:A5186" si="82">IF(B5123&lt;&gt;"",DATE(2020,INT((ROW(A5121)-1)/27)+1,1),"")</f>
        <v/>
      </c>
    </row>
    <row r="5124" spans="1:1" ht="30.75" customHeight="1" x14ac:dyDescent="0.25">
      <c r="A5124" s="59" t="str">
        <f t="shared" si="82"/>
        <v/>
      </c>
    </row>
    <row r="5125" spans="1:1" ht="30.75" customHeight="1" x14ac:dyDescent="0.25">
      <c r="A5125" s="59" t="str">
        <f t="shared" si="82"/>
        <v/>
      </c>
    </row>
    <row r="5126" spans="1:1" ht="30.75" customHeight="1" x14ac:dyDescent="0.25">
      <c r="A5126" s="59" t="str">
        <f t="shared" si="82"/>
        <v/>
      </c>
    </row>
    <row r="5127" spans="1:1" ht="30.75" customHeight="1" x14ac:dyDescent="0.25">
      <c r="A5127" s="59" t="str">
        <f t="shared" si="82"/>
        <v/>
      </c>
    </row>
    <row r="5128" spans="1:1" ht="30.75" customHeight="1" x14ac:dyDescent="0.25">
      <c r="A5128" s="59" t="str">
        <f t="shared" si="82"/>
        <v/>
      </c>
    </row>
    <row r="5129" spans="1:1" ht="30.75" customHeight="1" x14ac:dyDescent="0.25">
      <c r="A5129" s="59" t="str">
        <f t="shared" si="82"/>
        <v/>
      </c>
    </row>
    <row r="5130" spans="1:1" ht="30.75" customHeight="1" x14ac:dyDescent="0.25">
      <c r="A5130" s="59" t="str">
        <f t="shared" si="82"/>
        <v/>
      </c>
    </row>
    <row r="5131" spans="1:1" ht="30.75" customHeight="1" x14ac:dyDescent="0.25">
      <c r="A5131" s="59" t="str">
        <f t="shared" si="82"/>
        <v/>
      </c>
    </row>
    <row r="5132" spans="1:1" ht="30.75" customHeight="1" x14ac:dyDescent="0.25">
      <c r="A5132" s="59" t="str">
        <f t="shared" si="82"/>
        <v/>
      </c>
    </row>
    <row r="5133" spans="1:1" ht="30.75" customHeight="1" x14ac:dyDescent="0.25">
      <c r="A5133" s="59" t="str">
        <f t="shared" si="82"/>
        <v/>
      </c>
    </row>
    <row r="5134" spans="1:1" ht="30.75" customHeight="1" x14ac:dyDescent="0.25">
      <c r="A5134" s="59" t="str">
        <f t="shared" si="82"/>
        <v/>
      </c>
    </row>
    <row r="5135" spans="1:1" ht="30.75" customHeight="1" x14ac:dyDescent="0.25">
      <c r="A5135" s="59" t="str">
        <f t="shared" si="82"/>
        <v/>
      </c>
    </row>
    <row r="5136" spans="1:1" ht="30.75" customHeight="1" x14ac:dyDescent="0.25">
      <c r="A5136" s="59" t="str">
        <f t="shared" si="82"/>
        <v/>
      </c>
    </row>
    <row r="5137" spans="1:1" ht="30.75" customHeight="1" x14ac:dyDescent="0.25">
      <c r="A5137" s="59" t="str">
        <f t="shared" si="82"/>
        <v/>
      </c>
    </row>
    <row r="5138" spans="1:1" ht="30.75" customHeight="1" x14ac:dyDescent="0.25">
      <c r="A5138" s="59" t="str">
        <f t="shared" si="82"/>
        <v/>
      </c>
    </row>
    <row r="5139" spans="1:1" ht="30.75" customHeight="1" x14ac:dyDescent="0.25">
      <c r="A5139" s="59" t="str">
        <f t="shared" si="82"/>
        <v/>
      </c>
    </row>
    <row r="5140" spans="1:1" ht="30.75" customHeight="1" x14ac:dyDescent="0.25">
      <c r="A5140" s="59" t="str">
        <f t="shared" si="82"/>
        <v/>
      </c>
    </row>
    <row r="5141" spans="1:1" ht="30.75" customHeight="1" x14ac:dyDescent="0.25">
      <c r="A5141" s="59" t="str">
        <f t="shared" si="82"/>
        <v/>
      </c>
    </row>
    <row r="5142" spans="1:1" ht="30.75" customHeight="1" x14ac:dyDescent="0.25">
      <c r="A5142" s="59" t="str">
        <f t="shared" si="82"/>
        <v/>
      </c>
    </row>
    <row r="5143" spans="1:1" ht="30.75" customHeight="1" x14ac:dyDescent="0.25">
      <c r="A5143" s="59" t="str">
        <f t="shared" si="82"/>
        <v/>
      </c>
    </row>
    <row r="5144" spans="1:1" ht="30.75" customHeight="1" x14ac:dyDescent="0.25">
      <c r="A5144" s="59" t="str">
        <f t="shared" si="82"/>
        <v/>
      </c>
    </row>
    <row r="5145" spans="1:1" ht="30.75" customHeight="1" x14ac:dyDescent="0.25">
      <c r="A5145" s="59" t="str">
        <f t="shared" si="82"/>
        <v/>
      </c>
    </row>
    <row r="5146" spans="1:1" ht="30.75" customHeight="1" x14ac:dyDescent="0.25">
      <c r="A5146" s="59" t="str">
        <f t="shared" si="82"/>
        <v/>
      </c>
    </row>
    <row r="5147" spans="1:1" ht="30.75" customHeight="1" x14ac:dyDescent="0.25">
      <c r="A5147" s="59" t="str">
        <f t="shared" si="82"/>
        <v/>
      </c>
    </row>
    <row r="5148" spans="1:1" ht="30.75" customHeight="1" x14ac:dyDescent="0.25">
      <c r="A5148" s="59" t="str">
        <f t="shared" si="82"/>
        <v/>
      </c>
    </row>
    <row r="5149" spans="1:1" ht="30.75" customHeight="1" x14ac:dyDescent="0.25">
      <c r="A5149" s="59" t="str">
        <f t="shared" si="82"/>
        <v/>
      </c>
    </row>
    <row r="5150" spans="1:1" ht="30.75" customHeight="1" x14ac:dyDescent="0.25">
      <c r="A5150" s="59" t="str">
        <f t="shared" si="82"/>
        <v/>
      </c>
    </row>
    <row r="5151" spans="1:1" ht="30.75" customHeight="1" x14ac:dyDescent="0.25">
      <c r="A5151" s="59" t="str">
        <f t="shared" si="82"/>
        <v/>
      </c>
    </row>
    <row r="5152" spans="1:1" ht="30.75" customHeight="1" x14ac:dyDescent="0.25">
      <c r="A5152" s="59" t="str">
        <f t="shared" si="82"/>
        <v/>
      </c>
    </row>
    <row r="5153" spans="1:1" ht="30.75" customHeight="1" x14ac:dyDescent="0.25">
      <c r="A5153" s="59" t="str">
        <f t="shared" si="82"/>
        <v/>
      </c>
    </row>
    <row r="5154" spans="1:1" ht="30.75" customHeight="1" x14ac:dyDescent="0.25">
      <c r="A5154" s="59" t="str">
        <f t="shared" si="82"/>
        <v/>
      </c>
    </row>
    <row r="5155" spans="1:1" ht="30.75" customHeight="1" x14ac:dyDescent="0.25">
      <c r="A5155" s="59" t="str">
        <f t="shared" si="82"/>
        <v/>
      </c>
    </row>
    <row r="5156" spans="1:1" ht="30.75" customHeight="1" x14ac:dyDescent="0.25">
      <c r="A5156" s="59" t="str">
        <f t="shared" si="82"/>
        <v/>
      </c>
    </row>
    <row r="5157" spans="1:1" ht="30.75" customHeight="1" x14ac:dyDescent="0.25">
      <c r="A5157" s="59" t="str">
        <f t="shared" si="82"/>
        <v/>
      </c>
    </row>
    <row r="5158" spans="1:1" ht="30.75" customHeight="1" x14ac:dyDescent="0.25">
      <c r="A5158" s="59" t="str">
        <f t="shared" si="82"/>
        <v/>
      </c>
    </row>
    <row r="5159" spans="1:1" ht="30.75" customHeight="1" x14ac:dyDescent="0.25">
      <c r="A5159" s="59" t="str">
        <f t="shared" si="82"/>
        <v/>
      </c>
    </row>
    <row r="5160" spans="1:1" ht="30.75" customHeight="1" x14ac:dyDescent="0.25">
      <c r="A5160" s="59" t="str">
        <f t="shared" si="82"/>
        <v/>
      </c>
    </row>
    <row r="5161" spans="1:1" ht="30.75" customHeight="1" x14ac:dyDescent="0.25">
      <c r="A5161" s="59" t="str">
        <f t="shared" si="82"/>
        <v/>
      </c>
    </row>
    <row r="5162" spans="1:1" ht="30.75" customHeight="1" x14ac:dyDescent="0.25">
      <c r="A5162" s="59" t="str">
        <f t="shared" si="82"/>
        <v/>
      </c>
    </row>
    <row r="5163" spans="1:1" ht="30.75" customHeight="1" x14ac:dyDescent="0.25">
      <c r="A5163" s="59" t="str">
        <f t="shared" si="82"/>
        <v/>
      </c>
    </row>
    <row r="5164" spans="1:1" ht="30.75" customHeight="1" x14ac:dyDescent="0.25">
      <c r="A5164" s="59" t="str">
        <f t="shared" si="82"/>
        <v/>
      </c>
    </row>
    <row r="5165" spans="1:1" ht="30.75" customHeight="1" x14ac:dyDescent="0.25">
      <c r="A5165" s="59" t="str">
        <f t="shared" si="82"/>
        <v/>
      </c>
    </row>
    <row r="5166" spans="1:1" ht="30.75" customHeight="1" x14ac:dyDescent="0.25">
      <c r="A5166" s="59" t="str">
        <f t="shared" si="82"/>
        <v/>
      </c>
    </row>
    <row r="5167" spans="1:1" ht="30.75" customHeight="1" x14ac:dyDescent="0.25">
      <c r="A5167" s="59" t="str">
        <f t="shared" si="82"/>
        <v/>
      </c>
    </row>
    <row r="5168" spans="1:1" ht="30.75" customHeight="1" x14ac:dyDescent="0.25">
      <c r="A5168" s="59" t="str">
        <f t="shared" si="82"/>
        <v/>
      </c>
    </row>
    <row r="5169" spans="1:1" ht="30.75" customHeight="1" x14ac:dyDescent="0.25">
      <c r="A5169" s="59" t="str">
        <f t="shared" si="82"/>
        <v/>
      </c>
    </row>
    <row r="5170" spans="1:1" ht="30.75" customHeight="1" x14ac:dyDescent="0.25">
      <c r="A5170" s="59" t="str">
        <f t="shared" si="82"/>
        <v/>
      </c>
    </row>
    <row r="5171" spans="1:1" ht="30.75" customHeight="1" x14ac:dyDescent="0.25">
      <c r="A5171" s="59" t="str">
        <f t="shared" si="82"/>
        <v/>
      </c>
    </row>
    <row r="5172" spans="1:1" ht="30.75" customHeight="1" x14ac:dyDescent="0.25">
      <c r="A5172" s="59" t="str">
        <f t="shared" si="82"/>
        <v/>
      </c>
    </row>
    <row r="5173" spans="1:1" ht="30.75" customHeight="1" x14ac:dyDescent="0.25">
      <c r="A5173" s="59" t="str">
        <f t="shared" si="82"/>
        <v/>
      </c>
    </row>
    <row r="5174" spans="1:1" ht="30.75" customHeight="1" x14ac:dyDescent="0.25">
      <c r="A5174" s="59" t="str">
        <f t="shared" si="82"/>
        <v/>
      </c>
    </row>
    <row r="5175" spans="1:1" ht="30.75" customHeight="1" x14ac:dyDescent="0.25">
      <c r="A5175" s="59" t="str">
        <f t="shared" si="82"/>
        <v/>
      </c>
    </row>
    <row r="5176" spans="1:1" ht="30.75" customHeight="1" x14ac:dyDescent="0.25">
      <c r="A5176" s="59" t="str">
        <f t="shared" si="82"/>
        <v/>
      </c>
    </row>
    <row r="5177" spans="1:1" ht="30.75" customHeight="1" x14ac:dyDescent="0.25">
      <c r="A5177" s="59" t="str">
        <f t="shared" si="82"/>
        <v/>
      </c>
    </row>
    <row r="5178" spans="1:1" ht="30.75" customHeight="1" x14ac:dyDescent="0.25">
      <c r="A5178" s="59" t="str">
        <f t="shared" si="82"/>
        <v/>
      </c>
    </row>
    <row r="5179" spans="1:1" ht="30.75" customHeight="1" x14ac:dyDescent="0.25">
      <c r="A5179" s="59" t="str">
        <f t="shared" si="82"/>
        <v/>
      </c>
    </row>
    <row r="5180" spans="1:1" ht="30.75" customHeight="1" x14ac:dyDescent="0.25">
      <c r="A5180" s="59" t="str">
        <f t="shared" si="82"/>
        <v/>
      </c>
    </row>
    <row r="5181" spans="1:1" ht="30.75" customHeight="1" x14ac:dyDescent="0.25">
      <c r="A5181" s="59" t="str">
        <f t="shared" si="82"/>
        <v/>
      </c>
    </row>
    <row r="5182" spans="1:1" ht="30.75" customHeight="1" x14ac:dyDescent="0.25">
      <c r="A5182" s="59" t="str">
        <f t="shared" si="82"/>
        <v/>
      </c>
    </row>
    <row r="5183" spans="1:1" ht="30.75" customHeight="1" x14ac:dyDescent="0.25">
      <c r="A5183" s="59" t="str">
        <f t="shared" si="82"/>
        <v/>
      </c>
    </row>
    <row r="5184" spans="1:1" ht="30.75" customHeight="1" x14ac:dyDescent="0.25">
      <c r="A5184" s="59" t="str">
        <f t="shared" si="82"/>
        <v/>
      </c>
    </row>
    <row r="5185" spans="1:1" ht="30.75" customHeight="1" x14ac:dyDescent="0.25">
      <c r="A5185" s="59" t="str">
        <f t="shared" si="82"/>
        <v/>
      </c>
    </row>
    <row r="5186" spans="1:1" ht="30.75" customHeight="1" x14ac:dyDescent="0.25">
      <c r="A5186" s="59" t="str">
        <f t="shared" si="82"/>
        <v/>
      </c>
    </row>
    <row r="5187" spans="1:1" ht="30.75" customHeight="1" x14ac:dyDescent="0.25">
      <c r="A5187" s="59" t="str">
        <f t="shared" ref="A5187:A5250" si="83">IF(B5187&lt;&gt;"",DATE(2020,INT((ROW(A5185)-1)/27)+1,1),"")</f>
        <v/>
      </c>
    </row>
    <row r="5188" spans="1:1" ht="30.75" customHeight="1" x14ac:dyDescent="0.25">
      <c r="A5188" s="59" t="str">
        <f t="shared" si="83"/>
        <v/>
      </c>
    </row>
    <row r="5189" spans="1:1" ht="30.75" customHeight="1" x14ac:dyDescent="0.25">
      <c r="A5189" s="59" t="str">
        <f t="shared" si="83"/>
        <v/>
      </c>
    </row>
    <row r="5190" spans="1:1" ht="30.75" customHeight="1" x14ac:dyDescent="0.25">
      <c r="A5190" s="59" t="str">
        <f t="shared" si="83"/>
        <v/>
      </c>
    </row>
    <row r="5191" spans="1:1" ht="30.75" customHeight="1" x14ac:dyDescent="0.25">
      <c r="A5191" s="59" t="str">
        <f t="shared" si="83"/>
        <v/>
      </c>
    </row>
    <row r="5192" spans="1:1" ht="30.75" customHeight="1" x14ac:dyDescent="0.25">
      <c r="A5192" s="59" t="str">
        <f t="shared" si="83"/>
        <v/>
      </c>
    </row>
    <row r="5193" spans="1:1" ht="30.75" customHeight="1" x14ac:dyDescent="0.25">
      <c r="A5193" s="59" t="str">
        <f t="shared" si="83"/>
        <v/>
      </c>
    </row>
    <row r="5194" spans="1:1" ht="30.75" customHeight="1" x14ac:dyDescent="0.25">
      <c r="A5194" s="59" t="str">
        <f t="shared" si="83"/>
        <v/>
      </c>
    </row>
    <row r="5195" spans="1:1" ht="30.75" customHeight="1" x14ac:dyDescent="0.25">
      <c r="A5195" s="59" t="str">
        <f t="shared" si="83"/>
        <v/>
      </c>
    </row>
    <row r="5196" spans="1:1" ht="30.75" customHeight="1" x14ac:dyDescent="0.25">
      <c r="A5196" s="59" t="str">
        <f t="shared" si="83"/>
        <v/>
      </c>
    </row>
    <row r="5197" spans="1:1" ht="30.75" customHeight="1" x14ac:dyDescent="0.25">
      <c r="A5197" s="59" t="str">
        <f t="shared" si="83"/>
        <v/>
      </c>
    </row>
    <row r="5198" spans="1:1" ht="30.75" customHeight="1" x14ac:dyDescent="0.25">
      <c r="A5198" s="59" t="str">
        <f t="shared" si="83"/>
        <v/>
      </c>
    </row>
    <row r="5199" spans="1:1" ht="30.75" customHeight="1" x14ac:dyDescent="0.25">
      <c r="A5199" s="59" t="str">
        <f t="shared" si="83"/>
        <v/>
      </c>
    </row>
    <row r="5200" spans="1:1" ht="30.75" customHeight="1" x14ac:dyDescent="0.25">
      <c r="A5200" s="59" t="str">
        <f t="shared" si="83"/>
        <v/>
      </c>
    </row>
    <row r="5201" spans="1:1" ht="30.75" customHeight="1" x14ac:dyDescent="0.25">
      <c r="A5201" s="59" t="str">
        <f t="shared" si="83"/>
        <v/>
      </c>
    </row>
    <row r="5202" spans="1:1" ht="30.75" customHeight="1" x14ac:dyDescent="0.25">
      <c r="A5202" s="59" t="str">
        <f t="shared" si="83"/>
        <v/>
      </c>
    </row>
    <row r="5203" spans="1:1" ht="30.75" customHeight="1" x14ac:dyDescent="0.25">
      <c r="A5203" s="59" t="str">
        <f t="shared" si="83"/>
        <v/>
      </c>
    </row>
    <row r="5204" spans="1:1" ht="30.75" customHeight="1" x14ac:dyDescent="0.25">
      <c r="A5204" s="59" t="str">
        <f t="shared" si="83"/>
        <v/>
      </c>
    </row>
    <row r="5205" spans="1:1" ht="30.75" customHeight="1" x14ac:dyDescent="0.25">
      <c r="A5205" s="59" t="str">
        <f t="shared" si="83"/>
        <v/>
      </c>
    </row>
    <row r="5206" spans="1:1" ht="30.75" customHeight="1" x14ac:dyDescent="0.25">
      <c r="A5206" s="59" t="str">
        <f t="shared" si="83"/>
        <v/>
      </c>
    </row>
    <row r="5207" spans="1:1" ht="30.75" customHeight="1" x14ac:dyDescent="0.25">
      <c r="A5207" s="59" t="str">
        <f t="shared" si="83"/>
        <v/>
      </c>
    </row>
    <row r="5208" spans="1:1" ht="30.75" customHeight="1" x14ac:dyDescent="0.25">
      <c r="A5208" s="59" t="str">
        <f t="shared" si="83"/>
        <v/>
      </c>
    </row>
    <row r="5209" spans="1:1" ht="30.75" customHeight="1" x14ac:dyDescent="0.25">
      <c r="A5209" s="59" t="str">
        <f t="shared" si="83"/>
        <v/>
      </c>
    </row>
    <row r="5210" spans="1:1" ht="30.75" customHeight="1" x14ac:dyDescent="0.25">
      <c r="A5210" s="59" t="str">
        <f t="shared" si="83"/>
        <v/>
      </c>
    </row>
    <row r="5211" spans="1:1" ht="30.75" customHeight="1" x14ac:dyDescent="0.25">
      <c r="A5211" s="59" t="str">
        <f t="shared" si="83"/>
        <v/>
      </c>
    </row>
    <row r="5212" spans="1:1" ht="30.75" customHeight="1" x14ac:dyDescent="0.25">
      <c r="A5212" s="59" t="str">
        <f t="shared" si="83"/>
        <v/>
      </c>
    </row>
    <row r="5213" spans="1:1" ht="30.75" customHeight="1" x14ac:dyDescent="0.25">
      <c r="A5213" s="59" t="str">
        <f t="shared" si="83"/>
        <v/>
      </c>
    </row>
    <row r="5214" spans="1:1" ht="30.75" customHeight="1" x14ac:dyDescent="0.25">
      <c r="A5214" s="59" t="str">
        <f t="shared" si="83"/>
        <v/>
      </c>
    </row>
    <row r="5215" spans="1:1" ht="30.75" customHeight="1" x14ac:dyDescent="0.25">
      <c r="A5215" s="59" t="str">
        <f t="shared" si="83"/>
        <v/>
      </c>
    </row>
    <row r="5216" spans="1:1" ht="30.75" customHeight="1" x14ac:dyDescent="0.25">
      <c r="A5216" s="59" t="str">
        <f t="shared" si="83"/>
        <v/>
      </c>
    </row>
    <row r="5217" spans="1:1" ht="30.75" customHeight="1" x14ac:dyDescent="0.25">
      <c r="A5217" s="59" t="str">
        <f t="shared" si="83"/>
        <v/>
      </c>
    </row>
    <row r="5218" spans="1:1" ht="30.75" customHeight="1" x14ac:dyDescent="0.25">
      <c r="A5218" s="59" t="str">
        <f t="shared" si="83"/>
        <v/>
      </c>
    </row>
    <row r="5219" spans="1:1" ht="30.75" customHeight="1" x14ac:dyDescent="0.25">
      <c r="A5219" s="59" t="str">
        <f t="shared" si="83"/>
        <v/>
      </c>
    </row>
    <row r="5220" spans="1:1" ht="30.75" customHeight="1" x14ac:dyDescent="0.25">
      <c r="A5220" s="59" t="str">
        <f t="shared" si="83"/>
        <v/>
      </c>
    </row>
    <row r="5221" spans="1:1" ht="30.75" customHeight="1" x14ac:dyDescent="0.25">
      <c r="A5221" s="59" t="str">
        <f t="shared" si="83"/>
        <v/>
      </c>
    </row>
    <row r="5222" spans="1:1" ht="30.75" customHeight="1" x14ac:dyDescent="0.25">
      <c r="A5222" s="59" t="str">
        <f t="shared" si="83"/>
        <v/>
      </c>
    </row>
    <row r="5223" spans="1:1" ht="30.75" customHeight="1" x14ac:dyDescent="0.25">
      <c r="A5223" s="59" t="str">
        <f t="shared" si="83"/>
        <v/>
      </c>
    </row>
    <row r="5224" spans="1:1" ht="30.75" customHeight="1" x14ac:dyDescent="0.25">
      <c r="A5224" s="59" t="str">
        <f t="shared" si="83"/>
        <v/>
      </c>
    </row>
    <row r="5225" spans="1:1" ht="30.75" customHeight="1" x14ac:dyDescent="0.25">
      <c r="A5225" s="59" t="str">
        <f t="shared" si="83"/>
        <v/>
      </c>
    </row>
    <row r="5226" spans="1:1" ht="30.75" customHeight="1" x14ac:dyDescent="0.25">
      <c r="A5226" s="59" t="str">
        <f t="shared" si="83"/>
        <v/>
      </c>
    </row>
    <row r="5227" spans="1:1" ht="30.75" customHeight="1" x14ac:dyDescent="0.25">
      <c r="A5227" s="59" t="str">
        <f t="shared" si="83"/>
        <v/>
      </c>
    </row>
    <row r="5228" spans="1:1" ht="30.75" customHeight="1" x14ac:dyDescent="0.25">
      <c r="A5228" s="59" t="str">
        <f t="shared" si="83"/>
        <v/>
      </c>
    </row>
    <row r="5229" spans="1:1" ht="30.75" customHeight="1" x14ac:dyDescent="0.25">
      <c r="A5229" s="59" t="str">
        <f t="shared" si="83"/>
        <v/>
      </c>
    </row>
    <row r="5230" spans="1:1" ht="30.75" customHeight="1" x14ac:dyDescent="0.25">
      <c r="A5230" s="59" t="str">
        <f t="shared" si="83"/>
        <v/>
      </c>
    </row>
    <row r="5231" spans="1:1" ht="30.75" customHeight="1" x14ac:dyDescent="0.25">
      <c r="A5231" s="59" t="str">
        <f t="shared" si="83"/>
        <v/>
      </c>
    </row>
    <row r="5232" spans="1:1" ht="30.75" customHeight="1" x14ac:dyDescent="0.25">
      <c r="A5232" s="59" t="str">
        <f t="shared" si="83"/>
        <v/>
      </c>
    </row>
    <row r="5233" spans="1:1" ht="30.75" customHeight="1" x14ac:dyDescent="0.25">
      <c r="A5233" s="59" t="str">
        <f t="shared" si="83"/>
        <v/>
      </c>
    </row>
    <row r="5234" spans="1:1" ht="30.75" customHeight="1" x14ac:dyDescent="0.25">
      <c r="A5234" s="59" t="str">
        <f t="shared" si="83"/>
        <v/>
      </c>
    </row>
    <row r="5235" spans="1:1" ht="30.75" customHeight="1" x14ac:dyDescent="0.25">
      <c r="A5235" s="59" t="str">
        <f t="shared" si="83"/>
        <v/>
      </c>
    </row>
    <row r="5236" spans="1:1" ht="30.75" customHeight="1" x14ac:dyDescent="0.25">
      <c r="A5236" s="59" t="str">
        <f t="shared" si="83"/>
        <v/>
      </c>
    </row>
    <row r="5237" spans="1:1" ht="30.75" customHeight="1" x14ac:dyDescent="0.25">
      <c r="A5237" s="59" t="str">
        <f t="shared" si="83"/>
        <v/>
      </c>
    </row>
    <row r="5238" spans="1:1" ht="30.75" customHeight="1" x14ac:dyDescent="0.25">
      <c r="A5238" s="59" t="str">
        <f t="shared" si="83"/>
        <v/>
      </c>
    </row>
    <row r="5239" spans="1:1" ht="30.75" customHeight="1" x14ac:dyDescent="0.25">
      <c r="A5239" s="59" t="str">
        <f t="shared" si="83"/>
        <v/>
      </c>
    </row>
    <row r="5240" spans="1:1" ht="30.75" customHeight="1" x14ac:dyDescent="0.25">
      <c r="A5240" s="59" t="str">
        <f t="shared" si="83"/>
        <v/>
      </c>
    </row>
    <row r="5241" spans="1:1" ht="30.75" customHeight="1" x14ac:dyDescent="0.25">
      <c r="A5241" s="59" t="str">
        <f t="shared" si="83"/>
        <v/>
      </c>
    </row>
    <row r="5242" spans="1:1" ht="30.75" customHeight="1" x14ac:dyDescent="0.25">
      <c r="A5242" s="59" t="str">
        <f t="shared" si="83"/>
        <v/>
      </c>
    </row>
    <row r="5243" spans="1:1" ht="30.75" customHeight="1" x14ac:dyDescent="0.25">
      <c r="A5243" s="59" t="str">
        <f t="shared" si="83"/>
        <v/>
      </c>
    </row>
    <row r="5244" spans="1:1" ht="30.75" customHeight="1" x14ac:dyDescent="0.25">
      <c r="A5244" s="59" t="str">
        <f t="shared" si="83"/>
        <v/>
      </c>
    </row>
    <row r="5245" spans="1:1" ht="30.75" customHeight="1" x14ac:dyDescent="0.25">
      <c r="A5245" s="59" t="str">
        <f t="shared" si="83"/>
        <v/>
      </c>
    </row>
    <row r="5246" spans="1:1" ht="30.75" customHeight="1" x14ac:dyDescent="0.25">
      <c r="A5246" s="59" t="str">
        <f t="shared" si="83"/>
        <v/>
      </c>
    </row>
    <row r="5247" spans="1:1" ht="30.75" customHeight="1" x14ac:dyDescent="0.25">
      <c r="A5247" s="59" t="str">
        <f t="shared" si="83"/>
        <v/>
      </c>
    </row>
    <row r="5248" spans="1:1" ht="30.75" customHeight="1" x14ac:dyDescent="0.25">
      <c r="A5248" s="59" t="str">
        <f t="shared" si="83"/>
        <v/>
      </c>
    </row>
    <row r="5249" spans="1:1" ht="30.75" customHeight="1" x14ac:dyDescent="0.25">
      <c r="A5249" s="59" t="str">
        <f t="shared" si="83"/>
        <v/>
      </c>
    </row>
    <row r="5250" spans="1:1" ht="30.75" customHeight="1" x14ac:dyDescent="0.25">
      <c r="A5250" s="59" t="str">
        <f t="shared" si="83"/>
        <v/>
      </c>
    </row>
    <row r="5251" spans="1:1" ht="30.75" customHeight="1" x14ac:dyDescent="0.25">
      <c r="A5251" s="59" t="str">
        <f t="shared" ref="A5251:A5314" si="84">IF(B5251&lt;&gt;"",DATE(2020,INT((ROW(A5249)-1)/27)+1,1),"")</f>
        <v/>
      </c>
    </row>
    <row r="5252" spans="1:1" ht="30.75" customHeight="1" x14ac:dyDescent="0.25">
      <c r="A5252" s="59" t="str">
        <f t="shared" si="84"/>
        <v/>
      </c>
    </row>
    <row r="5253" spans="1:1" ht="30.75" customHeight="1" x14ac:dyDescent="0.25">
      <c r="A5253" s="59" t="str">
        <f t="shared" si="84"/>
        <v/>
      </c>
    </row>
    <row r="5254" spans="1:1" ht="30.75" customHeight="1" x14ac:dyDescent="0.25">
      <c r="A5254" s="59" t="str">
        <f t="shared" si="84"/>
        <v/>
      </c>
    </row>
    <row r="5255" spans="1:1" ht="30.75" customHeight="1" x14ac:dyDescent="0.25">
      <c r="A5255" s="59" t="str">
        <f t="shared" si="84"/>
        <v/>
      </c>
    </row>
    <row r="5256" spans="1:1" ht="30.75" customHeight="1" x14ac:dyDescent="0.25">
      <c r="A5256" s="59" t="str">
        <f t="shared" si="84"/>
        <v/>
      </c>
    </row>
    <row r="5257" spans="1:1" ht="30.75" customHeight="1" x14ac:dyDescent="0.25">
      <c r="A5257" s="59" t="str">
        <f t="shared" si="84"/>
        <v/>
      </c>
    </row>
    <row r="5258" spans="1:1" ht="30.75" customHeight="1" x14ac:dyDescent="0.25">
      <c r="A5258" s="59" t="str">
        <f t="shared" si="84"/>
        <v/>
      </c>
    </row>
    <row r="5259" spans="1:1" ht="30.75" customHeight="1" x14ac:dyDescent="0.25">
      <c r="A5259" s="59" t="str">
        <f t="shared" si="84"/>
        <v/>
      </c>
    </row>
    <row r="5260" spans="1:1" ht="30.75" customHeight="1" x14ac:dyDescent="0.25">
      <c r="A5260" s="59" t="str">
        <f t="shared" si="84"/>
        <v/>
      </c>
    </row>
    <row r="5261" spans="1:1" ht="30.75" customHeight="1" x14ac:dyDescent="0.25">
      <c r="A5261" s="59" t="str">
        <f t="shared" si="84"/>
        <v/>
      </c>
    </row>
    <row r="5262" spans="1:1" ht="30.75" customHeight="1" x14ac:dyDescent="0.25">
      <c r="A5262" s="59" t="str">
        <f t="shared" si="84"/>
        <v/>
      </c>
    </row>
    <row r="5263" spans="1:1" ht="30.75" customHeight="1" x14ac:dyDescent="0.25">
      <c r="A5263" s="59" t="str">
        <f t="shared" si="84"/>
        <v/>
      </c>
    </row>
    <row r="5264" spans="1:1" ht="30.75" customHeight="1" x14ac:dyDescent="0.25">
      <c r="A5264" s="59" t="str">
        <f t="shared" si="84"/>
        <v/>
      </c>
    </row>
    <row r="5265" spans="1:1" ht="30.75" customHeight="1" x14ac:dyDescent="0.25">
      <c r="A5265" s="59" t="str">
        <f t="shared" si="84"/>
        <v/>
      </c>
    </row>
    <row r="5266" spans="1:1" ht="30.75" customHeight="1" x14ac:dyDescent="0.25">
      <c r="A5266" s="59" t="str">
        <f t="shared" si="84"/>
        <v/>
      </c>
    </row>
    <row r="5267" spans="1:1" ht="30.75" customHeight="1" x14ac:dyDescent="0.25">
      <c r="A5267" s="59" t="str">
        <f t="shared" si="84"/>
        <v/>
      </c>
    </row>
    <row r="5268" spans="1:1" ht="30.75" customHeight="1" x14ac:dyDescent="0.25">
      <c r="A5268" s="59" t="str">
        <f t="shared" si="84"/>
        <v/>
      </c>
    </row>
    <row r="5269" spans="1:1" ht="30.75" customHeight="1" x14ac:dyDescent="0.25">
      <c r="A5269" s="59" t="str">
        <f t="shared" si="84"/>
        <v/>
      </c>
    </row>
    <row r="5270" spans="1:1" ht="30.75" customHeight="1" x14ac:dyDescent="0.25">
      <c r="A5270" s="59" t="str">
        <f t="shared" si="84"/>
        <v/>
      </c>
    </row>
    <row r="5271" spans="1:1" ht="30.75" customHeight="1" x14ac:dyDescent="0.25">
      <c r="A5271" s="59" t="str">
        <f t="shared" si="84"/>
        <v/>
      </c>
    </row>
    <row r="5272" spans="1:1" ht="30.75" customHeight="1" x14ac:dyDescent="0.25">
      <c r="A5272" s="59" t="str">
        <f t="shared" si="84"/>
        <v/>
      </c>
    </row>
    <row r="5273" spans="1:1" ht="30.75" customHeight="1" x14ac:dyDescent="0.25">
      <c r="A5273" s="59" t="str">
        <f t="shared" si="84"/>
        <v/>
      </c>
    </row>
    <row r="5274" spans="1:1" ht="30.75" customHeight="1" x14ac:dyDescent="0.25">
      <c r="A5274" s="59" t="str">
        <f t="shared" si="84"/>
        <v/>
      </c>
    </row>
    <row r="5275" spans="1:1" ht="30.75" customHeight="1" x14ac:dyDescent="0.25">
      <c r="A5275" s="59" t="str">
        <f t="shared" si="84"/>
        <v/>
      </c>
    </row>
    <row r="5276" spans="1:1" ht="30.75" customHeight="1" x14ac:dyDescent="0.25">
      <c r="A5276" s="59" t="str">
        <f t="shared" si="84"/>
        <v/>
      </c>
    </row>
    <row r="5277" spans="1:1" ht="30.75" customHeight="1" x14ac:dyDescent="0.25">
      <c r="A5277" s="59" t="str">
        <f t="shared" si="84"/>
        <v/>
      </c>
    </row>
    <row r="5278" spans="1:1" ht="30.75" customHeight="1" x14ac:dyDescent="0.25">
      <c r="A5278" s="59" t="str">
        <f t="shared" si="84"/>
        <v/>
      </c>
    </row>
    <row r="5279" spans="1:1" ht="30.75" customHeight="1" x14ac:dyDescent="0.25">
      <c r="A5279" s="59" t="str">
        <f t="shared" si="84"/>
        <v/>
      </c>
    </row>
    <row r="5280" spans="1:1" ht="30.75" customHeight="1" x14ac:dyDescent="0.25">
      <c r="A5280" s="59" t="str">
        <f t="shared" si="84"/>
        <v/>
      </c>
    </row>
    <row r="5281" spans="1:1" ht="30.75" customHeight="1" x14ac:dyDescent="0.25">
      <c r="A5281" s="59" t="str">
        <f t="shared" si="84"/>
        <v/>
      </c>
    </row>
    <row r="5282" spans="1:1" ht="30.75" customHeight="1" x14ac:dyDescent="0.25">
      <c r="A5282" s="59" t="str">
        <f t="shared" si="84"/>
        <v/>
      </c>
    </row>
    <row r="5283" spans="1:1" ht="30.75" customHeight="1" x14ac:dyDescent="0.25">
      <c r="A5283" s="59" t="str">
        <f t="shared" si="84"/>
        <v/>
      </c>
    </row>
    <row r="5284" spans="1:1" ht="30.75" customHeight="1" x14ac:dyDescent="0.25">
      <c r="A5284" s="59" t="str">
        <f t="shared" si="84"/>
        <v/>
      </c>
    </row>
    <row r="5285" spans="1:1" ht="30.75" customHeight="1" x14ac:dyDescent="0.25">
      <c r="A5285" s="59" t="str">
        <f t="shared" si="84"/>
        <v/>
      </c>
    </row>
    <row r="5286" spans="1:1" ht="30.75" customHeight="1" x14ac:dyDescent="0.25">
      <c r="A5286" s="59" t="str">
        <f t="shared" si="84"/>
        <v/>
      </c>
    </row>
    <row r="5287" spans="1:1" ht="30.75" customHeight="1" x14ac:dyDescent="0.25">
      <c r="A5287" s="59" t="str">
        <f t="shared" si="84"/>
        <v/>
      </c>
    </row>
    <row r="5288" spans="1:1" ht="30.75" customHeight="1" x14ac:dyDescent="0.25">
      <c r="A5288" s="59" t="str">
        <f t="shared" si="84"/>
        <v/>
      </c>
    </row>
    <row r="5289" spans="1:1" ht="30.75" customHeight="1" x14ac:dyDescent="0.25">
      <c r="A5289" s="59" t="str">
        <f t="shared" si="84"/>
        <v/>
      </c>
    </row>
    <row r="5290" spans="1:1" ht="30.75" customHeight="1" x14ac:dyDescent="0.25">
      <c r="A5290" s="59" t="str">
        <f t="shared" si="84"/>
        <v/>
      </c>
    </row>
    <row r="5291" spans="1:1" ht="30.75" customHeight="1" x14ac:dyDescent="0.25">
      <c r="A5291" s="59" t="str">
        <f t="shared" si="84"/>
        <v/>
      </c>
    </row>
    <row r="5292" spans="1:1" ht="30.75" customHeight="1" x14ac:dyDescent="0.25">
      <c r="A5292" s="59" t="str">
        <f t="shared" si="84"/>
        <v/>
      </c>
    </row>
    <row r="5293" spans="1:1" ht="30.75" customHeight="1" x14ac:dyDescent="0.25">
      <c r="A5293" s="59" t="str">
        <f t="shared" si="84"/>
        <v/>
      </c>
    </row>
    <row r="5294" spans="1:1" ht="30.75" customHeight="1" x14ac:dyDescent="0.25">
      <c r="A5294" s="59" t="str">
        <f t="shared" si="84"/>
        <v/>
      </c>
    </row>
    <row r="5295" spans="1:1" ht="30.75" customHeight="1" x14ac:dyDescent="0.25">
      <c r="A5295" s="59" t="str">
        <f t="shared" si="84"/>
        <v/>
      </c>
    </row>
    <row r="5296" spans="1:1" ht="30.75" customHeight="1" x14ac:dyDescent="0.25">
      <c r="A5296" s="59" t="str">
        <f t="shared" si="84"/>
        <v/>
      </c>
    </row>
    <row r="5297" spans="1:1" ht="30.75" customHeight="1" x14ac:dyDescent="0.25">
      <c r="A5297" s="59" t="str">
        <f t="shared" si="84"/>
        <v/>
      </c>
    </row>
    <row r="5298" spans="1:1" ht="30.75" customHeight="1" x14ac:dyDescent="0.25">
      <c r="A5298" s="59" t="str">
        <f t="shared" si="84"/>
        <v/>
      </c>
    </row>
    <row r="5299" spans="1:1" ht="30.75" customHeight="1" x14ac:dyDescent="0.25">
      <c r="A5299" s="59" t="str">
        <f t="shared" si="84"/>
        <v/>
      </c>
    </row>
    <row r="5300" spans="1:1" ht="30.75" customHeight="1" x14ac:dyDescent="0.25">
      <c r="A5300" s="59" t="str">
        <f t="shared" si="84"/>
        <v/>
      </c>
    </row>
    <row r="5301" spans="1:1" ht="30.75" customHeight="1" x14ac:dyDescent="0.25">
      <c r="A5301" s="59" t="str">
        <f t="shared" si="84"/>
        <v/>
      </c>
    </row>
    <row r="5302" spans="1:1" ht="30.75" customHeight="1" x14ac:dyDescent="0.25">
      <c r="A5302" s="59" t="str">
        <f t="shared" si="84"/>
        <v/>
      </c>
    </row>
    <row r="5303" spans="1:1" ht="30.75" customHeight="1" x14ac:dyDescent="0.25">
      <c r="A5303" s="59" t="str">
        <f t="shared" si="84"/>
        <v/>
      </c>
    </row>
    <row r="5304" spans="1:1" ht="30.75" customHeight="1" x14ac:dyDescent="0.25">
      <c r="A5304" s="59" t="str">
        <f t="shared" si="84"/>
        <v/>
      </c>
    </row>
    <row r="5305" spans="1:1" ht="30.75" customHeight="1" x14ac:dyDescent="0.25">
      <c r="A5305" s="59" t="str">
        <f t="shared" si="84"/>
        <v/>
      </c>
    </row>
    <row r="5306" spans="1:1" ht="30.75" customHeight="1" x14ac:dyDescent="0.25">
      <c r="A5306" s="59" t="str">
        <f t="shared" si="84"/>
        <v/>
      </c>
    </row>
    <row r="5307" spans="1:1" ht="30.75" customHeight="1" x14ac:dyDescent="0.25">
      <c r="A5307" s="59" t="str">
        <f t="shared" si="84"/>
        <v/>
      </c>
    </row>
    <row r="5308" spans="1:1" ht="30.75" customHeight="1" x14ac:dyDescent="0.25">
      <c r="A5308" s="59" t="str">
        <f t="shared" si="84"/>
        <v/>
      </c>
    </row>
    <row r="5309" spans="1:1" ht="30.75" customHeight="1" x14ac:dyDescent="0.25">
      <c r="A5309" s="59" t="str">
        <f t="shared" si="84"/>
        <v/>
      </c>
    </row>
    <row r="5310" spans="1:1" ht="30.75" customHeight="1" x14ac:dyDescent="0.25">
      <c r="A5310" s="59" t="str">
        <f t="shared" si="84"/>
        <v/>
      </c>
    </row>
    <row r="5311" spans="1:1" ht="30.75" customHeight="1" x14ac:dyDescent="0.25">
      <c r="A5311" s="59" t="str">
        <f t="shared" si="84"/>
        <v/>
      </c>
    </row>
    <row r="5312" spans="1:1" ht="30.75" customHeight="1" x14ac:dyDescent="0.25">
      <c r="A5312" s="59" t="str">
        <f t="shared" si="84"/>
        <v/>
      </c>
    </row>
    <row r="5313" spans="1:1" ht="30.75" customHeight="1" x14ac:dyDescent="0.25">
      <c r="A5313" s="59" t="str">
        <f t="shared" si="84"/>
        <v/>
      </c>
    </row>
    <row r="5314" spans="1:1" ht="30.75" customHeight="1" x14ac:dyDescent="0.25">
      <c r="A5314" s="59" t="str">
        <f t="shared" si="84"/>
        <v/>
      </c>
    </row>
    <row r="5315" spans="1:1" ht="30.75" customHeight="1" x14ac:dyDescent="0.25">
      <c r="A5315" s="59" t="str">
        <f t="shared" ref="A5315:A5378" si="85">IF(B5315&lt;&gt;"",DATE(2020,INT((ROW(A5313)-1)/27)+1,1),"")</f>
        <v/>
      </c>
    </row>
    <row r="5316" spans="1:1" ht="30.75" customHeight="1" x14ac:dyDescent="0.25">
      <c r="A5316" s="59" t="str">
        <f t="shared" si="85"/>
        <v/>
      </c>
    </row>
    <row r="5317" spans="1:1" ht="30.75" customHeight="1" x14ac:dyDescent="0.25">
      <c r="A5317" s="59" t="str">
        <f t="shared" si="85"/>
        <v/>
      </c>
    </row>
    <row r="5318" spans="1:1" ht="30.75" customHeight="1" x14ac:dyDescent="0.25">
      <c r="A5318" s="59" t="str">
        <f t="shared" si="85"/>
        <v/>
      </c>
    </row>
    <row r="5319" spans="1:1" ht="30.75" customHeight="1" x14ac:dyDescent="0.25">
      <c r="A5319" s="59" t="str">
        <f t="shared" si="85"/>
        <v/>
      </c>
    </row>
    <row r="5320" spans="1:1" ht="30.75" customHeight="1" x14ac:dyDescent="0.25">
      <c r="A5320" s="59" t="str">
        <f t="shared" si="85"/>
        <v/>
      </c>
    </row>
    <row r="5321" spans="1:1" ht="30.75" customHeight="1" x14ac:dyDescent="0.25">
      <c r="A5321" s="59" t="str">
        <f t="shared" si="85"/>
        <v/>
      </c>
    </row>
    <row r="5322" spans="1:1" ht="30.75" customHeight="1" x14ac:dyDescent="0.25">
      <c r="A5322" s="59" t="str">
        <f t="shared" si="85"/>
        <v/>
      </c>
    </row>
    <row r="5323" spans="1:1" ht="30.75" customHeight="1" x14ac:dyDescent="0.25">
      <c r="A5323" s="59" t="str">
        <f t="shared" si="85"/>
        <v/>
      </c>
    </row>
    <row r="5324" spans="1:1" ht="30.75" customHeight="1" x14ac:dyDescent="0.25">
      <c r="A5324" s="59" t="str">
        <f t="shared" si="85"/>
        <v/>
      </c>
    </row>
    <row r="5325" spans="1:1" ht="30.75" customHeight="1" x14ac:dyDescent="0.25">
      <c r="A5325" s="59" t="str">
        <f t="shared" si="85"/>
        <v/>
      </c>
    </row>
    <row r="5326" spans="1:1" ht="30.75" customHeight="1" x14ac:dyDescent="0.25">
      <c r="A5326" s="59" t="str">
        <f t="shared" si="85"/>
        <v/>
      </c>
    </row>
    <row r="5327" spans="1:1" ht="30.75" customHeight="1" x14ac:dyDescent="0.25">
      <c r="A5327" s="59" t="str">
        <f t="shared" si="85"/>
        <v/>
      </c>
    </row>
    <row r="5328" spans="1:1" ht="30.75" customHeight="1" x14ac:dyDescent="0.25">
      <c r="A5328" s="59" t="str">
        <f t="shared" si="85"/>
        <v/>
      </c>
    </row>
    <row r="5329" spans="1:1" ht="30.75" customHeight="1" x14ac:dyDescent="0.25">
      <c r="A5329" s="59" t="str">
        <f t="shared" si="85"/>
        <v/>
      </c>
    </row>
    <row r="5330" spans="1:1" ht="30.75" customHeight="1" x14ac:dyDescent="0.25">
      <c r="A5330" s="59" t="str">
        <f t="shared" si="85"/>
        <v/>
      </c>
    </row>
    <row r="5331" spans="1:1" ht="30.75" customHeight="1" x14ac:dyDescent="0.25">
      <c r="A5331" s="59" t="str">
        <f t="shared" si="85"/>
        <v/>
      </c>
    </row>
    <row r="5332" spans="1:1" ht="30.75" customHeight="1" x14ac:dyDescent="0.25">
      <c r="A5332" s="59" t="str">
        <f t="shared" si="85"/>
        <v/>
      </c>
    </row>
    <row r="5333" spans="1:1" ht="30.75" customHeight="1" x14ac:dyDescent="0.25">
      <c r="A5333" s="59" t="str">
        <f t="shared" si="85"/>
        <v/>
      </c>
    </row>
    <row r="5334" spans="1:1" ht="30.75" customHeight="1" x14ac:dyDescent="0.25">
      <c r="A5334" s="59" t="str">
        <f t="shared" si="85"/>
        <v/>
      </c>
    </row>
    <row r="5335" spans="1:1" ht="30.75" customHeight="1" x14ac:dyDescent="0.25">
      <c r="A5335" s="59" t="str">
        <f t="shared" si="85"/>
        <v/>
      </c>
    </row>
    <row r="5336" spans="1:1" ht="30.75" customHeight="1" x14ac:dyDescent="0.25">
      <c r="A5336" s="59" t="str">
        <f t="shared" si="85"/>
        <v/>
      </c>
    </row>
    <row r="5337" spans="1:1" ht="30.75" customHeight="1" x14ac:dyDescent="0.25">
      <c r="A5337" s="59" t="str">
        <f t="shared" si="85"/>
        <v/>
      </c>
    </row>
    <row r="5338" spans="1:1" ht="30.75" customHeight="1" x14ac:dyDescent="0.25">
      <c r="A5338" s="59" t="str">
        <f t="shared" si="85"/>
        <v/>
      </c>
    </row>
    <row r="5339" spans="1:1" ht="30.75" customHeight="1" x14ac:dyDescent="0.25">
      <c r="A5339" s="59" t="str">
        <f t="shared" si="85"/>
        <v/>
      </c>
    </row>
    <row r="5340" spans="1:1" ht="30.75" customHeight="1" x14ac:dyDescent="0.25">
      <c r="A5340" s="59" t="str">
        <f t="shared" si="85"/>
        <v/>
      </c>
    </row>
    <row r="5341" spans="1:1" ht="30.75" customHeight="1" x14ac:dyDescent="0.25">
      <c r="A5341" s="59" t="str">
        <f t="shared" si="85"/>
        <v/>
      </c>
    </row>
    <row r="5342" spans="1:1" ht="30.75" customHeight="1" x14ac:dyDescent="0.25">
      <c r="A5342" s="59" t="str">
        <f t="shared" si="85"/>
        <v/>
      </c>
    </row>
    <row r="5343" spans="1:1" ht="30.75" customHeight="1" x14ac:dyDescent="0.25">
      <c r="A5343" s="59" t="str">
        <f t="shared" si="85"/>
        <v/>
      </c>
    </row>
    <row r="5344" spans="1:1" ht="30.75" customHeight="1" x14ac:dyDescent="0.25">
      <c r="A5344" s="59" t="str">
        <f t="shared" si="85"/>
        <v/>
      </c>
    </row>
    <row r="5345" spans="1:1" ht="30.75" customHeight="1" x14ac:dyDescent="0.25">
      <c r="A5345" s="59" t="str">
        <f t="shared" si="85"/>
        <v/>
      </c>
    </row>
    <row r="5346" spans="1:1" ht="30.75" customHeight="1" x14ac:dyDescent="0.25">
      <c r="A5346" s="59" t="str">
        <f t="shared" si="85"/>
        <v/>
      </c>
    </row>
    <row r="5347" spans="1:1" ht="30.75" customHeight="1" x14ac:dyDescent="0.25">
      <c r="A5347" s="59" t="str">
        <f t="shared" si="85"/>
        <v/>
      </c>
    </row>
    <row r="5348" spans="1:1" ht="30.75" customHeight="1" x14ac:dyDescent="0.25">
      <c r="A5348" s="59" t="str">
        <f t="shared" si="85"/>
        <v/>
      </c>
    </row>
    <row r="5349" spans="1:1" ht="30.75" customHeight="1" x14ac:dyDescent="0.25">
      <c r="A5349" s="59" t="str">
        <f t="shared" si="85"/>
        <v/>
      </c>
    </row>
    <row r="5350" spans="1:1" ht="30.75" customHeight="1" x14ac:dyDescent="0.25">
      <c r="A5350" s="59" t="str">
        <f t="shared" si="85"/>
        <v/>
      </c>
    </row>
    <row r="5351" spans="1:1" ht="30.75" customHeight="1" x14ac:dyDescent="0.25">
      <c r="A5351" s="59" t="str">
        <f t="shared" si="85"/>
        <v/>
      </c>
    </row>
    <row r="5352" spans="1:1" ht="30.75" customHeight="1" x14ac:dyDescent="0.25">
      <c r="A5352" s="59" t="str">
        <f t="shared" si="85"/>
        <v/>
      </c>
    </row>
    <row r="5353" spans="1:1" ht="30.75" customHeight="1" x14ac:dyDescent="0.25">
      <c r="A5353" s="59" t="str">
        <f t="shared" si="85"/>
        <v/>
      </c>
    </row>
    <row r="5354" spans="1:1" ht="30.75" customHeight="1" x14ac:dyDescent="0.25">
      <c r="A5354" s="59" t="str">
        <f t="shared" si="85"/>
        <v/>
      </c>
    </row>
    <row r="5355" spans="1:1" ht="30.75" customHeight="1" x14ac:dyDescent="0.25">
      <c r="A5355" s="59" t="str">
        <f t="shared" si="85"/>
        <v/>
      </c>
    </row>
    <row r="5356" spans="1:1" ht="30.75" customHeight="1" x14ac:dyDescent="0.25">
      <c r="A5356" s="59" t="str">
        <f t="shared" si="85"/>
        <v/>
      </c>
    </row>
    <row r="5357" spans="1:1" ht="30.75" customHeight="1" x14ac:dyDescent="0.25">
      <c r="A5357" s="59" t="str">
        <f t="shared" si="85"/>
        <v/>
      </c>
    </row>
    <row r="5358" spans="1:1" ht="30.75" customHeight="1" x14ac:dyDescent="0.25">
      <c r="A5358" s="59" t="str">
        <f t="shared" si="85"/>
        <v/>
      </c>
    </row>
    <row r="5359" spans="1:1" ht="30.75" customHeight="1" x14ac:dyDescent="0.25">
      <c r="A5359" s="59" t="str">
        <f t="shared" si="85"/>
        <v/>
      </c>
    </row>
    <row r="5360" spans="1:1" ht="30.75" customHeight="1" x14ac:dyDescent="0.25">
      <c r="A5360" s="59" t="str">
        <f t="shared" si="85"/>
        <v/>
      </c>
    </row>
    <row r="5361" spans="1:1" ht="30.75" customHeight="1" x14ac:dyDescent="0.25">
      <c r="A5361" s="59" t="str">
        <f t="shared" si="85"/>
        <v/>
      </c>
    </row>
    <row r="5362" spans="1:1" ht="30.75" customHeight="1" x14ac:dyDescent="0.25">
      <c r="A5362" s="59" t="str">
        <f t="shared" si="85"/>
        <v/>
      </c>
    </row>
    <row r="5363" spans="1:1" ht="30.75" customHeight="1" x14ac:dyDescent="0.25">
      <c r="A5363" s="59" t="str">
        <f t="shared" si="85"/>
        <v/>
      </c>
    </row>
    <row r="5364" spans="1:1" ht="30.75" customHeight="1" x14ac:dyDescent="0.25">
      <c r="A5364" s="59" t="str">
        <f t="shared" si="85"/>
        <v/>
      </c>
    </row>
    <row r="5365" spans="1:1" ht="30.75" customHeight="1" x14ac:dyDescent="0.25">
      <c r="A5365" s="59" t="str">
        <f t="shared" si="85"/>
        <v/>
      </c>
    </row>
    <row r="5366" spans="1:1" ht="30.75" customHeight="1" x14ac:dyDescent="0.25">
      <c r="A5366" s="59" t="str">
        <f t="shared" si="85"/>
        <v/>
      </c>
    </row>
    <row r="5367" spans="1:1" ht="30.75" customHeight="1" x14ac:dyDescent="0.25">
      <c r="A5367" s="59" t="str">
        <f t="shared" si="85"/>
        <v/>
      </c>
    </row>
    <row r="5368" spans="1:1" ht="30.75" customHeight="1" x14ac:dyDescent="0.25">
      <c r="A5368" s="59" t="str">
        <f t="shared" si="85"/>
        <v/>
      </c>
    </row>
    <row r="5369" spans="1:1" ht="30.75" customHeight="1" x14ac:dyDescent="0.25">
      <c r="A5369" s="59" t="str">
        <f t="shared" si="85"/>
        <v/>
      </c>
    </row>
    <row r="5370" spans="1:1" ht="30.75" customHeight="1" x14ac:dyDescent="0.25">
      <c r="A5370" s="59" t="str">
        <f t="shared" si="85"/>
        <v/>
      </c>
    </row>
    <row r="5371" spans="1:1" ht="30.75" customHeight="1" x14ac:dyDescent="0.25">
      <c r="A5371" s="59" t="str">
        <f t="shared" si="85"/>
        <v/>
      </c>
    </row>
    <row r="5372" spans="1:1" ht="30.75" customHeight="1" x14ac:dyDescent="0.25">
      <c r="A5372" s="59" t="str">
        <f t="shared" si="85"/>
        <v/>
      </c>
    </row>
    <row r="5373" spans="1:1" ht="30.75" customHeight="1" x14ac:dyDescent="0.25">
      <c r="A5373" s="59" t="str">
        <f t="shared" si="85"/>
        <v/>
      </c>
    </row>
    <row r="5374" spans="1:1" ht="30.75" customHeight="1" x14ac:dyDescent="0.25">
      <c r="A5374" s="59" t="str">
        <f t="shared" si="85"/>
        <v/>
      </c>
    </row>
    <row r="5375" spans="1:1" ht="30.75" customHeight="1" x14ac:dyDescent="0.25">
      <c r="A5375" s="59" t="str">
        <f t="shared" si="85"/>
        <v/>
      </c>
    </row>
    <row r="5376" spans="1:1" ht="30.75" customHeight="1" x14ac:dyDescent="0.25">
      <c r="A5376" s="59" t="str">
        <f t="shared" si="85"/>
        <v/>
      </c>
    </row>
    <row r="5377" spans="1:1" ht="30.75" customHeight="1" x14ac:dyDescent="0.25">
      <c r="A5377" s="59" t="str">
        <f t="shared" si="85"/>
        <v/>
      </c>
    </row>
    <row r="5378" spans="1:1" ht="30.75" customHeight="1" x14ac:dyDescent="0.25">
      <c r="A5378" s="59" t="str">
        <f t="shared" si="85"/>
        <v/>
      </c>
    </row>
    <row r="5379" spans="1:1" ht="30.75" customHeight="1" x14ac:dyDescent="0.25">
      <c r="A5379" s="59" t="str">
        <f t="shared" ref="A5379:A5442" si="86">IF(B5379&lt;&gt;"",DATE(2020,INT((ROW(A5377)-1)/27)+1,1),"")</f>
        <v/>
      </c>
    </row>
    <row r="5380" spans="1:1" ht="30.75" customHeight="1" x14ac:dyDescent="0.25">
      <c r="A5380" s="59" t="str">
        <f t="shared" si="86"/>
        <v/>
      </c>
    </row>
    <row r="5381" spans="1:1" ht="30.75" customHeight="1" x14ac:dyDescent="0.25">
      <c r="A5381" s="59" t="str">
        <f t="shared" si="86"/>
        <v/>
      </c>
    </row>
    <row r="5382" spans="1:1" ht="30.75" customHeight="1" x14ac:dyDescent="0.25">
      <c r="A5382" s="59" t="str">
        <f t="shared" si="86"/>
        <v/>
      </c>
    </row>
    <row r="5383" spans="1:1" ht="30.75" customHeight="1" x14ac:dyDescent="0.25">
      <c r="A5383" s="59" t="str">
        <f t="shared" si="86"/>
        <v/>
      </c>
    </row>
    <row r="5384" spans="1:1" ht="30.75" customHeight="1" x14ac:dyDescent="0.25">
      <c r="A5384" s="59" t="str">
        <f t="shared" si="86"/>
        <v/>
      </c>
    </row>
    <row r="5385" spans="1:1" ht="30.75" customHeight="1" x14ac:dyDescent="0.25">
      <c r="A5385" s="59" t="str">
        <f t="shared" si="86"/>
        <v/>
      </c>
    </row>
    <row r="5386" spans="1:1" ht="30.75" customHeight="1" x14ac:dyDescent="0.25">
      <c r="A5386" s="59" t="str">
        <f t="shared" si="86"/>
        <v/>
      </c>
    </row>
    <row r="5387" spans="1:1" ht="30.75" customHeight="1" x14ac:dyDescent="0.25">
      <c r="A5387" s="59" t="str">
        <f t="shared" si="86"/>
        <v/>
      </c>
    </row>
    <row r="5388" spans="1:1" ht="30.75" customHeight="1" x14ac:dyDescent="0.25">
      <c r="A5388" s="59" t="str">
        <f t="shared" si="86"/>
        <v/>
      </c>
    </row>
    <row r="5389" spans="1:1" ht="30.75" customHeight="1" x14ac:dyDescent="0.25">
      <c r="A5389" s="59" t="str">
        <f t="shared" si="86"/>
        <v/>
      </c>
    </row>
    <row r="5390" spans="1:1" ht="30.75" customHeight="1" x14ac:dyDescent="0.25">
      <c r="A5390" s="59" t="str">
        <f t="shared" si="86"/>
        <v/>
      </c>
    </row>
    <row r="5391" spans="1:1" ht="30.75" customHeight="1" x14ac:dyDescent="0.25">
      <c r="A5391" s="59" t="str">
        <f t="shared" si="86"/>
        <v/>
      </c>
    </row>
    <row r="5392" spans="1:1" ht="30.75" customHeight="1" x14ac:dyDescent="0.25">
      <c r="A5392" s="59" t="str">
        <f t="shared" si="86"/>
        <v/>
      </c>
    </row>
    <row r="5393" spans="1:1" ht="30.75" customHeight="1" x14ac:dyDescent="0.25">
      <c r="A5393" s="59" t="str">
        <f t="shared" si="86"/>
        <v/>
      </c>
    </row>
    <row r="5394" spans="1:1" ht="30.75" customHeight="1" x14ac:dyDescent="0.25">
      <c r="A5394" s="59" t="str">
        <f t="shared" si="86"/>
        <v/>
      </c>
    </row>
    <row r="5395" spans="1:1" ht="30.75" customHeight="1" x14ac:dyDescent="0.25">
      <c r="A5395" s="59" t="str">
        <f t="shared" si="86"/>
        <v/>
      </c>
    </row>
    <row r="5396" spans="1:1" ht="30.75" customHeight="1" x14ac:dyDescent="0.25">
      <c r="A5396" s="59" t="str">
        <f t="shared" si="86"/>
        <v/>
      </c>
    </row>
    <row r="5397" spans="1:1" ht="30.75" customHeight="1" x14ac:dyDescent="0.25">
      <c r="A5397" s="59" t="str">
        <f t="shared" si="86"/>
        <v/>
      </c>
    </row>
    <row r="5398" spans="1:1" ht="30.75" customHeight="1" x14ac:dyDescent="0.25">
      <c r="A5398" s="59" t="str">
        <f t="shared" si="86"/>
        <v/>
      </c>
    </row>
    <row r="5399" spans="1:1" ht="30.75" customHeight="1" x14ac:dyDescent="0.25">
      <c r="A5399" s="59" t="str">
        <f t="shared" si="86"/>
        <v/>
      </c>
    </row>
    <row r="5400" spans="1:1" ht="30.75" customHeight="1" x14ac:dyDescent="0.25">
      <c r="A5400" s="59" t="str">
        <f t="shared" si="86"/>
        <v/>
      </c>
    </row>
    <row r="5401" spans="1:1" ht="30.75" customHeight="1" x14ac:dyDescent="0.25">
      <c r="A5401" s="59" t="str">
        <f t="shared" si="86"/>
        <v/>
      </c>
    </row>
    <row r="5402" spans="1:1" ht="30.75" customHeight="1" x14ac:dyDescent="0.25">
      <c r="A5402" s="59" t="str">
        <f t="shared" si="86"/>
        <v/>
      </c>
    </row>
    <row r="5403" spans="1:1" ht="30.75" customHeight="1" x14ac:dyDescent="0.25">
      <c r="A5403" s="59" t="str">
        <f t="shared" si="86"/>
        <v/>
      </c>
    </row>
    <row r="5404" spans="1:1" ht="30.75" customHeight="1" x14ac:dyDescent="0.25">
      <c r="A5404" s="59" t="str">
        <f t="shared" si="86"/>
        <v/>
      </c>
    </row>
    <row r="5405" spans="1:1" ht="30.75" customHeight="1" x14ac:dyDescent="0.25">
      <c r="A5405" s="59" t="str">
        <f t="shared" si="86"/>
        <v/>
      </c>
    </row>
    <row r="5406" spans="1:1" ht="30.75" customHeight="1" x14ac:dyDescent="0.25">
      <c r="A5406" s="59" t="str">
        <f t="shared" si="86"/>
        <v/>
      </c>
    </row>
    <row r="5407" spans="1:1" ht="30.75" customHeight="1" x14ac:dyDescent="0.25">
      <c r="A5407" s="59" t="str">
        <f t="shared" si="86"/>
        <v/>
      </c>
    </row>
    <row r="5408" spans="1:1" ht="30.75" customHeight="1" x14ac:dyDescent="0.25">
      <c r="A5408" s="59" t="str">
        <f t="shared" si="86"/>
        <v/>
      </c>
    </row>
    <row r="5409" spans="1:1" ht="30.75" customHeight="1" x14ac:dyDescent="0.25">
      <c r="A5409" s="59" t="str">
        <f t="shared" si="86"/>
        <v/>
      </c>
    </row>
    <row r="5410" spans="1:1" ht="30.75" customHeight="1" x14ac:dyDescent="0.25">
      <c r="A5410" s="59" t="str">
        <f t="shared" si="86"/>
        <v/>
      </c>
    </row>
    <row r="5411" spans="1:1" ht="30.75" customHeight="1" x14ac:dyDescent="0.25">
      <c r="A5411" s="59" t="str">
        <f t="shared" si="86"/>
        <v/>
      </c>
    </row>
    <row r="5412" spans="1:1" ht="30.75" customHeight="1" x14ac:dyDescent="0.25">
      <c r="A5412" s="59" t="str">
        <f t="shared" si="86"/>
        <v/>
      </c>
    </row>
    <row r="5413" spans="1:1" ht="30.75" customHeight="1" x14ac:dyDescent="0.25">
      <c r="A5413" s="59" t="str">
        <f t="shared" si="86"/>
        <v/>
      </c>
    </row>
    <row r="5414" spans="1:1" ht="30.75" customHeight="1" x14ac:dyDescent="0.25">
      <c r="A5414" s="59" t="str">
        <f t="shared" si="86"/>
        <v/>
      </c>
    </row>
    <row r="5415" spans="1:1" ht="30.75" customHeight="1" x14ac:dyDescent="0.25">
      <c r="A5415" s="59" t="str">
        <f t="shared" si="86"/>
        <v/>
      </c>
    </row>
    <row r="5416" spans="1:1" ht="30.75" customHeight="1" x14ac:dyDescent="0.25">
      <c r="A5416" s="59" t="str">
        <f t="shared" si="86"/>
        <v/>
      </c>
    </row>
    <row r="5417" spans="1:1" ht="30.75" customHeight="1" x14ac:dyDescent="0.25">
      <c r="A5417" s="59" t="str">
        <f t="shared" si="86"/>
        <v/>
      </c>
    </row>
    <row r="5418" spans="1:1" ht="30.75" customHeight="1" x14ac:dyDescent="0.25">
      <c r="A5418" s="59" t="str">
        <f t="shared" si="86"/>
        <v/>
      </c>
    </row>
    <row r="5419" spans="1:1" ht="30.75" customHeight="1" x14ac:dyDescent="0.25">
      <c r="A5419" s="59" t="str">
        <f t="shared" si="86"/>
        <v/>
      </c>
    </row>
    <row r="5420" spans="1:1" ht="30.75" customHeight="1" x14ac:dyDescent="0.25">
      <c r="A5420" s="59" t="str">
        <f t="shared" si="86"/>
        <v/>
      </c>
    </row>
    <row r="5421" spans="1:1" ht="30.75" customHeight="1" x14ac:dyDescent="0.25">
      <c r="A5421" s="59" t="str">
        <f t="shared" si="86"/>
        <v/>
      </c>
    </row>
    <row r="5422" spans="1:1" ht="30.75" customHeight="1" x14ac:dyDescent="0.25">
      <c r="A5422" s="59" t="str">
        <f t="shared" si="86"/>
        <v/>
      </c>
    </row>
    <row r="5423" spans="1:1" ht="30.75" customHeight="1" x14ac:dyDescent="0.25">
      <c r="A5423" s="59" t="str">
        <f t="shared" si="86"/>
        <v/>
      </c>
    </row>
    <row r="5424" spans="1:1" ht="30.75" customHeight="1" x14ac:dyDescent="0.25">
      <c r="A5424" s="59" t="str">
        <f t="shared" si="86"/>
        <v/>
      </c>
    </row>
    <row r="5425" spans="1:1" ht="30.75" customHeight="1" x14ac:dyDescent="0.25">
      <c r="A5425" s="59" t="str">
        <f t="shared" si="86"/>
        <v/>
      </c>
    </row>
    <row r="5426" spans="1:1" ht="30.75" customHeight="1" x14ac:dyDescent="0.25">
      <c r="A5426" s="59" t="str">
        <f t="shared" si="86"/>
        <v/>
      </c>
    </row>
    <row r="5427" spans="1:1" ht="30.75" customHeight="1" x14ac:dyDescent="0.25">
      <c r="A5427" s="59" t="str">
        <f t="shared" si="86"/>
        <v/>
      </c>
    </row>
    <row r="5428" spans="1:1" ht="30.75" customHeight="1" x14ac:dyDescent="0.25">
      <c r="A5428" s="59" t="str">
        <f t="shared" si="86"/>
        <v/>
      </c>
    </row>
    <row r="5429" spans="1:1" ht="30.75" customHeight="1" x14ac:dyDescent="0.25">
      <c r="A5429" s="59" t="str">
        <f t="shared" si="86"/>
        <v/>
      </c>
    </row>
    <row r="5430" spans="1:1" ht="30.75" customHeight="1" x14ac:dyDescent="0.25">
      <c r="A5430" s="59" t="str">
        <f t="shared" si="86"/>
        <v/>
      </c>
    </row>
    <row r="5431" spans="1:1" ht="30.75" customHeight="1" x14ac:dyDescent="0.25">
      <c r="A5431" s="59" t="str">
        <f t="shared" si="86"/>
        <v/>
      </c>
    </row>
    <row r="5432" spans="1:1" ht="30.75" customHeight="1" x14ac:dyDescent="0.25">
      <c r="A5432" s="59" t="str">
        <f t="shared" si="86"/>
        <v/>
      </c>
    </row>
    <row r="5433" spans="1:1" ht="30.75" customHeight="1" x14ac:dyDescent="0.25">
      <c r="A5433" s="59" t="str">
        <f t="shared" si="86"/>
        <v/>
      </c>
    </row>
    <row r="5434" spans="1:1" ht="30.75" customHeight="1" x14ac:dyDescent="0.25">
      <c r="A5434" s="59" t="str">
        <f t="shared" si="86"/>
        <v/>
      </c>
    </row>
    <row r="5435" spans="1:1" ht="30.75" customHeight="1" x14ac:dyDescent="0.25">
      <c r="A5435" s="59" t="str">
        <f t="shared" si="86"/>
        <v/>
      </c>
    </row>
    <row r="5436" spans="1:1" ht="30.75" customHeight="1" x14ac:dyDescent="0.25">
      <c r="A5436" s="59" t="str">
        <f t="shared" si="86"/>
        <v/>
      </c>
    </row>
    <row r="5437" spans="1:1" ht="30.75" customHeight="1" x14ac:dyDescent="0.25">
      <c r="A5437" s="59" t="str">
        <f t="shared" si="86"/>
        <v/>
      </c>
    </row>
    <row r="5438" spans="1:1" ht="30.75" customHeight="1" x14ac:dyDescent="0.25">
      <c r="A5438" s="59" t="str">
        <f t="shared" si="86"/>
        <v/>
      </c>
    </row>
    <row r="5439" spans="1:1" ht="30.75" customHeight="1" x14ac:dyDescent="0.25">
      <c r="A5439" s="59" t="str">
        <f t="shared" si="86"/>
        <v/>
      </c>
    </row>
    <row r="5440" spans="1:1" ht="30.75" customHeight="1" x14ac:dyDescent="0.25">
      <c r="A5440" s="59" t="str">
        <f t="shared" si="86"/>
        <v/>
      </c>
    </row>
    <row r="5441" spans="1:1" ht="30.75" customHeight="1" x14ac:dyDescent="0.25">
      <c r="A5441" s="59" t="str">
        <f t="shared" si="86"/>
        <v/>
      </c>
    </row>
    <row r="5442" spans="1:1" ht="30.75" customHeight="1" x14ac:dyDescent="0.25">
      <c r="A5442" s="59" t="str">
        <f t="shared" si="86"/>
        <v/>
      </c>
    </row>
    <row r="5443" spans="1:1" ht="30.75" customHeight="1" x14ac:dyDescent="0.25">
      <c r="A5443" s="59" t="str">
        <f t="shared" ref="A5443:A5506" si="87">IF(B5443&lt;&gt;"",DATE(2020,INT((ROW(A5441)-1)/27)+1,1),"")</f>
        <v/>
      </c>
    </row>
    <row r="5444" spans="1:1" ht="30.75" customHeight="1" x14ac:dyDescent="0.25">
      <c r="A5444" s="59" t="str">
        <f t="shared" si="87"/>
        <v/>
      </c>
    </row>
    <row r="5445" spans="1:1" ht="30.75" customHeight="1" x14ac:dyDescent="0.25">
      <c r="A5445" s="59" t="str">
        <f t="shared" si="87"/>
        <v/>
      </c>
    </row>
    <row r="5446" spans="1:1" ht="30.75" customHeight="1" x14ac:dyDescent="0.25">
      <c r="A5446" s="59" t="str">
        <f t="shared" si="87"/>
        <v/>
      </c>
    </row>
    <row r="5447" spans="1:1" ht="30.75" customHeight="1" x14ac:dyDescent="0.25">
      <c r="A5447" s="59" t="str">
        <f t="shared" si="87"/>
        <v/>
      </c>
    </row>
    <row r="5448" spans="1:1" ht="30.75" customHeight="1" x14ac:dyDescent="0.25">
      <c r="A5448" s="59" t="str">
        <f t="shared" si="87"/>
        <v/>
      </c>
    </row>
    <row r="5449" spans="1:1" ht="30.75" customHeight="1" x14ac:dyDescent="0.25">
      <c r="A5449" s="59" t="str">
        <f t="shared" si="87"/>
        <v/>
      </c>
    </row>
    <row r="5450" spans="1:1" ht="30.75" customHeight="1" x14ac:dyDescent="0.25">
      <c r="A5450" s="59" t="str">
        <f t="shared" si="87"/>
        <v/>
      </c>
    </row>
    <row r="5451" spans="1:1" ht="30.75" customHeight="1" x14ac:dyDescent="0.25">
      <c r="A5451" s="59" t="str">
        <f t="shared" si="87"/>
        <v/>
      </c>
    </row>
    <row r="5452" spans="1:1" ht="30.75" customHeight="1" x14ac:dyDescent="0.25">
      <c r="A5452" s="59" t="str">
        <f t="shared" si="87"/>
        <v/>
      </c>
    </row>
    <row r="5453" spans="1:1" ht="30.75" customHeight="1" x14ac:dyDescent="0.25">
      <c r="A5453" s="59" t="str">
        <f t="shared" si="87"/>
        <v/>
      </c>
    </row>
    <row r="5454" spans="1:1" ht="30.75" customHeight="1" x14ac:dyDescent="0.25">
      <c r="A5454" s="59" t="str">
        <f t="shared" si="87"/>
        <v/>
      </c>
    </row>
    <row r="5455" spans="1:1" ht="30.75" customHeight="1" x14ac:dyDescent="0.25">
      <c r="A5455" s="59" t="str">
        <f t="shared" si="87"/>
        <v/>
      </c>
    </row>
    <row r="5456" spans="1:1" ht="30.75" customHeight="1" x14ac:dyDescent="0.25">
      <c r="A5456" s="59" t="str">
        <f t="shared" si="87"/>
        <v/>
      </c>
    </row>
    <row r="5457" spans="1:1" ht="30.75" customHeight="1" x14ac:dyDescent="0.25">
      <c r="A5457" s="59" t="str">
        <f t="shared" si="87"/>
        <v/>
      </c>
    </row>
    <row r="5458" spans="1:1" ht="30.75" customHeight="1" x14ac:dyDescent="0.25">
      <c r="A5458" s="59" t="str">
        <f t="shared" si="87"/>
        <v/>
      </c>
    </row>
    <row r="5459" spans="1:1" ht="30.75" customHeight="1" x14ac:dyDescent="0.25">
      <c r="A5459" s="59" t="str">
        <f t="shared" si="87"/>
        <v/>
      </c>
    </row>
    <row r="5460" spans="1:1" ht="30.75" customHeight="1" x14ac:dyDescent="0.25">
      <c r="A5460" s="59" t="str">
        <f t="shared" si="87"/>
        <v/>
      </c>
    </row>
    <row r="5461" spans="1:1" ht="30.75" customHeight="1" x14ac:dyDescent="0.25">
      <c r="A5461" s="59" t="str">
        <f t="shared" si="87"/>
        <v/>
      </c>
    </row>
    <row r="5462" spans="1:1" ht="30.75" customHeight="1" x14ac:dyDescent="0.25">
      <c r="A5462" s="59" t="str">
        <f t="shared" si="87"/>
        <v/>
      </c>
    </row>
    <row r="5463" spans="1:1" ht="30.75" customHeight="1" x14ac:dyDescent="0.25">
      <c r="A5463" s="59" t="str">
        <f t="shared" si="87"/>
        <v/>
      </c>
    </row>
    <row r="5464" spans="1:1" ht="30.75" customHeight="1" x14ac:dyDescent="0.25">
      <c r="A5464" s="59" t="str">
        <f t="shared" si="87"/>
        <v/>
      </c>
    </row>
    <row r="5465" spans="1:1" ht="30.75" customHeight="1" x14ac:dyDescent="0.25">
      <c r="A5465" s="59" t="str">
        <f t="shared" si="87"/>
        <v/>
      </c>
    </row>
    <row r="5466" spans="1:1" ht="30.75" customHeight="1" x14ac:dyDescent="0.25">
      <c r="A5466" s="59" t="str">
        <f t="shared" si="87"/>
        <v/>
      </c>
    </row>
    <row r="5467" spans="1:1" ht="30.75" customHeight="1" x14ac:dyDescent="0.25">
      <c r="A5467" s="59" t="str">
        <f t="shared" si="87"/>
        <v/>
      </c>
    </row>
    <row r="5468" spans="1:1" ht="30.75" customHeight="1" x14ac:dyDescent="0.25">
      <c r="A5468" s="59" t="str">
        <f t="shared" si="87"/>
        <v/>
      </c>
    </row>
    <row r="5469" spans="1:1" ht="30.75" customHeight="1" x14ac:dyDescent="0.25">
      <c r="A5469" s="59" t="str">
        <f t="shared" si="87"/>
        <v/>
      </c>
    </row>
    <row r="5470" spans="1:1" ht="30.75" customHeight="1" x14ac:dyDescent="0.25">
      <c r="A5470" s="59" t="str">
        <f t="shared" si="87"/>
        <v/>
      </c>
    </row>
    <row r="5471" spans="1:1" ht="30.75" customHeight="1" x14ac:dyDescent="0.25">
      <c r="A5471" s="59" t="str">
        <f t="shared" si="87"/>
        <v/>
      </c>
    </row>
    <row r="5472" spans="1:1" ht="30.75" customHeight="1" x14ac:dyDescent="0.25">
      <c r="A5472" s="59" t="str">
        <f t="shared" si="87"/>
        <v/>
      </c>
    </row>
    <row r="5473" spans="1:1" ht="30.75" customHeight="1" x14ac:dyDescent="0.25">
      <c r="A5473" s="59" t="str">
        <f t="shared" si="87"/>
        <v/>
      </c>
    </row>
    <row r="5474" spans="1:1" ht="30.75" customHeight="1" x14ac:dyDescent="0.25">
      <c r="A5474" s="59" t="str">
        <f t="shared" si="87"/>
        <v/>
      </c>
    </row>
    <row r="5475" spans="1:1" ht="30.75" customHeight="1" x14ac:dyDescent="0.25">
      <c r="A5475" s="59" t="str">
        <f t="shared" si="87"/>
        <v/>
      </c>
    </row>
    <row r="5476" spans="1:1" ht="30.75" customHeight="1" x14ac:dyDescent="0.25">
      <c r="A5476" s="59" t="str">
        <f t="shared" si="87"/>
        <v/>
      </c>
    </row>
    <row r="5477" spans="1:1" ht="30.75" customHeight="1" x14ac:dyDescent="0.25">
      <c r="A5477" s="59" t="str">
        <f t="shared" si="87"/>
        <v/>
      </c>
    </row>
    <row r="5478" spans="1:1" ht="30.75" customHeight="1" x14ac:dyDescent="0.25">
      <c r="A5478" s="59" t="str">
        <f t="shared" si="87"/>
        <v/>
      </c>
    </row>
    <row r="5479" spans="1:1" ht="30.75" customHeight="1" x14ac:dyDescent="0.25">
      <c r="A5479" s="59" t="str">
        <f t="shared" si="87"/>
        <v/>
      </c>
    </row>
    <row r="5480" spans="1:1" ht="30.75" customHeight="1" x14ac:dyDescent="0.25">
      <c r="A5480" s="59" t="str">
        <f t="shared" si="87"/>
        <v/>
      </c>
    </row>
    <row r="5481" spans="1:1" ht="30.75" customHeight="1" x14ac:dyDescent="0.25">
      <c r="A5481" s="59" t="str">
        <f t="shared" si="87"/>
        <v/>
      </c>
    </row>
    <row r="5482" spans="1:1" ht="30.75" customHeight="1" x14ac:dyDescent="0.25">
      <c r="A5482" s="59" t="str">
        <f t="shared" si="87"/>
        <v/>
      </c>
    </row>
    <row r="5483" spans="1:1" ht="30.75" customHeight="1" x14ac:dyDescent="0.25">
      <c r="A5483" s="59" t="str">
        <f t="shared" si="87"/>
        <v/>
      </c>
    </row>
    <row r="5484" spans="1:1" ht="30.75" customHeight="1" x14ac:dyDescent="0.25">
      <c r="A5484" s="59" t="str">
        <f t="shared" si="87"/>
        <v/>
      </c>
    </row>
    <row r="5485" spans="1:1" ht="30.75" customHeight="1" x14ac:dyDescent="0.25">
      <c r="A5485" s="59" t="str">
        <f t="shared" si="87"/>
        <v/>
      </c>
    </row>
    <row r="5486" spans="1:1" ht="30.75" customHeight="1" x14ac:dyDescent="0.25">
      <c r="A5486" s="59" t="str">
        <f t="shared" si="87"/>
        <v/>
      </c>
    </row>
    <row r="5487" spans="1:1" ht="30.75" customHeight="1" x14ac:dyDescent="0.25">
      <c r="A5487" s="59" t="str">
        <f t="shared" si="87"/>
        <v/>
      </c>
    </row>
    <row r="5488" spans="1:1" ht="30.75" customHeight="1" x14ac:dyDescent="0.25">
      <c r="A5488" s="59" t="str">
        <f t="shared" si="87"/>
        <v/>
      </c>
    </row>
    <row r="5489" spans="1:1" ht="30.75" customHeight="1" x14ac:dyDescent="0.25">
      <c r="A5489" s="59" t="str">
        <f t="shared" si="87"/>
        <v/>
      </c>
    </row>
    <row r="5490" spans="1:1" ht="30.75" customHeight="1" x14ac:dyDescent="0.25">
      <c r="A5490" s="59" t="str">
        <f t="shared" si="87"/>
        <v/>
      </c>
    </row>
    <row r="5491" spans="1:1" ht="30.75" customHeight="1" x14ac:dyDescent="0.25">
      <c r="A5491" s="59" t="str">
        <f t="shared" si="87"/>
        <v/>
      </c>
    </row>
    <row r="5492" spans="1:1" ht="30.75" customHeight="1" x14ac:dyDescent="0.25">
      <c r="A5492" s="59" t="str">
        <f t="shared" si="87"/>
        <v/>
      </c>
    </row>
    <row r="5493" spans="1:1" ht="30.75" customHeight="1" x14ac:dyDescent="0.25">
      <c r="A5493" s="59" t="str">
        <f t="shared" si="87"/>
        <v/>
      </c>
    </row>
    <row r="5494" spans="1:1" ht="30.75" customHeight="1" x14ac:dyDescent="0.25">
      <c r="A5494" s="59" t="str">
        <f t="shared" si="87"/>
        <v/>
      </c>
    </row>
    <row r="5495" spans="1:1" ht="30.75" customHeight="1" x14ac:dyDescent="0.25">
      <c r="A5495" s="59" t="str">
        <f t="shared" si="87"/>
        <v/>
      </c>
    </row>
    <row r="5496" spans="1:1" ht="30.75" customHeight="1" x14ac:dyDescent="0.25">
      <c r="A5496" s="59" t="str">
        <f t="shared" si="87"/>
        <v/>
      </c>
    </row>
    <row r="5497" spans="1:1" ht="30.75" customHeight="1" x14ac:dyDescent="0.25">
      <c r="A5497" s="59" t="str">
        <f t="shared" si="87"/>
        <v/>
      </c>
    </row>
    <row r="5498" spans="1:1" ht="30.75" customHeight="1" x14ac:dyDescent="0.25">
      <c r="A5498" s="59" t="str">
        <f t="shared" si="87"/>
        <v/>
      </c>
    </row>
    <row r="5499" spans="1:1" ht="30.75" customHeight="1" x14ac:dyDescent="0.25">
      <c r="A5499" s="59" t="str">
        <f t="shared" si="87"/>
        <v/>
      </c>
    </row>
    <row r="5500" spans="1:1" ht="30.75" customHeight="1" x14ac:dyDescent="0.25">
      <c r="A5500" s="59" t="str">
        <f t="shared" si="87"/>
        <v/>
      </c>
    </row>
    <row r="5501" spans="1:1" ht="30.75" customHeight="1" x14ac:dyDescent="0.25">
      <c r="A5501" s="59" t="str">
        <f t="shared" si="87"/>
        <v/>
      </c>
    </row>
    <row r="5502" spans="1:1" ht="30.75" customHeight="1" x14ac:dyDescent="0.25">
      <c r="A5502" s="59" t="str">
        <f t="shared" si="87"/>
        <v/>
      </c>
    </row>
    <row r="5503" spans="1:1" ht="30.75" customHeight="1" x14ac:dyDescent="0.25">
      <c r="A5503" s="59" t="str">
        <f t="shared" si="87"/>
        <v/>
      </c>
    </row>
    <row r="5504" spans="1:1" ht="30.75" customHeight="1" x14ac:dyDescent="0.25">
      <c r="A5504" s="59" t="str">
        <f t="shared" si="87"/>
        <v/>
      </c>
    </row>
    <row r="5505" spans="1:1" ht="30.75" customHeight="1" x14ac:dyDescent="0.25">
      <c r="A5505" s="59" t="str">
        <f t="shared" si="87"/>
        <v/>
      </c>
    </row>
    <row r="5506" spans="1:1" ht="30.75" customHeight="1" x14ac:dyDescent="0.25">
      <c r="A5506" s="59" t="str">
        <f t="shared" si="87"/>
        <v/>
      </c>
    </row>
    <row r="5507" spans="1:1" ht="30.75" customHeight="1" x14ac:dyDescent="0.25">
      <c r="A5507" s="59" t="str">
        <f t="shared" ref="A5507:A5570" si="88">IF(B5507&lt;&gt;"",DATE(2020,INT((ROW(A5505)-1)/27)+1,1),"")</f>
        <v/>
      </c>
    </row>
    <row r="5508" spans="1:1" ht="30.75" customHeight="1" x14ac:dyDescent="0.25">
      <c r="A5508" s="59" t="str">
        <f t="shared" si="88"/>
        <v/>
      </c>
    </row>
    <row r="5509" spans="1:1" ht="30.75" customHeight="1" x14ac:dyDescent="0.25">
      <c r="A5509" s="59" t="str">
        <f t="shared" si="88"/>
        <v/>
      </c>
    </row>
    <row r="5510" spans="1:1" ht="30.75" customHeight="1" x14ac:dyDescent="0.25">
      <c r="A5510" s="59" t="str">
        <f t="shared" si="88"/>
        <v/>
      </c>
    </row>
    <row r="5511" spans="1:1" ht="30.75" customHeight="1" x14ac:dyDescent="0.25">
      <c r="A5511" s="59" t="str">
        <f t="shared" si="88"/>
        <v/>
      </c>
    </row>
    <row r="5512" spans="1:1" ht="30.75" customHeight="1" x14ac:dyDescent="0.25">
      <c r="A5512" s="59" t="str">
        <f t="shared" si="88"/>
        <v/>
      </c>
    </row>
    <row r="5513" spans="1:1" ht="30.75" customHeight="1" x14ac:dyDescent="0.25">
      <c r="A5513" s="59" t="str">
        <f t="shared" si="88"/>
        <v/>
      </c>
    </row>
    <row r="5514" spans="1:1" ht="30.75" customHeight="1" x14ac:dyDescent="0.25">
      <c r="A5514" s="59" t="str">
        <f t="shared" si="88"/>
        <v/>
      </c>
    </row>
    <row r="5515" spans="1:1" ht="30.75" customHeight="1" x14ac:dyDescent="0.25">
      <c r="A5515" s="59" t="str">
        <f t="shared" si="88"/>
        <v/>
      </c>
    </row>
    <row r="5516" spans="1:1" ht="30.75" customHeight="1" x14ac:dyDescent="0.25">
      <c r="A5516" s="59" t="str">
        <f t="shared" si="88"/>
        <v/>
      </c>
    </row>
    <row r="5517" spans="1:1" ht="30.75" customHeight="1" x14ac:dyDescent="0.25">
      <c r="A5517" s="59" t="str">
        <f t="shared" si="88"/>
        <v/>
      </c>
    </row>
    <row r="5518" spans="1:1" ht="30.75" customHeight="1" x14ac:dyDescent="0.25">
      <c r="A5518" s="59" t="str">
        <f t="shared" si="88"/>
        <v/>
      </c>
    </row>
    <row r="5519" spans="1:1" ht="30.75" customHeight="1" x14ac:dyDescent="0.25">
      <c r="A5519" s="59" t="str">
        <f t="shared" si="88"/>
        <v/>
      </c>
    </row>
    <row r="5520" spans="1:1" ht="30.75" customHeight="1" x14ac:dyDescent="0.25">
      <c r="A5520" s="59" t="str">
        <f t="shared" si="88"/>
        <v/>
      </c>
    </row>
    <row r="5521" spans="1:1" ht="30.75" customHeight="1" x14ac:dyDescent="0.25">
      <c r="A5521" s="59" t="str">
        <f t="shared" si="88"/>
        <v/>
      </c>
    </row>
    <row r="5522" spans="1:1" ht="30.75" customHeight="1" x14ac:dyDescent="0.25">
      <c r="A5522" s="59" t="str">
        <f t="shared" si="88"/>
        <v/>
      </c>
    </row>
    <row r="5523" spans="1:1" ht="30.75" customHeight="1" x14ac:dyDescent="0.25">
      <c r="A5523" s="59" t="str">
        <f t="shared" si="88"/>
        <v/>
      </c>
    </row>
    <row r="5524" spans="1:1" ht="30.75" customHeight="1" x14ac:dyDescent="0.25">
      <c r="A5524" s="59" t="str">
        <f t="shared" si="88"/>
        <v/>
      </c>
    </row>
    <row r="5525" spans="1:1" ht="30.75" customHeight="1" x14ac:dyDescent="0.25">
      <c r="A5525" s="59" t="str">
        <f t="shared" si="88"/>
        <v/>
      </c>
    </row>
    <row r="5526" spans="1:1" ht="30.75" customHeight="1" x14ac:dyDescent="0.25">
      <c r="A5526" s="59" t="str">
        <f t="shared" si="88"/>
        <v/>
      </c>
    </row>
    <row r="5527" spans="1:1" ht="30.75" customHeight="1" x14ac:dyDescent="0.25">
      <c r="A5527" s="59" t="str">
        <f t="shared" si="88"/>
        <v/>
      </c>
    </row>
    <row r="5528" spans="1:1" ht="30.75" customHeight="1" x14ac:dyDescent="0.25">
      <c r="A5528" s="59" t="str">
        <f t="shared" si="88"/>
        <v/>
      </c>
    </row>
    <row r="5529" spans="1:1" ht="30.75" customHeight="1" x14ac:dyDescent="0.25">
      <c r="A5529" s="59" t="str">
        <f t="shared" si="88"/>
        <v/>
      </c>
    </row>
    <row r="5530" spans="1:1" ht="30.75" customHeight="1" x14ac:dyDescent="0.25">
      <c r="A5530" s="59" t="str">
        <f t="shared" si="88"/>
        <v/>
      </c>
    </row>
    <row r="5531" spans="1:1" ht="30.75" customHeight="1" x14ac:dyDescent="0.25">
      <c r="A5531" s="59" t="str">
        <f t="shared" si="88"/>
        <v/>
      </c>
    </row>
    <row r="5532" spans="1:1" ht="30.75" customHeight="1" x14ac:dyDescent="0.25">
      <c r="A5532" s="59" t="str">
        <f t="shared" si="88"/>
        <v/>
      </c>
    </row>
    <row r="5533" spans="1:1" ht="30.75" customHeight="1" x14ac:dyDescent="0.25">
      <c r="A5533" s="59" t="str">
        <f t="shared" si="88"/>
        <v/>
      </c>
    </row>
    <row r="5534" spans="1:1" ht="30.75" customHeight="1" x14ac:dyDescent="0.25">
      <c r="A5534" s="59" t="str">
        <f t="shared" si="88"/>
        <v/>
      </c>
    </row>
    <row r="5535" spans="1:1" ht="30.75" customHeight="1" x14ac:dyDescent="0.25">
      <c r="A5535" s="59" t="str">
        <f t="shared" si="88"/>
        <v/>
      </c>
    </row>
    <row r="5536" spans="1:1" ht="30.75" customHeight="1" x14ac:dyDescent="0.25">
      <c r="A5536" s="59" t="str">
        <f t="shared" si="88"/>
        <v/>
      </c>
    </row>
    <row r="5537" spans="1:1" ht="30.75" customHeight="1" x14ac:dyDescent="0.25">
      <c r="A5537" s="59" t="str">
        <f t="shared" si="88"/>
        <v/>
      </c>
    </row>
    <row r="5538" spans="1:1" ht="30.75" customHeight="1" x14ac:dyDescent="0.25">
      <c r="A5538" s="59" t="str">
        <f t="shared" si="88"/>
        <v/>
      </c>
    </row>
    <row r="5539" spans="1:1" ht="30.75" customHeight="1" x14ac:dyDescent="0.25">
      <c r="A5539" s="59" t="str">
        <f t="shared" si="88"/>
        <v/>
      </c>
    </row>
    <row r="5540" spans="1:1" ht="30.75" customHeight="1" x14ac:dyDescent="0.25">
      <c r="A5540" s="59" t="str">
        <f t="shared" si="88"/>
        <v/>
      </c>
    </row>
    <row r="5541" spans="1:1" ht="30.75" customHeight="1" x14ac:dyDescent="0.25">
      <c r="A5541" s="59" t="str">
        <f t="shared" si="88"/>
        <v/>
      </c>
    </row>
    <row r="5542" spans="1:1" ht="30.75" customHeight="1" x14ac:dyDescent="0.25">
      <c r="A5542" s="59" t="str">
        <f t="shared" si="88"/>
        <v/>
      </c>
    </row>
    <row r="5543" spans="1:1" ht="30.75" customHeight="1" x14ac:dyDescent="0.25">
      <c r="A5543" s="59" t="str">
        <f t="shared" si="88"/>
        <v/>
      </c>
    </row>
    <row r="5544" spans="1:1" ht="30.75" customHeight="1" x14ac:dyDescent="0.25">
      <c r="A5544" s="59" t="str">
        <f t="shared" si="88"/>
        <v/>
      </c>
    </row>
    <row r="5545" spans="1:1" ht="30.75" customHeight="1" x14ac:dyDescent="0.25">
      <c r="A5545" s="59" t="str">
        <f t="shared" si="88"/>
        <v/>
      </c>
    </row>
    <row r="5546" spans="1:1" ht="30.75" customHeight="1" x14ac:dyDescent="0.25">
      <c r="A5546" s="59" t="str">
        <f t="shared" si="88"/>
        <v/>
      </c>
    </row>
    <row r="5547" spans="1:1" ht="30.75" customHeight="1" x14ac:dyDescent="0.25">
      <c r="A5547" s="59" t="str">
        <f t="shared" si="88"/>
        <v/>
      </c>
    </row>
    <row r="5548" spans="1:1" ht="30.75" customHeight="1" x14ac:dyDescent="0.25">
      <c r="A5548" s="59" t="str">
        <f t="shared" si="88"/>
        <v/>
      </c>
    </row>
    <row r="5549" spans="1:1" ht="30.75" customHeight="1" x14ac:dyDescent="0.25">
      <c r="A5549" s="59" t="str">
        <f t="shared" si="88"/>
        <v/>
      </c>
    </row>
    <row r="5550" spans="1:1" ht="30.75" customHeight="1" x14ac:dyDescent="0.25">
      <c r="A5550" s="59" t="str">
        <f t="shared" si="88"/>
        <v/>
      </c>
    </row>
    <row r="5551" spans="1:1" ht="30.75" customHeight="1" x14ac:dyDescent="0.25">
      <c r="A5551" s="59" t="str">
        <f t="shared" si="88"/>
        <v/>
      </c>
    </row>
    <row r="5552" spans="1:1" ht="30.75" customHeight="1" x14ac:dyDescent="0.25">
      <c r="A5552" s="59" t="str">
        <f t="shared" si="88"/>
        <v/>
      </c>
    </row>
    <row r="5553" spans="1:1" ht="30.75" customHeight="1" x14ac:dyDescent="0.25">
      <c r="A5553" s="59" t="str">
        <f t="shared" si="88"/>
        <v/>
      </c>
    </row>
    <row r="5554" spans="1:1" ht="30.75" customHeight="1" x14ac:dyDescent="0.25">
      <c r="A5554" s="59" t="str">
        <f t="shared" si="88"/>
        <v/>
      </c>
    </row>
    <row r="5555" spans="1:1" ht="30.75" customHeight="1" x14ac:dyDescent="0.25">
      <c r="A5555" s="59" t="str">
        <f t="shared" si="88"/>
        <v/>
      </c>
    </row>
    <row r="5556" spans="1:1" ht="30.75" customHeight="1" x14ac:dyDescent="0.25">
      <c r="A5556" s="59" t="str">
        <f t="shared" si="88"/>
        <v/>
      </c>
    </row>
    <row r="5557" spans="1:1" ht="30.75" customHeight="1" x14ac:dyDescent="0.25">
      <c r="A5557" s="59" t="str">
        <f t="shared" si="88"/>
        <v/>
      </c>
    </row>
    <row r="5558" spans="1:1" ht="30.75" customHeight="1" x14ac:dyDescent="0.25">
      <c r="A5558" s="59" t="str">
        <f t="shared" si="88"/>
        <v/>
      </c>
    </row>
    <row r="5559" spans="1:1" ht="30.75" customHeight="1" x14ac:dyDescent="0.25">
      <c r="A5559" s="59" t="str">
        <f t="shared" si="88"/>
        <v/>
      </c>
    </row>
    <row r="5560" spans="1:1" ht="30.75" customHeight="1" x14ac:dyDescent="0.25">
      <c r="A5560" s="59" t="str">
        <f t="shared" si="88"/>
        <v/>
      </c>
    </row>
    <row r="5561" spans="1:1" ht="30.75" customHeight="1" x14ac:dyDescent="0.25">
      <c r="A5561" s="59" t="str">
        <f t="shared" si="88"/>
        <v/>
      </c>
    </row>
    <row r="5562" spans="1:1" ht="30.75" customHeight="1" x14ac:dyDescent="0.25">
      <c r="A5562" s="59" t="str">
        <f t="shared" si="88"/>
        <v/>
      </c>
    </row>
    <row r="5563" spans="1:1" ht="30.75" customHeight="1" x14ac:dyDescent="0.25">
      <c r="A5563" s="59" t="str">
        <f t="shared" si="88"/>
        <v/>
      </c>
    </row>
    <row r="5564" spans="1:1" ht="30.75" customHeight="1" x14ac:dyDescent="0.25">
      <c r="A5564" s="59" t="str">
        <f t="shared" si="88"/>
        <v/>
      </c>
    </row>
    <row r="5565" spans="1:1" ht="30.75" customHeight="1" x14ac:dyDescent="0.25">
      <c r="A5565" s="59" t="str">
        <f t="shared" si="88"/>
        <v/>
      </c>
    </row>
    <row r="5566" spans="1:1" ht="30.75" customHeight="1" x14ac:dyDescent="0.25">
      <c r="A5566" s="59" t="str">
        <f t="shared" si="88"/>
        <v/>
      </c>
    </row>
    <row r="5567" spans="1:1" ht="30.75" customHeight="1" x14ac:dyDescent="0.25">
      <c r="A5567" s="59" t="str">
        <f t="shared" si="88"/>
        <v/>
      </c>
    </row>
    <row r="5568" spans="1:1" ht="30.75" customHeight="1" x14ac:dyDescent="0.25">
      <c r="A5568" s="59" t="str">
        <f t="shared" si="88"/>
        <v/>
      </c>
    </row>
    <row r="5569" spans="1:1" ht="30.75" customHeight="1" x14ac:dyDescent="0.25">
      <c r="A5569" s="59" t="str">
        <f t="shared" si="88"/>
        <v/>
      </c>
    </row>
    <row r="5570" spans="1:1" ht="30.75" customHeight="1" x14ac:dyDescent="0.25">
      <c r="A5570" s="59" t="str">
        <f t="shared" si="88"/>
        <v/>
      </c>
    </row>
    <row r="5571" spans="1:1" ht="30.75" customHeight="1" x14ac:dyDescent="0.25">
      <c r="A5571" s="59" t="str">
        <f t="shared" ref="A5571:A5634" si="89">IF(B5571&lt;&gt;"",DATE(2020,INT((ROW(A5569)-1)/27)+1,1),"")</f>
        <v/>
      </c>
    </row>
    <row r="5572" spans="1:1" ht="30.75" customHeight="1" x14ac:dyDescent="0.25">
      <c r="A5572" s="59" t="str">
        <f t="shared" si="89"/>
        <v/>
      </c>
    </row>
    <row r="5573" spans="1:1" ht="30.75" customHeight="1" x14ac:dyDescent="0.25">
      <c r="A5573" s="59" t="str">
        <f t="shared" si="89"/>
        <v/>
      </c>
    </row>
    <row r="5574" spans="1:1" ht="30.75" customHeight="1" x14ac:dyDescent="0.25">
      <c r="A5574" s="59" t="str">
        <f t="shared" si="89"/>
        <v/>
      </c>
    </row>
    <row r="5575" spans="1:1" ht="30.75" customHeight="1" x14ac:dyDescent="0.25">
      <c r="A5575" s="59" t="str">
        <f t="shared" si="89"/>
        <v/>
      </c>
    </row>
    <row r="5576" spans="1:1" ht="30.75" customHeight="1" x14ac:dyDescent="0.25">
      <c r="A5576" s="59" t="str">
        <f t="shared" si="89"/>
        <v/>
      </c>
    </row>
    <row r="5577" spans="1:1" ht="30.75" customHeight="1" x14ac:dyDescent="0.25">
      <c r="A5577" s="59" t="str">
        <f t="shared" si="89"/>
        <v/>
      </c>
    </row>
    <row r="5578" spans="1:1" ht="30.75" customHeight="1" x14ac:dyDescent="0.25">
      <c r="A5578" s="59" t="str">
        <f t="shared" si="89"/>
        <v/>
      </c>
    </row>
    <row r="5579" spans="1:1" ht="30.75" customHeight="1" x14ac:dyDescent="0.25">
      <c r="A5579" s="59" t="str">
        <f t="shared" si="89"/>
        <v/>
      </c>
    </row>
    <row r="5580" spans="1:1" ht="30.75" customHeight="1" x14ac:dyDescent="0.25">
      <c r="A5580" s="59" t="str">
        <f t="shared" si="89"/>
        <v/>
      </c>
    </row>
    <row r="5581" spans="1:1" ht="30.75" customHeight="1" x14ac:dyDescent="0.25">
      <c r="A5581" s="59" t="str">
        <f t="shared" si="89"/>
        <v/>
      </c>
    </row>
    <row r="5582" spans="1:1" ht="30.75" customHeight="1" x14ac:dyDescent="0.25">
      <c r="A5582" s="59" t="str">
        <f t="shared" si="89"/>
        <v/>
      </c>
    </row>
    <row r="5583" spans="1:1" ht="30.75" customHeight="1" x14ac:dyDescent="0.25">
      <c r="A5583" s="59" t="str">
        <f t="shared" si="89"/>
        <v/>
      </c>
    </row>
    <row r="5584" spans="1:1" ht="30.75" customHeight="1" x14ac:dyDescent="0.25">
      <c r="A5584" s="59" t="str">
        <f t="shared" si="89"/>
        <v/>
      </c>
    </row>
    <row r="5585" spans="1:1" ht="30.75" customHeight="1" x14ac:dyDescent="0.25">
      <c r="A5585" s="59" t="str">
        <f t="shared" si="89"/>
        <v/>
      </c>
    </row>
    <row r="5586" spans="1:1" ht="30.75" customHeight="1" x14ac:dyDescent="0.25">
      <c r="A5586" s="59" t="str">
        <f t="shared" si="89"/>
        <v/>
      </c>
    </row>
    <row r="5587" spans="1:1" ht="30.75" customHeight="1" x14ac:dyDescent="0.25">
      <c r="A5587" s="59" t="str">
        <f t="shared" si="89"/>
        <v/>
      </c>
    </row>
    <row r="5588" spans="1:1" ht="30.75" customHeight="1" x14ac:dyDescent="0.25">
      <c r="A5588" s="59" t="str">
        <f t="shared" si="89"/>
        <v/>
      </c>
    </row>
    <row r="5589" spans="1:1" ht="30.75" customHeight="1" x14ac:dyDescent="0.25">
      <c r="A5589" s="59" t="str">
        <f t="shared" si="89"/>
        <v/>
      </c>
    </row>
    <row r="5590" spans="1:1" ht="30.75" customHeight="1" x14ac:dyDescent="0.25">
      <c r="A5590" s="59" t="str">
        <f t="shared" si="89"/>
        <v/>
      </c>
    </row>
    <row r="5591" spans="1:1" ht="30.75" customHeight="1" x14ac:dyDescent="0.25">
      <c r="A5591" s="59" t="str">
        <f t="shared" si="89"/>
        <v/>
      </c>
    </row>
    <row r="5592" spans="1:1" ht="30.75" customHeight="1" x14ac:dyDescent="0.25">
      <c r="A5592" s="59" t="str">
        <f t="shared" si="89"/>
        <v/>
      </c>
    </row>
    <row r="5593" spans="1:1" ht="30.75" customHeight="1" x14ac:dyDescent="0.25">
      <c r="A5593" s="59" t="str">
        <f t="shared" si="89"/>
        <v/>
      </c>
    </row>
    <row r="5594" spans="1:1" ht="30.75" customHeight="1" x14ac:dyDescent="0.25">
      <c r="A5594" s="59" t="str">
        <f t="shared" si="89"/>
        <v/>
      </c>
    </row>
    <row r="5595" spans="1:1" ht="30.75" customHeight="1" x14ac:dyDescent="0.25">
      <c r="A5595" s="59" t="str">
        <f t="shared" si="89"/>
        <v/>
      </c>
    </row>
    <row r="5596" spans="1:1" ht="30.75" customHeight="1" x14ac:dyDescent="0.25">
      <c r="A5596" s="59" t="str">
        <f t="shared" si="89"/>
        <v/>
      </c>
    </row>
    <row r="5597" spans="1:1" ht="30.75" customHeight="1" x14ac:dyDescent="0.25">
      <c r="A5597" s="59" t="str">
        <f t="shared" si="89"/>
        <v/>
      </c>
    </row>
    <row r="5598" spans="1:1" ht="30.75" customHeight="1" x14ac:dyDescent="0.25">
      <c r="A5598" s="59" t="str">
        <f t="shared" si="89"/>
        <v/>
      </c>
    </row>
    <row r="5599" spans="1:1" ht="30.75" customHeight="1" x14ac:dyDescent="0.25">
      <c r="A5599" s="59" t="str">
        <f t="shared" si="89"/>
        <v/>
      </c>
    </row>
    <row r="5600" spans="1:1" ht="30.75" customHeight="1" x14ac:dyDescent="0.25">
      <c r="A5600" s="59" t="str">
        <f t="shared" si="89"/>
        <v/>
      </c>
    </row>
    <row r="5601" spans="1:1" ht="30.75" customHeight="1" x14ac:dyDescent="0.25">
      <c r="A5601" s="59" t="str">
        <f t="shared" si="89"/>
        <v/>
      </c>
    </row>
    <row r="5602" spans="1:1" ht="30.75" customHeight="1" x14ac:dyDescent="0.25">
      <c r="A5602" s="59" t="str">
        <f t="shared" si="89"/>
        <v/>
      </c>
    </row>
    <row r="5603" spans="1:1" ht="30.75" customHeight="1" x14ac:dyDescent="0.25">
      <c r="A5603" s="59" t="str">
        <f t="shared" si="89"/>
        <v/>
      </c>
    </row>
    <row r="5604" spans="1:1" ht="30.75" customHeight="1" x14ac:dyDescent="0.25">
      <c r="A5604" s="59" t="str">
        <f t="shared" si="89"/>
        <v/>
      </c>
    </row>
    <row r="5605" spans="1:1" ht="30.75" customHeight="1" x14ac:dyDescent="0.25">
      <c r="A5605" s="59" t="str">
        <f t="shared" si="89"/>
        <v/>
      </c>
    </row>
    <row r="5606" spans="1:1" ht="30.75" customHeight="1" x14ac:dyDescent="0.25">
      <c r="A5606" s="59" t="str">
        <f t="shared" si="89"/>
        <v/>
      </c>
    </row>
    <row r="5607" spans="1:1" ht="30.75" customHeight="1" x14ac:dyDescent="0.25">
      <c r="A5607" s="59" t="str">
        <f t="shared" si="89"/>
        <v/>
      </c>
    </row>
    <row r="5608" spans="1:1" ht="30.75" customHeight="1" x14ac:dyDescent="0.25">
      <c r="A5608" s="59" t="str">
        <f t="shared" si="89"/>
        <v/>
      </c>
    </row>
    <row r="5609" spans="1:1" ht="30.75" customHeight="1" x14ac:dyDescent="0.25">
      <c r="A5609" s="59" t="str">
        <f t="shared" si="89"/>
        <v/>
      </c>
    </row>
    <row r="5610" spans="1:1" ht="30.75" customHeight="1" x14ac:dyDescent="0.25">
      <c r="A5610" s="59" t="str">
        <f t="shared" si="89"/>
        <v/>
      </c>
    </row>
    <row r="5611" spans="1:1" ht="30.75" customHeight="1" x14ac:dyDescent="0.25">
      <c r="A5611" s="59" t="str">
        <f t="shared" si="89"/>
        <v/>
      </c>
    </row>
    <row r="5612" spans="1:1" ht="30.75" customHeight="1" x14ac:dyDescent="0.25">
      <c r="A5612" s="59" t="str">
        <f t="shared" si="89"/>
        <v/>
      </c>
    </row>
    <row r="5613" spans="1:1" ht="30.75" customHeight="1" x14ac:dyDescent="0.25">
      <c r="A5613" s="59" t="str">
        <f t="shared" si="89"/>
        <v/>
      </c>
    </row>
    <row r="5614" spans="1:1" ht="30.75" customHeight="1" x14ac:dyDescent="0.25">
      <c r="A5614" s="59" t="str">
        <f t="shared" si="89"/>
        <v/>
      </c>
    </row>
    <row r="5615" spans="1:1" ht="30.75" customHeight="1" x14ac:dyDescent="0.25">
      <c r="A5615" s="59" t="str">
        <f t="shared" si="89"/>
        <v/>
      </c>
    </row>
    <row r="5616" spans="1:1" ht="30.75" customHeight="1" x14ac:dyDescent="0.25">
      <c r="A5616" s="59" t="str">
        <f t="shared" si="89"/>
        <v/>
      </c>
    </row>
    <row r="5617" spans="1:1" ht="30.75" customHeight="1" x14ac:dyDescent="0.25">
      <c r="A5617" s="59" t="str">
        <f t="shared" si="89"/>
        <v/>
      </c>
    </row>
    <row r="5618" spans="1:1" ht="30.75" customHeight="1" x14ac:dyDescent="0.25">
      <c r="A5618" s="59" t="str">
        <f t="shared" si="89"/>
        <v/>
      </c>
    </row>
    <row r="5619" spans="1:1" ht="30.75" customHeight="1" x14ac:dyDescent="0.25">
      <c r="A5619" s="59" t="str">
        <f t="shared" si="89"/>
        <v/>
      </c>
    </row>
    <row r="5620" spans="1:1" ht="30.75" customHeight="1" x14ac:dyDescent="0.25">
      <c r="A5620" s="59" t="str">
        <f t="shared" si="89"/>
        <v/>
      </c>
    </row>
    <row r="5621" spans="1:1" ht="30.75" customHeight="1" x14ac:dyDescent="0.25">
      <c r="A5621" s="59" t="str">
        <f t="shared" si="89"/>
        <v/>
      </c>
    </row>
    <row r="5622" spans="1:1" ht="30.75" customHeight="1" x14ac:dyDescent="0.25">
      <c r="A5622" s="59" t="str">
        <f t="shared" si="89"/>
        <v/>
      </c>
    </row>
    <row r="5623" spans="1:1" ht="30.75" customHeight="1" x14ac:dyDescent="0.25">
      <c r="A5623" s="59" t="str">
        <f t="shared" si="89"/>
        <v/>
      </c>
    </row>
    <row r="5624" spans="1:1" ht="30.75" customHeight="1" x14ac:dyDescent="0.25">
      <c r="A5624" s="59" t="str">
        <f t="shared" si="89"/>
        <v/>
      </c>
    </row>
    <row r="5625" spans="1:1" ht="30.75" customHeight="1" x14ac:dyDescent="0.25">
      <c r="A5625" s="59" t="str">
        <f t="shared" si="89"/>
        <v/>
      </c>
    </row>
    <row r="5626" spans="1:1" ht="30.75" customHeight="1" x14ac:dyDescent="0.25">
      <c r="A5626" s="59" t="str">
        <f t="shared" si="89"/>
        <v/>
      </c>
    </row>
    <row r="5627" spans="1:1" ht="30.75" customHeight="1" x14ac:dyDescent="0.25">
      <c r="A5627" s="59" t="str">
        <f t="shared" si="89"/>
        <v/>
      </c>
    </row>
    <row r="5628" spans="1:1" ht="30.75" customHeight="1" x14ac:dyDescent="0.25">
      <c r="A5628" s="59" t="str">
        <f t="shared" si="89"/>
        <v/>
      </c>
    </row>
    <row r="5629" spans="1:1" ht="30.75" customHeight="1" x14ac:dyDescent="0.25">
      <c r="A5629" s="59" t="str">
        <f t="shared" si="89"/>
        <v/>
      </c>
    </row>
    <row r="5630" spans="1:1" ht="30.75" customHeight="1" x14ac:dyDescent="0.25">
      <c r="A5630" s="59" t="str">
        <f t="shared" si="89"/>
        <v/>
      </c>
    </row>
    <row r="5631" spans="1:1" ht="30.75" customHeight="1" x14ac:dyDescent="0.25">
      <c r="A5631" s="59" t="str">
        <f t="shared" si="89"/>
        <v/>
      </c>
    </row>
    <row r="5632" spans="1:1" ht="30.75" customHeight="1" x14ac:dyDescent="0.25">
      <c r="A5632" s="59" t="str">
        <f t="shared" si="89"/>
        <v/>
      </c>
    </row>
    <row r="5633" spans="1:1" ht="30.75" customHeight="1" x14ac:dyDescent="0.25">
      <c r="A5633" s="59" t="str">
        <f t="shared" si="89"/>
        <v/>
      </c>
    </row>
    <row r="5634" spans="1:1" ht="30.75" customHeight="1" x14ac:dyDescent="0.25">
      <c r="A5634" s="59" t="str">
        <f t="shared" si="89"/>
        <v/>
      </c>
    </row>
    <row r="5635" spans="1:1" ht="30.75" customHeight="1" x14ac:dyDescent="0.25">
      <c r="A5635" s="59" t="str">
        <f t="shared" ref="A5635:A5698" si="90">IF(B5635&lt;&gt;"",DATE(2020,INT((ROW(A5633)-1)/27)+1,1),"")</f>
        <v/>
      </c>
    </row>
    <row r="5636" spans="1:1" ht="30.75" customHeight="1" x14ac:dyDescent="0.25">
      <c r="A5636" s="59" t="str">
        <f t="shared" si="90"/>
        <v/>
      </c>
    </row>
    <row r="5637" spans="1:1" ht="30.75" customHeight="1" x14ac:dyDescent="0.25">
      <c r="A5637" s="59" t="str">
        <f t="shared" si="90"/>
        <v/>
      </c>
    </row>
    <row r="5638" spans="1:1" ht="30.75" customHeight="1" x14ac:dyDescent="0.25">
      <c r="A5638" s="59" t="str">
        <f t="shared" si="90"/>
        <v/>
      </c>
    </row>
    <row r="5639" spans="1:1" ht="30.75" customHeight="1" x14ac:dyDescent="0.25">
      <c r="A5639" s="59" t="str">
        <f t="shared" si="90"/>
        <v/>
      </c>
    </row>
    <row r="5640" spans="1:1" ht="30.75" customHeight="1" x14ac:dyDescent="0.25">
      <c r="A5640" s="59" t="str">
        <f t="shared" si="90"/>
        <v/>
      </c>
    </row>
    <row r="5641" spans="1:1" ht="30.75" customHeight="1" x14ac:dyDescent="0.25">
      <c r="A5641" s="59" t="str">
        <f t="shared" si="90"/>
        <v/>
      </c>
    </row>
    <row r="5642" spans="1:1" ht="30.75" customHeight="1" x14ac:dyDescent="0.25">
      <c r="A5642" s="59" t="str">
        <f t="shared" si="90"/>
        <v/>
      </c>
    </row>
    <row r="5643" spans="1:1" ht="30.75" customHeight="1" x14ac:dyDescent="0.25">
      <c r="A5643" s="59" t="str">
        <f t="shared" si="90"/>
        <v/>
      </c>
    </row>
    <row r="5644" spans="1:1" ht="30.75" customHeight="1" x14ac:dyDescent="0.25">
      <c r="A5644" s="59" t="str">
        <f t="shared" si="90"/>
        <v/>
      </c>
    </row>
    <row r="5645" spans="1:1" ht="30.75" customHeight="1" x14ac:dyDescent="0.25">
      <c r="A5645" s="59" t="str">
        <f t="shared" si="90"/>
        <v/>
      </c>
    </row>
    <row r="5646" spans="1:1" ht="30.75" customHeight="1" x14ac:dyDescent="0.25">
      <c r="A5646" s="59" t="str">
        <f t="shared" si="90"/>
        <v/>
      </c>
    </row>
    <row r="5647" spans="1:1" ht="30.75" customHeight="1" x14ac:dyDescent="0.25">
      <c r="A5647" s="59" t="str">
        <f t="shared" si="90"/>
        <v/>
      </c>
    </row>
    <row r="5648" spans="1:1" ht="30.75" customHeight="1" x14ac:dyDescent="0.25">
      <c r="A5648" s="59" t="str">
        <f t="shared" si="90"/>
        <v/>
      </c>
    </row>
    <row r="5649" spans="1:1" ht="30.75" customHeight="1" x14ac:dyDescent="0.25">
      <c r="A5649" s="59" t="str">
        <f t="shared" si="90"/>
        <v/>
      </c>
    </row>
    <row r="5650" spans="1:1" ht="30.75" customHeight="1" x14ac:dyDescent="0.25">
      <c r="A5650" s="59" t="str">
        <f t="shared" si="90"/>
        <v/>
      </c>
    </row>
    <row r="5651" spans="1:1" ht="30.75" customHeight="1" x14ac:dyDescent="0.25">
      <c r="A5651" s="59" t="str">
        <f t="shared" si="90"/>
        <v/>
      </c>
    </row>
    <row r="5652" spans="1:1" ht="30.75" customHeight="1" x14ac:dyDescent="0.25">
      <c r="A5652" s="59" t="str">
        <f t="shared" si="90"/>
        <v/>
      </c>
    </row>
    <row r="5653" spans="1:1" ht="30.75" customHeight="1" x14ac:dyDescent="0.25">
      <c r="A5653" s="59" t="str">
        <f t="shared" si="90"/>
        <v/>
      </c>
    </row>
    <row r="5654" spans="1:1" ht="30.75" customHeight="1" x14ac:dyDescent="0.25">
      <c r="A5654" s="59" t="str">
        <f t="shared" si="90"/>
        <v/>
      </c>
    </row>
    <row r="5655" spans="1:1" ht="30.75" customHeight="1" x14ac:dyDescent="0.25">
      <c r="A5655" s="59" t="str">
        <f t="shared" si="90"/>
        <v/>
      </c>
    </row>
    <row r="5656" spans="1:1" ht="30.75" customHeight="1" x14ac:dyDescent="0.25">
      <c r="A5656" s="59" t="str">
        <f t="shared" si="90"/>
        <v/>
      </c>
    </row>
    <row r="5657" spans="1:1" ht="30.75" customHeight="1" x14ac:dyDescent="0.25">
      <c r="A5657" s="59" t="str">
        <f t="shared" si="90"/>
        <v/>
      </c>
    </row>
    <row r="5658" spans="1:1" ht="30.75" customHeight="1" x14ac:dyDescent="0.25">
      <c r="A5658" s="59" t="str">
        <f t="shared" si="90"/>
        <v/>
      </c>
    </row>
    <row r="5659" spans="1:1" ht="30.75" customHeight="1" x14ac:dyDescent="0.25">
      <c r="A5659" s="59" t="str">
        <f t="shared" si="90"/>
        <v/>
      </c>
    </row>
    <row r="5660" spans="1:1" ht="30.75" customHeight="1" x14ac:dyDescent="0.25">
      <c r="A5660" s="59" t="str">
        <f t="shared" si="90"/>
        <v/>
      </c>
    </row>
    <row r="5661" spans="1:1" ht="30.75" customHeight="1" x14ac:dyDescent="0.25">
      <c r="A5661" s="59" t="str">
        <f t="shared" si="90"/>
        <v/>
      </c>
    </row>
    <row r="5662" spans="1:1" ht="30.75" customHeight="1" x14ac:dyDescent="0.25">
      <c r="A5662" s="59" t="str">
        <f t="shared" si="90"/>
        <v/>
      </c>
    </row>
    <row r="5663" spans="1:1" ht="30.75" customHeight="1" x14ac:dyDescent="0.25">
      <c r="A5663" s="59" t="str">
        <f t="shared" si="90"/>
        <v/>
      </c>
    </row>
    <row r="5664" spans="1:1" ht="30.75" customHeight="1" x14ac:dyDescent="0.25">
      <c r="A5664" s="59" t="str">
        <f t="shared" si="90"/>
        <v/>
      </c>
    </row>
    <row r="5665" spans="1:1" ht="30.75" customHeight="1" x14ac:dyDescent="0.25">
      <c r="A5665" s="59" t="str">
        <f t="shared" si="90"/>
        <v/>
      </c>
    </row>
    <row r="5666" spans="1:1" ht="30.75" customHeight="1" x14ac:dyDescent="0.25">
      <c r="A5666" s="59" t="str">
        <f t="shared" si="90"/>
        <v/>
      </c>
    </row>
    <row r="5667" spans="1:1" ht="30.75" customHeight="1" x14ac:dyDescent="0.25">
      <c r="A5667" s="59" t="str">
        <f t="shared" si="90"/>
        <v/>
      </c>
    </row>
    <row r="5668" spans="1:1" ht="30.75" customHeight="1" x14ac:dyDescent="0.25">
      <c r="A5668" s="59" t="str">
        <f t="shared" si="90"/>
        <v/>
      </c>
    </row>
    <row r="5669" spans="1:1" ht="30.75" customHeight="1" x14ac:dyDescent="0.25">
      <c r="A5669" s="59" t="str">
        <f t="shared" si="90"/>
        <v/>
      </c>
    </row>
    <row r="5670" spans="1:1" ht="30.75" customHeight="1" x14ac:dyDescent="0.25">
      <c r="A5670" s="59" t="str">
        <f t="shared" si="90"/>
        <v/>
      </c>
    </row>
    <row r="5671" spans="1:1" ht="30.75" customHeight="1" x14ac:dyDescent="0.25">
      <c r="A5671" s="59" t="str">
        <f t="shared" si="90"/>
        <v/>
      </c>
    </row>
    <row r="5672" spans="1:1" ht="30.75" customHeight="1" x14ac:dyDescent="0.25">
      <c r="A5672" s="59" t="str">
        <f t="shared" si="90"/>
        <v/>
      </c>
    </row>
    <row r="5673" spans="1:1" ht="30.75" customHeight="1" x14ac:dyDescent="0.25">
      <c r="A5673" s="59" t="str">
        <f t="shared" si="90"/>
        <v/>
      </c>
    </row>
    <row r="5674" spans="1:1" ht="30.75" customHeight="1" x14ac:dyDescent="0.25">
      <c r="A5674" s="59" t="str">
        <f t="shared" si="90"/>
        <v/>
      </c>
    </row>
    <row r="5675" spans="1:1" ht="30.75" customHeight="1" x14ac:dyDescent="0.25">
      <c r="A5675" s="59" t="str">
        <f t="shared" si="90"/>
        <v/>
      </c>
    </row>
    <row r="5676" spans="1:1" ht="30.75" customHeight="1" x14ac:dyDescent="0.25">
      <c r="A5676" s="59" t="str">
        <f t="shared" si="90"/>
        <v/>
      </c>
    </row>
    <row r="5677" spans="1:1" ht="30.75" customHeight="1" x14ac:dyDescent="0.25">
      <c r="A5677" s="59" t="str">
        <f t="shared" si="90"/>
        <v/>
      </c>
    </row>
    <row r="5678" spans="1:1" ht="30.75" customHeight="1" x14ac:dyDescent="0.25">
      <c r="A5678" s="59" t="str">
        <f t="shared" si="90"/>
        <v/>
      </c>
    </row>
    <row r="5679" spans="1:1" ht="30.75" customHeight="1" x14ac:dyDescent="0.25">
      <c r="A5679" s="59" t="str">
        <f t="shared" si="90"/>
        <v/>
      </c>
    </row>
    <row r="5680" spans="1:1" ht="30.75" customHeight="1" x14ac:dyDescent="0.25">
      <c r="A5680" s="59" t="str">
        <f t="shared" si="90"/>
        <v/>
      </c>
    </row>
    <row r="5681" spans="1:1" ht="30.75" customHeight="1" x14ac:dyDescent="0.25">
      <c r="A5681" s="59" t="str">
        <f t="shared" si="90"/>
        <v/>
      </c>
    </row>
    <row r="5682" spans="1:1" ht="30.75" customHeight="1" x14ac:dyDescent="0.25">
      <c r="A5682" s="59" t="str">
        <f t="shared" si="90"/>
        <v/>
      </c>
    </row>
    <row r="5683" spans="1:1" ht="30.75" customHeight="1" x14ac:dyDescent="0.25">
      <c r="A5683" s="59" t="str">
        <f t="shared" si="90"/>
        <v/>
      </c>
    </row>
    <row r="5684" spans="1:1" ht="30.75" customHeight="1" x14ac:dyDescent="0.25">
      <c r="A5684" s="59" t="str">
        <f t="shared" si="90"/>
        <v/>
      </c>
    </row>
    <row r="5685" spans="1:1" ht="30.75" customHeight="1" x14ac:dyDescent="0.25">
      <c r="A5685" s="59" t="str">
        <f t="shared" si="90"/>
        <v/>
      </c>
    </row>
    <row r="5686" spans="1:1" ht="30.75" customHeight="1" x14ac:dyDescent="0.25">
      <c r="A5686" s="59" t="str">
        <f t="shared" si="90"/>
        <v/>
      </c>
    </row>
    <row r="5687" spans="1:1" ht="30.75" customHeight="1" x14ac:dyDescent="0.25">
      <c r="A5687" s="59" t="str">
        <f t="shared" si="90"/>
        <v/>
      </c>
    </row>
    <row r="5688" spans="1:1" ht="30.75" customHeight="1" x14ac:dyDescent="0.25">
      <c r="A5688" s="59" t="str">
        <f t="shared" si="90"/>
        <v/>
      </c>
    </row>
    <row r="5689" spans="1:1" ht="30.75" customHeight="1" x14ac:dyDescent="0.25">
      <c r="A5689" s="59" t="str">
        <f t="shared" si="90"/>
        <v/>
      </c>
    </row>
    <row r="5690" spans="1:1" ht="30.75" customHeight="1" x14ac:dyDescent="0.25">
      <c r="A5690" s="59" t="str">
        <f t="shared" si="90"/>
        <v/>
      </c>
    </row>
    <row r="5691" spans="1:1" ht="30.75" customHeight="1" x14ac:dyDescent="0.25">
      <c r="A5691" s="59" t="str">
        <f t="shared" si="90"/>
        <v/>
      </c>
    </row>
    <row r="5692" spans="1:1" ht="30.75" customHeight="1" x14ac:dyDescent="0.25">
      <c r="A5692" s="59" t="str">
        <f t="shared" si="90"/>
        <v/>
      </c>
    </row>
    <row r="5693" spans="1:1" ht="30.75" customHeight="1" x14ac:dyDescent="0.25">
      <c r="A5693" s="59" t="str">
        <f t="shared" si="90"/>
        <v/>
      </c>
    </row>
    <row r="5694" spans="1:1" ht="30.75" customHeight="1" x14ac:dyDescent="0.25">
      <c r="A5694" s="59" t="str">
        <f t="shared" si="90"/>
        <v/>
      </c>
    </row>
    <row r="5695" spans="1:1" ht="30.75" customHeight="1" x14ac:dyDescent="0.25">
      <c r="A5695" s="59" t="str">
        <f t="shared" si="90"/>
        <v/>
      </c>
    </row>
    <row r="5696" spans="1:1" ht="30.75" customHeight="1" x14ac:dyDescent="0.25">
      <c r="A5696" s="59" t="str">
        <f t="shared" si="90"/>
        <v/>
      </c>
    </row>
    <row r="5697" spans="1:1" ht="30.75" customHeight="1" x14ac:dyDescent="0.25">
      <c r="A5697" s="59" t="str">
        <f t="shared" si="90"/>
        <v/>
      </c>
    </row>
    <row r="5698" spans="1:1" ht="30.75" customHeight="1" x14ac:dyDescent="0.25">
      <c r="A5698" s="59" t="str">
        <f t="shared" si="90"/>
        <v/>
      </c>
    </row>
    <row r="5699" spans="1:1" ht="30.75" customHeight="1" x14ac:dyDescent="0.25">
      <c r="A5699" s="59" t="str">
        <f t="shared" ref="A5699:A5762" si="91">IF(B5699&lt;&gt;"",DATE(2020,INT((ROW(A5697)-1)/27)+1,1),"")</f>
        <v/>
      </c>
    </row>
    <row r="5700" spans="1:1" ht="30.75" customHeight="1" x14ac:dyDescent="0.25">
      <c r="A5700" s="59" t="str">
        <f t="shared" si="91"/>
        <v/>
      </c>
    </row>
    <row r="5701" spans="1:1" ht="30.75" customHeight="1" x14ac:dyDescent="0.25">
      <c r="A5701" s="59" t="str">
        <f t="shared" si="91"/>
        <v/>
      </c>
    </row>
    <row r="5702" spans="1:1" ht="30.75" customHeight="1" x14ac:dyDescent="0.25">
      <c r="A5702" s="59" t="str">
        <f t="shared" si="91"/>
        <v/>
      </c>
    </row>
    <row r="5703" spans="1:1" ht="30.75" customHeight="1" x14ac:dyDescent="0.25">
      <c r="A5703" s="59" t="str">
        <f t="shared" si="91"/>
        <v/>
      </c>
    </row>
    <row r="5704" spans="1:1" ht="30.75" customHeight="1" x14ac:dyDescent="0.25">
      <c r="A5704" s="59" t="str">
        <f t="shared" si="91"/>
        <v/>
      </c>
    </row>
    <row r="5705" spans="1:1" ht="30.75" customHeight="1" x14ac:dyDescent="0.25">
      <c r="A5705" s="59" t="str">
        <f t="shared" si="91"/>
        <v/>
      </c>
    </row>
    <row r="5706" spans="1:1" ht="30.75" customHeight="1" x14ac:dyDescent="0.25">
      <c r="A5706" s="59" t="str">
        <f t="shared" si="91"/>
        <v/>
      </c>
    </row>
    <row r="5707" spans="1:1" ht="30.75" customHeight="1" x14ac:dyDescent="0.25">
      <c r="A5707" s="59" t="str">
        <f t="shared" si="91"/>
        <v/>
      </c>
    </row>
    <row r="5708" spans="1:1" ht="30.75" customHeight="1" x14ac:dyDescent="0.25">
      <c r="A5708" s="59" t="str">
        <f t="shared" si="91"/>
        <v/>
      </c>
    </row>
    <row r="5709" spans="1:1" ht="30.75" customHeight="1" x14ac:dyDescent="0.25">
      <c r="A5709" s="59" t="str">
        <f t="shared" si="91"/>
        <v/>
      </c>
    </row>
    <row r="5710" spans="1:1" ht="30.75" customHeight="1" x14ac:dyDescent="0.25">
      <c r="A5710" s="59" t="str">
        <f t="shared" si="91"/>
        <v/>
      </c>
    </row>
    <row r="5711" spans="1:1" ht="30.75" customHeight="1" x14ac:dyDescent="0.25">
      <c r="A5711" s="59" t="str">
        <f t="shared" si="91"/>
        <v/>
      </c>
    </row>
    <row r="5712" spans="1:1" ht="30.75" customHeight="1" x14ac:dyDescent="0.25">
      <c r="A5712" s="59" t="str">
        <f t="shared" si="91"/>
        <v/>
      </c>
    </row>
    <row r="5713" spans="1:1" ht="30.75" customHeight="1" x14ac:dyDescent="0.25">
      <c r="A5713" s="59" t="str">
        <f t="shared" si="91"/>
        <v/>
      </c>
    </row>
    <row r="5714" spans="1:1" ht="30.75" customHeight="1" x14ac:dyDescent="0.25">
      <c r="A5714" s="59" t="str">
        <f t="shared" si="91"/>
        <v/>
      </c>
    </row>
    <row r="5715" spans="1:1" ht="30.75" customHeight="1" x14ac:dyDescent="0.25">
      <c r="A5715" s="59" t="str">
        <f t="shared" si="91"/>
        <v/>
      </c>
    </row>
    <row r="5716" spans="1:1" ht="30.75" customHeight="1" x14ac:dyDescent="0.25">
      <c r="A5716" s="59" t="str">
        <f t="shared" si="91"/>
        <v/>
      </c>
    </row>
    <row r="5717" spans="1:1" ht="30.75" customHeight="1" x14ac:dyDescent="0.25">
      <c r="A5717" s="59" t="str">
        <f t="shared" si="91"/>
        <v/>
      </c>
    </row>
    <row r="5718" spans="1:1" ht="30.75" customHeight="1" x14ac:dyDescent="0.25">
      <c r="A5718" s="59" t="str">
        <f t="shared" si="91"/>
        <v/>
      </c>
    </row>
    <row r="5719" spans="1:1" ht="30.75" customHeight="1" x14ac:dyDescent="0.25">
      <c r="A5719" s="59" t="str">
        <f t="shared" si="91"/>
        <v/>
      </c>
    </row>
    <row r="5720" spans="1:1" ht="30.75" customHeight="1" x14ac:dyDescent="0.25">
      <c r="A5720" s="59" t="str">
        <f t="shared" si="91"/>
        <v/>
      </c>
    </row>
    <row r="5721" spans="1:1" ht="30.75" customHeight="1" x14ac:dyDescent="0.25">
      <c r="A5721" s="59" t="str">
        <f t="shared" si="91"/>
        <v/>
      </c>
    </row>
    <row r="5722" spans="1:1" ht="30.75" customHeight="1" x14ac:dyDescent="0.25">
      <c r="A5722" s="59" t="str">
        <f t="shared" si="91"/>
        <v/>
      </c>
    </row>
    <row r="5723" spans="1:1" ht="30.75" customHeight="1" x14ac:dyDescent="0.25">
      <c r="A5723" s="59" t="str">
        <f t="shared" si="91"/>
        <v/>
      </c>
    </row>
    <row r="5724" spans="1:1" ht="30.75" customHeight="1" x14ac:dyDescent="0.25">
      <c r="A5724" s="59" t="str">
        <f t="shared" si="91"/>
        <v/>
      </c>
    </row>
    <row r="5725" spans="1:1" ht="30.75" customHeight="1" x14ac:dyDescent="0.25">
      <c r="A5725" s="59" t="str">
        <f t="shared" si="91"/>
        <v/>
      </c>
    </row>
    <row r="5726" spans="1:1" ht="30.75" customHeight="1" x14ac:dyDescent="0.25">
      <c r="A5726" s="59" t="str">
        <f t="shared" si="91"/>
        <v/>
      </c>
    </row>
    <row r="5727" spans="1:1" ht="30.75" customHeight="1" x14ac:dyDescent="0.25">
      <c r="A5727" s="59" t="str">
        <f t="shared" si="91"/>
        <v/>
      </c>
    </row>
    <row r="5728" spans="1:1" ht="30.75" customHeight="1" x14ac:dyDescent="0.25">
      <c r="A5728" s="59" t="str">
        <f t="shared" si="91"/>
        <v/>
      </c>
    </row>
    <row r="5729" spans="1:1" ht="30.75" customHeight="1" x14ac:dyDescent="0.25">
      <c r="A5729" s="59" t="str">
        <f t="shared" si="91"/>
        <v/>
      </c>
    </row>
    <row r="5730" spans="1:1" ht="30.75" customHeight="1" x14ac:dyDescent="0.25">
      <c r="A5730" s="59" t="str">
        <f t="shared" si="91"/>
        <v/>
      </c>
    </row>
    <row r="5731" spans="1:1" ht="30.75" customHeight="1" x14ac:dyDescent="0.25">
      <c r="A5731" s="59" t="str">
        <f t="shared" si="91"/>
        <v/>
      </c>
    </row>
    <row r="5732" spans="1:1" ht="30.75" customHeight="1" x14ac:dyDescent="0.25">
      <c r="A5732" s="59" t="str">
        <f t="shared" si="91"/>
        <v/>
      </c>
    </row>
    <row r="5733" spans="1:1" ht="30.75" customHeight="1" x14ac:dyDescent="0.25">
      <c r="A5733" s="59" t="str">
        <f t="shared" si="91"/>
        <v/>
      </c>
    </row>
    <row r="5734" spans="1:1" ht="30.75" customHeight="1" x14ac:dyDescent="0.25">
      <c r="A5734" s="59" t="str">
        <f t="shared" si="91"/>
        <v/>
      </c>
    </row>
    <row r="5735" spans="1:1" ht="30.75" customHeight="1" x14ac:dyDescent="0.25">
      <c r="A5735" s="59" t="str">
        <f t="shared" si="91"/>
        <v/>
      </c>
    </row>
    <row r="5736" spans="1:1" ht="30.75" customHeight="1" x14ac:dyDescent="0.25">
      <c r="A5736" s="59" t="str">
        <f t="shared" si="91"/>
        <v/>
      </c>
    </row>
    <row r="5737" spans="1:1" ht="30.75" customHeight="1" x14ac:dyDescent="0.25">
      <c r="A5737" s="59" t="str">
        <f t="shared" si="91"/>
        <v/>
      </c>
    </row>
    <row r="5738" spans="1:1" ht="30.75" customHeight="1" x14ac:dyDescent="0.25">
      <c r="A5738" s="59" t="str">
        <f t="shared" si="91"/>
        <v/>
      </c>
    </row>
    <row r="5739" spans="1:1" ht="30.75" customHeight="1" x14ac:dyDescent="0.25">
      <c r="A5739" s="59" t="str">
        <f t="shared" si="91"/>
        <v/>
      </c>
    </row>
    <row r="5740" spans="1:1" ht="30.75" customHeight="1" x14ac:dyDescent="0.25">
      <c r="A5740" s="59" t="str">
        <f t="shared" si="91"/>
        <v/>
      </c>
    </row>
    <row r="5741" spans="1:1" ht="30.75" customHeight="1" x14ac:dyDescent="0.25">
      <c r="A5741" s="59" t="str">
        <f t="shared" si="91"/>
        <v/>
      </c>
    </row>
    <row r="5742" spans="1:1" ht="30.75" customHeight="1" x14ac:dyDescent="0.25">
      <c r="A5742" s="59" t="str">
        <f t="shared" si="91"/>
        <v/>
      </c>
    </row>
    <row r="5743" spans="1:1" ht="30.75" customHeight="1" x14ac:dyDescent="0.25">
      <c r="A5743" s="59" t="str">
        <f t="shared" si="91"/>
        <v/>
      </c>
    </row>
    <row r="5744" spans="1:1" ht="30.75" customHeight="1" x14ac:dyDescent="0.25">
      <c r="A5744" s="59" t="str">
        <f t="shared" si="91"/>
        <v/>
      </c>
    </row>
    <row r="5745" spans="1:1" ht="30.75" customHeight="1" x14ac:dyDescent="0.25">
      <c r="A5745" s="59" t="str">
        <f t="shared" si="91"/>
        <v/>
      </c>
    </row>
    <row r="5746" spans="1:1" ht="30.75" customHeight="1" x14ac:dyDescent="0.25">
      <c r="A5746" s="59" t="str">
        <f t="shared" si="91"/>
        <v/>
      </c>
    </row>
    <row r="5747" spans="1:1" ht="30.75" customHeight="1" x14ac:dyDescent="0.25">
      <c r="A5747" s="59" t="str">
        <f t="shared" si="91"/>
        <v/>
      </c>
    </row>
    <row r="5748" spans="1:1" ht="30.75" customHeight="1" x14ac:dyDescent="0.25">
      <c r="A5748" s="59" t="str">
        <f t="shared" si="91"/>
        <v/>
      </c>
    </row>
    <row r="5749" spans="1:1" ht="30.75" customHeight="1" x14ac:dyDescent="0.25">
      <c r="A5749" s="59" t="str">
        <f t="shared" si="91"/>
        <v/>
      </c>
    </row>
    <row r="5750" spans="1:1" ht="30.75" customHeight="1" x14ac:dyDescent="0.25">
      <c r="A5750" s="59" t="str">
        <f t="shared" si="91"/>
        <v/>
      </c>
    </row>
    <row r="5751" spans="1:1" ht="30.75" customHeight="1" x14ac:dyDescent="0.25">
      <c r="A5751" s="59" t="str">
        <f t="shared" si="91"/>
        <v/>
      </c>
    </row>
    <row r="5752" spans="1:1" ht="30.75" customHeight="1" x14ac:dyDescent="0.25">
      <c r="A5752" s="59" t="str">
        <f t="shared" si="91"/>
        <v/>
      </c>
    </row>
    <row r="5753" spans="1:1" ht="30.75" customHeight="1" x14ac:dyDescent="0.25">
      <c r="A5753" s="59" t="str">
        <f t="shared" si="91"/>
        <v/>
      </c>
    </row>
    <row r="5754" spans="1:1" ht="30.75" customHeight="1" x14ac:dyDescent="0.25">
      <c r="A5754" s="59" t="str">
        <f t="shared" si="91"/>
        <v/>
      </c>
    </row>
    <row r="5755" spans="1:1" ht="30.75" customHeight="1" x14ac:dyDescent="0.25">
      <c r="A5755" s="59" t="str">
        <f t="shared" si="91"/>
        <v/>
      </c>
    </row>
    <row r="5756" spans="1:1" ht="30.75" customHeight="1" x14ac:dyDescent="0.25">
      <c r="A5756" s="59" t="str">
        <f t="shared" si="91"/>
        <v/>
      </c>
    </row>
    <row r="5757" spans="1:1" ht="30.75" customHeight="1" x14ac:dyDescent="0.25">
      <c r="A5757" s="59" t="str">
        <f t="shared" si="91"/>
        <v/>
      </c>
    </row>
    <row r="5758" spans="1:1" ht="30.75" customHeight="1" x14ac:dyDescent="0.25">
      <c r="A5758" s="59" t="str">
        <f t="shared" si="91"/>
        <v/>
      </c>
    </row>
    <row r="5759" spans="1:1" ht="30.75" customHeight="1" x14ac:dyDescent="0.25">
      <c r="A5759" s="59" t="str">
        <f t="shared" si="91"/>
        <v/>
      </c>
    </row>
    <row r="5760" spans="1:1" ht="30.75" customHeight="1" x14ac:dyDescent="0.25">
      <c r="A5760" s="59" t="str">
        <f t="shared" si="91"/>
        <v/>
      </c>
    </row>
    <row r="5761" spans="1:1" ht="30.75" customHeight="1" x14ac:dyDescent="0.25">
      <c r="A5761" s="59" t="str">
        <f t="shared" si="91"/>
        <v/>
      </c>
    </row>
    <row r="5762" spans="1:1" ht="30.75" customHeight="1" x14ac:dyDescent="0.25">
      <c r="A5762" s="59" t="str">
        <f t="shared" si="91"/>
        <v/>
      </c>
    </row>
    <row r="5763" spans="1:1" ht="30.75" customHeight="1" x14ac:dyDescent="0.25">
      <c r="A5763" s="59" t="str">
        <f t="shared" ref="A5763:A5826" si="92">IF(B5763&lt;&gt;"",DATE(2020,INT((ROW(A5761)-1)/27)+1,1),"")</f>
        <v/>
      </c>
    </row>
    <row r="5764" spans="1:1" ht="30.75" customHeight="1" x14ac:dyDescent="0.25">
      <c r="A5764" s="59" t="str">
        <f t="shared" si="92"/>
        <v/>
      </c>
    </row>
    <row r="5765" spans="1:1" ht="30.75" customHeight="1" x14ac:dyDescent="0.25">
      <c r="A5765" s="59" t="str">
        <f t="shared" si="92"/>
        <v/>
      </c>
    </row>
    <row r="5766" spans="1:1" ht="30.75" customHeight="1" x14ac:dyDescent="0.25">
      <c r="A5766" s="59" t="str">
        <f t="shared" si="92"/>
        <v/>
      </c>
    </row>
    <row r="5767" spans="1:1" ht="30.75" customHeight="1" x14ac:dyDescent="0.25">
      <c r="A5767" s="59" t="str">
        <f t="shared" si="92"/>
        <v/>
      </c>
    </row>
    <row r="5768" spans="1:1" ht="30.75" customHeight="1" x14ac:dyDescent="0.25">
      <c r="A5768" s="59" t="str">
        <f t="shared" si="92"/>
        <v/>
      </c>
    </row>
    <row r="5769" spans="1:1" ht="30.75" customHeight="1" x14ac:dyDescent="0.25">
      <c r="A5769" s="59" t="str">
        <f t="shared" si="92"/>
        <v/>
      </c>
    </row>
    <row r="5770" spans="1:1" ht="30.75" customHeight="1" x14ac:dyDescent="0.25">
      <c r="A5770" s="59" t="str">
        <f t="shared" si="92"/>
        <v/>
      </c>
    </row>
    <row r="5771" spans="1:1" ht="30.75" customHeight="1" x14ac:dyDescent="0.25">
      <c r="A5771" s="59" t="str">
        <f t="shared" si="92"/>
        <v/>
      </c>
    </row>
    <row r="5772" spans="1:1" ht="30.75" customHeight="1" x14ac:dyDescent="0.25">
      <c r="A5772" s="59" t="str">
        <f t="shared" si="92"/>
        <v/>
      </c>
    </row>
    <row r="5773" spans="1:1" ht="30.75" customHeight="1" x14ac:dyDescent="0.25">
      <c r="A5773" s="59" t="str">
        <f t="shared" si="92"/>
        <v/>
      </c>
    </row>
    <row r="5774" spans="1:1" ht="30.75" customHeight="1" x14ac:dyDescent="0.25">
      <c r="A5774" s="59" t="str">
        <f t="shared" si="92"/>
        <v/>
      </c>
    </row>
    <row r="5775" spans="1:1" ht="30.75" customHeight="1" x14ac:dyDescent="0.25">
      <c r="A5775" s="59" t="str">
        <f t="shared" si="92"/>
        <v/>
      </c>
    </row>
    <row r="5776" spans="1:1" ht="30.75" customHeight="1" x14ac:dyDescent="0.25">
      <c r="A5776" s="59" t="str">
        <f t="shared" si="92"/>
        <v/>
      </c>
    </row>
    <row r="5777" spans="1:1" ht="30.75" customHeight="1" x14ac:dyDescent="0.25">
      <c r="A5777" s="59" t="str">
        <f t="shared" si="92"/>
        <v/>
      </c>
    </row>
    <row r="5778" spans="1:1" ht="30.75" customHeight="1" x14ac:dyDescent="0.25">
      <c r="A5778" s="59" t="str">
        <f t="shared" si="92"/>
        <v/>
      </c>
    </row>
    <row r="5779" spans="1:1" ht="30.75" customHeight="1" x14ac:dyDescent="0.25">
      <c r="A5779" s="59" t="str">
        <f t="shared" si="92"/>
        <v/>
      </c>
    </row>
    <row r="5780" spans="1:1" ht="30.75" customHeight="1" x14ac:dyDescent="0.25">
      <c r="A5780" s="59" t="str">
        <f t="shared" si="92"/>
        <v/>
      </c>
    </row>
    <row r="5781" spans="1:1" ht="30.75" customHeight="1" x14ac:dyDescent="0.25">
      <c r="A5781" s="59" t="str">
        <f t="shared" si="92"/>
        <v/>
      </c>
    </row>
    <row r="5782" spans="1:1" ht="30.75" customHeight="1" x14ac:dyDescent="0.25">
      <c r="A5782" s="59" t="str">
        <f t="shared" si="92"/>
        <v/>
      </c>
    </row>
    <row r="5783" spans="1:1" ht="30.75" customHeight="1" x14ac:dyDescent="0.25">
      <c r="A5783" s="59" t="str">
        <f t="shared" si="92"/>
        <v/>
      </c>
    </row>
    <row r="5784" spans="1:1" ht="30.75" customHeight="1" x14ac:dyDescent="0.25">
      <c r="A5784" s="59" t="str">
        <f t="shared" si="92"/>
        <v/>
      </c>
    </row>
    <row r="5785" spans="1:1" ht="30.75" customHeight="1" x14ac:dyDescent="0.25">
      <c r="A5785" s="59" t="str">
        <f t="shared" si="92"/>
        <v/>
      </c>
    </row>
    <row r="5786" spans="1:1" ht="30.75" customHeight="1" x14ac:dyDescent="0.25">
      <c r="A5786" s="59" t="str">
        <f t="shared" si="92"/>
        <v/>
      </c>
    </row>
    <row r="5787" spans="1:1" ht="30.75" customHeight="1" x14ac:dyDescent="0.25">
      <c r="A5787" s="59" t="str">
        <f t="shared" si="92"/>
        <v/>
      </c>
    </row>
    <row r="5788" spans="1:1" ht="30.75" customHeight="1" x14ac:dyDescent="0.25">
      <c r="A5788" s="59" t="str">
        <f t="shared" si="92"/>
        <v/>
      </c>
    </row>
    <row r="5789" spans="1:1" ht="30.75" customHeight="1" x14ac:dyDescent="0.25">
      <c r="A5789" s="59" t="str">
        <f t="shared" si="92"/>
        <v/>
      </c>
    </row>
    <row r="5790" spans="1:1" ht="30.75" customHeight="1" x14ac:dyDescent="0.25">
      <c r="A5790" s="59" t="str">
        <f t="shared" si="92"/>
        <v/>
      </c>
    </row>
    <row r="5791" spans="1:1" ht="30.75" customHeight="1" x14ac:dyDescent="0.25">
      <c r="A5791" s="59" t="str">
        <f t="shared" si="92"/>
        <v/>
      </c>
    </row>
    <row r="5792" spans="1:1" ht="30.75" customHeight="1" x14ac:dyDescent="0.25">
      <c r="A5792" s="59" t="str">
        <f t="shared" si="92"/>
        <v/>
      </c>
    </row>
    <row r="5793" spans="1:1" ht="30.75" customHeight="1" x14ac:dyDescent="0.25">
      <c r="A5793" s="59" t="str">
        <f t="shared" si="92"/>
        <v/>
      </c>
    </row>
    <row r="5794" spans="1:1" ht="30.75" customHeight="1" x14ac:dyDescent="0.25">
      <c r="A5794" s="59" t="str">
        <f t="shared" si="92"/>
        <v/>
      </c>
    </row>
    <row r="5795" spans="1:1" ht="30.75" customHeight="1" x14ac:dyDescent="0.25">
      <c r="A5795" s="59" t="str">
        <f t="shared" si="92"/>
        <v/>
      </c>
    </row>
    <row r="5796" spans="1:1" ht="30.75" customHeight="1" x14ac:dyDescent="0.25">
      <c r="A5796" s="59" t="str">
        <f t="shared" si="92"/>
        <v/>
      </c>
    </row>
    <row r="5797" spans="1:1" ht="30.75" customHeight="1" x14ac:dyDescent="0.25">
      <c r="A5797" s="59" t="str">
        <f t="shared" si="92"/>
        <v/>
      </c>
    </row>
    <row r="5798" spans="1:1" ht="30.75" customHeight="1" x14ac:dyDescent="0.25">
      <c r="A5798" s="59" t="str">
        <f t="shared" si="92"/>
        <v/>
      </c>
    </row>
    <row r="5799" spans="1:1" ht="30.75" customHeight="1" x14ac:dyDescent="0.25">
      <c r="A5799" s="59" t="str">
        <f t="shared" si="92"/>
        <v/>
      </c>
    </row>
    <row r="5800" spans="1:1" ht="30.75" customHeight="1" x14ac:dyDescent="0.25">
      <c r="A5800" s="59" t="str">
        <f t="shared" si="92"/>
        <v/>
      </c>
    </row>
    <row r="5801" spans="1:1" ht="30.75" customHeight="1" x14ac:dyDescent="0.25">
      <c r="A5801" s="59" t="str">
        <f t="shared" si="92"/>
        <v/>
      </c>
    </row>
    <row r="5802" spans="1:1" ht="30.75" customHeight="1" x14ac:dyDescent="0.25">
      <c r="A5802" s="59" t="str">
        <f t="shared" si="92"/>
        <v/>
      </c>
    </row>
    <row r="5803" spans="1:1" ht="30.75" customHeight="1" x14ac:dyDescent="0.25">
      <c r="A5803" s="59" t="str">
        <f t="shared" si="92"/>
        <v/>
      </c>
    </row>
    <row r="5804" spans="1:1" ht="30.75" customHeight="1" x14ac:dyDescent="0.25">
      <c r="A5804" s="59" t="str">
        <f t="shared" si="92"/>
        <v/>
      </c>
    </row>
    <row r="5805" spans="1:1" ht="30.75" customHeight="1" x14ac:dyDescent="0.25">
      <c r="A5805" s="59" t="str">
        <f t="shared" si="92"/>
        <v/>
      </c>
    </row>
    <row r="5806" spans="1:1" ht="30.75" customHeight="1" x14ac:dyDescent="0.25">
      <c r="A5806" s="59" t="str">
        <f t="shared" si="92"/>
        <v/>
      </c>
    </row>
    <row r="5807" spans="1:1" ht="30.75" customHeight="1" x14ac:dyDescent="0.25">
      <c r="A5807" s="59" t="str">
        <f t="shared" si="92"/>
        <v/>
      </c>
    </row>
    <row r="5808" spans="1:1" ht="30.75" customHeight="1" x14ac:dyDescent="0.25">
      <c r="A5808" s="59" t="str">
        <f t="shared" si="92"/>
        <v/>
      </c>
    </row>
    <row r="5809" spans="1:1" ht="30.75" customHeight="1" x14ac:dyDescent="0.25">
      <c r="A5809" s="59" t="str">
        <f t="shared" si="92"/>
        <v/>
      </c>
    </row>
    <row r="5810" spans="1:1" ht="30.75" customHeight="1" x14ac:dyDescent="0.25">
      <c r="A5810" s="59" t="str">
        <f t="shared" si="92"/>
        <v/>
      </c>
    </row>
    <row r="5811" spans="1:1" ht="30.75" customHeight="1" x14ac:dyDescent="0.25">
      <c r="A5811" s="59" t="str">
        <f t="shared" si="92"/>
        <v/>
      </c>
    </row>
    <row r="5812" spans="1:1" ht="30.75" customHeight="1" x14ac:dyDescent="0.25">
      <c r="A5812" s="59" t="str">
        <f t="shared" si="92"/>
        <v/>
      </c>
    </row>
    <row r="5813" spans="1:1" ht="30.75" customHeight="1" x14ac:dyDescent="0.25">
      <c r="A5813" s="59" t="str">
        <f t="shared" si="92"/>
        <v/>
      </c>
    </row>
    <row r="5814" spans="1:1" ht="30.75" customHeight="1" x14ac:dyDescent="0.25">
      <c r="A5814" s="59" t="str">
        <f t="shared" si="92"/>
        <v/>
      </c>
    </row>
    <row r="5815" spans="1:1" ht="30.75" customHeight="1" x14ac:dyDescent="0.25">
      <c r="A5815" s="59" t="str">
        <f t="shared" si="92"/>
        <v/>
      </c>
    </row>
    <row r="5816" spans="1:1" ht="30.75" customHeight="1" x14ac:dyDescent="0.25">
      <c r="A5816" s="59" t="str">
        <f t="shared" si="92"/>
        <v/>
      </c>
    </row>
    <row r="5817" spans="1:1" ht="30.75" customHeight="1" x14ac:dyDescent="0.25">
      <c r="A5817" s="59" t="str">
        <f t="shared" si="92"/>
        <v/>
      </c>
    </row>
    <row r="5818" spans="1:1" ht="30.75" customHeight="1" x14ac:dyDescent="0.25">
      <c r="A5818" s="59" t="str">
        <f t="shared" si="92"/>
        <v/>
      </c>
    </row>
    <row r="5819" spans="1:1" ht="30.75" customHeight="1" x14ac:dyDescent="0.25">
      <c r="A5819" s="59" t="str">
        <f t="shared" si="92"/>
        <v/>
      </c>
    </row>
    <row r="5820" spans="1:1" ht="30.75" customHeight="1" x14ac:dyDescent="0.25">
      <c r="A5820" s="59" t="str">
        <f t="shared" si="92"/>
        <v/>
      </c>
    </row>
    <row r="5821" spans="1:1" ht="30.75" customHeight="1" x14ac:dyDescent="0.25">
      <c r="A5821" s="59" t="str">
        <f t="shared" si="92"/>
        <v/>
      </c>
    </row>
    <row r="5822" spans="1:1" ht="30.75" customHeight="1" x14ac:dyDescent="0.25">
      <c r="A5822" s="59" t="str">
        <f t="shared" si="92"/>
        <v/>
      </c>
    </row>
    <row r="5823" spans="1:1" ht="30.75" customHeight="1" x14ac:dyDescent="0.25">
      <c r="A5823" s="59" t="str">
        <f t="shared" si="92"/>
        <v/>
      </c>
    </row>
    <row r="5824" spans="1:1" ht="30.75" customHeight="1" x14ac:dyDescent="0.25">
      <c r="A5824" s="59" t="str">
        <f t="shared" si="92"/>
        <v/>
      </c>
    </row>
    <row r="5825" spans="1:1" ht="30.75" customHeight="1" x14ac:dyDescent="0.25">
      <c r="A5825" s="59" t="str">
        <f t="shared" si="92"/>
        <v/>
      </c>
    </row>
    <row r="5826" spans="1:1" ht="30.75" customHeight="1" x14ac:dyDescent="0.25">
      <c r="A5826" s="59" t="str">
        <f t="shared" si="92"/>
        <v/>
      </c>
    </row>
    <row r="5827" spans="1:1" ht="30.75" customHeight="1" x14ac:dyDescent="0.25">
      <c r="A5827" s="59" t="str">
        <f t="shared" ref="A5827:A5890" si="93">IF(B5827&lt;&gt;"",DATE(2020,INT((ROW(A5825)-1)/27)+1,1),"")</f>
        <v/>
      </c>
    </row>
    <row r="5828" spans="1:1" ht="30.75" customHeight="1" x14ac:dyDescent="0.25">
      <c r="A5828" s="59" t="str">
        <f t="shared" si="93"/>
        <v/>
      </c>
    </row>
    <row r="5829" spans="1:1" ht="30.75" customHeight="1" x14ac:dyDescent="0.25">
      <c r="A5829" s="59" t="str">
        <f t="shared" si="93"/>
        <v/>
      </c>
    </row>
    <row r="5830" spans="1:1" ht="30.75" customHeight="1" x14ac:dyDescent="0.25">
      <c r="A5830" s="59" t="str">
        <f t="shared" si="93"/>
        <v/>
      </c>
    </row>
    <row r="5831" spans="1:1" ht="30.75" customHeight="1" x14ac:dyDescent="0.25">
      <c r="A5831" s="59" t="str">
        <f t="shared" si="93"/>
        <v/>
      </c>
    </row>
    <row r="5832" spans="1:1" ht="30.75" customHeight="1" x14ac:dyDescent="0.25">
      <c r="A5832" s="59" t="str">
        <f t="shared" si="93"/>
        <v/>
      </c>
    </row>
    <row r="5833" spans="1:1" ht="30.75" customHeight="1" x14ac:dyDescent="0.25">
      <c r="A5833" s="59" t="str">
        <f t="shared" si="93"/>
        <v/>
      </c>
    </row>
    <row r="5834" spans="1:1" ht="30.75" customHeight="1" x14ac:dyDescent="0.25">
      <c r="A5834" s="59" t="str">
        <f t="shared" si="93"/>
        <v/>
      </c>
    </row>
    <row r="5835" spans="1:1" ht="30.75" customHeight="1" x14ac:dyDescent="0.25">
      <c r="A5835" s="59" t="str">
        <f t="shared" si="93"/>
        <v/>
      </c>
    </row>
    <row r="5836" spans="1:1" ht="30.75" customHeight="1" x14ac:dyDescent="0.25">
      <c r="A5836" s="59" t="str">
        <f t="shared" si="93"/>
        <v/>
      </c>
    </row>
    <row r="5837" spans="1:1" ht="30.75" customHeight="1" x14ac:dyDescent="0.25">
      <c r="A5837" s="59" t="str">
        <f t="shared" si="93"/>
        <v/>
      </c>
    </row>
    <row r="5838" spans="1:1" ht="30.75" customHeight="1" x14ac:dyDescent="0.25">
      <c r="A5838" s="59" t="str">
        <f t="shared" si="93"/>
        <v/>
      </c>
    </row>
    <row r="5839" spans="1:1" ht="30.75" customHeight="1" x14ac:dyDescent="0.25">
      <c r="A5839" s="59" t="str">
        <f t="shared" si="93"/>
        <v/>
      </c>
    </row>
    <row r="5840" spans="1:1" ht="30.75" customHeight="1" x14ac:dyDescent="0.25">
      <c r="A5840" s="59" t="str">
        <f t="shared" si="93"/>
        <v/>
      </c>
    </row>
    <row r="5841" spans="1:1" ht="30.75" customHeight="1" x14ac:dyDescent="0.25">
      <c r="A5841" s="59" t="str">
        <f t="shared" si="93"/>
        <v/>
      </c>
    </row>
    <row r="5842" spans="1:1" ht="30.75" customHeight="1" x14ac:dyDescent="0.25">
      <c r="A5842" s="59" t="str">
        <f t="shared" si="93"/>
        <v/>
      </c>
    </row>
    <row r="5843" spans="1:1" ht="30.75" customHeight="1" x14ac:dyDescent="0.25">
      <c r="A5843" s="59" t="str">
        <f t="shared" si="93"/>
        <v/>
      </c>
    </row>
    <row r="5844" spans="1:1" ht="30.75" customHeight="1" x14ac:dyDescent="0.25">
      <c r="A5844" s="59" t="str">
        <f t="shared" si="93"/>
        <v/>
      </c>
    </row>
    <row r="5845" spans="1:1" ht="30.75" customHeight="1" x14ac:dyDescent="0.25">
      <c r="A5845" s="59" t="str">
        <f t="shared" si="93"/>
        <v/>
      </c>
    </row>
    <row r="5846" spans="1:1" ht="30.75" customHeight="1" x14ac:dyDescent="0.25">
      <c r="A5846" s="59" t="str">
        <f t="shared" si="93"/>
        <v/>
      </c>
    </row>
    <row r="5847" spans="1:1" ht="30.75" customHeight="1" x14ac:dyDescent="0.25">
      <c r="A5847" s="59" t="str">
        <f t="shared" si="93"/>
        <v/>
      </c>
    </row>
    <row r="5848" spans="1:1" ht="30.75" customHeight="1" x14ac:dyDescent="0.25">
      <c r="A5848" s="59" t="str">
        <f t="shared" si="93"/>
        <v/>
      </c>
    </row>
    <row r="5849" spans="1:1" ht="30.75" customHeight="1" x14ac:dyDescent="0.25">
      <c r="A5849" s="59" t="str">
        <f t="shared" si="93"/>
        <v/>
      </c>
    </row>
    <row r="5850" spans="1:1" ht="30.75" customHeight="1" x14ac:dyDescent="0.25">
      <c r="A5850" s="59" t="str">
        <f t="shared" si="93"/>
        <v/>
      </c>
    </row>
    <row r="5851" spans="1:1" ht="30.75" customHeight="1" x14ac:dyDescent="0.25">
      <c r="A5851" s="59" t="str">
        <f t="shared" si="93"/>
        <v/>
      </c>
    </row>
    <row r="5852" spans="1:1" ht="30.75" customHeight="1" x14ac:dyDescent="0.25">
      <c r="A5852" s="59" t="str">
        <f t="shared" si="93"/>
        <v/>
      </c>
    </row>
    <row r="5853" spans="1:1" ht="30.75" customHeight="1" x14ac:dyDescent="0.25">
      <c r="A5853" s="59" t="str">
        <f t="shared" si="93"/>
        <v/>
      </c>
    </row>
    <row r="5854" spans="1:1" ht="30.75" customHeight="1" x14ac:dyDescent="0.25">
      <c r="A5854" s="59" t="str">
        <f t="shared" si="93"/>
        <v/>
      </c>
    </row>
    <row r="5855" spans="1:1" ht="30.75" customHeight="1" x14ac:dyDescent="0.25">
      <c r="A5855" s="59" t="str">
        <f t="shared" si="93"/>
        <v/>
      </c>
    </row>
    <row r="5856" spans="1:1" ht="30.75" customHeight="1" x14ac:dyDescent="0.25">
      <c r="A5856" s="59" t="str">
        <f t="shared" si="93"/>
        <v/>
      </c>
    </row>
    <row r="5857" spans="1:1" ht="30.75" customHeight="1" x14ac:dyDescent="0.25">
      <c r="A5857" s="59" t="str">
        <f t="shared" si="93"/>
        <v/>
      </c>
    </row>
    <row r="5858" spans="1:1" ht="30.75" customHeight="1" x14ac:dyDescent="0.25">
      <c r="A5858" s="59" t="str">
        <f t="shared" si="93"/>
        <v/>
      </c>
    </row>
    <row r="5859" spans="1:1" ht="30.75" customHeight="1" x14ac:dyDescent="0.25">
      <c r="A5859" s="59" t="str">
        <f t="shared" si="93"/>
        <v/>
      </c>
    </row>
    <row r="5860" spans="1:1" ht="30.75" customHeight="1" x14ac:dyDescent="0.25">
      <c r="A5860" s="59" t="str">
        <f t="shared" si="93"/>
        <v/>
      </c>
    </row>
    <row r="5861" spans="1:1" ht="30.75" customHeight="1" x14ac:dyDescent="0.25">
      <c r="A5861" s="59" t="str">
        <f t="shared" si="93"/>
        <v/>
      </c>
    </row>
    <row r="5862" spans="1:1" ht="30.75" customHeight="1" x14ac:dyDescent="0.25">
      <c r="A5862" s="59" t="str">
        <f t="shared" si="93"/>
        <v/>
      </c>
    </row>
    <row r="5863" spans="1:1" ht="30.75" customHeight="1" x14ac:dyDescent="0.25">
      <c r="A5863" s="59" t="str">
        <f t="shared" si="93"/>
        <v/>
      </c>
    </row>
    <row r="5864" spans="1:1" ht="30.75" customHeight="1" x14ac:dyDescent="0.25">
      <c r="A5864" s="59" t="str">
        <f t="shared" si="93"/>
        <v/>
      </c>
    </row>
    <row r="5865" spans="1:1" ht="30.75" customHeight="1" x14ac:dyDescent="0.25">
      <c r="A5865" s="59" t="str">
        <f t="shared" si="93"/>
        <v/>
      </c>
    </row>
    <row r="5866" spans="1:1" ht="30.75" customHeight="1" x14ac:dyDescent="0.25">
      <c r="A5866" s="59" t="str">
        <f t="shared" si="93"/>
        <v/>
      </c>
    </row>
    <row r="5867" spans="1:1" ht="30.75" customHeight="1" x14ac:dyDescent="0.25">
      <c r="A5867" s="59" t="str">
        <f t="shared" si="93"/>
        <v/>
      </c>
    </row>
    <row r="5868" spans="1:1" ht="30.75" customHeight="1" x14ac:dyDescent="0.25">
      <c r="A5868" s="59" t="str">
        <f t="shared" si="93"/>
        <v/>
      </c>
    </row>
    <row r="5869" spans="1:1" ht="30.75" customHeight="1" x14ac:dyDescent="0.25">
      <c r="A5869" s="59" t="str">
        <f t="shared" si="93"/>
        <v/>
      </c>
    </row>
    <row r="5870" spans="1:1" ht="30.75" customHeight="1" x14ac:dyDescent="0.25">
      <c r="A5870" s="59" t="str">
        <f t="shared" si="93"/>
        <v/>
      </c>
    </row>
    <row r="5871" spans="1:1" ht="30.75" customHeight="1" x14ac:dyDescent="0.25">
      <c r="A5871" s="59" t="str">
        <f t="shared" si="93"/>
        <v/>
      </c>
    </row>
    <row r="5872" spans="1:1" ht="30.75" customHeight="1" x14ac:dyDescent="0.25">
      <c r="A5872" s="59" t="str">
        <f t="shared" si="93"/>
        <v/>
      </c>
    </row>
    <row r="5873" spans="1:1" ht="30.75" customHeight="1" x14ac:dyDescent="0.25">
      <c r="A5873" s="59" t="str">
        <f t="shared" si="93"/>
        <v/>
      </c>
    </row>
    <row r="5874" spans="1:1" ht="30.75" customHeight="1" x14ac:dyDescent="0.25">
      <c r="A5874" s="59" t="str">
        <f t="shared" si="93"/>
        <v/>
      </c>
    </row>
    <row r="5875" spans="1:1" ht="30.75" customHeight="1" x14ac:dyDescent="0.25">
      <c r="A5875" s="59" t="str">
        <f t="shared" si="93"/>
        <v/>
      </c>
    </row>
    <row r="5876" spans="1:1" ht="30.75" customHeight="1" x14ac:dyDescent="0.25">
      <c r="A5876" s="59" t="str">
        <f t="shared" si="93"/>
        <v/>
      </c>
    </row>
    <row r="5877" spans="1:1" ht="30.75" customHeight="1" x14ac:dyDescent="0.25">
      <c r="A5877" s="59" t="str">
        <f t="shared" si="93"/>
        <v/>
      </c>
    </row>
    <row r="5878" spans="1:1" ht="30.75" customHeight="1" x14ac:dyDescent="0.25">
      <c r="A5878" s="59" t="str">
        <f t="shared" si="93"/>
        <v/>
      </c>
    </row>
    <row r="5879" spans="1:1" ht="30.75" customHeight="1" x14ac:dyDescent="0.25">
      <c r="A5879" s="59" t="str">
        <f t="shared" si="93"/>
        <v/>
      </c>
    </row>
    <row r="5880" spans="1:1" ht="30.75" customHeight="1" x14ac:dyDescent="0.25">
      <c r="A5880" s="59" t="str">
        <f t="shared" si="93"/>
        <v/>
      </c>
    </row>
    <row r="5881" spans="1:1" ht="30.75" customHeight="1" x14ac:dyDescent="0.25">
      <c r="A5881" s="59" t="str">
        <f t="shared" si="93"/>
        <v/>
      </c>
    </row>
    <row r="5882" spans="1:1" ht="30.75" customHeight="1" x14ac:dyDescent="0.25">
      <c r="A5882" s="59" t="str">
        <f t="shared" si="93"/>
        <v/>
      </c>
    </row>
    <row r="5883" spans="1:1" ht="30.75" customHeight="1" x14ac:dyDescent="0.25">
      <c r="A5883" s="59" t="str">
        <f t="shared" si="93"/>
        <v/>
      </c>
    </row>
    <row r="5884" spans="1:1" ht="30.75" customHeight="1" x14ac:dyDescent="0.25">
      <c r="A5884" s="59" t="str">
        <f t="shared" si="93"/>
        <v/>
      </c>
    </row>
    <row r="5885" spans="1:1" ht="30.75" customHeight="1" x14ac:dyDescent="0.25">
      <c r="A5885" s="59" t="str">
        <f t="shared" si="93"/>
        <v/>
      </c>
    </row>
    <row r="5886" spans="1:1" ht="30.75" customHeight="1" x14ac:dyDescent="0.25">
      <c r="A5886" s="59" t="str">
        <f t="shared" si="93"/>
        <v/>
      </c>
    </row>
    <row r="5887" spans="1:1" ht="30.75" customHeight="1" x14ac:dyDescent="0.25">
      <c r="A5887" s="59" t="str">
        <f t="shared" si="93"/>
        <v/>
      </c>
    </row>
    <row r="5888" spans="1:1" ht="30.75" customHeight="1" x14ac:dyDescent="0.25">
      <c r="A5888" s="59" t="str">
        <f t="shared" si="93"/>
        <v/>
      </c>
    </row>
    <row r="5889" spans="1:1" ht="30.75" customHeight="1" x14ac:dyDescent="0.25">
      <c r="A5889" s="59" t="str">
        <f t="shared" si="93"/>
        <v/>
      </c>
    </row>
    <row r="5890" spans="1:1" ht="30.75" customHeight="1" x14ac:dyDescent="0.25">
      <c r="A5890" s="59" t="str">
        <f t="shared" si="93"/>
        <v/>
      </c>
    </row>
    <row r="5891" spans="1:1" ht="30.75" customHeight="1" x14ac:dyDescent="0.25">
      <c r="A5891" s="59" t="str">
        <f t="shared" ref="A5891:A5954" si="94">IF(B5891&lt;&gt;"",DATE(2020,INT((ROW(A5889)-1)/27)+1,1),"")</f>
        <v/>
      </c>
    </row>
    <row r="5892" spans="1:1" ht="30.75" customHeight="1" x14ac:dyDescent="0.25">
      <c r="A5892" s="59" t="str">
        <f t="shared" si="94"/>
        <v/>
      </c>
    </row>
    <row r="5893" spans="1:1" ht="30.75" customHeight="1" x14ac:dyDescent="0.25">
      <c r="A5893" s="59" t="str">
        <f t="shared" si="94"/>
        <v/>
      </c>
    </row>
    <row r="5894" spans="1:1" ht="30.75" customHeight="1" x14ac:dyDescent="0.25">
      <c r="A5894" s="59" t="str">
        <f t="shared" si="94"/>
        <v/>
      </c>
    </row>
    <row r="5895" spans="1:1" ht="30.75" customHeight="1" x14ac:dyDescent="0.25">
      <c r="A5895" s="59" t="str">
        <f t="shared" si="94"/>
        <v/>
      </c>
    </row>
    <row r="5896" spans="1:1" ht="30.75" customHeight="1" x14ac:dyDescent="0.25">
      <c r="A5896" s="59" t="str">
        <f t="shared" si="94"/>
        <v/>
      </c>
    </row>
    <row r="5897" spans="1:1" ht="30.75" customHeight="1" x14ac:dyDescent="0.25">
      <c r="A5897" s="59" t="str">
        <f t="shared" si="94"/>
        <v/>
      </c>
    </row>
    <row r="5898" spans="1:1" ht="30.75" customHeight="1" x14ac:dyDescent="0.25">
      <c r="A5898" s="59" t="str">
        <f t="shared" si="94"/>
        <v/>
      </c>
    </row>
    <row r="5899" spans="1:1" ht="30.75" customHeight="1" x14ac:dyDescent="0.25">
      <c r="A5899" s="59" t="str">
        <f t="shared" si="94"/>
        <v/>
      </c>
    </row>
    <row r="5900" spans="1:1" ht="30.75" customHeight="1" x14ac:dyDescent="0.25">
      <c r="A5900" s="59" t="str">
        <f t="shared" si="94"/>
        <v/>
      </c>
    </row>
    <row r="5901" spans="1:1" ht="30.75" customHeight="1" x14ac:dyDescent="0.25">
      <c r="A5901" s="59" t="str">
        <f t="shared" si="94"/>
        <v/>
      </c>
    </row>
    <row r="5902" spans="1:1" ht="30.75" customHeight="1" x14ac:dyDescent="0.25">
      <c r="A5902" s="59" t="str">
        <f t="shared" si="94"/>
        <v/>
      </c>
    </row>
    <row r="5903" spans="1:1" ht="30.75" customHeight="1" x14ac:dyDescent="0.25">
      <c r="A5903" s="59" t="str">
        <f t="shared" si="94"/>
        <v/>
      </c>
    </row>
    <row r="5904" spans="1:1" ht="30.75" customHeight="1" x14ac:dyDescent="0.25">
      <c r="A5904" s="59" t="str">
        <f t="shared" si="94"/>
        <v/>
      </c>
    </row>
    <row r="5905" spans="1:1" ht="30.75" customHeight="1" x14ac:dyDescent="0.25">
      <c r="A5905" s="59" t="str">
        <f t="shared" si="94"/>
        <v/>
      </c>
    </row>
    <row r="5906" spans="1:1" ht="30.75" customHeight="1" x14ac:dyDescent="0.25">
      <c r="A5906" s="59" t="str">
        <f t="shared" si="94"/>
        <v/>
      </c>
    </row>
    <row r="5907" spans="1:1" ht="30.75" customHeight="1" x14ac:dyDescent="0.25">
      <c r="A5907" s="59" t="str">
        <f t="shared" si="94"/>
        <v/>
      </c>
    </row>
    <row r="5908" spans="1:1" ht="30.75" customHeight="1" x14ac:dyDescent="0.25">
      <c r="A5908" s="59" t="str">
        <f t="shared" si="94"/>
        <v/>
      </c>
    </row>
    <row r="5909" spans="1:1" ht="30.75" customHeight="1" x14ac:dyDescent="0.25">
      <c r="A5909" s="59" t="str">
        <f t="shared" si="94"/>
        <v/>
      </c>
    </row>
    <row r="5910" spans="1:1" ht="30.75" customHeight="1" x14ac:dyDescent="0.25">
      <c r="A5910" s="59" t="str">
        <f t="shared" si="94"/>
        <v/>
      </c>
    </row>
    <row r="5911" spans="1:1" ht="30.75" customHeight="1" x14ac:dyDescent="0.25">
      <c r="A5911" s="59" t="str">
        <f t="shared" si="94"/>
        <v/>
      </c>
    </row>
    <row r="5912" spans="1:1" ht="30.75" customHeight="1" x14ac:dyDescent="0.25">
      <c r="A5912" s="59" t="str">
        <f t="shared" si="94"/>
        <v/>
      </c>
    </row>
    <row r="5913" spans="1:1" ht="30.75" customHeight="1" x14ac:dyDescent="0.25">
      <c r="A5913" s="59" t="str">
        <f t="shared" si="94"/>
        <v/>
      </c>
    </row>
    <row r="5914" spans="1:1" ht="30.75" customHeight="1" x14ac:dyDescent="0.25">
      <c r="A5914" s="59" t="str">
        <f t="shared" si="94"/>
        <v/>
      </c>
    </row>
    <row r="5915" spans="1:1" ht="30.75" customHeight="1" x14ac:dyDescent="0.25">
      <c r="A5915" s="59" t="str">
        <f t="shared" si="94"/>
        <v/>
      </c>
    </row>
    <row r="5916" spans="1:1" ht="30.75" customHeight="1" x14ac:dyDescent="0.25">
      <c r="A5916" s="59" t="str">
        <f t="shared" si="94"/>
        <v/>
      </c>
    </row>
    <row r="5917" spans="1:1" ht="30.75" customHeight="1" x14ac:dyDescent="0.25">
      <c r="A5917" s="59" t="str">
        <f t="shared" si="94"/>
        <v/>
      </c>
    </row>
    <row r="5918" spans="1:1" ht="30.75" customHeight="1" x14ac:dyDescent="0.25">
      <c r="A5918" s="59" t="str">
        <f t="shared" si="94"/>
        <v/>
      </c>
    </row>
    <row r="5919" spans="1:1" ht="30.75" customHeight="1" x14ac:dyDescent="0.25">
      <c r="A5919" s="59" t="str">
        <f t="shared" si="94"/>
        <v/>
      </c>
    </row>
    <row r="5920" spans="1:1" ht="30.75" customHeight="1" x14ac:dyDescent="0.25">
      <c r="A5920" s="59" t="str">
        <f t="shared" si="94"/>
        <v/>
      </c>
    </row>
    <row r="5921" spans="1:1" ht="30.75" customHeight="1" x14ac:dyDescent="0.25">
      <c r="A5921" s="59" t="str">
        <f t="shared" si="94"/>
        <v/>
      </c>
    </row>
    <row r="5922" spans="1:1" ht="30.75" customHeight="1" x14ac:dyDescent="0.25">
      <c r="A5922" s="59" t="str">
        <f t="shared" si="94"/>
        <v/>
      </c>
    </row>
    <row r="5923" spans="1:1" ht="30.75" customHeight="1" x14ac:dyDescent="0.25">
      <c r="A5923" s="59" t="str">
        <f t="shared" si="94"/>
        <v/>
      </c>
    </row>
    <row r="5924" spans="1:1" ht="30.75" customHeight="1" x14ac:dyDescent="0.25">
      <c r="A5924" s="59" t="str">
        <f t="shared" si="94"/>
        <v/>
      </c>
    </row>
    <row r="5925" spans="1:1" ht="30.75" customHeight="1" x14ac:dyDescent="0.25">
      <c r="A5925" s="59" t="str">
        <f t="shared" si="94"/>
        <v/>
      </c>
    </row>
    <row r="5926" spans="1:1" ht="30.75" customHeight="1" x14ac:dyDescent="0.25">
      <c r="A5926" s="59" t="str">
        <f t="shared" si="94"/>
        <v/>
      </c>
    </row>
    <row r="5927" spans="1:1" ht="30.75" customHeight="1" x14ac:dyDescent="0.25">
      <c r="A5927" s="59" t="str">
        <f t="shared" si="94"/>
        <v/>
      </c>
    </row>
    <row r="5928" spans="1:1" ht="30.75" customHeight="1" x14ac:dyDescent="0.25">
      <c r="A5928" s="59" t="str">
        <f t="shared" si="94"/>
        <v/>
      </c>
    </row>
    <row r="5929" spans="1:1" ht="30.75" customHeight="1" x14ac:dyDescent="0.25">
      <c r="A5929" s="59" t="str">
        <f t="shared" si="94"/>
        <v/>
      </c>
    </row>
    <row r="5930" spans="1:1" ht="30.75" customHeight="1" x14ac:dyDescent="0.25">
      <c r="A5930" s="59" t="str">
        <f t="shared" si="94"/>
        <v/>
      </c>
    </row>
    <row r="5931" spans="1:1" ht="30.75" customHeight="1" x14ac:dyDescent="0.25">
      <c r="A5931" s="59" t="str">
        <f t="shared" si="94"/>
        <v/>
      </c>
    </row>
    <row r="5932" spans="1:1" ht="30.75" customHeight="1" x14ac:dyDescent="0.25">
      <c r="A5932" s="59" t="str">
        <f t="shared" si="94"/>
        <v/>
      </c>
    </row>
    <row r="5933" spans="1:1" ht="30.75" customHeight="1" x14ac:dyDescent="0.25">
      <c r="A5933" s="59" t="str">
        <f t="shared" si="94"/>
        <v/>
      </c>
    </row>
    <row r="5934" spans="1:1" ht="30.75" customHeight="1" x14ac:dyDescent="0.25">
      <c r="A5934" s="59" t="str">
        <f t="shared" si="94"/>
        <v/>
      </c>
    </row>
    <row r="5935" spans="1:1" ht="30.75" customHeight="1" x14ac:dyDescent="0.25">
      <c r="A5935" s="59" t="str">
        <f t="shared" si="94"/>
        <v/>
      </c>
    </row>
    <row r="5936" spans="1:1" ht="30.75" customHeight="1" x14ac:dyDescent="0.25">
      <c r="A5936" s="59" t="str">
        <f t="shared" si="94"/>
        <v/>
      </c>
    </row>
    <row r="5937" spans="1:1" ht="30.75" customHeight="1" x14ac:dyDescent="0.25">
      <c r="A5937" s="59" t="str">
        <f t="shared" si="94"/>
        <v/>
      </c>
    </row>
    <row r="5938" spans="1:1" ht="30.75" customHeight="1" x14ac:dyDescent="0.25">
      <c r="A5938" s="59" t="str">
        <f t="shared" si="94"/>
        <v/>
      </c>
    </row>
    <row r="5939" spans="1:1" ht="30.75" customHeight="1" x14ac:dyDescent="0.25">
      <c r="A5939" s="59" t="str">
        <f t="shared" si="94"/>
        <v/>
      </c>
    </row>
    <row r="5940" spans="1:1" ht="30.75" customHeight="1" x14ac:dyDescent="0.25">
      <c r="A5940" s="59" t="str">
        <f t="shared" si="94"/>
        <v/>
      </c>
    </row>
    <row r="5941" spans="1:1" ht="30.75" customHeight="1" x14ac:dyDescent="0.25">
      <c r="A5941" s="59" t="str">
        <f t="shared" si="94"/>
        <v/>
      </c>
    </row>
    <row r="5942" spans="1:1" ht="30.75" customHeight="1" x14ac:dyDescent="0.25">
      <c r="A5942" s="59" t="str">
        <f t="shared" si="94"/>
        <v/>
      </c>
    </row>
    <row r="5943" spans="1:1" ht="30.75" customHeight="1" x14ac:dyDescent="0.25">
      <c r="A5943" s="59" t="str">
        <f t="shared" si="94"/>
        <v/>
      </c>
    </row>
    <row r="5944" spans="1:1" ht="30.75" customHeight="1" x14ac:dyDescent="0.25">
      <c r="A5944" s="59" t="str">
        <f t="shared" si="94"/>
        <v/>
      </c>
    </row>
    <row r="5945" spans="1:1" ht="30.75" customHeight="1" x14ac:dyDescent="0.25">
      <c r="A5945" s="59" t="str">
        <f t="shared" si="94"/>
        <v/>
      </c>
    </row>
    <row r="5946" spans="1:1" ht="30.75" customHeight="1" x14ac:dyDescent="0.25">
      <c r="A5946" s="59" t="str">
        <f t="shared" si="94"/>
        <v/>
      </c>
    </row>
    <row r="5947" spans="1:1" ht="30.75" customHeight="1" x14ac:dyDescent="0.25">
      <c r="A5947" s="59" t="str">
        <f t="shared" si="94"/>
        <v/>
      </c>
    </row>
    <row r="5948" spans="1:1" ht="30.75" customHeight="1" x14ac:dyDescent="0.25">
      <c r="A5948" s="59" t="str">
        <f t="shared" si="94"/>
        <v/>
      </c>
    </row>
    <row r="5949" spans="1:1" ht="30.75" customHeight="1" x14ac:dyDescent="0.25">
      <c r="A5949" s="59" t="str">
        <f t="shared" si="94"/>
        <v/>
      </c>
    </row>
    <row r="5950" spans="1:1" ht="30.75" customHeight="1" x14ac:dyDescent="0.25">
      <c r="A5950" s="59" t="str">
        <f t="shared" si="94"/>
        <v/>
      </c>
    </row>
    <row r="5951" spans="1:1" ht="30.75" customHeight="1" x14ac:dyDescent="0.25">
      <c r="A5951" s="59" t="str">
        <f t="shared" si="94"/>
        <v/>
      </c>
    </row>
    <row r="5952" spans="1:1" ht="30.75" customHeight="1" x14ac:dyDescent="0.25">
      <c r="A5952" s="59" t="str">
        <f t="shared" si="94"/>
        <v/>
      </c>
    </row>
    <row r="5953" spans="1:1" ht="30.75" customHeight="1" x14ac:dyDescent="0.25">
      <c r="A5953" s="59" t="str">
        <f t="shared" si="94"/>
        <v/>
      </c>
    </row>
    <row r="5954" spans="1:1" ht="30.75" customHeight="1" x14ac:dyDescent="0.25">
      <c r="A5954" s="59" t="str">
        <f t="shared" si="94"/>
        <v/>
      </c>
    </row>
    <row r="5955" spans="1:1" ht="30.75" customHeight="1" x14ac:dyDescent="0.25">
      <c r="A5955" s="59" t="str">
        <f t="shared" ref="A5955:A6018" si="95">IF(B5955&lt;&gt;"",DATE(2020,INT((ROW(A5953)-1)/27)+1,1),"")</f>
        <v/>
      </c>
    </row>
    <row r="5956" spans="1:1" ht="30.75" customHeight="1" x14ac:dyDescent="0.25">
      <c r="A5956" s="59" t="str">
        <f t="shared" si="95"/>
        <v/>
      </c>
    </row>
    <row r="5957" spans="1:1" ht="30.75" customHeight="1" x14ac:dyDescent="0.25">
      <c r="A5957" s="59" t="str">
        <f t="shared" si="95"/>
        <v/>
      </c>
    </row>
    <row r="5958" spans="1:1" ht="30.75" customHeight="1" x14ac:dyDescent="0.25">
      <c r="A5958" s="59" t="str">
        <f t="shared" si="95"/>
        <v/>
      </c>
    </row>
    <row r="5959" spans="1:1" ht="30.75" customHeight="1" x14ac:dyDescent="0.25">
      <c r="A5959" s="59" t="str">
        <f t="shared" si="95"/>
        <v/>
      </c>
    </row>
    <row r="5960" spans="1:1" ht="30.75" customHeight="1" x14ac:dyDescent="0.25">
      <c r="A5960" s="59" t="str">
        <f t="shared" si="95"/>
        <v/>
      </c>
    </row>
    <row r="5961" spans="1:1" ht="30.75" customHeight="1" x14ac:dyDescent="0.25">
      <c r="A5961" s="59" t="str">
        <f t="shared" si="95"/>
        <v/>
      </c>
    </row>
    <row r="5962" spans="1:1" ht="30.75" customHeight="1" x14ac:dyDescent="0.25">
      <c r="A5962" s="59" t="str">
        <f t="shared" si="95"/>
        <v/>
      </c>
    </row>
    <row r="5963" spans="1:1" ht="30.75" customHeight="1" x14ac:dyDescent="0.25">
      <c r="A5963" s="59" t="str">
        <f t="shared" si="95"/>
        <v/>
      </c>
    </row>
    <row r="5964" spans="1:1" ht="30.75" customHeight="1" x14ac:dyDescent="0.25">
      <c r="A5964" s="59" t="str">
        <f t="shared" si="95"/>
        <v/>
      </c>
    </row>
    <row r="5965" spans="1:1" ht="30.75" customHeight="1" x14ac:dyDescent="0.25">
      <c r="A5965" s="59" t="str">
        <f t="shared" si="95"/>
        <v/>
      </c>
    </row>
    <row r="5966" spans="1:1" ht="30.75" customHeight="1" x14ac:dyDescent="0.25">
      <c r="A5966" s="59" t="str">
        <f t="shared" si="95"/>
        <v/>
      </c>
    </row>
    <row r="5967" spans="1:1" ht="30.75" customHeight="1" x14ac:dyDescent="0.25">
      <c r="A5967" s="59" t="str">
        <f t="shared" si="95"/>
        <v/>
      </c>
    </row>
    <row r="5968" spans="1:1" ht="30.75" customHeight="1" x14ac:dyDescent="0.25">
      <c r="A5968" s="59" t="str">
        <f t="shared" si="95"/>
        <v/>
      </c>
    </row>
    <row r="5969" spans="1:1" ht="30.75" customHeight="1" x14ac:dyDescent="0.25">
      <c r="A5969" s="59" t="str">
        <f t="shared" si="95"/>
        <v/>
      </c>
    </row>
    <row r="5970" spans="1:1" ht="30.75" customHeight="1" x14ac:dyDescent="0.25">
      <c r="A5970" s="59" t="str">
        <f t="shared" si="95"/>
        <v/>
      </c>
    </row>
    <row r="5971" spans="1:1" ht="30.75" customHeight="1" x14ac:dyDescent="0.25">
      <c r="A5971" s="59" t="str">
        <f t="shared" si="95"/>
        <v/>
      </c>
    </row>
    <row r="5972" spans="1:1" ht="30.75" customHeight="1" x14ac:dyDescent="0.25">
      <c r="A5972" s="59" t="str">
        <f t="shared" si="95"/>
        <v/>
      </c>
    </row>
    <row r="5973" spans="1:1" ht="30.75" customHeight="1" x14ac:dyDescent="0.25">
      <c r="A5973" s="59" t="str">
        <f t="shared" si="95"/>
        <v/>
      </c>
    </row>
    <row r="5974" spans="1:1" ht="30.75" customHeight="1" x14ac:dyDescent="0.25">
      <c r="A5974" s="59" t="str">
        <f t="shared" si="95"/>
        <v/>
      </c>
    </row>
    <row r="5975" spans="1:1" ht="30.75" customHeight="1" x14ac:dyDescent="0.25">
      <c r="A5975" s="59" t="str">
        <f t="shared" si="95"/>
        <v/>
      </c>
    </row>
    <row r="5976" spans="1:1" ht="30.75" customHeight="1" x14ac:dyDescent="0.25">
      <c r="A5976" s="59" t="str">
        <f t="shared" si="95"/>
        <v/>
      </c>
    </row>
    <row r="5977" spans="1:1" ht="30.75" customHeight="1" x14ac:dyDescent="0.25">
      <c r="A5977" s="59" t="str">
        <f t="shared" si="95"/>
        <v/>
      </c>
    </row>
    <row r="5978" spans="1:1" ht="30.75" customHeight="1" x14ac:dyDescent="0.25">
      <c r="A5978" s="59" t="str">
        <f t="shared" si="95"/>
        <v/>
      </c>
    </row>
    <row r="5979" spans="1:1" ht="30.75" customHeight="1" x14ac:dyDescent="0.25">
      <c r="A5979" s="59" t="str">
        <f t="shared" si="95"/>
        <v/>
      </c>
    </row>
    <row r="5980" spans="1:1" ht="30.75" customHeight="1" x14ac:dyDescent="0.25">
      <c r="A5980" s="59" t="str">
        <f t="shared" si="95"/>
        <v/>
      </c>
    </row>
    <row r="5981" spans="1:1" ht="30.75" customHeight="1" x14ac:dyDescent="0.25">
      <c r="A5981" s="59" t="str">
        <f t="shared" si="95"/>
        <v/>
      </c>
    </row>
    <row r="5982" spans="1:1" ht="30.75" customHeight="1" x14ac:dyDescent="0.25">
      <c r="A5982" s="59" t="str">
        <f t="shared" si="95"/>
        <v/>
      </c>
    </row>
    <row r="5983" spans="1:1" ht="30.75" customHeight="1" x14ac:dyDescent="0.25">
      <c r="A5983" s="59" t="str">
        <f t="shared" si="95"/>
        <v/>
      </c>
    </row>
    <row r="5984" spans="1:1" ht="30.75" customHeight="1" x14ac:dyDescent="0.25">
      <c r="A5984" s="59" t="str">
        <f t="shared" si="95"/>
        <v/>
      </c>
    </row>
    <row r="5985" spans="1:1" ht="30.75" customHeight="1" x14ac:dyDescent="0.25">
      <c r="A5985" s="59" t="str">
        <f t="shared" si="95"/>
        <v/>
      </c>
    </row>
    <row r="5986" spans="1:1" ht="30.75" customHeight="1" x14ac:dyDescent="0.25">
      <c r="A5986" s="59" t="str">
        <f t="shared" si="95"/>
        <v/>
      </c>
    </row>
    <row r="5987" spans="1:1" ht="30.75" customHeight="1" x14ac:dyDescent="0.25">
      <c r="A5987" s="59" t="str">
        <f t="shared" si="95"/>
        <v/>
      </c>
    </row>
    <row r="5988" spans="1:1" ht="30.75" customHeight="1" x14ac:dyDescent="0.25">
      <c r="A5988" s="59" t="str">
        <f t="shared" si="95"/>
        <v/>
      </c>
    </row>
    <row r="5989" spans="1:1" ht="30.75" customHeight="1" x14ac:dyDescent="0.25">
      <c r="A5989" s="59" t="str">
        <f t="shared" si="95"/>
        <v/>
      </c>
    </row>
    <row r="5990" spans="1:1" ht="30.75" customHeight="1" x14ac:dyDescent="0.25">
      <c r="A5990" s="59" t="str">
        <f t="shared" si="95"/>
        <v/>
      </c>
    </row>
    <row r="5991" spans="1:1" ht="30.75" customHeight="1" x14ac:dyDescent="0.25">
      <c r="A5991" s="59" t="str">
        <f t="shared" si="95"/>
        <v/>
      </c>
    </row>
    <row r="5992" spans="1:1" ht="30.75" customHeight="1" x14ac:dyDescent="0.25">
      <c r="A5992" s="59" t="str">
        <f t="shared" si="95"/>
        <v/>
      </c>
    </row>
    <row r="5993" spans="1:1" ht="30.75" customHeight="1" x14ac:dyDescent="0.25">
      <c r="A5993" s="59" t="str">
        <f t="shared" si="95"/>
        <v/>
      </c>
    </row>
    <row r="5994" spans="1:1" ht="30.75" customHeight="1" x14ac:dyDescent="0.25">
      <c r="A5994" s="59" t="str">
        <f t="shared" si="95"/>
        <v/>
      </c>
    </row>
    <row r="5995" spans="1:1" ht="30.75" customHeight="1" x14ac:dyDescent="0.25">
      <c r="A5995" s="59" t="str">
        <f t="shared" si="95"/>
        <v/>
      </c>
    </row>
    <row r="5996" spans="1:1" ht="30.75" customHeight="1" x14ac:dyDescent="0.25">
      <c r="A5996" s="59" t="str">
        <f t="shared" si="95"/>
        <v/>
      </c>
    </row>
    <row r="5997" spans="1:1" ht="30.75" customHeight="1" x14ac:dyDescent="0.25">
      <c r="A5997" s="59" t="str">
        <f t="shared" si="95"/>
        <v/>
      </c>
    </row>
    <row r="5998" spans="1:1" ht="30.75" customHeight="1" x14ac:dyDescent="0.25">
      <c r="A5998" s="59" t="str">
        <f t="shared" si="95"/>
        <v/>
      </c>
    </row>
    <row r="5999" spans="1:1" ht="30.75" customHeight="1" x14ac:dyDescent="0.25">
      <c r="A5999" s="59" t="str">
        <f t="shared" si="95"/>
        <v/>
      </c>
    </row>
    <row r="6000" spans="1:1" ht="30.75" customHeight="1" x14ac:dyDescent="0.25">
      <c r="A6000" s="59" t="str">
        <f t="shared" si="95"/>
        <v/>
      </c>
    </row>
    <row r="6001" spans="1:1" ht="30.75" customHeight="1" x14ac:dyDescent="0.25">
      <c r="A6001" s="59" t="str">
        <f t="shared" si="95"/>
        <v/>
      </c>
    </row>
    <row r="6002" spans="1:1" ht="30.75" customHeight="1" x14ac:dyDescent="0.25">
      <c r="A6002" s="59" t="str">
        <f t="shared" si="95"/>
        <v/>
      </c>
    </row>
    <row r="6003" spans="1:1" ht="30.75" customHeight="1" x14ac:dyDescent="0.25">
      <c r="A6003" s="59" t="str">
        <f t="shared" si="95"/>
        <v/>
      </c>
    </row>
    <row r="6004" spans="1:1" ht="30.75" customHeight="1" x14ac:dyDescent="0.25">
      <c r="A6004" s="59" t="str">
        <f t="shared" si="95"/>
        <v/>
      </c>
    </row>
    <row r="6005" spans="1:1" ht="30.75" customHeight="1" x14ac:dyDescent="0.25">
      <c r="A6005" s="59" t="str">
        <f t="shared" si="95"/>
        <v/>
      </c>
    </row>
    <row r="6006" spans="1:1" ht="30.75" customHeight="1" x14ac:dyDescent="0.25">
      <c r="A6006" s="59" t="str">
        <f t="shared" si="95"/>
        <v/>
      </c>
    </row>
    <row r="6007" spans="1:1" ht="30.75" customHeight="1" x14ac:dyDescent="0.25">
      <c r="A6007" s="59" t="str">
        <f t="shared" si="95"/>
        <v/>
      </c>
    </row>
    <row r="6008" spans="1:1" ht="30.75" customHeight="1" x14ac:dyDescent="0.25">
      <c r="A6008" s="59" t="str">
        <f t="shared" si="95"/>
        <v/>
      </c>
    </row>
    <row r="6009" spans="1:1" ht="30.75" customHeight="1" x14ac:dyDescent="0.25">
      <c r="A6009" s="59" t="str">
        <f t="shared" si="95"/>
        <v/>
      </c>
    </row>
    <row r="6010" spans="1:1" ht="30.75" customHeight="1" x14ac:dyDescent="0.25">
      <c r="A6010" s="59" t="str">
        <f t="shared" si="95"/>
        <v/>
      </c>
    </row>
    <row r="6011" spans="1:1" ht="30.75" customHeight="1" x14ac:dyDescent="0.25">
      <c r="A6011" s="59" t="str">
        <f t="shared" si="95"/>
        <v/>
      </c>
    </row>
    <row r="6012" spans="1:1" ht="30.75" customHeight="1" x14ac:dyDescent="0.25">
      <c r="A6012" s="59" t="str">
        <f t="shared" si="95"/>
        <v/>
      </c>
    </row>
    <row r="6013" spans="1:1" ht="30.75" customHeight="1" x14ac:dyDescent="0.25">
      <c r="A6013" s="59" t="str">
        <f t="shared" si="95"/>
        <v/>
      </c>
    </row>
    <row r="6014" spans="1:1" ht="30.75" customHeight="1" x14ac:dyDescent="0.25">
      <c r="A6014" s="59" t="str">
        <f t="shared" si="95"/>
        <v/>
      </c>
    </row>
    <row r="6015" spans="1:1" ht="30.75" customHeight="1" x14ac:dyDescent="0.25">
      <c r="A6015" s="59" t="str">
        <f t="shared" si="95"/>
        <v/>
      </c>
    </row>
    <row r="6016" spans="1:1" ht="30.75" customHeight="1" x14ac:dyDescent="0.25">
      <c r="A6016" s="59" t="str">
        <f t="shared" si="95"/>
        <v/>
      </c>
    </row>
    <row r="6017" spans="1:1" ht="30.75" customHeight="1" x14ac:dyDescent="0.25">
      <c r="A6017" s="59" t="str">
        <f t="shared" si="95"/>
        <v/>
      </c>
    </row>
    <row r="6018" spans="1:1" ht="30.75" customHeight="1" x14ac:dyDescent="0.25">
      <c r="A6018" s="59" t="str">
        <f t="shared" si="95"/>
        <v/>
      </c>
    </row>
    <row r="6019" spans="1:1" ht="30.75" customHeight="1" x14ac:dyDescent="0.25">
      <c r="A6019" s="59" t="str">
        <f t="shared" ref="A6019:A6082" si="96">IF(B6019&lt;&gt;"",DATE(2020,INT((ROW(A6017)-1)/27)+1,1),"")</f>
        <v/>
      </c>
    </row>
    <row r="6020" spans="1:1" ht="30.75" customHeight="1" x14ac:dyDescent="0.25">
      <c r="A6020" s="59" t="str">
        <f t="shared" si="96"/>
        <v/>
      </c>
    </row>
    <row r="6021" spans="1:1" ht="30.75" customHeight="1" x14ac:dyDescent="0.25">
      <c r="A6021" s="59" t="str">
        <f t="shared" si="96"/>
        <v/>
      </c>
    </row>
    <row r="6022" spans="1:1" ht="30.75" customHeight="1" x14ac:dyDescent="0.25">
      <c r="A6022" s="59" t="str">
        <f t="shared" si="96"/>
        <v/>
      </c>
    </row>
    <row r="6023" spans="1:1" ht="30.75" customHeight="1" x14ac:dyDescent="0.25">
      <c r="A6023" s="59" t="str">
        <f t="shared" si="96"/>
        <v/>
      </c>
    </row>
    <row r="6024" spans="1:1" ht="30.75" customHeight="1" x14ac:dyDescent="0.25">
      <c r="A6024" s="59" t="str">
        <f t="shared" si="96"/>
        <v/>
      </c>
    </row>
    <row r="6025" spans="1:1" ht="30.75" customHeight="1" x14ac:dyDescent="0.25">
      <c r="A6025" s="59" t="str">
        <f t="shared" si="96"/>
        <v/>
      </c>
    </row>
    <row r="6026" spans="1:1" ht="30.75" customHeight="1" x14ac:dyDescent="0.25">
      <c r="A6026" s="59" t="str">
        <f t="shared" si="96"/>
        <v/>
      </c>
    </row>
    <row r="6027" spans="1:1" ht="30.75" customHeight="1" x14ac:dyDescent="0.25">
      <c r="A6027" s="59" t="str">
        <f t="shared" si="96"/>
        <v/>
      </c>
    </row>
    <row r="6028" spans="1:1" ht="30.75" customHeight="1" x14ac:dyDescent="0.25">
      <c r="A6028" s="59" t="str">
        <f t="shared" si="96"/>
        <v/>
      </c>
    </row>
    <row r="6029" spans="1:1" ht="30.75" customHeight="1" x14ac:dyDescent="0.25">
      <c r="A6029" s="59" t="str">
        <f t="shared" si="96"/>
        <v/>
      </c>
    </row>
    <row r="6030" spans="1:1" ht="30.75" customHeight="1" x14ac:dyDescent="0.25">
      <c r="A6030" s="59" t="str">
        <f t="shared" si="96"/>
        <v/>
      </c>
    </row>
    <row r="6031" spans="1:1" ht="30.75" customHeight="1" x14ac:dyDescent="0.25">
      <c r="A6031" s="59" t="str">
        <f t="shared" si="96"/>
        <v/>
      </c>
    </row>
    <row r="6032" spans="1:1" ht="30.75" customHeight="1" x14ac:dyDescent="0.25">
      <c r="A6032" s="59" t="str">
        <f t="shared" si="96"/>
        <v/>
      </c>
    </row>
    <row r="6033" spans="1:1" ht="30.75" customHeight="1" x14ac:dyDescent="0.25">
      <c r="A6033" s="59" t="str">
        <f t="shared" si="96"/>
        <v/>
      </c>
    </row>
    <row r="6034" spans="1:1" ht="30.75" customHeight="1" x14ac:dyDescent="0.25">
      <c r="A6034" s="59" t="str">
        <f t="shared" si="96"/>
        <v/>
      </c>
    </row>
    <row r="6035" spans="1:1" ht="30.75" customHeight="1" x14ac:dyDescent="0.25">
      <c r="A6035" s="59" t="str">
        <f t="shared" si="96"/>
        <v/>
      </c>
    </row>
    <row r="6036" spans="1:1" ht="30.75" customHeight="1" x14ac:dyDescent="0.25">
      <c r="A6036" s="59" t="str">
        <f t="shared" si="96"/>
        <v/>
      </c>
    </row>
    <row r="6037" spans="1:1" ht="30.75" customHeight="1" x14ac:dyDescent="0.25">
      <c r="A6037" s="59" t="str">
        <f t="shared" si="96"/>
        <v/>
      </c>
    </row>
    <row r="6038" spans="1:1" ht="30.75" customHeight="1" x14ac:dyDescent="0.25">
      <c r="A6038" s="59" t="str">
        <f t="shared" si="96"/>
        <v/>
      </c>
    </row>
    <row r="6039" spans="1:1" ht="30.75" customHeight="1" x14ac:dyDescent="0.25">
      <c r="A6039" s="59" t="str">
        <f t="shared" si="96"/>
        <v/>
      </c>
    </row>
    <row r="6040" spans="1:1" ht="30.75" customHeight="1" x14ac:dyDescent="0.25">
      <c r="A6040" s="59" t="str">
        <f t="shared" si="96"/>
        <v/>
      </c>
    </row>
    <row r="6041" spans="1:1" ht="30.75" customHeight="1" x14ac:dyDescent="0.25">
      <c r="A6041" s="59" t="str">
        <f t="shared" si="96"/>
        <v/>
      </c>
    </row>
    <row r="6042" spans="1:1" ht="30.75" customHeight="1" x14ac:dyDescent="0.25">
      <c r="A6042" s="59" t="str">
        <f t="shared" si="96"/>
        <v/>
      </c>
    </row>
    <row r="6043" spans="1:1" ht="30.75" customHeight="1" x14ac:dyDescent="0.25">
      <c r="A6043" s="59" t="str">
        <f t="shared" si="96"/>
        <v/>
      </c>
    </row>
    <row r="6044" spans="1:1" ht="30.75" customHeight="1" x14ac:dyDescent="0.25">
      <c r="A6044" s="59" t="str">
        <f t="shared" si="96"/>
        <v/>
      </c>
    </row>
    <row r="6045" spans="1:1" ht="30.75" customHeight="1" x14ac:dyDescent="0.25">
      <c r="A6045" s="59" t="str">
        <f t="shared" si="96"/>
        <v/>
      </c>
    </row>
    <row r="6046" spans="1:1" ht="30.75" customHeight="1" x14ac:dyDescent="0.25">
      <c r="A6046" s="59" t="str">
        <f t="shared" si="96"/>
        <v/>
      </c>
    </row>
    <row r="6047" spans="1:1" ht="30.75" customHeight="1" x14ac:dyDescent="0.25">
      <c r="A6047" s="59" t="str">
        <f t="shared" si="96"/>
        <v/>
      </c>
    </row>
    <row r="6048" spans="1:1" ht="30.75" customHeight="1" x14ac:dyDescent="0.25">
      <c r="A6048" s="59" t="str">
        <f t="shared" si="96"/>
        <v/>
      </c>
    </row>
    <row r="6049" spans="1:1" ht="30.75" customHeight="1" x14ac:dyDescent="0.25">
      <c r="A6049" s="59" t="str">
        <f t="shared" si="96"/>
        <v/>
      </c>
    </row>
    <row r="6050" spans="1:1" ht="30.75" customHeight="1" x14ac:dyDescent="0.25">
      <c r="A6050" s="59" t="str">
        <f t="shared" si="96"/>
        <v/>
      </c>
    </row>
    <row r="6051" spans="1:1" ht="30.75" customHeight="1" x14ac:dyDescent="0.25">
      <c r="A6051" s="59" t="str">
        <f t="shared" si="96"/>
        <v/>
      </c>
    </row>
    <row r="6052" spans="1:1" ht="30.75" customHeight="1" x14ac:dyDescent="0.25">
      <c r="A6052" s="59" t="str">
        <f t="shared" si="96"/>
        <v/>
      </c>
    </row>
    <row r="6053" spans="1:1" ht="30.75" customHeight="1" x14ac:dyDescent="0.25">
      <c r="A6053" s="59" t="str">
        <f t="shared" si="96"/>
        <v/>
      </c>
    </row>
    <row r="6054" spans="1:1" ht="30.75" customHeight="1" x14ac:dyDescent="0.25">
      <c r="A6054" s="59" t="str">
        <f t="shared" si="96"/>
        <v/>
      </c>
    </row>
    <row r="6055" spans="1:1" ht="30.75" customHeight="1" x14ac:dyDescent="0.25">
      <c r="A6055" s="59" t="str">
        <f t="shared" si="96"/>
        <v/>
      </c>
    </row>
    <row r="6056" spans="1:1" ht="30.75" customHeight="1" x14ac:dyDescent="0.25">
      <c r="A6056" s="59" t="str">
        <f t="shared" si="96"/>
        <v/>
      </c>
    </row>
    <row r="6057" spans="1:1" ht="30.75" customHeight="1" x14ac:dyDescent="0.25">
      <c r="A6057" s="59" t="str">
        <f t="shared" si="96"/>
        <v/>
      </c>
    </row>
    <row r="6058" spans="1:1" ht="30.75" customHeight="1" x14ac:dyDescent="0.25">
      <c r="A6058" s="59" t="str">
        <f t="shared" si="96"/>
        <v/>
      </c>
    </row>
    <row r="6059" spans="1:1" ht="30.75" customHeight="1" x14ac:dyDescent="0.25">
      <c r="A6059" s="59" t="str">
        <f t="shared" si="96"/>
        <v/>
      </c>
    </row>
    <row r="6060" spans="1:1" ht="30.75" customHeight="1" x14ac:dyDescent="0.25">
      <c r="A6060" s="59" t="str">
        <f t="shared" si="96"/>
        <v/>
      </c>
    </row>
    <row r="6061" spans="1:1" ht="30.75" customHeight="1" x14ac:dyDescent="0.25">
      <c r="A6061" s="59" t="str">
        <f t="shared" si="96"/>
        <v/>
      </c>
    </row>
    <row r="6062" spans="1:1" ht="30.75" customHeight="1" x14ac:dyDescent="0.25">
      <c r="A6062" s="59" t="str">
        <f t="shared" si="96"/>
        <v/>
      </c>
    </row>
    <row r="6063" spans="1:1" ht="30.75" customHeight="1" x14ac:dyDescent="0.25">
      <c r="A6063" s="59" t="str">
        <f t="shared" si="96"/>
        <v/>
      </c>
    </row>
    <row r="6064" spans="1:1" ht="30.75" customHeight="1" x14ac:dyDescent="0.25">
      <c r="A6064" s="59" t="str">
        <f t="shared" si="96"/>
        <v/>
      </c>
    </row>
    <row r="6065" spans="1:1" ht="30.75" customHeight="1" x14ac:dyDescent="0.25">
      <c r="A6065" s="59" t="str">
        <f t="shared" si="96"/>
        <v/>
      </c>
    </row>
    <row r="6066" spans="1:1" ht="30.75" customHeight="1" x14ac:dyDescent="0.25">
      <c r="A6066" s="59" t="str">
        <f t="shared" si="96"/>
        <v/>
      </c>
    </row>
    <row r="6067" spans="1:1" ht="30.75" customHeight="1" x14ac:dyDescent="0.25">
      <c r="A6067" s="59" t="str">
        <f t="shared" si="96"/>
        <v/>
      </c>
    </row>
    <row r="6068" spans="1:1" ht="30.75" customHeight="1" x14ac:dyDescent="0.25">
      <c r="A6068" s="59" t="str">
        <f t="shared" si="96"/>
        <v/>
      </c>
    </row>
    <row r="6069" spans="1:1" ht="30.75" customHeight="1" x14ac:dyDescent="0.25">
      <c r="A6069" s="59" t="str">
        <f t="shared" si="96"/>
        <v/>
      </c>
    </row>
    <row r="6070" spans="1:1" ht="30.75" customHeight="1" x14ac:dyDescent="0.25">
      <c r="A6070" s="59" t="str">
        <f t="shared" si="96"/>
        <v/>
      </c>
    </row>
    <row r="6071" spans="1:1" ht="30.75" customHeight="1" x14ac:dyDescent="0.25">
      <c r="A6071" s="59" t="str">
        <f t="shared" si="96"/>
        <v/>
      </c>
    </row>
    <row r="6072" spans="1:1" ht="30.75" customHeight="1" x14ac:dyDescent="0.25">
      <c r="A6072" s="59" t="str">
        <f t="shared" si="96"/>
        <v/>
      </c>
    </row>
    <row r="6073" spans="1:1" ht="30.75" customHeight="1" x14ac:dyDescent="0.25">
      <c r="A6073" s="59" t="str">
        <f t="shared" si="96"/>
        <v/>
      </c>
    </row>
    <row r="6074" spans="1:1" ht="30.75" customHeight="1" x14ac:dyDescent="0.25">
      <c r="A6074" s="59" t="str">
        <f t="shared" si="96"/>
        <v/>
      </c>
    </row>
    <row r="6075" spans="1:1" ht="30.75" customHeight="1" x14ac:dyDescent="0.25">
      <c r="A6075" s="59" t="str">
        <f t="shared" si="96"/>
        <v/>
      </c>
    </row>
    <row r="6076" spans="1:1" ht="30.75" customHeight="1" x14ac:dyDescent="0.25">
      <c r="A6076" s="59" t="str">
        <f t="shared" si="96"/>
        <v/>
      </c>
    </row>
    <row r="6077" spans="1:1" ht="30.75" customHeight="1" x14ac:dyDescent="0.25">
      <c r="A6077" s="59" t="str">
        <f t="shared" si="96"/>
        <v/>
      </c>
    </row>
    <row r="6078" spans="1:1" ht="30.75" customHeight="1" x14ac:dyDescent="0.25">
      <c r="A6078" s="59" t="str">
        <f t="shared" si="96"/>
        <v/>
      </c>
    </row>
    <row r="6079" spans="1:1" ht="30.75" customHeight="1" x14ac:dyDescent="0.25">
      <c r="A6079" s="59" t="str">
        <f t="shared" si="96"/>
        <v/>
      </c>
    </row>
    <row r="6080" spans="1:1" ht="30.75" customHeight="1" x14ac:dyDescent="0.25">
      <c r="A6080" s="59" t="str">
        <f t="shared" si="96"/>
        <v/>
      </c>
    </row>
    <row r="6081" spans="1:1" ht="30.75" customHeight="1" x14ac:dyDescent="0.25">
      <c r="A6081" s="59" t="str">
        <f t="shared" si="96"/>
        <v/>
      </c>
    </row>
    <row r="6082" spans="1:1" ht="30.75" customHeight="1" x14ac:dyDescent="0.25">
      <c r="A6082" s="59" t="str">
        <f t="shared" si="96"/>
        <v/>
      </c>
    </row>
    <row r="6083" spans="1:1" ht="30.75" customHeight="1" x14ac:dyDescent="0.25">
      <c r="A6083" s="59" t="str">
        <f t="shared" ref="A6083:A6146" si="97">IF(B6083&lt;&gt;"",DATE(2020,INT((ROW(A6081)-1)/27)+1,1),"")</f>
        <v/>
      </c>
    </row>
    <row r="6084" spans="1:1" ht="30.75" customHeight="1" x14ac:dyDescent="0.25">
      <c r="A6084" s="59" t="str">
        <f t="shared" si="97"/>
        <v/>
      </c>
    </row>
    <row r="6085" spans="1:1" ht="30.75" customHeight="1" x14ac:dyDescent="0.25">
      <c r="A6085" s="59" t="str">
        <f t="shared" si="97"/>
        <v/>
      </c>
    </row>
    <row r="6086" spans="1:1" ht="30.75" customHeight="1" x14ac:dyDescent="0.25">
      <c r="A6086" s="59" t="str">
        <f t="shared" si="97"/>
        <v/>
      </c>
    </row>
    <row r="6087" spans="1:1" ht="30.75" customHeight="1" x14ac:dyDescent="0.25">
      <c r="A6087" s="59" t="str">
        <f t="shared" si="97"/>
        <v/>
      </c>
    </row>
    <row r="6088" spans="1:1" ht="30.75" customHeight="1" x14ac:dyDescent="0.25">
      <c r="A6088" s="59" t="str">
        <f t="shared" si="97"/>
        <v/>
      </c>
    </row>
    <row r="6089" spans="1:1" ht="30.75" customHeight="1" x14ac:dyDescent="0.25">
      <c r="A6089" s="59" t="str">
        <f t="shared" si="97"/>
        <v/>
      </c>
    </row>
    <row r="6090" spans="1:1" ht="30.75" customHeight="1" x14ac:dyDescent="0.25">
      <c r="A6090" s="59" t="str">
        <f t="shared" si="97"/>
        <v/>
      </c>
    </row>
    <row r="6091" spans="1:1" ht="30.75" customHeight="1" x14ac:dyDescent="0.25">
      <c r="A6091" s="59" t="str">
        <f t="shared" si="97"/>
        <v/>
      </c>
    </row>
    <row r="6092" spans="1:1" ht="30.75" customHeight="1" x14ac:dyDescent="0.25">
      <c r="A6092" s="59" t="str">
        <f t="shared" si="97"/>
        <v/>
      </c>
    </row>
    <row r="6093" spans="1:1" ht="30.75" customHeight="1" x14ac:dyDescent="0.25">
      <c r="A6093" s="59" t="str">
        <f t="shared" si="97"/>
        <v/>
      </c>
    </row>
    <row r="6094" spans="1:1" ht="30.75" customHeight="1" x14ac:dyDescent="0.25">
      <c r="A6094" s="59" t="str">
        <f t="shared" si="97"/>
        <v/>
      </c>
    </row>
    <row r="6095" spans="1:1" ht="30.75" customHeight="1" x14ac:dyDescent="0.25">
      <c r="A6095" s="59" t="str">
        <f t="shared" si="97"/>
        <v/>
      </c>
    </row>
    <row r="6096" spans="1:1" ht="30.75" customHeight="1" x14ac:dyDescent="0.25">
      <c r="A6096" s="59" t="str">
        <f t="shared" si="97"/>
        <v/>
      </c>
    </row>
    <row r="6097" spans="1:1" ht="30.75" customHeight="1" x14ac:dyDescent="0.25">
      <c r="A6097" s="59" t="str">
        <f t="shared" si="97"/>
        <v/>
      </c>
    </row>
    <row r="6098" spans="1:1" ht="30.75" customHeight="1" x14ac:dyDescent="0.25">
      <c r="A6098" s="59" t="str">
        <f t="shared" si="97"/>
        <v/>
      </c>
    </row>
    <row r="6099" spans="1:1" ht="30.75" customHeight="1" x14ac:dyDescent="0.25">
      <c r="A6099" s="59" t="str">
        <f t="shared" si="97"/>
        <v/>
      </c>
    </row>
    <row r="6100" spans="1:1" ht="30.75" customHeight="1" x14ac:dyDescent="0.25">
      <c r="A6100" s="59" t="str">
        <f t="shared" si="97"/>
        <v/>
      </c>
    </row>
    <row r="6101" spans="1:1" ht="30.75" customHeight="1" x14ac:dyDescent="0.25">
      <c r="A6101" s="59" t="str">
        <f t="shared" si="97"/>
        <v/>
      </c>
    </row>
    <row r="6102" spans="1:1" ht="30.75" customHeight="1" x14ac:dyDescent="0.25">
      <c r="A6102" s="59" t="str">
        <f t="shared" si="97"/>
        <v/>
      </c>
    </row>
    <row r="6103" spans="1:1" ht="30.75" customHeight="1" x14ac:dyDescent="0.25">
      <c r="A6103" s="59" t="str">
        <f t="shared" si="97"/>
        <v/>
      </c>
    </row>
    <row r="6104" spans="1:1" ht="30.75" customHeight="1" x14ac:dyDescent="0.25">
      <c r="A6104" s="59" t="str">
        <f t="shared" si="97"/>
        <v/>
      </c>
    </row>
    <row r="6105" spans="1:1" ht="30.75" customHeight="1" x14ac:dyDescent="0.25">
      <c r="A6105" s="59" t="str">
        <f t="shared" si="97"/>
        <v/>
      </c>
    </row>
    <row r="6106" spans="1:1" ht="30.75" customHeight="1" x14ac:dyDescent="0.25">
      <c r="A6106" s="59" t="str">
        <f t="shared" si="97"/>
        <v/>
      </c>
    </row>
    <row r="6107" spans="1:1" ht="30.75" customHeight="1" x14ac:dyDescent="0.25">
      <c r="A6107" s="59" t="str">
        <f t="shared" si="97"/>
        <v/>
      </c>
    </row>
    <row r="6108" spans="1:1" ht="30.75" customHeight="1" x14ac:dyDescent="0.25">
      <c r="A6108" s="59" t="str">
        <f t="shared" si="97"/>
        <v/>
      </c>
    </row>
    <row r="6109" spans="1:1" ht="30.75" customHeight="1" x14ac:dyDescent="0.25">
      <c r="A6109" s="59" t="str">
        <f t="shared" si="97"/>
        <v/>
      </c>
    </row>
    <row r="6110" spans="1:1" ht="30.75" customHeight="1" x14ac:dyDescent="0.25">
      <c r="A6110" s="59" t="str">
        <f t="shared" si="97"/>
        <v/>
      </c>
    </row>
    <row r="6111" spans="1:1" ht="30.75" customHeight="1" x14ac:dyDescent="0.25">
      <c r="A6111" s="59" t="str">
        <f t="shared" si="97"/>
        <v/>
      </c>
    </row>
    <row r="6112" spans="1:1" ht="30.75" customHeight="1" x14ac:dyDescent="0.25">
      <c r="A6112" s="59" t="str">
        <f t="shared" si="97"/>
        <v/>
      </c>
    </row>
    <row r="6113" spans="1:1" ht="30.75" customHeight="1" x14ac:dyDescent="0.25">
      <c r="A6113" s="59" t="str">
        <f t="shared" si="97"/>
        <v/>
      </c>
    </row>
    <row r="6114" spans="1:1" ht="30.75" customHeight="1" x14ac:dyDescent="0.25">
      <c r="A6114" s="59" t="str">
        <f t="shared" si="97"/>
        <v/>
      </c>
    </row>
    <row r="6115" spans="1:1" ht="30.75" customHeight="1" x14ac:dyDescent="0.25">
      <c r="A6115" s="59" t="str">
        <f t="shared" si="97"/>
        <v/>
      </c>
    </row>
    <row r="6116" spans="1:1" ht="30.75" customHeight="1" x14ac:dyDescent="0.25">
      <c r="A6116" s="59" t="str">
        <f t="shared" si="97"/>
        <v/>
      </c>
    </row>
    <row r="6117" spans="1:1" ht="30.75" customHeight="1" x14ac:dyDescent="0.25">
      <c r="A6117" s="59" t="str">
        <f t="shared" si="97"/>
        <v/>
      </c>
    </row>
    <row r="6118" spans="1:1" ht="30.75" customHeight="1" x14ac:dyDescent="0.25">
      <c r="A6118" s="59" t="str">
        <f t="shared" si="97"/>
        <v/>
      </c>
    </row>
    <row r="6119" spans="1:1" ht="30.75" customHeight="1" x14ac:dyDescent="0.25">
      <c r="A6119" s="59" t="str">
        <f t="shared" si="97"/>
        <v/>
      </c>
    </row>
    <row r="6120" spans="1:1" ht="30.75" customHeight="1" x14ac:dyDescent="0.25">
      <c r="A6120" s="59" t="str">
        <f t="shared" si="97"/>
        <v/>
      </c>
    </row>
    <row r="6121" spans="1:1" ht="30.75" customHeight="1" x14ac:dyDescent="0.25">
      <c r="A6121" s="59" t="str">
        <f t="shared" si="97"/>
        <v/>
      </c>
    </row>
    <row r="6122" spans="1:1" ht="30.75" customHeight="1" x14ac:dyDescent="0.25">
      <c r="A6122" s="59" t="str">
        <f t="shared" si="97"/>
        <v/>
      </c>
    </row>
    <row r="6123" spans="1:1" ht="30.75" customHeight="1" x14ac:dyDescent="0.25">
      <c r="A6123" s="59" t="str">
        <f t="shared" si="97"/>
        <v/>
      </c>
    </row>
    <row r="6124" spans="1:1" ht="30.75" customHeight="1" x14ac:dyDescent="0.25">
      <c r="A6124" s="59" t="str">
        <f t="shared" si="97"/>
        <v/>
      </c>
    </row>
    <row r="6125" spans="1:1" ht="30.75" customHeight="1" x14ac:dyDescent="0.25">
      <c r="A6125" s="59" t="str">
        <f t="shared" si="97"/>
        <v/>
      </c>
    </row>
    <row r="6126" spans="1:1" ht="30.75" customHeight="1" x14ac:dyDescent="0.25">
      <c r="A6126" s="59" t="str">
        <f t="shared" si="97"/>
        <v/>
      </c>
    </row>
    <row r="6127" spans="1:1" ht="30.75" customHeight="1" x14ac:dyDescent="0.25">
      <c r="A6127" s="59" t="str">
        <f t="shared" si="97"/>
        <v/>
      </c>
    </row>
    <row r="6128" spans="1:1" ht="30.75" customHeight="1" x14ac:dyDescent="0.25">
      <c r="A6128" s="59" t="str">
        <f t="shared" si="97"/>
        <v/>
      </c>
    </row>
    <row r="6129" spans="1:1" ht="30.75" customHeight="1" x14ac:dyDescent="0.25">
      <c r="A6129" s="59" t="str">
        <f t="shared" si="97"/>
        <v/>
      </c>
    </row>
    <row r="6130" spans="1:1" ht="30.75" customHeight="1" x14ac:dyDescent="0.25">
      <c r="A6130" s="59" t="str">
        <f t="shared" si="97"/>
        <v/>
      </c>
    </row>
    <row r="6131" spans="1:1" ht="30.75" customHeight="1" x14ac:dyDescent="0.25">
      <c r="A6131" s="59" t="str">
        <f t="shared" si="97"/>
        <v/>
      </c>
    </row>
    <row r="6132" spans="1:1" ht="30.75" customHeight="1" x14ac:dyDescent="0.25">
      <c r="A6132" s="59" t="str">
        <f t="shared" si="97"/>
        <v/>
      </c>
    </row>
    <row r="6133" spans="1:1" ht="30.75" customHeight="1" x14ac:dyDescent="0.25">
      <c r="A6133" s="59" t="str">
        <f t="shared" si="97"/>
        <v/>
      </c>
    </row>
    <row r="6134" spans="1:1" ht="30.75" customHeight="1" x14ac:dyDescent="0.25">
      <c r="A6134" s="59" t="str">
        <f t="shared" si="97"/>
        <v/>
      </c>
    </row>
    <row r="6135" spans="1:1" ht="30.75" customHeight="1" x14ac:dyDescent="0.25">
      <c r="A6135" s="59" t="str">
        <f t="shared" si="97"/>
        <v/>
      </c>
    </row>
    <row r="6136" spans="1:1" ht="30.75" customHeight="1" x14ac:dyDescent="0.25">
      <c r="A6136" s="59" t="str">
        <f t="shared" si="97"/>
        <v/>
      </c>
    </row>
    <row r="6137" spans="1:1" ht="30.75" customHeight="1" x14ac:dyDescent="0.25">
      <c r="A6137" s="59" t="str">
        <f t="shared" si="97"/>
        <v/>
      </c>
    </row>
    <row r="6138" spans="1:1" ht="30.75" customHeight="1" x14ac:dyDescent="0.25">
      <c r="A6138" s="59" t="str">
        <f t="shared" si="97"/>
        <v/>
      </c>
    </row>
    <row r="6139" spans="1:1" ht="30.75" customHeight="1" x14ac:dyDescent="0.25">
      <c r="A6139" s="59" t="str">
        <f t="shared" si="97"/>
        <v/>
      </c>
    </row>
    <row r="6140" spans="1:1" ht="30.75" customHeight="1" x14ac:dyDescent="0.25">
      <c r="A6140" s="59" t="str">
        <f t="shared" si="97"/>
        <v/>
      </c>
    </row>
    <row r="6141" spans="1:1" ht="30.75" customHeight="1" x14ac:dyDescent="0.25">
      <c r="A6141" s="59" t="str">
        <f t="shared" si="97"/>
        <v/>
      </c>
    </row>
    <row r="6142" spans="1:1" ht="30.75" customHeight="1" x14ac:dyDescent="0.25">
      <c r="A6142" s="59" t="str">
        <f t="shared" si="97"/>
        <v/>
      </c>
    </row>
    <row r="6143" spans="1:1" ht="30.75" customHeight="1" x14ac:dyDescent="0.25">
      <c r="A6143" s="59" t="str">
        <f t="shared" si="97"/>
        <v/>
      </c>
    </row>
    <row r="6144" spans="1:1" ht="30.75" customHeight="1" x14ac:dyDescent="0.25">
      <c r="A6144" s="59" t="str">
        <f t="shared" si="97"/>
        <v/>
      </c>
    </row>
    <row r="6145" spans="1:1" ht="30.75" customHeight="1" x14ac:dyDescent="0.25">
      <c r="A6145" s="59" t="str">
        <f t="shared" si="97"/>
        <v/>
      </c>
    </row>
    <row r="6146" spans="1:1" ht="30.75" customHeight="1" x14ac:dyDescent="0.25">
      <c r="A6146" s="59" t="str">
        <f t="shared" si="97"/>
        <v/>
      </c>
    </row>
    <row r="6147" spans="1:1" ht="30.75" customHeight="1" x14ac:dyDescent="0.25">
      <c r="A6147" s="59" t="str">
        <f t="shared" ref="A6147:A6210" si="98">IF(B6147&lt;&gt;"",DATE(2020,INT((ROW(A6145)-1)/27)+1,1),"")</f>
        <v/>
      </c>
    </row>
    <row r="6148" spans="1:1" ht="30.75" customHeight="1" x14ac:dyDescent="0.25">
      <c r="A6148" s="59" t="str">
        <f t="shared" si="98"/>
        <v/>
      </c>
    </row>
    <row r="6149" spans="1:1" ht="30.75" customHeight="1" x14ac:dyDescent="0.25">
      <c r="A6149" s="59" t="str">
        <f t="shared" si="98"/>
        <v/>
      </c>
    </row>
    <row r="6150" spans="1:1" ht="30.75" customHeight="1" x14ac:dyDescent="0.25">
      <c r="A6150" s="59" t="str">
        <f t="shared" si="98"/>
        <v/>
      </c>
    </row>
    <row r="6151" spans="1:1" ht="30.75" customHeight="1" x14ac:dyDescent="0.25">
      <c r="A6151" s="59" t="str">
        <f t="shared" si="98"/>
        <v/>
      </c>
    </row>
    <row r="6152" spans="1:1" ht="30.75" customHeight="1" x14ac:dyDescent="0.25">
      <c r="A6152" s="59" t="str">
        <f t="shared" si="98"/>
        <v/>
      </c>
    </row>
    <row r="6153" spans="1:1" ht="30.75" customHeight="1" x14ac:dyDescent="0.25">
      <c r="A6153" s="59" t="str">
        <f t="shared" si="98"/>
        <v/>
      </c>
    </row>
    <row r="6154" spans="1:1" ht="30.75" customHeight="1" x14ac:dyDescent="0.25">
      <c r="A6154" s="59" t="str">
        <f t="shared" si="98"/>
        <v/>
      </c>
    </row>
    <row r="6155" spans="1:1" ht="30.75" customHeight="1" x14ac:dyDescent="0.25">
      <c r="A6155" s="59" t="str">
        <f t="shared" si="98"/>
        <v/>
      </c>
    </row>
    <row r="6156" spans="1:1" ht="30.75" customHeight="1" x14ac:dyDescent="0.25">
      <c r="A6156" s="59" t="str">
        <f t="shared" si="98"/>
        <v/>
      </c>
    </row>
    <row r="6157" spans="1:1" ht="30.75" customHeight="1" x14ac:dyDescent="0.25">
      <c r="A6157" s="59" t="str">
        <f t="shared" si="98"/>
        <v/>
      </c>
    </row>
    <row r="6158" spans="1:1" ht="30.75" customHeight="1" x14ac:dyDescent="0.25">
      <c r="A6158" s="59" t="str">
        <f t="shared" si="98"/>
        <v/>
      </c>
    </row>
    <row r="6159" spans="1:1" ht="30.75" customHeight="1" x14ac:dyDescent="0.25">
      <c r="A6159" s="59" t="str">
        <f t="shared" si="98"/>
        <v/>
      </c>
    </row>
    <row r="6160" spans="1:1" ht="30.75" customHeight="1" x14ac:dyDescent="0.25">
      <c r="A6160" s="59" t="str">
        <f t="shared" si="98"/>
        <v/>
      </c>
    </row>
    <row r="6161" spans="1:1" ht="30.75" customHeight="1" x14ac:dyDescent="0.25">
      <c r="A6161" s="59" t="str">
        <f t="shared" si="98"/>
        <v/>
      </c>
    </row>
    <row r="6162" spans="1:1" ht="30.75" customHeight="1" x14ac:dyDescent="0.25">
      <c r="A6162" s="59" t="str">
        <f t="shared" si="98"/>
        <v/>
      </c>
    </row>
    <row r="6163" spans="1:1" ht="30.75" customHeight="1" x14ac:dyDescent="0.25">
      <c r="A6163" s="59" t="str">
        <f t="shared" si="98"/>
        <v/>
      </c>
    </row>
    <row r="6164" spans="1:1" ht="30.75" customHeight="1" x14ac:dyDescent="0.25">
      <c r="A6164" s="59" t="str">
        <f t="shared" si="98"/>
        <v/>
      </c>
    </row>
    <row r="6165" spans="1:1" ht="30.75" customHeight="1" x14ac:dyDescent="0.25">
      <c r="A6165" s="59" t="str">
        <f t="shared" si="98"/>
        <v/>
      </c>
    </row>
    <row r="6166" spans="1:1" ht="30.75" customHeight="1" x14ac:dyDescent="0.25">
      <c r="A6166" s="59" t="str">
        <f t="shared" si="98"/>
        <v/>
      </c>
    </row>
    <row r="6167" spans="1:1" ht="30.75" customHeight="1" x14ac:dyDescent="0.25">
      <c r="A6167" s="59" t="str">
        <f t="shared" si="98"/>
        <v/>
      </c>
    </row>
    <row r="6168" spans="1:1" ht="30.75" customHeight="1" x14ac:dyDescent="0.25">
      <c r="A6168" s="59" t="str">
        <f t="shared" si="98"/>
        <v/>
      </c>
    </row>
    <row r="6169" spans="1:1" ht="30.75" customHeight="1" x14ac:dyDescent="0.25">
      <c r="A6169" s="59" t="str">
        <f t="shared" si="98"/>
        <v/>
      </c>
    </row>
    <row r="6170" spans="1:1" ht="30.75" customHeight="1" x14ac:dyDescent="0.25">
      <c r="A6170" s="59" t="str">
        <f t="shared" si="98"/>
        <v/>
      </c>
    </row>
    <row r="6171" spans="1:1" ht="30.75" customHeight="1" x14ac:dyDescent="0.25">
      <c r="A6171" s="59" t="str">
        <f t="shared" si="98"/>
        <v/>
      </c>
    </row>
    <row r="6172" spans="1:1" ht="30.75" customHeight="1" x14ac:dyDescent="0.25">
      <c r="A6172" s="59" t="str">
        <f t="shared" si="98"/>
        <v/>
      </c>
    </row>
    <row r="6173" spans="1:1" ht="30.75" customHeight="1" x14ac:dyDescent="0.25">
      <c r="A6173" s="59" t="str">
        <f t="shared" si="98"/>
        <v/>
      </c>
    </row>
    <row r="6174" spans="1:1" ht="30.75" customHeight="1" x14ac:dyDescent="0.25">
      <c r="A6174" s="59" t="str">
        <f t="shared" si="98"/>
        <v/>
      </c>
    </row>
    <row r="6175" spans="1:1" ht="30.75" customHeight="1" x14ac:dyDescent="0.25">
      <c r="A6175" s="59" t="str">
        <f t="shared" si="98"/>
        <v/>
      </c>
    </row>
    <row r="6176" spans="1:1" ht="30.75" customHeight="1" x14ac:dyDescent="0.25">
      <c r="A6176" s="59" t="str">
        <f t="shared" si="98"/>
        <v/>
      </c>
    </row>
    <row r="6177" spans="1:1" ht="30.75" customHeight="1" x14ac:dyDescent="0.25">
      <c r="A6177" s="59" t="str">
        <f t="shared" si="98"/>
        <v/>
      </c>
    </row>
    <row r="6178" spans="1:1" ht="30.75" customHeight="1" x14ac:dyDescent="0.25">
      <c r="A6178" s="59" t="str">
        <f t="shared" si="98"/>
        <v/>
      </c>
    </row>
    <row r="6179" spans="1:1" ht="30.75" customHeight="1" x14ac:dyDescent="0.25">
      <c r="A6179" s="59" t="str">
        <f t="shared" si="98"/>
        <v/>
      </c>
    </row>
    <row r="6180" spans="1:1" ht="30.75" customHeight="1" x14ac:dyDescent="0.25">
      <c r="A6180" s="59" t="str">
        <f t="shared" si="98"/>
        <v/>
      </c>
    </row>
    <row r="6181" spans="1:1" ht="30.75" customHeight="1" x14ac:dyDescent="0.25">
      <c r="A6181" s="59" t="str">
        <f t="shared" si="98"/>
        <v/>
      </c>
    </row>
    <row r="6182" spans="1:1" ht="30.75" customHeight="1" x14ac:dyDescent="0.25">
      <c r="A6182" s="59" t="str">
        <f t="shared" si="98"/>
        <v/>
      </c>
    </row>
    <row r="6183" spans="1:1" ht="30.75" customHeight="1" x14ac:dyDescent="0.25">
      <c r="A6183" s="59" t="str">
        <f t="shared" si="98"/>
        <v/>
      </c>
    </row>
    <row r="6184" spans="1:1" ht="30.75" customHeight="1" x14ac:dyDescent="0.25">
      <c r="A6184" s="59" t="str">
        <f t="shared" si="98"/>
        <v/>
      </c>
    </row>
    <row r="6185" spans="1:1" ht="30.75" customHeight="1" x14ac:dyDescent="0.25">
      <c r="A6185" s="59" t="str">
        <f t="shared" si="98"/>
        <v/>
      </c>
    </row>
    <row r="6186" spans="1:1" ht="30.75" customHeight="1" x14ac:dyDescent="0.25">
      <c r="A6186" s="59" t="str">
        <f t="shared" si="98"/>
        <v/>
      </c>
    </row>
    <row r="6187" spans="1:1" ht="30.75" customHeight="1" x14ac:dyDescent="0.25">
      <c r="A6187" s="59" t="str">
        <f t="shared" si="98"/>
        <v/>
      </c>
    </row>
    <row r="6188" spans="1:1" ht="30.75" customHeight="1" x14ac:dyDescent="0.25">
      <c r="A6188" s="59" t="str">
        <f t="shared" si="98"/>
        <v/>
      </c>
    </row>
    <row r="6189" spans="1:1" ht="30.75" customHeight="1" x14ac:dyDescent="0.25">
      <c r="A6189" s="59" t="str">
        <f t="shared" si="98"/>
        <v/>
      </c>
    </row>
    <row r="6190" spans="1:1" ht="30.75" customHeight="1" x14ac:dyDescent="0.25">
      <c r="A6190" s="59" t="str">
        <f t="shared" si="98"/>
        <v/>
      </c>
    </row>
    <row r="6191" spans="1:1" ht="30.75" customHeight="1" x14ac:dyDescent="0.25">
      <c r="A6191" s="59" t="str">
        <f t="shared" si="98"/>
        <v/>
      </c>
    </row>
    <row r="6192" spans="1:1" ht="30.75" customHeight="1" x14ac:dyDescent="0.25">
      <c r="A6192" s="59" t="str">
        <f t="shared" si="98"/>
        <v/>
      </c>
    </row>
    <row r="6193" spans="1:1" ht="30.75" customHeight="1" x14ac:dyDescent="0.25">
      <c r="A6193" s="59" t="str">
        <f t="shared" si="98"/>
        <v/>
      </c>
    </row>
    <row r="6194" spans="1:1" ht="30.75" customHeight="1" x14ac:dyDescent="0.25">
      <c r="A6194" s="59" t="str">
        <f t="shared" si="98"/>
        <v/>
      </c>
    </row>
    <row r="6195" spans="1:1" ht="30.75" customHeight="1" x14ac:dyDescent="0.25">
      <c r="A6195" s="59" t="str">
        <f t="shared" si="98"/>
        <v/>
      </c>
    </row>
    <row r="6196" spans="1:1" ht="30.75" customHeight="1" x14ac:dyDescent="0.25">
      <c r="A6196" s="59" t="str">
        <f t="shared" si="98"/>
        <v/>
      </c>
    </row>
    <row r="6197" spans="1:1" ht="30.75" customHeight="1" x14ac:dyDescent="0.25">
      <c r="A6197" s="59" t="str">
        <f t="shared" si="98"/>
        <v/>
      </c>
    </row>
    <row r="6198" spans="1:1" ht="30.75" customHeight="1" x14ac:dyDescent="0.25">
      <c r="A6198" s="59" t="str">
        <f t="shared" si="98"/>
        <v/>
      </c>
    </row>
    <row r="6199" spans="1:1" ht="30.75" customHeight="1" x14ac:dyDescent="0.25">
      <c r="A6199" s="59" t="str">
        <f t="shared" si="98"/>
        <v/>
      </c>
    </row>
    <row r="6200" spans="1:1" ht="30.75" customHeight="1" x14ac:dyDescent="0.25">
      <c r="A6200" s="59" t="str">
        <f t="shared" si="98"/>
        <v/>
      </c>
    </row>
    <row r="6201" spans="1:1" ht="30.75" customHeight="1" x14ac:dyDescent="0.25">
      <c r="A6201" s="59" t="str">
        <f t="shared" si="98"/>
        <v/>
      </c>
    </row>
    <row r="6202" spans="1:1" ht="30.75" customHeight="1" x14ac:dyDescent="0.25">
      <c r="A6202" s="59" t="str">
        <f t="shared" si="98"/>
        <v/>
      </c>
    </row>
    <row r="6203" spans="1:1" ht="30.75" customHeight="1" x14ac:dyDescent="0.25">
      <c r="A6203" s="59" t="str">
        <f t="shared" si="98"/>
        <v/>
      </c>
    </row>
    <row r="6204" spans="1:1" ht="30.75" customHeight="1" x14ac:dyDescent="0.25">
      <c r="A6204" s="59" t="str">
        <f t="shared" si="98"/>
        <v/>
      </c>
    </row>
    <row r="6205" spans="1:1" ht="30.75" customHeight="1" x14ac:dyDescent="0.25">
      <c r="A6205" s="59" t="str">
        <f t="shared" si="98"/>
        <v/>
      </c>
    </row>
    <row r="6206" spans="1:1" ht="30.75" customHeight="1" x14ac:dyDescent="0.25">
      <c r="A6206" s="59" t="str">
        <f t="shared" si="98"/>
        <v/>
      </c>
    </row>
    <row r="6207" spans="1:1" ht="30.75" customHeight="1" x14ac:dyDescent="0.25">
      <c r="A6207" s="59" t="str">
        <f t="shared" si="98"/>
        <v/>
      </c>
    </row>
    <row r="6208" spans="1:1" ht="30.75" customHeight="1" x14ac:dyDescent="0.25">
      <c r="A6208" s="59" t="str">
        <f t="shared" si="98"/>
        <v/>
      </c>
    </row>
    <row r="6209" spans="1:1" ht="30.75" customHeight="1" x14ac:dyDescent="0.25">
      <c r="A6209" s="59" t="str">
        <f t="shared" si="98"/>
        <v/>
      </c>
    </row>
    <row r="6210" spans="1:1" ht="30.75" customHeight="1" x14ac:dyDescent="0.25">
      <c r="A6210" s="59" t="str">
        <f t="shared" si="98"/>
        <v/>
      </c>
    </row>
    <row r="6211" spans="1:1" ht="30.75" customHeight="1" x14ac:dyDescent="0.25">
      <c r="A6211" s="59" t="str">
        <f t="shared" ref="A6211:A6274" si="99">IF(B6211&lt;&gt;"",DATE(2020,INT((ROW(A6209)-1)/27)+1,1),"")</f>
        <v/>
      </c>
    </row>
    <row r="6212" spans="1:1" ht="30.75" customHeight="1" x14ac:dyDescent="0.25">
      <c r="A6212" s="59" t="str">
        <f t="shared" si="99"/>
        <v/>
      </c>
    </row>
    <row r="6213" spans="1:1" ht="30.75" customHeight="1" x14ac:dyDescent="0.25">
      <c r="A6213" s="59" t="str">
        <f t="shared" si="99"/>
        <v/>
      </c>
    </row>
    <row r="6214" spans="1:1" ht="30.75" customHeight="1" x14ac:dyDescent="0.25">
      <c r="A6214" s="59" t="str">
        <f t="shared" si="99"/>
        <v/>
      </c>
    </row>
    <row r="6215" spans="1:1" ht="30.75" customHeight="1" x14ac:dyDescent="0.25">
      <c r="A6215" s="59" t="str">
        <f t="shared" si="99"/>
        <v/>
      </c>
    </row>
    <row r="6216" spans="1:1" ht="30.75" customHeight="1" x14ac:dyDescent="0.25">
      <c r="A6216" s="59" t="str">
        <f t="shared" si="99"/>
        <v/>
      </c>
    </row>
    <row r="6217" spans="1:1" ht="30.75" customHeight="1" x14ac:dyDescent="0.25">
      <c r="A6217" s="59" t="str">
        <f t="shared" si="99"/>
        <v/>
      </c>
    </row>
    <row r="6218" spans="1:1" ht="30.75" customHeight="1" x14ac:dyDescent="0.25">
      <c r="A6218" s="59" t="str">
        <f t="shared" si="99"/>
        <v/>
      </c>
    </row>
    <row r="6219" spans="1:1" ht="30.75" customHeight="1" x14ac:dyDescent="0.25">
      <c r="A6219" s="59" t="str">
        <f t="shared" si="99"/>
        <v/>
      </c>
    </row>
    <row r="6220" spans="1:1" ht="30.75" customHeight="1" x14ac:dyDescent="0.25">
      <c r="A6220" s="59" t="str">
        <f t="shared" si="99"/>
        <v/>
      </c>
    </row>
    <row r="6221" spans="1:1" ht="30.75" customHeight="1" x14ac:dyDescent="0.25">
      <c r="A6221" s="59" t="str">
        <f t="shared" si="99"/>
        <v/>
      </c>
    </row>
    <row r="6222" spans="1:1" ht="30.75" customHeight="1" x14ac:dyDescent="0.25">
      <c r="A6222" s="59" t="str">
        <f t="shared" si="99"/>
        <v/>
      </c>
    </row>
    <row r="6223" spans="1:1" ht="30.75" customHeight="1" x14ac:dyDescent="0.25">
      <c r="A6223" s="59" t="str">
        <f t="shared" si="99"/>
        <v/>
      </c>
    </row>
    <row r="6224" spans="1:1" ht="30.75" customHeight="1" x14ac:dyDescent="0.25">
      <c r="A6224" s="59" t="str">
        <f t="shared" si="99"/>
        <v/>
      </c>
    </row>
    <row r="6225" spans="1:1" ht="30.75" customHeight="1" x14ac:dyDescent="0.25">
      <c r="A6225" s="59" t="str">
        <f t="shared" si="99"/>
        <v/>
      </c>
    </row>
    <row r="6226" spans="1:1" ht="30.75" customHeight="1" x14ac:dyDescent="0.25">
      <c r="A6226" s="59" t="str">
        <f t="shared" si="99"/>
        <v/>
      </c>
    </row>
    <row r="6227" spans="1:1" ht="30.75" customHeight="1" x14ac:dyDescent="0.25">
      <c r="A6227" s="59" t="str">
        <f t="shared" si="99"/>
        <v/>
      </c>
    </row>
    <row r="6228" spans="1:1" ht="30.75" customHeight="1" x14ac:dyDescent="0.25">
      <c r="A6228" s="59" t="str">
        <f t="shared" si="99"/>
        <v/>
      </c>
    </row>
    <row r="6229" spans="1:1" ht="30.75" customHeight="1" x14ac:dyDescent="0.25">
      <c r="A6229" s="59" t="str">
        <f t="shared" si="99"/>
        <v/>
      </c>
    </row>
    <row r="6230" spans="1:1" ht="30.75" customHeight="1" x14ac:dyDescent="0.25">
      <c r="A6230" s="59" t="str">
        <f t="shared" si="99"/>
        <v/>
      </c>
    </row>
    <row r="6231" spans="1:1" ht="30.75" customHeight="1" x14ac:dyDescent="0.25">
      <c r="A6231" s="59" t="str">
        <f t="shared" si="99"/>
        <v/>
      </c>
    </row>
    <row r="6232" spans="1:1" ht="30.75" customHeight="1" x14ac:dyDescent="0.25">
      <c r="A6232" s="59" t="str">
        <f t="shared" si="99"/>
        <v/>
      </c>
    </row>
    <row r="6233" spans="1:1" ht="30.75" customHeight="1" x14ac:dyDescent="0.25">
      <c r="A6233" s="59" t="str">
        <f t="shared" si="99"/>
        <v/>
      </c>
    </row>
    <row r="6234" spans="1:1" ht="30.75" customHeight="1" x14ac:dyDescent="0.25">
      <c r="A6234" s="59" t="str">
        <f t="shared" si="99"/>
        <v/>
      </c>
    </row>
    <row r="6235" spans="1:1" ht="30.75" customHeight="1" x14ac:dyDescent="0.25">
      <c r="A6235" s="59" t="str">
        <f t="shared" si="99"/>
        <v/>
      </c>
    </row>
    <row r="6236" spans="1:1" ht="30.75" customHeight="1" x14ac:dyDescent="0.25">
      <c r="A6236" s="59" t="str">
        <f t="shared" si="99"/>
        <v/>
      </c>
    </row>
    <row r="6237" spans="1:1" ht="30.75" customHeight="1" x14ac:dyDescent="0.25">
      <c r="A6237" s="59" t="str">
        <f t="shared" si="99"/>
        <v/>
      </c>
    </row>
    <row r="6238" spans="1:1" ht="30.75" customHeight="1" x14ac:dyDescent="0.25">
      <c r="A6238" s="59" t="str">
        <f t="shared" si="99"/>
        <v/>
      </c>
    </row>
    <row r="6239" spans="1:1" ht="30.75" customHeight="1" x14ac:dyDescent="0.25">
      <c r="A6239" s="59" t="str">
        <f t="shared" si="99"/>
        <v/>
      </c>
    </row>
    <row r="6240" spans="1:1" ht="30.75" customHeight="1" x14ac:dyDescent="0.25">
      <c r="A6240" s="59" t="str">
        <f t="shared" si="99"/>
        <v/>
      </c>
    </row>
    <row r="6241" spans="1:1" ht="30.75" customHeight="1" x14ac:dyDescent="0.25">
      <c r="A6241" s="59" t="str">
        <f t="shared" si="99"/>
        <v/>
      </c>
    </row>
    <row r="6242" spans="1:1" ht="30.75" customHeight="1" x14ac:dyDescent="0.25">
      <c r="A6242" s="59" t="str">
        <f t="shared" si="99"/>
        <v/>
      </c>
    </row>
    <row r="6243" spans="1:1" ht="30.75" customHeight="1" x14ac:dyDescent="0.25">
      <c r="A6243" s="59" t="str">
        <f t="shared" si="99"/>
        <v/>
      </c>
    </row>
    <row r="6244" spans="1:1" ht="30.75" customHeight="1" x14ac:dyDescent="0.25">
      <c r="A6244" s="59" t="str">
        <f t="shared" si="99"/>
        <v/>
      </c>
    </row>
    <row r="6245" spans="1:1" ht="30.75" customHeight="1" x14ac:dyDescent="0.25">
      <c r="A6245" s="59" t="str">
        <f t="shared" si="99"/>
        <v/>
      </c>
    </row>
    <row r="6246" spans="1:1" ht="30.75" customHeight="1" x14ac:dyDescent="0.25">
      <c r="A6246" s="59" t="str">
        <f t="shared" si="99"/>
        <v/>
      </c>
    </row>
    <row r="6247" spans="1:1" ht="30.75" customHeight="1" x14ac:dyDescent="0.25">
      <c r="A6247" s="59" t="str">
        <f t="shared" si="99"/>
        <v/>
      </c>
    </row>
    <row r="6248" spans="1:1" ht="30.75" customHeight="1" x14ac:dyDescent="0.25">
      <c r="A6248" s="59" t="str">
        <f t="shared" si="99"/>
        <v/>
      </c>
    </row>
    <row r="6249" spans="1:1" ht="30.75" customHeight="1" x14ac:dyDescent="0.25">
      <c r="A6249" s="59" t="str">
        <f t="shared" si="99"/>
        <v/>
      </c>
    </row>
    <row r="6250" spans="1:1" ht="30.75" customHeight="1" x14ac:dyDescent="0.25">
      <c r="A6250" s="59" t="str">
        <f t="shared" si="99"/>
        <v/>
      </c>
    </row>
    <row r="6251" spans="1:1" ht="30.75" customHeight="1" x14ac:dyDescent="0.25">
      <c r="A6251" s="59" t="str">
        <f t="shared" si="99"/>
        <v/>
      </c>
    </row>
    <row r="6252" spans="1:1" ht="30.75" customHeight="1" x14ac:dyDescent="0.25">
      <c r="A6252" s="59" t="str">
        <f t="shared" si="99"/>
        <v/>
      </c>
    </row>
    <row r="6253" spans="1:1" ht="30.75" customHeight="1" x14ac:dyDescent="0.25">
      <c r="A6253" s="59" t="str">
        <f t="shared" si="99"/>
        <v/>
      </c>
    </row>
    <row r="6254" spans="1:1" ht="30.75" customHeight="1" x14ac:dyDescent="0.25">
      <c r="A6254" s="59" t="str">
        <f t="shared" si="99"/>
        <v/>
      </c>
    </row>
    <row r="6255" spans="1:1" ht="30.75" customHeight="1" x14ac:dyDescent="0.25">
      <c r="A6255" s="59" t="str">
        <f t="shared" si="99"/>
        <v/>
      </c>
    </row>
    <row r="6256" spans="1:1" ht="30.75" customHeight="1" x14ac:dyDescent="0.25">
      <c r="A6256" s="59" t="str">
        <f t="shared" si="99"/>
        <v/>
      </c>
    </row>
    <row r="6257" spans="1:1" ht="30.75" customHeight="1" x14ac:dyDescent="0.25">
      <c r="A6257" s="59" t="str">
        <f t="shared" si="99"/>
        <v/>
      </c>
    </row>
    <row r="6258" spans="1:1" ht="30.75" customHeight="1" x14ac:dyDescent="0.25">
      <c r="A6258" s="59" t="str">
        <f t="shared" si="99"/>
        <v/>
      </c>
    </row>
    <row r="6259" spans="1:1" ht="30.75" customHeight="1" x14ac:dyDescent="0.25">
      <c r="A6259" s="59" t="str">
        <f t="shared" si="99"/>
        <v/>
      </c>
    </row>
    <row r="6260" spans="1:1" ht="30.75" customHeight="1" x14ac:dyDescent="0.25">
      <c r="A6260" s="59" t="str">
        <f t="shared" si="99"/>
        <v/>
      </c>
    </row>
    <row r="6261" spans="1:1" ht="30.75" customHeight="1" x14ac:dyDescent="0.25">
      <c r="A6261" s="59" t="str">
        <f t="shared" si="99"/>
        <v/>
      </c>
    </row>
    <row r="6262" spans="1:1" ht="30.75" customHeight="1" x14ac:dyDescent="0.25">
      <c r="A6262" s="59" t="str">
        <f t="shared" si="99"/>
        <v/>
      </c>
    </row>
    <row r="6263" spans="1:1" ht="30.75" customHeight="1" x14ac:dyDescent="0.25">
      <c r="A6263" s="59" t="str">
        <f t="shared" si="99"/>
        <v/>
      </c>
    </row>
    <row r="6264" spans="1:1" ht="30.75" customHeight="1" x14ac:dyDescent="0.25">
      <c r="A6264" s="59" t="str">
        <f t="shared" si="99"/>
        <v/>
      </c>
    </row>
    <row r="6265" spans="1:1" ht="30.75" customHeight="1" x14ac:dyDescent="0.25">
      <c r="A6265" s="59" t="str">
        <f t="shared" si="99"/>
        <v/>
      </c>
    </row>
    <row r="6266" spans="1:1" ht="30.75" customHeight="1" x14ac:dyDescent="0.25">
      <c r="A6266" s="59" t="str">
        <f t="shared" si="99"/>
        <v/>
      </c>
    </row>
    <row r="6267" spans="1:1" ht="30.75" customHeight="1" x14ac:dyDescent="0.25">
      <c r="A6267" s="59" t="str">
        <f t="shared" si="99"/>
        <v/>
      </c>
    </row>
    <row r="6268" spans="1:1" ht="30.75" customHeight="1" x14ac:dyDescent="0.25">
      <c r="A6268" s="59" t="str">
        <f t="shared" si="99"/>
        <v/>
      </c>
    </row>
    <row r="6269" spans="1:1" ht="30.75" customHeight="1" x14ac:dyDescent="0.25">
      <c r="A6269" s="59" t="str">
        <f t="shared" si="99"/>
        <v/>
      </c>
    </row>
    <row r="6270" spans="1:1" ht="30.75" customHeight="1" x14ac:dyDescent="0.25">
      <c r="A6270" s="59" t="str">
        <f t="shared" si="99"/>
        <v/>
      </c>
    </row>
    <row r="6271" spans="1:1" ht="30.75" customHeight="1" x14ac:dyDescent="0.25">
      <c r="A6271" s="59" t="str">
        <f t="shared" si="99"/>
        <v/>
      </c>
    </row>
    <row r="6272" spans="1:1" ht="30.75" customHeight="1" x14ac:dyDescent="0.25">
      <c r="A6272" s="59" t="str">
        <f t="shared" si="99"/>
        <v/>
      </c>
    </row>
    <row r="6273" spans="1:1" ht="30.75" customHeight="1" x14ac:dyDescent="0.25">
      <c r="A6273" s="59" t="str">
        <f t="shared" si="99"/>
        <v/>
      </c>
    </row>
    <row r="6274" spans="1:1" ht="30.75" customHeight="1" x14ac:dyDescent="0.25">
      <c r="A6274" s="59" t="str">
        <f t="shared" si="99"/>
        <v/>
      </c>
    </row>
    <row r="6275" spans="1:1" ht="30.75" customHeight="1" x14ac:dyDescent="0.25">
      <c r="A6275" s="59" t="str">
        <f t="shared" ref="A6275:A6338" si="100">IF(B6275&lt;&gt;"",DATE(2020,INT((ROW(A6273)-1)/27)+1,1),"")</f>
        <v/>
      </c>
    </row>
    <row r="6276" spans="1:1" ht="30.75" customHeight="1" x14ac:dyDescent="0.25">
      <c r="A6276" s="59" t="str">
        <f t="shared" si="100"/>
        <v/>
      </c>
    </row>
    <row r="6277" spans="1:1" ht="30.75" customHeight="1" x14ac:dyDescent="0.25">
      <c r="A6277" s="59" t="str">
        <f t="shared" si="100"/>
        <v/>
      </c>
    </row>
    <row r="6278" spans="1:1" ht="30.75" customHeight="1" x14ac:dyDescent="0.25">
      <c r="A6278" s="59" t="str">
        <f t="shared" si="100"/>
        <v/>
      </c>
    </row>
    <row r="6279" spans="1:1" ht="30.75" customHeight="1" x14ac:dyDescent="0.25">
      <c r="A6279" s="59" t="str">
        <f t="shared" si="100"/>
        <v/>
      </c>
    </row>
    <row r="6280" spans="1:1" ht="30.75" customHeight="1" x14ac:dyDescent="0.25">
      <c r="A6280" s="59" t="str">
        <f t="shared" si="100"/>
        <v/>
      </c>
    </row>
    <row r="6281" spans="1:1" ht="30.75" customHeight="1" x14ac:dyDescent="0.25">
      <c r="A6281" s="59" t="str">
        <f t="shared" si="100"/>
        <v/>
      </c>
    </row>
    <row r="6282" spans="1:1" ht="30.75" customHeight="1" x14ac:dyDescent="0.25">
      <c r="A6282" s="59" t="str">
        <f t="shared" si="100"/>
        <v/>
      </c>
    </row>
    <row r="6283" spans="1:1" ht="30.75" customHeight="1" x14ac:dyDescent="0.25">
      <c r="A6283" s="59" t="str">
        <f t="shared" si="100"/>
        <v/>
      </c>
    </row>
    <row r="6284" spans="1:1" ht="30.75" customHeight="1" x14ac:dyDescent="0.25">
      <c r="A6284" s="59" t="str">
        <f t="shared" si="100"/>
        <v/>
      </c>
    </row>
    <row r="6285" spans="1:1" ht="30.75" customHeight="1" x14ac:dyDescent="0.25">
      <c r="A6285" s="59" t="str">
        <f t="shared" si="100"/>
        <v/>
      </c>
    </row>
    <row r="6286" spans="1:1" ht="30.75" customHeight="1" x14ac:dyDescent="0.25">
      <c r="A6286" s="59" t="str">
        <f t="shared" si="100"/>
        <v/>
      </c>
    </row>
    <row r="6287" spans="1:1" ht="30.75" customHeight="1" x14ac:dyDescent="0.25">
      <c r="A6287" s="59" t="str">
        <f t="shared" si="100"/>
        <v/>
      </c>
    </row>
    <row r="6288" spans="1:1" ht="30.75" customHeight="1" x14ac:dyDescent="0.25">
      <c r="A6288" s="59" t="str">
        <f t="shared" si="100"/>
        <v/>
      </c>
    </row>
    <row r="6289" spans="1:1" ht="30.75" customHeight="1" x14ac:dyDescent="0.25">
      <c r="A6289" s="59" t="str">
        <f t="shared" si="100"/>
        <v/>
      </c>
    </row>
    <row r="6290" spans="1:1" ht="30.75" customHeight="1" x14ac:dyDescent="0.25">
      <c r="A6290" s="59" t="str">
        <f t="shared" si="100"/>
        <v/>
      </c>
    </row>
    <row r="6291" spans="1:1" ht="30.75" customHeight="1" x14ac:dyDescent="0.25">
      <c r="A6291" s="59" t="str">
        <f t="shared" si="100"/>
        <v/>
      </c>
    </row>
    <row r="6292" spans="1:1" ht="30.75" customHeight="1" x14ac:dyDescent="0.25">
      <c r="A6292" s="59" t="str">
        <f t="shared" si="100"/>
        <v/>
      </c>
    </row>
    <row r="6293" spans="1:1" ht="30.75" customHeight="1" x14ac:dyDescent="0.25">
      <c r="A6293" s="59" t="str">
        <f t="shared" si="100"/>
        <v/>
      </c>
    </row>
    <row r="6294" spans="1:1" ht="30.75" customHeight="1" x14ac:dyDescent="0.25">
      <c r="A6294" s="59" t="str">
        <f t="shared" si="100"/>
        <v/>
      </c>
    </row>
    <row r="6295" spans="1:1" ht="30.75" customHeight="1" x14ac:dyDescent="0.25">
      <c r="A6295" s="59" t="str">
        <f t="shared" si="100"/>
        <v/>
      </c>
    </row>
    <row r="6296" spans="1:1" ht="30.75" customHeight="1" x14ac:dyDescent="0.25">
      <c r="A6296" s="59" t="str">
        <f t="shared" si="100"/>
        <v/>
      </c>
    </row>
    <row r="6297" spans="1:1" ht="30.75" customHeight="1" x14ac:dyDescent="0.25">
      <c r="A6297" s="59" t="str">
        <f t="shared" si="100"/>
        <v/>
      </c>
    </row>
    <row r="6298" spans="1:1" ht="30.75" customHeight="1" x14ac:dyDescent="0.25">
      <c r="A6298" s="59" t="str">
        <f t="shared" si="100"/>
        <v/>
      </c>
    </row>
    <row r="6299" spans="1:1" ht="30.75" customHeight="1" x14ac:dyDescent="0.25">
      <c r="A6299" s="59" t="str">
        <f t="shared" si="100"/>
        <v/>
      </c>
    </row>
    <row r="6300" spans="1:1" ht="30.75" customHeight="1" x14ac:dyDescent="0.25">
      <c r="A6300" s="59" t="str">
        <f t="shared" si="100"/>
        <v/>
      </c>
    </row>
    <row r="6301" spans="1:1" ht="30.75" customHeight="1" x14ac:dyDescent="0.25">
      <c r="A6301" s="59" t="str">
        <f t="shared" si="100"/>
        <v/>
      </c>
    </row>
    <row r="6302" spans="1:1" ht="30.75" customHeight="1" x14ac:dyDescent="0.25">
      <c r="A6302" s="59" t="str">
        <f t="shared" si="100"/>
        <v/>
      </c>
    </row>
    <row r="6303" spans="1:1" ht="30.75" customHeight="1" x14ac:dyDescent="0.25">
      <c r="A6303" s="59" t="str">
        <f t="shared" si="100"/>
        <v/>
      </c>
    </row>
    <row r="6304" spans="1:1" ht="30.75" customHeight="1" x14ac:dyDescent="0.25">
      <c r="A6304" s="59" t="str">
        <f t="shared" si="100"/>
        <v/>
      </c>
    </row>
    <row r="6305" spans="1:1" ht="30.75" customHeight="1" x14ac:dyDescent="0.25">
      <c r="A6305" s="59" t="str">
        <f t="shared" si="100"/>
        <v/>
      </c>
    </row>
    <row r="6306" spans="1:1" ht="30.75" customHeight="1" x14ac:dyDescent="0.25">
      <c r="A6306" s="59" t="str">
        <f t="shared" si="100"/>
        <v/>
      </c>
    </row>
    <row r="6307" spans="1:1" ht="30.75" customHeight="1" x14ac:dyDescent="0.25">
      <c r="A6307" s="59" t="str">
        <f t="shared" si="100"/>
        <v/>
      </c>
    </row>
    <row r="6308" spans="1:1" ht="30.75" customHeight="1" x14ac:dyDescent="0.25">
      <c r="A6308" s="59" t="str">
        <f t="shared" si="100"/>
        <v/>
      </c>
    </row>
    <row r="6309" spans="1:1" ht="30.75" customHeight="1" x14ac:dyDescent="0.25">
      <c r="A6309" s="59" t="str">
        <f t="shared" si="100"/>
        <v/>
      </c>
    </row>
    <row r="6310" spans="1:1" ht="30.75" customHeight="1" x14ac:dyDescent="0.25">
      <c r="A6310" s="59" t="str">
        <f t="shared" si="100"/>
        <v/>
      </c>
    </row>
    <row r="6311" spans="1:1" ht="30.75" customHeight="1" x14ac:dyDescent="0.25">
      <c r="A6311" s="59" t="str">
        <f t="shared" si="100"/>
        <v/>
      </c>
    </row>
    <row r="6312" spans="1:1" ht="30.75" customHeight="1" x14ac:dyDescent="0.25">
      <c r="A6312" s="59" t="str">
        <f t="shared" si="100"/>
        <v/>
      </c>
    </row>
    <row r="6313" spans="1:1" ht="30.75" customHeight="1" x14ac:dyDescent="0.25">
      <c r="A6313" s="59" t="str">
        <f t="shared" si="100"/>
        <v/>
      </c>
    </row>
    <row r="6314" spans="1:1" ht="30.75" customHeight="1" x14ac:dyDescent="0.25">
      <c r="A6314" s="59" t="str">
        <f t="shared" si="100"/>
        <v/>
      </c>
    </row>
    <row r="6315" spans="1:1" ht="30.75" customHeight="1" x14ac:dyDescent="0.25">
      <c r="A6315" s="59" t="str">
        <f t="shared" si="100"/>
        <v/>
      </c>
    </row>
    <row r="6316" spans="1:1" ht="30.75" customHeight="1" x14ac:dyDescent="0.25">
      <c r="A6316" s="59" t="str">
        <f t="shared" si="100"/>
        <v/>
      </c>
    </row>
    <row r="6317" spans="1:1" ht="30.75" customHeight="1" x14ac:dyDescent="0.25">
      <c r="A6317" s="59" t="str">
        <f t="shared" si="100"/>
        <v/>
      </c>
    </row>
    <row r="6318" spans="1:1" ht="30.75" customHeight="1" x14ac:dyDescent="0.25">
      <c r="A6318" s="59" t="str">
        <f t="shared" si="100"/>
        <v/>
      </c>
    </row>
    <row r="6319" spans="1:1" ht="30.75" customHeight="1" x14ac:dyDescent="0.25">
      <c r="A6319" s="59" t="str">
        <f t="shared" si="100"/>
        <v/>
      </c>
    </row>
    <row r="6320" spans="1:1" ht="30.75" customHeight="1" x14ac:dyDescent="0.25">
      <c r="A6320" s="59" t="str">
        <f t="shared" si="100"/>
        <v/>
      </c>
    </row>
    <row r="6321" spans="1:1" ht="30.75" customHeight="1" x14ac:dyDescent="0.25">
      <c r="A6321" s="59" t="str">
        <f t="shared" si="100"/>
        <v/>
      </c>
    </row>
    <row r="6322" spans="1:1" ht="30.75" customHeight="1" x14ac:dyDescent="0.25">
      <c r="A6322" s="59" t="str">
        <f t="shared" si="100"/>
        <v/>
      </c>
    </row>
    <row r="6323" spans="1:1" ht="30.75" customHeight="1" x14ac:dyDescent="0.25">
      <c r="A6323" s="59" t="str">
        <f t="shared" si="100"/>
        <v/>
      </c>
    </row>
    <row r="6324" spans="1:1" ht="30.75" customHeight="1" x14ac:dyDescent="0.25">
      <c r="A6324" s="59" t="str">
        <f t="shared" si="100"/>
        <v/>
      </c>
    </row>
    <row r="6325" spans="1:1" ht="30.75" customHeight="1" x14ac:dyDescent="0.25">
      <c r="A6325" s="59" t="str">
        <f t="shared" si="100"/>
        <v/>
      </c>
    </row>
    <row r="6326" spans="1:1" ht="30.75" customHeight="1" x14ac:dyDescent="0.25">
      <c r="A6326" s="59" t="str">
        <f t="shared" si="100"/>
        <v/>
      </c>
    </row>
    <row r="6327" spans="1:1" ht="30.75" customHeight="1" x14ac:dyDescent="0.25">
      <c r="A6327" s="59" t="str">
        <f t="shared" si="100"/>
        <v/>
      </c>
    </row>
    <row r="6328" spans="1:1" ht="30.75" customHeight="1" x14ac:dyDescent="0.25">
      <c r="A6328" s="59" t="str">
        <f t="shared" si="100"/>
        <v/>
      </c>
    </row>
    <row r="6329" spans="1:1" ht="30.75" customHeight="1" x14ac:dyDescent="0.25">
      <c r="A6329" s="59" t="str">
        <f t="shared" si="100"/>
        <v/>
      </c>
    </row>
    <row r="6330" spans="1:1" ht="30.75" customHeight="1" x14ac:dyDescent="0.25">
      <c r="A6330" s="59" t="str">
        <f t="shared" si="100"/>
        <v/>
      </c>
    </row>
    <row r="6331" spans="1:1" ht="30.75" customHeight="1" x14ac:dyDescent="0.25">
      <c r="A6331" s="59" t="str">
        <f t="shared" si="100"/>
        <v/>
      </c>
    </row>
    <row r="6332" spans="1:1" ht="30.75" customHeight="1" x14ac:dyDescent="0.25">
      <c r="A6332" s="59" t="str">
        <f t="shared" si="100"/>
        <v/>
      </c>
    </row>
    <row r="6333" spans="1:1" ht="30.75" customHeight="1" x14ac:dyDescent="0.25">
      <c r="A6333" s="59" t="str">
        <f t="shared" si="100"/>
        <v/>
      </c>
    </row>
    <row r="6334" spans="1:1" ht="30.75" customHeight="1" x14ac:dyDescent="0.25">
      <c r="A6334" s="59" t="str">
        <f t="shared" si="100"/>
        <v/>
      </c>
    </row>
    <row r="6335" spans="1:1" ht="30.75" customHeight="1" x14ac:dyDescent="0.25">
      <c r="A6335" s="59" t="str">
        <f t="shared" si="100"/>
        <v/>
      </c>
    </row>
    <row r="6336" spans="1:1" ht="30.75" customHeight="1" x14ac:dyDescent="0.25">
      <c r="A6336" s="59" t="str">
        <f t="shared" si="100"/>
        <v/>
      </c>
    </row>
    <row r="6337" spans="1:1" ht="30.75" customHeight="1" x14ac:dyDescent="0.25">
      <c r="A6337" s="59" t="str">
        <f t="shared" si="100"/>
        <v/>
      </c>
    </row>
    <row r="6338" spans="1:1" ht="30.75" customHeight="1" x14ac:dyDescent="0.25">
      <c r="A6338" s="59" t="str">
        <f t="shared" si="100"/>
        <v/>
      </c>
    </row>
    <row r="6339" spans="1:1" ht="30.75" customHeight="1" x14ac:dyDescent="0.25">
      <c r="A6339" s="59" t="str">
        <f t="shared" ref="A6339:A6402" si="101">IF(B6339&lt;&gt;"",DATE(2020,INT((ROW(A6337)-1)/27)+1,1),"")</f>
        <v/>
      </c>
    </row>
    <row r="6340" spans="1:1" ht="30.75" customHeight="1" x14ac:dyDescent="0.25">
      <c r="A6340" s="59" t="str">
        <f t="shared" si="101"/>
        <v/>
      </c>
    </row>
    <row r="6341" spans="1:1" ht="30.75" customHeight="1" x14ac:dyDescent="0.25">
      <c r="A6341" s="59" t="str">
        <f t="shared" si="101"/>
        <v/>
      </c>
    </row>
    <row r="6342" spans="1:1" ht="30.75" customHeight="1" x14ac:dyDescent="0.25">
      <c r="A6342" s="59" t="str">
        <f t="shared" si="101"/>
        <v/>
      </c>
    </row>
    <row r="6343" spans="1:1" ht="30.75" customHeight="1" x14ac:dyDescent="0.25">
      <c r="A6343" s="59" t="str">
        <f t="shared" si="101"/>
        <v/>
      </c>
    </row>
    <row r="6344" spans="1:1" ht="30.75" customHeight="1" x14ac:dyDescent="0.25">
      <c r="A6344" s="59" t="str">
        <f t="shared" si="101"/>
        <v/>
      </c>
    </row>
    <row r="6345" spans="1:1" ht="30.75" customHeight="1" x14ac:dyDescent="0.25">
      <c r="A6345" s="59" t="str">
        <f t="shared" si="101"/>
        <v/>
      </c>
    </row>
    <row r="6346" spans="1:1" ht="30.75" customHeight="1" x14ac:dyDescent="0.25">
      <c r="A6346" s="59" t="str">
        <f t="shared" si="101"/>
        <v/>
      </c>
    </row>
    <row r="6347" spans="1:1" ht="30.75" customHeight="1" x14ac:dyDescent="0.25">
      <c r="A6347" s="59" t="str">
        <f t="shared" si="101"/>
        <v/>
      </c>
    </row>
    <row r="6348" spans="1:1" ht="30.75" customHeight="1" x14ac:dyDescent="0.25">
      <c r="A6348" s="59" t="str">
        <f t="shared" si="101"/>
        <v/>
      </c>
    </row>
    <row r="6349" spans="1:1" ht="30.75" customHeight="1" x14ac:dyDescent="0.25">
      <c r="A6349" s="59" t="str">
        <f t="shared" si="101"/>
        <v/>
      </c>
    </row>
    <row r="6350" spans="1:1" ht="30.75" customHeight="1" x14ac:dyDescent="0.25">
      <c r="A6350" s="59" t="str">
        <f t="shared" si="101"/>
        <v/>
      </c>
    </row>
    <row r="6351" spans="1:1" ht="30.75" customHeight="1" x14ac:dyDescent="0.25">
      <c r="A6351" s="59" t="str">
        <f t="shared" si="101"/>
        <v/>
      </c>
    </row>
    <row r="6352" spans="1:1" ht="30.75" customHeight="1" x14ac:dyDescent="0.25">
      <c r="A6352" s="59" t="str">
        <f t="shared" si="101"/>
        <v/>
      </c>
    </row>
    <row r="6353" spans="1:1" ht="30.75" customHeight="1" x14ac:dyDescent="0.25">
      <c r="A6353" s="59" t="str">
        <f t="shared" si="101"/>
        <v/>
      </c>
    </row>
    <row r="6354" spans="1:1" ht="30.75" customHeight="1" x14ac:dyDescent="0.25">
      <c r="A6354" s="59" t="str">
        <f t="shared" si="101"/>
        <v/>
      </c>
    </row>
    <row r="6355" spans="1:1" ht="30.75" customHeight="1" x14ac:dyDescent="0.25">
      <c r="A6355" s="59" t="str">
        <f t="shared" si="101"/>
        <v/>
      </c>
    </row>
    <row r="6356" spans="1:1" ht="30.75" customHeight="1" x14ac:dyDescent="0.25">
      <c r="A6356" s="59" t="str">
        <f t="shared" si="101"/>
        <v/>
      </c>
    </row>
    <row r="6357" spans="1:1" ht="30.75" customHeight="1" x14ac:dyDescent="0.25">
      <c r="A6357" s="59" t="str">
        <f t="shared" si="101"/>
        <v/>
      </c>
    </row>
    <row r="6358" spans="1:1" ht="30.75" customHeight="1" x14ac:dyDescent="0.25">
      <c r="A6358" s="59" t="str">
        <f t="shared" si="101"/>
        <v/>
      </c>
    </row>
    <row r="6359" spans="1:1" ht="30.75" customHeight="1" x14ac:dyDescent="0.25">
      <c r="A6359" s="59" t="str">
        <f t="shared" si="101"/>
        <v/>
      </c>
    </row>
    <row r="6360" spans="1:1" ht="30.75" customHeight="1" x14ac:dyDescent="0.25">
      <c r="A6360" s="59" t="str">
        <f t="shared" si="101"/>
        <v/>
      </c>
    </row>
    <row r="6361" spans="1:1" ht="30.75" customHeight="1" x14ac:dyDescent="0.25">
      <c r="A6361" s="59" t="str">
        <f t="shared" si="101"/>
        <v/>
      </c>
    </row>
    <row r="6362" spans="1:1" ht="30.75" customHeight="1" x14ac:dyDescent="0.25">
      <c r="A6362" s="59" t="str">
        <f t="shared" si="101"/>
        <v/>
      </c>
    </row>
    <row r="6363" spans="1:1" ht="30.75" customHeight="1" x14ac:dyDescent="0.25">
      <c r="A6363" s="59" t="str">
        <f t="shared" si="101"/>
        <v/>
      </c>
    </row>
    <row r="6364" spans="1:1" ht="30.75" customHeight="1" x14ac:dyDescent="0.25">
      <c r="A6364" s="59" t="str">
        <f t="shared" si="101"/>
        <v/>
      </c>
    </row>
    <row r="6365" spans="1:1" ht="30.75" customHeight="1" x14ac:dyDescent="0.25">
      <c r="A6365" s="59" t="str">
        <f t="shared" si="101"/>
        <v/>
      </c>
    </row>
    <row r="6366" spans="1:1" ht="30.75" customHeight="1" x14ac:dyDescent="0.25">
      <c r="A6366" s="59" t="str">
        <f t="shared" si="101"/>
        <v/>
      </c>
    </row>
    <row r="6367" spans="1:1" ht="30.75" customHeight="1" x14ac:dyDescent="0.25">
      <c r="A6367" s="59" t="str">
        <f t="shared" si="101"/>
        <v/>
      </c>
    </row>
    <row r="6368" spans="1:1" ht="30.75" customHeight="1" x14ac:dyDescent="0.25">
      <c r="A6368" s="59" t="str">
        <f t="shared" si="101"/>
        <v/>
      </c>
    </row>
    <row r="6369" spans="1:1" ht="30.75" customHeight="1" x14ac:dyDescent="0.25">
      <c r="A6369" s="59" t="str">
        <f t="shared" si="101"/>
        <v/>
      </c>
    </row>
    <row r="6370" spans="1:1" ht="30.75" customHeight="1" x14ac:dyDescent="0.25">
      <c r="A6370" s="59" t="str">
        <f t="shared" si="101"/>
        <v/>
      </c>
    </row>
    <row r="6371" spans="1:1" ht="30.75" customHeight="1" x14ac:dyDescent="0.25">
      <c r="A6371" s="59" t="str">
        <f t="shared" si="101"/>
        <v/>
      </c>
    </row>
    <row r="6372" spans="1:1" ht="30.75" customHeight="1" x14ac:dyDescent="0.25">
      <c r="A6372" s="59" t="str">
        <f t="shared" si="101"/>
        <v/>
      </c>
    </row>
    <row r="6373" spans="1:1" ht="30.75" customHeight="1" x14ac:dyDescent="0.25">
      <c r="A6373" s="59" t="str">
        <f t="shared" si="101"/>
        <v/>
      </c>
    </row>
    <row r="6374" spans="1:1" ht="30.75" customHeight="1" x14ac:dyDescent="0.25">
      <c r="A6374" s="59" t="str">
        <f t="shared" si="101"/>
        <v/>
      </c>
    </row>
    <row r="6375" spans="1:1" ht="30.75" customHeight="1" x14ac:dyDescent="0.25">
      <c r="A6375" s="59" t="str">
        <f t="shared" si="101"/>
        <v/>
      </c>
    </row>
    <row r="6376" spans="1:1" ht="30.75" customHeight="1" x14ac:dyDescent="0.25">
      <c r="A6376" s="59" t="str">
        <f t="shared" si="101"/>
        <v/>
      </c>
    </row>
    <row r="6377" spans="1:1" ht="30.75" customHeight="1" x14ac:dyDescent="0.25">
      <c r="A6377" s="59" t="str">
        <f t="shared" si="101"/>
        <v/>
      </c>
    </row>
    <row r="6378" spans="1:1" ht="30.75" customHeight="1" x14ac:dyDescent="0.25">
      <c r="A6378" s="59" t="str">
        <f t="shared" si="101"/>
        <v/>
      </c>
    </row>
    <row r="6379" spans="1:1" ht="30.75" customHeight="1" x14ac:dyDescent="0.25">
      <c r="A6379" s="59" t="str">
        <f t="shared" si="101"/>
        <v/>
      </c>
    </row>
    <row r="6380" spans="1:1" ht="30.75" customHeight="1" x14ac:dyDescent="0.25">
      <c r="A6380" s="59" t="str">
        <f t="shared" si="101"/>
        <v/>
      </c>
    </row>
    <row r="6381" spans="1:1" ht="30.75" customHeight="1" x14ac:dyDescent="0.25">
      <c r="A6381" s="59" t="str">
        <f t="shared" si="101"/>
        <v/>
      </c>
    </row>
    <row r="6382" spans="1:1" ht="30.75" customHeight="1" x14ac:dyDescent="0.25">
      <c r="A6382" s="59" t="str">
        <f t="shared" si="101"/>
        <v/>
      </c>
    </row>
    <row r="6383" spans="1:1" ht="30.75" customHeight="1" x14ac:dyDescent="0.25">
      <c r="A6383" s="59" t="str">
        <f t="shared" si="101"/>
        <v/>
      </c>
    </row>
    <row r="6384" spans="1:1" ht="30.75" customHeight="1" x14ac:dyDescent="0.25">
      <c r="A6384" s="59" t="str">
        <f t="shared" si="101"/>
        <v/>
      </c>
    </row>
    <row r="6385" spans="1:1" ht="30.75" customHeight="1" x14ac:dyDescent="0.25">
      <c r="A6385" s="59" t="str">
        <f t="shared" si="101"/>
        <v/>
      </c>
    </row>
    <row r="6386" spans="1:1" ht="30.75" customHeight="1" x14ac:dyDescent="0.25">
      <c r="A6386" s="59" t="str">
        <f t="shared" si="101"/>
        <v/>
      </c>
    </row>
    <row r="6387" spans="1:1" ht="30.75" customHeight="1" x14ac:dyDescent="0.25">
      <c r="A6387" s="59" t="str">
        <f t="shared" si="101"/>
        <v/>
      </c>
    </row>
    <row r="6388" spans="1:1" ht="30.75" customHeight="1" x14ac:dyDescent="0.25">
      <c r="A6388" s="59" t="str">
        <f t="shared" si="101"/>
        <v/>
      </c>
    </row>
    <row r="6389" spans="1:1" ht="30.75" customHeight="1" x14ac:dyDescent="0.25">
      <c r="A6389" s="59" t="str">
        <f t="shared" si="101"/>
        <v/>
      </c>
    </row>
    <row r="6390" spans="1:1" ht="30.75" customHeight="1" x14ac:dyDescent="0.25">
      <c r="A6390" s="59" t="str">
        <f t="shared" si="101"/>
        <v/>
      </c>
    </row>
    <row r="6391" spans="1:1" ht="30.75" customHeight="1" x14ac:dyDescent="0.25">
      <c r="A6391" s="59" t="str">
        <f t="shared" si="101"/>
        <v/>
      </c>
    </row>
    <row r="6392" spans="1:1" ht="30.75" customHeight="1" x14ac:dyDescent="0.25">
      <c r="A6392" s="59" t="str">
        <f t="shared" si="101"/>
        <v/>
      </c>
    </row>
    <row r="6393" spans="1:1" ht="30.75" customHeight="1" x14ac:dyDescent="0.25">
      <c r="A6393" s="59" t="str">
        <f t="shared" si="101"/>
        <v/>
      </c>
    </row>
    <row r="6394" spans="1:1" ht="30.75" customHeight="1" x14ac:dyDescent="0.25">
      <c r="A6394" s="59" t="str">
        <f t="shared" si="101"/>
        <v/>
      </c>
    </row>
    <row r="6395" spans="1:1" ht="30.75" customHeight="1" x14ac:dyDescent="0.25">
      <c r="A6395" s="59" t="str">
        <f t="shared" si="101"/>
        <v/>
      </c>
    </row>
    <row r="6396" spans="1:1" ht="30.75" customHeight="1" x14ac:dyDescent="0.25">
      <c r="A6396" s="59" t="str">
        <f t="shared" si="101"/>
        <v/>
      </c>
    </row>
    <row r="6397" spans="1:1" ht="30.75" customHeight="1" x14ac:dyDescent="0.25">
      <c r="A6397" s="59" t="str">
        <f t="shared" si="101"/>
        <v/>
      </c>
    </row>
    <row r="6398" spans="1:1" ht="30.75" customHeight="1" x14ac:dyDescent="0.25">
      <c r="A6398" s="59" t="str">
        <f t="shared" si="101"/>
        <v/>
      </c>
    </row>
    <row r="6399" spans="1:1" ht="30.75" customHeight="1" x14ac:dyDescent="0.25">
      <c r="A6399" s="59" t="str">
        <f t="shared" si="101"/>
        <v/>
      </c>
    </row>
    <row r="6400" spans="1:1" ht="30.75" customHeight="1" x14ac:dyDescent="0.25">
      <c r="A6400" s="59" t="str">
        <f t="shared" si="101"/>
        <v/>
      </c>
    </row>
    <row r="6401" spans="1:1" ht="30.75" customHeight="1" x14ac:dyDescent="0.25">
      <c r="A6401" s="59" t="str">
        <f t="shared" si="101"/>
        <v/>
      </c>
    </row>
    <row r="6402" spans="1:1" ht="30.75" customHeight="1" x14ac:dyDescent="0.25">
      <c r="A6402" s="59" t="str">
        <f t="shared" si="101"/>
        <v/>
      </c>
    </row>
    <row r="6403" spans="1:1" ht="30.75" customHeight="1" x14ac:dyDescent="0.25">
      <c r="A6403" s="59" t="str">
        <f t="shared" ref="A6403:A6466" si="102">IF(B6403&lt;&gt;"",DATE(2020,INT((ROW(A6401)-1)/27)+1,1),"")</f>
        <v/>
      </c>
    </row>
    <row r="6404" spans="1:1" ht="30.75" customHeight="1" x14ac:dyDescent="0.25">
      <c r="A6404" s="59" t="str">
        <f t="shared" si="102"/>
        <v/>
      </c>
    </row>
    <row r="6405" spans="1:1" ht="30.75" customHeight="1" x14ac:dyDescent="0.25">
      <c r="A6405" s="59" t="str">
        <f t="shared" si="102"/>
        <v/>
      </c>
    </row>
    <row r="6406" spans="1:1" ht="30.75" customHeight="1" x14ac:dyDescent="0.25">
      <c r="A6406" s="59" t="str">
        <f t="shared" si="102"/>
        <v/>
      </c>
    </row>
    <row r="6407" spans="1:1" ht="30.75" customHeight="1" x14ac:dyDescent="0.25">
      <c r="A6407" s="59" t="str">
        <f t="shared" si="102"/>
        <v/>
      </c>
    </row>
    <row r="6408" spans="1:1" ht="30.75" customHeight="1" x14ac:dyDescent="0.25">
      <c r="A6408" s="59" t="str">
        <f t="shared" si="102"/>
        <v/>
      </c>
    </row>
    <row r="6409" spans="1:1" ht="30.75" customHeight="1" x14ac:dyDescent="0.25">
      <c r="A6409" s="59" t="str">
        <f t="shared" si="102"/>
        <v/>
      </c>
    </row>
    <row r="6410" spans="1:1" ht="30.75" customHeight="1" x14ac:dyDescent="0.25">
      <c r="A6410" s="59" t="str">
        <f t="shared" si="102"/>
        <v/>
      </c>
    </row>
    <row r="6411" spans="1:1" ht="30.75" customHeight="1" x14ac:dyDescent="0.25">
      <c r="A6411" s="59" t="str">
        <f t="shared" si="102"/>
        <v/>
      </c>
    </row>
    <row r="6412" spans="1:1" ht="30.75" customHeight="1" x14ac:dyDescent="0.25">
      <c r="A6412" s="59" t="str">
        <f t="shared" si="102"/>
        <v/>
      </c>
    </row>
    <row r="6413" spans="1:1" ht="30.75" customHeight="1" x14ac:dyDescent="0.25">
      <c r="A6413" s="59" t="str">
        <f t="shared" si="102"/>
        <v/>
      </c>
    </row>
    <row r="6414" spans="1:1" ht="30.75" customHeight="1" x14ac:dyDescent="0.25">
      <c r="A6414" s="59" t="str">
        <f t="shared" si="102"/>
        <v/>
      </c>
    </row>
    <row r="6415" spans="1:1" ht="30.75" customHeight="1" x14ac:dyDescent="0.25">
      <c r="A6415" s="59" t="str">
        <f t="shared" si="102"/>
        <v/>
      </c>
    </row>
    <row r="6416" spans="1:1" ht="30.75" customHeight="1" x14ac:dyDescent="0.25">
      <c r="A6416" s="59" t="str">
        <f t="shared" si="102"/>
        <v/>
      </c>
    </row>
    <row r="6417" spans="1:1" ht="30.75" customHeight="1" x14ac:dyDescent="0.25">
      <c r="A6417" s="59" t="str">
        <f t="shared" si="102"/>
        <v/>
      </c>
    </row>
    <row r="6418" spans="1:1" ht="30.75" customHeight="1" x14ac:dyDescent="0.25">
      <c r="A6418" s="59" t="str">
        <f t="shared" si="102"/>
        <v/>
      </c>
    </row>
    <row r="6419" spans="1:1" ht="30.75" customHeight="1" x14ac:dyDescent="0.25">
      <c r="A6419" s="59" t="str">
        <f t="shared" si="102"/>
        <v/>
      </c>
    </row>
    <row r="6420" spans="1:1" ht="30.75" customHeight="1" x14ac:dyDescent="0.25">
      <c r="A6420" s="59" t="str">
        <f t="shared" si="102"/>
        <v/>
      </c>
    </row>
    <row r="6421" spans="1:1" ht="30.75" customHeight="1" x14ac:dyDescent="0.25">
      <c r="A6421" s="59" t="str">
        <f t="shared" si="102"/>
        <v/>
      </c>
    </row>
    <row r="6422" spans="1:1" ht="30.75" customHeight="1" x14ac:dyDescent="0.25">
      <c r="A6422" s="59" t="str">
        <f t="shared" si="102"/>
        <v/>
      </c>
    </row>
    <row r="6423" spans="1:1" ht="30.75" customHeight="1" x14ac:dyDescent="0.25">
      <c r="A6423" s="59" t="str">
        <f t="shared" si="102"/>
        <v/>
      </c>
    </row>
    <row r="6424" spans="1:1" ht="30.75" customHeight="1" x14ac:dyDescent="0.25">
      <c r="A6424" s="59" t="str">
        <f t="shared" si="102"/>
        <v/>
      </c>
    </row>
    <row r="6425" spans="1:1" ht="30.75" customHeight="1" x14ac:dyDescent="0.25">
      <c r="A6425" s="59" t="str">
        <f t="shared" si="102"/>
        <v/>
      </c>
    </row>
    <row r="6426" spans="1:1" ht="30.75" customHeight="1" x14ac:dyDescent="0.25">
      <c r="A6426" s="59" t="str">
        <f t="shared" si="102"/>
        <v/>
      </c>
    </row>
    <row r="6427" spans="1:1" ht="30.75" customHeight="1" x14ac:dyDescent="0.25">
      <c r="A6427" s="59" t="str">
        <f t="shared" si="102"/>
        <v/>
      </c>
    </row>
    <row r="6428" spans="1:1" ht="30.75" customHeight="1" x14ac:dyDescent="0.25">
      <c r="A6428" s="59" t="str">
        <f t="shared" si="102"/>
        <v/>
      </c>
    </row>
    <row r="6429" spans="1:1" ht="30.75" customHeight="1" x14ac:dyDescent="0.25">
      <c r="A6429" s="59" t="str">
        <f t="shared" si="102"/>
        <v/>
      </c>
    </row>
    <row r="6430" spans="1:1" ht="30.75" customHeight="1" x14ac:dyDescent="0.25">
      <c r="A6430" s="59" t="str">
        <f t="shared" si="102"/>
        <v/>
      </c>
    </row>
    <row r="6431" spans="1:1" ht="30.75" customHeight="1" x14ac:dyDescent="0.25">
      <c r="A6431" s="59" t="str">
        <f t="shared" si="102"/>
        <v/>
      </c>
    </row>
    <row r="6432" spans="1:1" ht="30.75" customHeight="1" x14ac:dyDescent="0.25">
      <c r="A6432" s="59" t="str">
        <f t="shared" si="102"/>
        <v/>
      </c>
    </row>
    <row r="6433" spans="1:1" ht="30.75" customHeight="1" x14ac:dyDescent="0.25">
      <c r="A6433" s="59" t="str">
        <f t="shared" si="102"/>
        <v/>
      </c>
    </row>
    <row r="6434" spans="1:1" ht="30.75" customHeight="1" x14ac:dyDescent="0.25">
      <c r="A6434" s="59" t="str">
        <f t="shared" si="102"/>
        <v/>
      </c>
    </row>
    <row r="6435" spans="1:1" ht="30.75" customHeight="1" x14ac:dyDescent="0.25">
      <c r="A6435" s="59" t="str">
        <f t="shared" si="102"/>
        <v/>
      </c>
    </row>
    <row r="6436" spans="1:1" ht="30.75" customHeight="1" x14ac:dyDescent="0.25">
      <c r="A6436" s="59" t="str">
        <f t="shared" si="102"/>
        <v/>
      </c>
    </row>
    <row r="6437" spans="1:1" ht="30.75" customHeight="1" x14ac:dyDescent="0.25">
      <c r="A6437" s="59" t="str">
        <f t="shared" si="102"/>
        <v/>
      </c>
    </row>
    <row r="6438" spans="1:1" ht="30.75" customHeight="1" x14ac:dyDescent="0.25">
      <c r="A6438" s="59" t="str">
        <f t="shared" si="102"/>
        <v/>
      </c>
    </row>
    <row r="6439" spans="1:1" ht="30.75" customHeight="1" x14ac:dyDescent="0.25">
      <c r="A6439" s="59" t="str">
        <f t="shared" si="102"/>
        <v/>
      </c>
    </row>
    <row r="6440" spans="1:1" ht="30.75" customHeight="1" x14ac:dyDescent="0.25">
      <c r="A6440" s="59" t="str">
        <f t="shared" si="102"/>
        <v/>
      </c>
    </row>
    <row r="6441" spans="1:1" ht="30.75" customHeight="1" x14ac:dyDescent="0.25">
      <c r="A6441" s="59" t="str">
        <f t="shared" si="102"/>
        <v/>
      </c>
    </row>
    <row r="6442" spans="1:1" ht="30.75" customHeight="1" x14ac:dyDescent="0.25">
      <c r="A6442" s="59" t="str">
        <f t="shared" si="102"/>
        <v/>
      </c>
    </row>
    <row r="6443" spans="1:1" ht="30.75" customHeight="1" x14ac:dyDescent="0.25">
      <c r="A6443" s="59" t="str">
        <f t="shared" si="102"/>
        <v/>
      </c>
    </row>
    <row r="6444" spans="1:1" ht="30.75" customHeight="1" x14ac:dyDescent="0.25">
      <c r="A6444" s="59" t="str">
        <f t="shared" si="102"/>
        <v/>
      </c>
    </row>
    <row r="6445" spans="1:1" ht="30.75" customHeight="1" x14ac:dyDescent="0.25">
      <c r="A6445" s="59" t="str">
        <f t="shared" si="102"/>
        <v/>
      </c>
    </row>
    <row r="6446" spans="1:1" ht="30.75" customHeight="1" x14ac:dyDescent="0.25">
      <c r="A6446" s="59" t="str">
        <f t="shared" si="102"/>
        <v/>
      </c>
    </row>
    <row r="6447" spans="1:1" ht="30.75" customHeight="1" x14ac:dyDescent="0.25">
      <c r="A6447" s="59" t="str">
        <f t="shared" si="102"/>
        <v/>
      </c>
    </row>
    <row r="6448" spans="1:1" ht="30.75" customHeight="1" x14ac:dyDescent="0.25">
      <c r="A6448" s="59" t="str">
        <f t="shared" si="102"/>
        <v/>
      </c>
    </row>
    <row r="6449" spans="1:1" ht="30.75" customHeight="1" x14ac:dyDescent="0.25">
      <c r="A6449" s="59" t="str">
        <f t="shared" si="102"/>
        <v/>
      </c>
    </row>
    <row r="6450" spans="1:1" ht="30.75" customHeight="1" x14ac:dyDescent="0.25">
      <c r="A6450" s="59" t="str">
        <f t="shared" si="102"/>
        <v/>
      </c>
    </row>
    <row r="6451" spans="1:1" ht="30.75" customHeight="1" x14ac:dyDescent="0.25">
      <c r="A6451" s="59" t="str">
        <f t="shared" si="102"/>
        <v/>
      </c>
    </row>
    <row r="6452" spans="1:1" ht="30.75" customHeight="1" x14ac:dyDescent="0.25">
      <c r="A6452" s="59" t="str">
        <f t="shared" si="102"/>
        <v/>
      </c>
    </row>
    <row r="6453" spans="1:1" ht="30.75" customHeight="1" x14ac:dyDescent="0.25">
      <c r="A6453" s="59" t="str">
        <f t="shared" si="102"/>
        <v/>
      </c>
    </row>
    <row r="6454" spans="1:1" ht="30.75" customHeight="1" x14ac:dyDescent="0.25">
      <c r="A6454" s="59" t="str">
        <f t="shared" si="102"/>
        <v/>
      </c>
    </row>
    <row r="6455" spans="1:1" ht="30.75" customHeight="1" x14ac:dyDescent="0.25">
      <c r="A6455" s="59" t="str">
        <f t="shared" si="102"/>
        <v/>
      </c>
    </row>
    <row r="6456" spans="1:1" ht="30.75" customHeight="1" x14ac:dyDescent="0.25">
      <c r="A6456" s="59" t="str">
        <f t="shared" si="102"/>
        <v/>
      </c>
    </row>
    <row r="6457" spans="1:1" ht="30.75" customHeight="1" x14ac:dyDescent="0.25">
      <c r="A6457" s="59" t="str">
        <f t="shared" si="102"/>
        <v/>
      </c>
    </row>
    <row r="6458" spans="1:1" ht="30.75" customHeight="1" x14ac:dyDescent="0.25">
      <c r="A6458" s="59" t="str">
        <f t="shared" si="102"/>
        <v/>
      </c>
    </row>
    <row r="6459" spans="1:1" ht="30.75" customHeight="1" x14ac:dyDescent="0.25">
      <c r="A6459" s="59" t="str">
        <f t="shared" si="102"/>
        <v/>
      </c>
    </row>
    <row r="6460" spans="1:1" ht="30.75" customHeight="1" x14ac:dyDescent="0.25">
      <c r="A6460" s="59" t="str">
        <f t="shared" si="102"/>
        <v/>
      </c>
    </row>
    <row r="6461" spans="1:1" ht="30.75" customHeight="1" x14ac:dyDescent="0.25">
      <c r="A6461" s="59" t="str">
        <f t="shared" si="102"/>
        <v/>
      </c>
    </row>
    <row r="6462" spans="1:1" ht="30.75" customHeight="1" x14ac:dyDescent="0.25">
      <c r="A6462" s="59" t="str">
        <f t="shared" si="102"/>
        <v/>
      </c>
    </row>
    <row r="6463" spans="1:1" ht="30.75" customHeight="1" x14ac:dyDescent="0.25">
      <c r="A6463" s="59" t="str">
        <f t="shared" si="102"/>
        <v/>
      </c>
    </row>
    <row r="6464" spans="1:1" ht="30.75" customHeight="1" x14ac:dyDescent="0.25">
      <c r="A6464" s="59" t="str">
        <f t="shared" si="102"/>
        <v/>
      </c>
    </row>
    <row r="6465" spans="1:1" ht="30.75" customHeight="1" x14ac:dyDescent="0.25">
      <c r="A6465" s="59" t="str">
        <f t="shared" si="102"/>
        <v/>
      </c>
    </row>
    <row r="6466" spans="1:1" ht="30.75" customHeight="1" x14ac:dyDescent="0.25">
      <c r="A6466" s="59" t="str">
        <f t="shared" si="102"/>
        <v/>
      </c>
    </row>
    <row r="6467" spans="1:1" ht="30.75" customHeight="1" x14ac:dyDescent="0.25">
      <c r="A6467" s="59" t="str">
        <f t="shared" ref="A6467:A6530" si="103">IF(B6467&lt;&gt;"",DATE(2020,INT((ROW(A6465)-1)/27)+1,1),"")</f>
        <v/>
      </c>
    </row>
    <row r="6468" spans="1:1" ht="30.75" customHeight="1" x14ac:dyDescent="0.25">
      <c r="A6468" s="59" t="str">
        <f t="shared" si="103"/>
        <v/>
      </c>
    </row>
    <row r="6469" spans="1:1" ht="30.75" customHeight="1" x14ac:dyDescent="0.25">
      <c r="A6469" s="59" t="str">
        <f t="shared" si="103"/>
        <v/>
      </c>
    </row>
    <row r="6470" spans="1:1" ht="30.75" customHeight="1" x14ac:dyDescent="0.25">
      <c r="A6470" s="59" t="str">
        <f t="shared" si="103"/>
        <v/>
      </c>
    </row>
    <row r="6471" spans="1:1" ht="30.75" customHeight="1" x14ac:dyDescent="0.25">
      <c r="A6471" s="59" t="str">
        <f t="shared" si="103"/>
        <v/>
      </c>
    </row>
    <row r="6472" spans="1:1" ht="30.75" customHeight="1" x14ac:dyDescent="0.25">
      <c r="A6472" s="59" t="str">
        <f t="shared" si="103"/>
        <v/>
      </c>
    </row>
    <row r="6473" spans="1:1" ht="30.75" customHeight="1" x14ac:dyDescent="0.25">
      <c r="A6473" s="59" t="str">
        <f t="shared" si="103"/>
        <v/>
      </c>
    </row>
    <row r="6474" spans="1:1" ht="30.75" customHeight="1" x14ac:dyDescent="0.25">
      <c r="A6474" s="59" t="str">
        <f t="shared" si="103"/>
        <v/>
      </c>
    </row>
    <row r="6475" spans="1:1" ht="30.75" customHeight="1" x14ac:dyDescent="0.25">
      <c r="A6475" s="59" t="str">
        <f t="shared" si="103"/>
        <v/>
      </c>
    </row>
    <row r="6476" spans="1:1" ht="30.75" customHeight="1" x14ac:dyDescent="0.25">
      <c r="A6476" s="59" t="str">
        <f t="shared" si="103"/>
        <v/>
      </c>
    </row>
    <row r="6477" spans="1:1" ht="30.75" customHeight="1" x14ac:dyDescent="0.25">
      <c r="A6477" s="59" t="str">
        <f t="shared" si="103"/>
        <v/>
      </c>
    </row>
    <row r="6478" spans="1:1" ht="30.75" customHeight="1" x14ac:dyDescent="0.25">
      <c r="A6478" s="59" t="str">
        <f t="shared" si="103"/>
        <v/>
      </c>
    </row>
    <row r="6479" spans="1:1" ht="30.75" customHeight="1" x14ac:dyDescent="0.25">
      <c r="A6479" s="59" t="str">
        <f t="shared" si="103"/>
        <v/>
      </c>
    </row>
    <row r="6480" spans="1:1" ht="30.75" customHeight="1" x14ac:dyDescent="0.25">
      <c r="A6480" s="59" t="str">
        <f t="shared" si="103"/>
        <v/>
      </c>
    </row>
    <row r="6481" spans="1:1" ht="30.75" customHeight="1" x14ac:dyDescent="0.25">
      <c r="A6481" s="59" t="str">
        <f t="shared" si="103"/>
        <v/>
      </c>
    </row>
    <row r="6482" spans="1:1" ht="30.75" customHeight="1" x14ac:dyDescent="0.25">
      <c r="A6482" s="59" t="str">
        <f t="shared" si="103"/>
        <v/>
      </c>
    </row>
    <row r="6483" spans="1:1" ht="30.75" customHeight="1" x14ac:dyDescent="0.25">
      <c r="A6483" s="59" t="str">
        <f t="shared" si="103"/>
        <v/>
      </c>
    </row>
    <row r="6484" spans="1:1" ht="30.75" customHeight="1" x14ac:dyDescent="0.25">
      <c r="A6484" s="59" t="str">
        <f t="shared" si="103"/>
        <v/>
      </c>
    </row>
    <row r="6485" spans="1:1" ht="30.75" customHeight="1" x14ac:dyDescent="0.25">
      <c r="A6485" s="59" t="str">
        <f t="shared" si="103"/>
        <v/>
      </c>
    </row>
    <row r="6486" spans="1:1" ht="30.75" customHeight="1" x14ac:dyDescent="0.25">
      <c r="A6486" s="59" t="str">
        <f t="shared" si="103"/>
        <v/>
      </c>
    </row>
    <row r="6487" spans="1:1" ht="30.75" customHeight="1" x14ac:dyDescent="0.25">
      <c r="A6487" s="59" t="str">
        <f t="shared" si="103"/>
        <v/>
      </c>
    </row>
    <row r="6488" spans="1:1" ht="30.75" customHeight="1" x14ac:dyDescent="0.25">
      <c r="A6488" s="59" t="str">
        <f t="shared" si="103"/>
        <v/>
      </c>
    </row>
    <row r="6489" spans="1:1" ht="30.75" customHeight="1" x14ac:dyDescent="0.25">
      <c r="A6489" s="59" t="str">
        <f t="shared" si="103"/>
        <v/>
      </c>
    </row>
    <row r="6490" spans="1:1" ht="30.75" customHeight="1" x14ac:dyDescent="0.25">
      <c r="A6490" s="59" t="str">
        <f t="shared" si="103"/>
        <v/>
      </c>
    </row>
    <row r="6491" spans="1:1" ht="30.75" customHeight="1" x14ac:dyDescent="0.25">
      <c r="A6491" s="59" t="str">
        <f t="shared" si="103"/>
        <v/>
      </c>
    </row>
    <row r="6492" spans="1:1" ht="30.75" customHeight="1" x14ac:dyDescent="0.25">
      <c r="A6492" s="59" t="str">
        <f t="shared" si="103"/>
        <v/>
      </c>
    </row>
    <row r="6493" spans="1:1" ht="30.75" customHeight="1" x14ac:dyDescent="0.25">
      <c r="A6493" s="59" t="str">
        <f t="shared" si="103"/>
        <v/>
      </c>
    </row>
    <row r="6494" spans="1:1" ht="30.75" customHeight="1" x14ac:dyDescent="0.25">
      <c r="A6494" s="59" t="str">
        <f t="shared" si="103"/>
        <v/>
      </c>
    </row>
    <row r="6495" spans="1:1" ht="30.75" customHeight="1" x14ac:dyDescent="0.25">
      <c r="A6495" s="59" t="str">
        <f t="shared" si="103"/>
        <v/>
      </c>
    </row>
    <row r="6496" spans="1:1" ht="30.75" customHeight="1" x14ac:dyDescent="0.25">
      <c r="A6496" s="59" t="str">
        <f t="shared" si="103"/>
        <v/>
      </c>
    </row>
    <row r="6497" spans="1:1" ht="30.75" customHeight="1" x14ac:dyDescent="0.25">
      <c r="A6497" s="59" t="str">
        <f t="shared" si="103"/>
        <v/>
      </c>
    </row>
    <row r="6498" spans="1:1" ht="30.75" customHeight="1" x14ac:dyDescent="0.25">
      <c r="A6498" s="59" t="str">
        <f t="shared" si="103"/>
        <v/>
      </c>
    </row>
    <row r="6499" spans="1:1" ht="30.75" customHeight="1" x14ac:dyDescent="0.25">
      <c r="A6499" s="59" t="str">
        <f t="shared" si="103"/>
        <v/>
      </c>
    </row>
    <row r="6500" spans="1:1" ht="30.75" customHeight="1" x14ac:dyDescent="0.25">
      <c r="A6500" s="59" t="str">
        <f t="shared" si="103"/>
        <v/>
      </c>
    </row>
    <row r="6501" spans="1:1" ht="30.75" customHeight="1" x14ac:dyDescent="0.25">
      <c r="A6501" s="59" t="str">
        <f t="shared" si="103"/>
        <v/>
      </c>
    </row>
    <row r="6502" spans="1:1" ht="30.75" customHeight="1" x14ac:dyDescent="0.25">
      <c r="A6502" s="59" t="str">
        <f t="shared" si="103"/>
        <v/>
      </c>
    </row>
    <row r="6503" spans="1:1" ht="30.75" customHeight="1" x14ac:dyDescent="0.25">
      <c r="A6503" s="59" t="str">
        <f t="shared" si="103"/>
        <v/>
      </c>
    </row>
    <row r="6504" spans="1:1" ht="30.75" customHeight="1" x14ac:dyDescent="0.25">
      <c r="A6504" s="59" t="str">
        <f t="shared" si="103"/>
        <v/>
      </c>
    </row>
    <row r="6505" spans="1:1" ht="30.75" customHeight="1" x14ac:dyDescent="0.25">
      <c r="A6505" s="59" t="str">
        <f t="shared" si="103"/>
        <v/>
      </c>
    </row>
    <row r="6506" spans="1:1" ht="30.75" customHeight="1" x14ac:dyDescent="0.25">
      <c r="A6506" s="59" t="str">
        <f t="shared" si="103"/>
        <v/>
      </c>
    </row>
    <row r="6507" spans="1:1" ht="30.75" customHeight="1" x14ac:dyDescent="0.25">
      <c r="A6507" s="59" t="str">
        <f t="shared" si="103"/>
        <v/>
      </c>
    </row>
    <row r="6508" spans="1:1" ht="30.75" customHeight="1" x14ac:dyDescent="0.25">
      <c r="A6508" s="59" t="str">
        <f t="shared" si="103"/>
        <v/>
      </c>
    </row>
    <row r="6509" spans="1:1" ht="30.75" customHeight="1" x14ac:dyDescent="0.25">
      <c r="A6509" s="59" t="str">
        <f t="shared" si="103"/>
        <v/>
      </c>
    </row>
    <row r="6510" spans="1:1" ht="30.75" customHeight="1" x14ac:dyDescent="0.25">
      <c r="A6510" s="59" t="str">
        <f t="shared" si="103"/>
        <v/>
      </c>
    </row>
    <row r="6511" spans="1:1" ht="30.75" customHeight="1" x14ac:dyDescent="0.25">
      <c r="A6511" s="59" t="str">
        <f t="shared" si="103"/>
        <v/>
      </c>
    </row>
    <row r="6512" spans="1:1" ht="30.75" customHeight="1" x14ac:dyDescent="0.25">
      <c r="A6512" s="59" t="str">
        <f t="shared" si="103"/>
        <v/>
      </c>
    </row>
    <row r="6513" spans="1:1" ht="30.75" customHeight="1" x14ac:dyDescent="0.25">
      <c r="A6513" s="59" t="str">
        <f t="shared" si="103"/>
        <v/>
      </c>
    </row>
    <row r="6514" spans="1:1" ht="30.75" customHeight="1" x14ac:dyDescent="0.25">
      <c r="A6514" s="59" t="str">
        <f t="shared" si="103"/>
        <v/>
      </c>
    </row>
    <row r="6515" spans="1:1" ht="30.75" customHeight="1" x14ac:dyDescent="0.25">
      <c r="A6515" s="59" t="str">
        <f t="shared" si="103"/>
        <v/>
      </c>
    </row>
    <row r="6516" spans="1:1" ht="30.75" customHeight="1" x14ac:dyDescent="0.25">
      <c r="A6516" s="59" t="str">
        <f t="shared" si="103"/>
        <v/>
      </c>
    </row>
    <row r="6517" spans="1:1" ht="30.75" customHeight="1" x14ac:dyDescent="0.25">
      <c r="A6517" s="59" t="str">
        <f t="shared" si="103"/>
        <v/>
      </c>
    </row>
    <row r="6518" spans="1:1" ht="30.75" customHeight="1" x14ac:dyDescent="0.25">
      <c r="A6518" s="59" t="str">
        <f t="shared" si="103"/>
        <v/>
      </c>
    </row>
    <row r="6519" spans="1:1" ht="30.75" customHeight="1" x14ac:dyDescent="0.25">
      <c r="A6519" s="59" t="str">
        <f t="shared" si="103"/>
        <v/>
      </c>
    </row>
    <row r="6520" spans="1:1" ht="30.75" customHeight="1" x14ac:dyDescent="0.25">
      <c r="A6520" s="59" t="str">
        <f t="shared" si="103"/>
        <v/>
      </c>
    </row>
    <row r="6521" spans="1:1" ht="30.75" customHeight="1" x14ac:dyDescent="0.25">
      <c r="A6521" s="59" t="str">
        <f t="shared" si="103"/>
        <v/>
      </c>
    </row>
    <row r="6522" spans="1:1" ht="30.75" customHeight="1" x14ac:dyDescent="0.25">
      <c r="A6522" s="59" t="str">
        <f t="shared" si="103"/>
        <v/>
      </c>
    </row>
    <row r="6523" spans="1:1" ht="30.75" customHeight="1" x14ac:dyDescent="0.25">
      <c r="A6523" s="59" t="str">
        <f t="shared" si="103"/>
        <v/>
      </c>
    </row>
    <row r="6524" spans="1:1" ht="30.75" customHeight="1" x14ac:dyDescent="0.25">
      <c r="A6524" s="59" t="str">
        <f t="shared" si="103"/>
        <v/>
      </c>
    </row>
    <row r="6525" spans="1:1" ht="30.75" customHeight="1" x14ac:dyDescent="0.25">
      <c r="A6525" s="59" t="str">
        <f t="shared" si="103"/>
        <v/>
      </c>
    </row>
    <row r="6526" spans="1:1" ht="30.75" customHeight="1" x14ac:dyDescent="0.25">
      <c r="A6526" s="59" t="str">
        <f t="shared" si="103"/>
        <v/>
      </c>
    </row>
    <row r="6527" spans="1:1" ht="30.75" customHeight="1" x14ac:dyDescent="0.25">
      <c r="A6527" s="59" t="str">
        <f t="shared" si="103"/>
        <v/>
      </c>
    </row>
    <row r="6528" spans="1:1" ht="30.75" customHeight="1" x14ac:dyDescent="0.25">
      <c r="A6528" s="59" t="str">
        <f t="shared" si="103"/>
        <v/>
      </c>
    </row>
    <row r="6529" spans="1:1" ht="30.75" customHeight="1" x14ac:dyDescent="0.25">
      <c r="A6529" s="59" t="str">
        <f t="shared" si="103"/>
        <v/>
      </c>
    </row>
    <row r="6530" spans="1:1" ht="30.75" customHeight="1" x14ac:dyDescent="0.25">
      <c r="A6530" s="59" t="str">
        <f t="shared" si="103"/>
        <v/>
      </c>
    </row>
    <row r="6531" spans="1:1" ht="30.75" customHeight="1" x14ac:dyDescent="0.25">
      <c r="A6531" s="59" t="str">
        <f t="shared" ref="A6531:A6594" si="104">IF(B6531&lt;&gt;"",DATE(2020,INT((ROW(A6529)-1)/27)+1,1),"")</f>
        <v/>
      </c>
    </row>
    <row r="6532" spans="1:1" ht="30.75" customHeight="1" x14ac:dyDescent="0.25">
      <c r="A6532" s="59" t="str">
        <f t="shared" si="104"/>
        <v/>
      </c>
    </row>
    <row r="6533" spans="1:1" ht="30.75" customHeight="1" x14ac:dyDescent="0.25">
      <c r="A6533" s="59" t="str">
        <f t="shared" si="104"/>
        <v/>
      </c>
    </row>
    <row r="6534" spans="1:1" ht="30.75" customHeight="1" x14ac:dyDescent="0.25">
      <c r="A6534" s="59" t="str">
        <f t="shared" si="104"/>
        <v/>
      </c>
    </row>
    <row r="6535" spans="1:1" ht="30.75" customHeight="1" x14ac:dyDescent="0.25">
      <c r="A6535" s="59" t="str">
        <f t="shared" si="104"/>
        <v/>
      </c>
    </row>
    <row r="6536" spans="1:1" ht="30.75" customHeight="1" x14ac:dyDescent="0.25">
      <c r="A6536" s="59" t="str">
        <f t="shared" si="104"/>
        <v/>
      </c>
    </row>
    <row r="6537" spans="1:1" ht="30.75" customHeight="1" x14ac:dyDescent="0.25">
      <c r="A6537" s="59" t="str">
        <f t="shared" si="104"/>
        <v/>
      </c>
    </row>
    <row r="6538" spans="1:1" ht="30.75" customHeight="1" x14ac:dyDescent="0.25">
      <c r="A6538" s="59" t="str">
        <f t="shared" si="104"/>
        <v/>
      </c>
    </row>
    <row r="6539" spans="1:1" ht="30.75" customHeight="1" x14ac:dyDescent="0.25">
      <c r="A6539" s="59" t="str">
        <f t="shared" si="104"/>
        <v/>
      </c>
    </row>
    <row r="6540" spans="1:1" ht="30.75" customHeight="1" x14ac:dyDescent="0.25">
      <c r="A6540" s="59" t="str">
        <f t="shared" si="104"/>
        <v/>
      </c>
    </row>
    <row r="6541" spans="1:1" ht="30.75" customHeight="1" x14ac:dyDescent="0.25">
      <c r="A6541" s="59" t="str">
        <f t="shared" si="104"/>
        <v/>
      </c>
    </row>
    <row r="6542" spans="1:1" ht="30.75" customHeight="1" x14ac:dyDescent="0.25">
      <c r="A6542" s="59" t="str">
        <f t="shared" si="104"/>
        <v/>
      </c>
    </row>
    <row r="6543" spans="1:1" ht="30.75" customHeight="1" x14ac:dyDescent="0.25">
      <c r="A6543" s="59" t="str">
        <f t="shared" si="104"/>
        <v/>
      </c>
    </row>
    <row r="6544" spans="1:1" ht="30.75" customHeight="1" x14ac:dyDescent="0.25">
      <c r="A6544" s="59" t="str">
        <f t="shared" si="104"/>
        <v/>
      </c>
    </row>
    <row r="6545" spans="1:1" ht="30.75" customHeight="1" x14ac:dyDescent="0.25">
      <c r="A6545" s="59" t="str">
        <f t="shared" si="104"/>
        <v/>
      </c>
    </row>
    <row r="6546" spans="1:1" ht="30.75" customHeight="1" x14ac:dyDescent="0.25">
      <c r="A6546" s="59" t="str">
        <f t="shared" si="104"/>
        <v/>
      </c>
    </row>
    <row r="6547" spans="1:1" ht="30.75" customHeight="1" x14ac:dyDescent="0.25">
      <c r="A6547" s="59" t="str">
        <f t="shared" si="104"/>
        <v/>
      </c>
    </row>
    <row r="6548" spans="1:1" ht="30.75" customHeight="1" x14ac:dyDescent="0.25">
      <c r="A6548" s="59" t="str">
        <f t="shared" si="104"/>
        <v/>
      </c>
    </row>
    <row r="6549" spans="1:1" ht="30.75" customHeight="1" x14ac:dyDescent="0.25">
      <c r="A6549" s="59" t="str">
        <f t="shared" si="104"/>
        <v/>
      </c>
    </row>
    <row r="6550" spans="1:1" ht="30.75" customHeight="1" x14ac:dyDescent="0.25">
      <c r="A6550" s="59" t="str">
        <f t="shared" si="104"/>
        <v/>
      </c>
    </row>
    <row r="6551" spans="1:1" ht="30.75" customHeight="1" x14ac:dyDescent="0.25">
      <c r="A6551" s="59" t="str">
        <f t="shared" si="104"/>
        <v/>
      </c>
    </row>
    <row r="6552" spans="1:1" ht="30.75" customHeight="1" x14ac:dyDescent="0.25">
      <c r="A6552" s="59" t="str">
        <f t="shared" si="104"/>
        <v/>
      </c>
    </row>
    <row r="6553" spans="1:1" ht="30.75" customHeight="1" x14ac:dyDescent="0.25">
      <c r="A6553" s="59" t="str">
        <f t="shared" si="104"/>
        <v/>
      </c>
    </row>
    <row r="6554" spans="1:1" ht="30.75" customHeight="1" x14ac:dyDescent="0.25">
      <c r="A6554" s="59" t="str">
        <f t="shared" si="104"/>
        <v/>
      </c>
    </row>
    <row r="6555" spans="1:1" ht="30.75" customHeight="1" x14ac:dyDescent="0.25">
      <c r="A6555" s="59" t="str">
        <f t="shared" si="104"/>
        <v/>
      </c>
    </row>
    <row r="6556" spans="1:1" ht="30.75" customHeight="1" x14ac:dyDescent="0.25">
      <c r="A6556" s="59" t="str">
        <f t="shared" si="104"/>
        <v/>
      </c>
    </row>
    <row r="6557" spans="1:1" ht="30.75" customHeight="1" x14ac:dyDescent="0.25">
      <c r="A6557" s="59" t="str">
        <f t="shared" si="104"/>
        <v/>
      </c>
    </row>
    <row r="6558" spans="1:1" ht="30.75" customHeight="1" x14ac:dyDescent="0.25">
      <c r="A6558" s="59" t="str">
        <f t="shared" si="104"/>
        <v/>
      </c>
    </row>
    <row r="6559" spans="1:1" ht="30.75" customHeight="1" x14ac:dyDescent="0.25">
      <c r="A6559" s="59" t="str">
        <f t="shared" si="104"/>
        <v/>
      </c>
    </row>
    <row r="6560" spans="1:1" ht="30.75" customHeight="1" x14ac:dyDescent="0.25">
      <c r="A6560" s="59" t="str">
        <f t="shared" si="104"/>
        <v/>
      </c>
    </row>
    <row r="6561" spans="1:1" ht="30.75" customHeight="1" x14ac:dyDescent="0.25">
      <c r="A6561" s="59" t="str">
        <f t="shared" si="104"/>
        <v/>
      </c>
    </row>
    <row r="6562" spans="1:1" ht="30.75" customHeight="1" x14ac:dyDescent="0.25">
      <c r="A6562" s="59" t="str">
        <f t="shared" si="104"/>
        <v/>
      </c>
    </row>
    <row r="6563" spans="1:1" ht="30.75" customHeight="1" x14ac:dyDescent="0.25">
      <c r="A6563" s="59" t="str">
        <f t="shared" si="104"/>
        <v/>
      </c>
    </row>
    <row r="6564" spans="1:1" ht="30.75" customHeight="1" x14ac:dyDescent="0.25">
      <c r="A6564" s="59" t="str">
        <f t="shared" si="104"/>
        <v/>
      </c>
    </row>
    <row r="6565" spans="1:1" ht="30.75" customHeight="1" x14ac:dyDescent="0.25">
      <c r="A6565" s="59" t="str">
        <f t="shared" si="104"/>
        <v/>
      </c>
    </row>
    <row r="6566" spans="1:1" ht="30.75" customHeight="1" x14ac:dyDescent="0.25">
      <c r="A6566" s="59" t="str">
        <f t="shared" si="104"/>
        <v/>
      </c>
    </row>
    <row r="6567" spans="1:1" ht="30.75" customHeight="1" x14ac:dyDescent="0.25">
      <c r="A6567" s="59" t="str">
        <f t="shared" si="104"/>
        <v/>
      </c>
    </row>
    <row r="6568" spans="1:1" ht="30.75" customHeight="1" x14ac:dyDescent="0.25">
      <c r="A6568" s="59" t="str">
        <f t="shared" si="104"/>
        <v/>
      </c>
    </row>
    <row r="6569" spans="1:1" ht="30.75" customHeight="1" x14ac:dyDescent="0.25">
      <c r="A6569" s="59" t="str">
        <f t="shared" si="104"/>
        <v/>
      </c>
    </row>
    <row r="6570" spans="1:1" ht="30.75" customHeight="1" x14ac:dyDescent="0.25">
      <c r="A6570" s="59" t="str">
        <f t="shared" si="104"/>
        <v/>
      </c>
    </row>
    <row r="6571" spans="1:1" ht="30.75" customHeight="1" x14ac:dyDescent="0.25">
      <c r="A6571" s="59" t="str">
        <f t="shared" si="104"/>
        <v/>
      </c>
    </row>
    <row r="6572" spans="1:1" ht="30.75" customHeight="1" x14ac:dyDescent="0.25">
      <c r="A6572" s="59" t="str">
        <f t="shared" si="104"/>
        <v/>
      </c>
    </row>
    <row r="6573" spans="1:1" ht="30.75" customHeight="1" x14ac:dyDescent="0.25">
      <c r="A6573" s="59" t="str">
        <f t="shared" si="104"/>
        <v/>
      </c>
    </row>
    <row r="6574" spans="1:1" ht="30.75" customHeight="1" x14ac:dyDescent="0.25">
      <c r="A6574" s="59" t="str">
        <f t="shared" si="104"/>
        <v/>
      </c>
    </row>
    <row r="6575" spans="1:1" ht="30.75" customHeight="1" x14ac:dyDescent="0.25">
      <c r="A6575" s="59" t="str">
        <f t="shared" si="104"/>
        <v/>
      </c>
    </row>
    <row r="6576" spans="1:1" ht="30.75" customHeight="1" x14ac:dyDescent="0.25">
      <c r="A6576" s="59" t="str">
        <f t="shared" si="104"/>
        <v/>
      </c>
    </row>
    <row r="6577" spans="1:1" ht="30.75" customHeight="1" x14ac:dyDescent="0.25">
      <c r="A6577" s="59" t="str">
        <f t="shared" si="104"/>
        <v/>
      </c>
    </row>
    <row r="6578" spans="1:1" ht="30.75" customHeight="1" x14ac:dyDescent="0.25">
      <c r="A6578" s="59" t="str">
        <f t="shared" si="104"/>
        <v/>
      </c>
    </row>
    <row r="6579" spans="1:1" ht="30.75" customHeight="1" x14ac:dyDescent="0.25">
      <c r="A6579" s="59" t="str">
        <f t="shared" si="104"/>
        <v/>
      </c>
    </row>
    <row r="6580" spans="1:1" ht="30.75" customHeight="1" x14ac:dyDescent="0.25">
      <c r="A6580" s="59" t="str">
        <f t="shared" si="104"/>
        <v/>
      </c>
    </row>
    <row r="6581" spans="1:1" ht="30.75" customHeight="1" x14ac:dyDescent="0.25">
      <c r="A6581" s="59" t="str">
        <f t="shared" si="104"/>
        <v/>
      </c>
    </row>
    <row r="6582" spans="1:1" ht="30.75" customHeight="1" x14ac:dyDescent="0.25">
      <c r="A6582" s="59" t="str">
        <f t="shared" si="104"/>
        <v/>
      </c>
    </row>
    <row r="6583" spans="1:1" ht="30.75" customHeight="1" x14ac:dyDescent="0.25">
      <c r="A6583" s="59" t="str">
        <f t="shared" si="104"/>
        <v/>
      </c>
    </row>
    <row r="6584" spans="1:1" ht="30.75" customHeight="1" x14ac:dyDescent="0.25">
      <c r="A6584" s="59" t="str">
        <f t="shared" si="104"/>
        <v/>
      </c>
    </row>
    <row r="6585" spans="1:1" ht="30.75" customHeight="1" x14ac:dyDescent="0.25">
      <c r="A6585" s="59" t="str">
        <f t="shared" si="104"/>
        <v/>
      </c>
    </row>
    <row r="6586" spans="1:1" ht="30.75" customHeight="1" x14ac:dyDescent="0.25">
      <c r="A6586" s="59" t="str">
        <f t="shared" si="104"/>
        <v/>
      </c>
    </row>
    <row r="6587" spans="1:1" ht="30.75" customHeight="1" x14ac:dyDescent="0.25">
      <c r="A6587" s="59" t="str">
        <f t="shared" si="104"/>
        <v/>
      </c>
    </row>
    <row r="6588" spans="1:1" ht="30.75" customHeight="1" x14ac:dyDescent="0.25">
      <c r="A6588" s="59" t="str">
        <f t="shared" si="104"/>
        <v/>
      </c>
    </row>
    <row r="6589" spans="1:1" ht="30.75" customHeight="1" x14ac:dyDescent="0.25">
      <c r="A6589" s="59" t="str">
        <f t="shared" si="104"/>
        <v/>
      </c>
    </row>
    <row r="6590" spans="1:1" ht="30.75" customHeight="1" x14ac:dyDescent="0.25">
      <c r="A6590" s="59" t="str">
        <f t="shared" si="104"/>
        <v/>
      </c>
    </row>
    <row r="6591" spans="1:1" ht="30.75" customHeight="1" x14ac:dyDescent="0.25">
      <c r="A6591" s="59" t="str">
        <f t="shared" si="104"/>
        <v/>
      </c>
    </row>
    <row r="6592" spans="1:1" ht="30.75" customHeight="1" x14ac:dyDescent="0.25">
      <c r="A6592" s="59" t="str">
        <f t="shared" si="104"/>
        <v/>
      </c>
    </row>
    <row r="6593" spans="1:1" ht="30.75" customHeight="1" x14ac:dyDescent="0.25">
      <c r="A6593" s="59" t="str">
        <f t="shared" si="104"/>
        <v/>
      </c>
    </row>
    <row r="6594" spans="1:1" ht="30.75" customHeight="1" x14ac:dyDescent="0.25">
      <c r="A6594" s="59" t="str">
        <f t="shared" si="104"/>
        <v/>
      </c>
    </row>
    <row r="6595" spans="1:1" ht="30.75" customHeight="1" x14ac:dyDescent="0.25">
      <c r="A6595" s="59" t="str">
        <f t="shared" ref="A6595:A6658" si="105">IF(B6595&lt;&gt;"",DATE(2020,INT((ROW(A6593)-1)/27)+1,1),"")</f>
        <v/>
      </c>
    </row>
    <row r="6596" spans="1:1" ht="30.75" customHeight="1" x14ac:dyDescent="0.25">
      <c r="A6596" s="59" t="str">
        <f t="shared" si="105"/>
        <v/>
      </c>
    </row>
    <row r="6597" spans="1:1" ht="30.75" customHeight="1" x14ac:dyDescent="0.25">
      <c r="A6597" s="59" t="str">
        <f t="shared" si="105"/>
        <v/>
      </c>
    </row>
    <row r="6598" spans="1:1" ht="30.75" customHeight="1" x14ac:dyDescent="0.25">
      <c r="A6598" s="59" t="str">
        <f t="shared" si="105"/>
        <v/>
      </c>
    </row>
    <row r="6599" spans="1:1" ht="30.75" customHeight="1" x14ac:dyDescent="0.25">
      <c r="A6599" s="59" t="str">
        <f t="shared" si="105"/>
        <v/>
      </c>
    </row>
    <row r="6600" spans="1:1" ht="30.75" customHeight="1" x14ac:dyDescent="0.25">
      <c r="A6600" s="59" t="str">
        <f t="shared" si="105"/>
        <v/>
      </c>
    </row>
    <row r="6601" spans="1:1" ht="30.75" customHeight="1" x14ac:dyDescent="0.25">
      <c r="A6601" s="59" t="str">
        <f t="shared" si="105"/>
        <v/>
      </c>
    </row>
    <row r="6602" spans="1:1" ht="30.75" customHeight="1" x14ac:dyDescent="0.25">
      <c r="A6602" s="59" t="str">
        <f t="shared" si="105"/>
        <v/>
      </c>
    </row>
    <row r="6603" spans="1:1" ht="30.75" customHeight="1" x14ac:dyDescent="0.25">
      <c r="A6603" s="59" t="str">
        <f t="shared" si="105"/>
        <v/>
      </c>
    </row>
    <row r="6604" spans="1:1" ht="30.75" customHeight="1" x14ac:dyDescent="0.25">
      <c r="A6604" s="59" t="str">
        <f t="shared" si="105"/>
        <v/>
      </c>
    </row>
    <row r="6605" spans="1:1" ht="30.75" customHeight="1" x14ac:dyDescent="0.25">
      <c r="A6605" s="59" t="str">
        <f t="shared" si="105"/>
        <v/>
      </c>
    </row>
    <row r="6606" spans="1:1" ht="30.75" customHeight="1" x14ac:dyDescent="0.25">
      <c r="A6606" s="59" t="str">
        <f t="shared" si="105"/>
        <v/>
      </c>
    </row>
    <row r="6607" spans="1:1" ht="30.75" customHeight="1" x14ac:dyDescent="0.25">
      <c r="A6607" s="59" t="str">
        <f t="shared" si="105"/>
        <v/>
      </c>
    </row>
    <row r="6608" spans="1:1" ht="30.75" customHeight="1" x14ac:dyDescent="0.25">
      <c r="A6608" s="59" t="str">
        <f t="shared" si="105"/>
        <v/>
      </c>
    </row>
    <row r="6609" spans="1:1" ht="30.75" customHeight="1" x14ac:dyDescent="0.25">
      <c r="A6609" s="59" t="str">
        <f t="shared" si="105"/>
        <v/>
      </c>
    </row>
    <row r="6610" spans="1:1" ht="30.75" customHeight="1" x14ac:dyDescent="0.25">
      <c r="A6610" s="59" t="str">
        <f t="shared" si="105"/>
        <v/>
      </c>
    </row>
    <row r="6611" spans="1:1" ht="30.75" customHeight="1" x14ac:dyDescent="0.25">
      <c r="A6611" s="59" t="str">
        <f t="shared" si="105"/>
        <v/>
      </c>
    </row>
    <row r="6612" spans="1:1" ht="30.75" customHeight="1" x14ac:dyDescent="0.25">
      <c r="A6612" s="59" t="str">
        <f t="shared" si="105"/>
        <v/>
      </c>
    </row>
    <row r="6613" spans="1:1" ht="30.75" customHeight="1" x14ac:dyDescent="0.25">
      <c r="A6613" s="59" t="str">
        <f t="shared" si="105"/>
        <v/>
      </c>
    </row>
    <row r="6614" spans="1:1" ht="30.75" customHeight="1" x14ac:dyDescent="0.25">
      <c r="A6614" s="59" t="str">
        <f t="shared" si="105"/>
        <v/>
      </c>
    </row>
    <row r="6615" spans="1:1" ht="30.75" customHeight="1" x14ac:dyDescent="0.25">
      <c r="A6615" s="59" t="str">
        <f t="shared" si="105"/>
        <v/>
      </c>
    </row>
    <row r="6616" spans="1:1" ht="30.75" customHeight="1" x14ac:dyDescent="0.25">
      <c r="A6616" s="59" t="str">
        <f t="shared" si="105"/>
        <v/>
      </c>
    </row>
    <row r="6617" spans="1:1" ht="30.75" customHeight="1" x14ac:dyDescent="0.25">
      <c r="A6617" s="59" t="str">
        <f t="shared" si="105"/>
        <v/>
      </c>
    </row>
    <row r="6618" spans="1:1" ht="30.75" customHeight="1" x14ac:dyDescent="0.25">
      <c r="A6618" s="59" t="str">
        <f t="shared" si="105"/>
        <v/>
      </c>
    </row>
    <row r="6619" spans="1:1" ht="30.75" customHeight="1" x14ac:dyDescent="0.25">
      <c r="A6619" s="59" t="str">
        <f t="shared" si="105"/>
        <v/>
      </c>
    </row>
    <row r="6620" spans="1:1" ht="30.75" customHeight="1" x14ac:dyDescent="0.25">
      <c r="A6620" s="59" t="str">
        <f t="shared" si="105"/>
        <v/>
      </c>
    </row>
    <row r="6621" spans="1:1" ht="30.75" customHeight="1" x14ac:dyDescent="0.25">
      <c r="A6621" s="59" t="str">
        <f t="shared" si="105"/>
        <v/>
      </c>
    </row>
    <row r="6622" spans="1:1" ht="30.75" customHeight="1" x14ac:dyDescent="0.25">
      <c r="A6622" s="59" t="str">
        <f t="shared" si="105"/>
        <v/>
      </c>
    </row>
    <row r="6623" spans="1:1" ht="30.75" customHeight="1" x14ac:dyDescent="0.25">
      <c r="A6623" s="59" t="str">
        <f t="shared" si="105"/>
        <v/>
      </c>
    </row>
    <row r="6624" spans="1:1" ht="30.75" customHeight="1" x14ac:dyDescent="0.25">
      <c r="A6624" s="59" t="str">
        <f t="shared" si="105"/>
        <v/>
      </c>
    </row>
    <row r="6625" spans="1:1" ht="30.75" customHeight="1" x14ac:dyDescent="0.25">
      <c r="A6625" s="59" t="str">
        <f t="shared" si="105"/>
        <v/>
      </c>
    </row>
    <row r="6626" spans="1:1" ht="30.75" customHeight="1" x14ac:dyDescent="0.25">
      <c r="A6626" s="59" t="str">
        <f t="shared" si="105"/>
        <v/>
      </c>
    </row>
    <row r="6627" spans="1:1" ht="30.75" customHeight="1" x14ac:dyDescent="0.25">
      <c r="A6627" s="59" t="str">
        <f t="shared" si="105"/>
        <v/>
      </c>
    </row>
    <row r="6628" spans="1:1" ht="30.75" customHeight="1" x14ac:dyDescent="0.25">
      <c r="A6628" s="59" t="str">
        <f t="shared" si="105"/>
        <v/>
      </c>
    </row>
    <row r="6629" spans="1:1" ht="30.75" customHeight="1" x14ac:dyDescent="0.25">
      <c r="A6629" s="59" t="str">
        <f t="shared" si="105"/>
        <v/>
      </c>
    </row>
    <row r="6630" spans="1:1" ht="30.75" customHeight="1" x14ac:dyDescent="0.25">
      <c r="A6630" s="59" t="str">
        <f t="shared" si="105"/>
        <v/>
      </c>
    </row>
    <row r="6631" spans="1:1" ht="30.75" customHeight="1" x14ac:dyDescent="0.25">
      <c r="A6631" s="59" t="str">
        <f t="shared" si="105"/>
        <v/>
      </c>
    </row>
    <row r="6632" spans="1:1" ht="30.75" customHeight="1" x14ac:dyDescent="0.25">
      <c r="A6632" s="59" t="str">
        <f t="shared" si="105"/>
        <v/>
      </c>
    </row>
    <row r="6633" spans="1:1" ht="30.75" customHeight="1" x14ac:dyDescent="0.25">
      <c r="A6633" s="59" t="str">
        <f t="shared" si="105"/>
        <v/>
      </c>
    </row>
    <row r="6634" spans="1:1" ht="30.75" customHeight="1" x14ac:dyDescent="0.25">
      <c r="A6634" s="59" t="str">
        <f t="shared" si="105"/>
        <v/>
      </c>
    </row>
    <row r="6635" spans="1:1" ht="30.75" customHeight="1" x14ac:dyDescent="0.25">
      <c r="A6635" s="59" t="str">
        <f t="shared" si="105"/>
        <v/>
      </c>
    </row>
    <row r="6636" spans="1:1" ht="30.75" customHeight="1" x14ac:dyDescent="0.25">
      <c r="A6636" s="59" t="str">
        <f t="shared" si="105"/>
        <v/>
      </c>
    </row>
    <row r="6637" spans="1:1" ht="30.75" customHeight="1" x14ac:dyDescent="0.25">
      <c r="A6637" s="59" t="str">
        <f t="shared" si="105"/>
        <v/>
      </c>
    </row>
    <row r="6638" spans="1:1" ht="30.75" customHeight="1" x14ac:dyDescent="0.25">
      <c r="A6638" s="59" t="str">
        <f t="shared" si="105"/>
        <v/>
      </c>
    </row>
    <row r="6639" spans="1:1" ht="30.75" customHeight="1" x14ac:dyDescent="0.25">
      <c r="A6639" s="59" t="str">
        <f t="shared" si="105"/>
        <v/>
      </c>
    </row>
    <row r="6640" spans="1:1" ht="30.75" customHeight="1" x14ac:dyDescent="0.25">
      <c r="A6640" s="59" t="str">
        <f t="shared" si="105"/>
        <v/>
      </c>
    </row>
    <row r="6641" spans="1:1" ht="30.75" customHeight="1" x14ac:dyDescent="0.25">
      <c r="A6641" s="59" t="str">
        <f t="shared" si="105"/>
        <v/>
      </c>
    </row>
    <row r="6642" spans="1:1" ht="30.75" customHeight="1" x14ac:dyDescent="0.25">
      <c r="A6642" s="59" t="str">
        <f t="shared" si="105"/>
        <v/>
      </c>
    </row>
    <row r="6643" spans="1:1" ht="30.75" customHeight="1" x14ac:dyDescent="0.25">
      <c r="A6643" s="59" t="str">
        <f t="shared" si="105"/>
        <v/>
      </c>
    </row>
    <row r="6644" spans="1:1" ht="30.75" customHeight="1" x14ac:dyDescent="0.25">
      <c r="A6644" s="59" t="str">
        <f t="shared" si="105"/>
        <v/>
      </c>
    </row>
    <row r="6645" spans="1:1" ht="30.75" customHeight="1" x14ac:dyDescent="0.25">
      <c r="A6645" s="59" t="str">
        <f t="shared" si="105"/>
        <v/>
      </c>
    </row>
    <row r="6646" spans="1:1" ht="30.75" customHeight="1" x14ac:dyDescent="0.25">
      <c r="A6646" s="59" t="str">
        <f t="shared" si="105"/>
        <v/>
      </c>
    </row>
    <row r="6647" spans="1:1" ht="30.75" customHeight="1" x14ac:dyDescent="0.25">
      <c r="A6647" s="59" t="str">
        <f t="shared" si="105"/>
        <v/>
      </c>
    </row>
    <row r="6648" spans="1:1" ht="30.75" customHeight="1" x14ac:dyDescent="0.25">
      <c r="A6648" s="59" t="str">
        <f t="shared" si="105"/>
        <v/>
      </c>
    </row>
    <row r="6649" spans="1:1" ht="30.75" customHeight="1" x14ac:dyDescent="0.25">
      <c r="A6649" s="59" t="str">
        <f t="shared" si="105"/>
        <v/>
      </c>
    </row>
    <row r="6650" spans="1:1" ht="30.75" customHeight="1" x14ac:dyDescent="0.25">
      <c r="A6650" s="59" t="str">
        <f t="shared" si="105"/>
        <v/>
      </c>
    </row>
    <row r="6651" spans="1:1" ht="30.75" customHeight="1" x14ac:dyDescent="0.25">
      <c r="A6651" s="59" t="str">
        <f t="shared" si="105"/>
        <v/>
      </c>
    </row>
    <row r="6652" spans="1:1" ht="30.75" customHeight="1" x14ac:dyDescent="0.25">
      <c r="A6652" s="59" t="str">
        <f t="shared" si="105"/>
        <v/>
      </c>
    </row>
    <row r="6653" spans="1:1" ht="30.75" customHeight="1" x14ac:dyDescent="0.25">
      <c r="A6653" s="59" t="str">
        <f t="shared" si="105"/>
        <v/>
      </c>
    </row>
    <row r="6654" spans="1:1" ht="30.75" customHeight="1" x14ac:dyDescent="0.25">
      <c r="A6654" s="59" t="str">
        <f t="shared" si="105"/>
        <v/>
      </c>
    </row>
    <row r="6655" spans="1:1" ht="30.75" customHeight="1" x14ac:dyDescent="0.25">
      <c r="A6655" s="59" t="str">
        <f t="shared" si="105"/>
        <v/>
      </c>
    </row>
    <row r="6656" spans="1:1" ht="30.75" customHeight="1" x14ac:dyDescent="0.25">
      <c r="A6656" s="59" t="str">
        <f t="shared" si="105"/>
        <v/>
      </c>
    </row>
    <row r="6657" spans="1:1" ht="30.75" customHeight="1" x14ac:dyDescent="0.25">
      <c r="A6657" s="59" t="str">
        <f t="shared" si="105"/>
        <v/>
      </c>
    </row>
    <row r="6658" spans="1:1" ht="30.75" customHeight="1" x14ac:dyDescent="0.25">
      <c r="A6658" s="59" t="str">
        <f t="shared" si="105"/>
        <v/>
      </c>
    </row>
    <row r="6659" spans="1:1" ht="30.75" customHeight="1" x14ac:dyDescent="0.25">
      <c r="A6659" s="59" t="str">
        <f t="shared" ref="A6659:A6722" si="106">IF(B6659&lt;&gt;"",DATE(2020,INT((ROW(A6657)-1)/27)+1,1),"")</f>
        <v/>
      </c>
    </row>
    <row r="6660" spans="1:1" ht="30.75" customHeight="1" x14ac:dyDescent="0.25">
      <c r="A6660" s="59" t="str">
        <f t="shared" si="106"/>
        <v/>
      </c>
    </row>
    <row r="6661" spans="1:1" ht="30.75" customHeight="1" x14ac:dyDescent="0.25">
      <c r="A6661" s="59" t="str">
        <f t="shared" si="106"/>
        <v/>
      </c>
    </row>
    <row r="6662" spans="1:1" ht="30.75" customHeight="1" x14ac:dyDescent="0.25">
      <c r="A6662" s="59" t="str">
        <f t="shared" si="106"/>
        <v/>
      </c>
    </row>
    <row r="6663" spans="1:1" ht="30.75" customHeight="1" x14ac:dyDescent="0.25">
      <c r="A6663" s="59" t="str">
        <f t="shared" si="106"/>
        <v/>
      </c>
    </row>
    <row r="6664" spans="1:1" ht="30.75" customHeight="1" x14ac:dyDescent="0.25">
      <c r="A6664" s="59" t="str">
        <f t="shared" si="106"/>
        <v/>
      </c>
    </row>
    <row r="6665" spans="1:1" ht="30.75" customHeight="1" x14ac:dyDescent="0.25">
      <c r="A6665" s="59" t="str">
        <f t="shared" si="106"/>
        <v/>
      </c>
    </row>
    <row r="6666" spans="1:1" ht="30.75" customHeight="1" x14ac:dyDescent="0.25">
      <c r="A6666" s="59" t="str">
        <f t="shared" si="106"/>
        <v/>
      </c>
    </row>
    <row r="6667" spans="1:1" ht="30.75" customHeight="1" x14ac:dyDescent="0.25">
      <c r="A6667" s="59" t="str">
        <f t="shared" si="106"/>
        <v/>
      </c>
    </row>
    <row r="6668" spans="1:1" ht="30.75" customHeight="1" x14ac:dyDescent="0.25">
      <c r="A6668" s="59" t="str">
        <f t="shared" si="106"/>
        <v/>
      </c>
    </row>
    <row r="6669" spans="1:1" ht="30.75" customHeight="1" x14ac:dyDescent="0.25">
      <c r="A6669" s="59" t="str">
        <f t="shared" si="106"/>
        <v/>
      </c>
    </row>
    <row r="6670" spans="1:1" ht="30.75" customHeight="1" x14ac:dyDescent="0.25">
      <c r="A6670" s="59" t="str">
        <f t="shared" si="106"/>
        <v/>
      </c>
    </row>
    <row r="6671" spans="1:1" ht="30.75" customHeight="1" x14ac:dyDescent="0.25">
      <c r="A6671" s="59" t="str">
        <f t="shared" si="106"/>
        <v/>
      </c>
    </row>
    <row r="6672" spans="1:1" ht="30.75" customHeight="1" x14ac:dyDescent="0.25">
      <c r="A6672" s="59" t="str">
        <f t="shared" si="106"/>
        <v/>
      </c>
    </row>
    <row r="6673" spans="1:1" ht="30.75" customHeight="1" x14ac:dyDescent="0.25">
      <c r="A6673" s="59" t="str">
        <f t="shared" si="106"/>
        <v/>
      </c>
    </row>
    <row r="6674" spans="1:1" ht="30.75" customHeight="1" x14ac:dyDescent="0.25">
      <c r="A6674" s="59" t="str">
        <f t="shared" si="106"/>
        <v/>
      </c>
    </row>
    <row r="6675" spans="1:1" ht="30.75" customHeight="1" x14ac:dyDescent="0.25">
      <c r="A6675" s="59" t="str">
        <f t="shared" si="106"/>
        <v/>
      </c>
    </row>
    <row r="6676" spans="1:1" ht="30.75" customHeight="1" x14ac:dyDescent="0.25">
      <c r="A6676" s="59" t="str">
        <f t="shared" si="106"/>
        <v/>
      </c>
    </row>
    <row r="6677" spans="1:1" ht="30.75" customHeight="1" x14ac:dyDescent="0.25">
      <c r="A6677" s="59" t="str">
        <f t="shared" si="106"/>
        <v/>
      </c>
    </row>
    <row r="6678" spans="1:1" ht="30.75" customHeight="1" x14ac:dyDescent="0.25">
      <c r="A6678" s="59" t="str">
        <f t="shared" si="106"/>
        <v/>
      </c>
    </row>
    <row r="6679" spans="1:1" ht="30.75" customHeight="1" x14ac:dyDescent="0.25">
      <c r="A6679" s="59" t="str">
        <f t="shared" si="106"/>
        <v/>
      </c>
    </row>
    <row r="6680" spans="1:1" ht="30.75" customHeight="1" x14ac:dyDescent="0.25">
      <c r="A6680" s="59" t="str">
        <f t="shared" si="106"/>
        <v/>
      </c>
    </row>
    <row r="6681" spans="1:1" ht="30.75" customHeight="1" x14ac:dyDescent="0.25">
      <c r="A6681" s="59" t="str">
        <f t="shared" si="106"/>
        <v/>
      </c>
    </row>
    <row r="6682" spans="1:1" ht="30.75" customHeight="1" x14ac:dyDescent="0.25">
      <c r="A6682" s="59" t="str">
        <f t="shared" si="106"/>
        <v/>
      </c>
    </row>
    <row r="6683" spans="1:1" ht="30.75" customHeight="1" x14ac:dyDescent="0.25">
      <c r="A6683" s="59" t="str">
        <f t="shared" si="106"/>
        <v/>
      </c>
    </row>
    <row r="6684" spans="1:1" ht="30.75" customHeight="1" x14ac:dyDescent="0.25">
      <c r="A6684" s="59" t="str">
        <f t="shared" si="106"/>
        <v/>
      </c>
    </row>
    <row r="6685" spans="1:1" ht="30.75" customHeight="1" x14ac:dyDescent="0.25">
      <c r="A6685" s="59" t="str">
        <f t="shared" si="106"/>
        <v/>
      </c>
    </row>
    <row r="6686" spans="1:1" ht="30.75" customHeight="1" x14ac:dyDescent="0.25">
      <c r="A6686" s="59" t="str">
        <f t="shared" si="106"/>
        <v/>
      </c>
    </row>
    <row r="6687" spans="1:1" ht="30.75" customHeight="1" x14ac:dyDescent="0.25">
      <c r="A6687" s="59" t="str">
        <f t="shared" si="106"/>
        <v/>
      </c>
    </row>
    <row r="6688" spans="1:1" ht="30.75" customHeight="1" x14ac:dyDescent="0.25">
      <c r="A6688" s="59" t="str">
        <f t="shared" si="106"/>
        <v/>
      </c>
    </row>
    <row r="6689" spans="1:1" ht="30.75" customHeight="1" x14ac:dyDescent="0.25">
      <c r="A6689" s="59" t="str">
        <f t="shared" si="106"/>
        <v/>
      </c>
    </row>
    <row r="6690" spans="1:1" ht="30.75" customHeight="1" x14ac:dyDescent="0.25">
      <c r="A6690" s="59" t="str">
        <f t="shared" si="106"/>
        <v/>
      </c>
    </row>
    <row r="6691" spans="1:1" ht="30.75" customHeight="1" x14ac:dyDescent="0.25">
      <c r="A6691" s="59" t="str">
        <f t="shared" si="106"/>
        <v/>
      </c>
    </row>
    <row r="6692" spans="1:1" ht="30.75" customHeight="1" x14ac:dyDescent="0.25">
      <c r="A6692" s="59" t="str">
        <f t="shared" si="106"/>
        <v/>
      </c>
    </row>
    <row r="6693" spans="1:1" ht="30.75" customHeight="1" x14ac:dyDescent="0.25">
      <c r="A6693" s="59" t="str">
        <f t="shared" si="106"/>
        <v/>
      </c>
    </row>
    <row r="6694" spans="1:1" ht="30.75" customHeight="1" x14ac:dyDescent="0.25">
      <c r="A6694" s="59" t="str">
        <f t="shared" si="106"/>
        <v/>
      </c>
    </row>
    <row r="6695" spans="1:1" ht="30.75" customHeight="1" x14ac:dyDescent="0.25">
      <c r="A6695" s="59" t="str">
        <f t="shared" si="106"/>
        <v/>
      </c>
    </row>
    <row r="6696" spans="1:1" ht="30.75" customHeight="1" x14ac:dyDescent="0.25">
      <c r="A6696" s="59" t="str">
        <f t="shared" si="106"/>
        <v/>
      </c>
    </row>
    <row r="6697" spans="1:1" ht="30.75" customHeight="1" x14ac:dyDescent="0.25">
      <c r="A6697" s="59" t="str">
        <f t="shared" si="106"/>
        <v/>
      </c>
    </row>
    <row r="6698" spans="1:1" ht="30.75" customHeight="1" x14ac:dyDescent="0.25">
      <c r="A6698" s="59" t="str">
        <f t="shared" si="106"/>
        <v/>
      </c>
    </row>
    <row r="6699" spans="1:1" ht="30.75" customHeight="1" x14ac:dyDescent="0.25">
      <c r="A6699" s="59" t="str">
        <f t="shared" si="106"/>
        <v/>
      </c>
    </row>
    <row r="6700" spans="1:1" ht="30.75" customHeight="1" x14ac:dyDescent="0.25">
      <c r="A6700" s="59" t="str">
        <f t="shared" si="106"/>
        <v/>
      </c>
    </row>
    <row r="6701" spans="1:1" ht="30.75" customHeight="1" x14ac:dyDescent="0.25">
      <c r="A6701" s="59" t="str">
        <f t="shared" si="106"/>
        <v/>
      </c>
    </row>
    <row r="6702" spans="1:1" ht="30.75" customHeight="1" x14ac:dyDescent="0.25">
      <c r="A6702" s="59" t="str">
        <f t="shared" si="106"/>
        <v/>
      </c>
    </row>
    <row r="6703" spans="1:1" ht="30.75" customHeight="1" x14ac:dyDescent="0.25">
      <c r="A6703" s="59" t="str">
        <f t="shared" si="106"/>
        <v/>
      </c>
    </row>
    <row r="6704" spans="1:1" ht="30.75" customHeight="1" x14ac:dyDescent="0.25">
      <c r="A6704" s="59" t="str">
        <f t="shared" si="106"/>
        <v/>
      </c>
    </row>
    <row r="6705" spans="1:1" ht="30.75" customHeight="1" x14ac:dyDescent="0.25">
      <c r="A6705" s="59" t="str">
        <f t="shared" si="106"/>
        <v/>
      </c>
    </row>
    <row r="6706" spans="1:1" ht="30.75" customHeight="1" x14ac:dyDescent="0.25">
      <c r="A6706" s="59" t="str">
        <f t="shared" si="106"/>
        <v/>
      </c>
    </row>
    <row r="6707" spans="1:1" ht="30.75" customHeight="1" x14ac:dyDescent="0.25">
      <c r="A6707" s="59" t="str">
        <f t="shared" si="106"/>
        <v/>
      </c>
    </row>
    <row r="6708" spans="1:1" ht="30.75" customHeight="1" x14ac:dyDescent="0.25">
      <c r="A6708" s="59" t="str">
        <f t="shared" si="106"/>
        <v/>
      </c>
    </row>
    <row r="6709" spans="1:1" ht="30.75" customHeight="1" x14ac:dyDescent="0.25">
      <c r="A6709" s="59" t="str">
        <f t="shared" si="106"/>
        <v/>
      </c>
    </row>
    <row r="6710" spans="1:1" ht="30.75" customHeight="1" x14ac:dyDescent="0.25">
      <c r="A6710" s="59" t="str">
        <f t="shared" si="106"/>
        <v/>
      </c>
    </row>
    <row r="6711" spans="1:1" ht="30.75" customHeight="1" x14ac:dyDescent="0.25">
      <c r="A6711" s="59" t="str">
        <f t="shared" si="106"/>
        <v/>
      </c>
    </row>
    <row r="6712" spans="1:1" ht="30.75" customHeight="1" x14ac:dyDescent="0.25">
      <c r="A6712" s="59" t="str">
        <f t="shared" si="106"/>
        <v/>
      </c>
    </row>
    <row r="6713" spans="1:1" ht="30.75" customHeight="1" x14ac:dyDescent="0.25">
      <c r="A6713" s="59" t="str">
        <f t="shared" si="106"/>
        <v/>
      </c>
    </row>
    <row r="6714" spans="1:1" ht="30.75" customHeight="1" x14ac:dyDescent="0.25">
      <c r="A6714" s="59" t="str">
        <f t="shared" si="106"/>
        <v/>
      </c>
    </row>
    <row r="6715" spans="1:1" ht="30.75" customHeight="1" x14ac:dyDescent="0.25">
      <c r="A6715" s="59" t="str">
        <f t="shared" si="106"/>
        <v/>
      </c>
    </row>
    <row r="6716" spans="1:1" ht="30.75" customHeight="1" x14ac:dyDescent="0.25">
      <c r="A6716" s="59" t="str">
        <f t="shared" si="106"/>
        <v/>
      </c>
    </row>
    <row r="6717" spans="1:1" ht="30.75" customHeight="1" x14ac:dyDescent="0.25">
      <c r="A6717" s="59" t="str">
        <f t="shared" si="106"/>
        <v/>
      </c>
    </row>
    <row r="6718" spans="1:1" ht="30.75" customHeight="1" x14ac:dyDescent="0.25">
      <c r="A6718" s="59" t="str">
        <f t="shared" si="106"/>
        <v/>
      </c>
    </row>
    <row r="6719" spans="1:1" ht="30.75" customHeight="1" x14ac:dyDescent="0.25">
      <c r="A6719" s="59" t="str">
        <f t="shared" si="106"/>
        <v/>
      </c>
    </row>
    <row r="6720" spans="1:1" ht="30.75" customHeight="1" x14ac:dyDescent="0.25">
      <c r="A6720" s="59" t="str">
        <f t="shared" si="106"/>
        <v/>
      </c>
    </row>
    <row r="6721" spans="1:1" ht="30.75" customHeight="1" x14ac:dyDescent="0.25">
      <c r="A6721" s="59" t="str">
        <f t="shared" si="106"/>
        <v/>
      </c>
    </row>
    <row r="6722" spans="1:1" ht="30.75" customHeight="1" x14ac:dyDescent="0.25">
      <c r="A6722" s="59" t="str">
        <f t="shared" si="106"/>
        <v/>
      </c>
    </row>
    <row r="6723" spans="1:1" ht="30.75" customHeight="1" x14ac:dyDescent="0.25">
      <c r="A6723" s="59" t="str">
        <f t="shared" ref="A6723:A6786" si="107">IF(B6723&lt;&gt;"",DATE(2020,INT((ROW(A6721)-1)/27)+1,1),"")</f>
        <v/>
      </c>
    </row>
    <row r="6724" spans="1:1" ht="30.75" customHeight="1" x14ac:dyDescent="0.25">
      <c r="A6724" s="59" t="str">
        <f t="shared" si="107"/>
        <v/>
      </c>
    </row>
    <row r="6725" spans="1:1" ht="30.75" customHeight="1" x14ac:dyDescent="0.25">
      <c r="A6725" s="59" t="str">
        <f t="shared" si="107"/>
        <v/>
      </c>
    </row>
    <row r="6726" spans="1:1" ht="30.75" customHeight="1" x14ac:dyDescent="0.25">
      <c r="A6726" s="59" t="str">
        <f t="shared" si="107"/>
        <v/>
      </c>
    </row>
    <row r="6727" spans="1:1" ht="30.75" customHeight="1" x14ac:dyDescent="0.25">
      <c r="A6727" s="59" t="str">
        <f t="shared" si="107"/>
        <v/>
      </c>
    </row>
    <row r="6728" spans="1:1" ht="30.75" customHeight="1" x14ac:dyDescent="0.25">
      <c r="A6728" s="59" t="str">
        <f t="shared" si="107"/>
        <v/>
      </c>
    </row>
    <row r="6729" spans="1:1" ht="30.75" customHeight="1" x14ac:dyDescent="0.25">
      <c r="A6729" s="59" t="str">
        <f t="shared" si="107"/>
        <v/>
      </c>
    </row>
    <row r="6730" spans="1:1" ht="30.75" customHeight="1" x14ac:dyDescent="0.25">
      <c r="A6730" s="59" t="str">
        <f t="shared" si="107"/>
        <v/>
      </c>
    </row>
    <row r="6731" spans="1:1" ht="30.75" customHeight="1" x14ac:dyDescent="0.25">
      <c r="A6731" s="59" t="str">
        <f t="shared" si="107"/>
        <v/>
      </c>
    </row>
    <row r="6732" spans="1:1" ht="30.75" customHeight="1" x14ac:dyDescent="0.25">
      <c r="A6732" s="59" t="str">
        <f t="shared" si="107"/>
        <v/>
      </c>
    </row>
    <row r="6733" spans="1:1" ht="30.75" customHeight="1" x14ac:dyDescent="0.25">
      <c r="A6733" s="59" t="str">
        <f t="shared" si="107"/>
        <v/>
      </c>
    </row>
    <row r="6734" spans="1:1" ht="30.75" customHeight="1" x14ac:dyDescent="0.25">
      <c r="A6734" s="59" t="str">
        <f t="shared" si="107"/>
        <v/>
      </c>
    </row>
    <row r="6735" spans="1:1" ht="30.75" customHeight="1" x14ac:dyDescent="0.25">
      <c r="A6735" s="59" t="str">
        <f t="shared" si="107"/>
        <v/>
      </c>
    </row>
    <row r="6736" spans="1:1" ht="30.75" customHeight="1" x14ac:dyDescent="0.25">
      <c r="A6736" s="59" t="str">
        <f t="shared" si="107"/>
        <v/>
      </c>
    </row>
    <row r="6737" spans="1:1" ht="30.75" customHeight="1" x14ac:dyDescent="0.25">
      <c r="A6737" s="59" t="str">
        <f t="shared" si="107"/>
        <v/>
      </c>
    </row>
    <row r="6738" spans="1:1" ht="30.75" customHeight="1" x14ac:dyDescent="0.25">
      <c r="A6738" s="59" t="str">
        <f t="shared" si="107"/>
        <v/>
      </c>
    </row>
    <row r="6739" spans="1:1" ht="30.75" customHeight="1" x14ac:dyDescent="0.25">
      <c r="A6739" s="59" t="str">
        <f t="shared" si="107"/>
        <v/>
      </c>
    </row>
    <row r="6740" spans="1:1" ht="30.75" customHeight="1" x14ac:dyDescent="0.25">
      <c r="A6740" s="59" t="str">
        <f t="shared" si="107"/>
        <v/>
      </c>
    </row>
    <row r="6741" spans="1:1" ht="30.75" customHeight="1" x14ac:dyDescent="0.25">
      <c r="A6741" s="59" t="str">
        <f t="shared" si="107"/>
        <v/>
      </c>
    </row>
    <row r="6742" spans="1:1" ht="30.75" customHeight="1" x14ac:dyDescent="0.25">
      <c r="A6742" s="59" t="str">
        <f t="shared" si="107"/>
        <v/>
      </c>
    </row>
    <row r="6743" spans="1:1" ht="30.75" customHeight="1" x14ac:dyDescent="0.25">
      <c r="A6743" s="59" t="str">
        <f t="shared" si="107"/>
        <v/>
      </c>
    </row>
    <row r="6744" spans="1:1" ht="30.75" customHeight="1" x14ac:dyDescent="0.25">
      <c r="A6744" s="59" t="str">
        <f t="shared" si="107"/>
        <v/>
      </c>
    </row>
    <row r="6745" spans="1:1" ht="30.75" customHeight="1" x14ac:dyDescent="0.25">
      <c r="A6745" s="59" t="str">
        <f t="shared" si="107"/>
        <v/>
      </c>
    </row>
    <row r="6746" spans="1:1" ht="30.75" customHeight="1" x14ac:dyDescent="0.25">
      <c r="A6746" s="59" t="str">
        <f t="shared" si="107"/>
        <v/>
      </c>
    </row>
    <row r="6747" spans="1:1" ht="30.75" customHeight="1" x14ac:dyDescent="0.25">
      <c r="A6747" s="59" t="str">
        <f t="shared" si="107"/>
        <v/>
      </c>
    </row>
    <row r="6748" spans="1:1" ht="30.75" customHeight="1" x14ac:dyDescent="0.25">
      <c r="A6748" s="59" t="str">
        <f t="shared" si="107"/>
        <v/>
      </c>
    </row>
    <row r="6749" spans="1:1" ht="30.75" customHeight="1" x14ac:dyDescent="0.25">
      <c r="A6749" s="59" t="str">
        <f t="shared" si="107"/>
        <v/>
      </c>
    </row>
    <row r="6750" spans="1:1" ht="30.75" customHeight="1" x14ac:dyDescent="0.25">
      <c r="A6750" s="59" t="str">
        <f t="shared" si="107"/>
        <v/>
      </c>
    </row>
    <row r="6751" spans="1:1" ht="30.75" customHeight="1" x14ac:dyDescent="0.25">
      <c r="A6751" s="59" t="str">
        <f t="shared" si="107"/>
        <v/>
      </c>
    </row>
    <row r="6752" spans="1:1" ht="30.75" customHeight="1" x14ac:dyDescent="0.25">
      <c r="A6752" s="59" t="str">
        <f t="shared" si="107"/>
        <v/>
      </c>
    </row>
    <row r="6753" spans="1:1" ht="30.75" customHeight="1" x14ac:dyDescent="0.25">
      <c r="A6753" s="59" t="str">
        <f t="shared" si="107"/>
        <v/>
      </c>
    </row>
    <row r="6754" spans="1:1" ht="30.75" customHeight="1" x14ac:dyDescent="0.25">
      <c r="A6754" s="59" t="str">
        <f t="shared" si="107"/>
        <v/>
      </c>
    </row>
    <row r="6755" spans="1:1" ht="30.75" customHeight="1" x14ac:dyDescent="0.25">
      <c r="A6755" s="59" t="str">
        <f t="shared" si="107"/>
        <v/>
      </c>
    </row>
    <row r="6756" spans="1:1" ht="30.75" customHeight="1" x14ac:dyDescent="0.25">
      <c r="A6756" s="59" t="str">
        <f t="shared" si="107"/>
        <v/>
      </c>
    </row>
    <row r="6757" spans="1:1" ht="30.75" customHeight="1" x14ac:dyDescent="0.25">
      <c r="A6757" s="59" t="str">
        <f t="shared" si="107"/>
        <v/>
      </c>
    </row>
    <row r="6758" spans="1:1" ht="30.75" customHeight="1" x14ac:dyDescent="0.25">
      <c r="A6758" s="59" t="str">
        <f t="shared" si="107"/>
        <v/>
      </c>
    </row>
    <row r="6759" spans="1:1" ht="30.75" customHeight="1" x14ac:dyDescent="0.25">
      <c r="A6759" s="59" t="str">
        <f t="shared" si="107"/>
        <v/>
      </c>
    </row>
    <row r="6760" spans="1:1" ht="30.75" customHeight="1" x14ac:dyDescent="0.25">
      <c r="A6760" s="59" t="str">
        <f t="shared" si="107"/>
        <v/>
      </c>
    </row>
    <row r="6761" spans="1:1" ht="30.75" customHeight="1" x14ac:dyDescent="0.25">
      <c r="A6761" s="59" t="str">
        <f t="shared" si="107"/>
        <v/>
      </c>
    </row>
    <row r="6762" spans="1:1" ht="30.75" customHeight="1" x14ac:dyDescent="0.25">
      <c r="A6762" s="59" t="str">
        <f t="shared" si="107"/>
        <v/>
      </c>
    </row>
    <row r="6763" spans="1:1" ht="30.75" customHeight="1" x14ac:dyDescent="0.25">
      <c r="A6763" s="59" t="str">
        <f t="shared" si="107"/>
        <v/>
      </c>
    </row>
    <row r="6764" spans="1:1" ht="30.75" customHeight="1" x14ac:dyDescent="0.25">
      <c r="A6764" s="59" t="str">
        <f t="shared" si="107"/>
        <v/>
      </c>
    </row>
    <row r="6765" spans="1:1" ht="30.75" customHeight="1" x14ac:dyDescent="0.25">
      <c r="A6765" s="59" t="str">
        <f t="shared" si="107"/>
        <v/>
      </c>
    </row>
    <row r="6766" spans="1:1" ht="30.75" customHeight="1" x14ac:dyDescent="0.25">
      <c r="A6766" s="59" t="str">
        <f t="shared" si="107"/>
        <v/>
      </c>
    </row>
    <row r="6767" spans="1:1" ht="30.75" customHeight="1" x14ac:dyDescent="0.25">
      <c r="A6767" s="59" t="str">
        <f t="shared" si="107"/>
        <v/>
      </c>
    </row>
    <row r="6768" spans="1:1" ht="30.75" customHeight="1" x14ac:dyDescent="0.25">
      <c r="A6768" s="59" t="str">
        <f t="shared" si="107"/>
        <v/>
      </c>
    </row>
    <row r="6769" spans="1:1" ht="30.75" customHeight="1" x14ac:dyDescent="0.25">
      <c r="A6769" s="59" t="str">
        <f t="shared" si="107"/>
        <v/>
      </c>
    </row>
    <row r="6770" spans="1:1" ht="30.75" customHeight="1" x14ac:dyDescent="0.25">
      <c r="A6770" s="59" t="str">
        <f t="shared" si="107"/>
        <v/>
      </c>
    </row>
    <row r="6771" spans="1:1" ht="30.75" customHeight="1" x14ac:dyDescent="0.25">
      <c r="A6771" s="59" t="str">
        <f t="shared" si="107"/>
        <v/>
      </c>
    </row>
    <row r="6772" spans="1:1" ht="30.75" customHeight="1" x14ac:dyDescent="0.25">
      <c r="A6772" s="59" t="str">
        <f t="shared" si="107"/>
        <v/>
      </c>
    </row>
    <row r="6773" spans="1:1" ht="30.75" customHeight="1" x14ac:dyDescent="0.25">
      <c r="A6773" s="59" t="str">
        <f t="shared" si="107"/>
        <v/>
      </c>
    </row>
    <row r="6774" spans="1:1" ht="30.75" customHeight="1" x14ac:dyDescent="0.25">
      <c r="A6774" s="59" t="str">
        <f t="shared" si="107"/>
        <v/>
      </c>
    </row>
    <row r="6775" spans="1:1" ht="30.75" customHeight="1" x14ac:dyDescent="0.25">
      <c r="A6775" s="59" t="str">
        <f t="shared" si="107"/>
        <v/>
      </c>
    </row>
    <row r="6776" spans="1:1" ht="30.75" customHeight="1" x14ac:dyDescent="0.25">
      <c r="A6776" s="59" t="str">
        <f t="shared" si="107"/>
        <v/>
      </c>
    </row>
    <row r="6777" spans="1:1" ht="30.75" customHeight="1" x14ac:dyDescent="0.25">
      <c r="A6777" s="59" t="str">
        <f t="shared" si="107"/>
        <v/>
      </c>
    </row>
    <row r="6778" spans="1:1" ht="30.75" customHeight="1" x14ac:dyDescent="0.25">
      <c r="A6778" s="59" t="str">
        <f t="shared" si="107"/>
        <v/>
      </c>
    </row>
    <row r="6779" spans="1:1" ht="30.75" customHeight="1" x14ac:dyDescent="0.25">
      <c r="A6779" s="59" t="str">
        <f t="shared" si="107"/>
        <v/>
      </c>
    </row>
    <row r="6780" spans="1:1" ht="30.75" customHeight="1" x14ac:dyDescent="0.25">
      <c r="A6780" s="59" t="str">
        <f t="shared" si="107"/>
        <v/>
      </c>
    </row>
    <row r="6781" spans="1:1" ht="30.75" customHeight="1" x14ac:dyDescent="0.25">
      <c r="A6781" s="59" t="str">
        <f t="shared" si="107"/>
        <v/>
      </c>
    </row>
    <row r="6782" spans="1:1" ht="30.75" customHeight="1" x14ac:dyDescent="0.25">
      <c r="A6782" s="59" t="str">
        <f t="shared" si="107"/>
        <v/>
      </c>
    </row>
    <row r="6783" spans="1:1" ht="30.75" customHeight="1" x14ac:dyDescent="0.25">
      <c r="A6783" s="59" t="str">
        <f t="shared" si="107"/>
        <v/>
      </c>
    </row>
    <row r="6784" spans="1:1" ht="30.75" customHeight="1" x14ac:dyDescent="0.25">
      <c r="A6784" s="59" t="str">
        <f t="shared" si="107"/>
        <v/>
      </c>
    </row>
    <row r="6785" spans="1:1" ht="30.75" customHeight="1" x14ac:dyDescent="0.25">
      <c r="A6785" s="59" t="str">
        <f t="shared" si="107"/>
        <v/>
      </c>
    </row>
    <row r="6786" spans="1:1" ht="30.75" customHeight="1" x14ac:dyDescent="0.25">
      <c r="A6786" s="59" t="str">
        <f t="shared" si="107"/>
        <v/>
      </c>
    </row>
    <row r="6787" spans="1:1" ht="30.75" customHeight="1" x14ac:dyDescent="0.25">
      <c r="A6787" s="59" t="str">
        <f t="shared" ref="A6787:A6850" si="108">IF(B6787&lt;&gt;"",DATE(2020,INT((ROW(A6785)-1)/27)+1,1),"")</f>
        <v/>
      </c>
    </row>
    <row r="6788" spans="1:1" ht="30.75" customHeight="1" x14ac:dyDescent="0.25">
      <c r="A6788" s="59" t="str">
        <f t="shared" si="108"/>
        <v/>
      </c>
    </row>
    <row r="6789" spans="1:1" ht="30.75" customHeight="1" x14ac:dyDescent="0.25">
      <c r="A6789" s="59" t="str">
        <f t="shared" si="108"/>
        <v/>
      </c>
    </row>
    <row r="6790" spans="1:1" ht="30.75" customHeight="1" x14ac:dyDescent="0.25">
      <c r="A6790" s="59" t="str">
        <f t="shared" si="108"/>
        <v/>
      </c>
    </row>
    <row r="6791" spans="1:1" ht="30.75" customHeight="1" x14ac:dyDescent="0.25">
      <c r="A6791" s="59" t="str">
        <f t="shared" si="108"/>
        <v/>
      </c>
    </row>
    <row r="6792" spans="1:1" ht="30.75" customHeight="1" x14ac:dyDescent="0.25">
      <c r="A6792" s="59" t="str">
        <f t="shared" si="108"/>
        <v/>
      </c>
    </row>
    <row r="6793" spans="1:1" ht="30.75" customHeight="1" x14ac:dyDescent="0.25">
      <c r="A6793" s="59" t="str">
        <f t="shared" si="108"/>
        <v/>
      </c>
    </row>
    <row r="6794" spans="1:1" ht="30.75" customHeight="1" x14ac:dyDescent="0.25">
      <c r="A6794" s="59" t="str">
        <f t="shared" si="108"/>
        <v/>
      </c>
    </row>
    <row r="6795" spans="1:1" ht="30.75" customHeight="1" x14ac:dyDescent="0.25">
      <c r="A6795" s="59" t="str">
        <f t="shared" si="108"/>
        <v/>
      </c>
    </row>
    <row r="6796" spans="1:1" ht="30.75" customHeight="1" x14ac:dyDescent="0.25">
      <c r="A6796" s="59" t="str">
        <f t="shared" si="108"/>
        <v/>
      </c>
    </row>
    <row r="6797" spans="1:1" ht="30.75" customHeight="1" x14ac:dyDescent="0.25">
      <c r="A6797" s="59" t="str">
        <f t="shared" si="108"/>
        <v/>
      </c>
    </row>
    <row r="6798" spans="1:1" ht="30.75" customHeight="1" x14ac:dyDescent="0.25">
      <c r="A6798" s="59" t="str">
        <f t="shared" si="108"/>
        <v/>
      </c>
    </row>
    <row r="6799" spans="1:1" ht="30.75" customHeight="1" x14ac:dyDescent="0.25">
      <c r="A6799" s="59" t="str">
        <f t="shared" si="108"/>
        <v/>
      </c>
    </row>
    <row r="6800" spans="1:1" ht="30.75" customHeight="1" x14ac:dyDescent="0.25">
      <c r="A6800" s="59" t="str">
        <f t="shared" si="108"/>
        <v/>
      </c>
    </row>
    <row r="6801" spans="1:1" ht="30.75" customHeight="1" x14ac:dyDescent="0.25">
      <c r="A6801" s="59" t="str">
        <f t="shared" si="108"/>
        <v/>
      </c>
    </row>
    <row r="6802" spans="1:1" ht="30.75" customHeight="1" x14ac:dyDescent="0.25">
      <c r="A6802" s="59" t="str">
        <f t="shared" si="108"/>
        <v/>
      </c>
    </row>
    <row r="6803" spans="1:1" ht="30.75" customHeight="1" x14ac:dyDescent="0.25">
      <c r="A6803" s="59" t="str">
        <f t="shared" si="108"/>
        <v/>
      </c>
    </row>
    <row r="6804" spans="1:1" ht="30.75" customHeight="1" x14ac:dyDescent="0.25">
      <c r="A6804" s="59" t="str">
        <f t="shared" si="108"/>
        <v/>
      </c>
    </row>
    <row r="6805" spans="1:1" ht="30.75" customHeight="1" x14ac:dyDescent="0.25">
      <c r="A6805" s="59" t="str">
        <f t="shared" si="108"/>
        <v/>
      </c>
    </row>
    <row r="6806" spans="1:1" ht="30.75" customHeight="1" x14ac:dyDescent="0.25">
      <c r="A6806" s="59" t="str">
        <f t="shared" si="108"/>
        <v/>
      </c>
    </row>
    <row r="6807" spans="1:1" ht="30.75" customHeight="1" x14ac:dyDescent="0.25">
      <c r="A6807" s="59" t="str">
        <f t="shared" si="108"/>
        <v/>
      </c>
    </row>
    <row r="6808" spans="1:1" ht="30.75" customHeight="1" x14ac:dyDescent="0.25">
      <c r="A6808" s="59" t="str">
        <f t="shared" si="108"/>
        <v/>
      </c>
    </row>
    <row r="6809" spans="1:1" ht="30.75" customHeight="1" x14ac:dyDescent="0.25">
      <c r="A6809" s="59" t="str">
        <f t="shared" si="108"/>
        <v/>
      </c>
    </row>
    <row r="6810" spans="1:1" ht="30.75" customHeight="1" x14ac:dyDescent="0.25">
      <c r="A6810" s="59" t="str">
        <f t="shared" si="108"/>
        <v/>
      </c>
    </row>
    <row r="6811" spans="1:1" ht="30.75" customHeight="1" x14ac:dyDescent="0.25">
      <c r="A6811" s="59" t="str">
        <f t="shared" si="108"/>
        <v/>
      </c>
    </row>
    <row r="6812" spans="1:1" ht="30.75" customHeight="1" x14ac:dyDescent="0.25">
      <c r="A6812" s="59" t="str">
        <f t="shared" si="108"/>
        <v/>
      </c>
    </row>
    <row r="6813" spans="1:1" ht="30.75" customHeight="1" x14ac:dyDescent="0.25">
      <c r="A6813" s="59" t="str">
        <f t="shared" si="108"/>
        <v/>
      </c>
    </row>
    <row r="6814" spans="1:1" ht="30.75" customHeight="1" x14ac:dyDescent="0.25">
      <c r="A6814" s="59" t="str">
        <f t="shared" si="108"/>
        <v/>
      </c>
    </row>
    <row r="6815" spans="1:1" ht="30.75" customHeight="1" x14ac:dyDescent="0.25">
      <c r="A6815" s="59" t="str">
        <f t="shared" si="108"/>
        <v/>
      </c>
    </row>
    <row r="6816" spans="1:1" ht="30.75" customHeight="1" x14ac:dyDescent="0.25">
      <c r="A6816" s="59" t="str">
        <f t="shared" si="108"/>
        <v/>
      </c>
    </row>
    <row r="6817" spans="1:1" ht="30.75" customHeight="1" x14ac:dyDescent="0.25">
      <c r="A6817" s="59" t="str">
        <f t="shared" si="108"/>
        <v/>
      </c>
    </row>
    <row r="6818" spans="1:1" ht="30.75" customHeight="1" x14ac:dyDescent="0.25">
      <c r="A6818" s="59" t="str">
        <f t="shared" si="108"/>
        <v/>
      </c>
    </row>
    <row r="6819" spans="1:1" ht="30.75" customHeight="1" x14ac:dyDescent="0.25">
      <c r="A6819" s="59" t="str">
        <f t="shared" si="108"/>
        <v/>
      </c>
    </row>
    <row r="6820" spans="1:1" ht="30.75" customHeight="1" x14ac:dyDescent="0.25">
      <c r="A6820" s="59" t="str">
        <f t="shared" si="108"/>
        <v/>
      </c>
    </row>
    <row r="6821" spans="1:1" ht="30.75" customHeight="1" x14ac:dyDescent="0.25">
      <c r="A6821" s="59" t="str">
        <f t="shared" si="108"/>
        <v/>
      </c>
    </row>
    <row r="6822" spans="1:1" ht="30.75" customHeight="1" x14ac:dyDescent="0.25">
      <c r="A6822" s="59" t="str">
        <f t="shared" si="108"/>
        <v/>
      </c>
    </row>
    <row r="6823" spans="1:1" ht="30.75" customHeight="1" x14ac:dyDescent="0.25">
      <c r="A6823" s="59" t="str">
        <f t="shared" si="108"/>
        <v/>
      </c>
    </row>
    <row r="6824" spans="1:1" ht="30.75" customHeight="1" x14ac:dyDescent="0.25">
      <c r="A6824" s="59" t="str">
        <f t="shared" si="108"/>
        <v/>
      </c>
    </row>
    <row r="6825" spans="1:1" ht="30.75" customHeight="1" x14ac:dyDescent="0.25">
      <c r="A6825" s="59" t="str">
        <f t="shared" si="108"/>
        <v/>
      </c>
    </row>
    <row r="6826" spans="1:1" ht="30.75" customHeight="1" x14ac:dyDescent="0.25">
      <c r="A6826" s="59" t="str">
        <f t="shared" si="108"/>
        <v/>
      </c>
    </row>
    <row r="6827" spans="1:1" ht="30.75" customHeight="1" x14ac:dyDescent="0.25">
      <c r="A6827" s="59" t="str">
        <f t="shared" si="108"/>
        <v/>
      </c>
    </row>
    <row r="6828" spans="1:1" ht="30.75" customHeight="1" x14ac:dyDescent="0.25">
      <c r="A6828" s="59" t="str">
        <f t="shared" si="108"/>
        <v/>
      </c>
    </row>
    <row r="6829" spans="1:1" ht="30.75" customHeight="1" x14ac:dyDescent="0.25">
      <c r="A6829" s="59" t="str">
        <f t="shared" si="108"/>
        <v/>
      </c>
    </row>
    <row r="6830" spans="1:1" ht="30.75" customHeight="1" x14ac:dyDescent="0.25">
      <c r="A6830" s="59" t="str">
        <f t="shared" si="108"/>
        <v/>
      </c>
    </row>
    <row r="6831" spans="1:1" ht="30.75" customHeight="1" x14ac:dyDescent="0.25">
      <c r="A6831" s="59" t="str">
        <f t="shared" si="108"/>
        <v/>
      </c>
    </row>
    <row r="6832" spans="1:1" ht="30.75" customHeight="1" x14ac:dyDescent="0.25">
      <c r="A6832" s="59" t="str">
        <f t="shared" si="108"/>
        <v/>
      </c>
    </row>
    <row r="6833" spans="1:1" ht="30.75" customHeight="1" x14ac:dyDescent="0.25">
      <c r="A6833" s="59" t="str">
        <f t="shared" si="108"/>
        <v/>
      </c>
    </row>
    <row r="6834" spans="1:1" ht="30.75" customHeight="1" x14ac:dyDescent="0.25">
      <c r="A6834" s="59" t="str">
        <f t="shared" si="108"/>
        <v/>
      </c>
    </row>
    <row r="6835" spans="1:1" ht="30.75" customHeight="1" x14ac:dyDescent="0.25">
      <c r="A6835" s="59" t="str">
        <f t="shared" si="108"/>
        <v/>
      </c>
    </row>
    <row r="6836" spans="1:1" ht="30.75" customHeight="1" x14ac:dyDescent="0.25">
      <c r="A6836" s="59" t="str">
        <f t="shared" si="108"/>
        <v/>
      </c>
    </row>
    <row r="6837" spans="1:1" ht="30.75" customHeight="1" x14ac:dyDescent="0.25">
      <c r="A6837" s="59" t="str">
        <f t="shared" si="108"/>
        <v/>
      </c>
    </row>
    <row r="6838" spans="1:1" ht="30.75" customHeight="1" x14ac:dyDescent="0.25">
      <c r="A6838" s="59" t="str">
        <f t="shared" si="108"/>
        <v/>
      </c>
    </row>
    <row r="6839" spans="1:1" ht="30.75" customHeight="1" x14ac:dyDescent="0.25">
      <c r="A6839" s="59" t="str">
        <f t="shared" si="108"/>
        <v/>
      </c>
    </row>
    <row r="6840" spans="1:1" ht="30.75" customHeight="1" x14ac:dyDescent="0.25">
      <c r="A6840" s="59" t="str">
        <f t="shared" si="108"/>
        <v/>
      </c>
    </row>
    <row r="6841" spans="1:1" ht="30.75" customHeight="1" x14ac:dyDescent="0.25">
      <c r="A6841" s="59" t="str">
        <f t="shared" si="108"/>
        <v/>
      </c>
    </row>
    <row r="6842" spans="1:1" ht="30.75" customHeight="1" x14ac:dyDescent="0.25">
      <c r="A6842" s="59" t="str">
        <f t="shared" si="108"/>
        <v/>
      </c>
    </row>
    <row r="6843" spans="1:1" ht="30.75" customHeight="1" x14ac:dyDescent="0.25">
      <c r="A6843" s="59" t="str">
        <f t="shared" si="108"/>
        <v/>
      </c>
    </row>
    <row r="6844" spans="1:1" ht="30.75" customHeight="1" x14ac:dyDescent="0.25">
      <c r="A6844" s="59" t="str">
        <f t="shared" si="108"/>
        <v/>
      </c>
    </row>
    <row r="6845" spans="1:1" ht="30.75" customHeight="1" x14ac:dyDescent="0.25">
      <c r="A6845" s="59" t="str">
        <f t="shared" si="108"/>
        <v/>
      </c>
    </row>
    <row r="6846" spans="1:1" ht="30.75" customHeight="1" x14ac:dyDescent="0.25">
      <c r="A6846" s="59" t="str">
        <f t="shared" si="108"/>
        <v/>
      </c>
    </row>
    <row r="6847" spans="1:1" ht="30.75" customHeight="1" x14ac:dyDescent="0.25">
      <c r="A6847" s="59" t="str">
        <f t="shared" si="108"/>
        <v/>
      </c>
    </row>
    <row r="6848" spans="1:1" ht="30.75" customHeight="1" x14ac:dyDescent="0.25">
      <c r="A6848" s="59" t="str">
        <f t="shared" si="108"/>
        <v/>
      </c>
    </row>
    <row r="6849" spans="1:1" ht="30.75" customHeight="1" x14ac:dyDescent="0.25">
      <c r="A6849" s="59" t="str">
        <f t="shared" si="108"/>
        <v/>
      </c>
    </row>
    <row r="6850" spans="1:1" ht="30.75" customHeight="1" x14ac:dyDescent="0.25">
      <c r="A6850" s="59" t="str">
        <f t="shared" si="108"/>
        <v/>
      </c>
    </row>
    <row r="6851" spans="1:1" ht="30.75" customHeight="1" x14ac:dyDescent="0.25">
      <c r="A6851" s="59" t="str">
        <f t="shared" ref="A6851:A6914" si="109">IF(B6851&lt;&gt;"",DATE(2020,INT((ROW(A6849)-1)/27)+1,1),"")</f>
        <v/>
      </c>
    </row>
    <row r="6852" spans="1:1" ht="30.75" customHeight="1" x14ac:dyDescent="0.25">
      <c r="A6852" s="59" t="str">
        <f t="shared" si="109"/>
        <v/>
      </c>
    </row>
    <row r="6853" spans="1:1" ht="30.75" customHeight="1" x14ac:dyDescent="0.25">
      <c r="A6853" s="59" t="str">
        <f t="shared" si="109"/>
        <v/>
      </c>
    </row>
    <row r="6854" spans="1:1" ht="30.75" customHeight="1" x14ac:dyDescent="0.25">
      <c r="A6854" s="59" t="str">
        <f t="shared" si="109"/>
        <v/>
      </c>
    </row>
    <row r="6855" spans="1:1" ht="30.75" customHeight="1" x14ac:dyDescent="0.25">
      <c r="A6855" s="59" t="str">
        <f t="shared" si="109"/>
        <v/>
      </c>
    </row>
    <row r="6856" spans="1:1" ht="30.75" customHeight="1" x14ac:dyDescent="0.25">
      <c r="A6856" s="59" t="str">
        <f t="shared" si="109"/>
        <v/>
      </c>
    </row>
    <row r="6857" spans="1:1" ht="30.75" customHeight="1" x14ac:dyDescent="0.25">
      <c r="A6857" s="59" t="str">
        <f t="shared" si="109"/>
        <v/>
      </c>
    </row>
    <row r="6858" spans="1:1" ht="30.75" customHeight="1" x14ac:dyDescent="0.25">
      <c r="A6858" s="59" t="str">
        <f t="shared" si="109"/>
        <v/>
      </c>
    </row>
    <row r="6859" spans="1:1" ht="30.75" customHeight="1" x14ac:dyDescent="0.25">
      <c r="A6859" s="59" t="str">
        <f t="shared" si="109"/>
        <v/>
      </c>
    </row>
    <row r="6860" spans="1:1" ht="30.75" customHeight="1" x14ac:dyDescent="0.25">
      <c r="A6860" s="59" t="str">
        <f t="shared" si="109"/>
        <v/>
      </c>
    </row>
    <row r="6861" spans="1:1" ht="30.75" customHeight="1" x14ac:dyDescent="0.25">
      <c r="A6861" s="59" t="str">
        <f t="shared" si="109"/>
        <v/>
      </c>
    </row>
    <row r="6862" spans="1:1" ht="30.75" customHeight="1" x14ac:dyDescent="0.25">
      <c r="A6862" s="59" t="str">
        <f t="shared" si="109"/>
        <v/>
      </c>
    </row>
    <row r="6863" spans="1:1" ht="30.75" customHeight="1" x14ac:dyDescent="0.25">
      <c r="A6863" s="59" t="str">
        <f t="shared" si="109"/>
        <v/>
      </c>
    </row>
    <row r="6864" spans="1:1" ht="30.75" customHeight="1" x14ac:dyDescent="0.25">
      <c r="A6864" s="59" t="str">
        <f t="shared" si="109"/>
        <v/>
      </c>
    </row>
    <row r="6865" spans="1:1" ht="30.75" customHeight="1" x14ac:dyDescent="0.25">
      <c r="A6865" s="59" t="str">
        <f t="shared" si="109"/>
        <v/>
      </c>
    </row>
    <row r="6866" spans="1:1" ht="30.75" customHeight="1" x14ac:dyDescent="0.25">
      <c r="A6866" s="59" t="str">
        <f t="shared" si="109"/>
        <v/>
      </c>
    </row>
    <row r="6867" spans="1:1" ht="30.75" customHeight="1" x14ac:dyDescent="0.25">
      <c r="A6867" s="59" t="str">
        <f t="shared" si="109"/>
        <v/>
      </c>
    </row>
    <row r="6868" spans="1:1" ht="30.75" customHeight="1" x14ac:dyDescent="0.25">
      <c r="A6868" s="59" t="str">
        <f t="shared" si="109"/>
        <v/>
      </c>
    </row>
    <row r="6869" spans="1:1" ht="30.75" customHeight="1" x14ac:dyDescent="0.25">
      <c r="A6869" s="59" t="str">
        <f t="shared" si="109"/>
        <v/>
      </c>
    </row>
    <row r="6870" spans="1:1" ht="30.75" customHeight="1" x14ac:dyDescent="0.25">
      <c r="A6870" s="59" t="str">
        <f t="shared" si="109"/>
        <v/>
      </c>
    </row>
    <row r="6871" spans="1:1" ht="30.75" customHeight="1" x14ac:dyDescent="0.25">
      <c r="A6871" s="59" t="str">
        <f t="shared" si="109"/>
        <v/>
      </c>
    </row>
    <row r="6872" spans="1:1" ht="30.75" customHeight="1" x14ac:dyDescent="0.25">
      <c r="A6872" s="59" t="str">
        <f t="shared" si="109"/>
        <v/>
      </c>
    </row>
    <row r="6873" spans="1:1" ht="30.75" customHeight="1" x14ac:dyDescent="0.25">
      <c r="A6873" s="59" t="str">
        <f t="shared" si="109"/>
        <v/>
      </c>
    </row>
    <row r="6874" spans="1:1" ht="30.75" customHeight="1" x14ac:dyDescent="0.25">
      <c r="A6874" s="59" t="str">
        <f t="shared" si="109"/>
        <v/>
      </c>
    </row>
    <row r="6875" spans="1:1" ht="30.75" customHeight="1" x14ac:dyDescent="0.25">
      <c r="A6875" s="59" t="str">
        <f t="shared" si="109"/>
        <v/>
      </c>
    </row>
    <row r="6876" spans="1:1" ht="30.75" customHeight="1" x14ac:dyDescent="0.25">
      <c r="A6876" s="59" t="str">
        <f t="shared" si="109"/>
        <v/>
      </c>
    </row>
    <row r="6877" spans="1:1" ht="30.75" customHeight="1" x14ac:dyDescent="0.25">
      <c r="A6877" s="59" t="str">
        <f t="shared" si="109"/>
        <v/>
      </c>
    </row>
    <row r="6878" spans="1:1" ht="30.75" customHeight="1" x14ac:dyDescent="0.25">
      <c r="A6878" s="59" t="str">
        <f t="shared" si="109"/>
        <v/>
      </c>
    </row>
    <row r="6879" spans="1:1" ht="30.75" customHeight="1" x14ac:dyDescent="0.25">
      <c r="A6879" s="59" t="str">
        <f t="shared" si="109"/>
        <v/>
      </c>
    </row>
    <row r="6880" spans="1:1" ht="30.75" customHeight="1" x14ac:dyDescent="0.25">
      <c r="A6880" s="59" t="str">
        <f t="shared" si="109"/>
        <v/>
      </c>
    </row>
    <row r="6881" spans="1:1" ht="30.75" customHeight="1" x14ac:dyDescent="0.25">
      <c r="A6881" s="59" t="str">
        <f t="shared" si="109"/>
        <v/>
      </c>
    </row>
    <row r="6882" spans="1:1" ht="30.75" customHeight="1" x14ac:dyDescent="0.25">
      <c r="A6882" s="59" t="str">
        <f t="shared" si="109"/>
        <v/>
      </c>
    </row>
    <row r="6883" spans="1:1" ht="30.75" customHeight="1" x14ac:dyDescent="0.25">
      <c r="A6883" s="59" t="str">
        <f t="shared" si="109"/>
        <v/>
      </c>
    </row>
    <row r="6884" spans="1:1" ht="30.75" customHeight="1" x14ac:dyDescent="0.25">
      <c r="A6884" s="59" t="str">
        <f t="shared" si="109"/>
        <v/>
      </c>
    </row>
    <row r="6885" spans="1:1" ht="30.75" customHeight="1" x14ac:dyDescent="0.25">
      <c r="A6885" s="59" t="str">
        <f t="shared" si="109"/>
        <v/>
      </c>
    </row>
    <row r="6886" spans="1:1" ht="30.75" customHeight="1" x14ac:dyDescent="0.25">
      <c r="A6886" s="59" t="str">
        <f t="shared" si="109"/>
        <v/>
      </c>
    </row>
    <row r="6887" spans="1:1" ht="30.75" customHeight="1" x14ac:dyDescent="0.25">
      <c r="A6887" s="59" t="str">
        <f t="shared" si="109"/>
        <v/>
      </c>
    </row>
    <row r="6888" spans="1:1" ht="30.75" customHeight="1" x14ac:dyDescent="0.25">
      <c r="A6888" s="59" t="str">
        <f t="shared" si="109"/>
        <v/>
      </c>
    </row>
    <row r="6889" spans="1:1" ht="30.75" customHeight="1" x14ac:dyDescent="0.25">
      <c r="A6889" s="59" t="str">
        <f t="shared" si="109"/>
        <v/>
      </c>
    </row>
    <row r="6890" spans="1:1" ht="30.75" customHeight="1" x14ac:dyDescent="0.25">
      <c r="A6890" s="59" t="str">
        <f t="shared" si="109"/>
        <v/>
      </c>
    </row>
    <row r="6891" spans="1:1" ht="30.75" customHeight="1" x14ac:dyDescent="0.25">
      <c r="A6891" s="59" t="str">
        <f t="shared" si="109"/>
        <v/>
      </c>
    </row>
    <row r="6892" spans="1:1" ht="30.75" customHeight="1" x14ac:dyDescent="0.25">
      <c r="A6892" s="59" t="str">
        <f t="shared" si="109"/>
        <v/>
      </c>
    </row>
    <row r="6893" spans="1:1" ht="30.75" customHeight="1" x14ac:dyDescent="0.25">
      <c r="A6893" s="59" t="str">
        <f t="shared" si="109"/>
        <v/>
      </c>
    </row>
    <row r="6894" spans="1:1" ht="30.75" customHeight="1" x14ac:dyDescent="0.25">
      <c r="A6894" s="59" t="str">
        <f t="shared" si="109"/>
        <v/>
      </c>
    </row>
    <row r="6895" spans="1:1" ht="30.75" customHeight="1" x14ac:dyDescent="0.25">
      <c r="A6895" s="59" t="str">
        <f t="shared" si="109"/>
        <v/>
      </c>
    </row>
    <row r="6896" spans="1:1" ht="30.75" customHeight="1" x14ac:dyDescent="0.25">
      <c r="A6896" s="59" t="str">
        <f t="shared" si="109"/>
        <v/>
      </c>
    </row>
    <row r="6897" spans="1:1" ht="30.75" customHeight="1" x14ac:dyDescent="0.25">
      <c r="A6897" s="59" t="str">
        <f t="shared" si="109"/>
        <v/>
      </c>
    </row>
    <row r="6898" spans="1:1" ht="30.75" customHeight="1" x14ac:dyDescent="0.25">
      <c r="A6898" s="59" t="str">
        <f t="shared" si="109"/>
        <v/>
      </c>
    </row>
    <row r="6899" spans="1:1" ht="30.75" customHeight="1" x14ac:dyDescent="0.25">
      <c r="A6899" s="59" t="str">
        <f t="shared" si="109"/>
        <v/>
      </c>
    </row>
    <row r="6900" spans="1:1" ht="30.75" customHeight="1" x14ac:dyDescent="0.25">
      <c r="A6900" s="59" t="str">
        <f t="shared" si="109"/>
        <v/>
      </c>
    </row>
    <row r="6901" spans="1:1" ht="30.75" customHeight="1" x14ac:dyDescent="0.25">
      <c r="A6901" s="59" t="str">
        <f t="shared" si="109"/>
        <v/>
      </c>
    </row>
    <row r="6902" spans="1:1" ht="30.75" customHeight="1" x14ac:dyDescent="0.25">
      <c r="A6902" s="59" t="str">
        <f t="shared" si="109"/>
        <v/>
      </c>
    </row>
    <row r="6903" spans="1:1" ht="30.75" customHeight="1" x14ac:dyDescent="0.25">
      <c r="A6903" s="59" t="str">
        <f t="shared" si="109"/>
        <v/>
      </c>
    </row>
    <row r="6904" spans="1:1" ht="30.75" customHeight="1" x14ac:dyDescent="0.25">
      <c r="A6904" s="59" t="str">
        <f t="shared" si="109"/>
        <v/>
      </c>
    </row>
    <row r="6905" spans="1:1" ht="30.75" customHeight="1" x14ac:dyDescent="0.25">
      <c r="A6905" s="59" t="str">
        <f t="shared" si="109"/>
        <v/>
      </c>
    </row>
    <row r="6906" spans="1:1" ht="30.75" customHeight="1" x14ac:dyDescent="0.25">
      <c r="A6906" s="59" t="str">
        <f t="shared" si="109"/>
        <v/>
      </c>
    </row>
    <row r="6907" spans="1:1" ht="30.75" customHeight="1" x14ac:dyDescent="0.25">
      <c r="A6907" s="59" t="str">
        <f t="shared" si="109"/>
        <v/>
      </c>
    </row>
    <row r="6908" spans="1:1" ht="30.75" customHeight="1" x14ac:dyDescent="0.25">
      <c r="A6908" s="59" t="str">
        <f t="shared" si="109"/>
        <v/>
      </c>
    </row>
    <row r="6909" spans="1:1" ht="30.75" customHeight="1" x14ac:dyDescent="0.25">
      <c r="A6909" s="59" t="str">
        <f t="shared" si="109"/>
        <v/>
      </c>
    </row>
    <row r="6910" spans="1:1" ht="30.75" customHeight="1" x14ac:dyDescent="0.25">
      <c r="A6910" s="59" t="str">
        <f t="shared" si="109"/>
        <v/>
      </c>
    </row>
    <row r="6911" spans="1:1" ht="30.75" customHeight="1" x14ac:dyDescent="0.25">
      <c r="A6911" s="59" t="str">
        <f t="shared" si="109"/>
        <v/>
      </c>
    </row>
    <row r="6912" spans="1:1" ht="30.75" customHeight="1" x14ac:dyDescent="0.25">
      <c r="A6912" s="59" t="str">
        <f t="shared" si="109"/>
        <v/>
      </c>
    </row>
    <row r="6913" spans="1:1" ht="30.75" customHeight="1" x14ac:dyDescent="0.25">
      <c r="A6913" s="59" t="str">
        <f t="shared" si="109"/>
        <v/>
      </c>
    </row>
    <row r="6914" spans="1:1" ht="30.75" customHeight="1" x14ac:dyDescent="0.25">
      <c r="A6914" s="59" t="str">
        <f t="shared" si="109"/>
        <v/>
      </c>
    </row>
    <row r="6915" spans="1:1" ht="30.75" customHeight="1" x14ac:dyDescent="0.25">
      <c r="A6915" s="59" t="str">
        <f t="shared" ref="A6915:A6978" si="110">IF(B6915&lt;&gt;"",DATE(2020,INT((ROW(A6913)-1)/27)+1,1),"")</f>
        <v/>
      </c>
    </row>
    <row r="6916" spans="1:1" ht="30.75" customHeight="1" x14ac:dyDescent="0.25">
      <c r="A6916" s="59" t="str">
        <f t="shared" si="110"/>
        <v/>
      </c>
    </row>
    <row r="6917" spans="1:1" ht="30.75" customHeight="1" x14ac:dyDescent="0.25">
      <c r="A6917" s="59" t="str">
        <f t="shared" si="110"/>
        <v/>
      </c>
    </row>
    <row r="6918" spans="1:1" ht="30.75" customHeight="1" x14ac:dyDescent="0.25">
      <c r="A6918" s="59" t="str">
        <f t="shared" si="110"/>
        <v/>
      </c>
    </row>
    <row r="6919" spans="1:1" ht="30.75" customHeight="1" x14ac:dyDescent="0.25">
      <c r="A6919" s="59" t="str">
        <f t="shared" si="110"/>
        <v/>
      </c>
    </row>
    <row r="6920" spans="1:1" ht="30.75" customHeight="1" x14ac:dyDescent="0.25">
      <c r="A6920" s="59" t="str">
        <f t="shared" si="110"/>
        <v/>
      </c>
    </row>
    <row r="6921" spans="1:1" ht="30.75" customHeight="1" x14ac:dyDescent="0.25">
      <c r="A6921" s="59" t="str">
        <f t="shared" si="110"/>
        <v/>
      </c>
    </row>
    <row r="6922" spans="1:1" ht="30.75" customHeight="1" x14ac:dyDescent="0.25">
      <c r="A6922" s="59" t="str">
        <f t="shared" si="110"/>
        <v/>
      </c>
    </row>
    <row r="6923" spans="1:1" ht="30.75" customHeight="1" x14ac:dyDescent="0.25">
      <c r="A6923" s="59" t="str">
        <f t="shared" si="110"/>
        <v/>
      </c>
    </row>
    <row r="6924" spans="1:1" ht="30.75" customHeight="1" x14ac:dyDescent="0.25">
      <c r="A6924" s="59" t="str">
        <f t="shared" si="110"/>
        <v/>
      </c>
    </row>
    <row r="6925" spans="1:1" ht="30.75" customHeight="1" x14ac:dyDescent="0.25">
      <c r="A6925" s="59" t="str">
        <f t="shared" si="110"/>
        <v/>
      </c>
    </row>
    <row r="6926" spans="1:1" ht="30.75" customHeight="1" x14ac:dyDescent="0.25">
      <c r="A6926" s="59" t="str">
        <f t="shared" si="110"/>
        <v/>
      </c>
    </row>
    <row r="6927" spans="1:1" ht="30.75" customHeight="1" x14ac:dyDescent="0.25">
      <c r="A6927" s="59" t="str">
        <f t="shared" si="110"/>
        <v/>
      </c>
    </row>
    <row r="6928" spans="1:1" ht="30.75" customHeight="1" x14ac:dyDescent="0.25">
      <c r="A6928" s="59" t="str">
        <f t="shared" si="110"/>
        <v/>
      </c>
    </row>
    <row r="6929" spans="1:1" ht="30.75" customHeight="1" x14ac:dyDescent="0.25">
      <c r="A6929" s="59" t="str">
        <f t="shared" si="110"/>
        <v/>
      </c>
    </row>
    <row r="6930" spans="1:1" ht="30.75" customHeight="1" x14ac:dyDescent="0.25">
      <c r="A6930" s="59" t="str">
        <f t="shared" si="110"/>
        <v/>
      </c>
    </row>
    <row r="6931" spans="1:1" ht="30.75" customHeight="1" x14ac:dyDescent="0.25">
      <c r="A6931" s="59" t="str">
        <f t="shared" si="110"/>
        <v/>
      </c>
    </row>
    <row r="6932" spans="1:1" ht="30.75" customHeight="1" x14ac:dyDescent="0.25">
      <c r="A6932" s="59" t="str">
        <f t="shared" si="110"/>
        <v/>
      </c>
    </row>
    <row r="6933" spans="1:1" ht="30.75" customHeight="1" x14ac:dyDescent="0.25">
      <c r="A6933" s="59" t="str">
        <f t="shared" si="110"/>
        <v/>
      </c>
    </row>
    <row r="6934" spans="1:1" ht="30.75" customHeight="1" x14ac:dyDescent="0.25">
      <c r="A6934" s="59" t="str">
        <f t="shared" si="110"/>
        <v/>
      </c>
    </row>
    <row r="6935" spans="1:1" ht="30.75" customHeight="1" x14ac:dyDescent="0.25">
      <c r="A6935" s="59" t="str">
        <f t="shared" si="110"/>
        <v/>
      </c>
    </row>
    <row r="6936" spans="1:1" ht="30.75" customHeight="1" x14ac:dyDescent="0.25">
      <c r="A6936" s="59" t="str">
        <f t="shared" si="110"/>
        <v/>
      </c>
    </row>
    <row r="6937" spans="1:1" ht="30.75" customHeight="1" x14ac:dyDescent="0.25">
      <c r="A6937" s="59" t="str">
        <f t="shared" si="110"/>
        <v/>
      </c>
    </row>
    <row r="6938" spans="1:1" ht="30.75" customHeight="1" x14ac:dyDescent="0.25">
      <c r="A6938" s="59" t="str">
        <f t="shared" si="110"/>
        <v/>
      </c>
    </row>
    <row r="6939" spans="1:1" ht="30.75" customHeight="1" x14ac:dyDescent="0.25">
      <c r="A6939" s="59" t="str">
        <f t="shared" si="110"/>
        <v/>
      </c>
    </row>
    <row r="6940" spans="1:1" ht="30.75" customHeight="1" x14ac:dyDescent="0.25">
      <c r="A6940" s="59" t="str">
        <f t="shared" si="110"/>
        <v/>
      </c>
    </row>
    <row r="6941" spans="1:1" ht="30.75" customHeight="1" x14ac:dyDescent="0.25">
      <c r="A6941" s="59" t="str">
        <f t="shared" si="110"/>
        <v/>
      </c>
    </row>
    <row r="6942" spans="1:1" ht="30.75" customHeight="1" x14ac:dyDescent="0.25">
      <c r="A6942" s="59" t="str">
        <f t="shared" si="110"/>
        <v/>
      </c>
    </row>
    <row r="6943" spans="1:1" ht="30.75" customHeight="1" x14ac:dyDescent="0.25">
      <c r="A6943" s="59" t="str">
        <f t="shared" si="110"/>
        <v/>
      </c>
    </row>
    <row r="6944" spans="1:1" ht="30.75" customHeight="1" x14ac:dyDescent="0.25">
      <c r="A6944" s="59" t="str">
        <f t="shared" si="110"/>
        <v/>
      </c>
    </row>
    <row r="6945" spans="1:1" ht="30.75" customHeight="1" x14ac:dyDescent="0.25">
      <c r="A6945" s="59" t="str">
        <f t="shared" si="110"/>
        <v/>
      </c>
    </row>
    <row r="6946" spans="1:1" ht="30.75" customHeight="1" x14ac:dyDescent="0.25">
      <c r="A6946" s="59" t="str">
        <f t="shared" si="110"/>
        <v/>
      </c>
    </row>
    <row r="6947" spans="1:1" ht="30.75" customHeight="1" x14ac:dyDescent="0.25">
      <c r="A6947" s="59" t="str">
        <f t="shared" si="110"/>
        <v/>
      </c>
    </row>
    <row r="6948" spans="1:1" ht="30.75" customHeight="1" x14ac:dyDescent="0.25">
      <c r="A6948" s="59" t="str">
        <f t="shared" si="110"/>
        <v/>
      </c>
    </row>
    <row r="6949" spans="1:1" ht="30.75" customHeight="1" x14ac:dyDescent="0.25">
      <c r="A6949" s="59" t="str">
        <f t="shared" si="110"/>
        <v/>
      </c>
    </row>
    <row r="6950" spans="1:1" ht="30.75" customHeight="1" x14ac:dyDescent="0.25">
      <c r="A6950" s="59" t="str">
        <f t="shared" si="110"/>
        <v/>
      </c>
    </row>
    <row r="6951" spans="1:1" ht="30.75" customHeight="1" x14ac:dyDescent="0.25">
      <c r="A6951" s="59" t="str">
        <f t="shared" si="110"/>
        <v/>
      </c>
    </row>
    <row r="6952" spans="1:1" ht="30.75" customHeight="1" x14ac:dyDescent="0.25">
      <c r="A6952" s="59" t="str">
        <f t="shared" si="110"/>
        <v/>
      </c>
    </row>
    <row r="6953" spans="1:1" ht="30.75" customHeight="1" x14ac:dyDescent="0.25">
      <c r="A6953" s="59" t="str">
        <f t="shared" si="110"/>
        <v/>
      </c>
    </row>
    <row r="6954" spans="1:1" ht="30.75" customHeight="1" x14ac:dyDescent="0.25">
      <c r="A6954" s="59" t="str">
        <f t="shared" si="110"/>
        <v/>
      </c>
    </row>
    <row r="6955" spans="1:1" ht="30.75" customHeight="1" x14ac:dyDescent="0.25">
      <c r="A6955" s="59" t="str">
        <f t="shared" si="110"/>
        <v/>
      </c>
    </row>
    <row r="6956" spans="1:1" ht="30.75" customHeight="1" x14ac:dyDescent="0.25">
      <c r="A6956" s="59" t="str">
        <f t="shared" si="110"/>
        <v/>
      </c>
    </row>
    <row r="6957" spans="1:1" ht="30.75" customHeight="1" x14ac:dyDescent="0.25">
      <c r="A6957" s="59" t="str">
        <f t="shared" si="110"/>
        <v/>
      </c>
    </row>
    <row r="6958" spans="1:1" ht="30.75" customHeight="1" x14ac:dyDescent="0.25">
      <c r="A6958" s="59" t="str">
        <f t="shared" si="110"/>
        <v/>
      </c>
    </row>
    <row r="6959" spans="1:1" ht="30.75" customHeight="1" x14ac:dyDescent="0.25">
      <c r="A6959" s="59" t="str">
        <f t="shared" si="110"/>
        <v/>
      </c>
    </row>
    <row r="6960" spans="1:1" ht="30.75" customHeight="1" x14ac:dyDescent="0.25">
      <c r="A6960" s="59" t="str">
        <f t="shared" si="110"/>
        <v/>
      </c>
    </row>
    <row r="6961" spans="1:1" ht="30.75" customHeight="1" x14ac:dyDescent="0.25">
      <c r="A6961" s="59" t="str">
        <f t="shared" si="110"/>
        <v/>
      </c>
    </row>
    <row r="6962" spans="1:1" ht="30.75" customHeight="1" x14ac:dyDescent="0.25">
      <c r="A6962" s="59" t="str">
        <f t="shared" si="110"/>
        <v/>
      </c>
    </row>
    <row r="6963" spans="1:1" ht="30.75" customHeight="1" x14ac:dyDescent="0.25">
      <c r="A6963" s="59" t="str">
        <f t="shared" si="110"/>
        <v/>
      </c>
    </row>
    <row r="6964" spans="1:1" ht="30.75" customHeight="1" x14ac:dyDescent="0.25">
      <c r="A6964" s="59" t="str">
        <f t="shared" si="110"/>
        <v/>
      </c>
    </row>
    <row r="6965" spans="1:1" ht="30.75" customHeight="1" x14ac:dyDescent="0.25">
      <c r="A6965" s="59" t="str">
        <f t="shared" si="110"/>
        <v/>
      </c>
    </row>
    <row r="6966" spans="1:1" ht="30.75" customHeight="1" x14ac:dyDescent="0.25">
      <c r="A6966" s="59" t="str">
        <f t="shared" si="110"/>
        <v/>
      </c>
    </row>
    <row r="6967" spans="1:1" ht="30.75" customHeight="1" x14ac:dyDescent="0.25">
      <c r="A6967" s="59" t="str">
        <f t="shared" si="110"/>
        <v/>
      </c>
    </row>
    <row r="6968" spans="1:1" ht="30.75" customHeight="1" x14ac:dyDescent="0.25">
      <c r="A6968" s="59" t="str">
        <f t="shared" si="110"/>
        <v/>
      </c>
    </row>
    <row r="6969" spans="1:1" ht="30.75" customHeight="1" x14ac:dyDescent="0.25">
      <c r="A6969" s="59" t="str">
        <f t="shared" si="110"/>
        <v/>
      </c>
    </row>
    <row r="6970" spans="1:1" ht="30.75" customHeight="1" x14ac:dyDescent="0.25">
      <c r="A6970" s="59" t="str">
        <f t="shared" si="110"/>
        <v/>
      </c>
    </row>
    <row r="6971" spans="1:1" ht="30.75" customHeight="1" x14ac:dyDescent="0.25">
      <c r="A6971" s="59" t="str">
        <f t="shared" si="110"/>
        <v/>
      </c>
    </row>
    <row r="6972" spans="1:1" ht="30.75" customHeight="1" x14ac:dyDescent="0.25">
      <c r="A6972" s="59" t="str">
        <f t="shared" si="110"/>
        <v/>
      </c>
    </row>
    <row r="6973" spans="1:1" ht="30.75" customHeight="1" x14ac:dyDescent="0.25">
      <c r="A6973" s="59" t="str">
        <f t="shared" si="110"/>
        <v/>
      </c>
    </row>
    <row r="6974" spans="1:1" ht="30.75" customHeight="1" x14ac:dyDescent="0.25">
      <c r="A6974" s="59" t="str">
        <f t="shared" si="110"/>
        <v/>
      </c>
    </row>
    <row r="6975" spans="1:1" ht="30.75" customHeight="1" x14ac:dyDescent="0.25">
      <c r="A6975" s="59" t="str">
        <f t="shared" si="110"/>
        <v/>
      </c>
    </row>
    <row r="6976" spans="1:1" ht="30.75" customHeight="1" x14ac:dyDescent="0.25">
      <c r="A6976" s="59" t="str">
        <f t="shared" si="110"/>
        <v/>
      </c>
    </row>
    <row r="6977" spans="1:1" ht="30.75" customHeight="1" x14ac:dyDescent="0.25">
      <c r="A6977" s="59" t="str">
        <f t="shared" si="110"/>
        <v/>
      </c>
    </row>
    <row r="6978" spans="1:1" ht="30.75" customHeight="1" x14ac:dyDescent="0.25">
      <c r="A6978" s="59" t="str">
        <f t="shared" si="110"/>
        <v/>
      </c>
    </row>
    <row r="6979" spans="1:1" ht="30.75" customHeight="1" x14ac:dyDescent="0.25">
      <c r="A6979" s="59" t="str">
        <f t="shared" ref="A6979:A7042" si="111">IF(B6979&lt;&gt;"",DATE(2020,INT((ROW(A6977)-1)/27)+1,1),"")</f>
        <v/>
      </c>
    </row>
    <row r="6980" spans="1:1" ht="30.75" customHeight="1" x14ac:dyDescent="0.25">
      <c r="A6980" s="59" t="str">
        <f t="shared" si="111"/>
        <v/>
      </c>
    </row>
    <row r="6981" spans="1:1" ht="30.75" customHeight="1" x14ac:dyDescent="0.25">
      <c r="A6981" s="59" t="str">
        <f t="shared" si="111"/>
        <v/>
      </c>
    </row>
    <row r="6982" spans="1:1" ht="30.75" customHeight="1" x14ac:dyDescent="0.25">
      <c r="A6982" s="59" t="str">
        <f t="shared" si="111"/>
        <v/>
      </c>
    </row>
    <row r="6983" spans="1:1" ht="30.75" customHeight="1" x14ac:dyDescent="0.25">
      <c r="A6983" s="59" t="str">
        <f t="shared" si="111"/>
        <v/>
      </c>
    </row>
    <row r="6984" spans="1:1" ht="30.75" customHeight="1" x14ac:dyDescent="0.25">
      <c r="A6984" s="59" t="str">
        <f t="shared" si="111"/>
        <v/>
      </c>
    </row>
    <row r="6985" spans="1:1" ht="30.75" customHeight="1" x14ac:dyDescent="0.25">
      <c r="A6985" s="59" t="str">
        <f t="shared" si="111"/>
        <v/>
      </c>
    </row>
    <row r="6986" spans="1:1" ht="30.75" customHeight="1" x14ac:dyDescent="0.25">
      <c r="A6986" s="59" t="str">
        <f t="shared" si="111"/>
        <v/>
      </c>
    </row>
    <row r="6987" spans="1:1" ht="30.75" customHeight="1" x14ac:dyDescent="0.25">
      <c r="A6987" s="59" t="str">
        <f t="shared" si="111"/>
        <v/>
      </c>
    </row>
    <row r="6988" spans="1:1" ht="30.75" customHeight="1" x14ac:dyDescent="0.25">
      <c r="A6988" s="59" t="str">
        <f t="shared" si="111"/>
        <v/>
      </c>
    </row>
    <row r="6989" spans="1:1" ht="30.75" customHeight="1" x14ac:dyDescent="0.25">
      <c r="A6989" s="59" t="str">
        <f t="shared" si="111"/>
        <v/>
      </c>
    </row>
    <row r="6990" spans="1:1" ht="30.75" customHeight="1" x14ac:dyDescent="0.25">
      <c r="A6990" s="59" t="str">
        <f t="shared" si="111"/>
        <v/>
      </c>
    </row>
    <row r="6991" spans="1:1" ht="30.75" customHeight="1" x14ac:dyDescent="0.25">
      <c r="A6991" s="59" t="str">
        <f t="shared" si="111"/>
        <v/>
      </c>
    </row>
    <row r="6992" spans="1:1" ht="30.75" customHeight="1" x14ac:dyDescent="0.25">
      <c r="A6992" s="59" t="str">
        <f t="shared" si="111"/>
        <v/>
      </c>
    </row>
    <row r="6993" spans="1:1" ht="30.75" customHeight="1" x14ac:dyDescent="0.25">
      <c r="A6993" s="59" t="str">
        <f t="shared" si="111"/>
        <v/>
      </c>
    </row>
    <row r="6994" spans="1:1" ht="30.75" customHeight="1" x14ac:dyDescent="0.25">
      <c r="A6994" s="59" t="str">
        <f t="shared" si="111"/>
        <v/>
      </c>
    </row>
    <row r="6995" spans="1:1" ht="30.75" customHeight="1" x14ac:dyDescent="0.25">
      <c r="A6995" s="59" t="str">
        <f t="shared" si="111"/>
        <v/>
      </c>
    </row>
    <row r="6996" spans="1:1" ht="30.75" customHeight="1" x14ac:dyDescent="0.25">
      <c r="A6996" s="59" t="str">
        <f t="shared" si="111"/>
        <v/>
      </c>
    </row>
    <row r="6997" spans="1:1" ht="30.75" customHeight="1" x14ac:dyDescent="0.25">
      <c r="A6997" s="59" t="str">
        <f t="shared" si="111"/>
        <v/>
      </c>
    </row>
    <row r="6998" spans="1:1" ht="30.75" customHeight="1" x14ac:dyDescent="0.25">
      <c r="A6998" s="59" t="str">
        <f t="shared" si="111"/>
        <v/>
      </c>
    </row>
    <row r="6999" spans="1:1" ht="30.75" customHeight="1" x14ac:dyDescent="0.25">
      <c r="A6999" s="59" t="str">
        <f t="shared" si="111"/>
        <v/>
      </c>
    </row>
    <row r="7000" spans="1:1" ht="30.75" customHeight="1" x14ac:dyDescent="0.25">
      <c r="A7000" s="59" t="str">
        <f t="shared" si="111"/>
        <v/>
      </c>
    </row>
    <row r="7001" spans="1:1" ht="30.75" customHeight="1" x14ac:dyDescent="0.25">
      <c r="A7001" s="59" t="str">
        <f t="shared" si="111"/>
        <v/>
      </c>
    </row>
    <row r="7002" spans="1:1" ht="30.75" customHeight="1" x14ac:dyDescent="0.25">
      <c r="A7002" s="59" t="str">
        <f t="shared" si="111"/>
        <v/>
      </c>
    </row>
    <row r="7003" spans="1:1" ht="30.75" customHeight="1" x14ac:dyDescent="0.25">
      <c r="A7003" s="59" t="str">
        <f t="shared" si="111"/>
        <v/>
      </c>
    </row>
    <row r="7004" spans="1:1" ht="30.75" customHeight="1" x14ac:dyDescent="0.25">
      <c r="A7004" s="59" t="str">
        <f t="shared" si="111"/>
        <v/>
      </c>
    </row>
    <row r="7005" spans="1:1" ht="30.75" customHeight="1" x14ac:dyDescent="0.25">
      <c r="A7005" s="59" t="str">
        <f t="shared" si="111"/>
        <v/>
      </c>
    </row>
    <row r="7006" spans="1:1" ht="30.75" customHeight="1" x14ac:dyDescent="0.25">
      <c r="A7006" s="59" t="str">
        <f t="shared" si="111"/>
        <v/>
      </c>
    </row>
    <row r="7007" spans="1:1" ht="30.75" customHeight="1" x14ac:dyDescent="0.25">
      <c r="A7007" s="59" t="str">
        <f t="shared" si="111"/>
        <v/>
      </c>
    </row>
    <row r="7008" spans="1:1" ht="30.75" customHeight="1" x14ac:dyDescent="0.25">
      <c r="A7008" s="59" t="str">
        <f t="shared" si="111"/>
        <v/>
      </c>
    </row>
    <row r="7009" spans="1:1" ht="30.75" customHeight="1" x14ac:dyDescent="0.25">
      <c r="A7009" s="59" t="str">
        <f t="shared" si="111"/>
        <v/>
      </c>
    </row>
    <row r="7010" spans="1:1" ht="30.75" customHeight="1" x14ac:dyDescent="0.25">
      <c r="A7010" s="59" t="str">
        <f t="shared" si="111"/>
        <v/>
      </c>
    </row>
    <row r="7011" spans="1:1" ht="30.75" customHeight="1" x14ac:dyDescent="0.25">
      <c r="A7011" s="59" t="str">
        <f t="shared" si="111"/>
        <v/>
      </c>
    </row>
    <row r="7012" spans="1:1" ht="30.75" customHeight="1" x14ac:dyDescent="0.25">
      <c r="A7012" s="59" t="str">
        <f t="shared" si="111"/>
        <v/>
      </c>
    </row>
    <row r="7013" spans="1:1" ht="30.75" customHeight="1" x14ac:dyDescent="0.25">
      <c r="A7013" s="59" t="str">
        <f t="shared" si="111"/>
        <v/>
      </c>
    </row>
    <row r="7014" spans="1:1" ht="30.75" customHeight="1" x14ac:dyDescent="0.25">
      <c r="A7014" s="59" t="str">
        <f t="shared" si="111"/>
        <v/>
      </c>
    </row>
    <row r="7015" spans="1:1" ht="30.75" customHeight="1" x14ac:dyDescent="0.25">
      <c r="A7015" s="59" t="str">
        <f t="shared" si="111"/>
        <v/>
      </c>
    </row>
    <row r="7016" spans="1:1" ht="30.75" customHeight="1" x14ac:dyDescent="0.25">
      <c r="A7016" s="59" t="str">
        <f t="shared" si="111"/>
        <v/>
      </c>
    </row>
    <row r="7017" spans="1:1" ht="30.75" customHeight="1" x14ac:dyDescent="0.25">
      <c r="A7017" s="59" t="str">
        <f t="shared" si="111"/>
        <v/>
      </c>
    </row>
    <row r="7018" spans="1:1" ht="30.75" customHeight="1" x14ac:dyDescent="0.25">
      <c r="A7018" s="59" t="str">
        <f t="shared" si="111"/>
        <v/>
      </c>
    </row>
    <row r="7019" spans="1:1" ht="30.75" customHeight="1" x14ac:dyDescent="0.25">
      <c r="A7019" s="59" t="str">
        <f t="shared" si="111"/>
        <v/>
      </c>
    </row>
    <row r="7020" spans="1:1" ht="30.75" customHeight="1" x14ac:dyDescent="0.25">
      <c r="A7020" s="59" t="str">
        <f t="shared" si="111"/>
        <v/>
      </c>
    </row>
    <row r="7021" spans="1:1" ht="30.75" customHeight="1" x14ac:dyDescent="0.25">
      <c r="A7021" s="59" t="str">
        <f t="shared" si="111"/>
        <v/>
      </c>
    </row>
    <row r="7022" spans="1:1" ht="30.75" customHeight="1" x14ac:dyDescent="0.25">
      <c r="A7022" s="59" t="str">
        <f t="shared" si="111"/>
        <v/>
      </c>
    </row>
    <row r="7023" spans="1:1" ht="30.75" customHeight="1" x14ac:dyDescent="0.25">
      <c r="A7023" s="59" t="str">
        <f t="shared" si="111"/>
        <v/>
      </c>
    </row>
    <row r="7024" spans="1:1" ht="30.75" customHeight="1" x14ac:dyDescent="0.25">
      <c r="A7024" s="59" t="str">
        <f t="shared" si="111"/>
        <v/>
      </c>
    </row>
    <row r="7025" spans="1:1" ht="30.75" customHeight="1" x14ac:dyDescent="0.25">
      <c r="A7025" s="59" t="str">
        <f t="shared" si="111"/>
        <v/>
      </c>
    </row>
    <row r="7026" spans="1:1" ht="30.75" customHeight="1" x14ac:dyDescent="0.25">
      <c r="A7026" s="59" t="str">
        <f t="shared" si="111"/>
        <v/>
      </c>
    </row>
    <row r="7027" spans="1:1" ht="30.75" customHeight="1" x14ac:dyDescent="0.25">
      <c r="A7027" s="59" t="str">
        <f t="shared" si="111"/>
        <v/>
      </c>
    </row>
    <row r="7028" spans="1:1" ht="30.75" customHeight="1" x14ac:dyDescent="0.25">
      <c r="A7028" s="59" t="str">
        <f t="shared" si="111"/>
        <v/>
      </c>
    </row>
    <row r="7029" spans="1:1" ht="30.75" customHeight="1" x14ac:dyDescent="0.25">
      <c r="A7029" s="59" t="str">
        <f t="shared" si="111"/>
        <v/>
      </c>
    </row>
    <row r="7030" spans="1:1" ht="30.75" customHeight="1" x14ac:dyDescent="0.25">
      <c r="A7030" s="59" t="str">
        <f t="shared" si="111"/>
        <v/>
      </c>
    </row>
    <row r="7031" spans="1:1" ht="30.75" customHeight="1" x14ac:dyDescent="0.25">
      <c r="A7031" s="59" t="str">
        <f t="shared" si="111"/>
        <v/>
      </c>
    </row>
    <row r="7032" spans="1:1" ht="30.75" customHeight="1" x14ac:dyDescent="0.25">
      <c r="A7032" s="59" t="str">
        <f t="shared" si="111"/>
        <v/>
      </c>
    </row>
    <row r="7033" spans="1:1" ht="30.75" customHeight="1" x14ac:dyDescent="0.25">
      <c r="A7033" s="59" t="str">
        <f t="shared" si="111"/>
        <v/>
      </c>
    </row>
    <row r="7034" spans="1:1" ht="30.75" customHeight="1" x14ac:dyDescent="0.25">
      <c r="A7034" s="59" t="str">
        <f t="shared" si="111"/>
        <v/>
      </c>
    </row>
    <row r="7035" spans="1:1" ht="30.75" customHeight="1" x14ac:dyDescent="0.25">
      <c r="A7035" s="59" t="str">
        <f t="shared" si="111"/>
        <v/>
      </c>
    </row>
    <row r="7036" spans="1:1" ht="30.75" customHeight="1" x14ac:dyDescent="0.25">
      <c r="A7036" s="59" t="str">
        <f t="shared" si="111"/>
        <v/>
      </c>
    </row>
    <row r="7037" spans="1:1" ht="30.75" customHeight="1" x14ac:dyDescent="0.25">
      <c r="A7037" s="59" t="str">
        <f t="shared" si="111"/>
        <v/>
      </c>
    </row>
    <row r="7038" spans="1:1" ht="30.75" customHeight="1" x14ac:dyDescent="0.25">
      <c r="A7038" s="59" t="str">
        <f t="shared" si="111"/>
        <v/>
      </c>
    </row>
    <row r="7039" spans="1:1" ht="30.75" customHeight="1" x14ac:dyDescent="0.25">
      <c r="A7039" s="59" t="str">
        <f t="shared" si="111"/>
        <v/>
      </c>
    </row>
    <row r="7040" spans="1:1" ht="30.75" customHeight="1" x14ac:dyDescent="0.25">
      <c r="A7040" s="59" t="str">
        <f t="shared" si="111"/>
        <v/>
      </c>
    </row>
    <row r="7041" spans="1:1" ht="30.75" customHeight="1" x14ac:dyDescent="0.25">
      <c r="A7041" s="59" t="str">
        <f t="shared" si="111"/>
        <v/>
      </c>
    </row>
    <row r="7042" spans="1:1" ht="30.75" customHeight="1" x14ac:dyDescent="0.25">
      <c r="A7042" s="59" t="str">
        <f t="shared" si="111"/>
        <v/>
      </c>
    </row>
    <row r="7043" spans="1:1" ht="30.75" customHeight="1" x14ac:dyDescent="0.25">
      <c r="A7043" s="59" t="str">
        <f t="shared" ref="A7043:A7106" si="112">IF(B7043&lt;&gt;"",DATE(2020,INT((ROW(A7041)-1)/27)+1,1),"")</f>
        <v/>
      </c>
    </row>
    <row r="7044" spans="1:1" ht="30.75" customHeight="1" x14ac:dyDescent="0.25">
      <c r="A7044" s="59" t="str">
        <f t="shared" si="112"/>
        <v/>
      </c>
    </row>
    <row r="7045" spans="1:1" ht="30.75" customHeight="1" x14ac:dyDescent="0.25">
      <c r="A7045" s="59" t="str">
        <f t="shared" si="112"/>
        <v/>
      </c>
    </row>
    <row r="7046" spans="1:1" ht="30.75" customHeight="1" x14ac:dyDescent="0.25">
      <c r="A7046" s="59" t="str">
        <f t="shared" si="112"/>
        <v/>
      </c>
    </row>
    <row r="7047" spans="1:1" ht="30.75" customHeight="1" x14ac:dyDescent="0.25">
      <c r="A7047" s="59" t="str">
        <f t="shared" si="112"/>
        <v/>
      </c>
    </row>
    <row r="7048" spans="1:1" ht="30.75" customHeight="1" x14ac:dyDescent="0.25">
      <c r="A7048" s="59" t="str">
        <f t="shared" si="112"/>
        <v/>
      </c>
    </row>
    <row r="7049" spans="1:1" ht="30.75" customHeight="1" x14ac:dyDescent="0.25">
      <c r="A7049" s="59" t="str">
        <f t="shared" si="112"/>
        <v/>
      </c>
    </row>
    <row r="7050" spans="1:1" ht="30.75" customHeight="1" x14ac:dyDescent="0.25">
      <c r="A7050" s="59" t="str">
        <f t="shared" si="112"/>
        <v/>
      </c>
    </row>
    <row r="7051" spans="1:1" ht="30.75" customHeight="1" x14ac:dyDescent="0.25">
      <c r="A7051" s="59" t="str">
        <f t="shared" si="112"/>
        <v/>
      </c>
    </row>
    <row r="7052" spans="1:1" ht="30.75" customHeight="1" x14ac:dyDescent="0.25">
      <c r="A7052" s="59" t="str">
        <f t="shared" si="112"/>
        <v/>
      </c>
    </row>
    <row r="7053" spans="1:1" ht="30.75" customHeight="1" x14ac:dyDescent="0.25">
      <c r="A7053" s="59" t="str">
        <f t="shared" si="112"/>
        <v/>
      </c>
    </row>
    <row r="7054" spans="1:1" ht="30.75" customHeight="1" x14ac:dyDescent="0.25">
      <c r="A7054" s="59" t="str">
        <f t="shared" si="112"/>
        <v/>
      </c>
    </row>
    <row r="7055" spans="1:1" ht="30.75" customHeight="1" x14ac:dyDescent="0.25">
      <c r="A7055" s="59" t="str">
        <f t="shared" si="112"/>
        <v/>
      </c>
    </row>
    <row r="7056" spans="1:1" ht="30.75" customHeight="1" x14ac:dyDescent="0.25">
      <c r="A7056" s="59" t="str">
        <f t="shared" si="112"/>
        <v/>
      </c>
    </row>
    <row r="7057" spans="1:1" ht="30.75" customHeight="1" x14ac:dyDescent="0.25">
      <c r="A7057" s="59" t="str">
        <f t="shared" si="112"/>
        <v/>
      </c>
    </row>
    <row r="7058" spans="1:1" ht="30.75" customHeight="1" x14ac:dyDescent="0.25">
      <c r="A7058" s="59" t="str">
        <f t="shared" si="112"/>
        <v/>
      </c>
    </row>
    <row r="7059" spans="1:1" ht="30.75" customHeight="1" x14ac:dyDescent="0.25">
      <c r="A7059" s="59" t="str">
        <f t="shared" si="112"/>
        <v/>
      </c>
    </row>
    <row r="7060" spans="1:1" ht="30.75" customHeight="1" x14ac:dyDescent="0.25">
      <c r="A7060" s="59" t="str">
        <f t="shared" si="112"/>
        <v/>
      </c>
    </row>
    <row r="7061" spans="1:1" ht="30.75" customHeight="1" x14ac:dyDescent="0.25">
      <c r="A7061" s="59" t="str">
        <f t="shared" si="112"/>
        <v/>
      </c>
    </row>
    <row r="7062" spans="1:1" ht="30.75" customHeight="1" x14ac:dyDescent="0.25">
      <c r="A7062" s="59" t="str">
        <f t="shared" si="112"/>
        <v/>
      </c>
    </row>
    <row r="7063" spans="1:1" ht="30.75" customHeight="1" x14ac:dyDescent="0.25">
      <c r="A7063" s="59" t="str">
        <f t="shared" si="112"/>
        <v/>
      </c>
    </row>
    <row r="7064" spans="1:1" ht="30.75" customHeight="1" x14ac:dyDescent="0.25">
      <c r="A7064" s="59" t="str">
        <f t="shared" si="112"/>
        <v/>
      </c>
    </row>
    <row r="7065" spans="1:1" ht="30.75" customHeight="1" x14ac:dyDescent="0.25">
      <c r="A7065" s="59" t="str">
        <f t="shared" si="112"/>
        <v/>
      </c>
    </row>
    <row r="7066" spans="1:1" ht="30.75" customHeight="1" x14ac:dyDescent="0.25">
      <c r="A7066" s="59" t="str">
        <f t="shared" si="112"/>
        <v/>
      </c>
    </row>
    <row r="7067" spans="1:1" ht="30.75" customHeight="1" x14ac:dyDescent="0.25">
      <c r="A7067" s="59" t="str">
        <f t="shared" si="112"/>
        <v/>
      </c>
    </row>
    <row r="7068" spans="1:1" ht="30.75" customHeight="1" x14ac:dyDescent="0.25">
      <c r="A7068" s="59" t="str">
        <f t="shared" si="112"/>
        <v/>
      </c>
    </row>
    <row r="7069" spans="1:1" ht="30.75" customHeight="1" x14ac:dyDescent="0.25">
      <c r="A7069" s="59" t="str">
        <f t="shared" si="112"/>
        <v/>
      </c>
    </row>
    <row r="7070" spans="1:1" ht="30.75" customHeight="1" x14ac:dyDescent="0.25">
      <c r="A7070" s="59" t="str">
        <f t="shared" si="112"/>
        <v/>
      </c>
    </row>
    <row r="7071" spans="1:1" ht="30.75" customHeight="1" x14ac:dyDescent="0.25">
      <c r="A7071" s="59" t="str">
        <f t="shared" si="112"/>
        <v/>
      </c>
    </row>
    <row r="7072" spans="1:1" ht="30.75" customHeight="1" x14ac:dyDescent="0.25">
      <c r="A7072" s="59" t="str">
        <f t="shared" si="112"/>
        <v/>
      </c>
    </row>
    <row r="7073" spans="1:1" ht="30.75" customHeight="1" x14ac:dyDescent="0.25">
      <c r="A7073" s="59" t="str">
        <f t="shared" si="112"/>
        <v/>
      </c>
    </row>
    <row r="7074" spans="1:1" ht="30.75" customHeight="1" x14ac:dyDescent="0.25">
      <c r="A7074" s="59" t="str">
        <f t="shared" si="112"/>
        <v/>
      </c>
    </row>
    <row r="7075" spans="1:1" ht="30.75" customHeight="1" x14ac:dyDescent="0.25">
      <c r="A7075" s="59" t="str">
        <f t="shared" si="112"/>
        <v/>
      </c>
    </row>
    <row r="7076" spans="1:1" ht="30.75" customHeight="1" x14ac:dyDescent="0.25">
      <c r="A7076" s="59" t="str">
        <f t="shared" si="112"/>
        <v/>
      </c>
    </row>
    <row r="7077" spans="1:1" ht="30.75" customHeight="1" x14ac:dyDescent="0.25">
      <c r="A7077" s="59" t="str">
        <f t="shared" si="112"/>
        <v/>
      </c>
    </row>
    <row r="7078" spans="1:1" ht="30.75" customHeight="1" x14ac:dyDescent="0.25">
      <c r="A7078" s="59" t="str">
        <f t="shared" si="112"/>
        <v/>
      </c>
    </row>
    <row r="7079" spans="1:1" ht="30.75" customHeight="1" x14ac:dyDescent="0.25">
      <c r="A7079" s="59" t="str">
        <f t="shared" si="112"/>
        <v/>
      </c>
    </row>
    <row r="7080" spans="1:1" ht="30.75" customHeight="1" x14ac:dyDescent="0.25">
      <c r="A7080" s="59" t="str">
        <f t="shared" si="112"/>
        <v/>
      </c>
    </row>
    <row r="7081" spans="1:1" ht="30.75" customHeight="1" x14ac:dyDescent="0.25">
      <c r="A7081" s="59" t="str">
        <f t="shared" si="112"/>
        <v/>
      </c>
    </row>
    <row r="7082" spans="1:1" ht="30.75" customHeight="1" x14ac:dyDescent="0.25">
      <c r="A7082" s="59" t="str">
        <f t="shared" si="112"/>
        <v/>
      </c>
    </row>
    <row r="7083" spans="1:1" ht="30.75" customHeight="1" x14ac:dyDescent="0.25">
      <c r="A7083" s="59" t="str">
        <f t="shared" si="112"/>
        <v/>
      </c>
    </row>
    <row r="7084" spans="1:1" ht="30.75" customHeight="1" x14ac:dyDescent="0.25">
      <c r="A7084" s="59" t="str">
        <f t="shared" si="112"/>
        <v/>
      </c>
    </row>
    <row r="7085" spans="1:1" ht="30.75" customHeight="1" x14ac:dyDescent="0.25">
      <c r="A7085" s="59" t="str">
        <f t="shared" si="112"/>
        <v/>
      </c>
    </row>
    <row r="7086" spans="1:1" ht="30.75" customHeight="1" x14ac:dyDescent="0.25">
      <c r="A7086" s="59" t="str">
        <f t="shared" si="112"/>
        <v/>
      </c>
    </row>
    <row r="7087" spans="1:1" ht="30.75" customHeight="1" x14ac:dyDescent="0.25">
      <c r="A7087" s="59" t="str">
        <f t="shared" si="112"/>
        <v/>
      </c>
    </row>
    <row r="7088" spans="1:1" ht="30.75" customHeight="1" x14ac:dyDescent="0.25">
      <c r="A7088" s="59" t="str">
        <f t="shared" si="112"/>
        <v/>
      </c>
    </row>
    <row r="7089" spans="1:1" ht="30.75" customHeight="1" x14ac:dyDescent="0.25">
      <c r="A7089" s="59" t="str">
        <f t="shared" si="112"/>
        <v/>
      </c>
    </row>
    <row r="7090" spans="1:1" ht="30.75" customHeight="1" x14ac:dyDescent="0.25">
      <c r="A7090" s="59" t="str">
        <f t="shared" si="112"/>
        <v/>
      </c>
    </row>
    <row r="7091" spans="1:1" ht="30.75" customHeight="1" x14ac:dyDescent="0.25">
      <c r="A7091" s="59" t="str">
        <f t="shared" si="112"/>
        <v/>
      </c>
    </row>
    <row r="7092" spans="1:1" ht="30.75" customHeight="1" x14ac:dyDescent="0.25">
      <c r="A7092" s="59" t="str">
        <f t="shared" si="112"/>
        <v/>
      </c>
    </row>
    <row r="7093" spans="1:1" ht="30.75" customHeight="1" x14ac:dyDescent="0.25">
      <c r="A7093" s="59" t="str">
        <f t="shared" si="112"/>
        <v/>
      </c>
    </row>
    <row r="7094" spans="1:1" ht="30.75" customHeight="1" x14ac:dyDescent="0.25">
      <c r="A7094" s="59" t="str">
        <f t="shared" si="112"/>
        <v/>
      </c>
    </row>
    <row r="7095" spans="1:1" ht="30.75" customHeight="1" x14ac:dyDescent="0.25">
      <c r="A7095" s="59" t="str">
        <f t="shared" si="112"/>
        <v/>
      </c>
    </row>
    <row r="7096" spans="1:1" ht="30.75" customHeight="1" x14ac:dyDescent="0.25">
      <c r="A7096" s="59" t="str">
        <f t="shared" si="112"/>
        <v/>
      </c>
    </row>
    <row r="7097" spans="1:1" ht="30.75" customHeight="1" x14ac:dyDescent="0.25">
      <c r="A7097" s="59" t="str">
        <f t="shared" si="112"/>
        <v/>
      </c>
    </row>
    <row r="7098" spans="1:1" ht="30.75" customHeight="1" x14ac:dyDescent="0.25">
      <c r="A7098" s="59" t="str">
        <f t="shared" si="112"/>
        <v/>
      </c>
    </row>
    <row r="7099" spans="1:1" ht="30.75" customHeight="1" x14ac:dyDescent="0.25">
      <c r="A7099" s="59" t="str">
        <f t="shared" si="112"/>
        <v/>
      </c>
    </row>
    <row r="7100" spans="1:1" ht="30.75" customHeight="1" x14ac:dyDescent="0.25">
      <c r="A7100" s="59" t="str">
        <f t="shared" si="112"/>
        <v/>
      </c>
    </row>
    <row r="7101" spans="1:1" ht="30.75" customHeight="1" x14ac:dyDescent="0.25">
      <c r="A7101" s="59" t="str">
        <f t="shared" si="112"/>
        <v/>
      </c>
    </row>
    <row r="7102" spans="1:1" ht="30.75" customHeight="1" x14ac:dyDescent="0.25">
      <c r="A7102" s="59" t="str">
        <f t="shared" si="112"/>
        <v/>
      </c>
    </row>
    <row r="7103" spans="1:1" ht="30.75" customHeight="1" x14ac:dyDescent="0.25">
      <c r="A7103" s="59" t="str">
        <f t="shared" si="112"/>
        <v/>
      </c>
    </row>
    <row r="7104" spans="1:1" ht="30.75" customHeight="1" x14ac:dyDescent="0.25">
      <c r="A7104" s="59" t="str">
        <f t="shared" si="112"/>
        <v/>
      </c>
    </row>
    <row r="7105" spans="1:1" ht="30.75" customHeight="1" x14ac:dyDescent="0.25">
      <c r="A7105" s="59" t="str">
        <f t="shared" si="112"/>
        <v/>
      </c>
    </row>
    <row r="7106" spans="1:1" ht="30.75" customHeight="1" x14ac:dyDescent="0.25">
      <c r="A7106" s="59" t="str">
        <f t="shared" si="112"/>
        <v/>
      </c>
    </row>
    <row r="7107" spans="1:1" ht="30.75" customHeight="1" x14ac:dyDescent="0.25">
      <c r="A7107" s="59" t="str">
        <f t="shared" ref="A7107:A7170" si="113">IF(B7107&lt;&gt;"",DATE(2020,INT((ROW(A7105)-1)/27)+1,1),"")</f>
        <v/>
      </c>
    </row>
    <row r="7108" spans="1:1" ht="30.75" customHeight="1" x14ac:dyDescent="0.25">
      <c r="A7108" s="59" t="str">
        <f t="shared" si="113"/>
        <v/>
      </c>
    </row>
    <row r="7109" spans="1:1" ht="30.75" customHeight="1" x14ac:dyDescent="0.25">
      <c r="A7109" s="59" t="str">
        <f t="shared" si="113"/>
        <v/>
      </c>
    </row>
    <row r="7110" spans="1:1" ht="30.75" customHeight="1" x14ac:dyDescent="0.25">
      <c r="A7110" s="59" t="str">
        <f t="shared" si="113"/>
        <v/>
      </c>
    </row>
    <row r="7111" spans="1:1" ht="30.75" customHeight="1" x14ac:dyDescent="0.25">
      <c r="A7111" s="59" t="str">
        <f t="shared" si="113"/>
        <v/>
      </c>
    </row>
    <row r="7112" spans="1:1" ht="30.75" customHeight="1" x14ac:dyDescent="0.25">
      <c r="A7112" s="59" t="str">
        <f t="shared" si="113"/>
        <v/>
      </c>
    </row>
    <row r="7113" spans="1:1" ht="30.75" customHeight="1" x14ac:dyDescent="0.25">
      <c r="A7113" s="59" t="str">
        <f t="shared" si="113"/>
        <v/>
      </c>
    </row>
    <row r="7114" spans="1:1" ht="30.75" customHeight="1" x14ac:dyDescent="0.25">
      <c r="A7114" s="59" t="str">
        <f t="shared" si="113"/>
        <v/>
      </c>
    </row>
    <row r="7115" spans="1:1" ht="30.75" customHeight="1" x14ac:dyDescent="0.25">
      <c r="A7115" s="59" t="str">
        <f t="shared" si="113"/>
        <v/>
      </c>
    </row>
    <row r="7116" spans="1:1" ht="30.75" customHeight="1" x14ac:dyDescent="0.25">
      <c r="A7116" s="59" t="str">
        <f t="shared" si="113"/>
        <v/>
      </c>
    </row>
    <row r="7117" spans="1:1" ht="30.75" customHeight="1" x14ac:dyDescent="0.25">
      <c r="A7117" s="59" t="str">
        <f t="shared" si="113"/>
        <v/>
      </c>
    </row>
    <row r="7118" spans="1:1" ht="30.75" customHeight="1" x14ac:dyDescent="0.25">
      <c r="A7118" s="59" t="str">
        <f t="shared" si="113"/>
        <v/>
      </c>
    </row>
    <row r="7119" spans="1:1" ht="30.75" customHeight="1" x14ac:dyDescent="0.25">
      <c r="A7119" s="59" t="str">
        <f t="shared" si="113"/>
        <v/>
      </c>
    </row>
    <row r="7120" spans="1:1" ht="30.75" customHeight="1" x14ac:dyDescent="0.25">
      <c r="A7120" s="59" t="str">
        <f t="shared" si="113"/>
        <v/>
      </c>
    </row>
    <row r="7121" spans="1:1" ht="30.75" customHeight="1" x14ac:dyDescent="0.25">
      <c r="A7121" s="59" t="str">
        <f t="shared" si="113"/>
        <v/>
      </c>
    </row>
    <row r="7122" spans="1:1" ht="30.75" customHeight="1" x14ac:dyDescent="0.25">
      <c r="A7122" s="59" t="str">
        <f t="shared" si="113"/>
        <v/>
      </c>
    </row>
    <row r="7123" spans="1:1" ht="30.75" customHeight="1" x14ac:dyDescent="0.25">
      <c r="A7123" s="59" t="str">
        <f t="shared" si="113"/>
        <v/>
      </c>
    </row>
    <row r="7124" spans="1:1" ht="30.75" customHeight="1" x14ac:dyDescent="0.25">
      <c r="A7124" s="59" t="str">
        <f t="shared" si="113"/>
        <v/>
      </c>
    </row>
    <row r="7125" spans="1:1" ht="30.75" customHeight="1" x14ac:dyDescent="0.25">
      <c r="A7125" s="59" t="str">
        <f t="shared" si="113"/>
        <v/>
      </c>
    </row>
    <row r="7126" spans="1:1" ht="30.75" customHeight="1" x14ac:dyDescent="0.25">
      <c r="A7126" s="59" t="str">
        <f t="shared" si="113"/>
        <v/>
      </c>
    </row>
    <row r="7127" spans="1:1" ht="30.75" customHeight="1" x14ac:dyDescent="0.25">
      <c r="A7127" s="59" t="str">
        <f t="shared" si="113"/>
        <v/>
      </c>
    </row>
    <row r="7128" spans="1:1" ht="30.75" customHeight="1" x14ac:dyDescent="0.25">
      <c r="A7128" s="59" t="str">
        <f t="shared" si="113"/>
        <v/>
      </c>
    </row>
    <row r="7129" spans="1:1" ht="30.75" customHeight="1" x14ac:dyDescent="0.25">
      <c r="A7129" s="59" t="str">
        <f t="shared" si="113"/>
        <v/>
      </c>
    </row>
    <row r="7130" spans="1:1" ht="30.75" customHeight="1" x14ac:dyDescent="0.25">
      <c r="A7130" s="59" t="str">
        <f t="shared" si="113"/>
        <v/>
      </c>
    </row>
    <row r="7131" spans="1:1" ht="30.75" customHeight="1" x14ac:dyDescent="0.25">
      <c r="A7131" s="59" t="str">
        <f t="shared" si="113"/>
        <v/>
      </c>
    </row>
    <row r="7132" spans="1:1" ht="30.75" customHeight="1" x14ac:dyDescent="0.25">
      <c r="A7132" s="59" t="str">
        <f t="shared" si="113"/>
        <v/>
      </c>
    </row>
    <row r="7133" spans="1:1" ht="30.75" customHeight="1" x14ac:dyDescent="0.25">
      <c r="A7133" s="59" t="str">
        <f t="shared" si="113"/>
        <v/>
      </c>
    </row>
    <row r="7134" spans="1:1" ht="30.75" customHeight="1" x14ac:dyDescent="0.25">
      <c r="A7134" s="59" t="str">
        <f t="shared" si="113"/>
        <v/>
      </c>
    </row>
    <row r="7135" spans="1:1" ht="30.75" customHeight="1" x14ac:dyDescent="0.25">
      <c r="A7135" s="59" t="str">
        <f t="shared" si="113"/>
        <v/>
      </c>
    </row>
    <row r="7136" spans="1:1" ht="30.75" customHeight="1" x14ac:dyDescent="0.25">
      <c r="A7136" s="59" t="str">
        <f t="shared" si="113"/>
        <v/>
      </c>
    </row>
    <row r="7137" spans="1:1" ht="30.75" customHeight="1" x14ac:dyDescent="0.25">
      <c r="A7137" s="59" t="str">
        <f t="shared" si="113"/>
        <v/>
      </c>
    </row>
    <row r="7138" spans="1:1" ht="30.75" customHeight="1" x14ac:dyDescent="0.25">
      <c r="A7138" s="59" t="str">
        <f t="shared" si="113"/>
        <v/>
      </c>
    </row>
    <row r="7139" spans="1:1" ht="30.75" customHeight="1" x14ac:dyDescent="0.25">
      <c r="A7139" s="59" t="str">
        <f t="shared" si="113"/>
        <v/>
      </c>
    </row>
    <row r="7140" spans="1:1" ht="30.75" customHeight="1" x14ac:dyDescent="0.25">
      <c r="A7140" s="59" t="str">
        <f t="shared" si="113"/>
        <v/>
      </c>
    </row>
    <row r="7141" spans="1:1" ht="30.75" customHeight="1" x14ac:dyDescent="0.25">
      <c r="A7141" s="59" t="str">
        <f t="shared" si="113"/>
        <v/>
      </c>
    </row>
    <row r="7142" spans="1:1" ht="30.75" customHeight="1" x14ac:dyDescent="0.25">
      <c r="A7142" s="59" t="str">
        <f t="shared" si="113"/>
        <v/>
      </c>
    </row>
    <row r="7143" spans="1:1" ht="30.75" customHeight="1" x14ac:dyDescent="0.25">
      <c r="A7143" s="59" t="str">
        <f t="shared" si="113"/>
        <v/>
      </c>
    </row>
    <row r="7144" spans="1:1" ht="30.75" customHeight="1" x14ac:dyDescent="0.25">
      <c r="A7144" s="59" t="str">
        <f t="shared" si="113"/>
        <v/>
      </c>
    </row>
    <row r="7145" spans="1:1" ht="30.75" customHeight="1" x14ac:dyDescent="0.25">
      <c r="A7145" s="59" t="str">
        <f t="shared" si="113"/>
        <v/>
      </c>
    </row>
    <row r="7146" spans="1:1" ht="30.75" customHeight="1" x14ac:dyDescent="0.25">
      <c r="A7146" s="59" t="str">
        <f t="shared" si="113"/>
        <v/>
      </c>
    </row>
    <row r="7147" spans="1:1" ht="30.75" customHeight="1" x14ac:dyDescent="0.25">
      <c r="A7147" s="59" t="str">
        <f t="shared" si="113"/>
        <v/>
      </c>
    </row>
    <row r="7148" spans="1:1" ht="30.75" customHeight="1" x14ac:dyDescent="0.25">
      <c r="A7148" s="59" t="str">
        <f t="shared" si="113"/>
        <v/>
      </c>
    </row>
    <row r="7149" spans="1:1" ht="30.75" customHeight="1" x14ac:dyDescent="0.25">
      <c r="A7149" s="59" t="str">
        <f t="shared" si="113"/>
        <v/>
      </c>
    </row>
    <row r="7150" spans="1:1" ht="30.75" customHeight="1" x14ac:dyDescent="0.25">
      <c r="A7150" s="59" t="str">
        <f t="shared" si="113"/>
        <v/>
      </c>
    </row>
    <row r="7151" spans="1:1" ht="30.75" customHeight="1" x14ac:dyDescent="0.25">
      <c r="A7151" s="59" t="str">
        <f t="shared" si="113"/>
        <v/>
      </c>
    </row>
    <row r="7152" spans="1:1" ht="30.75" customHeight="1" x14ac:dyDescent="0.25">
      <c r="A7152" s="59" t="str">
        <f t="shared" si="113"/>
        <v/>
      </c>
    </row>
    <row r="7153" spans="1:1" ht="30.75" customHeight="1" x14ac:dyDescent="0.25">
      <c r="A7153" s="59" t="str">
        <f t="shared" si="113"/>
        <v/>
      </c>
    </row>
    <row r="7154" spans="1:1" ht="30.75" customHeight="1" x14ac:dyDescent="0.25">
      <c r="A7154" s="59" t="str">
        <f t="shared" si="113"/>
        <v/>
      </c>
    </row>
    <row r="7155" spans="1:1" ht="30.75" customHeight="1" x14ac:dyDescent="0.25">
      <c r="A7155" s="59" t="str">
        <f t="shared" si="113"/>
        <v/>
      </c>
    </row>
    <row r="7156" spans="1:1" ht="30.75" customHeight="1" x14ac:dyDescent="0.25">
      <c r="A7156" s="59" t="str">
        <f t="shared" si="113"/>
        <v/>
      </c>
    </row>
    <row r="7157" spans="1:1" ht="30.75" customHeight="1" x14ac:dyDescent="0.25">
      <c r="A7157" s="59" t="str">
        <f t="shared" si="113"/>
        <v/>
      </c>
    </row>
    <row r="7158" spans="1:1" ht="30.75" customHeight="1" x14ac:dyDescent="0.25">
      <c r="A7158" s="59" t="str">
        <f t="shared" si="113"/>
        <v/>
      </c>
    </row>
    <row r="7159" spans="1:1" ht="30.75" customHeight="1" x14ac:dyDescent="0.25">
      <c r="A7159" s="59" t="str">
        <f t="shared" si="113"/>
        <v/>
      </c>
    </row>
    <row r="7160" spans="1:1" ht="30.75" customHeight="1" x14ac:dyDescent="0.25">
      <c r="A7160" s="59" t="str">
        <f t="shared" si="113"/>
        <v/>
      </c>
    </row>
    <row r="7161" spans="1:1" ht="30.75" customHeight="1" x14ac:dyDescent="0.25">
      <c r="A7161" s="59" t="str">
        <f t="shared" si="113"/>
        <v/>
      </c>
    </row>
    <row r="7162" spans="1:1" ht="30.75" customHeight="1" x14ac:dyDescent="0.25">
      <c r="A7162" s="59" t="str">
        <f t="shared" si="113"/>
        <v/>
      </c>
    </row>
    <row r="7163" spans="1:1" ht="30.75" customHeight="1" x14ac:dyDescent="0.25">
      <c r="A7163" s="59" t="str">
        <f t="shared" si="113"/>
        <v/>
      </c>
    </row>
    <row r="7164" spans="1:1" ht="30.75" customHeight="1" x14ac:dyDescent="0.25">
      <c r="A7164" s="59" t="str">
        <f t="shared" si="113"/>
        <v/>
      </c>
    </row>
    <row r="7165" spans="1:1" ht="30.75" customHeight="1" x14ac:dyDescent="0.25">
      <c r="A7165" s="59" t="str">
        <f t="shared" si="113"/>
        <v/>
      </c>
    </row>
    <row r="7166" spans="1:1" ht="30.75" customHeight="1" x14ac:dyDescent="0.25">
      <c r="A7166" s="59" t="str">
        <f t="shared" si="113"/>
        <v/>
      </c>
    </row>
    <row r="7167" spans="1:1" ht="30.75" customHeight="1" x14ac:dyDescent="0.25">
      <c r="A7167" s="59" t="str">
        <f t="shared" si="113"/>
        <v/>
      </c>
    </row>
    <row r="7168" spans="1:1" ht="30.75" customHeight="1" x14ac:dyDescent="0.25">
      <c r="A7168" s="59" t="str">
        <f t="shared" si="113"/>
        <v/>
      </c>
    </row>
    <row r="7169" spans="1:1" ht="30.75" customHeight="1" x14ac:dyDescent="0.25">
      <c r="A7169" s="59" t="str">
        <f t="shared" si="113"/>
        <v/>
      </c>
    </row>
    <row r="7170" spans="1:1" ht="30.75" customHeight="1" x14ac:dyDescent="0.25">
      <c r="A7170" s="59" t="str">
        <f t="shared" si="113"/>
        <v/>
      </c>
    </row>
    <row r="7171" spans="1:1" ht="30.75" customHeight="1" x14ac:dyDescent="0.25">
      <c r="A7171" s="59" t="str">
        <f t="shared" ref="A7171:A7234" si="114">IF(B7171&lt;&gt;"",DATE(2020,INT((ROW(A7169)-1)/27)+1,1),"")</f>
        <v/>
      </c>
    </row>
    <row r="7172" spans="1:1" ht="30.75" customHeight="1" x14ac:dyDescent="0.25">
      <c r="A7172" s="59" t="str">
        <f t="shared" si="114"/>
        <v/>
      </c>
    </row>
    <row r="7173" spans="1:1" ht="30.75" customHeight="1" x14ac:dyDescent="0.25">
      <c r="A7173" s="59" t="str">
        <f t="shared" si="114"/>
        <v/>
      </c>
    </row>
    <row r="7174" spans="1:1" ht="30.75" customHeight="1" x14ac:dyDescent="0.25">
      <c r="A7174" s="59" t="str">
        <f t="shared" si="114"/>
        <v/>
      </c>
    </row>
    <row r="7175" spans="1:1" ht="30.75" customHeight="1" x14ac:dyDescent="0.25">
      <c r="A7175" s="59" t="str">
        <f t="shared" si="114"/>
        <v/>
      </c>
    </row>
    <row r="7176" spans="1:1" ht="30.75" customHeight="1" x14ac:dyDescent="0.25">
      <c r="A7176" s="59" t="str">
        <f t="shared" si="114"/>
        <v/>
      </c>
    </row>
    <row r="7177" spans="1:1" ht="30.75" customHeight="1" x14ac:dyDescent="0.25">
      <c r="A7177" s="59" t="str">
        <f t="shared" si="114"/>
        <v/>
      </c>
    </row>
    <row r="7178" spans="1:1" ht="30.75" customHeight="1" x14ac:dyDescent="0.25">
      <c r="A7178" s="59" t="str">
        <f t="shared" si="114"/>
        <v/>
      </c>
    </row>
    <row r="7179" spans="1:1" ht="30.75" customHeight="1" x14ac:dyDescent="0.25">
      <c r="A7179" s="59" t="str">
        <f t="shared" si="114"/>
        <v/>
      </c>
    </row>
    <row r="7180" spans="1:1" ht="30.75" customHeight="1" x14ac:dyDescent="0.25">
      <c r="A7180" s="59" t="str">
        <f t="shared" si="114"/>
        <v/>
      </c>
    </row>
    <row r="7181" spans="1:1" ht="30.75" customHeight="1" x14ac:dyDescent="0.25">
      <c r="A7181" s="59" t="str">
        <f t="shared" si="114"/>
        <v/>
      </c>
    </row>
    <row r="7182" spans="1:1" ht="30.75" customHeight="1" x14ac:dyDescent="0.25">
      <c r="A7182" s="59" t="str">
        <f t="shared" si="114"/>
        <v/>
      </c>
    </row>
    <row r="7183" spans="1:1" ht="30.75" customHeight="1" x14ac:dyDescent="0.25">
      <c r="A7183" s="59" t="str">
        <f t="shared" si="114"/>
        <v/>
      </c>
    </row>
    <row r="7184" spans="1:1" ht="30.75" customHeight="1" x14ac:dyDescent="0.25">
      <c r="A7184" s="59" t="str">
        <f t="shared" si="114"/>
        <v/>
      </c>
    </row>
    <row r="7185" spans="1:1" ht="30.75" customHeight="1" x14ac:dyDescent="0.25">
      <c r="A7185" s="59" t="str">
        <f t="shared" si="114"/>
        <v/>
      </c>
    </row>
    <row r="7186" spans="1:1" ht="30.75" customHeight="1" x14ac:dyDescent="0.25">
      <c r="A7186" s="59" t="str">
        <f t="shared" si="114"/>
        <v/>
      </c>
    </row>
    <row r="7187" spans="1:1" ht="30.75" customHeight="1" x14ac:dyDescent="0.25">
      <c r="A7187" s="59" t="str">
        <f t="shared" si="114"/>
        <v/>
      </c>
    </row>
    <row r="7188" spans="1:1" ht="30.75" customHeight="1" x14ac:dyDescent="0.25">
      <c r="A7188" s="59" t="str">
        <f t="shared" si="114"/>
        <v/>
      </c>
    </row>
    <row r="7189" spans="1:1" ht="30.75" customHeight="1" x14ac:dyDescent="0.25">
      <c r="A7189" s="59" t="str">
        <f t="shared" si="114"/>
        <v/>
      </c>
    </row>
    <row r="7190" spans="1:1" ht="30.75" customHeight="1" x14ac:dyDescent="0.25">
      <c r="A7190" s="59" t="str">
        <f t="shared" si="114"/>
        <v/>
      </c>
    </row>
    <row r="7191" spans="1:1" ht="30.75" customHeight="1" x14ac:dyDescent="0.25">
      <c r="A7191" s="59" t="str">
        <f t="shared" si="114"/>
        <v/>
      </c>
    </row>
    <row r="7192" spans="1:1" ht="30.75" customHeight="1" x14ac:dyDescent="0.25">
      <c r="A7192" s="59" t="str">
        <f t="shared" si="114"/>
        <v/>
      </c>
    </row>
    <row r="7193" spans="1:1" ht="30.75" customHeight="1" x14ac:dyDescent="0.25">
      <c r="A7193" s="59" t="str">
        <f t="shared" si="114"/>
        <v/>
      </c>
    </row>
    <row r="7194" spans="1:1" ht="30.75" customHeight="1" x14ac:dyDescent="0.25">
      <c r="A7194" s="59" t="str">
        <f t="shared" si="114"/>
        <v/>
      </c>
    </row>
    <row r="7195" spans="1:1" ht="30.75" customHeight="1" x14ac:dyDescent="0.25">
      <c r="A7195" s="59" t="str">
        <f t="shared" si="114"/>
        <v/>
      </c>
    </row>
    <row r="7196" spans="1:1" ht="30.75" customHeight="1" x14ac:dyDescent="0.25">
      <c r="A7196" s="59" t="str">
        <f t="shared" si="114"/>
        <v/>
      </c>
    </row>
    <row r="7197" spans="1:1" ht="30.75" customHeight="1" x14ac:dyDescent="0.25">
      <c r="A7197" s="59" t="str">
        <f t="shared" si="114"/>
        <v/>
      </c>
    </row>
    <row r="7198" spans="1:1" ht="30.75" customHeight="1" x14ac:dyDescent="0.25">
      <c r="A7198" s="59" t="str">
        <f t="shared" si="114"/>
        <v/>
      </c>
    </row>
    <row r="7199" spans="1:1" ht="30.75" customHeight="1" x14ac:dyDescent="0.25">
      <c r="A7199" s="59" t="str">
        <f t="shared" si="114"/>
        <v/>
      </c>
    </row>
    <row r="7200" spans="1:1" ht="30.75" customHeight="1" x14ac:dyDescent="0.25">
      <c r="A7200" s="59" t="str">
        <f t="shared" si="114"/>
        <v/>
      </c>
    </row>
    <row r="7201" spans="1:1" ht="30.75" customHeight="1" x14ac:dyDescent="0.25">
      <c r="A7201" s="59" t="str">
        <f t="shared" si="114"/>
        <v/>
      </c>
    </row>
    <row r="7202" spans="1:1" ht="30.75" customHeight="1" x14ac:dyDescent="0.25">
      <c r="A7202" s="59" t="str">
        <f t="shared" si="114"/>
        <v/>
      </c>
    </row>
    <row r="7203" spans="1:1" ht="30.75" customHeight="1" x14ac:dyDescent="0.25">
      <c r="A7203" s="59" t="str">
        <f t="shared" si="114"/>
        <v/>
      </c>
    </row>
    <row r="7204" spans="1:1" ht="30.75" customHeight="1" x14ac:dyDescent="0.25">
      <c r="A7204" s="59" t="str">
        <f t="shared" si="114"/>
        <v/>
      </c>
    </row>
    <row r="7205" spans="1:1" ht="30.75" customHeight="1" x14ac:dyDescent="0.25">
      <c r="A7205" s="59" t="str">
        <f t="shared" si="114"/>
        <v/>
      </c>
    </row>
    <row r="7206" spans="1:1" ht="30.75" customHeight="1" x14ac:dyDescent="0.25">
      <c r="A7206" s="59" t="str">
        <f t="shared" si="114"/>
        <v/>
      </c>
    </row>
    <row r="7207" spans="1:1" ht="30.75" customHeight="1" x14ac:dyDescent="0.25">
      <c r="A7207" s="59" t="str">
        <f t="shared" si="114"/>
        <v/>
      </c>
    </row>
    <row r="7208" spans="1:1" ht="30.75" customHeight="1" x14ac:dyDescent="0.25">
      <c r="A7208" s="59" t="str">
        <f t="shared" si="114"/>
        <v/>
      </c>
    </row>
    <row r="7209" spans="1:1" ht="30.75" customHeight="1" x14ac:dyDescent="0.25">
      <c r="A7209" s="59" t="str">
        <f t="shared" si="114"/>
        <v/>
      </c>
    </row>
    <row r="7210" spans="1:1" ht="30.75" customHeight="1" x14ac:dyDescent="0.25">
      <c r="A7210" s="59" t="str">
        <f t="shared" si="114"/>
        <v/>
      </c>
    </row>
    <row r="7211" spans="1:1" ht="30.75" customHeight="1" x14ac:dyDescent="0.25">
      <c r="A7211" s="59" t="str">
        <f t="shared" si="114"/>
        <v/>
      </c>
    </row>
    <row r="7212" spans="1:1" ht="30.75" customHeight="1" x14ac:dyDescent="0.25">
      <c r="A7212" s="59" t="str">
        <f t="shared" si="114"/>
        <v/>
      </c>
    </row>
    <row r="7213" spans="1:1" ht="30.75" customHeight="1" x14ac:dyDescent="0.25">
      <c r="A7213" s="59" t="str">
        <f t="shared" si="114"/>
        <v/>
      </c>
    </row>
    <row r="7214" spans="1:1" ht="30.75" customHeight="1" x14ac:dyDescent="0.25">
      <c r="A7214" s="59" t="str">
        <f t="shared" si="114"/>
        <v/>
      </c>
    </row>
    <row r="7215" spans="1:1" ht="30.75" customHeight="1" x14ac:dyDescent="0.25">
      <c r="A7215" s="59" t="str">
        <f t="shared" si="114"/>
        <v/>
      </c>
    </row>
    <row r="7216" spans="1:1" ht="30.75" customHeight="1" x14ac:dyDescent="0.25">
      <c r="A7216" s="59" t="str">
        <f t="shared" si="114"/>
        <v/>
      </c>
    </row>
    <row r="7217" spans="1:1" ht="30.75" customHeight="1" x14ac:dyDescent="0.25">
      <c r="A7217" s="59" t="str">
        <f t="shared" si="114"/>
        <v/>
      </c>
    </row>
    <row r="7218" spans="1:1" ht="30.75" customHeight="1" x14ac:dyDescent="0.25">
      <c r="A7218" s="59" t="str">
        <f t="shared" si="114"/>
        <v/>
      </c>
    </row>
    <row r="7219" spans="1:1" ht="30.75" customHeight="1" x14ac:dyDescent="0.25">
      <c r="A7219" s="59" t="str">
        <f t="shared" si="114"/>
        <v/>
      </c>
    </row>
    <row r="7220" spans="1:1" ht="30.75" customHeight="1" x14ac:dyDescent="0.25">
      <c r="A7220" s="59" t="str">
        <f t="shared" si="114"/>
        <v/>
      </c>
    </row>
    <row r="7221" spans="1:1" ht="30.75" customHeight="1" x14ac:dyDescent="0.25">
      <c r="A7221" s="59" t="str">
        <f t="shared" si="114"/>
        <v/>
      </c>
    </row>
    <row r="7222" spans="1:1" ht="30.75" customHeight="1" x14ac:dyDescent="0.25">
      <c r="A7222" s="59" t="str">
        <f t="shared" si="114"/>
        <v/>
      </c>
    </row>
    <row r="7223" spans="1:1" ht="30.75" customHeight="1" x14ac:dyDescent="0.25">
      <c r="A7223" s="59" t="str">
        <f t="shared" si="114"/>
        <v/>
      </c>
    </row>
    <row r="7224" spans="1:1" ht="30.75" customHeight="1" x14ac:dyDescent="0.25">
      <c r="A7224" s="59" t="str">
        <f t="shared" si="114"/>
        <v/>
      </c>
    </row>
    <row r="7225" spans="1:1" ht="30.75" customHeight="1" x14ac:dyDescent="0.25">
      <c r="A7225" s="59" t="str">
        <f t="shared" si="114"/>
        <v/>
      </c>
    </row>
    <row r="7226" spans="1:1" ht="30.75" customHeight="1" x14ac:dyDescent="0.25">
      <c r="A7226" s="59" t="str">
        <f t="shared" si="114"/>
        <v/>
      </c>
    </row>
    <row r="7227" spans="1:1" ht="30.75" customHeight="1" x14ac:dyDescent="0.25">
      <c r="A7227" s="59" t="str">
        <f t="shared" si="114"/>
        <v/>
      </c>
    </row>
    <row r="7228" spans="1:1" ht="30.75" customHeight="1" x14ac:dyDescent="0.25">
      <c r="A7228" s="59" t="str">
        <f t="shared" si="114"/>
        <v/>
      </c>
    </row>
    <row r="7229" spans="1:1" ht="30.75" customHeight="1" x14ac:dyDescent="0.25">
      <c r="A7229" s="59" t="str">
        <f t="shared" si="114"/>
        <v/>
      </c>
    </row>
    <row r="7230" spans="1:1" ht="30.75" customHeight="1" x14ac:dyDescent="0.25">
      <c r="A7230" s="59" t="str">
        <f t="shared" si="114"/>
        <v/>
      </c>
    </row>
    <row r="7231" spans="1:1" ht="30.75" customHeight="1" x14ac:dyDescent="0.25">
      <c r="A7231" s="59" t="str">
        <f t="shared" si="114"/>
        <v/>
      </c>
    </row>
    <row r="7232" spans="1:1" ht="30.75" customHeight="1" x14ac:dyDescent="0.25">
      <c r="A7232" s="59" t="str">
        <f t="shared" si="114"/>
        <v/>
      </c>
    </row>
    <row r="7233" spans="1:1" ht="30.75" customHeight="1" x14ac:dyDescent="0.25">
      <c r="A7233" s="59" t="str">
        <f t="shared" si="114"/>
        <v/>
      </c>
    </row>
    <row r="7234" spans="1:1" ht="30.75" customHeight="1" x14ac:dyDescent="0.25">
      <c r="A7234" s="59" t="str">
        <f t="shared" si="114"/>
        <v/>
      </c>
    </row>
    <row r="7235" spans="1:1" ht="30.75" customHeight="1" x14ac:dyDescent="0.25">
      <c r="A7235" s="59" t="str">
        <f t="shared" ref="A7235:A7298" si="115">IF(B7235&lt;&gt;"",DATE(2020,INT((ROW(A7233)-1)/27)+1,1),"")</f>
        <v/>
      </c>
    </row>
    <row r="7236" spans="1:1" ht="30.75" customHeight="1" x14ac:dyDescent="0.25">
      <c r="A7236" s="59" t="str">
        <f t="shared" si="115"/>
        <v/>
      </c>
    </row>
    <row r="7237" spans="1:1" ht="30.75" customHeight="1" x14ac:dyDescent="0.25">
      <c r="A7237" s="59" t="str">
        <f t="shared" si="115"/>
        <v/>
      </c>
    </row>
    <row r="7238" spans="1:1" ht="30.75" customHeight="1" x14ac:dyDescent="0.25">
      <c r="A7238" s="59" t="str">
        <f t="shared" si="115"/>
        <v/>
      </c>
    </row>
    <row r="7239" spans="1:1" ht="30.75" customHeight="1" x14ac:dyDescent="0.25">
      <c r="A7239" s="59" t="str">
        <f t="shared" si="115"/>
        <v/>
      </c>
    </row>
    <row r="7240" spans="1:1" ht="30.75" customHeight="1" x14ac:dyDescent="0.25">
      <c r="A7240" s="59" t="str">
        <f t="shared" si="115"/>
        <v/>
      </c>
    </row>
    <row r="7241" spans="1:1" ht="30.75" customHeight="1" x14ac:dyDescent="0.25">
      <c r="A7241" s="59" t="str">
        <f t="shared" si="115"/>
        <v/>
      </c>
    </row>
    <row r="7242" spans="1:1" ht="30.75" customHeight="1" x14ac:dyDescent="0.25">
      <c r="A7242" s="59" t="str">
        <f t="shared" si="115"/>
        <v/>
      </c>
    </row>
    <row r="7243" spans="1:1" ht="30.75" customHeight="1" x14ac:dyDescent="0.25">
      <c r="A7243" s="59" t="str">
        <f t="shared" si="115"/>
        <v/>
      </c>
    </row>
    <row r="7244" spans="1:1" ht="30.75" customHeight="1" x14ac:dyDescent="0.25">
      <c r="A7244" s="59" t="str">
        <f t="shared" si="115"/>
        <v/>
      </c>
    </row>
    <row r="7245" spans="1:1" ht="30.75" customHeight="1" x14ac:dyDescent="0.25">
      <c r="A7245" s="59" t="str">
        <f t="shared" si="115"/>
        <v/>
      </c>
    </row>
    <row r="7246" spans="1:1" ht="30.75" customHeight="1" x14ac:dyDescent="0.25">
      <c r="A7246" s="59" t="str">
        <f t="shared" si="115"/>
        <v/>
      </c>
    </row>
    <row r="7247" spans="1:1" ht="30.75" customHeight="1" x14ac:dyDescent="0.25">
      <c r="A7247" s="59" t="str">
        <f t="shared" si="115"/>
        <v/>
      </c>
    </row>
    <row r="7248" spans="1:1" ht="30.75" customHeight="1" x14ac:dyDescent="0.25">
      <c r="A7248" s="59" t="str">
        <f t="shared" si="115"/>
        <v/>
      </c>
    </row>
    <row r="7249" spans="1:1" ht="30.75" customHeight="1" x14ac:dyDescent="0.25">
      <c r="A7249" s="59" t="str">
        <f t="shared" si="115"/>
        <v/>
      </c>
    </row>
    <row r="7250" spans="1:1" ht="30.75" customHeight="1" x14ac:dyDescent="0.25">
      <c r="A7250" s="59" t="str">
        <f t="shared" si="115"/>
        <v/>
      </c>
    </row>
    <row r="7251" spans="1:1" ht="30.75" customHeight="1" x14ac:dyDescent="0.25">
      <c r="A7251" s="59" t="str">
        <f t="shared" si="115"/>
        <v/>
      </c>
    </row>
    <row r="7252" spans="1:1" ht="30.75" customHeight="1" x14ac:dyDescent="0.25">
      <c r="A7252" s="59" t="str">
        <f t="shared" si="115"/>
        <v/>
      </c>
    </row>
    <row r="7253" spans="1:1" ht="30.75" customHeight="1" x14ac:dyDescent="0.25">
      <c r="A7253" s="59" t="str">
        <f t="shared" si="115"/>
        <v/>
      </c>
    </row>
    <row r="7254" spans="1:1" ht="30.75" customHeight="1" x14ac:dyDescent="0.25">
      <c r="A7254" s="59" t="str">
        <f t="shared" si="115"/>
        <v/>
      </c>
    </row>
    <row r="7255" spans="1:1" ht="30.75" customHeight="1" x14ac:dyDescent="0.25">
      <c r="A7255" s="59" t="str">
        <f t="shared" si="115"/>
        <v/>
      </c>
    </row>
    <row r="7256" spans="1:1" ht="30.75" customHeight="1" x14ac:dyDescent="0.25">
      <c r="A7256" s="59" t="str">
        <f t="shared" si="115"/>
        <v/>
      </c>
    </row>
    <row r="7257" spans="1:1" ht="30.75" customHeight="1" x14ac:dyDescent="0.25">
      <c r="A7257" s="59" t="str">
        <f t="shared" si="115"/>
        <v/>
      </c>
    </row>
    <row r="7258" spans="1:1" ht="30.75" customHeight="1" x14ac:dyDescent="0.25">
      <c r="A7258" s="59" t="str">
        <f t="shared" si="115"/>
        <v/>
      </c>
    </row>
    <row r="7259" spans="1:1" ht="30.75" customHeight="1" x14ac:dyDescent="0.25">
      <c r="A7259" s="59" t="str">
        <f t="shared" si="115"/>
        <v/>
      </c>
    </row>
    <row r="7260" spans="1:1" ht="30.75" customHeight="1" x14ac:dyDescent="0.25">
      <c r="A7260" s="59" t="str">
        <f t="shared" si="115"/>
        <v/>
      </c>
    </row>
    <row r="7261" spans="1:1" ht="30.75" customHeight="1" x14ac:dyDescent="0.25">
      <c r="A7261" s="59" t="str">
        <f t="shared" si="115"/>
        <v/>
      </c>
    </row>
    <row r="7262" spans="1:1" ht="30.75" customHeight="1" x14ac:dyDescent="0.25">
      <c r="A7262" s="59" t="str">
        <f t="shared" si="115"/>
        <v/>
      </c>
    </row>
    <row r="7263" spans="1:1" ht="30.75" customHeight="1" x14ac:dyDescent="0.25">
      <c r="A7263" s="59" t="str">
        <f t="shared" si="115"/>
        <v/>
      </c>
    </row>
    <row r="7264" spans="1:1" ht="30.75" customHeight="1" x14ac:dyDescent="0.25">
      <c r="A7264" s="59" t="str">
        <f t="shared" si="115"/>
        <v/>
      </c>
    </row>
    <row r="7265" spans="1:1" ht="30.75" customHeight="1" x14ac:dyDescent="0.25">
      <c r="A7265" s="59" t="str">
        <f t="shared" si="115"/>
        <v/>
      </c>
    </row>
    <row r="7266" spans="1:1" ht="30.75" customHeight="1" x14ac:dyDescent="0.25">
      <c r="A7266" s="59" t="str">
        <f t="shared" si="115"/>
        <v/>
      </c>
    </row>
    <row r="7267" spans="1:1" ht="30.75" customHeight="1" x14ac:dyDescent="0.25">
      <c r="A7267" s="59" t="str">
        <f t="shared" si="115"/>
        <v/>
      </c>
    </row>
    <row r="7268" spans="1:1" ht="30.75" customHeight="1" x14ac:dyDescent="0.25">
      <c r="A7268" s="59" t="str">
        <f t="shared" si="115"/>
        <v/>
      </c>
    </row>
    <row r="7269" spans="1:1" ht="30.75" customHeight="1" x14ac:dyDescent="0.25">
      <c r="A7269" s="59" t="str">
        <f t="shared" si="115"/>
        <v/>
      </c>
    </row>
    <row r="7270" spans="1:1" ht="30.75" customHeight="1" x14ac:dyDescent="0.25">
      <c r="A7270" s="59" t="str">
        <f t="shared" si="115"/>
        <v/>
      </c>
    </row>
    <row r="7271" spans="1:1" ht="30.75" customHeight="1" x14ac:dyDescent="0.25">
      <c r="A7271" s="59" t="str">
        <f t="shared" si="115"/>
        <v/>
      </c>
    </row>
    <row r="7272" spans="1:1" ht="30.75" customHeight="1" x14ac:dyDescent="0.25">
      <c r="A7272" s="59" t="str">
        <f t="shared" si="115"/>
        <v/>
      </c>
    </row>
    <row r="7273" spans="1:1" ht="30.75" customHeight="1" x14ac:dyDescent="0.25">
      <c r="A7273" s="59" t="str">
        <f t="shared" si="115"/>
        <v/>
      </c>
    </row>
    <row r="7274" spans="1:1" ht="30.75" customHeight="1" x14ac:dyDescent="0.25">
      <c r="A7274" s="59" t="str">
        <f t="shared" si="115"/>
        <v/>
      </c>
    </row>
    <row r="7275" spans="1:1" ht="30.75" customHeight="1" x14ac:dyDescent="0.25">
      <c r="A7275" s="59" t="str">
        <f t="shared" si="115"/>
        <v/>
      </c>
    </row>
    <row r="7276" spans="1:1" ht="30.75" customHeight="1" x14ac:dyDescent="0.25">
      <c r="A7276" s="59" t="str">
        <f t="shared" si="115"/>
        <v/>
      </c>
    </row>
    <row r="7277" spans="1:1" ht="30.75" customHeight="1" x14ac:dyDescent="0.25">
      <c r="A7277" s="59" t="str">
        <f t="shared" si="115"/>
        <v/>
      </c>
    </row>
    <row r="7278" spans="1:1" ht="30.75" customHeight="1" x14ac:dyDescent="0.25">
      <c r="A7278" s="59" t="str">
        <f t="shared" si="115"/>
        <v/>
      </c>
    </row>
    <row r="7279" spans="1:1" ht="30.75" customHeight="1" x14ac:dyDescent="0.25">
      <c r="A7279" s="59" t="str">
        <f t="shared" si="115"/>
        <v/>
      </c>
    </row>
    <row r="7280" spans="1:1" ht="30.75" customHeight="1" x14ac:dyDescent="0.25">
      <c r="A7280" s="59" t="str">
        <f t="shared" si="115"/>
        <v/>
      </c>
    </row>
    <row r="7281" spans="1:1" ht="30.75" customHeight="1" x14ac:dyDescent="0.25">
      <c r="A7281" s="59" t="str">
        <f t="shared" si="115"/>
        <v/>
      </c>
    </row>
    <row r="7282" spans="1:1" ht="30.75" customHeight="1" x14ac:dyDescent="0.25">
      <c r="A7282" s="59" t="str">
        <f t="shared" si="115"/>
        <v/>
      </c>
    </row>
    <row r="7283" spans="1:1" ht="30.75" customHeight="1" x14ac:dyDescent="0.25">
      <c r="A7283" s="59" t="str">
        <f t="shared" si="115"/>
        <v/>
      </c>
    </row>
    <row r="7284" spans="1:1" ht="30.75" customHeight="1" x14ac:dyDescent="0.25">
      <c r="A7284" s="59" t="str">
        <f t="shared" si="115"/>
        <v/>
      </c>
    </row>
    <row r="7285" spans="1:1" ht="30.75" customHeight="1" x14ac:dyDescent="0.25">
      <c r="A7285" s="59" t="str">
        <f t="shared" si="115"/>
        <v/>
      </c>
    </row>
    <row r="7286" spans="1:1" ht="30.75" customHeight="1" x14ac:dyDescent="0.25">
      <c r="A7286" s="59" t="str">
        <f t="shared" si="115"/>
        <v/>
      </c>
    </row>
    <row r="7287" spans="1:1" ht="30.75" customHeight="1" x14ac:dyDescent="0.25">
      <c r="A7287" s="59" t="str">
        <f t="shared" si="115"/>
        <v/>
      </c>
    </row>
    <row r="7288" spans="1:1" ht="30.75" customHeight="1" x14ac:dyDescent="0.25">
      <c r="A7288" s="59" t="str">
        <f t="shared" si="115"/>
        <v/>
      </c>
    </row>
    <row r="7289" spans="1:1" ht="30.75" customHeight="1" x14ac:dyDescent="0.25">
      <c r="A7289" s="59" t="str">
        <f t="shared" si="115"/>
        <v/>
      </c>
    </row>
    <row r="7290" spans="1:1" ht="30.75" customHeight="1" x14ac:dyDescent="0.25">
      <c r="A7290" s="59" t="str">
        <f t="shared" si="115"/>
        <v/>
      </c>
    </row>
    <row r="7291" spans="1:1" ht="30.75" customHeight="1" x14ac:dyDescent="0.25">
      <c r="A7291" s="59" t="str">
        <f t="shared" si="115"/>
        <v/>
      </c>
    </row>
    <row r="7292" spans="1:1" ht="30.75" customHeight="1" x14ac:dyDescent="0.25">
      <c r="A7292" s="59" t="str">
        <f t="shared" si="115"/>
        <v/>
      </c>
    </row>
    <row r="7293" spans="1:1" ht="30.75" customHeight="1" x14ac:dyDescent="0.25">
      <c r="A7293" s="59" t="str">
        <f t="shared" si="115"/>
        <v/>
      </c>
    </row>
    <row r="7294" spans="1:1" ht="30.75" customHeight="1" x14ac:dyDescent="0.25">
      <c r="A7294" s="59" t="str">
        <f t="shared" si="115"/>
        <v/>
      </c>
    </row>
    <row r="7295" spans="1:1" ht="30.75" customHeight="1" x14ac:dyDescent="0.25">
      <c r="A7295" s="59" t="str">
        <f t="shared" si="115"/>
        <v/>
      </c>
    </row>
    <row r="7296" spans="1:1" ht="30.75" customHeight="1" x14ac:dyDescent="0.25">
      <c r="A7296" s="59" t="str">
        <f t="shared" si="115"/>
        <v/>
      </c>
    </row>
    <row r="7297" spans="1:1" ht="30.75" customHeight="1" x14ac:dyDescent="0.25">
      <c r="A7297" s="59" t="str">
        <f t="shared" si="115"/>
        <v/>
      </c>
    </row>
    <row r="7298" spans="1:1" ht="30.75" customHeight="1" x14ac:dyDescent="0.25">
      <c r="A7298" s="59" t="str">
        <f t="shared" si="115"/>
        <v/>
      </c>
    </row>
    <row r="7299" spans="1:1" ht="30.75" customHeight="1" x14ac:dyDescent="0.25">
      <c r="A7299" s="59" t="str">
        <f t="shared" ref="A7299:A7362" si="116">IF(B7299&lt;&gt;"",DATE(2020,INT((ROW(A7297)-1)/27)+1,1),"")</f>
        <v/>
      </c>
    </row>
    <row r="7300" spans="1:1" ht="30.75" customHeight="1" x14ac:dyDescent="0.25">
      <c r="A7300" s="59" t="str">
        <f t="shared" si="116"/>
        <v/>
      </c>
    </row>
    <row r="7301" spans="1:1" ht="30.75" customHeight="1" x14ac:dyDescent="0.25">
      <c r="A7301" s="59" t="str">
        <f t="shared" si="116"/>
        <v/>
      </c>
    </row>
    <row r="7302" spans="1:1" ht="30.75" customHeight="1" x14ac:dyDescent="0.25">
      <c r="A7302" s="59" t="str">
        <f t="shared" si="116"/>
        <v/>
      </c>
    </row>
    <row r="7303" spans="1:1" ht="30.75" customHeight="1" x14ac:dyDescent="0.25">
      <c r="A7303" s="59" t="str">
        <f t="shared" si="116"/>
        <v/>
      </c>
    </row>
    <row r="7304" spans="1:1" ht="30.75" customHeight="1" x14ac:dyDescent="0.25">
      <c r="A7304" s="59" t="str">
        <f t="shared" si="116"/>
        <v/>
      </c>
    </row>
    <row r="7305" spans="1:1" ht="30.75" customHeight="1" x14ac:dyDescent="0.25">
      <c r="A7305" s="59" t="str">
        <f t="shared" si="116"/>
        <v/>
      </c>
    </row>
    <row r="7306" spans="1:1" ht="30.75" customHeight="1" x14ac:dyDescent="0.25">
      <c r="A7306" s="59" t="str">
        <f t="shared" si="116"/>
        <v/>
      </c>
    </row>
    <row r="7307" spans="1:1" ht="30.75" customHeight="1" x14ac:dyDescent="0.25">
      <c r="A7307" s="59" t="str">
        <f t="shared" si="116"/>
        <v/>
      </c>
    </row>
    <row r="7308" spans="1:1" ht="30.75" customHeight="1" x14ac:dyDescent="0.25">
      <c r="A7308" s="59" t="str">
        <f t="shared" si="116"/>
        <v/>
      </c>
    </row>
    <row r="7309" spans="1:1" ht="30.75" customHeight="1" x14ac:dyDescent="0.25">
      <c r="A7309" s="59" t="str">
        <f t="shared" si="116"/>
        <v/>
      </c>
    </row>
    <row r="7310" spans="1:1" ht="30.75" customHeight="1" x14ac:dyDescent="0.25">
      <c r="A7310" s="59" t="str">
        <f t="shared" si="116"/>
        <v/>
      </c>
    </row>
    <row r="7311" spans="1:1" ht="30.75" customHeight="1" x14ac:dyDescent="0.25">
      <c r="A7311" s="59" t="str">
        <f t="shared" si="116"/>
        <v/>
      </c>
    </row>
    <row r="7312" spans="1:1" ht="30.75" customHeight="1" x14ac:dyDescent="0.25">
      <c r="A7312" s="59" t="str">
        <f t="shared" si="116"/>
        <v/>
      </c>
    </row>
    <row r="7313" spans="1:1" ht="30.75" customHeight="1" x14ac:dyDescent="0.25">
      <c r="A7313" s="59" t="str">
        <f t="shared" si="116"/>
        <v/>
      </c>
    </row>
    <row r="7314" spans="1:1" ht="30.75" customHeight="1" x14ac:dyDescent="0.25">
      <c r="A7314" s="59" t="str">
        <f t="shared" si="116"/>
        <v/>
      </c>
    </row>
    <row r="7315" spans="1:1" ht="30.75" customHeight="1" x14ac:dyDescent="0.25">
      <c r="A7315" s="59" t="str">
        <f t="shared" si="116"/>
        <v/>
      </c>
    </row>
    <row r="7316" spans="1:1" ht="30.75" customHeight="1" x14ac:dyDescent="0.25">
      <c r="A7316" s="59" t="str">
        <f t="shared" si="116"/>
        <v/>
      </c>
    </row>
    <row r="7317" spans="1:1" ht="30.75" customHeight="1" x14ac:dyDescent="0.25">
      <c r="A7317" s="59" t="str">
        <f t="shared" si="116"/>
        <v/>
      </c>
    </row>
    <row r="7318" spans="1:1" ht="30.75" customHeight="1" x14ac:dyDescent="0.25">
      <c r="A7318" s="59" t="str">
        <f t="shared" si="116"/>
        <v/>
      </c>
    </row>
    <row r="7319" spans="1:1" ht="30.75" customHeight="1" x14ac:dyDescent="0.25">
      <c r="A7319" s="59" t="str">
        <f t="shared" si="116"/>
        <v/>
      </c>
    </row>
    <row r="7320" spans="1:1" ht="30.75" customHeight="1" x14ac:dyDescent="0.25">
      <c r="A7320" s="59" t="str">
        <f t="shared" si="116"/>
        <v/>
      </c>
    </row>
    <row r="7321" spans="1:1" ht="30.75" customHeight="1" x14ac:dyDescent="0.25">
      <c r="A7321" s="59" t="str">
        <f t="shared" si="116"/>
        <v/>
      </c>
    </row>
    <row r="7322" spans="1:1" ht="30.75" customHeight="1" x14ac:dyDescent="0.25">
      <c r="A7322" s="59" t="str">
        <f t="shared" si="116"/>
        <v/>
      </c>
    </row>
    <row r="7323" spans="1:1" ht="30.75" customHeight="1" x14ac:dyDescent="0.25">
      <c r="A7323" s="59" t="str">
        <f t="shared" si="116"/>
        <v/>
      </c>
    </row>
    <row r="7324" spans="1:1" ht="30.75" customHeight="1" x14ac:dyDescent="0.25">
      <c r="A7324" s="59" t="str">
        <f t="shared" si="116"/>
        <v/>
      </c>
    </row>
    <row r="7325" spans="1:1" ht="30.75" customHeight="1" x14ac:dyDescent="0.25">
      <c r="A7325" s="59" t="str">
        <f t="shared" si="116"/>
        <v/>
      </c>
    </row>
    <row r="7326" spans="1:1" ht="30.75" customHeight="1" x14ac:dyDescent="0.25">
      <c r="A7326" s="59" t="str">
        <f t="shared" si="116"/>
        <v/>
      </c>
    </row>
    <row r="7327" spans="1:1" ht="30.75" customHeight="1" x14ac:dyDescent="0.25">
      <c r="A7327" s="59" t="str">
        <f t="shared" si="116"/>
        <v/>
      </c>
    </row>
    <row r="7328" spans="1:1" ht="30.75" customHeight="1" x14ac:dyDescent="0.25">
      <c r="A7328" s="59" t="str">
        <f t="shared" si="116"/>
        <v/>
      </c>
    </row>
    <row r="7329" spans="1:1" ht="30.75" customHeight="1" x14ac:dyDescent="0.25">
      <c r="A7329" s="59" t="str">
        <f t="shared" si="116"/>
        <v/>
      </c>
    </row>
    <row r="7330" spans="1:1" ht="30.75" customHeight="1" x14ac:dyDescent="0.25">
      <c r="A7330" s="59" t="str">
        <f t="shared" si="116"/>
        <v/>
      </c>
    </row>
    <row r="7331" spans="1:1" ht="30.75" customHeight="1" x14ac:dyDescent="0.25">
      <c r="A7331" s="59" t="str">
        <f t="shared" si="116"/>
        <v/>
      </c>
    </row>
    <row r="7332" spans="1:1" ht="30.75" customHeight="1" x14ac:dyDescent="0.25">
      <c r="A7332" s="59" t="str">
        <f t="shared" si="116"/>
        <v/>
      </c>
    </row>
    <row r="7333" spans="1:1" ht="30.75" customHeight="1" x14ac:dyDescent="0.25">
      <c r="A7333" s="59" t="str">
        <f t="shared" si="116"/>
        <v/>
      </c>
    </row>
    <row r="7334" spans="1:1" ht="30.75" customHeight="1" x14ac:dyDescent="0.25">
      <c r="A7334" s="59" t="str">
        <f t="shared" si="116"/>
        <v/>
      </c>
    </row>
    <row r="7335" spans="1:1" ht="30.75" customHeight="1" x14ac:dyDescent="0.25">
      <c r="A7335" s="59" t="str">
        <f t="shared" si="116"/>
        <v/>
      </c>
    </row>
    <row r="7336" spans="1:1" ht="30.75" customHeight="1" x14ac:dyDescent="0.25">
      <c r="A7336" s="59" t="str">
        <f t="shared" si="116"/>
        <v/>
      </c>
    </row>
    <row r="7337" spans="1:1" ht="30.75" customHeight="1" x14ac:dyDescent="0.25">
      <c r="A7337" s="59" t="str">
        <f t="shared" si="116"/>
        <v/>
      </c>
    </row>
    <row r="7338" spans="1:1" ht="30.75" customHeight="1" x14ac:dyDescent="0.25">
      <c r="A7338" s="59" t="str">
        <f t="shared" si="116"/>
        <v/>
      </c>
    </row>
    <row r="7339" spans="1:1" ht="30.75" customHeight="1" x14ac:dyDescent="0.25">
      <c r="A7339" s="59" t="str">
        <f t="shared" si="116"/>
        <v/>
      </c>
    </row>
    <row r="7340" spans="1:1" ht="30.75" customHeight="1" x14ac:dyDescent="0.25">
      <c r="A7340" s="59" t="str">
        <f t="shared" si="116"/>
        <v/>
      </c>
    </row>
    <row r="7341" spans="1:1" ht="30.75" customHeight="1" x14ac:dyDescent="0.25">
      <c r="A7341" s="59" t="str">
        <f t="shared" si="116"/>
        <v/>
      </c>
    </row>
    <row r="7342" spans="1:1" ht="30.75" customHeight="1" x14ac:dyDescent="0.25">
      <c r="A7342" s="59" t="str">
        <f t="shared" si="116"/>
        <v/>
      </c>
    </row>
    <row r="7343" spans="1:1" ht="30.75" customHeight="1" x14ac:dyDescent="0.25">
      <c r="A7343" s="59" t="str">
        <f t="shared" si="116"/>
        <v/>
      </c>
    </row>
    <row r="7344" spans="1:1" ht="30.75" customHeight="1" x14ac:dyDescent="0.25">
      <c r="A7344" s="59" t="str">
        <f t="shared" si="116"/>
        <v/>
      </c>
    </row>
    <row r="7345" spans="1:1" ht="30.75" customHeight="1" x14ac:dyDescent="0.25">
      <c r="A7345" s="59" t="str">
        <f t="shared" si="116"/>
        <v/>
      </c>
    </row>
    <row r="7346" spans="1:1" ht="30.75" customHeight="1" x14ac:dyDescent="0.25">
      <c r="A7346" s="59" t="str">
        <f t="shared" si="116"/>
        <v/>
      </c>
    </row>
    <row r="7347" spans="1:1" ht="30.75" customHeight="1" x14ac:dyDescent="0.25">
      <c r="A7347" s="59" t="str">
        <f t="shared" si="116"/>
        <v/>
      </c>
    </row>
    <row r="7348" spans="1:1" ht="30.75" customHeight="1" x14ac:dyDescent="0.25">
      <c r="A7348" s="59" t="str">
        <f t="shared" si="116"/>
        <v/>
      </c>
    </row>
    <row r="7349" spans="1:1" ht="30.75" customHeight="1" x14ac:dyDescent="0.25">
      <c r="A7349" s="59" t="str">
        <f t="shared" si="116"/>
        <v/>
      </c>
    </row>
    <row r="7350" spans="1:1" ht="30.75" customHeight="1" x14ac:dyDescent="0.25">
      <c r="A7350" s="59" t="str">
        <f t="shared" si="116"/>
        <v/>
      </c>
    </row>
    <row r="7351" spans="1:1" ht="30.75" customHeight="1" x14ac:dyDescent="0.25">
      <c r="A7351" s="59" t="str">
        <f t="shared" si="116"/>
        <v/>
      </c>
    </row>
    <row r="7352" spans="1:1" ht="30.75" customHeight="1" x14ac:dyDescent="0.25">
      <c r="A7352" s="59" t="str">
        <f t="shared" si="116"/>
        <v/>
      </c>
    </row>
    <row r="7353" spans="1:1" ht="30.75" customHeight="1" x14ac:dyDescent="0.25">
      <c r="A7353" s="59" t="str">
        <f t="shared" si="116"/>
        <v/>
      </c>
    </row>
    <row r="7354" spans="1:1" ht="30.75" customHeight="1" x14ac:dyDescent="0.25">
      <c r="A7354" s="59" t="str">
        <f t="shared" si="116"/>
        <v/>
      </c>
    </row>
    <row r="7355" spans="1:1" ht="30.75" customHeight="1" x14ac:dyDescent="0.25">
      <c r="A7355" s="59" t="str">
        <f t="shared" si="116"/>
        <v/>
      </c>
    </row>
    <row r="7356" spans="1:1" ht="30.75" customHeight="1" x14ac:dyDescent="0.25">
      <c r="A7356" s="59" t="str">
        <f t="shared" si="116"/>
        <v/>
      </c>
    </row>
    <row r="7357" spans="1:1" ht="30.75" customHeight="1" x14ac:dyDescent="0.25">
      <c r="A7357" s="59" t="str">
        <f t="shared" si="116"/>
        <v/>
      </c>
    </row>
    <row r="7358" spans="1:1" ht="30.75" customHeight="1" x14ac:dyDescent="0.25">
      <c r="A7358" s="59" t="str">
        <f t="shared" si="116"/>
        <v/>
      </c>
    </row>
    <row r="7359" spans="1:1" ht="30.75" customHeight="1" x14ac:dyDescent="0.25">
      <c r="A7359" s="59" t="str">
        <f t="shared" si="116"/>
        <v/>
      </c>
    </row>
    <row r="7360" spans="1:1" ht="30.75" customHeight="1" x14ac:dyDescent="0.25">
      <c r="A7360" s="59" t="str">
        <f t="shared" si="116"/>
        <v/>
      </c>
    </row>
    <row r="7361" spans="1:1" ht="30.75" customHeight="1" x14ac:dyDescent="0.25">
      <c r="A7361" s="59" t="str">
        <f t="shared" si="116"/>
        <v/>
      </c>
    </row>
    <row r="7362" spans="1:1" ht="30.75" customHeight="1" x14ac:dyDescent="0.25">
      <c r="A7362" s="59" t="str">
        <f t="shared" si="116"/>
        <v/>
      </c>
    </row>
    <row r="7363" spans="1:1" ht="30.75" customHeight="1" x14ac:dyDescent="0.25">
      <c r="A7363" s="59" t="str">
        <f t="shared" ref="A7363:A7426" si="117">IF(B7363&lt;&gt;"",DATE(2020,INT((ROW(A7361)-1)/27)+1,1),"")</f>
        <v/>
      </c>
    </row>
    <row r="7364" spans="1:1" ht="30.75" customHeight="1" x14ac:dyDescent="0.25">
      <c r="A7364" s="59" t="str">
        <f t="shared" si="117"/>
        <v/>
      </c>
    </row>
    <row r="7365" spans="1:1" ht="30.75" customHeight="1" x14ac:dyDescent="0.25">
      <c r="A7365" s="59" t="str">
        <f t="shared" si="117"/>
        <v/>
      </c>
    </row>
    <row r="7366" spans="1:1" ht="30.75" customHeight="1" x14ac:dyDescent="0.25">
      <c r="A7366" s="59" t="str">
        <f t="shared" si="117"/>
        <v/>
      </c>
    </row>
    <row r="7367" spans="1:1" ht="30.75" customHeight="1" x14ac:dyDescent="0.25">
      <c r="A7367" s="59" t="str">
        <f t="shared" si="117"/>
        <v/>
      </c>
    </row>
    <row r="7368" spans="1:1" ht="30.75" customHeight="1" x14ac:dyDescent="0.25">
      <c r="A7368" s="59" t="str">
        <f t="shared" si="117"/>
        <v/>
      </c>
    </row>
    <row r="7369" spans="1:1" ht="30.75" customHeight="1" x14ac:dyDescent="0.25">
      <c r="A7369" s="59" t="str">
        <f t="shared" si="117"/>
        <v/>
      </c>
    </row>
    <row r="7370" spans="1:1" ht="30.75" customHeight="1" x14ac:dyDescent="0.25">
      <c r="A7370" s="59" t="str">
        <f t="shared" si="117"/>
        <v/>
      </c>
    </row>
    <row r="7371" spans="1:1" ht="30.75" customHeight="1" x14ac:dyDescent="0.25">
      <c r="A7371" s="59" t="str">
        <f t="shared" si="117"/>
        <v/>
      </c>
    </row>
    <row r="7372" spans="1:1" ht="30.75" customHeight="1" x14ac:dyDescent="0.25">
      <c r="A7372" s="59" t="str">
        <f t="shared" si="117"/>
        <v/>
      </c>
    </row>
    <row r="7373" spans="1:1" ht="30.75" customHeight="1" x14ac:dyDescent="0.25">
      <c r="A7373" s="59" t="str">
        <f t="shared" si="117"/>
        <v/>
      </c>
    </row>
    <row r="7374" spans="1:1" ht="30.75" customHeight="1" x14ac:dyDescent="0.25">
      <c r="A7374" s="59" t="str">
        <f t="shared" si="117"/>
        <v/>
      </c>
    </row>
    <row r="7375" spans="1:1" ht="30.75" customHeight="1" x14ac:dyDescent="0.25">
      <c r="A7375" s="59" t="str">
        <f t="shared" si="117"/>
        <v/>
      </c>
    </row>
    <row r="7376" spans="1:1" ht="30.75" customHeight="1" x14ac:dyDescent="0.25">
      <c r="A7376" s="59" t="str">
        <f t="shared" si="117"/>
        <v/>
      </c>
    </row>
    <row r="7377" spans="1:1" ht="30.75" customHeight="1" x14ac:dyDescent="0.25">
      <c r="A7377" s="59" t="str">
        <f t="shared" si="117"/>
        <v/>
      </c>
    </row>
    <row r="7378" spans="1:1" ht="30.75" customHeight="1" x14ac:dyDescent="0.25">
      <c r="A7378" s="59" t="str">
        <f t="shared" si="117"/>
        <v/>
      </c>
    </row>
    <row r="7379" spans="1:1" ht="30.75" customHeight="1" x14ac:dyDescent="0.25">
      <c r="A7379" s="59" t="str">
        <f t="shared" si="117"/>
        <v/>
      </c>
    </row>
    <row r="7380" spans="1:1" ht="30.75" customHeight="1" x14ac:dyDescent="0.25">
      <c r="A7380" s="59" t="str">
        <f t="shared" si="117"/>
        <v/>
      </c>
    </row>
    <row r="7381" spans="1:1" ht="30.75" customHeight="1" x14ac:dyDescent="0.25">
      <c r="A7381" s="59" t="str">
        <f t="shared" si="117"/>
        <v/>
      </c>
    </row>
    <row r="7382" spans="1:1" ht="30.75" customHeight="1" x14ac:dyDescent="0.25">
      <c r="A7382" s="59" t="str">
        <f t="shared" si="117"/>
        <v/>
      </c>
    </row>
    <row r="7383" spans="1:1" ht="30.75" customHeight="1" x14ac:dyDescent="0.25">
      <c r="A7383" s="59" t="str">
        <f t="shared" si="117"/>
        <v/>
      </c>
    </row>
    <row r="7384" spans="1:1" ht="30.75" customHeight="1" x14ac:dyDescent="0.25">
      <c r="A7384" s="59" t="str">
        <f t="shared" si="117"/>
        <v/>
      </c>
    </row>
    <row r="7385" spans="1:1" ht="30.75" customHeight="1" x14ac:dyDescent="0.25">
      <c r="A7385" s="59" t="str">
        <f t="shared" si="117"/>
        <v/>
      </c>
    </row>
    <row r="7386" spans="1:1" ht="30.75" customHeight="1" x14ac:dyDescent="0.25">
      <c r="A7386" s="59" t="str">
        <f t="shared" si="117"/>
        <v/>
      </c>
    </row>
    <row r="7387" spans="1:1" ht="30.75" customHeight="1" x14ac:dyDescent="0.25">
      <c r="A7387" s="59" t="str">
        <f t="shared" si="117"/>
        <v/>
      </c>
    </row>
    <row r="7388" spans="1:1" ht="30.75" customHeight="1" x14ac:dyDescent="0.25">
      <c r="A7388" s="59" t="str">
        <f t="shared" si="117"/>
        <v/>
      </c>
    </row>
    <row r="7389" spans="1:1" ht="30.75" customHeight="1" x14ac:dyDescent="0.25">
      <c r="A7389" s="59" t="str">
        <f t="shared" si="117"/>
        <v/>
      </c>
    </row>
    <row r="7390" spans="1:1" ht="30.75" customHeight="1" x14ac:dyDescent="0.25">
      <c r="A7390" s="59" t="str">
        <f t="shared" si="117"/>
        <v/>
      </c>
    </row>
    <row r="7391" spans="1:1" ht="30.75" customHeight="1" x14ac:dyDescent="0.25">
      <c r="A7391" s="59" t="str">
        <f t="shared" si="117"/>
        <v/>
      </c>
    </row>
    <row r="7392" spans="1:1" ht="30.75" customHeight="1" x14ac:dyDescent="0.25">
      <c r="A7392" s="59" t="str">
        <f t="shared" si="117"/>
        <v/>
      </c>
    </row>
    <row r="7393" spans="1:1" ht="30.75" customHeight="1" x14ac:dyDescent="0.25">
      <c r="A7393" s="59" t="str">
        <f t="shared" si="117"/>
        <v/>
      </c>
    </row>
    <row r="7394" spans="1:1" ht="30.75" customHeight="1" x14ac:dyDescent="0.25">
      <c r="A7394" s="59" t="str">
        <f t="shared" si="117"/>
        <v/>
      </c>
    </row>
    <row r="7395" spans="1:1" ht="30.75" customHeight="1" x14ac:dyDescent="0.25">
      <c r="A7395" s="59" t="str">
        <f t="shared" si="117"/>
        <v/>
      </c>
    </row>
    <row r="7396" spans="1:1" ht="30.75" customHeight="1" x14ac:dyDescent="0.25">
      <c r="A7396" s="59" t="str">
        <f t="shared" si="117"/>
        <v/>
      </c>
    </row>
    <row r="7397" spans="1:1" ht="30.75" customHeight="1" x14ac:dyDescent="0.25">
      <c r="A7397" s="59" t="str">
        <f t="shared" si="117"/>
        <v/>
      </c>
    </row>
    <row r="7398" spans="1:1" ht="30.75" customHeight="1" x14ac:dyDescent="0.25">
      <c r="A7398" s="59" t="str">
        <f t="shared" si="117"/>
        <v/>
      </c>
    </row>
    <row r="7399" spans="1:1" ht="30.75" customHeight="1" x14ac:dyDescent="0.25">
      <c r="A7399" s="59" t="str">
        <f t="shared" si="117"/>
        <v/>
      </c>
    </row>
    <row r="7400" spans="1:1" ht="30.75" customHeight="1" x14ac:dyDescent="0.25">
      <c r="A7400" s="59" t="str">
        <f t="shared" si="117"/>
        <v/>
      </c>
    </row>
    <row r="7401" spans="1:1" ht="30.75" customHeight="1" x14ac:dyDescent="0.25">
      <c r="A7401" s="59" t="str">
        <f t="shared" si="117"/>
        <v/>
      </c>
    </row>
    <row r="7402" spans="1:1" ht="30.75" customHeight="1" x14ac:dyDescent="0.25">
      <c r="A7402" s="59" t="str">
        <f t="shared" si="117"/>
        <v/>
      </c>
    </row>
    <row r="7403" spans="1:1" ht="30.75" customHeight="1" x14ac:dyDescent="0.25">
      <c r="A7403" s="59" t="str">
        <f t="shared" si="117"/>
        <v/>
      </c>
    </row>
    <row r="7404" spans="1:1" ht="30.75" customHeight="1" x14ac:dyDescent="0.25">
      <c r="A7404" s="59" t="str">
        <f t="shared" si="117"/>
        <v/>
      </c>
    </row>
    <row r="7405" spans="1:1" ht="30.75" customHeight="1" x14ac:dyDescent="0.25">
      <c r="A7405" s="59" t="str">
        <f t="shared" si="117"/>
        <v/>
      </c>
    </row>
    <row r="7406" spans="1:1" ht="30.75" customHeight="1" x14ac:dyDescent="0.25">
      <c r="A7406" s="59" t="str">
        <f t="shared" si="117"/>
        <v/>
      </c>
    </row>
    <row r="7407" spans="1:1" ht="30.75" customHeight="1" x14ac:dyDescent="0.25">
      <c r="A7407" s="59" t="str">
        <f t="shared" si="117"/>
        <v/>
      </c>
    </row>
    <row r="7408" spans="1:1" ht="30.75" customHeight="1" x14ac:dyDescent="0.25">
      <c r="A7408" s="59" t="str">
        <f t="shared" si="117"/>
        <v/>
      </c>
    </row>
    <row r="7409" spans="1:1" ht="30.75" customHeight="1" x14ac:dyDescent="0.25">
      <c r="A7409" s="59" t="str">
        <f t="shared" si="117"/>
        <v/>
      </c>
    </row>
    <row r="7410" spans="1:1" ht="30.75" customHeight="1" x14ac:dyDescent="0.25">
      <c r="A7410" s="59" t="str">
        <f t="shared" si="117"/>
        <v/>
      </c>
    </row>
    <row r="7411" spans="1:1" ht="30.75" customHeight="1" x14ac:dyDescent="0.25">
      <c r="A7411" s="59" t="str">
        <f t="shared" si="117"/>
        <v/>
      </c>
    </row>
    <row r="7412" spans="1:1" ht="30.75" customHeight="1" x14ac:dyDescent="0.25">
      <c r="A7412" s="59" t="str">
        <f t="shared" si="117"/>
        <v/>
      </c>
    </row>
    <row r="7413" spans="1:1" ht="30.75" customHeight="1" x14ac:dyDescent="0.25">
      <c r="A7413" s="59" t="str">
        <f t="shared" si="117"/>
        <v/>
      </c>
    </row>
    <row r="7414" spans="1:1" ht="30.75" customHeight="1" x14ac:dyDescent="0.25">
      <c r="A7414" s="59" t="str">
        <f t="shared" si="117"/>
        <v/>
      </c>
    </row>
    <row r="7415" spans="1:1" ht="30.75" customHeight="1" x14ac:dyDescent="0.25">
      <c r="A7415" s="59" t="str">
        <f t="shared" si="117"/>
        <v/>
      </c>
    </row>
    <row r="7416" spans="1:1" ht="30.75" customHeight="1" x14ac:dyDescent="0.25">
      <c r="A7416" s="59" t="str">
        <f t="shared" si="117"/>
        <v/>
      </c>
    </row>
    <row r="7417" spans="1:1" ht="30.75" customHeight="1" x14ac:dyDescent="0.25">
      <c r="A7417" s="59" t="str">
        <f t="shared" si="117"/>
        <v/>
      </c>
    </row>
    <row r="7418" spans="1:1" ht="30.75" customHeight="1" x14ac:dyDescent="0.25">
      <c r="A7418" s="59" t="str">
        <f t="shared" si="117"/>
        <v/>
      </c>
    </row>
    <row r="7419" spans="1:1" ht="30.75" customHeight="1" x14ac:dyDescent="0.25">
      <c r="A7419" s="59" t="str">
        <f t="shared" si="117"/>
        <v/>
      </c>
    </row>
    <row r="7420" spans="1:1" ht="30.75" customHeight="1" x14ac:dyDescent="0.25">
      <c r="A7420" s="59" t="str">
        <f t="shared" si="117"/>
        <v/>
      </c>
    </row>
    <row r="7421" spans="1:1" ht="30.75" customHeight="1" x14ac:dyDescent="0.25">
      <c r="A7421" s="59" t="str">
        <f t="shared" si="117"/>
        <v/>
      </c>
    </row>
    <row r="7422" spans="1:1" ht="30.75" customHeight="1" x14ac:dyDescent="0.25">
      <c r="A7422" s="59" t="str">
        <f t="shared" si="117"/>
        <v/>
      </c>
    </row>
    <row r="7423" spans="1:1" ht="30.75" customHeight="1" x14ac:dyDescent="0.25">
      <c r="A7423" s="59" t="str">
        <f t="shared" si="117"/>
        <v/>
      </c>
    </row>
    <row r="7424" spans="1:1" ht="30.75" customHeight="1" x14ac:dyDescent="0.25">
      <c r="A7424" s="59" t="str">
        <f t="shared" si="117"/>
        <v/>
      </c>
    </row>
    <row r="7425" spans="1:1" ht="30.75" customHeight="1" x14ac:dyDescent="0.25">
      <c r="A7425" s="59" t="str">
        <f t="shared" si="117"/>
        <v/>
      </c>
    </row>
    <row r="7426" spans="1:1" ht="30.75" customHeight="1" x14ac:dyDescent="0.25">
      <c r="A7426" s="59" t="str">
        <f t="shared" si="117"/>
        <v/>
      </c>
    </row>
    <row r="7427" spans="1:1" ht="30.75" customHeight="1" x14ac:dyDescent="0.25">
      <c r="A7427" s="59" t="str">
        <f t="shared" ref="A7427:A7490" si="118">IF(B7427&lt;&gt;"",DATE(2020,INT((ROW(A7425)-1)/27)+1,1),"")</f>
        <v/>
      </c>
    </row>
    <row r="7428" spans="1:1" ht="30.75" customHeight="1" x14ac:dyDescent="0.25">
      <c r="A7428" s="59" t="str">
        <f t="shared" si="118"/>
        <v/>
      </c>
    </row>
    <row r="7429" spans="1:1" ht="30.75" customHeight="1" x14ac:dyDescent="0.25">
      <c r="A7429" s="59" t="str">
        <f t="shared" si="118"/>
        <v/>
      </c>
    </row>
    <row r="7430" spans="1:1" ht="30.75" customHeight="1" x14ac:dyDescent="0.25">
      <c r="A7430" s="59" t="str">
        <f t="shared" si="118"/>
        <v/>
      </c>
    </row>
    <row r="7431" spans="1:1" ht="30.75" customHeight="1" x14ac:dyDescent="0.25">
      <c r="A7431" s="59" t="str">
        <f t="shared" si="118"/>
        <v/>
      </c>
    </row>
    <row r="7432" spans="1:1" ht="30.75" customHeight="1" x14ac:dyDescent="0.25">
      <c r="A7432" s="59" t="str">
        <f t="shared" si="118"/>
        <v/>
      </c>
    </row>
    <row r="7433" spans="1:1" ht="30.75" customHeight="1" x14ac:dyDescent="0.25">
      <c r="A7433" s="59" t="str">
        <f t="shared" si="118"/>
        <v/>
      </c>
    </row>
    <row r="7434" spans="1:1" ht="30.75" customHeight="1" x14ac:dyDescent="0.25">
      <c r="A7434" s="59" t="str">
        <f t="shared" si="118"/>
        <v/>
      </c>
    </row>
    <row r="7435" spans="1:1" ht="30.75" customHeight="1" x14ac:dyDescent="0.25">
      <c r="A7435" s="59" t="str">
        <f t="shared" si="118"/>
        <v/>
      </c>
    </row>
    <row r="7436" spans="1:1" ht="30.75" customHeight="1" x14ac:dyDescent="0.25">
      <c r="A7436" s="59" t="str">
        <f t="shared" si="118"/>
        <v/>
      </c>
    </row>
    <row r="7437" spans="1:1" ht="30.75" customHeight="1" x14ac:dyDescent="0.25">
      <c r="A7437" s="59" t="str">
        <f t="shared" si="118"/>
        <v/>
      </c>
    </row>
    <row r="7438" spans="1:1" ht="30.75" customHeight="1" x14ac:dyDescent="0.25">
      <c r="A7438" s="59" t="str">
        <f t="shared" si="118"/>
        <v/>
      </c>
    </row>
    <row r="7439" spans="1:1" ht="30.75" customHeight="1" x14ac:dyDescent="0.25">
      <c r="A7439" s="59" t="str">
        <f t="shared" si="118"/>
        <v/>
      </c>
    </row>
    <row r="7440" spans="1:1" ht="30.75" customHeight="1" x14ac:dyDescent="0.25">
      <c r="A7440" s="59" t="str">
        <f t="shared" si="118"/>
        <v/>
      </c>
    </row>
    <row r="7441" spans="1:1" ht="30.75" customHeight="1" x14ac:dyDescent="0.25">
      <c r="A7441" s="59" t="str">
        <f t="shared" si="118"/>
        <v/>
      </c>
    </row>
    <row r="7442" spans="1:1" ht="30.75" customHeight="1" x14ac:dyDescent="0.25">
      <c r="A7442" s="59" t="str">
        <f t="shared" si="118"/>
        <v/>
      </c>
    </row>
    <row r="7443" spans="1:1" ht="30.75" customHeight="1" x14ac:dyDescent="0.25">
      <c r="A7443" s="59" t="str">
        <f t="shared" si="118"/>
        <v/>
      </c>
    </row>
    <row r="7444" spans="1:1" ht="30.75" customHeight="1" x14ac:dyDescent="0.25">
      <c r="A7444" s="59" t="str">
        <f t="shared" si="118"/>
        <v/>
      </c>
    </row>
    <row r="7445" spans="1:1" ht="30.75" customHeight="1" x14ac:dyDescent="0.25">
      <c r="A7445" s="59" t="str">
        <f t="shared" si="118"/>
        <v/>
      </c>
    </row>
    <row r="7446" spans="1:1" ht="30.75" customHeight="1" x14ac:dyDescent="0.25">
      <c r="A7446" s="59" t="str">
        <f t="shared" si="118"/>
        <v/>
      </c>
    </row>
    <row r="7447" spans="1:1" ht="30.75" customHeight="1" x14ac:dyDescent="0.25">
      <c r="A7447" s="59" t="str">
        <f t="shared" si="118"/>
        <v/>
      </c>
    </row>
    <row r="7448" spans="1:1" ht="30.75" customHeight="1" x14ac:dyDescent="0.25">
      <c r="A7448" s="59" t="str">
        <f t="shared" si="118"/>
        <v/>
      </c>
    </row>
    <row r="7449" spans="1:1" ht="30.75" customHeight="1" x14ac:dyDescent="0.25">
      <c r="A7449" s="59" t="str">
        <f t="shared" si="118"/>
        <v/>
      </c>
    </row>
    <row r="7450" spans="1:1" ht="30.75" customHeight="1" x14ac:dyDescent="0.25">
      <c r="A7450" s="59" t="str">
        <f t="shared" si="118"/>
        <v/>
      </c>
    </row>
    <row r="7451" spans="1:1" ht="30.75" customHeight="1" x14ac:dyDescent="0.25">
      <c r="A7451" s="59" t="str">
        <f t="shared" si="118"/>
        <v/>
      </c>
    </row>
    <row r="7452" spans="1:1" ht="30.75" customHeight="1" x14ac:dyDescent="0.25">
      <c r="A7452" s="59" t="str">
        <f t="shared" si="118"/>
        <v/>
      </c>
    </row>
    <row r="7453" spans="1:1" ht="30.75" customHeight="1" x14ac:dyDescent="0.25">
      <c r="A7453" s="59" t="str">
        <f t="shared" si="118"/>
        <v/>
      </c>
    </row>
    <row r="7454" spans="1:1" ht="30.75" customHeight="1" x14ac:dyDescent="0.25">
      <c r="A7454" s="59" t="str">
        <f t="shared" si="118"/>
        <v/>
      </c>
    </row>
    <row r="7455" spans="1:1" ht="30.75" customHeight="1" x14ac:dyDescent="0.25">
      <c r="A7455" s="59" t="str">
        <f t="shared" si="118"/>
        <v/>
      </c>
    </row>
    <row r="7456" spans="1:1" ht="30.75" customHeight="1" x14ac:dyDescent="0.25">
      <c r="A7456" s="59" t="str">
        <f t="shared" si="118"/>
        <v/>
      </c>
    </row>
    <row r="7457" spans="1:1" ht="30.75" customHeight="1" x14ac:dyDescent="0.25">
      <c r="A7457" s="59" t="str">
        <f t="shared" si="118"/>
        <v/>
      </c>
    </row>
    <row r="7458" spans="1:1" ht="30.75" customHeight="1" x14ac:dyDescent="0.25">
      <c r="A7458" s="59" t="str">
        <f t="shared" si="118"/>
        <v/>
      </c>
    </row>
    <row r="7459" spans="1:1" ht="30.75" customHeight="1" x14ac:dyDescent="0.25">
      <c r="A7459" s="59" t="str">
        <f t="shared" si="118"/>
        <v/>
      </c>
    </row>
    <row r="7460" spans="1:1" ht="30.75" customHeight="1" x14ac:dyDescent="0.25">
      <c r="A7460" s="59" t="str">
        <f t="shared" si="118"/>
        <v/>
      </c>
    </row>
    <row r="7461" spans="1:1" ht="30.75" customHeight="1" x14ac:dyDescent="0.25">
      <c r="A7461" s="59" t="str">
        <f t="shared" si="118"/>
        <v/>
      </c>
    </row>
    <row r="7462" spans="1:1" ht="30.75" customHeight="1" x14ac:dyDescent="0.25">
      <c r="A7462" s="59" t="str">
        <f t="shared" si="118"/>
        <v/>
      </c>
    </row>
    <row r="7463" spans="1:1" ht="30.75" customHeight="1" x14ac:dyDescent="0.25">
      <c r="A7463" s="59" t="str">
        <f t="shared" si="118"/>
        <v/>
      </c>
    </row>
    <row r="7464" spans="1:1" ht="30.75" customHeight="1" x14ac:dyDescent="0.25">
      <c r="A7464" s="59" t="str">
        <f t="shared" si="118"/>
        <v/>
      </c>
    </row>
    <row r="7465" spans="1:1" ht="30.75" customHeight="1" x14ac:dyDescent="0.25">
      <c r="A7465" s="59" t="str">
        <f t="shared" si="118"/>
        <v/>
      </c>
    </row>
    <row r="7466" spans="1:1" ht="30.75" customHeight="1" x14ac:dyDescent="0.25">
      <c r="A7466" s="59" t="str">
        <f t="shared" si="118"/>
        <v/>
      </c>
    </row>
    <row r="7467" spans="1:1" ht="30.75" customHeight="1" x14ac:dyDescent="0.25">
      <c r="A7467" s="59" t="str">
        <f t="shared" si="118"/>
        <v/>
      </c>
    </row>
    <row r="7468" spans="1:1" ht="30.75" customHeight="1" x14ac:dyDescent="0.25">
      <c r="A7468" s="59" t="str">
        <f t="shared" si="118"/>
        <v/>
      </c>
    </row>
    <row r="7469" spans="1:1" ht="30.75" customHeight="1" x14ac:dyDescent="0.25">
      <c r="A7469" s="59" t="str">
        <f t="shared" si="118"/>
        <v/>
      </c>
    </row>
    <row r="7470" spans="1:1" ht="30.75" customHeight="1" x14ac:dyDescent="0.25">
      <c r="A7470" s="59" t="str">
        <f t="shared" si="118"/>
        <v/>
      </c>
    </row>
    <row r="7471" spans="1:1" ht="30.75" customHeight="1" x14ac:dyDescent="0.25">
      <c r="A7471" s="59" t="str">
        <f t="shared" si="118"/>
        <v/>
      </c>
    </row>
    <row r="7472" spans="1:1" ht="30.75" customHeight="1" x14ac:dyDescent="0.25">
      <c r="A7472" s="59" t="str">
        <f t="shared" si="118"/>
        <v/>
      </c>
    </row>
    <row r="7473" spans="1:1" ht="30.75" customHeight="1" x14ac:dyDescent="0.25">
      <c r="A7473" s="59" t="str">
        <f t="shared" si="118"/>
        <v/>
      </c>
    </row>
    <row r="7474" spans="1:1" ht="30.75" customHeight="1" x14ac:dyDescent="0.25">
      <c r="A7474" s="59" t="str">
        <f t="shared" si="118"/>
        <v/>
      </c>
    </row>
    <row r="7475" spans="1:1" ht="30.75" customHeight="1" x14ac:dyDescent="0.25">
      <c r="A7475" s="59" t="str">
        <f t="shared" si="118"/>
        <v/>
      </c>
    </row>
    <row r="7476" spans="1:1" ht="30.75" customHeight="1" x14ac:dyDescent="0.25">
      <c r="A7476" s="59" t="str">
        <f t="shared" si="118"/>
        <v/>
      </c>
    </row>
    <row r="7477" spans="1:1" ht="30.75" customHeight="1" x14ac:dyDescent="0.25">
      <c r="A7477" s="59" t="str">
        <f t="shared" si="118"/>
        <v/>
      </c>
    </row>
    <row r="7478" spans="1:1" ht="30.75" customHeight="1" x14ac:dyDescent="0.25">
      <c r="A7478" s="59" t="str">
        <f t="shared" si="118"/>
        <v/>
      </c>
    </row>
    <row r="7479" spans="1:1" ht="30.75" customHeight="1" x14ac:dyDescent="0.25">
      <c r="A7479" s="59" t="str">
        <f t="shared" si="118"/>
        <v/>
      </c>
    </row>
    <row r="7480" spans="1:1" ht="30.75" customHeight="1" x14ac:dyDescent="0.25">
      <c r="A7480" s="59" t="str">
        <f t="shared" si="118"/>
        <v/>
      </c>
    </row>
    <row r="7481" spans="1:1" ht="30.75" customHeight="1" x14ac:dyDescent="0.25">
      <c r="A7481" s="59" t="str">
        <f t="shared" si="118"/>
        <v/>
      </c>
    </row>
    <row r="7482" spans="1:1" ht="30.75" customHeight="1" x14ac:dyDescent="0.25">
      <c r="A7482" s="59" t="str">
        <f t="shared" si="118"/>
        <v/>
      </c>
    </row>
    <row r="7483" spans="1:1" ht="30.75" customHeight="1" x14ac:dyDescent="0.25">
      <c r="A7483" s="59" t="str">
        <f t="shared" si="118"/>
        <v/>
      </c>
    </row>
    <row r="7484" spans="1:1" ht="30.75" customHeight="1" x14ac:dyDescent="0.25">
      <c r="A7484" s="59" t="str">
        <f t="shared" si="118"/>
        <v/>
      </c>
    </row>
    <row r="7485" spans="1:1" ht="30.75" customHeight="1" x14ac:dyDescent="0.25">
      <c r="A7485" s="59" t="str">
        <f t="shared" si="118"/>
        <v/>
      </c>
    </row>
    <row r="7486" spans="1:1" ht="30.75" customHeight="1" x14ac:dyDescent="0.25">
      <c r="A7486" s="59" t="str">
        <f t="shared" si="118"/>
        <v/>
      </c>
    </row>
    <row r="7487" spans="1:1" ht="30.75" customHeight="1" x14ac:dyDescent="0.25">
      <c r="A7487" s="59" t="str">
        <f t="shared" si="118"/>
        <v/>
      </c>
    </row>
    <row r="7488" spans="1:1" ht="30.75" customHeight="1" x14ac:dyDescent="0.25">
      <c r="A7488" s="59" t="str">
        <f t="shared" si="118"/>
        <v/>
      </c>
    </row>
    <row r="7489" spans="1:1" ht="30.75" customHeight="1" x14ac:dyDescent="0.25">
      <c r="A7489" s="59" t="str">
        <f t="shared" si="118"/>
        <v/>
      </c>
    </row>
    <row r="7490" spans="1:1" ht="30.75" customHeight="1" x14ac:dyDescent="0.25">
      <c r="A7490" s="59" t="str">
        <f t="shared" si="118"/>
        <v/>
      </c>
    </row>
    <row r="7491" spans="1:1" ht="30.75" customHeight="1" x14ac:dyDescent="0.25">
      <c r="A7491" s="59" t="str">
        <f t="shared" ref="A7491:A7554" si="119">IF(B7491&lt;&gt;"",DATE(2020,INT((ROW(A7489)-1)/27)+1,1),"")</f>
        <v/>
      </c>
    </row>
    <row r="7492" spans="1:1" ht="30.75" customHeight="1" x14ac:dyDescent="0.25">
      <c r="A7492" s="59" t="str">
        <f t="shared" si="119"/>
        <v/>
      </c>
    </row>
    <row r="7493" spans="1:1" ht="30.75" customHeight="1" x14ac:dyDescent="0.25">
      <c r="A7493" s="59" t="str">
        <f t="shared" si="119"/>
        <v/>
      </c>
    </row>
    <row r="7494" spans="1:1" ht="30.75" customHeight="1" x14ac:dyDescent="0.25">
      <c r="A7494" s="59" t="str">
        <f t="shared" si="119"/>
        <v/>
      </c>
    </row>
    <row r="7495" spans="1:1" ht="30.75" customHeight="1" x14ac:dyDescent="0.25">
      <c r="A7495" s="59" t="str">
        <f t="shared" si="119"/>
        <v/>
      </c>
    </row>
    <row r="7496" spans="1:1" ht="30.75" customHeight="1" x14ac:dyDescent="0.25">
      <c r="A7496" s="59" t="str">
        <f t="shared" si="119"/>
        <v/>
      </c>
    </row>
    <row r="7497" spans="1:1" ht="30.75" customHeight="1" x14ac:dyDescent="0.25">
      <c r="A7497" s="59" t="str">
        <f t="shared" si="119"/>
        <v/>
      </c>
    </row>
    <row r="7498" spans="1:1" ht="30.75" customHeight="1" x14ac:dyDescent="0.25">
      <c r="A7498" s="59" t="str">
        <f t="shared" si="119"/>
        <v/>
      </c>
    </row>
    <row r="7499" spans="1:1" ht="30.75" customHeight="1" x14ac:dyDescent="0.25">
      <c r="A7499" s="59" t="str">
        <f t="shared" si="119"/>
        <v/>
      </c>
    </row>
    <row r="7500" spans="1:1" ht="30.75" customHeight="1" x14ac:dyDescent="0.25">
      <c r="A7500" s="59" t="str">
        <f t="shared" si="119"/>
        <v/>
      </c>
    </row>
    <row r="7501" spans="1:1" ht="30.75" customHeight="1" x14ac:dyDescent="0.25">
      <c r="A7501" s="59" t="str">
        <f t="shared" si="119"/>
        <v/>
      </c>
    </row>
    <row r="7502" spans="1:1" ht="30.75" customHeight="1" x14ac:dyDescent="0.25">
      <c r="A7502" s="59" t="str">
        <f t="shared" si="119"/>
        <v/>
      </c>
    </row>
    <row r="7503" spans="1:1" ht="30.75" customHeight="1" x14ac:dyDescent="0.25">
      <c r="A7503" s="59" t="str">
        <f t="shared" si="119"/>
        <v/>
      </c>
    </row>
    <row r="7504" spans="1:1" ht="30.75" customHeight="1" x14ac:dyDescent="0.25">
      <c r="A7504" s="59" t="str">
        <f t="shared" si="119"/>
        <v/>
      </c>
    </row>
    <row r="7505" spans="1:1" ht="30.75" customHeight="1" x14ac:dyDescent="0.25">
      <c r="A7505" s="59" t="str">
        <f t="shared" si="119"/>
        <v/>
      </c>
    </row>
    <row r="7506" spans="1:1" ht="30.75" customHeight="1" x14ac:dyDescent="0.25">
      <c r="A7506" s="59" t="str">
        <f t="shared" si="119"/>
        <v/>
      </c>
    </row>
    <row r="7507" spans="1:1" ht="30.75" customHeight="1" x14ac:dyDescent="0.25">
      <c r="A7507" s="59" t="str">
        <f t="shared" si="119"/>
        <v/>
      </c>
    </row>
    <row r="7508" spans="1:1" ht="30.75" customHeight="1" x14ac:dyDescent="0.25">
      <c r="A7508" s="59" t="str">
        <f t="shared" si="119"/>
        <v/>
      </c>
    </row>
    <row r="7509" spans="1:1" ht="30.75" customHeight="1" x14ac:dyDescent="0.25">
      <c r="A7509" s="59" t="str">
        <f t="shared" si="119"/>
        <v/>
      </c>
    </row>
    <row r="7510" spans="1:1" ht="30.75" customHeight="1" x14ac:dyDescent="0.25">
      <c r="A7510" s="59" t="str">
        <f t="shared" si="119"/>
        <v/>
      </c>
    </row>
    <row r="7511" spans="1:1" ht="30.75" customHeight="1" x14ac:dyDescent="0.25">
      <c r="A7511" s="59" t="str">
        <f t="shared" si="119"/>
        <v/>
      </c>
    </row>
    <row r="7512" spans="1:1" ht="30.75" customHeight="1" x14ac:dyDescent="0.25">
      <c r="A7512" s="59" t="str">
        <f t="shared" si="119"/>
        <v/>
      </c>
    </row>
    <row r="7513" spans="1:1" ht="30.75" customHeight="1" x14ac:dyDescent="0.25">
      <c r="A7513" s="59" t="str">
        <f t="shared" si="119"/>
        <v/>
      </c>
    </row>
    <row r="7514" spans="1:1" ht="30.75" customHeight="1" x14ac:dyDescent="0.25">
      <c r="A7514" s="59" t="str">
        <f t="shared" si="119"/>
        <v/>
      </c>
    </row>
    <row r="7515" spans="1:1" ht="30.75" customHeight="1" x14ac:dyDescent="0.25">
      <c r="A7515" s="59" t="str">
        <f t="shared" si="119"/>
        <v/>
      </c>
    </row>
    <row r="7516" spans="1:1" ht="30.75" customHeight="1" x14ac:dyDescent="0.25">
      <c r="A7516" s="59" t="str">
        <f t="shared" si="119"/>
        <v/>
      </c>
    </row>
    <row r="7517" spans="1:1" ht="30.75" customHeight="1" x14ac:dyDescent="0.25">
      <c r="A7517" s="59" t="str">
        <f t="shared" si="119"/>
        <v/>
      </c>
    </row>
    <row r="7518" spans="1:1" ht="30.75" customHeight="1" x14ac:dyDescent="0.25">
      <c r="A7518" s="59" t="str">
        <f t="shared" si="119"/>
        <v/>
      </c>
    </row>
    <row r="7519" spans="1:1" ht="30.75" customHeight="1" x14ac:dyDescent="0.25">
      <c r="A7519" s="59" t="str">
        <f t="shared" si="119"/>
        <v/>
      </c>
    </row>
    <row r="7520" spans="1:1" ht="30.75" customHeight="1" x14ac:dyDescent="0.25">
      <c r="A7520" s="59" t="str">
        <f t="shared" si="119"/>
        <v/>
      </c>
    </row>
    <row r="7521" spans="1:1" ht="30.75" customHeight="1" x14ac:dyDescent="0.25">
      <c r="A7521" s="59" t="str">
        <f t="shared" si="119"/>
        <v/>
      </c>
    </row>
    <row r="7522" spans="1:1" ht="30.75" customHeight="1" x14ac:dyDescent="0.25">
      <c r="A7522" s="59" t="str">
        <f t="shared" si="119"/>
        <v/>
      </c>
    </row>
    <row r="7523" spans="1:1" ht="30.75" customHeight="1" x14ac:dyDescent="0.25">
      <c r="A7523" s="59" t="str">
        <f t="shared" si="119"/>
        <v/>
      </c>
    </row>
    <row r="7524" spans="1:1" ht="30.75" customHeight="1" x14ac:dyDescent="0.25">
      <c r="A7524" s="59" t="str">
        <f t="shared" si="119"/>
        <v/>
      </c>
    </row>
    <row r="7525" spans="1:1" ht="30.75" customHeight="1" x14ac:dyDescent="0.25">
      <c r="A7525" s="59" t="str">
        <f t="shared" si="119"/>
        <v/>
      </c>
    </row>
    <row r="7526" spans="1:1" ht="30.75" customHeight="1" x14ac:dyDescent="0.25">
      <c r="A7526" s="59" t="str">
        <f t="shared" si="119"/>
        <v/>
      </c>
    </row>
    <row r="7527" spans="1:1" ht="30.75" customHeight="1" x14ac:dyDescent="0.25">
      <c r="A7527" s="59" t="str">
        <f t="shared" si="119"/>
        <v/>
      </c>
    </row>
    <row r="7528" spans="1:1" ht="30.75" customHeight="1" x14ac:dyDescent="0.25">
      <c r="A7528" s="59" t="str">
        <f t="shared" si="119"/>
        <v/>
      </c>
    </row>
    <row r="7529" spans="1:1" ht="30.75" customHeight="1" x14ac:dyDescent="0.25">
      <c r="A7529" s="59" t="str">
        <f t="shared" si="119"/>
        <v/>
      </c>
    </row>
    <row r="7530" spans="1:1" ht="30.75" customHeight="1" x14ac:dyDescent="0.25">
      <c r="A7530" s="59" t="str">
        <f t="shared" si="119"/>
        <v/>
      </c>
    </row>
    <row r="7531" spans="1:1" ht="30.75" customHeight="1" x14ac:dyDescent="0.25">
      <c r="A7531" s="59" t="str">
        <f t="shared" si="119"/>
        <v/>
      </c>
    </row>
    <row r="7532" spans="1:1" ht="30.75" customHeight="1" x14ac:dyDescent="0.25">
      <c r="A7532" s="59" t="str">
        <f t="shared" si="119"/>
        <v/>
      </c>
    </row>
    <row r="7533" spans="1:1" ht="30.75" customHeight="1" x14ac:dyDescent="0.25">
      <c r="A7533" s="59" t="str">
        <f t="shared" si="119"/>
        <v/>
      </c>
    </row>
    <row r="7534" spans="1:1" ht="30.75" customHeight="1" x14ac:dyDescent="0.25">
      <c r="A7534" s="59" t="str">
        <f t="shared" si="119"/>
        <v/>
      </c>
    </row>
    <row r="7535" spans="1:1" ht="30.75" customHeight="1" x14ac:dyDescent="0.25">
      <c r="A7535" s="59" t="str">
        <f t="shared" si="119"/>
        <v/>
      </c>
    </row>
    <row r="7536" spans="1:1" ht="30.75" customHeight="1" x14ac:dyDescent="0.25">
      <c r="A7536" s="59" t="str">
        <f t="shared" si="119"/>
        <v/>
      </c>
    </row>
    <row r="7537" spans="1:1" ht="30.75" customHeight="1" x14ac:dyDescent="0.25">
      <c r="A7537" s="59" t="str">
        <f t="shared" si="119"/>
        <v/>
      </c>
    </row>
    <row r="7538" spans="1:1" ht="30.75" customHeight="1" x14ac:dyDescent="0.25">
      <c r="A7538" s="59" t="str">
        <f t="shared" si="119"/>
        <v/>
      </c>
    </row>
    <row r="7539" spans="1:1" ht="30.75" customHeight="1" x14ac:dyDescent="0.25">
      <c r="A7539" s="59" t="str">
        <f t="shared" si="119"/>
        <v/>
      </c>
    </row>
    <row r="7540" spans="1:1" ht="30.75" customHeight="1" x14ac:dyDescent="0.25">
      <c r="A7540" s="59" t="str">
        <f t="shared" si="119"/>
        <v/>
      </c>
    </row>
    <row r="7541" spans="1:1" ht="30.75" customHeight="1" x14ac:dyDescent="0.25">
      <c r="A7541" s="59" t="str">
        <f t="shared" si="119"/>
        <v/>
      </c>
    </row>
    <row r="7542" spans="1:1" ht="30.75" customHeight="1" x14ac:dyDescent="0.25">
      <c r="A7542" s="59" t="str">
        <f t="shared" si="119"/>
        <v/>
      </c>
    </row>
    <row r="7543" spans="1:1" ht="30.75" customHeight="1" x14ac:dyDescent="0.25">
      <c r="A7543" s="59" t="str">
        <f t="shared" si="119"/>
        <v/>
      </c>
    </row>
    <row r="7544" spans="1:1" ht="30.75" customHeight="1" x14ac:dyDescent="0.25">
      <c r="A7544" s="59" t="str">
        <f t="shared" si="119"/>
        <v/>
      </c>
    </row>
    <row r="7545" spans="1:1" ht="30.75" customHeight="1" x14ac:dyDescent="0.25">
      <c r="A7545" s="59" t="str">
        <f t="shared" si="119"/>
        <v/>
      </c>
    </row>
    <row r="7546" spans="1:1" ht="30.75" customHeight="1" x14ac:dyDescent="0.25">
      <c r="A7546" s="59" t="str">
        <f t="shared" si="119"/>
        <v/>
      </c>
    </row>
    <row r="7547" spans="1:1" ht="30.75" customHeight="1" x14ac:dyDescent="0.25">
      <c r="A7547" s="59" t="str">
        <f t="shared" si="119"/>
        <v/>
      </c>
    </row>
    <row r="7548" spans="1:1" ht="30.75" customHeight="1" x14ac:dyDescent="0.25">
      <c r="A7548" s="59" t="str">
        <f t="shared" si="119"/>
        <v/>
      </c>
    </row>
    <row r="7549" spans="1:1" ht="30.75" customHeight="1" x14ac:dyDescent="0.25">
      <c r="A7549" s="59" t="str">
        <f t="shared" si="119"/>
        <v/>
      </c>
    </row>
    <row r="7550" spans="1:1" ht="30.75" customHeight="1" x14ac:dyDescent="0.25">
      <c r="A7550" s="59" t="str">
        <f t="shared" si="119"/>
        <v/>
      </c>
    </row>
    <row r="7551" spans="1:1" ht="30.75" customHeight="1" x14ac:dyDescent="0.25">
      <c r="A7551" s="59" t="str">
        <f t="shared" si="119"/>
        <v/>
      </c>
    </row>
    <row r="7552" spans="1:1" ht="30.75" customHeight="1" x14ac:dyDescent="0.25">
      <c r="A7552" s="59" t="str">
        <f t="shared" si="119"/>
        <v/>
      </c>
    </row>
    <row r="7553" spans="1:1" ht="30.75" customHeight="1" x14ac:dyDescent="0.25">
      <c r="A7553" s="59" t="str">
        <f t="shared" si="119"/>
        <v/>
      </c>
    </row>
    <row r="7554" spans="1:1" ht="30.75" customHeight="1" x14ac:dyDescent="0.25">
      <c r="A7554" s="59" t="str">
        <f t="shared" si="119"/>
        <v/>
      </c>
    </row>
    <row r="7555" spans="1:1" ht="30.75" customHeight="1" x14ac:dyDescent="0.25">
      <c r="A7555" s="59" t="str">
        <f t="shared" ref="A7555:A7618" si="120">IF(B7555&lt;&gt;"",DATE(2020,INT((ROW(A7553)-1)/27)+1,1),"")</f>
        <v/>
      </c>
    </row>
    <row r="7556" spans="1:1" ht="30.75" customHeight="1" x14ac:dyDescent="0.25">
      <c r="A7556" s="59" t="str">
        <f t="shared" si="120"/>
        <v/>
      </c>
    </row>
    <row r="7557" spans="1:1" ht="30.75" customHeight="1" x14ac:dyDescent="0.25">
      <c r="A7557" s="59" t="str">
        <f t="shared" si="120"/>
        <v/>
      </c>
    </row>
    <row r="7558" spans="1:1" ht="30.75" customHeight="1" x14ac:dyDescent="0.25">
      <c r="A7558" s="59" t="str">
        <f t="shared" si="120"/>
        <v/>
      </c>
    </row>
    <row r="7559" spans="1:1" ht="30.75" customHeight="1" x14ac:dyDescent="0.25">
      <c r="A7559" s="59" t="str">
        <f t="shared" si="120"/>
        <v/>
      </c>
    </row>
    <row r="7560" spans="1:1" ht="30.75" customHeight="1" x14ac:dyDescent="0.25">
      <c r="A7560" s="59" t="str">
        <f t="shared" si="120"/>
        <v/>
      </c>
    </row>
    <row r="7561" spans="1:1" ht="30.75" customHeight="1" x14ac:dyDescent="0.25">
      <c r="A7561" s="59" t="str">
        <f t="shared" si="120"/>
        <v/>
      </c>
    </row>
    <row r="7562" spans="1:1" ht="30.75" customHeight="1" x14ac:dyDescent="0.25">
      <c r="A7562" s="59" t="str">
        <f t="shared" si="120"/>
        <v/>
      </c>
    </row>
    <row r="7563" spans="1:1" ht="30.75" customHeight="1" x14ac:dyDescent="0.25">
      <c r="A7563" s="59" t="str">
        <f t="shared" si="120"/>
        <v/>
      </c>
    </row>
    <row r="7564" spans="1:1" ht="30.75" customHeight="1" x14ac:dyDescent="0.25">
      <c r="A7564" s="59" t="str">
        <f t="shared" si="120"/>
        <v/>
      </c>
    </row>
    <row r="7565" spans="1:1" ht="30.75" customHeight="1" x14ac:dyDescent="0.25">
      <c r="A7565" s="59" t="str">
        <f t="shared" si="120"/>
        <v/>
      </c>
    </row>
    <row r="7566" spans="1:1" ht="30.75" customHeight="1" x14ac:dyDescent="0.25">
      <c r="A7566" s="59" t="str">
        <f t="shared" si="120"/>
        <v/>
      </c>
    </row>
    <row r="7567" spans="1:1" ht="30.75" customHeight="1" x14ac:dyDescent="0.25">
      <c r="A7567" s="59" t="str">
        <f t="shared" si="120"/>
        <v/>
      </c>
    </row>
    <row r="7568" spans="1:1" ht="30.75" customHeight="1" x14ac:dyDescent="0.25">
      <c r="A7568" s="59" t="str">
        <f t="shared" si="120"/>
        <v/>
      </c>
    </row>
    <row r="7569" spans="1:1" ht="30.75" customHeight="1" x14ac:dyDescent="0.25">
      <c r="A7569" s="59" t="str">
        <f t="shared" si="120"/>
        <v/>
      </c>
    </row>
    <row r="7570" spans="1:1" ht="30.75" customHeight="1" x14ac:dyDescent="0.25">
      <c r="A7570" s="59" t="str">
        <f t="shared" si="120"/>
        <v/>
      </c>
    </row>
    <row r="7571" spans="1:1" ht="30.75" customHeight="1" x14ac:dyDescent="0.25">
      <c r="A7571" s="59" t="str">
        <f t="shared" si="120"/>
        <v/>
      </c>
    </row>
    <row r="7572" spans="1:1" ht="30.75" customHeight="1" x14ac:dyDescent="0.25">
      <c r="A7572" s="59" t="str">
        <f t="shared" si="120"/>
        <v/>
      </c>
    </row>
    <row r="7573" spans="1:1" ht="30.75" customHeight="1" x14ac:dyDescent="0.25">
      <c r="A7573" s="59" t="str">
        <f t="shared" si="120"/>
        <v/>
      </c>
    </row>
    <row r="7574" spans="1:1" ht="30.75" customHeight="1" x14ac:dyDescent="0.25">
      <c r="A7574" s="59" t="str">
        <f t="shared" si="120"/>
        <v/>
      </c>
    </row>
    <row r="7575" spans="1:1" ht="30.75" customHeight="1" x14ac:dyDescent="0.25">
      <c r="A7575" s="59" t="str">
        <f t="shared" si="120"/>
        <v/>
      </c>
    </row>
    <row r="7576" spans="1:1" ht="30.75" customHeight="1" x14ac:dyDescent="0.25">
      <c r="A7576" s="59" t="str">
        <f t="shared" si="120"/>
        <v/>
      </c>
    </row>
    <row r="7577" spans="1:1" ht="30.75" customHeight="1" x14ac:dyDescent="0.25">
      <c r="A7577" s="59" t="str">
        <f t="shared" si="120"/>
        <v/>
      </c>
    </row>
    <row r="7578" spans="1:1" ht="30.75" customHeight="1" x14ac:dyDescent="0.25">
      <c r="A7578" s="59" t="str">
        <f t="shared" si="120"/>
        <v/>
      </c>
    </row>
    <row r="7579" spans="1:1" ht="30.75" customHeight="1" x14ac:dyDescent="0.25">
      <c r="A7579" s="59" t="str">
        <f t="shared" si="120"/>
        <v/>
      </c>
    </row>
    <row r="7580" spans="1:1" ht="30.75" customHeight="1" x14ac:dyDescent="0.25">
      <c r="A7580" s="59" t="str">
        <f t="shared" si="120"/>
        <v/>
      </c>
    </row>
    <row r="7581" spans="1:1" ht="30.75" customHeight="1" x14ac:dyDescent="0.25">
      <c r="A7581" s="59" t="str">
        <f t="shared" si="120"/>
        <v/>
      </c>
    </row>
    <row r="7582" spans="1:1" ht="30.75" customHeight="1" x14ac:dyDescent="0.25">
      <c r="A7582" s="59" t="str">
        <f t="shared" si="120"/>
        <v/>
      </c>
    </row>
    <row r="7583" spans="1:1" ht="30.75" customHeight="1" x14ac:dyDescent="0.25">
      <c r="A7583" s="59" t="str">
        <f t="shared" si="120"/>
        <v/>
      </c>
    </row>
    <row r="7584" spans="1:1" ht="30.75" customHeight="1" x14ac:dyDescent="0.25">
      <c r="A7584" s="59" t="str">
        <f t="shared" si="120"/>
        <v/>
      </c>
    </row>
    <row r="7585" spans="1:1" ht="30.75" customHeight="1" x14ac:dyDescent="0.25">
      <c r="A7585" s="59" t="str">
        <f t="shared" si="120"/>
        <v/>
      </c>
    </row>
    <row r="7586" spans="1:1" ht="30.75" customHeight="1" x14ac:dyDescent="0.25">
      <c r="A7586" s="59" t="str">
        <f t="shared" si="120"/>
        <v/>
      </c>
    </row>
    <row r="7587" spans="1:1" ht="30.75" customHeight="1" x14ac:dyDescent="0.25">
      <c r="A7587" s="59" t="str">
        <f t="shared" si="120"/>
        <v/>
      </c>
    </row>
    <row r="7588" spans="1:1" ht="30.75" customHeight="1" x14ac:dyDescent="0.25">
      <c r="A7588" s="59" t="str">
        <f t="shared" si="120"/>
        <v/>
      </c>
    </row>
    <row r="7589" spans="1:1" ht="30.75" customHeight="1" x14ac:dyDescent="0.25">
      <c r="A7589" s="59" t="str">
        <f t="shared" si="120"/>
        <v/>
      </c>
    </row>
    <row r="7590" spans="1:1" ht="30.75" customHeight="1" x14ac:dyDescent="0.25">
      <c r="A7590" s="59" t="str">
        <f t="shared" si="120"/>
        <v/>
      </c>
    </row>
    <row r="7591" spans="1:1" ht="30.75" customHeight="1" x14ac:dyDescent="0.25">
      <c r="A7591" s="59" t="str">
        <f t="shared" si="120"/>
        <v/>
      </c>
    </row>
    <row r="7592" spans="1:1" ht="30.75" customHeight="1" x14ac:dyDescent="0.25">
      <c r="A7592" s="59" t="str">
        <f t="shared" si="120"/>
        <v/>
      </c>
    </row>
    <row r="7593" spans="1:1" ht="30.75" customHeight="1" x14ac:dyDescent="0.25">
      <c r="A7593" s="59" t="str">
        <f t="shared" si="120"/>
        <v/>
      </c>
    </row>
    <row r="7594" spans="1:1" ht="30.75" customHeight="1" x14ac:dyDescent="0.25">
      <c r="A7594" s="59" t="str">
        <f t="shared" si="120"/>
        <v/>
      </c>
    </row>
    <row r="7595" spans="1:1" ht="30.75" customHeight="1" x14ac:dyDescent="0.25">
      <c r="A7595" s="59" t="str">
        <f t="shared" si="120"/>
        <v/>
      </c>
    </row>
    <row r="7596" spans="1:1" ht="30.75" customHeight="1" x14ac:dyDescent="0.25">
      <c r="A7596" s="59" t="str">
        <f t="shared" si="120"/>
        <v/>
      </c>
    </row>
    <row r="7597" spans="1:1" ht="30.75" customHeight="1" x14ac:dyDescent="0.25">
      <c r="A7597" s="59" t="str">
        <f t="shared" si="120"/>
        <v/>
      </c>
    </row>
    <row r="7598" spans="1:1" ht="30.75" customHeight="1" x14ac:dyDescent="0.25">
      <c r="A7598" s="59" t="str">
        <f t="shared" si="120"/>
        <v/>
      </c>
    </row>
    <row r="7599" spans="1:1" ht="30.75" customHeight="1" x14ac:dyDescent="0.25">
      <c r="A7599" s="59" t="str">
        <f t="shared" si="120"/>
        <v/>
      </c>
    </row>
    <row r="7600" spans="1:1" ht="30.75" customHeight="1" x14ac:dyDescent="0.25">
      <c r="A7600" s="59" t="str">
        <f t="shared" si="120"/>
        <v/>
      </c>
    </row>
    <row r="7601" spans="1:1" ht="30.75" customHeight="1" x14ac:dyDescent="0.25">
      <c r="A7601" s="59" t="str">
        <f t="shared" si="120"/>
        <v/>
      </c>
    </row>
    <row r="7602" spans="1:1" ht="30.75" customHeight="1" x14ac:dyDescent="0.25">
      <c r="A7602" s="59" t="str">
        <f t="shared" si="120"/>
        <v/>
      </c>
    </row>
    <row r="7603" spans="1:1" ht="30.75" customHeight="1" x14ac:dyDescent="0.25">
      <c r="A7603" s="59" t="str">
        <f t="shared" si="120"/>
        <v/>
      </c>
    </row>
    <row r="7604" spans="1:1" ht="30.75" customHeight="1" x14ac:dyDescent="0.25">
      <c r="A7604" s="59" t="str">
        <f t="shared" si="120"/>
        <v/>
      </c>
    </row>
    <row r="7605" spans="1:1" ht="30.75" customHeight="1" x14ac:dyDescent="0.25">
      <c r="A7605" s="59" t="str">
        <f t="shared" si="120"/>
        <v/>
      </c>
    </row>
    <row r="7606" spans="1:1" ht="30.75" customHeight="1" x14ac:dyDescent="0.25">
      <c r="A7606" s="59" t="str">
        <f t="shared" si="120"/>
        <v/>
      </c>
    </row>
    <row r="7607" spans="1:1" ht="30.75" customHeight="1" x14ac:dyDescent="0.25">
      <c r="A7607" s="59" t="str">
        <f t="shared" si="120"/>
        <v/>
      </c>
    </row>
    <row r="7608" spans="1:1" ht="30.75" customHeight="1" x14ac:dyDescent="0.25">
      <c r="A7608" s="59" t="str">
        <f t="shared" si="120"/>
        <v/>
      </c>
    </row>
    <row r="7609" spans="1:1" ht="30.75" customHeight="1" x14ac:dyDescent="0.25">
      <c r="A7609" s="59" t="str">
        <f t="shared" si="120"/>
        <v/>
      </c>
    </row>
    <row r="7610" spans="1:1" ht="30.75" customHeight="1" x14ac:dyDescent="0.25">
      <c r="A7610" s="59" t="str">
        <f t="shared" si="120"/>
        <v/>
      </c>
    </row>
    <row r="7611" spans="1:1" ht="30.75" customHeight="1" x14ac:dyDescent="0.25">
      <c r="A7611" s="59" t="str">
        <f t="shared" si="120"/>
        <v/>
      </c>
    </row>
    <row r="7612" spans="1:1" ht="30.75" customHeight="1" x14ac:dyDescent="0.25">
      <c r="A7612" s="59" t="str">
        <f t="shared" si="120"/>
        <v/>
      </c>
    </row>
    <row r="7613" spans="1:1" ht="30.75" customHeight="1" x14ac:dyDescent="0.25">
      <c r="A7613" s="59" t="str">
        <f t="shared" si="120"/>
        <v/>
      </c>
    </row>
    <row r="7614" spans="1:1" ht="30.75" customHeight="1" x14ac:dyDescent="0.25">
      <c r="A7614" s="59" t="str">
        <f t="shared" si="120"/>
        <v/>
      </c>
    </row>
    <row r="7615" spans="1:1" ht="30.75" customHeight="1" x14ac:dyDescent="0.25">
      <c r="A7615" s="59" t="str">
        <f t="shared" si="120"/>
        <v/>
      </c>
    </row>
    <row r="7616" spans="1:1" ht="30.75" customHeight="1" x14ac:dyDescent="0.25">
      <c r="A7616" s="59" t="str">
        <f t="shared" si="120"/>
        <v/>
      </c>
    </row>
    <row r="7617" spans="1:1" ht="30.75" customHeight="1" x14ac:dyDescent="0.25">
      <c r="A7617" s="59" t="str">
        <f t="shared" si="120"/>
        <v/>
      </c>
    </row>
    <row r="7618" spans="1:1" ht="30.75" customHeight="1" x14ac:dyDescent="0.25">
      <c r="A7618" s="59" t="str">
        <f t="shared" si="120"/>
        <v/>
      </c>
    </row>
    <row r="7619" spans="1:1" ht="30.75" customHeight="1" x14ac:dyDescent="0.25">
      <c r="A7619" s="59" t="str">
        <f t="shared" ref="A7619:A7682" si="121">IF(B7619&lt;&gt;"",DATE(2020,INT((ROW(A7617)-1)/27)+1,1),"")</f>
        <v/>
      </c>
    </row>
    <row r="7620" spans="1:1" ht="30.75" customHeight="1" x14ac:dyDescent="0.25">
      <c r="A7620" s="59" t="str">
        <f t="shared" si="121"/>
        <v/>
      </c>
    </row>
    <row r="7621" spans="1:1" ht="30.75" customHeight="1" x14ac:dyDescent="0.25">
      <c r="A7621" s="59" t="str">
        <f t="shared" si="121"/>
        <v/>
      </c>
    </row>
    <row r="7622" spans="1:1" ht="30.75" customHeight="1" x14ac:dyDescent="0.25">
      <c r="A7622" s="59" t="str">
        <f t="shared" si="121"/>
        <v/>
      </c>
    </row>
    <row r="7623" spans="1:1" ht="30.75" customHeight="1" x14ac:dyDescent="0.25">
      <c r="A7623" s="59" t="str">
        <f t="shared" si="121"/>
        <v/>
      </c>
    </row>
    <row r="7624" spans="1:1" ht="30.75" customHeight="1" x14ac:dyDescent="0.25">
      <c r="A7624" s="59" t="str">
        <f t="shared" si="121"/>
        <v/>
      </c>
    </row>
    <row r="7625" spans="1:1" ht="30.75" customHeight="1" x14ac:dyDescent="0.25">
      <c r="A7625" s="59" t="str">
        <f t="shared" si="121"/>
        <v/>
      </c>
    </row>
    <row r="7626" spans="1:1" ht="30.75" customHeight="1" x14ac:dyDescent="0.25">
      <c r="A7626" s="59" t="str">
        <f t="shared" si="121"/>
        <v/>
      </c>
    </row>
    <row r="7627" spans="1:1" ht="30.75" customHeight="1" x14ac:dyDescent="0.25">
      <c r="A7627" s="59" t="str">
        <f t="shared" si="121"/>
        <v/>
      </c>
    </row>
    <row r="7628" spans="1:1" ht="30.75" customHeight="1" x14ac:dyDescent="0.25">
      <c r="A7628" s="59" t="str">
        <f t="shared" si="121"/>
        <v/>
      </c>
    </row>
    <row r="7629" spans="1:1" ht="30.75" customHeight="1" x14ac:dyDescent="0.25">
      <c r="A7629" s="59" t="str">
        <f t="shared" si="121"/>
        <v/>
      </c>
    </row>
    <row r="7630" spans="1:1" ht="30.75" customHeight="1" x14ac:dyDescent="0.25">
      <c r="A7630" s="59" t="str">
        <f t="shared" si="121"/>
        <v/>
      </c>
    </row>
    <row r="7631" spans="1:1" ht="30.75" customHeight="1" x14ac:dyDescent="0.25">
      <c r="A7631" s="59" t="str">
        <f t="shared" si="121"/>
        <v/>
      </c>
    </row>
    <row r="7632" spans="1:1" ht="30.75" customHeight="1" x14ac:dyDescent="0.25">
      <c r="A7632" s="59" t="str">
        <f t="shared" si="121"/>
        <v/>
      </c>
    </row>
    <row r="7633" spans="1:1" ht="30.75" customHeight="1" x14ac:dyDescent="0.25">
      <c r="A7633" s="59" t="str">
        <f t="shared" si="121"/>
        <v/>
      </c>
    </row>
    <row r="7634" spans="1:1" ht="30.75" customHeight="1" x14ac:dyDescent="0.25">
      <c r="A7634" s="59" t="str">
        <f t="shared" si="121"/>
        <v/>
      </c>
    </row>
    <row r="7635" spans="1:1" ht="30.75" customHeight="1" x14ac:dyDescent="0.25">
      <c r="A7635" s="59" t="str">
        <f t="shared" si="121"/>
        <v/>
      </c>
    </row>
    <row r="7636" spans="1:1" ht="30.75" customHeight="1" x14ac:dyDescent="0.25">
      <c r="A7636" s="59" t="str">
        <f t="shared" si="121"/>
        <v/>
      </c>
    </row>
    <row r="7637" spans="1:1" ht="30.75" customHeight="1" x14ac:dyDescent="0.25">
      <c r="A7637" s="59" t="str">
        <f t="shared" si="121"/>
        <v/>
      </c>
    </row>
    <row r="7638" spans="1:1" ht="30.75" customHeight="1" x14ac:dyDescent="0.25">
      <c r="A7638" s="59" t="str">
        <f t="shared" si="121"/>
        <v/>
      </c>
    </row>
    <row r="7639" spans="1:1" ht="30.75" customHeight="1" x14ac:dyDescent="0.25">
      <c r="A7639" s="59" t="str">
        <f t="shared" si="121"/>
        <v/>
      </c>
    </row>
    <row r="7640" spans="1:1" ht="30.75" customHeight="1" x14ac:dyDescent="0.25">
      <c r="A7640" s="59" t="str">
        <f t="shared" si="121"/>
        <v/>
      </c>
    </row>
    <row r="7641" spans="1:1" ht="30.75" customHeight="1" x14ac:dyDescent="0.25">
      <c r="A7641" s="59" t="str">
        <f t="shared" si="121"/>
        <v/>
      </c>
    </row>
    <row r="7642" spans="1:1" ht="30.75" customHeight="1" x14ac:dyDescent="0.25">
      <c r="A7642" s="59" t="str">
        <f t="shared" si="121"/>
        <v/>
      </c>
    </row>
    <row r="7643" spans="1:1" ht="30.75" customHeight="1" x14ac:dyDescent="0.25">
      <c r="A7643" s="59" t="str">
        <f t="shared" si="121"/>
        <v/>
      </c>
    </row>
    <row r="7644" spans="1:1" ht="30.75" customHeight="1" x14ac:dyDescent="0.25">
      <c r="A7644" s="59" t="str">
        <f t="shared" si="121"/>
        <v/>
      </c>
    </row>
    <row r="7645" spans="1:1" ht="30.75" customHeight="1" x14ac:dyDescent="0.25">
      <c r="A7645" s="59" t="str">
        <f t="shared" si="121"/>
        <v/>
      </c>
    </row>
    <row r="7646" spans="1:1" ht="30.75" customHeight="1" x14ac:dyDescent="0.25">
      <c r="A7646" s="59" t="str">
        <f t="shared" si="121"/>
        <v/>
      </c>
    </row>
    <row r="7647" spans="1:1" ht="30.75" customHeight="1" x14ac:dyDescent="0.25">
      <c r="A7647" s="59" t="str">
        <f t="shared" si="121"/>
        <v/>
      </c>
    </row>
    <row r="7648" spans="1:1" ht="30.75" customHeight="1" x14ac:dyDescent="0.25">
      <c r="A7648" s="59" t="str">
        <f t="shared" si="121"/>
        <v/>
      </c>
    </row>
    <row r="7649" spans="1:1" ht="30.75" customHeight="1" x14ac:dyDescent="0.25">
      <c r="A7649" s="59" t="str">
        <f t="shared" si="121"/>
        <v/>
      </c>
    </row>
    <row r="7650" spans="1:1" ht="30.75" customHeight="1" x14ac:dyDescent="0.25">
      <c r="A7650" s="59" t="str">
        <f t="shared" si="121"/>
        <v/>
      </c>
    </row>
    <row r="7651" spans="1:1" ht="30.75" customHeight="1" x14ac:dyDescent="0.25">
      <c r="A7651" s="59" t="str">
        <f t="shared" si="121"/>
        <v/>
      </c>
    </row>
    <row r="7652" spans="1:1" ht="30.75" customHeight="1" x14ac:dyDescent="0.25">
      <c r="A7652" s="59" t="str">
        <f t="shared" si="121"/>
        <v/>
      </c>
    </row>
    <row r="7653" spans="1:1" ht="30.75" customHeight="1" x14ac:dyDescent="0.25">
      <c r="A7653" s="59" t="str">
        <f t="shared" si="121"/>
        <v/>
      </c>
    </row>
    <row r="7654" spans="1:1" ht="30.75" customHeight="1" x14ac:dyDescent="0.25">
      <c r="A7654" s="59" t="str">
        <f t="shared" si="121"/>
        <v/>
      </c>
    </row>
    <row r="7655" spans="1:1" ht="30.75" customHeight="1" x14ac:dyDescent="0.25">
      <c r="A7655" s="59" t="str">
        <f t="shared" si="121"/>
        <v/>
      </c>
    </row>
    <row r="7656" spans="1:1" ht="30.75" customHeight="1" x14ac:dyDescent="0.25">
      <c r="A7656" s="59" t="str">
        <f t="shared" si="121"/>
        <v/>
      </c>
    </row>
    <row r="7657" spans="1:1" ht="30.75" customHeight="1" x14ac:dyDescent="0.25">
      <c r="A7657" s="59" t="str">
        <f t="shared" si="121"/>
        <v/>
      </c>
    </row>
    <row r="7658" spans="1:1" ht="30.75" customHeight="1" x14ac:dyDescent="0.25">
      <c r="A7658" s="59" t="str">
        <f t="shared" si="121"/>
        <v/>
      </c>
    </row>
    <row r="7659" spans="1:1" ht="30.75" customHeight="1" x14ac:dyDescent="0.25">
      <c r="A7659" s="59" t="str">
        <f t="shared" si="121"/>
        <v/>
      </c>
    </row>
    <row r="7660" spans="1:1" ht="30.75" customHeight="1" x14ac:dyDescent="0.25">
      <c r="A7660" s="59" t="str">
        <f t="shared" si="121"/>
        <v/>
      </c>
    </row>
    <row r="7661" spans="1:1" ht="30.75" customHeight="1" x14ac:dyDescent="0.25">
      <c r="A7661" s="59" t="str">
        <f t="shared" si="121"/>
        <v/>
      </c>
    </row>
    <row r="7662" spans="1:1" ht="30.75" customHeight="1" x14ac:dyDescent="0.25">
      <c r="A7662" s="59" t="str">
        <f t="shared" si="121"/>
        <v/>
      </c>
    </row>
    <row r="7663" spans="1:1" ht="30.75" customHeight="1" x14ac:dyDescent="0.25">
      <c r="A7663" s="59" t="str">
        <f t="shared" si="121"/>
        <v/>
      </c>
    </row>
    <row r="7664" spans="1:1" ht="30.75" customHeight="1" x14ac:dyDescent="0.25">
      <c r="A7664" s="59" t="str">
        <f t="shared" si="121"/>
        <v/>
      </c>
    </row>
    <row r="7665" spans="1:1" ht="30.75" customHeight="1" x14ac:dyDescent="0.25">
      <c r="A7665" s="59" t="str">
        <f t="shared" si="121"/>
        <v/>
      </c>
    </row>
    <row r="7666" spans="1:1" ht="30.75" customHeight="1" x14ac:dyDescent="0.25">
      <c r="A7666" s="59" t="str">
        <f t="shared" si="121"/>
        <v/>
      </c>
    </row>
    <row r="7667" spans="1:1" ht="30.75" customHeight="1" x14ac:dyDescent="0.25">
      <c r="A7667" s="59" t="str">
        <f t="shared" si="121"/>
        <v/>
      </c>
    </row>
    <row r="7668" spans="1:1" ht="30.75" customHeight="1" x14ac:dyDescent="0.25">
      <c r="A7668" s="59" t="str">
        <f t="shared" si="121"/>
        <v/>
      </c>
    </row>
    <row r="7669" spans="1:1" ht="30.75" customHeight="1" x14ac:dyDescent="0.25">
      <c r="A7669" s="59" t="str">
        <f t="shared" si="121"/>
        <v/>
      </c>
    </row>
    <row r="7670" spans="1:1" ht="30.75" customHeight="1" x14ac:dyDescent="0.25">
      <c r="A7670" s="59" t="str">
        <f t="shared" si="121"/>
        <v/>
      </c>
    </row>
    <row r="7671" spans="1:1" ht="30.75" customHeight="1" x14ac:dyDescent="0.25">
      <c r="A7671" s="59" t="str">
        <f t="shared" si="121"/>
        <v/>
      </c>
    </row>
    <row r="7672" spans="1:1" ht="30.75" customHeight="1" x14ac:dyDescent="0.25">
      <c r="A7672" s="59" t="str">
        <f t="shared" si="121"/>
        <v/>
      </c>
    </row>
    <row r="7673" spans="1:1" ht="30.75" customHeight="1" x14ac:dyDescent="0.25">
      <c r="A7673" s="59" t="str">
        <f t="shared" si="121"/>
        <v/>
      </c>
    </row>
    <row r="7674" spans="1:1" ht="30.75" customHeight="1" x14ac:dyDescent="0.25">
      <c r="A7674" s="59" t="str">
        <f t="shared" si="121"/>
        <v/>
      </c>
    </row>
    <row r="7675" spans="1:1" ht="30.75" customHeight="1" x14ac:dyDescent="0.25">
      <c r="A7675" s="59" t="str">
        <f t="shared" si="121"/>
        <v/>
      </c>
    </row>
    <row r="7676" spans="1:1" ht="30.75" customHeight="1" x14ac:dyDescent="0.25">
      <c r="A7676" s="59" t="str">
        <f t="shared" si="121"/>
        <v/>
      </c>
    </row>
    <row r="7677" spans="1:1" ht="30.75" customHeight="1" x14ac:dyDescent="0.25">
      <c r="A7677" s="59" t="str">
        <f t="shared" si="121"/>
        <v/>
      </c>
    </row>
    <row r="7678" spans="1:1" ht="30.75" customHeight="1" x14ac:dyDescent="0.25">
      <c r="A7678" s="59" t="str">
        <f t="shared" si="121"/>
        <v/>
      </c>
    </row>
    <row r="7679" spans="1:1" ht="30.75" customHeight="1" x14ac:dyDescent="0.25">
      <c r="A7679" s="59" t="str">
        <f t="shared" si="121"/>
        <v/>
      </c>
    </row>
    <row r="7680" spans="1:1" ht="30.75" customHeight="1" x14ac:dyDescent="0.25">
      <c r="A7680" s="59" t="str">
        <f t="shared" si="121"/>
        <v/>
      </c>
    </row>
    <row r="7681" spans="1:1" ht="30.75" customHeight="1" x14ac:dyDescent="0.25">
      <c r="A7681" s="59" t="str">
        <f t="shared" si="121"/>
        <v/>
      </c>
    </row>
    <row r="7682" spans="1:1" ht="30.75" customHeight="1" x14ac:dyDescent="0.25">
      <c r="A7682" s="59" t="str">
        <f t="shared" si="121"/>
        <v/>
      </c>
    </row>
    <row r="7683" spans="1:1" ht="30.75" customHeight="1" x14ac:dyDescent="0.25">
      <c r="A7683" s="59" t="str">
        <f t="shared" ref="A7683:A7746" si="122">IF(B7683&lt;&gt;"",DATE(2020,INT((ROW(A7681)-1)/27)+1,1),"")</f>
        <v/>
      </c>
    </row>
    <row r="7684" spans="1:1" ht="30.75" customHeight="1" x14ac:dyDescent="0.25">
      <c r="A7684" s="59" t="str">
        <f t="shared" si="122"/>
        <v/>
      </c>
    </row>
    <row r="7685" spans="1:1" ht="30.75" customHeight="1" x14ac:dyDescent="0.25">
      <c r="A7685" s="59" t="str">
        <f t="shared" si="122"/>
        <v/>
      </c>
    </row>
    <row r="7686" spans="1:1" ht="30.75" customHeight="1" x14ac:dyDescent="0.25">
      <c r="A7686" s="59" t="str">
        <f t="shared" si="122"/>
        <v/>
      </c>
    </row>
    <row r="7687" spans="1:1" ht="30.75" customHeight="1" x14ac:dyDescent="0.25">
      <c r="A7687" s="59" t="str">
        <f t="shared" si="122"/>
        <v/>
      </c>
    </row>
    <row r="7688" spans="1:1" ht="30.75" customHeight="1" x14ac:dyDescent="0.25">
      <c r="A7688" s="59" t="str">
        <f t="shared" si="122"/>
        <v/>
      </c>
    </row>
    <row r="7689" spans="1:1" ht="30.75" customHeight="1" x14ac:dyDescent="0.25">
      <c r="A7689" s="59" t="str">
        <f t="shared" si="122"/>
        <v/>
      </c>
    </row>
    <row r="7690" spans="1:1" ht="30.75" customHeight="1" x14ac:dyDescent="0.25">
      <c r="A7690" s="59" t="str">
        <f t="shared" si="122"/>
        <v/>
      </c>
    </row>
    <row r="7691" spans="1:1" ht="30.75" customHeight="1" x14ac:dyDescent="0.25">
      <c r="A7691" s="59" t="str">
        <f t="shared" si="122"/>
        <v/>
      </c>
    </row>
    <row r="7692" spans="1:1" ht="30.75" customHeight="1" x14ac:dyDescent="0.25">
      <c r="A7692" s="59" t="str">
        <f t="shared" si="122"/>
        <v/>
      </c>
    </row>
    <row r="7693" spans="1:1" ht="30.75" customHeight="1" x14ac:dyDescent="0.25">
      <c r="A7693" s="59" t="str">
        <f t="shared" si="122"/>
        <v/>
      </c>
    </row>
    <row r="7694" spans="1:1" ht="30.75" customHeight="1" x14ac:dyDescent="0.25">
      <c r="A7694" s="59" t="str">
        <f t="shared" si="122"/>
        <v/>
      </c>
    </row>
    <row r="7695" spans="1:1" ht="30.75" customHeight="1" x14ac:dyDescent="0.25">
      <c r="A7695" s="59" t="str">
        <f t="shared" si="122"/>
        <v/>
      </c>
    </row>
    <row r="7696" spans="1:1" ht="30.75" customHeight="1" x14ac:dyDescent="0.25">
      <c r="A7696" s="59" t="str">
        <f t="shared" si="122"/>
        <v/>
      </c>
    </row>
    <row r="7697" spans="1:1" ht="30.75" customHeight="1" x14ac:dyDescent="0.25">
      <c r="A7697" s="59" t="str">
        <f t="shared" si="122"/>
        <v/>
      </c>
    </row>
    <row r="7698" spans="1:1" ht="30.75" customHeight="1" x14ac:dyDescent="0.25">
      <c r="A7698" s="59" t="str">
        <f t="shared" si="122"/>
        <v/>
      </c>
    </row>
    <row r="7699" spans="1:1" ht="30.75" customHeight="1" x14ac:dyDescent="0.25">
      <c r="A7699" s="59" t="str">
        <f t="shared" si="122"/>
        <v/>
      </c>
    </row>
    <row r="7700" spans="1:1" ht="30.75" customHeight="1" x14ac:dyDescent="0.25">
      <c r="A7700" s="59" t="str">
        <f t="shared" si="122"/>
        <v/>
      </c>
    </row>
    <row r="7701" spans="1:1" ht="30.75" customHeight="1" x14ac:dyDescent="0.25">
      <c r="A7701" s="59" t="str">
        <f t="shared" si="122"/>
        <v/>
      </c>
    </row>
    <row r="7702" spans="1:1" ht="30.75" customHeight="1" x14ac:dyDescent="0.25">
      <c r="A7702" s="59" t="str">
        <f t="shared" si="122"/>
        <v/>
      </c>
    </row>
    <row r="7703" spans="1:1" ht="30.75" customHeight="1" x14ac:dyDescent="0.25">
      <c r="A7703" s="59" t="str">
        <f t="shared" si="122"/>
        <v/>
      </c>
    </row>
    <row r="7704" spans="1:1" ht="30.75" customHeight="1" x14ac:dyDescent="0.25">
      <c r="A7704" s="59" t="str">
        <f t="shared" si="122"/>
        <v/>
      </c>
    </row>
    <row r="7705" spans="1:1" ht="30.75" customHeight="1" x14ac:dyDescent="0.25">
      <c r="A7705" s="59" t="str">
        <f t="shared" si="122"/>
        <v/>
      </c>
    </row>
    <row r="7706" spans="1:1" ht="30.75" customHeight="1" x14ac:dyDescent="0.25">
      <c r="A7706" s="59" t="str">
        <f t="shared" si="122"/>
        <v/>
      </c>
    </row>
    <row r="7707" spans="1:1" ht="30.75" customHeight="1" x14ac:dyDescent="0.25">
      <c r="A7707" s="59" t="str">
        <f t="shared" si="122"/>
        <v/>
      </c>
    </row>
    <row r="7708" spans="1:1" ht="30.75" customHeight="1" x14ac:dyDescent="0.25">
      <c r="A7708" s="59" t="str">
        <f t="shared" si="122"/>
        <v/>
      </c>
    </row>
    <row r="7709" spans="1:1" ht="30.75" customHeight="1" x14ac:dyDescent="0.25">
      <c r="A7709" s="59" t="str">
        <f t="shared" si="122"/>
        <v/>
      </c>
    </row>
    <row r="7710" spans="1:1" ht="30.75" customHeight="1" x14ac:dyDescent="0.25">
      <c r="A7710" s="59" t="str">
        <f t="shared" si="122"/>
        <v/>
      </c>
    </row>
    <row r="7711" spans="1:1" ht="30.75" customHeight="1" x14ac:dyDescent="0.25">
      <c r="A7711" s="59" t="str">
        <f t="shared" si="122"/>
        <v/>
      </c>
    </row>
    <row r="7712" spans="1:1" ht="30.75" customHeight="1" x14ac:dyDescent="0.25">
      <c r="A7712" s="59" t="str">
        <f t="shared" si="122"/>
        <v/>
      </c>
    </row>
    <row r="7713" spans="1:1" ht="30.75" customHeight="1" x14ac:dyDescent="0.25">
      <c r="A7713" s="59" t="str">
        <f t="shared" si="122"/>
        <v/>
      </c>
    </row>
    <row r="7714" spans="1:1" ht="30.75" customHeight="1" x14ac:dyDescent="0.25">
      <c r="A7714" s="59" t="str">
        <f t="shared" si="122"/>
        <v/>
      </c>
    </row>
    <row r="7715" spans="1:1" ht="30.75" customHeight="1" x14ac:dyDescent="0.25">
      <c r="A7715" s="59" t="str">
        <f t="shared" si="122"/>
        <v/>
      </c>
    </row>
    <row r="7716" spans="1:1" ht="30.75" customHeight="1" x14ac:dyDescent="0.25">
      <c r="A7716" s="59" t="str">
        <f t="shared" si="122"/>
        <v/>
      </c>
    </row>
    <row r="7717" spans="1:1" ht="30.75" customHeight="1" x14ac:dyDescent="0.25">
      <c r="A7717" s="59" t="str">
        <f t="shared" si="122"/>
        <v/>
      </c>
    </row>
    <row r="7718" spans="1:1" ht="30.75" customHeight="1" x14ac:dyDescent="0.25">
      <c r="A7718" s="59" t="str">
        <f t="shared" si="122"/>
        <v/>
      </c>
    </row>
    <row r="7719" spans="1:1" ht="30.75" customHeight="1" x14ac:dyDescent="0.25">
      <c r="A7719" s="59" t="str">
        <f t="shared" si="122"/>
        <v/>
      </c>
    </row>
    <row r="7720" spans="1:1" ht="30.75" customHeight="1" x14ac:dyDescent="0.25">
      <c r="A7720" s="59" t="str">
        <f t="shared" si="122"/>
        <v/>
      </c>
    </row>
    <row r="7721" spans="1:1" ht="30.75" customHeight="1" x14ac:dyDescent="0.25">
      <c r="A7721" s="59" t="str">
        <f t="shared" si="122"/>
        <v/>
      </c>
    </row>
    <row r="7722" spans="1:1" ht="30.75" customHeight="1" x14ac:dyDescent="0.25">
      <c r="A7722" s="59" t="str">
        <f t="shared" si="122"/>
        <v/>
      </c>
    </row>
    <row r="7723" spans="1:1" ht="30.75" customHeight="1" x14ac:dyDescent="0.25">
      <c r="A7723" s="59" t="str">
        <f t="shared" si="122"/>
        <v/>
      </c>
    </row>
    <row r="7724" spans="1:1" ht="30.75" customHeight="1" x14ac:dyDescent="0.25">
      <c r="A7724" s="59" t="str">
        <f t="shared" si="122"/>
        <v/>
      </c>
    </row>
    <row r="7725" spans="1:1" ht="30.75" customHeight="1" x14ac:dyDescent="0.25">
      <c r="A7725" s="59" t="str">
        <f t="shared" si="122"/>
        <v/>
      </c>
    </row>
    <row r="7726" spans="1:1" ht="30.75" customHeight="1" x14ac:dyDescent="0.25">
      <c r="A7726" s="59" t="str">
        <f t="shared" si="122"/>
        <v/>
      </c>
    </row>
    <row r="7727" spans="1:1" ht="30.75" customHeight="1" x14ac:dyDescent="0.25">
      <c r="A7727" s="59" t="str">
        <f t="shared" si="122"/>
        <v/>
      </c>
    </row>
    <row r="7728" spans="1:1" ht="30.75" customHeight="1" x14ac:dyDescent="0.25">
      <c r="A7728" s="59" t="str">
        <f t="shared" si="122"/>
        <v/>
      </c>
    </row>
    <row r="7729" spans="1:1" ht="30.75" customHeight="1" x14ac:dyDescent="0.25">
      <c r="A7729" s="59" t="str">
        <f t="shared" si="122"/>
        <v/>
      </c>
    </row>
    <row r="7730" spans="1:1" ht="30.75" customHeight="1" x14ac:dyDescent="0.25">
      <c r="A7730" s="59" t="str">
        <f t="shared" si="122"/>
        <v/>
      </c>
    </row>
    <row r="7731" spans="1:1" ht="30.75" customHeight="1" x14ac:dyDescent="0.25">
      <c r="A7731" s="59" t="str">
        <f t="shared" si="122"/>
        <v/>
      </c>
    </row>
    <row r="7732" spans="1:1" ht="30.75" customHeight="1" x14ac:dyDescent="0.25">
      <c r="A7732" s="59" t="str">
        <f t="shared" si="122"/>
        <v/>
      </c>
    </row>
    <row r="7733" spans="1:1" ht="30.75" customHeight="1" x14ac:dyDescent="0.25">
      <c r="A7733" s="59" t="str">
        <f t="shared" si="122"/>
        <v/>
      </c>
    </row>
    <row r="7734" spans="1:1" ht="30.75" customHeight="1" x14ac:dyDescent="0.25">
      <c r="A7734" s="59" t="str">
        <f t="shared" si="122"/>
        <v/>
      </c>
    </row>
    <row r="7735" spans="1:1" ht="30.75" customHeight="1" x14ac:dyDescent="0.25">
      <c r="A7735" s="59" t="str">
        <f t="shared" si="122"/>
        <v/>
      </c>
    </row>
    <row r="7736" spans="1:1" ht="30.75" customHeight="1" x14ac:dyDescent="0.25">
      <c r="A7736" s="59" t="str">
        <f t="shared" si="122"/>
        <v/>
      </c>
    </row>
    <row r="7737" spans="1:1" ht="30.75" customHeight="1" x14ac:dyDescent="0.25">
      <c r="A7737" s="59" t="str">
        <f t="shared" si="122"/>
        <v/>
      </c>
    </row>
    <row r="7738" spans="1:1" ht="30.75" customHeight="1" x14ac:dyDescent="0.25">
      <c r="A7738" s="59" t="str">
        <f t="shared" si="122"/>
        <v/>
      </c>
    </row>
    <row r="7739" spans="1:1" ht="30.75" customHeight="1" x14ac:dyDescent="0.25">
      <c r="A7739" s="59" t="str">
        <f t="shared" si="122"/>
        <v/>
      </c>
    </row>
    <row r="7740" spans="1:1" ht="30.75" customHeight="1" x14ac:dyDescent="0.25">
      <c r="A7740" s="59" t="str">
        <f t="shared" si="122"/>
        <v/>
      </c>
    </row>
    <row r="7741" spans="1:1" ht="30.75" customHeight="1" x14ac:dyDescent="0.25">
      <c r="A7741" s="59" t="str">
        <f t="shared" si="122"/>
        <v/>
      </c>
    </row>
    <row r="7742" spans="1:1" ht="30.75" customHeight="1" x14ac:dyDescent="0.25">
      <c r="A7742" s="59" t="str">
        <f t="shared" si="122"/>
        <v/>
      </c>
    </row>
    <row r="7743" spans="1:1" ht="30.75" customHeight="1" x14ac:dyDescent="0.25">
      <c r="A7743" s="59" t="str">
        <f t="shared" si="122"/>
        <v/>
      </c>
    </row>
    <row r="7744" spans="1:1" ht="30.75" customHeight="1" x14ac:dyDescent="0.25">
      <c r="A7744" s="59" t="str">
        <f t="shared" si="122"/>
        <v/>
      </c>
    </row>
    <row r="7745" spans="1:1" ht="30.75" customHeight="1" x14ac:dyDescent="0.25">
      <c r="A7745" s="59" t="str">
        <f t="shared" si="122"/>
        <v/>
      </c>
    </row>
    <row r="7746" spans="1:1" ht="30.75" customHeight="1" x14ac:dyDescent="0.25">
      <c r="A7746" s="59" t="str">
        <f t="shared" si="122"/>
        <v/>
      </c>
    </row>
    <row r="7747" spans="1:1" ht="30.75" customHeight="1" x14ac:dyDescent="0.25">
      <c r="A7747" s="59" t="str">
        <f t="shared" ref="A7747:A7810" si="123">IF(B7747&lt;&gt;"",DATE(2020,INT((ROW(A7745)-1)/27)+1,1),"")</f>
        <v/>
      </c>
    </row>
    <row r="7748" spans="1:1" ht="30.75" customHeight="1" x14ac:dyDescent="0.25">
      <c r="A7748" s="59" t="str">
        <f t="shared" si="123"/>
        <v/>
      </c>
    </row>
    <row r="7749" spans="1:1" ht="30.75" customHeight="1" x14ac:dyDescent="0.25">
      <c r="A7749" s="59" t="str">
        <f t="shared" si="123"/>
        <v/>
      </c>
    </row>
    <row r="7750" spans="1:1" ht="30.75" customHeight="1" x14ac:dyDescent="0.25">
      <c r="A7750" s="59" t="str">
        <f t="shared" si="123"/>
        <v/>
      </c>
    </row>
    <row r="7751" spans="1:1" ht="30.75" customHeight="1" x14ac:dyDescent="0.25">
      <c r="A7751" s="59" t="str">
        <f t="shared" si="123"/>
        <v/>
      </c>
    </row>
    <row r="7752" spans="1:1" ht="30.75" customHeight="1" x14ac:dyDescent="0.25">
      <c r="A7752" s="59" t="str">
        <f t="shared" si="123"/>
        <v/>
      </c>
    </row>
    <row r="7753" spans="1:1" ht="30.75" customHeight="1" x14ac:dyDescent="0.25">
      <c r="A7753" s="59" t="str">
        <f t="shared" si="123"/>
        <v/>
      </c>
    </row>
    <row r="7754" spans="1:1" ht="30.75" customHeight="1" x14ac:dyDescent="0.25">
      <c r="A7754" s="59" t="str">
        <f t="shared" si="123"/>
        <v/>
      </c>
    </row>
    <row r="7755" spans="1:1" ht="30.75" customHeight="1" x14ac:dyDescent="0.25">
      <c r="A7755" s="59" t="str">
        <f t="shared" si="123"/>
        <v/>
      </c>
    </row>
    <row r="7756" spans="1:1" ht="30.75" customHeight="1" x14ac:dyDescent="0.25">
      <c r="A7756" s="59" t="str">
        <f t="shared" si="123"/>
        <v/>
      </c>
    </row>
    <row r="7757" spans="1:1" ht="30.75" customHeight="1" x14ac:dyDescent="0.25">
      <c r="A7757" s="59" t="str">
        <f t="shared" si="123"/>
        <v/>
      </c>
    </row>
    <row r="7758" spans="1:1" ht="30.75" customHeight="1" x14ac:dyDescent="0.25">
      <c r="A7758" s="59" t="str">
        <f t="shared" si="123"/>
        <v/>
      </c>
    </row>
    <row r="7759" spans="1:1" ht="30.75" customHeight="1" x14ac:dyDescent="0.25">
      <c r="A7759" s="59" t="str">
        <f t="shared" si="123"/>
        <v/>
      </c>
    </row>
    <row r="7760" spans="1:1" ht="30.75" customHeight="1" x14ac:dyDescent="0.25">
      <c r="A7760" s="59" t="str">
        <f t="shared" si="123"/>
        <v/>
      </c>
    </row>
    <row r="7761" spans="1:1" ht="30.75" customHeight="1" x14ac:dyDescent="0.25">
      <c r="A7761" s="59" t="str">
        <f t="shared" si="123"/>
        <v/>
      </c>
    </row>
    <row r="7762" spans="1:1" ht="30.75" customHeight="1" x14ac:dyDescent="0.25">
      <c r="A7762" s="59" t="str">
        <f t="shared" si="123"/>
        <v/>
      </c>
    </row>
    <row r="7763" spans="1:1" ht="30.75" customHeight="1" x14ac:dyDescent="0.25">
      <c r="A7763" s="59" t="str">
        <f t="shared" si="123"/>
        <v/>
      </c>
    </row>
    <row r="7764" spans="1:1" ht="30.75" customHeight="1" x14ac:dyDescent="0.25">
      <c r="A7764" s="59" t="str">
        <f t="shared" si="123"/>
        <v/>
      </c>
    </row>
    <row r="7765" spans="1:1" ht="30.75" customHeight="1" x14ac:dyDescent="0.25">
      <c r="A7765" s="59" t="str">
        <f t="shared" si="123"/>
        <v/>
      </c>
    </row>
    <row r="7766" spans="1:1" ht="30.75" customHeight="1" x14ac:dyDescent="0.25">
      <c r="A7766" s="59" t="str">
        <f t="shared" si="123"/>
        <v/>
      </c>
    </row>
    <row r="7767" spans="1:1" ht="30.75" customHeight="1" x14ac:dyDescent="0.25">
      <c r="A7767" s="59" t="str">
        <f t="shared" si="123"/>
        <v/>
      </c>
    </row>
    <row r="7768" spans="1:1" ht="30.75" customHeight="1" x14ac:dyDescent="0.25">
      <c r="A7768" s="59" t="str">
        <f t="shared" si="123"/>
        <v/>
      </c>
    </row>
    <row r="7769" spans="1:1" ht="30.75" customHeight="1" x14ac:dyDescent="0.25">
      <c r="A7769" s="59" t="str">
        <f t="shared" si="123"/>
        <v/>
      </c>
    </row>
    <row r="7770" spans="1:1" ht="30.75" customHeight="1" x14ac:dyDescent="0.25">
      <c r="A7770" s="59" t="str">
        <f t="shared" si="123"/>
        <v/>
      </c>
    </row>
    <row r="7771" spans="1:1" ht="30.75" customHeight="1" x14ac:dyDescent="0.25">
      <c r="A7771" s="59" t="str">
        <f t="shared" si="123"/>
        <v/>
      </c>
    </row>
    <row r="7772" spans="1:1" ht="30.75" customHeight="1" x14ac:dyDescent="0.25">
      <c r="A7772" s="59" t="str">
        <f t="shared" si="123"/>
        <v/>
      </c>
    </row>
    <row r="7773" spans="1:1" ht="30.75" customHeight="1" x14ac:dyDescent="0.25">
      <c r="A7773" s="59" t="str">
        <f t="shared" si="123"/>
        <v/>
      </c>
    </row>
    <row r="7774" spans="1:1" ht="30.75" customHeight="1" x14ac:dyDescent="0.25">
      <c r="A7774" s="59" t="str">
        <f t="shared" si="123"/>
        <v/>
      </c>
    </row>
    <row r="7775" spans="1:1" ht="30.75" customHeight="1" x14ac:dyDescent="0.25">
      <c r="A7775" s="59" t="str">
        <f t="shared" si="123"/>
        <v/>
      </c>
    </row>
    <row r="7776" spans="1:1" ht="30.75" customHeight="1" x14ac:dyDescent="0.25">
      <c r="A7776" s="59" t="str">
        <f t="shared" si="123"/>
        <v/>
      </c>
    </row>
    <row r="7777" spans="1:1" ht="30.75" customHeight="1" x14ac:dyDescent="0.25">
      <c r="A7777" s="59" t="str">
        <f t="shared" si="123"/>
        <v/>
      </c>
    </row>
    <row r="7778" spans="1:1" ht="30.75" customHeight="1" x14ac:dyDescent="0.25">
      <c r="A7778" s="59" t="str">
        <f t="shared" si="123"/>
        <v/>
      </c>
    </row>
    <row r="7779" spans="1:1" ht="30.75" customHeight="1" x14ac:dyDescent="0.25">
      <c r="A7779" s="59" t="str">
        <f t="shared" si="123"/>
        <v/>
      </c>
    </row>
    <row r="7780" spans="1:1" ht="30.75" customHeight="1" x14ac:dyDescent="0.25">
      <c r="A7780" s="59" t="str">
        <f t="shared" si="123"/>
        <v/>
      </c>
    </row>
    <row r="7781" spans="1:1" ht="30.75" customHeight="1" x14ac:dyDescent="0.25">
      <c r="A7781" s="59" t="str">
        <f t="shared" si="123"/>
        <v/>
      </c>
    </row>
    <row r="7782" spans="1:1" ht="30.75" customHeight="1" x14ac:dyDescent="0.25">
      <c r="A7782" s="59" t="str">
        <f t="shared" si="123"/>
        <v/>
      </c>
    </row>
    <row r="7783" spans="1:1" ht="30.75" customHeight="1" x14ac:dyDescent="0.25">
      <c r="A7783" s="59" t="str">
        <f t="shared" si="123"/>
        <v/>
      </c>
    </row>
    <row r="7784" spans="1:1" ht="30.75" customHeight="1" x14ac:dyDescent="0.25">
      <c r="A7784" s="59" t="str">
        <f t="shared" si="123"/>
        <v/>
      </c>
    </row>
    <row r="7785" spans="1:1" ht="30.75" customHeight="1" x14ac:dyDescent="0.25">
      <c r="A7785" s="59" t="str">
        <f t="shared" si="123"/>
        <v/>
      </c>
    </row>
    <row r="7786" spans="1:1" ht="30.75" customHeight="1" x14ac:dyDescent="0.25">
      <c r="A7786" s="59" t="str">
        <f t="shared" si="123"/>
        <v/>
      </c>
    </row>
    <row r="7787" spans="1:1" ht="30.75" customHeight="1" x14ac:dyDescent="0.25">
      <c r="A7787" s="59" t="str">
        <f t="shared" si="123"/>
        <v/>
      </c>
    </row>
    <row r="7788" spans="1:1" ht="30.75" customHeight="1" x14ac:dyDescent="0.25">
      <c r="A7788" s="59" t="str">
        <f t="shared" si="123"/>
        <v/>
      </c>
    </row>
    <row r="7789" spans="1:1" ht="30.75" customHeight="1" x14ac:dyDescent="0.25">
      <c r="A7789" s="59" t="str">
        <f t="shared" si="123"/>
        <v/>
      </c>
    </row>
    <row r="7790" spans="1:1" ht="30.75" customHeight="1" x14ac:dyDescent="0.25">
      <c r="A7790" s="59" t="str">
        <f t="shared" si="123"/>
        <v/>
      </c>
    </row>
    <row r="7791" spans="1:1" ht="30.75" customHeight="1" x14ac:dyDescent="0.25">
      <c r="A7791" s="59" t="str">
        <f t="shared" si="123"/>
        <v/>
      </c>
    </row>
    <row r="7792" spans="1:1" ht="30.75" customHeight="1" x14ac:dyDescent="0.25">
      <c r="A7792" s="59" t="str">
        <f t="shared" si="123"/>
        <v/>
      </c>
    </row>
    <row r="7793" spans="1:1" ht="30.75" customHeight="1" x14ac:dyDescent="0.25">
      <c r="A7793" s="59" t="str">
        <f t="shared" si="123"/>
        <v/>
      </c>
    </row>
    <row r="7794" spans="1:1" ht="30.75" customHeight="1" x14ac:dyDescent="0.25">
      <c r="A7794" s="59" t="str">
        <f t="shared" si="123"/>
        <v/>
      </c>
    </row>
    <row r="7795" spans="1:1" ht="30.75" customHeight="1" x14ac:dyDescent="0.25">
      <c r="A7795" s="59" t="str">
        <f t="shared" si="123"/>
        <v/>
      </c>
    </row>
    <row r="7796" spans="1:1" ht="30.75" customHeight="1" x14ac:dyDescent="0.25">
      <c r="A7796" s="59" t="str">
        <f t="shared" si="123"/>
        <v/>
      </c>
    </row>
    <row r="7797" spans="1:1" ht="30.75" customHeight="1" x14ac:dyDescent="0.25">
      <c r="A7797" s="59" t="str">
        <f t="shared" si="123"/>
        <v/>
      </c>
    </row>
    <row r="7798" spans="1:1" ht="30.75" customHeight="1" x14ac:dyDescent="0.25">
      <c r="A7798" s="59" t="str">
        <f t="shared" si="123"/>
        <v/>
      </c>
    </row>
    <row r="7799" spans="1:1" ht="30.75" customHeight="1" x14ac:dyDescent="0.25">
      <c r="A7799" s="59" t="str">
        <f t="shared" si="123"/>
        <v/>
      </c>
    </row>
    <row r="7800" spans="1:1" ht="30.75" customHeight="1" x14ac:dyDescent="0.25">
      <c r="A7800" s="59" t="str">
        <f t="shared" si="123"/>
        <v/>
      </c>
    </row>
    <row r="7801" spans="1:1" ht="30.75" customHeight="1" x14ac:dyDescent="0.25">
      <c r="A7801" s="59" t="str">
        <f t="shared" si="123"/>
        <v/>
      </c>
    </row>
    <row r="7802" spans="1:1" ht="30.75" customHeight="1" x14ac:dyDescent="0.25">
      <c r="A7802" s="59" t="str">
        <f t="shared" si="123"/>
        <v/>
      </c>
    </row>
    <row r="7803" spans="1:1" ht="30.75" customHeight="1" x14ac:dyDescent="0.25">
      <c r="A7803" s="59" t="str">
        <f t="shared" si="123"/>
        <v/>
      </c>
    </row>
    <row r="7804" spans="1:1" ht="30.75" customHeight="1" x14ac:dyDescent="0.25">
      <c r="A7804" s="59" t="str">
        <f t="shared" si="123"/>
        <v/>
      </c>
    </row>
    <row r="7805" spans="1:1" ht="30.75" customHeight="1" x14ac:dyDescent="0.25">
      <c r="A7805" s="59" t="str">
        <f t="shared" si="123"/>
        <v/>
      </c>
    </row>
    <row r="7806" spans="1:1" ht="30.75" customHeight="1" x14ac:dyDescent="0.25">
      <c r="A7806" s="59" t="str">
        <f t="shared" si="123"/>
        <v/>
      </c>
    </row>
    <row r="7807" spans="1:1" ht="30.75" customHeight="1" x14ac:dyDescent="0.25">
      <c r="A7807" s="59" t="str">
        <f t="shared" si="123"/>
        <v/>
      </c>
    </row>
    <row r="7808" spans="1:1" ht="30.75" customHeight="1" x14ac:dyDescent="0.25">
      <c r="A7808" s="59" t="str">
        <f t="shared" si="123"/>
        <v/>
      </c>
    </row>
    <row r="7809" spans="1:1" ht="30.75" customHeight="1" x14ac:dyDescent="0.25">
      <c r="A7809" s="59" t="str">
        <f t="shared" si="123"/>
        <v/>
      </c>
    </row>
    <row r="7810" spans="1:1" ht="30.75" customHeight="1" x14ac:dyDescent="0.25">
      <c r="A7810" s="59" t="str">
        <f t="shared" si="123"/>
        <v/>
      </c>
    </row>
    <row r="7811" spans="1:1" ht="30.75" customHeight="1" x14ac:dyDescent="0.25">
      <c r="A7811" s="59" t="str">
        <f t="shared" ref="A7811:A7874" si="124">IF(B7811&lt;&gt;"",DATE(2020,INT((ROW(A7809)-1)/27)+1,1),"")</f>
        <v/>
      </c>
    </row>
    <row r="7812" spans="1:1" ht="30.75" customHeight="1" x14ac:dyDescent="0.25">
      <c r="A7812" s="59" t="str">
        <f t="shared" si="124"/>
        <v/>
      </c>
    </row>
    <row r="7813" spans="1:1" ht="30.75" customHeight="1" x14ac:dyDescent="0.25">
      <c r="A7813" s="59" t="str">
        <f t="shared" si="124"/>
        <v/>
      </c>
    </row>
    <row r="7814" spans="1:1" ht="30.75" customHeight="1" x14ac:dyDescent="0.25">
      <c r="A7814" s="59" t="str">
        <f t="shared" si="124"/>
        <v/>
      </c>
    </row>
    <row r="7815" spans="1:1" ht="30.75" customHeight="1" x14ac:dyDescent="0.25">
      <c r="A7815" s="59" t="str">
        <f t="shared" si="124"/>
        <v/>
      </c>
    </row>
    <row r="7816" spans="1:1" ht="30.75" customHeight="1" x14ac:dyDescent="0.25">
      <c r="A7816" s="59" t="str">
        <f t="shared" si="124"/>
        <v/>
      </c>
    </row>
    <row r="7817" spans="1:1" ht="30.75" customHeight="1" x14ac:dyDescent="0.25">
      <c r="A7817" s="59" t="str">
        <f t="shared" si="124"/>
        <v/>
      </c>
    </row>
    <row r="7818" spans="1:1" ht="30.75" customHeight="1" x14ac:dyDescent="0.25">
      <c r="A7818" s="59" t="str">
        <f t="shared" si="124"/>
        <v/>
      </c>
    </row>
    <row r="7819" spans="1:1" ht="30.75" customHeight="1" x14ac:dyDescent="0.25">
      <c r="A7819" s="59" t="str">
        <f t="shared" si="124"/>
        <v/>
      </c>
    </row>
    <row r="7820" spans="1:1" ht="30.75" customHeight="1" x14ac:dyDescent="0.25">
      <c r="A7820" s="59" t="str">
        <f t="shared" si="124"/>
        <v/>
      </c>
    </row>
    <row r="7821" spans="1:1" ht="30.75" customHeight="1" x14ac:dyDescent="0.25">
      <c r="A7821" s="59" t="str">
        <f t="shared" si="124"/>
        <v/>
      </c>
    </row>
    <row r="7822" spans="1:1" ht="30.75" customHeight="1" x14ac:dyDescent="0.25">
      <c r="A7822" s="59" t="str">
        <f t="shared" si="124"/>
        <v/>
      </c>
    </row>
    <row r="7823" spans="1:1" ht="30.75" customHeight="1" x14ac:dyDescent="0.25">
      <c r="A7823" s="59" t="str">
        <f t="shared" si="124"/>
        <v/>
      </c>
    </row>
    <row r="7824" spans="1:1" ht="30.75" customHeight="1" x14ac:dyDescent="0.25">
      <c r="A7824" s="59" t="str">
        <f t="shared" si="124"/>
        <v/>
      </c>
    </row>
    <row r="7825" spans="1:1" ht="30.75" customHeight="1" x14ac:dyDescent="0.25">
      <c r="A7825" s="59" t="str">
        <f t="shared" si="124"/>
        <v/>
      </c>
    </row>
    <row r="7826" spans="1:1" ht="30.75" customHeight="1" x14ac:dyDescent="0.25">
      <c r="A7826" s="59" t="str">
        <f t="shared" si="124"/>
        <v/>
      </c>
    </row>
    <row r="7827" spans="1:1" ht="30.75" customHeight="1" x14ac:dyDescent="0.25">
      <c r="A7827" s="59" t="str">
        <f t="shared" si="124"/>
        <v/>
      </c>
    </row>
    <row r="7828" spans="1:1" ht="30.75" customHeight="1" x14ac:dyDescent="0.25">
      <c r="A7828" s="59" t="str">
        <f t="shared" si="124"/>
        <v/>
      </c>
    </row>
    <row r="7829" spans="1:1" ht="30.75" customHeight="1" x14ac:dyDescent="0.25">
      <c r="A7829" s="59" t="str">
        <f t="shared" si="124"/>
        <v/>
      </c>
    </row>
    <row r="7830" spans="1:1" ht="30.75" customHeight="1" x14ac:dyDescent="0.25">
      <c r="A7830" s="59" t="str">
        <f t="shared" si="124"/>
        <v/>
      </c>
    </row>
    <row r="7831" spans="1:1" ht="30.75" customHeight="1" x14ac:dyDescent="0.25">
      <c r="A7831" s="59" t="str">
        <f t="shared" si="124"/>
        <v/>
      </c>
    </row>
    <row r="7832" spans="1:1" ht="30.75" customHeight="1" x14ac:dyDescent="0.25">
      <c r="A7832" s="59" t="str">
        <f t="shared" si="124"/>
        <v/>
      </c>
    </row>
    <row r="7833" spans="1:1" ht="30.75" customHeight="1" x14ac:dyDescent="0.25">
      <c r="A7833" s="59" t="str">
        <f t="shared" si="124"/>
        <v/>
      </c>
    </row>
    <row r="7834" spans="1:1" ht="30.75" customHeight="1" x14ac:dyDescent="0.25">
      <c r="A7834" s="59" t="str">
        <f t="shared" si="124"/>
        <v/>
      </c>
    </row>
    <row r="7835" spans="1:1" ht="30.75" customHeight="1" x14ac:dyDescent="0.25">
      <c r="A7835" s="59" t="str">
        <f t="shared" si="124"/>
        <v/>
      </c>
    </row>
    <row r="7836" spans="1:1" ht="30.75" customHeight="1" x14ac:dyDescent="0.25">
      <c r="A7836" s="59" t="str">
        <f t="shared" si="124"/>
        <v/>
      </c>
    </row>
    <row r="7837" spans="1:1" ht="30.75" customHeight="1" x14ac:dyDescent="0.25">
      <c r="A7837" s="59" t="str">
        <f t="shared" si="124"/>
        <v/>
      </c>
    </row>
    <row r="7838" spans="1:1" ht="30.75" customHeight="1" x14ac:dyDescent="0.25">
      <c r="A7838" s="59" t="str">
        <f t="shared" si="124"/>
        <v/>
      </c>
    </row>
    <row r="7839" spans="1:1" ht="30.75" customHeight="1" x14ac:dyDescent="0.25">
      <c r="A7839" s="59" t="str">
        <f t="shared" si="124"/>
        <v/>
      </c>
    </row>
    <row r="7840" spans="1:1" ht="30.75" customHeight="1" x14ac:dyDescent="0.25">
      <c r="A7840" s="59" t="str">
        <f t="shared" si="124"/>
        <v/>
      </c>
    </row>
    <row r="7841" spans="1:1" ht="30.75" customHeight="1" x14ac:dyDescent="0.25">
      <c r="A7841" s="59" t="str">
        <f t="shared" si="124"/>
        <v/>
      </c>
    </row>
    <row r="7842" spans="1:1" ht="30.75" customHeight="1" x14ac:dyDescent="0.25">
      <c r="A7842" s="59" t="str">
        <f t="shared" si="124"/>
        <v/>
      </c>
    </row>
    <row r="7843" spans="1:1" ht="30.75" customHeight="1" x14ac:dyDescent="0.25">
      <c r="A7843" s="59" t="str">
        <f t="shared" si="124"/>
        <v/>
      </c>
    </row>
    <row r="7844" spans="1:1" ht="30.75" customHeight="1" x14ac:dyDescent="0.25">
      <c r="A7844" s="59" t="str">
        <f t="shared" si="124"/>
        <v/>
      </c>
    </row>
    <row r="7845" spans="1:1" ht="30.75" customHeight="1" x14ac:dyDescent="0.25">
      <c r="A7845" s="59" t="str">
        <f t="shared" si="124"/>
        <v/>
      </c>
    </row>
    <row r="7846" spans="1:1" ht="30.75" customHeight="1" x14ac:dyDescent="0.25">
      <c r="A7846" s="59" t="str">
        <f t="shared" si="124"/>
        <v/>
      </c>
    </row>
    <row r="7847" spans="1:1" ht="30.75" customHeight="1" x14ac:dyDescent="0.25">
      <c r="A7847" s="59" t="str">
        <f t="shared" si="124"/>
        <v/>
      </c>
    </row>
    <row r="7848" spans="1:1" ht="30.75" customHeight="1" x14ac:dyDescent="0.25">
      <c r="A7848" s="59" t="str">
        <f t="shared" si="124"/>
        <v/>
      </c>
    </row>
    <row r="7849" spans="1:1" ht="30.75" customHeight="1" x14ac:dyDescent="0.25">
      <c r="A7849" s="59" t="str">
        <f t="shared" si="124"/>
        <v/>
      </c>
    </row>
    <row r="7850" spans="1:1" ht="30.75" customHeight="1" x14ac:dyDescent="0.25">
      <c r="A7850" s="59" t="str">
        <f t="shared" si="124"/>
        <v/>
      </c>
    </row>
    <row r="7851" spans="1:1" ht="30.75" customHeight="1" x14ac:dyDescent="0.25">
      <c r="A7851" s="59" t="str">
        <f t="shared" si="124"/>
        <v/>
      </c>
    </row>
    <row r="7852" spans="1:1" ht="30.75" customHeight="1" x14ac:dyDescent="0.25">
      <c r="A7852" s="59" t="str">
        <f t="shared" si="124"/>
        <v/>
      </c>
    </row>
    <row r="7853" spans="1:1" ht="30.75" customHeight="1" x14ac:dyDescent="0.25">
      <c r="A7853" s="59" t="str">
        <f t="shared" si="124"/>
        <v/>
      </c>
    </row>
    <row r="7854" spans="1:1" ht="30.75" customHeight="1" x14ac:dyDescent="0.25">
      <c r="A7854" s="59" t="str">
        <f t="shared" si="124"/>
        <v/>
      </c>
    </row>
    <row r="7855" spans="1:1" ht="30.75" customHeight="1" x14ac:dyDescent="0.25">
      <c r="A7855" s="59" t="str">
        <f t="shared" si="124"/>
        <v/>
      </c>
    </row>
    <row r="7856" spans="1:1" ht="30.75" customHeight="1" x14ac:dyDescent="0.25">
      <c r="A7856" s="59" t="str">
        <f t="shared" si="124"/>
        <v/>
      </c>
    </row>
    <row r="7857" spans="1:1" ht="30.75" customHeight="1" x14ac:dyDescent="0.25">
      <c r="A7857" s="59" t="str">
        <f t="shared" si="124"/>
        <v/>
      </c>
    </row>
    <row r="7858" spans="1:1" ht="30.75" customHeight="1" x14ac:dyDescent="0.25">
      <c r="A7858" s="59" t="str">
        <f t="shared" si="124"/>
        <v/>
      </c>
    </row>
    <row r="7859" spans="1:1" ht="30.75" customHeight="1" x14ac:dyDescent="0.25">
      <c r="A7859" s="59" t="str">
        <f t="shared" si="124"/>
        <v/>
      </c>
    </row>
    <row r="7860" spans="1:1" ht="30.75" customHeight="1" x14ac:dyDescent="0.25">
      <c r="A7860" s="59" t="str">
        <f t="shared" si="124"/>
        <v/>
      </c>
    </row>
    <row r="7861" spans="1:1" ht="30.75" customHeight="1" x14ac:dyDescent="0.25">
      <c r="A7861" s="59" t="str">
        <f t="shared" si="124"/>
        <v/>
      </c>
    </row>
    <row r="7862" spans="1:1" ht="30.75" customHeight="1" x14ac:dyDescent="0.25">
      <c r="A7862" s="59" t="str">
        <f t="shared" si="124"/>
        <v/>
      </c>
    </row>
    <row r="7863" spans="1:1" ht="30.75" customHeight="1" x14ac:dyDescent="0.25">
      <c r="A7863" s="59" t="str">
        <f t="shared" si="124"/>
        <v/>
      </c>
    </row>
    <row r="7864" spans="1:1" ht="30.75" customHeight="1" x14ac:dyDescent="0.25">
      <c r="A7864" s="59" t="str">
        <f t="shared" si="124"/>
        <v/>
      </c>
    </row>
    <row r="7865" spans="1:1" ht="30.75" customHeight="1" x14ac:dyDescent="0.25">
      <c r="A7865" s="59" t="str">
        <f t="shared" si="124"/>
        <v/>
      </c>
    </row>
    <row r="7866" spans="1:1" ht="30.75" customHeight="1" x14ac:dyDescent="0.25">
      <c r="A7866" s="59" t="str">
        <f t="shared" si="124"/>
        <v/>
      </c>
    </row>
    <row r="7867" spans="1:1" ht="30.75" customHeight="1" x14ac:dyDescent="0.25">
      <c r="A7867" s="59" t="str">
        <f t="shared" si="124"/>
        <v/>
      </c>
    </row>
    <row r="7868" spans="1:1" ht="30.75" customHeight="1" x14ac:dyDescent="0.25">
      <c r="A7868" s="59" t="str">
        <f t="shared" si="124"/>
        <v/>
      </c>
    </row>
    <row r="7869" spans="1:1" ht="30.75" customHeight="1" x14ac:dyDescent="0.25">
      <c r="A7869" s="59" t="str">
        <f t="shared" si="124"/>
        <v/>
      </c>
    </row>
    <row r="7870" spans="1:1" ht="30.75" customHeight="1" x14ac:dyDescent="0.25">
      <c r="A7870" s="59" t="str">
        <f t="shared" si="124"/>
        <v/>
      </c>
    </row>
    <row r="7871" spans="1:1" ht="30.75" customHeight="1" x14ac:dyDescent="0.25">
      <c r="A7871" s="59" t="str">
        <f t="shared" si="124"/>
        <v/>
      </c>
    </row>
    <row r="7872" spans="1:1" ht="30.75" customHeight="1" x14ac:dyDescent="0.25">
      <c r="A7872" s="59" t="str">
        <f t="shared" si="124"/>
        <v/>
      </c>
    </row>
    <row r="7873" spans="1:1" ht="30.75" customHeight="1" x14ac:dyDescent="0.25">
      <c r="A7873" s="59" t="str">
        <f t="shared" si="124"/>
        <v/>
      </c>
    </row>
    <row r="7874" spans="1:1" ht="30.75" customHeight="1" x14ac:dyDescent="0.25">
      <c r="A7874" s="59" t="str">
        <f t="shared" si="124"/>
        <v/>
      </c>
    </row>
    <row r="7875" spans="1:1" ht="30.75" customHeight="1" x14ac:dyDescent="0.25">
      <c r="A7875" s="59" t="str">
        <f t="shared" ref="A7875:A7938" si="125">IF(B7875&lt;&gt;"",DATE(2020,INT((ROW(A7873)-1)/27)+1,1),"")</f>
        <v/>
      </c>
    </row>
    <row r="7876" spans="1:1" ht="30.75" customHeight="1" x14ac:dyDescent="0.25">
      <c r="A7876" s="59" t="str">
        <f t="shared" si="125"/>
        <v/>
      </c>
    </row>
    <row r="7877" spans="1:1" ht="30.75" customHeight="1" x14ac:dyDescent="0.25">
      <c r="A7877" s="59" t="str">
        <f t="shared" si="125"/>
        <v/>
      </c>
    </row>
    <row r="7878" spans="1:1" ht="30.75" customHeight="1" x14ac:dyDescent="0.25">
      <c r="A7878" s="59" t="str">
        <f t="shared" si="125"/>
        <v/>
      </c>
    </row>
    <row r="7879" spans="1:1" ht="30.75" customHeight="1" x14ac:dyDescent="0.25">
      <c r="A7879" s="59" t="str">
        <f t="shared" si="125"/>
        <v/>
      </c>
    </row>
    <row r="7880" spans="1:1" ht="30.75" customHeight="1" x14ac:dyDescent="0.25">
      <c r="A7880" s="59" t="str">
        <f t="shared" si="125"/>
        <v/>
      </c>
    </row>
    <row r="7881" spans="1:1" ht="30.75" customHeight="1" x14ac:dyDescent="0.25">
      <c r="A7881" s="59" t="str">
        <f t="shared" si="125"/>
        <v/>
      </c>
    </row>
    <row r="7882" spans="1:1" ht="30.75" customHeight="1" x14ac:dyDescent="0.25">
      <c r="A7882" s="59" t="str">
        <f t="shared" si="125"/>
        <v/>
      </c>
    </row>
    <row r="7883" spans="1:1" ht="30.75" customHeight="1" x14ac:dyDescent="0.25">
      <c r="A7883" s="59" t="str">
        <f t="shared" si="125"/>
        <v/>
      </c>
    </row>
    <row r="7884" spans="1:1" ht="30.75" customHeight="1" x14ac:dyDescent="0.25">
      <c r="A7884" s="59" t="str">
        <f t="shared" si="125"/>
        <v/>
      </c>
    </row>
    <row r="7885" spans="1:1" ht="30.75" customHeight="1" x14ac:dyDescent="0.25">
      <c r="A7885" s="59" t="str">
        <f t="shared" si="125"/>
        <v/>
      </c>
    </row>
    <row r="7886" spans="1:1" ht="30.75" customHeight="1" x14ac:dyDescent="0.25">
      <c r="A7886" s="59" t="str">
        <f t="shared" si="125"/>
        <v/>
      </c>
    </row>
    <row r="7887" spans="1:1" ht="30.75" customHeight="1" x14ac:dyDescent="0.25">
      <c r="A7887" s="59" t="str">
        <f t="shared" si="125"/>
        <v/>
      </c>
    </row>
    <row r="7888" spans="1:1" ht="30.75" customHeight="1" x14ac:dyDescent="0.25">
      <c r="A7888" s="59" t="str">
        <f t="shared" si="125"/>
        <v/>
      </c>
    </row>
    <row r="7889" spans="1:1" ht="30.75" customHeight="1" x14ac:dyDescent="0.25">
      <c r="A7889" s="59" t="str">
        <f t="shared" si="125"/>
        <v/>
      </c>
    </row>
    <row r="7890" spans="1:1" ht="30.75" customHeight="1" x14ac:dyDescent="0.25">
      <c r="A7890" s="59" t="str">
        <f t="shared" si="125"/>
        <v/>
      </c>
    </row>
    <row r="7891" spans="1:1" ht="30.75" customHeight="1" x14ac:dyDescent="0.25">
      <c r="A7891" s="59" t="str">
        <f t="shared" si="125"/>
        <v/>
      </c>
    </row>
    <row r="7892" spans="1:1" ht="30.75" customHeight="1" x14ac:dyDescent="0.25">
      <c r="A7892" s="59" t="str">
        <f t="shared" si="125"/>
        <v/>
      </c>
    </row>
    <row r="7893" spans="1:1" ht="30.75" customHeight="1" x14ac:dyDescent="0.25">
      <c r="A7893" s="59" t="str">
        <f t="shared" si="125"/>
        <v/>
      </c>
    </row>
    <row r="7894" spans="1:1" ht="30.75" customHeight="1" x14ac:dyDescent="0.25">
      <c r="A7894" s="59" t="str">
        <f t="shared" si="125"/>
        <v/>
      </c>
    </row>
    <row r="7895" spans="1:1" ht="30.75" customHeight="1" x14ac:dyDescent="0.25">
      <c r="A7895" s="59" t="str">
        <f t="shared" si="125"/>
        <v/>
      </c>
    </row>
    <row r="7896" spans="1:1" ht="30.75" customHeight="1" x14ac:dyDescent="0.25">
      <c r="A7896" s="59" t="str">
        <f t="shared" si="125"/>
        <v/>
      </c>
    </row>
    <row r="7897" spans="1:1" ht="30.75" customHeight="1" x14ac:dyDescent="0.25">
      <c r="A7897" s="59" t="str">
        <f t="shared" si="125"/>
        <v/>
      </c>
    </row>
    <row r="7898" spans="1:1" ht="30.75" customHeight="1" x14ac:dyDescent="0.25">
      <c r="A7898" s="59" t="str">
        <f t="shared" si="125"/>
        <v/>
      </c>
    </row>
    <row r="7899" spans="1:1" ht="30.75" customHeight="1" x14ac:dyDescent="0.25">
      <c r="A7899" s="59" t="str">
        <f t="shared" si="125"/>
        <v/>
      </c>
    </row>
    <row r="7900" spans="1:1" ht="30.75" customHeight="1" x14ac:dyDescent="0.25">
      <c r="A7900" s="59" t="str">
        <f t="shared" si="125"/>
        <v/>
      </c>
    </row>
    <row r="7901" spans="1:1" ht="30.75" customHeight="1" x14ac:dyDescent="0.25">
      <c r="A7901" s="59" t="str">
        <f t="shared" si="125"/>
        <v/>
      </c>
    </row>
    <row r="7902" spans="1:1" ht="30.75" customHeight="1" x14ac:dyDescent="0.25">
      <c r="A7902" s="59" t="str">
        <f t="shared" si="125"/>
        <v/>
      </c>
    </row>
    <row r="7903" spans="1:1" ht="30.75" customHeight="1" x14ac:dyDescent="0.25">
      <c r="A7903" s="59" t="str">
        <f t="shared" si="125"/>
        <v/>
      </c>
    </row>
    <row r="7904" spans="1:1" ht="30.75" customHeight="1" x14ac:dyDescent="0.25">
      <c r="A7904" s="59" t="str">
        <f t="shared" si="125"/>
        <v/>
      </c>
    </row>
    <row r="7905" spans="1:1" ht="30.75" customHeight="1" x14ac:dyDescent="0.25">
      <c r="A7905" s="59" t="str">
        <f t="shared" si="125"/>
        <v/>
      </c>
    </row>
    <row r="7906" spans="1:1" ht="30.75" customHeight="1" x14ac:dyDescent="0.25">
      <c r="A7906" s="59" t="str">
        <f t="shared" si="125"/>
        <v/>
      </c>
    </row>
    <row r="7907" spans="1:1" ht="30.75" customHeight="1" x14ac:dyDescent="0.25">
      <c r="A7907" s="59" t="str">
        <f t="shared" si="125"/>
        <v/>
      </c>
    </row>
    <row r="7908" spans="1:1" ht="30.75" customHeight="1" x14ac:dyDescent="0.25">
      <c r="A7908" s="59" t="str">
        <f t="shared" si="125"/>
        <v/>
      </c>
    </row>
    <row r="7909" spans="1:1" ht="30.75" customHeight="1" x14ac:dyDescent="0.25">
      <c r="A7909" s="59" t="str">
        <f t="shared" si="125"/>
        <v/>
      </c>
    </row>
    <row r="7910" spans="1:1" ht="30.75" customHeight="1" x14ac:dyDescent="0.25">
      <c r="A7910" s="59" t="str">
        <f t="shared" si="125"/>
        <v/>
      </c>
    </row>
    <row r="7911" spans="1:1" ht="30.75" customHeight="1" x14ac:dyDescent="0.25">
      <c r="A7911" s="59" t="str">
        <f t="shared" si="125"/>
        <v/>
      </c>
    </row>
    <row r="7912" spans="1:1" ht="30.75" customHeight="1" x14ac:dyDescent="0.25">
      <c r="A7912" s="59" t="str">
        <f t="shared" si="125"/>
        <v/>
      </c>
    </row>
    <row r="7913" spans="1:1" ht="30.75" customHeight="1" x14ac:dyDescent="0.25">
      <c r="A7913" s="59" t="str">
        <f t="shared" si="125"/>
        <v/>
      </c>
    </row>
    <row r="7914" spans="1:1" ht="30.75" customHeight="1" x14ac:dyDescent="0.25">
      <c r="A7914" s="59" t="str">
        <f t="shared" si="125"/>
        <v/>
      </c>
    </row>
    <row r="7915" spans="1:1" ht="30.75" customHeight="1" x14ac:dyDescent="0.25">
      <c r="A7915" s="59" t="str">
        <f t="shared" si="125"/>
        <v/>
      </c>
    </row>
    <row r="7916" spans="1:1" ht="30.75" customHeight="1" x14ac:dyDescent="0.25">
      <c r="A7916" s="59" t="str">
        <f t="shared" si="125"/>
        <v/>
      </c>
    </row>
    <row r="7917" spans="1:1" ht="30.75" customHeight="1" x14ac:dyDescent="0.25">
      <c r="A7917" s="59" t="str">
        <f t="shared" si="125"/>
        <v/>
      </c>
    </row>
    <row r="7918" spans="1:1" ht="30.75" customHeight="1" x14ac:dyDescent="0.25">
      <c r="A7918" s="59" t="str">
        <f t="shared" si="125"/>
        <v/>
      </c>
    </row>
    <row r="7919" spans="1:1" ht="30.75" customHeight="1" x14ac:dyDescent="0.25">
      <c r="A7919" s="59" t="str">
        <f t="shared" si="125"/>
        <v/>
      </c>
    </row>
    <row r="7920" spans="1:1" ht="30.75" customHeight="1" x14ac:dyDescent="0.25">
      <c r="A7920" s="59" t="str">
        <f t="shared" si="125"/>
        <v/>
      </c>
    </row>
    <row r="7921" spans="1:1" ht="30.75" customHeight="1" x14ac:dyDescent="0.25">
      <c r="A7921" s="59" t="str">
        <f t="shared" si="125"/>
        <v/>
      </c>
    </row>
    <row r="7922" spans="1:1" ht="30.75" customHeight="1" x14ac:dyDescent="0.25">
      <c r="A7922" s="59" t="str">
        <f t="shared" si="125"/>
        <v/>
      </c>
    </row>
    <row r="7923" spans="1:1" ht="30.75" customHeight="1" x14ac:dyDescent="0.25">
      <c r="A7923" s="59" t="str">
        <f t="shared" si="125"/>
        <v/>
      </c>
    </row>
    <row r="7924" spans="1:1" ht="30.75" customHeight="1" x14ac:dyDescent="0.25">
      <c r="A7924" s="59" t="str">
        <f t="shared" si="125"/>
        <v/>
      </c>
    </row>
    <row r="7925" spans="1:1" ht="30.75" customHeight="1" x14ac:dyDescent="0.25">
      <c r="A7925" s="59" t="str">
        <f t="shared" si="125"/>
        <v/>
      </c>
    </row>
    <row r="7926" spans="1:1" ht="30.75" customHeight="1" x14ac:dyDescent="0.25">
      <c r="A7926" s="59" t="str">
        <f t="shared" si="125"/>
        <v/>
      </c>
    </row>
    <row r="7927" spans="1:1" ht="30.75" customHeight="1" x14ac:dyDescent="0.25">
      <c r="A7927" s="59" t="str">
        <f t="shared" si="125"/>
        <v/>
      </c>
    </row>
    <row r="7928" spans="1:1" ht="30.75" customHeight="1" x14ac:dyDescent="0.25">
      <c r="A7928" s="59" t="str">
        <f t="shared" si="125"/>
        <v/>
      </c>
    </row>
    <row r="7929" spans="1:1" ht="30.75" customHeight="1" x14ac:dyDescent="0.25">
      <c r="A7929" s="59" t="str">
        <f t="shared" si="125"/>
        <v/>
      </c>
    </row>
    <row r="7930" spans="1:1" ht="30.75" customHeight="1" x14ac:dyDescent="0.25">
      <c r="A7930" s="59" t="str">
        <f t="shared" si="125"/>
        <v/>
      </c>
    </row>
    <row r="7931" spans="1:1" ht="30.75" customHeight="1" x14ac:dyDescent="0.25">
      <c r="A7931" s="59" t="str">
        <f t="shared" si="125"/>
        <v/>
      </c>
    </row>
    <row r="7932" spans="1:1" ht="30.75" customHeight="1" x14ac:dyDescent="0.25">
      <c r="A7932" s="59" t="str">
        <f t="shared" si="125"/>
        <v/>
      </c>
    </row>
    <row r="7933" spans="1:1" ht="30.75" customHeight="1" x14ac:dyDescent="0.25">
      <c r="A7933" s="59" t="str">
        <f t="shared" si="125"/>
        <v/>
      </c>
    </row>
    <row r="7934" spans="1:1" ht="30.75" customHeight="1" x14ac:dyDescent="0.25">
      <c r="A7934" s="59" t="str">
        <f t="shared" si="125"/>
        <v/>
      </c>
    </row>
    <row r="7935" spans="1:1" ht="30.75" customHeight="1" x14ac:dyDescent="0.25">
      <c r="A7935" s="59" t="str">
        <f t="shared" si="125"/>
        <v/>
      </c>
    </row>
    <row r="7936" spans="1:1" ht="30.75" customHeight="1" x14ac:dyDescent="0.25">
      <c r="A7936" s="59" t="str">
        <f t="shared" si="125"/>
        <v/>
      </c>
    </row>
    <row r="7937" spans="1:1" ht="30.75" customHeight="1" x14ac:dyDescent="0.25">
      <c r="A7937" s="59" t="str">
        <f t="shared" si="125"/>
        <v/>
      </c>
    </row>
    <row r="7938" spans="1:1" ht="30.75" customHeight="1" x14ac:dyDescent="0.25">
      <c r="A7938" s="59" t="str">
        <f t="shared" si="125"/>
        <v/>
      </c>
    </row>
    <row r="7939" spans="1:1" ht="30.75" customHeight="1" x14ac:dyDescent="0.25">
      <c r="A7939" s="59" t="str">
        <f t="shared" ref="A7939:A8002" si="126">IF(B7939&lt;&gt;"",DATE(2020,INT((ROW(A7937)-1)/27)+1,1),"")</f>
        <v/>
      </c>
    </row>
    <row r="7940" spans="1:1" ht="30.75" customHeight="1" x14ac:dyDescent="0.25">
      <c r="A7940" s="59" t="str">
        <f t="shared" si="126"/>
        <v/>
      </c>
    </row>
    <row r="7941" spans="1:1" ht="30.75" customHeight="1" x14ac:dyDescent="0.25">
      <c r="A7941" s="59" t="str">
        <f t="shared" si="126"/>
        <v/>
      </c>
    </row>
    <row r="7942" spans="1:1" ht="30.75" customHeight="1" x14ac:dyDescent="0.25">
      <c r="A7942" s="59" t="str">
        <f t="shared" si="126"/>
        <v/>
      </c>
    </row>
    <row r="7943" spans="1:1" ht="30.75" customHeight="1" x14ac:dyDescent="0.25">
      <c r="A7943" s="59" t="str">
        <f t="shared" si="126"/>
        <v/>
      </c>
    </row>
    <row r="7944" spans="1:1" ht="30.75" customHeight="1" x14ac:dyDescent="0.25">
      <c r="A7944" s="59" t="str">
        <f t="shared" si="126"/>
        <v/>
      </c>
    </row>
    <row r="7945" spans="1:1" ht="30.75" customHeight="1" x14ac:dyDescent="0.25">
      <c r="A7945" s="59" t="str">
        <f t="shared" si="126"/>
        <v/>
      </c>
    </row>
    <row r="7946" spans="1:1" ht="30.75" customHeight="1" x14ac:dyDescent="0.25">
      <c r="A7946" s="59" t="str">
        <f t="shared" si="126"/>
        <v/>
      </c>
    </row>
    <row r="7947" spans="1:1" ht="30.75" customHeight="1" x14ac:dyDescent="0.25">
      <c r="A7947" s="59" t="str">
        <f t="shared" si="126"/>
        <v/>
      </c>
    </row>
    <row r="7948" spans="1:1" ht="30.75" customHeight="1" x14ac:dyDescent="0.25">
      <c r="A7948" s="59" t="str">
        <f t="shared" si="126"/>
        <v/>
      </c>
    </row>
    <row r="7949" spans="1:1" ht="30.75" customHeight="1" x14ac:dyDescent="0.25">
      <c r="A7949" s="59" t="str">
        <f t="shared" si="126"/>
        <v/>
      </c>
    </row>
    <row r="7950" spans="1:1" ht="30.75" customHeight="1" x14ac:dyDescent="0.25">
      <c r="A7950" s="59" t="str">
        <f t="shared" si="126"/>
        <v/>
      </c>
    </row>
    <row r="7951" spans="1:1" ht="30.75" customHeight="1" x14ac:dyDescent="0.25">
      <c r="A7951" s="59" t="str">
        <f t="shared" si="126"/>
        <v/>
      </c>
    </row>
    <row r="7952" spans="1:1" ht="30.75" customHeight="1" x14ac:dyDescent="0.25">
      <c r="A7952" s="59" t="str">
        <f t="shared" si="126"/>
        <v/>
      </c>
    </row>
    <row r="7953" spans="1:1" ht="30.75" customHeight="1" x14ac:dyDescent="0.25">
      <c r="A7953" s="59" t="str">
        <f t="shared" si="126"/>
        <v/>
      </c>
    </row>
    <row r="7954" spans="1:1" ht="30.75" customHeight="1" x14ac:dyDescent="0.25">
      <c r="A7954" s="59" t="str">
        <f t="shared" si="126"/>
        <v/>
      </c>
    </row>
    <row r="7955" spans="1:1" ht="30.75" customHeight="1" x14ac:dyDescent="0.25">
      <c r="A7955" s="59" t="str">
        <f t="shared" si="126"/>
        <v/>
      </c>
    </row>
    <row r="7956" spans="1:1" ht="30.75" customHeight="1" x14ac:dyDescent="0.25">
      <c r="A7956" s="59" t="str">
        <f t="shared" si="126"/>
        <v/>
      </c>
    </row>
    <row r="7957" spans="1:1" ht="30.75" customHeight="1" x14ac:dyDescent="0.25">
      <c r="A7957" s="59" t="str">
        <f t="shared" si="126"/>
        <v/>
      </c>
    </row>
    <row r="7958" spans="1:1" ht="30.75" customHeight="1" x14ac:dyDescent="0.25">
      <c r="A7958" s="59" t="str">
        <f t="shared" si="126"/>
        <v/>
      </c>
    </row>
    <row r="7959" spans="1:1" ht="30.75" customHeight="1" x14ac:dyDescent="0.25">
      <c r="A7959" s="59" t="str">
        <f t="shared" si="126"/>
        <v/>
      </c>
    </row>
    <row r="7960" spans="1:1" ht="30.75" customHeight="1" x14ac:dyDescent="0.25">
      <c r="A7960" s="59" t="str">
        <f t="shared" si="126"/>
        <v/>
      </c>
    </row>
    <row r="7961" spans="1:1" ht="30.75" customHeight="1" x14ac:dyDescent="0.25">
      <c r="A7961" s="59" t="str">
        <f t="shared" si="126"/>
        <v/>
      </c>
    </row>
    <row r="7962" spans="1:1" ht="30.75" customHeight="1" x14ac:dyDescent="0.25">
      <c r="A7962" s="59" t="str">
        <f t="shared" si="126"/>
        <v/>
      </c>
    </row>
    <row r="7963" spans="1:1" ht="30.75" customHeight="1" x14ac:dyDescent="0.25">
      <c r="A7963" s="59" t="str">
        <f t="shared" si="126"/>
        <v/>
      </c>
    </row>
    <row r="7964" spans="1:1" ht="30.75" customHeight="1" x14ac:dyDescent="0.25">
      <c r="A7964" s="59" t="str">
        <f t="shared" si="126"/>
        <v/>
      </c>
    </row>
    <row r="7965" spans="1:1" ht="30.75" customHeight="1" x14ac:dyDescent="0.25">
      <c r="A7965" s="59" t="str">
        <f t="shared" si="126"/>
        <v/>
      </c>
    </row>
    <row r="7966" spans="1:1" ht="30.75" customHeight="1" x14ac:dyDescent="0.25">
      <c r="A7966" s="59" t="str">
        <f t="shared" si="126"/>
        <v/>
      </c>
    </row>
    <row r="7967" spans="1:1" ht="30.75" customHeight="1" x14ac:dyDescent="0.25">
      <c r="A7967" s="59" t="str">
        <f t="shared" si="126"/>
        <v/>
      </c>
    </row>
    <row r="7968" spans="1:1" ht="30.75" customHeight="1" x14ac:dyDescent="0.25">
      <c r="A7968" s="59" t="str">
        <f t="shared" si="126"/>
        <v/>
      </c>
    </row>
    <row r="7969" spans="1:1" ht="30.75" customHeight="1" x14ac:dyDescent="0.25">
      <c r="A7969" s="59" t="str">
        <f t="shared" si="126"/>
        <v/>
      </c>
    </row>
    <row r="7970" spans="1:1" ht="30.75" customHeight="1" x14ac:dyDescent="0.25">
      <c r="A7970" s="59" t="str">
        <f t="shared" si="126"/>
        <v/>
      </c>
    </row>
    <row r="7971" spans="1:1" ht="30.75" customHeight="1" x14ac:dyDescent="0.25">
      <c r="A7971" s="59" t="str">
        <f t="shared" si="126"/>
        <v/>
      </c>
    </row>
    <row r="7972" spans="1:1" ht="30.75" customHeight="1" x14ac:dyDescent="0.25">
      <c r="A7972" s="59" t="str">
        <f t="shared" si="126"/>
        <v/>
      </c>
    </row>
    <row r="7973" spans="1:1" ht="30.75" customHeight="1" x14ac:dyDescent="0.25">
      <c r="A7973" s="59" t="str">
        <f t="shared" si="126"/>
        <v/>
      </c>
    </row>
    <row r="7974" spans="1:1" ht="30.75" customHeight="1" x14ac:dyDescent="0.25">
      <c r="A7974" s="59" t="str">
        <f t="shared" si="126"/>
        <v/>
      </c>
    </row>
    <row r="7975" spans="1:1" ht="30.75" customHeight="1" x14ac:dyDescent="0.25">
      <c r="A7975" s="59" t="str">
        <f t="shared" si="126"/>
        <v/>
      </c>
    </row>
    <row r="7976" spans="1:1" ht="30.75" customHeight="1" x14ac:dyDescent="0.25">
      <c r="A7976" s="59" t="str">
        <f t="shared" si="126"/>
        <v/>
      </c>
    </row>
    <row r="7977" spans="1:1" ht="30.75" customHeight="1" x14ac:dyDescent="0.25">
      <c r="A7977" s="59" t="str">
        <f t="shared" si="126"/>
        <v/>
      </c>
    </row>
    <row r="7978" spans="1:1" ht="30.75" customHeight="1" x14ac:dyDescent="0.25">
      <c r="A7978" s="59" t="str">
        <f t="shared" si="126"/>
        <v/>
      </c>
    </row>
    <row r="7979" spans="1:1" ht="30.75" customHeight="1" x14ac:dyDescent="0.25">
      <c r="A7979" s="59" t="str">
        <f t="shared" si="126"/>
        <v/>
      </c>
    </row>
    <row r="7980" spans="1:1" ht="30.75" customHeight="1" x14ac:dyDescent="0.25">
      <c r="A7980" s="59" t="str">
        <f t="shared" si="126"/>
        <v/>
      </c>
    </row>
    <row r="7981" spans="1:1" ht="30.75" customHeight="1" x14ac:dyDescent="0.25">
      <c r="A7981" s="59" t="str">
        <f t="shared" si="126"/>
        <v/>
      </c>
    </row>
    <row r="7982" spans="1:1" ht="30.75" customHeight="1" x14ac:dyDescent="0.25">
      <c r="A7982" s="59" t="str">
        <f t="shared" si="126"/>
        <v/>
      </c>
    </row>
    <row r="7983" spans="1:1" ht="30.75" customHeight="1" x14ac:dyDescent="0.25">
      <c r="A7983" s="59" t="str">
        <f t="shared" si="126"/>
        <v/>
      </c>
    </row>
    <row r="7984" spans="1:1" ht="30.75" customHeight="1" x14ac:dyDescent="0.25">
      <c r="A7984" s="59" t="str">
        <f t="shared" si="126"/>
        <v/>
      </c>
    </row>
    <row r="7985" spans="1:1" ht="30.75" customHeight="1" x14ac:dyDescent="0.25">
      <c r="A7985" s="59" t="str">
        <f t="shared" si="126"/>
        <v/>
      </c>
    </row>
    <row r="7986" spans="1:1" ht="30.75" customHeight="1" x14ac:dyDescent="0.25">
      <c r="A7986" s="59" t="str">
        <f t="shared" si="126"/>
        <v/>
      </c>
    </row>
    <row r="7987" spans="1:1" ht="30.75" customHeight="1" x14ac:dyDescent="0.25">
      <c r="A7987" s="59" t="str">
        <f t="shared" si="126"/>
        <v/>
      </c>
    </row>
    <row r="7988" spans="1:1" ht="30.75" customHeight="1" x14ac:dyDescent="0.25">
      <c r="A7988" s="59" t="str">
        <f t="shared" si="126"/>
        <v/>
      </c>
    </row>
    <row r="7989" spans="1:1" ht="30.75" customHeight="1" x14ac:dyDescent="0.25">
      <c r="A7989" s="59" t="str">
        <f t="shared" si="126"/>
        <v/>
      </c>
    </row>
    <row r="7990" spans="1:1" ht="30.75" customHeight="1" x14ac:dyDescent="0.25">
      <c r="A7990" s="59" t="str">
        <f t="shared" si="126"/>
        <v/>
      </c>
    </row>
    <row r="7991" spans="1:1" ht="30.75" customHeight="1" x14ac:dyDescent="0.25">
      <c r="A7991" s="59" t="str">
        <f t="shared" si="126"/>
        <v/>
      </c>
    </row>
    <row r="7992" spans="1:1" ht="30.75" customHeight="1" x14ac:dyDescent="0.25">
      <c r="A7992" s="59" t="str">
        <f t="shared" si="126"/>
        <v/>
      </c>
    </row>
    <row r="7993" spans="1:1" ht="30.75" customHeight="1" x14ac:dyDescent="0.25">
      <c r="A7993" s="59" t="str">
        <f t="shared" si="126"/>
        <v/>
      </c>
    </row>
    <row r="7994" spans="1:1" ht="30.75" customHeight="1" x14ac:dyDescent="0.25">
      <c r="A7994" s="59" t="str">
        <f t="shared" si="126"/>
        <v/>
      </c>
    </row>
    <row r="7995" spans="1:1" ht="30.75" customHeight="1" x14ac:dyDescent="0.25">
      <c r="A7995" s="59" t="str">
        <f t="shared" si="126"/>
        <v/>
      </c>
    </row>
    <row r="7996" spans="1:1" ht="30.75" customHeight="1" x14ac:dyDescent="0.25">
      <c r="A7996" s="59" t="str">
        <f t="shared" si="126"/>
        <v/>
      </c>
    </row>
    <row r="7997" spans="1:1" ht="30.75" customHeight="1" x14ac:dyDescent="0.25">
      <c r="A7997" s="59" t="str">
        <f t="shared" si="126"/>
        <v/>
      </c>
    </row>
    <row r="7998" spans="1:1" ht="30.75" customHeight="1" x14ac:dyDescent="0.25">
      <c r="A7998" s="59" t="str">
        <f t="shared" si="126"/>
        <v/>
      </c>
    </row>
    <row r="7999" spans="1:1" ht="30.75" customHeight="1" x14ac:dyDescent="0.25">
      <c r="A7999" s="59" t="str">
        <f t="shared" si="126"/>
        <v/>
      </c>
    </row>
    <row r="8000" spans="1:1" ht="30.75" customHeight="1" x14ac:dyDescent="0.25">
      <c r="A8000" s="59" t="str">
        <f t="shared" si="126"/>
        <v/>
      </c>
    </row>
    <row r="8001" spans="1:1" ht="30.75" customHeight="1" x14ac:dyDescent="0.25">
      <c r="A8001" s="59" t="str">
        <f t="shared" si="126"/>
        <v/>
      </c>
    </row>
    <row r="8002" spans="1:1" ht="30.75" customHeight="1" x14ac:dyDescent="0.25">
      <c r="A8002" s="59" t="str">
        <f t="shared" si="126"/>
        <v/>
      </c>
    </row>
    <row r="8003" spans="1:1" ht="30.75" customHeight="1" x14ac:dyDescent="0.25">
      <c r="A8003" s="59" t="str">
        <f t="shared" ref="A8003:A8066" si="127">IF(B8003&lt;&gt;"",DATE(2020,INT((ROW(A8001)-1)/27)+1,1),"")</f>
        <v/>
      </c>
    </row>
    <row r="8004" spans="1:1" ht="30.75" customHeight="1" x14ac:dyDescent="0.25">
      <c r="A8004" s="59" t="str">
        <f t="shared" si="127"/>
        <v/>
      </c>
    </row>
    <row r="8005" spans="1:1" ht="30.75" customHeight="1" x14ac:dyDescent="0.25">
      <c r="A8005" s="59" t="str">
        <f t="shared" si="127"/>
        <v/>
      </c>
    </row>
    <row r="8006" spans="1:1" ht="30.75" customHeight="1" x14ac:dyDescent="0.25">
      <c r="A8006" s="59" t="str">
        <f t="shared" si="127"/>
        <v/>
      </c>
    </row>
    <row r="8007" spans="1:1" ht="30.75" customHeight="1" x14ac:dyDescent="0.25">
      <c r="A8007" s="59" t="str">
        <f t="shared" si="127"/>
        <v/>
      </c>
    </row>
    <row r="8008" spans="1:1" ht="30.75" customHeight="1" x14ac:dyDescent="0.25">
      <c r="A8008" s="59" t="str">
        <f t="shared" si="127"/>
        <v/>
      </c>
    </row>
    <row r="8009" spans="1:1" ht="30.75" customHeight="1" x14ac:dyDescent="0.25">
      <c r="A8009" s="59" t="str">
        <f t="shared" si="127"/>
        <v/>
      </c>
    </row>
    <row r="8010" spans="1:1" ht="30.75" customHeight="1" x14ac:dyDescent="0.25">
      <c r="A8010" s="59" t="str">
        <f t="shared" si="127"/>
        <v/>
      </c>
    </row>
    <row r="8011" spans="1:1" ht="30.75" customHeight="1" x14ac:dyDescent="0.25">
      <c r="A8011" s="59" t="str">
        <f t="shared" si="127"/>
        <v/>
      </c>
    </row>
    <row r="8012" spans="1:1" ht="30.75" customHeight="1" x14ac:dyDescent="0.25">
      <c r="A8012" s="59" t="str">
        <f t="shared" si="127"/>
        <v/>
      </c>
    </row>
    <row r="8013" spans="1:1" ht="30.75" customHeight="1" x14ac:dyDescent="0.25">
      <c r="A8013" s="59" t="str">
        <f t="shared" si="127"/>
        <v/>
      </c>
    </row>
    <row r="8014" spans="1:1" ht="30.75" customHeight="1" x14ac:dyDescent="0.25">
      <c r="A8014" s="59" t="str">
        <f t="shared" si="127"/>
        <v/>
      </c>
    </row>
    <row r="8015" spans="1:1" ht="30.75" customHeight="1" x14ac:dyDescent="0.25">
      <c r="A8015" s="59" t="str">
        <f t="shared" si="127"/>
        <v/>
      </c>
    </row>
    <row r="8016" spans="1:1" ht="30.75" customHeight="1" x14ac:dyDescent="0.25">
      <c r="A8016" s="59" t="str">
        <f t="shared" si="127"/>
        <v/>
      </c>
    </row>
    <row r="8017" spans="1:1" ht="30.75" customHeight="1" x14ac:dyDescent="0.25">
      <c r="A8017" s="59" t="str">
        <f t="shared" si="127"/>
        <v/>
      </c>
    </row>
    <row r="8018" spans="1:1" ht="30.75" customHeight="1" x14ac:dyDescent="0.25">
      <c r="A8018" s="59" t="str">
        <f t="shared" si="127"/>
        <v/>
      </c>
    </row>
    <row r="8019" spans="1:1" ht="30.75" customHeight="1" x14ac:dyDescent="0.25">
      <c r="A8019" s="59" t="str">
        <f t="shared" si="127"/>
        <v/>
      </c>
    </row>
    <row r="8020" spans="1:1" ht="30.75" customHeight="1" x14ac:dyDescent="0.25">
      <c r="A8020" s="59" t="str">
        <f t="shared" si="127"/>
        <v/>
      </c>
    </row>
    <row r="8021" spans="1:1" ht="30.75" customHeight="1" x14ac:dyDescent="0.25">
      <c r="A8021" s="59" t="str">
        <f t="shared" si="127"/>
        <v/>
      </c>
    </row>
    <row r="8022" spans="1:1" ht="30.75" customHeight="1" x14ac:dyDescent="0.25">
      <c r="A8022" s="59" t="str">
        <f t="shared" si="127"/>
        <v/>
      </c>
    </row>
    <row r="8023" spans="1:1" ht="30.75" customHeight="1" x14ac:dyDescent="0.25">
      <c r="A8023" s="59" t="str">
        <f t="shared" si="127"/>
        <v/>
      </c>
    </row>
    <row r="8024" spans="1:1" ht="30.75" customHeight="1" x14ac:dyDescent="0.25">
      <c r="A8024" s="59" t="str">
        <f t="shared" si="127"/>
        <v/>
      </c>
    </row>
    <row r="8025" spans="1:1" ht="30.75" customHeight="1" x14ac:dyDescent="0.25">
      <c r="A8025" s="59" t="str">
        <f t="shared" si="127"/>
        <v/>
      </c>
    </row>
    <row r="8026" spans="1:1" ht="30.75" customHeight="1" x14ac:dyDescent="0.25">
      <c r="A8026" s="59" t="str">
        <f t="shared" si="127"/>
        <v/>
      </c>
    </row>
    <row r="8027" spans="1:1" ht="30.75" customHeight="1" x14ac:dyDescent="0.25">
      <c r="A8027" s="59" t="str">
        <f t="shared" si="127"/>
        <v/>
      </c>
    </row>
    <row r="8028" spans="1:1" ht="30.75" customHeight="1" x14ac:dyDescent="0.25">
      <c r="A8028" s="59" t="str">
        <f t="shared" si="127"/>
        <v/>
      </c>
    </row>
    <row r="8029" spans="1:1" ht="30.75" customHeight="1" x14ac:dyDescent="0.25">
      <c r="A8029" s="59" t="str">
        <f t="shared" si="127"/>
        <v/>
      </c>
    </row>
    <row r="8030" spans="1:1" ht="30.75" customHeight="1" x14ac:dyDescent="0.25">
      <c r="A8030" s="59" t="str">
        <f t="shared" si="127"/>
        <v/>
      </c>
    </row>
    <row r="8031" spans="1:1" ht="30.75" customHeight="1" x14ac:dyDescent="0.25">
      <c r="A8031" s="59" t="str">
        <f t="shared" si="127"/>
        <v/>
      </c>
    </row>
    <row r="8032" spans="1:1" ht="30.75" customHeight="1" x14ac:dyDescent="0.25">
      <c r="A8032" s="59" t="str">
        <f t="shared" si="127"/>
        <v/>
      </c>
    </row>
    <row r="8033" spans="1:1" ht="30.75" customHeight="1" x14ac:dyDescent="0.25">
      <c r="A8033" s="59" t="str">
        <f t="shared" si="127"/>
        <v/>
      </c>
    </row>
    <row r="8034" spans="1:1" ht="30.75" customHeight="1" x14ac:dyDescent="0.25">
      <c r="A8034" s="59" t="str">
        <f t="shared" si="127"/>
        <v/>
      </c>
    </row>
    <row r="8035" spans="1:1" ht="30.75" customHeight="1" x14ac:dyDescent="0.25">
      <c r="A8035" s="59" t="str">
        <f t="shared" si="127"/>
        <v/>
      </c>
    </row>
    <row r="8036" spans="1:1" ht="30.75" customHeight="1" x14ac:dyDescent="0.25">
      <c r="A8036" s="59" t="str">
        <f t="shared" si="127"/>
        <v/>
      </c>
    </row>
    <row r="8037" spans="1:1" ht="30.75" customHeight="1" x14ac:dyDescent="0.25">
      <c r="A8037" s="59" t="str">
        <f t="shared" si="127"/>
        <v/>
      </c>
    </row>
    <row r="8038" spans="1:1" ht="30.75" customHeight="1" x14ac:dyDescent="0.25">
      <c r="A8038" s="59" t="str">
        <f t="shared" si="127"/>
        <v/>
      </c>
    </row>
    <row r="8039" spans="1:1" ht="30.75" customHeight="1" x14ac:dyDescent="0.25">
      <c r="A8039" s="59" t="str">
        <f t="shared" si="127"/>
        <v/>
      </c>
    </row>
    <row r="8040" spans="1:1" ht="30.75" customHeight="1" x14ac:dyDescent="0.25">
      <c r="A8040" s="59" t="str">
        <f t="shared" si="127"/>
        <v/>
      </c>
    </row>
    <row r="8041" spans="1:1" ht="30.75" customHeight="1" x14ac:dyDescent="0.25">
      <c r="A8041" s="59" t="str">
        <f t="shared" si="127"/>
        <v/>
      </c>
    </row>
    <row r="8042" spans="1:1" ht="30.75" customHeight="1" x14ac:dyDescent="0.25">
      <c r="A8042" s="59" t="str">
        <f t="shared" si="127"/>
        <v/>
      </c>
    </row>
    <row r="8043" spans="1:1" ht="30.75" customHeight="1" x14ac:dyDescent="0.25">
      <c r="A8043" s="59" t="str">
        <f t="shared" si="127"/>
        <v/>
      </c>
    </row>
    <row r="8044" spans="1:1" ht="30.75" customHeight="1" x14ac:dyDescent="0.25">
      <c r="A8044" s="59" t="str">
        <f t="shared" si="127"/>
        <v/>
      </c>
    </row>
    <row r="8045" spans="1:1" ht="30.75" customHeight="1" x14ac:dyDescent="0.25">
      <c r="A8045" s="59" t="str">
        <f t="shared" si="127"/>
        <v/>
      </c>
    </row>
    <row r="8046" spans="1:1" ht="30.75" customHeight="1" x14ac:dyDescent="0.25">
      <c r="A8046" s="59" t="str">
        <f t="shared" si="127"/>
        <v/>
      </c>
    </row>
    <row r="8047" spans="1:1" ht="30.75" customHeight="1" x14ac:dyDescent="0.25">
      <c r="A8047" s="59" t="str">
        <f t="shared" si="127"/>
        <v/>
      </c>
    </row>
    <row r="8048" spans="1:1" ht="30.75" customHeight="1" x14ac:dyDescent="0.25">
      <c r="A8048" s="59" t="str">
        <f t="shared" si="127"/>
        <v/>
      </c>
    </row>
    <row r="8049" spans="1:1" ht="30.75" customHeight="1" x14ac:dyDescent="0.25">
      <c r="A8049" s="59" t="str">
        <f t="shared" si="127"/>
        <v/>
      </c>
    </row>
    <row r="8050" spans="1:1" ht="30.75" customHeight="1" x14ac:dyDescent="0.25">
      <c r="A8050" s="59" t="str">
        <f t="shared" si="127"/>
        <v/>
      </c>
    </row>
    <row r="8051" spans="1:1" ht="30.75" customHeight="1" x14ac:dyDescent="0.25">
      <c r="A8051" s="59" t="str">
        <f t="shared" si="127"/>
        <v/>
      </c>
    </row>
    <row r="8052" spans="1:1" ht="30.75" customHeight="1" x14ac:dyDescent="0.25">
      <c r="A8052" s="59" t="str">
        <f t="shared" si="127"/>
        <v/>
      </c>
    </row>
    <row r="8053" spans="1:1" ht="30.75" customHeight="1" x14ac:dyDescent="0.25">
      <c r="A8053" s="59" t="str">
        <f t="shared" si="127"/>
        <v/>
      </c>
    </row>
    <row r="8054" spans="1:1" ht="30.75" customHeight="1" x14ac:dyDescent="0.25">
      <c r="A8054" s="59" t="str">
        <f t="shared" si="127"/>
        <v/>
      </c>
    </row>
    <row r="8055" spans="1:1" ht="30.75" customHeight="1" x14ac:dyDescent="0.25">
      <c r="A8055" s="59" t="str">
        <f t="shared" si="127"/>
        <v/>
      </c>
    </row>
    <row r="8056" spans="1:1" ht="30.75" customHeight="1" x14ac:dyDescent="0.25">
      <c r="A8056" s="59" t="str">
        <f t="shared" si="127"/>
        <v/>
      </c>
    </row>
    <row r="8057" spans="1:1" ht="30.75" customHeight="1" x14ac:dyDescent="0.25">
      <c r="A8057" s="59" t="str">
        <f t="shared" si="127"/>
        <v/>
      </c>
    </row>
    <row r="8058" spans="1:1" ht="30.75" customHeight="1" x14ac:dyDescent="0.25">
      <c r="A8058" s="59" t="str">
        <f t="shared" si="127"/>
        <v/>
      </c>
    </row>
    <row r="8059" spans="1:1" ht="30.75" customHeight="1" x14ac:dyDescent="0.25">
      <c r="A8059" s="59" t="str">
        <f t="shared" si="127"/>
        <v/>
      </c>
    </row>
    <row r="8060" spans="1:1" ht="30.75" customHeight="1" x14ac:dyDescent="0.25">
      <c r="A8060" s="59" t="str">
        <f t="shared" si="127"/>
        <v/>
      </c>
    </row>
    <row r="8061" spans="1:1" ht="30.75" customHeight="1" x14ac:dyDescent="0.25">
      <c r="A8061" s="59" t="str">
        <f t="shared" si="127"/>
        <v/>
      </c>
    </row>
    <row r="8062" spans="1:1" ht="30.75" customHeight="1" x14ac:dyDescent="0.25">
      <c r="A8062" s="59" t="str">
        <f t="shared" si="127"/>
        <v/>
      </c>
    </row>
    <row r="8063" spans="1:1" ht="30.75" customHeight="1" x14ac:dyDescent="0.25">
      <c r="A8063" s="59" t="str">
        <f t="shared" si="127"/>
        <v/>
      </c>
    </row>
    <row r="8064" spans="1:1" ht="30.75" customHeight="1" x14ac:dyDescent="0.25">
      <c r="A8064" s="59" t="str">
        <f t="shared" si="127"/>
        <v/>
      </c>
    </row>
    <row r="8065" spans="1:1" ht="30.75" customHeight="1" x14ac:dyDescent="0.25">
      <c r="A8065" s="59" t="str">
        <f t="shared" si="127"/>
        <v/>
      </c>
    </row>
    <row r="8066" spans="1:1" ht="30.75" customHeight="1" x14ac:dyDescent="0.25">
      <c r="A8066" s="59" t="str">
        <f t="shared" si="127"/>
        <v/>
      </c>
    </row>
    <row r="8067" spans="1:1" ht="30.75" customHeight="1" x14ac:dyDescent="0.25">
      <c r="A8067" s="59" t="str">
        <f t="shared" ref="A8067:A8130" si="128">IF(B8067&lt;&gt;"",DATE(2020,INT((ROW(A8065)-1)/27)+1,1),"")</f>
        <v/>
      </c>
    </row>
    <row r="8068" spans="1:1" ht="30.75" customHeight="1" x14ac:dyDescent="0.25">
      <c r="A8068" s="59" t="str">
        <f t="shared" si="128"/>
        <v/>
      </c>
    </row>
    <row r="8069" spans="1:1" ht="30.75" customHeight="1" x14ac:dyDescent="0.25">
      <c r="A8069" s="59" t="str">
        <f t="shared" si="128"/>
        <v/>
      </c>
    </row>
    <row r="8070" spans="1:1" ht="30.75" customHeight="1" x14ac:dyDescent="0.25">
      <c r="A8070" s="59" t="str">
        <f t="shared" si="128"/>
        <v/>
      </c>
    </row>
    <row r="8071" spans="1:1" ht="30.75" customHeight="1" x14ac:dyDescent="0.25">
      <c r="A8071" s="59" t="str">
        <f t="shared" si="128"/>
        <v/>
      </c>
    </row>
    <row r="8072" spans="1:1" ht="30.75" customHeight="1" x14ac:dyDescent="0.25">
      <c r="A8072" s="59" t="str">
        <f t="shared" si="128"/>
        <v/>
      </c>
    </row>
    <row r="8073" spans="1:1" ht="30.75" customHeight="1" x14ac:dyDescent="0.25">
      <c r="A8073" s="59" t="str">
        <f t="shared" si="128"/>
        <v/>
      </c>
    </row>
    <row r="8074" spans="1:1" ht="30.75" customHeight="1" x14ac:dyDescent="0.25">
      <c r="A8074" s="59" t="str">
        <f t="shared" si="128"/>
        <v/>
      </c>
    </row>
    <row r="8075" spans="1:1" ht="30.75" customHeight="1" x14ac:dyDescent="0.25">
      <c r="A8075" s="59" t="str">
        <f t="shared" si="128"/>
        <v/>
      </c>
    </row>
    <row r="8076" spans="1:1" ht="30.75" customHeight="1" x14ac:dyDescent="0.25">
      <c r="A8076" s="59" t="str">
        <f t="shared" si="128"/>
        <v/>
      </c>
    </row>
    <row r="8077" spans="1:1" ht="30.75" customHeight="1" x14ac:dyDescent="0.25">
      <c r="A8077" s="59" t="str">
        <f t="shared" si="128"/>
        <v/>
      </c>
    </row>
    <row r="8078" spans="1:1" ht="30.75" customHeight="1" x14ac:dyDescent="0.25">
      <c r="A8078" s="59" t="str">
        <f t="shared" si="128"/>
        <v/>
      </c>
    </row>
    <row r="8079" spans="1:1" ht="30.75" customHeight="1" x14ac:dyDescent="0.25">
      <c r="A8079" s="59" t="str">
        <f t="shared" si="128"/>
        <v/>
      </c>
    </row>
    <row r="8080" spans="1:1" ht="30.75" customHeight="1" x14ac:dyDescent="0.25">
      <c r="A8080" s="59" t="str">
        <f t="shared" si="128"/>
        <v/>
      </c>
    </row>
    <row r="8081" spans="1:1" ht="30.75" customHeight="1" x14ac:dyDescent="0.25">
      <c r="A8081" s="59" t="str">
        <f t="shared" si="128"/>
        <v/>
      </c>
    </row>
    <row r="8082" spans="1:1" ht="30.75" customHeight="1" x14ac:dyDescent="0.25">
      <c r="A8082" s="59" t="str">
        <f t="shared" si="128"/>
        <v/>
      </c>
    </row>
    <row r="8083" spans="1:1" ht="30.75" customHeight="1" x14ac:dyDescent="0.25">
      <c r="A8083" s="59" t="str">
        <f t="shared" si="128"/>
        <v/>
      </c>
    </row>
    <row r="8084" spans="1:1" ht="30.75" customHeight="1" x14ac:dyDescent="0.25">
      <c r="A8084" s="59" t="str">
        <f t="shared" si="128"/>
        <v/>
      </c>
    </row>
    <row r="8085" spans="1:1" ht="30.75" customHeight="1" x14ac:dyDescent="0.25">
      <c r="A8085" s="59" t="str">
        <f t="shared" si="128"/>
        <v/>
      </c>
    </row>
    <row r="8086" spans="1:1" ht="30.75" customHeight="1" x14ac:dyDescent="0.25">
      <c r="A8086" s="59" t="str">
        <f t="shared" si="128"/>
        <v/>
      </c>
    </row>
    <row r="8087" spans="1:1" ht="30.75" customHeight="1" x14ac:dyDescent="0.25">
      <c r="A8087" s="59" t="str">
        <f t="shared" si="128"/>
        <v/>
      </c>
    </row>
    <row r="8088" spans="1:1" ht="30.75" customHeight="1" x14ac:dyDescent="0.25">
      <c r="A8088" s="59" t="str">
        <f t="shared" si="128"/>
        <v/>
      </c>
    </row>
    <row r="8089" spans="1:1" ht="30.75" customHeight="1" x14ac:dyDescent="0.25">
      <c r="A8089" s="59" t="str">
        <f t="shared" si="128"/>
        <v/>
      </c>
    </row>
    <row r="8090" spans="1:1" ht="30.75" customHeight="1" x14ac:dyDescent="0.25">
      <c r="A8090" s="59" t="str">
        <f t="shared" si="128"/>
        <v/>
      </c>
    </row>
    <row r="8091" spans="1:1" ht="30.75" customHeight="1" x14ac:dyDescent="0.25">
      <c r="A8091" s="59" t="str">
        <f t="shared" si="128"/>
        <v/>
      </c>
    </row>
    <row r="8092" spans="1:1" ht="30.75" customHeight="1" x14ac:dyDescent="0.25">
      <c r="A8092" s="59" t="str">
        <f t="shared" si="128"/>
        <v/>
      </c>
    </row>
    <row r="8093" spans="1:1" ht="30.75" customHeight="1" x14ac:dyDescent="0.25">
      <c r="A8093" s="59" t="str">
        <f t="shared" si="128"/>
        <v/>
      </c>
    </row>
    <row r="8094" spans="1:1" ht="30.75" customHeight="1" x14ac:dyDescent="0.25">
      <c r="A8094" s="59" t="str">
        <f t="shared" si="128"/>
        <v/>
      </c>
    </row>
    <row r="8095" spans="1:1" ht="30.75" customHeight="1" x14ac:dyDescent="0.25">
      <c r="A8095" s="59" t="str">
        <f t="shared" si="128"/>
        <v/>
      </c>
    </row>
    <row r="8096" spans="1:1" ht="30.75" customHeight="1" x14ac:dyDescent="0.25">
      <c r="A8096" s="59" t="str">
        <f t="shared" si="128"/>
        <v/>
      </c>
    </row>
    <row r="8097" spans="1:1" ht="30.75" customHeight="1" x14ac:dyDescent="0.25">
      <c r="A8097" s="59" t="str">
        <f t="shared" si="128"/>
        <v/>
      </c>
    </row>
    <row r="8098" spans="1:1" ht="30.75" customHeight="1" x14ac:dyDescent="0.25">
      <c r="A8098" s="59" t="str">
        <f t="shared" si="128"/>
        <v/>
      </c>
    </row>
    <row r="8099" spans="1:1" ht="30.75" customHeight="1" x14ac:dyDescent="0.25">
      <c r="A8099" s="59" t="str">
        <f t="shared" si="128"/>
        <v/>
      </c>
    </row>
    <row r="8100" spans="1:1" ht="30.75" customHeight="1" x14ac:dyDescent="0.25">
      <c r="A8100" s="59" t="str">
        <f t="shared" si="128"/>
        <v/>
      </c>
    </row>
    <row r="8101" spans="1:1" ht="30.75" customHeight="1" x14ac:dyDescent="0.25">
      <c r="A8101" s="59" t="str">
        <f t="shared" si="128"/>
        <v/>
      </c>
    </row>
    <row r="8102" spans="1:1" ht="30.75" customHeight="1" x14ac:dyDescent="0.25">
      <c r="A8102" s="59" t="str">
        <f t="shared" si="128"/>
        <v/>
      </c>
    </row>
    <row r="8103" spans="1:1" ht="30.75" customHeight="1" x14ac:dyDescent="0.25">
      <c r="A8103" s="59" t="str">
        <f t="shared" si="128"/>
        <v/>
      </c>
    </row>
    <row r="8104" spans="1:1" ht="30.75" customHeight="1" x14ac:dyDescent="0.25">
      <c r="A8104" s="59" t="str">
        <f t="shared" si="128"/>
        <v/>
      </c>
    </row>
    <row r="8105" spans="1:1" ht="30.75" customHeight="1" x14ac:dyDescent="0.25">
      <c r="A8105" s="59" t="str">
        <f t="shared" si="128"/>
        <v/>
      </c>
    </row>
    <row r="8106" spans="1:1" ht="30.75" customHeight="1" x14ac:dyDescent="0.25">
      <c r="A8106" s="59" t="str">
        <f t="shared" si="128"/>
        <v/>
      </c>
    </row>
    <row r="8107" spans="1:1" ht="30.75" customHeight="1" x14ac:dyDescent="0.25">
      <c r="A8107" s="59" t="str">
        <f t="shared" si="128"/>
        <v/>
      </c>
    </row>
    <row r="8108" spans="1:1" ht="30.75" customHeight="1" x14ac:dyDescent="0.25">
      <c r="A8108" s="59" t="str">
        <f t="shared" si="128"/>
        <v/>
      </c>
    </row>
    <row r="8109" spans="1:1" ht="30.75" customHeight="1" x14ac:dyDescent="0.25">
      <c r="A8109" s="59" t="str">
        <f t="shared" si="128"/>
        <v/>
      </c>
    </row>
    <row r="8110" spans="1:1" ht="30.75" customHeight="1" x14ac:dyDescent="0.25">
      <c r="A8110" s="59" t="str">
        <f t="shared" si="128"/>
        <v/>
      </c>
    </row>
    <row r="8111" spans="1:1" ht="30.75" customHeight="1" x14ac:dyDescent="0.25">
      <c r="A8111" s="59" t="str">
        <f t="shared" si="128"/>
        <v/>
      </c>
    </row>
    <row r="8112" spans="1:1" ht="30.75" customHeight="1" x14ac:dyDescent="0.25">
      <c r="A8112" s="59" t="str">
        <f t="shared" si="128"/>
        <v/>
      </c>
    </row>
    <row r="8113" spans="1:1" ht="30.75" customHeight="1" x14ac:dyDescent="0.25">
      <c r="A8113" s="59" t="str">
        <f t="shared" si="128"/>
        <v/>
      </c>
    </row>
    <row r="8114" spans="1:1" ht="30.75" customHeight="1" x14ac:dyDescent="0.25">
      <c r="A8114" s="59" t="str">
        <f t="shared" si="128"/>
        <v/>
      </c>
    </row>
    <row r="8115" spans="1:1" ht="30.75" customHeight="1" x14ac:dyDescent="0.25">
      <c r="A8115" s="59" t="str">
        <f t="shared" si="128"/>
        <v/>
      </c>
    </row>
    <row r="8116" spans="1:1" ht="30.75" customHeight="1" x14ac:dyDescent="0.25">
      <c r="A8116" s="59" t="str">
        <f t="shared" si="128"/>
        <v/>
      </c>
    </row>
    <row r="8117" spans="1:1" ht="30.75" customHeight="1" x14ac:dyDescent="0.25">
      <c r="A8117" s="59" t="str">
        <f t="shared" si="128"/>
        <v/>
      </c>
    </row>
    <row r="8118" spans="1:1" ht="30.75" customHeight="1" x14ac:dyDescent="0.25">
      <c r="A8118" s="59" t="str">
        <f t="shared" si="128"/>
        <v/>
      </c>
    </row>
    <row r="8119" spans="1:1" ht="30.75" customHeight="1" x14ac:dyDescent="0.25">
      <c r="A8119" s="59" t="str">
        <f t="shared" si="128"/>
        <v/>
      </c>
    </row>
    <row r="8120" spans="1:1" ht="30.75" customHeight="1" x14ac:dyDescent="0.25">
      <c r="A8120" s="59" t="str">
        <f t="shared" si="128"/>
        <v/>
      </c>
    </row>
    <row r="8121" spans="1:1" ht="30.75" customHeight="1" x14ac:dyDescent="0.25">
      <c r="A8121" s="59" t="str">
        <f t="shared" si="128"/>
        <v/>
      </c>
    </row>
    <row r="8122" spans="1:1" ht="30.75" customHeight="1" x14ac:dyDescent="0.25">
      <c r="A8122" s="59" t="str">
        <f t="shared" si="128"/>
        <v/>
      </c>
    </row>
    <row r="8123" spans="1:1" ht="30.75" customHeight="1" x14ac:dyDescent="0.25">
      <c r="A8123" s="59" t="str">
        <f t="shared" si="128"/>
        <v/>
      </c>
    </row>
    <row r="8124" spans="1:1" ht="30.75" customHeight="1" x14ac:dyDescent="0.25">
      <c r="A8124" s="59" t="str">
        <f t="shared" si="128"/>
        <v/>
      </c>
    </row>
    <row r="8125" spans="1:1" ht="30.75" customHeight="1" x14ac:dyDescent="0.25">
      <c r="A8125" s="59" t="str">
        <f t="shared" si="128"/>
        <v/>
      </c>
    </row>
    <row r="8126" spans="1:1" ht="30.75" customHeight="1" x14ac:dyDescent="0.25">
      <c r="A8126" s="59" t="str">
        <f t="shared" si="128"/>
        <v/>
      </c>
    </row>
    <row r="8127" spans="1:1" ht="30.75" customHeight="1" x14ac:dyDescent="0.25">
      <c r="A8127" s="59" t="str">
        <f t="shared" si="128"/>
        <v/>
      </c>
    </row>
    <row r="8128" spans="1:1" ht="30.75" customHeight="1" x14ac:dyDescent="0.25">
      <c r="A8128" s="59" t="str">
        <f t="shared" si="128"/>
        <v/>
      </c>
    </row>
    <row r="8129" spans="1:1" ht="30.75" customHeight="1" x14ac:dyDescent="0.25">
      <c r="A8129" s="59" t="str">
        <f t="shared" si="128"/>
        <v/>
      </c>
    </row>
    <row r="8130" spans="1:1" ht="30.75" customHeight="1" x14ac:dyDescent="0.25">
      <c r="A8130" s="59" t="str">
        <f t="shared" si="128"/>
        <v/>
      </c>
    </row>
    <row r="8131" spans="1:1" ht="30.75" customHeight="1" x14ac:dyDescent="0.25">
      <c r="A8131" s="59" t="str">
        <f t="shared" ref="A8131:A8194" si="129">IF(B8131&lt;&gt;"",DATE(2020,INT((ROW(A8129)-1)/27)+1,1),"")</f>
        <v/>
      </c>
    </row>
    <row r="8132" spans="1:1" ht="30.75" customHeight="1" x14ac:dyDescent="0.25">
      <c r="A8132" s="59" t="str">
        <f t="shared" si="129"/>
        <v/>
      </c>
    </row>
    <row r="8133" spans="1:1" ht="30.75" customHeight="1" x14ac:dyDescent="0.25">
      <c r="A8133" s="59" t="str">
        <f t="shared" si="129"/>
        <v/>
      </c>
    </row>
    <row r="8134" spans="1:1" ht="30.75" customHeight="1" x14ac:dyDescent="0.25">
      <c r="A8134" s="59" t="str">
        <f t="shared" si="129"/>
        <v/>
      </c>
    </row>
    <row r="8135" spans="1:1" ht="30.75" customHeight="1" x14ac:dyDescent="0.25">
      <c r="A8135" s="59" t="str">
        <f t="shared" si="129"/>
        <v/>
      </c>
    </row>
    <row r="8136" spans="1:1" ht="30.75" customHeight="1" x14ac:dyDescent="0.25">
      <c r="A8136" s="59" t="str">
        <f t="shared" si="129"/>
        <v/>
      </c>
    </row>
    <row r="8137" spans="1:1" ht="30.75" customHeight="1" x14ac:dyDescent="0.25">
      <c r="A8137" s="59" t="str">
        <f t="shared" si="129"/>
        <v/>
      </c>
    </row>
    <row r="8138" spans="1:1" ht="30.75" customHeight="1" x14ac:dyDescent="0.25">
      <c r="A8138" s="59" t="str">
        <f t="shared" si="129"/>
        <v/>
      </c>
    </row>
    <row r="8139" spans="1:1" ht="30.75" customHeight="1" x14ac:dyDescent="0.25">
      <c r="A8139" s="59" t="str">
        <f t="shared" si="129"/>
        <v/>
      </c>
    </row>
    <row r="8140" spans="1:1" ht="30.75" customHeight="1" x14ac:dyDescent="0.25">
      <c r="A8140" s="59" t="str">
        <f t="shared" si="129"/>
        <v/>
      </c>
    </row>
    <row r="8141" spans="1:1" ht="30.75" customHeight="1" x14ac:dyDescent="0.25">
      <c r="A8141" s="59" t="str">
        <f t="shared" si="129"/>
        <v/>
      </c>
    </row>
    <row r="8142" spans="1:1" ht="30.75" customHeight="1" x14ac:dyDescent="0.25">
      <c r="A8142" s="59" t="str">
        <f t="shared" si="129"/>
        <v/>
      </c>
    </row>
    <row r="8143" spans="1:1" ht="30.75" customHeight="1" x14ac:dyDescent="0.25">
      <c r="A8143" s="59" t="str">
        <f t="shared" si="129"/>
        <v/>
      </c>
    </row>
    <row r="8144" spans="1:1" ht="30.75" customHeight="1" x14ac:dyDescent="0.25">
      <c r="A8144" s="59" t="str">
        <f t="shared" si="129"/>
        <v/>
      </c>
    </row>
    <row r="8145" spans="1:1" ht="30.75" customHeight="1" x14ac:dyDescent="0.25">
      <c r="A8145" s="59" t="str">
        <f t="shared" si="129"/>
        <v/>
      </c>
    </row>
    <row r="8146" spans="1:1" ht="30.75" customHeight="1" x14ac:dyDescent="0.25">
      <c r="A8146" s="59" t="str">
        <f t="shared" si="129"/>
        <v/>
      </c>
    </row>
    <row r="8147" spans="1:1" ht="30.75" customHeight="1" x14ac:dyDescent="0.25">
      <c r="A8147" s="59" t="str">
        <f t="shared" si="129"/>
        <v/>
      </c>
    </row>
    <row r="8148" spans="1:1" ht="30.75" customHeight="1" x14ac:dyDescent="0.25">
      <c r="A8148" s="59" t="str">
        <f t="shared" si="129"/>
        <v/>
      </c>
    </row>
    <row r="8149" spans="1:1" ht="30.75" customHeight="1" x14ac:dyDescent="0.25">
      <c r="A8149" s="59" t="str">
        <f t="shared" si="129"/>
        <v/>
      </c>
    </row>
    <row r="8150" spans="1:1" ht="30.75" customHeight="1" x14ac:dyDescent="0.25">
      <c r="A8150" s="59" t="str">
        <f t="shared" si="129"/>
        <v/>
      </c>
    </row>
    <row r="8151" spans="1:1" ht="30.75" customHeight="1" x14ac:dyDescent="0.25">
      <c r="A8151" s="59" t="str">
        <f t="shared" si="129"/>
        <v/>
      </c>
    </row>
    <row r="8152" spans="1:1" ht="30.75" customHeight="1" x14ac:dyDescent="0.25">
      <c r="A8152" s="59" t="str">
        <f t="shared" si="129"/>
        <v/>
      </c>
    </row>
    <row r="8153" spans="1:1" ht="30.75" customHeight="1" x14ac:dyDescent="0.25">
      <c r="A8153" s="59" t="str">
        <f t="shared" si="129"/>
        <v/>
      </c>
    </row>
    <row r="8154" spans="1:1" ht="30.75" customHeight="1" x14ac:dyDescent="0.25">
      <c r="A8154" s="59" t="str">
        <f t="shared" si="129"/>
        <v/>
      </c>
    </row>
    <row r="8155" spans="1:1" ht="30.75" customHeight="1" x14ac:dyDescent="0.25">
      <c r="A8155" s="59" t="str">
        <f t="shared" si="129"/>
        <v/>
      </c>
    </row>
    <row r="8156" spans="1:1" ht="30.75" customHeight="1" x14ac:dyDescent="0.25">
      <c r="A8156" s="59" t="str">
        <f t="shared" si="129"/>
        <v/>
      </c>
    </row>
    <row r="8157" spans="1:1" ht="30.75" customHeight="1" x14ac:dyDescent="0.25">
      <c r="A8157" s="59" t="str">
        <f t="shared" si="129"/>
        <v/>
      </c>
    </row>
    <row r="8158" spans="1:1" ht="30.75" customHeight="1" x14ac:dyDescent="0.25">
      <c r="A8158" s="59" t="str">
        <f t="shared" si="129"/>
        <v/>
      </c>
    </row>
    <row r="8159" spans="1:1" ht="30.75" customHeight="1" x14ac:dyDescent="0.25">
      <c r="A8159" s="59" t="str">
        <f t="shared" si="129"/>
        <v/>
      </c>
    </row>
    <row r="8160" spans="1:1" ht="30.75" customHeight="1" x14ac:dyDescent="0.25">
      <c r="A8160" s="59" t="str">
        <f t="shared" si="129"/>
        <v/>
      </c>
    </row>
    <row r="8161" spans="1:1" ht="30.75" customHeight="1" x14ac:dyDescent="0.25">
      <c r="A8161" s="59" t="str">
        <f t="shared" si="129"/>
        <v/>
      </c>
    </row>
    <row r="8162" spans="1:1" ht="30.75" customHeight="1" x14ac:dyDescent="0.25">
      <c r="A8162" s="59" t="str">
        <f t="shared" si="129"/>
        <v/>
      </c>
    </row>
    <row r="8163" spans="1:1" ht="30.75" customHeight="1" x14ac:dyDescent="0.25">
      <c r="A8163" s="59" t="str">
        <f t="shared" si="129"/>
        <v/>
      </c>
    </row>
    <row r="8164" spans="1:1" ht="30.75" customHeight="1" x14ac:dyDescent="0.25">
      <c r="A8164" s="59" t="str">
        <f t="shared" si="129"/>
        <v/>
      </c>
    </row>
    <row r="8165" spans="1:1" ht="30.75" customHeight="1" x14ac:dyDescent="0.25">
      <c r="A8165" s="59" t="str">
        <f t="shared" si="129"/>
        <v/>
      </c>
    </row>
    <row r="8166" spans="1:1" ht="30.75" customHeight="1" x14ac:dyDescent="0.25">
      <c r="A8166" s="59" t="str">
        <f t="shared" si="129"/>
        <v/>
      </c>
    </row>
    <row r="8167" spans="1:1" ht="30.75" customHeight="1" x14ac:dyDescent="0.25">
      <c r="A8167" s="59" t="str">
        <f t="shared" si="129"/>
        <v/>
      </c>
    </row>
    <row r="8168" spans="1:1" ht="30.75" customHeight="1" x14ac:dyDescent="0.25">
      <c r="A8168" s="59" t="str">
        <f t="shared" si="129"/>
        <v/>
      </c>
    </row>
    <row r="8169" spans="1:1" ht="30.75" customHeight="1" x14ac:dyDescent="0.25">
      <c r="A8169" s="59" t="str">
        <f t="shared" si="129"/>
        <v/>
      </c>
    </row>
    <row r="8170" spans="1:1" ht="30.75" customHeight="1" x14ac:dyDescent="0.25">
      <c r="A8170" s="59" t="str">
        <f t="shared" si="129"/>
        <v/>
      </c>
    </row>
    <row r="8171" spans="1:1" ht="30.75" customHeight="1" x14ac:dyDescent="0.25">
      <c r="A8171" s="59" t="str">
        <f t="shared" si="129"/>
        <v/>
      </c>
    </row>
    <row r="8172" spans="1:1" ht="30.75" customHeight="1" x14ac:dyDescent="0.25">
      <c r="A8172" s="59" t="str">
        <f t="shared" si="129"/>
        <v/>
      </c>
    </row>
    <row r="8173" spans="1:1" ht="30.75" customHeight="1" x14ac:dyDescent="0.25">
      <c r="A8173" s="59" t="str">
        <f t="shared" si="129"/>
        <v/>
      </c>
    </row>
    <row r="8174" spans="1:1" ht="30.75" customHeight="1" x14ac:dyDescent="0.25">
      <c r="A8174" s="59" t="str">
        <f t="shared" si="129"/>
        <v/>
      </c>
    </row>
    <row r="8175" spans="1:1" ht="30.75" customHeight="1" x14ac:dyDescent="0.25">
      <c r="A8175" s="59" t="str">
        <f t="shared" si="129"/>
        <v/>
      </c>
    </row>
    <row r="8176" spans="1:1" ht="30.75" customHeight="1" x14ac:dyDescent="0.25">
      <c r="A8176" s="59" t="str">
        <f t="shared" si="129"/>
        <v/>
      </c>
    </row>
    <row r="8177" spans="1:1" ht="30.75" customHeight="1" x14ac:dyDescent="0.25">
      <c r="A8177" s="59" t="str">
        <f t="shared" si="129"/>
        <v/>
      </c>
    </row>
    <row r="8178" spans="1:1" ht="30.75" customHeight="1" x14ac:dyDescent="0.25">
      <c r="A8178" s="59" t="str">
        <f t="shared" si="129"/>
        <v/>
      </c>
    </row>
    <row r="8179" spans="1:1" ht="30.75" customHeight="1" x14ac:dyDescent="0.25">
      <c r="A8179" s="59" t="str">
        <f t="shared" si="129"/>
        <v/>
      </c>
    </row>
    <row r="8180" spans="1:1" ht="30.75" customHeight="1" x14ac:dyDescent="0.25">
      <c r="A8180" s="59" t="str">
        <f t="shared" si="129"/>
        <v/>
      </c>
    </row>
    <row r="8181" spans="1:1" ht="30.75" customHeight="1" x14ac:dyDescent="0.25">
      <c r="A8181" s="59" t="str">
        <f t="shared" si="129"/>
        <v/>
      </c>
    </row>
    <row r="8182" spans="1:1" ht="30.75" customHeight="1" x14ac:dyDescent="0.25">
      <c r="A8182" s="59" t="str">
        <f t="shared" si="129"/>
        <v/>
      </c>
    </row>
    <row r="8183" spans="1:1" ht="30.75" customHeight="1" x14ac:dyDescent="0.25">
      <c r="A8183" s="59" t="str">
        <f t="shared" si="129"/>
        <v/>
      </c>
    </row>
    <row r="8184" spans="1:1" ht="30.75" customHeight="1" x14ac:dyDescent="0.25">
      <c r="A8184" s="59" t="str">
        <f t="shared" si="129"/>
        <v/>
      </c>
    </row>
    <row r="8185" spans="1:1" ht="30.75" customHeight="1" x14ac:dyDescent="0.25">
      <c r="A8185" s="59" t="str">
        <f t="shared" si="129"/>
        <v/>
      </c>
    </row>
    <row r="8186" spans="1:1" ht="30.75" customHeight="1" x14ac:dyDescent="0.25">
      <c r="A8186" s="59" t="str">
        <f t="shared" si="129"/>
        <v/>
      </c>
    </row>
    <row r="8187" spans="1:1" ht="30.75" customHeight="1" x14ac:dyDescent="0.25">
      <c r="A8187" s="59" t="str">
        <f t="shared" si="129"/>
        <v/>
      </c>
    </row>
    <row r="8188" spans="1:1" ht="30.75" customHeight="1" x14ac:dyDescent="0.25">
      <c r="A8188" s="59" t="str">
        <f t="shared" si="129"/>
        <v/>
      </c>
    </row>
    <row r="8189" spans="1:1" ht="30.75" customHeight="1" x14ac:dyDescent="0.25">
      <c r="A8189" s="59" t="str">
        <f t="shared" si="129"/>
        <v/>
      </c>
    </row>
    <row r="8190" spans="1:1" ht="30.75" customHeight="1" x14ac:dyDescent="0.25">
      <c r="A8190" s="59" t="str">
        <f t="shared" si="129"/>
        <v/>
      </c>
    </row>
    <row r="8191" spans="1:1" ht="30.75" customHeight="1" x14ac:dyDescent="0.25">
      <c r="A8191" s="59" t="str">
        <f t="shared" si="129"/>
        <v/>
      </c>
    </row>
    <row r="8192" spans="1:1" ht="30.75" customHeight="1" x14ac:dyDescent="0.25">
      <c r="A8192" s="59" t="str">
        <f t="shared" si="129"/>
        <v/>
      </c>
    </row>
    <row r="8193" spans="1:1" ht="30.75" customHeight="1" x14ac:dyDescent="0.25">
      <c r="A8193" s="59" t="str">
        <f t="shared" si="129"/>
        <v/>
      </c>
    </row>
    <row r="8194" spans="1:1" ht="30.75" customHeight="1" x14ac:dyDescent="0.25">
      <c r="A8194" s="59" t="str">
        <f t="shared" si="129"/>
        <v/>
      </c>
    </row>
    <row r="8195" spans="1:1" ht="30.75" customHeight="1" x14ac:dyDescent="0.25">
      <c r="A8195" s="59" t="str">
        <f t="shared" ref="A8195:A8258" si="130">IF(B8195&lt;&gt;"",DATE(2020,INT((ROW(A8193)-1)/27)+1,1),"")</f>
        <v/>
      </c>
    </row>
    <row r="8196" spans="1:1" ht="30.75" customHeight="1" x14ac:dyDescent="0.25">
      <c r="A8196" s="59" t="str">
        <f t="shared" si="130"/>
        <v/>
      </c>
    </row>
    <row r="8197" spans="1:1" ht="30.75" customHeight="1" x14ac:dyDescent="0.25">
      <c r="A8197" s="59" t="str">
        <f t="shared" si="130"/>
        <v/>
      </c>
    </row>
    <row r="8198" spans="1:1" ht="30.75" customHeight="1" x14ac:dyDescent="0.25">
      <c r="A8198" s="59" t="str">
        <f t="shared" si="130"/>
        <v/>
      </c>
    </row>
    <row r="8199" spans="1:1" ht="30.75" customHeight="1" x14ac:dyDescent="0.25">
      <c r="A8199" s="59" t="str">
        <f t="shared" si="130"/>
        <v/>
      </c>
    </row>
    <row r="8200" spans="1:1" ht="30.75" customHeight="1" x14ac:dyDescent="0.25">
      <c r="A8200" s="59" t="str">
        <f t="shared" si="130"/>
        <v/>
      </c>
    </row>
    <row r="8201" spans="1:1" ht="30.75" customHeight="1" x14ac:dyDescent="0.25">
      <c r="A8201" s="59" t="str">
        <f t="shared" si="130"/>
        <v/>
      </c>
    </row>
    <row r="8202" spans="1:1" ht="30.75" customHeight="1" x14ac:dyDescent="0.25">
      <c r="A8202" s="59" t="str">
        <f t="shared" si="130"/>
        <v/>
      </c>
    </row>
    <row r="8203" spans="1:1" ht="30.75" customHeight="1" x14ac:dyDescent="0.25">
      <c r="A8203" s="59" t="str">
        <f t="shared" si="130"/>
        <v/>
      </c>
    </row>
    <row r="8204" spans="1:1" ht="30.75" customHeight="1" x14ac:dyDescent="0.25">
      <c r="A8204" s="59" t="str">
        <f t="shared" si="130"/>
        <v/>
      </c>
    </row>
    <row r="8205" spans="1:1" ht="30.75" customHeight="1" x14ac:dyDescent="0.25">
      <c r="A8205" s="59" t="str">
        <f t="shared" si="130"/>
        <v/>
      </c>
    </row>
    <row r="8206" spans="1:1" ht="30.75" customHeight="1" x14ac:dyDescent="0.25">
      <c r="A8206" s="59" t="str">
        <f t="shared" si="130"/>
        <v/>
      </c>
    </row>
    <row r="8207" spans="1:1" ht="30.75" customHeight="1" x14ac:dyDescent="0.25">
      <c r="A8207" s="59" t="str">
        <f t="shared" si="130"/>
        <v/>
      </c>
    </row>
    <row r="8208" spans="1:1" ht="30.75" customHeight="1" x14ac:dyDescent="0.25">
      <c r="A8208" s="59" t="str">
        <f t="shared" si="130"/>
        <v/>
      </c>
    </row>
    <row r="8209" spans="1:1" ht="30.75" customHeight="1" x14ac:dyDescent="0.25">
      <c r="A8209" s="59" t="str">
        <f t="shared" si="130"/>
        <v/>
      </c>
    </row>
    <row r="8210" spans="1:1" ht="30.75" customHeight="1" x14ac:dyDescent="0.25">
      <c r="A8210" s="59" t="str">
        <f t="shared" si="130"/>
        <v/>
      </c>
    </row>
    <row r="8211" spans="1:1" ht="30.75" customHeight="1" x14ac:dyDescent="0.25">
      <c r="A8211" s="59" t="str">
        <f t="shared" si="130"/>
        <v/>
      </c>
    </row>
    <row r="8212" spans="1:1" ht="30.75" customHeight="1" x14ac:dyDescent="0.25">
      <c r="A8212" s="59" t="str">
        <f t="shared" si="130"/>
        <v/>
      </c>
    </row>
    <row r="8213" spans="1:1" ht="30.75" customHeight="1" x14ac:dyDescent="0.25">
      <c r="A8213" s="59" t="str">
        <f t="shared" si="130"/>
        <v/>
      </c>
    </row>
    <row r="8214" spans="1:1" ht="30.75" customHeight="1" x14ac:dyDescent="0.25">
      <c r="A8214" s="59" t="str">
        <f t="shared" si="130"/>
        <v/>
      </c>
    </row>
    <row r="8215" spans="1:1" ht="30.75" customHeight="1" x14ac:dyDescent="0.25">
      <c r="A8215" s="59" t="str">
        <f t="shared" si="130"/>
        <v/>
      </c>
    </row>
    <row r="8216" spans="1:1" ht="30.75" customHeight="1" x14ac:dyDescent="0.25">
      <c r="A8216" s="59" t="str">
        <f t="shared" si="130"/>
        <v/>
      </c>
    </row>
    <row r="8217" spans="1:1" ht="30.75" customHeight="1" x14ac:dyDescent="0.25">
      <c r="A8217" s="59" t="str">
        <f t="shared" si="130"/>
        <v/>
      </c>
    </row>
    <row r="8218" spans="1:1" ht="30.75" customHeight="1" x14ac:dyDescent="0.25">
      <c r="A8218" s="59" t="str">
        <f t="shared" si="130"/>
        <v/>
      </c>
    </row>
    <row r="8219" spans="1:1" ht="30.75" customHeight="1" x14ac:dyDescent="0.25">
      <c r="A8219" s="59" t="str">
        <f t="shared" si="130"/>
        <v/>
      </c>
    </row>
    <row r="8220" spans="1:1" ht="30.75" customHeight="1" x14ac:dyDescent="0.25">
      <c r="A8220" s="59" t="str">
        <f t="shared" si="130"/>
        <v/>
      </c>
    </row>
    <row r="8221" spans="1:1" ht="30.75" customHeight="1" x14ac:dyDescent="0.25">
      <c r="A8221" s="59" t="str">
        <f t="shared" si="130"/>
        <v/>
      </c>
    </row>
    <row r="8222" spans="1:1" ht="30.75" customHeight="1" x14ac:dyDescent="0.25">
      <c r="A8222" s="59" t="str">
        <f t="shared" si="130"/>
        <v/>
      </c>
    </row>
    <row r="8223" spans="1:1" ht="30.75" customHeight="1" x14ac:dyDescent="0.25">
      <c r="A8223" s="59" t="str">
        <f t="shared" si="130"/>
        <v/>
      </c>
    </row>
    <row r="8224" spans="1:1" ht="30.75" customHeight="1" x14ac:dyDescent="0.25">
      <c r="A8224" s="59" t="str">
        <f t="shared" si="130"/>
        <v/>
      </c>
    </row>
    <row r="8225" spans="1:1" ht="30.75" customHeight="1" x14ac:dyDescent="0.25">
      <c r="A8225" s="59" t="str">
        <f t="shared" si="130"/>
        <v/>
      </c>
    </row>
    <row r="8226" spans="1:1" ht="30.75" customHeight="1" x14ac:dyDescent="0.25">
      <c r="A8226" s="59" t="str">
        <f t="shared" si="130"/>
        <v/>
      </c>
    </row>
    <row r="8227" spans="1:1" ht="30.75" customHeight="1" x14ac:dyDescent="0.25">
      <c r="A8227" s="59" t="str">
        <f t="shared" si="130"/>
        <v/>
      </c>
    </row>
    <row r="8228" spans="1:1" ht="30.75" customHeight="1" x14ac:dyDescent="0.25">
      <c r="A8228" s="59" t="str">
        <f t="shared" si="130"/>
        <v/>
      </c>
    </row>
    <row r="8229" spans="1:1" ht="30.75" customHeight="1" x14ac:dyDescent="0.25">
      <c r="A8229" s="59" t="str">
        <f t="shared" si="130"/>
        <v/>
      </c>
    </row>
    <row r="8230" spans="1:1" ht="30.75" customHeight="1" x14ac:dyDescent="0.25">
      <c r="A8230" s="59" t="str">
        <f t="shared" si="130"/>
        <v/>
      </c>
    </row>
    <row r="8231" spans="1:1" ht="30.75" customHeight="1" x14ac:dyDescent="0.25">
      <c r="A8231" s="59" t="str">
        <f t="shared" si="130"/>
        <v/>
      </c>
    </row>
    <row r="8232" spans="1:1" ht="30.75" customHeight="1" x14ac:dyDescent="0.25">
      <c r="A8232" s="59" t="str">
        <f t="shared" si="130"/>
        <v/>
      </c>
    </row>
    <row r="8233" spans="1:1" ht="30.75" customHeight="1" x14ac:dyDescent="0.25">
      <c r="A8233" s="59" t="str">
        <f t="shared" si="130"/>
        <v/>
      </c>
    </row>
    <row r="8234" spans="1:1" ht="30.75" customHeight="1" x14ac:dyDescent="0.25">
      <c r="A8234" s="59" t="str">
        <f t="shared" si="130"/>
        <v/>
      </c>
    </row>
    <row r="8235" spans="1:1" ht="30.75" customHeight="1" x14ac:dyDescent="0.25">
      <c r="A8235" s="59" t="str">
        <f t="shared" si="130"/>
        <v/>
      </c>
    </row>
    <row r="8236" spans="1:1" ht="30.75" customHeight="1" x14ac:dyDescent="0.25">
      <c r="A8236" s="59" t="str">
        <f t="shared" si="130"/>
        <v/>
      </c>
    </row>
    <row r="8237" spans="1:1" ht="30.75" customHeight="1" x14ac:dyDescent="0.25">
      <c r="A8237" s="59" t="str">
        <f t="shared" si="130"/>
        <v/>
      </c>
    </row>
    <row r="8238" spans="1:1" ht="30.75" customHeight="1" x14ac:dyDescent="0.25">
      <c r="A8238" s="59" t="str">
        <f t="shared" si="130"/>
        <v/>
      </c>
    </row>
    <row r="8239" spans="1:1" ht="30.75" customHeight="1" x14ac:dyDescent="0.25">
      <c r="A8239" s="59" t="str">
        <f t="shared" si="130"/>
        <v/>
      </c>
    </row>
    <row r="8240" spans="1:1" ht="30.75" customHeight="1" x14ac:dyDescent="0.25">
      <c r="A8240" s="59" t="str">
        <f t="shared" si="130"/>
        <v/>
      </c>
    </row>
    <row r="8241" spans="1:1" ht="30.75" customHeight="1" x14ac:dyDescent="0.25">
      <c r="A8241" s="59" t="str">
        <f t="shared" si="130"/>
        <v/>
      </c>
    </row>
    <row r="8242" spans="1:1" ht="30.75" customHeight="1" x14ac:dyDescent="0.25">
      <c r="A8242" s="59" t="str">
        <f t="shared" si="130"/>
        <v/>
      </c>
    </row>
    <row r="8243" spans="1:1" ht="30.75" customHeight="1" x14ac:dyDescent="0.25">
      <c r="A8243" s="59" t="str">
        <f t="shared" si="130"/>
        <v/>
      </c>
    </row>
    <row r="8244" spans="1:1" ht="30.75" customHeight="1" x14ac:dyDescent="0.25">
      <c r="A8244" s="59" t="str">
        <f t="shared" si="130"/>
        <v/>
      </c>
    </row>
    <row r="8245" spans="1:1" ht="30.75" customHeight="1" x14ac:dyDescent="0.25">
      <c r="A8245" s="59" t="str">
        <f t="shared" si="130"/>
        <v/>
      </c>
    </row>
    <row r="8246" spans="1:1" ht="30.75" customHeight="1" x14ac:dyDescent="0.25">
      <c r="A8246" s="59" t="str">
        <f t="shared" si="130"/>
        <v/>
      </c>
    </row>
    <row r="8247" spans="1:1" ht="30.75" customHeight="1" x14ac:dyDescent="0.25">
      <c r="A8247" s="59" t="str">
        <f t="shared" si="130"/>
        <v/>
      </c>
    </row>
    <row r="8248" spans="1:1" ht="30.75" customHeight="1" x14ac:dyDescent="0.25">
      <c r="A8248" s="59" t="str">
        <f t="shared" si="130"/>
        <v/>
      </c>
    </row>
    <row r="8249" spans="1:1" ht="30.75" customHeight="1" x14ac:dyDescent="0.25">
      <c r="A8249" s="59" t="str">
        <f t="shared" si="130"/>
        <v/>
      </c>
    </row>
    <row r="8250" spans="1:1" ht="30.75" customHeight="1" x14ac:dyDescent="0.25">
      <c r="A8250" s="59" t="str">
        <f t="shared" si="130"/>
        <v/>
      </c>
    </row>
    <row r="8251" spans="1:1" ht="30.75" customHeight="1" x14ac:dyDescent="0.25">
      <c r="A8251" s="59" t="str">
        <f t="shared" si="130"/>
        <v/>
      </c>
    </row>
    <row r="8252" spans="1:1" ht="30.75" customHeight="1" x14ac:dyDescent="0.25">
      <c r="A8252" s="59" t="str">
        <f t="shared" si="130"/>
        <v/>
      </c>
    </row>
    <row r="8253" spans="1:1" ht="30.75" customHeight="1" x14ac:dyDescent="0.25">
      <c r="A8253" s="59" t="str">
        <f t="shared" si="130"/>
        <v/>
      </c>
    </row>
    <row r="8254" spans="1:1" ht="30.75" customHeight="1" x14ac:dyDescent="0.25">
      <c r="A8254" s="59" t="str">
        <f t="shared" si="130"/>
        <v/>
      </c>
    </row>
    <row r="8255" spans="1:1" ht="30.75" customHeight="1" x14ac:dyDescent="0.25">
      <c r="A8255" s="59" t="str">
        <f t="shared" si="130"/>
        <v/>
      </c>
    </row>
    <row r="8256" spans="1:1" ht="30.75" customHeight="1" x14ac:dyDescent="0.25">
      <c r="A8256" s="59" t="str">
        <f t="shared" si="130"/>
        <v/>
      </c>
    </row>
    <row r="8257" spans="1:1" ht="30.75" customHeight="1" x14ac:dyDescent="0.25">
      <c r="A8257" s="59" t="str">
        <f t="shared" si="130"/>
        <v/>
      </c>
    </row>
    <row r="8258" spans="1:1" ht="30.75" customHeight="1" x14ac:dyDescent="0.25">
      <c r="A8258" s="59" t="str">
        <f t="shared" si="130"/>
        <v/>
      </c>
    </row>
    <row r="8259" spans="1:1" ht="30.75" customHeight="1" x14ac:dyDescent="0.25">
      <c r="A8259" s="59" t="str">
        <f t="shared" ref="A8259:A8302" si="131">IF(B8259&lt;&gt;"",DATE(2020,INT((ROW(A8257)-1)/27)+1,1),"")</f>
        <v/>
      </c>
    </row>
    <row r="8260" spans="1:1" ht="30.75" customHeight="1" x14ac:dyDescent="0.25">
      <c r="A8260" s="59" t="str">
        <f t="shared" si="131"/>
        <v/>
      </c>
    </row>
    <row r="8261" spans="1:1" ht="30.75" customHeight="1" x14ac:dyDescent="0.25">
      <c r="A8261" s="59" t="str">
        <f t="shared" si="131"/>
        <v/>
      </c>
    </row>
    <row r="8262" spans="1:1" ht="30.75" customHeight="1" x14ac:dyDescent="0.25">
      <c r="A8262" s="59" t="str">
        <f t="shared" si="131"/>
        <v/>
      </c>
    </row>
    <row r="8263" spans="1:1" ht="30.75" customHeight="1" x14ac:dyDescent="0.25">
      <c r="A8263" s="59" t="str">
        <f t="shared" si="131"/>
        <v/>
      </c>
    </row>
    <row r="8264" spans="1:1" ht="30.75" customHeight="1" x14ac:dyDescent="0.25">
      <c r="A8264" s="59" t="str">
        <f t="shared" si="131"/>
        <v/>
      </c>
    </row>
    <row r="8265" spans="1:1" ht="30.75" customHeight="1" x14ac:dyDescent="0.25">
      <c r="A8265" s="59" t="str">
        <f t="shared" si="131"/>
        <v/>
      </c>
    </row>
    <row r="8266" spans="1:1" ht="30.75" customHeight="1" x14ac:dyDescent="0.25">
      <c r="A8266" s="59" t="str">
        <f t="shared" si="131"/>
        <v/>
      </c>
    </row>
    <row r="8267" spans="1:1" ht="30.75" customHeight="1" x14ac:dyDescent="0.25">
      <c r="A8267" s="59" t="str">
        <f t="shared" si="131"/>
        <v/>
      </c>
    </row>
    <row r="8268" spans="1:1" ht="30.75" customHeight="1" x14ac:dyDescent="0.25">
      <c r="A8268" s="59" t="str">
        <f t="shared" si="131"/>
        <v/>
      </c>
    </row>
    <row r="8269" spans="1:1" ht="30.75" customHeight="1" x14ac:dyDescent="0.25">
      <c r="A8269" s="59" t="str">
        <f t="shared" si="131"/>
        <v/>
      </c>
    </row>
    <row r="8270" spans="1:1" ht="30.75" customHeight="1" x14ac:dyDescent="0.25">
      <c r="A8270" s="59" t="str">
        <f t="shared" si="131"/>
        <v/>
      </c>
    </row>
    <row r="8271" spans="1:1" ht="30.75" customHeight="1" x14ac:dyDescent="0.25">
      <c r="A8271" s="59" t="str">
        <f t="shared" si="131"/>
        <v/>
      </c>
    </row>
    <row r="8272" spans="1:1" ht="30.75" customHeight="1" x14ac:dyDescent="0.25">
      <c r="A8272" s="59" t="str">
        <f t="shared" si="131"/>
        <v/>
      </c>
    </row>
    <row r="8273" spans="1:1" ht="30.75" customHeight="1" x14ac:dyDescent="0.25">
      <c r="A8273" s="59" t="str">
        <f t="shared" si="131"/>
        <v/>
      </c>
    </row>
    <row r="8274" spans="1:1" ht="30.75" customHeight="1" x14ac:dyDescent="0.25">
      <c r="A8274" s="59" t="str">
        <f t="shared" si="131"/>
        <v/>
      </c>
    </row>
    <row r="8275" spans="1:1" ht="30.75" customHeight="1" x14ac:dyDescent="0.25">
      <c r="A8275" s="59" t="str">
        <f t="shared" si="131"/>
        <v/>
      </c>
    </row>
    <row r="8276" spans="1:1" ht="30.75" customHeight="1" x14ac:dyDescent="0.25">
      <c r="A8276" s="59" t="str">
        <f t="shared" si="131"/>
        <v/>
      </c>
    </row>
    <row r="8277" spans="1:1" ht="30.75" customHeight="1" x14ac:dyDescent="0.25">
      <c r="A8277" s="59" t="str">
        <f t="shared" si="131"/>
        <v/>
      </c>
    </row>
    <row r="8278" spans="1:1" ht="30.75" customHeight="1" x14ac:dyDescent="0.25">
      <c r="A8278" s="59" t="str">
        <f t="shared" si="131"/>
        <v/>
      </c>
    </row>
    <row r="8279" spans="1:1" ht="30.75" customHeight="1" x14ac:dyDescent="0.25">
      <c r="A8279" s="59" t="str">
        <f t="shared" si="131"/>
        <v/>
      </c>
    </row>
    <row r="8280" spans="1:1" ht="30.75" customHeight="1" x14ac:dyDescent="0.25">
      <c r="A8280" s="59" t="str">
        <f t="shared" si="131"/>
        <v/>
      </c>
    </row>
    <row r="8281" spans="1:1" ht="30.75" customHeight="1" x14ac:dyDescent="0.25">
      <c r="A8281" s="59" t="str">
        <f t="shared" si="131"/>
        <v/>
      </c>
    </row>
    <row r="8282" spans="1:1" ht="30.75" customHeight="1" x14ac:dyDescent="0.25">
      <c r="A8282" s="59" t="str">
        <f t="shared" si="131"/>
        <v/>
      </c>
    </row>
    <row r="8283" spans="1:1" ht="30.75" customHeight="1" x14ac:dyDescent="0.25">
      <c r="A8283" s="59" t="str">
        <f t="shared" si="131"/>
        <v/>
      </c>
    </row>
    <row r="8284" spans="1:1" ht="30.75" customHeight="1" x14ac:dyDescent="0.25">
      <c r="A8284" s="59" t="str">
        <f t="shared" si="131"/>
        <v/>
      </c>
    </row>
    <row r="8285" spans="1:1" ht="30.75" customHeight="1" x14ac:dyDescent="0.25">
      <c r="A8285" s="59" t="str">
        <f t="shared" si="131"/>
        <v/>
      </c>
    </row>
    <row r="8286" spans="1:1" ht="30.75" customHeight="1" x14ac:dyDescent="0.25">
      <c r="A8286" s="59" t="str">
        <f t="shared" si="131"/>
        <v/>
      </c>
    </row>
    <row r="8287" spans="1:1" ht="30.75" customHeight="1" x14ac:dyDescent="0.25">
      <c r="A8287" s="59" t="str">
        <f t="shared" si="131"/>
        <v/>
      </c>
    </row>
    <row r="8288" spans="1:1" ht="30.75" customHeight="1" x14ac:dyDescent="0.25">
      <c r="A8288" s="59" t="str">
        <f t="shared" si="131"/>
        <v/>
      </c>
    </row>
    <row r="8289" spans="1:1" ht="30.75" customHeight="1" x14ac:dyDescent="0.25">
      <c r="A8289" s="59" t="str">
        <f t="shared" si="131"/>
        <v/>
      </c>
    </row>
    <row r="8290" spans="1:1" ht="30.75" customHeight="1" x14ac:dyDescent="0.25">
      <c r="A8290" s="59" t="str">
        <f t="shared" si="131"/>
        <v/>
      </c>
    </row>
    <row r="8291" spans="1:1" ht="30.75" customHeight="1" x14ac:dyDescent="0.25">
      <c r="A8291" s="59" t="str">
        <f t="shared" si="131"/>
        <v/>
      </c>
    </row>
    <row r="8292" spans="1:1" ht="30.75" customHeight="1" x14ac:dyDescent="0.25">
      <c r="A8292" s="59" t="str">
        <f t="shared" si="131"/>
        <v/>
      </c>
    </row>
    <row r="8293" spans="1:1" ht="30.75" customHeight="1" x14ac:dyDescent="0.25">
      <c r="A8293" s="59" t="str">
        <f t="shared" si="131"/>
        <v/>
      </c>
    </row>
    <row r="8294" spans="1:1" ht="30.75" customHeight="1" x14ac:dyDescent="0.25">
      <c r="A8294" s="59" t="str">
        <f t="shared" si="131"/>
        <v/>
      </c>
    </row>
    <row r="8295" spans="1:1" ht="30.75" customHeight="1" x14ac:dyDescent="0.25">
      <c r="A8295" s="59" t="str">
        <f t="shared" si="131"/>
        <v/>
      </c>
    </row>
    <row r="8296" spans="1:1" ht="30.75" customHeight="1" x14ac:dyDescent="0.25">
      <c r="A8296" s="59" t="str">
        <f t="shared" si="131"/>
        <v/>
      </c>
    </row>
    <row r="8297" spans="1:1" ht="30.75" customHeight="1" x14ac:dyDescent="0.25">
      <c r="A8297" s="59" t="str">
        <f t="shared" si="131"/>
        <v/>
      </c>
    </row>
    <row r="8298" spans="1:1" ht="30.75" customHeight="1" x14ac:dyDescent="0.25">
      <c r="A8298" s="59" t="str">
        <f t="shared" si="131"/>
        <v/>
      </c>
    </row>
    <row r="8299" spans="1:1" ht="30.75" customHeight="1" x14ac:dyDescent="0.25">
      <c r="A8299" s="59" t="str">
        <f t="shared" si="131"/>
        <v/>
      </c>
    </row>
    <row r="8300" spans="1:1" ht="30.75" customHeight="1" x14ac:dyDescent="0.25">
      <c r="A8300" s="59" t="str">
        <f t="shared" si="131"/>
        <v/>
      </c>
    </row>
    <row r="8301" spans="1:1" ht="30.75" customHeight="1" x14ac:dyDescent="0.25">
      <c r="A8301" s="59" t="str">
        <f t="shared" si="131"/>
        <v/>
      </c>
    </row>
    <row r="8302" spans="1:1" ht="30.75" customHeight="1" x14ac:dyDescent="0.25">
      <c r="A8302" s="59" t="str">
        <f t="shared" si="131"/>
        <v/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08B16-A89A-440A-91F4-ACD4A593F8E0}">
  <sheetPr codeName="Planilha4"/>
  <dimension ref="A1:MU47"/>
  <sheetViews>
    <sheetView topLeftCell="MF1" workbookViewId="0">
      <selection activeCell="MR5" sqref="MR5:MU5"/>
    </sheetView>
  </sheetViews>
  <sheetFormatPr defaultColWidth="9.140625" defaultRowHeight="12.75" x14ac:dyDescent="0.2"/>
  <cols>
    <col min="1" max="1" width="0.7109375" style="149" customWidth="1"/>
    <col min="2" max="2" width="49.7109375" style="149" customWidth="1"/>
    <col min="3" max="301" width="16.140625" style="149" customWidth="1"/>
    <col min="302" max="354" width="15.7109375" style="149" customWidth="1"/>
    <col min="355" max="355" width="12" style="149" customWidth="1"/>
    <col min="356" max="356" width="10.140625" style="149" bestFit="1" customWidth="1"/>
    <col min="357" max="357" width="10.140625" style="149" customWidth="1"/>
    <col min="358" max="358" width="9.140625" style="149" customWidth="1"/>
    <col min="359" max="359" width="13.7109375" style="149" customWidth="1"/>
    <col min="360" max="16384" width="9.140625" style="149"/>
  </cols>
  <sheetData>
    <row r="1" spans="1:359" ht="8.25" customHeight="1" x14ac:dyDescent="0.2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BF1" s="148"/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  <c r="BZ1" s="148"/>
      <c r="CA1" s="148"/>
      <c r="CB1" s="148"/>
      <c r="CC1" s="148"/>
      <c r="CD1" s="148"/>
      <c r="CE1" s="148"/>
      <c r="CF1" s="148"/>
      <c r="CG1" s="148"/>
      <c r="CH1" s="148"/>
      <c r="CI1" s="148"/>
      <c r="CJ1" s="148"/>
      <c r="CK1" s="148"/>
      <c r="CL1" s="148"/>
      <c r="CM1" s="148"/>
      <c r="CN1" s="148"/>
      <c r="CO1" s="148"/>
      <c r="CP1" s="148"/>
      <c r="CQ1" s="148"/>
      <c r="CR1" s="148"/>
      <c r="CS1" s="148"/>
      <c r="CT1" s="148"/>
      <c r="CU1" s="148"/>
      <c r="CV1" s="148"/>
      <c r="CW1" s="148"/>
      <c r="CX1" s="148"/>
      <c r="CY1" s="148"/>
      <c r="CZ1" s="148"/>
      <c r="DA1" s="148"/>
      <c r="DB1" s="148"/>
      <c r="DC1" s="148"/>
      <c r="DD1" s="148"/>
      <c r="DE1" s="148"/>
      <c r="DF1" s="148"/>
      <c r="DG1" s="148"/>
      <c r="DH1" s="148"/>
      <c r="DI1" s="148"/>
      <c r="DJ1" s="148"/>
      <c r="DK1" s="148"/>
      <c r="DL1" s="148"/>
      <c r="DM1" s="148"/>
      <c r="DN1" s="148"/>
      <c r="DO1" s="148"/>
      <c r="DP1" s="148"/>
      <c r="DQ1" s="148"/>
      <c r="DR1" s="148"/>
      <c r="DS1" s="148"/>
      <c r="DT1" s="148"/>
      <c r="DU1" s="148"/>
      <c r="DV1" s="148"/>
      <c r="DW1" s="148"/>
      <c r="DX1" s="148"/>
      <c r="DY1" s="148"/>
      <c r="DZ1" s="148"/>
      <c r="EA1" s="148"/>
      <c r="EB1" s="148"/>
      <c r="EC1" s="148"/>
      <c r="ED1" s="148"/>
      <c r="EE1" s="148"/>
      <c r="EF1" s="148"/>
      <c r="EG1" s="148"/>
      <c r="EH1" s="148"/>
      <c r="EI1" s="148"/>
      <c r="EJ1" s="148"/>
      <c r="EK1" s="148"/>
      <c r="EL1" s="148"/>
      <c r="EM1" s="148"/>
      <c r="EN1" s="148"/>
      <c r="EO1" s="148"/>
      <c r="EP1" s="148"/>
      <c r="EQ1" s="148"/>
      <c r="ER1" s="148"/>
      <c r="ES1" s="148"/>
      <c r="ET1" s="148"/>
      <c r="EU1" s="148"/>
      <c r="EV1" s="148"/>
      <c r="EW1" s="148"/>
      <c r="EX1" s="148"/>
      <c r="EY1" s="148"/>
      <c r="EZ1" s="148"/>
      <c r="FA1" s="148"/>
      <c r="FB1" s="148"/>
      <c r="FC1" s="148"/>
      <c r="FD1" s="148"/>
      <c r="FE1" s="148"/>
      <c r="FF1" s="148"/>
      <c r="FG1" s="148"/>
      <c r="FH1" s="148"/>
      <c r="FI1" s="148"/>
      <c r="FJ1" s="148"/>
      <c r="FK1" s="148"/>
      <c r="FL1" s="148"/>
      <c r="FM1" s="148"/>
      <c r="FN1" s="148"/>
      <c r="FO1" s="148"/>
      <c r="FP1" s="148"/>
      <c r="FQ1" s="148"/>
      <c r="FR1" s="148"/>
      <c r="FS1" s="148"/>
      <c r="FT1" s="148"/>
      <c r="FU1" s="148"/>
      <c r="FV1" s="148"/>
      <c r="FW1" s="148"/>
      <c r="FX1" s="148"/>
      <c r="FY1" s="148"/>
      <c r="FZ1" s="148"/>
      <c r="GA1" s="148"/>
      <c r="GB1" s="148"/>
      <c r="GC1" s="148"/>
      <c r="GD1" s="148"/>
      <c r="GE1" s="148"/>
      <c r="GF1" s="148"/>
      <c r="GG1" s="148"/>
      <c r="GH1" s="148"/>
      <c r="GI1" s="148"/>
      <c r="GJ1" s="148"/>
      <c r="GK1" s="148"/>
      <c r="GL1" s="148"/>
      <c r="GM1" s="148"/>
      <c r="GN1" s="148"/>
      <c r="GO1" s="148"/>
      <c r="GP1" s="148"/>
      <c r="GQ1" s="148"/>
      <c r="GR1" s="148"/>
      <c r="GS1" s="148"/>
      <c r="GT1" s="148"/>
      <c r="GU1" s="148"/>
      <c r="GV1" s="148"/>
      <c r="GW1" s="148"/>
      <c r="GX1" s="148"/>
      <c r="GY1" s="148"/>
      <c r="GZ1" s="148"/>
      <c r="HA1" s="148"/>
      <c r="HB1" s="148"/>
      <c r="HC1" s="148"/>
      <c r="HD1" s="148"/>
      <c r="HE1" s="148"/>
      <c r="HF1" s="148"/>
      <c r="HG1" s="148"/>
      <c r="HH1" s="148"/>
      <c r="HI1" s="148"/>
      <c r="HJ1" s="148"/>
      <c r="HK1" s="148"/>
      <c r="HL1" s="148"/>
      <c r="HM1" s="148"/>
      <c r="HN1" s="148"/>
      <c r="HO1" s="148"/>
      <c r="HP1" s="148"/>
      <c r="HQ1" s="148"/>
      <c r="HR1" s="148"/>
      <c r="HS1" s="148"/>
      <c r="HT1" s="148"/>
      <c r="HU1" s="148"/>
      <c r="HV1" s="148"/>
      <c r="HW1" s="148"/>
      <c r="HX1" s="148"/>
      <c r="HY1" s="148"/>
      <c r="HZ1" s="148"/>
      <c r="IA1" s="148"/>
      <c r="IB1" s="148"/>
      <c r="IC1" s="148"/>
      <c r="ID1" s="148"/>
      <c r="IE1" s="148"/>
      <c r="IF1" s="148"/>
      <c r="IG1" s="148"/>
      <c r="IH1" s="148"/>
      <c r="II1" s="148"/>
      <c r="IJ1" s="148"/>
      <c r="IK1" s="148"/>
      <c r="IL1" s="148"/>
      <c r="IM1" s="148"/>
      <c r="IN1" s="148"/>
      <c r="IO1" s="148"/>
      <c r="IP1" s="148"/>
      <c r="IQ1" s="161"/>
      <c r="IR1" s="161"/>
      <c r="IS1" s="161"/>
      <c r="IT1" s="161"/>
      <c r="IU1" s="161"/>
      <c r="IV1" s="161"/>
      <c r="IW1" s="161"/>
      <c r="IX1" s="161"/>
      <c r="IY1" s="161"/>
      <c r="IZ1" s="161"/>
      <c r="JA1" s="161"/>
      <c r="JB1" s="161"/>
      <c r="JC1" s="161"/>
      <c r="JD1" s="161"/>
      <c r="JE1" s="161"/>
      <c r="JF1" s="161"/>
      <c r="JG1" s="161"/>
      <c r="JH1" s="161"/>
      <c r="JI1" s="161"/>
      <c r="JJ1" s="161"/>
      <c r="JK1" s="161"/>
      <c r="JL1" s="161"/>
      <c r="JM1" s="161"/>
      <c r="JN1" s="161"/>
      <c r="JO1" s="161"/>
      <c r="JP1" s="161"/>
      <c r="JQ1" s="161"/>
      <c r="JR1" s="161"/>
      <c r="JS1" s="161"/>
      <c r="JT1" s="161"/>
      <c r="JU1" s="161"/>
      <c r="JV1" s="161"/>
      <c r="JW1" s="161"/>
      <c r="JX1" s="161"/>
      <c r="JY1" s="161"/>
      <c r="JZ1" s="161"/>
      <c r="KA1" s="161"/>
      <c r="KB1" s="161"/>
      <c r="KC1" s="161"/>
      <c r="KD1" s="161"/>
      <c r="KE1" s="161"/>
      <c r="KF1" s="161"/>
      <c r="KG1" s="161"/>
      <c r="KH1" s="161"/>
      <c r="KI1" s="161"/>
      <c r="KJ1" s="161"/>
      <c r="KK1" s="148"/>
      <c r="KL1" s="148"/>
      <c r="KM1" s="148"/>
      <c r="KN1" s="148"/>
      <c r="KO1" s="148"/>
      <c r="KP1" s="148"/>
      <c r="KQ1" s="148"/>
      <c r="KR1" s="148"/>
      <c r="KS1" s="148"/>
      <c r="KT1" s="148"/>
      <c r="KU1" s="148"/>
      <c r="KV1" s="148"/>
      <c r="KW1" s="148"/>
      <c r="KX1" s="148"/>
      <c r="KY1" s="148"/>
      <c r="KZ1" s="148"/>
      <c r="LA1" s="148"/>
      <c r="LB1" s="148"/>
      <c r="LC1" s="148"/>
      <c r="LD1" s="148"/>
      <c r="LE1" s="148"/>
      <c r="LF1" s="148"/>
      <c r="LG1" s="148"/>
      <c r="LH1" s="148"/>
      <c r="LI1" s="148"/>
      <c r="LJ1" s="148"/>
      <c r="LK1" s="148"/>
      <c r="LL1" s="148"/>
      <c r="LM1" s="148"/>
      <c r="LN1" s="148"/>
      <c r="LO1" s="148"/>
      <c r="LP1" s="148"/>
      <c r="LQ1" s="148"/>
      <c r="LR1" s="148"/>
      <c r="LS1" s="148"/>
      <c r="LT1" s="148"/>
      <c r="LU1" s="148"/>
      <c r="LV1" s="148"/>
      <c r="LW1" s="148"/>
      <c r="LX1" s="148"/>
      <c r="LY1" s="148"/>
      <c r="LZ1" s="148"/>
      <c r="MA1" s="148"/>
      <c r="MB1" s="148"/>
      <c r="MC1" s="148"/>
      <c r="MD1" s="148"/>
      <c r="ME1" s="148"/>
      <c r="MF1" s="148"/>
      <c r="MG1" s="148"/>
      <c r="MH1" s="148"/>
    </row>
    <row r="2" spans="1:359" ht="15" customHeight="1" x14ac:dyDescent="0.25">
      <c r="A2" s="148"/>
      <c r="B2" s="150" t="s">
        <v>374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48"/>
      <c r="DD2" s="148"/>
      <c r="DE2" s="148"/>
      <c r="DF2" s="148"/>
      <c r="DG2" s="148"/>
      <c r="DH2" s="148"/>
      <c r="DI2" s="148"/>
      <c r="DJ2" s="148"/>
      <c r="DK2" s="148"/>
      <c r="DL2" s="148"/>
      <c r="DM2" s="148"/>
      <c r="DN2" s="148"/>
      <c r="DO2" s="148"/>
      <c r="DP2" s="148"/>
      <c r="DQ2" s="148"/>
      <c r="DR2" s="148"/>
      <c r="DS2" s="148"/>
      <c r="DT2" s="148"/>
      <c r="DU2" s="148"/>
      <c r="DV2" s="148"/>
      <c r="DW2" s="148"/>
      <c r="DX2" s="148"/>
      <c r="DY2" s="148"/>
      <c r="DZ2" s="148"/>
      <c r="EA2" s="148"/>
      <c r="EB2" s="148"/>
      <c r="EC2" s="148"/>
      <c r="ED2" s="148"/>
      <c r="EE2" s="148"/>
      <c r="EF2" s="148"/>
      <c r="EG2" s="148"/>
      <c r="EH2" s="148"/>
      <c r="EI2" s="148"/>
      <c r="EJ2" s="148"/>
      <c r="EK2" s="148"/>
      <c r="EL2" s="148"/>
      <c r="EM2" s="148"/>
      <c r="EN2" s="148"/>
      <c r="EO2" s="148"/>
      <c r="EP2" s="148"/>
      <c r="EQ2" s="148"/>
      <c r="ER2" s="148"/>
      <c r="ES2" s="148"/>
      <c r="ET2" s="148"/>
      <c r="EU2" s="148"/>
      <c r="EV2" s="148"/>
      <c r="EW2" s="148"/>
      <c r="EX2" s="148"/>
      <c r="EY2" s="148"/>
      <c r="EZ2" s="148"/>
      <c r="FA2" s="148"/>
      <c r="FB2" s="148"/>
      <c r="FC2" s="148"/>
      <c r="FD2" s="148"/>
      <c r="FE2" s="148"/>
      <c r="FF2" s="148"/>
      <c r="FG2" s="148"/>
      <c r="FH2" s="148"/>
      <c r="FI2" s="148"/>
      <c r="FJ2" s="148"/>
      <c r="FK2" s="148"/>
      <c r="FL2" s="148"/>
      <c r="FM2" s="148"/>
      <c r="FN2" s="148"/>
      <c r="FO2" s="148"/>
      <c r="FP2" s="148"/>
      <c r="FQ2" s="148"/>
      <c r="FR2" s="148"/>
      <c r="FS2" s="148"/>
      <c r="FT2" s="148"/>
      <c r="FU2" s="148"/>
      <c r="FV2" s="148"/>
      <c r="FW2" s="148"/>
      <c r="FX2" s="148"/>
      <c r="FY2" s="148"/>
      <c r="FZ2" s="148"/>
      <c r="GA2" s="148"/>
      <c r="GB2" s="148"/>
      <c r="GC2" s="148"/>
      <c r="GD2" s="148"/>
      <c r="GE2" s="148"/>
      <c r="GF2" s="148"/>
      <c r="GG2" s="148"/>
      <c r="GH2" s="148"/>
      <c r="GI2" s="148"/>
      <c r="GJ2" s="148"/>
      <c r="GK2" s="148"/>
      <c r="GL2" s="148"/>
      <c r="GM2" s="148"/>
      <c r="GN2" s="148"/>
      <c r="GO2" s="148"/>
      <c r="GP2" s="148"/>
      <c r="GQ2" s="148"/>
      <c r="GR2" s="148"/>
      <c r="GS2" s="148"/>
      <c r="GT2" s="148"/>
      <c r="GU2" s="148"/>
      <c r="GV2" s="148"/>
      <c r="GW2" s="148"/>
      <c r="GX2" s="148"/>
      <c r="GY2" s="148"/>
      <c r="GZ2" s="148"/>
      <c r="HA2" s="148"/>
      <c r="HB2" s="148"/>
      <c r="HC2" s="148"/>
      <c r="HD2" s="148"/>
      <c r="HE2" s="148"/>
      <c r="HF2" s="148"/>
      <c r="HG2" s="148"/>
      <c r="HH2" s="148"/>
      <c r="HI2" s="148"/>
      <c r="HJ2" s="148"/>
      <c r="HK2" s="148"/>
      <c r="HL2" s="148"/>
      <c r="HM2" s="148"/>
      <c r="HN2" s="148"/>
      <c r="HO2" s="148"/>
      <c r="HP2" s="148"/>
      <c r="HQ2" s="148"/>
      <c r="HR2" s="148"/>
      <c r="HS2" s="148"/>
      <c r="HT2" s="148"/>
      <c r="HU2" s="148"/>
      <c r="HV2" s="148"/>
      <c r="HW2" s="148"/>
      <c r="HX2" s="148"/>
      <c r="HY2" s="148"/>
      <c r="HZ2" s="148"/>
      <c r="IA2" s="148"/>
      <c r="IB2" s="148"/>
      <c r="IC2" s="148"/>
      <c r="ID2" s="148"/>
      <c r="IE2" s="148"/>
      <c r="IF2" s="148"/>
      <c r="IG2" s="148"/>
      <c r="IH2" s="148"/>
      <c r="II2" s="148"/>
      <c r="IJ2" s="148"/>
      <c r="IK2" s="148"/>
      <c r="IL2" s="148"/>
      <c r="IM2" s="148"/>
      <c r="IN2" s="148"/>
      <c r="IO2" s="148"/>
      <c r="IP2" s="148"/>
      <c r="IQ2" s="161"/>
      <c r="IR2" s="161"/>
      <c r="IS2" s="161"/>
      <c r="IT2" s="161"/>
      <c r="IU2" s="161"/>
      <c r="IV2" s="161"/>
      <c r="IW2" s="161"/>
      <c r="IX2" s="161"/>
      <c r="IY2" s="161"/>
      <c r="IZ2" s="161"/>
      <c r="JA2" s="161"/>
      <c r="JB2" s="161"/>
      <c r="JC2" s="161"/>
      <c r="JD2" s="161"/>
      <c r="JE2" s="161"/>
      <c r="JF2" s="161"/>
      <c r="JG2" s="161"/>
      <c r="JH2" s="161"/>
      <c r="JI2" s="161"/>
      <c r="JJ2" s="161"/>
      <c r="JK2" s="161"/>
      <c r="JL2" s="161"/>
      <c r="JM2" s="161"/>
      <c r="JN2" s="161"/>
      <c r="JO2" s="161"/>
      <c r="JP2" s="161"/>
      <c r="JQ2" s="161"/>
      <c r="JR2" s="161"/>
      <c r="JS2" s="161"/>
      <c r="JT2" s="161"/>
      <c r="JU2" s="161"/>
      <c r="JV2" s="161"/>
      <c r="JW2" s="161"/>
      <c r="JX2" s="161"/>
      <c r="JY2" s="161"/>
      <c r="JZ2" s="161"/>
      <c r="KA2" s="161"/>
      <c r="KB2" s="161"/>
      <c r="KC2" s="161"/>
      <c r="KD2" s="161"/>
      <c r="KE2" s="161"/>
      <c r="KF2" s="161"/>
      <c r="KG2" s="161"/>
      <c r="KH2" s="161"/>
      <c r="KI2" s="161"/>
      <c r="KJ2" s="161"/>
      <c r="KK2" s="148"/>
      <c r="KL2" s="148"/>
      <c r="KM2" s="148"/>
      <c r="KN2" s="148"/>
      <c r="KO2" s="148"/>
      <c r="KP2" s="148"/>
      <c r="KQ2" s="148"/>
      <c r="KR2" s="148"/>
      <c r="KS2" s="148"/>
      <c r="KT2" s="148"/>
      <c r="KU2" s="148"/>
      <c r="KV2" s="148"/>
      <c r="KW2" s="148"/>
      <c r="KX2" s="148"/>
      <c r="KY2" s="148"/>
      <c r="KZ2" s="148"/>
      <c r="LA2" s="148"/>
      <c r="LB2" s="148"/>
      <c r="LC2" s="148"/>
      <c r="LD2" s="148"/>
      <c r="LE2" s="148"/>
      <c r="LF2" s="148"/>
      <c r="LG2" s="148"/>
      <c r="LH2" s="148"/>
      <c r="LI2" s="148"/>
      <c r="LJ2" s="148"/>
      <c r="LK2" s="148"/>
      <c r="LL2" s="148"/>
      <c r="LM2" s="148"/>
      <c r="LN2" s="148"/>
      <c r="LO2" s="148"/>
      <c r="LP2" s="148"/>
      <c r="LQ2" s="148"/>
      <c r="LR2" s="148"/>
      <c r="LS2" s="148"/>
      <c r="LT2" s="148"/>
      <c r="LU2" s="148"/>
      <c r="LV2" s="148"/>
      <c r="LW2" s="148"/>
      <c r="LX2" s="148"/>
      <c r="LY2" s="148"/>
      <c r="LZ2" s="148"/>
      <c r="MA2" s="148"/>
      <c r="MB2" s="148"/>
      <c r="MC2" s="148"/>
      <c r="MD2" s="148"/>
      <c r="ME2" s="148"/>
      <c r="MF2" s="148"/>
      <c r="MG2" s="148"/>
      <c r="MH2" s="148"/>
      <c r="MQ2" s="148"/>
    </row>
    <row r="3" spans="1:359" ht="15" customHeight="1" x14ac:dyDescent="0.2">
      <c r="A3" s="161"/>
      <c r="B3" s="16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48"/>
      <c r="AT3" s="148"/>
      <c r="AU3" s="151"/>
      <c r="AV3" s="151"/>
      <c r="AW3" s="151"/>
      <c r="AX3" s="148"/>
      <c r="AY3" s="148"/>
      <c r="AZ3" s="151"/>
      <c r="BA3" s="151"/>
      <c r="BB3" s="151"/>
      <c r="BC3" s="148"/>
      <c r="BD3" s="148"/>
      <c r="BE3" s="151"/>
      <c r="BF3" s="151"/>
      <c r="BG3" s="151"/>
      <c r="BH3" s="148"/>
      <c r="BI3" s="148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48"/>
      <c r="DB3" s="148"/>
      <c r="DC3" s="151"/>
      <c r="DD3" s="151"/>
      <c r="DE3" s="151"/>
      <c r="DF3" s="148"/>
      <c r="DG3" s="148"/>
      <c r="DH3" s="151"/>
      <c r="DI3" s="151"/>
      <c r="DJ3" s="151"/>
      <c r="DK3" s="148"/>
      <c r="DL3" s="148"/>
      <c r="DM3" s="151"/>
      <c r="DN3" s="151"/>
      <c r="DO3" s="151"/>
      <c r="DP3" s="148"/>
      <c r="DQ3" s="148"/>
      <c r="DR3" s="151"/>
      <c r="DS3" s="151"/>
      <c r="DT3" s="151"/>
      <c r="DU3" s="148"/>
      <c r="DV3" s="148"/>
      <c r="DW3" s="151"/>
      <c r="DX3" s="151"/>
      <c r="DY3" s="151"/>
      <c r="DZ3" s="148"/>
      <c r="EA3" s="148"/>
      <c r="EB3" s="151"/>
      <c r="EC3" s="151"/>
      <c r="ED3" s="151"/>
      <c r="EE3" s="148"/>
      <c r="EF3" s="148"/>
      <c r="EG3" s="151"/>
      <c r="EH3" s="151"/>
      <c r="EI3" s="151"/>
      <c r="EJ3" s="148"/>
      <c r="EK3" s="148"/>
      <c r="EL3" s="151"/>
      <c r="EM3" s="151"/>
      <c r="EN3" s="151"/>
      <c r="EO3" s="148"/>
      <c r="EP3" s="148"/>
      <c r="EQ3" s="151"/>
      <c r="ER3" s="151"/>
      <c r="ES3" s="151"/>
      <c r="ET3" s="148"/>
      <c r="EU3" s="148"/>
      <c r="EV3" s="151"/>
      <c r="EW3" s="151"/>
      <c r="EX3" s="151"/>
      <c r="EY3" s="148"/>
      <c r="EZ3" s="148"/>
      <c r="FA3" s="151"/>
      <c r="FB3" s="151"/>
      <c r="FC3" s="151"/>
      <c r="FD3" s="148"/>
      <c r="FE3" s="148"/>
      <c r="FF3" s="151"/>
      <c r="FG3" s="151"/>
      <c r="FH3" s="151"/>
      <c r="FI3" s="148"/>
      <c r="FJ3" s="148"/>
      <c r="FK3" s="151"/>
      <c r="FL3" s="151"/>
      <c r="FM3" s="151"/>
      <c r="FN3" s="148"/>
      <c r="FO3" s="148"/>
      <c r="FP3" s="151"/>
      <c r="FQ3" s="151"/>
      <c r="FR3" s="151"/>
      <c r="FS3" s="148"/>
      <c r="FT3" s="148"/>
      <c r="FU3" s="151"/>
      <c r="FV3" s="151"/>
      <c r="FW3" s="151"/>
      <c r="FX3" s="148"/>
      <c r="FY3" s="148"/>
      <c r="FZ3" s="151"/>
      <c r="GA3" s="151"/>
      <c r="GB3" s="151"/>
      <c r="GC3" s="148"/>
      <c r="GD3" s="148"/>
      <c r="GE3" s="151"/>
      <c r="GF3" s="151"/>
      <c r="GG3" s="151"/>
      <c r="GH3" s="148"/>
      <c r="GI3" s="148"/>
      <c r="GJ3" s="151"/>
      <c r="GK3" s="151"/>
      <c r="GL3" s="151"/>
      <c r="GM3" s="148"/>
      <c r="GN3" s="148"/>
      <c r="GO3" s="151"/>
      <c r="GP3" s="151"/>
      <c r="GQ3" s="151"/>
      <c r="GR3" s="148"/>
      <c r="GS3" s="148"/>
      <c r="GT3" s="151"/>
      <c r="GU3" s="151"/>
      <c r="GV3" s="151"/>
      <c r="GW3" s="148"/>
      <c r="GX3" s="148"/>
      <c r="GY3" s="151"/>
      <c r="GZ3" s="151"/>
      <c r="HA3" s="151"/>
      <c r="HB3" s="148"/>
      <c r="HC3" s="148"/>
      <c r="HD3" s="151"/>
      <c r="HE3" s="151"/>
      <c r="HF3" s="151"/>
      <c r="HG3" s="148"/>
      <c r="HH3" s="148"/>
      <c r="HI3" s="151"/>
      <c r="HJ3" s="151"/>
      <c r="HK3" s="151"/>
      <c r="HL3" s="148"/>
      <c r="HM3" s="148"/>
      <c r="HN3" s="151"/>
      <c r="HO3" s="151"/>
      <c r="HP3" s="151"/>
      <c r="HQ3" s="148"/>
      <c r="HR3" s="148"/>
      <c r="HS3" s="151"/>
      <c r="HT3" s="151"/>
      <c r="HU3" s="151"/>
      <c r="HV3" s="148"/>
      <c r="HW3" s="148"/>
      <c r="HX3" s="151"/>
      <c r="HY3" s="151"/>
      <c r="HZ3" s="151"/>
      <c r="IA3" s="148"/>
      <c r="IB3" s="148"/>
      <c r="IC3" s="151"/>
      <c r="ID3" s="151"/>
      <c r="IE3" s="151"/>
      <c r="IF3" s="148"/>
      <c r="IG3" s="148"/>
      <c r="IH3" s="151"/>
      <c r="II3" s="151"/>
      <c r="IJ3" s="151"/>
      <c r="IK3" s="148"/>
      <c r="IL3" s="148"/>
      <c r="IM3" s="151"/>
      <c r="IN3" s="151"/>
      <c r="IO3" s="148"/>
      <c r="IP3" s="151"/>
      <c r="IQ3" s="161"/>
      <c r="IR3" s="161"/>
      <c r="IS3" s="161"/>
      <c r="IT3" s="161"/>
      <c r="IU3" s="161"/>
      <c r="IV3" s="161"/>
      <c r="IW3" s="161"/>
      <c r="IX3" s="161"/>
      <c r="IY3" s="161"/>
      <c r="IZ3" s="161"/>
      <c r="JA3" s="161"/>
      <c r="JB3" s="161"/>
      <c r="JC3" s="161"/>
      <c r="JD3" s="161"/>
      <c r="JE3" s="161"/>
      <c r="JF3" s="161"/>
      <c r="JG3" s="161"/>
      <c r="JH3" s="161"/>
      <c r="JI3" s="161"/>
      <c r="JJ3" s="161"/>
      <c r="JK3" s="161"/>
      <c r="JL3" s="161"/>
      <c r="JM3" s="161"/>
      <c r="JN3" s="161"/>
      <c r="JO3" s="161"/>
      <c r="JP3" s="161"/>
      <c r="JQ3" s="161"/>
      <c r="JR3" s="161"/>
      <c r="JS3" s="161"/>
      <c r="JT3" s="161"/>
      <c r="JU3" s="161"/>
      <c r="JV3" s="161"/>
      <c r="JW3" s="161"/>
      <c r="JX3" s="161"/>
      <c r="JY3" s="161"/>
      <c r="JZ3" s="161"/>
      <c r="KA3" s="161"/>
      <c r="KB3" s="161"/>
      <c r="KC3" s="161"/>
      <c r="KD3" s="161"/>
      <c r="KE3" s="161"/>
      <c r="KF3" s="161"/>
      <c r="KG3" s="161"/>
      <c r="KH3" s="161"/>
      <c r="KI3" s="161"/>
      <c r="KJ3" s="161"/>
      <c r="KK3" s="148"/>
      <c r="KL3" s="148"/>
      <c r="KM3" s="148"/>
      <c r="KN3" s="148"/>
      <c r="KO3" s="148"/>
      <c r="KP3" s="151"/>
      <c r="KQ3" s="151"/>
      <c r="KR3" s="148"/>
      <c r="KS3" s="151"/>
      <c r="KT3" s="148"/>
      <c r="KU3" s="151"/>
      <c r="KV3" s="151"/>
      <c r="KW3" s="148"/>
      <c r="KX3" s="151"/>
      <c r="KY3" s="148"/>
      <c r="KZ3" s="151"/>
      <c r="LA3" s="151"/>
      <c r="LB3" s="148"/>
      <c r="LC3" s="151"/>
      <c r="LD3" s="148"/>
      <c r="LE3" s="151"/>
      <c r="LF3" s="151"/>
      <c r="LG3" s="148"/>
      <c r="LH3" s="151"/>
      <c r="LI3" s="148"/>
      <c r="LJ3" s="151"/>
      <c r="LK3" s="151"/>
      <c r="LL3" s="148"/>
      <c r="LM3" s="151"/>
      <c r="LN3" s="148"/>
      <c r="LO3" s="151"/>
      <c r="LP3" s="151"/>
      <c r="LQ3" s="148"/>
      <c r="LR3" s="151"/>
      <c r="LS3" s="148"/>
      <c r="LT3" s="151"/>
      <c r="LU3" s="151"/>
      <c r="LV3" s="148"/>
      <c r="LW3" s="151"/>
      <c r="LX3" s="148"/>
      <c r="LY3" s="151"/>
      <c r="LZ3" s="151"/>
      <c r="MA3" s="148"/>
      <c r="MB3" s="151"/>
      <c r="MC3" s="148"/>
      <c r="MD3" s="151"/>
      <c r="ME3" s="151"/>
      <c r="MF3" s="148"/>
      <c r="MG3" s="151"/>
      <c r="MH3" s="148"/>
    </row>
    <row r="4" spans="1:359" ht="3.95" customHeight="1" x14ac:dyDescent="0.2">
      <c r="A4" s="168"/>
      <c r="B4" s="168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0"/>
      <c r="AT4" s="140"/>
      <c r="AU4" s="141"/>
      <c r="AV4" s="141"/>
      <c r="AW4" s="141"/>
      <c r="AX4" s="140"/>
      <c r="AY4" s="140"/>
      <c r="AZ4" s="141"/>
      <c r="BA4" s="141"/>
      <c r="BB4" s="141"/>
      <c r="BC4" s="140"/>
      <c r="BD4" s="140"/>
      <c r="BE4" s="141"/>
      <c r="BF4" s="141"/>
      <c r="BG4" s="141"/>
      <c r="BH4" s="140"/>
      <c r="BI4" s="140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0"/>
      <c r="DB4" s="140"/>
      <c r="DC4" s="141"/>
      <c r="DD4" s="141"/>
      <c r="DE4" s="141"/>
      <c r="DF4" s="140"/>
      <c r="DG4" s="140"/>
      <c r="DH4" s="141"/>
      <c r="DI4" s="141"/>
      <c r="DJ4" s="141"/>
      <c r="DK4" s="140"/>
      <c r="DL4" s="140"/>
      <c r="DM4" s="141"/>
      <c r="DN4" s="141"/>
      <c r="DO4" s="141"/>
      <c r="DP4" s="140"/>
      <c r="DQ4" s="140"/>
      <c r="DR4" s="141"/>
      <c r="DS4" s="141"/>
      <c r="DT4" s="141"/>
      <c r="DU4" s="140"/>
      <c r="DV4" s="140"/>
      <c r="DW4" s="141"/>
      <c r="DX4" s="141"/>
      <c r="DY4" s="141"/>
      <c r="DZ4" s="140"/>
      <c r="EA4" s="140"/>
      <c r="EB4" s="141"/>
      <c r="EC4" s="141"/>
      <c r="ED4" s="141"/>
      <c r="EE4" s="140"/>
      <c r="EF4" s="140"/>
      <c r="EG4" s="141"/>
      <c r="EH4" s="141"/>
      <c r="EI4" s="141"/>
      <c r="EJ4" s="140"/>
      <c r="EK4" s="140"/>
      <c r="EL4" s="141"/>
      <c r="EM4" s="141"/>
      <c r="EN4" s="141"/>
      <c r="EO4" s="140"/>
      <c r="EP4" s="140"/>
      <c r="EQ4" s="141"/>
      <c r="ER4" s="141"/>
      <c r="ES4" s="141"/>
      <c r="ET4" s="140"/>
      <c r="EU4" s="140"/>
      <c r="EV4" s="141"/>
      <c r="EW4" s="141"/>
      <c r="EX4" s="141"/>
      <c r="EY4" s="140"/>
      <c r="EZ4" s="140"/>
      <c r="FA4" s="141"/>
      <c r="FB4" s="141"/>
      <c r="FC4" s="141"/>
      <c r="FD4" s="140"/>
      <c r="FE4" s="140"/>
      <c r="FF4" s="141"/>
      <c r="FG4" s="141"/>
      <c r="FH4" s="141"/>
      <c r="FI4" s="140"/>
      <c r="FJ4" s="140"/>
      <c r="FK4" s="141"/>
      <c r="FL4" s="141"/>
      <c r="FM4" s="141"/>
      <c r="FN4" s="140"/>
      <c r="FO4" s="140"/>
      <c r="FP4" s="141"/>
      <c r="FQ4" s="141"/>
      <c r="FR4" s="141"/>
      <c r="FS4" s="140"/>
      <c r="FT4" s="140"/>
      <c r="FU4" s="141"/>
      <c r="FV4" s="141"/>
      <c r="FW4" s="141"/>
      <c r="FX4" s="140"/>
      <c r="FY4" s="140"/>
      <c r="FZ4" s="141"/>
      <c r="GA4" s="141"/>
      <c r="GB4" s="141"/>
      <c r="GC4" s="140"/>
      <c r="GD4" s="140"/>
      <c r="GE4" s="141"/>
      <c r="GF4" s="141"/>
      <c r="GG4" s="141"/>
      <c r="GH4" s="140"/>
      <c r="GI4" s="140"/>
      <c r="GJ4" s="141"/>
      <c r="GK4" s="141"/>
      <c r="GL4" s="141"/>
      <c r="GM4" s="140"/>
      <c r="GN4" s="140"/>
      <c r="GO4" s="141"/>
      <c r="GP4" s="141"/>
      <c r="GQ4" s="141"/>
      <c r="GR4" s="140"/>
      <c r="GS4" s="140"/>
      <c r="GT4" s="141"/>
      <c r="GU4" s="141"/>
      <c r="GV4" s="141"/>
      <c r="GW4" s="140"/>
      <c r="GX4" s="140"/>
      <c r="GY4" s="141"/>
      <c r="GZ4" s="141"/>
      <c r="HA4" s="141"/>
      <c r="HB4" s="140"/>
      <c r="HC4" s="140"/>
      <c r="HD4" s="141"/>
      <c r="HE4" s="141"/>
      <c r="HF4" s="141"/>
      <c r="HG4" s="140"/>
      <c r="HH4" s="140"/>
      <c r="HI4" s="141"/>
      <c r="HJ4" s="141"/>
      <c r="HK4" s="141"/>
      <c r="HL4" s="140"/>
      <c r="HM4" s="140"/>
      <c r="HN4" s="141"/>
      <c r="HO4" s="141"/>
      <c r="HP4" s="141"/>
      <c r="HQ4" s="140"/>
      <c r="HR4" s="140"/>
      <c r="HS4" s="141"/>
      <c r="HT4" s="141"/>
      <c r="HU4" s="141"/>
      <c r="HV4" s="140"/>
      <c r="HW4" s="140"/>
      <c r="HX4" s="141"/>
      <c r="HY4" s="141"/>
      <c r="HZ4" s="141"/>
      <c r="IA4" s="140"/>
      <c r="IB4" s="140"/>
      <c r="IC4" s="141"/>
      <c r="ID4" s="141"/>
      <c r="IE4" s="141"/>
      <c r="IF4" s="140"/>
      <c r="IG4" s="140"/>
      <c r="IH4" s="141"/>
      <c r="II4" s="141"/>
      <c r="IJ4" s="141"/>
      <c r="IK4" s="140"/>
      <c r="IL4" s="140"/>
      <c r="IM4" s="141"/>
      <c r="IN4" s="141"/>
      <c r="IO4" s="141"/>
      <c r="IP4" s="140"/>
      <c r="IQ4" s="140"/>
      <c r="IR4" s="141"/>
      <c r="IS4" s="141"/>
      <c r="IT4" s="141"/>
      <c r="IU4" s="140"/>
      <c r="IV4" s="140"/>
      <c r="IW4" s="141"/>
      <c r="IX4" s="141"/>
      <c r="IY4" s="141"/>
      <c r="IZ4" s="140"/>
      <c r="JA4" s="140"/>
      <c r="JB4" s="141"/>
      <c r="JC4" s="141"/>
      <c r="JD4" s="141"/>
      <c r="JE4" s="140"/>
      <c r="JF4" s="140"/>
      <c r="JG4" s="141"/>
      <c r="JH4" s="141"/>
      <c r="JI4" s="141"/>
      <c r="JJ4" s="140"/>
      <c r="JK4" s="140"/>
      <c r="JL4" s="141"/>
      <c r="JM4" s="141"/>
      <c r="JN4" s="141"/>
      <c r="JO4" s="140"/>
      <c r="JP4" s="140"/>
      <c r="JQ4" s="141"/>
      <c r="JR4" s="141"/>
      <c r="JS4" s="141"/>
      <c r="JT4" s="140"/>
      <c r="JU4" s="140"/>
      <c r="JV4" s="141"/>
      <c r="JW4" s="141"/>
      <c r="JX4" s="141"/>
      <c r="JY4" s="140"/>
      <c r="JZ4" s="140"/>
      <c r="KA4" s="141"/>
      <c r="KB4" s="141"/>
      <c r="KC4" s="141"/>
      <c r="KD4" s="140"/>
      <c r="KE4" s="140"/>
      <c r="KF4" s="141"/>
      <c r="KG4" s="141"/>
      <c r="KH4" s="141"/>
      <c r="KI4" s="140"/>
      <c r="KJ4" s="140"/>
      <c r="KK4" s="141"/>
      <c r="KL4" s="141"/>
      <c r="KM4" s="141"/>
      <c r="KN4" s="140"/>
      <c r="KO4" s="140"/>
      <c r="KP4" s="141"/>
      <c r="KQ4" s="141"/>
      <c r="KR4" s="140"/>
      <c r="KS4" s="141"/>
      <c r="KT4" s="140"/>
      <c r="KU4" s="141"/>
      <c r="KV4" s="141"/>
      <c r="KW4" s="140"/>
      <c r="KX4" s="141"/>
      <c r="KY4" s="140"/>
      <c r="KZ4" s="141"/>
      <c r="LA4" s="141"/>
      <c r="LB4" s="140"/>
      <c r="LC4" s="141"/>
      <c r="LD4" s="140"/>
      <c r="LE4" s="141"/>
      <c r="LF4" s="141"/>
      <c r="LG4" s="140"/>
      <c r="LH4" s="141"/>
      <c r="LI4" s="140"/>
      <c r="LJ4" s="141"/>
      <c r="LK4" s="141"/>
      <c r="LL4" s="140"/>
      <c r="LM4" s="141"/>
      <c r="LN4" s="140"/>
      <c r="LO4" s="141"/>
      <c r="LP4" s="141"/>
      <c r="LQ4" s="140"/>
      <c r="LR4" s="141"/>
      <c r="LS4" s="140"/>
      <c r="LT4" s="141"/>
      <c r="LU4" s="141"/>
      <c r="LV4" s="140"/>
      <c r="LW4" s="141"/>
      <c r="LX4" s="140"/>
      <c r="LY4" s="141"/>
      <c r="LZ4" s="141"/>
      <c r="MA4" s="140"/>
      <c r="MB4" s="141"/>
      <c r="MC4" s="140"/>
      <c r="MD4" s="141"/>
      <c r="ME4" s="141"/>
      <c r="MF4" s="140"/>
      <c r="MG4" s="141"/>
      <c r="MH4" s="140"/>
      <c r="MI4" s="142"/>
      <c r="MJ4" s="142"/>
      <c r="MK4" s="142"/>
      <c r="ML4" s="142"/>
      <c r="MM4" s="142"/>
      <c r="MN4" s="142"/>
      <c r="MO4" s="142"/>
      <c r="MP4" s="142"/>
      <c r="MQ4" s="140"/>
    </row>
    <row r="5" spans="1:359" ht="32.25" customHeight="1" x14ac:dyDescent="0.2">
      <c r="A5" s="140"/>
      <c r="B5" s="166" t="s">
        <v>31</v>
      </c>
      <c r="C5" s="165" t="s">
        <v>32</v>
      </c>
      <c r="D5" s="163"/>
      <c r="E5" s="163"/>
      <c r="F5" s="164"/>
      <c r="G5" s="165" t="s">
        <v>33</v>
      </c>
      <c r="H5" s="163"/>
      <c r="I5" s="163"/>
      <c r="J5" s="163"/>
      <c r="K5" s="164"/>
      <c r="L5" s="165" t="s">
        <v>34</v>
      </c>
      <c r="M5" s="163"/>
      <c r="N5" s="163"/>
      <c r="O5" s="163"/>
      <c r="P5" s="164"/>
      <c r="Q5" s="165" t="s">
        <v>35</v>
      </c>
      <c r="R5" s="163"/>
      <c r="S5" s="163"/>
      <c r="T5" s="163"/>
      <c r="U5" s="164"/>
      <c r="V5" s="165" t="s">
        <v>36</v>
      </c>
      <c r="W5" s="163"/>
      <c r="X5" s="163"/>
      <c r="Y5" s="163"/>
      <c r="Z5" s="164"/>
      <c r="AA5" s="165" t="s">
        <v>37</v>
      </c>
      <c r="AB5" s="163"/>
      <c r="AC5" s="163"/>
      <c r="AD5" s="163"/>
      <c r="AE5" s="164"/>
      <c r="AF5" s="165" t="s">
        <v>38</v>
      </c>
      <c r="AG5" s="163"/>
      <c r="AH5" s="163"/>
      <c r="AI5" s="163"/>
      <c r="AJ5" s="164"/>
      <c r="AK5" s="165" t="s">
        <v>39</v>
      </c>
      <c r="AL5" s="163"/>
      <c r="AM5" s="163"/>
      <c r="AN5" s="163"/>
      <c r="AO5" s="164"/>
      <c r="AP5" s="165" t="s">
        <v>40</v>
      </c>
      <c r="AQ5" s="163"/>
      <c r="AR5" s="163"/>
      <c r="AS5" s="163"/>
      <c r="AT5" s="164"/>
      <c r="AU5" s="165" t="s">
        <v>41</v>
      </c>
      <c r="AV5" s="163"/>
      <c r="AW5" s="163"/>
      <c r="AX5" s="163"/>
      <c r="AY5" s="164"/>
      <c r="AZ5" s="165" t="s">
        <v>42</v>
      </c>
      <c r="BA5" s="163"/>
      <c r="BB5" s="163"/>
      <c r="BC5" s="163"/>
      <c r="BD5" s="164"/>
      <c r="BE5" s="165" t="s">
        <v>43</v>
      </c>
      <c r="BF5" s="163"/>
      <c r="BG5" s="163"/>
      <c r="BH5" s="163"/>
      <c r="BI5" s="164"/>
      <c r="BJ5" s="165" t="s">
        <v>44</v>
      </c>
      <c r="BK5" s="163"/>
      <c r="BL5" s="163"/>
      <c r="BM5" s="163"/>
      <c r="BN5" s="164"/>
      <c r="BO5" s="165" t="s">
        <v>45</v>
      </c>
      <c r="BP5" s="163"/>
      <c r="BQ5" s="163"/>
      <c r="BR5" s="163"/>
      <c r="BS5" s="164"/>
      <c r="BT5" s="165" t="s">
        <v>46</v>
      </c>
      <c r="BU5" s="163"/>
      <c r="BV5" s="163"/>
      <c r="BW5" s="163"/>
      <c r="BX5" s="164"/>
      <c r="BY5" s="165" t="s">
        <v>47</v>
      </c>
      <c r="BZ5" s="163"/>
      <c r="CA5" s="163"/>
      <c r="CB5" s="163"/>
      <c r="CC5" s="164"/>
      <c r="CD5" s="165" t="s">
        <v>48</v>
      </c>
      <c r="CE5" s="163"/>
      <c r="CF5" s="163"/>
      <c r="CG5" s="163"/>
      <c r="CH5" s="164"/>
      <c r="CI5" s="165" t="s">
        <v>49</v>
      </c>
      <c r="CJ5" s="163"/>
      <c r="CK5" s="163"/>
      <c r="CL5" s="163"/>
      <c r="CM5" s="164"/>
      <c r="CN5" s="165" t="s">
        <v>50</v>
      </c>
      <c r="CO5" s="163"/>
      <c r="CP5" s="163"/>
      <c r="CQ5" s="163"/>
      <c r="CR5" s="164"/>
      <c r="CS5" s="165" t="s">
        <v>51</v>
      </c>
      <c r="CT5" s="163"/>
      <c r="CU5" s="163"/>
      <c r="CV5" s="163"/>
      <c r="CW5" s="164"/>
      <c r="CX5" s="165" t="s">
        <v>52</v>
      </c>
      <c r="CY5" s="163"/>
      <c r="CZ5" s="163"/>
      <c r="DA5" s="163"/>
      <c r="DB5" s="164"/>
      <c r="DC5" s="165" t="s">
        <v>53</v>
      </c>
      <c r="DD5" s="163"/>
      <c r="DE5" s="163"/>
      <c r="DF5" s="163"/>
      <c r="DG5" s="164"/>
      <c r="DH5" s="165" t="s">
        <v>54</v>
      </c>
      <c r="DI5" s="163"/>
      <c r="DJ5" s="163"/>
      <c r="DK5" s="163"/>
      <c r="DL5" s="164"/>
      <c r="DM5" s="165" t="s">
        <v>55</v>
      </c>
      <c r="DN5" s="163"/>
      <c r="DO5" s="163"/>
      <c r="DP5" s="163"/>
      <c r="DQ5" s="164"/>
      <c r="DR5" s="165" t="s">
        <v>56</v>
      </c>
      <c r="DS5" s="163"/>
      <c r="DT5" s="163"/>
      <c r="DU5" s="163"/>
      <c r="DV5" s="164"/>
      <c r="DW5" s="165" t="s">
        <v>57</v>
      </c>
      <c r="DX5" s="163"/>
      <c r="DY5" s="163"/>
      <c r="DZ5" s="163"/>
      <c r="EA5" s="164"/>
      <c r="EB5" s="165" t="s">
        <v>58</v>
      </c>
      <c r="EC5" s="163"/>
      <c r="ED5" s="163"/>
      <c r="EE5" s="163"/>
      <c r="EF5" s="164"/>
      <c r="EG5" s="165" t="s">
        <v>59</v>
      </c>
      <c r="EH5" s="163"/>
      <c r="EI5" s="163"/>
      <c r="EJ5" s="163"/>
      <c r="EK5" s="164"/>
      <c r="EL5" s="165" t="s">
        <v>60</v>
      </c>
      <c r="EM5" s="163"/>
      <c r="EN5" s="163"/>
      <c r="EO5" s="163"/>
      <c r="EP5" s="164"/>
      <c r="EQ5" s="165" t="s">
        <v>61</v>
      </c>
      <c r="ER5" s="163"/>
      <c r="ES5" s="163"/>
      <c r="ET5" s="163"/>
      <c r="EU5" s="164"/>
      <c r="EV5" s="165" t="s">
        <v>62</v>
      </c>
      <c r="EW5" s="163"/>
      <c r="EX5" s="163"/>
      <c r="EY5" s="163"/>
      <c r="EZ5" s="164"/>
      <c r="FA5" s="165" t="s">
        <v>63</v>
      </c>
      <c r="FB5" s="163"/>
      <c r="FC5" s="163"/>
      <c r="FD5" s="163"/>
      <c r="FE5" s="164"/>
      <c r="FF5" s="165" t="s">
        <v>64</v>
      </c>
      <c r="FG5" s="163"/>
      <c r="FH5" s="163"/>
      <c r="FI5" s="163"/>
      <c r="FJ5" s="164"/>
      <c r="FK5" s="165" t="s">
        <v>65</v>
      </c>
      <c r="FL5" s="163"/>
      <c r="FM5" s="163"/>
      <c r="FN5" s="163"/>
      <c r="FO5" s="164"/>
      <c r="FP5" s="165" t="s">
        <v>66</v>
      </c>
      <c r="FQ5" s="163"/>
      <c r="FR5" s="163"/>
      <c r="FS5" s="163"/>
      <c r="FT5" s="164"/>
      <c r="FU5" s="165" t="s">
        <v>67</v>
      </c>
      <c r="FV5" s="163"/>
      <c r="FW5" s="163"/>
      <c r="FX5" s="163"/>
      <c r="FY5" s="164"/>
      <c r="FZ5" s="165" t="s">
        <v>68</v>
      </c>
      <c r="GA5" s="163"/>
      <c r="GB5" s="163"/>
      <c r="GC5" s="163"/>
      <c r="GD5" s="164"/>
      <c r="GE5" s="165" t="s">
        <v>69</v>
      </c>
      <c r="GF5" s="163"/>
      <c r="GG5" s="163"/>
      <c r="GH5" s="163"/>
      <c r="GI5" s="164"/>
      <c r="GJ5" s="165" t="s">
        <v>70</v>
      </c>
      <c r="GK5" s="163"/>
      <c r="GL5" s="163"/>
      <c r="GM5" s="163"/>
      <c r="GN5" s="164"/>
      <c r="GO5" s="165" t="s">
        <v>71</v>
      </c>
      <c r="GP5" s="163"/>
      <c r="GQ5" s="163"/>
      <c r="GR5" s="163"/>
      <c r="GS5" s="164"/>
      <c r="GT5" s="165" t="s">
        <v>72</v>
      </c>
      <c r="GU5" s="163"/>
      <c r="GV5" s="163"/>
      <c r="GW5" s="163"/>
      <c r="GX5" s="164"/>
      <c r="GY5" s="165" t="s">
        <v>73</v>
      </c>
      <c r="GZ5" s="163"/>
      <c r="HA5" s="163"/>
      <c r="HB5" s="163"/>
      <c r="HC5" s="164"/>
      <c r="HD5" s="165" t="s">
        <v>74</v>
      </c>
      <c r="HE5" s="163"/>
      <c r="HF5" s="163"/>
      <c r="HG5" s="163"/>
      <c r="HH5" s="164"/>
      <c r="HI5" s="165" t="s">
        <v>75</v>
      </c>
      <c r="HJ5" s="163"/>
      <c r="HK5" s="163"/>
      <c r="HL5" s="163"/>
      <c r="HM5" s="164"/>
      <c r="HN5" s="165" t="s">
        <v>76</v>
      </c>
      <c r="HO5" s="163"/>
      <c r="HP5" s="163"/>
      <c r="HQ5" s="163"/>
      <c r="HR5" s="164"/>
      <c r="HS5" s="165" t="s">
        <v>77</v>
      </c>
      <c r="HT5" s="163"/>
      <c r="HU5" s="163"/>
      <c r="HV5" s="163"/>
      <c r="HW5" s="164"/>
      <c r="HX5" s="165" t="s">
        <v>78</v>
      </c>
      <c r="HY5" s="163"/>
      <c r="HZ5" s="163"/>
      <c r="IA5" s="163"/>
      <c r="IB5" s="164"/>
      <c r="IC5" s="165" t="s">
        <v>79</v>
      </c>
      <c r="ID5" s="163"/>
      <c r="IE5" s="163"/>
      <c r="IF5" s="163"/>
      <c r="IG5" s="164"/>
      <c r="IH5" s="165" t="s">
        <v>80</v>
      </c>
      <c r="II5" s="163"/>
      <c r="IJ5" s="163"/>
      <c r="IK5" s="163"/>
      <c r="IL5" s="164"/>
      <c r="IM5" s="162" t="s">
        <v>81</v>
      </c>
      <c r="IN5" s="163"/>
      <c r="IO5" s="163"/>
      <c r="IP5" s="163"/>
      <c r="IQ5" s="164"/>
      <c r="IR5" s="162" t="s">
        <v>82</v>
      </c>
      <c r="IS5" s="163"/>
      <c r="IT5" s="163"/>
      <c r="IU5" s="163"/>
      <c r="IV5" s="164"/>
      <c r="IW5" s="162" t="s">
        <v>83</v>
      </c>
      <c r="IX5" s="163"/>
      <c r="IY5" s="163"/>
      <c r="IZ5" s="163"/>
      <c r="JA5" s="164"/>
      <c r="JB5" s="162" t="s">
        <v>84</v>
      </c>
      <c r="JC5" s="163"/>
      <c r="JD5" s="163"/>
      <c r="JE5" s="163"/>
      <c r="JF5" s="164"/>
      <c r="JG5" s="162" t="s">
        <v>85</v>
      </c>
      <c r="JH5" s="163"/>
      <c r="JI5" s="163"/>
      <c r="JJ5" s="163"/>
      <c r="JK5" s="164"/>
      <c r="JL5" s="162" t="s">
        <v>86</v>
      </c>
      <c r="JM5" s="163"/>
      <c r="JN5" s="163"/>
      <c r="JO5" s="163"/>
      <c r="JP5" s="164"/>
      <c r="JQ5" s="162" t="s">
        <v>87</v>
      </c>
      <c r="JR5" s="163"/>
      <c r="JS5" s="163"/>
      <c r="JT5" s="163"/>
      <c r="JU5" s="164"/>
      <c r="JV5" s="162" t="s">
        <v>88</v>
      </c>
      <c r="JW5" s="163"/>
      <c r="JX5" s="163"/>
      <c r="JY5" s="163"/>
      <c r="JZ5" s="164"/>
      <c r="KA5" s="162" t="s">
        <v>89</v>
      </c>
      <c r="KB5" s="163"/>
      <c r="KC5" s="163"/>
      <c r="KD5" s="163"/>
      <c r="KE5" s="164"/>
      <c r="KF5" s="159" t="s">
        <v>90</v>
      </c>
      <c r="KG5" s="159"/>
      <c r="KH5" s="159"/>
      <c r="KI5" s="159"/>
      <c r="KJ5" s="159"/>
      <c r="KK5" s="159" t="s">
        <v>91</v>
      </c>
      <c r="KL5" s="159"/>
      <c r="KM5" s="159"/>
      <c r="KN5" s="159"/>
      <c r="KO5" s="159"/>
      <c r="KP5" s="159" t="s">
        <v>92</v>
      </c>
      <c r="KQ5" s="159"/>
      <c r="KR5" s="159"/>
      <c r="KS5" s="159"/>
      <c r="KT5" s="159"/>
      <c r="KU5" s="159" t="s">
        <v>93</v>
      </c>
      <c r="KV5" s="159"/>
      <c r="KW5" s="159"/>
      <c r="KX5" s="159"/>
      <c r="KY5" s="159"/>
      <c r="KZ5" s="159" t="s">
        <v>94</v>
      </c>
      <c r="LA5" s="159"/>
      <c r="LB5" s="159"/>
      <c r="LC5" s="159"/>
      <c r="LD5" s="159"/>
      <c r="LE5" s="159" t="s">
        <v>95</v>
      </c>
      <c r="LF5" s="159"/>
      <c r="LG5" s="159"/>
      <c r="LH5" s="159"/>
      <c r="LI5" s="159"/>
      <c r="LJ5" s="159" t="s">
        <v>96</v>
      </c>
      <c r="LK5" s="159"/>
      <c r="LL5" s="159"/>
      <c r="LM5" s="159"/>
      <c r="LN5" s="159"/>
      <c r="LO5" s="159" t="s">
        <v>97</v>
      </c>
      <c r="LP5" s="159"/>
      <c r="LQ5" s="159"/>
      <c r="LR5" s="159"/>
      <c r="LS5" s="159"/>
      <c r="LT5" s="159" t="s">
        <v>98</v>
      </c>
      <c r="LU5" s="159"/>
      <c r="LV5" s="159"/>
      <c r="LW5" s="159"/>
      <c r="LX5" s="159"/>
      <c r="LY5" s="159" t="s">
        <v>303</v>
      </c>
      <c r="LZ5" s="159"/>
      <c r="MA5" s="159"/>
      <c r="MB5" s="159"/>
      <c r="MC5" s="159"/>
      <c r="MD5" s="159" t="s">
        <v>375</v>
      </c>
      <c r="ME5" s="159"/>
      <c r="MF5" s="159"/>
      <c r="MG5" s="159"/>
      <c r="MH5" s="159"/>
      <c r="MI5" s="159" t="s">
        <v>376</v>
      </c>
      <c r="MJ5" s="159"/>
      <c r="MK5" s="159"/>
      <c r="ML5" s="159"/>
      <c r="MM5" s="159"/>
      <c r="MN5" s="160" t="s">
        <v>99</v>
      </c>
      <c r="MO5" s="160"/>
      <c r="MP5" s="160"/>
      <c r="MQ5" s="160"/>
      <c r="MR5" s="160" t="s">
        <v>377</v>
      </c>
      <c r="MS5" s="160"/>
      <c r="MT5" s="160"/>
      <c r="MU5" s="160"/>
    </row>
    <row r="6" spans="1:359" ht="32.25" customHeight="1" x14ac:dyDescent="0.2">
      <c r="A6" s="143"/>
      <c r="B6" s="167"/>
      <c r="C6" s="38" t="s">
        <v>100</v>
      </c>
      <c r="D6" s="35" t="s">
        <v>101</v>
      </c>
      <c r="E6" s="35" t="s">
        <v>102</v>
      </c>
      <c r="F6" s="38" t="s">
        <v>103</v>
      </c>
      <c r="G6" s="38" t="s">
        <v>100</v>
      </c>
      <c r="H6" s="35" t="s">
        <v>101</v>
      </c>
      <c r="I6" s="35" t="s">
        <v>102</v>
      </c>
      <c r="J6" s="38" t="s">
        <v>103</v>
      </c>
      <c r="K6" s="38" t="s">
        <v>104</v>
      </c>
      <c r="L6" s="38" t="s">
        <v>100</v>
      </c>
      <c r="M6" s="35" t="s">
        <v>101</v>
      </c>
      <c r="N6" s="35" t="s">
        <v>102</v>
      </c>
      <c r="O6" s="38" t="s">
        <v>103</v>
      </c>
      <c r="P6" s="38" t="s">
        <v>104</v>
      </c>
      <c r="Q6" s="38" t="s">
        <v>100</v>
      </c>
      <c r="R6" s="35" t="s">
        <v>101</v>
      </c>
      <c r="S6" s="35" t="s">
        <v>102</v>
      </c>
      <c r="T6" s="38" t="s">
        <v>103</v>
      </c>
      <c r="U6" s="38" t="s">
        <v>104</v>
      </c>
      <c r="V6" s="38" t="s">
        <v>100</v>
      </c>
      <c r="W6" s="35" t="s">
        <v>101</v>
      </c>
      <c r="X6" s="35" t="s">
        <v>102</v>
      </c>
      <c r="Y6" s="38" t="s">
        <v>103</v>
      </c>
      <c r="Z6" s="38" t="s">
        <v>104</v>
      </c>
      <c r="AA6" s="38" t="s">
        <v>100</v>
      </c>
      <c r="AB6" s="35" t="s">
        <v>101</v>
      </c>
      <c r="AC6" s="35" t="s">
        <v>102</v>
      </c>
      <c r="AD6" s="38" t="s">
        <v>103</v>
      </c>
      <c r="AE6" s="38" t="s">
        <v>104</v>
      </c>
      <c r="AF6" s="38" t="s">
        <v>100</v>
      </c>
      <c r="AG6" s="35" t="s">
        <v>101</v>
      </c>
      <c r="AH6" s="35" t="s">
        <v>102</v>
      </c>
      <c r="AI6" s="38" t="s">
        <v>103</v>
      </c>
      <c r="AJ6" s="38" t="s">
        <v>104</v>
      </c>
      <c r="AK6" s="38" t="s">
        <v>100</v>
      </c>
      <c r="AL6" s="35" t="s">
        <v>101</v>
      </c>
      <c r="AM6" s="35" t="s">
        <v>102</v>
      </c>
      <c r="AN6" s="38" t="s">
        <v>103</v>
      </c>
      <c r="AO6" s="38" t="s">
        <v>104</v>
      </c>
      <c r="AP6" s="38" t="s">
        <v>100</v>
      </c>
      <c r="AQ6" s="35" t="s">
        <v>101</v>
      </c>
      <c r="AR6" s="35" t="s">
        <v>102</v>
      </c>
      <c r="AS6" s="38" t="s">
        <v>103</v>
      </c>
      <c r="AT6" s="38" t="s">
        <v>104</v>
      </c>
      <c r="AU6" s="38" t="s">
        <v>100</v>
      </c>
      <c r="AV6" s="35" t="s">
        <v>101</v>
      </c>
      <c r="AW6" s="35" t="s">
        <v>102</v>
      </c>
      <c r="AX6" s="38" t="s">
        <v>103</v>
      </c>
      <c r="AY6" s="38" t="s">
        <v>104</v>
      </c>
      <c r="AZ6" s="38" t="s">
        <v>100</v>
      </c>
      <c r="BA6" s="35" t="s">
        <v>101</v>
      </c>
      <c r="BB6" s="35" t="s">
        <v>102</v>
      </c>
      <c r="BC6" s="38" t="s">
        <v>103</v>
      </c>
      <c r="BD6" s="38" t="s">
        <v>104</v>
      </c>
      <c r="BE6" s="38" t="s">
        <v>100</v>
      </c>
      <c r="BF6" s="35" t="s">
        <v>101</v>
      </c>
      <c r="BG6" s="35" t="s">
        <v>102</v>
      </c>
      <c r="BH6" s="38" t="s">
        <v>103</v>
      </c>
      <c r="BI6" s="38" t="s">
        <v>104</v>
      </c>
      <c r="BJ6" s="38" t="s">
        <v>100</v>
      </c>
      <c r="BK6" s="35" t="s">
        <v>101</v>
      </c>
      <c r="BL6" s="35" t="s">
        <v>102</v>
      </c>
      <c r="BM6" s="35" t="s">
        <v>103</v>
      </c>
      <c r="BN6" s="38" t="s">
        <v>104</v>
      </c>
      <c r="BO6" s="38" t="s">
        <v>100</v>
      </c>
      <c r="BP6" s="35" t="s">
        <v>101</v>
      </c>
      <c r="BQ6" s="35" t="s">
        <v>102</v>
      </c>
      <c r="BR6" s="38" t="s">
        <v>103</v>
      </c>
      <c r="BS6" s="38" t="s">
        <v>104</v>
      </c>
      <c r="BT6" s="38" t="s">
        <v>100</v>
      </c>
      <c r="BU6" s="35" t="s">
        <v>101</v>
      </c>
      <c r="BV6" s="35" t="s">
        <v>102</v>
      </c>
      <c r="BW6" s="38" t="s">
        <v>103</v>
      </c>
      <c r="BX6" s="38" t="s">
        <v>104</v>
      </c>
      <c r="BY6" s="38" t="s">
        <v>100</v>
      </c>
      <c r="BZ6" s="35" t="s">
        <v>101</v>
      </c>
      <c r="CA6" s="35" t="s">
        <v>102</v>
      </c>
      <c r="CB6" s="38" t="s">
        <v>103</v>
      </c>
      <c r="CC6" s="38" t="s">
        <v>104</v>
      </c>
      <c r="CD6" s="38" t="s">
        <v>100</v>
      </c>
      <c r="CE6" s="35" t="s">
        <v>101</v>
      </c>
      <c r="CF6" s="35" t="s">
        <v>102</v>
      </c>
      <c r="CG6" s="38" t="s">
        <v>103</v>
      </c>
      <c r="CH6" s="38" t="s">
        <v>104</v>
      </c>
      <c r="CI6" s="38" t="s">
        <v>100</v>
      </c>
      <c r="CJ6" s="35" t="s">
        <v>101</v>
      </c>
      <c r="CK6" s="35" t="s">
        <v>102</v>
      </c>
      <c r="CL6" s="38" t="s">
        <v>103</v>
      </c>
      <c r="CM6" s="38" t="s">
        <v>104</v>
      </c>
      <c r="CN6" s="38" t="s">
        <v>100</v>
      </c>
      <c r="CO6" s="35" t="s">
        <v>101</v>
      </c>
      <c r="CP6" s="35" t="s">
        <v>102</v>
      </c>
      <c r="CQ6" s="38" t="s">
        <v>103</v>
      </c>
      <c r="CR6" s="38" t="s">
        <v>104</v>
      </c>
      <c r="CS6" s="38" t="s">
        <v>100</v>
      </c>
      <c r="CT6" s="35" t="s">
        <v>101</v>
      </c>
      <c r="CU6" s="35" t="s">
        <v>102</v>
      </c>
      <c r="CV6" s="38" t="s">
        <v>103</v>
      </c>
      <c r="CW6" s="38" t="s">
        <v>104</v>
      </c>
      <c r="CX6" s="38" t="s">
        <v>100</v>
      </c>
      <c r="CY6" s="35" t="s">
        <v>101</v>
      </c>
      <c r="CZ6" s="35" t="s">
        <v>102</v>
      </c>
      <c r="DA6" s="38" t="s">
        <v>103</v>
      </c>
      <c r="DB6" s="38" t="s">
        <v>104</v>
      </c>
      <c r="DC6" s="38" t="s">
        <v>100</v>
      </c>
      <c r="DD6" s="35" t="s">
        <v>101</v>
      </c>
      <c r="DE6" s="35" t="s">
        <v>102</v>
      </c>
      <c r="DF6" s="38" t="s">
        <v>103</v>
      </c>
      <c r="DG6" s="38" t="s">
        <v>104</v>
      </c>
      <c r="DH6" s="38" t="s">
        <v>100</v>
      </c>
      <c r="DI6" s="35" t="s">
        <v>101</v>
      </c>
      <c r="DJ6" s="35" t="s">
        <v>102</v>
      </c>
      <c r="DK6" s="38" t="s">
        <v>103</v>
      </c>
      <c r="DL6" s="38" t="s">
        <v>104</v>
      </c>
      <c r="DM6" s="38" t="s">
        <v>100</v>
      </c>
      <c r="DN6" s="35" t="s">
        <v>101</v>
      </c>
      <c r="DO6" s="35" t="s">
        <v>102</v>
      </c>
      <c r="DP6" s="38" t="s">
        <v>103</v>
      </c>
      <c r="DQ6" s="38" t="s">
        <v>104</v>
      </c>
      <c r="DR6" s="38" t="s">
        <v>100</v>
      </c>
      <c r="DS6" s="35" t="s">
        <v>101</v>
      </c>
      <c r="DT6" s="35" t="s">
        <v>102</v>
      </c>
      <c r="DU6" s="38" t="s">
        <v>103</v>
      </c>
      <c r="DV6" s="38" t="s">
        <v>104</v>
      </c>
      <c r="DW6" s="38" t="s">
        <v>100</v>
      </c>
      <c r="DX6" s="35" t="s">
        <v>101</v>
      </c>
      <c r="DY6" s="35" t="s">
        <v>102</v>
      </c>
      <c r="DZ6" s="38" t="s">
        <v>103</v>
      </c>
      <c r="EA6" s="38" t="s">
        <v>104</v>
      </c>
      <c r="EB6" s="38" t="s">
        <v>100</v>
      </c>
      <c r="EC6" s="35" t="s">
        <v>101</v>
      </c>
      <c r="ED6" s="35" t="s">
        <v>102</v>
      </c>
      <c r="EE6" s="38" t="s">
        <v>103</v>
      </c>
      <c r="EF6" s="38" t="s">
        <v>104</v>
      </c>
      <c r="EG6" s="38" t="s">
        <v>100</v>
      </c>
      <c r="EH6" s="35" t="s">
        <v>101</v>
      </c>
      <c r="EI6" s="35" t="s">
        <v>102</v>
      </c>
      <c r="EJ6" s="38" t="s">
        <v>103</v>
      </c>
      <c r="EK6" s="38" t="s">
        <v>104</v>
      </c>
      <c r="EL6" s="38" t="s">
        <v>100</v>
      </c>
      <c r="EM6" s="35" t="s">
        <v>101</v>
      </c>
      <c r="EN6" s="35" t="s">
        <v>102</v>
      </c>
      <c r="EO6" s="38" t="s">
        <v>103</v>
      </c>
      <c r="EP6" s="38" t="s">
        <v>104</v>
      </c>
      <c r="EQ6" s="38" t="s">
        <v>100</v>
      </c>
      <c r="ER6" s="35" t="s">
        <v>101</v>
      </c>
      <c r="ES6" s="35" t="s">
        <v>102</v>
      </c>
      <c r="ET6" s="38" t="s">
        <v>103</v>
      </c>
      <c r="EU6" s="38" t="s">
        <v>104</v>
      </c>
      <c r="EV6" s="38" t="s">
        <v>100</v>
      </c>
      <c r="EW6" s="35" t="s">
        <v>101</v>
      </c>
      <c r="EX6" s="35" t="s">
        <v>102</v>
      </c>
      <c r="EY6" s="38" t="s">
        <v>103</v>
      </c>
      <c r="EZ6" s="38" t="s">
        <v>104</v>
      </c>
      <c r="FA6" s="38" t="s">
        <v>100</v>
      </c>
      <c r="FB6" s="35" t="s">
        <v>101</v>
      </c>
      <c r="FC6" s="35" t="s">
        <v>102</v>
      </c>
      <c r="FD6" s="38" t="s">
        <v>103</v>
      </c>
      <c r="FE6" s="38" t="s">
        <v>104</v>
      </c>
      <c r="FF6" s="38" t="s">
        <v>100</v>
      </c>
      <c r="FG6" s="35" t="s">
        <v>101</v>
      </c>
      <c r="FH6" s="35" t="s">
        <v>102</v>
      </c>
      <c r="FI6" s="38" t="s">
        <v>103</v>
      </c>
      <c r="FJ6" s="38" t="s">
        <v>104</v>
      </c>
      <c r="FK6" s="38" t="s">
        <v>100</v>
      </c>
      <c r="FL6" s="35" t="s">
        <v>101</v>
      </c>
      <c r="FM6" s="35" t="s">
        <v>102</v>
      </c>
      <c r="FN6" s="38" t="s">
        <v>103</v>
      </c>
      <c r="FO6" s="38" t="s">
        <v>104</v>
      </c>
      <c r="FP6" s="38" t="s">
        <v>100</v>
      </c>
      <c r="FQ6" s="35" t="s">
        <v>101</v>
      </c>
      <c r="FR6" s="35" t="s">
        <v>102</v>
      </c>
      <c r="FS6" s="38" t="s">
        <v>103</v>
      </c>
      <c r="FT6" s="38" t="s">
        <v>104</v>
      </c>
      <c r="FU6" s="38" t="s">
        <v>100</v>
      </c>
      <c r="FV6" s="35" t="s">
        <v>101</v>
      </c>
      <c r="FW6" s="35" t="s">
        <v>102</v>
      </c>
      <c r="FX6" s="38" t="s">
        <v>103</v>
      </c>
      <c r="FY6" s="38" t="s">
        <v>104</v>
      </c>
      <c r="FZ6" s="38" t="s">
        <v>100</v>
      </c>
      <c r="GA6" s="35" t="s">
        <v>101</v>
      </c>
      <c r="GB6" s="35" t="s">
        <v>102</v>
      </c>
      <c r="GC6" s="38" t="s">
        <v>103</v>
      </c>
      <c r="GD6" s="38" t="s">
        <v>104</v>
      </c>
      <c r="GE6" s="38" t="s">
        <v>100</v>
      </c>
      <c r="GF6" s="35" t="s">
        <v>101</v>
      </c>
      <c r="GG6" s="35" t="s">
        <v>102</v>
      </c>
      <c r="GH6" s="38" t="s">
        <v>103</v>
      </c>
      <c r="GI6" s="38" t="s">
        <v>104</v>
      </c>
      <c r="GJ6" s="38" t="s">
        <v>100</v>
      </c>
      <c r="GK6" s="35" t="s">
        <v>101</v>
      </c>
      <c r="GL6" s="35" t="s">
        <v>102</v>
      </c>
      <c r="GM6" s="38" t="s">
        <v>103</v>
      </c>
      <c r="GN6" s="38" t="s">
        <v>104</v>
      </c>
      <c r="GO6" s="38" t="s">
        <v>100</v>
      </c>
      <c r="GP6" s="35" t="s">
        <v>101</v>
      </c>
      <c r="GQ6" s="35" t="s">
        <v>102</v>
      </c>
      <c r="GR6" s="38" t="s">
        <v>103</v>
      </c>
      <c r="GS6" s="38" t="s">
        <v>104</v>
      </c>
      <c r="GT6" s="38" t="s">
        <v>100</v>
      </c>
      <c r="GU6" s="35" t="s">
        <v>101</v>
      </c>
      <c r="GV6" s="35" t="s">
        <v>102</v>
      </c>
      <c r="GW6" s="38" t="s">
        <v>103</v>
      </c>
      <c r="GX6" s="38" t="s">
        <v>104</v>
      </c>
      <c r="GY6" s="38" t="s">
        <v>100</v>
      </c>
      <c r="GZ6" s="35" t="s">
        <v>101</v>
      </c>
      <c r="HA6" s="35" t="s">
        <v>102</v>
      </c>
      <c r="HB6" s="38" t="s">
        <v>103</v>
      </c>
      <c r="HC6" s="38" t="s">
        <v>104</v>
      </c>
      <c r="HD6" s="38" t="s">
        <v>100</v>
      </c>
      <c r="HE6" s="35" t="s">
        <v>101</v>
      </c>
      <c r="HF6" s="35" t="s">
        <v>102</v>
      </c>
      <c r="HG6" s="38" t="s">
        <v>103</v>
      </c>
      <c r="HH6" s="38" t="s">
        <v>104</v>
      </c>
      <c r="HI6" s="38" t="s">
        <v>100</v>
      </c>
      <c r="HJ6" s="35" t="s">
        <v>101</v>
      </c>
      <c r="HK6" s="35" t="s">
        <v>102</v>
      </c>
      <c r="HL6" s="38" t="s">
        <v>103</v>
      </c>
      <c r="HM6" s="38" t="s">
        <v>104</v>
      </c>
      <c r="HN6" s="38" t="s">
        <v>100</v>
      </c>
      <c r="HO6" s="35" t="s">
        <v>101</v>
      </c>
      <c r="HP6" s="35" t="s">
        <v>102</v>
      </c>
      <c r="HQ6" s="38" t="s">
        <v>103</v>
      </c>
      <c r="HR6" s="38" t="s">
        <v>104</v>
      </c>
      <c r="HS6" s="38" t="s">
        <v>100</v>
      </c>
      <c r="HT6" s="35" t="s">
        <v>101</v>
      </c>
      <c r="HU6" s="35" t="s">
        <v>102</v>
      </c>
      <c r="HV6" s="38" t="s">
        <v>103</v>
      </c>
      <c r="HW6" s="38" t="s">
        <v>104</v>
      </c>
      <c r="HX6" s="38" t="s">
        <v>100</v>
      </c>
      <c r="HY6" s="35" t="s">
        <v>101</v>
      </c>
      <c r="HZ6" s="35" t="s">
        <v>102</v>
      </c>
      <c r="IA6" s="38" t="s">
        <v>103</v>
      </c>
      <c r="IB6" s="38" t="s">
        <v>104</v>
      </c>
      <c r="IC6" s="38" t="s">
        <v>100</v>
      </c>
      <c r="ID6" s="35" t="s">
        <v>101</v>
      </c>
      <c r="IE6" s="35" t="s">
        <v>102</v>
      </c>
      <c r="IF6" s="38" t="s">
        <v>103</v>
      </c>
      <c r="IG6" s="38" t="s">
        <v>104</v>
      </c>
      <c r="IH6" s="38" t="s">
        <v>100</v>
      </c>
      <c r="II6" s="35" t="s">
        <v>101</v>
      </c>
      <c r="IJ6" s="35" t="s">
        <v>102</v>
      </c>
      <c r="IK6" s="38" t="s">
        <v>103</v>
      </c>
      <c r="IL6" s="38" t="s">
        <v>104</v>
      </c>
      <c r="IM6" s="38" t="s">
        <v>100</v>
      </c>
      <c r="IN6" s="35" t="s">
        <v>101</v>
      </c>
      <c r="IO6" s="35" t="s">
        <v>102</v>
      </c>
      <c r="IP6" s="38" t="s">
        <v>103</v>
      </c>
      <c r="IQ6" s="38" t="s">
        <v>104</v>
      </c>
      <c r="IR6" s="38" t="s">
        <v>100</v>
      </c>
      <c r="IS6" s="35" t="s">
        <v>101</v>
      </c>
      <c r="IT6" s="35" t="s">
        <v>102</v>
      </c>
      <c r="IU6" s="38" t="s">
        <v>103</v>
      </c>
      <c r="IV6" s="38" t="s">
        <v>104</v>
      </c>
      <c r="IW6" s="38" t="s">
        <v>100</v>
      </c>
      <c r="IX6" s="35" t="s">
        <v>101</v>
      </c>
      <c r="IY6" s="35" t="s">
        <v>102</v>
      </c>
      <c r="IZ6" s="38" t="s">
        <v>103</v>
      </c>
      <c r="JA6" s="38" t="s">
        <v>104</v>
      </c>
      <c r="JB6" s="38" t="s">
        <v>100</v>
      </c>
      <c r="JC6" s="35" t="s">
        <v>101</v>
      </c>
      <c r="JD6" s="35" t="s">
        <v>102</v>
      </c>
      <c r="JE6" s="38" t="s">
        <v>103</v>
      </c>
      <c r="JF6" s="38" t="s">
        <v>104</v>
      </c>
      <c r="JG6" s="38" t="s">
        <v>100</v>
      </c>
      <c r="JH6" s="35" t="s">
        <v>101</v>
      </c>
      <c r="JI6" s="35" t="s">
        <v>102</v>
      </c>
      <c r="JJ6" s="38" t="s">
        <v>103</v>
      </c>
      <c r="JK6" s="38" t="s">
        <v>104</v>
      </c>
      <c r="JL6" s="38" t="s">
        <v>100</v>
      </c>
      <c r="JM6" s="35" t="s">
        <v>101</v>
      </c>
      <c r="JN6" s="35" t="s">
        <v>102</v>
      </c>
      <c r="JO6" s="38" t="s">
        <v>103</v>
      </c>
      <c r="JP6" s="38" t="s">
        <v>104</v>
      </c>
      <c r="JQ6" s="38" t="s">
        <v>100</v>
      </c>
      <c r="JR6" s="35" t="s">
        <v>101</v>
      </c>
      <c r="JS6" s="35" t="s">
        <v>102</v>
      </c>
      <c r="JT6" s="38" t="s">
        <v>103</v>
      </c>
      <c r="JU6" s="38" t="s">
        <v>104</v>
      </c>
      <c r="JV6" s="38" t="s">
        <v>100</v>
      </c>
      <c r="JW6" s="35" t="s">
        <v>101</v>
      </c>
      <c r="JX6" s="35" t="s">
        <v>102</v>
      </c>
      <c r="JY6" s="38" t="s">
        <v>103</v>
      </c>
      <c r="JZ6" s="38" t="s">
        <v>104</v>
      </c>
      <c r="KA6" s="38" t="s">
        <v>100</v>
      </c>
      <c r="KB6" s="35" t="s">
        <v>101</v>
      </c>
      <c r="KC6" s="35" t="s">
        <v>102</v>
      </c>
      <c r="KD6" s="38" t="s">
        <v>103</v>
      </c>
      <c r="KE6" s="38" t="s">
        <v>104</v>
      </c>
      <c r="KF6" s="38" t="s">
        <v>100</v>
      </c>
      <c r="KG6" s="35" t="s">
        <v>101</v>
      </c>
      <c r="KH6" s="35" t="s">
        <v>102</v>
      </c>
      <c r="KI6" s="38" t="s">
        <v>103</v>
      </c>
      <c r="KJ6" s="38" t="s">
        <v>104</v>
      </c>
      <c r="KK6" s="38" t="s">
        <v>100</v>
      </c>
      <c r="KL6" s="35" t="s">
        <v>101</v>
      </c>
      <c r="KM6" s="35" t="s">
        <v>102</v>
      </c>
      <c r="KN6" s="38" t="s">
        <v>103</v>
      </c>
      <c r="KO6" s="38" t="s">
        <v>104</v>
      </c>
      <c r="KP6" s="38" t="s">
        <v>100</v>
      </c>
      <c r="KQ6" s="35" t="s">
        <v>101</v>
      </c>
      <c r="KR6" s="35" t="s">
        <v>102</v>
      </c>
      <c r="KS6" s="38" t="s">
        <v>103</v>
      </c>
      <c r="KT6" s="38" t="s">
        <v>104</v>
      </c>
      <c r="KU6" s="38" t="s">
        <v>100</v>
      </c>
      <c r="KV6" s="35" t="s">
        <v>101</v>
      </c>
      <c r="KW6" s="35" t="s">
        <v>102</v>
      </c>
      <c r="KX6" s="38" t="s">
        <v>103</v>
      </c>
      <c r="KY6" s="38" t="s">
        <v>104</v>
      </c>
      <c r="KZ6" s="38" t="s">
        <v>100</v>
      </c>
      <c r="LA6" s="35" t="s">
        <v>101</v>
      </c>
      <c r="LB6" s="35" t="s">
        <v>102</v>
      </c>
      <c r="LC6" s="38" t="s">
        <v>103</v>
      </c>
      <c r="LD6" s="38" t="s">
        <v>104</v>
      </c>
      <c r="LE6" s="38" t="s">
        <v>100</v>
      </c>
      <c r="LF6" s="35" t="s">
        <v>101</v>
      </c>
      <c r="LG6" s="35" t="s">
        <v>102</v>
      </c>
      <c r="LH6" s="38" t="s">
        <v>103</v>
      </c>
      <c r="LI6" s="38" t="s">
        <v>104</v>
      </c>
      <c r="LJ6" s="38" t="s">
        <v>100</v>
      </c>
      <c r="LK6" s="35" t="s">
        <v>101</v>
      </c>
      <c r="LL6" s="35" t="s">
        <v>102</v>
      </c>
      <c r="LM6" s="38" t="s">
        <v>103</v>
      </c>
      <c r="LN6" s="38" t="s">
        <v>104</v>
      </c>
      <c r="LO6" s="38" t="s">
        <v>100</v>
      </c>
      <c r="LP6" s="35" t="s">
        <v>101</v>
      </c>
      <c r="LQ6" s="35" t="s">
        <v>102</v>
      </c>
      <c r="LR6" s="38" t="s">
        <v>103</v>
      </c>
      <c r="LS6" s="38" t="s">
        <v>104</v>
      </c>
      <c r="LT6" s="38" t="s">
        <v>100</v>
      </c>
      <c r="LU6" s="35" t="s">
        <v>101</v>
      </c>
      <c r="LV6" s="35" t="s">
        <v>102</v>
      </c>
      <c r="LW6" s="38" t="s">
        <v>103</v>
      </c>
      <c r="LX6" s="38" t="s">
        <v>104</v>
      </c>
      <c r="LY6" s="38" t="s">
        <v>100</v>
      </c>
      <c r="LZ6" s="35" t="s">
        <v>101</v>
      </c>
      <c r="MA6" s="35" t="s">
        <v>102</v>
      </c>
      <c r="MB6" s="38" t="s">
        <v>103</v>
      </c>
      <c r="MC6" s="38" t="s">
        <v>104</v>
      </c>
      <c r="MD6" s="38" t="s">
        <v>100</v>
      </c>
      <c r="ME6" s="35" t="s">
        <v>101</v>
      </c>
      <c r="MF6" s="35" t="s">
        <v>102</v>
      </c>
      <c r="MG6" s="38" t="s">
        <v>103</v>
      </c>
      <c r="MH6" s="38" t="s">
        <v>104</v>
      </c>
      <c r="MI6" s="38" t="s">
        <v>100</v>
      </c>
      <c r="MJ6" s="35" t="s">
        <v>101</v>
      </c>
      <c r="MK6" s="35" t="s">
        <v>102</v>
      </c>
      <c r="ML6" s="38" t="s">
        <v>103</v>
      </c>
      <c r="MM6" s="38" t="s">
        <v>104</v>
      </c>
      <c r="MN6" s="35" t="s">
        <v>101</v>
      </c>
      <c r="MO6" s="35" t="s">
        <v>102</v>
      </c>
      <c r="MP6" s="35" t="s">
        <v>103</v>
      </c>
      <c r="MQ6" s="38" t="s">
        <v>104</v>
      </c>
      <c r="MR6" s="35" t="s">
        <v>101</v>
      </c>
      <c r="MS6" s="35" t="s">
        <v>102</v>
      </c>
      <c r="MT6" s="35" t="s">
        <v>103</v>
      </c>
      <c r="MU6" s="38" t="s">
        <v>104</v>
      </c>
    </row>
    <row r="7" spans="1:359" ht="31.5" customHeight="1" thickBot="1" x14ac:dyDescent="0.25">
      <c r="A7" s="140"/>
      <c r="B7" s="39" t="s">
        <v>1</v>
      </c>
      <c r="C7" s="40">
        <v>39566531</v>
      </c>
      <c r="D7" s="40">
        <v>1510067</v>
      </c>
      <c r="E7" s="40">
        <v>1397956</v>
      </c>
      <c r="F7" s="40">
        <v>112111</v>
      </c>
      <c r="G7" s="40">
        <v>39783863</v>
      </c>
      <c r="H7" s="40">
        <v>1613667</v>
      </c>
      <c r="I7" s="40">
        <v>1396335</v>
      </c>
      <c r="J7" s="40">
        <v>217332</v>
      </c>
      <c r="K7" s="41">
        <v>0.54928243160247803</v>
      </c>
      <c r="L7" s="40">
        <v>39488882</v>
      </c>
      <c r="M7" s="40">
        <v>1459417</v>
      </c>
      <c r="N7" s="40">
        <v>1754398</v>
      </c>
      <c r="O7" s="40">
        <v>-294981</v>
      </c>
      <c r="P7" s="41">
        <v>-0.74145889282226563</v>
      </c>
      <c r="Q7" s="40">
        <v>38507534</v>
      </c>
      <c r="R7" s="40">
        <v>664794</v>
      </c>
      <c r="S7" s="40">
        <v>1646142</v>
      </c>
      <c r="T7" s="40">
        <v>-981348</v>
      </c>
      <c r="U7" s="41">
        <v>-2.4851248264312744</v>
      </c>
      <c r="V7" s="40">
        <v>38109302</v>
      </c>
      <c r="W7" s="40">
        <v>761755</v>
      </c>
      <c r="X7" s="40">
        <v>1159987</v>
      </c>
      <c r="Y7" s="40">
        <v>-398232</v>
      </c>
      <c r="Z7" s="41">
        <v>-1.0341664552688599</v>
      </c>
      <c r="AA7" s="40">
        <v>38055912</v>
      </c>
      <c r="AB7" s="40">
        <v>962281</v>
      </c>
      <c r="AC7" s="40">
        <v>1015671</v>
      </c>
      <c r="AD7" s="40">
        <v>-53390</v>
      </c>
      <c r="AE7" s="41">
        <v>-0.14009702205657959</v>
      </c>
      <c r="AF7" s="40">
        <v>38164404</v>
      </c>
      <c r="AG7" s="40">
        <v>1177086</v>
      </c>
      <c r="AH7" s="40">
        <v>1068594</v>
      </c>
      <c r="AI7" s="40">
        <v>108492</v>
      </c>
      <c r="AJ7" s="41">
        <v>0.28508579730987549</v>
      </c>
      <c r="AK7" s="40">
        <v>38379035</v>
      </c>
      <c r="AL7" s="40">
        <v>1328894</v>
      </c>
      <c r="AM7" s="40">
        <v>1114263</v>
      </c>
      <c r="AN7" s="40">
        <v>214631</v>
      </c>
      <c r="AO7" s="41">
        <v>0.56238532066345215</v>
      </c>
      <c r="AP7" s="40">
        <v>38678762</v>
      </c>
      <c r="AQ7" s="40">
        <v>1490692</v>
      </c>
      <c r="AR7" s="40">
        <v>1190965</v>
      </c>
      <c r="AS7" s="40">
        <v>299727</v>
      </c>
      <c r="AT7" s="41">
        <v>0.78096544742584229</v>
      </c>
      <c r="AU7" s="40">
        <v>39044788</v>
      </c>
      <c r="AV7" s="40">
        <v>1662486</v>
      </c>
      <c r="AW7" s="40">
        <v>1296460</v>
      </c>
      <c r="AX7" s="40">
        <v>366026</v>
      </c>
      <c r="AY7" s="41">
        <v>0.94632291793823242</v>
      </c>
      <c r="AZ7" s="40">
        <v>39421214</v>
      </c>
      <c r="BA7" s="40">
        <v>1655434</v>
      </c>
      <c r="BB7" s="40">
        <v>1279008</v>
      </c>
      <c r="BC7" s="40">
        <v>376426</v>
      </c>
      <c r="BD7" s="41">
        <v>0.96408772468566895</v>
      </c>
      <c r="BE7" s="40">
        <v>39264968</v>
      </c>
      <c r="BF7" s="40">
        <v>1335509</v>
      </c>
      <c r="BG7" s="40">
        <v>1491755</v>
      </c>
      <c r="BH7" s="40">
        <v>-156246</v>
      </c>
      <c r="BI7" s="41">
        <v>-0.39635005593299866</v>
      </c>
      <c r="BJ7" s="40">
        <v>39519449</v>
      </c>
      <c r="BK7" s="40">
        <v>1710900</v>
      </c>
      <c r="BL7" s="40">
        <v>1456419</v>
      </c>
      <c r="BM7" s="40">
        <v>254481</v>
      </c>
      <c r="BN7" s="41">
        <v>0.64811205863952637</v>
      </c>
      <c r="BO7" s="40">
        <v>39917294</v>
      </c>
      <c r="BP7" s="40">
        <v>1863776</v>
      </c>
      <c r="BQ7" s="40">
        <v>1465931</v>
      </c>
      <c r="BR7" s="40">
        <v>397845</v>
      </c>
      <c r="BS7" s="41">
        <v>1.0067068338394165</v>
      </c>
      <c r="BT7" s="40">
        <v>40071510</v>
      </c>
      <c r="BU7" s="40">
        <v>1758840</v>
      </c>
      <c r="BV7" s="40">
        <v>1604624</v>
      </c>
      <c r="BW7" s="40">
        <v>154216</v>
      </c>
      <c r="BX7" s="41">
        <v>0.38633880019187927</v>
      </c>
      <c r="BY7" s="40">
        <v>40161782</v>
      </c>
      <c r="BZ7" s="40">
        <v>1502909</v>
      </c>
      <c r="CA7" s="40">
        <v>1412637</v>
      </c>
      <c r="CB7" s="40">
        <v>90272</v>
      </c>
      <c r="CC7" s="41">
        <v>0.22527725994586945</v>
      </c>
      <c r="CD7" s="40">
        <v>40428451</v>
      </c>
      <c r="CE7" s="40">
        <v>1651343</v>
      </c>
      <c r="CF7" s="40">
        <v>1384674</v>
      </c>
      <c r="CG7" s="40">
        <v>266669</v>
      </c>
      <c r="CH7" s="41">
        <v>0.66398698091506958</v>
      </c>
      <c r="CI7" s="40">
        <v>40746593</v>
      </c>
      <c r="CJ7" s="40">
        <v>1698643</v>
      </c>
      <c r="CK7" s="40">
        <v>1380501</v>
      </c>
      <c r="CL7" s="40">
        <v>318142</v>
      </c>
      <c r="CM7" s="41">
        <v>0.7869260311126709</v>
      </c>
      <c r="CN7" s="40">
        <v>41053598</v>
      </c>
      <c r="CO7" s="40">
        <v>1765857</v>
      </c>
      <c r="CP7" s="40">
        <v>1458852</v>
      </c>
      <c r="CQ7" s="40">
        <v>307005</v>
      </c>
      <c r="CR7" s="41">
        <v>0.75344949960708618</v>
      </c>
      <c r="CS7" s="40">
        <v>41441433</v>
      </c>
      <c r="CT7" s="40">
        <v>1917851</v>
      </c>
      <c r="CU7" s="40">
        <v>1530016</v>
      </c>
      <c r="CV7" s="40">
        <v>387835</v>
      </c>
      <c r="CW7" s="41">
        <v>0.94470405578613281</v>
      </c>
      <c r="CX7" s="40">
        <v>41771587</v>
      </c>
      <c r="CY7" s="40">
        <v>1890319</v>
      </c>
      <c r="CZ7" s="40">
        <v>1560165</v>
      </c>
      <c r="DA7" s="40">
        <v>330154</v>
      </c>
      <c r="DB7" s="41">
        <v>0.79667609930038452</v>
      </c>
      <c r="DC7" s="40">
        <v>42024451</v>
      </c>
      <c r="DD7" s="40">
        <v>1841665</v>
      </c>
      <c r="DE7" s="40">
        <v>1588801</v>
      </c>
      <c r="DF7" s="40">
        <v>252864</v>
      </c>
      <c r="DG7" s="41">
        <v>0.60534930229187012</v>
      </c>
      <c r="DH7" s="40">
        <v>42338601</v>
      </c>
      <c r="DI7" s="40">
        <v>1861383</v>
      </c>
      <c r="DJ7" s="40">
        <v>1547233</v>
      </c>
      <c r="DK7" s="40">
        <v>314150</v>
      </c>
      <c r="DL7" s="41">
        <v>0.74754101037979126</v>
      </c>
      <c r="DM7" s="40">
        <v>42047250</v>
      </c>
      <c r="DN7" s="40">
        <v>1479633</v>
      </c>
      <c r="DO7" s="40">
        <v>1770984</v>
      </c>
      <c r="DP7" s="40">
        <v>-291351</v>
      </c>
      <c r="DQ7" s="41">
        <v>-0.68814510107040405</v>
      </c>
      <c r="DR7" s="40">
        <v>42214653</v>
      </c>
      <c r="DS7" s="40">
        <v>1850633</v>
      </c>
      <c r="DT7" s="40">
        <v>1683230</v>
      </c>
      <c r="DU7" s="40">
        <v>167403</v>
      </c>
      <c r="DV7" s="41">
        <v>0.39813068509101868</v>
      </c>
      <c r="DW7" s="40">
        <v>42568076</v>
      </c>
      <c r="DX7" s="40">
        <v>2088755</v>
      </c>
      <c r="DY7" s="40">
        <v>1735332</v>
      </c>
      <c r="DZ7" s="40">
        <v>353423</v>
      </c>
      <c r="EA7" s="41">
        <v>0.83720457553863525</v>
      </c>
      <c r="EB7" s="40">
        <v>42667228</v>
      </c>
      <c r="EC7" s="40">
        <v>2002142</v>
      </c>
      <c r="ED7" s="40">
        <v>1902990</v>
      </c>
      <c r="EE7" s="40">
        <v>99152</v>
      </c>
      <c r="EF7" s="41">
        <v>0.23292572796344757</v>
      </c>
      <c r="EG7" s="40">
        <v>42872757</v>
      </c>
      <c r="EH7" s="40">
        <v>1886529</v>
      </c>
      <c r="EI7" s="40">
        <v>1681000</v>
      </c>
      <c r="EJ7" s="40">
        <v>205529</v>
      </c>
      <c r="EK7" s="41">
        <v>0.48170226812362671</v>
      </c>
      <c r="EL7" s="40">
        <v>43150547</v>
      </c>
      <c r="EM7" s="40">
        <v>2001486</v>
      </c>
      <c r="EN7" s="40">
        <v>1723696</v>
      </c>
      <c r="EO7" s="40">
        <v>277790</v>
      </c>
      <c r="EP7" s="41">
        <v>0.64794057607650757</v>
      </c>
      <c r="EQ7" s="40">
        <v>43435804</v>
      </c>
      <c r="ER7" s="40">
        <v>1933178</v>
      </c>
      <c r="ES7" s="40">
        <v>1647921</v>
      </c>
      <c r="ET7" s="40">
        <v>285257</v>
      </c>
      <c r="EU7" s="41">
        <v>0.66107386350631714</v>
      </c>
      <c r="EV7" s="40">
        <v>43661164</v>
      </c>
      <c r="EW7" s="40">
        <v>1922421</v>
      </c>
      <c r="EX7" s="40">
        <v>1697061</v>
      </c>
      <c r="EY7" s="40">
        <v>225360</v>
      </c>
      <c r="EZ7" s="41">
        <v>0.51883465051651001</v>
      </c>
      <c r="FA7" s="40">
        <v>43950017</v>
      </c>
      <c r="FB7" s="40">
        <v>2084626</v>
      </c>
      <c r="FC7" s="40">
        <v>1795773</v>
      </c>
      <c r="FD7" s="40">
        <v>288853</v>
      </c>
      <c r="FE7" s="41">
        <v>0.66157877445220947</v>
      </c>
      <c r="FF7" s="40">
        <v>44228531</v>
      </c>
      <c r="FG7" s="40">
        <v>1952085</v>
      </c>
      <c r="FH7" s="40">
        <v>1673571</v>
      </c>
      <c r="FI7" s="40">
        <v>278514</v>
      </c>
      <c r="FJ7" s="41">
        <v>0.63370621204376221</v>
      </c>
      <c r="FK7" s="40">
        <v>44388963</v>
      </c>
      <c r="FL7" s="40">
        <v>1818685</v>
      </c>
      <c r="FM7" s="40">
        <v>1658253</v>
      </c>
      <c r="FN7" s="40">
        <v>160432</v>
      </c>
      <c r="FO7" s="41">
        <v>0.36273416876792908</v>
      </c>
      <c r="FP7" s="40">
        <v>44516914</v>
      </c>
      <c r="FQ7" s="40">
        <v>1773115</v>
      </c>
      <c r="FR7" s="40">
        <v>1645164</v>
      </c>
      <c r="FS7" s="40">
        <v>127951</v>
      </c>
      <c r="FT7" s="41">
        <v>0.28824958205223083</v>
      </c>
      <c r="FU7" s="40">
        <v>44062094</v>
      </c>
      <c r="FV7" s="40">
        <v>1408431</v>
      </c>
      <c r="FW7" s="40">
        <v>1863251</v>
      </c>
      <c r="FX7" s="40">
        <v>-454820</v>
      </c>
      <c r="FY7" s="41">
        <v>-1.0216790437698364</v>
      </c>
      <c r="FZ7" s="40">
        <v>44152172</v>
      </c>
      <c r="GA7" s="40">
        <v>1919782</v>
      </c>
      <c r="GB7" s="40">
        <v>1829704</v>
      </c>
      <c r="GC7" s="40">
        <v>90078</v>
      </c>
      <c r="GD7" s="41">
        <v>0.20443423092365265</v>
      </c>
      <c r="GE7" s="40">
        <v>44404631</v>
      </c>
      <c r="GF7" s="40">
        <v>1990296</v>
      </c>
      <c r="GG7" s="40">
        <v>1737837</v>
      </c>
      <c r="GH7" s="40">
        <v>252459</v>
      </c>
      <c r="GI7" s="41">
        <v>0.57179296016693115</v>
      </c>
      <c r="GJ7" s="40">
        <v>44599716</v>
      </c>
      <c r="GK7" s="40">
        <v>2204875</v>
      </c>
      <c r="GL7" s="40">
        <v>2009790</v>
      </c>
      <c r="GM7" s="40">
        <v>195085</v>
      </c>
      <c r="GN7" s="41">
        <v>0.43933480978012085</v>
      </c>
      <c r="GO7" s="40">
        <v>44781681</v>
      </c>
      <c r="GP7" s="40">
        <v>1900084</v>
      </c>
      <c r="GQ7" s="40">
        <v>1718119</v>
      </c>
      <c r="GR7" s="40">
        <v>181965</v>
      </c>
      <c r="GS7" s="41">
        <v>0.40799587965011597</v>
      </c>
      <c r="GT7" s="40">
        <v>44937871</v>
      </c>
      <c r="GU7" s="40">
        <v>2024853</v>
      </c>
      <c r="GV7" s="40">
        <v>1868663</v>
      </c>
      <c r="GW7" s="40">
        <v>156190</v>
      </c>
      <c r="GX7" s="41">
        <v>0.34878101944923401</v>
      </c>
      <c r="GY7" s="40">
        <v>45093593</v>
      </c>
      <c r="GZ7" s="40">
        <v>1937300</v>
      </c>
      <c r="HA7" s="40">
        <v>1781578</v>
      </c>
      <c r="HB7" s="40">
        <v>155722</v>
      </c>
      <c r="HC7" s="41">
        <v>0.34652730822563171</v>
      </c>
      <c r="HD7" s="40">
        <v>45235880</v>
      </c>
      <c r="HE7" s="40">
        <v>1903279</v>
      </c>
      <c r="HF7" s="40">
        <v>1760992</v>
      </c>
      <c r="HG7" s="40">
        <v>142287</v>
      </c>
      <c r="HH7" s="41">
        <v>0.31553706526756287</v>
      </c>
      <c r="HI7" s="40">
        <v>45455704</v>
      </c>
      <c r="HJ7" s="40">
        <v>2117223</v>
      </c>
      <c r="HK7" s="40">
        <v>1897399</v>
      </c>
      <c r="HL7" s="40">
        <v>219824</v>
      </c>
      <c r="HM7" s="41">
        <v>0.4859505295753479</v>
      </c>
      <c r="HN7" s="40">
        <v>45660449</v>
      </c>
      <c r="HO7" s="40">
        <v>1941297</v>
      </c>
      <c r="HP7" s="40">
        <v>1736552</v>
      </c>
      <c r="HQ7" s="40">
        <v>204745</v>
      </c>
      <c r="HR7" s="41">
        <v>0.45042753219604492</v>
      </c>
      <c r="HS7" s="40">
        <v>45847575</v>
      </c>
      <c r="HT7" s="40">
        <v>1963086</v>
      </c>
      <c r="HU7" s="40">
        <v>1775960</v>
      </c>
      <c r="HV7" s="40">
        <v>187126</v>
      </c>
      <c r="HW7" s="41">
        <v>0.40982076525688171</v>
      </c>
      <c r="HX7" s="40">
        <v>45969030</v>
      </c>
      <c r="HY7" s="40">
        <v>1881608</v>
      </c>
      <c r="HZ7" s="40">
        <v>1760153</v>
      </c>
      <c r="IA7" s="40">
        <v>121455</v>
      </c>
      <c r="IB7" s="41">
        <v>0.26491039991378784</v>
      </c>
      <c r="IC7" s="40">
        <v>45517275</v>
      </c>
      <c r="ID7" s="40">
        <v>1514119</v>
      </c>
      <c r="IE7" s="40">
        <v>1965874</v>
      </c>
      <c r="IF7" s="40">
        <v>-451755</v>
      </c>
      <c r="IG7" s="41">
        <v>-0.98273772001266479</v>
      </c>
      <c r="IH7" s="40">
        <v>45690387</v>
      </c>
      <c r="II7" s="40">
        <v>2110862</v>
      </c>
      <c r="IJ7" s="40">
        <v>1937750</v>
      </c>
      <c r="IK7" s="40">
        <v>173112</v>
      </c>
      <c r="IL7" s="41">
        <v>0.38032153248786926</v>
      </c>
      <c r="IM7" s="40">
        <v>45998077</v>
      </c>
      <c r="IN7" s="40">
        <v>2276763</v>
      </c>
      <c r="IO7" s="40">
        <v>1969073</v>
      </c>
      <c r="IP7" s="40">
        <v>307690</v>
      </c>
      <c r="IQ7" s="41">
        <v>0.67342394590377808</v>
      </c>
      <c r="IR7" s="40">
        <v>46243548</v>
      </c>
      <c r="IS7" s="40">
        <v>2285536</v>
      </c>
      <c r="IT7" s="40">
        <v>2040065</v>
      </c>
      <c r="IU7" s="40">
        <v>245471</v>
      </c>
      <c r="IV7" s="41">
        <v>0.53365492820739746</v>
      </c>
      <c r="IW7" s="40">
        <v>46483699</v>
      </c>
      <c r="IX7" s="40">
        <v>2283305</v>
      </c>
      <c r="IY7" s="40">
        <v>2043154</v>
      </c>
      <c r="IZ7" s="40">
        <v>240151</v>
      </c>
      <c r="JA7" s="41">
        <v>0.5193178653717041</v>
      </c>
      <c r="JB7" s="40">
        <v>46623381</v>
      </c>
      <c r="JC7" s="40">
        <v>2142682</v>
      </c>
      <c r="JD7" s="40">
        <v>2003000</v>
      </c>
      <c r="JE7" s="40">
        <v>139682</v>
      </c>
      <c r="JF7" s="41">
        <v>0.30049672722816467</v>
      </c>
      <c r="JG7" s="40">
        <v>46829831</v>
      </c>
      <c r="JH7" s="40">
        <v>2092684</v>
      </c>
      <c r="JI7" s="40">
        <v>1886234</v>
      </c>
      <c r="JJ7" s="40">
        <v>206450</v>
      </c>
      <c r="JK7" s="41">
        <v>0.44280359148979187</v>
      </c>
      <c r="JL7" s="40">
        <v>47021383</v>
      </c>
      <c r="JM7" s="40">
        <v>2207130</v>
      </c>
      <c r="JN7" s="40">
        <v>2015578</v>
      </c>
      <c r="JO7" s="40">
        <v>191552</v>
      </c>
      <c r="JP7" s="41">
        <v>0.40903842449188232</v>
      </c>
      <c r="JQ7" s="40">
        <v>47260538</v>
      </c>
      <c r="JR7" s="40">
        <v>2255065</v>
      </c>
      <c r="JS7" s="40">
        <v>2015910</v>
      </c>
      <c r="JT7" s="40">
        <v>239155</v>
      </c>
      <c r="JU7" s="41">
        <v>0.50860905647277832</v>
      </c>
      <c r="JV7" s="40">
        <v>47512694</v>
      </c>
      <c r="JW7" s="40">
        <v>2184487</v>
      </c>
      <c r="JX7" s="40">
        <v>1932331</v>
      </c>
      <c r="JY7" s="40">
        <v>252156</v>
      </c>
      <c r="JZ7" s="41">
        <v>0.53354448080062866</v>
      </c>
      <c r="KA7" s="40">
        <v>47644118</v>
      </c>
      <c r="KB7" s="40">
        <v>2237803</v>
      </c>
      <c r="KC7" s="40">
        <v>2106379</v>
      </c>
      <c r="KD7" s="40">
        <v>131424</v>
      </c>
      <c r="KE7" s="41">
        <v>0.2766081690788269</v>
      </c>
      <c r="KF7" s="40">
        <v>47750261</v>
      </c>
      <c r="KG7" s="40">
        <v>1996621</v>
      </c>
      <c r="KH7" s="40">
        <v>1890478</v>
      </c>
      <c r="KI7" s="40">
        <v>106143</v>
      </c>
      <c r="KJ7" s="41">
        <v>0.22278301417827606</v>
      </c>
      <c r="KK7" s="40">
        <v>47195300</v>
      </c>
      <c r="KL7" s="40">
        <v>1535054</v>
      </c>
      <c r="KM7" s="40">
        <v>2090015</v>
      </c>
      <c r="KN7" s="40">
        <v>-554961</v>
      </c>
      <c r="KO7" s="41">
        <v>-1.1622155904769897</v>
      </c>
      <c r="KP7" s="40">
        <v>47343503</v>
      </c>
      <c r="KQ7" s="40">
        <v>2309737</v>
      </c>
      <c r="KR7" s="40">
        <v>2161534</v>
      </c>
      <c r="KS7" s="40">
        <v>148203</v>
      </c>
      <c r="KT7" s="41">
        <v>0.31402066349983215</v>
      </c>
      <c r="KU7" s="40">
        <v>47781688</v>
      </c>
      <c r="KV7" s="40">
        <v>2612674</v>
      </c>
      <c r="KW7" s="40">
        <v>2174489</v>
      </c>
      <c r="KX7" s="40">
        <v>438185</v>
      </c>
      <c r="KY7" s="41">
        <v>0.92554408311843872</v>
      </c>
      <c r="KZ7" s="40">
        <v>47860684</v>
      </c>
      <c r="LA7" s="40">
        <v>2259067</v>
      </c>
      <c r="LB7" s="40">
        <v>2180071</v>
      </c>
      <c r="LC7" s="40">
        <v>78996</v>
      </c>
      <c r="LD7" s="41">
        <v>0.16532693803310394</v>
      </c>
      <c r="LE7" s="40">
        <v>48098017</v>
      </c>
      <c r="LF7" s="40">
        <v>2322139</v>
      </c>
      <c r="LG7" s="40">
        <v>2084806</v>
      </c>
      <c r="LH7" s="40">
        <v>237333</v>
      </c>
      <c r="LI7" s="41">
        <v>0.49588301777839661</v>
      </c>
      <c r="LJ7" s="40">
        <v>48250629</v>
      </c>
      <c r="LK7" s="40">
        <v>2280521</v>
      </c>
      <c r="LL7" s="40">
        <v>2127909</v>
      </c>
      <c r="LM7" s="40">
        <v>152612</v>
      </c>
      <c r="LN7" s="41">
        <v>0.31729373335838318</v>
      </c>
      <c r="LO7" s="40">
        <v>48412335</v>
      </c>
      <c r="LP7" s="40">
        <v>2166506</v>
      </c>
      <c r="LQ7" s="40">
        <v>2004800</v>
      </c>
      <c r="LR7" s="40">
        <v>161706</v>
      </c>
      <c r="LS7" s="41">
        <v>0.33513760566711426</v>
      </c>
      <c r="LT7" s="40">
        <v>48546519</v>
      </c>
      <c r="LU7" s="40">
        <v>2268188</v>
      </c>
      <c r="LV7" s="40">
        <v>2134004</v>
      </c>
      <c r="LW7" s="40">
        <v>134184</v>
      </c>
      <c r="LX7" s="41">
        <v>0.27716901898384094</v>
      </c>
      <c r="LY7" s="40">
        <v>48697647</v>
      </c>
      <c r="LZ7" s="40">
        <v>2258550</v>
      </c>
      <c r="MA7" s="40">
        <v>2107422</v>
      </c>
      <c r="MB7" s="40">
        <v>151128</v>
      </c>
      <c r="MC7" s="41">
        <v>0.31130552291870117</v>
      </c>
      <c r="MD7" s="40">
        <v>48910803</v>
      </c>
      <c r="ME7" s="40">
        <v>2301462</v>
      </c>
      <c r="MF7" s="40">
        <v>2088306</v>
      </c>
      <c r="MG7" s="40">
        <v>213156</v>
      </c>
      <c r="MH7" s="41">
        <v>0.4377131462097168</v>
      </c>
      <c r="MI7" s="40">
        <v>48995950</v>
      </c>
      <c r="MJ7" s="40">
        <v>2271460</v>
      </c>
      <c r="MK7" s="40">
        <v>2186313</v>
      </c>
      <c r="ML7" s="40">
        <v>85147</v>
      </c>
      <c r="MM7" s="41">
        <v>0.17408628761768341</v>
      </c>
      <c r="MN7" s="139">
        <f>SUM(KV7,KQ7,LA7,LF7,LK7,LP7,LU7,LZ7,ME7,MJ7)</f>
        <v>23050304</v>
      </c>
      <c r="MO7" s="139">
        <f t="shared" ref="MO7:MP22" si="0">SUM(KW7,KR7,LB7,LG7,LL7,LQ7,LV7,MA7,MF7,MK7)</f>
        <v>21249654</v>
      </c>
      <c r="MP7" s="139">
        <f t="shared" si="0"/>
        <v>1800650</v>
      </c>
      <c r="MQ7" s="144">
        <f>(MP7/KK7)*100</f>
        <v>3.8153163556540588</v>
      </c>
      <c r="MR7" s="139">
        <f>SUM(KQ7,KL7,KG7,KV7,LA7,LF7,LK7,LP7,LU7,LZ7,ME7,MJ7)</f>
        <v>26581979</v>
      </c>
      <c r="MS7" s="139">
        <f t="shared" ref="MS7:MT22" si="1">SUM(KR7,KM7,KH7,KW7,LB7,LG7,LL7,LQ7,LV7,MA7,MF7,MK7)</f>
        <v>25230147</v>
      </c>
      <c r="MT7" s="139">
        <f t="shared" si="1"/>
        <v>1351832</v>
      </c>
      <c r="MU7" s="144">
        <f>MT7/(MI7-MT7)*100</f>
        <v>2.8373533958588553</v>
      </c>
    </row>
    <row r="8" spans="1:359" ht="31.5" customHeight="1" thickTop="1" x14ac:dyDescent="0.2">
      <c r="A8" s="140"/>
      <c r="B8" s="42" t="s">
        <v>105</v>
      </c>
      <c r="C8" s="43">
        <v>1827284</v>
      </c>
      <c r="D8" s="43">
        <v>64540</v>
      </c>
      <c r="E8" s="43">
        <v>61147</v>
      </c>
      <c r="F8" s="43">
        <v>3393</v>
      </c>
      <c r="G8" s="43">
        <v>1838396</v>
      </c>
      <c r="H8" s="43">
        <v>68353</v>
      </c>
      <c r="I8" s="43">
        <v>57241</v>
      </c>
      <c r="J8" s="43">
        <v>11112</v>
      </c>
      <c r="K8" s="44">
        <v>0.60811567306518555</v>
      </c>
      <c r="L8" s="43">
        <v>1830862</v>
      </c>
      <c r="M8" s="43">
        <v>60430</v>
      </c>
      <c r="N8" s="43">
        <v>67964</v>
      </c>
      <c r="O8" s="43">
        <v>-7534</v>
      </c>
      <c r="P8" s="44">
        <v>-0.40981376171112061</v>
      </c>
      <c r="Q8" s="43">
        <v>1797890</v>
      </c>
      <c r="R8" s="43">
        <v>30924</v>
      </c>
      <c r="S8" s="43">
        <v>63896</v>
      </c>
      <c r="T8" s="43">
        <v>-32972</v>
      </c>
      <c r="U8" s="44">
        <v>-1.8009003400802612</v>
      </c>
      <c r="V8" s="43">
        <v>1785020</v>
      </c>
      <c r="W8" s="43">
        <v>36168</v>
      </c>
      <c r="X8" s="43">
        <v>49038</v>
      </c>
      <c r="Y8" s="43">
        <v>-12870</v>
      </c>
      <c r="Z8" s="44">
        <v>-0.71583914756774902</v>
      </c>
      <c r="AA8" s="43">
        <v>1790796</v>
      </c>
      <c r="AB8" s="43">
        <v>50359</v>
      </c>
      <c r="AC8" s="43">
        <v>44583</v>
      </c>
      <c r="AD8" s="43">
        <v>5776</v>
      </c>
      <c r="AE8" s="44">
        <v>0.32358181476593018</v>
      </c>
      <c r="AF8" s="43">
        <v>1806680</v>
      </c>
      <c r="AG8" s="43">
        <v>65477</v>
      </c>
      <c r="AH8" s="43">
        <v>49593</v>
      </c>
      <c r="AI8" s="43">
        <v>15884</v>
      </c>
      <c r="AJ8" s="44">
        <v>0.88697987794876099</v>
      </c>
      <c r="AK8" s="43">
        <v>1829773</v>
      </c>
      <c r="AL8" s="43">
        <v>72654</v>
      </c>
      <c r="AM8" s="43">
        <v>49561</v>
      </c>
      <c r="AN8" s="43">
        <v>23093</v>
      </c>
      <c r="AO8" s="44">
        <v>1.2782008647918701</v>
      </c>
      <c r="AP8" s="43">
        <v>1851900</v>
      </c>
      <c r="AQ8" s="43">
        <v>75617</v>
      </c>
      <c r="AR8" s="43">
        <v>53490</v>
      </c>
      <c r="AS8" s="43">
        <v>22127</v>
      </c>
      <c r="AT8" s="44">
        <v>1.2092757225036621</v>
      </c>
      <c r="AU8" s="43">
        <v>1873041</v>
      </c>
      <c r="AV8" s="43">
        <v>79567</v>
      </c>
      <c r="AW8" s="43">
        <v>58426</v>
      </c>
      <c r="AX8" s="43">
        <v>21141</v>
      </c>
      <c r="AY8" s="44">
        <v>1.1415842771530151</v>
      </c>
      <c r="AZ8" s="43">
        <v>1887803</v>
      </c>
      <c r="BA8" s="43">
        <v>74197</v>
      </c>
      <c r="BB8" s="43">
        <v>59435</v>
      </c>
      <c r="BC8" s="43">
        <v>14762</v>
      </c>
      <c r="BD8" s="44">
        <v>0.78813010454177856</v>
      </c>
      <c r="BE8" s="43">
        <v>1876303</v>
      </c>
      <c r="BF8" s="43">
        <v>57665</v>
      </c>
      <c r="BG8" s="43">
        <v>69165</v>
      </c>
      <c r="BH8" s="43">
        <v>-11500</v>
      </c>
      <c r="BI8" s="44">
        <v>-0.60917371511459351</v>
      </c>
      <c r="BJ8" s="43">
        <v>1885317</v>
      </c>
      <c r="BK8" s="43">
        <v>75406</v>
      </c>
      <c r="BL8" s="43">
        <v>66392</v>
      </c>
      <c r="BM8" s="43">
        <v>9014</v>
      </c>
      <c r="BN8" s="44">
        <v>0.4804128110408783</v>
      </c>
      <c r="BO8" s="43">
        <v>1899867</v>
      </c>
      <c r="BP8" s="43">
        <v>76829</v>
      </c>
      <c r="BQ8" s="43">
        <v>62279</v>
      </c>
      <c r="BR8" s="43">
        <v>14550</v>
      </c>
      <c r="BS8" s="44">
        <v>0.77175348997116089</v>
      </c>
      <c r="BT8" s="43">
        <v>1909619</v>
      </c>
      <c r="BU8" s="43">
        <v>79501</v>
      </c>
      <c r="BV8" s="43">
        <v>69749</v>
      </c>
      <c r="BW8" s="43">
        <v>9752</v>
      </c>
      <c r="BX8" s="44">
        <v>0.51329910755157471</v>
      </c>
      <c r="BY8" s="43">
        <v>1919653</v>
      </c>
      <c r="BZ8" s="43">
        <v>72139</v>
      </c>
      <c r="CA8" s="43">
        <v>62105</v>
      </c>
      <c r="CB8" s="43">
        <v>10034</v>
      </c>
      <c r="CC8" s="44">
        <v>0.52544510364532471</v>
      </c>
      <c r="CD8" s="43">
        <v>1938410</v>
      </c>
      <c r="CE8" s="43">
        <v>83554</v>
      </c>
      <c r="CF8" s="43">
        <v>64797</v>
      </c>
      <c r="CG8" s="43">
        <v>18757</v>
      </c>
      <c r="CH8" s="44">
        <v>0.97710365056991577</v>
      </c>
      <c r="CI8" s="43">
        <v>1963483</v>
      </c>
      <c r="CJ8" s="43">
        <v>89677</v>
      </c>
      <c r="CK8" s="43">
        <v>64604</v>
      </c>
      <c r="CL8" s="43">
        <v>25073</v>
      </c>
      <c r="CM8" s="44">
        <v>1.293482780456543</v>
      </c>
      <c r="CN8" s="43">
        <v>1988172</v>
      </c>
      <c r="CO8" s="43">
        <v>94977</v>
      </c>
      <c r="CP8" s="43">
        <v>70288</v>
      </c>
      <c r="CQ8" s="43">
        <v>24689</v>
      </c>
      <c r="CR8" s="44">
        <v>1.2574083805084229</v>
      </c>
      <c r="CS8" s="43">
        <v>2011521</v>
      </c>
      <c r="CT8" s="43">
        <v>97623</v>
      </c>
      <c r="CU8" s="43">
        <v>74274</v>
      </c>
      <c r="CV8" s="43">
        <v>23349</v>
      </c>
      <c r="CW8" s="44">
        <v>1.1743953227996826</v>
      </c>
      <c r="CX8" s="43">
        <v>2029636</v>
      </c>
      <c r="CY8" s="43">
        <v>92452</v>
      </c>
      <c r="CZ8" s="43">
        <v>74337</v>
      </c>
      <c r="DA8" s="43">
        <v>18115</v>
      </c>
      <c r="DB8" s="44">
        <v>0.90056228637695313</v>
      </c>
      <c r="DC8" s="43">
        <v>2039231</v>
      </c>
      <c r="DD8" s="43">
        <v>90494</v>
      </c>
      <c r="DE8" s="43">
        <v>80899</v>
      </c>
      <c r="DF8" s="43">
        <v>9595</v>
      </c>
      <c r="DG8" s="44">
        <v>0.47274485230445862</v>
      </c>
      <c r="DH8" s="43">
        <v>2056765</v>
      </c>
      <c r="DI8" s="43">
        <v>88253</v>
      </c>
      <c r="DJ8" s="43">
        <v>70719</v>
      </c>
      <c r="DK8" s="43">
        <v>17534</v>
      </c>
      <c r="DL8" s="44">
        <v>0.85983395576477051</v>
      </c>
      <c r="DM8" s="43">
        <v>2041826</v>
      </c>
      <c r="DN8" s="43">
        <v>66690</v>
      </c>
      <c r="DO8" s="43">
        <v>81629</v>
      </c>
      <c r="DP8" s="43">
        <v>-14939</v>
      </c>
      <c r="DQ8" s="44">
        <v>-0.72633481025695801</v>
      </c>
      <c r="DR8" s="43">
        <v>2046397</v>
      </c>
      <c r="DS8" s="43">
        <v>87000</v>
      </c>
      <c r="DT8" s="43">
        <v>82429</v>
      </c>
      <c r="DU8" s="43">
        <v>4571</v>
      </c>
      <c r="DV8" s="44">
        <v>0.22386825084686279</v>
      </c>
      <c r="DW8" s="43">
        <v>2062316</v>
      </c>
      <c r="DX8" s="43">
        <v>92303</v>
      </c>
      <c r="DY8" s="43">
        <v>76384</v>
      </c>
      <c r="DZ8" s="43">
        <v>15919</v>
      </c>
      <c r="EA8" s="44">
        <v>0.77790379524230957</v>
      </c>
      <c r="EB8" s="43">
        <v>2070398</v>
      </c>
      <c r="EC8" s="43">
        <v>91778</v>
      </c>
      <c r="ED8" s="43">
        <v>83696</v>
      </c>
      <c r="EE8" s="43">
        <v>8082</v>
      </c>
      <c r="EF8" s="44">
        <v>0.39188951253890991</v>
      </c>
      <c r="EG8" s="43">
        <v>2082817</v>
      </c>
      <c r="EH8" s="43">
        <v>87649</v>
      </c>
      <c r="EI8" s="43">
        <v>75230</v>
      </c>
      <c r="EJ8" s="43">
        <v>12419</v>
      </c>
      <c r="EK8" s="44">
        <v>0.59983634948730469</v>
      </c>
      <c r="EL8" s="43">
        <v>2099764</v>
      </c>
      <c r="EM8" s="43">
        <v>95009</v>
      </c>
      <c r="EN8" s="43">
        <v>78062</v>
      </c>
      <c r="EO8" s="43">
        <v>16947</v>
      </c>
      <c r="EP8" s="44">
        <v>0.81365764141082764</v>
      </c>
      <c r="EQ8" s="43">
        <v>2122638</v>
      </c>
      <c r="ER8" s="43">
        <v>98771</v>
      </c>
      <c r="ES8" s="43">
        <v>75897</v>
      </c>
      <c r="ET8" s="43">
        <v>22874</v>
      </c>
      <c r="EU8" s="44">
        <v>1.0893604755401611</v>
      </c>
      <c r="EV8" s="43">
        <v>2141634</v>
      </c>
      <c r="EW8" s="43">
        <v>99623</v>
      </c>
      <c r="EX8" s="43">
        <v>80627</v>
      </c>
      <c r="EY8" s="43">
        <v>18996</v>
      </c>
      <c r="EZ8" s="44">
        <v>0.89492416381835938</v>
      </c>
      <c r="FA8" s="43">
        <v>2162507</v>
      </c>
      <c r="FB8" s="43">
        <v>105113</v>
      </c>
      <c r="FC8" s="43">
        <v>84240</v>
      </c>
      <c r="FD8" s="43">
        <v>20873</v>
      </c>
      <c r="FE8" s="44">
        <v>0.97462964057922363</v>
      </c>
      <c r="FF8" s="43">
        <v>2182369</v>
      </c>
      <c r="FG8" s="43">
        <v>98060</v>
      </c>
      <c r="FH8" s="43">
        <v>78198</v>
      </c>
      <c r="FI8" s="43">
        <v>19862</v>
      </c>
      <c r="FJ8" s="44">
        <v>0.91847103834152222</v>
      </c>
      <c r="FK8" s="43">
        <v>2189967</v>
      </c>
      <c r="FL8" s="43">
        <v>89558</v>
      </c>
      <c r="FM8" s="43">
        <v>81960</v>
      </c>
      <c r="FN8" s="43">
        <v>7598</v>
      </c>
      <c r="FO8" s="44">
        <v>0.34815376996994019</v>
      </c>
      <c r="FP8" s="43">
        <v>2192126</v>
      </c>
      <c r="FQ8" s="43">
        <v>83581</v>
      </c>
      <c r="FR8" s="43">
        <v>81422</v>
      </c>
      <c r="FS8" s="43">
        <v>2159</v>
      </c>
      <c r="FT8" s="44">
        <v>9.8585963249206543E-2</v>
      </c>
      <c r="FU8" s="43">
        <v>2160395</v>
      </c>
      <c r="FV8" s="43">
        <v>64000</v>
      </c>
      <c r="FW8" s="43">
        <v>95731</v>
      </c>
      <c r="FX8" s="43">
        <v>-31731</v>
      </c>
      <c r="FY8" s="44">
        <v>-1.4474989175796509</v>
      </c>
      <c r="FZ8" s="43">
        <v>2158340</v>
      </c>
      <c r="GA8" s="43">
        <v>90410</v>
      </c>
      <c r="GB8" s="43">
        <v>92465</v>
      </c>
      <c r="GC8" s="43">
        <v>-2055</v>
      </c>
      <c r="GD8" s="44">
        <v>-9.5121495425701141E-2</v>
      </c>
      <c r="GE8" s="43">
        <v>2172568</v>
      </c>
      <c r="GF8" s="43">
        <v>93097</v>
      </c>
      <c r="GG8" s="43">
        <v>78869</v>
      </c>
      <c r="GH8" s="43">
        <v>14228</v>
      </c>
      <c r="GI8" s="44">
        <v>0.65921032428741455</v>
      </c>
      <c r="GJ8" s="43">
        <v>2183429</v>
      </c>
      <c r="GK8" s="43">
        <v>100051</v>
      </c>
      <c r="GL8" s="43">
        <v>89190</v>
      </c>
      <c r="GM8" s="43">
        <v>10861</v>
      </c>
      <c r="GN8" s="44">
        <v>0.49991530179977417</v>
      </c>
      <c r="GO8" s="43">
        <v>2196122</v>
      </c>
      <c r="GP8" s="43">
        <v>89642</v>
      </c>
      <c r="GQ8" s="43">
        <v>76949</v>
      </c>
      <c r="GR8" s="43">
        <v>12693</v>
      </c>
      <c r="GS8" s="44">
        <v>0.58133327960968018</v>
      </c>
      <c r="GT8" s="43">
        <v>2209590</v>
      </c>
      <c r="GU8" s="43">
        <v>97905</v>
      </c>
      <c r="GV8" s="43">
        <v>84437</v>
      </c>
      <c r="GW8" s="43">
        <v>13468</v>
      </c>
      <c r="GX8" s="44">
        <v>0.6132628321647644</v>
      </c>
      <c r="GY8" s="43">
        <v>2224295</v>
      </c>
      <c r="GZ8" s="43">
        <v>98671</v>
      </c>
      <c r="HA8" s="43">
        <v>83966</v>
      </c>
      <c r="HB8" s="43">
        <v>14705</v>
      </c>
      <c r="HC8" s="44">
        <v>0.66550809144973755</v>
      </c>
      <c r="HD8" s="43">
        <v>2239195</v>
      </c>
      <c r="HE8" s="43">
        <v>97180</v>
      </c>
      <c r="HF8" s="43">
        <v>82280</v>
      </c>
      <c r="HG8" s="43">
        <v>14900</v>
      </c>
      <c r="HH8" s="44">
        <v>0.66987514495849609</v>
      </c>
      <c r="HI8" s="43">
        <v>2257121</v>
      </c>
      <c r="HJ8" s="43">
        <v>106901</v>
      </c>
      <c r="HK8" s="43">
        <v>88975</v>
      </c>
      <c r="HL8" s="43">
        <v>17926</v>
      </c>
      <c r="HM8" s="44">
        <v>0.8005555272102356</v>
      </c>
      <c r="HN8" s="43">
        <v>2273128</v>
      </c>
      <c r="HO8" s="43">
        <v>97744</v>
      </c>
      <c r="HP8" s="43">
        <v>81737</v>
      </c>
      <c r="HQ8" s="43">
        <v>16007</v>
      </c>
      <c r="HR8" s="44">
        <v>0.70917773246765137</v>
      </c>
      <c r="HS8" s="43">
        <v>2282706</v>
      </c>
      <c r="HT8" s="43">
        <v>93713</v>
      </c>
      <c r="HU8" s="43">
        <v>84135</v>
      </c>
      <c r="HV8" s="43">
        <v>9578</v>
      </c>
      <c r="HW8" s="44">
        <v>0.42135772109031677</v>
      </c>
      <c r="HX8" s="43">
        <v>2286923</v>
      </c>
      <c r="HY8" s="43">
        <v>88204</v>
      </c>
      <c r="HZ8" s="43">
        <v>83987</v>
      </c>
      <c r="IA8" s="43">
        <v>4217</v>
      </c>
      <c r="IB8" s="44">
        <v>0.18473689258098602</v>
      </c>
      <c r="IC8" s="43">
        <v>2267175</v>
      </c>
      <c r="ID8" s="43">
        <v>69713</v>
      </c>
      <c r="IE8" s="43">
        <v>89461</v>
      </c>
      <c r="IF8" s="43">
        <v>-19748</v>
      </c>
      <c r="IG8" s="44">
        <v>-0.8635183572769165</v>
      </c>
      <c r="IH8" s="43">
        <v>2271237</v>
      </c>
      <c r="II8" s="43">
        <v>96958</v>
      </c>
      <c r="IJ8" s="43">
        <v>92896</v>
      </c>
      <c r="IK8" s="43">
        <v>4062</v>
      </c>
      <c r="IL8" s="44">
        <v>0.17916570603847504</v>
      </c>
      <c r="IM8" s="43">
        <v>2289366</v>
      </c>
      <c r="IN8" s="43">
        <v>106822</v>
      </c>
      <c r="IO8" s="43">
        <v>88693</v>
      </c>
      <c r="IP8" s="43">
        <v>18129</v>
      </c>
      <c r="IQ8" s="44">
        <v>0.79819941520690918</v>
      </c>
      <c r="IR8" s="43">
        <v>2299643</v>
      </c>
      <c r="IS8" s="43">
        <v>103252</v>
      </c>
      <c r="IT8" s="43">
        <v>92975</v>
      </c>
      <c r="IU8" s="43">
        <v>10277</v>
      </c>
      <c r="IV8" s="44">
        <v>0.44890156388282776</v>
      </c>
      <c r="IW8" s="43">
        <v>2315327</v>
      </c>
      <c r="IX8" s="43">
        <v>108837</v>
      </c>
      <c r="IY8" s="43">
        <v>93153</v>
      </c>
      <c r="IZ8" s="43">
        <v>15684</v>
      </c>
      <c r="JA8" s="44">
        <v>0.68201887607574463</v>
      </c>
      <c r="JB8" s="43">
        <v>2325816</v>
      </c>
      <c r="JC8" s="43">
        <v>104180</v>
      </c>
      <c r="JD8" s="43">
        <v>93691</v>
      </c>
      <c r="JE8" s="43">
        <v>10489</v>
      </c>
      <c r="JF8" s="44">
        <v>0.45302456617355347</v>
      </c>
      <c r="JG8" s="43">
        <v>2344615</v>
      </c>
      <c r="JH8" s="43">
        <v>106326</v>
      </c>
      <c r="JI8" s="43">
        <v>87527</v>
      </c>
      <c r="JJ8" s="43">
        <v>18799</v>
      </c>
      <c r="JK8" s="44">
        <v>0.80827546119689941</v>
      </c>
      <c r="JL8" s="43">
        <v>2358442</v>
      </c>
      <c r="JM8" s="43">
        <v>110113</v>
      </c>
      <c r="JN8" s="43">
        <v>96286</v>
      </c>
      <c r="JO8" s="43">
        <v>13827</v>
      </c>
      <c r="JP8" s="44">
        <v>0.58973437547683716</v>
      </c>
      <c r="JQ8" s="43">
        <v>2374142</v>
      </c>
      <c r="JR8" s="43">
        <v>112273</v>
      </c>
      <c r="JS8" s="43">
        <v>96573</v>
      </c>
      <c r="JT8" s="43">
        <v>15700</v>
      </c>
      <c r="JU8" s="44">
        <v>0.66569370031356812</v>
      </c>
      <c r="JV8" s="43">
        <v>2391143</v>
      </c>
      <c r="JW8" s="43">
        <v>106522</v>
      </c>
      <c r="JX8" s="43">
        <v>89521</v>
      </c>
      <c r="JY8" s="43">
        <v>17001</v>
      </c>
      <c r="JZ8" s="44">
        <v>0.71609026193618774</v>
      </c>
      <c r="KA8" s="43">
        <v>2399112</v>
      </c>
      <c r="KB8" s="43">
        <v>106344</v>
      </c>
      <c r="KC8" s="43">
        <v>98375</v>
      </c>
      <c r="KD8" s="43">
        <v>7969</v>
      </c>
      <c r="KE8" s="44">
        <v>0.3332715630531311</v>
      </c>
      <c r="KF8" s="43">
        <v>2406911</v>
      </c>
      <c r="KG8" s="43">
        <v>97310</v>
      </c>
      <c r="KH8" s="43">
        <v>89511</v>
      </c>
      <c r="KI8" s="43">
        <v>7799</v>
      </c>
      <c r="KJ8" s="44">
        <v>0.32507860660552979</v>
      </c>
      <c r="KK8" s="43">
        <v>2380278</v>
      </c>
      <c r="KL8" s="43">
        <v>74626</v>
      </c>
      <c r="KM8" s="43">
        <v>101259</v>
      </c>
      <c r="KN8" s="43">
        <v>-26633</v>
      </c>
      <c r="KO8" s="44">
        <v>-1.1065219640731812</v>
      </c>
      <c r="KP8" s="43">
        <v>2383828</v>
      </c>
      <c r="KQ8" s="43">
        <v>108163</v>
      </c>
      <c r="KR8" s="43">
        <v>104613</v>
      </c>
      <c r="KS8" s="43">
        <v>3550</v>
      </c>
      <c r="KT8" s="44">
        <v>0.14914225041866302</v>
      </c>
      <c r="KU8" s="43">
        <v>2405914</v>
      </c>
      <c r="KV8" s="43">
        <v>122898</v>
      </c>
      <c r="KW8" s="43">
        <v>100812</v>
      </c>
      <c r="KX8" s="43">
        <v>22086</v>
      </c>
      <c r="KY8" s="44">
        <v>0.92649298906326294</v>
      </c>
      <c r="KZ8" s="43">
        <v>2411728</v>
      </c>
      <c r="LA8" s="43">
        <v>105929</v>
      </c>
      <c r="LB8" s="43">
        <v>100115</v>
      </c>
      <c r="LC8" s="43">
        <v>5814</v>
      </c>
      <c r="LD8" s="44">
        <v>0.24165453016757965</v>
      </c>
      <c r="LE8" s="43">
        <v>2425220</v>
      </c>
      <c r="LF8" s="43">
        <v>111192</v>
      </c>
      <c r="LG8" s="43">
        <v>97700</v>
      </c>
      <c r="LH8" s="43">
        <v>13492</v>
      </c>
      <c r="LI8" s="44">
        <v>0.55943292379379272</v>
      </c>
      <c r="LJ8" s="43">
        <v>2437093</v>
      </c>
      <c r="LK8" s="43">
        <v>114691</v>
      </c>
      <c r="LL8" s="43">
        <v>102818</v>
      </c>
      <c r="LM8" s="43">
        <v>11873</v>
      </c>
      <c r="LN8" s="44">
        <v>0.48956382274627686</v>
      </c>
      <c r="LO8" s="43">
        <v>2449652</v>
      </c>
      <c r="LP8" s="43">
        <v>109592</v>
      </c>
      <c r="LQ8" s="43">
        <v>97033</v>
      </c>
      <c r="LR8" s="43">
        <v>12559</v>
      </c>
      <c r="LS8" s="44">
        <v>0.5153270959854126</v>
      </c>
      <c r="LT8" s="43">
        <v>2458810</v>
      </c>
      <c r="LU8" s="43">
        <v>114064</v>
      </c>
      <c r="LV8" s="43">
        <v>104906</v>
      </c>
      <c r="LW8" s="43">
        <v>9158</v>
      </c>
      <c r="LX8" s="44">
        <v>0.37384903430938721</v>
      </c>
      <c r="LY8" s="43">
        <v>2471477</v>
      </c>
      <c r="LZ8" s="43">
        <v>115006</v>
      </c>
      <c r="MA8" s="43">
        <v>102339</v>
      </c>
      <c r="MB8" s="43">
        <v>12667</v>
      </c>
      <c r="MC8" s="44">
        <v>0.51516789197921753</v>
      </c>
      <c r="MD8" s="43">
        <v>2489654</v>
      </c>
      <c r="ME8" s="43">
        <v>116599</v>
      </c>
      <c r="MF8" s="43">
        <v>98422</v>
      </c>
      <c r="MG8" s="43">
        <v>18177</v>
      </c>
      <c r="MH8" s="44">
        <v>0.73547112941741943</v>
      </c>
      <c r="MI8" s="43">
        <v>2494140</v>
      </c>
      <c r="MJ8" s="43">
        <v>109608</v>
      </c>
      <c r="MK8" s="43">
        <v>105122</v>
      </c>
      <c r="ML8" s="43">
        <v>4486</v>
      </c>
      <c r="MM8" s="44">
        <v>0.18018567562103271</v>
      </c>
      <c r="MN8" s="43">
        <f t="shared" ref="MN8:MP40" si="2">SUM(KV8,KQ8,LA8,LF8,LK8,LP8,LU8,LZ8,ME8,MJ8)</f>
        <v>1127742</v>
      </c>
      <c r="MO8" s="43">
        <f t="shared" si="0"/>
        <v>1013880</v>
      </c>
      <c r="MP8" s="43">
        <f t="shared" si="0"/>
        <v>113862</v>
      </c>
      <c r="MQ8" s="44">
        <f t="shared" ref="MQ8:MQ39" si="3">(MP8/KK8)*100</f>
        <v>4.7835588952214829</v>
      </c>
      <c r="MR8" s="43">
        <f t="shared" ref="MR8:MT40" si="4">SUM(KQ8,KL8,KG8,KV8,LA8,LF8,LK8,LP8,LU8,LZ8,ME8,MJ8)</f>
        <v>1299678</v>
      </c>
      <c r="MS8" s="43">
        <f t="shared" si="1"/>
        <v>1204650</v>
      </c>
      <c r="MT8" s="43">
        <f t="shared" si="1"/>
        <v>95028</v>
      </c>
      <c r="MU8" s="44">
        <f t="shared" ref="MU8:MU39" si="5">MT8/(MI8-MT8)*100</f>
        <v>3.9609655572561846</v>
      </c>
    </row>
    <row r="9" spans="1:359" ht="31.5" customHeight="1" x14ac:dyDescent="0.2">
      <c r="A9" s="140"/>
      <c r="B9" s="45" t="s">
        <v>106</v>
      </c>
      <c r="C9" s="46">
        <v>240889</v>
      </c>
      <c r="D9" s="46">
        <v>9670</v>
      </c>
      <c r="E9" s="46">
        <v>9485</v>
      </c>
      <c r="F9" s="47">
        <v>185</v>
      </c>
      <c r="G9" s="46">
        <v>242106</v>
      </c>
      <c r="H9" s="46">
        <v>10992</v>
      </c>
      <c r="I9" s="46">
        <v>9775</v>
      </c>
      <c r="J9" s="46">
        <v>1217</v>
      </c>
      <c r="K9" s="48">
        <v>0.50521194934844971</v>
      </c>
      <c r="L9" s="46">
        <v>241010</v>
      </c>
      <c r="M9" s="46">
        <v>9486</v>
      </c>
      <c r="N9" s="46">
        <v>10582</v>
      </c>
      <c r="O9" s="46">
        <v>-1096</v>
      </c>
      <c r="P9" s="48">
        <v>-0.45269426703453064</v>
      </c>
      <c r="Q9" s="46">
        <v>235494</v>
      </c>
      <c r="R9" s="46">
        <v>4013</v>
      </c>
      <c r="S9" s="46">
        <v>9529</v>
      </c>
      <c r="T9" s="46">
        <v>-5516</v>
      </c>
      <c r="U9" s="48">
        <v>-2.2887017726898193</v>
      </c>
      <c r="V9" s="46">
        <v>234003</v>
      </c>
      <c r="W9" s="46">
        <v>5908</v>
      </c>
      <c r="X9" s="46">
        <v>7399</v>
      </c>
      <c r="Y9" s="46">
        <v>-1491</v>
      </c>
      <c r="Z9" s="48">
        <v>-0.63313716650009155</v>
      </c>
      <c r="AA9" s="46">
        <v>234732</v>
      </c>
      <c r="AB9" s="46">
        <v>7596</v>
      </c>
      <c r="AC9" s="46">
        <v>6867</v>
      </c>
      <c r="AD9" s="47">
        <v>729</v>
      </c>
      <c r="AE9" s="48">
        <v>0.31153446435928345</v>
      </c>
      <c r="AF9" s="46">
        <v>236036</v>
      </c>
      <c r="AG9" s="46">
        <v>9075</v>
      </c>
      <c r="AH9" s="46">
        <v>7771</v>
      </c>
      <c r="AI9" s="46">
        <v>1304</v>
      </c>
      <c r="AJ9" s="48">
        <v>0.55552715063095093</v>
      </c>
      <c r="AK9" s="46">
        <v>237727</v>
      </c>
      <c r="AL9" s="46">
        <v>9597</v>
      </c>
      <c r="AM9" s="46">
        <v>7906</v>
      </c>
      <c r="AN9" s="46">
        <v>1691</v>
      </c>
      <c r="AO9" s="48">
        <v>0.7164161205291748</v>
      </c>
      <c r="AP9" s="46">
        <v>239398</v>
      </c>
      <c r="AQ9" s="46">
        <v>9984</v>
      </c>
      <c r="AR9" s="46">
        <v>8313</v>
      </c>
      <c r="AS9" s="46">
        <v>1671</v>
      </c>
      <c r="AT9" s="48">
        <v>0.70290714502334595</v>
      </c>
      <c r="AU9" s="46">
        <v>240970</v>
      </c>
      <c r="AV9" s="46">
        <v>10414</v>
      </c>
      <c r="AW9" s="46">
        <v>8842</v>
      </c>
      <c r="AX9" s="46">
        <v>1572</v>
      </c>
      <c r="AY9" s="48">
        <v>0.65664708614349365</v>
      </c>
      <c r="AZ9" s="46">
        <v>241912</v>
      </c>
      <c r="BA9" s="46">
        <v>10042</v>
      </c>
      <c r="BB9" s="46">
        <v>9100</v>
      </c>
      <c r="BC9" s="47">
        <v>942</v>
      </c>
      <c r="BD9" s="48">
        <v>0.39092004299163818</v>
      </c>
      <c r="BE9" s="46">
        <v>241747</v>
      </c>
      <c r="BF9" s="46">
        <v>8126</v>
      </c>
      <c r="BG9" s="46">
        <v>8291</v>
      </c>
      <c r="BH9" s="47">
        <v>-165</v>
      </c>
      <c r="BI9" s="48">
        <v>-6.8206623196601868E-2</v>
      </c>
      <c r="BJ9" s="46">
        <v>242327</v>
      </c>
      <c r="BK9" s="46">
        <v>10411</v>
      </c>
      <c r="BL9" s="46">
        <v>9831</v>
      </c>
      <c r="BM9" s="47">
        <v>580</v>
      </c>
      <c r="BN9" s="48">
        <v>0.2399202436208725</v>
      </c>
      <c r="BO9" s="46">
        <v>244291</v>
      </c>
      <c r="BP9" s="46">
        <v>11435</v>
      </c>
      <c r="BQ9" s="46">
        <v>9471</v>
      </c>
      <c r="BR9" s="46">
        <v>1964</v>
      </c>
      <c r="BS9" s="48">
        <v>0.81047511100769043</v>
      </c>
      <c r="BT9" s="46">
        <v>244767</v>
      </c>
      <c r="BU9" s="46">
        <v>10639</v>
      </c>
      <c r="BV9" s="46">
        <v>10163</v>
      </c>
      <c r="BW9" s="47">
        <v>476</v>
      </c>
      <c r="BX9" s="48">
        <v>0.19484958052635193</v>
      </c>
      <c r="BY9" s="46">
        <v>245372</v>
      </c>
      <c r="BZ9" s="46">
        <v>9847</v>
      </c>
      <c r="CA9" s="46">
        <v>9242</v>
      </c>
      <c r="CB9" s="47">
        <v>605</v>
      </c>
      <c r="CC9" s="48">
        <v>0.24717384576797485</v>
      </c>
      <c r="CD9" s="46">
        <v>246844</v>
      </c>
      <c r="CE9" s="46">
        <v>11414</v>
      </c>
      <c r="CF9" s="46">
        <v>9942</v>
      </c>
      <c r="CG9" s="46">
        <v>1472</v>
      </c>
      <c r="CH9" s="48">
        <v>0.59990543127059937</v>
      </c>
      <c r="CI9" s="46">
        <v>250200</v>
      </c>
      <c r="CJ9" s="46">
        <v>13211</v>
      </c>
      <c r="CK9" s="46">
        <v>9855</v>
      </c>
      <c r="CL9" s="46">
        <v>3356</v>
      </c>
      <c r="CM9" s="48">
        <v>1.3595631122589111</v>
      </c>
      <c r="CN9" s="46">
        <v>253002</v>
      </c>
      <c r="CO9" s="46">
        <v>13632</v>
      </c>
      <c r="CP9" s="46">
        <v>10830</v>
      </c>
      <c r="CQ9" s="46">
        <v>2802</v>
      </c>
      <c r="CR9" s="48">
        <v>1.1199040412902832</v>
      </c>
      <c r="CS9" s="46">
        <v>255833</v>
      </c>
      <c r="CT9" s="46">
        <v>13824</v>
      </c>
      <c r="CU9" s="46">
        <v>10993</v>
      </c>
      <c r="CV9" s="46">
        <v>2831</v>
      </c>
      <c r="CW9" s="48">
        <v>1.1189634799957275</v>
      </c>
      <c r="CX9" s="46">
        <v>256613</v>
      </c>
      <c r="CY9" s="46">
        <v>12950</v>
      </c>
      <c r="CZ9" s="46">
        <v>12170</v>
      </c>
      <c r="DA9" s="47">
        <v>780</v>
      </c>
      <c r="DB9" s="48">
        <v>0.30488640069961548</v>
      </c>
      <c r="DC9" s="46">
        <v>257576</v>
      </c>
      <c r="DD9" s="46">
        <v>12486</v>
      </c>
      <c r="DE9" s="46">
        <v>11523</v>
      </c>
      <c r="DF9" s="47">
        <v>963</v>
      </c>
      <c r="DG9" s="48">
        <v>0.37527325749397278</v>
      </c>
      <c r="DH9" s="46">
        <v>259136</v>
      </c>
      <c r="DI9" s="46">
        <v>12510</v>
      </c>
      <c r="DJ9" s="46">
        <v>10950</v>
      </c>
      <c r="DK9" s="46">
        <v>1560</v>
      </c>
      <c r="DL9" s="48">
        <v>0.60564649105072021</v>
      </c>
      <c r="DM9" s="46">
        <v>258102</v>
      </c>
      <c r="DN9" s="46">
        <v>10324</v>
      </c>
      <c r="DO9" s="46">
        <v>11358</v>
      </c>
      <c r="DP9" s="46">
        <v>-1034</v>
      </c>
      <c r="DQ9" s="48">
        <v>-0.39901828765869141</v>
      </c>
      <c r="DR9" s="46">
        <v>258980</v>
      </c>
      <c r="DS9" s="46">
        <v>12803</v>
      </c>
      <c r="DT9" s="46">
        <v>11925</v>
      </c>
      <c r="DU9" s="47">
        <v>878</v>
      </c>
      <c r="DV9" s="48">
        <v>0.34017559885978699</v>
      </c>
      <c r="DW9" s="46">
        <v>261918</v>
      </c>
      <c r="DX9" s="46">
        <v>14831</v>
      </c>
      <c r="DY9" s="46">
        <v>11893</v>
      </c>
      <c r="DZ9" s="46">
        <v>2938</v>
      </c>
      <c r="EA9" s="48">
        <v>1.1344505548477173</v>
      </c>
      <c r="EB9" s="46">
        <v>263310</v>
      </c>
      <c r="EC9" s="46">
        <v>14240</v>
      </c>
      <c r="ED9" s="46">
        <v>12848</v>
      </c>
      <c r="EE9" s="46">
        <v>1392</v>
      </c>
      <c r="EF9" s="48">
        <v>0.53146404027938843</v>
      </c>
      <c r="EG9" s="46">
        <v>264462</v>
      </c>
      <c r="EH9" s="46">
        <v>12838</v>
      </c>
      <c r="EI9" s="46">
        <v>11686</v>
      </c>
      <c r="EJ9" s="46">
        <v>1152</v>
      </c>
      <c r="EK9" s="48">
        <v>0.43750712275505066</v>
      </c>
      <c r="EL9" s="46">
        <v>266562</v>
      </c>
      <c r="EM9" s="46">
        <v>13833</v>
      </c>
      <c r="EN9" s="46">
        <v>11733</v>
      </c>
      <c r="EO9" s="46">
        <v>2100</v>
      </c>
      <c r="EP9" s="48">
        <v>0.79406493902206421</v>
      </c>
      <c r="EQ9" s="46">
        <v>269320</v>
      </c>
      <c r="ER9" s="46">
        <v>14153</v>
      </c>
      <c r="ES9" s="46">
        <v>11395</v>
      </c>
      <c r="ET9" s="46">
        <v>2758</v>
      </c>
      <c r="EU9" s="48">
        <v>1.0346560478210449</v>
      </c>
      <c r="EV9" s="46">
        <v>270948</v>
      </c>
      <c r="EW9" s="46">
        <v>13899</v>
      </c>
      <c r="EX9" s="46">
        <v>12271</v>
      </c>
      <c r="EY9" s="46">
        <v>1628</v>
      </c>
      <c r="EZ9" s="48">
        <v>0.60448539257049561</v>
      </c>
      <c r="FA9" s="46">
        <v>272878</v>
      </c>
      <c r="FB9" s="46">
        <v>14596</v>
      </c>
      <c r="FC9" s="46">
        <v>12666</v>
      </c>
      <c r="FD9" s="46">
        <v>1930</v>
      </c>
      <c r="FE9" s="48">
        <v>0.71231383085250854</v>
      </c>
      <c r="FF9" s="46">
        <v>274716</v>
      </c>
      <c r="FG9" s="46">
        <v>13498</v>
      </c>
      <c r="FH9" s="46">
        <v>11660</v>
      </c>
      <c r="FI9" s="46">
        <v>1838</v>
      </c>
      <c r="FJ9" s="48">
        <v>0.67356109619140625</v>
      </c>
      <c r="FK9" s="46">
        <v>275430</v>
      </c>
      <c r="FL9" s="46">
        <v>12463</v>
      </c>
      <c r="FM9" s="46">
        <v>11749</v>
      </c>
      <c r="FN9" s="47">
        <v>714</v>
      </c>
      <c r="FO9" s="48">
        <v>0.25990477204322815</v>
      </c>
      <c r="FP9" s="46">
        <v>275618</v>
      </c>
      <c r="FQ9" s="46">
        <v>11029</v>
      </c>
      <c r="FR9" s="46">
        <v>10841</v>
      </c>
      <c r="FS9" s="47">
        <v>188</v>
      </c>
      <c r="FT9" s="48">
        <v>6.8256907165050507E-2</v>
      </c>
      <c r="FU9" s="46">
        <v>274245</v>
      </c>
      <c r="FV9" s="46">
        <v>9339</v>
      </c>
      <c r="FW9" s="46">
        <v>10712</v>
      </c>
      <c r="FX9" s="46">
        <v>-1373</v>
      </c>
      <c r="FY9" s="48">
        <v>-0.49815323948860168</v>
      </c>
      <c r="FZ9" s="46">
        <v>273848</v>
      </c>
      <c r="GA9" s="46">
        <v>12538</v>
      </c>
      <c r="GB9" s="46">
        <v>12935</v>
      </c>
      <c r="GC9" s="47">
        <v>-397</v>
      </c>
      <c r="GD9" s="48">
        <v>-0.14476107060909271</v>
      </c>
      <c r="GE9" s="46">
        <v>276325</v>
      </c>
      <c r="GF9" s="46">
        <v>14523</v>
      </c>
      <c r="GG9" s="46">
        <v>12046</v>
      </c>
      <c r="GH9" s="46">
        <v>2477</v>
      </c>
      <c r="GI9" s="48">
        <v>0.90451639890670776</v>
      </c>
      <c r="GJ9" s="46">
        <v>277426</v>
      </c>
      <c r="GK9" s="46">
        <v>14471</v>
      </c>
      <c r="GL9" s="46">
        <v>13370</v>
      </c>
      <c r="GM9" s="46">
        <v>1101</v>
      </c>
      <c r="GN9" s="48">
        <v>0.39844384789466858</v>
      </c>
      <c r="GO9" s="46">
        <v>278330</v>
      </c>
      <c r="GP9" s="46">
        <v>12564</v>
      </c>
      <c r="GQ9" s="46">
        <v>11660</v>
      </c>
      <c r="GR9" s="47">
        <v>904</v>
      </c>
      <c r="GS9" s="48">
        <v>0.3258526623249054</v>
      </c>
      <c r="GT9" s="46">
        <v>280143</v>
      </c>
      <c r="GU9" s="46">
        <v>14467</v>
      </c>
      <c r="GV9" s="46">
        <v>12654</v>
      </c>
      <c r="GW9" s="46">
        <v>1813</v>
      </c>
      <c r="GX9" s="48">
        <v>0.65138506889343262</v>
      </c>
      <c r="GY9" s="46">
        <v>282285</v>
      </c>
      <c r="GZ9" s="46">
        <v>14250</v>
      </c>
      <c r="HA9" s="46">
        <v>12108</v>
      </c>
      <c r="HB9" s="46">
        <v>2142</v>
      </c>
      <c r="HC9" s="48">
        <v>0.76460951566696167</v>
      </c>
      <c r="HD9" s="46">
        <v>283365</v>
      </c>
      <c r="HE9" s="46">
        <v>13924</v>
      </c>
      <c r="HF9" s="46">
        <v>12844</v>
      </c>
      <c r="HG9" s="46">
        <v>1080</v>
      </c>
      <c r="HH9" s="48">
        <v>0.38259205222129822</v>
      </c>
      <c r="HI9" s="46">
        <v>285365</v>
      </c>
      <c r="HJ9" s="46">
        <v>14778</v>
      </c>
      <c r="HK9" s="46">
        <v>12778</v>
      </c>
      <c r="HL9" s="46">
        <v>2000</v>
      </c>
      <c r="HM9" s="48">
        <v>0.70580345392227173</v>
      </c>
      <c r="HN9" s="46">
        <v>286666</v>
      </c>
      <c r="HO9" s="46">
        <v>13404</v>
      </c>
      <c r="HP9" s="46">
        <v>12103</v>
      </c>
      <c r="HQ9" s="46">
        <v>1301</v>
      </c>
      <c r="HR9" s="48">
        <v>0.45590734481811523</v>
      </c>
      <c r="HS9" s="46">
        <v>287110</v>
      </c>
      <c r="HT9" s="46">
        <v>12785</v>
      </c>
      <c r="HU9" s="46">
        <v>12341</v>
      </c>
      <c r="HV9" s="47">
        <v>444</v>
      </c>
      <c r="HW9" s="48">
        <v>0.15488408505916595</v>
      </c>
      <c r="HX9" s="46">
        <v>287548</v>
      </c>
      <c r="HY9" s="46">
        <v>12340</v>
      </c>
      <c r="HZ9" s="46">
        <v>11902</v>
      </c>
      <c r="IA9" s="47">
        <v>438</v>
      </c>
      <c r="IB9" s="48">
        <v>0.15255476534366608</v>
      </c>
      <c r="IC9" s="46">
        <v>285303</v>
      </c>
      <c r="ID9" s="46">
        <v>9374</v>
      </c>
      <c r="IE9" s="46">
        <v>11619</v>
      </c>
      <c r="IF9" s="46">
        <v>-2245</v>
      </c>
      <c r="IG9" s="48">
        <v>-0.7807391881942749</v>
      </c>
      <c r="IH9" s="46">
        <v>285512</v>
      </c>
      <c r="II9" s="46">
        <v>13843</v>
      </c>
      <c r="IJ9" s="46">
        <v>13634</v>
      </c>
      <c r="IK9" s="46">
        <v>209</v>
      </c>
      <c r="IL9" s="48">
        <v>7.3255449533462524E-2</v>
      </c>
      <c r="IM9" s="46">
        <v>288117</v>
      </c>
      <c r="IN9" s="46">
        <v>16186</v>
      </c>
      <c r="IO9" s="46">
        <v>13581</v>
      </c>
      <c r="IP9" s="46">
        <v>2605</v>
      </c>
      <c r="IQ9" s="48">
        <v>0.91239595413208008</v>
      </c>
      <c r="IR9" s="46">
        <v>289689</v>
      </c>
      <c r="IS9" s="46">
        <v>14808</v>
      </c>
      <c r="IT9" s="46">
        <v>13236</v>
      </c>
      <c r="IU9" s="46">
        <v>1572</v>
      </c>
      <c r="IV9" s="48">
        <v>0.5456116795539856</v>
      </c>
      <c r="IW9" s="46">
        <v>290271</v>
      </c>
      <c r="IX9" s="46">
        <v>14624</v>
      </c>
      <c r="IY9" s="46">
        <v>14042</v>
      </c>
      <c r="IZ9" s="46">
        <v>582</v>
      </c>
      <c r="JA9" s="48">
        <v>0.20090511441230774</v>
      </c>
      <c r="JB9" s="46">
        <v>291218</v>
      </c>
      <c r="JC9" s="46">
        <v>14008</v>
      </c>
      <c r="JD9" s="46">
        <v>13061</v>
      </c>
      <c r="JE9" s="46">
        <v>947</v>
      </c>
      <c r="JF9" s="48">
        <v>0.32624685764312744</v>
      </c>
      <c r="JG9" s="46">
        <v>292743</v>
      </c>
      <c r="JH9" s="46">
        <v>14314</v>
      </c>
      <c r="JI9" s="46">
        <v>12789</v>
      </c>
      <c r="JJ9" s="46">
        <v>1525</v>
      </c>
      <c r="JK9" s="48">
        <v>0.52366268634796143</v>
      </c>
      <c r="JL9" s="46">
        <v>295192</v>
      </c>
      <c r="JM9" s="46">
        <v>16205</v>
      </c>
      <c r="JN9" s="46">
        <v>13756</v>
      </c>
      <c r="JO9" s="46">
        <v>2449</v>
      </c>
      <c r="JP9" s="48">
        <v>0.83656996488571167</v>
      </c>
      <c r="JQ9" s="46">
        <v>296441</v>
      </c>
      <c r="JR9" s="46">
        <v>14886</v>
      </c>
      <c r="JS9" s="46">
        <v>13637</v>
      </c>
      <c r="JT9" s="46">
        <v>1249</v>
      </c>
      <c r="JU9" s="48">
        <v>0.42311444878578186</v>
      </c>
      <c r="JV9" s="46">
        <v>297082</v>
      </c>
      <c r="JW9" s="46">
        <v>13362</v>
      </c>
      <c r="JX9" s="46">
        <v>12721</v>
      </c>
      <c r="JY9" s="46">
        <v>641</v>
      </c>
      <c r="JZ9" s="48">
        <v>0.21623189747333527</v>
      </c>
      <c r="KA9" s="46">
        <v>297284</v>
      </c>
      <c r="KB9" s="46">
        <v>13707</v>
      </c>
      <c r="KC9" s="46">
        <v>13505</v>
      </c>
      <c r="KD9" s="46">
        <v>202</v>
      </c>
      <c r="KE9" s="48">
        <v>6.7994691431522369E-2</v>
      </c>
      <c r="KF9" s="46">
        <v>297050</v>
      </c>
      <c r="KG9" s="46">
        <v>12155</v>
      </c>
      <c r="KH9" s="46">
        <v>12389</v>
      </c>
      <c r="KI9" s="46">
        <v>-234</v>
      </c>
      <c r="KJ9" s="48">
        <v>-7.8712612390518188E-2</v>
      </c>
      <c r="KK9" s="46">
        <v>294697</v>
      </c>
      <c r="KL9" s="46">
        <v>9801</v>
      </c>
      <c r="KM9" s="46">
        <v>12154</v>
      </c>
      <c r="KN9" s="46">
        <v>-2353</v>
      </c>
      <c r="KO9" s="48">
        <v>-0.79212254285812378</v>
      </c>
      <c r="KP9" s="46">
        <v>294896</v>
      </c>
      <c r="KQ9" s="46">
        <v>14342</v>
      </c>
      <c r="KR9" s="46">
        <v>14143</v>
      </c>
      <c r="KS9" s="46">
        <v>199</v>
      </c>
      <c r="KT9" s="48">
        <v>6.7526988685131073E-2</v>
      </c>
      <c r="KU9" s="46">
        <v>298115</v>
      </c>
      <c r="KV9" s="46">
        <v>17084</v>
      </c>
      <c r="KW9" s="46">
        <v>13865</v>
      </c>
      <c r="KX9" s="46">
        <v>3219</v>
      </c>
      <c r="KY9" s="48">
        <v>1.0915712118148804</v>
      </c>
      <c r="KZ9" s="46">
        <v>299365</v>
      </c>
      <c r="LA9" s="46">
        <v>15369</v>
      </c>
      <c r="LB9" s="46">
        <v>14119</v>
      </c>
      <c r="LC9" s="46">
        <v>1250</v>
      </c>
      <c r="LD9" s="48">
        <v>0.41930127143859863</v>
      </c>
      <c r="LE9" s="46">
        <v>300416</v>
      </c>
      <c r="LF9" s="46">
        <v>14609</v>
      </c>
      <c r="LG9" s="46">
        <v>13558</v>
      </c>
      <c r="LH9" s="46">
        <v>1051</v>
      </c>
      <c r="LI9" s="48">
        <v>0.35107645392417908</v>
      </c>
      <c r="LJ9" s="46">
        <v>301387</v>
      </c>
      <c r="LK9" s="46">
        <v>14906</v>
      </c>
      <c r="LL9" s="46">
        <v>13935</v>
      </c>
      <c r="LM9" s="46">
        <v>971</v>
      </c>
      <c r="LN9" s="48">
        <v>0.32321846485137939</v>
      </c>
      <c r="LO9" s="46">
        <v>302646</v>
      </c>
      <c r="LP9" s="46">
        <v>14633</v>
      </c>
      <c r="LQ9" s="46">
        <v>13374</v>
      </c>
      <c r="LR9" s="46">
        <v>1259</v>
      </c>
      <c r="LS9" s="48">
        <v>0.41773533821105957</v>
      </c>
      <c r="LT9" s="46">
        <v>304021</v>
      </c>
      <c r="LU9" s="46">
        <v>15869</v>
      </c>
      <c r="LV9" s="46">
        <v>14494</v>
      </c>
      <c r="LW9" s="46">
        <v>1375</v>
      </c>
      <c r="LX9" s="48">
        <v>0.45432618260383606</v>
      </c>
      <c r="LY9" s="46">
        <v>305345</v>
      </c>
      <c r="LZ9" s="46">
        <v>14749</v>
      </c>
      <c r="MA9" s="46">
        <v>13425</v>
      </c>
      <c r="MB9" s="46">
        <v>1324</v>
      </c>
      <c r="MC9" s="48">
        <v>0.43549624085426331</v>
      </c>
      <c r="MD9" s="46">
        <v>306526</v>
      </c>
      <c r="ME9" s="46">
        <v>15221</v>
      </c>
      <c r="MF9" s="46">
        <v>14040</v>
      </c>
      <c r="MG9" s="46">
        <v>1181</v>
      </c>
      <c r="MH9" s="48">
        <v>0.38677561283111572</v>
      </c>
      <c r="MI9" s="46">
        <v>307050</v>
      </c>
      <c r="MJ9" s="46">
        <v>14718</v>
      </c>
      <c r="MK9" s="46">
        <v>14194</v>
      </c>
      <c r="ML9" s="46">
        <v>524</v>
      </c>
      <c r="MM9" s="48">
        <v>0.17094798386096954</v>
      </c>
      <c r="MN9" s="46">
        <f t="shared" si="2"/>
        <v>151500</v>
      </c>
      <c r="MO9" s="46">
        <f t="shared" si="0"/>
        <v>139147</v>
      </c>
      <c r="MP9" s="46">
        <f t="shared" si="0"/>
        <v>12353</v>
      </c>
      <c r="MQ9" s="48">
        <f t="shared" si="3"/>
        <v>4.1917630651143378</v>
      </c>
      <c r="MR9" s="46">
        <f t="shared" si="4"/>
        <v>173456</v>
      </c>
      <c r="MS9" s="46">
        <f t="shared" si="1"/>
        <v>163690</v>
      </c>
      <c r="MT9" s="46">
        <f t="shared" si="1"/>
        <v>9766</v>
      </c>
      <c r="MU9" s="48">
        <f t="shared" si="5"/>
        <v>3.2850742051371751</v>
      </c>
    </row>
    <row r="10" spans="1:359" ht="31.5" customHeight="1" x14ac:dyDescent="0.2">
      <c r="A10" s="140"/>
      <c r="B10" s="45" t="s">
        <v>107</v>
      </c>
      <c r="C10" s="46">
        <v>81336</v>
      </c>
      <c r="D10" s="46">
        <v>2987</v>
      </c>
      <c r="E10" s="46">
        <v>2794</v>
      </c>
      <c r="F10" s="47">
        <v>193</v>
      </c>
      <c r="G10" s="46">
        <v>82305</v>
      </c>
      <c r="H10" s="46">
        <v>3208</v>
      </c>
      <c r="I10" s="46">
        <v>2239</v>
      </c>
      <c r="J10" s="47">
        <v>969</v>
      </c>
      <c r="K10" s="48">
        <v>1.1913543939590454</v>
      </c>
      <c r="L10" s="46">
        <v>82420</v>
      </c>
      <c r="M10" s="46">
        <v>2914</v>
      </c>
      <c r="N10" s="46">
        <v>2799</v>
      </c>
      <c r="O10" s="47">
        <v>115</v>
      </c>
      <c r="P10" s="48">
        <v>0.13972419500350952</v>
      </c>
      <c r="Q10" s="46">
        <v>81850</v>
      </c>
      <c r="R10" s="46">
        <v>1795</v>
      </c>
      <c r="S10" s="46">
        <v>2365</v>
      </c>
      <c r="T10" s="47">
        <v>-570</v>
      </c>
      <c r="U10" s="48">
        <v>-0.69157969951629639</v>
      </c>
      <c r="V10" s="46">
        <v>81742</v>
      </c>
      <c r="W10" s="46">
        <v>1700</v>
      </c>
      <c r="X10" s="46">
        <v>1808</v>
      </c>
      <c r="Y10" s="47">
        <v>-108</v>
      </c>
      <c r="Z10" s="48">
        <v>-0.13194867968559265</v>
      </c>
      <c r="AA10" s="46">
        <v>81720</v>
      </c>
      <c r="AB10" s="46">
        <v>1754</v>
      </c>
      <c r="AC10" s="46">
        <v>1776</v>
      </c>
      <c r="AD10" s="47">
        <v>-22</v>
      </c>
      <c r="AE10" s="48">
        <v>-2.6913948357105255E-2</v>
      </c>
      <c r="AF10" s="46">
        <v>81905</v>
      </c>
      <c r="AG10" s="46">
        <v>2190</v>
      </c>
      <c r="AH10" s="46">
        <v>2005</v>
      </c>
      <c r="AI10" s="47">
        <v>185</v>
      </c>
      <c r="AJ10" s="48">
        <v>0.226382777094841</v>
      </c>
      <c r="AK10" s="46">
        <v>82514</v>
      </c>
      <c r="AL10" s="46">
        <v>2790</v>
      </c>
      <c r="AM10" s="46">
        <v>2181</v>
      </c>
      <c r="AN10" s="47">
        <v>609</v>
      </c>
      <c r="AO10" s="48">
        <v>0.74354434013366699</v>
      </c>
      <c r="AP10" s="46">
        <v>83029</v>
      </c>
      <c r="AQ10" s="46">
        <v>2561</v>
      </c>
      <c r="AR10" s="46">
        <v>2046</v>
      </c>
      <c r="AS10" s="47">
        <v>515</v>
      </c>
      <c r="AT10" s="48">
        <v>0.62413650751113892</v>
      </c>
      <c r="AU10" s="46">
        <v>83670</v>
      </c>
      <c r="AV10" s="46">
        <v>2884</v>
      </c>
      <c r="AW10" s="46">
        <v>2243</v>
      </c>
      <c r="AX10" s="47">
        <v>641</v>
      </c>
      <c r="AY10" s="48">
        <v>0.77201938629150391</v>
      </c>
      <c r="AZ10" s="46">
        <v>84201</v>
      </c>
      <c r="BA10" s="46">
        <v>2766</v>
      </c>
      <c r="BB10" s="46">
        <v>2235</v>
      </c>
      <c r="BC10" s="47">
        <v>531</v>
      </c>
      <c r="BD10" s="48">
        <v>0.6346360445022583</v>
      </c>
      <c r="BE10" s="46">
        <v>83748</v>
      </c>
      <c r="BF10" s="46">
        <v>1994</v>
      </c>
      <c r="BG10" s="46">
        <v>2447</v>
      </c>
      <c r="BH10" s="47">
        <v>-453</v>
      </c>
      <c r="BI10" s="48">
        <v>-0.53799837827682495</v>
      </c>
      <c r="BJ10" s="46">
        <v>84167</v>
      </c>
      <c r="BK10" s="46">
        <v>3011</v>
      </c>
      <c r="BL10" s="46">
        <v>2592</v>
      </c>
      <c r="BM10" s="47">
        <v>419</v>
      </c>
      <c r="BN10" s="48">
        <v>0.50031048059463501</v>
      </c>
      <c r="BO10" s="46">
        <v>85041</v>
      </c>
      <c r="BP10" s="46">
        <v>3456</v>
      </c>
      <c r="BQ10" s="46">
        <v>2582</v>
      </c>
      <c r="BR10" s="47">
        <v>874</v>
      </c>
      <c r="BS10" s="48">
        <v>1.0384117364883423</v>
      </c>
      <c r="BT10" s="46">
        <v>85069</v>
      </c>
      <c r="BU10" s="46">
        <v>2815</v>
      </c>
      <c r="BV10" s="46">
        <v>2787</v>
      </c>
      <c r="BW10" s="47">
        <v>28</v>
      </c>
      <c r="BX10" s="48">
        <v>3.2925296574831009E-2</v>
      </c>
      <c r="BY10" s="46">
        <v>85426</v>
      </c>
      <c r="BZ10" s="46">
        <v>3111</v>
      </c>
      <c r="CA10" s="46">
        <v>2754</v>
      </c>
      <c r="CB10" s="47">
        <v>357</v>
      </c>
      <c r="CC10" s="48">
        <v>0.41965934634208679</v>
      </c>
      <c r="CD10" s="46">
        <v>86768</v>
      </c>
      <c r="CE10" s="46">
        <v>4344</v>
      </c>
      <c r="CF10" s="46">
        <v>3002</v>
      </c>
      <c r="CG10" s="46">
        <v>1342</v>
      </c>
      <c r="CH10" s="48">
        <v>1.5709502696990967</v>
      </c>
      <c r="CI10" s="46">
        <v>87826</v>
      </c>
      <c r="CJ10" s="46">
        <v>3603</v>
      </c>
      <c r="CK10" s="46">
        <v>2545</v>
      </c>
      <c r="CL10" s="46">
        <v>1058</v>
      </c>
      <c r="CM10" s="48">
        <v>1.2193435430526733</v>
      </c>
      <c r="CN10" s="46">
        <v>88721</v>
      </c>
      <c r="CO10" s="46">
        <v>4112</v>
      </c>
      <c r="CP10" s="46">
        <v>3217</v>
      </c>
      <c r="CQ10" s="47">
        <v>895</v>
      </c>
      <c r="CR10" s="48">
        <v>1.0190603733062744</v>
      </c>
      <c r="CS10" s="46">
        <v>89122</v>
      </c>
      <c r="CT10" s="46">
        <v>3766</v>
      </c>
      <c r="CU10" s="46">
        <v>3365</v>
      </c>
      <c r="CV10" s="47">
        <v>401</v>
      </c>
      <c r="CW10" s="48">
        <v>0.45197868347167969</v>
      </c>
      <c r="CX10" s="46">
        <v>90154</v>
      </c>
      <c r="CY10" s="46">
        <v>4642</v>
      </c>
      <c r="CZ10" s="46">
        <v>3610</v>
      </c>
      <c r="DA10" s="46">
        <v>1032</v>
      </c>
      <c r="DB10" s="48">
        <v>1.1579632759094238</v>
      </c>
      <c r="DC10" s="46">
        <v>91122</v>
      </c>
      <c r="DD10" s="46">
        <v>4108</v>
      </c>
      <c r="DE10" s="46">
        <v>3140</v>
      </c>
      <c r="DF10" s="47">
        <v>968</v>
      </c>
      <c r="DG10" s="48">
        <v>1.0737183094024658</v>
      </c>
      <c r="DH10" s="46">
        <v>92046</v>
      </c>
      <c r="DI10" s="46">
        <v>3778</v>
      </c>
      <c r="DJ10" s="46">
        <v>2854</v>
      </c>
      <c r="DK10" s="47">
        <v>924</v>
      </c>
      <c r="DL10" s="48">
        <v>1.0140252113342285</v>
      </c>
      <c r="DM10" s="46">
        <v>91782</v>
      </c>
      <c r="DN10" s="46">
        <v>2744</v>
      </c>
      <c r="DO10" s="46">
        <v>3008</v>
      </c>
      <c r="DP10" s="47">
        <v>-264</v>
      </c>
      <c r="DQ10" s="48">
        <v>-0.28681311011314392</v>
      </c>
      <c r="DR10" s="46">
        <v>91988</v>
      </c>
      <c r="DS10" s="46">
        <v>3570</v>
      </c>
      <c r="DT10" s="46">
        <v>3364</v>
      </c>
      <c r="DU10" s="47">
        <v>206</v>
      </c>
      <c r="DV10" s="48">
        <v>0.22444488108158112</v>
      </c>
      <c r="DW10" s="46">
        <v>92662</v>
      </c>
      <c r="DX10" s="46">
        <v>4204</v>
      </c>
      <c r="DY10" s="46">
        <v>3530</v>
      </c>
      <c r="DZ10" s="47">
        <v>674</v>
      </c>
      <c r="EA10" s="48">
        <v>0.7327042818069458</v>
      </c>
      <c r="EB10" s="46">
        <v>93359</v>
      </c>
      <c r="EC10" s="46">
        <v>4287</v>
      </c>
      <c r="ED10" s="46">
        <v>3590</v>
      </c>
      <c r="EE10" s="47">
        <v>697</v>
      </c>
      <c r="EF10" s="48">
        <v>0.75219613313674927</v>
      </c>
      <c r="EG10" s="46">
        <v>94157</v>
      </c>
      <c r="EH10" s="46">
        <v>4107</v>
      </c>
      <c r="EI10" s="46">
        <v>3309</v>
      </c>
      <c r="EJ10" s="47">
        <v>798</v>
      </c>
      <c r="EK10" s="48">
        <v>0.85476493835449219</v>
      </c>
      <c r="EL10" s="46">
        <v>95017</v>
      </c>
      <c r="EM10" s="46">
        <v>4950</v>
      </c>
      <c r="EN10" s="46">
        <v>4090</v>
      </c>
      <c r="EO10" s="47">
        <v>860</v>
      </c>
      <c r="EP10" s="48">
        <v>0.9133681058883667</v>
      </c>
      <c r="EQ10" s="46">
        <v>96248</v>
      </c>
      <c r="ER10" s="46">
        <v>4908</v>
      </c>
      <c r="ES10" s="46">
        <v>3677</v>
      </c>
      <c r="ET10" s="46">
        <v>1231</v>
      </c>
      <c r="EU10" s="48">
        <v>1.2955576181411743</v>
      </c>
      <c r="EV10" s="46">
        <v>97349</v>
      </c>
      <c r="EW10" s="46">
        <v>5152</v>
      </c>
      <c r="EX10" s="46">
        <v>4051</v>
      </c>
      <c r="EY10" s="46">
        <v>1101</v>
      </c>
      <c r="EZ10" s="48">
        <v>1.143919825553894</v>
      </c>
      <c r="FA10" s="46">
        <v>98346</v>
      </c>
      <c r="FB10" s="46">
        <v>4734</v>
      </c>
      <c r="FC10" s="46">
        <v>3737</v>
      </c>
      <c r="FD10" s="46">
        <v>997</v>
      </c>
      <c r="FE10" s="48">
        <v>1.0241502523422241</v>
      </c>
      <c r="FF10" s="46">
        <v>99068</v>
      </c>
      <c r="FG10" s="46">
        <v>3873</v>
      </c>
      <c r="FH10" s="46">
        <v>3151</v>
      </c>
      <c r="FI10" s="47">
        <v>722</v>
      </c>
      <c r="FJ10" s="48">
        <v>0.7341427206993103</v>
      </c>
      <c r="FK10" s="46">
        <v>99772</v>
      </c>
      <c r="FL10" s="46">
        <v>3985</v>
      </c>
      <c r="FM10" s="46">
        <v>3281</v>
      </c>
      <c r="FN10" s="47">
        <v>704</v>
      </c>
      <c r="FO10" s="48">
        <v>0.71062302589416504</v>
      </c>
      <c r="FP10" s="46">
        <v>100229</v>
      </c>
      <c r="FQ10" s="46">
        <v>3634</v>
      </c>
      <c r="FR10" s="46">
        <v>3177</v>
      </c>
      <c r="FS10" s="47">
        <v>457</v>
      </c>
      <c r="FT10" s="48">
        <v>0.45804435014724731</v>
      </c>
      <c r="FU10" s="46">
        <v>99383</v>
      </c>
      <c r="FV10" s="46">
        <v>2456</v>
      </c>
      <c r="FW10" s="46">
        <v>3302</v>
      </c>
      <c r="FX10" s="47">
        <v>-846</v>
      </c>
      <c r="FY10" s="48">
        <v>-0.84406709671020508</v>
      </c>
      <c r="FZ10" s="46">
        <v>98462</v>
      </c>
      <c r="GA10" s="46">
        <v>3776</v>
      </c>
      <c r="GB10" s="46">
        <v>4697</v>
      </c>
      <c r="GC10" s="47">
        <v>-921</v>
      </c>
      <c r="GD10" s="48">
        <v>-0.92671787738800049</v>
      </c>
      <c r="GE10" s="46">
        <v>99260</v>
      </c>
      <c r="GF10" s="46">
        <v>4320</v>
      </c>
      <c r="GG10" s="46">
        <v>3522</v>
      </c>
      <c r="GH10" s="47">
        <v>798</v>
      </c>
      <c r="GI10" s="48">
        <v>0.81046497821807861</v>
      </c>
      <c r="GJ10" s="46">
        <v>100041</v>
      </c>
      <c r="GK10" s="46">
        <v>5154</v>
      </c>
      <c r="GL10" s="46">
        <v>4373</v>
      </c>
      <c r="GM10" s="47">
        <v>781</v>
      </c>
      <c r="GN10" s="48">
        <v>0.78682249784469604</v>
      </c>
      <c r="GO10" s="46">
        <v>100423</v>
      </c>
      <c r="GP10" s="46">
        <v>4053</v>
      </c>
      <c r="GQ10" s="46">
        <v>3671</v>
      </c>
      <c r="GR10" s="47">
        <v>382</v>
      </c>
      <c r="GS10" s="48">
        <v>0.3818434476852417</v>
      </c>
      <c r="GT10" s="46">
        <v>100945</v>
      </c>
      <c r="GU10" s="46">
        <v>4642</v>
      </c>
      <c r="GV10" s="46">
        <v>4120</v>
      </c>
      <c r="GW10" s="47">
        <v>522</v>
      </c>
      <c r="GX10" s="48">
        <v>0.51980125904083252</v>
      </c>
      <c r="GY10" s="46">
        <v>102204</v>
      </c>
      <c r="GZ10" s="46">
        <v>4750</v>
      </c>
      <c r="HA10" s="46">
        <v>3491</v>
      </c>
      <c r="HB10" s="46">
        <v>1259</v>
      </c>
      <c r="HC10" s="48">
        <v>1.2472138404846191</v>
      </c>
      <c r="HD10" s="46">
        <v>103011</v>
      </c>
      <c r="HE10" s="46">
        <v>4358</v>
      </c>
      <c r="HF10" s="46">
        <v>3551</v>
      </c>
      <c r="HG10" s="47">
        <v>807</v>
      </c>
      <c r="HH10" s="48">
        <v>0.7895972728729248</v>
      </c>
      <c r="HI10" s="46">
        <v>103572</v>
      </c>
      <c r="HJ10" s="46">
        <v>4626</v>
      </c>
      <c r="HK10" s="46">
        <v>4065</v>
      </c>
      <c r="HL10" s="47">
        <v>561</v>
      </c>
      <c r="HM10" s="48">
        <v>0.54460203647613525</v>
      </c>
      <c r="HN10" s="46">
        <v>103886</v>
      </c>
      <c r="HO10" s="46">
        <v>3908</v>
      </c>
      <c r="HP10" s="46">
        <v>3594</v>
      </c>
      <c r="HQ10" s="47">
        <v>314</v>
      </c>
      <c r="HR10" s="48">
        <v>0.30317074060440063</v>
      </c>
      <c r="HS10" s="46">
        <v>103952</v>
      </c>
      <c r="HT10" s="46">
        <v>3982</v>
      </c>
      <c r="HU10" s="46">
        <v>3916</v>
      </c>
      <c r="HV10" s="47">
        <v>66</v>
      </c>
      <c r="HW10" s="48">
        <v>6.3531175255775452E-2</v>
      </c>
      <c r="HX10" s="46">
        <v>104210</v>
      </c>
      <c r="HY10" s="46">
        <v>3872</v>
      </c>
      <c r="HZ10" s="46">
        <v>3614</v>
      </c>
      <c r="IA10" s="47">
        <v>258</v>
      </c>
      <c r="IB10" s="48">
        <v>0.2481914758682251</v>
      </c>
      <c r="IC10" s="46">
        <v>103836</v>
      </c>
      <c r="ID10" s="46">
        <v>3520</v>
      </c>
      <c r="IE10" s="46">
        <v>3894</v>
      </c>
      <c r="IF10" s="47">
        <v>-374</v>
      </c>
      <c r="IG10" s="48">
        <v>-0.35889071226119995</v>
      </c>
      <c r="IH10" s="46">
        <v>103787</v>
      </c>
      <c r="II10" s="46">
        <v>4086</v>
      </c>
      <c r="IJ10" s="46">
        <v>4135</v>
      </c>
      <c r="IK10" s="47">
        <v>-49</v>
      </c>
      <c r="IL10" s="48">
        <v>-4.7189798206090927E-2</v>
      </c>
      <c r="IM10" s="46">
        <v>104665</v>
      </c>
      <c r="IN10" s="46">
        <v>4888</v>
      </c>
      <c r="IO10" s="46">
        <v>4010</v>
      </c>
      <c r="IP10" s="47">
        <v>878</v>
      </c>
      <c r="IQ10" s="48">
        <v>0.84596335887908936</v>
      </c>
      <c r="IR10" s="46">
        <v>105940</v>
      </c>
      <c r="IS10" s="46">
        <v>5167</v>
      </c>
      <c r="IT10" s="46">
        <v>3892</v>
      </c>
      <c r="IU10" s="47">
        <v>1275</v>
      </c>
      <c r="IV10" s="48">
        <v>1.2181723117828369</v>
      </c>
      <c r="IW10" s="46">
        <v>107258</v>
      </c>
      <c r="IX10" s="46">
        <v>5215</v>
      </c>
      <c r="IY10" s="46">
        <v>3897</v>
      </c>
      <c r="IZ10" s="47">
        <v>1318</v>
      </c>
      <c r="JA10" s="48">
        <v>1.2441004514694214</v>
      </c>
      <c r="JB10" s="46">
        <v>108247</v>
      </c>
      <c r="JC10" s="46">
        <v>4853</v>
      </c>
      <c r="JD10" s="46">
        <v>3864</v>
      </c>
      <c r="JE10" s="47">
        <v>989</v>
      </c>
      <c r="JF10" s="48">
        <v>0.92207574844360352</v>
      </c>
      <c r="JG10" s="46">
        <v>109311</v>
      </c>
      <c r="JH10" s="46">
        <v>4601</v>
      </c>
      <c r="JI10" s="46">
        <v>3537</v>
      </c>
      <c r="JJ10" s="47">
        <v>1064</v>
      </c>
      <c r="JK10" s="48">
        <v>0.98293715715408325</v>
      </c>
      <c r="JL10" s="46">
        <v>109922</v>
      </c>
      <c r="JM10" s="46">
        <v>4862</v>
      </c>
      <c r="JN10" s="46">
        <v>4251</v>
      </c>
      <c r="JO10" s="47">
        <v>611</v>
      </c>
      <c r="JP10" s="48">
        <v>0.55895566940307617</v>
      </c>
      <c r="JQ10" s="46">
        <v>110303</v>
      </c>
      <c r="JR10" s="46">
        <v>4587</v>
      </c>
      <c r="JS10" s="46">
        <v>4206</v>
      </c>
      <c r="JT10" s="47">
        <v>381</v>
      </c>
      <c r="JU10" s="48">
        <v>0.34660941362380981</v>
      </c>
      <c r="JV10" s="46">
        <v>111395</v>
      </c>
      <c r="JW10" s="46">
        <v>4717</v>
      </c>
      <c r="JX10" s="46">
        <v>3625</v>
      </c>
      <c r="JY10" s="47">
        <v>1092</v>
      </c>
      <c r="JZ10" s="48">
        <v>0.99000024795532227</v>
      </c>
      <c r="KA10" s="46">
        <v>111644</v>
      </c>
      <c r="KB10" s="46">
        <v>4757</v>
      </c>
      <c r="KC10" s="46">
        <v>4508</v>
      </c>
      <c r="KD10" s="47">
        <v>249</v>
      </c>
      <c r="KE10" s="48">
        <v>0.22352887690067291</v>
      </c>
      <c r="KF10" s="46">
        <v>111338</v>
      </c>
      <c r="KG10" s="46">
        <v>3992</v>
      </c>
      <c r="KH10" s="46">
        <v>4298</v>
      </c>
      <c r="KI10" s="47">
        <v>-306</v>
      </c>
      <c r="KJ10" s="48">
        <v>-0.27408549189567566</v>
      </c>
      <c r="KK10" s="46">
        <v>110524</v>
      </c>
      <c r="KL10" s="46">
        <v>3060</v>
      </c>
      <c r="KM10" s="46">
        <v>3874</v>
      </c>
      <c r="KN10" s="47">
        <v>-814</v>
      </c>
      <c r="KO10" s="48">
        <v>-0.73110705614089966</v>
      </c>
      <c r="KP10" s="46">
        <v>110022</v>
      </c>
      <c r="KQ10" s="46">
        <v>4125</v>
      </c>
      <c r="KR10" s="46">
        <v>4627</v>
      </c>
      <c r="KS10" s="47">
        <v>-502</v>
      </c>
      <c r="KT10" s="48">
        <v>-0.45419999957084656</v>
      </c>
      <c r="KU10" s="46">
        <v>110697</v>
      </c>
      <c r="KV10" s="46">
        <v>5513</v>
      </c>
      <c r="KW10" s="46">
        <v>4838</v>
      </c>
      <c r="KX10" s="47">
        <v>675</v>
      </c>
      <c r="KY10" s="48">
        <v>0.61351364850997925</v>
      </c>
      <c r="KZ10" s="46">
        <v>111137</v>
      </c>
      <c r="LA10" s="46">
        <v>4964</v>
      </c>
      <c r="LB10" s="46">
        <v>4524</v>
      </c>
      <c r="LC10" s="47">
        <v>440</v>
      </c>
      <c r="LD10" s="48">
        <v>0.39748141169548035</v>
      </c>
      <c r="LE10" s="46">
        <v>111894</v>
      </c>
      <c r="LF10" s="46">
        <v>4917</v>
      </c>
      <c r="LG10" s="46">
        <v>4160</v>
      </c>
      <c r="LH10" s="47">
        <v>757</v>
      </c>
      <c r="LI10" s="48">
        <v>0.68114131689071655</v>
      </c>
      <c r="LJ10" s="46">
        <v>113459</v>
      </c>
      <c r="LK10" s="46">
        <v>6054</v>
      </c>
      <c r="LL10" s="46">
        <v>4489</v>
      </c>
      <c r="LM10" s="47">
        <v>1565</v>
      </c>
      <c r="LN10" s="48">
        <v>1.3986451625823975</v>
      </c>
      <c r="LO10" s="46">
        <v>114316</v>
      </c>
      <c r="LP10" s="46">
        <v>5155</v>
      </c>
      <c r="LQ10" s="46">
        <v>4298</v>
      </c>
      <c r="LR10" s="47">
        <v>857</v>
      </c>
      <c r="LS10" s="48">
        <v>0.75533890724182129</v>
      </c>
      <c r="LT10" s="46">
        <v>114485</v>
      </c>
      <c r="LU10" s="46">
        <v>4593</v>
      </c>
      <c r="LV10" s="46">
        <v>4424</v>
      </c>
      <c r="LW10" s="47">
        <v>169</v>
      </c>
      <c r="LX10" s="48">
        <v>0.14783582091331482</v>
      </c>
      <c r="LY10" s="46">
        <v>115393</v>
      </c>
      <c r="LZ10" s="46">
        <v>5073</v>
      </c>
      <c r="MA10" s="46">
        <v>4165</v>
      </c>
      <c r="MB10" s="47">
        <v>908</v>
      </c>
      <c r="MC10" s="48">
        <v>0.7931169867515564</v>
      </c>
      <c r="MD10" s="46">
        <v>116241</v>
      </c>
      <c r="ME10" s="46">
        <v>4592</v>
      </c>
      <c r="MF10" s="46">
        <v>3744</v>
      </c>
      <c r="MG10" s="47">
        <v>848</v>
      </c>
      <c r="MH10" s="48">
        <v>0.73487991094589233</v>
      </c>
      <c r="MI10" s="46">
        <v>116069</v>
      </c>
      <c r="MJ10" s="46">
        <v>4200</v>
      </c>
      <c r="MK10" s="46">
        <v>4372</v>
      </c>
      <c r="ML10" s="47">
        <v>-172</v>
      </c>
      <c r="MM10" s="48">
        <v>-0.14796844124794006</v>
      </c>
      <c r="MN10" s="46">
        <f t="shared" si="2"/>
        <v>49186</v>
      </c>
      <c r="MO10" s="46">
        <f t="shared" si="0"/>
        <v>43641</v>
      </c>
      <c r="MP10" s="47">
        <f t="shared" si="0"/>
        <v>5545</v>
      </c>
      <c r="MQ10" s="48">
        <f t="shared" si="3"/>
        <v>5.0170098802070138</v>
      </c>
      <c r="MR10" s="46">
        <f t="shared" si="4"/>
        <v>56238</v>
      </c>
      <c r="MS10" s="46">
        <f t="shared" si="1"/>
        <v>51813</v>
      </c>
      <c r="MT10" s="47">
        <f t="shared" si="1"/>
        <v>4425</v>
      </c>
      <c r="MU10" s="48">
        <f t="shared" si="5"/>
        <v>3.9634910967002259</v>
      </c>
    </row>
    <row r="11" spans="1:359" ht="31.5" customHeight="1" x14ac:dyDescent="0.2">
      <c r="A11" s="140"/>
      <c r="B11" s="45" t="s">
        <v>108</v>
      </c>
      <c r="C11" s="46">
        <v>415703</v>
      </c>
      <c r="D11" s="46">
        <v>15478</v>
      </c>
      <c r="E11" s="46">
        <v>14550</v>
      </c>
      <c r="F11" s="47">
        <v>928</v>
      </c>
      <c r="G11" s="46">
        <v>417564</v>
      </c>
      <c r="H11" s="46">
        <v>14873</v>
      </c>
      <c r="I11" s="46">
        <v>13012</v>
      </c>
      <c r="J11" s="46">
        <v>1861</v>
      </c>
      <c r="K11" s="48">
        <v>0.44767537713050842</v>
      </c>
      <c r="L11" s="46">
        <v>413998</v>
      </c>
      <c r="M11" s="46">
        <v>13284</v>
      </c>
      <c r="N11" s="46">
        <v>16850</v>
      </c>
      <c r="O11" s="46">
        <v>-3566</v>
      </c>
      <c r="P11" s="48">
        <v>-0.85400080680847168</v>
      </c>
      <c r="Q11" s="46">
        <v>403708</v>
      </c>
      <c r="R11" s="46">
        <v>6752</v>
      </c>
      <c r="S11" s="46">
        <v>17042</v>
      </c>
      <c r="T11" s="46">
        <v>-10290</v>
      </c>
      <c r="U11" s="48">
        <v>-2.4855191707611084</v>
      </c>
      <c r="V11" s="46">
        <v>398370</v>
      </c>
      <c r="W11" s="46">
        <v>6457</v>
      </c>
      <c r="X11" s="46">
        <v>11795</v>
      </c>
      <c r="Y11" s="46">
        <v>-5338</v>
      </c>
      <c r="Z11" s="48">
        <v>-1.3222428560256958</v>
      </c>
      <c r="AA11" s="46">
        <v>397569</v>
      </c>
      <c r="AB11" s="46">
        <v>9270</v>
      </c>
      <c r="AC11" s="46">
        <v>10071</v>
      </c>
      <c r="AD11" s="47">
        <v>-801</v>
      </c>
      <c r="AE11" s="48">
        <v>-0.20106935501098633</v>
      </c>
      <c r="AF11" s="46">
        <v>401737</v>
      </c>
      <c r="AG11" s="46">
        <v>15296</v>
      </c>
      <c r="AH11" s="46">
        <v>11128</v>
      </c>
      <c r="AI11" s="46">
        <v>4168</v>
      </c>
      <c r="AJ11" s="48">
        <v>1.048371434211731</v>
      </c>
      <c r="AK11" s="46">
        <v>409116</v>
      </c>
      <c r="AL11" s="46">
        <v>17958</v>
      </c>
      <c r="AM11" s="46">
        <v>10579</v>
      </c>
      <c r="AN11" s="46">
        <v>7379</v>
      </c>
      <c r="AO11" s="48">
        <v>1.8367737531661987</v>
      </c>
      <c r="AP11" s="46">
        <v>415232</v>
      </c>
      <c r="AQ11" s="46">
        <v>17962</v>
      </c>
      <c r="AR11" s="46">
        <v>11846</v>
      </c>
      <c r="AS11" s="46">
        <v>6116</v>
      </c>
      <c r="AT11" s="48">
        <v>1.4949305057525635</v>
      </c>
      <c r="AU11" s="46">
        <v>420888</v>
      </c>
      <c r="AV11" s="46">
        <v>18367</v>
      </c>
      <c r="AW11" s="46">
        <v>12711</v>
      </c>
      <c r="AX11" s="46">
        <v>5656</v>
      </c>
      <c r="AY11" s="48">
        <v>1.3621300458908081</v>
      </c>
      <c r="AZ11" s="46">
        <v>426303</v>
      </c>
      <c r="BA11" s="46">
        <v>17763</v>
      </c>
      <c r="BB11" s="46">
        <v>12348</v>
      </c>
      <c r="BC11" s="46">
        <v>5415</v>
      </c>
      <c r="BD11" s="48">
        <v>1.2865655422210693</v>
      </c>
      <c r="BE11" s="46">
        <v>423550</v>
      </c>
      <c r="BF11" s="46">
        <v>13262</v>
      </c>
      <c r="BG11" s="46">
        <v>16015</v>
      </c>
      <c r="BH11" s="46">
        <v>-2753</v>
      </c>
      <c r="BI11" s="48">
        <v>-0.64578479528427124</v>
      </c>
      <c r="BJ11" s="46">
        <v>425258</v>
      </c>
      <c r="BK11" s="46">
        <v>16056</v>
      </c>
      <c r="BL11" s="46">
        <v>14348</v>
      </c>
      <c r="BM11" s="46">
        <v>1708</v>
      </c>
      <c r="BN11" s="48">
        <v>0.40325817465782166</v>
      </c>
      <c r="BO11" s="46">
        <v>424043</v>
      </c>
      <c r="BP11" s="46">
        <v>12163</v>
      </c>
      <c r="BQ11" s="46">
        <v>13378</v>
      </c>
      <c r="BR11" s="46">
        <v>-1215</v>
      </c>
      <c r="BS11" s="48">
        <v>-0.28570890426635742</v>
      </c>
      <c r="BT11" s="46">
        <v>425780</v>
      </c>
      <c r="BU11" s="46">
        <v>17263</v>
      </c>
      <c r="BV11" s="46">
        <v>15526</v>
      </c>
      <c r="BW11" s="46">
        <v>1737</v>
      </c>
      <c r="BX11" s="48">
        <v>0.40962827205657959</v>
      </c>
      <c r="BY11" s="46">
        <v>428106</v>
      </c>
      <c r="BZ11" s="46">
        <v>16743</v>
      </c>
      <c r="CA11" s="46">
        <v>14417</v>
      </c>
      <c r="CB11" s="46">
        <v>2326</v>
      </c>
      <c r="CC11" s="48">
        <v>0.5462915301322937</v>
      </c>
      <c r="CD11" s="46">
        <v>431715</v>
      </c>
      <c r="CE11" s="46">
        <v>17623</v>
      </c>
      <c r="CF11" s="46">
        <v>14014</v>
      </c>
      <c r="CG11" s="46">
        <v>3609</v>
      </c>
      <c r="CH11" s="48">
        <v>0.84301549196243286</v>
      </c>
      <c r="CI11" s="46">
        <v>437603</v>
      </c>
      <c r="CJ11" s="46">
        <v>19656</v>
      </c>
      <c r="CK11" s="46">
        <v>13768</v>
      </c>
      <c r="CL11" s="46">
        <v>5888</v>
      </c>
      <c r="CM11" s="48">
        <v>1.3638627529144287</v>
      </c>
      <c r="CN11" s="46">
        <v>445017</v>
      </c>
      <c r="CO11" s="46">
        <v>23009</v>
      </c>
      <c r="CP11" s="46">
        <v>15595</v>
      </c>
      <c r="CQ11" s="46">
        <v>7414</v>
      </c>
      <c r="CR11" s="48">
        <v>1.6942297220230103</v>
      </c>
      <c r="CS11" s="46">
        <v>451146</v>
      </c>
      <c r="CT11" s="46">
        <v>22160</v>
      </c>
      <c r="CU11" s="46">
        <v>16031</v>
      </c>
      <c r="CV11" s="46">
        <v>6129</v>
      </c>
      <c r="CW11" s="48">
        <v>1.3772507905960083</v>
      </c>
      <c r="CX11" s="46">
        <v>455849</v>
      </c>
      <c r="CY11" s="46">
        <v>20245</v>
      </c>
      <c r="CZ11" s="46">
        <v>15542</v>
      </c>
      <c r="DA11" s="46">
        <v>4703</v>
      </c>
      <c r="DB11" s="48">
        <v>1.0424562692642212</v>
      </c>
      <c r="DC11" s="46">
        <v>458288</v>
      </c>
      <c r="DD11" s="46">
        <v>19223</v>
      </c>
      <c r="DE11" s="46">
        <v>16784</v>
      </c>
      <c r="DF11" s="46">
        <v>2439</v>
      </c>
      <c r="DG11" s="48">
        <v>0.53504562377929688</v>
      </c>
      <c r="DH11" s="46">
        <v>463950</v>
      </c>
      <c r="DI11" s="46">
        <v>20072</v>
      </c>
      <c r="DJ11" s="46">
        <v>14410</v>
      </c>
      <c r="DK11" s="46">
        <v>5662</v>
      </c>
      <c r="DL11" s="48">
        <v>1.2354676723480225</v>
      </c>
      <c r="DM11" s="46">
        <v>460647</v>
      </c>
      <c r="DN11" s="46">
        <v>14440</v>
      </c>
      <c r="DO11" s="46">
        <v>17743</v>
      </c>
      <c r="DP11" s="46">
        <v>-3303</v>
      </c>
      <c r="DQ11" s="48">
        <v>-0.71193015575408936</v>
      </c>
      <c r="DR11" s="46">
        <v>461432</v>
      </c>
      <c r="DS11" s="46">
        <v>18936</v>
      </c>
      <c r="DT11" s="46">
        <v>18151</v>
      </c>
      <c r="DU11" s="47">
        <v>785</v>
      </c>
      <c r="DV11" s="48">
        <v>0.17041248083114624</v>
      </c>
      <c r="DW11" s="46">
        <v>465745</v>
      </c>
      <c r="DX11" s="46">
        <v>20641</v>
      </c>
      <c r="DY11" s="46">
        <v>16328</v>
      </c>
      <c r="DZ11" s="46">
        <v>4313</v>
      </c>
      <c r="EA11" s="48">
        <v>0.93469893932342529</v>
      </c>
      <c r="EB11" s="46">
        <v>467965</v>
      </c>
      <c r="EC11" s="46">
        <v>19858</v>
      </c>
      <c r="ED11" s="46">
        <v>17638</v>
      </c>
      <c r="EE11" s="46">
        <v>2220</v>
      </c>
      <c r="EF11" s="48">
        <v>0.47665569186210632</v>
      </c>
      <c r="EG11" s="46">
        <v>471467</v>
      </c>
      <c r="EH11" s="46">
        <v>19826</v>
      </c>
      <c r="EI11" s="46">
        <v>16324</v>
      </c>
      <c r="EJ11" s="46">
        <v>3502</v>
      </c>
      <c r="EK11" s="48">
        <v>0.74834656715393066</v>
      </c>
      <c r="EL11" s="46">
        <v>475968</v>
      </c>
      <c r="EM11" s="46">
        <v>20842</v>
      </c>
      <c r="EN11" s="46">
        <v>16341</v>
      </c>
      <c r="EO11" s="46">
        <v>4501</v>
      </c>
      <c r="EP11" s="48">
        <v>0.95467972755432129</v>
      </c>
      <c r="EQ11" s="46">
        <v>481210</v>
      </c>
      <c r="ER11" s="46">
        <v>21745</v>
      </c>
      <c r="ES11" s="46">
        <v>16503</v>
      </c>
      <c r="ET11" s="46">
        <v>5242</v>
      </c>
      <c r="EU11" s="48">
        <v>1.1013345718383789</v>
      </c>
      <c r="EV11" s="46">
        <v>487259</v>
      </c>
      <c r="EW11" s="46">
        <v>24859</v>
      </c>
      <c r="EX11" s="46">
        <v>18810</v>
      </c>
      <c r="EY11" s="46">
        <v>6049</v>
      </c>
      <c r="EZ11" s="48">
        <v>1.2570395469665527</v>
      </c>
      <c r="FA11" s="46">
        <v>492226</v>
      </c>
      <c r="FB11" s="46">
        <v>23776</v>
      </c>
      <c r="FC11" s="46">
        <v>18809</v>
      </c>
      <c r="FD11" s="46">
        <v>4967</v>
      </c>
      <c r="FE11" s="48">
        <v>1.0193756818771362</v>
      </c>
      <c r="FF11" s="46">
        <v>497543</v>
      </c>
      <c r="FG11" s="46">
        <v>21837</v>
      </c>
      <c r="FH11" s="46">
        <v>16520</v>
      </c>
      <c r="FI11" s="46">
        <v>5317</v>
      </c>
      <c r="FJ11" s="48">
        <v>1.0801948308944702</v>
      </c>
      <c r="FK11" s="46">
        <v>500980</v>
      </c>
      <c r="FL11" s="46">
        <v>20366</v>
      </c>
      <c r="FM11" s="46">
        <v>16929</v>
      </c>
      <c r="FN11" s="46">
        <v>3437</v>
      </c>
      <c r="FO11" s="48">
        <v>0.69079458713531494</v>
      </c>
      <c r="FP11" s="46">
        <v>502831</v>
      </c>
      <c r="FQ11" s="46">
        <v>19416</v>
      </c>
      <c r="FR11" s="46">
        <v>17565</v>
      </c>
      <c r="FS11" s="46">
        <v>1851</v>
      </c>
      <c r="FT11" s="48">
        <v>0.3694758415222168</v>
      </c>
      <c r="FU11" s="46">
        <v>495495</v>
      </c>
      <c r="FV11" s="46">
        <v>14169</v>
      </c>
      <c r="FW11" s="46">
        <v>21505</v>
      </c>
      <c r="FX11" s="46">
        <v>-7336</v>
      </c>
      <c r="FY11" s="48">
        <v>-1.4589394330978394</v>
      </c>
      <c r="FZ11" s="46">
        <v>494328</v>
      </c>
      <c r="GA11" s="46">
        <v>20142</v>
      </c>
      <c r="GB11" s="46">
        <v>21309</v>
      </c>
      <c r="GC11" s="46">
        <v>-1167</v>
      </c>
      <c r="GD11" s="48">
        <v>-0.23552204668521881</v>
      </c>
      <c r="GE11" s="46">
        <v>497030</v>
      </c>
      <c r="GF11" s="46">
        <v>20131</v>
      </c>
      <c r="GG11" s="46">
        <v>17429</v>
      </c>
      <c r="GH11" s="46">
        <v>2702</v>
      </c>
      <c r="GI11" s="48">
        <v>0.54660063982009888</v>
      </c>
      <c r="GJ11" s="46">
        <v>498662</v>
      </c>
      <c r="GK11" s="46">
        <v>21180</v>
      </c>
      <c r="GL11" s="46">
        <v>19548</v>
      </c>
      <c r="GM11" s="46">
        <v>1632</v>
      </c>
      <c r="GN11" s="48">
        <v>0.32835039496421814</v>
      </c>
      <c r="GO11" s="46">
        <v>501624</v>
      </c>
      <c r="GP11" s="46">
        <v>19937</v>
      </c>
      <c r="GQ11" s="46">
        <v>16975</v>
      </c>
      <c r="GR11" s="46">
        <v>2962</v>
      </c>
      <c r="GS11" s="48">
        <v>0.59398949146270752</v>
      </c>
      <c r="GT11" s="46">
        <v>503580</v>
      </c>
      <c r="GU11" s="46">
        <v>20744</v>
      </c>
      <c r="GV11" s="46">
        <v>18788</v>
      </c>
      <c r="GW11" s="46">
        <v>1956</v>
      </c>
      <c r="GX11" s="48">
        <v>0.38993349671363831</v>
      </c>
      <c r="GY11" s="46">
        <v>505714</v>
      </c>
      <c r="GZ11" s="46">
        <v>20736</v>
      </c>
      <c r="HA11" s="46">
        <v>18602</v>
      </c>
      <c r="HB11" s="46">
        <v>2134</v>
      </c>
      <c r="HC11" s="48">
        <v>0.42376583814620972</v>
      </c>
      <c r="HD11" s="46">
        <v>509126</v>
      </c>
      <c r="HE11" s="46">
        <v>21629</v>
      </c>
      <c r="HF11" s="46">
        <v>18217</v>
      </c>
      <c r="HG11" s="46">
        <v>3412</v>
      </c>
      <c r="HH11" s="48">
        <v>0.6746896505355835</v>
      </c>
      <c r="HI11" s="46">
        <v>513236</v>
      </c>
      <c r="HJ11" s="46">
        <v>23415</v>
      </c>
      <c r="HK11" s="46">
        <v>19305</v>
      </c>
      <c r="HL11" s="46">
        <v>4110</v>
      </c>
      <c r="HM11" s="48">
        <v>0.8072657585144043</v>
      </c>
      <c r="HN11" s="46">
        <v>515821</v>
      </c>
      <c r="HO11" s="46">
        <v>20276</v>
      </c>
      <c r="HP11" s="46">
        <v>17691</v>
      </c>
      <c r="HQ11" s="46">
        <v>2585</v>
      </c>
      <c r="HR11" s="48">
        <v>0.50366693735122681</v>
      </c>
      <c r="HS11" s="46">
        <v>518231</v>
      </c>
      <c r="HT11" s="46">
        <v>20469</v>
      </c>
      <c r="HU11" s="46">
        <v>18059</v>
      </c>
      <c r="HV11" s="46">
        <v>2410</v>
      </c>
      <c r="HW11" s="48">
        <v>0.46721634268760681</v>
      </c>
      <c r="HX11" s="46">
        <v>520477</v>
      </c>
      <c r="HY11" s="46">
        <v>19953</v>
      </c>
      <c r="HZ11" s="46">
        <v>17707</v>
      </c>
      <c r="IA11" s="46">
        <v>2246</v>
      </c>
      <c r="IB11" s="48">
        <v>0.43339747190475464</v>
      </c>
      <c r="IC11" s="46">
        <v>517101</v>
      </c>
      <c r="ID11" s="46">
        <v>15644</v>
      </c>
      <c r="IE11" s="46">
        <v>19020</v>
      </c>
      <c r="IF11" s="46">
        <v>-3376</v>
      </c>
      <c r="IG11" s="48">
        <v>-0.64863574504852295</v>
      </c>
      <c r="IH11" s="46">
        <v>517485</v>
      </c>
      <c r="II11" s="46">
        <v>22424</v>
      </c>
      <c r="IJ11" s="46">
        <v>22040</v>
      </c>
      <c r="IK11" s="46">
        <v>384</v>
      </c>
      <c r="IL11" s="48">
        <v>7.4260152876377106E-2</v>
      </c>
      <c r="IM11" s="46">
        <v>521079</v>
      </c>
      <c r="IN11" s="46">
        <v>22160</v>
      </c>
      <c r="IO11" s="46">
        <v>18566</v>
      </c>
      <c r="IP11" s="46">
        <v>3594</v>
      </c>
      <c r="IQ11" s="48">
        <v>0.69451290369033813</v>
      </c>
      <c r="IR11" s="46">
        <v>524203</v>
      </c>
      <c r="IS11" s="46">
        <v>23103</v>
      </c>
      <c r="IT11" s="46">
        <v>19979</v>
      </c>
      <c r="IU11" s="46">
        <v>3124</v>
      </c>
      <c r="IV11" s="48">
        <v>0.59952521324157715</v>
      </c>
      <c r="IW11" s="46">
        <v>527932</v>
      </c>
      <c r="IX11" s="46">
        <v>24216</v>
      </c>
      <c r="IY11" s="46">
        <v>20487</v>
      </c>
      <c r="IZ11" s="46">
        <v>3729</v>
      </c>
      <c r="JA11" s="48">
        <v>0.71136564016342163</v>
      </c>
      <c r="JB11" s="46">
        <v>531396</v>
      </c>
      <c r="JC11" s="46">
        <v>23802</v>
      </c>
      <c r="JD11" s="46">
        <v>20338</v>
      </c>
      <c r="JE11" s="46">
        <v>3464</v>
      </c>
      <c r="JF11" s="48">
        <v>0.65614509582519531</v>
      </c>
      <c r="JG11" s="46">
        <v>536426</v>
      </c>
      <c r="JH11" s="46">
        <v>24232</v>
      </c>
      <c r="JI11" s="46">
        <v>19202</v>
      </c>
      <c r="JJ11" s="46">
        <v>5030</v>
      </c>
      <c r="JK11" s="48">
        <v>0.94656336307525635</v>
      </c>
      <c r="JL11" s="46">
        <v>541066</v>
      </c>
      <c r="JM11" s="46">
        <v>26338</v>
      </c>
      <c r="JN11" s="46">
        <v>21698</v>
      </c>
      <c r="JO11" s="46">
        <v>4640</v>
      </c>
      <c r="JP11" s="48">
        <v>0.86498415470123291</v>
      </c>
      <c r="JQ11" s="46">
        <v>546628</v>
      </c>
      <c r="JR11" s="46">
        <v>27841</v>
      </c>
      <c r="JS11" s="46">
        <v>22279</v>
      </c>
      <c r="JT11" s="46">
        <v>5562</v>
      </c>
      <c r="JU11" s="48">
        <v>1.0279706716537476</v>
      </c>
      <c r="JV11" s="46">
        <v>549791</v>
      </c>
      <c r="JW11" s="46">
        <v>25311</v>
      </c>
      <c r="JX11" s="46">
        <v>22148</v>
      </c>
      <c r="JY11" s="46">
        <v>3163</v>
      </c>
      <c r="JZ11" s="48">
        <v>0.57863849401473999</v>
      </c>
      <c r="KA11" s="46">
        <v>552390</v>
      </c>
      <c r="KB11" s="46">
        <v>26554</v>
      </c>
      <c r="KC11" s="46">
        <v>23955</v>
      </c>
      <c r="KD11" s="46">
        <v>2599</v>
      </c>
      <c r="KE11" s="48">
        <v>0.47272509336471558</v>
      </c>
      <c r="KF11" s="46">
        <v>557918</v>
      </c>
      <c r="KG11" s="46">
        <v>26200</v>
      </c>
      <c r="KH11" s="46">
        <v>20672</v>
      </c>
      <c r="KI11" s="46">
        <v>5528</v>
      </c>
      <c r="KJ11" s="48">
        <v>1.0007421970367432</v>
      </c>
      <c r="KK11" s="46">
        <v>550672</v>
      </c>
      <c r="KL11" s="46">
        <v>19062</v>
      </c>
      <c r="KM11" s="46">
        <v>26308</v>
      </c>
      <c r="KN11" s="46">
        <v>-7246</v>
      </c>
      <c r="KO11" s="48">
        <v>-1.2987571954727173</v>
      </c>
      <c r="KP11" s="46">
        <v>553245</v>
      </c>
      <c r="KQ11" s="46">
        <v>28535</v>
      </c>
      <c r="KR11" s="46">
        <v>25962</v>
      </c>
      <c r="KS11" s="46">
        <v>2573</v>
      </c>
      <c r="KT11" s="48">
        <v>0.46724727749824524</v>
      </c>
      <c r="KU11" s="46">
        <v>556556</v>
      </c>
      <c r="KV11" s="46">
        <v>28467</v>
      </c>
      <c r="KW11" s="46">
        <v>25156</v>
      </c>
      <c r="KX11" s="46">
        <v>3311</v>
      </c>
      <c r="KY11" s="48">
        <v>0.59846901893615723</v>
      </c>
      <c r="KZ11" s="46">
        <v>557545</v>
      </c>
      <c r="LA11" s="46">
        <v>24725</v>
      </c>
      <c r="LB11" s="46">
        <v>23736</v>
      </c>
      <c r="LC11" s="46">
        <v>989</v>
      </c>
      <c r="LD11" s="48">
        <v>0.17769999802112579</v>
      </c>
      <c r="LE11" s="46">
        <v>560393</v>
      </c>
      <c r="LF11" s="46">
        <v>26845</v>
      </c>
      <c r="LG11" s="46">
        <v>23997</v>
      </c>
      <c r="LH11" s="46">
        <v>2848</v>
      </c>
      <c r="LI11" s="48">
        <v>0.51081079244613647</v>
      </c>
      <c r="LJ11" s="46">
        <v>562698</v>
      </c>
      <c r="LK11" s="46">
        <v>26821</v>
      </c>
      <c r="LL11" s="46">
        <v>24516</v>
      </c>
      <c r="LM11" s="46">
        <v>2305</v>
      </c>
      <c r="LN11" s="48">
        <v>0.41131848096847534</v>
      </c>
      <c r="LO11" s="46">
        <v>565261</v>
      </c>
      <c r="LP11" s="46">
        <v>25515</v>
      </c>
      <c r="LQ11" s="46">
        <v>22952</v>
      </c>
      <c r="LR11" s="46">
        <v>2563</v>
      </c>
      <c r="LS11" s="48">
        <v>0.45548412203788757</v>
      </c>
      <c r="LT11" s="46">
        <v>566456</v>
      </c>
      <c r="LU11" s="46">
        <v>26659</v>
      </c>
      <c r="LV11" s="46">
        <v>25464</v>
      </c>
      <c r="LW11" s="46">
        <v>1195</v>
      </c>
      <c r="LX11" s="48">
        <v>0.21140676736831665</v>
      </c>
      <c r="LY11" s="46">
        <v>569239</v>
      </c>
      <c r="LZ11" s="46">
        <v>27263</v>
      </c>
      <c r="MA11" s="46">
        <v>24480</v>
      </c>
      <c r="MB11" s="46">
        <v>2783</v>
      </c>
      <c r="MC11" s="48">
        <v>0.49130028486251831</v>
      </c>
      <c r="MD11" s="46">
        <v>572962</v>
      </c>
      <c r="ME11" s="46">
        <v>26775</v>
      </c>
      <c r="MF11" s="46">
        <v>23052</v>
      </c>
      <c r="MG11" s="46">
        <v>3723</v>
      </c>
      <c r="MH11" s="48">
        <v>0.65403109788894653</v>
      </c>
      <c r="MI11" s="46">
        <v>574160</v>
      </c>
      <c r="MJ11" s="46">
        <v>25172</v>
      </c>
      <c r="MK11" s="46">
        <v>23974</v>
      </c>
      <c r="ML11" s="46">
        <v>1198</v>
      </c>
      <c r="MM11" s="48">
        <v>0.20908890664577484</v>
      </c>
      <c r="MN11" s="46">
        <f t="shared" si="2"/>
        <v>266777</v>
      </c>
      <c r="MO11" s="46">
        <f t="shared" si="0"/>
        <v>243289</v>
      </c>
      <c r="MP11" s="46">
        <f t="shared" si="0"/>
        <v>23488</v>
      </c>
      <c r="MQ11" s="48">
        <f t="shared" si="3"/>
        <v>4.2653339919225965</v>
      </c>
      <c r="MR11" s="46">
        <f t="shared" si="4"/>
        <v>312039</v>
      </c>
      <c r="MS11" s="46">
        <f t="shared" si="1"/>
        <v>290269</v>
      </c>
      <c r="MT11" s="46">
        <f t="shared" si="1"/>
        <v>21770</v>
      </c>
      <c r="MU11" s="48">
        <f t="shared" si="5"/>
        <v>3.9410561378736038</v>
      </c>
    </row>
    <row r="12" spans="1:359" ht="31.5" customHeight="1" x14ac:dyDescent="0.2">
      <c r="A12" s="140"/>
      <c r="B12" s="45" t="s">
        <v>109</v>
      </c>
      <c r="C12" s="46">
        <v>55706</v>
      </c>
      <c r="D12" s="46">
        <v>2313</v>
      </c>
      <c r="E12" s="46">
        <v>1932</v>
      </c>
      <c r="F12" s="47">
        <v>381</v>
      </c>
      <c r="G12" s="46">
        <v>56467</v>
      </c>
      <c r="H12" s="46">
        <v>2716</v>
      </c>
      <c r="I12" s="46">
        <v>1955</v>
      </c>
      <c r="J12" s="47">
        <v>761</v>
      </c>
      <c r="K12" s="48">
        <v>1.366100549697876</v>
      </c>
      <c r="L12" s="46">
        <v>56884</v>
      </c>
      <c r="M12" s="46">
        <v>2407</v>
      </c>
      <c r="N12" s="46">
        <v>1990</v>
      </c>
      <c r="O12" s="47">
        <v>417</v>
      </c>
      <c r="P12" s="48">
        <v>0.73848444223403931</v>
      </c>
      <c r="Q12" s="46">
        <v>55466</v>
      </c>
      <c r="R12" s="46">
        <v>1095</v>
      </c>
      <c r="S12" s="46">
        <v>2513</v>
      </c>
      <c r="T12" s="46">
        <v>-1418</v>
      </c>
      <c r="U12" s="48">
        <v>-2.4927923679351807</v>
      </c>
      <c r="V12" s="46">
        <v>55030</v>
      </c>
      <c r="W12" s="46">
        <v>1307</v>
      </c>
      <c r="X12" s="46">
        <v>1743</v>
      </c>
      <c r="Y12" s="47">
        <v>-436</v>
      </c>
      <c r="Z12" s="48">
        <v>-0.78606712818145752</v>
      </c>
      <c r="AA12" s="46">
        <v>54990</v>
      </c>
      <c r="AB12" s="46">
        <v>1900</v>
      </c>
      <c r="AC12" s="46">
        <v>1940</v>
      </c>
      <c r="AD12" s="47">
        <v>-40</v>
      </c>
      <c r="AE12" s="48">
        <v>-7.2687625885009766E-2</v>
      </c>
      <c r="AF12" s="46">
        <v>55167</v>
      </c>
      <c r="AG12" s="46">
        <v>1854</v>
      </c>
      <c r="AH12" s="46">
        <v>1677</v>
      </c>
      <c r="AI12" s="47">
        <v>177</v>
      </c>
      <c r="AJ12" s="48">
        <v>0.32187670469284058</v>
      </c>
      <c r="AK12" s="46">
        <v>55819</v>
      </c>
      <c r="AL12" s="46">
        <v>2509</v>
      </c>
      <c r="AM12" s="46">
        <v>1857</v>
      </c>
      <c r="AN12" s="47">
        <v>652</v>
      </c>
      <c r="AO12" s="48">
        <v>1.181865930557251</v>
      </c>
      <c r="AP12" s="46">
        <v>56993</v>
      </c>
      <c r="AQ12" s="46">
        <v>2898</v>
      </c>
      <c r="AR12" s="46">
        <v>1724</v>
      </c>
      <c r="AS12" s="46">
        <v>1174</v>
      </c>
      <c r="AT12" s="48">
        <v>2.1032264232635498</v>
      </c>
      <c r="AU12" s="46">
        <v>57622</v>
      </c>
      <c r="AV12" s="46">
        <v>2990</v>
      </c>
      <c r="AW12" s="46">
        <v>2361</v>
      </c>
      <c r="AX12" s="47">
        <v>629</v>
      </c>
      <c r="AY12" s="48">
        <v>1.1036442518234253</v>
      </c>
      <c r="AZ12" s="46">
        <v>58651</v>
      </c>
      <c r="BA12" s="46">
        <v>3440</v>
      </c>
      <c r="BB12" s="46">
        <v>2411</v>
      </c>
      <c r="BC12" s="46">
        <v>1029</v>
      </c>
      <c r="BD12" s="48">
        <v>1.7857762575149536</v>
      </c>
      <c r="BE12" s="46">
        <v>58806</v>
      </c>
      <c r="BF12" s="46">
        <v>2691</v>
      </c>
      <c r="BG12" s="46">
        <v>2536</v>
      </c>
      <c r="BH12" s="47">
        <v>155</v>
      </c>
      <c r="BI12" s="48">
        <v>0.26427513360977173</v>
      </c>
      <c r="BJ12" s="46">
        <v>59232</v>
      </c>
      <c r="BK12" s="46">
        <v>3057</v>
      </c>
      <c r="BL12" s="46">
        <v>2631</v>
      </c>
      <c r="BM12" s="47">
        <v>426</v>
      </c>
      <c r="BN12" s="48">
        <v>0.72441589832305908</v>
      </c>
      <c r="BO12" s="46">
        <v>59660</v>
      </c>
      <c r="BP12" s="46">
        <v>2872</v>
      </c>
      <c r="BQ12" s="46">
        <v>2444</v>
      </c>
      <c r="BR12" s="47">
        <v>428</v>
      </c>
      <c r="BS12" s="48">
        <v>0.72258239984512329</v>
      </c>
      <c r="BT12" s="46">
        <v>59990</v>
      </c>
      <c r="BU12" s="46">
        <v>2923</v>
      </c>
      <c r="BV12" s="46">
        <v>2593</v>
      </c>
      <c r="BW12" s="47">
        <v>330</v>
      </c>
      <c r="BX12" s="48">
        <v>0.55313444137573242</v>
      </c>
      <c r="BY12" s="46">
        <v>60300</v>
      </c>
      <c r="BZ12" s="46">
        <v>2672</v>
      </c>
      <c r="CA12" s="46">
        <v>2362</v>
      </c>
      <c r="CB12" s="47">
        <v>310</v>
      </c>
      <c r="CC12" s="48">
        <v>0.51675277948379517</v>
      </c>
      <c r="CD12" s="46">
        <v>60644</v>
      </c>
      <c r="CE12" s="46">
        <v>2846</v>
      </c>
      <c r="CF12" s="46">
        <v>2502</v>
      </c>
      <c r="CG12" s="47">
        <v>344</v>
      </c>
      <c r="CH12" s="48">
        <v>0.57048094272613525</v>
      </c>
      <c r="CI12" s="46">
        <v>61551</v>
      </c>
      <c r="CJ12" s="46">
        <v>3208</v>
      </c>
      <c r="CK12" s="46">
        <v>2301</v>
      </c>
      <c r="CL12" s="47">
        <v>907</v>
      </c>
      <c r="CM12" s="48">
        <v>1.495613694190979</v>
      </c>
      <c r="CN12" s="46">
        <v>61994</v>
      </c>
      <c r="CO12" s="46">
        <v>3059</v>
      </c>
      <c r="CP12" s="46">
        <v>2616</v>
      </c>
      <c r="CQ12" s="47">
        <v>443</v>
      </c>
      <c r="CR12" s="48">
        <v>0.71972835063934326</v>
      </c>
      <c r="CS12" s="46">
        <v>62667</v>
      </c>
      <c r="CT12" s="46">
        <v>3498</v>
      </c>
      <c r="CU12" s="46">
        <v>2825</v>
      </c>
      <c r="CV12" s="47">
        <v>673</v>
      </c>
      <c r="CW12" s="48">
        <v>1.0855889320373535</v>
      </c>
      <c r="CX12" s="46">
        <v>63418</v>
      </c>
      <c r="CY12" s="46">
        <v>3478</v>
      </c>
      <c r="CZ12" s="46">
        <v>2727</v>
      </c>
      <c r="DA12" s="47">
        <v>751</v>
      </c>
      <c r="DB12" s="48">
        <v>1.1983978748321533</v>
      </c>
      <c r="DC12" s="46">
        <v>63891</v>
      </c>
      <c r="DD12" s="46">
        <v>3450</v>
      </c>
      <c r="DE12" s="46">
        <v>2977</v>
      </c>
      <c r="DF12" s="47">
        <v>473</v>
      </c>
      <c r="DG12" s="48">
        <v>0.74584501981735229</v>
      </c>
      <c r="DH12" s="46">
        <v>64367</v>
      </c>
      <c r="DI12" s="46">
        <v>3779</v>
      </c>
      <c r="DJ12" s="46">
        <v>3303</v>
      </c>
      <c r="DK12" s="47">
        <v>476</v>
      </c>
      <c r="DL12" s="48">
        <v>0.74501883983612061</v>
      </c>
      <c r="DM12" s="46">
        <v>63734</v>
      </c>
      <c r="DN12" s="46">
        <v>3034</v>
      </c>
      <c r="DO12" s="46">
        <v>3667</v>
      </c>
      <c r="DP12" s="47">
        <v>-633</v>
      </c>
      <c r="DQ12" s="48">
        <v>-0.98342317342758179</v>
      </c>
      <c r="DR12" s="46">
        <v>64679</v>
      </c>
      <c r="DS12" s="46">
        <v>4302</v>
      </c>
      <c r="DT12" s="46">
        <v>3357</v>
      </c>
      <c r="DU12" s="47">
        <v>945</v>
      </c>
      <c r="DV12" s="48">
        <v>1.4827250242233276</v>
      </c>
      <c r="DW12" s="46">
        <v>65972</v>
      </c>
      <c r="DX12" s="46">
        <v>4267</v>
      </c>
      <c r="DY12" s="46">
        <v>2974</v>
      </c>
      <c r="DZ12" s="46">
        <v>1293</v>
      </c>
      <c r="EA12" s="48">
        <v>1.999103307723999</v>
      </c>
      <c r="EB12" s="46">
        <v>66412</v>
      </c>
      <c r="EC12" s="46">
        <v>3900</v>
      </c>
      <c r="ED12" s="46">
        <v>3460</v>
      </c>
      <c r="EE12" s="47">
        <v>440</v>
      </c>
      <c r="EF12" s="48">
        <v>0.66694962978363037</v>
      </c>
      <c r="EG12" s="46">
        <v>66961</v>
      </c>
      <c r="EH12" s="46">
        <v>4246</v>
      </c>
      <c r="EI12" s="46">
        <v>3697</v>
      </c>
      <c r="EJ12" s="47">
        <v>549</v>
      </c>
      <c r="EK12" s="48">
        <v>0.82665783166885376</v>
      </c>
      <c r="EL12" s="46">
        <v>67470</v>
      </c>
      <c r="EM12" s="46">
        <v>3792</v>
      </c>
      <c r="EN12" s="46">
        <v>3283</v>
      </c>
      <c r="EO12" s="47">
        <v>509</v>
      </c>
      <c r="EP12" s="48">
        <v>0.7601439356803894</v>
      </c>
      <c r="EQ12" s="46">
        <v>68189</v>
      </c>
      <c r="ER12" s="46">
        <v>3928</v>
      </c>
      <c r="ES12" s="46">
        <v>3209</v>
      </c>
      <c r="ET12" s="47">
        <v>719</v>
      </c>
      <c r="EU12" s="48">
        <v>1.0656588077545166</v>
      </c>
      <c r="EV12" s="46">
        <v>68889</v>
      </c>
      <c r="EW12" s="46">
        <v>4011</v>
      </c>
      <c r="EX12" s="46">
        <v>3311</v>
      </c>
      <c r="EY12" s="47">
        <v>700</v>
      </c>
      <c r="EZ12" s="48">
        <v>1.026558518409729</v>
      </c>
      <c r="FA12" s="46">
        <v>70192</v>
      </c>
      <c r="FB12" s="46">
        <v>4567</v>
      </c>
      <c r="FC12" s="46">
        <v>3264</v>
      </c>
      <c r="FD12" s="46">
        <v>1303</v>
      </c>
      <c r="FE12" s="48">
        <v>1.8914486169815063</v>
      </c>
      <c r="FF12" s="46">
        <v>71350</v>
      </c>
      <c r="FG12" s="46">
        <v>4066</v>
      </c>
      <c r="FH12" s="46">
        <v>2908</v>
      </c>
      <c r="FI12" s="46">
        <v>1158</v>
      </c>
      <c r="FJ12" s="48">
        <v>1.6497606039047241</v>
      </c>
      <c r="FK12" s="46">
        <v>71926</v>
      </c>
      <c r="FL12" s="46">
        <v>3980</v>
      </c>
      <c r="FM12" s="46">
        <v>3404</v>
      </c>
      <c r="FN12" s="47">
        <v>576</v>
      </c>
      <c r="FO12" s="48">
        <v>0.80728799104690552</v>
      </c>
      <c r="FP12" s="46">
        <v>72652</v>
      </c>
      <c r="FQ12" s="46">
        <v>3970</v>
      </c>
      <c r="FR12" s="46">
        <v>3244</v>
      </c>
      <c r="FS12" s="47">
        <v>726</v>
      </c>
      <c r="FT12" s="48">
        <v>1.0093706846237183</v>
      </c>
      <c r="FU12" s="46">
        <v>71166</v>
      </c>
      <c r="FV12" s="46">
        <v>2891</v>
      </c>
      <c r="FW12" s="46">
        <v>4377</v>
      </c>
      <c r="FX12" s="46">
        <v>-1486</v>
      </c>
      <c r="FY12" s="48">
        <v>-2.0453670024871826</v>
      </c>
      <c r="FZ12" s="46">
        <v>72042</v>
      </c>
      <c r="GA12" s="46">
        <v>4818</v>
      </c>
      <c r="GB12" s="46">
        <v>3942</v>
      </c>
      <c r="GC12" s="46">
        <v>876</v>
      </c>
      <c r="GD12" s="48">
        <v>1.2309248447418213</v>
      </c>
      <c r="GE12" s="46">
        <v>72396</v>
      </c>
      <c r="GF12" s="46">
        <v>4103</v>
      </c>
      <c r="GG12" s="46">
        <v>3749</v>
      </c>
      <c r="GH12" s="47">
        <v>354</v>
      </c>
      <c r="GI12" s="48">
        <v>0.49138003587722778</v>
      </c>
      <c r="GJ12" s="46">
        <v>73497</v>
      </c>
      <c r="GK12" s="46">
        <v>4937</v>
      </c>
      <c r="GL12" s="46">
        <v>3836</v>
      </c>
      <c r="GM12" s="46">
        <v>1101</v>
      </c>
      <c r="GN12" s="48">
        <v>1.5208022594451904</v>
      </c>
      <c r="GO12" s="46">
        <v>74245</v>
      </c>
      <c r="GP12" s="46">
        <v>4205</v>
      </c>
      <c r="GQ12" s="46">
        <v>3457</v>
      </c>
      <c r="GR12" s="47">
        <v>748</v>
      </c>
      <c r="GS12" s="48">
        <v>1.0177285671234131</v>
      </c>
      <c r="GT12" s="46">
        <v>74435</v>
      </c>
      <c r="GU12" s="46">
        <v>3886</v>
      </c>
      <c r="GV12" s="46">
        <v>3696</v>
      </c>
      <c r="GW12" s="47">
        <v>190</v>
      </c>
      <c r="GX12" s="48">
        <v>0.2559095025062561</v>
      </c>
      <c r="GY12" s="46">
        <v>74475</v>
      </c>
      <c r="GZ12" s="46">
        <v>3510</v>
      </c>
      <c r="HA12" s="46">
        <v>3470</v>
      </c>
      <c r="HB12" s="47">
        <v>40</v>
      </c>
      <c r="HC12" s="48">
        <v>5.373816192150116E-2</v>
      </c>
      <c r="HD12" s="46">
        <v>74843</v>
      </c>
      <c r="HE12" s="46">
        <v>3784</v>
      </c>
      <c r="HF12" s="46">
        <v>3416</v>
      </c>
      <c r="HG12" s="47">
        <v>368</v>
      </c>
      <c r="HH12" s="48">
        <v>0.49412554502487183</v>
      </c>
      <c r="HI12" s="46">
        <v>75672</v>
      </c>
      <c r="HJ12" s="46">
        <v>4293</v>
      </c>
      <c r="HK12" s="46">
        <v>3464</v>
      </c>
      <c r="HL12" s="47">
        <v>829</v>
      </c>
      <c r="HM12" s="48">
        <v>1.1076520681381226</v>
      </c>
      <c r="HN12" s="46">
        <v>76553</v>
      </c>
      <c r="HO12" s="46">
        <v>4181</v>
      </c>
      <c r="HP12" s="46">
        <v>3300</v>
      </c>
      <c r="HQ12" s="47">
        <v>881</v>
      </c>
      <c r="HR12" s="48">
        <v>1.1642351150512695</v>
      </c>
      <c r="HS12" s="46">
        <v>76544</v>
      </c>
      <c r="HT12" s="46">
        <v>3535</v>
      </c>
      <c r="HU12" s="46">
        <v>3544</v>
      </c>
      <c r="HV12" s="47">
        <v>-9</v>
      </c>
      <c r="HW12" s="48">
        <v>-1.1756560765206814E-2</v>
      </c>
      <c r="HX12" s="46">
        <v>77101</v>
      </c>
      <c r="HY12" s="46">
        <v>4023</v>
      </c>
      <c r="HZ12" s="46">
        <v>3466</v>
      </c>
      <c r="IA12" s="47">
        <v>557</v>
      </c>
      <c r="IB12" s="48">
        <v>0.72768604755401611</v>
      </c>
      <c r="IC12" s="46">
        <v>76195</v>
      </c>
      <c r="ID12" s="46">
        <v>2714</v>
      </c>
      <c r="IE12" s="46">
        <v>3620</v>
      </c>
      <c r="IF12" s="47">
        <v>-906</v>
      </c>
      <c r="IG12" s="48">
        <v>-1.1750820875167847</v>
      </c>
      <c r="IH12" s="46">
        <v>76575</v>
      </c>
      <c r="II12" s="46">
        <v>3769</v>
      </c>
      <c r="IJ12" s="46">
        <v>3389</v>
      </c>
      <c r="IK12" s="47">
        <v>380</v>
      </c>
      <c r="IL12" s="48">
        <v>0.49872037768363953</v>
      </c>
      <c r="IM12" s="46">
        <v>77694</v>
      </c>
      <c r="IN12" s="46">
        <v>4707</v>
      </c>
      <c r="IO12" s="46">
        <v>3588</v>
      </c>
      <c r="IP12" s="47">
        <v>1119</v>
      </c>
      <c r="IQ12" s="48">
        <v>1.4613124132156372</v>
      </c>
      <c r="IR12" s="46">
        <v>78539</v>
      </c>
      <c r="IS12" s="46">
        <v>4446</v>
      </c>
      <c r="IT12" s="46">
        <v>3601</v>
      </c>
      <c r="IU12" s="47">
        <v>845</v>
      </c>
      <c r="IV12" s="48">
        <v>1.0876001119613647</v>
      </c>
      <c r="IW12" s="46">
        <v>79061</v>
      </c>
      <c r="IX12" s="46">
        <v>4222</v>
      </c>
      <c r="IY12" s="46">
        <v>3700</v>
      </c>
      <c r="IZ12" s="47">
        <v>522</v>
      </c>
      <c r="JA12" s="48">
        <v>0.66463792324066162</v>
      </c>
      <c r="JB12" s="46">
        <v>79671</v>
      </c>
      <c r="JC12" s="46">
        <v>4242</v>
      </c>
      <c r="JD12" s="46">
        <v>3632</v>
      </c>
      <c r="JE12" s="47">
        <v>610</v>
      </c>
      <c r="JF12" s="48">
        <v>0.77155613899230957</v>
      </c>
      <c r="JG12" s="46">
        <v>79985</v>
      </c>
      <c r="JH12" s="46">
        <v>3538</v>
      </c>
      <c r="JI12" s="46">
        <v>3224</v>
      </c>
      <c r="JJ12" s="47">
        <v>314</v>
      </c>
      <c r="JK12" s="48">
        <v>0.39412081241607666</v>
      </c>
      <c r="JL12" s="46">
        <v>80196</v>
      </c>
      <c r="JM12" s="46">
        <v>4009</v>
      </c>
      <c r="JN12" s="46">
        <v>3798</v>
      </c>
      <c r="JO12" s="47">
        <v>211</v>
      </c>
      <c r="JP12" s="48">
        <v>0.26379945874214172</v>
      </c>
      <c r="JQ12" s="46">
        <v>81087</v>
      </c>
      <c r="JR12" s="46">
        <v>4544</v>
      </c>
      <c r="JS12" s="46">
        <v>3653</v>
      </c>
      <c r="JT12" s="47">
        <v>891</v>
      </c>
      <c r="JU12" s="48">
        <v>1.1110279560089111</v>
      </c>
      <c r="JV12" s="46">
        <v>82015</v>
      </c>
      <c r="JW12" s="46">
        <v>4303</v>
      </c>
      <c r="JX12" s="46">
        <v>3375</v>
      </c>
      <c r="JY12" s="47">
        <v>928</v>
      </c>
      <c r="JZ12" s="48">
        <v>1.1444498300552368</v>
      </c>
      <c r="KA12" s="46">
        <v>82322</v>
      </c>
      <c r="KB12" s="46">
        <v>4180</v>
      </c>
      <c r="KC12" s="46">
        <v>3873</v>
      </c>
      <c r="KD12" s="47">
        <v>307</v>
      </c>
      <c r="KE12" s="48">
        <v>0.37432175874710083</v>
      </c>
      <c r="KF12" s="46">
        <v>83191</v>
      </c>
      <c r="KG12" s="46">
        <v>4507</v>
      </c>
      <c r="KH12" s="46">
        <v>3638</v>
      </c>
      <c r="KI12" s="47">
        <v>869</v>
      </c>
      <c r="KJ12" s="48">
        <v>1.0556108951568604</v>
      </c>
      <c r="KK12" s="46">
        <v>82641</v>
      </c>
      <c r="KL12" s="46">
        <v>3293</v>
      </c>
      <c r="KM12" s="46">
        <v>3843</v>
      </c>
      <c r="KN12" s="47">
        <v>-550</v>
      </c>
      <c r="KO12" s="48">
        <v>-0.66112923622131348</v>
      </c>
      <c r="KP12" s="46">
        <v>82966</v>
      </c>
      <c r="KQ12" s="46">
        <v>4016</v>
      </c>
      <c r="KR12" s="46">
        <v>3691</v>
      </c>
      <c r="KS12" s="47">
        <v>325</v>
      </c>
      <c r="KT12" s="48">
        <v>0.39326727390289307</v>
      </c>
      <c r="KU12" s="46">
        <v>84014</v>
      </c>
      <c r="KV12" s="46">
        <v>4777</v>
      </c>
      <c r="KW12" s="46">
        <v>3729</v>
      </c>
      <c r="KX12" s="47">
        <v>1048</v>
      </c>
      <c r="KY12" s="48">
        <v>1.2631680965423584</v>
      </c>
      <c r="KZ12" s="46">
        <v>84083</v>
      </c>
      <c r="LA12" s="46">
        <v>4091</v>
      </c>
      <c r="LB12" s="46">
        <v>4022</v>
      </c>
      <c r="LC12" s="47">
        <v>69</v>
      </c>
      <c r="LD12" s="48">
        <v>8.2129165530204773E-2</v>
      </c>
      <c r="LE12" s="46">
        <v>84939</v>
      </c>
      <c r="LF12" s="46">
        <v>4539</v>
      </c>
      <c r="LG12" s="46">
        <v>3683</v>
      </c>
      <c r="LH12" s="47">
        <v>856</v>
      </c>
      <c r="LI12" s="48">
        <v>1.018041729927063</v>
      </c>
      <c r="LJ12" s="46">
        <v>85283</v>
      </c>
      <c r="LK12" s="46">
        <v>4473</v>
      </c>
      <c r="LL12" s="46">
        <v>4129</v>
      </c>
      <c r="LM12" s="47">
        <v>344</v>
      </c>
      <c r="LN12" s="48">
        <v>0.40499651432037354</v>
      </c>
      <c r="LO12" s="46">
        <v>85484</v>
      </c>
      <c r="LP12" s="46">
        <v>4149</v>
      </c>
      <c r="LQ12" s="46">
        <v>3948</v>
      </c>
      <c r="LR12" s="47">
        <v>201</v>
      </c>
      <c r="LS12" s="48">
        <v>0.23568589985370636</v>
      </c>
      <c r="LT12" s="46">
        <v>85674</v>
      </c>
      <c r="LU12" s="46">
        <v>4227</v>
      </c>
      <c r="LV12" s="46">
        <v>4037</v>
      </c>
      <c r="LW12" s="47">
        <v>190</v>
      </c>
      <c r="LX12" s="48">
        <v>0.22226381301879883</v>
      </c>
      <c r="LY12" s="46">
        <v>85455</v>
      </c>
      <c r="LZ12" s="46">
        <v>4345</v>
      </c>
      <c r="MA12" s="46">
        <v>4564</v>
      </c>
      <c r="MB12" s="47">
        <v>-219</v>
      </c>
      <c r="MC12" s="48">
        <v>-0.25562015175819397</v>
      </c>
      <c r="MD12" s="46">
        <v>85816</v>
      </c>
      <c r="ME12" s="46">
        <v>4333</v>
      </c>
      <c r="MF12" s="46">
        <v>3972</v>
      </c>
      <c r="MG12" s="47">
        <v>361</v>
      </c>
      <c r="MH12" s="48">
        <v>0.42244455218315125</v>
      </c>
      <c r="MI12" s="46">
        <v>85837</v>
      </c>
      <c r="MJ12" s="46">
        <v>4233</v>
      </c>
      <c r="MK12" s="46">
        <v>4212</v>
      </c>
      <c r="ML12" s="47">
        <v>21</v>
      </c>
      <c r="MM12" s="48">
        <v>2.4470960721373558E-2</v>
      </c>
      <c r="MN12" s="46">
        <f t="shared" si="2"/>
        <v>43183</v>
      </c>
      <c r="MO12" s="46">
        <f t="shared" si="0"/>
        <v>39987</v>
      </c>
      <c r="MP12" s="47">
        <f t="shared" si="0"/>
        <v>3196</v>
      </c>
      <c r="MQ12" s="48">
        <f t="shared" si="3"/>
        <v>3.8673297757771561</v>
      </c>
      <c r="MR12" s="46">
        <f t="shared" si="4"/>
        <v>50983</v>
      </c>
      <c r="MS12" s="46">
        <f t="shared" si="1"/>
        <v>47468</v>
      </c>
      <c r="MT12" s="47">
        <f t="shared" si="1"/>
        <v>3515</v>
      </c>
      <c r="MU12" s="48">
        <f t="shared" si="5"/>
        <v>4.2698185175287282</v>
      </c>
    </row>
    <row r="13" spans="1:359" ht="31.5" customHeight="1" x14ac:dyDescent="0.2">
      <c r="A13" s="140"/>
      <c r="B13" s="45" t="s">
        <v>110</v>
      </c>
      <c r="C13" s="46">
        <v>767363</v>
      </c>
      <c r="D13" s="46">
        <v>25735</v>
      </c>
      <c r="E13" s="46">
        <v>24398</v>
      </c>
      <c r="F13" s="46">
        <v>1337</v>
      </c>
      <c r="G13" s="46">
        <v>771885</v>
      </c>
      <c r="H13" s="46">
        <v>27127</v>
      </c>
      <c r="I13" s="46">
        <v>22605</v>
      </c>
      <c r="J13" s="46">
        <v>4522</v>
      </c>
      <c r="K13" s="48">
        <v>0.58929085731506348</v>
      </c>
      <c r="L13" s="46">
        <v>769062</v>
      </c>
      <c r="M13" s="46">
        <v>24353</v>
      </c>
      <c r="N13" s="46">
        <v>27176</v>
      </c>
      <c r="O13" s="46">
        <v>-2823</v>
      </c>
      <c r="P13" s="48">
        <v>-0.36572805047035217</v>
      </c>
      <c r="Q13" s="46">
        <v>758070</v>
      </c>
      <c r="R13" s="46">
        <v>13300</v>
      </c>
      <c r="S13" s="46">
        <v>24292</v>
      </c>
      <c r="T13" s="46">
        <v>-10992</v>
      </c>
      <c r="U13" s="48">
        <v>-1.4292736053466797</v>
      </c>
      <c r="V13" s="46">
        <v>754572</v>
      </c>
      <c r="W13" s="46">
        <v>15619</v>
      </c>
      <c r="X13" s="46">
        <v>19117</v>
      </c>
      <c r="Y13" s="46">
        <v>-3498</v>
      </c>
      <c r="Z13" s="48">
        <v>-0.46143496036529541</v>
      </c>
      <c r="AA13" s="46">
        <v>759464</v>
      </c>
      <c r="AB13" s="46">
        <v>23111</v>
      </c>
      <c r="AC13" s="46">
        <v>18219</v>
      </c>
      <c r="AD13" s="46">
        <v>4892</v>
      </c>
      <c r="AE13" s="48">
        <v>0.64831453561782837</v>
      </c>
      <c r="AF13" s="46">
        <v>767941</v>
      </c>
      <c r="AG13" s="46">
        <v>28752</v>
      </c>
      <c r="AH13" s="46">
        <v>20275</v>
      </c>
      <c r="AI13" s="46">
        <v>8477</v>
      </c>
      <c r="AJ13" s="48">
        <v>1.1161819696426392</v>
      </c>
      <c r="AK13" s="46">
        <v>778040</v>
      </c>
      <c r="AL13" s="46">
        <v>30682</v>
      </c>
      <c r="AM13" s="46">
        <v>20583</v>
      </c>
      <c r="AN13" s="46">
        <v>10099</v>
      </c>
      <c r="AO13" s="48">
        <v>1.3150750398635864</v>
      </c>
      <c r="AP13" s="46">
        <v>787968</v>
      </c>
      <c r="AQ13" s="46">
        <v>32164</v>
      </c>
      <c r="AR13" s="46">
        <v>22236</v>
      </c>
      <c r="AS13" s="46">
        <v>9928</v>
      </c>
      <c r="AT13" s="48">
        <v>1.2760269641876221</v>
      </c>
      <c r="AU13" s="46">
        <v>797848</v>
      </c>
      <c r="AV13" s="46">
        <v>34191</v>
      </c>
      <c r="AW13" s="46">
        <v>24311</v>
      </c>
      <c r="AX13" s="46">
        <v>9880</v>
      </c>
      <c r="AY13" s="48">
        <v>1.2538579702377319</v>
      </c>
      <c r="AZ13" s="46">
        <v>803692</v>
      </c>
      <c r="BA13" s="46">
        <v>31011</v>
      </c>
      <c r="BB13" s="46">
        <v>25167</v>
      </c>
      <c r="BC13" s="46">
        <v>5844</v>
      </c>
      <c r="BD13" s="48">
        <v>0.73247033357620239</v>
      </c>
      <c r="BE13" s="46">
        <v>796025</v>
      </c>
      <c r="BF13" s="46">
        <v>23485</v>
      </c>
      <c r="BG13" s="46">
        <v>31152</v>
      </c>
      <c r="BH13" s="46">
        <v>-7667</v>
      </c>
      <c r="BI13" s="48">
        <v>-0.95397239923477173</v>
      </c>
      <c r="BJ13" s="46">
        <v>799688</v>
      </c>
      <c r="BK13" s="46">
        <v>31749</v>
      </c>
      <c r="BL13" s="46">
        <v>28086</v>
      </c>
      <c r="BM13" s="46">
        <v>3663</v>
      </c>
      <c r="BN13" s="48">
        <v>0.46016141772270203</v>
      </c>
      <c r="BO13" s="46">
        <v>808677</v>
      </c>
      <c r="BP13" s="46">
        <v>34774</v>
      </c>
      <c r="BQ13" s="46">
        <v>25785</v>
      </c>
      <c r="BR13" s="46">
        <v>8989</v>
      </c>
      <c r="BS13" s="48">
        <v>1.1240633726119995</v>
      </c>
      <c r="BT13" s="46">
        <v>814262</v>
      </c>
      <c r="BU13" s="46">
        <v>34973</v>
      </c>
      <c r="BV13" s="46">
        <v>29388</v>
      </c>
      <c r="BW13" s="46">
        <v>5585</v>
      </c>
      <c r="BX13" s="48">
        <v>0.69063419103622437</v>
      </c>
      <c r="BY13" s="46">
        <v>819385</v>
      </c>
      <c r="BZ13" s="46">
        <v>30011</v>
      </c>
      <c r="CA13" s="46">
        <v>24888</v>
      </c>
      <c r="CB13" s="46">
        <v>5123</v>
      </c>
      <c r="CC13" s="48">
        <v>0.62915867567062378</v>
      </c>
      <c r="CD13" s="46">
        <v>828811</v>
      </c>
      <c r="CE13" s="46">
        <v>36021</v>
      </c>
      <c r="CF13" s="46">
        <v>26595</v>
      </c>
      <c r="CG13" s="46">
        <v>9426</v>
      </c>
      <c r="CH13" s="48">
        <v>1.1503750085830688</v>
      </c>
      <c r="CI13" s="46">
        <v>840009</v>
      </c>
      <c r="CJ13" s="46">
        <v>38514</v>
      </c>
      <c r="CK13" s="46">
        <v>27316</v>
      </c>
      <c r="CL13" s="46">
        <v>11198</v>
      </c>
      <c r="CM13" s="48">
        <v>1.3510921001434326</v>
      </c>
      <c r="CN13" s="46">
        <v>850353</v>
      </c>
      <c r="CO13" s="46">
        <v>38806</v>
      </c>
      <c r="CP13" s="46">
        <v>28462</v>
      </c>
      <c r="CQ13" s="46">
        <v>10344</v>
      </c>
      <c r="CR13" s="48">
        <v>1.2314153909683228</v>
      </c>
      <c r="CS13" s="46">
        <v>860443</v>
      </c>
      <c r="CT13" s="46">
        <v>41039</v>
      </c>
      <c r="CU13" s="46">
        <v>30949</v>
      </c>
      <c r="CV13" s="46">
        <v>10090</v>
      </c>
      <c r="CW13" s="48">
        <v>1.1865659952163696</v>
      </c>
      <c r="CX13" s="46">
        <v>868939</v>
      </c>
      <c r="CY13" s="46">
        <v>37942</v>
      </c>
      <c r="CZ13" s="46">
        <v>29446</v>
      </c>
      <c r="DA13" s="46">
        <v>8496</v>
      </c>
      <c r="DB13" s="48">
        <v>0.98739832639694214</v>
      </c>
      <c r="DC13" s="46">
        <v>871999</v>
      </c>
      <c r="DD13" s="46">
        <v>38580</v>
      </c>
      <c r="DE13" s="46">
        <v>35520</v>
      </c>
      <c r="DF13" s="46">
        <v>3060</v>
      </c>
      <c r="DG13" s="48">
        <v>0.35215359926223755</v>
      </c>
      <c r="DH13" s="46">
        <v>878409</v>
      </c>
      <c r="DI13" s="46">
        <v>35238</v>
      </c>
      <c r="DJ13" s="46">
        <v>28828</v>
      </c>
      <c r="DK13" s="46">
        <v>6410</v>
      </c>
      <c r="DL13" s="48">
        <v>0.73509258031845093</v>
      </c>
      <c r="DM13" s="46">
        <v>870812</v>
      </c>
      <c r="DN13" s="46">
        <v>26732</v>
      </c>
      <c r="DO13" s="46">
        <v>34329</v>
      </c>
      <c r="DP13" s="46">
        <v>-7597</v>
      </c>
      <c r="DQ13" s="48">
        <v>-0.86485910415649414</v>
      </c>
      <c r="DR13" s="46">
        <v>870461</v>
      </c>
      <c r="DS13" s="46">
        <v>33979</v>
      </c>
      <c r="DT13" s="46">
        <v>34330</v>
      </c>
      <c r="DU13" s="47">
        <v>-351</v>
      </c>
      <c r="DV13" s="48">
        <v>-4.0307208895683289E-2</v>
      </c>
      <c r="DW13" s="46">
        <v>874182</v>
      </c>
      <c r="DX13" s="46">
        <v>34152</v>
      </c>
      <c r="DY13" s="46">
        <v>30431</v>
      </c>
      <c r="DZ13" s="46">
        <v>3721</v>
      </c>
      <c r="EA13" s="48">
        <v>0.42747464776039124</v>
      </c>
      <c r="EB13" s="46">
        <v>876038</v>
      </c>
      <c r="EC13" s="46">
        <v>34873</v>
      </c>
      <c r="ED13" s="46">
        <v>33017</v>
      </c>
      <c r="EE13" s="46">
        <v>1856</v>
      </c>
      <c r="EF13" s="48">
        <v>0.21231277287006378</v>
      </c>
      <c r="EG13" s="46">
        <v>880902</v>
      </c>
      <c r="EH13" s="46">
        <v>34004</v>
      </c>
      <c r="EI13" s="46">
        <v>29140</v>
      </c>
      <c r="EJ13" s="46">
        <v>4864</v>
      </c>
      <c r="EK13" s="48">
        <v>0.55522704124450684</v>
      </c>
      <c r="EL13" s="46">
        <v>887455</v>
      </c>
      <c r="EM13" s="46">
        <v>37482</v>
      </c>
      <c r="EN13" s="46">
        <v>30929</v>
      </c>
      <c r="EO13" s="46">
        <v>6553</v>
      </c>
      <c r="EP13" s="48">
        <v>0.74389660358428955</v>
      </c>
      <c r="EQ13" s="46">
        <v>897798</v>
      </c>
      <c r="ER13" s="46">
        <v>39692</v>
      </c>
      <c r="ES13" s="46">
        <v>29349</v>
      </c>
      <c r="ET13" s="46">
        <v>10343</v>
      </c>
      <c r="EU13" s="48">
        <v>1.1654675006866455</v>
      </c>
      <c r="EV13" s="46">
        <v>904022</v>
      </c>
      <c r="EW13" s="46">
        <v>37218</v>
      </c>
      <c r="EX13" s="46">
        <v>30994</v>
      </c>
      <c r="EY13" s="46">
        <v>6224</v>
      </c>
      <c r="EZ13" s="48">
        <v>0.69325172901153564</v>
      </c>
      <c r="FA13" s="46">
        <v>912228</v>
      </c>
      <c r="FB13" s="46">
        <v>41706</v>
      </c>
      <c r="FC13" s="46">
        <v>33500</v>
      </c>
      <c r="FD13" s="46">
        <v>8206</v>
      </c>
      <c r="FE13" s="48">
        <v>0.90772128105163574</v>
      </c>
      <c r="FF13" s="46">
        <v>920256</v>
      </c>
      <c r="FG13" s="46">
        <v>40227</v>
      </c>
      <c r="FH13" s="46">
        <v>32199</v>
      </c>
      <c r="FI13" s="46">
        <v>8028</v>
      </c>
      <c r="FJ13" s="48">
        <v>0.8800431489944458</v>
      </c>
      <c r="FK13" s="46">
        <v>921878</v>
      </c>
      <c r="FL13" s="46">
        <v>35831</v>
      </c>
      <c r="FM13" s="46">
        <v>34209</v>
      </c>
      <c r="FN13" s="46">
        <v>1622</v>
      </c>
      <c r="FO13" s="48">
        <v>0.17625530064105988</v>
      </c>
      <c r="FP13" s="46">
        <v>920217</v>
      </c>
      <c r="FQ13" s="46">
        <v>32773</v>
      </c>
      <c r="FR13" s="46">
        <v>34434</v>
      </c>
      <c r="FS13" s="46">
        <v>-1661</v>
      </c>
      <c r="FT13" s="48">
        <v>-0.18017569184303284</v>
      </c>
      <c r="FU13" s="46">
        <v>903215</v>
      </c>
      <c r="FV13" s="46">
        <v>25842</v>
      </c>
      <c r="FW13" s="46">
        <v>42844</v>
      </c>
      <c r="FX13" s="46">
        <v>-17002</v>
      </c>
      <c r="FY13" s="48">
        <v>-1.8476077318191528</v>
      </c>
      <c r="FZ13" s="46">
        <v>901304</v>
      </c>
      <c r="GA13" s="46">
        <v>35370</v>
      </c>
      <c r="GB13" s="46">
        <v>37281</v>
      </c>
      <c r="GC13" s="46">
        <v>-1911</v>
      </c>
      <c r="GD13" s="48">
        <v>-0.21157753467559814</v>
      </c>
      <c r="GE13" s="46">
        <v>906976</v>
      </c>
      <c r="GF13" s="46">
        <v>36078</v>
      </c>
      <c r="GG13" s="46">
        <v>30406</v>
      </c>
      <c r="GH13" s="46">
        <v>5672</v>
      </c>
      <c r="GI13" s="48">
        <v>0.62931042909622192</v>
      </c>
      <c r="GJ13" s="46">
        <v>911300</v>
      </c>
      <c r="GK13" s="46">
        <v>39033</v>
      </c>
      <c r="GL13" s="46">
        <v>34709</v>
      </c>
      <c r="GM13" s="46">
        <v>4324</v>
      </c>
      <c r="GN13" s="48">
        <v>0.47674912214279175</v>
      </c>
      <c r="GO13" s="46">
        <v>917534</v>
      </c>
      <c r="GP13" s="46">
        <v>36321</v>
      </c>
      <c r="GQ13" s="46">
        <v>30087</v>
      </c>
      <c r="GR13" s="46">
        <v>6234</v>
      </c>
      <c r="GS13" s="48">
        <v>0.6840776801109314</v>
      </c>
      <c r="GT13" s="46">
        <v>925025</v>
      </c>
      <c r="GU13" s="46">
        <v>39812</v>
      </c>
      <c r="GV13" s="46">
        <v>32321</v>
      </c>
      <c r="GW13" s="46">
        <v>7491</v>
      </c>
      <c r="GX13" s="48">
        <v>0.81642752885818481</v>
      </c>
      <c r="GY13" s="46">
        <v>931803</v>
      </c>
      <c r="GZ13" s="46">
        <v>40480</v>
      </c>
      <c r="HA13" s="46">
        <v>33702</v>
      </c>
      <c r="HB13" s="46">
        <v>6778</v>
      </c>
      <c r="HC13" s="48">
        <v>0.73273694515228271</v>
      </c>
      <c r="HD13" s="46">
        <v>938735</v>
      </c>
      <c r="HE13" s="46">
        <v>38879</v>
      </c>
      <c r="HF13" s="46">
        <v>31947</v>
      </c>
      <c r="HG13" s="46">
        <v>6932</v>
      </c>
      <c r="HH13" s="48">
        <v>0.74393409490585327</v>
      </c>
      <c r="HI13" s="46">
        <v>945698</v>
      </c>
      <c r="HJ13" s="46">
        <v>43268</v>
      </c>
      <c r="HK13" s="46">
        <v>36305</v>
      </c>
      <c r="HL13" s="46">
        <v>6963</v>
      </c>
      <c r="HM13" s="48">
        <v>0.74174284934997559</v>
      </c>
      <c r="HN13" s="46">
        <v>954183</v>
      </c>
      <c r="HO13" s="46">
        <v>41267</v>
      </c>
      <c r="HP13" s="46">
        <v>32782</v>
      </c>
      <c r="HQ13" s="46">
        <v>8485</v>
      </c>
      <c r="HR13" s="48">
        <v>0.8972209095954895</v>
      </c>
      <c r="HS13" s="46">
        <v>958802</v>
      </c>
      <c r="HT13" s="46">
        <v>37843</v>
      </c>
      <c r="HU13" s="46">
        <v>33224</v>
      </c>
      <c r="HV13" s="46">
        <v>4619</v>
      </c>
      <c r="HW13" s="48">
        <v>0.48407906293869019</v>
      </c>
      <c r="HX13" s="46">
        <v>958605</v>
      </c>
      <c r="HY13" s="46">
        <v>34751</v>
      </c>
      <c r="HZ13" s="46">
        <v>34948</v>
      </c>
      <c r="IA13" s="47">
        <v>-197</v>
      </c>
      <c r="IB13" s="48">
        <v>-2.0546473562717438E-2</v>
      </c>
      <c r="IC13" s="46">
        <v>948537</v>
      </c>
      <c r="ID13" s="46">
        <v>27838</v>
      </c>
      <c r="IE13" s="46">
        <v>37906</v>
      </c>
      <c r="IF13" s="46">
        <v>-10068</v>
      </c>
      <c r="IG13" s="48">
        <v>-1.0502761602401733</v>
      </c>
      <c r="IH13" s="46">
        <v>948925</v>
      </c>
      <c r="II13" s="46">
        <v>36760</v>
      </c>
      <c r="IJ13" s="46">
        <v>36372</v>
      </c>
      <c r="IK13" s="46">
        <v>388</v>
      </c>
      <c r="IL13" s="48">
        <v>4.0905099362134933E-2</v>
      </c>
      <c r="IM13" s="46">
        <v>956215</v>
      </c>
      <c r="IN13" s="46">
        <v>42241</v>
      </c>
      <c r="IO13" s="46">
        <v>34951</v>
      </c>
      <c r="IP13" s="46">
        <v>7290</v>
      </c>
      <c r="IQ13" s="48">
        <v>0.76823776960372925</v>
      </c>
      <c r="IR13" s="46">
        <v>958255</v>
      </c>
      <c r="IS13" s="46">
        <v>40418</v>
      </c>
      <c r="IT13" s="46">
        <v>38378</v>
      </c>
      <c r="IU13" s="46">
        <v>2040</v>
      </c>
      <c r="IV13" s="48">
        <v>0.21334114670753479</v>
      </c>
      <c r="IW13" s="46">
        <v>965108</v>
      </c>
      <c r="IX13" s="46">
        <v>44380</v>
      </c>
      <c r="IY13" s="46">
        <v>37527</v>
      </c>
      <c r="IZ13" s="46">
        <v>6853</v>
      </c>
      <c r="JA13" s="48">
        <v>0.71515411138534546</v>
      </c>
      <c r="JB13" s="46">
        <v>968585</v>
      </c>
      <c r="JC13" s="46">
        <v>42085</v>
      </c>
      <c r="JD13" s="46">
        <v>38608</v>
      </c>
      <c r="JE13" s="46">
        <v>3477</v>
      </c>
      <c r="JF13" s="48">
        <v>0.36027055978775024</v>
      </c>
      <c r="JG13" s="46">
        <v>976570</v>
      </c>
      <c r="JH13" s="46">
        <v>42869</v>
      </c>
      <c r="JI13" s="46">
        <v>34884</v>
      </c>
      <c r="JJ13" s="46">
        <v>7985</v>
      </c>
      <c r="JK13" s="48">
        <v>0.8243984580039978</v>
      </c>
      <c r="JL13" s="46">
        <v>981751</v>
      </c>
      <c r="JM13" s="46">
        <v>43068</v>
      </c>
      <c r="JN13" s="46">
        <v>37887</v>
      </c>
      <c r="JO13" s="46">
        <v>5181</v>
      </c>
      <c r="JP13" s="48">
        <v>0.53053033351898193</v>
      </c>
      <c r="JQ13" s="46">
        <v>986638</v>
      </c>
      <c r="JR13" s="46">
        <v>43455</v>
      </c>
      <c r="JS13" s="46">
        <v>38568</v>
      </c>
      <c r="JT13" s="46">
        <v>4887</v>
      </c>
      <c r="JU13" s="48">
        <v>0.49778404831886292</v>
      </c>
      <c r="JV13" s="46">
        <v>995327</v>
      </c>
      <c r="JW13" s="46">
        <v>43148</v>
      </c>
      <c r="JX13" s="46">
        <v>34459</v>
      </c>
      <c r="JY13" s="46">
        <v>8689</v>
      </c>
      <c r="JZ13" s="48">
        <v>0.88066750764846802</v>
      </c>
      <c r="KA13" s="46">
        <v>997991</v>
      </c>
      <c r="KB13" s="46">
        <v>40826</v>
      </c>
      <c r="KC13" s="46">
        <v>38162</v>
      </c>
      <c r="KD13" s="46">
        <v>2664</v>
      </c>
      <c r="KE13" s="48">
        <v>0.26765072345733643</v>
      </c>
      <c r="KF13" s="46">
        <v>999434</v>
      </c>
      <c r="KG13" s="46">
        <v>36908</v>
      </c>
      <c r="KH13" s="46">
        <v>35465</v>
      </c>
      <c r="KI13" s="46">
        <v>1443</v>
      </c>
      <c r="KJ13" s="48">
        <v>0.14459048211574554</v>
      </c>
      <c r="KK13" s="46">
        <v>987678</v>
      </c>
      <c r="KL13" s="46">
        <v>28967</v>
      </c>
      <c r="KM13" s="46">
        <v>40723</v>
      </c>
      <c r="KN13" s="46">
        <v>-11756</v>
      </c>
      <c r="KO13" s="48">
        <v>-1.1762657165527344</v>
      </c>
      <c r="KP13" s="46">
        <v>986194</v>
      </c>
      <c r="KQ13" s="46">
        <v>39622</v>
      </c>
      <c r="KR13" s="46">
        <v>41106</v>
      </c>
      <c r="KS13" s="46">
        <v>-1484</v>
      </c>
      <c r="KT13" s="48">
        <v>-0.15025140345096588</v>
      </c>
      <c r="KU13" s="46">
        <v>995802</v>
      </c>
      <c r="KV13" s="46">
        <v>47963</v>
      </c>
      <c r="KW13" s="46">
        <v>38355</v>
      </c>
      <c r="KX13" s="46">
        <v>9608</v>
      </c>
      <c r="KY13" s="48">
        <v>0.97425049543380737</v>
      </c>
      <c r="KZ13" s="46">
        <v>997486</v>
      </c>
      <c r="LA13" s="46">
        <v>40490</v>
      </c>
      <c r="LB13" s="46">
        <v>38806</v>
      </c>
      <c r="LC13" s="46">
        <v>1684</v>
      </c>
      <c r="LD13" s="48">
        <v>0.16910992562770844</v>
      </c>
      <c r="LE13" s="46">
        <v>1002703</v>
      </c>
      <c r="LF13" s="46">
        <v>43693</v>
      </c>
      <c r="LG13" s="46">
        <v>38476</v>
      </c>
      <c r="LH13" s="46">
        <v>5217</v>
      </c>
      <c r="LI13" s="48">
        <v>0.52301484346389771</v>
      </c>
      <c r="LJ13" s="46">
        <v>1007972</v>
      </c>
      <c r="LK13" s="46">
        <v>45728</v>
      </c>
      <c r="LL13" s="46">
        <v>40459</v>
      </c>
      <c r="LM13" s="46">
        <v>5269</v>
      </c>
      <c r="LN13" s="48">
        <v>0.52547961473464966</v>
      </c>
      <c r="LO13" s="46">
        <v>1013661</v>
      </c>
      <c r="LP13" s="46">
        <v>43671</v>
      </c>
      <c r="LQ13" s="46">
        <v>37982</v>
      </c>
      <c r="LR13" s="46">
        <v>5689</v>
      </c>
      <c r="LS13" s="48">
        <v>0.56440061330795288</v>
      </c>
      <c r="LT13" s="46">
        <v>1018883</v>
      </c>
      <c r="LU13" s="46">
        <v>46010</v>
      </c>
      <c r="LV13" s="46">
        <v>40788</v>
      </c>
      <c r="LW13" s="46">
        <v>5222</v>
      </c>
      <c r="LX13" s="48">
        <v>0.51516234874725342</v>
      </c>
      <c r="LY13" s="46">
        <v>1024637</v>
      </c>
      <c r="LZ13" s="46">
        <v>46363</v>
      </c>
      <c r="MA13" s="46">
        <v>40609</v>
      </c>
      <c r="MB13" s="46">
        <v>5754</v>
      </c>
      <c r="MC13" s="48">
        <v>0.56473606824874878</v>
      </c>
      <c r="MD13" s="46">
        <v>1034593</v>
      </c>
      <c r="ME13" s="46">
        <v>48606</v>
      </c>
      <c r="MF13" s="46">
        <v>38650</v>
      </c>
      <c r="MG13" s="46">
        <v>9956</v>
      </c>
      <c r="MH13" s="48">
        <v>0.97166121006011963</v>
      </c>
      <c r="MI13" s="46">
        <v>1036721</v>
      </c>
      <c r="MJ13" s="46">
        <v>45127</v>
      </c>
      <c r="MK13" s="46">
        <v>42999</v>
      </c>
      <c r="ML13" s="46">
        <v>2128</v>
      </c>
      <c r="MM13" s="48">
        <v>0.20568475127220154</v>
      </c>
      <c r="MN13" s="46">
        <f t="shared" si="2"/>
        <v>447273</v>
      </c>
      <c r="MO13" s="46">
        <f t="shared" si="0"/>
        <v>398230</v>
      </c>
      <c r="MP13" s="46">
        <f t="shared" si="0"/>
        <v>49043</v>
      </c>
      <c r="MQ13" s="48">
        <f t="shared" si="3"/>
        <v>4.9654847025042574</v>
      </c>
      <c r="MR13" s="46">
        <f t="shared" si="4"/>
        <v>513148</v>
      </c>
      <c r="MS13" s="46">
        <f t="shared" si="1"/>
        <v>474418</v>
      </c>
      <c r="MT13" s="46">
        <f t="shared" si="1"/>
        <v>38730</v>
      </c>
      <c r="MU13" s="48">
        <f t="shared" si="5"/>
        <v>3.8807965202091004</v>
      </c>
    </row>
    <row r="14" spans="1:359" ht="31.5" customHeight="1" x14ac:dyDescent="0.2">
      <c r="A14" s="140"/>
      <c r="B14" s="45" t="s">
        <v>111</v>
      </c>
      <c r="C14" s="46">
        <v>67513</v>
      </c>
      <c r="D14" s="46">
        <v>2168</v>
      </c>
      <c r="E14" s="46">
        <v>2093</v>
      </c>
      <c r="F14" s="47">
        <v>75</v>
      </c>
      <c r="G14" s="46">
        <v>67693</v>
      </c>
      <c r="H14" s="46">
        <v>2306</v>
      </c>
      <c r="I14" s="46">
        <v>2126</v>
      </c>
      <c r="J14" s="47">
        <v>180</v>
      </c>
      <c r="K14" s="48">
        <v>0.26661533117294312</v>
      </c>
      <c r="L14" s="46">
        <v>67357</v>
      </c>
      <c r="M14" s="46">
        <v>1696</v>
      </c>
      <c r="N14" s="46">
        <v>2032</v>
      </c>
      <c r="O14" s="47">
        <v>-336</v>
      </c>
      <c r="P14" s="48">
        <v>-0.49635857343673706</v>
      </c>
      <c r="Q14" s="46">
        <v>66304</v>
      </c>
      <c r="R14" s="47">
        <v>787</v>
      </c>
      <c r="S14" s="46">
        <v>1840</v>
      </c>
      <c r="T14" s="46">
        <v>-1053</v>
      </c>
      <c r="U14" s="48">
        <v>-1.5633119344711304</v>
      </c>
      <c r="V14" s="46">
        <v>65903</v>
      </c>
      <c r="W14" s="46">
        <v>1067</v>
      </c>
      <c r="X14" s="46">
        <v>1468</v>
      </c>
      <c r="Y14" s="47">
        <v>-401</v>
      </c>
      <c r="Z14" s="48">
        <v>-0.60479003190994263</v>
      </c>
      <c r="AA14" s="46">
        <v>65889</v>
      </c>
      <c r="AB14" s="46">
        <v>1288</v>
      </c>
      <c r="AC14" s="46">
        <v>1302</v>
      </c>
      <c r="AD14" s="47">
        <v>-14</v>
      </c>
      <c r="AE14" s="48">
        <v>-2.1243343129754066E-2</v>
      </c>
      <c r="AF14" s="46">
        <v>65873</v>
      </c>
      <c r="AG14" s="46">
        <v>1873</v>
      </c>
      <c r="AH14" s="46">
        <v>1889</v>
      </c>
      <c r="AI14" s="47">
        <v>-16</v>
      </c>
      <c r="AJ14" s="48">
        <v>-2.4283263832330704E-2</v>
      </c>
      <c r="AK14" s="46">
        <v>66405</v>
      </c>
      <c r="AL14" s="46">
        <v>2224</v>
      </c>
      <c r="AM14" s="46">
        <v>1692</v>
      </c>
      <c r="AN14" s="47">
        <v>532</v>
      </c>
      <c r="AO14" s="48">
        <v>0.80761462450027466</v>
      </c>
      <c r="AP14" s="46">
        <v>67087</v>
      </c>
      <c r="AQ14" s="46">
        <v>2320</v>
      </c>
      <c r="AR14" s="46">
        <v>1638</v>
      </c>
      <c r="AS14" s="47">
        <v>682</v>
      </c>
      <c r="AT14" s="48">
        <v>1.0270310640335083</v>
      </c>
      <c r="AU14" s="46">
        <v>68420</v>
      </c>
      <c r="AV14" s="46">
        <v>3131</v>
      </c>
      <c r="AW14" s="46">
        <v>1798</v>
      </c>
      <c r="AX14" s="46">
        <v>1333</v>
      </c>
      <c r="AY14" s="48">
        <v>1.9869720935821533</v>
      </c>
      <c r="AZ14" s="46">
        <v>68499</v>
      </c>
      <c r="BA14" s="46">
        <v>1888</v>
      </c>
      <c r="BB14" s="46">
        <v>1809</v>
      </c>
      <c r="BC14" s="47">
        <v>79</v>
      </c>
      <c r="BD14" s="48">
        <v>0.11546331644058228</v>
      </c>
      <c r="BE14" s="46">
        <v>68430</v>
      </c>
      <c r="BF14" s="46">
        <v>2280</v>
      </c>
      <c r="BG14" s="46">
        <v>2349</v>
      </c>
      <c r="BH14" s="47">
        <v>-69</v>
      </c>
      <c r="BI14" s="48">
        <v>-0.10073139518499374</v>
      </c>
      <c r="BJ14" s="46">
        <v>68866</v>
      </c>
      <c r="BK14" s="46">
        <v>2755</v>
      </c>
      <c r="BL14" s="46">
        <v>2319</v>
      </c>
      <c r="BM14" s="47">
        <v>436</v>
      </c>
      <c r="BN14" s="48">
        <v>0.63714742660522461</v>
      </c>
      <c r="BO14" s="46">
        <v>69440</v>
      </c>
      <c r="BP14" s="46">
        <v>2715</v>
      </c>
      <c r="BQ14" s="46">
        <v>2141</v>
      </c>
      <c r="BR14" s="47">
        <v>574</v>
      </c>
      <c r="BS14" s="48">
        <v>0.83350276947021484</v>
      </c>
      <c r="BT14" s="46">
        <v>69817</v>
      </c>
      <c r="BU14" s="46">
        <v>2610</v>
      </c>
      <c r="BV14" s="46">
        <v>2233</v>
      </c>
      <c r="BW14" s="47">
        <v>377</v>
      </c>
      <c r="BX14" s="48">
        <v>0.5429147481918335</v>
      </c>
      <c r="BY14" s="46">
        <v>69881</v>
      </c>
      <c r="BZ14" s="46">
        <v>1992</v>
      </c>
      <c r="CA14" s="46">
        <v>1928</v>
      </c>
      <c r="CB14" s="47">
        <v>64</v>
      </c>
      <c r="CC14" s="48">
        <v>9.1668218374252319E-2</v>
      </c>
      <c r="CD14" s="46">
        <v>70626</v>
      </c>
      <c r="CE14" s="46">
        <v>2790</v>
      </c>
      <c r="CF14" s="46">
        <v>2045</v>
      </c>
      <c r="CG14" s="47">
        <v>745</v>
      </c>
      <c r="CH14" s="48">
        <v>1.0660980939865112</v>
      </c>
      <c r="CI14" s="46">
        <v>71112</v>
      </c>
      <c r="CJ14" s="46">
        <v>2595</v>
      </c>
      <c r="CK14" s="46">
        <v>2109</v>
      </c>
      <c r="CL14" s="47">
        <v>486</v>
      </c>
      <c r="CM14" s="48">
        <v>0.68813186883926392</v>
      </c>
      <c r="CN14" s="46">
        <v>72089</v>
      </c>
      <c r="CO14" s="46">
        <v>3233</v>
      </c>
      <c r="CP14" s="46">
        <v>2256</v>
      </c>
      <c r="CQ14" s="47">
        <v>977</v>
      </c>
      <c r="CR14" s="48">
        <v>1.3738890886306763</v>
      </c>
      <c r="CS14" s="46">
        <v>73508</v>
      </c>
      <c r="CT14" s="46">
        <v>3648</v>
      </c>
      <c r="CU14" s="46">
        <v>2229</v>
      </c>
      <c r="CV14" s="46">
        <v>1419</v>
      </c>
      <c r="CW14" s="48">
        <v>1.9684001207351685</v>
      </c>
      <c r="CX14" s="46">
        <v>73935</v>
      </c>
      <c r="CY14" s="46">
        <v>3257</v>
      </c>
      <c r="CZ14" s="46">
        <v>2830</v>
      </c>
      <c r="DA14" s="47">
        <v>427</v>
      </c>
      <c r="DB14" s="48">
        <v>0.58088916540145874</v>
      </c>
      <c r="DC14" s="46">
        <v>73731</v>
      </c>
      <c r="DD14" s="46">
        <v>3028</v>
      </c>
      <c r="DE14" s="46">
        <v>3232</v>
      </c>
      <c r="DF14" s="47">
        <v>-204</v>
      </c>
      <c r="DG14" s="48">
        <v>-0.27591803669929504</v>
      </c>
      <c r="DH14" s="46">
        <v>74949</v>
      </c>
      <c r="DI14" s="46">
        <v>3614</v>
      </c>
      <c r="DJ14" s="46">
        <v>2396</v>
      </c>
      <c r="DK14" s="46">
        <v>1218</v>
      </c>
      <c r="DL14" s="48">
        <v>1.6519509553909302</v>
      </c>
      <c r="DM14" s="46">
        <v>74695</v>
      </c>
      <c r="DN14" s="46">
        <v>2582</v>
      </c>
      <c r="DO14" s="46">
        <v>2836</v>
      </c>
      <c r="DP14" s="47">
        <v>-254</v>
      </c>
      <c r="DQ14" s="48">
        <v>-0.33889710903167725</v>
      </c>
      <c r="DR14" s="46">
        <v>75314</v>
      </c>
      <c r="DS14" s="46">
        <v>3342</v>
      </c>
      <c r="DT14" s="46">
        <v>2723</v>
      </c>
      <c r="DU14" s="47">
        <v>619</v>
      </c>
      <c r="DV14" s="48">
        <v>0.82870340347290039</v>
      </c>
      <c r="DW14" s="46">
        <v>75880</v>
      </c>
      <c r="DX14" s="46">
        <v>3569</v>
      </c>
      <c r="DY14" s="46">
        <v>3003</v>
      </c>
      <c r="DZ14" s="47">
        <v>566</v>
      </c>
      <c r="EA14" s="48">
        <v>0.75152027606964111</v>
      </c>
      <c r="EB14" s="46">
        <v>76946</v>
      </c>
      <c r="EC14" s="46">
        <v>4202</v>
      </c>
      <c r="ED14" s="46">
        <v>3136</v>
      </c>
      <c r="EE14" s="46">
        <v>1066</v>
      </c>
      <c r="EF14" s="48">
        <v>1.4048497676849365</v>
      </c>
      <c r="EG14" s="46">
        <v>77861</v>
      </c>
      <c r="EH14" s="46">
        <v>3451</v>
      </c>
      <c r="EI14" s="46">
        <v>2536</v>
      </c>
      <c r="EJ14" s="47">
        <v>915</v>
      </c>
      <c r="EK14" s="48">
        <v>1.1891456842422485</v>
      </c>
      <c r="EL14" s="46">
        <v>78329</v>
      </c>
      <c r="EM14" s="46">
        <v>3665</v>
      </c>
      <c r="EN14" s="46">
        <v>3197</v>
      </c>
      <c r="EO14" s="47">
        <v>468</v>
      </c>
      <c r="EP14" s="48">
        <v>0.60107111930847168</v>
      </c>
      <c r="EQ14" s="46">
        <v>79335</v>
      </c>
      <c r="ER14" s="46">
        <v>4176</v>
      </c>
      <c r="ES14" s="46">
        <v>3170</v>
      </c>
      <c r="ET14" s="46">
        <v>1006</v>
      </c>
      <c r="EU14" s="48">
        <v>1.2843263149261475</v>
      </c>
      <c r="EV14" s="46">
        <v>80067</v>
      </c>
      <c r="EW14" s="46">
        <v>3715</v>
      </c>
      <c r="EX14" s="46">
        <v>2983</v>
      </c>
      <c r="EY14" s="47">
        <v>732</v>
      </c>
      <c r="EZ14" s="48">
        <v>0.92266970872879028</v>
      </c>
      <c r="FA14" s="46">
        <v>81217</v>
      </c>
      <c r="FB14" s="46">
        <v>4228</v>
      </c>
      <c r="FC14" s="46">
        <v>3078</v>
      </c>
      <c r="FD14" s="46">
        <v>1150</v>
      </c>
      <c r="FE14" s="48">
        <v>1.4362970590591431</v>
      </c>
      <c r="FF14" s="46">
        <v>81981</v>
      </c>
      <c r="FG14" s="46">
        <v>3830</v>
      </c>
      <c r="FH14" s="46">
        <v>3066</v>
      </c>
      <c r="FI14" s="47">
        <v>764</v>
      </c>
      <c r="FJ14" s="48">
        <v>0.94068974256515503</v>
      </c>
      <c r="FK14" s="46">
        <v>81450</v>
      </c>
      <c r="FL14" s="46">
        <v>3399</v>
      </c>
      <c r="FM14" s="46">
        <v>3930</v>
      </c>
      <c r="FN14" s="47">
        <v>-531</v>
      </c>
      <c r="FO14" s="48">
        <v>-0.64771103858947754</v>
      </c>
      <c r="FP14" s="46">
        <v>81301</v>
      </c>
      <c r="FQ14" s="46">
        <v>3303</v>
      </c>
      <c r="FR14" s="46">
        <v>3452</v>
      </c>
      <c r="FS14" s="47">
        <v>-149</v>
      </c>
      <c r="FT14" s="48">
        <v>-0.18293431401252747</v>
      </c>
      <c r="FU14" s="46">
        <v>80233</v>
      </c>
      <c r="FV14" s="46">
        <v>2535</v>
      </c>
      <c r="FW14" s="46">
        <v>3603</v>
      </c>
      <c r="FX14" s="46">
        <v>-1068</v>
      </c>
      <c r="FY14" s="48">
        <v>-1.3136370182037354</v>
      </c>
      <c r="FZ14" s="46">
        <v>80511</v>
      </c>
      <c r="GA14" s="46">
        <v>3691</v>
      </c>
      <c r="GB14" s="46">
        <v>3413</v>
      </c>
      <c r="GC14" s="47">
        <v>278</v>
      </c>
      <c r="GD14" s="48">
        <v>0.34649085998535156</v>
      </c>
      <c r="GE14" s="46">
        <v>80724</v>
      </c>
      <c r="GF14" s="46">
        <v>3210</v>
      </c>
      <c r="GG14" s="46">
        <v>2997</v>
      </c>
      <c r="GH14" s="47">
        <v>213</v>
      </c>
      <c r="GI14" s="48">
        <v>0.26456013321876526</v>
      </c>
      <c r="GJ14" s="46">
        <v>80799</v>
      </c>
      <c r="GK14" s="46">
        <v>3552</v>
      </c>
      <c r="GL14" s="46">
        <v>3477</v>
      </c>
      <c r="GM14" s="47">
        <v>75</v>
      </c>
      <c r="GN14" s="48">
        <v>9.2909172177314758E-2</v>
      </c>
      <c r="GO14" s="46">
        <v>81340</v>
      </c>
      <c r="GP14" s="46">
        <v>3104</v>
      </c>
      <c r="GQ14" s="46">
        <v>2563</v>
      </c>
      <c r="GR14" s="47">
        <v>541</v>
      </c>
      <c r="GS14" s="48">
        <v>0.66956275701522827</v>
      </c>
      <c r="GT14" s="46">
        <v>81685</v>
      </c>
      <c r="GU14" s="46">
        <v>3484</v>
      </c>
      <c r="GV14" s="46">
        <v>3139</v>
      </c>
      <c r="GW14" s="47">
        <v>345</v>
      </c>
      <c r="GX14" s="48">
        <v>0.42414554953575134</v>
      </c>
      <c r="GY14" s="46">
        <v>82446</v>
      </c>
      <c r="GZ14" s="46">
        <v>3606</v>
      </c>
      <c r="HA14" s="46">
        <v>2845</v>
      </c>
      <c r="HB14" s="47">
        <v>761</v>
      </c>
      <c r="HC14" s="48">
        <v>0.93162757158279419</v>
      </c>
      <c r="HD14" s="46">
        <v>83616</v>
      </c>
      <c r="HE14" s="46">
        <v>4116</v>
      </c>
      <c r="HF14" s="46">
        <v>2946</v>
      </c>
      <c r="HG14" s="46">
        <v>1170</v>
      </c>
      <c r="HH14" s="48">
        <v>1.4191106557846069</v>
      </c>
      <c r="HI14" s="46">
        <v>84706</v>
      </c>
      <c r="HJ14" s="46">
        <v>4292</v>
      </c>
      <c r="HK14" s="46">
        <v>3202</v>
      </c>
      <c r="HL14" s="46">
        <v>1090</v>
      </c>
      <c r="HM14" s="48">
        <v>1.30357825756073</v>
      </c>
      <c r="HN14" s="46">
        <v>85860</v>
      </c>
      <c r="HO14" s="46">
        <v>4238</v>
      </c>
      <c r="HP14" s="46">
        <v>3084</v>
      </c>
      <c r="HQ14" s="46">
        <v>1154</v>
      </c>
      <c r="HR14" s="48">
        <v>1.3623591661453247</v>
      </c>
      <c r="HS14" s="46">
        <v>86537</v>
      </c>
      <c r="HT14" s="46">
        <v>4113</v>
      </c>
      <c r="HU14" s="46">
        <v>3436</v>
      </c>
      <c r="HV14" s="47">
        <v>677</v>
      </c>
      <c r="HW14" s="48">
        <v>0.78849291801452637</v>
      </c>
      <c r="HX14" s="46">
        <v>87033</v>
      </c>
      <c r="HY14" s="46">
        <v>3608</v>
      </c>
      <c r="HZ14" s="46">
        <v>3112</v>
      </c>
      <c r="IA14" s="47">
        <v>496</v>
      </c>
      <c r="IB14" s="48">
        <v>0.57316523790359497</v>
      </c>
      <c r="IC14" s="46">
        <v>86358</v>
      </c>
      <c r="ID14" s="46">
        <v>3036</v>
      </c>
      <c r="IE14" s="46">
        <v>3711</v>
      </c>
      <c r="IF14" s="47">
        <v>-675</v>
      </c>
      <c r="IG14" s="48">
        <v>-0.77556788921356201</v>
      </c>
      <c r="IH14" s="46">
        <v>87615</v>
      </c>
      <c r="II14" s="46">
        <v>4514</v>
      </c>
      <c r="IJ14" s="46">
        <v>3257</v>
      </c>
      <c r="IK14" s="47">
        <v>1257</v>
      </c>
      <c r="IL14" s="48">
        <v>1.4555686712265015</v>
      </c>
      <c r="IM14" s="46">
        <v>87964</v>
      </c>
      <c r="IN14" s="46">
        <v>4132</v>
      </c>
      <c r="IO14" s="46">
        <v>3783</v>
      </c>
      <c r="IP14" s="47">
        <v>349</v>
      </c>
      <c r="IQ14" s="48">
        <v>0.39833360910415649</v>
      </c>
      <c r="IR14" s="46">
        <v>88367</v>
      </c>
      <c r="IS14" s="46">
        <v>3778</v>
      </c>
      <c r="IT14" s="46">
        <v>3375</v>
      </c>
      <c r="IU14" s="47">
        <v>403</v>
      </c>
      <c r="IV14" s="48">
        <v>0.45814195275306702</v>
      </c>
      <c r="IW14" s="46">
        <v>89598</v>
      </c>
      <c r="IX14" s="46">
        <v>4200</v>
      </c>
      <c r="IY14" s="46">
        <v>2969</v>
      </c>
      <c r="IZ14" s="47">
        <v>1231</v>
      </c>
      <c r="JA14" s="48">
        <v>1.3930540084838867</v>
      </c>
      <c r="JB14" s="46">
        <v>90014</v>
      </c>
      <c r="JC14" s="46">
        <v>3811</v>
      </c>
      <c r="JD14" s="46">
        <v>3395</v>
      </c>
      <c r="JE14" s="47">
        <v>416</v>
      </c>
      <c r="JF14" s="48">
        <v>0.46429607272148132</v>
      </c>
      <c r="JG14" s="46">
        <v>92119</v>
      </c>
      <c r="JH14" s="46">
        <v>5308</v>
      </c>
      <c r="JI14" s="46">
        <v>3203</v>
      </c>
      <c r="JJ14" s="47">
        <v>2105</v>
      </c>
      <c r="JK14" s="48">
        <v>2.3385250568389893</v>
      </c>
      <c r="JL14" s="46">
        <v>92646</v>
      </c>
      <c r="JM14" s="46">
        <v>4327</v>
      </c>
      <c r="JN14" s="46">
        <v>3800</v>
      </c>
      <c r="JO14" s="47">
        <v>527</v>
      </c>
      <c r="JP14" s="48">
        <v>0.57208609580993652</v>
      </c>
      <c r="JQ14" s="46">
        <v>94196</v>
      </c>
      <c r="JR14" s="46">
        <v>4948</v>
      </c>
      <c r="JS14" s="46">
        <v>3398</v>
      </c>
      <c r="JT14" s="47">
        <v>1550</v>
      </c>
      <c r="JU14" s="48">
        <v>1.6730350255966187</v>
      </c>
      <c r="JV14" s="46">
        <v>95520</v>
      </c>
      <c r="JW14" s="46">
        <v>4706</v>
      </c>
      <c r="JX14" s="46">
        <v>3382</v>
      </c>
      <c r="JY14" s="47">
        <v>1324</v>
      </c>
      <c r="JZ14" s="48">
        <v>1.4055798053741455</v>
      </c>
      <c r="KA14" s="46">
        <v>96037</v>
      </c>
      <c r="KB14" s="46">
        <v>4276</v>
      </c>
      <c r="KC14" s="46">
        <v>3759</v>
      </c>
      <c r="KD14" s="47">
        <v>517</v>
      </c>
      <c r="KE14" s="48">
        <v>0.5412479043006897</v>
      </c>
      <c r="KF14" s="46">
        <v>96375</v>
      </c>
      <c r="KG14" s="46">
        <v>3506</v>
      </c>
      <c r="KH14" s="46">
        <v>3168</v>
      </c>
      <c r="KI14" s="47">
        <v>338</v>
      </c>
      <c r="KJ14" s="48">
        <v>0.35194769501686096</v>
      </c>
      <c r="KK14" s="46">
        <v>95459</v>
      </c>
      <c r="KL14" s="46">
        <v>2955</v>
      </c>
      <c r="KM14" s="46">
        <v>3871</v>
      </c>
      <c r="KN14" s="47">
        <v>-916</v>
      </c>
      <c r="KO14" s="48">
        <v>-0.95045393705368042</v>
      </c>
      <c r="KP14" s="46">
        <v>96139</v>
      </c>
      <c r="KQ14" s="46">
        <v>4595</v>
      </c>
      <c r="KR14" s="46">
        <v>3915</v>
      </c>
      <c r="KS14" s="47">
        <v>680</v>
      </c>
      <c r="KT14" s="48">
        <v>0.71234768629074097</v>
      </c>
      <c r="KU14" s="46">
        <v>96959</v>
      </c>
      <c r="KV14" s="46">
        <v>4835</v>
      </c>
      <c r="KW14" s="46">
        <v>4015</v>
      </c>
      <c r="KX14" s="47">
        <v>820</v>
      </c>
      <c r="KY14" s="48">
        <v>0.8529316782951355</v>
      </c>
      <c r="KZ14" s="46">
        <v>97353</v>
      </c>
      <c r="LA14" s="46">
        <v>4237</v>
      </c>
      <c r="LB14" s="46">
        <v>3843</v>
      </c>
      <c r="LC14" s="47">
        <v>394</v>
      </c>
      <c r="LD14" s="48">
        <v>0.40635731816291809</v>
      </c>
      <c r="LE14" s="46">
        <v>98490</v>
      </c>
      <c r="LF14" s="46">
        <v>4516</v>
      </c>
      <c r="LG14" s="46">
        <v>3379</v>
      </c>
      <c r="LH14" s="47">
        <v>1137</v>
      </c>
      <c r="LI14" s="48">
        <v>1.1679147481918335</v>
      </c>
      <c r="LJ14" s="46">
        <v>98866</v>
      </c>
      <c r="LK14" s="46">
        <v>4452</v>
      </c>
      <c r="LL14" s="46">
        <v>4076</v>
      </c>
      <c r="LM14" s="47">
        <v>376</v>
      </c>
      <c r="LN14" s="48">
        <v>0.38176465034484863</v>
      </c>
      <c r="LO14" s="46">
        <v>100326</v>
      </c>
      <c r="LP14" s="46">
        <v>4929</v>
      </c>
      <c r="LQ14" s="46">
        <v>3469</v>
      </c>
      <c r="LR14" s="47">
        <v>1460</v>
      </c>
      <c r="LS14" s="48">
        <v>1.4767463207244873</v>
      </c>
      <c r="LT14" s="46">
        <v>101319</v>
      </c>
      <c r="LU14" s="46">
        <v>4750</v>
      </c>
      <c r="LV14" s="46">
        <v>3757</v>
      </c>
      <c r="LW14" s="47">
        <v>993</v>
      </c>
      <c r="LX14" s="48">
        <v>0.98977333307266235</v>
      </c>
      <c r="LY14" s="46">
        <v>102105</v>
      </c>
      <c r="LZ14" s="46">
        <v>4641</v>
      </c>
      <c r="MA14" s="46">
        <v>3855</v>
      </c>
      <c r="MB14" s="47">
        <v>786</v>
      </c>
      <c r="MC14" s="48">
        <v>0.77576762437820435</v>
      </c>
      <c r="MD14" s="46">
        <v>102809</v>
      </c>
      <c r="ME14" s="46">
        <v>4526</v>
      </c>
      <c r="MF14" s="46">
        <v>3822</v>
      </c>
      <c r="MG14" s="47">
        <v>704</v>
      </c>
      <c r="MH14" s="48">
        <v>0.68948632478713989</v>
      </c>
      <c r="MI14" s="46">
        <v>103553</v>
      </c>
      <c r="MJ14" s="46">
        <v>4579</v>
      </c>
      <c r="MK14" s="46">
        <v>3835</v>
      </c>
      <c r="ML14" s="47">
        <v>744</v>
      </c>
      <c r="MM14" s="48">
        <v>0.72367203235626221</v>
      </c>
      <c r="MN14" s="46">
        <f t="shared" si="2"/>
        <v>46060</v>
      </c>
      <c r="MO14" s="46">
        <f t="shared" si="0"/>
        <v>37966</v>
      </c>
      <c r="MP14" s="47">
        <f t="shared" si="0"/>
        <v>8094</v>
      </c>
      <c r="MQ14" s="48">
        <f t="shared" si="3"/>
        <v>8.4790328832273545</v>
      </c>
      <c r="MR14" s="46">
        <f t="shared" si="4"/>
        <v>52521</v>
      </c>
      <c r="MS14" s="46">
        <f t="shared" si="1"/>
        <v>45005</v>
      </c>
      <c r="MT14" s="47">
        <f t="shared" si="1"/>
        <v>7516</v>
      </c>
      <c r="MU14" s="48">
        <f t="shared" si="5"/>
        <v>7.8261503378906045</v>
      </c>
    </row>
    <row r="15" spans="1:359" ht="31.5" customHeight="1" x14ac:dyDescent="0.2">
      <c r="A15" s="140"/>
      <c r="B15" s="45" t="s">
        <v>112</v>
      </c>
      <c r="C15" s="46">
        <v>198774</v>
      </c>
      <c r="D15" s="46">
        <v>6189</v>
      </c>
      <c r="E15" s="46">
        <v>5895</v>
      </c>
      <c r="F15" s="47">
        <v>294</v>
      </c>
      <c r="G15" s="46">
        <v>200376</v>
      </c>
      <c r="H15" s="46">
        <v>7131</v>
      </c>
      <c r="I15" s="46">
        <v>5529</v>
      </c>
      <c r="J15" s="46">
        <v>1602</v>
      </c>
      <c r="K15" s="48">
        <v>0.80594038963317871</v>
      </c>
      <c r="L15" s="46">
        <v>200131</v>
      </c>
      <c r="M15" s="46">
        <v>6290</v>
      </c>
      <c r="N15" s="46">
        <v>6535</v>
      </c>
      <c r="O15" s="47">
        <v>-245</v>
      </c>
      <c r="P15" s="48">
        <v>-0.1222701296210289</v>
      </c>
      <c r="Q15" s="46">
        <v>196998</v>
      </c>
      <c r="R15" s="46">
        <v>3182</v>
      </c>
      <c r="S15" s="46">
        <v>6315</v>
      </c>
      <c r="T15" s="46">
        <v>-3133</v>
      </c>
      <c r="U15" s="48">
        <v>-1.5654746294021606</v>
      </c>
      <c r="V15" s="46">
        <v>195400</v>
      </c>
      <c r="W15" s="46">
        <v>4110</v>
      </c>
      <c r="X15" s="46">
        <v>5708</v>
      </c>
      <c r="Y15" s="46">
        <v>-1598</v>
      </c>
      <c r="Z15" s="48">
        <v>-0.81117576360702515</v>
      </c>
      <c r="AA15" s="46">
        <v>196432</v>
      </c>
      <c r="AB15" s="46">
        <v>5440</v>
      </c>
      <c r="AC15" s="46">
        <v>4408</v>
      </c>
      <c r="AD15" s="46">
        <v>1032</v>
      </c>
      <c r="AE15" s="48">
        <v>0.52814739942550659</v>
      </c>
      <c r="AF15" s="46">
        <v>198021</v>
      </c>
      <c r="AG15" s="46">
        <v>6437</v>
      </c>
      <c r="AH15" s="46">
        <v>4848</v>
      </c>
      <c r="AI15" s="46">
        <v>1589</v>
      </c>
      <c r="AJ15" s="48">
        <v>0.80893135070800781</v>
      </c>
      <c r="AK15" s="46">
        <v>200152</v>
      </c>
      <c r="AL15" s="46">
        <v>6894</v>
      </c>
      <c r="AM15" s="46">
        <v>4763</v>
      </c>
      <c r="AN15" s="46">
        <v>2131</v>
      </c>
      <c r="AO15" s="48">
        <v>1.076148509979248</v>
      </c>
      <c r="AP15" s="46">
        <v>202193</v>
      </c>
      <c r="AQ15" s="46">
        <v>7728</v>
      </c>
      <c r="AR15" s="46">
        <v>5687</v>
      </c>
      <c r="AS15" s="46">
        <v>2041</v>
      </c>
      <c r="AT15" s="48">
        <v>1.01972496509552</v>
      </c>
      <c r="AU15" s="46">
        <v>203623</v>
      </c>
      <c r="AV15" s="46">
        <v>7590</v>
      </c>
      <c r="AW15" s="46">
        <v>6160</v>
      </c>
      <c r="AX15" s="46">
        <v>1430</v>
      </c>
      <c r="AY15" s="48">
        <v>0.70724505186080933</v>
      </c>
      <c r="AZ15" s="46">
        <v>204545</v>
      </c>
      <c r="BA15" s="46">
        <v>7287</v>
      </c>
      <c r="BB15" s="46">
        <v>6365</v>
      </c>
      <c r="BC15" s="47">
        <v>922</v>
      </c>
      <c r="BD15" s="48">
        <v>0.45279756188392639</v>
      </c>
      <c r="BE15" s="46">
        <v>203997</v>
      </c>
      <c r="BF15" s="46">
        <v>5827</v>
      </c>
      <c r="BG15" s="46">
        <v>6375</v>
      </c>
      <c r="BH15" s="47">
        <v>-548</v>
      </c>
      <c r="BI15" s="48">
        <v>-0.26791170239448547</v>
      </c>
      <c r="BJ15" s="46">
        <v>205779</v>
      </c>
      <c r="BK15" s="46">
        <v>8367</v>
      </c>
      <c r="BL15" s="46">
        <v>6585</v>
      </c>
      <c r="BM15" s="46">
        <v>1782</v>
      </c>
      <c r="BN15" s="48">
        <v>0.87354224920272827</v>
      </c>
      <c r="BO15" s="46">
        <v>208715</v>
      </c>
      <c r="BP15" s="46">
        <v>9414</v>
      </c>
      <c r="BQ15" s="46">
        <v>6478</v>
      </c>
      <c r="BR15" s="46">
        <v>2936</v>
      </c>
      <c r="BS15" s="48">
        <v>1.4267734289169312</v>
      </c>
      <c r="BT15" s="46">
        <v>209934</v>
      </c>
      <c r="BU15" s="46">
        <v>8278</v>
      </c>
      <c r="BV15" s="46">
        <v>7059</v>
      </c>
      <c r="BW15" s="46">
        <v>1219</v>
      </c>
      <c r="BX15" s="48">
        <v>0.58404999971389771</v>
      </c>
      <c r="BY15" s="46">
        <v>211183</v>
      </c>
      <c r="BZ15" s="46">
        <v>7763</v>
      </c>
      <c r="CA15" s="46">
        <v>6514</v>
      </c>
      <c r="CB15" s="46">
        <v>1249</v>
      </c>
      <c r="CC15" s="48">
        <v>0.59494888782501221</v>
      </c>
      <c r="CD15" s="46">
        <v>213002</v>
      </c>
      <c r="CE15" s="46">
        <v>8516</v>
      </c>
      <c r="CF15" s="46">
        <v>6697</v>
      </c>
      <c r="CG15" s="46">
        <v>1819</v>
      </c>
      <c r="CH15" s="48">
        <v>0.86133825778961182</v>
      </c>
      <c r="CI15" s="46">
        <v>215182</v>
      </c>
      <c r="CJ15" s="46">
        <v>8890</v>
      </c>
      <c r="CK15" s="46">
        <v>6710</v>
      </c>
      <c r="CL15" s="46">
        <v>2180</v>
      </c>
      <c r="CM15" s="48">
        <v>1.023464560508728</v>
      </c>
      <c r="CN15" s="46">
        <v>216996</v>
      </c>
      <c r="CO15" s="46">
        <v>9126</v>
      </c>
      <c r="CP15" s="46">
        <v>7312</v>
      </c>
      <c r="CQ15" s="46">
        <v>1814</v>
      </c>
      <c r="CR15" s="48">
        <v>0.84300732612609863</v>
      </c>
      <c r="CS15" s="46">
        <v>218802</v>
      </c>
      <c r="CT15" s="46">
        <v>9688</v>
      </c>
      <c r="CU15" s="46">
        <v>7882</v>
      </c>
      <c r="CV15" s="46">
        <v>1806</v>
      </c>
      <c r="CW15" s="48">
        <v>0.83227342367172241</v>
      </c>
      <c r="CX15" s="46">
        <v>220728</v>
      </c>
      <c r="CY15" s="46">
        <v>9938</v>
      </c>
      <c r="CZ15" s="46">
        <v>8012</v>
      </c>
      <c r="DA15" s="46">
        <v>1926</v>
      </c>
      <c r="DB15" s="48">
        <v>0.88024789094924927</v>
      </c>
      <c r="DC15" s="46">
        <v>222624</v>
      </c>
      <c r="DD15" s="46">
        <v>9619</v>
      </c>
      <c r="DE15" s="46">
        <v>7723</v>
      </c>
      <c r="DF15" s="46">
        <v>1896</v>
      </c>
      <c r="DG15" s="48">
        <v>0.85897576808929443</v>
      </c>
      <c r="DH15" s="46">
        <v>223908</v>
      </c>
      <c r="DI15" s="46">
        <v>9262</v>
      </c>
      <c r="DJ15" s="46">
        <v>7978</v>
      </c>
      <c r="DK15" s="46">
        <v>1284</v>
      </c>
      <c r="DL15" s="48">
        <v>0.57675725221633911</v>
      </c>
      <c r="DM15" s="46">
        <v>222054</v>
      </c>
      <c r="DN15" s="46">
        <v>6834</v>
      </c>
      <c r="DO15" s="46">
        <v>8688</v>
      </c>
      <c r="DP15" s="46">
        <v>-1854</v>
      </c>
      <c r="DQ15" s="48">
        <v>-0.8280186653137207</v>
      </c>
      <c r="DR15" s="46">
        <v>223543</v>
      </c>
      <c r="DS15" s="46">
        <v>10068</v>
      </c>
      <c r="DT15" s="46">
        <v>8579</v>
      </c>
      <c r="DU15" s="46">
        <v>1489</v>
      </c>
      <c r="DV15" s="48">
        <v>0.67055761814117432</v>
      </c>
      <c r="DW15" s="46">
        <v>225957</v>
      </c>
      <c r="DX15" s="46">
        <v>10639</v>
      </c>
      <c r="DY15" s="46">
        <v>8225</v>
      </c>
      <c r="DZ15" s="46">
        <v>2414</v>
      </c>
      <c r="EA15" s="48">
        <v>1.0798816680908203</v>
      </c>
      <c r="EB15" s="46">
        <v>226368</v>
      </c>
      <c r="EC15" s="46">
        <v>10418</v>
      </c>
      <c r="ED15" s="46">
        <v>10007</v>
      </c>
      <c r="EE15" s="47">
        <v>411</v>
      </c>
      <c r="EF15" s="48">
        <v>0.18189302086830139</v>
      </c>
      <c r="EG15" s="46">
        <v>227007</v>
      </c>
      <c r="EH15" s="46">
        <v>9177</v>
      </c>
      <c r="EI15" s="46">
        <v>8538</v>
      </c>
      <c r="EJ15" s="47">
        <v>639</v>
      </c>
      <c r="EK15" s="48">
        <v>0.2822837233543396</v>
      </c>
      <c r="EL15" s="46">
        <v>228963</v>
      </c>
      <c r="EM15" s="46">
        <v>10445</v>
      </c>
      <c r="EN15" s="46">
        <v>8489</v>
      </c>
      <c r="EO15" s="46">
        <v>1956</v>
      </c>
      <c r="EP15" s="48">
        <v>0.86164742708206177</v>
      </c>
      <c r="EQ15" s="46">
        <v>230538</v>
      </c>
      <c r="ER15" s="46">
        <v>10169</v>
      </c>
      <c r="ES15" s="46">
        <v>8594</v>
      </c>
      <c r="ET15" s="46">
        <v>1575</v>
      </c>
      <c r="EU15" s="48">
        <v>0.68788409233093262</v>
      </c>
      <c r="EV15" s="46">
        <v>233100</v>
      </c>
      <c r="EW15" s="46">
        <v>10769</v>
      </c>
      <c r="EX15" s="46">
        <v>8207</v>
      </c>
      <c r="EY15" s="46">
        <v>2562</v>
      </c>
      <c r="EZ15" s="48">
        <v>1.1113135814666748</v>
      </c>
      <c r="FA15" s="46">
        <v>235420</v>
      </c>
      <c r="FB15" s="46">
        <v>11506</v>
      </c>
      <c r="FC15" s="46">
        <v>9186</v>
      </c>
      <c r="FD15" s="46">
        <v>2320</v>
      </c>
      <c r="FE15" s="48">
        <v>0.99528098106384277</v>
      </c>
      <c r="FF15" s="46">
        <v>237455</v>
      </c>
      <c r="FG15" s="46">
        <v>10729</v>
      </c>
      <c r="FH15" s="46">
        <v>8694</v>
      </c>
      <c r="FI15" s="46">
        <v>2035</v>
      </c>
      <c r="FJ15" s="48">
        <v>0.86441254615783691</v>
      </c>
      <c r="FK15" s="46">
        <v>238531</v>
      </c>
      <c r="FL15" s="46">
        <v>9534</v>
      </c>
      <c r="FM15" s="46">
        <v>8458</v>
      </c>
      <c r="FN15" s="46">
        <v>1076</v>
      </c>
      <c r="FO15" s="48">
        <v>0.45313850045204163</v>
      </c>
      <c r="FP15" s="46">
        <v>239278</v>
      </c>
      <c r="FQ15" s="46">
        <v>9456</v>
      </c>
      <c r="FR15" s="46">
        <v>8709</v>
      </c>
      <c r="FS15" s="47">
        <v>747</v>
      </c>
      <c r="FT15" s="48">
        <v>0.31316685676574707</v>
      </c>
      <c r="FU15" s="46">
        <v>236658</v>
      </c>
      <c r="FV15" s="46">
        <v>6768</v>
      </c>
      <c r="FW15" s="46">
        <v>9388</v>
      </c>
      <c r="FX15" s="46">
        <v>-2620</v>
      </c>
      <c r="FY15" s="48">
        <v>-1.0949606895446777</v>
      </c>
      <c r="FZ15" s="46">
        <v>237845</v>
      </c>
      <c r="GA15" s="46">
        <v>10075</v>
      </c>
      <c r="GB15" s="46">
        <v>8888</v>
      </c>
      <c r="GC15" s="46">
        <v>1187</v>
      </c>
      <c r="GD15" s="48">
        <v>0.50156766176223755</v>
      </c>
      <c r="GE15" s="46">
        <v>239857</v>
      </c>
      <c r="GF15" s="46">
        <v>10732</v>
      </c>
      <c r="GG15" s="46">
        <v>8720</v>
      </c>
      <c r="GH15" s="46">
        <v>2012</v>
      </c>
      <c r="GI15" s="48">
        <v>0.84592908620834351</v>
      </c>
      <c r="GJ15" s="46">
        <v>241704</v>
      </c>
      <c r="GK15" s="46">
        <v>11724</v>
      </c>
      <c r="GL15" s="46">
        <v>9877</v>
      </c>
      <c r="GM15" s="46">
        <v>1847</v>
      </c>
      <c r="GN15" s="48">
        <v>0.77004212141036987</v>
      </c>
      <c r="GO15" s="46">
        <v>242626</v>
      </c>
      <c r="GP15" s="46">
        <v>9458</v>
      </c>
      <c r="GQ15" s="46">
        <v>8536</v>
      </c>
      <c r="GR15" s="47">
        <v>922</v>
      </c>
      <c r="GS15" s="48">
        <v>0.38145831227302551</v>
      </c>
      <c r="GT15" s="46">
        <v>243777</v>
      </c>
      <c r="GU15" s="46">
        <v>10870</v>
      </c>
      <c r="GV15" s="46">
        <v>9719</v>
      </c>
      <c r="GW15" s="46">
        <v>1151</v>
      </c>
      <c r="GX15" s="48">
        <v>0.47439268231391907</v>
      </c>
      <c r="GY15" s="46">
        <v>245368</v>
      </c>
      <c r="GZ15" s="46">
        <v>11339</v>
      </c>
      <c r="HA15" s="46">
        <v>9748</v>
      </c>
      <c r="HB15" s="46">
        <v>1591</v>
      </c>
      <c r="HC15" s="48">
        <v>0.65264564752578735</v>
      </c>
      <c r="HD15" s="46">
        <v>246499</v>
      </c>
      <c r="HE15" s="46">
        <v>10490</v>
      </c>
      <c r="HF15" s="46">
        <v>9359</v>
      </c>
      <c r="HG15" s="46">
        <v>1131</v>
      </c>
      <c r="HH15" s="48">
        <v>0.46094030141830444</v>
      </c>
      <c r="HI15" s="46">
        <v>248872</v>
      </c>
      <c r="HJ15" s="46">
        <v>12229</v>
      </c>
      <c r="HK15" s="46">
        <v>9856</v>
      </c>
      <c r="HL15" s="46">
        <v>2373</v>
      </c>
      <c r="HM15" s="48">
        <v>0.96268141269683838</v>
      </c>
      <c r="HN15" s="46">
        <v>250159</v>
      </c>
      <c r="HO15" s="46">
        <v>10470</v>
      </c>
      <c r="HP15" s="46">
        <v>9183</v>
      </c>
      <c r="HQ15" s="46">
        <v>1287</v>
      </c>
      <c r="HR15" s="48">
        <v>0.51713329553604126</v>
      </c>
      <c r="HS15" s="46">
        <v>251530</v>
      </c>
      <c r="HT15" s="46">
        <v>10986</v>
      </c>
      <c r="HU15" s="46">
        <v>9615</v>
      </c>
      <c r="HV15" s="46">
        <v>1371</v>
      </c>
      <c r="HW15" s="48">
        <v>0.54805141687393188</v>
      </c>
      <c r="HX15" s="46">
        <v>251949</v>
      </c>
      <c r="HY15" s="46">
        <v>9657</v>
      </c>
      <c r="HZ15" s="46">
        <v>9238</v>
      </c>
      <c r="IA15" s="47">
        <v>419</v>
      </c>
      <c r="IB15" s="48">
        <v>0.16658052802085876</v>
      </c>
      <c r="IC15" s="46">
        <v>249845</v>
      </c>
      <c r="ID15" s="46">
        <v>7587</v>
      </c>
      <c r="IE15" s="46">
        <v>9691</v>
      </c>
      <c r="IF15" s="46">
        <v>-2104</v>
      </c>
      <c r="IG15" s="48">
        <v>-0.83508962392807007</v>
      </c>
      <c r="IH15" s="46">
        <v>251338</v>
      </c>
      <c r="II15" s="46">
        <v>11562</v>
      </c>
      <c r="IJ15" s="46">
        <v>10069</v>
      </c>
      <c r="IK15" s="46">
        <v>1493</v>
      </c>
      <c r="IL15" s="48">
        <v>0.59757047891616821</v>
      </c>
      <c r="IM15" s="46">
        <v>253632</v>
      </c>
      <c r="IN15" s="46">
        <v>12508</v>
      </c>
      <c r="IO15" s="46">
        <v>10214</v>
      </c>
      <c r="IP15" s="46">
        <v>2294</v>
      </c>
      <c r="IQ15" s="48">
        <v>0.91271513700485229</v>
      </c>
      <c r="IR15" s="46">
        <v>254650</v>
      </c>
      <c r="IS15" s="46">
        <v>11532</v>
      </c>
      <c r="IT15" s="46">
        <v>10514</v>
      </c>
      <c r="IU15" s="46">
        <v>1018</v>
      </c>
      <c r="IV15" s="48">
        <v>0.40136891603469849</v>
      </c>
      <c r="IW15" s="46">
        <v>256099</v>
      </c>
      <c r="IX15" s="46">
        <v>11980</v>
      </c>
      <c r="IY15" s="46">
        <v>10531</v>
      </c>
      <c r="IZ15" s="46">
        <v>1449</v>
      </c>
      <c r="JA15" s="48">
        <v>0.56901627779006958</v>
      </c>
      <c r="JB15" s="46">
        <v>256685</v>
      </c>
      <c r="JC15" s="46">
        <v>11379</v>
      </c>
      <c r="JD15" s="46">
        <v>10793</v>
      </c>
      <c r="JE15" s="46">
        <v>586</v>
      </c>
      <c r="JF15" s="48">
        <v>0.22881776094436646</v>
      </c>
      <c r="JG15" s="46">
        <v>257461</v>
      </c>
      <c r="JH15" s="46">
        <v>11464</v>
      </c>
      <c r="JI15" s="46">
        <v>10688</v>
      </c>
      <c r="JJ15" s="46">
        <v>776</v>
      </c>
      <c r="JK15" s="48">
        <v>0.30231606960296631</v>
      </c>
      <c r="JL15" s="46">
        <v>257669</v>
      </c>
      <c r="JM15" s="46">
        <v>11304</v>
      </c>
      <c r="JN15" s="46">
        <v>11096</v>
      </c>
      <c r="JO15" s="46">
        <v>208</v>
      </c>
      <c r="JP15" s="48">
        <v>8.0788932740688324E-2</v>
      </c>
      <c r="JQ15" s="46">
        <v>258849</v>
      </c>
      <c r="JR15" s="46">
        <v>12012</v>
      </c>
      <c r="JS15" s="46">
        <v>10832</v>
      </c>
      <c r="JT15" s="46">
        <v>1180</v>
      </c>
      <c r="JU15" s="48">
        <v>0.4579518735408783</v>
      </c>
      <c r="JV15" s="46">
        <v>260013</v>
      </c>
      <c r="JW15" s="46">
        <v>10975</v>
      </c>
      <c r="JX15" s="46">
        <v>9811</v>
      </c>
      <c r="JY15" s="46">
        <v>1164</v>
      </c>
      <c r="JZ15" s="48">
        <v>0.44968301057815552</v>
      </c>
      <c r="KA15" s="46">
        <v>261444</v>
      </c>
      <c r="KB15" s="46">
        <v>12044</v>
      </c>
      <c r="KC15" s="46">
        <v>10613</v>
      </c>
      <c r="KD15" s="46">
        <v>1431</v>
      </c>
      <c r="KE15" s="48">
        <v>0.55035710334777832</v>
      </c>
      <c r="KF15" s="46">
        <v>261605</v>
      </c>
      <c r="KG15" s="46">
        <v>10042</v>
      </c>
      <c r="KH15" s="46">
        <v>9881</v>
      </c>
      <c r="KI15" s="46">
        <v>161</v>
      </c>
      <c r="KJ15" s="48">
        <v>6.1581064015626907E-2</v>
      </c>
      <c r="KK15" s="46">
        <v>258607</v>
      </c>
      <c r="KL15" s="46">
        <v>7488</v>
      </c>
      <c r="KM15" s="46">
        <v>10486</v>
      </c>
      <c r="KN15" s="46">
        <v>-2998</v>
      </c>
      <c r="KO15" s="48">
        <v>-1.1460025310516357</v>
      </c>
      <c r="KP15" s="46">
        <v>260366</v>
      </c>
      <c r="KQ15" s="46">
        <v>12928</v>
      </c>
      <c r="KR15" s="46">
        <v>11169</v>
      </c>
      <c r="KS15" s="46">
        <v>1759</v>
      </c>
      <c r="KT15" s="48">
        <v>0.68018269538879395</v>
      </c>
      <c r="KU15" s="46">
        <v>263771</v>
      </c>
      <c r="KV15" s="46">
        <v>14259</v>
      </c>
      <c r="KW15" s="46">
        <v>10854</v>
      </c>
      <c r="KX15" s="46">
        <v>3405</v>
      </c>
      <c r="KY15" s="48">
        <v>1.3077744245529175</v>
      </c>
      <c r="KZ15" s="46">
        <v>264759</v>
      </c>
      <c r="LA15" s="46">
        <v>12053</v>
      </c>
      <c r="LB15" s="46">
        <v>11065</v>
      </c>
      <c r="LC15" s="46">
        <v>988</v>
      </c>
      <c r="LD15" s="48">
        <v>0.37456732988357544</v>
      </c>
      <c r="LE15" s="46">
        <v>266385</v>
      </c>
      <c r="LF15" s="46">
        <v>12073</v>
      </c>
      <c r="LG15" s="46">
        <v>10447</v>
      </c>
      <c r="LH15" s="46">
        <v>1626</v>
      </c>
      <c r="LI15" s="48">
        <v>0.61414343118667603</v>
      </c>
      <c r="LJ15" s="46">
        <v>267428</v>
      </c>
      <c r="LK15" s="46">
        <v>12257</v>
      </c>
      <c r="LL15" s="46">
        <v>11214</v>
      </c>
      <c r="LM15" s="46">
        <v>1043</v>
      </c>
      <c r="LN15" s="48">
        <v>0.39153856039047241</v>
      </c>
      <c r="LO15" s="46">
        <v>267958</v>
      </c>
      <c r="LP15" s="46">
        <v>11540</v>
      </c>
      <c r="LQ15" s="46">
        <v>11010</v>
      </c>
      <c r="LR15" s="46">
        <v>530</v>
      </c>
      <c r="LS15" s="48">
        <v>0.19818417727947235</v>
      </c>
      <c r="LT15" s="46">
        <v>267972</v>
      </c>
      <c r="LU15" s="46">
        <v>11956</v>
      </c>
      <c r="LV15" s="46">
        <v>11942</v>
      </c>
      <c r="LW15" s="46">
        <v>14</v>
      </c>
      <c r="LX15" s="48">
        <v>5.2246996201574802E-3</v>
      </c>
      <c r="LY15" s="46">
        <v>269303</v>
      </c>
      <c r="LZ15" s="46">
        <v>12572</v>
      </c>
      <c r="MA15" s="46">
        <v>11241</v>
      </c>
      <c r="MB15" s="46">
        <v>1331</v>
      </c>
      <c r="MC15" s="48">
        <v>0.49669367074966431</v>
      </c>
      <c r="MD15" s="46">
        <v>270707</v>
      </c>
      <c r="ME15" s="46">
        <v>12546</v>
      </c>
      <c r="MF15" s="46">
        <v>11142</v>
      </c>
      <c r="MG15" s="46">
        <v>1404</v>
      </c>
      <c r="MH15" s="48">
        <v>0.52134585380554199</v>
      </c>
      <c r="MI15" s="46">
        <v>270750</v>
      </c>
      <c r="MJ15" s="46">
        <v>11579</v>
      </c>
      <c r="MK15" s="46">
        <v>11536</v>
      </c>
      <c r="ML15" s="46">
        <v>43</v>
      </c>
      <c r="MM15" s="48">
        <v>1.5884332358837128E-2</v>
      </c>
      <c r="MN15" s="46">
        <f t="shared" si="2"/>
        <v>123763</v>
      </c>
      <c r="MO15" s="46">
        <f t="shared" si="0"/>
        <v>111620</v>
      </c>
      <c r="MP15" s="46">
        <f t="shared" si="0"/>
        <v>12143</v>
      </c>
      <c r="MQ15" s="48">
        <f t="shared" si="3"/>
        <v>4.6955418840170609</v>
      </c>
      <c r="MR15" s="46">
        <f t="shared" si="4"/>
        <v>141293</v>
      </c>
      <c r="MS15" s="46">
        <f t="shared" si="1"/>
        <v>131987</v>
      </c>
      <c r="MT15" s="46">
        <f t="shared" si="1"/>
        <v>9306</v>
      </c>
      <c r="MU15" s="48">
        <f t="shared" si="5"/>
        <v>3.5594620645338964</v>
      </c>
    </row>
    <row r="16" spans="1:359" ht="31.5" customHeight="1" x14ac:dyDescent="0.2">
      <c r="A16" s="140"/>
      <c r="B16" s="49" t="s">
        <v>113</v>
      </c>
      <c r="C16" s="43">
        <v>6448380</v>
      </c>
      <c r="D16" s="43">
        <v>190322</v>
      </c>
      <c r="E16" s="43">
        <v>193477</v>
      </c>
      <c r="F16" s="43">
        <v>-3155</v>
      </c>
      <c r="G16" s="43">
        <v>6450743</v>
      </c>
      <c r="H16" s="43">
        <v>194789</v>
      </c>
      <c r="I16" s="43">
        <v>192426</v>
      </c>
      <c r="J16" s="43">
        <v>2363</v>
      </c>
      <c r="K16" s="44">
        <v>3.6644861102104187E-2</v>
      </c>
      <c r="L16" s="43">
        <v>6380637</v>
      </c>
      <c r="M16" s="43">
        <v>177869</v>
      </c>
      <c r="N16" s="43">
        <v>247975</v>
      </c>
      <c r="O16" s="43">
        <v>-70106</v>
      </c>
      <c r="P16" s="44">
        <v>-1.0867894887924194</v>
      </c>
      <c r="Q16" s="43">
        <v>6226901</v>
      </c>
      <c r="R16" s="43">
        <v>81244</v>
      </c>
      <c r="S16" s="43">
        <v>234980</v>
      </c>
      <c r="T16" s="43">
        <v>-153736</v>
      </c>
      <c r="U16" s="44">
        <v>-2.409414529800415</v>
      </c>
      <c r="V16" s="43">
        <v>6163054</v>
      </c>
      <c r="W16" s="43">
        <v>95859</v>
      </c>
      <c r="X16" s="43">
        <v>159706</v>
      </c>
      <c r="Y16" s="43">
        <v>-63847</v>
      </c>
      <c r="Z16" s="44">
        <v>-1.0253415107727051</v>
      </c>
      <c r="AA16" s="43">
        <v>6152989</v>
      </c>
      <c r="AB16" s="43">
        <v>118417</v>
      </c>
      <c r="AC16" s="43">
        <v>128482</v>
      </c>
      <c r="AD16" s="43">
        <v>-10065</v>
      </c>
      <c r="AE16" s="44">
        <v>-0.16331188380718231</v>
      </c>
      <c r="AF16" s="43">
        <v>6174275</v>
      </c>
      <c r="AG16" s="43">
        <v>154970</v>
      </c>
      <c r="AH16" s="43">
        <v>133684</v>
      </c>
      <c r="AI16" s="43">
        <v>21286</v>
      </c>
      <c r="AJ16" s="44">
        <v>0.34594568610191345</v>
      </c>
      <c r="AK16" s="43">
        <v>6231700</v>
      </c>
      <c r="AL16" s="43">
        <v>199582</v>
      </c>
      <c r="AM16" s="43">
        <v>142157</v>
      </c>
      <c r="AN16" s="43">
        <v>57425</v>
      </c>
      <c r="AO16" s="44">
        <v>0.9300687313079834</v>
      </c>
      <c r="AP16" s="43">
        <v>6319804</v>
      </c>
      <c r="AQ16" s="43">
        <v>237544</v>
      </c>
      <c r="AR16" s="43">
        <v>149440</v>
      </c>
      <c r="AS16" s="43">
        <v>88104</v>
      </c>
      <c r="AT16" s="44">
        <v>1.4138035774230957</v>
      </c>
      <c r="AU16" s="43">
        <v>6385802</v>
      </c>
      <c r="AV16" s="43">
        <v>229182</v>
      </c>
      <c r="AW16" s="43">
        <v>163184</v>
      </c>
      <c r="AX16" s="43">
        <v>65998</v>
      </c>
      <c r="AY16" s="44">
        <v>1.0443044900894165</v>
      </c>
      <c r="AZ16" s="43">
        <v>6451927</v>
      </c>
      <c r="BA16" s="43">
        <v>225849</v>
      </c>
      <c r="BB16" s="43">
        <v>159724</v>
      </c>
      <c r="BC16" s="43">
        <v>66125</v>
      </c>
      <c r="BD16" s="44">
        <v>1.0355002880096436</v>
      </c>
      <c r="BE16" s="43">
        <v>6438129</v>
      </c>
      <c r="BF16" s="43">
        <v>179927</v>
      </c>
      <c r="BG16" s="43">
        <v>193725</v>
      </c>
      <c r="BH16" s="43">
        <v>-13798</v>
      </c>
      <c r="BI16" s="44">
        <v>-0.21385858952999115</v>
      </c>
      <c r="BJ16" s="43">
        <v>6466145</v>
      </c>
      <c r="BK16" s="43">
        <v>233142</v>
      </c>
      <c r="BL16" s="43">
        <v>205126</v>
      </c>
      <c r="BM16" s="43">
        <v>28016</v>
      </c>
      <c r="BN16" s="44">
        <v>0.43515747785568237</v>
      </c>
      <c r="BO16" s="43">
        <v>6505357</v>
      </c>
      <c r="BP16" s="43">
        <v>243861</v>
      </c>
      <c r="BQ16" s="43">
        <v>204649</v>
      </c>
      <c r="BR16" s="43">
        <v>39212</v>
      </c>
      <c r="BS16" s="44">
        <v>0.60642004013061523</v>
      </c>
      <c r="BT16" s="43">
        <v>6505451</v>
      </c>
      <c r="BU16" s="43">
        <v>226545</v>
      </c>
      <c r="BV16" s="43">
        <v>226451</v>
      </c>
      <c r="BW16" s="50">
        <v>94</v>
      </c>
      <c r="BX16" s="44">
        <v>1.4449629234150052E-3</v>
      </c>
      <c r="BY16" s="43">
        <v>6520288</v>
      </c>
      <c r="BZ16" s="43">
        <v>200903</v>
      </c>
      <c r="CA16" s="43">
        <v>186066</v>
      </c>
      <c r="CB16" s="43">
        <v>14837</v>
      </c>
      <c r="CC16" s="44">
        <v>0.22807027399539948</v>
      </c>
      <c r="CD16" s="43">
        <v>6557635</v>
      </c>
      <c r="CE16" s="43">
        <v>210419</v>
      </c>
      <c r="CF16" s="43">
        <v>173072</v>
      </c>
      <c r="CG16" s="43">
        <v>37347</v>
      </c>
      <c r="CH16" s="44">
        <v>0.57278144359588623</v>
      </c>
      <c r="CI16" s="43">
        <v>6609826</v>
      </c>
      <c r="CJ16" s="43">
        <v>224060</v>
      </c>
      <c r="CK16" s="43">
        <v>171869</v>
      </c>
      <c r="CL16" s="43">
        <v>52191</v>
      </c>
      <c r="CM16" s="44">
        <v>0.79588145017623901</v>
      </c>
      <c r="CN16" s="43">
        <v>6664284</v>
      </c>
      <c r="CO16" s="43">
        <v>236759</v>
      </c>
      <c r="CP16" s="43">
        <v>182301</v>
      </c>
      <c r="CQ16" s="43">
        <v>54458</v>
      </c>
      <c r="CR16" s="44">
        <v>0.82389461994171143</v>
      </c>
      <c r="CS16" s="43">
        <v>6753202</v>
      </c>
      <c r="CT16" s="43">
        <v>273414</v>
      </c>
      <c r="CU16" s="43">
        <v>184496</v>
      </c>
      <c r="CV16" s="43">
        <v>88918</v>
      </c>
      <c r="CW16" s="44">
        <v>1.3342468738555908</v>
      </c>
      <c r="CX16" s="43">
        <v>6852786</v>
      </c>
      <c r="CY16" s="43">
        <v>294477</v>
      </c>
      <c r="CZ16" s="43">
        <v>194893</v>
      </c>
      <c r="DA16" s="43">
        <v>99584</v>
      </c>
      <c r="DB16" s="44">
        <v>1.4746190309524536</v>
      </c>
      <c r="DC16" s="43">
        <v>6906693</v>
      </c>
      <c r="DD16" s="43">
        <v>252881</v>
      </c>
      <c r="DE16" s="43">
        <v>198974</v>
      </c>
      <c r="DF16" s="43">
        <v>53907</v>
      </c>
      <c r="DG16" s="44">
        <v>0.78664356470108032</v>
      </c>
      <c r="DH16" s="43">
        <v>6963998</v>
      </c>
      <c r="DI16" s="43">
        <v>249721</v>
      </c>
      <c r="DJ16" s="43">
        <v>192416</v>
      </c>
      <c r="DK16" s="43">
        <v>57305</v>
      </c>
      <c r="DL16" s="44">
        <v>0.82970243692398071</v>
      </c>
      <c r="DM16" s="43">
        <v>6943382</v>
      </c>
      <c r="DN16" s="43">
        <v>199882</v>
      </c>
      <c r="DO16" s="43">
        <v>220498</v>
      </c>
      <c r="DP16" s="43">
        <v>-20616</v>
      </c>
      <c r="DQ16" s="44">
        <v>-0.29603683948516846</v>
      </c>
      <c r="DR16" s="43">
        <v>6953524</v>
      </c>
      <c r="DS16" s="43">
        <v>242248</v>
      </c>
      <c r="DT16" s="43">
        <v>232106</v>
      </c>
      <c r="DU16" s="43">
        <v>10142</v>
      </c>
      <c r="DV16" s="44">
        <v>0.14606714248657227</v>
      </c>
      <c r="DW16" s="43">
        <v>6987297</v>
      </c>
      <c r="DX16" s="43">
        <v>261704</v>
      </c>
      <c r="DY16" s="43">
        <v>227931</v>
      </c>
      <c r="DZ16" s="43">
        <v>33773</v>
      </c>
      <c r="EA16" s="44">
        <v>0.48569616675376892</v>
      </c>
      <c r="EB16" s="43">
        <v>6977355</v>
      </c>
      <c r="EC16" s="43">
        <v>252287</v>
      </c>
      <c r="ED16" s="43">
        <v>262229</v>
      </c>
      <c r="EE16" s="43">
        <v>-9942</v>
      </c>
      <c r="EF16" s="44">
        <v>-0.14228677749633789</v>
      </c>
      <c r="EG16" s="43">
        <v>7010629</v>
      </c>
      <c r="EH16" s="43">
        <v>247373</v>
      </c>
      <c r="EI16" s="43">
        <v>214099</v>
      </c>
      <c r="EJ16" s="43">
        <v>33274</v>
      </c>
      <c r="EK16" s="44">
        <v>0.476885586977005</v>
      </c>
      <c r="EL16" s="43">
        <v>7060104</v>
      </c>
      <c r="EM16" s="43">
        <v>266670</v>
      </c>
      <c r="EN16" s="43">
        <v>217195</v>
      </c>
      <c r="EO16" s="43">
        <v>49475</v>
      </c>
      <c r="EP16" s="44">
        <v>0.70571416616439819</v>
      </c>
      <c r="EQ16" s="43">
        <v>7114081</v>
      </c>
      <c r="ER16" s="43">
        <v>257288</v>
      </c>
      <c r="ES16" s="43">
        <v>203311</v>
      </c>
      <c r="ET16" s="43">
        <v>53977</v>
      </c>
      <c r="EU16" s="44">
        <v>0.76453548669815063</v>
      </c>
      <c r="EV16" s="43">
        <v>7164482</v>
      </c>
      <c r="EW16" s="43">
        <v>268673</v>
      </c>
      <c r="EX16" s="43">
        <v>218272</v>
      </c>
      <c r="EY16" s="43">
        <v>50401</v>
      </c>
      <c r="EZ16" s="44">
        <v>0.70846819877624512</v>
      </c>
      <c r="FA16" s="43">
        <v>7233475</v>
      </c>
      <c r="FB16" s="43">
        <v>303719</v>
      </c>
      <c r="FC16" s="43">
        <v>234726</v>
      </c>
      <c r="FD16" s="43">
        <v>68993</v>
      </c>
      <c r="FE16" s="44">
        <v>0.96298658847808838</v>
      </c>
      <c r="FF16" s="43">
        <v>7321691</v>
      </c>
      <c r="FG16" s="43">
        <v>300842</v>
      </c>
      <c r="FH16" s="43">
        <v>212626</v>
      </c>
      <c r="FI16" s="43">
        <v>88216</v>
      </c>
      <c r="FJ16" s="44">
        <v>1.2195521593093872</v>
      </c>
      <c r="FK16" s="43">
        <v>7354135</v>
      </c>
      <c r="FL16" s="43">
        <v>251102</v>
      </c>
      <c r="FM16" s="43">
        <v>218658</v>
      </c>
      <c r="FN16" s="43">
        <v>32444</v>
      </c>
      <c r="FO16" s="44">
        <v>0.44312167167663574</v>
      </c>
      <c r="FP16" s="43">
        <v>7381868</v>
      </c>
      <c r="FQ16" s="43">
        <v>241663</v>
      </c>
      <c r="FR16" s="43">
        <v>213930</v>
      </c>
      <c r="FS16" s="43">
        <v>27733</v>
      </c>
      <c r="FT16" s="44">
        <v>0.37710756063461304</v>
      </c>
      <c r="FU16" s="43">
        <v>7322973</v>
      </c>
      <c r="FV16" s="43">
        <v>189498</v>
      </c>
      <c r="FW16" s="43">
        <v>248393</v>
      </c>
      <c r="FX16" s="43">
        <v>-58895</v>
      </c>
      <c r="FY16" s="44">
        <v>-0.79783326387405396</v>
      </c>
      <c r="FZ16" s="43">
        <v>7325506</v>
      </c>
      <c r="GA16" s="43">
        <v>253082</v>
      </c>
      <c r="GB16" s="43">
        <v>250549</v>
      </c>
      <c r="GC16" s="43">
        <v>2533</v>
      </c>
      <c r="GD16" s="44">
        <v>3.4589774906635284E-2</v>
      </c>
      <c r="GE16" s="43">
        <v>7351664</v>
      </c>
      <c r="GF16" s="43">
        <v>247356</v>
      </c>
      <c r="GG16" s="43">
        <v>221198</v>
      </c>
      <c r="GH16" s="43">
        <v>26158</v>
      </c>
      <c r="GI16" s="44">
        <v>0.35708114504814148</v>
      </c>
      <c r="GJ16" s="43">
        <v>7366084</v>
      </c>
      <c r="GK16" s="43">
        <v>277828</v>
      </c>
      <c r="GL16" s="43">
        <v>263408</v>
      </c>
      <c r="GM16" s="43">
        <v>14420</v>
      </c>
      <c r="GN16" s="44">
        <v>0.19614607095718384</v>
      </c>
      <c r="GO16" s="43">
        <v>7377192</v>
      </c>
      <c r="GP16" s="43">
        <v>247303</v>
      </c>
      <c r="GQ16" s="43">
        <v>236195</v>
      </c>
      <c r="GR16" s="43">
        <v>11108</v>
      </c>
      <c r="GS16" s="44">
        <v>0.15079925954341888</v>
      </c>
      <c r="GT16" s="43">
        <v>7391815</v>
      </c>
      <c r="GU16" s="43">
        <v>264620</v>
      </c>
      <c r="GV16" s="43">
        <v>249997</v>
      </c>
      <c r="GW16" s="43">
        <v>14623</v>
      </c>
      <c r="GX16" s="44">
        <v>0.19821904599666595</v>
      </c>
      <c r="GY16" s="43">
        <v>7424948</v>
      </c>
      <c r="GZ16" s="43">
        <v>262974</v>
      </c>
      <c r="HA16" s="43">
        <v>229841</v>
      </c>
      <c r="HB16" s="43">
        <v>33133</v>
      </c>
      <c r="HC16" s="44">
        <v>0.4482390284538269</v>
      </c>
      <c r="HD16" s="43">
        <v>7456567</v>
      </c>
      <c r="HE16" s="43">
        <v>264375</v>
      </c>
      <c r="HF16" s="43">
        <v>232756</v>
      </c>
      <c r="HG16" s="43">
        <v>31619</v>
      </c>
      <c r="HH16" s="44">
        <v>0.4258480966091156</v>
      </c>
      <c r="HI16" s="43">
        <v>7520653</v>
      </c>
      <c r="HJ16" s="43">
        <v>309560</v>
      </c>
      <c r="HK16" s="43">
        <v>245474</v>
      </c>
      <c r="HL16" s="43">
        <v>64086</v>
      </c>
      <c r="HM16" s="44">
        <v>0.85945719480514526</v>
      </c>
      <c r="HN16" s="43">
        <v>7594574</v>
      </c>
      <c r="HO16" s="43">
        <v>298394</v>
      </c>
      <c r="HP16" s="43">
        <v>224473</v>
      </c>
      <c r="HQ16" s="43">
        <v>73921</v>
      </c>
      <c r="HR16" s="44">
        <v>0.98290669918060303</v>
      </c>
      <c r="HS16" s="43">
        <v>7631086</v>
      </c>
      <c r="HT16" s="43">
        <v>266489</v>
      </c>
      <c r="HU16" s="43">
        <v>229977</v>
      </c>
      <c r="HV16" s="43">
        <v>36512</v>
      </c>
      <c r="HW16" s="44">
        <v>0.48076429963111877</v>
      </c>
      <c r="HX16" s="43">
        <v>7661055</v>
      </c>
      <c r="HY16" s="43">
        <v>260024</v>
      </c>
      <c r="HZ16" s="43">
        <v>230055</v>
      </c>
      <c r="IA16" s="43">
        <v>29969</v>
      </c>
      <c r="IB16" s="44">
        <v>0.39272260665893555</v>
      </c>
      <c r="IC16" s="43">
        <v>7616434</v>
      </c>
      <c r="ID16" s="43">
        <v>202111</v>
      </c>
      <c r="IE16" s="43">
        <v>246732</v>
      </c>
      <c r="IF16" s="43">
        <v>-44621</v>
      </c>
      <c r="IG16" s="44">
        <v>-0.5824393630027771</v>
      </c>
      <c r="IH16" s="43">
        <v>7627042</v>
      </c>
      <c r="II16" s="43">
        <v>274411</v>
      </c>
      <c r="IJ16" s="43">
        <v>263803</v>
      </c>
      <c r="IK16" s="43">
        <v>10608</v>
      </c>
      <c r="IL16" s="44">
        <v>0.13927777111530304</v>
      </c>
      <c r="IM16" s="43">
        <v>7639699</v>
      </c>
      <c r="IN16" s="43">
        <v>277599</v>
      </c>
      <c r="IO16" s="43">
        <v>264942</v>
      </c>
      <c r="IP16" s="43">
        <v>12657</v>
      </c>
      <c r="IQ16" s="44">
        <v>0.16594900190830231</v>
      </c>
      <c r="IR16" s="43">
        <v>7656739</v>
      </c>
      <c r="IS16" s="43">
        <v>294615</v>
      </c>
      <c r="IT16" s="43">
        <v>277575</v>
      </c>
      <c r="IU16" s="43">
        <v>17040</v>
      </c>
      <c r="IV16" s="44">
        <v>0.22304543852806091</v>
      </c>
      <c r="IW16" s="43">
        <v>7680874</v>
      </c>
      <c r="IX16" s="43">
        <v>293773</v>
      </c>
      <c r="IY16" s="43">
        <v>269638</v>
      </c>
      <c r="IZ16" s="43">
        <v>24135</v>
      </c>
      <c r="JA16" s="44">
        <v>0.31521251797676086</v>
      </c>
      <c r="JB16" s="43">
        <v>7715370</v>
      </c>
      <c r="JC16" s="43">
        <v>290658</v>
      </c>
      <c r="JD16" s="43">
        <v>256162</v>
      </c>
      <c r="JE16" s="43">
        <v>34496</v>
      </c>
      <c r="JF16" s="44">
        <v>0.44911554455757141</v>
      </c>
      <c r="JG16" s="43">
        <v>7764199</v>
      </c>
      <c r="JH16" s="43">
        <v>287630</v>
      </c>
      <c r="JI16" s="43">
        <v>238801</v>
      </c>
      <c r="JJ16" s="43">
        <v>48829</v>
      </c>
      <c r="JK16" s="44">
        <v>0.63287955522537231</v>
      </c>
      <c r="JL16" s="43">
        <v>7804816</v>
      </c>
      <c r="JM16" s="43">
        <v>304907</v>
      </c>
      <c r="JN16" s="43">
        <v>264290</v>
      </c>
      <c r="JO16" s="43">
        <v>40617</v>
      </c>
      <c r="JP16" s="44">
        <v>0.52313190698623657</v>
      </c>
      <c r="JQ16" s="43">
        <v>7880258</v>
      </c>
      <c r="JR16" s="43">
        <v>336965</v>
      </c>
      <c r="JS16" s="43">
        <v>261523</v>
      </c>
      <c r="JT16" s="43">
        <v>75442</v>
      </c>
      <c r="JU16" s="44">
        <v>0.96660828590393066</v>
      </c>
      <c r="JV16" s="43">
        <v>7959380</v>
      </c>
      <c r="JW16" s="43">
        <v>323610</v>
      </c>
      <c r="JX16" s="43">
        <v>244488</v>
      </c>
      <c r="JY16" s="43">
        <v>79122</v>
      </c>
      <c r="JZ16" s="44">
        <v>1.0040534734725952</v>
      </c>
      <c r="KA16" s="43">
        <v>7978401</v>
      </c>
      <c r="KB16" s="43">
        <v>298410</v>
      </c>
      <c r="KC16" s="43">
        <v>279389</v>
      </c>
      <c r="KD16" s="43">
        <v>19021</v>
      </c>
      <c r="KE16" s="44">
        <v>0.2389758974313736</v>
      </c>
      <c r="KF16" s="43">
        <v>8003778</v>
      </c>
      <c r="KG16" s="43">
        <v>275736</v>
      </c>
      <c r="KH16" s="43">
        <v>250359</v>
      </c>
      <c r="KI16" s="43">
        <v>25377</v>
      </c>
      <c r="KJ16" s="44">
        <v>0.31807124614715576</v>
      </c>
      <c r="KK16" s="43">
        <v>7943573</v>
      </c>
      <c r="KL16" s="43">
        <v>213455</v>
      </c>
      <c r="KM16" s="43">
        <v>273660</v>
      </c>
      <c r="KN16" s="43">
        <v>-60205</v>
      </c>
      <c r="KO16" s="44">
        <v>-0.75220727920532227</v>
      </c>
      <c r="KP16" s="43">
        <v>7947638</v>
      </c>
      <c r="KQ16" s="43">
        <v>311542</v>
      </c>
      <c r="KR16" s="43">
        <v>307477</v>
      </c>
      <c r="KS16" s="43">
        <v>4065</v>
      </c>
      <c r="KT16" s="44">
        <v>5.1173444837331772E-2</v>
      </c>
      <c r="KU16" s="43">
        <v>7989791</v>
      </c>
      <c r="KV16" s="43">
        <v>343908</v>
      </c>
      <c r="KW16" s="43">
        <v>301755</v>
      </c>
      <c r="KX16" s="43">
        <v>42153</v>
      </c>
      <c r="KY16" s="44">
        <v>0.53038400411605835</v>
      </c>
      <c r="KZ16" s="43">
        <v>7979536</v>
      </c>
      <c r="LA16" s="43">
        <v>288358</v>
      </c>
      <c r="LB16" s="43">
        <v>298613</v>
      </c>
      <c r="LC16" s="43">
        <v>-10255</v>
      </c>
      <c r="LD16" s="44">
        <v>-0.12835128605365753</v>
      </c>
      <c r="LE16" s="43">
        <v>8024933</v>
      </c>
      <c r="LF16" s="43">
        <v>323500</v>
      </c>
      <c r="LG16" s="43">
        <v>278103</v>
      </c>
      <c r="LH16" s="43">
        <v>45397</v>
      </c>
      <c r="LI16" s="44">
        <v>0.56891781091690063</v>
      </c>
      <c r="LJ16" s="43">
        <v>8073513</v>
      </c>
      <c r="LK16" s="43">
        <v>329117</v>
      </c>
      <c r="LL16" s="43">
        <v>280537</v>
      </c>
      <c r="LM16" s="43">
        <v>48580</v>
      </c>
      <c r="LN16" s="44">
        <v>0.60536330938339233</v>
      </c>
      <c r="LO16" s="43">
        <v>8108864</v>
      </c>
      <c r="LP16" s="43">
        <v>301297</v>
      </c>
      <c r="LQ16" s="43">
        <v>265946</v>
      </c>
      <c r="LR16" s="43">
        <v>35351</v>
      </c>
      <c r="LS16" s="44">
        <v>0.43786391615867615</v>
      </c>
      <c r="LT16" s="43">
        <v>8149685</v>
      </c>
      <c r="LU16" s="43">
        <v>326247</v>
      </c>
      <c r="LV16" s="43">
        <v>285426</v>
      </c>
      <c r="LW16" s="43">
        <v>40821</v>
      </c>
      <c r="LX16" s="44">
        <v>0.50341206789016724</v>
      </c>
      <c r="LY16" s="43">
        <v>8205929</v>
      </c>
      <c r="LZ16" s="43">
        <v>342558</v>
      </c>
      <c r="MA16" s="43">
        <v>286314</v>
      </c>
      <c r="MB16" s="43">
        <v>56244</v>
      </c>
      <c r="MC16" s="44">
        <v>0.69013708829879761</v>
      </c>
      <c r="MD16" s="43">
        <v>8279338</v>
      </c>
      <c r="ME16" s="43">
        <v>351555</v>
      </c>
      <c r="MF16" s="43">
        <v>278146</v>
      </c>
      <c r="MG16" s="43">
        <v>73409</v>
      </c>
      <c r="MH16" s="44">
        <v>0.89458489418029785</v>
      </c>
      <c r="MI16" s="43">
        <v>8313169</v>
      </c>
      <c r="MJ16" s="43">
        <v>328272</v>
      </c>
      <c r="MK16" s="43">
        <v>294441</v>
      </c>
      <c r="ML16" s="43">
        <v>33831</v>
      </c>
      <c r="MM16" s="44">
        <v>0.40861961245536804</v>
      </c>
      <c r="MN16" s="43">
        <f t="shared" si="2"/>
        <v>3246354</v>
      </c>
      <c r="MO16" s="43">
        <f t="shared" si="0"/>
        <v>2876758</v>
      </c>
      <c r="MP16" s="43">
        <f t="shared" si="0"/>
        <v>369596</v>
      </c>
      <c r="MQ16" s="44">
        <f t="shared" si="3"/>
        <v>4.6527677154852105</v>
      </c>
      <c r="MR16" s="43">
        <f t="shared" si="4"/>
        <v>3735545</v>
      </c>
      <c r="MS16" s="43">
        <f t="shared" si="1"/>
        <v>3400777</v>
      </c>
      <c r="MT16" s="43">
        <f t="shared" si="1"/>
        <v>334768</v>
      </c>
      <c r="MU16" s="44">
        <f t="shared" si="5"/>
        <v>4.1959284824114507</v>
      </c>
    </row>
    <row r="17" spans="1:359" ht="31.5" customHeight="1" x14ac:dyDescent="0.2">
      <c r="A17" s="140"/>
      <c r="B17" s="45" t="s">
        <v>114</v>
      </c>
      <c r="C17" s="46">
        <v>518683</v>
      </c>
      <c r="D17" s="46">
        <v>13765</v>
      </c>
      <c r="E17" s="46">
        <v>13276</v>
      </c>
      <c r="F17" s="47">
        <v>489</v>
      </c>
      <c r="G17" s="46">
        <v>521015</v>
      </c>
      <c r="H17" s="46">
        <v>13956</v>
      </c>
      <c r="I17" s="46">
        <v>11624</v>
      </c>
      <c r="J17" s="46">
        <v>2332</v>
      </c>
      <c r="K17" s="48">
        <v>0.44960024952888489</v>
      </c>
      <c r="L17" s="46">
        <v>519135</v>
      </c>
      <c r="M17" s="46">
        <v>12906</v>
      </c>
      <c r="N17" s="46">
        <v>14786</v>
      </c>
      <c r="O17" s="46">
        <v>-1880</v>
      </c>
      <c r="P17" s="48">
        <v>-0.36083415150642395</v>
      </c>
      <c r="Q17" s="46">
        <v>512209</v>
      </c>
      <c r="R17" s="46">
        <v>8098</v>
      </c>
      <c r="S17" s="46">
        <v>15024</v>
      </c>
      <c r="T17" s="46">
        <v>-6926</v>
      </c>
      <c r="U17" s="48">
        <v>-1.3341423273086548</v>
      </c>
      <c r="V17" s="46">
        <v>510473</v>
      </c>
      <c r="W17" s="46">
        <v>10365</v>
      </c>
      <c r="X17" s="46">
        <v>12101</v>
      </c>
      <c r="Y17" s="46">
        <v>-1736</v>
      </c>
      <c r="Z17" s="48">
        <v>-0.33892413973808289</v>
      </c>
      <c r="AA17" s="46">
        <v>513735</v>
      </c>
      <c r="AB17" s="46">
        <v>13367</v>
      </c>
      <c r="AC17" s="46">
        <v>10105</v>
      </c>
      <c r="AD17" s="46">
        <v>3262</v>
      </c>
      <c r="AE17" s="48">
        <v>0.63901519775390625</v>
      </c>
      <c r="AF17" s="46">
        <v>518985</v>
      </c>
      <c r="AG17" s="46">
        <v>15855</v>
      </c>
      <c r="AH17" s="46">
        <v>10605</v>
      </c>
      <c r="AI17" s="46">
        <v>5250</v>
      </c>
      <c r="AJ17" s="48">
        <v>1.0219275951385498</v>
      </c>
      <c r="AK17" s="46">
        <v>524895</v>
      </c>
      <c r="AL17" s="46">
        <v>17412</v>
      </c>
      <c r="AM17" s="46">
        <v>11502</v>
      </c>
      <c r="AN17" s="46">
        <v>5910</v>
      </c>
      <c r="AO17" s="48">
        <v>1.1387612819671631</v>
      </c>
      <c r="AP17" s="46">
        <v>530319</v>
      </c>
      <c r="AQ17" s="46">
        <v>17318</v>
      </c>
      <c r="AR17" s="46">
        <v>11894</v>
      </c>
      <c r="AS17" s="46">
        <v>5424</v>
      </c>
      <c r="AT17" s="48">
        <v>1.0333495140075684</v>
      </c>
      <c r="AU17" s="46">
        <v>536146</v>
      </c>
      <c r="AV17" s="46">
        <v>18646</v>
      </c>
      <c r="AW17" s="46">
        <v>12819</v>
      </c>
      <c r="AX17" s="46">
        <v>5827</v>
      </c>
      <c r="AY17" s="48">
        <v>1.0987726449966431</v>
      </c>
      <c r="AZ17" s="46">
        <v>540073</v>
      </c>
      <c r="BA17" s="46">
        <v>16885</v>
      </c>
      <c r="BB17" s="46">
        <v>12958</v>
      </c>
      <c r="BC17" s="46">
        <v>3927</v>
      </c>
      <c r="BD17" s="48">
        <v>0.73244976997375488</v>
      </c>
      <c r="BE17" s="46">
        <v>535660</v>
      </c>
      <c r="BF17" s="46">
        <v>12416</v>
      </c>
      <c r="BG17" s="46">
        <v>16829</v>
      </c>
      <c r="BH17" s="46">
        <v>-4413</v>
      </c>
      <c r="BI17" s="48">
        <v>-0.8171117901802063</v>
      </c>
      <c r="BJ17" s="46">
        <v>535811</v>
      </c>
      <c r="BK17" s="46">
        <v>18521</v>
      </c>
      <c r="BL17" s="46">
        <v>18370</v>
      </c>
      <c r="BM17" s="47">
        <v>151</v>
      </c>
      <c r="BN17" s="48">
        <v>2.818952314555645E-2</v>
      </c>
      <c r="BO17" s="46">
        <v>539850</v>
      </c>
      <c r="BP17" s="46">
        <v>18998</v>
      </c>
      <c r="BQ17" s="46">
        <v>14959</v>
      </c>
      <c r="BR17" s="46">
        <v>4039</v>
      </c>
      <c r="BS17" s="48">
        <v>0.7538105845451355</v>
      </c>
      <c r="BT17" s="46">
        <v>543855</v>
      </c>
      <c r="BU17" s="46">
        <v>18920</v>
      </c>
      <c r="BV17" s="46">
        <v>14915</v>
      </c>
      <c r="BW17" s="46">
        <v>4005</v>
      </c>
      <c r="BX17" s="48">
        <v>0.74187272787094116</v>
      </c>
      <c r="BY17" s="46">
        <v>546874</v>
      </c>
      <c r="BZ17" s="46">
        <v>17490</v>
      </c>
      <c r="CA17" s="46">
        <v>14471</v>
      </c>
      <c r="CB17" s="46">
        <v>3019</v>
      </c>
      <c r="CC17" s="48">
        <v>0.55511116981506348</v>
      </c>
      <c r="CD17" s="46">
        <v>551030</v>
      </c>
      <c r="CE17" s="46">
        <v>18089</v>
      </c>
      <c r="CF17" s="46">
        <v>13933</v>
      </c>
      <c r="CG17" s="46">
        <v>4156</v>
      </c>
      <c r="CH17" s="48">
        <v>0.75995570421218872</v>
      </c>
      <c r="CI17" s="46">
        <v>558567</v>
      </c>
      <c r="CJ17" s="46">
        <v>20860</v>
      </c>
      <c r="CK17" s="46">
        <v>13323</v>
      </c>
      <c r="CL17" s="46">
        <v>7537</v>
      </c>
      <c r="CM17" s="48">
        <v>1.3678021430969238</v>
      </c>
      <c r="CN17" s="46">
        <v>564270</v>
      </c>
      <c r="CO17" s="46">
        <v>20796</v>
      </c>
      <c r="CP17" s="46">
        <v>15093</v>
      </c>
      <c r="CQ17" s="46">
        <v>5703</v>
      </c>
      <c r="CR17" s="48">
        <v>1.0210055112838745</v>
      </c>
      <c r="CS17" s="46">
        <v>569705</v>
      </c>
      <c r="CT17" s="46">
        <v>20593</v>
      </c>
      <c r="CU17" s="46">
        <v>15158</v>
      </c>
      <c r="CV17" s="46">
        <v>5435</v>
      </c>
      <c r="CW17" s="48">
        <v>0.96319139003753662</v>
      </c>
      <c r="CX17" s="46">
        <v>573586</v>
      </c>
      <c r="CY17" s="46">
        <v>19850</v>
      </c>
      <c r="CZ17" s="46">
        <v>15969</v>
      </c>
      <c r="DA17" s="46">
        <v>3881</v>
      </c>
      <c r="DB17" s="48">
        <v>0.68122977018356323</v>
      </c>
      <c r="DC17" s="46">
        <v>579433</v>
      </c>
      <c r="DD17" s="46">
        <v>20656</v>
      </c>
      <c r="DE17" s="46">
        <v>14809</v>
      </c>
      <c r="DF17" s="46">
        <v>5847</v>
      </c>
      <c r="DG17" s="48">
        <v>1.0193763971328735</v>
      </c>
      <c r="DH17" s="46">
        <v>582228</v>
      </c>
      <c r="DI17" s="46">
        <v>18881</v>
      </c>
      <c r="DJ17" s="46">
        <v>16086</v>
      </c>
      <c r="DK17" s="46">
        <v>2795</v>
      </c>
      <c r="DL17" s="48">
        <v>0.4823681116104126</v>
      </c>
      <c r="DM17" s="46">
        <v>580601</v>
      </c>
      <c r="DN17" s="46">
        <v>16007</v>
      </c>
      <c r="DO17" s="46">
        <v>17634</v>
      </c>
      <c r="DP17" s="46">
        <v>-1627</v>
      </c>
      <c r="DQ17" s="48">
        <v>-0.27944380044937134</v>
      </c>
      <c r="DR17" s="46">
        <v>581569</v>
      </c>
      <c r="DS17" s="46">
        <v>19435</v>
      </c>
      <c r="DT17" s="46">
        <v>18467</v>
      </c>
      <c r="DU17" s="47">
        <v>968</v>
      </c>
      <c r="DV17" s="48">
        <v>0.16672378778457642</v>
      </c>
      <c r="DW17" s="46">
        <v>586083</v>
      </c>
      <c r="DX17" s="46">
        <v>21658</v>
      </c>
      <c r="DY17" s="46">
        <v>17144</v>
      </c>
      <c r="DZ17" s="46">
        <v>4514</v>
      </c>
      <c r="EA17" s="48">
        <v>0.77617615461349487</v>
      </c>
      <c r="EB17" s="46">
        <v>587528</v>
      </c>
      <c r="EC17" s="46">
        <v>20103</v>
      </c>
      <c r="ED17" s="46">
        <v>18658</v>
      </c>
      <c r="EE17" s="46">
        <v>1445</v>
      </c>
      <c r="EF17" s="48">
        <v>0.24655210971832275</v>
      </c>
      <c r="EG17" s="46">
        <v>591127</v>
      </c>
      <c r="EH17" s="46">
        <v>20839</v>
      </c>
      <c r="EI17" s="46">
        <v>17240</v>
      </c>
      <c r="EJ17" s="46">
        <v>3599</v>
      </c>
      <c r="EK17" s="48">
        <v>0.61256653070449829</v>
      </c>
      <c r="EL17" s="46">
        <v>596202</v>
      </c>
      <c r="EM17" s="46">
        <v>23146</v>
      </c>
      <c r="EN17" s="46">
        <v>18071</v>
      </c>
      <c r="EO17" s="46">
        <v>5075</v>
      </c>
      <c r="EP17" s="48">
        <v>0.85852956771850586</v>
      </c>
      <c r="EQ17" s="46">
        <v>602940</v>
      </c>
      <c r="ER17" s="46">
        <v>24020</v>
      </c>
      <c r="ES17" s="46">
        <v>17282</v>
      </c>
      <c r="ET17" s="46">
        <v>6738</v>
      </c>
      <c r="EU17" s="48">
        <v>1.1301538944244385</v>
      </c>
      <c r="EV17" s="46">
        <v>608691</v>
      </c>
      <c r="EW17" s="46">
        <v>23963</v>
      </c>
      <c r="EX17" s="46">
        <v>18212</v>
      </c>
      <c r="EY17" s="46">
        <v>5751</v>
      </c>
      <c r="EZ17" s="48">
        <v>0.95382624864578247</v>
      </c>
      <c r="FA17" s="46">
        <v>614246</v>
      </c>
      <c r="FB17" s="46">
        <v>25483</v>
      </c>
      <c r="FC17" s="46">
        <v>19928</v>
      </c>
      <c r="FD17" s="46">
        <v>5555</v>
      </c>
      <c r="FE17" s="48">
        <v>0.91261410713195801</v>
      </c>
      <c r="FF17" s="46">
        <v>621303</v>
      </c>
      <c r="FG17" s="46">
        <v>24113</v>
      </c>
      <c r="FH17" s="46">
        <v>17056</v>
      </c>
      <c r="FI17" s="46">
        <v>7057</v>
      </c>
      <c r="FJ17" s="48">
        <v>1.1488882303237915</v>
      </c>
      <c r="FK17" s="46">
        <v>624455</v>
      </c>
      <c r="FL17" s="46">
        <v>20700</v>
      </c>
      <c r="FM17" s="46">
        <v>17548</v>
      </c>
      <c r="FN17" s="46">
        <v>3152</v>
      </c>
      <c r="FO17" s="48">
        <v>0.50732088088989258</v>
      </c>
      <c r="FP17" s="46">
        <v>626184</v>
      </c>
      <c r="FQ17" s="46">
        <v>20274</v>
      </c>
      <c r="FR17" s="46">
        <v>18545</v>
      </c>
      <c r="FS17" s="46">
        <v>1729</v>
      </c>
      <c r="FT17" s="48">
        <v>0.27688142657279968</v>
      </c>
      <c r="FU17" s="46">
        <v>620884</v>
      </c>
      <c r="FV17" s="46">
        <v>15462</v>
      </c>
      <c r="FW17" s="46">
        <v>20762</v>
      </c>
      <c r="FX17" s="46">
        <v>-5300</v>
      </c>
      <c r="FY17" s="48">
        <v>-0.84639656543731689</v>
      </c>
      <c r="FZ17" s="46">
        <v>622343</v>
      </c>
      <c r="GA17" s="46">
        <v>20582</v>
      </c>
      <c r="GB17" s="46">
        <v>19123</v>
      </c>
      <c r="GC17" s="46">
        <v>1459</v>
      </c>
      <c r="GD17" s="48">
        <v>0.2349875271320343</v>
      </c>
      <c r="GE17" s="46">
        <v>623296</v>
      </c>
      <c r="GF17" s="46">
        <v>18608</v>
      </c>
      <c r="GG17" s="46">
        <v>17655</v>
      </c>
      <c r="GH17" s="47">
        <v>953</v>
      </c>
      <c r="GI17" s="48">
        <v>0.15313099324703217</v>
      </c>
      <c r="GJ17" s="46">
        <v>625963</v>
      </c>
      <c r="GK17" s="46">
        <v>22112</v>
      </c>
      <c r="GL17" s="46">
        <v>19445</v>
      </c>
      <c r="GM17" s="46">
        <v>2667</v>
      </c>
      <c r="GN17" s="48">
        <v>0.42788657546043396</v>
      </c>
      <c r="GO17" s="46">
        <v>627931</v>
      </c>
      <c r="GP17" s="46">
        <v>19059</v>
      </c>
      <c r="GQ17" s="46">
        <v>17091</v>
      </c>
      <c r="GR17" s="46">
        <v>1968</v>
      </c>
      <c r="GS17" s="48">
        <v>0.31439557671546936</v>
      </c>
      <c r="GT17" s="46">
        <v>630308</v>
      </c>
      <c r="GU17" s="46">
        <v>20720</v>
      </c>
      <c r="GV17" s="46">
        <v>18343</v>
      </c>
      <c r="GW17" s="46">
        <v>2377</v>
      </c>
      <c r="GX17" s="48">
        <v>0.37854477763175964</v>
      </c>
      <c r="GY17" s="46">
        <v>634972</v>
      </c>
      <c r="GZ17" s="46">
        <v>23937</v>
      </c>
      <c r="HA17" s="46">
        <v>19273</v>
      </c>
      <c r="HB17" s="46">
        <v>4664</v>
      </c>
      <c r="HC17" s="48">
        <v>0.73995572328567505</v>
      </c>
      <c r="HD17" s="46">
        <v>637688</v>
      </c>
      <c r="HE17" s="46">
        <v>21429</v>
      </c>
      <c r="HF17" s="46">
        <v>18713</v>
      </c>
      <c r="HG17" s="46">
        <v>2716</v>
      </c>
      <c r="HH17" s="48">
        <v>0.42773538827896118</v>
      </c>
      <c r="HI17" s="46">
        <v>640165</v>
      </c>
      <c r="HJ17" s="46">
        <v>23327</v>
      </c>
      <c r="HK17" s="46">
        <v>20850</v>
      </c>
      <c r="HL17" s="46">
        <v>2477</v>
      </c>
      <c r="HM17" s="48">
        <v>0.38843446969985962</v>
      </c>
      <c r="HN17" s="46">
        <v>643108</v>
      </c>
      <c r="HO17" s="46">
        <v>22019</v>
      </c>
      <c r="HP17" s="46">
        <v>19076</v>
      </c>
      <c r="HQ17" s="46">
        <v>2943</v>
      </c>
      <c r="HR17" s="48">
        <v>0.45972523093223572</v>
      </c>
      <c r="HS17" s="46">
        <v>645412</v>
      </c>
      <c r="HT17" s="46">
        <v>21387</v>
      </c>
      <c r="HU17" s="46">
        <v>19083</v>
      </c>
      <c r="HV17" s="46">
        <v>2304</v>
      </c>
      <c r="HW17" s="48">
        <v>0.35826018452644348</v>
      </c>
      <c r="HX17" s="46">
        <v>646768</v>
      </c>
      <c r="HY17" s="46">
        <v>20185</v>
      </c>
      <c r="HZ17" s="46">
        <v>18829</v>
      </c>
      <c r="IA17" s="46">
        <v>1356</v>
      </c>
      <c r="IB17" s="48">
        <v>0.21009835600852966</v>
      </c>
      <c r="IC17" s="46">
        <v>642734</v>
      </c>
      <c r="ID17" s="46">
        <v>15016</v>
      </c>
      <c r="IE17" s="46">
        <v>19050</v>
      </c>
      <c r="IF17" s="46">
        <v>-4034</v>
      </c>
      <c r="IG17" s="48">
        <v>-0.62371671199798584</v>
      </c>
      <c r="IH17" s="46">
        <v>641981</v>
      </c>
      <c r="II17" s="46">
        <v>20832</v>
      </c>
      <c r="IJ17" s="46">
        <v>21585</v>
      </c>
      <c r="IK17" s="46">
        <v>-753</v>
      </c>
      <c r="IL17" s="48">
        <v>-0.1171557754278183</v>
      </c>
      <c r="IM17" s="46">
        <v>639272</v>
      </c>
      <c r="IN17" s="46">
        <v>19822</v>
      </c>
      <c r="IO17" s="46">
        <v>22531</v>
      </c>
      <c r="IP17" s="46">
        <v>-2709</v>
      </c>
      <c r="IQ17" s="48">
        <v>-0.42197510600090027</v>
      </c>
      <c r="IR17" s="46">
        <v>642053</v>
      </c>
      <c r="IS17" s="46">
        <v>22598</v>
      </c>
      <c r="IT17" s="46">
        <v>19817</v>
      </c>
      <c r="IU17" s="46">
        <v>2781</v>
      </c>
      <c r="IV17" s="48">
        <v>0.43502607941627502</v>
      </c>
      <c r="IW17" s="46">
        <v>644912</v>
      </c>
      <c r="IX17" s="46">
        <v>22635</v>
      </c>
      <c r="IY17" s="46">
        <v>19776</v>
      </c>
      <c r="IZ17" s="46">
        <v>2859</v>
      </c>
      <c r="JA17" s="48">
        <v>0.44529035687446594</v>
      </c>
      <c r="JB17" s="46">
        <v>647789</v>
      </c>
      <c r="JC17" s="46">
        <v>23362</v>
      </c>
      <c r="JD17" s="46">
        <v>20485</v>
      </c>
      <c r="JE17" s="46">
        <v>2877</v>
      </c>
      <c r="JF17" s="48">
        <v>0.44610738754272461</v>
      </c>
      <c r="JG17" s="46">
        <v>653994</v>
      </c>
      <c r="JH17" s="46">
        <v>25322</v>
      </c>
      <c r="JI17" s="46">
        <v>19117</v>
      </c>
      <c r="JJ17" s="46">
        <v>6205</v>
      </c>
      <c r="JK17" s="48">
        <v>0.9578736424446106</v>
      </c>
      <c r="JL17" s="46">
        <v>656907</v>
      </c>
      <c r="JM17" s="46">
        <v>23628</v>
      </c>
      <c r="JN17" s="46">
        <v>20715</v>
      </c>
      <c r="JO17" s="46">
        <v>2913</v>
      </c>
      <c r="JP17" s="48">
        <v>0.44541692733764648</v>
      </c>
      <c r="JQ17" s="46">
        <v>659586</v>
      </c>
      <c r="JR17" s="46">
        <v>23820</v>
      </c>
      <c r="JS17" s="46">
        <v>21141</v>
      </c>
      <c r="JT17" s="46">
        <v>2679</v>
      </c>
      <c r="JU17" s="48">
        <v>0.40782028436660767</v>
      </c>
      <c r="JV17" s="46">
        <v>664093</v>
      </c>
      <c r="JW17" s="46">
        <v>23384</v>
      </c>
      <c r="JX17" s="46">
        <v>18877</v>
      </c>
      <c r="JY17" s="46">
        <v>4507</v>
      </c>
      <c r="JZ17" s="48">
        <v>0.68330740928649902</v>
      </c>
      <c r="KA17" s="46">
        <v>664707</v>
      </c>
      <c r="KB17" s="46">
        <v>22463</v>
      </c>
      <c r="KC17" s="46">
        <v>21849</v>
      </c>
      <c r="KD17" s="46">
        <v>614</v>
      </c>
      <c r="KE17" s="48">
        <v>9.2456929385662079E-2</v>
      </c>
      <c r="KF17" s="46">
        <v>666186</v>
      </c>
      <c r="KG17" s="46">
        <v>21689</v>
      </c>
      <c r="KH17" s="46">
        <v>20210</v>
      </c>
      <c r="KI17" s="46">
        <v>1479</v>
      </c>
      <c r="KJ17" s="48">
        <v>0.22250404953956604</v>
      </c>
      <c r="KK17" s="46">
        <v>658787</v>
      </c>
      <c r="KL17" s="46">
        <v>16067</v>
      </c>
      <c r="KM17" s="46">
        <v>23466</v>
      </c>
      <c r="KN17" s="46">
        <v>-7399</v>
      </c>
      <c r="KO17" s="48">
        <v>-1.1106507778167725</v>
      </c>
      <c r="KP17" s="46">
        <v>661654</v>
      </c>
      <c r="KQ17" s="46">
        <v>26380</v>
      </c>
      <c r="KR17" s="46">
        <v>23513</v>
      </c>
      <c r="KS17" s="46">
        <v>2867</v>
      </c>
      <c r="KT17" s="48">
        <v>0.43519377708435059</v>
      </c>
      <c r="KU17" s="46">
        <v>663320</v>
      </c>
      <c r="KV17" s="46">
        <v>24853</v>
      </c>
      <c r="KW17" s="46">
        <v>23187</v>
      </c>
      <c r="KX17" s="46">
        <v>1666</v>
      </c>
      <c r="KY17" s="48">
        <v>0.25179323554039001</v>
      </c>
      <c r="KZ17" s="46">
        <v>665128</v>
      </c>
      <c r="LA17" s="46">
        <v>22626</v>
      </c>
      <c r="LB17" s="46">
        <v>20818</v>
      </c>
      <c r="LC17" s="46">
        <v>1808</v>
      </c>
      <c r="LD17" s="48">
        <v>0.27256828546524048</v>
      </c>
      <c r="LE17" s="46">
        <v>668736</v>
      </c>
      <c r="LF17" s="46">
        <v>23682</v>
      </c>
      <c r="LG17" s="46">
        <v>20074</v>
      </c>
      <c r="LH17" s="46">
        <v>3608</v>
      </c>
      <c r="LI17" s="48">
        <v>0.54245197772979736</v>
      </c>
      <c r="LJ17" s="46">
        <v>672394</v>
      </c>
      <c r="LK17" s="46">
        <v>24610</v>
      </c>
      <c r="LL17" s="46">
        <v>20952</v>
      </c>
      <c r="LM17" s="46">
        <v>3658</v>
      </c>
      <c r="LN17" s="48">
        <v>0.54700207710266113</v>
      </c>
      <c r="LO17" s="46">
        <v>678859</v>
      </c>
      <c r="LP17" s="46">
        <v>27087</v>
      </c>
      <c r="LQ17" s="46">
        <v>20622</v>
      </c>
      <c r="LR17" s="46">
        <v>6465</v>
      </c>
      <c r="LS17" s="48">
        <v>0.96148985624313354</v>
      </c>
      <c r="LT17" s="46">
        <v>682367</v>
      </c>
      <c r="LU17" s="46">
        <v>25070</v>
      </c>
      <c r="LV17" s="46">
        <v>21562</v>
      </c>
      <c r="LW17" s="46">
        <v>3508</v>
      </c>
      <c r="LX17" s="48">
        <v>0.51674944162368774</v>
      </c>
      <c r="LY17" s="46">
        <v>685589</v>
      </c>
      <c r="LZ17" s="46">
        <v>25641</v>
      </c>
      <c r="MA17" s="46">
        <v>22419</v>
      </c>
      <c r="MB17" s="46">
        <v>3222</v>
      </c>
      <c r="MC17" s="48">
        <v>0.47217991948127747</v>
      </c>
      <c r="MD17" s="46">
        <v>689368</v>
      </c>
      <c r="ME17" s="46">
        <v>25766</v>
      </c>
      <c r="MF17" s="46">
        <v>21987</v>
      </c>
      <c r="MG17" s="46">
        <v>3779</v>
      </c>
      <c r="MH17" s="48">
        <v>0.5512048602104187</v>
      </c>
      <c r="MI17" s="46">
        <v>692661</v>
      </c>
      <c r="MJ17" s="46">
        <v>25002</v>
      </c>
      <c r="MK17" s="46">
        <v>21709</v>
      </c>
      <c r="ML17" s="46">
        <v>3293</v>
      </c>
      <c r="MM17" s="48">
        <v>0.4776839017868042</v>
      </c>
      <c r="MN17" s="46">
        <f t="shared" si="2"/>
        <v>250717</v>
      </c>
      <c r="MO17" s="46">
        <f t="shared" si="0"/>
        <v>216843</v>
      </c>
      <c r="MP17" s="46">
        <f t="shared" si="0"/>
        <v>33874</v>
      </c>
      <c r="MQ17" s="48">
        <f t="shared" si="3"/>
        <v>5.1418743842850567</v>
      </c>
      <c r="MR17" s="46">
        <f t="shared" si="4"/>
        <v>288473</v>
      </c>
      <c r="MS17" s="46">
        <f t="shared" si="1"/>
        <v>260519</v>
      </c>
      <c r="MT17" s="46">
        <f t="shared" si="1"/>
        <v>27954</v>
      </c>
      <c r="MU17" s="48">
        <f t="shared" si="5"/>
        <v>4.2054619554179506</v>
      </c>
    </row>
    <row r="18" spans="1:359" ht="31.5" customHeight="1" x14ac:dyDescent="0.2">
      <c r="A18" s="140"/>
      <c r="B18" s="45" t="s">
        <v>115</v>
      </c>
      <c r="C18" s="46">
        <v>295811</v>
      </c>
      <c r="D18" s="46">
        <v>8398</v>
      </c>
      <c r="E18" s="46">
        <v>8354</v>
      </c>
      <c r="F18" s="47">
        <v>44</v>
      </c>
      <c r="G18" s="46">
        <v>296901</v>
      </c>
      <c r="H18" s="46">
        <v>8281</v>
      </c>
      <c r="I18" s="46">
        <v>7191</v>
      </c>
      <c r="J18" s="46">
        <v>1090</v>
      </c>
      <c r="K18" s="48">
        <v>0.36847853660583496</v>
      </c>
      <c r="L18" s="46">
        <v>296164</v>
      </c>
      <c r="M18" s="46">
        <v>8232</v>
      </c>
      <c r="N18" s="46">
        <v>8969</v>
      </c>
      <c r="O18" s="47">
        <v>-737</v>
      </c>
      <c r="P18" s="48">
        <v>-0.24823088943958282</v>
      </c>
      <c r="Q18" s="46">
        <v>289136</v>
      </c>
      <c r="R18" s="46">
        <v>2513</v>
      </c>
      <c r="S18" s="46">
        <v>9541</v>
      </c>
      <c r="T18" s="46">
        <v>-7028</v>
      </c>
      <c r="U18" s="48">
        <v>-2.3730094432830811</v>
      </c>
      <c r="V18" s="46">
        <v>285060</v>
      </c>
      <c r="W18" s="46">
        <v>3159</v>
      </c>
      <c r="X18" s="46">
        <v>7235</v>
      </c>
      <c r="Y18" s="46">
        <v>-4076</v>
      </c>
      <c r="Z18" s="48">
        <v>-1.4097172021865845</v>
      </c>
      <c r="AA18" s="46">
        <v>284853</v>
      </c>
      <c r="AB18" s="46">
        <v>5634</v>
      </c>
      <c r="AC18" s="46">
        <v>5841</v>
      </c>
      <c r="AD18" s="47">
        <v>-207</v>
      </c>
      <c r="AE18" s="48">
        <v>-7.2616294026374817E-2</v>
      </c>
      <c r="AF18" s="46">
        <v>285775</v>
      </c>
      <c r="AG18" s="46">
        <v>6143</v>
      </c>
      <c r="AH18" s="46">
        <v>5221</v>
      </c>
      <c r="AI18" s="47">
        <v>922</v>
      </c>
      <c r="AJ18" s="48">
        <v>0.3236757218837738</v>
      </c>
      <c r="AK18" s="46">
        <v>287759</v>
      </c>
      <c r="AL18" s="46">
        <v>7675</v>
      </c>
      <c r="AM18" s="46">
        <v>5691</v>
      </c>
      <c r="AN18" s="46">
        <v>1984</v>
      </c>
      <c r="AO18" s="48">
        <v>0.69425249099731445</v>
      </c>
      <c r="AP18" s="46">
        <v>290106</v>
      </c>
      <c r="AQ18" s="46">
        <v>8578</v>
      </c>
      <c r="AR18" s="46">
        <v>6231</v>
      </c>
      <c r="AS18" s="46">
        <v>2347</v>
      </c>
      <c r="AT18" s="48">
        <v>0.81561309099197388</v>
      </c>
      <c r="AU18" s="46">
        <v>293460</v>
      </c>
      <c r="AV18" s="46">
        <v>9914</v>
      </c>
      <c r="AW18" s="46">
        <v>6560</v>
      </c>
      <c r="AX18" s="46">
        <v>3354</v>
      </c>
      <c r="AY18" s="48">
        <v>1.1561291217803955</v>
      </c>
      <c r="AZ18" s="46">
        <v>295203</v>
      </c>
      <c r="BA18" s="46">
        <v>9646</v>
      </c>
      <c r="BB18" s="46">
        <v>7903</v>
      </c>
      <c r="BC18" s="46">
        <v>1743</v>
      </c>
      <c r="BD18" s="48">
        <v>0.59394806623458862</v>
      </c>
      <c r="BE18" s="46">
        <v>294025</v>
      </c>
      <c r="BF18" s="46">
        <v>6897</v>
      </c>
      <c r="BG18" s="46">
        <v>8075</v>
      </c>
      <c r="BH18" s="46">
        <v>-1178</v>
      </c>
      <c r="BI18" s="48">
        <v>-0.39904743432998657</v>
      </c>
      <c r="BJ18" s="46">
        <v>295132</v>
      </c>
      <c r="BK18" s="46">
        <v>10105</v>
      </c>
      <c r="BL18" s="46">
        <v>8998</v>
      </c>
      <c r="BM18" s="46">
        <v>1107</v>
      </c>
      <c r="BN18" s="48">
        <v>0.37649860978126526</v>
      </c>
      <c r="BO18" s="46">
        <v>297738</v>
      </c>
      <c r="BP18" s="46">
        <v>11449</v>
      </c>
      <c r="BQ18" s="46">
        <v>8843</v>
      </c>
      <c r="BR18" s="46">
        <v>2606</v>
      </c>
      <c r="BS18" s="48">
        <v>0.88299471139907837</v>
      </c>
      <c r="BT18" s="46">
        <v>298497</v>
      </c>
      <c r="BU18" s="46">
        <v>9209</v>
      </c>
      <c r="BV18" s="46">
        <v>8450</v>
      </c>
      <c r="BW18" s="47">
        <v>759</v>
      </c>
      <c r="BX18" s="48">
        <v>0.25492212176322937</v>
      </c>
      <c r="BY18" s="46">
        <v>300026</v>
      </c>
      <c r="BZ18" s="46">
        <v>9177</v>
      </c>
      <c r="CA18" s="46">
        <v>7648</v>
      </c>
      <c r="CB18" s="46">
        <v>1529</v>
      </c>
      <c r="CC18" s="48">
        <v>0.51223295927047729</v>
      </c>
      <c r="CD18" s="46">
        <v>302942</v>
      </c>
      <c r="CE18" s="46">
        <v>10021</v>
      </c>
      <c r="CF18" s="46">
        <v>7105</v>
      </c>
      <c r="CG18" s="46">
        <v>2916</v>
      </c>
      <c r="CH18" s="48">
        <v>0.97191578149795532</v>
      </c>
      <c r="CI18" s="46">
        <v>305857</v>
      </c>
      <c r="CJ18" s="46">
        <v>12465</v>
      </c>
      <c r="CK18" s="46">
        <v>9550</v>
      </c>
      <c r="CL18" s="46">
        <v>2915</v>
      </c>
      <c r="CM18" s="48">
        <v>0.962230384349823</v>
      </c>
      <c r="CN18" s="46">
        <v>308446</v>
      </c>
      <c r="CO18" s="46">
        <v>10692</v>
      </c>
      <c r="CP18" s="46">
        <v>8103</v>
      </c>
      <c r="CQ18" s="46">
        <v>2589</v>
      </c>
      <c r="CR18" s="48">
        <v>0.84647399187088013</v>
      </c>
      <c r="CS18" s="46">
        <v>311460</v>
      </c>
      <c r="CT18" s="46">
        <v>11554</v>
      </c>
      <c r="CU18" s="46">
        <v>8540</v>
      </c>
      <c r="CV18" s="46">
        <v>3014</v>
      </c>
      <c r="CW18" s="48">
        <v>0.97715646028518677</v>
      </c>
      <c r="CX18" s="46">
        <v>314820</v>
      </c>
      <c r="CY18" s="46">
        <v>11640</v>
      </c>
      <c r="CZ18" s="46">
        <v>8280</v>
      </c>
      <c r="DA18" s="46">
        <v>3360</v>
      </c>
      <c r="DB18" s="48">
        <v>1.0787901878356934</v>
      </c>
      <c r="DC18" s="46">
        <v>316206</v>
      </c>
      <c r="DD18" s="46">
        <v>10672</v>
      </c>
      <c r="DE18" s="46">
        <v>9286</v>
      </c>
      <c r="DF18" s="46">
        <v>1386</v>
      </c>
      <c r="DG18" s="48">
        <v>0.44025155901908875</v>
      </c>
      <c r="DH18" s="46">
        <v>317508</v>
      </c>
      <c r="DI18" s="46">
        <v>9986</v>
      </c>
      <c r="DJ18" s="46">
        <v>8684</v>
      </c>
      <c r="DK18" s="46">
        <v>1302</v>
      </c>
      <c r="DL18" s="48">
        <v>0.41175690293312073</v>
      </c>
      <c r="DM18" s="46">
        <v>315407</v>
      </c>
      <c r="DN18" s="46">
        <v>8010</v>
      </c>
      <c r="DO18" s="46">
        <v>10111</v>
      </c>
      <c r="DP18" s="46">
        <v>-2101</v>
      </c>
      <c r="DQ18" s="48">
        <v>-0.66171562671661377</v>
      </c>
      <c r="DR18" s="46">
        <v>314968</v>
      </c>
      <c r="DS18" s="46">
        <v>9988</v>
      </c>
      <c r="DT18" s="46">
        <v>10427</v>
      </c>
      <c r="DU18" s="47">
        <v>-439</v>
      </c>
      <c r="DV18" s="48">
        <v>-0.13918524980545044</v>
      </c>
      <c r="DW18" s="46">
        <v>317010</v>
      </c>
      <c r="DX18" s="46">
        <v>11444</v>
      </c>
      <c r="DY18" s="46">
        <v>9402</v>
      </c>
      <c r="DZ18" s="46">
        <v>2042</v>
      </c>
      <c r="EA18" s="48">
        <v>0.64831984043121338</v>
      </c>
      <c r="EB18" s="46">
        <v>317862</v>
      </c>
      <c r="EC18" s="46">
        <v>10934</v>
      </c>
      <c r="ED18" s="46">
        <v>10082</v>
      </c>
      <c r="EE18" s="47">
        <v>852</v>
      </c>
      <c r="EF18" s="48">
        <v>0.26876124739646912</v>
      </c>
      <c r="EG18" s="46">
        <v>318862</v>
      </c>
      <c r="EH18" s="46">
        <v>10810</v>
      </c>
      <c r="EI18" s="46">
        <v>9810</v>
      </c>
      <c r="EJ18" s="46">
        <v>1000</v>
      </c>
      <c r="EK18" s="48">
        <v>0.31460192799568176</v>
      </c>
      <c r="EL18" s="46">
        <v>321605</v>
      </c>
      <c r="EM18" s="46">
        <v>12230</v>
      </c>
      <c r="EN18" s="46">
        <v>9487</v>
      </c>
      <c r="EO18" s="46">
        <v>2743</v>
      </c>
      <c r="EP18" s="48">
        <v>0.86024677753448486</v>
      </c>
      <c r="EQ18" s="46">
        <v>326253</v>
      </c>
      <c r="ER18" s="46">
        <v>13560</v>
      </c>
      <c r="ES18" s="46">
        <v>8912</v>
      </c>
      <c r="ET18" s="46">
        <v>4648</v>
      </c>
      <c r="EU18" s="48">
        <v>1.4452511072158813</v>
      </c>
      <c r="EV18" s="46">
        <v>327908</v>
      </c>
      <c r="EW18" s="46">
        <v>11344</v>
      </c>
      <c r="EX18" s="46">
        <v>9689</v>
      </c>
      <c r="EY18" s="46">
        <v>1655</v>
      </c>
      <c r="EZ18" s="48">
        <v>0.5072750449180603</v>
      </c>
      <c r="FA18" s="46">
        <v>328858</v>
      </c>
      <c r="FB18" s="46">
        <v>12239</v>
      </c>
      <c r="FC18" s="46">
        <v>11289</v>
      </c>
      <c r="FD18" s="47">
        <v>950</v>
      </c>
      <c r="FE18" s="48">
        <v>0.28971540927886963</v>
      </c>
      <c r="FF18" s="46">
        <v>331709</v>
      </c>
      <c r="FG18" s="46">
        <v>12317</v>
      </c>
      <c r="FH18" s="46">
        <v>9466</v>
      </c>
      <c r="FI18" s="46">
        <v>2851</v>
      </c>
      <c r="FJ18" s="48">
        <v>0.86693954467773438</v>
      </c>
      <c r="FK18" s="46">
        <v>332717</v>
      </c>
      <c r="FL18" s="46">
        <v>10446</v>
      </c>
      <c r="FM18" s="46">
        <v>9438</v>
      </c>
      <c r="FN18" s="46">
        <v>1008</v>
      </c>
      <c r="FO18" s="48">
        <v>0.30388081073760986</v>
      </c>
      <c r="FP18" s="46">
        <v>332611</v>
      </c>
      <c r="FQ18" s="46">
        <v>10270</v>
      </c>
      <c r="FR18" s="46">
        <v>10376</v>
      </c>
      <c r="FS18" s="47">
        <v>-106</v>
      </c>
      <c r="FT18" s="48">
        <v>-3.1858906149864197E-2</v>
      </c>
      <c r="FU18" s="46">
        <v>328484</v>
      </c>
      <c r="FV18" s="46">
        <v>8071</v>
      </c>
      <c r="FW18" s="46">
        <v>12198</v>
      </c>
      <c r="FX18" s="46">
        <v>-4127</v>
      </c>
      <c r="FY18" s="48">
        <v>-1.2407888174057007</v>
      </c>
      <c r="FZ18" s="46">
        <v>328923</v>
      </c>
      <c r="GA18" s="46">
        <v>10542</v>
      </c>
      <c r="GB18" s="46">
        <v>10103</v>
      </c>
      <c r="GC18" s="47">
        <v>439</v>
      </c>
      <c r="GD18" s="48">
        <v>0.13364425301551819</v>
      </c>
      <c r="GE18" s="46">
        <v>330196</v>
      </c>
      <c r="GF18" s="46">
        <v>10829</v>
      </c>
      <c r="GG18" s="46">
        <v>9556</v>
      </c>
      <c r="GH18" s="46">
        <v>1273</v>
      </c>
      <c r="GI18" s="48">
        <v>0.38702067732810974</v>
      </c>
      <c r="GJ18" s="46">
        <v>332125</v>
      </c>
      <c r="GK18" s="46">
        <v>12426</v>
      </c>
      <c r="GL18" s="46">
        <v>10497</v>
      </c>
      <c r="GM18" s="46">
        <v>1929</v>
      </c>
      <c r="GN18" s="48">
        <v>0.5841984748840332</v>
      </c>
      <c r="GO18" s="46">
        <v>334429</v>
      </c>
      <c r="GP18" s="46">
        <v>12375</v>
      </c>
      <c r="GQ18" s="46">
        <v>10071</v>
      </c>
      <c r="GR18" s="46">
        <v>2304</v>
      </c>
      <c r="GS18" s="48">
        <v>0.69371473789215088</v>
      </c>
      <c r="GT18" s="46">
        <v>337138</v>
      </c>
      <c r="GU18" s="46">
        <v>12917</v>
      </c>
      <c r="GV18" s="46">
        <v>10208</v>
      </c>
      <c r="GW18" s="46">
        <v>2709</v>
      </c>
      <c r="GX18" s="48">
        <v>0.81003743410110474</v>
      </c>
      <c r="GY18" s="46">
        <v>341269</v>
      </c>
      <c r="GZ18" s="46">
        <v>14281</v>
      </c>
      <c r="HA18" s="46">
        <v>10150</v>
      </c>
      <c r="HB18" s="46">
        <v>4131</v>
      </c>
      <c r="HC18" s="48">
        <v>1.2253142595291138</v>
      </c>
      <c r="HD18" s="46">
        <v>345017</v>
      </c>
      <c r="HE18" s="46">
        <v>13893</v>
      </c>
      <c r="HF18" s="46">
        <v>10145</v>
      </c>
      <c r="HG18" s="46">
        <v>3748</v>
      </c>
      <c r="HH18" s="48">
        <v>1.0982538461685181</v>
      </c>
      <c r="HI18" s="46">
        <v>347770</v>
      </c>
      <c r="HJ18" s="46">
        <v>13767</v>
      </c>
      <c r="HK18" s="46">
        <v>11014</v>
      </c>
      <c r="HL18" s="46">
        <v>2753</v>
      </c>
      <c r="HM18" s="48">
        <v>0.79793167114257813</v>
      </c>
      <c r="HN18" s="46">
        <v>350260</v>
      </c>
      <c r="HO18" s="46">
        <v>12948</v>
      </c>
      <c r="HP18" s="46">
        <v>10458</v>
      </c>
      <c r="HQ18" s="46">
        <v>2490</v>
      </c>
      <c r="HR18" s="48">
        <v>0.71599042415618896</v>
      </c>
      <c r="HS18" s="46">
        <v>352407</v>
      </c>
      <c r="HT18" s="46">
        <v>12665</v>
      </c>
      <c r="HU18" s="46">
        <v>10518</v>
      </c>
      <c r="HV18" s="46">
        <v>2147</v>
      </c>
      <c r="HW18" s="48">
        <v>0.61297321319580078</v>
      </c>
      <c r="HX18" s="46">
        <v>352132</v>
      </c>
      <c r="HY18" s="46">
        <v>11737</v>
      </c>
      <c r="HZ18" s="46">
        <v>12012</v>
      </c>
      <c r="IA18" s="47">
        <v>-275</v>
      </c>
      <c r="IB18" s="48">
        <v>-7.8034773468971252E-2</v>
      </c>
      <c r="IC18" s="46">
        <v>348537</v>
      </c>
      <c r="ID18" s="46">
        <v>8223</v>
      </c>
      <c r="IE18" s="46">
        <v>11818</v>
      </c>
      <c r="IF18" s="46">
        <v>-3595</v>
      </c>
      <c r="IG18" s="48">
        <v>-1.0209239721298218</v>
      </c>
      <c r="IH18" s="46">
        <v>349112</v>
      </c>
      <c r="II18" s="46">
        <v>12164</v>
      </c>
      <c r="IJ18" s="46">
        <v>11589</v>
      </c>
      <c r="IK18" s="46">
        <v>575</v>
      </c>
      <c r="IL18" s="48">
        <v>0.16497531533241272</v>
      </c>
      <c r="IM18" s="46">
        <v>349605</v>
      </c>
      <c r="IN18" s="46">
        <v>12393</v>
      </c>
      <c r="IO18" s="46">
        <v>11900</v>
      </c>
      <c r="IP18" s="46">
        <v>493</v>
      </c>
      <c r="IQ18" s="48">
        <v>0.14121542870998383</v>
      </c>
      <c r="IR18" s="46">
        <v>352647</v>
      </c>
      <c r="IS18" s="46">
        <v>14275</v>
      </c>
      <c r="IT18" s="46">
        <v>11233</v>
      </c>
      <c r="IU18" s="46">
        <v>3042</v>
      </c>
      <c r="IV18" s="48">
        <v>0.87012487649917603</v>
      </c>
      <c r="IW18" s="46">
        <v>354900</v>
      </c>
      <c r="IX18" s="46">
        <v>13738</v>
      </c>
      <c r="IY18" s="46">
        <v>11485</v>
      </c>
      <c r="IZ18" s="46">
        <v>2253</v>
      </c>
      <c r="JA18" s="48">
        <v>0.63888251781463623</v>
      </c>
      <c r="JB18" s="46">
        <v>357201</v>
      </c>
      <c r="JC18" s="46">
        <v>13201</v>
      </c>
      <c r="JD18" s="46">
        <v>10900</v>
      </c>
      <c r="JE18" s="46">
        <v>2301</v>
      </c>
      <c r="JF18" s="48">
        <v>0.64835166931152344</v>
      </c>
      <c r="JG18" s="46">
        <v>360169</v>
      </c>
      <c r="JH18" s="46">
        <v>13416</v>
      </c>
      <c r="JI18" s="46">
        <v>10448</v>
      </c>
      <c r="JJ18" s="46">
        <v>2968</v>
      </c>
      <c r="JK18" s="48">
        <v>0.83090472221374512</v>
      </c>
      <c r="JL18" s="46">
        <v>361900</v>
      </c>
      <c r="JM18" s="46">
        <v>13169</v>
      </c>
      <c r="JN18" s="46">
        <v>11438</v>
      </c>
      <c r="JO18" s="46">
        <v>1731</v>
      </c>
      <c r="JP18" s="48">
        <v>0.48060771822929382</v>
      </c>
      <c r="JQ18" s="46">
        <v>364075</v>
      </c>
      <c r="JR18" s="46">
        <v>13675</v>
      </c>
      <c r="JS18" s="46">
        <v>11500</v>
      </c>
      <c r="JT18" s="46">
        <v>2175</v>
      </c>
      <c r="JU18" s="48">
        <v>0.6009947657585144</v>
      </c>
      <c r="JV18" s="46">
        <v>365113</v>
      </c>
      <c r="JW18" s="46">
        <v>12036</v>
      </c>
      <c r="JX18" s="46">
        <v>10998</v>
      </c>
      <c r="JY18" s="46">
        <v>1038</v>
      </c>
      <c r="JZ18" s="48">
        <v>0.28510609269142151</v>
      </c>
      <c r="KA18" s="46">
        <v>366471</v>
      </c>
      <c r="KB18" s="46">
        <v>12504</v>
      </c>
      <c r="KC18" s="46">
        <v>11146</v>
      </c>
      <c r="KD18" s="46">
        <v>1358</v>
      </c>
      <c r="KE18" s="48">
        <v>0.37193965911865234</v>
      </c>
      <c r="KF18" s="46">
        <v>364734</v>
      </c>
      <c r="KG18" s="46">
        <v>11086</v>
      </c>
      <c r="KH18" s="46">
        <v>12823</v>
      </c>
      <c r="KI18" s="46">
        <v>-1737</v>
      </c>
      <c r="KJ18" s="48">
        <v>-0.47398021817207336</v>
      </c>
      <c r="KK18" s="46">
        <v>361648</v>
      </c>
      <c r="KL18" s="46">
        <v>7995</v>
      </c>
      <c r="KM18" s="46">
        <v>11081</v>
      </c>
      <c r="KN18" s="46">
        <v>-3086</v>
      </c>
      <c r="KO18" s="48">
        <v>-0.84609603881835938</v>
      </c>
      <c r="KP18" s="46">
        <v>360871</v>
      </c>
      <c r="KQ18" s="46">
        <v>12308</v>
      </c>
      <c r="KR18" s="46">
        <v>13085</v>
      </c>
      <c r="KS18" s="46">
        <v>-777</v>
      </c>
      <c r="KT18" s="48">
        <v>-0.2148497998714447</v>
      </c>
      <c r="KU18" s="46">
        <v>364078</v>
      </c>
      <c r="KV18" s="46">
        <v>15336</v>
      </c>
      <c r="KW18" s="46">
        <v>12129</v>
      </c>
      <c r="KX18" s="46">
        <v>3207</v>
      </c>
      <c r="KY18" s="48">
        <v>0.88868319988250732</v>
      </c>
      <c r="KZ18" s="46">
        <v>366051</v>
      </c>
      <c r="LA18" s="46">
        <v>14517</v>
      </c>
      <c r="LB18" s="46">
        <v>12544</v>
      </c>
      <c r="LC18" s="46">
        <v>1973</v>
      </c>
      <c r="LD18" s="48">
        <v>0.54191684722900391</v>
      </c>
      <c r="LE18" s="46">
        <v>369186</v>
      </c>
      <c r="LF18" s="46">
        <v>14076</v>
      </c>
      <c r="LG18" s="46">
        <v>10941</v>
      </c>
      <c r="LH18" s="46">
        <v>3135</v>
      </c>
      <c r="LI18" s="48">
        <v>0.8564380407333374</v>
      </c>
      <c r="LJ18" s="46">
        <v>373081</v>
      </c>
      <c r="LK18" s="46">
        <v>15494</v>
      </c>
      <c r="LL18" s="46">
        <v>11599</v>
      </c>
      <c r="LM18" s="46">
        <v>3895</v>
      </c>
      <c r="LN18" s="48">
        <v>1.0550237894058228</v>
      </c>
      <c r="LO18" s="46">
        <v>374954</v>
      </c>
      <c r="LP18" s="46">
        <v>14843</v>
      </c>
      <c r="LQ18" s="46">
        <v>12970</v>
      </c>
      <c r="LR18" s="46">
        <v>1873</v>
      </c>
      <c r="LS18" s="48">
        <v>0.50203573703765869</v>
      </c>
      <c r="LT18" s="46">
        <v>378087</v>
      </c>
      <c r="LU18" s="46">
        <v>14820</v>
      </c>
      <c r="LV18" s="46">
        <v>11687</v>
      </c>
      <c r="LW18" s="46">
        <v>3133</v>
      </c>
      <c r="LX18" s="48">
        <v>0.83556914329528809</v>
      </c>
      <c r="LY18" s="46">
        <v>380773</v>
      </c>
      <c r="LZ18" s="46">
        <v>14837</v>
      </c>
      <c r="MA18" s="46">
        <v>12151</v>
      </c>
      <c r="MB18" s="46">
        <v>2686</v>
      </c>
      <c r="MC18" s="48">
        <v>0.71041852235794067</v>
      </c>
      <c r="MD18" s="46">
        <v>383225</v>
      </c>
      <c r="ME18" s="46">
        <v>14866</v>
      </c>
      <c r="MF18" s="46">
        <v>12414</v>
      </c>
      <c r="MG18" s="46">
        <v>2452</v>
      </c>
      <c r="MH18" s="48">
        <v>0.64395320415496826</v>
      </c>
      <c r="MI18" s="46">
        <v>385918</v>
      </c>
      <c r="MJ18" s="46">
        <v>14638</v>
      </c>
      <c r="MK18" s="46">
        <v>11945</v>
      </c>
      <c r="ML18" s="46">
        <v>2693</v>
      </c>
      <c r="MM18" s="48">
        <v>0.70272034406661987</v>
      </c>
      <c r="MN18" s="46">
        <f t="shared" si="2"/>
        <v>145735</v>
      </c>
      <c r="MO18" s="46">
        <f t="shared" si="0"/>
        <v>121465</v>
      </c>
      <c r="MP18" s="46">
        <f t="shared" si="0"/>
        <v>24270</v>
      </c>
      <c r="MQ18" s="48">
        <f t="shared" si="3"/>
        <v>6.7109454497190635</v>
      </c>
      <c r="MR18" s="46">
        <f t="shared" si="4"/>
        <v>164816</v>
      </c>
      <c r="MS18" s="46">
        <f t="shared" si="1"/>
        <v>145369</v>
      </c>
      <c r="MT18" s="46">
        <f t="shared" si="1"/>
        <v>19447</v>
      </c>
      <c r="MU18" s="48">
        <f t="shared" si="5"/>
        <v>5.306559045599788</v>
      </c>
    </row>
    <row r="19" spans="1:359" ht="31.5" customHeight="1" x14ac:dyDescent="0.2">
      <c r="A19" s="140"/>
      <c r="B19" s="45" t="s">
        <v>116</v>
      </c>
      <c r="C19" s="46">
        <v>1148516</v>
      </c>
      <c r="D19" s="46">
        <v>36949</v>
      </c>
      <c r="E19" s="46">
        <v>34488</v>
      </c>
      <c r="F19" s="46">
        <v>2461</v>
      </c>
      <c r="G19" s="46">
        <v>1155488</v>
      </c>
      <c r="H19" s="46">
        <v>38106</v>
      </c>
      <c r="I19" s="46">
        <v>31134</v>
      </c>
      <c r="J19" s="46">
        <v>6972</v>
      </c>
      <c r="K19" s="48">
        <v>0.60704421997070313</v>
      </c>
      <c r="L19" s="46">
        <v>1147679</v>
      </c>
      <c r="M19" s="46">
        <v>33549</v>
      </c>
      <c r="N19" s="46">
        <v>41358</v>
      </c>
      <c r="O19" s="46">
        <v>-7809</v>
      </c>
      <c r="P19" s="48">
        <v>-0.67581838369369507</v>
      </c>
      <c r="Q19" s="46">
        <v>1111481</v>
      </c>
      <c r="R19" s="46">
        <v>13142</v>
      </c>
      <c r="S19" s="46">
        <v>49340</v>
      </c>
      <c r="T19" s="46">
        <v>-36198</v>
      </c>
      <c r="U19" s="48">
        <v>-3.1540176868438721</v>
      </c>
      <c r="V19" s="46">
        <v>1099291</v>
      </c>
      <c r="W19" s="46">
        <v>14923</v>
      </c>
      <c r="X19" s="46">
        <v>27113</v>
      </c>
      <c r="Y19" s="46">
        <v>-12190</v>
      </c>
      <c r="Z19" s="48">
        <v>-1.096734881401062</v>
      </c>
      <c r="AA19" s="46">
        <v>1095683</v>
      </c>
      <c r="AB19" s="46">
        <v>19547</v>
      </c>
      <c r="AC19" s="46">
        <v>23155</v>
      </c>
      <c r="AD19" s="46">
        <v>-3608</v>
      </c>
      <c r="AE19" s="48">
        <v>-0.32821154594421387</v>
      </c>
      <c r="AF19" s="46">
        <v>1100677</v>
      </c>
      <c r="AG19" s="46">
        <v>28047</v>
      </c>
      <c r="AH19" s="46">
        <v>23053</v>
      </c>
      <c r="AI19" s="46">
        <v>4994</v>
      </c>
      <c r="AJ19" s="48">
        <v>0.45578876137733459</v>
      </c>
      <c r="AK19" s="46">
        <v>1111498</v>
      </c>
      <c r="AL19" s="46">
        <v>35470</v>
      </c>
      <c r="AM19" s="46">
        <v>24649</v>
      </c>
      <c r="AN19" s="46">
        <v>10821</v>
      </c>
      <c r="AO19" s="48">
        <v>0.98312222957611084</v>
      </c>
      <c r="AP19" s="46">
        <v>1122910</v>
      </c>
      <c r="AQ19" s="46">
        <v>38619</v>
      </c>
      <c r="AR19" s="46">
        <v>27207</v>
      </c>
      <c r="AS19" s="46">
        <v>11412</v>
      </c>
      <c r="AT19" s="48">
        <v>1.0267225503921509</v>
      </c>
      <c r="AU19" s="46">
        <v>1137982</v>
      </c>
      <c r="AV19" s="46">
        <v>44737</v>
      </c>
      <c r="AW19" s="46">
        <v>29665</v>
      </c>
      <c r="AX19" s="46">
        <v>15072</v>
      </c>
      <c r="AY19" s="48">
        <v>1.3422268629074097</v>
      </c>
      <c r="AZ19" s="46">
        <v>1151862</v>
      </c>
      <c r="BA19" s="46">
        <v>41421</v>
      </c>
      <c r="BB19" s="46">
        <v>27541</v>
      </c>
      <c r="BC19" s="46">
        <v>13880</v>
      </c>
      <c r="BD19" s="48">
        <v>1.2197029590606689</v>
      </c>
      <c r="BE19" s="46">
        <v>1152459</v>
      </c>
      <c r="BF19" s="46">
        <v>31251</v>
      </c>
      <c r="BG19" s="46">
        <v>30654</v>
      </c>
      <c r="BH19" s="47">
        <v>597</v>
      </c>
      <c r="BI19" s="48">
        <v>5.1829125732183456E-2</v>
      </c>
      <c r="BJ19" s="46">
        <v>1158704</v>
      </c>
      <c r="BK19" s="46">
        <v>42777</v>
      </c>
      <c r="BL19" s="46">
        <v>36532</v>
      </c>
      <c r="BM19" s="46">
        <v>6245</v>
      </c>
      <c r="BN19" s="48">
        <v>0.54188477993011475</v>
      </c>
      <c r="BO19" s="46">
        <v>1168834</v>
      </c>
      <c r="BP19" s="46">
        <v>46099</v>
      </c>
      <c r="BQ19" s="46">
        <v>35969</v>
      </c>
      <c r="BR19" s="46">
        <v>10130</v>
      </c>
      <c r="BS19" s="48">
        <v>0.87425261735916138</v>
      </c>
      <c r="BT19" s="46">
        <v>1164120</v>
      </c>
      <c r="BU19" s="46">
        <v>36772</v>
      </c>
      <c r="BV19" s="46">
        <v>41486</v>
      </c>
      <c r="BW19" s="46">
        <v>-4714</v>
      </c>
      <c r="BX19" s="48">
        <v>-0.40330791473388672</v>
      </c>
      <c r="BY19" s="46">
        <v>1165340</v>
      </c>
      <c r="BZ19" s="46">
        <v>32342</v>
      </c>
      <c r="CA19" s="46">
        <v>31122</v>
      </c>
      <c r="CB19" s="46">
        <v>1220</v>
      </c>
      <c r="CC19" s="48">
        <v>0.10480019450187683</v>
      </c>
      <c r="CD19" s="46">
        <v>1168133</v>
      </c>
      <c r="CE19" s="46">
        <v>33360</v>
      </c>
      <c r="CF19" s="46">
        <v>30567</v>
      </c>
      <c r="CG19" s="46">
        <v>2793</v>
      </c>
      <c r="CH19" s="48">
        <v>0.23967254161834717</v>
      </c>
      <c r="CI19" s="46">
        <v>1176732</v>
      </c>
      <c r="CJ19" s="46">
        <v>39664</v>
      </c>
      <c r="CK19" s="46">
        <v>31065</v>
      </c>
      <c r="CL19" s="46">
        <v>8599</v>
      </c>
      <c r="CM19" s="48">
        <v>0.73613190650939941</v>
      </c>
      <c r="CN19" s="46">
        <v>1188690</v>
      </c>
      <c r="CO19" s="46">
        <v>44838</v>
      </c>
      <c r="CP19" s="46">
        <v>32880</v>
      </c>
      <c r="CQ19" s="46">
        <v>11958</v>
      </c>
      <c r="CR19" s="48">
        <v>1.0162042379379272</v>
      </c>
      <c r="CS19" s="46">
        <v>1204502</v>
      </c>
      <c r="CT19" s="46">
        <v>50313</v>
      </c>
      <c r="CU19" s="46">
        <v>34501</v>
      </c>
      <c r="CV19" s="46">
        <v>15812</v>
      </c>
      <c r="CW19" s="48">
        <v>1.3302038908004761</v>
      </c>
      <c r="CX19" s="46">
        <v>1218183</v>
      </c>
      <c r="CY19" s="46">
        <v>49529</v>
      </c>
      <c r="CZ19" s="46">
        <v>35848</v>
      </c>
      <c r="DA19" s="46">
        <v>13681</v>
      </c>
      <c r="DB19" s="48">
        <v>1.135822057723999</v>
      </c>
      <c r="DC19" s="46">
        <v>1225404</v>
      </c>
      <c r="DD19" s="46">
        <v>45367</v>
      </c>
      <c r="DE19" s="46">
        <v>38146</v>
      </c>
      <c r="DF19" s="46">
        <v>7221</v>
      </c>
      <c r="DG19" s="48">
        <v>0.59276807308197021</v>
      </c>
      <c r="DH19" s="46">
        <v>1237361</v>
      </c>
      <c r="DI19" s="46">
        <v>45237</v>
      </c>
      <c r="DJ19" s="46">
        <v>33280</v>
      </c>
      <c r="DK19" s="46">
        <v>11957</v>
      </c>
      <c r="DL19" s="48">
        <v>0.97575980424880981</v>
      </c>
      <c r="DM19" s="46">
        <v>1235230</v>
      </c>
      <c r="DN19" s="46">
        <v>34217</v>
      </c>
      <c r="DO19" s="46">
        <v>36348</v>
      </c>
      <c r="DP19" s="46">
        <v>-2131</v>
      </c>
      <c r="DQ19" s="48">
        <v>-0.17222136259078979</v>
      </c>
      <c r="DR19" s="46">
        <v>1233092</v>
      </c>
      <c r="DS19" s="46">
        <v>41984</v>
      </c>
      <c r="DT19" s="46">
        <v>44122</v>
      </c>
      <c r="DU19" s="46">
        <v>-2138</v>
      </c>
      <c r="DV19" s="48">
        <v>-0.17308516800403595</v>
      </c>
      <c r="DW19" s="46">
        <v>1241379</v>
      </c>
      <c r="DX19" s="46">
        <v>47410</v>
      </c>
      <c r="DY19" s="46">
        <v>39123</v>
      </c>
      <c r="DZ19" s="46">
        <v>8287</v>
      </c>
      <c r="EA19" s="48">
        <v>0.67205041646957397</v>
      </c>
      <c r="EB19" s="46">
        <v>1243968</v>
      </c>
      <c r="EC19" s="46">
        <v>45739</v>
      </c>
      <c r="ED19" s="46">
        <v>43150</v>
      </c>
      <c r="EE19" s="46">
        <v>2589</v>
      </c>
      <c r="EF19" s="48">
        <v>0.20855838060379028</v>
      </c>
      <c r="EG19" s="46">
        <v>1249669</v>
      </c>
      <c r="EH19" s="46">
        <v>41653</v>
      </c>
      <c r="EI19" s="46">
        <v>35952</v>
      </c>
      <c r="EJ19" s="46">
        <v>5701</v>
      </c>
      <c r="EK19" s="48">
        <v>0.45829153060913086</v>
      </c>
      <c r="EL19" s="46">
        <v>1256505</v>
      </c>
      <c r="EM19" s="46">
        <v>46193</v>
      </c>
      <c r="EN19" s="46">
        <v>39357</v>
      </c>
      <c r="EO19" s="46">
        <v>6836</v>
      </c>
      <c r="EP19" s="48">
        <v>0.54702484607696533</v>
      </c>
      <c r="EQ19" s="46">
        <v>1266779</v>
      </c>
      <c r="ER19" s="46">
        <v>47414</v>
      </c>
      <c r="ES19" s="46">
        <v>37140</v>
      </c>
      <c r="ET19" s="46">
        <v>10274</v>
      </c>
      <c r="EU19" s="48">
        <v>0.81766486167907715</v>
      </c>
      <c r="EV19" s="46">
        <v>1277092</v>
      </c>
      <c r="EW19" s="46">
        <v>49261</v>
      </c>
      <c r="EX19" s="46">
        <v>38948</v>
      </c>
      <c r="EY19" s="46">
        <v>10313</v>
      </c>
      <c r="EZ19" s="48">
        <v>0.81411200761795044</v>
      </c>
      <c r="FA19" s="46">
        <v>1286759</v>
      </c>
      <c r="FB19" s="46">
        <v>52331</v>
      </c>
      <c r="FC19" s="46">
        <v>42664</v>
      </c>
      <c r="FD19" s="46">
        <v>9667</v>
      </c>
      <c r="FE19" s="48">
        <v>0.75695407390594482</v>
      </c>
      <c r="FF19" s="46">
        <v>1298835</v>
      </c>
      <c r="FG19" s="46">
        <v>51143</v>
      </c>
      <c r="FH19" s="46">
        <v>39067</v>
      </c>
      <c r="FI19" s="46">
        <v>12076</v>
      </c>
      <c r="FJ19" s="48">
        <v>0.93848186731338501</v>
      </c>
      <c r="FK19" s="46">
        <v>1303784</v>
      </c>
      <c r="FL19" s="46">
        <v>44828</v>
      </c>
      <c r="FM19" s="46">
        <v>39879</v>
      </c>
      <c r="FN19" s="46">
        <v>4949</v>
      </c>
      <c r="FO19" s="48">
        <v>0.38103377819061279</v>
      </c>
      <c r="FP19" s="46">
        <v>1309774</v>
      </c>
      <c r="FQ19" s="46">
        <v>44061</v>
      </c>
      <c r="FR19" s="46">
        <v>38071</v>
      </c>
      <c r="FS19" s="46">
        <v>5990</v>
      </c>
      <c r="FT19" s="48">
        <v>0.45943191647529602</v>
      </c>
      <c r="FU19" s="46">
        <v>1301186</v>
      </c>
      <c r="FV19" s="46">
        <v>31212</v>
      </c>
      <c r="FW19" s="46">
        <v>39800</v>
      </c>
      <c r="FX19" s="46">
        <v>-8588</v>
      </c>
      <c r="FY19" s="48">
        <v>-0.6556856632232666</v>
      </c>
      <c r="FZ19" s="46">
        <v>1299124</v>
      </c>
      <c r="GA19" s="46">
        <v>46494</v>
      </c>
      <c r="GB19" s="46">
        <v>48556</v>
      </c>
      <c r="GC19" s="46">
        <v>-2062</v>
      </c>
      <c r="GD19" s="48">
        <v>-0.15847080945968628</v>
      </c>
      <c r="GE19" s="46">
        <v>1303764</v>
      </c>
      <c r="GF19" s="46">
        <v>44150</v>
      </c>
      <c r="GG19" s="46">
        <v>39510</v>
      </c>
      <c r="GH19" s="46">
        <v>4640</v>
      </c>
      <c r="GI19" s="48">
        <v>0.35716375708580017</v>
      </c>
      <c r="GJ19" s="46">
        <v>1308356</v>
      </c>
      <c r="GK19" s="46">
        <v>48191</v>
      </c>
      <c r="GL19" s="46">
        <v>43599</v>
      </c>
      <c r="GM19" s="46">
        <v>4592</v>
      </c>
      <c r="GN19" s="48">
        <v>0.35221096873283386</v>
      </c>
      <c r="GO19" s="46">
        <v>1312308</v>
      </c>
      <c r="GP19" s="46">
        <v>43614</v>
      </c>
      <c r="GQ19" s="46">
        <v>39662</v>
      </c>
      <c r="GR19" s="46">
        <v>3952</v>
      </c>
      <c r="GS19" s="48">
        <v>0.30205845832824707</v>
      </c>
      <c r="GT19" s="46">
        <v>1315502</v>
      </c>
      <c r="GU19" s="46">
        <v>46749</v>
      </c>
      <c r="GV19" s="46">
        <v>43555</v>
      </c>
      <c r="GW19" s="46">
        <v>3194</v>
      </c>
      <c r="GX19" s="48">
        <v>0.24338798224925995</v>
      </c>
      <c r="GY19" s="46">
        <v>1321172</v>
      </c>
      <c r="GZ19" s="46">
        <v>48685</v>
      </c>
      <c r="HA19" s="46">
        <v>43015</v>
      </c>
      <c r="HB19" s="46">
        <v>5670</v>
      </c>
      <c r="HC19" s="48">
        <v>0.43101418018341064</v>
      </c>
      <c r="HD19" s="46">
        <v>1327106</v>
      </c>
      <c r="HE19" s="46">
        <v>48197</v>
      </c>
      <c r="HF19" s="46">
        <v>42263</v>
      </c>
      <c r="HG19" s="46">
        <v>5934</v>
      </c>
      <c r="HH19" s="48">
        <v>0.44914665818214417</v>
      </c>
      <c r="HI19" s="46">
        <v>1337813</v>
      </c>
      <c r="HJ19" s="46">
        <v>54680</v>
      </c>
      <c r="HK19" s="46">
        <v>43973</v>
      </c>
      <c r="HL19" s="46">
        <v>10707</v>
      </c>
      <c r="HM19" s="48">
        <v>0.80679315328598022</v>
      </c>
      <c r="HN19" s="46">
        <v>1347838</v>
      </c>
      <c r="HO19" s="46">
        <v>50968</v>
      </c>
      <c r="HP19" s="46">
        <v>40943</v>
      </c>
      <c r="HQ19" s="46">
        <v>10025</v>
      </c>
      <c r="HR19" s="48">
        <v>0.74935734272003174</v>
      </c>
      <c r="HS19" s="46">
        <v>1353825</v>
      </c>
      <c r="HT19" s="46">
        <v>48485</v>
      </c>
      <c r="HU19" s="46">
        <v>42498</v>
      </c>
      <c r="HV19" s="46">
        <v>5987</v>
      </c>
      <c r="HW19" s="48">
        <v>0.44419285655021667</v>
      </c>
      <c r="HX19" s="46">
        <v>1357561</v>
      </c>
      <c r="HY19" s="46">
        <v>45493</v>
      </c>
      <c r="HZ19" s="46">
        <v>41757</v>
      </c>
      <c r="IA19" s="46">
        <v>3736</v>
      </c>
      <c r="IB19" s="48">
        <v>0.27595886588096619</v>
      </c>
      <c r="IC19" s="46">
        <v>1353334</v>
      </c>
      <c r="ID19" s="46">
        <v>35203</v>
      </c>
      <c r="IE19" s="46">
        <v>39430</v>
      </c>
      <c r="IF19" s="46">
        <v>-4227</v>
      </c>
      <c r="IG19" s="48">
        <v>-0.3113672137260437</v>
      </c>
      <c r="IH19" s="46">
        <v>1354798</v>
      </c>
      <c r="II19" s="46">
        <v>49384</v>
      </c>
      <c r="IJ19" s="46">
        <v>47920</v>
      </c>
      <c r="IK19" s="46">
        <v>1464</v>
      </c>
      <c r="IL19" s="48">
        <v>0.10817728936672211</v>
      </c>
      <c r="IM19" s="46">
        <v>1358236</v>
      </c>
      <c r="IN19" s="46">
        <v>48828</v>
      </c>
      <c r="IO19" s="46">
        <v>45390</v>
      </c>
      <c r="IP19" s="46">
        <v>3438</v>
      </c>
      <c r="IQ19" s="48">
        <v>0.25376477837562561</v>
      </c>
      <c r="IR19" s="46">
        <v>1364690</v>
      </c>
      <c r="IS19" s="46">
        <v>49649</v>
      </c>
      <c r="IT19" s="46">
        <v>43195</v>
      </c>
      <c r="IU19" s="46">
        <v>6454</v>
      </c>
      <c r="IV19" s="48">
        <v>0.47517514228820801</v>
      </c>
      <c r="IW19" s="46">
        <v>1370299</v>
      </c>
      <c r="IX19" s="46">
        <v>51001</v>
      </c>
      <c r="IY19" s="46">
        <v>45392</v>
      </c>
      <c r="IZ19" s="46">
        <v>5609</v>
      </c>
      <c r="JA19" s="48">
        <v>0.41100910305976868</v>
      </c>
      <c r="JB19" s="46">
        <v>1377484</v>
      </c>
      <c r="JC19" s="46">
        <v>52974</v>
      </c>
      <c r="JD19" s="46">
        <v>45789</v>
      </c>
      <c r="JE19" s="46">
        <v>7185</v>
      </c>
      <c r="JF19" s="48">
        <v>0.52433812618255615</v>
      </c>
      <c r="JG19" s="46">
        <v>1385009</v>
      </c>
      <c r="JH19" s="46">
        <v>53378</v>
      </c>
      <c r="JI19" s="46">
        <v>45853</v>
      </c>
      <c r="JJ19" s="46">
        <v>7525</v>
      </c>
      <c r="JK19" s="48">
        <v>0.54628580808639526</v>
      </c>
      <c r="JL19" s="46">
        <v>1388376</v>
      </c>
      <c r="JM19" s="46">
        <v>55339</v>
      </c>
      <c r="JN19" s="46">
        <v>51972</v>
      </c>
      <c r="JO19" s="46">
        <v>3367</v>
      </c>
      <c r="JP19" s="48">
        <v>0.24310311675071716</v>
      </c>
      <c r="JQ19" s="46">
        <v>1398731</v>
      </c>
      <c r="JR19" s="46">
        <v>58966</v>
      </c>
      <c r="JS19" s="46">
        <v>48611</v>
      </c>
      <c r="JT19" s="46">
        <v>10355</v>
      </c>
      <c r="JU19" s="48">
        <v>0.74583542346954346</v>
      </c>
      <c r="JV19" s="46">
        <v>1408401</v>
      </c>
      <c r="JW19" s="46">
        <v>55453</v>
      </c>
      <c r="JX19" s="46">
        <v>45783</v>
      </c>
      <c r="JY19" s="46">
        <v>9670</v>
      </c>
      <c r="JZ19" s="48">
        <v>0.69134092330932617</v>
      </c>
      <c r="KA19" s="46">
        <v>1411398</v>
      </c>
      <c r="KB19" s="46">
        <v>53968</v>
      </c>
      <c r="KC19" s="46">
        <v>50971</v>
      </c>
      <c r="KD19" s="46">
        <v>2997</v>
      </c>
      <c r="KE19" s="48">
        <v>0.21279451251029968</v>
      </c>
      <c r="KF19" s="46">
        <v>1415912</v>
      </c>
      <c r="KG19" s="46">
        <v>49879</v>
      </c>
      <c r="KH19" s="46">
        <v>45365</v>
      </c>
      <c r="KI19" s="46">
        <v>4514</v>
      </c>
      <c r="KJ19" s="48">
        <v>0.31982475519180298</v>
      </c>
      <c r="KK19" s="46">
        <v>1408772</v>
      </c>
      <c r="KL19" s="46">
        <v>36782</v>
      </c>
      <c r="KM19" s="46">
        <v>43922</v>
      </c>
      <c r="KN19" s="46">
        <v>-7140</v>
      </c>
      <c r="KO19" s="48">
        <v>-0.50426864624023438</v>
      </c>
      <c r="KP19" s="46">
        <v>1408376</v>
      </c>
      <c r="KQ19" s="46">
        <v>54636</v>
      </c>
      <c r="KR19" s="46">
        <v>55032</v>
      </c>
      <c r="KS19" s="46">
        <v>-396</v>
      </c>
      <c r="KT19" s="48">
        <v>-2.8109587728977203E-2</v>
      </c>
      <c r="KU19" s="46">
        <v>1415046</v>
      </c>
      <c r="KV19" s="46">
        <v>61020</v>
      </c>
      <c r="KW19" s="46">
        <v>54350</v>
      </c>
      <c r="KX19" s="46">
        <v>6670</v>
      </c>
      <c r="KY19" s="48">
        <v>0.47359511256217957</v>
      </c>
      <c r="KZ19" s="46">
        <v>1412395</v>
      </c>
      <c r="LA19" s="46">
        <v>48437</v>
      </c>
      <c r="LB19" s="46">
        <v>51088</v>
      </c>
      <c r="LC19" s="46">
        <v>-2651</v>
      </c>
      <c r="LD19" s="48">
        <v>-0.18734373152256012</v>
      </c>
      <c r="LE19" s="46">
        <v>1421312</v>
      </c>
      <c r="LF19" s="46">
        <v>56992</v>
      </c>
      <c r="LG19" s="46">
        <v>48075</v>
      </c>
      <c r="LH19" s="46">
        <v>8917</v>
      </c>
      <c r="LI19" s="48">
        <v>0.63133895397186279</v>
      </c>
      <c r="LJ19" s="46">
        <v>1427042</v>
      </c>
      <c r="LK19" s="46">
        <v>56794</v>
      </c>
      <c r="LL19" s="46">
        <v>51064</v>
      </c>
      <c r="LM19" s="46">
        <v>5730</v>
      </c>
      <c r="LN19" s="48">
        <v>0.40314865112304688</v>
      </c>
      <c r="LO19" s="46">
        <v>1434376</v>
      </c>
      <c r="LP19" s="46">
        <v>56687</v>
      </c>
      <c r="LQ19" s="46">
        <v>49353</v>
      </c>
      <c r="LR19" s="46">
        <v>7334</v>
      </c>
      <c r="LS19" s="48">
        <v>0.51393020153045654</v>
      </c>
      <c r="LT19" s="46">
        <v>1442177</v>
      </c>
      <c r="LU19" s="46">
        <v>61150</v>
      </c>
      <c r="LV19" s="46">
        <v>53349</v>
      </c>
      <c r="LW19" s="46">
        <v>7801</v>
      </c>
      <c r="LX19" s="48">
        <v>0.54386019706726074</v>
      </c>
      <c r="LY19" s="46">
        <v>1449206</v>
      </c>
      <c r="LZ19" s="46">
        <v>61413</v>
      </c>
      <c r="MA19" s="46">
        <v>54384</v>
      </c>
      <c r="MB19" s="46">
        <v>7029</v>
      </c>
      <c r="MC19" s="48">
        <v>0.48738816380500793</v>
      </c>
      <c r="MD19" s="46">
        <v>1459720</v>
      </c>
      <c r="ME19" s="46">
        <v>63081</v>
      </c>
      <c r="MF19" s="46">
        <v>52567</v>
      </c>
      <c r="MG19" s="46">
        <v>10514</v>
      </c>
      <c r="MH19" s="48">
        <v>0.72550070285797119</v>
      </c>
      <c r="MI19" s="46">
        <v>1463099</v>
      </c>
      <c r="MJ19" s="46">
        <v>58667</v>
      </c>
      <c r="MK19" s="46">
        <v>55288</v>
      </c>
      <c r="ML19" s="46">
        <v>3379</v>
      </c>
      <c r="MM19" s="48">
        <v>0.23148274421691895</v>
      </c>
      <c r="MN19" s="46">
        <f t="shared" si="2"/>
        <v>578877</v>
      </c>
      <c r="MO19" s="46">
        <f t="shared" si="0"/>
        <v>524550</v>
      </c>
      <c r="MP19" s="46">
        <f t="shared" si="0"/>
        <v>54327</v>
      </c>
      <c r="MQ19" s="48">
        <f t="shared" si="3"/>
        <v>3.8563372923368719</v>
      </c>
      <c r="MR19" s="46">
        <f t="shared" si="4"/>
        <v>665538</v>
      </c>
      <c r="MS19" s="46">
        <f t="shared" si="1"/>
        <v>613837</v>
      </c>
      <c r="MT19" s="46">
        <f t="shared" si="1"/>
        <v>51701</v>
      </c>
      <c r="MU19" s="48">
        <f t="shared" si="5"/>
        <v>3.6631056583614265</v>
      </c>
    </row>
    <row r="20" spans="1:359" ht="31.5" customHeight="1" x14ac:dyDescent="0.2">
      <c r="A20" s="140"/>
      <c r="B20" s="45" t="s">
        <v>117</v>
      </c>
      <c r="C20" s="46">
        <v>427776</v>
      </c>
      <c r="D20" s="46">
        <v>12486</v>
      </c>
      <c r="E20" s="46">
        <v>13560</v>
      </c>
      <c r="F20" s="46">
        <v>-1074</v>
      </c>
      <c r="G20" s="46">
        <v>425678</v>
      </c>
      <c r="H20" s="46">
        <v>13053</v>
      </c>
      <c r="I20" s="46">
        <v>15151</v>
      </c>
      <c r="J20" s="46">
        <v>-2098</v>
      </c>
      <c r="K20" s="48">
        <v>-0.49044358730316162</v>
      </c>
      <c r="L20" s="46">
        <v>422637</v>
      </c>
      <c r="M20" s="46">
        <v>12263</v>
      </c>
      <c r="N20" s="46">
        <v>15304</v>
      </c>
      <c r="O20" s="46">
        <v>-3041</v>
      </c>
      <c r="P20" s="48">
        <v>-0.71438974142074585</v>
      </c>
      <c r="Q20" s="46">
        <v>412434</v>
      </c>
      <c r="R20" s="46">
        <v>4942</v>
      </c>
      <c r="S20" s="46">
        <v>15145</v>
      </c>
      <c r="T20" s="46">
        <v>-10203</v>
      </c>
      <c r="U20" s="48">
        <v>-2.4141285419464111</v>
      </c>
      <c r="V20" s="46">
        <v>407938</v>
      </c>
      <c r="W20" s="46">
        <v>6561</v>
      </c>
      <c r="X20" s="46">
        <v>11057</v>
      </c>
      <c r="Y20" s="46">
        <v>-4496</v>
      </c>
      <c r="Z20" s="48">
        <v>-1.0901137590408325</v>
      </c>
      <c r="AA20" s="46">
        <v>408836</v>
      </c>
      <c r="AB20" s="46">
        <v>9924</v>
      </c>
      <c r="AC20" s="46">
        <v>9026</v>
      </c>
      <c r="AD20" s="47">
        <v>898</v>
      </c>
      <c r="AE20" s="48">
        <v>0.22013148665428162</v>
      </c>
      <c r="AF20" s="46">
        <v>409448</v>
      </c>
      <c r="AG20" s="46">
        <v>10690</v>
      </c>
      <c r="AH20" s="46">
        <v>10078</v>
      </c>
      <c r="AI20" s="47">
        <v>612</v>
      </c>
      <c r="AJ20" s="48">
        <v>0.14969328045845032</v>
      </c>
      <c r="AK20" s="46">
        <v>415048</v>
      </c>
      <c r="AL20" s="46">
        <v>15326</v>
      </c>
      <c r="AM20" s="46">
        <v>9726</v>
      </c>
      <c r="AN20" s="46">
        <v>5600</v>
      </c>
      <c r="AO20" s="48">
        <v>1.3676950931549072</v>
      </c>
      <c r="AP20" s="46">
        <v>419317</v>
      </c>
      <c r="AQ20" s="46">
        <v>15147</v>
      </c>
      <c r="AR20" s="46">
        <v>10878</v>
      </c>
      <c r="AS20" s="46">
        <v>4269</v>
      </c>
      <c r="AT20" s="48">
        <v>1.0285557508468628</v>
      </c>
      <c r="AU20" s="46">
        <v>423597</v>
      </c>
      <c r="AV20" s="46">
        <v>14937</v>
      </c>
      <c r="AW20" s="46">
        <v>10657</v>
      </c>
      <c r="AX20" s="46">
        <v>4280</v>
      </c>
      <c r="AY20" s="48">
        <v>1.0207074880599976</v>
      </c>
      <c r="AZ20" s="46">
        <v>427762</v>
      </c>
      <c r="BA20" s="46">
        <v>15295</v>
      </c>
      <c r="BB20" s="46">
        <v>11130</v>
      </c>
      <c r="BC20" s="46">
        <v>4165</v>
      </c>
      <c r="BD20" s="48">
        <v>0.983245849609375</v>
      </c>
      <c r="BE20" s="46">
        <v>425704</v>
      </c>
      <c r="BF20" s="46">
        <v>11813</v>
      </c>
      <c r="BG20" s="46">
        <v>13871</v>
      </c>
      <c r="BH20" s="46">
        <v>-2058</v>
      </c>
      <c r="BI20" s="48">
        <v>-0.48110866546630859</v>
      </c>
      <c r="BJ20" s="46">
        <v>427549</v>
      </c>
      <c r="BK20" s="46">
        <v>16231</v>
      </c>
      <c r="BL20" s="46">
        <v>14386</v>
      </c>
      <c r="BM20" s="46">
        <v>1845</v>
      </c>
      <c r="BN20" s="48">
        <v>0.4333997368812561</v>
      </c>
      <c r="BO20" s="46">
        <v>429117</v>
      </c>
      <c r="BP20" s="46">
        <v>16195</v>
      </c>
      <c r="BQ20" s="46">
        <v>14627</v>
      </c>
      <c r="BR20" s="46">
        <v>1568</v>
      </c>
      <c r="BS20" s="48">
        <v>0.3667415976524353</v>
      </c>
      <c r="BT20" s="46">
        <v>430330</v>
      </c>
      <c r="BU20" s="46">
        <v>16721</v>
      </c>
      <c r="BV20" s="46">
        <v>15508</v>
      </c>
      <c r="BW20" s="46">
        <v>1213</v>
      </c>
      <c r="BX20" s="48">
        <v>0.28267347812652588</v>
      </c>
      <c r="BY20" s="46">
        <v>429286</v>
      </c>
      <c r="BZ20" s="46">
        <v>13321</v>
      </c>
      <c r="CA20" s="46">
        <v>14365</v>
      </c>
      <c r="CB20" s="46">
        <v>-1044</v>
      </c>
      <c r="CC20" s="48">
        <v>-0.24260450899600983</v>
      </c>
      <c r="CD20" s="46">
        <v>430948</v>
      </c>
      <c r="CE20" s="46">
        <v>13756</v>
      </c>
      <c r="CF20" s="46">
        <v>12094</v>
      </c>
      <c r="CG20" s="46">
        <v>1662</v>
      </c>
      <c r="CH20" s="48">
        <v>0.38715448975563049</v>
      </c>
      <c r="CI20" s="46">
        <v>435570</v>
      </c>
      <c r="CJ20" s="46">
        <v>15763</v>
      </c>
      <c r="CK20" s="46">
        <v>11141</v>
      </c>
      <c r="CL20" s="46">
        <v>4622</v>
      </c>
      <c r="CM20" s="48">
        <v>1.0725191831588745</v>
      </c>
      <c r="CN20" s="46">
        <v>439474</v>
      </c>
      <c r="CO20" s="46">
        <v>16952</v>
      </c>
      <c r="CP20" s="46">
        <v>13048</v>
      </c>
      <c r="CQ20" s="46">
        <v>3904</v>
      </c>
      <c r="CR20" s="48">
        <v>0.89629679918289185</v>
      </c>
      <c r="CS20" s="46">
        <v>446914</v>
      </c>
      <c r="CT20" s="46">
        <v>20227</v>
      </c>
      <c r="CU20" s="46">
        <v>12787</v>
      </c>
      <c r="CV20" s="46">
        <v>7440</v>
      </c>
      <c r="CW20" s="48">
        <v>1.6929329633712769</v>
      </c>
      <c r="CX20" s="46">
        <v>453281</v>
      </c>
      <c r="CY20" s="46">
        <v>18527</v>
      </c>
      <c r="CZ20" s="46">
        <v>12160</v>
      </c>
      <c r="DA20" s="46">
        <v>6367</v>
      </c>
      <c r="DB20" s="48">
        <v>1.4246588945388794</v>
      </c>
      <c r="DC20" s="46">
        <v>456755</v>
      </c>
      <c r="DD20" s="46">
        <v>16692</v>
      </c>
      <c r="DE20" s="46">
        <v>13218</v>
      </c>
      <c r="DF20" s="46">
        <v>3474</v>
      </c>
      <c r="DG20" s="48">
        <v>0.76641201972961426</v>
      </c>
      <c r="DH20" s="46">
        <v>459918</v>
      </c>
      <c r="DI20" s="46">
        <v>16384</v>
      </c>
      <c r="DJ20" s="46">
        <v>13221</v>
      </c>
      <c r="DK20" s="46">
        <v>3163</v>
      </c>
      <c r="DL20" s="48">
        <v>0.69249379634857178</v>
      </c>
      <c r="DM20" s="46">
        <v>458388</v>
      </c>
      <c r="DN20" s="46">
        <v>13264</v>
      </c>
      <c r="DO20" s="46">
        <v>14794</v>
      </c>
      <c r="DP20" s="46">
        <v>-1530</v>
      </c>
      <c r="DQ20" s="48">
        <v>-0.3326680064201355</v>
      </c>
      <c r="DR20" s="46">
        <v>455790</v>
      </c>
      <c r="DS20" s="46">
        <v>14912</v>
      </c>
      <c r="DT20" s="46">
        <v>17510</v>
      </c>
      <c r="DU20" s="46">
        <v>-2598</v>
      </c>
      <c r="DV20" s="48">
        <v>-0.56676876544952393</v>
      </c>
      <c r="DW20" s="46">
        <v>457936</v>
      </c>
      <c r="DX20" s="46">
        <v>16616</v>
      </c>
      <c r="DY20" s="46">
        <v>14470</v>
      </c>
      <c r="DZ20" s="46">
        <v>2146</v>
      </c>
      <c r="EA20" s="48">
        <v>0.47083085775375366</v>
      </c>
      <c r="EB20" s="46">
        <v>456509</v>
      </c>
      <c r="EC20" s="46">
        <v>15236</v>
      </c>
      <c r="ED20" s="46">
        <v>16663</v>
      </c>
      <c r="EE20" s="46">
        <v>-1427</v>
      </c>
      <c r="EF20" s="48">
        <v>-0.31161558628082275</v>
      </c>
      <c r="EG20" s="46">
        <v>458347</v>
      </c>
      <c r="EH20" s="46">
        <v>16219</v>
      </c>
      <c r="EI20" s="46">
        <v>14381</v>
      </c>
      <c r="EJ20" s="46">
        <v>1838</v>
      </c>
      <c r="EK20" s="48">
        <v>0.40262076258659363</v>
      </c>
      <c r="EL20" s="46">
        <v>461831</v>
      </c>
      <c r="EM20" s="46">
        <v>17764</v>
      </c>
      <c r="EN20" s="46">
        <v>14280</v>
      </c>
      <c r="EO20" s="46">
        <v>3484</v>
      </c>
      <c r="EP20" s="48">
        <v>0.76012277603149414</v>
      </c>
      <c r="EQ20" s="46">
        <v>465703</v>
      </c>
      <c r="ER20" s="46">
        <v>17325</v>
      </c>
      <c r="ES20" s="46">
        <v>13453</v>
      </c>
      <c r="ET20" s="46">
        <v>3872</v>
      </c>
      <c r="EU20" s="48">
        <v>0.8384019136428833</v>
      </c>
      <c r="EV20" s="46">
        <v>468465</v>
      </c>
      <c r="EW20" s="46">
        <v>17621</v>
      </c>
      <c r="EX20" s="46">
        <v>14859</v>
      </c>
      <c r="EY20" s="46">
        <v>2762</v>
      </c>
      <c r="EZ20" s="48">
        <v>0.59308183193206787</v>
      </c>
      <c r="FA20" s="46">
        <v>475313</v>
      </c>
      <c r="FB20" s="46">
        <v>22193</v>
      </c>
      <c r="FC20" s="46">
        <v>15345</v>
      </c>
      <c r="FD20" s="46">
        <v>6848</v>
      </c>
      <c r="FE20" s="48">
        <v>1.461795449256897</v>
      </c>
      <c r="FF20" s="46">
        <v>479539</v>
      </c>
      <c r="FG20" s="46">
        <v>18655</v>
      </c>
      <c r="FH20" s="46">
        <v>14429</v>
      </c>
      <c r="FI20" s="46">
        <v>4226</v>
      </c>
      <c r="FJ20" s="48">
        <v>0.88909834623336792</v>
      </c>
      <c r="FK20" s="46">
        <v>481402</v>
      </c>
      <c r="FL20" s="46">
        <v>15472</v>
      </c>
      <c r="FM20" s="46">
        <v>13609</v>
      </c>
      <c r="FN20" s="46">
        <v>1863</v>
      </c>
      <c r="FO20" s="48">
        <v>0.38849812746047974</v>
      </c>
      <c r="FP20" s="46">
        <v>483104</v>
      </c>
      <c r="FQ20" s="46">
        <v>15740</v>
      </c>
      <c r="FR20" s="46">
        <v>14038</v>
      </c>
      <c r="FS20" s="46">
        <v>1702</v>
      </c>
      <c r="FT20" s="48">
        <v>0.35355067253112793</v>
      </c>
      <c r="FU20" s="46">
        <v>479421</v>
      </c>
      <c r="FV20" s="46">
        <v>13115</v>
      </c>
      <c r="FW20" s="46">
        <v>16798</v>
      </c>
      <c r="FX20" s="46">
        <v>-3683</v>
      </c>
      <c r="FY20" s="48">
        <v>-0.76236170530319214</v>
      </c>
      <c r="FZ20" s="46">
        <v>479092</v>
      </c>
      <c r="GA20" s="46">
        <v>15916</v>
      </c>
      <c r="GB20" s="46">
        <v>16245</v>
      </c>
      <c r="GC20" s="47">
        <v>-329</v>
      </c>
      <c r="GD20" s="48">
        <v>-6.8624444305896759E-2</v>
      </c>
      <c r="GE20" s="46">
        <v>479554</v>
      </c>
      <c r="GF20" s="46">
        <v>15531</v>
      </c>
      <c r="GG20" s="46">
        <v>15069</v>
      </c>
      <c r="GH20" s="47">
        <v>462</v>
      </c>
      <c r="GI20" s="48">
        <v>9.6432417631149292E-2</v>
      </c>
      <c r="GJ20" s="46">
        <v>479472</v>
      </c>
      <c r="GK20" s="46">
        <v>18498</v>
      </c>
      <c r="GL20" s="46">
        <v>18580</v>
      </c>
      <c r="GM20" s="47">
        <v>-82</v>
      </c>
      <c r="GN20" s="48">
        <v>-1.7099222168326378E-2</v>
      </c>
      <c r="GO20" s="46">
        <v>481181</v>
      </c>
      <c r="GP20" s="46">
        <v>16302</v>
      </c>
      <c r="GQ20" s="46">
        <v>14593</v>
      </c>
      <c r="GR20" s="46">
        <v>1709</v>
      </c>
      <c r="GS20" s="48">
        <v>0.35643374919891357</v>
      </c>
      <c r="GT20" s="46">
        <v>482895</v>
      </c>
      <c r="GU20" s="46">
        <v>17660</v>
      </c>
      <c r="GV20" s="46">
        <v>15946</v>
      </c>
      <c r="GW20" s="46">
        <v>1714</v>
      </c>
      <c r="GX20" s="48">
        <v>0.35620692372322083</v>
      </c>
      <c r="GY20" s="46">
        <v>485503</v>
      </c>
      <c r="GZ20" s="46">
        <v>18817</v>
      </c>
      <c r="HA20" s="46">
        <v>16209</v>
      </c>
      <c r="HB20" s="46">
        <v>2608</v>
      </c>
      <c r="HC20" s="48">
        <v>0.54007601737976074</v>
      </c>
      <c r="HD20" s="46">
        <v>488962</v>
      </c>
      <c r="HE20" s="46">
        <v>19162</v>
      </c>
      <c r="HF20" s="46">
        <v>15703</v>
      </c>
      <c r="HG20" s="46">
        <v>3459</v>
      </c>
      <c r="HH20" s="48">
        <v>0.71245700120925903</v>
      </c>
      <c r="HI20" s="46">
        <v>494848</v>
      </c>
      <c r="HJ20" s="46">
        <v>22235</v>
      </c>
      <c r="HK20" s="46">
        <v>16349</v>
      </c>
      <c r="HL20" s="46">
        <v>5886</v>
      </c>
      <c r="HM20" s="48">
        <v>1.2037745714187622</v>
      </c>
      <c r="HN20" s="46">
        <v>499176</v>
      </c>
      <c r="HO20" s="46">
        <v>19771</v>
      </c>
      <c r="HP20" s="46">
        <v>15443</v>
      </c>
      <c r="HQ20" s="46">
        <v>4328</v>
      </c>
      <c r="HR20" s="48">
        <v>0.87461197376251221</v>
      </c>
      <c r="HS20" s="46">
        <v>501367</v>
      </c>
      <c r="HT20" s="46">
        <v>17048</v>
      </c>
      <c r="HU20" s="46">
        <v>14857</v>
      </c>
      <c r="HV20" s="46">
        <v>2191</v>
      </c>
      <c r="HW20" s="48">
        <v>0.43892335891723633</v>
      </c>
      <c r="HX20" s="46">
        <v>504578</v>
      </c>
      <c r="HY20" s="46">
        <v>18594</v>
      </c>
      <c r="HZ20" s="46">
        <v>15383</v>
      </c>
      <c r="IA20" s="46">
        <v>3211</v>
      </c>
      <c r="IB20" s="48">
        <v>0.64044898748397827</v>
      </c>
      <c r="IC20" s="46">
        <v>501921</v>
      </c>
      <c r="ID20" s="46">
        <v>13621</v>
      </c>
      <c r="IE20" s="46">
        <v>16278</v>
      </c>
      <c r="IF20" s="46">
        <v>-2657</v>
      </c>
      <c r="IG20" s="48">
        <v>-0.52657866477966309</v>
      </c>
      <c r="IH20" s="46">
        <v>503197</v>
      </c>
      <c r="II20" s="46">
        <v>18290</v>
      </c>
      <c r="IJ20" s="46">
        <v>17014</v>
      </c>
      <c r="IK20" s="46">
        <v>1276</v>
      </c>
      <c r="IL20" s="48">
        <v>0.2542232871055603</v>
      </c>
      <c r="IM20" s="46">
        <v>503470</v>
      </c>
      <c r="IN20" s="46">
        <v>17723</v>
      </c>
      <c r="IO20" s="46">
        <v>17450</v>
      </c>
      <c r="IP20" s="46">
        <v>273</v>
      </c>
      <c r="IQ20" s="48">
        <v>5.4253105074167252E-2</v>
      </c>
      <c r="IR20" s="46">
        <v>505005</v>
      </c>
      <c r="IS20" s="46">
        <v>21200</v>
      </c>
      <c r="IT20" s="46">
        <v>19665</v>
      </c>
      <c r="IU20" s="46">
        <v>1535</v>
      </c>
      <c r="IV20" s="48">
        <v>0.30488410592079163</v>
      </c>
      <c r="IW20" s="46">
        <v>507730</v>
      </c>
      <c r="IX20" s="46">
        <v>20491</v>
      </c>
      <c r="IY20" s="46">
        <v>17766</v>
      </c>
      <c r="IZ20" s="46">
        <v>2725</v>
      </c>
      <c r="JA20" s="48">
        <v>0.53959864377975464</v>
      </c>
      <c r="JB20" s="46">
        <v>510617</v>
      </c>
      <c r="JC20" s="46">
        <v>20021</v>
      </c>
      <c r="JD20" s="46">
        <v>17134</v>
      </c>
      <c r="JE20" s="46">
        <v>2887</v>
      </c>
      <c r="JF20" s="48">
        <v>0.56860929727554321</v>
      </c>
      <c r="JG20" s="46">
        <v>515184</v>
      </c>
      <c r="JH20" s="46">
        <v>20392</v>
      </c>
      <c r="JI20" s="46">
        <v>15825</v>
      </c>
      <c r="JJ20" s="46">
        <v>4567</v>
      </c>
      <c r="JK20" s="48">
        <v>0.89440816640853882</v>
      </c>
      <c r="JL20" s="46">
        <v>521196</v>
      </c>
      <c r="JM20" s="46">
        <v>23536</v>
      </c>
      <c r="JN20" s="46">
        <v>17524</v>
      </c>
      <c r="JO20" s="46">
        <v>6012</v>
      </c>
      <c r="JP20" s="48">
        <v>1.166961669921875</v>
      </c>
      <c r="JQ20" s="46">
        <v>528622</v>
      </c>
      <c r="JR20" s="46">
        <v>24628</v>
      </c>
      <c r="JS20" s="46">
        <v>17202</v>
      </c>
      <c r="JT20" s="46">
        <v>7426</v>
      </c>
      <c r="JU20" s="48">
        <v>1.424799919128418</v>
      </c>
      <c r="JV20" s="46">
        <v>533709</v>
      </c>
      <c r="JW20" s="46">
        <v>21711</v>
      </c>
      <c r="JX20" s="46">
        <v>16624</v>
      </c>
      <c r="JY20" s="46">
        <v>5087</v>
      </c>
      <c r="JZ20" s="48">
        <v>0.96231335401535034</v>
      </c>
      <c r="KA20" s="46">
        <v>536549</v>
      </c>
      <c r="KB20" s="46">
        <v>21523</v>
      </c>
      <c r="KC20" s="46">
        <v>18683</v>
      </c>
      <c r="KD20" s="46">
        <v>2840</v>
      </c>
      <c r="KE20" s="48">
        <v>0.53212517499923706</v>
      </c>
      <c r="KF20" s="46">
        <v>538916</v>
      </c>
      <c r="KG20" s="46">
        <v>18840</v>
      </c>
      <c r="KH20" s="46">
        <v>16473</v>
      </c>
      <c r="KI20" s="46">
        <v>2367</v>
      </c>
      <c r="KJ20" s="48">
        <v>0.44115263223648071</v>
      </c>
      <c r="KK20" s="46">
        <v>536066</v>
      </c>
      <c r="KL20" s="46">
        <v>14717</v>
      </c>
      <c r="KM20" s="46">
        <v>17567</v>
      </c>
      <c r="KN20" s="46">
        <v>-2850</v>
      </c>
      <c r="KO20" s="48">
        <v>-0.5288393497467041</v>
      </c>
      <c r="KP20" s="46">
        <v>535652</v>
      </c>
      <c r="KQ20" s="46">
        <v>20439</v>
      </c>
      <c r="KR20" s="46">
        <v>20853</v>
      </c>
      <c r="KS20" s="46">
        <v>-414</v>
      </c>
      <c r="KT20" s="48">
        <v>-7.7229298651218414E-2</v>
      </c>
      <c r="KU20" s="46">
        <v>538261</v>
      </c>
      <c r="KV20" s="46">
        <v>23004</v>
      </c>
      <c r="KW20" s="46">
        <v>20395</v>
      </c>
      <c r="KX20" s="46">
        <v>2609</v>
      </c>
      <c r="KY20" s="48">
        <v>0.48706996440887451</v>
      </c>
      <c r="KZ20" s="46">
        <v>536352</v>
      </c>
      <c r="LA20" s="46">
        <v>20685</v>
      </c>
      <c r="LB20" s="46">
        <v>22594</v>
      </c>
      <c r="LC20" s="46">
        <v>-1909</v>
      </c>
      <c r="LD20" s="48">
        <v>-0.35466066002845764</v>
      </c>
      <c r="LE20" s="46">
        <v>539018</v>
      </c>
      <c r="LF20" s="46">
        <v>22650</v>
      </c>
      <c r="LG20" s="46">
        <v>19984</v>
      </c>
      <c r="LH20" s="46">
        <v>2666</v>
      </c>
      <c r="LI20" s="48">
        <v>0.49706164002418518</v>
      </c>
      <c r="LJ20" s="46">
        <v>541181</v>
      </c>
      <c r="LK20" s="46">
        <v>24012</v>
      </c>
      <c r="LL20" s="46">
        <v>21849</v>
      </c>
      <c r="LM20" s="46">
        <v>2163</v>
      </c>
      <c r="LN20" s="48">
        <v>0.40128529071807861</v>
      </c>
      <c r="LO20" s="46">
        <v>542647</v>
      </c>
      <c r="LP20" s="46">
        <v>20598</v>
      </c>
      <c r="LQ20" s="46">
        <v>19132</v>
      </c>
      <c r="LR20" s="46">
        <v>1466</v>
      </c>
      <c r="LS20" s="48">
        <v>0.2708890438079834</v>
      </c>
      <c r="LT20" s="46">
        <v>546111</v>
      </c>
      <c r="LU20" s="46">
        <v>23989</v>
      </c>
      <c r="LV20" s="46">
        <v>20525</v>
      </c>
      <c r="LW20" s="46">
        <v>3464</v>
      </c>
      <c r="LX20" s="48">
        <v>0.63835239410400391</v>
      </c>
      <c r="LY20" s="46">
        <v>551210</v>
      </c>
      <c r="LZ20" s="46">
        <v>24567</v>
      </c>
      <c r="MA20" s="46">
        <v>19468</v>
      </c>
      <c r="MB20" s="46">
        <v>5099</v>
      </c>
      <c r="MC20" s="48">
        <v>0.93369299173355103</v>
      </c>
      <c r="MD20" s="46">
        <v>554402</v>
      </c>
      <c r="ME20" s="46">
        <v>21298</v>
      </c>
      <c r="MF20" s="46">
        <v>18106</v>
      </c>
      <c r="MG20" s="46">
        <v>3192</v>
      </c>
      <c r="MH20" s="48">
        <v>0.57908964157104492</v>
      </c>
      <c r="MI20" s="46">
        <v>555356</v>
      </c>
      <c r="MJ20" s="46">
        <v>20965</v>
      </c>
      <c r="MK20" s="46">
        <v>20011</v>
      </c>
      <c r="ML20" s="46">
        <v>954</v>
      </c>
      <c r="MM20" s="48">
        <v>0.17207729816436768</v>
      </c>
      <c r="MN20" s="46">
        <f t="shared" si="2"/>
        <v>222207</v>
      </c>
      <c r="MO20" s="46">
        <f t="shared" si="0"/>
        <v>202917</v>
      </c>
      <c r="MP20" s="46">
        <f t="shared" si="0"/>
        <v>19290</v>
      </c>
      <c r="MQ20" s="48">
        <f t="shared" si="3"/>
        <v>3.5984375058295064</v>
      </c>
      <c r="MR20" s="46">
        <f t="shared" si="4"/>
        <v>255764</v>
      </c>
      <c r="MS20" s="46">
        <f t="shared" si="1"/>
        <v>236957</v>
      </c>
      <c r="MT20" s="46">
        <f t="shared" si="1"/>
        <v>18807</v>
      </c>
      <c r="MU20" s="48">
        <f t="shared" si="5"/>
        <v>3.5051784645950326</v>
      </c>
    </row>
    <row r="21" spans="1:359" ht="31.5" customHeight="1" x14ac:dyDescent="0.2">
      <c r="A21" s="140"/>
      <c r="B21" s="45" t="s">
        <v>118</v>
      </c>
      <c r="C21" s="46">
        <v>405180</v>
      </c>
      <c r="D21" s="46">
        <v>11523</v>
      </c>
      <c r="E21" s="46">
        <v>14120</v>
      </c>
      <c r="F21" s="46">
        <v>-2597</v>
      </c>
      <c r="G21" s="46">
        <v>401723</v>
      </c>
      <c r="H21" s="46">
        <v>12476</v>
      </c>
      <c r="I21" s="46">
        <v>15933</v>
      </c>
      <c r="J21" s="46">
        <v>-3457</v>
      </c>
      <c r="K21" s="48">
        <v>-0.85320103168487549</v>
      </c>
      <c r="L21" s="46">
        <v>399998</v>
      </c>
      <c r="M21" s="46">
        <v>11867</v>
      </c>
      <c r="N21" s="46">
        <v>13592</v>
      </c>
      <c r="O21" s="46">
        <v>-1725</v>
      </c>
      <c r="P21" s="48">
        <v>-0.42940035462379456</v>
      </c>
      <c r="Q21" s="46">
        <v>390062</v>
      </c>
      <c r="R21" s="46">
        <v>3756</v>
      </c>
      <c r="S21" s="46">
        <v>13692</v>
      </c>
      <c r="T21" s="46">
        <v>-9936</v>
      </c>
      <c r="U21" s="48">
        <v>-2.4840123653411865</v>
      </c>
      <c r="V21" s="46">
        <v>385637</v>
      </c>
      <c r="W21" s="46">
        <v>4926</v>
      </c>
      <c r="X21" s="46">
        <v>9351</v>
      </c>
      <c r="Y21" s="46">
        <v>-4425</v>
      </c>
      <c r="Z21" s="48">
        <v>-1.1344350576400757</v>
      </c>
      <c r="AA21" s="46">
        <v>385160</v>
      </c>
      <c r="AB21" s="46">
        <v>6140</v>
      </c>
      <c r="AC21" s="46">
        <v>6617</v>
      </c>
      <c r="AD21" s="47">
        <v>-477</v>
      </c>
      <c r="AE21" s="48">
        <v>-0.12369144707918167</v>
      </c>
      <c r="AF21" s="46">
        <v>386622</v>
      </c>
      <c r="AG21" s="46">
        <v>9562</v>
      </c>
      <c r="AH21" s="46">
        <v>8100</v>
      </c>
      <c r="AI21" s="46">
        <v>1462</v>
      </c>
      <c r="AJ21" s="48">
        <v>0.37958252429962158</v>
      </c>
      <c r="AK21" s="46">
        <v>396835</v>
      </c>
      <c r="AL21" s="46">
        <v>17984</v>
      </c>
      <c r="AM21" s="46">
        <v>7771</v>
      </c>
      <c r="AN21" s="46">
        <v>10213</v>
      </c>
      <c r="AO21" s="48">
        <v>2.6415982246398926</v>
      </c>
      <c r="AP21" s="46">
        <v>398902</v>
      </c>
      <c r="AQ21" s="46">
        <v>14265</v>
      </c>
      <c r="AR21" s="46">
        <v>12198</v>
      </c>
      <c r="AS21" s="46">
        <v>2067</v>
      </c>
      <c r="AT21" s="48">
        <v>0.52087140083312988</v>
      </c>
      <c r="AU21" s="46">
        <v>400066</v>
      </c>
      <c r="AV21" s="46">
        <v>14147</v>
      </c>
      <c r="AW21" s="46">
        <v>12983</v>
      </c>
      <c r="AX21" s="46">
        <v>1164</v>
      </c>
      <c r="AY21" s="48">
        <v>0.29180100560188293</v>
      </c>
      <c r="AZ21" s="46">
        <v>409781</v>
      </c>
      <c r="BA21" s="46">
        <v>18831</v>
      </c>
      <c r="BB21" s="46">
        <v>9116</v>
      </c>
      <c r="BC21" s="46">
        <v>9715</v>
      </c>
      <c r="BD21" s="48">
        <v>2.4283492565155029</v>
      </c>
      <c r="BE21" s="46">
        <v>410136</v>
      </c>
      <c r="BF21" s="46">
        <v>11295</v>
      </c>
      <c r="BG21" s="46">
        <v>10940</v>
      </c>
      <c r="BH21" s="47">
        <v>355</v>
      </c>
      <c r="BI21" s="48">
        <v>8.6631640791893005E-2</v>
      </c>
      <c r="BJ21" s="46">
        <v>409764</v>
      </c>
      <c r="BK21" s="46">
        <v>13891</v>
      </c>
      <c r="BL21" s="46">
        <v>14263</v>
      </c>
      <c r="BM21" s="47">
        <v>-372</v>
      </c>
      <c r="BN21" s="48">
        <v>-9.0701617300510406E-2</v>
      </c>
      <c r="BO21" s="46">
        <v>407998</v>
      </c>
      <c r="BP21" s="46">
        <v>14830</v>
      </c>
      <c r="BQ21" s="46">
        <v>16596</v>
      </c>
      <c r="BR21" s="46">
        <v>-1766</v>
      </c>
      <c r="BS21" s="48">
        <v>-0.43097978830337524</v>
      </c>
      <c r="BT21" s="46">
        <v>409546</v>
      </c>
      <c r="BU21" s="46">
        <v>14535</v>
      </c>
      <c r="BV21" s="46">
        <v>12987</v>
      </c>
      <c r="BW21" s="46">
        <v>1548</v>
      </c>
      <c r="BX21" s="48">
        <v>0.37941363453865051</v>
      </c>
      <c r="BY21" s="46">
        <v>409646</v>
      </c>
      <c r="BZ21" s="46">
        <v>11905</v>
      </c>
      <c r="CA21" s="46">
        <v>11805</v>
      </c>
      <c r="CB21" s="47">
        <v>100</v>
      </c>
      <c r="CC21" s="48">
        <v>2.4417281150817871E-2</v>
      </c>
      <c r="CD21" s="46">
        <v>412501</v>
      </c>
      <c r="CE21" s="46">
        <v>13156</v>
      </c>
      <c r="CF21" s="46">
        <v>10301</v>
      </c>
      <c r="CG21" s="46">
        <v>2855</v>
      </c>
      <c r="CH21" s="48">
        <v>0.69694322347640991</v>
      </c>
      <c r="CI21" s="46">
        <v>416122</v>
      </c>
      <c r="CJ21" s="46">
        <v>13014</v>
      </c>
      <c r="CK21" s="46">
        <v>9393</v>
      </c>
      <c r="CL21" s="46">
        <v>3621</v>
      </c>
      <c r="CM21" s="48">
        <v>0.87781608104705811</v>
      </c>
      <c r="CN21" s="46">
        <v>419481</v>
      </c>
      <c r="CO21" s="46">
        <v>15128</v>
      </c>
      <c r="CP21" s="46">
        <v>11769</v>
      </c>
      <c r="CQ21" s="46">
        <v>3359</v>
      </c>
      <c r="CR21" s="48">
        <v>0.80721521377563477</v>
      </c>
      <c r="CS21" s="46">
        <v>430774</v>
      </c>
      <c r="CT21" s="46">
        <v>22752</v>
      </c>
      <c r="CU21" s="46">
        <v>11459</v>
      </c>
      <c r="CV21" s="46">
        <v>11293</v>
      </c>
      <c r="CW21" s="48">
        <v>2.692136287689209</v>
      </c>
      <c r="CX21" s="46">
        <v>436420</v>
      </c>
      <c r="CY21" s="46">
        <v>17016</v>
      </c>
      <c r="CZ21" s="46">
        <v>11370</v>
      </c>
      <c r="DA21" s="46">
        <v>5646</v>
      </c>
      <c r="DB21" s="48">
        <v>1.3106640577316284</v>
      </c>
      <c r="DC21" s="46">
        <v>440798</v>
      </c>
      <c r="DD21" s="46">
        <v>15739</v>
      </c>
      <c r="DE21" s="46">
        <v>11361</v>
      </c>
      <c r="DF21" s="46">
        <v>4378</v>
      </c>
      <c r="DG21" s="48">
        <v>1.003162145614624</v>
      </c>
      <c r="DH21" s="46">
        <v>445756</v>
      </c>
      <c r="DI21" s="46">
        <v>16340</v>
      </c>
      <c r="DJ21" s="46">
        <v>11382</v>
      </c>
      <c r="DK21" s="46">
        <v>4958</v>
      </c>
      <c r="DL21" s="48">
        <v>1.1247782707214355</v>
      </c>
      <c r="DM21" s="46">
        <v>445364</v>
      </c>
      <c r="DN21" s="46">
        <v>13392</v>
      </c>
      <c r="DO21" s="46">
        <v>13784</v>
      </c>
      <c r="DP21" s="47">
        <v>-392</v>
      </c>
      <c r="DQ21" s="48">
        <v>-8.7940484285354614E-2</v>
      </c>
      <c r="DR21" s="46">
        <v>443576</v>
      </c>
      <c r="DS21" s="46">
        <v>15312</v>
      </c>
      <c r="DT21" s="46">
        <v>17100</v>
      </c>
      <c r="DU21" s="46">
        <v>-1788</v>
      </c>
      <c r="DV21" s="48">
        <v>-0.40146934986114502</v>
      </c>
      <c r="DW21" s="46">
        <v>442350</v>
      </c>
      <c r="DX21" s="46">
        <v>16126</v>
      </c>
      <c r="DY21" s="46">
        <v>17352</v>
      </c>
      <c r="DZ21" s="46">
        <v>-1226</v>
      </c>
      <c r="EA21" s="48">
        <v>-0.27639007568359375</v>
      </c>
      <c r="EB21" s="46">
        <v>442996</v>
      </c>
      <c r="EC21" s="46">
        <v>15623</v>
      </c>
      <c r="ED21" s="46">
        <v>14977</v>
      </c>
      <c r="EE21" s="47">
        <v>646</v>
      </c>
      <c r="EF21" s="48">
        <v>0.14603820443153381</v>
      </c>
      <c r="EG21" s="46">
        <v>445425</v>
      </c>
      <c r="EH21" s="46">
        <v>15937</v>
      </c>
      <c r="EI21" s="46">
        <v>13508</v>
      </c>
      <c r="EJ21" s="46">
        <v>2429</v>
      </c>
      <c r="EK21" s="48">
        <v>0.54831194877624512</v>
      </c>
      <c r="EL21" s="46">
        <v>448558</v>
      </c>
      <c r="EM21" s="46">
        <v>16230</v>
      </c>
      <c r="EN21" s="46">
        <v>13097</v>
      </c>
      <c r="EO21" s="46">
        <v>3133</v>
      </c>
      <c r="EP21" s="48">
        <v>0.70337319374084473</v>
      </c>
      <c r="EQ21" s="46">
        <v>452239</v>
      </c>
      <c r="ER21" s="46">
        <v>16108</v>
      </c>
      <c r="ES21" s="46">
        <v>12427</v>
      </c>
      <c r="ET21" s="46">
        <v>3681</v>
      </c>
      <c r="EU21" s="48">
        <v>0.82062965631484985</v>
      </c>
      <c r="EV21" s="46">
        <v>456519</v>
      </c>
      <c r="EW21" s="46">
        <v>17728</v>
      </c>
      <c r="EX21" s="46">
        <v>13448</v>
      </c>
      <c r="EY21" s="46">
        <v>4280</v>
      </c>
      <c r="EZ21" s="48">
        <v>0.94640225172042847</v>
      </c>
      <c r="FA21" s="46">
        <v>463260</v>
      </c>
      <c r="FB21" s="46">
        <v>21299</v>
      </c>
      <c r="FC21" s="46">
        <v>14558</v>
      </c>
      <c r="FD21" s="46">
        <v>6741</v>
      </c>
      <c r="FE21" s="48">
        <v>1.4766088724136353</v>
      </c>
      <c r="FF21" s="46">
        <v>467015</v>
      </c>
      <c r="FG21" s="46">
        <v>17053</v>
      </c>
      <c r="FH21" s="46">
        <v>13298</v>
      </c>
      <c r="FI21" s="46">
        <v>3755</v>
      </c>
      <c r="FJ21" s="48">
        <v>0.81055992841720581</v>
      </c>
      <c r="FK21" s="46">
        <v>468326</v>
      </c>
      <c r="FL21" s="46">
        <v>14571</v>
      </c>
      <c r="FM21" s="46">
        <v>13260</v>
      </c>
      <c r="FN21" s="46">
        <v>1311</v>
      </c>
      <c r="FO21" s="48">
        <v>0.28071904182434082</v>
      </c>
      <c r="FP21" s="46">
        <v>470808</v>
      </c>
      <c r="FQ21" s="46">
        <v>15019</v>
      </c>
      <c r="FR21" s="46">
        <v>12537</v>
      </c>
      <c r="FS21" s="46">
        <v>2482</v>
      </c>
      <c r="FT21" s="48">
        <v>0.52997273206710815</v>
      </c>
      <c r="FU21" s="46">
        <v>468143</v>
      </c>
      <c r="FV21" s="46">
        <v>12306</v>
      </c>
      <c r="FW21" s="46">
        <v>14971</v>
      </c>
      <c r="FX21" s="46">
        <v>-2665</v>
      </c>
      <c r="FY21" s="48">
        <v>-0.56604814529418945</v>
      </c>
      <c r="FZ21" s="46">
        <v>466546</v>
      </c>
      <c r="GA21" s="46">
        <v>15012</v>
      </c>
      <c r="GB21" s="46">
        <v>16609</v>
      </c>
      <c r="GC21" s="46">
        <v>-1597</v>
      </c>
      <c r="GD21" s="48">
        <v>-0.34113508462905884</v>
      </c>
      <c r="GE21" s="46">
        <v>467144</v>
      </c>
      <c r="GF21" s="46">
        <v>15404</v>
      </c>
      <c r="GG21" s="46">
        <v>14806</v>
      </c>
      <c r="GH21" s="47">
        <v>598</v>
      </c>
      <c r="GI21" s="48">
        <v>0.1281760036945343</v>
      </c>
      <c r="GJ21" s="46">
        <v>465732</v>
      </c>
      <c r="GK21" s="46">
        <v>17497</v>
      </c>
      <c r="GL21" s="46">
        <v>18909</v>
      </c>
      <c r="GM21" s="46">
        <v>-1412</v>
      </c>
      <c r="GN21" s="48">
        <v>-0.30226224660873413</v>
      </c>
      <c r="GO21" s="46">
        <v>462443</v>
      </c>
      <c r="GP21" s="46">
        <v>14214</v>
      </c>
      <c r="GQ21" s="46">
        <v>17503</v>
      </c>
      <c r="GR21" s="46">
        <v>-3289</v>
      </c>
      <c r="GS21" s="48">
        <v>-0.70620012283325195</v>
      </c>
      <c r="GT21" s="46">
        <v>465239</v>
      </c>
      <c r="GU21" s="46">
        <v>17439</v>
      </c>
      <c r="GV21" s="46">
        <v>14643</v>
      </c>
      <c r="GW21" s="46">
        <v>2796</v>
      </c>
      <c r="GX21" s="48">
        <v>0.60461503267288208</v>
      </c>
      <c r="GY21" s="46">
        <v>465099</v>
      </c>
      <c r="GZ21" s="46">
        <v>14901</v>
      </c>
      <c r="HA21" s="46">
        <v>15041</v>
      </c>
      <c r="HB21" s="47">
        <v>-140</v>
      </c>
      <c r="HC21" s="48">
        <v>-3.0092060565948486E-2</v>
      </c>
      <c r="HD21" s="46">
        <v>468572</v>
      </c>
      <c r="HE21" s="46">
        <v>17664</v>
      </c>
      <c r="HF21" s="46">
        <v>14191</v>
      </c>
      <c r="HG21" s="46">
        <v>3473</v>
      </c>
      <c r="HH21" s="48">
        <v>0.7467227578163147</v>
      </c>
      <c r="HI21" s="46">
        <v>477457</v>
      </c>
      <c r="HJ21" s="46">
        <v>23607</v>
      </c>
      <c r="HK21" s="46">
        <v>14722</v>
      </c>
      <c r="HL21" s="46">
        <v>8885</v>
      </c>
      <c r="HM21" s="48">
        <v>1.8961867094039917</v>
      </c>
      <c r="HN21" s="46">
        <v>481685</v>
      </c>
      <c r="HO21" s="46">
        <v>18108</v>
      </c>
      <c r="HP21" s="46">
        <v>13880</v>
      </c>
      <c r="HQ21" s="46">
        <v>4228</v>
      </c>
      <c r="HR21" s="48">
        <v>0.88552474975585938</v>
      </c>
      <c r="HS21" s="46">
        <v>485471</v>
      </c>
      <c r="HT21" s="46">
        <v>17081</v>
      </c>
      <c r="HU21" s="46">
        <v>13295</v>
      </c>
      <c r="HV21" s="46">
        <v>3786</v>
      </c>
      <c r="HW21" s="48">
        <v>0.78599083423614502</v>
      </c>
      <c r="HX21" s="46">
        <v>488974</v>
      </c>
      <c r="HY21" s="46">
        <v>16644</v>
      </c>
      <c r="HZ21" s="46">
        <v>13141</v>
      </c>
      <c r="IA21" s="46">
        <v>3503</v>
      </c>
      <c r="IB21" s="48">
        <v>0.72156727313995361</v>
      </c>
      <c r="IC21" s="46">
        <v>487305</v>
      </c>
      <c r="ID21" s="46">
        <v>12114</v>
      </c>
      <c r="IE21" s="46">
        <v>13783</v>
      </c>
      <c r="IF21" s="46">
        <v>-1669</v>
      </c>
      <c r="IG21" s="48">
        <v>-0.34132695198059082</v>
      </c>
      <c r="IH21" s="46">
        <v>487679</v>
      </c>
      <c r="II21" s="46">
        <v>17758</v>
      </c>
      <c r="IJ21" s="46">
        <v>17384</v>
      </c>
      <c r="IK21" s="46">
        <v>374</v>
      </c>
      <c r="IL21" s="48">
        <v>7.6748646795749664E-2</v>
      </c>
      <c r="IM21" s="46">
        <v>487694</v>
      </c>
      <c r="IN21" s="46">
        <v>18136</v>
      </c>
      <c r="IO21" s="46">
        <v>18121</v>
      </c>
      <c r="IP21" s="46">
        <v>15</v>
      </c>
      <c r="IQ21" s="48">
        <v>3.0757936183363199E-3</v>
      </c>
      <c r="IR21" s="46">
        <v>488058</v>
      </c>
      <c r="IS21" s="46">
        <v>19196</v>
      </c>
      <c r="IT21" s="46">
        <v>18832</v>
      </c>
      <c r="IU21" s="46">
        <v>364</v>
      </c>
      <c r="IV21" s="48">
        <v>7.4636965990066528E-2</v>
      </c>
      <c r="IW21" s="46">
        <v>488919</v>
      </c>
      <c r="IX21" s="46">
        <v>19243</v>
      </c>
      <c r="IY21" s="46">
        <v>18382</v>
      </c>
      <c r="IZ21" s="46">
        <v>861</v>
      </c>
      <c r="JA21" s="48">
        <v>0.17641346156597137</v>
      </c>
      <c r="JB21" s="46">
        <v>490819</v>
      </c>
      <c r="JC21" s="46">
        <v>17866</v>
      </c>
      <c r="JD21" s="46">
        <v>15966</v>
      </c>
      <c r="JE21" s="46">
        <v>1900</v>
      </c>
      <c r="JF21" s="48">
        <v>0.38861241936683655</v>
      </c>
      <c r="JG21" s="46">
        <v>494262</v>
      </c>
      <c r="JH21" s="46">
        <v>18269</v>
      </c>
      <c r="JI21" s="46">
        <v>14826</v>
      </c>
      <c r="JJ21" s="46">
        <v>3443</v>
      </c>
      <c r="JK21" s="48">
        <v>0.70148056745529175</v>
      </c>
      <c r="JL21" s="46">
        <v>498649</v>
      </c>
      <c r="JM21" s="46">
        <v>21874</v>
      </c>
      <c r="JN21" s="46">
        <v>17487</v>
      </c>
      <c r="JO21" s="46">
        <v>4387</v>
      </c>
      <c r="JP21" s="48">
        <v>0.88758593797683716</v>
      </c>
      <c r="JQ21" s="46">
        <v>507883</v>
      </c>
      <c r="JR21" s="46">
        <v>25629</v>
      </c>
      <c r="JS21" s="46">
        <v>16395</v>
      </c>
      <c r="JT21" s="46">
        <v>9234</v>
      </c>
      <c r="JU21" s="48">
        <v>1.8518035411834717</v>
      </c>
      <c r="JV21" s="46">
        <v>511573</v>
      </c>
      <c r="JW21" s="46">
        <v>19690</v>
      </c>
      <c r="JX21" s="46">
        <v>16000</v>
      </c>
      <c r="JY21" s="46">
        <v>3690</v>
      </c>
      <c r="JZ21" s="48">
        <v>0.72654527425765991</v>
      </c>
      <c r="KA21" s="46">
        <v>513168</v>
      </c>
      <c r="KB21" s="46">
        <v>19189</v>
      </c>
      <c r="KC21" s="46">
        <v>17594</v>
      </c>
      <c r="KD21" s="46">
        <v>1595</v>
      </c>
      <c r="KE21" s="48">
        <v>0.31178346276283264</v>
      </c>
      <c r="KF21" s="46">
        <v>515894</v>
      </c>
      <c r="KG21" s="46">
        <v>18768</v>
      </c>
      <c r="KH21" s="46">
        <v>16042</v>
      </c>
      <c r="KI21" s="46">
        <v>2726</v>
      </c>
      <c r="KJ21" s="48">
        <v>0.53121006488800049</v>
      </c>
      <c r="KK21" s="46">
        <v>514887</v>
      </c>
      <c r="KL21" s="46">
        <v>14499</v>
      </c>
      <c r="KM21" s="46">
        <v>15506</v>
      </c>
      <c r="KN21" s="46">
        <v>-1007</v>
      </c>
      <c r="KO21" s="48">
        <v>-0.19519513845443726</v>
      </c>
      <c r="KP21" s="46">
        <v>514251</v>
      </c>
      <c r="KQ21" s="46">
        <v>21543</v>
      </c>
      <c r="KR21" s="46">
        <v>22179</v>
      </c>
      <c r="KS21" s="46">
        <v>-636</v>
      </c>
      <c r="KT21" s="48">
        <v>-0.12352225184440613</v>
      </c>
      <c r="KU21" s="46">
        <v>514854</v>
      </c>
      <c r="KV21" s="46">
        <v>22484</v>
      </c>
      <c r="KW21" s="46">
        <v>21881</v>
      </c>
      <c r="KX21" s="46">
        <v>603</v>
      </c>
      <c r="KY21" s="48">
        <v>0.11725791543722153</v>
      </c>
      <c r="KZ21" s="46">
        <v>514230</v>
      </c>
      <c r="LA21" s="46">
        <v>19989</v>
      </c>
      <c r="LB21" s="46">
        <v>20613</v>
      </c>
      <c r="LC21" s="46">
        <v>-624</v>
      </c>
      <c r="LD21" s="48">
        <v>-0.12119940668344498</v>
      </c>
      <c r="LE21" s="46">
        <v>516063</v>
      </c>
      <c r="LF21" s="46">
        <v>21623</v>
      </c>
      <c r="LG21" s="46">
        <v>19790</v>
      </c>
      <c r="LH21" s="46">
        <v>1833</v>
      </c>
      <c r="LI21" s="48">
        <v>0.35645529627799988</v>
      </c>
      <c r="LJ21" s="46">
        <v>523430</v>
      </c>
      <c r="LK21" s="46">
        <v>26719</v>
      </c>
      <c r="LL21" s="46">
        <v>19352</v>
      </c>
      <c r="LM21" s="46">
        <v>7367</v>
      </c>
      <c r="LN21" s="48">
        <v>1.4275388717651367</v>
      </c>
      <c r="LO21" s="46">
        <v>524091</v>
      </c>
      <c r="LP21" s="46">
        <v>20381</v>
      </c>
      <c r="LQ21" s="46">
        <v>19720</v>
      </c>
      <c r="LR21" s="46">
        <v>661</v>
      </c>
      <c r="LS21" s="48">
        <v>0.12628240883350372</v>
      </c>
      <c r="LT21" s="46">
        <v>526404</v>
      </c>
      <c r="LU21" s="46">
        <v>23032</v>
      </c>
      <c r="LV21" s="46">
        <v>20719</v>
      </c>
      <c r="LW21" s="46">
        <v>2313</v>
      </c>
      <c r="LX21" s="48">
        <v>0.44133555889129639</v>
      </c>
      <c r="LY21" s="46">
        <v>535277</v>
      </c>
      <c r="LZ21" s="46">
        <v>28102</v>
      </c>
      <c r="MA21" s="46">
        <v>19229</v>
      </c>
      <c r="MB21" s="46">
        <v>8873</v>
      </c>
      <c r="MC21" s="48">
        <v>1.6855875253677368</v>
      </c>
      <c r="MD21" s="46">
        <v>541257</v>
      </c>
      <c r="ME21" s="46">
        <v>24569</v>
      </c>
      <c r="MF21" s="46">
        <v>18589</v>
      </c>
      <c r="MG21" s="46">
        <v>5980</v>
      </c>
      <c r="MH21" s="48">
        <v>1.1171785593032837</v>
      </c>
      <c r="MI21" s="46">
        <v>543991</v>
      </c>
      <c r="MJ21" s="46">
        <v>22182</v>
      </c>
      <c r="MK21" s="46">
        <v>19448</v>
      </c>
      <c r="ML21" s="46">
        <v>2734</v>
      </c>
      <c r="MM21" s="48">
        <v>0.50512051582336426</v>
      </c>
      <c r="MN21" s="46">
        <f t="shared" si="2"/>
        <v>230624</v>
      </c>
      <c r="MO21" s="46">
        <f t="shared" si="0"/>
        <v>201520</v>
      </c>
      <c r="MP21" s="46">
        <f t="shared" si="0"/>
        <v>29104</v>
      </c>
      <c r="MQ21" s="48">
        <f t="shared" si="3"/>
        <v>5.652502393729109</v>
      </c>
      <c r="MR21" s="46">
        <f t="shared" si="4"/>
        <v>263891</v>
      </c>
      <c r="MS21" s="46">
        <f t="shared" si="1"/>
        <v>233068</v>
      </c>
      <c r="MT21" s="46">
        <f t="shared" si="1"/>
        <v>30823</v>
      </c>
      <c r="MU21" s="48">
        <f t="shared" si="5"/>
        <v>6.0064150531599791</v>
      </c>
    </row>
    <row r="22" spans="1:359" ht="31.5" customHeight="1" x14ac:dyDescent="0.2">
      <c r="A22" s="140"/>
      <c r="B22" s="45" t="s">
        <v>119</v>
      </c>
      <c r="C22" s="46">
        <v>1255752</v>
      </c>
      <c r="D22" s="46">
        <v>35800</v>
      </c>
      <c r="E22" s="46">
        <v>36493</v>
      </c>
      <c r="F22" s="47">
        <v>-693</v>
      </c>
      <c r="G22" s="46">
        <v>1255326</v>
      </c>
      <c r="H22" s="46">
        <v>36018</v>
      </c>
      <c r="I22" s="46">
        <v>36444</v>
      </c>
      <c r="J22" s="47">
        <v>-426</v>
      </c>
      <c r="K22" s="48">
        <v>-3.3923894166946411E-2</v>
      </c>
      <c r="L22" s="46">
        <v>1225762</v>
      </c>
      <c r="M22" s="46">
        <v>31530</v>
      </c>
      <c r="N22" s="46">
        <v>61094</v>
      </c>
      <c r="O22" s="46">
        <v>-29564</v>
      </c>
      <c r="P22" s="48">
        <v>-2.3550853729248047</v>
      </c>
      <c r="Q22" s="46">
        <v>1196187</v>
      </c>
      <c r="R22" s="46">
        <v>16169</v>
      </c>
      <c r="S22" s="46">
        <v>45744</v>
      </c>
      <c r="T22" s="46">
        <v>-29575</v>
      </c>
      <c r="U22" s="48">
        <v>-2.4127848148345947</v>
      </c>
      <c r="V22" s="46">
        <v>1186886</v>
      </c>
      <c r="W22" s="46">
        <v>19053</v>
      </c>
      <c r="X22" s="46">
        <v>28354</v>
      </c>
      <c r="Y22" s="46">
        <v>-9301</v>
      </c>
      <c r="Z22" s="48">
        <v>-0.77755403518676758</v>
      </c>
      <c r="AA22" s="46">
        <v>1182090</v>
      </c>
      <c r="AB22" s="46">
        <v>19676</v>
      </c>
      <c r="AC22" s="46">
        <v>24472</v>
      </c>
      <c r="AD22" s="46">
        <v>-4796</v>
      </c>
      <c r="AE22" s="48">
        <v>-0.40408262610435486</v>
      </c>
      <c r="AF22" s="46">
        <v>1187339</v>
      </c>
      <c r="AG22" s="46">
        <v>31095</v>
      </c>
      <c r="AH22" s="46">
        <v>25846</v>
      </c>
      <c r="AI22" s="46">
        <v>5249</v>
      </c>
      <c r="AJ22" s="48">
        <v>0.44404402375221252</v>
      </c>
      <c r="AK22" s="46">
        <v>1199200</v>
      </c>
      <c r="AL22" s="46">
        <v>40553</v>
      </c>
      <c r="AM22" s="46">
        <v>28692</v>
      </c>
      <c r="AN22" s="46">
        <v>11861</v>
      </c>
      <c r="AO22" s="48">
        <v>0.99895650148391724</v>
      </c>
      <c r="AP22" s="46">
        <v>1222984</v>
      </c>
      <c r="AQ22" s="46">
        <v>51380</v>
      </c>
      <c r="AR22" s="46">
        <v>27596</v>
      </c>
      <c r="AS22" s="46">
        <v>23784</v>
      </c>
      <c r="AT22" s="48">
        <v>1.9833222627639771</v>
      </c>
      <c r="AU22" s="46">
        <v>1236381</v>
      </c>
      <c r="AV22" s="46">
        <v>44017</v>
      </c>
      <c r="AW22" s="46">
        <v>30620</v>
      </c>
      <c r="AX22" s="46">
        <v>13397</v>
      </c>
      <c r="AY22" s="48">
        <v>1.0954353809356689</v>
      </c>
      <c r="AZ22" s="46">
        <v>1250437</v>
      </c>
      <c r="BA22" s="46">
        <v>43987</v>
      </c>
      <c r="BB22" s="46">
        <v>29931</v>
      </c>
      <c r="BC22" s="46">
        <v>14056</v>
      </c>
      <c r="BD22" s="48">
        <v>1.1368663311004639</v>
      </c>
      <c r="BE22" s="46">
        <v>1246598</v>
      </c>
      <c r="BF22" s="46">
        <v>35051</v>
      </c>
      <c r="BG22" s="46">
        <v>38890</v>
      </c>
      <c r="BH22" s="46">
        <v>-3839</v>
      </c>
      <c r="BI22" s="48">
        <v>-0.30701267719268799</v>
      </c>
      <c r="BJ22" s="46">
        <v>1249164</v>
      </c>
      <c r="BK22" s="46">
        <v>42629</v>
      </c>
      <c r="BL22" s="46">
        <v>40063</v>
      </c>
      <c r="BM22" s="46">
        <v>2566</v>
      </c>
      <c r="BN22" s="48">
        <v>0.20584021508693695</v>
      </c>
      <c r="BO22" s="46">
        <v>1251644</v>
      </c>
      <c r="BP22" s="46">
        <v>45485</v>
      </c>
      <c r="BQ22" s="46">
        <v>43005</v>
      </c>
      <c r="BR22" s="46">
        <v>2480</v>
      </c>
      <c r="BS22" s="48">
        <v>0.19853277504444122</v>
      </c>
      <c r="BT22" s="46">
        <v>1249126</v>
      </c>
      <c r="BU22" s="46">
        <v>41504</v>
      </c>
      <c r="BV22" s="46">
        <v>44022</v>
      </c>
      <c r="BW22" s="46">
        <v>-2518</v>
      </c>
      <c r="BX22" s="48">
        <v>-0.20117542147636414</v>
      </c>
      <c r="BY22" s="46">
        <v>1253202</v>
      </c>
      <c r="BZ22" s="46">
        <v>37596</v>
      </c>
      <c r="CA22" s="46">
        <v>33520</v>
      </c>
      <c r="CB22" s="46">
        <v>4076</v>
      </c>
      <c r="CC22" s="48">
        <v>0.32630816102027893</v>
      </c>
      <c r="CD22" s="46">
        <v>1261206</v>
      </c>
      <c r="CE22" s="46">
        <v>39103</v>
      </c>
      <c r="CF22" s="46">
        <v>31099</v>
      </c>
      <c r="CG22" s="46">
        <v>8004</v>
      </c>
      <c r="CH22" s="48">
        <v>0.6386839747428894</v>
      </c>
      <c r="CI22" s="46">
        <v>1268577</v>
      </c>
      <c r="CJ22" s="46">
        <v>38230</v>
      </c>
      <c r="CK22" s="46">
        <v>30859</v>
      </c>
      <c r="CL22" s="46">
        <v>7371</v>
      </c>
      <c r="CM22" s="48">
        <v>0.58444058895111084</v>
      </c>
      <c r="CN22" s="46">
        <v>1277867</v>
      </c>
      <c r="CO22" s="46">
        <v>41600</v>
      </c>
      <c r="CP22" s="46">
        <v>32310</v>
      </c>
      <c r="CQ22" s="46">
        <v>9290</v>
      </c>
      <c r="CR22" s="48">
        <v>0.73231661319732666</v>
      </c>
      <c r="CS22" s="46">
        <v>1296213</v>
      </c>
      <c r="CT22" s="46">
        <v>52249</v>
      </c>
      <c r="CU22" s="46">
        <v>33903</v>
      </c>
      <c r="CV22" s="46">
        <v>18346</v>
      </c>
      <c r="CW22" s="48">
        <v>1.435673713684082</v>
      </c>
      <c r="CX22" s="46">
        <v>1325101</v>
      </c>
      <c r="CY22" s="46">
        <v>65371</v>
      </c>
      <c r="CZ22" s="46">
        <v>36483</v>
      </c>
      <c r="DA22" s="46">
        <v>28888</v>
      </c>
      <c r="DB22" s="48">
        <v>2.2286460399627686</v>
      </c>
      <c r="DC22" s="46">
        <v>1337334</v>
      </c>
      <c r="DD22" s="46">
        <v>48628</v>
      </c>
      <c r="DE22" s="46">
        <v>36395</v>
      </c>
      <c r="DF22" s="46">
        <v>12233</v>
      </c>
      <c r="DG22" s="48">
        <v>0.92317491769790649</v>
      </c>
      <c r="DH22" s="46">
        <v>1348600</v>
      </c>
      <c r="DI22" s="46">
        <v>48553</v>
      </c>
      <c r="DJ22" s="46">
        <v>37287</v>
      </c>
      <c r="DK22" s="46">
        <v>11266</v>
      </c>
      <c r="DL22" s="48">
        <v>0.84242230653762817</v>
      </c>
      <c r="DM22" s="46">
        <v>1342257</v>
      </c>
      <c r="DN22" s="46">
        <v>36648</v>
      </c>
      <c r="DO22" s="46">
        <v>42991</v>
      </c>
      <c r="DP22" s="46">
        <v>-6343</v>
      </c>
      <c r="DQ22" s="48">
        <v>-0.47033962607383728</v>
      </c>
      <c r="DR22" s="46">
        <v>1346358</v>
      </c>
      <c r="DS22" s="46">
        <v>47148</v>
      </c>
      <c r="DT22" s="46">
        <v>43047</v>
      </c>
      <c r="DU22" s="46">
        <v>4101</v>
      </c>
      <c r="DV22" s="48">
        <v>0.30553016066551208</v>
      </c>
      <c r="DW22" s="46">
        <v>1349600</v>
      </c>
      <c r="DX22" s="46">
        <v>47764</v>
      </c>
      <c r="DY22" s="46">
        <v>44522</v>
      </c>
      <c r="DZ22" s="46">
        <v>3242</v>
      </c>
      <c r="EA22" s="48">
        <v>0.24079777300357819</v>
      </c>
      <c r="EB22" s="46">
        <v>1342786</v>
      </c>
      <c r="EC22" s="46">
        <v>45198</v>
      </c>
      <c r="ED22" s="46">
        <v>52012</v>
      </c>
      <c r="EE22" s="46">
        <v>-6814</v>
      </c>
      <c r="EF22" s="48">
        <v>-0.5048903226852417</v>
      </c>
      <c r="EG22" s="46">
        <v>1342678</v>
      </c>
      <c r="EH22" s="46">
        <v>41939</v>
      </c>
      <c r="EI22" s="46">
        <v>42047</v>
      </c>
      <c r="EJ22" s="47">
        <v>-108</v>
      </c>
      <c r="EK22" s="48">
        <v>-8.0429790541529655E-3</v>
      </c>
      <c r="EL22" s="46">
        <v>1349212</v>
      </c>
      <c r="EM22" s="46">
        <v>46111</v>
      </c>
      <c r="EN22" s="46">
        <v>39577</v>
      </c>
      <c r="EO22" s="46">
        <v>6534</v>
      </c>
      <c r="EP22" s="48">
        <v>0.48663938045501709</v>
      </c>
      <c r="EQ22" s="46">
        <v>1356436</v>
      </c>
      <c r="ER22" s="46">
        <v>44404</v>
      </c>
      <c r="ES22" s="46">
        <v>37180</v>
      </c>
      <c r="ET22" s="46">
        <v>7224</v>
      </c>
      <c r="EU22" s="48">
        <v>0.5354236364364624</v>
      </c>
      <c r="EV22" s="46">
        <v>1365829</v>
      </c>
      <c r="EW22" s="46">
        <v>50665</v>
      </c>
      <c r="EX22" s="46">
        <v>41272</v>
      </c>
      <c r="EY22" s="46">
        <v>9393</v>
      </c>
      <c r="EZ22" s="48">
        <v>0.69247645139694214</v>
      </c>
      <c r="FA22" s="46">
        <v>1380824</v>
      </c>
      <c r="FB22" s="46">
        <v>59545</v>
      </c>
      <c r="FC22" s="46">
        <v>44550</v>
      </c>
      <c r="FD22" s="46">
        <v>14995</v>
      </c>
      <c r="FE22" s="48">
        <v>1.0978680849075317</v>
      </c>
      <c r="FF22" s="46">
        <v>1402204</v>
      </c>
      <c r="FG22" s="46">
        <v>60527</v>
      </c>
      <c r="FH22" s="46">
        <v>39147</v>
      </c>
      <c r="FI22" s="46">
        <v>21380</v>
      </c>
      <c r="FJ22" s="48">
        <v>1.5483508110046387</v>
      </c>
      <c r="FK22" s="46">
        <v>1409727</v>
      </c>
      <c r="FL22" s="46">
        <v>47605</v>
      </c>
      <c r="FM22" s="46">
        <v>40082</v>
      </c>
      <c r="FN22" s="46">
        <v>7523</v>
      </c>
      <c r="FO22" s="48">
        <v>0.53651249408721924</v>
      </c>
      <c r="FP22" s="46">
        <v>1417654</v>
      </c>
      <c r="FQ22" s="46">
        <v>47111</v>
      </c>
      <c r="FR22" s="46">
        <v>39184</v>
      </c>
      <c r="FS22" s="46">
        <v>7927</v>
      </c>
      <c r="FT22" s="48">
        <v>0.56230747699737549</v>
      </c>
      <c r="FU22" s="46">
        <v>1405817</v>
      </c>
      <c r="FV22" s="46">
        <v>35548</v>
      </c>
      <c r="FW22" s="46">
        <v>47385</v>
      </c>
      <c r="FX22" s="46">
        <v>-11837</v>
      </c>
      <c r="FY22" s="48">
        <v>-0.83497101068496704</v>
      </c>
      <c r="FZ22" s="46">
        <v>1406939</v>
      </c>
      <c r="GA22" s="46">
        <v>47903</v>
      </c>
      <c r="GB22" s="46">
        <v>46781</v>
      </c>
      <c r="GC22" s="46">
        <v>1122</v>
      </c>
      <c r="GD22" s="48">
        <v>7.9811237752437592E-2</v>
      </c>
      <c r="GE22" s="46">
        <v>1413936</v>
      </c>
      <c r="GF22" s="46">
        <v>48618</v>
      </c>
      <c r="GG22" s="46">
        <v>41621</v>
      </c>
      <c r="GH22" s="46">
        <v>6997</v>
      </c>
      <c r="GI22" s="48">
        <v>0.49732077121734619</v>
      </c>
      <c r="GJ22" s="46">
        <v>1408419</v>
      </c>
      <c r="GK22" s="46">
        <v>47396</v>
      </c>
      <c r="GL22" s="46">
        <v>52913</v>
      </c>
      <c r="GM22" s="46">
        <v>-5517</v>
      </c>
      <c r="GN22" s="48">
        <v>-0.39018738269805908</v>
      </c>
      <c r="GO22" s="46">
        <v>1405702</v>
      </c>
      <c r="GP22" s="46">
        <v>43346</v>
      </c>
      <c r="GQ22" s="46">
        <v>46063</v>
      </c>
      <c r="GR22" s="46">
        <v>-2717</v>
      </c>
      <c r="GS22" s="48">
        <v>-0.19291134178638458</v>
      </c>
      <c r="GT22" s="46">
        <v>1406256</v>
      </c>
      <c r="GU22" s="46">
        <v>48064</v>
      </c>
      <c r="GV22" s="46">
        <v>47510</v>
      </c>
      <c r="GW22" s="47">
        <v>554</v>
      </c>
      <c r="GX22" s="48">
        <v>3.9410915225744247E-2</v>
      </c>
      <c r="GY22" s="46">
        <v>1411781</v>
      </c>
      <c r="GZ22" s="46">
        <v>46873</v>
      </c>
      <c r="HA22" s="46">
        <v>41348</v>
      </c>
      <c r="HB22" s="46">
        <v>5525</v>
      </c>
      <c r="HC22" s="48">
        <v>0.39288720488548279</v>
      </c>
      <c r="HD22" s="46">
        <v>1416178</v>
      </c>
      <c r="HE22" s="46">
        <v>46853</v>
      </c>
      <c r="HF22" s="46">
        <v>42456</v>
      </c>
      <c r="HG22" s="46">
        <v>4397</v>
      </c>
      <c r="HH22" s="48">
        <v>0.31145057082176208</v>
      </c>
      <c r="HI22" s="46">
        <v>1431809</v>
      </c>
      <c r="HJ22" s="46">
        <v>60194</v>
      </c>
      <c r="HK22" s="46">
        <v>44563</v>
      </c>
      <c r="HL22" s="46">
        <v>15631</v>
      </c>
      <c r="HM22" s="48">
        <v>1.1037454605102539</v>
      </c>
      <c r="HN22" s="46">
        <v>1450755</v>
      </c>
      <c r="HO22" s="46">
        <v>59011</v>
      </c>
      <c r="HP22" s="46">
        <v>40065</v>
      </c>
      <c r="HQ22" s="46">
        <v>18946</v>
      </c>
      <c r="HR22" s="48">
        <v>1.3232212066650391</v>
      </c>
      <c r="HS22" s="46">
        <v>1458936</v>
      </c>
      <c r="HT22" s="46">
        <v>50519</v>
      </c>
      <c r="HU22" s="46">
        <v>42338</v>
      </c>
      <c r="HV22" s="46">
        <v>8181</v>
      </c>
      <c r="HW22" s="48">
        <v>0.56391328573226929</v>
      </c>
      <c r="HX22" s="46">
        <v>1466488</v>
      </c>
      <c r="HY22" s="46">
        <v>51226</v>
      </c>
      <c r="HZ22" s="46">
        <v>43674</v>
      </c>
      <c r="IA22" s="46">
        <v>7552</v>
      </c>
      <c r="IB22" s="48">
        <v>0.51763749122619629</v>
      </c>
      <c r="IC22" s="46">
        <v>1456967</v>
      </c>
      <c r="ID22" s="46">
        <v>39891</v>
      </c>
      <c r="IE22" s="46">
        <v>49412</v>
      </c>
      <c r="IF22" s="46">
        <v>-9521</v>
      </c>
      <c r="IG22" s="48">
        <v>-0.64923816919326782</v>
      </c>
      <c r="IH22" s="46">
        <v>1458911</v>
      </c>
      <c r="II22" s="46">
        <v>50977</v>
      </c>
      <c r="IJ22" s="46">
        <v>49033</v>
      </c>
      <c r="IK22" s="46">
        <v>1944</v>
      </c>
      <c r="IL22" s="48">
        <v>0.13342787325382233</v>
      </c>
      <c r="IM22" s="46">
        <v>1461807</v>
      </c>
      <c r="IN22" s="46">
        <v>51619</v>
      </c>
      <c r="IO22" s="46">
        <v>48723</v>
      </c>
      <c r="IP22" s="46">
        <v>2896</v>
      </c>
      <c r="IQ22" s="48">
        <v>0.19850422441959381</v>
      </c>
      <c r="IR22" s="46">
        <v>1463278</v>
      </c>
      <c r="IS22" s="46">
        <v>52869</v>
      </c>
      <c r="IT22" s="46">
        <v>51398</v>
      </c>
      <c r="IU22" s="46">
        <v>1471</v>
      </c>
      <c r="IV22" s="48">
        <v>0.10062888264656067</v>
      </c>
      <c r="IW22" s="46">
        <v>1462352</v>
      </c>
      <c r="IX22" s="46">
        <v>53533</v>
      </c>
      <c r="IY22" s="46">
        <v>54459</v>
      </c>
      <c r="IZ22" s="46">
        <v>-926</v>
      </c>
      <c r="JA22" s="48">
        <v>-6.3282571732997894E-2</v>
      </c>
      <c r="JB22" s="46">
        <v>1467102</v>
      </c>
      <c r="JC22" s="46">
        <v>52843</v>
      </c>
      <c r="JD22" s="46">
        <v>48093</v>
      </c>
      <c r="JE22" s="46">
        <v>4750</v>
      </c>
      <c r="JF22" s="48">
        <v>0.32481920719146729</v>
      </c>
      <c r="JG22" s="46">
        <v>1475259</v>
      </c>
      <c r="JH22" s="46">
        <v>51145</v>
      </c>
      <c r="JI22" s="46">
        <v>42988</v>
      </c>
      <c r="JJ22" s="46">
        <v>8157</v>
      </c>
      <c r="JK22" s="48">
        <v>0.55599403381347656</v>
      </c>
      <c r="JL22" s="46">
        <v>1483081</v>
      </c>
      <c r="JM22" s="46">
        <v>54726</v>
      </c>
      <c r="JN22" s="46">
        <v>46904</v>
      </c>
      <c r="JO22" s="46">
        <v>7822</v>
      </c>
      <c r="JP22" s="48">
        <v>0.53021198511123657</v>
      </c>
      <c r="JQ22" s="46">
        <v>1501495</v>
      </c>
      <c r="JR22" s="46">
        <v>65595</v>
      </c>
      <c r="JS22" s="46">
        <v>47181</v>
      </c>
      <c r="JT22" s="46">
        <v>18414</v>
      </c>
      <c r="JU22" s="48">
        <v>1.2416044473648071</v>
      </c>
      <c r="JV22" s="46">
        <v>1519501</v>
      </c>
      <c r="JW22" s="46">
        <v>62033</v>
      </c>
      <c r="JX22" s="46">
        <v>44027</v>
      </c>
      <c r="JY22" s="46">
        <v>18006</v>
      </c>
      <c r="JZ22" s="48">
        <v>1.1992048025131226</v>
      </c>
      <c r="KA22" s="46">
        <v>1524609</v>
      </c>
      <c r="KB22" s="46">
        <v>54922</v>
      </c>
      <c r="KC22" s="46">
        <v>49814</v>
      </c>
      <c r="KD22" s="46">
        <v>5108</v>
      </c>
      <c r="KE22" s="48">
        <v>0.3361629843711853</v>
      </c>
      <c r="KF22" s="46">
        <v>1530162</v>
      </c>
      <c r="KG22" s="46">
        <v>51052</v>
      </c>
      <c r="KH22" s="46">
        <v>45499</v>
      </c>
      <c r="KI22" s="46">
        <v>5553</v>
      </c>
      <c r="KJ22" s="48">
        <v>0.36422452330589294</v>
      </c>
      <c r="KK22" s="46">
        <v>1516746</v>
      </c>
      <c r="KL22" s="46">
        <v>40613</v>
      </c>
      <c r="KM22" s="46">
        <v>54029</v>
      </c>
      <c r="KN22" s="46">
        <v>-13416</v>
      </c>
      <c r="KO22" s="48">
        <v>-0.87676990032196045</v>
      </c>
      <c r="KP22" s="46">
        <v>1513643</v>
      </c>
      <c r="KQ22" s="46">
        <v>57936</v>
      </c>
      <c r="KR22" s="46">
        <v>61039</v>
      </c>
      <c r="KS22" s="46">
        <v>-3103</v>
      </c>
      <c r="KT22" s="48">
        <v>-0.20458270609378815</v>
      </c>
      <c r="KU22" s="46">
        <v>1522250</v>
      </c>
      <c r="KV22" s="46">
        <v>61566</v>
      </c>
      <c r="KW22" s="46">
        <v>52959</v>
      </c>
      <c r="KX22" s="46">
        <v>8607</v>
      </c>
      <c r="KY22" s="48">
        <v>0.56862813234329224</v>
      </c>
      <c r="KZ22" s="46">
        <v>1519231</v>
      </c>
      <c r="LA22" s="46">
        <v>50424</v>
      </c>
      <c r="LB22" s="46">
        <v>53443</v>
      </c>
      <c r="LC22" s="46">
        <v>-3019</v>
      </c>
      <c r="LD22" s="48">
        <v>-0.19832484424114227</v>
      </c>
      <c r="LE22" s="46">
        <v>1526878</v>
      </c>
      <c r="LF22" s="46">
        <v>60430</v>
      </c>
      <c r="LG22" s="46">
        <v>52783</v>
      </c>
      <c r="LH22" s="46">
        <v>7647</v>
      </c>
      <c r="LI22" s="48">
        <v>0.50334674119949341</v>
      </c>
      <c r="LJ22" s="46">
        <v>1536885</v>
      </c>
      <c r="LK22" s="46">
        <v>59635</v>
      </c>
      <c r="LL22" s="46">
        <v>49628</v>
      </c>
      <c r="LM22" s="46">
        <v>10007</v>
      </c>
      <c r="LN22" s="48">
        <v>0.65538960695266724</v>
      </c>
      <c r="LO22" s="46">
        <v>1542371</v>
      </c>
      <c r="LP22" s="46">
        <v>53825</v>
      </c>
      <c r="LQ22" s="46">
        <v>48339</v>
      </c>
      <c r="LR22" s="46">
        <v>5486</v>
      </c>
      <c r="LS22" s="48">
        <v>0.35695579648017883</v>
      </c>
      <c r="LT22" s="46">
        <v>1549886</v>
      </c>
      <c r="LU22" s="46">
        <v>58550</v>
      </c>
      <c r="LV22" s="46">
        <v>51035</v>
      </c>
      <c r="LW22" s="46">
        <v>7515</v>
      </c>
      <c r="LX22" s="48">
        <v>0.48723685741424561</v>
      </c>
      <c r="LY22" s="46">
        <v>1562663</v>
      </c>
      <c r="LZ22" s="46">
        <v>64953</v>
      </c>
      <c r="MA22" s="46">
        <v>52176</v>
      </c>
      <c r="MB22" s="46">
        <v>12777</v>
      </c>
      <c r="MC22" s="48">
        <v>0.8243831992149353</v>
      </c>
      <c r="MD22" s="46">
        <v>1578417</v>
      </c>
      <c r="ME22" s="46">
        <v>69519</v>
      </c>
      <c r="MF22" s="46">
        <v>53765</v>
      </c>
      <c r="MG22" s="46">
        <v>15754</v>
      </c>
      <c r="MH22" s="48">
        <v>1.0081508159637451</v>
      </c>
      <c r="MI22" s="46">
        <v>1589013</v>
      </c>
      <c r="MJ22" s="46">
        <v>63555</v>
      </c>
      <c r="MK22" s="46">
        <v>52959</v>
      </c>
      <c r="ML22" s="46">
        <v>10596</v>
      </c>
      <c r="MM22" s="48">
        <v>0.67130547761917114</v>
      </c>
      <c r="MN22" s="46">
        <f t="shared" si="2"/>
        <v>600393</v>
      </c>
      <c r="MO22" s="46">
        <f t="shared" si="0"/>
        <v>528126</v>
      </c>
      <c r="MP22" s="46">
        <f t="shared" si="0"/>
        <v>72267</v>
      </c>
      <c r="MQ22" s="48">
        <f t="shared" si="3"/>
        <v>4.7646079172122429</v>
      </c>
      <c r="MR22" s="46">
        <f t="shared" si="4"/>
        <v>692058</v>
      </c>
      <c r="MS22" s="46">
        <f t="shared" si="1"/>
        <v>627654</v>
      </c>
      <c r="MT22" s="46">
        <f t="shared" si="1"/>
        <v>64404</v>
      </c>
      <c r="MU22" s="48">
        <f t="shared" si="5"/>
        <v>4.224296196598603</v>
      </c>
    </row>
    <row r="23" spans="1:359" ht="31.5" customHeight="1" x14ac:dyDescent="0.2">
      <c r="A23" s="140"/>
      <c r="B23" s="45" t="s">
        <v>120</v>
      </c>
      <c r="C23" s="46">
        <v>366800</v>
      </c>
      <c r="D23" s="46">
        <v>9316</v>
      </c>
      <c r="E23" s="46">
        <v>14356</v>
      </c>
      <c r="F23" s="46">
        <v>-5040</v>
      </c>
      <c r="G23" s="46">
        <v>358304</v>
      </c>
      <c r="H23" s="46">
        <v>9746</v>
      </c>
      <c r="I23" s="46">
        <v>18242</v>
      </c>
      <c r="J23" s="46">
        <v>-8496</v>
      </c>
      <c r="K23" s="48">
        <v>-2.3162486553192139</v>
      </c>
      <c r="L23" s="46">
        <v>352116</v>
      </c>
      <c r="M23" s="46">
        <v>8615</v>
      </c>
      <c r="N23" s="46">
        <v>14803</v>
      </c>
      <c r="O23" s="46">
        <v>-6188</v>
      </c>
      <c r="P23" s="48">
        <v>-1.7270251512527466</v>
      </c>
      <c r="Q23" s="46">
        <v>343387</v>
      </c>
      <c r="R23" s="46">
        <v>3366</v>
      </c>
      <c r="S23" s="46">
        <v>12095</v>
      </c>
      <c r="T23" s="46">
        <v>-8729</v>
      </c>
      <c r="U23" s="48">
        <v>-2.4790124893188477</v>
      </c>
      <c r="V23" s="46">
        <v>340279</v>
      </c>
      <c r="W23" s="46">
        <v>5650</v>
      </c>
      <c r="X23" s="46">
        <v>8758</v>
      </c>
      <c r="Y23" s="46">
        <v>-3108</v>
      </c>
      <c r="Z23" s="48">
        <v>-0.9051012396812439</v>
      </c>
      <c r="AA23" s="46">
        <v>340733</v>
      </c>
      <c r="AB23" s="46">
        <v>6197</v>
      </c>
      <c r="AC23" s="46">
        <v>5743</v>
      </c>
      <c r="AD23" s="47">
        <v>454</v>
      </c>
      <c r="AE23" s="48">
        <v>0.13341993093490601</v>
      </c>
      <c r="AF23" s="46">
        <v>342165</v>
      </c>
      <c r="AG23" s="46">
        <v>8089</v>
      </c>
      <c r="AH23" s="46">
        <v>6657</v>
      </c>
      <c r="AI23" s="46">
        <v>1432</v>
      </c>
      <c r="AJ23" s="48">
        <v>0.4202704131603241</v>
      </c>
      <c r="AK23" s="46">
        <v>345545</v>
      </c>
      <c r="AL23" s="46">
        <v>10535</v>
      </c>
      <c r="AM23" s="46">
        <v>7155</v>
      </c>
      <c r="AN23" s="46">
        <v>3380</v>
      </c>
      <c r="AO23" s="48">
        <v>0.98782753944396973</v>
      </c>
      <c r="AP23" s="46">
        <v>364426</v>
      </c>
      <c r="AQ23" s="46">
        <v>26324</v>
      </c>
      <c r="AR23" s="46">
        <v>7443</v>
      </c>
      <c r="AS23" s="46">
        <v>18881</v>
      </c>
      <c r="AT23" s="48">
        <v>5.4641218185424805</v>
      </c>
      <c r="AU23" s="46">
        <v>369167</v>
      </c>
      <c r="AV23" s="46">
        <v>12198</v>
      </c>
      <c r="AW23" s="46">
        <v>7457</v>
      </c>
      <c r="AX23" s="46">
        <v>4741</v>
      </c>
      <c r="AY23" s="48">
        <v>1.3009499311447144</v>
      </c>
      <c r="AZ23" s="46">
        <v>372778</v>
      </c>
      <c r="BA23" s="46">
        <v>10818</v>
      </c>
      <c r="BB23" s="46">
        <v>7207</v>
      </c>
      <c r="BC23" s="46">
        <v>3611</v>
      </c>
      <c r="BD23" s="48">
        <v>0.97814810276031494</v>
      </c>
      <c r="BE23" s="46">
        <v>373566</v>
      </c>
      <c r="BF23" s="46">
        <v>9223</v>
      </c>
      <c r="BG23" s="46">
        <v>8435</v>
      </c>
      <c r="BH23" s="47">
        <v>788</v>
      </c>
      <c r="BI23" s="48">
        <v>0.21138586103916168</v>
      </c>
      <c r="BJ23" s="46">
        <v>373321</v>
      </c>
      <c r="BK23" s="46">
        <v>11771</v>
      </c>
      <c r="BL23" s="46">
        <v>12016</v>
      </c>
      <c r="BM23" s="47">
        <v>-245</v>
      </c>
      <c r="BN23" s="48">
        <v>-6.5584130585193634E-2</v>
      </c>
      <c r="BO23" s="46">
        <v>372888</v>
      </c>
      <c r="BP23" s="46">
        <v>11017</v>
      </c>
      <c r="BQ23" s="46">
        <v>11450</v>
      </c>
      <c r="BR23" s="47">
        <v>-433</v>
      </c>
      <c r="BS23" s="48">
        <v>-0.11598597466945648</v>
      </c>
      <c r="BT23" s="46">
        <v>363946</v>
      </c>
      <c r="BU23" s="46">
        <v>11752</v>
      </c>
      <c r="BV23" s="46">
        <v>20694</v>
      </c>
      <c r="BW23" s="46">
        <v>-8942</v>
      </c>
      <c r="BX23" s="48">
        <v>-2.3980391025543213</v>
      </c>
      <c r="BY23" s="46">
        <v>360382</v>
      </c>
      <c r="BZ23" s="46">
        <v>9975</v>
      </c>
      <c r="CA23" s="46">
        <v>13539</v>
      </c>
      <c r="CB23" s="46">
        <v>-3564</v>
      </c>
      <c r="CC23" s="48">
        <v>-0.97926616668701172</v>
      </c>
      <c r="CD23" s="46">
        <v>363380</v>
      </c>
      <c r="CE23" s="46">
        <v>11383</v>
      </c>
      <c r="CF23" s="46">
        <v>8385</v>
      </c>
      <c r="CG23" s="46">
        <v>2998</v>
      </c>
      <c r="CH23" s="48">
        <v>0.83189505338668823</v>
      </c>
      <c r="CI23" s="46">
        <v>368851</v>
      </c>
      <c r="CJ23" s="46">
        <v>13121</v>
      </c>
      <c r="CK23" s="46">
        <v>7650</v>
      </c>
      <c r="CL23" s="46">
        <v>5471</v>
      </c>
      <c r="CM23" s="48">
        <v>1.5055863857269287</v>
      </c>
      <c r="CN23" s="46">
        <v>373205</v>
      </c>
      <c r="CO23" s="46">
        <v>13727</v>
      </c>
      <c r="CP23" s="46">
        <v>9373</v>
      </c>
      <c r="CQ23" s="46">
        <v>4354</v>
      </c>
      <c r="CR23" s="48">
        <v>1.1804224252700806</v>
      </c>
      <c r="CS23" s="46">
        <v>379089</v>
      </c>
      <c r="CT23" s="46">
        <v>15834</v>
      </c>
      <c r="CU23" s="46">
        <v>9950</v>
      </c>
      <c r="CV23" s="46">
        <v>5884</v>
      </c>
      <c r="CW23" s="48">
        <v>1.5766134262084961</v>
      </c>
      <c r="CX23" s="46">
        <v>396597</v>
      </c>
      <c r="CY23" s="46">
        <v>27409</v>
      </c>
      <c r="CZ23" s="46">
        <v>9901</v>
      </c>
      <c r="DA23" s="46">
        <v>17508</v>
      </c>
      <c r="DB23" s="48">
        <v>4.6184406280517578</v>
      </c>
      <c r="DC23" s="46">
        <v>400564</v>
      </c>
      <c r="DD23" s="46">
        <v>13872</v>
      </c>
      <c r="DE23" s="46">
        <v>9905</v>
      </c>
      <c r="DF23" s="46">
        <v>3967</v>
      </c>
      <c r="DG23" s="48">
        <v>1.0002597570419312</v>
      </c>
      <c r="DH23" s="46">
        <v>404291</v>
      </c>
      <c r="DI23" s="46">
        <v>13363</v>
      </c>
      <c r="DJ23" s="46">
        <v>9636</v>
      </c>
      <c r="DK23" s="46">
        <v>3727</v>
      </c>
      <c r="DL23" s="48">
        <v>0.93043810129165649</v>
      </c>
      <c r="DM23" s="46">
        <v>404725</v>
      </c>
      <c r="DN23" s="46">
        <v>10889</v>
      </c>
      <c r="DO23" s="46">
        <v>10455</v>
      </c>
      <c r="DP23" s="47">
        <v>434</v>
      </c>
      <c r="DQ23" s="48">
        <v>0.10734841972589493</v>
      </c>
      <c r="DR23" s="46">
        <v>404676</v>
      </c>
      <c r="DS23" s="46">
        <v>12619</v>
      </c>
      <c r="DT23" s="46">
        <v>12668</v>
      </c>
      <c r="DU23" s="47">
        <v>-49</v>
      </c>
      <c r="DV23" s="48">
        <v>-1.2106985785067081E-2</v>
      </c>
      <c r="DW23" s="46">
        <v>404639</v>
      </c>
      <c r="DX23" s="46">
        <v>13896</v>
      </c>
      <c r="DY23" s="46">
        <v>13933</v>
      </c>
      <c r="DZ23" s="47">
        <v>-37</v>
      </c>
      <c r="EA23" s="48">
        <v>-9.1431168839335442E-3</v>
      </c>
      <c r="EB23" s="46">
        <v>391773</v>
      </c>
      <c r="EC23" s="46">
        <v>12643</v>
      </c>
      <c r="ED23" s="46">
        <v>25509</v>
      </c>
      <c r="EE23" s="46">
        <v>-12866</v>
      </c>
      <c r="EF23" s="48">
        <v>-3.1796243190765381</v>
      </c>
      <c r="EG23" s="46">
        <v>391706</v>
      </c>
      <c r="EH23" s="46">
        <v>13689</v>
      </c>
      <c r="EI23" s="46">
        <v>13756</v>
      </c>
      <c r="EJ23" s="47">
        <v>-67</v>
      </c>
      <c r="EK23" s="48">
        <v>-1.7101740464568138E-2</v>
      </c>
      <c r="EL23" s="46">
        <v>395213</v>
      </c>
      <c r="EM23" s="46">
        <v>15639</v>
      </c>
      <c r="EN23" s="46">
        <v>12132</v>
      </c>
      <c r="EO23" s="46">
        <v>3507</v>
      </c>
      <c r="EP23" s="48">
        <v>0.89531433582305908</v>
      </c>
      <c r="EQ23" s="46">
        <v>398836</v>
      </c>
      <c r="ER23" s="46">
        <v>13929</v>
      </c>
      <c r="ES23" s="46">
        <v>10306</v>
      </c>
      <c r="ET23" s="46">
        <v>3623</v>
      </c>
      <c r="EU23" s="48">
        <v>0.91672086715698242</v>
      </c>
      <c r="EV23" s="46">
        <v>400991</v>
      </c>
      <c r="EW23" s="46">
        <v>13283</v>
      </c>
      <c r="EX23" s="46">
        <v>11128</v>
      </c>
      <c r="EY23" s="46">
        <v>2155</v>
      </c>
      <c r="EZ23" s="48">
        <v>0.54032236337661743</v>
      </c>
      <c r="FA23" s="46">
        <v>405539</v>
      </c>
      <c r="FB23" s="46">
        <v>16781</v>
      </c>
      <c r="FC23" s="46">
        <v>12233</v>
      </c>
      <c r="FD23" s="46">
        <v>4548</v>
      </c>
      <c r="FE23" s="48">
        <v>1.1341900825500488</v>
      </c>
      <c r="FF23" s="46">
        <v>421356</v>
      </c>
      <c r="FG23" s="46">
        <v>27279</v>
      </c>
      <c r="FH23" s="46">
        <v>11462</v>
      </c>
      <c r="FI23" s="46">
        <v>15817</v>
      </c>
      <c r="FJ23" s="48">
        <v>3.9002413749694824</v>
      </c>
      <c r="FK23" s="46">
        <v>426053</v>
      </c>
      <c r="FL23" s="46">
        <v>16056</v>
      </c>
      <c r="FM23" s="46">
        <v>11359</v>
      </c>
      <c r="FN23" s="46">
        <v>4697</v>
      </c>
      <c r="FO23" s="48">
        <v>1.1147342920303345</v>
      </c>
      <c r="FP23" s="46">
        <v>428887</v>
      </c>
      <c r="FQ23" s="46">
        <v>14010</v>
      </c>
      <c r="FR23" s="46">
        <v>11176</v>
      </c>
      <c r="FS23" s="46">
        <v>2834</v>
      </c>
      <c r="FT23" s="48">
        <v>0.66517543792724609</v>
      </c>
      <c r="FU23" s="46">
        <v>424105</v>
      </c>
      <c r="FV23" s="46">
        <v>10200</v>
      </c>
      <c r="FW23" s="46">
        <v>14982</v>
      </c>
      <c r="FX23" s="46">
        <v>-4782</v>
      </c>
      <c r="FY23" s="48">
        <v>-1.1149790287017822</v>
      </c>
      <c r="FZ23" s="46">
        <v>424060</v>
      </c>
      <c r="GA23" s="46">
        <v>14822</v>
      </c>
      <c r="GB23" s="46">
        <v>14867</v>
      </c>
      <c r="GC23" s="47">
        <v>-45</v>
      </c>
      <c r="GD23" s="48">
        <v>-1.0610579513013363E-2</v>
      </c>
      <c r="GE23" s="46">
        <v>425420</v>
      </c>
      <c r="GF23" s="46">
        <v>13761</v>
      </c>
      <c r="GG23" s="46">
        <v>12401</v>
      </c>
      <c r="GH23" s="46">
        <v>1360</v>
      </c>
      <c r="GI23" s="48">
        <v>0.32070934772491455</v>
      </c>
      <c r="GJ23" s="46">
        <v>426895</v>
      </c>
      <c r="GK23" s="46">
        <v>16929</v>
      </c>
      <c r="GL23" s="46">
        <v>15454</v>
      </c>
      <c r="GM23" s="46">
        <v>1475</v>
      </c>
      <c r="GN23" s="48">
        <v>0.34671619534492493</v>
      </c>
      <c r="GO23" s="46">
        <v>422914</v>
      </c>
      <c r="GP23" s="46">
        <v>12795</v>
      </c>
      <c r="GQ23" s="46">
        <v>16776</v>
      </c>
      <c r="GR23" s="46">
        <v>-3981</v>
      </c>
      <c r="GS23" s="48">
        <v>-0.93254780769348145</v>
      </c>
      <c r="GT23" s="46">
        <v>415098</v>
      </c>
      <c r="GU23" s="46">
        <v>14121</v>
      </c>
      <c r="GV23" s="46">
        <v>21937</v>
      </c>
      <c r="GW23" s="46">
        <v>-7816</v>
      </c>
      <c r="GX23" s="48">
        <v>-1.8481298685073853</v>
      </c>
      <c r="GY23" s="46">
        <v>416867</v>
      </c>
      <c r="GZ23" s="46">
        <v>14161</v>
      </c>
      <c r="HA23" s="46">
        <v>12392</v>
      </c>
      <c r="HB23" s="46">
        <v>1769</v>
      </c>
      <c r="HC23" s="48">
        <v>0.4261644184589386</v>
      </c>
      <c r="HD23" s="46">
        <v>419245</v>
      </c>
      <c r="HE23" s="46">
        <v>14164</v>
      </c>
      <c r="HF23" s="46">
        <v>11786</v>
      </c>
      <c r="HG23" s="46">
        <v>2378</v>
      </c>
      <c r="HH23" s="48">
        <v>0.570445716381073</v>
      </c>
      <c r="HI23" s="46">
        <v>422912</v>
      </c>
      <c r="HJ23" s="46">
        <v>17278</v>
      </c>
      <c r="HK23" s="46">
        <v>13611</v>
      </c>
      <c r="HL23" s="46">
        <v>3667</v>
      </c>
      <c r="HM23" s="48">
        <v>0.87466758489608765</v>
      </c>
      <c r="HN23" s="46">
        <v>439058</v>
      </c>
      <c r="HO23" s="46">
        <v>27881</v>
      </c>
      <c r="HP23" s="46">
        <v>11735</v>
      </c>
      <c r="HQ23" s="46">
        <v>16146</v>
      </c>
      <c r="HR23" s="48">
        <v>3.8178155422210693</v>
      </c>
      <c r="HS23" s="46">
        <v>443566</v>
      </c>
      <c r="HT23" s="46">
        <v>16234</v>
      </c>
      <c r="HU23" s="46">
        <v>11726</v>
      </c>
      <c r="HV23" s="46">
        <v>4508</v>
      </c>
      <c r="HW23" s="48">
        <v>1.0267436504364014</v>
      </c>
      <c r="HX23" s="46">
        <v>446298</v>
      </c>
      <c r="HY23" s="46">
        <v>14862</v>
      </c>
      <c r="HZ23" s="46">
        <v>12130</v>
      </c>
      <c r="IA23" s="46">
        <v>2732</v>
      </c>
      <c r="IB23" s="48">
        <v>0.6159173846244812</v>
      </c>
      <c r="IC23" s="46">
        <v>446202</v>
      </c>
      <c r="ID23" s="46">
        <v>11179</v>
      </c>
      <c r="IE23" s="46">
        <v>11275</v>
      </c>
      <c r="IF23" s="47">
        <v>-96</v>
      </c>
      <c r="IG23" s="48">
        <v>-2.15102918446064E-2</v>
      </c>
      <c r="IH23" s="46">
        <v>447143</v>
      </c>
      <c r="II23" s="46">
        <v>14959</v>
      </c>
      <c r="IJ23" s="46">
        <v>14018</v>
      </c>
      <c r="IK23" s="47">
        <v>941</v>
      </c>
      <c r="IL23" s="48">
        <v>0.21089103817939758</v>
      </c>
      <c r="IM23" s="46">
        <v>444222</v>
      </c>
      <c r="IN23" s="46">
        <v>13426</v>
      </c>
      <c r="IO23" s="46">
        <v>16347</v>
      </c>
      <c r="IP23" s="47">
        <v>-2921</v>
      </c>
      <c r="IQ23" s="48">
        <v>-0.6532585620880127</v>
      </c>
      <c r="IR23" s="46">
        <v>434697</v>
      </c>
      <c r="IS23" s="46">
        <v>15197</v>
      </c>
      <c r="IT23" s="46">
        <v>24722</v>
      </c>
      <c r="IU23" s="47">
        <v>-9525</v>
      </c>
      <c r="IV23" s="48">
        <v>-2.1441981792449951</v>
      </c>
      <c r="IW23" s="46">
        <v>432923</v>
      </c>
      <c r="IX23" s="46">
        <v>16056</v>
      </c>
      <c r="IY23" s="46">
        <v>17830</v>
      </c>
      <c r="IZ23" s="47">
        <v>-1774</v>
      </c>
      <c r="JA23" s="48">
        <v>-0.40810036659240723</v>
      </c>
      <c r="JB23" s="46">
        <v>435316</v>
      </c>
      <c r="JC23" s="46">
        <v>15795</v>
      </c>
      <c r="JD23" s="46">
        <v>13402</v>
      </c>
      <c r="JE23" s="47">
        <v>2393</v>
      </c>
      <c r="JF23" s="48">
        <v>0.55275416374206543</v>
      </c>
      <c r="JG23" s="46">
        <v>439722</v>
      </c>
      <c r="JH23" s="46">
        <v>16505</v>
      </c>
      <c r="JI23" s="46">
        <v>12099</v>
      </c>
      <c r="JJ23" s="47">
        <v>4406</v>
      </c>
      <c r="JK23" s="48">
        <v>1.0121383666992188</v>
      </c>
      <c r="JL23" s="46">
        <v>442829</v>
      </c>
      <c r="JM23" s="46">
        <v>16980</v>
      </c>
      <c r="JN23" s="46">
        <v>13873</v>
      </c>
      <c r="JO23" s="47">
        <v>3107</v>
      </c>
      <c r="JP23" s="48">
        <v>0.70658278465270996</v>
      </c>
      <c r="JQ23" s="46">
        <v>448456</v>
      </c>
      <c r="JR23" s="46">
        <v>21144</v>
      </c>
      <c r="JS23" s="46">
        <v>15517</v>
      </c>
      <c r="JT23" s="47">
        <v>5627</v>
      </c>
      <c r="JU23" s="48">
        <v>1.2706936597824097</v>
      </c>
      <c r="JV23" s="46">
        <v>464471</v>
      </c>
      <c r="JW23" s="46">
        <v>29850</v>
      </c>
      <c r="JX23" s="46">
        <v>13835</v>
      </c>
      <c r="JY23" s="47">
        <v>16015</v>
      </c>
      <c r="JZ23" s="48">
        <v>3.5711419582366943</v>
      </c>
      <c r="KA23" s="46">
        <v>468486</v>
      </c>
      <c r="KB23" s="46">
        <v>18685</v>
      </c>
      <c r="KC23" s="46">
        <v>14670</v>
      </c>
      <c r="KD23" s="47">
        <v>4015</v>
      </c>
      <c r="KE23" s="48">
        <v>0.86442428827285767</v>
      </c>
      <c r="KF23" s="46">
        <v>470247</v>
      </c>
      <c r="KG23" s="46">
        <v>15472</v>
      </c>
      <c r="KH23" s="46">
        <v>13711</v>
      </c>
      <c r="KI23" s="47">
        <v>1761</v>
      </c>
      <c r="KJ23" s="48">
        <v>0.37589171528816223</v>
      </c>
      <c r="KK23" s="46">
        <v>466243</v>
      </c>
      <c r="KL23" s="46">
        <v>11525</v>
      </c>
      <c r="KM23" s="46">
        <v>15529</v>
      </c>
      <c r="KN23" s="47">
        <v>-4004</v>
      </c>
      <c r="KO23" s="48">
        <v>-0.85146743059158325</v>
      </c>
      <c r="KP23" s="46">
        <v>465640</v>
      </c>
      <c r="KQ23" s="46">
        <v>16471</v>
      </c>
      <c r="KR23" s="46">
        <v>17074</v>
      </c>
      <c r="KS23" s="47">
        <v>-603</v>
      </c>
      <c r="KT23" s="48">
        <v>-0.12933169305324554</v>
      </c>
      <c r="KU23" s="46">
        <v>462321</v>
      </c>
      <c r="KV23" s="46">
        <v>18810</v>
      </c>
      <c r="KW23" s="46">
        <v>22129</v>
      </c>
      <c r="KX23" s="47">
        <v>-3319</v>
      </c>
      <c r="KY23" s="48">
        <v>-0.71278238296508789</v>
      </c>
      <c r="KZ23" s="46">
        <v>454398</v>
      </c>
      <c r="LA23" s="46">
        <v>14793</v>
      </c>
      <c r="LB23" s="46">
        <v>22716</v>
      </c>
      <c r="LC23" s="47">
        <v>-7923</v>
      </c>
      <c r="LD23" s="48">
        <v>-1.7137444019317627</v>
      </c>
      <c r="LE23" s="46">
        <v>454700</v>
      </c>
      <c r="LF23" s="46">
        <v>17704</v>
      </c>
      <c r="LG23" s="46">
        <v>17402</v>
      </c>
      <c r="LH23" s="47">
        <v>302</v>
      </c>
      <c r="LI23" s="48">
        <v>6.6461563110351563E-2</v>
      </c>
      <c r="LJ23" s="46">
        <v>455308</v>
      </c>
      <c r="LK23" s="46">
        <v>16355</v>
      </c>
      <c r="LL23" s="46">
        <v>15747</v>
      </c>
      <c r="LM23" s="47">
        <v>608</v>
      </c>
      <c r="LN23" s="48">
        <v>0.13371454179286957</v>
      </c>
      <c r="LO23" s="46">
        <v>457544</v>
      </c>
      <c r="LP23" s="46">
        <v>15198</v>
      </c>
      <c r="LQ23" s="46">
        <v>12962</v>
      </c>
      <c r="LR23" s="47">
        <v>2236</v>
      </c>
      <c r="LS23" s="48">
        <v>0.4910961389541626</v>
      </c>
      <c r="LT23" s="46">
        <v>460819</v>
      </c>
      <c r="LU23" s="46">
        <v>17747</v>
      </c>
      <c r="LV23" s="46">
        <v>14472</v>
      </c>
      <c r="LW23" s="47">
        <v>3275</v>
      </c>
      <c r="LX23" s="48">
        <v>0.7157781720161438</v>
      </c>
      <c r="LY23" s="46">
        <v>463677</v>
      </c>
      <c r="LZ23" s="46">
        <v>18728</v>
      </c>
      <c r="MA23" s="46">
        <v>15870</v>
      </c>
      <c r="MB23" s="47">
        <v>2858</v>
      </c>
      <c r="MC23" s="48">
        <v>0.62020009756088257</v>
      </c>
      <c r="MD23" s="46">
        <v>477933</v>
      </c>
      <c r="ME23" s="46">
        <v>28236</v>
      </c>
      <c r="MF23" s="46">
        <v>13980</v>
      </c>
      <c r="MG23" s="47">
        <v>14256</v>
      </c>
      <c r="MH23" s="48">
        <v>3.0745539665222168</v>
      </c>
      <c r="MI23" s="46">
        <v>482590</v>
      </c>
      <c r="MJ23" s="46">
        <v>19504</v>
      </c>
      <c r="MK23" s="46">
        <v>14847</v>
      </c>
      <c r="ML23" s="47">
        <v>4657</v>
      </c>
      <c r="MM23" s="48">
        <v>0.97440433502197266</v>
      </c>
      <c r="MN23" s="46">
        <f t="shared" si="2"/>
        <v>183546</v>
      </c>
      <c r="MO23" s="46">
        <f t="shared" si="2"/>
        <v>167199</v>
      </c>
      <c r="MP23" s="47">
        <f t="shared" si="2"/>
        <v>16347</v>
      </c>
      <c r="MQ23" s="48">
        <f t="shared" si="3"/>
        <v>3.506111619906358</v>
      </c>
      <c r="MR23" s="46">
        <f t="shared" si="4"/>
        <v>210543</v>
      </c>
      <c r="MS23" s="46">
        <f t="shared" si="4"/>
        <v>196439</v>
      </c>
      <c r="MT23" s="47">
        <f t="shared" si="4"/>
        <v>14104</v>
      </c>
      <c r="MU23" s="48">
        <f t="shared" si="5"/>
        <v>3.0105488744594289</v>
      </c>
    </row>
    <row r="24" spans="1:359" ht="31.5" customHeight="1" x14ac:dyDescent="0.2">
      <c r="A24" s="140"/>
      <c r="B24" s="45" t="s">
        <v>121</v>
      </c>
      <c r="C24" s="46">
        <v>291197</v>
      </c>
      <c r="D24" s="46">
        <v>8067</v>
      </c>
      <c r="E24" s="46">
        <v>7895</v>
      </c>
      <c r="F24" s="47">
        <v>172</v>
      </c>
      <c r="G24" s="46">
        <v>289279</v>
      </c>
      <c r="H24" s="46">
        <v>7529</v>
      </c>
      <c r="I24" s="46">
        <v>9447</v>
      </c>
      <c r="J24" s="46">
        <v>-1918</v>
      </c>
      <c r="K24" s="48">
        <v>-0.6586606502532959</v>
      </c>
      <c r="L24" s="46">
        <v>286296</v>
      </c>
      <c r="M24" s="46">
        <v>6250</v>
      </c>
      <c r="N24" s="46">
        <v>9233</v>
      </c>
      <c r="O24" s="46">
        <v>-2983</v>
      </c>
      <c r="P24" s="48">
        <v>-1.0311844348907471</v>
      </c>
      <c r="Q24" s="46">
        <v>280851</v>
      </c>
      <c r="R24" s="46">
        <v>2800</v>
      </c>
      <c r="S24" s="46">
        <v>8245</v>
      </c>
      <c r="T24" s="46">
        <v>-5445</v>
      </c>
      <c r="U24" s="48">
        <v>-1.901877760887146</v>
      </c>
      <c r="V24" s="46">
        <v>276908</v>
      </c>
      <c r="W24" s="46">
        <v>2912</v>
      </c>
      <c r="X24" s="46">
        <v>6855</v>
      </c>
      <c r="Y24" s="46">
        <v>-3943</v>
      </c>
      <c r="Z24" s="48">
        <v>-1.4039472341537476</v>
      </c>
      <c r="AA24" s="46">
        <v>275872</v>
      </c>
      <c r="AB24" s="46">
        <v>4553</v>
      </c>
      <c r="AC24" s="46">
        <v>5589</v>
      </c>
      <c r="AD24" s="46">
        <v>-1036</v>
      </c>
      <c r="AE24" s="48">
        <v>-0.3741314709186554</v>
      </c>
      <c r="AF24" s="46">
        <v>274837</v>
      </c>
      <c r="AG24" s="46">
        <v>5048</v>
      </c>
      <c r="AH24" s="46">
        <v>6083</v>
      </c>
      <c r="AI24" s="46">
        <v>-1035</v>
      </c>
      <c r="AJ24" s="48">
        <v>-0.37517398595809937</v>
      </c>
      <c r="AK24" s="46">
        <v>275469</v>
      </c>
      <c r="AL24" s="46">
        <v>6105</v>
      </c>
      <c r="AM24" s="46">
        <v>5473</v>
      </c>
      <c r="AN24" s="47">
        <v>632</v>
      </c>
      <c r="AO24" s="48">
        <v>0.22995448112487793</v>
      </c>
      <c r="AP24" s="46">
        <v>279074</v>
      </c>
      <c r="AQ24" s="46">
        <v>9558</v>
      </c>
      <c r="AR24" s="46">
        <v>5953</v>
      </c>
      <c r="AS24" s="46">
        <v>3605</v>
      </c>
      <c r="AT24" s="48">
        <v>1.3086771965026855</v>
      </c>
      <c r="AU24" s="46">
        <v>282825</v>
      </c>
      <c r="AV24" s="46">
        <v>9755</v>
      </c>
      <c r="AW24" s="46">
        <v>6004</v>
      </c>
      <c r="AX24" s="46">
        <v>3751</v>
      </c>
      <c r="AY24" s="48">
        <v>1.3440879583358765</v>
      </c>
      <c r="AZ24" s="46">
        <v>285613</v>
      </c>
      <c r="BA24" s="46">
        <v>8418</v>
      </c>
      <c r="BB24" s="46">
        <v>5630</v>
      </c>
      <c r="BC24" s="46">
        <v>2788</v>
      </c>
      <c r="BD24" s="48">
        <v>0.98576855659484863</v>
      </c>
      <c r="BE24" s="46">
        <v>286116</v>
      </c>
      <c r="BF24" s="46">
        <v>7352</v>
      </c>
      <c r="BG24" s="46">
        <v>6849</v>
      </c>
      <c r="BH24" s="47">
        <v>503</v>
      </c>
      <c r="BI24" s="48">
        <v>0.17611242830753326</v>
      </c>
      <c r="BJ24" s="46">
        <v>286774</v>
      </c>
      <c r="BK24" s="46">
        <v>8981</v>
      </c>
      <c r="BL24" s="46">
        <v>8323</v>
      </c>
      <c r="BM24" s="47">
        <v>658</v>
      </c>
      <c r="BN24" s="48">
        <v>0.22997665405273438</v>
      </c>
      <c r="BO24" s="46">
        <v>287289</v>
      </c>
      <c r="BP24" s="46">
        <v>8816</v>
      </c>
      <c r="BQ24" s="46">
        <v>8301</v>
      </c>
      <c r="BR24" s="47">
        <v>515</v>
      </c>
      <c r="BS24" s="48">
        <v>0.17958392202854156</v>
      </c>
      <c r="BT24" s="46">
        <v>285853</v>
      </c>
      <c r="BU24" s="46">
        <v>8840</v>
      </c>
      <c r="BV24" s="46">
        <v>10276</v>
      </c>
      <c r="BW24" s="46">
        <v>-1436</v>
      </c>
      <c r="BX24" s="48">
        <v>-0.49984511733055115</v>
      </c>
      <c r="BY24" s="46">
        <v>285657</v>
      </c>
      <c r="BZ24" s="46">
        <v>7235</v>
      </c>
      <c r="CA24" s="46">
        <v>7431</v>
      </c>
      <c r="CB24" s="47">
        <v>-196</v>
      </c>
      <c r="CC24" s="48">
        <v>-6.8566709756851196E-2</v>
      </c>
      <c r="CD24" s="46">
        <v>286142</v>
      </c>
      <c r="CE24" s="46">
        <v>7359</v>
      </c>
      <c r="CF24" s="46">
        <v>6874</v>
      </c>
      <c r="CG24" s="47">
        <v>485</v>
      </c>
      <c r="CH24" s="48">
        <v>0.16978403925895691</v>
      </c>
      <c r="CI24" s="46">
        <v>287765</v>
      </c>
      <c r="CJ24" s="46">
        <v>8124</v>
      </c>
      <c r="CK24" s="46">
        <v>6501</v>
      </c>
      <c r="CL24" s="46">
        <v>1623</v>
      </c>
      <c r="CM24" s="48">
        <v>0.56720089912414551</v>
      </c>
      <c r="CN24" s="46">
        <v>289353</v>
      </c>
      <c r="CO24" s="46">
        <v>7986</v>
      </c>
      <c r="CP24" s="46">
        <v>6398</v>
      </c>
      <c r="CQ24" s="46">
        <v>1588</v>
      </c>
      <c r="CR24" s="48">
        <v>0.55183917284011841</v>
      </c>
      <c r="CS24" s="46">
        <v>291397</v>
      </c>
      <c r="CT24" s="46">
        <v>9320</v>
      </c>
      <c r="CU24" s="46">
        <v>7276</v>
      </c>
      <c r="CV24" s="46">
        <v>2044</v>
      </c>
      <c r="CW24" s="48">
        <v>0.70640361309051514</v>
      </c>
      <c r="CX24" s="46">
        <v>298306</v>
      </c>
      <c r="CY24" s="46">
        <v>15055</v>
      </c>
      <c r="CZ24" s="46">
        <v>8146</v>
      </c>
      <c r="DA24" s="46">
        <v>6909</v>
      </c>
      <c r="DB24" s="48">
        <v>2.3709921836853027</v>
      </c>
      <c r="DC24" s="46">
        <v>300774</v>
      </c>
      <c r="DD24" s="46">
        <v>9803</v>
      </c>
      <c r="DE24" s="46">
        <v>7335</v>
      </c>
      <c r="DF24" s="46">
        <v>2468</v>
      </c>
      <c r="DG24" s="48">
        <v>0.82733839750289917</v>
      </c>
      <c r="DH24" s="46">
        <v>302579</v>
      </c>
      <c r="DI24" s="46">
        <v>9076</v>
      </c>
      <c r="DJ24" s="46">
        <v>7271</v>
      </c>
      <c r="DK24" s="46">
        <v>1805</v>
      </c>
      <c r="DL24" s="48">
        <v>0.60011833906173706</v>
      </c>
      <c r="DM24" s="46">
        <v>301943</v>
      </c>
      <c r="DN24" s="46">
        <v>7914</v>
      </c>
      <c r="DO24" s="46">
        <v>8550</v>
      </c>
      <c r="DP24" s="47">
        <v>-636</v>
      </c>
      <c r="DQ24" s="48">
        <v>-0.21019303798675537</v>
      </c>
      <c r="DR24" s="46">
        <v>301256</v>
      </c>
      <c r="DS24" s="46">
        <v>9324</v>
      </c>
      <c r="DT24" s="46">
        <v>10011</v>
      </c>
      <c r="DU24" s="47">
        <v>-687</v>
      </c>
      <c r="DV24" s="48">
        <v>-0.22752638161182404</v>
      </c>
      <c r="DW24" s="46">
        <v>303266</v>
      </c>
      <c r="DX24" s="46">
        <v>10721</v>
      </c>
      <c r="DY24" s="46">
        <v>8711</v>
      </c>
      <c r="DZ24" s="46">
        <v>2010</v>
      </c>
      <c r="EA24" s="48">
        <v>0.66720664501190186</v>
      </c>
      <c r="EB24" s="46">
        <v>300739</v>
      </c>
      <c r="EC24" s="46">
        <v>9668</v>
      </c>
      <c r="ED24" s="46">
        <v>12195</v>
      </c>
      <c r="EE24" s="46">
        <v>-2527</v>
      </c>
      <c r="EF24" s="48">
        <v>-0.83326190710067749</v>
      </c>
      <c r="EG24" s="46">
        <v>302575</v>
      </c>
      <c r="EH24" s="46">
        <v>9406</v>
      </c>
      <c r="EI24" s="46">
        <v>7570</v>
      </c>
      <c r="EJ24" s="46">
        <v>1836</v>
      </c>
      <c r="EK24" s="48">
        <v>0.6104961633682251</v>
      </c>
      <c r="EL24" s="46">
        <v>303549</v>
      </c>
      <c r="EM24" s="46">
        <v>9357</v>
      </c>
      <c r="EN24" s="46">
        <v>8383</v>
      </c>
      <c r="EO24" s="47">
        <v>974</v>
      </c>
      <c r="EP24" s="48">
        <v>0.32190364599227905</v>
      </c>
      <c r="EQ24" s="46">
        <v>304493</v>
      </c>
      <c r="ER24" s="46">
        <v>8833</v>
      </c>
      <c r="ES24" s="46">
        <v>7889</v>
      </c>
      <c r="ET24" s="47">
        <v>944</v>
      </c>
      <c r="EU24" s="48">
        <v>0.3109876811504364</v>
      </c>
      <c r="EV24" s="46">
        <v>305360</v>
      </c>
      <c r="EW24" s="46">
        <v>9627</v>
      </c>
      <c r="EX24" s="46">
        <v>8760</v>
      </c>
      <c r="EY24" s="47">
        <v>867</v>
      </c>
      <c r="EZ24" s="48">
        <v>0.28473562002182007</v>
      </c>
      <c r="FA24" s="46">
        <v>307339</v>
      </c>
      <c r="FB24" s="46">
        <v>10183</v>
      </c>
      <c r="FC24" s="46">
        <v>8204</v>
      </c>
      <c r="FD24" s="46">
        <v>1979</v>
      </c>
      <c r="FE24" s="48">
        <v>0.64808750152587891</v>
      </c>
      <c r="FF24" s="46">
        <v>312757</v>
      </c>
      <c r="FG24" s="46">
        <v>13499</v>
      </c>
      <c r="FH24" s="46">
        <v>8081</v>
      </c>
      <c r="FI24" s="46">
        <v>5418</v>
      </c>
      <c r="FJ24" s="48">
        <v>1.7628742456436157</v>
      </c>
      <c r="FK24" s="46">
        <v>313829</v>
      </c>
      <c r="FL24" s="46">
        <v>9309</v>
      </c>
      <c r="FM24" s="46">
        <v>8237</v>
      </c>
      <c r="FN24" s="46">
        <v>1072</v>
      </c>
      <c r="FO24" s="48">
        <v>0.34275811910629272</v>
      </c>
      <c r="FP24" s="46">
        <v>315103</v>
      </c>
      <c r="FQ24" s="46">
        <v>8806</v>
      </c>
      <c r="FR24" s="46">
        <v>7532</v>
      </c>
      <c r="FS24" s="46">
        <v>1274</v>
      </c>
      <c r="FT24" s="48">
        <v>0.40595355629920959</v>
      </c>
      <c r="FU24" s="46">
        <v>313777</v>
      </c>
      <c r="FV24" s="46">
        <v>7419</v>
      </c>
      <c r="FW24" s="46">
        <v>8745</v>
      </c>
      <c r="FX24" s="46">
        <v>-1326</v>
      </c>
      <c r="FY24" s="48">
        <v>-0.42081478238105774</v>
      </c>
      <c r="FZ24" s="46">
        <v>313175</v>
      </c>
      <c r="GA24" s="46">
        <v>9974</v>
      </c>
      <c r="GB24" s="46">
        <v>10576</v>
      </c>
      <c r="GC24" s="47">
        <v>-602</v>
      </c>
      <c r="GD24" s="48">
        <v>-0.19185599684715271</v>
      </c>
      <c r="GE24" s="46">
        <v>314534</v>
      </c>
      <c r="GF24" s="46">
        <v>9579</v>
      </c>
      <c r="GG24" s="46">
        <v>8220</v>
      </c>
      <c r="GH24" s="46">
        <v>1359</v>
      </c>
      <c r="GI24" s="48">
        <v>0.43394267559051514</v>
      </c>
      <c r="GJ24" s="46">
        <v>315957</v>
      </c>
      <c r="GK24" s="46">
        <v>11024</v>
      </c>
      <c r="GL24" s="46">
        <v>9601</v>
      </c>
      <c r="GM24" s="46">
        <v>1423</v>
      </c>
      <c r="GN24" s="48">
        <v>0.45241531729698181</v>
      </c>
      <c r="GO24" s="46">
        <v>315435</v>
      </c>
      <c r="GP24" s="46">
        <v>9684</v>
      </c>
      <c r="GQ24" s="46">
        <v>10206</v>
      </c>
      <c r="GR24" s="47">
        <v>-522</v>
      </c>
      <c r="GS24" s="48">
        <v>-0.16521234810352325</v>
      </c>
      <c r="GT24" s="46">
        <v>315250</v>
      </c>
      <c r="GU24" s="46">
        <v>9763</v>
      </c>
      <c r="GV24" s="46">
        <v>9948</v>
      </c>
      <c r="GW24" s="47">
        <v>-185</v>
      </c>
      <c r="GX24" s="48">
        <v>-5.8649167418479919E-2</v>
      </c>
      <c r="GY24" s="46">
        <v>315889</v>
      </c>
      <c r="GZ24" s="46">
        <v>9129</v>
      </c>
      <c r="HA24" s="46">
        <v>8490</v>
      </c>
      <c r="HB24" s="47">
        <v>639</v>
      </c>
      <c r="HC24" s="48">
        <v>0.20269627869129181</v>
      </c>
      <c r="HD24" s="46">
        <v>316406</v>
      </c>
      <c r="HE24" s="46">
        <v>9488</v>
      </c>
      <c r="HF24" s="46">
        <v>8971</v>
      </c>
      <c r="HG24" s="47">
        <v>517</v>
      </c>
      <c r="HH24" s="48">
        <v>0.16366508603096008</v>
      </c>
      <c r="HI24" s="46">
        <v>318812</v>
      </c>
      <c r="HJ24" s="46">
        <v>11372</v>
      </c>
      <c r="HK24" s="46">
        <v>8966</v>
      </c>
      <c r="HL24" s="46">
        <v>2406</v>
      </c>
      <c r="HM24" s="48">
        <v>0.76041543483734131</v>
      </c>
      <c r="HN24" s="46">
        <v>324700</v>
      </c>
      <c r="HO24" s="46">
        <v>14096</v>
      </c>
      <c r="HP24" s="46">
        <v>8208</v>
      </c>
      <c r="HQ24" s="46">
        <v>5888</v>
      </c>
      <c r="HR24" s="48">
        <v>1.8468564748764038</v>
      </c>
      <c r="HS24" s="46">
        <v>326317</v>
      </c>
      <c r="HT24" s="46">
        <v>10235</v>
      </c>
      <c r="HU24" s="46">
        <v>8618</v>
      </c>
      <c r="HV24" s="46">
        <v>1617</v>
      </c>
      <c r="HW24" s="48">
        <v>0.49799814820289612</v>
      </c>
      <c r="HX24" s="46">
        <v>328000</v>
      </c>
      <c r="HY24" s="46">
        <v>9595</v>
      </c>
      <c r="HZ24" s="46">
        <v>7912</v>
      </c>
      <c r="IA24" s="46">
        <v>1683</v>
      </c>
      <c r="IB24" s="48">
        <v>0.51575613021850586</v>
      </c>
      <c r="IC24" s="46">
        <v>327139</v>
      </c>
      <c r="ID24" s="46">
        <v>7856</v>
      </c>
      <c r="IE24" s="46">
        <v>8717</v>
      </c>
      <c r="IF24" s="47">
        <v>-861</v>
      </c>
      <c r="IG24" s="48">
        <v>-0.26249998807907104</v>
      </c>
      <c r="IH24" s="46">
        <v>328213</v>
      </c>
      <c r="II24" s="46">
        <v>10955</v>
      </c>
      <c r="IJ24" s="46">
        <v>9881</v>
      </c>
      <c r="IK24" s="47">
        <v>1074</v>
      </c>
      <c r="IL24" s="48">
        <v>0.32830080389976501</v>
      </c>
      <c r="IM24" s="46">
        <v>329847</v>
      </c>
      <c r="IN24" s="46">
        <v>11520</v>
      </c>
      <c r="IO24" s="46">
        <v>9886</v>
      </c>
      <c r="IP24" s="47">
        <v>1634</v>
      </c>
      <c r="IQ24" s="48">
        <v>0.49784743785858154</v>
      </c>
      <c r="IR24" s="46">
        <v>328012</v>
      </c>
      <c r="IS24" s="46">
        <v>11586</v>
      </c>
      <c r="IT24" s="46">
        <v>13421</v>
      </c>
      <c r="IU24" s="47">
        <v>-1835</v>
      </c>
      <c r="IV24" s="48">
        <v>-0.55631852149963379</v>
      </c>
      <c r="IW24" s="46">
        <v>329604</v>
      </c>
      <c r="IX24" s="46">
        <v>11687</v>
      </c>
      <c r="IY24" s="46">
        <v>10095</v>
      </c>
      <c r="IZ24" s="47">
        <v>1592</v>
      </c>
      <c r="JA24" s="48">
        <v>0.48534810543060303</v>
      </c>
      <c r="JB24" s="46">
        <v>330388</v>
      </c>
      <c r="JC24" s="46">
        <v>10356</v>
      </c>
      <c r="JD24" s="46">
        <v>9572</v>
      </c>
      <c r="JE24" s="47">
        <v>784</v>
      </c>
      <c r="JF24" s="48">
        <v>0.23786118626594543</v>
      </c>
      <c r="JG24" s="46">
        <v>332239</v>
      </c>
      <c r="JH24" s="46">
        <v>10686</v>
      </c>
      <c r="JI24" s="46">
        <v>8835</v>
      </c>
      <c r="JJ24" s="47">
        <v>1851</v>
      </c>
      <c r="JK24" s="48">
        <v>0.56025040149688721</v>
      </c>
      <c r="JL24" s="46">
        <v>333489</v>
      </c>
      <c r="JM24" s="46">
        <v>10868</v>
      </c>
      <c r="JN24" s="46">
        <v>9618</v>
      </c>
      <c r="JO24" s="47">
        <v>1250</v>
      </c>
      <c r="JP24" s="48">
        <v>0.37623518705368042</v>
      </c>
      <c r="JQ24" s="46">
        <v>336340</v>
      </c>
      <c r="JR24" s="46">
        <v>12598</v>
      </c>
      <c r="JS24" s="46">
        <v>9747</v>
      </c>
      <c r="JT24" s="47">
        <v>2851</v>
      </c>
      <c r="JU24" s="48">
        <v>0.8549007773399353</v>
      </c>
      <c r="JV24" s="46">
        <v>342023</v>
      </c>
      <c r="JW24" s="46">
        <v>15004</v>
      </c>
      <c r="JX24" s="46">
        <v>9321</v>
      </c>
      <c r="JY24" s="47">
        <v>5683</v>
      </c>
      <c r="JZ24" s="48">
        <v>1.6896592378616333</v>
      </c>
      <c r="KA24" s="46">
        <v>343161</v>
      </c>
      <c r="KB24" s="46">
        <v>12117</v>
      </c>
      <c r="KC24" s="46">
        <v>10979</v>
      </c>
      <c r="KD24" s="47">
        <v>1138</v>
      </c>
      <c r="KE24" s="48">
        <v>0.33272615075111389</v>
      </c>
      <c r="KF24" s="46">
        <v>344807</v>
      </c>
      <c r="KG24" s="46">
        <v>11263</v>
      </c>
      <c r="KH24" s="46">
        <v>9617</v>
      </c>
      <c r="KI24" s="47">
        <v>1646</v>
      </c>
      <c r="KJ24" s="48">
        <v>0.47965824604034424</v>
      </c>
      <c r="KK24" s="46">
        <v>342676</v>
      </c>
      <c r="KL24" s="46">
        <v>8912</v>
      </c>
      <c r="KM24" s="46">
        <v>11043</v>
      </c>
      <c r="KN24" s="47">
        <v>-2131</v>
      </c>
      <c r="KO24" s="48">
        <v>-0.61802691221237183</v>
      </c>
      <c r="KP24" s="46">
        <v>342048</v>
      </c>
      <c r="KQ24" s="46">
        <v>12471</v>
      </c>
      <c r="KR24" s="46">
        <v>13099</v>
      </c>
      <c r="KS24" s="47">
        <v>-628</v>
      </c>
      <c r="KT24" s="48">
        <v>-0.18326349556446075</v>
      </c>
      <c r="KU24" s="46">
        <v>343139</v>
      </c>
      <c r="KV24" s="46">
        <v>14619</v>
      </c>
      <c r="KW24" s="46">
        <v>13528</v>
      </c>
      <c r="KX24" s="47">
        <v>1091</v>
      </c>
      <c r="KY24" s="48">
        <v>0.31896108388900757</v>
      </c>
      <c r="KZ24" s="46">
        <v>341611</v>
      </c>
      <c r="LA24" s="46">
        <v>11553</v>
      </c>
      <c r="LB24" s="46">
        <v>13081</v>
      </c>
      <c r="LC24" s="47">
        <v>-1528</v>
      </c>
      <c r="LD24" s="48">
        <v>-0.44530057907104492</v>
      </c>
      <c r="LE24" s="46">
        <v>344496</v>
      </c>
      <c r="LF24" s="46">
        <v>13812</v>
      </c>
      <c r="LG24" s="46">
        <v>10927</v>
      </c>
      <c r="LH24" s="47">
        <v>2885</v>
      </c>
      <c r="LI24" s="48">
        <v>0.84452784061431885</v>
      </c>
      <c r="LJ24" s="46">
        <v>346534</v>
      </c>
      <c r="LK24" s="46">
        <v>13873</v>
      </c>
      <c r="LL24" s="46">
        <v>11835</v>
      </c>
      <c r="LM24" s="47">
        <v>2038</v>
      </c>
      <c r="LN24" s="48">
        <v>0.59158885478973389</v>
      </c>
      <c r="LO24" s="46">
        <v>348971</v>
      </c>
      <c r="LP24" s="46">
        <v>12883</v>
      </c>
      <c r="LQ24" s="46">
        <v>10446</v>
      </c>
      <c r="LR24" s="47">
        <v>2437</v>
      </c>
      <c r="LS24" s="48">
        <v>0.70324987173080444</v>
      </c>
      <c r="LT24" s="46">
        <v>349055</v>
      </c>
      <c r="LU24" s="46">
        <v>12374</v>
      </c>
      <c r="LV24" s="46">
        <v>12290</v>
      </c>
      <c r="LW24" s="47">
        <v>84</v>
      </c>
      <c r="LX24" s="48">
        <v>2.4070767685770988E-2</v>
      </c>
      <c r="LY24" s="46">
        <v>351456</v>
      </c>
      <c r="LZ24" s="46">
        <v>13730</v>
      </c>
      <c r="MA24" s="46">
        <v>11329</v>
      </c>
      <c r="MB24" s="47">
        <v>2401</v>
      </c>
      <c r="MC24" s="48">
        <v>0.68785721063613892</v>
      </c>
      <c r="MD24" s="46">
        <v>357384</v>
      </c>
      <c r="ME24" s="46">
        <v>16342</v>
      </c>
      <c r="MF24" s="46">
        <v>10414</v>
      </c>
      <c r="MG24" s="47">
        <v>5928</v>
      </c>
      <c r="MH24" s="48">
        <v>1.6866976022720337</v>
      </c>
      <c r="MI24" s="46">
        <v>358460</v>
      </c>
      <c r="MJ24" s="46">
        <v>13925</v>
      </c>
      <c r="MK24" s="46">
        <v>12849</v>
      </c>
      <c r="ML24" s="47">
        <v>1076</v>
      </c>
      <c r="MM24" s="48">
        <v>0.30107671022415161</v>
      </c>
      <c r="MN24" s="46">
        <f t="shared" si="2"/>
        <v>135582</v>
      </c>
      <c r="MO24" s="46">
        <f t="shared" si="2"/>
        <v>119798</v>
      </c>
      <c r="MP24" s="47">
        <f t="shared" si="2"/>
        <v>15784</v>
      </c>
      <c r="MQ24" s="48">
        <f t="shared" si="3"/>
        <v>4.6061002229511256</v>
      </c>
      <c r="MR24" s="46">
        <f t="shared" si="4"/>
        <v>155757</v>
      </c>
      <c r="MS24" s="46">
        <f t="shared" si="4"/>
        <v>140458</v>
      </c>
      <c r="MT24" s="47">
        <f t="shared" si="4"/>
        <v>15299</v>
      </c>
      <c r="MU24" s="48">
        <f t="shared" si="5"/>
        <v>4.4582572028872747</v>
      </c>
    </row>
    <row r="25" spans="1:359" ht="31.5" customHeight="1" x14ac:dyDescent="0.2">
      <c r="A25" s="140"/>
      <c r="B25" s="45" t="s">
        <v>122</v>
      </c>
      <c r="C25" s="46">
        <v>1738665</v>
      </c>
      <c r="D25" s="46">
        <v>54018</v>
      </c>
      <c r="E25" s="46">
        <v>50935</v>
      </c>
      <c r="F25" s="46">
        <v>3083</v>
      </c>
      <c r="G25" s="46">
        <v>1747029</v>
      </c>
      <c r="H25" s="46">
        <v>55624</v>
      </c>
      <c r="I25" s="46">
        <v>47260</v>
      </c>
      <c r="J25" s="46">
        <v>8364</v>
      </c>
      <c r="K25" s="48">
        <v>0.4810587465763092</v>
      </c>
      <c r="L25" s="46">
        <v>1730850</v>
      </c>
      <c r="M25" s="46">
        <v>52657</v>
      </c>
      <c r="N25" s="46">
        <v>68836</v>
      </c>
      <c r="O25" s="46">
        <v>-16179</v>
      </c>
      <c r="P25" s="48">
        <v>-0.92608654499053955</v>
      </c>
      <c r="Q25" s="46">
        <v>1691154</v>
      </c>
      <c r="R25" s="46">
        <v>26458</v>
      </c>
      <c r="S25" s="46">
        <v>66154</v>
      </c>
      <c r="T25" s="46">
        <v>-39696</v>
      </c>
      <c r="U25" s="48">
        <v>-2.2934396266937256</v>
      </c>
      <c r="V25" s="46">
        <v>1670582</v>
      </c>
      <c r="W25" s="46">
        <v>28310</v>
      </c>
      <c r="X25" s="46">
        <v>48882</v>
      </c>
      <c r="Y25" s="46">
        <v>-20572</v>
      </c>
      <c r="Z25" s="48">
        <v>-1.2164474725723267</v>
      </c>
      <c r="AA25" s="46">
        <v>1666027</v>
      </c>
      <c r="AB25" s="46">
        <v>33379</v>
      </c>
      <c r="AC25" s="46">
        <v>37934</v>
      </c>
      <c r="AD25" s="46">
        <v>-4555</v>
      </c>
      <c r="AE25" s="48">
        <v>-0.27265948057174683</v>
      </c>
      <c r="AF25" s="46">
        <v>1668427</v>
      </c>
      <c r="AG25" s="46">
        <v>40441</v>
      </c>
      <c r="AH25" s="46">
        <v>38041</v>
      </c>
      <c r="AI25" s="46">
        <v>2400</v>
      </c>
      <c r="AJ25" s="48">
        <v>0.14405529201030731</v>
      </c>
      <c r="AK25" s="46">
        <v>1675451</v>
      </c>
      <c r="AL25" s="46">
        <v>48522</v>
      </c>
      <c r="AM25" s="46">
        <v>41498</v>
      </c>
      <c r="AN25" s="46">
        <v>7024</v>
      </c>
      <c r="AO25" s="48">
        <v>0.42099535465240479</v>
      </c>
      <c r="AP25" s="46">
        <v>1691766</v>
      </c>
      <c r="AQ25" s="46">
        <v>56355</v>
      </c>
      <c r="AR25" s="46">
        <v>40040</v>
      </c>
      <c r="AS25" s="46">
        <v>16315</v>
      </c>
      <c r="AT25" s="48">
        <v>0.97376763820648193</v>
      </c>
      <c r="AU25" s="46">
        <v>1706178</v>
      </c>
      <c r="AV25" s="46">
        <v>60831</v>
      </c>
      <c r="AW25" s="46">
        <v>46419</v>
      </c>
      <c r="AX25" s="46">
        <v>14412</v>
      </c>
      <c r="AY25" s="48">
        <v>0.85189086198806763</v>
      </c>
      <c r="AZ25" s="46">
        <v>1718418</v>
      </c>
      <c r="BA25" s="46">
        <v>60548</v>
      </c>
      <c r="BB25" s="46">
        <v>48308</v>
      </c>
      <c r="BC25" s="46">
        <v>12240</v>
      </c>
      <c r="BD25" s="48">
        <v>0.71739292144775391</v>
      </c>
      <c r="BE25" s="46">
        <v>1713865</v>
      </c>
      <c r="BF25" s="46">
        <v>54629</v>
      </c>
      <c r="BG25" s="46">
        <v>59182</v>
      </c>
      <c r="BH25" s="46">
        <v>-4553</v>
      </c>
      <c r="BI25" s="48">
        <v>-0.26495298743247986</v>
      </c>
      <c r="BJ25" s="46">
        <v>1729926</v>
      </c>
      <c r="BK25" s="46">
        <v>68236</v>
      </c>
      <c r="BL25" s="46">
        <v>52175</v>
      </c>
      <c r="BM25" s="46">
        <v>16061</v>
      </c>
      <c r="BN25" s="48">
        <v>0.93712162971496582</v>
      </c>
      <c r="BO25" s="46">
        <v>1749999</v>
      </c>
      <c r="BP25" s="46">
        <v>70972</v>
      </c>
      <c r="BQ25" s="46">
        <v>50899</v>
      </c>
      <c r="BR25" s="46">
        <v>20073</v>
      </c>
      <c r="BS25" s="48">
        <v>1.1603386402130127</v>
      </c>
      <c r="BT25" s="46">
        <v>1760178</v>
      </c>
      <c r="BU25" s="46">
        <v>68292</v>
      </c>
      <c r="BV25" s="46">
        <v>58113</v>
      </c>
      <c r="BW25" s="46">
        <v>10179</v>
      </c>
      <c r="BX25" s="48">
        <v>0.58165746927261353</v>
      </c>
      <c r="BY25" s="46">
        <v>1769875</v>
      </c>
      <c r="BZ25" s="46">
        <v>61862</v>
      </c>
      <c r="CA25" s="46">
        <v>52165</v>
      </c>
      <c r="CB25" s="46">
        <v>9697</v>
      </c>
      <c r="CC25" s="48">
        <v>0.55091017484664917</v>
      </c>
      <c r="CD25" s="46">
        <v>1781353</v>
      </c>
      <c r="CE25" s="46">
        <v>64192</v>
      </c>
      <c r="CF25" s="46">
        <v>52714</v>
      </c>
      <c r="CG25" s="46">
        <v>11478</v>
      </c>
      <c r="CH25" s="48">
        <v>0.64852035045623779</v>
      </c>
      <c r="CI25" s="46">
        <v>1791785</v>
      </c>
      <c r="CJ25" s="46">
        <v>62819</v>
      </c>
      <c r="CK25" s="46">
        <v>52387</v>
      </c>
      <c r="CL25" s="46">
        <v>10432</v>
      </c>
      <c r="CM25" s="48">
        <v>0.58562225103378296</v>
      </c>
      <c r="CN25" s="46">
        <v>1803498</v>
      </c>
      <c r="CO25" s="46">
        <v>65040</v>
      </c>
      <c r="CP25" s="46">
        <v>53327</v>
      </c>
      <c r="CQ25" s="46">
        <v>11713</v>
      </c>
      <c r="CR25" s="48">
        <v>0.6537056565284729</v>
      </c>
      <c r="CS25" s="46">
        <v>1823148</v>
      </c>
      <c r="CT25" s="46">
        <v>70572</v>
      </c>
      <c r="CU25" s="46">
        <v>50922</v>
      </c>
      <c r="CV25" s="46">
        <v>19650</v>
      </c>
      <c r="CW25" s="48">
        <v>1.0895493030548096</v>
      </c>
      <c r="CX25" s="46">
        <v>1836492</v>
      </c>
      <c r="CY25" s="46">
        <v>70080</v>
      </c>
      <c r="CZ25" s="46">
        <v>56736</v>
      </c>
      <c r="DA25" s="46">
        <v>13344</v>
      </c>
      <c r="DB25" s="48">
        <v>0.73192083835601807</v>
      </c>
      <c r="DC25" s="46">
        <v>1849425</v>
      </c>
      <c r="DD25" s="46">
        <v>71452</v>
      </c>
      <c r="DE25" s="46">
        <v>58519</v>
      </c>
      <c r="DF25" s="46">
        <v>12933</v>
      </c>
      <c r="DG25" s="48">
        <v>0.70422303676605225</v>
      </c>
      <c r="DH25" s="46">
        <v>1865757</v>
      </c>
      <c r="DI25" s="46">
        <v>71901</v>
      </c>
      <c r="DJ25" s="46">
        <v>55569</v>
      </c>
      <c r="DK25" s="46">
        <v>16332</v>
      </c>
      <c r="DL25" s="48">
        <v>0.88308531045913696</v>
      </c>
      <c r="DM25" s="46">
        <v>1859467</v>
      </c>
      <c r="DN25" s="46">
        <v>59541</v>
      </c>
      <c r="DO25" s="46">
        <v>65831</v>
      </c>
      <c r="DP25" s="46">
        <v>-6290</v>
      </c>
      <c r="DQ25" s="48">
        <v>-0.33712857961654663</v>
      </c>
      <c r="DR25" s="46">
        <v>1872239</v>
      </c>
      <c r="DS25" s="46">
        <v>71526</v>
      </c>
      <c r="DT25" s="46">
        <v>58754</v>
      </c>
      <c r="DU25" s="46">
        <v>12772</v>
      </c>
      <c r="DV25" s="48">
        <v>0.6868634819984436</v>
      </c>
      <c r="DW25" s="46">
        <v>1885034</v>
      </c>
      <c r="DX25" s="46">
        <v>76069</v>
      </c>
      <c r="DY25" s="46">
        <v>63274</v>
      </c>
      <c r="DZ25" s="46">
        <v>12795</v>
      </c>
      <c r="EA25" s="48">
        <v>0.68340635299682617</v>
      </c>
      <c r="EB25" s="46">
        <v>1893194</v>
      </c>
      <c r="EC25" s="46">
        <v>77143</v>
      </c>
      <c r="ED25" s="46">
        <v>68983</v>
      </c>
      <c r="EE25" s="46">
        <v>8160</v>
      </c>
      <c r="EF25" s="48">
        <v>0.43288344144821167</v>
      </c>
      <c r="EG25" s="46">
        <v>1910240</v>
      </c>
      <c r="EH25" s="46">
        <v>76881</v>
      </c>
      <c r="EI25" s="46">
        <v>59835</v>
      </c>
      <c r="EJ25" s="46">
        <v>17046</v>
      </c>
      <c r="EK25" s="48">
        <v>0.90038317441940308</v>
      </c>
      <c r="EL25" s="46">
        <v>1927429</v>
      </c>
      <c r="EM25" s="46">
        <v>80000</v>
      </c>
      <c r="EN25" s="46">
        <v>62811</v>
      </c>
      <c r="EO25" s="46">
        <v>17189</v>
      </c>
      <c r="EP25" s="48">
        <v>0.89983457326889038</v>
      </c>
      <c r="EQ25" s="46">
        <v>1940402</v>
      </c>
      <c r="ER25" s="46">
        <v>71695</v>
      </c>
      <c r="ES25" s="46">
        <v>58722</v>
      </c>
      <c r="ET25" s="46">
        <v>12973</v>
      </c>
      <c r="EU25" s="48">
        <v>0.67307275533676147</v>
      </c>
      <c r="EV25" s="46">
        <v>1953627</v>
      </c>
      <c r="EW25" s="46">
        <v>75181</v>
      </c>
      <c r="EX25" s="46">
        <v>61956</v>
      </c>
      <c r="EY25" s="46">
        <v>13225</v>
      </c>
      <c r="EZ25" s="48">
        <v>0.68155980110168457</v>
      </c>
      <c r="FA25" s="46">
        <v>1971337</v>
      </c>
      <c r="FB25" s="46">
        <v>83665</v>
      </c>
      <c r="FC25" s="46">
        <v>65955</v>
      </c>
      <c r="FD25" s="46">
        <v>17710</v>
      </c>
      <c r="FE25" s="48">
        <v>0.90651899576187134</v>
      </c>
      <c r="FF25" s="46">
        <v>1986973</v>
      </c>
      <c r="FG25" s="46">
        <v>76256</v>
      </c>
      <c r="FH25" s="46">
        <v>60620</v>
      </c>
      <c r="FI25" s="46">
        <v>15636</v>
      </c>
      <c r="FJ25" s="48">
        <v>0.79316729307174683</v>
      </c>
      <c r="FK25" s="46">
        <v>1993842</v>
      </c>
      <c r="FL25" s="46">
        <v>72115</v>
      </c>
      <c r="FM25" s="46">
        <v>65246</v>
      </c>
      <c r="FN25" s="46">
        <v>6869</v>
      </c>
      <c r="FO25" s="48">
        <v>0.34570172429084778</v>
      </c>
      <c r="FP25" s="46">
        <v>1997743</v>
      </c>
      <c r="FQ25" s="46">
        <v>66372</v>
      </c>
      <c r="FR25" s="46">
        <v>62471</v>
      </c>
      <c r="FS25" s="46">
        <v>3901</v>
      </c>
      <c r="FT25" s="48">
        <v>0.19565241038799286</v>
      </c>
      <c r="FU25" s="46">
        <v>1981156</v>
      </c>
      <c r="FV25" s="46">
        <v>56165</v>
      </c>
      <c r="FW25" s="46">
        <v>72752</v>
      </c>
      <c r="FX25" s="46">
        <v>-16587</v>
      </c>
      <c r="FY25" s="48">
        <v>-0.83028697967529297</v>
      </c>
      <c r="FZ25" s="46">
        <v>1985304</v>
      </c>
      <c r="GA25" s="46">
        <v>71837</v>
      </c>
      <c r="GB25" s="46">
        <v>67689</v>
      </c>
      <c r="GC25" s="46">
        <v>4148</v>
      </c>
      <c r="GD25" s="48">
        <v>0.20937271416187286</v>
      </c>
      <c r="GE25" s="46">
        <v>1993820</v>
      </c>
      <c r="GF25" s="46">
        <v>70876</v>
      </c>
      <c r="GG25" s="46">
        <v>62360</v>
      </c>
      <c r="GH25" s="46">
        <v>8516</v>
      </c>
      <c r="GI25" s="48">
        <v>0.42895194888114929</v>
      </c>
      <c r="GJ25" s="46">
        <v>2003165</v>
      </c>
      <c r="GK25" s="46">
        <v>83755</v>
      </c>
      <c r="GL25" s="46">
        <v>74410</v>
      </c>
      <c r="GM25" s="46">
        <v>9345</v>
      </c>
      <c r="GN25" s="48">
        <v>0.46869826316833496</v>
      </c>
      <c r="GO25" s="46">
        <v>2014849</v>
      </c>
      <c r="GP25" s="46">
        <v>75914</v>
      </c>
      <c r="GQ25" s="46">
        <v>64230</v>
      </c>
      <c r="GR25" s="46">
        <v>11684</v>
      </c>
      <c r="GS25" s="48">
        <v>0.58327698707580566</v>
      </c>
      <c r="GT25" s="46">
        <v>2024129</v>
      </c>
      <c r="GU25" s="46">
        <v>77187</v>
      </c>
      <c r="GV25" s="46">
        <v>67907</v>
      </c>
      <c r="GW25" s="46">
        <v>9280</v>
      </c>
      <c r="GX25" s="48">
        <v>0.46058040857315063</v>
      </c>
      <c r="GY25" s="46">
        <v>2032396</v>
      </c>
      <c r="GZ25" s="46">
        <v>72190</v>
      </c>
      <c r="HA25" s="46">
        <v>63923</v>
      </c>
      <c r="HB25" s="46">
        <v>8267</v>
      </c>
      <c r="HC25" s="48">
        <v>0.40842258930206299</v>
      </c>
      <c r="HD25" s="46">
        <v>2037393</v>
      </c>
      <c r="HE25" s="46">
        <v>73525</v>
      </c>
      <c r="HF25" s="46">
        <v>68528</v>
      </c>
      <c r="HG25" s="46">
        <v>4997</v>
      </c>
      <c r="HH25" s="48">
        <v>0.24586744606494904</v>
      </c>
      <c r="HI25" s="46">
        <v>2049067</v>
      </c>
      <c r="HJ25" s="46">
        <v>83100</v>
      </c>
      <c r="HK25" s="46">
        <v>71426</v>
      </c>
      <c r="HL25" s="46">
        <v>11674</v>
      </c>
      <c r="HM25" s="48">
        <v>0.5729871392250061</v>
      </c>
      <c r="HN25" s="46">
        <v>2057994</v>
      </c>
      <c r="HO25" s="46">
        <v>73592</v>
      </c>
      <c r="HP25" s="46">
        <v>64665</v>
      </c>
      <c r="HQ25" s="46">
        <v>8927</v>
      </c>
      <c r="HR25" s="48">
        <v>0.43566170334815979</v>
      </c>
      <c r="HS25" s="46">
        <v>2063785</v>
      </c>
      <c r="HT25" s="46">
        <v>72835</v>
      </c>
      <c r="HU25" s="46">
        <v>67044</v>
      </c>
      <c r="HV25" s="46">
        <v>5791</v>
      </c>
      <c r="HW25" s="48">
        <v>0.28139051795005798</v>
      </c>
      <c r="HX25" s="46">
        <v>2070256</v>
      </c>
      <c r="HY25" s="46">
        <v>71688</v>
      </c>
      <c r="HZ25" s="46">
        <v>65217</v>
      </c>
      <c r="IA25" s="46">
        <v>6471</v>
      </c>
      <c r="IB25" s="48">
        <v>0.31355011463165283</v>
      </c>
      <c r="IC25" s="46">
        <v>2052295</v>
      </c>
      <c r="ID25" s="46">
        <v>59008</v>
      </c>
      <c r="IE25" s="46">
        <v>76969</v>
      </c>
      <c r="IF25" s="46">
        <v>-17961</v>
      </c>
      <c r="IG25" s="48">
        <v>-0.86757385730743408</v>
      </c>
      <c r="IH25" s="46">
        <v>2056008</v>
      </c>
      <c r="II25" s="46">
        <v>79092</v>
      </c>
      <c r="IJ25" s="46">
        <v>75379</v>
      </c>
      <c r="IK25" s="46">
        <v>3713</v>
      </c>
      <c r="IL25" s="48">
        <v>0.18091940879821777</v>
      </c>
      <c r="IM25" s="46">
        <v>2065546</v>
      </c>
      <c r="IN25" s="46">
        <v>84132</v>
      </c>
      <c r="IO25" s="46">
        <v>74594</v>
      </c>
      <c r="IP25" s="46">
        <v>9538</v>
      </c>
      <c r="IQ25" s="48">
        <v>0.46390870213508606</v>
      </c>
      <c r="IR25" s="46">
        <v>2078299</v>
      </c>
      <c r="IS25" s="46">
        <v>88045</v>
      </c>
      <c r="IT25" s="46">
        <v>75292</v>
      </c>
      <c r="IU25" s="46">
        <v>12753</v>
      </c>
      <c r="IV25" s="48">
        <v>0.61741542816162109</v>
      </c>
      <c r="IW25" s="46">
        <v>2089235</v>
      </c>
      <c r="IX25" s="46">
        <v>85389</v>
      </c>
      <c r="IY25" s="46">
        <v>74453</v>
      </c>
      <c r="IZ25" s="46">
        <v>10936</v>
      </c>
      <c r="JA25" s="48">
        <v>0.5261995792388916</v>
      </c>
      <c r="JB25" s="46">
        <v>2098654</v>
      </c>
      <c r="JC25" s="46">
        <v>84240</v>
      </c>
      <c r="JD25" s="46">
        <v>74821</v>
      </c>
      <c r="JE25" s="46">
        <v>9419</v>
      </c>
      <c r="JF25" s="48">
        <v>0.45083487033843994</v>
      </c>
      <c r="JG25" s="46">
        <v>2108361</v>
      </c>
      <c r="JH25" s="46">
        <v>78517</v>
      </c>
      <c r="JI25" s="46">
        <v>68810</v>
      </c>
      <c r="JJ25" s="46">
        <v>9707</v>
      </c>
      <c r="JK25" s="48">
        <v>0.46253454685211182</v>
      </c>
      <c r="JL25" s="46">
        <v>2118389</v>
      </c>
      <c r="JM25" s="46">
        <v>84787</v>
      </c>
      <c r="JN25" s="46">
        <v>74759</v>
      </c>
      <c r="JO25" s="46">
        <v>10028</v>
      </c>
      <c r="JP25" s="48">
        <v>0.47563013434410095</v>
      </c>
      <c r="JQ25" s="46">
        <v>2135070</v>
      </c>
      <c r="JR25" s="46">
        <v>90910</v>
      </c>
      <c r="JS25" s="46">
        <v>74229</v>
      </c>
      <c r="JT25" s="46">
        <v>16681</v>
      </c>
      <c r="JU25" s="48">
        <v>0.78743797540664673</v>
      </c>
      <c r="JV25" s="46">
        <v>2150496</v>
      </c>
      <c r="JW25" s="46">
        <v>84449</v>
      </c>
      <c r="JX25" s="46">
        <v>69023</v>
      </c>
      <c r="JY25" s="46">
        <v>15426</v>
      </c>
      <c r="JZ25" s="48">
        <v>0.72250556945800781</v>
      </c>
      <c r="KA25" s="46">
        <v>2149852</v>
      </c>
      <c r="KB25" s="46">
        <v>83039</v>
      </c>
      <c r="KC25" s="46">
        <v>83683</v>
      </c>
      <c r="KD25" s="46">
        <v>-644</v>
      </c>
      <c r="KE25" s="48">
        <v>-2.9946580529212952E-2</v>
      </c>
      <c r="KF25" s="46">
        <v>2156920</v>
      </c>
      <c r="KG25" s="46">
        <v>77687</v>
      </c>
      <c r="KH25" s="46">
        <v>70619</v>
      </c>
      <c r="KI25" s="46">
        <v>7068</v>
      </c>
      <c r="KJ25" s="48">
        <v>0.32876682281494141</v>
      </c>
      <c r="KK25" s="46">
        <v>2137748</v>
      </c>
      <c r="KL25" s="46">
        <v>62345</v>
      </c>
      <c r="KM25" s="46">
        <v>81517</v>
      </c>
      <c r="KN25" s="46">
        <v>-19172</v>
      </c>
      <c r="KO25" s="48">
        <v>-0.88886004686355591</v>
      </c>
      <c r="KP25" s="46">
        <v>2145503</v>
      </c>
      <c r="KQ25" s="46">
        <v>89358</v>
      </c>
      <c r="KR25" s="46">
        <v>81603</v>
      </c>
      <c r="KS25" s="46">
        <v>7755</v>
      </c>
      <c r="KT25" s="48">
        <v>0.36276492476463318</v>
      </c>
      <c r="KU25" s="46">
        <v>2166522</v>
      </c>
      <c r="KV25" s="46">
        <v>102216</v>
      </c>
      <c r="KW25" s="46">
        <v>81197</v>
      </c>
      <c r="KX25" s="46">
        <v>21019</v>
      </c>
      <c r="KY25" s="48">
        <v>0.97967702150344849</v>
      </c>
      <c r="KZ25" s="46">
        <v>2170140</v>
      </c>
      <c r="LA25" s="46">
        <v>85334</v>
      </c>
      <c r="LB25" s="46">
        <v>81716</v>
      </c>
      <c r="LC25" s="46">
        <v>3618</v>
      </c>
      <c r="LD25" s="48">
        <v>0.16699576377868652</v>
      </c>
      <c r="LE25" s="46">
        <v>2184544</v>
      </c>
      <c r="LF25" s="46">
        <v>92531</v>
      </c>
      <c r="LG25" s="46">
        <v>78127</v>
      </c>
      <c r="LH25" s="46">
        <v>14404</v>
      </c>
      <c r="LI25" s="48">
        <v>0.66373598575592041</v>
      </c>
      <c r="LJ25" s="46">
        <v>2197658</v>
      </c>
      <c r="LK25" s="46">
        <v>91625</v>
      </c>
      <c r="LL25" s="46">
        <v>78511</v>
      </c>
      <c r="LM25" s="46">
        <v>13114</v>
      </c>
      <c r="LN25" s="48">
        <v>0.60030835866928101</v>
      </c>
      <c r="LO25" s="46">
        <v>2205051</v>
      </c>
      <c r="LP25" s="46">
        <v>79795</v>
      </c>
      <c r="LQ25" s="46">
        <v>72402</v>
      </c>
      <c r="LR25" s="46">
        <v>7393</v>
      </c>
      <c r="LS25" s="48">
        <v>0.33640357851982117</v>
      </c>
      <c r="LT25" s="46">
        <v>2214779</v>
      </c>
      <c r="LU25" s="46">
        <v>89515</v>
      </c>
      <c r="LV25" s="46">
        <v>79787</v>
      </c>
      <c r="LW25" s="46">
        <v>9728</v>
      </c>
      <c r="LX25" s="48">
        <v>0.44116893410682678</v>
      </c>
      <c r="LY25" s="46">
        <v>2226078</v>
      </c>
      <c r="LZ25" s="46">
        <v>90587</v>
      </c>
      <c r="MA25" s="46">
        <v>79288</v>
      </c>
      <c r="MB25" s="46">
        <v>11299</v>
      </c>
      <c r="MC25" s="48">
        <v>0.51016378402709961</v>
      </c>
      <c r="MD25" s="46">
        <v>2237632</v>
      </c>
      <c r="ME25" s="46">
        <v>87878</v>
      </c>
      <c r="MF25" s="46">
        <v>76324</v>
      </c>
      <c r="MG25" s="46">
        <v>11554</v>
      </c>
      <c r="MH25" s="48">
        <v>0.51902943849563599</v>
      </c>
      <c r="MI25" s="46">
        <v>2242081</v>
      </c>
      <c r="MJ25" s="46">
        <v>89834</v>
      </c>
      <c r="MK25" s="46">
        <v>85385</v>
      </c>
      <c r="ML25" s="46">
        <v>4449</v>
      </c>
      <c r="MM25" s="48">
        <v>0.19882625341415405</v>
      </c>
      <c r="MN25" s="46">
        <f t="shared" si="2"/>
        <v>898673</v>
      </c>
      <c r="MO25" s="46">
        <f t="shared" si="2"/>
        <v>794340</v>
      </c>
      <c r="MP25" s="46">
        <f t="shared" si="2"/>
        <v>104333</v>
      </c>
      <c r="MQ25" s="48">
        <f t="shared" si="3"/>
        <v>4.8805097700945108</v>
      </c>
      <c r="MR25" s="46">
        <f t="shared" si="4"/>
        <v>1038705</v>
      </c>
      <c r="MS25" s="46">
        <f t="shared" si="4"/>
        <v>946476</v>
      </c>
      <c r="MT25" s="46">
        <f t="shared" si="4"/>
        <v>92229</v>
      </c>
      <c r="MU25" s="48">
        <f t="shared" si="5"/>
        <v>4.2900162429785862</v>
      </c>
    </row>
    <row r="26" spans="1:359" ht="31.5" customHeight="1" x14ac:dyDescent="0.2">
      <c r="A26" s="140"/>
      <c r="B26" s="49" t="s">
        <v>123</v>
      </c>
      <c r="C26" s="43">
        <v>20530313</v>
      </c>
      <c r="D26" s="43">
        <v>746695</v>
      </c>
      <c r="E26" s="43">
        <v>727419</v>
      </c>
      <c r="F26" s="43">
        <v>19276</v>
      </c>
      <c r="G26" s="43">
        <v>20629011</v>
      </c>
      <c r="H26" s="43">
        <v>813134</v>
      </c>
      <c r="I26" s="43">
        <v>714436</v>
      </c>
      <c r="J26" s="43">
        <v>98698</v>
      </c>
      <c r="K26" s="44">
        <v>0.48074278235435486</v>
      </c>
      <c r="L26" s="43">
        <v>20471189</v>
      </c>
      <c r="M26" s="43">
        <v>760429</v>
      </c>
      <c r="N26" s="43">
        <v>918251</v>
      </c>
      <c r="O26" s="43">
        <v>-157822</v>
      </c>
      <c r="P26" s="44">
        <v>-0.7650488018989563</v>
      </c>
      <c r="Q26" s="43">
        <v>19971042</v>
      </c>
      <c r="R26" s="43">
        <v>350307</v>
      </c>
      <c r="S26" s="43">
        <v>850454</v>
      </c>
      <c r="T26" s="43">
        <v>-500147</v>
      </c>
      <c r="U26" s="44">
        <v>-2.4431750774383545</v>
      </c>
      <c r="V26" s="43">
        <v>19757427</v>
      </c>
      <c r="W26" s="43">
        <v>378670</v>
      </c>
      <c r="X26" s="43">
        <v>592285</v>
      </c>
      <c r="Y26" s="43">
        <v>-213615</v>
      </c>
      <c r="Z26" s="44">
        <v>-1.0696237087249756</v>
      </c>
      <c r="AA26" s="43">
        <v>19703423</v>
      </c>
      <c r="AB26" s="43">
        <v>477204</v>
      </c>
      <c r="AC26" s="43">
        <v>531208</v>
      </c>
      <c r="AD26" s="43">
        <v>-54004</v>
      </c>
      <c r="AE26" s="44">
        <v>-0.27333518862724304</v>
      </c>
      <c r="AF26" s="43">
        <v>19733297</v>
      </c>
      <c r="AG26" s="43">
        <v>585650</v>
      </c>
      <c r="AH26" s="43">
        <v>555776</v>
      </c>
      <c r="AI26" s="43">
        <v>29874</v>
      </c>
      <c r="AJ26" s="44">
        <v>0.15161833167076111</v>
      </c>
      <c r="AK26" s="43">
        <v>19819009</v>
      </c>
      <c r="AL26" s="43">
        <v>653486</v>
      </c>
      <c r="AM26" s="43">
        <v>567774</v>
      </c>
      <c r="AN26" s="43">
        <v>85712</v>
      </c>
      <c r="AO26" s="44">
        <v>0.43435215950012207</v>
      </c>
      <c r="AP26" s="43">
        <v>19935376</v>
      </c>
      <c r="AQ26" s="43">
        <v>722774</v>
      </c>
      <c r="AR26" s="43">
        <v>606407</v>
      </c>
      <c r="AS26" s="43">
        <v>116367</v>
      </c>
      <c r="AT26" s="44">
        <v>0.58714842796325684</v>
      </c>
      <c r="AU26" s="43">
        <v>20105738</v>
      </c>
      <c r="AV26" s="43">
        <v>830928</v>
      </c>
      <c r="AW26" s="43">
        <v>660566</v>
      </c>
      <c r="AX26" s="43">
        <v>170362</v>
      </c>
      <c r="AY26" s="44">
        <v>0.85457128286361694</v>
      </c>
      <c r="AZ26" s="43">
        <v>20307459</v>
      </c>
      <c r="BA26" s="43">
        <v>849179</v>
      </c>
      <c r="BB26" s="43">
        <v>647458</v>
      </c>
      <c r="BC26" s="43">
        <v>201721</v>
      </c>
      <c r="BD26" s="44">
        <v>1.003300666809082</v>
      </c>
      <c r="BE26" s="43">
        <v>20234125</v>
      </c>
      <c r="BF26" s="43">
        <v>696296</v>
      </c>
      <c r="BG26" s="43">
        <v>769630</v>
      </c>
      <c r="BH26" s="43">
        <v>-73334</v>
      </c>
      <c r="BI26" s="44">
        <v>-0.36111855506896973</v>
      </c>
      <c r="BJ26" s="43">
        <v>20316865</v>
      </c>
      <c r="BK26" s="43">
        <v>825924</v>
      </c>
      <c r="BL26" s="43">
        <v>743184</v>
      </c>
      <c r="BM26" s="43">
        <v>82740</v>
      </c>
      <c r="BN26" s="44">
        <v>0.40891316533088684</v>
      </c>
      <c r="BO26" s="43">
        <v>20507183</v>
      </c>
      <c r="BP26" s="43">
        <v>923421</v>
      </c>
      <c r="BQ26" s="43">
        <v>733103</v>
      </c>
      <c r="BR26" s="43">
        <v>190318</v>
      </c>
      <c r="BS26" s="44">
        <v>0.93674886226654053</v>
      </c>
      <c r="BT26" s="43">
        <v>20596125</v>
      </c>
      <c r="BU26" s="43">
        <v>888309</v>
      </c>
      <c r="BV26" s="43">
        <v>799367</v>
      </c>
      <c r="BW26" s="43">
        <v>88942</v>
      </c>
      <c r="BX26" s="44">
        <v>0.43371143937110901</v>
      </c>
      <c r="BY26" s="43">
        <v>20630837</v>
      </c>
      <c r="BZ26" s="43">
        <v>745240</v>
      </c>
      <c r="CA26" s="43">
        <v>710528</v>
      </c>
      <c r="CB26" s="43">
        <v>34712</v>
      </c>
      <c r="CC26" s="44">
        <v>0.16853655874729156</v>
      </c>
      <c r="CD26" s="43">
        <v>20775384</v>
      </c>
      <c r="CE26" s="43">
        <v>843368</v>
      </c>
      <c r="CF26" s="43">
        <v>698821</v>
      </c>
      <c r="CG26" s="43">
        <v>144547</v>
      </c>
      <c r="CH26" s="44">
        <v>0.70063567161560059</v>
      </c>
      <c r="CI26" s="43">
        <v>20928223</v>
      </c>
      <c r="CJ26" s="43">
        <v>856729</v>
      </c>
      <c r="CK26" s="43">
        <v>703890</v>
      </c>
      <c r="CL26" s="43">
        <v>152839</v>
      </c>
      <c r="CM26" s="44">
        <v>0.73567354679107666</v>
      </c>
      <c r="CN26" s="43">
        <v>21076462</v>
      </c>
      <c r="CO26" s="43">
        <v>880729</v>
      </c>
      <c r="CP26" s="43">
        <v>732490</v>
      </c>
      <c r="CQ26" s="43">
        <v>148239</v>
      </c>
      <c r="CR26" s="44">
        <v>0.70832103490829468</v>
      </c>
      <c r="CS26" s="43">
        <v>21263747</v>
      </c>
      <c r="CT26" s="43">
        <v>962236</v>
      </c>
      <c r="CU26" s="43">
        <v>774951</v>
      </c>
      <c r="CV26" s="43">
        <v>187285</v>
      </c>
      <c r="CW26" s="44">
        <v>0.88859790563583374</v>
      </c>
      <c r="CX26" s="43">
        <v>21403726</v>
      </c>
      <c r="CY26" s="43">
        <v>930831</v>
      </c>
      <c r="CZ26" s="43">
        <v>790852</v>
      </c>
      <c r="DA26" s="43">
        <v>139979</v>
      </c>
      <c r="DB26" s="44">
        <v>0.65829885005950928</v>
      </c>
      <c r="DC26" s="43">
        <v>21523934</v>
      </c>
      <c r="DD26" s="43">
        <v>930841</v>
      </c>
      <c r="DE26" s="43">
        <v>810633</v>
      </c>
      <c r="DF26" s="43">
        <v>120208</v>
      </c>
      <c r="DG26" s="44">
        <v>0.56162184476852417</v>
      </c>
      <c r="DH26" s="43">
        <v>21703118</v>
      </c>
      <c r="DI26" s="43">
        <v>966982</v>
      </c>
      <c r="DJ26" s="43">
        <v>787798</v>
      </c>
      <c r="DK26" s="43">
        <v>179184</v>
      </c>
      <c r="DL26" s="44">
        <v>0.83248722553253174</v>
      </c>
      <c r="DM26" s="43">
        <v>21560986</v>
      </c>
      <c r="DN26" s="43">
        <v>771789</v>
      </c>
      <c r="DO26" s="43">
        <v>913921</v>
      </c>
      <c r="DP26" s="43">
        <v>-142132</v>
      </c>
      <c r="DQ26" s="44">
        <v>-0.65489208698272705</v>
      </c>
      <c r="DR26" s="43">
        <v>21610562</v>
      </c>
      <c r="DS26" s="43">
        <v>902132</v>
      </c>
      <c r="DT26" s="43">
        <v>852556</v>
      </c>
      <c r="DU26" s="43">
        <v>49576</v>
      </c>
      <c r="DV26" s="44">
        <v>0.22993382811546326</v>
      </c>
      <c r="DW26" s="43">
        <v>21783506</v>
      </c>
      <c r="DX26" s="43">
        <v>1049216</v>
      </c>
      <c r="DY26" s="43">
        <v>876272</v>
      </c>
      <c r="DZ26" s="43">
        <v>172944</v>
      </c>
      <c r="EA26" s="44">
        <v>0.80027532577514648</v>
      </c>
      <c r="EB26" s="43">
        <v>21848888</v>
      </c>
      <c r="EC26" s="43">
        <v>1009014</v>
      </c>
      <c r="ED26" s="43">
        <v>943632</v>
      </c>
      <c r="EE26" s="43">
        <v>65382</v>
      </c>
      <c r="EF26" s="44">
        <v>0.30014452338218689</v>
      </c>
      <c r="EG26" s="43">
        <v>21958162</v>
      </c>
      <c r="EH26" s="43">
        <v>973020</v>
      </c>
      <c r="EI26" s="43">
        <v>863746</v>
      </c>
      <c r="EJ26" s="43">
        <v>109274</v>
      </c>
      <c r="EK26" s="44">
        <v>0.50013530254364014</v>
      </c>
      <c r="EL26" s="43">
        <v>22107221</v>
      </c>
      <c r="EM26" s="43">
        <v>1029955</v>
      </c>
      <c r="EN26" s="43">
        <v>880896</v>
      </c>
      <c r="EO26" s="43">
        <v>149059</v>
      </c>
      <c r="EP26" s="44">
        <v>0.67883187532424927</v>
      </c>
      <c r="EQ26" s="43">
        <v>22244630</v>
      </c>
      <c r="ER26" s="43">
        <v>982862</v>
      </c>
      <c r="ES26" s="43">
        <v>845453</v>
      </c>
      <c r="ET26" s="43">
        <v>137409</v>
      </c>
      <c r="EU26" s="44">
        <v>0.62155711650848389</v>
      </c>
      <c r="EV26" s="43">
        <v>22346491</v>
      </c>
      <c r="EW26" s="43">
        <v>963490</v>
      </c>
      <c r="EX26" s="43">
        <v>861629</v>
      </c>
      <c r="EY26" s="43">
        <v>101861</v>
      </c>
      <c r="EZ26" s="44">
        <v>0.45791277289390564</v>
      </c>
      <c r="FA26" s="43">
        <v>22487824</v>
      </c>
      <c r="FB26" s="43">
        <v>1048389</v>
      </c>
      <c r="FC26" s="43">
        <v>907056</v>
      </c>
      <c r="FD26" s="43">
        <v>141333</v>
      </c>
      <c r="FE26" s="44">
        <v>0.63246172666549683</v>
      </c>
      <c r="FF26" s="43">
        <v>22594227</v>
      </c>
      <c r="FG26" s="43">
        <v>966787</v>
      </c>
      <c r="FH26" s="43">
        <v>860384</v>
      </c>
      <c r="FI26" s="43">
        <v>106403</v>
      </c>
      <c r="FJ26" s="44">
        <v>0.47315827012062073</v>
      </c>
      <c r="FK26" s="43">
        <v>22674479</v>
      </c>
      <c r="FL26" s="43">
        <v>917206</v>
      </c>
      <c r="FM26" s="43">
        <v>836954</v>
      </c>
      <c r="FN26" s="43">
        <v>80252</v>
      </c>
      <c r="FO26" s="44">
        <v>0.35518807172775269</v>
      </c>
      <c r="FP26" s="43">
        <v>22757393</v>
      </c>
      <c r="FQ26" s="43">
        <v>921513</v>
      </c>
      <c r="FR26" s="43">
        <v>838599</v>
      </c>
      <c r="FS26" s="43">
        <v>82914</v>
      </c>
      <c r="FT26" s="44">
        <v>0.36567103862762451</v>
      </c>
      <c r="FU26" s="43">
        <v>22539133</v>
      </c>
      <c r="FV26" s="43">
        <v>731870</v>
      </c>
      <c r="FW26" s="43">
        <v>950130</v>
      </c>
      <c r="FX26" s="43">
        <v>-218260</v>
      </c>
      <c r="FY26" s="44">
        <v>-0.95907294750213623</v>
      </c>
      <c r="FZ26" s="43">
        <v>22557675</v>
      </c>
      <c r="GA26" s="43">
        <v>943291</v>
      </c>
      <c r="GB26" s="43">
        <v>924749</v>
      </c>
      <c r="GC26" s="43">
        <v>18542</v>
      </c>
      <c r="GD26" s="44">
        <v>8.2265809178352356E-2</v>
      </c>
      <c r="GE26" s="43">
        <v>22672630</v>
      </c>
      <c r="GF26" s="43">
        <v>995309</v>
      </c>
      <c r="GG26" s="43">
        <v>880354</v>
      </c>
      <c r="GH26" s="43">
        <v>114955</v>
      </c>
      <c r="GI26" s="44">
        <v>0.509604811668396</v>
      </c>
      <c r="GJ26" s="43">
        <v>22785371</v>
      </c>
      <c r="GK26" s="43">
        <v>1127020</v>
      </c>
      <c r="GL26" s="43">
        <v>1014279</v>
      </c>
      <c r="GM26" s="43">
        <v>112741</v>
      </c>
      <c r="GN26" s="44">
        <v>0.49725595116615295</v>
      </c>
      <c r="GO26" s="43">
        <v>22890130</v>
      </c>
      <c r="GP26" s="43">
        <v>971282</v>
      </c>
      <c r="GQ26" s="43">
        <v>866523</v>
      </c>
      <c r="GR26" s="43">
        <v>104759</v>
      </c>
      <c r="GS26" s="44">
        <v>0.45976430177688599</v>
      </c>
      <c r="GT26" s="43">
        <v>22992851</v>
      </c>
      <c r="GU26" s="43">
        <v>1045440</v>
      </c>
      <c r="GV26" s="43">
        <v>942719</v>
      </c>
      <c r="GW26" s="43">
        <v>102721</v>
      </c>
      <c r="GX26" s="44">
        <v>0.44875672459602356</v>
      </c>
      <c r="GY26" s="43">
        <v>23068004</v>
      </c>
      <c r="GZ26" s="43">
        <v>984969</v>
      </c>
      <c r="HA26" s="43">
        <v>909816</v>
      </c>
      <c r="HB26" s="43">
        <v>75153</v>
      </c>
      <c r="HC26" s="44">
        <v>0.32685378193855286</v>
      </c>
      <c r="HD26" s="43">
        <v>23137741</v>
      </c>
      <c r="HE26" s="43">
        <v>964323</v>
      </c>
      <c r="HF26" s="43">
        <v>894586</v>
      </c>
      <c r="HG26" s="43">
        <v>69737</v>
      </c>
      <c r="HH26" s="44">
        <v>0.30231049656867981</v>
      </c>
      <c r="HI26" s="43">
        <v>23236902</v>
      </c>
      <c r="HJ26" s="43">
        <v>1064457</v>
      </c>
      <c r="HK26" s="43">
        <v>965296</v>
      </c>
      <c r="HL26" s="43">
        <v>99161</v>
      </c>
      <c r="HM26" s="44">
        <v>0.42856821417808533</v>
      </c>
      <c r="HN26" s="43">
        <v>23315463</v>
      </c>
      <c r="HO26" s="43">
        <v>968184</v>
      </c>
      <c r="HP26" s="43">
        <v>889623</v>
      </c>
      <c r="HQ26" s="43">
        <v>78561</v>
      </c>
      <c r="HR26" s="44">
        <v>0.33808723092079163</v>
      </c>
      <c r="HS26" s="43">
        <v>23410924</v>
      </c>
      <c r="HT26" s="43">
        <v>1007146</v>
      </c>
      <c r="HU26" s="43">
        <v>911685</v>
      </c>
      <c r="HV26" s="43">
        <v>95461</v>
      </c>
      <c r="HW26" s="44">
        <v>0.40943214297294617</v>
      </c>
      <c r="HX26" s="43">
        <v>23482053</v>
      </c>
      <c r="HY26" s="43">
        <v>969680</v>
      </c>
      <c r="HZ26" s="43">
        <v>898551</v>
      </c>
      <c r="IA26" s="43">
        <v>71129</v>
      </c>
      <c r="IB26" s="44">
        <v>0.30382823944091797</v>
      </c>
      <c r="IC26" s="43">
        <v>23246409</v>
      </c>
      <c r="ID26" s="43">
        <v>800457</v>
      </c>
      <c r="IE26" s="43">
        <v>1036101</v>
      </c>
      <c r="IF26" s="43">
        <v>-235644</v>
      </c>
      <c r="IG26" s="44">
        <v>-1.0035067796707153</v>
      </c>
      <c r="IH26" s="43">
        <v>23299453</v>
      </c>
      <c r="II26" s="43">
        <v>1051179</v>
      </c>
      <c r="IJ26" s="43">
        <v>998135</v>
      </c>
      <c r="IK26" s="43">
        <v>53044</v>
      </c>
      <c r="IL26" s="44">
        <v>0.22818148136138916</v>
      </c>
      <c r="IM26" s="43">
        <v>23457375</v>
      </c>
      <c r="IN26" s="43">
        <v>1151639</v>
      </c>
      <c r="IO26" s="43">
        <v>993717</v>
      </c>
      <c r="IP26" s="43">
        <v>157922</v>
      </c>
      <c r="IQ26" s="44">
        <v>0.67779272794723511</v>
      </c>
      <c r="IR26" s="43">
        <v>23604463</v>
      </c>
      <c r="IS26" s="43">
        <v>1182031</v>
      </c>
      <c r="IT26" s="43">
        <v>1034943</v>
      </c>
      <c r="IU26" s="43">
        <v>147088</v>
      </c>
      <c r="IV26" s="44">
        <v>0.62704372406005859</v>
      </c>
      <c r="IW26" s="43">
        <v>23729879</v>
      </c>
      <c r="IX26" s="43">
        <v>1177631</v>
      </c>
      <c r="IY26" s="43">
        <v>1052215</v>
      </c>
      <c r="IZ26" s="43">
        <v>125416</v>
      </c>
      <c r="JA26" s="44">
        <v>0.53132325410842896</v>
      </c>
      <c r="JB26" s="43">
        <v>23817295</v>
      </c>
      <c r="JC26" s="43">
        <v>1133270</v>
      </c>
      <c r="JD26" s="43">
        <v>1045854</v>
      </c>
      <c r="JE26" s="43">
        <v>87416</v>
      </c>
      <c r="JF26" s="44">
        <v>0.36837947368621826</v>
      </c>
      <c r="JG26" s="43">
        <v>23911610</v>
      </c>
      <c r="JH26" s="43">
        <v>1076770</v>
      </c>
      <c r="JI26" s="43">
        <v>982455</v>
      </c>
      <c r="JJ26" s="43">
        <v>94315</v>
      </c>
      <c r="JK26" s="44">
        <v>0.39599373936653137</v>
      </c>
      <c r="JL26" s="43">
        <v>23995823</v>
      </c>
      <c r="JM26" s="43">
        <v>1121175</v>
      </c>
      <c r="JN26" s="43">
        <v>1036962</v>
      </c>
      <c r="JO26" s="43">
        <v>84213</v>
      </c>
      <c r="JP26" s="44">
        <v>0.35218456387519836</v>
      </c>
      <c r="JQ26" s="43">
        <v>24093091</v>
      </c>
      <c r="JR26" s="43">
        <v>1138551</v>
      </c>
      <c r="JS26" s="43">
        <v>1041283</v>
      </c>
      <c r="JT26" s="43">
        <v>97268</v>
      </c>
      <c r="JU26" s="44">
        <v>0.40535387396812439</v>
      </c>
      <c r="JV26" s="43">
        <v>24191586</v>
      </c>
      <c r="JW26" s="43">
        <v>1109711</v>
      </c>
      <c r="JX26" s="43">
        <v>1011216</v>
      </c>
      <c r="JY26" s="43">
        <v>98495</v>
      </c>
      <c r="JZ26" s="44">
        <v>0.40881013870239258</v>
      </c>
      <c r="KA26" s="43">
        <v>24254722</v>
      </c>
      <c r="KB26" s="43">
        <v>1150758</v>
      </c>
      <c r="KC26" s="43">
        <v>1087622</v>
      </c>
      <c r="KD26" s="43">
        <v>63136</v>
      </c>
      <c r="KE26" s="44">
        <v>0.26098328828811646</v>
      </c>
      <c r="KF26" s="43">
        <v>24307899</v>
      </c>
      <c r="KG26" s="43">
        <v>1028071</v>
      </c>
      <c r="KH26" s="43">
        <v>974894</v>
      </c>
      <c r="KI26" s="43">
        <v>53177</v>
      </c>
      <c r="KJ26" s="44">
        <v>0.21924389898777008</v>
      </c>
      <c r="KK26" s="43">
        <v>24017129</v>
      </c>
      <c r="KL26" s="43">
        <v>794431</v>
      </c>
      <c r="KM26" s="43">
        <v>1085201</v>
      </c>
      <c r="KN26" s="43">
        <v>-290770</v>
      </c>
      <c r="KO26" s="44">
        <v>-1.1961954832077026</v>
      </c>
      <c r="KP26" s="43">
        <v>24045802</v>
      </c>
      <c r="KQ26" s="43">
        <v>1132238</v>
      </c>
      <c r="KR26" s="43">
        <v>1103565</v>
      </c>
      <c r="KS26" s="43">
        <v>28673</v>
      </c>
      <c r="KT26" s="44">
        <v>0.11938562989234924</v>
      </c>
      <c r="KU26" s="43">
        <v>24273959</v>
      </c>
      <c r="KV26" s="43">
        <v>1326303</v>
      </c>
      <c r="KW26" s="43">
        <v>1098146</v>
      </c>
      <c r="KX26" s="43">
        <v>228157</v>
      </c>
      <c r="KY26" s="44">
        <v>0.94884335994720459</v>
      </c>
      <c r="KZ26" s="43">
        <v>24323781</v>
      </c>
      <c r="LA26" s="43">
        <v>1150803</v>
      </c>
      <c r="LB26" s="43">
        <v>1100981</v>
      </c>
      <c r="LC26" s="43">
        <v>49822</v>
      </c>
      <c r="LD26" s="44">
        <v>0.20524875819683075</v>
      </c>
      <c r="LE26" s="43">
        <v>24443139</v>
      </c>
      <c r="LF26" s="43">
        <v>1187248</v>
      </c>
      <c r="LG26" s="43">
        <v>1067890</v>
      </c>
      <c r="LH26" s="43">
        <v>119358</v>
      </c>
      <c r="LI26" s="44">
        <v>0.49070495367050171</v>
      </c>
      <c r="LJ26" s="43">
        <v>24517860</v>
      </c>
      <c r="LK26" s="43">
        <v>1168653</v>
      </c>
      <c r="LL26" s="43">
        <v>1093932</v>
      </c>
      <c r="LM26" s="43">
        <v>74721</v>
      </c>
      <c r="LN26" s="44">
        <v>0.30569314956665039</v>
      </c>
      <c r="LO26" s="43">
        <v>24590776</v>
      </c>
      <c r="LP26" s="43">
        <v>1114789</v>
      </c>
      <c r="LQ26" s="43">
        <v>1041873</v>
      </c>
      <c r="LR26" s="43">
        <v>72916</v>
      </c>
      <c r="LS26" s="44">
        <v>0.29739952087402344</v>
      </c>
      <c r="LT26" s="43">
        <v>24641248</v>
      </c>
      <c r="LU26" s="43">
        <v>1151359</v>
      </c>
      <c r="LV26" s="43">
        <v>1100887</v>
      </c>
      <c r="LW26" s="43">
        <v>50472</v>
      </c>
      <c r="LX26" s="44">
        <v>0.20524768531322479</v>
      </c>
      <c r="LY26" s="43">
        <v>24705968</v>
      </c>
      <c r="LZ26" s="43">
        <v>1146742</v>
      </c>
      <c r="MA26" s="43">
        <v>1082022</v>
      </c>
      <c r="MB26" s="43">
        <v>64720</v>
      </c>
      <c r="MC26" s="44">
        <v>0.26264902949333191</v>
      </c>
      <c r="MD26" s="43">
        <v>24785362</v>
      </c>
      <c r="ME26" s="43">
        <v>1165383</v>
      </c>
      <c r="MF26" s="43">
        <v>1085989</v>
      </c>
      <c r="MG26" s="43">
        <v>79394</v>
      </c>
      <c r="MH26" s="44">
        <v>0.32135555148124695</v>
      </c>
      <c r="MI26" s="43">
        <v>24806157</v>
      </c>
      <c r="MJ26" s="43">
        <v>1156071</v>
      </c>
      <c r="MK26" s="43">
        <v>1135276</v>
      </c>
      <c r="ML26" s="43">
        <v>20795</v>
      </c>
      <c r="MM26" s="44">
        <v>8.3900325000286102E-2</v>
      </c>
      <c r="MN26" s="43">
        <f t="shared" si="2"/>
        <v>11699589</v>
      </c>
      <c r="MO26" s="43">
        <f t="shared" si="2"/>
        <v>10910561</v>
      </c>
      <c r="MP26" s="43">
        <f t="shared" si="2"/>
        <v>789028</v>
      </c>
      <c r="MQ26" s="44">
        <f t="shared" si="3"/>
        <v>3.2852719407053192</v>
      </c>
      <c r="MR26" s="43">
        <f t="shared" si="4"/>
        <v>13522091</v>
      </c>
      <c r="MS26" s="43">
        <f t="shared" si="4"/>
        <v>12970656</v>
      </c>
      <c r="MT26" s="43">
        <f t="shared" si="4"/>
        <v>551435</v>
      </c>
      <c r="MU26" s="44">
        <f t="shared" si="5"/>
        <v>2.2735160600892481</v>
      </c>
    </row>
    <row r="27" spans="1:359" ht="31.5" customHeight="1" x14ac:dyDescent="0.2">
      <c r="A27" s="140"/>
      <c r="B27" s="45" t="s">
        <v>124</v>
      </c>
      <c r="C27" s="46">
        <v>4138115</v>
      </c>
      <c r="D27" s="46">
        <v>152212</v>
      </c>
      <c r="E27" s="46">
        <v>146340</v>
      </c>
      <c r="F27" s="46">
        <v>5872</v>
      </c>
      <c r="G27" s="46">
        <v>4166312</v>
      </c>
      <c r="H27" s="46">
        <v>171076</v>
      </c>
      <c r="I27" s="46">
        <v>142879</v>
      </c>
      <c r="J27" s="46">
        <v>28197</v>
      </c>
      <c r="K27" s="48">
        <v>0.6813971996307373</v>
      </c>
      <c r="L27" s="46">
        <v>4145911</v>
      </c>
      <c r="M27" s="46">
        <v>162756</v>
      </c>
      <c r="N27" s="46">
        <v>183157</v>
      </c>
      <c r="O27" s="46">
        <v>-20401</v>
      </c>
      <c r="P27" s="48">
        <v>-0.489665687084198</v>
      </c>
      <c r="Q27" s="46">
        <v>4044700</v>
      </c>
      <c r="R27" s="46">
        <v>69441</v>
      </c>
      <c r="S27" s="46">
        <v>170652</v>
      </c>
      <c r="T27" s="46">
        <v>-101211</v>
      </c>
      <c r="U27" s="48">
        <v>-2.4412245750427246</v>
      </c>
      <c r="V27" s="46">
        <v>4007066</v>
      </c>
      <c r="W27" s="46">
        <v>91810</v>
      </c>
      <c r="X27" s="46">
        <v>129444</v>
      </c>
      <c r="Y27" s="46">
        <v>-37634</v>
      </c>
      <c r="Z27" s="48">
        <v>-0.93045216798782349</v>
      </c>
      <c r="AA27" s="46">
        <v>4009838</v>
      </c>
      <c r="AB27" s="46">
        <v>113768</v>
      </c>
      <c r="AC27" s="46">
        <v>110996</v>
      </c>
      <c r="AD27" s="46">
        <v>2772</v>
      </c>
      <c r="AE27" s="48">
        <v>6.9177798926830292E-2</v>
      </c>
      <c r="AF27" s="46">
        <v>4028614</v>
      </c>
      <c r="AG27" s="46">
        <v>134457</v>
      </c>
      <c r="AH27" s="46">
        <v>115681</v>
      </c>
      <c r="AI27" s="46">
        <v>18776</v>
      </c>
      <c r="AJ27" s="48">
        <v>0.46824833750724792</v>
      </c>
      <c r="AK27" s="46">
        <v>4052242</v>
      </c>
      <c r="AL27" s="46">
        <v>147796</v>
      </c>
      <c r="AM27" s="46">
        <v>124168</v>
      </c>
      <c r="AN27" s="46">
        <v>23628</v>
      </c>
      <c r="AO27" s="48">
        <v>0.58650445938110352</v>
      </c>
      <c r="AP27" s="46">
        <v>4083419</v>
      </c>
      <c r="AQ27" s="46">
        <v>164554</v>
      </c>
      <c r="AR27" s="46">
        <v>133377</v>
      </c>
      <c r="AS27" s="46">
        <v>31177</v>
      </c>
      <c r="AT27" s="48">
        <v>0.76937657594680786</v>
      </c>
      <c r="AU27" s="46">
        <v>4120181</v>
      </c>
      <c r="AV27" s="46">
        <v>179332</v>
      </c>
      <c r="AW27" s="46">
        <v>142570</v>
      </c>
      <c r="AX27" s="46">
        <v>36762</v>
      </c>
      <c r="AY27" s="48">
        <v>0.90027499198913574</v>
      </c>
      <c r="AZ27" s="46">
        <v>4148369</v>
      </c>
      <c r="BA27" s="46">
        <v>171177</v>
      </c>
      <c r="BB27" s="46">
        <v>142989</v>
      </c>
      <c r="BC27" s="46">
        <v>28188</v>
      </c>
      <c r="BD27" s="48">
        <v>0.68414467573165894</v>
      </c>
      <c r="BE27" s="46">
        <v>4134969</v>
      </c>
      <c r="BF27" s="46">
        <v>141786</v>
      </c>
      <c r="BG27" s="46">
        <v>155186</v>
      </c>
      <c r="BH27" s="46">
        <v>-13400</v>
      </c>
      <c r="BI27" s="48">
        <v>-0.32301852107048035</v>
      </c>
      <c r="BJ27" s="46">
        <v>4156657</v>
      </c>
      <c r="BK27" s="46">
        <v>179885</v>
      </c>
      <c r="BL27" s="46">
        <v>158197</v>
      </c>
      <c r="BM27" s="46">
        <v>21688</v>
      </c>
      <c r="BN27" s="48">
        <v>0.52450209856033325</v>
      </c>
      <c r="BO27" s="46">
        <v>4210542</v>
      </c>
      <c r="BP27" s="46">
        <v>207027</v>
      </c>
      <c r="BQ27" s="46">
        <v>153142</v>
      </c>
      <c r="BR27" s="46">
        <v>53885</v>
      </c>
      <c r="BS27" s="48">
        <v>1.2963542938232422</v>
      </c>
      <c r="BT27" s="46">
        <v>4246923</v>
      </c>
      <c r="BU27" s="46">
        <v>205457</v>
      </c>
      <c r="BV27" s="46">
        <v>169076</v>
      </c>
      <c r="BW27" s="46">
        <v>36381</v>
      </c>
      <c r="BX27" s="48">
        <v>0.86404556035995483</v>
      </c>
      <c r="BY27" s="46">
        <v>4260178</v>
      </c>
      <c r="BZ27" s="46">
        <v>169373</v>
      </c>
      <c r="CA27" s="46">
        <v>156118</v>
      </c>
      <c r="CB27" s="46">
        <v>13255</v>
      </c>
      <c r="CC27" s="48">
        <v>0.31210830807685852</v>
      </c>
      <c r="CD27" s="46">
        <v>4296658</v>
      </c>
      <c r="CE27" s="46">
        <v>187667</v>
      </c>
      <c r="CF27" s="46">
        <v>151187</v>
      </c>
      <c r="CG27" s="46">
        <v>36480</v>
      </c>
      <c r="CH27" s="48">
        <v>0.85630226135253906</v>
      </c>
      <c r="CI27" s="46">
        <v>4338944</v>
      </c>
      <c r="CJ27" s="46">
        <v>194900</v>
      </c>
      <c r="CK27" s="46">
        <v>152614</v>
      </c>
      <c r="CL27" s="46">
        <v>42286</v>
      </c>
      <c r="CM27" s="48">
        <v>0.98416024446487427</v>
      </c>
      <c r="CN27" s="46">
        <v>4374724</v>
      </c>
      <c r="CO27" s="46">
        <v>201733</v>
      </c>
      <c r="CP27" s="46">
        <v>165953</v>
      </c>
      <c r="CQ27" s="46">
        <v>35780</v>
      </c>
      <c r="CR27" s="48">
        <v>0.82462459802627563</v>
      </c>
      <c r="CS27" s="46">
        <v>4417327</v>
      </c>
      <c r="CT27" s="46">
        <v>214125</v>
      </c>
      <c r="CU27" s="46">
        <v>171522</v>
      </c>
      <c r="CV27" s="46">
        <v>42603</v>
      </c>
      <c r="CW27" s="48">
        <v>0.97384428977966309</v>
      </c>
      <c r="CX27" s="46">
        <v>4443391</v>
      </c>
      <c r="CY27" s="46">
        <v>203122</v>
      </c>
      <c r="CZ27" s="46">
        <v>177058</v>
      </c>
      <c r="DA27" s="46">
        <v>26064</v>
      </c>
      <c r="DB27" s="48">
        <v>0.59004008769989014</v>
      </c>
      <c r="DC27" s="46">
        <v>4462743</v>
      </c>
      <c r="DD27" s="46">
        <v>199077</v>
      </c>
      <c r="DE27" s="46">
        <v>179725</v>
      </c>
      <c r="DF27" s="46">
        <v>19352</v>
      </c>
      <c r="DG27" s="48">
        <v>0.43552324175834656</v>
      </c>
      <c r="DH27" s="46">
        <v>4483556</v>
      </c>
      <c r="DI27" s="46">
        <v>197130</v>
      </c>
      <c r="DJ27" s="46">
        <v>176317</v>
      </c>
      <c r="DK27" s="46">
        <v>20813</v>
      </c>
      <c r="DL27" s="48">
        <v>0.46637237071990967</v>
      </c>
      <c r="DM27" s="46">
        <v>4455424</v>
      </c>
      <c r="DN27" s="46">
        <v>158430</v>
      </c>
      <c r="DO27" s="46">
        <v>186562</v>
      </c>
      <c r="DP27" s="46">
        <v>-28132</v>
      </c>
      <c r="DQ27" s="48">
        <v>-0.62744837999343872</v>
      </c>
      <c r="DR27" s="46">
        <v>4454710</v>
      </c>
      <c r="DS27" s="46">
        <v>184983</v>
      </c>
      <c r="DT27" s="46">
        <v>185697</v>
      </c>
      <c r="DU27" s="47">
        <v>-714</v>
      </c>
      <c r="DV27" s="48">
        <v>-1.602541096508503E-2</v>
      </c>
      <c r="DW27" s="46">
        <v>4493504</v>
      </c>
      <c r="DX27" s="46">
        <v>227399</v>
      </c>
      <c r="DY27" s="46">
        <v>188605</v>
      </c>
      <c r="DZ27" s="46">
        <v>38794</v>
      </c>
      <c r="EA27" s="48">
        <v>0.87085354328155518</v>
      </c>
      <c r="EB27" s="46">
        <v>4517416</v>
      </c>
      <c r="EC27" s="46">
        <v>227163</v>
      </c>
      <c r="ED27" s="46">
        <v>203251</v>
      </c>
      <c r="EE27" s="46">
        <v>23912</v>
      </c>
      <c r="EF27" s="48">
        <v>0.53214597702026367</v>
      </c>
      <c r="EG27" s="46">
        <v>4538642</v>
      </c>
      <c r="EH27" s="46">
        <v>208215</v>
      </c>
      <c r="EI27" s="46">
        <v>186989</v>
      </c>
      <c r="EJ27" s="46">
        <v>21226</v>
      </c>
      <c r="EK27" s="48">
        <v>0.46987038850784302</v>
      </c>
      <c r="EL27" s="46">
        <v>4569374</v>
      </c>
      <c r="EM27" s="46">
        <v>224741</v>
      </c>
      <c r="EN27" s="46">
        <v>194009</v>
      </c>
      <c r="EO27" s="46">
        <v>30732</v>
      </c>
      <c r="EP27" s="48">
        <v>0.67711883783340454</v>
      </c>
      <c r="EQ27" s="46">
        <v>4603196</v>
      </c>
      <c r="ER27" s="46">
        <v>218258</v>
      </c>
      <c r="ES27" s="46">
        <v>184436</v>
      </c>
      <c r="ET27" s="46">
        <v>33822</v>
      </c>
      <c r="EU27" s="48">
        <v>0.74018889665603638</v>
      </c>
      <c r="EV27" s="46">
        <v>4622517</v>
      </c>
      <c r="EW27" s="46">
        <v>212018</v>
      </c>
      <c r="EX27" s="46">
        <v>192697</v>
      </c>
      <c r="EY27" s="46">
        <v>19321</v>
      </c>
      <c r="EZ27" s="48">
        <v>0.41973012685775757</v>
      </c>
      <c r="FA27" s="46">
        <v>4649609</v>
      </c>
      <c r="FB27" s="46">
        <v>230232</v>
      </c>
      <c r="FC27" s="46">
        <v>203140</v>
      </c>
      <c r="FD27" s="46">
        <v>27092</v>
      </c>
      <c r="FE27" s="48">
        <v>0.58608764410018921</v>
      </c>
      <c r="FF27" s="46">
        <v>4671548</v>
      </c>
      <c r="FG27" s="46">
        <v>215035</v>
      </c>
      <c r="FH27" s="46">
        <v>193096</v>
      </c>
      <c r="FI27" s="46">
        <v>21939</v>
      </c>
      <c r="FJ27" s="48">
        <v>0.47184613347053528</v>
      </c>
      <c r="FK27" s="46">
        <v>4678450</v>
      </c>
      <c r="FL27" s="46">
        <v>195995</v>
      </c>
      <c r="FM27" s="46">
        <v>189093</v>
      </c>
      <c r="FN27" s="46">
        <v>6902</v>
      </c>
      <c r="FO27" s="48">
        <v>0.14774546027183533</v>
      </c>
      <c r="FP27" s="46">
        <v>4680877</v>
      </c>
      <c r="FQ27" s="46">
        <v>189559</v>
      </c>
      <c r="FR27" s="46">
        <v>187132</v>
      </c>
      <c r="FS27" s="46">
        <v>2427</v>
      </c>
      <c r="FT27" s="48">
        <v>5.187615379691124E-2</v>
      </c>
      <c r="FU27" s="46">
        <v>4632593</v>
      </c>
      <c r="FV27" s="46">
        <v>150104</v>
      </c>
      <c r="FW27" s="46">
        <v>198388</v>
      </c>
      <c r="FX27" s="46">
        <v>-48284</v>
      </c>
      <c r="FY27" s="48">
        <v>-1.0315160751342773</v>
      </c>
      <c r="FZ27" s="46">
        <v>4630726</v>
      </c>
      <c r="GA27" s="46">
        <v>199743</v>
      </c>
      <c r="GB27" s="46">
        <v>201610</v>
      </c>
      <c r="GC27" s="46">
        <v>-1867</v>
      </c>
      <c r="GD27" s="48">
        <v>-4.0301404893398285E-2</v>
      </c>
      <c r="GE27" s="46">
        <v>4659251</v>
      </c>
      <c r="GF27" s="46">
        <v>221629</v>
      </c>
      <c r="GG27" s="46">
        <v>193104</v>
      </c>
      <c r="GH27" s="46">
        <v>28525</v>
      </c>
      <c r="GI27" s="48">
        <v>0.61599409580230713</v>
      </c>
      <c r="GJ27" s="46">
        <v>4698013</v>
      </c>
      <c r="GK27" s="46">
        <v>258492</v>
      </c>
      <c r="GL27" s="46">
        <v>219730</v>
      </c>
      <c r="GM27" s="46">
        <v>38762</v>
      </c>
      <c r="GN27" s="48">
        <v>0.8319362998008728</v>
      </c>
      <c r="GO27" s="46">
        <v>4725059</v>
      </c>
      <c r="GP27" s="46">
        <v>216853</v>
      </c>
      <c r="GQ27" s="46">
        <v>189807</v>
      </c>
      <c r="GR27" s="46">
        <v>27046</v>
      </c>
      <c r="GS27" s="48">
        <v>0.57569020986557007</v>
      </c>
      <c r="GT27" s="46">
        <v>4751629</v>
      </c>
      <c r="GU27" s="46">
        <v>238332</v>
      </c>
      <c r="GV27" s="46">
        <v>211762</v>
      </c>
      <c r="GW27" s="46">
        <v>26570</v>
      </c>
      <c r="GX27" s="48">
        <v>0.5623210072517395</v>
      </c>
      <c r="GY27" s="46">
        <v>4776995</v>
      </c>
      <c r="GZ27" s="46">
        <v>223723</v>
      </c>
      <c r="HA27" s="46">
        <v>198357</v>
      </c>
      <c r="HB27" s="46">
        <v>25366</v>
      </c>
      <c r="HC27" s="48">
        <v>0.53383797407150269</v>
      </c>
      <c r="HD27" s="46">
        <v>4789136</v>
      </c>
      <c r="HE27" s="46">
        <v>214188</v>
      </c>
      <c r="HF27" s="46">
        <v>202047</v>
      </c>
      <c r="HG27" s="46">
        <v>12141</v>
      </c>
      <c r="HH27" s="48">
        <v>0.25415560603141785</v>
      </c>
      <c r="HI27" s="46">
        <v>4803826</v>
      </c>
      <c r="HJ27" s="46">
        <v>234285</v>
      </c>
      <c r="HK27" s="46">
        <v>219595</v>
      </c>
      <c r="HL27" s="46">
        <v>14690</v>
      </c>
      <c r="HM27" s="48">
        <v>0.30673590302467346</v>
      </c>
      <c r="HN27" s="46">
        <v>4815654</v>
      </c>
      <c r="HO27" s="46">
        <v>210597</v>
      </c>
      <c r="HP27" s="46">
        <v>198769</v>
      </c>
      <c r="HQ27" s="46">
        <v>11828</v>
      </c>
      <c r="HR27" s="48">
        <v>0.24622040987014771</v>
      </c>
      <c r="HS27" s="46">
        <v>4820066</v>
      </c>
      <c r="HT27" s="46">
        <v>209880</v>
      </c>
      <c r="HU27" s="46">
        <v>205468</v>
      </c>
      <c r="HV27" s="46">
        <v>4412</v>
      </c>
      <c r="HW27" s="48">
        <v>9.1617874801158905E-2</v>
      </c>
      <c r="HX27" s="46">
        <v>4819746</v>
      </c>
      <c r="HY27" s="46">
        <v>200594</v>
      </c>
      <c r="HZ27" s="46">
        <v>200914</v>
      </c>
      <c r="IA27" s="47">
        <v>-320</v>
      </c>
      <c r="IB27" s="48">
        <v>-6.6389134153723717E-3</v>
      </c>
      <c r="IC27" s="46">
        <v>4770915</v>
      </c>
      <c r="ID27" s="46">
        <v>163240</v>
      </c>
      <c r="IE27" s="46">
        <v>212071</v>
      </c>
      <c r="IF27" s="46">
        <v>-48831</v>
      </c>
      <c r="IG27" s="48">
        <v>-1.0131447315216064</v>
      </c>
      <c r="IH27" s="46">
        <v>4783146</v>
      </c>
      <c r="II27" s="46">
        <v>225458</v>
      </c>
      <c r="IJ27" s="46">
        <v>213227</v>
      </c>
      <c r="IK27" s="46">
        <v>12231</v>
      </c>
      <c r="IL27" s="48">
        <v>0.25636592507362366</v>
      </c>
      <c r="IM27" s="46">
        <v>4818985</v>
      </c>
      <c r="IN27" s="46">
        <v>249349</v>
      </c>
      <c r="IO27" s="46">
        <v>213510</v>
      </c>
      <c r="IP27" s="46">
        <v>35839</v>
      </c>
      <c r="IQ27" s="48">
        <v>0.74927675724029541</v>
      </c>
      <c r="IR27" s="46">
        <v>4859818</v>
      </c>
      <c r="IS27" s="46">
        <v>260556</v>
      </c>
      <c r="IT27" s="46">
        <v>219723</v>
      </c>
      <c r="IU27" s="46">
        <v>40833</v>
      </c>
      <c r="IV27" s="48">
        <v>0.84733611345291138</v>
      </c>
      <c r="IW27" s="46">
        <v>4885793</v>
      </c>
      <c r="IX27" s="46">
        <v>253734</v>
      </c>
      <c r="IY27" s="46">
        <v>227759</v>
      </c>
      <c r="IZ27" s="46">
        <v>25975</v>
      </c>
      <c r="JA27" s="48">
        <v>0.53448504209518433</v>
      </c>
      <c r="JB27" s="46">
        <v>4905757</v>
      </c>
      <c r="JC27" s="46">
        <v>246993</v>
      </c>
      <c r="JD27" s="46">
        <v>227029</v>
      </c>
      <c r="JE27" s="46">
        <v>19964</v>
      </c>
      <c r="JF27" s="48">
        <v>0.40861329436302185</v>
      </c>
      <c r="JG27" s="46">
        <v>4934411</v>
      </c>
      <c r="JH27" s="46">
        <v>233789</v>
      </c>
      <c r="JI27" s="46">
        <v>205135</v>
      </c>
      <c r="JJ27" s="46">
        <v>28654</v>
      </c>
      <c r="JK27" s="48">
        <v>0.58408927917480469</v>
      </c>
      <c r="JL27" s="46">
        <v>4946566</v>
      </c>
      <c r="JM27" s="46">
        <v>244590</v>
      </c>
      <c r="JN27" s="46">
        <v>232435</v>
      </c>
      <c r="JO27" s="46">
        <v>12155</v>
      </c>
      <c r="JP27" s="48">
        <v>0.24633131921291351</v>
      </c>
      <c r="JQ27" s="46">
        <v>4960658</v>
      </c>
      <c r="JR27" s="46">
        <v>241940</v>
      </c>
      <c r="JS27" s="46">
        <v>227848</v>
      </c>
      <c r="JT27" s="46">
        <v>14092</v>
      </c>
      <c r="JU27" s="48">
        <v>0.28488451242446899</v>
      </c>
      <c r="JV27" s="46">
        <v>4976785</v>
      </c>
      <c r="JW27" s="46">
        <v>231598</v>
      </c>
      <c r="JX27" s="46">
        <v>215471</v>
      </c>
      <c r="JY27" s="46">
        <v>16127</v>
      </c>
      <c r="JZ27" s="48">
        <v>0.32509800791740417</v>
      </c>
      <c r="KA27" s="46">
        <v>4978661</v>
      </c>
      <c r="KB27" s="46">
        <v>234144</v>
      </c>
      <c r="KC27" s="46">
        <v>232268</v>
      </c>
      <c r="KD27" s="46">
        <v>1876</v>
      </c>
      <c r="KE27" s="48">
        <v>3.7695016711950302E-2</v>
      </c>
      <c r="KF27" s="46">
        <v>4979692</v>
      </c>
      <c r="KG27" s="46">
        <v>206040</v>
      </c>
      <c r="KH27" s="46">
        <v>205009</v>
      </c>
      <c r="KI27" s="46">
        <v>1031</v>
      </c>
      <c r="KJ27" s="48">
        <v>2.0708378404378891E-2</v>
      </c>
      <c r="KK27" s="46">
        <v>4910054</v>
      </c>
      <c r="KL27" s="46">
        <v>159499</v>
      </c>
      <c r="KM27" s="46">
        <v>229137</v>
      </c>
      <c r="KN27" s="46">
        <v>-69638</v>
      </c>
      <c r="KO27" s="48">
        <v>-1.398439884185791</v>
      </c>
      <c r="KP27" s="46">
        <v>4914156</v>
      </c>
      <c r="KQ27" s="46">
        <v>239085</v>
      </c>
      <c r="KR27" s="46">
        <v>234983</v>
      </c>
      <c r="KS27" s="46">
        <v>4102</v>
      </c>
      <c r="KT27" s="48">
        <v>8.3542868494987488E-2</v>
      </c>
      <c r="KU27" s="46">
        <v>4967057</v>
      </c>
      <c r="KV27" s="46">
        <v>286790</v>
      </c>
      <c r="KW27" s="46">
        <v>233889</v>
      </c>
      <c r="KX27" s="46">
        <v>52901</v>
      </c>
      <c r="KY27" s="48">
        <v>1.0765022039413452</v>
      </c>
      <c r="KZ27" s="46">
        <v>4985356</v>
      </c>
      <c r="LA27" s="46">
        <v>247240</v>
      </c>
      <c r="LB27" s="46">
        <v>228941</v>
      </c>
      <c r="LC27" s="46">
        <v>18299</v>
      </c>
      <c r="LD27" s="48">
        <v>0.36840727925300598</v>
      </c>
      <c r="LE27" s="46">
        <v>5012829</v>
      </c>
      <c r="LF27" s="46">
        <v>247293</v>
      </c>
      <c r="LG27" s="46">
        <v>219820</v>
      </c>
      <c r="LH27" s="46">
        <v>27473</v>
      </c>
      <c r="LI27" s="48">
        <v>0.55107396841049194</v>
      </c>
      <c r="LJ27" s="46">
        <v>5033766</v>
      </c>
      <c r="LK27" s="46">
        <v>252890</v>
      </c>
      <c r="LL27" s="46">
        <v>231953</v>
      </c>
      <c r="LM27" s="46">
        <v>20937</v>
      </c>
      <c r="LN27" s="48">
        <v>0.41766834259033203</v>
      </c>
      <c r="LO27" s="46">
        <v>5057702</v>
      </c>
      <c r="LP27" s="46">
        <v>240088</v>
      </c>
      <c r="LQ27" s="46">
        <v>216152</v>
      </c>
      <c r="LR27" s="46">
        <v>23936</v>
      </c>
      <c r="LS27" s="48">
        <v>0.47550877928733826</v>
      </c>
      <c r="LT27" s="46">
        <v>5061140</v>
      </c>
      <c r="LU27" s="46">
        <v>243656</v>
      </c>
      <c r="LV27" s="46">
        <v>240218</v>
      </c>
      <c r="LW27" s="46">
        <v>3438</v>
      </c>
      <c r="LX27" s="48">
        <v>6.7975535988807678E-2</v>
      </c>
      <c r="LY27" s="46">
        <v>5062673</v>
      </c>
      <c r="LZ27" s="46">
        <v>234829</v>
      </c>
      <c r="MA27" s="46">
        <v>233296</v>
      </c>
      <c r="MB27" s="46">
        <v>1533</v>
      </c>
      <c r="MC27" s="48">
        <v>3.0289618298411369E-2</v>
      </c>
      <c r="MD27" s="46">
        <v>5074457</v>
      </c>
      <c r="ME27" s="46">
        <v>240525</v>
      </c>
      <c r="MF27" s="46">
        <v>228741</v>
      </c>
      <c r="MG27" s="46">
        <v>11784</v>
      </c>
      <c r="MH27" s="48">
        <v>0.232762411236763</v>
      </c>
      <c r="MI27" s="46">
        <v>5069655</v>
      </c>
      <c r="MJ27" s="46">
        <v>231026</v>
      </c>
      <c r="MK27" s="46">
        <v>235828</v>
      </c>
      <c r="ML27" s="46">
        <v>-4802</v>
      </c>
      <c r="MM27" s="48">
        <v>-9.4630815088748932E-2</v>
      </c>
      <c r="MN27" s="46">
        <f t="shared" si="2"/>
        <v>2463422</v>
      </c>
      <c r="MO27" s="46">
        <f t="shared" si="2"/>
        <v>2303821</v>
      </c>
      <c r="MP27" s="46">
        <f t="shared" si="2"/>
        <v>159601</v>
      </c>
      <c r="MQ27" s="48">
        <f t="shared" si="3"/>
        <v>3.2504937827567679</v>
      </c>
      <c r="MR27" s="46">
        <f t="shared" si="4"/>
        <v>2828961</v>
      </c>
      <c r="MS27" s="46">
        <f t="shared" si="4"/>
        <v>2737967</v>
      </c>
      <c r="MT27" s="46">
        <f t="shared" si="4"/>
        <v>90994</v>
      </c>
      <c r="MU27" s="48">
        <f t="shared" si="5"/>
        <v>1.8276801734442252</v>
      </c>
    </row>
    <row r="28" spans="1:359" ht="31.5" customHeight="1" x14ac:dyDescent="0.2">
      <c r="A28" s="140"/>
      <c r="B28" s="45" t="s">
        <v>2</v>
      </c>
      <c r="C28" s="46">
        <v>739066</v>
      </c>
      <c r="D28" s="46">
        <v>28104</v>
      </c>
      <c r="E28" s="46">
        <v>27698</v>
      </c>
      <c r="F28" s="47">
        <v>406</v>
      </c>
      <c r="G28" s="46">
        <v>742801</v>
      </c>
      <c r="H28" s="46">
        <v>31701</v>
      </c>
      <c r="I28" s="46">
        <v>27966</v>
      </c>
      <c r="J28" s="46">
        <v>3735</v>
      </c>
      <c r="K28" s="48">
        <v>0.50536757707595825</v>
      </c>
      <c r="L28" s="46">
        <v>737854</v>
      </c>
      <c r="M28" s="46">
        <v>28854</v>
      </c>
      <c r="N28" s="46">
        <v>33801</v>
      </c>
      <c r="O28" s="46">
        <v>-4947</v>
      </c>
      <c r="P28" s="48">
        <v>-0.6659926176071167</v>
      </c>
      <c r="Q28" s="46">
        <v>718803</v>
      </c>
      <c r="R28" s="46">
        <v>12518</v>
      </c>
      <c r="S28" s="46">
        <v>31569</v>
      </c>
      <c r="T28" s="46">
        <v>-19051</v>
      </c>
      <c r="U28" s="48">
        <v>-2.5819470882415771</v>
      </c>
      <c r="V28" s="46">
        <v>712129</v>
      </c>
      <c r="W28" s="46">
        <v>17991</v>
      </c>
      <c r="X28" s="46">
        <v>24665</v>
      </c>
      <c r="Y28" s="46">
        <v>-6674</v>
      </c>
      <c r="Z28" s="48">
        <v>-0.92848807573318481</v>
      </c>
      <c r="AA28" s="46">
        <v>710608</v>
      </c>
      <c r="AB28" s="46">
        <v>19424</v>
      </c>
      <c r="AC28" s="46">
        <v>20945</v>
      </c>
      <c r="AD28" s="46">
        <v>-1521</v>
      </c>
      <c r="AE28" s="48">
        <v>-0.21358489990234375</v>
      </c>
      <c r="AF28" s="46">
        <v>712443</v>
      </c>
      <c r="AG28" s="46">
        <v>23423</v>
      </c>
      <c r="AH28" s="46">
        <v>21588</v>
      </c>
      <c r="AI28" s="46">
        <v>1835</v>
      </c>
      <c r="AJ28" s="48">
        <v>0.2582295835018158</v>
      </c>
      <c r="AK28" s="46">
        <v>717768</v>
      </c>
      <c r="AL28" s="46">
        <v>26821</v>
      </c>
      <c r="AM28" s="46">
        <v>21496</v>
      </c>
      <c r="AN28" s="46">
        <v>5325</v>
      </c>
      <c r="AO28" s="48">
        <v>0.74742823839187622</v>
      </c>
      <c r="AP28" s="46">
        <v>724058</v>
      </c>
      <c r="AQ28" s="46">
        <v>29577</v>
      </c>
      <c r="AR28" s="46">
        <v>23287</v>
      </c>
      <c r="AS28" s="46">
        <v>6290</v>
      </c>
      <c r="AT28" s="48">
        <v>0.8763277530670166</v>
      </c>
      <c r="AU28" s="46">
        <v>732968</v>
      </c>
      <c r="AV28" s="46">
        <v>34069</v>
      </c>
      <c r="AW28" s="46">
        <v>25159</v>
      </c>
      <c r="AX28" s="46">
        <v>8910</v>
      </c>
      <c r="AY28" s="48">
        <v>1.2305643558502197</v>
      </c>
      <c r="AZ28" s="46">
        <v>743553</v>
      </c>
      <c r="BA28" s="46">
        <v>35151</v>
      </c>
      <c r="BB28" s="46">
        <v>24566</v>
      </c>
      <c r="BC28" s="46">
        <v>10585</v>
      </c>
      <c r="BD28" s="48">
        <v>1.4441285133361816</v>
      </c>
      <c r="BE28" s="46">
        <v>740822</v>
      </c>
      <c r="BF28" s="46">
        <v>29419</v>
      </c>
      <c r="BG28" s="46">
        <v>32150</v>
      </c>
      <c r="BH28" s="46">
        <v>-2731</v>
      </c>
      <c r="BI28" s="48">
        <v>-0.36729055643081665</v>
      </c>
      <c r="BJ28" s="46">
        <v>745757</v>
      </c>
      <c r="BK28" s="46">
        <v>33586</v>
      </c>
      <c r="BL28" s="46">
        <v>28651</v>
      </c>
      <c r="BM28" s="46">
        <v>4935</v>
      </c>
      <c r="BN28" s="48">
        <v>0.66615194082260132</v>
      </c>
      <c r="BO28" s="46">
        <v>753180</v>
      </c>
      <c r="BP28" s="46">
        <v>36215</v>
      </c>
      <c r="BQ28" s="46">
        <v>28792</v>
      </c>
      <c r="BR28" s="46">
        <v>7423</v>
      </c>
      <c r="BS28" s="48">
        <v>0.99536442756652832</v>
      </c>
      <c r="BT28" s="46">
        <v>757732</v>
      </c>
      <c r="BU28" s="46">
        <v>37450</v>
      </c>
      <c r="BV28" s="46">
        <v>32898</v>
      </c>
      <c r="BW28" s="46">
        <v>4552</v>
      </c>
      <c r="BX28" s="48">
        <v>0.60437077283859253</v>
      </c>
      <c r="BY28" s="46">
        <v>759786</v>
      </c>
      <c r="BZ28" s="46">
        <v>29505</v>
      </c>
      <c r="CA28" s="46">
        <v>27451</v>
      </c>
      <c r="CB28" s="46">
        <v>2054</v>
      </c>
      <c r="CC28" s="48">
        <v>0.27107208967208862</v>
      </c>
      <c r="CD28" s="46">
        <v>770273</v>
      </c>
      <c r="CE28" s="46">
        <v>39480</v>
      </c>
      <c r="CF28" s="46">
        <v>28993</v>
      </c>
      <c r="CG28" s="46">
        <v>10487</v>
      </c>
      <c r="CH28" s="48">
        <v>1.3802571296691895</v>
      </c>
      <c r="CI28" s="46">
        <v>775427</v>
      </c>
      <c r="CJ28" s="46">
        <v>36490</v>
      </c>
      <c r="CK28" s="46">
        <v>31336</v>
      </c>
      <c r="CL28" s="46">
        <v>5154</v>
      </c>
      <c r="CM28" s="48">
        <v>0.6691133975982666</v>
      </c>
      <c r="CN28" s="46">
        <v>777754</v>
      </c>
      <c r="CO28" s="46">
        <v>35782</v>
      </c>
      <c r="CP28" s="46">
        <v>33455</v>
      </c>
      <c r="CQ28" s="46">
        <v>2327</v>
      </c>
      <c r="CR28" s="48">
        <v>0.30009272694587708</v>
      </c>
      <c r="CS28" s="46">
        <v>783338</v>
      </c>
      <c r="CT28" s="46">
        <v>39545</v>
      </c>
      <c r="CU28" s="46">
        <v>33961</v>
      </c>
      <c r="CV28" s="46">
        <v>5584</v>
      </c>
      <c r="CW28" s="48">
        <v>0.71796482801437378</v>
      </c>
      <c r="CX28" s="46">
        <v>789374</v>
      </c>
      <c r="CY28" s="46">
        <v>36248</v>
      </c>
      <c r="CZ28" s="46">
        <v>30212</v>
      </c>
      <c r="DA28" s="46">
        <v>6036</v>
      </c>
      <c r="DB28" s="48">
        <v>0.77054858207702637</v>
      </c>
      <c r="DC28" s="46">
        <v>792881</v>
      </c>
      <c r="DD28" s="46">
        <v>35929</v>
      </c>
      <c r="DE28" s="46">
        <v>32422</v>
      </c>
      <c r="DF28" s="46">
        <v>3507</v>
      </c>
      <c r="DG28" s="48">
        <v>0.44427609443664551</v>
      </c>
      <c r="DH28" s="46">
        <v>801098</v>
      </c>
      <c r="DI28" s="46">
        <v>37892</v>
      </c>
      <c r="DJ28" s="46">
        <v>29675</v>
      </c>
      <c r="DK28" s="46">
        <v>8217</v>
      </c>
      <c r="DL28" s="48">
        <v>1.0363471508026123</v>
      </c>
      <c r="DM28" s="46">
        <v>795427</v>
      </c>
      <c r="DN28" s="46">
        <v>31391</v>
      </c>
      <c r="DO28" s="46">
        <v>37062</v>
      </c>
      <c r="DP28" s="46">
        <v>-5671</v>
      </c>
      <c r="DQ28" s="48">
        <v>-0.70790338516235352</v>
      </c>
      <c r="DR28" s="46">
        <v>799176</v>
      </c>
      <c r="DS28" s="46">
        <v>37799</v>
      </c>
      <c r="DT28" s="46">
        <v>34050</v>
      </c>
      <c r="DU28" s="46">
        <v>3749</v>
      </c>
      <c r="DV28" s="48">
        <v>0.47131916880607605</v>
      </c>
      <c r="DW28" s="46">
        <v>806171</v>
      </c>
      <c r="DX28" s="46">
        <v>42501</v>
      </c>
      <c r="DY28" s="46">
        <v>35506</v>
      </c>
      <c r="DZ28" s="46">
        <v>6995</v>
      </c>
      <c r="EA28" s="48">
        <v>0.87527650594711304</v>
      </c>
      <c r="EB28" s="46">
        <v>808162</v>
      </c>
      <c r="EC28" s="46">
        <v>39641</v>
      </c>
      <c r="ED28" s="46">
        <v>37650</v>
      </c>
      <c r="EE28" s="46">
        <v>1991</v>
      </c>
      <c r="EF28" s="48">
        <v>0.24696993827819824</v>
      </c>
      <c r="EG28" s="46">
        <v>813641</v>
      </c>
      <c r="EH28" s="46">
        <v>39636</v>
      </c>
      <c r="EI28" s="46">
        <v>34157</v>
      </c>
      <c r="EJ28" s="46">
        <v>5479</v>
      </c>
      <c r="EK28" s="48">
        <v>0.67795813083648682</v>
      </c>
      <c r="EL28" s="46">
        <v>826923</v>
      </c>
      <c r="EM28" s="46">
        <v>50144</v>
      </c>
      <c r="EN28" s="46">
        <v>36862</v>
      </c>
      <c r="EO28" s="46">
        <v>13282</v>
      </c>
      <c r="EP28" s="48">
        <v>1.6324152946472168</v>
      </c>
      <c r="EQ28" s="46">
        <v>829304</v>
      </c>
      <c r="ER28" s="46">
        <v>39795</v>
      </c>
      <c r="ES28" s="46">
        <v>37414</v>
      </c>
      <c r="ET28" s="46">
        <v>2381</v>
      </c>
      <c r="EU28" s="48">
        <v>0.28793489933013916</v>
      </c>
      <c r="EV28" s="46">
        <v>828718</v>
      </c>
      <c r="EW28" s="46">
        <v>37464</v>
      </c>
      <c r="EX28" s="46">
        <v>38050</v>
      </c>
      <c r="EY28" s="47">
        <v>-586</v>
      </c>
      <c r="EZ28" s="48">
        <v>-7.0661664009094238E-2</v>
      </c>
      <c r="FA28" s="46">
        <v>832965</v>
      </c>
      <c r="FB28" s="46">
        <v>42837</v>
      </c>
      <c r="FC28" s="46">
        <v>38590</v>
      </c>
      <c r="FD28" s="46">
        <v>4247</v>
      </c>
      <c r="FE28" s="48">
        <v>0.5124782919883728</v>
      </c>
      <c r="FF28" s="46">
        <v>840568</v>
      </c>
      <c r="FG28" s="46">
        <v>41356</v>
      </c>
      <c r="FH28" s="46">
        <v>33753</v>
      </c>
      <c r="FI28" s="46">
        <v>7603</v>
      </c>
      <c r="FJ28" s="48">
        <v>0.91276341676712036</v>
      </c>
      <c r="FK28" s="46">
        <v>843719</v>
      </c>
      <c r="FL28" s="46">
        <v>37909</v>
      </c>
      <c r="FM28" s="46">
        <v>34758</v>
      </c>
      <c r="FN28" s="46">
        <v>3151</v>
      </c>
      <c r="FO28" s="48">
        <v>0.37486556172370911</v>
      </c>
      <c r="FP28" s="46">
        <v>847224</v>
      </c>
      <c r="FQ28" s="46">
        <v>36832</v>
      </c>
      <c r="FR28" s="46">
        <v>33327</v>
      </c>
      <c r="FS28" s="46">
        <v>3505</v>
      </c>
      <c r="FT28" s="48">
        <v>0.41542267799377441</v>
      </c>
      <c r="FU28" s="46">
        <v>839917</v>
      </c>
      <c r="FV28" s="46">
        <v>30676</v>
      </c>
      <c r="FW28" s="46">
        <v>37983</v>
      </c>
      <c r="FX28" s="46">
        <v>-7307</v>
      </c>
      <c r="FY28" s="48">
        <v>-0.86246377229690552</v>
      </c>
      <c r="FZ28" s="46">
        <v>841618</v>
      </c>
      <c r="GA28" s="46">
        <v>40338</v>
      </c>
      <c r="GB28" s="46">
        <v>38637</v>
      </c>
      <c r="GC28" s="46">
        <v>1701</v>
      </c>
      <c r="GD28" s="48">
        <v>0.20252001285552979</v>
      </c>
      <c r="GE28" s="46">
        <v>845273</v>
      </c>
      <c r="GF28" s="46">
        <v>39982</v>
      </c>
      <c r="GG28" s="46">
        <v>36327</v>
      </c>
      <c r="GH28" s="46">
        <v>3655</v>
      </c>
      <c r="GI28" s="48">
        <v>0.43428254127502441</v>
      </c>
      <c r="GJ28" s="46">
        <v>849795</v>
      </c>
      <c r="GK28" s="46">
        <v>46929</v>
      </c>
      <c r="GL28" s="46">
        <v>42407</v>
      </c>
      <c r="GM28" s="46">
        <v>4522</v>
      </c>
      <c r="GN28" s="48">
        <v>0.53497511148452759</v>
      </c>
      <c r="GO28" s="46">
        <v>855543</v>
      </c>
      <c r="GP28" s="46">
        <v>40699</v>
      </c>
      <c r="GQ28" s="46">
        <v>34951</v>
      </c>
      <c r="GR28" s="46">
        <v>5748</v>
      </c>
      <c r="GS28" s="48">
        <v>0.67639839649200439</v>
      </c>
      <c r="GT28" s="46">
        <v>869140</v>
      </c>
      <c r="GU28" s="46">
        <v>54238</v>
      </c>
      <c r="GV28" s="46">
        <v>40641</v>
      </c>
      <c r="GW28" s="46">
        <v>13597</v>
      </c>
      <c r="GX28" s="48">
        <v>1.5892831087112427</v>
      </c>
      <c r="GY28" s="46">
        <v>869724</v>
      </c>
      <c r="GZ28" s="46">
        <v>42845</v>
      </c>
      <c r="HA28" s="46">
        <v>42261</v>
      </c>
      <c r="HB28" s="47">
        <v>584</v>
      </c>
      <c r="HC28" s="48">
        <v>6.7192859947681427E-2</v>
      </c>
      <c r="HD28" s="46">
        <v>871551</v>
      </c>
      <c r="HE28" s="46">
        <v>42305</v>
      </c>
      <c r="HF28" s="46">
        <v>40478</v>
      </c>
      <c r="HG28" s="46">
        <v>1827</v>
      </c>
      <c r="HH28" s="48">
        <v>0.21006664633750916</v>
      </c>
      <c r="HI28" s="46">
        <v>871820</v>
      </c>
      <c r="HJ28" s="46">
        <v>44042</v>
      </c>
      <c r="HK28" s="46">
        <v>43773</v>
      </c>
      <c r="HL28" s="47">
        <v>269</v>
      </c>
      <c r="HM28" s="48">
        <v>3.0864516273140907E-2</v>
      </c>
      <c r="HN28" s="46">
        <v>876062</v>
      </c>
      <c r="HO28" s="46">
        <v>40764</v>
      </c>
      <c r="HP28" s="46">
        <v>36522</v>
      </c>
      <c r="HQ28" s="46">
        <v>4242</v>
      </c>
      <c r="HR28" s="48">
        <v>0.48656833171844482</v>
      </c>
      <c r="HS28" s="46">
        <v>879400</v>
      </c>
      <c r="HT28" s="46">
        <v>41428</v>
      </c>
      <c r="HU28" s="46">
        <v>38090</v>
      </c>
      <c r="HV28" s="46">
        <v>3338</v>
      </c>
      <c r="HW28" s="48">
        <v>0.38102325797080994</v>
      </c>
      <c r="HX28" s="46">
        <v>881115</v>
      </c>
      <c r="HY28" s="46">
        <v>40017</v>
      </c>
      <c r="HZ28" s="46">
        <v>38302</v>
      </c>
      <c r="IA28" s="46">
        <v>1715</v>
      </c>
      <c r="IB28" s="48">
        <v>0.19501933455467224</v>
      </c>
      <c r="IC28" s="46">
        <v>874328</v>
      </c>
      <c r="ID28" s="46">
        <v>34481</v>
      </c>
      <c r="IE28" s="46">
        <v>41268</v>
      </c>
      <c r="IF28" s="46">
        <v>-6787</v>
      </c>
      <c r="IG28" s="48">
        <v>-0.77027404308319092</v>
      </c>
      <c r="IH28" s="46">
        <v>877726</v>
      </c>
      <c r="II28" s="46">
        <v>44495</v>
      </c>
      <c r="IJ28" s="46">
        <v>41097</v>
      </c>
      <c r="IK28" s="46">
        <v>3398</v>
      </c>
      <c r="IL28" s="48">
        <v>0.38864132761955261</v>
      </c>
      <c r="IM28" s="46">
        <v>882501</v>
      </c>
      <c r="IN28" s="46">
        <v>46325</v>
      </c>
      <c r="IO28" s="46">
        <v>41550</v>
      </c>
      <c r="IP28" s="46">
        <v>4775</v>
      </c>
      <c r="IQ28" s="48">
        <v>0.54401946067810059</v>
      </c>
      <c r="IR28" s="46">
        <v>888719</v>
      </c>
      <c r="IS28" s="46">
        <v>49590</v>
      </c>
      <c r="IT28" s="46">
        <v>43372</v>
      </c>
      <c r="IU28" s="46">
        <v>6218</v>
      </c>
      <c r="IV28" s="48">
        <v>0.70458841323852539</v>
      </c>
      <c r="IW28" s="46">
        <v>896939</v>
      </c>
      <c r="IX28" s="46">
        <v>52345</v>
      </c>
      <c r="IY28" s="46">
        <v>44125</v>
      </c>
      <c r="IZ28" s="46">
        <v>8220</v>
      </c>
      <c r="JA28" s="48">
        <v>0.9249267578125</v>
      </c>
      <c r="JB28" s="46">
        <v>904586</v>
      </c>
      <c r="JC28" s="46">
        <v>53444</v>
      </c>
      <c r="JD28" s="46">
        <v>45797</v>
      </c>
      <c r="JE28" s="46">
        <v>7647</v>
      </c>
      <c r="JF28" s="48">
        <v>0.85256636142730713</v>
      </c>
      <c r="JG28" s="46">
        <v>904771</v>
      </c>
      <c r="JH28" s="46">
        <v>45611</v>
      </c>
      <c r="JI28" s="46">
        <v>45426</v>
      </c>
      <c r="JJ28" s="46">
        <v>185</v>
      </c>
      <c r="JK28" s="48">
        <v>2.0451344549655914E-2</v>
      </c>
      <c r="JL28" s="46">
        <v>903861</v>
      </c>
      <c r="JM28" s="46">
        <v>49202</v>
      </c>
      <c r="JN28" s="46">
        <v>50112</v>
      </c>
      <c r="JO28" s="46">
        <v>-910</v>
      </c>
      <c r="JP28" s="48">
        <v>-0.1005779355764389</v>
      </c>
      <c r="JQ28" s="46">
        <v>906442</v>
      </c>
      <c r="JR28" s="46">
        <v>48942</v>
      </c>
      <c r="JS28" s="46">
        <v>46361</v>
      </c>
      <c r="JT28" s="46">
        <v>2581</v>
      </c>
      <c r="JU28" s="48">
        <v>0.28555276989936829</v>
      </c>
      <c r="JV28" s="46">
        <v>912102</v>
      </c>
      <c r="JW28" s="46">
        <v>46570</v>
      </c>
      <c r="JX28" s="46">
        <v>40910</v>
      </c>
      <c r="JY28" s="46">
        <v>5660</v>
      </c>
      <c r="JZ28" s="48">
        <v>0.6244194507598877</v>
      </c>
      <c r="KA28" s="46">
        <v>916449</v>
      </c>
      <c r="KB28" s="46">
        <v>49020</v>
      </c>
      <c r="KC28" s="46">
        <v>44673</v>
      </c>
      <c r="KD28" s="46">
        <v>4347</v>
      </c>
      <c r="KE28" s="48">
        <v>0.47659143805503845</v>
      </c>
      <c r="KF28" s="46">
        <v>916607</v>
      </c>
      <c r="KG28" s="46">
        <v>42155</v>
      </c>
      <c r="KH28" s="46">
        <v>41997</v>
      </c>
      <c r="KI28" s="46">
        <v>158</v>
      </c>
      <c r="KJ28" s="48">
        <v>1.7240457236766815E-2</v>
      </c>
      <c r="KK28" s="46">
        <v>909380</v>
      </c>
      <c r="KL28" s="46">
        <v>34974</v>
      </c>
      <c r="KM28" s="46">
        <v>42201</v>
      </c>
      <c r="KN28" s="46">
        <v>-7227</v>
      </c>
      <c r="KO28" s="48">
        <v>-0.78845131397247314</v>
      </c>
      <c r="KP28" s="46">
        <v>909990</v>
      </c>
      <c r="KQ28" s="46">
        <v>47745</v>
      </c>
      <c r="KR28" s="46">
        <v>47135</v>
      </c>
      <c r="KS28" s="46">
        <v>610</v>
      </c>
      <c r="KT28" s="48">
        <v>6.7078672349452972E-2</v>
      </c>
      <c r="KU28" s="46">
        <v>915782</v>
      </c>
      <c r="KV28" s="46">
        <v>55252</v>
      </c>
      <c r="KW28" s="46">
        <v>49460</v>
      </c>
      <c r="KX28" s="46">
        <v>5792</v>
      </c>
      <c r="KY28" s="48">
        <v>0.63649052381515503</v>
      </c>
      <c r="KZ28" s="46">
        <v>917633</v>
      </c>
      <c r="LA28" s="46">
        <v>48542</v>
      </c>
      <c r="LB28" s="46">
        <v>46691</v>
      </c>
      <c r="LC28" s="46">
        <v>1851</v>
      </c>
      <c r="LD28" s="48">
        <v>0.20212234556674957</v>
      </c>
      <c r="LE28" s="46">
        <v>925936</v>
      </c>
      <c r="LF28" s="46">
        <v>53659</v>
      </c>
      <c r="LG28" s="46">
        <v>45356</v>
      </c>
      <c r="LH28" s="46">
        <v>8303</v>
      </c>
      <c r="LI28" s="48">
        <v>0.90482795238494873</v>
      </c>
      <c r="LJ28" s="46">
        <v>933241</v>
      </c>
      <c r="LK28" s="46">
        <v>56315</v>
      </c>
      <c r="LL28" s="46">
        <v>49010</v>
      </c>
      <c r="LM28" s="46">
        <v>7305</v>
      </c>
      <c r="LN28" s="48">
        <v>0.78893142938613892</v>
      </c>
      <c r="LO28" s="46">
        <v>929822</v>
      </c>
      <c r="LP28" s="46">
        <v>46475</v>
      </c>
      <c r="LQ28" s="46">
        <v>49894</v>
      </c>
      <c r="LR28" s="46">
        <v>-3419</v>
      </c>
      <c r="LS28" s="48">
        <v>-0.36635768413543701</v>
      </c>
      <c r="LT28" s="46">
        <v>927572</v>
      </c>
      <c r="LU28" s="46">
        <v>49888</v>
      </c>
      <c r="LV28" s="46">
        <v>52138</v>
      </c>
      <c r="LW28" s="46">
        <v>-2250</v>
      </c>
      <c r="LX28" s="48">
        <v>-0.24198180437088013</v>
      </c>
      <c r="LY28" s="46">
        <v>928483</v>
      </c>
      <c r="LZ28" s="46">
        <v>48245</v>
      </c>
      <c r="MA28" s="46">
        <v>47334</v>
      </c>
      <c r="MB28" s="46">
        <v>911</v>
      </c>
      <c r="MC28" s="48">
        <v>9.8213396966457367E-2</v>
      </c>
      <c r="MD28" s="46">
        <v>932237</v>
      </c>
      <c r="ME28" s="46">
        <v>48710</v>
      </c>
      <c r="MF28" s="46">
        <v>44956</v>
      </c>
      <c r="MG28" s="46">
        <v>3754</v>
      </c>
      <c r="MH28" s="48">
        <v>0.40431541204452515</v>
      </c>
      <c r="MI28" s="46">
        <v>931941</v>
      </c>
      <c r="MJ28" s="46">
        <v>49017</v>
      </c>
      <c r="MK28" s="46">
        <v>49313</v>
      </c>
      <c r="ML28" s="46">
        <v>-296</v>
      </c>
      <c r="MM28" s="48">
        <v>-3.1751584261655807E-2</v>
      </c>
      <c r="MN28" s="46">
        <f t="shared" si="2"/>
        <v>503848</v>
      </c>
      <c r="MO28" s="46">
        <f t="shared" si="2"/>
        <v>481287</v>
      </c>
      <c r="MP28" s="46">
        <f t="shared" si="2"/>
        <v>22561</v>
      </c>
      <c r="MQ28" s="48">
        <f t="shared" si="3"/>
        <v>2.4809210671006618</v>
      </c>
      <c r="MR28" s="46">
        <f t="shared" si="4"/>
        <v>580977</v>
      </c>
      <c r="MS28" s="46">
        <f t="shared" si="4"/>
        <v>565485</v>
      </c>
      <c r="MT28" s="46">
        <f t="shared" si="4"/>
        <v>15492</v>
      </c>
      <c r="MU28" s="48">
        <f t="shared" si="5"/>
        <v>1.6904377657676533</v>
      </c>
    </row>
    <row r="29" spans="1:359" ht="31.5" customHeight="1" x14ac:dyDescent="0.2">
      <c r="A29" s="140"/>
      <c r="B29" s="45" t="s">
        <v>125</v>
      </c>
      <c r="C29" s="46">
        <v>3347251</v>
      </c>
      <c r="D29" s="46">
        <v>101030</v>
      </c>
      <c r="E29" s="46">
        <v>112765</v>
      </c>
      <c r="F29" s="46">
        <v>-11735</v>
      </c>
      <c r="G29" s="46">
        <v>3348715</v>
      </c>
      <c r="H29" s="46">
        <v>109925</v>
      </c>
      <c r="I29" s="46">
        <v>108461</v>
      </c>
      <c r="J29" s="46">
        <v>1464</v>
      </c>
      <c r="K29" s="48">
        <v>4.373738169670105E-2</v>
      </c>
      <c r="L29" s="46">
        <v>3312987</v>
      </c>
      <c r="M29" s="46">
        <v>94060</v>
      </c>
      <c r="N29" s="46">
        <v>129788</v>
      </c>
      <c r="O29" s="46">
        <v>-35728</v>
      </c>
      <c r="P29" s="48">
        <v>-1.0669167041778564</v>
      </c>
      <c r="Q29" s="46">
        <v>3221723</v>
      </c>
      <c r="R29" s="46">
        <v>41350</v>
      </c>
      <c r="S29" s="46">
        <v>132614</v>
      </c>
      <c r="T29" s="46">
        <v>-91264</v>
      </c>
      <c r="U29" s="48">
        <v>-2.7547345161437988</v>
      </c>
      <c r="V29" s="46">
        <v>3180862</v>
      </c>
      <c r="W29" s="46">
        <v>44739</v>
      </c>
      <c r="X29" s="46">
        <v>85600</v>
      </c>
      <c r="Y29" s="46">
        <v>-40861</v>
      </c>
      <c r="Z29" s="48">
        <v>-1.268296480178833</v>
      </c>
      <c r="AA29" s="46">
        <v>3160653</v>
      </c>
      <c r="AB29" s="46">
        <v>53970</v>
      </c>
      <c r="AC29" s="46">
        <v>74179</v>
      </c>
      <c r="AD29" s="46">
        <v>-20209</v>
      </c>
      <c r="AE29" s="48">
        <v>-0.6353309154510498</v>
      </c>
      <c r="AF29" s="46">
        <v>3149589</v>
      </c>
      <c r="AG29" s="46">
        <v>69195</v>
      </c>
      <c r="AH29" s="46">
        <v>80259</v>
      </c>
      <c r="AI29" s="46">
        <v>-11064</v>
      </c>
      <c r="AJ29" s="48">
        <v>-0.35005423426628113</v>
      </c>
      <c r="AK29" s="46">
        <v>3149581</v>
      </c>
      <c r="AL29" s="46">
        <v>81881</v>
      </c>
      <c r="AM29" s="46">
        <v>81889</v>
      </c>
      <c r="AN29" s="47">
        <v>-8</v>
      </c>
      <c r="AO29" s="48">
        <v>-2.5400138110853732E-4</v>
      </c>
      <c r="AP29" s="46">
        <v>3159118</v>
      </c>
      <c r="AQ29" s="46">
        <v>89755</v>
      </c>
      <c r="AR29" s="46">
        <v>80218</v>
      </c>
      <c r="AS29" s="46">
        <v>9537</v>
      </c>
      <c r="AT29" s="48">
        <v>0.30280217528343201</v>
      </c>
      <c r="AU29" s="46">
        <v>3174585</v>
      </c>
      <c r="AV29" s="46">
        <v>103891</v>
      </c>
      <c r="AW29" s="46">
        <v>88424</v>
      </c>
      <c r="AX29" s="46">
        <v>15467</v>
      </c>
      <c r="AY29" s="48">
        <v>0.48959869146347046</v>
      </c>
      <c r="AZ29" s="46">
        <v>3207052</v>
      </c>
      <c r="BA29" s="46">
        <v>112198</v>
      </c>
      <c r="BB29" s="46">
        <v>79731</v>
      </c>
      <c r="BC29" s="46">
        <v>32467</v>
      </c>
      <c r="BD29" s="48">
        <v>1.0227164030075073</v>
      </c>
      <c r="BE29" s="46">
        <v>3207966</v>
      </c>
      <c r="BF29" s="46">
        <v>101090</v>
      </c>
      <c r="BG29" s="46">
        <v>100176</v>
      </c>
      <c r="BH29" s="47">
        <v>914</v>
      </c>
      <c r="BI29" s="48">
        <v>2.8499694541096687E-2</v>
      </c>
      <c r="BJ29" s="46">
        <v>3206836</v>
      </c>
      <c r="BK29" s="46">
        <v>103456</v>
      </c>
      <c r="BL29" s="46">
        <v>104586</v>
      </c>
      <c r="BM29" s="46">
        <v>-1130</v>
      </c>
      <c r="BN29" s="48">
        <v>-3.5224813967943192E-2</v>
      </c>
      <c r="BO29" s="46">
        <v>3223655</v>
      </c>
      <c r="BP29" s="46">
        <v>110288</v>
      </c>
      <c r="BQ29" s="46">
        <v>93469</v>
      </c>
      <c r="BR29" s="46">
        <v>16819</v>
      </c>
      <c r="BS29" s="48">
        <v>0.52447336912155151</v>
      </c>
      <c r="BT29" s="46">
        <v>3236630</v>
      </c>
      <c r="BU29" s="46">
        <v>116746</v>
      </c>
      <c r="BV29" s="46">
        <v>103771</v>
      </c>
      <c r="BW29" s="46">
        <v>12975</v>
      </c>
      <c r="BX29" s="48">
        <v>0.40249344706535339</v>
      </c>
      <c r="BY29" s="46">
        <v>3240052</v>
      </c>
      <c r="BZ29" s="46">
        <v>91277</v>
      </c>
      <c r="CA29" s="46">
        <v>87855</v>
      </c>
      <c r="CB29" s="46">
        <v>3422</v>
      </c>
      <c r="CC29" s="48">
        <v>0.10572725534439087</v>
      </c>
      <c r="CD29" s="46">
        <v>3257561</v>
      </c>
      <c r="CE29" s="46">
        <v>105324</v>
      </c>
      <c r="CF29" s="46">
        <v>87815</v>
      </c>
      <c r="CG29" s="46">
        <v>17509</v>
      </c>
      <c r="CH29" s="48">
        <v>0.54039257764816284</v>
      </c>
      <c r="CI29" s="46">
        <v>3275608</v>
      </c>
      <c r="CJ29" s="46">
        <v>104473</v>
      </c>
      <c r="CK29" s="46">
        <v>86426</v>
      </c>
      <c r="CL29" s="46">
        <v>18047</v>
      </c>
      <c r="CM29" s="48">
        <v>0.55400341749191284</v>
      </c>
      <c r="CN29" s="46">
        <v>3294030</v>
      </c>
      <c r="CO29" s="46">
        <v>112524</v>
      </c>
      <c r="CP29" s="46">
        <v>94102</v>
      </c>
      <c r="CQ29" s="46">
        <v>18422</v>
      </c>
      <c r="CR29" s="48">
        <v>0.56239938735961914</v>
      </c>
      <c r="CS29" s="46">
        <v>3319344</v>
      </c>
      <c r="CT29" s="46">
        <v>123483</v>
      </c>
      <c r="CU29" s="46">
        <v>98169</v>
      </c>
      <c r="CV29" s="46">
        <v>25314</v>
      </c>
      <c r="CW29" s="48">
        <v>0.76848113536834717</v>
      </c>
      <c r="CX29" s="46">
        <v>3342411</v>
      </c>
      <c r="CY29" s="46">
        <v>120118</v>
      </c>
      <c r="CZ29" s="46">
        <v>97051</v>
      </c>
      <c r="DA29" s="46">
        <v>23067</v>
      </c>
      <c r="DB29" s="48">
        <v>0.69492644071578979</v>
      </c>
      <c r="DC29" s="46">
        <v>3362524</v>
      </c>
      <c r="DD29" s="46">
        <v>117822</v>
      </c>
      <c r="DE29" s="46">
        <v>97709</v>
      </c>
      <c r="DF29" s="46">
        <v>20113</v>
      </c>
      <c r="DG29" s="48">
        <v>0.60175126791000366</v>
      </c>
      <c r="DH29" s="46">
        <v>3399528</v>
      </c>
      <c r="DI29" s="46">
        <v>130744</v>
      </c>
      <c r="DJ29" s="46">
        <v>93740</v>
      </c>
      <c r="DK29" s="46">
        <v>37004</v>
      </c>
      <c r="DL29" s="48">
        <v>1.1004828214645386</v>
      </c>
      <c r="DM29" s="46">
        <v>3394532</v>
      </c>
      <c r="DN29" s="46">
        <v>111251</v>
      </c>
      <c r="DO29" s="46">
        <v>116247</v>
      </c>
      <c r="DP29" s="46">
        <v>-4996</v>
      </c>
      <c r="DQ29" s="48">
        <v>-0.14696158468723297</v>
      </c>
      <c r="DR29" s="46">
        <v>3398842</v>
      </c>
      <c r="DS29" s="46">
        <v>115318</v>
      </c>
      <c r="DT29" s="46">
        <v>111008</v>
      </c>
      <c r="DU29" s="46">
        <v>4310</v>
      </c>
      <c r="DV29" s="48">
        <v>0.12696890532970428</v>
      </c>
      <c r="DW29" s="46">
        <v>3423442</v>
      </c>
      <c r="DX29" s="46">
        <v>135309</v>
      </c>
      <c r="DY29" s="46">
        <v>110709</v>
      </c>
      <c r="DZ29" s="46">
        <v>24600</v>
      </c>
      <c r="EA29" s="48">
        <v>0.72377592325210571</v>
      </c>
      <c r="EB29" s="46">
        <v>3435173</v>
      </c>
      <c r="EC29" s="46">
        <v>129372</v>
      </c>
      <c r="ED29" s="46">
        <v>117641</v>
      </c>
      <c r="EE29" s="46">
        <v>11731</v>
      </c>
      <c r="EF29" s="48">
        <v>0.34266683459281921</v>
      </c>
      <c r="EG29" s="46">
        <v>3460200</v>
      </c>
      <c r="EH29" s="46">
        <v>136550</v>
      </c>
      <c r="EI29" s="46">
        <v>111523</v>
      </c>
      <c r="EJ29" s="46">
        <v>25027</v>
      </c>
      <c r="EK29" s="48">
        <v>0.72855138778686523</v>
      </c>
      <c r="EL29" s="46">
        <v>3481754</v>
      </c>
      <c r="EM29" s="46">
        <v>134137</v>
      </c>
      <c r="EN29" s="46">
        <v>112583</v>
      </c>
      <c r="EO29" s="46">
        <v>21554</v>
      </c>
      <c r="EP29" s="48">
        <v>0.62291198968887329</v>
      </c>
      <c r="EQ29" s="46">
        <v>3504828</v>
      </c>
      <c r="ER29" s="46">
        <v>128696</v>
      </c>
      <c r="ES29" s="46">
        <v>105622</v>
      </c>
      <c r="ET29" s="46">
        <v>23074</v>
      </c>
      <c r="EU29" s="48">
        <v>0.6627119779586792</v>
      </c>
      <c r="EV29" s="46">
        <v>3518183</v>
      </c>
      <c r="EW29" s="46">
        <v>123876</v>
      </c>
      <c r="EX29" s="46">
        <v>110521</v>
      </c>
      <c r="EY29" s="46">
        <v>13355</v>
      </c>
      <c r="EZ29" s="48">
        <v>0.38104578852653503</v>
      </c>
      <c r="FA29" s="46">
        <v>3548903</v>
      </c>
      <c r="FB29" s="46">
        <v>145222</v>
      </c>
      <c r="FC29" s="46">
        <v>114502</v>
      </c>
      <c r="FD29" s="46">
        <v>30720</v>
      </c>
      <c r="FE29" s="48">
        <v>0.87317800521850586</v>
      </c>
      <c r="FF29" s="46">
        <v>3563150</v>
      </c>
      <c r="FG29" s="46">
        <v>132193</v>
      </c>
      <c r="FH29" s="46">
        <v>117946</v>
      </c>
      <c r="FI29" s="46">
        <v>14247</v>
      </c>
      <c r="FJ29" s="48">
        <v>0.40144801139831543</v>
      </c>
      <c r="FK29" s="46">
        <v>3571029</v>
      </c>
      <c r="FL29" s="46">
        <v>115952</v>
      </c>
      <c r="FM29" s="46">
        <v>108073</v>
      </c>
      <c r="FN29" s="46">
        <v>7879</v>
      </c>
      <c r="FO29" s="48">
        <v>0.2211245596408844</v>
      </c>
      <c r="FP29" s="46">
        <v>3595304</v>
      </c>
      <c r="FQ29" s="46">
        <v>127547</v>
      </c>
      <c r="FR29" s="46">
        <v>103272</v>
      </c>
      <c r="FS29" s="46">
        <v>24275</v>
      </c>
      <c r="FT29" s="48">
        <v>0.67977607250213623</v>
      </c>
      <c r="FU29" s="46">
        <v>3584667</v>
      </c>
      <c r="FV29" s="46">
        <v>109330</v>
      </c>
      <c r="FW29" s="46">
        <v>119967</v>
      </c>
      <c r="FX29" s="46">
        <v>-10637</v>
      </c>
      <c r="FY29" s="48">
        <v>-0.29585814476013184</v>
      </c>
      <c r="FZ29" s="46">
        <v>3583553</v>
      </c>
      <c r="GA29" s="46">
        <v>119530</v>
      </c>
      <c r="GB29" s="46">
        <v>120644</v>
      </c>
      <c r="GC29" s="46">
        <v>-1114</v>
      </c>
      <c r="GD29" s="48">
        <v>-3.1076805666089058E-2</v>
      </c>
      <c r="GE29" s="46">
        <v>3597881</v>
      </c>
      <c r="GF29" s="46">
        <v>130331</v>
      </c>
      <c r="GG29" s="46">
        <v>116003</v>
      </c>
      <c r="GH29" s="46">
        <v>14328</v>
      </c>
      <c r="GI29" s="48">
        <v>0.39982664585113525</v>
      </c>
      <c r="GJ29" s="46">
        <v>3616092</v>
      </c>
      <c r="GK29" s="46">
        <v>146574</v>
      </c>
      <c r="GL29" s="46">
        <v>128363</v>
      </c>
      <c r="GM29" s="46">
        <v>18211</v>
      </c>
      <c r="GN29" s="48">
        <v>0.50615906715393066</v>
      </c>
      <c r="GO29" s="46">
        <v>3633406</v>
      </c>
      <c r="GP29" s="46">
        <v>124321</v>
      </c>
      <c r="GQ29" s="46">
        <v>107007</v>
      </c>
      <c r="GR29" s="46">
        <v>17314</v>
      </c>
      <c r="GS29" s="48">
        <v>0.47880420088768005</v>
      </c>
      <c r="GT29" s="46">
        <v>3645662</v>
      </c>
      <c r="GU29" s="46">
        <v>128866</v>
      </c>
      <c r="GV29" s="46">
        <v>116610</v>
      </c>
      <c r="GW29" s="46">
        <v>12256</v>
      </c>
      <c r="GX29" s="48">
        <v>0.33731436729431152</v>
      </c>
      <c r="GY29" s="46">
        <v>3658831</v>
      </c>
      <c r="GZ29" s="46">
        <v>125108</v>
      </c>
      <c r="HA29" s="46">
        <v>111939</v>
      </c>
      <c r="HB29" s="46">
        <v>13169</v>
      </c>
      <c r="HC29" s="48">
        <v>0.36122384667396545</v>
      </c>
      <c r="HD29" s="46">
        <v>3671068</v>
      </c>
      <c r="HE29" s="46">
        <v>123775</v>
      </c>
      <c r="HF29" s="46">
        <v>111538</v>
      </c>
      <c r="HG29" s="46">
        <v>12237</v>
      </c>
      <c r="HH29" s="48">
        <v>0.33445107936859131</v>
      </c>
      <c r="HI29" s="46">
        <v>3689553</v>
      </c>
      <c r="HJ29" s="46">
        <v>137935</v>
      </c>
      <c r="HK29" s="46">
        <v>119450</v>
      </c>
      <c r="HL29" s="46">
        <v>18485</v>
      </c>
      <c r="HM29" s="48">
        <v>0.50353193283081055</v>
      </c>
      <c r="HN29" s="46">
        <v>3706678</v>
      </c>
      <c r="HO29" s="46">
        <v>128259</v>
      </c>
      <c r="HP29" s="46">
        <v>111134</v>
      </c>
      <c r="HQ29" s="46">
        <v>17125</v>
      </c>
      <c r="HR29" s="48">
        <v>0.46414837241172791</v>
      </c>
      <c r="HS29" s="46">
        <v>3725591</v>
      </c>
      <c r="HT29" s="46">
        <v>129072</v>
      </c>
      <c r="HU29" s="46">
        <v>110159</v>
      </c>
      <c r="HV29" s="46">
        <v>18913</v>
      </c>
      <c r="HW29" s="48">
        <v>0.51024127006530762</v>
      </c>
      <c r="HX29" s="46">
        <v>3747217</v>
      </c>
      <c r="HY29" s="46">
        <v>131310</v>
      </c>
      <c r="HZ29" s="46">
        <v>109684</v>
      </c>
      <c r="IA29" s="46">
        <v>21626</v>
      </c>
      <c r="IB29" s="48">
        <v>0.58047163486480713</v>
      </c>
      <c r="IC29" s="46">
        <v>3739032</v>
      </c>
      <c r="ID29" s="46">
        <v>118878</v>
      </c>
      <c r="IE29" s="46">
        <v>127063</v>
      </c>
      <c r="IF29" s="46">
        <v>-8185</v>
      </c>
      <c r="IG29" s="48">
        <v>-0.21842877566814423</v>
      </c>
      <c r="IH29" s="46">
        <v>3740107</v>
      </c>
      <c r="II29" s="46">
        <v>132046</v>
      </c>
      <c r="IJ29" s="46">
        <v>130971</v>
      </c>
      <c r="IK29" s="46">
        <v>1075</v>
      </c>
      <c r="IL29" s="48">
        <v>2.875075675547123E-2</v>
      </c>
      <c r="IM29" s="46">
        <v>3757368</v>
      </c>
      <c r="IN29" s="46">
        <v>145350</v>
      </c>
      <c r="IO29" s="46">
        <v>128089</v>
      </c>
      <c r="IP29" s="46">
        <v>17261</v>
      </c>
      <c r="IQ29" s="48">
        <v>0.46151086688041687</v>
      </c>
      <c r="IR29" s="46">
        <v>3781035</v>
      </c>
      <c r="IS29" s="46">
        <v>152372</v>
      </c>
      <c r="IT29" s="46">
        <v>128705</v>
      </c>
      <c r="IU29" s="46">
        <v>23667</v>
      </c>
      <c r="IV29" s="48">
        <v>0.62988239526748657</v>
      </c>
      <c r="IW29" s="46">
        <v>3797426</v>
      </c>
      <c r="IX29" s="46">
        <v>142061</v>
      </c>
      <c r="IY29" s="46">
        <v>125670</v>
      </c>
      <c r="IZ29" s="46">
        <v>16391</v>
      </c>
      <c r="JA29" s="48">
        <v>0.43350565433502197</v>
      </c>
      <c r="JB29" s="46">
        <v>3813342</v>
      </c>
      <c r="JC29" s="46">
        <v>142751</v>
      </c>
      <c r="JD29" s="46">
        <v>126835</v>
      </c>
      <c r="JE29" s="46">
        <v>15916</v>
      </c>
      <c r="JF29" s="48">
        <v>0.4191260039806366</v>
      </c>
      <c r="JG29" s="46">
        <v>3830448</v>
      </c>
      <c r="JH29" s="46">
        <v>136192</v>
      </c>
      <c r="JI29" s="46">
        <v>119086</v>
      </c>
      <c r="JJ29" s="46">
        <v>17106</v>
      </c>
      <c r="JK29" s="48">
        <v>0.44858288764953613</v>
      </c>
      <c r="JL29" s="46">
        <v>3840819</v>
      </c>
      <c r="JM29" s="46">
        <v>141986</v>
      </c>
      <c r="JN29" s="46">
        <v>131615</v>
      </c>
      <c r="JO29" s="46">
        <v>10371</v>
      </c>
      <c r="JP29" s="48">
        <v>0.27075162529945374</v>
      </c>
      <c r="JQ29" s="46">
        <v>3858889</v>
      </c>
      <c r="JR29" s="46">
        <v>148408</v>
      </c>
      <c r="JS29" s="46">
        <v>130338</v>
      </c>
      <c r="JT29" s="46">
        <v>18070</v>
      </c>
      <c r="JU29" s="48">
        <v>0.47047257423400879</v>
      </c>
      <c r="JV29" s="46">
        <v>3877953</v>
      </c>
      <c r="JW29" s="46">
        <v>145831</v>
      </c>
      <c r="JX29" s="46">
        <v>126767</v>
      </c>
      <c r="JY29" s="46">
        <v>19064</v>
      </c>
      <c r="JZ29" s="48">
        <v>0.49402821063995361</v>
      </c>
      <c r="KA29" s="46">
        <v>3888281</v>
      </c>
      <c r="KB29" s="46">
        <v>143786</v>
      </c>
      <c r="KC29" s="46">
        <v>133458</v>
      </c>
      <c r="KD29" s="46">
        <v>10328</v>
      </c>
      <c r="KE29" s="48">
        <v>0.26632606983184814</v>
      </c>
      <c r="KF29" s="46">
        <v>3901572</v>
      </c>
      <c r="KG29" s="46">
        <v>136103</v>
      </c>
      <c r="KH29" s="46">
        <v>122812</v>
      </c>
      <c r="KI29" s="46">
        <v>13291</v>
      </c>
      <c r="KJ29" s="48">
        <v>0.34182199835777283</v>
      </c>
      <c r="KK29" s="46">
        <v>3881466</v>
      </c>
      <c r="KL29" s="46">
        <v>115328</v>
      </c>
      <c r="KM29" s="46">
        <v>135434</v>
      </c>
      <c r="KN29" s="46">
        <v>-20106</v>
      </c>
      <c r="KO29" s="48">
        <v>-0.5153307318687439</v>
      </c>
      <c r="KP29" s="46">
        <v>3869017</v>
      </c>
      <c r="KQ29" s="46">
        <v>130630</v>
      </c>
      <c r="KR29" s="46">
        <v>143079</v>
      </c>
      <c r="KS29" s="46">
        <v>-12449</v>
      </c>
      <c r="KT29" s="48">
        <v>-0.32072934508323669</v>
      </c>
      <c r="KU29" s="46">
        <v>3900861</v>
      </c>
      <c r="KV29" s="46">
        <v>174964</v>
      </c>
      <c r="KW29" s="46">
        <v>143120</v>
      </c>
      <c r="KX29" s="46">
        <v>31844</v>
      </c>
      <c r="KY29" s="48">
        <v>0.82305145263671875</v>
      </c>
      <c r="KZ29" s="46">
        <v>3894479</v>
      </c>
      <c r="LA29" s="46">
        <v>136976</v>
      </c>
      <c r="LB29" s="46">
        <v>143358</v>
      </c>
      <c r="LC29" s="46">
        <v>-6382</v>
      </c>
      <c r="LD29" s="48">
        <v>-0.16360490024089813</v>
      </c>
      <c r="LE29" s="46">
        <v>3912906</v>
      </c>
      <c r="LF29" s="46">
        <v>145740</v>
      </c>
      <c r="LG29" s="46">
        <v>127313</v>
      </c>
      <c r="LH29" s="46">
        <v>18427</v>
      </c>
      <c r="LI29" s="48">
        <v>0.47315698862075806</v>
      </c>
      <c r="LJ29" s="46">
        <v>3926145</v>
      </c>
      <c r="LK29" s="46">
        <v>146623</v>
      </c>
      <c r="LL29" s="46">
        <v>133384</v>
      </c>
      <c r="LM29" s="46">
        <v>13239</v>
      </c>
      <c r="LN29" s="48">
        <v>0.33834189176559448</v>
      </c>
      <c r="LO29" s="46">
        <v>3940668</v>
      </c>
      <c r="LP29" s="46">
        <v>143079</v>
      </c>
      <c r="LQ29" s="46">
        <v>128556</v>
      </c>
      <c r="LR29" s="46">
        <v>14523</v>
      </c>
      <c r="LS29" s="48">
        <v>0.36990481615066528</v>
      </c>
      <c r="LT29" s="46">
        <v>3946361</v>
      </c>
      <c r="LU29" s="46">
        <v>147124</v>
      </c>
      <c r="LV29" s="46">
        <v>141431</v>
      </c>
      <c r="LW29" s="46">
        <v>5693</v>
      </c>
      <c r="LX29" s="48">
        <v>0.14446789026260376</v>
      </c>
      <c r="LY29" s="46">
        <v>3962275</v>
      </c>
      <c r="LZ29" s="46">
        <v>153135</v>
      </c>
      <c r="MA29" s="46">
        <v>137221</v>
      </c>
      <c r="MB29" s="46">
        <v>15914</v>
      </c>
      <c r="MC29" s="48">
        <v>0.4032575786113739</v>
      </c>
      <c r="MD29" s="46">
        <v>3978212</v>
      </c>
      <c r="ME29" s="46">
        <v>146081</v>
      </c>
      <c r="MF29" s="46">
        <v>130144</v>
      </c>
      <c r="MG29" s="46">
        <v>15937</v>
      </c>
      <c r="MH29" s="48">
        <v>0.40221843123435974</v>
      </c>
      <c r="MI29" s="46">
        <v>3985649</v>
      </c>
      <c r="MJ29" s="46">
        <v>144725</v>
      </c>
      <c r="MK29" s="46">
        <v>137288</v>
      </c>
      <c r="ML29" s="46">
        <v>7437</v>
      </c>
      <c r="MM29" s="48">
        <v>0.18694327771663666</v>
      </c>
      <c r="MN29" s="46">
        <f t="shared" si="2"/>
        <v>1469077</v>
      </c>
      <c r="MO29" s="46">
        <f t="shared" si="2"/>
        <v>1364894</v>
      </c>
      <c r="MP29" s="46">
        <f t="shared" si="2"/>
        <v>104183</v>
      </c>
      <c r="MQ29" s="48">
        <f t="shared" si="3"/>
        <v>2.6841147133583032</v>
      </c>
      <c r="MR29" s="46">
        <f t="shared" si="4"/>
        <v>1720508</v>
      </c>
      <c r="MS29" s="46">
        <f t="shared" si="4"/>
        <v>1623140</v>
      </c>
      <c r="MT29" s="46">
        <f t="shared" si="4"/>
        <v>97368</v>
      </c>
      <c r="MU29" s="48">
        <f t="shared" si="5"/>
        <v>2.5041400042846695</v>
      </c>
    </row>
    <row r="30" spans="1:359" ht="31.5" customHeight="1" x14ac:dyDescent="0.2">
      <c r="A30" s="140"/>
      <c r="B30" s="45" t="s">
        <v>126</v>
      </c>
      <c r="C30" s="46">
        <v>12305881</v>
      </c>
      <c r="D30" s="46">
        <v>465349</v>
      </c>
      <c r="E30" s="46">
        <v>440616</v>
      </c>
      <c r="F30" s="46">
        <v>24733</v>
      </c>
      <c r="G30" s="46">
        <v>12371183</v>
      </c>
      <c r="H30" s="46">
        <v>500432</v>
      </c>
      <c r="I30" s="46">
        <v>435130</v>
      </c>
      <c r="J30" s="46">
        <v>65302</v>
      </c>
      <c r="K30" s="48">
        <v>0.53065687417984009</v>
      </c>
      <c r="L30" s="46">
        <v>12274437</v>
      </c>
      <c r="M30" s="46">
        <v>474759</v>
      </c>
      <c r="N30" s="46">
        <v>571505</v>
      </c>
      <c r="O30" s="46">
        <v>-96746</v>
      </c>
      <c r="P30" s="48">
        <v>-0.78202706575393677</v>
      </c>
      <c r="Q30" s="46">
        <v>11985816</v>
      </c>
      <c r="R30" s="46">
        <v>226998</v>
      </c>
      <c r="S30" s="46">
        <v>515619</v>
      </c>
      <c r="T30" s="46">
        <v>-288621</v>
      </c>
      <c r="U30" s="48">
        <v>-2.3513991832733154</v>
      </c>
      <c r="V30" s="46">
        <v>11857370</v>
      </c>
      <c r="W30" s="46">
        <v>224130</v>
      </c>
      <c r="X30" s="46">
        <v>352576</v>
      </c>
      <c r="Y30" s="46">
        <v>-128446</v>
      </c>
      <c r="Z30" s="48">
        <v>-1.0716500282287598</v>
      </c>
      <c r="AA30" s="46">
        <v>11822324</v>
      </c>
      <c r="AB30" s="46">
        <v>290042</v>
      </c>
      <c r="AC30" s="46">
        <v>325088</v>
      </c>
      <c r="AD30" s="46">
        <v>-35046</v>
      </c>
      <c r="AE30" s="48">
        <v>-0.29556301236152649</v>
      </c>
      <c r="AF30" s="46">
        <v>11842651</v>
      </c>
      <c r="AG30" s="46">
        <v>358575</v>
      </c>
      <c r="AH30" s="46">
        <v>338248</v>
      </c>
      <c r="AI30" s="46">
        <v>20327</v>
      </c>
      <c r="AJ30" s="48">
        <v>0.17193743586540222</v>
      </c>
      <c r="AK30" s="46">
        <v>11899418</v>
      </c>
      <c r="AL30" s="46">
        <v>396988</v>
      </c>
      <c r="AM30" s="46">
        <v>340221</v>
      </c>
      <c r="AN30" s="46">
        <v>56767</v>
      </c>
      <c r="AO30" s="48">
        <v>0.47934368252754211</v>
      </c>
      <c r="AP30" s="46">
        <v>11968781</v>
      </c>
      <c r="AQ30" s="46">
        <v>438888</v>
      </c>
      <c r="AR30" s="46">
        <v>369525</v>
      </c>
      <c r="AS30" s="46">
        <v>69363</v>
      </c>
      <c r="AT30" s="48">
        <v>0.58291083574295044</v>
      </c>
      <c r="AU30" s="46">
        <v>12078004</v>
      </c>
      <c r="AV30" s="46">
        <v>513636</v>
      </c>
      <c r="AW30" s="46">
        <v>404413</v>
      </c>
      <c r="AX30" s="46">
        <v>109223</v>
      </c>
      <c r="AY30" s="48">
        <v>0.91256576776504517</v>
      </c>
      <c r="AZ30" s="46">
        <v>12208485</v>
      </c>
      <c r="BA30" s="46">
        <v>530653</v>
      </c>
      <c r="BB30" s="46">
        <v>400172</v>
      </c>
      <c r="BC30" s="46">
        <v>130481</v>
      </c>
      <c r="BD30" s="48">
        <v>1.0803192853927612</v>
      </c>
      <c r="BE30" s="46">
        <v>12150368</v>
      </c>
      <c r="BF30" s="46">
        <v>424001</v>
      </c>
      <c r="BG30" s="46">
        <v>482118</v>
      </c>
      <c r="BH30" s="46">
        <v>-58117</v>
      </c>
      <c r="BI30" s="48">
        <v>-0.47603777050971985</v>
      </c>
      <c r="BJ30" s="46">
        <v>12207615</v>
      </c>
      <c r="BK30" s="46">
        <v>508997</v>
      </c>
      <c r="BL30" s="46">
        <v>451750</v>
      </c>
      <c r="BM30" s="46">
        <v>57247</v>
      </c>
      <c r="BN30" s="48">
        <v>0.47115445137023926</v>
      </c>
      <c r="BO30" s="46">
        <v>12319806</v>
      </c>
      <c r="BP30" s="46">
        <v>569891</v>
      </c>
      <c r="BQ30" s="46">
        <v>457700</v>
      </c>
      <c r="BR30" s="46">
        <v>112191</v>
      </c>
      <c r="BS30" s="48">
        <v>0.91902470588684082</v>
      </c>
      <c r="BT30" s="46">
        <v>12354840</v>
      </c>
      <c r="BU30" s="46">
        <v>528656</v>
      </c>
      <c r="BV30" s="46">
        <v>493622</v>
      </c>
      <c r="BW30" s="46">
        <v>35034</v>
      </c>
      <c r="BX30" s="48">
        <v>0.28437134623527527</v>
      </c>
      <c r="BY30" s="46">
        <v>12370821</v>
      </c>
      <c r="BZ30" s="46">
        <v>455085</v>
      </c>
      <c r="CA30" s="46">
        <v>439104</v>
      </c>
      <c r="CB30" s="46">
        <v>15981</v>
      </c>
      <c r="CC30" s="48">
        <v>0.12935011088848114</v>
      </c>
      <c r="CD30" s="46">
        <v>12450892</v>
      </c>
      <c r="CE30" s="46">
        <v>510897</v>
      </c>
      <c r="CF30" s="46">
        <v>430826</v>
      </c>
      <c r="CG30" s="46">
        <v>80071</v>
      </c>
      <c r="CH30" s="48">
        <v>0.64725697040557861</v>
      </c>
      <c r="CI30" s="46">
        <v>12538244</v>
      </c>
      <c r="CJ30" s="46">
        <v>520866</v>
      </c>
      <c r="CK30" s="46">
        <v>433514</v>
      </c>
      <c r="CL30" s="46">
        <v>87352</v>
      </c>
      <c r="CM30" s="48">
        <v>0.7015722393989563</v>
      </c>
      <c r="CN30" s="46">
        <v>12629954</v>
      </c>
      <c r="CO30" s="46">
        <v>530690</v>
      </c>
      <c r="CP30" s="46">
        <v>438980</v>
      </c>
      <c r="CQ30" s="46">
        <v>91710</v>
      </c>
      <c r="CR30" s="48">
        <v>0.7314421534538269</v>
      </c>
      <c r="CS30" s="46">
        <v>12743738</v>
      </c>
      <c r="CT30" s="46">
        <v>585083</v>
      </c>
      <c r="CU30" s="46">
        <v>471299</v>
      </c>
      <c r="CV30" s="46">
        <v>113784</v>
      </c>
      <c r="CW30" s="48">
        <v>0.90090590715408325</v>
      </c>
      <c r="CX30" s="46">
        <v>12828550</v>
      </c>
      <c r="CY30" s="46">
        <v>571343</v>
      </c>
      <c r="CZ30" s="46">
        <v>486531</v>
      </c>
      <c r="DA30" s="46">
        <v>84812</v>
      </c>
      <c r="DB30" s="48">
        <v>0.66551899909973145</v>
      </c>
      <c r="DC30" s="46">
        <v>12905786</v>
      </c>
      <c r="DD30" s="46">
        <v>578013</v>
      </c>
      <c r="DE30" s="46">
        <v>500777</v>
      </c>
      <c r="DF30" s="46">
        <v>77236</v>
      </c>
      <c r="DG30" s="48">
        <v>0.60206335783004761</v>
      </c>
      <c r="DH30" s="46">
        <v>13018936</v>
      </c>
      <c r="DI30" s="46">
        <v>601216</v>
      </c>
      <c r="DJ30" s="46">
        <v>488066</v>
      </c>
      <c r="DK30" s="46">
        <v>113150</v>
      </c>
      <c r="DL30" s="48">
        <v>0.87673854827880859</v>
      </c>
      <c r="DM30" s="46">
        <v>12915603</v>
      </c>
      <c r="DN30" s="46">
        <v>470717</v>
      </c>
      <c r="DO30" s="46">
        <v>574050</v>
      </c>
      <c r="DP30" s="46">
        <v>-103333</v>
      </c>
      <c r="DQ30" s="48">
        <v>-0.79371309280395508</v>
      </c>
      <c r="DR30" s="46">
        <v>12957834</v>
      </c>
      <c r="DS30" s="46">
        <v>564032</v>
      </c>
      <c r="DT30" s="46">
        <v>521801</v>
      </c>
      <c r="DU30" s="46">
        <v>42231</v>
      </c>
      <c r="DV30" s="48">
        <v>0.32697659730911255</v>
      </c>
      <c r="DW30" s="46">
        <v>13060389</v>
      </c>
      <c r="DX30" s="46">
        <v>644007</v>
      </c>
      <c r="DY30" s="46">
        <v>541452</v>
      </c>
      <c r="DZ30" s="46">
        <v>102555</v>
      </c>
      <c r="EA30" s="48">
        <v>0.79145169258117676</v>
      </c>
      <c r="EB30" s="46">
        <v>13088137</v>
      </c>
      <c r="EC30" s="46">
        <v>612838</v>
      </c>
      <c r="ED30" s="46">
        <v>585090</v>
      </c>
      <c r="EE30" s="46">
        <v>27748</v>
      </c>
      <c r="EF30" s="48">
        <v>0.21245922148227692</v>
      </c>
      <c r="EG30" s="46">
        <v>13145679</v>
      </c>
      <c r="EH30" s="46">
        <v>588619</v>
      </c>
      <c r="EI30" s="46">
        <v>531077</v>
      </c>
      <c r="EJ30" s="46">
        <v>57542</v>
      </c>
      <c r="EK30" s="48">
        <v>0.4396500289440155</v>
      </c>
      <c r="EL30" s="46">
        <v>13229170</v>
      </c>
      <c r="EM30" s="46">
        <v>620933</v>
      </c>
      <c r="EN30" s="46">
        <v>537442</v>
      </c>
      <c r="EO30" s="46">
        <v>83491</v>
      </c>
      <c r="EP30" s="48">
        <v>0.63512122631072998</v>
      </c>
      <c r="EQ30" s="46">
        <v>13307302</v>
      </c>
      <c r="ER30" s="46">
        <v>596113</v>
      </c>
      <c r="ES30" s="46">
        <v>517981</v>
      </c>
      <c r="ET30" s="46">
        <v>78132</v>
      </c>
      <c r="EU30" s="48">
        <v>0.59060394763946533</v>
      </c>
      <c r="EV30" s="46">
        <v>13377073</v>
      </c>
      <c r="EW30" s="46">
        <v>590132</v>
      </c>
      <c r="EX30" s="46">
        <v>520361</v>
      </c>
      <c r="EY30" s="46">
        <v>69771</v>
      </c>
      <c r="EZ30" s="48">
        <v>0.52430611848831177</v>
      </c>
      <c r="FA30" s="46">
        <v>13456347</v>
      </c>
      <c r="FB30" s="46">
        <v>630098</v>
      </c>
      <c r="FC30" s="46">
        <v>550824</v>
      </c>
      <c r="FD30" s="46">
        <v>79274</v>
      </c>
      <c r="FE30" s="48">
        <v>0.59261095523834229</v>
      </c>
      <c r="FF30" s="46">
        <v>13518961</v>
      </c>
      <c r="FG30" s="46">
        <v>578203</v>
      </c>
      <c r="FH30" s="46">
        <v>515589</v>
      </c>
      <c r="FI30" s="46">
        <v>62614</v>
      </c>
      <c r="FJ30" s="48">
        <v>0.46531203389167786</v>
      </c>
      <c r="FK30" s="46">
        <v>13581281</v>
      </c>
      <c r="FL30" s="46">
        <v>567350</v>
      </c>
      <c r="FM30" s="46">
        <v>505030</v>
      </c>
      <c r="FN30" s="46">
        <v>62320</v>
      </c>
      <c r="FO30" s="48">
        <v>0.46098217368125916</v>
      </c>
      <c r="FP30" s="46">
        <v>13633988</v>
      </c>
      <c r="FQ30" s="46">
        <v>567575</v>
      </c>
      <c r="FR30" s="46">
        <v>514868</v>
      </c>
      <c r="FS30" s="46">
        <v>52707</v>
      </c>
      <c r="FT30" s="48">
        <v>0.38808563351631165</v>
      </c>
      <c r="FU30" s="46">
        <v>13481956</v>
      </c>
      <c r="FV30" s="46">
        <v>441760</v>
      </c>
      <c r="FW30" s="46">
        <v>593792</v>
      </c>
      <c r="FX30" s="46">
        <v>-152032</v>
      </c>
      <c r="FY30" s="48">
        <v>-1.1150956153869629</v>
      </c>
      <c r="FZ30" s="46">
        <v>13501778</v>
      </c>
      <c r="GA30" s="46">
        <v>583680</v>
      </c>
      <c r="GB30" s="46">
        <v>563858</v>
      </c>
      <c r="GC30" s="46">
        <v>19822</v>
      </c>
      <c r="GD30" s="48">
        <v>0.14702613651752472</v>
      </c>
      <c r="GE30" s="46">
        <v>13570225</v>
      </c>
      <c r="GF30" s="46">
        <v>603367</v>
      </c>
      <c r="GG30" s="46">
        <v>534920</v>
      </c>
      <c r="GH30" s="46">
        <v>68447</v>
      </c>
      <c r="GI30" s="48">
        <v>0.50694805383682251</v>
      </c>
      <c r="GJ30" s="46">
        <v>13621471</v>
      </c>
      <c r="GK30" s="46">
        <v>675025</v>
      </c>
      <c r="GL30" s="46">
        <v>623779</v>
      </c>
      <c r="GM30" s="46">
        <v>51246</v>
      </c>
      <c r="GN30" s="48">
        <v>0.37763559818267822</v>
      </c>
      <c r="GO30" s="46">
        <v>13676122</v>
      </c>
      <c r="GP30" s="46">
        <v>589409</v>
      </c>
      <c r="GQ30" s="46">
        <v>534758</v>
      </c>
      <c r="GR30" s="46">
        <v>54651</v>
      </c>
      <c r="GS30" s="48">
        <v>0.4012121856212616</v>
      </c>
      <c r="GT30" s="46">
        <v>13726420</v>
      </c>
      <c r="GU30" s="46">
        <v>624004</v>
      </c>
      <c r="GV30" s="46">
        <v>573706</v>
      </c>
      <c r="GW30" s="46">
        <v>50298</v>
      </c>
      <c r="GX30" s="48">
        <v>0.36777970194816589</v>
      </c>
      <c r="GY30" s="46">
        <v>13762454</v>
      </c>
      <c r="GZ30" s="46">
        <v>593293</v>
      </c>
      <c r="HA30" s="46">
        <v>557259</v>
      </c>
      <c r="HB30" s="46">
        <v>36034</v>
      </c>
      <c r="HC30" s="48">
        <v>0.26251563429832458</v>
      </c>
      <c r="HD30" s="46">
        <v>13805986</v>
      </c>
      <c r="HE30" s="46">
        <v>584055</v>
      </c>
      <c r="HF30" s="46">
        <v>540523</v>
      </c>
      <c r="HG30" s="46">
        <v>43532</v>
      </c>
      <c r="HH30" s="48">
        <v>0.31630986928939819</v>
      </c>
      <c r="HI30" s="46">
        <v>13871703</v>
      </c>
      <c r="HJ30" s="46">
        <v>648195</v>
      </c>
      <c r="HK30" s="46">
        <v>582478</v>
      </c>
      <c r="HL30" s="46">
        <v>65717</v>
      </c>
      <c r="HM30" s="48">
        <v>0.47600367665290833</v>
      </c>
      <c r="HN30" s="46">
        <v>13917069</v>
      </c>
      <c r="HO30" s="46">
        <v>588564</v>
      </c>
      <c r="HP30" s="46">
        <v>543198</v>
      </c>
      <c r="HQ30" s="46">
        <v>45366</v>
      </c>
      <c r="HR30" s="48">
        <v>0.32703986763954163</v>
      </c>
      <c r="HS30" s="46">
        <v>13985867</v>
      </c>
      <c r="HT30" s="46">
        <v>626766</v>
      </c>
      <c r="HU30" s="46">
        <v>557968</v>
      </c>
      <c r="HV30" s="46">
        <v>68798</v>
      </c>
      <c r="HW30" s="48">
        <v>0.49434259533882141</v>
      </c>
      <c r="HX30" s="46">
        <v>14033975</v>
      </c>
      <c r="HY30" s="46">
        <v>597759</v>
      </c>
      <c r="HZ30" s="46">
        <v>549651</v>
      </c>
      <c r="IA30" s="46">
        <v>48108</v>
      </c>
      <c r="IB30" s="48">
        <v>0.34397581219673157</v>
      </c>
      <c r="IC30" s="46">
        <v>13862134</v>
      </c>
      <c r="ID30" s="46">
        <v>483858</v>
      </c>
      <c r="IE30" s="46">
        <v>655699</v>
      </c>
      <c r="IF30" s="46">
        <v>-171841</v>
      </c>
      <c r="IG30" s="48">
        <v>-1.2244641780853271</v>
      </c>
      <c r="IH30" s="46">
        <v>13898474</v>
      </c>
      <c r="II30" s="46">
        <v>649180</v>
      </c>
      <c r="IJ30" s="46">
        <v>612840</v>
      </c>
      <c r="IK30" s="46">
        <v>36340</v>
      </c>
      <c r="IL30" s="48">
        <v>0.26215299963951111</v>
      </c>
      <c r="IM30" s="46">
        <v>13998521</v>
      </c>
      <c r="IN30" s="46">
        <v>710615</v>
      </c>
      <c r="IO30" s="46">
        <v>610568</v>
      </c>
      <c r="IP30" s="46">
        <v>100047</v>
      </c>
      <c r="IQ30" s="48">
        <v>0.7198415994644165</v>
      </c>
      <c r="IR30" s="46">
        <v>14074891</v>
      </c>
      <c r="IS30" s="46">
        <v>719513</v>
      </c>
      <c r="IT30" s="46">
        <v>643143</v>
      </c>
      <c r="IU30" s="46">
        <v>76370</v>
      </c>
      <c r="IV30" s="48">
        <v>0.54555761814117432</v>
      </c>
      <c r="IW30" s="46">
        <v>14149721</v>
      </c>
      <c r="IX30" s="46">
        <v>729491</v>
      </c>
      <c r="IY30" s="46">
        <v>654661</v>
      </c>
      <c r="IZ30" s="46">
        <v>74830</v>
      </c>
      <c r="JA30" s="48">
        <v>0.53165596723556519</v>
      </c>
      <c r="JB30" s="46">
        <v>14193610</v>
      </c>
      <c r="JC30" s="46">
        <v>690082</v>
      </c>
      <c r="JD30" s="46">
        <v>646193</v>
      </c>
      <c r="JE30" s="46">
        <v>43889</v>
      </c>
      <c r="JF30" s="48">
        <v>0.31017571687698364</v>
      </c>
      <c r="JG30" s="46">
        <v>14241980</v>
      </c>
      <c r="JH30" s="46">
        <v>661178</v>
      </c>
      <c r="JI30" s="46">
        <v>612808</v>
      </c>
      <c r="JJ30" s="46">
        <v>48370</v>
      </c>
      <c r="JK30" s="48">
        <v>0.3407871425151825</v>
      </c>
      <c r="JL30" s="46">
        <v>14304577</v>
      </c>
      <c r="JM30" s="46">
        <v>685397</v>
      </c>
      <c r="JN30" s="46">
        <v>622800</v>
      </c>
      <c r="JO30" s="46">
        <v>62597</v>
      </c>
      <c r="JP30" s="48">
        <v>0.43952456116676331</v>
      </c>
      <c r="JQ30" s="46">
        <v>14367102</v>
      </c>
      <c r="JR30" s="46">
        <v>699261</v>
      </c>
      <c r="JS30" s="46">
        <v>636736</v>
      </c>
      <c r="JT30" s="46">
        <v>62525</v>
      </c>
      <c r="JU30" s="48">
        <v>0.43709784746170044</v>
      </c>
      <c r="JV30" s="46">
        <v>14424746</v>
      </c>
      <c r="JW30" s="46">
        <v>685712</v>
      </c>
      <c r="JX30" s="46">
        <v>628068</v>
      </c>
      <c r="JY30" s="46">
        <v>57644</v>
      </c>
      <c r="JZ30" s="48">
        <v>0.40122216939926147</v>
      </c>
      <c r="KA30" s="46">
        <v>14471331</v>
      </c>
      <c r="KB30" s="46">
        <v>723808</v>
      </c>
      <c r="KC30" s="46">
        <v>677223</v>
      </c>
      <c r="KD30" s="46">
        <v>46585</v>
      </c>
      <c r="KE30" s="48">
        <v>0.32295197248458862</v>
      </c>
      <c r="KF30" s="46">
        <v>14510028</v>
      </c>
      <c r="KG30" s="46">
        <v>643773</v>
      </c>
      <c r="KH30" s="46">
        <v>605076</v>
      </c>
      <c r="KI30" s="46">
        <v>38697</v>
      </c>
      <c r="KJ30" s="48">
        <v>0.26740455627441406</v>
      </c>
      <c r="KK30" s="46">
        <v>14316229</v>
      </c>
      <c r="KL30" s="46">
        <v>484630</v>
      </c>
      <c r="KM30" s="46">
        <v>678429</v>
      </c>
      <c r="KN30" s="46">
        <v>-193799</v>
      </c>
      <c r="KO30" s="48">
        <v>-1.3356211185455322</v>
      </c>
      <c r="KP30" s="46">
        <v>14352639</v>
      </c>
      <c r="KQ30" s="46">
        <v>714778</v>
      </c>
      <c r="KR30" s="46">
        <v>678368</v>
      </c>
      <c r="KS30" s="46">
        <v>36410</v>
      </c>
      <c r="KT30" s="48">
        <v>0.25432676076889038</v>
      </c>
      <c r="KU30" s="46">
        <v>14490259</v>
      </c>
      <c r="KV30" s="46">
        <v>809297</v>
      </c>
      <c r="KW30" s="46">
        <v>671677</v>
      </c>
      <c r="KX30" s="46">
        <v>137620</v>
      </c>
      <c r="KY30" s="48">
        <v>0.95884805917739868</v>
      </c>
      <c r="KZ30" s="46">
        <v>14526313</v>
      </c>
      <c r="LA30" s="46">
        <v>718045</v>
      </c>
      <c r="LB30" s="46">
        <v>681991</v>
      </c>
      <c r="LC30" s="46">
        <v>36054</v>
      </c>
      <c r="LD30" s="48">
        <v>0.24881543219089508</v>
      </c>
      <c r="LE30" s="46">
        <v>14591468</v>
      </c>
      <c r="LF30" s="46">
        <v>740556</v>
      </c>
      <c r="LG30" s="46">
        <v>675401</v>
      </c>
      <c r="LH30" s="46">
        <v>65155</v>
      </c>
      <c r="LI30" s="48">
        <v>0.4485308825969696</v>
      </c>
      <c r="LJ30" s="46">
        <v>14624708</v>
      </c>
      <c r="LK30" s="46">
        <v>712825</v>
      </c>
      <c r="LL30" s="46">
        <v>679585</v>
      </c>
      <c r="LM30" s="46">
        <v>33240</v>
      </c>
      <c r="LN30" s="48">
        <v>0.22780436277389526</v>
      </c>
      <c r="LO30" s="46">
        <v>14662584</v>
      </c>
      <c r="LP30" s="46">
        <v>685147</v>
      </c>
      <c r="LQ30" s="46">
        <v>647271</v>
      </c>
      <c r="LR30" s="46">
        <v>37876</v>
      </c>
      <c r="LS30" s="48">
        <v>0.25898635387420654</v>
      </c>
      <c r="LT30" s="46">
        <v>14706175</v>
      </c>
      <c r="LU30" s="46">
        <v>710691</v>
      </c>
      <c r="LV30" s="46">
        <v>667100</v>
      </c>
      <c r="LW30" s="46">
        <v>43591</v>
      </c>
      <c r="LX30" s="48">
        <v>0.29729411005973816</v>
      </c>
      <c r="LY30" s="46">
        <v>14752537</v>
      </c>
      <c r="LZ30" s="46">
        <v>710533</v>
      </c>
      <c r="MA30" s="46">
        <v>664171</v>
      </c>
      <c r="MB30" s="46">
        <v>46362</v>
      </c>
      <c r="MC30" s="48">
        <v>0.31525531411170959</v>
      </c>
      <c r="MD30" s="46">
        <v>14800456</v>
      </c>
      <c r="ME30" s="46">
        <v>730067</v>
      </c>
      <c r="MF30" s="46">
        <v>682148</v>
      </c>
      <c r="MG30" s="46">
        <v>47919</v>
      </c>
      <c r="MH30" s="48">
        <v>0.32481870055198669</v>
      </c>
      <c r="MI30" s="46">
        <v>14818912</v>
      </c>
      <c r="MJ30" s="46">
        <v>731303</v>
      </c>
      <c r="MK30" s="46">
        <v>712847</v>
      </c>
      <c r="ML30" s="46">
        <v>18456</v>
      </c>
      <c r="MM30" s="48">
        <v>0.12469886243343353</v>
      </c>
      <c r="MN30" s="46">
        <f t="shared" si="2"/>
        <v>7263242</v>
      </c>
      <c r="MO30" s="46">
        <f t="shared" si="2"/>
        <v>6760559</v>
      </c>
      <c r="MP30" s="46">
        <f t="shared" si="2"/>
        <v>502683</v>
      </c>
      <c r="MQ30" s="48">
        <f t="shared" si="3"/>
        <v>3.5112807988751786</v>
      </c>
      <c r="MR30" s="46">
        <f t="shared" si="4"/>
        <v>8391645</v>
      </c>
      <c r="MS30" s="46">
        <f t="shared" si="4"/>
        <v>8044064</v>
      </c>
      <c r="MT30" s="46">
        <f t="shared" si="4"/>
        <v>347581</v>
      </c>
      <c r="MU30" s="48">
        <f t="shared" si="5"/>
        <v>2.4018592346481467</v>
      </c>
    </row>
    <row r="31" spans="1:359" ht="31.5" customHeight="1" x14ac:dyDescent="0.2">
      <c r="A31" s="140"/>
      <c r="B31" s="49" t="s">
        <v>127</v>
      </c>
      <c r="C31" s="43">
        <v>7364760</v>
      </c>
      <c r="D31" s="43">
        <v>342425</v>
      </c>
      <c r="E31" s="43">
        <v>280306</v>
      </c>
      <c r="F31" s="43">
        <v>62119</v>
      </c>
      <c r="G31" s="43">
        <v>7437281</v>
      </c>
      <c r="H31" s="43">
        <v>370590</v>
      </c>
      <c r="I31" s="43">
        <v>298069</v>
      </c>
      <c r="J31" s="43">
        <v>72521</v>
      </c>
      <c r="K31" s="44">
        <v>0.98470282554626465</v>
      </c>
      <c r="L31" s="43">
        <v>7396508</v>
      </c>
      <c r="M31" s="43">
        <v>312388</v>
      </c>
      <c r="N31" s="43">
        <v>353161</v>
      </c>
      <c r="O31" s="43">
        <v>-40773</v>
      </c>
      <c r="P31" s="44">
        <v>-0.54822456836700439</v>
      </c>
      <c r="Q31" s="43">
        <v>7169258</v>
      </c>
      <c r="R31" s="43">
        <v>124493</v>
      </c>
      <c r="S31" s="43">
        <v>351743</v>
      </c>
      <c r="T31" s="43">
        <v>-227250</v>
      </c>
      <c r="U31" s="44">
        <v>-3.0723958015441895</v>
      </c>
      <c r="V31" s="43">
        <v>7076606</v>
      </c>
      <c r="W31" s="43">
        <v>154748</v>
      </c>
      <c r="X31" s="43">
        <v>247400</v>
      </c>
      <c r="Y31" s="43">
        <v>-92652</v>
      </c>
      <c r="Z31" s="44">
        <v>-1.2923513650894165</v>
      </c>
      <c r="AA31" s="43">
        <v>7069257</v>
      </c>
      <c r="AB31" s="43">
        <v>197749</v>
      </c>
      <c r="AC31" s="43">
        <v>205098</v>
      </c>
      <c r="AD31" s="43">
        <v>-7349</v>
      </c>
      <c r="AE31" s="44">
        <v>-0.10384921729564667</v>
      </c>
      <c r="AF31" s="43">
        <v>7095219</v>
      </c>
      <c r="AG31" s="43">
        <v>241337</v>
      </c>
      <c r="AH31" s="43">
        <v>215375</v>
      </c>
      <c r="AI31" s="43">
        <v>25962</v>
      </c>
      <c r="AJ31" s="44">
        <v>0.3672521710395813</v>
      </c>
      <c r="AK31" s="43">
        <v>7131991</v>
      </c>
      <c r="AL31" s="43">
        <v>269517</v>
      </c>
      <c r="AM31" s="43">
        <v>232745</v>
      </c>
      <c r="AN31" s="43">
        <v>36772</v>
      </c>
      <c r="AO31" s="44">
        <v>0.51826447248458862</v>
      </c>
      <c r="AP31" s="43">
        <v>7190649</v>
      </c>
      <c r="AQ31" s="43">
        <v>310246</v>
      </c>
      <c r="AR31" s="43">
        <v>251588</v>
      </c>
      <c r="AS31" s="43">
        <v>58658</v>
      </c>
      <c r="AT31" s="44">
        <v>0.82246315479278564</v>
      </c>
      <c r="AU31" s="43">
        <v>7277975</v>
      </c>
      <c r="AV31" s="43">
        <v>363229</v>
      </c>
      <c r="AW31" s="43">
        <v>275903</v>
      </c>
      <c r="AX31" s="43">
        <v>87326</v>
      </c>
      <c r="AY31" s="44">
        <v>1.2144383192062378</v>
      </c>
      <c r="AZ31" s="43">
        <v>7363410</v>
      </c>
      <c r="BA31" s="43">
        <v>355376</v>
      </c>
      <c r="BB31" s="43">
        <v>269941</v>
      </c>
      <c r="BC31" s="43">
        <v>85435</v>
      </c>
      <c r="BD31" s="44">
        <v>1.1738842725753784</v>
      </c>
      <c r="BE31" s="43">
        <v>7327630</v>
      </c>
      <c r="BF31" s="43">
        <v>275177</v>
      </c>
      <c r="BG31" s="43">
        <v>310957</v>
      </c>
      <c r="BH31" s="43">
        <v>-35780</v>
      </c>
      <c r="BI31" s="44">
        <v>-0.48591616749763489</v>
      </c>
      <c r="BJ31" s="43">
        <v>7414155</v>
      </c>
      <c r="BK31" s="43">
        <v>390047</v>
      </c>
      <c r="BL31" s="43">
        <v>303522</v>
      </c>
      <c r="BM31" s="43">
        <v>86525</v>
      </c>
      <c r="BN31" s="44">
        <v>1.1808047294616699</v>
      </c>
      <c r="BO31" s="43">
        <v>7517351</v>
      </c>
      <c r="BP31" s="43">
        <v>428958</v>
      </c>
      <c r="BQ31" s="43">
        <v>325762</v>
      </c>
      <c r="BR31" s="43">
        <v>103196</v>
      </c>
      <c r="BS31" s="44">
        <v>1.3918781280517578</v>
      </c>
      <c r="BT31" s="43">
        <v>7558630</v>
      </c>
      <c r="BU31" s="43">
        <v>392599</v>
      </c>
      <c r="BV31" s="43">
        <v>351320</v>
      </c>
      <c r="BW31" s="43">
        <v>41279</v>
      </c>
      <c r="BX31" s="44">
        <v>0.54911631345748901</v>
      </c>
      <c r="BY31" s="43">
        <v>7572347</v>
      </c>
      <c r="BZ31" s="43">
        <v>323991</v>
      </c>
      <c r="CA31" s="43">
        <v>310274</v>
      </c>
      <c r="CB31" s="43">
        <v>13717</v>
      </c>
      <c r="CC31" s="44">
        <v>0.18147468566894531</v>
      </c>
      <c r="CD31" s="43">
        <v>7606013</v>
      </c>
      <c r="CE31" s="43">
        <v>340882</v>
      </c>
      <c r="CF31" s="43">
        <v>307216</v>
      </c>
      <c r="CG31" s="43">
        <v>33666</v>
      </c>
      <c r="CH31" s="44">
        <v>0.44459134340286255</v>
      </c>
      <c r="CI31" s="43">
        <v>7649308</v>
      </c>
      <c r="CJ31" s="43">
        <v>343819</v>
      </c>
      <c r="CK31" s="43">
        <v>300524</v>
      </c>
      <c r="CL31" s="43">
        <v>43295</v>
      </c>
      <c r="CM31" s="44">
        <v>0.56922072172164917</v>
      </c>
      <c r="CN31" s="43">
        <v>7690762</v>
      </c>
      <c r="CO31" s="43">
        <v>363680</v>
      </c>
      <c r="CP31" s="43">
        <v>322226</v>
      </c>
      <c r="CQ31" s="43">
        <v>41454</v>
      </c>
      <c r="CR31" s="44">
        <v>0.5419313907623291</v>
      </c>
      <c r="CS31" s="43">
        <v>7747934</v>
      </c>
      <c r="CT31" s="43">
        <v>393766</v>
      </c>
      <c r="CU31" s="43">
        <v>336594</v>
      </c>
      <c r="CV31" s="43">
        <v>57172</v>
      </c>
      <c r="CW31" s="44">
        <v>0.74338537454605103</v>
      </c>
      <c r="CX31" s="43">
        <v>7797567</v>
      </c>
      <c r="CY31" s="43">
        <v>382336</v>
      </c>
      <c r="CZ31" s="43">
        <v>332703</v>
      </c>
      <c r="DA31" s="43">
        <v>49633</v>
      </c>
      <c r="DB31" s="44">
        <v>0.64059656858444214</v>
      </c>
      <c r="DC31" s="43">
        <v>7851631</v>
      </c>
      <c r="DD31" s="43">
        <v>382306</v>
      </c>
      <c r="DE31" s="43">
        <v>328242</v>
      </c>
      <c r="DF31" s="43">
        <v>54064</v>
      </c>
      <c r="DG31" s="44">
        <v>0.69334447383880615</v>
      </c>
      <c r="DH31" s="43">
        <v>7903957</v>
      </c>
      <c r="DI31" s="43">
        <v>378409</v>
      </c>
      <c r="DJ31" s="43">
        <v>326083</v>
      </c>
      <c r="DK31" s="43">
        <v>52326</v>
      </c>
      <c r="DL31" s="44">
        <v>0.66643476486206055</v>
      </c>
      <c r="DM31" s="43">
        <v>7818844</v>
      </c>
      <c r="DN31" s="43">
        <v>293971</v>
      </c>
      <c r="DO31" s="43">
        <v>379084</v>
      </c>
      <c r="DP31" s="43">
        <v>-85113</v>
      </c>
      <c r="DQ31" s="44">
        <v>-1.0768404006958008</v>
      </c>
      <c r="DR31" s="43">
        <v>7880672</v>
      </c>
      <c r="DS31" s="43">
        <v>410853</v>
      </c>
      <c r="DT31" s="43">
        <v>349025</v>
      </c>
      <c r="DU31" s="43">
        <v>61828</v>
      </c>
      <c r="DV31" s="44">
        <v>0.79075628519058228</v>
      </c>
      <c r="DW31" s="43">
        <v>7968520</v>
      </c>
      <c r="DX31" s="43">
        <v>470773</v>
      </c>
      <c r="DY31" s="43">
        <v>382925</v>
      </c>
      <c r="DZ31" s="43">
        <v>87848</v>
      </c>
      <c r="EA31" s="44">
        <v>1.114727258682251</v>
      </c>
      <c r="EB31" s="43">
        <v>7991948</v>
      </c>
      <c r="EC31" s="43">
        <v>440887</v>
      </c>
      <c r="ED31" s="43">
        <v>417459</v>
      </c>
      <c r="EE31" s="43">
        <v>23428</v>
      </c>
      <c r="EF31" s="44">
        <v>0.29400691390037537</v>
      </c>
      <c r="EG31" s="43">
        <v>8018147</v>
      </c>
      <c r="EH31" s="43">
        <v>378850</v>
      </c>
      <c r="EI31" s="43">
        <v>352651</v>
      </c>
      <c r="EJ31" s="43">
        <v>26199</v>
      </c>
      <c r="EK31" s="44">
        <v>0.32781744003295898</v>
      </c>
      <c r="EL31" s="43">
        <v>8043555</v>
      </c>
      <c r="EM31" s="43">
        <v>395419</v>
      </c>
      <c r="EN31" s="43">
        <v>370011</v>
      </c>
      <c r="EO31" s="43">
        <v>25408</v>
      </c>
      <c r="EP31" s="44">
        <v>0.31688117980957031</v>
      </c>
      <c r="EQ31" s="43">
        <v>8076250</v>
      </c>
      <c r="ER31" s="43">
        <v>382062</v>
      </c>
      <c r="ES31" s="43">
        <v>349367</v>
      </c>
      <c r="ET31" s="43">
        <v>32695</v>
      </c>
      <c r="EU31" s="44">
        <v>0.40647450089454651</v>
      </c>
      <c r="EV31" s="43">
        <v>8105118</v>
      </c>
      <c r="EW31" s="43">
        <v>385292</v>
      </c>
      <c r="EX31" s="43">
        <v>356424</v>
      </c>
      <c r="EY31" s="43">
        <v>28868</v>
      </c>
      <c r="EZ31" s="44">
        <v>0.35744312405586243</v>
      </c>
      <c r="FA31" s="43">
        <v>8141257</v>
      </c>
      <c r="FB31" s="43">
        <v>413880</v>
      </c>
      <c r="FC31" s="43">
        <v>377741</v>
      </c>
      <c r="FD31" s="43">
        <v>36139</v>
      </c>
      <c r="FE31" s="44">
        <v>0.4458787739276886</v>
      </c>
      <c r="FF31" s="43">
        <v>8179988</v>
      </c>
      <c r="FG31" s="43">
        <v>381955</v>
      </c>
      <c r="FH31" s="43">
        <v>343224</v>
      </c>
      <c r="FI31" s="43">
        <v>38731</v>
      </c>
      <c r="FJ31" s="44">
        <v>0.47573733329772949</v>
      </c>
      <c r="FK31" s="43">
        <v>8212307</v>
      </c>
      <c r="FL31" s="43">
        <v>372668</v>
      </c>
      <c r="FM31" s="43">
        <v>340349</v>
      </c>
      <c r="FN31" s="43">
        <v>32319</v>
      </c>
      <c r="FO31" s="44">
        <v>0.39509838819503784</v>
      </c>
      <c r="FP31" s="43">
        <v>8232528</v>
      </c>
      <c r="FQ31" s="43">
        <v>351754</v>
      </c>
      <c r="FR31" s="43">
        <v>331533</v>
      </c>
      <c r="FS31" s="43">
        <v>20221</v>
      </c>
      <c r="FT31" s="44">
        <v>0.24622800946235657</v>
      </c>
      <c r="FU31" s="43">
        <v>8127955</v>
      </c>
      <c r="FV31" s="43">
        <v>275562</v>
      </c>
      <c r="FW31" s="43">
        <v>380135</v>
      </c>
      <c r="FX31" s="43">
        <v>-104573</v>
      </c>
      <c r="FY31" s="44">
        <v>-1.2702416181564331</v>
      </c>
      <c r="FZ31" s="43">
        <v>8162861</v>
      </c>
      <c r="GA31" s="43">
        <v>409393</v>
      </c>
      <c r="GB31" s="43">
        <v>374487</v>
      </c>
      <c r="GC31" s="43">
        <v>34906</v>
      </c>
      <c r="GD31" s="44">
        <v>0.42945611476898193</v>
      </c>
      <c r="GE31" s="43">
        <v>8227699</v>
      </c>
      <c r="GF31" s="43">
        <v>441736</v>
      </c>
      <c r="GG31" s="43">
        <v>376898</v>
      </c>
      <c r="GH31" s="43">
        <v>64838</v>
      </c>
      <c r="GI31" s="44">
        <v>0.79430484771728516</v>
      </c>
      <c r="GJ31" s="43">
        <v>8265636</v>
      </c>
      <c r="GK31" s="43">
        <v>472178</v>
      </c>
      <c r="GL31" s="43">
        <v>434241</v>
      </c>
      <c r="GM31" s="43">
        <v>37937</v>
      </c>
      <c r="GN31" s="44">
        <v>0.46108880639076233</v>
      </c>
      <c r="GO31" s="43">
        <v>8295275</v>
      </c>
      <c r="GP31" s="43">
        <v>388038</v>
      </c>
      <c r="GQ31" s="43">
        <v>358399</v>
      </c>
      <c r="GR31" s="43">
        <v>29639</v>
      </c>
      <c r="GS31" s="44">
        <v>0.35858100652694702</v>
      </c>
      <c r="GT31" s="43">
        <v>8304806</v>
      </c>
      <c r="GU31" s="43">
        <v>403330</v>
      </c>
      <c r="GV31" s="43">
        <v>393799</v>
      </c>
      <c r="GW31" s="43">
        <v>9531</v>
      </c>
      <c r="GX31" s="44">
        <v>0.1148967370390892</v>
      </c>
      <c r="GY31" s="43">
        <v>8314057</v>
      </c>
      <c r="GZ31" s="43">
        <v>379311</v>
      </c>
      <c r="HA31" s="43">
        <v>370060</v>
      </c>
      <c r="HB31" s="43">
        <v>9251</v>
      </c>
      <c r="HC31" s="44">
        <v>0.11139333248138428</v>
      </c>
      <c r="HD31" s="43">
        <v>8321529</v>
      </c>
      <c r="HE31" s="43">
        <v>371769</v>
      </c>
      <c r="HF31" s="43">
        <v>364297</v>
      </c>
      <c r="HG31" s="43">
        <v>7472</v>
      </c>
      <c r="HH31" s="44">
        <v>8.9871890842914581E-2</v>
      </c>
      <c r="HI31" s="43">
        <v>8344114</v>
      </c>
      <c r="HJ31" s="43">
        <v>417098</v>
      </c>
      <c r="HK31" s="43">
        <v>394513</v>
      </c>
      <c r="HL31" s="43">
        <v>22585</v>
      </c>
      <c r="HM31" s="44">
        <v>0.2714044451713562</v>
      </c>
      <c r="HN31" s="43">
        <v>8365767</v>
      </c>
      <c r="HO31" s="43">
        <v>373320</v>
      </c>
      <c r="HP31" s="43">
        <v>351667</v>
      </c>
      <c r="HQ31" s="43">
        <v>21653</v>
      </c>
      <c r="HR31" s="44">
        <v>0.25950029492378235</v>
      </c>
      <c r="HS31" s="43">
        <v>8403091</v>
      </c>
      <c r="HT31" s="43">
        <v>393649</v>
      </c>
      <c r="HU31" s="43">
        <v>356325</v>
      </c>
      <c r="HV31" s="43">
        <v>37324</v>
      </c>
      <c r="HW31" s="44">
        <v>0.44615155458450317</v>
      </c>
      <c r="HX31" s="43">
        <v>8428098</v>
      </c>
      <c r="HY31" s="43">
        <v>375173</v>
      </c>
      <c r="HZ31" s="43">
        <v>350166</v>
      </c>
      <c r="IA31" s="43">
        <v>25007</v>
      </c>
      <c r="IB31" s="44">
        <v>0.2975928783416748</v>
      </c>
      <c r="IC31" s="43">
        <v>8323978</v>
      </c>
      <c r="ID31" s="43">
        <v>288873</v>
      </c>
      <c r="IE31" s="43">
        <v>392993</v>
      </c>
      <c r="IF31" s="43">
        <v>-104120</v>
      </c>
      <c r="IG31" s="44">
        <v>-1.23539137840271</v>
      </c>
      <c r="IH31" s="43">
        <v>8389899</v>
      </c>
      <c r="II31" s="43">
        <v>459387</v>
      </c>
      <c r="IJ31" s="43">
        <v>393466</v>
      </c>
      <c r="IK31" s="43">
        <v>65921</v>
      </c>
      <c r="IL31" s="44">
        <v>0.79194104671478271</v>
      </c>
      <c r="IM31" s="43">
        <v>8475087</v>
      </c>
      <c r="IN31" s="43">
        <v>513811</v>
      </c>
      <c r="IO31" s="43">
        <v>428623</v>
      </c>
      <c r="IP31" s="43">
        <v>85188</v>
      </c>
      <c r="IQ31" s="44">
        <v>1.0153638124465942</v>
      </c>
      <c r="IR31" s="43">
        <v>8517911</v>
      </c>
      <c r="IS31" s="43">
        <v>477676</v>
      </c>
      <c r="IT31" s="43">
        <v>434852</v>
      </c>
      <c r="IU31" s="43">
        <v>42824</v>
      </c>
      <c r="IV31" s="44">
        <v>0.50529277324676514</v>
      </c>
      <c r="IW31" s="43">
        <v>8563299</v>
      </c>
      <c r="IX31" s="43">
        <v>470983</v>
      </c>
      <c r="IY31" s="43">
        <v>425595</v>
      </c>
      <c r="IZ31" s="43">
        <v>45388</v>
      </c>
      <c r="JA31" s="44">
        <v>0.53285366296768188</v>
      </c>
      <c r="JB31" s="43">
        <v>8554712</v>
      </c>
      <c r="JC31" s="43">
        <v>395991</v>
      </c>
      <c r="JD31" s="43">
        <v>404578</v>
      </c>
      <c r="JE31" s="43">
        <v>-8587</v>
      </c>
      <c r="JF31" s="44">
        <v>-0.10027677565813065</v>
      </c>
      <c r="JG31" s="43">
        <v>8570612</v>
      </c>
      <c r="JH31" s="43">
        <v>403736</v>
      </c>
      <c r="JI31" s="43">
        <v>387836</v>
      </c>
      <c r="JJ31" s="43">
        <v>15900</v>
      </c>
      <c r="JK31" s="44">
        <v>0.18586248159408569</v>
      </c>
      <c r="JL31" s="43">
        <v>8604024</v>
      </c>
      <c r="JM31" s="43">
        <v>447421</v>
      </c>
      <c r="JN31" s="43">
        <v>414009</v>
      </c>
      <c r="JO31" s="43">
        <v>33412</v>
      </c>
      <c r="JP31" s="44">
        <v>0.38984379172325134</v>
      </c>
      <c r="JQ31" s="43">
        <v>8636166</v>
      </c>
      <c r="JR31" s="43">
        <v>446346</v>
      </c>
      <c r="JS31" s="43">
        <v>414204</v>
      </c>
      <c r="JT31" s="43">
        <v>32142</v>
      </c>
      <c r="JU31" s="44">
        <v>0.37356939911842346</v>
      </c>
      <c r="JV31" s="43">
        <v>8674950</v>
      </c>
      <c r="JW31" s="43">
        <v>432072</v>
      </c>
      <c r="JX31" s="43">
        <v>393288</v>
      </c>
      <c r="JY31" s="43">
        <v>38784</v>
      </c>
      <c r="JZ31" s="44">
        <v>0.44908818602561951</v>
      </c>
      <c r="KA31" s="43">
        <v>8709271</v>
      </c>
      <c r="KB31" s="43">
        <v>466017</v>
      </c>
      <c r="KC31" s="43">
        <v>431696</v>
      </c>
      <c r="KD31" s="43">
        <v>34321</v>
      </c>
      <c r="KE31" s="44">
        <v>0.39563339948654175</v>
      </c>
      <c r="KF31" s="43">
        <v>8734323</v>
      </c>
      <c r="KG31" s="43">
        <v>405158</v>
      </c>
      <c r="KH31" s="43">
        <v>380106</v>
      </c>
      <c r="KI31" s="43">
        <v>25052</v>
      </c>
      <c r="KJ31" s="44">
        <v>0.28764748573303223</v>
      </c>
      <c r="KK31" s="43">
        <v>8621750</v>
      </c>
      <c r="KL31" s="43">
        <v>298526</v>
      </c>
      <c r="KM31" s="43">
        <v>411099</v>
      </c>
      <c r="KN31" s="43">
        <v>-112573</v>
      </c>
      <c r="KO31" s="44">
        <v>-1.2888578176498413</v>
      </c>
      <c r="KP31" s="43">
        <v>8688395</v>
      </c>
      <c r="KQ31" s="43">
        <v>507900</v>
      </c>
      <c r="KR31" s="43">
        <v>441255</v>
      </c>
      <c r="KS31" s="43">
        <v>66645</v>
      </c>
      <c r="KT31" s="44">
        <v>0.77298694849014282</v>
      </c>
      <c r="KU31" s="43">
        <v>8788405</v>
      </c>
      <c r="KV31" s="43">
        <v>570243</v>
      </c>
      <c r="KW31" s="43">
        <v>470233</v>
      </c>
      <c r="KX31" s="43">
        <v>100010</v>
      </c>
      <c r="KY31" s="44">
        <v>1.1510756015777588</v>
      </c>
      <c r="KZ31" s="43">
        <v>8814386</v>
      </c>
      <c r="LA31" s="43">
        <v>493567</v>
      </c>
      <c r="LB31" s="43">
        <v>467586</v>
      </c>
      <c r="LC31" s="43">
        <v>25981</v>
      </c>
      <c r="LD31" s="44">
        <v>0.29562816023826599</v>
      </c>
      <c r="LE31" s="43">
        <v>8847082</v>
      </c>
      <c r="LF31" s="43">
        <v>470959</v>
      </c>
      <c r="LG31" s="43">
        <v>438263</v>
      </c>
      <c r="LH31" s="43">
        <v>32696</v>
      </c>
      <c r="LI31" s="44">
        <v>0.37093904614448547</v>
      </c>
      <c r="LJ31" s="43">
        <v>8853488</v>
      </c>
      <c r="LK31" s="43">
        <v>447261</v>
      </c>
      <c r="LL31" s="43">
        <v>440855</v>
      </c>
      <c r="LM31" s="43">
        <v>6406</v>
      </c>
      <c r="LN31" s="44">
        <v>7.2408057749271393E-2</v>
      </c>
      <c r="LO31" s="43">
        <v>8870753</v>
      </c>
      <c r="LP31" s="43">
        <v>424051</v>
      </c>
      <c r="LQ31" s="43">
        <v>406786</v>
      </c>
      <c r="LR31" s="43">
        <v>17265</v>
      </c>
      <c r="LS31" s="44">
        <v>0.19500789046287537</v>
      </c>
      <c r="LT31" s="43">
        <v>8883078</v>
      </c>
      <c r="LU31" s="43">
        <v>448512</v>
      </c>
      <c r="LV31" s="43">
        <v>436187</v>
      </c>
      <c r="LW31" s="43">
        <v>12325</v>
      </c>
      <c r="LX31" s="44">
        <v>0.13893972337245941</v>
      </c>
      <c r="LY31" s="43">
        <v>8888815</v>
      </c>
      <c r="LZ31" s="43">
        <v>435310</v>
      </c>
      <c r="MA31" s="43">
        <v>429573</v>
      </c>
      <c r="MB31" s="43">
        <v>5737</v>
      </c>
      <c r="MC31" s="44">
        <v>6.4583472907543182E-2</v>
      </c>
      <c r="MD31" s="43">
        <v>8916271</v>
      </c>
      <c r="ME31" s="43">
        <v>447418</v>
      </c>
      <c r="MF31" s="43">
        <v>419962</v>
      </c>
      <c r="MG31" s="43">
        <v>27456</v>
      </c>
      <c r="MH31" s="44">
        <v>0.30888256430625916</v>
      </c>
      <c r="MI31" s="43">
        <v>8930118</v>
      </c>
      <c r="MJ31" s="43">
        <v>451582</v>
      </c>
      <c r="MK31" s="43">
        <v>437735</v>
      </c>
      <c r="ML31" s="43">
        <v>13847</v>
      </c>
      <c r="MM31" s="44">
        <v>0.15530034899711609</v>
      </c>
      <c r="MN31" s="43">
        <f t="shared" si="2"/>
        <v>4696803</v>
      </c>
      <c r="MO31" s="43">
        <f t="shared" si="2"/>
        <v>4388435</v>
      </c>
      <c r="MP31" s="43">
        <f t="shared" si="2"/>
        <v>308368</v>
      </c>
      <c r="MQ31" s="44">
        <f t="shared" si="3"/>
        <v>3.5766288746484181</v>
      </c>
      <c r="MR31" s="43">
        <f t="shared" si="4"/>
        <v>5400487</v>
      </c>
      <c r="MS31" s="43">
        <f t="shared" si="4"/>
        <v>5179640</v>
      </c>
      <c r="MT31" s="43">
        <f t="shared" si="4"/>
        <v>220847</v>
      </c>
      <c r="MU31" s="44">
        <f t="shared" si="5"/>
        <v>2.5357690672388076</v>
      </c>
    </row>
    <row r="32" spans="1:359" ht="31.5" customHeight="1" x14ac:dyDescent="0.2">
      <c r="A32" s="140"/>
      <c r="B32" s="45" t="s">
        <v>128</v>
      </c>
      <c r="C32" s="46">
        <v>2694978</v>
      </c>
      <c r="D32" s="46">
        <v>119803</v>
      </c>
      <c r="E32" s="46">
        <v>101245</v>
      </c>
      <c r="F32" s="46">
        <v>18558</v>
      </c>
      <c r="G32" s="46">
        <v>2723292</v>
      </c>
      <c r="H32" s="46">
        <v>137469</v>
      </c>
      <c r="I32" s="46">
        <v>109155</v>
      </c>
      <c r="J32" s="46">
        <v>28314</v>
      </c>
      <c r="K32" s="48">
        <v>1.0506207942962646</v>
      </c>
      <c r="L32" s="46">
        <v>2708245</v>
      </c>
      <c r="M32" s="46">
        <v>116503</v>
      </c>
      <c r="N32" s="46">
        <v>131550</v>
      </c>
      <c r="O32" s="46">
        <v>-15047</v>
      </c>
      <c r="P32" s="48">
        <v>-0.55252981185913086</v>
      </c>
      <c r="Q32" s="46">
        <v>2644727</v>
      </c>
      <c r="R32" s="46">
        <v>51262</v>
      </c>
      <c r="S32" s="46">
        <v>114780</v>
      </c>
      <c r="T32" s="46">
        <v>-63518</v>
      </c>
      <c r="U32" s="48">
        <v>-2.3453564643859863</v>
      </c>
      <c r="V32" s="46">
        <v>2616594</v>
      </c>
      <c r="W32" s="46">
        <v>60262</v>
      </c>
      <c r="X32" s="46">
        <v>88395</v>
      </c>
      <c r="Y32" s="46">
        <v>-28133</v>
      </c>
      <c r="Z32" s="48">
        <v>-1.0637392997741699</v>
      </c>
      <c r="AA32" s="46">
        <v>2616269</v>
      </c>
      <c r="AB32" s="46">
        <v>78134</v>
      </c>
      <c r="AC32" s="46">
        <v>78459</v>
      </c>
      <c r="AD32" s="47">
        <v>-325</v>
      </c>
      <c r="AE32" s="48">
        <v>-1.242072694003582E-2</v>
      </c>
      <c r="AF32" s="46">
        <v>2628863</v>
      </c>
      <c r="AG32" s="46">
        <v>95242</v>
      </c>
      <c r="AH32" s="46">
        <v>82648</v>
      </c>
      <c r="AI32" s="46">
        <v>12594</v>
      </c>
      <c r="AJ32" s="48">
        <v>0.48137250542640686</v>
      </c>
      <c r="AK32" s="46">
        <v>2643884</v>
      </c>
      <c r="AL32" s="46">
        <v>103112</v>
      </c>
      <c r="AM32" s="46">
        <v>88091</v>
      </c>
      <c r="AN32" s="46">
        <v>15021</v>
      </c>
      <c r="AO32" s="48">
        <v>0.57138770818710327</v>
      </c>
      <c r="AP32" s="46">
        <v>2662633</v>
      </c>
      <c r="AQ32" s="46">
        <v>114891</v>
      </c>
      <c r="AR32" s="46">
        <v>96142</v>
      </c>
      <c r="AS32" s="46">
        <v>18749</v>
      </c>
      <c r="AT32" s="48">
        <v>0.70914608240127563</v>
      </c>
      <c r="AU32" s="46">
        <v>2693518</v>
      </c>
      <c r="AV32" s="46">
        <v>133634</v>
      </c>
      <c r="AW32" s="46">
        <v>102749</v>
      </c>
      <c r="AX32" s="46">
        <v>30885</v>
      </c>
      <c r="AY32" s="48">
        <v>1.1599420309066772</v>
      </c>
      <c r="AZ32" s="46">
        <v>2721106</v>
      </c>
      <c r="BA32" s="46">
        <v>128969</v>
      </c>
      <c r="BB32" s="46">
        <v>101381</v>
      </c>
      <c r="BC32" s="46">
        <v>27588</v>
      </c>
      <c r="BD32" s="48">
        <v>1.0242366790771484</v>
      </c>
      <c r="BE32" s="46">
        <v>2707406</v>
      </c>
      <c r="BF32" s="46">
        <v>98341</v>
      </c>
      <c r="BG32" s="46">
        <v>112041</v>
      </c>
      <c r="BH32" s="46">
        <v>-13700</v>
      </c>
      <c r="BI32" s="48">
        <v>-0.5034717321395874</v>
      </c>
      <c r="BJ32" s="46">
        <v>2732461</v>
      </c>
      <c r="BK32" s="46">
        <v>135050</v>
      </c>
      <c r="BL32" s="46">
        <v>109995</v>
      </c>
      <c r="BM32" s="46">
        <v>25055</v>
      </c>
      <c r="BN32" s="48">
        <v>0.92542457580566406</v>
      </c>
      <c r="BO32" s="46">
        <v>2773856</v>
      </c>
      <c r="BP32" s="46">
        <v>159770</v>
      </c>
      <c r="BQ32" s="46">
        <v>118375</v>
      </c>
      <c r="BR32" s="46">
        <v>41395</v>
      </c>
      <c r="BS32" s="48">
        <v>1.5149346590042114</v>
      </c>
      <c r="BT32" s="46">
        <v>2783076</v>
      </c>
      <c r="BU32" s="46">
        <v>138011</v>
      </c>
      <c r="BV32" s="46">
        <v>128791</v>
      </c>
      <c r="BW32" s="46">
        <v>9220</v>
      </c>
      <c r="BX32" s="48">
        <v>0.33238929510116577</v>
      </c>
      <c r="BY32" s="46">
        <v>2791449</v>
      </c>
      <c r="BZ32" s="46">
        <v>119183</v>
      </c>
      <c r="CA32" s="46">
        <v>110810</v>
      </c>
      <c r="CB32" s="46">
        <v>8373</v>
      </c>
      <c r="CC32" s="48">
        <v>0.30085417628288269</v>
      </c>
      <c r="CD32" s="46">
        <v>2807249</v>
      </c>
      <c r="CE32" s="46">
        <v>126439</v>
      </c>
      <c r="CF32" s="46">
        <v>110639</v>
      </c>
      <c r="CG32" s="46">
        <v>15800</v>
      </c>
      <c r="CH32" s="48">
        <v>0.56601428985595703</v>
      </c>
      <c r="CI32" s="46">
        <v>2823443</v>
      </c>
      <c r="CJ32" s="46">
        <v>124790</v>
      </c>
      <c r="CK32" s="46">
        <v>108596</v>
      </c>
      <c r="CL32" s="46">
        <v>16194</v>
      </c>
      <c r="CM32" s="48">
        <v>0.57686370611190796</v>
      </c>
      <c r="CN32" s="46">
        <v>2838473</v>
      </c>
      <c r="CO32" s="46">
        <v>132712</v>
      </c>
      <c r="CP32" s="46">
        <v>117682</v>
      </c>
      <c r="CQ32" s="46">
        <v>15030</v>
      </c>
      <c r="CR32" s="48">
        <v>0.53232878446578979</v>
      </c>
      <c r="CS32" s="46">
        <v>2862490</v>
      </c>
      <c r="CT32" s="46">
        <v>148066</v>
      </c>
      <c r="CU32" s="46">
        <v>124049</v>
      </c>
      <c r="CV32" s="46">
        <v>24017</v>
      </c>
      <c r="CW32" s="48">
        <v>0.84612393379211426</v>
      </c>
      <c r="CX32" s="46">
        <v>2879178</v>
      </c>
      <c r="CY32" s="46">
        <v>141005</v>
      </c>
      <c r="CZ32" s="46">
        <v>124317</v>
      </c>
      <c r="DA32" s="46">
        <v>16688</v>
      </c>
      <c r="DB32" s="48">
        <v>0.5829889178276062</v>
      </c>
      <c r="DC32" s="46">
        <v>2895383</v>
      </c>
      <c r="DD32" s="46">
        <v>137689</v>
      </c>
      <c r="DE32" s="46">
        <v>121484</v>
      </c>
      <c r="DF32" s="46">
        <v>16205</v>
      </c>
      <c r="DG32" s="48">
        <v>0.56283426284790039</v>
      </c>
      <c r="DH32" s="46">
        <v>2912207</v>
      </c>
      <c r="DI32" s="46">
        <v>138226</v>
      </c>
      <c r="DJ32" s="46">
        <v>121402</v>
      </c>
      <c r="DK32" s="46">
        <v>16824</v>
      </c>
      <c r="DL32" s="48">
        <v>0.58106303215026855</v>
      </c>
      <c r="DM32" s="46">
        <v>2885980</v>
      </c>
      <c r="DN32" s="46">
        <v>109543</v>
      </c>
      <c r="DO32" s="46">
        <v>135770</v>
      </c>
      <c r="DP32" s="46">
        <v>-26227</v>
      </c>
      <c r="DQ32" s="48">
        <v>-0.90058845281600952</v>
      </c>
      <c r="DR32" s="46">
        <v>2905836</v>
      </c>
      <c r="DS32" s="46">
        <v>147141</v>
      </c>
      <c r="DT32" s="46">
        <v>127285</v>
      </c>
      <c r="DU32" s="46">
        <v>19856</v>
      </c>
      <c r="DV32" s="48">
        <v>0.68801587820053101</v>
      </c>
      <c r="DW32" s="46">
        <v>2935282</v>
      </c>
      <c r="DX32" s="46">
        <v>174939</v>
      </c>
      <c r="DY32" s="46">
        <v>145493</v>
      </c>
      <c r="DZ32" s="46">
        <v>29446</v>
      </c>
      <c r="EA32" s="48">
        <v>1.0133399963378906</v>
      </c>
      <c r="EB32" s="46">
        <v>2940850</v>
      </c>
      <c r="EC32" s="46">
        <v>159949</v>
      </c>
      <c r="ED32" s="46">
        <v>154381</v>
      </c>
      <c r="EE32" s="46">
        <v>5568</v>
      </c>
      <c r="EF32" s="48">
        <v>0.1896921694278717</v>
      </c>
      <c r="EG32" s="46">
        <v>2950841</v>
      </c>
      <c r="EH32" s="46">
        <v>141025</v>
      </c>
      <c r="EI32" s="46">
        <v>131034</v>
      </c>
      <c r="EJ32" s="46">
        <v>9991</v>
      </c>
      <c r="EK32" s="48">
        <v>0.33973172307014465</v>
      </c>
      <c r="EL32" s="46">
        <v>2965177</v>
      </c>
      <c r="EM32" s="46">
        <v>150343</v>
      </c>
      <c r="EN32" s="46">
        <v>136007</v>
      </c>
      <c r="EO32" s="46">
        <v>14336</v>
      </c>
      <c r="EP32" s="48">
        <v>0.48582759499549866</v>
      </c>
      <c r="EQ32" s="46">
        <v>2979857</v>
      </c>
      <c r="ER32" s="46">
        <v>146952</v>
      </c>
      <c r="ES32" s="46">
        <v>132272</v>
      </c>
      <c r="ET32" s="46">
        <v>14680</v>
      </c>
      <c r="EU32" s="48">
        <v>0.49508005380630493</v>
      </c>
      <c r="EV32" s="46">
        <v>2996492</v>
      </c>
      <c r="EW32" s="46">
        <v>151225</v>
      </c>
      <c r="EX32" s="46">
        <v>134590</v>
      </c>
      <c r="EY32" s="46">
        <v>16635</v>
      </c>
      <c r="EZ32" s="48">
        <v>0.55824828147888184</v>
      </c>
      <c r="FA32" s="46">
        <v>3012212</v>
      </c>
      <c r="FB32" s="46">
        <v>158303</v>
      </c>
      <c r="FC32" s="46">
        <v>142583</v>
      </c>
      <c r="FD32" s="46">
        <v>15720</v>
      </c>
      <c r="FE32" s="48">
        <v>0.52461344003677368</v>
      </c>
      <c r="FF32" s="46">
        <v>3025456</v>
      </c>
      <c r="FG32" s="46">
        <v>142717</v>
      </c>
      <c r="FH32" s="46">
        <v>129473</v>
      </c>
      <c r="FI32" s="46">
        <v>13244</v>
      </c>
      <c r="FJ32" s="48">
        <v>0.43967688083648682</v>
      </c>
      <c r="FK32" s="46">
        <v>3036478</v>
      </c>
      <c r="FL32" s="46">
        <v>137975</v>
      </c>
      <c r="FM32" s="46">
        <v>126953</v>
      </c>
      <c r="FN32" s="46">
        <v>11022</v>
      </c>
      <c r="FO32" s="48">
        <v>0.36430871486663818</v>
      </c>
      <c r="FP32" s="46">
        <v>3041194</v>
      </c>
      <c r="FQ32" s="46">
        <v>129513</v>
      </c>
      <c r="FR32" s="46">
        <v>124797</v>
      </c>
      <c r="FS32" s="46">
        <v>4716</v>
      </c>
      <c r="FT32" s="48">
        <v>0.15531150996685028</v>
      </c>
      <c r="FU32" s="46">
        <v>3004321</v>
      </c>
      <c r="FV32" s="46">
        <v>102986</v>
      </c>
      <c r="FW32" s="46">
        <v>139859</v>
      </c>
      <c r="FX32" s="46">
        <v>-36873</v>
      </c>
      <c r="FY32" s="48">
        <v>-1.2124514579772949</v>
      </c>
      <c r="FZ32" s="46">
        <v>3011527</v>
      </c>
      <c r="GA32" s="46">
        <v>148507</v>
      </c>
      <c r="GB32" s="46">
        <v>141301</v>
      </c>
      <c r="GC32" s="46">
        <v>7206</v>
      </c>
      <c r="GD32" s="48">
        <v>0.23985452950000763</v>
      </c>
      <c r="GE32" s="46">
        <v>3035711</v>
      </c>
      <c r="GF32" s="46">
        <v>164801</v>
      </c>
      <c r="GG32" s="46">
        <v>140617</v>
      </c>
      <c r="GH32" s="46">
        <v>24184</v>
      </c>
      <c r="GI32" s="48">
        <v>0.803047776222229</v>
      </c>
      <c r="GJ32" s="46">
        <v>3049226</v>
      </c>
      <c r="GK32" s="46">
        <v>172364</v>
      </c>
      <c r="GL32" s="46">
        <v>158849</v>
      </c>
      <c r="GM32" s="46">
        <v>13515</v>
      </c>
      <c r="GN32" s="48">
        <v>0.44520047307014465</v>
      </c>
      <c r="GO32" s="46">
        <v>3059591</v>
      </c>
      <c r="GP32" s="46">
        <v>144858</v>
      </c>
      <c r="GQ32" s="46">
        <v>134493</v>
      </c>
      <c r="GR32" s="46">
        <v>10365</v>
      </c>
      <c r="GS32" s="48">
        <v>0.33992233872413635</v>
      </c>
      <c r="GT32" s="46">
        <v>3067598</v>
      </c>
      <c r="GU32" s="46">
        <v>153697</v>
      </c>
      <c r="GV32" s="46">
        <v>145690</v>
      </c>
      <c r="GW32" s="46">
        <v>8007</v>
      </c>
      <c r="GX32" s="48">
        <v>0.26170164346694946</v>
      </c>
      <c r="GY32" s="46">
        <v>3075487</v>
      </c>
      <c r="GZ32" s="46">
        <v>146713</v>
      </c>
      <c r="HA32" s="46">
        <v>138824</v>
      </c>
      <c r="HB32" s="46">
        <v>7889</v>
      </c>
      <c r="HC32" s="48">
        <v>0.25717189908027649</v>
      </c>
      <c r="HD32" s="46">
        <v>3082706</v>
      </c>
      <c r="HE32" s="46">
        <v>144443</v>
      </c>
      <c r="HF32" s="46">
        <v>137224</v>
      </c>
      <c r="HG32" s="46">
        <v>7219</v>
      </c>
      <c r="HH32" s="48">
        <v>0.23472705483436584</v>
      </c>
      <c r="HI32" s="46">
        <v>3096097</v>
      </c>
      <c r="HJ32" s="46">
        <v>160968</v>
      </c>
      <c r="HK32" s="46">
        <v>147577</v>
      </c>
      <c r="HL32" s="46">
        <v>13391</v>
      </c>
      <c r="HM32" s="48">
        <v>0.4343910813331604</v>
      </c>
      <c r="HN32" s="46">
        <v>3104983</v>
      </c>
      <c r="HO32" s="46">
        <v>143878</v>
      </c>
      <c r="HP32" s="46">
        <v>134992</v>
      </c>
      <c r="HQ32" s="46">
        <v>8886</v>
      </c>
      <c r="HR32" s="48">
        <v>0.28700649738311768</v>
      </c>
      <c r="HS32" s="46">
        <v>3119794</v>
      </c>
      <c r="HT32" s="46">
        <v>150687</v>
      </c>
      <c r="HU32" s="46">
        <v>135876</v>
      </c>
      <c r="HV32" s="46">
        <v>14811</v>
      </c>
      <c r="HW32" s="48">
        <v>0.47700744867324829</v>
      </c>
      <c r="HX32" s="46">
        <v>3127039</v>
      </c>
      <c r="HY32" s="46">
        <v>142144</v>
      </c>
      <c r="HZ32" s="46">
        <v>134899</v>
      </c>
      <c r="IA32" s="46">
        <v>7245</v>
      </c>
      <c r="IB32" s="48">
        <v>0.23222687840461731</v>
      </c>
      <c r="IC32" s="46">
        <v>3091401</v>
      </c>
      <c r="ID32" s="46">
        <v>110072</v>
      </c>
      <c r="IE32" s="46">
        <v>145710</v>
      </c>
      <c r="IF32" s="46">
        <v>-35638</v>
      </c>
      <c r="IG32" s="48">
        <v>-1.1396723985671997</v>
      </c>
      <c r="IH32" s="46">
        <v>3110657</v>
      </c>
      <c r="II32" s="46">
        <v>168751</v>
      </c>
      <c r="IJ32" s="46">
        <v>149495</v>
      </c>
      <c r="IK32" s="46">
        <v>19256</v>
      </c>
      <c r="IL32" s="48">
        <v>0.62288910150527954</v>
      </c>
      <c r="IM32" s="46">
        <v>3143849</v>
      </c>
      <c r="IN32" s="46">
        <v>192489</v>
      </c>
      <c r="IO32" s="46">
        <v>159297</v>
      </c>
      <c r="IP32" s="46">
        <v>33192</v>
      </c>
      <c r="IQ32" s="48">
        <v>1.0670415163040161</v>
      </c>
      <c r="IR32" s="46">
        <v>3161888</v>
      </c>
      <c r="IS32" s="46">
        <v>179733</v>
      </c>
      <c r="IT32" s="46">
        <v>161694</v>
      </c>
      <c r="IU32" s="46">
        <v>18039</v>
      </c>
      <c r="IV32" s="48">
        <v>0.57378709316253662</v>
      </c>
      <c r="IW32" s="46">
        <v>3180152</v>
      </c>
      <c r="IX32" s="46">
        <v>177997</v>
      </c>
      <c r="IY32" s="46">
        <v>159733</v>
      </c>
      <c r="IZ32" s="46">
        <v>18264</v>
      </c>
      <c r="JA32" s="48">
        <v>0.57762956619262695</v>
      </c>
      <c r="JB32" s="46">
        <v>3188633</v>
      </c>
      <c r="JC32" s="46">
        <v>165112</v>
      </c>
      <c r="JD32" s="46">
        <v>156631</v>
      </c>
      <c r="JE32" s="46">
        <v>8481</v>
      </c>
      <c r="JF32" s="48">
        <v>0.2666853666305542</v>
      </c>
      <c r="JG32" s="46">
        <v>3202455</v>
      </c>
      <c r="JH32" s="46">
        <v>162357</v>
      </c>
      <c r="JI32" s="46">
        <v>148535</v>
      </c>
      <c r="JJ32" s="46">
        <v>13822</v>
      </c>
      <c r="JK32" s="48">
        <v>0.43347728252410889</v>
      </c>
      <c r="JL32" s="46">
        <v>3216750</v>
      </c>
      <c r="JM32" s="46">
        <v>174234</v>
      </c>
      <c r="JN32" s="46">
        <v>159939</v>
      </c>
      <c r="JO32" s="46">
        <v>14295</v>
      </c>
      <c r="JP32" s="48">
        <v>0.44637629389762878</v>
      </c>
      <c r="JQ32" s="46">
        <v>3229968</v>
      </c>
      <c r="JR32" s="46">
        <v>172435</v>
      </c>
      <c r="JS32" s="46">
        <v>159217</v>
      </c>
      <c r="JT32" s="46">
        <v>13218</v>
      </c>
      <c r="JU32" s="48">
        <v>0.41091161966323853</v>
      </c>
      <c r="JV32" s="46">
        <v>3244966</v>
      </c>
      <c r="JW32" s="46">
        <v>166303</v>
      </c>
      <c r="JX32" s="46">
        <v>151305</v>
      </c>
      <c r="JY32" s="46">
        <v>14998</v>
      </c>
      <c r="JZ32" s="48">
        <v>0.46433895826339722</v>
      </c>
      <c r="KA32" s="46">
        <v>3254940</v>
      </c>
      <c r="KB32" s="46">
        <v>174224</v>
      </c>
      <c r="KC32" s="46">
        <v>164250</v>
      </c>
      <c r="KD32" s="46">
        <v>9974</v>
      </c>
      <c r="KE32" s="48">
        <v>0.30736839771270752</v>
      </c>
      <c r="KF32" s="46">
        <v>3259292</v>
      </c>
      <c r="KG32" s="46">
        <v>147850</v>
      </c>
      <c r="KH32" s="46">
        <v>143498</v>
      </c>
      <c r="KI32" s="46">
        <v>4352</v>
      </c>
      <c r="KJ32" s="48">
        <v>0.13370446860790253</v>
      </c>
      <c r="KK32" s="46">
        <v>3218906</v>
      </c>
      <c r="KL32" s="46">
        <v>110282</v>
      </c>
      <c r="KM32" s="46">
        <v>150668</v>
      </c>
      <c r="KN32" s="46">
        <v>-40386</v>
      </c>
      <c r="KO32" s="48">
        <v>-1.2391034364700317</v>
      </c>
      <c r="KP32" s="46">
        <v>3234998</v>
      </c>
      <c r="KQ32" s="46">
        <v>181327</v>
      </c>
      <c r="KR32" s="46">
        <v>165235</v>
      </c>
      <c r="KS32" s="46">
        <v>16092</v>
      </c>
      <c r="KT32" s="48">
        <v>0.49992141127586365</v>
      </c>
      <c r="KU32" s="46">
        <v>3274043</v>
      </c>
      <c r="KV32" s="46">
        <v>213081</v>
      </c>
      <c r="KW32" s="46">
        <v>174036</v>
      </c>
      <c r="KX32" s="46">
        <v>39045</v>
      </c>
      <c r="KY32" s="48">
        <v>1.2069559097290039</v>
      </c>
      <c r="KZ32" s="46">
        <v>3280357</v>
      </c>
      <c r="LA32" s="46">
        <v>179620</v>
      </c>
      <c r="LB32" s="46">
        <v>173306</v>
      </c>
      <c r="LC32" s="46">
        <v>6314</v>
      </c>
      <c r="LD32" s="48">
        <v>0.19285024702548981</v>
      </c>
      <c r="LE32" s="46">
        <v>3296944</v>
      </c>
      <c r="LF32" s="46">
        <v>178108</v>
      </c>
      <c r="LG32" s="46">
        <v>161521</v>
      </c>
      <c r="LH32" s="46">
        <v>16587</v>
      </c>
      <c r="LI32" s="48">
        <v>0.50564616918563843</v>
      </c>
      <c r="LJ32" s="46">
        <v>3303683</v>
      </c>
      <c r="LK32" s="46">
        <v>171488</v>
      </c>
      <c r="LL32" s="46">
        <v>164749</v>
      </c>
      <c r="LM32" s="46">
        <v>6739</v>
      </c>
      <c r="LN32" s="48">
        <v>0.2044014036655426</v>
      </c>
      <c r="LO32" s="46">
        <v>3313122</v>
      </c>
      <c r="LP32" s="46">
        <v>164441</v>
      </c>
      <c r="LQ32" s="46">
        <v>155002</v>
      </c>
      <c r="LR32" s="46">
        <v>9439</v>
      </c>
      <c r="LS32" s="48">
        <v>0.28571143746376038</v>
      </c>
      <c r="LT32" s="46">
        <v>3321617</v>
      </c>
      <c r="LU32" s="46">
        <v>173840</v>
      </c>
      <c r="LV32" s="46">
        <v>165345</v>
      </c>
      <c r="LW32" s="46">
        <v>8495</v>
      </c>
      <c r="LX32" s="48">
        <v>0.25640469789505005</v>
      </c>
      <c r="LY32" s="46">
        <v>3328087</v>
      </c>
      <c r="LZ32" s="46">
        <v>172665</v>
      </c>
      <c r="MA32" s="46">
        <v>166195</v>
      </c>
      <c r="MB32" s="46">
        <v>6470</v>
      </c>
      <c r="MC32" s="48">
        <v>0.19478464126586914</v>
      </c>
      <c r="MD32" s="46">
        <v>3340306</v>
      </c>
      <c r="ME32" s="46">
        <v>172584</v>
      </c>
      <c r="MF32" s="46">
        <v>160365</v>
      </c>
      <c r="MG32" s="46">
        <v>12219</v>
      </c>
      <c r="MH32" s="48">
        <v>0.36714786291122437</v>
      </c>
      <c r="MI32" s="46">
        <v>3348267</v>
      </c>
      <c r="MJ32" s="46">
        <v>173705</v>
      </c>
      <c r="MK32" s="46">
        <v>165744</v>
      </c>
      <c r="ML32" s="46">
        <v>7961</v>
      </c>
      <c r="MM32" s="48">
        <v>0.23833145201206207</v>
      </c>
      <c r="MN32" s="46">
        <f t="shared" si="2"/>
        <v>1780859</v>
      </c>
      <c r="MO32" s="46">
        <f t="shared" si="2"/>
        <v>1651498</v>
      </c>
      <c r="MP32" s="46">
        <f t="shared" si="2"/>
        <v>129361</v>
      </c>
      <c r="MQ32" s="48">
        <f t="shared" si="3"/>
        <v>4.0187877496267363</v>
      </c>
      <c r="MR32" s="46">
        <f t="shared" si="4"/>
        <v>2038991</v>
      </c>
      <c r="MS32" s="46">
        <f t="shared" si="4"/>
        <v>1945664</v>
      </c>
      <c r="MT32" s="46">
        <f t="shared" si="4"/>
        <v>93327</v>
      </c>
      <c r="MU32" s="48">
        <f t="shared" si="5"/>
        <v>2.8672417924754372</v>
      </c>
    </row>
    <row r="33" spans="1:359" ht="31.5" customHeight="1" x14ac:dyDescent="0.2">
      <c r="A33" s="140"/>
      <c r="B33" s="45" t="s">
        <v>129</v>
      </c>
      <c r="C33" s="46">
        <v>2135399</v>
      </c>
      <c r="D33" s="46">
        <v>117746</v>
      </c>
      <c r="E33" s="46">
        <v>87856</v>
      </c>
      <c r="F33" s="46">
        <v>29890</v>
      </c>
      <c r="G33" s="46">
        <v>2155735</v>
      </c>
      <c r="H33" s="46">
        <v>116307</v>
      </c>
      <c r="I33" s="46">
        <v>95971</v>
      </c>
      <c r="J33" s="46">
        <v>20336</v>
      </c>
      <c r="K33" s="48">
        <v>0.9523279070854187</v>
      </c>
      <c r="L33" s="46">
        <v>2146640</v>
      </c>
      <c r="M33" s="46">
        <v>92346</v>
      </c>
      <c r="N33" s="46">
        <v>101441</v>
      </c>
      <c r="O33" s="46">
        <v>-9095</v>
      </c>
      <c r="P33" s="48">
        <v>-0.42189785838127136</v>
      </c>
      <c r="Q33" s="46">
        <v>2066456</v>
      </c>
      <c r="R33" s="46">
        <v>35600</v>
      </c>
      <c r="S33" s="46">
        <v>115784</v>
      </c>
      <c r="T33" s="46">
        <v>-80184</v>
      </c>
      <c r="U33" s="48">
        <v>-3.735325813293457</v>
      </c>
      <c r="V33" s="46">
        <v>2040101</v>
      </c>
      <c r="W33" s="46">
        <v>48647</v>
      </c>
      <c r="X33" s="46">
        <v>75002</v>
      </c>
      <c r="Y33" s="46">
        <v>-26355</v>
      </c>
      <c r="Z33" s="48">
        <v>-1.2753719091415405</v>
      </c>
      <c r="AA33" s="46">
        <v>2042005</v>
      </c>
      <c r="AB33" s="46">
        <v>63173</v>
      </c>
      <c r="AC33" s="46">
        <v>61269</v>
      </c>
      <c r="AD33" s="46">
        <v>1904</v>
      </c>
      <c r="AE33" s="48">
        <v>9.3328714370727539E-2</v>
      </c>
      <c r="AF33" s="46">
        <v>2055271</v>
      </c>
      <c r="AG33" s="46">
        <v>80375</v>
      </c>
      <c r="AH33" s="46">
        <v>67109</v>
      </c>
      <c r="AI33" s="46">
        <v>13266</v>
      </c>
      <c r="AJ33" s="48">
        <v>0.64965558052062988</v>
      </c>
      <c r="AK33" s="46">
        <v>2071669</v>
      </c>
      <c r="AL33" s="46">
        <v>90120</v>
      </c>
      <c r="AM33" s="46">
        <v>73722</v>
      </c>
      <c r="AN33" s="46">
        <v>16398</v>
      </c>
      <c r="AO33" s="48">
        <v>0.79785096645355225</v>
      </c>
      <c r="AP33" s="46">
        <v>2096832</v>
      </c>
      <c r="AQ33" s="46">
        <v>105316</v>
      </c>
      <c r="AR33" s="46">
        <v>80153</v>
      </c>
      <c r="AS33" s="46">
        <v>25163</v>
      </c>
      <c r="AT33" s="48">
        <v>1.2146245241165161</v>
      </c>
      <c r="AU33" s="46">
        <v>2128120</v>
      </c>
      <c r="AV33" s="46">
        <v>122178</v>
      </c>
      <c r="AW33" s="46">
        <v>90890</v>
      </c>
      <c r="AX33" s="46">
        <v>31288</v>
      </c>
      <c r="AY33" s="48">
        <v>1.4921557903289795</v>
      </c>
      <c r="AZ33" s="46">
        <v>2158133</v>
      </c>
      <c r="BA33" s="46">
        <v>116700</v>
      </c>
      <c r="BB33" s="46">
        <v>86687</v>
      </c>
      <c r="BC33" s="46">
        <v>30013</v>
      </c>
      <c r="BD33" s="48">
        <v>1.4103058576583862</v>
      </c>
      <c r="BE33" s="46">
        <v>2140899</v>
      </c>
      <c r="BF33" s="46">
        <v>88738</v>
      </c>
      <c r="BG33" s="46">
        <v>105972</v>
      </c>
      <c r="BH33" s="46">
        <v>-17234</v>
      </c>
      <c r="BI33" s="48">
        <v>-0.79856061935424805</v>
      </c>
      <c r="BJ33" s="46">
        <v>2173293</v>
      </c>
      <c r="BK33" s="46">
        <v>133503</v>
      </c>
      <c r="BL33" s="46">
        <v>101109</v>
      </c>
      <c r="BM33" s="46">
        <v>32394</v>
      </c>
      <c r="BN33" s="48">
        <v>1.513102650642395</v>
      </c>
      <c r="BO33" s="46">
        <v>2206964</v>
      </c>
      <c r="BP33" s="46">
        <v>141776</v>
      </c>
      <c r="BQ33" s="46">
        <v>108105</v>
      </c>
      <c r="BR33" s="46">
        <v>33671</v>
      </c>
      <c r="BS33" s="48">
        <v>1.5493079423904419</v>
      </c>
      <c r="BT33" s="46">
        <v>2225749</v>
      </c>
      <c r="BU33" s="46">
        <v>132841</v>
      </c>
      <c r="BV33" s="46">
        <v>114056</v>
      </c>
      <c r="BW33" s="46">
        <v>18785</v>
      </c>
      <c r="BX33" s="48">
        <v>0.85116928815841675</v>
      </c>
      <c r="BY33" s="46">
        <v>2234591</v>
      </c>
      <c r="BZ33" s="46">
        <v>109012</v>
      </c>
      <c r="CA33" s="46">
        <v>100170</v>
      </c>
      <c r="CB33" s="46">
        <v>8842</v>
      </c>
      <c r="CC33" s="48">
        <v>0.39725953340530396</v>
      </c>
      <c r="CD33" s="46">
        <v>2246786</v>
      </c>
      <c r="CE33" s="46">
        <v>112895</v>
      </c>
      <c r="CF33" s="46">
        <v>100700</v>
      </c>
      <c r="CG33" s="46">
        <v>12195</v>
      </c>
      <c r="CH33" s="48">
        <v>0.54573744535446167</v>
      </c>
      <c r="CI33" s="46">
        <v>2262385</v>
      </c>
      <c r="CJ33" s="46">
        <v>114923</v>
      </c>
      <c r="CK33" s="46">
        <v>99324</v>
      </c>
      <c r="CL33" s="46">
        <v>15599</v>
      </c>
      <c r="CM33" s="48">
        <v>0.69428062438964844</v>
      </c>
      <c r="CN33" s="46">
        <v>2274623</v>
      </c>
      <c r="CO33" s="46">
        <v>118495</v>
      </c>
      <c r="CP33" s="46">
        <v>106257</v>
      </c>
      <c r="CQ33" s="46">
        <v>12238</v>
      </c>
      <c r="CR33" s="48">
        <v>0.54093354940414429</v>
      </c>
      <c r="CS33" s="46">
        <v>2294936</v>
      </c>
      <c r="CT33" s="46">
        <v>130186</v>
      </c>
      <c r="CU33" s="46">
        <v>109873</v>
      </c>
      <c r="CV33" s="46">
        <v>20313</v>
      </c>
      <c r="CW33" s="48">
        <v>0.89302712678909302</v>
      </c>
      <c r="CX33" s="46">
        <v>2313170</v>
      </c>
      <c r="CY33" s="46">
        <v>128659</v>
      </c>
      <c r="CZ33" s="46">
        <v>110425</v>
      </c>
      <c r="DA33" s="46">
        <v>18234</v>
      </c>
      <c r="DB33" s="48">
        <v>0.79453194141387939</v>
      </c>
      <c r="DC33" s="46">
        <v>2330953</v>
      </c>
      <c r="DD33" s="46">
        <v>125086</v>
      </c>
      <c r="DE33" s="46">
        <v>107303</v>
      </c>
      <c r="DF33" s="46">
        <v>17783</v>
      </c>
      <c r="DG33" s="48">
        <v>0.76877188682556152</v>
      </c>
      <c r="DH33" s="46">
        <v>2348414</v>
      </c>
      <c r="DI33" s="46">
        <v>121716</v>
      </c>
      <c r="DJ33" s="46">
        <v>104255</v>
      </c>
      <c r="DK33" s="46">
        <v>17461</v>
      </c>
      <c r="DL33" s="48">
        <v>0.74909275770187378</v>
      </c>
      <c r="DM33" s="46">
        <v>2308989</v>
      </c>
      <c r="DN33" s="46">
        <v>90996</v>
      </c>
      <c r="DO33" s="46">
        <v>130421</v>
      </c>
      <c r="DP33" s="46">
        <v>-39425</v>
      </c>
      <c r="DQ33" s="48">
        <v>-1.6787925958633423</v>
      </c>
      <c r="DR33" s="46">
        <v>2333080</v>
      </c>
      <c r="DS33" s="46">
        <v>141034</v>
      </c>
      <c r="DT33" s="46">
        <v>116943</v>
      </c>
      <c r="DU33" s="46">
        <v>24091</v>
      </c>
      <c r="DV33" s="48">
        <v>1.0433570146560669</v>
      </c>
      <c r="DW33" s="46">
        <v>2364668</v>
      </c>
      <c r="DX33" s="46">
        <v>155171</v>
      </c>
      <c r="DY33" s="46">
        <v>123583</v>
      </c>
      <c r="DZ33" s="46">
        <v>31588</v>
      </c>
      <c r="EA33" s="48">
        <v>1.3539184331893921</v>
      </c>
      <c r="EB33" s="46">
        <v>2371797</v>
      </c>
      <c r="EC33" s="46">
        <v>141132</v>
      </c>
      <c r="ED33" s="46">
        <v>134003</v>
      </c>
      <c r="EE33" s="46">
        <v>7129</v>
      </c>
      <c r="EF33" s="48">
        <v>0.30147996544837952</v>
      </c>
      <c r="EG33" s="46">
        <v>2379430</v>
      </c>
      <c r="EH33" s="46">
        <v>119844</v>
      </c>
      <c r="EI33" s="46">
        <v>112211</v>
      </c>
      <c r="EJ33" s="46">
        <v>7633</v>
      </c>
      <c r="EK33" s="48">
        <v>0.32182350754737854</v>
      </c>
      <c r="EL33" s="46">
        <v>2386833</v>
      </c>
      <c r="EM33" s="46">
        <v>127216</v>
      </c>
      <c r="EN33" s="46">
        <v>119813</v>
      </c>
      <c r="EO33" s="46">
        <v>7403</v>
      </c>
      <c r="EP33" s="48">
        <v>0.31112492084503174</v>
      </c>
      <c r="EQ33" s="46">
        <v>2396965</v>
      </c>
      <c r="ER33" s="46">
        <v>120877</v>
      </c>
      <c r="ES33" s="46">
        <v>110745</v>
      </c>
      <c r="ET33" s="46">
        <v>10132</v>
      </c>
      <c r="EU33" s="48">
        <v>0.42449554800987244</v>
      </c>
      <c r="EV33" s="46">
        <v>2401767</v>
      </c>
      <c r="EW33" s="46">
        <v>117841</v>
      </c>
      <c r="EX33" s="46">
        <v>113039</v>
      </c>
      <c r="EY33" s="46">
        <v>4802</v>
      </c>
      <c r="EZ33" s="48">
        <v>0.20033667981624603</v>
      </c>
      <c r="FA33" s="46">
        <v>2412320</v>
      </c>
      <c r="FB33" s="46">
        <v>130278</v>
      </c>
      <c r="FC33" s="46">
        <v>119725</v>
      </c>
      <c r="FD33" s="46">
        <v>10553</v>
      </c>
      <c r="FE33" s="48">
        <v>0.43938484787940979</v>
      </c>
      <c r="FF33" s="46">
        <v>2427372</v>
      </c>
      <c r="FG33" s="46">
        <v>124613</v>
      </c>
      <c r="FH33" s="46">
        <v>109561</v>
      </c>
      <c r="FI33" s="46">
        <v>15052</v>
      </c>
      <c r="FJ33" s="48">
        <v>0.62396365404129028</v>
      </c>
      <c r="FK33" s="46">
        <v>2434744</v>
      </c>
      <c r="FL33" s="46">
        <v>119413</v>
      </c>
      <c r="FM33" s="46">
        <v>112041</v>
      </c>
      <c r="FN33" s="46">
        <v>7372</v>
      </c>
      <c r="FO33" s="48">
        <v>0.30370292067527771</v>
      </c>
      <c r="FP33" s="46">
        <v>2438987</v>
      </c>
      <c r="FQ33" s="46">
        <v>109662</v>
      </c>
      <c r="FR33" s="46">
        <v>105419</v>
      </c>
      <c r="FS33" s="46">
        <v>4243</v>
      </c>
      <c r="FT33" s="48">
        <v>0.17426884174346924</v>
      </c>
      <c r="FU33" s="46">
        <v>2399766</v>
      </c>
      <c r="FV33" s="46">
        <v>84387</v>
      </c>
      <c r="FW33" s="46">
        <v>123608</v>
      </c>
      <c r="FX33" s="46">
        <v>-39221</v>
      </c>
      <c r="FY33" s="48">
        <v>-1.6080856323242188</v>
      </c>
      <c r="FZ33" s="46">
        <v>2416687</v>
      </c>
      <c r="GA33" s="46">
        <v>136592</v>
      </c>
      <c r="GB33" s="46">
        <v>119671</v>
      </c>
      <c r="GC33" s="46">
        <v>16921</v>
      </c>
      <c r="GD33" s="48">
        <v>0.70511043071746826</v>
      </c>
      <c r="GE33" s="46">
        <v>2436976</v>
      </c>
      <c r="GF33" s="46">
        <v>142325</v>
      </c>
      <c r="GG33" s="46">
        <v>122036</v>
      </c>
      <c r="GH33" s="46">
        <v>20289</v>
      </c>
      <c r="GI33" s="48">
        <v>0.83953773975372314</v>
      </c>
      <c r="GJ33" s="46">
        <v>2448827</v>
      </c>
      <c r="GK33" s="46">
        <v>148712</v>
      </c>
      <c r="GL33" s="46">
        <v>136861</v>
      </c>
      <c r="GM33" s="46">
        <v>11851</v>
      </c>
      <c r="GN33" s="48">
        <v>0.48629942536354065</v>
      </c>
      <c r="GO33" s="46">
        <v>2456027</v>
      </c>
      <c r="GP33" s="46">
        <v>120485</v>
      </c>
      <c r="GQ33" s="46">
        <v>113285</v>
      </c>
      <c r="GR33" s="46">
        <v>7200</v>
      </c>
      <c r="GS33" s="48">
        <v>0.29401832818984985</v>
      </c>
      <c r="GT33" s="46">
        <v>2459796</v>
      </c>
      <c r="GU33" s="46">
        <v>129131</v>
      </c>
      <c r="GV33" s="46">
        <v>125362</v>
      </c>
      <c r="GW33" s="46">
        <v>3769</v>
      </c>
      <c r="GX33" s="48">
        <v>0.15345922112464905</v>
      </c>
      <c r="GY33" s="46">
        <v>2461649</v>
      </c>
      <c r="GZ33" s="46">
        <v>119260</v>
      </c>
      <c r="HA33" s="46">
        <v>117407</v>
      </c>
      <c r="HB33" s="46">
        <v>1853</v>
      </c>
      <c r="HC33" s="48">
        <v>7.5331449508666992E-2</v>
      </c>
      <c r="HD33" s="46">
        <v>2463939</v>
      </c>
      <c r="HE33" s="46">
        <v>117335</v>
      </c>
      <c r="HF33" s="46">
        <v>115045</v>
      </c>
      <c r="HG33" s="46">
        <v>2290</v>
      </c>
      <c r="HH33" s="48">
        <v>9.3027070164680481E-2</v>
      </c>
      <c r="HI33" s="46">
        <v>2470690</v>
      </c>
      <c r="HJ33" s="46">
        <v>132360</v>
      </c>
      <c r="HK33" s="46">
        <v>125609</v>
      </c>
      <c r="HL33" s="46">
        <v>6751</v>
      </c>
      <c r="HM33" s="48">
        <v>0.27399218082427979</v>
      </c>
      <c r="HN33" s="46">
        <v>2482626</v>
      </c>
      <c r="HO33" s="46">
        <v>123874</v>
      </c>
      <c r="HP33" s="46">
        <v>111938</v>
      </c>
      <c r="HQ33" s="46">
        <v>11936</v>
      </c>
      <c r="HR33" s="48">
        <v>0.48310390114784241</v>
      </c>
      <c r="HS33" s="46">
        <v>2494573</v>
      </c>
      <c r="HT33" s="46">
        <v>126099</v>
      </c>
      <c r="HU33" s="46">
        <v>114152</v>
      </c>
      <c r="HV33" s="46">
        <v>11947</v>
      </c>
      <c r="HW33" s="48">
        <v>0.48122432827949524</v>
      </c>
      <c r="HX33" s="46">
        <v>2500924</v>
      </c>
      <c r="HY33" s="46">
        <v>117639</v>
      </c>
      <c r="HZ33" s="46">
        <v>111288</v>
      </c>
      <c r="IA33" s="46">
        <v>6351</v>
      </c>
      <c r="IB33" s="48">
        <v>0.2545926570892334</v>
      </c>
      <c r="IC33" s="46">
        <v>2462026</v>
      </c>
      <c r="ID33" s="46">
        <v>91202</v>
      </c>
      <c r="IE33" s="46">
        <v>130100</v>
      </c>
      <c r="IF33" s="46">
        <v>-38898</v>
      </c>
      <c r="IG33" s="48">
        <v>-1.5553451776504517</v>
      </c>
      <c r="IH33" s="46">
        <v>2488187</v>
      </c>
      <c r="II33" s="46">
        <v>154542</v>
      </c>
      <c r="IJ33" s="46">
        <v>128381</v>
      </c>
      <c r="IK33" s="46">
        <v>26161</v>
      </c>
      <c r="IL33" s="48">
        <v>1.0625801086425781</v>
      </c>
      <c r="IM33" s="46">
        <v>2514827</v>
      </c>
      <c r="IN33" s="46">
        <v>165047</v>
      </c>
      <c r="IO33" s="46">
        <v>138407</v>
      </c>
      <c r="IP33" s="46">
        <v>26640</v>
      </c>
      <c r="IQ33" s="48">
        <v>1.0706590414047241</v>
      </c>
      <c r="IR33" s="46">
        <v>2529131</v>
      </c>
      <c r="IS33" s="46">
        <v>150455</v>
      </c>
      <c r="IT33" s="46">
        <v>136151</v>
      </c>
      <c r="IU33" s="46">
        <v>14304</v>
      </c>
      <c r="IV33" s="48">
        <v>0.56878662109375</v>
      </c>
      <c r="IW33" s="46">
        <v>2543057</v>
      </c>
      <c r="IX33" s="46">
        <v>150511</v>
      </c>
      <c r="IY33" s="46">
        <v>136585</v>
      </c>
      <c r="IZ33" s="46">
        <v>13926</v>
      </c>
      <c r="JA33" s="48">
        <v>0.55062389373779297</v>
      </c>
      <c r="JB33" s="46">
        <v>2547992</v>
      </c>
      <c r="JC33" s="46">
        <v>135794</v>
      </c>
      <c r="JD33" s="46">
        <v>130859</v>
      </c>
      <c r="JE33" s="46">
        <v>4935</v>
      </c>
      <c r="JF33" s="48">
        <v>0.19405777752399445</v>
      </c>
      <c r="JG33" s="46">
        <v>2558652</v>
      </c>
      <c r="JH33" s="46">
        <v>132341</v>
      </c>
      <c r="JI33" s="46">
        <v>121681</v>
      </c>
      <c r="JJ33" s="46">
        <v>10660</v>
      </c>
      <c r="JK33" s="48">
        <v>0.41836866736412048</v>
      </c>
      <c r="JL33" s="46">
        <v>2571114</v>
      </c>
      <c r="JM33" s="46">
        <v>143063</v>
      </c>
      <c r="JN33" s="46">
        <v>130601</v>
      </c>
      <c r="JO33" s="46">
        <v>12462</v>
      </c>
      <c r="JP33" s="48">
        <v>0.48705333471298218</v>
      </c>
      <c r="JQ33" s="46">
        <v>2579452</v>
      </c>
      <c r="JR33" s="46">
        <v>141123</v>
      </c>
      <c r="JS33" s="46">
        <v>132785</v>
      </c>
      <c r="JT33" s="46">
        <v>8338</v>
      </c>
      <c r="JU33" s="48">
        <v>0.32429522275924683</v>
      </c>
      <c r="JV33" s="46">
        <v>2592933</v>
      </c>
      <c r="JW33" s="46">
        <v>140789</v>
      </c>
      <c r="JX33" s="46">
        <v>127308</v>
      </c>
      <c r="JY33" s="46">
        <v>13481</v>
      </c>
      <c r="JZ33" s="48">
        <v>0.52263039350509644</v>
      </c>
      <c r="KA33" s="46">
        <v>2603152</v>
      </c>
      <c r="KB33" s="46">
        <v>149422</v>
      </c>
      <c r="KC33" s="46">
        <v>139203</v>
      </c>
      <c r="KD33" s="46">
        <v>10219</v>
      </c>
      <c r="KE33" s="48">
        <v>0.39410969614982605</v>
      </c>
      <c r="KF33" s="46">
        <v>2612091</v>
      </c>
      <c r="KG33" s="46">
        <v>129463</v>
      </c>
      <c r="KH33" s="46">
        <v>120524</v>
      </c>
      <c r="KI33" s="46">
        <v>8939</v>
      </c>
      <c r="KJ33" s="48">
        <v>0.34339138865470886</v>
      </c>
      <c r="KK33" s="46">
        <v>2568796</v>
      </c>
      <c r="KL33" s="46">
        <v>92726</v>
      </c>
      <c r="KM33" s="46">
        <v>136021</v>
      </c>
      <c r="KN33" s="46">
        <v>-43295</v>
      </c>
      <c r="KO33" s="48">
        <v>-1.6574844121932983</v>
      </c>
      <c r="KP33" s="46">
        <v>2592230</v>
      </c>
      <c r="KQ33" s="46">
        <v>168043</v>
      </c>
      <c r="KR33" s="46">
        <v>144609</v>
      </c>
      <c r="KS33" s="46">
        <v>23434</v>
      </c>
      <c r="KT33" s="48">
        <v>0.91225618124008179</v>
      </c>
      <c r="KU33" s="46">
        <v>2622659</v>
      </c>
      <c r="KV33" s="46">
        <v>181448</v>
      </c>
      <c r="KW33" s="46">
        <v>151019</v>
      </c>
      <c r="KX33" s="46">
        <v>30429</v>
      </c>
      <c r="KY33" s="48">
        <v>1.1738541126251221</v>
      </c>
      <c r="KZ33" s="46">
        <v>2633169</v>
      </c>
      <c r="LA33" s="46">
        <v>159379</v>
      </c>
      <c r="LB33" s="46">
        <v>148869</v>
      </c>
      <c r="LC33" s="46">
        <v>10510</v>
      </c>
      <c r="LD33" s="48">
        <v>0.40073832869529724</v>
      </c>
      <c r="LE33" s="46">
        <v>2642313</v>
      </c>
      <c r="LF33" s="46">
        <v>148994</v>
      </c>
      <c r="LG33" s="46">
        <v>139850</v>
      </c>
      <c r="LH33" s="46">
        <v>9144</v>
      </c>
      <c r="LI33" s="48">
        <v>0.3472621738910675</v>
      </c>
      <c r="LJ33" s="46">
        <v>2642093</v>
      </c>
      <c r="LK33" s="46">
        <v>142171</v>
      </c>
      <c r="LL33" s="46">
        <v>142391</v>
      </c>
      <c r="LM33" s="46">
        <v>-220</v>
      </c>
      <c r="LN33" s="48">
        <v>-8.3260387182235718E-3</v>
      </c>
      <c r="LO33" s="46">
        <v>2648357</v>
      </c>
      <c r="LP33" s="46">
        <v>134880</v>
      </c>
      <c r="LQ33" s="46">
        <v>128616</v>
      </c>
      <c r="LR33" s="46">
        <v>6264</v>
      </c>
      <c r="LS33" s="48">
        <v>0.23708476126194</v>
      </c>
      <c r="LT33" s="46">
        <v>2651601</v>
      </c>
      <c r="LU33" s="46">
        <v>142606</v>
      </c>
      <c r="LV33" s="46">
        <v>139362</v>
      </c>
      <c r="LW33" s="46">
        <v>3244</v>
      </c>
      <c r="LX33" s="48">
        <v>0.12249103933572769</v>
      </c>
      <c r="LY33" s="46">
        <v>2652364</v>
      </c>
      <c r="LZ33" s="46">
        <v>135651</v>
      </c>
      <c r="MA33" s="46">
        <v>134888</v>
      </c>
      <c r="MB33" s="46">
        <v>763</v>
      </c>
      <c r="MC33" s="48">
        <v>2.8775067999958992E-2</v>
      </c>
      <c r="MD33" s="46">
        <v>2663708</v>
      </c>
      <c r="ME33" s="46">
        <v>145297</v>
      </c>
      <c r="MF33" s="46">
        <v>133953</v>
      </c>
      <c r="MG33" s="46">
        <v>11344</v>
      </c>
      <c r="MH33" s="48">
        <v>0.4276939332485199</v>
      </c>
      <c r="MI33" s="46">
        <v>2669850</v>
      </c>
      <c r="MJ33" s="46">
        <v>146208</v>
      </c>
      <c r="MK33" s="46">
        <v>140066</v>
      </c>
      <c r="ML33" s="46">
        <v>6142</v>
      </c>
      <c r="MM33" s="48">
        <v>0.23058083653450012</v>
      </c>
      <c r="MN33" s="46">
        <f t="shared" si="2"/>
        <v>1504677</v>
      </c>
      <c r="MO33" s="46">
        <f t="shared" si="2"/>
        <v>1403623</v>
      </c>
      <c r="MP33" s="46">
        <f t="shared" si="2"/>
        <v>101054</v>
      </c>
      <c r="MQ33" s="48">
        <f t="shared" si="3"/>
        <v>3.9339052225244822</v>
      </c>
      <c r="MR33" s="46">
        <f t="shared" si="4"/>
        <v>1726866</v>
      </c>
      <c r="MS33" s="46">
        <f t="shared" si="4"/>
        <v>1660168</v>
      </c>
      <c r="MT33" s="46">
        <f t="shared" si="4"/>
        <v>66698</v>
      </c>
      <c r="MU33" s="48">
        <f t="shared" si="5"/>
        <v>2.5622015157009659</v>
      </c>
    </row>
    <row r="34" spans="1:359" ht="31.5" customHeight="1" x14ac:dyDescent="0.2">
      <c r="A34" s="140"/>
      <c r="B34" s="45" t="s">
        <v>130</v>
      </c>
      <c r="C34" s="46">
        <v>2534383</v>
      </c>
      <c r="D34" s="46">
        <v>104876</v>
      </c>
      <c r="E34" s="46">
        <v>91205</v>
      </c>
      <c r="F34" s="46">
        <v>13671</v>
      </c>
      <c r="G34" s="46">
        <v>2558254</v>
      </c>
      <c r="H34" s="46">
        <v>116814</v>
      </c>
      <c r="I34" s="46">
        <v>92943</v>
      </c>
      <c r="J34" s="46">
        <v>23871</v>
      </c>
      <c r="K34" s="48">
        <v>0.94188606739044189</v>
      </c>
      <c r="L34" s="46">
        <v>2541623</v>
      </c>
      <c r="M34" s="46">
        <v>103539</v>
      </c>
      <c r="N34" s="46">
        <v>120170</v>
      </c>
      <c r="O34" s="46">
        <v>-16631</v>
      </c>
      <c r="P34" s="48">
        <v>-0.65009182691574097</v>
      </c>
      <c r="Q34" s="46">
        <v>2458075</v>
      </c>
      <c r="R34" s="46">
        <v>37631</v>
      </c>
      <c r="S34" s="46">
        <v>121179</v>
      </c>
      <c r="T34" s="46">
        <v>-83548</v>
      </c>
      <c r="U34" s="48">
        <v>-3.2871909141540527</v>
      </c>
      <c r="V34" s="46">
        <v>2419911</v>
      </c>
      <c r="W34" s="46">
        <v>45839</v>
      </c>
      <c r="X34" s="46">
        <v>84003</v>
      </c>
      <c r="Y34" s="46">
        <v>-38164</v>
      </c>
      <c r="Z34" s="48">
        <v>-1.5525970458984375</v>
      </c>
      <c r="AA34" s="46">
        <v>2410983</v>
      </c>
      <c r="AB34" s="46">
        <v>56442</v>
      </c>
      <c r="AC34" s="46">
        <v>65370</v>
      </c>
      <c r="AD34" s="46">
        <v>-8928</v>
      </c>
      <c r="AE34" s="48">
        <v>-0.36893919110298157</v>
      </c>
      <c r="AF34" s="46">
        <v>2411085</v>
      </c>
      <c r="AG34" s="46">
        <v>65720</v>
      </c>
      <c r="AH34" s="46">
        <v>65618</v>
      </c>
      <c r="AI34" s="47">
        <v>102</v>
      </c>
      <c r="AJ34" s="48">
        <v>4.2306394316256046E-3</v>
      </c>
      <c r="AK34" s="46">
        <v>2416438</v>
      </c>
      <c r="AL34" s="46">
        <v>76285</v>
      </c>
      <c r="AM34" s="46">
        <v>70932</v>
      </c>
      <c r="AN34" s="46">
        <v>5353</v>
      </c>
      <c r="AO34" s="48">
        <v>0.22201623022556305</v>
      </c>
      <c r="AP34" s="46">
        <v>2431184</v>
      </c>
      <c r="AQ34" s="46">
        <v>90039</v>
      </c>
      <c r="AR34" s="46">
        <v>75293</v>
      </c>
      <c r="AS34" s="46">
        <v>14746</v>
      </c>
      <c r="AT34" s="48">
        <v>0.61023706197738647</v>
      </c>
      <c r="AU34" s="46">
        <v>2456337</v>
      </c>
      <c r="AV34" s="46">
        <v>107417</v>
      </c>
      <c r="AW34" s="46">
        <v>82264</v>
      </c>
      <c r="AX34" s="46">
        <v>25153</v>
      </c>
      <c r="AY34" s="48">
        <v>1.0345988273620605</v>
      </c>
      <c r="AZ34" s="46">
        <v>2484171</v>
      </c>
      <c r="BA34" s="46">
        <v>109707</v>
      </c>
      <c r="BB34" s="46">
        <v>81873</v>
      </c>
      <c r="BC34" s="46">
        <v>27834</v>
      </c>
      <c r="BD34" s="48">
        <v>1.1331506967544556</v>
      </c>
      <c r="BE34" s="46">
        <v>2479325</v>
      </c>
      <c r="BF34" s="46">
        <v>88098</v>
      </c>
      <c r="BG34" s="46">
        <v>92944</v>
      </c>
      <c r="BH34" s="46">
        <v>-4846</v>
      </c>
      <c r="BI34" s="48">
        <v>-0.1950751394033432</v>
      </c>
      <c r="BJ34" s="46">
        <v>2508401</v>
      </c>
      <c r="BK34" s="46">
        <v>121494</v>
      </c>
      <c r="BL34" s="46">
        <v>92418</v>
      </c>
      <c r="BM34" s="46">
        <v>29076</v>
      </c>
      <c r="BN34" s="48">
        <v>1.1727385520935059</v>
      </c>
      <c r="BO34" s="46">
        <v>2536531</v>
      </c>
      <c r="BP34" s="46">
        <v>127412</v>
      </c>
      <c r="BQ34" s="46">
        <v>99282</v>
      </c>
      <c r="BR34" s="46">
        <v>28130</v>
      </c>
      <c r="BS34" s="48">
        <v>1.1214315891265869</v>
      </c>
      <c r="BT34" s="46">
        <v>2549805</v>
      </c>
      <c r="BU34" s="46">
        <v>121747</v>
      </c>
      <c r="BV34" s="46">
        <v>108473</v>
      </c>
      <c r="BW34" s="46">
        <v>13274</v>
      </c>
      <c r="BX34" s="48">
        <v>0.52331316471099854</v>
      </c>
      <c r="BY34" s="46">
        <v>2546307</v>
      </c>
      <c r="BZ34" s="46">
        <v>95796</v>
      </c>
      <c r="CA34" s="46">
        <v>99294</v>
      </c>
      <c r="CB34" s="46">
        <v>-3498</v>
      </c>
      <c r="CC34" s="48">
        <v>-0.13718695938587189</v>
      </c>
      <c r="CD34" s="46">
        <v>2551978</v>
      </c>
      <c r="CE34" s="46">
        <v>101548</v>
      </c>
      <c r="CF34" s="46">
        <v>95877</v>
      </c>
      <c r="CG34" s="46">
        <v>5671</v>
      </c>
      <c r="CH34" s="48">
        <v>0.22271470725536346</v>
      </c>
      <c r="CI34" s="46">
        <v>2563480</v>
      </c>
      <c r="CJ34" s="46">
        <v>104106</v>
      </c>
      <c r="CK34" s="46">
        <v>92604</v>
      </c>
      <c r="CL34" s="46">
        <v>11502</v>
      </c>
      <c r="CM34" s="48">
        <v>0.45070922374725342</v>
      </c>
      <c r="CN34" s="46">
        <v>2577666</v>
      </c>
      <c r="CO34" s="46">
        <v>112473</v>
      </c>
      <c r="CP34" s="46">
        <v>98287</v>
      </c>
      <c r="CQ34" s="46">
        <v>14186</v>
      </c>
      <c r="CR34" s="48">
        <v>0.55338835716247559</v>
      </c>
      <c r="CS34" s="46">
        <v>2590508</v>
      </c>
      <c r="CT34" s="46">
        <v>115514</v>
      </c>
      <c r="CU34" s="46">
        <v>102672</v>
      </c>
      <c r="CV34" s="46">
        <v>12842</v>
      </c>
      <c r="CW34" s="48">
        <v>0.49820265173912048</v>
      </c>
      <c r="CX34" s="46">
        <v>2605219</v>
      </c>
      <c r="CY34" s="46">
        <v>112672</v>
      </c>
      <c r="CZ34" s="46">
        <v>97961</v>
      </c>
      <c r="DA34" s="46">
        <v>14711</v>
      </c>
      <c r="DB34" s="48">
        <v>0.56788086891174316</v>
      </c>
      <c r="DC34" s="46">
        <v>2625295</v>
      </c>
      <c r="DD34" s="46">
        <v>119531</v>
      </c>
      <c r="DE34" s="46">
        <v>99455</v>
      </c>
      <c r="DF34" s="46">
        <v>20076</v>
      </c>
      <c r="DG34" s="48">
        <v>0.77060699462890625</v>
      </c>
      <c r="DH34" s="46">
        <v>2643336</v>
      </c>
      <c r="DI34" s="46">
        <v>118467</v>
      </c>
      <c r="DJ34" s="46">
        <v>100426</v>
      </c>
      <c r="DK34" s="46">
        <v>18041</v>
      </c>
      <c r="DL34" s="48">
        <v>0.6871989369392395</v>
      </c>
      <c r="DM34" s="46">
        <v>2623875</v>
      </c>
      <c r="DN34" s="46">
        <v>93432</v>
      </c>
      <c r="DO34" s="46">
        <v>112893</v>
      </c>
      <c r="DP34" s="46">
        <v>-19461</v>
      </c>
      <c r="DQ34" s="48">
        <v>-0.73622876405715942</v>
      </c>
      <c r="DR34" s="46">
        <v>2641756</v>
      </c>
      <c r="DS34" s="46">
        <v>122678</v>
      </c>
      <c r="DT34" s="46">
        <v>104797</v>
      </c>
      <c r="DU34" s="46">
        <v>17881</v>
      </c>
      <c r="DV34" s="48">
        <v>0.6814730167388916</v>
      </c>
      <c r="DW34" s="46">
        <v>2668570</v>
      </c>
      <c r="DX34" s="46">
        <v>140663</v>
      </c>
      <c r="DY34" s="46">
        <v>113849</v>
      </c>
      <c r="DZ34" s="46">
        <v>26814</v>
      </c>
      <c r="EA34" s="48">
        <v>1.0150066614151001</v>
      </c>
      <c r="EB34" s="46">
        <v>2679301</v>
      </c>
      <c r="EC34" s="46">
        <v>139806</v>
      </c>
      <c r="ED34" s="46">
        <v>129075</v>
      </c>
      <c r="EE34" s="46">
        <v>10731</v>
      </c>
      <c r="EF34" s="48">
        <v>0.40212547779083252</v>
      </c>
      <c r="EG34" s="46">
        <v>2687876</v>
      </c>
      <c r="EH34" s="46">
        <v>117981</v>
      </c>
      <c r="EI34" s="46">
        <v>109406</v>
      </c>
      <c r="EJ34" s="46">
        <v>8575</v>
      </c>
      <c r="EK34" s="48">
        <v>0.32004615664482117</v>
      </c>
      <c r="EL34" s="46">
        <v>2691545</v>
      </c>
      <c r="EM34" s="46">
        <v>117860</v>
      </c>
      <c r="EN34" s="46">
        <v>114191</v>
      </c>
      <c r="EO34" s="46">
        <v>3669</v>
      </c>
      <c r="EP34" s="48">
        <v>0.13650183379650116</v>
      </c>
      <c r="EQ34" s="46">
        <v>2699428</v>
      </c>
      <c r="ER34" s="46">
        <v>114233</v>
      </c>
      <c r="ES34" s="46">
        <v>106350</v>
      </c>
      <c r="ET34" s="46">
        <v>7883</v>
      </c>
      <c r="EU34" s="48">
        <v>0.29288011789321899</v>
      </c>
      <c r="EV34" s="46">
        <v>2706859</v>
      </c>
      <c r="EW34" s="46">
        <v>116226</v>
      </c>
      <c r="EX34" s="46">
        <v>108795</v>
      </c>
      <c r="EY34" s="46">
        <v>7431</v>
      </c>
      <c r="EZ34" s="48">
        <v>0.27528053522109985</v>
      </c>
      <c r="FA34" s="46">
        <v>2716725</v>
      </c>
      <c r="FB34" s="46">
        <v>125299</v>
      </c>
      <c r="FC34" s="46">
        <v>115433</v>
      </c>
      <c r="FD34" s="46">
        <v>9866</v>
      </c>
      <c r="FE34" s="48">
        <v>0.36448147892951965</v>
      </c>
      <c r="FF34" s="46">
        <v>2727160</v>
      </c>
      <c r="FG34" s="46">
        <v>114625</v>
      </c>
      <c r="FH34" s="46">
        <v>104190</v>
      </c>
      <c r="FI34" s="46">
        <v>10435</v>
      </c>
      <c r="FJ34" s="48">
        <v>0.38410219550132751</v>
      </c>
      <c r="FK34" s="46">
        <v>2741085</v>
      </c>
      <c r="FL34" s="46">
        <v>115280</v>
      </c>
      <c r="FM34" s="46">
        <v>101355</v>
      </c>
      <c r="FN34" s="46">
        <v>13925</v>
      </c>
      <c r="FO34" s="48">
        <v>0.51060444116592407</v>
      </c>
      <c r="FP34" s="46">
        <v>2752347</v>
      </c>
      <c r="FQ34" s="46">
        <v>112579</v>
      </c>
      <c r="FR34" s="46">
        <v>101317</v>
      </c>
      <c r="FS34" s="46">
        <v>11262</v>
      </c>
      <c r="FT34" s="48">
        <v>0.41085919737815857</v>
      </c>
      <c r="FU34" s="46">
        <v>2723868</v>
      </c>
      <c r="FV34" s="46">
        <v>88189</v>
      </c>
      <c r="FW34" s="46">
        <v>116668</v>
      </c>
      <c r="FX34" s="46">
        <v>-28479</v>
      </c>
      <c r="FY34" s="48">
        <v>-1.0347169637680054</v>
      </c>
      <c r="FZ34" s="46">
        <v>2734647</v>
      </c>
      <c r="GA34" s="46">
        <v>124294</v>
      </c>
      <c r="GB34" s="46">
        <v>113515</v>
      </c>
      <c r="GC34" s="46">
        <v>10779</v>
      </c>
      <c r="GD34" s="48">
        <v>0.39572402834892273</v>
      </c>
      <c r="GE34" s="46">
        <v>2755012</v>
      </c>
      <c r="GF34" s="46">
        <v>134610</v>
      </c>
      <c r="GG34" s="46">
        <v>114245</v>
      </c>
      <c r="GH34" s="46">
        <v>20365</v>
      </c>
      <c r="GI34" s="48">
        <v>0.74470305442810059</v>
      </c>
      <c r="GJ34" s="46">
        <v>2767583</v>
      </c>
      <c r="GK34" s="46">
        <v>151102</v>
      </c>
      <c r="GL34" s="46">
        <v>138531</v>
      </c>
      <c r="GM34" s="46">
        <v>12571</v>
      </c>
      <c r="GN34" s="48">
        <v>0.45629563927650452</v>
      </c>
      <c r="GO34" s="46">
        <v>2779657</v>
      </c>
      <c r="GP34" s="46">
        <v>122695</v>
      </c>
      <c r="GQ34" s="46">
        <v>110621</v>
      </c>
      <c r="GR34" s="46">
        <v>12074</v>
      </c>
      <c r="GS34" s="48">
        <v>0.43626514077186584</v>
      </c>
      <c r="GT34" s="46">
        <v>2777412</v>
      </c>
      <c r="GU34" s="46">
        <v>120502</v>
      </c>
      <c r="GV34" s="46">
        <v>122747</v>
      </c>
      <c r="GW34" s="46">
        <v>-2245</v>
      </c>
      <c r="GX34" s="48">
        <v>-8.0765359103679657E-2</v>
      </c>
      <c r="GY34" s="46">
        <v>2776921</v>
      </c>
      <c r="GZ34" s="46">
        <v>113338</v>
      </c>
      <c r="HA34" s="46">
        <v>113829</v>
      </c>
      <c r="HB34" s="47">
        <v>-491</v>
      </c>
      <c r="HC34" s="48">
        <v>-1.7678327858448029E-2</v>
      </c>
      <c r="HD34" s="46">
        <v>2774884</v>
      </c>
      <c r="HE34" s="46">
        <v>109991</v>
      </c>
      <c r="HF34" s="46">
        <v>112028</v>
      </c>
      <c r="HG34" s="46">
        <v>-2037</v>
      </c>
      <c r="HH34" s="48">
        <v>-7.3354624211788177E-2</v>
      </c>
      <c r="HI34" s="46">
        <v>2777327</v>
      </c>
      <c r="HJ34" s="46">
        <v>123770</v>
      </c>
      <c r="HK34" s="46">
        <v>121327</v>
      </c>
      <c r="HL34" s="46">
        <v>2443</v>
      </c>
      <c r="HM34" s="48">
        <v>8.8039718568325043E-2</v>
      </c>
      <c r="HN34" s="46">
        <v>2778158</v>
      </c>
      <c r="HO34" s="46">
        <v>105568</v>
      </c>
      <c r="HP34" s="46">
        <v>104737</v>
      </c>
      <c r="HQ34" s="47">
        <v>831</v>
      </c>
      <c r="HR34" s="48">
        <v>2.9920855537056923E-2</v>
      </c>
      <c r="HS34" s="46">
        <v>2788724</v>
      </c>
      <c r="HT34" s="46">
        <v>116863</v>
      </c>
      <c r="HU34" s="46">
        <v>106297</v>
      </c>
      <c r="HV34" s="46">
        <v>10566</v>
      </c>
      <c r="HW34" s="48">
        <v>0.38032394647598267</v>
      </c>
      <c r="HX34" s="46">
        <v>2800135</v>
      </c>
      <c r="HY34" s="46">
        <v>115390</v>
      </c>
      <c r="HZ34" s="46">
        <v>103979</v>
      </c>
      <c r="IA34" s="46">
        <v>11411</v>
      </c>
      <c r="IB34" s="48">
        <v>0.4091835618019104</v>
      </c>
      <c r="IC34" s="46">
        <v>2770551</v>
      </c>
      <c r="ID34" s="46">
        <v>87599</v>
      </c>
      <c r="IE34" s="46">
        <v>117183</v>
      </c>
      <c r="IF34" s="46">
        <v>-29584</v>
      </c>
      <c r="IG34" s="48">
        <v>-1.0565204620361328</v>
      </c>
      <c r="IH34" s="46">
        <v>2791055</v>
      </c>
      <c r="II34" s="46">
        <v>136094</v>
      </c>
      <c r="IJ34" s="46">
        <v>115590</v>
      </c>
      <c r="IK34" s="46">
        <v>20504</v>
      </c>
      <c r="IL34" s="48">
        <v>0.74006938934326172</v>
      </c>
      <c r="IM34" s="46">
        <v>2816411</v>
      </c>
      <c r="IN34" s="46">
        <v>156275</v>
      </c>
      <c r="IO34" s="46">
        <v>130919</v>
      </c>
      <c r="IP34" s="46">
        <v>25356</v>
      </c>
      <c r="IQ34" s="48">
        <v>0.9084736704826355</v>
      </c>
      <c r="IR34" s="46">
        <v>2826892</v>
      </c>
      <c r="IS34" s="46">
        <v>147488</v>
      </c>
      <c r="IT34" s="46">
        <v>137007</v>
      </c>
      <c r="IU34" s="46">
        <v>10481</v>
      </c>
      <c r="IV34" s="48">
        <v>0.37214028835296631</v>
      </c>
      <c r="IW34" s="46">
        <v>2840090</v>
      </c>
      <c r="IX34" s="46">
        <v>142475</v>
      </c>
      <c r="IY34" s="46">
        <v>129277</v>
      </c>
      <c r="IZ34" s="46">
        <v>13198</v>
      </c>
      <c r="JA34" s="48">
        <v>0.4668731689453125</v>
      </c>
      <c r="JB34" s="46">
        <v>2818087</v>
      </c>
      <c r="JC34" s="46">
        <v>95085</v>
      </c>
      <c r="JD34" s="46">
        <v>117088</v>
      </c>
      <c r="JE34" s="46">
        <v>-22003</v>
      </c>
      <c r="JF34" s="48">
        <v>-0.77472895383834839</v>
      </c>
      <c r="JG34" s="46">
        <v>2809505</v>
      </c>
      <c r="JH34" s="46">
        <v>109038</v>
      </c>
      <c r="JI34" s="46">
        <v>117620</v>
      </c>
      <c r="JJ34" s="46">
        <v>-8582</v>
      </c>
      <c r="JK34" s="48">
        <v>-0.30453282594680786</v>
      </c>
      <c r="JL34" s="46">
        <v>2816160</v>
      </c>
      <c r="JM34" s="46">
        <v>130124</v>
      </c>
      <c r="JN34" s="46">
        <v>123469</v>
      </c>
      <c r="JO34" s="46">
        <v>6655</v>
      </c>
      <c r="JP34" s="48">
        <v>0.23687446117401123</v>
      </c>
      <c r="JQ34" s="46">
        <v>2826746</v>
      </c>
      <c r="JR34" s="46">
        <v>132788</v>
      </c>
      <c r="JS34" s="46">
        <v>122202</v>
      </c>
      <c r="JT34" s="46">
        <v>10586</v>
      </c>
      <c r="JU34" s="48">
        <v>0.37590193748474121</v>
      </c>
      <c r="JV34" s="46">
        <v>2837051</v>
      </c>
      <c r="JW34" s="46">
        <v>124980</v>
      </c>
      <c r="JX34" s="46">
        <v>114675</v>
      </c>
      <c r="JY34" s="46">
        <v>10305</v>
      </c>
      <c r="JZ34" s="48">
        <v>0.36455345153808594</v>
      </c>
      <c r="KA34" s="46">
        <v>2851179</v>
      </c>
      <c r="KB34" s="46">
        <v>142371</v>
      </c>
      <c r="KC34" s="46">
        <v>128243</v>
      </c>
      <c r="KD34" s="46">
        <v>14128</v>
      </c>
      <c r="KE34" s="48">
        <v>0.49798187613487244</v>
      </c>
      <c r="KF34" s="46">
        <v>2862940</v>
      </c>
      <c r="KG34" s="46">
        <v>127845</v>
      </c>
      <c r="KH34" s="46">
        <v>116084</v>
      </c>
      <c r="KI34" s="46">
        <v>11761</v>
      </c>
      <c r="KJ34" s="48">
        <v>0.41249603033065796</v>
      </c>
      <c r="KK34" s="46">
        <v>2834048</v>
      </c>
      <c r="KL34" s="46">
        <v>95518</v>
      </c>
      <c r="KM34" s="46">
        <v>124410</v>
      </c>
      <c r="KN34" s="46">
        <v>-28892</v>
      </c>
      <c r="KO34" s="48">
        <v>-1.0091724395751953</v>
      </c>
      <c r="KP34" s="46">
        <v>2861167</v>
      </c>
      <c r="KQ34" s="46">
        <v>158530</v>
      </c>
      <c r="KR34" s="46">
        <v>131411</v>
      </c>
      <c r="KS34" s="46">
        <v>27119</v>
      </c>
      <c r="KT34" s="48">
        <v>0.95689982175827026</v>
      </c>
      <c r="KU34" s="46">
        <v>2891703</v>
      </c>
      <c r="KV34" s="46">
        <v>175714</v>
      </c>
      <c r="KW34" s="46">
        <v>145178</v>
      </c>
      <c r="KX34" s="46">
        <v>30536</v>
      </c>
      <c r="KY34" s="48">
        <v>1.0672568082809448</v>
      </c>
      <c r="KZ34" s="46">
        <v>2900860</v>
      </c>
      <c r="LA34" s="46">
        <v>154568</v>
      </c>
      <c r="LB34" s="46">
        <v>145411</v>
      </c>
      <c r="LC34" s="46">
        <v>9157</v>
      </c>
      <c r="LD34" s="48">
        <v>0.31666460633277893</v>
      </c>
      <c r="LE34" s="46">
        <v>2907825</v>
      </c>
      <c r="LF34" s="46">
        <v>143857</v>
      </c>
      <c r="LG34" s="46">
        <v>136892</v>
      </c>
      <c r="LH34" s="46">
        <v>6965</v>
      </c>
      <c r="LI34" s="48">
        <v>0.24010121822357178</v>
      </c>
      <c r="LJ34" s="46">
        <v>2907712</v>
      </c>
      <c r="LK34" s="46">
        <v>133602</v>
      </c>
      <c r="LL34" s="46">
        <v>133715</v>
      </c>
      <c r="LM34" s="46">
        <v>-113</v>
      </c>
      <c r="LN34" s="48">
        <v>-3.8860661443322897E-3</v>
      </c>
      <c r="LO34" s="46">
        <v>2909274</v>
      </c>
      <c r="LP34" s="46">
        <v>124730</v>
      </c>
      <c r="LQ34" s="46">
        <v>123168</v>
      </c>
      <c r="LR34" s="46">
        <v>1562</v>
      </c>
      <c r="LS34" s="48">
        <v>5.3719211369752884E-2</v>
      </c>
      <c r="LT34" s="46">
        <v>2909860</v>
      </c>
      <c r="LU34" s="46">
        <v>132066</v>
      </c>
      <c r="LV34" s="46">
        <v>131480</v>
      </c>
      <c r="LW34" s="46">
        <v>586</v>
      </c>
      <c r="LX34" s="48">
        <v>2.0142482593655586E-2</v>
      </c>
      <c r="LY34" s="46">
        <v>2908364</v>
      </c>
      <c r="LZ34" s="46">
        <v>126994</v>
      </c>
      <c r="MA34" s="46">
        <v>128490</v>
      </c>
      <c r="MB34" s="46">
        <v>-1496</v>
      </c>
      <c r="MC34" s="48">
        <v>-5.1411408931016922E-2</v>
      </c>
      <c r="MD34" s="46">
        <v>2912257</v>
      </c>
      <c r="ME34" s="46">
        <v>129537</v>
      </c>
      <c r="MF34" s="46">
        <v>125644</v>
      </c>
      <c r="MG34" s="46">
        <v>3893</v>
      </c>
      <c r="MH34" s="48">
        <v>0.13385532796382904</v>
      </c>
      <c r="MI34" s="46">
        <v>2912001</v>
      </c>
      <c r="MJ34" s="46">
        <v>131669</v>
      </c>
      <c r="MK34" s="46">
        <v>131925</v>
      </c>
      <c r="ML34" s="46">
        <v>-256</v>
      </c>
      <c r="MM34" s="48">
        <v>-8.790433406829834E-3</v>
      </c>
      <c r="MN34" s="46">
        <f t="shared" si="2"/>
        <v>1411267</v>
      </c>
      <c r="MO34" s="46">
        <f t="shared" si="2"/>
        <v>1333314</v>
      </c>
      <c r="MP34" s="46">
        <f t="shared" si="2"/>
        <v>77953</v>
      </c>
      <c r="MQ34" s="48">
        <f t="shared" si="3"/>
        <v>2.7505885574273972</v>
      </c>
      <c r="MR34" s="46">
        <f t="shared" si="4"/>
        <v>1634630</v>
      </c>
      <c r="MS34" s="46">
        <f t="shared" si="4"/>
        <v>1573808</v>
      </c>
      <c r="MT34" s="46">
        <f t="shared" si="4"/>
        <v>60822</v>
      </c>
      <c r="MU34" s="48">
        <f t="shared" si="5"/>
        <v>2.1332227825752081</v>
      </c>
    </row>
    <row r="35" spans="1:359" ht="31.5" customHeight="1" x14ac:dyDescent="0.2">
      <c r="A35" s="140"/>
      <c r="B35" s="49" t="s">
        <v>131</v>
      </c>
      <c r="C35" s="43">
        <v>3404503</v>
      </c>
      <c r="D35" s="43">
        <v>150206</v>
      </c>
      <c r="E35" s="43">
        <v>125824</v>
      </c>
      <c r="F35" s="43">
        <v>24382</v>
      </c>
      <c r="G35" s="43">
        <v>3432455</v>
      </c>
      <c r="H35" s="43">
        <v>150707</v>
      </c>
      <c r="I35" s="43">
        <v>122755</v>
      </c>
      <c r="J35" s="43">
        <v>27952</v>
      </c>
      <c r="K35" s="44">
        <v>0.82103025913238525</v>
      </c>
      <c r="L35" s="43">
        <v>3414819</v>
      </c>
      <c r="M35" s="43">
        <v>133858</v>
      </c>
      <c r="N35" s="43">
        <v>151494</v>
      </c>
      <c r="O35" s="43">
        <v>-17636</v>
      </c>
      <c r="P35" s="44">
        <v>-0.51380133628845215</v>
      </c>
      <c r="Q35" s="43">
        <v>3350056</v>
      </c>
      <c r="R35" s="43">
        <v>67981</v>
      </c>
      <c r="S35" s="43">
        <v>132744</v>
      </c>
      <c r="T35" s="43">
        <v>-64763</v>
      </c>
      <c r="U35" s="44">
        <v>-1.8965280055999756</v>
      </c>
      <c r="V35" s="43">
        <v>3331782</v>
      </c>
      <c r="W35" s="43">
        <v>83232</v>
      </c>
      <c r="X35" s="43">
        <v>101506</v>
      </c>
      <c r="Y35" s="43">
        <v>-18274</v>
      </c>
      <c r="Z35" s="44">
        <v>-0.54548341035842896</v>
      </c>
      <c r="AA35" s="43">
        <v>3339127</v>
      </c>
      <c r="AB35" s="43">
        <v>104265</v>
      </c>
      <c r="AC35" s="43">
        <v>96920</v>
      </c>
      <c r="AD35" s="43">
        <v>7345</v>
      </c>
      <c r="AE35" s="44">
        <v>0.22045259177684784</v>
      </c>
      <c r="AF35" s="43">
        <v>3353762</v>
      </c>
      <c r="AG35" s="43">
        <v>117028</v>
      </c>
      <c r="AH35" s="43">
        <v>102393</v>
      </c>
      <c r="AI35" s="43">
        <v>14635</v>
      </c>
      <c r="AJ35" s="44">
        <v>0.43828821182250977</v>
      </c>
      <c r="AK35" s="43">
        <v>3367576</v>
      </c>
      <c r="AL35" s="43">
        <v>122640</v>
      </c>
      <c r="AM35" s="43">
        <v>108826</v>
      </c>
      <c r="AN35" s="43">
        <v>13814</v>
      </c>
      <c r="AO35" s="44">
        <v>0.41189566254615784</v>
      </c>
      <c r="AP35" s="43">
        <v>3382891</v>
      </c>
      <c r="AQ35" s="43">
        <v>132258</v>
      </c>
      <c r="AR35" s="43">
        <v>116943</v>
      </c>
      <c r="AS35" s="43">
        <v>15315</v>
      </c>
      <c r="AT35" s="44">
        <v>0.45477816462516785</v>
      </c>
      <c r="AU35" s="43">
        <v>3404674</v>
      </c>
      <c r="AV35" s="43">
        <v>146670</v>
      </c>
      <c r="AW35" s="43">
        <v>124887</v>
      </c>
      <c r="AX35" s="43">
        <v>21783</v>
      </c>
      <c r="AY35" s="44">
        <v>0.64391672611236572</v>
      </c>
      <c r="AZ35" s="43">
        <v>3415695</v>
      </c>
      <c r="BA35" s="43">
        <v>139414</v>
      </c>
      <c r="BB35" s="43">
        <v>128393</v>
      </c>
      <c r="BC35" s="43">
        <v>11021</v>
      </c>
      <c r="BD35" s="44">
        <v>0.32370206713676453</v>
      </c>
      <c r="BE35" s="43">
        <v>3397922</v>
      </c>
      <c r="BF35" s="43">
        <v>117258</v>
      </c>
      <c r="BG35" s="43">
        <v>135031</v>
      </c>
      <c r="BH35" s="43">
        <v>-17773</v>
      </c>
      <c r="BI35" s="44">
        <v>-0.52033334970474243</v>
      </c>
      <c r="BJ35" s="43">
        <v>3440175</v>
      </c>
      <c r="BK35" s="43">
        <v>171402</v>
      </c>
      <c r="BL35" s="43">
        <v>129149</v>
      </c>
      <c r="BM35" s="43">
        <v>42253</v>
      </c>
      <c r="BN35" s="44">
        <v>1.2434953451156616</v>
      </c>
      <c r="BO35" s="43">
        <v>3486810</v>
      </c>
      <c r="BP35" s="43">
        <v>176884</v>
      </c>
      <c r="BQ35" s="43">
        <v>130249</v>
      </c>
      <c r="BR35" s="43">
        <v>46635</v>
      </c>
      <c r="BS35" s="44">
        <v>1.3555996417999268</v>
      </c>
      <c r="BT35" s="43">
        <v>3501152</v>
      </c>
      <c r="BU35" s="43">
        <v>159572</v>
      </c>
      <c r="BV35" s="43">
        <v>145230</v>
      </c>
      <c r="BW35" s="43">
        <v>14342</v>
      </c>
      <c r="BX35" s="44">
        <v>0.41132152080535889</v>
      </c>
      <c r="BY35" s="43">
        <v>3518978</v>
      </c>
      <c r="BZ35" s="43">
        <v>149712</v>
      </c>
      <c r="CA35" s="43">
        <v>131886</v>
      </c>
      <c r="CB35" s="43">
        <v>17826</v>
      </c>
      <c r="CC35" s="44">
        <v>0.50914669036865234</v>
      </c>
      <c r="CD35" s="43">
        <v>3547953</v>
      </c>
      <c r="CE35" s="43">
        <v>159962</v>
      </c>
      <c r="CF35" s="43">
        <v>130987</v>
      </c>
      <c r="CG35" s="43">
        <v>28975</v>
      </c>
      <c r="CH35" s="44">
        <v>0.82339245080947876</v>
      </c>
      <c r="CI35" s="43">
        <v>3589226</v>
      </c>
      <c r="CJ35" s="43">
        <v>170858</v>
      </c>
      <c r="CK35" s="43">
        <v>129585</v>
      </c>
      <c r="CL35" s="43">
        <v>41273</v>
      </c>
      <c r="CM35" s="44">
        <v>1.1632905006408691</v>
      </c>
      <c r="CN35" s="43">
        <v>3626005</v>
      </c>
      <c r="CO35" s="43">
        <v>177553</v>
      </c>
      <c r="CP35" s="43">
        <v>140774</v>
      </c>
      <c r="CQ35" s="43">
        <v>36779</v>
      </c>
      <c r="CR35" s="44">
        <v>1.0247056484222412</v>
      </c>
      <c r="CS35" s="43">
        <v>3657693</v>
      </c>
      <c r="CT35" s="43">
        <v>179744</v>
      </c>
      <c r="CU35" s="43">
        <v>148056</v>
      </c>
      <c r="CV35" s="43">
        <v>31688</v>
      </c>
      <c r="CW35" s="44">
        <v>0.87390941381454468</v>
      </c>
      <c r="CX35" s="43">
        <v>3680208</v>
      </c>
      <c r="CY35" s="43">
        <v>178104</v>
      </c>
      <c r="CZ35" s="43">
        <v>155589</v>
      </c>
      <c r="DA35" s="43">
        <v>22515</v>
      </c>
      <c r="DB35" s="44">
        <v>0.61555194854736328</v>
      </c>
      <c r="DC35" s="43">
        <v>3695470</v>
      </c>
      <c r="DD35" s="43">
        <v>173692</v>
      </c>
      <c r="DE35" s="43">
        <v>158430</v>
      </c>
      <c r="DF35" s="43">
        <v>15262</v>
      </c>
      <c r="DG35" s="44">
        <v>0.414704829454422</v>
      </c>
      <c r="DH35" s="43">
        <v>3705212</v>
      </c>
      <c r="DI35" s="43">
        <v>168509</v>
      </c>
      <c r="DJ35" s="43">
        <v>158767</v>
      </c>
      <c r="DK35" s="43">
        <v>9742</v>
      </c>
      <c r="DL35" s="44">
        <v>0.2636200487613678</v>
      </c>
      <c r="DM35" s="43">
        <v>3679680</v>
      </c>
      <c r="DN35" s="43">
        <v>138917</v>
      </c>
      <c r="DO35" s="43">
        <v>164449</v>
      </c>
      <c r="DP35" s="43">
        <v>-25532</v>
      </c>
      <c r="DQ35" s="44">
        <v>-0.68908339738845825</v>
      </c>
      <c r="DR35" s="43">
        <v>3716700</v>
      </c>
      <c r="DS35" s="43">
        <v>195255</v>
      </c>
      <c r="DT35" s="43">
        <v>158235</v>
      </c>
      <c r="DU35" s="43">
        <v>37020</v>
      </c>
      <c r="DV35" s="44">
        <v>1.0060657262802124</v>
      </c>
      <c r="DW35" s="43">
        <v>3758638</v>
      </c>
      <c r="DX35" s="43">
        <v>202991</v>
      </c>
      <c r="DY35" s="43">
        <v>161053</v>
      </c>
      <c r="DZ35" s="43">
        <v>41938</v>
      </c>
      <c r="EA35" s="44">
        <v>1.1283665895462036</v>
      </c>
      <c r="EB35" s="43">
        <v>3773892</v>
      </c>
      <c r="EC35" s="43">
        <v>197898</v>
      </c>
      <c r="ED35" s="43">
        <v>182644</v>
      </c>
      <c r="EE35" s="43">
        <v>15254</v>
      </c>
      <c r="EF35" s="44">
        <v>0.4058384895324707</v>
      </c>
      <c r="EG35" s="43">
        <v>3800022</v>
      </c>
      <c r="EH35" s="43">
        <v>190129</v>
      </c>
      <c r="EI35" s="43">
        <v>163999</v>
      </c>
      <c r="EJ35" s="43">
        <v>26130</v>
      </c>
      <c r="EK35" s="44">
        <v>0.69238865375518799</v>
      </c>
      <c r="EL35" s="43">
        <v>3834869</v>
      </c>
      <c r="EM35" s="43">
        <v>201854</v>
      </c>
      <c r="EN35" s="43">
        <v>167007</v>
      </c>
      <c r="EO35" s="43">
        <v>34847</v>
      </c>
      <c r="EP35" s="44">
        <v>0.91702103614807129</v>
      </c>
      <c r="EQ35" s="43">
        <v>3870065</v>
      </c>
      <c r="ER35" s="43">
        <v>199352</v>
      </c>
      <c r="ES35" s="43">
        <v>164156</v>
      </c>
      <c r="ET35" s="43">
        <v>35196</v>
      </c>
      <c r="EU35" s="44">
        <v>0.91778886318206787</v>
      </c>
      <c r="EV35" s="43">
        <v>3895379</v>
      </c>
      <c r="EW35" s="43">
        <v>194712</v>
      </c>
      <c r="EX35" s="43">
        <v>169398</v>
      </c>
      <c r="EY35" s="43">
        <v>25314</v>
      </c>
      <c r="EZ35" s="44">
        <v>0.65409755706787109</v>
      </c>
      <c r="FA35" s="43">
        <v>3917624</v>
      </c>
      <c r="FB35" s="43">
        <v>202735</v>
      </c>
      <c r="FC35" s="43">
        <v>180490</v>
      </c>
      <c r="FD35" s="43">
        <v>22245</v>
      </c>
      <c r="FE35" s="44">
        <v>0.57106125354766846</v>
      </c>
      <c r="FF35" s="43">
        <v>3942988</v>
      </c>
      <c r="FG35" s="43">
        <v>194047</v>
      </c>
      <c r="FH35" s="43">
        <v>168683</v>
      </c>
      <c r="FI35" s="43">
        <v>25364</v>
      </c>
      <c r="FJ35" s="44">
        <v>0.64743322134017944</v>
      </c>
      <c r="FK35" s="43">
        <v>3951325</v>
      </c>
      <c r="FL35" s="43">
        <v>178614</v>
      </c>
      <c r="FM35" s="43">
        <v>170277</v>
      </c>
      <c r="FN35" s="43">
        <v>8337</v>
      </c>
      <c r="FO35" s="44">
        <v>0.21143864095211029</v>
      </c>
      <c r="FP35" s="43">
        <v>3948889</v>
      </c>
      <c r="FQ35" s="43">
        <v>166405</v>
      </c>
      <c r="FR35" s="43">
        <v>168841</v>
      </c>
      <c r="FS35" s="43">
        <v>-2436</v>
      </c>
      <c r="FT35" s="44">
        <v>-6.165020540356636E-2</v>
      </c>
      <c r="FU35" s="43">
        <v>3910566</v>
      </c>
      <c r="FV35" s="43">
        <v>140664</v>
      </c>
      <c r="FW35" s="43">
        <v>178987</v>
      </c>
      <c r="FX35" s="43">
        <v>-38323</v>
      </c>
      <c r="FY35" s="44">
        <v>-0.97047549486160278</v>
      </c>
      <c r="FZ35" s="43">
        <v>3942548</v>
      </c>
      <c r="GA35" s="43">
        <v>209613</v>
      </c>
      <c r="GB35" s="43">
        <v>177631</v>
      </c>
      <c r="GC35" s="43">
        <v>31982</v>
      </c>
      <c r="GD35" s="44">
        <v>0.81783556938171387</v>
      </c>
      <c r="GE35" s="43">
        <v>3973308</v>
      </c>
      <c r="GF35" s="43">
        <v>201570</v>
      </c>
      <c r="GG35" s="43">
        <v>170810</v>
      </c>
      <c r="GH35" s="43">
        <v>30760</v>
      </c>
      <c r="GI35" s="44">
        <v>0.78020608425140381</v>
      </c>
      <c r="GJ35" s="43">
        <v>3995439</v>
      </c>
      <c r="GK35" s="43">
        <v>215977</v>
      </c>
      <c r="GL35" s="43">
        <v>193846</v>
      </c>
      <c r="GM35" s="43">
        <v>22131</v>
      </c>
      <c r="GN35" s="44">
        <v>0.5569918155670166</v>
      </c>
      <c r="GO35" s="43">
        <v>4020422</v>
      </c>
      <c r="GP35" s="43">
        <v>193546</v>
      </c>
      <c r="GQ35" s="43">
        <v>168563</v>
      </c>
      <c r="GR35" s="43">
        <v>24983</v>
      </c>
      <c r="GS35" s="44">
        <v>0.62528800964355469</v>
      </c>
      <c r="GT35" s="43">
        <v>4034339</v>
      </c>
      <c r="GU35" s="43">
        <v>200837</v>
      </c>
      <c r="GV35" s="43">
        <v>186920</v>
      </c>
      <c r="GW35" s="43">
        <v>13917</v>
      </c>
      <c r="GX35" s="44">
        <v>0.34615769982337952</v>
      </c>
      <c r="GY35" s="43">
        <v>4055530</v>
      </c>
      <c r="GZ35" s="43">
        <v>200007</v>
      </c>
      <c r="HA35" s="43">
        <v>178816</v>
      </c>
      <c r="HB35" s="43">
        <v>21191</v>
      </c>
      <c r="HC35" s="44">
        <v>0.52526575326919556</v>
      </c>
      <c r="HD35" s="43">
        <v>4073944</v>
      </c>
      <c r="HE35" s="43">
        <v>196326</v>
      </c>
      <c r="HF35" s="43">
        <v>177912</v>
      </c>
      <c r="HG35" s="43">
        <v>18414</v>
      </c>
      <c r="HH35" s="44">
        <v>0.45404669642448425</v>
      </c>
      <c r="HI35" s="43">
        <v>4091529</v>
      </c>
      <c r="HJ35" s="43">
        <v>210109</v>
      </c>
      <c r="HK35" s="43">
        <v>192524</v>
      </c>
      <c r="HL35" s="43">
        <v>17585</v>
      </c>
      <c r="HM35" s="44">
        <v>0.43164560198783875</v>
      </c>
      <c r="HN35" s="43">
        <v>4105779</v>
      </c>
      <c r="HO35" s="43">
        <v>194681</v>
      </c>
      <c r="HP35" s="43">
        <v>180431</v>
      </c>
      <c r="HQ35" s="43">
        <v>14250</v>
      </c>
      <c r="HR35" s="44">
        <v>0.34828054904937744</v>
      </c>
      <c r="HS35" s="43">
        <v>4114865</v>
      </c>
      <c r="HT35" s="43">
        <v>193843</v>
      </c>
      <c r="HU35" s="43">
        <v>184757</v>
      </c>
      <c r="HV35" s="43">
        <v>9086</v>
      </c>
      <c r="HW35" s="44">
        <v>0.22129783034324646</v>
      </c>
      <c r="HX35" s="43">
        <v>4107533</v>
      </c>
      <c r="HY35" s="43">
        <v>180604</v>
      </c>
      <c r="HZ35" s="43">
        <v>187936</v>
      </c>
      <c r="IA35" s="43">
        <v>-7332</v>
      </c>
      <c r="IB35" s="44">
        <v>-0.17818324267864227</v>
      </c>
      <c r="IC35" s="43">
        <v>4062997</v>
      </c>
      <c r="ID35" s="43">
        <v>147016</v>
      </c>
      <c r="IE35" s="43">
        <v>191552</v>
      </c>
      <c r="IF35" s="43">
        <v>-44536</v>
      </c>
      <c r="IG35" s="44">
        <v>-1.0842517614364624</v>
      </c>
      <c r="IH35" s="43">
        <v>4102368</v>
      </c>
      <c r="II35" s="43">
        <v>228773</v>
      </c>
      <c r="IJ35" s="43">
        <v>189402</v>
      </c>
      <c r="IK35" s="43">
        <v>39371</v>
      </c>
      <c r="IL35" s="44">
        <v>0.9690137505531311</v>
      </c>
      <c r="IM35" s="43">
        <v>4136065</v>
      </c>
      <c r="IN35" s="43">
        <v>226694</v>
      </c>
      <c r="IO35" s="43">
        <v>192997</v>
      </c>
      <c r="IP35" s="43">
        <v>33697</v>
      </c>
      <c r="IQ35" s="44">
        <v>0.8214036226272583</v>
      </c>
      <c r="IR35" s="43">
        <v>4164097</v>
      </c>
      <c r="IS35" s="43">
        <v>227686</v>
      </c>
      <c r="IT35" s="43">
        <v>199654</v>
      </c>
      <c r="IU35" s="43">
        <v>28032</v>
      </c>
      <c r="IV35" s="44">
        <v>0.67774564027786255</v>
      </c>
      <c r="IW35" s="43">
        <v>4188611</v>
      </c>
      <c r="IX35" s="43">
        <v>226796</v>
      </c>
      <c r="IY35" s="43">
        <v>202282</v>
      </c>
      <c r="IZ35" s="43">
        <v>24514</v>
      </c>
      <c r="JA35" s="44">
        <v>0.58869904279708862</v>
      </c>
      <c r="JB35" s="43">
        <v>4198180</v>
      </c>
      <c r="JC35" s="43">
        <v>211398</v>
      </c>
      <c r="JD35" s="43">
        <v>201829</v>
      </c>
      <c r="JE35" s="43">
        <v>9569</v>
      </c>
      <c r="JF35" s="44">
        <v>0.22845281660556793</v>
      </c>
      <c r="JG35" s="43">
        <v>4221180</v>
      </c>
      <c r="JH35" s="43">
        <v>210471</v>
      </c>
      <c r="JI35" s="43">
        <v>187471</v>
      </c>
      <c r="JJ35" s="43">
        <v>23000</v>
      </c>
      <c r="JK35" s="44">
        <v>0.54785645008087158</v>
      </c>
      <c r="JL35" s="43">
        <v>4236255</v>
      </c>
      <c r="JM35" s="43">
        <v>215996</v>
      </c>
      <c r="JN35" s="43">
        <v>200921</v>
      </c>
      <c r="JO35" s="43">
        <v>15075</v>
      </c>
      <c r="JP35" s="44">
        <v>0.35712763667106628</v>
      </c>
      <c r="JQ35" s="43">
        <v>4251083</v>
      </c>
      <c r="JR35" s="43">
        <v>214000</v>
      </c>
      <c r="JS35" s="43">
        <v>199172</v>
      </c>
      <c r="JT35" s="43">
        <v>14828</v>
      </c>
      <c r="JU35" s="44">
        <v>0.35002613067626953</v>
      </c>
      <c r="JV35" s="43">
        <v>4266464</v>
      </c>
      <c r="JW35" s="43">
        <v>206400</v>
      </c>
      <c r="JX35" s="43">
        <v>191019</v>
      </c>
      <c r="JY35" s="43">
        <v>15381</v>
      </c>
      <c r="JZ35" s="44">
        <v>0.36181369423866272</v>
      </c>
      <c r="KA35" s="43">
        <v>4270618</v>
      </c>
      <c r="KB35" s="43">
        <v>210392</v>
      </c>
      <c r="KC35" s="43">
        <v>206238</v>
      </c>
      <c r="KD35" s="43">
        <v>4154</v>
      </c>
      <c r="KE35" s="44">
        <v>9.7364000976085663E-2</v>
      </c>
      <c r="KF35" s="43">
        <v>4262282</v>
      </c>
      <c r="KG35" s="43">
        <v>183981</v>
      </c>
      <c r="KH35" s="43">
        <v>192317</v>
      </c>
      <c r="KI35" s="43">
        <v>-8336</v>
      </c>
      <c r="KJ35" s="44">
        <v>-0.19519422948360443</v>
      </c>
      <c r="KK35" s="43">
        <v>4199059</v>
      </c>
      <c r="KL35" s="43">
        <v>151725</v>
      </c>
      <c r="KM35" s="43">
        <v>214948</v>
      </c>
      <c r="KN35" s="43">
        <v>-63223</v>
      </c>
      <c r="KO35" s="44">
        <v>-1.4833134412765503</v>
      </c>
      <c r="KP35" s="43">
        <v>4244117</v>
      </c>
      <c r="KQ35" s="43">
        <v>249498</v>
      </c>
      <c r="KR35" s="43">
        <v>204440</v>
      </c>
      <c r="KS35" s="43">
        <v>45058</v>
      </c>
      <c r="KT35" s="44">
        <v>1.0730499029159546</v>
      </c>
      <c r="KU35" s="43">
        <v>4289810</v>
      </c>
      <c r="KV35" s="43">
        <v>248927</v>
      </c>
      <c r="KW35" s="43">
        <v>203234</v>
      </c>
      <c r="KX35" s="43">
        <v>45693</v>
      </c>
      <c r="KY35" s="44">
        <v>1.0766197443008423</v>
      </c>
      <c r="KZ35" s="43">
        <v>4297437</v>
      </c>
      <c r="LA35" s="43">
        <v>220096</v>
      </c>
      <c r="LB35" s="43">
        <v>212469</v>
      </c>
      <c r="LC35" s="43">
        <v>7627</v>
      </c>
      <c r="LD35" s="44">
        <v>0.17779342830181122</v>
      </c>
      <c r="LE35" s="43">
        <v>4323818</v>
      </c>
      <c r="LF35" s="43">
        <v>228959</v>
      </c>
      <c r="LG35" s="43">
        <v>202578</v>
      </c>
      <c r="LH35" s="43">
        <v>26381</v>
      </c>
      <c r="LI35" s="44">
        <v>0.61387753486633301</v>
      </c>
      <c r="LJ35" s="43">
        <v>4334740</v>
      </c>
      <c r="LK35" s="43">
        <v>220440</v>
      </c>
      <c r="LL35" s="43">
        <v>209518</v>
      </c>
      <c r="LM35" s="43">
        <v>10922</v>
      </c>
      <c r="LN35" s="44">
        <v>0.25260081887245178</v>
      </c>
      <c r="LO35" s="43">
        <v>4358384</v>
      </c>
      <c r="LP35" s="43">
        <v>216534</v>
      </c>
      <c r="LQ35" s="43">
        <v>192890</v>
      </c>
      <c r="LR35" s="43">
        <v>23644</v>
      </c>
      <c r="LS35" s="44">
        <v>0.54545372724533081</v>
      </c>
      <c r="LT35" s="43">
        <v>4379817</v>
      </c>
      <c r="LU35" s="43">
        <v>227755</v>
      </c>
      <c r="LV35" s="43">
        <v>206322</v>
      </c>
      <c r="LW35" s="43">
        <v>21433</v>
      </c>
      <c r="LX35" s="44">
        <v>0.49176484346389771</v>
      </c>
      <c r="LY35" s="43">
        <v>4391618</v>
      </c>
      <c r="LZ35" s="43">
        <v>218730</v>
      </c>
      <c r="MA35" s="43">
        <v>206929</v>
      </c>
      <c r="MB35" s="43">
        <v>11801</v>
      </c>
      <c r="MC35" s="44">
        <v>0.26944047212600708</v>
      </c>
      <c r="MD35" s="43">
        <v>4406348</v>
      </c>
      <c r="ME35" s="43">
        <v>220285</v>
      </c>
      <c r="MF35" s="43">
        <v>205555</v>
      </c>
      <c r="MG35" s="43">
        <v>14730</v>
      </c>
      <c r="MH35" s="44">
        <v>0.33541169762611389</v>
      </c>
      <c r="MI35" s="43">
        <v>4418517</v>
      </c>
      <c r="MJ35" s="43">
        <v>225657</v>
      </c>
      <c r="MK35" s="43">
        <v>213488</v>
      </c>
      <c r="ML35" s="43">
        <v>12169</v>
      </c>
      <c r="MM35" s="44">
        <v>0.27616974711418152</v>
      </c>
      <c r="MN35" s="43">
        <f t="shared" si="2"/>
        <v>2276881</v>
      </c>
      <c r="MO35" s="43">
        <f t="shared" si="2"/>
        <v>2057423</v>
      </c>
      <c r="MP35" s="43">
        <f t="shared" si="2"/>
        <v>219458</v>
      </c>
      <c r="MQ35" s="44">
        <f t="shared" si="3"/>
        <v>5.2263614300251557</v>
      </c>
      <c r="MR35" s="43">
        <f t="shared" si="4"/>
        <v>2612587</v>
      </c>
      <c r="MS35" s="43">
        <f t="shared" si="4"/>
        <v>2464688</v>
      </c>
      <c r="MT35" s="43">
        <f t="shared" si="4"/>
        <v>147899</v>
      </c>
      <c r="MU35" s="44">
        <f t="shared" si="5"/>
        <v>3.4631755872335108</v>
      </c>
    </row>
    <row r="36" spans="1:359" ht="31.5" customHeight="1" x14ac:dyDescent="0.2">
      <c r="A36" s="140"/>
      <c r="B36" s="45" t="s">
        <v>132</v>
      </c>
      <c r="C36" s="46">
        <v>543297</v>
      </c>
      <c r="D36" s="46">
        <v>21374</v>
      </c>
      <c r="E36" s="46">
        <v>19157</v>
      </c>
      <c r="F36" s="46">
        <v>2217</v>
      </c>
      <c r="G36" s="46">
        <v>549733</v>
      </c>
      <c r="H36" s="46">
        <v>25702</v>
      </c>
      <c r="I36" s="46">
        <v>19266</v>
      </c>
      <c r="J36" s="46">
        <v>6436</v>
      </c>
      <c r="K36" s="48">
        <v>1.1846190690994263</v>
      </c>
      <c r="L36" s="46">
        <v>549116</v>
      </c>
      <c r="M36" s="46">
        <v>23735</v>
      </c>
      <c r="N36" s="46">
        <v>24352</v>
      </c>
      <c r="O36" s="47">
        <v>-617</v>
      </c>
      <c r="P36" s="48">
        <v>-0.11223630607128143</v>
      </c>
      <c r="Q36" s="46">
        <v>540518</v>
      </c>
      <c r="R36" s="46">
        <v>11393</v>
      </c>
      <c r="S36" s="46">
        <v>19991</v>
      </c>
      <c r="T36" s="46">
        <v>-8598</v>
      </c>
      <c r="U36" s="48">
        <v>-1.5657893419265747</v>
      </c>
      <c r="V36" s="46">
        <v>537385</v>
      </c>
      <c r="W36" s="46">
        <v>12976</v>
      </c>
      <c r="X36" s="46">
        <v>16109</v>
      </c>
      <c r="Y36" s="46">
        <v>-3133</v>
      </c>
      <c r="Z36" s="48">
        <v>-0.57962918281555176</v>
      </c>
      <c r="AA36" s="46">
        <v>538076</v>
      </c>
      <c r="AB36" s="46">
        <v>15831</v>
      </c>
      <c r="AC36" s="46">
        <v>15140</v>
      </c>
      <c r="AD36" s="47">
        <v>691</v>
      </c>
      <c r="AE36" s="48">
        <v>0.12858565151691437</v>
      </c>
      <c r="AF36" s="46">
        <v>540586</v>
      </c>
      <c r="AG36" s="46">
        <v>18948</v>
      </c>
      <c r="AH36" s="46">
        <v>16438</v>
      </c>
      <c r="AI36" s="46">
        <v>2510</v>
      </c>
      <c r="AJ36" s="48">
        <v>0.46647685766220093</v>
      </c>
      <c r="AK36" s="46">
        <v>542509</v>
      </c>
      <c r="AL36" s="46">
        <v>18717</v>
      </c>
      <c r="AM36" s="46">
        <v>16794</v>
      </c>
      <c r="AN36" s="46">
        <v>1923</v>
      </c>
      <c r="AO36" s="48">
        <v>0.35572507977485657</v>
      </c>
      <c r="AP36" s="46">
        <v>545169</v>
      </c>
      <c r="AQ36" s="46">
        <v>20632</v>
      </c>
      <c r="AR36" s="46">
        <v>17972</v>
      </c>
      <c r="AS36" s="46">
        <v>2660</v>
      </c>
      <c r="AT36" s="48">
        <v>0.49031445384025574</v>
      </c>
      <c r="AU36" s="46">
        <v>549224</v>
      </c>
      <c r="AV36" s="46">
        <v>23626</v>
      </c>
      <c r="AW36" s="46">
        <v>19571</v>
      </c>
      <c r="AX36" s="46">
        <v>4055</v>
      </c>
      <c r="AY36" s="48">
        <v>0.74380606412887573</v>
      </c>
      <c r="AZ36" s="46">
        <v>553823</v>
      </c>
      <c r="BA36" s="46">
        <v>22996</v>
      </c>
      <c r="BB36" s="46">
        <v>18397</v>
      </c>
      <c r="BC36" s="46">
        <v>4599</v>
      </c>
      <c r="BD36" s="48">
        <v>0.83736324310302734</v>
      </c>
      <c r="BE36" s="46">
        <v>549552</v>
      </c>
      <c r="BF36" s="46">
        <v>17427</v>
      </c>
      <c r="BG36" s="46">
        <v>21698</v>
      </c>
      <c r="BH36" s="46">
        <v>-4271</v>
      </c>
      <c r="BI36" s="48">
        <v>-0.77118504047393799</v>
      </c>
      <c r="BJ36" s="46">
        <v>553551</v>
      </c>
      <c r="BK36" s="46">
        <v>24562</v>
      </c>
      <c r="BL36" s="46">
        <v>20563</v>
      </c>
      <c r="BM36" s="46">
        <v>3999</v>
      </c>
      <c r="BN36" s="48">
        <v>0.7276836633682251</v>
      </c>
      <c r="BO36" s="46">
        <v>561674</v>
      </c>
      <c r="BP36" s="46">
        <v>29097</v>
      </c>
      <c r="BQ36" s="46">
        <v>20974</v>
      </c>
      <c r="BR36" s="46">
        <v>8123</v>
      </c>
      <c r="BS36" s="48">
        <v>1.4674347639083862</v>
      </c>
      <c r="BT36" s="46">
        <v>566257</v>
      </c>
      <c r="BU36" s="46">
        <v>28498</v>
      </c>
      <c r="BV36" s="46">
        <v>23915</v>
      </c>
      <c r="BW36" s="46">
        <v>4583</v>
      </c>
      <c r="BX36" s="48">
        <v>0.81595373153686523</v>
      </c>
      <c r="BY36" s="46">
        <v>569853</v>
      </c>
      <c r="BZ36" s="46">
        <v>25023</v>
      </c>
      <c r="CA36" s="46">
        <v>21427</v>
      </c>
      <c r="CB36" s="46">
        <v>3596</v>
      </c>
      <c r="CC36" s="48">
        <v>0.6350473165512085</v>
      </c>
      <c r="CD36" s="46">
        <v>574666</v>
      </c>
      <c r="CE36" s="46">
        <v>25858</v>
      </c>
      <c r="CF36" s="46">
        <v>21045</v>
      </c>
      <c r="CG36" s="46">
        <v>4813</v>
      </c>
      <c r="CH36" s="48">
        <v>0.8446037769317627</v>
      </c>
      <c r="CI36" s="46">
        <v>579146</v>
      </c>
      <c r="CJ36" s="46">
        <v>24465</v>
      </c>
      <c r="CK36" s="46">
        <v>19985</v>
      </c>
      <c r="CL36" s="46">
        <v>4480</v>
      </c>
      <c r="CM36" s="48">
        <v>0.77958327531814575</v>
      </c>
      <c r="CN36" s="46">
        <v>583441</v>
      </c>
      <c r="CO36" s="46">
        <v>26300</v>
      </c>
      <c r="CP36" s="46">
        <v>22005</v>
      </c>
      <c r="CQ36" s="46">
        <v>4295</v>
      </c>
      <c r="CR36" s="48">
        <v>0.74160921573638916</v>
      </c>
      <c r="CS36" s="46">
        <v>586688</v>
      </c>
      <c r="CT36" s="46">
        <v>27328</v>
      </c>
      <c r="CU36" s="46">
        <v>24081</v>
      </c>
      <c r="CV36" s="46">
        <v>3247</v>
      </c>
      <c r="CW36" s="48">
        <v>0.5565258264541626</v>
      </c>
      <c r="CX36" s="46">
        <v>589904</v>
      </c>
      <c r="CY36" s="46">
        <v>27864</v>
      </c>
      <c r="CZ36" s="46">
        <v>24648</v>
      </c>
      <c r="DA36" s="46">
        <v>3216</v>
      </c>
      <c r="DB36" s="48">
        <v>0.54816186428070068</v>
      </c>
      <c r="DC36" s="46">
        <v>593291</v>
      </c>
      <c r="DD36" s="46">
        <v>27306</v>
      </c>
      <c r="DE36" s="46">
        <v>23919</v>
      </c>
      <c r="DF36" s="46">
        <v>3387</v>
      </c>
      <c r="DG36" s="48">
        <v>0.57416123151779175</v>
      </c>
      <c r="DH36" s="46">
        <v>594999</v>
      </c>
      <c r="DI36" s="46">
        <v>26502</v>
      </c>
      <c r="DJ36" s="46">
        <v>24794</v>
      </c>
      <c r="DK36" s="46">
        <v>1708</v>
      </c>
      <c r="DL36" s="48">
        <v>0.28788569569587708</v>
      </c>
      <c r="DM36" s="46">
        <v>589732</v>
      </c>
      <c r="DN36" s="46">
        <v>20453</v>
      </c>
      <c r="DO36" s="46">
        <v>25720</v>
      </c>
      <c r="DP36" s="46">
        <v>-5267</v>
      </c>
      <c r="DQ36" s="48">
        <v>-0.88521158695220947</v>
      </c>
      <c r="DR36" s="46">
        <v>593585</v>
      </c>
      <c r="DS36" s="46">
        <v>29660</v>
      </c>
      <c r="DT36" s="46">
        <v>25807</v>
      </c>
      <c r="DU36" s="46">
        <v>3853</v>
      </c>
      <c r="DV36" s="48">
        <v>0.65334761142730713</v>
      </c>
      <c r="DW36" s="46">
        <v>601365</v>
      </c>
      <c r="DX36" s="46">
        <v>33466</v>
      </c>
      <c r="DY36" s="46">
        <v>25686</v>
      </c>
      <c r="DZ36" s="46">
        <v>7780</v>
      </c>
      <c r="EA36" s="48">
        <v>1.3106800317764282</v>
      </c>
      <c r="EB36" s="46">
        <v>606834</v>
      </c>
      <c r="EC36" s="46">
        <v>35302</v>
      </c>
      <c r="ED36" s="46">
        <v>29833</v>
      </c>
      <c r="EE36" s="46">
        <v>5469</v>
      </c>
      <c r="EF36" s="48">
        <v>0.90943104028701782</v>
      </c>
      <c r="EG36" s="46">
        <v>609638</v>
      </c>
      <c r="EH36" s="46">
        <v>30019</v>
      </c>
      <c r="EI36" s="46">
        <v>27215</v>
      </c>
      <c r="EJ36" s="46">
        <v>2804</v>
      </c>
      <c r="EK36" s="48">
        <v>0.46207034587860107</v>
      </c>
      <c r="EL36" s="46">
        <v>616657</v>
      </c>
      <c r="EM36" s="46">
        <v>33433</v>
      </c>
      <c r="EN36" s="46">
        <v>26414</v>
      </c>
      <c r="EO36" s="46">
        <v>7019</v>
      </c>
      <c r="EP36" s="48">
        <v>1.1513389348983765</v>
      </c>
      <c r="EQ36" s="46">
        <v>621100</v>
      </c>
      <c r="ER36" s="46">
        <v>30695</v>
      </c>
      <c r="ES36" s="46">
        <v>26252</v>
      </c>
      <c r="ET36" s="46">
        <v>4443</v>
      </c>
      <c r="EU36" s="48">
        <v>0.72049778699874878</v>
      </c>
      <c r="EV36" s="46">
        <v>625251</v>
      </c>
      <c r="EW36" s="46">
        <v>31894</v>
      </c>
      <c r="EX36" s="46">
        <v>27743</v>
      </c>
      <c r="EY36" s="46">
        <v>4151</v>
      </c>
      <c r="EZ36" s="48">
        <v>0.66833037137985229</v>
      </c>
      <c r="FA36" s="46">
        <v>629706</v>
      </c>
      <c r="FB36" s="46">
        <v>33495</v>
      </c>
      <c r="FC36" s="46">
        <v>29040</v>
      </c>
      <c r="FD36" s="46">
        <v>4455</v>
      </c>
      <c r="FE36" s="48">
        <v>0.71251386404037476</v>
      </c>
      <c r="FF36" s="46">
        <v>633659</v>
      </c>
      <c r="FG36" s="46">
        <v>31441</v>
      </c>
      <c r="FH36" s="46">
        <v>27488</v>
      </c>
      <c r="FI36" s="46">
        <v>3953</v>
      </c>
      <c r="FJ36" s="48">
        <v>0.62775325775146484</v>
      </c>
      <c r="FK36" s="46">
        <v>635454</v>
      </c>
      <c r="FL36" s="46">
        <v>27594</v>
      </c>
      <c r="FM36" s="46">
        <v>25799</v>
      </c>
      <c r="FN36" s="46">
        <v>1795</v>
      </c>
      <c r="FO36" s="48">
        <v>0.28327539563179016</v>
      </c>
      <c r="FP36" s="46">
        <v>637012</v>
      </c>
      <c r="FQ36" s="46">
        <v>27895</v>
      </c>
      <c r="FR36" s="46">
        <v>26337</v>
      </c>
      <c r="FS36" s="46">
        <v>1558</v>
      </c>
      <c r="FT36" s="48">
        <v>0.24517904222011566</v>
      </c>
      <c r="FU36" s="46">
        <v>630326</v>
      </c>
      <c r="FV36" s="46">
        <v>22316</v>
      </c>
      <c r="FW36" s="46">
        <v>29002</v>
      </c>
      <c r="FX36" s="46">
        <v>-6686</v>
      </c>
      <c r="FY36" s="48">
        <v>-1.0495877265930176</v>
      </c>
      <c r="FZ36" s="46">
        <v>635576</v>
      </c>
      <c r="GA36" s="46">
        <v>34727</v>
      </c>
      <c r="GB36" s="46">
        <v>29477</v>
      </c>
      <c r="GC36" s="46">
        <v>5250</v>
      </c>
      <c r="GD36" s="48">
        <v>0.83290231227874756</v>
      </c>
      <c r="GE36" s="46">
        <v>641623</v>
      </c>
      <c r="GF36" s="46">
        <v>35042</v>
      </c>
      <c r="GG36" s="46">
        <v>28995</v>
      </c>
      <c r="GH36" s="46">
        <v>6047</v>
      </c>
      <c r="GI36" s="48">
        <v>0.95142042636871338</v>
      </c>
      <c r="GJ36" s="46">
        <v>645368</v>
      </c>
      <c r="GK36" s="46">
        <v>37653</v>
      </c>
      <c r="GL36" s="46">
        <v>33908</v>
      </c>
      <c r="GM36" s="46">
        <v>3745</v>
      </c>
      <c r="GN36" s="48">
        <v>0.58367609977722168</v>
      </c>
      <c r="GO36" s="46">
        <v>649064</v>
      </c>
      <c r="GP36" s="46">
        <v>32944</v>
      </c>
      <c r="GQ36" s="46">
        <v>29248</v>
      </c>
      <c r="GR36" s="46">
        <v>3696</v>
      </c>
      <c r="GS36" s="48">
        <v>0.5726965069770813</v>
      </c>
      <c r="GT36" s="46">
        <v>652214</v>
      </c>
      <c r="GU36" s="46">
        <v>34568</v>
      </c>
      <c r="GV36" s="46">
        <v>31418</v>
      </c>
      <c r="GW36" s="46">
        <v>3150</v>
      </c>
      <c r="GX36" s="48">
        <v>0.48531424999237061</v>
      </c>
      <c r="GY36" s="46">
        <v>655259</v>
      </c>
      <c r="GZ36" s="46">
        <v>32377</v>
      </c>
      <c r="HA36" s="46">
        <v>29332</v>
      </c>
      <c r="HB36" s="46">
        <v>3045</v>
      </c>
      <c r="HC36" s="48">
        <v>0.46687129139900208</v>
      </c>
      <c r="HD36" s="46">
        <v>657681</v>
      </c>
      <c r="HE36" s="46">
        <v>32452</v>
      </c>
      <c r="HF36" s="46">
        <v>30030</v>
      </c>
      <c r="HG36" s="46">
        <v>2422</v>
      </c>
      <c r="HH36" s="48">
        <v>0.36962482333183289</v>
      </c>
      <c r="HI36" s="46">
        <v>660825</v>
      </c>
      <c r="HJ36" s="46">
        <v>35903</v>
      </c>
      <c r="HK36" s="46">
        <v>32759</v>
      </c>
      <c r="HL36" s="46">
        <v>3144</v>
      </c>
      <c r="HM36" s="48">
        <v>0.4780433177947998</v>
      </c>
      <c r="HN36" s="46">
        <v>662755</v>
      </c>
      <c r="HO36" s="46">
        <v>32248</v>
      </c>
      <c r="HP36" s="46">
        <v>30318</v>
      </c>
      <c r="HQ36" s="46">
        <v>1930</v>
      </c>
      <c r="HR36" s="48">
        <v>0.29205918312072754</v>
      </c>
      <c r="HS36" s="46">
        <v>664953</v>
      </c>
      <c r="HT36" s="46">
        <v>31514</v>
      </c>
      <c r="HU36" s="46">
        <v>29316</v>
      </c>
      <c r="HV36" s="46">
        <v>2198</v>
      </c>
      <c r="HW36" s="48">
        <v>0.33164593577384949</v>
      </c>
      <c r="HX36" s="46">
        <v>666740</v>
      </c>
      <c r="HY36" s="46">
        <v>31784</v>
      </c>
      <c r="HZ36" s="46">
        <v>29997</v>
      </c>
      <c r="IA36" s="46">
        <v>1787</v>
      </c>
      <c r="IB36" s="48">
        <v>0.26874080300331116</v>
      </c>
      <c r="IC36" s="46">
        <v>657965</v>
      </c>
      <c r="ID36" s="46">
        <v>23310</v>
      </c>
      <c r="IE36" s="46">
        <v>32085</v>
      </c>
      <c r="IF36" s="46">
        <v>-8775</v>
      </c>
      <c r="IG36" s="48">
        <v>-1.3161052465438843</v>
      </c>
      <c r="IH36" s="46">
        <v>662852</v>
      </c>
      <c r="II36" s="46">
        <v>37388</v>
      </c>
      <c r="IJ36" s="46">
        <v>32501</v>
      </c>
      <c r="IK36" s="46">
        <v>4887</v>
      </c>
      <c r="IL36" s="48">
        <v>0.74274468421936035</v>
      </c>
      <c r="IM36" s="46">
        <v>668822</v>
      </c>
      <c r="IN36" s="46">
        <v>39417</v>
      </c>
      <c r="IO36" s="46">
        <v>33447</v>
      </c>
      <c r="IP36" s="46">
        <v>5970</v>
      </c>
      <c r="IQ36" s="48">
        <v>0.90065354108810425</v>
      </c>
      <c r="IR36" s="46">
        <v>673079</v>
      </c>
      <c r="IS36" s="46">
        <v>39662</v>
      </c>
      <c r="IT36" s="46">
        <v>35405</v>
      </c>
      <c r="IU36" s="46">
        <v>4257</v>
      </c>
      <c r="IV36" s="48">
        <v>0.63649219274520874</v>
      </c>
      <c r="IW36" s="46">
        <v>675720</v>
      </c>
      <c r="IX36" s="46">
        <v>38166</v>
      </c>
      <c r="IY36" s="46">
        <v>35525</v>
      </c>
      <c r="IZ36" s="46">
        <v>2641</v>
      </c>
      <c r="JA36" s="48">
        <v>0.39237594604492188</v>
      </c>
      <c r="JB36" s="46">
        <v>677660</v>
      </c>
      <c r="JC36" s="46">
        <v>34231</v>
      </c>
      <c r="JD36" s="46">
        <v>32291</v>
      </c>
      <c r="JE36" s="46">
        <v>1940</v>
      </c>
      <c r="JF36" s="48">
        <v>0.28710117936134338</v>
      </c>
      <c r="JG36" s="46">
        <v>679280</v>
      </c>
      <c r="JH36" s="46">
        <v>33233</v>
      </c>
      <c r="JI36" s="46">
        <v>31613</v>
      </c>
      <c r="JJ36" s="46">
        <v>1620</v>
      </c>
      <c r="JK36" s="48">
        <v>0.23905792832374573</v>
      </c>
      <c r="JL36" s="46">
        <v>680322</v>
      </c>
      <c r="JM36" s="46">
        <v>34942</v>
      </c>
      <c r="JN36" s="46">
        <v>33900</v>
      </c>
      <c r="JO36" s="46">
        <v>1042</v>
      </c>
      <c r="JP36" s="48">
        <v>0.15339770913124084</v>
      </c>
      <c r="JQ36" s="46">
        <v>682361</v>
      </c>
      <c r="JR36" s="46">
        <v>34732</v>
      </c>
      <c r="JS36" s="46">
        <v>32693</v>
      </c>
      <c r="JT36" s="46">
        <v>2039</v>
      </c>
      <c r="JU36" s="48">
        <v>0.29971101880073547</v>
      </c>
      <c r="JV36" s="46">
        <v>684284</v>
      </c>
      <c r="JW36" s="46">
        <v>33533</v>
      </c>
      <c r="JX36" s="46">
        <v>31610</v>
      </c>
      <c r="JY36" s="46">
        <v>1923</v>
      </c>
      <c r="JZ36" s="48">
        <v>0.28181564807891846</v>
      </c>
      <c r="KA36" s="46">
        <v>685044</v>
      </c>
      <c r="KB36" s="46">
        <v>33583</v>
      </c>
      <c r="KC36" s="46">
        <v>32823</v>
      </c>
      <c r="KD36" s="46">
        <v>760</v>
      </c>
      <c r="KE36" s="48">
        <v>0.11106499284505844</v>
      </c>
      <c r="KF36" s="46">
        <v>684814</v>
      </c>
      <c r="KG36" s="46">
        <v>30793</v>
      </c>
      <c r="KH36" s="46">
        <v>31023</v>
      </c>
      <c r="KI36" s="46">
        <v>-230</v>
      </c>
      <c r="KJ36" s="48">
        <v>-3.3574484288692474E-2</v>
      </c>
      <c r="KK36" s="46">
        <v>670210</v>
      </c>
      <c r="KL36" s="46">
        <v>22861</v>
      </c>
      <c r="KM36" s="46">
        <v>37465</v>
      </c>
      <c r="KN36" s="46">
        <v>-14604</v>
      </c>
      <c r="KO36" s="48">
        <v>-2.1325497627258301</v>
      </c>
      <c r="KP36" s="46">
        <v>673507</v>
      </c>
      <c r="KQ36" s="46">
        <v>37512</v>
      </c>
      <c r="KR36" s="46">
        <v>34215</v>
      </c>
      <c r="KS36" s="46">
        <v>3297</v>
      </c>
      <c r="KT36" s="48">
        <v>0.4919353723526001</v>
      </c>
      <c r="KU36" s="46">
        <v>681747</v>
      </c>
      <c r="KV36" s="46">
        <v>41748</v>
      </c>
      <c r="KW36" s="46">
        <v>33508</v>
      </c>
      <c r="KX36" s="46">
        <v>8240</v>
      </c>
      <c r="KY36" s="48">
        <v>1.2234468460083008</v>
      </c>
      <c r="KZ36" s="46">
        <v>683042</v>
      </c>
      <c r="LA36" s="46">
        <v>37513</v>
      </c>
      <c r="LB36" s="46">
        <v>36218</v>
      </c>
      <c r="LC36" s="46">
        <v>1295</v>
      </c>
      <c r="LD36" s="48">
        <v>0.18995316326618195</v>
      </c>
      <c r="LE36" s="46">
        <v>688102</v>
      </c>
      <c r="LF36" s="46">
        <v>38364</v>
      </c>
      <c r="LG36" s="46">
        <v>33304</v>
      </c>
      <c r="LH36" s="46">
        <v>5060</v>
      </c>
      <c r="LI36" s="48">
        <v>0.74080365896224976</v>
      </c>
      <c r="LJ36" s="46">
        <v>691240</v>
      </c>
      <c r="LK36" s="46">
        <v>36131</v>
      </c>
      <c r="LL36" s="46">
        <v>32993</v>
      </c>
      <c r="LM36" s="46">
        <v>3138</v>
      </c>
      <c r="LN36" s="48">
        <v>0.45603704452514648</v>
      </c>
      <c r="LO36" s="46">
        <v>693922</v>
      </c>
      <c r="LP36" s="46">
        <v>34078</v>
      </c>
      <c r="LQ36" s="46">
        <v>31396</v>
      </c>
      <c r="LR36" s="46">
        <v>2682</v>
      </c>
      <c r="LS36" s="48">
        <v>0.38799837231636047</v>
      </c>
      <c r="LT36" s="46">
        <v>697023</v>
      </c>
      <c r="LU36" s="46">
        <v>36645</v>
      </c>
      <c r="LV36" s="46">
        <v>33544</v>
      </c>
      <c r="LW36" s="46">
        <v>3101</v>
      </c>
      <c r="LX36" s="48">
        <v>0.44688019156455994</v>
      </c>
      <c r="LY36" s="46">
        <v>699727</v>
      </c>
      <c r="LZ36" s="46">
        <v>35870</v>
      </c>
      <c r="MA36" s="46">
        <v>33166</v>
      </c>
      <c r="MB36" s="46">
        <v>2704</v>
      </c>
      <c r="MC36" s="48">
        <v>0.38793554902076721</v>
      </c>
      <c r="MD36" s="46">
        <v>701150</v>
      </c>
      <c r="ME36" s="46">
        <v>34944</v>
      </c>
      <c r="MF36" s="46">
        <v>33521</v>
      </c>
      <c r="MG36" s="46">
        <v>1423</v>
      </c>
      <c r="MH36" s="48">
        <v>0.2033650279045105</v>
      </c>
      <c r="MI36" s="46">
        <v>702030</v>
      </c>
      <c r="MJ36" s="46">
        <v>34640</v>
      </c>
      <c r="MK36" s="46">
        <v>33760</v>
      </c>
      <c r="ML36" s="46">
        <v>880</v>
      </c>
      <c r="MM36" s="48">
        <v>0.12550809979438782</v>
      </c>
      <c r="MN36" s="46">
        <f t="shared" si="2"/>
        <v>367445</v>
      </c>
      <c r="MO36" s="46">
        <f t="shared" si="2"/>
        <v>335625</v>
      </c>
      <c r="MP36" s="46">
        <f t="shared" si="2"/>
        <v>31820</v>
      </c>
      <c r="MQ36" s="48">
        <f t="shared" si="3"/>
        <v>4.7477656256994081</v>
      </c>
      <c r="MR36" s="46">
        <f t="shared" si="4"/>
        <v>421099</v>
      </c>
      <c r="MS36" s="46">
        <f t="shared" si="4"/>
        <v>404113</v>
      </c>
      <c r="MT36" s="46">
        <f t="shared" si="4"/>
        <v>16986</v>
      </c>
      <c r="MU36" s="48">
        <f t="shared" si="5"/>
        <v>2.4795487589118363</v>
      </c>
    </row>
    <row r="37" spans="1:359" ht="31.5" customHeight="1" x14ac:dyDescent="0.2">
      <c r="A37" s="140"/>
      <c r="B37" s="45" t="s">
        <v>133</v>
      </c>
      <c r="C37" s="46">
        <v>752010</v>
      </c>
      <c r="D37" s="46">
        <v>43701</v>
      </c>
      <c r="E37" s="46">
        <v>31207</v>
      </c>
      <c r="F37" s="46">
        <v>12494</v>
      </c>
      <c r="G37" s="46">
        <v>755758</v>
      </c>
      <c r="H37" s="46">
        <v>36586</v>
      </c>
      <c r="I37" s="46">
        <v>32838</v>
      </c>
      <c r="J37" s="46">
        <v>3748</v>
      </c>
      <c r="K37" s="48">
        <v>0.49839761853218079</v>
      </c>
      <c r="L37" s="46">
        <v>750932</v>
      </c>
      <c r="M37" s="46">
        <v>32628</v>
      </c>
      <c r="N37" s="46">
        <v>37454</v>
      </c>
      <c r="O37" s="46">
        <v>-4826</v>
      </c>
      <c r="P37" s="48">
        <v>-0.63856416940689087</v>
      </c>
      <c r="Q37" s="46">
        <v>736586</v>
      </c>
      <c r="R37" s="46">
        <v>17276</v>
      </c>
      <c r="S37" s="46">
        <v>31622</v>
      </c>
      <c r="T37" s="46">
        <v>-14346</v>
      </c>
      <c r="U37" s="48">
        <v>-1.9104260206222534</v>
      </c>
      <c r="V37" s="46">
        <v>734410</v>
      </c>
      <c r="W37" s="46">
        <v>24491</v>
      </c>
      <c r="X37" s="46">
        <v>26667</v>
      </c>
      <c r="Y37" s="46">
        <v>-2176</v>
      </c>
      <c r="Z37" s="48">
        <v>-0.29541695117950439</v>
      </c>
      <c r="AA37" s="46">
        <v>741253</v>
      </c>
      <c r="AB37" s="46">
        <v>31561</v>
      </c>
      <c r="AC37" s="46">
        <v>24718</v>
      </c>
      <c r="AD37" s="46">
        <v>6843</v>
      </c>
      <c r="AE37" s="48">
        <v>0.93176835775375366</v>
      </c>
      <c r="AF37" s="46">
        <v>746784</v>
      </c>
      <c r="AG37" s="46">
        <v>32874</v>
      </c>
      <c r="AH37" s="46">
        <v>27343</v>
      </c>
      <c r="AI37" s="46">
        <v>5531</v>
      </c>
      <c r="AJ37" s="48">
        <v>0.74616897106170654</v>
      </c>
      <c r="AK37" s="46">
        <v>749336</v>
      </c>
      <c r="AL37" s="46">
        <v>32533</v>
      </c>
      <c r="AM37" s="46">
        <v>29981</v>
      </c>
      <c r="AN37" s="46">
        <v>2552</v>
      </c>
      <c r="AO37" s="48">
        <v>0.34173202514648438</v>
      </c>
      <c r="AP37" s="46">
        <v>754114</v>
      </c>
      <c r="AQ37" s="46">
        <v>36968</v>
      </c>
      <c r="AR37" s="46">
        <v>32190</v>
      </c>
      <c r="AS37" s="46">
        <v>4778</v>
      </c>
      <c r="AT37" s="48">
        <v>0.63763117790222168</v>
      </c>
      <c r="AU37" s="46">
        <v>760004</v>
      </c>
      <c r="AV37" s="46">
        <v>38770</v>
      </c>
      <c r="AW37" s="46">
        <v>32880</v>
      </c>
      <c r="AX37" s="46">
        <v>5890</v>
      </c>
      <c r="AY37" s="48">
        <v>0.78104901313781738</v>
      </c>
      <c r="AZ37" s="46">
        <v>760320</v>
      </c>
      <c r="BA37" s="46">
        <v>34363</v>
      </c>
      <c r="BB37" s="46">
        <v>34047</v>
      </c>
      <c r="BC37" s="47">
        <v>316</v>
      </c>
      <c r="BD37" s="48">
        <v>4.1578728705644608E-2</v>
      </c>
      <c r="BE37" s="46">
        <v>753547</v>
      </c>
      <c r="BF37" s="46">
        <v>28914</v>
      </c>
      <c r="BG37" s="46">
        <v>35687</v>
      </c>
      <c r="BH37" s="46">
        <v>-6773</v>
      </c>
      <c r="BI37" s="48">
        <v>-0.89080911874771118</v>
      </c>
      <c r="BJ37" s="46">
        <v>769072</v>
      </c>
      <c r="BK37" s="46">
        <v>49224</v>
      </c>
      <c r="BL37" s="46">
        <v>33699</v>
      </c>
      <c r="BM37" s="46">
        <v>15525</v>
      </c>
      <c r="BN37" s="48">
        <v>2.0602562427520752</v>
      </c>
      <c r="BO37" s="46">
        <v>782171</v>
      </c>
      <c r="BP37" s="46">
        <v>47895</v>
      </c>
      <c r="BQ37" s="46">
        <v>34796</v>
      </c>
      <c r="BR37" s="46">
        <v>13099</v>
      </c>
      <c r="BS37" s="48">
        <v>1.7032215595245361</v>
      </c>
      <c r="BT37" s="46">
        <v>782732</v>
      </c>
      <c r="BU37" s="46">
        <v>41963</v>
      </c>
      <c r="BV37" s="46">
        <v>41402</v>
      </c>
      <c r="BW37" s="47">
        <v>561</v>
      </c>
      <c r="BX37" s="48">
        <v>7.1723446249961853E-2</v>
      </c>
      <c r="BY37" s="46">
        <v>782839</v>
      </c>
      <c r="BZ37" s="46">
        <v>37202</v>
      </c>
      <c r="CA37" s="46">
        <v>37095</v>
      </c>
      <c r="CB37" s="47">
        <v>107</v>
      </c>
      <c r="CC37" s="48">
        <v>1.3670068234205246E-2</v>
      </c>
      <c r="CD37" s="46">
        <v>790169</v>
      </c>
      <c r="CE37" s="46">
        <v>42530</v>
      </c>
      <c r="CF37" s="46">
        <v>35200</v>
      </c>
      <c r="CG37" s="46">
        <v>7330</v>
      </c>
      <c r="CH37" s="48">
        <v>0.93633556365966797</v>
      </c>
      <c r="CI37" s="46">
        <v>804346</v>
      </c>
      <c r="CJ37" s="46">
        <v>49201</v>
      </c>
      <c r="CK37" s="46">
        <v>35024</v>
      </c>
      <c r="CL37" s="46">
        <v>14177</v>
      </c>
      <c r="CM37" s="48">
        <v>1.7941731214523315</v>
      </c>
      <c r="CN37" s="46">
        <v>816605</v>
      </c>
      <c r="CO37" s="46">
        <v>50002</v>
      </c>
      <c r="CP37" s="46">
        <v>37743</v>
      </c>
      <c r="CQ37" s="46">
        <v>12259</v>
      </c>
      <c r="CR37" s="48">
        <v>1.5240952968597412</v>
      </c>
      <c r="CS37" s="46">
        <v>822815</v>
      </c>
      <c r="CT37" s="46">
        <v>47102</v>
      </c>
      <c r="CU37" s="46">
        <v>40892</v>
      </c>
      <c r="CV37" s="46">
        <v>6210</v>
      </c>
      <c r="CW37" s="48">
        <v>0.76046556234359741</v>
      </c>
      <c r="CX37" s="46">
        <v>828223</v>
      </c>
      <c r="CY37" s="46">
        <v>47917</v>
      </c>
      <c r="CZ37" s="46">
        <v>42509</v>
      </c>
      <c r="DA37" s="46">
        <v>5408</v>
      </c>
      <c r="DB37" s="48">
        <v>0.65725588798522949</v>
      </c>
      <c r="DC37" s="46">
        <v>831532</v>
      </c>
      <c r="DD37" s="46">
        <v>45438</v>
      </c>
      <c r="DE37" s="46">
        <v>42129</v>
      </c>
      <c r="DF37" s="46">
        <v>3309</v>
      </c>
      <c r="DG37" s="48">
        <v>0.3995300829410553</v>
      </c>
      <c r="DH37" s="46">
        <v>831826</v>
      </c>
      <c r="DI37" s="46">
        <v>41950</v>
      </c>
      <c r="DJ37" s="46">
        <v>41656</v>
      </c>
      <c r="DK37" s="47">
        <v>294</v>
      </c>
      <c r="DL37" s="48">
        <v>3.5356424748897552E-2</v>
      </c>
      <c r="DM37" s="46">
        <v>823224</v>
      </c>
      <c r="DN37" s="46">
        <v>34595</v>
      </c>
      <c r="DO37" s="46">
        <v>43197</v>
      </c>
      <c r="DP37" s="46">
        <v>-8602</v>
      </c>
      <c r="DQ37" s="48">
        <v>-1.0341105461120605</v>
      </c>
      <c r="DR37" s="46">
        <v>839899</v>
      </c>
      <c r="DS37" s="46">
        <v>57616</v>
      </c>
      <c r="DT37" s="46">
        <v>40941</v>
      </c>
      <c r="DU37" s="46">
        <v>16675</v>
      </c>
      <c r="DV37" s="48">
        <v>2.0255725383758545</v>
      </c>
      <c r="DW37" s="46">
        <v>849191</v>
      </c>
      <c r="DX37" s="46">
        <v>52568</v>
      </c>
      <c r="DY37" s="46">
        <v>43276</v>
      </c>
      <c r="DZ37" s="46">
        <v>9292</v>
      </c>
      <c r="EA37" s="48">
        <v>1.1063234806060791</v>
      </c>
      <c r="EB37" s="46">
        <v>848245</v>
      </c>
      <c r="EC37" s="46">
        <v>50488</v>
      </c>
      <c r="ED37" s="46">
        <v>51434</v>
      </c>
      <c r="EE37" s="47">
        <v>-946</v>
      </c>
      <c r="EF37" s="48">
        <v>-0.11140014231204987</v>
      </c>
      <c r="EG37" s="46">
        <v>852717</v>
      </c>
      <c r="EH37" s="46">
        <v>48304</v>
      </c>
      <c r="EI37" s="46">
        <v>43832</v>
      </c>
      <c r="EJ37" s="46">
        <v>4472</v>
      </c>
      <c r="EK37" s="48">
        <v>0.5272061824798584</v>
      </c>
      <c r="EL37" s="46">
        <v>861136</v>
      </c>
      <c r="EM37" s="46">
        <v>53027</v>
      </c>
      <c r="EN37" s="46">
        <v>44608</v>
      </c>
      <c r="EO37" s="46">
        <v>8419</v>
      </c>
      <c r="EP37" s="48">
        <v>0.98731464147567749</v>
      </c>
      <c r="EQ37" s="46">
        <v>875022</v>
      </c>
      <c r="ER37" s="46">
        <v>55866</v>
      </c>
      <c r="ES37" s="46">
        <v>41980</v>
      </c>
      <c r="ET37" s="46">
        <v>13886</v>
      </c>
      <c r="EU37" s="48">
        <v>1.6125211715698242</v>
      </c>
      <c r="EV37" s="46">
        <v>883103</v>
      </c>
      <c r="EW37" s="46">
        <v>53212</v>
      </c>
      <c r="EX37" s="46">
        <v>45131</v>
      </c>
      <c r="EY37" s="46">
        <v>8081</v>
      </c>
      <c r="EZ37" s="48">
        <v>0.92351961135864258</v>
      </c>
      <c r="FA37" s="46">
        <v>887235</v>
      </c>
      <c r="FB37" s="46">
        <v>53192</v>
      </c>
      <c r="FC37" s="46">
        <v>49060</v>
      </c>
      <c r="FD37" s="46">
        <v>4132</v>
      </c>
      <c r="FE37" s="48">
        <v>0.46789559721946716</v>
      </c>
      <c r="FF37" s="46">
        <v>893542</v>
      </c>
      <c r="FG37" s="46">
        <v>51371</v>
      </c>
      <c r="FH37" s="46">
        <v>45064</v>
      </c>
      <c r="FI37" s="46">
        <v>6307</v>
      </c>
      <c r="FJ37" s="48">
        <v>0.71086013317108154</v>
      </c>
      <c r="FK37" s="46">
        <v>894340</v>
      </c>
      <c r="FL37" s="46">
        <v>46900</v>
      </c>
      <c r="FM37" s="46">
        <v>46102</v>
      </c>
      <c r="FN37" s="47">
        <v>798</v>
      </c>
      <c r="FO37" s="48">
        <v>8.9307494461536407E-2</v>
      </c>
      <c r="FP37" s="46">
        <v>889589</v>
      </c>
      <c r="FQ37" s="46">
        <v>41248</v>
      </c>
      <c r="FR37" s="46">
        <v>45999</v>
      </c>
      <c r="FS37" s="46">
        <v>-4751</v>
      </c>
      <c r="FT37" s="48">
        <v>-0.53122973442077637</v>
      </c>
      <c r="FU37" s="46">
        <v>879449</v>
      </c>
      <c r="FV37" s="46">
        <v>36682</v>
      </c>
      <c r="FW37" s="46">
        <v>46822</v>
      </c>
      <c r="FX37" s="46">
        <v>-10140</v>
      </c>
      <c r="FY37" s="48">
        <v>-1.1398521661758423</v>
      </c>
      <c r="FZ37" s="46">
        <v>895970</v>
      </c>
      <c r="GA37" s="46">
        <v>61626</v>
      </c>
      <c r="GB37" s="46">
        <v>45105</v>
      </c>
      <c r="GC37" s="46">
        <v>16521</v>
      </c>
      <c r="GD37" s="48">
        <v>1.8785625696182251</v>
      </c>
      <c r="GE37" s="46">
        <v>901643</v>
      </c>
      <c r="GF37" s="46">
        <v>52452</v>
      </c>
      <c r="GG37" s="46">
        <v>46779</v>
      </c>
      <c r="GH37" s="46">
        <v>5673</v>
      </c>
      <c r="GI37" s="48">
        <v>0.63316851854324341</v>
      </c>
      <c r="GJ37" s="46">
        <v>901718</v>
      </c>
      <c r="GK37" s="46">
        <v>53733</v>
      </c>
      <c r="GL37" s="46">
        <v>53658</v>
      </c>
      <c r="GM37" s="47">
        <v>75</v>
      </c>
      <c r="GN37" s="48">
        <v>8.3181485533714294E-3</v>
      </c>
      <c r="GO37" s="46">
        <v>905759</v>
      </c>
      <c r="GP37" s="46">
        <v>48993</v>
      </c>
      <c r="GQ37" s="46">
        <v>44952</v>
      </c>
      <c r="GR37" s="46">
        <v>4041</v>
      </c>
      <c r="GS37" s="48">
        <v>0.44814455509185791</v>
      </c>
      <c r="GT37" s="46">
        <v>908954</v>
      </c>
      <c r="GU37" s="46">
        <v>53107</v>
      </c>
      <c r="GV37" s="46">
        <v>49912</v>
      </c>
      <c r="GW37" s="46">
        <v>3195</v>
      </c>
      <c r="GX37" s="48">
        <v>0.35274285078048706</v>
      </c>
      <c r="GY37" s="46">
        <v>919761</v>
      </c>
      <c r="GZ37" s="46">
        <v>55936</v>
      </c>
      <c r="HA37" s="46">
        <v>45129</v>
      </c>
      <c r="HB37" s="46">
        <v>10807</v>
      </c>
      <c r="HC37" s="48">
        <v>1.1889491081237793</v>
      </c>
      <c r="HD37" s="46">
        <v>926028</v>
      </c>
      <c r="HE37" s="46">
        <v>53345</v>
      </c>
      <c r="HF37" s="46">
        <v>47078</v>
      </c>
      <c r="HG37" s="46">
        <v>6267</v>
      </c>
      <c r="HH37" s="48">
        <v>0.68137264251708984</v>
      </c>
      <c r="HI37" s="46">
        <v>930607</v>
      </c>
      <c r="HJ37" s="46">
        <v>55273</v>
      </c>
      <c r="HK37" s="46">
        <v>50694</v>
      </c>
      <c r="HL37" s="46">
        <v>4579</v>
      </c>
      <c r="HM37" s="48">
        <v>0.49447748064994812</v>
      </c>
      <c r="HN37" s="46">
        <v>935022</v>
      </c>
      <c r="HO37" s="46">
        <v>52210</v>
      </c>
      <c r="HP37" s="46">
        <v>47795</v>
      </c>
      <c r="HQ37" s="46">
        <v>4415</v>
      </c>
      <c r="HR37" s="48">
        <v>0.47442153096199036</v>
      </c>
      <c r="HS37" s="46">
        <v>936688</v>
      </c>
      <c r="HT37" s="46">
        <v>50647</v>
      </c>
      <c r="HU37" s="46">
        <v>48981</v>
      </c>
      <c r="HV37" s="46">
        <v>1666</v>
      </c>
      <c r="HW37" s="48">
        <v>0.17817762494087219</v>
      </c>
      <c r="HX37" s="46">
        <v>931172</v>
      </c>
      <c r="HY37" s="46">
        <v>45020</v>
      </c>
      <c r="HZ37" s="46">
        <v>50536</v>
      </c>
      <c r="IA37" s="46">
        <v>-5516</v>
      </c>
      <c r="IB37" s="48">
        <v>-0.58888339996337891</v>
      </c>
      <c r="IC37" s="46">
        <v>918578</v>
      </c>
      <c r="ID37" s="46">
        <v>38572</v>
      </c>
      <c r="IE37" s="46">
        <v>51166</v>
      </c>
      <c r="IF37" s="46">
        <v>-12594</v>
      </c>
      <c r="IG37" s="48">
        <v>-1.3524891138076782</v>
      </c>
      <c r="IH37" s="46">
        <v>935942</v>
      </c>
      <c r="II37" s="46">
        <v>66927</v>
      </c>
      <c r="IJ37" s="46">
        <v>49563</v>
      </c>
      <c r="IK37" s="46">
        <v>17364</v>
      </c>
      <c r="IL37" s="48">
        <v>1.8903130292892456</v>
      </c>
      <c r="IM37" s="46">
        <v>943352</v>
      </c>
      <c r="IN37" s="46">
        <v>60093</v>
      </c>
      <c r="IO37" s="46">
        <v>52683</v>
      </c>
      <c r="IP37" s="46">
        <v>7410</v>
      </c>
      <c r="IQ37" s="48">
        <v>0.79171574115753174</v>
      </c>
      <c r="IR37" s="46">
        <v>944327</v>
      </c>
      <c r="IS37" s="46">
        <v>55730</v>
      </c>
      <c r="IT37" s="46">
        <v>54755</v>
      </c>
      <c r="IU37" s="46">
        <v>975</v>
      </c>
      <c r="IV37" s="48">
        <v>0.10335484892129898</v>
      </c>
      <c r="IW37" s="46">
        <v>947452</v>
      </c>
      <c r="IX37" s="46">
        <v>57310</v>
      </c>
      <c r="IY37" s="46">
        <v>54185</v>
      </c>
      <c r="IZ37" s="46">
        <v>3125</v>
      </c>
      <c r="JA37" s="48">
        <v>0.33092349767684937</v>
      </c>
      <c r="JB37" s="46">
        <v>950840</v>
      </c>
      <c r="JC37" s="46">
        <v>55473</v>
      </c>
      <c r="JD37" s="46">
        <v>52085</v>
      </c>
      <c r="JE37" s="46">
        <v>3388</v>
      </c>
      <c r="JF37" s="48">
        <v>0.35759067535400391</v>
      </c>
      <c r="JG37" s="46">
        <v>960541</v>
      </c>
      <c r="JH37" s="46">
        <v>58224</v>
      </c>
      <c r="JI37" s="46">
        <v>48523</v>
      </c>
      <c r="JJ37" s="46">
        <v>9701</v>
      </c>
      <c r="JK37" s="48">
        <v>1.0202558040618896</v>
      </c>
      <c r="JL37" s="46">
        <v>966362</v>
      </c>
      <c r="JM37" s="46">
        <v>58507</v>
      </c>
      <c r="JN37" s="46">
        <v>52686</v>
      </c>
      <c r="JO37" s="46">
        <v>5821</v>
      </c>
      <c r="JP37" s="48">
        <v>0.60601264238357544</v>
      </c>
      <c r="JQ37" s="46">
        <v>970151</v>
      </c>
      <c r="JR37" s="46">
        <v>55279</v>
      </c>
      <c r="JS37" s="46">
        <v>51490</v>
      </c>
      <c r="JT37" s="46">
        <v>3789</v>
      </c>
      <c r="JU37" s="48">
        <v>0.39208909869194031</v>
      </c>
      <c r="JV37" s="46">
        <v>971938</v>
      </c>
      <c r="JW37" s="46">
        <v>52286</v>
      </c>
      <c r="JX37" s="46">
        <v>50499</v>
      </c>
      <c r="JY37" s="46">
        <v>1787</v>
      </c>
      <c r="JZ37" s="48">
        <v>0.18419812619686127</v>
      </c>
      <c r="KA37" s="46">
        <v>971761</v>
      </c>
      <c r="KB37" s="46">
        <v>52821</v>
      </c>
      <c r="KC37" s="46">
        <v>52998</v>
      </c>
      <c r="KD37" s="46">
        <v>-177</v>
      </c>
      <c r="KE37" s="48">
        <v>-1.8211038783192635E-2</v>
      </c>
      <c r="KF37" s="46">
        <v>963859</v>
      </c>
      <c r="KG37" s="46">
        <v>44245</v>
      </c>
      <c r="KH37" s="46">
        <v>52147</v>
      </c>
      <c r="KI37" s="46">
        <v>-7902</v>
      </c>
      <c r="KJ37" s="48">
        <v>-0.81316292285919189</v>
      </c>
      <c r="KK37" s="46">
        <v>944001</v>
      </c>
      <c r="KL37" s="46">
        <v>35700</v>
      </c>
      <c r="KM37" s="46">
        <v>55558</v>
      </c>
      <c r="KN37" s="46">
        <v>-19858</v>
      </c>
      <c r="KO37" s="48">
        <v>-2.0602598190307617</v>
      </c>
      <c r="KP37" s="46">
        <v>963729</v>
      </c>
      <c r="KQ37" s="46">
        <v>71567</v>
      </c>
      <c r="KR37" s="46">
        <v>51839</v>
      </c>
      <c r="KS37" s="46">
        <v>19728</v>
      </c>
      <c r="KT37" s="48">
        <v>2.0898282527923584</v>
      </c>
      <c r="KU37" s="46">
        <v>973530</v>
      </c>
      <c r="KV37" s="46">
        <v>63317</v>
      </c>
      <c r="KW37" s="46">
        <v>53516</v>
      </c>
      <c r="KX37" s="46">
        <v>9801</v>
      </c>
      <c r="KY37" s="48">
        <v>1.0169870853424072</v>
      </c>
      <c r="KZ37" s="46">
        <v>970229</v>
      </c>
      <c r="LA37" s="46">
        <v>54467</v>
      </c>
      <c r="LB37" s="46">
        <v>57768</v>
      </c>
      <c r="LC37" s="46">
        <v>-3301</v>
      </c>
      <c r="LD37" s="48">
        <v>-0.33907532691955566</v>
      </c>
      <c r="LE37" s="46">
        <v>973423</v>
      </c>
      <c r="LF37" s="46">
        <v>56504</v>
      </c>
      <c r="LG37" s="46">
        <v>53310</v>
      </c>
      <c r="LH37" s="46">
        <v>3194</v>
      </c>
      <c r="LI37" s="48">
        <v>0.3292006254196167</v>
      </c>
      <c r="LJ37" s="46">
        <v>976598</v>
      </c>
      <c r="LK37" s="46">
        <v>56560</v>
      </c>
      <c r="LL37" s="46">
        <v>53385</v>
      </c>
      <c r="LM37" s="46">
        <v>3175</v>
      </c>
      <c r="LN37" s="48">
        <v>0.32616859674453735</v>
      </c>
      <c r="LO37" s="46">
        <v>986009</v>
      </c>
      <c r="LP37" s="46">
        <v>59249</v>
      </c>
      <c r="LQ37" s="46">
        <v>49838</v>
      </c>
      <c r="LR37" s="46">
        <v>9411</v>
      </c>
      <c r="LS37" s="48">
        <v>0.96365135908126831</v>
      </c>
      <c r="LT37" s="46">
        <v>995683</v>
      </c>
      <c r="LU37" s="46">
        <v>62531</v>
      </c>
      <c r="LV37" s="46">
        <v>52857</v>
      </c>
      <c r="LW37" s="46">
        <v>9674</v>
      </c>
      <c r="LX37" s="48">
        <v>0.98112696409225464</v>
      </c>
      <c r="LY37" s="46">
        <v>998432</v>
      </c>
      <c r="LZ37" s="46">
        <v>56424</v>
      </c>
      <c r="MA37" s="46">
        <v>53675</v>
      </c>
      <c r="MB37" s="46">
        <v>2749</v>
      </c>
      <c r="MC37" s="48">
        <v>0.27609190344810486</v>
      </c>
      <c r="MD37" s="46">
        <v>1002210</v>
      </c>
      <c r="ME37" s="46">
        <v>57002</v>
      </c>
      <c r="MF37" s="46">
        <v>53224</v>
      </c>
      <c r="MG37" s="46">
        <v>3778</v>
      </c>
      <c r="MH37" s="48">
        <v>0.37839332222938538</v>
      </c>
      <c r="MI37" s="46">
        <v>1000359</v>
      </c>
      <c r="MJ37" s="46">
        <v>53702</v>
      </c>
      <c r="MK37" s="46">
        <v>55553</v>
      </c>
      <c r="ML37" s="46">
        <v>-1851</v>
      </c>
      <c r="MM37" s="48">
        <v>-0.18469183146953583</v>
      </c>
      <c r="MN37" s="46">
        <f t="shared" si="2"/>
        <v>591323</v>
      </c>
      <c r="MO37" s="46">
        <f t="shared" si="2"/>
        <v>534965</v>
      </c>
      <c r="MP37" s="46">
        <f t="shared" si="2"/>
        <v>56358</v>
      </c>
      <c r="MQ37" s="48">
        <f t="shared" si="3"/>
        <v>5.9701207943635657</v>
      </c>
      <c r="MR37" s="46">
        <f t="shared" si="4"/>
        <v>671268</v>
      </c>
      <c r="MS37" s="46">
        <f t="shared" si="4"/>
        <v>642670</v>
      </c>
      <c r="MT37" s="46">
        <f t="shared" si="4"/>
        <v>28598</v>
      </c>
      <c r="MU37" s="48">
        <f t="shared" si="5"/>
        <v>2.9429046854113303</v>
      </c>
    </row>
    <row r="38" spans="1:359" ht="31.5" customHeight="1" x14ac:dyDescent="0.2">
      <c r="A38" s="140"/>
      <c r="B38" s="45" t="s">
        <v>134</v>
      </c>
      <c r="C38" s="46">
        <v>1264452</v>
      </c>
      <c r="D38" s="46">
        <v>56758</v>
      </c>
      <c r="E38" s="46">
        <v>48461</v>
      </c>
      <c r="F38" s="46">
        <v>8297</v>
      </c>
      <c r="G38" s="46">
        <v>1276185</v>
      </c>
      <c r="H38" s="46">
        <v>57728</v>
      </c>
      <c r="I38" s="46">
        <v>45995</v>
      </c>
      <c r="J38" s="46">
        <v>11733</v>
      </c>
      <c r="K38" s="48">
        <v>0.92791187763214111</v>
      </c>
      <c r="L38" s="46">
        <v>1273820</v>
      </c>
      <c r="M38" s="46">
        <v>50913</v>
      </c>
      <c r="N38" s="46">
        <v>53278</v>
      </c>
      <c r="O38" s="46">
        <v>-2365</v>
      </c>
      <c r="P38" s="48">
        <v>-0.18531796336174011</v>
      </c>
      <c r="Q38" s="46">
        <v>1250017</v>
      </c>
      <c r="R38" s="46">
        <v>27964</v>
      </c>
      <c r="S38" s="46">
        <v>51767</v>
      </c>
      <c r="T38" s="46">
        <v>-23803</v>
      </c>
      <c r="U38" s="48">
        <v>-1.8686313629150391</v>
      </c>
      <c r="V38" s="46">
        <v>1243110</v>
      </c>
      <c r="W38" s="46">
        <v>31576</v>
      </c>
      <c r="X38" s="46">
        <v>38483</v>
      </c>
      <c r="Y38" s="46">
        <v>-6907</v>
      </c>
      <c r="Z38" s="48">
        <v>-0.55255246162414551</v>
      </c>
      <c r="AA38" s="46">
        <v>1246207</v>
      </c>
      <c r="AB38" s="46">
        <v>39611</v>
      </c>
      <c r="AC38" s="46">
        <v>36514</v>
      </c>
      <c r="AD38" s="46">
        <v>3097</v>
      </c>
      <c r="AE38" s="48">
        <v>0.24913322925567627</v>
      </c>
      <c r="AF38" s="46">
        <v>1251593</v>
      </c>
      <c r="AG38" s="46">
        <v>43614</v>
      </c>
      <c r="AH38" s="46">
        <v>38228</v>
      </c>
      <c r="AI38" s="46">
        <v>5386</v>
      </c>
      <c r="AJ38" s="48">
        <v>0.43219143152236938</v>
      </c>
      <c r="AK38" s="46">
        <v>1257710</v>
      </c>
      <c r="AL38" s="46">
        <v>47733</v>
      </c>
      <c r="AM38" s="46">
        <v>41616</v>
      </c>
      <c r="AN38" s="46">
        <v>6117</v>
      </c>
      <c r="AO38" s="48">
        <v>0.48873716592788696</v>
      </c>
      <c r="AP38" s="46">
        <v>1263548</v>
      </c>
      <c r="AQ38" s="46">
        <v>51563</v>
      </c>
      <c r="AR38" s="46">
        <v>45725</v>
      </c>
      <c r="AS38" s="46">
        <v>5838</v>
      </c>
      <c r="AT38" s="48">
        <v>0.46417695283889771</v>
      </c>
      <c r="AU38" s="46">
        <v>1270467</v>
      </c>
      <c r="AV38" s="46">
        <v>57024</v>
      </c>
      <c r="AW38" s="46">
        <v>50105</v>
      </c>
      <c r="AX38" s="46">
        <v>6919</v>
      </c>
      <c r="AY38" s="48">
        <v>0.54758507013320923</v>
      </c>
      <c r="AZ38" s="46">
        <v>1272776</v>
      </c>
      <c r="BA38" s="46">
        <v>55913</v>
      </c>
      <c r="BB38" s="46">
        <v>53604</v>
      </c>
      <c r="BC38" s="46">
        <v>2309</v>
      </c>
      <c r="BD38" s="48">
        <v>0.18174418807029724</v>
      </c>
      <c r="BE38" s="46">
        <v>1267829</v>
      </c>
      <c r="BF38" s="46">
        <v>48005</v>
      </c>
      <c r="BG38" s="46">
        <v>52952</v>
      </c>
      <c r="BH38" s="46">
        <v>-4947</v>
      </c>
      <c r="BI38" s="48">
        <v>-0.38867798447608948</v>
      </c>
      <c r="BJ38" s="46">
        <v>1285353</v>
      </c>
      <c r="BK38" s="46">
        <v>68039</v>
      </c>
      <c r="BL38" s="46">
        <v>50515</v>
      </c>
      <c r="BM38" s="46">
        <v>17524</v>
      </c>
      <c r="BN38" s="48">
        <v>1.3822053670883179</v>
      </c>
      <c r="BO38" s="46">
        <v>1306173</v>
      </c>
      <c r="BP38" s="46">
        <v>70442</v>
      </c>
      <c r="BQ38" s="46">
        <v>49622</v>
      </c>
      <c r="BR38" s="46">
        <v>20820</v>
      </c>
      <c r="BS38" s="48">
        <v>1.6197885274887085</v>
      </c>
      <c r="BT38" s="46">
        <v>1311952</v>
      </c>
      <c r="BU38" s="46">
        <v>61108</v>
      </c>
      <c r="BV38" s="46">
        <v>55329</v>
      </c>
      <c r="BW38" s="46">
        <v>5779</v>
      </c>
      <c r="BX38" s="48">
        <v>0.4424375593662262</v>
      </c>
      <c r="BY38" s="46">
        <v>1322171</v>
      </c>
      <c r="BZ38" s="46">
        <v>61519</v>
      </c>
      <c r="CA38" s="46">
        <v>51300</v>
      </c>
      <c r="CB38" s="46">
        <v>10219</v>
      </c>
      <c r="CC38" s="48">
        <v>0.77891570329666138</v>
      </c>
      <c r="CD38" s="46">
        <v>1334922</v>
      </c>
      <c r="CE38" s="46">
        <v>64147</v>
      </c>
      <c r="CF38" s="46">
        <v>51396</v>
      </c>
      <c r="CG38" s="46">
        <v>12751</v>
      </c>
      <c r="CH38" s="48">
        <v>0.96439868211746216</v>
      </c>
      <c r="CI38" s="46">
        <v>1352265</v>
      </c>
      <c r="CJ38" s="46">
        <v>67610</v>
      </c>
      <c r="CK38" s="46">
        <v>50267</v>
      </c>
      <c r="CL38" s="46">
        <v>17343</v>
      </c>
      <c r="CM38" s="48">
        <v>1.2991770505905151</v>
      </c>
      <c r="CN38" s="46">
        <v>1366071</v>
      </c>
      <c r="CO38" s="46">
        <v>68836</v>
      </c>
      <c r="CP38" s="46">
        <v>55030</v>
      </c>
      <c r="CQ38" s="46">
        <v>13806</v>
      </c>
      <c r="CR38" s="48">
        <v>1.0209537744522095</v>
      </c>
      <c r="CS38" s="46">
        <v>1378648</v>
      </c>
      <c r="CT38" s="46">
        <v>70699</v>
      </c>
      <c r="CU38" s="46">
        <v>58122</v>
      </c>
      <c r="CV38" s="46">
        <v>12577</v>
      </c>
      <c r="CW38" s="48">
        <v>0.9206695556640625</v>
      </c>
      <c r="CX38" s="46">
        <v>1386242</v>
      </c>
      <c r="CY38" s="46">
        <v>69745</v>
      </c>
      <c r="CZ38" s="46">
        <v>62151</v>
      </c>
      <c r="DA38" s="46">
        <v>7594</v>
      </c>
      <c r="DB38" s="48">
        <v>0.55082952976226807</v>
      </c>
      <c r="DC38" s="46">
        <v>1389349</v>
      </c>
      <c r="DD38" s="46">
        <v>68859</v>
      </c>
      <c r="DE38" s="46">
        <v>65752</v>
      </c>
      <c r="DF38" s="46">
        <v>3107</v>
      </c>
      <c r="DG38" s="48">
        <v>0.22413113713264465</v>
      </c>
      <c r="DH38" s="46">
        <v>1390726</v>
      </c>
      <c r="DI38" s="46">
        <v>66443</v>
      </c>
      <c r="DJ38" s="46">
        <v>65066</v>
      </c>
      <c r="DK38" s="46">
        <v>1377</v>
      </c>
      <c r="DL38" s="48">
        <v>9.9111169576644897E-2</v>
      </c>
      <c r="DM38" s="46">
        <v>1382357</v>
      </c>
      <c r="DN38" s="46">
        <v>55816</v>
      </c>
      <c r="DO38" s="46">
        <v>64185</v>
      </c>
      <c r="DP38" s="46">
        <v>-8369</v>
      </c>
      <c r="DQ38" s="48">
        <v>-0.6017720103263855</v>
      </c>
      <c r="DR38" s="46">
        <v>1395305</v>
      </c>
      <c r="DS38" s="46">
        <v>74615</v>
      </c>
      <c r="DT38" s="46">
        <v>61667</v>
      </c>
      <c r="DU38" s="46">
        <v>12948</v>
      </c>
      <c r="DV38" s="48">
        <v>0.93666106462478638</v>
      </c>
      <c r="DW38" s="46">
        <v>1412740</v>
      </c>
      <c r="DX38" s="46">
        <v>79508</v>
      </c>
      <c r="DY38" s="46">
        <v>62073</v>
      </c>
      <c r="DZ38" s="46">
        <v>17435</v>
      </c>
      <c r="EA38" s="48">
        <v>1.2495476007461548</v>
      </c>
      <c r="EB38" s="46">
        <v>1419444</v>
      </c>
      <c r="EC38" s="46">
        <v>77324</v>
      </c>
      <c r="ED38" s="46">
        <v>70620</v>
      </c>
      <c r="EE38" s="46">
        <v>6704</v>
      </c>
      <c r="EF38" s="48">
        <v>0.47453883290290833</v>
      </c>
      <c r="EG38" s="46">
        <v>1432743</v>
      </c>
      <c r="EH38" s="46">
        <v>78732</v>
      </c>
      <c r="EI38" s="46">
        <v>65433</v>
      </c>
      <c r="EJ38" s="46">
        <v>13299</v>
      </c>
      <c r="EK38" s="48">
        <v>0.93691617250442505</v>
      </c>
      <c r="EL38" s="46">
        <v>1447613</v>
      </c>
      <c r="EM38" s="46">
        <v>80349</v>
      </c>
      <c r="EN38" s="46">
        <v>65479</v>
      </c>
      <c r="EO38" s="46">
        <v>14870</v>
      </c>
      <c r="EP38" s="48">
        <v>1.0378693342208862</v>
      </c>
      <c r="EQ38" s="46">
        <v>1460109</v>
      </c>
      <c r="ER38" s="46">
        <v>78850</v>
      </c>
      <c r="ES38" s="46">
        <v>66354</v>
      </c>
      <c r="ET38" s="46">
        <v>12496</v>
      </c>
      <c r="EU38" s="48">
        <v>0.86321413516998291</v>
      </c>
      <c r="EV38" s="46">
        <v>1469141</v>
      </c>
      <c r="EW38" s="46">
        <v>74704</v>
      </c>
      <c r="EX38" s="46">
        <v>65672</v>
      </c>
      <c r="EY38" s="46">
        <v>9032</v>
      </c>
      <c r="EZ38" s="48">
        <v>0.61858397722244263</v>
      </c>
      <c r="FA38" s="46">
        <v>1477222</v>
      </c>
      <c r="FB38" s="46">
        <v>79389</v>
      </c>
      <c r="FC38" s="46">
        <v>71308</v>
      </c>
      <c r="FD38" s="46">
        <v>8081</v>
      </c>
      <c r="FE38" s="48">
        <v>0.5500493049621582</v>
      </c>
      <c r="FF38" s="46">
        <v>1485341</v>
      </c>
      <c r="FG38" s="46">
        <v>75134</v>
      </c>
      <c r="FH38" s="46">
        <v>67015</v>
      </c>
      <c r="FI38" s="46">
        <v>8119</v>
      </c>
      <c r="FJ38" s="48">
        <v>0.54961270093917847</v>
      </c>
      <c r="FK38" s="46">
        <v>1486054</v>
      </c>
      <c r="FL38" s="46">
        <v>70173</v>
      </c>
      <c r="FM38" s="46">
        <v>69460</v>
      </c>
      <c r="FN38" s="47">
        <v>713</v>
      </c>
      <c r="FO38" s="48">
        <v>4.8002444207668304E-2</v>
      </c>
      <c r="FP38" s="46">
        <v>1482951</v>
      </c>
      <c r="FQ38" s="46">
        <v>64653</v>
      </c>
      <c r="FR38" s="46">
        <v>67756</v>
      </c>
      <c r="FS38" s="46">
        <v>-3103</v>
      </c>
      <c r="FT38" s="48">
        <v>-0.20880801975727081</v>
      </c>
      <c r="FU38" s="46">
        <v>1469817</v>
      </c>
      <c r="FV38" s="46">
        <v>54746</v>
      </c>
      <c r="FW38" s="46">
        <v>67880</v>
      </c>
      <c r="FX38" s="46">
        <v>-13134</v>
      </c>
      <c r="FY38" s="48">
        <v>-0.88566648960113525</v>
      </c>
      <c r="FZ38" s="46">
        <v>1480999</v>
      </c>
      <c r="GA38" s="46">
        <v>80468</v>
      </c>
      <c r="GB38" s="46">
        <v>69286</v>
      </c>
      <c r="GC38" s="46">
        <v>11182</v>
      </c>
      <c r="GD38" s="48">
        <v>0.76077497005462646</v>
      </c>
      <c r="GE38" s="46">
        <v>1492303</v>
      </c>
      <c r="GF38" s="46">
        <v>76541</v>
      </c>
      <c r="GG38" s="46">
        <v>65237</v>
      </c>
      <c r="GH38" s="46">
        <v>11304</v>
      </c>
      <c r="GI38" s="48">
        <v>0.76326858997344971</v>
      </c>
      <c r="GJ38" s="46">
        <v>1505658</v>
      </c>
      <c r="GK38" s="46">
        <v>87549</v>
      </c>
      <c r="GL38" s="46">
        <v>74194</v>
      </c>
      <c r="GM38" s="46">
        <v>13355</v>
      </c>
      <c r="GN38" s="48">
        <v>0.89492547512054443</v>
      </c>
      <c r="GO38" s="46">
        <v>1517245</v>
      </c>
      <c r="GP38" s="46">
        <v>79045</v>
      </c>
      <c r="GQ38" s="46">
        <v>67458</v>
      </c>
      <c r="GR38" s="46">
        <v>11587</v>
      </c>
      <c r="GS38" s="48">
        <v>0.76956385374069214</v>
      </c>
      <c r="GT38" s="46">
        <v>1523279</v>
      </c>
      <c r="GU38" s="46">
        <v>79146</v>
      </c>
      <c r="GV38" s="46">
        <v>73112</v>
      </c>
      <c r="GW38" s="46">
        <v>6034</v>
      </c>
      <c r="GX38" s="48">
        <v>0.39769449830055237</v>
      </c>
      <c r="GY38" s="46">
        <v>1527956</v>
      </c>
      <c r="GZ38" s="46">
        <v>77722</v>
      </c>
      <c r="HA38" s="46">
        <v>73045</v>
      </c>
      <c r="HB38" s="46">
        <v>4677</v>
      </c>
      <c r="HC38" s="48">
        <v>0.30703502893447876</v>
      </c>
      <c r="HD38" s="46">
        <v>1533238</v>
      </c>
      <c r="HE38" s="46">
        <v>74869</v>
      </c>
      <c r="HF38" s="46">
        <v>69587</v>
      </c>
      <c r="HG38" s="46">
        <v>5282</v>
      </c>
      <c r="HH38" s="48">
        <v>0.34569057822227478</v>
      </c>
      <c r="HI38" s="46">
        <v>1539169</v>
      </c>
      <c r="HJ38" s="46">
        <v>81199</v>
      </c>
      <c r="HK38" s="46">
        <v>75268</v>
      </c>
      <c r="HL38" s="46">
        <v>5931</v>
      </c>
      <c r="HM38" s="48">
        <v>0.38682839274406433</v>
      </c>
      <c r="HN38" s="46">
        <v>1543241</v>
      </c>
      <c r="HO38" s="46">
        <v>75504</v>
      </c>
      <c r="HP38" s="46">
        <v>71432</v>
      </c>
      <c r="HQ38" s="46">
        <v>4072</v>
      </c>
      <c r="HR38" s="48">
        <v>0.264558345079422</v>
      </c>
      <c r="HS38" s="46">
        <v>1543250</v>
      </c>
      <c r="HT38" s="46">
        <v>75169</v>
      </c>
      <c r="HU38" s="46">
        <v>75160</v>
      </c>
      <c r="HV38" s="47">
        <v>9</v>
      </c>
      <c r="HW38" s="48">
        <v>5.8318825904279947E-4</v>
      </c>
      <c r="HX38" s="46">
        <v>1535614</v>
      </c>
      <c r="HY38" s="46">
        <v>70035</v>
      </c>
      <c r="HZ38" s="46">
        <v>77671</v>
      </c>
      <c r="IA38" s="46">
        <v>-7636</v>
      </c>
      <c r="IB38" s="48">
        <v>-0.49479994177818298</v>
      </c>
      <c r="IC38" s="46">
        <v>1518672</v>
      </c>
      <c r="ID38" s="46">
        <v>57257</v>
      </c>
      <c r="IE38" s="46">
        <v>74199</v>
      </c>
      <c r="IF38" s="46">
        <v>-16942</v>
      </c>
      <c r="IG38" s="48">
        <v>-1.1032720804214478</v>
      </c>
      <c r="IH38" s="46">
        <v>1533040</v>
      </c>
      <c r="II38" s="46">
        <v>87836</v>
      </c>
      <c r="IJ38" s="46">
        <v>73468</v>
      </c>
      <c r="IK38" s="46">
        <v>14368</v>
      </c>
      <c r="IL38" s="48">
        <v>0.94608974456787109</v>
      </c>
      <c r="IM38" s="46">
        <v>1546752</v>
      </c>
      <c r="IN38" s="46">
        <v>87805</v>
      </c>
      <c r="IO38" s="46">
        <v>74093</v>
      </c>
      <c r="IP38" s="46">
        <v>13712</v>
      </c>
      <c r="IQ38" s="48">
        <v>0.8944319486618042</v>
      </c>
      <c r="IR38" s="46">
        <v>1562383</v>
      </c>
      <c r="IS38" s="46">
        <v>91797</v>
      </c>
      <c r="IT38" s="46">
        <v>76166</v>
      </c>
      <c r="IU38" s="46">
        <v>15631</v>
      </c>
      <c r="IV38" s="48">
        <v>1.0105692148208618</v>
      </c>
      <c r="IW38" s="46">
        <v>1575797</v>
      </c>
      <c r="IX38" s="46">
        <v>92467</v>
      </c>
      <c r="IY38" s="46">
        <v>79053</v>
      </c>
      <c r="IZ38" s="46">
        <v>13414</v>
      </c>
      <c r="JA38" s="48">
        <v>0.85856026411056519</v>
      </c>
      <c r="JB38" s="46">
        <v>1577292</v>
      </c>
      <c r="JC38" s="46">
        <v>84041</v>
      </c>
      <c r="JD38" s="46">
        <v>82546</v>
      </c>
      <c r="JE38" s="46">
        <v>1495</v>
      </c>
      <c r="JF38" s="48">
        <v>9.4872623682022095E-2</v>
      </c>
      <c r="JG38" s="46">
        <v>1585730</v>
      </c>
      <c r="JH38" s="46">
        <v>82955</v>
      </c>
      <c r="JI38" s="46">
        <v>74517</v>
      </c>
      <c r="JJ38" s="46">
        <v>8438</v>
      </c>
      <c r="JK38" s="48">
        <v>0.53496754169464111</v>
      </c>
      <c r="JL38" s="46">
        <v>1591047</v>
      </c>
      <c r="JM38" s="46">
        <v>83911</v>
      </c>
      <c r="JN38" s="46">
        <v>78594</v>
      </c>
      <c r="JO38" s="46">
        <v>5317</v>
      </c>
      <c r="JP38" s="48">
        <v>0.33530297875404358</v>
      </c>
      <c r="JQ38" s="46">
        <v>1595831</v>
      </c>
      <c r="JR38" s="46">
        <v>83646</v>
      </c>
      <c r="JS38" s="46">
        <v>78862</v>
      </c>
      <c r="JT38" s="46">
        <v>4784</v>
      </c>
      <c r="JU38" s="48">
        <v>0.30068251490592957</v>
      </c>
      <c r="JV38" s="46">
        <v>1601174</v>
      </c>
      <c r="JW38" s="46">
        <v>80455</v>
      </c>
      <c r="JX38" s="46">
        <v>75112</v>
      </c>
      <c r="JY38" s="46">
        <v>5343</v>
      </c>
      <c r="JZ38" s="48">
        <v>0.33480989933013916</v>
      </c>
      <c r="KA38" s="46">
        <v>1600990</v>
      </c>
      <c r="KB38" s="46">
        <v>82924</v>
      </c>
      <c r="KC38" s="46">
        <v>83108</v>
      </c>
      <c r="KD38" s="46">
        <v>-184</v>
      </c>
      <c r="KE38" s="48">
        <v>-1.1491567827761173E-2</v>
      </c>
      <c r="KF38" s="46">
        <v>1597451</v>
      </c>
      <c r="KG38" s="46">
        <v>73385</v>
      </c>
      <c r="KH38" s="46">
        <v>76924</v>
      </c>
      <c r="KI38" s="46">
        <v>-3539</v>
      </c>
      <c r="KJ38" s="48">
        <v>-0.22105072438716888</v>
      </c>
      <c r="KK38" s="46">
        <v>1574391</v>
      </c>
      <c r="KL38" s="46">
        <v>59535</v>
      </c>
      <c r="KM38" s="46">
        <v>82595</v>
      </c>
      <c r="KN38" s="46">
        <v>-23060</v>
      </c>
      <c r="KO38" s="48">
        <v>-1.4435497522354126</v>
      </c>
      <c r="KP38" s="46">
        <v>1588778</v>
      </c>
      <c r="KQ38" s="46">
        <v>96256</v>
      </c>
      <c r="KR38" s="46">
        <v>81869</v>
      </c>
      <c r="KS38" s="46">
        <v>14387</v>
      </c>
      <c r="KT38" s="48">
        <v>0.91381365060806274</v>
      </c>
      <c r="KU38" s="46">
        <v>1609153</v>
      </c>
      <c r="KV38" s="46">
        <v>99185</v>
      </c>
      <c r="KW38" s="46">
        <v>78810</v>
      </c>
      <c r="KX38" s="46">
        <v>20375</v>
      </c>
      <c r="KY38" s="48">
        <v>1.2824321985244751</v>
      </c>
      <c r="KZ38" s="46">
        <v>1615517</v>
      </c>
      <c r="LA38" s="46">
        <v>88790</v>
      </c>
      <c r="LB38" s="46">
        <v>82426</v>
      </c>
      <c r="LC38" s="46">
        <v>6364</v>
      </c>
      <c r="LD38" s="48">
        <v>0.39548757672309875</v>
      </c>
      <c r="LE38" s="46">
        <v>1628921</v>
      </c>
      <c r="LF38" s="46">
        <v>94036</v>
      </c>
      <c r="LG38" s="46">
        <v>80632</v>
      </c>
      <c r="LH38" s="46">
        <v>13404</v>
      </c>
      <c r="LI38" s="48">
        <v>0.82970345020294189</v>
      </c>
      <c r="LJ38" s="46">
        <v>1630489</v>
      </c>
      <c r="LK38" s="46">
        <v>87059</v>
      </c>
      <c r="LL38" s="46">
        <v>85491</v>
      </c>
      <c r="LM38" s="46">
        <v>1568</v>
      </c>
      <c r="LN38" s="48">
        <v>9.6260040998458862E-2</v>
      </c>
      <c r="LO38" s="46">
        <v>1638158</v>
      </c>
      <c r="LP38" s="46">
        <v>83803</v>
      </c>
      <c r="LQ38" s="46">
        <v>76134</v>
      </c>
      <c r="LR38" s="46">
        <v>7669</v>
      </c>
      <c r="LS38" s="48">
        <v>0.47034969925880432</v>
      </c>
      <c r="LT38" s="46">
        <v>1645210</v>
      </c>
      <c r="LU38" s="46">
        <v>88599</v>
      </c>
      <c r="LV38" s="46">
        <v>81547</v>
      </c>
      <c r="LW38" s="46">
        <v>7052</v>
      </c>
      <c r="LX38" s="48">
        <v>0.43048352003097534</v>
      </c>
      <c r="LY38" s="46">
        <v>1648373</v>
      </c>
      <c r="LZ38" s="46">
        <v>85511</v>
      </c>
      <c r="MA38" s="46">
        <v>82348</v>
      </c>
      <c r="MB38" s="46">
        <v>3163</v>
      </c>
      <c r="MC38" s="48">
        <v>0.19225509464740753</v>
      </c>
      <c r="MD38" s="46">
        <v>1654088</v>
      </c>
      <c r="ME38" s="46">
        <v>85873</v>
      </c>
      <c r="MF38" s="46">
        <v>80158</v>
      </c>
      <c r="MG38" s="46">
        <v>5715</v>
      </c>
      <c r="MH38" s="48">
        <v>0.34670549631118774</v>
      </c>
      <c r="MI38" s="46">
        <v>1651761</v>
      </c>
      <c r="MJ38" s="46">
        <v>83885</v>
      </c>
      <c r="MK38" s="46">
        <v>86212</v>
      </c>
      <c r="ML38" s="46">
        <v>-2327</v>
      </c>
      <c r="MM38" s="48">
        <v>-0.14068175852298737</v>
      </c>
      <c r="MN38" s="46">
        <f t="shared" si="2"/>
        <v>892997</v>
      </c>
      <c r="MO38" s="46">
        <f t="shared" si="2"/>
        <v>815627</v>
      </c>
      <c r="MP38" s="46">
        <f t="shared" si="2"/>
        <v>77370</v>
      </c>
      <c r="MQ38" s="48">
        <f t="shared" si="3"/>
        <v>4.9142811410888401</v>
      </c>
      <c r="MR38" s="46">
        <f t="shared" si="4"/>
        <v>1025917</v>
      </c>
      <c r="MS38" s="46">
        <f t="shared" si="4"/>
        <v>975146</v>
      </c>
      <c r="MT38" s="46">
        <f t="shared" si="4"/>
        <v>50771</v>
      </c>
      <c r="MU38" s="48">
        <f t="shared" si="5"/>
        <v>3.1712253043429381</v>
      </c>
    </row>
    <row r="39" spans="1:359" ht="31.5" customHeight="1" x14ac:dyDescent="0.2">
      <c r="A39" s="140"/>
      <c r="B39" s="45" t="s">
        <v>135</v>
      </c>
      <c r="C39" s="46">
        <v>844744</v>
      </c>
      <c r="D39" s="46">
        <v>28373</v>
      </c>
      <c r="E39" s="46">
        <v>26999</v>
      </c>
      <c r="F39" s="46">
        <v>1374</v>
      </c>
      <c r="G39" s="46">
        <v>850779</v>
      </c>
      <c r="H39" s="46">
        <v>30691</v>
      </c>
      <c r="I39" s="46">
        <v>24656</v>
      </c>
      <c r="J39" s="46">
        <v>6035</v>
      </c>
      <c r="K39" s="48">
        <v>0.71441763639450073</v>
      </c>
      <c r="L39" s="46">
        <v>840951</v>
      </c>
      <c r="M39" s="46">
        <v>26582</v>
      </c>
      <c r="N39" s="46">
        <v>36410</v>
      </c>
      <c r="O39" s="46">
        <v>-9828</v>
      </c>
      <c r="P39" s="48">
        <v>-1.1551766395568848</v>
      </c>
      <c r="Q39" s="46">
        <v>822935</v>
      </c>
      <c r="R39" s="46">
        <v>11348</v>
      </c>
      <c r="S39" s="46">
        <v>29364</v>
      </c>
      <c r="T39" s="46">
        <v>-18016</v>
      </c>
      <c r="U39" s="48">
        <v>-2.142336368560791</v>
      </c>
      <c r="V39" s="46">
        <v>816877</v>
      </c>
      <c r="W39" s="46">
        <v>14189</v>
      </c>
      <c r="X39" s="46">
        <v>20247</v>
      </c>
      <c r="Y39" s="46">
        <v>-6058</v>
      </c>
      <c r="Z39" s="48">
        <v>-0.73614561557769775</v>
      </c>
      <c r="AA39" s="46">
        <v>813591</v>
      </c>
      <c r="AB39" s="46">
        <v>17262</v>
      </c>
      <c r="AC39" s="46">
        <v>20548</v>
      </c>
      <c r="AD39" s="46">
        <v>-3286</v>
      </c>
      <c r="AE39" s="48">
        <v>-0.40226373076438904</v>
      </c>
      <c r="AF39" s="46">
        <v>814799</v>
      </c>
      <c r="AG39" s="46">
        <v>21592</v>
      </c>
      <c r="AH39" s="46">
        <v>20384</v>
      </c>
      <c r="AI39" s="46">
        <v>1208</v>
      </c>
      <c r="AJ39" s="48">
        <v>0.14847755432128906</v>
      </c>
      <c r="AK39" s="46">
        <v>818021</v>
      </c>
      <c r="AL39" s="46">
        <v>23657</v>
      </c>
      <c r="AM39" s="46">
        <v>20435</v>
      </c>
      <c r="AN39" s="46">
        <v>3222</v>
      </c>
      <c r="AO39" s="48">
        <v>0.39543494582176208</v>
      </c>
      <c r="AP39" s="46">
        <v>820060</v>
      </c>
      <c r="AQ39" s="46">
        <v>23095</v>
      </c>
      <c r="AR39" s="46">
        <v>21056</v>
      </c>
      <c r="AS39" s="46">
        <v>2039</v>
      </c>
      <c r="AT39" s="48">
        <v>0.24926009774208069</v>
      </c>
      <c r="AU39" s="46">
        <v>824979</v>
      </c>
      <c r="AV39" s="46">
        <v>27250</v>
      </c>
      <c r="AW39" s="46">
        <v>22331</v>
      </c>
      <c r="AX39" s="46">
        <v>4919</v>
      </c>
      <c r="AY39" s="48">
        <v>0.599834144115448</v>
      </c>
      <c r="AZ39" s="46">
        <v>828776</v>
      </c>
      <c r="BA39" s="46">
        <v>26142</v>
      </c>
      <c r="BB39" s="46">
        <v>22345</v>
      </c>
      <c r="BC39" s="46">
        <v>3797</v>
      </c>
      <c r="BD39" s="48">
        <v>0.46025413274765015</v>
      </c>
      <c r="BE39" s="46">
        <v>826994</v>
      </c>
      <c r="BF39" s="46">
        <v>22912</v>
      </c>
      <c r="BG39" s="46">
        <v>24694</v>
      </c>
      <c r="BH39" s="46">
        <v>-1782</v>
      </c>
      <c r="BI39" s="48">
        <v>-0.21501587331295013</v>
      </c>
      <c r="BJ39" s="46">
        <v>832199</v>
      </c>
      <c r="BK39" s="46">
        <v>29577</v>
      </c>
      <c r="BL39" s="46">
        <v>24372</v>
      </c>
      <c r="BM39" s="46">
        <v>5205</v>
      </c>
      <c r="BN39" s="48">
        <v>0.62938785552978516</v>
      </c>
      <c r="BO39" s="46">
        <v>836792</v>
      </c>
      <c r="BP39" s="46">
        <v>29450</v>
      </c>
      <c r="BQ39" s="46">
        <v>24857</v>
      </c>
      <c r="BR39" s="46">
        <v>4593</v>
      </c>
      <c r="BS39" s="48">
        <v>0.55191123485565186</v>
      </c>
      <c r="BT39" s="46">
        <v>840211</v>
      </c>
      <c r="BU39" s="46">
        <v>28003</v>
      </c>
      <c r="BV39" s="46">
        <v>24584</v>
      </c>
      <c r="BW39" s="46">
        <v>3419</v>
      </c>
      <c r="BX39" s="48">
        <v>0.40858420729637146</v>
      </c>
      <c r="BY39" s="46">
        <v>844115</v>
      </c>
      <c r="BZ39" s="46">
        <v>25968</v>
      </c>
      <c r="CA39" s="46">
        <v>22064</v>
      </c>
      <c r="CB39" s="46">
        <v>3904</v>
      </c>
      <c r="CC39" s="48">
        <v>0.46464517712593079</v>
      </c>
      <c r="CD39" s="46">
        <v>848196</v>
      </c>
      <c r="CE39" s="46">
        <v>27427</v>
      </c>
      <c r="CF39" s="46">
        <v>23346</v>
      </c>
      <c r="CG39" s="46">
        <v>4081</v>
      </c>
      <c r="CH39" s="48">
        <v>0.48346492648124695</v>
      </c>
      <c r="CI39" s="46">
        <v>853469</v>
      </c>
      <c r="CJ39" s="46">
        <v>29582</v>
      </c>
      <c r="CK39" s="46">
        <v>24309</v>
      </c>
      <c r="CL39" s="46">
        <v>5273</v>
      </c>
      <c r="CM39" s="48">
        <v>0.62167233228683472</v>
      </c>
      <c r="CN39" s="46">
        <v>859888</v>
      </c>
      <c r="CO39" s="46">
        <v>32415</v>
      </c>
      <c r="CP39" s="46">
        <v>25996</v>
      </c>
      <c r="CQ39" s="46">
        <v>6419</v>
      </c>
      <c r="CR39" s="48">
        <v>0.75210696458816528</v>
      </c>
      <c r="CS39" s="46">
        <v>869542</v>
      </c>
      <c r="CT39" s="46">
        <v>34615</v>
      </c>
      <c r="CU39" s="46">
        <v>24961</v>
      </c>
      <c r="CV39" s="46">
        <v>9654</v>
      </c>
      <c r="CW39" s="48">
        <v>1.1227043867111206</v>
      </c>
      <c r="CX39" s="46">
        <v>875839</v>
      </c>
      <c r="CY39" s="46">
        <v>32578</v>
      </c>
      <c r="CZ39" s="46">
        <v>26281</v>
      </c>
      <c r="DA39" s="46">
        <v>6297</v>
      </c>
      <c r="DB39" s="48">
        <v>0.72417432069778442</v>
      </c>
      <c r="DC39" s="46">
        <v>881298</v>
      </c>
      <c r="DD39" s="46">
        <v>32089</v>
      </c>
      <c r="DE39" s="46">
        <v>26630</v>
      </c>
      <c r="DF39" s="46">
        <v>5459</v>
      </c>
      <c r="DG39" s="48">
        <v>0.62328809499740601</v>
      </c>
      <c r="DH39" s="46">
        <v>887661</v>
      </c>
      <c r="DI39" s="46">
        <v>33614</v>
      </c>
      <c r="DJ39" s="46">
        <v>27251</v>
      </c>
      <c r="DK39" s="46">
        <v>6363</v>
      </c>
      <c r="DL39" s="48">
        <v>0.72200322151184082</v>
      </c>
      <c r="DM39" s="46">
        <v>884367</v>
      </c>
      <c r="DN39" s="46">
        <v>28053</v>
      </c>
      <c r="DO39" s="46">
        <v>31347</v>
      </c>
      <c r="DP39" s="46">
        <v>-3294</v>
      </c>
      <c r="DQ39" s="48">
        <v>-0.37108761072158813</v>
      </c>
      <c r="DR39" s="46">
        <v>887911</v>
      </c>
      <c r="DS39" s="46">
        <v>33364</v>
      </c>
      <c r="DT39" s="46">
        <v>29820</v>
      </c>
      <c r="DU39" s="46">
        <v>3544</v>
      </c>
      <c r="DV39" s="48">
        <v>0.40073859691619873</v>
      </c>
      <c r="DW39" s="46">
        <v>895342</v>
      </c>
      <c r="DX39" s="46">
        <v>37449</v>
      </c>
      <c r="DY39" s="46">
        <v>30018</v>
      </c>
      <c r="DZ39" s="46">
        <v>7431</v>
      </c>
      <c r="EA39" s="48">
        <v>0.83690822124481201</v>
      </c>
      <c r="EB39" s="46">
        <v>899369</v>
      </c>
      <c r="EC39" s="46">
        <v>34784</v>
      </c>
      <c r="ED39" s="46">
        <v>30757</v>
      </c>
      <c r="EE39" s="46">
        <v>4027</v>
      </c>
      <c r="EF39" s="48">
        <v>0.44977226853370667</v>
      </c>
      <c r="EG39" s="46">
        <v>904924</v>
      </c>
      <c r="EH39" s="46">
        <v>33074</v>
      </c>
      <c r="EI39" s="46">
        <v>27519</v>
      </c>
      <c r="EJ39" s="46">
        <v>5555</v>
      </c>
      <c r="EK39" s="48">
        <v>0.61765527725219727</v>
      </c>
      <c r="EL39" s="46">
        <v>909463</v>
      </c>
      <c r="EM39" s="46">
        <v>35045</v>
      </c>
      <c r="EN39" s="46">
        <v>30506</v>
      </c>
      <c r="EO39" s="46">
        <v>4539</v>
      </c>
      <c r="EP39" s="48">
        <v>0.50158905982971191</v>
      </c>
      <c r="EQ39" s="46">
        <v>913834</v>
      </c>
      <c r="ER39" s="46">
        <v>33941</v>
      </c>
      <c r="ES39" s="46">
        <v>29570</v>
      </c>
      <c r="ET39" s="46">
        <v>4371</v>
      </c>
      <c r="EU39" s="48">
        <v>0.48061329126358032</v>
      </c>
      <c r="EV39" s="46">
        <v>917884</v>
      </c>
      <c r="EW39" s="46">
        <v>34902</v>
      </c>
      <c r="EX39" s="46">
        <v>30852</v>
      </c>
      <c r="EY39" s="46">
        <v>4050</v>
      </c>
      <c r="EZ39" s="48">
        <v>0.44318771362304688</v>
      </c>
      <c r="FA39" s="46">
        <v>923461</v>
      </c>
      <c r="FB39" s="46">
        <v>36659</v>
      </c>
      <c r="FC39" s="46">
        <v>31082</v>
      </c>
      <c r="FD39" s="46">
        <v>5577</v>
      </c>
      <c r="FE39" s="48">
        <v>0.6075931191444397</v>
      </c>
      <c r="FF39" s="46">
        <v>930446</v>
      </c>
      <c r="FG39" s="46">
        <v>36101</v>
      </c>
      <c r="FH39" s="46">
        <v>29116</v>
      </c>
      <c r="FI39" s="46">
        <v>6985</v>
      </c>
      <c r="FJ39" s="48">
        <v>0.75639361143112183</v>
      </c>
      <c r="FK39" s="46">
        <v>935477</v>
      </c>
      <c r="FL39" s="46">
        <v>33947</v>
      </c>
      <c r="FM39" s="46">
        <v>28916</v>
      </c>
      <c r="FN39" s="46">
        <v>5031</v>
      </c>
      <c r="FO39" s="48">
        <v>0.54070842266082764</v>
      </c>
      <c r="FP39" s="46">
        <v>939337</v>
      </c>
      <c r="FQ39" s="46">
        <v>32609</v>
      </c>
      <c r="FR39" s="46">
        <v>28749</v>
      </c>
      <c r="FS39" s="46">
        <v>3860</v>
      </c>
      <c r="FT39" s="48">
        <v>0.41262373328208923</v>
      </c>
      <c r="FU39" s="46">
        <v>930974</v>
      </c>
      <c r="FV39" s="46">
        <v>26920</v>
      </c>
      <c r="FW39" s="46">
        <v>35283</v>
      </c>
      <c r="FX39" s="46">
        <v>-8363</v>
      </c>
      <c r="FY39" s="48">
        <v>-0.89030879735946655</v>
      </c>
      <c r="FZ39" s="46">
        <v>930003</v>
      </c>
      <c r="GA39" s="46">
        <v>32792</v>
      </c>
      <c r="GB39" s="46">
        <v>33763</v>
      </c>
      <c r="GC39" s="46">
        <v>-971</v>
      </c>
      <c r="GD39" s="48">
        <v>-0.10429936647415161</v>
      </c>
      <c r="GE39" s="46">
        <v>937739</v>
      </c>
      <c r="GF39" s="46">
        <v>37535</v>
      </c>
      <c r="GG39" s="46">
        <v>29799</v>
      </c>
      <c r="GH39" s="46">
        <v>7736</v>
      </c>
      <c r="GI39" s="48">
        <v>0.83182525634765625</v>
      </c>
      <c r="GJ39" s="46">
        <v>942695</v>
      </c>
      <c r="GK39" s="46">
        <v>37042</v>
      </c>
      <c r="GL39" s="46">
        <v>32086</v>
      </c>
      <c r="GM39" s="46">
        <v>4956</v>
      </c>
      <c r="GN39" s="48">
        <v>0.52850526571273804</v>
      </c>
      <c r="GO39" s="46">
        <v>948354</v>
      </c>
      <c r="GP39" s="46">
        <v>32564</v>
      </c>
      <c r="GQ39" s="46">
        <v>26905</v>
      </c>
      <c r="GR39" s="46">
        <v>5659</v>
      </c>
      <c r="GS39" s="48">
        <v>0.60030019283294678</v>
      </c>
      <c r="GT39" s="46">
        <v>949892</v>
      </c>
      <c r="GU39" s="46">
        <v>34016</v>
      </c>
      <c r="GV39" s="46">
        <v>32478</v>
      </c>
      <c r="GW39" s="46">
        <v>1538</v>
      </c>
      <c r="GX39" s="48">
        <v>0.1621757298707962</v>
      </c>
      <c r="GY39" s="46">
        <v>952554</v>
      </c>
      <c r="GZ39" s="46">
        <v>33972</v>
      </c>
      <c r="HA39" s="46">
        <v>31310</v>
      </c>
      <c r="HB39" s="46">
        <v>2662</v>
      </c>
      <c r="HC39" s="48">
        <v>0.28024238348007202</v>
      </c>
      <c r="HD39" s="46">
        <v>956997</v>
      </c>
      <c r="HE39" s="46">
        <v>35660</v>
      </c>
      <c r="HF39" s="46">
        <v>31217</v>
      </c>
      <c r="HG39" s="46">
        <v>4443</v>
      </c>
      <c r="HH39" s="48">
        <v>0.46643024682998657</v>
      </c>
      <c r="HI39" s="46">
        <v>960928</v>
      </c>
      <c r="HJ39" s="46">
        <v>37734</v>
      </c>
      <c r="HK39" s="46">
        <v>33803</v>
      </c>
      <c r="HL39" s="46">
        <v>3931</v>
      </c>
      <c r="HM39" s="48">
        <v>0.41076409816741943</v>
      </c>
      <c r="HN39" s="46">
        <v>964761</v>
      </c>
      <c r="HO39" s="46">
        <v>34719</v>
      </c>
      <c r="HP39" s="46">
        <v>30886</v>
      </c>
      <c r="HQ39" s="46">
        <v>3833</v>
      </c>
      <c r="HR39" s="48">
        <v>0.39888525009155273</v>
      </c>
      <c r="HS39" s="46">
        <v>969974</v>
      </c>
      <c r="HT39" s="46">
        <v>36513</v>
      </c>
      <c r="HU39" s="46">
        <v>31300</v>
      </c>
      <c r="HV39" s="46">
        <v>5213</v>
      </c>
      <c r="HW39" s="48">
        <v>0.5403410792350769</v>
      </c>
      <c r="HX39" s="46">
        <v>974007</v>
      </c>
      <c r="HY39" s="46">
        <v>33765</v>
      </c>
      <c r="HZ39" s="46">
        <v>29732</v>
      </c>
      <c r="IA39" s="46">
        <v>4033</v>
      </c>
      <c r="IB39" s="48">
        <v>0.4157843291759491</v>
      </c>
      <c r="IC39" s="46">
        <v>967782</v>
      </c>
      <c r="ID39" s="46">
        <v>27877</v>
      </c>
      <c r="IE39" s="46">
        <v>34102</v>
      </c>
      <c r="IF39" s="46">
        <v>-6225</v>
      </c>
      <c r="IG39" s="48">
        <v>-0.63911247253417969</v>
      </c>
      <c r="IH39" s="46">
        <v>970534</v>
      </c>
      <c r="II39" s="46">
        <v>36622</v>
      </c>
      <c r="IJ39" s="46">
        <v>33870</v>
      </c>
      <c r="IK39" s="46">
        <v>2752</v>
      </c>
      <c r="IL39" s="48">
        <v>0.2843615710735321</v>
      </c>
      <c r="IM39" s="46">
        <v>977139</v>
      </c>
      <c r="IN39" s="46">
        <v>39379</v>
      </c>
      <c r="IO39" s="46">
        <v>32774</v>
      </c>
      <c r="IP39" s="46">
        <v>6605</v>
      </c>
      <c r="IQ39" s="48">
        <v>0.68055319786071777</v>
      </c>
      <c r="IR39" s="46">
        <v>984308</v>
      </c>
      <c r="IS39" s="46">
        <v>40497</v>
      </c>
      <c r="IT39" s="46">
        <v>33328</v>
      </c>
      <c r="IU39" s="46">
        <v>7169</v>
      </c>
      <c r="IV39" s="48">
        <v>0.73367249965667725</v>
      </c>
      <c r="IW39" s="46">
        <v>989642</v>
      </c>
      <c r="IX39" s="46">
        <v>38853</v>
      </c>
      <c r="IY39" s="46">
        <v>33519</v>
      </c>
      <c r="IZ39" s="46">
        <v>5334</v>
      </c>
      <c r="JA39" s="48">
        <v>0.54190355539321899</v>
      </c>
      <c r="JB39" s="46">
        <v>992388</v>
      </c>
      <c r="JC39" s="46">
        <v>37653</v>
      </c>
      <c r="JD39" s="46">
        <v>34907</v>
      </c>
      <c r="JE39" s="46">
        <v>2746</v>
      </c>
      <c r="JF39" s="48">
        <v>0.27747407555580139</v>
      </c>
      <c r="JG39" s="46">
        <v>995629</v>
      </c>
      <c r="JH39" s="46">
        <v>36059</v>
      </c>
      <c r="JI39" s="46">
        <v>32818</v>
      </c>
      <c r="JJ39" s="46">
        <v>3241</v>
      </c>
      <c r="JK39" s="48">
        <v>0.32658597826957703</v>
      </c>
      <c r="JL39" s="46">
        <v>998524</v>
      </c>
      <c r="JM39" s="46">
        <v>38636</v>
      </c>
      <c r="JN39" s="46">
        <v>35741</v>
      </c>
      <c r="JO39" s="46">
        <v>2895</v>
      </c>
      <c r="JP39" s="48">
        <v>0.29077094793319702</v>
      </c>
      <c r="JQ39" s="46">
        <v>1002740</v>
      </c>
      <c r="JR39" s="46">
        <v>40343</v>
      </c>
      <c r="JS39" s="46">
        <v>36127</v>
      </c>
      <c r="JT39" s="46">
        <v>4216</v>
      </c>
      <c r="JU39" s="48">
        <v>0.42222321033477783</v>
      </c>
      <c r="JV39" s="46">
        <v>1009068</v>
      </c>
      <c r="JW39" s="46">
        <v>40126</v>
      </c>
      <c r="JX39" s="46">
        <v>33798</v>
      </c>
      <c r="JY39" s="46">
        <v>6328</v>
      </c>
      <c r="JZ39" s="48">
        <v>0.63107085227966309</v>
      </c>
      <c r="KA39" s="46">
        <v>1012823</v>
      </c>
      <c r="KB39" s="46">
        <v>41064</v>
      </c>
      <c r="KC39" s="46">
        <v>37309</v>
      </c>
      <c r="KD39" s="46">
        <v>3755</v>
      </c>
      <c r="KE39" s="48">
        <v>0.37212556600570679</v>
      </c>
      <c r="KF39" s="46">
        <v>1016158</v>
      </c>
      <c r="KG39" s="46">
        <v>35558</v>
      </c>
      <c r="KH39" s="46">
        <v>32223</v>
      </c>
      <c r="KI39" s="46">
        <v>3335</v>
      </c>
      <c r="KJ39" s="48">
        <v>0.32927766442298889</v>
      </c>
      <c r="KK39" s="46">
        <v>1010457</v>
      </c>
      <c r="KL39" s="46">
        <v>33629</v>
      </c>
      <c r="KM39" s="46">
        <v>39330</v>
      </c>
      <c r="KN39" s="46">
        <v>-5701</v>
      </c>
      <c r="KO39" s="48">
        <v>-0.56103479862213135</v>
      </c>
      <c r="KP39" s="46">
        <v>1018103</v>
      </c>
      <c r="KQ39" s="46">
        <v>44163</v>
      </c>
      <c r="KR39" s="46">
        <v>36517</v>
      </c>
      <c r="KS39" s="46">
        <v>7646</v>
      </c>
      <c r="KT39" s="48">
        <v>0.75668734312057495</v>
      </c>
      <c r="KU39" s="46">
        <v>1025380</v>
      </c>
      <c r="KV39" s="46">
        <v>44677</v>
      </c>
      <c r="KW39" s="46">
        <v>37400</v>
      </c>
      <c r="KX39" s="46">
        <v>7277</v>
      </c>
      <c r="KY39" s="48">
        <v>0.71476066112518311</v>
      </c>
      <c r="KZ39" s="46">
        <v>1028649</v>
      </c>
      <c r="LA39" s="46">
        <v>39326</v>
      </c>
      <c r="LB39" s="46">
        <v>36057</v>
      </c>
      <c r="LC39" s="46">
        <v>3269</v>
      </c>
      <c r="LD39" s="48">
        <v>0.31880864500999451</v>
      </c>
      <c r="LE39" s="46">
        <v>1033372</v>
      </c>
      <c r="LF39" s="46">
        <v>40055</v>
      </c>
      <c r="LG39" s="46">
        <v>35332</v>
      </c>
      <c r="LH39" s="46">
        <v>4723</v>
      </c>
      <c r="LI39" s="48">
        <v>0.4591459333896637</v>
      </c>
      <c r="LJ39" s="46">
        <v>1036413</v>
      </c>
      <c r="LK39" s="46">
        <v>40690</v>
      </c>
      <c r="LL39" s="46">
        <v>37649</v>
      </c>
      <c r="LM39" s="46">
        <v>3041</v>
      </c>
      <c r="LN39" s="48">
        <v>0.2942793071269989</v>
      </c>
      <c r="LO39" s="46">
        <v>1040295</v>
      </c>
      <c r="LP39" s="46">
        <v>39404</v>
      </c>
      <c r="LQ39" s="46">
        <v>35522</v>
      </c>
      <c r="LR39" s="46">
        <v>3882</v>
      </c>
      <c r="LS39" s="48">
        <v>0.37456110119819641</v>
      </c>
      <c r="LT39" s="46">
        <v>1041901</v>
      </c>
      <c r="LU39" s="46">
        <v>39980</v>
      </c>
      <c r="LV39" s="46">
        <v>38374</v>
      </c>
      <c r="LW39" s="46">
        <v>1606</v>
      </c>
      <c r="LX39" s="48">
        <v>0.15437929332256317</v>
      </c>
      <c r="LY39" s="46">
        <v>1045086</v>
      </c>
      <c r="LZ39" s="46">
        <v>40925</v>
      </c>
      <c r="MA39" s="46">
        <v>37740</v>
      </c>
      <c r="MB39" s="46">
        <v>3185</v>
      </c>
      <c r="MC39" s="48">
        <v>0.30569124221801758</v>
      </c>
      <c r="MD39" s="46">
        <v>1048900</v>
      </c>
      <c r="ME39" s="46">
        <v>42466</v>
      </c>
      <c r="MF39" s="46">
        <v>38652</v>
      </c>
      <c r="MG39" s="46">
        <v>3814</v>
      </c>
      <c r="MH39" s="48">
        <v>0.36494603753089905</v>
      </c>
      <c r="MI39" s="46">
        <v>1064367</v>
      </c>
      <c r="MJ39" s="46">
        <v>53430</v>
      </c>
      <c r="MK39" s="46">
        <v>37963</v>
      </c>
      <c r="ML39" s="46">
        <v>15467</v>
      </c>
      <c r="MM39" s="48">
        <v>1.4745924472808838</v>
      </c>
      <c r="MN39" s="46">
        <f t="shared" si="2"/>
        <v>425116</v>
      </c>
      <c r="MO39" s="46">
        <f t="shared" si="2"/>
        <v>371206</v>
      </c>
      <c r="MP39" s="46">
        <f t="shared" si="2"/>
        <v>53910</v>
      </c>
      <c r="MQ39" s="48">
        <f t="shared" si="3"/>
        <v>5.3352097120411859</v>
      </c>
      <c r="MR39" s="46">
        <f t="shared" si="4"/>
        <v>494303</v>
      </c>
      <c r="MS39" s="46">
        <f t="shared" si="4"/>
        <v>442759</v>
      </c>
      <c r="MT39" s="46">
        <f t="shared" si="4"/>
        <v>51544</v>
      </c>
      <c r="MU39" s="48">
        <f t="shared" si="5"/>
        <v>5.0891419329932273</v>
      </c>
    </row>
    <row r="40" spans="1:359" ht="30.75" customHeight="1" x14ac:dyDescent="0.2">
      <c r="A40" s="140"/>
      <c r="B40" s="51" t="s">
        <v>136</v>
      </c>
      <c r="C40" s="46" t="s">
        <v>252</v>
      </c>
      <c r="D40" s="46">
        <v>15879</v>
      </c>
      <c r="E40" s="46">
        <v>9783</v>
      </c>
      <c r="F40" s="46">
        <v>6096</v>
      </c>
      <c r="G40" s="46" t="s">
        <v>252</v>
      </c>
      <c r="H40" s="46">
        <v>16094</v>
      </c>
      <c r="I40" s="46">
        <v>11408</v>
      </c>
      <c r="J40" s="46">
        <v>4686</v>
      </c>
      <c r="K40" s="48" t="s">
        <v>252</v>
      </c>
      <c r="L40" s="46" t="s">
        <v>252</v>
      </c>
      <c r="M40" s="46">
        <v>14443</v>
      </c>
      <c r="N40" s="46">
        <v>15553</v>
      </c>
      <c r="O40" s="46">
        <v>-1110</v>
      </c>
      <c r="P40" s="48" t="s">
        <v>252</v>
      </c>
      <c r="Q40" s="46" t="s">
        <v>252</v>
      </c>
      <c r="R40" s="46">
        <v>9845</v>
      </c>
      <c r="S40" s="46">
        <v>12325</v>
      </c>
      <c r="T40" s="46">
        <v>-2480</v>
      </c>
      <c r="U40" s="48" t="s">
        <v>252</v>
      </c>
      <c r="V40" s="46" t="s">
        <v>252</v>
      </c>
      <c r="W40" s="46">
        <v>13078</v>
      </c>
      <c r="X40" s="46">
        <v>10052</v>
      </c>
      <c r="Y40" s="46">
        <v>3026</v>
      </c>
      <c r="Z40" s="48" t="s">
        <v>252</v>
      </c>
      <c r="AA40" s="46">
        <v>320</v>
      </c>
      <c r="AB40" s="46">
        <v>14287</v>
      </c>
      <c r="AC40" s="46">
        <v>9380</v>
      </c>
      <c r="AD40" s="46">
        <v>4907</v>
      </c>
      <c r="AE40" s="48" t="s">
        <v>252</v>
      </c>
      <c r="AF40" s="46">
        <v>1171</v>
      </c>
      <c r="AG40" s="46">
        <v>12624</v>
      </c>
      <c r="AH40" s="46">
        <v>11773</v>
      </c>
      <c r="AI40" s="47">
        <v>851</v>
      </c>
      <c r="AJ40" s="48" t="s">
        <v>252</v>
      </c>
      <c r="AK40" s="46" t="s">
        <v>252</v>
      </c>
      <c r="AL40" s="46">
        <v>11015</v>
      </c>
      <c r="AM40" s="46">
        <v>13200</v>
      </c>
      <c r="AN40" s="46">
        <v>-2185</v>
      </c>
      <c r="AO40" s="48" t="s">
        <v>252</v>
      </c>
      <c r="AP40" s="46" t="s">
        <v>252</v>
      </c>
      <c r="AQ40" s="46">
        <v>12253</v>
      </c>
      <c r="AR40" s="46">
        <v>13097</v>
      </c>
      <c r="AS40" s="47">
        <v>-844</v>
      </c>
      <c r="AT40" s="48" t="s">
        <v>252</v>
      </c>
      <c r="AU40" s="46" t="s">
        <v>252</v>
      </c>
      <c r="AV40" s="46">
        <v>12910</v>
      </c>
      <c r="AW40" s="46">
        <v>13494</v>
      </c>
      <c r="AX40" s="47">
        <v>-584</v>
      </c>
      <c r="AY40" s="48" t="s">
        <v>252</v>
      </c>
      <c r="AZ40" s="46" t="s">
        <v>252</v>
      </c>
      <c r="BA40" s="46">
        <v>11419</v>
      </c>
      <c r="BB40" s="46">
        <v>14057</v>
      </c>
      <c r="BC40" s="46">
        <v>-2638</v>
      </c>
      <c r="BD40" s="48" t="s">
        <v>252</v>
      </c>
      <c r="BE40" s="46" t="s">
        <v>252</v>
      </c>
      <c r="BF40" s="46">
        <v>9186</v>
      </c>
      <c r="BG40" s="46">
        <v>13247</v>
      </c>
      <c r="BH40" s="46">
        <v>-4061</v>
      </c>
      <c r="BI40" s="48" t="s">
        <v>252</v>
      </c>
      <c r="BJ40" s="46" t="s">
        <v>252</v>
      </c>
      <c r="BK40" s="46">
        <v>14979</v>
      </c>
      <c r="BL40" s="46">
        <v>9046</v>
      </c>
      <c r="BM40" s="46">
        <v>5933</v>
      </c>
      <c r="BN40" s="48" t="s">
        <v>252</v>
      </c>
      <c r="BO40" s="46">
        <v>726</v>
      </c>
      <c r="BP40" s="46">
        <v>13823</v>
      </c>
      <c r="BQ40" s="46">
        <v>9889</v>
      </c>
      <c r="BR40" s="46">
        <v>3934</v>
      </c>
      <c r="BS40" s="48" t="s">
        <v>252</v>
      </c>
      <c r="BT40" s="46">
        <v>533</v>
      </c>
      <c r="BU40" s="46">
        <v>12314</v>
      </c>
      <c r="BV40" s="46">
        <v>12507</v>
      </c>
      <c r="BW40" s="47">
        <v>-193</v>
      </c>
      <c r="BX40" s="48" t="s">
        <v>252</v>
      </c>
      <c r="BY40" s="46" t="s">
        <v>252</v>
      </c>
      <c r="BZ40" s="46">
        <v>10924</v>
      </c>
      <c r="CA40" s="46">
        <v>11778</v>
      </c>
      <c r="CB40" s="47">
        <v>-854</v>
      </c>
      <c r="CC40" s="48" t="s">
        <v>252</v>
      </c>
      <c r="CD40" s="46">
        <v>3056</v>
      </c>
      <c r="CE40" s="46">
        <v>13158</v>
      </c>
      <c r="CF40" s="46">
        <v>9781</v>
      </c>
      <c r="CG40" s="46">
        <v>3377</v>
      </c>
      <c r="CH40" s="48" t="s">
        <v>252</v>
      </c>
      <c r="CI40" s="46">
        <v>6527</v>
      </c>
      <c r="CJ40" s="46">
        <v>13500</v>
      </c>
      <c r="CK40" s="46">
        <v>10029</v>
      </c>
      <c r="CL40" s="46">
        <v>3471</v>
      </c>
      <c r="CM40" s="48" t="s">
        <v>252</v>
      </c>
      <c r="CN40" s="46">
        <v>7913</v>
      </c>
      <c r="CO40" s="46">
        <v>12159</v>
      </c>
      <c r="CP40" s="46">
        <v>10773</v>
      </c>
      <c r="CQ40" s="46">
        <v>1386</v>
      </c>
      <c r="CR40" s="48" t="s">
        <v>252</v>
      </c>
      <c r="CS40" s="46">
        <v>7336</v>
      </c>
      <c r="CT40" s="46">
        <v>11068</v>
      </c>
      <c r="CU40" s="46">
        <v>11645</v>
      </c>
      <c r="CV40" s="47">
        <v>-577</v>
      </c>
      <c r="CW40" s="48" t="s">
        <v>252</v>
      </c>
      <c r="CX40" s="46">
        <v>7664</v>
      </c>
      <c r="CY40" s="46">
        <v>12119</v>
      </c>
      <c r="CZ40" s="46">
        <v>11791</v>
      </c>
      <c r="DA40" s="47">
        <v>328</v>
      </c>
      <c r="DB40" s="48" t="s">
        <v>252</v>
      </c>
      <c r="DC40" s="46">
        <v>7492</v>
      </c>
      <c r="DD40" s="46">
        <v>11451</v>
      </c>
      <c r="DE40" s="46">
        <v>11623</v>
      </c>
      <c r="DF40" s="47">
        <v>-172</v>
      </c>
      <c r="DG40" s="48" t="s">
        <v>252</v>
      </c>
      <c r="DH40" s="46">
        <v>5551</v>
      </c>
      <c r="DI40" s="46">
        <v>9509</v>
      </c>
      <c r="DJ40" s="46">
        <v>11450</v>
      </c>
      <c r="DK40" s="46">
        <v>-1941</v>
      </c>
      <c r="DL40" s="48" t="s">
        <v>252</v>
      </c>
      <c r="DM40" s="46">
        <v>2532</v>
      </c>
      <c r="DN40" s="46">
        <v>8384</v>
      </c>
      <c r="DO40" s="46">
        <v>11403</v>
      </c>
      <c r="DP40" s="46">
        <v>-3019</v>
      </c>
      <c r="DQ40" s="48" t="s">
        <v>252</v>
      </c>
      <c r="DR40" s="46">
        <v>6798</v>
      </c>
      <c r="DS40" s="46">
        <v>13145</v>
      </c>
      <c r="DT40" s="46">
        <v>8879</v>
      </c>
      <c r="DU40" s="46">
        <v>4266</v>
      </c>
      <c r="DV40" s="48" t="s">
        <v>252</v>
      </c>
      <c r="DW40" s="46">
        <v>7799</v>
      </c>
      <c r="DX40" s="46">
        <v>11768</v>
      </c>
      <c r="DY40" s="46">
        <v>10767</v>
      </c>
      <c r="DZ40" s="46">
        <v>1001</v>
      </c>
      <c r="EA40" s="48" t="s">
        <v>252</v>
      </c>
      <c r="EB40" s="46">
        <v>4747</v>
      </c>
      <c r="EC40" s="46">
        <v>10278</v>
      </c>
      <c r="ED40" s="46">
        <v>13330</v>
      </c>
      <c r="EE40" s="46">
        <v>-3052</v>
      </c>
      <c r="EF40" s="48" t="s">
        <v>252</v>
      </c>
      <c r="EG40" s="46">
        <v>2980</v>
      </c>
      <c r="EH40" s="46">
        <v>9508</v>
      </c>
      <c r="EI40" s="46">
        <v>11275</v>
      </c>
      <c r="EJ40" s="46">
        <v>-1767</v>
      </c>
      <c r="EK40" s="48" t="s">
        <v>252</v>
      </c>
      <c r="EL40" s="46">
        <v>5034</v>
      </c>
      <c r="EM40" s="46">
        <v>12579</v>
      </c>
      <c r="EN40" s="46">
        <v>10525</v>
      </c>
      <c r="EO40" s="46">
        <v>2054</v>
      </c>
      <c r="EP40" s="48" t="s">
        <v>252</v>
      </c>
      <c r="EQ40" s="46">
        <v>8140</v>
      </c>
      <c r="ER40" s="46">
        <v>12843</v>
      </c>
      <c r="ES40" s="46">
        <v>9737</v>
      </c>
      <c r="ET40" s="46">
        <v>3106</v>
      </c>
      <c r="EU40" s="48" t="s">
        <v>252</v>
      </c>
      <c r="EV40" s="46">
        <v>8060</v>
      </c>
      <c r="EW40" s="46">
        <v>10631</v>
      </c>
      <c r="EX40" s="46">
        <v>10711</v>
      </c>
      <c r="EY40" s="47">
        <v>-80</v>
      </c>
      <c r="EZ40" s="48" t="s">
        <v>252</v>
      </c>
      <c r="FA40" s="46">
        <v>7330</v>
      </c>
      <c r="FB40" s="46">
        <v>10790</v>
      </c>
      <c r="FC40" s="46">
        <v>11520</v>
      </c>
      <c r="FD40" s="47">
        <v>-730</v>
      </c>
      <c r="FE40" s="48" t="s">
        <v>252</v>
      </c>
      <c r="FF40" s="46">
        <v>7268</v>
      </c>
      <c r="FG40" s="46">
        <v>10394</v>
      </c>
      <c r="FH40" s="46">
        <v>10456</v>
      </c>
      <c r="FI40" s="47">
        <v>-62</v>
      </c>
      <c r="FJ40" s="48" t="s">
        <v>252</v>
      </c>
      <c r="FK40" s="46">
        <v>6750</v>
      </c>
      <c r="FL40" s="46">
        <v>9537</v>
      </c>
      <c r="FM40" s="46">
        <v>10055</v>
      </c>
      <c r="FN40" s="47">
        <v>-518</v>
      </c>
      <c r="FO40" s="48" t="s">
        <v>252</v>
      </c>
      <c r="FP40" s="46">
        <v>4110</v>
      </c>
      <c r="FQ40" s="46">
        <v>8199</v>
      </c>
      <c r="FR40" s="46">
        <v>10839</v>
      </c>
      <c r="FS40" s="46">
        <v>-2640</v>
      </c>
      <c r="FT40" s="48" t="s">
        <v>252</v>
      </c>
      <c r="FU40" s="46">
        <v>1072</v>
      </c>
      <c r="FV40" s="37">
        <v>6837</v>
      </c>
      <c r="FW40" s="46">
        <v>9875</v>
      </c>
      <c r="FX40" s="46">
        <v>-3038</v>
      </c>
      <c r="FY40" s="48" t="s">
        <v>252</v>
      </c>
      <c r="FZ40" s="46">
        <v>5242</v>
      </c>
      <c r="GA40" s="46">
        <v>13993</v>
      </c>
      <c r="GB40" s="46">
        <v>9823</v>
      </c>
      <c r="GC40" s="46">
        <v>4170</v>
      </c>
      <c r="GD40" s="48" t="s">
        <v>252</v>
      </c>
      <c r="GE40" s="46">
        <v>6762</v>
      </c>
      <c r="GF40" s="46">
        <v>11228</v>
      </c>
      <c r="GG40" s="46">
        <v>9708</v>
      </c>
      <c r="GH40" s="46">
        <v>1520</v>
      </c>
      <c r="GI40" s="48" t="s">
        <v>252</v>
      </c>
      <c r="GJ40" s="46">
        <v>3757</v>
      </c>
      <c r="GK40" s="46">
        <v>11821</v>
      </c>
      <c r="GL40" s="46">
        <v>14826</v>
      </c>
      <c r="GM40" s="46">
        <v>-3005</v>
      </c>
      <c r="GN40" s="48" t="s">
        <v>252</v>
      </c>
      <c r="GO40" s="46">
        <v>2540</v>
      </c>
      <c r="GP40" s="46">
        <v>10273</v>
      </c>
      <c r="GQ40" s="46">
        <v>11490</v>
      </c>
      <c r="GR40" s="46">
        <v>-1217</v>
      </c>
      <c r="GS40" s="48" t="s">
        <v>252</v>
      </c>
      <c r="GT40" s="46">
        <v>4470</v>
      </c>
      <c r="GU40" s="46">
        <v>12721</v>
      </c>
      <c r="GV40" s="46">
        <v>10791</v>
      </c>
      <c r="GW40" s="46">
        <v>1930</v>
      </c>
      <c r="GX40" s="48" t="s">
        <v>252</v>
      </c>
      <c r="GY40" s="46">
        <v>6759</v>
      </c>
      <c r="GZ40" s="46">
        <v>11368</v>
      </c>
      <c r="HA40" s="46">
        <v>9079</v>
      </c>
      <c r="HB40" s="46">
        <v>2289</v>
      </c>
      <c r="HC40" s="48" t="s">
        <v>252</v>
      </c>
      <c r="HD40" s="46">
        <v>6904</v>
      </c>
      <c r="HE40" s="46">
        <v>9306</v>
      </c>
      <c r="HF40" s="46">
        <v>9161</v>
      </c>
      <c r="HG40" s="47">
        <v>145</v>
      </c>
      <c r="HH40" s="48" t="s">
        <v>252</v>
      </c>
      <c r="HI40" s="46">
        <v>5385</v>
      </c>
      <c r="HJ40" s="46">
        <v>9098</v>
      </c>
      <c r="HK40" s="46">
        <v>10617</v>
      </c>
      <c r="HL40" s="46">
        <v>-1519</v>
      </c>
      <c r="HM40" s="48" t="s">
        <v>252</v>
      </c>
      <c r="HN40" s="46">
        <v>5738</v>
      </c>
      <c r="HO40" s="46">
        <v>8974</v>
      </c>
      <c r="HP40" s="46">
        <v>8621</v>
      </c>
      <c r="HQ40" s="47">
        <v>353</v>
      </c>
      <c r="HR40" s="48" t="s">
        <v>252</v>
      </c>
      <c r="HS40" s="46">
        <v>4903</v>
      </c>
      <c r="HT40" s="46">
        <v>8246</v>
      </c>
      <c r="HU40" s="46">
        <v>9081</v>
      </c>
      <c r="HV40" s="47">
        <v>-835</v>
      </c>
      <c r="HW40" s="48" t="s">
        <v>252</v>
      </c>
      <c r="HX40" s="46">
        <v>3368</v>
      </c>
      <c r="HY40" s="46">
        <v>7923</v>
      </c>
      <c r="HZ40" s="46">
        <v>9458</v>
      </c>
      <c r="IA40" s="46">
        <v>-1535</v>
      </c>
      <c r="IB40" s="48" t="s">
        <v>252</v>
      </c>
      <c r="IC40" s="46">
        <v>282</v>
      </c>
      <c r="ID40" s="46">
        <v>5949</v>
      </c>
      <c r="IE40" s="46">
        <v>9035</v>
      </c>
      <c r="IF40" s="46">
        <v>-3086</v>
      </c>
      <c r="IG40" s="48" t="s">
        <v>252</v>
      </c>
      <c r="IH40" s="46">
        <v>388</v>
      </c>
      <c r="II40" s="46">
        <v>154</v>
      </c>
      <c r="IJ40" s="46">
        <v>48</v>
      </c>
      <c r="IK40" s="46">
        <v>106</v>
      </c>
      <c r="IL40" s="48" t="s">
        <v>252</v>
      </c>
      <c r="IM40" s="46">
        <v>485</v>
      </c>
      <c r="IN40" s="46">
        <v>198</v>
      </c>
      <c r="IO40" s="46">
        <v>101</v>
      </c>
      <c r="IP40" s="46">
        <v>97</v>
      </c>
      <c r="IQ40" s="48" t="s">
        <v>252</v>
      </c>
      <c r="IR40" s="46">
        <v>695</v>
      </c>
      <c r="IS40" s="46">
        <v>276</v>
      </c>
      <c r="IT40" s="46">
        <v>66</v>
      </c>
      <c r="IU40" s="46">
        <v>210</v>
      </c>
      <c r="IV40" s="48" t="s">
        <v>252</v>
      </c>
      <c r="IW40" s="46">
        <v>5709</v>
      </c>
      <c r="IX40" s="46">
        <v>5285</v>
      </c>
      <c r="IY40" s="46">
        <v>271</v>
      </c>
      <c r="IZ40" s="46">
        <v>5014</v>
      </c>
      <c r="JA40" s="48" t="s">
        <v>252</v>
      </c>
      <c r="JB40" s="46">
        <v>12008</v>
      </c>
      <c r="JC40" s="46">
        <v>7185</v>
      </c>
      <c r="JD40" s="46">
        <v>886</v>
      </c>
      <c r="JE40" s="46">
        <v>6299</v>
      </c>
      <c r="JF40" s="48" t="s">
        <v>252</v>
      </c>
      <c r="JG40" s="46">
        <v>17615</v>
      </c>
      <c r="JH40" s="46">
        <v>7751</v>
      </c>
      <c r="JI40" s="46">
        <v>2144</v>
      </c>
      <c r="JJ40" s="46">
        <v>5607</v>
      </c>
      <c r="JK40" s="48" t="s">
        <v>252</v>
      </c>
      <c r="JL40" s="46">
        <v>22023</v>
      </c>
      <c r="JM40" s="46">
        <v>7518</v>
      </c>
      <c r="JN40" s="46">
        <v>3110</v>
      </c>
      <c r="JO40" s="46">
        <v>4408</v>
      </c>
      <c r="JP40" s="48" t="s">
        <v>252</v>
      </c>
      <c r="JQ40" s="46">
        <v>25798</v>
      </c>
      <c r="JR40" s="46">
        <v>6930</v>
      </c>
      <c r="JS40" s="46">
        <v>3155</v>
      </c>
      <c r="JT40" s="46">
        <v>3775</v>
      </c>
      <c r="JU40" s="48" t="s">
        <v>252</v>
      </c>
      <c r="JV40" s="46">
        <v>29171</v>
      </c>
      <c r="JW40" s="46">
        <v>6172</v>
      </c>
      <c r="JX40" s="46">
        <v>2799</v>
      </c>
      <c r="JY40" s="46">
        <v>3373</v>
      </c>
      <c r="JZ40" s="48" t="s">
        <v>252</v>
      </c>
      <c r="KA40" s="46">
        <v>31994</v>
      </c>
      <c r="KB40" s="46">
        <v>5882</v>
      </c>
      <c r="KC40" s="46">
        <v>3059</v>
      </c>
      <c r="KD40" s="46">
        <v>2823</v>
      </c>
      <c r="KE40" s="48" t="s">
        <v>252</v>
      </c>
      <c r="KF40" s="46">
        <v>35068</v>
      </c>
      <c r="KG40" s="46">
        <v>6365</v>
      </c>
      <c r="KH40" s="46">
        <v>3291</v>
      </c>
      <c r="KI40" s="46">
        <v>3074</v>
      </c>
      <c r="KJ40" s="48" t="s">
        <v>252</v>
      </c>
      <c r="KK40" s="46">
        <v>33511</v>
      </c>
      <c r="KL40" s="46">
        <v>2291</v>
      </c>
      <c r="KM40" s="46">
        <v>3848</v>
      </c>
      <c r="KN40" s="46">
        <v>-1557</v>
      </c>
      <c r="KO40" s="48" t="s">
        <v>252</v>
      </c>
      <c r="KP40" s="46">
        <v>33723</v>
      </c>
      <c r="KQ40" s="46">
        <v>396</v>
      </c>
      <c r="KR40" s="46">
        <v>184</v>
      </c>
      <c r="KS40" s="46">
        <v>212</v>
      </c>
      <c r="KT40" s="48" t="s">
        <v>252</v>
      </c>
      <c r="KU40" s="46">
        <v>33809</v>
      </c>
      <c r="KV40" s="46">
        <v>395</v>
      </c>
      <c r="KW40" s="46">
        <v>309</v>
      </c>
      <c r="KX40" s="46">
        <v>86</v>
      </c>
      <c r="KY40" s="48" t="s">
        <v>252</v>
      </c>
      <c r="KZ40" s="46">
        <v>33816</v>
      </c>
      <c r="LA40" s="46">
        <v>314</v>
      </c>
      <c r="LB40" s="46">
        <v>307</v>
      </c>
      <c r="LC40" s="46">
        <v>7</v>
      </c>
      <c r="LD40" s="48" t="s">
        <v>252</v>
      </c>
      <c r="LE40" s="46">
        <v>33825</v>
      </c>
      <c r="LF40" s="46">
        <v>281</v>
      </c>
      <c r="LG40" s="46">
        <v>272</v>
      </c>
      <c r="LH40" s="46">
        <v>9</v>
      </c>
      <c r="LI40" s="48" t="s">
        <v>252</v>
      </c>
      <c r="LJ40" s="46">
        <v>33935</v>
      </c>
      <c r="LK40" s="46">
        <v>359</v>
      </c>
      <c r="LL40" s="46">
        <v>249</v>
      </c>
      <c r="LM40" s="46">
        <v>110</v>
      </c>
      <c r="LN40" s="48" t="s">
        <v>252</v>
      </c>
      <c r="LO40" s="46">
        <v>33906</v>
      </c>
      <c r="LP40" s="46">
        <v>243</v>
      </c>
      <c r="LQ40" s="46">
        <v>272</v>
      </c>
      <c r="LR40" s="46">
        <v>-29</v>
      </c>
      <c r="LS40" s="48" t="s">
        <v>252</v>
      </c>
      <c r="LT40" s="46">
        <v>33881</v>
      </c>
      <c r="LU40" s="46">
        <v>251</v>
      </c>
      <c r="LV40" s="46">
        <v>276</v>
      </c>
      <c r="LW40" s="46">
        <v>-25</v>
      </c>
      <c r="LX40" s="48" t="s">
        <v>252</v>
      </c>
      <c r="LY40" s="46">
        <v>33840</v>
      </c>
      <c r="LZ40" s="46">
        <v>204</v>
      </c>
      <c r="MA40" s="46">
        <v>245</v>
      </c>
      <c r="MB40" s="46">
        <v>-41</v>
      </c>
      <c r="MC40" s="48" t="s">
        <v>252</v>
      </c>
      <c r="MD40" s="46">
        <v>33830</v>
      </c>
      <c r="ME40" s="46">
        <v>222</v>
      </c>
      <c r="MF40" s="46">
        <v>232</v>
      </c>
      <c r="MG40" s="46">
        <v>-10</v>
      </c>
      <c r="MH40" s="48" t="s">
        <v>252</v>
      </c>
      <c r="MI40" s="46">
        <v>33849</v>
      </c>
      <c r="MJ40" s="46">
        <v>270</v>
      </c>
      <c r="MK40" s="46">
        <v>251</v>
      </c>
      <c r="ML40" s="46">
        <v>19</v>
      </c>
      <c r="MM40" s="48" t="s">
        <v>252</v>
      </c>
      <c r="MN40" s="46">
        <f t="shared" si="2"/>
        <v>2935</v>
      </c>
      <c r="MO40" s="46">
        <f t="shared" si="2"/>
        <v>2597</v>
      </c>
      <c r="MP40" s="46">
        <f t="shared" si="2"/>
        <v>338</v>
      </c>
      <c r="MQ40" s="48" t="s">
        <v>137</v>
      </c>
      <c r="MR40" s="46">
        <f t="shared" si="4"/>
        <v>11591</v>
      </c>
      <c r="MS40" s="46">
        <f t="shared" si="4"/>
        <v>9736</v>
      </c>
      <c r="MT40" s="46">
        <f t="shared" si="4"/>
        <v>1855</v>
      </c>
      <c r="MU40" s="48" t="s">
        <v>137</v>
      </c>
    </row>
    <row r="41" spans="1:359" ht="3.95" customHeight="1" x14ac:dyDescent="0.2">
      <c r="A41" s="168"/>
      <c r="B41" s="168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0"/>
      <c r="AT41" s="140"/>
      <c r="AU41" s="141"/>
      <c r="AV41" s="141"/>
      <c r="AW41" s="141"/>
      <c r="AX41" s="140"/>
      <c r="AY41" s="140"/>
      <c r="AZ41" s="141"/>
      <c r="BA41" s="141"/>
      <c r="BB41" s="141"/>
      <c r="BC41" s="140"/>
      <c r="BD41" s="140"/>
      <c r="BE41" s="141"/>
      <c r="BF41" s="141"/>
      <c r="BG41" s="141"/>
      <c r="BH41" s="140"/>
      <c r="BI41" s="140"/>
      <c r="BJ41" s="141"/>
      <c r="BK41" s="141"/>
      <c r="BL41" s="141"/>
      <c r="BM41" s="141"/>
      <c r="BN41" s="141"/>
      <c r="BO41" s="141"/>
      <c r="BP41" s="141"/>
      <c r="BQ41" s="141"/>
      <c r="BR41" s="141"/>
      <c r="BS41" s="141"/>
      <c r="BT41" s="141"/>
      <c r="BU41" s="141"/>
      <c r="BV41" s="141"/>
      <c r="BW41" s="141"/>
      <c r="BX41" s="141"/>
      <c r="BY41" s="141"/>
      <c r="BZ41" s="141"/>
      <c r="CA41" s="141"/>
      <c r="CB41" s="141"/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0"/>
      <c r="DB41" s="140"/>
      <c r="DC41" s="141"/>
      <c r="DD41" s="141"/>
      <c r="DE41" s="141"/>
      <c r="DF41" s="140"/>
      <c r="DG41" s="140"/>
      <c r="DH41" s="141"/>
      <c r="DI41" s="141"/>
      <c r="DJ41" s="141"/>
      <c r="DK41" s="140"/>
      <c r="DL41" s="140"/>
      <c r="DM41" s="141"/>
      <c r="DN41" s="141"/>
      <c r="DO41" s="141"/>
      <c r="DP41" s="140"/>
      <c r="DQ41" s="140"/>
      <c r="DR41" s="141"/>
      <c r="DS41" s="141"/>
      <c r="DT41" s="141"/>
      <c r="DU41" s="140"/>
      <c r="DV41" s="140"/>
      <c r="DW41" s="141"/>
      <c r="DX41" s="141"/>
      <c r="DY41" s="141"/>
      <c r="DZ41" s="140"/>
      <c r="EA41" s="140"/>
      <c r="EB41" s="141"/>
      <c r="EC41" s="141"/>
      <c r="ED41" s="141"/>
      <c r="EE41" s="140"/>
      <c r="EF41" s="140"/>
      <c r="EG41" s="141"/>
      <c r="EH41" s="141"/>
      <c r="EI41" s="141"/>
      <c r="EJ41" s="140"/>
      <c r="EK41" s="140"/>
      <c r="EL41" s="141"/>
      <c r="EM41" s="141"/>
      <c r="EN41" s="141"/>
      <c r="EO41" s="140"/>
      <c r="EP41" s="140"/>
      <c r="EQ41" s="141"/>
      <c r="ER41" s="141"/>
      <c r="ES41" s="141"/>
      <c r="ET41" s="140"/>
      <c r="EU41" s="140"/>
      <c r="EV41" s="141"/>
      <c r="EW41" s="141"/>
      <c r="EX41" s="141"/>
      <c r="EY41" s="140"/>
      <c r="EZ41" s="140"/>
      <c r="FA41" s="141"/>
      <c r="FB41" s="141"/>
      <c r="FC41" s="141"/>
      <c r="FD41" s="140"/>
      <c r="FE41" s="140"/>
      <c r="FF41" s="141"/>
      <c r="FG41" s="141"/>
      <c r="FH41" s="141"/>
      <c r="FI41" s="140"/>
      <c r="FJ41" s="140"/>
      <c r="FK41" s="141"/>
      <c r="FL41" s="141"/>
      <c r="FM41" s="141"/>
      <c r="FN41" s="140"/>
      <c r="FO41" s="140"/>
      <c r="FP41" s="141"/>
      <c r="FQ41" s="141"/>
      <c r="FR41" s="141"/>
      <c r="FS41" s="140"/>
      <c r="FT41" s="140"/>
      <c r="FU41" s="141"/>
      <c r="FV41" s="141"/>
      <c r="FW41" s="141"/>
      <c r="FX41" s="140"/>
      <c r="FY41" s="140"/>
      <c r="FZ41" s="141"/>
      <c r="GA41" s="141"/>
      <c r="GB41" s="141"/>
      <c r="GC41" s="140"/>
      <c r="GD41" s="140"/>
      <c r="GE41" s="141"/>
      <c r="GF41" s="141"/>
      <c r="GG41" s="141"/>
      <c r="GH41" s="140"/>
      <c r="GI41" s="140"/>
      <c r="GJ41" s="141"/>
      <c r="GK41" s="141"/>
      <c r="GL41" s="141"/>
      <c r="GM41" s="140"/>
      <c r="GN41" s="140"/>
      <c r="GO41" s="141"/>
      <c r="GP41" s="141"/>
      <c r="GQ41" s="141"/>
      <c r="GR41" s="140"/>
      <c r="GS41" s="140"/>
      <c r="GT41" s="141"/>
      <c r="GU41" s="141"/>
      <c r="GV41" s="141"/>
      <c r="GW41" s="140"/>
      <c r="GX41" s="140"/>
      <c r="GY41" s="141"/>
      <c r="GZ41" s="141"/>
      <c r="HA41" s="141"/>
      <c r="HB41" s="140"/>
      <c r="HC41" s="140"/>
      <c r="HD41" s="141"/>
      <c r="HE41" s="141"/>
      <c r="HF41" s="141"/>
      <c r="HG41" s="140"/>
      <c r="HH41" s="140"/>
      <c r="HI41" s="141"/>
      <c r="HJ41" s="141"/>
      <c r="HK41" s="141"/>
      <c r="HL41" s="140"/>
      <c r="HM41" s="140"/>
      <c r="HN41" s="141"/>
      <c r="HO41" s="141"/>
      <c r="HP41" s="141"/>
      <c r="HQ41" s="140"/>
      <c r="HR41" s="140"/>
      <c r="HS41" s="141"/>
      <c r="HT41" s="141"/>
      <c r="HU41" s="141"/>
      <c r="HV41" s="140"/>
      <c r="HW41" s="140"/>
      <c r="HX41" s="141"/>
      <c r="HY41" s="141"/>
      <c r="HZ41" s="141"/>
      <c r="IA41" s="140"/>
      <c r="IB41" s="140"/>
      <c r="IC41" s="141"/>
      <c r="ID41" s="141"/>
      <c r="IE41" s="141"/>
      <c r="IF41" s="140"/>
      <c r="IG41" s="140"/>
      <c r="IH41" s="141"/>
      <c r="II41" s="141"/>
      <c r="IJ41" s="141"/>
      <c r="IK41" s="140"/>
      <c r="IL41" s="140"/>
      <c r="IM41" s="141"/>
      <c r="IN41" s="141"/>
      <c r="IO41" s="141"/>
      <c r="IP41" s="140"/>
      <c r="IQ41" s="140"/>
      <c r="IR41" s="141"/>
      <c r="IS41" s="141"/>
      <c r="IT41" s="141"/>
      <c r="IU41" s="140"/>
      <c r="IV41" s="140"/>
      <c r="IW41" s="141"/>
      <c r="IX41" s="141"/>
      <c r="IY41" s="141"/>
      <c r="IZ41" s="140"/>
      <c r="JA41" s="140"/>
      <c r="JB41" s="141"/>
      <c r="JC41" s="141"/>
      <c r="JD41" s="141"/>
      <c r="JE41" s="140"/>
      <c r="JF41" s="140"/>
      <c r="JG41" s="141"/>
      <c r="JH41" s="141"/>
      <c r="JI41" s="141"/>
      <c r="JJ41" s="140"/>
      <c r="JK41" s="140"/>
      <c r="JL41" s="141"/>
      <c r="JM41" s="141"/>
      <c r="JN41" s="141"/>
      <c r="JO41" s="140"/>
      <c r="JP41" s="140"/>
      <c r="JQ41" s="141"/>
      <c r="JR41" s="141"/>
      <c r="JS41" s="141"/>
      <c r="JT41" s="140"/>
      <c r="JU41" s="140"/>
      <c r="JV41" s="141"/>
      <c r="JW41" s="141"/>
      <c r="JX41" s="141"/>
      <c r="JY41" s="140"/>
      <c r="JZ41" s="140"/>
      <c r="KA41" s="141"/>
      <c r="KB41" s="141"/>
      <c r="KC41" s="141"/>
      <c r="KD41" s="140"/>
      <c r="KE41" s="140"/>
      <c r="KF41" s="141"/>
      <c r="KG41" s="141"/>
      <c r="KH41" s="141"/>
      <c r="KI41" s="140"/>
      <c r="KJ41" s="140"/>
      <c r="KK41" s="141"/>
      <c r="KL41" s="141"/>
      <c r="KM41" s="141"/>
      <c r="KN41" s="140"/>
      <c r="KO41" s="140"/>
      <c r="KP41" s="141"/>
      <c r="KQ41" s="141"/>
      <c r="KR41" s="140"/>
      <c r="KS41" s="141"/>
      <c r="KT41" s="140"/>
      <c r="KU41" s="141"/>
      <c r="KV41" s="141"/>
      <c r="KW41" s="140"/>
      <c r="KX41" s="141"/>
      <c r="KY41" s="140"/>
      <c r="KZ41" s="141"/>
      <c r="LA41" s="141"/>
      <c r="LB41" s="140"/>
      <c r="LC41" s="141"/>
      <c r="LD41" s="140"/>
      <c r="LE41" s="141"/>
      <c r="LF41" s="141"/>
      <c r="LG41" s="140"/>
      <c r="LH41" s="141"/>
      <c r="LI41" s="140"/>
      <c r="LJ41" s="141"/>
      <c r="LK41" s="141"/>
      <c r="LL41" s="140"/>
      <c r="LM41" s="141"/>
      <c r="LN41" s="140"/>
      <c r="LO41" s="141"/>
      <c r="LP41" s="141"/>
      <c r="LQ41" s="140"/>
      <c r="LR41" s="141"/>
      <c r="LS41" s="140"/>
      <c r="LT41" s="141"/>
      <c r="LU41" s="141"/>
      <c r="LV41" s="140"/>
      <c r="LW41" s="141"/>
      <c r="LX41" s="140"/>
      <c r="LY41" s="141"/>
      <c r="LZ41" s="141"/>
      <c r="MA41" s="140"/>
      <c r="MB41" s="141"/>
      <c r="MC41" s="140"/>
      <c r="MD41" s="141"/>
      <c r="ME41" s="141"/>
      <c r="MF41" s="140"/>
      <c r="MG41" s="141"/>
      <c r="MH41" s="140"/>
      <c r="MI41" s="169"/>
      <c r="MJ41" s="169"/>
      <c r="MK41" s="169"/>
      <c r="ML41" s="169"/>
      <c r="MM41" s="169"/>
      <c r="MN41" s="169"/>
      <c r="MO41" s="169"/>
      <c r="MP41" s="169"/>
      <c r="MQ41" s="141"/>
    </row>
    <row r="42" spans="1:359" ht="16.5" customHeight="1" x14ac:dyDescent="0.2">
      <c r="A42" s="161"/>
      <c r="B42" s="161"/>
      <c r="C42" s="152"/>
      <c r="D42" s="152"/>
      <c r="E42" s="152"/>
      <c r="F42" s="153"/>
      <c r="G42" s="152"/>
      <c r="H42" s="152"/>
      <c r="I42" s="152"/>
      <c r="J42" s="153"/>
      <c r="K42" s="153"/>
      <c r="L42" s="152"/>
      <c r="M42" s="152"/>
      <c r="N42" s="152"/>
      <c r="O42" s="153"/>
      <c r="P42" s="153"/>
      <c r="Q42" s="152"/>
      <c r="R42" s="152"/>
      <c r="S42" s="152"/>
      <c r="T42" s="153"/>
      <c r="U42" s="153"/>
      <c r="V42" s="152"/>
      <c r="W42" s="152"/>
      <c r="X42" s="152"/>
      <c r="Y42" s="153"/>
      <c r="Z42" s="153"/>
      <c r="AA42" s="152"/>
      <c r="AB42" s="152"/>
      <c r="AC42" s="152"/>
      <c r="AD42" s="153"/>
      <c r="AE42" s="153"/>
      <c r="AF42" s="152"/>
      <c r="AG42" s="152"/>
      <c r="AH42" s="152"/>
      <c r="AI42" s="153"/>
      <c r="AJ42" s="153"/>
      <c r="AK42" s="152"/>
      <c r="AL42" s="152"/>
      <c r="AM42" s="152"/>
      <c r="AN42" s="153"/>
      <c r="AO42" s="153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2"/>
      <c r="BU42" s="152"/>
      <c r="BV42" s="152"/>
      <c r="BW42" s="152"/>
      <c r="BX42" s="152"/>
      <c r="BY42" s="152"/>
      <c r="BZ42" s="152"/>
      <c r="CA42" s="152"/>
      <c r="CB42" s="152"/>
      <c r="CC42" s="152"/>
      <c r="CD42" s="152"/>
      <c r="CE42" s="152"/>
      <c r="CF42" s="152"/>
      <c r="CG42" s="152"/>
      <c r="CH42" s="152"/>
      <c r="CI42" s="152"/>
      <c r="CJ42" s="152"/>
      <c r="CK42" s="152"/>
      <c r="CL42" s="152"/>
      <c r="CM42" s="152"/>
      <c r="CN42" s="152"/>
      <c r="CO42" s="152"/>
      <c r="CP42" s="152"/>
      <c r="CQ42" s="152"/>
      <c r="CR42" s="152"/>
      <c r="CS42" s="152"/>
      <c r="CT42" s="152"/>
      <c r="CU42" s="152"/>
      <c r="CV42" s="153"/>
      <c r="CW42" s="153"/>
      <c r="CX42" s="152"/>
      <c r="CY42" s="152"/>
      <c r="CZ42" s="152"/>
      <c r="DA42" s="152"/>
      <c r="DB42" s="152"/>
      <c r="DC42" s="152"/>
      <c r="DD42" s="152"/>
      <c r="DE42" s="152"/>
      <c r="DF42" s="152"/>
      <c r="DG42" s="152"/>
      <c r="DH42" s="152"/>
      <c r="DI42" s="152"/>
      <c r="DJ42" s="152"/>
      <c r="DK42" s="152"/>
      <c r="DL42" s="152"/>
      <c r="DM42" s="152"/>
      <c r="DN42" s="152"/>
      <c r="DO42" s="152"/>
      <c r="DP42" s="152"/>
      <c r="DQ42" s="152"/>
      <c r="DR42" s="152"/>
      <c r="DS42" s="152"/>
      <c r="DT42" s="152"/>
      <c r="DU42" s="152"/>
      <c r="DV42" s="152"/>
      <c r="DW42" s="152"/>
      <c r="DX42" s="152"/>
      <c r="DY42" s="152"/>
      <c r="DZ42" s="152"/>
      <c r="EA42" s="152"/>
      <c r="EB42" s="152"/>
      <c r="EC42" s="152"/>
      <c r="ED42" s="152"/>
      <c r="EE42" s="152"/>
      <c r="EF42" s="152"/>
      <c r="EG42" s="152"/>
      <c r="EH42" s="152"/>
      <c r="EI42" s="152"/>
      <c r="EJ42" s="152"/>
      <c r="EK42" s="152"/>
      <c r="EL42" s="152"/>
      <c r="EM42" s="152"/>
      <c r="EN42" s="152"/>
      <c r="EO42" s="152"/>
      <c r="EP42" s="152"/>
      <c r="EQ42" s="152"/>
      <c r="ER42" s="152"/>
      <c r="ES42" s="152"/>
      <c r="ET42" s="152"/>
      <c r="EU42" s="152"/>
      <c r="EV42" s="152"/>
      <c r="EW42" s="152"/>
      <c r="EX42" s="152"/>
      <c r="EY42" s="152"/>
      <c r="EZ42" s="152"/>
      <c r="FA42" s="152"/>
      <c r="FB42" s="152"/>
      <c r="FC42" s="152"/>
      <c r="FD42" s="152"/>
      <c r="FE42" s="152"/>
      <c r="FF42" s="152"/>
      <c r="FG42" s="152"/>
      <c r="FH42" s="152"/>
      <c r="FI42" s="152"/>
      <c r="FJ42" s="152"/>
      <c r="FK42" s="152"/>
      <c r="FL42" s="152"/>
      <c r="FM42" s="152"/>
      <c r="FN42" s="152"/>
      <c r="FO42" s="152"/>
      <c r="FP42" s="152"/>
      <c r="FQ42" s="152"/>
      <c r="FR42" s="152"/>
      <c r="FS42" s="152"/>
      <c r="FT42" s="152"/>
      <c r="FU42" s="152"/>
      <c r="FV42" s="152"/>
      <c r="FW42" s="152"/>
      <c r="FX42" s="152"/>
      <c r="FY42" s="152"/>
      <c r="FZ42" s="152"/>
      <c r="GA42" s="152"/>
      <c r="GB42" s="152"/>
      <c r="GC42" s="152"/>
      <c r="GD42" s="152"/>
      <c r="GE42" s="152"/>
      <c r="GF42" s="152"/>
      <c r="GG42" s="152"/>
      <c r="GH42" s="152"/>
      <c r="GI42" s="152"/>
      <c r="GJ42" s="152"/>
      <c r="GK42" s="152"/>
      <c r="GL42" s="152"/>
      <c r="GM42" s="152"/>
      <c r="GN42" s="152"/>
      <c r="GO42" s="152"/>
      <c r="GP42" s="152"/>
      <c r="GQ42" s="152"/>
      <c r="GR42" s="152"/>
      <c r="GS42" s="152"/>
      <c r="GT42" s="152"/>
      <c r="GU42" s="152"/>
      <c r="GV42" s="152"/>
      <c r="GW42" s="152"/>
      <c r="GX42" s="152"/>
      <c r="GY42" s="152"/>
      <c r="GZ42" s="152"/>
      <c r="HA42" s="152"/>
      <c r="HB42" s="152"/>
      <c r="HC42" s="152"/>
      <c r="HD42" s="152"/>
      <c r="HE42" s="152"/>
      <c r="HF42" s="152"/>
      <c r="HG42" s="152"/>
      <c r="HH42" s="152"/>
      <c r="HI42" s="152"/>
      <c r="HJ42" s="152"/>
      <c r="HK42" s="152"/>
      <c r="HL42" s="152"/>
      <c r="HM42" s="152"/>
      <c r="HN42" s="152"/>
      <c r="HO42" s="152"/>
      <c r="HP42" s="152"/>
      <c r="HQ42" s="152"/>
      <c r="HR42" s="152"/>
      <c r="HS42" s="152"/>
      <c r="HT42" s="152"/>
      <c r="HU42" s="152"/>
      <c r="HV42" s="152"/>
      <c r="HW42" s="152"/>
      <c r="HX42" s="152"/>
      <c r="HY42" s="152"/>
      <c r="HZ42" s="152"/>
      <c r="IA42" s="152"/>
      <c r="IB42" s="152"/>
      <c r="IC42" s="152"/>
      <c r="ID42" s="152"/>
      <c r="IE42" s="152"/>
      <c r="IF42" s="152"/>
      <c r="IG42" s="152"/>
      <c r="IH42" s="152"/>
      <c r="II42" s="152"/>
      <c r="IJ42" s="152"/>
      <c r="IK42" s="152"/>
      <c r="IL42" s="152"/>
      <c r="IM42" s="152"/>
      <c r="IN42" s="152"/>
      <c r="IO42" s="153"/>
      <c r="IP42" s="152"/>
      <c r="IQ42" s="161"/>
      <c r="IR42" s="161"/>
      <c r="IS42" s="161"/>
      <c r="IT42" s="161"/>
      <c r="IU42" s="161"/>
      <c r="IV42" s="161"/>
      <c r="IW42" s="161"/>
      <c r="IX42" s="161"/>
      <c r="IY42" s="161"/>
      <c r="IZ42" s="161"/>
      <c r="JA42" s="161"/>
      <c r="JB42" s="161"/>
      <c r="JC42" s="161"/>
      <c r="JD42" s="161"/>
      <c r="JE42" s="161"/>
      <c r="JF42" s="161"/>
      <c r="JG42" s="161"/>
      <c r="JH42" s="161"/>
      <c r="JI42" s="161"/>
      <c r="JJ42" s="161"/>
      <c r="JK42" s="161"/>
      <c r="JL42" s="161"/>
      <c r="JM42" s="161"/>
      <c r="JN42" s="161"/>
      <c r="JO42" s="161"/>
      <c r="JP42" s="161"/>
      <c r="JQ42" s="161"/>
      <c r="JR42" s="161"/>
      <c r="JS42" s="161"/>
      <c r="JT42" s="161"/>
      <c r="JU42" s="161"/>
      <c r="JV42" s="161"/>
      <c r="JW42" s="161"/>
      <c r="JX42" s="161"/>
      <c r="JY42" s="161"/>
      <c r="JZ42" s="161"/>
      <c r="KA42" s="161"/>
      <c r="KB42" s="161"/>
      <c r="KC42" s="161"/>
      <c r="KD42" s="161"/>
      <c r="KE42" s="161"/>
      <c r="KF42" s="161"/>
      <c r="KG42" s="161"/>
      <c r="KH42" s="161"/>
      <c r="KI42" s="161"/>
      <c r="KJ42" s="161"/>
      <c r="KK42" s="148"/>
      <c r="KL42" s="148"/>
      <c r="KM42" s="148"/>
      <c r="KN42" s="148"/>
      <c r="KO42" s="148"/>
      <c r="KP42" s="152"/>
      <c r="KQ42" s="152"/>
      <c r="KR42" s="153"/>
      <c r="KS42" s="152"/>
      <c r="KT42" s="148"/>
      <c r="KU42" s="152"/>
      <c r="KV42" s="152"/>
      <c r="KW42" s="153"/>
      <c r="KX42" s="152"/>
      <c r="KY42" s="148"/>
      <c r="KZ42" s="152"/>
      <c r="LA42" s="152"/>
      <c r="LB42" s="153"/>
      <c r="LC42" s="152"/>
      <c r="LD42" s="148"/>
      <c r="LE42" s="152"/>
      <c r="LF42" s="152"/>
      <c r="LG42" s="153"/>
      <c r="LH42" s="152"/>
      <c r="LI42" s="148"/>
      <c r="LJ42" s="152"/>
      <c r="LK42" s="152"/>
      <c r="LL42" s="153"/>
      <c r="LM42" s="152"/>
      <c r="LN42" s="148"/>
      <c r="LO42" s="152"/>
      <c r="LP42" s="152"/>
      <c r="LQ42" s="153"/>
      <c r="LR42" s="152"/>
      <c r="LS42" s="148"/>
      <c r="LT42" s="152"/>
      <c r="LU42" s="152"/>
      <c r="LV42" s="153"/>
      <c r="LW42" s="152"/>
      <c r="LX42" s="148"/>
      <c r="LY42" s="152"/>
      <c r="LZ42" s="152"/>
      <c r="MA42" s="153"/>
      <c r="MB42" s="152"/>
      <c r="MC42" s="148"/>
      <c r="MD42" s="152"/>
      <c r="ME42" s="152"/>
      <c r="MF42" s="153"/>
      <c r="MG42" s="152"/>
      <c r="MH42" s="148"/>
    </row>
    <row r="43" spans="1:359" ht="16.5" customHeight="1" x14ac:dyDescent="0.2">
      <c r="A43" s="148"/>
      <c r="B43" s="170" t="s">
        <v>138</v>
      </c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0"/>
      <c r="BJ43" s="170"/>
      <c r="BK43" s="170"/>
      <c r="BL43" s="170"/>
      <c r="BM43" s="170"/>
      <c r="BN43" s="170"/>
      <c r="BO43" s="170"/>
      <c r="BP43" s="170"/>
      <c r="BQ43" s="170"/>
      <c r="BR43" s="170"/>
      <c r="BS43" s="170"/>
      <c r="BT43" s="170"/>
      <c r="BU43" s="170"/>
      <c r="BV43" s="170"/>
      <c r="BW43" s="170"/>
      <c r="BX43" s="170"/>
      <c r="BY43" s="170"/>
      <c r="BZ43" s="170"/>
      <c r="CA43" s="170"/>
      <c r="CB43" s="170"/>
      <c r="CC43" s="170"/>
      <c r="CD43" s="170"/>
      <c r="CE43" s="170"/>
      <c r="CF43" s="170"/>
      <c r="CG43" s="170"/>
      <c r="CH43" s="170"/>
      <c r="CI43" s="170"/>
      <c r="CJ43" s="170"/>
      <c r="CK43" s="170"/>
      <c r="CL43" s="170"/>
      <c r="CM43" s="170"/>
      <c r="CN43" s="170"/>
      <c r="CO43" s="170"/>
      <c r="CP43" s="170"/>
      <c r="CQ43" s="170"/>
      <c r="CR43" s="170"/>
      <c r="CS43" s="170"/>
      <c r="CT43" s="170"/>
      <c r="CU43" s="170"/>
      <c r="CV43" s="170"/>
      <c r="CW43" s="170"/>
      <c r="CX43" s="170"/>
      <c r="CY43" s="170"/>
      <c r="CZ43" s="170"/>
      <c r="DA43" s="170"/>
      <c r="DB43" s="170"/>
      <c r="DC43" s="170"/>
      <c r="DD43" s="170"/>
      <c r="DE43" s="170"/>
      <c r="DF43" s="170"/>
      <c r="DG43" s="170"/>
      <c r="DH43" s="170"/>
      <c r="DI43" s="170"/>
      <c r="DJ43" s="170"/>
      <c r="DK43" s="170"/>
      <c r="DL43" s="170"/>
      <c r="DM43" s="170"/>
      <c r="DN43" s="170"/>
      <c r="DO43" s="170"/>
      <c r="DP43" s="170"/>
      <c r="DQ43" s="170"/>
      <c r="DR43" s="170"/>
      <c r="DS43" s="170"/>
      <c r="DT43" s="170"/>
      <c r="DU43" s="170"/>
      <c r="DV43" s="170"/>
      <c r="DW43" s="170"/>
      <c r="DX43" s="170"/>
      <c r="DY43" s="170"/>
      <c r="DZ43" s="170"/>
      <c r="EA43" s="170"/>
      <c r="EB43" s="170"/>
      <c r="EC43" s="170"/>
      <c r="ED43" s="170"/>
      <c r="EE43" s="170"/>
      <c r="EF43" s="170"/>
      <c r="EG43" s="170"/>
      <c r="EH43" s="170"/>
      <c r="EI43" s="170"/>
      <c r="EJ43" s="170"/>
      <c r="EK43" s="170"/>
      <c r="EL43" s="170"/>
      <c r="EM43" s="170"/>
      <c r="EN43" s="170"/>
      <c r="EO43" s="170"/>
      <c r="EP43" s="170"/>
      <c r="EQ43" s="170"/>
      <c r="ER43" s="170"/>
      <c r="ES43" s="170"/>
      <c r="ET43" s="170"/>
      <c r="EU43" s="170"/>
      <c r="EV43" s="170"/>
      <c r="EW43" s="170"/>
      <c r="EX43" s="170"/>
      <c r="EY43" s="170"/>
      <c r="EZ43" s="170"/>
      <c r="FA43" s="170"/>
      <c r="FB43" s="170"/>
      <c r="FC43" s="170"/>
      <c r="FD43" s="170"/>
      <c r="FE43" s="170"/>
      <c r="FF43" s="170"/>
      <c r="FG43" s="170"/>
      <c r="FH43" s="170"/>
      <c r="FI43" s="170"/>
      <c r="FJ43" s="170"/>
      <c r="FK43" s="170"/>
      <c r="FL43" s="170"/>
      <c r="FM43" s="170"/>
      <c r="FN43" s="170"/>
      <c r="FO43" s="170"/>
      <c r="FP43" s="170"/>
      <c r="FQ43" s="170"/>
      <c r="FR43" s="170"/>
      <c r="FS43" s="170"/>
      <c r="FT43" s="170"/>
      <c r="FU43" s="170"/>
      <c r="FV43" s="170"/>
      <c r="FW43" s="170"/>
      <c r="FX43" s="170"/>
      <c r="FY43" s="170"/>
      <c r="FZ43" s="170"/>
      <c r="GA43" s="170"/>
      <c r="GB43" s="170"/>
      <c r="GC43" s="170"/>
      <c r="GD43" s="170"/>
      <c r="GE43" s="170"/>
      <c r="GF43" s="170"/>
      <c r="GG43" s="170"/>
      <c r="GH43" s="170"/>
      <c r="GI43" s="170"/>
      <c r="GJ43" s="170"/>
      <c r="GK43" s="170"/>
      <c r="GL43" s="170"/>
      <c r="GM43" s="170"/>
      <c r="GN43" s="170"/>
      <c r="GO43" s="170"/>
      <c r="GP43" s="170"/>
      <c r="GQ43" s="170"/>
      <c r="GR43" s="170"/>
      <c r="GS43" s="170"/>
      <c r="GT43" s="170"/>
      <c r="GU43" s="170"/>
      <c r="GV43" s="170"/>
      <c r="GW43" s="170"/>
      <c r="GX43" s="170"/>
      <c r="GY43" s="170"/>
      <c r="GZ43" s="170"/>
      <c r="HA43" s="170"/>
      <c r="HB43" s="170"/>
      <c r="HC43" s="170"/>
      <c r="HD43" s="170"/>
      <c r="HE43" s="170"/>
      <c r="HF43" s="170"/>
      <c r="HG43" s="170"/>
      <c r="HH43" s="170"/>
      <c r="HI43" s="170"/>
      <c r="HJ43" s="170"/>
      <c r="HK43" s="170"/>
      <c r="HL43" s="170"/>
      <c r="HM43" s="170"/>
      <c r="HN43" s="170"/>
      <c r="HO43" s="170"/>
      <c r="HP43" s="170"/>
      <c r="HQ43" s="170"/>
      <c r="HR43" s="170"/>
      <c r="HS43" s="170"/>
      <c r="HT43" s="170"/>
      <c r="HU43" s="170"/>
      <c r="HV43" s="170"/>
      <c r="HW43" s="170"/>
      <c r="HX43" s="170"/>
      <c r="HY43" s="170"/>
      <c r="HZ43" s="170"/>
      <c r="IA43" s="170"/>
      <c r="IB43" s="170"/>
      <c r="IC43" s="170"/>
      <c r="ID43" s="170"/>
      <c r="IE43" s="170"/>
      <c r="IF43" s="170"/>
      <c r="IG43" s="170"/>
      <c r="IH43" s="170"/>
      <c r="II43" s="170"/>
      <c r="IJ43" s="170"/>
      <c r="IK43" s="170"/>
      <c r="IL43" s="170"/>
      <c r="IM43" s="170"/>
      <c r="IN43" s="170"/>
      <c r="IO43" s="170"/>
      <c r="IP43" s="170"/>
      <c r="IQ43" s="170"/>
      <c r="IR43" s="170"/>
      <c r="IS43" s="170"/>
      <c r="IT43" s="170"/>
      <c r="IU43" s="170"/>
      <c r="IV43" s="170"/>
      <c r="IW43" s="170"/>
      <c r="IX43" s="170"/>
      <c r="IY43" s="170"/>
      <c r="IZ43" s="170"/>
      <c r="JA43" s="170"/>
      <c r="JB43" s="170"/>
      <c r="JC43" s="170"/>
      <c r="JD43" s="170"/>
      <c r="JE43" s="170"/>
      <c r="JF43" s="170"/>
      <c r="JG43" s="170"/>
      <c r="JH43" s="170"/>
      <c r="JI43" s="170"/>
      <c r="JJ43" s="170"/>
      <c r="JK43" s="170"/>
      <c r="JL43" s="170"/>
      <c r="JM43" s="170"/>
      <c r="JN43" s="170"/>
      <c r="JO43" s="170"/>
      <c r="JP43" s="170"/>
      <c r="JQ43" s="170"/>
      <c r="JR43" s="170"/>
      <c r="JS43" s="170"/>
      <c r="JT43" s="170"/>
      <c r="JU43" s="170"/>
      <c r="JV43" s="170"/>
      <c r="JW43" s="170"/>
      <c r="JX43" s="170"/>
      <c r="JY43" s="170"/>
      <c r="JZ43" s="170"/>
      <c r="KA43" s="170"/>
      <c r="KB43" s="170"/>
      <c r="KC43" s="170"/>
      <c r="KD43" s="170"/>
      <c r="KE43" s="170"/>
      <c r="KF43" s="170"/>
      <c r="KG43" s="170"/>
      <c r="KH43" s="170"/>
      <c r="KI43" s="170"/>
      <c r="KJ43" s="170"/>
      <c r="KK43" s="154"/>
      <c r="KL43" s="154"/>
      <c r="KM43" s="154"/>
      <c r="KN43" s="154"/>
      <c r="KO43" s="154"/>
      <c r="KP43" s="154"/>
      <c r="KQ43" s="154"/>
      <c r="KR43" s="154"/>
      <c r="KS43" s="154"/>
      <c r="KT43" s="154"/>
      <c r="KU43" s="154"/>
      <c r="KV43" s="154"/>
      <c r="KW43" s="154"/>
      <c r="KX43" s="154"/>
      <c r="KY43" s="154"/>
      <c r="KZ43" s="154"/>
      <c r="LA43" s="154"/>
      <c r="LB43" s="154"/>
      <c r="LC43" s="154"/>
      <c r="LD43" s="154"/>
      <c r="LE43" s="154"/>
      <c r="LF43" s="154"/>
      <c r="LG43" s="154"/>
      <c r="LH43" s="154"/>
      <c r="LI43" s="154"/>
      <c r="LJ43" s="154"/>
      <c r="LK43" s="154"/>
      <c r="LL43" s="154"/>
      <c r="LM43" s="154"/>
      <c r="LN43" s="154"/>
      <c r="LO43" s="154"/>
      <c r="LP43" s="154"/>
      <c r="LQ43" s="154"/>
      <c r="LR43" s="154"/>
      <c r="LS43" s="154"/>
      <c r="LT43" s="154"/>
      <c r="LU43" s="154"/>
      <c r="LV43" s="154"/>
      <c r="LW43" s="154"/>
      <c r="LX43" s="154"/>
      <c r="LY43" s="154"/>
      <c r="LZ43" s="154"/>
      <c r="MA43" s="154"/>
      <c r="MB43" s="154"/>
      <c r="MC43" s="154"/>
      <c r="MD43" s="154"/>
      <c r="ME43" s="154"/>
      <c r="MF43" s="154"/>
      <c r="MG43" s="154"/>
      <c r="MH43" s="154"/>
      <c r="MQ43" s="148"/>
    </row>
    <row r="44" spans="1:359" ht="16.5" customHeight="1" x14ac:dyDescent="0.2">
      <c r="A44" s="148"/>
      <c r="B44" s="155" t="s">
        <v>139</v>
      </c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  <c r="FK44" s="154"/>
      <c r="FL44" s="154"/>
      <c r="FM44" s="154"/>
      <c r="FN44" s="154"/>
      <c r="FO44" s="154"/>
      <c r="FP44" s="154"/>
      <c r="FQ44" s="154"/>
      <c r="FR44" s="154"/>
      <c r="FS44" s="154"/>
      <c r="FT44" s="154"/>
      <c r="FU44" s="154"/>
      <c r="FV44" s="154"/>
      <c r="FW44" s="154"/>
      <c r="FX44" s="154"/>
      <c r="FY44" s="154"/>
      <c r="FZ44" s="154"/>
      <c r="GA44" s="154"/>
      <c r="GB44" s="154"/>
      <c r="GC44" s="154"/>
      <c r="GD44" s="154"/>
      <c r="GE44" s="154"/>
      <c r="GF44" s="154"/>
      <c r="GG44" s="154"/>
      <c r="GH44" s="154"/>
      <c r="GI44" s="154"/>
      <c r="GJ44" s="154"/>
      <c r="GK44" s="154"/>
      <c r="GL44" s="154"/>
      <c r="GM44" s="154"/>
      <c r="GN44" s="154"/>
      <c r="GO44" s="154"/>
      <c r="GP44" s="154"/>
      <c r="GQ44" s="154"/>
      <c r="GR44" s="154"/>
      <c r="GS44" s="154"/>
      <c r="GT44" s="154"/>
      <c r="GU44" s="154"/>
      <c r="GV44" s="154"/>
      <c r="GW44" s="154"/>
      <c r="GX44" s="154"/>
      <c r="GY44" s="154"/>
      <c r="GZ44" s="154"/>
      <c r="HA44" s="154"/>
      <c r="HB44" s="154"/>
      <c r="HC44" s="154"/>
      <c r="HD44" s="154"/>
      <c r="HE44" s="154"/>
      <c r="HF44" s="154"/>
      <c r="HG44" s="154"/>
      <c r="HH44" s="154"/>
      <c r="HI44" s="154"/>
      <c r="HJ44" s="154"/>
      <c r="HK44" s="154"/>
      <c r="HL44" s="154"/>
      <c r="HM44" s="154"/>
      <c r="HN44" s="154"/>
      <c r="HO44" s="154"/>
      <c r="HP44" s="154"/>
      <c r="HQ44" s="154"/>
      <c r="HR44" s="154"/>
      <c r="HS44" s="154"/>
      <c r="HT44" s="154"/>
      <c r="HU44" s="154"/>
      <c r="HV44" s="154"/>
      <c r="HW44" s="154"/>
      <c r="HX44" s="154"/>
      <c r="HY44" s="154"/>
      <c r="HZ44" s="154"/>
      <c r="IA44" s="154"/>
      <c r="IB44" s="154"/>
      <c r="IC44" s="154"/>
      <c r="ID44" s="154"/>
      <c r="IE44" s="154"/>
      <c r="IF44" s="154"/>
      <c r="IG44" s="154"/>
      <c r="IH44" s="154"/>
      <c r="II44" s="154"/>
      <c r="IJ44" s="154"/>
      <c r="IK44" s="154"/>
      <c r="IL44" s="154"/>
      <c r="IM44" s="154"/>
      <c r="IN44" s="154"/>
      <c r="IO44" s="154"/>
      <c r="IP44" s="154"/>
      <c r="IQ44" s="161"/>
      <c r="IR44" s="161"/>
      <c r="IS44" s="161"/>
      <c r="IT44" s="161"/>
      <c r="IU44" s="161"/>
      <c r="IV44" s="161"/>
      <c r="IW44" s="161"/>
      <c r="IX44" s="161"/>
      <c r="IY44" s="161"/>
      <c r="IZ44" s="161"/>
      <c r="JA44" s="161"/>
      <c r="JB44" s="161"/>
      <c r="JC44" s="161"/>
      <c r="JD44" s="161"/>
      <c r="JE44" s="161"/>
      <c r="JF44" s="161"/>
      <c r="JG44" s="161"/>
      <c r="JH44" s="161"/>
      <c r="JI44" s="161"/>
      <c r="JJ44" s="161"/>
      <c r="JK44" s="161"/>
      <c r="JL44" s="161"/>
      <c r="JM44" s="161"/>
      <c r="JN44" s="161"/>
      <c r="JO44" s="161"/>
      <c r="JP44" s="161"/>
      <c r="JQ44" s="161"/>
      <c r="JR44" s="161"/>
      <c r="JS44" s="161"/>
      <c r="JT44" s="161"/>
      <c r="JU44" s="161"/>
      <c r="JV44" s="161"/>
      <c r="JW44" s="161"/>
      <c r="JX44" s="161"/>
      <c r="JY44" s="161"/>
      <c r="JZ44" s="161"/>
      <c r="KA44" s="161"/>
      <c r="KB44" s="161"/>
      <c r="KC44" s="161"/>
      <c r="KD44" s="161"/>
      <c r="KE44" s="161"/>
      <c r="KF44" s="161"/>
      <c r="KG44" s="161"/>
      <c r="KH44" s="161"/>
      <c r="KI44" s="161"/>
      <c r="KJ44" s="161"/>
      <c r="KK44" s="148"/>
      <c r="KL44" s="148"/>
      <c r="KM44" s="148"/>
      <c r="KN44" s="148"/>
      <c r="KO44" s="148"/>
      <c r="KP44" s="154"/>
      <c r="KQ44" s="154"/>
      <c r="KR44" s="154"/>
      <c r="KS44" s="154"/>
      <c r="KT44" s="148"/>
      <c r="KU44" s="154"/>
      <c r="KV44" s="154"/>
      <c r="KW44" s="154"/>
      <c r="KX44" s="154"/>
      <c r="KY44" s="148"/>
      <c r="KZ44" s="154"/>
      <c r="LA44" s="154"/>
      <c r="LB44" s="154"/>
      <c r="LC44" s="154"/>
      <c r="LD44" s="148"/>
      <c r="LE44" s="154"/>
      <c r="LF44" s="154"/>
      <c r="LG44" s="154"/>
      <c r="LH44" s="154"/>
      <c r="LI44" s="148"/>
      <c r="LJ44" s="154"/>
      <c r="LK44" s="154"/>
      <c r="LL44" s="154"/>
      <c r="LM44" s="154"/>
      <c r="LN44" s="148"/>
      <c r="LO44" s="154"/>
      <c r="LP44" s="154"/>
      <c r="LQ44" s="154"/>
      <c r="LR44" s="154"/>
      <c r="LS44" s="148"/>
      <c r="LT44" s="154"/>
      <c r="LU44" s="154"/>
      <c r="LV44" s="154"/>
      <c r="LW44" s="154"/>
      <c r="LX44" s="148"/>
      <c r="LY44" s="154"/>
      <c r="LZ44" s="154"/>
      <c r="MA44" s="154"/>
      <c r="MB44" s="154"/>
      <c r="MC44" s="148"/>
      <c r="MD44" s="154"/>
      <c r="ME44" s="154"/>
      <c r="MF44" s="154"/>
      <c r="MG44" s="154"/>
      <c r="MH44" s="148"/>
      <c r="MQ44" s="148"/>
    </row>
    <row r="45" spans="1:359" ht="16.5" customHeight="1" x14ac:dyDescent="0.2">
      <c r="A45" s="148"/>
      <c r="B45" s="155" t="s">
        <v>140</v>
      </c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  <c r="BI45" s="154"/>
      <c r="BJ45" s="154"/>
      <c r="BK45" s="154"/>
      <c r="BL45" s="154"/>
      <c r="BM45" s="154"/>
      <c r="BN45" s="154"/>
      <c r="BO45" s="154"/>
      <c r="BP45" s="154"/>
      <c r="BQ45" s="154"/>
      <c r="BR45" s="154"/>
      <c r="BS45" s="154"/>
      <c r="BT45" s="154"/>
      <c r="BU45" s="154"/>
      <c r="BV45" s="154"/>
      <c r="BW45" s="154"/>
      <c r="BX45" s="154"/>
      <c r="BY45" s="154"/>
      <c r="BZ45" s="154"/>
      <c r="CA45" s="154"/>
      <c r="CB45" s="154"/>
      <c r="CC45" s="154"/>
      <c r="CD45" s="154"/>
      <c r="CE45" s="154"/>
      <c r="CF45" s="154"/>
      <c r="CG45" s="154"/>
      <c r="CH45" s="154"/>
      <c r="CI45" s="154"/>
      <c r="CJ45" s="154"/>
      <c r="CK45" s="154"/>
      <c r="CL45" s="154"/>
      <c r="CM45" s="154"/>
      <c r="CN45" s="154"/>
      <c r="CO45" s="154"/>
      <c r="CP45" s="154"/>
      <c r="CQ45" s="154"/>
      <c r="CR45" s="154"/>
      <c r="CS45" s="154"/>
      <c r="CT45" s="154"/>
      <c r="CU45" s="154"/>
      <c r="CV45" s="154"/>
      <c r="CW45" s="154"/>
      <c r="CX45" s="154"/>
      <c r="CY45" s="154"/>
      <c r="CZ45" s="154"/>
      <c r="DA45" s="154"/>
      <c r="DB45" s="154"/>
      <c r="DC45" s="154"/>
      <c r="DD45" s="154"/>
      <c r="DE45" s="154"/>
      <c r="DF45" s="154"/>
      <c r="DG45" s="154"/>
      <c r="DH45" s="154"/>
      <c r="DI45" s="154"/>
      <c r="DJ45" s="154"/>
      <c r="DK45" s="154"/>
      <c r="DL45" s="154"/>
      <c r="DM45" s="154"/>
      <c r="DN45" s="154"/>
      <c r="DO45" s="154"/>
      <c r="DP45" s="154"/>
      <c r="DQ45" s="154"/>
      <c r="DR45" s="154"/>
      <c r="DS45" s="154"/>
      <c r="DT45" s="154"/>
      <c r="DU45" s="154"/>
      <c r="DV45" s="154"/>
      <c r="DW45" s="154"/>
      <c r="DX45" s="154"/>
      <c r="DY45" s="154"/>
      <c r="DZ45" s="154"/>
      <c r="EA45" s="154"/>
      <c r="EB45" s="154"/>
      <c r="EC45" s="154"/>
      <c r="ED45" s="154"/>
      <c r="EE45" s="154"/>
      <c r="EF45" s="154"/>
      <c r="EG45" s="154"/>
      <c r="EH45" s="154"/>
      <c r="EI45" s="154"/>
      <c r="EJ45" s="154"/>
      <c r="EK45" s="154"/>
      <c r="EL45" s="154"/>
      <c r="EM45" s="154"/>
      <c r="EN45" s="154"/>
      <c r="EO45" s="154"/>
      <c r="EP45" s="154"/>
      <c r="EQ45" s="154"/>
      <c r="ER45" s="154"/>
      <c r="ES45" s="154"/>
      <c r="ET45" s="154"/>
      <c r="EU45" s="154"/>
      <c r="EV45" s="154"/>
      <c r="EW45" s="154"/>
      <c r="EX45" s="154"/>
      <c r="EY45" s="154"/>
      <c r="EZ45" s="154"/>
      <c r="FA45" s="154"/>
      <c r="FB45" s="154"/>
      <c r="FC45" s="154"/>
      <c r="FD45" s="154"/>
      <c r="FE45" s="154"/>
      <c r="FF45" s="154"/>
      <c r="FG45" s="154"/>
      <c r="FH45" s="154"/>
      <c r="FI45" s="154"/>
      <c r="FJ45" s="154"/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J45" s="154"/>
      <c r="GK45" s="154"/>
      <c r="GL45" s="154"/>
      <c r="GM45" s="154"/>
      <c r="GN45" s="154"/>
      <c r="GO45" s="154"/>
      <c r="GP45" s="154"/>
      <c r="GQ45" s="154"/>
      <c r="GR45" s="154"/>
      <c r="GS45" s="154"/>
      <c r="GT45" s="154"/>
      <c r="GU45" s="154"/>
      <c r="GV45" s="154"/>
      <c r="GW45" s="154"/>
      <c r="GX45" s="154"/>
      <c r="GY45" s="154"/>
      <c r="GZ45" s="154"/>
      <c r="HA45" s="154"/>
      <c r="HB45" s="154"/>
      <c r="HC45" s="154"/>
      <c r="HD45" s="154"/>
      <c r="HE45" s="154"/>
      <c r="HF45" s="154"/>
      <c r="HG45" s="154"/>
      <c r="HH45" s="154"/>
      <c r="HI45" s="154"/>
      <c r="HJ45" s="154"/>
      <c r="HK45" s="154"/>
      <c r="HL45" s="154"/>
      <c r="HM45" s="154"/>
      <c r="HN45" s="154"/>
      <c r="HO45" s="154"/>
      <c r="HP45" s="154"/>
      <c r="HQ45" s="154"/>
      <c r="HR45" s="154"/>
      <c r="HS45" s="154"/>
      <c r="HT45" s="154"/>
      <c r="HU45" s="154"/>
      <c r="HV45" s="154"/>
      <c r="HW45" s="154"/>
      <c r="HX45" s="154"/>
      <c r="HY45" s="154"/>
      <c r="HZ45" s="154"/>
      <c r="IA45" s="154"/>
      <c r="IB45" s="154"/>
      <c r="IC45" s="154"/>
      <c r="ID45" s="154"/>
      <c r="IE45" s="154"/>
      <c r="IF45" s="154"/>
      <c r="IG45" s="154"/>
      <c r="IH45" s="154"/>
      <c r="II45" s="154"/>
      <c r="IJ45" s="154"/>
      <c r="IK45" s="154"/>
      <c r="IL45" s="154"/>
      <c r="IM45" s="154"/>
      <c r="IN45" s="154"/>
      <c r="IO45" s="154"/>
      <c r="IP45" s="154"/>
      <c r="IQ45" s="161"/>
      <c r="IR45" s="161"/>
      <c r="IS45" s="161"/>
      <c r="IT45" s="161"/>
      <c r="IU45" s="161"/>
      <c r="IV45" s="161"/>
      <c r="IW45" s="161"/>
      <c r="IX45" s="161"/>
      <c r="IY45" s="161"/>
      <c r="IZ45" s="161"/>
      <c r="JA45" s="161"/>
      <c r="JB45" s="161"/>
      <c r="JC45" s="161"/>
      <c r="JD45" s="161"/>
      <c r="JE45" s="161"/>
      <c r="JF45" s="161"/>
      <c r="JG45" s="161"/>
      <c r="JH45" s="161"/>
      <c r="JI45" s="161"/>
      <c r="JJ45" s="161"/>
      <c r="JK45" s="161"/>
      <c r="JL45" s="161"/>
      <c r="JM45" s="161"/>
      <c r="JN45" s="161"/>
      <c r="JO45" s="161"/>
      <c r="JP45" s="161"/>
      <c r="JQ45" s="161"/>
      <c r="JR45" s="161"/>
      <c r="JS45" s="161"/>
      <c r="JT45" s="161"/>
      <c r="JU45" s="161"/>
      <c r="JV45" s="161"/>
      <c r="JW45" s="161"/>
      <c r="JX45" s="161"/>
      <c r="JY45" s="161"/>
      <c r="JZ45" s="161"/>
      <c r="KA45" s="161"/>
      <c r="KB45" s="161"/>
      <c r="KC45" s="161"/>
      <c r="KD45" s="161"/>
      <c r="KE45" s="161"/>
      <c r="KF45" s="161"/>
      <c r="KG45" s="161"/>
      <c r="KH45" s="161"/>
      <c r="KI45" s="161"/>
      <c r="KJ45" s="161"/>
      <c r="KK45" s="148"/>
      <c r="KL45" s="148"/>
      <c r="KM45" s="148"/>
      <c r="KN45" s="148"/>
      <c r="KO45" s="148"/>
      <c r="KP45" s="154"/>
      <c r="KQ45" s="154"/>
      <c r="KR45" s="154"/>
      <c r="KS45" s="154"/>
      <c r="KT45" s="148"/>
      <c r="KU45" s="154"/>
      <c r="KV45" s="154"/>
      <c r="KW45" s="154"/>
      <c r="KX45" s="154"/>
      <c r="KY45" s="148"/>
      <c r="KZ45" s="154"/>
      <c r="LA45" s="154"/>
      <c r="LB45" s="154"/>
      <c r="LC45" s="154"/>
      <c r="LD45" s="148"/>
      <c r="LE45" s="154"/>
      <c r="LF45" s="154"/>
      <c r="LG45" s="154"/>
      <c r="LH45" s="154"/>
      <c r="LI45" s="148"/>
      <c r="LJ45" s="154"/>
      <c r="LK45" s="154"/>
      <c r="LL45" s="154"/>
      <c r="LM45" s="154"/>
      <c r="LN45" s="148"/>
      <c r="LO45" s="154"/>
      <c r="LP45" s="154"/>
      <c r="LQ45" s="154"/>
      <c r="LR45" s="154"/>
      <c r="LS45" s="148"/>
      <c r="LT45" s="154"/>
      <c r="LU45" s="154"/>
      <c r="LV45" s="154"/>
      <c r="LW45" s="154"/>
      <c r="LX45" s="148"/>
      <c r="LY45" s="154"/>
      <c r="LZ45" s="154"/>
      <c r="MA45" s="154"/>
      <c r="MB45" s="154"/>
      <c r="MC45" s="148"/>
      <c r="MD45" s="154"/>
      <c r="ME45" s="154"/>
      <c r="MF45" s="154"/>
      <c r="MG45" s="154"/>
      <c r="MH45" s="148"/>
      <c r="MQ45" s="148"/>
    </row>
    <row r="46" spans="1:359" ht="16.5" customHeight="1" x14ac:dyDescent="0.2">
      <c r="A46" s="148"/>
      <c r="B46" s="171" t="s">
        <v>141</v>
      </c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1"/>
      <c r="AZ46" s="171"/>
      <c r="BA46" s="171"/>
      <c r="BB46" s="171"/>
      <c r="BC46" s="171"/>
      <c r="BD46" s="171"/>
      <c r="BE46" s="171"/>
      <c r="BF46" s="171"/>
      <c r="BG46" s="171"/>
      <c r="BH46" s="171"/>
      <c r="BI46" s="171"/>
      <c r="BJ46" s="171"/>
      <c r="BK46" s="171"/>
      <c r="BL46" s="171"/>
      <c r="BM46" s="171"/>
      <c r="BN46" s="171"/>
      <c r="BO46" s="171"/>
      <c r="BP46" s="171"/>
      <c r="BQ46" s="171"/>
      <c r="BR46" s="171"/>
      <c r="BS46" s="171"/>
      <c r="BT46" s="171"/>
      <c r="BU46" s="171"/>
      <c r="BV46" s="171"/>
      <c r="BW46" s="171"/>
      <c r="BX46" s="171"/>
      <c r="BY46" s="171"/>
      <c r="BZ46" s="171"/>
      <c r="CA46" s="171"/>
      <c r="CB46" s="171"/>
      <c r="CC46" s="171"/>
      <c r="CD46" s="171"/>
      <c r="CE46" s="171"/>
      <c r="CF46" s="171"/>
      <c r="CG46" s="171"/>
      <c r="CH46" s="171"/>
      <c r="CI46" s="171"/>
      <c r="CJ46" s="171"/>
      <c r="CK46" s="171"/>
      <c r="CL46" s="171"/>
      <c r="CM46" s="171"/>
      <c r="CN46" s="171"/>
      <c r="CO46" s="171"/>
      <c r="CP46" s="171"/>
      <c r="CQ46" s="171"/>
      <c r="CR46" s="171"/>
      <c r="CS46" s="171"/>
      <c r="CT46" s="171"/>
      <c r="CU46" s="171"/>
      <c r="CV46" s="171"/>
      <c r="CW46" s="171"/>
      <c r="CX46" s="171"/>
      <c r="CY46" s="171"/>
      <c r="CZ46" s="171"/>
      <c r="DA46" s="171"/>
      <c r="DB46" s="171"/>
      <c r="DC46" s="171"/>
      <c r="DD46" s="171"/>
      <c r="DE46" s="171"/>
      <c r="DF46" s="171"/>
      <c r="DG46" s="171"/>
      <c r="DH46" s="171"/>
      <c r="DI46" s="171"/>
      <c r="DJ46" s="171"/>
      <c r="DK46" s="171"/>
      <c r="DL46" s="171"/>
      <c r="DM46" s="171"/>
      <c r="DN46" s="171"/>
      <c r="DO46" s="171"/>
      <c r="DP46" s="171"/>
      <c r="DQ46" s="171"/>
      <c r="DR46" s="171"/>
      <c r="DS46" s="171"/>
      <c r="DT46" s="171"/>
      <c r="DU46" s="171"/>
      <c r="DV46" s="171"/>
      <c r="DW46" s="171"/>
      <c r="DX46" s="171"/>
      <c r="DY46" s="171"/>
      <c r="DZ46" s="171"/>
      <c r="EA46" s="171"/>
      <c r="EB46" s="171"/>
      <c r="EC46" s="171"/>
      <c r="ED46" s="171"/>
      <c r="EE46" s="171"/>
      <c r="EF46" s="171"/>
      <c r="EG46" s="171"/>
      <c r="EH46" s="171"/>
      <c r="EI46" s="171"/>
      <c r="EJ46" s="171"/>
      <c r="EK46" s="171"/>
      <c r="EL46" s="171"/>
      <c r="EM46" s="171"/>
      <c r="EN46" s="171"/>
      <c r="EO46" s="171"/>
      <c r="EP46" s="171"/>
      <c r="EQ46" s="171"/>
      <c r="ER46" s="171"/>
      <c r="ES46" s="171"/>
      <c r="ET46" s="171"/>
      <c r="EU46" s="171"/>
      <c r="EV46" s="171"/>
      <c r="EW46" s="171"/>
      <c r="EX46" s="171"/>
      <c r="EY46" s="171"/>
      <c r="EZ46" s="171"/>
      <c r="FA46" s="171"/>
      <c r="FB46" s="171"/>
      <c r="FC46" s="171"/>
      <c r="FD46" s="171"/>
      <c r="FE46" s="171"/>
      <c r="FF46" s="171"/>
      <c r="FG46" s="171"/>
      <c r="FH46" s="171"/>
      <c r="FI46" s="171"/>
      <c r="FJ46" s="171"/>
      <c r="FK46" s="171"/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171"/>
      <c r="GK46" s="171"/>
      <c r="GL46" s="171"/>
      <c r="GM46" s="171"/>
      <c r="GN46" s="171"/>
      <c r="GO46" s="171"/>
      <c r="GP46" s="171"/>
      <c r="GQ46" s="171"/>
      <c r="GR46" s="171"/>
      <c r="GS46" s="171"/>
      <c r="GT46" s="171"/>
      <c r="GU46" s="171"/>
      <c r="GV46" s="171"/>
      <c r="GW46" s="171"/>
      <c r="GX46" s="171"/>
      <c r="GY46" s="171"/>
      <c r="GZ46" s="171"/>
      <c r="HA46" s="171"/>
      <c r="HB46" s="171"/>
      <c r="HC46" s="171"/>
      <c r="HD46" s="171"/>
      <c r="HE46" s="171"/>
      <c r="HF46" s="171"/>
      <c r="HG46" s="171"/>
      <c r="HH46" s="171"/>
      <c r="HI46" s="171"/>
      <c r="HJ46" s="171"/>
      <c r="HK46" s="171"/>
      <c r="HL46" s="171"/>
      <c r="HM46" s="171"/>
      <c r="HN46" s="171"/>
      <c r="HO46" s="171"/>
      <c r="HP46" s="171"/>
      <c r="HQ46" s="171"/>
      <c r="HR46" s="171"/>
      <c r="HS46" s="171"/>
      <c r="HT46" s="171"/>
      <c r="HU46" s="171"/>
      <c r="HV46" s="171"/>
      <c r="HW46" s="171"/>
      <c r="HX46" s="171"/>
      <c r="HY46" s="171"/>
      <c r="HZ46" s="171"/>
      <c r="IA46" s="171"/>
      <c r="IB46" s="171"/>
      <c r="IC46" s="171"/>
      <c r="ID46" s="171"/>
      <c r="IE46" s="171"/>
      <c r="IF46" s="171"/>
      <c r="IG46" s="171"/>
      <c r="IH46" s="171"/>
      <c r="II46" s="171"/>
      <c r="IJ46" s="171"/>
      <c r="IK46" s="171"/>
      <c r="IL46" s="171"/>
      <c r="IM46" s="171"/>
      <c r="IN46" s="171"/>
      <c r="IO46" s="171"/>
      <c r="IP46" s="171"/>
      <c r="IQ46" s="161"/>
      <c r="IR46" s="161"/>
      <c r="IS46" s="161"/>
      <c r="IT46" s="161"/>
      <c r="IU46" s="161"/>
      <c r="IV46" s="161"/>
      <c r="IW46" s="161"/>
      <c r="IX46" s="161"/>
      <c r="IY46" s="161"/>
      <c r="IZ46" s="161"/>
      <c r="JA46" s="161"/>
      <c r="JB46" s="161"/>
      <c r="JC46" s="161"/>
      <c r="JD46" s="161"/>
      <c r="JE46" s="161"/>
      <c r="JF46" s="161"/>
      <c r="JG46" s="161"/>
      <c r="JH46" s="161"/>
      <c r="JI46" s="161"/>
      <c r="JJ46" s="161"/>
      <c r="JK46" s="161"/>
      <c r="JL46" s="161"/>
      <c r="JM46" s="161"/>
      <c r="JN46" s="161"/>
      <c r="JO46" s="161"/>
      <c r="JP46" s="161"/>
      <c r="JQ46" s="161"/>
      <c r="JR46" s="161"/>
      <c r="JS46" s="161"/>
      <c r="JT46" s="161"/>
      <c r="JU46" s="161"/>
      <c r="JV46" s="161"/>
      <c r="JW46" s="161"/>
      <c r="JX46" s="161"/>
      <c r="JY46" s="161"/>
      <c r="JZ46" s="161"/>
      <c r="KA46" s="161"/>
      <c r="KB46" s="161"/>
      <c r="KC46" s="161"/>
      <c r="KD46" s="161"/>
      <c r="KE46" s="161"/>
      <c r="KF46" s="161"/>
      <c r="KG46" s="161"/>
      <c r="KH46" s="161"/>
      <c r="KI46" s="161"/>
      <c r="KJ46" s="161"/>
      <c r="KK46" s="148"/>
      <c r="KL46" s="148"/>
      <c r="KM46" s="148"/>
      <c r="KN46" s="148"/>
      <c r="KO46" s="148"/>
      <c r="KP46" s="148"/>
      <c r="KQ46" s="148"/>
      <c r="KR46" s="148"/>
      <c r="KS46" s="148"/>
      <c r="KT46" s="148"/>
      <c r="KU46" s="148"/>
      <c r="KV46" s="148"/>
      <c r="KW46" s="148"/>
      <c r="KX46" s="148"/>
      <c r="KY46" s="148"/>
      <c r="KZ46" s="148"/>
      <c r="LA46" s="148"/>
      <c r="LB46" s="148"/>
      <c r="LC46" s="148"/>
      <c r="LD46" s="148"/>
      <c r="LE46" s="148"/>
      <c r="LF46" s="148"/>
      <c r="LG46" s="148"/>
      <c r="LH46" s="148"/>
      <c r="LI46" s="148"/>
      <c r="LJ46" s="148"/>
      <c r="LK46" s="148"/>
      <c r="LL46" s="148"/>
      <c r="LM46" s="148"/>
      <c r="LN46" s="148"/>
      <c r="LO46" s="148"/>
      <c r="LP46" s="148"/>
      <c r="LQ46" s="148"/>
      <c r="LR46" s="148"/>
      <c r="LS46" s="148"/>
      <c r="LT46" s="148"/>
      <c r="LU46" s="148"/>
      <c r="LV46" s="148"/>
      <c r="LW46" s="148"/>
      <c r="LX46" s="148"/>
      <c r="LY46" s="148"/>
      <c r="LZ46" s="148"/>
      <c r="MA46" s="148"/>
      <c r="MB46" s="148"/>
      <c r="MC46" s="148"/>
      <c r="MD46" s="148"/>
      <c r="ME46" s="148"/>
      <c r="MF46" s="148"/>
      <c r="MG46" s="148"/>
      <c r="MH46" s="148"/>
      <c r="MQ46" s="148"/>
    </row>
    <row r="47" spans="1:359" ht="16.5" customHeight="1" x14ac:dyDescent="0.2">
      <c r="A47" s="161"/>
      <c r="B47" s="161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8"/>
      <c r="BY47" s="148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48"/>
      <c r="CU47" s="148"/>
      <c r="CV47" s="148"/>
      <c r="CW47" s="148"/>
      <c r="CX47" s="148"/>
      <c r="CY47" s="148"/>
      <c r="CZ47" s="148"/>
      <c r="DA47" s="148"/>
      <c r="DB47" s="148"/>
      <c r="DC47" s="148"/>
      <c r="DD47" s="148"/>
      <c r="DE47" s="148"/>
      <c r="DF47" s="148"/>
      <c r="DG47" s="148"/>
      <c r="DH47" s="148"/>
      <c r="DI47" s="148"/>
      <c r="DJ47" s="148"/>
      <c r="DK47" s="148"/>
      <c r="DL47" s="148"/>
      <c r="DM47" s="148"/>
      <c r="DN47" s="148"/>
      <c r="DO47" s="148"/>
      <c r="DP47" s="148"/>
      <c r="DQ47" s="148"/>
      <c r="DR47" s="148"/>
      <c r="DS47" s="148"/>
      <c r="DT47" s="148"/>
      <c r="DU47" s="148"/>
      <c r="DV47" s="148"/>
      <c r="DW47" s="148"/>
      <c r="DX47" s="148"/>
      <c r="DY47" s="148"/>
      <c r="DZ47" s="148"/>
      <c r="EA47" s="148"/>
      <c r="EB47" s="148"/>
      <c r="EC47" s="148"/>
      <c r="ED47" s="148"/>
      <c r="EE47" s="148"/>
      <c r="EF47" s="148"/>
      <c r="EG47" s="148"/>
      <c r="EH47" s="148"/>
      <c r="EI47" s="148"/>
      <c r="EJ47" s="148"/>
      <c r="EK47" s="148"/>
      <c r="EL47" s="148"/>
      <c r="EM47" s="148"/>
      <c r="EN47" s="148"/>
      <c r="EO47" s="148"/>
      <c r="EP47" s="148"/>
      <c r="EQ47" s="148"/>
      <c r="ER47" s="148"/>
      <c r="ES47" s="148"/>
      <c r="ET47" s="148"/>
      <c r="EU47" s="148"/>
      <c r="EV47" s="148"/>
      <c r="EW47" s="148"/>
      <c r="EX47" s="148"/>
      <c r="EY47" s="148"/>
      <c r="EZ47" s="148"/>
      <c r="FA47" s="148"/>
      <c r="FB47" s="148"/>
      <c r="FC47" s="148"/>
      <c r="FD47" s="148"/>
      <c r="FE47" s="148"/>
      <c r="FF47" s="148"/>
      <c r="FG47" s="148"/>
      <c r="FH47" s="148"/>
      <c r="FI47" s="148"/>
      <c r="FJ47" s="148"/>
      <c r="FK47" s="148"/>
      <c r="FL47" s="148"/>
      <c r="FM47" s="148"/>
      <c r="FN47" s="148"/>
      <c r="FO47" s="148"/>
      <c r="FP47" s="148"/>
      <c r="FQ47" s="148"/>
      <c r="FR47" s="148"/>
      <c r="FS47" s="148"/>
      <c r="FT47" s="148"/>
      <c r="FU47" s="148"/>
      <c r="FV47" s="148"/>
      <c r="FW47" s="148"/>
      <c r="FX47" s="148"/>
      <c r="FY47" s="148"/>
      <c r="FZ47" s="148"/>
      <c r="GA47" s="148"/>
      <c r="GB47" s="148"/>
      <c r="GC47" s="148"/>
      <c r="GD47" s="148"/>
      <c r="GE47" s="148"/>
      <c r="GF47" s="148"/>
      <c r="GG47" s="148"/>
      <c r="GH47" s="148"/>
      <c r="GI47" s="148"/>
      <c r="GJ47" s="148"/>
      <c r="GK47" s="148"/>
      <c r="GL47" s="148"/>
      <c r="GM47" s="148"/>
      <c r="GN47" s="148"/>
      <c r="GO47" s="148"/>
      <c r="GP47" s="148"/>
      <c r="GQ47" s="148"/>
      <c r="GR47" s="148"/>
      <c r="GS47" s="148"/>
      <c r="GT47" s="148"/>
      <c r="GU47" s="148"/>
      <c r="GV47" s="148"/>
      <c r="GW47" s="148"/>
      <c r="GX47" s="148"/>
      <c r="GY47" s="148"/>
      <c r="GZ47" s="148"/>
      <c r="HA47" s="148"/>
      <c r="HB47" s="148"/>
      <c r="HC47" s="148"/>
      <c r="HD47" s="148"/>
      <c r="HE47" s="148"/>
      <c r="HF47" s="148"/>
      <c r="HG47" s="148"/>
      <c r="HH47" s="148"/>
      <c r="HI47" s="148"/>
      <c r="HJ47" s="148"/>
      <c r="HK47" s="148"/>
      <c r="HL47" s="148"/>
      <c r="HM47" s="148"/>
      <c r="HN47" s="148"/>
      <c r="HO47" s="148"/>
      <c r="HP47" s="148"/>
      <c r="HQ47" s="148"/>
      <c r="HR47" s="148"/>
      <c r="HS47" s="148"/>
      <c r="HT47" s="148"/>
      <c r="HU47" s="148"/>
      <c r="HV47" s="148"/>
      <c r="HW47" s="148"/>
      <c r="HX47" s="148"/>
      <c r="HY47" s="148"/>
      <c r="HZ47" s="148"/>
      <c r="IA47" s="148"/>
      <c r="IB47" s="148"/>
      <c r="IC47" s="148"/>
      <c r="ID47" s="148"/>
      <c r="IE47" s="148"/>
      <c r="IF47" s="148"/>
      <c r="IG47" s="148"/>
      <c r="IH47" s="148"/>
      <c r="II47" s="148"/>
      <c r="IJ47" s="148"/>
      <c r="IK47" s="148"/>
      <c r="IL47" s="148"/>
      <c r="IM47" s="148"/>
      <c r="IN47" s="148"/>
      <c r="IO47" s="148"/>
      <c r="IP47" s="148"/>
      <c r="IQ47" s="161"/>
      <c r="IR47" s="161"/>
      <c r="IS47" s="161"/>
      <c r="IT47" s="161"/>
      <c r="IU47" s="161"/>
      <c r="IV47" s="161"/>
      <c r="IW47" s="161"/>
      <c r="IX47" s="161"/>
      <c r="IY47" s="161"/>
      <c r="IZ47" s="161"/>
      <c r="JA47" s="161"/>
      <c r="JB47" s="161"/>
      <c r="JC47" s="161"/>
      <c r="JD47" s="161"/>
      <c r="JE47" s="161"/>
      <c r="JF47" s="161"/>
      <c r="JG47" s="161"/>
      <c r="JH47" s="161"/>
      <c r="JI47" s="161"/>
      <c r="JJ47" s="161"/>
      <c r="JK47" s="161"/>
      <c r="JL47" s="161"/>
      <c r="JM47" s="161"/>
      <c r="JN47" s="161"/>
      <c r="JO47" s="161"/>
      <c r="JP47" s="161"/>
      <c r="JQ47" s="161"/>
      <c r="JR47" s="161"/>
      <c r="JS47" s="161"/>
      <c r="JT47" s="161"/>
      <c r="JU47" s="161"/>
      <c r="JV47" s="161"/>
      <c r="JW47" s="161"/>
      <c r="JX47" s="161"/>
      <c r="JY47" s="161"/>
      <c r="JZ47" s="161"/>
      <c r="KA47" s="161"/>
      <c r="KB47" s="161"/>
      <c r="KC47" s="161"/>
      <c r="KD47" s="161"/>
      <c r="KE47" s="161"/>
      <c r="KF47" s="161"/>
      <c r="KG47" s="161"/>
      <c r="KH47" s="161"/>
      <c r="KI47" s="161"/>
      <c r="KJ47" s="161"/>
      <c r="KK47" s="148"/>
      <c r="KL47" s="148"/>
      <c r="KM47" s="148"/>
      <c r="KN47" s="148"/>
      <c r="KO47" s="148"/>
      <c r="KP47" s="148"/>
      <c r="KQ47" s="148"/>
      <c r="KR47" s="148"/>
      <c r="KS47" s="148"/>
      <c r="KT47" s="148"/>
      <c r="KU47" s="148"/>
      <c r="KV47" s="148"/>
      <c r="KW47" s="148"/>
      <c r="KX47" s="148"/>
      <c r="KY47" s="148"/>
      <c r="KZ47" s="148"/>
      <c r="LA47" s="148"/>
      <c r="LB47" s="148"/>
      <c r="LC47" s="148"/>
      <c r="LD47" s="148"/>
      <c r="LE47" s="148"/>
      <c r="LF47" s="148"/>
      <c r="LG47" s="148"/>
      <c r="LH47" s="148"/>
      <c r="LI47" s="148"/>
      <c r="LJ47" s="148"/>
      <c r="LK47" s="148"/>
      <c r="LL47" s="148"/>
      <c r="LM47" s="148"/>
      <c r="LN47" s="148"/>
      <c r="LO47" s="148"/>
      <c r="LP47" s="148"/>
      <c r="LQ47" s="148"/>
      <c r="LR47" s="148"/>
      <c r="LS47" s="148"/>
      <c r="LT47" s="148"/>
      <c r="LU47" s="148"/>
      <c r="LV47" s="148"/>
      <c r="LW47" s="148"/>
      <c r="LX47" s="148"/>
      <c r="LY47" s="148"/>
      <c r="LZ47" s="148"/>
      <c r="MA47" s="148"/>
      <c r="MB47" s="148"/>
      <c r="MC47" s="148"/>
      <c r="MD47" s="148"/>
      <c r="ME47" s="148"/>
      <c r="MF47" s="148"/>
      <c r="MG47" s="148"/>
      <c r="MH47" s="148"/>
    </row>
  </sheetData>
  <mergeCells count="92">
    <mergeCell ref="A47:B47"/>
    <mergeCell ref="IQ47:KJ47"/>
    <mergeCell ref="A42:B42"/>
    <mergeCell ref="IQ42:KJ42"/>
    <mergeCell ref="B43:KJ43"/>
    <mergeCell ref="B46:IP46"/>
    <mergeCell ref="IQ46:KJ46"/>
    <mergeCell ref="MO41:MP41"/>
    <mergeCell ref="IR5:IV5"/>
    <mergeCell ref="JQ5:JU5"/>
    <mergeCell ref="JL5:JP5"/>
    <mergeCell ref="JG5:JK5"/>
    <mergeCell ref="IW5:JA5"/>
    <mergeCell ref="JB5:JF5"/>
    <mergeCell ref="MD5:MH5"/>
    <mergeCell ref="A41:B41"/>
    <mergeCell ref="MI41:MJ41"/>
    <mergeCell ref="MK41:ML41"/>
    <mergeCell ref="MM41:MN41"/>
    <mergeCell ref="GY5:HC5"/>
    <mergeCell ref="EQ5:EU5"/>
    <mergeCell ref="IQ1:KJ1"/>
    <mergeCell ref="IQ2:KJ2"/>
    <mergeCell ref="A3:B3"/>
    <mergeCell ref="IQ3:KJ3"/>
    <mergeCell ref="A4:B4"/>
    <mergeCell ref="EL5:EP5"/>
    <mergeCell ref="EV5:EZ5"/>
    <mergeCell ref="GE5:GI5"/>
    <mergeCell ref="GJ5:GN5"/>
    <mergeCell ref="FA5:FE5"/>
    <mergeCell ref="FZ5:GD5"/>
    <mergeCell ref="FK5:FO5"/>
    <mergeCell ref="FF5:FJ5"/>
    <mergeCell ref="EB5:EF5"/>
    <mergeCell ref="CI5:CM5"/>
    <mergeCell ref="CN5:CR5"/>
    <mergeCell ref="CS5:CW5"/>
    <mergeCell ref="CX5:DB5"/>
    <mergeCell ref="DM5:DQ5"/>
    <mergeCell ref="BJ5:BN5"/>
    <mergeCell ref="CD5:CH5"/>
    <mergeCell ref="DR5:DV5"/>
    <mergeCell ref="DW5:EA5"/>
    <mergeCell ref="IC5:IG5"/>
    <mergeCell ref="IH5:IL5"/>
    <mergeCell ref="B5:B6"/>
    <mergeCell ref="EG5:EK5"/>
    <mergeCell ref="AU5:AY5"/>
    <mergeCell ref="G5:K5"/>
    <mergeCell ref="BE5:BI5"/>
    <mergeCell ref="L5:P5"/>
    <mergeCell ref="AZ5:BD5"/>
    <mergeCell ref="C5:F5"/>
    <mergeCell ref="DC5:DG5"/>
    <mergeCell ref="DH5:DL5"/>
    <mergeCell ref="AA5:AE5"/>
    <mergeCell ref="AF5:AJ5"/>
    <mergeCell ref="AK5:AO5"/>
    <mergeCell ref="AP5:AT5"/>
    <mergeCell ref="KU5:KY5"/>
    <mergeCell ref="IM5:IQ5"/>
    <mergeCell ref="Q5:U5"/>
    <mergeCell ref="V5:Z5"/>
    <mergeCell ref="BO5:BS5"/>
    <mergeCell ref="BT5:BX5"/>
    <mergeCell ref="BY5:CC5"/>
    <mergeCell ref="GO5:GS5"/>
    <mergeCell ref="FP5:FT5"/>
    <mergeCell ref="GT5:GX5"/>
    <mergeCell ref="HD5:HH5"/>
    <mergeCell ref="HI5:HM5"/>
    <mergeCell ref="FU5:FY5"/>
    <mergeCell ref="HN5:HR5"/>
    <mergeCell ref="HS5:HW5"/>
    <mergeCell ref="HX5:IB5"/>
    <mergeCell ref="MI5:MM5"/>
    <mergeCell ref="MN5:MQ5"/>
    <mergeCell ref="MR5:MU5"/>
    <mergeCell ref="LY5:MC5"/>
    <mergeCell ref="IQ45:KJ45"/>
    <mergeCell ref="IQ44:KJ44"/>
    <mergeCell ref="JV5:JZ5"/>
    <mergeCell ref="LJ5:LN5"/>
    <mergeCell ref="LO5:LS5"/>
    <mergeCell ref="LT5:LX5"/>
    <mergeCell ref="LE5:LI5"/>
    <mergeCell ref="KZ5:LD5"/>
    <mergeCell ref="KA5:KE5"/>
    <mergeCell ref="KF5:KJ5"/>
    <mergeCell ref="KK5:KO5"/>
    <mergeCell ref="KP5:KT5"/>
  </mergeCells>
  <phoneticPr fontId="2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3B8C-46B8-4DAB-806A-E0295F7B6AA0}">
  <sheetPr codeName="Planilha13"/>
  <dimension ref="A1:G7261"/>
  <sheetViews>
    <sheetView topLeftCell="A2251" workbookViewId="0"/>
  </sheetViews>
  <sheetFormatPr defaultColWidth="11.42578125" defaultRowHeight="15" x14ac:dyDescent="0.25"/>
  <cols>
    <col min="1" max="1" width="16.140625" style="1" customWidth="1"/>
    <col min="2" max="2" width="33.42578125" customWidth="1"/>
    <col min="3" max="6" width="21" style="55" customWidth="1"/>
    <col min="7" max="7" width="21" style="93" customWidth="1"/>
  </cols>
  <sheetData>
    <row r="1" spans="1:7" ht="18" customHeight="1" x14ac:dyDescent="0.25">
      <c r="A1" s="1" t="s">
        <v>257</v>
      </c>
    </row>
    <row r="2" spans="1:7" ht="64.5" customHeight="1" x14ac:dyDescent="0.25">
      <c r="A2" s="56" t="s">
        <v>259</v>
      </c>
      <c r="B2" s="58" t="s">
        <v>258</v>
      </c>
      <c r="C2" s="66" t="s">
        <v>100</v>
      </c>
      <c r="D2" s="66" t="s">
        <v>101</v>
      </c>
      <c r="E2" s="66" t="s">
        <v>102</v>
      </c>
      <c r="F2" s="66" t="s">
        <v>103</v>
      </c>
      <c r="G2" s="94" t="s">
        <v>104</v>
      </c>
    </row>
    <row r="3" spans="1:7" ht="18" customHeight="1" x14ac:dyDescent="0.25">
      <c r="A3" s="59" t="s">
        <v>306</v>
      </c>
      <c r="B3" s="61" t="s">
        <v>1</v>
      </c>
      <c r="C3" s="62">
        <f>IFERROR(INDEX('alimentação - Tabela 7.1'!$7:$7,
MATCH(TEXT('Tabela 7.1'!$A3,"mmmm/aaaa"),'alimentação - Tabela 7.1'!$5:$5,0)), "")</f>
        <v>39566531</v>
      </c>
      <c r="D3" s="62">
        <f>IFERROR(INDEX('alimentação - Tabela 7.1'!$7:$7,
MATCH(TEXT('Tabela 7.1'!$A3,"mmmm/aaaa"),'alimentação - Tabela 7.1'!$5:$5,0)+1), "")</f>
        <v>1510067</v>
      </c>
      <c r="E3" s="62">
        <f>IFERROR(INDEX('alimentação - Tabela 7.1'!$7:$7,
MATCH(TEXT('Tabela 7.1'!$A3,"mmmm/aaaa"),'alimentação - Tabela 7.1'!$5:$5,0)+2), "")</f>
        <v>1397956</v>
      </c>
      <c r="F3" s="62">
        <f>IFERROR(INDEX('alimentação - Tabela 7.1'!$7:$7,
MATCH(TEXT('Tabela 7.1'!$A3,"mmmm/aaaa"),'alimentação - Tabela 7.1'!$5:$5,0)+3), "")</f>
        <v>112111</v>
      </c>
      <c r="G3" s="95">
        <v>0</v>
      </c>
    </row>
    <row r="4" spans="1:7" ht="18" customHeight="1" x14ac:dyDescent="0.25">
      <c r="A4" s="59" t="s">
        <v>306</v>
      </c>
      <c r="B4" s="61" t="s">
        <v>105</v>
      </c>
      <c r="C4" s="62">
        <f>IFERROR(INDEX('alimentação - Tabela 7.1'!$8:$8,
MATCH(TEXT('Tabela 7.1'!$A$4,"mmmm/aaaa"),'alimentação - Tabela 7.1'!$5:$5,0)), "")</f>
        <v>1827284</v>
      </c>
      <c r="D4" s="62">
        <f>IFERROR(INDEX('alimentação - Tabela 7.1'!$8:$8,
MATCH(TEXT('Tabela 7.1'!$A4,"mmmm/aaaa"),'alimentação - Tabela 7.1'!$5:$5,0)+1), "")</f>
        <v>64540</v>
      </c>
      <c r="E4" s="62">
        <f>IFERROR(INDEX('alimentação - Tabela 7.1'!$8:$8,
MATCH(TEXT('Tabela 7.1'!$A4,"mmmm/aaaa"),'alimentação - Tabela 7.1'!$5:$5,0)+2), "")</f>
        <v>61147</v>
      </c>
      <c r="F4" s="62">
        <f>IFERROR(INDEX('alimentação - Tabela 7.1'!$8:$8,
MATCH(TEXT('Tabela 7.1'!$A4,"mmmm/aaaa"),'alimentação - Tabela 7.1'!$5:$5,0)+3), "")</f>
        <v>3393</v>
      </c>
      <c r="G4" s="95">
        <v>0</v>
      </c>
    </row>
    <row r="5" spans="1:7" ht="18" customHeight="1" x14ac:dyDescent="0.25">
      <c r="A5" s="59" t="s">
        <v>306</v>
      </c>
      <c r="B5" s="61" t="s">
        <v>106</v>
      </c>
      <c r="C5" s="62">
        <f>IFERROR(INDEX('alimentação - Tabela 7.1'!$9:$9,
MATCH(TEXT('Tabela 7.1'!$A$5,"mmmm/aaaa"),'alimentação - Tabela 7.1'!$5:$5,0)), "")</f>
        <v>240889</v>
      </c>
      <c r="D5" s="62">
        <f>IFERROR(INDEX('alimentação - Tabela 7.1'!$9:$9,
MATCH(TEXT('Tabela 7.1'!$A5,"mmmm/aaaa"),'alimentação - Tabela 7.1'!$5:$5,0)+1), "")</f>
        <v>9670</v>
      </c>
      <c r="E5" s="62">
        <f>IFERROR(INDEX('alimentação - Tabela 7.1'!$9:$9,
MATCH(TEXT('Tabela 7.1'!$A5,"mmmm/aaaa"),'alimentação - Tabela 7.1'!$5:$5,0)+2), "")</f>
        <v>9485</v>
      </c>
      <c r="F5" s="62">
        <f>IFERROR(INDEX('alimentação - Tabela 7.1'!$9:$9,
MATCH(TEXT('Tabela 7.1'!$A5,"mmmm/aaaa"),'alimentação - Tabela 7.1'!$5:$5,0)+3), "")</f>
        <v>185</v>
      </c>
      <c r="G5" s="95">
        <v>0</v>
      </c>
    </row>
    <row r="6" spans="1:7" ht="18" customHeight="1" x14ac:dyDescent="0.25">
      <c r="A6" s="59" t="s">
        <v>306</v>
      </c>
      <c r="B6" s="61" t="s">
        <v>107</v>
      </c>
      <c r="C6" s="62">
        <f>IFERROR(INDEX('alimentação - Tabela 7.1'!$10:$10,
MATCH(TEXT('Tabela 7.1'!$A$6,"mmmm/aaaa"),'alimentação - Tabela 7.1'!$5:$5,0)), "")</f>
        <v>81336</v>
      </c>
      <c r="D6" s="62">
        <f>IFERROR(INDEX('alimentação - Tabela 7.1'!$10:$10,
MATCH(TEXT('Tabela 7.1'!$A6,"mmmm/aaaa"),'alimentação - Tabela 7.1'!$5:$5,0)+1), "")</f>
        <v>2987</v>
      </c>
      <c r="E6" s="62">
        <f>IFERROR(INDEX('alimentação - Tabela 7.1'!$10:$10,
MATCH(TEXT('Tabela 7.1'!$A6,"mmmm/aaaa"),'alimentação - Tabela 7.1'!$5:$5,0)+2), "")</f>
        <v>2794</v>
      </c>
      <c r="F6" s="62">
        <f>IFERROR(INDEX('alimentação - Tabela 7.1'!$10:$10,
MATCH(TEXT('Tabela 7.1'!$A6,"mmmm/aaaa"),'alimentação - Tabela 7.1'!$5:$5,0)+3), "")</f>
        <v>193</v>
      </c>
      <c r="G6" s="95">
        <v>0</v>
      </c>
    </row>
    <row r="7" spans="1:7" ht="18" customHeight="1" x14ac:dyDescent="0.25">
      <c r="A7" s="59" t="s">
        <v>306</v>
      </c>
      <c r="B7" s="61" t="s">
        <v>108</v>
      </c>
      <c r="C7" s="62">
        <f>IFERROR(INDEX('alimentação - Tabela 7.1'!$11:$11,
MATCH(TEXT('Tabela 7.1'!$A$7,"mmmm/aaaa"),'alimentação - Tabela 7.1'!$5:$5,0)), "")</f>
        <v>415703</v>
      </c>
      <c r="D7" s="62">
        <f>IFERROR(INDEX('alimentação - Tabela 7.1'!$11:$11,
MATCH(TEXT('Tabela 7.1'!$A7,"mmmm/aaaa"),'alimentação - Tabela 7.1'!$5:$5,0)+1), "")</f>
        <v>15478</v>
      </c>
      <c r="E7" s="62">
        <f>IFERROR(INDEX('alimentação - Tabela 7.1'!$11:$11,
MATCH(TEXT('Tabela 7.1'!$A7,"mmmm/aaaa"),'alimentação - Tabela 7.1'!$5:$5,0)+2), "")</f>
        <v>14550</v>
      </c>
      <c r="F7" s="62">
        <f>IFERROR(INDEX('alimentação - Tabela 7.1'!$11:$11,
MATCH(TEXT('Tabela 7.1'!$A7,"mmmm/aaaa"),'alimentação - Tabela 7.1'!$5:$5,0)+3), "")</f>
        <v>928</v>
      </c>
      <c r="G7" s="95">
        <v>0</v>
      </c>
    </row>
    <row r="8" spans="1:7" ht="18" customHeight="1" x14ac:dyDescent="0.25">
      <c r="A8" s="59" t="s">
        <v>306</v>
      </c>
      <c r="B8" s="61" t="s">
        <v>109</v>
      </c>
      <c r="C8" s="62">
        <f>IFERROR(INDEX('alimentação - Tabela 7.1'!$12:$12,
MATCH(TEXT('Tabela 7.1'!$A$8,"mmmm/aaaa"),'alimentação - Tabela 7.1'!$5:$5,0)), "")</f>
        <v>55706</v>
      </c>
      <c r="D8" s="62">
        <f>IFERROR(INDEX('alimentação - Tabela 7.1'!$12:$12,
MATCH(TEXT('Tabela 7.1'!$A8,"mmmm/aaaa"),'alimentação - Tabela 7.1'!$5:$5,0)+1), "")</f>
        <v>2313</v>
      </c>
      <c r="E8" s="62">
        <f>IFERROR(INDEX('alimentação - Tabela 7.1'!$12:$12,
MATCH(TEXT('Tabela 7.1'!$A8,"mmmm/aaaa"),'alimentação - Tabela 7.1'!$5:$5,0)+2), "")</f>
        <v>1932</v>
      </c>
      <c r="F8" s="62">
        <f>IFERROR(INDEX('alimentação - Tabela 7.1'!$12:$12,
MATCH(TEXT('Tabela 7.1'!$A8,"mmmm/aaaa"),'alimentação - Tabela 7.1'!$5:$5,0)+3), "")</f>
        <v>381</v>
      </c>
      <c r="G8" s="95">
        <v>0</v>
      </c>
    </row>
    <row r="9" spans="1:7" ht="18" customHeight="1" x14ac:dyDescent="0.25">
      <c r="A9" s="59" t="s">
        <v>306</v>
      </c>
      <c r="B9" s="61" t="s">
        <v>110</v>
      </c>
      <c r="C9" s="62">
        <f>IFERROR(INDEX('alimentação - Tabela 7.1'!$13:$13,
MATCH(TEXT('Tabela 7.1'!$A$9,"mmmm/aaaa"),'alimentação - Tabela 7.1'!$5:$5,0)), "")</f>
        <v>767363</v>
      </c>
      <c r="D9" s="62">
        <f>IFERROR(INDEX('alimentação - Tabela 7.1'!$13:$13,
MATCH(TEXT('Tabela 7.1'!$A9,"mmmm/aaaa"),'alimentação - Tabela 7.1'!$5:$5,0)+1), "")</f>
        <v>25735</v>
      </c>
      <c r="E9" s="62">
        <f>IFERROR(INDEX('alimentação - Tabela 7.1'!$13:$13,
MATCH(TEXT('Tabela 7.1'!$A9,"mmmm/aaaa"),'alimentação - Tabela 7.1'!$5:$5,0)+2), "")</f>
        <v>24398</v>
      </c>
      <c r="F9" s="62">
        <f>IFERROR(INDEX('alimentação - Tabela 7.1'!$13:$13,
MATCH(TEXT('Tabela 7.1'!$A9,"mmmm/aaaa"),'alimentação - Tabela 7.1'!$5:$5,0)+3), "")</f>
        <v>1337</v>
      </c>
      <c r="G9" s="95">
        <v>0</v>
      </c>
    </row>
    <row r="10" spans="1:7" ht="18" customHeight="1" x14ac:dyDescent="0.25">
      <c r="A10" s="59" t="s">
        <v>306</v>
      </c>
      <c r="B10" s="61" t="s">
        <v>111</v>
      </c>
      <c r="C10" s="62">
        <f>IFERROR(INDEX('alimentação - Tabela 7.1'!$14:$14,
MATCH(TEXT('Tabela 7.1'!$A$10,"mmmm/aaaa"),'alimentação - Tabela 7.1'!$5:$5,0)), "")</f>
        <v>67513</v>
      </c>
      <c r="D10" s="62">
        <f>IFERROR(INDEX('alimentação - Tabela 7.1'!$14:$14,
MATCH(TEXT('Tabela 7.1'!$A10,"mmmm/aaaa"),'alimentação - Tabela 7.1'!$5:$5,0)+1), "")</f>
        <v>2168</v>
      </c>
      <c r="E10" s="62">
        <f>IFERROR(INDEX('alimentação - Tabela 7.1'!$14:$14,
MATCH(TEXT('Tabela 7.1'!$A10,"mmmm/aaaa"),'alimentação - Tabela 7.1'!$5:$5,0)+2), "")</f>
        <v>2093</v>
      </c>
      <c r="F10" s="62">
        <f>IFERROR(INDEX('alimentação - Tabela 7.1'!$14:$14,
MATCH(TEXT('Tabela 7.1'!$A10,"mmmm/aaaa"),'alimentação - Tabela 7.1'!$5:$5,0)+3), "")</f>
        <v>75</v>
      </c>
      <c r="G10" s="95">
        <v>0</v>
      </c>
    </row>
    <row r="11" spans="1:7" ht="18" customHeight="1" x14ac:dyDescent="0.25">
      <c r="A11" s="59" t="s">
        <v>306</v>
      </c>
      <c r="B11" s="61" t="s">
        <v>112</v>
      </c>
      <c r="C11" s="62">
        <f>IFERROR(INDEX('alimentação - Tabela 7.1'!$15:$15,
MATCH(TEXT('Tabela 7.1'!$A$11,"mmmm/aaaa"),'alimentação - Tabela 7.1'!$5:$5,0)), "")</f>
        <v>198774</v>
      </c>
      <c r="D11" s="62">
        <f>IFERROR(INDEX('alimentação - Tabela 7.1'!$15:$15,
MATCH(TEXT('Tabela 7.1'!$A11,"mmmm/aaaa"),'alimentação - Tabela 7.1'!$5:$5,0)+1), "")</f>
        <v>6189</v>
      </c>
      <c r="E11" s="62">
        <f>IFERROR(INDEX('alimentação - Tabela 7.1'!$15:$15,
MATCH(TEXT('Tabela 7.1'!$A11,"mmmm/aaaa"),'alimentação - Tabela 7.1'!$5:$5,0)+2), "")</f>
        <v>5895</v>
      </c>
      <c r="F11" s="62">
        <f>IFERROR(INDEX('alimentação - Tabela 7.1'!$15:$15,
MATCH(TEXT('Tabela 7.1'!$A11,"mmmm/aaaa"),'alimentação - Tabela 7.1'!$5:$5,0)+3), "")</f>
        <v>294</v>
      </c>
      <c r="G11" s="95">
        <v>0</v>
      </c>
    </row>
    <row r="12" spans="1:7" ht="18" customHeight="1" x14ac:dyDescent="0.25">
      <c r="A12" s="59" t="s">
        <v>306</v>
      </c>
      <c r="B12" s="61" t="s">
        <v>113</v>
      </c>
      <c r="C12" s="62">
        <f>IFERROR(INDEX('alimentação - Tabela 7.1'!$16:$16,
MATCH(TEXT('Tabela 7.1'!$A$12,"mmmm/aaaa"),'alimentação - Tabela 7.1'!$5:$5,0)), "")</f>
        <v>6448380</v>
      </c>
      <c r="D12" s="62">
        <f>IFERROR(INDEX('alimentação - Tabela 7.1'!$16:$16,
MATCH(TEXT('Tabela 7.1'!$A12,"mmmm/aaaa"),'alimentação - Tabela 7.1'!$5:$5,0)+1), "")</f>
        <v>190322</v>
      </c>
      <c r="E12" s="62">
        <f>IFERROR(INDEX('alimentação - Tabela 7.1'!$16:$16,
MATCH(TEXT('Tabela 7.1'!$A12,"mmmm/aaaa"),'alimentação - Tabela 7.1'!$5:$5,0)+2), "")</f>
        <v>193477</v>
      </c>
      <c r="F12" s="62">
        <f>IFERROR(INDEX('alimentação - Tabela 7.1'!$16:$16,
MATCH(TEXT('Tabela 7.1'!$A12,"mmmm/aaaa"),'alimentação - Tabela 7.1'!$5:$5,0)+3), "")</f>
        <v>-3155</v>
      </c>
      <c r="G12" s="95">
        <v>0</v>
      </c>
    </row>
    <row r="13" spans="1:7" ht="18" customHeight="1" x14ac:dyDescent="0.25">
      <c r="A13" s="59" t="s">
        <v>306</v>
      </c>
      <c r="B13" s="61" t="s">
        <v>114</v>
      </c>
      <c r="C13" s="62">
        <f>IFERROR(INDEX('alimentação - Tabela 7.1'!$17:$17,
MATCH(TEXT('Tabela 7.1'!$A$13,"mmmm/aaaa"),'alimentação - Tabela 7.1'!$5:$5,0)), "")</f>
        <v>518683</v>
      </c>
      <c r="D13" s="62">
        <f>IFERROR(INDEX('alimentação - Tabela 7.1'!$17:$17,
MATCH(TEXT('Tabela 7.1'!$A13,"mmmm/aaaa"),'alimentação - Tabela 7.1'!$5:$5,0)+1), "")</f>
        <v>13765</v>
      </c>
      <c r="E13" s="62">
        <f>IFERROR(INDEX('alimentação - Tabela 7.1'!$17:$17,
MATCH(TEXT('Tabela 7.1'!$A13,"mmmm/aaaa"),'alimentação - Tabela 7.1'!$5:$5,0)+2), "")</f>
        <v>13276</v>
      </c>
      <c r="F13" s="62">
        <f>IFERROR(INDEX('alimentação - Tabela 7.1'!$17:$17,
MATCH(TEXT('Tabela 7.1'!$A13,"mmmm/aaaa"),'alimentação - Tabela 7.1'!$5:$5,0)+3), "")</f>
        <v>489</v>
      </c>
      <c r="G13" s="95">
        <v>0</v>
      </c>
    </row>
    <row r="14" spans="1:7" ht="18" customHeight="1" x14ac:dyDescent="0.25">
      <c r="A14" s="59" t="s">
        <v>306</v>
      </c>
      <c r="B14" s="61" t="s">
        <v>115</v>
      </c>
      <c r="C14" s="62">
        <f>IFERROR(INDEX('alimentação - Tabela 7.1'!$18:$18,
MATCH(TEXT('Tabela 7.1'!$A$14,"mmmm/aaaa"),'alimentação - Tabela 7.1'!$5:$5,0)), "")</f>
        <v>295811</v>
      </c>
      <c r="D14" s="62">
        <f>IFERROR(INDEX('alimentação - Tabela 7.1'!$18:$18,
MATCH(TEXT('Tabela 7.1'!$A14,"mmmm/aaaa"),'alimentação - Tabela 7.1'!$5:$5,0)+1), "")</f>
        <v>8398</v>
      </c>
      <c r="E14" s="62">
        <f>IFERROR(INDEX('alimentação - Tabela 7.1'!$18:$18,
MATCH(TEXT('Tabela 7.1'!$A14,"mmmm/aaaa"),'alimentação - Tabela 7.1'!$5:$5,0)+2), "")</f>
        <v>8354</v>
      </c>
      <c r="F14" s="62">
        <f>IFERROR(INDEX('alimentação - Tabela 7.1'!$18:$18,
MATCH(TEXT('Tabela 7.1'!$A14,"mmmm/aaaa"),'alimentação - Tabela 7.1'!$5:$5,0)+3), "")</f>
        <v>44</v>
      </c>
      <c r="G14" s="95">
        <v>0</v>
      </c>
    </row>
    <row r="15" spans="1:7" ht="18" customHeight="1" x14ac:dyDescent="0.25">
      <c r="A15" s="59" t="s">
        <v>306</v>
      </c>
      <c r="B15" s="61" t="s">
        <v>116</v>
      </c>
      <c r="C15" s="62">
        <f>IFERROR(INDEX('alimentação - Tabela 7.1'!$19:$19,
MATCH(TEXT('Tabela 7.1'!A15,"mmmm/aaaa"),'alimentação - Tabela 7.1'!$5:$5,0)), "")</f>
        <v>1148516</v>
      </c>
      <c r="D15" s="62">
        <f>IFERROR(INDEX('alimentação - Tabela 7.1'!$19:$19,
MATCH(TEXT('Tabela 7.1'!$A15,"mmmm/aaaa"),'alimentação - Tabela 7.1'!$5:$5,0)+1), "")</f>
        <v>36949</v>
      </c>
      <c r="E15" s="62">
        <f>IFERROR(INDEX('alimentação - Tabela 7.1'!$19:$19,
MATCH(TEXT('Tabela 7.1'!$A15,"mmmm/aaaa"),'alimentação - Tabela 7.1'!$5:$5,0)+2), "")</f>
        <v>34488</v>
      </c>
      <c r="F15" s="62">
        <f>IFERROR(INDEX('alimentação - Tabela 7.1'!$19:$19,
MATCH(TEXT('Tabela 7.1'!$A15,"mmmm/aaaa"),'alimentação - Tabela 7.1'!$5:$5,0)+3), "")</f>
        <v>2461</v>
      </c>
      <c r="G15" s="95">
        <v>0</v>
      </c>
    </row>
    <row r="16" spans="1:7" ht="18" customHeight="1" x14ac:dyDescent="0.25">
      <c r="A16" s="59" t="s">
        <v>306</v>
      </c>
      <c r="B16" s="61" t="s">
        <v>117</v>
      </c>
      <c r="C16" s="62">
        <f>IFERROR(INDEX('alimentação - Tabela 7.1'!$20:$20,
MATCH(TEXT('Tabela 7.1'!A16,"mmmm/aaaa"),'alimentação - Tabela 7.1'!$5:$5,0)), "")</f>
        <v>427776</v>
      </c>
      <c r="D16" s="62">
        <f>IFERROR(INDEX('alimentação - Tabela 7.1'!$20:$20,
MATCH(TEXT('Tabela 7.1'!$A16,"mmmm/aaaa"),'alimentação - Tabela 7.1'!$5:$5,0)+1), "")</f>
        <v>12486</v>
      </c>
      <c r="E16" s="62">
        <f>IFERROR(INDEX('alimentação - Tabela 7.1'!$20:$20,
MATCH(TEXT('Tabela 7.1'!$A16,"mmmm/aaaa"),'alimentação - Tabela 7.1'!$5:$5,0)+2), "")</f>
        <v>13560</v>
      </c>
      <c r="F16" s="62">
        <f>IFERROR(INDEX('alimentação - Tabela 7.1'!$20:$20,
MATCH(TEXT('Tabela 7.1'!$A16,"mmmm/aaaa"),'alimentação - Tabela 7.1'!$5:$5,0)+3), "")</f>
        <v>-1074</v>
      </c>
      <c r="G16" s="95">
        <v>0</v>
      </c>
    </row>
    <row r="17" spans="1:7" ht="18" customHeight="1" x14ac:dyDescent="0.25">
      <c r="A17" s="59" t="s">
        <v>306</v>
      </c>
      <c r="B17" s="61" t="s">
        <v>118</v>
      </c>
      <c r="C17" s="62">
        <f>IFERROR(INDEX('alimentação - Tabela 7.1'!$21:$21,
MATCH(TEXT('Tabela 7.1'!A17,"mmmm/aaaa"),'alimentação - Tabela 7.1'!$5:$5,0)), "")</f>
        <v>405180</v>
      </c>
      <c r="D17" s="62">
        <f>IFERROR(INDEX('alimentação - Tabela 7.1'!$21:$21,
MATCH(TEXT('Tabela 7.1'!$A17,"mmmm/aaaa"),'alimentação - Tabela 7.1'!$5:$5,0)+1), "")</f>
        <v>11523</v>
      </c>
      <c r="E17" s="62">
        <f>IFERROR(INDEX('alimentação - Tabela 7.1'!$21:$21,
MATCH(TEXT('Tabela 7.1'!$A17,"mmmm/aaaa"),'alimentação - Tabela 7.1'!$5:$5,0)+2), "")</f>
        <v>14120</v>
      </c>
      <c r="F17" s="62">
        <f>IFERROR(INDEX('alimentação - Tabela 7.1'!$21:$21,
MATCH(TEXT('Tabela 7.1'!$A17,"mmmm/aaaa"),'alimentação - Tabela 7.1'!$5:$5,0)+3), "")</f>
        <v>-2597</v>
      </c>
      <c r="G17" s="95">
        <v>0</v>
      </c>
    </row>
    <row r="18" spans="1:7" ht="18" customHeight="1" x14ac:dyDescent="0.25">
      <c r="A18" s="59" t="s">
        <v>306</v>
      </c>
      <c r="B18" s="61" t="s">
        <v>119</v>
      </c>
      <c r="C18" s="62">
        <f>IFERROR(INDEX('alimentação - Tabela 7.1'!$22:$22,
MATCH(TEXT('Tabela 7.1'!A18,"mmmm/aaaa"),'alimentação - Tabela 7.1'!$5:$5,0)), "")</f>
        <v>1255752</v>
      </c>
      <c r="D18" s="62">
        <f>IFERROR(INDEX('alimentação - Tabela 7.1'!$22:$22,
MATCH(TEXT('Tabela 7.1'!$A18,"mmmm/aaaa"),'alimentação - Tabela 7.1'!$5:$5,0)+1), "")</f>
        <v>35800</v>
      </c>
      <c r="E18" s="62">
        <f>IFERROR(INDEX('alimentação - Tabela 7.1'!$22:$22,
MATCH(TEXT('Tabela 7.1'!$A18,"mmmm/aaaa"),'alimentação - Tabela 7.1'!$5:$5,0)+2), "")</f>
        <v>36493</v>
      </c>
      <c r="F18" s="62">
        <f>IFERROR(INDEX('alimentação - Tabela 7.1'!$22:$22,
MATCH(TEXT('Tabela 7.1'!$A18,"mmmm/aaaa"),'alimentação - Tabela 7.1'!$5:$5,0)+3), "")</f>
        <v>-693</v>
      </c>
      <c r="G18" s="95">
        <v>0</v>
      </c>
    </row>
    <row r="19" spans="1:7" ht="18" customHeight="1" x14ac:dyDescent="0.25">
      <c r="A19" s="59" t="s">
        <v>306</v>
      </c>
      <c r="B19" s="61" t="s">
        <v>120</v>
      </c>
      <c r="C19" s="62">
        <f>IFERROR(INDEX('alimentação - Tabela 7.1'!$23:$23,
MATCH(TEXT('Tabela 7.1'!A19,"mmmm/aaaa"),'alimentação - Tabela 7.1'!$5:$5,0)), "")</f>
        <v>366800</v>
      </c>
      <c r="D19" s="62">
        <f>IFERROR(INDEX('alimentação - Tabela 7.1'!$23:$23,
MATCH(TEXT('Tabela 7.1'!$A19,"mmmm/aaaa"),'alimentação - Tabela 7.1'!$5:$5,0)+1), "")</f>
        <v>9316</v>
      </c>
      <c r="E19" s="62">
        <f>IFERROR(INDEX('alimentação - Tabela 7.1'!$23:$23,
MATCH(TEXT('Tabela 7.1'!$A19,"mmmm/aaaa"),'alimentação - Tabela 7.1'!$5:$5,0)+2), "")</f>
        <v>14356</v>
      </c>
      <c r="F19" s="62">
        <f>IFERROR(INDEX('alimentação - Tabela 7.1'!$23:$23,
MATCH(TEXT('Tabela 7.1'!$A19,"mmmm/aaaa"),'alimentação - Tabela 7.1'!$5:$5,0)+3), "")</f>
        <v>-5040</v>
      </c>
      <c r="G19" s="95">
        <v>0</v>
      </c>
    </row>
    <row r="20" spans="1:7" ht="18" customHeight="1" x14ac:dyDescent="0.25">
      <c r="A20" s="59" t="s">
        <v>306</v>
      </c>
      <c r="B20" s="61" t="s">
        <v>121</v>
      </c>
      <c r="C20" s="62">
        <f>IFERROR(INDEX('alimentação - Tabela 7.1'!$24:$24,
MATCH(TEXT('Tabela 7.1'!A20,"mmmm/aaaa"),'alimentação - Tabela 7.1'!$5:$5,0)), "")</f>
        <v>291197</v>
      </c>
      <c r="D20" s="62">
        <f>IFERROR(INDEX('alimentação - Tabela 7.1'!$24:$24,
MATCH(TEXT('Tabela 7.1'!$A20,"mmmm/aaaa"),'alimentação - Tabela 7.1'!$5:$5,0)+1), "")</f>
        <v>8067</v>
      </c>
      <c r="E20" s="62">
        <f>IFERROR(INDEX('alimentação - Tabela 7.1'!$24:$24,
MATCH(TEXT('Tabela 7.1'!$A20,"mmmm/aaaa"),'alimentação - Tabela 7.1'!$5:$5,0)+2), "")</f>
        <v>7895</v>
      </c>
      <c r="F20" s="62">
        <f>IFERROR(INDEX('alimentação - Tabela 7.1'!$24:$24,
MATCH(TEXT('Tabela 7.1'!$A20,"mmmm/aaaa"),'alimentação - Tabela 7.1'!$5:$5,0)+3), "")</f>
        <v>172</v>
      </c>
      <c r="G20" s="95">
        <v>0</v>
      </c>
    </row>
    <row r="21" spans="1:7" ht="18" customHeight="1" x14ac:dyDescent="0.25">
      <c r="A21" s="59" t="s">
        <v>306</v>
      </c>
      <c r="B21" s="61" t="s">
        <v>122</v>
      </c>
      <c r="C21" s="62">
        <f>IFERROR(INDEX('alimentação - Tabela 7.1'!$25:$25,
MATCH(TEXT('Tabela 7.1'!A21,"mmmm/aaaa"),'alimentação - Tabela 7.1'!$5:$5,0)), "")</f>
        <v>1738665</v>
      </c>
      <c r="D21" s="62">
        <f>IFERROR(INDEX('alimentação - Tabela 7.1'!$25:$25,
MATCH(TEXT('Tabela 7.1'!$A21,"mmmm/aaaa"),'alimentação - Tabela 7.1'!$5:$5,0)+1), "")</f>
        <v>54018</v>
      </c>
      <c r="E21" s="62">
        <f>IFERROR(INDEX('alimentação - Tabela 7.1'!$25:$25,
MATCH(TEXT('Tabela 7.1'!$A21,"mmmm/aaaa"),'alimentação - Tabela 7.1'!$5:$5,0)+2), "")</f>
        <v>50935</v>
      </c>
      <c r="F21" s="62">
        <f>IFERROR(INDEX('alimentação - Tabela 7.1'!$25:$25,
MATCH(TEXT('Tabela 7.1'!$A21,"mmmm/aaaa"),'alimentação - Tabela 7.1'!$5:$5,0)+3), "")</f>
        <v>3083</v>
      </c>
      <c r="G21" s="95">
        <v>0</v>
      </c>
    </row>
    <row r="22" spans="1:7" ht="18" customHeight="1" x14ac:dyDescent="0.25">
      <c r="A22" s="59" t="s">
        <v>306</v>
      </c>
      <c r="B22" s="61" t="s">
        <v>123</v>
      </c>
      <c r="C22" s="62">
        <f>IFERROR(INDEX('alimentação - Tabela 7.1'!$26:$26,
MATCH(TEXT('Tabela 7.1'!A22,"mmmm/aaaa"),'alimentação - Tabela 7.1'!$5:$5,0)), "")</f>
        <v>20530313</v>
      </c>
      <c r="D22" s="62">
        <f>IFERROR(INDEX('alimentação - Tabela 7.1'!$26:$26,
MATCH(TEXT('Tabela 7.1'!$A22,"mmmm/aaaa"),'alimentação - Tabela 7.1'!$5:$5,0)+1), "")</f>
        <v>746695</v>
      </c>
      <c r="E22" s="62">
        <f>IFERROR(INDEX('alimentação - Tabela 7.1'!$26:$26,
MATCH(TEXT('Tabela 7.1'!$A22,"mmmm/aaaa"),'alimentação - Tabela 7.1'!$5:$5,0)+2), "")</f>
        <v>727419</v>
      </c>
      <c r="F22" s="62">
        <f>IFERROR(INDEX('alimentação - Tabela 7.1'!$26:$26,
MATCH(TEXT('Tabela 7.1'!$A22,"mmmm/aaaa"),'alimentação - Tabela 7.1'!$5:$5,0)+3), "")</f>
        <v>19276</v>
      </c>
      <c r="G22" s="95">
        <v>0</v>
      </c>
    </row>
    <row r="23" spans="1:7" ht="18" customHeight="1" x14ac:dyDescent="0.25">
      <c r="A23" s="59" t="s">
        <v>306</v>
      </c>
      <c r="B23" s="61" t="s">
        <v>124</v>
      </c>
      <c r="C23" s="62">
        <f>IFERROR(INDEX('alimentação - Tabela 7.1'!$27:$27,
MATCH(TEXT('Tabela 7.1'!A23,"mmmm/aaaa"),'alimentação - Tabela 7.1'!$5:$5,0)), "")</f>
        <v>4138115</v>
      </c>
      <c r="D23" s="62">
        <f>IFERROR(INDEX('alimentação - Tabela 7.1'!$27:$27,
MATCH(TEXT('Tabela 7.1'!$A23,"mmmm/aaaa"),'alimentação - Tabela 7.1'!$5:$5,0)+1), "")</f>
        <v>152212</v>
      </c>
      <c r="E23" s="62">
        <f>IFERROR(INDEX('alimentação - Tabela 7.1'!$27:$27,
MATCH(TEXT('Tabela 7.1'!$A23,"mmmm/aaaa"),'alimentação - Tabela 7.1'!$5:$5,0)+2), "")</f>
        <v>146340</v>
      </c>
      <c r="F23" s="62">
        <f>IFERROR(INDEX('alimentação - Tabela 7.1'!$27:$27,
MATCH(TEXT('Tabela 7.1'!$A23,"mmmm/aaaa"),'alimentação - Tabela 7.1'!$5:$5,0)+3), "")</f>
        <v>5872</v>
      </c>
      <c r="G23" s="95">
        <v>0</v>
      </c>
    </row>
    <row r="24" spans="1:7" ht="18" customHeight="1" x14ac:dyDescent="0.25">
      <c r="A24" s="59" t="s">
        <v>306</v>
      </c>
      <c r="B24" s="61" t="s">
        <v>2</v>
      </c>
      <c r="C24" s="62">
        <f>IFERROR(INDEX('alimentação - Tabela 7.1'!$28:$28,
MATCH(TEXT('Tabela 7.1'!A24,"mmmm/aaaa"),'alimentação - Tabela 7.1'!$5:$5,0)), "")</f>
        <v>739066</v>
      </c>
      <c r="D24" s="62">
        <f>IFERROR(INDEX('alimentação - Tabela 7.1'!$28:$28,
MATCH(TEXT('Tabela 7.1'!$A24,"mmmm/aaaa"),'alimentação - Tabela 7.1'!$5:$5,0)+1), "")</f>
        <v>28104</v>
      </c>
      <c r="E24" s="62">
        <f>IFERROR(INDEX('alimentação - Tabela 7.1'!$28:$28,
MATCH(TEXT('Tabela 7.1'!$A24,"mmmm/aaaa"),'alimentação - Tabela 7.1'!$5:$5,0)+2), "")</f>
        <v>27698</v>
      </c>
      <c r="F24" s="62">
        <f>IFERROR(INDEX('alimentação - Tabela 7.1'!$28:$28,
MATCH(TEXT('Tabela 7.1'!$A24,"mmmm/aaaa"),'alimentação - Tabela 7.1'!$5:$5,0)+3), "")</f>
        <v>406</v>
      </c>
      <c r="G24" s="95">
        <v>0</v>
      </c>
    </row>
    <row r="25" spans="1:7" ht="18" customHeight="1" x14ac:dyDescent="0.25">
      <c r="A25" s="59" t="s">
        <v>306</v>
      </c>
      <c r="B25" s="61" t="s">
        <v>125</v>
      </c>
      <c r="C25" s="62">
        <f>IFERROR(INDEX('alimentação - Tabela 7.1'!$29:$29,
MATCH(TEXT('Tabela 7.1'!A25,"mmmm/aaaa"),'alimentação - Tabela 7.1'!$5:$5,0)), "")</f>
        <v>3347251</v>
      </c>
      <c r="D25" s="62">
        <f>IFERROR(INDEX('alimentação - Tabela 7.1'!$29:$29,
MATCH(TEXT('Tabela 7.1'!$A25,"mmmm/aaaa"),'alimentação - Tabela 7.1'!$5:$5,0)+1), "")</f>
        <v>101030</v>
      </c>
      <c r="E25" s="62">
        <f>IFERROR(INDEX('alimentação - Tabela 7.1'!$29:$29,
MATCH(TEXT('Tabela 7.1'!$A25,"mmmm/aaaa"),'alimentação - Tabela 7.1'!$5:$5,0)+2), "")</f>
        <v>112765</v>
      </c>
      <c r="F25" s="62">
        <f>IFERROR(INDEX('alimentação - Tabela 7.1'!$29:$29,
MATCH(TEXT('Tabela 7.1'!$A25,"mmmm/aaaa"),'alimentação - Tabela 7.1'!$5:$5,0)+3), "")</f>
        <v>-11735</v>
      </c>
      <c r="G25" s="95">
        <v>0</v>
      </c>
    </row>
    <row r="26" spans="1:7" ht="18" customHeight="1" x14ac:dyDescent="0.25">
      <c r="A26" s="59" t="s">
        <v>306</v>
      </c>
      <c r="B26" s="61" t="s">
        <v>126</v>
      </c>
      <c r="C26" s="62">
        <f>IFERROR(INDEX('alimentação - Tabela 7.1'!$30:$30,
MATCH(TEXT('Tabela 7.1'!A26,"mmmm/aaaa"),'alimentação - Tabela 7.1'!$5:$5,0)), "")</f>
        <v>12305881</v>
      </c>
      <c r="D26" s="62">
        <f>IFERROR(INDEX('alimentação - Tabela 7.1'!$30:$30,
MATCH(TEXT('Tabela 7.1'!$A26,"mmmm/aaaa"),'alimentação - Tabela 7.1'!$5:$5,0)+1), "")</f>
        <v>465349</v>
      </c>
      <c r="E26" s="62">
        <f>IFERROR(INDEX('alimentação - Tabela 7.1'!$30:$30,
MATCH(TEXT('Tabela 7.1'!$A26,"mmmm/aaaa"),'alimentação - Tabela 7.1'!$5:$5,0)+2), "")</f>
        <v>440616</v>
      </c>
      <c r="F26" s="62">
        <f>IFERROR(INDEX('alimentação - Tabela 7.1'!$30:$30,
MATCH(TEXT('Tabela 7.1'!$A26,"mmmm/aaaa"),'alimentação - Tabela 7.1'!$5:$5,0)+3), "")</f>
        <v>24733</v>
      </c>
      <c r="G26" s="95">
        <v>0</v>
      </c>
    </row>
    <row r="27" spans="1:7" ht="18" customHeight="1" x14ac:dyDescent="0.25">
      <c r="A27" s="59" t="s">
        <v>306</v>
      </c>
      <c r="B27" s="61" t="s">
        <v>127</v>
      </c>
      <c r="C27" s="62">
        <f>IFERROR(INDEX('alimentação - Tabela 7.1'!$31:$31,
MATCH(TEXT('Tabela 7.1'!A27,"mmmm/aaaa"),'alimentação - Tabela 7.1'!$5:$5,0)), "")</f>
        <v>7364760</v>
      </c>
      <c r="D27" s="62">
        <f>IFERROR(INDEX('alimentação - Tabela 7.1'!$31:$31,
MATCH(TEXT('Tabela 7.1'!$A27,"mmmm/aaaa"),'alimentação - Tabela 7.1'!$5:$5,0)+1), "")</f>
        <v>342425</v>
      </c>
      <c r="E27" s="62">
        <f>IFERROR(INDEX('alimentação - Tabela 7.1'!$31:$31,
MATCH(TEXT('Tabela 7.1'!$A27,"mmmm/aaaa"),'alimentação - Tabela 7.1'!$5:$5,0)+2), "")</f>
        <v>280306</v>
      </c>
      <c r="F27" s="62">
        <f>IFERROR(INDEX('alimentação - Tabela 7.1'!$31:$31,
MATCH(TEXT('Tabela 7.1'!$A27,"mmmm/aaaa"),'alimentação - Tabela 7.1'!$5:$5,0)+3), "")</f>
        <v>62119</v>
      </c>
      <c r="G27" s="95">
        <v>0</v>
      </c>
    </row>
    <row r="28" spans="1:7" ht="18" customHeight="1" x14ac:dyDescent="0.25">
      <c r="A28" s="59" t="s">
        <v>306</v>
      </c>
      <c r="B28" s="61" t="s">
        <v>128</v>
      </c>
      <c r="C28" s="62">
        <f>IFERROR(INDEX('alimentação - Tabela 7.1'!$32:$32,
MATCH(TEXT('Tabela 7.1'!A28,"mmmm/aaaa"),'alimentação - Tabela 7.1'!$5:$5,0)), "")</f>
        <v>2694978</v>
      </c>
      <c r="D28" s="62">
        <f>IFERROR(INDEX('alimentação - Tabela 7.1'!$32:$32,
MATCH(TEXT('Tabela 7.1'!$A28,"mmmm/aaaa"),'alimentação - Tabela 7.1'!$5:$5,0)+1), "")</f>
        <v>119803</v>
      </c>
      <c r="E28" s="62">
        <f>IFERROR(INDEX('alimentação - Tabela 7.1'!$32:$32,
MATCH(TEXT('Tabela 7.1'!$A28,"mmmm/aaaa"),'alimentação - Tabela 7.1'!$5:$5,0)+2), "")</f>
        <v>101245</v>
      </c>
      <c r="F28" s="62">
        <f>IFERROR(INDEX('alimentação - Tabela 7.1'!$32:$32,
MATCH(TEXT('Tabela 7.1'!$A28,"mmmm/aaaa"),'alimentação - Tabela 7.1'!$5:$5,0)+3), "")</f>
        <v>18558</v>
      </c>
      <c r="G28" s="95">
        <v>0</v>
      </c>
    </row>
    <row r="29" spans="1:7" ht="18" customHeight="1" x14ac:dyDescent="0.25">
      <c r="A29" s="59" t="s">
        <v>306</v>
      </c>
      <c r="B29" s="61" t="s">
        <v>129</v>
      </c>
      <c r="C29" s="62">
        <f>IFERROR(INDEX('alimentação - Tabela 7.1'!$33:$33,
MATCH(TEXT('Tabela 7.1'!A29,"mmmm/aaaa"),'alimentação - Tabela 7.1'!$5:$5,0)), "")</f>
        <v>2135399</v>
      </c>
      <c r="D29" s="62">
        <f>IFERROR(INDEX('alimentação - Tabela 7.1'!$33:$33,
MATCH(TEXT('Tabela 7.1'!$A29,"mmmm/aaaa"),'alimentação - Tabela 7.1'!$5:$5,0)+1), "")</f>
        <v>117746</v>
      </c>
      <c r="E29" s="62">
        <f>IFERROR(INDEX('alimentação - Tabela 7.1'!$33:$33,
MATCH(TEXT('Tabela 7.1'!$A29,"mmmm/aaaa"),'alimentação - Tabela 7.1'!$5:$5,0)+2), "")</f>
        <v>87856</v>
      </c>
      <c r="F29" s="62">
        <f>IFERROR(INDEX('alimentação - Tabela 7.1'!$33:$33,
MATCH(TEXT('Tabela 7.1'!$A29,"mmmm/aaaa"),'alimentação - Tabela 7.1'!$5:$5,0)+3), "")</f>
        <v>29890</v>
      </c>
      <c r="G29" s="95">
        <v>0</v>
      </c>
    </row>
    <row r="30" spans="1:7" ht="18" customHeight="1" x14ac:dyDescent="0.25">
      <c r="A30" s="59" t="s">
        <v>306</v>
      </c>
      <c r="B30" s="61" t="s">
        <v>130</v>
      </c>
      <c r="C30" s="62">
        <f>IFERROR(INDEX('alimentação - Tabela 7.1'!$34:$34,
MATCH(TEXT('Tabela 7.1'!A30,"mmmm/aaaa"),'alimentação - Tabela 7.1'!$5:$5,0)), "")</f>
        <v>2534383</v>
      </c>
      <c r="D30" s="62">
        <f>IFERROR(INDEX('alimentação - Tabela 7.1'!$34:$34,
MATCH(TEXT('Tabela 7.1'!$A30,"mmmm/aaaa"),'alimentação - Tabela 7.1'!$5:$5,0)+1), "")</f>
        <v>104876</v>
      </c>
      <c r="E30" s="62">
        <f>IFERROR(INDEX('alimentação - Tabela 7.1'!$34:$34,
MATCH(TEXT('Tabela 7.1'!$A30,"mmmm/aaaa"),'alimentação - Tabela 7.1'!$5:$5,0)+2), "")</f>
        <v>91205</v>
      </c>
      <c r="F30" s="62">
        <f>IFERROR(INDEX('alimentação - Tabela 7.1'!$34:$34,
MATCH(TEXT('Tabela 7.1'!$A30,"mmmm/aaaa"),'alimentação - Tabela 7.1'!$5:$5,0)+3), "")</f>
        <v>13671</v>
      </c>
      <c r="G30" s="95">
        <v>0</v>
      </c>
    </row>
    <row r="31" spans="1:7" ht="18" customHeight="1" x14ac:dyDescent="0.25">
      <c r="A31" s="59" t="s">
        <v>306</v>
      </c>
      <c r="B31" s="61" t="s">
        <v>131</v>
      </c>
      <c r="C31" s="62">
        <f>IFERROR(INDEX('alimentação - Tabela 7.1'!$35:$35,
MATCH(TEXT('Tabela 7.1'!A31,"mmmm/aaaa"),'alimentação - Tabela 7.1'!$5:$5,0)), "")</f>
        <v>3404503</v>
      </c>
      <c r="D31" s="62">
        <f>IFERROR(INDEX('alimentação - Tabela 7.1'!$35:$35,
MATCH(TEXT('Tabela 7.1'!$A31,"mmmm/aaaa"),'alimentação - Tabela 7.1'!$5:$5,0)+1), "")</f>
        <v>150206</v>
      </c>
      <c r="E31" s="62">
        <f>IFERROR(INDEX('alimentação - Tabela 7.1'!$35:$35,
MATCH(TEXT('Tabela 7.1'!$A31,"mmmm/aaaa"),'alimentação - Tabela 7.1'!$5:$5,0)+2), "")</f>
        <v>125824</v>
      </c>
      <c r="F31" s="62">
        <f>IFERROR(INDEX('alimentação - Tabela 7.1'!$35:$35,
MATCH(TEXT('Tabela 7.1'!$A31,"mmmm/aaaa"),'alimentação - Tabela 7.1'!$5:$5,0)+3), "")</f>
        <v>24382</v>
      </c>
      <c r="G31" s="95">
        <v>0</v>
      </c>
    </row>
    <row r="32" spans="1:7" ht="18" customHeight="1" x14ac:dyDescent="0.25">
      <c r="A32" s="59" t="s">
        <v>306</v>
      </c>
      <c r="B32" s="61" t="s">
        <v>132</v>
      </c>
      <c r="C32" s="62">
        <f>IFERROR(INDEX('alimentação - Tabela 7.1'!$36:$36,
MATCH(TEXT('Tabela 7.1'!A32,"mmmm/aaaa"),'alimentação - Tabela 7.1'!$5:$5,0)), "")</f>
        <v>543297</v>
      </c>
      <c r="D32" s="62">
        <f>IFERROR(INDEX('alimentação - Tabela 7.1'!$36:$36,
MATCH(TEXT('Tabela 7.1'!$A32,"mmmm/aaaa"),'alimentação - Tabela 7.1'!$5:$5,0)+1), "")</f>
        <v>21374</v>
      </c>
      <c r="E32" s="62">
        <f>IFERROR(INDEX('alimentação - Tabela 7.1'!$36:$36,
MATCH(TEXT('Tabela 7.1'!$A32,"mmmm/aaaa"),'alimentação - Tabela 7.1'!$5:$5,0)+2), "")</f>
        <v>19157</v>
      </c>
      <c r="F32" s="62">
        <f>IFERROR(INDEX('alimentação - Tabela 7.1'!$36:$36,
MATCH(TEXT('Tabela 7.1'!$A32,"mmmm/aaaa"),'alimentação - Tabela 7.1'!$5:$5,0)+3), "")</f>
        <v>2217</v>
      </c>
      <c r="G32" s="95">
        <v>0</v>
      </c>
    </row>
    <row r="33" spans="1:7" ht="18" customHeight="1" x14ac:dyDescent="0.25">
      <c r="A33" s="59" t="s">
        <v>306</v>
      </c>
      <c r="B33" s="61" t="s">
        <v>133</v>
      </c>
      <c r="C33" s="62">
        <f>IFERROR(INDEX('alimentação - Tabela 7.1'!$37:$37,
MATCH(TEXT('Tabela 7.1'!A33,"mmmm/aaaa"),'alimentação - Tabela 7.1'!$5:$5,0)), "")</f>
        <v>752010</v>
      </c>
      <c r="D33" s="62">
        <f>IFERROR(INDEX('alimentação - Tabela 7.1'!$37:$37,
MATCH(TEXT('Tabela 7.1'!$A33,"mmmm/aaaa"),'alimentação - Tabela 7.1'!$5:$5,0)+1), "")</f>
        <v>43701</v>
      </c>
      <c r="E33" s="62">
        <f>IFERROR(INDEX('alimentação - Tabela 7.1'!$37:$37,
MATCH(TEXT('Tabela 7.1'!$A33,"mmmm/aaaa"),'alimentação - Tabela 7.1'!$5:$5,0)+2), "")</f>
        <v>31207</v>
      </c>
      <c r="F33" s="62">
        <f>IFERROR(INDEX('alimentação - Tabela 7.1'!$37:$37,
MATCH(TEXT('Tabela 7.1'!$A33,"mmmm/aaaa"),'alimentação - Tabela 7.1'!$5:$5,0)+3), "")</f>
        <v>12494</v>
      </c>
      <c r="G33" s="95">
        <v>0</v>
      </c>
    </row>
    <row r="34" spans="1:7" ht="18" customHeight="1" x14ac:dyDescent="0.25">
      <c r="A34" s="59" t="s">
        <v>306</v>
      </c>
      <c r="B34" s="61" t="s">
        <v>134</v>
      </c>
      <c r="C34" s="62">
        <f>IFERROR(INDEX('alimentação - Tabela 7.1'!$38:$38,
MATCH(TEXT('Tabela 7.1'!A34,"mmmm/aaaa"),'alimentação - Tabela 7.1'!$5:$5,0)), "")</f>
        <v>1264452</v>
      </c>
      <c r="D34" s="62">
        <f>IFERROR(INDEX('alimentação - Tabela 7.1'!$38:$38,
MATCH(TEXT('Tabela 7.1'!$A34,"mmmm/aaaa"),'alimentação - Tabela 7.1'!$5:$5,0)+1), "")</f>
        <v>56758</v>
      </c>
      <c r="E34" s="62">
        <f>IFERROR(INDEX('alimentação - Tabela 7.1'!$38:$38,
MATCH(TEXT('Tabela 7.1'!$A34,"mmmm/aaaa"),'alimentação - Tabela 7.1'!$5:$5,0)+2), "")</f>
        <v>48461</v>
      </c>
      <c r="F34" s="62">
        <f>IFERROR(INDEX('alimentação - Tabela 7.1'!$38:$38,
MATCH(TEXT('Tabela 7.1'!$A34,"mmmm/aaaa"),'alimentação - Tabela 7.1'!$5:$5,0)+3), "")</f>
        <v>8297</v>
      </c>
      <c r="G34" s="95">
        <v>0</v>
      </c>
    </row>
    <row r="35" spans="1:7" ht="18" customHeight="1" x14ac:dyDescent="0.25">
      <c r="A35" s="59" t="s">
        <v>306</v>
      </c>
      <c r="B35" s="61" t="s">
        <v>135</v>
      </c>
      <c r="C35" s="62">
        <f>IFERROR(INDEX('alimentação - Tabela 7.1'!$39:$39,
MATCH(TEXT('Tabela 7.1'!A35,"mmmm/aaaa"),'alimentação - Tabela 7.1'!$5:$5,0)), "")</f>
        <v>844744</v>
      </c>
      <c r="D35" s="62">
        <f>IFERROR(INDEX('alimentação - Tabela 7.1'!$39:$39,
MATCH(TEXT('Tabela 7.1'!$A35,"mmmm/aaaa"),'alimentação - Tabela 7.1'!$5:$5,0)+1), "")</f>
        <v>28373</v>
      </c>
      <c r="E35" s="62">
        <f>IFERROR(INDEX('alimentação - Tabela 7.1'!$39:$39,
MATCH(TEXT('Tabela 7.1'!$A35,"mmmm/aaaa"),'alimentação - Tabela 7.1'!$5:$5,0)+2), "")</f>
        <v>26999</v>
      </c>
      <c r="F35" s="62">
        <f>IFERROR(INDEX('alimentação - Tabela 7.1'!$39:$39,
MATCH(TEXT('Tabela 7.1'!$A35,"mmmm/aaaa"),'alimentação - Tabela 7.1'!$5:$5,0)+3), "")</f>
        <v>1374</v>
      </c>
      <c r="G35" s="95">
        <v>0</v>
      </c>
    </row>
    <row r="36" spans="1:7" ht="18" customHeight="1" x14ac:dyDescent="0.25">
      <c r="A36" s="59" t="s">
        <v>307</v>
      </c>
      <c r="B36" s="61" t="s">
        <v>1</v>
      </c>
      <c r="C36" s="62">
        <f>IFERROR(INDEX('alimentação - Tabela 7.1'!$7:$7,
MATCH(TEXT('Tabela 7.1'!A36,"mmmm/aaaa"),'alimentação - Tabela 7.1'!$5:$5,0)), "")</f>
        <v>39783863</v>
      </c>
      <c r="D36" s="62">
        <f>IFERROR(INDEX('alimentação - Tabela 7.1'!$7:$7,
MATCH(TEXT('Tabela 7.1'!$A36,"mmmm/aaaa"),'alimentação - Tabela 7.1'!$5:$5,0)+1), "")</f>
        <v>1613667</v>
      </c>
      <c r="E36" s="62">
        <f>IFERROR(INDEX('alimentação - Tabela 7.1'!$7:$7,
MATCH(TEXT('Tabela 7.1'!$A36,"mmmm/aaaa"),'alimentação - Tabela 7.1'!$5:$5,0)+2), "")</f>
        <v>1396335</v>
      </c>
      <c r="F36" s="62">
        <f>IFERROR(INDEX('alimentação - Tabela 7.1'!$7:$7,
MATCH(TEXT('Tabela 7.1'!$A36,"mmmm/aaaa"),'alimentação - Tabela 7.1'!$5:$5,0)+3), "")</f>
        <v>217332</v>
      </c>
      <c r="G36" s="95">
        <f>IFERROR(INDEX('alimentação - Tabela 7.1'!$7:$7,
MATCH(TEXT('Tabela 7.1'!$A36,"mmmm/aaaa"),'alimentação - Tabela 7.1'!$5:$5,0)+4), "")</f>
        <v>0.54928243160247803</v>
      </c>
    </row>
    <row r="37" spans="1:7" ht="18" customHeight="1" x14ac:dyDescent="0.25">
      <c r="A37" s="59" t="s">
        <v>307</v>
      </c>
      <c r="B37" s="61" t="s">
        <v>105</v>
      </c>
      <c r="C37" s="62">
        <f>IFERROR(INDEX('alimentação - Tabela 7.1'!$8:$8,
MATCH(TEXT('Tabela 7.1'!A37,"mmmm/aaaa"),'alimentação - Tabela 7.1'!$5:$5,0)), "")</f>
        <v>1838396</v>
      </c>
      <c r="D37" s="62">
        <f>IFERROR(INDEX('alimentação - Tabela 7.1'!$8:$8,
MATCH(TEXT('Tabela 7.1'!$A37,"mmmm/aaaa"),'alimentação - Tabela 7.1'!$5:$5,0)+1), "")</f>
        <v>68353</v>
      </c>
      <c r="E37" s="62">
        <f>IFERROR(INDEX('alimentação - Tabela 7.1'!$8:$8,
MATCH(TEXT('Tabela 7.1'!$A37,"mmmm/aaaa"),'alimentação - Tabela 7.1'!$5:$5,0)+2), "")</f>
        <v>57241</v>
      </c>
      <c r="F37" s="62">
        <f>IFERROR(INDEX('alimentação - Tabela 7.1'!$8:$8,
MATCH(TEXT('Tabela 7.1'!$A37,"mmmm/aaaa"),'alimentação - Tabela 7.1'!$5:$5,0)+3), "")</f>
        <v>11112</v>
      </c>
      <c r="G37" s="95">
        <f>IFERROR(INDEX('alimentação - Tabela 7.1'!$8:$8,
MATCH(TEXT('Tabela 7.1'!$A37,"mmmm/aaaa"),'alimentação - Tabela 7.1'!$5:$5,0)+4), "")</f>
        <v>0.60811567306518555</v>
      </c>
    </row>
    <row r="38" spans="1:7" ht="18" customHeight="1" x14ac:dyDescent="0.25">
      <c r="A38" s="59" t="s">
        <v>307</v>
      </c>
      <c r="B38" s="61" t="s">
        <v>106</v>
      </c>
      <c r="C38" s="62">
        <f>IFERROR(INDEX('alimentação - Tabela 7.1'!$9:$9,
MATCH(TEXT('Tabela 7.1'!A38,"mmmm/aaaa"),'alimentação - Tabela 7.1'!$5:$5,0)), "")</f>
        <v>242106</v>
      </c>
      <c r="D38" s="62">
        <f>IFERROR(INDEX('alimentação - Tabela 7.1'!$9:$9,
MATCH(TEXT('Tabela 7.1'!$A38,"mmmm/aaaa"),'alimentação - Tabela 7.1'!$5:$5,0)+1), "")</f>
        <v>10992</v>
      </c>
      <c r="E38" s="62">
        <f>IFERROR(INDEX('alimentação - Tabela 7.1'!$9:$9,
MATCH(TEXT('Tabela 7.1'!$A38,"mmmm/aaaa"),'alimentação - Tabela 7.1'!$5:$5,0)+2), "")</f>
        <v>9775</v>
      </c>
      <c r="F38" s="62">
        <f>IFERROR(INDEX('alimentação - Tabela 7.1'!$9:$9,
MATCH(TEXT('Tabela 7.1'!$A38,"mmmm/aaaa"),'alimentação - Tabela 7.1'!$5:$5,0)+3), "")</f>
        <v>1217</v>
      </c>
      <c r="G38" s="95">
        <f>IFERROR(INDEX('alimentação - Tabela 7.1'!$9:$9,
MATCH(TEXT('Tabela 7.1'!$A38,"mmmm/aaaa"),'alimentação - Tabela 7.1'!$5:$5,0)+4), "")</f>
        <v>0.50521194934844971</v>
      </c>
    </row>
    <row r="39" spans="1:7" ht="18" customHeight="1" x14ac:dyDescent="0.25">
      <c r="A39" s="59" t="s">
        <v>307</v>
      </c>
      <c r="B39" s="61" t="s">
        <v>107</v>
      </c>
      <c r="C39" s="62">
        <f>IFERROR(INDEX('alimentação - Tabela 7.1'!$10:$10,
MATCH(TEXT('Tabela 7.1'!A39,"mmmm/aaaa"),'alimentação - Tabela 7.1'!$5:$5,0)), "")</f>
        <v>82305</v>
      </c>
      <c r="D39" s="62">
        <f>IFERROR(INDEX('alimentação - Tabela 7.1'!$10:$10,
MATCH(TEXT('Tabela 7.1'!$A39,"mmmm/aaaa"),'alimentação - Tabela 7.1'!$5:$5,0)+1), "")</f>
        <v>3208</v>
      </c>
      <c r="E39" s="62">
        <f>IFERROR(INDEX('alimentação - Tabela 7.1'!$10:$10,
MATCH(TEXT('Tabela 7.1'!$A39,"mmmm/aaaa"),'alimentação - Tabela 7.1'!$5:$5,0)+2), "")</f>
        <v>2239</v>
      </c>
      <c r="F39" s="62">
        <f>IFERROR(INDEX('alimentação - Tabela 7.1'!$10:$10,
MATCH(TEXT('Tabela 7.1'!$A39,"mmmm/aaaa"),'alimentação - Tabela 7.1'!$5:$5,0)+3), "")</f>
        <v>969</v>
      </c>
      <c r="G39" s="95">
        <f>IFERROR(INDEX('alimentação - Tabela 7.1'!$10:$10,
MATCH(TEXT('Tabela 7.1'!$A39,"mmmm/aaaa"),'alimentação - Tabela 7.1'!$5:$5,0)+4), "")</f>
        <v>1.1913543939590454</v>
      </c>
    </row>
    <row r="40" spans="1:7" ht="18" customHeight="1" x14ac:dyDescent="0.25">
      <c r="A40" s="59" t="s">
        <v>307</v>
      </c>
      <c r="B40" s="61" t="s">
        <v>108</v>
      </c>
      <c r="C40" s="62">
        <f>IFERROR(INDEX('alimentação - Tabela 7.1'!$11:$11,
MATCH(TEXT('Tabela 7.1'!A40,"mmmm/aaaa"),'alimentação - Tabela 7.1'!$5:$5,0)), "")</f>
        <v>417564</v>
      </c>
      <c r="D40" s="62">
        <f>IFERROR(INDEX('alimentação - Tabela 7.1'!$11:$11,
MATCH(TEXT('Tabela 7.1'!$A40,"mmmm/aaaa"),'alimentação - Tabela 7.1'!$5:$5,0)+1), "")</f>
        <v>14873</v>
      </c>
      <c r="E40" s="62">
        <f>IFERROR(INDEX('alimentação - Tabela 7.1'!$11:$11,
MATCH(TEXT('Tabela 7.1'!$A40,"mmmm/aaaa"),'alimentação - Tabela 7.1'!$5:$5,0)+2), "")</f>
        <v>13012</v>
      </c>
      <c r="F40" s="62">
        <f>IFERROR(INDEX('alimentação - Tabela 7.1'!$11:$11,
MATCH(TEXT('Tabela 7.1'!$A40,"mmmm/aaaa"),'alimentação - Tabela 7.1'!$5:$5,0)+3), "")</f>
        <v>1861</v>
      </c>
      <c r="G40" s="95">
        <f>IFERROR(INDEX('alimentação - Tabela 7.1'!$11:$11,
MATCH(TEXT('Tabela 7.1'!$A40,"mmmm/aaaa"),'alimentação - Tabela 7.1'!$5:$5,0)+4), "")</f>
        <v>0.44767537713050842</v>
      </c>
    </row>
    <row r="41" spans="1:7" ht="18" customHeight="1" x14ac:dyDescent="0.25">
      <c r="A41" s="59" t="s">
        <v>307</v>
      </c>
      <c r="B41" s="61" t="s">
        <v>109</v>
      </c>
      <c r="C41" s="62">
        <f>IFERROR(INDEX('alimentação - Tabela 7.1'!$12:$12,
MATCH(TEXT('Tabela 7.1'!A41,"mmmm/aaaa"),'alimentação - Tabela 7.1'!$5:$5,0)), "")</f>
        <v>56467</v>
      </c>
      <c r="D41" s="62">
        <f>IFERROR(INDEX('alimentação - Tabela 7.1'!$12:$12,
MATCH(TEXT('Tabela 7.1'!$A41,"mmmm/aaaa"),'alimentação - Tabela 7.1'!$5:$5,0)+1), "")</f>
        <v>2716</v>
      </c>
      <c r="E41" s="62">
        <f>IFERROR(INDEX('alimentação - Tabela 7.1'!$12:$12,
MATCH(TEXT('Tabela 7.1'!$A41,"mmmm/aaaa"),'alimentação - Tabela 7.1'!$5:$5,0)+2), "")</f>
        <v>1955</v>
      </c>
      <c r="F41" s="62">
        <f>IFERROR(INDEX('alimentação - Tabela 7.1'!$12:$12,
MATCH(TEXT('Tabela 7.1'!$A41,"mmmm/aaaa"),'alimentação - Tabela 7.1'!$5:$5,0)+3), "")</f>
        <v>761</v>
      </c>
      <c r="G41" s="95">
        <f>IFERROR(INDEX('alimentação - Tabela 7.1'!$12:$12,
MATCH(TEXT('Tabela 7.1'!$A41,"mmmm/aaaa"),'alimentação - Tabela 7.1'!$5:$5,0)+4), "")</f>
        <v>1.366100549697876</v>
      </c>
    </row>
    <row r="42" spans="1:7" ht="18" customHeight="1" x14ac:dyDescent="0.25">
      <c r="A42" s="59" t="s">
        <v>307</v>
      </c>
      <c r="B42" s="61" t="s">
        <v>110</v>
      </c>
      <c r="C42" s="62">
        <f>IFERROR(INDEX('alimentação - Tabela 7.1'!$13:$13,
MATCH(TEXT('Tabela 7.1'!A42,"mmmm/aaaa"),'alimentação - Tabela 7.1'!$5:$5,0)), "")</f>
        <v>771885</v>
      </c>
      <c r="D42" s="62">
        <f>IFERROR(INDEX('alimentação - Tabela 7.1'!$13:$13,
MATCH(TEXT('Tabela 7.1'!$A42,"mmmm/aaaa"),'alimentação - Tabela 7.1'!$5:$5,0)+1), "")</f>
        <v>27127</v>
      </c>
      <c r="E42" s="62">
        <f>IFERROR(INDEX('alimentação - Tabela 7.1'!$13:$13,
MATCH(TEXT('Tabela 7.1'!$A42,"mmmm/aaaa"),'alimentação - Tabela 7.1'!$5:$5,0)+2), "")</f>
        <v>22605</v>
      </c>
      <c r="F42" s="62">
        <f>IFERROR(INDEX('alimentação - Tabela 7.1'!$13:$13,
MATCH(TEXT('Tabela 7.1'!$A42,"mmmm/aaaa"),'alimentação - Tabela 7.1'!$5:$5,0)+3), "")</f>
        <v>4522</v>
      </c>
      <c r="G42" s="95">
        <f>IFERROR(INDEX('alimentação - Tabela 7.1'!$13:$13,
MATCH(TEXT('Tabela 7.1'!$A42,"mmmm/aaaa"),'alimentação - Tabela 7.1'!$5:$5,0)+4), "")</f>
        <v>0.58929085731506348</v>
      </c>
    </row>
    <row r="43" spans="1:7" ht="18" customHeight="1" x14ac:dyDescent="0.25">
      <c r="A43" s="59" t="s">
        <v>307</v>
      </c>
      <c r="B43" s="61" t="s">
        <v>111</v>
      </c>
      <c r="C43" s="62">
        <f>IFERROR(INDEX('alimentação - Tabela 7.1'!$14:$14,
MATCH(TEXT('Tabela 7.1'!A43,"mmmm/aaaa"),'alimentação - Tabela 7.1'!$5:$5,0)), "")</f>
        <v>67693</v>
      </c>
      <c r="D43" s="62">
        <f>IFERROR(INDEX('alimentação - Tabela 7.1'!$14:$14,
MATCH(TEXT('Tabela 7.1'!$A43,"mmmm/aaaa"),'alimentação - Tabela 7.1'!$5:$5,0)+1), "")</f>
        <v>2306</v>
      </c>
      <c r="E43" s="62">
        <f>IFERROR(INDEX('alimentação - Tabela 7.1'!$14:$14,
MATCH(TEXT('Tabela 7.1'!$A43,"mmmm/aaaa"),'alimentação - Tabela 7.1'!$5:$5,0)+2), "")</f>
        <v>2126</v>
      </c>
      <c r="F43" s="62">
        <f>IFERROR(INDEX('alimentação - Tabela 7.1'!$14:$14,
MATCH(TEXT('Tabela 7.1'!$A43,"mmmm/aaaa"),'alimentação - Tabela 7.1'!$5:$5,0)+3), "")</f>
        <v>180</v>
      </c>
      <c r="G43" s="95">
        <f>IFERROR(INDEX('alimentação - Tabela 7.1'!$14:$14,
MATCH(TEXT('Tabela 7.1'!$A43,"mmmm/aaaa"),'alimentação - Tabela 7.1'!$5:$5,0)+4), "")</f>
        <v>0.26661533117294312</v>
      </c>
    </row>
    <row r="44" spans="1:7" ht="18" customHeight="1" x14ac:dyDescent="0.25">
      <c r="A44" s="59" t="s">
        <v>307</v>
      </c>
      <c r="B44" s="61" t="s">
        <v>112</v>
      </c>
      <c r="C44" s="62">
        <f>IFERROR(INDEX('alimentação - Tabela 7.1'!$15:$15,
MATCH(TEXT('Tabela 7.1'!A44,"mmmm/aaaa"),'alimentação - Tabela 7.1'!$5:$5,0)), "")</f>
        <v>200376</v>
      </c>
      <c r="D44" s="62">
        <f>IFERROR(INDEX('alimentação - Tabela 7.1'!$15:$15,
MATCH(TEXT('Tabela 7.1'!$A44,"mmmm/aaaa"),'alimentação - Tabela 7.1'!$5:$5,0)+1), "")</f>
        <v>7131</v>
      </c>
      <c r="E44" s="62">
        <f>IFERROR(INDEX('alimentação - Tabela 7.1'!$15:$15,
MATCH(TEXT('Tabela 7.1'!$A44,"mmmm/aaaa"),'alimentação - Tabela 7.1'!$5:$5,0)+2), "")</f>
        <v>5529</v>
      </c>
      <c r="F44" s="62">
        <f>IFERROR(INDEX('alimentação - Tabela 7.1'!$15:$15,
MATCH(TEXT('Tabela 7.1'!$A44,"mmmm/aaaa"),'alimentação - Tabela 7.1'!$5:$5,0)+3), "")</f>
        <v>1602</v>
      </c>
      <c r="G44" s="95">
        <f>IFERROR(INDEX('alimentação - Tabela 7.1'!$15:$15,
MATCH(TEXT('Tabela 7.1'!$A44,"mmmm/aaaa"),'alimentação - Tabela 7.1'!$5:$5,0)+4), "")</f>
        <v>0.80594038963317871</v>
      </c>
    </row>
    <row r="45" spans="1:7" ht="18" customHeight="1" x14ac:dyDescent="0.25">
      <c r="A45" s="59" t="s">
        <v>307</v>
      </c>
      <c r="B45" s="61" t="s">
        <v>113</v>
      </c>
      <c r="C45" s="62">
        <f>IFERROR(INDEX('alimentação - Tabela 7.1'!$16:$16,
MATCH(TEXT('Tabela 7.1'!A45,"mmmm/aaaa"),'alimentação - Tabela 7.1'!$5:$5,0)), "")</f>
        <v>6450743</v>
      </c>
      <c r="D45" s="62">
        <f>IFERROR(INDEX('alimentação - Tabela 7.1'!$16:$16,
MATCH(TEXT('Tabela 7.1'!$A45,"mmmm/aaaa"),'alimentação - Tabela 7.1'!$5:$5,0)+1), "")</f>
        <v>194789</v>
      </c>
      <c r="E45" s="62">
        <f>IFERROR(INDEX('alimentação - Tabela 7.1'!$16:$16,
MATCH(TEXT('Tabela 7.1'!$A45,"mmmm/aaaa"),'alimentação - Tabela 7.1'!$5:$5,0)+2), "")</f>
        <v>192426</v>
      </c>
      <c r="F45" s="62">
        <f>IFERROR(INDEX('alimentação - Tabela 7.1'!$16:$16,
MATCH(TEXT('Tabela 7.1'!$A45,"mmmm/aaaa"),'alimentação - Tabela 7.1'!$5:$5,0)+3), "")</f>
        <v>2363</v>
      </c>
      <c r="G45" s="95">
        <f>IFERROR(INDEX('alimentação - Tabela 7.1'!$16:$16,
MATCH(TEXT('Tabela 7.1'!$A45,"mmmm/aaaa"),'alimentação - Tabela 7.1'!$5:$5,0)+4), "")</f>
        <v>3.6644861102104187E-2</v>
      </c>
    </row>
    <row r="46" spans="1:7" ht="18" customHeight="1" x14ac:dyDescent="0.25">
      <c r="A46" s="59" t="s">
        <v>307</v>
      </c>
      <c r="B46" s="61" t="s">
        <v>114</v>
      </c>
      <c r="C46" s="62">
        <f>IFERROR(INDEX('alimentação - Tabela 7.1'!$17:$17,
MATCH(TEXT('Tabela 7.1'!A46,"mmmm/aaaa"),'alimentação - Tabela 7.1'!$5:$5,0)), "")</f>
        <v>521015</v>
      </c>
      <c r="D46" s="62">
        <f>IFERROR(INDEX('alimentação - Tabela 7.1'!$17:$17,
MATCH(TEXT('Tabela 7.1'!$A46,"mmmm/aaaa"),'alimentação - Tabela 7.1'!$5:$5,0)+1), "")</f>
        <v>13956</v>
      </c>
      <c r="E46" s="62">
        <f>IFERROR(INDEX('alimentação - Tabela 7.1'!$17:$17,
MATCH(TEXT('Tabela 7.1'!$A46,"mmmm/aaaa"),'alimentação - Tabela 7.1'!$5:$5,0)+2), "")</f>
        <v>11624</v>
      </c>
      <c r="F46" s="62">
        <f>IFERROR(INDEX('alimentação - Tabela 7.1'!$17:$17,
MATCH(TEXT('Tabela 7.1'!$A46,"mmmm/aaaa"),'alimentação - Tabela 7.1'!$5:$5,0)+3), "")</f>
        <v>2332</v>
      </c>
      <c r="G46" s="95">
        <f>IFERROR(INDEX('alimentação - Tabela 7.1'!$17:$17,
MATCH(TEXT('Tabela 7.1'!$A46,"mmmm/aaaa"),'alimentação - Tabela 7.1'!$5:$5,0)+4), "")</f>
        <v>0.44960024952888489</v>
      </c>
    </row>
    <row r="47" spans="1:7" ht="18" customHeight="1" x14ac:dyDescent="0.25">
      <c r="A47" s="59" t="s">
        <v>307</v>
      </c>
      <c r="B47" s="61" t="s">
        <v>115</v>
      </c>
      <c r="C47" s="62">
        <f>IFERROR(INDEX('alimentação - Tabela 7.1'!$18:$18,
MATCH(TEXT('Tabela 7.1'!A47,"mmmm/aaaa"),'alimentação - Tabela 7.1'!$5:$5,0)), "")</f>
        <v>296901</v>
      </c>
      <c r="D47" s="62">
        <f>IFERROR(INDEX('alimentação - Tabela 7.1'!$18:$18,
MATCH(TEXT('Tabela 7.1'!$A47,"mmmm/aaaa"),'alimentação - Tabela 7.1'!$5:$5,0)+1), "")</f>
        <v>8281</v>
      </c>
      <c r="E47" s="62">
        <f>IFERROR(INDEX('alimentação - Tabela 7.1'!$18:$18,
MATCH(TEXT('Tabela 7.1'!$A47,"mmmm/aaaa"),'alimentação - Tabela 7.1'!$5:$5,0)+2), "")</f>
        <v>7191</v>
      </c>
      <c r="F47" s="62">
        <f>IFERROR(INDEX('alimentação - Tabela 7.1'!$18:$18,
MATCH(TEXT('Tabela 7.1'!$A47,"mmmm/aaaa"),'alimentação - Tabela 7.1'!$5:$5,0)+3), "")</f>
        <v>1090</v>
      </c>
      <c r="G47" s="95">
        <f>IFERROR(INDEX('alimentação - Tabela 7.1'!$18:$18,
MATCH(TEXT('Tabela 7.1'!$A47,"mmmm/aaaa"),'alimentação - Tabela 7.1'!$5:$5,0)+4), "")</f>
        <v>0.36847853660583496</v>
      </c>
    </row>
    <row r="48" spans="1:7" ht="18" customHeight="1" x14ac:dyDescent="0.25">
      <c r="A48" s="59" t="s">
        <v>307</v>
      </c>
      <c r="B48" s="61" t="s">
        <v>116</v>
      </c>
      <c r="C48" s="62">
        <f>IFERROR(INDEX('alimentação - Tabela 7.1'!$19:$19,
MATCH(TEXT('Tabela 7.1'!A48,"mmmm/aaaa"),'alimentação - Tabela 7.1'!$5:$5,0)), "")</f>
        <v>1155488</v>
      </c>
      <c r="D48" s="62">
        <f>IFERROR(INDEX('alimentação - Tabela 7.1'!$19:$19,
MATCH(TEXT('Tabela 7.1'!$A48,"mmmm/aaaa"),'alimentação - Tabela 7.1'!$5:$5,0)+1), "")</f>
        <v>38106</v>
      </c>
      <c r="E48" s="62">
        <f>IFERROR(INDEX('alimentação - Tabela 7.1'!$19:$19,
MATCH(TEXT('Tabela 7.1'!$A48,"mmmm/aaaa"),'alimentação - Tabela 7.1'!$5:$5,0)+2), "")</f>
        <v>31134</v>
      </c>
      <c r="F48" s="62">
        <f>IFERROR(INDEX('alimentação - Tabela 7.1'!$19:$19,
MATCH(TEXT('Tabela 7.1'!$A48,"mmmm/aaaa"),'alimentação - Tabela 7.1'!$5:$5,0)+3), "")</f>
        <v>6972</v>
      </c>
      <c r="G48" s="95">
        <f>IFERROR(INDEX('alimentação - Tabela 7.1'!$19:$19,
MATCH(TEXT('Tabela 7.1'!$A48,"mmmm/aaaa"),'alimentação - Tabela 7.1'!$5:$5,0)+4), "")</f>
        <v>0.60704421997070313</v>
      </c>
    </row>
    <row r="49" spans="1:7" ht="18" customHeight="1" x14ac:dyDescent="0.25">
      <c r="A49" s="59" t="s">
        <v>307</v>
      </c>
      <c r="B49" s="61" t="s">
        <v>117</v>
      </c>
      <c r="C49" s="62">
        <f>IFERROR(INDEX('alimentação - Tabela 7.1'!$20:$20,
MATCH(TEXT('Tabela 7.1'!A49,"mmmm/aaaa"),'alimentação - Tabela 7.1'!$5:$5,0)), "")</f>
        <v>425678</v>
      </c>
      <c r="D49" s="62">
        <f>IFERROR(INDEX('alimentação - Tabela 7.1'!$20:$20,
MATCH(TEXT('Tabela 7.1'!$A49,"mmmm/aaaa"),'alimentação - Tabela 7.1'!$5:$5,0)+1), "")</f>
        <v>13053</v>
      </c>
      <c r="E49" s="62">
        <f>IFERROR(INDEX('alimentação - Tabela 7.1'!$20:$20,
MATCH(TEXT('Tabela 7.1'!$A49,"mmmm/aaaa"),'alimentação - Tabela 7.1'!$5:$5,0)+2), "")</f>
        <v>15151</v>
      </c>
      <c r="F49" s="62">
        <f>IFERROR(INDEX('alimentação - Tabela 7.1'!$20:$20,
MATCH(TEXT('Tabela 7.1'!$A49,"mmmm/aaaa"),'alimentação - Tabela 7.1'!$5:$5,0)+3), "")</f>
        <v>-2098</v>
      </c>
      <c r="G49" s="95">
        <f>IFERROR(INDEX('alimentação - Tabela 7.1'!$20:$20,
MATCH(TEXT('Tabela 7.1'!$A49,"mmmm/aaaa"),'alimentação - Tabela 7.1'!$5:$5,0)+4), "")</f>
        <v>-0.49044358730316162</v>
      </c>
    </row>
    <row r="50" spans="1:7" ht="18" customHeight="1" x14ac:dyDescent="0.25">
      <c r="A50" s="59" t="s">
        <v>307</v>
      </c>
      <c r="B50" s="61" t="s">
        <v>118</v>
      </c>
      <c r="C50" s="62">
        <f>IFERROR(INDEX('alimentação - Tabela 7.1'!$21:$21,
MATCH(TEXT('Tabela 7.1'!A50,"mmmm/aaaa"),'alimentação - Tabela 7.1'!$5:$5,0)), "")</f>
        <v>401723</v>
      </c>
      <c r="D50" s="62">
        <f>IFERROR(INDEX('alimentação - Tabela 7.1'!$21:$21,
MATCH(TEXT('Tabela 7.1'!$A50,"mmmm/aaaa"),'alimentação - Tabela 7.1'!$5:$5,0)+1), "")</f>
        <v>12476</v>
      </c>
      <c r="E50" s="62">
        <f>IFERROR(INDEX('alimentação - Tabela 7.1'!$21:$21,
MATCH(TEXT('Tabela 7.1'!$A50,"mmmm/aaaa"),'alimentação - Tabela 7.1'!$5:$5,0)+2), "")</f>
        <v>15933</v>
      </c>
      <c r="F50" s="62">
        <f>IFERROR(INDEX('alimentação - Tabela 7.1'!$21:$21,
MATCH(TEXT('Tabela 7.1'!$A50,"mmmm/aaaa"),'alimentação - Tabela 7.1'!$5:$5,0)+3), "")</f>
        <v>-3457</v>
      </c>
      <c r="G50" s="95">
        <f>IFERROR(INDEX('alimentação - Tabela 7.1'!$21:$21,
MATCH(TEXT('Tabela 7.1'!$A50,"mmmm/aaaa"),'alimentação - Tabela 7.1'!$5:$5,0)+4), "")</f>
        <v>-0.85320103168487549</v>
      </c>
    </row>
    <row r="51" spans="1:7" ht="18" customHeight="1" x14ac:dyDescent="0.25">
      <c r="A51" s="59" t="s">
        <v>307</v>
      </c>
      <c r="B51" s="61" t="s">
        <v>119</v>
      </c>
      <c r="C51" s="62">
        <f>IFERROR(INDEX('alimentação - Tabela 7.1'!$22:$22,
MATCH(TEXT('Tabela 7.1'!A51,"mmmm/aaaa"),'alimentação - Tabela 7.1'!$5:$5,0)), "")</f>
        <v>1255326</v>
      </c>
      <c r="D51" s="62">
        <f>IFERROR(INDEX('alimentação - Tabela 7.1'!$22:$22,
MATCH(TEXT('Tabela 7.1'!$A51,"mmmm/aaaa"),'alimentação - Tabela 7.1'!$5:$5,0)+1), "")</f>
        <v>36018</v>
      </c>
      <c r="E51" s="62">
        <f>IFERROR(INDEX('alimentação - Tabela 7.1'!$22:$22,
MATCH(TEXT('Tabela 7.1'!$A51,"mmmm/aaaa"),'alimentação - Tabela 7.1'!$5:$5,0)+2), "")</f>
        <v>36444</v>
      </c>
      <c r="F51" s="62">
        <f>IFERROR(INDEX('alimentação - Tabela 7.1'!$22:$22,
MATCH(TEXT('Tabela 7.1'!$A51,"mmmm/aaaa"),'alimentação - Tabela 7.1'!$5:$5,0)+3), "")</f>
        <v>-426</v>
      </c>
      <c r="G51" s="95">
        <f>IFERROR(INDEX('alimentação - Tabela 7.1'!$22:$22,
MATCH(TEXT('Tabela 7.1'!$A51,"mmmm/aaaa"),'alimentação - Tabela 7.1'!$5:$5,0)+4), "")</f>
        <v>-3.3923894166946411E-2</v>
      </c>
    </row>
    <row r="52" spans="1:7" ht="18" customHeight="1" x14ac:dyDescent="0.25">
      <c r="A52" s="59" t="s">
        <v>307</v>
      </c>
      <c r="B52" s="61" t="s">
        <v>120</v>
      </c>
      <c r="C52" s="62">
        <f>IFERROR(INDEX('alimentação - Tabela 7.1'!$23:$23,
MATCH(TEXT('Tabela 7.1'!A52,"mmmm/aaaa"),'alimentação - Tabela 7.1'!$5:$5,0)), "")</f>
        <v>358304</v>
      </c>
      <c r="D52" s="62">
        <f>IFERROR(INDEX('alimentação - Tabela 7.1'!$23:$23,
MATCH(TEXT('Tabela 7.1'!$A52,"mmmm/aaaa"),'alimentação - Tabela 7.1'!$5:$5,0)+1), "")</f>
        <v>9746</v>
      </c>
      <c r="E52" s="62">
        <f>IFERROR(INDEX('alimentação - Tabela 7.1'!$23:$23,
MATCH(TEXT('Tabela 7.1'!$A52,"mmmm/aaaa"),'alimentação - Tabela 7.1'!$5:$5,0)+2), "")</f>
        <v>18242</v>
      </c>
      <c r="F52" s="62">
        <f>IFERROR(INDEX('alimentação - Tabela 7.1'!$23:$23,
MATCH(TEXT('Tabela 7.1'!$A52,"mmmm/aaaa"),'alimentação - Tabela 7.1'!$5:$5,0)+3), "")</f>
        <v>-8496</v>
      </c>
      <c r="G52" s="95">
        <f>IFERROR(INDEX('alimentação - Tabela 7.1'!$23:$23,
MATCH(TEXT('Tabela 7.1'!$A52,"mmmm/aaaa"),'alimentação - Tabela 7.1'!$5:$5,0)+4), "")</f>
        <v>-2.3162486553192139</v>
      </c>
    </row>
    <row r="53" spans="1:7" ht="18" customHeight="1" x14ac:dyDescent="0.25">
      <c r="A53" s="59" t="s">
        <v>307</v>
      </c>
      <c r="B53" s="61" t="s">
        <v>121</v>
      </c>
      <c r="C53" s="62">
        <f>IFERROR(INDEX('alimentação - Tabela 7.1'!$24:$24,
MATCH(TEXT('Tabela 7.1'!A53,"mmmm/aaaa"),'alimentação - Tabela 7.1'!$5:$5,0)), "")</f>
        <v>289279</v>
      </c>
      <c r="D53" s="62">
        <f>IFERROR(INDEX('alimentação - Tabela 7.1'!$24:$24,
MATCH(TEXT('Tabela 7.1'!$A53,"mmmm/aaaa"),'alimentação - Tabela 7.1'!$5:$5,0)+1), "")</f>
        <v>7529</v>
      </c>
      <c r="E53" s="62">
        <f>IFERROR(INDEX('alimentação - Tabela 7.1'!$24:$24,
MATCH(TEXT('Tabela 7.1'!$A53,"mmmm/aaaa"),'alimentação - Tabela 7.1'!$5:$5,0)+2), "")</f>
        <v>9447</v>
      </c>
      <c r="F53" s="62">
        <f>IFERROR(INDEX('alimentação - Tabela 7.1'!$24:$24,
MATCH(TEXT('Tabela 7.1'!$A53,"mmmm/aaaa"),'alimentação - Tabela 7.1'!$5:$5,0)+3), "")</f>
        <v>-1918</v>
      </c>
      <c r="G53" s="95">
        <f>IFERROR(INDEX('alimentação - Tabela 7.1'!$24:$24,
MATCH(TEXT('Tabela 7.1'!$A53,"mmmm/aaaa"),'alimentação - Tabela 7.1'!$5:$5,0)+4), "")</f>
        <v>-0.6586606502532959</v>
      </c>
    </row>
    <row r="54" spans="1:7" ht="18" customHeight="1" x14ac:dyDescent="0.25">
      <c r="A54" s="59" t="s">
        <v>307</v>
      </c>
      <c r="B54" s="61" t="s">
        <v>122</v>
      </c>
      <c r="C54" s="62">
        <f>IFERROR(INDEX('alimentação - Tabela 7.1'!$25:$25,
MATCH(TEXT('Tabela 7.1'!A54,"mmmm/aaaa"),'alimentação - Tabela 7.1'!$5:$5,0)), "")</f>
        <v>1747029</v>
      </c>
      <c r="D54" s="62">
        <f>IFERROR(INDEX('alimentação - Tabela 7.1'!$25:$25,
MATCH(TEXT('Tabela 7.1'!$A54,"mmmm/aaaa"),'alimentação - Tabela 7.1'!$5:$5,0)+1), "")</f>
        <v>55624</v>
      </c>
      <c r="E54" s="62">
        <f>IFERROR(INDEX('alimentação - Tabela 7.1'!$25:$25,
MATCH(TEXT('Tabela 7.1'!$A54,"mmmm/aaaa"),'alimentação - Tabela 7.1'!$5:$5,0)+2), "")</f>
        <v>47260</v>
      </c>
      <c r="F54" s="62">
        <f>IFERROR(INDEX('alimentação - Tabela 7.1'!$25:$25,
MATCH(TEXT('Tabela 7.1'!$A54,"mmmm/aaaa"),'alimentação - Tabela 7.1'!$5:$5,0)+3), "")</f>
        <v>8364</v>
      </c>
      <c r="G54" s="95">
        <f>IFERROR(INDEX('alimentação - Tabela 7.1'!$25:$25,
MATCH(TEXT('Tabela 7.1'!$A54,"mmmm/aaaa"),'alimentação - Tabela 7.1'!$5:$5,0)+4), "")</f>
        <v>0.4810587465763092</v>
      </c>
    </row>
    <row r="55" spans="1:7" ht="18" customHeight="1" x14ac:dyDescent="0.25">
      <c r="A55" s="59" t="s">
        <v>307</v>
      </c>
      <c r="B55" s="61" t="s">
        <v>123</v>
      </c>
      <c r="C55" s="62">
        <f>IFERROR(INDEX('alimentação - Tabela 7.1'!$26:$26,
MATCH(TEXT('Tabela 7.1'!A55,"mmmm/aaaa"),'alimentação - Tabela 7.1'!$5:$5,0)), "")</f>
        <v>20629011</v>
      </c>
      <c r="D55" s="62">
        <f>IFERROR(INDEX('alimentação - Tabela 7.1'!$26:$26,
MATCH(TEXT('Tabela 7.1'!$A55,"mmmm/aaaa"),'alimentação - Tabela 7.1'!$5:$5,0)+1), "")</f>
        <v>813134</v>
      </c>
      <c r="E55" s="62">
        <f>IFERROR(INDEX('alimentação - Tabela 7.1'!$26:$26,
MATCH(TEXT('Tabela 7.1'!$A55,"mmmm/aaaa"),'alimentação - Tabela 7.1'!$5:$5,0)+2), "")</f>
        <v>714436</v>
      </c>
      <c r="F55" s="62">
        <f>IFERROR(INDEX('alimentação - Tabela 7.1'!$26:$26,
MATCH(TEXT('Tabela 7.1'!$A55,"mmmm/aaaa"),'alimentação - Tabela 7.1'!$5:$5,0)+3), "")</f>
        <v>98698</v>
      </c>
      <c r="G55" s="95">
        <f>IFERROR(INDEX('alimentação - Tabela 7.1'!$26:$26,
MATCH(TEXT('Tabela 7.1'!$A55,"mmmm/aaaa"),'alimentação - Tabela 7.1'!$5:$5,0)+4), "")</f>
        <v>0.48074278235435486</v>
      </c>
    </row>
    <row r="56" spans="1:7" ht="18" customHeight="1" x14ac:dyDescent="0.25">
      <c r="A56" s="59" t="s">
        <v>307</v>
      </c>
      <c r="B56" s="61" t="s">
        <v>124</v>
      </c>
      <c r="C56" s="62">
        <f>IFERROR(INDEX('alimentação - Tabela 7.1'!$27:$27,
MATCH(TEXT('Tabela 7.1'!A56,"mmmm/aaaa"),'alimentação - Tabela 7.1'!$5:$5,0)), "")</f>
        <v>4166312</v>
      </c>
      <c r="D56" s="62">
        <f>IFERROR(INDEX('alimentação - Tabela 7.1'!$27:$27,
MATCH(TEXT('Tabela 7.1'!$A56,"mmmm/aaaa"),'alimentação - Tabela 7.1'!$5:$5,0)+1), "")</f>
        <v>171076</v>
      </c>
      <c r="E56" s="62">
        <f>IFERROR(INDEX('alimentação - Tabela 7.1'!$27:$27,
MATCH(TEXT('Tabela 7.1'!$A56,"mmmm/aaaa"),'alimentação - Tabela 7.1'!$5:$5,0)+2), "")</f>
        <v>142879</v>
      </c>
      <c r="F56" s="62">
        <f>IFERROR(INDEX('alimentação - Tabela 7.1'!$27:$27,
MATCH(TEXT('Tabela 7.1'!$A56,"mmmm/aaaa"),'alimentação - Tabela 7.1'!$5:$5,0)+3), "")</f>
        <v>28197</v>
      </c>
      <c r="G56" s="95">
        <f>IFERROR(INDEX('alimentação - Tabela 7.1'!$27:$27,
MATCH(TEXT('Tabela 7.1'!$A56,"mmmm/aaaa"),'alimentação - Tabela 7.1'!$5:$5,0)+4), "")</f>
        <v>0.6813971996307373</v>
      </c>
    </row>
    <row r="57" spans="1:7" ht="18" customHeight="1" x14ac:dyDescent="0.25">
      <c r="A57" s="59" t="s">
        <v>307</v>
      </c>
      <c r="B57" s="61" t="s">
        <v>2</v>
      </c>
      <c r="C57" s="62">
        <f>IFERROR(INDEX('alimentação - Tabela 7.1'!$28:$28,
MATCH(TEXT('Tabela 7.1'!A57,"mmmm/aaaa"),'alimentação - Tabela 7.1'!$5:$5,0)), "")</f>
        <v>742801</v>
      </c>
      <c r="D57" s="62">
        <f>IFERROR(INDEX('alimentação - Tabela 7.1'!$28:$28,
MATCH(TEXT('Tabela 7.1'!$A57,"mmmm/aaaa"),'alimentação - Tabela 7.1'!$5:$5,0)+1), "")</f>
        <v>31701</v>
      </c>
      <c r="E57" s="62">
        <f>IFERROR(INDEX('alimentação - Tabela 7.1'!$28:$28,
MATCH(TEXT('Tabela 7.1'!$A57,"mmmm/aaaa"),'alimentação - Tabela 7.1'!$5:$5,0)+2), "")</f>
        <v>27966</v>
      </c>
      <c r="F57" s="62">
        <f>IFERROR(INDEX('alimentação - Tabela 7.1'!$28:$28,
MATCH(TEXT('Tabela 7.1'!$A57,"mmmm/aaaa"),'alimentação - Tabela 7.1'!$5:$5,0)+3), "")</f>
        <v>3735</v>
      </c>
      <c r="G57" s="95">
        <f>IFERROR(INDEX('alimentação - Tabela 7.1'!$28:$28,
MATCH(TEXT('Tabela 7.1'!$A57,"mmmm/aaaa"),'alimentação - Tabela 7.1'!$5:$5,0)+4), "")</f>
        <v>0.50536757707595825</v>
      </c>
    </row>
    <row r="58" spans="1:7" ht="18" customHeight="1" x14ac:dyDescent="0.25">
      <c r="A58" s="59" t="s">
        <v>307</v>
      </c>
      <c r="B58" s="61" t="s">
        <v>125</v>
      </c>
      <c r="C58" s="62">
        <f>IFERROR(INDEX('alimentação - Tabela 7.1'!$29:$29,
MATCH(TEXT('Tabela 7.1'!A58,"mmmm/aaaa"),'alimentação - Tabela 7.1'!$5:$5,0)), "")</f>
        <v>3348715</v>
      </c>
      <c r="D58" s="62">
        <f>IFERROR(INDEX('alimentação - Tabela 7.1'!$29:$29,
MATCH(TEXT('Tabela 7.1'!$A58,"mmmm/aaaa"),'alimentação - Tabela 7.1'!$5:$5,0)+1), "")</f>
        <v>109925</v>
      </c>
      <c r="E58" s="62">
        <f>IFERROR(INDEX('alimentação - Tabela 7.1'!$29:$29,
MATCH(TEXT('Tabela 7.1'!$A58,"mmmm/aaaa"),'alimentação - Tabela 7.1'!$5:$5,0)+2), "")</f>
        <v>108461</v>
      </c>
      <c r="F58" s="62">
        <f>IFERROR(INDEX('alimentação - Tabela 7.1'!$29:$29,
MATCH(TEXT('Tabela 7.1'!$A58,"mmmm/aaaa"),'alimentação - Tabela 7.1'!$5:$5,0)+3), "")</f>
        <v>1464</v>
      </c>
      <c r="G58" s="95">
        <f>IFERROR(INDEX('alimentação - Tabela 7.1'!$29:$29,
MATCH(TEXT('Tabela 7.1'!$A58,"mmmm/aaaa"),'alimentação - Tabela 7.1'!$5:$5,0)+4), "")</f>
        <v>4.373738169670105E-2</v>
      </c>
    </row>
    <row r="59" spans="1:7" ht="18" customHeight="1" x14ac:dyDescent="0.25">
      <c r="A59" s="59" t="s">
        <v>307</v>
      </c>
      <c r="B59" s="61" t="s">
        <v>126</v>
      </c>
      <c r="C59" s="62">
        <f>IFERROR(INDEX('alimentação - Tabela 7.1'!$30:$30,
MATCH(TEXT('Tabela 7.1'!A59,"mmmm/aaaa"),'alimentação - Tabela 7.1'!$5:$5,0)), "")</f>
        <v>12371183</v>
      </c>
      <c r="D59" s="62">
        <f>IFERROR(INDEX('alimentação - Tabela 7.1'!$30:$30,
MATCH(TEXT('Tabela 7.1'!$A59,"mmmm/aaaa"),'alimentação - Tabela 7.1'!$5:$5,0)+1), "")</f>
        <v>500432</v>
      </c>
      <c r="E59" s="62">
        <f>IFERROR(INDEX('alimentação - Tabela 7.1'!$30:$30,
MATCH(TEXT('Tabela 7.1'!$A59,"mmmm/aaaa"),'alimentação - Tabela 7.1'!$5:$5,0)+2), "")</f>
        <v>435130</v>
      </c>
      <c r="F59" s="62">
        <f>IFERROR(INDEX('alimentação - Tabela 7.1'!$30:$30,
MATCH(TEXT('Tabela 7.1'!$A59,"mmmm/aaaa"),'alimentação - Tabela 7.1'!$5:$5,0)+3), "")</f>
        <v>65302</v>
      </c>
      <c r="G59" s="95">
        <f>IFERROR(INDEX('alimentação - Tabela 7.1'!$30:$30,
MATCH(TEXT('Tabela 7.1'!$A59,"mmmm/aaaa"),'alimentação - Tabela 7.1'!$5:$5,0)+4), "")</f>
        <v>0.53065687417984009</v>
      </c>
    </row>
    <row r="60" spans="1:7" ht="18" customHeight="1" x14ac:dyDescent="0.25">
      <c r="A60" s="59" t="s">
        <v>307</v>
      </c>
      <c r="B60" s="61" t="s">
        <v>127</v>
      </c>
      <c r="C60" s="62">
        <f>IFERROR(INDEX('alimentação - Tabela 7.1'!$31:$31,
MATCH(TEXT('Tabela 7.1'!A60,"mmmm/aaaa"),'alimentação - Tabela 7.1'!$5:$5,0)), "")</f>
        <v>7437281</v>
      </c>
      <c r="D60" s="62">
        <f>IFERROR(INDEX('alimentação - Tabela 7.1'!$31:$31,
MATCH(TEXT('Tabela 7.1'!$A60,"mmmm/aaaa"),'alimentação - Tabela 7.1'!$5:$5,0)+1), "")</f>
        <v>370590</v>
      </c>
      <c r="E60" s="62">
        <f>IFERROR(INDEX('alimentação - Tabela 7.1'!$31:$31,
MATCH(TEXT('Tabela 7.1'!$A60,"mmmm/aaaa"),'alimentação - Tabela 7.1'!$5:$5,0)+2), "")</f>
        <v>298069</v>
      </c>
      <c r="F60" s="62">
        <f>IFERROR(INDEX('alimentação - Tabela 7.1'!$31:$31,
MATCH(TEXT('Tabela 7.1'!$A60,"mmmm/aaaa"),'alimentação - Tabela 7.1'!$5:$5,0)+3), "")</f>
        <v>72521</v>
      </c>
      <c r="G60" s="95">
        <f>IFERROR(INDEX('alimentação - Tabela 7.1'!$31:$31,
MATCH(TEXT('Tabela 7.1'!$A60,"mmmm/aaaa"),'alimentação - Tabela 7.1'!$5:$5,0)+4), "")</f>
        <v>0.98470282554626465</v>
      </c>
    </row>
    <row r="61" spans="1:7" ht="18" customHeight="1" x14ac:dyDescent="0.25">
      <c r="A61" s="59" t="s">
        <v>307</v>
      </c>
      <c r="B61" s="61" t="s">
        <v>128</v>
      </c>
      <c r="C61" s="62">
        <f>IFERROR(INDEX('alimentação - Tabela 7.1'!$32:$32,
MATCH(TEXT('Tabela 7.1'!A61,"mmmm/aaaa"),'alimentação - Tabela 7.1'!$5:$5,0)), "")</f>
        <v>2723292</v>
      </c>
      <c r="D61" s="62">
        <f>IFERROR(INDEX('alimentação - Tabela 7.1'!$32:$32,
MATCH(TEXT('Tabela 7.1'!$A61,"mmmm/aaaa"),'alimentação - Tabela 7.1'!$5:$5,0)+1), "")</f>
        <v>137469</v>
      </c>
      <c r="E61" s="62">
        <f>IFERROR(INDEX('alimentação - Tabela 7.1'!$32:$32,
MATCH(TEXT('Tabela 7.1'!$A61,"mmmm/aaaa"),'alimentação - Tabela 7.1'!$5:$5,0)+2), "")</f>
        <v>109155</v>
      </c>
      <c r="F61" s="62">
        <f>IFERROR(INDEX('alimentação - Tabela 7.1'!$32:$32,
MATCH(TEXT('Tabela 7.1'!$A61,"mmmm/aaaa"),'alimentação - Tabela 7.1'!$5:$5,0)+3), "")</f>
        <v>28314</v>
      </c>
      <c r="G61" s="95">
        <f>IFERROR(INDEX('alimentação - Tabela 7.1'!$32:$32,
MATCH(TEXT('Tabela 7.1'!$A61,"mmmm/aaaa"),'alimentação - Tabela 7.1'!$5:$5,0)+4), "")</f>
        <v>1.0506207942962646</v>
      </c>
    </row>
    <row r="62" spans="1:7" ht="18" customHeight="1" x14ac:dyDescent="0.25">
      <c r="A62" s="59" t="s">
        <v>307</v>
      </c>
      <c r="B62" s="61" t="s">
        <v>129</v>
      </c>
      <c r="C62" s="62">
        <f>IFERROR(INDEX('alimentação - Tabela 7.1'!$33:$33,
MATCH(TEXT('Tabela 7.1'!A62,"mmmm/aaaa"),'alimentação - Tabela 7.1'!$5:$5,0)), "")</f>
        <v>2155735</v>
      </c>
      <c r="D62" s="62">
        <f>IFERROR(INDEX('alimentação - Tabela 7.1'!$33:$33,
MATCH(TEXT('Tabela 7.1'!$A62,"mmmm/aaaa"),'alimentação - Tabela 7.1'!$5:$5,0)+1), "")</f>
        <v>116307</v>
      </c>
      <c r="E62" s="62">
        <f>IFERROR(INDEX('alimentação - Tabela 7.1'!$33:$33,
MATCH(TEXT('Tabela 7.1'!$A62,"mmmm/aaaa"),'alimentação - Tabela 7.1'!$5:$5,0)+2), "")</f>
        <v>95971</v>
      </c>
      <c r="F62" s="62">
        <f>IFERROR(INDEX('alimentação - Tabela 7.1'!$33:$33,
MATCH(TEXT('Tabela 7.1'!$A62,"mmmm/aaaa"),'alimentação - Tabela 7.1'!$5:$5,0)+3), "")</f>
        <v>20336</v>
      </c>
      <c r="G62" s="95">
        <f>IFERROR(INDEX('alimentação - Tabela 7.1'!$33:$33,
MATCH(TEXT('Tabela 7.1'!$A62,"mmmm/aaaa"),'alimentação - Tabela 7.1'!$5:$5,0)+4), "")</f>
        <v>0.9523279070854187</v>
      </c>
    </row>
    <row r="63" spans="1:7" ht="18" customHeight="1" x14ac:dyDescent="0.25">
      <c r="A63" s="59" t="s">
        <v>307</v>
      </c>
      <c r="B63" s="61" t="s">
        <v>130</v>
      </c>
      <c r="C63" s="62">
        <f>IFERROR(INDEX('alimentação - Tabela 7.1'!$34:$34,
MATCH(TEXT('Tabela 7.1'!A63,"mmmm/aaaa"),'alimentação - Tabela 7.1'!$5:$5,0)), "")</f>
        <v>2558254</v>
      </c>
      <c r="D63" s="62">
        <f>IFERROR(INDEX('alimentação - Tabela 7.1'!$34:$34,
MATCH(TEXT('Tabela 7.1'!$A63,"mmmm/aaaa"),'alimentação - Tabela 7.1'!$5:$5,0)+1), "")</f>
        <v>116814</v>
      </c>
      <c r="E63" s="62">
        <f>IFERROR(INDEX('alimentação - Tabela 7.1'!$34:$34,
MATCH(TEXT('Tabela 7.1'!$A63,"mmmm/aaaa"),'alimentação - Tabela 7.1'!$5:$5,0)+2), "")</f>
        <v>92943</v>
      </c>
      <c r="F63" s="62">
        <f>IFERROR(INDEX('alimentação - Tabela 7.1'!$34:$34,
MATCH(TEXT('Tabela 7.1'!$A63,"mmmm/aaaa"),'alimentação - Tabela 7.1'!$5:$5,0)+3), "")</f>
        <v>23871</v>
      </c>
      <c r="G63" s="95">
        <f>IFERROR(INDEX('alimentação - Tabela 7.1'!$34:$34,
MATCH(TEXT('Tabela 7.1'!$A63,"mmmm/aaaa"),'alimentação - Tabela 7.1'!$5:$5,0)+4), "")</f>
        <v>0.94188606739044189</v>
      </c>
    </row>
    <row r="64" spans="1:7" ht="18" customHeight="1" x14ac:dyDescent="0.25">
      <c r="A64" s="59" t="s">
        <v>307</v>
      </c>
      <c r="B64" s="61" t="s">
        <v>131</v>
      </c>
      <c r="C64" s="62">
        <f>IFERROR(INDEX('alimentação - Tabela 7.1'!$35:$35,
MATCH(TEXT('Tabela 7.1'!A64,"mmmm/aaaa"),'alimentação - Tabela 7.1'!$5:$5,0)), "")</f>
        <v>3432455</v>
      </c>
      <c r="D64" s="62">
        <f>IFERROR(INDEX('alimentação - Tabela 7.1'!$35:$35,
MATCH(TEXT('Tabela 7.1'!$A64,"mmmm/aaaa"),'alimentação - Tabela 7.1'!$5:$5,0)+1), "")</f>
        <v>150707</v>
      </c>
      <c r="E64" s="62">
        <f>IFERROR(INDEX('alimentação - Tabela 7.1'!$35:$35,
MATCH(TEXT('Tabela 7.1'!$A64,"mmmm/aaaa"),'alimentação - Tabela 7.1'!$5:$5,0)+2), "")</f>
        <v>122755</v>
      </c>
      <c r="F64" s="62">
        <f>IFERROR(INDEX('alimentação - Tabela 7.1'!$35:$35,
MATCH(TEXT('Tabela 7.1'!$A64,"mmmm/aaaa"),'alimentação - Tabela 7.1'!$5:$5,0)+3), "")</f>
        <v>27952</v>
      </c>
      <c r="G64" s="95">
        <f>IFERROR(INDEX('alimentação - Tabela 7.1'!$35:$35,
MATCH(TEXT('Tabela 7.1'!$A64,"mmmm/aaaa"),'alimentação - Tabela 7.1'!$5:$5,0)+4), "")</f>
        <v>0.82103025913238525</v>
      </c>
    </row>
    <row r="65" spans="1:7" ht="18" customHeight="1" x14ac:dyDescent="0.25">
      <c r="A65" s="59" t="s">
        <v>307</v>
      </c>
      <c r="B65" s="61" t="s">
        <v>132</v>
      </c>
      <c r="C65" s="62">
        <f>IFERROR(INDEX('alimentação - Tabela 7.1'!$36:$36,
MATCH(TEXT('Tabela 7.1'!A65,"mmmm/aaaa"),'alimentação - Tabela 7.1'!$5:$5,0)), "")</f>
        <v>549733</v>
      </c>
      <c r="D65" s="62">
        <f>IFERROR(INDEX('alimentação - Tabela 7.1'!$36:$36,
MATCH(TEXT('Tabela 7.1'!$A65,"mmmm/aaaa"),'alimentação - Tabela 7.1'!$5:$5,0)+1), "")</f>
        <v>25702</v>
      </c>
      <c r="E65" s="62">
        <f>IFERROR(INDEX('alimentação - Tabela 7.1'!$36:$36,
MATCH(TEXT('Tabela 7.1'!$A65,"mmmm/aaaa"),'alimentação - Tabela 7.1'!$5:$5,0)+2), "")</f>
        <v>19266</v>
      </c>
      <c r="F65" s="62">
        <f>IFERROR(INDEX('alimentação - Tabela 7.1'!$36:$36,
MATCH(TEXT('Tabela 7.1'!$A65,"mmmm/aaaa"),'alimentação - Tabela 7.1'!$5:$5,0)+3), "")</f>
        <v>6436</v>
      </c>
      <c r="G65" s="95">
        <f>IFERROR(INDEX('alimentação - Tabela 7.1'!$36:$36,
MATCH(TEXT('Tabela 7.1'!$A65,"mmmm/aaaa"),'alimentação - Tabela 7.1'!$5:$5,0)+4), "")</f>
        <v>1.1846190690994263</v>
      </c>
    </row>
    <row r="66" spans="1:7" ht="18" customHeight="1" x14ac:dyDescent="0.25">
      <c r="A66" s="59" t="s">
        <v>307</v>
      </c>
      <c r="B66" s="61" t="s">
        <v>133</v>
      </c>
      <c r="C66" s="62">
        <f>IFERROR(INDEX('alimentação - Tabela 7.1'!$37:$37,
MATCH(TEXT('Tabela 7.1'!A66,"mmmm/aaaa"),'alimentação - Tabela 7.1'!$5:$5,0)), "")</f>
        <v>755758</v>
      </c>
      <c r="D66" s="62">
        <f>IFERROR(INDEX('alimentação - Tabela 7.1'!$37:$37,
MATCH(TEXT('Tabela 7.1'!$A66,"mmmm/aaaa"),'alimentação - Tabela 7.1'!$5:$5,0)+1), "")</f>
        <v>36586</v>
      </c>
      <c r="E66" s="62">
        <f>IFERROR(INDEX('alimentação - Tabela 7.1'!$37:$37,
MATCH(TEXT('Tabela 7.1'!$A66,"mmmm/aaaa"),'alimentação - Tabela 7.1'!$5:$5,0)+2), "")</f>
        <v>32838</v>
      </c>
      <c r="F66" s="62">
        <f>IFERROR(INDEX('alimentação - Tabela 7.1'!$37:$37,
MATCH(TEXT('Tabela 7.1'!$A66,"mmmm/aaaa"),'alimentação - Tabela 7.1'!$5:$5,0)+3), "")</f>
        <v>3748</v>
      </c>
      <c r="G66" s="95">
        <f>IFERROR(INDEX('alimentação - Tabela 7.1'!$37:$37,
MATCH(TEXT('Tabela 7.1'!$A66,"mmmm/aaaa"),'alimentação - Tabela 7.1'!$5:$5,0)+4), "")</f>
        <v>0.49839761853218079</v>
      </c>
    </row>
    <row r="67" spans="1:7" ht="18" customHeight="1" x14ac:dyDescent="0.25">
      <c r="A67" s="59" t="s">
        <v>307</v>
      </c>
      <c r="B67" s="61" t="s">
        <v>134</v>
      </c>
      <c r="C67" s="62">
        <f>IFERROR(INDEX('alimentação - Tabela 7.1'!$38:$38,
MATCH(TEXT('Tabela 7.1'!A67,"mmmm/aaaa"),'alimentação - Tabela 7.1'!$5:$5,0)), "")</f>
        <v>1276185</v>
      </c>
      <c r="D67" s="62">
        <f>IFERROR(INDEX('alimentação - Tabela 7.1'!$38:$38,
MATCH(TEXT('Tabela 7.1'!$A67,"mmmm/aaaa"),'alimentação - Tabela 7.1'!$5:$5,0)+1), "")</f>
        <v>57728</v>
      </c>
      <c r="E67" s="62">
        <f>IFERROR(INDEX('alimentação - Tabela 7.1'!$38:$38,
MATCH(TEXT('Tabela 7.1'!$A67,"mmmm/aaaa"),'alimentação - Tabela 7.1'!$5:$5,0)+2), "")</f>
        <v>45995</v>
      </c>
      <c r="F67" s="62">
        <f>IFERROR(INDEX('alimentação - Tabela 7.1'!$38:$38,
MATCH(TEXT('Tabela 7.1'!$A67,"mmmm/aaaa"),'alimentação - Tabela 7.1'!$5:$5,0)+3), "")</f>
        <v>11733</v>
      </c>
      <c r="G67" s="95">
        <f>IFERROR(INDEX('alimentação - Tabela 7.1'!$38:$38,
MATCH(TEXT('Tabela 7.1'!$A67,"mmmm/aaaa"),'alimentação - Tabela 7.1'!$5:$5,0)+4), "")</f>
        <v>0.92791187763214111</v>
      </c>
    </row>
    <row r="68" spans="1:7" ht="18" customHeight="1" x14ac:dyDescent="0.25">
      <c r="A68" s="59" t="s">
        <v>307</v>
      </c>
      <c r="B68" s="61" t="s">
        <v>135</v>
      </c>
      <c r="C68" s="62">
        <f>IFERROR(INDEX('alimentação - Tabela 7.1'!$39:$39,
MATCH(TEXT('Tabela 7.1'!A68,"mmmm/aaaa"),'alimentação - Tabela 7.1'!$5:$5,0)), "")</f>
        <v>850779</v>
      </c>
      <c r="D68" s="62">
        <f>IFERROR(INDEX('alimentação - Tabela 7.1'!$39:$39,
MATCH(TEXT('Tabela 7.1'!$A68,"mmmm/aaaa"),'alimentação - Tabela 7.1'!$5:$5,0)+1), "")</f>
        <v>30691</v>
      </c>
      <c r="E68" s="62">
        <f>IFERROR(INDEX('alimentação - Tabela 7.1'!$39:$39,
MATCH(TEXT('Tabela 7.1'!$A68,"mmmm/aaaa"),'alimentação - Tabela 7.1'!$5:$5,0)+2), "")</f>
        <v>24656</v>
      </c>
      <c r="F68" s="62">
        <f>IFERROR(INDEX('alimentação - Tabela 7.1'!$39:$39,
MATCH(TEXT('Tabela 7.1'!$A68,"mmmm/aaaa"),'alimentação - Tabela 7.1'!$5:$5,0)+3), "")</f>
        <v>6035</v>
      </c>
      <c r="G68" s="95">
        <f>IFERROR(INDEX('alimentação - Tabela 7.1'!$39:$39,
MATCH(TEXT('Tabela 7.1'!$A68,"mmmm/aaaa"),'alimentação - Tabela 7.1'!$5:$5,0)+4), "")</f>
        <v>0.71441763639450073</v>
      </c>
    </row>
    <row r="69" spans="1:7" ht="18" customHeight="1" x14ac:dyDescent="0.25">
      <c r="A69" s="59" t="s">
        <v>308</v>
      </c>
      <c r="B69" s="61" t="s">
        <v>1</v>
      </c>
      <c r="C69" s="62">
        <f>IFERROR(INDEX('alimentação - Tabela 7.1'!$7:$7,
MATCH(TEXT('Tabela 7.1'!A69,"mmmm/aaaa"),'alimentação - Tabela 7.1'!$5:$5,0)), "")</f>
        <v>39488882</v>
      </c>
      <c r="D69" s="62">
        <f>IFERROR(INDEX('alimentação - Tabela 7.1'!$7:$7,
MATCH(TEXT('Tabela 7.1'!$A69,"mmmm/aaaa"),'alimentação - Tabela 7.1'!$5:$5,0)+1), "")</f>
        <v>1459417</v>
      </c>
      <c r="E69" s="62">
        <f>IFERROR(INDEX('alimentação - Tabela 7.1'!$7:$7,
MATCH(TEXT('Tabela 7.1'!$A69,"mmmm/aaaa"),'alimentação - Tabela 7.1'!$5:$5,0)+2), "")</f>
        <v>1754398</v>
      </c>
      <c r="F69" s="62">
        <f>IFERROR(INDEX('alimentação - Tabela 7.1'!$7:$7,
MATCH(TEXT('Tabela 7.1'!$A69,"mmmm/aaaa"),'alimentação - Tabela 7.1'!$5:$5,0)+3), "")</f>
        <v>-294981</v>
      </c>
      <c r="G69" s="95">
        <f>IFERROR(INDEX('alimentação - Tabela 7.1'!$7:$7,
MATCH(TEXT('Tabela 7.1'!$A69,"mmmm/aaaa"),'alimentação - Tabela 7.1'!$5:$5,0)+4), "")</f>
        <v>-0.74145889282226563</v>
      </c>
    </row>
    <row r="70" spans="1:7" ht="18" customHeight="1" x14ac:dyDescent="0.25">
      <c r="A70" s="59" t="s">
        <v>308</v>
      </c>
      <c r="B70" s="61" t="s">
        <v>105</v>
      </c>
      <c r="C70" s="62">
        <f>IFERROR(INDEX('alimentação - Tabela 7.1'!$8:$8,
MATCH(TEXT('Tabela 7.1'!A70,"mmmm/aaaa"),'alimentação - Tabela 7.1'!$5:$5,0)), "")</f>
        <v>1830862</v>
      </c>
      <c r="D70" s="62">
        <f>IFERROR(INDEX('alimentação - Tabela 7.1'!$8:$8,
MATCH(TEXT('Tabela 7.1'!$A70,"mmmm/aaaa"),'alimentação - Tabela 7.1'!$5:$5,0)+1), "")</f>
        <v>60430</v>
      </c>
      <c r="E70" s="62">
        <f>IFERROR(INDEX('alimentação - Tabela 7.1'!$8:$8,
MATCH(TEXT('Tabela 7.1'!$A70,"mmmm/aaaa"),'alimentação - Tabela 7.1'!$5:$5,0)+2), "")</f>
        <v>67964</v>
      </c>
      <c r="F70" s="62">
        <f>IFERROR(INDEX('alimentação - Tabela 7.1'!$8:$8,
MATCH(TEXT('Tabela 7.1'!$A70,"mmmm/aaaa"),'alimentação - Tabela 7.1'!$5:$5,0)+3), "")</f>
        <v>-7534</v>
      </c>
      <c r="G70" s="95">
        <f>IFERROR(INDEX('alimentação - Tabela 7.1'!$8:$8,
MATCH(TEXT('Tabela 7.1'!$A70,"mmmm/aaaa"),'alimentação - Tabela 7.1'!$5:$5,0)+4), "")</f>
        <v>-0.40981376171112061</v>
      </c>
    </row>
    <row r="71" spans="1:7" ht="18" customHeight="1" x14ac:dyDescent="0.25">
      <c r="A71" s="59" t="s">
        <v>308</v>
      </c>
      <c r="B71" s="61" t="s">
        <v>106</v>
      </c>
      <c r="C71" s="62">
        <f>IFERROR(INDEX('alimentação - Tabela 7.1'!$9:$9,
MATCH(TEXT('Tabela 7.1'!A71,"mmmm/aaaa"),'alimentação - Tabela 7.1'!$5:$5,0)), "")</f>
        <v>241010</v>
      </c>
      <c r="D71" s="62">
        <f>IFERROR(INDEX('alimentação - Tabela 7.1'!$9:$9,
MATCH(TEXT('Tabela 7.1'!$A71,"mmmm/aaaa"),'alimentação - Tabela 7.1'!$5:$5,0)+1), "")</f>
        <v>9486</v>
      </c>
      <c r="E71" s="62">
        <f>IFERROR(INDEX('alimentação - Tabela 7.1'!$9:$9,
MATCH(TEXT('Tabela 7.1'!$A71,"mmmm/aaaa"),'alimentação - Tabela 7.1'!$5:$5,0)+2), "")</f>
        <v>10582</v>
      </c>
      <c r="F71" s="62">
        <f>IFERROR(INDEX('alimentação - Tabela 7.1'!$9:$9,
MATCH(TEXT('Tabela 7.1'!$A71,"mmmm/aaaa"),'alimentação - Tabela 7.1'!$5:$5,0)+3), "")</f>
        <v>-1096</v>
      </c>
      <c r="G71" s="95">
        <f>IFERROR(INDEX('alimentação - Tabela 7.1'!$9:$9,
MATCH(TEXT('Tabela 7.1'!$A71,"mmmm/aaaa"),'alimentação - Tabela 7.1'!$5:$5,0)+4), "")</f>
        <v>-0.45269426703453064</v>
      </c>
    </row>
    <row r="72" spans="1:7" ht="18" customHeight="1" x14ac:dyDescent="0.25">
      <c r="A72" s="59" t="s">
        <v>308</v>
      </c>
      <c r="B72" s="61" t="s">
        <v>107</v>
      </c>
      <c r="C72" s="62">
        <f>IFERROR(INDEX('alimentação - Tabela 7.1'!$10:$10,
MATCH(TEXT('Tabela 7.1'!A72,"mmmm/aaaa"),'alimentação - Tabela 7.1'!$5:$5,0)), "")</f>
        <v>82420</v>
      </c>
      <c r="D72" s="62">
        <f>IFERROR(INDEX('alimentação - Tabela 7.1'!$10:$10,
MATCH(TEXT('Tabela 7.1'!$A72,"mmmm/aaaa"),'alimentação - Tabela 7.1'!$5:$5,0)+1), "")</f>
        <v>2914</v>
      </c>
      <c r="E72" s="62">
        <f>IFERROR(INDEX('alimentação - Tabela 7.1'!$10:$10,
MATCH(TEXT('Tabela 7.1'!$A72,"mmmm/aaaa"),'alimentação - Tabela 7.1'!$5:$5,0)+2), "")</f>
        <v>2799</v>
      </c>
      <c r="F72" s="62">
        <f>IFERROR(INDEX('alimentação - Tabela 7.1'!$10:$10,
MATCH(TEXT('Tabela 7.1'!$A72,"mmmm/aaaa"),'alimentação - Tabela 7.1'!$5:$5,0)+3), "")</f>
        <v>115</v>
      </c>
      <c r="G72" s="95">
        <f>IFERROR(INDEX('alimentação - Tabela 7.1'!$10:$10,
MATCH(TEXT('Tabela 7.1'!$A72,"mmmm/aaaa"),'alimentação - Tabela 7.1'!$5:$5,0)+4), "")</f>
        <v>0.13972419500350952</v>
      </c>
    </row>
    <row r="73" spans="1:7" ht="18" customHeight="1" x14ac:dyDescent="0.25">
      <c r="A73" s="59" t="s">
        <v>308</v>
      </c>
      <c r="B73" s="61" t="s">
        <v>108</v>
      </c>
      <c r="C73" s="62">
        <f>IFERROR(INDEX('alimentação - Tabela 7.1'!$11:$11,
MATCH(TEXT('Tabela 7.1'!A73,"mmmm/aaaa"),'alimentação - Tabela 7.1'!$5:$5,0)), "")</f>
        <v>413998</v>
      </c>
      <c r="D73" s="62">
        <f>IFERROR(INDEX('alimentação - Tabela 7.1'!$11:$11,
MATCH(TEXT('Tabela 7.1'!$A73,"mmmm/aaaa"),'alimentação - Tabela 7.1'!$5:$5,0)+1), "")</f>
        <v>13284</v>
      </c>
      <c r="E73" s="62">
        <f>IFERROR(INDEX('alimentação - Tabela 7.1'!$11:$11,
MATCH(TEXT('Tabela 7.1'!$A73,"mmmm/aaaa"),'alimentação - Tabela 7.1'!$5:$5,0)+2), "")</f>
        <v>16850</v>
      </c>
      <c r="F73" s="62">
        <f>IFERROR(INDEX('alimentação - Tabela 7.1'!$11:$11,
MATCH(TEXT('Tabela 7.1'!$A73,"mmmm/aaaa"),'alimentação - Tabela 7.1'!$5:$5,0)+3), "")</f>
        <v>-3566</v>
      </c>
      <c r="G73" s="95">
        <f>IFERROR(INDEX('alimentação - Tabela 7.1'!$11:$11,
MATCH(TEXT('Tabela 7.1'!$A73,"mmmm/aaaa"),'alimentação - Tabela 7.1'!$5:$5,0)+4), "")</f>
        <v>-0.85400080680847168</v>
      </c>
    </row>
    <row r="74" spans="1:7" ht="18" customHeight="1" x14ac:dyDescent="0.25">
      <c r="A74" s="59" t="s">
        <v>308</v>
      </c>
      <c r="B74" s="61" t="s">
        <v>109</v>
      </c>
      <c r="C74" s="62">
        <f>IFERROR(INDEX('alimentação - Tabela 7.1'!$12:$12,
MATCH(TEXT('Tabela 7.1'!A74,"mmmm/aaaa"),'alimentação - Tabela 7.1'!$5:$5,0)), "")</f>
        <v>56884</v>
      </c>
      <c r="D74" s="62">
        <f>IFERROR(INDEX('alimentação - Tabela 7.1'!$12:$12,
MATCH(TEXT('Tabela 7.1'!$A74,"mmmm/aaaa"),'alimentação - Tabela 7.1'!$5:$5,0)+1), "")</f>
        <v>2407</v>
      </c>
      <c r="E74" s="62">
        <f>IFERROR(INDEX('alimentação - Tabela 7.1'!$12:$12,
MATCH(TEXT('Tabela 7.1'!$A74,"mmmm/aaaa"),'alimentação - Tabela 7.1'!$5:$5,0)+2), "")</f>
        <v>1990</v>
      </c>
      <c r="F74" s="62">
        <f>IFERROR(INDEX('alimentação - Tabela 7.1'!$12:$12,
MATCH(TEXT('Tabela 7.1'!$A74,"mmmm/aaaa"),'alimentação - Tabela 7.1'!$5:$5,0)+3), "")</f>
        <v>417</v>
      </c>
      <c r="G74" s="95">
        <f>IFERROR(INDEX('alimentação - Tabela 7.1'!$12:$12,
MATCH(TEXT('Tabela 7.1'!$A74,"mmmm/aaaa"),'alimentação - Tabela 7.1'!$5:$5,0)+4), "")</f>
        <v>0.73848444223403931</v>
      </c>
    </row>
    <row r="75" spans="1:7" ht="18" customHeight="1" x14ac:dyDescent="0.25">
      <c r="A75" s="59" t="s">
        <v>308</v>
      </c>
      <c r="B75" s="61" t="s">
        <v>110</v>
      </c>
      <c r="C75" s="62">
        <f>IFERROR(INDEX('alimentação - Tabela 7.1'!$13:$13,
MATCH(TEXT('Tabela 7.1'!A75,"mmmm/aaaa"),'alimentação - Tabela 7.1'!$5:$5,0)), "")</f>
        <v>769062</v>
      </c>
      <c r="D75" s="62">
        <f>IFERROR(INDEX('alimentação - Tabela 7.1'!$13:$13,
MATCH(TEXT('Tabela 7.1'!$A75,"mmmm/aaaa"),'alimentação - Tabela 7.1'!$5:$5,0)+1), "")</f>
        <v>24353</v>
      </c>
      <c r="E75" s="62">
        <f>IFERROR(INDEX('alimentação - Tabela 7.1'!$13:$13,
MATCH(TEXT('Tabela 7.1'!$A75,"mmmm/aaaa"),'alimentação - Tabela 7.1'!$5:$5,0)+2), "")</f>
        <v>27176</v>
      </c>
      <c r="F75" s="62">
        <f>IFERROR(INDEX('alimentação - Tabela 7.1'!$13:$13,
MATCH(TEXT('Tabela 7.1'!$A75,"mmmm/aaaa"),'alimentação - Tabela 7.1'!$5:$5,0)+3), "")</f>
        <v>-2823</v>
      </c>
      <c r="G75" s="95">
        <f>IFERROR(INDEX('alimentação - Tabela 7.1'!$13:$13,
MATCH(TEXT('Tabela 7.1'!$A75,"mmmm/aaaa"),'alimentação - Tabela 7.1'!$5:$5,0)+4), "")</f>
        <v>-0.36572805047035217</v>
      </c>
    </row>
    <row r="76" spans="1:7" ht="18" customHeight="1" x14ac:dyDescent="0.25">
      <c r="A76" s="59" t="s">
        <v>308</v>
      </c>
      <c r="B76" s="61" t="s">
        <v>111</v>
      </c>
      <c r="C76" s="62">
        <f>IFERROR(INDEX('alimentação - Tabela 7.1'!$14:$14,
MATCH(TEXT('Tabela 7.1'!A76,"mmmm/aaaa"),'alimentação - Tabela 7.1'!$5:$5,0)), "")</f>
        <v>67357</v>
      </c>
      <c r="D76" s="62">
        <f>IFERROR(INDEX('alimentação - Tabela 7.1'!$14:$14,
MATCH(TEXT('Tabela 7.1'!$A76,"mmmm/aaaa"),'alimentação - Tabela 7.1'!$5:$5,0)+1), "")</f>
        <v>1696</v>
      </c>
      <c r="E76" s="62">
        <f>IFERROR(INDEX('alimentação - Tabela 7.1'!$14:$14,
MATCH(TEXT('Tabela 7.1'!$A76,"mmmm/aaaa"),'alimentação - Tabela 7.1'!$5:$5,0)+2), "")</f>
        <v>2032</v>
      </c>
      <c r="F76" s="62">
        <f>IFERROR(INDEX('alimentação - Tabela 7.1'!$14:$14,
MATCH(TEXT('Tabela 7.1'!$A76,"mmmm/aaaa"),'alimentação - Tabela 7.1'!$5:$5,0)+3), "")</f>
        <v>-336</v>
      </c>
      <c r="G76" s="95">
        <f>IFERROR(INDEX('alimentação - Tabela 7.1'!$14:$14,
MATCH(TEXT('Tabela 7.1'!$A76,"mmmm/aaaa"),'alimentação - Tabela 7.1'!$5:$5,0)+4), "")</f>
        <v>-0.49635857343673706</v>
      </c>
    </row>
    <row r="77" spans="1:7" ht="18" customHeight="1" x14ac:dyDescent="0.25">
      <c r="A77" s="59" t="s">
        <v>308</v>
      </c>
      <c r="B77" s="61" t="s">
        <v>112</v>
      </c>
      <c r="C77" s="62">
        <f>IFERROR(INDEX('alimentação - Tabela 7.1'!$15:$15,
MATCH(TEXT('Tabela 7.1'!A77,"mmmm/aaaa"),'alimentação - Tabela 7.1'!$5:$5,0)), "")</f>
        <v>200131</v>
      </c>
      <c r="D77" s="62">
        <f>IFERROR(INDEX('alimentação - Tabela 7.1'!$15:$15,
MATCH(TEXT('Tabela 7.1'!$A77,"mmmm/aaaa"),'alimentação - Tabela 7.1'!$5:$5,0)+1), "")</f>
        <v>6290</v>
      </c>
      <c r="E77" s="62">
        <f>IFERROR(INDEX('alimentação - Tabela 7.1'!$15:$15,
MATCH(TEXT('Tabela 7.1'!$A77,"mmmm/aaaa"),'alimentação - Tabela 7.1'!$5:$5,0)+2), "")</f>
        <v>6535</v>
      </c>
      <c r="F77" s="62">
        <f>IFERROR(INDEX('alimentação - Tabela 7.1'!$15:$15,
MATCH(TEXT('Tabela 7.1'!$A77,"mmmm/aaaa"),'alimentação - Tabela 7.1'!$5:$5,0)+3), "")</f>
        <v>-245</v>
      </c>
      <c r="G77" s="95">
        <f>IFERROR(INDEX('alimentação - Tabela 7.1'!$15:$15,
MATCH(TEXT('Tabela 7.1'!$A77,"mmmm/aaaa"),'alimentação - Tabela 7.1'!$5:$5,0)+4), "")</f>
        <v>-0.1222701296210289</v>
      </c>
    </row>
    <row r="78" spans="1:7" ht="18" customHeight="1" x14ac:dyDescent="0.25">
      <c r="A78" s="59" t="s">
        <v>308</v>
      </c>
      <c r="B78" s="61" t="s">
        <v>113</v>
      </c>
      <c r="C78" s="62">
        <f>IFERROR(INDEX('alimentação - Tabela 7.1'!$16:$16,
MATCH(TEXT('Tabela 7.1'!A78,"mmmm/aaaa"),'alimentação - Tabela 7.1'!$5:$5,0)), "")</f>
        <v>6380637</v>
      </c>
      <c r="D78" s="62">
        <f>IFERROR(INDEX('alimentação - Tabela 7.1'!$16:$16,
MATCH(TEXT('Tabela 7.1'!$A78,"mmmm/aaaa"),'alimentação - Tabela 7.1'!$5:$5,0)+1), "")</f>
        <v>177869</v>
      </c>
      <c r="E78" s="62">
        <f>IFERROR(INDEX('alimentação - Tabela 7.1'!$16:$16,
MATCH(TEXT('Tabela 7.1'!$A78,"mmmm/aaaa"),'alimentação - Tabela 7.1'!$5:$5,0)+2), "")</f>
        <v>247975</v>
      </c>
      <c r="F78" s="62">
        <f>IFERROR(INDEX('alimentação - Tabela 7.1'!$16:$16,
MATCH(TEXT('Tabela 7.1'!$A78,"mmmm/aaaa"),'alimentação - Tabela 7.1'!$5:$5,0)+3), "")</f>
        <v>-70106</v>
      </c>
      <c r="G78" s="95">
        <f>IFERROR(INDEX('alimentação - Tabela 7.1'!$16:$16,
MATCH(TEXT('Tabela 7.1'!$A78,"mmmm/aaaa"),'alimentação - Tabela 7.1'!$5:$5,0)+4), "")</f>
        <v>-1.0867894887924194</v>
      </c>
    </row>
    <row r="79" spans="1:7" ht="18" customHeight="1" x14ac:dyDescent="0.25">
      <c r="A79" s="59" t="s">
        <v>308</v>
      </c>
      <c r="B79" s="61" t="s">
        <v>114</v>
      </c>
      <c r="C79" s="62">
        <f>IFERROR(INDEX('alimentação - Tabela 7.1'!$17:$17,
MATCH(TEXT('Tabela 7.1'!A79,"mmmm/aaaa"),'alimentação - Tabela 7.1'!$5:$5,0)), "")</f>
        <v>519135</v>
      </c>
      <c r="D79" s="62">
        <f>IFERROR(INDEX('alimentação - Tabela 7.1'!$17:$17,
MATCH(TEXT('Tabela 7.1'!$A79,"mmmm/aaaa"),'alimentação - Tabela 7.1'!$5:$5,0)+1), "")</f>
        <v>12906</v>
      </c>
      <c r="E79" s="62">
        <f>IFERROR(INDEX('alimentação - Tabela 7.1'!$17:$17,
MATCH(TEXT('Tabela 7.1'!$A79,"mmmm/aaaa"),'alimentação - Tabela 7.1'!$5:$5,0)+2), "")</f>
        <v>14786</v>
      </c>
      <c r="F79" s="62">
        <f>IFERROR(INDEX('alimentação - Tabela 7.1'!$17:$17,
MATCH(TEXT('Tabela 7.1'!$A79,"mmmm/aaaa"),'alimentação - Tabela 7.1'!$5:$5,0)+3), "")</f>
        <v>-1880</v>
      </c>
      <c r="G79" s="95">
        <f>IFERROR(INDEX('alimentação - Tabela 7.1'!$17:$17,
MATCH(TEXT('Tabela 7.1'!$A79,"mmmm/aaaa"),'alimentação - Tabela 7.1'!$5:$5,0)+4), "")</f>
        <v>-0.36083415150642395</v>
      </c>
    </row>
    <row r="80" spans="1:7" ht="18" customHeight="1" x14ac:dyDescent="0.25">
      <c r="A80" s="59" t="s">
        <v>308</v>
      </c>
      <c r="B80" s="61" t="s">
        <v>115</v>
      </c>
      <c r="C80" s="62">
        <f>IFERROR(INDEX('alimentação - Tabela 7.1'!$18:$18,
MATCH(TEXT('Tabela 7.1'!A80,"mmmm/aaaa"),'alimentação - Tabela 7.1'!$5:$5,0)), "")</f>
        <v>296164</v>
      </c>
      <c r="D80" s="62">
        <f>IFERROR(INDEX('alimentação - Tabela 7.1'!$18:$18,
MATCH(TEXT('Tabela 7.1'!$A80,"mmmm/aaaa"),'alimentação - Tabela 7.1'!$5:$5,0)+1), "")</f>
        <v>8232</v>
      </c>
      <c r="E80" s="62">
        <f>IFERROR(INDEX('alimentação - Tabela 7.1'!$18:$18,
MATCH(TEXT('Tabela 7.1'!$A80,"mmmm/aaaa"),'alimentação - Tabela 7.1'!$5:$5,0)+2), "")</f>
        <v>8969</v>
      </c>
      <c r="F80" s="62">
        <f>IFERROR(INDEX('alimentação - Tabela 7.1'!$18:$18,
MATCH(TEXT('Tabela 7.1'!$A80,"mmmm/aaaa"),'alimentação - Tabela 7.1'!$5:$5,0)+3), "")</f>
        <v>-737</v>
      </c>
      <c r="G80" s="95">
        <f>IFERROR(INDEX('alimentação - Tabela 7.1'!$18:$18,
MATCH(TEXT('Tabela 7.1'!$A80,"mmmm/aaaa"),'alimentação - Tabela 7.1'!$5:$5,0)+4), "")</f>
        <v>-0.24823088943958282</v>
      </c>
    </row>
    <row r="81" spans="1:7" ht="18" customHeight="1" x14ac:dyDescent="0.25">
      <c r="A81" s="59" t="s">
        <v>308</v>
      </c>
      <c r="B81" s="61" t="s">
        <v>116</v>
      </c>
      <c r="C81" s="62">
        <f>IFERROR(INDEX('alimentação - Tabela 7.1'!$19:$19,
MATCH(TEXT('Tabela 7.1'!A81,"mmmm/aaaa"),'alimentação - Tabela 7.1'!$5:$5,0)), "")</f>
        <v>1147679</v>
      </c>
      <c r="D81" s="62">
        <f>IFERROR(INDEX('alimentação - Tabela 7.1'!$19:$19,
MATCH(TEXT('Tabela 7.1'!$A81,"mmmm/aaaa"),'alimentação - Tabela 7.1'!$5:$5,0)+1), "")</f>
        <v>33549</v>
      </c>
      <c r="E81" s="62">
        <f>IFERROR(INDEX('alimentação - Tabela 7.1'!$19:$19,
MATCH(TEXT('Tabela 7.1'!$A81,"mmmm/aaaa"),'alimentação - Tabela 7.1'!$5:$5,0)+2), "")</f>
        <v>41358</v>
      </c>
      <c r="F81" s="62">
        <f>IFERROR(INDEX('alimentação - Tabela 7.1'!$19:$19,
MATCH(TEXT('Tabela 7.1'!$A81,"mmmm/aaaa"),'alimentação - Tabela 7.1'!$5:$5,0)+3), "")</f>
        <v>-7809</v>
      </c>
      <c r="G81" s="95">
        <f>IFERROR(INDEX('alimentação - Tabela 7.1'!$19:$19,
MATCH(TEXT('Tabela 7.1'!$A81,"mmmm/aaaa"),'alimentação - Tabela 7.1'!$5:$5,0)+4), "")</f>
        <v>-0.67581838369369507</v>
      </c>
    </row>
    <row r="82" spans="1:7" ht="18" customHeight="1" x14ac:dyDescent="0.25">
      <c r="A82" s="59" t="s">
        <v>308</v>
      </c>
      <c r="B82" s="61" t="s">
        <v>117</v>
      </c>
      <c r="C82" s="62">
        <f>IFERROR(INDEX('alimentação - Tabela 7.1'!$20:$20,
MATCH(TEXT('Tabela 7.1'!A82,"mmmm/aaaa"),'alimentação - Tabela 7.1'!$5:$5,0)), "")</f>
        <v>422637</v>
      </c>
      <c r="D82" s="62">
        <f>IFERROR(INDEX('alimentação - Tabela 7.1'!$20:$20,
MATCH(TEXT('Tabela 7.1'!$A82,"mmmm/aaaa"),'alimentação - Tabela 7.1'!$5:$5,0)+1), "")</f>
        <v>12263</v>
      </c>
      <c r="E82" s="62">
        <f>IFERROR(INDEX('alimentação - Tabela 7.1'!$20:$20,
MATCH(TEXT('Tabela 7.1'!$A82,"mmmm/aaaa"),'alimentação - Tabela 7.1'!$5:$5,0)+2), "")</f>
        <v>15304</v>
      </c>
      <c r="F82" s="62">
        <f>IFERROR(INDEX('alimentação - Tabela 7.1'!$20:$20,
MATCH(TEXT('Tabela 7.1'!$A82,"mmmm/aaaa"),'alimentação - Tabela 7.1'!$5:$5,0)+3), "")</f>
        <v>-3041</v>
      </c>
      <c r="G82" s="95">
        <f>IFERROR(INDEX('alimentação - Tabela 7.1'!$20:$20,
MATCH(TEXT('Tabela 7.1'!$A82,"mmmm/aaaa"),'alimentação - Tabela 7.1'!$5:$5,0)+4), "")</f>
        <v>-0.71438974142074585</v>
      </c>
    </row>
    <row r="83" spans="1:7" ht="18" customHeight="1" x14ac:dyDescent="0.25">
      <c r="A83" s="59" t="s">
        <v>308</v>
      </c>
      <c r="B83" s="61" t="s">
        <v>118</v>
      </c>
      <c r="C83" s="62">
        <f>IFERROR(INDEX('alimentação - Tabela 7.1'!$21:$21,
MATCH(TEXT('Tabela 7.1'!A83,"mmmm/aaaa"),'alimentação - Tabela 7.1'!$5:$5,0)), "")</f>
        <v>399998</v>
      </c>
      <c r="D83" s="62">
        <f>IFERROR(INDEX('alimentação - Tabela 7.1'!$21:$21,
MATCH(TEXT('Tabela 7.1'!$A83,"mmmm/aaaa"),'alimentação - Tabela 7.1'!$5:$5,0)+1), "")</f>
        <v>11867</v>
      </c>
      <c r="E83" s="62">
        <f>IFERROR(INDEX('alimentação - Tabela 7.1'!$21:$21,
MATCH(TEXT('Tabela 7.1'!$A83,"mmmm/aaaa"),'alimentação - Tabela 7.1'!$5:$5,0)+2), "")</f>
        <v>13592</v>
      </c>
      <c r="F83" s="62">
        <f>IFERROR(INDEX('alimentação - Tabela 7.1'!$21:$21,
MATCH(TEXT('Tabela 7.1'!$A83,"mmmm/aaaa"),'alimentação - Tabela 7.1'!$5:$5,0)+3), "")</f>
        <v>-1725</v>
      </c>
      <c r="G83" s="95">
        <f>IFERROR(INDEX('alimentação - Tabela 7.1'!$21:$21,
MATCH(TEXT('Tabela 7.1'!$A83,"mmmm/aaaa"),'alimentação - Tabela 7.1'!$5:$5,0)+4), "")</f>
        <v>-0.42940035462379456</v>
      </c>
    </row>
    <row r="84" spans="1:7" ht="18" customHeight="1" x14ac:dyDescent="0.25">
      <c r="A84" s="59" t="s">
        <v>308</v>
      </c>
      <c r="B84" s="61" t="s">
        <v>119</v>
      </c>
      <c r="C84" s="62">
        <f>IFERROR(INDEX('alimentação - Tabela 7.1'!$22:$22,
MATCH(TEXT('Tabela 7.1'!A84,"mmmm/aaaa"),'alimentação - Tabela 7.1'!$5:$5,0)), "")</f>
        <v>1225762</v>
      </c>
      <c r="D84" s="62">
        <f>IFERROR(INDEX('alimentação - Tabela 7.1'!$22:$22,
MATCH(TEXT('Tabela 7.1'!$A84,"mmmm/aaaa"),'alimentação - Tabela 7.1'!$5:$5,0)+1), "")</f>
        <v>31530</v>
      </c>
      <c r="E84" s="62">
        <f>IFERROR(INDEX('alimentação - Tabela 7.1'!$22:$22,
MATCH(TEXT('Tabela 7.1'!$A84,"mmmm/aaaa"),'alimentação - Tabela 7.1'!$5:$5,0)+2), "")</f>
        <v>61094</v>
      </c>
      <c r="F84" s="62">
        <f>IFERROR(INDEX('alimentação - Tabela 7.1'!$22:$22,
MATCH(TEXT('Tabela 7.1'!$A84,"mmmm/aaaa"),'alimentação - Tabela 7.1'!$5:$5,0)+3), "")</f>
        <v>-29564</v>
      </c>
      <c r="G84" s="95">
        <f>IFERROR(INDEX('alimentação - Tabela 7.1'!$22:$22,
MATCH(TEXT('Tabela 7.1'!$A84,"mmmm/aaaa"),'alimentação - Tabela 7.1'!$5:$5,0)+4), "")</f>
        <v>-2.3550853729248047</v>
      </c>
    </row>
    <row r="85" spans="1:7" ht="18" customHeight="1" x14ac:dyDescent="0.25">
      <c r="A85" s="59" t="s">
        <v>308</v>
      </c>
      <c r="B85" s="61" t="s">
        <v>120</v>
      </c>
      <c r="C85" s="62">
        <f>IFERROR(INDEX('alimentação - Tabela 7.1'!$23:$23,
MATCH(TEXT('Tabela 7.1'!A85,"mmmm/aaaa"),'alimentação - Tabela 7.1'!$5:$5,0)), "")</f>
        <v>352116</v>
      </c>
      <c r="D85" s="62">
        <f>IFERROR(INDEX('alimentação - Tabela 7.1'!$23:$23,
MATCH(TEXT('Tabela 7.1'!$A85,"mmmm/aaaa"),'alimentação - Tabela 7.1'!$5:$5,0)+1), "")</f>
        <v>8615</v>
      </c>
      <c r="E85" s="62">
        <f>IFERROR(INDEX('alimentação - Tabela 7.1'!$23:$23,
MATCH(TEXT('Tabela 7.1'!$A85,"mmmm/aaaa"),'alimentação - Tabela 7.1'!$5:$5,0)+2), "")</f>
        <v>14803</v>
      </c>
      <c r="F85" s="62">
        <f>IFERROR(INDEX('alimentação - Tabela 7.1'!$23:$23,
MATCH(TEXT('Tabela 7.1'!$A85,"mmmm/aaaa"),'alimentação - Tabela 7.1'!$5:$5,0)+3), "")</f>
        <v>-6188</v>
      </c>
      <c r="G85" s="95">
        <f>IFERROR(INDEX('alimentação - Tabela 7.1'!$23:$23,
MATCH(TEXT('Tabela 7.1'!$A85,"mmmm/aaaa"),'alimentação - Tabela 7.1'!$5:$5,0)+4), "")</f>
        <v>-1.7270251512527466</v>
      </c>
    </row>
    <row r="86" spans="1:7" ht="18" customHeight="1" x14ac:dyDescent="0.25">
      <c r="A86" s="59" t="s">
        <v>308</v>
      </c>
      <c r="B86" s="61" t="s">
        <v>121</v>
      </c>
      <c r="C86" s="62">
        <f>IFERROR(INDEX('alimentação - Tabela 7.1'!$24:$24,
MATCH(TEXT('Tabela 7.1'!A86,"mmmm/aaaa"),'alimentação - Tabela 7.1'!$5:$5,0)), "")</f>
        <v>286296</v>
      </c>
      <c r="D86" s="62">
        <f>IFERROR(INDEX('alimentação - Tabela 7.1'!$24:$24,
MATCH(TEXT('Tabela 7.1'!$A86,"mmmm/aaaa"),'alimentação - Tabela 7.1'!$5:$5,0)+1), "")</f>
        <v>6250</v>
      </c>
      <c r="E86" s="62">
        <f>IFERROR(INDEX('alimentação - Tabela 7.1'!$24:$24,
MATCH(TEXT('Tabela 7.1'!$A86,"mmmm/aaaa"),'alimentação - Tabela 7.1'!$5:$5,0)+2), "")</f>
        <v>9233</v>
      </c>
      <c r="F86" s="62">
        <f>IFERROR(INDEX('alimentação - Tabela 7.1'!$24:$24,
MATCH(TEXT('Tabela 7.1'!$A86,"mmmm/aaaa"),'alimentação - Tabela 7.1'!$5:$5,0)+3), "")</f>
        <v>-2983</v>
      </c>
      <c r="G86" s="95">
        <f>IFERROR(INDEX('alimentação - Tabela 7.1'!$24:$24,
MATCH(TEXT('Tabela 7.1'!$A86,"mmmm/aaaa"),'alimentação - Tabela 7.1'!$5:$5,0)+4), "")</f>
        <v>-1.0311844348907471</v>
      </c>
    </row>
    <row r="87" spans="1:7" ht="18" customHeight="1" x14ac:dyDescent="0.25">
      <c r="A87" s="59" t="s">
        <v>308</v>
      </c>
      <c r="B87" s="61" t="s">
        <v>122</v>
      </c>
      <c r="C87" s="62">
        <f>IFERROR(INDEX('alimentação - Tabela 7.1'!$25:$25,
MATCH(TEXT('Tabela 7.1'!A87,"mmmm/aaaa"),'alimentação - Tabela 7.1'!$5:$5,0)), "")</f>
        <v>1730850</v>
      </c>
      <c r="D87" s="62">
        <f>IFERROR(INDEX('alimentação - Tabela 7.1'!$25:$25,
MATCH(TEXT('Tabela 7.1'!$A87,"mmmm/aaaa"),'alimentação - Tabela 7.1'!$5:$5,0)+1), "")</f>
        <v>52657</v>
      </c>
      <c r="E87" s="62">
        <f>IFERROR(INDEX('alimentação - Tabela 7.1'!$25:$25,
MATCH(TEXT('Tabela 7.1'!$A87,"mmmm/aaaa"),'alimentação - Tabela 7.1'!$5:$5,0)+2), "")</f>
        <v>68836</v>
      </c>
      <c r="F87" s="62">
        <f>IFERROR(INDEX('alimentação - Tabela 7.1'!$25:$25,
MATCH(TEXT('Tabela 7.1'!$A87,"mmmm/aaaa"),'alimentação - Tabela 7.1'!$5:$5,0)+3), "")</f>
        <v>-16179</v>
      </c>
      <c r="G87" s="95">
        <f>IFERROR(INDEX('alimentação - Tabela 7.1'!$25:$25,
MATCH(TEXT('Tabela 7.1'!$A87,"mmmm/aaaa"),'alimentação - Tabela 7.1'!$5:$5,0)+4), "")</f>
        <v>-0.92608654499053955</v>
      </c>
    </row>
    <row r="88" spans="1:7" ht="18" customHeight="1" x14ac:dyDescent="0.25">
      <c r="A88" s="59" t="s">
        <v>308</v>
      </c>
      <c r="B88" s="61" t="s">
        <v>123</v>
      </c>
      <c r="C88" s="62">
        <f>IFERROR(INDEX('alimentação - Tabela 7.1'!$26:$26,
MATCH(TEXT('Tabela 7.1'!A88,"mmmm/aaaa"),'alimentação - Tabela 7.1'!$5:$5,0)), "")</f>
        <v>20471189</v>
      </c>
      <c r="D88" s="62">
        <f>IFERROR(INDEX('alimentação - Tabela 7.1'!$26:$26,
MATCH(TEXT('Tabela 7.1'!$A88,"mmmm/aaaa"),'alimentação - Tabela 7.1'!$5:$5,0)+1), "")</f>
        <v>760429</v>
      </c>
      <c r="E88" s="62">
        <f>IFERROR(INDEX('alimentação - Tabela 7.1'!$26:$26,
MATCH(TEXT('Tabela 7.1'!$A88,"mmmm/aaaa"),'alimentação - Tabela 7.1'!$5:$5,0)+2), "")</f>
        <v>918251</v>
      </c>
      <c r="F88" s="62">
        <f>IFERROR(INDEX('alimentação - Tabela 7.1'!$26:$26,
MATCH(TEXT('Tabela 7.1'!$A88,"mmmm/aaaa"),'alimentação - Tabela 7.1'!$5:$5,0)+3), "")</f>
        <v>-157822</v>
      </c>
      <c r="G88" s="95">
        <f>IFERROR(INDEX('alimentação - Tabela 7.1'!$26:$26,
MATCH(TEXT('Tabela 7.1'!$A88,"mmmm/aaaa"),'alimentação - Tabela 7.1'!$5:$5,0)+4), "")</f>
        <v>-0.7650488018989563</v>
      </c>
    </row>
    <row r="89" spans="1:7" ht="18" customHeight="1" x14ac:dyDescent="0.25">
      <c r="A89" s="59" t="s">
        <v>308</v>
      </c>
      <c r="B89" s="61" t="s">
        <v>124</v>
      </c>
      <c r="C89" s="62">
        <f>IFERROR(INDEX('alimentação - Tabela 7.1'!$27:$27,
MATCH(TEXT('Tabela 7.1'!A89,"mmmm/aaaa"),'alimentação - Tabela 7.1'!$5:$5,0)), "")</f>
        <v>4145911</v>
      </c>
      <c r="D89" s="62">
        <f>IFERROR(INDEX('alimentação - Tabela 7.1'!$27:$27,
MATCH(TEXT('Tabela 7.1'!$A89,"mmmm/aaaa"),'alimentação - Tabela 7.1'!$5:$5,0)+1), "")</f>
        <v>162756</v>
      </c>
      <c r="E89" s="62">
        <f>IFERROR(INDEX('alimentação - Tabela 7.1'!$27:$27,
MATCH(TEXT('Tabela 7.1'!$A89,"mmmm/aaaa"),'alimentação - Tabela 7.1'!$5:$5,0)+2), "")</f>
        <v>183157</v>
      </c>
      <c r="F89" s="62">
        <f>IFERROR(INDEX('alimentação - Tabela 7.1'!$27:$27,
MATCH(TEXT('Tabela 7.1'!$A89,"mmmm/aaaa"),'alimentação - Tabela 7.1'!$5:$5,0)+3), "")</f>
        <v>-20401</v>
      </c>
      <c r="G89" s="95">
        <f>IFERROR(INDEX('alimentação - Tabela 7.1'!$27:$27,
MATCH(TEXT('Tabela 7.1'!$A89,"mmmm/aaaa"),'alimentação - Tabela 7.1'!$5:$5,0)+4), "")</f>
        <v>-0.489665687084198</v>
      </c>
    </row>
    <row r="90" spans="1:7" ht="18" customHeight="1" x14ac:dyDescent="0.25">
      <c r="A90" s="59" t="s">
        <v>308</v>
      </c>
      <c r="B90" s="61" t="s">
        <v>2</v>
      </c>
      <c r="C90" s="62">
        <f>IFERROR(INDEX('alimentação - Tabela 7.1'!$28:$28,
MATCH(TEXT('Tabela 7.1'!A90,"mmmm/aaaa"),'alimentação - Tabela 7.1'!$5:$5,0)), "")</f>
        <v>737854</v>
      </c>
      <c r="D90" s="62">
        <f>IFERROR(INDEX('alimentação - Tabela 7.1'!$28:$28,
MATCH(TEXT('Tabela 7.1'!$A90,"mmmm/aaaa"),'alimentação - Tabela 7.1'!$5:$5,0)+1), "")</f>
        <v>28854</v>
      </c>
      <c r="E90" s="62">
        <f>IFERROR(INDEX('alimentação - Tabela 7.1'!$28:$28,
MATCH(TEXT('Tabela 7.1'!$A90,"mmmm/aaaa"),'alimentação - Tabela 7.1'!$5:$5,0)+2), "")</f>
        <v>33801</v>
      </c>
      <c r="F90" s="62">
        <f>IFERROR(INDEX('alimentação - Tabela 7.1'!$28:$28,
MATCH(TEXT('Tabela 7.1'!$A90,"mmmm/aaaa"),'alimentação - Tabela 7.1'!$5:$5,0)+3), "")</f>
        <v>-4947</v>
      </c>
      <c r="G90" s="95">
        <f>IFERROR(INDEX('alimentação - Tabela 7.1'!$28:$28,
MATCH(TEXT('Tabela 7.1'!$A90,"mmmm/aaaa"),'alimentação - Tabela 7.1'!$5:$5,0)+4), "")</f>
        <v>-0.6659926176071167</v>
      </c>
    </row>
    <row r="91" spans="1:7" ht="18" customHeight="1" x14ac:dyDescent="0.25">
      <c r="A91" s="59" t="s">
        <v>308</v>
      </c>
      <c r="B91" s="61" t="s">
        <v>125</v>
      </c>
      <c r="C91" s="62">
        <f>IFERROR(INDEX('alimentação - Tabela 7.1'!$29:$29,
MATCH(TEXT('Tabela 7.1'!A91,"mmmm/aaaa"),'alimentação - Tabela 7.1'!$5:$5,0)), "")</f>
        <v>3312987</v>
      </c>
      <c r="D91" s="62">
        <f>IFERROR(INDEX('alimentação - Tabela 7.1'!$29:$29,
MATCH(TEXT('Tabela 7.1'!$A91,"mmmm/aaaa"),'alimentação - Tabela 7.1'!$5:$5,0)+1), "")</f>
        <v>94060</v>
      </c>
      <c r="E91" s="62">
        <f>IFERROR(INDEX('alimentação - Tabela 7.1'!$29:$29,
MATCH(TEXT('Tabela 7.1'!$A91,"mmmm/aaaa"),'alimentação - Tabela 7.1'!$5:$5,0)+2), "")</f>
        <v>129788</v>
      </c>
      <c r="F91" s="62">
        <f>IFERROR(INDEX('alimentação - Tabela 7.1'!$29:$29,
MATCH(TEXT('Tabela 7.1'!$A91,"mmmm/aaaa"),'alimentação - Tabela 7.1'!$5:$5,0)+3), "")</f>
        <v>-35728</v>
      </c>
      <c r="G91" s="95">
        <f>IFERROR(INDEX('alimentação - Tabela 7.1'!$29:$29,
MATCH(TEXT('Tabela 7.1'!$A91,"mmmm/aaaa"),'alimentação - Tabela 7.1'!$5:$5,0)+4), "")</f>
        <v>-1.0669167041778564</v>
      </c>
    </row>
    <row r="92" spans="1:7" ht="18" customHeight="1" x14ac:dyDescent="0.25">
      <c r="A92" s="59" t="s">
        <v>308</v>
      </c>
      <c r="B92" s="61" t="s">
        <v>126</v>
      </c>
      <c r="C92" s="62">
        <f>IFERROR(INDEX('alimentação - Tabela 7.1'!$30:$30,
MATCH(TEXT('Tabela 7.1'!A92,"mmmm/aaaa"),'alimentação - Tabela 7.1'!$5:$5,0)), "")</f>
        <v>12274437</v>
      </c>
      <c r="D92" s="62">
        <f>IFERROR(INDEX('alimentação - Tabela 7.1'!$30:$30,
MATCH(TEXT('Tabela 7.1'!$A92,"mmmm/aaaa"),'alimentação - Tabela 7.1'!$5:$5,0)+1), "")</f>
        <v>474759</v>
      </c>
      <c r="E92" s="62">
        <f>IFERROR(INDEX('alimentação - Tabela 7.1'!$30:$30,
MATCH(TEXT('Tabela 7.1'!$A92,"mmmm/aaaa"),'alimentação - Tabela 7.1'!$5:$5,0)+2), "")</f>
        <v>571505</v>
      </c>
      <c r="F92" s="62">
        <f>IFERROR(INDEX('alimentação - Tabela 7.1'!$30:$30,
MATCH(TEXT('Tabela 7.1'!$A92,"mmmm/aaaa"),'alimentação - Tabela 7.1'!$5:$5,0)+3), "")</f>
        <v>-96746</v>
      </c>
      <c r="G92" s="95">
        <f>IFERROR(INDEX('alimentação - Tabela 7.1'!$30:$30,
MATCH(TEXT('Tabela 7.1'!$A92,"mmmm/aaaa"),'alimentação - Tabela 7.1'!$5:$5,0)+4), "")</f>
        <v>-0.78202706575393677</v>
      </c>
    </row>
    <row r="93" spans="1:7" ht="18" customHeight="1" x14ac:dyDescent="0.25">
      <c r="A93" s="59" t="s">
        <v>308</v>
      </c>
      <c r="B93" s="61" t="s">
        <v>127</v>
      </c>
      <c r="C93" s="62">
        <f>IFERROR(INDEX('alimentação - Tabela 7.1'!$31:$31,
MATCH(TEXT('Tabela 7.1'!A93,"mmmm/aaaa"),'alimentação - Tabela 7.1'!$5:$5,0)), "")</f>
        <v>7396508</v>
      </c>
      <c r="D93" s="62">
        <f>IFERROR(INDEX('alimentação - Tabela 7.1'!$31:$31,
MATCH(TEXT('Tabela 7.1'!$A93,"mmmm/aaaa"),'alimentação - Tabela 7.1'!$5:$5,0)+1), "")</f>
        <v>312388</v>
      </c>
      <c r="E93" s="62">
        <f>IFERROR(INDEX('alimentação - Tabela 7.1'!$31:$31,
MATCH(TEXT('Tabela 7.1'!$A93,"mmmm/aaaa"),'alimentação - Tabela 7.1'!$5:$5,0)+2), "")</f>
        <v>353161</v>
      </c>
      <c r="F93" s="62">
        <f>IFERROR(INDEX('alimentação - Tabela 7.1'!$31:$31,
MATCH(TEXT('Tabela 7.1'!$A93,"mmmm/aaaa"),'alimentação - Tabela 7.1'!$5:$5,0)+3), "")</f>
        <v>-40773</v>
      </c>
      <c r="G93" s="95">
        <f>IFERROR(INDEX('alimentação - Tabela 7.1'!$31:$31,
MATCH(TEXT('Tabela 7.1'!$A93,"mmmm/aaaa"),'alimentação - Tabela 7.1'!$5:$5,0)+4), "")</f>
        <v>-0.54822456836700439</v>
      </c>
    </row>
    <row r="94" spans="1:7" ht="18" customHeight="1" x14ac:dyDescent="0.25">
      <c r="A94" s="59" t="s">
        <v>308</v>
      </c>
      <c r="B94" s="61" t="s">
        <v>128</v>
      </c>
      <c r="C94" s="62">
        <f>IFERROR(INDEX('alimentação - Tabela 7.1'!$32:$32,
MATCH(TEXT('Tabela 7.1'!A94,"mmmm/aaaa"),'alimentação - Tabela 7.1'!$5:$5,0)), "")</f>
        <v>2708245</v>
      </c>
      <c r="D94" s="62">
        <f>IFERROR(INDEX('alimentação - Tabela 7.1'!$32:$32,
MATCH(TEXT('Tabela 7.1'!$A94,"mmmm/aaaa"),'alimentação - Tabela 7.1'!$5:$5,0)+1), "")</f>
        <v>116503</v>
      </c>
      <c r="E94" s="62">
        <f>IFERROR(INDEX('alimentação - Tabela 7.1'!$32:$32,
MATCH(TEXT('Tabela 7.1'!$A94,"mmmm/aaaa"),'alimentação - Tabela 7.1'!$5:$5,0)+2), "")</f>
        <v>131550</v>
      </c>
      <c r="F94" s="62">
        <f>IFERROR(INDEX('alimentação - Tabela 7.1'!$32:$32,
MATCH(TEXT('Tabela 7.1'!$A94,"mmmm/aaaa"),'alimentação - Tabela 7.1'!$5:$5,0)+3), "")</f>
        <v>-15047</v>
      </c>
      <c r="G94" s="95">
        <f>IFERROR(INDEX('alimentação - Tabela 7.1'!$32:$32,
MATCH(TEXT('Tabela 7.1'!$A94,"mmmm/aaaa"),'alimentação - Tabela 7.1'!$5:$5,0)+4), "")</f>
        <v>-0.55252981185913086</v>
      </c>
    </row>
    <row r="95" spans="1:7" ht="18" customHeight="1" x14ac:dyDescent="0.25">
      <c r="A95" s="59" t="s">
        <v>308</v>
      </c>
      <c r="B95" s="61" t="s">
        <v>129</v>
      </c>
      <c r="C95" s="62">
        <f>IFERROR(INDEX('alimentação - Tabela 7.1'!$33:$33,
MATCH(TEXT('Tabela 7.1'!A95,"mmmm/aaaa"),'alimentação - Tabela 7.1'!$5:$5,0)), "")</f>
        <v>2146640</v>
      </c>
      <c r="D95" s="62">
        <f>IFERROR(INDEX('alimentação - Tabela 7.1'!$33:$33,
MATCH(TEXT('Tabela 7.1'!$A95,"mmmm/aaaa"),'alimentação - Tabela 7.1'!$5:$5,0)+1), "")</f>
        <v>92346</v>
      </c>
      <c r="E95" s="62">
        <f>IFERROR(INDEX('alimentação - Tabela 7.1'!$33:$33,
MATCH(TEXT('Tabela 7.1'!$A95,"mmmm/aaaa"),'alimentação - Tabela 7.1'!$5:$5,0)+2), "")</f>
        <v>101441</v>
      </c>
      <c r="F95" s="62">
        <f>IFERROR(INDEX('alimentação - Tabela 7.1'!$33:$33,
MATCH(TEXT('Tabela 7.1'!$A95,"mmmm/aaaa"),'alimentação - Tabela 7.1'!$5:$5,0)+3), "")</f>
        <v>-9095</v>
      </c>
      <c r="G95" s="95">
        <f>IFERROR(INDEX('alimentação - Tabela 7.1'!$33:$33,
MATCH(TEXT('Tabela 7.1'!$A95,"mmmm/aaaa"),'alimentação - Tabela 7.1'!$5:$5,0)+4), "")</f>
        <v>-0.42189785838127136</v>
      </c>
    </row>
    <row r="96" spans="1:7" ht="18" customHeight="1" x14ac:dyDescent="0.25">
      <c r="A96" s="59" t="s">
        <v>308</v>
      </c>
      <c r="B96" s="61" t="s">
        <v>130</v>
      </c>
      <c r="C96" s="62">
        <f>IFERROR(INDEX('alimentação - Tabela 7.1'!$34:$34,
MATCH(TEXT('Tabela 7.1'!A96,"mmmm/aaaa"),'alimentação - Tabela 7.1'!$5:$5,0)), "")</f>
        <v>2541623</v>
      </c>
      <c r="D96" s="62">
        <f>IFERROR(INDEX('alimentação - Tabela 7.1'!$34:$34,
MATCH(TEXT('Tabela 7.1'!$A96,"mmmm/aaaa"),'alimentação - Tabela 7.1'!$5:$5,0)+1), "")</f>
        <v>103539</v>
      </c>
      <c r="E96" s="62">
        <f>IFERROR(INDEX('alimentação - Tabela 7.1'!$34:$34,
MATCH(TEXT('Tabela 7.1'!$A96,"mmmm/aaaa"),'alimentação - Tabela 7.1'!$5:$5,0)+2), "")</f>
        <v>120170</v>
      </c>
      <c r="F96" s="62">
        <f>IFERROR(INDEX('alimentação - Tabela 7.1'!$34:$34,
MATCH(TEXT('Tabela 7.1'!$A96,"mmmm/aaaa"),'alimentação - Tabela 7.1'!$5:$5,0)+3), "")</f>
        <v>-16631</v>
      </c>
      <c r="G96" s="95">
        <f>IFERROR(INDEX('alimentação - Tabela 7.1'!$34:$34,
MATCH(TEXT('Tabela 7.1'!$A96,"mmmm/aaaa"),'alimentação - Tabela 7.1'!$5:$5,0)+4), "")</f>
        <v>-0.65009182691574097</v>
      </c>
    </row>
    <row r="97" spans="1:7" ht="18" customHeight="1" x14ac:dyDescent="0.25">
      <c r="A97" s="59" t="s">
        <v>308</v>
      </c>
      <c r="B97" s="61" t="s">
        <v>131</v>
      </c>
      <c r="C97" s="62">
        <f>IFERROR(INDEX('alimentação - Tabela 7.1'!$35:$35,
MATCH(TEXT('Tabela 7.1'!A97,"mmmm/aaaa"),'alimentação - Tabela 7.1'!$5:$5,0)), "")</f>
        <v>3414819</v>
      </c>
      <c r="D97" s="62">
        <f>IFERROR(INDEX('alimentação - Tabela 7.1'!$35:$35,
MATCH(TEXT('Tabela 7.1'!$A97,"mmmm/aaaa"),'alimentação - Tabela 7.1'!$5:$5,0)+1), "")</f>
        <v>133858</v>
      </c>
      <c r="E97" s="62">
        <f>IFERROR(INDEX('alimentação - Tabela 7.1'!$35:$35,
MATCH(TEXT('Tabela 7.1'!$A97,"mmmm/aaaa"),'alimentação - Tabela 7.1'!$5:$5,0)+2), "")</f>
        <v>151494</v>
      </c>
      <c r="F97" s="62">
        <f>IFERROR(INDEX('alimentação - Tabela 7.1'!$35:$35,
MATCH(TEXT('Tabela 7.1'!$A97,"mmmm/aaaa"),'alimentação - Tabela 7.1'!$5:$5,0)+3), "")</f>
        <v>-17636</v>
      </c>
      <c r="G97" s="95">
        <f>IFERROR(INDEX('alimentação - Tabela 7.1'!$35:$35,
MATCH(TEXT('Tabela 7.1'!$A97,"mmmm/aaaa"),'alimentação - Tabela 7.1'!$5:$5,0)+4), "")</f>
        <v>-0.51380133628845215</v>
      </c>
    </row>
    <row r="98" spans="1:7" ht="18" customHeight="1" x14ac:dyDescent="0.25">
      <c r="A98" s="59" t="s">
        <v>308</v>
      </c>
      <c r="B98" s="61" t="s">
        <v>132</v>
      </c>
      <c r="C98" s="62">
        <f>IFERROR(INDEX('alimentação - Tabela 7.1'!$36:$36,
MATCH(TEXT('Tabela 7.1'!A98,"mmmm/aaaa"),'alimentação - Tabela 7.1'!$5:$5,0)), "")</f>
        <v>549116</v>
      </c>
      <c r="D98" s="62">
        <f>IFERROR(INDEX('alimentação - Tabela 7.1'!$36:$36,
MATCH(TEXT('Tabela 7.1'!$A98,"mmmm/aaaa"),'alimentação - Tabela 7.1'!$5:$5,0)+1), "")</f>
        <v>23735</v>
      </c>
      <c r="E98" s="62">
        <f>IFERROR(INDEX('alimentação - Tabela 7.1'!$36:$36,
MATCH(TEXT('Tabela 7.1'!$A98,"mmmm/aaaa"),'alimentação - Tabela 7.1'!$5:$5,0)+2), "")</f>
        <v>24352</v>
      </c>
      <c r="F98" s="62">
        <f>IFERROR(INDEX('alimentação - Tabela 7.1'!$36:$36,
MATCH(TEXT('Tabela 7.1'!$A98,"mmmm/aaaa"),'alimentação - Tabela 7.1'!$5:$5,0)+3), "")</f>
        <v>-617</v>
      </c>
      <c r="G98" s="95">
        <f>IFERROR(INDEX('alimentação - Tabela 7.1'!$36:$36,
MATCH(TEXT('Tabela 7.1'!$A98,"mmmm/aaaa"),'alimentação - Tabela 7.1'!$5:$5,0)+4), "")</f>
        <v>-0.11223630607128143</v>
      </c>
    </row>
    <row r="99" spans="1:7" ht="18" customHeight="1" x14ac:dyDescent="0.25">
      <c r="A99" s="59" t="s">
        <v>308</v>
      </c>
      <c r="B99" s="61" t="s">
        <v>133</v>
      </c>
      <c r="C99" s="62">
        <f>IFERROR(INDEX('alimentação - Tabela 7.1'!$37:$37,
MATCH(TEXT('Tabela 7.1'!A99,"mmmm/aaaa"),'alimentação - Tabela 7.1'!$5:$5,0)), "")</f>
        <v>750932</v>
      </c>
      <c r="D99" s="62">
        <f>IFERROR(INDEX('alimentação - Tabela 7.1'!$37:$37,
MATCH(TEXT('Tabela 7.1'!$A99,"mmmm/aaaa"),'alimentação - Tabela 7.1'!$5:$5,0)+1), "")</f>
        <v>32628</v>
      </c>
      <c r="E99" s="62">
        <f>IFERROR(INDEX('alimentação - Tabela 7.1'!$37:$37,
MATCH(TEXT('Tabela 7.1'!$A99,"mmmm/aaaa"),'alimentação - Tabela 7.1'!$5:$5,0)+2), "")</f>
        <v>37454</v>
      </c>
      <c r="F99" s="62">
        <f>IFERROR(INDEX('alimentação - Tabela 7.1'!$37:$37,
MATCH(TEXT('Tabela 7.1'!$A99,"mmmm/aaaa"),'alimentação - Tabela 7.1'!$5:$5,0)+3), "")</f>
        <v>-4826</v>
      </c>
      <c r="G99" s="95">
        <f>IFERROR(INDEX('alimentação - Tabela 7.1'!$37:$37,
MATCH(TEXT('Tabela 7.1'!$A99,"mmmm/aaaa"),'alimentação - Tabela 7.1'!$5:$5,0)+4), "")</f>
        <v>-0.63856416940689087</v>
      </c>
    </row>
    <row r="100" spans="1:7" ht="18" customHeight="1" x14ac:dyDescent="0.25">
      <c r="A100" s="59" t="s">
        <v>308</v>
      </c>
      <c r="B100" s="61" t="s">
        <v>134</v>
      </c>
      <c r="C100" s="62">
        <f>IFERROR(INDEX('alimentação - Tabela 7.1'!$38:$38,
MATCH(TEXT('Tabela 7.1'!A100,"mmmm/aaaa"),'alimentação - Tabela 7.1'!$5:$5,0)), "")</f>
        <v>1273820</v>
      </c>
      <c r="D100" s="62">
        <f>IFERROR(INDEX('alimentação - Tabela 7.1'!$38:$38,
MATCH(TEXT('Tabela 7.1'!$A100,"mmmm/aaaa"),'alimentação - Tabela 7.1'!$5:$5,0)+1), "")</f>
        <v>50913</v>
      </c>
      <c r="E100" s="62">
        <f>IFERROR(INDEX('alimentação - Tabela 7.1'!$38:$38,
MATCH(TEXT('Tabela 7.1'!$A100,"mmmm/aaaa"),'alimentação - Tabela 7.1'!$5:$5,0)+2), "")</f>
        <v>53278</v>
      </c>
      <c r="F100" s="62">
        <f>IFERROR(INDEX('alimentação - Tabela 7.1'!$38:$38,
MATCH(TEXT('Tabela 7.1'!$A100,"mmmm/aaaa"),'alimentação - Tabela 7.1'!$5:$5,0)+3), "")</f>
        <v>-2365</v>
      </c>
      <c r="G100" s="95">
        <f>IFERROR(INDEX('alimentação - Tabela 7.1'!$38:$38,
MATCH(TEXT('Tabela 7.1'!$A100,"mmmm/aaaa"),'alimentação - Tabela 7.1'!$5:$5,0)+4), "")</f>
        <v>-0.18531796336174011</v>
      </c>
    </row>
    <row r="101" spans="1:7" ht="18" customHeight="1" x14ac:dyDescent="0.25">
      <c r="A101" s="59" t="s">
        <v>308</v>
      </c>
      <c r="B101" s="61" t="s">
        <v>135</v>
      </c>
      <c r="C101" s="62">
        <f>IFERROR(INDEX('alimentação - Tabela 7.1'!$39:$39,
MATCH(TEXT('Tabela 7.1'!A101,"mmmm/aaaa"),'alimentação - Tabela 7.1'!$5:$5,0)), "")</f>
        <v>840951</v>
      </c>
      <c r="D101" s="62">
        <f>IFERROR(INDEX('alimentação - Tabela 7.1'!$39:$39,
MATCH(TEXT('Tabela 7.1'!$A101,"mmmm/aaaa"),'alimentação - Tabela 7.1'!$5:$5,0)+1), "")</f>
        <v>26582</v>
      </c>
      <c r="E101" s="62">
        <f>IFERROR(INDEX('alimentação - Tabela 7.1'!$39:$39,
MATCH(TEXT('Tabela 7.1'!$A101,"mmmm/aaaa"),'alimentação - Tabela 7.1'!$5:$5,0)+2), "")</f>
        <v>36410</v>
      </c>
      <c r="F101" s="62">
        <f>IFERROR(INDEX('alimentação - Tabela 7.1'!$39:$39,
MATCH(TEXT('Tabela 7.1'!$A101,"mmmm/aaaa"),'alimentação - Tabela 7.1'!$5:$5,0)+3), "")</f>
        <v>-9828</v>
      </c>
      <c r="G101" s="95">
        <f>IFERROR(INDEX('alimentação - Tabela 7.1'!$39:$39,
MATCH(TEXT('Tabela 7.1'!$A101,"mmmm/aaaa"),'alimentação - Tabela 7.1'!$5:$5,0)+4), "")</f>
        <v>-1.1551766395568848</v>
      </c>
    </row>
    <row r="102" spans="1:7" ht="18" customHeight="1" x14ac:dyDescent="0.25">
      <c r="A102" s="59" t="s">
        <v>309</v>
      </c>
      <c r="B102" s="61" t="s">
        <v>1</v>
      </c>
      <c r="C102" s="62">
        <f>IFERROR(INDEX('alimentação - Tabela 7.1'!$7:$7,
MATCH(TEXT('Tabela 7.1'!A102,"mmmm/aaaa"),'alimentação - Tabela 7.1'!$5:$5,0)), "")</f>
        <v>38507534</v>
      </c>
      <c r="D102" s="62">
        <f>IFERROR(INDEX('alimentação - Tabela 7.1'!$7:$7,
MATCH(TEXT('Tabela 7.1'!$A102,"mmmm/aaaa"),'alimentação - Tabela 7.1'!$5:$5,0)+1), "")</f>
        <v>664794</v>
      </c>
      <c r="E102" s="62">
        <f>IFERROR(INDEX('alimentação - Tabela 7.1'!$7:$7,
MATCH(TEXT('Tabela 7.1'!$A102,"mmmm/aaaa"),'alimentação - Tabela 7.1'!$5:$5,0)+2), "")</f>
        <v>1646142</v>
      </c>
      <c r="F102" s="62">
        <f>IFERROR(INDEX('alimentação - Tabela 7.1'!$7:$7,
MATCH(TEXT('Tabela 7.1'!$A102,"mmmm/aaaa"),'alimentação - Tabela 7.1'!$5:$5,0)+3), "")</f>
        <v>-981348</v>
      </c>
      <c r="G102" s="95">
        <f>IFERROR(INDEX('alimentação - Tabela 7.1'!$7:$7,
MATCH(TEXT('Tabela 7.1'!$A102,"mmmm/aaaa"),'alimentação - Tabela 7.1'!$5:$5,0)+4), "")</f>
        <v>-2.4851248264312744</v>
      </c>
    </row>
    <row r="103" spans="1:7" ht="18" customHeight="1" x14ac:dyDescent="0.25">
      <c r="A103" s="59" t="s">
        <v>309</v>
      </c>
      <c r="B103" s="61" t="s">
        <v>105</v>
      </c>
      <c r="C103" s="62">
        <f>IFERROR(INDEX('alimentação - Tabela 7.1'!$8:$8,
MATCH(TEXT('Tabela 7.1'!A103,"mmmm/aaaa"),'alimentação - Tabela 7.1'!$5:$5,0)), "")</f>
        <v>1797890</v>
      </c>
      <c r="D103" s="62">
        <f>IFERROR(INDEX('alimentação - Tabela 7.1'!$8:$8,
MATCH(TEXT('Tabela 7.1'!$A103,"mmmm/aaaa"),'alimentação - Tabela 7.1'!$5:$5,0)+1), "")</f>
        <v>30924</v>
      </c>
      <c r="E103" s="62">
        <f>IFERROR(INDEX('alimentação - Tabela 7.1'!$8:$8,
MATCH(TEXT('Tabela 7.1'!$A103,"mmmm/aaaa"),'alimentação - Tabela 7.1'!$5:$5,0)+2), "")</f>
        <v>63896</v>
      </c>
      <c r="F103" s="62">
        <f>IFERROR(INDEX('alimentação - Tabela 7.1'!$8:$8,
MATCH(TEXT('Tabela 7.1'!$A103,"mmmm/aaaa"),'alimentação - Tabela 7.1'!$5:$5,0)+3), "")</f>
        <v>-32972</v>
      </c>
      <c r="G103" s="95">
        <f>IFERROR(INDEX('alimentação - Tabela 7.1'!$8:$8,
MATCH(TEXT('Tabela 7.1'!$A103,"mmmm/aaaa"),'alimentação - Tabela 7.1'!$5:$5,0)+4), "")</f>
        <v>-1.8009003400802612</v>
      </c>
    </row>
    <row r="104" spans="1:7" ht="18" customHeight="1" x14ac:dyDescent="0.25">
      <c r="A104" s="59" t="s">
        <v>309</v>
      </c>
      <c r="B104" s="61" t="s">
        <v>106</v>
      </c>
      <c r="C104" s="62">
        <f>IFERROR(INDEX('alimentação - Tabela 7.1'!$9:$9,
MATCH(TEXT('Tabela 7.1'!A104,"mmmm/aaaa"),'alimentação - Tabela 7.1'!$5:$5,0)), "")</f>
        <v>235494</v>
      </c>
      <c r="D104" s="62">
        <f>IFERROR(INDEX('alimentação - Tabela 7.1'!$9:$9,
MATCH(TEXT('Tabela 7.1'!$A104,"mmmm/aaaa"),'alimentação - Tabela 7.1'!$5:$5,0)+1), "")</f>
        <v>4013</v>
      </c>
      <c r="E104" s="62">
        <f>IFERROR(INDEX('alimentação - Tabela 7.1'!$9:$9,
MATCH(TEXT('Tabela 7.1'!$A104,"mmmm/aaaa"),'alimentação - Tabela 7.1'!$5:$5,0)+2), "")</f>
        <v>9529</v>
      </c>
      <c r="F104" s="62">
        <f>IFERROR(INDEX('alimentação - Tabela 7.1'!$9:$9,
MATCH(TEXT('Tabela 7.1'!$A104,"mmmm/aaaa"),'alimentação - Tabela 7.1'!$5:$5,0)+3), "")</f>
        <v>-5516</v>
      </c>
      <c r="G104" s="95">
        <f>IFERROR(INDEX('alimentação - Tabela 7.1'!$9:$9,
MATCH(TEXT('Tabela 7.1'!$A104,"mmmm/aaaa"),'alimentação - Tabela 7.1'!$5:$5,0)+4), "")</f>
        <v>-2.2887017726898193</v>
      </c>
    </row>
    <row r="105" spans="1:7" ht="18" customHeight="1" x14ac:dyDescent="0.25">
      <c r="A105" s="59" t="s">
        <v>309</v>
      </c>
      <c r="B105" s="61" t="s">
        <v>107</v>
      </c>
      <c r="C105" s="62">
        <f>IFERROR(INDEX('alimentação - Tabela 7.1'!$10:$10,
MATCH(TEXT('Tabela 7.1'!A105,"mmmm/aaaa"),'alimentação - Tabela 7.1'!$5:$5,0)), "")</f>
        <v>81850</v>
      </c>
      <c r="D105" s="62">
        <f>IFERROR(INDEX('alimentação - Tabela 7.1'!$10:$10,
MATCH(TEXT('Tabela 7.1'!$A105,"mmmm/aaaa"),'alimentação - Tabela 7.1'!$5:$5,0)+1), "")</f>
        <v>1795</v>
      </c>
      <c r="E105" s="62">
        <f>IFERROR(INDEX('alimentação - Tabela 7.1'!$10:$10,
MATCH(TEXT('Tabela 7.1'!$A105,"mmmm/aaaa"),'alimentação - Tabela 7.1'!$5:$5,0)+2), "")</f>
        <v>2365</v>
      </c>
      <c r="F105" s="62">
        <f>IFERROR(INDEX('alimentação - Tabela 7.1'!$10:$10,
MATCH(TEXT('Tabela 7.1'!$A105,"mmmm/aaaa"),'alimentação - Tabela 7.1'!$5:$5,0)+3), "")</f>
        <v>-570</v>
      </c>
      <c r="G105" s="95">
        <f>IFERROR(INDEX('alimentação - Tabela 7.1'!$10:$10,
MATCH(TEXT('Tabela 7.1'!$A105,"mmmm/aaaa"),'alimentação - Tabela 7.1'!$5:$5,0)+4), "")</f>
        <v>-0.69157969951629639</v>
      </c>
    </row>
    <row r="106" spans="1:7" ht="18" customHeight="1" x14ac:dyDescent="0.25">
      <c r="A106" s="59" t="s">
        <v>309</v>
      </c>
      <c r="B106" s="61" t="s">
        <v>108</v>
      </c>
      <c r="C106" s="62">
        <f>IFERROR(INDEX('alimentação - Tabela 7.1'!$11:$11,
MATCH(TEXT('Tabela 7.1'!A106,"mmmm/aaaa"),'alimentação - Tabela 7.1'!$5:$5,0)), "")</f>
        <v>403708</v>
      </c>
      <c r="D106" s="62">
        <f>IFERROR(INDEX('alimentação - Tabela 7.1'!$11:$11,
MATCH(TEXT('Tabela 7.1'!$A106,"mmmm/aaaa"),'alimentação - Tabela 7.1'!$5:$5,0)+1), "")</f>
        <v>6752</v>
      </c>
      <c r="E106" s="62">
        <f>IFERROR(INDEX('alimentação - Tabela 7.1'!$11:$11,
MATCH(TEXT('Tabela 7.1'!$A106,"mmmm/aaaa"),'alimentação - Tabela 7.1'!$5:$5,0)+2), "")</f>
        <v>17042</v>
      </c>
      <c r="F106" s="62">
        <f>IFERROR(INDEX('alimentação - Tabela 7.1'!$11:$11,
MATCH(TEXT('Tabela 7.1'!$A106,"mmmm/aaaa"),'alimentação - Tabela 7.1'!$5:$5,0)+3), "")</f>
        <v>-10290</v>
      </c>
      <c r="G106" s="95">
        <f>IFERROR(INDEX('alimentação - Tabela 7.1'!$11:$11,
MATCH(TEXT('Tabela 7.1'!$A106,"mmmm/aaaa"),'alimentação - Tabela 7.1'!$5:$5,0)+4), "")</f>
        <v>-2.4855191707611084</v>
      </c>
    </row>
    <row r="107" spans="1:7" ht="18" customHeight="1" x14ac:dyDescent="0.25">
      <c r="A107" s="59" t="s">
        <v>309</v>
      </c>
      <c r="B107" s="61" t="s">
        <v>109</v>
      </c>
      <c r="C107" s="62">
        <f>IFERROR(INDEX('alimentação - Tabela 7.1'!$12:$12,
MATCH(TEXT('Tabela 7.1'!A107,"mmmm/aaaa"),'alimentação - Tabela 7.1'!$5:$5,0)), "")</f>
        <v>55466</v>
      </c>
      <c r="D107" s="62">
        <f>IFERROR(INDEX('alimentação - Tabela 7.1'!$12:$12,
MATCH(TEXT('Tabela 7.1'!$A107,"mmmm/aaaa"),'alimentação - Tabela 7.1'!$5:$5,0)+1), "")</f>
        <v>1095</v>
      </c>
      <c r="E107" s="62">
        <f>IFERROR(INDEX('alimentação - Tabela 7.1'!$12:$12,
MATCH(TEXT('Tabela 7.1'!$A107,"mmmm/aaaa"),'alimentação - Tabela 7.1'!$5:$5,0)+2), "")</f>
        <v>2513</v>
      </c>
      <c r="F107" s="62">
        <f>IFERROR(INDEX('alimentação - Tabela 7.1'!$12:$12,
MATCH(TEXT('Tabela 7.1'!$A107,"mmmm/aaaa"),'alimentação - Tabela 7.1'!$5:$5,0)+3), "")</f>
        <v>-1418</v>
      </c>
      <c r="G107" s="95">
        <f>IFERROR(INDEX('alimentação - Tabela 7.1'!$12:$12,
MATCH(TEXT('Tabela 7.1'!$A107,"mmmm/aaaa"),'alimentação - Tabela 7.1'!$5:$5,0)+4), "")</f>
        <v>-2.4927923679351807</v>
      </c>
    </row>
    <row r="108" spans="1:7" ht="18" customHeight="1" x14ac:dyDescent="0.25">
      <c r="A108" s="59" t="s">
        <v>309</v>
      </c>
      <c r="B108" s="61" t="s">
        <v>110</v>
      </c>
      <c r="C108" s="62">
        <f>IFERROR(INDEX('alimentação - Tabela 7.1'!$13:$13,
MATCH(TEXT('Tabela 7.1'!A108,"mmmm/aaaa"),'alimentação - Tabela 7.1'!$5:$5,0)), "")</f>
        <v>758070</v>
      </c>
      <c r="D108" s="62">
        <f>IFERROR(INDEX('alimentação - Tabela 7.1'!$13:$13,
MATCH(TEXT('Tabela 7.1'!$A108,"mmmm/aaaa"),'alimentação - Tabela 7.1'!$5:$5,0)+1), "")</f>
        <v>13300</v>
      </c>
      <c r="E108" s="62">
        <f>IFERROR(INDEX('alimentação - Tabela 7.1'!$13:$13,
MATCH(TEXT('Tabela 7.1'!$A108,"mmmm/aaaa"),'alimentação - Tabela 7.1'!$5:$5,0)+2), "")</f>
        <v>24292</v>
      </c>
      <c r="F108" s="62">
        <f>IFERROR(INDEX('alimentação - Tabela 7.1'!$13:$13,
MATCH(TEXT('Tabela 7.1'!$A108,"mmmm/aaaa"),'alimentação - Tabela 7.1'!$5:$5,0)+3), "")</f>
        <v>-10992</v>
      </c>
      <c r="G108" s="95">
        <f>IFERROR(INDEX('alimentação - Tabela 7.1'!$13:$13,
MATCH(TEXT('Tabela 7.1'!$A108,"mmmm/aaaa"),'alimentação - Tabela 7.1'!$5:$5,0)+4), "")</f>
        <v>-1.4292736053466797</v>
      </c>
    </row>
    <row r="109" spans="1:7" ht="18" customHeight="1" x14ac:dyDescent="0.25">
      <c r="A109" s="59" t="s">
        <v>309</v>
      </c>
      <c r="B109" s="61" t="s">
        <v>111</v>
      </c>
      <c r="C109" s="62">
        <f>IFERROR(INDEX('alimentação - Tabela 7.1'!$14:$14,
MATCH(TEXT('Tabela 7.1'!A109,"mmmm/aaaa"),'alimentação - Tabela 7.1'!$5:$5,0)), "")</f>
        <v>66304</v>
      </c>
      <c r="D109" s="62">
        <f>IFERROR(INDEX('alimentação - Tabela 7.1'!$14:$14,
MATCH(TEXT('Tabela 7.1'!$A109,"mmmm/aaaa"),'alimentação - Tabela 7.1'!$5:$5,0)+1), "")</f>
        <v>787</v>
      </c>
      <c r="E109" s="62">
        <f>IFERROR(INDEX('alimentação - Tabela 7.1'!$14:$14,
MATCH(TEXT('Tabela 7.1'!$A109,"mmmm/aaaa"),'alimentação - Tabela 7.1'!$5:$5,0)+2), "")</f>
        <v>1840</v>
      </c>
      <c r="F109" s="62">
        <f>IFERROR(INDEX('alimentação - Tabela 7.1'!$14:$14,
MATCH(TEXT('Tabela 7.1'!$A109,"mmmm/aaaa"),'alimentação - Tabela 7.1'!$5:$5,0)+3), "")</f>
        <v>-1053</v>
      </c>
      <c r="G109" s="95">
        <f>IFERROR(INDEX('alimentação - Tabela 7.1'!$14:$14,
MATCH(TEXT('Tabela 7.1'!$A109,"mmmm/aaaa"),'alimentação - Tabela 7.1'!$5:$5,0)+4), "")</f>
        <v>-1.5633119344711304</v>
      </c>
    </row>
    <row r="110" spans="1:7" ht="18" customHeight="1" x14ac:dyDescent="0.25">
      <c r="A110" s="59" t="s">
        <v>309</v>
      </c>
      <c r="B110" s="61" t="s">
        <v>112</v>
      </c>
      <c r="C110" s="62">
        <f>IFERROR(INDEX('alimentação - Tabela 7.1'!$15:$15,
MATCH(TEXT('Tabela 7.1'!A110,"mmmm/aaaa"),'alimentação - Tabela 7.1'!$5:$5,0)), "")</f>
        <v>196998</v>
      </c>
      <c r="D110" s="62">
        <f>IFERROR(INDEX('alimentação - Tabela 7.1'!$15:$15,
MATCH(TEXT('Tabela 7.1'!$A110,"mmmm/aaaa"),'alimentação - Tabela 7.1'!$5:$5,0)+1), "")</f>
        <v>3182</v>
      </c>
      <c r="E110" s="62">
        <f>IFERROR(INDEX('alimentação - Tabela 7.1'!$15:$15,
MATCH(TEXT('Tabela 7.1'!$A110,"mmmm/aaaa"),'alimentação - Tabela 7.1'!$5:$5,0)+2), "")</f>
        <v>6315</v>
      </c>
      <c r="F110" s="62">
        <f>IFERROR(INDEX('alimentação - Tabela 7.1'!$15:$15,
MATCH(TEXT('Tabela 7.1'!$A110,"mmmm/aaaa"),'alimentação - Tabela 7.1'!$5:$5,0)+3), "")</f>
        <v>-3133</v>
      </c>
      <c r="G110" s="95">
        <f>IFERROR(INDEX('alimentação - Tabela 7.1'!$15:$15,
MATCH(TEXT('Tabela 7.1'!$A110,"mmmm/aaaa"),'alimentação - Tabela 7.1'!$5:$5,0)+4), "")</f>
        <v>-1.5654746294021606</v>
      </c>
    </row>
    <row r="111" spans="1:7" ht="18" customHeight="1" x14ac:dyDescent="0.25">
      <c r="A111" s="59" t="s">
        <v>309</v>
      </c>
      <c r="B111" s="61" t="s">
        <v>113</v>
      </c>
      <c r="C111" s="62">
        <f>IFERROR(INDEX('alimentação - Tabela 7.1'!$16:$16,
MATCH(TEXT('Tabela 7.1'!A111,"mmmm/aaaa"),'alimentação - Tabela 7.1'!$5:$5,0)), "")</f>
        <v>6226901</v>
      </c>
      <c r="D111" s="62">
        <f>IFERROR(INDEX('alimentação - Tabela 7.1'!$16:$16,
MATCH(TEXT('Tabela 7.1'!$A111,"mmmm/aaaa"),'alimentação - Tabela 7.1'!$5:$5,0)+1), "")</f>
        <v>81244</v>
      </c>
      <c r="E111" s="62">
        <f>IFERROR(INDEX('alimentação - Tabela 7.1'!$16:$16,
MATCH(TEXT('Tabela 7.1'!$A111,"mmmm/aaaa"),'alimentação - Tabela 7.1'!$5:$5,0)+2), "")</f>
        <v>234980</v>
      </c>
      <c r="F111" s="62">
        <f>IFERROR(INDEX('alimentação - Tabela 7.1'!$16:$16,
MATCH(TEXT('Tabela 7.1'!$A111,"mmmm/aaaa"),'alimentação - Tabela 7.1'!$5:$5,0)+3), "")</f>
        <v>-153736</v>
      </c>
      <c r="G111" s="95">
        <f>IFERROR(INDEX('alimentação - Tabela 7.1'!$16:$16,
MATCH(TEXT('Tabela 7.1'!$A111,"mmmm/aaaa"),'alimentação - Tabela 7.1'!$5:$5,0)+4), "")</f>
        <v>-2.409414529800415</v>
      </c>
    </row>
    <row r="112" spans="1:7" ht="18" customHeight="1" x14ac:dyDescent="0.25">
      <c r="A112" s="59" t="s">
        <v>309</v>
      </c>
      <c r="B112" s="61" t="s">
        <v>114</v>
      </c>
      <c r="C112" s="62">
        <f>IFERROR(INDEX('alimentação - Tabela 7.1'!$17:$17,
MATCH(TEXT('Tabela 7.1'!A112,"mmmm/aaaa"),'alimentação - Tabela 7.1'!$5:$5,0)), "")</f>
        <v>512209</v>
      </c>
      <c r="D112" s="62">
        <f>IFERROR(INDEX('alimentação - Tabela 7.1'!$17:$17,
MATCH(TEXT('Tabela 7.1'!$A112,"mmmm/aaaa"),'alimentação - Tabela 7.1'!$5:$5,0)+1), "")</f>
        <v>8098</v>
      </c>
      <c r="E112" s="62">
        <f>IFERROR(INDEX('alimentação - Tabela 7.1'!$17:$17,
MATCH(TEXT('Tabela 7.1'!$A112,"mmmm/aaaa"),'alimentação - Tabela 7.1'!$5:$5,0)+2), "")</f>
        <v>15024</v>
      </c>
      <c r="F112" s="62">
        <f>IFERROR(INDEX('alimentação - Tabela 7.1'!$17:$17,
MATCH(TEXT('Tabela 7.1'!$A112,"mmmm/aaaa"),'alimentação - Tabela 7.1'!$5:$5,0)+3), "")</f>
        <v>-6926</v>
      </c>
      <c r="G112" s="95">
        <f>IFERROR(INDEX('alimentação - Tabela 7.1'!$17:$17,
MATCH(TEXT('Tabela 7.1'!$A112,"mmmm/aaaa"),'alimentação - Tabela 7.1'!$5:$5,0)+4), "")</f>
        <v>-1.3341423273086548</v>
      </c>
    </row>
    <row r="113" spans="1:7" ht="18" customHeight="1" x14ac:dyDescent="0.25">
      <c r="A113" s="59" t="s">
        <v>309</v>
      </c>
      <c r="B113" s="61" t="s">
        <v>115</v>
      </c>
      <c r="C113" s="62">
        <f>IFERROR(INDEX('alimentação - Tabela 7.1'!$18:$18,
MATCH(TEXT('Tabela 7.1'!A113,"mmmm/aaaa"),'alimentação - Tabela 7.1'!$5:$5,0)), "")</f>
        <v>289136</v>
      </c>
      <c r="D113" s="62">
        <f>IFERROR(INDEX('alimentação - Tabela 7.1'!$18:$18,
MATCH(TEXT('Tabela 7.1'!$A113,"mmmm/aaaa"),'alimentação - Tabela 7.1'!$5:$5,0)+1), "")</f>
        <v>2513</v>
      </c>
      <c r="E113" s="62">
        <f>IFERROR(INDEX('alimentação - Tabela 7.1'!$18:$18,
MATCH(TEXT('Tabela 7.1'!$A113,"mmmm/aaaa"),'alimentação - Tabela 7.1'!$5:$5,0)+2), "")</f>
        <v>9541</v>
      </c>
      <c r="F113" s="62">
        <f>IFERROR(INDEX('alimentação - Tabela 7.1'!$18:$18,
MATCH(TEXT('Tabela 7.1'!$A113,"mmmm/aaaa"),'alimentação - Tabela 7.1'!$5:$5,0)+3), "")</f>
        <v>-7028</v>
      </c>
      <c r="G113" s="95">
        <f>IFERROR(INDEX('alimentação - Tabela 7.1'!$18:$18,
MATCH(TEXT('Tabela 7.1'!$A113,"mmmm/aaaa"),'alimentação - Tabela 7.1'!$5:$5,0)+4), "")</f>
        <v>-2.3730094432830811</v>
      </c>
    </row>
    <row r="114" spans="1:7" ht="18" customHeight="1" x14ac:dyDescent="0.25">
      <c r="A114" s="59" t="s">
        <v>309</v>
      </c>
      <c r="B114" s="61" t="s">
        <v>116</v>
      </c>
      <c r="C114" s="62">
        <f>IFERROR(INDEX('alimentação - Tabela 7.1'!$19:$19,
MATCH(TEXT('Tabela 7.1'!A114,"mmmm/aaaa"),'alimentação - Tabela 7.1'!$5:$5,0)), "")</f>
        <v>1111481</v>
      </c>
      <c r="D114" s="62">
        <f>IFERROR(INDEX('alimentação - Tabela 7.1'!$19:$19,
MATCH(TEXT('Tabela 7.1'!$A114,"mmmm/aaaa"),'alimentação - Tabela 7.1'!$5:$5,0)+1), "")</f>
        <v>13142</v>
      </c>
      <c r="E114" s="62">
        <f>IFERROR(INDEX('alimentação - Tabela 7.1'!$19:$19,
MATCH(TEXT('Tabela 7.1'!$A114,"mmmm/aaaa"),'alimentação - Tabela 7.1'!$5:$5,0)+2), "")</f>
        <v>49340</v>
      </c>
      <c r="F114" s="62">
        <f>IFERROR(INDEX('alimentação - Tabela 7.1'!$19:$19,
MATCH(TEXT('Tabela 7.1'!$A114,"mmmm/aaaa"),'alimentação - Tabela 7.1'!$5:$5,0)+3), "")</f>
        <v>-36198</v>
      </c>
      <c r="G114" s="95">
        <f>IFERROR(INDEX('alimentação - Tabela 7.1'!$19:$19,
MATCH(TEXT('Tabela 7.1'!$A114,"mmmm/aaaa"),'alimentação - Tabela 7.1'!$5:$5,0)+4), "")</f>
        <v>-3.1540176868438721</v>
      </c>
    </row>
    <row r="115" spans="1:7" ht="18" customHeight="1" x14ac:dyDescent="0.25">
      <c r="A115" s="59" t="s">
        <v>309</v>
      </c>
      <c r="B115" s="61" t="s">
        <v>117</v>
      </c>
      <c r="C115" s="62">
        <f>IFERROR(INDEX('alimentação - Tabela 7.1'!$20:$20,
MATCH(TEXT('Tabela 7.1'!A115,"mmmm/aaaa"),'alimentação - Tabela 7.1'!$5:$5,0)), "")</f>
        <v>412434</v>
      </c>
      <c r="D115" s="62">
        <f>IFERROR(INDEX('alimentação - Tabela 7.1'!$20:$20,
MATCH(TEXT('Tabela 7.1'!$A115,"mmmm/aaaa"),'alimentação - Tabela 7.1'!$5:$5,0)+1), "")</f>
        <v>4942</v>
      </c>
      <c r="E115" s="62">
        <f>IFERROR(INDEX('alimentação - Tabela 7.1'!$20:$20,
MATCH(TEXT('Tabela 7.1'!$A115,"mmmm/aaaa"),'alimentação - Tabela 7.1'!$5:$5,0)+2), "")</f>
        <v>15145</v>
      </c>
      <c r="F115" s="62">
        <f>IFERROR(INDEX('alimentação - Tabela 7.1'!$20:$20,
MATCH(TEXT('Tabela 7.1'!$A115,"mmmm/aaaa"),'alimentação - Tabela 7.1'!$5:$5,0)+3), "")</f>
        <v>-10203</v>
      </c>
      <c r="G115" s="95">
        <f>IFERROR(INDEX('alimentação - Tabela 7.1'!$20:$20,
MATCH(TEXT('Tabela 7.1'!$A115,"mmmm/aaaa"),'alimentação - Tabela 7.1'!$5:$5,0)+4), "")</f>
        <v>-2.4141285419464111</v>
      </c>
    </row>
    <row r="116" spans="1:7" ht="18" customHeight="1" x14ac:dyDescent="0.25">
      <c r="A116" s="59" t="s">
        <v>309</v>
      </c>
      <c r="B116" s="61" t="s">
        <v>118</v>
      </c>
      <c r="C116" s="62">
        <f>IFERROR(INDEX('alimentação - Tabela 7.1'!$21:$21,
MATCH(TEXT('Tabela 7.1'!A116,"mmmm/aaaa"),'alimentação - Tabela 7.1'!$5:$5,0)), "")</f>
        <v>390062</v>
      </c>
      <c r="D116" s="62">
        <f>IFERROR(INDEX('alimentação - Tabela 7.1'!$21:$21,
MATCH(TEXT('Tabela 7.1'!$A116,"mmmm/aaaa"),'alimentação - Tabela 7.1'!$5:$5,0)+1), "")</f>
        <v>3756</v>
      </c>
      <c r="E116" s="62">
        <f>IFERROR(INDEX('alimentação - Tabela 7.1'!$21:$21,
MATCH(TEXT('Tabela 7.1'!$A116,"mmmm/aaaa"),'alimentação - Tabela 7.1'!$5:$5,0)+2), "")</f>
        <v>13692</v>
      </c>
      <c r="F116" s="62">
        <f>IFERROR(INDEX('alimentação - Tabela 7.1'!$21:$21,
MATCH(TEXT('Tabela 7.1'!$A116,"mmmm/aaaa"),'alimentação - Tabela 7.1'!$5:$5,0)+3), "")</f>
        <v>-9936</v>
      </c>
      <c r="G116" s="95">
        <f>IFERROR(INDEX('alimentação - Tabela 7.1'!$21:$21,
MATCH(TEXT('Tabela 7.1'!$A116,"mmmm/aaaa"),'alimentação - Tabela 7.1'!$5:$5,0)+4), "")</f>
        <v>-2.4840123653411865</v>
      </c>
    </row>
    <row r="117" spans="1:7" ht="18" customHeight="1" x14ac:dyDescent="0.25">
      <c r="A117" s="59" t="s">
        <v>309</v>
      </c>
      <c r="B117" s="61" t="s">
        <v>119</v>
      </c>
      <c r="C117" s="62">
        <f>IFERROR(INDEX('alimentação - Tabela 7.1'!$22:$22,
MATCH(TEXT('Tabela 7.1'!A117,"mmmm/aaaa"),'alimentação - Tabela 7.1'!$5:$5,0)), "")</f>
        <v>1196187</v>
      </c>
      <c r="D117" s="62">
        <f>IFERROR(INDEX('alimentação - Tabela 7.1'!$22:$22,
MATCH(TEXT('Tabela 7.1'!$A117,"mmmm/aaaa"),'alimentação - Tabela 7.1'!$5:$5,0)+1), "")</f>
        <v>16169</v>
      </c>
      <c r="E117" s="62">
        <f>IFERROR(INDEX('alimentação - Tabela 7.1'!$22:$22,
MATCH(TEXT('Tabela 7.1'!$A117,"mmmm/aaaa"),'alimentação - Tabela 7.1'!$5:$5,0)+2), "")</f>
        <v>45744</v>
      </c>
      <c r="F117" s="62">
        <f>IFERROR(INDEX('alimentação - Tabela 7.1'!$22:$22,
MATCH(TEXT('Tabela 7.1'!$A117,"mmmm/aaaa"),'alimentação - Tabela 7.1'!$5:$5,0)+3), "")</f>
        <v>-29575</v>
      </c>
      <c r="G117" s="95">
        <f>IFERROR(INDEX('alimentação - Tabela 7.1'!$22:$22,
MATCH(TEXT('Tabela 7.1'!$A117,"mmmm/aaaa"),'alimentação - Tabela 7.1'!$5:$5,0)+4), "")</f>
        <v>-2.4127848148345947</v>
      </c>
    </row>
    <row r="118" spans="1:7" ht="18" customHeight="1" x14ac:dyDescent="0.25">
      <c r="A118" s="59" t="s">
        <v>309</v>
      </c>
      <c r="B118" s="61" t="s">
        <v>120</v>
      </c>
      <c r="C118" s="62">
        <f>IFERROR(INDEX('alimentação - Tabela 7.1'!$23:$23,
MATCH(TEXT('Tabela 7.1'!A118,"mmmm/aaaa"),'alimentação - Tabela 7.1'!$5:$5,0)), "")</f>
        <v>343387</v>
      </c>
      <c r="D118" s="62">
        <f>IFERROR(INDEX('alimentação - Tabela 7.1'!$23:$23,
MATCH(TEXT('Tabela 7.1'!$A118,"mmmm/aaaa"),'alimentação - Tabela 7.1'!$5:$5,0)+1), "")</f>
        <v>3366</v>
      </c>
      <c r="E118" s="62">
        <f>IFERROR(INDEX('alimentação - Tabela 7.1'!$23:$23,
MATCH(TEXT('Tabela 7.1'!$A118,"mmmm/aaaa"),'alimentação - Tabela 7.1'!$5:$5,0)+2), "")</f>
        <v>12095</v>
      </c>
      <c r="F118" s="62">
        <f>IFERROR(INDEX('alimentação - Tabela 7.1'!$23:$23,
MATCH(TEXT('Tabela 7.1'!$A118,"mmmm/aaaa"),'alimentação - Tabela 7.1'!$5:$5,0)+3), "")</f>
        <v>-8729</v>
      </c>
      <c r="G118" s="95">
        <f>IFERROR(INDEX('alimentação - Tabela 7.1'!$23:$23,
MATCH(TEXT('Tabela 7.1'!$A118,"mmmm/aaaa"),'alimentação - Tabela 7.1'!$5:$5,0)+4), "")</f>
        <v>-2.4790124893188477</v>
      </c>
    </row>
    <row r="119" spans="1:7" ht="18" customHeight="1" x14ac:dyDescent="0.25">
      <c r="A119" s="59" t="s">
        <v>309</v>
      </c>
      <c r="B119" s="61" t="s">
        <v>121</v>
      </c>
      <c r="C119" s="62">
        <f>IFERROR(INDEX('alimentação - Tabela 7.1'!$24:$24,
MATCH(TEXT('Tabela 7.1'!A119,"mmmm/aaaa"),'alimentação - Tabela 7.1'!$5:$5,0)), "")</f>
        <v>280851</v>
      </c>
      <c r="D119" s="62">
        <f>IFERROR(INDEX('alimentação - Tabela 7.1'!$24:$24,
MATCH(TEXT('Tabela 7.1'!$A119,"mmmm/aaaa"),'alimentação - Tabela 7.1'!$5:$5,0)+1), "")</f>
        <v>2800</v>
      </c>
      <c r="E119" s="62">
        <f>IFERROR(INDEX('alimentação - Tabela 7.1'!$24:$24,
MATCH(TEXT('Tabela 7.1'!$A119,"mmmm/aaaa"),'alimentação - Tabela 7.1'!$5:$5,0)+2), "")</f>
        <v>8245</v>
      </c>
      <c r="F119" s="62">
        <f>IFERROR(INDEX('alimentação - Tabela 7.1'!$24:$24,
MATCH(TEXT('Tabela 7.1'!$A119,"mmmm/aaaa"),'alimentação - Tabela 7.1'!$5:$5,0)+3), "")</f>
        <v>-5445</v>
      </c>
      <c r="G119" s="95">
        <f>IFERROR(INDEX('alimentação - Tabela 7.1'!$24:$24,
MATCH(TEXT('Tabela 7.1'!$A119,"mmmm/aaaa"),'alimentação - Tabela 7.1'!$5:$5,0)+4), "")</f>
        <v>-1.901877760887146</v>
      </c>
    </row>
    <row r="120" spans="1:7" ht="18" customHeight="1" x14ac:dyDescent="0.25">
      <c r="A120" s="59" t="s">
        <v>309</v>
      </c>
      <c r="B120" s="61" t="s">
        <v>122</v>
      </c>
      <c r="C120" s="62">
        <f>IFERROR(INDEX('alimentação - Tabela 7.1'!$25:$25,
MATCH(TEXT('Tabela 7.1'!A120,"mmmm/aaaa"),'alimentação - Tabela 7.1'!$5:$5,0)), "")</f>
        <v>1691154</v>
      </c>
      <c r="D120" s="62">
        <f>IFERROR(INDEX('alimentação - Tabela 7.1'!$25:$25,
MATCH(TEXT('Tabela 7.1'!$A120,"mmmm/aaaa"),'alimentação - Tabela 7.1'!$5:$5,0)+1), "")</f>
        <v>26458</v>
      </c>
      <c r="E120" s="62">
        <f>IFERROR(INDEX('alimentação - Tabela 7.1'!$25:$25,
MATCH(TEXT('Tabela 7.1'!$A120,"mmmm/aaaa"),'alimentação - Tabela 7.1'!$5:$5,0)+2), "")</f>
        <v>66154</v>
      </c>
      <c r="F120" s="62">
        <f>IFERROR(INDEX('alimentação - Tabela 7.1'!$25:$25,
MATCH(TEXT('Tabela 7.1'!$A120,"mmmm/aaaa"),'alimentação - Tabela 7.1'!$5:$5,0)+3), "")</f>
        <v>-39696</v>
      </c>
      <c r="G120" s="95">
        <f>IFERROR(INDEX('alimentação - Tabela 7.1'!$25:$25,
MATCH(TEXT('Tabela 7.1'!$A120,"mmmm/aaaa"),'alimentação - Tabela 7.1'!$5:$5,0)+4), "")</f>
        <v>-2.2934396266937256</v>
      </c>
    </row>
    <row r="121" spans="1:7" ht="18" customHeight="1" x14ac:dyDescent="0.25">
      <c r="A121" s="59" t="s">
        <v>309</v>
      </c>
      <c r="B121" s="61" t="s">
        <v>123</v>
      </c>
      <c r="C121" s="62">
        <f>IFERROR(INDEX('alimentação - Tabela 7.1'!$26:$26,
MATCH(TEXT('Tabela 7.1'!A121,"mmmm/aaaa"),'alimentação - Tabela 7.1'!$5:$5,0)), "")</f>
        <v>19971042</v>
      </c>
      <c r="D121" s="62">
        <f>IFERROR(INDEX('alimentação - Tabela 7.1'!$26:$26,
MATCH(TEXT('Tabela 7.1'!$A121,"mmmm/aaaa"),'alimentação - Tabela 7.1'!$5:$5,0)+1), "")</f>
        <v>350307</v>
      </c>
      <c r="E121" s="62">
        <f>IFERROR(INDEX('alimentação - Tabela 7.1'!$26:$26,
MATCH(TEXT('Tabela 7.1'!$A121,"mmmm/aaaa"),'alimentação - Tabela 7.1'!$5:$5,0)+2), "")</f>
        <v>850454</v>
      </c>
      <c r="F121" s="62">
        <f>IFERROR(INDEX('alimentação - Tabela 7.1'!$26:$26,
MATCH(TEXT('Tabela 7.1'!$A121,"mmmm/aaaa"),'alimentação - Tabela 7.1'!$5:$5,0)+3), "")</f>
        <v>-500147</v>
      </c>
      <c r="G121" s="95">
        <f>IFERROR(INDEX('alimentação - Tabela 7.1'!$26:$26,
MATCH(TEXT('Tabela 7.1'!$A121,"mmmm/aaaa"),'alimentação - Tabela 7.1'!$5:$5,0)+4), "")</f>
        <v>-2.4431750774383545</v>
      </c>
    </row>
    <row r="122" spans="1:7" ht="18" customHeight="1" x14ac:dyDescent="0.25">
      <c r="A122" s="59" t="s">
        <v>309</v>
      </c>
      <c r="B122" s="61" t="s">
        <v>124</v>
      </c>
      <c r="C122" s="62">
        <f>IFERROR(INDEX('alimentação - Tabela 7.1'!$27:$27,
MATCH(TEXT('Tabela 7.1'!A122,"mmmm/aaaa"),'alimentação - Tabela 7.1'!$5:$5,0)), "")</f>
        <v>4044700</v>
      </c>
      <c r="D122" s="62">
        <f>IFERROR(INDEX('alimentação - Tabela 7.1'!$27:$27,
MATCH(TEXT('Tabela 7.1'!$A122,"mmmm/aaaa"),'alimentação - Tabela 7.1'!$5:$5,0)+1), "")</f>
        <v>69441</v>
      </c>
      <c r="E122" s="62">
        <f>IFERROR(INDEX('alimentação - Tabela 7.1'!$27:$27,
MATCH(TEXT('Tabela 7.1'!$A122,"mmmm/aaaa"),'alimentação - Tabela 7.1'!$5:$5,0)+2), "")</f>
        <v>170652</v>
      </c>
      <c r="F122" s="62">
        <f>IFERROR(INDEX('alimentação - Tabela 7.1'!$27:$27,
MATCH(TEXT('Tabela 7.1'!$A122,"mmmm/aaaa"),'alimentação - Tabela 7.1'!$5:$5,0)+3), "")</f>
        <v>-101211</v>
      </c>
      <c r="G122" s="95">
        <f>IFERROR(INDEX('alimentação - Tabela 7.1'!$27:$27,
MATCH(TEXT('Tabela 7.1'!$A122,"mmmm/aaaa"),'alimentação - Tabela 7.1'!$5:$5,0)+4), "")</f>
        <v>-2.4412245750427246</v>
      </c>
    </row>
    <row r="123" spans="1:7" ht="18" customHeight="1" x14ac:dyDescent="0.25">
      <c r="A123" s="59" t="s">
        <v>309</v>
      </c>
      <c r="B123" s="61" t="s">
        <v>2</v>
      </c>
      <c r="C123" s="62">
        <f>IFERROR(INDEX('alimentação - Tabela 7.1'!$28:$28,
MATCH(TEXT('Tabela 7.1'!A123,"mmmm/aaaa"),'alimentação - Tabela 7.1'!$5:$5,0)), "")</f>
        <v>718803</v>
      </c>
      <c r="D123" s="62">
        <f>IFERROR(INDEX('alimentação - Tabela 7.1'!$28:$28,
MATCH(TEXT('Tabela 7.1'!$A123,"mmmm/aaaa"),'alimentação - Tabela 7.1'!$5:$5,0)+1), "")</f>
        <v>12518</v>
      </c>
      <c r="E123" s="62">
        <f>IFERROR(INDEX('alimentação - Tabela 7.1'!$28:$28,
MATCH(TEXT('Tabela 7.1'!$A123,"mmmm/aaaa"),'alimentação - Tabela 7.1'!$5:$5,0)+2), "")</f>
        <v>31569</v>
      </c>
      <c r="F123" s="62">
        <f>IFERROR(INDEX('alimentação - Tabela 7.1'!$28:$28,
MATCH(TEXT('Tabela 7.1'!$A123,"mmmm/aaaa"),'alimentação - Tabela 7.1'!$5:$5,0)+3), "")</f>
        <v>-19051</v>
      </c>
      <c r="G123" s="95">
        <f>IFERROR(INDEX('alimentação - Tabela 7.1'!$28:$28,
MATCH(TEXT('Tabela 7.1'!$A123,"mmmm/aaaa"),'alimentação - Tabela 7.1'!$5:$5,0)+4), "")</f>
        <v>-2.5819470882415771</v>
      </c>
    </row>
    <row r="124" spans="1:7" ht="18" customHeight="1" x14ac:dyDescent="0.25">
      <c r="A124" s="59" t="s">
        <v>309</v>
      </c>
      <c r="B124" s="61" t="s">
        <v>125</v>
      </c>
      <c r="C124" s="62">
        <f>IFERROR(INDEX('alimentação - Tabela 7.1'!$29:$29,
MATCH(TEXT('Tabela 7.1'!A124,"mmmm/aaaa"),'alimentação - Tabela 7.1'!$5:$5,0)), "")</f>
        <v>3221723</v>
      </c>
      <c r="D124" s="62">
        <f>IFERROR(INDEX('alimentação - Tabela 7.1'!$29:$29,
MATCH(TEXT('Tabela 7.1'!$A124,"mmmm/aaaa"),'alimentação - Tabela 7.1'!$5:$5,0)+1), "")</f>
        <v>41350</v>
      </c>
      <c r="E124" s="62">
        <f>IFERROR(INDEX('alimentação - Tabela 7.1'!$29:$29,
MATCH(TEXT('Tabela 7.1'!$A124,"mmmm/aaaa"),'alimentação - Tabela 7.1'!$5:$5,0)+2), "")</f>
        <v>132614</v>
      </c>
      <c r="F124" s="62">
        <f>IFERROR(INDEX('alimentação - Tabela 7.1'!$29:$29,
MATCH(TEXT('Tabela 7.1'!$A124,"mmmm/aaaa"),'alimentação - Tabela 7.1'!$5:$5,0)+3), "")</f>
        <v>-91264</v>
      </c>
      <c r="G124" s="95">
        <f>IFERROR(INDEX('alimentação - Tabela 7.1'!$29:$29,
MATCH(TEXT('Tabela 7.1'!$A124,"mmmm/aaaa"),'alimentação - Tabela 7.1'!$5:$5,0)+4), "")</f>
        <v>-2.7547345161437988</v>
      </c>
    </row>
    <row r="125" spans="1:7" ht="18" customHeight="1" x14ac:dyDescent="0.25">
      <c r="A125" s="59" t="s">
        <v>309</v>
      </c>
      <c r="B125" s="61" t="s">
        <v>126</v>
      </c>
      <c r="C125" s="62">
        <f>IFERROR(INDEX('alimentação - Tabela 7.1'!$30:$30,
MATCH(TEXT('Tabela 7.1'!A125,"mmmm/aaaa"),'alimentação - Tabela 7.1'!$5:$5,0)), "")</f>
        <v>11985816</v>
      </c>
      <c r="D125" s="62">
        <f>IFERROR(INDEX('alimentação - Tabela 7.1'!$30:$30,
MATCH(TEXT('Tabela 7.1'!$A125,"mmmm/aaaa"),'alimentação - Tabela 7.1'!$5:$5,0)+1), "")</f>
        <v>226998</v>
      </c>
      <c r="E125" s="62">
        <f>IFERROR(INDEX('alimentação - Tabela 7.1'!$30:$30,
MATCH(TEXT('Tabela 7.1'!$A125,"mmmm/aaaa"),'alimentação - Tabela 7.1'!$5:$5,0)+2), "")</f>
        <v>515619</v>
      </c>
      <c r="F125" s="62">
        <f>IFERROR(INDEX('alimentação - Tabela 7.1'!$30:$30,
MATCH(TEXT('Tabela 7.1'!$A125,"mmmm/aaaa"),'alimentação - Tabela 7.1'!$5:$5,0)+3), "")</f>
        <v>-288621</v>
      </c>
      <c r="G125" s="95">
        <f>IFERROR(INDEX('alimentação - Tabela 7.1'!$30:$30,
MATCH(TEXT('Tabela 7.1'!$A125,"mmmm/aaaa"),'alimentação - Tabela 7.1'!$5:$5,0)+4), "")</f>
        <v>-2.3513991832733154</v>
      </c>
    </row>
    <row r="126" spans="1:7" ht="18" customHeight="1" x14ac:dyDescent="0.25">
      <c r="A126" s="59" t="s">
        <v>309</v>
      </c>
      <c r="B126" s="61" t="s">
        <v>127</v>
      </c>
      <c r="C126" s="62">
        <f>IFERROR(INDEX('alimentação - Tabela 7.1'!$31:$31,
MATCH(TEXT('Tabela 7.1'!A126,"mmmm/aaaa"),'alimentação - Tabela 7.1'!$5:$5,0)), "")</f>
        <v>7169258</v>
      </c>
      <c r="D126" s="62">
        <f>IFERROR(INDEX('alimentação - Tabela 7.1'!$31:$31,
MATCH(TEXT('Tabela 7.1'!$A126,"mmmm/aaaa"),'alimentação - Tabela 7.1'!$5:$5,0)+1), "")</f>
        <v>124493</v>
      </c>
      <c r="E126" s="62">
        <f>IFERROR(INDEX('alimentação - Tabela 7.1'!$31:$31,
MATCH(TEXT('Tabela 7.1'!$A126,"mmmm/aaaa"),'alimentação - Tabela 7.1'!$5:$5,0)+2), "")</f>
        <v>351743</v>
      </c>
      <c r="F126" s="62">
        <f>IFERROR(INDEX('alimentação - Tabela 7.1'!$31:$31,
MATCH(TEXT('Tabela 7.1'!$A126,"mmmm/aaaa"),'alimentação - Tabela 7.1'!$5:$5,0)+3), "")</f>
        <v>-227250</v>
      </c>
      <c r="G126" s="95">
        <f>IFERROR(INDEX('alimentação - Tabela 7.1'!$31:$31,
MATCH(TEXT('Tabela 7.1'!$A126,"mmmm/aaaa"),'alimentação - Tabela 7.1'!$5:$5,0)+4), "")</f>
        <v>-3.0723958015441895</v>
      </c>
    </row>
    <row r="127" spans="1:7" ht="18" customHeight="1" x14ac:dyDescent="0.25">
      <c r="A127" s="59" t="s">
        <v>309</v>
      </c>
      <c r="B127" s="61" t="s">
        <v>128</v>
      </c>
      <c r="C127" s="62">
        <f>IFERROR(INDEX('alimentação - Tabela 7.1'!$32:$32,
MATCH(TEXT('Tabela 7.1'!A127,"mmmm/aaaa"),'alimentação - Tabela 7.1'!$5:$5,0)), "")</f>
        <v>2644727</v>
      </c>
      <c r="D127" s="62">
        <f>IFERROR(INDEX('alimentação - Tabela 7.1'!$32:$32,
MATCH(TEXT('Tabela 7.1'!$A127,"mmmm/aaaa"),'alimentação - Tabela 7.1'!$5:$5,0)+1), "")</f>
        <v>51262</v>
      </c>
      <c r="E127" s="62">
        <f>IFERROR(INDEX('alimentação - Tabela 7.1'!$32:$32,
MATCH(TEXT('Tabela 7.1'!$A127,"mmmm/aaaa"),'alimentação - Tabela 7.1'!$5:$5,0)+2), "")</f>
        <v>114780</v>
      </c>
      <c r="F127" s="62">
        <f>IFERROR(INDEX('alimentação - Tabela 7.1'!$32:$32,
MATCH(TEXT('Tabela 7.1'!$A127,"mmmm/aaaa"),'alimentação - Tabela 7.1'!$5:$5,0)+3), "")</f>
        <v>-63518</v>
      </c>
      <c r="G127" s="95">
        <f>IFERROR(INDEX('alimentação - Tabela 7.1'!$32:$32,
MATCH(TEXT('Tabela 7.1'!$A127,"mmmm/aaaa"),'alimentação - Tabela 7.1'!$5:$5,0)+4), "")</f>
        <v>-2.3453564643859863</v>
      </c>
    </row>
    <row r="128" spans="1:7" ht="18" customHeight="1" x14ac:dyDescent="0.25">
      <c r="A128" s="59" t="s">
        <v>309</v>
      </c>
      <c r="B128" s="61" t="s">
        <v>129</v>
      </c>
      <c r="C128" s="62">
        <f>IFERROR(INDEX('alimentação - Tabela 7.1'!$33:$33,
MATCH(TEXT('Tabela 7.1'!A128,"mmmm/aaaa"),'alimentação - Tabela 7.1'!$5:$5,0)), "")</f>
        <v>2066456</v>
      </c>
      <c r="D128" s="62">
        <f>IFERROR(INDEX('alimentação - Tabela 7.1'!$33:$33,
MATCH(TEXT('Tabela 7.1'!$A128,"mmmm/aaaa"),'alimentação - Tabela 7.1'!$5:$5,0)+1), "")</f>
        <v>35600</v>
      </c>
      <c r="E128" s="62">
        <f>IFERROR(INDEX('alimentação - Tabela 7.1'!$33:$33,
MATCH(TEXT('Tabela 7.1'!$A128,"mmmm/aaaa"),'alimentação - Tabela 7.1'!$5:$5,0)+2), "")</f>
        <v>115784</v>
      </c>
      <c r="F128" s="62">
        <f>IFERROR(INDEX('alimentação - Tabela 7.1'!$33:$33,
MATCH(TEXT('Tabela 7.1'!$A128,"mmmm/aaaa"),'alimentação - Tabela 7.1'!$5:$5,0)+3), "")</f>
        <v>-80184</v>
      </c>
      <c r="G128" s="95">
        <f>IFERROR(INDEX('alimentação - Tabela 7.1'!$33:$33,
MATCH(TEXT('Tabela 7.1'!$A128,"mmmm/aaaa"),'alimentação - Tabela 7.1'!$5:$5,0)+4), "")</f>
        <v>-3.735325813293457</v>
      </c>
    </row>
    <row r="129" spans="1:7" ht="18" customHeight="1" x14ac:dyDescent="0.25">
      <c r="A129" s="59" t="s">
        <v>309</v>
      </c>
      <c r="B129" s="61" t="s">
        <v>130</v>
      </c>
      <c r="C129" s="62">
        <f>IFERROR(INDEX('alimentação - Tabela 7.1'!$34:$34,
MATCH(TEXT('Tabela 7.1'!A129,"mmmm/aaaa"),'alimentação - Tabela 7.1'!$5:$5,0)), "")</f>
        <v>2458075</v>
      </c>
      <c r="D129" s="62">
        <f>IFERROR(INDEX('alimentação - Tabela 7.1'!$34:$34,
MATCH(TEXT('Tabela 7.1'!$A129,"mmmm/aaaa"),'alimentação - Tabela 7.1'!$5:$5,0)+1), "")</f>
        <v>37631</v>
      </c>
      <c r="E129" s="62">
        <f>IFERROR(INDEX('alimentação - Tabela 7.1'!$34:$34,
MATCH(TEXT('Tabela 7.1'!$A129,"mmmm/aaaa"),'alimentação - Tabela 7.1'!$5:$5,0)+2), "")</f>
        <v>121179</v>
      </c>
      <c r="F129" s="62">
        <f>IFERROR(INDEX('alimentação - Tabela 7.1'!$34:$34,
MATCH(TEXT('Tabela 7.1'!$A129,"mmmm/aaaa"),'alimentação - Tabela 7.1'!$5:$5,0)+3), "")</f>
        <v>-83548</v>
      </c>
      <c r="G129" s="95">
        <f>IFERROR(INDEX('alimentação - Tabela 7.1'!$34:$34,
MATCH(TEXT('Tabela 7.1'!$A129,"mmmm/aaaa"),'alimentação - Tabela 7.1'!$5:$5,0)+4), "")</f>
        <v>-3.2871909141540527</v>
      </c>
    </row>
    <row r="130" spans="1:7" ht="18" customHeight="1" x14ac:dyDescent="0.25">
      <c r="A130" s="59" t="s">
        <v>309</v>
      </c>
      <c r="B130" s="61" t="s">
        <v>131</v>
      </c>
      <c r="C130" s="62">
        <f>IFERROR(INDEX('alimentação - Tabela 7.1'!$35:$35,
MATCH(TEXT('Tabela 7.1'!A130,"mmmm/aaaa"),'alimentação - Tabela 7.1'!$5:$5,0)), "")</f>
        <v>3350056</v>
      </c>
      <c r="D130" s="62">
        <f>IFERROR(INDEX('alimentação - Tabela 7.1'!$35:$35,
MATCH(TEXT('Tabela 7.1'!$A130,"mmmm/aaaa"),'alimentação - Tabela 7.1'!$5:$5,0)+1), "")</f>
        <v>67981</v>
      </c>
      <c r="E130" s="62">
        <f>IFERROR(INDEX('alimentação - Tabela 7.1'!$35:$35,
MATCH(TEXT('Tabela 7.1'!$A130,"mmmm/aaaa"),'alimentação - Tabela 7.1'!$5:$5,0)+2), "")</f>
        <v>132744</v>
      </c>
      <c r="F130" s="62">
        <f>IFERROR(INDEX('alimentação - Tabela 7.1'!$35:$35,
MATCH(TEXT('Tabela 7.1'!$A130,"mmmm/aaaa"),'alimentação - Tabela 7.1'!$5:$5,0)+3), "")</f>
        <v>-64763</v>
      </c>
      <c r="G130" s="95">
        <f>IFERROR(INDEX('alimentação - Tabela 7.1'!$35:$35,
MATCH(TEXT('Tabela 7.1'!$A130,"mmmm/aaaa"),'alimentação - Tabela 7.1'!$5:$5,0)+4), "")</f>
        <v>-1.8965280055999756</v>
      </c>
    </row>
    <row r="131" spans="1:7" ht="18" customHeight="1" x14ac:dyDescent="0.25">
      <c r="A131" s="59" t="s">
        <v>309</v>
      </c>
      <c r="B131" s="61" t="s">
        <v>132</v>
      </c>
      <c r="C131" s="62">
        <f>IFERROR(INDEX('alimentação - Tabela 7.1'!$36:$36,
MATCH(TEXT('Tabela 7.1'!A131,"mmmm/aaaa"),'alimentação - Tabela 7.1'!$5:$5,0)), "")</f>
        <v>540518</v>
      </c>
      <c r="D131" s="62">
        <f>IFERROR(INDEX('alimentação - Tabela 7.1'!$36:$36,
MATCH(TEXT('Tabela 7.1'!$A131,"mmmm/aaaa"),'alimentação - Tabela 7.1'!$5:$5,0)+1), "")</f>
        <v>11393</v>
      </c>
      <c r="E131" s="62">
        <f>IFERROR(INDEX('alimentação - Tabela 7.1'!$36:$36,
MATCH(TEXT('Tabela 7.1'!$A131,"mmmm/aaaa"),'alimentação - Tabela 7.1'!$5:$5,0)+2), "")</f>
        <v>19991</v>
      </c>
      <c r="F131" s="62">
        <f>IFERROR(INDEX('alimentação - Tabela 7.1'!$36:$36,
MATCH(TEXT('Tabela 7.1'!$A131,"mmmm/aaaa"),'alimentação - Tabela 7.1'!$5:$5,0)+3), "")</f>
        <v>-8598</v>
      </c>
      <c r="G131" s="95">
        <f>IFERROR(INDEX('alimentação - Tabela 7.1'!$36:$36,
MATCH(TEXT('Tabela 7.1'!$A131,"mmmm/aaaa"),'alimentação - Tabela 7.1'!$5:$5,0)+4), "")</f>
        <v>-1.5657893419265747</v>
      </c>
    </row>
    <row r="132" spans="1:7" ht="18" customHeight="1" x14ac:dyDescent="0.25">
      <c r="A132" s="59" t="s">
        <v>309</v>
      </c>
      <c r="B132" s="61" t="s">
        <v>133</v>
      </c>
      <c r="C132" s="62">
        <f>IFERROR(INDEX('alimentação - Tabela 7.1'!$37:$37,
MATCH(TEXT('Tabela 7.1'!A132,"mmmm/aaaa"),'alimentação - Tabela 7.1'!$5:$5,0)), "")</f>
        <v>736586</v>
      </c>
      <c r="D132" s="62">
        <f>IFERROR(INDEX('alimentação - Tabela 7.1'!$37:$37,
MATCH(TEXT('Tabela 7.1'!$A132,"mmmm/aaaa"),'alimentação - Tabela 7.1'!$5:$5,0)+1), "")</f>
        <v>17276</v>
      </c>
      <c r="E132" s="62">
        <f>IFERROR(INDEX('alimentação - Tabela 7.1'!$37:$37,
MATCH(TEXT('Tabela 7.1'!$A132,"mmmm/aaaa"),'alimentação - Tabela 7.1'!$5:$5,0)+2), "")</f>
        <v>31622</v>
      </c>
      <c r="F132" s="62">
        <f>IFERROR(INDEX('alimentação - Tabela 7.1'!$37:$37,
MATCH(TEXT('Tabela 7.1'!$A132,"mmmm/aaaa"),'alimentação - Tabela 7.1'!$5:$5,0)+3), "")</f>
        <v>-14346</v>
      </c>
      <c r="G132" s="95">
        <f>IFERROR(INDEX('alimentação - Tabela 7.1'!$37:$37,
MATCH(TEXT('Tabela 7.1'!$A132,"mmmm/aaaa"),'alimentação - Tabela 7.1'!$5:$5,0)+4), "")</f>
        <v>-1.9104260206222534</v>
      </c>
    </row>
    <row r="133" spans="1:7" ht="18" customHeight="1" x14ac:dyDescent="0.25">
      <c r="A133" s="59" t="s">
        <v>309</v>
      </c>
      <c r="B133" s="61" t="s">
        <v>134</v>
      </c>
      <c r="C133" s="62">
        <f>IFERROR(INDEX('alimentação - Tabela 7.1'!$38:$38,
MATCH(TEXT('Tabela 7.1'!A133,"mmmm/aaaa"),'alimentação - Tabela 7.1'!$5:$5,0)), "")</f>
        <v>1250017</v>
      </c>
      <c r="D133" s="62">
        <f>IFERROR(INDEX('alimentação - Tabela 7.1'!$38:$38,
MATCH(TEXT('Tabela 7.1'!$A133,"mmmm/aaaa"),'alimentação - Tabela 7.1'!$5:$5,0)+1), "")</f>
        <v>27964</v>
      </c>
      <c r="E133" s="62">
        <f>IFERROR(INDEX('alimentação - Tabela 7.1'!$38:$38,
MATCH(TEXT('Tabela 7.1'!$A133,"mmmm/aaaa"),'alimentação - Tabela 7.1'!$5:$5,0)+2), "")</f>
        <v>51767</v>
      </c>
      <c r="F133" s="62">
        <f>IFERROR(INDEX('alimentação - Tabela 7.1'!$38:$38,
MATCH(TEXT('Tabela 7.1'!$A133,"mmmm/aaaa"),'alimentação - Tabela 7.1'!$5:$5,0)+3), "")</f>
        <v>-23803</v>
      </c>
      <c r="G133" s="95">
        <f>IFERROR(INDEX('alimentação - Tabela 7.1'!$38:$38,
MATCH(TEXT('Tabela 7.1'!$A133,"mmmm/aaaa"),'alimentação - Tabela 7.1'!$5:$5,0)+4), "")</f>
        <v>-1.8686313629150391</v>
      </c>
    </row>
    <row r="134" spans="1:7" ht="18" customHeight="1" x14ac:dyDescent="0.25">
      <c r="A134" s="59" t="s">
        <v>309</v>
      </c>
      <c r="B134" s="61" t="s">
        <v>135</v>
      </c>
      <c r="C134" s="62">
        <f>IFERROR(INDEX('alimentação - Tabela 7.1'!$39:$39,
MATCH(TEXT('Tabela 7.1'!A134,"mmmm/aaaa"),'alimentação - Tabela 7.1'!$5:$5,0)), "")</f>
        <v>822935</v>
      </c>
      <c r="D134" s="62">
        <f>IFERROR(INDEX('alimentação - Tabela 7.1'!$39:$39,
MATCH(TEXT('Tabela 7.1'!$A134,"mmmm/aaaa"),'alimentação - Tabela 7.1'!$5:$5,0)+1), "")</f>
        <v>11348</v>
      </c>
      <c r="E134" s="62">
        <f>IFERROR(INDEX('alimentação - Tabela 7.1'!$39:$39,
MATCH(TEXT('Tabela 7.1'!$A134,"mmmm/aaaa"),'alimentação - Tabela 7.1'!$5:$5,0)+2), "")</f>
        <v>29364</v>
      </c>
      <c r="F134" s="62">
        <f>IFERROR(INDEX('alimentação - Tabela 7.1'!$39:$39,
MATCH(TEXT('Tabela 7.1'!$A134,"mmmm/aaaa"),'alimentação - Tabela 7.1'!$5:$5,0)+3), "")</f>
        <v>-18016</v>
      </c>
      <c r="G134" s="95">
        <f>IFERROR(INDEX('alimentação - Tabela 7.1'!$39:$39,
MATCH(TEXT('Tabela 7.1'!$A134,"mmmm/aaaa"),'alimentação - Tabela 7.1'!$5:$5,0)+4), "")</f>
        <v>-2.142336368560791</v>
      </c>
    </row>
    <row r="135" spans="1:7" ht="18" customHeight="1" x14ac:dyDescent="0.25">
      <c r="A135" s="59" t="s">
        <v>310</v>
      </c>
      <c r="B135" s="61" t="s">
        <v>1</v>
      </c>
      <c r="C135" s="62">
        <f>IFERROR(INDEX('alimentação - Tabela 7.1'!$7:$7,
MATCH(TEXT('Tabela 7.1'!A135,"mmmm/aaaa"),'alimentação - Tabela 7.1'!$5:$5,0)), "")</f>
        <v>38109302</v>
      </c>
      <c r="D135" s="62">
        <f>IFERROR(INDEX('alimentação - Tabela 7.1'!$7:$7,
MATCH(TEXT('Tabela 7.1'!$A135,"mmmm/aaaa"),'alimentação - Tabela 7.1'!$5:$5,0)+1), "")</f>
        <v>761755</v>
      </c>
      <c r="E135" s="62">
        <f>IFERROR(INDEX('alimentação - Tabela 7.1'!$7:$7,
MATCH(TEXT('Tabela 7.1'!$A135,"mmmm/aaaa"),'alimentação - Tabela 7.1'!$5:$5,0)+2), "")</f>
        <v>1159987</v>
      </c>
      <c r="F135" s="62">
        <f>IFERROR(INDEX('alimentação - Tabela 7.1'!$7:$7,
MATCH(TEXT('Tabela 7.1'!$A135,"mmmm/aaaa"),'alimentação - Tabela 7.1'!$5:$5,0)+3), "")</f>
        <v>-398232</v>
      </c>
      <c r="G135" s="95">
        <f>IFERROR(INDEX('alimentação - Tabela 7.1'!$7:$7,
MATCH(TEXT('Tabela 7.1'!$A135,"mmmm/aaaa"),'alimentação - Tabela 7.1'!$5:$5,0)+4), "")</f>
        <v>-1.0341664552688599</v>
      </c>
    </row>
    <row r="136" spans="1:7" ht="18" customHeight="1" x14ac:dyDescent="0.25">
      <c r="A136" s="59" t="s">
        <v>310</v>
      </c>
      <c r="B136" s="61" t="s">
        <v>105</v>
      </c>
      <c r="C136" s="62">
        <f>IFERROR(INDEX('alimentação - Tabela 7.1'!$8:$8,
MATCH(TEXT('Tabela 7.1'!A136,"mmmm/aaaa"),'alimentação - Tabela 7.1'!$5:$5,0)), "")</f>
        <v>1785020</v>
      </c>
      <c r="D136" s="62">
        <f>IFERROR(INDEX('alimentação - Tabela 7.1'!$8:$8,
MATCH(TEXT('Tabela 7.1'!$A136,"mmmm/aaaa"),'alimentação - Tabela 7.1'!$5:$5,0)+1), "")</f>
        <v>36168</v>
      </c>
      <c r="E136" s="62">
        <f>IFERROR(INDEX('alimentação - Tabela 7.1'!$8:$8,
MATCH(TEXT('Tabela 7.1'!$A136,"mmmm/aaaa"),'alimentação - Tabela 7.1'!$5:$5,0)+2), "")</f>
        <v>49038</v>
      </c>
      <c r="F136" s="62">
        <f>IFERROR(INDEX('alimentação - Tabela 7.1'!$8:$8,
MATCH(TEXT('Tabela 7.1'!$A136,"mmmm/aaaa"),'alimentação - Tabela 7.1'!$5:$5,0)+3), "")</f>
        <v>-12870</v>
      </c>
      <c r="G136" s="95">
        <f>IFERROR(INDEX('alimentação - Tabela 7.1'!$8:$8,
MATCH(TEXT('Tabela 7.1'!$A136,"mmmm/aaaa"),'alimentação - Tabela 7.1'!$5:$5,0)+4), "")</f>
        <v>-0.71583914756774902</v>
      </c>
    </row>
    <row r="137" spans="1:7" ht="18" customHeight="1" x14ac:dyDescent="0.25">
      <c r="A137" s="59" t="s">
        <v>310</v>
      </c>
      <c r="B137" s="61" t="s">
        <v>106</v>
      </c>
      <c r="C137" s="62">
        <f>IFERROR(INDEX('alimentação - Tabela 7.1'!$9:$9,
MATCH(TEXT('Tabela 7.1'!A137,"mmmm/aaaa"),'alimentação - Tabela 7.1'!$5:$5,0)), "")</f>
        <v>234003</v>
      </c>
      <c r="D137" s="62">
        <f>IFERROR(INDEX('alimentação - Tabela 7.1'!$9:$9,
MATCH(TEXT('Tabela 7.1'!$A137,"mmmm/aaaa"),'alimentação - Tabela 7.1'!$5:$5,0)+1), "")</f>
        <v>5908</v>
      </c>
      <c r="E137" s="62">
        <f>IFERROR(INDEX('alimentação - Tabela 7.1'!$9:$9,
MATCH(TEXT('Tabela 7.1'!$A137,"mmmm/aaaa"),'alimentação - Tabela 7.1'!$5:$5,0)+2), "")</f>
        <v>7399</v>
      </c>
      <c r="F137" s="62">
        <f>IFERROR(INDEX('alimentação - Tabela 7.1'!$9:$9,
MATCH(TEXT('Tabela 7.1'!$A137,"mmmm/aaaa"),'alimentação - Tabela 7.1'!$5:$5,0)+3), "")</f>
        <v>-1491</v>
      </c>
      <c r="G137" s="95">
        <f>IFERROR(INDEX('alimentação - Tabela 7.1'!$9:$9,
MATCH(TEXT('Tabela 7.1'!$A137,"mmmm/aaaa"),'alimentação - Tabela 7.1'!$5:$5,0)+4), "")</f>
        <v>-0.63313716650009155</v>
      </c>
    </row>
    <row r="138" spans="1:7" ht="18" customHeight="1" x14ac:dyDescent="0.25">
      <c r="A138" s="59" t="s">
        <v>310</v>
      </c>
      <c r="B138" s="61" t="s">
        <v>107</v>
      </c>
      <c r="C138" s="62">
        <f>IFERROR(INDEX('alimentação - Tabela 7.1'!$10:$10,
MATCH(TEXT('Tabela 7.1'!A138,"mmmm/aaaa"),'alimentação - Tabela 7.1'!$5:$5,0)), "")</f>
        <v>81742</v>
      </c>
      <c r="D138" s="62">
        <f>IFERROR(INDEX('alimentação - Tabela 7.1'!$10:$10,
MATCH(TEXT('Tabela 7.1'!$A138,"mmmm/aaaa"),'alimentação - Tabela 7.1'!$5:$5,0)+1), "")</f>
        <v>1700</v>
      </c>
      <c r="E138" s="62">
        <f>IFERROR(INDEX('alimentação - Tabela 7.1'!$10:$10,
MATCH(TEXT('Tabela 7.1'!$A138,"mmmm/aaaa"),'alimentação - Tabela 7.1'!$5:$5,0)+2), "")</f>
        <v>1808</v>
      </c>
      <c r="F138" s="62">
        <f>IFERROR(INDEX('alimentação - Tabela 7.1'!$10:$10,
MATCH(TEXT('Tabela 7.1'!$A138,"mmmm/aaaa"),'alimentação - Tabela 7.1'!$5:$5,0)+3), "")</f>
        <v>-108</v>
      </c>
      <c r="G138" s="95">
        <f>IFERROR(INDEX('alimentação - Tabela 7.1'!$10:$10,
MATCH(TEXT('Tabela 7.1'!$A138,"mmmm/aaaa"),'alimentação - Tabela 7.1'!$5:$5,0)+4), "")</f>
        <v>-0.13194867968559265</v>
      </c>
    </row>
    <row r="139" spans="1:7" ht="18" customHeight="1" x14ac:dyDescent="0.25">
      <c r="A139" s="59" t="s">
        <v>310</v>
      </c>
      <c r="B139" s="61" t="s">
        <v>108</v>
      </c>
      <c r="C139" s="62">
        <f>IFERROR(INDEX('alimentação - Tabela 7.1'!$11:$11,
MATCH(TEXT('Tabela 7.1'!A139,"mmmm/aaaa"),'alimentação - Tabela 7.1'!$5:$5,0)), "")</f>
        <v>398370</v>
      </c>
      <c r="D139" s="62">
        <f>IFERROR(INDEX('alimentação - Tabela 7.1'!$11:$11,
MATCH(TEXT('Tabela 7.1'!$A139,"mmmm/aaaa"),'alimentação - Tabela 7.1'!$5:$5,0)+1), "")</f>
        <v>6457</v>
      </c>
      <c r="E139" s="62">
        <f>IFERROR(INDEX('alimentação - Tabela 7.1'!$11:$11,
MATCH(TEXT('Tabela 7.1'!$A139,"mmmm/aaaa"),'alimentação - Tabela 7.1'!$5:$5,0)+2), "")</f>
        <v>11795</v>
      </c>
      <c r="F139" s="62">
        <f>IFERROR(INDEX('alimentação - Tabela 7.1'!$11:$11,
MATCH(TEXT('Tabela 7.1'!$A139,"mmmm/aaaa"),'alimentação - Tabela 7.1'!$5:$5,0)+3), "")</f>
        <v>-5338</v>
      </c>
      <c r="G139" s="95">
        <f>IFERROR(INDEX('alimentação - Tabela 7.1'!$11:$11,
MATCH(TEXT('Tabela 7.1'!$A139,"mmmm/aaaa"),'alimentação - Tabela 7.1'!$5:$5,0)+4), "")</f>
        <v>-1.3222428560256958</v>
      </c>
    </row>
    <row r="140" spans="1:7" ht="18" customHeight="1" x14ac:dyDescent="0.25">
      <c r="A140" s="59" t="s">
        <v>310</v>
      </c>
      <c r="B140" s="61" t="s">
        <v>109</v>
      </c>
      <c r="C140" s="62">
        <f>IFERROR(INDEX('alimentação - Tabela 7.1'!$12:$12,
MATCH(TEXT('Tabela 7.1'!A140,"mmmm/aaaa"),'alimentação - Tabela 7.1'!$5:$5,0)), "")</f>
        <v>55030</v>
      </c>
      <c r="D140" s="62">
        <f>IFERROR(INDEX('alimentação - Tabela 7.1'!$12:$12,
MATCH(TEXT('Tabela 7.1'!$A140,"mmmm/aaaa"),'alimentação - Tabela 7.1'!$5:$5,0)+1), "")</f>
        <v>1307</v>
      </c>
      <c r="E140" s="62">
        <f>IFERROR(INDEX('alimentação - Tabela 7.1'!$12:$12,
MATCH(TEXT('Tabela 7.1'!$A140,"mmmm/aaaa"),'alimentação - Tabela 7.1'!$5:$5,0)+2), "")</f>
        <v>1743</v>
      </c>
      <c r="F140" s="62">
        <f>IFERROR(INDEX('alimentação - Tabela 7.1'!$12:$12,
MATCH(TEXT('Tabela 7.1'!$A140,"mmmm/aaaa"),'alimentação - Tabela 7.1'!$5:$5,0)+3), "")</f>
        <v>-436</v>
      </c>
      <c r="G140" s="95">
        <f>IFERROR(INDEX('alimentação - Tabela 7.1'!$12:$12,
MATCH(TEXT('Tabela 7.1'!$A140,"mmmm/aaaa"),'alimentação - Tabela 7.1'!$5:$5,0)+4), "")</f>
        <v>-0.78606712818145752</v>
      </c>
    </row>
    <row r="141" spans="1:7" ht="18" customHeight="1" x14ac:dyDescent="0.25">
      <c r="A141" s="59" t="s">
        <v>310</v>
      </c>
      <c r="B141" s="61" t="s">
        <v>110</v>
      </c>
      <c r="C141" s="62">
        <f>IFERROR(INDEX('alimentação - Tabela 7.1'!$13:$13,
MATCH(TEXT('Tabela 7.1'!A141,"mmmm/aaaa"),'alimentação - Tabela 7.1'!$5:$5,0)), "")</f>
        <v>754572</v>
      </c>
      <c r="D141" s="62">
        <f>IFERROR(INDEX('alimentação - Tabela 7.1'!$13:$13,
MATCH(TEXT('Tabela 7.1'!$A141,"mmmm/aaaa"),'alimentação - Tabela 7.1'!$5:$5,0)+1), "")</f>
        <v>15619</v>
      </c>
      <c r="E141" s="62">
        <f>IFERROR(INDEX('alimentação - Tabela 7.1'!$13:$13,
MATCH(TEXT('Tabela 7.1'!$A141,"mmmm/aaaa"),'alimentação - Tabela 7.1'!$5:$5,0)+2), "")</f>
        <v>19117</v>
      </c>
      <c r="F141" s="62">
        <f>IFERROR(INDEX('alimentação - Tabela 7.1'!$13:$13,
MATCH(TEXT('Tabela 7.1'!$A141,"mmmm/aaaa"),'alimentação - Tabela 7.1'!$5:$5,0)+3), "")</f>
        <v>-3498</v>
      </c>
      <c r="G141" s="95">
        <f>IFERROR(INDEX('alimentação - Tabela 7.1'!$13:$13,
MATCH(TEXT('Tabela 7.1'!$A141,"mmmm/aaaa"),'alimentação - Tabela 7.1'!$5:$5,0)+4), "")</f>
        <v>-0.46143496036529541</v>
      </c>
    </row>
    <row r="142" spans="1:7" ht="18" customHeight="1" x14ac:dyDescent="0.25">
      <c r="A142" s="59" t="s">
        <v>310</v>
      </c>
      <c r="B142" s="61" t="s">
        <v>111</v>
      </c>
      <c r="C142" s="62">
        <f>IFERROR(INDEX('alimentação - Tabela 7.1'!$14:$14,
MATCH(TEXT('Tabela 7.1'!A142,"mmmm/aaaa"),'alimentação - Tabela 7.1'!$5:$5,0)), "")</f>
        <v>65903</v>
      </c>
      <c r="D142" s="62">
        <f>IFERROR(INDEX('alimentação - Tabela 7.1'!$14:$14,
MATCH(TEXT('Tabela 7.1'!$A142,"mmmm/aaaa"),'alimentação - Tabela 7.1'!$5:$5,0)+1), "")</f>
        <v>1067</v>
      </c>
      <c r="E142" s="62">
        <f>IFERROR(INDEX('alimentação - Tabela 7.1'!$14:$14,
MATCH(TEXT('Tabela 7.1'!$A142,"mmmm/aaaa"),'alimentação - Tabela 7.1'!$5:$5,0)+2), "")</f>
        <v>1468</v>
      </c>
      <c r="F142" s="62">
        <f>IFERROR(INDEX('alimentação - Tabela 7.1'!$14:$14,
MATCH(TEXT('Tabela 7.1'!$A142,"mmmm/aaaa"),'alimentação - Tabela 7.1'!$5:$5,0)+3), "")</f>
        <v>-401</v>
      </c>
      <c r="G142" s="95">
        <f>IFERROR(INDEX('alimentação - Tabela 7.1'!$14:$14,
MATCH(TEXT('Tabela 7.1'!$A142,"mmmm/aaaa"),'alimentação - Tabela 7.1'!$5:$5,0)+4), "")</f>
        <v>-0.60479003190994263</v>
      </c>
    </row>
    <row r="143" spans="1:7" ht="18" customHeight="1" x14ac:dyDescent="0.25">
      <c r="A143" s="59" t="s">
        <v>310</v>
      </c>
      <c r="B143" s="61" t="s">
        <v>112</v>
      </c>
      <c r="C143" s="62">
        <f>IFERROR(INDEX('alimentação - Tabela 7.1'!$15:$15,
MATCH(TEXT('Tabela 7.1'!A143,"mmmm/aaaa"),'alimentação - Tabela 7.1'!$5:$5,0)), "")</f>
        <v>195400</v>
      </c>
      <c r="D143" s="62">
        <f>IFERROR(INDEX('alimentação - Tabela 7.1'!$15:$15,
MATCH(TEXT('Tabela 7.1'!$A143,"mmmm/aaaa"),'alimentação - Tabela 7.1'!$5:$5,0)+1), "")</f>
        <v>4110</v>
      </c>
      <c r="E143" s="62">
        <f>IFERROR(INDEX('alimentação - Tabela 7.1'!$15:$15,
MATCH(TEXT('Tabela 7.1'!$A143,"mmmm/aaaa"),'alimentação - Tabela 7.1'!$5:$5,0)+2), "")</f>
        <v>5708</v>
      </c>
      <c r="F143" s="62">
        <f>IFERROR(INDEX('alimentação - Tabela 7.1'!$15:$15,
MATCH(TEXT('Tabela 7.1'!$A143,"mmmm/aaaa"),'alimentação - Tabela 7.1'!$5:$5,0)+3), "")</f>
        <v>-1598</v>
      </c>
      <c r="G143" s="95">
        <f>IFERROR(INDEX('alimentação - Tabela 7.1'!$15:$15,
MATCH(TEXT('Tabela 7.1'!$A143,"mmmm/aaaa"),'alimentação - Tabela 7.1'!$5:$5,0)+4), "")</f>
        <v>-0.81117576360702515</v>
      </c>
    </row>
    <row r="144" spans="1:7" ht="18" customHeight="1" x14ac:dyDescent="0.25">
      <c r="A144" s="59" t="s">
        <v>310</v>
      </c>
      <c r="B144" s="61" t="s">
        <v>113</v>
      </c>
      <c r="C144" s="62">
        <f>IFERROR(INDEX('alimentação - Tabela 7.1'!$16:$16,
MATCH(TEXT('Tabela 7.1'!A144,"mmmm/aaaa"),'alimentação - Tabela 7.1'!$5:$5,0)), "")</f>
        <v>6163054</v>
      </c>
      <c r="D144" s="62">
        <f>IFERROR(INDEX('alimentação - Tabela 7.1'!$16:$16,
MATCH(TEXT('Tabela 7.1'!$A144,"mmmm/aaaa"),'alimentação - Tabela 7.1'!$5:$5,0)+1), "")</f>
        <v>95859</v>
      </c>
      <c r="E144" s="62">
        <f>IFERROR(INDEX('alimentação - Tabela 7.1'!$16:$16,
MATCH(TEXT('Tabela 7.1'!$A144,"mmmm/aaaa"),'alimentação - Tabela 7.1'!$5:$5,0)+2), "")</f>
        <v>159706</v>
      </c>
      <c r="F144" s="62">
        <f>IFERROR(INDEX('alimentação - Tabela 7.1'!$16:$16,
MATCH(TEXT('Tabela 7.1'!$A144,"mmmm/aaaa"),'alimentação - Tabela 7.1'!$5:$5,0)+3), "")</f>
        <v>-63847</v>
      </c>
      <c r="G144" s="95">
        <f>IFERROR(INDEX('alimentação - Tabela 7.1'!$16:$16,
MATCH(TEXT('Tabela 7.1'!$A144,"mmmm/aaaa"),'alimentação - Tabela 7.1'!$5:$5,0)+4), "")</f>
        <v>-1.0253415107727051</v>
      </c>
    </row>
    <row r="145" spans="1:7" ht="18" customHeight="1" x14ac:dyDescent="0.25">
      <c r="A145" s="59" t="s">
        <v>310</v>
      </c>
      <c r="B145" s="61" t="s">
        <v>114</v>
      </c>
      <c r="C145" s="62">
        <f>IFERROR(INDEX('alimentação - Tabela 7.1'!$17:$17,
MATCH(TEXT('Tabela 7.1'!A145,"mmmm/aaaa"),'alimentação - Tabela 7.1'!$5:$5,0)), "")</f>
        <v>510473</v>
      </c>
      <c r="D145" s="62">
        <f>IFERROR(INDEX('alimentação - Tabela 7.1'!$17:$17,
MATCH(TEXT('Tabela 7.1'!$A145,"mmmm/aaaa"),'alimentação - Tabela 7.1'!$5:$5,0)+1), "")</f>
        <v>10365</v>
      </c>
      <c r="E145" s="62">
        <f>IFERROR(INDEX('alimentação - Tabela 7.1'!$17:$17,
MATCH(TEXT('Tabela 7.1'!$A145,"mmmm/aaaa"),'alimentação - Tabela 7.1'!$5:$5,0)+2), "")</f>
        <v>12101</v>
      </c>
      <c r="F145" s="62">
        <f>IFERROR(INDEX('alimentação - Tabela 7.1'!$17:$17,
MATCH(TEXT('Tabela 7.1'!$A145,"mmmm/aaaa"),'alimentação - Tabela 7.1'!$5:$5,0)+3), "")</f>
        <v>-1736</v>
      </c>
      <c r="G145" s="95">
        <f>IFERROR(INDEX('alimentação - Tabela 7.1'!$17:$17,
MATCH(TEXT('Tabela 7.1'!$A145,"mmmm/aaaa"),'alimentação - Tabela 7.1'!$5:$5,0)+4), "")</f>
        <v>-0.33892413973808289</v>
      </c>
    </row>
    <row r="146" spans="1:7" ht="18" customHeight="1" x14ac:dyDescent="0.25">
      <c r="A146" s="59" t="s">
        <v>310</v>
      </c>
      <c r="B146" s="61" t="s">
        <v>115</v>
      </c>
      <c r="C146" s="62">
        <f>IFERROR(INDEX('alimentação - Tabela 7.1'!$18:$18,
MATCH(TEXT('Tabela 7.1'!A146,"mmmm/aaaa"),'alimentação - Tabela 7.1'!$5:$5,0)), "")</f>
        <v>285060</v>
      </c>
      <c r="D146" s="62">
        <f>IFERROR(INDEX('alimentação - Tabela 7.1'!$18:$18,
MATCH(TEXT('Tabela 7.1'!$A146,"mmmm/aaaa"),'alimentação - Tabela 7.1'!$5:$5,0)+1), "")</f>
        <v>3159</v>
      </c>
      <c r="E146" s="62">
        <f>IFERROR(INDEX('alimentação - Tabela 7.1'!$18:$18,
MATCH(TEXT('Tabela 7.1'!$A146,"mmmm/aaaa"),'alimentação - Tabela 7.1'!$5:$5,0)+2), "")</f>
        <v>7235</v>
      </c>
      <c r="F146" s="62">
        <f>IFERROR(INDEX('alimentação - Tabela 7.1'!$18:$18,
MATCH(TEXT('Tabela 7.1'!$A146,"mmmm/aaaa"),'alimentação - Tabela 7.1'!$5:$5,0)+3), "")</f>
        <v>-4076</v>
      </c>
      <c r="G146" s="95">
        <f>IFERROR(INDEX('alimentação - Tabela 7.1'!$18:$18,
MATCH(TEXT('Tabela 7.1'!$A146,"mmmm/aaaa"),'alimentação - Tabela 7.1'!$5:$5,0)+4), "")</f>
        <v>-1.4097172021865845</v>
      </c>
    </row>
    <row r="147" spans="1:7" ht="18" customHeight="1" x14ac:dyDescent="0.25">
      <c r="A147" s="59" t="s">
        <v>310</v>
      </c>
      <c r="B147" s="61" t="s">
        <v>116</v>
      </c>
      <c r="C147" s="62">
        <f>IFERROR(INDEX('alimentação - Tabela 7.1'!$19:$19,
MATCH(TEXT('Tabela 7.1'!A147,"mmmm/aaaa"),'alimentação - Tabela 7.1'!$5:$5,0)), "")</f>
        <v>1099291</v>
      </c>
      <c r="D147" s="62">
        <f>IFERROR(INDEX('alimentação - Tabela 7.1'!$19:$19,
MATCH(TEXT('Tabela 7.1'!$A147,"mmmm/aaaa"),'alimentação - Tabela 7.1'!$5:$5,0)+1), "")</f>
        <v>14923</v>
      </c>
      <c r="E147" s="62">
        <f>IFERROR(INDEX('alimentação - Tabela 7.1'!$19:$19,
MATCH(TEXT('Tabela 7.1'!$A147,"mmmm/aaaa"),'alimentação - Tabela 7.1'!$5:$5,0)+2), "")</f>
        <v>27113</v>
      </c>
      <c r="F147" s="62">
        <f>IFERROR(INDEX('alimentação - Tabela 7.1'!$19:$19,
MATCH(TEXT('Tabela 7.1'!$A147,"mmmm/aaaa"),'alimentação - Tabela 7.1'!$5:$5,0)+3), "")</f>
        <v>-12190</v>
      </c>
      <c r="G147" s="95">
        <f>IFERROR(INDEX('alimentação - Tabela 7.1'!$19:$19,
MATCH(TEXT('Tabela 7.1'!$A147,"mmmm/aaaa"),'alimentação - Tabela 7.1'!$5:$5,0)+4), "")</f>
        <v>-1.096734881401062</v>
      </c>
    </row>
    <row r="148" spans="1:7" ht="18" customHeight="1" x14ac:dyDescent="0.25">
      <c r="A148" s="59" t="s">
        <v>310</v>
      </c>
      <c r="B148" s="61" t="s">
        <v>117</v>
      </c>
      <c r="C148" s="62">
        <f>IFERROR(INDEX('alimentação - Tabela 7.1'!$20:$20,
MATCH(TEXT('Tabela 7.1'!A148,"mmmm/aaaa"),'alimentação - Tabela 7.1'!$5:$5,0)), "")</f>
        <v>407938</v>
      </c>
      <c r="D148" s="62">
        <f>IFERROR(INDEX('alimentação - Tabela 7.1'!$20:$20,
MATCH(TEXT('Tabela 7.1'!$A148,"mmmm/aaaa"),'alimentação - Tabela 7.1'!$5:$5,0)+1), "")</f>
        <v>6561</v>
      </c>
      <c r="E148" s="62">
        <f>IFERROR(INDEX('alimentação - Tabela 7.1'!$20:$20,
MATCH(TEXT('Tabela 7.1'!$A148,"mmmm/aaaa"),'alimentação - Tabela 7.1'!$5:$5,0)+2), "")</f>
        <v>11057</v>
      </c>
      <c r="F148" s="62">
        <f>IFERROR(INDEX('alimentação - Tabela 7.1'!$20:$20,
MATCH(TEXT('Tabela 7.1'!$A148,"mmmm/aaaa"),'alimentação - Tabela 7.1'!$5:$5,0)+3), "")</f>
        <v>-4496</v>
      </c>
      <c r="G148" s="95">
        <f>IFERROR(INDEX('alimentação - Tabela 7.1'!$20:$20,
MATCH(TEXT('Tabela 7.1'!$A148,"mmmm/aaaa"),'alimentação - Tabela 7.1'!$5:$5,0)+4), "")</f>
        <v>-1.0901137590408325</v>
      </c>
    </row>
    <row r="149" spans="1:7" ht="18" customHeight="1" x14ac:dyDescent="0.25">
      <c r="A149" s="59" t="s">
        <v>310</v>
      </c>
      <c r="B149" s="61" t="s">
        <v>118</v>
      </c>
      <c r="C149" s="62">
        <f>IFERROR(INDEX('alimentação - Tabela 7.1'!$21:$21,
MATCH(TEXT('Tabela 7.1'!A149,"mmmm/aaaa"),'alimentação - Tabela 7.1'!$5:$5,0)), "")</f>
        <v>385637</v>
      </c>
      <c r="D149" s="62">
        <f>IFERROR(INDEX('alimentação - Tabela 7.1'!$21:$21,
MATCH(TEXT('Tabela 7.1'!$A149,"mmmm/aaaa"),'alimentação - Tabela 7.1'!$5:$5,0)+1), "")</f>
        <v>4926</v>
      </c>
      <c r="E149" s="62">
        <f>IFERROR(INDEX('alimentação - Tabela 7.1'!$21:$21,
MATCH(TEXT('Tabela 7.1'!$A149,"mmmm/aaaa"),'alimentação - Tabela 7.1'!$5:$5,0)+2), "")</f>
        <v>9351</v>
      </c>
      <c r="F149" s="62">
        <f>IFERROR(INDEX('alimentação - Tabela 7.1'!$21:$21,
MATCH(TEXT('Tabela 7.1'!$A149,"mmmm/aaaa"),'alimentação - Tabela 7.1'!$5:$5,0)+3), "")</f>
        <v>-4425</v>
      </c>
      <c r="G149" s="95">
        <f>IFERROR(INDEX('alimentação - Tabela 7.1'!$21:$21,
MATCH(TEXT('Tabela 7.1'!$A149,"mmmm/aaaa"),'alimentação - Tabela 7.1'!$5:$5,0)+4), "")</f>
        <v>-1.1344350576400757</v>
      </c>
    </row>
    <row r="150" spans="1:7" ht="18" customHeight="1" x14ac:dyDescent="0.25">
      <c r="A150" s="59" t="s">
        <v>310</v>
      </c>
      <c r="B150" s="61" t="s">
        <v>119</v>
      </c>
      <c r="C150" s="62">
        <f>IFERROR(INDEX('alimentação - Tabela 7.1'!$22:$22,
MATCH(TEXT('Tabela 7.1'!A150,"mmmm/aaaa"),'alimentação - Tabela 7.1'!$5:$5,0)), "")</f>
        <v>1186886</v>
      </c>
      <c r="D150" s="62">
        <f>IFERROR(INDEX('alimentação - Tabela 7.1'!$22:$22,
MATCH(TEXT('Tabela 7.1'!$A150,"mmmm/aaaa"),'alimentação - Tabela 7.1'!$5:$5,0)+1), "")</f>
        <v>19053</v>
      </c>
      <c r="E150" s="62">
        <f>IFERROR(INDEX('alimentação - Tabela 7.1'!$22:$22,
MATCH(TEXT('Tabela 7.1'!$A150,"mmmm/aaaa"),'alimentação - Tabela 7.1'!$5:$5,0)+2), "")</f>
        <v>28354</v>
      </c>
      <c r="F150" s="62">
        <f>IFERROR(INDEX('alimentação - Tabela 7.1'!$22:$22,
MATCH(TEXT('Tabela 7.1'!$A150,"mmmm/aaaa"),'alimentação - Tabela 7.1'!$5:$5,0)+3), "")</f>
        <v>-9301</v>
      </c>
      <c r="G150" s="95">
        <f>IFERROR(INDEX('alimentação - Tabela 7.1'!$22:$22,
MATCH(TEXT('Tabela 7.1'!$A150,"mmmm/aaaa"),'alimentação - Tabela 7.1'!$5:$5,0)+4), "")</f>
        <v>-0.77755403518676758</v>
      </c>
    </row>
    <row r="151" spans="1:7" ht="18" customHeight="1" x14ac:dyDescent="0.25">
      <c r="A151" s="59" t="s">
        <v>310</v>
      </c>
      <c r="B151" s="61" t="s">
        <v>120</v>
      </c>
      <c r="C151" s="62">
        <f>IFERROR(INDEX('alimentação - Tabela 7.1'!$23:$23,
MATCH(TEXT('Tabela 7.1'!A151,"mmmm/aaaa"),'alimentação - Tabela 7.1'!$5:$5,0)), "")</f>
        <v>340279</v>
      </c>
      <c r="D151" s="62">
        <f>IFERROR(INDEX('alimentação - Tabela 7.1'!$23:$23,
MATCH(TEXT('Tabela 7.1'!$A151,"mmmm/aaaa"),'alimentação - Tabela 7.1'!$5:$5,0)+1), "")</f>
        <v>5650</v>
      </c>
      <c r="E151" s="62">
        <f>IFERROR(INDEX('alimentação - Tabela 7.1'!$23:$23,
MATCH(TEXT('Tabela 7.1'!$A151,"mmmm/aaaa"),'alimentação - Tabela 7.1'!$5:$5,0)+2), "")</f>
        <v>8758</v>
      </c>
      <c r="F151" s="62">
        <f>IFERROR(INDEX('alimentação - Tabela 7.1'!$23:$23,
MATCH(TEXT('Tabela 7.1'!$A151,"mmmm/aaaa"),'alimentação - Tabela 7.1'!$5:$5,0)+3), "")</f>
        <v>-3108</v>
      </c>
      <c r="G151" s="95">
        <f>IFERROR(INDEX('alimentação - Tabela 7.1'!$23:$23,
MATCH(TEXT('Tabela 7.1'!$A151,"mmmm/aaaa"),'alimentação - Tabela 7.1'!$5:$5,0)+4), "")</f>
        <v>-0.9051012396812439</v>
      </c>
    </row>
    <row r="152" spans="1:7" ht="18" customHeight="1" x14ac:dyDescent="0.25">
      <c r="A152" s="59" t="s">
        <v>310</v>
      </c>
      <c r="B152" s="61" t="s">
        <v>121</v>
      </c>
      <c r="C152" s="62">
        <f>IFERROR(INDEX('alimentação - Tabela 7.1'!$24:$24,
MATCH(TEXT('Tabela 7.1'!A152,"mmmm/aaaa"),'alimentação - Tabela 7.1'!$5:$5,0)), "")</f>
        <v>276908</v>
      </c>
      <c r="D152" s="62">
        <f>IFERROR(INDEX('alimentação - Tabela 7.1'!$24:$24,
MATCH(TEXT('Tabela 7.1'!$A152,"mmmm/aaaa"),'alimentação - Tabela 7.1'!$5:$5,0)+1), "")</f>
        <v>2912</v>
      </c>
      <c r="E152" s="62">
        <f>IFERROR(INDEX('alimentação - Tabela 7.1'!$24:$24,
MATCH(TEXT('Tabela 7.1'!$A152,"mmmm/aaaa"),'alimentação - Tabela 7.1'!$5:$5,0)+2), "")</f>
        <v>6855</v>
      </c>
      <c r="F152" s="62">
        <f>IFERROR(INDEX('alimentação - Tabela 7.1'!$24:$24,
MATCH(TEXT('Tabela 7.1'!$A152,"mmmm/aaaa"),'alimentação - Tabela 7.1'!$5:$5,0)+3), "")</f>
        <v>-3943</v>
      </c>
      <c r="G152" s="95">
        <f>IFERROR(INDEX('alimentação - Tabela 7.1'!$24:$24,
MATCH(TEXT('Tabela 7.1'!$A152,"mmmm/aaaa"),'alimentação - Tabela 7.1'!$5:$5,0)+4), "")</f>
        <v>-1.4039472341537476</v>
      </c>
    </row>
    <row r="153" spans="1:7" ht="18" customHeight="1" x14ac:dyDescent="0.25">
      <c r="A153" s="59" t="s">
        <v>310</v>
      </c>
      <c r="B153" s="61" t="s">
        <v>122</v>
      </c>
      <c r="C153" s="62">
        <f>IFERROR(INDEX('alimentação - Tabela 7.1'!$25:$25,
MATCH(TEXT('Tabela 7.1'!A153,"mmmm/aaaa"),'alimentação - Tabela 7.1'!$5:$5,0)), "")</f>
        <v>1670582</v>
      </c>
      <c r="D153" s="62">
        <f>IFERROR(INDEX('alimentação - Tabela 7.1'!$25:$25,
MATCH(TEXT('Tabela 7.1'!$A153,"mmmm/aaaa"),'alimentação - Tabela 7.1'!$5:$5,0)+1), "")</f>
        <v>28310</v>
      </c>
      <c r="E153" s="62">
        <f>IFERROR(INDEX('alimentação - Tabela 7.1'!$25:$25,
MATCH(TEXT('Tabela 7.1'!$A153,"mmmm/aaaa"),'alimentação - Tabela 7.1'!$5:$5,0)+2), "")</f>
        <v>48882</v>
      </c>
      <c r="F153" s="62">
        <f>IFERROR(INDEX('alimentação - Tabela 7.1'!$25:$25,
MATCH(TEXT('Tabela 7.1'!$A153,"mmmm/aaaa"),'alimentação - Tabela 7.1'!$5:$5,0)+3), "")</f>
        <v>-20572</v>
      </c>
      <c r="G153" s="95">
        <f>IFERROR(INDEX('alimentação - Tabela 7.1'!$25:$25,
MATCH(TEXT('Tabela 7.1'!$A153,"mmmm/aaaa"),'alimentação - Tabela 7.1'!$5:$5,0)+4), "")</f>
        <v>-1.2164474725723267</v>
      </c>
    </row>
    <row r="154" spans="1:7" ht="18" customHeight="1" x14ac:dyDescent="0.25">
      <c r="A154" s="59" t="s">
        <v>310</v>
      </c>
      <c r="B154" s="61" t="s">
        <v>123</v>
      </c>
      <c r="C154" s="62">
        <f>IFERROR(INDEX('alimentação - Tabela 7.1'!$26:$26,
MATCH(TEXT('Tabela 7.1'!A154,"mmmm/aaaa"),'alimentação - Tabela 7.1'!$5:$5,0)), "")</f>
        <v>19757427</v>
      </c>
      <c r="D154" s="62">
        <f>IFERROR(INDEX('alimentação - Tabela 7.1'!$26:$26,
MATCH(TEXT('Tabela 7.1'!$A154,"mmmm/aaaa"),'alimentação - Tabela 7.1'!$5:$5,0)+1), "")</f>
        <v>378670</v>
      </c>
      <c r="E154" s="62">
        <f>IFERROR(INDEX('alimentação - Tabela 7.1'!$26:$26,
MATCH(TEXT('Tabela 7.1'!$A154,"mmmm/aaaa"),'alimentação - Tabela 7.1'!$5:$5,0)+2), "")</f>
        <v>592285</v>
      </c>
      <c r="F154" s="62">
        <f>IFERROR(INDEX('alimentação - Tabela 7.1'!$26:$26,
MATCH(TEXT('Tabela 7.1'!$A154,"mmmm/aaaa"),'alimentação - Tabela 7.1'!$5:$5,0)+3), "")</f>
        <v>-213615</v>
      </c>
      <c r="G154" s="95">
        <f>IFERROR(INDEX('alimentação - Tabela 7.1'!$26:$26,
MATCH(TEXT('Tabela 7.1'!$A154,"mmmm/aaaa"),'alimentação - Tabela 7.1'!$5:$5,0)+4), "")</f>
        <v>-1.0696237087249756</v>
      </c>
    </row>
    <row r="155" spans="1:7" ht="18" customHeight="1" x14ac:dyDescent="0.25">
      <c r="A155" s="59" t="s">
        <v>310</v>
      </c>
      <c r="B155" s="61" t="s">
        <v>124</v>
      </c>
      <c r="C155" s="62">
        <f>IFERROR(INDEX('alimentação - Tabela 7.1'!$27:$27,
MATCH(TEXT('Tabela 7.1'!A155,"mmmm/aaaa"),'alimentação - Tabela 7.1'!$5:$5,0)), "")</f>
        <v>4007066</v>
      </c>
      <c r="D155" s="62">
        <f>IFERROR(INDEX('alimentação - Tabela 7.1'!$27:$27,
MATCH(TEXT('Tabela 7.1'!$A155,"mmmm/aaaa"),'alimentação - Tabela 7.1'!$5:$5,0)+1), "")</f>
        <v>91810</v>
      </c>
      <c r="E155" s="62">
        <f>IFERROR(INDEX('alimentação - Tabela 7.1'!$27:$27,
MATCH(TEXT('Tabela 7.1'!$A155,"mmmm/aaaa"),'alimentação - Tabela 7.1'!$5:$5,0)+2), "")</f>
        <v>129444</v>
      </c>
      <c r="F155" s="62">
        <f>IFERROR(INDEX('alimentação - Tabela 7.1'!$27:$27,
MATCH(TEXT('Tabela 7.1'!$A155,"mmmm/aaaa"),'alimentação - Tabela 7.1'!$5:$5,0)+3), "")</f>
        <v>-37634</v>
      </c>
      <c r="G155" s="95">
        <f>IFERROR(INDEX('alimentação - Tabela 7.1'!$27:$27,
MATCH(TEXT('Tabela 7.1'!$A155,"mmmm/aaaa"),'alimentação - Tabela 7.1'!$5:$5,0)+4), "")</f>
        <v>-0.93045216798782349</v>
      </c>
    </row>
    <row r="156" spans="1:7" ht="18" customHeight="1" x14ac:dyDescent="0.25">
      <c r="A156" s="59" t="s">
        <v>310</v>
      </c>
      <c r="B156" s="61" t="s">
        <v>2</v>
      </c>
      <c r="C156" s="62">
        <f>IFERROR(INDEX('alimentação - Tabela 7.1'!$28:$28,
MATCH(TEXT('Tabela 7.1'!A156,"mmmm/aaaa"),'alimentação - Tabela 7.1'!$5:$5,0)), "")</f>
        <v>712129</v>
      </c>
      <c r="D156" s="62">
        <f>IFERROR(INDEX('alimentação - Tabela 7.1'!$28:$28,
MATCH(TEXT('Tabela 7.1'!$A156,"mmmm/aaaa"),'alimentação - Tabela 7.1'!$5:$5,0)+1), "")</f>
        <v>17991</v>
      </c>
      <c r="E156" s="62">
        <f>IFERROR(INDEX('alimentação - Tabela 7.1'!$28:$28,
MATCH(TEXT('Tabela 7.1'!$A156,"mmmm/aaaa"),'alimentação - Tabela 7.1'!$5:$5,0)+2), "")</f>
        <v>24665</v>
      </c>
      <c r="F156" s="62">
        <f>IFERROR(INDEX('alimentação - Tabela 7.1'!$28:$28,
MATCH(TEXT('Tabela 7.1'!$A156,"mmmm/aaaa"),'alimentação - Tabela 7.1'!$5:$5,0)+3), "")</f>
        <v>-6674</v>
      </c>
      <c r="G156" s="95">
        <f>IFERROR(INDEX('alimentação - Tabela 7.1'!$28:$28,
MATCH(TEXT('Tabela 7.1'!$A156,"mmmm/aaaa"),'alimentação - Tabela 7.1'!$5:$5,0)+4), "")</f>
        <v>-0.92848807573318481</v>
      </c>
    </row>
    <row r="157" spans="1:7" ht="18" customHeight="1" x14ac:dyDescent="0.25">
      <c r="A157" s="59" t="s">
        <v>310</v>
      </c>
      <c r="B157" s="61" t="s">
        <v>125</v>
      </c>
      <c r="C157" s="62">
        <f>IFERROR(INDEX('alimentação - Tabela 7.1'!$29:$29,
MATCH(TEXT('Tabela 7.1'!A157,"mmmm/aaaa"),'alimentação - Tabela 7.1'!$5:$5,0)), "")</f>
        <v>3180862</v>
      </c>
      <c r="D157" s="62">
        <f>IFERROR(INDEX('alimentação - Tabela 7.1'!$29:$29,
MATCH(TEXT('Tabela 7.1'!$A157,"mmmm/aaaa"),'alimentação - Tabela 7.1'!$5:$5,0)+1), "")</f>
        <v>44739</v>
      </c>
      <c r="E157" s="62">
        <f>IFERROR(INDEX('alimentação - Tabela 7.1'!$29:$29,
MATCH(TEXT('Tabela 7.1'!$A157,"mmmm/aaaa"),'alimentação - Tabela 7.1'!$5:$5,0)+2), "")</f>
        <v>85600</v>
      </c>
      <c r="F157" s="62">
        <f>IFERROR(INDEX('alimentação - Tabela 7.1'!$29:$29,
MATCH(TEXT('Tabela 7.1'!$A157,"mmmm/aaaa"),'alimentação - Tabela 7.1'!$5:$5,0)+3), "")</f>
        <v>-40861</v>
      </c>
      <c r="G157" s="95">
        <f>IFERROR(INDEX('alimentação - Tabela 7.1'!$29:$29,
MATCH(TEXT('Tabela 7.1'!$A157,"mmmm/aaaa"),'alimentação - Tabela 7.1'!$5:$5,0)+4), "")</f>
        <v>-1.268296480178833</v>
      </c>
    </row>
    <row r="158" spans="1:7" ht="18" customHeight="1" x14ac:dyDescent="0.25">
      <c r="A158" s="59" t="s">
        <v>310</v>
      </c>
      <c r="B158" s="61" t="s">
        <v>126</v>
      </c>
      <c r="C158" s="62">
        <f>IFERROR(INDEX('alimentação - Tabela 7.1'!$30:$30,
MATCH(TEXT('Tabela 7.1'!A158,"mmmm/aaaa"),'alimentação - Tabela 7.1'!$5:$5,0)), "")</f>
        <v>11857370</v>
      </c>
      <c r="D158" s="62">
        <f>IFERROR(INDEX('alimentação - Tabela 7.1'!$30:$30,
MATCH(TEXT('Tabela 7.1'!$A158,"mmmm/aaaa"),'alimentação - Tabela 7.1'!$5:$5,0)+1), "")</f>
        <v>224130</v>
      </c>
      <c r="E158" s="62">
        <f>IFERROR(INDEX('alimentação - Tabela 7.1'!$30:$30,
MATCH(TEXT('Tabela 7.1'!$A158,"mmmm/aaaa"),'alimentação - Tabela 7.1'!$5:$5,0)+2), "")</f>
        <v>352576</v>
      </c>
      <c r="F158" s="62">
        <f>IFERROR(INDEX('alimentação - Tabela 7.1'!$30:$30,
MATCH(TEXT('Tabela 7.1'!$A158,"mmmm/aaaa"),'alimentação - Tabela 7.1'!$5:$5,0)+3), "")</f>
        <v>-128446</v>
      </c>
      <c r="G158" s="95">
        <f>IFERROR(INDEX('alimentação - Tabela 7.1'!$30:$30,
MATCH(TEXT('Tabela 7.1'!$A158,"mmmm/aaaa"),'alimentação - Tabela 7.1'!$5:$5,0)+4), "")</f>
        <v>-1.0716500282287598</v>
      </c>
    </row>
    <row r="159" spans="1:7" ht="18" customHeight="1" x14ac:dyDescent="0.25">
      <c r="A159" s="59" t="s">
        <v>310</v>
      </c>
      <c r="B159" s="61" t="s">
        <v>127</v>
      </c>
      <c r="C159" s="62">
        <f>IFERROR(INDEX('alimentação - Tabela 7.1'!$31:$31,
MATCH(TEXT('Tabela 7.1'!A159,"mmmm/aaaa"),'alimentação - Tabela 7.1'!$5:$5,0)), "")</f>
        <v>7076606</v>
      </c>
      <c r="D159" s="62">
        <f>IFERROR(INDEX('alimentação - Tabela 7.1'!$31:$31,
MATCH(TEXT('Tabela 7.1'!$A159,"mmmm/aaaa"),'alimentação - Tabela 7.1'!$5:$5,0)+1), "")</f>
        <v>154748</v>
      </c>
      <c r="E159" s="62">
        <f>IFERROR(INDEX('alimentação - Tabela 7.1'!$31:$31,
MATCH(TEXT('Tabela 7.1'!$A159,"mmmm/aaaa"),'alimentação - Tabela 7.1'!$5:$5,0)+2), "")</f>
        <v>247400</v>
      </c>
      <c r="F159" s="62">
        <f>IFERROR(INDEX('alimentação - Tabela 7.1'!$31:$31,
MATCH(TEXT('Tabela 7.1'!$A159,"mmmm/aaaa"),'alimentação - Tabela 7.1'!$5:$5,0)+3), "")</f>
        <v>-92652</v>
      </c>
      <c r="G159" s="95">
        <f>IFERROR(INDEX('alimentação - Tabela 7.1'!$31:$31,
MATCH(TEXT('Tabela 7.1'!$A159,"mmmm/aaaa"),'alimentação - Tabela 7.1'!$5:$5,0)+4), "")</f>
        <v>-1.2923513650894165</v>
      </c>
    </row>
    <row r="160" spans="1:7" ht="18" customHeight="1" x14ac:dyDescent="0.25">
      <c r="A160" s="59" t="s">
        <v>310</v>
      </c>
      <c r="B160" s="61" t="s">
        <v>128</v>
      </c>
      <c r="C160" s="62">
        <f>IFERROR(INDEX('alimentação - Tabela 7.1'!$32:$32,
MATCH(TEXT('Tabela 7.1'!A160,"mmmm/aaaa"),'alimentação - Tabela 7.1'!$5:$5,0)), "")</f>
        <v>2616594</v>
      </c>
      <c r="D160" s="62">
        <f>IFERROR(INDEX('alimentação - Tabela 7.1'!$32:$32,
MATCH(TEXT('Tabela 7.1'!$A160,"mmmm/aaaa"),'alimentação - Tabela 7.1'!$5:$5,0)+1), "")</f>
        <v>60262</v>
      </c>
      <c r="E160" s="62">
        <f>IFERROR(INDEX('alimentação - Tabela 7.1'!$32:$32,
MATCH(TEXT('Tabela 7.1'!$A160,"mmmm/aaaa"),'alimentação - Tabela 7.1'!$5:$5,0)+2), "")</f>
        <v>88395</v>
      </c>
      <c r="F160" s="62">
        <f>IFERROR(INDEX('alimentação - Tabela 7.1'!$32:$32,
MATCH(TEXT('Tabela 7.1'!$A160,"mmmm/aaaa"),'alimentação - Tabela 7.1'!$5:$5,0)+3), "")</f>
        <v>-28133</v>
      </c>
      <c r="G160" s="95">
        <f>IFERROR(INDEX('alimentação - Tabela 7.1'!$32:$32,
MATCH(TEXT('Tabela 7.1'!$A160,"mmmm/aaaa"),'alimentação - Tabela 7.1'!$5:$5,0)+4), "")</f>
        <v>-1.0637392997741699</v>
      </c>
    </row>
    <row r="161" spans="1:7" ht="18" customHeight="1" x14ac:dyDescent="0.25">
      <c r="A161" s="59" t="s">
        <v>310</v>
      </c>
      <c r="B161" s="61" t="s">
        <v>129</v>
      </c>
      <c r="C161" s="62">
        <f>IFERROR(INDEX('alimentação - Tabela 7.1'!$33:$33,
MATCH(TEXT('Tabela 7.1'!A161,"mmmm/aaaa"),'alimentação - Tabela 7.1'!$5:$5,0)), "")</f>
        <v>2040101</v>
      </c>
      <c r="D161" s="62">
        <f>IFERROR(INDEX('alimentação - Tabela 7.1'!$33:$33,
MATCH(TEXT('Tabela 7.1'!$A161,"mmmm/aaaa"),'alimentação - Tabela 7.1'!$5:$5,0)+1), "")</f>
        <v>48647</v>
      </c>
      <c r="E161" s="62">
        <f>IFERROR(INDEX('alimentação - Tabela 7.1'!$33:$33,
MATCH(TEXT('Tabela 7.1'!$A161,"mmmm/aaaa"),'alimentação - Tabela 7.1'!$5:$5,0)+2), "")</f>
        <v>75002</v>
      </c>
      <c r="F161" s="62">
        <f>IFERROR(INDEX('alimentação - Tabela 7.1'!$33:$33,
MATCH(TEXT('Tabela 7.1'!$A161,"mmmm/aaaa"),'alimentação - Tabela 7.1'!$5:$5,0)+3), "")</f>
        <v>-26355</v>
      </c>
      <c r="G161" s="95">
        <f>IFERROR(INDEX('alimentação - Tabela 7.1'!$33:$33,
MATCH(TEXT('Tabela 7.1'!$A161,"mmmm/aaaa"),'alimentação - Tabela 7.1'!$5:$5,0)+4), "")</f>
        <v>-1.2753719091415405</v>
      </c>
    </row>
    <row r="162" spans="1:7" ht="18" customHeight="1" x14ac:dyDescent="0.25">
      <c r="A162" s="59" t="s">
        <v>310</v>
      </c>
      <c r="B162" s="61" t="s">
        <v>130</v>
      </c>
      <c r="C162" s="62">
        <f>IFERROR(INDEX('alimentação - Tabela 7.1'!$34:$34,
MATCH(TEXT('Tabela 7.1'!A162,"mmmm/aaaa"),'alimentação - Tabela 7.1'!$5:$5,0)), "")</f>
        <v>2419911</v>
      </c>
      <c r="D162" s="62">
        <f>IFERROR(INDEX('alimentação - Tabela 7.1'!$34:$34,
MATCH(TEXT('Tabela 7.1'!$A162,"mmmm/aaaa"),'alimentação - Tabela 7.1'!$5:$5,0)+1), "")</f>
        <v>45839</v>
      </c>
      <c r="E162" s="62">
        <f>IFERROR(INDEX('alimentação - Tabela 7.1'!$34:$34,
MATCH(TEXT('Tabela 7.1'!$A162,"mmmm/aaaa"),'alimentação - Tabela 7.1'!$5:$5,0)+2), "")</f>
        <v>84003</v>
      </c>
      <c r="F162" s="62">
        <f>IFERROR(INDEX('alimentação - Tabela 7.1'!$34:$34,
MATCH(TEXT('Tabela 7.1'!$A162,"mmmm/aaaa"),'alimentação - Tabela 7.1'!$5:$5,0)+3), "")</f>
        <v>-38164</v>
      </c>
      <c r="G162" s="95">
        <f>IFERROR(INDEX('alimentação - Tabela 7.1'!$34:$34,
MATCH(TEXT('Tabela 7.1'!$A162,"mmmm/aaaa"),'alimentação - Tabela 7.1'!$5:$5,0)+4), "")</f>
        <v>-1.5525970458984375</v>
      </c>
    </row>
    <row r="163" spans="1:7" ht="18" customHeight="1" x14ac:dyDescent="0.25">
      <c r="A163" s="59" t="s">
        <v>310</v>
      </c>
      <c r="B163" s="61" t="s">
        <v>131</v>
      </c>
      <c r="C163" s="62">
        <f>IFERROR(INDEX('alimentação - Tabela 7.1'!$35:$35,
MATCH(TEXT('Tabela 7.1'!A163,"mmmm/aaaa"),'alimentação - Tabela 7.1'!$5:$5,0)), "")</f>
        <v>3331782</v>
      </c>
      <c r="D163" s="62">
        <f>IFERROR(INDEX('alimentação - Tabela 7.1'!$35:$35,
MATCH(TEXT('Tabela 7.1'!$A163,"mmmm/aaaa"),'alimentação - Tabela 7.1'!$5:$5,0)+1), "")</f>
        <v>83232</v>
      </c>
      <c r="E163" s="62">
        <f>IFERROR(INDEX('alimentação - Tabela 7.1'!$35:$35,
MATCH(TEXT('Tabela 7.1'!$A163,"mmmm/aaaa"),'alimentação - Tabela 7.1'!$5:$5,0)+2), "")</f>
        <v>101506</v>
      </c>
      <c r="F163" s="62">
        <f>IFERROR(INDEX('alimentação - Tabela 7.1'!$35:$35,
MATCH(TEXT('Tabela 7.1'!$A163,"mmmm/aaaa"),'alimentação - Tabela 7.1'!$5:$5,0)+3), "")</f>
        <v>-18274</v>
      </c>
      <c r="G163" s="95">
        <f>IFERROR(INDEX('alimentação - Tabela 7.1'!$35:$35,
MATCH(TEXT('Tabela 7.1'!$A163,"mmmm/aaaa"),'alimentação - Tabela 7.1'!$5:$5,0)+4), "")</f>
        <v>-0.54548341035842896</v>
      </c>
    </row>
    <row r="164" spans="1:7" ht="18" customHeight="1" x14ac:dyDescent="0.25">
      <c r="A164" s="59" t="s">
        <v>310</v>
      </c>
      <c r="B164" s="61" t="s">
        <v>132</v>
      </c>
      <c r="C164" s="62">
        <f>IFERROR(INDEX('alimentação - Tabela 7.1'!$36:$36,
MATCH(TEXT('Tabela 7.1'!A164,"mmmm/aaaa"),'alimentação - Tabela 7.1'!$5:$5,0)), "")</f>
        <v>537385</v>
      </c>
      <c r="D164" s="62">
        <f>IFERROR(INDEX('alimentação - Tabela 7.1'!$36:$36,
MATCH(TEXT('Tabela 7.1'!$A164,"mmmm/aaaa"),'alimentação - Tabela 7.1'!$5:$5,0)+1), "")</f>
        <v>12976</v>
      </c>
      <c r="E164" s="62">
        <f>IFERROR(INDEX('alimentação - Tabela 7.1'!$36:$36,
MATCH(TEXT('Tabela 7.1'!$A164,"mmmm/aaaa"),'alimentação - Tabela 7.1'!$5:$5,0)+2), "")</f>
        <v>16109</v>
      </c>
      <c r="F164" s="62">
        <f>IFERROR(INDEX('alimentação - Tabela 7.1'!$36:$36,
MATCH(TEXT('Tabela 7.1'!$A164,"mmmm/aaaa"),'alimentação - Tabela 7.1'!$5:$5,0)+3), "")</f>
        <v>-3133</v>
      </c>
      <c r="G164" s="95">
        <f>IFERROR(INDEX('alimentação - Tabela 7.1'!$36:$36,
MATCH(TEXT('Tabela 7.1'!$A164,"mmmm/aaaa"),'alimentação - Tabela 7.1'!$5:$5,0)+4), "")</f>
        <v>-0.57962918281555176</v>
      </c>
    </row>
    <row r="165" spans="1:7" ht="18" customHeight="1" x14ac:dyDescent="0.25">
      <c r="A165" s="59" t="s">
        <v>310</v>
      </c>
      <c r="B165" s="61" t="s">
        <v>133</v>
      </c>
      <c r="C165" s="62">
        <f>IFERROR(INDEX('alimentação - Tabela 7.1'!$37:$37,
MATCH(TEXT('Tabela 7.1'!A165,"mmmm/aaaa"),'alimentação - Tabela 7.1'!$5:$5,0)), "")</f>
        <v>734410</v>
      </c>
      <c r="D165" s="62">
        <f>IFERROR(INDEX('alimentação - Tabela 7.1'!$37:$37,
MATCH(TEXT('Tabela 7.1'!$A165,"mmmm/aaaa"),'alimentação - Tabela 7.1'!$5:$5,0)+1), "")</f>
        <v>24491</v>
      </c>
      <c r="E165" s="62">
        <f>IFERROR(INDEX('alimentação - Tabela 7.1'!$37:$37,
MATCH(TEXT('Tabela 7.1'!$A165,"mmmm/aaaa"),'alimentação - Tabela 7.1'!$5:$5,0)+2), "")</f>
        <v>26667</v>
      </c>
      <c r="F165" s="62">
        <f>IFERROR(INDEX('alimentação - Tabela 7.1'!$37:$37,
MATCH(TEXT('Tabela 7.1'!$A165,"mmmm/aaaa"),'alimentação - Tabela 7.1'!$5:$5,0)+3), "")</f>
        <v>-2176</v>
      </c>
      <c r="G165" s="95">
        <f>IFERROR(INDEX('alimentação - Tabela 7.1'!$37:$37,
MATCH(TEXT('Tabela 7.1'!$A165,"mmmm/aaaa"),'alimentação - Tabela 7.1'!$5:$5,0)+4), "")</f>
        <v>-0.29541695117950439</v>
      </c>
    </row>
    <row r="166" spans="1:7" ht="18" customHeight="1" x14ac:dyDescent="0.25">
      <c r="A166" s="59" t="s">
        <v>310</v>
      </c>
      <c r="B166" s="61" t="s">
        <v>134</v>
      </c>
      <c r="C166" s="62">
        <f>IFERROR(INDEX('alimentação - Tabela 7.1'!$38:$38,
MATCH(TEXT('Tabela 7.1'!A166,"mmmm/aaaa"),'alimentação - Tabela 7.1'!$5:$5,0)), "")</f>
        <v>1243110</v>
      </c>
      <c r="D166" s="62">
        <f>IFERROR(INDEX('alimentação - Tabela 7.1'!$38:$38,
MATCH(TEXT('Tabela 7.1'!$A166,"mmmm/aaaa"),'alimentação - Tabela 7.1'!$5:$5,0)+1), "")</f>
        <v>31576</v>
      </c>
      <c r="E166" s="62">
        <f>IFERROR(INDEX('alimentação - Tabela 7.1'!$38:$38,
MATCH(TEXT('Tabela 7.1'!$A166,"mmmm/aaaa"),'alimentação - Tabela 7.1'!$5:$5,0)+2), "")</f>
        <v>38483</v>
      </c>
      <c r="F166" s="62">
        <f>IFERROR(INDEX('alimentação - Tabela 7.1'!$38:$38,
MATCH(TEXT('Tabela 7.1'!$A166,"mmmm/aaaa"),'alimentação - Tabela 7.1'!$5:$5,0)+3), "")</f>
        <v>-6907</v>
      </c>
      <c r="G166" s="95">
        <f>IFERROR(INDEX('alimentação - Tabela 7.1'!$38:$38,
MATCH(TEXT('Tabela 7.1'!$A166,"mmmm/aaaa"),'alimentação - Tabela 7.1'!$5:$5,0)+4), "")</f>
        <v>-0.55255246162414551</v>
      </c>
    </row>
    <row r="167" spans="1:7" ht="18" customHeight="1" x14ac:dyDescent="0.25">
      <c r="A167" s="59" t="s">
        <v>310</v>
      </c>
      <c r="B167" s="61" t="s">
        <v>135</v>
      </c>
      <c r="C167" s="62">
        <f>IFERROR(INDEX('alimentação - Tabela 7.1'!$39:$39,
MATCH(TEXT('Tabela 7.1'!A167,"mmmm/aaaa"),'alimentação - Tabela 7.1'!$5:$5,0)), "")</f>
        <v>816877</v>
      </c>
      <c r="D167" s="62">
        <f>IFERROR(INDEX('alimentação - Tabela 7.1'!$39:$39,
MATCH(TEXT('Tabela 7.1'!$A167,"mmmm/aaaa"),'alimentação - Tabela 7.1'!$5:$5,0)+1), "")</f>
        <v>14189</v>
      </c>
      <c r="E167" s="62">
        <f>IFERROR(INDEX('alimentação - Tabela 7.1'!$39:$39,
MATCH(TEXT('Tabela 7.1'!$A167,"mmmm/aaaa"),'alimentação - Tabela 7.1'!$5:$5,0)+2), "")</f>
        <v>20247</v>
      </c>
      <c r="F167" s="62">
        <f>IFERROR(INDEX('alimentação - Tabela 7.1'!$39:$39,
MATCH(TEXT('Tabela 7.1'!$A167,"mmmm/aaaa"),'alimentação - Tabela 7.1'!$5:$5,0)+3), "")</f>
        <v>-6058</v>
      </c>
      <c r="G167" s="95">
        <f>IFERROR(INDEX('alimentação - Tabela 7.1'!$39:$39,
MATCH(TEXT('Tabela 7.1'!$A167,"mmmm/aaaa"),'alimentação - Tabela 7.1'!$5:$5,0)+4), "")</f>
        <v>-0.73614561557769775</v>
      </c>
    </row>
    <row r="168" spans="1:7" ht="18" customHeight="1" x14ac:dyDescent="0.25">
      <c r="A168" s="59" t="s">
        <v>311</v>
      </c>
      <c r="B168" s="61" t="s">
        <v>1</v>
      </c>
      <c r="C168" s="62">
        <f>IFERROR(INDEX('alimentação - Tabela 7.1'!$7:$7,
MATCH(TEXT('Tabela 7.1'!A168,"mmmm/aaaa"),'alimentação - Tabela 7.1'!$5:$5,0)), "")</f>
        <v>38055912</v>
      </c>
      <c r="D168" s="62">
        <f>IFERROR(INDEX('alimentação - Tabela 7.1'!$7:$7,
MATCH(TEXT('Tabela 7.1'!$A168,"mmmm/aaaa"),'alimentação - Tabela 7.1'!$5:$5,0)+1), "")</f>
        <v>962281</v>
      </c>
      <c r="E168" s="62">
        <f>IFERROR(INDEX('alimentação - Tabela 7.1'!$7:$7,
MATCH(TEXT('Tabela 7.1'!$A168,"mmmm/aaaa"),'alimentação - Tabela 7.1'!$5:$5,0)+2), "")</f>
        <v>1015671</v>
      </c>
      <c r="F168" s="62">
        <f>IFERROR(INDEX('alimentação - Tabela 7.1'!$7:$7,
MATCH(TEXT('Tabela 7.1'!$A168,"mmmm/aaaa"),'alimentação - Tabela 7.1'!$5:$5,0)+3), "")</f>
        <v>-53390</v>
      </c>
      <c r="G168" s="95">
        <f>IFERROR(INDEX('alimentação - Tabela 7.1'!$7:$7,
MATCH(TEXT('Tabela 7.1'!$A168,"mmmm/aaaa"),'alimentação - Tabela 7.1'!$5:$5,0)+4), "")</f>
        <v>-0.14009702205657959</v>
      </c>
    </row>
    <row r="169" spans="1:7" ht="18" customHeight="1" x14ac:dyDescent="0.25">
      <c r="A169" s="59" t="s">
        <v>311</v>
      </c>
      <c r="B169" s="61" t="s">
        <v>105</v>
      </c>
      <c r="C169" s="62">
        <f>IFERROR(INDEX('alimentação - Tabela 7.1'!$8:$8,
MATCH(TEXT('Tabela 7.1'!A169,"mmmm/aaaa"),'alimentação - Tabela 7.1'!$5:$5,0)), "")</f>
        <v>1790796</v>
      </c>
      <c r="D169" s="62">
        <f>IFERROR(INDEX('alimentação - Tabela 7.1'!$8:$8,
MATCH(TEXT('Tabela 7.1'!$A169,"mmmm/aaaa"),'alimentação - Tabela 7.1'!$5:$5,0)+1), "")</f>
        <v>50359</v>
      </c>
      <c r="E169" s="62">
        <f>IFERROR(INDEX('alimentação - Tabela 7.1'!$8:$8,
MATCH(TEXT('Tabela 7.1'!$A169,"mmmm/aaaa"),'alimentação - Tabela 7.1'!$5:$5,0)+2), "")</f>
        <v>44583</v>
      </c>
      <c r="F169" s="62">
        <f>IFERROR(INDEX('alimentação - Tabela 7.1'!$8:$8,
MATCH(TEXT('Tabela 7.1'!$A169,"mmmm/aaaa"),'alimentação - Tabela 7.1'!$5:$5,0)+3), "")</f>
        <v>5776</v>
      </c>
      <c r="G169" s="95">
        <f>IFERROR(INDEX('alimentação - Tabela 7.1'!$8:$8,
MATCH(TEXT('Tabela 7.1'!$A169,"mmmm/aaaa"),'alimentação - Tabela 7.1'!$5:$5,0)+4), "")</f>
        <v>0.32358181476593018</v>
      </c>
    </row>
    <row r="170" spans="1:7" ht="18" customHeight="1" x14ac:dyDescent="0.25">
      <c r="A170" s="59" t="s">
        <v>311</v>
      </c>
      <c r="B170" s="61" t="s">
        <v>106</v>
      </c>
      <c r="C170" s="62">
        <f>IFERROR(INDEX('alimentação - Tabela 7.1'!$9:$9,
MATCH(TEXT('Tabela 7.1'!A170,"mmmm/aaaa"),'alimentação - Tabela 7.1'!$5:$5,0)), "")</f>
        <v>234732</v>
      </c>
      <c r="D170" s="62">
        <f>IFERROR(INDEX('alimentação - Tabela 7.1'!$9:$9,
MATCH(TEXT('Tabela 7.1'!$A170,"mmmm/aaaa"),'alimentação - Tabela 7.1'!$5:$5,0)+1), "")</f>
        <v>7596</v>
      </c>
      <c r="E170" s="62">
        <f>IFERROR(INDEX('alimentação - Tabela 7.1'!$9:$9,
MATCH(TEXT('Tabela 7.1'!$A170,"mmmm/aaaa"),'alimentação - Tabela 7.1'!$5:$5,0)+2), "")</f>
        <v>6867</v>
      </c>
      <c r="F170" s="62">
        <f>IFERROR(INDEX('alimentação - Tabela 7.1'!$9:$9,
MATCH(TEXT('Tabela 7.1'!$A170,"mmmm/aaaa"),'alimentação - Tabela 7.1'!$5:$5,0)+3), "")</f>
        <v>729</v>
      </c>
      <c r="G170" s="95">
        <f>IFERROR(INDEX('alimentação - Tabela 7.1'!$9:$9,
MATCH(TEXT('Tabela 7.1'!$A170,"mmmm/aaaa"),'alimentação - Tabela 7.1'!$5:$5,0)+4), "")</f>
        <v>0.31153446435928345</v>
      </c>
    </row>
    <row r="171" spans="1:7" ht="18" customHeight="1" x14ac:dyDescent="0.25">
      <c r="A171" s="59" t="s">
        <v>311</v>
      </c>
      <c r="B171" s="61" t="s">
        <v>107</v>
      </c>
      <c r="C171" s="62">
        <f>IFERROR(INDEX('alimentação - Tabela 7.1'!$10:$10,
MATCH(TEXT('Tabela 7.1'!A171,"mmmm/aaaa"),'alimentação - Tabela 7.1'!$5:$5,0)), "")</f>
        <v>81720</v>
      </c>
      <c r="D171" s="62">
        <f>IFERROR(INDEX('alimentação - Tabela 7.1'!$10:$10,
MATCH(TEXT('Tabela 7.1'!$A171,"mmmm/aaaa"),'alimentação - Tabela 7.1'!$5:$5,0)+1), "")</f>
        <v>1754</v>
      </c>
      <c r="E171" s="62">
        <f>IFERROR(INDEX('alimentação - Tabela 7.1'!$10:$10,
MATCH(TEXT('Tabela 7.1'!$A171,"mmmm/aaaa"),'alimentação - Tabela 7.1'!$5:$5,0)+2), "")</f>
        <v>1776</v>
      </c>
      <c r="F171" s="62">
        <f>IFERROR(INDEX('alimentação - Tabela 7.1'!$10:$10,
MATCH(TEXT('Tabela 7.1'!$A171,"mmmm/aaaa"),'alimentação - Tabela 7.1'!$5:$5,0)+3), "")</f>
        <v>-22</v>
      </c>
      <c r="G171" s="95">
        <f>IFERROR(INDEX('alimentação - Tabela 7.1'!$10:$10,
MATCH(TEXT('Tabela 7.1'!$A171,"mmmm/aaaa"),'alimentação - Tabela 7.1'!$5:$5,0)+4), "")</f>
        <v>-2.6913948357105255E-2</v>
      </c>
    </row>
    <row r="172" spans="1:7" ht="18" customHeight="1" x14ac:dyDescent="0.25">
      <c r="A172" s="59" t="s">
        <v>311</v>
      </c>
      <c r="B172" s="61" t="s">
        <v>108</v>
      </c>
      <c r="C172" s="62">
        <f>IFERROR(INDEX('alimentação - Tabela 7.1'!$11:$11,
MATCH(TEXT('Tabela 7.1'!A172,"mmmm/aaaa"),'alimentação - Tabela 7.1'!$5:$5,0)), "")</f>
        <v>397569</v>
      </c>
      <c r="D172" s="62">
        <f>IFERROR(INDEX('alimentação - Tabela 7.1'!$11:$11,
MATCH(TEXT('Tabela 7.1'!$A172,"mmmm/aaaa"),'alimentação - Tabela 7.1'!$5:$5,0)+1), "")</f>
        <v>9270</v>
      </c>
      <c r="E172" s="62">
        <f>IFERROR(INDEX('alimentação - Tabela 7.1'!$11:$11,
MATCH(TEXT('Tabela 7.1'!$A172,"mmmm/aaaa"),'alimentação - Tabela 7.1'!$5:$5,0)+2), "")</f>
        <v>10071</v>
      </c>
      <c r="F172" s="62">
        <f>IFERROR(INDEX('alimentação - Tabela 7.1'!$11:$11,
MATCH(TEXT('Tabela 7.1'!$A172,"mmmm/aaaa"),'alimentação - Tabela 7.1'!$5:$5,0)+3), "")</f>
        <v>-801</v>
      </c>
      <c r="G172" s="95">
        <f>IFERROR(INDEX('alimentação - Tabela 7.1'!$11:$11,
MATCH(TEXT('Tabela 7.1'!$A172,"mmmm/aaaa"),'alimentação - Tabela 7.1'!$5:$5,0)+4), "")</f>
        <v>-0.20106935501098633</v>
      </c>
    </row>
    <row r="173" spans="1:7" ht="18" customHeight="1" x14ac:dyDescent="0.25">
      <c r="A173" s="59" t="s">
        <v>311</v>
      </c>
      <c r="B173" s="61" t="s">
        <v>109</v>
      </c>
      <c r="C173" s="62">
        <f>IFERROR(INDEX('alimentação - Tabela 7.1'!$12:$12,
MATCH(TEXT('Tabela 7.1'!A173,"mmmm/aaaa"),'alimentação - Tabela 7.1'!$5:$5,0)), "")</f>
        <v>54990</v>
      </c>
      <c r="D173" s="62">
        <f>IFERROR(INDEX('alimentação - Tabela 7.1'!$12:$12,
MATCH(TEXT('Tabela 7.1'!$A173,"mmmm/aaaa"),'alimentação - Tabela 7.1'!$5:$5,0)+1), "")</f>
        <v>1900</v>
      </c>
      <c r="E173" s="62">
        <f>IFERROR(INDEX('alimentação - Tabela 7.1'!$12:$12,
MATCH(TEXT('Tabela 7.1'!$A173,"mmmm/aaaa"),'alimentação - Tabela 7.1'!$5:$5,0)+2), "")</f>
        <v>1940</v>
      </c>
      <c r="F173" s="62">
        <f>IFERROR(INDEX('alimentação - Tabela 7.1'!$12:$12,
MATCH(TEXT('Tabela 7.1'!$A173,"mmmm/aaaa"),'alimentação - Tabela 7.1'!$5:$5,0)+3), "")</f>
        <v>-40</v>
      </c>
      <c r="G173" s="95">
        <f>IFERROR(INDEX('alimentação - Tabela 7.1'!$12:$12,
MATCH(TEXT('Tabela 7.1'!$A173,"mmmm/aaaa"),'alimentação - Tabela 7.1'!$5:$5,0)+4), "")</f>
        <v>-7.2687625885009766E-2</v>
      </c>
    </row>
    <row r="174" spans="1:7" ht="18" customHeight="1" x14ac:dyDescent="0.25">
      <c r="A174" s="59" t="s">
        <v>311</v>
      </c>
      <c r="B174" s="61" t="s">
        <v>110</v>
      </c>
      <c r="C174" s="62">
        <f>IFERROR(INDEX('alimentação - Tabela 7.1'!$13:$13,
MATCH(TEXT('Tabela 7.1'!A174,"mmmm/aaaa"),'alimentação - Tabela 7.1'!$5:$5,0)), "")</f>
        <v>759464</v>
      </c>
      <c r="D174" s="62">
        <f>IFERROR(INDEX('alimentação - Tabela 7.1'!$13:$13,
MATCH(TEXT('Tabela 7.1'!$A174,"mmmm/aaaa"),'alimentação - Tabela 7.1'!$5:$5,0)+1), "")</f>
        <v>23111</v>
      </c>
      <c r="E174" s="62">
        <f>IFERROR(INDEX('alimentação - Tabela 7.1'!$13:$13,
MATCH(TEXT('Tabela 7.1'!$A174,"mmmm/aaaa"),'alimentação - Tabela 7.1'!$5:$5,0)+2), "")</f>
        <v>18219</v>
      </c>
      <c r="F174" s="62">
        <f>IFERROR(INDEX('alimentação - Tabela 7.1'!$13:$13,
MATCH(TEXT('Tabela 7.1'!$A174,"mmmm/aaaa"),'alimentação - Tabela 7.1'!$5:$5,0)+3), "")</f>
        <v>4892</v>
      </c>
      <c r="G174" s="95">
        <f>IFERROR(INDEX('alimentação - Tabela 7.1'!$13:$13,
MATCH(TEXT('Tabela 7.1'!$A174,"mmmm/aaaa"),'alimentação - Tabela 7.1'!$5:$5,0)+4), "")</f>
        <v>0.64831453561782837</v>
      </c>
    </row>
    <row r="175" spans="1:7" ht="18" customHeight="1" x14ac:dyDescent="0.25">
      <c r="A175" s="59" t="s">
        <v>311</v>
      </c>
      <c r="B175" s="61" t="s">
        <v>111</v>
      </c>
      <c r="C175" s="62">
        <f>IFERROR(INDEX('alimentação - Tabela 7.1'!$14:$14,
MATCH(TEXT('Tabela 7.1'!A175,"mmmm/aaaa"),'alimentação - Tabela 7.1'!$5:$5,0)), "")</f>
        <v>65889</v>
      </c>
      <c r="D175" s="62">
        <f>IFERROR(INDEX('alimentação - Tabela 7.1'!$14:$14,
MATCH(TEXT('Tabela 7.1'!$A175,"mmmm/aaaa"),'alimentação - Tabela 7.1'!$5:$5,0)+1), "")</f>
        <v>1288</v>
      </c>
      <c r="E175" s="62">
        <f>IFERROR(INDEX('alimentação - Tabela 7.1'!$14:$14,
MATCH(TEXT('Tabela 7.1'!$A175,"mmmm/aaaa"),'alimentação - Tabela 7.1'!$5:$5,0)+2), "")</f>
        <v>1302</v>
      </c>
      <c r="F175" s="62">
        <f>IFERROR(INDEX('alimentação - Tabela 7.1'!$14:$14,
MATCH(TEXT('Tabela 7.1'!$A175,"mmmm/aaaa"),'alimentação - Tabela 7.1'!$5:$5,0)+3), "")</f>
        <v>-14</v>
      </c>
      <c r="G175" s="95">
        <f>IFERROR(INDEX('alimentação - Tabela 7.1'!$14:$14,
MATCH(TEXT('Tabela 7.1'!$A175,"mmmm/aaaa"),'alimentação - Tabela 7.1'!$5:$5,0)+4), "")</f>
        <v>-2.1243343129754066E-2</v>
      </c>
    </row>
    <row r="176" spans="1:7" ht="18" customHeight="1" x14ac:dyDescent="0.25">
      <c r="A176" s="59" t="s">
        <v>311</v>
      </c>
      <c r="B176" s="61" t="s">
        <v>112</v>
      </c>
      <c r="C176" s="62">
        <f>IFERROR(INDEX('alimentação - Tabela 7.1'!$15:$15,
MATCH(TEXT('Tabela 7.1'!A176,"mmmm/aaaa"),'alimentação - Tabela 7.1'!$5:$5,0)), "")</f>
        <v>196432</v>
      </c>
      <c r="D176" s="62">
        <f>IFERROR(INDEX('alimentação - Tabela 7.1'!$15:$15,
MATCH(TEXT('Tabela 7.1'!$A176,"mmmm/aaaa"),'alimentação - Tabela 7.1'!$5:$5,0)+1), "")</f>
        <v>5440</v>
      </c>
      <c r="E176" s="62">
        <f>IFERROR(INDEX('alimentação - Tabela 7.1'!$15:$15,
MATCH(TEXT('Tabela 7.1'!$A176,"mmmm/aaaa"),'alimentação - Tabela 7.1'!$5:$5,0)+2), "")</f>
        <v>4408</v>
      </c>
      <c r="F176" s="62">
        <f>IFERROR(INDEX('alimentação - Tabela 7.1'!$15:$15,
MATCH(TEXT('Tabela 7.1'!$A176,"mmmm/aaaa"),'alimentação - Tabela 7.1'!$5:$5,0)+3), "")</f>
        <v>1032</v>
      </c>
      <c r="G176" s="95">
        <f>IFERROR(INDEX('alimentação - Tabela 7.1'!$15:$15,
MATCH(TEXT('Tabela 7.1'!$A176,"mmmm/aaaa"),'alimentação - Tabela 7.1'!$5:$5,0)+4), "")</f>
        <v>0.52814739942550659</v>
      </c>
    </row>
    <row r="177" spans="1:7" ht="18" customHeight="1" x14ac:dyDescent="0.25">
      <c r="A177" s="59" t="s">
        <v>311</v>
      </c>
      <c r="B177" s="61" t="s">
        <v>113</v>
      </c>
      <c r="C177" s="62">
        <f>IFERROR(INDEX('alimentação - Tabela 7.1'!$16:$16,
MATCH(TEXT('Tabela 7.1'!A177,"mmmm/aaaa"),'alimentação - Tabela 7.1'!$5:$5,0)), "")</f>
        <v>6152989</v>
      </c>
      <c r="D177" s="62">
        <f>IFERROR(INDEX('alimentação - Tabela 7.1'!$16:$16,
MATCH(TEXT('Tabela 7.1'!$A177,"mmmm/aaaa"),'alimentação - Tabela 7.1'!$5:$5,0)+1), "")</f>
        <v>118417</v>
      </c>
      <c r="E177" s="62">
        <f>IFERROR(INDEX('alimentação - Tabela 7.1'!$16:$16,
MATCH(TEXT('Tabela 7.1'!$A177,"mmmm/aaaa"),'alimentação - Tabela 7.1'!$5:$5,0)+2), "")</f>
        <v>128482</v>
      </c>
      <c r="F177" s="62">
        <f>IFERROR(INDEX('alimentação - Tabela 7.1'!$16:$16,
MATCH(TEXT('Tabela 7.1'!$A177,"mmmm/aaaa"),'alimentação - Tabela 7.1'!$5:$5,0)+3), "")</f>
        <v>-10065</v>
      </c>
      <c r="G177" s="95">
        <f>IFERROR(INDEX('alimentação - Tabela 7.1'!$16:$16,
MATCH(TEXT('Tabela 7.1'!$A177,"mmmm/aaaa"),'alimentação - Tabela 7.1'!$5:$5,0)+4), "")</f>
        <v>-0.16331188380718231</v>
      </c>
    </row>
    <row r="178" spans="1:7" ht="18" customHeight="1" x14ac:dyDescent="0.25">
      <c r="A178" s="59" t="s">
        <v>311</v>
      </c>
      <c r="B178" s="61" t="s">
        <v>114</v>
      </c>
      <c r="C178" s="62">
        <f>IFERROR(INDEX('alimentação - Tabela 7.1'!$17:$17,
MATCH(TEXT('Tabela 7.1'!A178,"mmmm/aaaa"),'alimentação - Tabela 7.1'!$5:$5,0)), "")</f>
        <v>513735</v>
      </c>
      <c r="D178" s="62">
        <f>IFERROR(INDEX('alimentação - Tabela 7.1'!$17:$17,
MATCH(TEXT('Tabela 7.1'!$A178,"mmmm/aaaa"),'alimentação - Tabela 7.1'!$5:$5,0)+1), "")</f>
        <v>13367</v>
      </c>
      <c r="E178" s="62">
        <f>IFERROR(INDEX('alimentação - Tabela 7.1'!$17:$17,
MATCH(TEXT('Tabela 7.1'!$A178,"mmmm/aaaa"),'alimentação - Tabela 7.1'!$5:$5,0)+2), "")</f>
        <v>10105</v>
      </c>
      <c r="F178" s="62">
        <f>IFERROR(INDEX('alimentação - Tabela 7.1'!$17:$17,
MATCH(TEXT('Tabela 7.1'!$A178,"mmmm/aaaa"),'alimentação - Tabela 7.1'!$5:$5,0)+3), "")</f>
        <v>3262</v>
      </c>
      <c r="G178" s="95">
        <f>IFERROR(INDEX('alimentação - Tabela 7.1'!$17:$17,
MATCH(TEXT('Tabela 7.1'!$A178,"mmmm/aaaa"),'alimentação - Tabela 7.1'!$5:$5,0)+4), "")</f>
        <v>0.63901519775390625</v>
      </c>
    </row>
    <row r="179" spans="1:7" ht="18" customHeight="1" x14ac:dyDescent="0.25">
      <c r="A179" s="59" t="s">
        <v>311</v>
      </c>
      <c r="B179" s="61" t="s">
        <v>115</v>
      </c>
      <c r="C179" s="62">
        <f>IFERROR(INDEX('alimentação - Tabela 7.1'!$18:$18,
MATCH(TEXT('Tabela 7.1'!A179,"mmmm/aaaa"),'alimentação - Tabela 7.1'!$5:$5,0)), "")</f>
        <v>284853</v>
      </c>
      <c r="D179" s="62">
        <f>IFERROR(INDEX('alimentação - Tabela 7.1'!$18:$18,
MATCH(TEXT('Tabela 7.1'!$A179,"mmmm/aaaa"),'alimentação - Tabela 7.1'!$5:$5,0)+1), "")</f>
        <v>5634</v>
      </c>
      <c r="E179" s="62">
        <f>IFERROR(INDEX('alimentação - Tabela 7.1'!$18:$18,
MATCH(TEXT('Tabela 7.1'!$A179,"mmmm/aaaa"),'alimentação - Tabela 7.1'!$5:$5,0)+2), "")</f>
        <v>5841</v>
      </c>
      <c r="F179" s="62">
        <f>IFERROR(INDEX('alimentação - Tabela 7.1'!$18:$18,
MATCH(TEXT('Tabela 7.1'!$A179,"mmmm/aaaa"),'alimentação - Tabela 7.1'!$5:$5,0)+3), "")</f>
        <v>-207</v>
      </c>
      <c r="G179" s="95">
        <f>IFERROR(INDEX('alimentação - Tabela 7.1'!$18:$18,
MATCH(TEXT('Tabela 7.1'!$A179,"mmmm/aaaa"),'alimentação - Tabela 7.1'!$5:$5,0)+4), "")</f>
        <v>-7.2616294026374817E-2</v>
      </c>
    </row>
    <row r="180" spans="1:7" ht="18" customHeight="1" x14ac:dyDescent="0.25">
      <c r="A180" s="59" t="s">
        <v>311</v>
      </c>
      <c r="B180" s="61" t="s">
        <v>116</v>
      </c>
      <c r="C180" s="62">
        <f>IFERROR(INDEX('alimentação - Tabela 7.1'!$19:$19,
MATCH(TEXT('Tabela 7.1'!A180,"mmmm/aaaa"),'alimentação - Tabela 7.1'!$5:$5,0)), "")</f>
        <v>1095683</v>
      </c>
      <c r="D180" s="62">
        <f>IFERROR(INDEX('alimentação - Tabela 7.1'!$19:$19,
MATCH(TEXT('Tabela 7.1'!$A180,"mmmm/aaaa"),'alimentação - Tabela 7.1'!$5:$5,0)+1), "")</f>
        <v>19547</v>
      </c>
      <c r="E180" s="62">
        <f>IFERROR(INDEX('alimentação - Tabela 7.1'!$19:$19,
MATCH(TEXT('Tabela 7.1'!$A180,"mmmm/aaaa"),'alimentação - Tabela 7.1'!$5:$5,0)+2), "")</f>
        <v>23155</v>
      </c>
      <c r="F180" s="62">
        <f>IFERROR(INDEX('alimentação - Tabela 7.1'!$19:$19,
MATCH(TEXT('Tabela 7.1'!$A180,"mmmm/aaaa"),'alimentação - Tabela 7.1'!$5:$5,0)+3), "")</f>
        <v>-3608</v>
      </c>
      <c r="G180" s="95">
        <f>IFERROR(INDEX('alimentação - Tabela 7.1'!$19:$19,
MATCH(TEXT('Tabela 7.1'!$A180,"mmmm/aaaa"),'alimentação - Tabela 7.1'!$5:$5,0)+4), "")</f>
        <v>-0.32821154594421387</v>
      </c>
    </row>
    <row r="181" spans="1:7" ht="18" customHeight="1" x14ac:dyDescent="0.25">
      <c r="A181" s="59" t="s">
        <v>311</v>
      </c>
      <c r="B181" s="61" t="s">
        <v>117</v>
      </c>
      <c r="C181" s="62">
        <f>IFERROR(INDEX('alimentação - Tabela 7.1'!$20:$20,
MATCH(TEXT('Tabela 7.1'!A181,"mmmm/aaaa"),'alimentação - Tabela 7.1'!$5:$5,0)), "")</f>
        <v>408836</v>
      </c>
      <c r="D181" s="62">
        <f>IFERROR(INDEX('alimentação - Tabela 7.1'!$20:$20,
MATCH(TEXT('Tabela 7.1'!$A181,"mmmm/aaaa"),'alimentação - Tabela 7.1'!$5:$5,0)+1), "")</f>
        <v>9924</v>
      </c>
      <c r="E181" s="62">
        <f>IFERROR(INDEX('alimentação - Tabela 7.1'!$20:$20,
MATCH(TEXT('Tabela 7.1'!$A181,"mmmm/aaaa"),'alimentação - Tabela 7.1'!$5:$5,0)+2), "")</f>
        <v>9026</v>
      </c>
      <c r="F181" s="62">
        <f>IFERROR(INDEX('alimentação - Tabela 7.1'!$20:$20,
MATCH(TEXT('Tabela 7.1'!$A181,"mmmm/aaaa"),'alimentação - Tabela 7.1'!$5:$5,0)+3), "")</f>
        <v>898</v>
      </c>
      <c r="G181" s="95">
        <f>IFERROR(INDEX('alimentação - Tabela 7.1'!$20:$20,
MATCH(TEXT('Tabela 7.1'!$A181,"mmmm/aaaa"),'alimentação - Tabela 7.1'!$5:$5,0)+4), "")</f>
        <v>0.22013148665428162</v>
      </c>
    </row>
    <row r="182" spans="1:7" ht="18" customHeight="1" x14ac:dyDescent="0.25">
      <c r="A182" s="59" t="s">
        <v>311</v>
      </c>
      <c r="B182" s="61" t="s">
        <v>118</v>
      </c>
      <c r="C182" s="62">
        <f>IFERROR(INDEX('alimentação - Tabela 7.1'!$21:$21,
MATCH(TEXT('Tabela 7.1'!A182,"mmmm/aaaa"),'alimentação - Tabela 7.1'!$5:$5,0)), "")</f>
        <v>385160</v>
      </c>
      <c r="D182" s="62">
        <f>IFERROR(INDEX('alimentação - Tabela 7.1'!$21:$21,
MATCH(TEXT('Tabela 7.1'!$A182,"mmmm/aaaa"),'alimentação - Tabela 7.1'!$5:$5,0)+1), "")</f>
        <v>6140</v>
      </c>
      <c r="E182" s="62">
        <f>IFERROR(INDEX('alimentação - Tabela 7.1'!$21:$21,
MATCH(TEXT('Tabela 7.1'!$A182,"mmmm/aaaa"),'alimentação - Tabela 7.1'!$5:$5,0)+2), "")</f>
        <v>6617</v>
      </c>
      <c r="F182" s="62">
        <f>IFERROR(INDEX('alimentação - Tabela 7.1'!$21:$21,
MATCH(TEXT('Tabela 7.1'!$A182,"mmmm/aaaa"),'alimentação - Tabela 7.1'!$5:$5,0)+3), "")</f>
        <v>-477</v>
      </c>
      <c r="G182" s="95">
        <f>IFERROR(INDEX('alimentação - Tabela 7.1'!$21:$21,
MATCH(TEXT('Tabela 7.1'!$A182,"mmmm/aaaa"),'alimentação - Tabela 7.1'!$5:$5,0)+4), "")</f>
        <v>-0.12369144707918167</v>
      </c>
    </row>
    <row r="183" spans="1:7" ht="18" customHeight="1" x14ac:dyDescent="0.25">
      <c r="A183" s="59" t="s">
        <v>311</v>
      </c>
      <c r="B183" s="61" t="s">
        <v>119</v>
      </c>
      <c r="C183" s="62">
        <f>IFERROR(INDEX('alimentação - Tabela 7.1'!$22:$22,
MATCH(TEXT('Tabela 7.1'!A183,"mmmm/aaaa"),'alimentação - Tabela 7.1'!$5:$5,0)), "")</f>
        <v>1182090</v>
      </c>
      <c r="D183" s="62">
        <f>IFERROR(INDEX('alimentação - Tabela 7.1'!$22:$22,
MATCH(TEXT('Tabela 7.1'!$A183,"mmmm/aaaa"),'alimentação - Tabela 7.1'!$5:$5,0)+1), "")</f>
        <v>19676</v>
      </c>
      <c r="E183" s="62">
        <f>IFERROR(INDEX('alimentação - Tabela 7.1'!$22:$22,
MATCH(TEXT('Tabela 7.1'!$A183,"mmmm/aaaa"),'alimentação - Tabela 7.1'!$5:$5,0)+2), "")</f>
        <v>24472</v>
      </c>
      <c r="F183" s="62">
        <f>IFERROR(INDEX('alimentação - Tabela 7.1'!$22:$22,
MATCH(TEXT('Tabela 7.1'!$A183,"mmmm/aaaa"),'alimentação - Tabela 7.1'!$5:$5,0)+3), "")</f>
        <v>-4796</v>
      </c>
      <c r="G183" s="95">
        <f>IFERROR(INDEX('alimentação - Tabela 7.1'!$22:$22,
MATCH(TEXT('Tabela 7.1'!$A183,"mmmm/aaaa"),'alimentação - Tabela 7.1'!$5:$5,0)+4), "")</f>
        <v>-0.40408262610435486</v>
      </c>
    </row>
    <row r="184" spans="1:7" ht="18" customHeight="1" x14ac:dyDescent="0.25">
      <c r="A184" s="59" t="s">
        <v>311</v>
      </c>
      <c r="B184" s="61" t="s">
        <v>120</v>
      </c>
      <c r="C184" s="62">
        <f>IFERROR(INDEX('alimentação - Tabela 7.1'!$23:$23,
MATCH(TEXT('Tabela 7.1'!A184,"mmmm/aaaa"),'alimentação - Tabela 7.1'!$5:$5,0)), "")</f>
        <v>340733</v>
      </c>
      <c r="D184" s="62">
        <f>IFERROR(INDEX('alimentação - Tabela 7.1'!$23:$23,
MATCH(TEXT('Tabela 7.1'!$A184,"mmmm/aaaa"),'alimentação - Tabela 7.1'!$5:$5,0)+1), "")</f>
        <v>6197</v>
      </c>
      <c r="E184" s="62">
        <f>IFERROR(INDEX('alimentação - Tabela 7.1'!$23:$23,
MATCH(TEXT('Tabela 7.1'!$A184,"mmmm/aaaa"),'alimentação - Tabela 7.1'!$5:$5,0)+2), "")</f>
        <v>5743</v>
      </c>
      <c r="F184" s="62">
        <f>IFERROR(INDEX('alimentação - Tabela 7.1'!$23:$23,
MATCH(TEXT('Tabela 7.1'!$A184,"mmmm/aaaa"),'alimentação - Tabela 7.1'!$5:$5,0)+3), "")</f>
        <v>454</v>
      </c>
      <c r="G184" s="95">
        <f>IFERROR(INDEX('alimentação - Tabela 7.1'!$23:$23,
MATCH(TEXT('Tabela 7.1'!$A184,"mmmm/aaaa"),'alimentação - Tabela 7.1'!$5:$5,0)+4), "")</f>
        <v>0.13341993093490601</v>
      </c>
    </row>
    <row r="185" spans="1:7" ht="18" customHeight="1" x14ac:dyDescent="0.25">
      <c r="A185" s="59" t="s">
        <v>311</v>
      </c>
      <c r="B185" s="61" t="s">
        <v>121</v>
      </c>
      <c r="C185" s="62">
        <f>IFERROR(INDEX('alimentação - Tabela 7.1'!$24:$24,
MATCH(TEXT('Tabela 7.1'!A185,"mmmm/aaaa"),'alimentação - Tabela 7.1'!$5:$5,0)), "")</f>
        <v>275872</v>
      </c>
      <c r="D185" s="62">
        <f>IFERROR(INDEX('alimentação - Tabela 7.1'!$24:$24,
MATCH(TEXT('Tabela 7.1'!$A185,"mmmm/aaaa"),'alimentação - Tabela 7.1'!$5:$5,0)+1), "")</f>
        <v>4553</v>
      </c>
      <c r="E185" s="62">
        <f>IFERROR(INDEX('alimentação - Tabela 7.1'!$24:$24,
MATCH(TEXT('Tabela 7.1'!$A185,"mmmm/aaaa"),'alimentação - Tabela 7.1'!$5:$5,0)+2), "")</f>
        <v>5589</v>
      </c>
      <c r="F185" s="62">
        <f>IFERROR(INDEX('alimentação - Tabela 7.1'!$24:$24,
MATCH(TEXT('Tabela 7.1'!$A185,"mmmm/aaaa"),'alimentação - Tabela 7.1'!$5:$5,0)+3), "")</f>
        <v>-1036</v>
      </c>
      <c r="G185" s="95">
        <f>IFERROR(INDEX('alimentação - Tabela 7.1'!$24:$24,
MATCH(TEXT('Tabela 7.1'!$A185,"mmmm/aaaa"),'alimentação - Tabela 7.1'!$5:$5,0)+4), "")</f>
        <v>-0.3741314709186554</v>
      </c>
    </row>
    <row r="186" spans="1:7" ht="18" customHeight="1" x14ac:dyDescent="0.25">
      <c r="A186" s="59" t="s">
        <v>311</v>
      </c>
      <c r="B186" s="61" t="s">
        <v>122</v>
      </c>
      <c r="C186" s="62">
        <f>IFERROR(INDEX('alimentação - Tabela 7.1'!$25:$25,
MATCH(TEXT('Tabela 7.1'!A186,"mmmm/aaaa"),'alimentação - Tabela 7.1'!$5:$5,0)), "")</f>
        <v>1666027</v>
      </c>
      <c r="D186" s="62">
        <f>IFERROR(INDEX('alimentação - Tabela 7.1'!$25:$25,
MATCH(TEXT('Tabela 7.1'!$A186,"mmmm/aaaa"),'alimentação - Tabela 7.1'!$5:$5,0)+1), "")</f>
        <v>33379</v>
      </c>
      <c r="E186" s="62">
        <f>IFERROR(INDEX('alimentação - Tabela 7.1'!$25:$25,
MATCH(TEXT('Tabela 7.1'!$A186,"mmmm/aaaa"),'alimentação - Tabela 7.1'!$5:$5,0)+2), "")</f>
        <v>37934</v>
      </c>
      <c r="F186" s="62">
        <f>IFERROR(INDEX('alimentação - Tabela 7.1'!$25:$25,
MATCH(TEXT('Tabela 7.1'!$A186,"mmmm/aaaa"),'alimentação - Tabela 7.1'!$5:$5,0)+3), "")</f>
        <v>-4555</v>
      </c>
      <c r="G186" s="95">
        <f>IFERROR(INDEX('alimentação - Tabela 7.1'!$25:$25,
MATCH(TEXT('Tabela 7.1'!$A186,"mmmm/aaaa"),'alimentação - Tabela 7.1'!$5:$5,0)+4), "")</f>
        <v>-0.27265948057174683</v>
      </c>
    </row>
    <row r="187" spans="1:7" ht="18" customHeight="1" x14ac:dyDescent="0.25">
      <c r="A187" s="59" t="s">
        <v>311</v>
      </c>
      <c r="B187" s="61" t="s">
        <v>123</v>
      </c>
      <c r="C187" s="62">
        <f>IFERROR(INDEX('alimentação - Tabela 7.1'!$26:$26,
MATCH(TEXT('Tabela 7.1'!A187,"mmmm/aaaa"),'alimentação - Tabela 7.1'!$5:$5,0)), "")</f>
        <v>19703423</v>
      </c>
      <c r="D187" s="62">
        <f>IFERROR(INDEX('alimentação - Tabela 7.1'!$26:$26,
MATCH(TEXT('Tabela 7.1'!$A187,"mmmm/aaaa"),'alimentação - Tabela 7.1'!$5:$5,0)+1), "")</f>
        <v>477204</v>
      </c>
      <c r="E187" s="62">
        <f>IFERROR(INDEX('alimentação - Tabela 7.1'!$26:$26,
MATCH(TEXT('Tabela 7.1'!$A187,"mmmm/aaaa"),'alimentação - Tabela 7.1'!$5:$5,0)+2), "")</f>
        <v>531208</v>
      </c>
      <c r="F187" s="62">
        <f>IFERROR(INDEX('alimentação - Tabela 7.1'!$26:$26,
MATCH(TEXT('Tabela 7.1'!$A187,"mmmm/aaaa"),'alimentação - Tabela 7.1'!$5:$5,0)+3), "")</f>
        <v>-54004</v>
      </c>
      <c r="G187" s="95">
        <f>IFERROR(INDEX('alimentação - Tabela 7.1'!$26:$26,
MATCH(TEXT('Tabela 7.1'!$A187,"mmmm/aaaa"),'alimentação - Tabela 7.1'!$5:$5,0)+4), "")</f>
        <v>-0.27333518862724304</v>
      </c>
    </row>
    <row r="188" spans="1:7" ht="18" customHeight="1" x14ac:dyDescent="0.25">
      <c r="A188" s="59" t="s">
        <v>311</v>
      </c>
      <c r="B188" s="61" t="s">
        <v>124</v>
      </c>
      <c r="C188" s="62">
        <f>IFERROR(INDEX('alimentação - Tabela 7.1'!$27:$27,
MATCH(TEXT('Tabela 7.1'!A188,"mmmm/aaaa"),'alimentação - Tabela 7.1'!$5:$5,0)), "")</f>
        <v>4009838</v>
      </c>
      <c r="D188" s="62">
        <f>IFERROR(INDEX('alimentação - Tabela 7.1'!$27:$27,
MATCH(TEXT('Tabela 7.1'!$A188,"mmmm/aaaa"),'alimentação - Tabela 7.1'!$5:$5,0)+1), "")</f>
        <v>113768</v>
      </c>
      <c r="E188" s="62">
        <f>IFERROR(INDEX('alimentação - Tabela 7.1'!$27:$27,
MATCH(TEXT('Tabela 7.1'!$A188,"mmmm/aaaa"),'alimentação - Tabela 7.1'!$5:$5,0)+2), "")</f>
        <v>110996</v>
      </c>
      <c r="F188" s="62">
        <f>IFERROR(INDEX('alimentação - Tabela 7.1'!$27:$27,
MATCH(TEXT('Tabela 7.1'!$A188,"mmmm/aaaa"),'alimentação - Tabela 7.1'!$5:$5,0)+3), "")</f>
        <v>2772</v>
      </c>
      <c r="G188" s="95">
        <f>IFERROR(INDEX('alimentação - Tabela 7.1'!$27:$27,
MATCH(TEXT('Tabela 7.1'!$A188,"mmmm/aaaa"),'alimentação - Tabela 7.1'!$5:$5,0)+4), "")</f>
        <v>6.9177798926830292E-2</v>
      </c>
    </row>
    <row r="189" spans="1:7" ht="18" customHeight="1" x14ac:dyDescent="0.25">
      <c r="A189" s="59" t="s">
        <v>311</v>
      </c>
      <c r="B189" s="61" t="s">
        <v>2</v>
      </c>
      <c r="C189" s="62">
        <f>IFERROR(INDEX('alimentação - Tabela 7.1'!$28:$28,
MATCH(TEXT('Tabela 7.1'!A189,"mmmm/aaaa"),'alimentação - Tabela 7.1'!$5:$5,0)), "")</f>
        <v>710608</v>
      </c>
      <c r="D189" s="62">
        <f>IFERROR(INDEX('alimentação - Tabela 7.1'!$28:$28,
MATCH(TEXT('Tabela 7.1'!$A189,"mmmm/aaaa"),'alimentação - Tabela 7.1'!$5:$5,0)+1), "")</f>
        <v>19424</v>
      </c>
      <c r="E189" s="62">
        <f>IFERROR(INDEX('alimentação - Tabela 7.1'!$28:$28,
MATCH(TEXT('Tabela 7.1'!$A189,"mmmm/aaaa"),'alimentação - Tabela 7.1'!$5:$5,0)+2), "")</f>
        <v>20945</v>
      </c>
      <c r="F189" s="62">
        <f>IFERROR(INDEX('alimentação - Tabela 7.1'!$28:$28,
MATCH(TEXT('Tabela 7.1'!$A189,"mmmm/aaaa"),'alimentação - Tabela 7.1'!$5:$5,0)+3), "")</f>
        <v>-1521</v>
      </c>
      <c r="G189" s="95">
        <f>IFERROR(INDEX('alimentação - Tabela 7.1'!$28:$28,
MATCH(TEXT('Tabela 7.1'!$A189,"mmmm/aaaa"),'alimentação - Tabela 7.1'!$5:$5,0)+4), "")</f>
        <v>-0.21358489990234375</v>
      </c>
    </row>
    <row r="190" spans="1:7" ht="18" customHeight="1" x14ac:dyDescent="0.25">
      <c r="A190" s="59" t="s">
        <v>311</v>
      </c>
      <c r="B190" s="61" t="s">
        <v>125</v>
      </c>
      <c r="C190" s="62">
        <f>IFERROR(INDEX('alimentação - Tabela 7.1'!$29:$29,
MATCH(TEXT('Tabela 7.1'!A190,"mmmm/aaaa"),'alimentação - Tabela 7.1'!$5:$5,0)), "")</f>
        <v>3160653</v>
      </c>
      <c r="D190" s="62">
        <f>IFERROR(INDEX('alimentação - Tabela 7.1'!$29:$29,
MATCH(TEXT('Tabela 7.1'!$A190,"mmmm/aaaa"),'alimentação - Tabela 7.1'!$5:$5,0)+1), "")</f>
        <v>53970</v>
      </c>
      <c r="E190" s="62">
        <f>IFERROR(INDEX('alimentação - Tabela 7.1'!$29:$29,
MATCH(TEXT('Tabela 7.1'!$A190,"mmmm/aaaa"),'alimentação - Tabela 7.1'!$5:$5,0)+2), "")</f>
        <v>74179</v>
      </c>
      <c r="F190" s="62">
        <f>IFERROR(INDEX('alimentação - Tabela 7.1'!$29:$29,
MATCH(TEXT('Tabela 7.1'!$A190,"mmmm/aaaa"),'alimentação - Tabela 7.1'!$5:$5,0)+3), "")</f>
        <v>-20209</v>
      </c>
      <c r="G190" s="95">
        <f>IFERROR(INDEX('alimentação - Tabela 7.1'!$29:$29,
MATCH(TEXT('Tabela 7.1'!$A190,"mmmm/aaaa"),'alimentação - Tabela 7.1'!$5:$5,0)+4), "")</f>
        <v>-0.6353309154510498</v>
      </c>
    </row>
    <row r="191" spans="1:7" ht="18" customHeight="1" x14ac:dyDescent="0.25">
      <c r="A191" s="59" t="s">
        <v>311</v>
      </c>
      <c r="B191" s="61" t="s">
        <v>126</v>
      </c>
      <c r="C191" s="62">
        <f>IFERROR(INDEX('alimentação - Tabela 7.1'!$30:$30,
MATCH(TEXT('Tabela 7.1'!A191,"mmmm/aaaa"),'alimentação - Tabela 7.1'!$5:$5,0)), "")</f>
        <v>11822324</v>
      </c>
      <c r="D191" s="62">
        <f>IFERROR(INDEX('alimentação - Tabela 7.1'!$30:$30,
MATCH(TEXT('Tabela 7.1'!$A191,"mmmm/aaaa"),'alimentação - Tabela 7.1'!$5:$5,0)+1), "")</f>
        <v>290042</v>
      </c>
      <c r="E191" s="62">
        <f>IFERROR(INDEX('alimentação - Tabela 7.1'!$30:$30,
MATCH(TEXT('Tabela 7.1'!$A191,"mmmm/aaaa"),'alimentação - Tabela 7.1'!$5:$5,0)+2), "")</f>
        <v>325088</v>
      </c>
      <c r="F191" s="62">
        <f>IFERROR(INDEX('alimentação - Tabela 7.1'!$30:$30,
MATCH(TEXT('Tabela 7.1'!$A191,"mmmm/aaaa"),'alimentação - Tabela 7.1'!$5:$5,0)+3), "")</f>
        <v>-35046</v>
      </c>
      <c r="G191" s="95">
        <f>IFERROR(INDEX('alimentação - Tabela 7.1'!$30:$30,
MATCH(TEXT('Tabela 7.1'!$A191,"mmmm/aaaa"),'alimentação - Tabela 7.1'!$5:$5,0)+4), "")</f>
        <v>-0.29556301236152649</v>
      </c>
    </row>
    <row r="192" spans="1:7" ht="18" customHeight="1" x14ac:dyDescent="0.25">
      <c r="A192" s="59" t="s">
        <v>311</v>
      </c>
      <c r="B192" s="61" t="s">
        <v>127</v>
      </c>
      <c r="C192" s="62">
        <f>IFERROR(INDEX('alimentação - Tabela 7.1'!$31:$31,
MATCH(TEXT('Tabela 7.1'!A192,"mmmm/aaaa"),'alimentação - Tabela 7.1'!$5:$5,0)), "")</f>
        <v>7069257</v>
      </c>
      <c r="D192" s="62">
        <f>IFERROR(INDEX('alimentação - Tabela 7.1'!$31:$31,
MATCH(TEXT('Tabela 7.1'!$A192,"mmmm/aaaa"),'alimentação - Tabela 7.1'!$5:$5,0)+1), "")</f>
        <v>197749</v>
      </c>
      <c r="E192" s="62">
        <f>IFERROR(INDEX('alimentação - Tabela 7.1'!$31:$31,
MATCH(TEXT('Tabela 7.1'!$A192,"mmmm/aaaa"),'alimentação - Tabela 7.1'!$5:$5,0)+2), "")</f>
        <v>205098</v>
      </c>
      <c r="F192" s="62">
        <f>IFERROR(INDEX('alimentação - Tabela 7.1'!$31:$31,
MATCH(TEXT('Tabela 7.1'!$A192,"mmmm/aaaa"),'alimentação - Tabela 7.1'!$5:$5,0)+3), "")</f>
        <v>-7349</v>
      </c>
      <c r="G192" s="95">
        <f>IFERROR(INDEX('alimentação - Tabela 7.1'!$31:$31,
MATCH(TEXT('Tabela 7.1'!$A192,"mmmm/aaaa"),'alimentação - Tabela 7.1'!$5:$5,0)+4), "")</f>
        <v>-0.10384921729564667</v>
      </c>
    </row>
    <row r="193" spans="1:7" ht="18" customHeight="1" x14ac:dyDescent="0.25">
      <c r="A193" s="59" t="s">
        <v>311</v>
      </c>
      <c r="B193" s="61" t="s">
        <v>128</v>
      </c>
      <c r="C193" s="62">
        <f>IFERROR(INDEX('alimentação - Tabela 7.1'!$32:$32,
MATCH(TEXT('Tabela 7.1'!A193,"mmmm/aaaa"),'alimentação - Tabela 7.1'!$5:$5,0)), "")</f>
        <v>2616269</v>
      </c>
      <c r="D193" s="62">
        <f>IFERROR(INDEX('alimentação - Tabela 7.1'!$32:$32,
MATCH(TEXT('Tabela 7.1'!$A193,"mmmm/aaaa"),'alimentação - Tabela 7.1'!$5:$5,0)+1), "")</f>
        <v>78134</v>
      </c>
      <c r="E193" s="62">
        <f>IFERROR(INDEX('alimentação - Tabela 7.1'!$32:$32,
MATCH(TEXT('Tabela 7.1'!$A193,"mmmm/aaaa"),'alimentação - Tabela 7.1'!$5:$5,0)+2), "")</f>
        <v>78459</v>
      </c>
      <c r="F193" s="62">
        <f>IFERROR(INDEX('alimentação - Tabela 7.1'!$32:$32,
MATCH(TEXT('Tabela 7.1'!$A193,"mmmm/aaaa"),'alimentação - Tabela 7.1'!$5:$5,0)+3), "")</f>
        <v>-325</v>
      </c>
      <c r="G193" s="95">
        <f>IFERROR(INDEX('alimentação - Tabela 7.1'!$32:$32,
MATCH(TEXT('Tabela 7.1'!$A193,"mmmm/aaaa"),'alimentação - Tabela 7.1'!$5:$5,0)+4), "")</f>
        <v>-1.242072694003582E-2</v>
      </c>
    </row>
    <row r="194" spans="1:7" ht="18" customHeight="1" x14ac:dyDescent="0.25">
      <c r="A194" s="59" t="s">
        <v>311</v>
      </c>
      <c r="B194" s="61" t="s">
        <v>129</v>
      </c>
      <c r="C194" s="62">
        <f>IFERROR(INDEX('alimentação - Tabela 7.1'!$33:$33,
MATCH(TEXT('Tabela 7.1'!A194,"mmmm/aaaa"),'alimentação - Tabela 7.1'!$5:$5,0)), "")</f>
        <v>2042005</v>
      </c>
      <c r="D194" s="62">
        <f>IFERROR(INDEX('alimentação - Tabela 7.1'!$33:$33,
MATCH(TEXT('Tabela 7.1'!$A194,"mmmm/aaaa"),'alimentação - Tabela 7.1'!$5:$5,0)+1), "")</f>
        <v>63173</v>
      </c>
      <c r="E194" s="62">
        <f>IFERROR(INDEX('alimentação - Tabela 7.1'!$33:$33,
MATCH(TEXT('Tabela 7.1'!$A194,"mmmm/aaaa"),'alimentação - Tabela 7.1'!$5:$5,0)+2), "")</f>
        <v>61269</v>
      </c>
      <c r="F194" s="62">
        <f>IFERROR(INDEX('alimentação - Tabela 7.1'!$33:$33,
MATCH(TEXT('Tabela 7.1'!$A194,"mmmm/aaaa"),'alimentação - Tabela 7.1'!$5:$5,0)+3), "")</f>
        <v>1904</v>
      </c>
      <c r="G194" s="95">
        <f>IFERROR(INDEX('alimentação - Tabela 7.1'!$33:$33,
MATCH(TEXT('Tabela 7.1'!$A194,"mmmm/aaaa"),'alimentação - Tabela 7.1'!$5:$5,0)+4), "")</f>
        <v>9.3328714370727539E-2</v>
      </c>
    </row>
    <row r="195" spans="1:7" ht="18" customHeight="1" x14ac:dyDescent="0.25">
      <c r="A195" s="59" t="s">
        <v>311</v>
      </c>
      <c r="B195" s="61" t="s">
        <v>130</v>
      </c>
      <c r="C195" s="62">
        <f>IFERROR(INDEX('alimentação - Tabela 7.1'!$34:$34,
MATCH(TEXT('Tabela 7.1'!A195,"mmmm/aaaa"),'alimentação - Tabela 7.1'!$5:$5,0)), "")</f>
        <v>2410983</v>
      </c>
      <c r="D195" s="62">
        <f>IFERROR(INDEX('alimentação - Tabela 7.1'!$34:$34,
MATCH(TEXT('Tabela 7.1'!$A195,"mmmm/aaaa"),'alimentação - Tabela 7.1'!$5:$5,0)+1), "")</f>
        <v>56442</v>
      </c>
      <c r="E195" s="62">
        <f>IFERROR(INDEX('alimentação - Tabela 7.1'!$34:$34,
MATCH(TEXT('Tabela 7.1'!$A195,"mmmm/aaaa"),'alimentação - Tabela 7.1'!$5:$5,0)+2), "")</f>
        <v>65370</v>
      </c>
      <c r="F195" s="62">
        <f>IFERROR(INDEX('alimentação - Tabela 7.1'!$34:$34,
MATCH(TEXT('Tabela 7.1'!$A195,"mmmm/aaaa"),'alimentação - Tabela 7.1'!$5:$5,0)+3), "")</f>
        <v>-8928</v>
      </c>
      <c r="G195" s="95">
        <f>IFERROR(INDEX('alimentação - Tabela 7.1'!$34:$34,
MATCH(TEXT('Tabela 7.1'!$A195,"mmmm/aaaa"),'alimentação - Tabela 7.1'!$5:$5,0)+4), "")</f>
        <v>-0.36893919110298157</v>
      </c>
    </row>
    <row r="196" spans="1:7" ht="18" customHeight="1" x14ac:dyDescent="0.25">
      <c r="A196" s="59" t="s">
        <v>311</v>
      </c>
      <c r="B196" s="61" t="s">
        <v>131</v>
      </c>
      <c r="C196" s="62">
        <f>IFERROR(INDEX('alimentação - Tabela 7.1'!$35:$35,
MATCH(TEXT('Tabela 7.1'!A196,"mmmm/aaaa"),'alimentação - Tabela 7.1'!$5:$5,0)), "")</f>
        <v>3339127</v>
      </c>
      <c r="D196" s="62">
        <f>IFERROR(INDEX('alimentação - Tabela 7.1'!$35:$35,
MATCH(TEXT('Tabela 7.1'!$A196,"mmmm/aaaa"),'alimentação - Tabela 7.1'!$5:$5,0)+1), "")</f>
        <v>104265</v>
      </c>
      <c r="E196" s="62">
        <f>IFERROR(INDEX('alimentação - Tabela 7.1'!$35:$35,
MATCH(TEXT('Tabela 7.1'!$A196,"mmmm/aaaa"),'alimentação - Tabela 7.1'!$5:$5,0)+2), "")</f>
        <v>96920</v>
      </c>
      <c r="F196" s="62">
        <f>IFERROR(INDEX('alimentação - Tabela 7.1'!$35:$35,
MATCH(TEXT('Tabela 7.1'!$A196,"mmmm/aaaa"),'alimentação - Tabela 7.1'!$5:$5,0)+3), "")</f>
        <v>7345</v>
      </c>
      <c r="G196" s="95">
        <f>IFERROR(INDEX('alimentação - Tabela 7.1'!$35:$35,
MATCH(TEXT('Tabela 7.1'!$A196,"mmmm/aaaa"),'alimentação - Tabela 7.1'!$5:$5,0)+4), "")</f>
        <v>0.22045259177684784</v>
      </c>
    </row>
    <row r="197" spans="1:7" ht="18" customHeight="1" x14ac:dyDescent="0.25">
      <c r="A197" s="59" t="s">
        <v>311</v>
      </c>
      <c r="B197" s="61" t="s">
        <v>132</v>
      </c>
      <c r="C197" s="62">
        <f>IFERROR(INDEX('alimentação - Tabela 7.1'!$36:$36,
MATCH(TEXT('Tabela 7.1'!A197,"mmmm/aaaa"),'alimentação - Tabela 7.1'!$5:$5,0)), "")</f>
        <v>538076</v>
      </c>
      <c r="D197" s="62">
        <f>IFERROR(INDEX('alimentação - Tabela 7.1'!$36:$36,
MATCH(TEXT('Tabela 7.1'!$A197,"mmmm/aaaa"),'alimentação - Tabela 7.1'!$5:$5,0)+1), "")</f>
        <v>15831</v>
      </c>
      <c r="E197" s="62">
        <f>IFERROR(INDEX('alimentação - Tabela 7.1'!$36:$36,
MATCH(TEXT('Tabela 7.1'!$A197,"mmmm/aaaa"),'alimentação - Tabela 7.1'!$5:$5,0)+2), "")</f>
        <v>15140</v>
      </c>
      <c r="F197" s="62">
        <f>IFERROR(INDEX('alimentação - Tabela 7.1'!$36:$36,
MATCH(TEXT('Tabela 7.1'!$A197,"mmmm/aaaa"),'alimentação - Tabela 7.1'!$5:$5,0)+3), "")</f>
        <v>691</v>
      </c>
      <c r="G197" s="95">
        <f>IFERROR(INDEX('alimentação - Tabela 7.1'!$36:$36,
MATCH(TEXT('Tabela 7.1'!$A197,"mmmm/aaaa"),'alimentação - Tabela 7.1'!$5:$5,0)+4), "")</f>
        <v>0.12858565151691437</v>
      </c>
    </row>
    <row r="198" spans="1:7" ht="18" customHeight="1" x14ac:dyDescent="0.25">
      <c r="A198" s="59" t="s">
        <v>311</v>
      </c>
      <c r="B198" s="61" t="s">
        <v>133</v>
      </c>
      <c r="C198" s="62">
        <f>IFERROR(INDEX('alimentação - Tabela 7.1'!$37:$37,
MATCH(TEXT('Tabela 7.1'!A198,"mmmm/aaaa"),'alimentação - Tabela 7.1'!$5:$5,0)), "")</f>
        <v>741253</v>
      </c>
      <c r="D198" s="62">
        <f>IFERROR(INDEX('alimentação - Tabela 7.1'!$37:$37,
MATCH(TEXT('Tabela 7.1'!$A198,"mmmm/aaaa"),'alimentação - Tabela 7.1'!$5:$5,0)+1), "")</f>
        <v>31561</v>
      </c>
      <c r="E198" s="62">
        <f>IFERROR(INDEX('alimentação - Tabela 7.1'!$37:$37,
MATCH(TEXT('Tabela 7.1'!$A198,"mmmm/aaaa"),'alimentação - Tabela 7.1'!$5:$5,0)+2), "")</f>
        <v>24718</v>
      </c>
      <c r="F198" s="62">
        <f>IFERROR(INDEX('alimentação - Tabela 7.1'!$37:$37,
MATCH(TEXT('Tabela 7.1'!$A198,"mmmm/aaaa"),'alimentação - Tabela 7.1'!$5:$5,0)+3), "")</f>
        <v>6843</v>
      </c>
      <c r="G198" s="95">
        <f>IFERROR(INDEX('alimentação - Tabela 7.1'!$37:$37,
MATCH(TEXT('Tabela 7.1'!$A198,"mmmm/aaaa"),'alimentação - Tabela 7.1'!$5:$5,0)+4), "")</f>
        <v>0.93176835775375366</v>
      </c>
    </row>
    <row r="199" spans="1:7" ht="18" customHeight="1" x14ac:dyDescent="0.25">
      <c r="A199" s="59" t="s">
        <v>311</v>
      </c>
      <c r="B199" s="61" t="s">
        <v>134</v>
      </c>
      <c r="C199" s="62">
        <f>IFERROR(INDEX('alimentação - Tabela 7.1'!$38:$38,
MATCH(TEXT('Tabela 7.1'!A199,"mmmm/aaaa"),'alimentação - Tabela 7.1'!$5:$5,0)), "")</f>
        <v>1246207</v>
      </c>
      <c r="D199" s="62">
        <f>IFERROR(INDEX('alimentação - Tabela 7.1'!$38:$38,
MATCH(TEXT('Tabela 7.1'!$A199,"mmmm/aaaa"),'alimentação - Tabela 7.1'!$5:$5,0)+1), "")</f>
        <v>39611</v>
      </c>
      <c r="E199" s="62">
        <f>IFERROR(INDEX('alimentação - Tabela 7.1'!$38:$38,
MATCH(TEXT('Tabela 7.1'!$A199,"mmmm/aaaa"),'alimentação - Tabela 7.1'!$5:$5,0)+2), "")</f>
        <v>36514</v>
      </c>
      <c r="F199" s="62">
        <f>IFERROR(INDEX('alimentação - Tabela 7.1'!$38:$38,
MATCH(TEXT('Tabela 7.1'!$A199,"mmmm/aaaa"),'alimentação - Tabela 7.1'!$5:$5,0)+3), "")</f>
        <v>3097</v>
      </c>
      <c r="G199" s="95">
        <f>IFERROR(INDEX('alimentação - Tabela 7.1'!$38:$38,
MATCH(TEXT('Tabela 7.1'!$A199,"mmmm/aaaa"),'alimentação - Tabela 7.1'!$5:$5,0)+4), "")</f>
        <v>0.24913322925567627</v>
      </c>
    </row>
    <row r="200" spans="1:7" ht="18" customHeight="1" x14ac:dyDescent="0.25">
      <c r="A200" s="59" t="s">
        <v>311</v>
      </c>
      <c r="B200" s="61" t="s">
        <v>135</v>
      </c>
      <c r="C200" s="62">
        <f>IFERROR(INDEX('alimentação - Tabela 7.1'!$39:$39,
MATCH(TEXT('Tabela 7.1'!A200,"mmmm/aaaa"),'alimentação - Tabela 7.1'!$5:$5,0)), "")</f>
        <v>813591</v>
      </c>
      <c r="D200" s="62">
        <f>IFERROR(INDEX('alimentação - Tabela 7.1'!$39:$39,
MATCH(TEXT('Tabela 7.1'!$A200,"mmmm/aaaa"),'alimentação - Tabela 7.1'!$5:$5,0)+1), "")</f>
        <v>17262</v>
      </c>
      <c r="E200" s="62">
        <f>IFERROR(INDEX('alimentação - Tabela 7.1'!$39:$39,
MATCH(TEXT('Tabela 7.1'!$A200,"mmmm/aaaa"),'alimentação - Tabela 7.1'!$5:$5,0)+2), "")</f>
        <v>20548</v>
      </c>
      <c r="F200" s="62">
        <f>IFERROR(INDEX('alimentação - Tabela 7.1'!$39:$39,
MATCH(TEXT('Tabela 7.1'!$A200,"mmmm/aaaa"),'alimentação - Tabela 7.1'!$5:$5,0)+3), "")</f>
        <v>-3286</v>
      </c>
      <c r="G200" s="95">
        <f>IFERROR(INDEX('alimentação - Tabela 7.1'!$39:$39,
MATCH(TEXT('Tabela 7.1'!$A200,"mmmm/aaaa"),'alimentação - Tabela 7.1'!$5:$5,0)+4), "")</f>
        <v>-0.40226373076438904</v>
      </c>
    </row>
    <row r="201" spans="1:7" ht="18" customHeight="1" x14ac:dyDescent="0.25">
      <c r="A201" s="59" t="s">
        <v>312</v>
      </c>
      <c r="B201" s="61" t="s">
        <v>1</v>
      </c>
      <c r="C201" s="62">
        <f>IFERROR(INDEX('alimentação - Tabela 7.1'!$7:$7,
MATCH(TEXT('Tabela 7.1'!A201,"mmmm/aaaa"),'alimentação - Tabela 7.1'!$5:$5,0)), "")</f>
        <v>38164404</v>
      </c>
      <c r="D201" s="62">
        <f>IFERROR(INDEX('alimentação - Tabela 7.1'!$7:$7,
MATCH(TEXT('Tabela 7.1'!$A201,"mmmm/aaaa"),'alimentação - Tabela 7.1'!$5:$5,0)+1), "")</f>
        <v>1177086</v>
      </c>
      <c r="E201" s="62">
        <f>IFERROR(INDEX('alimentação - Tabela 7.1'!$7:$7,
MATCH(TEXT('Tabela 7.1'!$A201,"mmmm/aaaa"),'alimentação - Tabela 7.1'!$5:$5,0)+2), "")</f>
        <v>1068594</v>
      </c>
      <c r="F201" s="62">
        <f>IFERROR(INDEX('alimentação - Tabela 7.1'!$7:$7,
MATCH(TEXT('Tabela 7.1'!$A201,"mmmm/aaaa"),'alimentação - Tabela 7.1'!$5:$5,0)+3), "")</f>
        <v>108492</v>
      </c>
      <c r="G201" s="95">
        <f>IFERROR(INDEX('alimentação - Tabela 7.1'!$7:$7,
MATCH(TEXT('Tabela 7.1'!$A201,"mmmm/aaaa"),'alimentação - Tabela 7.1'!$5:$5,0)+4), "")</f>
        <v>0.28508579730987549</v>
      </c>
    </row>
    <row r="202" spans="1:7" ht="18" customHeight="1" x14ac:dyDescent="0.25">
      <c r="A202" s="59" t="s">
        <v>312</v>
      </c>
      <c r="B202" s="61" t="s">
        <v>105</v>
      </c>
      <c r="C202" s="62">
        <f>IFERROR(INDEX('alimentação - Tabela 7.1'!$8:$8,
MATCH(TEXT('Tabela 7.1'!A202,"mmmm/aaaa"),'alimentação - Tabela 7.1'!$5:$5,0)), "")</f>
        <v>1806680</v>
      </c>
      <c r="D202" s="62">
        <f>IFERROR(INDEX('alimentação - Tabela 7.1'!$8:$8,
MATCH(TEXT('Tabela 7.1'!$A202,"mmmm/aaaa"),'alimentação - Tabela 7.1'!$5:$5,0)+1), "")</f>
        <v>65477</v>
      </c>
      <c r="E202" s="62">
        <f>IFERROR(INDEX('alimentação - Tabela 7.1'!$8:$8,
MATCH(TEXT('Tabela 7.1'!$A202,"mmmm/aaaa"),'alimentação - Tabela 7.1'!$5:$5,0)+2), "")</f>
        <v>49593</v>
      </c>
      <c r="F202" s="62">
        <f>IFERROR(INDEX('alimentação - Tabela 7.1'!$8:$8,
MATCH(TEXT('Tabela 7.1'!$A202,"mmmm/aaaa"),'alimentação - Tabela 7.1'!$5:$5,0)+3), "")</f>
        <v>15884</v>
      </c>
      <c r="G202" s="95">
        <f>IFERROR(INDEX('alimentação - Tabela 7.1'!$8:$8,
MATCH(TEXT('Tabela 7.1'!$A202,"mmmm/aaaa"),'alimentação - Tabela 7.1'!$5:$5,0)+4), "")</f>
        <v>0.88697987794876099</v>
      </c>
    </row>
    <row r="203" spans="1:7" ht="18" customHeight="1" x14ac:dyDescent="0.25">
      <c r="A203" s="59" t="s">
        <v>312</v>
      </c>
      <c r="B203" s="61" t="s">
        <v>106</v>
      </c>
      <c r="C203" s="62">
        <f>IFERROR(INDEX('alimentação - Tabela 7.1'!$9:$9,
MATCH(TEXT('Tabela 7.1'!A203,"mmmm/aaaa"),'alimentação - Tabela 7.1'!$5:$5,0)), "")</f>
        <v>236036</v>
      </c>
      <c r="D203" s="62">
        <f>IFERROR(INDEX('alimentação - Tabela 7.1'!$9:$9,
MATCH(TEXT('Tabela 7.1'!$A203,"mmmm/aaaa"),'alimentação - Tabela 7.1'!$5:$5,0)+1), "")</f>
        <v>9075</v>
      </c>
      <c r="E203" s="62">
        <f>IFERROR(INDEX('alimentação - Tabela 7.1'!$9:$9,
MATCH(TEXT('Tabela 7.1'!$A203,"mmmm/aaaa"),'alimentação - Tabela 7.1'!$5:$5,0)+2), "")</f>
        <v>7771</v>
      </c>
      <c r="F203" s="62">
        <f>IFERROR(INDEX('alimentação - Tabela 7.1'!$9:$9,
MATCH(TEXT('Tabela 7.1'!$A203,"mmmm/aaaa"),'alimentação - Tabela 7.1'!$5:$5,0)+3), "")</f>
        <v>1304</v>
      </c>
      <c r="G203" s="95">
        <f>IFERROR(INDEX('alimentação - Tabela 7.1'!$9:$9,
MATCH(TEXT('Tabela 7.1'!$A203,"mmmm/aaaa"),'alimentação - Tabela 7.1'!$5:$5,0)+4), "")</f>
        <v>0.55552715063095093</v>
      </c>
    </row>
    <row r="204" spans="1:7" ht="18" customHeight="1" x14ac:dyDescent="0.25">
      <c r="A204" s="59" t="s">
        <v>312</v>
      </c>
      <c r="B204" s="61" t="s">
        <v>107</v>
      </c>
      <c r="C204" s="62">
        <f>IFERROR(INDEX('alimentação - Tabela 7.1'!$10:$10,
MATCH(TEXT('Tabela 7.1'!A204,"mmmm/aaaa"),'alimentação - Tabela 7.1'!$5:$5,0)), "")</f>
        <v>81905</v>
      </c>
      <c r="D204" s="62">
        <f>IFERROR(INDEX('alimentação - Tabela 7.1'!$10:$10,
MATCH(TEXT('Tabela 7.1'!$A204,"mmmm/aaaa"),'alimentação - Tabela 7.1'!$5:$5,0)+1), "")</f>
        <v>2190</v>
      </c>
      <c r="E204" s="62">
        <f>IFERROR(INDEX('alimentação - Tabela 7.1'!$10:$10,
MATCH(TEXT('Tabela 7.1'!$A204,"mmmm/aaaa"),'alimentação - Tabela 7.1'!$5:$5,0)+2), "")</f>
        <v>2005</v>
      </c>
      <c r="F204" s="62">
        <f>IFERROR(INDEX('alimentação - Tabela 7.1'!$10:$10,
MATCH(TEXT('Tabela 7.1'!$A204,"mmmm/aaaa"),'alimentação - Tabela 7.1'!$5:$5,0)+3), "")</f>
        <v>185</v>
      </c>
      <c r="G204" s="95">
        <f>IFERROR(INDEX('alimentação - Tabela 7.1'!$10:$10,
MATCH(TEXT('Tabela 7.1'!$A204,"mmmm/aaaa"),'alimentação - Tabela 7.1'!$5:$5,0)+4), "")</f>
        <v>0.226382777094841</v>
      </c>
    </row>
    <row r="205" spans="1:7" ht="18" customHeight="1" x14ac:dyDescent="0.25">
      <c r="A205" s="59" t="s">
        <v>312</v>
      </c>
      <c r="B205" s="61" t="s">
        <v>108</v>
      </c>
      <c r="C205" s="62">
        <f>IFERROR(INDEX('alimentação - Tabela 7.1'!$11:$11,
MATCH(TEXT('Tabela 7.1'!A205,"mmmm/aaaa"),'alimentação - Tabela 7.1'!$5:$5,0)), "")</f>
        <v>401737</v>
      </c>
      <c r="D205" s="62">
        <f>IFERROR(INDEX('alimentação - Tabela 7.1'!$11:$11,
MATCH(TEXT('Tabela 7.1'!$A205,"mmmm/aaaa"),'alimentação - Tabela 7.1'!$5:$5,0)+1), "")</f>
        <v>15296</v>
      </c>
      <c r="E205" s="62">
        <f>IFERROR(INDEX('alimentação - Tabela 7.1'!$11:$11,
MATCH(TEXT('Tabela 7.1'!$A205,"mmmm/aaaa"),'alimentação - Tabela 7.1'!$5:$5,0)+2), "")</f>
        <v>11128</v>
      </c>
      <c r="F205" s="62">
        <f>IFERROR(INDEX('alimentação - Tabela 7.1'!$11:$11,
MATCH(TEXT('Tabela 7.1'!$A205,"mmmm/aaaa"),'alimentação - Tabela 7.1'!$5:$5,0)+3), "")</f>
        <v>4168</v>
      </c>
      <c r="G205" s="95">
        <f>IFERROR(INDEX('alimentação - Tabela 7.1'!$11:$11,
MATCH(TEXT('Tabela 7.1'!$A205,"mmmm/aaaa"),'alimentação - Tabela 7.1'!$5:$5,0)+4), "")</f>
        <v>1.048371434211731</v>
      </c>
    </row>
    <row r="206" spans="1:7" ht="18" customHeight="1" x14ac:dyDescent="0.25">
      <c r="A206" s="59" t="s">
        <v>312</v>
      </c>
      <c r="B206" s="61" t="s">
        <v>109</v>
      </c>
      <c r="C206" s="62">
        <f>IFERROR(INDEX('alimentação - Tabela 7.1'!$12:$12,
MATCH(TEXT('Tabela 7.1'!A206,"mmmm/aaaa"),'alimentação - Tabela 7.1'!$5:$5,0)), "")</f>
        <v>55167</v>
      </c>
      <c r="D206" s="62">
        <f>IFERROR(INDEX('alimentação - Tabela 7.1'!$12:$12,
MATCH(TEXT('Tabela 7.1'!$A206,"mmmm/aaaa"),'alimentação - Tabela 7.1'!$5:$5,0)+1), "")</f>
        <v>1854</v>
      </c>
      <c r="E206" s="62">
        <f>IFERROR(INDEX('alimentação - Tabela 7.1'!$12:$12,
MATCH(TEXT('Tabela 7.1'!$A206,"mmmm/aaaa"),'alimentação - Tabela 7.1'!$5:$5,0)+2), "")</f>
        <v>1677</v>
      </c>
      <c r="F206" s="62">
        <f>IFERROR(INDEX('alimentação - Tabela 7.1'!$12:$12,
MATCH(TEXT('Tabela 7.1'!$A206,"mmmm/aaaa"),'alimentação - Tabela 7.1'!$5:$5,0)+3), "")</f>
        <v>177</v>
      </c>
      <c r="G206" s="95">
        <f>IFERROR(INDEX('alimentação - Tabela 7.1'!$12:$12,
MATCH(TEXT('Tabela 7.1'!$A206,"mmmm/aaaa"),'alimentação - Tabela 7.1'!$5:$5,0)+4), "")</f>
        <v>0.32187670469284058</v>
      </c>
    </row>
    <row r="207" spans="1:7" ht="18" customHeight="1" x14ac:dyDescent="0.25">
      <c r="A207" s="59" t="s">
        <v>312</v>
      </c>
      <c r="B207" s="61" t="s">
        <v>110</v>
      </c>
      <c r="C207" s="62">
        <f>IFERROR(INDEX('alimentação - Tabela 7.1'!$13:$13,
MATCH(TEXT('Tabela 7.1'!A207,"mmmm/aaaa"),'alimentação - Tabela 7.1'!$5:$5,0)), "")</f>
        <v>767941</v>
      </c>
      <c r="D207" s="62">
        <f>IFERROR(INDEX('alimentação - Tabela 7.1'!$13:$13,
MATCH(TEXT('Tabela 7.1'!$A207,"mmmm/aaaa"),'alimentação - Tabela 7.1'!$5:$5,0)+1), "")</f>
        <v>28752</v>
      </c>
      <c r="E207" s="62">
        <f>IFERROR(INDEX('alimentação - Tabela 7.1'!$13:$13,
MATCH(TEXT('Tabela 7.1'!$A207,"mmmm/aaaa"),'alimentação - Tabela 7.1'!$5:$5,0)+2), "")</f>
        <v>20275</v>
      </c>
      <c r="F207" s="62">
        <f>IFERROR(INDEX('alimentação - Tabela 7.1'!$13:$13,
MATCH(TEXT('Tabela 7.1'!$A207,"mmmm/aaaa"),'alimentação - Tabela 7.1'!$5:$5,0)+3), "")</f>
        <v>8477</v>
      </c>
      <c r="G207" s="95">
        <f>IFERROR(INDEX('alimentação - Tabela 7.1'!$13:$13,
MATCH(TEXT('Tabela 7.1'!$A207,"mmmm/aaaa"),'alimentação - Tabela 7.1'!$5:$5,0)+4), "")</f>
        <v>1.1161819696426392</v>
      </c>
    </row>
    <row r="208" spans="1:7" ht="18" customHeight="1" x14ac:dyDescent="0.25">
      <c r="A208" s="59" t="s">
        <v>312</v>
      </c>
      <c r="B208" s="61" t="s">
        <v>111</v>
      </c>
      <c r="C208" s="62">
        <f>IFERROR(INDEX('alimentação - Tabela 7.1'!$14:$14,
MATCH(TEXT('Tabela 7.1'!A208,"mmmm/aaaa"),'alimentação - Tabela 7.1'!$5:$5,0)), "")</f>
        <v>65873</v>
      </c>
      <c r="D208" s="62">
        <f>IFERROR(INDEX('alimentação - Tabela 7.1'!$14:$14,
MATCH(TEXT('Tabela 7.1'!$A208,"mmmm/aaaa"),'alimentação - Tabela 7.1'!$5:$5,0)+1), "")</f>
        <v>1873</v>
      </c>
      <c r="E208" s="62">
        <f>IFERROR(INDEX('alimentação - Tabela 7.1'!$14:$14,
MATCH(TEXT('Tabela 7.1'!$A208,"mmmm/aaaa"),'alimentação - Tabela 7.1'!$5:$5,0)+2), "")</f>
        <v>1889</v>
      </c>
      <c r="F208" s="62">
        <f>IFERROR(INDEX('alimentação - Tabela 7.1'!$14:$14,
MATCH(TEXT('Tabela 7.1'!$A208,"mmmm/aaaa"),'alimentação - Tabela 7.1'!$5:$5,0)+3), "")</f>
        <v>-16</v>
      </c>
      <c r="G208" s="95">
        <f>IFERROR(INDEX('alimentação - Tabela 7.1'!$14:$14,
MATCH(TEXT('Tabela 7.1'!$A208,"mmmm/aaaa"),'alimentação - Tabela 7.1'!$5:$5,0)+4), "")</f>
        <v>-2.4283263832330704E-2</v>
      </c>
    </row>
    <row r="209" spans="1:7" ht="18" customHeight="1" x14ac:dyDescent="0.25">
      <c r="A209" s="59" t="s">
        <v>312</v>
      </c>
      <c r="B209" s="61" t="s">
        <v>112</v>
      </c>
      <c r="C209" s="62">
        <f>IFERROR(INDEX('alimentação - Tabela 7.1'!$15:$15,
MATCH(TEXT('Tabela 7.1'!A209,"mmmm/aaaa"),'alimentação - Tabela 7.1'!$5:$5,0)), "")</f>
        <v>198021</v>
      </c>
      <c r="D209" s="62">
        <f>IFERROR(INDEX('alimentação - Tabela 7.1'!$15:$15,
MATCH(TEXT('Tabela 7.1'!$A209,"mmmm/aaaa"),'alimentação - Tabela 7.1'!$5:$5,0)+1), "")</f>
        <v>6437</v>
      </c>
      <c r="E209" s="62">
        <f>IFERROR(INDEX('alimentação - Tabela 7.1'!$15:$15,
MATCH(TEXT('Tabela 7.1'!$A209,"mmmm/aaaa"),'alimentação - Tabela 7.1'!$5:$5,0)+2), "")</f>
        <v>4848</v>
      </c>
      <c r="F209" s="62">
        <f>IFERROR(INDEX('alimentação - Tabela 7.1'!$15:$15,
MATCH(TEXT('Tabela 7.1'!$A209,"mmmm/aaaa"),'alimentação - Tabela 7.1'!$5:$5,0)+3), "")</f>
        <v>1589</v>
      </c>
      <c r="G209" s="95">
        <f>IFERROR(INDEX('alimentação - Tabela 7.1'!$15:$15,
MATCH(TEXT('Tabela 7.1'!$A209,"mmmm/aaaa"),'alimentação - Tabela 7.1'!$5:$5,0)+4), "")</f>
        <v>0.80893135070800781</v>
      </c>
    </row>
    <row r="210" spans="1:7" ht="18" customHeight="1" x14ac:dyDescent="0.25">
      <c r="A210" s="59" t="s">
        <v>312</v>
      </c>
      <c r="B210" s="61" t="s">
        <v>113</v>
      </c>
      <c r="C210" s="62">
        <f>IFERROR(INDEX('alimentação - Tabela 7.1'!$16:$16,
MATCH(TEXT('Tabela 7.1'!A210,"mmmm/aaaa"),'alimentação - Tabela 7.1'!$5:$5,0)), "")</f>
        <v>6174275</v>
      </c>
      <c r="D210" s="62">
        <f>IFERROR(INDEX('alimentação - Tabela 7.1'!$16:$16,
MATCH(TEXT('Tabela 7.1'!$A210,"mmmm/aaaa"),'alimentação - Tabela 7.1'!$5:$5,0)+1), "")</f>
        <v>154970</v>
      </c>
      <c r="E210" s="62">
        <f>IFERROR(INDEX('alimentação - Tabela 7.1'!$16:$16,
MATCH(TEXT('Tabela 7.1'!$A210,"mmmm/aaaa"),'alimentação - Tabela 7.1'!$5:$5,0)+2), "")</f>
        <v>133684</v>
      </c>
      <c r="F210" s="62">
        <f>IFERROR(INDEX('alimentação - Tabela 7.1'!$16:$16,
MATCH(TEXT('Tabela 7.1'!$A210,"mmmm/aaaa"),'alimentação - Tabela 7.1'!$5:$5,0)+3), "")</f>
        <v>21286</v>
      </c>
      <c r="G210" s="95">
        <f>IFERROR(INDEX('alimentação - Tabela 7.1'!$16:$16,
MATCH(TEXT('Tabela 7.1'!$A210,"mmmm/aaaa"),'alimentação - Tabela 7.1'!$5:$5,0)+4), "")</f>
        <v>0.34594568610191345</v>
      </c>
    </row>
    <row r="211" spans="1:7" ht="18" customHeight="1" x14ac:dyDescent="0.25">
      <c r="A211" s="59" t="s">
        <v>312</v>
      </c>
      <c r="B211" s="61" t="s">
        <v>114</v>
      </c>
      <c r="C211" s="62">
        <f>IFERROR(INDEX('alimentação - Tabela 7.1'!$17:$17,
MATCH(TEXT('Tabela 7.1'!A211,"mmmm/aaaa"),'alimentação - Tabela 7.1'!$5:$5,0)), "")</f>
        <v>518985</v>
      </c>
      <c r="D211" s="62">
        <f>IFERROR(INDEX('alimentação - Tabela 7.1'!$17:$17,
MATCH(TEXT('Tabela 7.1'!$A211,"mmmm/aaaa"),'alimentação - Tabela 7.1'!$5:$5,0)+1), "")</f>
        <v>15855</v>
      </c>
      <c r="E211" s="62">
        <f>IFERROR(INDEX('alimentação - Tabela 7.1'!$17:$17,
MATCH(TEXT('Tabela 7.1'!$A211,"mmmm/aaaa"),'alimentação - Tabela 7.1'!$5:$5,0)+2), "")</f>
        <v>10605</v>
      </c>
      <c r="F211" s="62">
        <f>IFERROR(INDEX('alimentação - Tabela 7.1'!$17:$17,
MATCH(TEXT('Tabela 7.1'!$A211,"mmmm/aaaa"),'alimentação - Tabela 7.1'!$5:$5,0)+3), "")</f>
        <v>5250</v>
      </c>
      <c r="G211" s="95">
        <f>IFERROR(INDEX('alimentação - Tabela 7.1'!$17:$17,
MATCH(TEXT('Tabela 7.1'!$A211,"mmmm/aaaa"),'alimentação - Tabela 7.1'!$5:$5,0)+4), "")</f>
        <v>1.0219275951385498</v>
      </c>
    </row>
    <row r="212" spans="1:7" ht="18" customHeight="1" x14ac:dyDescent="0.25">
      <c r="A212" s="59" t="s">
        <v>312</v>
      </c>
      <c r="B212" s="61" t="s">
        <v>115</v>
      </c>
      <c r="C212" s="62">
        <f>IFERROR(INDEX('alimentação - Tabela 7.1'!$18:$18,
MATCH(TEXT('Tabela 7.1'!A212,"mmmm/aaaa"),'alimentação - Tabela 7.1'!$5:$5,0)), "")</f>
        <v>285775</v>
      </c>
      <c r="D212" s="62">
        <f>IFERROR(INDEX('alimentação - Tabela 7.1'!$18:$18,
MATCH(TEXT('Tabela 7.1'!$A212,"mmmm/aaaa"),'alimentação - Tabela 7.1'!$5:$5,0)+1), "")</f>
        <v>6143</v>
      </c>
      <c r="E212" s="62">
        <f>IFERROR(INDEX('alimentação - Tabela 7.1'!$18:$18,
MATCH(TEXT('Tabela 7.1'!$A212,"mmmm/aaaa"),'alimentação - Tabela 7.1'!$5:$5,0)+2), "")</f>
        <v>5221</v>
      </c>
      <c r="F212" s="62">
        <f>IFERROR(INDEX('alimentação - Tabela 7.1'!$18:$18,
MATCH(TEXT('Tabela 7.1'!$A212,"mmmm/aaaa"),'alimentação - Tabela 7.1'!$5:$5,0)+3), "")</f>
        <v>922</v>
      </c>
      <c r="G212" s="95">
        <f>IFERROR(INDEX('alimentação - Tabela 7.1'!$18:$18,
MATCH(TEXT('Tabela 7.1'!$A212,"mmmm/aaaa"),'alimentação - Tabela 7.1'!$5:$5,0)+4), "")</f>
        <v>0.3236757218837738</v>
      </c>
    </row>
    <row r="213" spans="1:7" ht="18" customHeight="1" x14ac:dyDescent="0.25">
      <c r="A213" s="59" t="s">
        <v>312</v>
      </c>
      <c r="B213" s="61" t="s">
        <v>116</v>
      </c>
      <c r="C213" s="62">
        <f>IFERROR(INDEX('alimentação - Tabela 7.1'!$19:$19,
MATCH(TEXT('Tabela 7.1'!A213,"mmmm/aaaa"),'alimentação - Tabela 7.1'!$5:$5,0)), "")</f>
        <v>1100677</v>
      </c>
      <c r="D213" s="62">
        <f>IFERROR(INDEX('alimentação - Tabela 7.1'!$19:$19,
MATCH(TEXT('Tabela 7.1'!$A213,"mmmm/aaaa"),'alimentação - Tabela 7.1'!$5:$5,0)+1), "")</f>
        <v>28047</v>
      </c>
      <c r="E213" s="62">
        <f>IFERROR(INDEX('alimentação - Tabela 7.1'!$19:$19,
MATCH(TEXT('Tabela 7.1'!$A213,"mmmm/aaaa"),'alimentação - Tabela 7.1'!$5:$5,0)+2), "")</f>
        <v>23053</v>
      </c>
      <c r="F213" s="62">
        <f>IFERROR(INDEX('alimentação - Tabela 7.1'!$19:$19,
MATCH(TEXT('Tabela 7.1'!$A213,"mmmm/aaaa"),'alimentação - Tabela 7.1'!$5:$5,0)+3), "")</f>
        <v>4994</v>
      </c>
      <c r="G213" s="95">
        <f>IFERROR(INDEX('alimentação - Tabela 7.1'!$19:$19,
MATCH(TEXT('Tabela 7.1'!$A213,"mmmm/aaaa"),'alimentação - Tabela 7.1'!$5:$5,0)+4), "")</f>
        <v>0.45578876137733459</v>
      </c>
    </row>
    <row r="214" spans="1:7" ht="18" customHeight="1" x14ac:dyDescent="0.25">
      <c r="A214" s="59" t="s">
        <v>312</v>
      </c>
      <c r="B214" s="61" t="s">
        <v>117</v>
      </c>
      <c r="C214" s="62">
        <f>IFERROR(INDEX('alimentação - Tabela 7.1'!$20:$20,
MATCH(TEXT('Tabela 7.1'!A214,"mmmm/aaaa"),'alimentação - Tabela 7.1'!$5:$5,0)), "")</f>
        <v>409448</v>
      </c>
      <c r="D214" s="62">
        <f>IFERROR(INDEX('alimentação - Tabela 7.1'!$20:$20,
MATCH(TEXT('Tabela 7.1'!$A214,"mmmm/aaaa"),'alimentação - Tabela 7.1'!$5:$5,0)+1), "")</f>
        <v>10690</v>
      </c>
      <c r="E214" s="62">
        <f>IFERROR(INDEX('alimentação - Tabela 7.1'!$20:$20,
MATCH(TEXT('Tabela 7.1'!$A214,"mmmm/aaaa"),'alimentação - Tabela 7.1'!$5:$5,0)+2), "")</f>
        <v>10078</v>
      </c>
      <c r="F214" s="62">
        <f>IFERROR(INDEX('alimentação - Tabela 7.1'!$20:$20,
MATCH(TEXT('Tabela 7.1'!$A214,"mmmm/aaaa"),'alimentação - Tabela 7.1'!$5:$5,0)+3), "")</f>
        <v>612</v>
      </c>
      <c r="G214" s="95">
        <f>IFERROR(INDEX('alimentação - Tabela 7.1'!$20:$20,
MATCH(TEXT('Tabela 7.1'!$A214,"mmmm/aaaa"),'alimentação - Tabela 7.1'!$5:$5,0)+4), "")</f>
        <v>0.14969328045845032</v>
      </c>
    </row>
    <row r="215" spans="1:7" ht="18" customHeight="1" x14ac:dyDescent="0.25">
      <c r="A215" s="59" t="s">
        <v>312</v>
      </c>
      <c r="B215" s="61" t="s">
        <v>118</v>
      </c>
      <c r="C215" s="62">
        <f>IFERROR(INDEX('alimentação - Tabela 7.1'!$21:$21,
MATCH(TEXT('Tabela 7.1'!A215,"mmmm/aaaa"),'alimentação - Tabela 7.1'!$5:$5,0)), "")</f>
        <v>386622</v>
      </c>
      <c r="D215" s="62">
        <f>IFERROR(INDEX('alimentação - Tabela 7.1'!$21:$21,
MATCH(TEXT('Tabela 7.1'!$A215,"mmmm/aaaa"),'alimentação - Tabela 7.1'!$5:$5,0)+1), "")</f>
        <v>9562</v>
      </c>
      <c r="E215" s="62">
        <f>IFERROR(INDEX('alimentação - Tabela 7.1'!$21:$21,
MATCH(TEXT('Tabela 7.1'!$A215,"mmmm/aaaa"),'alimentação - Tabela 7.1'!$5:$5,0)+2), "")</f>
        <v>8100</v>
      </c>
      <c r="F215" s="62">
        <f>IFERROR(INDEX('alimentação - Tabela 7.1'!$21:$21,
MATCH(TEXT('Tabela 7.1'!$A215,"mmmm/aaaa"),'alimentação - Tabela 7.1'!$5:$5,0)+3), "")</f>
        <v>1462</v>
      </c>
      <c r="G215" s="95">
        <f>IFERROR(INDEX('alimentação - Tabela 7.1'!$21:$21,
MATCH(TEXT('Tabela 7.1'!$A215,"mmmm/aaaa"),'alimentação - Tabela 7.1'!$5:$5,0)+4), "")</f>
        <v>0.37958252429962158</v>
      </c>
    </row>
    <row r="216" spans="1:7" ht="18" customHeight="1" x14ac:dyDescent="0.25">
      <c r="A216" s="59" t="s">
        <v>312</v>
      </c>
      <c r="B216" s="61" t="s">
        <v>119</v>
      </c>
      <c r="C216" s="62">
        <f>IFERROR(INDEX('alimentação - Tabela 7.1'!$22:$22,
MATCH(TEXT('Tabela 7.1'!A216,"mmmm/aaaa"),'alimentação - Tabela 7.1'!$5:$5,0)), "")</f>
        <v>1187339</v>
      </c>
      <c r="D216" s="62">
        <f>IFERROR(INDEX('alimentação - Tabela 7.1'!$22:$22,
MATCH(TEXT('Tabela 7.1'!$A216,"mmmm/aaaa"),'alimentação - Tabela 7.1'!$5:$5,0)+1), "")</f>
        <v>31095</v>
      </c>
      <c r="E216" s="62">
        <f>IFERROR(INDEX('alimentação - Tabela 7.1'!$22:$22,
MATCH(TEXT('Tabela 7.1'!$A216,"mmmm/aaaa"),'alimentação - Tabela 7.1'!$5:$5,0)+2), "")</f>
        <v>25846</v>
      </c>
      <c r="F216" s="62">
        <f>IFERROR(INDEX('alimentação - Tabela 7.1'!$22:$22,
MATCH(TEXT('Tabela 7.1'!$A216,"mmmm/aaaa"),'alimentação - Tabela 7.1'!$5:$5,0)+3), "")</f>
        <v>5249</v>
      </c>
      <c r="G216" s="95">
        <f>IFERROR(INDEX('alimentação - Tabela 7.1'!$22:$22,
MATCH(TEXT('Tabela 7.1'!$A216,"mmmm/aaaa"),'alimentação - Tabela 7.1'!$5:$5,0)+4), "")</f>
        <v>0.44404402375221252</v>
      </c>
    </row>
    <row r="217" spans="1:7" ht="18" customHeight="1" x14ac:dyDescent="0.25">
      <c r="A217" s="59" t="s">
        <v>312</v>
      </c>
      <c r="B217" s="61" t="s">
        <v>120</v>
      </c>
      <c r="C217" s="62">
        <f>IFERROR(INDEX('alimentação - Tabela 7.1'!$23:$23,
MATCH(TEXT('Tabela 7.1'!A217,"mmmm/aaaa"),'alimentação - Tabela 7.1'!$5:$5,0)), "")</f>
        <v>342165</v>
      </c>
      <c r="D217" s="62">
        <f>IFERROR(INDEX('alimentação - Tabela 7.1'!$23:$23,
MATCH(TEXT('Tabela 7.1'!$A217,"mmmm/aaaa"),'alimentação - Tabela 7.1'!$5:$5,0)+1), "")</f>
        <v>8089</v>
      </c>
      <c r="E217" s="62">
        <f>IFERROR(INDEX('alimentação - Tabela 7.1'!$23:$23,
MATCH(TEXT('Tabela 7.1'!$A217,"mmmm/aaaa"),'alimentação - Tabela 7.1'!$5:$5,0)+2), "")</f>
        <v>6657</v>
      </c>
      <c r="F217" s="62">
        <f>IFERROR(INDEX('alimentação - Tabela 7.1'!$23:$23,
MATCH(TEXT('Tabela 7.1'!$A217,"mmmm/aaaa"),'alimentação - Tabela 7.1'!$5:$5,0)+3), "")</f>
        <v>1432</v>
      </c>
      <c r="G217" s="95">
        <f>IFERROR(INDEX('alimentação - Tabela 7.1'!$23:$23,
MATCH(TEXT('Tabela 7.1'!$A217,"mmmm/aaaa"),'alimentação - Tabela 7.1'!$5:$5,0)+4), "")</f>
        <v>0.4202704131603241</v>
      </c>
    </row>
    <row r="218" spans="1:7" ht="18" customHeight="1" x14ac:dyDescent="0.25">
      <c r="A218" s="59" t="s">
        <v>312</v>
      </c>
      <c r="B218" s="61" t="s">
        <v>121</v>
      </c>
      <c r="C218" s="62">
        <f>IFERROR(INDEX('alimentação - Tabela 7.1'!$24:$24,
MATCH(TEXT('Tabela 7.1'!A218,"mmmm/aaaa"),'alimentação - Tabela 7.1'!$5:$5,0)), "")</f>
        <v>274837</v>
      </c>
      <c r="D218" s="62">
        <f>IFERROR(INDEX('alimentação - Tabela 7.1'!$24:$24,
MATCH(TEXT('Tabela 7.1'!$A218,"mmmm/aaaa"),'alimentação - Tabela 7.1'!$5:$5,0)+1), "")</f>
        <v>5048</v>
      </c>
      <c r="E218" s="62">
        <f>IFERROR(INDEX('alimentação - Tabela 7.1'!$24:$24,
MATCH(TEXT('Tabela 7.1'!$A218,"mmmm/aaaa"),'alimentação - Tabela 7.1'!$5:$5,0)+2), "")</f>
        <v>6083</v>
      </c>
      <c r="F218" s="62">
        <f>IFERROR(INDEX('alimentação - Tabela 7.1'!$24:$24,
MATCH(TEXT('Tabela 7.1'!$A218,"mmmm/aaaa"),'alimentação - Tabela 7.1'!$5:$5,0)+3), "")</f>
        <v>-1035</v>
      </c>
      <c r="G218" s="95">
        <f>IFERROR(INDEX('alimentação - Tabela 7.1'!$24:$24,
MATCH(TEXT('Tabela 7.1'!$A218,"mmmm/aaaa"),'alimentação - Tabela 7.1'!$5:$5,0)+4), "")</f>
        <v>-0.37517398595809937</v>
      </c>
    </row>
    <row r="219" spans="1:7" ht="18" customHeight="1" x14ac:dyDescent="0.25">
      <c r="A219" s="59" t="s">
        <v>312</v>
      </c>
      <c r="B219" s="61" t="s">
        <v>122</v>
      </c>
      <c r="C219" s="62">
        <f>IFERROR(INDEX('alimentação - Tabela 7.1'!$25:$25,
MATCH(TEXT('Tabela 7.1'!A219,"mmmm/aaaa"),'alimentação - Tabela 7.1'!$5:$5,0)), "")</f>
        <v>1668427</v>
      </c>
      <c r="D219" s="62">
        <f>IFERROR(INDEX('alimentação - Tabela 7.1'!$25:$25,
MATCH(TEXT('Tabela 7.1'!$A219,"mmmm/aaaa"),'alimentação - Tabela 7.1'!$5:$5,0)+1), "")</f>
        <v>40441</v>
      </c>
      <c r="E219" s="62">
        <f>IFERROR(INDEX('alimentação - Tabela 7.1'!$25:$25,
MATCH(TEXT('Tabela 7.1'!$A219,"mmmm/aaaa"),'alimentação - Tabela 7.1'!$5:$5,0)+2), "")</f>
        <v>38041</v>
      </c>
      <c r="F219" s="62">
        <f>IFERROR(INDEX('alimentação - Tabela 7.1'!$25:$25,
MATCH(TEXT('Tabela 7.1'!$A219,"mmmm/aaaa"),'alimentação - Tabela 7.1'!$5:$5,0)+3), "")</f>
        <v>2400</v>
      </c>
      <c r="G219" s="95">
        <f>IFERROR(INDEX('alimentação - Tabela 7.1'!$25:$25,
MATCH(TEXT('Tabela 7.1'!$A219,"mmmm/aaaa"),'alimentação - Tabela 7.1'!$5:$5,0)+4), "")</f>
        <v>0.14405529201030731</v>
      </c>
    </row>
    <row r="220" spans="1:7" ht="18" customHeight="1" x14ac:dyDescent="0.25">
      <c r="A220" s="59" t="s">
        <v>312</v>
      </c>
      <c r="B220" s="61" t="s">
        <v>123</v>
      </c>
      <c r="C220" s="62">
        <f>IFERROR(INDEX('alimentação - Tabela 7.1'!$26:$26,
MATCH(TEXT('Tabela 7.1'!A220,"mmmm/aaaa"),'alimentação - Tabela 7.1'!$5:$5,0)), "")</f>
        <v>19733297</v>
      </c>
      <c r="D220" s="62">
        <f>IFERROR(INDEX('alimentação - Tabela 7.1'!$26:$26,
MATCH(TEXT('Tabela 7.1'!$A220,"mmmm/aaaa"),'alimentação - Tabela 7.1'!$5:$5,0)+1), "")</f>
        <v>585650</v>
      </c>
      <c r="E220" s="62">
        <f>IFERROR(INDEX('alimentação - Tabela 7.1'!$26:$26,
MATCH(TEXT('Tabela 7.1'!$A220,"mmmm/aaaa"),'alimentação - Tabela 7.1'!$5:$5,0)+2), "")</f>
        <v>555776</v>
      </c>
      <c r="F220" s="62">
        <f>IFERROR(INDEX('alimentação - Tabela 7.1'!$26:$26,
MATCH(TEXT('Tabela 7.1'!$A220,"mmmm/aaaa"),'alimentação - Tabela 7.1'!$5:$5,0)+3), "")</f>
        <v>29874</v>
      </c>
      <c r="G220" s="95">
        <f>IFERROR(INDEX('alimentação - Tabela 7.1'!$26:$26,
MATCH(TEXT('Tabela 7.1'!$A220,"mmmm/aaaa"),'alimentação - Tabela 7.1'!$5:$5,0)+4), "")</f>
        <v>0.15161833167076111</v>
      </c>
    </row>
    <row r="221" spans="1:7" ht="18" customHeight="1" x14ac:dyDescent="0.25">
      <c r="A221" s="59" t="s">
        <v>312</v>
      </c>
      <c r="B221" s="61" t="s">
        <v>124</v>
      </c>
      <c r="C221" s="62">
        <f>IFERROR(INDEX('alimentação - Tabela 7.1'!$27:$27,
MATCH(TEXT('Tabela 7.1'!A221,"mmmm/aaaa"),'alimentação - Tabela 7.1'!$5:$5,0)), "")</f>
        <v>4028614</v>
      </c>
      <c r="D221" s="62">
        <f>IFERROR(INDEX('alimentação - Tabela 7.1'!$27:$27,
MATCH(TEXT('Tabela 7.1'!$A221,"mmmm/aaaa"),'alimentação - Tabela 7.1'!$5:$5,0)+1), "")</f>
        <v>134457</v>
      </c>
      <c r="E221" s="62">
        <f>IFERROR(INDEX('alimentação - Tabela 7.1'!$27:$27,
MATCH(TEXT('Tabela 7.1'!$A221,"mmmm/aaaa"),'alimentação - Tabela 7.1'!$5:$5,0)+2), "")</f>
        <v>115681</v>
      </c>
      <c r="F221" s="62">
        <f>IFERROR(INDEX('alimentação - Tabela 7.1'!$27:$27,
MATCH(TEXT('Tabela 7.1'!$A221,"mmmm/aaaa"),'alimentação - Tabela 7.1'!$5:$5,0)+3), "")</f>
        <v>18776</v>
      </c>
      <c r="G221" s="95">
        <f>IFERROR(INDEX('alimentação - Tabela 7.1'!$27:$27,
MATCH(TEXT('Tabela 7.1'!$A221,"mmmm/aaaa"),'alimentação - Tabela 7.1'!$5:$5,0)+4), "")</f>
        <v>0.46824833750724792</v>
      </c>
    </row>
    <row r="222" spans="1:7" ht="18" customHeight="1" x14ac:dyDescent="0.25">
      <c r="A222" s="59" t="s">
        <v>312</v>
      </c>
      <c r="B222" s="61" t="s">
        <v>2</v>
      </c>
      <c r="C222" s="62">
        <f>IFERROR(INDEX('alimentação - Tabela 7.1'!$28:$28,
MATCH(TEXT('Tabela 7.1'!A222,"mmmm/aaaa"),'alimentação - Tabela 7.1'!$5:$5,0)), "")</f>
        <v>712443</v>
      </c>
      <c r="D222" s="62">
        <f>IFERROR(INDEX('alimentação - Tabela 7.1'!$28:$28,
MATCH(TEXT('Tabela 7.1'!$A222,"mmmm/aaaa"),'alimentação - Tabela 7.1'!$5:$5,0)+1), "")</f>
        <v>23423</v>
      </c>
      <c r="E222" s="62">
        <f>IFERROR(INDEX('alimentação - Tabela 7.1'!$28:$28,
MATCH(TEXT('Tabela 7.1'!$A222,"mmmm/aaaa"),'alimentação - Tabela 7.1'!$5:$5,0)+2), "")</f>
        <v>21588</v>
      </c>
      <c r="F222" s="62">
        <f>IFERROR(INDEX('alimentação - Tabela 7.1'!$28:$28,
MATCH(TEXT('Tabela 7.1'!$A222,"mmmm/aaaa"),'alimentação - Tabela 7.1'!$5:$5,0)+3), "")</f>
        <v>1835</v>
      </c>
      <c r="G222" s="95">
        <f>IFERROR(INDEX('alimentação - Tabela 7.1'!$28:$28,
MATCH(TEXT('Tabela 7.1'!$A222,"mmmm/aaaa"),'alimentação - Tabela 7.1'!$5:$5,0)+4), "")</f>
        <v>0.2582295835018158</v>
      </c>
    </row>
    <row r="223" spans="1:7" ht="18" customHeight="1" x14ac:dyDescent="0.25">
      <c r="A223" s="59" t="s">
        <v>312</v>
      </c>
      <c r="B223" s="61" t="s">
        <v>125</v>
      </c>
      <c r="C223" s="62">
        <f>IFERROR(INDEX('alimentação - Tabela 7.1'!$29:$29,
MATCH(TEXT('Tabela 7.1'!A223,"mmmm/aaaa"),'alimentação - Tabela 7.1'!$5:$5,0)), "")</f>
        <v>3149589</v>
      </c>
      <c r="D223" s="62">
        <f>IFERROR(INDEX('alimentação - Tabela 7.1'!$29:$29,
MATCH(TEXT('Tabela 7.1'!$A223,"mmmm/aaaa"),'alimentação - Tabela 7.1'!$5:$5,0)+1), "")</f>
        <v>69195</v>
      </c>
      <c r="E223" s="62">
        <f>IFERROR(INDEX('alimentação - Tabela 7.1'!$29:$29,
MATCH(TEXT('Tabela 7.1'!$A223,"mmmm/aaaa"),'alimentação - Tabela 7.1'!$5:$5,0)+2), "")</f>
        <v>80259</v>
      </c>
      <c r="F223" s="62">
        <f>IFERROR(INDEX('alimentação - Tabela 7.1'!$29:$29,
MATCH(TEXT('Tabela 7.1'!$A223,"mmmm/aaaa"),'alimentação - Tabela 7.1'!$5:$5,0)+3), "")</f>
        <v>-11064</v>
      </c>
      <c r="G223" s="95">
        <f>IFERROR(INDEX('alimentação - Tabela 7.1'!$29:$29,
MATCH(TEXT('Tabela 7.1'!$A223,"mmmm/aaaa"),'alimentação - Tabela 7.1'!$5:$5,0)+4), "")</f>
        <v>-0.35005423426628113</v>
      </c>
    </row>
    <row r="224" spans="1:7" ht="18" customHeight="1" x14ac:dyDescent="0.25">
      <c r="A224" s="59" t="s">
        <v>312</v>
      </c>
      <c r="B224" s="61" t="s">
        <v>126</v>
      </c>
      <c r="C224" s="62">
        <f>IFERROR(INDEX('alimentação - Tabela 7.1'!$30:$30,
MATCH(TEXT('Tabela 7.1'!A224,"mmmm/aaaa"),'alimentação - Tabela 7.1'!$5:$5,0)), "")</f>
        <v>11842651</v>
      </c>
      <c r="D224" s="62">
        <f>IFERROR(INDEX('alimentação - Tabela 7.1'!$30:$30,
MATCH(TEXT('Tabela 7.1'!$A224,"mmmm/aaaa"),'alimentação - Tabela 7.1'!$5:$5,0)+1), "")</f>
        <v>358575</v>
      </c>
      <c r="E224" s="62">
        <f>IFERROR(INDEX('alimentação - Tabela 7.1'!$30:$30,
MATCH(TEXT('Tabela 7.1'!$A224,"mmmm/aaaa"),'alimentação - Tabela 7.1'!$5:$5,0)+2), "")</f>
        <v>338248</v>
      </c>
      <c r="F224" s="62">
        <f>IFERROR(INDEX('alimentação - Tabela 7.1'!$30:$30,
MATCH(TEXT('Tabela 7.1'!$A224,"mmmm/aaaa"),'alimentação - Tabela 7.1'!$5:$5,0)+3), "")</f>
        <v>20327</v>
      </c>
      <c r="G224" s="95">
        <f>IFERROR(INDEX('alimentação - Tabela 7.1'!$30:$30,
MATCH(TEXT('Tabela 7.1'!$A224,"mmmm/aaaa"),'alimentação - Tabela 7.1'!$5:$5,0)+4), "")</f>
        <v>0.17193743586540222</v>
      </c>
    </row>
    <row r="225" spans="1:7" ht="18" customHeight="1" x14ac:dyDescent="0.25">
      <c r="A225" s="59" t="s">
        <v>312</v>
      </c>
      <c r="B225" s="61" t="s">
        <v>127</v>
      </c>
      <c r="C225" s="62">
        <f>IFERROR(INDEX('alimentação - Tabela 7.1'!$31:$31,
MATCH(TEXT('Tabela 7.1'!A225,"mmmm/aaaa"),'alimentação - Tabela 7.1'!$5:$5,0)), "")</f>
        <v>7095219</v>
      </c>
      <c r="D225" s="62">
        <f>IFERROR(INDEX('alimentação - Tabela 7.1'!$31:$31,
MATCH(TEXT('Tabela 7.1'!$A225,"mmmm/aaaa"),'alimentação - Tabela 7.1'!$5:$5,0)+1), "")</f>
        <v>241337</v>
      </c>
      <c r="E225" s="62">
        <f>IFERROR(INDEX('alimentação - Tabela 7.1'!$31:$31,
MATCH(TEXT('Tabela 7.1'!$A225,"mmmm/aaaa"),'alimentação - Tabela 7.1'!$5:$5,0)+2), "")</f>
        <v>215375</v>
      </c>
      <c r="F225" s="62">
        <f>IFERROR(INDEX('alimentação - Tabela 7.1'!$31:$31,
MATCH(TEXT('Tabela 7.1'!$A225,"mmmm/aaaa"),'alimentação - Tabela 7.1'!$5:$5,0)+3), "")</f>
        <v>25962</v>
      </c>
      <c r="G225" s="95">
        <f>IFERROR(INDEX('alimentação - Tabela 7.1'!$31:$31,
MATCH(TEXT('Tabela 7.1'!$A225,"mmmm/aaaa"),'alimentação - Tabela 7.1'!$5:$5,0)+4), "")</f>
        <v>0.3672521710395813</v>
      </c>
    </row>
    <row r="226" spans="1:7" ht="18" customHeight="1" x14ac:dyDescent="0.25">
      <c r="A226" s="59" t="s">
        <v>312</v>
      </c>
      <c r="B226" s="61" t="s">
        <v>128</v>
      </c>
      <c r="C226" s="62">
        <f>IFERROR(INDEX('alimentação - Tabela 7.1'!$32:$32,
MATCH(TEXT('Tabela 7.1'!A226,"mmmm/aaaa"),'alimentação - Tabela 7.1'!$5:$5,0)), "")</f>
        <v>2628863</v>
      </c>
      <c r="D226" s="62">
        <f>IFERROR(INDEX('alimentação - Tabela 7.1'!$32:$32,
MATCH(TEXT('Tabela 7.1'!$A226,"mmmm/aaaa"),'alimentação - Tabela 7.1'!$5:$5,0)+1), "")</f>
        <v>95242</v>
      </c>
      <c r="E226" s="62">
        <f>IFERROR(INDEX('alimentação - Tabela 7.1'!$32:$32,
MATCH(TEXT('Tabela 7.1'!$A226,"mmmm/aaaa"),'alimentação - Tabela 7.1'!$5:$5,0)+2), "")</f>
        <v>82648</v>
      </c>
      <c r="F226" s="62">
        <f>IFERROR(INDEX('alimentação - Tabela 7.1'!$32:$32,
MATCH(TEXT('Tabela 7.1'!$A226,"mmmm/aaaa"),'alimentação - Tabela 7.1'!$5:$5,0)+3), "")</f>
        <v>12594</v>
      </c>
      <c r="G226" s="95">
        <f>IFERROR(INDEX('alimentação - Tabela 7.1'!$32:$32,
MATCH(TEXT('Tabela 7.1'!$A226,"mmmm/aaaa"),'alimentação - Tabela 7.1'!$5:$5,0)+4), "")</f>
        <v>0.48137250542640686</v>
      </c>
    </row>
    <row r="227" spans="1:7" ht="18" customHeight="1" x14ac:dyDescent="0.25">
      <c r="A227" s="59" t="s">
        <v>312</v>
      </c>
      <c r="B227" s="61" t="s">
        <v>129</v>
      </c>
      <c r="C227" s="62">
        <f>IFERROR(INDEX('alimentação - Tabela 7.1'!$33:$33,
MATCH(TEXT('Tabela 7.1'!A227,"mmmm/aaaa"),'alimentação - Tabela 7.1'!$5:$5,0)), "")</f>
        <v>2055271</v>
      </c>
      <c r="D227" s="62">
        <f>IFERROR(INDEX('alimentação - Tabela 7.1'!$33:$33,
MATCH(TEXT('Tabela 7.1'!$A227,"mmmm/aaaa"),'alimentação - Tabela 7.1'!$5:$5,0)+1), "")</f>
        <v>80375</v>
      </c>
      <c r="E227" s="62">
        <f>IFERROR(INDEX('alimentação - Tabela 7.1'!$33:$33,
MATCH(TEXT('Tabela 7.1'!$A227,"mmmm/aaaa"),'alimentação - Tabela 7.1'!$5:$5,0)+2), "")</f>
        <v>67109</v>
      </c>
      <c r="F227" s="62">
        <f>IFERROR(INDEX('alimentação - Tabela 7.1'!$33:$33,
MATCH(TEXT('Tabela 7.1'!$A227,"mmmm/aaaa"),'alimentação - Tabela 7.1'!$5:$5,0)+3), "")</f>
        <v>13266</v>
      </c>
      <c r="G227" s="95">
        <f>IFERROR(INDEX('alimentação - Tabela 7.1'!$33:$33,
MATCH(TEXT('Tabela 7.1'!$A227,"mmmm/aaaa"),'alimentação - Tabela 7.1'!$5:$5,0)+4), "")</f>
        <v>0.64965558052062988</v>
      </c>
    </row>
    <row r="228" spans="1:7" ht="18" customHeight="1" x14ac:dyDescent="0.25">
      <c r="A228" s="59" t="s">
        <v>312</v>
      </c>
      <c r="B228" s="61" t="s">
        <v>130</v>
      </c>
      <c r="C228" s="62">
        <f>IFERROR(INDEX('alimentação - Tabela 7.1'!$34:$34,
MATCH(TEXT('Tabela 7.1'!A228,"mmmm/aaaa"),'alimentação - Tabela 7.1'!$5:$5,0)), "")</f>
        <v>2411085</v>
      </c>
      <c r="D228" s="62">
        <f>IFERROR(INDEX('alimentação - Tabela 7.1'!$34:$34,
MATCH(TEXT('Tabela 7.1'!$A228,"mmmm/aaaa"),'alimentação - Tabela 7.1'!$5:$5,0)+1), "")</f>
        <v>65720</v>
      </c>
      <c r="E228" s="62">
        <f>IFERROR(INDEX('alimentação - Tabela 7.1'!$34:$34,
MATCH(TEXT('Tabela 7.1'!$A228,"mmmm/aaaa"),'alimentação - Tabela 7.1'!$5:$5,0)+2), "")</f>
        <v>65618</v>
      </c>
      <c r="F228" s="62">
        <f>IFERROR(INDEX('alimentação - Tabela 7.1'!$34:$34,
MATCH(TEXT('Tabela 7.1'!$A228,"mmmm/aaaa"),'alimentação - Tabela 7.1'!$5:$5,0)+3), "")</f>
        <v>102</v>
      </c>
      <c r="G228" s="95">
        <f>IFERROR(INDEX('alimentação - Tabela 7.1'!$34:$34,
MATCH(TEXT('Tabela 7.1'!$A228,"mmmm/aaaa"),'alimentação - Tabela 7.1'!$5:$5,0)+4), "")</f>
        <v>4.2306394316256046E-3</v>
      </c>
    </row>
    <row r="229" spans="1:7" ht="18" customHeight="1" x14ac:dyDescent="0.25">
      <c r="A229" s="59" t="s">
        <v>312</v>
      </c>
      <c r="B229" s="61" t="s">
        <v>131</v>
      </c>
      <c r="C229" s="62">
        <f>IFERROR(INDEX('alimentação - Tabela 7.1'!$35:$35,
MATCH(TEXT('Tabela 7.1'!A229,"mmmm/aaaa"),'alimentação - Tabela 7.1'!$5:$5,0)), "")</f>
        <v>3353762</v>
      </c>
      <c r="D229" s="62">
        <f>IFERROR(INDEX('alimentação - Tabela 7.1'!$35:$35,
MATCH(TEXT('Tabela 7.1'!$A229,"mmmm/aaaa"),'alimentação - Tabela 7.1'!$5:$5,0)+1), "")</f>
        <v>117028</v>
      </c>
      <c r="E229" s="62">
        <f>IFERROR(INDEX('alimentação - Tabela 7.1'!$35:$35,
MATCH(TEXT('Tabela 7.1'!$A229,"mmmm/aaaa"),'alimentação - Tabela 7.1'!$5:$5,0)+2), "")</f>
        <v>102393</v>
      </c>
      <c r="F229" s="62">
        <f>IFERROR(INDEX('alimentação - Tabela 7.1'!$35:$35,
MATCH(TEXT('Tabela 7.1'!$A229,"mmmm/aaaa"),'alimentação - Tabela 7.1'!$5:$5,0)+3), "")</f>
        <v>14635</v>
      </c>
      <c r="G229" s="95">
        <f>IFERROR(INDEX('alimentação - Tabela 7.1'!$35:$35,
MATCH(TEXT('Tabela 7.1'!$A229,"mmmm/aaaa"),'alimentação - Tabela 7.1'!$5:$5,0)+4), "")</f>
        <v>0.43828821182250977</v>
      </c>
    </row>
    <row r="230" spans="1:7" ht="18" customHeight="1" x14ac:dyDescent="0.25">
      <c r="A230" s="59" t="s">
        <v>312</v>
      </c>
      <c r="B230" s="61" t="s">
        <v>132</v>
      </c>
      <c r="C230" s="62">
        <f>IFERROR(INDEX('alimentação - Tabela 7.1'!$36:$36,
MATCH(TEXT('Tabela 7.1'!A230,"mmmm/aaaa"),'alimentação - Tabela 7.1'!$5:$5,0)), "")</f>
        <v>540586</v>
      </c>
      <c r="D230" s="62">
        <f>IFERROR(INDEX('alimentação - Tabela 7.1'!$36:$36,
MATCH(TEXT('Tabela 7.1'!$A230,"mmmm/aaaa"),'alimentação - Tabela 7.1'!$5:$5,0)+1), "")</f>
        <v>18948</v>
      </c>
      <c r="E230" s="62">
        <f>IFERROR(INDEX('alimentação - Tabela 7.1'!$36:$36,
MATCH(TEXT('Tabela 7.1'!$A230,"mmmm/aaaa"),'alimentação - Tabela 7.1'!$5:$5,0)+2), "")</f>
        <v>16438</v>
      </c>
      <c r="F230" s="62">
        <f>IFERROR(INDEX('alimentação - Tabela 7.1'!$36:$36,
MATCH(TEXT('Tabela 7.1'!$A230,"mmmm/aaaa"),'alimentação - Tabela 7.1'!$5:$5,0)+3), "")</f>
        <v>2510</v>
      </c>
      <c r="G230" s="95">
        <f>IFERROR(INDEX('alimentação - Tabela 7.1'!$36:$36,
MATCH(TEXT('Tabela 7.1'!$A230,"mmmm/aaaa"),'alimentação - Tabela 7.1'!$5:$5,0)+4), "")</f>
        <v>0.46647685766220093</v>
      </c>
    </row>
    <row r="231" spans="1:7" ht="18" customHeight="1" x14ac:dyDescent="0.25">
      <c r="A231" s="59" t="s">
        <v>312</v>
      </c>
      <c r="B231" s="61" t="s">
        <v>133</v>
      </c>
      <c r="C231" s="62">
        <f>IFERROR(INDEX('alimentação - Tabela 7.1'!$37:$37,
MATCH(TEXT('Tabela 7.1'!A231,"mmmm/aaaa"),'alimentação - Tabela 7.1'!$5:$5,0)), "")</f>
        <v>746784</v>
      </c>
      <c r="D231" s="62">
        <f>IFERROR(INDEX('alimentação - Tabela 7.1'!$37:$37,
MATCH(TEXT('Tabela 7.1'!$A231,"mmmm/aaaa"),'alimentação - Tabela 7.1'!$5:$5,0)+1), "")</f>
        <v>32874</v>
      </c>
      <c r="E231" s="62">
        <f>IFERROR(INDEX('alimentação - Tabela 7.1'!$37:$37,
MATCH(TEXT('Tabela 7.1'!$A231,"mmmm/aaaa"),'alimentação - Tabela 7.1'!$5:$5,0)+2), "")</f>
        <v>27343</v>
      </c>
      <c r="F231" s="62">
        <f>IFERROR(INDEX('alimentação - Tabela 7.1'!$37:$37,
MATCH(TEXT('Tabela 7.1'!$A231,"mmmm/aaaa"),'alimentação - Tabela 7.1'!$5:$5,0)+3), "")</f>
        <v>5531</v>
      </c>
      <c r="G231" s="95">
        <f>IFERROR(INDEX('alimentação - Tabela 7.1'!$37:$37,
MATCH(TEXT('Tabela 7.1'!$A231,"mmmm/aaaa"),'alimentação - Tabela 7.1'!$5:$5,0)+4), "")</f>
        <v>0.74616897106170654</v>
      </c>
    </row>
    <row r="232" spans="1:7" ht="18" customHeight="1" x14ac:dyDescent="0.25">
      <c r="A232" s="59" t="s">
        <v>312</v>
      </c>
      <c r="B232" s="61" t="s">
        <v>134</v>
      </c>
      <c r="C232" s="62">
        <f>IFERROR(INDEX('alimentação - Tabela 7.1'!$38:$38,
MATCH(TEXT('Tabela 7.1'!A232,"mmmm/aaaa"),'alimentação - Tabela 7.1'!$5:$5,0)), "")</f>
        <v>1251593</v>
      </c>
      <c r="D232" s="62">
        <f>IFERROR(INDEX('alimentação - Tabela 7.1'!$38:$38,
MATCH(TEXT('Tabela 7.1'!$A232,"mmmm/aaaa"),'alimentação - Tabela 7.1'!$5:$5,0)+1), "")</f>
        <v>43614</v>
      </c>
      <c r="E232" s="62">
        <f>IFERROR(INDEX('alimentação - Tabela 7.1'!$38:$38,
MATCH(TEXT('Tabela 7.1'!$A232,"mmmm/aaaa"),'alimentação - Tabela 7.1'!$5:$5,0)+2), "")</f>
        <v>38228</v>
      </c>
      <c r="F232" s="62">
        <f>IFERROR(INDEX('alimentação - Tabela 7.1'!$38:$38,
MATCH(TEXT('Tabela 7.1'!$A232,"mmmm/aaaa"),'alimentação - Tabela 7.1'!$5:$5,0)+3), "")</f>
        <v>5386</v>
      </c>
      <c r="G232" s="95">
        <f>IFERROR(INDEX('alimentação - Tabela 7.1'!$38:$38,
MATCH(TEXT('Tabela 7.1'!$A232,"mmmm/aaaa"),'alimentação - Tabela 7.1'!$5:$5,0)+4), "")</f>
        <v>0.43219143152236938</v>
      </c>
    </row>
    <row r="233" spans="1:7" ht="18" customHeight="1" x14ac:dyDescent="0.25">
      <c r="A233" s="59" t="s">
        <v>312</v>
      </c>
      <c r="B233" s="61" t="s">
        <v>135</v>
      </c>
      <c r="C233" s="62">
        <f>IFERROR(INDEX('alimentação - Tabela 7.1'!$39:$39,
MATCH(TEXT('Tabela 7.1'!A233,"mmmm/aaaa"),'alimentação - Tabela 7.1'!$5:$5,0)), "")</f>
        <v>814799</v>
      </c>
      <c r="D233" s="62">
        <f>IFERROR(INDEX('alimentação - Tabela 7.1'!$39:$39,
MATCH(TEXT('Tabela 7.1'!$A233,"mmmm/aaaa"),'alimentação - Tabela 7.1'!$5:$5,0)+1), "")</f>
        <v>21592</v>
      </c>
      <c r="E233" s="62">
        <f>IFERROR(INDEX('alimentação - Tabela 7.1'!$39:$39,
MATCH(TEXT('Tabela 7.1'!$A233,"mmmm/aaaa"),'alimentação - Tabela 7.1'!$5:$5,0)+2), "")</f>
        <v>20384</v>
      </c>
      <c r="F233" s="62">
        <f>IFERROR(INDEX('alimentação - Tabela 7.1'!$39:$39,
MATCH(TEXT('Tabela 7.1'!$A233,"mmmm/aaaa"),'alimentação - Tabela 7.1'!$5:$5,0)+3), "")</f>
        <v>1208</v>
      </c>
      <c r="G233" s="95">
        <f>IFERROR(INDEX('alimentação - Tabela 7.1'!$39:$39,
MATCH(TEXT('Tabela 7.1'!$A233,"mmmm/aaaa"),'alimentação - Tabela 7.1'!$5:$5,0)+4), "")</f>
        <v>0.14847755432128906</v>
      </c>
    </row>
    <row r="234" spans="1:7" ht="18" customHeight="1" x14ac:dyDescent="0.25">
      <c r="A234" s="59" t="s">
        <v>313</v>
      </c>
      <c r="B234" s="61" t="s">
        <v>1</v>
      </c>
      <c r="C234" s="62">
        <f>IFERROR(INDEX('alimentação - Tabela 7.1'!$7:$7,
MATCH(TEXT('Tabela 7.1'!A234,"mmmm/aaaa"),'alimentação - Tabela 7.1'!$5:$5,0)), "")</f>
        <v>38379035</v>
      </c>
      <c r="D234" s="62">
        <f>IFERROR(INDEX('alimentação - Tabela 7.1'!$7:$7,
MATCH(TEXT('Tabela 7.1'!$A234,"mmmm/aaaa"),'alimentação - Tabela 7.1'!$5:$5,0)+1), "")</f>
        <v>1328894</v>
      </c>
      <c r="E234" s="62">
        <f>IFERROR(INDEX('alimentação - Tabela 7.1'!$7:$7,
MATCH(TEXT('Tabela 7.1'!$A234,"mmmm/aaaa"),'alimentação - Tabela 7.1'!$5:$5,0)+2), "")</f>
        <v>1114263</v>
      </c>
      <c r="F234" s="62">
        <f>IFERROR(INDEX('alimentação - Tabela 7.1'!$7:$7,
MATCH(TEXT('Tabela 7.1'!$A234,"mmmm/aaaa"),'alimentação - Tabela 7.1'!$5:$5,0)+3), "")</f>
        <v>214631</v>
      </c>
      <c r="G234" s="95">
        <f>IFERROR(INDEX('alimentação - Tabela 7.1'!$7:$7,
MATCH(TEXT('Tabela 7.1'!$A234,"mmmm/aaaa"),'alimentação - Tabela 7.1'!$5:$5,0)+4), "")</f>
        <v>0.56238532066345215</v>
      </c>
    </row>
    <row r="235" spans="1:7" ht="18" customHeight="1" x14ac:dyDescent="0.25">
      <c r="A235" s="59" t="s">
        <v>313</v>
      </c>
      <c r="B235" s="61" t="s">
        <v>105</v>
      </c>
      <c r="C235" s="62">
        <f>IFERROR(INDEX('alimentação - Tabela 7.1'!$8:$8,
MATCH(TEXT('Tabela 7.1'!A235,"mmmm/aaaa"),'alimentação - Tabela 7.1'!$5:$5,0)), "")</f>
        <v>1829773</v>
      </c>
      <c r="D235" s="62">
        <f>IFERROR(INDEX('alimentação - Tabela 7.1'!$8:$8,
MATCH(TEXT('Tabela 7.1'!$A235,"mmmm/aaaa"),'alimentação - Tabela 7.1'!$5:$5,0)+1), "")</f>
        <v>72654</v>
      </c>
      <c r="E235" s="62">
        <f>IFERROR(INDEX('alimentação - Tabela 7.1'!$8:$8,
MATCH(TEXT('Tabela 7.1'!$A235,"mmmm/aaaa"),'alimentação - Tabela 7.1'!$5:$5,0)+2), "")</f>
        <v>49561</v>
      </c>
      <c r="F235" s="62">
        <f>IFERROR(INDEX('alimentação - Tabela 7.1'!$8:$8,
MATCH(TEXT('Tabela 7.1'!$A235,"mmmm/aaaa"),'alimentação - Tabela 7.1'!$5:$5,0)+3), "")</f>
        <v>23093</v>
      </c>
      <c r="G235" s="95">
        <f>IFERROR(INDEX('alimentação - Tabela 7.1'!$8:$8,
MATCH(TEXT('Tabela 7.1'!$A235,"mmmm/aaaa"),'alimentação - Tabela 7.1'!$5:$5,0)+4), "")</f>
        <v>1.2782008647918701</v>
      </c>
    </row>
    <row r="236" spans="1:7" ht="18" customHeight="1" x14ac:dyDescent="0.25">
      <c r="A236" s="59" t="s">
        <v>313</v>
      </c>
      <c r="B236" s="61" t="s">
        <v>106</v>
      </c>
      <c r="C236" s="62">
        <f>IFERROR(INDEX('alimentação - Tabela 7.1'!$9:$9,
MATCH(TEXT('Tabela 7.1'!A236,"mmmm/aaaa"),'alimentação - Tabela 7.1'!$5:$5,0)), "")</f>
        <v>237727</v>
      </c>
      <c r="D236" s="62">
        <f>IFERROR(INDEX('alimentação - Tabela 7.1'!$9:$9,
MATCH(TEXT('Tabela 7.1'!$A236,"mmmm/aaaa"),'alimentação - Tabela 7.1'!$5:$5,0)+1), "")</f>
        <v>9597</v>
      </c>
      <c r="E236" s="62">
        <f>IFERROR(INDEX('alimentação - Tabela 7.1'!$9:$9,
MATCH(TEXT('Tabela 7.1'!$A236,"mmmm/aaaa"),'alimentação - Tabela 7.1'!$5:$5,0)+2), "")</f>
        <v>7906</v>
      </c>
      <c r="F236" s="62">
        <f>IFERROR(INDEX('alimentação - Tabela 7.1'!$9:$9,
MATCH(TEXT('Tabela 7.1'!$A236,"mmmm/aaaa"),'alimentação - Tabela 7.1'!$5:$5,0)+3), "")</f>
        <v>1691</v>
      </c>
      <c r="G236" s="95">
        <f>IFERROR(INDEX('alimentação - Tabela 7.1'!$9:$9,
MATCH(TEXT('Tabela 7.1'!$A236,"mmmm/aaaa"),'alimentação - Tabela 7.1'!$5:$5,0)+4), "")</f>
        <v>0.7164161205291748</v>
      </c>
    </row>
    <row r="237" spans="1:7" ht="18" customHeight="1" x14ac:dyDescent="0.25">
      <c r="A237" s="59" t="s">
        <v>313</v>
      </c>
      <c r="B237" s="61" t="s">
        <v>107</v>
      </c>
      <c r="C237" s="62">
        <f>IFERROR(INDEX('alimentação - Tabela 7.1'!$10:$10,
MATCH(TEXT('Tabela 7.1'!A237,"mmmm/aaaa"),'alimentação - Tabela 7.1'!$5:$5,0)), "")</f>
        <v>82514</v>
      </c>
      <c r="D237" s="62">
        <f>IFERROR(INDEX('alimentação - Tabela 7.1'!$10:$10,
MATCH(TEXT('Tabela 7.1'!$A237,"mmmm/aaaa"),'alimentação - Tabela 7.1'!$5:$5,0)+1), "")</f>
        <v>2790</v>
      </c>
      <c r="E237" s="62">
        <f>IFERROR(INDEX('alimentação - Tabela 7.1'!$10:$10,
MATCH(TEXT('Tabela 7.1'!$A237,"mmmm/aaaa"),'alimentação - Tabela 7.1'!$5:$5,0)+2), "")</f>
        <v>2181</v>
      </c>
      <c r="F237" s="62">
        <f>IFERROR(INDEX('alimentação - Tabela 7.1'!$10:$10,
MATCH(TEXT('Tabela 7.1'!$A237,"mmmm/aaaa"),'alimentação - Tabela 7.1'!$5:$5,0)+3), "")</f>
        <v>609</v>
      </c>
      <c r="G237" s="95">
        <f>IFERROR(INDEX('alimentação - Tabela 7.1'!$10:$10,
MATCH(TEXT('Tabela 7.1'!$A237,"mmmm/aaaa"),'alimentação - Tabela 7.1'!$5:$5,0)+4), "")</f>
        <v>0.74354434013366699</v>
      </c>
    </row>
    <row r="238" spans="1:7" ht="18" customHeight="1" x14ac:dyDescent="0.25">
      <c r="A238" s="59" t="s">
        <v>313</v>
      </c>
      <c r="B238" s="61" t="s">
        <v>108</v>
      </c>
      <c r="C238" s="62">
        <f>IFERROR(INDEX('alimentação - Tabela 7.1'!$11:$11,
MATCH(TEXT('Tabela 7.1'!A238,"mmmm/aaaa"),'alimentação - Tabela 7.1'!$5:$5,0)), "")</f>
        <v>409116</v>
      </c>
      <c r="D238" s="62">
        <f>IFERROR(INDEX('alimentação - Tabela 7.1'!$11:$11,
MATCH(TEXT('Tabela 7.1'!$A238,"mmmm/aaaa"),'alimentação - Tabela 7.1'!$5:$5,0)+1), "")</f>
        <v>17958</v>
      </c>
      <c r="E238" s="62">
        <f>IFERROR(INDEX('alimentação - Tabela 7.1'!$11:$11,
MATCH(TEXT('Tabela 7.1'!$A238,"mmmm/aaaa"),'alimentação - Tabela 7.1'!$5:$5,0)+2), "")</f>
        <v>10579</v>
      </c>
      <c r="F238" s="62">
        <f>IFERROR(INDEX('alimentação - Tabela 7.1'!$11:$11,
MATCH(TEXT('Tabela 7.1'!$A238,"mmmm/aaaa"),'alimentação - Tabela 7.1'!$5:$5,0)+3), "")</f>
        <v>7379</v>
      </c>
      <c r="G238" s="95">
        <f>IFERROR(INDEX('alimentação - Tabela 7.1'!$11:$11,
MATCH(TEXT('Tabela 7.1'!$A238,"mmmm/aaaa"),'alimentação - Tabela 7.1'!$5:$5,0)+4), "")</f>
        <v>1.8367737531661987</v>
      </c>
    </row>
    <row r="239" spans="1:7" ht="18" customHeight="1" x14ac:dyDescent="0.25">
      <c r="A239" s="59" t="s">
        <v>313</v>
      </c>
      <c r="B239" s="61" t="s">
        <v>109</v>
      </c>
      <c r="C239" s="62">
        <f>IFERROR(INDEX('alimentação - Tabela 7.1'!$12:$12,
MATCH(TEXT('Tabela 7.1'!A239,"mmmm/aaaa"),'alimentação - Tabela 7.1'!$5:$5,0)), "")</f>
        <v>55819</v>
      </c>
      <c r="D239" s="62">
        <f>IFERROR(INDEX('alimentação - Tabela 7.1'!$12:$12,
MATCH(TEXT('Tabela 7.1'!$A239,"mmmm/aaaa"),'alimentação - Tabela 7.1'!$5:$5,0)+1), "")</f>
        <v>2509</v>
      </c>
      <c r="E239" s="62">
        <f>IFERROR(INDEX('alimentação - Tabela 7.1'!$12:$12,
MATCH(TEXT('Tabela 7.1'!$A239,"mmmm/aaaa"),'alimentação - Tabela 7.1'!$5:$5,0)+2), "")</f>
        <v>1857</v>
      </c>
      <c r="F239" s="62">
        <f>IFERROR(INDEX('alimentação - Tabela 7.1'!$12:$12,
MATCH(TEXT('Tabela 7.1'!$A239,"mmmm/aaaa"),'alimentação - Tabela 7.1'!$5:$5,0)+3), "")</f>
        <v>652</v>
      </c>
      <c r="G239" s="95">
        <f>IFERROR(INDEX('alimentação - Tabela 7.1'!$12:$12,
MATCH(TEXT('Tabela 7.1'!$A239,"mmmm/aaaa"),'alimentação - Tabela 7.1'!$5:$5,0)+4), "")</f>
        <v>1.181865930557251</v>
      </c>
    </row>
    <row r="240" spans="1:7" ht="18" customHeight="1" x14ac:dyDescent="0.25">
      <c r="A240" s="59" t="s">
        <v>313</v>
      </c>
      <c r="B240" s="61" t="s">
        <v>110</v>
      </c>
      <c r="C240" s="62">
        <f>IFERROR(INDEX('alimentação - Tabela 7.1'!$13:$13,
MATCH(TEXT('Tabela 7.1'!A240,"mmmm/aaaa"),'alimentação - Tabela 7.1'!$5:$5,0)), "")</f>
        <v>778040</v>
      </c>
      <c r="D240" s="62">
        <f>IFERROR(INDEX('alimentação - Tabela 7.1'!$13:$13,
MATCH(TEXT('Tabela 7.1'!$A240,"mmmm/aaaa"),'alimentação - Tabela 7.1'!$5:$5,0)+1), "")</f>
        <v>30682</v>
      </c>
      <c r="E240" s="62">
        <f>IFERROR(INDEX('alimentação - Tabela 7.1'!$13:$13,
MATCH(TEXT('Tabela 7.1'!$A240,"mmmm/aaaa"),'alimentação - Tabela 7.1'!$5:$5,0)+2), "")</f>
        <v>20583</v>
      </c>
      <c r="F240" s="62">
        <f>IFERROR(INDEX('alimentação - Tabela 7.1'!$13:$13,
MATCH(TEXT('Tabela 7.1'!$A240,"mmmm/aaaa"),'alimentação - Tabela 7.1'!$5:$5,0)+3), "")</f>
        <v>10099</v>
      </c>
      <c r="G240" s="95">
        <f>IFERROR(INDEX('alimentação - Tabela 7.1'!$13:$13,
MATCH(TEXT('Tabela 7.1'!$A240,"mmmm/aaaa"),'alimentação - Tabela 7.1'!$5:$5,0)+4), "")</f>
        <v>1.3150750398635864</v>
      </c>
    </row>
    <row r="241" spans="1:7" ht="18" customHeight="1" x14ac:dyDescent="0.25">
      <c r="A241" s="59" t="s">
        <v>313</v>
      </c>
      <c r="B241" s="61" t="s">
        <v>111</v>
      </c>
      <c r="C241" s="62">
        <f>IFERROR(INDEX('alimentação - Tabela 7.1'!$14:$14,
MATCH(TEXT('Tabela 7.1'!A241,"mmmm/aaaa"),'alimentação - Tabela 7.1'!$5:$5,0)), "")</f>
        <v>66405</v>
      </c>
      <c r="D241" s="62">
        <f>IFERROR(INDEX('alimentação - Tabela 7.1'!$14:$14,
MATCH(TEXT('Tabela 7.1'!$A241,"mmmm/aaaa"),'alimentação - Tabela 7.1'!$5:$5,0)+1), "")</f>
        <v>2224</v>
      </c>
      <c r="E241" s="62">
        <f>IFERROR(INDEX('alimentação - Tabela 7.1'!$14:$14,
MATCH(TEXT('Tabela 7.1'!$A241,"mmmm/aaaa"),'alimentação - Tabela 7.1'!$5:$5,0)+2), "")</f>
        <v>1692</v>
      </c>
      <c r="F241" s="62">
        <f>IFERROR(INDEX('alimentação - Tabela 7.1'!$14:$14,
MATCH(TEXT('Tabela 7.1'!$A241,"mmmm/aaaa"),'alimentação - Tabela 7.1'!$5:$5,0)+3), "")</f>
        <v>532</v>
      </c>
      <c r="G241" s="95">
        <f>IFERROR(INDEX('alimentação - Tabela 7.1'!$14:$14,
MATCH(TEXT('Tabela 7.1'!$A241,"mmmm/aaaa"),'alimentação - Tabela 7.1'!$5:$5,0)+4), "")</f>
        <v>0.80761462450027466</v>
      </c>
    </row>
    <row r="242" spans="1:7" ht="18" customHeight="1" x14ac:dyDescent="0.25">
      <c r="A242" s="59" t="s">
        <v>313</v>
      </c>
      <c r="B242" s="61" t="s">
        <v>112</v>
      </c>
      <c r="C242" s="62">
        <f>IFERROR(INDEX('alimentação - Tabela 7.1'!$15:$15,
MATCH(TEXT('Tabela 7.1'!A242,"mmmm/aaaa"),'alimentação - Tabela 7.1'!$5:$5,0)), "")</f>
        <v>200152</v>
      </c>
      <c r="D242" s="62">
        <f>IFERROR(INDEX('alimentação - Tabela 7.1'!$15:$15,
MATCH(TEXT('Tabela 7.1'!$A242,"mmmm/aaaa"),'alimentação - Tabela 7.1'!$5:$5,0)+1), "")</f>
        <v>6894</v>
      </c>
      <c r="E242" s="62">
        <f>IFERROR(INDEX('alimentação - Tabela 7.1'!$15:$15,
MATCH(TEXT('Tabela 7.1'!$A242,"mmmm/aaaa"),'alimentação - Tabela 7.1'!$5:$5,0)+2), "")</f>
        <v>4763</v>
      </c>
      <c r="F242" s="62">
        <f>IFERROR(INDEX('alimentação - Tabela 7.1'!$15:$15,
MATCH(TEXT('Tabela 7.1'!$A242,"mmmm/aaaa"),'alimentação - Tabela 7.1'!$5:$5,0)+3), "")</f>
        <v>2131</v>
      </c>
      <c r="G242" s="95">
        <f>IFERROR(INDEX('alimentação - Tabela 7.1'!$15:$15,
MATCH(TEXT('Tabela 7.1'!$A242,"mmmm/aaaa"),'alimentação - Tabela 7.1'!$5:$5,0)+4), "")</f>
        <v>1.076148509979248</v>
      </c>
    </row>
    <row r="243" spans="1:7" ht="18" customHeight="1" x14ac:dyDescent="0.25">
      <c r="A243" s="59" t="s">
        <v>313</v>
      </c>
      <c r="B243" s="61" t="s">
        <v>113</v>
      </c>
      <c r="C243" s="62">
        <f>IFERROR(INDEX('alimentação - Tabela 7.1'!$16:$16,
MATCH(TEXT('Tabela 7.1'!A243,"mmmm/aaaa"),'alimentação - Tabela 7.1'!$5:$5,0)), "")</f>
        <v>6231700</v>
      </c>
      <c r="D243" s="62">
        <f>IFERROR(INDEX('alimentação - Tabela 7.1'!$16:$16,
MATCH(TEXT('Tabela 7.1'!$A243,"mmmm/aaaa"),'alimentação - Tabela 7.1'!$5:$5,0)+1), "")</f>
        <v>199582</v>
      </c>
      <c r="E243" s="62">
        <f>IFERROR(INDEX('alimentação - Tabela 7.1'!$16:$16,
MATCH(TEXT('Tabela 7.1'!$A243,"mmmm/aaaa"),'alimentação - Tabela 7.1'!$5:$5,0)+2), "")</f>
        <v>142157</v>
      </c>
      <c r="F243" s="62">
        <f>IFERROR(INDEX('alimentação - Tabela 7.1'!$16:$16,
MATCH(TEXT('Tabela 7.1'!$A243,"mmmm/aaaa"),'alimentação - Tabela 7.1'!$5:$5,0)+3), "")</f>
        <v>57425</v>
      </c>
      <c r="G243" s="95">
        <f>IFERROR(INDEX('alimentação - Tabela 7.1'!$16:$16,
MATCH(TEXT('Tabela 7.1'!$A243,"mmmm/aaaa"),'alimentação - Tabela 7.1'!$5:$5,0)+4), "")</f>
        <v>0.9300687313079834</v>
      </c>
    </row>
    <row r="244" spans="1:7" ht="18" customHeight="1" x14ac:dyDescent="0.25">
      <c r="A244" s="59" t="s">
        <v>313</v>
      </c>
      <c r="B244" s="61" t="s">
        <v>114</v>
      </c>
      <c r="C244" s="62">
        <f>IFERROR(INDEX('alimentação - Tabela 7.1'!$17:$17,
MATCH(TEXT('Tabela 7.1'!A244,"mmmm/aaaa"),'alimentação - Tabela 7.1'!$5:$5,0)), "")</f>
        <v>524895</v>
      </c>
      <c r="D244" s="62">
        <f>IFERROR(INDEX('alimentação - Tabela 7.1'!$17:$17,
MATCH(TEXT('Tabela 7.1'!$A244,"mmmm/aaaa"),'alimentação - Tabela 7.1'!$5:$5,0)+1), "")</f>
        <v>17412</v>
      </c>
      <c r="E244" s="62">
        <f>IFERROR(INDEX('alimentação - Tabela 7.1'!$17:$17,
MATCH(TEXT('Tabela 7.1'!$A244,"mmmm/aaaa"),'alimentação - Tabela 7.1'!$5:$5,0)+2), "")</f>
        <v>11502</v>
      </c>
      <c r="F244" s="62">
        <f>IFERROR(INDEX('alimentação - Tabela 7.1'!$17:$17,
MATCH(TEXT('Tabela 7.1'!$A244,"mmmm/aaaa"),'alimentação - Tabela 7.1'!$5:$5,0)+3), "")</f>
        <v>5910</v>
      </c>
      <c r="G244" s="95">
        <f>IFERROR(INDEX('alimentação - Tabela 7.1'!$17:$17,
MATCH(TEXT('Tabela 7.1'!$A244,"mmmm/aaaa"),'alimentação - Tabela 7.1'!$5:$5,0)+4), "")</f>
        <v>1.1387612819671631</v>
      </c>
    </row>
    <row r="245" spans="1:7" ht="18" customHeight="1" x14ac:dyDescent="0.25">
      <c r="A245" s="59" t="s">
        <v>313</v>
      </c>
      <c r="B245" s="61" t="s">
        <v>115</v>
      </c>
      <c r="C245" s="62">
        <f>IFERROR(INDEX('alimentação - Tabela 7.1'!$18:$18,
MATCH(TEXT('Tabela 7.1'!A245,"mmmm/aaaa"),'alimentação - Tabela 7.1'!$5:$5,0)), "")</f>
        <v>287759</v>
      </c>
      <c r="D245" s="62">
        <f>IFERROR(INDEX('alimentação - Tabela 7.1'!$18:$18,
MATCH(TEXT('Tabela 7.1'!$A245,"mmmm/aaaa"),'alimentação - Tabela 7.1'!$5:$5,0)+1), "")</f>
        <v>7675</v>
      </c>
      <c r="E245" s="62">
        <f>IFERROR(INDEX('alimentação - Tabela 7.1'!$18:$18,
MATCH(TEXT('Tabela 7.1'!$A245,"mmmm/aaaa"),'alimentação - Tabela 7.1'!$5:$5,0)+2), "")</f>
        <v>5691</v>
      </c>
      <c r="F245" s="62">
        <f>IFERROR(INDEX('alimentação - Tabela 7.1'!$18:$18,
MATCH(TEXT('Tabela 7.1'!$A245,"mmmm/aaaa"),'alimentação - Tabela 7.1'!$5:$5,0)+3), "")</f>
        <v>1984</v>
      </c>
      <c r="G245" s="95">
        <f>IFERROR(INDEX('alimentação - Tabela 7.1'!$18:$18,
MATCH(TEXT('Tabela 7.1'!$A245,"mmmm/aaaa"),'alimentação - Tabela 7.1'!$5:$5,0)+4), "")</f>
        <v>0.69425249099731445</v>
      </c>
    </row>
    <row r="246" spans="1:7" ht="18" customHeight="1" x14ac:dyDescent="0.25">
      <c r="A246" s="59" t="s">
        <v>313</v>
      </c>
      <c r="B246" s="61" t="s">
        <v>116</v>
      </c>
      <c r="C246" s="62">
        <f>IFERROR(INDEX('alimentação - Tabela 7.1'!$19:$19,
MATCH(TEXT('Tabela 7.1'!A246,"mmmm/aaaa"),'alimentação - Tabela 7.1'!$5:$5,0)), "")</f>
        <v>1111498</v>
      </c>
      <c r="D246" s="62">
        <f>IFERROR(INDEX('alimentação - Tabela 7.1'!$19:$19,
MATCH(TEXT('Tabela 7.1'!$A246,"mmmm/aaaa"),'alimentação - Tabela 7.1'!$5:$5,0)+1), "")</f>
        <v>35470</v>
      </c>
      <c r="E246" s="62">
        <f>IFERROR(INDEX('alimentação - Tabela 7.1'!$19:$19,
MATCH(TEXT('Tabela 7.1'!$A246,"mmmm/aaaa"),'alimentação - Tabela 7.1'!$5:$5,0)+2), "")</f>
        <v>24649</v>
      </c>
      <c r="F246" s="62">
        <f>IFERROR(INDEX('alimentação - Tabela 7.1'!$19:$19,
MATCH(TEXT('Tabela 7.1'!$A246,"mmmm/aaaa"),'alimentação - Tabela 7.1'!$5:$5,0)+3), "")</f>
        <v>10821</v>
      </c>
      <c r="G246" s="95">
        <f>IFERROR(INDEX('alimentação - Tabela 7.1'!$19:$19,
MATCH(TEXT('Tabela 7.1'!$A246,"mmmm/aaaa"),'alimentação - Tabela 7.1'!$5:$5,0)+4), "")</f>
        <v>0.98312222957611084</v>
      </c>
    </row>
    <row r="247" spans="1:7" ht="18" customHeight="1" x14ac:dyDescent="0.25">
      <c r="A247" s="59" t="s">
        <v>313</v>
      </c>
      <c r="B247" s="61" t="s">
        <v>117</v>
      </c>
      <c r="C247" s="62">
        <f>IFERROR(INDEX('alimentação - Tabela 7.1'!$20:$20,
MATCH(TEXT('Tabela 7.1'!A247,"mmmm/aaaa"),'alimentação - Tabela 7.1'!$5:$5,0)), "")</f>
        <v>415048</v>
      </c>
      <c r="D247" s="62">
        <f>IFERROR(INDEX('alimentação - Tabela 7.1'!$20:$20,
MATCH(TEXT('Tabela 7.1'!$A247,"mmmm/aaaa"),'alimentação - Tabela 7.1'!$5:$5,0)+1), "")</f>
        <v>15326</v>
      </c>
      <c r="E247" s="62">
        <f>IFERROR(INDEX('alimentação - Tabela 7.1'!$20:$20,
MATCH(TEXT('Tabela 7.1'!$A247,"mmmm/aaaa"),'alimentação - Tabela 7.1'!$5:$5,0)+2), "")</f>
        <v>9726</v>
      </c>
      <c r="F247" s="62">
        <f>IFERROR(INDEX('alimentação - Tabela 7.1'!$20:$20,
MATCH(TEXT('Tabela 7.1'!$A247,"mmmm/aaaa"),'alimentação - Tabela 7.1'!$5:$5,0)+3), "")</f>
        <v>5600</v>
      </c>
      <c r="G247" s="95">
        <f>IFERROR(INDEX('alimentação - Tabela 7.1'!$20:$20,
MATCH(TEXT('Tabela 7.1'!$A247,"mmmm/aaaa"),'alimentação - Tabela 7.1'!$5:$5,0)+4), "")</f>
        <v>1.3676950931549072</v>
      </c>
    </row>
    <row r="248" spans="1:7" ht="18" customHeight="1" x14ac:dyDescent="0.25">
      <c r="A248" s="59" t="s">
        <v>313</v>
      </c>
      <c r="B248" s="61" t="s">
        <v>118</v>
      </c>
      <c r="C248" s="62">
        <f>IFERROR(INDEX('alimentação - Tabela 7.1'!$21:$21,
MATCH(TEXT('Tabela 7.1'!A248,"mmmm/aaaa"),'alimentação - Tabela 7.1'!$5:$5,0)), "")</f>
        <v>396835</v>
      </c>
      <c r="D248" s="62">
        <f>IFERROR(INDEX('alimentação - Tabela 7.1'!$21:$21,
MATCH(TEXT('Tabela 7.1'!$A248,"mmmm/aaaa"),'alimentação - Tabela 7.1'!$5:$5,0)+1), "")</f>
        <v>17984</v>
      </c>
      <c r="E248" s="62">
        <f>IFERROR(INDEX('alimentação - Tabela 7.1'!$21:$21,
MATCH(TEXT('Tabela 7.1'!$A248,"mmmm/aaaa"),'alimentação - Tabela 7.1'!$5:$5,0)+2), "")</f>
        <v>7771</v>
      </c>
      <c r="F248" s="62">
        <f>IFERROR(INDEX('alimentação - Tabela 7.1'!$21:$21,
MATCH(TEXT('Tabela 7.1'!$A248,"mmmm/aaaa"),'alimentação - Tabela 7.1'!$5:$5,0)+3), "")</f>
        <v>10213</v>
      </c>
      <c r="G248" s="95">
        <f>IFERROR(INDEX('alimentação - Tabela 7.1'!$21:$21,
MATCH(TEXT('Tabela 7.1'!$A248,"mmmm/aaaa"),'alimentação - Tabela 7.1'!$5:$5,0)+4), "")</f>
        <v>2.6415982246398926</v>
      </c>
    </row>
    <row r="249" spans="1:7" ht="18" customHeight="1" x14ac:dyDescent="0.25">
      <c r="A249" s="59" t="s">
        <v>313</v>
      </c>
      <c r="B249" s="61" t="s">
        <v>119</v>
      </c>
      <c r="C249" s="62">
        <f>IFERROR(INDEX('alimentação - Tabela 7.1'!$22:$22,
MATCH(TEXT('Tabela 7.1'!A249,"mmmm/aaaa"),'alimentação - Tabela 7.1'!$5:$5,0)), "")</f>
        <v>1199200</v>
      </c>
      <c r="D249" s="62">
        <f>IFERROR(INDEX('alimentação - Tabela 7.1'!$22:$22,
MATCH(TEXT('Tabela 7.1'!$A249,"mmmm/aaaa"),'alimentação - Tabela 7.1'!$5:$5,0)+1), "")</f>
        <v>40553</v>
      </c>
      <c r="E249" s="62">
        <f>IFERROR(INDEX('alimentação - Tabela 7.1'!$22:$22,
MATCH(TEXT('Tabela 7.1'!$A249,"mmmm/aaaa"),'alimentação - Tabela 7.1'!$5:$5,0)+2), "")</f>
        <v>28692</v>
      </c>
      <c r="F249" s="62">
        <f>IFERROR(INDEX('alimentação - Tabela 7.1'!$22:$22,
MATCH(TEXT('Tabela 7.1'!$A249,"mmmm/aaaa"),'alimentação - Tabela 7.1'!$5:$5,0)+3), "")</f>
        <v>11861</v>
      </c>
      <c r="G249" s="95">
        <f>IFERROR(INDEX('alimentação - Tabela 7.1'!$22:$22,
MATCH(TEXT('Tabela 7.1'!$A249,"mmmm/aaaa"),'alimentação - Tabela 7.1'!$5:$5,0)+4), "")</f>
        <v>0.99895650148391724</v>
      </c>
    </row>
    <row r="250" spans="1:7" ht="18" customHeight="1" x14ac:dyDescent="0.25">
      <c r="A250" s="59" t="s">
        <v>313</v>
      </c>
      <c r="B250" s="61" t="s">
        <v>120</v>
      </c>
      <c r="C250" s="62">
        <f>IFERROR(INDEX('alimentação - Tabela 7.1'!$23:$23,
MATCH(TEXT('Tabela 7.1'!A250,"mmmm/aaaa"),'alimentação - Tabela 7.1'!$5:$5,0)), "")</f>
        <v>345545</v>
      </c>
      <c r="D250" s="62">
        <f>IFERROR(INDEX('alimentação - Tabela 7.1'!$23:$23,
MATCH(TEXT('Tabela 7.1'!$A250,"mmmm/aaaa"),'alimentação - Tabela 7.1'!$5:$5,0)+1), "")</f>
        <v>10535</v>
      </c>
      <c r="E250" s="62">
        <f>IFERROR(INDEX('alimentação - Tabela 7.1'!$23:$23,
MATCH(TEXT('Tabela 7.1'!$A250,"mmmm/aaaa"),'alimentação - Tabela 7.1'!$5:$5,0)+2), "")</f>
        <v>7155</v>
      </c>
      <c r="F250" s="62">
        <f>IFERROR(INDEX('alimentação - Tabela 7.1'!$23:$23,
MATCH(TEXT('Tabela 7.1'!$A250,"mmmm/aaaa"),'alimentação - Tabela 7.1'!$5:$5,0)+3), "")</f>
        <v>3380</v>
      </c>
      <c r="G250" s="95">
        <f>IFERROR(INDEX('alimentação - Tabela 7.1'!$23:$23,
MATCH(TEXT('Tabela 7.1'!$A250,"mmmm/aaaa"),'alimentação - Tabela 7.1'!$5:$5,0)+4), "")</f>
        <v>0.98782753944396973</v>
      </c>
    </row>
    <row r="251" spans="1:7" ht="18" customHeight="1" x14ac:dyDescent="0.25">
      <c r="A251" s="59" t="s">
        <v>313</v>
      </c>
      <c r="B251" s="61" t="s">
        <v>121</v>
      </c>
      <c r="C251" s="62">
        <f>IFERROR(INDEX('alimentação - Tabela 7.1'!$24:$24,
MATCH(TEXT('Tabela 7.1'!A251,"mmmm/aaaa"),'alimentação - Tabela 7.1'!$5:$5,0)), "")</f>
        <v>275469</v>
      </c>
      <c r="D251" s="62">
        <f>IFERROR(INDEX('alimentação - Tabela 7.1'!$24:$24,
MATCH(TEXT('Tabela 7.1'!$A251,"mmmm/aaaa"),'alimentação - Tabela 7.1'!$5:$5,0)+1), "")</f>
        <v>6105</v>
      </c>
      <c r="E251" s="62">
        <f>IFERROR(INDEX('alimentação - Tabela 7.1'!$24:$24,
MATCH(TEXT('Tabela 7.1'!$A251,"mmmm/aaaa"),'alimentação - Tabela 7.1'!$5:$5,0)+2), "")</f>
        <v>5473</v>
      </c>
      <c r="F251" s="62">
        <f>IFERROR(INDEX('alimentação - Tabela 7.1'!$24:$24,
MATCH(TEXT('Tabela 7.1'!$A251,"mmmm/aaaa"),'alimentação - Tabela 7.1'!$5:$5,0)+3), "")</f>
        <v>632</v>
      </c>
      <c r="G251" s="95">
        <f>IFERROR(INDEX('alimentação - Tabela 7.1'!$24:$24,
MATCH(TEXT('Tabela 7.1'!$A251,"mmmm/aaaa"),'alimentação - Tabela 7.1'!$5:$5,0)+4), "")</f>
        <v>0.22995448112487793</v>
      </c>
    </row>
    <row r="252" spans="1:7" ht="18" customHeight="1" x14ac:dyDescent="0.25">
      <c r="A252" s="59" t="s">
        <v>313</v>
      </c>
      <c r="B252" s="61" t="s">
        <v>122</v>
      </c>
      <c r="C252" s="62">
        <f>IFERROR(INDEX('alimentação - Tabela 7.1'!$25:$25,
MATCH(TEXT('Tabela 7.1'!A252,"mmmm/aaaa"),'alimentação - Tabela 7.1'!$5:$5,0)), "")</f>
        <v>1675451</v>
      </c>
      <c r="D252" s="62">
        <f>IFERROR(INDEX('alimentação - Tabela 7.1'!$25:$25,
MATCH(TEXT('Tabela 7.1'!$A252,"mmmm/aaaa"),'alimentação - Tabela 7.1'!$5:$5,0)+1), "")</f>
        <v>48522</v>
      </c>
      <c r="E252" s="62">
        <f>IFERROR(INDEX('alimentação - Tabela 7.1'!$25:$25,
MATCH(TEXT('Tabela 7.1'!$A252,"mmmm/aaaa"),'alimentação - Tabela 7.1'!$5:$5,0)+2), "")</f>
        <v>41498</v>
      </c>
      <c r="F252" s="62">
        <f>IFERROR(INDEX('alimentação - Tabela 7.1'!$25:$25,
MATCH(TEXT('Tabela 7.1'!$A252,"mmmm/aaaa"),'alimentação - Tabela 7.1'!$5:$5,0)+3), "")</f>
        <v>7024</v>
      </c>
      <c r="G252" s="95">
        <f>IFERROR(INDEX('alimentação - Tabela 7.1'!$25:$25,
MATCH(TEXT('Tabela 7.1'!$A252,"mmmm/aaaa"),'alimentação - Tabela 7.1'!$5:$5,0)+4), "")</f>
        <v>0.42099535465240479</v>
      </c>
    </row>
    <row r="253" spans="1:7" ht="18" customHeight="1" x14ac:dyDescent="0.25">
      <c r="A253" s="59" t="s">
        <v>313</v>
      </c>
      <c r="B253" s="61" t="s">
        <v>123</v>
      </c>
      <c r="C253" s="62">
        <f>IFERROR(INDEX('alimentação - Tabela 7.1'!$26:$26,
MATCH(TEXT('Tabela 7.1'!A253,"mmmm/aaaa"),'alimentação - Tabela 7.1'!$5:$5,0)), "")</f>
        <v>19819009</v>
      </c>
      <c r="D253" s="62">
        <f>IFERROR(INDEX('alimentação - Tabela 7.1'!$26:$26,
MATCH(TEXT('Tabela 7.1'!$A253,"mmmm/aaaa"),'alimentação - Tabela 7.1'!$5:$5,0)+1), "")</f>
        <v>653486</v>
      </c>
      <c r="E253" s="62">
        <f>IFERROR(INDEX('alimentação - Tabela 7.1'!$26:$26,
MATCH(TEXT('Tabela 7.1'!$A253,"mmmm/aaaa"),'alimentação - Tabela 7.1'!$5:$5,0)+2), "")</f>
        <v>567774</v>
      </c>
      <c r="F253" s="62">
        <f>IFERROR(INDEX('alimentação - Tabela 7.1'!$26:$26,
MATCH(TEXT('Tabela 7.1'!$A253,"mmmm/aaaa"),'alimentação - Tabela 7.1'!$5:$5,0)+3), "")</f>
        <v>85712</v>
      </c>
      <c r="G253" s="95">
        <f>IFERROR(INDEX('alimentação - Tabela 7.1'!$26:$26,
MATCH(TEXT('Tabela 7.1'!$A253,"mmmm/aaaa"),'alimentação - Tabela 7.1'!$5:$5,0)+4), "")</f>
        <v>0.43435215950012207</v>
      </c>
    </row>
    <row r="254" spans="1:7" ht="18" customHeight="1" x14ac:dyDescent="0.25">
      <c r="A254" s="59" t="s">
        <v>313</v>
      </c>
      <c r="B254" s="61" t="s">
        <v>124</v>
      </c>
      <c r="C254" s="62">
        <f>IFERROR(INDEX('alimentação - Tabela 7.1'!$27:$27,
MATCH(TEXT('Tabela 7.1'!A254,"mmmm/aaaa"),'alimentação - Tabela 7.1'!$5:$5,0)), "")</f>
        <v>4052242</v>
      </c>
      <c r="D254" s="62">
        <f>IFERROR(INDEX('alimentação - Tabela 7.1'!$27:$27,
MATCH(TEXT('Tabela 7.1'!$A254,"mmmm/aaaa"),'alimentação - Tabela 7.1'!$5:$5,0)+1), "")</f>
        <v>147796</v>
      </c>
      <c r="E254" s="62">
        <f>IFERROR(INDEX('alimentação - Tabela 7.1'!$27:$27,
MATCH(TEXT('Tabela 7.1'!$A254,"mmmm/aaaa"),'alimentação - Tabela 7.1'!$5:$5,0)+2), "")</f>
        <v>124168</v>
      </c>
      <c r="F254" s="62">
        <f>IFERROR(INDEX('alimentação - Tabela 7.1'!$27:$27,
MATCH(TEXT('Tabela 7.1'!$A254,"mmmm/aaaa"),'alimentação - Tabela 7.1'!$5:$5,0)+3), "")</f>
        <v>23628</v>
      </c>
      <c r="G254" s="95">
        <f>IFERROR(INDEX('alimentação - Tabela 7.1'!$27:$27,
MATCH(TEXT('Tabela 7.1'!$A254,"mmmm/aaaa"),'alimentação - Tabela 7.1'!$5:$5,0)+4), "")</f>
        <v>0.58650445938110352</v>
      </c>
    </row>
    <row r="255" spans="1:7" ht="18" customHeight="1" x14ac:dyDescent="0.25">
      <c r="A255" s="59" t="s">
        <v>313</v>
      </c>
      <c r="B255" s="61" t="s">
        <v>2</v>
      </c>
      <c r="C255" s="62">
        <f>IFERROR(INDEX('alimentação - Tabela 7.1'!$28:$28,
MATCH(TEXT('Tabela 7.1'!A255,"mmmm/aaaa"),'alimentação - Tabela 7.1'!$5:$5,0)), "")</f>
        <v>717768</v>
      </c>
      <c r="D255" s="62">
        <f>IFERROR(INDEX('alimentação - Tabela 7.1'!$28:$28,
MATCH(TEXT('Tabela 7.1'!$A255,"mmmm/aaaa"),'alimentação - Tabela 7.1'!$5:$5,0)+1), "")</f>
        <v>26821</v>
      </c>
      <c r="E255" s="62">
        <f>IFERROR(INDEX('alimentação - Tabela 7.1'!$28:$28,
MATCH(TEXT('Tabela 7.1'!$A255,"mmmm/aaaa"),'alimentação - Tabela 7.1'!$5:$5,0)+2), "")</f>
        <v>21496</v>
      </c>
      <c r="F255" s="62">
        <f>IFERROR(INDEX('alimentação - Tabela 7.1'!$28:$28,
MATCH(TEXT('Tabela 7.1'!$A255,"mmmm/aaaa"),'alimentação - Tabela 7.1'!$5:$5,0)+3), "")</f>
        <v>5325</v>
      </c>
      <c r="G255" s="95">
        <f>IFERROR(INDEX('alimentação - Tabela 7.1'!$28:$28,
MATCH(TEXT('Tabela 7.1'!$A255,"mmmm/aaaa"),'alimentação - Tabela 7.1'!$5:$5,0)+4), "")</f>
        <v>0.74742823839187622</v>
      </c>
    </row>
    <row r="256" spans="1:7" ht="18" customHeight="1" x14ac:dyDescent="0.25">
      <c r="A256" s="59" t="s">
        <v>313</v>
      </c>
      <c r="B256" s="61" t="s">
        <v>125</v>
      </c>
      <c r="C256" s="62">
        <f>IFERROR(INDEX('alimentação - Tabela 7.1'!$29:$29,
MATCH(TEXT('Tabela 7.1'!A256,"mmmm/aaaa"),'alimentação - Tabela 7.1'!$5:$5,0)), "")</f>
        <v>3149581</v>
      </c>
      <c r="D256" s="62">
        <f>IFERROR(INDEX('alimentação - Tabela 7.1'!$29:$29,
MATCH(TEXT('Tabela 7.1'!$A256,"mmmm/aaaa"),'alimentação - Tabela 7.1'!$5:$5,0)+1), "")</f>
        <v>81881</v>
      </c>
      <c r="E256" s="62">
        <f>IFERROR(INDEX('alimentação - Tabela 7.1'!$29:$29,
MATCH(TEXT('Tabela 7.1'!$A256,"mmmm/aaaa"),'alimentação - Tabela 7.1'!$5:$5,0)+2), "")</f>
        <v>81889</v>
      </c>
      <c r="F256" s="62">
        <f>IFERROR(INDEX('alimentação - Tabela 7.1'!$29:$29,
MATCH(TEXT('Tabela 7.1'!$A256,"mmmm/aaaa"),'alimentação - Tabela 7.1'!$5:$5,0)+3), "")</f>
        <v>-8</v>
      </c>
      <c r="G256" s="95">
        <f>IFERROR(INDEX('alimentação - Tabela 7.1'!$29:$29,
MATCH(TEXT('Tabela 7.1'!$A256,"mmmm/aaaa"),'alimentação - Tabela 7.1'!$5:$5,0)+4), "")</f>
        <v>-2.5400138110853732E-4</v>
      </c>
    </row>
    <row r="257" spans="1:7" ht="18" customHeight="1" x14ac:dyDescent="0.25">
      <c r="A257" s="59" t="s">
        <v>313</v>
      </c>
      <c r="B257" s="61" t="s">
        <v>126</v>
      </c>
      <c r="C257" s="62">
        <f>IFERROR(INDEX('alimentação - Tabela 7.1'!$30:$30,
MATCH(TEXT('Tabela 7.1'!A257,"mmmm/aaaa"),'alimentação - Tabela 7.1'!$5:$5,0)), "")</f>
        <v>11899418</v>
      </c>
      <c r="D257" s="62">
        <f>IFERROR(INDEX('alimentação - Tabela 7.1'!$30:$30,
MATCH(TEXT('Tabela 7.1'!$A257,"mmmm/aaaa"),'alimentação - Tabela 7.1'!$5:$5,0)+1), "")</f>
        <v>396988</v>
      </c>
      <c r="E257" s="62">
        <f>IFERROR(INDEX('alimentação - Tabela 7.1'!$30:$30,
MATCH(TEXT('Tabela 7.1'!$A257,"mmmm/aaaa"),'alimentação - Tabela 7.1'!$5:$5,0)+2), "")</f>
        <v>340221</v>
      </c>
      <c r="F257" s="62">
        <f>IFERROR(INDEX('alimentação - Tabela 7.1'!$30:$30,
MATCH(TEXT('Tabela 7.1'!$A257,"mmmm/aaaa"),'alimentação - Tabela 7.1'!$5:$5,0)+3), "")</f>
        <v>56767</v>
      </c>
      <c r="G257" s="95">
        <f>IFERROR(INDEX('alimentação - Tabela 7.1'!$30:$30,
MATCH(TEXT('Tabela 7.1'!$A257,"mmmm/aaaa"),'alimentação - Tabela 7.1'!$5:$5,0)+4), "")</f>
        <v>0.47934368252754211</v>
      </c>
    </row>
    <row r="258" spans="1:7" ht="18" customHeight="1" x14ac:dyDescent="0.25">
      <c r="A258" s="59" t="s">
        <v>313</v>
      </c>
      <c r="B258" s="61" t="s">
        <v>127</v>
      </c>
      <c r="C258" s="62">
        <f>IFERROR(INDEX('alimentação - Tabela 7.1'!$31:$31,
MATCH(TEXT('Tabela 7.1'!A258,"mmmm/aaaa"),'alimentação - Tabela 7.1'!$5:$5,0)), "")</f>
        <v>7131991</v>
      </c>
      <c r="D258" s="62">
        <f>IFERROR(INDEX('alimentação - Tabela 7.1'!$31:$31,
MATCH(TEXT('Tabela 7.1'!$A258,"mmmm/aaaa"),'alimentação - Tabela 7.1'!$5:$5,0)+1), "")</f>
        <v>269517</v>
      </c>
      <c r="E258" s="62">
        <f>IFERROR(INDEX('alimentação - Tabela 7.1'!$31:$31,
MATCH(TEXT('Tabela 7.1'!$A258,"mmmm/aaaa"),'alimentação - Tabela 7.1'!$5:$5,0)+2), "")</f>
        <v>232745</v>
      </c>
      <c r="F258" s="62">
        <f>IFERROR(INDEX('alimentação - Tabela 7.1'!$31:$31,
MATCH(TEXT('Tabela 7.1'!$A258,"mmmm/aaaa"),'alimentação - Tabela 7.1'!$5:$5,0)+3), "")</f>
        <v>36772</v>
      </c>
      <c r="G258" s="95">
        <f>IFERROR(INDEX('alimentação - Tabela 7.1'!$31:$31,
MATCH(TEXT('Tabela 7.1'!$A258,"mmmm/aaaa"),'alimentação - Tabela 7.1'!$5:$5,0)+4), "")</f>
        <v>0.51826447248458862</v>
      </c>
    </row>
    <row r="259" spans="1:7" ht="18" customHeight="1" x14ac:dyDescent="0.25">
      <c r="A259" s="59" t="s">
        <v>313</v>
      </c>
      <c r="B259" s="61" t="s">
        <v>128</v>
      </c>
      <c r="C259" s="62">
        <f>IFERROR(INDEX('alimentação - Tabela 7.1'!$32:$32,
MATCH(TEXT('Tabela 7.1'!A259,"mmmm/aaaa"),'alimentação - Tabela 7.1'!$5:$5,0)), "")</f>
        <v>2643884</v>
      </c>
      <c r="D259" s="62">
        <f>IFERROR(INDEX('alimentação - Tabela 7.1'!$32:$32,
MATCH(TEXT('Tabela 7.1'!$A259,"mmmm/aaaa"),'alimentação - Tabela 7.1'!$5:$5,0)+1), "")</f>
        <v>103112</v>
      </c>
      <c r="E259" s="62">
        <f>IFERROR(INDEX('alimentação - Tabela 7.1'!$32:$32,
MATCH(TEXT('Tabela 7.1'!$A259,"mmmm/aaaa"),'alimentação - Tabela 7.1'!$5:$5,0)+2), "")</f>
        <v>88091</v>
      </c>
      <c r="F259" s="62">
        <f>IFERROR(INDEX('alimentação - Tabela 7.1'!$32:$32,
MATCH(TEXT('Tabela 7.1'!$A259,"mmmm/aaaa"),'alimentação - Tabela 7.1'!$5:$5,0)+3), "")</f>
        <v>15021</v>
      </c>
      <c r="G259" s="95">
        <f>IFERROR(INDEX('alimentação - Tabela 7.1'!$32:$32,
MATCH(TEXT('Tabela 7.1'!$A259,"mmmm/aaaa"),'alimentação - Tabela 7.1'!$5:$5,0)+4), "")</f>
        <v>0.57138770818710327</v>
      </c>
    </row>
    <row r="260" spans="1:7" ht="18" customHeight="1" x14ac:dyDescent="0.25">
      <c r="A260" s="59" t="s">
        <v>313</v>
      </c>
      <c r="B260" s="61" t="s">
        <v>129</v>
      </c>
      <c r="C260" s="62">
        <f>IFERROR(INDEX('alimentação - Tabela 7.1'!$33:$33,
MATCH(TEXT('Tabela 7.1'!A260,"mmmm/aaaa"),'alimentação - Tabela 7.1'!$5:$5,0)), "")</f>
        <v>2071669</v>
      </c>
      <c r="D260" s="62">
        <f>IFERROR(INDEX('alimentação - Tabela 7.1'!$33:$33,
MATCH(TEXT('Tabela 7.1'!$A260,"mmmm/aaaa"),'alimentação - Tabela 7.1'!$5:$5,0)+1), "")</f>
        <v>90120</v>
      </c>
      <c r="E260" s="62">
        <f>IFERROR(INDEX('alimentação - Tabela 7.1'!$33:$33,
MATCH(TEXT('Tabela 7.1'!$A260,"mmmm/aaaa"),'alimentação - Tabela 7.1'!$5:$5,0)+2), "")</f>
        <v>73722</v>
      </c>
      <c r="F260" s="62">
        <f>IFERROR(INDEX('alimentação - Tabela 7.1'!$33:$33,
MATCH(TEXT('Tabela 7.1'!$A260,"mmmm/aaaa"),'alimentação - Tabela 7.1'!$5:$5,0)+3), "")</f>
        <v>16398</v>
      </c>
      <c r="G260" s="95">
        <f>IFERROR(INDEX('alimentação - Tabela 7.1'!$33:$33,
MATCH(TEXT('Tabela 7.1'!$A260,"mmmm/aaaa"),'alimentação - Tabela 7.1'!$5:$5,0)+4), "")</f>
        <v>0.79785096645355225</v>
      </c>
    </row>
    <row r="261" spans="1:7" ht="18" customHeight="1" x14ac:dyDescent="0.25">
      <c r="A261" s="59" t="s">
        <v>313</v>
      </c>
      <c r="B261" s="61" t="s">
        <v>130</v>
      </c>
      <c r="C261" s="62">
        <f>IFERROR(INDEX('alimentação - Tabela 7.1'!$34:$34,
MATCH(TEXT('Tabela 7.1'!A261,"mmmm/aaaa"),'alimentação - Tabela 7.1'!$5:$5,0)), "")</f>
        <v>2416438</v>
      </c>
      <c r="D261" s="62">
        <f>IFERROR(INDEX('alimentação - Tabela 7.1'!$34:$34,
MATCH(TEXT('Tabela 7.1'!$A261,"mmmm/aaaa"),'alimentação - Tabela 7.1'!$5:$5,0)+1), "")</f>
        <v>76285</v>
      </c>
      <c r="E261" s="62">
        <f>IFERROR(INDEX('alimentação - Tabela 7.1'!$34:$34,
MATCH(TEXT('Tabela 7.1'!$A261,"mmmm/aaaa"),'alimentação - Tabela 7.1'!$5:$5,0)+2), "")</f>
        <v>70932</v>
      </c>
      <c r="F261" s="62">
        <f>IFERROR(INDEX('alimentação - Tabela 7.1'!$34:$34,
MATCH(TEXT('Tabela 7.1'!$A261,"mmmm/aaaa"),'alimentação - Tabela 7.1'!$5:$5,0)+3), "")</f>
        <v>5353</v>
      </c>
      <c r="G261" s="95">
        <f>IFERROR(INDEX('alimentação - Tabela 7.1'!$34:$34,
MATCH(TEXT('Tabela 7.1'!$A261,"mmmm/aaaa"),'alimentação - Tabela 7.1'!$5:$5,0)+4), "")</f>
        <v>0.22201623022556305</v>
      </c>
    </row>
    <row r="262" spans="1:7" ht="18" customHeight="1" x14ac:dyDescent="0.25">
      <c r="A262" s="59" t="s">
        <v>313</v>
      </c>
      <c r="B262" s="61" t="s">
        <v>131</v>
      </c>
      <c r="C262" s="62">
        <f>IFERROR(INDEX('alimentação - Tabela 7.1'!$35:$35,
MATCH(TEXT('Tabela 7.1'!A262,"mmmm/aaaa"),'alimentação - Tabela 7.1'!$5:$5,0)), "")</f>
        <v>3367576</v>
      </c>
      <c r="D262" s="62">
        <f>IFERROR(INDEX('alimentação - Tabela 7.1'!$35:$35,
MATCH(TEXT('Tabela 7.1'!$A262,"mmmm/aaaa"),'alimentação - Tabela 7.1'!$5:$5,0)+1), "")</f>
        <v>122640</v>
      </c>
      <c r="E262" s="62">
        <f>IFERROR(INDEX('alimentação - Tabela 7.1'!$35:$35,
MATCH(TEXT('Tabela 7.1'!$A262,"mmmm/aaaa"),'alimentação - Tabela 7.1'!$5:$5,0)+2), "")</f>
        <v>108826</v>
      </c>
      <c r="F262" s="62">
        <f>IFERROR(INDEX('alimentação - Tabela 7.1'!$35:$35,
MATCH(TEXT('Tabela 7.1'!$A262,"mmmm/aaaa"),'alimentação - Tabela 7.1'!$5:$5,0)+3), "")</f>
        <v>13814</v>
      </c>
      <c r="G262" s="95">
        <f>IFERROR(INDEX('alimentação - Tabela 7.1'!$35:$35,
MATCH(TEXT('Tabela 7.1'!$A262,"mmmm/aaaa"),'alimentação - Tabela 7.1'!$5:$5,0)+4), "")</f>
        <v>0.41189566254615784</v>
      </c>
    </row>
    <row r="263" spans="1:7" ht="18" customHeight="1" x14ac:dyDescent="0.25">
      <c r="A263" s="59" t="s">
        <v>313</v>
      </c>
      <c r="B263" s="61" t="s">
        <v>132</v>
      </c>
      <c r="C263" s="62">
        <f>IFERROR(INDEX('alimentação - Tabela 7.1'!$36:$36,
MATCH(TEXT('Tabela 7.1'!A263,"mmmm/aaaa"),'alimentação - Tabela 7.1'!$5:$5,0)), "")</f>
        <v>542509</v>
      </c>
      <c r="D263" s="62">
        <f>IFERROR(INDEX('alimentação - Tabela 7.1'!$36:$36,
MATCH(TEXT('Tabela 7.1'!$A263,"mmmm/aaaa"),'alimentação - Tabela 7.1'!$5:$5,0)+1), "")</f>
        <v>18717</v>
      </c>
      <c r="E263" s="62">
        <f>IFERROR(INDEX('alimentação - Tabela 7.1'!$36:$36,
MATCH(TEXT('Tabela 7.1'!$A263,"mmmm/aaaa"),'alimentação - Tabela 7.1'!$5:$5,0)+2), "")</f>
        <v>16794</v>
      </c>
      <c r="F263" s="62">
        <f>IFERROR(INDEX('alimentação - Tabela 7.1'!$36:$36,
MATCH(TEXT('Tabela 7.1'!$A263,"mmmm/aaaa"),'alimentação - Tabela 7.1'!$5:$5,0)+3), "")</f>
        <v>1923</v>
      </c>
      <c r="G263" s="95">
        <f>IFERROR(INDEX('alimentação - Tabela 7.1'!$36:$36,
MATCH(TEXT('Tabela 7.1'!$A263,"mmmm/aaaa"),'alimentação - Tabela 7.1'!$5:$5,0)+4), "")</f>
        <v>0.35572507977485657</v>
      </c>
    </row>
    <row r="264" spans="1:7" ht="18" customHeight="1" x14ac:dyDescent="0.25">
      <c r="A264" s="59" t="s">
        <v>313</v>
      </c>
      <c r="B264" s="61" t="s">
        <v>133</v>
      </c>
      <c r="C264" s="62">
        <f>IFERROR(INDEX('alimentação - Tabela 7.1'!$37:$37,
MATCH(TEXT('Tabela 7.1'!A264,"mmmm/aaaa"),'alimentação - Tabela 7.1'!$5:$5,0)), "")</f>
        <v>749336</v>
      </c>
      <c r="D264" s="62">
        <f>IFERROR(INDEX('alimentação - Tabela 7.1'!$37:$37,
MATCH(TEXT('Tabela 7.1'!$A264,"mmmm/aaaa"),'alimentação - Tabela 7.1'!$5:$5,0)+1), "")</f>
        <v>32533</v>
      </c>
      <c r="E264" s="62">
        <f>IFERROR(INDEX('alimentação - Tabela 7.1'!$37:$37,
MATCH(TEXT('Tabela 7.1'!$A264,"mmmm/aaaa"),'alimentação - Tabela 7.1'!$5:$5,0)+2), "")</f>
        <v>29981</v>
      </c>
      <c r="F264" s="62">
        <f>IFERROR(INDEX('alimentação - Tabela 7.1'!$37:$37,
MATCH(TEXT('Tabela 7.1'!$A264,"mmmm/aaaa"),'alimentação - Tabela 7.1'!$5:$5,0)+3), "")</f>
        <v>2552</v>
      </c>
      <c r="G264" s="95">
        <f>IFERROR(INDEX('alimentação - Tabela 7.1'!$37:$37,
MATCH(TEXT('Tabela 7.1'!$A264,"mmmm/aaaa"),'alimentação - Tabela 7.1'!$5:$5,0)+4), "")</f>
        <v>0.34173202514648438</v>
      </c>
    </row>
    <row r="265" spans="1:7" ht="18" customHeight="1" x14ac:dyDescent="0.25">
      <c r="A265" s="59" t="s">
        <v>313</v>
      </c>
      <c r="B265" s="61" t="s">
        <v>134</v>
      </c>
      <c r="C265" s="62">
        <f>IFERROR(INDEX('alimentação - Tabela 7.1'!$38:$38,
MATCH(TEXT('Tabela 7.1'!A265,"mmmm/aaaa"),'alimentação - Tabela 7.1'!$5:$5,0)), "")</f>
        <v>1257710</v>
      </c>
      <c r="D265" s="62">
        <f>IFERROR(INDEX('alimentação - Tabela 7.1'!$38:$38,
MATCH(TEXT('Tabela 7.1'!$A265,"mmmm/aaaa"),'alimentação - Tabela 7.1'!$5:$5,0)+1), "")</f>
        <v>47733</v>
      </c>
      <c r="E265" s="62">
        <f>IFERROR(INDEX('alimentação - Tabela 7.1'!$38:$38,
MATCH(TEXT('Tabela 7.1'!$A265,"mmmm/aaaa"),'alimentação - Tabela 7.1'!$5:$5,0)+2), "")</f>
        <v>41616</v>
      </c>
      <c r="F265" s="62">
        <f>IFERROR(INDEX('alimentação - Tabela 7.1'!$38:$38,
MATCH(TEXT('Tabela 7.1'!$A265,"mmmm/aaaa"),'alimentação - Tabela 7.1'!$5:$5,0)+3), "")</f>
        <v>6117</v>
      </c>
      <c r="G265" s="95">
        <f>IFERROR(INDEX('alimentação - Tabela 7.1'!$38:$38,
MATCH(TEXT('Tabela 7.1'!$A265,"mmmm/aaaa"),'alimentação - Tabela 7.1'!$5:$5,0)+4), "")</f>
        <v>0.48873716592788696</v>
      </c>
    </row>
    <row r="266" spans="1:7" ht="18" customHeight="1" x14ac:dyDescent="0.25">
      <c r="A266" s="59" t="s">
        <v>313</v>
      </c>
      <c r="B266" s="61" t="s">
        <v>135</v>
      </c>
      <c r="C266" s="62">
        <f>IFERROR(INDEX('alimentação - Tabela 7.1'!$39:$39,
MATCH(TEXT('Tabela 7.1'!A266,"mmmm/aaaa"),'alimentação - Tabela 7.1'!$5:$5,0)), "")</f>
        <v>818021</v>
      </c>
      <c r="D266" s="62">
        <f>IFERROR(INDEX('alimentação - Tabela 7.1'!$39:$39,
MATCH(TEXT('Tabela 7.1'!$A266,"mmmm/aaaa"),'alimentação - Tabela 7.1'!$5:$5,0)+1), "")</f>
        <v>23657</v>
      </c>
      <c r="E266" s="62">
        <f>IFERROR(INDEX('alimentação - Tabela 7.1'!$39:$39,
MATCH(TEXT('Tabela 7.1'!$A266,"mmmm/aaaa"),'alimentação - Tabela 7.1'!$5:$5,0)+2), "")</f>
        <v>20435</v>
      </c>
      <c r="F266" s="62">
        <f>IFERROR(INDEX('alimentação - Tabela 7.1'!$39:$39,
MATCH(TEXT('Tabela 7.1'!$A266,"mmmm/aaaa"),'alimentação - Tabela 7.1'!$5:$5,0)+3), "")</f>
        <v>3222</v>
      </c>
      <c r="G266" s="95">
        <f>IFERROR(INDEX('alimentação - Tabela 7.1'!$39:$39,
MATCH(TEXT('Tabela 7.1'!$A266,"mmmm/aaaa"),'alimentação - Tabela 7.1'!$5:$5,0)+4), "")</f>
        <v>0.39543494582176208</v>
      </c>
    </row>
    <row r="267" spans="1:7" ht="18" customHeight="1" x14ac:dyDescent="0.25">
      <c r="A267" s="59" t="s">
        <v>314</v>
      </c>
      <c r="B267" s="61" t="s">
        <v>1</v>
      </c>
      <c r="C267" s="62">
        <f>IFERROR(INDEX('alimentação - Tabela 7.1'!$7:$7,
MATCH(TEXT('Tabela 7.1'!A267,"mmmm/aaaa"),'alimentação - Tabela 7.1'!$5:$5,0)), "")</f>
        <v>38678762</v>
      </c>
      <c r="D267" s="62">
        <f>IFERROR(INDEX('alimentação - Tabela 7.1'!$7:$7,
MATCH(TEXT('Tabela 7.1'!$A267,"mmmm/aaaa"),'alimentação - Tabela 7.1'!$5:$5,0)+1), "")</f>
        <v>1490692</v>
      </c>
      <c r="E267" s="62">
        <f>IFERROR(INDEX('alimentação - Tabela 7.1'!$7:$7,
MATCH(TEXT('Tabela 7.1'!$A267,"mmmm/aaaa"),'alimentação - Tabela 7.1'!$5:$5,0)+2), "")</f>
        <v>1190965</v>
      </c>
      <c r="F267" s="62">
        <f>IFERROR(INDEX('alimentação - Tabela 7.1'!$7:$7,
MATCH(TEXT('Tabela 7.1'!$A267,"mmmm/aaaa"),'alimentação - Tabela 7.1'!$5:$5,0)+3), "")</f>
        <v>299727</v>
      </c>
      <c r="G267" s="95">
        <f>IFERROR(INDEX('alimentação - Tabela 7.1'!$7:$7,
MATCH(TEXT('Tabela 7.1'!$A267,"mmmm/aaaa"),'alimentação - Tabela 7.1'!$5:$5,0)+4), "")</f>
        <v>0.78096544742584229</v>
      </c>
    </row>
    <row r="268" spans="1:7" ht="18" customHeight="1" x14ac:dyDescent="0.25">
      <c r="A268" s="59" t="s">
        <v>314</v>
      </c>
      <c r="B268" s="61" t="s">
        <v>105</v>
      </c>
      <c r="C268" s="62">
        <f>IFERROR(INDEX('alimentação - Tabela 7.1'!$8:$8,
MATCH(TEXT('Tabela 7.1'!A268,"mmmm/aaaa"),'alimentação - Tabela 7.1'!$5:$5,0)), "")</f>
        <v>1851900</v>
      </c>
      <c r="D268" s="62">
        <f>IFERROR(INDEX('alimentação - Tabela 7.1'!$8:$8,
MATCH(TEXT('Tabela 7.1'!$A268,"mmmm/aaaa"),'alimentação - Tabela 7.1'!$5:$5,0)+1), "")</f>
        <v>75617</v>
      </c>
      <c r="E268" s="62">
        <f>IFERROR(INDEX('alimentação - Tabela 7.1'!$8:$8,
MATCH(TEXT('Tabela 7.1'!$A268,"mmmm/aaaa"),'alimentação - Tabela 7.1'!$5:$5,0)+2), "")</f>
        <v>53490</v>
      </c>
      <c r="F268" s="62">
        <f>IFERROR(INDEX('alimentação - Tabela 7.1'!$8:$8,
MATCH(TEXT('Tabela 7.1'!$A268,"mmmm/aaaa"),'alimentação - Tabela 7.1'!$5:$5,0)+3), "")</f>
        <v>22127</v>
      </c>
      <c r="G268" s="95">
        <f>IFERROR(INDEX('alimentação - Tabela 7.1'!$8:$8,
MATCH(TEXT('Tabela 7.1'!$A268,"mmmm/aaaa"),'alimentação - Tabela 7.1'!$5:$5,0)+4), "")</f>
        <v>1.2092757225036621</v>
      </c>
    </row>
    <row r="269" spans="1:7" ht="18" customHeight="1" x14ac:dyDescent="0.25">
      <c r="A269" s="59" t="s">
        <v>314</v>
      </c>
      <c r="B269" s="61" t="s">
        <v>106</v>
      </c>
      <c r="C269" s="62">
        <f>IFERROR(INDEX('alimentação - Tabela 7.1'!$9:$9,
MATCH(TEXT('Tabela 7.1'!A269,"mmmm/aaaa"),'alimentação - Tabela 7.1'!$5:$5,0)), "")</f>
        <v>239398</v>
      </c>
      <c r="D269" s="62">
        <f>IFERROR(INDEX('alimentação - Tabela 7.1'!$9:$9,
MATCH(TEXT('Tabela 7.1'!$A269,"mmmm/aaaa"),'alimentação - Tabela 7.1'!$5:$5,0)+1), "")</f>
        <v>9984</v>
      </c>
      <c r="E269" s="62">
        <f>IFERROR(INDEX('alimentação - Tabela 7.1'!$9:$9,
MATCH(TEXT('Tabela 7.1'!$A269,"mmmm/aaaa"),'alimentação - Tabela 7.1'!$5:$5,0)+2), "")</f>
        <v>8313</v>
      </c>
      <c r="F269" s="62">
        <f>IFERROR(INDEX('alimentação - Tabela 7.1'!$9:$9,
MATCH(TEXT('Tabela 7.1'!$A269,"mmmm/aaaa"),'alimentação - Tabela 7.1'!$5:$5,0)+3), "")</f>
        <v>1671</v>
      </c>
      <c r="G269" s="95">
        <f>IFERROR(INDEX('alimentação - Tabela 7.1'!$9:$9,
MATCH(TEXT('Tabela 7.1'!$A269,"mmmm/aaaa"),'alimentação - Tabela 7.1'!$5:$5,0)+4), "")</f>
        <v>0.70290714502334595</v>
      </c>
    </row>
    <row r="270" spans="1:7" ht="18" customHeight="1" x14ac:dyDescent="0.25">
      <c r="A270" s="59" t="s">
        <v>314</v>
      </c>
      <c r="B270" s="61" t="s">
        <v>107</v>
      </c>
      <c r="C270" s="62">
        <f>IFERROR(INDEX('alimentação - Tabela 7.1'!$10:$10,
MATCH(TEXT('Tabela 7.1'!A270,"mmmm/aaaa"),'alimentação - Tabela 7.1'!$5:$5,0)), "")</f>
        <v>83029</v>
      </c>
      <c r="D270" s="62">
        <f>IFERROR(INDEX('alimentação - Tabela 7.1'!$10:$10,
MATCH(TEXT('Tabela 7.1'!$A270,"mmmm/aaaa"),'alimentação - Tabela 7.1'!$5:$5,0)+1), "")</f>
        <v>2561</v>
      </c>
      <c r="E270" s="62">
        <f>IFERROR(INDEX('alimentação - Tabela 7.1'!$10:$10,
MATCH(TEXT('Tabela 7.1'!$A270,"mmmm/aaaa"),'alimentação - Tabela 7.1'!$5:$5,0)+2), "")</f>
        <v>2046</v>
      </c>
      <c r="F270" s="62">
        <f>IFERROR(INDEX('alimentação - Tabela 7.1'!$10:$10,
MATCH(TEXT('Tabela 7.1'!$A270,"mmmm/aaaa"),'alimentação - Tabela 7.1'!$5:$5,0)+3), "")</f>
        <v>515</v>
      </c>
      <c r="G270" s="95">
        <f>IFERROR(INDEX('alimentação - Tabela 7.1'!$10:$10,
MATCH(TEXT('Tabela 7.1'!$A270,"mmmm/aaaa"),'alimentação - Tabela 7.1'!$5:$5,0)+4), "")</f>
        <v>0.62413650751113892</v>
      </c>
    </row>
    <row r="271" spans="1:7" ht="18" customHeight="1" x14ac:dyDescent="0.25">
      <c r="A271" s="59" t="s">
        <v>314</v>
      </c>
      <c r="B271" s="61" t="s">
        <v>108</v>
      </c>
      <c r="C271" s="62">
        <f>IFERROR(INDEX('alimentação - Tabela 7.1'!$11:$11,
MATCH(TEXT('Tabela 7.1'!A271,"mmmm/aaaa"),'alimentação - Tabela 7.1'!$5:$5,0)), "")</f>
        <v>415232</v>
      </c>
      <c r="D271" s="62">
        <f>IFERROR(INDEX('alimentação - Tabela 7.1'!$11:$11,
MATCH(TEXT('Tabela 7.1'!$A271,"mmmm/aaaa"),'alimentação - Tabela 7.1'!$5:$5,0)+1), "")</f>
        <v>17962</v>
      </c>
      <c r="E271" s="62">
        <f>IFERROR(INDEX('alimentação - Tabela 7.1'!$11:$11,
MATCH(TEXT('Tabela 7.1'!$A271,"mmmm/aaaa"),'alimentação - Tabela 7.1'!$5:$5,0)+2), "")</f>
        <v>11846</v>
      </c>
      <c r="F271" s="62">
        <f>IFERROR(INDEX('alimentação - Tabela 7.1'!$11:$11,
MATCH(TEXT('Tabela 7.1'!$A271,"mmmm/aaaa"),'alimentação - Tabela 7.1'!$5:$5,0)+3), "")</f>
        <v>6116</v>
      </c>
      <c r="G271" s="95">
        <f>IFERROR(INDEX('alimentação - Tabela 7.1'!$11:$11,
MATCH(TEXT('Tabela 7.1'!$A271,"mmmm/aaaa"),'alimentação - Tabela 7.1'!$5:$5,0)+4), "")</f>
        <v>1.4949305057525635</v>
      </c>
    </row>
    <row r="272" spans="1:7" ht="18" customHeight="1" x14ac:dyDescent="0.25">
      <c r="A272" s="59" t="s">
        <v>314</v>
      </c>
      <c r="B272" s="61" t="s">
        <v>109</v>
      </c>
      <c r="C272" s="62">
        <f>IFERROR(INDEX('alimentação - Tabela 7.1'!$12:$12,
MATCH(TEXT('Tabela 7.1'!A272,"mmmm/aaaa"),'alimentação - Tabela 7.1'!$5:$5,0)), "")</f>
        <v>56993</v>
      </c>
      <c r="D272" s="62">
        <f>IFERROR(INDEX('alimentação - Tabela 7.1'!$12:$12,
MATCH(TEXT('Tabela 7.1'!$A272,"mmmm/aaaa"),'alimentação - Tabela 7.1'!$5:$5,0)+1), "")</f>
        <v>2898</v>
      </c>
      <c r="E272" s="62">
        <f>IFERROR(INDEX('alimentação - Tabela 7.1'!$12:$12,
MATCH(TEXT('Tabela 7.1'!$A272,"mmmm/aaaa"),'alimentação - Tabela 7.1'!$5:$5,0)+2), "")</f>
        <v>1724</v>
      </c>
      <c r="F272" s="62">
        <f>IFERROR(INDEX('alimentação - Tabela 7.1'!$12:$12,
MATCH(TEXT('Tabela 7.1'!$A272,"mmmm/aaaa"),'alimentação - Tabela 7.1'!$5:$5,0)+3), "")</f>
        <v>1174</v>
      </c>
      <c r="G272" s="95">
        <f>IFERROR(INDEX('alimentação - Tabela 7.1'!$12:$12,
MATCH(TEXT('Tabela 7.1'!$A272,"mmmm/aaaa"),'alimentação - Tabela 7.1'!$5:$5,0)+4), "")</f>
        <v>2.1032264232635498</v>
      </c>
    </row>
    <row r="273" spans="1:7" ht="18" customHeight="1" x14ac:dyDescent="0.25">
      <c r="A273" s="59" t="s">
        <v>314</v>
      </c>
      <c r="B273" s="61" t="s">
        <v>110</v>
      </c>
      <c r="C273" s="62">
        <f>IFERROR(INDEX('alimentação - Tabela 7.1'!$13:$13,
MATCH(TEXT('Tabela 7.1'!A273,"mmmm/aaaa"),'alimentação - Tabela 7.1'!$5:$5,0)), "")</f>
        <v>787968</v>
      </c>
      <c r="D273" s="62">
        <f>IFERROR(INDEX('alimentação - Tabela 7.1'!$13:$13,
MATCH(TEXT('Tabela 7.1'!$A273,"mmmm/aaaa"),'alimentação - Tabela 7.1'!$5:$5,0)+1), "")</f>
        <v>32164</v>
      </c>
      <c r="E273" s="62">
        <f>IFERROR(INDEX('alimentação - Tabela 7.1'!$13:$13,
MATCH(TEXT('Tabela 7.1'!$A273,"mmmm/aaaa"),'alimentação - Tabela 7.1'!$5:$5,0)+2), "")</f>
        <v>22236</v>
      </c>
      <c r="F273" s="62">
        <f>IFERROR(INDEX('alimentação - Tabela 7.1'!$13:$13,
MATCH(TEXT('Tabela 7.1'!$A273,"mmmm/aaaa"),'alimentação - Tabela 7.1'!$5:$5,0)+3), "")</f>
        <v>9928</v>
      </c>
      <c r="G273" s="95">
        <f>IFERROR(INDEX('alimentação - Tabela 7.1'!$13:$13,
MATCH(TEXT('Tabela 7.1'!$A273,"mmmm/aaaa"),'alimentação - Tabela 7.1'!$5:$5,0)+4), "")</f>
        <v>1.2760269641876221</v>
      </c>
    </row>
    <row r="274" spans="1:7" ht="18" customHeight="1" x14ac:dyDescent="0.25">
      <c r="A274" s="59" t="s">
        <v>314</v>
      </c>
      <c r="B274" s="61" t="s">
        <v>111</v>
      </c>
      <c r="C274" s="62">
        <f>IFERROR(INDEX('alimentação - Tabela 7.1'!$14:$14,
MATCH(TEXT('Tabela 7.1'!A274,"mmmm/aaaa"),'alimentação - Tabela 7.1'!$5:$5,0)), "")</f>
        <v>67087</v>
      </c>
      <c r="D274" s="62">
        <f>IFERROR(INDEX('alimentação - Tabela 7.1'!$14:$14,
MATCH(TEXT('Tabela 7.1'!$A274,"mmmm/aaaa"),'alimentação - Tabela 7.1'!$5:$5,0)+1), "")</f>
        <v>2320</v>
      </c>
      <c r="E274" s="62">
        <f>IFERROR(INDEX('alimentação - Tabela 7.1'!$14:$14,
MATCH(TEXT('Tabela 7.1'!$A274,"mmmm/aaaa"),'alimentação - Tabela 7.1'!$5:$5,0)+2), "")</f>
        <v>1638</v>
      </c>
      <c r="F274" s="62">
        <f>IFERROR(INDEX('alimentação - Tabela 7.1'!$14:$14,
MATCH(TEXT('Tabela 7.1'!$A274,"mmmm/aaaa"),'alimentação - Tabela 7.1'!$5:$5,0)+3), "")</f>
        <v>682</v>
      </c>
      <c r="G274" s="95">
        <f>IFERROR(INDEX('alimentação - Tabela 7.1'!$14:$14,
MATCH(TEXT('Tabela 7.1'!$A274,"mmmm/aaaa"),'alimentação - Tabela 7.1'!$5:$5,0)+4), "")</f>
        <v>1.0270310640335083</v>
      </c>
    </row>
    <row r="275" spans="1:7" ht="18" customHeight="1" x14ac:dyDescent="0.25">
      <c r="A275" s="59" t="s">
        <v>314</v>
      </c>
      <c r="B275" s="61" t="s">
        <v>112</v>
      </c>
      <c r="C275" s="62">
        <f>IFERROR(INDEX('alimentação - Tabela 7.1'!$15:$15,
MATCH(TEXT('Tabela 7.1'!A275,"mmmm/aaaa"),'alimentação - Tabela 7.1'!$5:$5,0)), "")</f>
        <v>202193</v>
      </c>
      <c r="D275" s="62">
        <f>IFERROR(INDEX('alimentação - Tabela 7.1'!$15:$15,
MATCH(TEXT('Tabela 7.1'!$A275,"mmmm/aaaa"),'alimentação - Tabela 7.1'!$5:$5,0)+1), "")</f>
        <v>7728</v>
      </c>
      <c r="E275" s="62">
        <f>IFERROR(INDEX('alimentação - Tabela 7.1'!$15:$15,
MATCH(TEXT('Tabela 7.1'!$A275,"mmmm/aaaa"),'alimentação - Tabela 7.1'!$5:$5,0)+2), "")</f>
        <v>5687</v>
      </c>
      <c r="F275" s="62">
        <f>IFERROR(INDEX('alimentação - Tabela 7.1'!$15:$15,
MATCH(TEXT('Tabela 7.1'!$A275,"mmmm/aaaa"),'alimentação - Tabela 7.1'!$5:$5,0)+3), "")</f>
        <v>2041</v>
      </c>
      <c r="G275" s="95">
        <f>IFERROR(INDEX('alimentação - Tabela 7.1'!$15:$15,
MATCH(TEXT('Tabela 7.1'!$A275,"mmmm/aaaa"),'alimentação - Tabela 7.1'!$5:$5,0)+4), "")</f>
        <v>1.01972496509552</v>
      </c>
    </row>
    <row r="276" spans="1:7" ht="18" customHeight="1" x14ac:dyDescent="0.25">
      <c r="A276" s="59" t="s">
        <v>314</v>
      </c>
      <c r="B276" s="61" t="s">
        <v>113</v>
      </c>
      <c r="C276" s="62">
        <f>IFERROR(INDEX('alimentação - Tabela 7.1'!$16:$16,
MATCH(TEXT('Tabela 7.1'!A276,"mmmm/aaaa"),'alimentação - Tabela 7.1'!$5:$5,0)), "")</f>
        <v>6319804</v>
      </c>
      <c r="D276" s="62">
        <f>IFERROR(INDEX('alimentação - Tabela 7.1'!$16:$16,
MATCH(TEXT('Tabela 7.1'!$A276,"mmmm/aaaa"),'alimentação - Tabela 7.1'!$5:$5,0)+1), "")</f>
        <v>237544</v>
      </c>
      <c r="E276" s="62">
        <f>IFERROR(INDEX('alimentação - Tabela 7.1'!$16:$16,
MATCH(TEXT('Tabela 7.1'!$A276,"mmmm/aaaa"),'alimentação - Tabela 7.1'!$5:$5,0)+2), "")</f>
        <v>149440</v>
      </c>
      <c r="F276" s="62">
        <f>IFERROR(INDEX('alimentação - Tabela 7.1'!$16:$16,
MATCH(TEXT('Tabela 7.1'!$A276,"mmmm/aaaa"),'alimentação - Tabela 7.1'!$5:$5,0)+3), "")</f>
        <v>88104</v>
      </c>
      <c r="G276" s="95">
        <f>IFERROR(INDEX('alimentação - Tabela 7.1'!$16:$16,
MATCH(TEXT('Tabela 7.1'!$A276,"mmmm/aaaa"),'alimentação - Tabela 7.1'!$5:$5,0)+4), "")</f>
        <v>1.4138035774230957</v>
      </c>
    </row>
    <row r="277" spans="1:7" ht="18" customHeight="1" x14ac:dyDescent="0.25">
      <c r="A277" s="59" t="s">
        <v>314</v>
      </c>
      <c r="B277" s="61" t="s">
        <v>114</v>
      </c>
      <c r="C277" s="62">
        <f>IFERROR(INDEX('alimentação - Tabela 7.1'!$17:$17,
MATCH(TEXT('Tabela 7.1'!A277,"mmmm/aaaa"),'alimentação - Tabela 7.1'!$5:$5,0)), "")</f>
        <v>530319</v>
      </c>
      <c r="D277" s="62">
        <f>IFERROR(INDEX('alimentação - Tabela 7.1'!$17:$17,
MATCH(TEXT('Tabela 7.1'!$A277,"mmmm/aaaa"),'alimentação - Tabela 7.1'!$5:$5,0)+1), "")</f>
        <v>17318</v>
      </c>
      <c r="E277" s="62">
        <f>IFERROR(INDEX('alimentação - Tabela 7.1'!$17:$17,
MATCH(TEXT('Tabela 7.1'!$A277,"mmmm/aaaa"),'alimentação - Tabela 7.1'!$5:$5,0)+2), "")</f>
        <v>11894</v>
      </c>
      <c r="F277" s="62">
        <f>IFERROR(INDEX('alimentação - Tabela 7.1'!$17:$17,
MATCH(TEXT('Tabela 7.1'!$A277,"mmmm/aaaa"),'alimentação - Tabela 7.1'!$5:$5,0)+3), "")</f>
        <v>5424</v>
      </c>
      <c r="G277" s="95">
        <f>IFERROR(INDEX('alimentação - Tabela 7.1'!$17:$17,
MATCH(TEXT('Tabela 7.1'!$A277,"mmmm/aaaa"),'alimentação - Tabela 7.1'!$5:$5,0)+4), "")</f>
        <v>1.0333495140075684</v>
      </c>
    </row>
    <row r="278" spans="1:7" ht="18" customHeight="1" x14ac:dyDescent="0.25">
      <c r="A278" s="59" t="s">
        <v>314</v>
      </c>
      <c r="B278" s="61" t="s">
        <v>115</v>
      </c>
      <c r="C278" s="62">
        <f>IFERROR(INDEX('alimentação - Tabela 7.1'!$18:$18,
MATCH(TEXT('Tabela 7.1'!A278,"mmmm/aaaa"),'alimentação - Tabela 7.1'!$5:$5,0)), "")</f>
        <v>290106</v>
      </c>
      <c r="D278" s="62">
        <f>IFERROR(INDEX('alimentação - Tabela 7.1'!$18:$18,
MATCH(TEXT('Tabela 7.1'!$A278,"mmmm/aaaa"),'alimentação - Tabela 7.1'!$5:$5,0)+1), "")</f>
        <v>8578</v>
      </c>
      <c r="E278" s="62">
        <f>IFERROR(INDEX('alimentação - Tabela 7.1'!$18:$18,
MATCH(TEXT('Tabela 7.1'!$A278,"mmmm/aaaa"),'alimentação - Tabela 7.1'!$5:$5,0)+2), "")</f>
        <v>6231</v>
      </c>
      <c r="F278" s="62">
        <f>IFERROR(INDEX('alimentação - Tabela 7.1'!$18:$18,
MATCH(TEXT('Tabela 7.1'!$A278,"mmmm/aaaa"),'alimentação - Tabela 7.1'!$5:$5,0)+3), "")</f>
        <v>2347</v>
      </c>
      <c r="G278" s="95">
        <f>IFERROR(INDEX('alimentação - Tabela 7.1'!$18:$18,
MATCH(TEXT('Tabela 7.1'!$A278,"mmmm/aaaa"),'alimentação - Tabela 7.1'!$5:$5,0)+4), "")</f>
        <v>0.81561309099197388</v>
      </c>
    </row>
    <row r="279" spans="1:7" ht="18" customHeight="1" x14ac:dyDescent="0.25">
      <c r="A279" s="59" t="s">
        <v>314</v>
      </c>
      <c r="B279" s="61" t="s">
        <v>116</v>
      </c>
      <c r="C279" s="62">
        <f>IFERROR(INDEX('alimentação - Tabela 7.1'!$19:$19,
MATCH(TEXT('Tabela 7.1'!A279,"mmmm/aaaa"),'alimentação - Tabela 7.1'!$5:$5,0)), "")</f>
        <v>1122910</v>
      </c>
      <c r="D279" s="62">
        <f>IFERROR(INDEX('alimentação - Tabela 7.1'!$19:$19,
MATCH(TEXT('Tabela 7.1'!$A279,"mmmm/aaaa"),'alimentação - Tabela 7.1'!$5:$5,0)+1), "")</f>
        <v>38619</v>
      </c>
      <c r="E279" s="62">
        <f>IFERROR(INDEX('alimentação - Tabela 7.1'!$19:$19,
MATCH(TEXT('Tabela 7.1'!$A279,"mmmm/aaaa"),'alimentação - Tabela 7.1'!$5:$5,0)+2), "")</f>
        <v>27207</v>
      </c>
      <c r="F279" s="62">
        <f>IFERROR(INDEX('alimentação - Tabela 7.1'!$19:$19,
MATCH(TEXT('Tabela 7.1'!$A279,"mmmm/aaaa"),'alimentação - Tabela 7.1'!$5:$5,0)+3), "")</f>
        <v>11412</v>
      </c>
      <c r="G279" s="95">
        <f>IFERROR(INDEX('alimentação - Tabela 7.1'!$19:$19,
MATCH(TEXT('Tabela 7.1'!$A279,"mmmm/aaaa"),'alimentação - Tabela 7.1'!$5:$5,0)+4), "")</f>
        <v>1.0267225503921509</v>
      </c>
    </row>
    <row r="280" spans="1:7" ht="18" customHeight="1" x14ac:dyDescent="0.25">
      <c r="A280" s="59" t="s">
        <v>314</v>
      </c>
      <c r="B280" s="61" t="s">
        <v>117</v>
      </c>
      <c r="C280" s="62">
        <f>IFERROR(INDEX('alimentação - Tabela 7.1'!$20:$20,
MATCH(TEXT('Tabela 7.1'!A280,"mmmm/aaaa"),'alimentação - Tabela 7.1'!$5:$5,0)), "")</f>
        <v>419317</v>
      </c>
      <c r="D280" s="62">
        <f>IFERROR(INDEX('alimentação - Tabela 7.1'!$20:$20,
MATCH(TEXT('Tabela 7.1'!$A280,"mmmm/aaaa"),'alimentação - Tabela 7.1'!$5:$5,0)+1), "")</f>
        <v>15147</v>
      </c>
      <c r="E280" s="62">
        <f>IFERROR(INDEX('alimentação - Tabela 7.1'!$20:$20,
MATCH(TEXT('Tabela 7.1'!$A280,"mmmm/aaaa"),'alimentação - Tabela 7.1'!$5:$5,0)+2), "")</f>
        <v>10878</v>
      </c>
      <c r="F280" s="62">
        <f>IFERROR(INDEX('alimentação - Tabela 7.1'!$20:$20,
MATCH(TEXT('Tabela 7.1'!$A280,"mmmm/aaaa"),'alimentação - Tabela 7.1'!$5:$5,0)+3), "")</f>
        <v>4269</v>
      </c>
      <c r="G280" s="95">
        <f>IFERROR(INDEX('alimentação - Tabela 7.1'!$20:$20,
MATCH(TEXT('Tabela 7.1'!$A280,"mmmm/aaaa"),'alimentação - Tabela 7.1'!$5:$5,0)+4), "")</f>
        <v>1.0285557508468628</v>
      </c>
    </row>
    <row r="281" spans="1:7" ht="18" customHeight="1" x14ac:dyDescent="0.25">
      <c r="A281" s="59" t="s">
        <v>314</v>
      </c>
      <c r="B281" s="61" t="s">
        <v>118</v>
      </c>
      <c r="C281" s="62">
        <f>IFERROR(INDEX('alimentação - Tabela 7.1'!$21:$21,
MATCH(TEXT('Tabela 7.1'!A281,"mmmm/aaaa"),'alimentação - Tabela 7.1'!$5:$5,0)), "")</f>
        <v>398902</v>
      </c>
      <c r="D281" s="62">
        <f>IFERROR(INDEX('alimentação - Tabela 7.1'!$21:$21,
MATCH(TEXT('Tabela 7.1'!$A281,"mmmm/aaaa"),'alimentação - Tabela 7.1'!$5:$5,0)+1), "")</f>
        <v>14265</v>
      </c>
      <c r="E281" s="62">
        <f>IFERROR(INDEX('alimentação - Tabela 7.1'!$21:$21,
MATCH(TEXT('Tabela 7.1'!$A281,"mmmm/aaaa"),'alimentação - Tabela 7.1'!$5:$5,0)+2), "")</f>
        <v>12198</v>
      </c>
      <c r="F281" s="62">
        <f>IFERROR(INDEX('alimentação - Tabela 7.1'!$21:$21,
MATCH(TEXT('Tabela 7.1'!$A281,"mmmm/aaaa"),'alimentação - Tabela 7.1'!$5:$5,0)+3), "")</f>
        <v>2067</v>
      </c>
      <c r="G281" s="95">
        <f>IFERROR(INDEX('alimentação - Tabela 7.1'!$21:$21,
MATCH(TEXT('Tabela 7.1'!$A281,"mmmm/aaaa"),'alimentação - Tabela 7.1'!$5:$5,0)+4), "")</f>
        <v>0.52087140083312988</v>
      </c>
    </row>
    <row r="282" spans="1:7" ht="18" customHeight="1" x14ac:dyDescent="0.25">
      <c r="A282" s="59" t="s">
        <v>314</v>
      </c>
      <c r="B282" s="61" t="s">
        <v>119</v>
      </c>
      <c r="C282" s="62">
        <f>IFERROR(INDEX('alimentação - Tabela 7.1'!$22:$22,
MATCH(TEXT('Tabela 7.1'!A282,"mmmm/aaaa"),'alimentação - Tabela 7.1'!$5:$5,0)), "")</f>
        <v>1222984</v>
      </c>
      <c r="D282" s="62">
        <f>IFERROR(INDEX('alimentação - Tabela 7.1'!$22:$22,
MATCH(TEXT('Tabela 7.1'!$A282,"mmmm/aaaa"),'alimentação - Tabela 7.1'!$5:$5,0)+1), "")</f>
        <v>51380</v>
      </c>
      <c r="E282" s="62">
        <f>IFERROR(INDEX('alimentação - Tabela 7.1'!$22:$22,
MATCH(TEXT('Tabela 7.1'!$A282,"mmmm/aaaa"),'alimentação - Tabela 7.1'!$5:$5,0)+2), "")</f>
        <v>27596</v>
      </c>
      <c r="F282" s="62">
        <f>IFERROR(INDEX('alimentação - Tabela 7.1'!$22:$22,
MATCH(TEXT('Tabela 7.1'!$A282,"mmmm/aaaa"),'alimentação - Tabela 7.1'!$5:$5,0)+3), "")</f>
        <v>23784</v>
      </c>
      <c r="G282" s="95">
        <f>IFERROR(INDEX('alimentação - Tabela 7.1'!$22:$22,
MATCH(TEXT('Tabela 7.1'!$A282,"mmmm/aaaa"),'alimentação - Tabela 7.1'!$5:$5,0)+4), "")</f>
        <v>1.9833222627639771</v>
      </c>
    </row>
    <row r="283" spans="1:7" ht="18" customHeight="1" x14ac:dyDescent="0.25">
      <c r="A283" s="59" t="s">
        <v>314</v>
      </c>
      <c r="B283" s="61" t="s">
        <v>120</v>
      </c>
      <c r="C283" s="62">
        <f>IFERROR(INDEX('alimentação - Tabela 7.1'!$23:$23,
MATCH(TEXT('Tabela 7.1'!A283,"mmmm/aaaa"),'alimentação - Tabela 7.1'!$5:$5,0)), "")</f>
        <v>364426</v>
      </c>
      <c r="D283" s="62">
        <f>IFERROR(INDEX('alimentação - Tabela 7.1'!$23:$23,
MATCH(TEXT('Tabela 7.1'!$A283,"mmmm/aaaa"),'alimentação - Tabela 7.1'!$5:$5,0)+1), "")</f>
        <v>26324</v>
      </c>
      <c r="E283" s="62">
        <f>IFERROR(INDEX('alimentação - Tabela 7.1'!$23:$23,
MATCH(TEXT('Tabela 7.1'!$A283,"mmmm/aaaa"),'alimentação - Tabela 7.1'!$5:$5,0)+2), "")</f>
        <v>7443</v>
      </c>
      <c r="F283" s="62">
        <f>IFERROR(INDEX('alimentação - Tabela 7.1'!$23:$23,
MATCH(TEXT('Tabela 7.1'!$A283,"mmmm/aaaa"),'alimentação - Tabela 7.1'!$5:$5,0)+3), "")</f>
        <v>18881</v>
      </c>
      <c r="G283" s="95">
        <f>IFERROR(INDEX('alimentação - Tabela 7.1'!$23:$23,
MATCH(TEXT('Tabela 7.1'!$A283,"mmmm/aaaa"),'alimentação - Tabela 7.1'!$5:$5,0)+4), "")</f>
        <v>5.4641218185424805</v>
      </c>
    </row>
    <row r="284" spans="1:7" ht="18" customHeight="1" x14ac:dyDescent="0.25">
      <c r="A284" s="59" t="s">
        <v>314</v>
      </c>
      <c r="B284" s="61" t="s">
        <v>121</v>
      </c>
      <c r="C284" s="62">
        <f>IFERROR(INDEX('alimentação - Tabela 7.1'!$24:$24,
MATCH(TEXT('Tabela 7.1'!A284,"mmmm/aaaa"),'alimentação - Tabela 7.1'!$5:$5,0)), "")</f>
        <v>279074</v>
      </c>
      <c r="D284" s="62">
        <f>IFERROR(INDEX('alimentação - Tabela 7.1'!$24:$24,
MATCH(TEXT('Tabela 7.1'!$A284,"mmmm/aaaa"),'alimentação - Tabela 7.1'!$5:$5,0)+1), "")</f>
        <v>9558</v>
      </c>
      <c r="E284" s="62">
        <f>IFERROR(INDEX('alimentação - Tabela 7.1'!$24:$24,
MATCH(TEXT('Tabela 7.1'!$A284,"mmmm/aaaa"),'alimentação - Tabela 7.1'!$5:$5,0)+2), "")</f>
        <v>5953</v>
      </c>
      <c r="F284" s="62">
        <f>IFERROR(INDEX('alimentação - Tabela 7.1'!$24:$24,
MATCH(TEXT('Tabela 7.1'!$A284,"mmmm/aaaa"),'alimentação - Tabela 7.1'!$5:$5,0)+3), "")</f>
        <v>3605</v>
      </c>
      <c r="G284" s="95">
        <f>IFERROR(INDEX('alimentação - Tabela 7.1'!$24:$24,
MATCH(TEXT('Tabela 7.1'!$A284,"mmmm/aaaa"),'alimentação - Tabela 7.1'!$5:$5,0)+4), "")</f>
        <v>1.3086771965026855</v>
      </c>
    </row>
    <row r="285" spans="1:7" ht="18" customHeight="1" x14ac:dyDescent="0.25">
      <c r="A285" s="59" t="s">
        <v>314</v>
      </c>
      <c r="B285" s="61" t="s">
        <v>122</v>
      </c>
      <c r="C285" s="62">
        <f>IFERROR(INDEX('alimentação - Tabela 7.1'!$25:$25,
MATCH(TEXT('Tabela 7.1'!A285,"mmmm/aaaa"),'alimentação - Tabela 7.1'!$5:$5,0)), "")</f>
        <v>1691766</v>
      </c>
      <c r="D285" s="62">
        <f>IFERROR(INDEX('alimentação - Tabela 7.1'!$25:$25,
MATCH(TEXT('Tabela 7.1'!$A285,"mmmm/aaaa"),'alimentação - Tabela 7.1'!$5:$5,0)+1), "")</f>
        <v>56355</v>
      </c>
      <c r="E285" s="62">
        <f>IFERROR(INDEX('alimentação - Tabela 7.1'!$25:$25,
MATCH(TEXT('Tabela 7.1'!$A285,"mmmm/aaaa"),'alimentação - Tabela 7.1'!$5:$5,0)+2), "")</f>
        <v>40040</v>
      </c>
      <c r="F285" s="62">
        <f>IFERROR(INDEX('alimentação - Tabela 7.1'!$25:$25,
MATCH(TEXT('Tabela 7.1'!$A285,"mmmm/aaaa"),'alimentação - Tabela 7.1'!$5:$5,0)+3), "")</f>
        <v>16315</v>
      </c>
      <c r="G285" s="95">
        <f>IFERROR(INDEX('alimentação - Tabela 7.1'!$25:$25,
MATCH(TEXT('Tabela 7.1'!$A285,"mmmm/aaaa"),'alimentação - Tabela 7.1'!$5:$5,0)+4), "")</f>
        <v>0.97376763820648193</v>
      </c>
    </row>
    <row r="286" spans="1:7" ht="18" customHeight="1" x14ac:dyDescent="0.25">
      <c r="A286" s="59" t="s">
        <v>314</v>
      </c>
      <c r="B286" s="61" t="s">
        <v>123</v>
      </c>
      <c r="C286" s="62">
        <f>IFERROR(INDEX('alimentação - Tabela 7.1'!$26:$26,
MATCH(TEXT('Tabela 7.1'!A286,"mmmm/aaaa"),'alimentação - Tabela 7.1'!$5:$5,0)), "")</f>
        <v>19935376</v>
      </c>
      <c r="D286" s="62">
        <f>IFERROR(INDEX('alimentação - Tabela 7.1'!$26:$26,
MATCH(TEXT('Tabela 7.1'!$A286,"mmmm/aaaa"),'alimentação - Tabela 7.1'!$5:$5,0)+1), "")</f>
        <v>722774</v>
      </c>
      <c r="E286" s="62">
        <f>IFERROR(INDEX('alimentação - Tabela 7.1'!$26:$26,
MATCH(TEXT('Tabela 7.1'!$A286,"mmmm/aaaa"),'alimentação - Tabela 7.1'!$5:$5,0)+2), "")</f>
        <v>606407</v>
      </c>
      <c r="F286" s="62">
        <f>IFERROR(INDEX('alimentação - Tabela 7.1'!$26:$26,
MATCH(TEXT('Tabela 7.1'!$A286,"mmmm/aaaa"),'alimentação - Tabela 7.1'!$5:$5,0)+3), "")</f>
        <v>116367</v>
      </c>
      <c r="G286" s="95">
        <f>IFERROR(INDEX('alimentação - Tabela 7.1'!$26:$26,
MATCH(TEXT('Tabela 7.1'!$A286,"mmmm/aaaa"),'alimentação - Tabela 7.1'!$5:$5,0)+4), "")</f>
        <v>0.58714842796325684</v>
      </c>
    </row>
    <row r="287" spans="1:7" ht="18" customHeight="1" x14ac:dyDescent="0.25">
      <c r="A287" s="59" t="s">
        <v>314</v>
      </c>
      <c r="B287" s="61" t="s">
        <v>124</v>
      </c>
      <c r="C287" s="62">
        <f>IFERROR(INDEX('alimentação - Tabela 7.1'!$27:$27,
MATCH(TEXT('Tabela 7.1'!A287,"mmmm/aaaa"),'alimentação - Tabela 7.1'!$5:$5,0)), "")</f>
        <v>4083419</v>
      </c>
      <c r="D287" s="62">
        <f>IFERROR(INDEX('alimentação - Tabela 7.1'!$27:$27,
MATCH(TEXT('Tabela 7.1'!$A287,"mmmm/aaaa"),'alimentação - Tabela 7.1'!$5:$5,0)+1), "")</f>
        <v>164554</v>
      </c>
      <c r="E287" s="62">
        <f>IFERROR(INDEX('alimentação - Tabela 7.1'!$27:$27,
MATCH(TEXT('Tabela 7.1'!$A287,"mmmm/aaaa"),'alimentação - Tabela 7.1'!$5:$5,0)+2), "")</f>
        <v>133377</v>
      </c>
      <c r="F287" s="62">
        <f>IFERROR(INDEX('alimentação - Tabela 7.1'!$27:$27,
MATCH(TEXT('Tabela 7.1'!$A287,"mmmm/aaaa"),'alimentação - Tabela 7.1'!$5:$5,0)+3), "")</f>
        <v>31177</v>
      </c>
      <c r="G287" s="95">
        <f>IFERROR(INDEX('alimentação - Tabela 7.1'!$27:$27,
MATCH(TEXT('Tabela 7.1'!$A287,"mmmm/aaaa"),'alimentação - Tabela 7.1'!$5:$5,0)+4), "")</f>
        <v>0.76937657594680786</v>
      </c>
    </row>
    <row r="288" spans="1:7" ht="18" customHeight="1" x14ac:dyDescent="0.25">
      <c r="A288" s="59" t="s">
        <v>314</v>
      </c>
      <c r="B288" s="61" t="s">
        <v>2</v>
      </c>
      <c r="C288" s="62">
        <f>IFERROR(INDEX('alimentação - Tabela 7.1'!$28:$28,
MATCH(TEXT('Tabela 7.1'!A288,"mmmm/aaaa"),'alimentação - Tabela 7.1'!$5:$5,0)), "")</f>
        <v>724058</v>
      </c>
      <c r="D288" s="62">
        <f>IFERROR(INDEX('alimentação - Tabela 7.1'!$28:$28,
MATCH(TEXT('Tabela 7.1'!$A288,"mmmm/aaaa"),'alimentação - Tabela 7.1'!$5:$5,0)+1), "")</f>
        <v>29577</v>
      </c>
      <c r="E288" s="62">
        <f>IFERROR(INDEX('alimentação - Tabela 7.1'!$28:$28,
MATCH(TEXT('Tabela 7.1'!$A288,"mmmm/aaaa"),'alimentação - Tabela 7.1'!$5:$5,0)+2), "")</f>
        <v>23287</v>
      </c>
      <c r="F288" s="62">
        <f>IFERROR(INDEX('alimentação - Tabela 7.1'!$28:$28,
MATCH(TEXT('Tabela 7.1'!$A288,"mmmm/aaaa"),'alimentação - Tabela 7.1'!$5:$5,0)+3), "")</f>
        <v>6290</v>
      </c>
      <c r="G288" s="95">
        <f>IFERROR(INDEX('alimentação - Tabela 7.1'!$28:$28,
MATCH(TEXT('Tabela 7.1'!$A288,"mmmm/aaaa"),'alimentação - Tabela 7.1'!$5:$5,0)+4), "")</f>
        <v>0.8763277530670166</v>
      </c>
    </row>
    <row r="289" spans="1:7" ht="18" customHeight="1" x14ac:dyDescent="0.25">
      <c r="A289" s="59" t="s">
        <v>314</v>
      </c>
      <c r="B289" s="61" t="s">
        <v>125</v>
      </c>
      <c r="C289" s="62">
        <f>IFERROR(INDEX('alimentação - Tabela 7.1'!$29:$29,
MATCH(TEXT('Tabela 7.1'!A289,"mmmm/aaaa"),'alimentação - Tabela 7.1'!$5:$5,0)), "")</f>
        <v>3159118</v>
      </c>
      <c r="D289" s="62">
        <f>IFERROR(INDEX('alimentação - Tabela 7.1'!$29:$29,
MATCH(TEXT('Tabela 7.1'!$A289,"mmmm/aaaa"),'alimentação - Tabela 7.1'!$5:$5,0)+1), "")</f>
        <v>89755</v>
      </c>
      <c r="E289" s="62">
        <f>IFERROR(INDEX('alimentação - Tabela 7.1'!$29:$29,
MATCH(TEXT('Tabela 7.1'!$A289,"mmmm/aaaa"),'alimentação - Tabela 7.1'!$5:$5,0)+2), "")</f>
        <v>80218</v>
      </c>
      <c r="F289" s="62">
        <f>IFERROR(INDEX('alimentação - Tabela 7.1'!$29:$29,
MATCH(TEXT('Tabela 7.1'!$A289,"mmmm/aaaa"),'alimentação - Tabela 7.1'!$5:$5,0)+3), "")</f>
        <v>9537</v>
      </c>
      <c r="G289" s="95">
        <f>IFERROR(INDEX('alimentação - Tabela 7.1'!$29:$29,
MATCH(TEXT('Tabela 7.1'!$A289,"mmmm/aaaa"),'alimentação - Tabela 7.1'!$5:$5,0)+4), "")</f>
        <v>0.30280217528343201</v>
      </c>
    </row>
    <row r="290" spans="1:7" ht="18" customHeight="1" x14ac:dyDescent="0.25">
      <c r="A290" s="59" t="s">
        <v>314</v>
      </c>
      <c r="B290" s="61" t="s">
        <v>126</v>
      </c>
      <c r="C290" s="62">
        <f>IFERROR(INDEX('alimentação - Tabela 7.1'!$30:$30,
MATCH(TEXT('Tabela 7.1'!A290,"mmmm/aaaa"),'alimentação - Tabela 7.1'!$5:$5,0)), "")</f>
        <v>11968781</v>
      </c>
      <c r="D290" s="62">
        <f>IFERROR(INDEX('alimentação - Tabela 7.1'!$30:$30,
MATCH(TEXT('Tabela 7.1'!$A290,"mmmm/aaaa"),'alimentação - Tabela 7.1'!$5:$5,0)+1), "")</f>
        <v>438888</v>
      </c>
      <c r="E290" s="62">
        <f>IFERROR(INDEX('alimentação - Tabela 7.1'!$30:$30,
MATCH(TEXT('Tabela 7.1'!$A290,"mmmm/aaaa"),'alimentação - Tabela 7.1'!$5:$5,0)+2), "")</f>
        <v>369525</v>
      </c>
      <c r="F290" s="62">
        <f>IFERROR(INDEX('alimentação - Tabela 7.1'!$30:$30,
MATCH(TEXT('Tabela 7.1'!$A290,"mmmm/aaaa"),'alimentação - Tabela 7.1'!$5:$5,0)+3), "")</f>
        <v>69363</v>
      </c>
      <c r="G290" s="95">
        <f>IFERROR(INDEX('alimentação - Tabela 7.1'!$30:$30,
MATCH(TEXT('Tabela 7.1'!$A290,"mmmm/aaaa"),'alimentação - Tabela 7.1'!$5:$5,0)+4), "")</f>
        <v>0.58291083574295044</v>
      </c>
    </row>
    <row r="291" spans="1:7" ht="18" customHeight="1" x14ac:dyDescent="0.25">
      <c r="A291" s="59" t="s">
        <v>314</v>
      </c>
      <c r="B291" s="61" t="s">
        <v>127</v>
      </c>
      <c r="C291" s="62">
        <f>IFERROR(INDEX('alimentação - Tabela 7.1'!$31:$31,
MATCH(TEXT('Tabela 7.1'!A291,"mmmm/aaaa"),'alimentação - Tabela 7.1'!$5:$5,0)), "")</f>
        <v>7190649</v>
      </c>
      <c r="D291" s="62">
        <f>IFERROR(INDEX('alimentação - Tabela 7.1'!$31:$31,
MATCH(TEXT('Tabela 7.1'!$A291,"mmmm/aaaa"),'alimentação - Tabela 7.1'!$5:$5,0)+1), "")</f>
        <v>310246</v>
      </c>
      <c r="E291" s="62">
        <f>IFERROR(INDEX('alimentação - Tabela 7.1'!$31:$31,
MATCH(TEXT('Tabela 7.1'!$A291,"mmmm/aaaa"),'alimentação - Tabela 7.1'!$5:$5,0)+2), "")</f>
        <v>251588</v>
      </c>
      <c r="F291" s="62">
        <f>IFERROR(INDEX('alimentação - Tabela 7.1'!$31:$31,
MATCH(TEXT('Tabela 7.1'!$A291,"mmmm/aaaa"),'alimentação - Tabela 7.1'!$5:$5,0)+3), "")</f>
        <v>58658</v>
      </c>
      <c r="G291" s="95">
        <f>IFERROR(INDEX('alimentação - Tabela 7.1'!$31:$31,
MATCH(TEXT('Tabela 7.1'!$A291,"mmmm/aaaa"),'alimentação - Tabela 7.1'!$5:$5,0)+4), "")</f>
        <v>0.82246315479278564</v>
      </c>
    </row>
    <row r="292" spans="1:7" ht="18" customHeight="1" x14ac:dyDescent="0.25">
      <c r="A292" s="59" t="s">
        <v>314</v>
      </c>
      <c r="B292" s="61" t="s">
        <v>128</v>
      </c>
      <c r="C292" s="62">
        <f>IFERROR(INDEX('alimentação - Tabela 7.1'!$32:$32,
MATCH(TEXT('Tabela 7.1'!A292,"mmmm/aaaa"),'alimentação - Tabela 7.1'!$5:$5,0)), "")</f>
        <v>2662633</v>
      </c>
      <c r="D292" s="62">
        <f>IFERROR(INDEX('alimentação - Tabela 7.1'!$32:$32,
MATCH(TEXT('Tabela 7.1'!$A292,"mmmm/aaaa"),'alimentação - Tabela 7.1'!$5:$5,0)+1), "")</f>
        <v>114891</v>
      </c>
      <c r="E292" s="62">
        <f>IFERROR(INDEX('alimentação - Tabela 7.1'!$32:$32,
MATCH(TEXT('Tabela 7.1'!$A292,"mmmm/aaaa"),'alimentação - Tabela 7.1'!$5:$5,0)+2), "")</f>
        <v>96142</v>
      </c>
      <c r="F292" s="62">
        <f>IFERROR(INDEX('alimentação - Tabela 7.1'!$32:$32,
MATCH(TEXT('Tabela 7.1'!$A292,"mmmm/aaaa"),'alimentação - Tabela 7.1'!$5:$5,0)+3), "")</f>
        <v>18749</v>
      </c>
      <c r="G292" s="95">
        <f>IFERROR(INDEX('alimentação - Tabela 7.1'!$32:$32,
MATCH(TEXT('Tabela 7.1'!$A292,"mmmm/aaaa"),'alimentação - Tabela 7.1'!$5:$5,0)+4), "")</f>
        <v>0.70914608240127563</v>
      </c>
    </row>
    <row r="293" spans="1:7" ht="18" customHeight="1" x14ac:dyDescent="0.25">
      <c r="A293" s="59" t="s">
        <v>314</v>
      </c>
      <c r="B293" s="61" t="s">
        <v>129</v>
      </c>
      <c r="C293" s="62">
        <f>IFERROR(INDEX('alimentação - Tabela 7.1'!$33:$33,
MATCH(TEXT('Tabela 7.1'!A293,"mmmm/aaaa"),'alimentação - Tabela 7.1'!$5:$5,0)), "")</f>
        <v>2096832</v>
      </c>
      <c r="D293" s="62">
        <f>IFERROR(INDEX('alimentação - Tabela 7.1'!$33:$33,
MATCH(TEXT('Tabela 7.1'!$A293,"mmmm/aaaa"),'alimentação - Tabela 7.1'!$5:$5,0)+1), "")</f>
        <v>105316</v>
      </c>
      <c r="E293" s="62">
        <f>IFERROR(INDEX('alimentação - Tabela 7.1'!$33:$33,
MATCH(TEXT('Tabela 7.1'!$A293,"mmmm/aaaa"),'alimentação - Tabela 7.1'!$5:$5,0)+2), "")</f>
        <v>80153</v>
      </c>
      <c r="F293" s="62">
        <f>IFERROR(INDEX('alimentação - Tabela 7.1'!$33:$33,
MATCH(TEXT('Tabela 7.1'!$A293,"mmmm/aaaa"),'alimentação - Tabela 7.1'!$5:$5,0)+3), "")</f>
        <v>25163</v>
      </c>
      <c r="G293" s="95">
        <f>IFERROR(INDEX('alimentação - Tabela 7.1'!$33:$33,
MATCH(TEXT('Tabela 7.1'!$A293,"mmmm/aaaa"),'alimentação - Tabela 7.1'!$5:$5,0)+4), "")</f>
        <v>1.2146245241165161</v>
      </c>
    </row>
    <row r="294" spans="1:7" ht="18" customHeight="1" x14ac:dyDescent="0.25">
      <c r="A294" s="59" t="s">
        <v>314</v>
      </c>
      <c r="B294" s="61" t="s">
        <v>130</v>
      </c>
      <c r="C294" s="62">
        <f>IFERROR(INDEX('alimentação - Tabela 7.1'!$34:$34,
MATCH(TEXT('Tabela 7.1'!A294,"mmmm/aaaa"),'alimentação - Tabela 7.1'!$5:$5,0)), "")</f>
        <v>2431184</v>
      </c>
      <c r="D294" s="62">
        <f>IFERROR(INDEX('alimentação - Tabela 7.1'!$34:$34,
MATCH(TEXT('Tabela 7.1'!$A294,"mmmm/aaaa"),'alimentação - Tabela 7.1'!$5:$5,0)+1), "")</f>
        <v>90039</v>
      </c>
      <c r="E294" s="62">
        <f>IFERROR(INDEX('alimentação - Tabela 7.1'!$34:$34,
MATCH(TEXT('Tabela 7.1'!$A294,"mmmm/aaaa"),'alimentação - Tabela 7.1'!$5:$5,0)+2), "")</f>
        <v>75293</v>
      </c>
      <c r="F294" s="62">
        <f>IFERROR(INDEX('alimentação - Tabela 7.1'!$34:$34,
MATCH(TEXT('Tabela 7.1'!$A294,"mmmm/aaaa"),'alimentação - Tabela 7.1'!$5:$5,0)+3), "")</f>
        <v>14746</v>
      </c>
      <c r="G294" s="95">
        <f>IFERROR(INDEX('alimentação - Tabela 7.1'!$34:$34,
MATCH(TEXT('Tabela 7.1'!$A294,"mmmm/aaaa"),'alimentação - Tabela 7.1'!$5:$5,0)+4), "")</f>
        <v>0.61023706197738647</v>
      </c>
    </row>
    <row r="295" spans="1:7" ht="18" customHeight="1" x14ac:dyDescent="0.25">
      <c r="A295" s="59" t="s">
        <v>314</v>
      </c>
      <c r="B295" s="61" t="s">
        <v>131</v>
      </c>
      <c r="C295" s="62">
        <f>IFERROR(INDEX('alimentação - Tabela 7.1'!$35:$35,
MATCH(TEXT('Tabela 7.1'!A295,"mmmm/aaaa"),'alimentação - Tabela 7.1'!$5:$5,0)), "")</f>
        <v>3382891</v>
      </c>
      <c r="D295" s="62">
        <f>IFERROR(INDEX('alimentação - Tabela 7.1'!$35:$35,
MATCH(TEXT('Tabela 7.1'!$A295,"mmmm/aaaa"),'alimentação - Tabela 7.1'!$5:$5,0)+1), "")</f>
        <v>132258</v>
      </c>
      <c r="E295" s="62">
        <f>IFERROR(INDEX('alimentação - Tabela 7.1'!$35:$35,
MATCH(TEXT('Tabela 7.1'!$A295,"mmmm/aaaa"),'alimentação - Tabela 7.1'!$5:$5,0)+2), "")</f>
        <v>116943</v>
      </c>
      <c r="F295" s="62">
        <f>IFERROR(INDEX('alimentação - Tabela 7.1'!$35:$35,
MATCH(TEXT('Tabela 7.1'!$A295,"mmmm/aaaa"),'alimentação - Tabela 7.1'!$5:$5,0)+3), "")</f>
        <v>15315</v>
      </c>
      <c r="G295" s="95">
        <f>IFERROR(INDEX('alimentação - Tabela 7.1'!$35:$35,
MATCH(TEXT('Tabela 7.1'!$A295,"mmmm/aaaa"),'alimentação - Tabela 7.1'!$5:$5,0)+4), "")</f>
        <v>0.45477816462516785</v>
      </c>
    </row>
    <row r="296" spans="1:7" ht="18" customHeight="1" x14ac:dyDescent="0.25">
      <c r="A296" s="59" t="s">
        <v>314</v>
      </c>
      <c r="B296" s="61" t="s">
        <v>132</v>
      </c>
      <c r="C296" s="62">
        <f>IFERROR(INDEX('alimentação - Tabela 7.1'!$36:$36,
MATCH(TEXT('Tabela 7.1'!A296,"mmmm/aaaa"),'alimentação - Tabela 7.1'!$5:$5,0)), "")</f>
        <v>545169</v>
      </c>
      <c r="D296" s="62">
        <f>IFERROR(INDEX('alimentação - Tabela 7.1'!$36:$36,
MATCH(TEXT('Tabela 7.1'!$A296,"mmmm/aaaa"),'alimentação - Tabela 7.1'!$5:$5,0)+1), "")</f>
        <v>20632</v>
      </c>
      <c r="E296" s="62">
        <f>IFERROR(INDEX('alimentação - Tabela 7.1'!$36:$36,
MATCH(TEXT('Tabela 7.1'!$A296,"mmmm/aaaa"),'alimentação - Tabela 7.1'!$5:$5,0)+2), "")</f>
        <v>17972</v>
      </c>
      <c r="F296" s="62">
        <f>IFERROR(INDEX('alimentação - Tabela 7.1'!$36:$36,
MATCH(TEXT('Tabela 7.1'!$A296,"mmmm/aaaa"),'alimentação - Tabela 7.1'!$5:$5,0)+3), "")</f>
        <v>2660</v>
      </c>
      <c r="G296" s="95">
        <f>IFERROR(INDEX('alimentação - Tabela 7.1'!$36:$36,
MATCH(TEXT('Tabela 7.1'!$A296,"mmmm/aaaa"),'alimentação - Tabela 7.1'!$5:$5,0)+4), "")</f>
        <v>0.49031445384025574</v>
      </c>
    </row>
    <row r="297" spans="1:7" ht="18" customHeight="1" x14ac:dyDescent="0.25">
      <c r="A297" s="59" t="s">
        <v>314</v>
      </c>
      <c r="B297" s="61" t="s">
        <v>133</v>
      </c>
      <c r="C297" s="62">
        <f>IFERROR(INDEX('alimentação - Tabela 7.1'!$37:$37,
MATCH(TEXT('Tabela 7.1'!A297,"mmmm/aaaa"),'alimentação - Tabela 7.1'!$5:$5,0)), "")</f>
        <v>754114</v>
      </c>
      <c r="D297" s="62">
        <f>IFERROR(INDEX('alimentação - Tabela 7.1'!$37:$37,
MATCH(TEXT('Tabela 7.1'!$A297,"mmmm/aaaa"),'alimentação - Tabela 7.1'!$5:$5,0)+1), "")</f>
        <v>36968</v>
      </c>
      <c r="E297" s="62">
        <f>IFERROR(INDEX('alimentação - Tabela 7.1'!$37:$37,
MATCH(TEXT('Tabela 7.1'!$A297,"mmmm/aaaa"),'alimentação - Tabela 7.1'!$5:$5,0)+2), "")</f>
        <v>32190</v>
      </c>
      <c r="F297" s="62">
        <f>IFERROR(INDEX('alimentação - Tabela 7.1'!$37:$37,
MATCH(TEXT('Tabela 7.1'!$A297,"mmmm/aaaa"),'alimentação - Tabela 7.1'!$5:$5,0)+3), "")</f>
        <v>4778</v>
      </c>
      <c r="G297" s="95">
        <f>IFERROR(INDEX('alimentação - Tabela 7.1'!$37:$37,
MATCH(TEXT('Tabela 7.1'!$A297,"mmmm/aaaa"),'alimentação - Tabela 7.1'!$5:$5,0)+4), "")</f>
        <v>0.63763117790222168</v>
      </c>
    </row>
    <row r="298" spans="1:7" ht="18" customHeight="1" x14ac:dyDescent="0.25">
      <c r="A298" s="59" t="s">
        <v>314</v>
      </c>
      <c r="B298" s="61" t="s">
        <v>134</v>
      </c>
      <c r="C298" s="62">
        <f>IFERROR(INDEX('alimentação - Tabela 7.1'!$38:$38,
MATCH(TEXT('Tabela 7.1'!A298,"mmmm/aaaa"),'alimentação - Tabela 7.1'!$5:$5,0)), "")</f>
        <v>1263548</v>
      </c>
      <c r="D298" s="62">
        <f>IFERROR(INDEX('alimentação - Tabela 7.1'!$38:$38,
MATCH(TEXT('Tabela 7.1'!$A298,"mmmm/aaaa"),'alimentação - Tabela 7.1'!$5:$5,0)+1), "")</f>
        <v>51563</v>
      </c>
      <c r="E298" s="62">
        <f>IFERROR(INDEX('alimentação - Tabela 7.1'!$38:$38,
MATCH(TEXT('Tabela 7.1'!$A298,"mmmm/aaaa"),'alimentação - Tabela 7.1'!$5:$5,0)+2), "")</f>
        <v>45725</v>
      </c>
      <c r="F298" s="62">
        <f>IFERROR(INDEX('alimentação - Tabela 7.1'!$38:$38,
MATCH(TEXT('Tabela 7.1'!$A298,"mmmm/aaaa"),'alimentação - Tabela 7.1'!$5:$5,0)+3), "")</f>
        <v>5838</v>
      </c>
      <c r="G298" s="95">
        <f>IFERROR(INDEX('alimentação - Tabela 7.1'!$38:$38,
MATCH(TEXT('Tabela 7.1'!$A298,"mmmm/aaaa"),'alimentação - Tabela 7.1'!$5:$5,0)+4), "")</f>
        <v>0.46417695283889771</v>
      </c>
    </row>
    <row r="299" spans="1:7" ht="18" customHeight="1" x14ac:dyDescent="0.25">
      <c r="A299" s="59" t="s">
        <v>314</v>
      </c>
      <c r="B299" s="61" t="s">
        <v>135</v>
      </c>
      <c r="C299" s="62">
        <f>IFERROR(INDEX('alimentação - Tabela 7.1'!$39:$39,
MATCH(TEXT('Tabela 7.1'!A299,"mmmm/aaaa"),'alimentação - Tabela 7.1'!$5:$5,0)), "")</f>
        <v>820060</v>
      </c>
      <c r="D299" s="62">
        <f>IFERROR(INDEX('alimentação - Tabela 7.1'!$39:$39,
MATCH(TEXT('Tabela 7.1'!$A299,"mmmm/aaaa"),'alimentação - Tabela 7.1'!$5:$5,0)+1), "")</f>
        <v>23095</v>
      </c>
      <c r="E299" s="62">
        <f>IFERROR(INDEX('alimentação - Tabela 7.1'!$39:$39,
MATCH(TEXT('Tabela 7.1'!$A299,"mmmm/aaaa"),'alimentação - Tabela 7.1'!$5:$5,0)+2), "")</f>
        <v>21056</v>
      </c>
      <c r="F299" s="62">
        <f>IFERROR(INDEX('alimentação - Tabela 7.1'!$39:$39,
MATCH(TEXT('Tabela 7.1'!$A299,"mmmm/aaaa"),'alimentação - Tabela 7.1'!$5:$5,0)+3), "")</f>
        <v>2039</v>
      </c>
      <c r="G299" s="95">
        <f>IFERROR(INDEX('alimentação - Tabela 7.1'!$39:$39,
MATCH(TEXT('Tabela 7.1'!$A299,"mmmm/aaaa"),'alimentação - Tabela 7.1'!$5:$5,0)+4), "")</f>
        <v>0.24926009774208069</v>
      </c>
    </row>
    <row r="300" spans="1:7" ht="18" customHeight="1" x14ac:dyDescent="0.25">
      <c r="A300" s="59" t="s">
        <v>315</v>
      </c>
      <c r="B300" s="61" t="s">
        <v>1</v>
      </c>
      <c r="C300" s="62">
        <f>IFERROR(INDEX('alimentação - Tabela 7.1'!$7:$7,
MATCH(TEXT('Tabela 7.1'!A300,"mmmm/aaaa"),'alimentação - Tabela 7.1'!$5:$5,0)), "")</f>
        <v>39044788</v>
      </c>
      <c r="D300" s="62">
        <f>IFERROR(INDEX('alimentação - Tabela 7.1'!$7:$7,
MATCH(TEXT('Tabela 7.1'!$A300,"mmmm/aaaa"),'alimentação - Tabela 7.1'!$5:$5,0)+1), "")</f>
        <v>1662486</v>
      </c>
      <c r="E300" s="62">
        <f>IFERROR(INDEX('alimentação - Tabela 7.1'!$7:$7,
MATCH(TEXT('Tabela 7.1'!$A300,"mmmm/aaaa"),'alimentação - Tabela 7.1'!$5:$5,0)+2), "")</f>
        <v>1296460</v>
      </c>
      <c r="F300" s="62">
        <f>IFERROR(INDEX('alimentação - Tabela 7.1'!$7:$7,
MATCH(TEXT('Tabela 7.1'!$A300,"mmmm/aaaa"),'alimentação - Tabela 7.1'!$5:$5,0)+3), "")</f>
        <v>366026</v>
      </c>
      <c r="G300" s="95">
        <f>IFERROR(INDEX('alimentação - Tabela 7.1'!$7:$7,
MATCH(TEXT('Tabela 7.1'!$A300,"mmmm/aaaa"),'alimentação - Tabela 7.1'!$5:$5,0)+4), "")</f>
        <v>0.94632291793823242</v>
      </c>
    </row>
    <row r="301" spans="1:7" ht="18" customHeight="1" x14ac:dyDescent="0.25">
      <c r="A301" s="59" t="s">
        <v>315</v>
      </c>
      <c r="B301" s="61" t="s">
        <v>105</v>
      </c>
      <c r="C301" s="62">
        <f>IFERROR(INDEX('alimentação - Tabela 7.1'!$8:$8,
MATCH(TEXT('Tabela 7.1'!A301,"mmmm/aaaa"),'alimentação - Tabela 7.1'!$5:$5,0)), "")</f>
        <v>1873041</v>
      </c>
      <c r="D301" s="62">
        <f>IFERROR(INDEX('alimentação - Tabela 7.1'!$8:$8,
MATCH(TEXT('Tabela 7.1'!$A301,"mmmm/aaaa"),'alimentação - Tabela 7.1'!$5:$5,0)+1), "")</f>
        <v>79567</v>
      </c>
      <c r="E301" s="62">
        <f>IFERROR(INDEX('alimentação - Tabela 7.1'!$8:$8,
MATCH(TEXT('Tabela 7.1'!$A301,"mmmm/aaaa"),'alimentação - Tabela 7.1'!$5:$5,0)+2), "")</f>
        <v>58426</v>
      </c>
      <c r="F301" s="62">
        <f>IFERROR(INDEX('alimentação - Tabela 7.1'!$8:$8,
MATCH(TEXT('Tabela 7.1'!$A301,"mmmm/aaaa"),'alimentação - Tabela 7.1'!$5:$5,0)+3), "")</f>
        <v>21141</v>
      </c>
      <c r="G301" s="95">
        <f>IFERROR(INDEX('alimentação - Tabela 7.1'!$8:$8,
MATCH(TEXT('Tabela 7.1'!$A301,"mmmm/aaaa"),'alimentação - Tabela 7.1'!$5:$5,0)+4), "")</f>
        <v>1.1415842771530151</v>
      </c>
    </row>
    <row r="302" spans="1:7" ht="18" customHeight="1" x14ac:dyDescent="0.25">
      <c r="A302" s="59" t="s">
        <v>315</v>
      </c>
      <c r="B302" s="61" t="s">
        <v>106</v>
      </c>
      <c r="C302" s="62">
        <f>IFERROR(INDEX('alimentação - Tabela 7.1'!$9:$9,
MATCH(TEXT('Tabela 7.1'!A302,"mmmm/aaaa"),'alimentação - Tabela 7.1'!$5:$5,0)), "")</f>
        <v>240970</v>
      </c>
      <c r="D302" s="62">
        <f>IFERROR(INDEX('alimentação - Tabela 7.1'!$9:$9,
MATCH(TEXT('Tabela 7.1'!$A302,"mmmm/aaaa"),'alimentação - Tabela 7.1'!$5:$5,0)+1), "")</f>
        <v>10414</v>
      </c>
      <c r="E302" s="62">
        <f>IFERROR(INDEX('alimentação - Tabela 7.1'!$9:$9,
MATCH(TEXT('Tabela 7.1'!$A302,"mmmm/aaaa"),'alimentação - Tabela 7.1'!$5:$5,0)+2), "")</f>
        <v>8842</v>
      </c>
      <c r="F302" s="62">
        <f>IFERROR(INDEX('alimentação - Tabela 7.1'!$9:$9,
MATCH(TEXT('Tabela 7.1'!$A302,"mmmm/aaaa"),'alimentação - Tabela 7.1'!$5:$5,0)+3), "")</f>
        <v>1572</v>
      </c>
      <c r="G302" s="95">
        <f>IFERROR(INDEX('alimentação - Tabela 7.1'!$9:$9,
MATCH(TEXT('Tabela 7.1'!$A302,"mmmm/aaaa"),'alimentação - Tabela 7.1'!$5:$5,0)+4), "")</f>
        <v>0.65664708614349365</v>
      </c>
    </row>
    <row r="303" spans="1:7" ht="18" customHeight="1" x14ac:dyDescent="0.25">
      <c r="A303" s="59" t="s">
        <v>315</v>
      </c>
      <c r="B303" s="61" t="s">
        <v>107</v>
      </c>
      <c r="C303" s="62">
        <f>IFERROR(INDEX('alimentação - Tabela 7.1'!$10:$10,
MATCH(TEXT('Tabela 7.1'!A303,"mmmm/aaaa"),'alimentação - Tabela 7.1'!$5:$5,0)), "")</f>
        <v>83670</v>
      </c>
      <c r="D303" s="62">
        <f>IFERROR(INDEX('alimentação - Tabela 7.1'!$10:$10,
MATCH(TEXT('Tabela 7.1'!$A303,"mmmm/aaaa"),'alimentação - Tabela 7.1'!$5:$5,0)+1), "")</f>
        <v>2884</v>
      </c>
      <c r="E303" s="62">
        <f>IFERROR(INDEX('alimentação - Tabela 7.1'!$10:$10,
MATCH(TEXT('Tabela 7.1'!$A303,"mmmm/aaaa"),'alimentação - Tabela 7.1'!$5:$5,0)+2), "")</f>
        <v>2243</v>
      </c>
      <c r="F303" s="62">
        <f>IFERROR(INDEX('alimentação - Tabela 7.1'!$10:$10,
MATCH(TEXT('Tabela 7.1'!$A303,"mmmm/aaaa"),'alimentação - Tabela 7.1'!$5:$5,0)+3), "")</f>
        <v>641</v>
      </c>
      <c r="G303" s="95">
        <f>IFERROR(INDEX('alimentação - Tabela 7.1'!$10:$10,
MATCH(TEXT('Tabela 7.1'!$A303,"mmmm/aaaa"),'alimentação - Tabela 7.1'!$5:$5,0)+4), "")</f>
        <v>0.77201938629150391</v>
      </c>
    </row>
    <row r="304" spans="1:7" ht="18" customHeight="1" x14ac:dyDescent="0.25">
      <c r="A304" s="59" t="s">
        <v>315</v>
      </c>
      <c r="B304" s="61" t="s">
        <v>108</v>
      </c>
      <c r="C304" s="62">
        <f>IFERROR(INDEX('alimentação - Tabela 7.1'!$11:$11,
MATCH(TEXT('Tabela 7.1'!A304,"mmmm/aaaa"),'alimentação - Tabela 7.1'!$5:$5,0)), "")</f>
        <v>420888</v>
      </c>
      <c r="D304" s="62">
        <f>IFERROR(INDEX('alimentação - Tabela 7.1'!$11:$11,
MATCH(TEXT('Tabela 7.1'!$A304,"mmmm/aaaa"),'alimentação - Tabela 7.1'!$5:$5,0)+1), "")</f>
        <v>18367</v>
      </c>
      <c r="E304" s="62">
        <f>IFERROR(INDEX('alimentação - Tabela 7.1'!$11:$11,
MATCH(TEXT('Tabela 7.1'!$A304,"mmmm/aaaa"),'alimentação - Tabela 7.1'!$5:$5,0)+2), "")</f>
        <v>12711</v>
      </c>
      <c r="F304" s="62">
        <f>IFERROR(INDEX('alimentação - Tabela 7.1'!$11:$11,
MATCH(TEXT('Tabela 7.1'!$A304,"mmmm/aaaa"),'alimentação - Tabela 7.1'!$5:$5,0)+3), "")</f>
        <v>5656</v>
      </c>
      <c r="G304" s="95">
        <f>IFERROR(INDEX('alimentação - Tabela 7.1'!$11:$11,
MATCH(TEXT('Tabela 7.1'!$A304,"mmmm/aaaa"),'alimentação - Tabela 7.1'!$5:$5,0)+4), "")</f>
        <v>1.3621300458908081</v>
      </c>
    </row>
    <row r="305" spans="1:7" ht="18" customHeight="1" x14ac:dyDescent="0.25">
      <c r="A305" s="59" t="s">
        <v>315</v>
      </c>
      <c r="B305" s="61" t="s">
        <v>109</v>
      </c>
      <c r="C305" s="62">
        <f>IFERROR(INDEX('alimentação - Tabela 7.1'!$12:$12,
MATCH(TEXT('Tabela 7.1'!A305,"mmmm/aaaa"),'alimentação - Tabela 7.1'!$5:$5,0)), "")</f>
        <v>57622</v>
      </c>
      <c r="D305" s="62">
        <f>IFERROR(INDEX('alimentação - Tabela 7.1'!$12:$12,
MATCH(TEXT('Tabela 7.1'!$A305,"mmmm/aaaa"),'alimentação - Tabela 7.1'!$5:$5,0)+1), "")</f>
        <v>2990</v>
      </c>
      <c r="E305" s="62">
        <f>IFERROR(INDEX('alimentação - Tabela 7.1'!$12:$12,
MATCH(TEXT('Tabela 7.1'!$A305,"mmmm/aaaa"),'alimentação - Tabela 7.1'!$5:$5,0)+2), "")</f>
        <v>2361</v>
      </c>
      <c r="F305" s="62">
        <f>IFERROR(INDEX('alimentação - Tabela 7.1'!$12:$12,
MATCH(TEXT('Tabela 7.1'!$A305,"mmmm/aaaa"),'alimentação - Tabela 7.1'!$5:$5,0)+3), "")</f>
        <v>629</v>
      </c>
      <c r="G305" s="95">
        <f>IFERROR(INDEX('alimentação - Tabela 7.1'!$12:$12,
MATCH(TEXT('Tabela 7.1'!$A305,"mmmm/aaaa"),'alimentação - Tabela 7.1'!$5:$5,0)+4), "")</f>
        <v>1.1036442518234253</v>
      </c>
    </row>
    <row r="306" spans="1:7" ht="18" customHeight="1" x14ac:dyDescent="0.25">
      <c r="A306" s="59" t="s">
        <v>315</v>
      </c>
      <c r="B306" s="61" t="s">
        <v>110</v>
      </c>
      <c r="C306" s="62">
        <f>IFERROR(INDEX('alimentação - Tabela 7.1'!$13:$13,
MATCH(TEXT('Tabela 7.1'!A306,"mmmm/aaaa"),'alimentação - Tabela 7.1'!$5:$5,0)), "")</f>
        <v>797848</v>
      </c>
      <c r="D306" s="62">
        <f>IFERROR(INDEX('alimentação - Tabela 7.1'!$13:$13,
MATCH(TEXT('Tabela 7.1'!$A306,"mmmm/aaaa"),'alimentação - Tabela 7.1'!$5:$5,0)+1), "")</f>
        <v>34191</v>
      </c>
      <c r="E306" s="62">
        <f>IFERROR(INDEX('alimentação - Tabela 7.1'!$13:$13,
MATCH(TEXT('Tabela 7.1'!$A306,"mmmm/aaaa"),'alimentação - Tabela 7.1'!$5:$5,0)+2), "")</f>
        <v>24311</v>
      </c>
      <c r="F306" s="62">
        <f>IFERROR(INDEX('alimentação - Tabela 7.1'!$13:$13,
MATCH(TEXT('Tabela 7.1'!$A306,"mmmm/aaaa"),'alimentação - Tabela 7.1'!$5:$5,0)+3), "")</f>
        <v>9880</v>
      </c>
      <c r="G306" s="95">
        <f>IFERROR(INDEX('alimentação - Tabela 7.1'!$13:$13,
MATCH(TEXT('Tabela 7.1'!$A306,"mmmm/aaaa"),'alimentação - Tabela 7.1'!$5:$5,0)+4), "")</f>
        <v>1.2538579702377319</v>
      </c>
    </row>
    <row r="307" spans="1:7" ht="18" customHeight="1" x14ac:dyDescent="0.25">
      <c r="A307" s="59" t="s">
        <v>315</v>
      </c>
      <c r="B307" s="61" t="s">
        <v>111</v>
      </c>
      <c r="C307" s="62">
        <f>IFERROR(INDEX('alimentação - Tabela 7.1'!$14:$14,
MATCH(TEXT('Tabela 7.1'!A307,"mmmm/aaaa"),'alimentação - Tabela 7.1'!$5:$5,0)), "")</f>
        <v>68420</v>
      </c>
      <c r="D307" s="62">
        <f>IFERROR(INDEX('alimentação - Tabela 7.1'!$14:$14,
MATCH(TEXT('Tabela 7.1'!$A307,"mmmm/aaaa"),'alimentação - Tabela 7.1'!$5:$5,0)+1), "")</f>
        <v>3131</v>
      </c>
      <c r="E307" s="62">
        <f>IFERROR(INDEX('alimentação - Tabela 7.1'!$14:$14,
MATCH(TEXT('Tabela 7.1'!$A307,"mmmm/aaaa"),'alimentação - Tabela 7.1'!$5:$5,0)+2), "")</f>
        <v>1798</v>
      </c>
      <c r="F307" s="62">
        <f>IFERROR(INDEX('alimentação - Tabela 7.1'!$14:$14,
MATCH(TEXT('Tabela 7.1'!$A307,"mmmm/aaaa"),'alimentação - Tabela 7.1'!$5:$5,0)+3), "")</f>
        <v>1333</v>
      </c>
      <c r="G307" s="95">
        <f>IFERROR(INDEX('alimentação - Tabela 7.1'!$14:$14,
MATCH(TEXT('Tabela 7.1'!$A307,"mmmm/aaaa"),'alimentação - Tabela 7.1'!$5:$5,0)+4), "")</f>
        <v>1.9869720935821533</v>
      </c>
    </row>
    <row r="308" spans="1:7" ht="18" customHeight="1" x14ac:dyDescent="0.25">
      <c r="A308" s="59" t="s">
        <v>315</v>
      </c>
      <c r="B308" s="61" t="s">
        <v>112</v>
      </c>
      <c r="C308" s="62">
        <f>IFERROR(INDEX('alimentação - Tabela 7.1'!$15:$15,
MATCH(TEXT('Tabela 7.1'!A308,"mmmm/aaaa"),'alimentação - Tabela 7.1'!$5:$5,0)), "")</f>
        <v>203623</v>
      </c>
      <c r="D308" s="62">
        <f>IFERROR(INDEX('alimentação - Tabela 7.1'!$15:$15,
MATCH(TEXT('Tabela 7.1'!$A308,"mmmm/aaaa"),'alimentação - Tabela 7.1'!$5:$5,0)+1), "")</f>
        <v>7590</v>
      </c>
      <c r="E308" s="62">
        <f>IFERROR(INDEX('alimentação - Tabela 7.1'!$15:$15,
MATCH(TEXT('Tabela 7.1'!$A308,"mmmm/aaaa"),'alimentação - Tabela 7.1'!$5:$5,0)+2), "")</f>
        <v>6160</v>
      </c>
      <c r="F308" s="62">
        <f>IFERROR(INDEX('alimentação - Tabela 7.1'!$15:$15,
MATCH(TEXT('Tabela 7.1'!$A308,"mmmm/aaaa"),'alimentação - Tabela 7.1'!$5:$5,0)+3), "")</f>
        <v>1430</v>
      </c>
      <c r="G308" s="95">
        <f>IFERROR(INDEX('alimentação - Tabela 7.1'!$15:$15,
MATCH(TEXT('Tabela 7.1'!$A308,"mmmm/aaaa"),'alimentação - Tabela 7.1'!$5:$5,0)+4), "")</f>
        <v>0.70724505186080933</v>
      </c>
    </row>
    <row r="309" spans="1:7" ht="18" customHeight="1" x14ac:dyDescent="0.25">
      <c r="A309" s="59" t="s">
        <v>315</v>
      </c>
      <c r="B309" s="61" t="s">
        <v>113</v>
      </c>
      <c r="C309" s="62">
        <f>IFERROR(INDEX('alimentação - Tabela 7.1'!$16:$16,
MATCH(TEXT('Tabela 7.1'!A309,"mmmm/aaaa"),'alimentação - Tabela 7.1'!$5:$5,0)), "")</f>
        <v>6385802</v>
      </c>
      <c r="D309" s="62">
        <f>IFERROR(INDEX('alimentação - Tabela 7.1'!$16:$16,
MATCH(TEXT('Tabela 7.1'!$A309,"mmmm/aaaa"),'alimentação - Tabela 7.1'!$5:$5,0)+1), "")</f>
        <v>229182</v>
      </c>
      <c r="E309" s="62">
        <f>IFERROR(INDEX('alimentação - Tabela 7.1'!$16:$16,
MATCH(TEXT('Tabela 7.1'!$A309,"mmmm/aaaa"),'alimentação - Tabela 7.1'!$5:$5,0)+2), "")</f>
        <v>163184</v>
      </c>
      <c r="F309" s="62">
        <f>IFERROR(INDEX('alimentação - Tabela 7.1'!$16:$16,
MATCH(TEXT('Tabela 7.1'!$A309,"mmmm/aaaa"),'alimentação - Tabela 7.1'!$5:$5,0)+3), "")</f>
        <v>65998</v>
      </c>
      <c r="G309" s="95">
        <f>IFERROR(INDEX('alimentação - Tabela 7.1'!$16:$16,
MATCH(TEXT('Tabela 7.1'!$A309,"mmmm/aaaa"),'alimentação - Tabela 7.1'!$5:$5,0)+4), "")</f>
        <v>1.0443044900894165</v>
      </c>
    </row>
    <row r="310" spans="1:7" ht="18" customHeight="1" x14ac:dyDescent="0.25">
      <c r="A310" s="59" t="s">
        <v>315</v>
      </c>
      <c r="B310" s="61" t="s">
        <v>114</v>
      </c>
      <c r="C310" s="62">
        <f>IFERROR(INDEX('alimentação - Tabela 7.1'!$17:$17,
MATCH(TEXT('Tabela 7.1'!A310,"mmmm/aaaa"),'alimentação - Tabela 7.1'!$5:$5,0)), "")</f>
        <v>536146</v>
      </c>
      <c r="D310" s="62">
        <f>IFERROR(INDEX('alimentação - Tabela 7.1'!$17:$17,
MATCH(TEXT('Tabela 7.1'!$A310,"mmmm/aaaa"),'alimentação - Tabela 7.1'!$5:$5,0)+1), "")</f>
        <v>18646</v>
      </c>
      <c r="E310" s="62">
        <f>IFERROR(INDEX('alimentação - Tabela 7.1'!$17:$17,
MATCH(TEXT('Tabela 7.1'!$A310,"mmmm/aaaa"),'alimentação - Tabela 7.1'!$5:$5,0)+2), "")</f>
        <v>12819</v>
      </c>
      <c r="F310" s="62">
        <f>IFERROR(INDEX('alimentação - Tabela 7.1'!$17:$17,
MATCH(TEXT('Tabela 7.1'!$A310,"mmmm/aaaa"),'alimentação - Tabela 7.1'!$5:$5,0)+3), "")</f>
        <v>5827</v>
      </c>
      <c r="G310" s="95">
        <f>IFERROR(INDEX('alimentação - Tabela 7.1'!$17:$17,
MATCH(TEXT('Tabela 7.1'!$A310,"mmmm/aaaa"),'alimentação - Tabela 7.1'!$5:$5,0)+4), "")</f>
        <v>1.0987726449966431</v>
      </c>
    </row>
    <row r="311" spans="1:7" ht="18" customHeight="1" x14ac:dyDescent="0.25">
      <c r="A311" s="59" t="s">
        <v>315</v>
      </c>
      <c r="B311" s="61" t="s">
        <v>115</v>
      </c>
      <c r="C311" s="62">
        <f>IFERROR(INDEX('alimentação - Tabela 7.1'!$18:$18,
MATCH(TEXT('Tabela 7.1'!A311,"mmmm/aaaa"),'alimentação - Tabela 7.1'!$5:$5,0)), "")</f>
        <v>293460</v>
      </c>
      <c r="D311" s="62">
        <f>IFERROR(INDEX('alimentação - Tabela 7.1'!$18:$18,
MATCH(TEXT('Tabela 7.1'!$A311,"mmmm/aaaa"),'alimentação - Tabela 7.1'!$5:$5,0)+1), "")</f>
        <v>9914</v>
      </c>
      <c r="E311" s="62">
        <f>IFERROR(INDEX('alimentação - Tabela 7.1'!$18:$18,
MATCH(TEXT('Tabela 7.1'!$A311,"mmmm/aaaa"),'alimentação - Tabela 7.1'!$5:$5,0)+2), "")</f>
        <v>6560</v>
      </c>
      <c r="F311" s="62">
        <f>IFERROR(INDEX('alimentação - Tabela 7.1'!$18:$18,
MATCH(TEXT('Tabela 7.1'!$A311,"mmmm/aaaa"),'alimentação - Tabela 7.1'!$5:$5,0)+3), "")</f>
        <v>3354</v>
      </c>
      <c r="G311" s="95">
        <f>IFERROR(INDEX('alimentação - Tabela 7.1'!$18:$18,
MATCH(TEXT('Tabela 7.1'!$A311,"mmmm/aaaa"),'alimentação - Tabela 7.1'!$5:$5,0)+4), "")</f>
        <v>1.1561291217803955</v>
      </c>
    </row>
    <row r="312" spans="1:7" ht="18" customHeight="1" x14ac:dyDescent="0.25">
      <c r="A312" s="59" t="s">
        <v>315</v>
      </c>
      <c r="B312" s="61" t="s">
        <v>116</v>
      </c>
      <c r="C312" s="62">
        <f>IFERROR(INDEX('alimentação - Tabela 7.1'!$19:$19,
MATCH(TEXT('Tabela 7.1'!A312,"mmmm/aaaa"),'alimentação - Tabela 7.1'!$5:$5,0)), "")</f>
        <v>1137982</v>
      </c>
      <c r="D312" s="62">
        <f>IFERROR(INDEX('alimentação - Tabela 7.1'!$19:$19,
MATCH(TEXT('Tabela 7.1'!$A312,"mmmm/aaaa"),'alimentação - Tabela 7.1'!$5:$5,0)+1), "")</f>
        <v>44737</v>
      </c>
      <c r="E312" s="62">
        <f>IFERROR(INDEX('alimentação - Tabela 7.1'!$19:$19,
MATCH(TEXT('Tabela 7.1'!$A312,"mmmm/aaaa"),'alimentação - Tabela 7.1'!$5:$5,0)+2), "")</f>
        <v>29665</v>
      </c>
      <c r="F312" s="62">
        <f>IFERROR(INDEX('alimentação - Tabela 7.1'!$19:$19,
MATCH(TEXT('Tabela 7.1'!$A312,"mmmm/aaaa"),'alimentação - Tabela 7.1'!$5:$5,0)+3), "")</f>
        <v>15072</v>
      </c>
      <c r="G312" s="95">
        <f>IFERROR(INDEX('alimentação - Tabela 7.1'!$19:$19,
MATCH(TEXT('Tabela 7.1'!$A312,"mmmm/aaaa"),'alimentação - Tabela 7.1'!$5:$5,0)+4), "")</f>
        <v>1.3422268629074097</v>
      </c>
    </row>
    <row r="313" spans="1:7" ht="18" customHeight="1" x14ac:dyDescent="0.25">
      <c r="A313" s="59" t="s">
        <v>315</v>
      </c>
      <c r="B313" s="61" t="s">
        <v>117</v>
      </c>
      <c r="C313" s="62">
        <f>IFERROR(INDEX('alimentação - Tabela 7.1'!$20:$20,
MATCH(TEXT('Tabela 7.1'!A313,"mmmm/aaaa"),'alimentação - Tabela 7.1'!$5:$5,0)), "")</f>
        <v>423597</v>
      </c>
      <c r="D313" s="62">
        <f>IFERROR(INDEX('alimentação - Tabela 7.1'!$20:$20,
MATCH(TEXT('Tabela 7.1'!$A313,"mmmm/aaaa"),'alimentação - Tabela 7.1'!$5:$5,0)+1), "")</f>
        <v>14937</v>
      </c>
      <c r="E313" s="62">
        <f>IFERROR(INDEX('alimentação - Tabela 7.1'!$20:$20,
MATCH(TEXT('Tabela 7.1'!$A313,"mmmm/aaaa"),'alimentação - Tabela 7.1'!$5:$5,0)+2), "")</f>
        <v>10657</v>
      </c>
      <c r="F313" s="62">
        <f>IFERROR(INDEX('alimentação - Tabela 7.1'!$20:$20,
MATCH(TEXT('Tabela 7.1'!$A313,"mmmm/aaaa"),'alimentação - Tabela 7.1'!$5:$5,0)+3), "")</f>
        <v>4280</v>
      </c>
      <c r="G313" s="95">
        <f>IFERROR(INDEX('alimentação - Tabela 7.1'!$20:$20,
MATCH(TEXT('Tabela 7.1'!$A313,"mmmm/aaaa"),'alimentação - Tabela 7.1'!$5:$5,0)+4), "")</f>
        <v>1.0207074880599976</v>
      </c>
    </row>
    <row r="314" spans="1:7" ht="18" customHeight="1" x14ac:dyDescent="0.25">
      <c r="A314" s="59" t="s">
        <v>315</v>
      </c>
      <c r="B314" s="61" t="s">
        <v>118</v>
      </c>
      <c r="C314" s="62">
        <f>IFERROR(INDEX('alimentação - Tabela 7.1'!$21:$21,
MATCH(TEXT('Tabela 7.1'!A314,"mmmm/aaaa"),'alimentação - Tabela 7.1'!$5:$5,0)), "")</f>
        <v>400066</v>
      </c>
      <c r="D314" s="62">
        <f>IFERROR(INDEX('alimentação - Tabela 7.1'!$21:$21,
MATCH(TEXT('Tabela 7.1'!$A314,"mmmm/aaaa"),'alimentação - Tabela 7.1'!$5:$5,0)+1), "")</f>
        <v>14147</v>
      </c>
      <c r="E314" s="62">
        <f>IFERROR(INDEX('alimentação - Tabela 7.1'!$21:$21,
MATCH(TEXT('Tabela 7.1'!$A314,"mmmm/aaaa"),'alimentação - Tabela 7.1'!$5:$5,0)+2), "")</f>
        <v>12983</v>
      </c>
      <c r="F314" s="62">
        <f>IFERROR(INDEX('alimentação - Tabela 7.1'!$21:$21,
MATCH(TEXT('Tabela 7.1'!$A314,"mmmm/aaaa"),'alimentação - Tabela 7.1'!$5:$5,0)+3), "")</f>
        <v>1164</v>
      </c>
      <c r="G314" s="95">
        <f>IFERROR(INDEX('alimentação - Tabela 7.1'!$21:$21,
MATCH(TEXT('Tabela 7.1'!$A314,"mmmm/aaaa"),'alimentação - Tabela 7.1'!$5:$5,0)+4), "")</f>
        <v>0.29180100560188293</v>
      </c>
    </row>
    <row r="315" spans="1:7" ht="18" customHeight="1" x14ac:dyDescent="0.25">
      <c r="A315" s="59" t="s">
        <v>315</v>
      </c>
      <c r="B315" s="61" t="s">
        <v>119</v>
      </c>
      <c r="C315" s="62">
        <f>IFERROR(INDEX('alimentação - Tabela 7.1'!$22:$22,
MATCH(TEXT('Tabela 7.1'!A315,"mmmm/aaaa"),'alimentação - Tabela 7.1'!$5:$5,0)), "")</f>
        <v>1236381</v>
      </c>
      <c r="D315" s="62">
        <f>IFERROR(INDEX('alimentação - Tabela 7.1'!$22:$22,
MATCH(TEXT('Tabela 7.1'!$A315,"mmmm/aaaa"),'alimentação - Tabela 7.1'!$5:$5,0)+1), "")</f>
        <v>44017</v>
      </c>
      <c r="E315" s="62">
        <f>IFERROR(INDEX('alimentação - Tabela 7.1'!$22:$22,
MATCH(TEXT('Tabela 7.1'!$A315,"mmmm/aaaa"),'alimentação - Tabela 7.1'!$5:$5,0)+2), "")</f>
        <v>30620</v>
      </c>
      <c r="F315" s="62">
        <f>IFERROR(INDEX('alimentação - Tabela 7.1'!$22:$22,
MATCH(TEXT('Tabela 7.1'!$A315,"mmmm/aaaa"),'alimentação - Tabela 7.1'!$5:$5,0)+3), "")</f>
        <v>13397</v>
      </c>
      <c r="G315" s="95">
        <f>IFERROR(INDEX('alimentação - Tabela 7.1'!$22:$22,
MATCH(TEXT('Tabela 7.1'!$A315,"mmmm/aaaa"),'alimentação - Tabela 7.1'!$5:$5,0)+4), "")</f>
        <v>1.0954353809356689</v>
      </c>
    </row>
    <row r="316" spans="1:7" ht="18" customHeight="1" x14ac:dyDescent="0.25">
      <c r="A316" s="59" t="s">
        <v>315</v>
      </c>
      <c r="B316" s="61" t="s">
        <v>120</v>
      </c>
      <c r="C316" s="62">
        <f>IFERROR(INDEX('alimentação - Tabela 7.1'!$23:$23,
MATCH(TEXT('Tabela 7.1'!A316,"mmmm/aaaa"),'alimentação - Tabela 7.1'!$5:$5,0)), "")</f>
        <v>369167</v>
      </c>
      <c r="D316" s="62">
        <f>IFERROR(INDEX('alimentação - Tabela 7.1'!$23:$23,
MATCH(TEXT('Tabela 7.1'!$A316,"mmmm/aaaa"),'alimentação - Tabela 7.1'!$5:$5,0)+1), "")</f>
        <v>12198</v>
      </c>
      <c r="E316" s="62">
        <f>IFERROR(INDEX('alimentação - Tabela 7.1'!$23:$23,
MATCH(TEXT('Tabela 7.1'!$A316,"mmmm/aaaa"),'alimentação - Tabela 7.1'!$5:$5,0)+2), "")</f>
        <v>7457</v>
      </c>
      <c r="F316" s="62">
        <f>IFERROR(INDEX('alimentação - Tabela 7.1'!$23:$23,
MATCH(TEXT('Tabela 7.1'!$A316,"mmmm/aaaa"),'alimentação - Tabela 7.1'!$5:$5,0)+3), "")</f>
        <v>4741</v>
      </c>
      <c r="G316" s="95">
        <f>IFERROR(INDEX('alimentação - Tabela 7.1'!$23:$23,
MATCH(TEXT('Tabela 7.1'!$A316,"mmmm/aaaa"),'alimentação - Tabela 7.1'!$5:$5,0)+4), "")</f>
        <v>1.3009499311447144</v>
      </c>
    </row>
    <row r="317" spans="1:7" ht="18" customHeight="1" x14ac:dyDescent="0.25">
      <c r="A317" s="59" t="s">
        <v>315</v>
      </c>
      <c r="B317" s="61" t="s">
        <v>121</v>
      </c>
      <c r="C317" s="62">
        <f>IFERROR(INDEX('alimentação - Tabela 7.1'!$24:$24,
MATCH(TEXT('Tabela 7.1'!A317,"mmmm/aaaa"),'alimentação - Tabela 7.1'!$5:$5,0)), "")</f>
        <v>282825</v>
      </c>
      <c r="D317" s="62">
        <f>IFERROR(INDEX('alimentação - Tabela 7.1'!$24:$24,
MATCH(TEXT('Tabela 7.1'!$A317,"mmmm/aaaa"),'alimentação - Tabela 7.1'!$5:$5,0)+1), "")</f>
        <v>9755</v>
      </c>
      <c r="E317" s="62">
        <f>IFERROR(INDEX('alimentação - Tabela 7.1'!$24:$24,
MATCH(TEXT('Tabela 7.1'!$A317,"mmmm/aaaa"),'alimentação - Tabela 7.1'!$5:$5,0)+2), "")</f>
        <v>6004</v>
      </c>
      <c r="F317" s="62">
        <f>IFERROR(INDEX('alimentação - Tabela 7.1'!$24:$24,
MATCH(TEXT('Tabela 7.1'!$A317,"mmmm/aaaa"),'alimentação - Tabela 7.1'!$5:$5,0)+3), "")</f>
        <v>3751</v>
      </c>
      <c r="G317" s="95">
        <f>IFERROR(INDEX('alimentação - Tabela 7.1'!$24:$24,
MATCH(TEXT('Tabela 7.1'!$A317,"mmmm/aaaa"),'alimentação - Tabela 7.1'!$5:$5,0)+4), "")</f>
        <v>1.3440879583358765</v>
      </c>
    </row>
    <row r="318" spans="1:7" ht="18" customHeight="1" x14ac:dyDescent="0.25">
      <c r="A318" s="59" t="s">
        <v>315</v>
      </c>
      <c r="B318" s="61" t="s">
        <v>122</v>
      </c>
      <c r="C318" s="62">
        <f>IFERROR(INDEX('alimentação - Tabela 7.1'!$25:$25,
MATCH(TEXT('Tabela 7.1'!A318,"mmmm/aaaa"),'alimentação - Tabela 7.1'!$5:$5,0)), "")</f>
        <v>1706178</v>
      </c>
      <c r="D318" s="62">
        <f>IFERROR(INDEX('alimentação - Tabela 7.1'!$25:$25,
MATCH(TEXT('Tabela 7.1'!$A318,"mmmm/aaaa"),'alimentação - Tabela 7.1'!$5:$5,0)+1), "")</f>
        <v>60831</v>
      </c>
      <c r="E318" s="62">
        <f>IFERROR(INDEX('alimentação - Tabela 7.1'!$25:$25,
MATCH(TEXT('Tabela 7.1'!$A318,"mmmm/aaaa"),'alimentação - Tabela 7.1'!$5:$5,0)+2), "")</f>
        <v>46419</v>
      </c>
      <c r="F318" s="62">
        <f>IFERROR(INDEX('alimentação - Tabela 7.1'!$25:$25,
MATCH(TEXT('Tabela 7.1'!$A318,"mmmm/aaaa"),'alimentação - Tabela 7.1'!$5:$5,0)+3), "")</f>
        <v>14412</v>
      </c>
      <c r="G318" s="95">
        <f>IFERROR(INDEX('alimentação - Tabela 7.1'!$25:$25,
MATCH(TEXT('Tabela 7.1'!$A318,"mmmm/aaaa"),'alimentação - Tabela 7.1'!$5:$5,0)+4), "")</f>
        <v>0.85189086198806763</v>
      </c>
    </row>
    <row r="319" spans="1:7" ht="18" customHeight="1" x14ac:dyDescent="0.25">
      <c r="A319" s="59" t="s">
        <v>315</v>
      </c>
      <c r="B319" s="61" t="s">
        <v>123</v>
      </c>
      <c r="C319" s="62">
        <f>IFERROR(INDEX('alimentação - Tabela 7.1'!$26:$26,
MATCH(TEXT('Tabela 7.1'!A319,"mmmm/aaaa"),'alimentação - Tabela 7.1'!$5:$5,0)), "")</f>
        <v>20105738</v>
      </c>
      <c r="D319" s="62">
        <f>IFERROR(INDEX('alimentação - Tabela 7.1'!$26:$26,
MATCH(TEXT('Tabela 7.1'!$A319,"mmmm/aaaa"),'alimentação - Tabela 7.1'!$5:$5,0)+1), "")</f>
        <v>830928</v>
      </c>
      <c r="E319" s="62">
        <f>IFERROR(INDEX('alimentação - Tabela 7.1'!$26:$26,
MATCH(TEXT('Tabela 7.1'!$A319,"mmmm/aaaa"),'alimentação - Tabela 7.1'!$5:$5,0)+2), "")</f>
        <v>660566</v>
      </c>
      <c r="F319" s="62">
        <f>IFERROR(INDEX('alimentação - Tabela 7.1'!$26:$26,
MATCH(TEXT('Tabela 7.1'!$A319,"mmmm/aaaa"),'alimentação - Tabela 7.1'!$5:$5,0)+3), "")</f>
        <v>170362</v>
      </c>
      <c r="G319" s="95">
        <f>IFERROR(INDEX('alimentação - Tabela 7.1'!$26:$26,
MATCH(TEXT('Tabela 7.1'!$A319,"mmmm/aaaa"),'alimentação - Tabela 7.1'!$5:$5,0)+4), "")</f>
        <v>0.85457128286361694</v>
      </c>
    </row>
    <row r="320" spans="1:7" ht="18" customHeight="1" x14ac:dyDescent="0.25">
      <c r="A320" s="59" t="s">
        <v>315</v>
      </c>
      <c r="B320" s="61" t="s">
        <v>124</v>
      </c>
      <c r="C320" s="62">
        <f>IFERROR(INDEX('alimentação - Tabela 7.1'!$27:$27,
MATCH(TEXT('Tabela 7.1'!A320,"mmmm/aaaa"),'alimentação - Tabela 7.1'!$5:$5,0)), "")</f>
        <v>4120181</v>
      </c>
      <c r="D320" s="62">
        <f>IFERROR(INDEX('alimentação - Tabela 7.1'!$27:$27,
MATCH(TEXT('Tabela 7.1'!$A320,"mmmm/aaaa"),'alimentação - Tabela 7.1'!$5:$5,0)+1), "")</f>
        <v>179332</v>
      </c>
      <c r="E320" s="62">
        <f>IFERROR(INDEX('alimentação - Tabela 7.1'!$27:$27,
MATCH(TEXT('Tabela 7.1'!$A320,"mmmm/aaaa"),'alimentação - Tabela 7.1'!$5:$5,0)+2), "")</f>
        <v>142570</v>
      </c>
      <c r="F320" s="62">
        <f>IFERROR(INDEX('alimentação - Tabela 7.1'!$27:$27,
MATCH(TEXT('Tabela 7.1'!$A320,"mmmm/aaaa"),'alimentação - Tabela 7.1'!$5:$5,0)+3), "")</f>
        <v>36762</v>
      </c>
      <c r="G320" s="95">
        <f>IFERROR(INDEX('alimentação - Tabela 7.1'!$27:$27,
MATCH(TEXT('Tabela 7.1'!$A320,"mmmm/aaaa"),'alimentação - Tabela 7.1'!$5:$5,0)+4), "")</f>
        <v>0.90027499198913574</v>
      </c>
    </row>
    <row r="321" spans="1:7" ht="18" customHeight="1" x14ac:dyDescent="0.25">
      <c r="A321" s="59" t="s">
        <v>315</v>
      </c>
      <c r="B321" s="61" t="s">
        <v>2</v>
      </c>
      <c r="C321" s="62">
        <f>IFERROR(INDEX('alimentação - Tabela 7.1'!$28:$28,
MATCH(TEXT('Tabela 7.1'!A321,"mmmm/aaaa"),'alimentação - Tabela 7.1'!$5:$5,0)), "")</f>
        <v>732968</v>
      </c>
      <c r="D321" s="62">
        <f>IFERROR(INDEX('alimentação - Tabela 7.1'!$28:$28,
MATCH(TEXT('Tabela 7.1'!$A321,"mmmm/aaaa"),'alimentação - Tabela 7.1'!$5:$5,0)+1), "")</f>
        <v>34069</v>
      </c>
      <c r="E321" s="62">
        <f>IFERROR(INDEX('alimentação - Tabela 7.1'!$28:$28,
MATCH(TEXT('Tabela 7.1'!$A321,"mmmm/aaaa"),'alimentação - Tabela 7.1'!$5:$5,0)+2), "")</f>
        <v>25159</v>
      </c>
      <c r="F321" s="62">
        <f>IFERROR(INDEX('alimentação - Tabela 7.1'!$28:$28,
MATCH(TEXT('Tabela 7.1'!$A321,"mmmm/aaaa"),'alimentação - Tabela 7.1'!$5:$5,0)+3), "")</f>
        <v>8910</v>
      </c>
      <c r="G321" s="95">
        <f>IFERROR(INDEX('alimentação - Tabela 7.1'!$28:$28,
MATCH(TEXT('Tabela 7.1'!$A321,"mmmm/aaaa"),'alimentação - Tabela 7.1'!$5:$5,0)+4), "")</f>
        <v>1.2305643558502197</v>
      </c>
    </row>
    <row r="322" spans="1:7" ht="18" customHeight="1" x14ac:dyDescent="0.25">
      <c r="A322" s="59" t="s">
        <v>315</v>
      </c>
      <c r="B322" s="61" t="s">
        <v>125</v>
      </c>
      <c r="C322" s="62">
        <f>IFERROR(INDEX('alimentação - Tabela 7.1'!$29:$29,
MATCH(TEXT('Tabela 7.1'!A322,"mmmm/aaaa"),'alimentação - Tabela 7.1'!$5:$5,0)), "")</f>
        <v>3174585</v>
      </c>
      <c r="D322" s="62">
        <f>IFERROR(INDEX('alimentação - Tabela 7.1'!$29:$29,
MATCH(TEXT('Tabela 7.1'!$A322,"mmmm/aaaa"),'alimentação - Tabela 7.1'!$5:$5,0)+1), "")</f>
        <v>103891</v>
      </c>
      <c r="E322" s="62">
        <f>IFERROR(INDEX('alimentação - Tabela 7.1'!$29:$29,
MATCH(TEXT('Tabela 7.1'!$A322,"mmmm/aaaa"),'alimentação - Tabela 7.1'!$5:$5,0)+2), "")</f>
        <v>88424</v>
      </c>
      <c r="F322" s="62">
        <f>IFERROR(INDEX('alimentação - Tabela 7.1'!$29:$29,
MATCH(TEXT('Tabela 7.1'!$A322,"mmmm/aaaa"),'alimentação - Tabela 7.1'!$5:$5,0)+3), "")</f>
        <v>15467</v>
      </c>
      <c r="G322" s="95">
        <f>IFERROR(INDEX('alimentação - Tabela 7.1'!$29:$29,
MATCH(TEXT('Tabela 7.1'!$A322,"mmmm/aaaa"),'alimentação - Tabela 7.1'!$5:$5,0)+4), "")</f>
        <v>0.48959869146347046</v>
      </c>
    </row>
    <row r="323" spans="1:7" ht="18" customHeight="1" x14ac:dyDescent="0.25">
      <c r="A323" s="59" t="s">
        <v>315</v>
      </c>
      <c r="B323" s="61" t="s">
        <v>126</v>
      </c>
      <c r="C323" s="62">
        <f>IFERROR(INDEX('alimentação - Tabela 7.1'!$30:$30,
MATCH(TEXT('Tabela 7.1'!A323,"mmmm/aaaa"),'alimentação - Tabela 7.1'!$5:$5,0)), "")</f>
        <v>12078004</v>
      </c>
      <c r="D323" s="62">
        <f>IFERROR(INDEX('alimentação - Tabela 7.1'!$30:$30,
MATCH(TEXT('Tabela 7.1'!$A323,"mmmm/aaaa"),'alimentação - Tabela 7.1'!$5:$5,0)+1), "")</f>
        <v>513636</v>
      </c>
      <c r="E323" s="62">
        <f>IFERROR(INDEX('alimentação - Tabela 7.1'!$30:$30,
MATCH(TEXT('Tabela 7.1'!$A323,"mmmm/aaaa"),'alimentação - Tabela 7.1'!$5:$5,0)+2), "")</f>
        <v>404413</v>
      </c>
      <c r="F323" s="62">
        <f>IFERROR(INDEX('alimentação - Tabela 7.1'!$30:$30,
MATCH(TEXT('Tabela 7.1'!$A323,"mmmm/aaaa"),'alimentação - Tabela 7.1'!$5:$5,0)+3), "")</f>
        <v>109223</v>
      </c>
      <c r="G323" s="95">
        <f>IFERROR(INDEX('alimentação - Tabela 7.1'!$30:$30,
MATCH(TEXT('Tabela 7.1'!$A323,"mmmm/aaaa"),'alimentação - Tabela 7.1'!$5:$5,0)+4), "")</f>
        <v>0.91256576776504517</v>
      </c>
    </row>
    <row r="324" spans="1:7" ht="18" customHeight="1" x14ac:dyDescent="0.25">
      <c r="A324" s="59" t="s">
        <v>315</v>
      </c>
      <c r="B324" s="61" t="s">
        <v>127</v>
      </c>
      <c r="C324" s="62">
        <f>IFERROR(INDEX('alimentação - Tabela 7.1'!$31:$31,
MATCH(TEXT('Tabela 7.1'!A324,"mmmm/aaaa"),'alimentação - Tabela 7.1'!$5:$5,0)), "")</f>
        <v>7277975</v>
      </c>
      <c r="D324" s="62">
        <f>IFERROR(INDEX('alimentação - Tabela 7.1'!$31:$31,
MATCH(TEXT('Tabela 7.1'!$A324,"mmmm/aaaa"),'alimentação - Tabela 7.1'!$5:$5,0)+1), "")</f>
        <v>363229</v>
      </c>
      <c r="E324" s="62">
        <f>IFERROR(INDEX('alimentação - Tabela 7.1'!$31:$31,
MATCH(TEXT('Tabela 7.1'!$A324,"mmmm/aaaa"),'alimentação - Tabela 7.1'!$5:$5,0)+2), "")</f>
        <v>275903</v>
      </c>
      <c r="F324" s="62">
        <f>IFERROR(INDEX('alimentação - Tabela 7.1'!$31:$31,
MATCH(TEXT('Tabela 7.1'!$A324,"mmmm/aaaa"),'alimentação - Tabela 7.1'!$5:$5,0)+3), "")</f>
        <v>87326</v>
      </c>
      <c r="G324" s="95">
        <f>IFERROR(INDEX('alimentação - Tabela 7.1'!$31:$31,
MATCH(TEXT('Tabela 7.1'!$A324,"mmmm/aaaa"),'alimentação - Tabela 7.1'!$5:$5,0)+4), "")</f>
        <v>1.2144383192062378</v>
      </c>
    </row>
    <row r="325" spans="1:7" ht="18" customHeight="1" x14ac:dyDescent="0.25">
      <c r="A325" s="59" t="s">
        <v>315</v>
      </c>
      <c r="B325" s="61" t="s">
        <v>128</v>
      </c>
      <c r="C325" s="62">
        <f>IFERROR(INDEX('alimentação - Tabela 7.1'!$32:$32,
MATCH(TEXT('Tabela 7.1'!A325,"mmmm/aaaa"),'alimentação - Tabela 7.1'!$5:$5,0)), "")</f>
        <v>2693518</v>
      </c>
      <c r="D325" s="62">
        <f>IFERROR(INDEX('alimentação - Tabela 7.1'!$32:$32,
MATCH(TEXT('Tabela 7.1'!$A325,"mmmm/aaaa"),'alimentação - Tabela 7.1'!$5:$5,0)+1), "")</f>
        <v>133634</v>
      </c>
      <c r="E325" s="62">
        <f>IFERROR(INDEX('alimentação - Tabela 7.1'!$32:$32,
MATCH(TEXT('Tabela 7.1'!$A325,"mmmm/aaaa"),'alimentação - Tabela 7.1'!$5:$5,0)+2), "")</f>
        <v>102749</v>
      </c>
      <c r="F325" s="62">
        <f>IFERROR(INDEX('alimentação - Tabela 7.1'!$32:$32,
MATCH(TEXT('Tabela 7.1'!$A325,"mmmm/aaaa"),'alimentação - Tabela 7.1'!$5:$5,0)+3), "")</f>
        <v>30885</v>
      </c>
      <c r="G325" s="95">
        <f>IFERROR(INDEX('alimentação - Tabela 7.1'!$32:$32,
MATCH(TEXT('Tabela 7.1'!$A325,"mmmm/aaaa"),'alimentação - Tabela 7.1'!$5:$5,0)+4), "")</f>
        <v>1.1599420309066772</v>
      </c>
    </row>
    <row r="326" spans="1:7" ht="18" customHeight="1" x14ac:dyDescent="0.25">
      <c r="A326" s="59" t="s">
        <v>315</v>
      </c>
      <c r="B326" s="61" t="s">
        <v>129</v>
      </c>
      <c r="C326" s="62">
        <f>IFERROR(INDEX('alimentação - Tabela 7.1'!$33:$33,
MATCH(TEXT('Tabela 7.1'!A326,"mmmm/aaaa"),'alimentação - Tabela 7.1'!$5:$5,0)), "")</f>
        <v>2128120</v>
      </c>
      <c r="D326" s="62">
        <f>IFERROR(INDEX('alimentação - Tabela 7.1'!$33:$33,
MATCH(TEXT('Tabela 7.1'!$A326,"mmmm/aaaa"),'alimentação - Tabela 7.1'!$5:$5,0)+1), "")</f>
        <v>122178</v>
      </c>
      <c r="E326" s="62">
        <f>IFERROR(INDEX('alimentação - Tabela 7.1'!$33:$33,
MATCH(TEXT('Tabela 7.1'!$A326,"mmmm/aaaa"),'alimentação - Tabela 7.1'!$5:$5,0)+2), "")</f>
        <v>90890</v>
      </c>
      <c r="F326" s="62">
        <f>IFERROR(INDEX('alimentação - Tabela 7.1'!$33:$33,
MATCH(TEXT('Tabela 7.1'!$A326,"mmmm/aaaa"),'alimentação - Tabela 7.1'!$5:$5,0)+3), "")</f>
        <v>31288</v>
      </c>
      <c r="G326" s="95">
        <f>IFERROR(INDEX('alimentação - Tabela 7.1'!$33:$33,
MATCH(TEXT('Tabela 7.1'!$A326,"mmmm/aaaa"),'alimentação - Tabela 7.1'!$5:$5,0)+4), "")</f>
        <v>1.4921557903289795</v>
      </c>
    </row>
    <row r="327" spans="1:7" ht="18" customHeight="1" x14ac:dyDescent="0.25">
      <c r="A327" s="59" t="s">
        <v>315</v>
      </c>
      <c r="B327" s="61" t="s">
        <v>130</v>
      </c>
      <c r="C327" s="62">
        <f>IFERROR(INDEX('alimentação - Tabela 7.1'!$34:$34,
MATCH(TEXT('Tabela 7.1'!A327,"mmmm/aaaa"),'alimentação - Tabela 7.1'!$5:$5,0)), "")</f>
        <v>2456337</v>
      </c>
      <c r="D327" s="62">
        <f>IFERROR(INDEX('alimentação - Tabela 7.1'!$34:$34,
MATCH(TEXT('Tabela 7.1'!$A327,"mmmm/aaaa"),'alimentação - Tabela 7.1'!$5:$5,0)+1), "")</f>
        <v>107417</v>
      </c>
      <c r="E327" s="62">
        <f>IFERROR(INDEX('alimentação - Tabela 7.1'!$34:$34,
MATCH(TEXT('Tabela 7.1'!$A327,"mmmm/aaaa"),'alimentação - Tabela 7.1'!$5:$5,0)+2), "")</f>
        <v>82264</v>
      </c>
      <c r="F327" s="62">
        <f>IFERROR(INDEX('alimentação - Tabela 7.1'!$34:$34,
MATCH(TEXT('Tabela 7.1'!$A327,"mmmm/aaaa"),'alimentação - Tabela 7.1'!$5:$5,0)+3), "")</f>
        <v>25153</v>
      </c>
      <c r="G327" s="95">
        <f>IFERROR(INDEX('alimentação - Tabela 7.1'!$34:$34,
MATCH(TEXT('Tabela 7.1'!$A327,"mmmm/aaaa"),'alimentação - Tabela 7.1'!$5:$5,0)+4), "")</f>
        <v>1.0345988273620605</v>
      </c>
    </row>
    <row r="328" spans="1:7" ht="18" customHeight="1" x14ac:dyDescent="0.25">
      <c r="A328" s="59" t="s">
        <v>315</v>
      </c>
      <c r="B328" s="61" t="s">
        <v>131</v>
      </c>
      <c r="C328" s="62">
        <f>IFERROR(INDEX('alimentação - Tabela 7.1'!$35:$35,
MATCH(TEXT('Tabela 7.1'!A328,"mmmm/aaaa"),'alimentação - Tabela 7.1'!$5:$5,0)), "")</f>
        <v>3404674</v>
      </c>
      <c r="D328" s="62">
        <f>IFERROR(INDEX('alimentação - Tabela 7.1'!$35:$35,
MATCH(TEXT('Tabela 7.1'!$A328,"mmmm/aaaa"),'alimentação - Tabela 7.1'!$5:$5,0)+1), "")</f>
        <v>146670</v>
      </c>
      <c r="E328" s="62">
        <f>IFERROR(INDEX('alimentação - Tabela 7.1'!$35:$35,
MATCH(TEXT('Tabela 7.1'!$A328,"mmmm/aaaa"),'alimentação - Tabela 7.1'!$5:$5,0)+2), "")</f>
        <v>124887</v>
      </c>
      <c r="F328" s="62">
        <f>IFERROR(INDEX('alimentação - Tabela 7.1'!$35:$35,
MATCH(TEXT('Tabela 7.1'!$A328,"mmmm/aaaa"),'alimentação - Tabela 7.1'!$5:$5,0)+3), "")</f>
        <v>21783</v>
      </c>
      <c r="G328" s="95">
        <f>IFERROR(INDEX('alimentação - Tabela 7.1'!$35:$35,
MATCH(TEXT('Tabela 7.1'!$A328,"mmmm/aaaa"),'alimentação - Tabela 7.1'!$5:$5,0)+4), "")</f>
        <v>0.64391672611236572</v>
      </c>
    </row>
    <row r="329" spans="1:7" ht="18" customHeight="1" x14ac:dyDescent="0.25">
      <c r="A329" s="59" t="s">
        <v>315</v>
      </c>
      <c r="B329" s="61" t="s">
        <v>132</v>
      </c>
      <c r="C329" s="62">
        <f>IFERROR(INDEX('alimentação - Tabela 7.1'!$36:$36,
MATCH(TEXT('Tabela 7.1'!A329,"mmmm/aaaa"),'alimentação - Tabela 7.1'!$5:$5,0)), "")</f>
        <v>549224</v>
      </c>
      <c r="D329" s="62">
        <f>IFERROR(INDEX('alimentação - Tabela 7.1'!$36:$36,
MATCH(TEXT('Tabela 7.1'!$A329,"mmmm/aaaa"),'alimentação - Tabela 7.1'!$5:$5,0)+1), "")</f>
        <v>23626</v>
      </c>
      <c r="E329" s="62">
        <f>IFERROR(INDEX('alimentação - Tabela 7.1'!$36:$36,
MATCH(TEXT('Tabela 7.1'!$A329,"mmmm/aaaa"),'alimentação - Tabela 7.1'!$5:$5,0)+2), "")</f>
        <v>19571</v>
      </c>
      <c r="F329" s="62">
        <f>IFERROR(INDEX('alimentação - Tabela 7.1'!$36:$36,
MATCH(TEXT('Tabela 7.1'!$A329,"mmmm/aaaa"),'alimentação - Tabela 7.1'!$5:$5,0)+3), "")</f>
        <v>4055</v>
      </c>
      <c r="G329" s="95">
        <f>IFERROR(INDEX('alimentação - Tabela 7.1'!$36:$36,
MATCH(TEXT('Tabela 7.1'!$A329,"mmmm/aaaa"),'alimentação - Tabela 7.1'!$5:$5,0)+4), "")</f>
        <v>0.74380606412887573</v>
      </c>
    </row>
    <row r="330" spans="1:7" ht="18" customHeight="1" x14ac:dyDescent="0.25">
      <c r="A330" s="59" t="s">
        <v>315</v>
      </c>
      <c r="B330" s="61" t="s">
        <v>133</v>
      </c>
      <c r="C330" s="62">
        <f>IFERROR(INDEX('alimentação - Tabela 7.1'!$37:$37,
MATCH(TEXT('Tabela 7.1'!A330,"mmmm/aaaa"),'alimentação - Tabela 7.1'!$5:$5,0)), "")</f>
        <v>760004</v>
      </c>
      <c r="D330" s="62">
        <f>IFERROR(INDEX('alimentação - Tabela 7.1'!$37:$37,
MATCH(TEXT('Tabela 7.1'!$A330,"mmmm/aaaa"),'alimentação - Tabela 7.1'!$5:$5,0)+1), "")</f>
        <v>38770</v>
      </c>
      <c r="E330" s="62">
        <f>IFERROR(INDEX('alimentação - Tabela 7.1'!$37:$37,
MATCH(TEXT('Tabela 7.1'!$A330,"mmmm/aaaa"),'alimentação - Tabela 7.1'!$5:$5,0)+2), "")</f>
        <v>32880</v>
      </c>
      <c r="F330" s="62">
        <f>IFERROR(INDEX('alimentação - Tabela 7.1'!$37:$37,
MATCH(TEXT('Tabela 7.1'!$A330,"mmmm/aaaa"),'alimentação - Tabela 7.1'!$5:$5,0)+3), "")</f>
        <v>5890</v>
      </c>
      <c r="G330" s="95">
        <f>IFERROR(INDEX('alimentação - Tabela 7.1'!$37:$37,
MATCH(TEXT('Tabela 7.1'!$A330,"mmmm/aaaa"),'alimentação - Tabela 7.1'!$5:$5,0)+4), "")</f>
        <v>0.78104901313781738</v>
      </c>
    </row>
    <row r="331" spans="1:7" ht="18" customHeight="1" x14ac:dyDescent="0.25">
      <c r="A331" s="59" t="s">
        <v>315</v>
      </c>
      <c r="B331" s="61" t="s">
        <v>134</v>
      </c>
      <c r="C331" s="62">
        <f>IFERROR(INDEX('alimentação - Tabela 7.1'!$38:$38,
MATCH(TEXT('Tabela 7.1'!A331,"mmmm/aaaa"),'alimentação - Tabela 7.1'!$5:$5,0)), "")</f>
        <v>1270467</v>
      </c>
      <c r="D331" s="62">
        <f>IFERROR(INDEX('alimentação - Tabela 7.1'!$38:$38,
MATCH(TEXT('Tabela 7.1'!$A331,"mmmm/aaaa"),'alimentação - Tabela 7.1'!$5:$5,0)+1), "")</f>
        <v>57024</v>
      </c>
      <c r="E331" s="62">
        <f>IFERROR(INDEX('alimentação - Tabela 7.1'!$38:$38,
MATCH(TEXT('Tabela 7.1'!$A331,"mmmm/aaaa"),'alimentação - Tabela 7.1'!$5:$5,0)+2), "")</f>
        <v>50105</v>
      </c>
      <c r="F331" s="62">
        <f>IFERROR(INDEX('alimentação - Tabela 7.1'!$38:$38,
MATCH(TEXT('Tabela 7.1'!$A331,"mmmm/aaaa"),'alimentação - Tabela 7.1'!$5:$5,0)+3), "")</f>
        <v>6919</v>
      </c>
      <c r="G331" s="95">
        <f>IFERROR(INDEX('alimentação - Tabela 7.1'!$38:$38,
MATCH(TEXT('Tabela 7.1'!$A331,"mmmm/aaaa"),'alimentação - Tabela 7.1'!$5:$5,0)+4), "")</f>
        <v>0.54758507013320923</v>
      </c>
    </row>
    <row r="332" spans="1:7" ht="18" customHeight="1" x14ac:dyDescent="0.25">
      <c r="A332" s="59" t="s">
        <v>315</v>
      </c>
      <c r="B332" s="61" t="s">
        <v>135</v>
      </c>
      <c r="C332" s="62">
        <f>IFERROR(INDEX('alimentação - Tabela 7.1'!$39:$39,
MATCH(TEXT('Tabela 7.1'!A332,"mmmm/aaaa"),'alimentação - Tabela 7.1'!$5:$5,0)), "")</f>
        <v>824979</v>
      </c>
      <c r="D332" s="62">
        <f>IFERROR(INDEX('alimentação - Tabela 7.1'!$39:$39,
MATCH(TEXT('Tabela 7.1'!$A332,"mmmm/aaaa"),'alimentação - Tabela 7.1'!$5:$5,0)+1), "")</f>
        <v>27250</v>
      </c>
      <c r="E332" s="62">
        <f>IFERROR(INDEX('alimentação - Tabela 7.1'!$39:$39,
MATCH(TEXT('Tabela 7.1'!$A332,"mmmm/aaaa"),'alimentação - Tabela 7.1'!$5:$5,0)+2), "")</f>
        <v>22331</v>
      </c>
      <c r="F332" s="62">
        <f>IFERROR(INDEX('alimentação - Tabela 7.1'!$39:$39,
MATCH(TEXT('Tabela 7.1'!$A332,"mmmm/aaaa"),'alimentação - Tabela 7.1'!$5:$5,0)+3), "")</f>
        <v>4919</v>
      </c>
      <c r="G332" s="95">
        <f>IFERROR(INDEX('alimentação - Tabela 7.1'!$39:$39,
MATCH(TEXT('Tabela 7.1'!$A332,"mmmm/aaaa"),'alimentação - Tabela 7.1'!$5:$5,0)+4), "")</f>
        <v>0.599834144115448</v>
      </c>
    </row>
    <row r="333" spans="1:7" ht="18" customHeight="1" x14ac:dyDescent="0.25">
      <c r="A333" s="59" t="s">
        <v>316</v>
      </c>
      <c r="B333" s="61" t="s">
        <v>1</v>
      </c>
      <c r="C333" s="62">
        <f>IFERROR(INDEX('alimentação - Tabela 7.1'!$7:$7,
MATCH(TEXT('Tabela 7.1'!A333,"mmmm/aaaa"),'alimentação - Tabela 7.1'!$5:$5,0)), "")</f>
        <v>39421214</v>
      </c>
      <c r="D333" s="62">
        <f>IFERROR(INDEX('alimentação - Tabela 7.1'!$7:$7,
MATCH(TEXT('Tabela 7.1'!$A333,"mmmm/aaaa"),'alimentação - Tabela 7.1'!$5:$5,0)+1), "")</f>
        <v>1655434</v>
      </c>
      <c r="E333" s="62">
        <f>IFERROR(INDEX('alimentação - Tabela 7.1'!$7:$7,
MATCH(TEXT('Tabela 7.1'!$A333,"mmmm/aaaa"),'alimentação - Tabela 7.1'!$5:$5,0)+2), "")</f>
        <v>1279008</v>
      </c>
      <c r="F333" s="62">
        <f>IFERROR(INDEX('alimentação - Tabela 7.1'!$7:$7,
MATCH(TEXT('Tabela 7.1'!$A333,"mmmm/aaaa"),'alimentação - Tabela 7.1'!$5:$5,0)+3), "")</f>
        <v>376426</v>
      </c>
      <c r="G333" s="95">
        <f>IFERROR(INDEX('alimentação - Tabela 7.1'!$7:$7,
MATCH(TEXT('Tabela 7.1'!$A333,"mmmm/aaaa"),'alimentação - Tabela 7.1'!$5:$5,0)+4), "")</f>
        <v>0.96408772468566895</v>
      </c>
    </row>
    <row r="334" spans="1:7" ht="18" customHeight="1" x14ac:dyDescent="0.25">
      <c r="A334" s="59" t="s">
        <v>316</v>
      </c>
      <c r="B334" s="61" t="s">
        <v>105</v>
      </c>
      <c r="C334" s="62">
        <f>IFERROR(INDEX('alimentação - Tabela 7.1'!$8:$8,
MATCH(TEXT('Tabela 7.1'!A334,"mmmm/aaaa"),'alimentação - Tabela 7.1'!$5:$5,0)), "")</f>
        <v>1887803</v>
      </c>
      <c r="D334" s="62">
        <f>IFERROR(INDEX('alimentação - Tabela 7.1'!$8:$8,
MATCH(TEXT('Tabela 7.1'!$A334,"mmmm/aaaa"),'alimentação - Tabela 7.1'!$5:$5,0)+1), "")</f>
        <v>74197</v>
      </c>
      <c r="E334" s="62">
        <f>IFERROR(INDEX('alimentação - Tabela 7.1'!$8:$8,
MATCH(TEXT('Tabela 7.1'!$A334,"mmmm/aaaa"),'alimentação - Tabela 7.1'!$5:$5,0)+2), "")</f>
        <v>59435</v>
      </c>
      <c r="F334" s="62">
        <f>IFERROR(INDEX('alimentação - Tabela 7.1'!$8:$8,
MATCH(TEXT('Tabela 7.1'!$A334,"mmmm/aaaa"),'alimentação - Tabela 7.1'!$5:$5,0)+3), "")</f>
        <v>14762</v>
      </c>
      <c r="G334" s="95">
        <f>IFERROR(INDEX('alimentação - Tabela 7.1'!$8:$8,
MATCH(TEXT('Tabela 7.1'!$A334,"mmmm/aaaa"),'alimentação - Tabela 7.1'!$5:$5,0)+4), "")</f>
        <v>0.78813010454177856</v>
      </c>
    </row>
    <row r="335" spans="1:7" ht="18" customHeight="1" x14ac:dyDescent="0.25">
      <c r="A335" s="59" t="s">
        <v>316</v>
      </c>
      <c r="B335" s="61" t="s">
        <v>106</v>
      </c>
      <c r="C335" s="62">
        <f>IFERROR(INDEX('alimentação - Tabela 7.1'!$9:$9,
MATCH(TEXT('Tabela 7.1'!A335,"mmmm/aaaa"),'alimentação - Tabela 7.1'!$5:$5,0)), "")</f>
        <v>241912</v>
      </c>
      <c r="D335" s="62">
        <f>IFERROR(INDEX('alimentação - Tabela 7.1'!$9:$9,
MATCH(TEXT('Tabela 7.1'!$A335,"mmmm/aaaa"),'alimentação - Tabela 7.1'!$5:$5,0)+1), "")</f>
        <v>10042</v>
      </c>
      <c r="E335" s="62">
        <f>IFERROR(INDEX('alimentação - Tabela 7.1'!$9:$9,
MATCH(TEXT('Tabela 7.1'!$A335,"mmmm/aaaa"),'alimentação - Tabela 7.1'!$5:$5,0)+2), "")</f>
        <v>9100</v>
      </c>
      <c r="F335" s="62">
        <f>IFERROR(INDEX('alimentação - Tabela 7.1'!$9:$9,
MATCH(TEXT('Tabela 7.1'!$A335,"mmmm/aaaa"),'alimentação - Tabela 7.1'!$5:$5,0)+3), "")</f>
        <v>942</v>
      </c>
      <c r="G335" s="95">
        <f>IFERROR(INDEX('alimentação - Tabela 7.1'!$9:$9,
MATCH(TEXT('Tabela 7.1'!$A335,"mmmm/aaaa"),'alimentação - Tabela 7.1'!$5:$5,0)+4), "")</f>
        <v>0.39092004299163818</v>
      </c>
    </row>
    <row r="336" spans="1:7" ht="18" customHeight="1" x14ac:dyDescent="0.25">
      <c r="A336" s="59" t="s">
        <v>316</v>
      </c>
      <c r="B336" s="61" t="s">
        <v>107</v>
      </c>
      <c r="C336" s="62">
        <f>IFERROR(INDEX('alimentação - Tabela 7.1'!$10:$10,
MATCH(TEXT('Tabela 7.1'!A336,"mmmm/aaaa"),'alimentação - Tabela 7.1'!$5:$5,0)), "")</f>
        <v>84201</v>
      </c>
      <c r="D336" s="62">
        <f>IFERROR(INDEX('alimentação - Tabela 7.1'!$10:$10,
MATCH(TEXT('Tabela 7.1'!$A336,"mmmm/aaaa"),'alimentação - Tabela 7.1'!$5:$5,0)+1), "")</f>
        <v>2766</v>
      </c>
      <c r="E336" s="62">
        <f>IFERROR(INDEX('alimentação - Tabela 7.1'!$10:$10,
MATCH(TEXT('Tabela 7.1'!$A336,"mmmm/aaaa"),'alimentação - Tabela 7.1'!$5:$5,0)+2), "")</f>
        <v>2235</v>
      </c>
      <c r="F336" s="62">
        <f>IFERROR(INDEX('alimentação - Tabela 7.1'!$10:$10,
MATCH(TEXT('Tabela 7.1'!$A336,"mmmm/aaaa"),'alimentação - Tabela 7.1'!$5:$5,0)+3), "")</f>
        <v>531</v>
      </c>
      <c r="G336" s="95">
        <f>IFERROR(INDEX('alimentação - Tabela 7.1'!$10:$10,
MATCH(TEXT('Tabela 7.1'!$A336,"mmmm/aaaa"),'alimentação - Tabela 7.1'!$5:$5,0)+4), "")</f>
        <v>0.6346360445022583</v>
      </c>
    </row>
    <row r="337" spans="1:7" ht="18" customHeight="1" x14ac:dyDescent="0.25">
      <c r="A337" s="59" t="s">
        <v>316</v>
      </c>
      <c r="B337" s="61" t="s">
        <v>108</v>
      </c>
      <c r="C337" s="62">
        <f>IFERROR(INDEX('alimentação - Tabela 7.1'!$11:$11,
MATCH(TEXT('Tabela 7.1'!A337,"mmmm/aaaa"),'alimentação - Tabela 7.1'!$5:$5,0)), "")</f>
        <v>426303</v>
      </c>
      <c r="D337" s="62">
        <f>IFERROR(INDEX('alimentação - Tabela 7.1'!$11:$11,
MATCH(TEXT('Tabela 7.1'!$A337,"mmmm/aaaa"),'alimentação - Tabela 7.1'!$5:$5,0)+1), "")</f>
        <v>17763</v>
      </c>
      <c r="E337" s="62">
        <f>IFERROR(INDEX('alimentação - Tabela 7.1'!$11:$11,
MATCH(TEXT('Tabela 7.1'!$A337,"mmmm/aaaa"),'alimentação - Tabela 7.1'!$5:$5,0)+2), "")</f>
        <v>12348</v>
      </c>
      <c r="F337" s="62">
        <f>IFERROR(INDEX('alimentação - Tabela 7.1'!$11:$11,
MATCH(TEXT('Tabela 7.1'!$A337,"mmmm/aaaa"),'alimentação - Tabela 7.1'!$5:$5,0)+3), "")</f>
        <v>5415</v>
      </c>
      <c r="G337" s="95">
        <f>IFERROR(INDEX('alimentação - Tabela 7.1'!$11:$11,
MATCH(TEXT('Tabela 7.1'!$A337,"mmmm/aaaa"),'alimentação - Tabela 7.1'!$5:$5,0)+4), "")</f>
        <v>1.2865655422210693</v>
      </c>
    </row>
    <row r="338" spans="1:7" ht="18" customHeight="1" x14ac:dyDescent="0.25">
      <c r="A338" s="59" t="s">
        <v>316</v>
      </c>
      <c r="B338" s="61" t="s">
        <v>109</v>
      </c>
      <c r="C338" s="62">
        <f>IFERROR(INDEX('alimentação - Tabela 7.1'!$12:$12,
MATCH(TEXT('Tabela 7.1'!A338,"mmmm/aaaa"),'alimentação - Tabela 7.1'!$5:$5,0)), "")</f>
        <v>58651</v>
      </c>
      <c r="D338" s="62">
        <f>IFERROR(INDEX('alimentação - Tabela 7.1'!$12:$12,
MATCH(TEXT('Tabela 7.1'!$A338,"mmmm/aaaa"),'alimentação - Tabela 7.1'!$5:$5,0)+1), "")</f>
        <v>3440</v>
      </c>
      <c r="E338" s="62">
        <f>IFERROR(INDEX('alimentação - Tabela 7.1'!$12:$12,
MATCH(TEXT('Tabela 7.1'!$A338,"mmmm/aaaa"),'alimentação - Tabela 7.1'!$5:$5,0)+2), "")</f>
        <v>2411</v>
      </c>
      <c r="F338" s="62">
        <f>IFERROR(INDEX('alimentação - Tabela 7.1'!$12:$12,
MATCH(TEXT('Tabela 7.1'!$A338,"mmmm/aaaa"),'alimentação - Tabela 7.1'!$5:$5,0)+3), "")</f>
        <v>1029</v>
      </c>
      <c r="G338" s="95">
        <f>IFERROR(INDEX('alimentação - Tabela 7.1'!$12:$12,
MATCH(TEXT('Tabela 7.1'!$A338,"mmmm/aaaa"),'alimentação - Tabela 7.1'!$5:$5,0)+4), "")</f>
        <v>1.7857762575149536</v>
      </c>
    </row>
    <row r="339" spans="1:7" ht="18" customHeight="1" x14ac:dyDescent="0.25">
      <c r="A339" s="59" t="s">
        <v>316</v>
      </c>
      <c r="B339" s="61" t="s">
        <v>110</v>
      </c>
      <c r="C339" s="62">
        <f>IFERROR(INDEX('alimentação - Tabela 7.1'!$13:$13,
MATCH(TEXT('Tabela 7.1'!A339,"mmmm/aaaa"),'alimentação - Tabela 7.1'!$5:$5,0)), "")</f>
        <v>803692</v>
      </c>
      <c r="D339" s="62">
        <f>IFERROR(INDEX('alimentação - Tabela 7.1'!$13:$13,
MATCH(TEXT('Tabela 7.1'!$A339,"mmmm/aaaa"),'alimentação - Tabela 7.1'!$5:$5,0)+1), "")</f>
        <v>31011</v>
      </c>
      <c r="E339" s="62">
        <f>IFERROR(INDEX('alimentação - Tabela 7.1'!$13:$13,
MATCH(TEXT('Tabela 7.1'!$A339,"mmmm/aaaa"),'alimentação - Tabela 7.1'!$5:$5,0)+2), "")</f>
        <v>25167</v>
      </c>
      <c r="F339" s="62">
        <f>IFERROR(INDEX('alimentação - Tabela 7.1'!$13:$13,
MATCH(TEXT('Tabela 7.1'!$A339,"mmmm/aaaa"),'alimentação - Tabela 7.1'!$5:$5,0)+3), "")</f>
        <v>5844</v>
      </c>
      <c r="G339" s="95">
        <f>IFERROR(INDEX('alimentação - Tabela 7.1'!$13:$13,
MATCH(TEXT('Tabela 7.1'!$A339,"mmmm/aaaa"),'alimentação - Tabela 7.1'!$5:$5,0)+4), "")</f>
        <v>0.73247033357620239</v>
      </c>
    </row>
    <row r="340" spans="1:7" ht="18" customHeight="1" x14ac:dyDescent="0.25">
      <c r="A340" s="59" t="s">
        <v>316</v>
      </c>
      <c r="B340" s="61" t="s">
        <v>111</v>
      </c>
      <c r="C340" s="62">
        <f>IFERROR(INDEX('alimentação - Tabela 7.1'!$14:$14,
MATCH(TEXT('Tabela 7.1'!A340,"mmmm/aaaa"),'alimentação - Tabela 7.1'!$5:$5,0)), "")</f>
        <v>68499</v>
      </c>
      <c r="D340" s="62">
        <f>IFERROR(INDEX('alimentação - Tabela 7.1'!$14:$14,
MATCH(TEXT('Tabela 7.1'!$A340,"mmmm/aaaa"),'alimentação - Tabela 7.1'!$5:$5,0)+1), "")</f>
        <v>1888</v>
      </c>
      <c r="E340" s="62">
        <f>IFERROR(INDEX('alimentação - Tabela 7.1'!$14:$14,
MATCH(TEXT('Tabela 7.1'!$A340,"mmmm/aaaa"),'alimentação - Tabela 7.1'!$5:$5,0)+2), "")</f>
        <v>1809</v>
      </c>
      <c r="F340" s="62">
        <f>IFERROR(INDEX('alimentação - Tabela 7.1'!$14:$14,
MATCH(TEXT('Tabela 7.1'!$A340,"mmmm/aaaa"),'alimentação - Tabela 7.1'!$5:$5,0)+3), "")</f>
        <v>79</v>
      </c>
      <c r="G340" s="95">
        <f>IFERROR(INDEX('alimentação - Tabela 7.1'!$14:$14,
MATCH(TEXT('Tabela 7.1'!$A340,"mmmm/aaaa"),'alimentação - Tabela 7.1'!$5:$5,0)+4), "")</f>
        <v>0.11546331644058228</v>
      </c>
    </row>
    <row r="341" spans="1:7" ht="18" customHeight="1" x14ac:dyDescent="0.25">
      <c r="A341" s="59" t="s">
        <v>316</v>
      </c>
      <c r="B341" s="61" t="s">
        <v>112</v>
      </c>
      <c r="C341" s="62">
        <f>IFERROR(INDEX('alimentação - Tabela 7.1'!$15:$15,
MATCH(TEXT('Tabela 7.1'!A341,"mmmm/aaaa"),'alimentação - Tabela 7.1'!$5:$5,0)), "")</f>
        <v>204545</v>
      </c>
      <c r="D341" s="62">
        <f>IFERROR(INDEX('alimentação - Tabela 7.1'!$15:$15,
MATCH(TEXT('Tabela 7.1'!$A341,"mmmm/aaaa"),'alimentação - Tabela 7.1'!$5:$5,0)+1), "")</f>
        <v>7287</v>
      </c>
      <c r="E341" s="62">
        <f>IFERROR(INDEX('alimentação - Tabela 7.1'!$15:$15,
MATCH(TEXT('Tabela 7.1'!$A341,"mmmm/aaaa"),'alimentação - Tabela 7.1'!$5:$5,0)+2), "")</f>
        <v>6365</v>
      </c>
      <c r="F341" s="62">
        <f>IFERROR(INDEX('alimentação - Tabela 7.1'!$15:$15,
MATCH(TEXT('Tabela 7.1'!$A341,"mmmm/aaaa"),'alimentação - Tabela 7.1'!$5:$5,0)+3), "")</f>
        <v>922</v>
      </c>
      <c r="G341" s="95">
        <f>IFERROR(INDEX('alimentação - Tabela 7.1'!$15:$15,
MATCH(TEXT('Tabela 7.1'!$A341,"mmmm/aaaa"),'alimentação - Tabela 7.1'!$5:$5,0)+4), "")</f>
        <v>0.45279756188392639</v>
      </c>
    </row>
    <row r="342" spans="1:7" ht="18" customHeight="1" x14ac:dyDescent="0.25">
      <c r="A342" s="59" t="s">
        <v>316</v>
      </c>
      <c r="B342" s="61" t="s">
        <v>113</v>
      </c>
      <c r="C342" s="62">
        <f>IFERROR(INDEX('alimentação - Tabela 7.1'!$16:$16,
MATCH(TEXT('Tabela 7.1'!A342,"mmmm/aaaa"),'alimentação - Tabela 7.1'!$5:$5,0)), "")</f>
        <v>6451927</v>
      </c>
      <c r="D342" s="62">
        <f>IFERROR(INDEX('alimentação - Tabela 7.1'!$16:$16,
MATCH(TEXT('Tabela 7.1'!$A342,"mmmm/aaaa"),'alimentação - Tabela 7.1'!$5:$5,0)+1), "")</f>
        <v>225849</v>
      </c>
      <c r="E342" s="62">
        <f>IFERROR(INDEX('alimentação - Tabela 7.1'!$16:$16,
MATCH(TEXT('Tabela 7.1'!$A342,"mmmm/aaaa"),'alimentação - Tabela 7.1'!$5:$5,0)+2), "")</f>
        <v>159724</v>
      </c>
      <c r="F342" s="62">
        <f>IFERROR(INDEX('alimentação - Tabela 7.1'!$16:$16,
MATCH(TEXT('Tabela 7.1'!$A342,"mmmm/aaaa"),'alimentação - Tabela 7.1'!$5:$5,0)+3), "")</f>
        <v>66125</v>
      </c>
      <c r="G342" s="95">
        <f>IFERROR(INDEX('alimentação - Tabela 7.1'!$16:$16,
MATCH(TEXT('Tabela 7.1'!$A342,"mmmm/aaaa"),'alimentação - Tabela 7.1'!$5:$5,0)+4), "")</f>
        <v>1.0355002880096436</v>
      </c>
    </row>
    <row r="343" spans="1:7" ht="18" customHeight="1" x14ac:dyDescent="0.25">
      <c r="A343" s="59" t="s">
        <v>316</v>
      </c>
      <c r="B343" s="61" t="s">
        <v>114</v>
      </c>
      <c r="C343" s="62">
        <f>IFERROR(INDEX('alimentação - Tabela 7.1'!$17:$17,
MATCH(TEXT('Tabela 7.1'!A343,"mmmm/aaaa"),'alimentação - Tabela 7.1'!$5:$5,0)), "")</f>
        <v>540073</v>
      </c>
      <c r="D343" s="62">
        <f>IFERROR(INDEX('alimentação - Tabela 7.1'!$17:$17,
MATCH(TEXT('Tabela 7.1'!$A343,"mmmm/aaaa"),'alimentação - Tabela 7.1'!$5:$5,0)+1), "")</f>
        <v>16885</v>
      </c>
      <c r="E343" s="62">
        <f>IFERROR(INDEX('alimentação - Tabela 7.1'!$17:$17,
MATCH(TEXT('Tabela 7.1'!$A343,"mmmm/aaaa"),'alimentação - Tabela 7.1'!$5:$5,0)+2), "")</f>
        <v>12958</v>
      </c>
      <c r="F343" s="62">
        <f>IFERROR(INDEX('alimentação - Tabela 7.1'!$17:$17,
MATCH(TEXT('Tabela 7.1'!$A343,"mmmm/aaaa"),'alimentação - Tabela 7.1'!$5:$5,0)+3), "")</f>
        <v>3927</v>
      </c>
      <c r="G343" s="95">
        <f>IFERROR(INDEX('alimentação - Tabela 7.1'!$17:$17,
MATCH(TEXT('Tabela 7.1'!$A343,"mmmm/aaaa"),'alimentação - Tabela 7.1'!$5:$5,0)+4), "")</f>
        <v>0.73244976997375488</v>
      </c>
    </row>
    <row r="344" spans="1:7" ht="18" customHeight="1" x14ac:dyDescent="0.25">
      <c r="A344" s="59" t="s">
        <v>316</v>
      </c>
      <c r="B344" s="61" t="s">
        <v>115</v>
      </c>
      <c r="C344" s="62">
        <f>IFERROR(INDEX('alimentação - Tabela 7.1'!$18:$18,
MATCH(TEXT('Tabela 7.1'!A344,"mmmm/aaaa"),'alimentação - Tabela 7.1'!$5:$5,0)), "")</f>
        <v>295203</v>
      </c>
      <c r="D344" s="62">
        <f>IFERROR(INDEX('alimentação - Tabela 7.1'!$18:$18,
MATCH(TEXT('Tabela 7.1'!$A344,"mmmm/aaaa"),'alimentação - Tabela 7.1'!$5:$5,0)+1), "")</f>
        <v>9646</v>
      </c>
      <c r="E344" s="62">
        <f>IFERROR(INDEX('alimentação - Tabela 7.1'!$18:$18,
MATCH(TEXT('Tabela 7.1'!$A344,"mmmm/aaaa"),'alimentação - Tabela 7.1'!$5:$5,0)+2), "")</f>
        <v>7903</v>
      </c>
      <c r="F344" s="62">
        <f>IFERROR(INDEX('alimentação - Tabela 7.1'!$18:$18,
MATCH(TEXT('Tabela 7.1'!$A344,"mmmm/aaaa"),'alimentação - Tabela 7.1'!$5:$5,0)+3), "")</f>
        <v>1743</v>
      </c>
      <c r="G344" s="95">
        <f>IFERROR(INDEX('alimentação - Tabela 7.1'!$18:$18,
MATCH(TEXT('Tabela 7.1'!$A344,"mmmm/aaaa"),'alimentação - Tabela 7.1'!$5:$5,0)+4), "")</f>
        <v>0.59394806623458862</v>
      </c>
    </row>
    <row r="345" spans="1:7" ht="18" customHeight="1" x14ac:dyDescent="0.25">
      <c r="A345" s="59" t="s">
        <v>316</v>
      </c>
      <c r="B345" s="61" t="s">
        <v>116</v>
      </c>
      <c r="C345" s="62">
        <f>IFERROR(INDEX('alimentação - Tabela 7.1'!$19:$19,
MATCH(TEXT('Tabela 7.1'!A345,"mmmm/aaaa"),'alimentação - Tabela 7.1'!$5:$5,0)), "")</f>
        <v>1151862</v>
      </c>
      <c r="D345" s="62">
        <f>IFERROR(INDEX('alimentação - Tabela 7.1'!$19:$19,
MATCH(TEXT('Tabela 7.1'!$A345,"mmmm/aaaa"),'alimentação - Tabela 7.1'!$5:$5,0)+1), "")</f>
        <v>41421</v>
      </c>
      <c r="E345" s="62">
        <f>IFERROR(INDEX('alimentação - Tabela 7.1'!$19:$19,
MATCH(TEXT('Tabela 7.1'!$A345,"mmmm/aaaa"),'alimentação - Tabela 7.1'!$5:$5,0)+2), "")</f>
        <v>27541</v>
      </c>
      <c r="F345" s="62">
        <f>IFERROR(INDEX('alimentação - Tabela 7.1'!$19:$19,
MATCH(TEXT('Tabela 7.1'!$A345,"mmmm/aaaa"),'alimentação - Tabela 7.1'!$5:$5,0)+3), "")</f>
        <v>13880</v>
      </c>
      <c r="G345" s="95">
        <f>IFERROR(INDEX('alimentação - Tabela 7.1'!$19:$19,
MATCH(TEXT('Tabela 7.1'!$A345,"mmmm/aaaa"),'alimentação - Tabela 7.1'!$5:$5,0)+4), "")</f>
        <v>1.2197029590606689</v>
      </c>
    </row>
    <row r="346" spans="1:7" ht="18" customHeight="1" x14ac:dyDescent="0.25">
      <c r="A346" s="59" t="s">
        <v>316</v>
      </c>
      <c r="B346" s="61" t="s">
        <v>117</v>
      </c>
      <c r="C346" s="62">
        <f>IFERROR(INDEX('alimentação - Tabela 7.1'!$20:$20,
MATCH(TEXT('Tabela 7.1'!A346,"mmmm/aaaa"),'alimentação - Tabela 7.1'!$5:$5,0)), "")</f>
        <v>427762</v>
      </c>
      <c r="D346" s="62">
        <f>IFERROR(INDEX('alimentação - Tabela 7.1'!$20:$20,
MATCH(TEXT('Tabela 7.1'!$A346,"mmmm/aaaa"),'alimentação - Tabela 7.1'!$5:$5,0)+1), "")</f>
        <v>15295</v>
      </c>
      <c r="E346" s="62">
        <f>IFERROR(INDEX('alimentação - Tabela 7.1'!$20:$20,
MATCH(TEXT('Tabela 7.1'!$A346,"mmmm/aaaa"),'alimentação - Tabela 7.1'!$5:$5,0)+2), "")</f>
        <v>11130</v>
      </c>
      <c r="F346" s="62">
        <f>IFERROR(INDEX('alimentação - Tabela 7.1'!$20:$20,
MATCH(TEXT('Tabela 7.1'!$A346,"mmmm/aaaa"),'alimentação - Tabela 7.1'!$5:$5,0)+3), "")</f>
        <v>4165</v>
      </c>
      <c r="G346" s="95">
        <f>IFERROR(INDEX('alimentação - Tabela 7.1'!$20:$20,
MATCH(TEXT('Tabela 7.1'!$A346,"mmmm/aaaa"),'alimentação - Tabela 7.1'!$5:$5,0)+4), "")</f>
        <v>0.983245849609375</v>
      </c>
    </row>
    <row r="347" spans="1:7" ht="18" customHeight="1" x14ac:dyDescent="0.25">
      <c r="A347" s="59" t="s">
        <v>316</v>
      </c>
      <c r="B347" s="61" t="s">
        <v>118</v>
      </c>
      <c r="C347" s="62">
        <f>IFERROR(INDEX('alimentação - Tabela 7.1'!$21:$21,
MATCH(TEXT('Tabela 7.1'!A347,"mmmm/aaaa"),'alimentação - Tabela 7.1'!$5:$5,0)), "")</f>
        <v>409781</v>
      </c>
      <c r="D347" s="62">
        <f>IFERROR(INDEX('alimentação - Tabela 7.1'!$21:$21,
MATCH(TEXT('Tabela 7.1'!$A347,"mmmm/aaaa"),'alimentação - Tabela 7.1'!$5:$5,0)+1), "")</f>
        <v>18831</v>
      </c>
      <c r="E347" s="62">
        <f>IFERROR(INDEX('alimentação - Tabela 7.1'!$21:$21,
MATCH(TEXT('Tabela 7.1'!$A347,"mmmm/aaaa"),'alimentação - Tabela 7.1'!$5:$5,0)+2), "")</f>
        <v>9116</v>
      </c>
      <c r="F347" s="62">
        <f>IFERROR(INDEX('alimentação - Tabela 7.1'!$21:$21,
MATCH(TEXT('Tabela 7.1'!$A347,"mmmm/aaaa"),'alimentação - Tabela 7.1'!$5:$5,0)+3), "")</f>
        <v>9715</v>
      </c>
      <c r="G347" s="95">
        <f>IFERROR(INDEX('alimentação - Tabela 7.1'!$21:$21,
MATCH(TEXT('Tabela 7.1'!$A347,"mmmm/aaaa"),'alimentação - Tabela 7.1'!$5:$5,0)+4), "")</f>
        <v>2.4283492565155029</v>
      </c>
    </row>
    <row r="348" spans="1:7" ht="18" customHeight="1" x14ac:dyDescent="0.25">
      <c r="A348" s="59" t="s">
        <v>316</v>
      </c>
      <c r="B348" s="61" t="s">
        <v>119</v>
      </c>
      <c r="C348" s="62">
        <f>IFERROR(INDEX('alimentação - Tabela 7.1'!$22:$22,
MATCH(TEXT('Tabela 7.1'!A348,"mmmm/aaaa"),'alimentação - Tabela 7.1'!$5:$5,0)), "")</f>
        <v>1250437</v>
      </c>
      <c r="D348" s="62">
        <f>IFERROR(INDEX('alimentação - Tabela 7.1'!$22:$22,
MATCH(TEXT('Tabela 7.1'!$A348,"mmmm/aaaa"),'alimentação - Tabela 7.1'!$5:$5,0)+1), "")</f>
        <v>43987</v>
      </c>
      <c r="E348" s="62">
        <f>IFERROR(INDEX('alimentação - Tabela 7.1'!$22:$22,
MATCH(TEXT('Tabela 7.1'!$A348,"mmmm/aaaa"),'alimentação - Tabela 7.1'!$5:$5,0)+2), "")</f>
        <v>29931</v>
      </c>
      <c r="F348" s="62">
        <f>IFERROR(INDEX('alimentação - Tabela 7.1'!$22:$22,
MATCH(TEXT('Tabela 7.1'!$A348,"mmmm/aaaa"),'alimentação - Tabela 7.1'!$5:$5,0)+3), "")</f>
        <v>14056</v>
      </c>
      <c r="G348" s="95">
        <f>IFERROR(INDEX('alimentação - Tabela 7.1'!$22:$22,
MATCH(TEXT('Tabela 7.1'!$A348,"mmmm/aaaa"),'alimentação - Tabela 7.1'!$5:$5,0)+4), "")</f>
        <v>1.1368663311004639</v>
      </c>
    </row>
    <row r="349" spans="1:7" ht="18" customHeight="1" x14ac:dyDescent="0.25">
      <c r="A349" s="59" t="s">
        <v>316</v>
      </c>
      <c r="B349" s="61" t="s">
        <v>120</v>
      </c>
      <c r="C349" s="62">
        <f>IFERROR(INDEX('alimentação - Tabela 7.1'!$23:$23,
MATCH(TEXT('Tabela 7.1'!A349,"mmmm/aaaa"),'alimentação - Tabela 7.1'!$5:$5,0)), "")</f>
        <v>372778</v>
      </c>
      <c r="D349" s="62">
        <f>IFERROR(INDEX('alimentação - Tabela 7.1'!$23:$23,
MATCH(TEXT('Tabela 7.1'!$A349,"mmmm/aaaa"),'alimentação - Tabela 7.1'!$5:$5,0)+1), "")</f>
        <v>10818</v>
      </c>
      <c r="E349" s="62">
        <f>IFERROR(INDEX('alimentação - Tabela 7.1'!$23:$23,
MATCH(TEXT('Tabela 7.1'!$A349,"mmmm/aaaa"),'alimentação - Tabela 7.1'!$5:$5,0)+2), "")</f>
        <v>7207</v>
      </c>
      <c r="F349" s="62">
        <f>IFERROR(INDEX('alimentação - Tabela 7.1'!$23:$23,
MATCH(TEXT('Tabela 7.1'!$A349,"mmmm/aaaa"),'alimentação - Tabela 7.1'!$5:$5,0)+3), "")</f>
        <v>3611</v>
      </c>
      <c r="G349" s="95">
        <f>IFERROR(INDEX('alimentação - Tabela 7.1'!$23:$23,
MATCH(TEXT('Tabela 7.1'!$A349,"mmmm/aaaa"),'alimentação - Tabela 7.1'!$5:$5,0)+4), "")</f>
        <v>0.97814810276031494</v>
      </c>
    </row>
    <row r="350" spans="1:7" ht="18" customHeight="1" x14ac:dyDescent="0.25">
      <c r="A350" s="59" t="s">
        <v>316</v>
      </c>
      <c r="B350" s="61" t="s">
        <v>121</v>
      </c>
      <c r="C350" s="62">
        <f>IFERROR(INDEX('alimentação - Tabela 7.1'!$24:$24,
MATCH(TEXT('Tabela 7.1'!A350,"mmmm/aaaa"),'alimentação - Tabela 7.1'!$5:$5,0)), "")</f>
        <v>285613</v>
      </c>
      <c r="D350" s="62">
        <f>IFERROR(INDEX('alimentação - Tabela 7.1'!$24:$24,
MATCH(TEXT('Tabela 7.1'!$A350,"mmmm/aaaa"),'alimentação - Tabela 7.1'!$5:$5,0)+1), "")</f>
        <v>8418</v>
      </c>
      <c r="E350" s="62">
        <f>IFERROR(INDEX('alimentação - Tabela 7.1'!$24:$24,
MATCH(TEXT('Tabela 7.1'!$A350,"mmmm/aaaa"),'alimentação - Tabela 7.1'!$5:$5,0)+2), "")</f>
        <v>5630</v>
      </c>
      <c r="F350" s="62">
        <f>IFERROR(INDEX('alimentação - Tabela 7.1'!$24:$24,
MATCH(TEXT('Tabela 7.1'!$A350,"mmmm/aaaa"),'alimentação - Tabela 7.1'!$5:$5,0)+3), "")</f>
        <v>2788</v>
      </c>
      <c r="G350" s="95">
        <f>IFERROR(INDEX('alimentação - Tabela 7.1'!$24:$24,
MATCH(TEXT('Tabela 7.1'!$A350,"mmmm/aaaa"),'alimentação - Tabela 7.1'!$5:$5,0)+4), "")</f>
        <v>0.98576855659484863</v>
      </c>
    </row>
    <row r="351" spans="1:7" ht="18" customHeight="1" x14ac:dyDescent="0.25">
      <c r="A351" s="59" t="s">
        <v>316</v>
      </c>
      <c r="B351" s="61" t="s">
        <v>122</v>
      </c>
      <c r="C351" s="62">
        <f>IFERROR(INDEX('alimentação - Tabela 7.1'!$25:$25,
MATCH(TEXT('Tabela 7.1'!A351,"mmmm/aaaa"),'alimentação - Tabela 7.1'!$5:$5,0)), "")</f>
        <v>1718418</v>
      </c>
      <c r="D351" s="62">
        <f>IFERROR(INDEX('alimentação - Tabela 7.1'!$25:$25,
MATCH(TEXT('Tabela 7.1'!$A351,"mmmm/aaaa"),'alimentação - Tabela 7.1'!$5:$5,0)+1), "")</f>
        <v>60548</v>
      </c>
      <c r="E351" s="62">
        <f>IFERROR(INDEX('alimentação - Tabela 7.1'!$25:$25,
MATCH(TEXT('Tabela 7.1'!$A351,"mmmm/aaaa"),'alimentação - Tabela 7.1'!$5:$5,0)+2), "")</f>
        <v>48308</v>
      </c>
      <c r="F351" s="62">
        <f>IFERROR(INDEX('alimentação - Tabela 7.1'!$25:$25,
MATCH(TEXT('Tabela 7.1'!$A351,"mmmm/aaaa"),'alimentação - Tabela 7.1'!$5:$5,0)+3), "")</f>
        <v>12240</v>
      </c>
      <c r="G351" s="95">
        <f>IFERROR(INDEX('alimentação - Tabela 7.1'!$25:$25,
MATCH(TEXT('Tabela 7.1'!$A351,"mmmm/aaaa"),'alimentação - Tabela 7.1'!$5:$5,0)+4), "")</f>
        <v>0.71739292144775391</v>
      </c>
    </row>
    <row r="352" spans="1:7" ht="18" customHeight="1" x14ac:dyDescent="0.25">
      <c r="A352" s="59" t="s">
        <v>316</v>
      </c>
      <c r="B352" s="61" t="s">
        <v>123</v>
      </c>
      <c r="C352" s="62">
        <f>IFERROR(INDEX('alimentação - Tabela 7.1'!$26:$26,
MATCH(TEXT('Tabela 7.1'!A352,"mmmm/aaaa"),'alimentação - Tabela 7.1'!$5:$5,0)), "")</f>
        <v>20307459</v>
      </c>
      <c r="D352" s="62">
        <f>IFERROR(INDEX('alimentação - Tabela 7.1'!$26:$26,
MATCH(TEXT('Tabela 7.1'!$A352,"mmmm/aaaa"),'alimentação - Tabela 7.1'!$5:$5,0)+1), "")</f>
        <v>849179</v>
      </c>
      <c r="E352" s="62">
        <f>IFERROR(INDEX('alimentação - Tabela 7.1'!$26:$26,
MATCH(TEXT('Tabela 7.1'!$A352,"mmmm/aaaa"),'alimentação - Tabela 7.1'!$5:$5,0)+2), "")</f>
        <v>647458</v>
      </c>
      <c r="F352" s="62">
        <f>IFERROR(INDEX('alimentação - Tabela 7.1'!$26:$26,
MATCH(TEXT('Tabela 7.1'!$A352,"mmmm/aaaa"),'alimentação - Tabela 7.1'!$5:$5,0)+3), "")</f>
        <v>201721</v>
      </c>
      <c r="G352" s="95">
        <f>IFERROR(INDEX('alimentação - Tabela 7.1'!$26:$26,
MATCH(TEXT('Tabela 7.1'!$A352,"mmmm/aaaa"),'alimentação - Tabela 7.1'!$5:$5,0)+4), "")</f>
        <v>1.003300666809082</v>
      </c>
    </row>
    <row r="353" spans="1:7" ht="18" customHeight="1" x14ac:dyDescent="0.25">
      <c r="A353" s="59" t="s">
        <v>316</v>
      </c>
      <c r="B353" s="61" t="s">
        <v>124</v>
      </c>
      <c r="C353" s="62">
        <f>IFERROR(INDEX('alimentação - Tabela 7.1'!$27:$27,
MATCH(TEXT('Tabela 7.1'!A353,"mmmm/aaaa"),'alimentação - Tabela 7.1'!$5:$5,0)), "")</f>
        <v>4148369</v>
      </c>
      <c r="D353" s="62">
        <f>IFERROR(INDEX('alimentação - Tabela 7.1'!$27:$27,
MATCH(TEXT('Tabela 7.1'!$A353,"mmmm/aaaa"),'alimentação - Tabela 7.1'!$5:$5,0)+1), "")</f>
        <v>171177</v>
      </c>
      <c r="E353" s="62">
        <f>IFERROR(INDEX('alimentação - Tabela 7.1'!$27:$27,
MATCH(TEXT('Tabela 7.1'!$A353,"mmmm/aaaa"),'alimentação - Tabela 7.1'!$5:$5,0)+2), "")</f>
        <v>142989</v>
      </c>
      <c r="F353" s="62">
        <f>IFERROR(INDEX('alimentação - Tabela 7.1'!$27:$27,
MATCH(TEXT('Tabela 7.1'!$A353,"mmmm/aaaa"),'alimentação - Tabela 7.1'!$5:$5,0)+3), "")</f>
        <v>28188</v>
      </c>
      <c r="G353" s="95">
        <f>IFERROR(INDEX('alimentação - Tabela 7.1'!$27:$27,
MATCH(TEXT('Tabela 7.1'!$A353,"mmmm/aaaa"),'alimentação - Tabela 7.1'!$5:$5,0)+4), "")</f>
        <v>0.68414467573165894</v>
      </c>
    </row>
    <row r="354" spans="1:7" ht="18" customHeight="1" x14ac:dyDescent="0.25">
      <c r="A354" s="59" t="s">
        <v>316</v>
      </c>
      <c r="B354" s="61" t="s">
        <v>2</v>
      </c>
      <c r="C354" s="62">
        <f>IFERROR(INDEX('alimentação - Tabela 7.1'!$28:$28,
MATCH(TEXT('Tabela 7.1'!A354,"mmmm/aaaa"),'alimentação - Tabela 7.1'!$5:$5,0)), "")</f>
        <v>743553</v>
      </c>
      <c r="D354" s="62">
        <f>IFERROR(INDEX('alimentação - Tabela 7.1'!$28:$28,
MATCH(TEXT('Tabela 7.1'!$A354,"mmmm/aaaa"),'alimentação - Tabela 7.1'!$5:$5,0)+1), "")</f>
        <v>35151</v>
      </c>
      <c r="E354" s="62">
        <f>IFERROR(INDEX('alimentação - Tabela 7.1'!$28:$28,
MATCH(TEXT('Tabela 7.1'!$A354,"mmmm/aaaa"),'alimentação - Tabela 7.1'!$5:$5,0)+2), "")</f>
        <v>24566</v>
      </c>
      <c r="F354" s="62">
        <f>IFERROR(INDEX('alimentação - Tabela 7.1'!$28:$28,
MATCH(TEXT('Tabela 7.1'!$A354,"mmmm/aaaa"),'alimentação - Tabela 7.1'!$5:$5,0)+3), "")</f>
        <v>10585</v>
      </c>
      <c r="G354" s="95">
        <f>IFERROR(INDEX('alimentação - Tabela 7.1'!$28:$28,
MATCH(TEXT('Tabela 7.1'!$A354,"mmmm/aaaa"),'alimentação - Tabela 7.1'!$5:$5,0)+4), "")</f>
        <v>1.4441285133361816</v>
      </c>
    </row>
    <row r="355" spans="1:7" ht="18" customHeight="1" x14ac:dyDescent="0.25">
      <c r="A355" s="59" t="s">
        <v>316</v>
      </c>
      <c r="B355" s="61" t="s">
        <v>125</v>
      </c>
      <c r="C355" s="62">
        <f>IFERROR(INDEX('alimentação - Tabela 7.1'!$29:$29,
MATCH(TEXT('Tabela 7.1'!A355,"mmmm/aaaa"),'alimentação - Tabela 7.1'!$5:$5,0)), "")</f>
        <v>3207052</v>
      </c>
      <c r="D355" s="62">
        <f>IFERROR(INDEX('alimentação - Tabela 7.1'!$29:$29,
MATCH(TEXT('Tabela 7.1'!$A355,"mmmm/aaaa"),'alimentação - Tabela 7.1'!$5:$5,0)+1), "")</f>
        <v>112198</v>
      </c>
      <c r="E355" s="62">
        <f>IFERROR(INDEX('alimentação - Tabela 7.1'!$29:$29,
MATCH(TEXT('Tabela 7.1'!$A355,"mmmm/aaaa"),'alimentação - Tabela 7.1'!$5:$5,0)+2), "")</f>
        <v>79731</v>
      </c>
      <c r="F355" s="62">
        <f>IFERROR(INDEX('alimentação - Tabela 7.1'!$29:$29,
MATCH(TEXT('Tabela 7.1'!$A355,"mmmm/aaaa"),'alimentação - Tabela 7.1'!$5:$5,0)+3), "")</f>
        <v>32467</v>
      </c>
      <c r="G355" s="95">
        <f>IFERROR(INDEX('alimentação - Tabela 7.1'!$29:$29,
MATCH(TEXT('Tabela 7.1'!$A355,"mmmm/aaaa"),'alimentação - Tabela 7.1'!$5:$5,0)+4), "")</f>
        <v>1.0227164030075073</v>
      </c>
    </row>
    <row r="356" spans="1:7" ht="18" customHeight="1" x14ac:dyDescent="0.25">
      <c r="A356" s="59" t="s">
        <v>316</v>
      </c>
      <c r="B356" s="61" t="s">
        <v>126</v>
      </c>
      <c r="C356" s="62">
        <f>IFERROR(INDEX('alimentação - Tabela 7.1'!$30:$30,
MATCH(TEXT('Tabela 7.1'!A356,"mmmm/aaaa"),'alimentação - Tabela 7.1'!$5:$5,0)), "")</f>
        <v>12208485</v>
      </c>
      <c r="D356" s="62">
        <f>IFERROR(INDEX('alimentação - Tabela 7.1'!$30:$30,
MATCH(TEXT('Tabela 7.1'!$A356,"mmmm/aaaa"),'alimentação - Tabela 7.1'!$5:$5,0)+1), "")</f>
        <v>530653</v>
      </c>
      <c r="E356" s="62">
        <f>IFERROR(INDEX('alimentação - Tabela 7.1'!$30:$30,
MATCH(TEXT('Tabela 7.1'!$A356,"mmmm/aaaa"),'alimentação - Tabela 7.1'!$5:$5,0)+2), "")</f>
        <v>400172</v>
      </c>
      <c r="F356" s="62">
        <f>IFERROR(INDEX('alimentação - Tabela 7.1'!$30:$30,
MATCH(TEXT('Tabela 7.1'!$A356,"mmmm/aaaa"),'alimentação - Tabela 7.1'!$5:$5,0)+3), "")</f>
        <v>130481</v>
      </c>
      <c r="G356" s="95">
        <f>IFERROR(INDEX('alimentação - Tabela 7.1'!$30:$30,
MATCH(TEXT('Tabela 7.1'!$A356,"mmmm/aaaa"),'alimentação - Tabela 7.1'!$5:$5,0)+4), "")</f>
        <v>1.0803192853927612</v>
      </c>
    </row>
    <row r="357" spans="1:7" ht="18" customHeight="1" x14ac:dyDescent="0.25">
      <c r="A357" s="59" t="s">
        <v>316</v>
      </c>
      <c r="B357" s="61" t="s">
        <v>127</v>
      </c>
      <c r="C357" s="62">
        <f>IFERROR(INDEX('alimentação - Tabela 7.1'!$31:$31,
MATCH(TEXT('Tabela 7.1'!A357,"mmmm/aaaa"),'alimentação - Tabela 7.1'!$5:$5,0)), "")</f>
        <v>7363410</v>
      </c>
      <c r="D357" s="62">
        <f>IFERROR(INDEX('alimentação - Tabela 7.1'!$31:$31,
MATCH(TEXT('Tabela 7.1'!$A357,"mmmm/aaaa"),'alimentação - Tabela 7.1'!$5:$5,0)+1), "")</f>
        <v>355376</v>
      </c>
      <c r="E357" s="62">
        <f>IFERROR(INDEX('alimentação - Tabela 7.1'!$31:$31,
MATCH(TEXT('Tabela 7.1'!$A357,"mmmm/aaaa"),'alimentação - Tabela 7.1'!$5:$5,0)+2), "")</f>
        <v>269941</v>
      </c>
      <c r="F357" s="62">
        <f>IFERROR(INDEX('alimentação - Tabela 7.1'!$31:$31,
MATCH(TEXT('Tabela 7.1'!$A357,"mmmm/aaaa"),'alimentação - Tabela 7.1'!$5:$5,0)+3), "")</f>
        <v>85435</v>
      </c>
      <c r="G357" s="95">
        <f>IFERROR(INDEX('alimentação - Tabela 7.1'!$31:$31,
MATCH(TEXT('Tabela 7.1'!$A357,"mmmm/aaaa"),'alimentação - Tabela 7.1'!$5:$5,0)+4), "")</f>
        <v>1.1738842725753784</v>
      </c>
    </row>
    <row r="358" spans="1:7" ht="18" customHeight="1" x14ac:dyDescent="0.25">
      <c r="A358" s="59" t="s">
        <v>316</v>
      </c>
      <c r="B358" s="61" t="s">
        <v>128</v>
      </c>
      <c r="C358" s="62">
        <f>IFERROR(INDEX('alimentação - Tabela 7.1'!$32:$32,
MATCH(TEXT('Tabela 7.1'!A358,"mmmm/aaaa"),'alimentação - Tabela 7.1'!$5:$5,0)), "")</f>
        <v>2721106</v>
      </c>
      <c r="D358" s="62">
        <f>IFERROR(INDEX('alimentação - Tabela 7.1'!$32:$32,
MATCH(TEXT('Tabela 7.1'!$A358,"mmmm/aaaa"),'alimentação - Tabela 7.1'!$5:$5,0)+1), "")</f>
        <v>128969</v>
      </c>
      <c r="E358" s="62">
        <f>IFERROR(INDEX('alimentação - Tabela 7.1'!$32:$32,
MATCH(TEXT('Tabela 7.1'!$A358,"mmmm/aaaa"),'alimentação - Tabela 7.1'!$5:$5,0)+2), "")</f>
        <v>101381</v>
      </c>
      <c r="F358" s="62">
        <f>IFERROR(INDEX('alimentação - Tabela 7.1'!$32:$32,
MATCH(TEXT('Tabela 7.1'!$A358,"mmmm/aaaa"),'alimentação - Tabela 7.1'!$5:$5,0)+3), "")</f>
        <v>27588</v>
      </c>
      <c r="G358" s="95">
        <f>IFERROR(INDEX('alimentação - Tabela 7.1'!$32:$32,
MATCH(TEXT('Tabela 7.1'!$A358,"mmmm/aaaa"),'alimentação - Tabela 7.1'!$5:$5,0)+4), "")</f>
        <v>1.0242366790771484</v>
      </c>
    </row>
    <row r="359" spans="1:7" ht="18" customHeight="1" x14ac:dyDescent="0.25">
      <c r="A359" s="59" t="s">
        <v>316</v>
      </c>
      <c r="B359" s="61" t="s">
        <v>129</v>
      </c>
      <c r="C359" s="62">
        <f>IFERROR(INDEX('alimentação - Tabela 7.1'!$33:$33,
MATCH(TEXT('Tabela 7.1'!A359,"mmmm/aaaa"),'alimentação - Tabela 7.1'!$5:$5,0)), "")</f>
        <v>2158133</v>
      </c>
      <c r="D359" s="62">
        <f>IFERROR(INDEX('alimentação - Tabela 7.1'!$33:$33,
MATCH(TEXT('Tabela 7.1'!$A359,"mmmm/aaaa"),'alimentação - Tabela 7.1'!$5:$5,0)+1), "")</f>
        <v>116700</v>
      </c>
      <c r="E359" s="62">
        <f>IFERROR(INDEX('alimentação - Tabela 7.1'!$33:$33,
MATCH(TEXT('Tabela 7.1'!$A359,"mmmm/aaaa"),'alimentação - Tabela 7.1'!$5:$5,0)+2), "")</f>
        <v>86687</v>
      </c>
      <c r="F359" s="62">
        <f>IFERROR(INDEX('alimentação - Tabela 7.1'!$33:$33,
MATCH(TEXT('Tabela 7.1'!$A359,"mmmm/aaaa"),'alimentação - Tabela 7.1'!$5:$5,0)+3), "")</f>
        <v>30013</v>
      </c>
      <c r="G359" s="95">
        <f>IFERROR(INDEX('alimentação - Tabela 7.1'!$33:$33,
MATCH(TEXT('Tabela 7.1'!$A359,"mmmm/aaaa"),'alimentação - Tabela 7.1'!$5:$5,0)+4), "")</f>
        <v>1.4103058576583862</v>
      </c>
    </row>
    <row r="360" spans="1:7" ht="18" customHeight="1" x14ac:dyDescent="0.25">
      <c r="A360" s="59" t="s">
        <v>316</v>
      </c>
      <c r="B360" s="61" t="s">
        <v>130</v>
      </c>
      <c r="C360" s="62">
        <f>IFERROR(INDEX('alimentação - Tabela 7.1'!$34:$34,
MATCH(TEXT('Tabela 7.1'!A360,"mmmm/aaaa"),'alimentação - Tabela 7.1'!$5:$5,0)), "")</f>
        <v>2484171</v>
      </c>
      <c r="D360" s="62">
        <f>IFERROR(INDEX('alimentação - Tabela 7.1'!$34:$34,
MATCH(TEXT('Tabela 7.1'!$A360,"mmmm/aaaa"),'alimentação - Tabela 7.1'!$5:$5,0)+1), "")</f>
        <v>109707</v>
      </c>
      <c r="E360" s="62">
        <f>IFERROR(INDEX('alimentação - Tabela 7.1'!$34:$34,
MATCH(TEXT('Tabela 7.1'!$A360,"mmmm/aaaa"),'alimentação - Tabela 7.1'!$5:$5,0)+2), "")</f>
        <v>81873</v>
      </c>
      <c r="F360" s="62">
        <f>IFERROR(INDEX('alimentação - Tabela 7.1'!$34:$34,
MATCH(TEXT('Tabela 7.1'!$A360,"mmmm/aaaa"),'alimentação - Tabela 7.1'!$5:$5,0)+3), "")</f>
        <v>27834</v>
      </c>
      <c r="G360" s="95">
        <f>IFERROR(INDEX('alimentação - Tabela 7.1'!$34:$34,
MATCH(TEXT('Tabela 7.1'!$A360,"mmmm/aaaa"),'alimentação - Tabela 7.1'!$5:$5,0)+4), "")</f>
        <v>1.1331506967544556</v>
      </c>
    </row>
    <row r="361" spans="1:7" ht="18" customHeight="1" x14ac:dyDescent="0.25">
      <c r="A361" s="59" t="s">
        <v>316</v>
      </c>
      <c r="B361" s="61" t="s">
        <v>131</v>
      </c>
      <c r="C361" s="62">
        <f>IFERROR(INDEX('alimentação - Tabela 7.1'!$35:$35,
MATCH(TEXT('Tabela 7.1'!A361,"mmmm/aaaa"),'alimentação - Tabela 7.1'!$5:$5,0)), "")</f>
        <v>3415695</v>
      </c>
      <c r="D361" s="62">
        <f>IFERROR(INDEX('alimentação - Tabela 7.1'!$35:$35,
MATCH(TEXT('Tabela 7.1'!$A361,"mmmm/aaaa"),'alimentação - Tabela 7.1'!$5:$5,0)+1), "")</f>
        <v>139414</v>
      </c>
      <c r="E361" s="62">
        <f>IFERROR(INDEX('alimentação - Tabela 7.1'!$35:$35,
MATCH(TEXT('Tabela 7.1'!$A361,"mmmm/aaaa"),'alimentação - Tabela 7.1'!$5:$5,0)+2), "")</f>
        <v>128393</v>
      </c>
      <c r="F361" s="62">
        <f>IFERROR(INDEX('alimentação - Tabela 7.1'!$35:$35,
MATCH(TEXT('Tabela 7.1'!$A361,"mmmm/aaaa"),'alimentação - Tabela 7.1'!$5:$5,0)+3), "")</f>
        <v>11021</v>
      </c>
      <c r="G361" s="95">
        <f>IFERROR(INDEX('alimentação - Tabela 7.1'!$35:$35,
MATCH(TEXT('Tabela 7.1'!$A361,"mmmm/aaaa"),'alimentação - Tabela 7.1'!$5:$5,0)+4), "")</f>
        <v>0.32370206713676453</v>
      </c>
    </row>
    <row r="362" spans="1:7" ht="18" customHeight="1" x14ac:dyDescent="0.25">
      <c r="A362" s="59" t="s">
        <v>316</v>
      </c>
      <c r="B362" s="61" t="s">
        <v>132</v>
      </c>
      <c r="C362" s="62">
        <f>IFERROR(INDEX('alimentação - Tabela 7.1'!$36:$36,
MATCH(TEXT('Tabela 7.1'!A362,"mmmm/aaaa"),'alimentação - Tabela 7.1'!$5:$5,0)), "")</f>
        <v>553823</v>
      </c>
      <c r="D362" s="62">
        <f>IFERROR(INDEX('alimentação - Tabela 7.1'!$36:$36,
MATCH(TEXT('Tabela 7.1'!$A362,"mmmm/aaaa"),'alimentação - Tabela 7.1'!$5:$5,0)+1), "")</f>
        <v>22996</v>
      </c>
      <c r="E362" s="62">
        <f>IFERROR(INDEX('alimentação - Tabela 7.1'!$36:$36,
MATCH(TEXT('Tabela 7.1'!$A362,"mmmm/aaaa"),'alimentação - Tabela 7.1'!$5:$5,0)+2), "")</f>
        <v>18397</v>
      </c>
      <c r="F362" s="62">
        <f>IFERROR(INDEX('alimentação - Tabela 7.1'!$36:$36,
MATCH(TEXT('Tabela 7.1'!$A362,"mmmm/aaaa"),'alimentação - Tabela 7.1'!$5:$5,0)+3), "")</f>
        <v>4599</v>
      </c>
      <c r="G362" s="95">
        <f>IFERROR(INDEX('alimentação - Tabela 7.1'!$36:$36,
MATCH(TEXT('Tabela 7.1'!$A362,"mmmm/aaaa"),'alimentação - Tabela 7.1'!$5:$5,0)+4), "")</f>
        <v>0.83736324310302734</v>
      </c>
    </row>
    <row r="363" spans="1:7" ht="18" customHeight="1" x14ac:dyDescent="0.25">
      <c r="A363" s="59" t="s">
        <v>316</v>
      </c>
      <c r="B363" s="61" t="s">
        <v>133</v>
      </c>
      <c r="C363" s="62">
        <f>IFERROR(INDEX('alimentação - Tabela 7.1'!$37:$37,
MATCH(TEXT('Tabela 7.1'!A363,"mmmm/aaaa"),'alimentação - Tabela 7.1'!$5:$5,0)), "")</f>
        <v>760320</v>
      </c>
      <c r="D363" s="62">
        <f>IFERROR(INDEX('alimentação - Tabela 7.1'!$37:$37,
MATCH(TEXT('Tabela 7.1'!$A363,"mmmm/aaaa"),'alimentação - Tabela 7.1'!$5:$5,0)+1), "")</f>
        <v>34363</v>
      </c>
      <c r="E363" s="62">
        <f>IFERROR(INDEX('alimentação - Tabela 7.1'!$37:$37,
MATCH(TEXT('Tabela 7.1'!$A363,"mmmm/aaaa"),'alimentação - Tabela 7.1'!$5:$5,0)+2), "")</f>
        <v>34047</v>
      </c>
      <c r="F363" s="62">
        <f>IFERROR(INDEX('alimentação - Tabela 7.1'!$37:$37,
MATCH(TEXT('Tabela 7.1'!$A363,"mmmm/aaaa"),'alimentação - Tabela 7.1'!$5:$5,0)+3), "")</f>
        <v>316</v>
      </c>
      <c r="G363" s="95">
        <f>IFERROR(INDEX('alimentação - Tabela 7.1'!$37:$37,
MATCH(TEXT('Tabela 7.1'!$A363,"mmmm/aaaa"),'alimentação - Tabela 7.1'!$5:$5,0)+4), "")</f>
        <v>4.1578728705644608E-2</v>
      </c>
    </row>
    <row r="364" spans="1:7" ht="18" customHeight="1" x14ac:dyDescent="0.25">
      <c r="A364" s="59" t="s">
        <v>316</v>
      </c>
      <c r="B364" s="61" t="s">
        <v>134</v>
      </c>
      <c r="C364" s="62">
        <f>IFERROR(INDEX('alimentação - Tabela 7.1'!$38:$38,
MATCH(TEXT('Tabela 7.1'!A364,"mmmm/aaaa"),'alimentação - Tabela 7.1'!$5:$5,0)), "")</f>
        <v>1272776</v>
      </c>
      <c r="D364" s="62">
        <f>IFERROR(INDEX('alimentação - Tabela 7.1'!$38:$38,
MATCH(TEXT('Tabela 7.1'!$A364,"mmmm/aaaa"),'alimentação - Tabela 7.1'!$5:$5,0)+1), "")</f>
        <v>55913</v>
      </c>
      <c r="E364" s="62">
        <f>IFERROR(INDEX('alimentação - Tabela 7.1'!$38:$38,
MATCH(TEXT('Tabela 7.1'!$A364,"mmmm/aaaa"),'alimentação - Tabela 7.1'!$5:$5,0)+2), "")</f>
        <v>53604</v>
      </c>
      <c r="F364" s="62">
        <f>IFERROR(INDEX('alimentação - Tabela 7.1'!$38:$38,
MATCH(TEXT('Tabela 7.1'!$A364,"mmmm/aaaa"),'alimentação - Tabela 7.1'!$5:$5,0)+3), "")</f>
        <v>2309</v>
      </c>
      <c r="G364" s="95">
        <f>IFERROR(INDEX('alimentação - Tabela 7.1'!$38:$38,
MATCH(TEXT('Tabela 7.1'!$A364,"mmmm/aaaa"),'alimentação - Tabela 7.1'!$5:$5,0)+4), "")</f>
        <v>0.18174418807029724</v>
      </c>
    </row>
    <row r="365" spans="1:7" ht="18" customHeight="1" x14ac:dyDescent="0.25">
      <c r="A365" s="59" t="s">
        <v>316</v>
      </c>
      <c r="B365" s="61" t="s">
        <v>135</v>
      </c>
      <c r="C365" s="62">
        <f>IFERROR(INDEX('alimentação - Tabela 7.1'!$39:$39,
MATCH(TEXT('Tabela 7.1'!A365,"mmmm/aaaa"),'alimentação - Tabela 7.1'!$5:$5,0)), "")</f>
        <v>828776</v>
      </c>
      <c r="D365" s="62">
        <f>IFERROR(INDEX('alimentação - Tabela 7.1'!$39:$39,
MATCH(TEXT('Tabela 7.1'!$A365,"mmmm/aaaa"),'alimentação - Tabela 7.1'!$5:$5,0)+1), "")</f>
        <v>26142</v>
      </c>
      <c r="E365" s="62">
        <f>IFERROR(INDEX('alimentação - Tabela 7.1'!$39:$39,
MATCH(TEXT('Tabela 7.1'!$A365,"mmmm/aaaa"),'alimentação - Tabela 7.1'!$5:$5,0)+2), "")</f>
        <v>22345</v>
      </c>
      <c r="F365" s="62">
        <f>IFERROR(INDEX('alimentação - Tabela 7.1'!$39:$39,
MATCH(TEXT('Tabela 7.1'!$A365,"mmmm/aaaa"),'alimentação - Tabela 7.1'!$5:$5,0)+3), "")</f>
        <v>3797</v>
      </c>
      <c r="G365" s="95">
        <f>IFERROR(INDEX('alimentação - Tabela 7.1'!$39:$39,
MATCH(TEXT('Tabela 7.1'!$A365,"mmmm/aaaa"),'alimentação - Tabela 7.1'!$5:$5,0)+4), "")</f>
        <v>0.46025413274765015</v>
      </c>
    </row>
    <row r="366" spans="1:7" ht="18" customHeight="1" x14ac:dyDescent="0.25">
      <c r="A366" s="59" t="s">
        <v>317</v>
      </c>
      <c r="B366" s="61" t="s">
        <v>1</v>
      </c>
      <c r="C366" s="62">
        <f>IFERROR(INDEX('alimentação - Tabela 7.1'!$7:$7,
MATCH(TEXT('Tabela 7.1'!A366,"mmmm/aaaa"),'alimentação - Tabela 7.1'!$5:$5,0)), "")</f>
        <v>39264968</v>
      </c>
      <c r="D366" s="62">
        <f>IFERROR(INDEX('alimentação - Tabela 7.1'!$7:$7,
MATCH(TEXT('Tabela 7.1'!$A366,"mmmm/aaaa"),'alimentação - Tabela 7.1'!$5:$5,0)+1), "")</f>
        <v>1335509</v>
      </c>
      <c r="E366" s="62">
        <f>IFERROR(INDEX('alimentação - Tabela 7.1'!$7:$7,
MATCH(TEXT('Tabela 7.1'!$A366,"mmmm/aaaa"),'alimentação - Tabela 7.1'!$5:$5,0)+2), "")</f>
        <v>1491755</v>
      </c>
      <c r="F366" s="62">
        <f>IFERROR(INDEX('alimentação - Tabela 7.1'!$7:$7,
MATCH(TEXT('Tabela 7.1'!$A366,"mmmm/aaaa"),'alimentação - Tabela 7.1'!$5:$5,0)+3), "")</f>
        <v>-156246</v>
      </c>
      <c r="G366" s="95">
        <f>IFERROR(INDEX('alimentação - Tabela 7.1'!$7:$7,
MATCH(TEXT('Tabela 7.1'!$A366,"mmmm/aaaa"),'alimentação - Tabela 7.1'!$5:$5,0)+4), "")</f>
        <v>-0.39635005593299866</v>
      </c>
    </row>
    <row r="367" spans="1:7" ht="18" customHeight="1" x14ac:dyDescent="0.25">
      <c r="A367" s="59" t="s">
        <v>317</v>
      </c>
      <c r="B367" s="61" t="s">
        <v>105</v>
      </c>
      <c r="C367" s="62">
        <f>IFERROR(INDEX('alimentação - Tabela 7.1'!$8:$8,
MATCH(TEXT('Tabela 7.1'!A367,"mmmm/aaaa"),'alimentação - Tabela 7.1'!$5:$5,0)), "")</f>
        <v>1876303</v>
      </c>
      <c r="D367" s="62">
        <f>IFERROR(INDEX('alimentação - Tabela 7.1'!$8:$8,
MATCH(TEXT('Tabela 7.1'!$A367,"mmmm/aaaa"),'alimentação - Tabela 7.1'!$5:$5,0)+1), "")</f>
        <v>57665</v>
      </c>
      <c r="E367" s="62">
        <f>IFERROR(INDEX('alimentação - Tabela 7.1'!$8:$8,
MATCH(TEXT('Tabela 7.1'!$A367,"mmmm/aaaa"),'alimentação - Tabela 7.1'!$5:$5,0)+2), "")</f>
        <v>69165</v>
      </c>
      <c r="F367" s="62">
        <f>IFERROR(INDEX('alimentação - Tabela 7.1'!$8:$8,
MATCH(TEXT('Tabela 7.1'!$A367,"mmmm/aaaa"),'alimentação - Tabela 7.1'!$5:$5,0)+3), "")</f>
        <v>-11500</v>
      </c>
      <c r="G367" s="95">
        <f>IFERROR(INDEX('alimentação - Tabela 7.1'!$8:$8,
MATCH(TEXT('Tabela 7.1'!$A367,"mmmm/aaaa"),'alimentação - Tabela 7.1'!$5:$5,0)+4), "")</f>
        <v>-0.60917371511459351</v>
      </c>
    </row>
    <row r="368" spans="1:7" ht="18" customHeight="1" x14ac:dyDescent="0.25">
      <c r="A368" s="59" t="s">
        <v>317</v>
      </c>
      <c r="B368" s="61" t="s">
        <v>106</v>
      </c>
      <c r="C368" s="62">
        <f>IFERROR(INDEX('alimentação - Tabela 7.1'!$9:$9,
MATCH(TEXT('Tabela 7.1'!A368,"mmmm/aaaa"),'alimentação - Tabela 7.1'!$5:$5,0)), "")</f>
        <v>241747</v>
      </c>
      <c r="D368" s="62">
        <f>IFERROR(INDEX('alimentação - Tabela 7.1'!$9:$9,
MATCH(TEXT('Tabela 7.1'!$A368,"mmmm/aaaa"),'alimentação - Tabela 7.1'!$5:$5,0)+1), "")</f>
        <v>8126</v>
      </c>
      <c r="E368" s="62">
        <f>IFERROR(INDEX('alimentação - Tabela 7.1'!$9:$9,
MATCH(TEXT('Tabela 7.1'!$A368,"mmmm/aaaa"),'alimentação - Tabela 7.1'!$5:$5,0)+2), "")</f>
        <v>8291</v>
      </c>
      <c r="F368" s="62">
        <f>IFERROR(INDEX('alimentação - Tabela 7.1'!$9:$9,
MATCH(TEXT('Tabela 7.1'!$A368,"mmmm/aaaa"),'alimentação - Tabela 7.1'!$5:$5,0)+3), "")</f>
        <v>-165</v>
      </c>
      <c r="G368" s="95">
        <f>IFERROR(INDEX('alimentação - Tabela 7.1'!$9:$9,
MATCH(TEXT('Tabela 7.1'!$A368,"mmmm/aaaa"),'alimentação - Tabela 7.1'!$5:$5,0)+4), "")</f>
        <v>-6.8206623196601868E-2</v>
      </c>
    </row>
    <row r="369" spans="1:7" ht="18" customHeight="1" x14ac:dyDescent="0.25">
      <c r="A369" s="59" t="s">
        <v>317</v>
      </c>
      <c r="B369" s="61" t="s">
        <v>107</v>
      </c>
      <c r="C369" s="62">
        <f>IFERROR(INDEX('alimentação - Tabela 7.1'!$10:$10,
MATCH(TEXT('Tabela 7.1'!A369,"mmmm/aaaa"),'alimentação - Tabela 7.1'!$5:$5,0)), "")</f>
        <v>83748</v>
      </c>
      <c r="D369" s="62">
        <f>IFERROR(INDEX('alimentação - Tabela 7.1'!$10:$10,
MATCH(TEXT('Tabela 7.1'!$A369,"mmmm/aaaa"),'alimentação - Tabela 7.1'!$5:$5,0)+1), "")</f>
        <v>1994</v>
      </c>
      <c r="E369" s="62">
        <f>IFERROR(INDEX('alimentação - Tabela 7.1'!$10:$10,
MATCH(TEXT('Tabela 7.1'!$A369,"mmmm/aaaa"),'alimentação - Tabela 7.1'!$5:$5,0)+2), "")</f>
        <v>2447</v>
      </c>
      <c r="F369" s="62">
        <f>IFERROR(INDEX('alimentação - Tabela 7.1'!$10:$10,
MATCH(TEXT('Tabela 7.1'!$A369,"mmmm/aaaa"),'alimentação - Tabela 7.1'!$5:$5,0)+3), "")</f>
        <v>-453</v>
      </c>
      <c r="G369" s="95">
        <f>IFERROR(INDEX('alimentação - Tabela 7.1'!$10:$10,
MATCH(TEXT('Tabela 7.1'!$A369,"mmmm/aaaa"),'alimentação - Tabela 7.1'!$5:$5,0)+4), "")</f>
        <v>-0.53799837827682495</v>
      </c>
    </row>
    <row r="370" spans="1:7" ht="18" customHeight="1" x14ac:dyDescent="0.25">
      <c r="A370" s="59" t="s">
        <v>317</v>
      </c>
      <c r="B370" s="61" t="s">
        <v>108</v>
      </c>
      <c r="C370" s="62">
        <f>IFERROR(INDEX('alimentação - Tabela 7.1'!$11:$11,
MATCH(TEXT('Tabela 7.1'!A370,"mmmm/aaaa"),'alimentação - Tabela 7.1'!$5:$5,0)), "")</f>
        <v>423550</v>
      </c>
      <c r="D370" s="62">
        <f>IFERROR(INDEX('alimentação - Tabela 7.1'!$11:$11,
MATCH(TEXT('Tabela 7.1'!$A370,"mmmm/aaaa"),'alimentação - Tabela 7.1'!$5:$5,0)+1), "")</f>
        <v>13262</v>
      </c>
      <c r="E370" s="62">
        <f>IFERROR(INDEX('alimentação - Tabela 7.1'!$11:$11,
MATCH(TEXT('Tabela 7.1'!$A370,"mmmm/aaaa"),'alimentação - Tabela 7.1'!$5:$5,0)+2), "")</f>
        <v>16015</v>
      </c>
      <c r="F370" s="62">
        <f>IFERROR(INDEX('alimentação - Tabela 7.1'!$11:$11,
MATCH(TEXT('Tabela 7.1'!$A370,"mmmm/aaaa"),'alimentação - Tabela 7.1'!$5:$5,0)+3), "")</f>
        <v>-2753</v>
      </c>
      <c r="G370" s="95">
        <f>IFERROR(INDEX('alimentação - Tabela 7.1'!$11:$11,
MATCH(TEXT('Tabela 7.1'!$A370,"mmmm/aaaa"),'alimentação - Tabela 7.1'!$5:$5,0)+4), "")</f>
        <v>-0.64578479528427124</v>
      </c>
    </row>
    <row r="371" spans="1:7" ht="18" customHeight="1" x14ac:dyDescent="0.25">
      <c r="A371" s="59" t="s">
        <v>317</v>
      </c>
      <c r="B371" s="61" t="s">
        <v>109</v>
      </c>
      <c r="C371" s="62">
        <f>IFERROR(INDEX('alimentação - Tabela 7.1'!$12:$12,
MATCH(TEXT('Tabela 7.1'!A371,"mmmm/aaaa"),'alimentação - Tabela 7.1'!$5:$5,0)), "")</f>
        <v>58806</v>
      </c>
      <c r="D371" s="62">
        <f>IFERROR(INDEX('alimentação - Tabela 7.1'!$12:$12,
MATCH(TEXT('Tabela 7.1'!$A371,"mmmm/aaaa"),'alimentação - Tabela 7.1'!$5:$5,0)+1), "")</f>
        <v>2691</v>
      </c>
      <c r="E371" s="62">
        <f>IFERROR(INDEX('alimentação - Tabela 7.1'!$12:$12,
MATCH(TEXT('Tabela 7.1'!$A371,"mmmm/aaaa"),'alimentação - Tabela 7.1'!$5:$5,0)+2), "")</f>
        <v>2536</v>
      </c>
      <c r="F371" s="62">
        <f>IFERROR(INDEX('alimentação - Tabela 7.1'!$12:$12,
MATCH(TEXT('Tabela 7.1'!$A371,"mmmm/aaaa"),'alimentação - Tabela 7.1'!$5:$5,0)+3), "")</f>
        <v>155</v>
      </c>
      <c r="G371" s="95">
        <f>IFERROR(INDEX('alimentação - Tabela 7.1'!$12:$12,
MATCH(TEXT('Tabela 7.1'!$A371,"mmmm/aaaa"),'alimentação - Tabela 7.1'!$5:$5,0)+4), "")</f>
        <v>0.26427513360977173</v>
      </c>
    </row>
    <row r="372" spans="1:7" ht="18" customHeight="1" x14ac:dyDescent="0.25">
      <c r="A372" s="59" t="s">
        <v>317</v>
      </c>
      <c r="B372" s="61" t="s">
        <v>110</v>
      </c>
      <c r="C372" s="62">
        <f>IFERROR(INDEX('alimentação - Tabela 7.1'!$13:$13,
MATCH(TEXT('Tabela 7.1'!A372,"mmmm/aaaa"),'alimentação - Tabela 7.1'!$5:$5,0)), "")</f>
        <v>796025</v>
      </c>
      <c r="D372" s="62">
        <f>IFERROR(INDEX('alimentação - Tabela 7.1'!$13:$13,
MATCH(TEXT('Tabela 7.1'!$A372,"mmmm/aaaa"),'alimentação - Tabela 7.1'!$5:$5,0)+1), "")</f>
        <v>23485</v>
      </c>
      <c r="E372" s="62">
        <f>IFERROR(INDEX('alimentação - Tabela 7.1'!$13:$13,
MATCH(TEXT('Tabela 7.1'!$A372,"mmmm/aaaa"),'alimentação - Tabela 7.1'!$5:$5,0)+2), "")</f>
        <v>31152</v>
      </c>
      <c r="F372" s="62">
        <f>IFERROR(INDEX('alimentação - Tabela 7.1'!$13:$13,
MATCH(TEXT('Tabela 7.1'!$A372,"mmmm/aaaa"),'alimentação - Tabela 7.1'!$5:$5,0)+3), "")</f>
        <v>-7667</v>
      </c>
      <c r="G372" s="95">
        <f>IFERROR(INDEX('alimentação - Tabela 7.1'!$13:$13,
MATCH(TEXT('Tabela 7.1'!$A372,"mmmm/aaaa"),'alimentação - Tabela 7.1'!$5:$5,0)+4), "")</f>
        <v>-0.95397239923477173</v>
      </c>
    </row>
    <row r="373" spans="1:7" ht="18" customHeight="1" x14ac:dyDescent="0.25">
      <c r="A373" s="59" t="s">
        <v>317</v>
      </c>
      <c r="B373" s="61" t="s">
        <v>111</v>
      </c>
      <c r="C373" s="62">
        <f>IFERROR(INDEX('alimentação - Tabela 7.1'!$14:$14,
MATCH(TEXT('Tabela 7.1'!A373,"mmmm/aaaa"),'alimentação - Tabela 7.1'!$5:$5,0)), "")</f>
        <v>68430</v>
      </c>
      <c r="D373" s="62">
        <f>IFERROR(INDEX('alimentação - Tabela 7.1'!$14:$14,
MATCH(TEXT('Tabela 7.1'!$A373,"mmmm/aaaa"),'alimentação - Tabela 7.1'!$5:$5,0)+1), "")</f>
        <v>2280</v>
      </c>
      <c r="E373" s="62">
        <f>IFERROR(INDEX('alimentação - Tabela 7.1'!$14:$14,
MATCH(TEXT('Tabela 7.1'!$A373,"mmmm/aaaa"),'alimentação - Tabela 7.1'!$5:$5,0)+2), "")</f>
        <v>2349</v>
      </c>
      <c r="F373" s="62">
        <f>IFERROR(INDEX('alimentação - Tabela 7.1'!$14:$14,
MATCH(TEXT('Tabela 7.1'!$A373,"mmmm/aaaa"),'alimentação - Tabela 7.1'!$5:$5,0)+3), "")</f>
        <v>-69</v>
      </c>
      <c r="G373" s="95">
        <f>IFERROR(INDEX('alimentação - Tabela 7.1'!$14:$14,
MATCH(TEXT('Tabela 7.1'!$A373,"mmmm/aaaa"),'alimentação - Tabela 7.1'!$5:$5,0)+4), "")</f>
        <v>-0.10073139518499374</v>
      </c>
    </row>
    <row r="374" spans="1:7" ht="18" customHeight="1" x14ac:dyDescent="0.25">
      <c r="A374" s="59" t="s">
        <v>317</v>
      </c>
      <c r="B374" s="61" t="s">
        <v>112</v>
      </c>
      <c r="C374" s="62">
        <f>IFERROR(INDEX('alimentação - Tabela 7.1'!$15:$15,
MATCH(TEXT('Tabela 7.1'!A374,"mmmm/aaaa"),'alimentação - Tabela 7.1'!$5:$5,0)), "")</f>
        <v>203997</v>
      </c>
      <c r="D374" s="62">
        <f>IFERROR(INDEX('alimentação - Tabela 7.1'!$15:$15,
MATCH(TEXT('Tabela 7.1'!$A374,"mmmm/aaaa"),'alimentação - Tabela 7.1'!$5:$5,0)+1), "")</f>
        <v>5827</v>
      </c>
      <c r="E374" s="62">
        <f>IFERROR(INDEX('alimentação - Tabela 7.1'!$15:$15,
MATCH(TEXT('Tabela 7.1'!$A374,"mmmm/aaaa"),'alimentação - Tabela 7.1'!$5:$5,0)+2), "")</f>
        <v>6375</v>
      </c>
      <c r="F374" s="62">
        <f>IFERROR(INDEX('alimentação - Tabela 7.1'!$15:$15,
MATCH(TEXT('Tabela 7.1'!$A374,"mmmm/aaaa"),'alimentação - Tabela 7.1'!$5:$5,0)+3), "")</f>
        <v>-548</v>
      </c>
      <c r="G374" s="95">
        <f>IFERROR(INDEX('alimentação - Tabela 7.1'!$15:$15,
MATCH(TEXT('Tabela 7.1'!$A374,"mmmm/aaaa"),'alimentação - Tabela 7.1'!$5:$5,0)+4), "")</f>
        <v>-0.26791170239448547</v>
      </c>
    </row>
    <row r="375" spans="1:7" ht="18" customHeight="1" x14ac:dyDescent="0.25">
      <c r="A375" s="59" t="s">
        <v>317</v>
      </c>
      <c r="B375" s="61" t="s">
        <v>113</v>
      </c>
      <c r="C375" s="62">
        <f>IFERROR(INDEX('alimentação - Tabela 7.1'!$16:$16,
MATCH(TEXT('Tabela 7.1'!A375,"mmmm/aaaa"),'alimentação - Tabela 7.1'!$5:$5,0)), "")</f>
        <v>6438129</v>
      </c>
      <c r="D375" s="62">
        <f>IFERROR(INDEX('alimentação - Tabela 7.1'!$16:$16,
MATCH(TEXT('Tabela 7.1'!$A375,"mmmm/aaaa"),'alimentação - Tabela 7.1'!$5:$5,0)+1), "")</f>
        <v>179927</v>
      </c>
      <c r="E375" s="62">
        <f>IFERROR(INDEX('alimentação - Tabela 7.1'!$16:$16,
MATCH(TEXT('Tabela 7.1'!$A375,"mmmm/aaaa"),'alimentação - Tabela 7.1'!$5:$5,0)+2), "")</f>
        <v>193725</v>
      </c>
      <c r="F375" s="62">
        <f>IFERROR(INDEX('alimentação - Tabela 7.1'!$16:$16,
MATCH(TEXT('Tabela 7.1'!$A375,"mmmm/aaaa"),'alimentação - Tabela 7.1'!$5:$5,0)+3), "")</f>
        <v>-13798</v>
      </c>
      <c r="G375" s="95">
        <f>IFERROR(INDEX('alimentação - Tabela 7.1'!$16:$16,
MATCH(TEXT('Tabela 7.1'!$A375,"mmmm/aaaa"),'alimentação - Tabela 7.1'!$5:$5,0)+4), "")</f>
        <v>-0.21385858952999115</v>
      </c>
    </row>
    <row r="376" spans="1:7" ht="18" customHeight="1" x14ac:dyDescent="0.25">
      <c r="A376" s="59" t="s">
        <v>317</v>
      </c>
      <c r="B376" s="61" t="s">
        <v>114</v>
      </c>
      <c r="C376" s="62">
        <f>IFERROR(INDEX('alimentação - Tabela 7.1'!$17:$17,
MATCH(TEXT('Tabela 7.1'!A376,"mmmm/aaaa"),'alimentação - Tabela 7.1'!$5:$5,0)), "")</f>
        <v>535660</v>
      </c>
      <c r="D376" s="62">
        <f>IFERROR(INDEX('alimentação - Tabela 7.1'!$17:$17,
MATCH(TEXT('Tabela 7.1'!$A376,"mmmm/aaaa"),'alimentação - Tabela 7.1'!$5:$5,0)+1), "")</f>
        <v>12416</v>
      </c>
      <c r="E376" s="62">
        <f>IFERROR(INDEX('alimentação - Tabela 7.1'!$17:$17,
MATCH(TEXT('Tabela 7.1'!$A376,"mmmm/aaaa"),'alimentação - Tabela 7.1'!$5:$5,0)+2), "")</f>
        <v>16829</v>
      </c>
      <c r="F376" s="62">
        <f>IFERROR(INDEX('alimentação - Tabela 7.1'!$17:$17,
MATCH(TEXT('Tabela 7.1'!$A376,"mmmm/aaaa"),'alimentação - Tabela 7.1'!$5:$5,0)+3), "")</f>
        <v>-4413</v>
      </c>
      <c r="G376" s="95">
        <f>IFERROR(INDEX('alimentação - Tabela 7.1'!$17:$17,
MATCH(TEXT('Tabela 7.1'!$A376,"mmmm/aaaa"),'alimentação - Tabela 7.1'!$5:$5,0)+4), "")</f>
        <v>-0.8171117901802063</v>
      </c>
    </row>
    <row r="377" spans="1:7" ht="18" customHeight="1" x14ac:dyDescent="0.25">
      <c r="A377" s="59" t="s">
        <v>317</v>
      </c>
      <c r="B377" s="61" t="s">
        <v>115</v>
      </c>
      <c r="C377" s="62">
        <f>IFERROR(INDEX('alimentação - Tabela 7.1'!$18:$18,
MATCH(TEXT('Tabela 7.1'!A377,"mmmm/aaaa"),'alimentação - Tabela 7.1'!$5:$5,0)), "")</f>
        <v>294025</v>
      </c>
      <c r="D377" s="62">
        <f>IFERROR(INDEX('alimentação - Tabela 7.1'!$18:$18,
MATCH(TEXT('Tabela 7.1'!$A377,"mmmm/aaaa"),'alimentação - Tabela 7.1'!$5:$5,0)+1), "")</f>
        <v>6897</v>
      </c>
      <c r="E377" s="62">
        <f>IFERROR(INDEX('alimentação - Tabela 7.1'!$18:$18,
MATCH(TEXT('Tabela 7.1'!$A377,"mmmm/aaaa"),'alimentação - Tabela 7.1'!$5:$5,0)+2), "")</f>
        <v>8075</v>
      </c>
      <c r="F377" s="62">
        <f>IFERROR(INDEX('alimentação - Tabela 7.1'!$18:$18,
MATCH(TEXT('Tabela 7.1'!$A377,"mmmm/aaaa"),'alimentação - Tabela 7.1'!$5:$5,0)+3), "")</f>
        <v>-1178</v>
      </c>
      <c r="G377" s="95">
        <f>IFERROR(INDEX('alimentação - Tabela 7.1'!$18:$18,
MATCH(TEXT('Tabela 7.1'!$A377,"mmmm/aaaa"),'alimentação - Tabela 7.1'!$5:$5,0)+4), "")</f>
        <v>-0.39904743432998657</v>
      </c>
    </row>
    <row r="378" spans="1:7" ht="18" customHeight="1" x14ac:dyDescent="0.25">
      <c r="A378" s="59" t="s">
        <v>317</v>
      </c>
      <c r="B378" s="61" t="s">
        <v>116</v>
      </c>
      <c r="C378" s="62">
        <f>IFERROR(INDEX('alimentação - Tabela 7.1'!$19:$19,
MATCH(TEXT('Tabela 7.1'!A378,"mmmm/aaaa"),'alimentação - Tabela 7.1'!$5:$5,0)), "")</f>
        <v>1152459</v>
      </c>
      <c r="D378" s="62">
        <f>IFERROR(INDEX('alimentação - Tabela 7.1'!$19:$19,
MATCH(TEXT('Tabela 7.1'!$A378,"mmmm/aaaa"),'alimentação - Tabela 7.1'!$5:$5,0)+1), "")</f>
        <v>31251</v>
      </c>
      <c r="E378" s="62">
        <f>IFERROR(INDEX('alimentação - Tabela 7.1'!$19:$19,
MATCH(TEXT('Tabela 7.1'!$A378,"mmmm/aaaa"),'alimentação - Tabela 7.1'!$5:$5,0)+2), "")</f>
        <v>30654</v>
      </c>
      <c r="F378" s="62">
        <f>IFERROR(INDEX('alimentação - Tabela 7.1'!$19:$19,
MATCH(TEXT('Tabela 7.1'!$A378,"mmmm/aaaa"),'alimentação - Tabela 7.1'!$5:$5,0)+3), "")</f>
        <v>597</v>
      </c>
      <c r="G378" s="95">
        <f>IFERROR(INDEX('alimentação - Tabela 7.1'!$19:$19,
MATCH(TEXT('Tabela 7.1'!$A378,"mmmm/aaaa"),'alimentação - Tabela 7.1'!$5:$5,0)+4), "")</f>
        <v>5.1829125732183456E-2</v>
      </c>
    </row>
    <row r="379" spans="1:7" ht="18" customHeight="1" x14ac:dyDescent="0.25">
      <c r="A379" s="59" t="s">
        <v>317</v>
      </c>
      <c r="B379" s="61" t="s">
        <v>117</v>
      </c>
      <c r="C379" s="62">
        <f>IFERROR(INDEX('alimentação - Tabela 7.1'!$20:$20,
MATCH(TEXT('Tabela 7.1'!A379,"mmmm/aaaa"),'alimentação - Tabela 7.1'!$5:$5,0)), "")</f>
        <v>425704</v>
      </c>
      <c r="D379" s="62">
        <f>IFERROR(INDEX('alimentação - Tabela 7.1'!$20:$20,
MATCH(TEXT('Tabela 7.1'!$A379,"mmmm/aaaa"),'alimentação - Tabela 7.1'!$5:$5,0)+1), "")</f>
        <v>11813</v>
      </c>
      <c r="E379" s="62">
        <f>IFERROR(INDEX('alimentação - Tabela 7.1'!$20:$20,
MATCH(TEXT('Tabela 7.1'!$A379,"mmmm/aaaa"),'alimentação - Tabela 7.1'!$5:$5,0)+2), "")</f>
        <v>13871</v>
      </c>
      <c r="F379" s="62">
        <f>IFERROR(INDEX('alimentação - Tabela 7.1'!$20:$20,
MATCH(TEXT('Tabela 7.1'!$A379,"mmmm/aaaa"),'alimentação - Tabela 7.1'!$5:$5,0)+3), "")</f>
        <v>-2058</v>
      </c>
      <c r="G379" s="95">
        <f>IFERROR(INDEX('alimentação - Tabela 7.1'!$20:$20,
MATCH(TEXT('Tabela 7.1'!$A379,"mmmm/aaaa"),'alimentação - Tabela 7.1'!$5:$5,0)+4), "")</f>
        <v>-0.48110866546630859</v>
      </c>
    </row>
    <row r="380" spans="1:7" ht="18" customHeight="1" x14ac:dyDescent="0.25">
      <c r="A380" s="59" t="s">
        <v>317</v>
      </c>
      <c r="B380" s="61" t="s">
        <v>118</v>
      </c>
      <c r="C380" s="62">
        <f>IFERROR(INDEX('alimentação - Tabela 7.1'!$21:$21,
MATCH(TEXT('Tabela 7.1'!A380,"mmmm/aaaa"),'alimentação - Tabela 7.1'!$5:$5,0)), "")</f>
        <v>410136</v>
      </c>
      <c r="D380" s="62">
        <f>IFERROR(INDEX('alimentação - Tabela 7.1'!$21:$21,
MATCH(TEXT('Tabela 7.1'!$A380,"mmmm/aaaa"),'alimentação - Tabela 7.1'!$5:$5,0)+1), "")</f>
        <v>11295</v>
      </c>
      <c r="E380" s="62">
        <f>IFERROR(INDEX('alimentação - Tabela 7.1'!$21:$21,
MATCH(TEXT('Tabela 7.1'!$A380,"mmmm/aaaa"),'alimentação - Tabela 7.1'!$5:$5,0)+2), "")</f>
        <v>10940</v>
      </c>
      <c r="F380" s="62">
        <f>IFERROR(INDEX('alimentação - Tabela 7.1'!$21:$21,
MATCH(TEXT('Tabela 7.1'!$A380,"mmmm/aaaa"),'alimentação - Tabela 7.1'!$5:$5,0)+3), "")</f>
        <v>355</v>
      </c>
      <c r="G380" s="95">
        <f>IFERROR(INDEX('alimentação - Tabela 7.1'!$21:$21,
MATCH(TEXT('Tabela 7.1'!$A380,"mmmm/aaaa"),'alimentação - Tabela 7.1'!$5:$5,0)+4), "")</f>
        <v>8.6631640791893005E-2</v>
      </c>
    </row>
    <row r="381" spans="1:7" ht="18" customHeight="1" x14ac:dyDescent="0.25">
      <c r="A381" s="59" t="s">
        <v>317</v>
      </c>
      <c r="B381" s="61" t="s">
        <v>119</v>
      </c>
      <c r="C381" s="62">
        <f>IFERROR(INDEX('alimentação - Tabela 7.1'!$22:$22,
MATCH(TEXT('Tabela 7.1'!A381,"mmmm/aaaa"),'alimentação - Tabela 7.1'!$5:$5,0)), "")</f>
        <v>1246598</v>
      </c>
      <c r="D381" s="62">
        <f>IFERROR(INDEX('alimentação - Tabela 7.1'!$22:$22,
MATCH(TEXT('Tabela 7.1'!$A381,"mmmm/aaaa"),'alimentação - Tabela 7.1'!$5:$5,0)+1), "")</f>
        <v>35051</v>
      </c>
      <c r="E381" s="62">
        <f>IFERROR(INDEX('alimentação - Tabela 7.1'!$22:$22,
MATCH(TEXT('Tabela 7.1'!$A381,"mmmm/aaaa"),'alimentação - Tabela 7.1'!$5:$5,0)+2), "")</f>
        <v>38890</v>
      </c>
      <c r="F381" s="62">
        <f>IFERROR(INDEX('alimentação - Tabela 7.1'!$22:$22,
MATCH(TEXT('Tabela 7.1'!$A381,"mmmm/aaaa"),'alimentação - Tabela 7.1'!$5:$5,0)+3), "")</f>
        <v>-3839</v>
      </c>
      <c r="G381" s="95">
        <f>IFERROR(INDEX('alimentação - Tabela 7.1'!$22:$22,
MATCH(TEXT('Tabela 7.1'!$A381,"mmmm/aaaa"),'alimentação - Tabela 7.1'!$5:$5,0)+4), "")</f>
        <v>-0.30701267719268799</v>
      </c>
    </row>
    <row r="382" spans="1:7" ht="18" customHeight="1" x14ac:dyDescent="0.25">
      <c r="A382" s="59" t="s">
        <v>317</v>
      </c>
      <c r="B382" s="61" t="s">
        <v>120</v>
      </c>
      <c r="C382" s="62">
        <f>IFERROR(INDEX('alimentação - Tabela 7.1'!$23:$23,
MATCH(TEXT('Tabela 7.1'!A382,"mmmm/aaaa"),'alimentação - Tabela 7.1'!$5:$5,0)), "")</f>
        <v>373566</v>
      </c>
      <c r="D382" s="62">
        <f>IFERROR(INDEX('alimentação - Tabela 7.1'!$23:$23,
MATCH(TEXT('Tabela 7.1'!$A382,"mmmm/aaaa"),'alimentação - Tabela 7.1'!$5:$5,0)+1), "")</f>
        <v>9223</v>
      </c>
      <c r="E382" s="62">
        <f>IFERROR(INDEX('alimentação - Tabela 7.1'!$23:$23,
MATCH(TEXT('Tabela 7.1'!$A382,"mmmm/aaaa"),'alimentação - Tabela 7.1'!$5:$5,0)+2), "")</f>
        <v>8435</v>
      </c>
      <c r="F382" s="62">
        <f>IFERROR(INDEX('alimentação - Tabela 7.1'!$23:$23,
MATCH(TEXT('Tabela 7.1'!$A382,"mmmm/aaaa"),'alimentação - Tabela 7.1'!$5:$5,0)+3), "")</f>
        <v>788</v>
      </c>
      <c r="G382" s="95">
        <f>IFERROR(INDEX('alimentação - Tabela 7.1'!$23:$23,
MATCH(TEXT('Tabela 7.1'!$A382,"mmmm/aaaa"),'alimentação - Tabela 7.1'!$5:$5,0)+4), "")</f>
        <v>0.21138586103916168</v>
      </c>
    </row>
    <row r="383" spans="1:7" ht="18" customHeight="1" x14ac:dyDescent="0.25">
      <c r="A383" s="59" t="s">
        <v>317</v>
      </c>
      <c r="B383" s="61" t="s">
        <v>121</v>
      </c>
      <c r="C383" s="62">
        <f>IFERROR(INDEX('alimentação - Tabela 7.1'!$24:$24,
MATCH(TEXT('Tabela 7.1'!A383,"mmmm/aaaa"),'alimentação - Tabela 7.1'!$5:$5,0)), "")</f>
        <v>286116</v>
      </c>
      <c r="D383" s="62">
        <f>IFERROR(INDEX('alimentação - Tabela 7.1'!$24:$24,
MATCH(TEXT('Tabela 7.1'!$A383,"mmmm/aaaa"),'alimentação - Tabela 7.1'!$5:$5,0)+1), "")</f>
        <v>7352</v>
      </c>
      <c r="E383" s="62">
        <f>IFERROR(INDEX('alimentação - Tabela 7.1'!$24:$24,
MATCH(TEXT('Tabela 7.1'!$A383,"mmmm/aaaa"),'alimentação - Tabela 7.1'!$5:$5,0)+2), "")</f>
        <v>6849</v>
      </c>
      <c r="F383" s="62">
        <f>IFERROR(INDEX('alimentação - Tabela 7.1'!$24:$24,
MATCH(TEXT('Tabela 7.1'!$A383,"mmmm/aaaa"),'alimentação - Tabela 7.1'!$5:$5,0)+3), "")</f>
        <v>503</v>
      </c>
      <c r="G383" s="95">
        <f>IFERROR(INDEX('alimentação - Tabela 7.1'!$24:$24,
MATCH(TEXT('Tabela 7.1'!$A383,"mmmm/aaaa"),'alimentação - Tabela 7.1'!$5:$5,0)+4), "")</f>
        <v>0.17611242830753326</v>
      </c>
    </row>
    <row r="384" spans="1:7" ht="18" customHeight="1" x14ac:dyDescent="0.25">
      <c r="A384" s="59" t="s">
        <v>317</v>
      </c>
      <c r="B384" s="61" t="s">
        <v>122</v>
      </c>
      <c r="C384" s="62">
        <f>IFERROR(INDEX('alimentação - Tabela 7.1'!$25:$25,
MATCH(TEXT('Tabela 7.1'!A384,"mmmm/aaaa"),'alimentação - Tabela 7.1'!$5:$5,0)), "")</f>
        <v>1713865</v>
      </c>
      <c r="D384" s="62">
        <f>IFERROR(INDEX('alimentação - Tabela 7.1'!$25:$25,
MATCH(TEXT('Tabela 7.1'!$A384,"mmmm/aaaa"),'alimentação - Tabela 7.1'!$5:$5,0)+1), "")</f>
        <v>54629</v>
      </c>
      <c r="E384" s="62">
        <f>IFERROR(INDEX('alimentação - Tabela 7.1'!$25:$25,
MATCH(TEXT('Tabela 7.1'!$A384,"mmmm/aaaa"),'alimentação - Tabela 7.1'!$5:$5,0)+2), "")</f>
        <v>59182</v>
      </c>
      <c r="F384" s="62">
        <f>IFERROR(INDEX('alimentação - Tabela 7.1'!$25:$25,
MATCH(TEXT('Tabela 7.1'!$A384,"mmmm/aaaa"),'alimentação - Tabela 7.1'!$5:$5,0)+3), "")</f>
        <v>-4553</v>
      </c>
      <c r="G384" s="95">
        <f>IFERROR(INDEX('alimentação - Tabela 7.1'!$25:$25,
MATCH(TEXT('Tabela 7.1'!$A384,"mmmm/aaaa"),'alimentação - Tabela 7.1'!$5:$5,0)+4), "")</f>
        <v>-0.26495298743247986</v>
      </c>
    </row>
    <row r="385" spans="1:7" ht="18" customHeight="1" x14ac:dyDescent="0.25">
      <c r="A385" s="59" t="s">
        <v>317</v>
      </c>
      <c r="B385" s="61" t="s">
        <v>123</v>
      </c>
      <c r="C385" s="62">
        <f>IFERROR(INDEX('alimentação - Tabela 7.1'!$26:$26,
MATCH(TEXT('Tabela 7.1'!A385,"mmmm/aaaa"),'alimentação - Tabela 7.1'!$5:$5,0)), "")</f>
        <v>20234125</v>
      </c>
      <c r="D385" s="62">
        <f>IFERROR(INDEX('alimentação - Tabela 7.1'!$26:$26,
MATCH(TEXT('Tabela 7.1'!$A385,"mmmm/aaaa"),'alimentação - Tabela 7.1'!$5:$5,0)+1), "")</f>
        <v>696296</v>
      </c>
      <c r="E385" s="62">
        <f>IFERROR(INDEX('alimentação - Tabela 7.1'!$26:$26,
MATCH(TEXT('Tabela 7.1'!$A385,"mmmm/aaaa"),'alimentação - Tabela 7.1'!$5:$5,0)+2), "")</f>
        <v>769630</v>
      </c>
      <c r="F385" s="62">
        <f>IFERROR(INDEX('alimentação - Tabela 7.1'!$26:$26,
MATCH(TEXT('Tabela 7.1'!$A385,"mmmm/aaaa"),'alimentação - Tabela 7.1'!$5:$5,0)+3), "")</f>
        <v>-73334</v>
      </c>
      <c r="G385" s="95">
        <f>IFERROR(INDEX('alimentação - Tabela 7.1'!$26:$26,
MATCH(TEXT('Tabela 7.1'!$A385,"mmmm/aaaa"),'alimentação - Tabela 7.1'!$5:$5,0)+4), "")</f>
        <v>-0.36111855506896973</v>
      </c>
    </row>
    <row r="386" spans="1:7" ht="18" customHeight="1" x14ac:dyDescent="0.25">
      <c r="A386" s="59" t="s">
        <v>317</v>
      </c>
      <c r="B386" s="61" t="s">
        <v>124</v>
      </c>
      <c r="C386" s="62">
        <f>IFERROR(INDEX('alimentação - Tabela 7.1'!$27:$27,
MATCH(TEXT('Tabela 7.1'!A386,"mmmm/aaaa"),'alimentação - Tabela 7.1'!$5:$5,0)), "")</f>
        <v>4134969</v>
      </c>
      <c r="D386" s="62">
        <f>IFERROR(INDEX('alimentação - Tabela 7.1'!$27:$27,
MATCH(TEXT('Tabela 7.1'!$A386,"mmmm/aaaa"),'alimentação - Tabela 7.1'!$5:$5,0)+1), "")</f>
        <v>141786</v>
      </c>
      <c r="E386" s="62">
        <f>IFERROR(INDEX('alimentação - Tabela 7.1'!$27:$27,
MATCH(TEXT('Tabela 7.1'!$A386,"mmmm/aaaa"),'alimentação - Tabela 7.1'!$5:$5,0)+2), "")</f>
        <v>155186</v>
      </c>
      <c r="F386" s="62">
        <f>IFERROR(INDEX('alimentação - Tabela 7.1'!$27:$27,
MATCH(TEXT('Tabela 7.1'!$A386,"mmmm/aaaa"),'alimentação - Tabela 7.1'!$5:$5,0)+3), "")</f>
        <v>-13400</v>
      </c>
      <c r="G386" s="95">
        <f>IFERROR(INDEX('alimentação - Tabela 7.1'!$27:$27,
MATCH(TEXT('Tabela 7.1'!$A386,"mmmm/aaaa"),'alimentação - Tabela 7.1'!$5:$5,0)+4), "")</f>
        <v>-0.32301852107048035</v>
      </c>
    </row>
    <row r="387" spans="1:7" ht="18" customHeight="1" x14ac:dyDescent="0.25">
      <c r="A387" s="59" t="s">
        <v>317</v>
      </c>
      <c r="B387" s="61" t="s">
        <v>2</v>
      </c>
      <c r="C387" s="62">
        <f>IFERROR(INDEX('alimentação - Tabela 7.1'!$28:$28,
MATCH(TEXT('Tabela 7.1'!A387,"mmmm/aaaa"),'alimentação - Tabela 7.1'!$5:$5,0)), "")</f>
        <v>740822</v>
      </c>
      <c r="D387" s="62">
        <f>IFERROR(INDEX('alimentação - Tabela 7.1'!$28:$28,
MATCH(TEXT('Tabela 7.1'!$A387,"mmmm/aaaa"),'alimentação - Tabela 7.1'!$5:$5,0)+1), "")</f>
        <v>29419</v>
      </c>
      <c r="E387" s="62">
        <f>IFERROR(INDEX('alimentação - Tabela 7.1'!$28:$28,
MATCH(TEXT('Tabela 7.1'!$A387,"mmmm/aaaa"),'alimentação - Tabela 7.1'!$5:$5,0)+2), "")</f>
        <v>32150</v>
      </c>
      <c r="F387" s="62">
        <f>IFERROR(INDEX('alimentação - Tabela 7.1'!$28:$28,
MATCH(TEXT('Tabela 7.1'!$A387,"mmmm/aaaa"),'alimentação - Tabela 7.1'!$5:$5,0)+3), "")</f>
        <v>-2731</v>
      </c>
      <c r="G387" s="95">
        <f>IFERROR(INDEX('alimentação - Tabela 7.1'!$28:$28,
MATCH(TEXT('Tabela 7.1'!$A387,"mmmm/aaaa"),'alimentação - Tabela 7.1'!$5:$5,0)+4), "")</f>
        <v>-0.36729055643081665</v>
      </c>
    </row>
    <row r="388" spans="1:7" ht="18" customHeight="1" x14ac:dyDescent="0.25">
      <c r="A388" s="59" t="s">
        <v>317</v>
      </c>
      <c r="B388" s="61" t="s">
        <v>125</v>
      </c>
      <c r="C388" s="62">
        <f>IFERROR(INDEX('alimentação - Tabela 7.1'!$29:$29,
MATCH(TEXT('Tabela 7.1'!A388,"mmmm/aaaa"),'alimentação - Tabela 7.1'!$5:$5,0)), "")</f>
        <v>3207966</v>
      </c>
      <c r="D388" s="62">
        <f>IFERROR(INDEX('alimentação - Tabela 7.1'!$29:$29,
MATCH(TEXT('Tabela 7.1'!$A388,"mmmm/aaaa"),'alimentação - Tabela 7.1'!$5:$5,0)+1), "")</f>
        <v>101090</v>
      </c>
      <c r="E388" s="62">
        <f>IFERROR(INDEX('alimentação - Tabela 7.1'!$29:$29,
MATCH(TEXT('Tabela 7.1'!$A388,"mmmm/aaaa"),'alimentação - Tabela 7.1'!$5:$5,0)+2), "")</f>
        <v>100176</v>
      </c>
      <c r="F388" s="62">
        <f>IFERROR(INDEX('alimentação - Tabela 7.1'!$29:$29,
MATCH(TEXT('Tabela 7.1'!$A388,"mmmm/aaaa"),'alimentação - Tabela 7.1'!$5:$5,0)+3), "")</f>
        <v>914</v>
      </c>
      <c r="G388" s="95">
        <f>IFERROR(INDEX('alimentação - Tabela 7.1'!$29:$29,
MATCH(TEXT('Tabela 7.1'!$A388,"mmmm/aaaa"),'alimentação - Tabela 7.1'!$5:$5,0)+4), "")</f>
        <v>2.8499694541096687E-2</v>
      </c>
    </row>
    <row r="389" spans="1:7" ht="18" customHeight="1" x14ac:dyDescent="0.25">
      <c r="A389" s="59" t="s">
        <v>317</v>
      </c>
      <c r="B389" s="61" t="s">
        <v>126</v>
      </c>
      <c r="C389" s="62">
        <f>IFERROR(INDEX('alimentação - Tabela 7.1'!$30:$30,
MATCH(TEXT('Tabela 7.1'!A389,"mmmm/aaaa"),'alimentação - Tabela 7.1'!$5:$5,0)), "")</f>
        <v>12150368</v>
      </c>
      <c r="D389" s="62">
        <f>IFERROR(INDEX('alimentação - Tabela 7.1'!$30:$30,
MATCH(TEXT('Tabela 7.1'!$A389,"mmmm/aaaa"),'alimentação - Tabela 7.1'!$5:$5,0)+1), "")</f>
        <v>424001</v>
      </c>
      <c r="E389" s="62">
        <f>IFERROR(INDEX('alimentação - Tabela 7.1'!$30:$30,
MATCH(TEXT('Tabela 7.1'!$A389,"mmmm/aaaa"),'alimentação - Tabela 7.1'!$5:$5,0)+2), "")</f>
        <v>482118</v>
      </c>
      <c r="F389" s="62">
        <f>IFERROR(INDEX('alimentação - Tabela 7.1'!$30:$30,
MATCH(TEXT('Tabela 7.1'!$A389,"mmmm/aaaa"),'alimentação - Tabela 7.1'!$5:$5,0)+3), "")</f>
        <v>-58117</v>
      </c>
      <c r="G389" s="95">
        <f>IFERROR(INDEX('alimentação - Tabela 7.1'!$30:$30,
MATCH(TEXT('Tabela 7.1'!$A389,"mmmm/aaaa"),'alimentação - Tabela 7.1'!$5:$5,0)+4), "")</f>
        <v>-0.47603777050971985</v>
      </c>
    </row>
    <row r="390" spans="1:7" ht="18" customHeight="1" x14ac:dyDescent="0.25">
      <c r="A390" s="59" t="s">
        <v>317</v>
      </c>
      <c r="B390" s="61" t="s">
        <v>127</v>
      </c>
      <c r="C390" s="62">
        <f>IFERROR(INDEX('alimentação - Tabela 7.1'!$31:$31,
MATCH(TEXT('Tabela 7.1'!A390,"mmmm/aaaa"),'alimentação - Tabela 7.1'!$5:$5,0)), "")</f>
        <v>7327630</v>
      </c>
      <c r="D390" s="62">
        <f>IFERROR(INDEX('alimentação - Tabela 7.1'!$31:$31,
MATCH(TEXT('Tabela 7.1'!$A390,"mmmm/aaaa"),'alimentação - Tabela 7.1'!$5:$5,0)+1), "")</f>
        <v>275177</v>
      </c>
      <c r="E390" s="62">
        <f>IFERROR(INDEX('alimentação - Tabela 7.1'!$31:$31,
MATCH(TEXT('Tabela 7.1'!$A390,"mmmm/aaaa"),'alimentação - Tabela 7.1'!$5:$5,0)+2), "")</f>
        <v>310957</v>
      </c>
      <c r="F390" s="62">
        <f>IFERROR(INDEX('alimentação - Tabela 7.1'!$31:$31,
MATCH(TEXT('Tabela 7.1'!$A390,"mmmm/aaaa"),'alimentação - Tabela 7.1'!$5:$5,0)+3), "")</f>
        <v>-35780</v>
      </c>
      <c r="G390" s="95">
        <f>IFERROR(INDEX('alimentação - Tabela 7.1'!$31:$31,
MATCH(TEXT('Tabela 7.1'!$A390,"mmmm/aaaa"),'alimentação - Tabela 7.1'!$5:$5,0)+4), "")</f>
        <v>-0.48591616749763489</v>
      </c>
    </row>
    <row r="391" spans="1:7" ht="18" customHeight="1" x14ac:dyDescent="0.25">
      <c r="A391" s="59" t="s">
        <v>317</v>
      </c>
      <c r="B391" s="61" t="s">
        <v>128</v>
      </c>
      <c r="C391" s="62">
        <f>IFERROR(INDEX('alimentação - Tabela 7.1'!$32:$32,
MATCH(TEXT('Tabela 7.1'!A391,"mmmm/aaaa"),'alimentação - Tabela 7.1'!$5:$5,0)), "")</f>
        <v>2707406</v>
      </c>
      <c r="D391" s="62">
        <f>IFERROR(INDEX('alimentação - Tabela 7.1'!$32:$32,
MATCH(TEXT('Tabela 7.1'!$A391,"mmmm/aaaa"),'alimentação - Tabela 7.1'!$5:$5,0)+1), "")</f>
        <v>98341</v>
      </c>
      <c r="E391" s="62">
        <f>IFERROR(INDEX('alimentação - Tabela 7.1'!$32:$32,
MATCH(TEXT('Tabela 7.1'!$A391,"mmmm/aaaa"),'alimentação - Tabela 7.1'!$5:$5,0)+2), "")</f>
        <v>112041</v>
      </c>
      <c r="F391" s="62">
        <f>IFERROR(INDEX('alimentação - Tabela 7.1'!$32:$32,
MATCH(TEXT('Tabela 7.1'!$A391,"mmmm/aaaa"),'alimentação - Tabela 7.1'!$5:$5,0)+3), "")</f>
        <v>-13700</v>
      </c>
      <c r="G391" s="95">
        <f>IFERROR(INDEX('alimentação - Tabela 7.1'!$32:$32,
MATCH(TEXT('Tabela 7.1'!$A391,"mmmm/aaaa"),'alimentação - Tabela 7.1'!$5:$5,0)+4), "")</f>
        <v>-0.5034717321395874</v>
      </c>
    </row>
    <row r="392" spans="1:7" ht="18" customHeight="1" x14ac:dyDescent="0.25">
      <c r="A392" s="59" t="s">
        <v>317</v>
      </c>
      <c r="B392" s="61" t="s">
        <v>129</v>
      </c>
      <c r="C392" s="62">
        <f>IFERROR(INDEX('alimentação - Tabela 7.1'!$33:$33,
MATCH(TEXT('Tabela 7.1'!A392,"mmmm/aaaa"),'alimentação - Tabela 7.1'!$5:$5,0)), "")</f>
        <v>2140899</v>
      </c>
      <c r="D392" s="62">
        <f>IFERROR(INDEX('alimentação - Tabela 7.1'!$33:$33,
MATCH(TEXT('Tabela 7.1'!$A392,"mmmm/aaaa"),'alimentação - Tabela 7.1'!$5:$5,0)+1), "")</f>
        <v>88738</v>
      </c>
      <c r="E392" s="62">
        <f>IFERROR(INDEX('alimentação - Tabela 7.1'!$33:$33,
MATCH(TEXT('Tabela 7.1'!$A392,"mmmm/aaaa"),'alimentação - Tabela 7.1'!$5:$5,0)+2), "")</f>
        <v>105972</v>
      </c>
      <c r="F392" s="62">
        <f>IFERROR(INDEX('alimentação - Tabela 7.1'!$33:$33,
MATCH(TEXT('Tabela 7.1'!$A392,"mmmm/aaaa"),'alimentação - Tabela 7.1'!$5:$5,0)+3), "")</f>
        <v>-17234</v>
      </c>
      <c r="G392" s="95">
        <f>IFERROR(INDEX('alimentação - Tabela 7.1'!$33:$33,
MATCH(TEXT('Tabela 7.1'!$A392,"mmmm/aaaa"),'alimentação - Tabela 7.1'!$5:$5,0)+4), "")</f>
        <v>-0.79856061935424805</v>
      </c>
    </row>
    <row r="393" spans="1:7" ht="18" customHeight="1" x14ac:dyDescent="0.25">
      <c r="A393" s="59" t="s">
        <v>317</v>
      </c>
      <c r="B393" s="61" t="s">
        <v>130</v>
      </c>
      <c r="C393" s="62">
        <f>IFERROR(INDEX('alimentação - Tabela 7.1'!$34:$34,
MATCH(TEXT('Tabela 7.1'!A393,"mmmm/aaaa"),'alimentação - Tabela 7.1'!$5:$5,0)), "")</f>
        <v>2479325</v>
      </c>
      <c r="D393" s="62">
        <f>IFERROR(INDEX('alimentação - Tabela 7.1'!$34:$34,
MATCH(TEXT('Tabela 7.1'!$A393,"mmmm/aaaa"),'alimentação - Tabela 7.1'!$5:$5,0)+1), "")</f>
        <v>88098</v>
      </c>
      <c r="E393" s="62">
        <f>IFERROR(INDEX('alimentação - Tabela 7.1'!$34:$34,
MATCH(TEXT('Tabela 7.1'!$A393,"mmmm/aaaa"),'alimentação - Tabela 7.1'!$5:$5,0)+2), "")</f>
        <v>92944</v>
      </c>
      <c r="F393" s="62">
        <f>IFERROR(INDEX('alimentação - Tabela 7.1'!$34:$34,
MATCH(TEXT('Tabela 7.1'!$A393,"mmmm/aaaa"),'alimentação - Tabela 7.1'!$5:$5,0)+3), "")</f>
        <v>-4846</v>
      </c>
      <c r="G393" s="95">
        <f>IFERROR(INDEX('alimentação - Tabela 7.1'!$34:$34,
MATCH(TEXT('Tabela 7.1'!$A393,"mmmm/aaaa"),'alimentação - Tabela 7.1'!$5:$5,0)+4), "")</f>
        <v>-0.1950751394033432</v>
      </c>
    </row>
    <row r="394" spans="1:7" ht="18" customHeight="1" x14ac:dyDescent="0.25">
      <c r="A394" s="59" t="s">
        <v>317</v>
      </c>
      <c r="B394" s="61" t="s">
        <v>131</v>
      </c>
      <c r="C394" s="62">
        <f>IFERROR(INDEX('alimentação - Tabela 7.1'!$35:$35,
MATCH(TEXT('Tabela 7.1'!A394,"mmmm/aaaa"),'alimentação - Tabela 7.1'!$5:$5,0)), "")</f>
        <v>3397922</v>
      </c>
      <c r="D394" s="62">
        <f>IFERROR(INDEX('alimentação - Tabela 7.1'!$35:$35,
MATCH(TEXT('Tabela 7.1'!$A394,"mmmm/aaaa"),'alimentação - Tabela 7.1'!$5:$5,0)+1), "")</f>
        <v>117258</v>
      </c>
      <c r="E394" s="62">
        <f>IFERROR(INDEX('alimentação - Tabela 7.1'!$35:$35,
MATCH(TEXT('Tabela 7.1'!$A394,"mmmm/aaaa"),'alimentação - Tabela 7.1'!$5:$5,0)+2), "")</f>
        <v>135031</v>
      </c>
      <c r="F394" s="62">
        <f>IFERROR(INDEX('alimentação - Tabela 7.1'!$35:$35,
MATCH(TEXT('Tabela 7.1'!$A394,"mmmm/aaaa"),'alimentação - Tabela 7.1'!$5:$5,0)+3), "")</f>
        <v>-17773</v>
      </c>
      <c r="G394" s="95">
        <f>IFERROR(INDEX('alimentação - Tabela 7.1'!$35:$35,
MATCH(TEXT('Tabela 7.1'!$A394,"mmmm/aaaa"),'alimentação - Tabela 7.1'!$5:$5,0)+4), "")</f>
        <v>-0.52033334970474243</v>
      </c>
    </row>
    <row r="395" spans="1:7" ht="18" customHeight="1" x14ac:dyDescent="0.25">
      <c r="A395" s="59" t="s">
        <v>317</v>
      </c>
      <c r="B395" s="61" t="s">
        <v>132</v>
      </c>
      <c r="C395" s="62">
        <f>IFERROR(INDEX('alimentação - Tabela 7.1'!$36:$36,
MATCH(TEXT('Tabela 7.1'!A395,"mmmm/aaaa"),'alimentação - Tabela 7.1'!$5:$5,0)), "")</f>
        <v>549552</v>
      </c>
      <c r="D395" s="62">
        <f>IFERROR(INDEX('alimentação - Tabela 7.1'!$36:$36,
MATCH(TEXT('Tabela 7.1'!$A395,"mmmm/aaaa"),'alimentação - Tabela 7.1'!$5:$5,0)+1), "")</f>
        <v>17427</v>
      </c>
      <c r="E395" s="62">
        <f>IFERROR(INDEX('alimentação - Tabela 7.1'!$36:$36,
MATCH(TEXT('Tabela 7.1'!$A395,"mmmm/aaaa"),'alimentação - Tabela 7.1'!$5:$5,0)+2), "")</f>
        <v>21698</v>
      </c>
      <c r="F395" s="62">
        <f>IFERROR(INDEX('alimentação - Tabela 7.1'!$36:$36,
MATCH(TEXT('Tabela 7.1'!$A395,"mmmm/aaaa"),'alimentação - Tabela 7.1'!$5:$5,0)+3), "")</f>
        <v>-4271</v>
      </c>
      <c r="G395" s="95">
        <f>IFERROR(INDEX('alimentação - Tabela 7.1'!$36:$36,
MATCH(TEXT('Tabela 7.1'!$A395,"mmmm/aaaa"),'alimentação - Tabela 7.1'!$5:$5,0)+4), "")</f>
        <v>-0.77118504047393799</v>
      </c>
    </row>
    <row r="396" spans="1:7" ht="18" customHeight="1" x14ac:dyDescent="0.25">
      <c r="A396" s="59" t="s">
        <v>317</v>
      </c>
      <c r="B396" s="61" t="s">
        <v>133</v>
      </c>
      <c r="C396" s="62">
        <f>IFERROR(INDEX('alimentação - Tabela 7.1'!$37:$37,
MATCH(TEXT('Tabela 7.1'!A396,"mmmm/aaaa"),'alimentação - Tabela 7.1'!$5:$5,0)), "")</f>
        <v>753547</v>
      </c>
      <c r="D396" s="62">
        <f>IFERROR(INDEX('alimentação - Tabela 7.1'!$37:$37,
MATCH(TEXT('Tabela 7.1'!$A396,"mmmm/aaaa"),'alimentação - Tabela 7.1'!$5:$5,0)+1), "")</f>
        <v>28914</v>
      </c>
      <c r="E396" s="62">
        <f>IFERROR(INDEX('alimentação - Tabela 7.1'!$37:$37,
MATCH(TEXT('Tabela 7.1'!$A396,"mmmm/aaaa"),'alimentação - Tabela 7.1'!$5:$5,0)+2), "")</f>
        <v>35687</v>
      </c>
      <c r="F396" s="62">
        <f>IFERROR(INDEX('alimentação - Tabela 7.1'!$37:$37,
MATCH(TEXT('Tabela 7.1'!$A396,"mmmm/aaaa"),'alimentação - Tabela 7.1'!$5:$5,0)+3), "")</f>
        <v>-6773</v>
      </c>
      <c r="G396" s="95">
        <f>IFERROR(INDEX('alimentação - Tabela 7.1'!$37:$37,
MATCH(TEXT('Tabela 7.1'!$A396,"mmmm/aaaa"),'alimentação - Tabela 7.1'!$5:$5,0)+4), "")</f>
        <v>-0.89080911874771118</v>
      </c>
    </row>
    <row r="397" spans="1:7" ht="18" customHeight="1" x14ac:dyDescent="0.25">
      <c r="A397" s="59" t="s">
        <v>317</v>
      </c>
      <c r="B397" s="61" t="s">
        <v>134</v>
      </c>
      <c r="C397" s="62">
        <f>IFERROR(INDEX('alimentação - Tabela 7.1'!$38:$38,
MATCH(TEXT('Tabela 7.1'!A397,"mmmm/aaaa"),'alimentação - Tabela 7.1'!$5:$5,0)), "")</f>
        <v>1267829</v>
      </c>
      <c r="D397" s="62">
        <f>IFERROR(INDEX('alimentação - Tabela 7.1'!$38:$38,
MATCH(TEXT('Tabela 7.1'!$A397,"mmmm/aaaa"),'alimentação - Tabela 7.1'!$5:$5,0)+1), "")</f>
        <v>48005</v>
      </c>
      <c r="E397" s="62">
        <f>IFERROR(INDEX('alimentação - Tabela 7.1'!$38:$38,
MATCH(TEXT('Tabela 7.1'!$A397,"mmmm/aaaa"),'alimentação - Tabela 7.1'!$5:$5,0)+2), "")</f>
        <v>52952</v>
      </c>
      <c r="F397" s="62">
        <f>IFERROR(INDEX('alimentação - Tabela 7.1'!$38:$38,
MATCH(TEXT('Tabela 7.1'!$A397,"mmmm/aaaa"),'alimentação - Tabela 7.1'!$5:$5,0)+3), "")</f>
        <v>-4947</v>
      </c>
      <c r="G397" s="95">
        <f>IFERROR(INDEX('alimentação - Tabela 7.1'!$38:$38,
MATCH(TEXT('Tabela 7.1'!$A397,"mmmm/aaaa"),'alimentação - Tabela 7.1'!$5:$5,0)+4), "")</f>
        <v>-0.38867798447608948</v>
      </c>
    </row>
    <row r="398" spans="1:7" ht="18" customHeight="1" x14ac:dyDescent="0.25">
      <c r="A398" s="59" t="s">
        <v>317</v>
      </c>
      <c r="B398" s="61" t="s">
        <v>135</v>
      </c>
      <c r="C398" s="62">
        <f>IFERROR(INDEX('alimentação - Tabela 7.1'!$39:$39,
MATCH(TEXT('Tabela 7.1'!A398,"mmmm/aaaa"),'alimentação - Tabela 7.1'!$5:$5,0)), "")</f>
        <v>826994</v>
      </c>
      <c r="D398" s="62">
        <f>IFERROR(INDEX('alimentação - Tabela 7.1'!$39:$39,
MATCH(TEXT('Tabela 7.1'!$A398,"mmmm/aaaa"),'alimentação - Tabela 7.1'!$5:$5,0)+1), "")</f>
        <v>22912</v>
      </c>
      <c r="E398" s="62">
        <f>IFERROR(INDEX('alimentação - Tabela 7.1'!$39:$39,
MATCH(TEXT('Tabela 7.1'!$A398,"mmmm/aaaa"),'alimentação - Tabela 7.1'!$5:$5,0)+2), "")</f>
        <v>24694</v>
      </c>
      <c r="F398" s="62">
        <f>IFERROR(INDEX('alimentação - Tabela 7.1'!$39:$39,
MATCH(TEXT('Tabela 7.1'!$A398,"mmmm/aaaa"),'alimentação - Tabela 7.1'!$5:$5,0)+3), "")</f>
        <v>-1782</v>
      </c>
      <c r="G398" s="95">
        <f>IFERROR(INDEX('alimentação - Tabela 7.1'!$39:$39,
MATCH(TEXT('Tabela 7.1'!$A398,"mmmm/aaaa"),'alimentação - Tabela 7.1'!$5:$5,0)+4), "")</f>
        <v>-0.21501587331295013</v>
      </c>
    </row>
    <row r="399" spans="1:7" ht="18" customHeight="1" x14ac:dyDescent="0.25">
      <c r="A399" s="59" t="s">
        <v>318</v>
      </c>
      <c r="B399" s="61" t="s">
        <v>1</v>
      </c>
      <c r="C399" s="62">
        <f>IFERROR(INDEX('alimentação - Tabela 7.1'!$7:$7,
MATCH(TEXT('Tabela 7.1'!A399,"mmmm/aaaa"),'alimentação - Tabela 7.1'!$5:$5,0)), "")</f>
        <v>39519449</v>
      </c>
      <c r="D399" s="62">
        <f>IFERROR(INDEX('alimentação - Tabela 7.1'!$7:$7,
MATCH(TEXT('Tabela 7.1'!$A399,"mmmm/aaaa"),'alimentação - Tabela 7.1'!$5:$5,0)+1), "")</f>
        <v>1710900</v>
      </c>
      <c r="E399" s="62">
        <f>IFERROR(INDEX('alimentação - Tabela 7.1'!$7:$7,
MATCH(TEXT('Tabela 7.1'!$A399,"mmmm/aaaa"),'alimentação - Tabela 7.1'!$5:$5,0)+2), "")</f>
        <v>1456419</v>
      </c>
      <c r="F399" s="62">
        <f>IFERROR(INDEX('alimentação - Tabela 7.1'!$7:$7,
MATCH(TEXT('Tabela 7.1'!$A399,"mmmm/aaaa"),'alimentação - Tabela 7.1'!$5:$5,0)+3), "")</f>
        <v>254481</v>
      </c>
      <c r="G399" s="95">
        <f>IFERROR(INDEX('alimentação - Tabela 7.1'!$7:$7,
MATCH(TEXT('Tabela 7.1'!$A399,"mmmm/aaaa"),'alimentação - Tabela 7.1'!$5:$5,0)+4), "")</f>
        <v>0.64811205863952637</v>
      </c>
    </row>
    <row r="400" spans="1:7" ht="18" customHeight="1" x14ac:dyDescent="0.25">
      <c r="A400" s="59" t="s">
        <v>318</v>
      </c>
      <c r="B400" s="61" t="s">
        <v>105</v>
      </c>
      <c r="C400" s="62">
        <f>IFERROR(INDEX('alimentação - Tabela 7.1'!$8:$8,
MATCH(TEXT('Tabela 7.1'!A400,"mmmm/aaaa"),'alimentação - Tabela 7.1'!$5:$5,0)), "")</f>
        <v>1885317</v>
      </c>
      <c r="D400" s="62">
        <f>IFERROR(INDEX('alimentação - Tabela 7.1'!$8:$8,
MATCH(TEXT('Tabela 7.1'!$A400,"mmmm/aaaa"),'alimentação - Tabela 7.1'!$5:$5,0)+1), "")</f>
        <v>75406</v>
      </c>
      <c r="E400" s="62">
        <f>IFERROR(INDEX('alimentação - Tabela 7.1'!$8:$8,
MATCH(TEXT('Tabela 7.1'!$A400,"mmmm/aaaa"),'alimentação - Tabela 7.1'!$5:$5,0)+2), "")</f>
        <v>66392</v>
      </c>
      <c r="F400" s="62">
        <f>IFERROR(INDEX('alimentação - Tabela 7.1'!$8:$8,
MATCH(TEXT('Tabela 7.1'!$A400,"mmmm/aaaa"),'alimentação - Tabela 7.1'!$5:$5,0)+3), "")</f>
        <v>9014</v>
      </c>
      <c r="G400" s="95">
        <f>IFERROR(INDEX('alimentação - Tabela 7.1'!$8:$8,
MATCH(TEXT('Tabela 7.1'!$A400,"mmmm/aaaa"),'alimentação - Tabela 7.1'!$5:$5,0)+4), "")</f>
        <v>0.4804128110408783</v>
      </c>
    </row>
    <row r="401" spans="1:7" ht="18" customHeight="1" x14ac:dyDescent="0.25">
      <c r="A401" s="59" t="s">
        <v>318</v>
      </c>
      <c r="B401" s="61" t="s">
        <v>106</v>
      </c>
      <c r="C401" s="62">
        <f>IFERROR(INDEX('alimentação - Tabela 7.1'!$9:$9,
MATCH(TEXT('Tabela 7.1'!A401,"mmmm/aaaa"),'alimentação - Tabela 7.1'!$5:$5,0)), "")</f>
        <v>242327</v>
      </c>
      <c r="D401" s="62">
        <f>IFERROR(INDEX('alimentação - Tabela 7.1'!$9:$9,
MATCH(TEXT('Tabela 7.1'!$A401,"mmmm/aaaa"),'alimentação - Tabela 7.1'!$5:$5,0)+1), "")</f>
        <v>10411</v>
      </c>
      <c r="E401" s="62">
        <f>IFERROR(INDEX('alimentação - Tabela 7.1'!$9:$9,
MATCH(TEXT('Tabela 7.1'!$A401,"mmmm/aaaa"),'alimentação - Tabela 7.1'!$5:$5,0)+2), "")</f>
        <v>9831</v>
      </c>
      <c r="F401" s="62">
        <f>IFERROR(INDEX('alimentação - Tabela 7.1'!$9:$9,
MATCH(TEXT('Tabela 7.1'!$A401,"mmmm/aaaa"),'alimentação - Tabela 7.1'!$5:$5,0)+3), "")</f>
        <v>580</v>
      </c>
      <c r="G401" s="95">
        <f>IFERROR(INDEX('alimentação - Tabela 7.1'!$9:$9,
MATCH(TEXT('Tabela 7.1'!$A401,"mmmm/aaaa"),'alimentação - Tabela 7.1'!$5:$5,0)+4), "")</f>
        <v>0.2399202436208725</v>
      </c>
    </row>
    <row r="402" spans="1:7" ht="18" customHeight="1" x14ac:dyDescent="0.25">
      <c r="A402" s="59" t="s">
        <v>318</v>
      </c>
      <c r="B402" s="61" t="s">
        <v>107</v>
      </c>
      <c r="C402" s="62">
        <f>IFERROR(INDEX('alimentação - Tabela 7.1'!$10:$10,
MATCH(TEXT('Tabela 7.1'!A402,"mmmm/aaaa"),'alimentação - Tabela 7.1'!$5:$5,0)), "")</f>
        <v>84167</v>
      </c>
      <c r="D402" s="62">
        <f>IFERROR(INDEX('alimentação - Tabela 7.1'!$10:$10,
MATCH(TEXT('Tabela 7.1'!$A402,"mmmm/aaaa"),'alimentação - Tabela 7.1'!$5:$5,0)+1), "")</f>
        <v>3011</v>
      </c>
      <c r="E402" s="62">
        <f>IFERROR(INDEX('alimentação - Tabela 7.1'!$10:$10,
MATCH(TEXT('Tabela 7.1'!$A402,"mmmm/aaaa"),'alimentação - Tabela 7.1'!$5:$5,0)+2), "")</f>
        <v>2592</v>
      </c>
      <c r="F402" s="62">
        <f>IFERROR(INDEX('alimentação - Tabela 7.1'!$10:$10,
MATCH(TEXT('Tabela 7.1'!$A402,"mmmm/aaaa"),'alimentação - Tabela 7.1'!$5:$5,0)+3), "")</f>
        <v>419</v>
      </c>
      <c r="G402" s="95">
        <f>IFERROR(INDEX('alimentação - Tabela 7.1'!$10:$10,
MATCH(TEXT('Tabela 7.1'!$A402,"mmmm/aaaa"),'alimentação - Tabela 7.1'!$5:$5,0)+4), "")</f>
        <v>0.50031048059463501</v>
      </c>
    </row>
    <row r="403" spans="1:7" ht="18" customHeight="1" x14ac:dyDescent="0.25">
      <c r="A403" s="59" t="s">
        <v>318</v>
      </c>
      <c r="B403" s="61" t="s">
        <v>108</v>
      </c>
      <c r="C403" s="62">
        <f>IFERROR(INDEX('alimentação - Tabela 7.1'!$11:$11,
MATCH(TEXT('Tabela 7.1'!A403,"mmmm/aaaa"),'alimentação - Tabela 7.1'!$5:$5,0)), "")</f>
        <v>425258</v>
      </c>
      <c r="D403" s="62">
        <f>IFERROR(INDEX('alimentação - Tabela 7.1'!$11:$11,
MATCH(TEXT('Tabela 7.1'!$A403,"mmmm/aaaa"),'alimentação - Tabela 7.1'!$5:$5,0)+1), "")</f>
        <v>16056</v>
      </c>
      <c r="E403" s="62">
        <f>IFERROR(INDEX('alimentação - Tabela 7.1'!$11:$11,
MATCH(TEXT('Tabela 7.1'!$A403,"mmmm/aaaa"),'alimentação - Tabela 7.1'!$5:$5,0)+2), "")</f>
        <v>14348</v>
      </c>
      <c r="F403" s="62">
        <f>IFERROR(INDEX('alimentação - Tabela 7.1'!$11:$11,
MATCH(TEXT('Tabela 7.1'!$A403,"mmmm/aaaa"),'alimentação - Tabela 7.1'!$5:$5,0)+3), "")</f>
        <v>1708</v>
      </c>
      <c r="G403" s="95">
        <f>IFERROR(INDEX('alimentação - Tabela 7.1'!$11:$11,
MATCH(TEXT('Tabela 7.1'!$A403,"mmmm/aaaa"),'alimentação - Tabela 7.1'!$5:$5,0)+4), "")</f>
        <v>0.40325817465782166</v>
      </c>
    </row>
    <row r="404" spans="1:7" ht="18" customHeight="1" x14ac:dyDescent="0.25">
      <c r="A404" s="59" t="s">
        <v>318</v>
      </c>
      <c r="B404" s="61" t="s">
        <v>109</v>
      </c>
      <c r="C404" s="62">
        <f>IFERROR(INDEX('alimentação - Tabela 7.1'!$12:$12,
MATCH(TEXT('Tabela 7.1'!A404,"mmmm/aaaa"),'alimentação - Tabela 7.1'!$5:$5,0)), "")</f>
        <v>59232</v>
      </c>
      <c r="D404" s="62">
        <f>IFERROR(INDEX('alimentação - Tabela 7.1'!$12:$12,
MATCH(TEXT('Tabela 7.1'!$A404,"mmmm/aaaa"),'alimentação - Tabela 7.1'!$5:$5,0)+1), "")</f>
        <v>3057</v>
      </c>
      <c r="E404" s="62">
        <f>IFERROR(INDEX('alimentação - Tabela 7.1'!$12:$12,
MATCH(TEXT('Tabela 7.1'!$A404,"mmmm/aaaa"),'alimentação - Tabela 7.1'!$5:$5,0)+2), "")</f>
        <v>2631</v>
      </c>
      <c r="F404" s="62">
        <f>IFERROR(INDEX('alimentação - Tabela 7.1'!$12:$12,
MATCH(TEXT('Tabela 7.1'!$A404,"mmmm/aaaa"),'alimentação - Tabela 7.1'!$5:$5,0)+3), "")</f>
        <v>426</v>
      </c>
      <c r="G404" s="95">
        <f>IFERROR(INDEX('alimentação - Tabela 7.1'!$12:$12,
MATCH(TEXT('Tabela 7.1'!$A404,"mmmm/aaaa"),'alimentação - Tabela 7.1'!$5:$5,0)+4), "")</f>
        <v>0.72441589832305908</v>
      </c>
    </row>
    <row r="405" spans="1:7" ht="18" customHeight="1" x14ac:dyDescent="0.25">
      <c r="A405" s="59" t="s">
        <v>318</v>
      </c>
      <c r="B405" s="61" t="s">
        <v>110</v>
      </c>
      <c r="C405" s="62">
        <f>IFERROR(INDEX('alimentação - Tabela 7.1'!$13:$13,
MATCH(TEXT('Tabela 7.1'!A405,"mmmm/aaaa"),'alimentação - Tabela 7.1'!$5:$5,0)), "")</f>
        <v>799688</v>
      </c>
      <c r="D405" s="62">
        <f>IFERROR(INDEX('alimentação - Tabela 7.1'!$13:$13,
MATCH(TEXT('Tabela 7.1'!$A405,"mmmm/aaaa"),'alimentação - Tabela 7.1'!$5:$5,0)+1), "")</f>
        <v>31749</v>
      </c>
      <c r="E405" s="62">
        <f>IFERROR(INDEX('alimentação - Tabela 7.1'!$13:$13,
MATCH(TEXT('Tabela 7.1'!$A405,"mmmm/aaaa"),'alimentação - Tabela 7.1'!$5:$5,0)+2), "")</f>
        <v>28086</v>
      </c>
      <c r="F405" s="62">
        <f>IFERROR(INDEX('alimentação - Tabela 7.1'!$13:$13,
MATCH(TEXT('Tabela 7.1'!$A405,"mmmm/aaaa"),'alimentação - Tabela 7.1'!$5:$5,0)+3), "")</f>
        <v>3663</v>
      </c>
      <c r="G405" s="95">
        <f>IFERROR(INDEX('alimentação - Tabela 7.1'!$13:$13,
MATCH(TEXT('Tabela 7.1'!$A405,"mmmm/aaaa"),'alimentação - Tabela 7.1'!$5:$5,0)+4), "")</f>
        <v>0.46016141772270203</v>
      </c>
    </row>
    <row r="406" spans="1:7" ht="18" customHeight="1" x14ac:dyDescent="0.25">
      <c r="A406" s="59" t="s">
        <v>318</v>
      </c>
      <c r="B406" s="61" t="s">
        <v>111</v>
      </c>
      <c r="C406" s="62">
        <f>IFERROR(INDEX('alimentação - Tabela 7.1'!$14:$14,
MATCH(TEXT('Tabela 7.1'!A406,"mmmm/aaaa"),'alimentação - Tabela 7.1'!$5:$5,0)), "")</f>
        <v>68866</v>
      </c>
      <c r="D406" s="62">
        <f>IFERROR(INDEX('alimentação - Tabela 7.1'!$14:$14,
MATCH(TEXT('Tabela 7.1'!$A406,"mmmm/aaaa"),'alimentação - Tabela 7.1'!$5:$5,0)+1), "")</f>
        <v>2755</v>
      </c>
      <c r="E406" s="62">
        <f>IFERROR(INDEX('alimentação - Tabela 7.1'!$14:$14,
MATCH(TEXT('Tabela 7.1'!$A406,"mmmm/aaaa"),'alimentação - Tabela 7.1'!$5:$5,0)+2), "")</f>
        <v>2319</v>
      </c>
      <c r="F406" s="62">
        <f>IFERROR(INDEX('alimentação - Tabela 7.1'!$14:$14,
MATCH(TEXT('Tabela 7.1'!$A406,"mmmm/aaaa"),'alimentação - Tabela 7.1'!$5:$5,0)+3), "")</f>
        <v>436</v>
      </c>
      <c r="G406" s="95">
        <f>IFERROR(INDEX('alimentação - Tabela 7.1'!$14:$14,
MATCH(TEXT('Tabela 7.1'!$A406,"mmmm/aaaa"),'alimentação - Tabela 7.1'!$5:$5,0)+4), "")</f>
        <v>0.63714742660522461</v>
      </c>
    </row>
    <row r="407" spans="1:7" ht="18" customHeight="1" x14ac:dyDescent="0.25">
      <c r="A407" s="59" t="s">
        <v>318</v>
      </c>
      <c r="B407" s="61" t="s">
        <v>112</v>
      </c>
      <c r="C407" s="62">
        <f>IFERROR(INDEX('alimentação - Tabela 7.1'!$15:$15,
MATCH(TEXT('Tabela 7.1'!A407,"mmmm/aaaa"),'alimentação - Tabela 7.1'!$5:$5,0)), "")</f>
        <v>205779</v>
      </c>
      <c r="D407" s="62">
        <f>IFERROR(INDEX('alimentação - Tabela 7.1'!$15:$15,
MATCH(TEXT('Tabela 7.1'!$A407,"mmmm/aaaa"),'alimentação - Tabela 7.1'!$5:$5,0)+1), "")</f>
        <v>8367</v>
      </c>
      <c r="E407" s="62">
        <f>IFERROR(INDEX('alimentação - Tabela 7.1'!$15:$15,
MATCH(TEXT('Tabela 7.1'!$A407,"mmmm/aaaa"),'alimentação - Tabela 7.1'!$5:$5,0)+2), "")</f>
        <v>6585</v>
      </c>
      <c r="F407" s="62">
        <f>IFERROR(INDEX('alimentação - Tabela 7.1'!$15:$15,
MATCH(TEXT('Tabela 7.1'!$A407,"mmmm/aaaa"),'alimentação - Tabela 7.1'!$5:$5,0)+3), "")</f>
        <v>1782</v>
      </c>
      <c r="G407" s="95">
        <f>IFERROR(INDEX('alimentação - Tabela 7.1'!$15:$15,
MATCH(TEXT('Tabela 7.1'!$A407,"mmmm/aaaa"),'alimentação - Tabela 7.1'!$5:$5,0)+4), "")</f>
        <v>0.87354224920272827</v>
      </c>
    </row>
    <row r="408" spans="1:7" ht="18" customHeight="1" x14ac:dyDescent="0.25">
      <c r="A408" s="59" t="s">
        <v>318</v>
      </c>
      <c r="B408" s="61" t="s">
        <v>113</v>
      </c>
      <c r="C408" s="62">
        <f>IFERROR(INDEX('alimentação - Tabela 7.1'!$16:$16,
MATCH(TEXT('Tabela 7.1'!A408,"mmmm/aaaa"),'alimentação - Tabela 7.1'!$5:$5,0)), "")</f>
        <v>6466145</v>
      </c>
      <c r="D408" s="62">
        <f>IFERROR(INDEX('alimentação - Tabela 7.1'!$16:$16,
MATCH(TEXT('Tabela 7.1'!$A408,"mmmm/aaaa"),'alimentação - Tabela 7.1'!$5:$5,0)+1), "")</f>
        <v>233142</v>
      </c>
      <c r="E408" s="62">
        <f>IFERROR(INDEX('alimentação - Tabela 7.1'!$16:$16,
MATCH(TEXT('Tabela 7.1'!$A408,"mmmm/aaaa"),'alimentação - Tabela 7.1'!$5:$5,0)+2), "")</f>
        <v>205126</v>
      </c>
      <c r="F408" s="62">
        <f>IFERROR(INDEX('alimentação - Tabela 7.1'!$16:$16,
MATCH(TEXT('Tabela 7.1'!$A408,"mmmm/aaaa"),'alimentação - Tabela 7.1'!$5:$5,0)+3), "")</f>
        <v>28016</v>
      </c>
      <c r="G408" s="95">
        <f>IFERROR(INDEX('alimentação - Tabela 7.1'!$16:$16,
MATCH(TEXT('Tabela 7.1'!$A408,"mmmm/aaaa"),'alimentação - Tabela 7.1'!$5:$5,0)+4), "")</f>
        <v>0.43515747785568237</v>
      </c>
    </row>
    <row r="409" spans="1:7" ht="18" customHeight="1" x14ac:dyDescent="0.25">
      <c r="A409" s="59" t="s">
        <v>318</v>
      </c>
      <c r="B409" s="61" t="s">
        <v>114</v>
      </c>
      <c r="C409" s="62">
        <f>IFERROR(INDEX('alimentação - Tabela 7.1'!$17:$17,
MATCH(TEXT('Tabela 7.1'!A409,"mmmm/aaaa"),'alimentação - Tabela 7.1'!$5:$5,0)), "")</f>
        <v>535811</v>
      </c>
      <c r="D409" s="62">
        <f>IFERROR(INDEX('alimentação - Tabela 7.1'!$17:$17,
MATCH(TEXT('Tabela 7.1'!$A409,"mmmm/aaaa"),'alimentação - Tabela 7.1'!$5:$5,0)+1), "")</f>
        <v>18521</v>
      </c>
      <c r="E409" s="62">
        <f>IFERROR(INDEX('alimentação - Tabela 7.1'!$17:$17,
MATCH(TEXT('Tabela 7.1'!$A409,"mmmm/aaaa"),'alimentação - Tabela 7.1'!$5:$5,0)+2), "")</f>
        <v>18370</v>
      </c>
      <c r="F409" s="62">
        <f>IFERROR(INDEX('alimentação - Tabela 7.1'!$17:$17,
MATCH(TEXT('Tabela 7.1'!$A409,"mmmm/aaaa"),'alimentação - Tabela 7.1'!$5:$5,0)+3), "")</f>
        <v>151</v>
      </c>
      <c r="G409" s="95">
        <f>IFERROR(INDEX('alimentação - Tabela 7.1'!$17:$17,
MATCH(TEXT('Tabela 7.1'!$A409,"mmmm/aaaa"),'alimentação - Tabela 7.1'!$5:$5,0)+4), "")</f>
        <v>2.818952314555645E-2</v>
      </c>
    </row>
    <row r="410" spans="1:7" ht="18" customHeight="1" x14ac:dyDescent="0.25">
      <c r="A410" s="59" t="s">
        <v>318</v>
      </c>
      <c r="B410" s="61" t="s">
        <v>115</v>
      </c>
      <c r="C410" s="62">
        <f>IFERROR(INDEX('alimentação - Tabela 7.1'!$18:$18,
MATCH(TEXT('Tabela 7.1'!A410,"mmmm/aaaa"),'alimentação - Tabela 7.1'!$5:$5,0)), "")</f>
        <v>295132</v>
      </c>
      <c r="D410" s="62">
        <f>IFERROR(INDEX('alimentação - Tabela 7.1'!$18:$18,
MATCH(TEXT('Tabela 7.1'!$A410,"mmmm/aaaa"),'alimentação - Tabela 7.1'!$5:$5,0)+1), "")</f>
        <v>10105</v>
      </c>
      <c r="E410" s="62">
        <f>IFERROR(INDEX('alimentação - Tabela 7.1'!$18:$18,
MATCH(TEXT('Tabela 7.1'!$A410,"mmmm/aaaa"),'alimentação - Tabela 7.1'!$5:$5,0)+2), "")</f>
        <v>8998</v>
      </c>
      <c r="F410" s="62">
        <f>IFERROR(INDEX('alimentação - Tabela 7.1'!$18:$18,
MATCH(TEXT('Tabela 7.1'!$A410,"mmmm/aaaa"),'alimentação - Tabela 7.1'!$5:$5,0)+3), "")</f>
        <v>1107</v>
      </c>
      <c r="G410" s="95">
        <f>IFERROR(INDEX('alimentação - Tabela 7.1'!$18:$18,
MATCH(TEXT('Tabela 7.1'!$A410,"mmmm/aaaa"),'alimentação - Tabela 7.1'!$5:$5,0)+4), "")</f>
        <v>0.37649860978126526</v>
      </c>
    </row>
    <row r="411" spans="1:7" ht="18" customHeight="1" x14ac:dyDescent="0.25">
      <c r="A411" s="59" t="s">
        <v>318</v>
      </c>
      <c r="B411" s="61" t="s">
        <v>116</v>
      </c>
      <c r="C411" s="62">
        <f>IFERROR(INDEX('alimentação - Tabela 7.1'!$19:$19,
MATCH(TEXT('Tabela 7.1'!A411,"mmmm/aaaa"),'alimentação - Tabela 7.1'!$5:$5,0)), "")</f>
        <v>1158704</v>
      </c>
      <c r="D411" s="62">
        <f>IFERROR(INDEX('alimentação - Tabela 7.1'!$19:$19,
MATCH(TEXT('Tabela 7.1'!$A411,"mmmm/aaaa"),'alimentação - Tabela 7.1'!$5:$5,0)+1), "")</f>
        <v>42777</v>
      </c>
      <c r="E411" s="62">
        <f>IFERROR(INDEX('alimentação - Tabela 7.1'!$19:$19,
MATCH(TEXT('Tabela 7.1'!$A411,"mmmm/aaaa"),'alimentação - Tabela 7.1'!$5:$5,0)+2), "")</f>
        <v>36532</v>
      </c>
      <c r="F411" s="62">
        <f>IFERROR(INDEX('alimentação - Tabela 7.1'!$19:$19,
MATCH(TEXT('Tabela 7.1'!$A411,"mmmm/aaaa"),'alimentação - Tabela 7.1'!$5:$5,0)+3), "")</f>
        <v>6245</v>
      </c>
      <c r="G411" s="95">
        <f>IFERROR(INDEX('alimentação - Tabela 7.1'!$19:$19,
MATCH(TEXT('Tabela 7.1'!$A411,"mmmm/aaaa"),'alimentação - Tabela 7.1'!$5:$5,0)+4), "")</f>
        <v>0.54188477993011475</v>
      </c>
    </row>
    <row r="412" spans="1:7" ht="18" customHeight="1" x14ac:dyDescent="0.25">
      <c r="A412" s="59" t="s">
        <v>318</v>
      </c>
      <c r="B412" s="61" t="s">
        <v>117</v>
      </c>
      <c r="C412" s="62">
        <f>IFERROR(INDEX('alimentação - Tabela 7.1'!$20:$20,
MATCH(TEXT('Tabela 7.1'!A412,"mmmm/aaaa"),'alimentação - Tabela 7.1'!$5:$5,0)), "")</f>
        <v>427549</v>
      </c>
      <c r="D412" s="62">
        <f>IFERROR(INDEX('alimentação - Tabela 7.1'!$20:$20,
MATCH(TEXT('Tabela 7.1'!$A412,"mmmm/aaaa"),'alimentação - Tabela 7.1'!$5:$5,0)+1), "")</f>
        <v>16231</v>
      </c>
      <c r="E412" s="62">
        <f>IFERROR(INDEX('alimentação - Tabela 7.1'!$20:$20,
MATCH(TEXT('Tabela 7.1'!$A412,"mmmm/aaaa"),'alimentação - Tabela 7.1'!$5:$5,0)+2), "")</f>
        <v>14386</v>
      </c>
      <c r="F412" s="62">
        <f>IFERROR(INDEX('alimentação - Tabela 7.1'!$20:$20,
MATCH(TEXT('Tabela 7.1'!$A412,"mmmm/aaaa"),'alimentação - Tabela 7.1'!$5:$5,0)+3), "")</f>
        <v>1845</v>
      </c>
      <c r="G412" s="95">
        <f>IFERROR(INDEX('alimentação - Tabela 7.1'!$20:$20,
MATCH(TEXT('Tabela 7.1'!$A412,"mmmm/aaaa"),'alimentação - Tabela 7.1'!$5:$5,0)+4), "")</f>
        <v>0.4333997368812561</v>
      </c>
    </row>
    <row r="413" spans="1:7" ht="18" customHeight="1" x14ac:dyDescent="0.25">
      <c r="A413" s="59" t="s">
        <v>318</v>
      </c>
      <c r="B413" s="61" t="s">
        <v>118</v>
      </c>
      <c r="C413" s="62">
        <f>IFERROR(INDEX('alimentação - Tabela 7.1'!$21:$21,
MATCH(TEXT('Tabela 7.1'!A413,"mmmm/aaaa"),'alimentação - Tabela 7.1'!$5:$5,0)), "")</f>
        <v>409764</v>
      </c>
      <c r="D413" s="62">
        <f>IFERROR(INDEX('alimentação - Tabela 7.1'!$21:$21,
MATCH(TEXT('Tabela 7.1'!$A413,"mmmm/aaaa"),'alimentação - Tabela 7.1'!$5:$5,0)+1), "")</f>
        <v>13891</v>
      </c>
      <c r="E413" s="62">
        <f>IFERROR(INDEX('alimentação - Tabela 7.1'!$21:$21,
MATCH(TEXT('Tabela 7.1'!$A413,"mmmm/aaaa"),'alimentação - Tabela 7.1'!$5:$5,0)+2), "")</f>
        <v>14263</v>
      </c>
      <c r="F413" s="62">
        <f>IFERROR(INDEX('alimentação - Tabela 7.1'!$21:$21,
MATCH(TEXT('Tabela 7.1'!$A413,"mmmm/aaaa"),'alimentação - Tabela 7.1'!$5:$5,0)+3), "")</f>
        <v>-372</v>
      </c>
      <c r="G413" s="95">
        <f>IFERROR(INDEX('alimentação - Tabela 7.1'!$21:$21,
MATCH(TEXT('Tabela 7.1'!$A413,"mmmm/aaaa"),'alimentação - Tabela 7.1'!$5:$5,0)+4), "")</f>
        <v>-9.0701617300510406E-2</v>
      </c>
    </row>
    <row r="414" spans="1:7" ht="18" customHeight="1" x14ac:dyDescent="0.25">
      <c r="A414" s="59" t="s">
        <v>318</v>
      </c>
      <c r="B414" s="61" t="s">
        <v>119</v>
      </c>
      <c r="C414" s="62">
        <f>IFERROR(INDEX('alimentação - Tabela 7.1'!$22:$22,
MATCH(TEXT('Tabela 7.1'!A414,"mmmm/aaaa"),'alimentação - Tabela 7.1'!$5:$5,0)), "")</f>
        <v>1249164</v>
      </c>
      <c r="D414" s="62">
        <f>IFERROR(INDEX('alimentação - Tabela 7.1'!$22:$22,
MATCH(TEXT('Tabela 7.1'!$A414,"mmmm/aaaa"),'alimentação - Tabela 7.1'!$5:$5,0)+1), "")</f>
        <v>42629</v>
      </c>
      <c r="E414" s="62">
        <f>IFERROR(INDEX('alimentação - Tabela 7.1'!$22:$22,
MATCH(TEXT('Tabela 7.1'!$A414,"mmmm/aaaa"),'alimentação - Tabela 7.1'!$5:$5,0)+2), "")</f>
        <v>40063</v>
      </c>
      <c r="F414" s="62">
        <f>IFERROR(INDEX('alimentação - Tabela 7.1'!$22:$22,
MATCH(TEXT('Tabela 7.1'!$A414,"mmmm/aaaa"),'alimentação - Tabela 7.1'!$5:$5,0)+3), "")</f>
        <v>2566</v>
      </c>
      <c r="G414" s="95">
        <f>IFERROR(INDEX('alimentação - Tabela 7.1'!$22:$22,
MATCH(TEXT('Tabela 7.1'!$A414,"mmmm/aaaa"),'alimentação - Tabela 7.1'!$5:$5,0)+4), "")</f>
        <v>0.20584021508693695</v>
      </c>
    </row>
    <row r="415" spans="1:7" ht="18" customHeight="1" x14ac:dyDescent="0.25">
      <c r="A415" s="59" t="s">
        <v>318</v>
      </c>
      <c r="B415" s="61" t="s">
        <v>120</v>
      </c>
      <c r="C415" s="62">
        <f>IFERROR(INDEX('alimentação - Tabela 7.1'!$23:$23,
MATCH(TEXT('Tabela 7.1'!A415,"mmmm/aaaa"),'alimentação - Tabela 7.1'!$5:$5,0)), "")</f>
        <v>373321</v>
      </c>
      <c r="D415" s="62">
        <f>IFERROR(INDEX('alimentação - Tabela 7.1'!$23:$23,
MATCH(TEXT('Tabela 7.1'!$A415,"mmmm/aaaa"),'alimentação - Tabela 7.1'!$5:$5,0)+1), "")</f>
        <v>11771</v>
      </c>
      <c r="E415" s="62">
        <f>IFERROR(INDEX('alimentação - Tabela 7.1'!$23:$23,
MATCH(TEXT('Tabela 7.1'!$A415,"mmmm/aaaa"),'alimentação - Tabela 7.1'!$5:$5,0)+2), "")</f>
        <v>12016</v>
      </c>
      <c r="F415" s="62">
        <f>IFERROR(INDEX('alimentação - Tabela 7.1'!$23:$23,
MATCH(TEXT('Tabela 7.1'!$A415,"mmmm/aaaa"),'alimentação - Tabela 7.1'!$5:$5,0)+3), "")</f>
        <v>-245</v>
      </c>
      <c r="G415" s="95">
        <f>IFERROR(INDEX('alimentação - Tabela 7.1'!$23:$23,
MATCH(TEXT('Tabela 7.1'!$A415,"mmmm/aaaa"),'alimentação - Tabela 7.1'!$5:$5,0)+4), "")</f>
        <v>-6.5584130585193634E-2</v>
      </c>
    </row>
    <row r="416" spans="1:7" ht="18" customHeight="1" x14ac:dyDescent="0.25">
      <c r="A416" s="59" t="s">
        <v>318</v>
      </c>
      <c r="B416" s="61" t="s">
        <v>121</v>
      </c>
      <c r="C416" s="62">
        <f>IFERROR(INDEX('alimentação - Tabela 7.1'!$24:$24,
MATCH(TEXT('Tabela 7.1'!A416,"mmmm/aaaa"),'alimentação - Tabela 7.1'!$5:$5,0)), "")</f>
        <v>286774</v>
      </c>
      <c r="D416" s="62">
        <f>IFERROR(INDEX('alimentação - Tabela 7.1'!$24:$24,
MATCH(TEXT('Tabela 7.1'!$A416,"mmmm/aaaa"),'alimentação - Tabela 7.1'!$5:$5,0)+1), "")</f>
        <v>8981</v>
      </c>
      <c r="E416" s="62">
        <f>IFERROR(INDEX('alimentação - Tabela 7.1'!$24:$24,
MATCH(TEXT('Tabela 7.1'!$A416,"mmmm/aaaa"),'alimentação - Tabela 7.1'!$5:$5,0)+2), "")</f>
        <v>8323</v>
      </c>
      <c r="F416" s="62">
        <f>IFERROR(INDEX('alimentação - Tabela 7.1'!$24:$24,
MATCH(TEXT('Tabela 7.1'!$A416,"mmmm/aaaa"),'alimentação - Tabela 7.1'!$5:$5,0)+3), "")</f>
        <v>658</v>
      </c>
      <c r="G416" s="95">
        <f>IFERROR(INDEX('alimentação - Tabela 7.1'!$24:$24,
MATCH(TEXT('Tabela 7.1'!$A416,"mmmm/aaaa"),'alimentação - Tabela 7.1'!$5:$5,0)+4), "")</f>
        <v>0.22997665405273438</v>
      </c>
    </row>
    <row r="417" spans="1:7" ht="18" customHeight="1" x14ac:dyDescent="0.25">
      <c r="A417" s="59" t="s">
        <v>318</v>
      </c>
      <c r="B417" s="61" t="s">
        <v>122</v>
      </c>
      <c r="C417" s="62">
        <f>IFERROR(INDEX('alimentação - Tabela 7.1'!$25:$25,
MATCH(TEXT('Tabela 7.1'!A417,"mmmm/aaaa"),'alimentação - Tabela 7.1'!$5:$5,0)), "")</f>
        <v>1729926</v>
      </c>
      <c r="D417" s="62">
        <f>IFERROR(INDEX('alimentação - Tabela 7.1'!$25:$25,
MATCH(TEXT('Tabela 7.1'!$A417,"mmmm/aaaa"),'alimentação - Tabela 7.1'!$5:$5,0)+1), "")</f>
        <v>68236</v>
      </c>
      <c r="E417" s="62">
        <f>IFERROR(INDEX('alimentação - Tabela 7.1'!$25:$25,
MATCH(TEXT('Tabela 7.1'!$A417,"mmmm/aaaa"),'alimentação - Tabela 7.1'!$5:$5,0)+2), "")</f>
        <v>52175</v>
      </c>
      <c r="F417" s="62">
        <f>IFERROR(INDEX('alimentação - Tabela 7.1'!$25:$25,
MATCH(TEXT('Tabela 7.1'!$A417,"mmmm/aaaa"),'alimentação - Tabela 7.1'!$5:$5,0)+3), "")</f>
        <v>16061</v>
      </c>
      <c r="G417" s="95">
        <f>IFERROR(INDEX('alimentação - Tabela 7.1'!$25:$25,
MATCH(TEXT('Tabela 7.1'!$A417,"mmmm/aaaa"),'alimentação - Tabela 7.1'!$5:$5,0)+4), "")</f>
        <v>0.93712162971496582</v>
      </c>
    </row>
    <row r="418" spans="1:7" ht="18" customHeight="1" x14ac:dyDescent="0.25">
      <c r="A418" s="59" t="s">
        <v>318</v>
      </c>
      <c r="B418" s="61" t="s">
        <v>123</v>
      </c>
      <c r="C418" s="62">
        <f>IFERROR(INDEX('alimentação - Tabela 7.1'!$26:$26,
MATCH(TEXT('Tabela 7.1'!A418,"mmmm/aaaa"),'alimentação - Tabela 7.1'!$5:$5,0)), "")</f>
        <v>20316865</v>
      </c>
      <c r="D418" s="62">
        <f>IFERROR(INDEX('alimentação - Tabela 7.1'!$26:$26,
MATCH(TEXT('Tabela 7.1'!$A418,"mmmm/aaaa"),'alimentação - Tabela 7.1'!$5:$5,0)+1), "")</f>
        <v>825924</v>
      </c>
      <c r="E418" s="62">
        <f>IFERROR(INDEX('alimentação - Tabela 7.1'!$26:$26,
MATCH(TEXT('Tabela 7.1'!$A418,"mmmm/aaaa"),'alimentação - Tabela 7.1'!$5:$5,0)+2), "")</f>
        <v>743184</v>
      </c>
      <c r="F418" s="62">
        <f>IFERROR(INDEX('alimentação - Tabela 7.1'!$26:$26,
MATCH(TEXT('Tabela 7.1'!$A418,"mmmm/aaaa"),'alimentação - Tabela 7.1'!$5:$5,0)+3), "")</f>
        <v>82740</v>
      </c>
      <c r="G418" s="95">
        <f>IFERROR(INDEX('alimentação - Tabela 7.1'!$26:$26,
MATCH(TEXT('Tabela 7.1'!$A418,"mmmm/aaaa"),'alimentação - Tabela 7.1'!$5:$5,0)+4), "")</f>
        <v>0.40891316533088684</v>
      </c>
    </row>
    <row r="419" spans="1:7" ht="18" customHeight="1" x14ac:dyDescent="0.25">
      <c r="A419" s="59" t="s">
        <v>318</v>
      </c>
      <c r="B419" s="61" t="s">
        <v>124</v>
      </c>
      <c r="C419" s="62">
        <f>IFERROR(INDEX('alimentação - Tabela 7.1'!$27:$27,
MATCH(TEXT('Tabela 7.1'!A419,"mmmm/aaaa"),'alimentação - Tabela 7.1'!$5:$5,0)), "")</f>
        <v>4156657</v>
      </c>
      <c r="D419" s="62">
        <f>IFERROR(INDEX('alimentação - Tabela 7.1'!$27:$27,
MATCH(TEXT('Tabela 7.1'!$A419,"mmmm/aaaa"),'alimentação - Tabela 7.1'!$5:$5,0)+1), "")</f>
        <v>179885</v>
      </c>
      <c r="E419" s="62">
        <f>IFERROR(INDEX('alimentação - Tabela 7.1'!$27:$27,
MATCH(TEXT('Tabela 7.1'!$A419,"mmmm/aaaa"),'alimentação - Tabela 7.1'!$5:$5,0)+2), "")</f>
        <v>158197</v>
      </c>
      <c r="F419" s="62">
        <f>IFERROR(INDEX('alimentação - Tabela 7.1'!$27:$27,
MATCH(TEXT('Tabela 7.1'!$A419,"mmmm/aaaa"),'alimentação - Tabela 7.1'!$5:$5,0)+3), "")</f>
        <v>21688</v>
      </c>
      <c r="G419" s="95">
        <f>IFERROR(INDEX('alimentação - Tabela 7.1'!$27:$27,
MATCH(TEXT('Tabela 7.1'!$A419,"mmmm/aaaa"),'alimentação - Tabela 7.1'!$5:$5,0)+4), "")</f>
        <v>0.52450209856033325</v>
      </c>
    </row>
    <row r="420" spans="1:7" ht="18" customHeight="1" x14ac:dyDescent="0.25">
      <c r="A420" s="59" t="s">
        <v>318</v>
      </c>
      <c r="B420" s="61" t="s">
        <v>2</v>
      </c>
      <c r="C420" s="62">
        <f>IFERROR(INDEX('alimentação - Tabela 7.1'!$28:$28,
MATCH(TEXT('Tabela 7.1'!A420,"mmmm/aaaa"),'alimentação - Tabela 7.1'!$5:$5,0)), "")</f>
        <v>745757</v>
      </c>
      <c r="D420" s="62">
        <f>IFERROR(INDEX('alimentação - Tabela 7.1'!$28:$28,
MATCH(TEXT('Tabela 7.1'!$A420,"mmmm/aaaa"),'alimentação - Tabela 7.1'!$5:$5,0)+1), "")</f>
        <v>33586</v>
      </c>
      <c r="E420" s="62">
        <f>IFERROR(INDEX('alimentação - Tabela 7.1'!$28:$28,
MATCH(TEXT('Tabela 7.1'!$A420,"mmmm/aaaa"),'alimentação - Tabela 7.1'!$5:$5,0)+2), "")</f>
        <v>28651</v>
      </c>
      <c r="F420" s="62">
        <f>IFERROR(INDEX('alimentação - Tabela 7.1'!$28:$28,
MATCH(TEXT('Tabela 7.1'!$A420,"mmmm/aaaa"),'alimentação - Tabela 7.1'!$5:$5,0)+3), "")</f>
        <v>4935</v>
      </c>
      <c r="G420" s="95">
        <f>IFERROR(INDEX('alimentação - Tabela 7.1'!$28:$28,
MATCH(TEXT('Tabela 7.1'!$A420,"mmmm/aaaa"),'alimentação - Tabela 7.1'!$5:$5,0)+4), "")</f>
        <v>0.66615194082260132</v>
      </c>
    </row>
    <row r="421" spans="1:7" ht="18" customHeight="1" x14ac:dyDescent="0.25">
      <c r="A421" s="59" t="s">
        <v>318</v>
      </c>
      <c r="B421" s="61" t="s">
        <v>125</v>
      </c>
      <c r="C421" s="62">
        <f>IFERROR(INDEX('alimentação - Tabela 7.1'!$29:$29,
MATCH(TEXT('Tabela 7.1'!A421,"mmmm/aaaa"),'alimentação - Tabela 7.1'!$5:$5,0)), "")</f>
        <v>3206836</v>
      </c>
      <c r="D421" s="62">
        <f>IFERROR(INDEX('alimentação - Tabela 7.1'!$29:$29,
MATCH(TEXT('Tabela 7.1'!$A421,"mmmm/aaaa"),'alimentação - Tabela 7.1'!$5:$5,0)+1), "")</f>
        <v>103456</v>
      </c>
      <c r="E421" s="62">
        <f>IFERROR(INDEX('alimentação - Tabela 7.1'!$29:$29,
MATCH(TEXT('Tabela 7.1'!$A421,"mmmm/aaaa"),'alimentação - Tabela 7.1'!$5:$5,0)+2), "")</f>
        <v>104586</v>
      </c>
      <c r="F421" s="62">
        <f>IFERROR(INDEX('alimentação - Tabela 7.1'!$29:$29,
MATCH(TEXT('Tabela 7.1'!$A421,"mmmm/aaaa"),'alimentação - Tabela 7.1'!$5:$5,0)+3), "")</f>
        <v>-1130</v>
      </c>
      <c r="G421" s="95">
        <f>IFERROR(INDEX('alimentação - Tabela 7.1'!$29:$29,
MATCH(TEXT('Tabela 7.1'!$A421,"mmmm/aaaa"),'alimentação - Tabela 7.1'!$5:$5,0)+4), "")</f>
        <v>-3.5224813967943192E-2</v>
      </c>
    </row>
    <row r="422" spans="1:7" ht="18" customHeight="1" x14ac:dyDescent="0.25">
      <c r="A422" s="59" t="s">
        <v>318</v>
      </c>
      <c r="B422" s="61" t="s">
        <v>126</v>
      </c>
      <c r="C422" s="62">
        <f>IFERROR(INDEX('alimentação - Tabela 7.1'!$30:$30,
MATCH(TEXT('Tabela 7.1'!A422,"mmmm/aaaa"),'alimentação - Tabela 7.1'!$5:$5,0)), "")</f>
        <v>12207615</v>
      </c>
      <c r="D422" s="62">
        <f>IFERROR(INDEX('alimentação - Tabela 7.1'!$30:$30,
MATCH(TEXT('Tabela 7.1'!$A422,"mmmm/aaaa"),'alimentação - Tabela 7.1'!$5:$5,0)+1), "")</f>
        <v>508997</v>
      </c>
      <c r="E422" s="62">
        <f>IFERROR(INDEX('alimentação - Tabela 7.1'!$30:$30,
MATCH(TEXT('Tabela 7.1'!$A422,"mmmm/aaaa"),'alimentação - Tabela 7.1'!$5:$5,0)+2), "")</f>
        <v>451750</v>
      </c>
      <c r="F422" s="62">
        <f>IFERROR(INDEX('alimentação - Tabela 7.1'!$30:$30,
MATCH(TEXT('Tabela 7.1'!$A422,"mmmm/aaaa"),'alimentação - Tabela 7.1'!$5:$5,0)+3), "")</f>
        <v>57247</v>
      </c>
      <c r="G422" s="95">
        <f>IFERROR(INDEX('alimentação - Tabela 7.1'!$30:$30,
MATCH(TEXT('Tabela 7.1'!$A422,"mmmm/aaaa"),'alimentação - Tabela 7.1'!$5:$5,0)+4), "")</f>
        <v>0.47115445137023926</v>
      </c>
    </row>
    <row r="423" spans="1:7" ht="18" customHeight="1" x14ac:dyDescent="0.25">
      <c r="A423" s="59" t="s">
        <v>318</v>
      </c>
      <c r="B423" s="61" t="s">
        <v>127</v>
      </c>
      <c r="C423" s="62">
        <f>IFERROR(INDEX('alimentação - Tabela 7.1'!$31:$31,
MATCH(TEXT('Tabela 7.1'!A423,"mmmm/aaaa"),'alimentação - Tabela 7.1'!$5:$5,0)), "")</f>
        <v>7414155</v>
      </c>
      <c r="D423" s="62">
        <f>IFERROR(INDEX('alimentação - Tabela 7.1'!$31:$31,
MATCH(TEXT('Tabela 7.1'!$A423,"mmmm/aaaa"),'alimentação - Tabela 7.1'!$5:$5,0)+1), "")</f>
        <v>390047</v>
      </c>
      <c r="E423" s="62">
        <f>IFERROR(INDEX('alimentação - Tabela 7.1'!$31:$31,
MATCH(TEXT('Tabela 7.1'!$A423,"mmmm/aaaa"),'alimentação - Tabela 7.1'!$5:$5,0)+2), "")</f>
        <v>303522</v>
      </c>
      <c r="F423" s="62">
        <f>IFERROR(INDEX('alimentação - Tabela 7.1'!$31:$31,
MATCH(TEXT('Tabela 7.1'!$A423,"mmmm/aaaa"),'alimentação - Tabela 7.1'!$5:$5,0)+3), "")</f>
        <v>86525</v>
      </c>
      <c r="G423" s="95">
        <f>IFERROR(INDEX('alimentação - Tabela 7.1'!$31:$31,
MATCH(TEXT('Tabela 7.1'!$A423,"mmmm/aaaa"),'alimentação - Tabela 7.1'!$5:$5,0)+4), "")</f>
        <v>1.1808047294616699</v>
      </c>
    </row>
    <row r="424" spans="1:7" ht="18" customHeight="1" x14ac:dyDescent="0.25">
      <c r="A424" s="59" t="s">
        <v>318</v>
      </c>
      <c r="B424" s="61" t="s">
        <v>128</v>
      </c>
      <c r="C424" s="62">
        <f>IFERROR(INDEX('alimentação - Tabela 7.1'!$32:$32,
MATCH(TEXT('Tabela 7.1'!A424,"mmmm/aaaa"),'alimentação - Tabela 7.1'!$5:$5,0)), "")</f>
        <v>2732461</v>
      </c>
      <c r="D424" s="62">
        <f>IFERROR(INDEX('alimentação - Tabela 7.1'!$32:$32,
MATCH(TEXT('Tabela 7.1'!$A424,"mmmm/aaaa"),'alimentação - Tabela 7.1'!$5:$5,0)+1), "")</f>
        <v>135050</v>
      </c>
      <c r="E424" s="62">
        <f>IFERROR(INDEX('alimentação - Tabela 7.1'!$32:$32,
MATCH(TEXT('Tabela 7.1'!$A424,"mmmm/aaaa"),'alimentação - Tabela 7.1'!$5:$5,0)+2), "")</f>
        <v>109995</v>
      </c>
      <c r="F424" s="62">
        <f>IFERROR(INDEX('alimentação - Tabela 7.1'!$32:$32,
MATCH(TEXT('Tabela 7.1'!$A424,"mmmm/aaaa"),'alimentação - Tabela 7.1'!$5:$5,0)+3), "")</f>
        <v>25055</v>
      </c>
      <c r="G424" s="95">
        <f>IFERROR(INDEX('alimentação - Tabela 7.1'!$32:$32,
MATCH(TEXT('Tabela 7.1'!$A424,"mmmm/aaaa"),'alimentação - Tabela 7.1'!$5:$5,0)+4), "")</f>
        <v>0.92542457580566406</v>
      </c>
    </row>
    <row r="425" spans="1:7" ht="18" customHeight="1" x14ac:dyDescent="0.25">
      <c r="A425" s="59" t="s">
        <v>318</v>
      </c>
      <c r="B425" s="61" t="s">
        <v>129</v>
      </c>
      <c r="C425" s="62">
        <f>IFERROR(INDEX('alimentação - Tabela 7.1'!$33:$33,
MATCH(TEXT('Tabela 7.1'!A425,"mmmm/aaaa"),'alimentação - Tabela 7.1'!$5:$5,0)), "")</f>
        <v>2173293</v>
      </c>
      <c r="D425" s="62">
        <f>IFERROR(INDEX('alimentação - Tabela 7.1'!$33:$33,
MATCH(TEXT('Tabela 7.1'!$A425,"mmmm/aaaa"),'alimentação - Tabela 7.1'!$5:$5,0)+1), "")</f>
        <v>133503</v>
      </c>
      <c r="E425" s="62">
        <f>IFERROR(INDEX('alimentação - Tabela 7.1'!$33:$33,
MATCH(TEXT('Tabela 7.1'!$A425,"mmmm/aaaa"),'alimentação - Tabela 7.1'!$5:$5,0)+2), "")</f>
        <v>101109</v>
      </c>
      <c r="F425" s="62">
        <f>IFERROR(INDEX('alimentação - Tabela 7.1'!$33:$33,
MATCH(TEXT('Tabela 7.1'!$A425,"mmmm/aaaa"),'alimentação - Tabela 7.1'!$5:$5,0)+3), "")</f>
        <v>32394</v>
      </c>
      <c r="G425" s="95">
        <f>IFERROR(INDEX('alimentação - Tabela 7.1'!$33:$33,
MATCH(TEXT('Tabela 7.1'!$A425,"mmmm/aaaa"),'alimentação - Tabela 7.1'!$5:$5,0)+4), "")</f>
        <v>1.513102650642395</v>
      </c>
    </row>
    <row r="426" spans="1:7" ht="18" customHeight="1" x14ac:dyDescent="0.25">
      <c r="A426" s="59" t="s">
        <v>318</v>
      </c>
      <c r="B426" s="61" t="s">
        <v>130</v>
      </c>
      <c r="C426" s="62">
        <f>IFERROR(INDEX('alimentação - Tabela 7.1'!$34:$34,
MATCH(TEXT('Tabela 7.1'!A426,"mmmm/aaaa"),'alimentação - Tabela 7.1'!$5:$5,0)), "")</f>
        <v>2508401</v>
      </c>
      <c r="D426" s="62">
        <f>IFERROR(INDEX('alimentação - Tabela 7.1'!$34:$34,
MATCH(TEXT('Tabela 7.1'!$A426,"mmmm/aaaa"),'alimentação - Tabela 7.1'!$5:$5,0)+1), "")</f>
        <v>121494</v>
      </c>
      <c r="E426" s="62">
        <f>IFERROR(INDEX('alimentação - Tabela 7.1'!$34:$34,
MATCH(TEXT('Tabela 7.1'!$A426,"mmmm/aaaa"),'alimentação - Tabela 7.1'!$5:$5,0)+2), "")</f>
        <v>92418</v>
      </c>
      <c r="F426" s="62">
        <f>IFERROR(INDEX('alimentação - Tabela 7.1'!$34:$34,
MATCH(TEXT('Tabela 7.1'!$A426,"mmmm/aaaa"),'alimentação - Tabela 7.1'!$5:$5,0)+3), "")</f>
        <v>29076</v>
      </c>
      <c r="G426" s="95">
        <f>IFERROR(INDEX('alimentação - Tabela 7.1'!$34:$34,
MATCH(TEXT('Tabela 7.1'!$A426,"mmmm/aaaa"),'alimentação - Tabela 7.1'!$5:$5,0)+4), "")</f>
        <v>1.1727385520935059</v>
      </c>
    </row>
    <row r="427" spans="1:7" ht="18" customHeight="1" x14ac:dyDescent="0.25">
      <c r="A427" s="59" t="s">
        <v>318</v>
      </c>
      <c r="B427" s="61" t="s">
        <v>131</v>
      </c>
      <c r="C427" s="62">
        <f>IFERROR(INDEX('alimentação - Tabela 7.1'!$35:$35,
MATCH(TEXT('Tabela 7.1'!A427,"mmmm/aaaa"),'alimentação - Tabela 7.1'!$5:$5,0)), "")</f>
        <v>3440175</v>
      </c>
      <c r="D427" s="62">
        <f>IFERROR(INDEX('alimentação - Tabela 7.1'!$35:$35,
MATCH(TEXT('Tabela 7.1'!$A427,"mmmm/aaaa"),'alimentação - Tabela 7.1'!$5:$5,0)+1), "")</f>
        <v>171402</v>
      </c>
      <c r="E427" s="62">
        <f>IFERROR(INDEX('alimentação - Tabela 7.1'!$35:$35,
MATCH(TEXT('Tabela 7.1'!$A427,"mmmm/aaaa"),'alimentação - Tabela 7.1'!$5:$5,0)+2), "")</f>
        <v>129149</v>
      </c>
      <c r="F427" s="62">
        <f>IFERROR(INDEX('alimentação - Tabela 7.1'!$35:$35,
MATCH(TEXT('Tabela 7.1'!$A427,"mmmm/aaaa"),'alimentação - Tabela 7.1'!$5:$5,0)+3), "")</f>
        <v>42253</v>
      </c>
      <c r="G427" s="95">
        <f>IFERROR(INDEX('alimentação - Tabela 7.1'!$35:$35,
MATCH(TEXT('Tabela 7.1'!$A427,"mmmm/aaaa"),'alimentação - Tabela 7.1'!$5:$5,0)+4), "")</f>
        <v>1.2434953451156616</v>
      </c>
    </row>
    <row r="428" spans="1:7" ht="18" customHeight="1" x14ac:dyDescent="0.25">
      <c r="A428" s="59" t="s">
        <v>318</v>
      </c>
      <c r="B428" s="61" t="s">
        <v>132</v>
      </c>
      <c r="C428" s="62">
        <f>IFERROR(INDEX('alimentação - Tabela 7.1'!$36:$36,
MATCH(TEXT('Tabela 7.1'!A428,"mmmm/aaaa"),'alimentação - Tabela 7.1'!$5:$5,0)), "")</f>
        <v>553551</v>
      </c>
      <c r="D428" s="62">
        <f>IFERROR(INDEX('alimentação - Tabela 7.1'!$36:$36,
MATCH(TEXT('Tabela 7.1'!$A428,"mmmm/aaaa"),'alimentação - Tabela 7.1'!$5:$5,0)+1), "")</f>
        <v>24562</v>
      </c>
      <c r="E428" s="62">
        <f>IFERROR(INDEX('alimentação - Tabela 7.1'!$36:$36,
MATCH(TEXT('Tabela 7.1'!$A428,"mmmm/aaaa"),'alimentação - Tabela 7.1'!$5:$5,0)+2), "")</f>
        <v>20563</v>
      </c>
      <c r="F428" s="62">
        <f>IFERROR(INDEX('alimentação - Tabela 7.1'!$36:$36,
MATCH(TEXT('Tabela 7.1'!$A428,"mmmm/aaaa"),'alimentação - Tabela 7.1'!$5:$5,0)+3), "")</f>
        <v>3999</v>
      </c>
      <c r="G428" s="95">
        <f>IFERROR(INDEX('alimentação - Tabela 7.1'!$36:$36,
MATCH(TEXT('Tabela 7.1'!$A428,"mmmm/aaaa"),'alimentação - Tabela 7.1'!$5:$5,0)+4), "")</f>
        <v>0.7276836633682251</v>
      </c>
    </row>
    <row r="429" spans="1:7" ht="18" customHeight="1" x14ac:dyDescent="0.25">
      <c r="A429" s="59" t="s">
        <v>318</v>
      </c>
      <c r="B429" s="61" t="s">
        <v>133</v>
      </c>
      <c r="C429" s="62">
        <f>IFERROR(INDEX('alimentação - Tabela 7.1'!$37:$37,
MATCH(TEXT('Tabela 7.1'!A429,"mmmm/aaaa"),'alimentação - Tabela 7.1'!$5:$5,0)), "")</f>
        <v>769072</v>
      </c>
      <c r="D429" s="62">
        <f>IFERROR(INDEX('alimentação - Tabela 7.1'!$37:$37,
MATCH(TEXT('Tabela 7.1'!$A429,"mmmm/aaaa"),'alimentação - Tabela 7.1'!$5:$5,0)+1), "")</f>
        <v>49224</v>
      </c>
      <c r="E429" s="62">
        <f>IFERROR(INDEX('alimentação - Tabela 7.1'!$37:$37,
MATCH(TEXT('Tabela 7.1'!$A429,"mmmm/aaaa"),'alimentação - Tabela 7.1'!$5:$5,0)+2), "")</f>
        <v>33699</v>
      </c>
      <c r="F429" s="62">
        <f>IFERROR(INDEX('alimentação - Tabela 7.1'!$37:$37,
MATCH(TEXT('Tabela 7.1'!$A429,"mmmm/aaaa"),'alimentação - Tabela 7.1'!$5:$5,0)+3), "")</f>
        <v>15525</v>
      </c>
      <c r="G429" s="95">
        <f>IFERROR(INDEX('alimentação - Tabela 7.1'!$37:$37,
MATCH(TEXT('Tabela 7.1'!$A429,"mmmm/aaaa"),'alimentação - Tabela 7.1'!$5:$5,0)+4), "")</f>
        <v>2.0602562427520752</v>
      </c>
    </row>
    <row r="430" spans="1:7" ht="18" customHeight="1" x14ac:dyDescent="0.25">
      <c r="A430" s="59" t="s">
        <v>318</v>
      </c>
      <c r="B430" s="61" t="s">
        <v>134</v>
      </c>
      <c r="C430" s="62">
        <f>IFERROR(INDEX('alimentação - Tabela 7.1'!$38:$38,
MATCH(TEXT('Tabela 7.1'!A430,"mmmm/aaaa"),'alimentação - Tabela 7.1'!$5:$5,0)), "")</f>
        <v>1285353</v>
      </c>
      <c r="D430" s="62">
        <f>IFERROR(INDEX('alimentação - Tabela 7.1'!$38:$38,
MATCH(TEXT('Tabela 7.1'!$A430,"mmmm/aaaa"),'alimentação - Tabela 7.1'!$5:$5,0)+1), "")</f>
        <v>68039</v>
      </c>
      <c r="E430" s="62">
        <f>IFERROR(INDEX('alimentação - Tabela 7.1'!$38:$38,
MATCH(TEXT('Tabela 7.1'!$A430,"mmmm/aaaa"),'alimentação - Tabela 7.1'!$5:$5,0)+2), "")</f>
        <v>50515</v>
      </c>
      <c r="F430" s="62">
        <f>IFERROR(INDEX('alimentação - Tabela 7.1'!$38:$38,
MATCH(TEXT('Tabela 7.1'!$A430,"mmmm/aaaa"),'alimentação - Tabela 7.1'!$5:$5,0)+3), "")</f>
        <v>17524</v>
      </c>
      <c r="G430" s="95">
        <f>IFERROR(INDEX('alimentação - Tabela 7.1'!$38:$38,
MATCH(TEXT('Tabela 7.1'!$A430,"mmmm/aaaa"),'alimentação - Tabela 7.1'!$5:$5,0)+4), "")</f>
        <v>1.3822053670883179</v>
      </c>
    </row>
    <row r="431" spans="1:7" ht="18" customHeight="1" x14ac:dyDescent="0.25">
      <c r="A431" s="59" t="s">
        <v>318</v>
      </c>
      <c r="B431" s="61" t="s">
        <v>135</v>
      </c>
      <c r="C431" s="62">
        <f>IFERROR(INDEX('alimentação - Tabela 7.1'!$39:$39,
MATCH(TEXT('Tabela 7.1'!A431,"mmmm/aaaa"),'alimentação - Tabela 7.1'!$5:$5,0)), "")</f>
        <v>832199</v>
      </c>
      <c r="D431" s="62">
        <f>IFERROR(INDEX('alimentação - Tabela 7.1'!$39:$39,
MATCH(TEXT('Tabela 7.1'!$A431,"mmmm/aaaa"),'alimentação - Tabela 7.1'!$5:$5,0)+1), "")</f>
        <v>29577</v>
      </c>
      <c r="E431" s="62">
        <f>IFERROR(INDEX('alimentação - Tabela 7.1'!$39:$39,
MATCH(TEXT('Tabela 7.1'!$A431,"mmmm/aaaa"),'alimentação - Tabela 7.1'!$5:$5,0)+2), "")</f>
        <v>24372</v>
      </c>
      <c r="F431" s="62">
        <f>IFERROR(INDEX('alimentação - Tabela 7.1'!$39:$39,
MATCH(TEXT('Tabela 7.1'!$A431,"mmmm/aaaa"),'alimentação - Tabela 7.1'!$5:$5,0)+3), "")</f>
        <v>5205</v>
      </c>
      <c r="G431" s="95">
        <f>IFERROR(INDEX('alimentação - Tabela 7.1'!$39:$39,
MATCH(TEXT('Tabela 7.1'!$A431,"mmmm/aaaa"),'alimentação - Tabela 7.1'!$5:$5,0)+4), "")</f>
        <v>0.62938785552978516</v>
      </c>
    </row>
    <row r="432" spans="1:7" ht="18" customHeight="1" x14ac:dyDescent="0.25">
      <c r="A432" s="59" t="s">
        <v>319</v>
      </c>
      <c r="B432" s="61" t="s">
        <v>1</v>
      </c>
      <c r="C432" s="62">
        <f>IFERROR(INDEX('alimentação - Tabela 7.1'!$7:$7,
MATCH(TEXT('Tabela 7.1'!A432,"mmmm/aaaa"),'alimentação - Tabela 7.1'!$5:$5,0)), "")</f>
        <v>39917294</v>
      </c>
      <c r="D432" s="62">
        <f>IFERROR(INDEX('alimentação - Tabela 7.1'!$7:$7,
MATCH(TEXT('Tabela 7.1'!$A432,"mmmm/aaaa"),'alimentação - Tabela 7.1'!$5:$5,0)+1), "")</f>
        <v>1863776</v>
      </c>
      <c r="E432" s="62">
        <f>IFERROR(INDEX('alimentação - Tabela 7.1'!$7:$7,
MATCH(TEXT('Tabela 7.1'!$A432,"mmmm/aaaa"),'alimentação - Tabela 7.1'!$5:$5,0)+2), "")</f>
        <v>1465931</v>
      </c>
      <c r="F432" s="62">
        <f>IFERROR(INDEX('alimentação - Tabela 7.1'!$7:$7,
MATCH(TEXT('Tabela 7.1'!$A432,"mmmm/aaaa"),'alimentação - Tabela 7.1'!$5:$5,0)+3), "")</f>
        <v>397845</v>
      </c>
      <c r="G432" s="95">
        <f>IFERROR(INDEX('alimentação - Tabela 7.1'!$7:$7,
MATCH(TEXT('Tabela 7.1'!$A432,"mmmm/aaaa"),'alimentação - Tabela 7.1'!$5:$5,0)+4), "")</f>
        <v>1.0067068338394165</v>
      </c>
    </row>
    <row r="433" spans="1:7" ht="18" customHeight="1" x14ac:dyDescent="0.25">
      <c r="A433" s="59" t="s">
        <v>319</v>
      </c>
      <c r="B433" s="61" t="s">
        <v>105</v>
      </c>
      <c r="C433" s="62">
        <f>IFERROR(INDEX('alimentação - Tabela 7.1'!$8:$8,
MATCH(TEXT('Tabela 7.1'!A433,"mmmm/aaaa"),'alimentação - Tabela 7.1'!$5:$5,0)), "")</f>
        <v>1899867</v>
      </c>
      <c r="D433" s="62">
        <f>IFERROR(INDEX('alimentação - Tabela 7.1'!$8:$8,
MATCH(TEXT('Tabela 7.1'!$A433,"mmmm/aaaa"),'alimentação - Tabela 7.1'!$5:$5,0)+1), "")</f>
        <v>76829</v>
      </c>
      <c r="E433" s="62">
        <f>IFERROR(INDEX('alimentação - Tabela 7.1'!$8:$8,
MATCH(TEXT('Tabela 7.1'!$A433,"mmmm/aaaa"),'alimentação - Tabela 7.1'!$5:$5,0)+2), "")</f>
        <v>62279</v>
      </c>
      <c r="F433" s="62">
        <f>IFERROR(INDEX('alimentação - Tabela 7.1'!$8:$8,
MATCH(TEXT('Tabela 7.1'!$A433,"mmmm/aaaa"),'alimentação - Tabela 7.1'!$5:$5,0)+3), "")</f>
        <v>14550</v>
      </c>
      <c r="G433" s="95">
        <f>IFERROR(INDEX('alimentação - Tabela 7.1'!$8:$8,
MATCH(TEXT('Tabela 7.1'!$A433,"mmmm/aaaa"),'alimentação - Tabela 7.1'!$5:$5,0)+4), "")</f>
        <v>0.77175348997116089</v>
      </c>
    </row>
    <row r="434" spans="1:7" ht="18" customHeight="1" x14ac:dyDescent="0.25">
      <c r="A434" s="59" t="s">
        <v>319</v>
      </c>
      <c r="B434" s="61" t="s">
        <v>106</v>
      </c>
      <c r="C434" s="62">
        <f>IFERROR(INDEX('alimentação - Tabela 7.1'!$9:$9,
MATCH(TEXT('Tabela 7.1'!A434,"mmmm/aaaa"),'alimentação - Tabela 7.1'!$5:$5,0)), "")</f>
        <v>244291</v>
      </c>
      <c r="D434" s="62">
        <f>IFERROR(INDEX('alimentação - Tabela 7.1'!$9:$9,
MATCH(TEXT('Tabela 7.1'!$A434,"mmmm/aaaa"),'alimentação - Tabela 7.1'!$5:$5,0)+1), "")</f>
        <v>11435</v>
      </c>
      <c r="E434" s="62">
        <f>IFERROR(INDEX('alimentação - Tabela 7.1'!$9:$9,
MATCH(TEXT('Tabela 7.1'!$A434,"mmmm/aaaa"),'alimentação - Tabela 7.1'!$5:$5,0)+2), "")</f>
        <v>9471</v>
      </c>
      <c r="F434" s="62">
        <f>IFERROR(INDEX('alimentação - Tabela 7.1'!$9:$9,
MATCH(TEXT('Tabela 7.1'!$A434,"mmmm/aaaa"),'alimentação - Tabela 7.1'!$5:$5,0)+3), "")</f>
        <v>1964</v>
      </c>
      <c r="G434" s="95">
        <f>IFERROR(INDEX('alimentação - Tabela 7.1'!$9:$9,
MATCH(TEXT('Tabela 7.1'!$A434,"mmmm/aaaa"),'alimentação - Tabela 7.1'!$5:$5,0)+4), "")</f>
        <v>0.81047511100769043</v>
      </c>
    </row>
    <row r="435" spans="1:7" ht="18" customHeight="1" x14ac:dyDescent="0.25">
      <c r="A435" s="59" t="s">
        <v>319</v>
      </c>
      <c r="B435" s="61" t="s">
        <v>107</v>
      </c>
      <c r="C435" s="62">
        <f>IFERROR(INDEX('alimentação - Tabela 7.1'!$10:$10,
MATCH(TEXT('Tabela 7.1'!A435,"mmmm/aaaa"),'alimentação - Tabela 7.1'!$5:$5,0)), "")</f>
        <v>85041</v>
      </c>
      <c r="D435" s="62">
        <f>IFERROR(INDEX('alimentação - Tabela 7.1'!$10:$10,
MATCH(TEXT('Tabela 7.1'!$A435,"mmmm/aaaa"),'alimentação - Tabela 7.1'!$5:$5,0)+1), "")</f>
        <v>3456</v>
      </c>
      <c r="E435" s="62">
        <f>IFERROR(INDEX('alimentação - Tabela 7.1'!$10:$10,
MATCH(TEXT('Tabela 7.1'!$A435,"mmmm/aaaa"),'alimentação - Tabela 7.1'!$5:$5,0)+2), "")</f>
        <v>2582</v>
      </c>
      <c r="F435" s="62">
        <f>IFERROR(INDEX('alimentação - Tabela 7.1'!$10:$10,
MATCH(TEXT('Tabela 7.1'!$A435,"mmmm/aaaa"),'alimentação - Tabela 7.1'!$5:$5,0)+3), "")</f>
        <v>874</v>
      </c>
      <c r="G435" s="95">
        <f>IFERROR(INDEX('alimentação - Tabela 7.1'!$10:$10,
MATCH(TEXT('Tabela 7.1'!$A435,"mmmm/aaaa"),'alimentação - Tabela 7.1'!$5:$5,0)+4), "")</f>
        <v>1.0384117364883423</v>
      </c>
    </row>
    <row r="436" spans="1:7" ht="18" customHeight="1" x14ac:dyDescent="0.25">
      <c r="A436" s="59" t="s">
        <v>319</v>
      </c>
      <c r="B436" s="61" t="s">
        <v>108</v>
      </c>
      <c r="C436" s="62">
        <f>IFERROR(INDEX('alimentação - Tabela 7.1'!$11:$11,
MATCH(TEXT('Tabela 7.1'!A436,"mmmm/aaaa"),'alimentação - Tabela 7.1'!$5:$5,0)), "")</f>
        <v>424043</v>
      </c>
      <c r="D436" s="62">
        <f>IFERROR(INDEX('alimentação - Tabela 7.1'!$11:$11,
MATCH(TEXT('Tabela 7.1'!$A436,"mmmm/aaaa"),'alimentação - Tabela 7.1'!$5:$5,0)+1), "")</f>
        <v>12163</v>
      </c>
      <c r="E436" s="62">
        <f>IFERROR(INDEX('alimentação - Tabela 7.1'!$11:$11,
MATCH(TEXT('Tabela 7.1'!$A436,"mmmm/aaaa"),'alimentação - Tabela 7.1'!$5:$5,0)+2), "")</f>
        <v>13378</v>
      </c>
      <c r="F436" s="62">
        <f>IFERROR(INDEX('alimentação - Tabela 7.1'!$11:$11,
MATCH(TEXT('Tabela 7.1'!$A436,"mmmm/aaaa"),'alimentação - Tabela 7.1'!$5:$5,0)+3), "")</f>
        <v>-1215</v>
      </c>
      <c r="G436" s="95">
        <f>IFERROR(INDEX('alimentação - Tabela 7.1'!$11:$11,
MATCH(TEXT('Tabela 7.1'!$A436,"mmmm/aaaa"),'alimentação - Tabela 7.1'!$5:$5,0)+4), "")</f>
        <v>-0.28570890426635742</v>
      </c>
    </row>
    <row r="437" spans="1:7" ht="18" customHeight="1" x14ac:dyDescent="0.25">
      <c r="A437" s="59" t="s">
        <v>319</v>
      </c>
      <c r="B437" s="61" t="s">
        <v>109</v>
      </c>
      <c r="C437" s="62">
        <f>IFERROR(INDEX('alimentação - Tabela 7.1'!$12:$12,
MATCH(TEXT('Tabela 7.1'!A437,"mmmm/aaaa"),'alimentação - Tabela 7.1'!$5:$5,0)), "")</f>
        <v>59660</v>
      </c>
      <c r="D437" s="62">
        <f>IFERROR(INDEX('alimentação - Tabela 7.1'!$12:$12,
MATCH(TEXT('Tabela 7.1'!$A437,"mmmm/aaaa"),'alimentação - Tabela 7.1'!$5:$5,0)+1), "")</f>
        <v>2872</v>
      </c>
      <c r="E437" s="62">
        <f>IFERROR(INDEX('alimentação - Tabela 7.1'!$12:$12,
MATCH(TEXT('Tabela 7.1'!$A437,"mmmm/aaaa"),'alimentação - Tabela 7.1'!$5:$5,0)+2), "")</f>
        <v>2444</v>
      </c>
      <c r="F437" s="62">
        <f>IFERROR(INDEX('alimentação - Tabela 7.1'!$12:$12,
MATCH(TEXT('Tabela 7.1'!$A437,"mmmm/aaaa"),'alimentação - Tabela 7.1'!$5:$5,0)+3), "")</f>
        <v>428</v>
      </c>
      <c r="G437" s="95">
        <f>IFERROR(INDEX('alimentação - Tabela 7.1'!$12:$12,
MATCH(TEXT('Tabela 7.1'!$A437,"mmmm/aaaa"),'alimentação - Tabela 7.1'!$5:$5,0)+4), "")</f>
        <v>0.72258239984512329</v>
      </c>
    </row>
    <row r="438" spans="1:7" ht="18" customHeight="1" x14ac:dyDescent="0.25">
      <c r="A438" s="59" t="s">
        <v>319</v>
      </c>
      <c r="B438" s="61" t="s">
        <v>110</v>
      </c>
      <c r="C438" s="62">
        <f>IFERROR(INDEX('alimentação - Tabela 7.1'!$13:$13,
MATCH(TEXT('Tabela 7.1'!A438,"mmmm/aaaa"),'alimentação - Tabela 7.1'!$5:$5,0)), "")</f>
        <v>808677</v>
      </c>
      <c r="D438" s="62">
        <f>IFERROR(INDEX('alimentação - Tabela 7.1'!$13:$13,
MATCH(TEXT('Tabela 7.1'!$A438,"mmmm/aaaa"),'alimentação - Tabela 7.1'!$5:$5,0)+1), "")</f>
        <v>34774</v>
      </c>
      <c r="E438" s="62">
        <f>IFERROR(INDEX('alimentação - Tabela 7.1'!$13:$13,
MATCH(TEXT('Tabela 7.1'!$A438,"mmmm/aaaa"),'alimentação - Tabela 7.1'!$5:$5,0)+2), "")</f>
        <v>25785</v>
      </c>
      <c r="F438" s="62">
        <f>IFERROR(INDEX('alimentação - Tabela 7.1'!$13:$13,
MATCH(TEXT('Tabela 7.1'!$A438,"mmmm/aaaa"),'alimentação - Tabela 7.1'!$5:$5,0)+3), "")</f>
        <v>8989</v>
      </c>
      <c r="G438" s="95">
        <f>IFERROR(INDEX('alimentação - Tabela 7.1'!$13:$13,
MATCH(TEXT('Tabela 7.1'!$A438,"mmmm/aaaa"),'alimentação - Tabela 7.1'!$5:$5,0)+4), "")</f>
        <v>1.1240633726119995</v>
      </c>
    </row>
    <row r="439" spans="1:7" ht="18" customHeight="1" x14ac:dyDescent="0.25">
      <c r="A439" s="59" t="s">
        <v>319</v>
      </c>
      <c r="B439" s="61" t="s">
        <v>111</v>
      </c>
      <c r="C439" s="62">
        <f>IFERROR(INDEX('alimentação - Tabela 7.1'!$14:$14,
MATCH(TEXT('Tabela 7.1'!A439,"mmmm/aaaa"),'alimentação - Tabela 7.1'!$5:$5,0)), "")</f>
        <v>69440</v>
      </c>
      <c r="D439" s="62">
        <f>IFERROR(INDEX('alimentação - Tabela 7.1'!$14:$14,
MATCH(TEXT('Tabela 7.1'!$A439,"mmmm/aaaa"),'alimentação - Tabela 7.1'!$5:$5,0)+1), "")</f>
        <v>2715</v>
      </c>
      <c r="E439" s="62">
        <f>IFERROR(INDEX('alimentação - Tabela 7.1'!$14:$14,
MATCH(TEXT('Tabela 7.1'!$A439,"mmmm/aaaa"),'alimentação - Tabela 7.1'!$5:$5,0)+2), "")</f>
        <v>2141</v>
      </c>
      <c r="F439" s="62">
        <f>IFERROR(INDEX('alimentação - Tabela 7.1'!$14:$14,
MATCH(TEXT('Tabela 7.1'!$A439,"mmmm/aaaa"),'alimentação - Tabela 7.1'!$5:$5,0)+3), "")</f>
        <v>574</v>
      </c>
      <c r="G439" s="95">
        <f>IFERROR(INDEX('alimentação - Tabela 7.1'!$14:$14,
MATCH(TEXT('Tabela 7.1'!$A439,"mmmm/aaaa"),'alimentação - Tabela 7.1'!$5:$5,0)+4), "")</f>
        <v>0.83350276947021484</v>
      </c>
    </row>
    <row r="440" spans="1:7" ht="18" customHeight="1" x14ac:dyDescent="0.25">
      <c r="A440" s="59" t="s">
        <v>319</v>
      </c>
      <c r="B440" s="61" t="s">
        <v>112</v>
      </c>
      <c r="C440" s="62">
        <f>IFERROR(INDEX('alimentação - Tabela 7.1'!$15:$15,
MATCH(TEXT('Tabela 7.1'!A440,"mmmm/aaaa"),'alimentação - Tabela 7.1'!$5:$5,0)), "")</f>
        <v>208715</v>
      </c>
      <c r="D440" s="62">
        <f>IFERROR(INDEX('alimentação - Tabela 7.1'!$15:$15,
MATCH(TEXT('Tabela 7.1'!$A440,"mmmm/aaaa"),'alimentação - Tabela 7.1'!$5:$5,0)+1), "")</f>
        <v>9414</v>
      </c>
      <c r="E440" s="62">
        <f>IFERROR(INDEX('alimentação - Tabela 7.1'!$15:$15,
MATCH(TEXT('Tabela 7.1'!$A440,"mmmm/aaaa"),'alimentação - Tabela 7.1'!$5:$5,0)+2), "")</f>
        <v>6478</v>
      </c>
      <c r="F440" s="62">
        <f>IFERROR(INDEX('alimentação - Tabela 7.1'!$15:$15,
MATCH(TEXT('Tabela 7.1'!$A440,"mmmm/aaaa"),'alimentação - Tabela 7.1'!$5:$5,0)+3), "")</f>
        <v>2936</v>
      </c>
      <c r="G440" s="95">
        <f>IFERROR(INDEX('alimentação - Tabela 7.1'!$15:$15,
MATCH(TEXT('Tabela 7.1'!$A440,"mmmm/aaaa"),'alimentação - Tabela 7.1'!$5:$5,0)+4), "")</f>
        <v>1.4267734289169312</v>
      </c>
    </row>
    <row r="441" spans="1:7" ht="18" customHeight="1" x14ac:dyDescent="0.25">
      <c r="A441" s="59" t="s">
        <v>319</v>
      </c>
      <c r="B441" s="61" t="s">
        <v>113</v>
      </c>
      <c r="C441" s="62">
        <f>IFERROR(INDEX('alimentação - Tabela 7.1'!$16:$16,
MATCH(TEXT('Tabela 7.1'!A441,"mmmm/aaaa"),'alimentação - Tabela 7.1'!$5:$5,0)), "")</f>
        <v>6505357</v>
      </c>
      <c r="D441" s="62">
        <f>IFERROR(INDEX('alimentação - Tabela 7.1'!$16:$16,
MATCH(TEXT('Tabela 7.1'!$A441,"mmmm/aaaa"),'alimentação - Tabela 7.1'!$5:$5,0)+1), "")</f>
        <v>243861</v>
      </c>
      <c r="E441" s="62">
        <f>IFERROR(INDEX('alimentação - Tabela 7.1'!$16:$16,
MATCH(TEXT('Tabela 7.1'!$A441,"mmmm/aaaa"),'alimentação - Tabela 7.1'!$5:$5,0)+2), "")</f>
        <v>204649</v>
      </c>
      <c r="F441" s="62">
        <f>IFERROR(INDEX('alimentação - Tabela 7.1'!$16:$16,
MATCH(TEXT('Tabela 7.1'!$A441,"mmmm/aaaa"),'alimentação - Tabela 7.1'!$5:$5,0)+3), "")</f>
        <v>39212</v>
      </c>
      <c r="G441" s="95">
        <f>IFERROR(INDEX('alimentação - Tabela 7.1'!$16:$16,
MATCH(TEXT('Tabela 7.1'!$A441,"mmmm/aaaa"),'alimentação - Tabela 7.1'!$5:$5,0)+4), "")</f>
        <v>0.60642004013061523</v>
      </c>
    </row>
    <row r="442" spans="1:7" ht="18" customHeight="1" x14ac:dyDescent="0.25">
      <c r="A442" s="59" t="s">
        <v>319</v>
      </c>
      <c r="B442" s="61" t="s">
        <v>114</v>
      </c>
      <c r="C442" s="62">
        <f>IFERROR(INDEX('alimentação - Tabela 7.1'!$17:$17,
MATCH(TEXT('Tabela 7.1'!A442,"mmmm/aaaa"),'alimentação - Tabela 7.1'!$5:$5,0)), "")</f>
        <v>539850</v>
      </c>
      <c r="D442" s="62">
        <f>IFERROR(INDEX('alimentação - Tabela 7.1'!$17:$17,
MATCH(TEXT('Tabela 7.1'!$A442,"mmmm/aaaa"),'alimentação - Tabela 7.1'!$5:$5,0)+1), "")</f>
        <v>18998</v>
      </c>
      <c r="E442" s="62">
        <f>IFERROR(INDEX('alimentação - Tabela 7.1'!$17:$17,
MATCH(TEXT('Tabela 7.1'!$A442,"mmmm/aaaa"),'alimentação - Tabela 7.1'!$5:$5,0)+2), "")</f>
        <v>14959</v>
      </c>
      <c r="F442" s="62">
        <f>IFERROR(INDEX('alimentação - Tabela 7.1'!$17:$17,
MATCH(TEXT('Tabela 7.1'!$A442,"mmmm/aaaa"),'alimentação - Tabela 7.1'!$5:$5,0)+3), "")</f>
        <v>4039</v>
      </c>
      <c r="G442" s="95">
        <f>IFERROR(INDEX('alimentação - Tabela 7.1'!$17:$17,
MATCH(TEXT('Tabela 7.1'!$A442,"mmmm/aaaa"),'alimentação - Tabela 7.1'!$5:$5,0)+4), "")</f>
        <v>0.7538105845451355</v>
      </c>
    </row>
    <row r="443" spans="1:7" ht="18" customHeight="1" x14ac:dyDescent="0.25">
      <c r="A443" s="59" t="s">
        <v>319</v>
      </c>
      <c r="B443" s="61" t="s">
        <v>115</v>
      </c>
      <c r="C443" s="62">
        <f>IFERROR(INDEX('alimentação - Tabela 7.1'!$18:$18,
MATCH(TEXT('Tabela 7.1'!A443,"mmmm/aaaa"),'alimentação - Tabela 7.1'!$5:$5,0)), "")</f>
        <v>297738</v>
      </c>
      <c r="D443" s="62">
        <f>IFERROR(INDEX('alimentação - Tabela 7.1'!$18:$18,
MATCH(TEXT('Tabela 7.1'!$A443,"mmmm/aaaa"),'alimentação - Tabela 7.1'!$5:$5,0)+1), "")</f>
        <v>11449</v>
      </c>
      <c r="E443" s="62">
        <f>IFERROR(INDEX('alimentação - Tabela 7.1'!$18:$18,
MATCH(TEXT('Tabela 7.1'!$A443,"mmmm/aaaa"),'alimentação - Tabela 7.1'!$5:$5,0)+2), "")</f>
        <v>8843</v>
      </c>
      <c r="F443" s="62">
        <f>IFERROR(INDEX('alimentação - Tabela 7.1'!$18:$18,
MATCH(TEXT('Tabela 7.1'!$A443,"mmmm/aaaa"),'alimentação - Tabela 7.1'!$5:$5,0)+3), "")</f>
        <v>2606</v>
      </c>
      <c r="G443" s="95">
        <f>IFERROR(INDEX('alimentação - Tabela 7.1'!$18:$18,
MATCH(TEXT('Tabela 7.1'!$A443,"mmmm/aaaa"),'alimentação - Tabela 7.1'!$5:$5,0)+4), "")</f>
        <v>0.88299471139907837</v>
      </c>
    </row>
    <row r="444" spans="1:7" ht="18" customHeight="1" x14ac:dyDescent="0.25">
      <c r="A444" s="59" t="s">
        <v>319</v>
      </c>
      <c r="B444" s="61" t="s">
        <v>116</v>
      </c>
      <c r="C444" s="62">
        <f>IFERROR(INDEX('alimentação - Tabela 7.1'!$19:$19,
MATCH(TEXT('Tabela 7.1'!A444,"mmmm/aaaa"),'alimentação - Tabela 7.1'!$5:$5,0)), "")</f>
        <v>1168834</v>
      </c>
      <c r="D444" s="62">
        <f>IFERROR(INDEX('alimentação - Tabela 7.1'!$19:$19,
MATCH(TEXT('Tabela 7.1'!$A444,"mmmm/aaaa"),'alimentação - Tabela 7.1'!$5:$5,0)+1), "")</f>
        <v>46099</v>
      </c>
      <c r="E444" s="62">
        <f>IFERROR(INDEX('alimentação - Tabela 7.1'!$19:$19,
MATCH(TEXT('Tabela 7.1'!$A444,"mmmm/aaaa"),'alimentação - Tabela 7.1'!$5:$5,0)+2), "")</f>
        <v>35969</v>
      </c>
      <c r="F444" s="62">
        <f>IFERROR(INDEX('alimentação - Tabela 7.1'!$19:$19,
MATCH(TEXT('Tabela 7.1'!$A444,"mmmm/aaaa"),'alimentação - Tabela 7.1'!$5:$5,0)+3), "")</f>
        <v>10130</v>
      </c>
      <c r="G444" s="95">
        <f>IFERROR(INDEX('alimentação - Tabela 7.1'!$19:$19,
MATCH(TEXT('Tabela 7.1'!$A444,"mmmm/aaaa"),'alimentação - Tabela 7.1'!$5:$5,0)+4), "")</f>
        <v>0.87425261735916138</v>
      </c>
    </row>
    <row r="445" spans="1:7" ht="18" customHeight="1" x14ac:dyDescent="0.25">
      <c r="A445" s="59" t="s">
        <v>319</v>
      </c>
      <c r="B445" s="61" t="s">
        <v>117</v>
      </c>
      <c r="C445" s="62">
        <f>IFERROR(INDEX('alimentação - Tabela 7.1'!$20:$20,
MATCH(TEXT('Tabela 7.1'!A445,"mmmm/aaaa"),'alimentação - Tabela 7.1'!$5:$5,0)), "")</f>
        <v>429117</v>
      </c>
      <c r="D445" s="62">
        <f>IFERROR(INDEX('alimentação - Tabela 7.1'!$20:$20,
MATCH(TEXT('Tabela 7.1'!$A445,"mmmm/aaaa"),'alimentação - Tabela 7.1'!$5:$5,0)+1), "")</f>
        <v>16195</v>
      </c>
      <c r="E445" s="62">
        <f>IFERROR(INDEX('alimentação - Tabela 7.1'!$20:$20,
MATCH(TEXT('Tabela 7.1'!$A445,"mmmm/aaaa"),'alimentação - Tabela 7.1'!$5:$5,0)+2), "")</f>
        <v>14627</v>
      </c>
      <c r="F445" s="62">
        <f>IFERROR(INDEX('alimentação - Tabela 7.1'!$20:$20,
MATCH(TEXT('Tabela 7.1'!$A445,"mmmm/aaaa"),'alimentação - Tabela 7.1'!$5:$5,0)+3), "")</f>
        <v>1568</v>
      </c>
      <c r="G445" s="95">
        <f>IFERROR(INDEX('alimentação - Tabela 7.1'!$20:$20,
MATCH(TEXT('Tabela 7.1'!$A445,"mmmm/aaaa"),'alimentação - Tabela 7.1'!$5:$5,0)+4), "")</f>
        <v>0.3667415976524353</v>
      </c>
    </row>
    <row r="446" spans="1:7" ht="18" customHeight="1" x14ac:dyDescent="0.25">
      <c r="A446" s="59" t="s">
        <v>319</v>
      </c>
      <c r="B446" s="61" t="s">
        <v>118</v>
      </c>
      <c r="C446" s="62">
        <f>IFERROR(INDEX('alimentação - Tabela 7.1'!$21:$21,
MATCH(TEXT('Tabela 7.1'!A446,"mmmm/aaaa"),'alimentação - Tabela 7.1'!$5:$5,0)), "")</f>
        <v>407998</v>
      </c>
      <c r="D446" s="62">
        <f>IFERROR(INDEX('alimentação - Tabela 7.1'!$21:$21,
MATCH(TEXT('Tabela 7.1'!$A446,"mmmm/aaaa"),'alimentação - Tabela 7.1'!$5:$5,0)+1), "")</f>
        <v>14830</v>
      </c>
      <c r="E446" s="62">
        <f>IFERROR(INDEX('alimentação - Tabela 7.1'!$21:$21,
MATCH(TEXT('Tabela 7.1'!$A446,"mmmm/aaaa"),'alimentação - Tabela 7.1'!$5:$5,0)+2), "")</f>
        <v>16596</v>
      </c>
      <c r="F446" s="62">
        <f>IFERROR(INDEX('alimentação - Tabela 7.1'!$21:$21,
MATCH(TEXT('Tabela 7.1'!$A446,"mmmm/aaaa"),'alimentação - Tabela 7.1'!$5:$5,0)+3), "")</f>
        <v>-1766</v>
      </c>
      <c r="G446" s="95">
        <f>IFERROR(INDEX('alimentação - Tabela 7.1'!$21:$21,
MATCH(TEXT('Tabela 7.1'!$A446,"mmmm/aaaa"),'alimentação - Tabela 7.1'!$5:$5,0)+4), "")</f>
        <v>-0.43097978830337524</v>
      </c>
    </row>
    <row r="447" spans="1:7" ht="18" customHeight="1" x14ac:dyDescent="0.25">
      <c r="A447" s="59" t="s">
        <v>319</v>
      </c>
      <c r="B447" s="61" t="s">
        <v>119</v>
      </c>
      <c r="C447" s="62">
        <f>IFERROR(INDEX('alimentação - Tabela 7.1'!$22:$22,
MATCH(TEXT('Tabela 7.1'!A447,"mmmm/aaaa"),'alimentação - Tabela 7.1'!$5:$5,0)), "")</f>
        <v>1251644</v>
      </c>
      <c r="D447" s="62">
        <f>IFERROR(INDEX('alimentação - Tabela 7.1'!$22:$22,
MATCH(TEXT('Tabela 7.1'!$A447,"mmmm/aaaa"),'alimentação - Tabela 7.1'!$5:$5,0)+1), "")</f>
        <v>45485</v>
      </c>
      <c r="E447" s="62">
        <f>IFERROR(INDEX('alimentação - Tabela 7.1'!$22:$22,
MATCH(TEXT('Tabela 7.1'!$A447,"mmmm/aaaa"),'alimentação - Tabela 7.1'!$5:$5,0)+2), "")</f>
        <v>43005</v>
      </c>
      <c r="F447" s="62">
        <f>IFERROR(INDEX('alimentação - Tabela 7.1'!$22:$22,
MATCH(TEXT('Tabela 7.1'!$A447,"mmmm/aaaa"),'alimentação - Tabela 7.1'!$5:$5,0)+3), "")</f>
        <v>2480</v>
      </c>
      <c r="G447" s="95">
        <f>IFERROR(INDEX('alimentação - Tabela 7.1'!$22:$22,
MATCH(TEXT('Tabela 7.1'!$A447,"mmmm/aaaa"),'alimentação - Tabela 7.1'!$5:$5,0)+4), "")</f>
        <v>0.19853277504444122</v>
      </c>
    </row>
    <row r="448" spans="1:7" ht="18" customHeight="1" x14ac:dyDescent="0.25">
      <c r="A448" s="59" t="s">
        <v>319</v>
      </c>
      <c r="B448" s="61" t="s">
        <v>120</v>
      </c>
      <c r="C448" s="62">
        <f>IFERROR(INDEX('alimentação - Tabela 7.1'!$23:$23,
MATCH(TEXT('Tabela 7.1'!A448,"mmmm/aaaa"),'alimentação - Tabela 7.1'!$5:$5,0)), "")</f>
        <v>372888</v>
      </c>
      <c r="D448" s="62">
        <f>IFERROR(INDEX('alimentação - Tabela 7.1'!$23:$23,
MATCH(TEXT('Tabela 7.1'!$A448,"mmmm/aaaa"),'alimentação - Tabela 7.1'!$5:$5,0)+1), "")</f>
        <v>11017</v>
      </c>
      <c r="E448" s="62">
        <f>IFERROR(INDEX('alimentação - Tabela 7.1'!$23:$23,
MATCH(TEXT('Tabela 7.1'!$A448,"mmmm/aaaa"),'alimentação - Tabela 7.1'!$5:$5,0)+2), "")</f>
        <v>11450</v>
      </c>
      <c r="F448" s="62">
        <f>IFERROR(INDEX('alimentação - Tabela 7.1'!$23:$23,
MATCH(TEXT('Tabela 7.1'!$A448,"mmmm/aaaa"),'alimentação - Tabela 7.1'!$5:$5,0)+3), "")</f>
        <v>-433</v>
      </c>
      <c r="G448" s="95">
        <f>IFERROR(INDEX('alimentação - Tabela 7.1'!$23:$23,
MATCH(TEXT('Tabela 7.1'!$A448,"mmmm/aaaa"),'alimentação - Tabela 7.1'!$5:$5,0)+4), "")</f>
        <v>-0.11598597466945648</v>
      </c>
    </row>
    <row r="449" spans="1:7" ht="18" customHeight="1" x14ac:dyDescent="0.25">
      <c r="A449" s="59" t="s">
        <v>319</v>
      </c>
      <c r="B449" s="61" t="s">
        <v>121</v>
      </c>
      <c r="C449" s="62">
        <f>IFERROR(INDEX('alimentação - Tabela 7.1'!$24:$24,
MATCH(TEXT('Tabela 7.1'!A449,"mmmm/aaaa"),'alimentação - Tabela 7.1'!$5:$5,0)), "")</f>
        <v>287289</v>
      </c>
      <c r="D449" s="62">
        <f>IFERROR(INDEX('alimentação - Tabela 7.1'!$24:$24,
MATCH(TEXT('Tabela 7.1'!$A449,"mmmm/aaaa"),'alimentação - Tabela 7.1'!$5:$5,0)+1), "")</f>
        <v>8816</v>
      </c>
      <c r="E449" s="62">
        <f>IFERROR(INDEX('alimentação - Tabela 7.1'!$24:$24,
MATCH(TEXT('Tabela 7.1'!$A449,"mmmm/aaaa"),'alimentação - Tabela 7.1'!$5:$5,0)+2), "")</f>
        <v>8301</v>
      </c>
      <c r="F449" s="62">
        <f>IFERROR(INDEX('alimentação - Tabela 7.1'!$24:$24,
MATCH(TEXT('Tabela 7.1'!$A449,"mmmm/aaaa"),'alimentação - Tabela 7.1'!$5:$5,0)+3), "")</f>
        <v>515</v>
      </c>
      <c r="G449" s="95">
        <f>IFERROR(INDEX('alimentação - Tabela 7.1'!$24:$24,
MATCH(TEXT('Tabela 7.1'!$A449,"mmmm/aaaa"),'alimentação - Tabela 7.1'!$5:$5,0)+4), "")</f>
        <v>0.17958392202854156</v>
      </c>
    </row>
    <row r="450" spans="1:7" ht="18" customHeight="1" x14ac:dyDescent="0.25">
      <c r="A450" s="59" t="s">
        <v>319</v>
      </c>
      <c r="B450" s="61" t="s">
        <v>122</v>
      </c>
      <c r="C450" s="62">
        <f>IFERROR(INDEX('alimentação - Tabela 7.1'!$25:$25,
MATCH(TEXT('Tabela 7.1'!A450,"mmmm/aaaa"),'alimentação - Tabela 7.1'!$5:$5,0)), "")</f>
        <v>1749999</v>
      </c>
      <c r="D450" s="62">
        <f>IFERROR(INDEX('alimentação - Tabela 7.1'!$25:$25,
MATCH(TEXT('Tabela 7.1'!$A450,"mmmm/aaaa"),'alimentação - Tabela 7.1'!$5:$5,0)+1), "")</f>
        <v>70972</v>
      </c>
      <c r="E450" s="62">
        <f>IFERROR(INDEX('alimentação - Tabela 7.1'!$25:$25,
MATCH(TEXT('Tabela 7.1'!$A450,"mmmm/aaaa"),'alimentação - Tabela 7.1'!$5:$5,0)+2), "")</f>
        <v>50899</v>
      </c>
      <c r="F450" s="62">
        <f>IFERROR(INDEX('alimentação - Tabela 7.1'!$25:$25,
MATCH(TEXT('Tabela 7.1'!$A450,"mmmm/aaaa"),'alimentação - Tabela 7.1'!$5:$5,0)+3), "")</f>
        <v>20073</v>
      </c>
      <c r="G450" s="95">
        <f>IFERROR(INDEX('alimentação - Tabela 7.1'!$25:$25,
MATCH(TEXT('Tabela 7.1'!$A450,"mmmm/aaaa"),'alimentação - Tabela 7.1'!$5:$5,0)+4), "")</f>
        <v>1.1603386402130127</v>
      </c>
    </row>
    <row r="451" spans="1:7" ht="18" customHeight="1" x14ac:dyDescent="0.25">
      <c r="A451" s="59" t="s">
        <v>319</v>
      </c>
      <c r="B451" s="61" t="s">
        <v>123</v>
      </c>
      <c r="C451" s="62">
        <f>IFERROR(INDEX('alimentação - Tabela 7.1'!$26:$26,
MATCH(TEXT('Tabela 7.1'!A451,"mmmm/aaaa"),'alimentação - Tabela 7.1'!$5:$5,0)), "")</f>
        <v>20507183</v>
      </c>
      <c r="D451" s="62">
        <f>IFERROR(INDEX('alimentação - Tabela 7.1'!$26:$26,
MATCH(TEXT('Tabela 7.1'!$A451,"mmmm/aaaa"),'alimentação - Tabela 7.1'!$5:$5,0)+1), "")</f>
        <v>923421</v>
      </c>
      <c r="E451" s="62">
        <f>IFERROR(INDEX('alimentação - Tabela 7.1'!$26:$26,
MATCH(TEXT('Tabela 7.1'!$A451,"mmmm/aaaa"),'alimentação - Tabela 7.1'!$5:$5,0)+2), "")</f>
        <v>733103</v>
      </c>
      <c r="F451" s="62">
        <f>IFERROR(INDEX('alimentação - Tabela 7.1'!$26:$26,
MATCH(TEXT('Tabela 7.1'!$A451,"mmmm/aaaa"),'alimentação - Tabela 7.1'!$5:$5,0)+3), "")</f>
        <v>190318</v>
      </c>
      <c r="G451" s="95">
        <f>IFERROR(INDEX('alimentação - Tabela 7.1'!$26:$26,
MATCH(TEXT('Tabela 7.1'!$A451,"mmmm/aaaa"),'alimentação - Tabela 7.1'!$5:$5,0)+4), "")</f>
        <v>0.93674886226654053</v>
      </c>
    </row>
    <row r="452" spans="1:7" ht="18" customHeight="1" x14ac:dyDescent="0.25">
      <c r="A452" s="59" t="s">
        <v>319</v>
      </c>
      <c r="B452" s="61" t="s">
        <v>124</v>
      </c>
      <c r="C452" s="62">
        <f>IFERROR(INDEX('alimentação - Tabela 7.1'!$27:$27,
MATCH(TEXT('Tabela 7.1'!A452,"mmmm/aaaa"),'alimentação - Tabela 7.1'!$5:$5,0)), "")</f>
        <v>4210542</v>
      </c>
      <c r="D452" s="62">
        <f>IFERROR(INDEX('alimentação - Tabela 7.1'!$27:$27,
MATCH(TEXT('Tabela 7.1'!$A452,"mmmm/aaaa"),'alimentação - Tabela 7.1'!$5:$5,0)+1), "")</f>
        <v>207027</v>
      </c>
      <c r="E452" s="62">
        <f>IFERROR(INDEX('alimentação - Tabela 7.1'!$27:$27,
MATCH(TEXT('Tabela 7.1'!$A452,"mmmm/aaaa"),'alimentação - Tabela 7.1'!$5:$5,0)+2), "")</f>
        <v>153142</v>
      </c>
      <c r="F452" s="62">
        <f>IFERROR(INDEX('alimentação - Tabela 7.1'!$27:$27,
MATCH(TEXT('Tabela 7.1'!$A452,"mmmm/aaaa"),'alimentação - Tabela 7.1'!$5:$5,0)+3), "")</f>
        <v>53885</v>
      </c>
      <c r="G452" s="95">
        <f>IFERROR(INDEX('alimentação - Tabela 7.1'!$27:$27,
MATCH(TEXT('Tabela 7.1'!$A452,"mmmm/aaaa"),'alimentação - Tabela 7.1'!$5:$5,0)+4), "")</f>
        <v>1.2963542938232422</v>
      </c>
    </row>
    <row r="453" spans="1:7" ht="18" customHeight="1" x14ac:dyDescent="0.25">
      <c r="A453" s="59" t="s">
        <v>319</v>
      </c>
      <c r="B453" s="61" t="s">
        <v>2</v>
      </c>
      <c r="C453" s="62">
        <f>IFERROR(INDEX('alimentação - Tabela 7.1'!$28:$28,
MATCH(TEXT('Tabela 7.1'!A453,"mmmm/aaaa"),'alimentação - Tabela 7.1'!$5:$5,0)), "")</f>
        <v>753180</v>
      </c>
      <c r="D453" s="62">
        <f>IFERROR(INDEX('alimentação - Tabela 7.1'!$28:$28,
MATCH(TEXT('Tabela 7.1'!$A453,"mmmm/aaaa"),'alimentação - Tabela 7.1'!$5:$5,0)+1), "")</f>
        <v>36215</v>
      </c>
      <c r="E453" s="62">
        <f>IFERROR(INDEX('alimentação - Tabela 7.1'!$28:$28,
MATCH(TEXT('Tabela 7.1'!$A453,"mmmm/aaaa"),'alimentação - Tabela 7.1'!$5:$5,0)+2), "")</f>
        <v>28792</v>
      </c>
      <c r="F453" s="62">
        <f>IFERROR(INDEX('alimentação - Tabela 7.1'!$28:$28,
MATCH(TEXT('Tabela 7.1'!$A453,"mmmm/aaaa"),'alimentação - Tabela 7.1'!$5:$5,0)+3), "")</f>
        <v>7423</v>
      </c>
      <c r="G453" s="95">
        <f>IFERROR(INDEX('alimentação - Tabela 7.1'!$28:$28,
MATCH(TEXT('Tabela 7.1'!$A453,"mmmm/aaaa"),'alimentação - Tabela 7.1'!$5:$5,0)+4), "")</f>
        <v>0.99536442756652832</v>
      </c>
    </row>
    <row r="454" spans="1:7" ht="18" customHeight="1" x14ac:dyDescent="0.25">
      <c r="A454" s="59" t="s">
        <v>319</v>
      </c>
      <c r="B454" s="61" t="s">
        <v>125</v>
      </c>
      <c r="C454" s="62">
        <f>IFERROR(INDEX('alimentação - Tabela 7.1'!$29:$29,
MATCH(TEXT('Tabela 7.1'!A454,"mmmm/aaaa"),'alimentação - Tabela 7.1'!$5:$5,0)), "")</f>
        <v>3223655</v>
      </c>
      <c r="D454" s="62">
        <f>IFERROR(INDEX('alimentação - Tabela 7.1'!$29:$29,
MATCH(TEXT('Tabela 7.1'!$A454,"mmmm/aaaa"),'alimentação - Tabela 7.1'!$5:$5,0)+1), "")</f>
        <v>110288</v>
      </c>
      <c r="E454" s="62">
        <f>IFERROR(INDEX('alimentação - Tabela 7.1'!$29:$29,
MATCH(TEXT('Tabela 7.1'!$A454,"mmmm/aaaa"),'alimentação - Tabela 7.1'!$5:$5,0)+2), "")</f>
        <v>93469</v>
      </c>
      <c r="F454" s="62">
        <f>IFERROR(INDEX('alimentação - Tabela 7.1'!$29:$29,
MATCH(TEXT('Tabela 7.1'!$A454,"mmmm/aaaa"),'alimentação - Tabela 7.1'!$5:$5,0)+3), "")</f>
        <v>16819</v>
      </c>
      <c r="G454" s="95">
        <f>IFERROR(INDEX('alimentação - Tabela 7.1'!$29:$29,
MATCH(TEXT('Tabela 7.1'!$A454,"mmmm/aaaa"),'alimentação - Tabela 7.1'!$5:$5,0)+4), "")</f>
        <v>0.52447336912155151</v>
      </c>
    </row>
    <row r="455" spans="1:7" ht="18" customHeight="1" x14ac:dyDescent="0.25">
      <c r="A455" s="59" t="s">
        <v>319</v>
      </c>
      <c r="B455" s="61" t="s">
        <v>126</v>
      </c>
      <c r="C455" s="62">
        <f>IFERROR(INDEX('alimentação - Tabela 7.1'!$30:$30,
MATCH(TEXT('Tabela 7.1'!A455,"mmmm/aaaa"),'alimentação - Tabela 7.1'!$5:$5,0)), "")</f>
        <v>12319806</v>
      </c>
      <c r="D455" s="62">
        <f>IFERROR(INDEX('alimentação - Tabela 7.1'!$30:$30,
MATCH(TEXT('Tabela 7.1'!$A455,"mmmm/aaaa"),'alimentação - Tabela 7.1'!$5:$5,0)+1), "")</f>
        <v>569891</v>
      </c>
      <c r="E455" s="62">
        <f>IFERROR(INDEX('alimentação - Tabela 7.1'!$30:$30,
MATCH(TEXT('Tabela 7.1'!$A455,"mmmm/aaaa"),'alimentação - Tabela 7.1'!$5:$5,0)+2), "")</f>
        <v>457700</v>
      </c>
      <c r="F455" s="62">
        <f>IFERROR(INDEX('alimentação - Tabela 7.1'!$30:$30,
MATCH(TEXT('Tabela 7.1'!$A455,"mmmm/aaaa"),'alimentação - Tabela 7.1'!$5:$5,0)+3), "")</f>
        <v>112191</v>
      </c>
      <c r="G455" s="95">
        <f>IFERROR(INDEX('alimentação - Tabela 7.1'!$30:$30,
MATCH(TEXT('Tabela 7.1'!$A455,"mmmm/aaaa"),'alimentação - Tabela 7.1'!$5:$5,0)+4), "")</f>
        <v>0.91902470588684082</v>
      </c>
    </row>
    <row r="456" spans="1:7" ht="18" customHeight="1" x14ac:dyDescent="0.25">
      <c r="A456" s="59" t="s">
        <v>319</v>
      </c>
      <c r="B456" s="61" t="s">
        <v>127</v>
      </c>
      <c r="C456" s="62">
        <f>IFERROR(INDEX('alimentação - Tabela 7.1'!$31:$31,
MATCH(TEXT('Tabela 7.1'!A456,"mmmm/aaaa"),'alimentação - Tabela 7.1'!$5:$5,0)), "")</f>
        <v>7517351</v>
      </c>
      <c r="D456" s="62">
        <f>IFERROR(INDEX('alimentação - Tabela 7.1'!$31:$31,
MATCH(TEXT('Tabela 7.1'!$A456,"mmmm/aaaa"),'alimentação - Tabela 7.1'!$5:$5,0)+1), "")</f>
        <v>428958</v>
      </c>
      <c r="E456" s="62">
        <f>IFERROR(INDEX('alimentação - Tabela 7.1'!$31:$31,
MATCH(TEXT('Tabela 7.1'!$A456,"mmmm/aaaa"),'alimentação - Tabela 7.1'!$5:$5,0)+2), "")</f>
        <v>325762</v>
      </c>
      <c r="F456" s="62">
        <f>IFERROR(INDEX('alimentação - Tabela 7.1'!$31:$31,
MATCH(TEXT('Tabela 7.1'!$A456,"mmmm/aaaa"),'alimentação - Tabela 7.1'!$5:$5,0)+3), "")</f>
        <v>103196</v>
      </c>
      <c r="G456" s="95">
        <f>IFERROR(INDEX('alimentação - Tabela 7.1'!$31:$31,
MATCH(TEXT('Tabela 7.1'!$A456,"mmmm/aaaa"),'alimentação - Tabela 7.1'!$5:$5,0)+4), "")</f>
        <v>1.3918781280517578</v>
      </c>
    </row>
    <row r="457" spans="1:7" ht="18" customHeight="1" x14ac:dyDescent="0.25">
      <c r="A457" s="59" t="s">
        <v>319</v>
      </c>
      <c r="B457" s="61" t="s">
        <v>128</v>
      </c>
      <c r="C457" s="62">
        <f>IFERROR(INDEX('alimentação - Tabela 7.1'!$32:$32,
MATCH(TEXT('Tabela 7.1'!A457,"mmmm/aaaa"),'alimentação - Tabela 7.1'!$5:$5,0)), "")</f>
        <v>2773856</v>
      </c>
      <c r="D457" s="62">
        <f>IFERROR(INDEX('alimentação - Tabela 7.1'!$32:$32,
MATCH(TEXT('Tabela 7.1'!$A457,"mmmm/aaaa"),'alimentação - Tabela 7.1'!$5:$5,0)+1), "")</f>
        <v>159770</v>
      </c>
      <c r="E457" s="62">
        <f>IFERROR(INDEX('alimentação - Tabela 7.1'!$32:$32,
MATCH(TEXT('Tabela 7.1'!$A457,"mmmm/aaaa"),'alimentação - Tabela 7.1'!$5:$5,0)+2), "")</f>
        <v>118375</v>
      </c>
      <c r="F457" s="62">
        <f>IFERROR(INDEX('alimentação - Tabela 7.1'!$32:$32,
MATCH(TEXT('Tabela 7.1'!$A457,"mmmm/aaaa"),'alimentação - Tabela 7.1'!$5:$5,0)+3), "")</f>
        <v>41395</v>
      </c>
      <c r="G457" s="95">
        <f>IFERROR(INDEX('alimentação - Tabela 7.1'!$32:$32,
MATCH(TEXT('Tabela 7.1'!$A457,"mmmm/aaaa"),'alimentação - Tabela 7.1'!$5:$5,0)+4), "")</f>
        <v>1.5149346590042114</v>
      </c>
    </row>
    <row r="458" spans="1:7" ht="18" customHeight="1" x14ac:dyDescent="0.25">
      <c r="A458" s="59" t="s">
        <v>319</v>
      </c>
      <c r="B458" s="61" t="s">
        <v>129</v>
      </c>
      <c r="C458" s="62">
        <f>IFERROR(INDEX('alimentação - Tabela 7.1'!$33:$33,
MATCH(TEXT('Tabela 7.1'!A458,"mmmm/aaaa"),'alimentação - Tabela 7.1'!$5:$5,0)), "")</f>
        <v>2206964</v>
      </c>
      <c r="D458" s="62">
        <f>IFERROR(INDEX('alimentação - Tabela 7.1'!$33:$33,
MATCH(TEXT('Tabela 7.1'!$A458,"mmmm/aaaa"),'alimentação - Tabela 7.1'!$5:$5,0)+1), "")</f>
        <v>141776</v>
      </c>
      <c r="E458" s="62">
        <f>IFERROR(INDEX('alimentação - Tabela 7.1'!$33:$33,
MATCH(TEXT('Tabela 7.1'!$A458,"mmmm/aaaa"),'alimentação - Tabela 7.1'!$5:$5,0)+2), "")</f>
        <v>108105</v>
      </c>
      <c r="F458" s="62">
        <f>IFERROR(INDEX('alimentação - Tabela 7.1'!$33:$33,
MATCH(TEXT('Tabela 7.1'!$A458,"mmmm/aaaa"),'alimentação - Tabela 7.1'!$5:$5,0)+3), "")</f>
        <v>33671</v>
      </c>
      <c r="G458" s="95">
        <f>IFERROR(INDEX('alimentação - Tabela 7.1'!$33:$33,
MATCH(TEXT('Tabela 7.1'!$A458,"mmmm/aaaa"),'alimentação - Tabela 7.1'!$5:$5,0)+4), "")</f>
        <v>1.5493079423904419</v>
      </c>
    </row>
    <row r="459" spans="1:7" ht="18" customHeight="1" x14ac:dyDescent="0.25">
      <c r="A459" s="59" t="s">
        <v>319</v>
      </c>
      <c r="B459" s="61" t="s">
        <v>130</v>
      </c>
      <c r="C459" s="62">
        <f>IFERROR(INDEX('alimentação - Tabela 7.1'!$34:$34,
MATCH(TEXT('Tabela 7.1'!A459,"mmmm/aaaa"),'alimentação - Tabela 7.1'!$5:$5,0)), "")</f>
        <v>2536531</v>
      </c>
      <c r="D459" s="62">
        <f>IFERROR(INDEX('alimentação - Tabela 7.1'!$34:$34,
MATCH(TEXT('Tabela 7.1'!$A459,"mmmm/aaaa"),'alimentação - Tabela 7.1'!$5:$5,0)+1), "")</f>
        <v>127412</v>
      </c>
      <c r="E459" s="62">
        <f>IFERROR(INDEX('alimentação - Tabela 7.1'!$34:$34,
MATCH(TEXT('Tabela 7.1'!$A459,"mmmm/aaaa"),'alimentação - Tabela 7.1'!$5:$5,0)+2), "")</f>
        <v>99282</v>
      </c>
      <c r="F459" s="62">
        <f>IFERROR(INDEX('alimentação - Tabela 7.1'!$34:$34,
MATCH(TEXT('Tabela 7.1'!$A459,"mmmm/aaaa"),'alimentação - Tabela 7.1'!$5:$5,0)+3), "")</f>
        <v>28130</v>
      </c>
      <c r="G459" s="95">
        <f>IFERROR(INDEX('alimentação - Tabela 7.1'!$34:$34,
MATCH(TEXT('Tabela 7.1'!$A459,"mmmm/aaaa"),'alimentação - Tabela 7.1'!$5:$5,0)+4), "")</f>
        <v>1.1214315891265869</v>
      </c>
    </row>
    <row r="460" spans="1:7" ht="18" customHeight="1" x14ac:dyDescent="0.25">
      <c r="A460" s="59" t="s">
        <v>319</v>
      </c>
      <c r="B460" s="61" t="s">
        <v>131</v>
      </c>
      <c r="C460" s="62">
        <f>IFERROR(INDEX('alimentação - Tabela 7.1'!$35:$35,
MATCH(TEXT('Tabela 7.1'!A460,"mmmm/aaaa"),'alimentação - Tabela 7.1'!$5:$5,0)), "")</f>
        <v>3486810</v>
      </c>
      <c r="D460" s="62">
        <f>IFERROR(INDEX('alimentação - Tabela 7.1'!$35:$35,
MATCH(TEXT('Tabela 7.1'!$A460,"mmmm/aaaa"),'alimentação - Tabela 7.1'!$5:$5,0)+1), "")</f>
        <v>176884</v>
      </c>
      <c r="E460" s="62">
        <f>IFERROR(INDEX('alimentação - Tabela 7.1'!$35:$35,
MATCH(TEXT('Tabela 7.1'!$A460,"mmmm/aaaa"),'alimentação - Tabela 7.1'!$5:$5,0)+2), "")</f>
        <v>130249</v>
      </c>
      <c r="F460" s="62">
        <f>IFERROR(INDEX('alimentação - Tabela 7.1'!$35:$35,
MATCH(TEXT('Tabela 7.1'!$A460,"mmmm/aaaa"),'alimentação - Tabela 7.1'!$5:$5,0)+3), "")</f>
        <v>46635</v>
      </c>
      <c r="G460" s="95">
        <f>IFERROR(INDEX('alimentação - Tabela 7.1'!$35:$35,
MATCH(TEXT('Tabela 7.1'!$A460,"mmmm/aaaa"),'alimentação - Tabela 7.1'!$5:$5,0)+4), "")</f>
        <v>1.3555996417999268</v>
      </c>
    </row>
    <row r="461" spans="1:7" ht="18" customHeight="1" x14ac:dyDescent="0.25">
      <c r="A461" s="59" t="s">
        <v>319</v>
      </c>
      <c r="B461" s="61" t="s">
        <v>132</v>
      </c>
      <c r="C461" s="62">
        <f>IFERROR(INDEX('alimentação - Tabela 7.1'!$36:$36,
MATCH(TEXT('Tabela 7.1'!A461,"mmmm/aaaa"),'alimentação - Tabela 7.1'!$5:$5,0)), "")</f>
        <v>561674</v>
      </c>
      <c r="D461" s="62">
        <f>IFERROR(INDEX('alimentação - Tabela 7.1'!$36:$36,
MATCH(TEXT('Tabela 7.1'!$A461,"mmmm/aaaa"),'alimentação - Tabela 7.1'!$5:$5,0)+1), "")</f>
        <v>29097</v>
      </c>
      <c r="E461" s="62">
        <f>IFERROR(INDEX('alimentação - Tabela 7.1'!$36:$36,
MATCH(TEXT('Tabela 7.1'!$A461,"mmmm/aaaa"),'alimentação - Tabela 7.1'!$5:$5,0)+2), "")</f>
        <v>20974</v>
      </c>
      <c r="F461" s="62">
        <f>IFERROR(INDEX('alimentação - Tabela 7.1'!$36:$36,
MATCH(TEXT('Tabela 7.1'!$A461,"mmmm/aaaa"),'alimentação - Tabela 7.1'!$5:$5,0)+3), "")</f>
        <v>8123</v>
      </c>
      <c r="G461" s="95">
        <f>IFERROR(INDEX('alimentação - Tabela 7.1'!$36:$36,
MATCH(TEXT('Tabela 7.1'!$A461,"mmmm/aaaa"),'alimentação - Tabela 7.1'!$5:$5,0)+4), "")</f>
        <v>1.4674347639083862</v>
      </c>
    </row>
    <row r="462" spans="1:7" ht="18" customHeight="1" x14ac:dyDescent="0.25">
      <c r="A462" s="59" t="s">
        <v>319</v>
      </c>
      <c r="B462" s="61" t="s">
        <v>133</v>
      </c>
      <c r="C462" s="62">
        <f>IFERROR(INDEX('alimentação - Tabela 7.1'!$37:$37,
MATCH(TEXT('Tabela 7.1'!A462,"mmmm/aaaa"),'alimentação - Tabela 7.1'!$5:$5,0)), "")</f>
        <v>782171</v>
      </c>
      <c r="D462" s="62">
        <f>IFERROR(INDEX('alimentação - Tabela 7.1'!$37:$37,
MATCH(TEXT('Tabela 7.1'!$A462,"mmmm/aaaa"),'alimentação - Tabela 7.1'!$5:$5,0)+1), "")</f>
        <v>47895</v>
      </c>
      <c r="E462" s="62">
        <f>IFERROR(INDEX('alimentação - Tabela 7.1'!$37:$37,
MATCH(TEXT('Tabela 7.1'!$A462,"mmmm/aaaa"),'alimentação - Tabela 7.1'!$5:$5,0)+2), "")</f>
        <v>34796</v>
      </c>
      <c r="F462" s="62">
        <f>IFERROR(INDEX('alimentação - Tabela 7.1'!$37:$37,
MATCH(TEXT('Tabela 7.1'!$A462,"mmmm/aaaa"),'alimentação - Tabela 7.1'!$5:$5,0)+3), "")</f>
        <v>13099</v>
      </c>
      <c r="G462" s="95">
        <f>IFERROR(INDEX('alimentação - Tabela 7.1'!$37:$37,
MATCH(TEXT('Tabela 7.1'!$A462,"mmmm/aaaa"),'alimentação - Tabela 7.1'!$5:$5,0)+4), "")</f>
        <v>1.7032215595245361</v>
      </c>
    </row>
    <row r="463" spans="1:7" ht="18" customHeight="1" x14ac:dyDescent="0.25">
      <c r="A463" s="59" t="s">
        <v>319</v>
      </c>
      <c r="B463" s="61" t="s">
        <v>134</v>
      </c>
      <c r="C463" s="62">
        <f>IFERROR(INDEX('alimentação - Tabela 7.1'!$38:$38,
MATCH(TEXT('Tabela 7.1'!A463,"mmmm/aaaa"),'alimentação - Tabela 7.1'!$5:$5,0)), "")</f>
        <v>1306173</v>
      </c>
      <c r="D463" s="62">
        <f>IFERROR(INDEX('alimentação - Tabela 7.1'!$38:$38,
MATCH(TEXT('Tabela 7.1'!$A463,"mmmm/aaaa"),'alimentação - Tabela 7.1'!$5:$5,0)+1), "")</f>
        <v>70442</v>
      </c>
      <c r="E463" s="62">
        <f>IFERROR(INDEX('alimentação - Tabela 7.1'!$38:$38,
MATCH(TEXT('Tabela 7.1'!$A463,"mmmm/aaaa"),'alimentação - Tabela 7.1'!$5:$5,0)+2), "")</f>
        <v>49622</v>
      </c>
      <c r="F463" s="62">
        <f>IFERROR(INDEX('alimentação - Tabela 7.1'!$38:$38,
MATCH(TEXT('Tabela 7.1'!$A463,"mmmm/aaaa"),'alimentação - Tabela 7.1'!$5:$5,0)+3), "")</f>
        <v>20820</v>
      </c>
      <c r="G463" s="95">
        <f>IFERROR(INDEX('alimentação - Tabela 7.1'!$38:$38,
MATCH(TEXT('Tabela 7.1'!$A463,"mmmm/aaaa"),'alimentação - Tabela 7.1'!$5:$5,0)+4), "")</f>
        <v>1.6197885274887085</v>
      </c>
    </row>
    <row r="464" spans="1:7" ht="18" customHeight="1" x14ac:dyDescent="0.25">
      <c r="A464" s="59" t="s">
        <v>319</v>
      </c>
      <c r="B464" s="61" t="s">
        <v>135</v>
      </c>
      <c r="C464" s="62">
        <f>IFERROR(INDEX('alimentação - Tabela 7.1'!$39:$39,
MATCH(TEXT('Tabela 7.1'!A464,"mmmm/aaaa"),'alimentação - Tabela 7.1'!$5:$5,0)), "")</f>
        <v>836792</v>
      </c>
      <c r="D464" s="62">
        <f>IFERROR(INDEX('alimentação - Tabela 7.1'!$39:$39,
MATCH(TEXT('Tabela 7.1'!$A464,"mmmm/aaaa"),'alimentação - Tabela 7.1'!$5:$5,0)+1), "")</f>
        <v>29450</v>
      </c>
      <c r="E464" s="62">
        <f>IFERROR(INDEX('alimentação - Tabela 7.1'!$39:$39,
MATCH(TEXT('Tabela 7.1'!$A464,"mmmm/aaaa"),'alimentação - Tabela 7.1'!$5:$5,0)+2), "")</f>
        <v>24857</v>
      </c>
      <c r="F464" s="62">
        <f>IFERROR(INDEX('alimentação - Tabela 7.1'!$39:$39,
MATCH(TEXT('Tabela 7.1'!$A464,"mmmm/aaaa"),'alimentação - Tabela 7.1'!$5:$5,0)+3), "")</f>
        <v>4593</v>
      </c>
      <c r="G464" s="95">
        <f>IFERROR(INDEX('alimentação - Tabela 7.1'!$39:$39,
MATCH(TEXT('Tabela 7.1'!$A464,"mmmm/aaaa"),'alimentação - Tabela 7.1'!$5:$5,0)+4), "")</f>
        <v>0.55191123485565186</v>
      </c>
    </row>
    <row r="465" spans="1:7" ht="18" customHeight="1" x14ac:dyDescent="0.25">
      <c r="A465" s="59" t="s">
        <v>320</v>
      </c>
      <c r="B465" s="61" t="s">
        <v>1</v>
      </c>
      <c r="C465" s="62">
        <f>IFERROR(INDEX('alimentação - Tabela 7.1'!$7:$7,
MATCH(TEXT('Tabela 7.1'!A465,"mmmm/aaaa"),'alimentação - Tabela 7.1'!$5:$5,0)), "")</f>
        <v>40071510</v>
      </c>
      <c r="D465" s="62">
        <f>IFERROR(INDEX('alimentação - Tabela 7.1'!$7:$7,
MATCH(TEXT('Tabela 7.1'!$A465,"mmmm/aaaa"),'alimentação - Tabela 7.1'!$5:$5,0)+1), "")</f>
        <v>1758840</v>
      </c>
      <c r="E465" s="62">
        <f>IFERROR(INDEX('alimentação - Tabela 7.1'!$7:$7,
MATCH(TEXT('Tabela 7.1'!$A465,"mmmm/aaaa"),'alimentação - Tabela 7.1'!$5:$5,0)+2), "")</f>
        <v>1604624</v>
      </c>
      <c r="F465" s="62">
        <f>IFERROR(INDEX('alimentação - Tabela 7.1'!$7:$7,
MATCH(TEXT('Tabela 7.1'!$A465,"mmmm/aaaa"),'alimentação - Tabela 7.1'!$5:$5,0)+3), "")</f>
        <v>154216</v>
      </c>
      <c r="G465" s="95">
        <f>IFERROR(INDEX('alimentação - Tabela 7.1'!$7:$7,
MATCH(TEXT('Tabela 7.1'!$A465,"mmmm/aaaa"),'alimentação - Tabela 7.1'!$5:$5,0)+4), "")</f>
        <v>0.38633880019187927</v>
      </c>
    </row>
    <row r="466" spans="1:7" ht="18" customHeight="1" x14ac:dyDescent="0.25">
      <c r="A466" s="59" t="s">
        <v>320</v>
      </c>
      <c r="B466" s="61" t="s">
        <v>105</v>
      </c>
      <c r="C466" s="62">
        <f>IFERROR(INDEX('alimentação - Tabela 7.1'!$8:$8,
MATCH(TEXT('Tabela 7.1'!A466,"mmmm/aaaa"),'alimentação - Tabela 7.1'!$5:$5,0)), "")</f>
        <v>1909619</v>
      </c>
      <c r="D466" s="62">
        <f>IFERROR(INDEX('alimentação - Tabela 7.1'!$8:$8,
MATCH(TEXT('Tabela 7.1'!$A466,"mmmm/aaaa"),'alimentação - Tabela 7.1'!$5:$5,0)+1), "")</f>
        <v>79501</v>
      </c>
      <c r="E466" s="62">
        <f>IFERROR(INDEX('alimentação - Tabela 7.1'!$8:$8,
MATCH(TEXT('Tabela 7.1'!$A466,"mmmm/aaaa"),'alimentação - Tabela 7.1'!$5:$5,0)+2), "")</f>
        <v>69749</v>
      </c>
      <c r="F466" s="62">
        <f>IFERROR(INDEX('alimentação - Tabela 7.1'!$8:$8,
MATCH(TEXT('Tabela 7.1'!$A466,"mmmm/aaaa"),'alimentação - Tabela 7.1'!$5:$5,0)+3), "")</f>
        <v>9752</v>
      </c>
      <c r="G466" s="95">
        <f>IFERROR(INDEX('alimentação - Tabela 7.1'!$8:$8,
MATCH(TEXT('Tabela 7.1'!$A466,"mmmm/aaaa"),'alimentação - Tabela 7.1'!$5:$5,0)+4), "")</f>
        <v>0.51329910755157471</v>
      </c>
    </row>
    <row r="467" spans="1:7" ht="18" customHeight="1" x14ac:dyDescent="0.25">
      <c r="A467" s="59" t="s">
        <v>320</v>
      </c>
      <c r="B467" s="61" t="s">
        <v>106</v>
      </c>
      <c r="C467" s="62">
        <f>IFERROR(INDEX('alimentação - Tabela 7.1'!$9:$9,
MATCH(TEXT('Tabela 7.1'!A467,"mmmm/aaaa"),'alimentação - Tabela 7.1'!$5:$5,0)), "")</f>
        <v>244767</v>
      </c>
      <c r="D467" s="62">
        <f>IFERROR(INDEX('alimentação - Tabela 7.1'!$9:$9,
MATCH(TEXT('Tabela 7.1'!$A467,"mmmm/aaaa"),'alimentação - Tabela 7.1'!$5:$5,0)+1), "")</f>
        <v>10639</v>
      </c>
      <c r="E467" s="62">
        <f>IFERROR(INDEX('alimentação - Tabela 7.1'!$9:$9,
MATCH(TEXT('Tabela 7.1'!$A467,"mmmm/aaaa"),'alimentação - Tabela 7.1'!$5:$5,0)+2), "")</f>
        <v>10163</v>
      </c>
      <c r="F467" s="62">
        <f>IFERROR(INDEX('alimentação - Tabela 7.1'!$9:$9,
MATCH(TEXT('Tabela 7.1'!$A467,"mmmm/aaaa"),'alimentação - Tabela 7.1'!$5:$5,0)+3), "")</f>
        <v>476</v>
      </c>
      <c r="G467" s="95">
        <f>IFERROR(INDEX('alimentação - Tabela 7.1'!$9:$9,
MATCH(TEXT('Tabela 7.1'!$A467,"mmmm/aaaa"),'alimentação - Tabela 7.1'!$5:$5,0)+4), "")</f>
        <v>0.19484958052635193</v>
      </c>
    </row>
    <row r="468" spans="1:7" ht="18" customHeight="1" x14ac:dyDescent="0.25">
      <c r="A468" s="59" t="s">
        <v>320</v>
      </c>
      <c r="B468" s="61" t="s">
        <v>107</v>
      </c>
      <c r="C468" s="62">
        <f>IFERROR(INDEX('alimentação - Tabela 7.1'!$10:$10,
MATCH(TEXT('Tabela 7.1'!A468,"mmmm/aaaa"),'alimentação - Tabela 7.1'!$5:$5,0)), "")</f>
        <v>85069</v>
      </c>
      <c r="D468" s="62">
        <f>IFERROR(INDEX('alimentação - Tabela 7.1'!$10:$10,
MATCH(TEXT('Tabela 7.1'!$A468,"mmmm/aaaa"),'alimentação - Tabela 7.1'!$5:$5,0)+1), "")</f>
        <v>2815</v>
      </c>
      <c r="E468" s="62">
        <f>IFERROR(INDEX('alimentação - Tabela 7.1'!$10:$10,
MATCH(TEXT('Tabela 7.1'!$A468,"mmmm/aaaa"),'alimentação - Tabela 7.1'!$5:$5,0)+2), "")</f>
        <v>2787</v>
      </c>
      <c r="F468" s="62">
        <f>IFERROR(INDEX('alimentação - Tabela 7.1'!$10:$10,
MATCH(TEXT('Tabela 7.1'!$A468,"mmmm/aaaa"),'alimentação - Tabela 7.1'!$5:$5,0)+3), "")</f>
        <v>28</v>
      </c>
      <c r="G468" s="95">
        <f>IFERROR(INDEX('alimentação - Tabela 7.1'!$10:$10,
MATCH(TEXT('Tabela 7.1'!$A468,"mmmm/aaaa"),'alimentação - Tabela 7.1'!$5:$5,0)+4), "")</f>
        <v>3.2925296574831009E-2</v>
      </c>
    </row>
    <row r="469" spans="1:7" ht="18" customHeight="1" x14ac:dyDescent="0.25">
      <c r="A469" s="59" t="s">
        <v>320</v>
      </c>
      <c r="B469" s="61" t="s">
        <v>108</v>
      </c>
      <c r="C469" s="62">
        <f>IFERROR(INDEX('alimentação - Tabela 7.1'!$11:$11,
MATCH(TEXT('Tabela 7.1'!A469,"mmmm/aaaa"),'alimentação - Tabela 7.1'!$5:$5,0)), "")</f>
        <v>425780</v>
      </c>
      <c r="D469" s="62">
        <f>IFERROR(INDEX('alimentação - Tabela 7.1'!$11:$11,
MATCH(TEXT('Tabela 7.1'!$A469,"mmmm/aaaa"),'alimentação - Tabela 7.1'!$5:$5,0)+1), "")</f>
        <v>17263</v>
      </c>
      <c r="E469" s="62">
        <f>IFERROR(INDEX('alimentação - Tabela 7.1'!$11:$11,
MATCH(TEXT('Tabela 7.1'!$A469,"mmmm/aaaa"),'alimentação - Tabela 7.1'!$5:$5,0)+2), "")</f>
        <v>15526</v>
      </c>
      <c r="F469" s="62">
        <f>IFERROR(INDEX('alimentação - Tabela 7.1'!$11:$11,
MATCH(TEXT('Tabela 7.1'!$A469,"mmmm/aaaa"),'alimentação - Tabela 7.1'!$5:$5,0)+3), "")</f>
        <v>1737</v>
      </c>
      <c r="G469" s="95">
        <f>IFERROR(INDEX('alimentação - Tabela 7.1'!$11:$11,
MATCH(TEXT('Tabela 7.1'!$A469,"mmmm/aaaa"),'alimentação - Tabela 7.1'!$5:$5,0)+4), "")</f>
        <v>0.40962827205657959</v>
      </c>
    </row>
    <row r="470" spans="1:7" ht="18" customHeight="1" x14ac:dyDescent="0.25">
      <c r="A470" s="59" t="s">
        <v>320</v>
      </c>
      <c r="B470" s="61" t="s">
        <v>109</v>
      </c>
      <c r="C470" s="62">
        <f>IFERROR(INDEX('alimentação - Tabela 7.1'!$12:$12,
MATCH(TEXT('Tabela 7.1'!A470,"mmmm/aaaa"),'alimentação - Tabela 7.1'!$5:$5,0)), "")</f>
        <v>59990</v>
      </c>
      <c r="D470" s="62">
        <f>IFERROR(INDEX('alimentação - Tabela 7.1'!$12:$12,
MATCH(TEXT('Tabela 7.1'!$A470,"mmmm/aaaa"),'alimentação - Tabela 7.1'!$5:$5,0)+1), "")</f>
        <v>2923</v>
      </c>
      <c r="E470" s="62">
        <f>IFERROR(INDEX('alimentação - Tabela 7.1'!$12:$12,
MATCH(TEXT('Tabela 7.1'!$A470,"mmmm/aaaa"),'alimentação - Tabela 7.1'!$5:$5,0)+2), "")</f>
        <v>2593</v>
      </c>
      <c r="F470" s="62">
        <f>IFERROR(INDEX('alimentação - Tabela 7.1'!$12:$12,
MATCH(TEXT('Tabela 7.1'!$A470,"mmmm/aaaa"),'alimentação - Tabela 7.1'!$5:$5,0)+3), "")</f>
        <v>330</v>
      </c>
      <c r="G470" s="95">
        <f>IFERROR(INDEX('alimentação - Tabela 7.1'!$12:$12,
MATCH(TEXT('Tabela 7.1'!$A470,"mmmm/aaaa"),'alimentação - Tabela 7.1'!$5:$5,0)+4), "")</f>
        <v>0.55313444137573242</v>
      </c>
    </row>
    <row r="471" spans="1:7" ht="18" customHeight="1" x14ac:dyDescent="0.25">
      <c r="A471" s="59" t="s">
        <v>320</v>
      </c>
      <c r="B471" s="61" t="s">
        <v>110</v>
      </c>
      <c r="C471" s="62">
        <f>IFERROR(INDEX('alimentação - Tabela 7.1'!$13:$13,
MATCH(TEXT('Tabela 7.1'!A471,"mmmm/aaaa"),'alimentação - Tabela 7.1'!$5:$5,0)), "")</f>
        <v>814262</v>
      </c>
      <c r="D471" s="62">
        <f>IFERROR(INDEX('alimentação - Tabela 7.1'!$13:$13,
MATCH(TEXT('Tabela 7.1'!$A471,"mmmm/aaaa"),'alimentação - Tabela 7.1'!$5:$5,0)+1), "")</f>
        <v>34973</v>
      </c>
      <c r="E471" s="62">
        <f>IFERROR(INDEX('alimentação - Tabela 7.1'!$13:$13,
MATCH(TEXT('Tabela 7.1'!$A471,"mmmm/aaaa"),'alimentação - Tabela 7.1'!$5:$5,0)+2), "")</f>
        <v>29388</v>
      </c>
      <c r="F471" s="62">
        <f>IFERROR(INDEX('alimentação - Tabela 7.1'!$13:$13,
MATCH(TEXT('Tabela 7.1'!$A471,"mmmm/aaaa"),'alimentação - Tabela 7.1'!$5:$5,0)+3), "")</f>
        <v>5585</v>
      </c>
      <c r="G471" s="95">
        <f>IFERROR(INDEX('alimentação - Tabela 7.1'!$13:$13,
MATCH(TEXT('Tabela 7.1'!$A471,"mmmm/aaaa"),'alimentação - Tabela 7.1'!$5:$5,0)+4), "")</f>
        <v>0.69063419103622437</v>
      </c>
    </row>
    <row r="472" spans="1:7" ht="18" customHeight="1" x14ac:dyDescent="0.25">
      <c r="A472" s="59" t="s">
        <v>320</v>
      </c>
      <c r="B472" s="61" t="s">
        <v>111</v>
      </c>
      <c r="C472" s="62">
        <f>IFERROR(INDEX('alimentação - Tabela 7.1'!$14:$14,
MATCH(TEXT('Tabela 7.1'!A472,"mmmm/aaaa"),'alimentação - Tabela 7.1'!$5:$5,0)), "")</f>
        <v>69817</v>
      </c>
      <c r="D472" s="62">
        <f>IFERROR(INDEX('alimentação - Tabela 7.1'!$14:$14,
MATCH(TEXT('Tabela 7.1'!$A472,"mmmm/aaaa"),'alimentação - Tabela 7.1'!$5:$5,0)+1), "")</f>
        <v>2610</v>
      </c>
      <c r="E472" s="62">
        <f>IFERROR(INDEX('alimentação - Tabela 7.1'!$14:$14,
MATCH(TEXT('Tabela 7.1'!$A472,"mmmm/aaaa"),'alimentação - Tabela 7.1'!$5:$5,0)+2), "")</f>
        <v>2233</v>
      </c>
      <c r="F472" s="62">
        <f>IFERROR(INDEX('alimentação - Tabela 7.1'!$14:$14,
MATCH(TEXT('Tabela 7.1'!$A472,"mmmm/aaaa"),'alimentação - Tabela 7.1'!$5:$5,0)+3), "")</f>
        <v>377</v>
      </c>
      <c r="G472" s="95">
        <f>IFERROR(INDEX('alimentação - Tabela 7.1'!$14:$14,
MATCH(TEXT('Tabela 7.1'!$A472,"mmmm/aaaa"),'alimentação - Tabela 7.1'!$5:$5,0)+4), "")</f>
        <v>0.5429147481918335</v>
      </c>
    </row>
    <row r="473" spans="1:7" ht="18" customHeight="1" x14ac:dyDescent="0.25">
      <c r="A473" s="59" t="s">
        <v>320</v>
      </c>
      <c r="B473" s="61" t="s">
        <v>112</v>
      </c>
      <c r="C473" s="62">
        <f>IFERROR(INDEX('alimentação - Tabela 7.1'!$15:$15,
MATCH(TEXT('Tabela 7.1'!A473,"mmmm/aaaa"),'alimentação - Tabela 7.1'!$5:$5,0)), "")</f>
        <v>209934</v>
      </c>
      <c r="D473" s="62">
        <f>IFERROR(INDEX('alimentação - Tabela 7.1'!$15:$15,
MATCH(TEXT('Tabela 7.1'!$A473,"mmmm/aaaa"),'alimentação - Tabela 7.1'!$5:$5,0)+1), "")</f>
        <v>8278</v>
      </c>
      <c r="E473" s="62">
        <f>IFERROR(INDEX('alimentação - Tabela 7.1'!$15:$15,
MATCH(TEXT('Tabela 7.1'!$A473,"mmmm/aaaa"),'alimentação - Tabela 7.1'!$5:$5,0)+2), "")</f>
        <v>7059</v>
      </c>
      <c r="F473" s="62">
        <f>IFERROR(INDEX('alimentação - Tabela 7.1'!$15:$15,
MATCH(TEXT('Tabela 7.1'!$A473,"mmmm/aaaa"),'alimentação - Tabela 7.1'!$5:$5,0)+3), "")</f>
        <v>1219</v>
      </c>
      <c r="G473" s="95">
        <f>IFERROR(INDEX('alimentação - Tabela 7.1'!$15:$15,
MATCH(TEXT('Tabela 7.1'!$A473,"mmmm/aaaa"),'alimentação - Tabela 7.1'!$5:$5,0)+4), "")</f>
        <v>0.58404999971389771</v>
      </c>
    </row>
    <row r="474" spans="1:7" ht="18" customHeight="1" x14ac:dyDescent="0.25">
      <c r="A474" s="59" t="s">
        <v>320</v>
      </c>
      <c r="B474" s="61" t="s">
        <v>113</v>
      </c>
      <c r="C474" s="62">
        <f>IFERROR(INDEX('alimentação - Tabela 7.1'!$16:$16,
MATCH(TEXT('Tabela 7.1'!A474,"mmmm/aaaa"),'alimentação - Tabela 7.1'!$5:$5,0)), "")</f>
        <v>6505451</v>
      </c>
      <c r="D474" s="62">
        <f>IFERROR(INDEX('alimentação - Tabela 7.1'!$16:$16,
MATCH(TEXT('Tabela 7.1'!$A474,"mmmm/aaaa"),'alimentação - Tabela 7.1'!$5:$5,0)+1), "")</f>
        <v>226545</v>
      </c>
      <c r="E474" s="62">
        <f>IFERROR(INDEX('alimentação - Tabela 7.1'!$16:$16,
MATCH(TEXT('Tabela 7.1'!$A474,"mmmm/aaaa"),'alimentação - Tabela 7.1'!$5:$5,0)+2), "")</f>
        <v>226451</v>
      </c>
      <c r="F474" s="62">
        <f>IFERROR(INDEX('alimentação - Tabela 7.1'!$16:$16,
MATCH(TEXT('Tabela 7.1'!$A474,"mmmm/aaaa"),'alimentação - Tabela 7.1'!$5:$5,0)+3), "")</f>
        <v>94</v>
      </c>
      <c r="G474" s="95">
        <f>IFERROR(INDEX('alimentação - Tabela 7.1'!$16:$16,
MATCH(TEXT('Tabela 7.1'!$A474,"mmmm/aaaa"),'alimentação - Tabela 7.1'!$5:$5,0)+4), "")</f>
        <v>1.4449629234150052E-3</v>
      </c>
    </row>
    <row r="475" spans="1:7" ht="18" customHeight="1" x14ac:dyDescent="0.25">
      <c r="A475" s="59" t="s">
        <v>320</v>
      </c>
      <c r="B475" s="61" t="s">
        <v>114</v>
      </c>
      <c r="C475" s="62">
        <f>IFERROR(INDEX('alimentação - Tabela 7.1'!$17:$17,
MATCH(TEXT('Tabela 7.1'!A475,"mmmm/aaaa"),'alimentação - Tabela 7.1'!$5:$5,0)), "")</f>
        <v>543855</v>
      </c>
      <c r="D475" s="62">
        <f>IFERROR(INDEX('alimentação - Tabela 7.1'!$17:$17,
MATCH(TEXT('Tabela 7.1'!$A475,"mmmm/aaaa"),'alimentação - Tabela 7.1'!$5:$5,0)+1), "")</f>
        <v>18920</v>
      </c>
      <c r="E475" s="62">
        <f>IFERROR(INDEX('alimentação - Tabela 7.1'!$17:$17,
MATCH(TEXT('Tabela 7.1'!$A475,"mmmm/aaaa"),'alimentação - Tabela 7.1'!$5:$5,0)+2), "")</f>
        <v>14915</v>
      </c>
      <c r="F475" s="62">
        <f>IFERROR(INDEX('alimentação - Tabela 7.1'!$17:$17,
MATCH(TEXT('Tabela 7.1'!$A475,"mmmm/aaaa"),'alimentação - Tabela 7.1'!$5:$5,0)+3), "")</f>
        <v>4005</v>
      </c>
      <c r="G475" s="95">
        <f>IFERROR(INDEX('alimentação - Tabela 7.1'!$17:$17,
MATCH(TEXT('Tabela 7.1'!$A475,"mmmm/aaaa"),'alimentação - Tabela 7.1'!$5:$5,0)+4), "")</f>
        <v>0.74187272787094116</v>
      </c>
    </row>
    <row r="476" spans="1:7" ht="18" customHeight="1" x14ac:dyDescent="0.25">
      <c r="A476" s="59" t="s">
        <v>320</v>
      </c>
      <c r="B476" s="61" t="s">
        <v>115</v>
      </c>
      <c r="C476" s="62">
        <f>IFERROR(INDEX('alimentação - Tabela 7.1'!$18:$18,
MATCH(TEXT('Tabela 7.1'!A476,"mmmm/aaaa"),'alimentação - Tabela 7.1'!$5:$5,0)), "")</f>
        <v>298497</v>
      </c>
      <c r="D476" s="62">
        <f>IFERROR(INDEX('alimentação - Tabela 7.1'!$18:$18,
MATCH(TEXT('Tabela 7.1'!$A476,"mmmm/aaaa"),'alimentação - Tabela 7.1'!$5:$5,0)+1), "")</f>
        <v>9209</v>
      </c>
      <c r="E476" s="62">
        <f>IFERROR(INDEX('alimentação - Tabela 7.1'!$18:$18,
MATCH(TEXT('Tabela 7.1'!$A476,"mmmm/aaaa"),'alimentação - Tabela 7.1'!$5:$5,0)+2), "")</f>
        <v>8450</v>
      </c>
      <c r="F476" s="62">
        <f>IFERROR(INDEX('alimentação - Tabela 7.1'!$18:$18,
MATCH(TEXT('Tabela 7.1'!$A476,"mmmm/aaaa"),'alimentação - Tabela 7.1'!$5:$5,0)+3), "")</f>
        <v>759</v>
      </c>
      <c r="G476" s="95">
        <f>IFERROR(INDEX('alimentação - Tabela 7.1'!$18:$18,
MATCH(TEXT('Tabela 7.1'!$A476,"mmmm/aaaa"),'alimentação - Tabela 7.1'!$5:$5,0)+4), "")</f>
        <v>0.25492212176322937</v>
      </c>
    </row>
    <row r="477" spans="1:7" ht="18" customHeight="1" x14ac:dyDescent="0.25">
      <c r="A477" s="59" t="s">
        <v>320</v>
      </c>
      <c r="B477" s="61" t="s">
        <v>116</v>
      </c>
      <c r="C477" s="62">
        <f>IFERROR(INDEX('alimentação - Tabela 7.1'!$19:$19,
MATCH(TEXT('Tabela 7.1'!A477,"mmmm/aaaa"),'alimentação - Tabela 7.1'!$5:$5,0)), "")</f>
        <v>1164120</v>
      </c>
      <c r="D477" s="62">
        <f>IFERROR(INDEX('alimentação - Tabela 7.1'!$19:$19,
MATCH(TEXT('Tabela 7.1'!$A477,"mmmm/aaaa"),'alimentação - Tabela 7.1'!$5:$5,0)+1), "")</f>
        <v>36772</v>
      </c>
      <c r="E477" s="62">
        <f>IFERROR(INDEX('alimentação - Tabela 7.1'!$19:$19,
MATCH(TEXT('Tabela 7.1'!$A477,"mmmm/aaaa"),'alimentação - Tabela 7.1'!$5:$5,0)+2), "")</f>
        <v>41486</v>
      </c>
      <c r="F477" s="62">
        <f>IFERROR(INDEX('alimentação - Tabela 7.1'!$19:$19,
MATCH(TEXT('Tabela 7.1'!$A477,"mmmm/aaaa"),'alimentação - Tabela 7.1'!$5:$5,0)+3), "")</f>
        <v>-4714</v>
      </c>
      <c r="G477" s="95">
        <f>IFERROR(INDEX('alimentação - Tabela 7.1'!$19:$19,
MATCH(TEXT('Tabela 7.1'!$A477,"mmmm/aaaa"),'alimentação - Tabela 7.1'!$5:$5,0)+4), "")</f>
        <v>-0.40330791473388672</v>
      </c>
    </row>
    <row r="478" spans="1:7" ht="18" customHeight="1" x14ac:dyDescent="0.25">
      <c r="A478" s="59" t="s">
        <v>320</v>
      </c>
      <c r="B478" s="61" t="s">
        <v>117</v>
      </c>
      <c r="C478" s="62">
        <f>IFERROR(INDEX('alimentação - Tabela 7.1'!$20:$20,
MATCH(TEXT('Tabela 7.1'!A478,"mmmm/aaaa"),'alimentação - Tabela 7.1'!$5:$5,0)), "")</f>
        <v>430330</v>
      </c>
      <c r="D478" s="62">
        <f>IFERROR(INDEX('alimentação - Tabela 7.1'!$20:$20,
MATCH(TEXT('Tabela 7.1'!$A478,"mmmm/aaaa"),'alimentação - Tabela 7.1'!$5:$5,0)+1), "")</f>
        <v>16721</v>
      </c>
      <c r="E478" s="62">
        <f>IFERROR(INDEX('alimentação - Tabela 7.1'!$20:$20,
MATCH(TEXT('Tabela 7.1'!$A478,"mmmm/aaaa"),'alimentação - Tabela 7.1'!$5:$5,0)+2), "")</f>
        <v>15508</v>
      </c>
      <c r="F478" s="62">
        <f>IFERROR(INDEX('alimentação - Tabela 7.1'!$20:$20,
MATCH(TEXT('Tabela 7.1'!$A478,"mmmm/aaaa"),'alimentação - Tabela 7.1'!$5:$5,0)+3), "")</f>
        <v>1213</v>
      </c>
      <c r="G478" s="95">
        <f>IFERROR(INDEX('alimentação - Tabela 7.1'!$20:$20,
MATCH(TEXT('Tabela 7.1'!$A478,"mmmm/aaaa"),'alimentação - Tabela 7.1'!$5:$5,0)+4), "")</f>
        <v>0.28267347812652588</v>
      </c>
    </row>
    <row r="479" spans="1:7" ht="18" customHeight="1" x14ac:dyDescent="0.25">
      <c r="A479" s="59" t="s">
        <v>320</v>
      </c>
      <c r="B479" s="61" t="s">
        <v>118</v>
      </c>
      <c r="C479" s="62">
        <f>IFERROR(INDEX('alimentação - Tabela 7.1'!$21:$21,
MATCH(TEXT('Tabela 7.1'!A479,"mmmm/aaaa"),'alimentação - Tabela 7.1'!$5:$5,0)), "")</f>
        <v>409546</v>
      </c>
      <c r="D479" s="62">
        <f>IFERROR(INDEX('alimentação - Tabela 7.1'!$21:$21,
MATCH(TEXT('Tabela 7.1'!$A479,"mmmm/aaaa"),'alimentação - Tabela 7.1'!$5:$5,0)+1), "")</f>
        <v>14535</v>
      </c>
      <c r="E479" s="62">
        <f>IFERROR(INDEX('alimentação - Tabela 7.1'!$21:$21,
MATCH(TEXT('Tabela 7.1'!$A479,"mmmm/aaaa"),'alimentação - Tabela 7.1'!$5:$5,0)+2), "")</f>
        <v>12987</v>
      </c>
      <c r="F479" s="62">
        <f>IFERROR(INDEX('alimentação - Tabela 7.1'!$21:$21,
MATCH(TEXT('Tabela 7.1'!$A479,"mmmm/aaaa"),'alimentação - Tabela 7.1'!$5:$5,0)+3), "")</f>
        <v>1548</v>
      </c>
      <c r="G479" s="95">
        <f>IFERROR(INDEX('alimentação - Tabela 7.1'!$21:$21,
MATCH(TEXT('Tabela 7.1'!$A479,"mmmm/aaaa"),'alimentação - Tabela 7.1'!$5:$5,0)+4), "")</f>
        <v>0.37941363453865051</v>
      </c>
    </row>
    <row r="480" spans="1:7" ht="18" customHeight="1" x14ac:dyDescent="0.25">
      <c r="A480" s="59" t="s">
        <v>320</v>
      </c>
      <c r="B480" s="61" t="s">
        <v>119</v>
      </c>
      <c r="C480" s="62">
        <f>IFERROR(INDEX('alimentação - Tabela 7.1'!$22:$22,
MATCH(TEXT('Tabela 7.1'!A480,"mmmm/aaaa"),'alimentação - Tabela 7.1'!$5:$5,0)), "")</f>
        <v>1249126</v>
      </c>
      <c r="D480" s="62">
        <f>IFERROR(INDEX('alimentação - Tabela 7.1'!$22:$22,
MATCH(TEXT('Tabela 7.1'!$A480,"mmmm/aaaa"),'alimentação - Tabela 7.1'!$5:$5,0)+1), "")</f>
        <v>41504</v>
      </c>
      <c r="E480" s="62">
        <f>IFERROR(INDEX('alimentação - Tabela 7.1'!$22:$22,
MATCH(TEXT('Tabela 7.1'!$A480,"mmmm/aaaa"),'alimentação - Tabela 7.1'!$5:$5,0)+2), "")</f>
        <v>44022</v>
      </c>
      <c r="F480" s="62">
        <f>IFERROR(INDEX('alimentação - Tabela 7.1'!$22:$22,
MATCH(TEXT('Tabela 7.1'!$A480,"mmmm/aaaa"),'alimentação - Tabela 7.1'!$5:$5,0)+3), "")</f>
        <v>-2518</v>
      </c>
      <c r="G480" s="95">
        <f>IFERROR(INDEX('alimentação - Tabela 7.1'!$22:$22,
MATCH(TEXT('Tabela 7.1'!$A480,"mmmm/aaaa"),'alimentação - Tabela 7.1'!$5:$5,0)+4), "")</f>
        <v>-0.20117542147636414</v>
      </c>
    </row>
    <row r="481" spans="1:7" ht="18" customHeight="1" x14ac:dyDescent="0.25">
      <c r="A481" s="59" t="s">
        <v>320</v>
      </c>
      <c r="B481" s="61" t="s">
        <v>120</v>
      </c>
      <c r="C481" s="62">
        <f>IFERROR(INDEX('alimentação - Tabela 7.1'!$23:$23,
MATCH(TEXT('Tabela 7.1'!A481,"mmmm/aaaa"),'alimentação - Tabela 7.1'!$5:$5,0)), "")</f>
        <v>363946</v>
      </c>
      <c r="D481" s="62">
        <f>IFERROR(INDEX('alimentação - Tabela 7.1'!$23:$23,
MATCH(TEXT('Tabela 7.1'!$A481,"mmmm/aaaa"),'alimentação - Tabela 7.1'!$5:$5,0)+1), "")</f>
        <v>11752</v>
      </c>
      <c r="E481" s="62">
        <f>IFERROR(INDEX('alimentação - Tabela 7.1'!$23:$23,
MATCH(TEXT('Tabela 7.1'!$A481,"mmmm/aaaa"),'alimentação - Tabela 7.1'!$5:$5,0)+2), "")</f>
        <v>20694</v>
      </c>
      <c r="F481" s="62">
        <f>IFERROR(INDEX('alimentação - Tabela 7.1'!$23:$23,
MATCH(TEXT('Tabela 7.1'!$A481,"mmmm/aaaa"),'alimentação - Tabela 7.1'!$5:$5,0)+3), "")</f>
        <v>-8942</v>
      </c>
      <c r="G481" s="95">
        <f>IFERROR(INDEX('alimentação - Tabela 7.1'!$23:$23,
MATCH(TEXT('Tabela 7.1'!$A481,"mmmm/aaaa"),'alimentação - Tabela 7.1'!$5:$5,0)+4), "")</f>
        <v>-2.3980391025543213</v>
      </c>
    </row>
    <row r="482" spans="1:7" ht="18" customHeight="1" x14ac:dyDescent="0.25">
      <c r="A482" s="59" t="s">
        <v>320</v>
      </c>
      <c r="B482" s="61" t="s">
        <v>121</v>
      </c>
      <c r="C482" s="62">
        <f>IFERROR(INDEX('alimentação - Tabela 7.1'!$24:$24,
MATCH(TEXT('Tabela 7.1'!A482,"mmmm/aaaa"),'alimentação - Tabela 7.1'!$5:$5,0)), "")</f>
        <v>285853</v>
      </c>
      <c r="D482" s="62">
        <f>IFERROR(INDEX('alimentação - Tabela 7.1'!$24:$24,
MATCH(TEXT('Tabela 7.1'!$A482,"mmmm/aaaa"),'alimentação - Tabela 7.1'!$5:$5,0)+1), "")</f>
        <v>8840</v>
      </c>
      <c r="E482" s="62">
        <f>IFERROR(INDEX('alimentação - Tabela 7.1'!$24:$24,
MATCH(TEXT('Tabela 7.1'!$A482,"mmmm/aaaa"),'alimentação - Tabela 7.1'!$5:$5,0)+2), "")</f>
        <v>10276</v>
      </c>
      <c r="F482" s="62">
        <f>IFERROR(INDEX('alimentação - Tabela 7.1'!$24:$24,
MATCH(TEXT('Tabela 7.1'!$A482,"mmmm/aaaa"),'alimentação - Tabela 7.1'!$5:$5,0)+3), "")</f>
        <v>-1436</v>
      </c>
      <c r="G482" s="95">
        <f>IFERROR(INDEX('alimentação - Tabela 7.1'!$24:$24,
MATCH(TEXT('Tabela 7.1'!$A482,"mmmm/aaaa"),'alimentação - Tabela 7.1'!$5:$5,0)+4), "")</f>
        <v>-0.49984511733055115</v>
      </c>
    </row>
    <row r="483" spans="1:7" ht="18" customHeight="1" x14ac:dyDescent="0.25">
      <c r="A483" s="59" t="s">
        <v>320</v>
      </c>
      <c r="B483" s="61" t="s">
        <v>122</v>
      </c>
      <c r="C483" s="62">
        <f>IFERROR(INDEX('alimentação - Tabela 7.1'!$25:$25,
MATCH(TEXT('Tabela 7.1'!A483,"mmmm/aaaa"),'alimentação - Tabela 7.1'!$5:$5,0)), "")</f>
        <v>1760178</v>
      </c>
      <c r="D483" s="62">
        <f>IFERROR(INDEX('alimentação - Tabela 7.1'!$25:$25,
MATCH(TEXT('Tabela 7.1'!$A483,"mmmm/aaaa"),'alimentação - Tabela 7.1'!$5:$5,0)+1), "")</f>
        <v>68292</v>
      </c>
      <c r="E483" s="62">
        <f>IFERROR(INDEX('alimentação - Tabela 7.1'!$25:$25,
MATCH(TEXT('Tabela 7.1'!$A483,"mmmm/aaaa"),'alimentação - Tabela 7.1'!$5:$5,0)+2), "")</f>
        <v>58113</v>
      </c>
      <c r="F483" s="62">
        <f>IFERROR(INDEX('alimentação - Tabela 7.1'!$25:$25,
MATCH(TEXT('Tabela 7.1'!$A483,"mmmm/aaaa"),'alimentação - Tabela 7.1'!$5:$5,0)+3), "")</f>
        <v>10179</v>
      </c>
      <c r="G483" s="95">
        <f>IFERROR(INDEX('alimentação - Tabela 7.1'!$25:$25,
MATCH(TEXT('Tabela 7.1'!$A483,"mmmm/aaaa"),'alimentação - Tabela 7.1'!$5:$5,0)+4), "")</f>
        <v>0.58165746927261353</v>
      </c>
    </row>
    <row r="484" spans="1:7" ht="18" customHeight="1" x14ac:dyDescent="0.25">
      <c r="A484" s="59" t="s">
        <v>320</v>
      </c>
      <c r="B484" s="61" t="s">
        <v>123</v>
      </c>
      <c r="C484" s="62">
        <f>IFERROR(INDEX('alimentação - Tabela 7.1'!$26:$26,
MATCH(TEXT('Tabela 7.1'!A484,"mmmm/aaaa"),'alimentação - Tabela 7.1'!$5:$5,0)), "")</f>
        <v>20596125</v>
      </c>
      <c r="D484" s="62">
        <f>IFERROR(INDEX('alimentação - Tabela 7.1'!$26:$26,
MATCH(TEXT('Tabela 7.1'!$A484,"mmmm/aaaa"),'alimentação - Tabela 7.1'!$5:$5,0)+1), "")</f>
        <v>888309</v>
      </c>
      <c r="E484" s="62">
        <f>IFERROR(INDEX('alimentação - Tabela 7.1'!$26:$26,
MATCH(TEXT('Tabela 7.1'!$A484,"mmmm/aaaa"),'alimentação - Tabela 7.1'!$5:$5,0)+2), "")</f>
        <v>799367</v>
      </c>
      <c r="F484" s="62">
        <f>IFERROR(INDEX('alimentação - Tabela 7.1'!$26:$26,
MATCH(TEXT('Tabela 7.1'!$A484,"mmmm/aaaa"),'alimentação - Tabela 7.1'!$5:$5,0)+3), "")</f>
        <v>88942</v>
      </c>
      <c r="G484" s="95">
        <f>IFERROR(INDEX('alimentação - Tabela 7.1'!$26:$26,
MATCH(TEXT('Tabela 7.1'!$A484,"mmmm/aaaa"),'alimentação - Tabela 7.1'!$5:$5,0)+4), "")</f>
        <v>0.43371143937110901</v>
      </c>
    </row>
    <row r="485" spans="1:7" ht="18" customHeight="1" x14ac:dyDescent="0.25">
      <c r="A485" s="59" t="s">
        <v>320</v>
      </c>
      <c r="B485" s="61" t="s">
        <v>124</v>
      </c>
      <c r="C485" s="62">
        <f>IFERROR(INDEX('alimentação - Tabela 7.1'!$27:$27,
MATCH(TEXT('Tabela 7.1'!A485,"mmmm/aaaa"),'alimentação - Tabela 7.1'!$5:$5,0)), "")</f>
        <v>4246923</v>
      </c>
      <c r="D485" s="62">
        <f>IFERROR(INDEX('alimentação - Tabela 7.1'!$27:$27,
MATCH(TEXT('Tabela 7.1'!$A485,"mmmm/aaaa"),'alimentação - Tabela 7.1'!$5:$5,0)+1), "")</f>
        <v>205457</v>
      </c>
      <c r="E485" s="62">
        <f>IFERROR(INDEX('alimentação - Tabela 7.1'!$27:$27,
MATCH(TEXT('Tabela 7.1'!$A485,"mmmm/aaaa"),'alimentação - Tabela 7.1'!$5:$5,0)+2), "")</f>
        <v>169076</v>
      </c>
      <c r="F485" s="62">
        <f>IFERROR(INDEX('alimentação - Tabela 7.1'!$27:$27,
MATCH(TEXT('Tabela 7.1'!$A485,"mmmm/aaaa"),'alimentação - Tabela 7.1'!$5:$5,0)+3), "")</f>
        <v>36381</v>
      </c>
      <c r="G485" s="95">
        <f>IFERROR(INDEX('alimentação - Tabela 7.1'!$27:$27,
MATCH(TEXT('Tabela 7.1'!$A485,"mmmm/aaaa"),'alimentação - Tabela 7.1'!$5:$5,0)+4), "")</f>
        <v>0.86404556035995483</v>
      </c>
    </row>
    <row r="486" spans="1:7" ht="18" customHeight="1" x14ac:dyDescent="0.25">
      <c r="A486" s="59" t="s">
        <v>320</v>
      </c>
      <c r="B486" s="61" t="s">
        <v>2</v>
      </c>
      <c r="C486" s="62">
        <f>IFERROR(INDEX('alimentação - Tabela 7.1'!$28:$28,
MATCH(TEXT('Tabela 7.1'!A486,"mmmm/aaaa"),'alimentação - Tabela 7.1'!$5:$5,0)), "")</f>
        <v>757732</v>
      </c>
      <c r="D486" s="62">
        <f>IFERROR(INDEX('alimentação - Tabela 7.1'!$28:$28,
MATCH(TEXT('Tabela 7.1'!$A486,"mmmm/aaaa"),'alimentação - Tabela 7.1'!$5:$5,0)+1), "")</f>
        <v>37450</v>
      </c>
      <c r="E486" s="62">
        <f>IFERROR(INDEX('alimentação - Tabela 7.1'!$28:$28,
MATCH(TEXT('Tabela 7.1'!$A486,"mmmm/aaaa"),'alimentação - Tabela 7.1'!$5:$5,0)+2), "")</f>
        <v>32898</v>
      </c>
      <c r="F486" s="62">
        <f>IFERROR(INDEX('alimentação - Tabela 7.1'!$28:$28,
MATCH(TEXT('Tabela 7.1'!$A486,"mmmm/aaaa"),'alimentação - Tabela 7.1'!$5:$5,0)+3), "")</f>
        <v>4552</v>
      </c>
      <c r="G486" s="95">
        <f>IFERROR(INDEX('alimentação - Tabela 7.1'!$28:$28,
MATCH(TEXT('Tabela 7.1'!$A486,"mmmm/aaaa"),'alimentação - Tabela 7.1'!$5:$5,0)+4), "")</f>
        <v>0.60437077283859253</v>
      </c>
    </row>
    <row r="487" spans="1:7" ht="18" customHeight="1" x14ac:dyDescent="0.25">
      <c r="A487" s="59" t="s">
        <v>320</v>
      </c>
      <c r="B487" s="61" t="s">
        <v>125</v>
      </c>
      <c r="C487" s="62">
        <f>IFERROR(INDEX('alimentação - Tabela 7.1'!$29:$29,
MATCH(TEXT('Tabela 7.1'!A487,"mmmm/aaaa"),'alimentação - Tabela 7.1'!$5:$5,0)), "")</f>
        <v>3236630</v>
      </c>
      <c r="D487" s="62">
        <f>IFERROR(INDEX('alimentação - Tabela 7.1'!$29:$29,
MATCH(TEXT('Tabela 7.1'!$A487,"mmmm/aaaa"),'alimentação - Tabela 7.1'!$5:$5,0)+1), "")</f>
        <v>116746</v>
      </c>
      <c r="E487" s="62">
        <f>IFERROR(INDEX('alimentação - Tabela 7.1'!$29:$29,
MATCH(TEXT('Tabela 7.1'!$A487,"mmmm/aaaa"),'alimentação - Tabela 7.1'!$5:$5,0)+2), "")</f>
        <v>103771</v>
      </c>
      <c r="F487" s="62">
        <f>IFERROR(INDEX('alimentação - Tabela 7.1'!$29:$29,
MATCH(TEXT('Tabela 7.1'!$A487,"mmmm/aaaa"),'alimentação - Tabela 7.1'!$5:$5,0)+3), "")</f>
        <v>12975</v>
      </c>
      <c r="G487" s="95">
        <f>IFERROR(INDEX('alimentação - Tabela 7.1'!$29:$29,
MATCH(TEXT('Tabela 7.1'!$A487,"mmmm/aaaa"),'alimentação - Tabela 7.1'!$5:$5,0)+4), "")</f>
        <v>0.40249344706535339</v>
      </c>
    </row>
    <row r="488" spans="1:7" ht="18" customHeight="1" x14ac:dyDescent="0.25">
      <c r="A488" s="59" t="s">
        <v>320</v>
      </c>
      <c r="B488" s="61" t="s">
        <v>126</v>
      </c>
      <c r="C488" s="62">
        <f>IFERROR(INDEX('alimentação - Tabela 7.1'!$30:$30,
MATCH(TEXT('Tabela 7.1'!A488,"mmmm/aaaa"),'alimentação - Tabela 7.1'!$5:$5,0)), "")</f>
        <v>12354840</v>
      </c>
      <c r="D488" s="62">
        <f>IFERROR(INDEX('alimentação - Tabela 7.1'!$30:$30,
MATCH(TEXT('Tabela 7.1'!$A488,"mmmm/aaaa"),'alimentação - Tabela 7.1'!$5:$5,0)+1), "")</f>
        <v>528656</v>
      </c>
      <c r="E488" s="62">
        <f>IFERROR(INDEX('alimentação - Tabela 7.1'!$30:$30,
MATCH(TEXT('Tabela 7.1'!$A488,"mmmm/aaaa"),'alimentação - Tabela 7.1'!$5:$5,0)+2), "")</f>
        <v>493622</v>
      </c>
      <c r="F488" s="62">
        <f>IFERROR(INDEX('alimentação - Tabela 7.1'!$30:$30,
MATCH(TEXT('Tabela 7.1'!$A488,"mmmm/aaaa"),'alimentação - Tabela 7.1'!$5:$5,0)+3), "")</f>
        <v>35034</v>
      </c>
      <c r="G488" s="95">
        <f>IFERROR(INDEX('alimentação - Tabela 7.1'!$30:$30,
MATCH(TEXT('Tabela 7.1'!$A488,"mmmm/aaaa"),'alimentação - Tabela 7.1'!$5:$5,0)+4), "")</f>
        <v>0.28437134623527527</v>
      </c>
    </row>
    <row r="489" spans="1:7" ht="18" customHeight="1" x14ac:dyDescent="0.25">
      <c r="A489" s="59" t="s">
        <v>320</v>
      </c>
      <c r="B489" s="61" t="s">
        <v>127</v>
      </c>
      <c r="C489" s="62">
        <f>IFERROR(INDEX('alimentação - Tabela 7.1'!$31:$31,
MATCH(TEXT('Tabela 7.1'!A489,"mmmm/aaaa"),'alimentação - Tabela 7.1'!$5:$5,0)), "")</f>
        <v>7558630</v>
      </c>
      <c r="D489" s="62">
        <f>IFERROR(INDEX('alimentação - Tabela 7.1'!$31:$31,
MATCH(TEXT('Tabela 7.1'!$A489,"mmmm/aaaa"),'alimentação - Tabela 7.1'!$5:$5,0)+1), "")</f>
        <v>392599</v>
      </c>
      <c r="E489" s="62">
        <f>IFERROR(INDEX('alimentação - Tabela 7.1'!$31:$31,
MATCH(TEXT('Tabela 7.1'!$A489,"mmmm/aaaa"),'alimentação - Tabela 7.1'!$5:$5,0)+2), "")</f>
        <v>351320</v>
      </c>
      <c r="F489" s="62">
        <f>IFERROR(INDEX('alimentação - Tabela 7.1'!$31:$31,
MATCH(TEXT('Tabela 7.1'!$A489,"mmmm/aaaa"),'alimentação - Tabela 7.1'!$5:$5,0)+3), "")</f>
        <v>41279</v>
      </c>
      <c r="G489" s="95">
        <f>IFERROR(INDEX('alimentação - Tabela 7.1'!$31:$31,
MATCH(TEXT('Tabela 7.1'!$A489,"mmmm/aaaa"),'alimentação - Tabela 7.1'!$5:$5,0)+4), "")</f>
        <v>0.54911631345748901</v>
      </c>
    </row>
    <row r="490" spans="1:7" ht="18" customHeight="1" x14ac:dyDescent="0.25">
      <c r="A490" s="59" t="s">
        <v>320</v>
      </c>
      <c r="B490" s="61" t="s">
        <v>128</v>
      </c>
      <c r="C490" s="62">
        <f>IFERROR(INDEX('alimentação - Tabela 7.1'!$32:$32,
MATCH(TEXT('Tabela 7.1'!A490,"mmmm/aaaa"),'alimentação - Tabela 7.1'!$5:$5,0)), "")</f>
        <v>2783076</v>
      </c>
      <c r="D490" s="62">
        <f>IFERROR(INDEX('alimentação - Tabela 7.1'!$32:$32,
MATCH(TEXT('Tabela 7.1'!$A490,"mmmm/aaaa"),'alimentação - Tabela 7.1'!$5:$5,0)+1), "")</f>
        <v>138011</v>
      </c>
      <c r="E490" s="62">
        <f>IFERROR(INDEX('alimentação - Tabela 7.1'!$32:$32,
MATCH(TEXT('Tabela 7.1'!$A490,"mmmm/aaaa"),'alimentação - Tabela 7.1'!$5:$5,0)+2), "")</f>
        <v>128791</v>
      </c>
      <c r="F490" s="62">
        <f>IFERROR(INDEX('alimentação - Tabela 7.1'!$32:$32,
MATCH(TEXT('Tabela 7.1'!$A490,"mmmm/aaaa"),'alimentação - Tabela 7.1'!$5:$5,0)+3), "")</f>
        <v>9220</v>
      </c>
      <c r="G490" s="95">
        <f>IFERROR(INDEX('alimentação - Tabela 7.1'!$32:$32,
MATCH(TEXT('Tabela 7.1'!$A490,"mmmm/aaaa"),'alimentação - Tabela 7.1'!$5:$5,0)+4), "")</f>
        <v>0.33238929510116577</v>
      </c>
    </row>
    <row r="491" spans="1:7" ht="18" customHeight="1" x14ac:dyDescent="0.25">
      <c r="A491" s="59" t="s">
        <v>320</v>
      </c>
      <c r="B491" s="61" t="s">
        <v>129</v>
      </c>
      <c r="C491" s="62">
        <f>IFERROR(INDEX('alimentação - Tabela 7.1'!$33:$33,
MATCH(TEXT('Tabela 7.1'!A491,"mmmm/aaaa"),'alimentação - Tabela 7.1'!$5:$5,0)), "")</f>
        <v>2225749</v>
      </c>
      <c r="D491" s="62">
        <f>IFERROR(INDEX('alimentação - Tabela 7.1'!$33:$33,
MATCH(TEXT('Tabela 7.1'!$A491,"mmmm/aaaa"),'alimentação - Tabela 7.1'!$5:$5,0)+1), "")</f>
        <v>132841</v>
      </c>
      <c r="E491" s="62">
        <f>IFERROR(INDEX('alimentação - Tabela 7.1'!$33:$33,
MATCH(TEXT('Tabela 7.1'!$A491,"mmmm/aaaa"),'alimentação - Tabela 7.1'!$5:$5,0)+2), "")</f>
        <v>114056</v>
      </c>
      <c r="F491" s="62">
        <f>IFERROR(INDEX('alimentação - Tabela 7.1'!$33:$33,
MATCH(TEXT('Tabela 7.1'!$A491,"mmmm/aaaa"),'alimentação - Tabela 7.1'!$5:$5,0)+3), "")</f>
        <v>18785</v>
      </c>
      <c r="G491" s="95">
        <f>IFERROR(INDEX('alimentação - Tabela 7.1'!$33:$33,
MATCH(TEXT('Tabela 7.1'!$A491,"mmmm/aaaa"),'alimentação - Tabela 7.1'!$5:$5,0)+4), "")</f>
        <v>0.85116928815841675</v>
      </c>
    </row>
    <row r="492" spans="1:7" ht="18" customHeight="1" x14ac:dyDescent="0.25">
      <c r="A492" s="59" t="s">
        <v>320</v>
      </c>
      <c r="B492" s="61" t="s">
        <v>130</v>
      </c>
      <c r="C492" s="62">
        <f>IFERROR(INDEX('alimentação - Tabela 7.1'!$34:$34,
MATCH(TEXT('Tabela 7.1'!A492,"mmmm/aaaa"),'alimentação - Tabela 7.1'!$5:$5,0)), "")</f>
        <v>2549805</v>
      </c>
      <c r="D492" s="62">
        <f>IFERROR(INDEX('alimentação - Tabela 7.1'!$34:$34,
MATCH(TEXT('Tabela 7.1'!$A492,"mmmm/aaaa"),'alimentação - Tabela 7.1'!$5:$5,0)+1), "")</f>
        <v>121747</v>
      </c>
      <c r="E492" s="62">
        <f>IFERROR(INDEX('alimentação - Tabela 7.1'!$34:$34,
MATCH(TEXT('Tabela 7.1'!$A492,"mmmm/aaaa"),'alimentação - Tabela 7.1'!$5:$5,0)+2), "")</f>
        <v>108473</v>
      </c>
      <c r="F492" s="62">
        <f>IFERROR(INDEX('alimentação - Tabela 7.1'!$34:$34,
MATCH(TEXT('Tabela 7.1'!$A492,"mmmm/aaaa"),'alimentação - Tabela 7.1'!$5:$5,0)+3), "")</f>
        <v>13274</v>
      </c>
      <c r="G492" s="95">
        <f>IFERROR(INDEX('alimentação - Tabela 7.1'!$34:$34,
MATCH(TEXT('Tabela 7.1'!$A492,"mmmm/aaaa"),'alimentação - Tabela 7.1'!$5:$5,0)+4), "")</f>
        <v>0.52331316471099854</v>
      </c>
    </row>
    <row r="493" spans="1:7" ht="18" customHeight="1" x14ac:dyDescent="0.25">
      <c r="A493" s="59" t="s">
        <v>320</v>
      </c>
      <c r="B493" s="61" t="s">
        <v>131</v>
      </c>
      <c r="C493" s="62">
        <f>IFERROR(INDEX('alimentação - Tabela 7.1'!$35:$35,
MATCH(TEXT('Tabela 7.1'!A493,"mmmm/aaaa"),'alimentação - Tabela 7.1'!$5:$5,0)), "")</f>
        <v>3501152</v>
      </c>
      <c r="D493" s="62">
        <f>IFERROR(INDEX('alimentação - Tabela 7.1'!$35:$35,
MATCH(TEXT('Tabela 7.1'!$A493,"mmmm/aaaa"),'alimentação - Tabela 7.1'!$5:$5,0)+1), "")</f>
        <v>159572</v>
      </c>
      <c r="E493" s="62">
        <f>IFERROR(INDEX('alimentação - Tabela 7.1'!$35:$35,
MATCH(TEXT('Tabela 7.1'!$A493,"mmmm/aaaa"),'alimentação - Tabela 7.1'!$5:$5,0)+2), "")</f>
        <v>145230</v>
      </c>
      <c r="F493" s="62">
        <f>IFERROR(INDEX('alimentação - Tabela 7.1'!$35:$35,
MATCH(TEXT('Tabela 7.1'!$A493,"mmmm/aaaa"),'alimentação - Tabela 7.1'!$5:$5,0)+3), "")</f>
        <v>14342</v>
      </c>
      <c r="G493" s="95">
        <f>IFERROR(INDEX('alimentação - Tabela 7.1'!$35:$35,
MATCH(TEXT('Tabela 7.1'!$A493,"mmmm/aaaa"),'alimentação - Tabela 7.1'!$5:$5,0)+4), "")</f>
        <v>0.41132152080535889</v>
      </c>
    </row>
    <row r="494" spans="1:7" ht="18" customHeight="1" x14ac:dyDescent="0.25">
      <c r="A494" s="59" t="s">
        <v>320</v>
      </c>
      <c r="B494" s="61" t="s">
        <v>132</v>
      </c>
      <c r="C494" s="62">
        <f>IFERROR(INDEX('alimentação - Tabela 7.1'!$36:$36,
MATCH(TEXT('Tabela 7.1'!A494,"mmmm/aaaa"),'alimentação - Tabela 7.1'!$5:$5,0)), "")</f>
        <v>566257</v>
      </c>
      <c r="D494" s="62">
        <f>IFERROR(INDEX('alimentação - Tabela 7.1'!$36:$36,
MATCH(TEXT('Tabela 7.1'!$A494,"mmmm/aaaa"),'alimentação - Tabela 7.1'!$5:$5,0)+1), "")</f>
        <v>28498</v>
      </c>
      <c r="E494" s="62">
        <f>IFERROR(INDEX('alimentação - Tabela 7.1'!$36:$36,
MATCH(TEXT('Tabela 7.1'!$A494,"mmmm/aaaa"),'alimentação - Tabela 7.1'!$5:$5,0)+2), "")</f>
        <v>23915</v>
      </c>
      <c r="F494" s="62">
        <f>IFERROR(INDEX('alimentação - Tabela 7.1'!$36:$36,
MATCH(TEXT('Tabela 7.1'!$A494,"mmmm/aaaa"),'alimentação - Tabela 7.1'!$5:$5,0)+3), "")</f>
        <v>4583</v>
      </c>
      <c r="G494" s="95">
        <f>IFERROR(INDEX('alimentação - Tabela 7.1'!$36:$36,
MATCH(TEXT('Tabela 7.1'!$A494,"mmmm/aaaa"),'alimentação - Tabela 7.1'!$5:$5,0)+4), "")</f>
        <v>0.81595373153686523</v>
      </c>
    </row>
    <row r="495" spans="1:7" ht="18" customHeight="1" x14ac:dyDescent="0.25">
      <c r="A495" s="59" t="s">
        <v>320</v>
      </c>
      <c r="B495" s="61" t="s">
        <v>133</v>
      </c>
      <c r="C495" s="62">
        <f>IFERROR(INDEX('alimentação - Tabela 7.1'!$37:$37,
MATCH(TEXT('Tabela 7.1'!A495,"mmmm/aaaa"),'alimentação - Tabela 7.1'!$5:$5,0)), "")</f>
        <v>782732</v>
      </c>
      <c r="D495" s="62">
        <f>IFERROR(INDEX('alimentação - Tabela 7.1'!$37:$37,
MATCH(TEXT('Tabela 7.1'!$A495,"mmmm/aaaa"),'alimentação - Tabela 7.1'!$5:$5,0)+1), "")</f>
        <v>41963</v>
      </c>
      <c r="E495" s="62">
        <f>IFERROR(INDEX('alimentação - Tabela 7.1'!$37:$37,
MATCH(TEXT('Tabela 7.1'!$A495,"mmmm/aaaa"),'alimentação - Tabela 7.1'!$5:$5,0)+2), "")</f>
        <v>41402</v>
      </c>
      <c r="F495" s="62">
        <f>IFERROR(INDEX('alimentação - Tabela 7.1'!$37:$37,
MATCH(TEXT('Tabela 7.1'!$A495,"mmmm/aaaa"),'alimentação - Tabela 7.1'!$5:$5,0)+3), "")</f>
        <v>561</v>
      </c>
      <c r="G495" s="95">
        <f>IFERROR(INDEX('alimentação - Tabela 7.1'!$37:$37,
MATCH(TEXT('Tabela 7.1'!$A495,"mmmm/aaaa"),'alimentação - Tabela 7.1'!$5:$5,0)+4), "")</f>
        <v>7.1723446249961853E-2</v>
      </c>
    </row>
    <row r="496" spans="1:7" ht="18" customHeight="1" x14ac:dyDescent="0.25">
      <c r="A496" s="59" t="s">
        <v>320</v>
      </c>
      <c r="B496" s="61" t="s">
        <v>134</v>
      </c>
      <c r="C496" s="62">
        <f>IFERROR(INDEX('alimentação - Tabela 7.1'!$38:$38,
MATCH(TEXT('Tabela 7.1'!A496,"mmmm/aaaa"),'alimentação - Tabela 7.1'!$5:$5,0)), "")</f>
        <v>1311952</v>
      </c>
      <c r="D496" s="62">
        <f>IFERROR(INDEX('alimentação - Tabela 7.1'!$38:$38,
MATCH(TEXT('Tabela 7.1'!$A496,"mmmm/aaaa"),'alimentação - Tabela 7.1'!$5:$5,0)+1), "")</f>
        <v>61108</v>
      </c>
      <c r="E496" s="62">
        <f>IFERROR(INDEX('alimentação - Tabela 7.1'!$38:$38,
MATCH(TEXT('Tabela 7.1'!$A496,"mmmm/aaaa"),'alimentação - Tabela 7.1'!$5:$5,0)+2), "")</f>
        <v>55329</v>
      </c>
      <c r="F496" s="62">
        <f>IFERROR(INDEX('alimentação - Tabela 7.1'!$38:$38,
MATCH(TEXT('Tabela 7.1'!$A496,"mmmm/aaaa"),'alimentação - Tabela 7.1'!$5:$5,0)+3), "")</f>
        <v>5779</v>
      </c>
      <c r="G496" s="95">
        <f>IFERROR(INDEX('alimentação - Tabela 7.1'!$38:$38,
MATCH(TEXT('Tabela 7.1'!$A496,"mmmm/aaaa"),'alimentação - Tabela 7.1'!$5:$5,0)+4), "")</f>
        <v>0.4424375593662262</v>
      </c>
    </row>
    <row r="497" spans="1:7" ht="18" customHeight="1" x14ac:dyDescent="0.25">
      <c r="A497" s="59" t="s">
        <v>320</v>
      </c>
      <c r="B497" s="61" t="s">
        <v>135</v>
      </c>
      <c r="C497" s="62">
        <f>IFERROR(INDEX('alimentação - Tabela 7.1'!$39:$39,
MATCH(TEXT('Tabela 7.1'!A497,"mmmm/aaaa"),'alimentação - Tabela 7.1'!$5:$5,0)), "")</f>
        <v>840211</v>
      </c>
      <c r="D497" s="62">
        <f>IFERROR(INDEX('alimentação - Tabela 7.1'!$39:$39,
MATCH(TEXT('Tabela 7.1'!$A497,"mmmm/aaaa"),'alimentação - Tabela 7.1'!$5:$5,0)+1), "")</f>
        <v>28003</v>
      </c>
      <c r="E497" s="62">
        <f>IFERROR(INDEX('alimentação - Tabela 7.1'!$39:$39,
MATCH(TEXT('Tabela 7.1'!$A497,"mmmm/aaaa"),'alimentação - Tabela 7.1'!$5:$5,0)+2), "")</f>
        <v>24584</v>
      </c>
      <c r="F497" s="62">
        <f>IFERROR(INDEX('alimentação - Tabela 7.1'!$39:$39,
MATCH(TEXT('Tabela 7.1'!$A497,"mmmm/aaaa"),'alimentação - Tabela 7.1'!$5:$5,0)+3), "")</f>
        <v>3419</v>
      </c>
      <c r="G497" s="95">
        <f>IFERROR(INDEX('alimentação - Tabela 7.1'!$39:$39,
MATCH(TEXT('Tabela 7.1'!$A497,"mmmm/aaaa"),'alimentação - Tabela 7.1'!$5:$5,0)+4), "")</f>
        <v>0.40858420729637146</v>
      </c>
    </row>
    <row r="498" spans="1:7" ht="18" customHeight="1" x14ac:dyDescent="0.25">
      <c r="A498" s="59" t="s">
        <v>321</v>
      </c>
      <c r="B498" s="61" t="s">
        <v>1</v>
      </c>
      <c r="C498" s="62">
        <f>IFERROR(INDEX('alimentação - Tabela 7.1'!$7:$7,
MATCH(TEXT('Tabela 7.1'!A498,"mmmm/aaaa"),'alimentação - Tabela 7.1'!$5:$5,0)), "")</f>
        <v>40161782</v>
      </c>
      <c r="D498" s="62">
        <f>IFERROR(INDEX('alimentação - Tabela 7.1'!$7:$7,
MATCH(TEXT('Tabela 7.1'!$A498,"mmmm/aaaa"),'alimentação - Tabela 7.1'!$5:$5,0)+1), "")</f>
        <v>1502909</v>
      </c>
      <c r="E498" s="62">
        <f>IFERROR(INDEX('alimentação - Tabela 7.1'!$7:$7,
MATCH(TEXT('Tabela 7.1'!$A498,"mmmm/aaaa"),'alimentação - Tabela 7.1'!$5:$5,0)+2), "")</f>
        <v>1412637</v>
      </c>
      <c r="F498" s="62">
        <f>IFERROR(INDEX('alimentação - Tabela 7.1'!$7:$7,
MATCH(TEXT('Tabela 7.1'!$A498,"mmmm/aaaa"),'alimentação - Tabela 7.1'!$5:$5,0)+3), "")</f>
        <v>90272</v>
      </c>
      <c r="G498" s="95">
        <f>IFERROR(INDEX('alimentação - Tabela 7.1'!$7:$7,
MATCH(TEXT('Tabela 7.1'!$A498,"mmmm/aaaa"),'alimentação - Tabela 7.1'!$5:$5,0)+4), "")</f>
        <v>0.22527725994586945</v>
      </c>
    </row>
    <row r="499" spans="1:7" ht="18" customHeight="1" x14ac:dyDescent="0.25">
      <c r="A499" s="59" t="s">
        <v>321</v>
      </c>
      <c r="B499" s="61" t="s">
        <v>105</v>
      </c>
      <c r="C499" s="62">
        <f>IFERROR(INDEX('alimentação - Tabela 7.1'!$8:$8,
MATCH(TEXT('Tabela 7.1'!A499,"mmmm/aaaa"),'alimentação - Tabela 7.1'!$5:$5,0)), "")</f>
        <v>1919653</v>
      </c>
      <c r="D499" s="62">
        <f>IFERROR(INDEX('alimentação - Tabela 7.1'!$8:$8,
MATCH(TEXT('Tabela 7.1'!$A499,"mmmm/aaaa"),'alimentação - Tabela 7.1'!$5:$5,0)+1), "")</f>
        <v>72139</v>
      </c>
      <c r="E499" s="62">
        <f>IFERROR(INDEX('alimentação - Tabela 7.1'!$8:$8,
MATCH(TEXT('Tabela 7.1'!$A499,"mmmm/aaaa"),'alimentação - Tabela 7.1'!$5:$5,0)+2), "")</f>
        <v>62105</v>
      </c>
      <c r="F499" s="62">
        <f>IFERROR(INDEX('alimentação - Tabela 7.1'!$8:$8,
MATCH(TEXT('Tabela 7.1'!$A499,"mmmm/aaaa"),'alimentação - Tabela 7.1'!$5:$5,0)+3), "")</f>
        <v>10034</v>
      </c>
      <c r="G499" s="95">
        <f>IFERROR(INDEX('alimentação - Tabela 7.1'!$8:$8,
MATCH(TEXT('Tabela 7.1'!$A499,"mmmm/aaaa"),'alimentação - Tabela 7.1'!$5:$5,0)+4), "")</f>
        <v>0.52544510364532471</v>
      </c>
    </row>
    <row r="500" spans="1:7" ht="18" customHeight="1" x14ac:dyDescent="0.25">
      <c r="A500" s="59" t="s">
        <v>321</v>
      </c>
      <c r="B500" s="61" t="s">
        <v>106</v>
      </c>
      <c r="C500" s="62">
        <f>IFERROR(INDEX('alimentação - Tabela 7.1'!$9:$9,
MATCH(TEXT('Tabela 7.1'!A500,"mmmm/aaaa"),'alimentação - Tabela 7.1'!$5:$5,0)), "")</f>
        <v>245372</v>
      </c>
      <c r="D500" s="62">
        <f>IFERROR(INDEX('alimentação - Tabela 7.1'!$9:$9,
MATCH(TEXT('Tabela 7.1'!$A500,"mmmm/aaaa"),'alimentação - Tabela 7.1'!$5:$5,0)+1), "")</f>
        <v>9847</v>
      </c>
      <c r="E500" s="62">
        <f>IFERROR(INDEX('alimentação - Tabela 7.1'!$9:$9,
MATCH(TEXT('Tabela 7.1'!$A500,"mmmm/aaaa"),'alimentação - Tabela 7.1'!$5:$5,0)+2), "")</f>
        <v>9242</v>
      </c>
      <c r="F500" s="62">
        <f>IFERROR(INDEX('alimentação - Tabela 7.1'!$9:$9,
MATCH(TEXT('Tabela 7.1'!$A500,"mmmm/aaaa"),'alimentação - Tabela 7.1'!$5:$5,0)+3), "")</f>
        <v>605</v>
      </c>
      <c r="G500" s="95">
        <f>IFERROR(INDEX('alimentação - Tabela 7.1'!$9:$9,
MATCH(TEXT('Tabela 7.1'!$A500,"mmmm/aaaa"),'alimentação - Tabela 7.1'!$5:$5,0)+4), "")</f>
        <v>0.24717384576797485</v>
      </c>
    </row>
    <row r="501" spans="1:7" ht="18" customHeight="1" x14ac:dyDescent="0.25">
      <c r="A501" s="59" t="s">
        <v>321</v>
      </c>
      <c r="B501" s="61" t="s">
        <v>107</v>
      </c>
      <c r="C501" s="62">
        <f>IFERROR(INDEX('alimentação - Tabela 7.1'!$10:$10,
MATCH(TEXT('Tabela 7.1'!A501,"mmmm/aaaa"),'alimentação - Tabela 7.1'!$5:$5,0)), "")</f>
        <v>85426</v>
      </c>
      <c r="D501" s="62">
        <f>IFERROR(INDEX('alimentação - Tabela 7.1'!$10:$10,
MATCH(TEXT('Tabela 7.1'!$A501,"mmmm/aaaa"),'alimentação - Tabela 7.1'!$5:$5,0)+1), "")</f>
        <v>3111</v>
      </c>
      <c r="E501" s="62">
        <f>IFERROR(INDEX('alimentação - Tabela 7.1'!$10:$10,
MATCH(TEXT('Tabela 7.1'!$A501,"mmmm/aaaa"),'alimentação - Tabela 7.1'!$5:$5,0)+2), "")</f>
        <v>2754</v>
      </c>
      <c r="F501" s="62">
        <f>IFERROR(INDEX('alimentação - Tabela 7.1'!$10:$10,
MATCH(TEXT('Tabela 7.1'!$A501,"mmmm/aaaa"),'alimentação - Tabela 7.1'!$5:$5,0)+3), "")</f>
        <v>357</v>
      </c>
      <c r="G501" s="95">
        <f>IFERROR(INDEX('alimentação - Tabela 7.1'!$10:$10,
MATCH(TEXT('Tabela 7.1'!$A501,"mmmm/aaaa"),'alimentação - Tabela 7.1'!$5:$5,0)+4), "")</f>
        <v>0.41965934634208679</v>
      </c>
    </row>
    <row r="502" spans="1:7" ht="18" customHeight="1" x14ac:dyDescent="0.25">
      <c r="A502" s="59" t="s">
        <v>321</v>
      </c>
      <c r="B502" s="61" t="s">
        <v>108</v>
      </c>
      <c r="C502" s="62">
        <f>IFERROR(INDEX('alimentação - Tabela 7.1'!$11:$11,
MATCH(TEXT('Tabela 7.1'!A502,"mmmm/aaaa"),'alimentação - Tabela 7.1'!$5:$5,0)), "")</f>
        <v>428106</v>
      </c>
      <c r="D502" s="62">
        <f>IFERROR(INDEX('alimentação - Tabela 7.1'!$11:$11,
MATCH(TEXT('Tabela 7.1'!$A502,"mmmm/aaaa"),'alimentação - Tabela 7.1'!$5:$5,0)+1), "")</f>
        <v>16743</v>
      </c>
      <c r="E502" s="62">
        <f>IFERROR(INDEX('alimentação - Tabela 7.1'!$11:$11,
MATCH(TEXT('Tabela 7.1'!$A502,"mmmm/aaaa"),'alimentação - Tabela 7.1'!$5:$5,0)+2), "")</f>
        <v>14417</v>
      </c>
      <c r="F502" s="62">
        <f>IFERROR(INDEX('alimentação - Tabela 7.1'!$11:$11,
MATCH(TEXT('Tabela 7.1'!$A502,"mmmm/aaaa"),'alimentação - Tabela 7.1'!$5:$5,0)+3), "")</f>
        <v>2326</v>
      </c>
      <c r="G502" s="95">
        <f>IFERROR(INDEX('alimentação - Tabela 7.1'!$11:$11,
MATCH(TEXT('Tabela 7.1'!$A502,"mmmm/aaaa"),'alimentação - Tabela 7.1'!$5:$5,0)+4), "")</f>
        <v>0.5462915301322937</v>
      </c>
    </row>
    <row r="503" spans="1:7" ht="18" customHeight="1" x14ac:dyDescent="0.25">
      <c r="A503" s="59" t="s">
        <v>321</v>
      </c>
      <c r="B503" s="61" t="s">
        <v>109</v>
      </c>
      <c r="C503" s="62">
        <f>IFERROR(INDEX('alimentação - Tabela 7.1'!$12:$12,
MATCH(TEXT('Tabela 7.1'!A503,"mmmm/aaaa"),'alimentação - Tabela 7.1'!$5:$5,0)), "")</f>
        <v>60300</v>
      </c>
      <c r="D503" s="62">
        <f>IFERROR(INDEX('alimentação - Tabela 7.1'!$12:$12,
MATCH(TEXT('Tabela 7.1'!$A503,"mmmm/aaaa"),'alimentação - Tabela 7.1'!$5:$5,0)+1), "")</f>
        <v>2672</v>
      </c>
      <c r="E503" s="62">
        <f>IFERROR(INDEX('alimentação - Tabela 7.1'!$12:$12,
MATCH(TEXT('Tabela 7.1'!$A503,"mmmm/aaaa"),'alimentação - Tabela 7.1'!$5:$5,0)+2), "")</f>
        <v>2362</v>
      </c>
      <c r="F503" s="62">
        <f>IFERROR(INDEX('alimentação - Tabela 7.1'!$12:$12,
MATCH(TEXT('Tabela 7.1'!$A503,"mmmm/aaaa"),'alimentação - Tabela 7.1'!$5:$5,0)+3), "")</f>
        <v>310</v>
      </c>
      <c r="G503" s="95">
        <f>IFERROR(INDEX('alimentação - Tabela 7.1'!$12:$12,
MATCH(TEXT('Tabela 7.1'!$A503,"mmmm/aaaa"),'alimentação - Tabela 7.1'!$5:$5,0)+4), "")</f>
        <v>0.51675277948379517</v>
      </c>
    </row>
    <row r="504" spans="1:7" ht="18" customHeight="1" x14ac:dyDescent="0.25">
      <c r="A504" s="59" t="s">
        <v>321</v>
      </c>
      <c r="B504" s="61" t="s">
        <v>110</v>
      </c>
      <c r="C504" s="62">
        <f>IFERROR(INDEX('alimentação - Tabela 7.1'!$13:$13,
MATCH(TEXT('Tabela 7.1'!A504,"mmmm/aaaa"),'alimentação - Tabela 7.1'!$5:$5,0)), "")</f>
        <v>819385</v>
      </c>
      <c r="D504" s="62">
        <f>IFERROR(INDEX('alimentação - Tabela 7.1'!$13:$13,
MATCH(TEXT('Tabela 7.1'!$A504,"mmmm/aaaa"),'alimentação - Tabela 7.1'!$5:$5,0)+1), "")</f>
        <v>30011</v>
      </c>
      <c r="E504" s="62">
        <f>IFERROR(INDEX('alimentação - Tabela 7.1'!$13:$13,
MATCH(TEXT('Tabela 7.1'!$A504,"mmmm/aaaa"),'alimentação - Tabela 7.1'!$5:$5,0)+2), "")</f>
        <v>24888</v>
      </c>
      <c r="F504" s="62">
        <f>IFERROR(INDEX('alimentação - Tabela 7.1'!$13:$13,
MATCH(TEXT('Tabela 7.1'!$A504,"mmmm/aaaa"),'alimentação - Tabela 7.1'!$5:$5,0)+3), "")</f>
        <v>5123</v>
      </c>
      <c r="G504" s="95">
        <f>IFERROR(INDEX('alimentação - Tabela 7.1'!$13:$13,
MATCH(TEXT('Tabela 7.1'!$A504,"mmmm/aaaa"),'alimentação - Tabela 7.1'!$5:$5,0)+4), "")</f>
        <v>0.62915867567062378</v>
      </c>
    </row>
    <row r="505" spans="1:7" ht="18" customHeight="1" x14ac:dyDescent="0.25">
      <c r="A505" s="59" t="s">
        <v>321</v>
      </c>
      <c r="B505" s="61" t="s">
        <v>111</v>
      </c>
      <c r="C505" s="62">
        <f>IFERROR(INDEX('alimentação - Tabela 7.1'!$14:$14,
MATCH(TEXT('Tabela 7.1'!A505,"mmmm/aaaa"),'alimentação - Tabela 7.1'!$5:$5,0)), "")</f>
        <v>69881</v>
      </c>
      <c r="D505" s="62">
        <f>IFERROR(INDEX('alimentação - Tabela 7.1'!$14:$14,
MATCH(TEXT('Tabela 7.1'!$A505,"mmmm/aaaa"),'alimentação - Tabela 7.1'!$5:$5,0)+1), "")</f>
        <v>1992</v>
      </c>
      <c r="E505" s="62">
        <f>IFERROR(INDEX('alimentação - Tabela 7.1'!$14:$14,
MATCH(TEXT('Tabela 7.1'!$A505,"mmmm/aaaa"),'alimentação - Tabela 7.1'!$5:$5,0)+2), "")</f>
        <v>1928</v>
      </c>
      <c r="F505" s="62">
        <f>IFERROR(INDEX('alimentação - Tabela 7.1'!$14:$14,
MATCH(TEXT('Tabela 7.1'!$A505,"mmmm/aaaa"),'alimentação - Tabela 7.1'!$5:$5,0)+3), "")</f>
        <v>64</v>
      </c>
      <c r="G505" s="95">
        <f>IFERROR(INDEX('alimentação - Tabela 7.1'!$14:$14,
MATCH(TEXT('Tabela 7.1'!$A505,"mmmm/aaaa"),'alimentação - Tabela 7.1'!$5:$5,0)+4), "")</f>
        <v>9.1668218374252319E-2</v>
      </c>
    </row>
    <row r="506" spans="1:7" ht="18" customHeight="1" x14ac:dyDescent="0.25">
      <c r="A506" s="59" t="s">
        <v>321</v>
      </c>
      <c r="B506" s="61" t="s">
        <v>112</v>
      </c>
      <c r="C506" s="62">
        <f>IFERROR(INDEX('alimentação - Tabela 7.1'!$15:$15,
MATCH(TEXT('Tabela 7.1'!A506,"mmmm/aaaa"),'alimentação - Tabela 7.1'!$5:$5,0)), "")</f>
        <v>211183</v>
      </c>
      <c r="D506" s="62">
        <f>IFERROR(INDEX('alimentação - Tabela 7.1'!$15:$15,
MATCH(TEXT('Tabela 7.1'!$A506,"mmmm/aaaa"),'alimentação - Tabela 7.1'!$5:$5,0)+1), "")</f>
        <v>7763</v>
      </c>
      <c r="E506" s="62">
        <f>IFERROR(INDEX('alimentação - Tabela 7.1'!$15:$15,
MATCH(TEXT('Tabela 7.1'!$A506,"mmmm/aaaa"),'alimentação - Tabela 7.1'!$5:$5,0)+2), "")</f>
        <v>6514</v>
      </c>
      <c r="F506" s="62">
        <f>IFERROR(INDEX('alimentação - Tabela 7.1'!$15:$15,
MATCH(TEXT('Tabela 7.1'!$A506,"mmmm/aaaa"),'alimentação - Tabela 7.1'!$5:$5,0)+3), "")</f>
        <v>1249</v>
      </c>
      <c r="G506" s="95">
        <f>IFERROR(INDEX('alimentação - Tabela 7.1'!$15:$15,
MATCH(TEXT('Tabela 7.1'!$A506,"mmmm/aaaa"),'alimentação - Tabela 7.1'!$5:$5,0)+4), "")</f>
        <v>0.59494888782501221</v>
      </c>
    </row>
    <row r="507" spans="1:7" ht="18" customHeight="1" x14ac:dyDescent="0.25">
      <c r="A507" s="59" t="s">
        <v>321</v>
      </c>
      <c r="B507" s="61" t="s">
        <v>113</v>
      </c>
      <c r="C507" s="62">
        <f>IFERROR(INDEX('alimentação - Tabela 7.1'!$16:$16,
MATCH(TEXT('Tabela 7.1'!A507,"mmmm/aaaa"),'alimentação - Tabela 7.1'!$5:$5,0)), "")</f>
        <v>6520288</v>
      </c>
      <c r="D507" s="62">
        <f>IFERROR(INDEX('alimentação - Tabela 7.1'!$16:$16,
MATCH(TEXT('Tabela 7.1'!$A507,"mmmm/aaaa"),'alimentação - Tabela 7.1'!$5:$5,0)+1), "")</f>
        <v>200903</v>
      </c>
      <c r="E507" s="62">
        <f>IFERROR(INDEX('alimentação - Tabela 7.1'!$16:$16,
MATCH(TEXT('Tabela 7.1'!$A507,"mmmm/aaaa"),'alimentação - Tabela 7.1'!$5:$5,0)+2), "")</f>
        <v>186066</v>
      </c>
      <c r="F507" s="62">
        <f>IFERROR(INDEX('alimentação - Tabela 7.1'!$16:$16,
MATCH(TEXT('Tabela 7.1'!$A507,"mmmm/aaaa"),'alimentação - Tabela 7.1'!$5:$5,0)+3), "")</f>
        <v>14837</v>
      </c>
      <c r="G507" s="95">
        <f>IFERROR(INDEX('alimentação - Tabela 7.1'!$16:$16,
MATCH(TEXT('Tabela 7.1'!$A507,"mmmm/aaaa"),'alimentação - Tabela 7.1'!$5:$5,0)+4), "")</f>
        <v>0.22807027399539948</v>
      </c>
    </row>
    <row r="508" spans="1:7" ht="18" customHeight="1" x14ac:dyDescent="0.25">
      <c r="A508" s="59" t="s">
        <v>321</v>
      </c>
      <c r="B508" s="61" t="s">
        <v>114</v>
      </c>
      <c r="C508" s="62">
        <f>IFERROR(INDEX('alimentação - Tabela 7.1'!$17:$17,
MATCH(TEXT('Tabela 7.1'!A508,"mmmm/aaaa"),'alimentação - Tabela 7.1'!$5:$5,0)), "")</f>
        <v>546874</v>
      </c>
      <c r="D508" s="62">
        <f>IFERROR(INDEX('alimentação - Tabela 7.1'!$17:$17,
MATCH(TEXT('Tabela 7.1'!$A508,"mmmm/aaaa"),'alimentação - Tabela 7.1'!$5:$5,0)+1), "")</f>
        <v>17490</v>
      </c>
      <c r="E508" s="62">
        <f>IFERROR(INDEX('alimentação - Tabela 7.1'!$17:$17,
MATCH(TEXT('Tabela 7.1'!$A508,"mmmm/aaaa"),'alimentação - Tabela 7.1'!$5:$5,0)+2), "")</f>
        <v>14471</v>
      </c>
      <c r="F508" s="62">
        <f>IFERROR(INDEX('alimentação - Tabela 7.1'!$17:$17,
MATCH(TEXT('Tabela 7.1'!$A508,"mmmm/aaaa"),'alimentação - Tabela 7.1'!$5:$5,0)+3), "")</f>
        <v>3019</v>
      </c>
      <c r="G508" s="95">
        <f>IFERROR(INDEX('alimentação - Tabela 7.1'!$17:$17,
MATCH(TEXT('Tabela 7.1'!$A508,"mmmm/aaaa"),'alimentação - Tabela 7.1'!$5:$5,0)+4), "")</f>
        <v>0.55511116981506348</v>
      </c>
    </row>
    <row r="509" spans="1:7" ht="18" customHeight="1" x14ac:dyDescent="0.25">
      <c r="A509" s="59" t="s">
        <v>321</v>
      </c>
      <c r="B509" s="61" t="s">
        <v>115</v>
      </c>
      <c r="C509" s="62">
        <f>IFERROR(INDEX('alimentação - Tabela 7.1'!$18:$18,
MATCH(TEXT('Tabela 7.1'!A509,"mmmm/aaaa"),'alimentação - Tabela 7.1'!$5:$5,0)), "")</f>
        <v>300026</v>
      </c>
      <c r="D509" s="62">
        <f>IFERROR(INDEX('alimentação - Tabela 7.1'!$18:$18,
MATCH(TEXT('Tabela 7.1'!$A509,"mmmm/aaaa"),'alimentação - Tabela 7.1'!$5:$5,0)+1), "")</f>
        <v>9177</v>
      </c>
      <c r="E509" s="62">
        <f>IFERROR(INDEX('alimentação - Tabela 7.1'!$18:$18,
MATCH(TEXT('Tabela 7.1'!$A509,"mmmm/aaaa"),'alimentação - Tabela 7.1'!$5:$5,0)+2), "")</f>
        <v>7648</v>
      </c>
      <c r="F509" s="62">
        <f>IFERROR(INDEX('alimentação - Tabela 7.1'!$18:$18,
MATCH(TEXT('Tabela 7.1'!$A509,"mmmm/aaaa"),'alimentação - Tabela 7.1'!$5:$5,0)+3), "")</f>
        <v>1529</v>
      </c>
      <c r="G509" s="95">
        <f>IFERROR(INDEX('alimentação - Tabela 7.1'!$18:$18,
MATCH(TEXT('Tabela 7.1'!$A509,"mmmm/aaaa"),'alimentação - Tabela 7.1'!$5:$5,0)+4), "")</f>
        <v>0.51223295927047729</v>
      </c>
    </row>
    <row r="510" spans="1:7" ht="18" customHeight="1" x14ac:dyDescent="0.25">
      <c r="A510" s="59" t="s">
        <v>321</v>
      </c>
      <c r="B510" s="61" t="s">
        <v>116</v>
      </c>
      <c r="C510" s="62">
        <f>IFERROR(INDEX('alimentação - Tabela 7.1'!$19:$19,
MATCH(TEXT('Tabela 7.1'!A510,"mmmm/aaaa"),'alimentação - Tabela 7.1'!$5:$5,0)), "")</f>
        <v>1165340</v>
      </c>
      <c r="D510" s="62">
        <f>IFERROR(INDEX('alimentação - Tabela 7.1'!$19:$19,
MATCH(TEXT('Tabela 7.1'!$A510,"mmmm/aaaa"),'alimentação - Tabela 7.1'!$5:$5,0)+1), "")</f>
        <v>32342</v>
      </c>
      <c r="E510" s="62">
        <f>IFERROR(INDEX('alimentação - Tabela 7.1'!$19:$19,
MATCH(TEXT('Tabela 7.1'!$A510,"mmmm/aaaa"),'alimentação - Tabela 7.1'!$5:$5,0)+2), "")</f>
        <v>31122</v>
      </c>
      <c r="F510" s="62">
        <f>IFERROR(INDEX('alimentação - Tabela 7.1'!$19:$19,
MATCH(TEXT('Tabela 7.1'!$A510,"mmmm/aaaa"),'alimentação - Tabela 7.1'!$5:$5,0)+3), "")</f>
        <v>1220</v>
      </c>
      <c r="G510" s="95">
        <f>IFERROR(INDEX('alimentação - Tabela 7.1'!$19:$19,
MATCH(TEXT('Tabela 7.1'!$A510,"mmmm/aaaa"),'alimentação - Tabela 7.1'!$5:$5,0)+4), "")</f>
        <v>0.10480019450187683</v>
      </c>
    </row>
    <row r="511" spans="1:7" ht="18" customHeight="1" x14ac:dyDescent="0.25">
      <c r="A511" s="59" t="s">
        <v>321</v>
      </c>
      <c r="B511" s="61" t="s">
        <v>117</v>
      </c>
      <c r="C511" s="62">
        <f>IFERROR(INDEX('alimentação - Tabela 7.1'!$20:$20,
MATCH(TEXT('Tabela 7.1'!A511,"mmmm/aaaa"),'alimentação - Tabela 7.1'!$5:$5,0)), "")</f>
        <v>429286</v>
      </c>
      <c r="D511" s="62">
        <f>IFERROR(INDEX('alimentação - Tabela 7.1'!$20:$20,
MATCH(TEXT('Tabela 7.1'!$A511,"mmmm/aaaa"),'alimentação - Tabela 7.1'!$5:$5,0)+1), "")</f>
        <v>13321</v>
      </c>
      <c r="E511" s="62">
        <f>IFERROR(INDEX('alimentação - Tabela 7.1'!$20:$20,
MATCH(TEXT('Tabela 7.1'!$A511,"mmmm/aaaa"),'alimentação - Tabela 7.1'!$5:$5,0)+2), "")</f>
        <v>14365</v>
      </c>
      <c r="F511" s="62">
        <f>IFERROR(INDEX('alimentação - Tabela 7.1'!$20:$20,
MATCH(TEXT('Tabela 7.1'!$A511,"mmmm/aaaa"),'alimentação - Tabela 7.1'!$5:$5,0)+3), "")</f>
        <v>-1044</v>
      </c>
      <c r="G511" s="95">
        <f>IFERROR(INDEX('alimentação - Tabela 7.1'!$20:$20,
MATCH(TEXT('Tabela 7.1'!$A511,"mmmm/aaaa"),'alimentação - Tabela 7.1'!$5:$5,0)+4), "")</f>
        <v>-0.24260450899600983</v>
      </c>
    </row>
    <row r="512" spans="1:7" ht="18" customHeight="1" x14ac:dyDescent="0.25">
      <c r="A512" s="59" t="s">
        <v>321</v>
      </c>
      <c r="B512" s="61" t="s">
        <v>118</v>
      </c>
      <c r="C512" s="62">
        <f>IFERROR(INDEX('alimentação - Tabela 7.1'!$21:$21,
MATCH(TEXT('Tabela 7.1'!A512,"mmmm/aaaa"),'alimentação - Tabela 7.1'!$5:$5,0)), "")</f>
        <v>409646</v>
      </c>
      <c r="D512" s="62">
        <f>IFERROR(INDEX('alimentação - Tabela 7.1'!$21:$21,
MATCH(TEXT('Tabela 7.1'!$A512,"mmmm/aaaa"),'alimentação - Tabela 7.1'!$5:$5,0)+1), "")</f>
        <v>11905</v>
      </c>
      <c r="E512" s="62">
        <f>IFERROR(INDEX('alimentação - Tabela 7.1'!$21:$21,
MATCH(TEXT('Tabela 7.1'!$A512,"mmmm/aaaa"),'alimentação - Tabela 7.1'!$5:$5,0)+2), "")</f>
        <v>11805</v>
      </c>
      <c r="F512" s="62">
        <f>IFERROR(INDEX('alimentação - Tabela 7.1'!$21:$21,
MATCH(TEXT('Tabela 7.1'!$A512,"mmmm/aaaa"),'alimentação - Tabela 7.1'!$5:$5,0)+3), "")</f>
        <v>100</v>
      </c>
      <c r="G512" s="95">
        <f>IFERROR(INDEX('alimentação - Tabela 7.1'!$21:$21,
MATCH(TEXT('Tabela 7.1'!$A512,"mmmm/aaaa"),'alimentação - Tabela 7.1'!$5:$5,0)+4), "")</f>
        <v>2.4417281150817871E-2</v>
      </c>
    </row>
    <row r="513" spans="1:7" ht="18" customHeight="1" x14ac:dyDescent="0.25">
      <c r="A513" s="59" t="s">
        <v>321</v>
      </c>
      <c r="B513" s="61" t="s">
        <v>119</v>
      </c>
      <c r="C513" s="62">
        <f>IFERROR(INDEX('alimentação - Tabela 7.1'!$22:$22,
MATCH(TEXT('Tabela 7.1'!A513,"mmmm/aaaa"),'alimentação - Tabela 7.1'!$5:$5,0)), "")</f>
        <v>1253202</v>
      </c>
      <c r="D513" s="62">
        <f>IFERROR(INDEX('alimentação - Tabela 7.1'!$22:$22,
MATCH(TEXT('Tabela 7.1'!$A513,"mmmm/aaaa"),'alimentação - Tabela 7.1'!$5:$5,0)+1), "")</f>
        <v>37596</v>
      </c>
      <c r="E513" s="62">
        <f>IFERROR(INDEX('alimentação - Tabela 7.1'!$22:$22,
MATCH(TEXT('Tabela 7.1'!$A513,"mmmm/aaaa"),'alimentação - Tabela 7.1'!$5:$5,0)+2), "")</f>
        <v>33520</v>
      </c>
      <c r="F513" s="62">
        <f>IFERROR(INDEX('alimentação - Tabela 7.1'!$22:$22,
MATCH(TEXT('Tabela 7.1'!$A513,"mmmm/aaaa"),'alimentação - Tabela 7.1'!$5:$5,0)+3), "")</f>
        <v>4076</v>
      </c>
      <c r="G513" s="95">
        <f>IFERROR(INDEX('alimentação - Tabela 7.1'!$22:$22,
MATCH(TEXT('Tabela 7.1'!$A513,"mmmm/aaaa"),'alimentação - Tabela 7.1'!$5:$5,0)+4), "")</f>
        <v>0.32630816102027893</v>
      </c>
    </row>
    <row r="514" spans="1:7" ht="18" customHeight="1" x14ac:dyDescent="0.25">
      <c r="A514" s="59" t="s">
        <v>321</v>
      </c>
      <c r="B514" s="61" t="s">
        <v>120</v>
      </c>
      <c r="C514" s="62">
        <f>IFERROR(INDEX('alimentação - Tabela 7.1'!$23:$23,
MATCH(TEXT('Tabela 7.1'!A514,"mmmm/aaaa"),'alimentação - Tabela 7.1'!$5:$5,0)), "")</f>
        <v>360382</v>
      </c>
      <c r="D514" s="62">
        <f>IFERROR(INDEX('alimentação - Tabela 7.1'!$23:$23,
MATCH(TEXT('Tabela 7.1'!$A514,"mmmm/aaaa"),'alimentação - Tabela 7.1'!$5:$5,0)+1), "")</f>
        <v>9975</v>
      </c>
      <c r="E514" s="62">
        <f>IFERROR(INDEX('alimentação - Tabela 7.1'!$23:$23,
MATCH(TEXT('Tabela 7.1'!$A514,"mmmm/aaaa"),'alimentação - Tabela 7.1'!$5:$5,0)+2), "")</f>
        <v>13539</v>
      </c>
      <c r="F514" s="62">
        <f>IFERROR(INDEX('alimentação - Tabela 7.1'!$23:$23,
MATCH(TEXT('Tabela 7.1'!$A514,"mmmm/aaaa"),'alimentação - Tabela 7.1'!$5:$5,0)+3), "")</f>
        <v>-3564</v>
      </c>
      <c r="G514" s="95">
        <f>IFERROR(INDEX('alimentação - Tabela 7.1'!$23:$23,
MATCH(TEXT('Tabela 7.1'!$A514,"mmmm/aaaa"),'alimentação - Tabela 7.1'!$5:$5,0)+4), "")</f>
        <v>-0.97926616668701172</v>
      </c>
    </row>
    <row r="515" spans="1:7" ht="18" customHeight="1" x14ac:dyDescent="0.25">
      <c r="A515" s="59" t="s">
        <v>321</v>
      </c>
      <c r="B515" s="61" t="s">
        <v>121</v>
      </c>
      <c r="C515" s="62">
        <f>IFERROR(INDEX('alimentação - Tabela 7.1'!$24:$24,
MATCH(TEXT('Tabela 7.1'!A515,"mmmm/aaaa"),'alimentação - Tabela 7.1'!$5:$5,0)), "")</f>
        <v>285657</v>
      </c>
      <c r="D515" s="62">
        <f>IFERROR(INDEX('alimentação - Tabela 7.1'!$24:$24,
MATCH(TEXT('Tabela 7.1'!$A515,"mmmm/aaaa"),'alimentação - Tabela 7.1'!$5:$5,0)+1), "")</f>
        <v>7235</v>
      </c>
      <c r="E515" s="62">
        <f>IFERROR(INDEX('alimentação - Tabela 7.1'!$24:$24,
MATCH(TEXT('Tabela 7.1'!$A515,"mmmm/aaaa"),'alimentação - Tabela 7.1'!$5:$5,0)+2), "")</f>
        <v>7431</v>
      </c>
      <c r="F515" s="62">
        <f>IFERROR(INDEX('alimentação - Tabela 7.1'!$24:$24,
MATCH(TEXT('Tabela 7.1'!$A515,"mmmm/aaaa"),'alimentação - Tabela 7.1'!$5:$5,0)+3), "")</f>
        <v>-196</v>
      </c>
      <c r="G515" s="95">
        <f>IFERROR(INDEX('alimentação - Tabela 7.1'!$24:$24,
MATCH(TEXT('Tabela 7.1'!$A515,"mmmm/aaaa"),'alimentação - Tabela 7.1'!$5:$5,0)+4), "")</f>
        <v>-6.8566709756851196E-2</v>
      </c>
    </row>
    <row r="516" spans="1:7" ht="18" customHeight="1" x14ac:dyDescent="0.25">
      <c r="A516" s="59" t="s">
        <v>321</v>
      </c>
      <c r="B516" s="61" t="s">
        <v>122</v>
      </c>
      <c r="C516" s="62">
        <f>IFERROR(INDEX('alimentação - Tabela 7.1'!$25:$25,
MATCH(TEXT('Tabela 7.1'!A516,"mmmm/aaaa"),'alimentação - Tabela 7.1'!$5:$5,0)), "")</f>
        <v>1769875</v>
      </c>
      <c r="D516" s="62">
        <f>IFERROR(INDEX('alimentação - Tabela 7.1'!$25:$25,
MATCH(TEXT('Tabela 7.1'!$A516,"mmmm/aaaa"),'alimentação - Tabela 7.1'!$5:$5,0)+1), "")</f>
        <v>61862</v>
      </c>
      <c r="E516" s="62">
        <f>IFERROR(INDEX('alimentação - Tabela 7.1'!$25:$25,
MATCH(TEXT('Tabela 7.1'!$A516,"mmmm/aaaa"),'alimentação - Tabela 7.1'!$5:$5,0)+2), "")</f>
        <v>52165</v>
      </c>
      <c r="F516" s="62">
        <f>IFERROR(INDEX('alimentação - Tabela 7.1'!$25:$25,
MATCH(TEXT('Tabela 7.1'!$A516,"mmmm/aaaa"),'alimentação - Tabela 7.1'!$5:$5,0)+3), "")</f>
        <v>9697</v>
      </c>
      <c r="G516" s="95">
        <f>IFERROR(INDEX('alimentação - Tabela 7.1'!$25:$25,
MATCH(TEXT('Tabela 7.1'!$A516,"mmmm/aaaa"),'alimentação - Tabela 7.1'!$5:$5,0)+4), "")</f>
        <v>0.55091017484664917</v>
      </c>
    </row>
    <row r="517" spans="1:7" ht="18" customHeight="1" x14ac:dyDescent="0.25">
      <c r="A517" s="59" t="s">
        <v>321</v>
      </c>
      <c r="B517" s="61" t="s">
        <v>123</v>
      </c>
      <c r="C517" s="62">
        <f>IFERROR(INDEX('alimentação - Tabela 7.1'!$26:$26,
MATCH(TEXT('Tabela 7.1'!A517,"mmmm/aaaa"),'alimentação - Tabela 7.1'!$5:$5,0)), "")</f>
        <v>20630837</v>
      </c>
      <c r="D517" s="62">
        <f>IFERROR(INDEX('alimentação - Tabela 7.1'!$26:$26,
MATCH(TEXT('Tabela 7.1'!$A517,"mmmm/aaaa"),'alimentação - Tabela 7.1'!$5:$5,0)+1), "")</f>
        <v>745240</v>
      </c>
      <c r="E517" s="62">
        <f>IFERROR(INDEX('alimentação - Tabela 7.1'!$26:$26,
MATCH(TEXT('Tabela 7.1'!$A517,"mmmm/aaaa"),'alimentação - Tabela 7.1'!$5:$5,0)+2), "")</f>
        <v>710528</v>
      </c>
      <c r="F517" s="62">
        <f>IFERROR(INDEX('alimentação - Tabela 7.1'!$26:$26,
MATCH(TEXT('Tabela 7.1'!$A517,"mmmm/aaaa"),'alimentação - Tabela 7.1'!$5:$5,0)+3), "")</f>
        <v>34712</v>
      </c>
      <c r="G517" s="95">
        <f>IFERROR(INDEX('alimentação - Tabela 7.1'!$26:$26,
MATCH(TEXT('Tabela 7.1'!$A517,"mmmm/aaaa"),'alimentação - Tabela 7.1'!$5:$5,0)+4), "")</f>
        <v>0.16853655874729156</v>
      </c>
    </row>
    <row r="518" spans="1:7" ht="18" customHeight="1" x14ac:dyDescent="0.25">
      <c r="A518" s="59" t="s">
        <v>321</v>
      </c>
      <c r="B518" s="61" t="s">
        <v>124</v>
      </c>
      <c r="C518" s="62">
        <f>IFERROR(INDEX('alimentação - Tabela 7.1'!$27:$27,
MATCH(TEXT('Tabela 7.1'!A518,"mmmm/aaaa"),'alimentação - Tabela 7.1'!$5:$5,0)), "")</f>
        <v>4260178</v>
      </c>
      <c r="D518" s="62">
        <f>IFERROR(INDEX('alimentação - Tabela 7.1'!$27:$27,
MATCH(TEXT('Tabela 7.1'!$A518,"mmmm/aaaa"),'alimentação - Tabela 7.1'!$5:$5,0)+1), "")</f>
        <v>169373</v>
      </c>
      <c r="E518" s="62">
        <f>IFERROR(INDEX('alimentação - Tabela 7.1'!$27:$27,
MATCH(TEXT('Tabela 7.1'!$A518,"mmmm/aaaa"),'alimentação - Tabela 7.1'!$5:$5,0)+2), "")</f>
        <v>156118</v>
      </c>
      <c r="F518" s="62">
        <f>IFERROR(INDEX('alimentação - Tabela 7.1'!$27:$27,
MATCH(TEXT('Tabela 7.1'!$A518,"mmmm/aaaa"),'alimentação - Tabela 7.1'!$5:$5,0)+3), "")</f>
        <v>13255</v>
      </c>
      <c r="G518" s="95">
        <f>IFERROR(INDEX('alimentação - Tabela 7.1'!$27:$27,
MATCH(TEXT('Tabela 7.1'!$A518,"mmmm/aaaa"),'alimentação - Tabela 7.1'!$5:$5,0)+4), "")</f>
        <v>0.31210830807685852</v>
      </c>
    </row>
    <row r="519" spans="1:7" ht="18" customHeight="1" x14ac:dyDescent="0.25">
      <c r="A519" s="59" t="s">
        <v>321</v>
      </c>
      <c r="B519" s="61" t="s">
        <v>2</v>
      </c>
      <c r="C519" s="62">
        <f>IFERROR(INDEX('alimentação - Tabela 7.1'!$28:$28,
MATCH(TEXT('Tabela 7.1'!A519,"mmmm/aaaa"),'alimentação - Tabela 7.1'!$5:$5,0)), "")</f>
        <v>759786</v>
      </c>
      <c r="D519" s="62">
        <f>IFERROR(INDEX('alimentação - Tabela 7.1'!$28:$28,
MATCH(TEXT('Tabela 7.1'!$A519,"mmmm/aaaa"),'alimentação - Tabela 7.1'!$5:$5,0)+1), "")</f>
        <v>29505</v>
      </c>
      <c r="E519" s="62">
        <f>IFERROR(INDEX('alimentação - Tabela 7.1'!$28:$28,
MATCH(TEXT('Tabela 7.1'!$A519,"mmmm/aaaa"),'alimentação - Tabela 7.1'!$5:$5,0)+2), "")</f>
        <v>27451</v>
      </c>
      <c r="F519" s="62">
        <f>IFERROR(INDEX('alimentação - Tabela 7.1'!$28:$28,
MATCH(TEXT('Tabela 7.1'!$A519,"mmmm/aaaa"),'alimentação - Tabela 7.1'!$5:$5,0)+3), "")</f>
        <v>2054</v>
      </c>
      <c r="G519" s="95">
        <f>IFERROR(INDEX('alimentação - Tabela 7.1'!$28:$28,
MATCH(TEXT('Tabela 7.1'!$A519,"mmmm/aaaa"),'alimentação - Tabela 7.1'!$5:$5,0)+4), "")</f>
        <v>0.27107208967208862</v>
      </c>
    </row>
    <row r="520" spans="1:7" ht="18" customHeight="1" x14ac:dyDescent="0.25">
      <c r="A520" s="59" t="s">
        <v>321</v>
      </c>
      <c r="B520" s="61" t="s">
        <v>125</v>
      </c>
      <c r="C520" s="62">
        <f>IFERROR(INDEX('alimentação - Tabela 7.1'!$29:$29,
MATCH(TEXT('Tabela 7.1'!A520,"mmmm/aaaa"),'alimentação - Tabela 7.1'!$5:$5,0)), "")</f>
        <v>3240052</v>
      </c>
      <c r="D520" s="62">
        <f>IFERROR(INDEX('alimentação - Tabela 7.1'!$29:$29,
MATCH(TEXT('Tabela 7.1'!$A520,"mmmm/aaaa"),'alimentação - Tabela 7.1'!$5:$5,0)+1), "")</f>
        <v>91277</v>
      </c>
      <c r="E520" s="62">
        <f>IFERROR(INDEX('alimentação - Tabela 7.1'!$29:$29,
MATCH(TEXT('Tabela 7.1'!$A520,"mmmm/aaaa"),'alimentação - Tabela 7.1'!$5:$5,0)+2), "")</f>
        <v>87855</v>
      </c>
      <c r="F520" s="62">
        <f>IFERROR(INDEX('alimentação - Tabela 7.1'!$29:$29,
MATCH(TEXT('Tabela 7.1'!$A520,"mmmm/aaaa"),'alimentação - Tabela 7.1'!$5:$5,0)+3), "")</f>
        <v>3422</v>
      </c>
      <c r="G520" s="95">
        <f>IFERROR(INDEX('alimentação - Tabela 7.1'!$29:$29,
MATCH(TEXT('Tabela 7.1'!$A520,"mmmm/aaaa"),'alimentação - Tabela 7.1'!$5:$5,0)+4), "")</f>
        <v>0.10572725534439087</v>
      </c>
    </row>
    <row r="521" spans="1:7" ht="18" customHeight="1" x14ac:dyDescent="0.25">
      <c r="A521" s="59" t="s">
        <v>321</v>
      </c>
      <c r="B521" s="61" t="s">
        <v>126</v>
      </c>
      <c r="C521" s="62">
        <f>IFERROR(INDEX('alimentação - Tabela 7.1'!$30:$30,
MATCH(TEXT('Tabela 7.1'!A521,"mmmm/aaaa"),'alimentação - Tabela 7.1'!$5:$5,0)), "")</f>
        <v>12370821</v>
      </c>
      <c r="D521" s="62">
        <f>IFERROR(INDEX('alimentação - Tabela 7.1'!$30:$30,
MATCH(TEXT('Tabela 7.1'!$A521,"mmmm/aaaa"),'alimentação - Tabela 7.1'!$5:$5,0)+1), "")</f>
        <v>455085</v>
      </c>
      <c r="E521" s="62">
        <f>IFERROR(INDEX('alimentação - Tabela 7.1'!$30:$30,
MATCH(TEXT('Tabela 7.1'!$A521,"mmmm/aaaa"),'alimentação - Tabela 7.1'!$5:$5,0)+2), "")</f>
        <v>439104</v>
      </c>
      <c r="F521" s="62">
        <f>IFERROR(INDEX('alimentação - Tabela 7.1'!$30:$30,
MATCH(TEXT('Tabela 7.1'!$A521,"mmmm/aaaa"),'alimentação - Tabela 7.1'!$5:$5,0)+3), "")</f>
        <v>15981</v>
      </c>
      <c r="G521" s="95">
        <f>IFERROR(INDEX('alimentação - Tabela 7.1'!$30:$30,
MATCH(TEXT('Tabela 7.1'!$A521,"mmmm/aaaa"),'alimentação - Tabela 7.1'!$5:$5,0)+4), "")</f>
        <v>0.12935011088848114</v>
      </c>
    </row>
    <row r="522" spans="1:7" ht="18" customHeight="1" x14ac:dyDescent="0.25">
      <c r="A522" s="59" t="s">
        <v>321</v>
      </c>
      <c r="B522" s="61" t="s">
        <v>127</v>
      </c>
      <c r="C522" s="62">
        <f>IFERROR(INDEX('alimentação - Tabela 7.1'!$31:$31,
MATCH(TEXT('Tabela 7.1'!A522,"mmmm/aaaa"),'alimentação - Tabela 7.1'!$5:$5,0)), "")</f>
        <v>7572347</v>
      </c>
      <c r="D522" s="62">
        <f>IFERROR(INDEX('alimentação - Tabela 7.1'!$31:$31,
MATCH(TEXT('Tabela 7.1'!$A522,"mmmm/aaaa"),'alimentação - Tabela 7.1'!$5:$5,0)+1), "")</f>
        <v>323991</v>
      </c>
      <c r="E522" s="62">
        <f>IFERROR(INDEX('alimentação - Tabela 7.1'!$31:$31,
MATCH(TEXT('Tabela 7.1'!$A522,"mmmm/aaaa"),'alimentação - Tabela 7.1'!$5:$5,0)+2), "")</f>
        <v>310274</v>
      </c>
      <c r="F522" s="62">
        <f>IFERROR(INDEX('alimentação - Tabela 7.1'!$31:$31,
MATCH(TEXT('Tabela 7.1'!$A522,"mmmm/aaaa"),'alimentação - Tabela 7.1'!$5:$5,0)+3), "")</f>
        <v>13717</v>
      </c>
      <c r="G522" s="95">
        <f>IFERROR(INDEX('alimentação - Tabela 7.1'!$31:$31,
MATCH(TEXT('Tabela 7.1'!$A522,"mmmm/aaaa"),'alimentação - Tabela 7.1'!$5:$5,0)+4), "")</f>
        <v>0.18147468566894531</v>
      </c>
    </row>
    <row r="523" spans="1:7" ht="18" customHeight="1" x14ac:dyDescent="0.25">
      <c r="A523" s="59" t="s">
        <v>321</v>
      </c>
      <c r="B523" s="61" t="s">
        <v>128</v>
      </c>
      <c r="C523" s="62">
        <f>IFERROR(INDEX('alimentação - Tabela 7.1'!$32:$32,
MATCH(TEXT('Tabela 7.1'!A523,"mmmm/aaaa"),'alimentação - Tabela 7.1'!$5:$5,0)), "")</f>
        <v>2791449</v>
      </c>
      <c r="D523" s="62">
        <f>IFERROR(INDEX('alimentação - Tabela 7.1'!$32:$32,
MATCH(TEXT('Tabela 7.1'!$A523,"mmmm/aaaa"),'alimentação - Tabela 7.1'!$5:$5,0)+1), "")</f>
        <v>119183</v>
      </c>
      <c r="E523" s="62">
        <f>IFERROR(INDEX('alimentação - Tabela 7.1'!$32:$32,
MATCH(TEXT('Tabela 7.1'!$A523,"mmmm/aaaa"),'alimentação - Tabela 7.1'!$5:$5,0)+2), "")</f>
        <v>110810</v>
      </c>
      <c r="F523" s="62">
        <f>IFERROR(INDEX('alimentação - Tabela 7.1'!$32:$32,
MATCH(TEXT('Tabela 7.1'!$A523,"mmmm/aaaa"),'alimentação - Tabela 7.1'!$5:$5,0)+3), "")</f>
        <v>8373</v>
      </c>
      <c r="G523" s="95">
        <f>IFERROR(INDEX('alimentação - Tabela 7.1'!$32:$32,
MATCH(TEXT('Tabela 7.1'!$A523,"mmmm/aaaa"),'alimentação - Tabela 7.1'!$5:$5,0)+4), "")</f>
        <v>0.30085417628288269</v>
      </c>
    </row>
    <row r="524" spans="1:7" ht="18" customHeight="1" x14ac:dyDescent="0.25">
      <c r="A524" s="59" t="s">
        <v>321</v>
      </c>
      <c r="B524" s="61" t="s">
        <v>129</v>
      </c>
      <c r="C524" s="62">
        <f>IFERROR(INDEX('alimentação - Tabela 7.1'!$33:$33,
MATCH(TEXT('Tabela 7.1'!A524,"mmmm/aaaa"),'alimentação - Tabela 7.1'!$5:$5,0)), "")</f>
        <v>2234591</v>
      </c>
      <c r="D524" s="62">
        <f>IFERROR(INDEX('alimentação - Tabela 7.1'!$33:$33,
MATCH(TEXT('Tabela 7.1'!$A524,"mmmm/aaaa"),'alimentação - Tabela 7.1'!$5:$5,0)+1), "")</f>
        <v>109012</v>
      </c>
      <c r="E524" s="62">
        <f>IFERROR(INDEX('alimentação - Tabela 7.1'!$33:$33,
MATCH(TEXT('Tabela 7.1'!$A524,"mmmm/aaaa"),'alimentação - Tabela 7.1'!$5:$5,0)+2), "")</f>
        <v>100170</v>
      </c>
      <c r="F524" s="62">
        <f>IFERROR(INDEX('alimentação - Tabela 7.1'!$33:$33,
MATCH(TEXT('Tabela 7.1'!$A524,"mmmm/aaaa"),'alimentação - Tabela 7.1'!$5:$5,0)+3), "")</f>
        <v>8842</v>
      </c>
      <c r="G524" s="95">
        <f>IFERROR(INDEX('alimentação - Tabela 7.1'!$33:$33,
MATCH(TEXT('Tabela 7.1'!$A524,"mmmm/aaaa"),'alimentação - Tabela 7.1'!$5:$5,0)+4), "")</f>
        <v>0.39725953340530396</v>
      </c>
    </row>
    <row r="525" spans="1:7" ht="18" customHeight="1" x14ac:dyDescent="0.25">
      <c r="A525" s="59" t="s">
        <v>321</v>
      </c>
      <c r="B525" s="61" t="s">
        <v>130</v>
      </c>
      <c r="C525" s="62">
        <f>IFERROR(INDEX('alimentação - Tabela 7.1'!$34:$34,
MATCH(TEXT('Tabela 7.1'!A525,"mmmm/aaaa"),'alimentação - Tabela 7.1'!$5:$5,0)), "")</f>
        <v>2546307</v>
      </c>
      <c r="D525" s="62">
        <f>IFERROR(INDEX('alimentação - Tabela 7.1'!$34:$34,
MATCH(TEXT('Tabela 7.1'!$A525,"mmmm/aaaa"),'alimentação - Tabela 7.1'!$5:$5,0)+1), "")</f>
        <v>95796</v>
      </c>
      <c r="E525" s="62">
        <f>IFERROR(INDEX('alimentação - Tabela 7.1'!$34:$34,
MATCH(TEXT('Tabela 7.1'!$A525,"mmmm/aaaa"),'alimentação - Tabela 7.1'!$5:$5,0)+2), "")</f>
        <v>99294</v>
      </c>
      <c r="F525" s="62">
        <f>IFERROR(INDEX('alimentação - Tabela 7.1'!$34:$34,
MATCH(TEXT('Tabela 7.1'!$A525,"mmmm/aaaa"),'alimentação - Tabela 7.1'!$5:$5,0)+3), "")</f>
        <v>-3498</v>
      </c>
      <c r="G525" s="95">
        <f>IFERROR(INDEX('alimentação - Tabela 7.1'!$34:$34,
MATCH(TEXT('Tabela 7.1'!$A525,"mmmm/aaaa"),'alimentação - Tabela 7.1'!$5:$5,0)+4), "")</f>
        <v>-0.13718695938587189</v>
      </c>
    </row>
    <row r="526" spans="1:7" ht="18" customHeight="1" x14ac:dyDescent="0.25">
      <c r="A526" s="59" t="s">
        <v>321</v>
      </c>
      <c r="B526" s="61" t="s">
        <v>131</v>
      </c>
      <c r="C526" s="62">
        <f>IFERROR(INDEX('alimentação - Tabela 7.1'!$35:$35,
MATCH(TEXT('Tabela 7.1'!A526,"mmmm/aaaa"),'alimentação - Tabela 7.1'!$5:$5,0)), "")</f>
        <v>3518978</v>
      </c>
      <c r="D526" s="62">
        <f>IFERROR(INDEX('alimentação - Tabela 7.1'!$35:$35,
MATCH(TEXT('Tabela 7.1'!$A526,"mmmm/aaaa"),'alimentação - Tabela 7.1'!$5:$5,0)+1), "")</f>
        <v>149712</v>
      </c>
      <c r="E526" s="62">
        <f>IFERROR(INDEX('alimentação - Tabela 7.1'!$35:$35,
MATCH(TEXT('Tabela 7.1'!$A526,"mmmm/aaaa"),'alimentação - Tabela 7.1'!$5:$5,0)+2), "")</f>
        <v>131886</v>
      </c>
      <c r="F526" s="62">
        <f>IFERROR(INDEX('alimentação - Tabela 7.1'!$35:$35,
MATCH(TEXT('Tabela 7.1'!$A526,"mmmm/aaaa"),'alimentação - Tabela 7.1'!$5:$5,0)+3), "")</f>
        <v>17826</v>
      </c>
      <c r="G526" s="95">
        <f>IFERROR(INDEX('alimentação - Tabela 7.1'!$35:$35,
MATCH(TEXT('Tabela 7.1'!$A526,"mmmm/aaaa"),'alimentação - Tabela 7.1'!$5:$5,0)+4), "")</f>
        <v>0.50914669036865234</v>
      </c>
    </row>
    <row r="527" spans="1:7" ht="18" customHeight="1" x14ac:dyDescent="0.25">
      <c r="A527" s="59" t="s">
        <v>321</v>
      </c>
      <c r="B527" s="61" t="s">
        <v>132</v>
      </c>
      <c r="C527" s="62">
        <f>IFERROR(INDEX('alimentação - Tabela 7.1'!$36:$36,
MATCH(TEXT('Tabela 7.1'!A527,"mmmm/aaaa"),'alimentação - Tabela 7.1'!$5:$5,0)), "")</f>
        <v>569853</v>
      </c>
      <c r="D527" s="62">
        <f>IFERROR(INDEX('alimentação - Tabela 7.1'!$36:$36,
MATCH(TEXT('Tabela 7.1'!$A527,"mmmm/aaaa"),'alimentação - Tabela 7.1'!$5:$5,0)+1), "")</f>
        <v>25023</v>
      </c>
      <c r="E527" s="62">
        <f>IFERROR(INDEX('alimentação - Tabela 7.1'!$36:$36,
MATCH(TEXT('Tabela 7.1'!$A527,"mmmm/aaaa"),'alimentação - Tabela 7.1'!$5:$5,0)+2), "")</f>
        <v>21427</v>
      </c>
      <c r="F527" s="62">
        <f>IFERROR(INDEX('alimentação - Tabela 7.1'!$36:$36,
MATCH(TEXT('Tabela 7.1'!$A527,"mmmm/aaaa"),'alimentação - Tabela 7.1'!$5:$5,0)+3), "")</f>
        <v>3596</v>
      </c>
      <c r="G527" s="95">
        <f>IFERROR(INDEX('alimentação - Tabela 7.1'!$36:$36,
MATCH(TEXT('Tabela 7.1'!$A527,"mmmm/aaaa"),'alimentação - Tabela 7.1'!$5:$5,0)+4), "")</f>
        <v>0.6350473165512085</v>
      </c>
    </row>
    <row r="528" spans="1:7" ht="18" customHeight="1" x14ac:dyDescent="0.25">
      <c r="A528" s="59" t="s">
        <v>321</v>
      </c>
      <c r="B528" s="61" t="s">
        <v>133</v>
      </c>
      <c r="C528" s="62">
        <f>IFERROR(INDEX('alimentação - Tabela 7.1'!$37:$37,
MATCH(TEXT('Tabela 7.1'!A528,"mmmm/aaaa"),'alimentação - Tabela 7.1'!$5:$5,0)), "")</f>
        <v>782839</v>
      </c>
      <c r="D528" s="62">
        <f>IFERROR(INDEX('alimentação - Tabela 7.1'!$37:$37,
MATCH(TEXT('Tabela 7.1'!$A528,"mmmm/aaaa"),'alimentação - Tabela 7.1'!$5:$5,0)+1), "")</f>
        <v>37202</v>
      </c>
      <c r="E528" s="62">
        <f>IFERROR(INDEX('alimentação - Tabela 7.1'!$37:$37,
MATCH(TEXT('Tabela 7.1'!$A528,"mmmm/aaaa"),'alimentação - Tabela 7.1'!$5:$5,0)+2), "")</f>
        <v>37095</v>
      </c>
      <c r="F528" s="62">
        <f>IFERROR(INDEX('alimentação - Tabela 7.1'!$37:$37,
MATCH(TEXT('Tabela 7.1'!$A528,"mmmm/aaaa"),'alimentação - Tabela 7.1'!$5:$5,0)+3), "")</f>
        <v>107</v>
      </c>
      <c r="G528" s="95">
        <f>IFERROR(INDEX('alimentação - Tabela 7.1'!$37:$37,
MATCH(TEXT('Tabela 7.1'!$A528,"mmmm/aaaa"),'alimentação - Tabela 7.1'!$5:$5,0)+4), "")</f>
        <v>1.3670068234205246E-2</v>
      </c>
    </row>
    <row r="529" spans="1:7" ht="18" customHeight="1" x14ac:dyDescent="0.25">
      <c r="A529" s="59" t="s">
        <v>321</v>
      </c>
      <c r="B529" s="61" t="s">
        <v>134</v>
      </c>
      <c r="C529" s="62">
        <f>IFERROR(INDEX('alimentação - Tabela 7.1'!$38:$38,
MATCH(TEXT('Tabela 7.1'!A529,"mmmm/aaaa"),'alimentação - Tabela 7.1'!$5:$5,0)), "")</f>
        <v>1322171</v>
      </c>
      <c r="D529" s="62">
        <f>IFERROR(INDEX('alimentação - Tabela 7.1'!$38:$38,
MATCH(TEXT('Tabela 7.1'!$A529,"mmmm/aaaa"),'alimentação - Tabela 7.1'!$5:$5,0)+1), "")</f>
        <v>61519</v>
      </c>
      <c r="E529" s="62">
        <f>IFERROR(INDEX('alimentação - Tabela 7.1'!$38:$38,
MATCH(TEXT('Tabela 7.1'!$A529,"mmmm/aaaa"),'alimentação - Tabela 7.1'!$5:$5,0)+2), "")</f>
        <v>51300</v>
      </c>
      <c r="F529" s="62">
        <f>IFERROR(INDEX('alimentação - Tabela 7.1'!$38:$38,
MATCH(TEXT('Tabela 7.1'!$A529,"mmmm/aaaa"),'alimentação - Tabela 7.1'!$5:$5,0)+3), "")</f>
        <v>10219</v>
      </c>
      <c r="G529" s="95">
        <f>IFERROR(INDEX('alimentação - Tabela 7.1'!$38:$38,
MATCH(TEXT('Tabela 7.1'!$A529,"mmmm/aaaa"),'alimentação - Tabela 7.1'!$5:$5,0)+4), "")</f>
        <v>0.77891570329666138</v>
      </c>
    </row>
    <row r="530" spans="1:7" ht="18" customHeight="1" x14ac:dyDescent="0.25">
      <c r="A530" s="59" t="s">
        <v>321</v>
      </c>
      <c r="B530" s="61" t="s">
        <v>135</v>
      </c>
      <c r="C530" s="62">
        <f>IFERROR(INDEX('alimentação - Tabela 7.1'!$39:$39,
MATCH(TEXT('Tabela 7.1'!A530,"mmmm/aaaa"),'alimentação - Tabela 7.1'!$5:$5,0)), "")</f>
        <v>844115</v>
      </c>
      <c r="D530" s="62">
        <f>IFERROR(INDEX('alimentação - Tabela 7.1'!$39:$39,
MATCH(TEXT('Tabela 7.1'!$A530,"mmmm/aaaa"),'alimentação - Tabela 7.1'!$5:$5,0)+1), "")</f>
        <v>25968</v>
      </c>
      <c r="E530" s="62">
        <f>IFERROR(INDEX('alimentação - Tabela 7.1'!$39:$39,
MATCH(TEXT('Tabela 7.1'!$A530,"mmmm/aaaa"),'alimentação - Tabela 7.1'!$5:$5,0)+2), "")</f>
        <v>22064</v>
      </c>
      <c r="F530" s="62">
        <f>IFERROR(INDEX('alimentação - Tabela 7.1'!$39:$39,
MATCH(TEXT('Tabela 7.1'!$A530,"mmmm/aaaa"),'alimentação - Tabela 7.1'!$5:$5,0)+3), "")</f>
        <v>3904</v>
      </c>
      <c r="G530" s="95">
        <f>IFERROR(INDEX('alimentação - Tabela 7.1'!$39:$39,
MATCH(TEXT('Tabela 7.1'!$A530,"mmmm/aaaa"),'alimentação - Tabela 7.1'!$5:$5,0)+4), "")</f>
        <v>0.46464517712593079</v>
      </c>
    </row>
    <row r="531" spans="1:7" ht="18" customHeight="1" x14ac:dyDescent="0.25">
      <c r="A531" s="59" t="s">
        <v>322</v>
      </c>
      <c r="B531" s="61" t="s">
        <v>1</v>
      </c>
      <c r="C531" s="62">
        <f>IFERROR(INDEX('alimentação - Tabela 7.1'!$7:$7,
MATCH(TEXT('Tabela 7.1'!A531,"mmmm/aaaa"),'alimentação - Tabela 7.1'!$5:$5,0)), "")</f>
        <v>40428451</v>
      </c>
      <c r="D531" s="62">
        <f>IFERROR(INDEX('alimentação - Tabela 7.1'!$7:$7,
MATCH(TEXT('Tabela 7.1'!$A531,"mmmm/aaaa"),'alimentação - Tabela 7.1'!$5:$5,0)+1), "")</f>
        <v>1651343</v>
      </c>
      <c r="E531" s="62">
        <f>IFERROR(INDEX('alimentação - Tabela 7.1'!$7:$7,
MATCH(TEXT('Tabela 7.1'!$A531,"mmmm/aaaa"),'alimentação - Tabela 7.1'!$5:$5,0)+2), "")</f>
        <v>1384674</v>
      </c>
      <c r="F531" s="62">
        <f>IFERROR(INDEX('alimentação - Tabela 7.1'!$7:$7,
MATCH(TEXT('Tabela 7.1'!$A531,"mmmm/aaaa"),'alimentação - Tabela 7.1'!$5:$5,0)+3), "")</f>
        <v>266669</v>
      </c>
      <c r="G531" s="95">
        <f>IFERROR(INDEX('alimentação - Tabela 7.1'!$7:$7,
MATCH(TEXT('Tabela 7.1'!$A531,"mmmm/aaaa"),'alimentação - Tabela 7.1'!$5:$5,0)+4), "")</f>
        <v>0.66398698091506958</v>
      </c>
    </row>
    <row r="532" spans="1:7" ht="18" customHeight="1" x14ac:dyDescent="0.25">
      <c r="A532" s="59" t="s">
        <v>322</v>
      </c>
      <c r="B532" s="61" t="s">
        <v>105</v>
      </c>
      <c r="C532" s="62">
        <f>IFERROR(INDEX('alimentação - Tabela 7.1'!$8:$8,
MATCH(TEXT('Tabela 7.1'!A532,"mmmm/aaaa"),'alimentação - Tabela 7.1'!$5:$5,0)), "")</f>
        <v>1938410</v>
      </c>
      <c r="D532" s="62">
        <f>IFERROR(INDEX('alimentação - Tabela 7.1'!$8:$8,
MATCH(TEXT('Tabela 7.1'!$A532,"mmmm/aaaa"),'alimentação - Tabela 7.1'!$5:$5,0)+1), "")</f>
        <v>83554</v>
      </c>
      <c r="E532" s="62">
        <f>IFERROR(INDEX('alimentação - Tabela 7.1'!$8:$8,
MATCH(TEXT('Tabela 7.1'!$A532,"mmmm/aaaa"),'alimentação - Tabela 7.1'!$5:$5,0)+2), "")</f>
        <v>64797</v>
      </c>
      <c r="F532" s="62">
        <f>IFERROR(INDEX('alimentação - Tabela 7.1'!$8:$8,
MATCH(TEXT('Tabela 7.1'!$A532,"mmmm/aaaa"),'alimentação - Tabela 7.1'!$5:$5,0)+3), "")</f>
        <v>18757</v>
      </c>
      <c r="G532" s="95">
        <f>IFERROR(INDEX('alimentação - Tabela 7.1'!$8:$8,
MATCH(TEXT('Tabela 7.1'!$A532,"mmmm/aaaa"),'alimentação - Tabela 7.1'!$5:$5,0)+4), "")</f>
        <v>0.97710365056991577</v>
      </c>
    </row>
    <row r="533" spans="1:7" ht="18" customHeight="1" x14ac:dyDescent="0.25">
      <c r="A533" s="59" t="s">
        <v>322</v>
      </c>
      <c r="B533" s="61" t="s">
        <v>106</v>
      </c>
      <c r="C533" s="62">
        <f>IFERROR(INDEX('alimentação - Tabela 7.1'!$9:$9,
MATCH(TEXT('Tabela 7.1'!A533,"mmmm/aaaa"),'alimentação - Tabela 7.1'!$5:$5,0)), "")</f>
        <v>246844</v>
      </c>
      <c r="D533" s="62">
        <f>IFERROR(INDEX('alimentação - Tabela 7.1'!$9:$9,
MATCH(TEXT('Tabela 7.1'!$A533,"mmmm/aaaa"),'alimentação - Tabela 7.1'!$5:$5,0)+1), "")</f>
        <v>11414</v>
      </c>
      <c r="E533" s="62">
        <f>IFERROR(INDEX('alimentação - Tabela 7.1'!$9:$9,
MATCH(TEXT('Tabela 7.1'!$A533,"mmmm/aaaa"),'alimentação - Tabela 7.1'!$5:$5,0)+2), "")</f>
        <v>9942</v>
      </c>
      <c r="F533" s="62">
        <f>IFERROR(INDEX('alimentação - Tabela 7.1'!$9:$9,
MATCH(TEXT('Tabela 7.1'!$A533,"mmmm/aaaa"),'alimentação - Tabela 7.1'!$5:$5,0)+3), "")</f>
        <v>1472</v>
      </c>
      <c r="G533" s="95">
        <f>IFERROR(INDEX('alimentação - Tabela 7.1'!$9:$9,
MATCH(TEXT('Tabela 7.1'!$A533,"mmmm/aaaa"),'alimentação - Tabela 7.1'!$5:$5,0)+4), "")</f>
        <v>0.59990543127059937</v>
      </c>
    </row>
    <row r="534" spans="1:7" ht="18" customHeight="1" x14ac:dyDescent="0.25">
      <c r="A534" s="59" t="s">
        <v>322</v>
      </c>
      <c r="B534" s="61" t="s">
        <v>107</v>
      </c>
      <c r="C534" s="62">
        <f>IFERROR(INDEX('alimentação - Tabela 7.1'!$10:$10,
MATCH(TEXT('Tabela 7.1'!A534,"mmmm/aaaa"),'alimentação - Tabela 7.1'!$5:$5,0)), "")</f>
        <v>86768</v>
      </c>
      <c r="D534" s="62">
        <f>IFERROR(INDEX('alimentação - Tabela 7.1'!$10:$10,
MATCH(TEXT('Tabela 7.1'!$A534,"mmmm/aaaa"),'alimentação - Tabela 7.1'!$5:$5,0)+1), "")</f>
        <v>4344</v>
      </c>
      <c r="E534" s="62">
        <f>IFERROR(INDEX('alimentação - Tabela 7.1'!$10:$10,
MATCH(TEXT('Tabela 7.1'!$A534,"mmmm/aaaa"),'alimentação - Tabela 7.1'!$5:$5,0)+2), "")</f>
        <v>3002</v>
      </c>
      <c r="F534" s="62">
        <f>IFERROR(INDEX('alimentação - Tabela 7.1'!$10:$10,
MATCH(TEXT('Tabela 7.1'!$A534,"mmmm/aaaa"),'alimentação - Tabela 7.1'!$5:$5,0)+3), "")</f>
        <v>1342</v>
      </c>
      <c r="G534" s="95">
        <f>IFERROR(INDEX('alimentação - Tabela 7.1'!$10:$10,
MATCH(TEXT('Tabela 7.1'!$A534,"mmmm/aaaa"),'alimentação - Tabela 7.1'!$5:$5,0)+4), "")</f>
        <v>1.5709502696990967</v>
      </c>
    </row>
    <row r="535" spans="1:7" ht="18" customHeight="1" x14ac:dyDescent="0.25">
      <c r="A535" s="59" t="s">
        <v>322</v>
      </c>
      <c r="B535" s="61" t="s">
        <v>108</v>
      </c>
      <c r="C535" s="62">
        <f>IFERROR(INDEX('alimentação - Tabela 7.1'!$11:$11,
MATCH(TEXT('Tabela 7.1'!A535,"mmmm/aaaa"),'alimentação - Tabela 7.1'!$5:$5,0)), "")</f>
        <v>431715</v>
      </c>
      <c r="D535" s="62">
        <f>IFERROR(INDEX('alimentação - Tabela 7.1'!$11:$11,
MATCH(TEXT('Tabela 7.1'!$A535,"mmmm/aaaa"),'alimentação - Tabela 7.1'!$5:$5,0)+1), "")</f>
        <v>17623</v>
      </c>
      <c r="E535" s="62">
        <f>IFERROR(INDEX('alimentação - Tabela 7.1'!$11:$11,
MATCH(TEXT('Tabela 7.1'!$A535,"mmmm/aaaa"),'alimentação - Tabela 7.1'!$5:$5,0)+2), "")</f>
        <v>14014</v>
      </c>
      <c r="F535" s="62">
        <f>IFERROR(INDEX('alimentação - Tabela 7.1'!$11:$11,
MATCH(TEXT('Tabela 7.1'!$A535,"mmmm/aaaa"),'alimentação - Tabela 7.1'!$5:$5,0)+3), "")</f>
        <v>3609</v>
      </c>
      <c r="G535" s="95">
        <f>IFERROR(INDEX('alimentação - Tabela 7.1'!$11:$11,
MATCH(TEXT('Tabela 7.1'!$A535,"mmmm/aaaa"),'alimentação - Tabela 7.1'!$5:$5,0)+4), "")</f>
        <v>0.84301549196243286</v>
      </c>
    </row>
    <row r="536" spans="1:7" ht="18" customHeight="1" x14ac:dyDescent="0.25">
      <c r="A536" s="59" t="s">
        <v>322</v>
      </c>
      <c r="B536" s="61" t="s">
        <v>109</v>
      </c>
      <c r="C536" s="62">
        <f>IFERROR(INDEX('alimentação - Tabela 7.1'!$12:$12,
MATCH(TEXT('Tabela 7.1'!A536,"mmmm/aaaa"),'alimentação - Tabela 7.1'!$5:$5,0)), "")</f>
        <v>60644</v>
      </c>
      <c r="D536" s="62">
        <f>IFERROR(INDEX('alimentação - Tabela 7.1'!$12:$12,
MATCH(TEXT('Tabela 7.1'!$A536,"mmmm/aaaa"),'alimentação - Tabela 7.1'!$5:$5,0)+1), "")</f>
        <v>2846</v>
      </c>
      <c r="E536" s="62">
        <f>IFERROR(INDEX('alimentação - Tabela 7.1'!$12:$12,
MATCH(TEXT('Tabela 7.1'!$A536,"mmmm/aaaa"),'alimentação - Tabela 7.1'!$5:$5,0)+2), "")</f>
        <v>2502</v>
      </c>
      <c r="F536" s="62">
        <f>IFERROR(INDEX('alimentação - Tabela 7.1'!$12:$12,
MATCH(TEXT('Tabela 7.1'!$A536,"mmmm/aaaa"),'alimentação - Tabela 7.1'!$5:$5,0)+3), "")</f>
        <v>344</v>
      </c>
      <c r="G536" s="95">
        <f>IFERROR(INDEX('alimentação - Tabela 7.1'!$12:$12,
MATCH(TEXT('Tabela 7.1'!$A536,"mmmm/aaaa"),'alimentação - Tabela 7.1'!$5:$5,0)+4), "")</f>
        <v>0.57048094272613525</v>
      </c>
    </row>
    <row r="537" spans="1:7" ht="18" customHeight="1" x14ac:dyDescent="0.25">
      <c r="A537" s="59" t="s">
        <v>322</v>
      </c>
      <c r="B537" s="61" t="s">
        <v>110</v>
      </c>
      <c r="C537" s="62">
        <f>IFERROR(INDEX('alimentação - Tabela 7.1'!$13:$13,
MATCH(TEXT('Tabela 7.1'!A537,"mmmm/aaaa"),'alimentação - Tabela 7.1'!$5:$5,0)), "")</f>
        <v>828811</v>
      </c>
      <c r="D537" s="62">
        <f>IFERROR(INDEX('alimentação - Tabela 7.1'!$13:$13,
MATCH(TEXT('Tabela 7.1'!$A537,"mmmm/aaaa"),'alimentação - Tabela 7.1'!$5:$5,0)+1), "")</f>
        <v>36021</v>
      </c>
      <c r="E537" s="62">
        <f>IFERROR(INDEX('alimentação - Tabela 7.1'!$13:$13,
MATCH(TEXT('Tabela 7.1'!$A537,"mmmm/aaaa"),'alimentação - Tabela 7.1'!$5:$5,0)+2), "")</f>
        <v>26595</v>
      </c>
      <c r="F537" s="62">
        <f>IFERROR(INDEX('alimentação - Tabela 7.1'!$13:$13,
MATCH(TEXT('Tabela 7.1'!$A537,"mmmm/aaaa"),'alimentação - Tabela 7.1'!$5:$5,0)+3), "")</f>
        <v>9426</v>
      </c>
      <c r="G537" s="95">
        <f>IFERROR(INDEX('alimentação - Tabela 7.1'!$13:$13,
MATCH(TEXT('Tabela 7.1'!$A537,"mmmm/aaaa"),'alimentação - Tabela 7.1'!$5:$5,0)+4), "")</f>
        <v>1.1503750085830688</v>
      </c>
    </row>
    <row r="538" spans="1:7" ht="18" customHeight="1" x14ac:dyDescent="0.25">
      <c r="A538" s="59" t="s">
        <v>322</v>
      </c>
      <c r="B538" s="61" t="s">
        <v>111</v>
      </c>
      <c r="C538" s="62">
        <f>IFERROR(INDEX('alimentação - Tabela 7.1'!$14:$14,
MATCH(TEXT('Tabela 7.1'!A538,"mmmm/aaaa"),'alimentação - Tabela 7.1'!$5:$5,0)), "")</f>
        <v>70626</v>
      </c>
      <c r="D538" s="62">
        <f>IFERROR(INDEX('alimentação - Tabela 7.1'!$14:$14,
MATCH(TEXT('Tabela 7.1'!$A538,"mmmm/aaaa"),'alimentação - Tabela 7.1'!$5:$5,0)+1), "")</f>
        <v>2790</v>
      </c>
      <c r="E538" s="62">
        <f>IFERROR(INDEX('alimentação - Tabela 7.1'!$14:$14,
MATCH(TEXT('Tabela 7.1'!$A538,"mmmm/aaaa"),'alimentação - Tabela 7.1'!$5:$5,0)+2), "")</f>
        <v>2045</v>
      </c>
      <c r="F538" s="62">
        <f>IFERROR(INDEX('alimentação - Tabela 7.1'!$14:$14,
MATCH(TEXT('Tabela 7.1'!$A538,"mmmm/aaaa"),'alimentação - Tabela 7.1'!$5:$5,0)+3), "")</f>
        <v>745</v>
      </c>
      <c r="G538" s="95">
        <f>IFERROR(INDEX('alimentação - Tabela 7.1'!$14:$14,
MATCH(TEXT('Tabela 7.1'!$A538,"mmmm/aaaa"),'alimentação - Tabela 7.1'!$5:$5,0)+4), "")</f>
        <v>1.0660980939865112</v>
      </c>
    </row>
    <row r="539" spans="1:7" ht="18" customHeight="1" x14ac:dyDescent="0.25">
      <c r="A539" s="59" t="s">
        <v>322</v>
      </c>
      <c r="B539" s="61" t="s">
        <v>112</v>
      </c>
      <c r="C539" s="62">
        <f>IFERROR(INDEX('alimentação - Tabela 7.1'!$15:$15,
MATCH(TEXT('Tabela 7.1'!A539,"mmmm/aaaa"),'alimentação - Tabela 7.1'!$5:$5,0)), "")</f>
        <v>213002</v>
      </c>
      <c r="D539" s="62">
        <f>IFERROR(INDEX('alimentação - Tabela 7.1'!$15:$15,
MATCH(TEXT('Tabela 7.1'!$A539,"mmmm/aaaa"),'alimentação - Tabela 7.1'!$5:$5,0)+1), "")</f>
        <v>8516</v>
      </c>
      <c r="E539" s="62">
        <f>IFERROR(INDEX('alimentação - Tabela 7.1'!$15:$15,
MATCH(TEXT('Tabela 7.1'!$A539,"mmmm/aaaa"),'alimentação - Tabela 7.1'!$5:$5,0)+2), "")</f>
        <v>6697</v>
      </c>
      <c r="F539" s="62">
        <f>IFERROR(INDEX('alimentação - Tabela 7.1'!$15:$15,
MATCH(TEXT('Tabela 7.1'!$A539,"mmmm/aaaa"),'alimentação - Tabela 7.1'!$5:$5,0)+3), "")</f>
        <v>1819</v>
      </c>
      <c r="G539" s="95">
        <f>IFERROR(INDEX('alimentação - Tabela 7.1'!$15:$15,
MATCH(TEXT('Tabela 7.1'!$A539,"mmmm/aaaa"),'alimentação - Tabela 7.1'!$5:$5,0)+4), "")</f>
        <v>0.86133825778961182</v>
      </c>
    </row>
    <row r="540" spans="1:7" ht="18" customHeight="1" x14ac:dyDescent="0.25">
      <c r="A540" s="59" t="s">
        <v>322</v>
      </c>
      <c r="B540" s="61" t="s">
        <v>113</v>
      </c>
      <c r="C540" s="62">
        <f>IFERROR(INDEX('alimentação - Tabela 7.1'!$16:$16,
MATCH(TEXT('Tabela 7.1'!A540,"mmmm/aaaa"),'alimentação - Tabela 7.1'!$5:$5,0)), "")</f>
        <v>6557635</v>
      </c>
      <c r="D540" s="62">
        <f>IFERROR(INDEX('alimentação - Tabela 7.1'!$16:$16,
MATCH(TEXT('Tabela 7.1'!$A540,"mmmm/aaaa"),'alimentação - Tabela 7.1'!$5:$5,0)+1), "")</f>
        <v>210419</v>
      </c>
      <c r="E540" s="62">
        <f>IFERROR(INDEX('alimentação - Tabela 7.1'!$16:$16,
MATCH(TEXT('Tabela 7.1'!$A540,"mmmm/aaaa"),'alimentação - Tabela 7.1'!$5:$5,0)+2), "")</f>
        <v>173072</v>
      </c>
      <c r="F540" s="62">
        <f>IFERROR(INDEX('alimentação - Tabela 7.1'!$16:$16,
MATCH(TEXT('Tabela 7.1'!$A540,"mmmm/aaaa"),'alimentação - Tabela 7.1'!$5:$5,0)+3), "")</f>
        <v>37347</v>
      </c>
      <c r="G540" s="95">
        <f>IFERROR(INDEX('alimentação - Tabela 7.1'!$16:$16,
MATCH(TEXT('Tabela 7.1'!$A540,"mmmm/aaaa"),'alimentação - Tabela 7.1'!$5:$5,0)+4), "")</f>
        <v>0.57278144359588623</v>
      </c>
    </row>
    <row r="541" spans="1:7" ht="18" customHeight="1" x14ac:dyDescent="0.25">
      <c r="A541" s="59" t="s">
        <v>322</v>
      </c>
      <c r="B541" s="61" t="s">
        <v>114</v>
      </c>
      <c r="C541" s="62">
        <f>IFERROR(INDEX('alimentação - Tabela 7.1'!$17:$17,
MATCH(TEXT('Tabela 7.1'!A541,"mmmm/aaaa"),'alimentação - Tabela 7.1'!$5:$5,0)), "")</f>
        <v>551030</v>
      </c>
      <c r="D541" s="62">
        <f>IFERROR(INDEX('alimentação - Tabela 7.1'!$17:$17,
MATCH(TEXT('Tabela 7.1'!$A541,"mmmm/aaaa"),'alimentação - Tabela 7.1'!$5:$5,0)+1), "")</f>
        <v>18089</v>
      </c>
      <c r="E541" s="62">
        <f>IFERROR(INDEX('alimentação - Tabela 7.1'!$17:$17,
MATCH(TEXT('Tabela 7.1'!$A541,"mmmm/aaaa"),'alimentação - Tabela 7.1'!$5:$5,0)+2), "")</f>
        <v>13933</v>
      </c>
      <c r="F541" s="62">
        <f>IFERROR(INDEX('alimentação - Tabela 7.1'!$17:$17,
MATCH(TEXT('Tabela 7.1'!$A541,"mmmm/aaaa"),'alimentação - Tabela 7.1'!$5:$5,0)+3), "")</f>
        <v>4156</v>
      </c>
      <c r="G541" s="95">
        <f>IFERROR(INDEX('alimentação - Tabela 7.1'!$17:$17,
MATCH(TEXT('Tabela 7.1'!$A541,"mmmm/aaaa"),'alimentação - Tabela 7.1'!$5:$5,0)+4), "")</f>
        <v>0.75995570421218872</v>
      </c>
    </row>
    <row r="542" spans="1:7" ht="18" customHeight="1" x14ac:dyDescent="0.25">
      <c r="A542" s="59" t="s">
        <v>322</v>
      </c>
      <c r="B542" s="61" t="s">
        <v>115</v>
      </c>
      <c r="C542" s="62">
        <f>IFERROR(INDEX('alimentação - Tabela 7.1'!$18:$18,
MATCH(TEXT('Tabela 7.1'!A542,"mmmm/aaaa"),'alimentação - Tabela 7.1'!$5:$5,0)), "")</f>
        <v>302942</v>
      </c>
      <c r="D542" s="62">
        <f>IFERROR(INDEX('alimentação - Tabela 7.1'!$18:$18,
MATCH(TEXT('Tabela 7.1'!$A542,"mmmm/aaaa"),'alimentação - Tabela 7.1'!$5:$5,0)+1), "")</f>
        <v>10021</v>
      </c>
      <c r="E542" s="62">
        <f>IFERROR(INDEX('alimentação - Tabela 7.1'!$18:$18,
MATCH(TEXT('Tabela 7.1'!$A542,"mmmm/aaaa"),'alimentação - Tabela 7.1'!$5:$5,0)+2), "")</f>
        <v>7105</v>
      </c>
      <c r="F542" s="62">
        <f>IFERROR(INDEX('alimentação - Tabela 7.1'!$18:$18,
MATCH(TEXT('Tabela 7.1'!$A542,"mmmm/aaaa"),'alimentação - Tabela 7.1'!$5:$5,0)+3), "")</f>
        <v>2916</v>
      </c>
      <c r="G542" s="95">
        <f>IFERROR(INDEX('alimentação - Tabela 7.1'!$18:$18,
MATCH(TEXT('Tabela 7.1'!$A542,"mmmm/aaaa"),'alimentação - Tabela 7.1'!$5:$5,0)+4), "")</f>
        <v>0.97191578149795532</v>
      </c>
    </row>
    <row r="543" spans="1:7" ht="18" customHeight="1" x14ac:dyDescent="0.25">
      <c r="A543" s="59" t="s">
        <v>322</v>
      </c>
      <c r="B543" s="61" t="s">
        <v>116</v>
      </c>
      <c r="C543" s="62">
        <f>IFERROR(INDEX('alimentação - Tabela 7.1'!$19:$19,
MATCH(TEXT('Tabela 7.1'!A543,"mmmm/aaaa"),'alimentação - Tabela 7.1'!$5:$5,0)), "")</f>
        <v>1168133</v>
      </c>
      <c r="D543" s="62">
        <f>IFERROR(INDEX('alimentação - Tabela 7.1'!$19:$19,
MATCH(TEXT('Tabela 7.1'!$A543,"mmmm/aaaa"),'alimentação - Tabela 7.1'!$5:$5,0)+1), "")</f>
        <v>33360</v>
      </c>
      <c r="E543" s="62">
        <f>IFERROR(INDEX('alimentação - Tabela 7.1'!$19:$19,
MATCH(TEXT('Tabela 7.1'!$A543,"mmmm/aaaa"),'alimentação - Tabela 7.1'!$5:$5,0)+2), "")</f>
        <v>30567</v>
      </c>
      <c r="F543" s="62">
        <f>IFERROR(INDEX('alimentação - Tabela 7.1'!$19:$19,
MATCH(TEXT('Tabela 7.1'!$A543,"mmmm/aaaa"),'alimentação - Tabela 7.1'!$5:$5,0)+3), "")</f>
        <v>2793</v>
      </c>
      <c r="G543" s="95">
        <f>IFERROR(INDEX('alimentação - Tabela 7.1'!$19:$19,
MATCH(TEXT('Tabela 7.1'!$A543,"mmmm/aaaa"),'alimentação - Tabela 7.1'!$5:$5,0)+4), "")</f>
        <v>0.23967254161834717</v>
      </c>
    </row>
    <row r="544" spans="1:7" ht="18" customHeight="1" x14ac:dyDescent="0.25">
      <c r="A544" s="59" t="s">
        <v>322</v>
      </c>
      <c r="B544" s="61" t="s">
        <v>117</v>
      </c>
      <c r="C544" s="62">
        <f>IFERROR(INDEX('alimentação - Tabela 7.1'!$20:$20,
MATCH(TEXT('Tabela 7.1'!A544,"mmmm/aaaa"),'alimentação - Tabela 7.1'!$5:$5,0)), "")</f>
        <v>430948</v>
      </c>
      <c r="D544" s="62">
        <f>IFERROR(INDEX('alimentação - Tabela 7.1'!$20:$20,
MATCH(TEXT('Tabela 7.1'!$A544,"mmmm/aaaa"),'alimentação - Tabela 7.1'!$5:$5,0)+1), "")</f>
        <v>13756</v>
      </c>
      <c r="E544" s="62">
        <f>IFERROR(INDEX('alimentação - Tabela 7.1'!$20:$20,
MATCH(TEXT('Tabela 7.1'!$A544,"mmmm/aaaa"),'alimentação - Tabela 7.1'!$5:$5,0)+2), "")</f>
        <v>12094</v>
      </c>
      <c r="F544" s="62">
        <f>IFERROR(INDEX('alimentação - Tabela 7.1'!$20:$20,
MATCH(TEXT('Tabela 7.1'!$A544,"mmmm/aaaa"),'alimentação - Tabela 7.1'!$5:$5,0)+3), "")</f>
        <v>1662</v>
      </c>
      <c r="G544" s="95">
        <f>IFERROR(INDEX('alimentação - Tabela 7.1'!$20:$20,
MATCH(TEXT('Tabela 7.1'!$A544,"mmmm/aaaa"),'alimentação - Tabela 7.1'!$5:$5,0)+4), "")</f>
        <v>0.38715448975563049</v>
      </c>
    </row>
    <row r="545" spans="1:7" ht="18" customHeight="1" x14ac:dyDescent="0.25">
      <c r="A545" s="59" t="s">
        <v>322</v>
      </c>
      <c r="B545" s="61" t="s">
        <v>118</v>
      </c>
      <c r="C545" s="62">
        <f>IFERROR(INDEX('alimentação - Tabela 7.1'!$21:$21,
MATCH(TEXT('Tabela 7.1'!A545,"mmmm/aaaa"),'alimentação - Tabela 7.1'!$5:$5,0)), "")</f>
        <v>412501</v>
      </c>
      <c r="D545" s="62">
        <f>IFERROR(INDEX('alimentação - Tabela 7.1'!$21:$21,
MATCH(TEXT('Tabela 7.1'!$A545,"mmmm/aaaa"),'alimentação - Tabela 7.1'!$5:$5,0)+1), "")</f>
        <v>13156</v>
      </c>
      <c r="E545" s="62">
        <f>IFERROR(INDEX('alimentação - Tabela 7.1'!$21:$21,
MATCH(TEXT('Tabela 7.1'!$A545,"mmmm/aaaa"),'alimentação - Tabela 7.1'!$5:$5,0)+2), "")</f>
        <v>10301</v>
      </c>
      <c r="F545" s="62">
        <f>IFERROR(INDEX('alimentação - Tabela 7.1'!$21:$21,
MATCH(TEXT('Tabela 7.1'!$A545,"mmmm/aaaa"),'alimentação - Tabela 7.1'!$5:$5,0)+3), "")</f>
        <v>2855</v>
      </c>
      <c r="G545" s="95">
        <f>IFERROR(INDEX('alimentação - Tabela 7.1'!$21:$21,
MATCH(TEXT('Tabela 7.1'!$A545,"mmmm/aaaa"),'alimentação - Tabela 7.1'!$5:$5,0)+4), "")</f>
        <v>0.69694322347640991</v>
      </c>
    </row>
    <row r="546" spans="1:7" ht="18" customHeight="1" x14ac:dyDescent="0.25">
      <c r="A546" s="59" t="s">
        <v>322</v>
      </c>
      <c r="B546" s="61" t="s">
        <v>119</v>
      </c>
      <c r="C546" s="62">
        <f>IFERROR(INDEX('alimentação - Tabela 7.1'!$22:$22,
MATCH(TEXT('Tabela 7.1'!A546,"mmmm/aaaa"),'alimentação - Tabela 7.1'!$5:$5,0)), "")</f>
        <v>1261206</v>
      </c>
      <c r="D546" s="62">
        <f>IFERROR(INDEX('alimentação - Tabela 7.1'!$22:$22,
MATCH(TEXT('Tabela 7.1'!$A546,"mmmm/aaaa"),'alimentação - Tabela 7.1'!$5:$5,0)+1), "")</f>
        <v>39103</v>
      </c>
      <c r="E546" s="62">
        <f>IFERROR(INDEX('alimentação - Tabela 7.1'!$22:$22,
MATCH(TEXT('Tabela 7.1'!$A546,"mmmm/aaaa"),'alimentação - Tabela 7.1'!$5:$5,0)+2), "")</f>
        <v>31099</v>
      </c>
      <c r="F546" s="62">
        <f>IFERROR(INDEX('alimentação - Tabela 7.1'!$22:$22,
MATCH(TEXT('Tabela 7.1'!$A546,"mmmm/aaaa"),'alimentação - Tabela 7.1'!$5:$5,0)+3), "")</f>
        <v>8004</v>
      </c>
      <c r="G546" s="95">
        <f>IFERROR(INDEX('alimentação - Tabela 7.1'!$22:$22,
MATCH(TEXT('Tabela 7.1'!$A546,"mmmm/aaaa"),'alimentação - Tabela 7.1'!$5:$5,0)+4), "")</f>
        <v>0.6386839747428894</v>
      </c>
    </row>
    <row r="547" spans="1:7" ht="18" customHeight="1" x14ac:dyDescent="0.25">
      <c r="A547" s="59" t="s">
        <v>322</v>
      </c>
      <c r="B547" s="61" t="s">
        <v>120</v>
      </c>
      <c r="C547" s="62">
        <f>IFERROR(INDEX('alimentação - Tabela 7.1'!$23:$23,
MATCH(TEXT('Tabela 7.1'!A547,"mmmm/aaaa"),'alimentação - Tabela 7.1'!$5:$5,0)), "")</f>
        <v>363380</v>
      </c>
      <c r="D547" s="62">
        <f>IFERROR(INDEX('alimentação - Tabela 7.1'!$23:$23,
MATCH(TEXT('Tabela 7.1'!$A547,"mmmm/aaaa"),'alimentação - Tabela 7.1'!$5:$5,0)+1), "")</f>
        <v>11383</v>
      </c>
      <c r="E547" s="62">
        <f>IFERROR(INDEX('alimentação - Tabela 7.1'!$23:$23,
MATCH(TEXT('Tabela 7.1'!$A547,"mmmm/aaaa"),'alimentação - Tabela 7.1'!$5:$5,0)+2), "")</f>
        <v>8385</v>
      </c>
      <c r="F547" s="62">
        <f>IFERROR(INDEX('alimentação - Tabela 7.1'!$23:$23,
MATCH(TEXT('Tabela 7.1'!$A547,"mmmm/aaaa"),'alimentação - Tabela 7.1'!$5:$5,0)+3), "")</f>
        <v>2998</v>
      </c>
      <c r="G547" s="95">
        <f>IFERROR(INDEX('alimentação - Tabela 7.1'!$23:$23,
MATCH(TEXT('Tabela 7.1'!$A547,"mmmm/aaaa"),'alimentação - Tabela 7.1'!$5:$5,0)+4), "")</f>
        <v>0.83189505338668823</v>
      </c>
    </row>
    <row r="548" spans="1:7" ht="18" customHeight="1" x14ac:dyDescent="0.25">
      <c r="A548" s="59" t="s">
        <v>322</v>
      </c>
      <c r="B548" s="61" t="s">
        <v>121</v>
      </c>
      <c r="C548" s="62">
        <f>IFERROR(INDEX('alimentação - Tabela 7.1'!$24:$24,
MATCH(TEXT('Tabela 7.1'!A548,"mmmm/aaaa"),'alimentação - Tabela 7.1'!$5:$5,0)), "")</f>
        <v>286142</v>
      </c>
      <c r="D548" s="62">
        <f>IFERROR(INDEX('alimentação - Tabela 7.1'!$24:$24,
MATCH(TEXT('Tabela 7.1'!$A548,"mmmm/aaaa"),'alimentação - Tabela 7.1'!$5:$5,0)+1), "")</f>
        <v>7359</v>
      </c>
      <c r="E548" s="62">
        <f>IFERROR(INDEX('alimentação - Tabela 7.1'!$24:$24,
MATCH(TEXT('Tabela 7.1'!$A548,"mmmm/aaaa"),'alimentação - Tabela 7.1'!$5:$5,0)+2), "")</f>
        <v>6874</v>
      </c>
      <c r="F548" s="62">
        <f>IFERROR(INDEX('alimentação - Tabela 7.1'!$24:$24,
MATCH(TEXT('Tabela 7.1'!$A548,"mmmm/aaaa"),'alimentação - Tabela 7.1'!$5:$5,0)+3), "")</f>
        <v>485</v>
      </c>
      <c r="G548" s="95">
        <f>IFERROR(INDEX('alimentação - Tabela 7.1'!$24:$24,
MATCH(TEXT('Tabela 7.1'!$A548,"mmmm/aaaa"),'alimentação - Tabela 7.1'!$5:$5,0)+4), "")</f>
        <v>0.16978403925895691</v>
      </c>
    </row>
    <row r="549" spans="1:7" ht="18" customHeight="1" x14ac:dyDescent="0.25">
      <c r="A549" s="59" t="s">
        <v>322</v>
      </c>
      <c r="B549" s="61" t="s">
        <v>122</v>
      </c>
      <c r="C549" s="62">
        <f>IFERROR(INDEX('alimentação - Tabela 7.1'!$25:$25,
MATCH(TEXT('Tabela 7.1'!A549,"mmmm/aaaa"),'alimentação - Tabela 7.1'!$5:$5,0)), "")</f>
        <v>1781353</v>
      </c>
      <c r="D549" s="62">
        <f>IFERROR(INDEX('alimentação - Tabela 7.1'!$25:$25,
MATCH(TEXT('Tabela 7.1'!$A549,"mmmm/aaaa"),'alimentação - Tabela 7.1'!$5:$5,0)+1), "")</f>
        <v>64192</v>
      </c>
      <c r="E549" s="62">
        <f>IFERROR(INDEX('alimentação - Tabela 7.1'!$25:$25,
MATCH(TEXT('Tabela 7.1'!$A549,"mmmm/aaaa"),'alimentação - Tabela 7.1'!$5:$5,0)+2), "")</f>
        <v>52714</v>
      </c>
      <c r="F549" s="62">
        <f>IFERROR(INDEX('alimentação - Tabela 7.1'!$25:$25,
MATCH(TEXT('Tabela 7.1'!$A549,"mmmm/aaaa"),'alimentação - Tabela 7.1'!$5:$5,0)+3), "")</f>
        <v>11478</v>
      </c>
      <c r="G549" s="95">
        <f>IFERROR(INDEX('alimentação - Tabela 7.1'!$25:$25,
MATCH(TEXT('Tabela 7.1'!$A549,"mmmm/aaaa"),'alimentação - Tabela 7.1'!$5:$5,0)+4), "")</f>
        <v>0.64852035045623779</v>
      </c>
    </row>
    <row r="550" spans="1:7" ht="18" customHeight="1" x14ac:dyDescent="0.25">
      <c r="A550" s="59" t="s">
        <v>322</v>
      </c>
      <c r="B550" s="61" t="s">
        <v>123</v>
      </c>
      <c r="C550" s="62">
        <f>IFERROR(INDEX('alimentação - Tabela 7.1'!$26:$26,
MATCH(TEXT('Tabela 7.1'!A550,"mmmm/aaaa"),'alimentação - Tabela 7.1'!$5:$5,0)), "")</f>
        <v>20775384</v>
      </c>
      <c r="D550" s="62">
        <f>IFERROR(INDEX('alimentação - Tabela 7.1'!$26:$26,
MATCH(TEXT('Tabela 7.1'!$A550,"mmmm/aaaa"),'alimentação - Tabela 7.1'!$5:$5,0)+1), "")</f>
        <v>843368</v>
      </c>
      <c r="E550" s="62">
        <f>IFERROR(INDEX('alimentação - Tabela 7.1'!$26:$26,
MATCH(TEXT('Tabela 7.1'!$A550,"mmmm/aaaa"),'alimentação - Tabela 7.1'!$5:$5,0)+2), "")</f>
        <v>698821</v>
      </c>
      <c r="F550" s="62">
        <f>IFERROR(INDEX('alimentação - Tabela 7.1'!$26:$26,
MATCH(TEXT('Tabela 7.1'!$A550,"mmmm/aaaa"),'alimentação - Tabela 7.1'!$5:$5,0)+3), "")</f>
        <v>144547</v>
      </c>
      <c r="G550" s="95">
        <f>IFERROR(INDEX('alimentação - Tabela 7.1'!$26:$26,
MATCH(TEXT('Tabela 7.1'!$A550,"mmmm/aaaa"),'alimentação - Tabela 7.1'!$5:$5,0)+4), "")</f>
        <v>0.70063567161560059</v>
      </c>
    </row>
    <row r="551" spans="1:7" ht="18" customHeight="1" x14ac:dyDescent="0.25">
      <c r="A551" s="59" t="s">
        <v>322</v>
      </c>
      <c r="B551" s="61" t="s">
        <v>124</v>
      </c>
      <c r="C551" s="62">
        <f>IFERROR(INDEX('alimentação - Tabela 7.1'!$27:$27,
MATCH(TEXT('Tabela 7.1'!A551,"mmmm/aaaa"),'alimentação - Tabela 7.1'!$5:$5,0)), "")</f>
        <v>4296658</v>
      </c>
      <c r="D551" s="62">
        <f>IFERROR(INDEX('alimentação - Tabela 7.1'!$27:$27,
MATCH(TEXT('Tabela 7.1'!$A551,"mmmm/aaaa"),'alimentação - Tabela 7.1'!$5:$5,0)+1), "")</f>
        <v>187667</v>
      </c>
      <c r="E551" s="62">
        <f>IFERROR(INDEX('alimentação - Tabela 7.1'!$27:$27,
MATCH(TEXT('Tabela 7.1'!$A551,"mmmm/aaaa"),'alimentação - Tabela 7.1'!$5:$5,0)+2), "")</f>
        <v>151187</v>
      </c>
      <c r="F551" s="62">
        <f>IFERROR(INDEX('alimentação - Tabela 7.1'!$27:$27,
MATCH(TEXT('Tabela 7.1'!$A551,"mmmm/aaaa"),'alimentação - Tabela 7.1'!$5:$5,0)+3), "")</f>
        <v>36480</v>
      </c>
      <c r="G551" s="95">
        <f>IFERROR(INDEX('alimentação - Tabela 7.1'!$27:$27,
MATCH(TEXT('Tabela 7.1'!$A551,"mmmm/aaaa"),'alimentação - Tabela 7.1'!$5:$5,0)+4), "")</f>
        <v>0.85630226135253906</v>
      </c>
    </row>
    <row r="552" spans="1:7" ht="18" customHeight="1" x14ac:dyDescent="0.25">
      <c r="A552" s="59" t="s">
        <v>322</v>
      </c>
      <c r="B552" s="61" t="s">
        <v>2</v>
      </c>
      <c r="C552" s="62">
        <f>IFERROR(INDEX('alimentação - Tabela 7.1'!$28:$28,
MATCH(TEXT('Tabela 7.1'!A552,"mmmm/aaaa"),'alimentação - Tabela 7.1'!$5:$5,0)), "")</f>
        <v>770273</v>
      </c>
      <c r="D552" s="62">
        <f>IFERROR(INDEX('alimentação - Tabela 7.1'!$28:$28,
MATCH(TEXT('Tabela 7.1'!$A552,"mmmm/aaaa"),'alimentação - Tabela 7.1'!$5:$5,0)+1), "")</f>
        <v>39480</v>
      </c>
      <c r="E552" s="62">
        <f>IFERROR(INDEX('alimentação - Tabela 7.1'!$28:$28,
MATCH(TEXT('Tabela 7.1'!$A552,"mmmm/aaaa"),'alimentação - Tabela 7.1'!$5:$5,0)+2), "")</f>
        <v>28993</v>
      </c>
      <c r="F552" s="62">
        <f>IFERROR(INDEX('alimentação - Tabela 7.1'!$28:$28,
MATCH(TEXT('Tabela 7.1'!$A552,"mmmm/aaaa"),'alimentação - Tabela 7.1'!$5:$5,0)+3), "")</f>
        <v>10487</v>
      </c>
      <c r="G552" s="95">
        <f>IFERROR(INDEX('alimentação - Tabela 7.1'!$28:$28,
MATCH(TEXT('Tabela 7.1'!$A552,"mmmm/aaaa"),'alimentação - Tabela 7.1'!$5:$5,0)+4), "")</f>
        <v>1.3802571296691895</v>
      </c>
    </row>
    <row r="553" spans="1:7" ht="18" customHeight="1" x14ac:dyDescent="0.25">
      <c r="A553" s="59" t="s">
        <v>322</v>
      </c>
      <c r="B553" s="61" t="s">
        <v>125</v>
      </c>
      <c r="C553" s="62">
        <f>IFERROR(INDEX('alimentação - Tabela 7.1'!$29:$29,
MATCH(TEXT('Tabela 7.1'!A553,"mmmm/aaaa"),'alimentação - Tabela 7.1'!$5:$5,0)), "")</f>
        <v>3257561</v>
      </c>
      <c r="D553" s="62">
        <f>IFERROR(INDEX('alimentação - Tabela 7.1'!$29:$29,
MATCH(TEXT('Tabela 7.1'!$A553,"mmmm/aaaa"),'alimentação - Tabela 7.1'!$5:$5,0)+1), "")</f>
        <v>105324</v>
      </c>
      <c r="E553" s="62">
        <f>IFERROR(INDEX('alimentação - Tabela 7.1'!$29:$29,
MATCH(TEXT('Tabela 7.1'!$A553,"mmmm/aaaa"),'alimentação - Tabela 7.1'!$5:$5,0)+2), "")</f>
        <v>87815</v>
      </c>
      <c r="F553" s="62">
        <f>IFERROR(INDEX('alimentação - Tabela 7.1'!$29:$29,
MATCH(TEXT('Tabela 7.1'!$A553,"mmmm/aaaa"),'alimentação - Tabela 7.1'!$5:$5,0)+3), "")</f>
        <v>17509</v>
      </c>
      <c r="G553" s="95">
        <f>IFERROR(INDEX('alimentação - Tabela 7.1'!$29:$29,
MATCH(TEXT('Tabela 7.1'!$A553,"mmmm/aaaa"),'alimentação - Tabela 7.1'!$5:$5,0)+4), "")</f>
        <v>0.54039257764816284</v>
      </c>
    </row>
    <row r="554" spans="1:7" ht="18" customHeight="1" x14ac:dyDescent="0.25">
      <c r="A554" s="59" t="s">
        <v>322</v>
      </c>
      <c r="B554" s="61" t="s">
        <v>126</v>
      </c>
      <c r="C554" s="62">
        <f>IFERROR(INDEX('alimentação - Tabela 7.1'!$30:$30,
MATCH(TEXT('Tabela 7.1'!A554,"mmmm/aaaa"),'alimentação - Tabela 7.1'!$5:$5,0)), "")</f>
        <v>12450892</v>
      </c>
      <c r="D554" s="62">
        <f>IFERROR(INDEX('alimentação - Tabela 7.1'!$30:$30,
MATCH(TEXT('Tabela 7.1'!$A554,"mmmm/aaaa"),'alimentação - Tabela 7.1'!$5:$5,0)+1), "")</f>
        <v>510897</v>
      </c>
      <c r="E554" s="62">
        <f>IFERROR(INDEX('alimentação - Tabela 7.1'!$30:$30,
MATCH(TEXT('Tabela 7.1'!$A554,"mmmm/aaaa"),'alimentação - Tabela 7.1'!$5:$5,0)+2), "")</f>
        <v>430826</v>
      </c>
      <c r="F554" s="62">
        <f>IFERROR(INDEX('alimentação - Tabela 7.1'!$30:$30,
MATCH(TEXT('Tabela 7.1'!$A554,"mmmm/aaaa"),'alimentação - Tabela 7.1'!$5:$5,0)+3), "")</f>
        <v>80071</v>
      </c>
      <c r="G554" s="95">
        <f>IFERROR(INDEX('alimentação - Tabela 7.1'!$30:$30,
MATCH(TEXT('Tabela 7.1'!$A554,"mmmm/aaaa"),'alimentação - Tabela 7.1'!$5:$5,0)+4), "")</f>
        <v>0.64725697040557861</v>
      </c>
    </row>
    <row r="555" spans="1:7" ht="18" customHeight="1" x14ac:dyDescent="0.25">
      <c r="A555" s="59" t="s">
        <v>322</v>
      </c>
      <c r="B555" s="61" t="s">
        <v>127</v>
      </c>
      <c r="C555" s="62">
        <f>IFERROR(INDEX('alimentação - Tabela 7.1'!$31:$31,
MATCH(TEXT('Tabela 7.1'!A555,"mmmm/aaaa"),'alimentação - Tabela 7.1'!$5:$5,0)), "")</f>
        <v>7606013</v>
      </c>
      <c r="D555" s="62">
        <f>IFERROR(INDEX('alimentação - Tabela 7.1'!$31:$31,
MATCH(TEXT('Tabela 7.1'!$A555,"mmmm/aaaa"),'alimentação - Tabela 7.1'!$5:$5,0)+1), "")</f>
        <v>340882</v>
      </c>
      <c r="E555" s="62">
        <f>IFERROR(INDEX('alimentação - Tabela 7.1'!$31:$31,
MATCH(TEXT('Tabela 7.1'!$A555,"mmmm/aaaa"),'alimentação - Tabela 7.1'!$5:$5,0)+2), "")</f>
        <v>307216</v>
      </c>
      <c r="F555" s="62">
        <f>IFERROR(INDEX('alimentação - Tabela 7.1'!$31:$31,
MATCH(TEXT('Tabela 7.1'!$A555,"mmmm/aaaa"),'alimentação - Tabela 7.1'!$5:$5,0)+3), "")</f>
        <v>33666</v>
      </c>
      <c r="G555" s="95">
        <f>IFERROR(INDEX('alimentação - Tabela 7.1'!$31:$31,
MATCH(TEXT('Tabela 7.1'!$A555,"mmmm/aaaa"),'alimentação - Tabela 7.1'!$5:$5,0)+4), "")</f>
        <v>0.44459134340286255</v>
      </c>
    </row>
    <row r="556" spans="1:7" ht="18" customHeight="1" x14ac:dyDescent="0.25">
      <c r="A556" s="59" t="s">
        <v>322</v>
      </c>
      <c r="B556" s="61" t="s">
        <v>128</v>
      </c>
      <c r="C556" s="62">
        <f>IFERROR(INDEX('alimentação - Tabela 7.1'!$32:$32,
MATCH(TEXT('Tabela 7.1'!A556,"mmmm/aaaa"),'alimentação - Tabela 7.1'!$5:$5,0)), "")</f>
        <v>2807249</v>
      </c>
      <c r="D556" s="62">
        <f>IFERROR(INDEX('alimentação - Tabela 7.1'!$32:$32,
MATCH(TEXT('Tabela 7.1'!$A556,"mmmm/aaaa"),'alimentação - Tabela 7.1'!$5:$5,0)+1), "")</f>
        <v>126439</v>
      </c>
      <c r="E556" s="62">
        <f>IFERROR(INDEX('alimentação - Tabela 7.1'!$32:$32,
MATCH(TEXT('Tabela 7.1'!$A556,"mmmm/aaaa"),'alimentação - Tabela 7.1'!$5:$5,0)+2), "")</f>
        <v>110639</v>
      </c>
      <c r="F556" s="62">
        <f>IFERROR(INDEX('alimentação - Tabela 7.1'!$32:$32,
MATCH(TEXT('Tabela 7.1'!$A556,"mmmm/aaaa"),'alimentação - Tabela 7.1'!$5:$5,0)+3), "")</f>
        <v>15800</v>
      </c>
      <c r="G556" s="95">
        <f>IFERROR(INDEX('alimentação - Tabela 7.1'!$32:$32,
MATCH(TEXT('Tabela 7.1'!$A556,"mmmm/aaaa"),'alimentação - Tabela 7.1'!$5:$5,0)+4), "")</f>
        <v>0.56601428985595703</v>
      </c>
    </row>
    <row r="557" spans="1:7" ht="18" customHeight="1" x14ac:dyDescent="0.25">
      <c r="A557" s="59" t="s">
        <v>322</v>
      </c>
      <c r="B557" s="61" t="s">
        <v>129</v>
      </c>
      <c r="C557" s="62">
        <f>IFERROR(INDEX('alimentação - Tabela 7.1'!$33:$33,
MATCH(TEXT('Tabela 7.1'!A557,"mmmm/aaaa"),'alimentação - Tabela 7.1'!$5:$5,0)), "")</f>
        <v>2246786</v>
      </c>
      <c r="D557" s="62">
        <f>IFERROR(INDEX('alimentação - Tabela 7.1'!$33:$33,
MATCH(TEXT('Tabela 7.1'!$A557,"mmmm/aaaa"),'alimentação - Tabela 7.1'!$5:$5,0)+1), "")</f>
        <v>112895</v>
      </c>
      <c r="E557" s="62">
        <f>IFERROR(INDEX('alimentação - Tabela 7.1'!$33:$33,
MATCH(TEXT('Tabela 7.1'!$A557,"mmmm/aaaa"),'alimentação - Tabela 7.1'!$5:$5,0)+2), "")</f>
        <v>100700</v>
      </c>
      <c r="F557" s="62">
        <f>IFERROR(INDEX('alimentação - Tabela 7.1'!$33:$33,
MATCH(TEXT('Tabela 7.1'!$A557,"mmmm/aaaa"),'alimentação - Tabela 7.1'!$5:$5,0)+3), "")</f>
        <v>12195</v>
      </c>
      <c r="G557" s="95">
        <f>IFERROR(INDEX('alimentação - Tabela 7.1'!$33:$33,
MATCH(TEXT('Tabela 7.1'!$A557,"mmmm/aaaa"),'alimentação - Tabela 7.1'!$5:$5,0)+4), "")</f>
        <v>0.54573744535446167</v>
      </c>
    </row>
    <row r="558" spans="1:7" ht="18" customHeight="1" x14ac:dyDescent="0.25">
      <c r="A558" s="59" t="s">
        <v>322</v>
      </c>
      <c r="B558" s="61" t="s">
        <v>130</v>
      </c>
      <c r="C558" s="62">
        <f>IFERROR(INDEX('alimentação - Tabela 7.1'!$34:$34,
MATCH(TEXT('Tabela 7.1'!A558,"mmmm/aaaa"),'alimentação - Tabela 7.1'!$5:$5,0)), "")</f>
        <v>2551978</v>
      </c>
      <c r="D558" s="62">
        <f>IFERROR(INDEX('alimentação - Tabela 7.1'!$34:$34,
MATCH(TEXT('Tabela 7.1'!$A558,"mmmm/aaaa"),'alimentação - Tabela 7.1'!$5:$5,0)+1), "")</f>
        <v>101548</v>
      </c>
      <c r="E558" s="62">
        <f>IFERROR(INDEX('alimentação - Tabela 7.1'!$34:$34,
MATCH(TEXT('Tabela 7.1'!$A558,"mmmm/aaaa"),'alimentação - Tabela 7.1'!$5:$5,0)+2), "")</f>
        <v>95877</v>
      </c>
      <c r="F558" s="62">
        <f>IFERROR(INDEX('alimentação - Tabela 7.1'!$34:$34,
MATCH(TEXT('Tabela 7.1'!$A558,"mmmm/aaaa"),'alimentação - Tabela 7.1'!$5:$5,0)+3), "")</f>
        <v>5671</v>
      </c>
      <c r="G558" s="95">
        <f>IFERROR(INDEX('alimentação - Tabela 7.1'!$34:$34,
MATCH(TEXT('Tabela 7.1'!$A558,"mmmm/aaaa"),'alimentação - Tabela 7.1'!$5:$5,0)+4), "")</f>
        <v>0.22271470725536346</v>
      </c>
    </row>
    <row r="559" spans="1:7" ht="18" customHeight="1" x14ac:dyDescent="0.25">
      <c r="A559" s="59" t="s">
        <v>322</v>
      </c>
      <c r="B559" s="61" t="s">
        <v>131</v>
      </c>
      <c r="C559" s="62">
        <f>IFERROR(INDEX('alimentação - Tabela 7.1'!$35:$35,
MATCH(TEXT('Tabela 7.1'!A559,"mmmm/aaaa"),'alimentação - Tabela 7.1'!$5:$5,0)), "")</f>
        <v>3547953</v>
      </c>
      <c r="D559" s="62">
        <f>IFERROR(INDEX('alimentação - Tabela 7.1'!$35:$35,
MATCH(TEXT('Tabela 7.1'!$A559,"mmmm/aaaa"),'alimentação - Tabela 7.1'!$5:$5,0)+1), "")</f>
        <v>159962</v>
      </c>
      <c r="E559" s="62">
        <f>IFERROR(INDEX('alimentação - Tabela 7.1'!$35:$35,
MATCH(TEXT('Tabela 7.1'!$A559,"mmmm/aaaa"),'alimentação - Tabela 7.1'!$5:$5,0)+2), "")</f>
        <v>130987</v>
      </c>
      <c r="F559" s="62">
        <f>IFERROR(INDEX('alimentação - Tabela 7.1'!$35:$35,
MATCH(TEXT('Tabela 7.1'!$A559,"mmmm/aaaa"),'alimentação - Tabela 7.1'!$5:$5,0)+3), "")</f>
        <v>28975</v>
      </c>
      <c r="G559" s="95">
        <f>IFERROR(INDEX('alimentação - Tabela 7.1'!$35:$35,
MATCH(TEXT('Tabela 7.1'!$A559,"mmmm/aaaa"),'alimentação - Tabela 7.1'!$5:$5,0)+4), "")</f>
        <v>0.82339245080947876</v>
      </c>
    </row>
    <row r="560" spans="1:7" ht="18" customHeight="1" x14ac:dyDescent="0.25">
      <c r="A560" s="59" t="s">
        <v>322</v>
      </c>
      <c r="B560" s="61" t="s">
        <v>132</v>
      </c>
      <c r="C560" s="62">
        <f>IFERROR(INDEX('alimentação - Tabela 7.1'!$36:$36,
MATCH(TEXT('Tabela 7.1'!A560,"mmmm/aaaa"),'alimentação - Tabela 7.1'!$5:$5,0)), "")</f>
        <v>574666</v>
      </c>
      <c r="D560" s="62">
        <f>IFERROR(INDEX('alimentação - Tabela 7.1'!$36:$36,
MATCH(TEXT('Tabela 7.1'!$A560,"mmmm/aaaa"),'alimentação - Tabela 7.1'!$5:$5,0)+1), "")</f>
        <v>25858</v>
      </c>
      <c r="E560" s="62">
        <f>IFERROR(INDEX('alimentação - Tabela 7.1'!$36:$36,
MATCH(TEXT('Tabela 7.1'!$A560,"mmmm/aaaa"),'alimentação - Tabela 7.1'!$5:$5,0)+2), "")</f>
        <v>21045</v>
      </c>
      <c r="F560" s="62">
        <f>IFERROR(INDEX('alimentação - Tabela 7.1'!$36:$36,
MATCH(TEXT('Tabela 7.1'!$A560,"mmmm/aaaa"),'alimentação - Tabela 7.1'!$5:$5,0)+3), "")</f>
        <v>4813</v>
      </c>
      <c r="G560" s="95">
        <f>IFERROR(INDEX('alimentação - Tabela 7.1'!$36:$36,
MATCH(TEXT('Tabela 7.1'!$A560,"mmmm/aaaa"),'alimentação - Tabela 7.1'!$5:$5,0)+4), "")</f>
        <v>0.8446037769317627</v>
      </c>
    </row>
    <row r="561" spans="1:7" ht="18" customHeight="1" x14ac:dyDescent="0.25">
      <c r="A561" s="59" t="s">
        <v>322</v>
      </c>
      <c r="B561" s="61" t="s">
        <v>133</v>
      </c>
      <c r="C561" s="62">
        <f>IFERROR(INDEX('alimentação - Tabela 7.1'!$37:$37,
MATCH(TEXT('Tabela 7.1'!A561,"mmmm/aaaa"),'alimentação - Tabela 7.1'!$5:$5,0)), "")</f>
        <v>790169</v>
      </c>
      <c r="D561" s="62">
        <f>IFERROR(INDEX('alimentação - Tabela 7.1'!$37:$37,
MATCH(TEXT('Tabela 7.1'!$A561,"mmmm/aaaa"),'alimentação - Tabela 7.1'!$5:$5,0)+1), "")</f>
        <v>42530</v>
      </c>
      <c r="E561" s="62">
        <f>IFERROR(INDEX('alimentação - Tabela 7.1'!$37:$37,
MATCH(TEXT('Tabela 7.1'!$A561,"mmmm/aaaa"),'alimentação - Tabela 7.1'!$5:$5,0)+2), "")</f>
        <v>35200</v>
      </c>
      <c r="F561" s="62">
        <f>IFERROR(INDEX('alimentação - Tabela 7.1'!$37:$37,
MATCH(TEXT('Tabela 7.1'!$A561,"mmmm/aaaa"),'alimentação - Tabela 7.1'!$5:$5,0)+3), "")</f>
        <v>7330</v>
      </c>
      <c r="G561" s="95">
        <f>IFERROR(INDEX('alimentação - Tabela 7.1'!$37:$37,
MATCH(TEXT('Tabela 7.1'!$A561,"mmmm/aaaa"),'alimentação - Tabela 7.1'!$5:$5,0)+4), "")</f>
        <v>0.93633556365966797</v>
      </c>
    </row>
    <row r="562" spans="1:7" ht="18" customHeight="1" x14ac:dyDescent="0.25">
      <c r="A562" s="59" t="s">
        <v>322</v>
      </c>
      <c r="B562" s="61" t="s">
        <v>134</v>
      </c>
      <c r="C562" s="62">
        <f>IFERROR(INDEX('alimentação - Tabela 7.1'!$38:$38,
MATCH(TEXT('Tabela 7.1'!A562,"mmmm/aaaa"),'alimentação - Tabela 7.1'!$5:$5,0)), "")</f>
        <v>1334922</v>
      </c>
      <c r="D562" s="62">
        <f>IFERROR(INDEX('alimentação - Tabela 7.1'!$38:$38,
MATCH(TEXT('Tabela 7.1'!$A562,"mmmm/aaaa"),'alimentação - Tabela 7.1'!$5:$5,0)+1), "")</f>
        <v>64147</v>
      </c>
      <c r="E562" s="62">
        <f>IFERROR(INDEX('alimentação - Tabela 7.1'!$38:$38,
MATCH(TEXT('Tabela 7.1'!$A562,"mmmm/aaaa"),'alimentação - Tabela 7.1'!$5:$5,0)+2), "")</f>
        <v>51396</v>
      </c>
      <c r="F562" s="62">
        <f>IFERROR(INDEX('alimentação - Tabela 7.1'!$38:$38,
MATCH(TEXT('Tabela 7.1'!$A562,"mmmm/aaaa"),'alimentação - Tabela 7.1'!$5:$5,0)+3), "")</f>
        <v>12751</v>
      </c>
      <c r="G562" s="95">
        <f>IFERROR(INDEX('alimentação - Tabela 7.1'!$38:$38,
MATCH(TEXT('Tabela 7.1'!$A562,"mmmm/aaaa"),'alimentação - Tabela 7.1'!$5:$5,0)+4), "")</f>
        <v>0.96439868211746216</v>
      </c>
    </row>
    <row r="563" spans="1:7" ht="18" customHeight="1" x14ac:dyDescent="0.25">
      <c r="A563" s="59" t="s">
        <v>322</v>
      </c>
      <c r="B563" s="61" t="s">
        <v>135</v>
      </c>
      <c r="C563" s="62">
        <f>IFERROR(INDEX('alimentação - Tabela 7.1'!$39:$39,
MATCH(TEXT('Tabela 7.1'!A563,"mmmm/aaaa"),'alimentação - Tabela 7.1'!$5:$5,0)), "")</f>
        <v>848196</v>
      </c>
      <c r="D563" s="62">
        <f>IFERROR(INDEX('alimentação - Tabela 7.1'!$39:$39,
MATCH(TEXT('Tabela 7.1'!$A563,"mmmm/aaaa"),'alimentação - Tabela 7.1'!$5:$5,0)+1), "")</f>
        <v>27427</v>
      </c>
      <c r="E563" s="62">
        <f>IFERROR(INDEX('alimentação - Tabela 7.1'!$39:$39,
MATCH(TEXT('Tabela 7.1'!$A563,"mmmm/aaaa"),'alimentação - Tabela 7.1'!$5:$5,0)+2), "")</f>
        <v>23346</v>
      </c>
      <c r="F563" s="62">
        <f>IFERROR(INDEX('alimentação - Tabela 7.1'!$39:$39,
MATCH(TEXT('Tabela 7.1'!$A563,"mmmm/aaaa"),'alimentação - Tabela 7.1'!$5:$5,0)+3), "")</f>
        <v>4081</v>
      </c>
      <c r="G563" s="95">
        <f>IFERROR(INDEX('alimentação - Tabela 7.1'!$39:$39,
MATCH(TEXT('Tabela 7.1'!$A563,"mmmm/aaaa"),'alimentação - Tabela 7.1'!$5:$5,0)+4), "")</f>
        <v>0.48346492648124695</v>
      </c>
    </row>
    <row r="564" spans="1:7" ht="18" customHeight="1" x14ac:dyDescent="0.25">
      <c r="A564" s="59" t="s">
        <v>323</v>
      </c>
      <c r="B564" s="61" t="s">
        <v>1</v>
      </c>
      <c r="C564" s="62">
        <f>IFERROR(INDEX('alimentação - Tabela 7.1'!$7:$7,
MATCH(TEXT('Tabela 7.1'!A564,"mmmm/aaaa"),'alimentação - Tabela 7.1'!$5:$5,0)), "")</f>
        <v>40746593</v>
      </c>
      <c r="D564" s="62">
        <f>IFERROR(INDEX('alimentação - Tabela 7.1'!$7:$7,
MATCH(TEXT('Tabela 7.1'!$A564,"mmmm/aaaa"),'alimentação - Tabela 7.1'!$5:$5,0)+1), "")</f>
        <v>1698643</v>
      </c>
      <c r="E564" s="62">
        <f>IFERROR(INDEX('alimentação - Tabela 7.1'!$7:$7,
MATCH(TEXT('Tabela 7.1'!$A564,"mmmm/aaaa"),'alimentação - Tabela 7.1'!$5:$5,0)+2), "")</f>
        <v>1380501</v>
      </c>
      <c r="F564" s="62">
        <f>IFERROR(INDEX('alimentação - Tabela 7.1'!$7:$7,
MATCH(TEXT('Tabela 7.1'!$A564,"mmmm/aaaa"),'alimentação - Tabela 7.1'!$5:$5,0)+3), "")</f>
        <v>318142</v>
      </c>
      <c r="G564" s="95">
        <f>IFERROR(INDEX('alimentação - Tabela 7.1'!$7:$7,
MATCH(TEXT('Tabela 7.1'!$A564,"mmmm/aaaa"),'alimentação - Tabela 7.1'!$5:$5,0)+4), "")</f>
        <v>0.7869260311126709</v>
      </c>
    </row>
    <row r="565" spans="1:7" ht="18" customHeight="1" x14ac:dyDescent="0.25">
      <c r="A565" s="59" t="s">
        <v>323</v>
      </c>
      <c r="B565" s="61" t="s">
        <v>105</v>
      </c>
      <c r="C565" s="62">
        <f>IFERROR(INDEX('alimentação - Tabela 7.1'!$8:$8,
MATCH(TEXT('Tabela 7.1'!A565,"mmmm/aaaa"),'alimentação - Tabela 7.1'!$5:$5,0)), "")</f>
        <v>1963483</v>
      </c>
      <c r="D565" s="62">
        <f>IFERROR(INDEX('alimentação - Tabela 7.1'!$8:$8,
MATCH(TEXT('Tabela 7.1'!$A565,"mmmm/aaaa"),'alimentação - Tabela 7.1'!$5:$5,0)+1), "")</f>
        <v>89677</v>
      </c>
      <c r="E565" s="62">
        <f>IFERROR(INDEX('alimentação - Tabela 7.1'!$8:$8,
MATCH(TEXT('Tabela 7.1'!$A565,"mmmm/aaaa"),'alimentação - Tabela 7.1'!$5:$5,0)+2), "")</f>
        <v>64604</v>
      </c>
      <c r="F565" s="62">
        <f>IFERROR(INDEX('alimentação - Tabela 7.1'!$8:$8,
MATCH(TEXT('Tabela 7.1'!$A565,"mmmm/aaaa"),'alimentação - Tabela 7.1'!$5:$5,0)+3), "")</f>
        <v>25073</v>
      </c>
      <c r="G565" s="95">
        <f>IFERROR(INDEX('alimentação - Tabela 7.1'!$8:$8,
MATCH(TEXT('Tabela 7.1'!$A565,"mmmm/aaaa"),'alimentação - Tabela 7.1'!$5:$5,0)+4), "")</f>
        <v>1.293482780456543</v>
      </c>
    </row>
    <row r="566" spans="1:7" ht="18" customHeight="1" x14ac:dyDescent="0.25">
      <c r="A566" s="59" t="s">
        <v>323</v>
      </c>
      <c r="B566" s="61" t="s">
        <v>106</v>
      </c>
      <c r="C566" s="62">
        <f>IFERROR(INDEX('alimentação - Tabela 7.1'!$9:$9,
MATCH(TEXT('Tabela 7.1'!A566,"mmmm/aaaa"),'alimentação - Tabela 7.1'!$5:$5,0)), "")</f>
        <v>250200</v>
      </c>
      <c r="D566" s="62">
        <f>IFERROR(INDEX('alimentação - Tabela 7.1'!$9:$9,
MATCH(TEXT('Tabela 7.1'!$A566,"mmmm/aaaa"),'alimentação - Tabela 7.1'!$5:$5,0)+1), "")</f>
        <v>13211</v>
      </c>
      <c r="E566" s="62">
        <f>IFERROR(INDEX('alimentação - Tabela 7.1'!$9:$9,
MATCH(TEXT('Tabela 7.1'!$A566,"mmmm/aaaa"),'alimentação - Tabela 7.1'!$5:$5,0)+2), "")</f>
        <v>9855</v>
      </c>
      <c r="F566" s="62">
        <f>IFERROR(INDEX('alimentação - Tabela 7.1'!$9:$9,
MATCH(TEXT('Tabela 7.1'!$A566,"mmmm/aaaa"),'alimentação - Tabela 7.1'!$5:$5,0)+3), "")</f>
        <v>3356</v>
      </c>
      <c r="G566" s="95">
        <f>IFERROR(INDEX('alimentação - Tabela 7.1'!$9:$9,
MATCH(TEXT('Tabela 7.1'!$A566,"mmmm/aaaa"),'alimentação - Tabela 7.1'!$5:$5,0)+4), "")</f>
        <v>1.3595631122589111</v>
      </c>
    </row>
    <row r="567" spans="1:7" ht="18" customHeight="1" x14ac:dyDescent="0.25">
      <c r="A567" s="59" t="s">
        <v>323</v>
      </c>
      <c r="B567" s="61" t="s">
        <v>107</v>
      </c>
      <c r="C567" s="62">
        <f>IFERROR(INDEX('alimentação - Tabela 7.1'!$10:$10,
MATCH(TEXT('Tabela 7.1'!A567,"mmmm/aaaa"),'alimentação - Tabela 7.1'!$5:$5,0)), "")</f>
        <v>87826</v>
      </c>
      <c r="D567" s="62">
        <f>IFERROR(INDEX('alimentação - Tabela 7.1'!$10:$10,
MATCH(TEXT('Tabela 7.1'!$A567,"mmmm/aaaa"),'alimentação - Tabela 7.1'!$5:$5,0)+1), "")</f>
        <v>3603</v>
      </c>
      <c r="E567" s="62">
        <f>IFERROR(INDEX('alimentação - Tabela 7.1'!$10:$10,
MATCH(TEXT('Tabela 7.1'!$A567,"mmmm/aaaa"),'alimentação - Tabela 7.1'!$5:$5,0)+2), "")</f>
        <v>2545</v>
      </c>
      <c r="F567" s="62">
        <f>IFERROR(INDEX('alimentação - Tabela 7.1'!$10:$10,
MATCH(TEXT('Tabela 7.1'!$A567,"mmmm/aaaa"),'alimentação - Tabela 7.1'!$5:$5,0)+3), "")</f>
        <v>1058</v>
      </c>
      <c r="G567" s="95">
        <f>IFERROR(INDEX('alimentação - Tabela 7.1'!$10:$10,
MATCH(TEXT('Tabela 7.1'!$A567,"mmmm/aaaa"),'alimentação - Tabela 7.1'!$5:$5,0)+4), "")</f>
        <v>1.2193435430526733</v>
      </c>
    </row>
    <row r="568" spans="1:7" ht="18" customHeight="1" x14ac:dyDescent="0.25">
      <c r="A568" s="59" t="s">
        <v>323</v>
      </c>
      <c r="B568" s="61" t="s">
        <v>108</v>
      </c>
      <c r="C568" s="62">
        <f>IFERROR(INDEX('alimentação - Tabela 7.1'!$11:$11,
MATCH(TEXT('Tabela 7.1'!A568,"mmmm/aaaa"),'alimentação - Tabela 7.1'!$5:$5,0)), "")</f>
        <v>437603</v>
      </c>
      <c r="D568" s="62">
        <f>IFERROR(INDEX('alimentação - Tabela 7.1'!$11:$11,
MATCH(TEXT('Tabela 7.1'!$A568,"mmmm/aaaa"),'alimentação - Tabela 7.1'!$5:$5,0)+1), "")</f>
        <v>19656</v>
      </c>
      <c r="E568" s="62">
        <f>IFERROR(INDEX('alimentação - Tabela 7.1'!$11:$11,
MATCH(TEXT('Tabela 7.1'!$A568,"mmmm/aaaa"),'alimentação - Tabela 7.1'!$5:$5,0)+2), "")</f>
        <v>13768</v>
      </c>
      <c r="F568" s="62">
        <f>IFERROR(INDEX('alimentação - Tabela 7.1'!$11:$11,
MATCH(TEXT('Tabela 7.1'!$A568,"mmmm/aaaa"),'alimentação - Tabela 7.1'!$5:$5,0)+3), "")</f>
        <v>5888</v>
      </c>
      <c r="G568" s="95">
        <f>IFERROR(INDEX('alimentação - Tabela 7.1'!$11:$11,
MATCH(TEXT('Tabela 7.1'!$A568,"mmmm/aaaa"),'alimentação - Tabela 7.1'!$5:$5,0)+4), "")</f>
        <v>1.3638627529144287</v>
      </c>
    </row>
    <row r="569" spans="1:7" ht="18" customHeight="1" x14ac:dyDescent="0.25">
      <c r="A569" s="59" t="s">
        <v>323</v>
      </c>
      <c r="B569" s="61" t="s">
        <v>109</v>
      </c>
      <c r="C569" s="62">
        <f>IFERROR(INDEX('alimentação - Tabela 7.1'!$12:$12,
MATCH(TEXT('Tabela 7.1'!A569,"mmmm/aaaa"),'alimentação - Tabela 7.1'!$5:$5,0)), "")</f>
        <v>61551</v>
      </c>
      <c r="D569" s="62">
        <f>IFERROR(INDEX('alimentação - Tabela 7.1'!$12:$12,
MATCH(TEXT('Tabela 7.1'!$A569,"mmmm/aaaa"),'alimentação - Tabela 7.1'!$5:$5,0)+1), "")</f>
        <v>3208</v>
      </c>
      <c r="E569" s="62">
        <f>IFERROR(INDEX('alimentação - Tabela 7.1'!$12:$12,
MATCH(TEXT('Tabela 7.1'!$A569,"mmmm/aaaa"),'alimentação - Tabela 7.1'!$5:$5,0)+2), "")</f>
        <v>2301</v>
      </c>
      <c r="F569" s="62">
        <f>IFERROR(INDEX('alimentação - Tabela 7.1'!$12:$12,
MATCH(TEXT('Tabela 7.1'!$A569,"mmmm/aaaa"),'alimentação - Tabela 7.1'!$5:$5,0)+3), "")</f>
        <v>907</v>
      </c>
      <c r="G569" s="95">
        <f>IFERROR(INDEX('alimentação - Tabela 7.1'!$12:$12,
MATCH(TEXT('Tabela 7.1'!$A569,"mmmm/aaaa"),'alimentação - Tabela 7.1'!$5:$5,0)+4), "")</f>
        <v>1.495613694190979</v>
      </c>
    </row>
    <row r="570" spans="1:7" ht="18" customHeight="1" x14ac:dyDescent="0.25">
      <c r="A570" s="59" t="s">
        <v>323</v>
      </c>
      <c r="B570" s="61" t="s">
        <v>110</v>
      </c>
      <c r="C570" s="62">
        <f>IFERROR(INDEX('alimentação - Tabela 7.1'!$13:$13,
MATCH(TEXT('Tabela 7.1'!A570,"mmmm/aaaa"),'alimentação - Tabela 7.1'!$5:$5,0)), "")</f>
        <v>840009</v>
      </c>
      <c r="D570" s="62">
        <f>IFERROR(INDEX('alimentação - Tabela 7.1'!$13:$13,
MATCH(TEXT('Tabela 7.1'!$A570,"mmmm/aaaa"),'alimentação - Tabela 7.1'!$5:$5,0)+1), "")</f>
        <v>38514</v>
      </c>
      <c r="E570" s="62">
        <f>IFERROR(INDEX('alimentação - Tabela 7.1'!$13:$13,
MATCH(TEXT('Tabela 7.1'!$A570,"mmmm/aaaa"),'alimentação - Tabela 7.1'!$5:$5,0)+2), "")</f>
        <v>27316</v>
      </c>
      <c r="F570" s="62">
        <f>IFERROR(INDEX('alimentação - Tabela 7.1'!$13:$13,
MATCH(TEXT('Tabela 7.1'!$A570,"mmmm/aaaa"),'alimentação - Tabela 7.1'!$5:$5,0)+3), "")</f>
        <v>11198</v>
      </c>
      <c r="G570" s="95">
        <f>IFERROR(INDEX('alimentação - Tabela 7.1'!$13:$13,
MATCH(TEXT('Tabela 7.1'!$A570,"mmmm/aaaa"),'alimentação - Tabela 7.1'!$5:$5,0)+4), "")</f>
        <v>1.3510921001434326</v>
      </c>
    </row>
    <row r="571" spans="1:7" ht="18" customHeight="1" x14ac:dyDescent="0.25">
      <c r="A571" s="59" t="s">
        <v>323</v>
      </c>
      <c r="B571" s="61" t="s">
        <v>111</v>
      </c>
      <c r="C571" s="62">
        <f>IFERROR(INDEX('alimentação - Tabela 7.1'!$14:$14,
MATCH(TEXT('Tabela 7.1'!A571,"mmmm/aaaa"),'alimentação - Tabela 7.1'!$5:$5,0)), "")</f>
        <v>71112</v>
      </c>
      <c r="D571" s="62">
        <f>IFERROR(INDEX('alimentação - Tabela 7.1'!$14:$14,
MATCH(TEXT('Tabela 7.1'!$A571,"mmmm/aaaa"),'alimentação - Tabela 7.1'!$5:$5,0)+1), "")</f>
        <v>2595</v>
      </c>
      <c r="E571" s="62">
        <f>IFERROR(INDEX('alimentação - Tabela 7.1'!$14:$14,
MATCH(TEXT('Tabela 7.1'!$A571,"mmmm/aaaa"),'alimentação - Tabela 7.1'!$5:$5,0)+2), "")</f>
        <v>2109</v>
      </c>
      <c r="F571" s="62">
        <f>IFERROR(INDEX('alimentação - Tabela 7.1'!$14:$14,
MATCH(TEXT('Tabela 7.1'!$A571,"mmmm/aaaa"),'alimentação - Tabela 7.1'!$5:$5,0)+3), "")</f>
        <v>486</v>
      </c>
      <c r="G571" s="95">
        <f>IFERROR(INDEX('alimentação - Tabela 7.1'!$14:$14,
MATCH(TEXT('Tabela 7.1'!$A571,"mmmm/aaaa"),'alimentação - Tabela 7.1'!$5:$5,0)+4), "")</f>
        <v>0.68813186883926392</v>
      </c>
    </row>
    <row r="572" spans="1:7" ht="18" customHeight="1" x14ac:dyDescent="0.25">
      <c r="A572" s="59" t="s">
        <v>323</v>
      </c>
      <c r="B572" s="61" t="s">
        <v>112</v>
      </c>
      <c r="C572" s="62">
        <f>IFERROR(INDEX('alimentação - Tabela 7.1'!$15:$15,
MATCH(TEXT('Tabela 7.1'!A572,"mmmm/aaaa"),'alimentação - Tabela 7.1'!$5:$5,0)), "")</f>
        <v>215182</v>
      </c>
      <c r="D572" s="62">
        <f>IFERROR(INDEX('alimentação - Tabela 7.1'!$15:$15,
MATCH(TEXT('Tabela 7.1'!$A572,"mmmm/aaaa"),'alimentação - Tabela 7.1'!$5:$5,0)+1), "")</f>
        <v>8890</v>
      </c>
      <c r="E572" s="62">
        <f>IFERROR(INDEX('alimentação - Tabela 7.1'!$15:$15,
MATCH(TEXT('Tabela 7.1'!$A572,"mmmm/aaaa"),'alimentação - Tabela 7.1'!$5:$5,0)+2), "")</f>
        <v>6710</v>
      </c>
      <c r="F572" s="62">
        <f>IFERROR(INDEX('alimentação - Tabela 7.1'!$15:$15,
MATCH(TEXT('Tabela 7.1'!$A572,"mmmm/aaaa"),'alimentação - Tabela 7.1'!$5:$5,0)+3), "")</f>
        <v>2180</v>
      </c>
      <c r="G572" s="95">
        <f>IFERROR(INDEX('alimentação - Tabela 7.1'!$15:$15,
MATCH(TEXT('Tabela 7.1'!$A572,"mmmm/aaaa"),'alimentação - Tabela 7.1'!$5:$5,0)+4), "")</f>
        <v>1.023464560508728</v>
      </c>
    </row>
    <row r="573" spans="1:7" ht="18" customHeight="1" x14ac:dyDescent="0.25">
      <c r="A573" s="59" t="s">
        <v>323</v>
      </c>
      <c r="B573" s="61" t="s">
        <v>113</v>
      </c>
      <c r="C573" s="62">
        <f>IFERROR(INDEX('alimentação - Tabela 7.1'!$16:$16,
MATCH(TEXT('Tabela 7.1'!A573,"mmmm/aaaa"),'alimentação - Tabela 7.1'!$5:$5,0)), "")</f>
        <v>6609826</v>
      </c>
      <c r="D573" s="62">
        <f>IFERROR(INDEX('alimentação - Tabela 7.1'!$16:$16,
MATCH(TEXT('Tabela 7.1'!$A573,"mmmm/aaaa"),'alimentação - Tabela 7.1'!$5:$5,0)+1), "")</f>
        <v>224060</v>
      </c>
      <c r="E573" s="62">
        <f>IFERROR(INDEX('alimentação - Tabela 7.1'!$16:$16,
MATCH(TEXT('Tabela 7.1'!$A573,"mmmm/aaaa"),'alimentação - Tabela 7.1'!$5:$5,0)+2), "")</f>
        <v>171869</v>
      </c>
      <c r="F573" s="62">
        <f>IFERROR(INDEX('alimentação - Tabela 7.1'!$16:$16,
MATCH(TEXT('Tabela 7.1'!$A573,"mmmm/aaaa"),'alimentação - Tabela 7.1'!$5:$5,0)+3), "")</f>
        <v>52191</v>
      </c>
      <c r="G573" s="95">
        <f>IFERROR(INDEX('alimentação - Tabela 7.1'!$16:$16,
MATCH(TEXT('Tabela 7.1'!$A573,"mmmm/aaaa"),'alimentação - Tabela 7.1'!$5:$5,0)+4), "")</f>
        <v>0.79588145017623901</v>
      </c>
    </row>
    <row r="574" spans="1:7" ht="18" customHeight="1" x14ac:dyDescent="0.25">
      <c r="A574" s="59" t="s">
        <v>323</v>
      </c>
      <c r="B574" s="61" t="s">
        <v>114</v>
      </c>
      <c r="C574" s="62">
        <f>IFERROR(INDEX('alimentação - Tabela 7.1'!$17:$17,
MATCH(TEXT('Tabela 7.1'!A574,"mmmm/aaaa"),'alimentação - Tabela 7.1'!$5:$5,0)), "")</f>
        <v>558567</v>
      </c>
      <c r="D574" s="62">
        <f>IFERROR(INDEX('alimentação - Tabela 7.1'!$17:$17,
MATCH(TEXT('Tabela 7.1'!$A574,"mmmm/aaaa"),'alimentação - Tabela 7.1'!$5:$5,0)+1), "")</f>
        <v>20860</v>
      </c>
      <c r="E574" s="62">
        <f>IFERROR(INDEX('alimentação - Tabela 7.1'!$17:$17,
MATCH(TEXT('Tabela 7.1'!$A574,"mmmm/aaaa"),'alimentação - Tabela 7.1'!$5:$5,0)+2), "")</f>
        <v>13323</v>
      </c>
      <c r="F574" s="62">
        <f>IFERROR(INDEX('alimentação - Tabela 7.1'!$17:$17,
MATCH(TEXT('Tabela 7.1'!$A574,"mmmm/aaaa"),'alimentação - Tabela 7.1'!$5:$5,0)+3), "")</f>
        <v>7537</v>
      </c>
      <c r="G574" s="95">
        <f>IFERROR(INDEX('alimentação - Tabela 7.1'!$17:$17,
MATCH(TEXT('Tabela 7.1'!$A574,"mmmm/aaaa"),'alimentação - Tabela 7.1'!$5:$5,0)+4), "")</f>
        <v>1.3678021430969238</v>
      </c>
    </row>
    <row r="575" spans="1:7" ht="18" customHeight="1" x14ac:dyDescent="0.25">
      <c r="A575" s="59" t="s">
        <v>323</v>
      </c>
      <c r="B575" s="61" t="s">
        <v>115</v>
      </c>
      <c r="C575" s="62">
        <f>IFERROR(INDEX('alimentação - Tabela 7.1'!$18:$18,
MATCH(TEXT('Tabela 7.1'!A575,"mmmm/aaaa"),'alimentação - Tabela 7.1'!$5:$5,0)), "")</f>
        <v>305857</v>
      </c>
      <c r="D575" s="62">
        <f>IFERROR(INDEX('alimentação - Tabela 7.1'!$18:$18,
MATCH(TEXT('Tabela 7.1'!$A575,"mmmm/aaaa"),'alimentação - Tabela 7.1'!$5:$5,0)+1), "")</f>
        <v>12465</v>
      </c>
      <c r="E575" s="62">
        <f>IFERROR(INDEX('alimentação - Tabela 7.1'!$18:$18,
MATCH(TEXT('Tabela 7.1'!$A575,"mmmm/aaaa"),'alimentação - Tabela 7.1'!$5:$5,0)+2), "")</f>
        <v>9550</v>
      </c>
      <c r="F575" s="62">
        <f>IFERROR(INDEX('alimentação - Tabela 7.1'!$18:$18,
MATCH(TEXT('Tabela 7.1'!$A575,"mmmm/aaaa"),'alimentação - Tabela 7.1'!$5:$5,0)+3), "")</f>
        <v>2915</v>
      </c>
      <c r="G575" s="95">
        <f>IFERROR(INDEX('alimentação - Tabela 7.1'!$18:$18,
MATCH(TEXT('Tabela 7.1'!$A575,"mmmm/aaaa"),'alimentação - Tabela 7.1'!$5:$5,0)+4), "")</f>
        <v>0.962230384349823</v>
      </c>
    </row>
    <row r="576" spans="1:7" ht="18" customHeight="1" x14ac:dyDescent="0.25">
      <c r="A576" s="59" t="s">
        <v>323</v>
      </c>
      <c r="B576" s="61" t="s">
        <v>116</v>
      </c>
      <c r="C576" s="62">
        <f>IFERROR(INDEX('alimentação - Tabela 7.1'!$19:$19,
MATCH(TEXT('Tabela 7.1'!A576,"mmmm/aaaa"),'alimentação - Tabela 7.1'!$5:$5,0)), "")</f>
        <v>1176732</v>
      </c>
      <c r="D576" s="62">
        <f>IFERROR(INDEX('alimentação - Tabela 7.1'!$19:$19,
MATCH(TEXT('Tabela 7.1'!$A576,"mmmm/aaaa"),'alimentação - Tabela 7.1'!$5:$5,0)+1), "")</f>
        <v>39664</v>
      </c>
      <c r="E576" s="62">
        <f>IFERROR(INDEX('alimentação - Tabela 7.1'!$19:$19,
MATCH(TEXT('Tabela 7.1'!$A576,"mmmm/aaaa"),'alimentação - Tabela 7.1'!$5:$5,0)+2), "")</f>
        <v>31065</v>
      </c>
      <c r="F576" s="62">
        <f>IFERROR(INDEX('alimentação - Tabela 7.1'!$19:$19,
MATCH(TEXT('Tabela 7.1'!$A576,"mmmm/aaaa"),'alimentação - Tabela 7.1'!$5:$5,0)+3), "")</f>
        <v>8599</v>
      </c>
      <c r="G576" s="95">
        <f>IFERROR(INDEX('alimentação - Tabela 7.1'!$19:$19,
MATCH(TEXT('Tabela 7.1'!$A576,"mmmm/aaaa"),'alimentação - Tabela 7.1'!$5:$5,0)+4), "")</f>
        <v>0.73613190650939941</v>
      </c>
    </row>
    <row r="577" spans="1:7" ht="18" customHeight="1" x14ac:dyDescent="0.25">
      <c r="A577" s="59" t="s">
        <v>323</v>
      </c>
      <c r="B577" s="61" t="s">
        <v>117</v>
      </c>
      <c r="C577" s="62">
        <f>IFERROR(INDEX('alimentação - Tabela 7.1'!$20:$20,
MATCH(TEXT('Tabela 7.1'!A577,"mmmm/aaaa"),'alimentação - Tabela 7.1'!$5:$5,0)), "")</f>
        <v>435570</v>
      </c>
      <c r="D577" s="62">
        <f>IFERROR(INDEX('alimentação - Tabela 7.1'!$20:$20,
MATCH(TEXT('Tabela 7.1'!$A577,"mmmm/aaaa"),'alimentação - Tabela 7.1'!$5:$5,0)+1), "")</f>
        <v>15763</v>
      </c>
      <c r="E577" s="62">
        <f>IFERROR(INDEX('alimentação - Tabela 7.1'!$20:$20,
MATCH(TEXT('Tabela 7.1'!$A577,"mmmm/aaaa"),'alimentação - Tabela 7.1'!$5:$5,0)+2), "")</f>
        <v>11141</v>
      </c>
      <c r="F577" s="62">
        <f>IFERROR(INDEX('alimentação - Tabela 7.1'!$20:$20,
MATCH(TEXT('Tabela 7.1'!$A577,"mmmm/aaaa"),'alimentação - Tabela 7.1'!$5:$5,0)+3), "")</f>
        <v>4622</v>
      </c>
      <c r="G577" s="95">
        <f>IFERROR(INDEX('alimentação - Tabela 7.1'!$20:$20,
MATCH(TEXT('Tabela 7.1'!$A577,"mmmm/aaaa"),'alimentação - Tabela 7.1'!$5:$5,0)+4), "")</f>
        <v>1.0725191831588745</v>
      </c>
    </row>
    <row r="578" spans="1:7" ht="18" customHeight="1" x14ac:dyDescent="0.25">
      <c r="A578" s="59" t="s">
        <v>323</v>
      </c>
      <c r="B578" s="61" t="s">
        <v>118</v>
      </c>
      <c r="C578" s="62">
        <f>IFERROR(INDEX('alimentação - Tabela 7.1'!$21:$21,
MATCH(TEXT('Tabela 7.1'!A578,"mmmm/aaaa"),'alimentação - Tabela 7.1'!$5:$5,0)), "")</f>
        <v>416122</v>
      </c>
      <c r="D578" s="62">
        <f>IFERROR(INDEX('alimentação - Tabela 7.1'!$21:$21,
MATCH(TEXT('Tabela 7.1'!$A578,"mmmm/aaaa"),'alimentação - Tabela 7.1'!$5:$5,0)+1), "")</f>
        <v>13014</v>
      </c>
      <c r="E578" s="62">
        <f>IFERROR(INDEX('alimentação - Tabela 7.1'!$21:$21,
MATCH(TEXT('Tabela 7.1'!$A578,"mmmm/aaaa"),'alimentação - Tabela 7.1'!$5:$5,0)+2), "")</f>
        <v>9393</v>
      </c>
      <c r="F578" s="62">
        <f>IFERROR(INDEX('alimentação - Tabela 7.1'!$21:$21,
MATCH(TEXT('Tabela 7.1'!$A578,"mmmm/aaaa"),'alimentação - Tabela 7.1'!$5:$5,0)+3), "")</f>
        <v>3621</v>
      </c>
      <c r="G578" s="95">
        <f>IFERROR(INDEX('alimentação - Tabela 7.1'!$21:$21,
MATCH(TEXT('Tabela 7.1'!$A578,"mmmm/aaaa"),'alimentação - Tabela 7.1'!$5:$5,0)+4), "")</f>
        <v>0.87781608104705811</v>
      </c>
    </row>
    <row r="579" spans="1:7" ht="18" customHeight="1" x14ac:dyDescent="0.25">
      <c r="A579" s="59" t="s">
        <v>323</v>
      </c>
      <c r="B579" s="61" t="s">
        <v>119</v>
      </c>
      <c r="C579" s="62">
        <f>IFERROR(INDEX('alimentação - Tabela 7.1'!$22:$22,
MATCH(TEXT('Tabela 7.1'!A579,"mmmm/aaaa"),'alimentação - Tabela 7.1'!$5:$5,0)), "")</f>
        <v>1268577</v>
      </c>
      <c r="D579" s="62">
        <f>IFERROR(INDEX('alimentação - Tabela 7.1'!$22:$22,
MATCH(TEXT('Tabela 7.1'!$A579,"mmmm/aaaa"),'alimentação - Tabela 7.1'!$5:$5,0)+1), "")</f>
        <v>38230</v>
      </c>
      <c r="E579" s="62">
        <f>IFERROR(INDEX('alimentação - Tabela 7.1'!$22:$22,
MATCH(TEXT('Tabela 7.1'!$A579,"mmmm/aaaa"),'alimentação - Tabela 7.1'!$5:$5,0)+2), "")</f>
        <v>30859</v>
      </c>
      <c r="F579" s="62">
        <f>IFERROR(INDEX('alimentação - Tabela 7.1'!$22:$22,
MATCH(TEXT('Tabela 7.1'!$A579,"mmmm/aaaa"),'alimentação - Tabela 7.1'!$5:$5,0)+3), "")</f>
        <v>7371</v>
      </c>
      <c r="G579" s="95">
        <f>IFERROR(INDEX('alimentação - Tabela 7.1'!$22:$22,
MATCH(TEXT('Tabela 7.1'!$A579,"mmmm/aaaa"),'alimentação - Tabela 7.1'!$5:$5,0)+4), "")</f>
        <v>0.58444058895111084</v>
      </c>
    </row>
    <row r="580" spans="1:7" ht="18" customHeight="1" x14ac:dyDescent="0.25">
      <c r="A580" s="59" t="s">
        <v>323</v>
      </c>
      <c r="B580" s="61" t="s">
        <v>120</v>
      </c>
      <c r="C580" s="62">
        <f>IFERROR(INDEX('alimentação - Tabela 7.1'!$23:$23,
MATCH(TEXT('Tabela 7.1'!A580,"mmmm/aaaa"),'alimentação - Tabela 7.1'!$5:$5,0)), "")</f>
        <v>368851</v>
      </c>
      <c r="D580" s="62">
        <f>IFERROR(INDEX('alimentação - Tabela 7.1'!$23:$23,
MATCH(TEXT('Tabela 7.1'!$A580,"mmmm/aaaa"),'alimentação - Tabela 7.1'!$5:$5,0)+1), "")</f>
        <v>13121</v>
      </c>
      <c r="E580" s="62">
        <f>IFERROR(INDEX('alimentação - Tabela 7.1'!$23:$23,
MATCH(TEXT('Tabela 7.1'!$A580,"mmmm/aaaa"),'alimentação - Tabela 7.1'!$5:$5,0)+2), "")</f>
        <v>7650</v>
      </c>
      <c r="F580" s="62">
        <f>IFERROR(INDEX('alimentação - Tabela 7.1'!$23:$23,
MATCH(TEXT('Tabela 7.1'!$A580,"mmmm/aaaa"),'alimentação - Tabela 7.1'!$5:$5,0)+3), "")</f>
        <v>5471</v>
      </c>
      <c r="G580" s="95">
        <f>IFERROR(INDEX('alimentação - Tabela 7.1'!$23:$23,
MATCH(TEXT('Tabela 7.1'!$A580,"mmmm/aaaa"),'alimentação - Tabela 7.1'!$5:$5,0)+4), "")</f>
        <v>1.5055863857269287</v>
      </c>
    </row>
    <row r="581" spans="1:7" ht="18" customHeight="1" x14ac:dyDescent="0.25">
      <c r="A581" s="59" t="s">
        <v>323</v>
      </c>
      <c r="B581" s="61" t="s">
        <v>121</v>
      </c>
      <c r="C581" s="62">
        <f>IFERROR(INDEX('alimentação - Tabela 7.1'!$24:$24,
MATCH(TEXT('Tabela 7.1'!A581,"mmmm/aaaa"),'alimentação - Tabela 7.1'!$5:$5,0)), "")</f>
        <v>287765</v>
      </c>
      <c r="D581" s="62">
        <f>IFERROR(INDEX('alimentação - Tabela 7.1'!$24:$24,
MATCH(TEXT('Tabela 7.1'!$A581,"mmmm/aaaa"),'alimentação - Tabela 7.1'!$5:$5,0)+1), "")</f>
        <v>8124</v>
      </c>
      <c r="E581" s="62">
        <f>IFERROR(INDEX('alimentação - Tabela 7.1'!$24:$24,
MATCH(TEXT('Tabela 7.1'!$A581,"mmmm/aaaa"),'alimentação - Tabela 7.1'!$5:$5,0)+2), "")</f>
        <v>6501</v>
      </c>
      <c r="F581" s="62">
        <f>IFERROR(INDEX('alimentação - Tabela 7.1'!$24:$24,
MATCH(TEXT('Tabela 7.1'!$A581,"mmmm/aaaa"),'alimentação - Tabela 7.1'!$5:$5,0)+3), "")</f>
        <v>1623</v>
      </c>
      <c r="G581" s="95">
        <f>IFERROR(INDEX('alimentação - Tabela 7.1'!$24:$24,
MATCH(TEXT('Tabela 7.1'!$A581,"mmmm/aaaa"),'alimentação - Tabela 7.1'!$5:$5,0)+4), "")</f>
        <v>0.56720089912414551</v>
      </c>
    </row>
    <row r="582" spans="1:7" ht="18" customHeight="1" x14ac:dyDescent="0.25">
      <c r="A582" s="59" t="s">
        <v>323</v>
      </c>
      <c r="B582" s="61" t="s">
        <v>122</v>
      </c>
      <c r="C582" s="62">
        <f>IFERROR(INDEX('alimentação - Tabela 7.1'!$25:$25,
MATCH(TEXT('Tabela 7.1'!A582,"mmmm/aaaa"),'alimentação - Tabela 7.1'!$5:$5,0)), "")</f>
        <v>1791785</v>
      </c>
      <c r="D582" s="62">
        <f>IFERROR(INDEX('alimentação - Tabela 7.1'!$25:$25,
MATCH(TEXT('Tabela 7.1'!$A582,"mmmm/aaaa"),'alimentação - Tabela 7.1'!$5:$5,0)+1), "")</f>
        <v>62819</v>
      </c>
      <c r="E582" s="62">
        <f>IFERROR(INDEX('alimentação - Tabela 7.1'!$25:$25,
MATCH(TEXT('Tabela 7.1'!$A582,"mmmm/aaaa"),'alimentação - Tabela 7.1'!$5:$5,0)+2), "")</f>
        <v>52387</v>
      </c>
      <c r="F582" s="62">
        <f>IFERROR(INDEX('alimentação - Tabela 7.1'!$25:$25,
MATCH(TEXT('Tabela 7.1'!$A582,"mmmm/aaaa"),'alimentação - Tabela 7.1'!$5:$5,0)+3), "")</f>
        <v>10432</v>
      </c>
      <c r="G582" s="95">
        <f>IFERROR(INDEX('alimentação - Tabela 7.1'!$25:$25,
MATCH(TEXT('Tabela 7.1'!$A582,"mmmm/aaaa"),'alimentação - Tabela 7.1'!$5:$5,0)+4), "")</f>
        <v>0.58562225103378296</v>
      </c>
    </row>
    <row r="583" spans="1:7" ht="18" customHeight="1" x14ac:dyDescent="0.25">
      <c r="A583" s="59" t="s">
        <v>323</v>
      </c>
      <c r="B583" s="61" t="s">
        <v>123</v>
      </c>
      <c r="C583" s="62">
        <f>IFERROR(INDEX('alimentação - Tabela 7.1'!$26:$26,
MATCH(TEXT('Tabela 7.1'!A583,"mmmm/aaaa"),'alimentação - Tabela 7.1'!$5:$5,0)), "")</f>
        <v>20928223</v>
      </c>
      <c r="D583" s="62">
        <f>IFERROR(INDEX('alimentação - Tabela 7.1'!$26:$26,
MATCH(TEXT('Tabela 7.1'!$A583,"mmmm/aaaa"),'alimentação - Tabela 7.1'!$5:$5,0)+1), "")</f>
        <v>856729</v>
      </c>
      <c r="E583" s="62">
        <f>IFERROR(INDEX('alimentação - Tabela 7.1'!$26:$26,
MATCH(TEXT('Tabela 7.1'!$A583,"mmmm/aaaa"),'alimentação - Tabela 7.1'!$5:$5,0)+2), "")</f>
        <v>703890</v>
      </c>
      <c r="F583" s="62">
        <f>IFERROR(INDEX('alimentação - Tabela 7.1'!$26:$26,
MATCH(TEXT('Tabela 7.1'!$A583,"mmmm/aaaa"),'alimentação - Tabela 7.1'!$5:$5,0)+3), "")</f>
        <v>152839</v>
      </c>
      <c r="G583" s="95">
        <f>IFERROR(INDEX('alimentação - Tabela 7.1'!$26:$26,
MATCH(TEXT('Tabela 7.1'!$A583,"mmmm/aaaa"),'alimentação - Tabela 7.1'!$5:$5,0)+4), "")</f>
        <v>0.73567354679107666</v>
      </c>
    </row>
    <row r="584" spans="1:7" ht="18" customHeight="1" x14ac:dyDescent="0.25">
      <c r="A584" s="59" t="s">
        <v>323</v>
      </c>
      <c r="B584" s="61" t="s">
        <v>124</v>
      </c>
      <c r="C584" s="62">
        <f>IFERROR(INDEX('alimentação - Tabela 7.1'!$27:$27,
MATCH(TEXT('Tabela 7.1'!A584,"mmmm/aaaa"),'alimentação - Tabela 7.1'!$5:$5,0)), "")</f>
        <v>4338944</v>
      </c>
      <c r="D584" s="62">
        <f>IFERROR(INDEX('alimentação - Tabela 7.1'!$27:$27,
MATCH(TEXT('Tabela 7.1'!$A584,"mmmm/aaaa"),'alimentação - Tabela 7.1'!$5:$5,0)+1), "")</f>
        <v>194900</v>
      </c>
      <c r="E584" s="62">
        <f>IFERROR(INDEX('alimentação - Tabela 7.1'!$27:$27,
MATCH(TEXT('Tabela 7.1'!$A584,"mmmm/aaaa"),'alimentação - Tabela 7.1'!$5:$5,0)+2), "")</f>
        <v>152614</v>
      </c>
      <c r="F584" s="62">
        <f>IFERROR(INDEX('alimentação - Tabela 7.1'!$27:$27,
MATCH(TEXT('Tabela 7.1'!$A584,"mmmm/aaaa"),'alimentação - Tabela 7.1'!$5:$5,0)+3), "")</f>
        <v>42286</v>
      </c>
      <c r="G584" s="95">
        <f>IFERROR(INDEX('alimentação - Tabela 7.1'!$27:$27,
MATCH(TEXT('Tabela 7.1'!$A584,"mmmm/aaaa"),'alimentação - Tabela 7.1'!$5:$5,0)+4), "")</f>
        <v>0.98416024446487427</v>
      </c>
    </row>
    <row r="585" spans="1:7" ht="18" customHeight="1" x14ac:dyDescent="0.25">
      <c r="A585" s="59" t="s">
        <v>323</v>
      </c>
      <c r="B585" s="61" t="s">
        <v>2</v>
      </c>
      <c r="C585" s="62">
        <f>IFERROR(INDEX('alimentação - Tabela 7.1'!$28:$28,
MATCH(TEXT('Tabela 7.1'!A585,"mmmm/aaaa"),'alimentação - Tabela 7.1'!$5:$5,0)), "")</f>
        <v>775427</v>
      </c>
      <c r="D585" s="62">
        <f>IFERROR(INDEX('alimentação - Tabela 7.1'!$28:$28,
MATCH(TEXT('Tabela 7.1'!$A585,"mmmm/aaaa"),'alimentação - Tabela 7.1'!$5:$5,0)+1), "")</f>
        <v>36490</v>
      </c>
      <c r="E585" s="62">
        <f>IFERROR(INDEX('alimentação - Tabela 7.1'!$28:$28,
MATCH(TEXT('Tabela 7.1'!$A585,"mmmm/aaaa"),'alimentação - Tabela 7.1'!$5:$5,0)+2), "")</f>
        <v>31336</v>
      </c>
      <c r="F585" s="62">
        <f>IFERROR(INDEX('alimentação - Tabela 7.1'!$28:$28,
MATCH(TEXT('Tabela 7.1'!$A585,"mmmm/aaaa"),'alimentação - Tabela 7.1'!$5:$5,0)+3), "")</f>
        <v>5154</v>
      </c>
      <c r="G585" s="95">
        <f>IFERROR(INDEX('alimentação - Tabela 7.1'!$28:$28,
MATCH(TEXT('Tabela 7.1'!$A585,"mmmm/aaaa"),'alimentação - Tabela 7.1'!$5:$5,0)+4), "")</f>
        <v>0.6691133975982666</v>
      </c>
    </row>
    <row r="586" spans="1:7" ht="18" customHeight="1" x14ac:dyDescent="0.25">
      <c r="A586" s="59" t="s">
        <v>323</v>
      </c>
      <c r="B586" s="61" t="s">
        <v>125</v>
      </c>
      <c r="C586" s="62">
        <f>IFERROR(INDEX('alimentação - Tabela 7.1'!$29:$29,
MATCH(TEXT('Tabela 7.1'!A586,"mmmm/aaaa"),'alimentação - Tabela 7.1'!$5:$5,0)), "")</f>
        <v>3275608</v>
      </c>
      <c r="D586" s="62">
        <f>IFERROR(INDEX('alimentação - Tabela 7.1'!$29:$29,
MATCH(TEXT('Tabela 7.1'!$A586,"mmmm/aaaa"),'alimentação - Tabela 7.1'!$5:$5,0)+1), "")</f>
        <v>104473</v>
      </c>
      <c r="E586" s="62">
        <f>IFERROR(INDEX('alimentação - Tabela 7.1'!$29:$29,
MATCH(TEXT('Tabela 7.1'!$A586,"mmmm/aaaa"),'alimentação - Tabela 7.1'!$5:$5,0)+2), "")</f>
        <v>86426</v>
      </c>
      <c r="F586" s="62">
        <f>IFERROR(INDEX('alimentação - Tabela 7.1'!$29:$29,
MATCH(TEXT('Tabela 7.1'!$A586,"mmmm/aaaa"),'alimentação - Tabela 7.1'!$5:$5,0)+3), "")</f>
        <v>18047</v>
      </c>
      <c r="G586" s="95">
        <f>IFERROR(INDEX('alimentação - Tabela 7.1'!$29:$29,
MATCH(TEXT('Tabela 7.1'!$A586,"mmmm/aaaa"),'alimentação - Tabela 7.1'!$5:$5,0)+4), "")</f>
        <v>0.55400341749191284</v>
      </c>
    </row>
    <row r="587" spans="1:7" ht="18" customHeight="1" x14ac:dyDescent="0.25">
      <c r="A587" s="59" t="s">
        <v>323</v>
      </c>
      <c r="B587" s="61" t="s">
        <v>126</v>
      </c>
      <c r="C587" s="62">
        <f>IFERROR(INDEX('alimentação - Tabela 7.1'!$30:$30,
MATCH(TEXT('Tabela 7.1'!A587,"mmmm/aaaa"),'alimentação - Tabela 7.1'!$5:$5,0)), "")</f>
        <v>12538244</v>
      </c>
      <c r="D587" s="62">
        <f>IFERROR(INDEX('alimentação - Tabela 7.1'!$30:$30,
MATCH(TEXT('Tabela 7.1'!$A587,"mmmm/aaaa"),'alimentação - Tabela 7.1'!$5:$5,0)+1), "")</f>
        <v>520866</v>
      </c>
      <c r="E587" s="62">
        <f>IFERROR(INDEX('alimentação - Tabela 7.1'!$30:$30,
MATCH(TEXT('Tabela 7.1'!$A587,"mmmm/aaaa"),'alimentação - Tabela 7.1'!$5:$5,0)+2), "")</f>
        <v>433514</v>
      </c>
      <c r="F587" s="62">
        <f>IFERROR(INDEX('alimentação - Tabela 7.1'!$30:$30,
MATCH(TEXT('Tabela 7.1'!$A587,"mmmm/aaaa"),'alimentação - Tabela 7.1'!$5:$5,0)+3), "")</f>
        <v>87352</v>
      </c>
      <c r="G587" s="95">
        <f>IFERROR(INDEX('alimentação - Tabela 7.1'!$30:$30,
MATCH(TEXT('Tabela 7.1'!$A587,"mmmm/aaaa"),'alimentação - Tabela 7.1'!$5:$5,0)+4), "")</f>
        <v>0.7015722393989563</v>
      </c>
    </row>
    <row r="588" spans="1:7" ht="18" customHeight="1" x14ac:dyDescent="0.25">
      <c r="A588" s="59" t="s">
        <v>323</v>
      </c>
      <c r="B588" s="61" t="s">
        <v>127</v>
      </c>
      <c r="C588" s="62">
        <f>IFERROR(INDEX('alimentação - Tabela 7.1'!$31:$31,
MATCH(TEXT('Tabela 7.1'!A588,"mmmm/aaaa"),'alimentação - Tabela 7.1'!$5:$5,0)), "")</f>
        <v>7649308</v>
      </c>
      <c r="D588" s="62">
        <f>IFERROR(INDEX('alimentação - Tabela 7.1'!$31:$31,
MATCH(TEXT('Tabela 7.1'!$A588,"mmmm/aaaa"),'alimentação - Tabela 7.1'!$5:$5,0)+1), "")</f>
        <v>343819</v>
      </c>
      <c r="E588" s="62">
        <f>IFERROR(INDEX('alimentação - Tabela 7.1'!$31:$31,
MATCH(TEXT('Tabela 7.1'!$A588,"mmmm/aaaa"),'alimentação - Tabela 7.1'!$5:$5,0)+2), "")</f>
        <v>300524</v>
      </c>
      <c r="F588" s="62">
        <f>IFERROR(INDEX('alimentação - Tabela 7.1'!$31:$31,
MATCH(TEXT('Tabela 7.1'!$A588,"mmmm/aaaa"),'alimentação - Tabela 7.1'!$5:$5,0)+3), "")</f>
        <v>43295</v>
      </c>
      <c r="G588" s="95">
        <f>IFERROR(INDEX('alimentação - Tabela 7.1'!$31:$31,
MATCH(TEXT('Tabela 7.1'!$A588,"mmmm/aaaa"),'alimentação - Tabela 7.1'!$5:$5,0)+4), "")</f>
        <v>0.56922072172164917</v>
      </c>
    </row>
    <row r="589" spans="1:7" ht="18" customHeight="1" x14ac:dyDescent="0.25">
      <c r="A589" s="59" t="s">
        <v>323</v>
      </c>
      <c r="B589" s="61" t="s">
        <v>128</v>
      </c>
      <c r="C589" s="62">
        <f>IFERROR(INDEX('alimentação - Tabela 7.1'!$32:$32,
MATCH(TEXT('Tabela 7.1'!A589,"mmmm/aaaa"),'alimentação - Tabela 7.1'!$5:$5,0)), "")</f>
        <v>2823443</v>
      </c>
      <c r="D589" s="62">
        <f>IFERROR(INDEX('alimentação - Tabela 7.1'!$32:$32,
MATCH(TEXT('Tabela 7.1'!$A589,"mmmm/aaaa"),'alimentação - Tabela 7.1'!$5:$5,0)+1), "")</f>
        <v>124790</v>
      </c>
      <c r="E589" s="62">
        <f>IFERROR(INDEX('alimentação - Tabela 7.1'!$32:$32,
MATCH(TEXT('Tabela 7.1'!$A589,"mmmm/aaaa"),'alimentação - Tabela 7.1'!$5:$5,0)+2), "")</f>
        <v>108596</v>
      </c>
      <c r="F589" s="62">
        <f>IFERROR(INDEX('alimentação - Tabela 7.1'!$32:$32,
MATCH(TEXT('Tabela 7.1'!$A589,"mmmm/aaaa"),'alimentação - Tabela 7.1'!$5:$5,0)+3), "")</f>
        <v>16194</v>
      </c>
      <c r="G589" s="95">
        <f>IFERROR(INDEX('alimentação - Tabela 7.1'!$32:$32,
MATCH(TEXT('Tabela 7.1'!$A589,"mmmm/aaaa"),'alimentação - Tabela 7.1'!$5:$5,0)+4), "")</f>
        <v>0.57686370611190796</v>
      </c>
    </row>
    <row r="590" spans="1:7" ht="18" customHeight="1" x14ac:dyDescent="0.25">
      <c r="A590" s="59" t="s">
        <v>323</v>
      </c>
      <c r="B590" s="61" t="s">
        <v>129</v>
      </c>
      <c r="C590" s="62">
        <f>IFERROR(INDEX('alimentação - Tabela 7.1'!$33:$33,
MATCH(TEXT('Tabela 7.1'!A590,"mmmm/aaaa"),'alimentação - Tabela 7.1'!$5:$5,0)), "")</f>
        <v>2262385</v>
      </c>
      <c r="D590" s="62">
        <f>IFERROR(INDEX('alimentação - Tabela 7.1'!$33:$33,
MATCH(TEXT('Tabela 7.1'!$A590,"mmmm/aaaa"),'alimentação - Tabela 7.1'!$5:$5,0)+1), "")</f>
        <v>114923</v>
      </c>
      <c r="E590" s="62">
        <f>IFERROR(INDEX('alimentação - Tabela 7.1'!$33:$33,
MATCH(TEXT('Tabela 7.1'!$A590,"mmmm/aaaa"),'alimentação - Tabela 7.1'!$5:$5,0)+2), "")</f>
        <v>99324</v>
      </c>
      <c r="F590" s="62">
        <f>IFERROR(INDEX('alimentação - Tabela 7.1'!$33:$33,
MATCH(TEXT('Tabela 7.1'!$A590,"mmmm/aaaa"),'alimentação - Tabela 7.1'!$5:$5,0)+3), "")</f>
        <v>15599</v>
      </c>
      <c r="G590" s="95">
        <f>IFERROR(INDEX('alimentação - Tabela 7.1'!$33:$33,
MATCH(TEXT('Tabela 7.1'!$A590,"mmmm/aaaa"),'alimentação - Tabela 7.1'!$5:$5,0)+4), "")</f>
        <v>0.69428062438964844</v>
      </c>
    </row>
    <row r="591" spans="1:7" ht="18" customHeight="1" x14ac:dyDescent="0.25">
      <c r="A591" s="59" t="s">
        <v>323</v>
      </c>
      <c r="B591" s="61" t="s">
        <v>130</v>
      </c>
      <c r="C591" s="62">
        <f>IFERROR(INDEX('alimentação - Tabela 7.1'!$34:$34,
MATCH(TEXT('Tabela 7.1'!A591,"mmmm/aaaa"),'alimentação - Tabela 7.1'!$5:$5,0)), "")</f>
        <v>2563480</v>
      </c>
      <c r="D591" s="62">
        <f>IFERROR(INDEX('alimentação - Tabela 7.1'!$34:$34,
MATCH(TEXT('Tabela 7.1'!$A591,"mmmm/aaaa"),'alimentação - Tabela 7.1'!$5:$5,0)+1), "")</f>
        <v>104106</v>
      </c>
      <c r="E591" s="62">
        <f>IFERROR(INDEX('alimentação - Tabela 7.1'!$34:$34,
MATCH(TEXT('Tabela 7.1'!$A591,"mmmm/aaaa"),'alimentação - Tabela 7.1'!$5:$5,0)+2), "")</f>
        <v>92604</v>
      </c>
      <c r="F591" s="62">
        <f>IFERROR(INDEX('alimentação - Tabela 7.1'!$34:$34,
MATCH(TEXT('Tabela 7.1'!$A591,"mmmm/aaaa"),'alimentação - Tabela 7.1'!$5:$5,0)+3), "")</f>
        <v>11502</v>
      </c>
      <c r="G591" s="95">
        <f>IFERROR(INDEX('alimentação - Tabela 7.1'!$34:$34,
MATCH(TEXT('Tabela 7.1'!$A591,"mmmm/aaaa"),'alimentação - Tabela 7.1'!$5:$5,0)+4), "")</f>
        <v>0.45070922374725342</v>
      </c>
    </row>
    <row r="592" spans="1:7" ht="18" customHeight="1" x14ac:dyDescent="0.25">
      <c r="A592" s="59" t="s">
        <v>323</v>
      </c>
      <c r="B592" s="61" t="s">
        <v>131</v>
      </c>
      <c r="C592" s="62">
        <f>IFERROR(INDEX('alimentação - Tabela 7.1'!$35:$35,
MATCH(TEXT('Tabela 7.1'!A592,"mmmm/aaaa"),'alimentação - Tabela 7.1'!$5:$5,0)), "")</f>
        <v>3589226</v>
      </c>
      <c r="D592" s="62">
        <f>IFERROR(INDEX('alimentação - Tabela 7.1'!$35:$35,
MATCH(TEXT('Tabela 7.1'!$A592,"mmmm/aaaa"),'alimentação - Tabela 7.1'!$5:$5,0)+1), "")</f>
        <v>170858</v>
      </c>
      <c r="E592" s="62">
        <f>IFERROR(INDEX('alimentação - Tabela 7.1'!$35:$35,
MATCH(TEXT('Tabela 7.1'!$A592,"mmmm/aaaa"),'alimentação - Tabela 7.1'!$5:$5,0)+2), "")</f>
        <v>129585</v>
      </c>
      <c r="F592" s="62">
        <f>IFERROR(INDEX('alimentação - Tabela 7.1'!$35:$35,
MATCH(TEXT('Tabela 7.1'!$A592,"mmmm/aaaa"),'alimentação - Tabela 7.1'!$5:$5,0)+3), "")</f>
        <v>41273</v>
      </c>
      <c r="G592" s="95">
        <f>IFERROR(INDEX('alimentação - Tabela 7.1'!$35:$35,
MATCH(TEXT('Tabela 7.1'!$A592,"mmmm/aaaa"),'alimentação - Tabela 7.1'!$5:$5,0)+4), "")</f>
        <v>1.1632905006408691</v>
      </c>
    </row>
    <row r="593" spans="1:7" ht="18" customHeight="1" x14ac:dyDescent="0.25">
      <c r="A593" s="59" t="s">
        <v>323</v>
      </c>
      <c r="B593" s="61" t="s">
        <v>132</v>
      </c>
      <c r="C593" s="62">
        <f>IFERROR(INDEX('alimentação - Tabela 7.1'!$36:$36,
MATCH(TEXT('Tabela 7.1'!A593,"mmmm/aaaa"),'alimentação - Tabela 7.1'!$5:$5,0)), "")</f>
        <v>579146</v>
      </c>
      <c r="D593" s="62">
        <f>IFERROR(INDEX('alimentação - Tabela 7.1'!$36:$36,
MATCH(TEXT('Tabela 7.1'!$A593,"mmmm/aaaa"),'alimentação - Tabela 7.1'!$5:$5,0)+1), "")</f>
        <v>24465</v>
      </c>
      <c r="E593" s="62">
        <f>IFERROR(INDEX('alimentação - Tabela 7.1'!$36:$36,
MATCH(TEXT('Tabela 7.1'!$A593,"mmmm/aaaa"),'alimentação - Tabela 7.1'!$5:$5,0)+2), "")</f>
        <v>19985</v>
      </c>
      <c r="F593" s="62">
        <f>IFERROR(INDEX('alimentação - Tabela 7.1'!$36:$36,
MATCH(TEXT('Tabela 7.1'!$A593,"mmmm/aaaa"),'alimentação - Tabela 7.1'!$5:$5,0)+3), "")</f>
        <v>4480</v>
      </c>
      <c r="G593" s="95">
        <f>IFERROR(INDEX('alimentação - Tabela 7.1'!$36:$36,
MATCH(TEXT('Tabela 7.1'!$A593,"mmmm/aaaa"),'alimentação - Tabela 7.1'!$5:$5,0)+4), "")</f>
        <v>0.77958327531814575</v>
      </c>
    </row>
    <row r="594" spans="1:7" ht="18" customHeight="1" x14ac:dyDescent="0.25">
      <c r="A594" s="59" t="s">
        <v>323</v>
      </c>
      <c r="B594" s="61" t="s">
        <v>133</v>
      </c>
      <c r="C594" s="62">
        <f>IFERROR(INDEX('alimentação - Tabela 7.1'!$37:$37,
MATCH(TEXT('Tabela 7.1'!A594,"mmmm/aaaa"),'alimentação - Tabela 7.1'!$5:$5,0)), "")</f>
        <v>804346</v>
      </c>
      <c r="D594" s="62">
        <f>IFERROR(INDEX('alimentação - Tabela 7.1'!$37:$37,
MATCH(TEXT('Tabela 7.1'!$A594,"mmmm/aaaa"),'alimentação - Tabela 7.1'!$5:$5,0)+1), "")</f>
        <v>49201</v>
      </c>
      <c r="E594" s="62">
        <f>IFERROR(INDEX('alimentação - Tabela 7.1'!$37:$37,
MATCH(TEXT('Tabela 7.1'!$A594,"mmmm/aaaa"),'alimentação - Tabela 7.1'!$5:$5,0)+2), "")</f>
        <v>35024</v>
      </c>
      <c r="F594" s="62">
        <f>IFERROR(INDEX('alimentação - Tabela 7.1'!$37:$37,
MATCH(TEXT('Tabela 7.1'!$A594,"mmmm/aaaa"),'alimentação - Tabela 7.1'!$5:$5,0)+3), "")</f>
        <v>14177</v>
      </c>
      <c r="G594" s="95">
        <f>IFERROR(INDEX('alimentação - Tabela 7.1'!$37:$37,
MATCH(TEXT('Tabela 7.1'!$A594,"mmmm/aaaa"),'alimentação - Tabela 7.1'!$5:$5,0)+4), "")</f>
        <v>1.7941731214523315</v>
      </c>
    </row>
    <row r="595" spans="1:7" ht="18" customHeight="1" x14ac:dyDescent="0.25">
      <c r="A595" s="59" t="s">
        <v>323</v>
      </c>
      <c r="B595" s="61" t="s">
        <v>134</v>
      </c>
      <c r="C595" s="62">
        <f>IFERROR(INDEX('alimentação - Tabela 7.1'!$38:$38,
MATCH(TEXT('Tabela 7.1'!A595,"mmmm/aaaa"),'alimentação - Tabela 7.1'!$5:$5,0)), "")</f>
        <v>1352265</v>
      </c>
      <c r="D595" s="62">
        <f>IFERROR(INDEX('alimentação - Tabela 7.1'!$38:$38,
MATCH(TEXT('Tabela 7.1'!$A595,"mmmm/aaaa"),'alimentação - Tabela 7.1'!$5:$5,0)+1), "")</f>
        <v>67610</v>
      </c>
      <c r="E595" s="62">
        <f>IFERROR(INDEX('alimentação - Tabela 7.1'!$38:$38,
MATCH(TEXT('Tabela 7.1'!$A595,"mmmm/aaaa"),'alimentação - Tabela 7.1'!$5:$5,0)+2), "")</f>
        <v>50267</v>
      </c>
      <c r="F595" s="62">
        <f>IFERROR(INDEX('alimentação - Tabela 7.1'!$38:$38,
MATCH(TEXT('Tabela 7.1'!$A595,"mmmm/aaaa"),'alimentação - Tabela 7.1'!$5:$5,0)+3), "")</f>
        <v>17343</v>
      </c>
      <c r="G595" s="95">
        <f>IFERROR(INDEX('alimentação - Tabela 7.1'!$38:$38,
MATCH(TEXT('Tabela 7.1'!$A595,"mmmm/aaaa"),'alimentação - Tabela 7.1'!$5:$5,0)+4), "")</f>
        <v>1.2991770505905151</v>
      </c>
    </row>
    <row r="596" spans="1:7" ht="18" customHeight="1" x14ac:dyDescent="0.25">
      <c r="A596" s="59" t="s">
        <v>323</v>
      </c>
      <c r="B596" s="61" t="s">
        <v>135</v>
      </c>
      <c r="C596" s="62">
        <f>IFERROR(INDEX('alimentação - Tabela 7.1'!$39:$39,
MATCH(TEXT('Tabela 7.1'!A596,"mmmm/aaaa"),'alimentação - Tabela 7.1'!$5:$5,0)), "")</f>
        <v>853469</v>
      </c>
      <c r="D596" s="62">
        <f>IFERROR(INDEX('alimentação - Tabela 7.1'!$39:$39,
MATCH(TEXT('Tabela 7.1'!$A596,"mmmm/aaaa"),'alimentação - Tabela 7.1'!$5:$5,0)+1), "")</f>
        <v>29582</v>
      </c>
      <c r="E596" s="62">
        <f>IFERROR(INDEX('alimentação - Tabela 7.1'!$39:$39,
MATCH(TEXT('Tabela 7.1'!$A596,"mmmm/aaaa"),'alimentação - Tabela 7.1'!$5:$5,0)+2), "")</f>
        <v>24309</v>
      </c>
      <c r="F596" s="62">
        <f>IFERROR(INDEX('alimentação - Tabela 7.1'!$39:$39,
MATCH(TEXT('Tabela 7.1'!$A596,"mmmm/aaaa"),'alimentação - Tabela 7.1'!$5:$5,0)+3), "")</f>
        <v>5273</v>
      </c>
      <c r="G596" s="95">
        <f>IFERROR(INDEX('alimentação - Tabela 7.1'!$39:$39,
MATCH(TEXT('Tabela 7.1'!$A596,"mmmm/aaaa"),'alimentação - Tabela 7.1'!$5:$5,0)+4), "")</f>
        <v>0.62167233228683472</v>
      </c>
    </row>
    <row r="597" spans="1:7" ht="18" customHeight="1" x14ac:dyDescent="0.25">
      <c r="A597" s="59" t="s">
        <v>324</v>
      </c>
      <c r="B597" s="61" t="s">
        <v>1</v>
      </c>
      <c r="C597" s="62">
        <f>IFERROR(INDEX('alimentação - Tabela 7.1'!$7:$7,
MATCH(TEXT('Tabela 7.1'!A597,"mmmm/aaaa"),'alimentação - Tabela 7.1'!$5:$5,0)), "")</f>
        <v>41053598</v>
      </c>
      <c r="D597" s="62">
        <f>IFERROR(INDEX('alimentação - Tabela 7.1'!$7:$7,
MATCH(TEXT('Tabela 7.1'!$A597,"mmmm/aaaa"),'alimentação - Tabela 7.1'!$5:$5,0)+1), "")</f>
        <v>1765857</v>
      </c>
      <c r="E597" s="62">
        <f>IFERROR(INDEX('alimentação - Tabela 7.1'!$7:$7,
MATCH(TEXT('Tabela 7.1'!$A597,"mmmm/aaaa"),'alimentação - Tabela 7.1'!$5:$5,0)+2), "")</f>
        <v>1458852</v>
      </c>
      <c r="F597" s="62">
        <f>IFERROR(INDEX('alimentação - Tabela 7.1'!$7:$7,
MATCH(TEXT('Tabela 7.1'!$A597,"mmmm/aaaa"),'alimentação - Tabela 7.1'!$5:$5,0)+3), "")</f>
        <v>307005</v>
      </c>
      <c r="G597" s="95">
        <f>IFERROR(INDEX('alimentação - Tabela 7.1'!$7:$7,
MATCH(TEXT('Tabela 7.1'!$A597,"mmmm/aaaa"),'alimentação - Tabela 7.1'!$5:$5,0)+4), "")</f>
        <v>0.75344949960708618</v>
      </c>
    </row>
    <row r="598" spans="1:7" ht="18" customHeight="1" x14ac:dyDescent="0.25">
      <c r="A598" s="59" t="s">
        <v>324</v>
      </c>
      <c r="B598" s="61" t="s">
        <v>105</v>
      </c>
      <c r="C598" s="62">
        <f>IFERROR(INDEX('alimentação - Tabela 7.1'!$8:$8,
MATCH(TEXT('Tabela 7.1'!A598,"mmmm/aaaa"),'alimentação - Tabela 7.1'!$5:$5,0)), "")</f>
        <v>1988172</v>
      </c>
      <c r="D598" s="62">
        <f>IFERROR(INDEX('alimentação - Tabela 7.1'!$8:$8,
MATCH(TEXT('Tabela 7.1'!$A598,"mmmm/aaaa"),'alimentação - Tabela 7.1'!$5:$5,0)+1), "")</f>
        <v>94977</v>
      </c>
      <c r="E598" s="62">
        <f>IFERROR(INDEX('alimentação - Tabela 7.1'!$8:$8,
MATCH(TEXT('Tabela 7.1'!$A598,"mmmm/aaaa"),'alimentação - Tabela 7.1'!$5:$5,0)+2), "")</f>
        <v>70288</v>
      </c>
      <c r="F598" s="62">
        <f>IFERROR(INDEX('alimentação - Tabela 7.1'!$8:$8,
MATCH(TEXT('Tabela 7.1'!$A598,"mmmm/aaaa"),'alimentação - Tabela 7.1'!$5:$5,0)+3), "")</f>
        <v>24689</v>
      </c>
      <c r="G598" s="95">
        <f>IFERROR(INDEX('alimentação - Tabela 7.1'!$8:$8,
MATCH(TEXT('Tabela 7.1'!$A598,"mmmm/aaaa"),'alimentação - Tabela 7.1'!$5:$5,0)+4), "")</f>
        <v>1.2574083805084229</v>
      </c>
    </row>
    <row r="599" spans="1:7" ht="18" customHeight="1" x14ac:dyDescent="0.25">
      <c r="A599" s="59" t="s">
        <v>324</v>
      </c>
      <c r="B599" s="61" t="s">
        <v>106</v>
      </c>
      <c r="C599" s="62">
        <f>IFERROR(INDEX('alimentação - Tabela 7.1'!$9:$9,
MATCH(TEXT('Tabela 7.1'!A599,"mmmm/aaaa"),'alimentação - Tabela 7.1'!$5:$5,0)), "")</f>
        <v>253002</v>
      </c>
      <c r="D599" s="62">
        <f>IFERROR(INDEX('alimentação - Tabela 7.1'!$9:$9,
MATCH(TEXT('Tabela 7.1'!$A599,"mmmm/aaaa"),'alimentação - Tabela 7.1'!$5:$5,0)+1), "")</f>
        <v>13632</v>
      </c>
      <c r="E599" s="62">
        <f>IFERROR(INDEX('alimentação - Tabela 7.1'!$9:$9,
MATCH(TEXT('Tabela 7.1'!$A599,"mmmm/aaaa"),'alimentação - Tabela 7.1'!$5:$5,0)+2), "")</f>
        <v>10830</v>
      </c>
      <c r="F599" s="62">
        <f>IFERROR(INDEX('alimentação - Tabela 7.1'!$9:$9,
MATCH(TEXT('Tabela 7.1'!$A599,"mmmm/aaaa"),'alimentação - Tabela 7.1'!$5:$5,0)+3), "")</f>
        <v>2802</v>
      </c>
      <c r="G599" s="95">
        <f>IFERROR(INDEX('alimentação - Tabela 7.1'!$9:$9,
MATCH(TEXT('Tabela 7.1'!$A599,"mmmm/aaaa"),'alimentação - Tabela 7.1'!$5:$5,0)+4), "")</f>
        <v>1.1199040412902832</v>
      </c>
    </row>
    <row r="600" spans="1:7" ht="18" customHeight="1" x14ac:dyDescent="0.25">
      <c r="A600" s="59" t="s">
        <v>324</v>
      </c>
      <c r="B600" s="61" t="s">
        <v>107</v>
      </c>
      <c r="C600" s="62">
        <f>IFERROR(INDEX('alimentação - Tabela 7.1'!$10:$10,
MATCH(TEXT('Tabela 7.1'!A600,"mmmm/aaaa"),'alimentação - Tabela 7.1'!$5:$5,0)), "")</f>
        <v>88721</v>
      </c>
      <c r="D600" s="62">
        <f>IFERROR(INDEX('alimentação - Tabela 7.1'!$10:$10,
MATCH(TEXT('Tabela 7.1'!$A600,"mmmm/aaaa"),'alimentação - Tabela 7.1'!$5:$5,0)+1), "")</f>
        <v>4112</v>
      </c>
      <c r="E600" s="62">
        <f>IFERROR(INDEX('alimentação - Tabela 7.1'!$10:$10,
MATCH(TEXT('Tabela 7.1'!$A600,"mmmm/aaaa"),'alimentação - Tabela 7.1'!$5:$5,0)+2), "")</f>
        <v>3217</v>
      </c>
      <c r="F600" s="62">
        <f>IFERROR(INDEX('alimentação - Tabela 7.1'!$10:$10,
MATCH(TEXT('Tabela 7.1'!$A600,"mmmm/aaaa"),'alimentação - Tabela 7.1'!$5:$5,0)+3), "")</f>
        <v>895</v>
      </c>
      <c r="G600" s="95">
        <f>IFERROR(INDEX('alimentação - Tabela 7.1'!$10:$10,
MATCH(TEXT('Tabela 7.1'!$A600,"mmmm/aaaa"),'alimentação - Tabela 7.1'!$5:$5,0)+4), "")</f>
        <v>1.0190603733062744</v>
      </c>
    </row>
    <row r="601" spans="1:7" ht="18" customHeight="1" x14ac:dyDescent="0.25">
      <c r="A601" s="59" t="s">
        <v>324</v>
      </c>
      <c r="B601" s="61" t="s">
        <v>108</v>
      </c>
      <c r="C601" s="62">
        <f>IFERROR(INDEX('alimentação - Tabela 7.1'!$11:$11,
MATCH(TEXT('Tabela 7.1'!A601,"mmmm/aaaa"),'alimentação - Tabela 7.1'!$5:$5,0)), "")</f>
        <v>445017</v>
      </c>
      <c r="D601" s="62">
        <f>IFERROR(INDEX('alimentação - Tabela 7.1'!$11:$11,
MATCH(TEXT('Tabela 7.1'!$A601,"mmmm/aaaa"),'alimentação - Tabela 7.1'!$5:$5,0)+1), "")</f>
        <v>23009</v>
      </c>
      <c r="E601" s="62">
        <f>IFERROR(INDEX('alimentação - Tabela 7.1'!$11:$11,
MATCH(TEXT('Tabela 7.1'!$A601,"mmmm/aaaa"),'alimentação - Tabela 7.1'!$5:$5,0)+2), "")</f>
        <v>15595</v>
      </c>
      <c r="F601" s="62">
        <f>IFERROR(INDEX('alimentação - Tabela 7.1'!$11:$11,
MATCH(TEXT('Tabela 7.1'!$A601,"mmmm/aaaa"),'alimentação - Tabela 7.1'!$5:$5,0)+3), "")</f>
        <v>7414</v>
      </c>
      <c r="G601" s="95">
        <f>IFERROR(INDEX('alimentação - Tabela 7.1'!$11:$11,
MATCH(TEXT('Tabela 7.1'!$A601,"mmmm/aaaa"),'alimentação - Tabela 7.1'!$5:$5,0)+4), "")</f>
        <v>1.6942297220230103</v>
      </c>
    </row>
    <row r="602" spans="1:7" ht="18" customHeight="1" x14ac:dyDescent="0.25">
      <c r="A602" s="59" t="s">
        <v>324</v>
      </c>
      <c r="B602" s="61" t="s">
        <v>109</v>
      </c>
      <c r="C602" s="62">
        <f>IFERROR(INDEX('alimentação - Tabela 7.1'!$12:$12,
MATCH(TEXT('Tabela 7.1'!A602,"mmmm/aaaa"),'alimentação - Tabela 7.1'!$5:$5,0)), "")</f>
        <v>61994</v>
      </c>
      <c r="D602" s="62">
        <f>IFERROR(INDEX('alimentação - Tabela 7.1'!$12:$12,
MATCH(TEXT('Tabela 7.1'!$A602,"mmmm/aaaa"),'alimentação - Tabela 7.1'!$5:$5,0)+1), "")</f>
        <v>3059</v>
      </c>
      <c r="E602" s="62">
        <f>IFERROR(INDEX('alimentação - Tabela 7.1'!$12:$12,
MATCH(TEXT('Tabela 7.1'!$A602,"mmmm/aaaa"),'alimentação - Tabela 7.1'!$5:$5,0)+2), "")</f>
        <v>2616</v>
      </c>
      <c r="F602" s="62">
        <f>IFERROR(INDEX('alimentação - Tabela 7.1'!$12:$12,
MATCH(TEXT('Tabela 7.1'!$A602,"mmmm/aaaa"),'alimentação - Tabela 7.1'!$5:$5,0)+3), "")</f>
        <v>443</v>
      </c>
      <c r="G602" s="95">
        <f>IFERROR(INDEX('alimentação - Tabela 7.1'!$12:$12,
MATCH(TEXT('Tabela 7.1'!$A602,"mmmm/aaaa"),'alimentação - Tabela 7.1'!$5:$5,0)+4), "")</f>
        <v>0.71972835063934326</v>
      </c>
    </row>
    <row r="603" spans="1:7" ht="18" customHeight="1" x14ac:dyDescent="0.25">
      <c r="A603" s="59" t="s">
        <v>324</v>
      </c>
      <c r="B603" s="61" t="s">
        <v>110</v>
      </c>
      <c r="C603" s="62">
        <f>IFERROR(INDEX('alimentação - Tabela 7.1'!$13:$13,
MATCH(TEXT('Tabela 7.1'!A603,"mmmm/aaaa"),'alimentação - Tabela 7.1'!$5:$5,0)), "")</f>
        <v>850353</v>
      </c>
      <c r="D603" s="62">
        <f>IFERROR(INDEX('alimentação - Tabela 7.1'!$13:$13,
MATCH(TEXT('Tabela 7.1'!$A603,"mmmm/aaaa"),'alimentação - Tabela 7.1'!$5:$5,0)+1), "")</f>
        <v>38806</v>
      </c>
      <c r="E603" s="62">
        <f>IFERROR(INDEX('alimentação - Tabela 7.1'!$13:$13,
MATCH(TEXT('Tabela 7.1'!$A603,"mmmm/aaaa"),'alimentação - Tabela 7.1'!$5:$5,0)+2), "")</f>
        <v>28462</v>
      </c>
      <c r="F603" s="62">
        <f>IFERROR(INDEX('alimentação - Tabela 7.1'!$13:$13,
MATCH(TEXT('Tabela 7.1'!$A603,"mmmm/aaaa"),'alimentação - Tabela 7.1'!$5:$5,0)+3), "")</f>
        <v>10344</v>
      </c>
      <c r="G603" s="95">
        <f>IFERROR(INDEX('alimentação - Tabela 7.1'!$13:$13,
MATCH(TEXT('Tabela 7.1'!$A603,"mmmm/aaaa"),'alimentação - Tabela 7.1'!$5:$5,0)+4), "")</f>
        <v>1.2314153909683228</v>
      </c>
    </row>
    <row r="604" spans="1:7" ht="18" customHeight="1" x14ac:dyDescent="0.25">
      <c r="A604" s="59" t="s">
        <v>324</v>
      </c>
      <c r="B604" s="61" t="s">
        <v>111</v>
      </c>
      <c r="C604" s="62">
        <f>IFERROR(INDEX('alimentação - Tabela 7.1'!$14:$14,
MATCH(TEXT('Tabela 7.1'!A604,"mmmm/aaaa"),'alimentação - Tabela 7.1'!$5:$5,0)), "")</f>
        <v>72089</v>
      </c>
      <c r="D604" s="62">
        <f>IFERROR(INDEX('alimentação - Tabela 7.1'!$14:$14,
MATCH(TEXT('Tabela 7.1'!$A604,"mmmm/aaaa"),'alimentação - Tabela 7.1'!$5:$5,0)+1), "")</f>
        <v>3233</v>
      </c>
      <c r="E604" s="62">
        <f>IFERROR(INDEX('alimentação - Tabela 7.1'!$14:$14,
MATCH(TEXT('Tabela 7.1'!$A604,"mmmm/aaaa"),'alimentação - Tabela 7.1'!$5:$5,0)+2), "")</f>
        <v>2256</v>
      </c>
      <c r="F604" s="62">
        <f>IFERROR(INDEX('alimentação - Tabela 7.1'!$14:$14,
MATCH(TEXT('Tabela 7.1'!$A604,"mmmm/aaaa"),'alimentação - Tabela 7.1'!$5:$5,0)+3), "")</f>
        <v>977</v>
      </c>
      <c r="G604" s="95">
        <f>IFERROR(INDEX('alimentação - Tabela 7.1'!$14:$14,
MATCH(TEXT('Tabela 7.1'!$A604,"mmmm/aaaa"),'alimentação - Tabela 7.1'!$5:$5,0)+4), "")</f>
        <v>1.3738890886306763</v>
      </c>
    </row>
    <row r="605" spans="1:7" ht="18" customHeight="1" x14ac:dyDescent="0.25">
      <c r="A605" s="59" t="s">
        <v>324</v>
      </c>
      <c r="B605" s="61" t="s">
        <v>112</v>
      </c>
      <c r="C605" s="62">
        <f>IFERROR(INDEX('alimentação - Tabela 7.1'!$15:$15,
MATCH(TEXT('Tabela 7.1'!A605,"mmmm/aaaa"),'alimentação - Tabela 7.1'!$5:$5,0)), "")</f>
        <v>216996</v>
      </c>
      <c r="D605" s="62">
        <f>IFERROR(INDEX('alimentação - Tabela 7.1'!$15:$15,
MATCH(TEXT('Tabela 7.1'!$A605,"mmmm/aaaa"),'alimentação - Tabela 7.1'!$5:$5,0)+1), "")</f>
        <v>9126</v>
      </c>
      <c r="E605" s="62">
        <f>IFERROR(INDEX('alimentação - Tabela 7.1'!$15:$15,
MATCH(TEXT('Tabela 7.1'!$A605,"mmmm/aaaa"),'alimentação - Tabela 7.1'!$5:$5,0)+2), "")</f>
        <v>7312</v>
      </c>
      <c r="F605" s="62">
        <f>IFERROR(INDEX('alimentação - Tabela 7.1'!$15:$15,
MATCH(TEXT('Tabela 7.1'!$A605,"mmmm/aaaa"),'alimentação - Tabela 7.1'!$5:$5,0)+3), "")</f>
        <v>1814</v>
      </c>
      <c r="G605" s="95">
        <f>IFERROR(INDEX('alimentação - Tabela 7.1'!$15:$15,
MATCH(TEXT('Tabela 7.1'!$A605,"mmmm/aaaa"),'alimentação - Tabela 7.1'!$5:$5,0)+4), "")</f>
        <v>0.84300732612609863</v>
      </c>
    </row>
    <row r="606" spans="1:7" ht="18" customHeight="1" x14ac:dyDescent="0.25">
      <c r="A606" s="59" t="s">
        <v>324</v>
      </c>
      <c r="B606" s="61" t="s">
        <v>113</v>
      </c>
      <c r="C606" s="62">
        <f>IFERROR(INDEX('alimentação - Tabela 7.1'!$16:$16,
MATCH(TEXT('Tabela 7.1'!A606,"mmmm/aaaa"),'alimentação - Tabela 7.1'!$5:$5,0)), "")</f>
        <v>6664284</v>
      </c>
      <c r="D606" s="62">
        <f>IFERROR(INDEX('alimentação - Tabela 7.1'!$16:$16,
MATCH(TEXT('Tabela 7.1'!$A606,"mmmm/aaaa"),'alimentação - Tabela 7.1'!$5:$5,0)+1), "")</f>
        <v>236759</v>
      </c>
      <c r="E606" s="62">
        <f>IFERROR(INDEX('alimentação - Tabela 7.1'!$16:$16,
MATCH(TEXT('Tabela 7.1'!$A606,"mmmm/aaaa"),'alimentação - Tabela 7.1'!$5:$5,0)+2), "")</f>
        <v>182301</v>
      </c>
      <c r="F606" s="62">
        <f>IFERROR(INDEX('alimentação - Tabela 7.1'!$16:$16,
MATCH(TEXT('Tabela 7.1'!$A606,"mmmm/aaaa"),'alimentação - Tabela 7.1'!$5:$5,0)+3), "")</f>
        <v>54458</v>
      </c>
      <c r="G606" s="95">
        <f>IFERROR(INDEX('alimentação - Tabela 7.1'!$16:$16,
MATCH(TEXT('Tabela 7.1'!$A606,"mmmm/aaaa"),'alimentação - Tabela 7.1'!$5:$5,0)+4), "")</f>
        <v>0.82389461994171143</v>
      </c>
    </row>
    <row r="607" spans="1:7" ht="18" customHeight="1" x14ac:dyDescent="0.25">
      <c r="A607" s="59" t="s">
        <v>324</v>
      </c>
      <c r="B607" s="61" t="s">
        <v>114</v>
      </c>
      <c r="C607" s="62">
        <f>IFERROR(INDEX('alimentação - Tabela 7.1'!$17:$17,
MATCH(TEXT('Tabela 7.1'!A607,"mmmm/aaaa"),'alimentação - Tabela 7.1'!$5:$5,0)), "")</f>
        <v>564270</v>
      </c>
      <c r="D607" s="62">
        <f>IFERROR(INDEX('alimentação - Tabela 7.1'!$17:$17,
MATCH(TEXT('Tabela 7.1'!$A607,"mmmm/aaaa"),'alimentação - Tabela 7.1'!$5:$5,0)+1), "")</f>
        <v>20796</v>
      </c>
      <c r="E607" s="62">
        <f>IFERROR(INDEX('alimentação - Tabela 7.1'!$17:$17,
MATCH(TEXT('Tabela 7.1'!$A607,"mmmm/aaaa"),'alimentação - Tabela 7.1'!$5:$5,0)+2), "")</f>
        <v>15093</v>
      </c>
      <c r="F607" s="62">
        <f>IFERROR(INDEX('alimentação - Tabela 7.1'!$17:$17,
MATCH(TEXT('Tabela 7.1'!$A607,"mmmm/aaaa"),'alimentação - Tabela 7.1'!$5:$5,0)+3), "")</f>
        <v>5703</v>
      </c>
      <c r="G607" s="95">
        <f>IFERROR(INDEX('alimentação - Tabela 7.1'!$17:$17,
MATCH(TEXT('Tabela 7.1'!$A607,"mmmm/aaaa"),'alimentação - Tabela 7.1'!$5:$5,0)+4), "")</f>
        <v>1.0210055112838745</v>
      </c>
    </row>
    <row r="608" spans="1:7" ht="18" customHeight="1" x14ac:dyDescent="0.25">
      <c r="A608" s="59" t="s">
        <v>324</v>
      </c>
      <c r="B608" s="61" t="s">
        <v>115</v>
      </c>
      <c r="C608" s="62">
        <f>IFERROR(INDEX('alimentação - Tabela 7.1'!$18:$18,
MATCH(TEXT('Tabela 7.1'!A608,"mmmm/aaaa"),'alimentação - Tabela 7.1'!$5:$5,0)), "")</f>
        <v>308446</v>
      </c>
      <c r="D608" s="62">
        <f>IFERROR(INDEX('alimentação - Tabela 7.1'!$18:$18,
MATCH(TEXT('Tabela 7.1'!$A608,"mmmm/aaaa"),'alimentação - Tabela 7.1'!$5:$5,0)+1), "")</f>
        <v>10692</v>
      </c>
      <c r="E608" s="62">
        <f>IFERROR(INDEX('alimentação - Tabela 7.1'!$18:$18,
MATCH(TEXT('Tabela 7.1'!$A608,"mmmm/aaaa"),'alimentação - Tabela 7.1'!$5:$5,0)+2), "")</f>
        <v>8103</v>
      </c>
      <c r="F608" s="62">
        <f>IFERROR(INDEX('alimentação - Tabela 7.1'!$18:$18,
MATCH(TEXT('Tabela 7.1'!$A608,"mmmm/aaaa"),'alimentação - Tabela 7.1'!$5:$5,0)+3), "")</f>
        <v>2589</v>
      </c>
      <c r="G608" s="95">
        <f>IFERROR(INDEX('alimentação - Tabela 7.1'!$18:$18,
MATCH(TEXT('Tabela 7.1'!$A608,"mmmm/aaaa"),'alimentação - Tabela 7.1'!$5:$5,0)+4), "")</f>
        <v>0.84647399187088013</v>
      </c>
    </row>
    <row r="609" spans="1:7" ht="18" customHeight="1" x14ac:dyDescent="0.25">
      <c r="A609" s="59" t="s">
        <v>324</v>
      </c>
      <c r="B609" s="61" t="s">
        <v>116</v>
      </c>
      <c r="C609" s="62">
        <f>IFERROR(INDEX('alimentação - Tabela 7.1'!$19:$19,
MATCH(TEXT('Tabela 7.1'!A609,"mmmm/aaaa"),'alimentação - Tabela 7.1'!$5:$5,0)), "")</f>
        <v>1188690</v>
      </c>
      <c r="D609" s="62">
        <f>IFERROR(INDEX('alimentação - Tabela 7.1'!$19:$19,
MATCH(TEXT('Tabela 7.1'!$A609,"mmmm/aaaa"),'alimentação - Tabela 7.1'!$5:$5,0)+1), "")</f>
        <v>44838</v>
      </c>
      <c r="E609" s="62">
        <f>IFERROR(INDEX('alimentação - Tabela 7.1'!$19:$19,
MATCH(TEXT('Tabela 7.1'!$A609,"mmmm/aaaa"),'alimentação - Tabela 7.1'!$5:$5,0)+2), "")</f>
        <v>32880</v>
      </c>
      <c r="F609" s="62">
        <f>IFERROR(INDEX('alimentação - Tabela 7.1'!$19:$19,
MATCH(TEXT('Tabela 7.1'!$A609,"mmmm/aaaa"),'alimentação - Tabela 7.1'!$5:$5,0)+3), "")</f>
        <v>11958</v>
      </c>
      <c r="G609" s="95">
        <f>IFERROR(INDEX('alimentação - Tabela 7.1'!$19:$19,
MATCH(TEXT('Tabela 7.1'!$A609,"mmmm/aaaa"),'alimentação - Tabela 7.1'!$5:$5,0)+4), "")</f>
        <v>1.0162042379379272</v>
      </c>
    </row>
    <row r="610" spans="1:7" ht="18" customHeight="1" x14ac:dyDescent="0.25">
      <c r="A610" s="59" t="s">
        <v>324</v>
      </c>
      <c r="B610" s="61" t="s">
        <v>117</v>
      </c>
      <c r="C610" s="62">
        <f>IFERROR(INDEX('alimentação - Tabela 7.1'!$20:$20,
MATCH(TEXT('Tabela 7.1'!A610,"mmmm/aaaa"),'alimentação - Tabela 7.1'!$5:$5,0)), "")</f>
        <v>439474</v>
      </c>
      <c r="D610" s="62">
        <f>IFERROR(INDEX('alimentação - Tabela 7.1'!$20:$20,
MATCH(TEXT('Tabela 7.1'!$A610,"mmmm/aaaa"),'alimentação - Tabela 7.1'!$5:$5,0)+1), "")</f>
        <v>16952</v>
      </c>
      <c r="E610" s="62">
        <f>IFERROR(INDEX('alimentação - Tabela 7.1'!$20:$20,
MATCH(TEXT('Tabela 7.1'!$A610,"mmmm/aaaa"),'alimentação - Tabela 7.1'!$5:$5,0)+2), "")</f>
        <v>13048</v>
      </c>
      <c r="F610" s="62">
        <f>IFERROR(INDEX('alimentação - Tabela 7.1'!$20:$20,
MATCH(TEXT('Tabela 7.1'!$A610,"mmmm/aaaa"),'alimentação - Tabela 7.1'!$5:$5,0)+3), "")</f>
        <v>3904</v>
      </c>
      <c r="G610" s="95">
        <f>IFERROR(INDEX('alimentação - Tabela 7.1'!$20:$20,
MATCH(TEXT('Tabela 7.1'!$A610,"mmmm/aaaa"),'alimentação - Tabela 7.1'!$5:$5,0)+4), "")</f>
        <v>0.89629679918289185</v>
      </c>
    </row>
    <row r="611" spans="1:7" ht="18" customHeight="1" x14ac:dyDescent="0.25">
      <c r="A611" s="59" t="s">
        <v>324</v>
      </c>
      <c r="B611" s="61" t="s">
        <v>118</v>
      </c>
      <c r="C611" s="62">
        <f>IFERROR(INDEX('alimentação - Tabela 7.1'!$21:$21,
MATCH(TEXT('Tabela 7.1'!A611,"mmmm/aaaa"),'alimentação - Tabela 7.1'!$5:$5,0)), "")</f>
        <v>419481</v>
      </c>
      <c r="D611" s="62">
        <f>IFERROR(INDEX('alimentação - Tabela 7.1'!$21:$21,
MATCH(TEXT('Tabela 7.1'!$A611,"mmmm/aaaa"),'alimentação - Tabela 7.1'!$5:$5,0)+1), "")</f>
        <v>15128</v>
      </c>
      <c r="E611" s="62">
        <f>IFERROR(INDEX('alimentação - Tabela 7.1'!$21:$21,
MATCH(TEXT('Tabela 7.1'!$A611,"mmmm/aaaa"),'alimentação - Tabela 7.1'!$5:$5,0)+2), "")</f>
        <v>11769</v>
      </c>
      <c r="F611" s="62">
        <f>IFERROR(INDEX('alimentação - Tabela 7.1'!$21:$21,
MATCH(TEXT('Tabela 7.1'!$A611,"mmmm/aaaa"),'alimentação - Tabela 7.1'!$5:$5,0)+3), "")</f>
        <v>3359</v>
      </c>
      <c r="G611" s="95">
        <f>IFERROR(INDEX('alimentação - Tabela 7.1'!$21:$21,
MATCH(TEXT('Tabela 7.1'!$A611,"mmmm/aaaa"),'alimentação - Tabela 7.1'!$5:$5,0)+4), "")</f>
        <v>0.80721521377563477</v>
      </c>
    </row>
    <row r="612" spans="1:7" ht="18" customHeight="1" x14ac:dyDescent="0.25">
      <c r="A612" s="59" t="s">
        <v>324</v>
      </c>
      <c r="B612" s="61" t="s">
        <v>119</v>
      </c>
      <c r="C612" s="62">
        <f>IFERROR(INDEX('alimentação - Tabela 7.1'!$22:$22,
MATCH(TEXT('Tabela 7.1'!A612,"mmmm/aaaa"),'alimentação - Tabela 7.1'!$5:$5,0)), "")</f>
        <v>1277867</v>
      </c>
      <c r="D612" s="62">
        <f>IFERROR(INDEX('alimentação - Tabela 7.1'!$22:$22,
MATCH(TEXT('Tabela 7.1'!$A612,"mmmm/aaaa"),'alimentação - Tabela 7.1'!$5:$5,0)+1), "")</f>
        <v>41600</v>
      </c>
      <c r="E612" s="62">
        <f>IFERROR(INDEX('alimentação - Tabela 7.1'!$22:$22,
MATCH(TEXT('Tabela 7.1'!$A612,"mmmm/aaaa"),'alimentação - Tabela 7.1'!$5:$5,0)+2), "")</f>
        <v>32310</v>
      </c>
      <c r="F612" s="62">
        <f>IFERROR(INDEX('alimentação - Tabela 7.1'!$22:$22,
MATCH(TEXT('Tabela 7.1'!$A612,"mmmm/aaaa"),'alimentação - Tabela 7.1'!$5:$5,0)+3), "")</f>
        <v>9290</v>
      </c>
      <c r="G612" s="95">
        <f>IFERROR(INDEX('alimentação - Tabela 7.1'!$22:$22,
MATCH(TEXT('Tabela 7.1'!$A612,"mmmm/aaaa"),'alimentação - Tabela 7.1'!$5:$5,0)+4), "")</f>
        <v>0.73231661319732666</v>
      </c>
    </row>
    <row r="613" spans="1:7" ht="18" customHeight="1" x14ac:dyDescent="0.25">
      <c r="A613" s="59" t="s">
        <v>324</v>
      </c>
      <c r="B613" s="61" t="s">
        <v>120</v>
      </c>
      <c r="C613" s="62">
        <f>IFERROR(INDEX('alimentação - Tabela 7.1'!$23:$23,
MATCH(TEXT('Tabela 7.1'!A613,"mmmm/aaaa"),'alimentação - Tabela 7.1'!$5:$5,0)), "")</f>
        <v>373205</v>
      </c>
      <c r="D613" s="62">
        <f>IFERROR(INDEX('alimentação - Tabela 7.1'!$23:$23,
MATCH(TEXT('Tabela 7.1'!$A613,"mmmm/aaaa"),'alimentação - Tabela 7.1'!$5:$5,0)+1), "")</f>
        <v>13727</v>
      </c>
      <c r="E613" s="62">
        <f>IFERROR(INDEX('alimentação - Tabela 7.1'!$23:$23,
MATCH(TEXT('Tabela 7.1'!$A613,"mmmm/aaaa"),'alimentação - Tabela 7.1'!$5:$5,0)+2), "")</f>
        <v>9373</v>
      </c>
      <c r="F613" s="62">
        <f>IFERROR(INDEX('alimentação - Tabela 7.1'!$23:$23,
MATCH(TEXT('Tabela 7.1'!$A613,"mmmm/aaaa"),'alimentação - Tabela 7.1'!$5:$5,0)+3), "")</f>
        <v>4354</v>
      </c>
      <c r="G613" s="95">
        <f>IFERROR(INDEX('alimentação - Tabela 7.1'!$23:$23,
MATCH(TEXT('Tabela 7.1'!$A613,"mmmm/aaaa"),'alimentação - Tabela 7.1'!$5:$5,0)+4), "")</f>
        <v>1.1804224252700806</v>
      </c>
    </row>
    <row r="614" spans="1:7" ht="18" customHeight="1" x14ac:dyDescent="0.25">
      <c r="A614" s="59" t="s">
        <v>324</v>
      </c>
      <c r="B614" s="61" t="s">
        <v>121</v>
      </c>
      <c r="C614" s="62">
        <f>IFERROR(INDEX('alimentação - Tabela 7.1'!$24:$24,
MATCH(TEXT('Tabela 7.1'!A614,"mmmm/aaaa"),'alimentação - Tabela 7.1'!$5:$5,0)), "")</f>
        <v>289353</v>
      </c>
      <c r="D614" s="62">
        <f>IFERROR(INDEX('alimentação - Tabela 7.1'!$24:$24,
MATCH(TEXT('Tabela 7.1'!$A614,"mmmm/aaaa"),'alimentação - Tabela 7.1'!$5:$5,0)+1), "")</f>
        <v>7986</v>
      </c>
      <c r="E614" s="62">
        <f>IFERROR(INDEX('alimentação - Tabela 7.1'!$24:$24,
MATCH(TEXT('Tabela 7.1'!$A614,"mmmm/aaaa"),'alimentação - Tabela 7.1'!$5:$5,0)+2), "")</f>
        <v>6398</v>
      </c>
      <c r="F614" s="62">
        <f>IFERROR(INDEX('alimentação - Tabela 7.1'!$24:$24,
MATCH(TEXT('Tabela 7.1'!$A614,"mmmm/aaaa"),'alimentação - Tabela 7.1'!$5:$5,0)+3), "")</f>
        <v>1588</v>
      </c>
      <c r="G614" s="95">
        <f>IFERROR(INDEX('alimentação - Tabela 7.1'!$24:$24,
MATCH(TEXT('Tabela 7.1'!$A614,"mmmm/aaaa"),'alimentação - Tabela 7.1'!$5:$5,0)+4), "")</f>
        <v>0.55183917284011841</v>
      </c>
    </row>
    <row r="615" spans="1:7" ht="18" customHeight="1" x14ac:dyDescent="0.25">
      <c r="A615" s="59" t="s">
        <v>324</v>
      </c>
      <c r="B615" s="61" t="s">
        <v>122</v>
      </c>
      <c r="C615" s="62">
        <f>IFERROR(INDEX('alimentação - Tabela 7.1'!$25:$25,
MATCH(TEXT('Tabela 7.1'!A615,"mmmm/aaaa"),'alimentação - Tabela 7.1'!$5:$5,0)), "")</f>
        <v>1803498</v>
      </c>
      <c r="D615" s="62">
        <f>IFERROR(INDEX('alimentação - Tabela 7.1'!$25:$25,
MATCH(TEXT('Tabela 7.1'!$A615,"mmmm/aaaa"),'alimentação - Tabela 7.1'!$5:$5,0)+1), "")</f>
        <v>65040</v>
      </c>
      <c r="E615" s="62">
        <f>IFERROR(INDEX('alimentação - Tabela 7.1'!$25:$25,
MATCH(TEXT('Tabela 7.1'!$A615,"mmmm/aaaa"),'alimentação - Tabela 7.1'!$5:$5,0)+2), "")</f>
        <v>53327</v>
      </c>
      <c r="F615" s="62">
        <f>IFERROR(INDEX('alimentação - Tabela 7.1'!$25:$25,
MATCH(TEXT('Tabela 7.1'!$A615,"mmmm/aaaa"),'alimentação - Tabela 7.1'!$5:$5,0)+3), "")</f>
        <v>11713</v>
      </c>
      <c r="G615" s="95">
        <f>IFERROR(INDEX('alimentação - Tabela 7.1'!$25:$25,
MATCH(TEXT('Tabela 7.1'!$A615,"mmmm/aaaa"),'alimentação - Tabela 7.1'!$5:$5,0)+4), "")</f>
        <v>0.6537056565284729</v>
      </c>
    </row>
    <row r="616" spans="1:7" ht="18" customHeight="1" x14ac:dyDescent="0.25">
      <c r="A616" s="59" t="s">
        <v>324</v>
      </c>
      <c r="B616" s="61" t="s">
        <v>123</v>
      </c>
      <c r="C616" s="62">
        <f>IFERROR(INDEX('alimentação - Tabela 7.1'!$26:$26,
MATCH(TEXT('Tabela 7.1'!A616,"mmmm/aaaa"),'alimentação - Tabela 7.1'!$5:$5,0)), "")</f>
        <v>21076462</v>
      </c>
      <c r="D616" s="62">
        <f>IFERROR(INDEX('alimentação - Tabela 7.1'!$26:$26,
MATCH(TEXT('Tabela 7.1'!$A616,"mmmm/aaaa"),'alimentação - Tabela 7.1'!$5:$5,0)+1), "")</f>
        <v>880729</v>
      </c>
      <c r="E616" s="62">
        <f>IFERROR(INDEX('alimentação - Tabela 7.1'!$26:$26,
MATCH(TEXT('Tabela 7.1'!$A616,"mmmm/aaaa"),'alimentação - Tabela 7.1'!$5:$5,0)+2), "")</f>
        <v>732490</v>
      </c>
      <c r="F616" s="62">
        <f>IFERROR(INDEX('alimentação - Tabela 7.1'!$26:$26,
MATCH(TEXT('Tabela 7.1'!$A616,"mmmm/aaaa"),'alimentação - Tabela 7.1'!$5:$5,0)+3), "")</f>
        <v>148239</v>
      </c>
      <c r="G616" s="95">
        <f>IFERROR(INDEX('alimentação - Tabela 7.1'!$26:$26,
MATCH(TEXT('Tabela 7.1'!$A616,"mmmm/aaaa"),'alimentação - Tabela 7.1'!$5:$5,0)+4), "")</f>
        <v>0.70832103490829468</v>
      </c>
    </row>
    <row r="617" spans="1:7" ht="18" customHeight="1" x14ac:dyDescent="0.25">
      <c r="A617" s="59" t="s">
        <v>324</v>
      </c>
      <c r="B617" s="61" t="s">
        <v>124</v>
      </c>
      <c r="C617" s="62">
        <f>IFERROR(INDEX('alimentação - Tabela 7.1'!$27:$27,
MATCH(TEXT('Tabela 7.1'!A617,"mmmm/aaaa"),'alimentação - Tabela 7.1'!$5:$5,0)), "")</f>
        <v>4374724</v>
      </c>
      <c r="D617" s="62">
        <f>IFERROR(INDEX('alimentação - Tabela 7.1'!$27:$27,
MATCH(TEXT('Tabela 7.1'!$A617,"mmmm/aaaa"),'alimentação - Tabela 7.1'!$5:$5,0)+1), "")</f>
        <v>201733</v>
      </c>
      <c r="E617" s="62">
        <f>IFERROR(INDEX('alimentação - Tabela 7.1'!$27:$27,
MATCH(TEXT('Tabela 7.1'!$A617,"mmmm/aaaa"),'alimentação - Tabela 7.1'!$5:$5,0)+2), "")</f>
        <v>165953</v>
      </c>
      <c r="F617" s="62">
        <f>IFERROR(INDEX('alimentação - Tabela 7.1'!$27:$27,
MATCH(TEXT('Tabela 7.1'!$A617,"mmmm/aaaa"),'alimentação - Tabela 7.1'!$5:$5,0)+3), "")</f>
        <v>35780</v>
      </c>
      <c r="G617" s="95">
        <f>IFERROR(INDEX('alimentação - Tabela 7.1'!$27:$27,
MATCH(TEXT('Tabela 7.1'!$A617,"mmmm/aaaa"),'alimentação - Tabela 7.1'!$5:$5,0)+4), "")</f>
        <v>0.82462459802627563</v>
      </c>
    </row>
    <row r="618" spans="1:7" ht="18" customHeight="1" x14ac:dyDescent="0.25">
      <c r="A618" s="59" t="s">
        <v>324</v>
      </c>
      <c r="B618" s="61" t="s">
        <v>2</v>
      </c>
      <c r="C618" s="62">
        <f>IFERROR(INDEX('alimentação - Tabela 7.1'!$28:$28,
MATCH(TEXT('Tabela 7.1'!A618,"mmmm/aaaa"),'alimentação - Tabela 7.1'!$5:$5,0)), "")</f>
        <v>777754</v>
      </c>
      <c r="D618" s="62">
        <f>IFERROR(INDEX('alimentação - Tabela 7.1'!$28:$28,
MATCH(TEXT('Tabela 7.1'!$A618,"mmmm/aaaa"),'alimentação - Tabela 7.1'!$5:$5,0)+1), "")</f>
        <v>35782</v>
      </c>
      <c r="E618" s="62">
        <f>IFERROR(INDEX('alimentação - Tabela 7.1'!$28:$28,
MATCH(TEXT('Tabela 7.1'!$A618,"mmmm/aaaa"),'alimentação - Tabela 7.1'!$5:$5,0)+2), "")</f>
        <v>33455</v>
      </c>
      <c r="F618" s="62">
        <f>IFERROR(INDEX('alimentação - Tabela 7.1'!$28:$28,
MATCH(TEXT('Tabela 7.1'!$A618,"mmmm/aaaa"),'alimentação - Tabela 7.1'!$5:$5,0)+3), "")</f>
        <v>2327</v>
      </c>
      <c r="G618" s="95">
        <f>IFERROR(INDEX('alimentação - Tabela 7.1'!$28:$28,
MATCH(TEXT('Tabela 7.1'!$A618,"mmmm/aaaa"),'alimentação - Tabela 7.1'!$5:$5,0)+4), "")</f>
        <v>0.30009272694587708</v>
      </c>
    </row>
    <row r="619" spans="1:7" ht="18" customHeight="1" x14ac:dyDescent="0.25">
      <c r="A619" s="59" t="s">
        <v>324</v>
      </c>
      <c r="B619" s="61" t="s">
        <v>125</v>
      </c>
      <c r="C619" s="62">
        <f>IFERROR(INDEX('alimentação - Tabela 7.1'!$29:$29,
MATCH(TEXT('Tabela 7.1'!A619,"mmmm/aaaa"),'alimentação - Tabela 7.1'!$5:$5,0)), "")</f>
        <v>3294030</v>
      </c>
      <c r="D619" s="62">
        <f>IFERROR(INDEX('alimentação - Tabela 7.1'!$29:$29,
MATCH(TEXT('Tabela 7.1'!$A619,"mmmm/aaaa"),'alimentação - Tabela 7.1'!$5:$5,0)+1), "")</f>
        <v>112524</v>
      </c>
      <c r="E619" s="62">
        <f>IFERROR(INDEX('alimentação - Tabela 7.1'!$29:$29,
MATCH(TEXT('Tabela 7.1'!$A619,"mmmm/aaaa"),'alimentação - Tabela 7.1'!$5:$5,0)+2), "")</f>
        <v>94102</v>
      </c>
      <c r="F619" s="62">
        <f>IFERROR(INDEX('alimentação - Tabela 7.1'!$29:$29,
MATCH(TEXT('Tabela 7.1'!$A619,"mmmm/aaaa"),'alimentação - Tabela 7.1'!$5:$5,0)+3), "")</f>
        <v>18422</v>
      </c>
      <c r="G619" s="95">
        <f>IFERROR(INDEX('alimentação - Tabela 7.1'!$29:$29,
MATCH(TEXT('Tabela 7.1'!$A619,"mmmm/aaaa"),'alimentação - Tabela 7.1'!$5:$5,0)+4), "")</f>
        <v>0.56239938735961914</v>
      </c>
    </row>
    <row r="620" spans="1:7" ht="18" customHeight="1" x14ac:dyDescent="0.25">
      <c r="A620" s="59" t="s">
        <v>324</v>
      </c>
      <c r="B620" s="61" t="s">
        <v>126</v>
      </c>
      <c r="C620" s="62">
        <f>IFERROR(INDEX('alimentação - Tabela 7.1'!$30:$30,
MATCH(TEXT('Tabela 7.1'!A620,"mmmm/aaaa"),'alimentação - Tabela 7.1'!$5:$5,0)), "")</f>
        <v>12629954</v>
      </c>
      <c r="D620" s="62">
        <f>IFERROR(INDEX('alimentação - Tabela 7.1'!$30:$30,
MATCH(TEXT('Tabela 7.1'!$A620,"mmmm/aaaa"),'alimentação - Tabela 7.1'!$5:$5,0)+1), "")</f>
        <v>530690</v>
      </c>
      <c r="E620" s="62">
        <f>IFERROR(INDEX('alimentação - Tabela 7.1'!$30:$30,
MATCH(TEXT('Tabela 7.1'!$A620,"mmmm/aaaa"),'alimentação - Tabela 7.1'!$5:$5,0)+2), "")</f>
        <v>438980</v>
      </c>
      <c r="F620" s="62">
        <f>IFERROR(INDEX('alimentação - Tabela 7.1'!$30:$30,
MATCH(TEXT('Tabela 7.1'!$A620,"mmmm/aaaa"),'alimentação - Tabela 7.1'!$5:$5,0)+3), "")</f>
        <v>91710</v>
      </c>
      <c r="G620" s="95">
        <f>IFERROR(INDEX('alimentação - Tabela 7.1'!$30:$30,
MATCH(TEXT('Tabela 7.1'!$A620,"mmmm/aaaa"),'alimentação - Tabela 7.1'!$5:$5,0)+4), "")</f>
        <v>0.7314421534538269</v>
      </c>
    </row>
    <row r="621" spans="1:7" ht="18" customHeight="1" x14ac:dyDescent="0.25">
      <c r="A621" s="59" t="s">
        <v>324</v>
      </c>
      <c r="B621" s="61" t="s">
        <v>127</v>
      </c>
      <c r="C621" s="62">
        <f>IFERROR(INDEX('alimentação - Tabela 7.1'!$31:$31,
MATCH(TEXT('Tabela 7.1'!A621,"mmmm/aaaa"),'alimentação - Tabela 7.1'!$5:$5,0)), "")</f>
        <v>7690762</v>
      </c>
      <c r="D621" s="62">
        <f>IFERROR(INDEX('alimentação - Tabela 7.1'!$31:$31,
MATCH(TEXT('Tabela 7.1'!$A621,"mmmm/aaaa"),'alimentação - Tabela 7.1'!$5:$5,0)+1), "")</f>
        <v>363680</v>
      </c>
      <c r="E621" s="62">
        <f>IFERROR(INDEX('alimentação - Tabela 7.1'!$31:$31,
MATCH(TEXT('Tabela 7.1'!$A621,"mmmm/aaaa"),'alimentação - Tabela 7.1'!$5:$5,0)+2), "")</f>
        <v>322226</v>
      </c>
      <c r="F621" s="62">
        <f>IFERROR(INDEX('alimentação - Tabela 7.1'!$31:$31,
MATCH(TEXT('Tabela 7.1'!$A621,"mmmm/aaaa"),'alimentação - Tabela 7.1'!$5:$5,0)+3), "")</f>
        <v>41454</v>
      </c>
      <c r="G621" s="95">
        <f>IFERROR(INDEX('alimentação - Tabela 7.1'!$31:$31,
MATCH(TEXT('Tabela 7.1'!$A621,"mmmm/aaaa"),'alimentação - Tabela 7.1'!$5:$5,0)+4), "")</f>
        <v>0.5419313907623291</v>
      </c>
    </row>
    <row r="622" spans="1:7" ht="18" customHeight="1" x14ac:dyDescent="0.25">
      <c r="A622" s="59" t="s">
        <v>324</v>
      </c>
      <c r="B622" s="61" t="s">
        <v>128</v>
      </c>
      <c r="C622" s="62">
        <f>IFERROR(INDEX('alimentação - Tabela 7.1'!$32:$32,
MATCH(TEXT('Tabela 7.1'!A622,"mmmm/aaaa"),'alimentação - Tabela 7.1'!$5:$5,0)), "")</f>
        <v>2838473</v>
      </c>
      <c r="D622" s="62">
        <f>IFERROR(INDEX('alimentação - Tabela 7.1'!$32:$32,
MATCH(TEXT('Tabela 7.1'!$A622,"mmmm/aaaa"),'alimentação - Tabela 7.1'!$5:$5,0)+1), "")</f>
        <v>132712</v>
      </c>
      <c r="E622" s="62">
        <f>IFERROR(INDEX('alimentação - Tabela 7.1'!$32:$32,
MATCH(TEXT('Tabela 7.1'!$A622,"mmmm/aaaa"),'alimentação - Tabela 7.1'!$5:$5,0)+2), "")</f>
        <v>117682</v>
      </c>
      <c r="F622" s="62">
        <f>IFERROR(INDEX('alimentação - Tabela 7.1'!$32:$32,
MATCH(TEXT('Tabela 7.1'!$A622,"mmmm/aaaa"),'alimentação - Tabela 7.1'!$5:$5,0)+3), "")</f>
        <v>15030</v>
      </c>
      <c r="G622" s="95">
        <f>IFERROR(INDEX('alimentação - Tabela 7.1'!$32:$32,
MATCH(TEXT('Tabela 7.1'!$A622,"mmmm/aaaa"),'alimentação - Tabela 7.1'!$5:$5,0)+4), "")</f>
        <v>0.53232878446578979</v>
      </c>
    </row>
    <row r="623" spans="1:7" ht="18" customHeight="1" x14ac:dyDescent="0.25">
      <c r="A623" s="59" t="s">
        <v>324</v>
      </c>
      <c r="B623" s="61" t="s">
        <v>129</v>
      </c>
      <c r="C623" s="62">
        <f>IFERROR(INDEX('alimentação - Tabela 7.1'!$33:$33,
MATCH(TEXT('Tabela 7.1'!A623,"mmmm/aaaa"),'alimentação - Tabela 7.1'!$5:$5,0)), "")</f>
        <v>2274623</v>
      </c>
      <c r="D623" s="62">
        <f>IFERROR(INDEX('alimentação - Tabela 7.1'!$33:$33,
MATCH(TEXT('Tabela 7.1'!$A623,"mmmm/aaaa"),'alimentação - Tabela 7.1'!$5:$5,0)+1), "")</f>
        <v>118495</v>
      </c>
      <c r="E623" s="62">
        <f>IFERROR(INDEX('alimentação - Tabela 7.1'!$33:$33,
MATCH(TEXT('Tabela 7.1'!$A623,"mmmm/aaaa"),'alimentação - Tabela 7.1'!$5:$5,0)+2), "")</f>
        <v>106257</v>
      </c>
      <c r="F623" s="62">
        <f>IFERROR(INDEX('alimentação - Tabela 7.1'!$33:$33,
MATCH(TEXT('Tabela 7.1'!$A623,"mmmm/aaaa"),'alimentação - Tabela 7.1'!$5:$5,0)+3), "")</f>
        <v>12238</v>
      </c>
      <c r="G623" s="95">
        <f>IFERROR(INDEX('alimentação - Tabela 7.1'!$33:$33,
MATCH(TEXT('Tabela 7.1'!$A623,"mmmm/aaaa"),'alimentação - Tabela 7.1'!$5:$5,0)+4), "")</f>
        <v>0.54093354940414429</v>
      </c>
    </row>
    <row r="624" spans="1:7" ht="18" customHeight="1" x14ac:dyDescent="0.25">
      <c r="A624" s="59" t="s">
        <v>324</v>
      </c>
      <c r="B624" s="61" t="s">
        <v>130</v>
      </c>
      <c r="C624" s="62">
        <f>IFERROR(INDEX('alimentação - Tabela 7.1'!$34:$34,
MATCH(TEXT('Tabela 7.1'!A624,"mmmm/aaaa"),'alimentação - Tabela 7.1'!$5:$5,0)), "")</f>
        <v>2577666</v>
      </c>
      <c r="D624" s="62">
        <f>IFERROR(INDEX('alimentação - Tabela 7.1'!$34:$34,
MATCH(TEXT('Tabela 7.1'!$A624,"mmmm/aaaa"),'alimentação - Tabela 7.1'!$5:$5,0)+1), "")</f>
        <v>112473</v>
      </c>
      <c r="E624" s="62">
        <f>IFERROR(INDEX('alimentação - Tabela 7.1'!$34:$34,
MATCH(TEXT('Tabela 7.1'!$A624,"mmmm/aaaa"),'alimentação - Tabela 7.1'!$5:$5,0)+2), "")</f>
        <v>98287</v>
      </c>
      <c r="F624" s="62">
        <f>IFERROR(INDEX('alimentação - Tabela 7.1'!$34:$34,
MATCH(TEXT('Tabela 7.1'!$A624,"mmmm/aaaa"),'alimentação - Tabela 7.1'!$5:$5,0)+3), "")</f>
        <v>14186</v>
      </c>
      <c r="G624" s="95">
        <f>IFERROR(INDEX('alimentação - Tabela 7.1'!$34:$34,
MATCH(TEXT('Tabela 7.1'!$A624,"mmmm/aaaa"),'alimentação - Tabela 7.1'!$5:$5,0)+4), "")</f>
        <v>0.55338835716247559</v>
      </c>
    </row>
    <row r="625" spans="1:7" ht="18" customHeight="1" x14ac:dyDescent="0.25">
      <c r="A625" s="59" t="s">
        <v>324</v>
      </c>
      <c r="B625" s="61" t="s">
        <v>131</v>
      </c>
      <c r="C625" s="62">
        <f>IFERROR(INDEX('alimentação - Tabela 7.1'!$35:$35,
MATCH(TEXT('Tabela 7.1'!A625,"mmmm/aaaa"),'alimentação - Tabela 7.1'!$5:$5,0)), "")</f>
        <v>3626005</v>
      </c>
      <c r="D625" s="62">
        <f>IFERROR(INDEX('alimentação - Tabela 7.1'!$35:$35,
MATCH(TEXT('Tabela 7.1'!$A625,"mmmm/aaaa"),'alimentação - Tabela 7.1'!$5:$5,0)+1), "")</f>
        <v>177553</v>
      </c>
      <c r="E625" s="62">
        <f>IFERROR(INDEX('alimentação - Tabela 7.1'!$35:$35,
MATCH(TEXT('Tabela 7.1'!$A625,"mmmm/aaaa"),'alimentação - Tabela 7.1'!$5:$5,0)+2), "")</f>
        <v>140774</v>
      </c>
      <c r="F625" s="62">
        <f>IFERROR(INDEX('alimentação - Tabela 7.1'!$35:$35,
MATCH(TEXT('Tabela 7.1'!$A625,"mmmm/aaaa"),'alimentação - Tabela 7.1'!$5:$5,0)+3), "")</f>
        <v>36779</v>
      </c>
      <c r="G625" s="95">
        <f>IFERROR(INDEX('alimentação - Tabela 7.1'!$35:$35,
MATCH(TEXT('Tabela 7.1'!$A625,"mmmm/aaaa"),'alimentação - Tabela 7.1'!$5:$5,0)+4), "")</f>
        <v>1.0247056484222412</v>
      </c>
    </row>
    <row r="626" spans="1:7" ht="18" customHeight="1" x14ac:dyDescent="0.25">
      <c r="A626" s="59" t="s">
        <v>324</v>
      </c>
      <c r="B626" s="61" t="s">
        <v>132</v>
      </c>
      <c r="C626" s="62">
        <f>IFERROR(INDEX('alimentação - Tabela 7.1'!$36:$36,
MATCH(TEXT('Tabela 7.1'!A626,"mmmm/aaaa"),'alimentação - Tabela 7.1'!$5:$5,0)), "")</f>
        <v>583441</v>
      </c>
      <c r="D626" s="62">
        <f>IFERROR(INDEX('alimentação - Tabela 7.1'!$36:$36,
MATCH(TEXT('Tabela 7.1'!$A626,"mmmm/aaaa"),'alimentação - Tabela 7.1'!$5:$5,0)+1), "")</f>
        <v>26300</v>
      </c>
      <c r="E626" s="62">
        <f>IFERROR(INDEX('alimentação - Tabela 7.1'!$36:$36,
MATCH(TEXT('Tabela 7.1'!$A626,"mmmm/aaaa"),'alimentação - Tabela 7.1'!$5:$5,0)+2), "")</f>
        <v>22005</v>
      </c>
      <c r="F626" s="62">
        <f>IFERROR(INDEX('alimentação - Tabela 7.1'!$36:$36,
MATCH(TEXT('Tabela 7.1'!$A626,"mmmm/aaaa"),'alimentação - Tabela 7.1'!$5:$5,0)+3), "")</f>
        <v>4295</v>
      </c>
      <c r="G626" s="95">
        <f>IFERROR(INDEX('alimentação - Tabela 7.1'!$36:$36,
MATCH(TEXT('Tabela 7.1'!$A626,"mmmm/aaaa"),'alimentação - Tabela 7.1'!$5:$5,0)+4), "")</f>
        <v>0.74160921573638916</v>
      </c>
    </row>
    <row r="627" spans="1:7" ht="18" customHeight="1" x14ac:dyDescent="0.25">
      <c r="A627" s="59" t="s">
        <v>324</v>
      </c>
      <c r="B627" s="61" t="s">
        <v>133</v>
      </c>
      <c r="C627" s="62">
        <f>IFERROR(INDEX('alimentação - Tabela 7.1'!$37:$37,
MATCH(TEXT('Tabela 7.1'!A627,"mmmm/aaaa"),'alimentação - Tabela 7.1'!$5:$5,0)), "")</f>
        <v>816605</v>
      </c>
      <c r="D627" s="62">
        <f>IFERROR(INDEX('alimentação - Tabela 7.1'!$37:$37,
MATCH(TEXT('Tabela 7.1'!$A627,"mmmm/aaaa"),'alimentação - Tabela 7.1'!$5:$5,0)+1), "")</f>
        <v>50002</v>
      </c>
      <c r="E627" s="62">
        <f>IFERROR(INDEX('alimentação - Tabela 7.1'!$37:$37,
MATCH(TEXT('Tabela 7.1'!$A627,"mmmm/aaaa"),'alimentação - Tabela 7.1'!$5:$5,0)+2), "")</f>
        <v>37743</v>
      </c>
      <c r="F627" s="62">
        <f>IFERROR(INDEX('alimentação - Tabela 7.1'!$37:$37,
MATCH(TEXT('Tabela 7.1'!$A627,"mmmm/aaaa"),'alimentação - Tabela 7.1'!$5:$5,0)+3), "")</f>
        <v>12259</v>
      </c>
      <c r="G627" s="95">
        <f>IFERROR(INDEX('alimentação - Tabela 7.1'!$37:$37,
MATCH(TEXT('Tabela 7.1'!$A627,"mmmm/aaaa"),'alimentação - Tabela 7.1'!$5:$5,0)+4), "")</f>
        <v>1.5240952968597412</v>
      </c>
    </row>
    <row r="628" spans="1:7" ht="18" customHeight="1" x14ac:dyDescent="0.25">
      <c r="A628" s="59" t="s">
        <v>324</v>
      </c>
      <c r="B628" s="61" t="s">
        <v>134</v>
      </c>
      <c r="C628" s="62">
        <f>IFERROR(INDEX('alimentação - Tabela 7.1'!$38:$38,
MATCH(TEXT('Tabela 7.1'!A628,"mmmm/aaaa"),'alimentação - Tabela 7.1'!$5:$5,0)), "")</f>
        <v>1366071</v>
      </c>
      <c r="D628" s="62">
        <f>IFERROR(INDEX('alimentação - Tabela 7.1'!$38:$38,
MATCH(TEXT('Tabela 7.1'!$A628,"mmmm/aaaa"),'alimentação - Tabela 7.1'!$5:$5,0)+1), "")</f>
        <v>68836</v>
      </c>
      <c r="E628" s="62">
        <f>IFERROR(INDEX('alimentação - Tabela 7.1'!$38:$38,
MATCH(TEXT('Tabela 7.1'!$A628,"mmmm/aaaa"),'alimentação - Tabela 7.1'!$5:$5,0)+2), "")</f>
        <v>55030</v>
      </c>
      <c r="F628" s="62">
        <f>IFERROR(INDEX('alimentação - Tabela 7.1'!$38:$38,
MATCH(TEXT('Tabela 7.1'!$A628,"mmmm/aaaa"),'alimentação - Tabela 7.1'!$5:$5,0)+3), "")</f>
        <v>13806</v>
      </c>
      <c r="G628" s="95">
        <f>IFERROR(INDEX('alimentação - Tabela 7.1'!$38:$38,
MATCH(TEXT('Tabela 7.1'!$A628,"mmmm/aaaa"),'alimentação - Tabela 7.1'!$5:$5,0)+4), "")</f>
        <v>1.0209537744522095</v>
      </c>
    </row>
    <row r="629" spans="1:7" ht="18" customHeight="1" x14ac:dyDescent="0.25">
      <c r="A629" s="59" t="s">
        <v>324</v>
      </c>
      <c r="B629" s="61" t="s">
        <v>135</v>
      </c>
      <c r="C629" s="62">
        <f>IFERROR(INDEX('alimentação - Tabela 7.1'!$39:$39,
MATCH(TEXT('Tabela 7.1'!A629,"mmmm/aaaa"),'alimentação - Tabela 7.1'!$5:$5,0)), "")</f>
        <v>859888</v>
      </c>
      <c r="D629" s="62">
        <f>IFERROR(INDEX('alimentação - Tabela 7.1'!$39:$39,
MATCH(TEXT('Tabela 7.1'!$A629,"mmmm/aaaa"),'alimentação - Tabela 7.1'!$5:$5,0)+1), "")</f>
        <v>32415</v>
      </c>
      <c r="E629" s="62">
        <f>IFERROR(INDEX('alimentação - Tabela 7.1'!$39:$39,
MATCH(TEXT('Tabela 7.1'!$A629,"mmmm/aaaa"),'alimentação - Tabela 7.1'!$5:$5,0)+2), "")</f>
        <v>25996</v>
      </c>
      <c r="F629" s="62">
        <f>IFERROR(INDEX('alimentação - Tabela 7.1'!$39:$39,
MATCH(TEXT('Tabela 7.1'!$A629,"mmmm/aaaa"),'alimentação - Tabela 7.1'!$5:$5,0)+3), "")</f>
        <v>6419</v>
      </c>
      <c r="G629" s="95">
        <f>IFERROR(INDEX('alimentação - Tabela 7.1'!$39:$39,
MATCH(TEXT('Tabela 7.1'!$A629,"mmmm/aaaa"),'alimentação - Tabela 7.1'!$5:$5,0)+4), "")</f>
        <v>0.75210696458816528</v>
      </c>
    </row>
    <row r="630" spans="1:7" ht="18" customHeight="1" x14ac:dyDescent="0.25">
      <c r="A630" s="59" t="s">
        <v>325</v>
      </c>
      <c r="B630" s="61" t="s">
        <v>1</v>
      </c>
      <c r="C630" s="62">
        <f>IFERROR(INDEX('alimentação - Tabela 7.1'!$7:$7,
MATCH(TEXT('Tabela 7.1'!A630,"mmmm/aaaa"),'alimentação - Tabela 7.1'!$5:$5,0)), "")</f>
        <v>41441433</v>
      </c>
      <c r="D630" s="62">
        <f>IFERROR(INDEX('alimentação - Tabela 7.1'!$7:$7,
MATCH(TEXT('Tabela 7.1'!$A630,"mmmm/aaaa"),'alimentação - Tabela 7.1'!$5:$5,0)+1), "")</f>
        <v>1917851</v>
      </c>
      <c r="E630" s="62">
        <f>IFERROR(INDEX('alimentação - Tabela 7.1'!$7:$7,
MATCH(TEXT('Tabela 7.1'!$A630,"mmmm/aaaa"),'alimentação - Tabela 7.1'!$5:$5,0)+2), "")</f>
        <v>1530016</v>
      </c>
      <c r="F630" s="62">
        <f>IFERROR(INDEX('alimentação - Tabela 7.1'!$7:$7,
MATCH(TEXT('Tabela 7.1'!$A630,"mmmm/aaaa"),'alimentação - Tabela 7.1'!$5:$5,0)+3), "")</f>
        <v>387835</v>
      </c>
      <c r="G630" s="95">
        <f>IFERROR(INDEX('alimentação - Tabela 7.1'!$7:$7,
MATCH(TEXT('Tabela 7.1'!$A630,"mmmm/aaaa"),'alimentação - Tabela 7.1'!$5:$5,0)+4), "")</f>
        <v>0.94470405578613281</v>
      </c>
    </row>
    <row r="631" spans="1:7" ht="18" customHeight="1" x14ac:dyDescent="0.25">
      <c r="A631" s="59" t="s">
        <v>325</v>
      </c>
      <c r="B631" s="61" t="s">
        <v>105</v>
      </c>
      <c r="C631" s="62">
        <f>IFERROR(INDEX('alimentação - Tabela 7.1'!$8:$8,
MATCH(TEXT('Tabela 7.1'!A631,"mmmm/aaaa"),'alimentação - Tabela 7.1'!$5:$5,0)), "")</f>
        <v>2011521</v>
      </c>
      <c r="D631" s="62">
        <f>IFERROR(INDEX('alimentação - Tabela 7.1'!$8:$8,
MATCH(TEXT('Tabela 7.1'!$A631,"mmmm/aaaa"),'alimentação - Tabela 7.1'!$5:$5,0)+1), "")</f>
        <v>97623</v>
      </c>
      <c r="E631" s="62">
        <f>IFERROR(INDEX('alimentação - Tabela 7.1'!$8:$8,
MATCH(TEXT('Tabela 7.1'!$A631,"mmmm/aaaa"),'alimentação - Tabela 7.1'!$5:$5,0)+2), "")</f>
        <v>74274</v>
      </c>
      <c r="F631" s="62">
        <f>IFERROR(INDEX('alimentação - Tabela 7.1'!$8:$8,
MATCH(TEXT('Tabela 7.1'!$A631,"mmmm/aaaa"),'alimentação - Tabela 7.1'!$5:$5,0)+3), "")</f>
        <v>23349</v>
      </c>
      <c r="G631" s="95">
        <f>IFERROR(INDEX('alimentação - Tabela 7.1'!$8:$8,
MATCH(TEXT('Tabela 7.1'!$A631,"mmmm/aaaa"),'alimentação - Tabela 7.1'!$5:$5,0)+4), "")</f>
        <v>1.1743953227996826</v>
      </c>
    </row>
    <row r="632" spans="1:7" ht="18" customHeight="1" x14ac:dyDescent="0.25">
      <c r="A632" s="59" t="s">
        <v>325</v>
      </c>
      <c r="B632" s="61" t="s">
        <v>106</v>
      </c>
      <c r="C632" s="62">
        <f>IFERROR(INDEX('alimentação - Tabela 7.1'!$9:$9,
MATCH(TEXT('Tabela 7.1'!A632,"mmmm/aaaa"),'alimentação - Tabela 7.1'!$5:$5,0)), "")</f>
        <v>255833</v>
      </c>
      <c r="D632" s="62">
        <f>IFERROR(INDEX('alimentação - Tabela 7.1'!$9:$9,
MATCH(TEXT('Tabela 7.1'!$A632,"mmmm/aaaa"),'alimentação - Tabela 7.1'!$5:$5,0)+1), "")</f>
        <v>13824</v>
      </c>
      <c r="E632" s="62">
        <f>IFERROR(INDEX('alimentação - Tabela 7.1'!$9:$9,
MATCH(TEXT('Tabela 7.1'!$A632,"mmmm/aaaa"),'alimentação - Tabela 7.1'!$5:$5,0)+2), "")</f>
        <v>10993</v>
      </c>
      <c r="F632" s="62">
        <f>IFERROR(INDEX('alimentação - Tabela 7.1'!$9:$9,
MATCH(TEXT('Tabela 7.1'!$A632,"mmmm/aaaa"),'alimentação - Tabela 7.1'!$5:$5,0)+3), "")</f>
        <v>2831</v>
      </c>
      <c r="G632" s="95">
        <f>IFERROR(INDEX('alimentação - Tabela 7.1'!$9:$9,
MATCH(TEXT('Tabela 7.1'!$A632,"mmmm/aaaa"),'alimentação - Tabela 7.1'!$5:$5,0)+4), "")</f>
        <v>1.1189634799957275</v>
      </c>
    </row>
    <row r="633" spans="1:7" ht="18" customHeight="1" x14ac:dyDescent="0.25">
      <c r="A633" s="59" t="s">
        <v>325</v>
      </c>
      <c r="B633" s="61" t="s">
        <v>107</v>
      </c>
      <c r="C633" s="62">
        <f>IFERROR(INDEX('alimentação - Tabela 7.1'!$10:$10,
MATCH(TEXT('Tabela 7.1'!A633,"mmmm/aaaa"),'alimentação - Tabela 7.1'!$5:$5,0)), "")</f>
        <v>89122</v>
      </c>
      <c r="D633" s="62">
        <f>IFERROR(INDEX('alimentação - Tabela 7.1'!$10:$10,
MATCH(TEXT('Tabela 7.1'!$A633,"mmmm/aaaa"),'alimentação - Tabela 7.1'!$5:$5,0)+1), "")</f>
        <v>3766</v>
      </c>
      <c r="E633" s="62">
        <f>IFERROR(INDEX('alimentação - Tabela 7.1'!$10:$10,
MATCH(TEXT('Tabela 7.1'!$A633,"mmmm/aaaa"),'alimentação - Tabela 7.1'!$5:$5,0)+2), "")</f>
        <v>3365</v>
      </c>
      <c r="F633" s="62">
        <f>IFERROR(INDEX('alimentação - Tabela 7.1'!$10:$10,
MATCH(TEXT('Tabela 7.1'!$A633,"mmmm/aaaa"),'alimentação - Tabela 7.1'!$5:$5,0)+3), "")</f>
        <v>401</v>
      </c>
      <c r="G633" s="95">
        <f>IFERROR(INDEX('alimentação - Tabela 7.1'!$10:$10,
MATCH(TEXT('Tabela 7.1'!$A633,"mmmm/aaaa"),'alimentação - Tabela 7.1'!$5:$5,0)+4), "")</f>
        <v>0.45197868347167969</v>
      </c>
    </row>
    <row r="634" spans="1:7" ht="18" customHeight="1" x14ac:dyDescent="0.25">
      <c r="A634" s="59" t="s">
        <v>325</v>
      </c>
      <c r="B634" s="61" t="s">
        <v>108</v>
      </c>
      <c r="C634" s="62">
        <f>IFERROR(INDEX('alimentação - Tabela 7.1'!$11:$11,
MATCH(TEXT('Tabela 7.1'!A634,"mmmm/aaaa"),'alimentação - Tabela 7.1'!$5:$5,0)), "")</f>
        <v>451146</v>
      </c>
      <c r="D634" s="62">
        <f>IFERROR(INDEX('alimentação - Tabela 7.1'!$11:$11,
MATCH(TEXT('Tabela 7.1'!$A634,"mmmm/aaaa"),'alimentação - Tabela 7.1'!$5:$5,0)+1), "")</f>
        <v>22160</v>
      </c>
      <c r="E634" s="62">
        <f>IFERROR(INDEX('alimentação - Tabela 7.1'!$11:$11,
MATCH(TEXT('Tabela 7.1'!$A634,"mmmm/aaaa"),'alimentação - Tabela 7.1'!$5:$5,0)+2), "")</f>
        <v>16031</v>
      </c>
      <c r="F634" s="62">
        <f>IFERROR(INDEX('alimentação - Tabela 7.1'!$11:$11,
MATCH(TEXT('Tabela 7.1'!$A634,"mmmm/aaaa"),'alimentação - Tabela 7.1'!$5:$5,0)+3), "")</f>
        <v>6129</v>
      </c>
      <c r="G634" s="95">
        <f>IFERROR(INDEX('alimentação - Tabela 7.1'!$11:$11,
MATCH(TEXT('Tabela 7.1'!$A634,"mmmm/aaaa"),'alimentação - Tabela 7.1'!$5:$5,0)+4), "")</f>
        <v>1.3772507905960083</v>
      </c>
    </row>
    <row r="635" spans="1:7" ht="18" customHeight="1" x14ac:dyDescent="0.25">
      <c r="A635" s="59" t="s">
        <v>325</v>
      </c>
      <c r="B635" s="61" t="s">
        <v>109</v>
      </c>
      <c r="C635" s="62">
        <f>IFERROR(INDEX('alimentação - Tabela 7.1'!$12:$12,
MATCH(TEXT('Tabela 7.1'!A635,"mmmm/aaaa"),'alimentação - Tabela 7.1'!$5:$5,0)), "")</f>
        <v>62667</v>
      </c>
      <c r="D635" s="62">
        <f>IFERROR(INDEX('alimentação - Tabela 7.1'!$12:$12,
MATCH(TEXT('Tabela 7.1'!$A635,"mmmm/aaaa"),'alimentação - Tabela 7.1'!$5:$5,0)+1), "")</f>
        <v>3498</v>
      </c>
      <c r="E635" s="62">
        <f>IFERROR(INDEX('alimentação - Tabela 7.1'!$12:$12,
MATCH(TEXT('Tabela 7.1'!$A635,"mmmm/aaaa"),'alimentação - Tabela 7.1'!$5:$5,0)+2), "")</f>
        <v>2825</v>
      </c>
      <c r="F635" s="62">
        <f>IFERROR(INDEX('alimentação - Tabela 7.1'!$12:$12,
MATCH(TEXT('Tabela 7.1'!$A635,"mmmm/aaaa"),'alimentação - Tabela 7.1'!$5:$5,0)+3), "")</f>
        <v>673</v>
      </c>
      <c r="G635" s="95">
        <f>IFERROR(INDEX('alimentação - Tabela 7.1'!$12:$12,
MATCH(TEXT('Tabela 7.1'!$A635,"mmmm/aaaa"),'alimentação - Tabela 7.1'!$5:$5,0)+4), "")</f>
        <v>1.0855889320373535</v>
      </c>
    </row>
    <row r="636" spans="1:7" ht="18" customHeight="1" x14ac:dyDescent="0.25">
      <c r="A636" s="59" t="s">
        <v>325</v>
      </c>
      <c r="B636" s="61" t="s">
        <v>110</v>
      </c>
      <c r="C636" s="62">
        <f>IFERROR(INDEX('alimentação - Tabela 7.1'!$13:$13,
MATCH(TEXT('Tabela 7.1'!A636,"mmmm/aaaa"),'alimentação - Tabela 7.1'!$5:$5,0)), "")</f>
        <v>860443</v>
      </c>
      <c r="D636" s="62">
        <f>IFERROR(INDEX('alimentação - Tabela 7.1'!$13:$13,
MATCH(TEXT('Tabela 7.1'!$A636,"mmmm/aaaa"),'alimentação - Tabela 7.1'!$5:$5,0)+1), "")</f>
        <v>41039</v>
      </c>
      <c r="E636" s="62">
        <f>IFERROR(INDEX('alimentação - Tabela 7.1'!$13:$13,
MATCH(TEXT('Tabela 7.1'!$A636,"mmmm/aaaa"),'alimentação - Tabela 7.1'!$5:$5,0)+2), "")</f>
        <v>30949</v>
      </c>
      <c r="F636" s="62">
        <f>IFERROR(INDEX('alimentação - Tabela 7.1'!$13:$13,
MATCH(TEXT('Tabela 7.1'!$A636,"mmmm/aaaa"),'alimentação - Tabela 7.1'!$5:$5,0)+3), "")</f>
        <v>10090</v>
      </c>
      <c r="G636" s="95">
        <f>IFERROR(INDEX('alimentação - Tabela 7.1'!$13:$13,
MATCH(TEXT('Tabela 7.1'!$A636,"mmmm/aaaa"),'alimentação - Tabela 7.1'!$5:$5,0)+4), "")</f>
        <v>1.1865659952163696</v>
      </c>
    </row>
    <row r="637" spans="1:7" ht="18" customHeight="1" x14ac:dyDescent="0.25">
      <c r="A637" s="59" t="s">
        <v>325</v>
      </c>
      <c r="B637" s="61" t="s">
        <v>111</v>
      </c>
      <c r="C637" s="62">
        <f>IFERROR(INDEX('alimentação - Tabela 7.1'!$14:$14,
MATCH(TEXT('Tabela 7.1'!A637,"mmmm/aaaa"),'alimentação - Tabela 7.1'!$5:$5,0)), "")</f>
        <v>73508</v>
      </c>
      <c r="D637" s="62">
        <f>IFERROR(INDEX('alimentação - Tabela 7.1'!$14:$14,
MATCH(TEXT('Tabela 7.1'!$A637,"mmmm/aaaa"),'alimentação - Tabela 7.1'!$5:$5,0)+1), "")</f>
        <v>3648</v>
      </c>
      <c r="E637" s="62">
        <f>IFERROR(INDEX('alimentação - Tabela 7.1'!$14:$14,
MATCH(TEXT('Tabela 7.1'!$A637,"mmmm/aaaa"),'alimentação - Tabela 7.1'!$5:$5,0)+2), "")</f>
        <v>2229</v>
      </c>
      <c r="F637" s="62">
        <f>IFERROR(INDEX('alimentação - Tabela 7.1'!$14:$14,
MATCH(TEXT('Tabela 7.1'!$A637,"mmmm/aaaa"),'alimentação - Tabela 7.1'!$5:$5,0)+3), "")</f>
        <v>1419</v>
      </c>
      <c r="G637" s="95">
        <f>IFERROR(INDEX('alimentação - Tabela 7.1'!$14:$14,
MATCH(TEXT('Tabela 7.1'!$A637,"mmmm/aaaa"),'alimentação - Tabela 7.1'!$5:$5,0)+4), "")</f>
        <v>1.9684001207351685</v>
      </c>
    </row>
    <row r="638" spans="1:7" ht="18" customHeight="1" x14ac:dyDescent="0.25">
      <c r="A638" s="59" t="s">
        <v>325</v>
      </c>
      <c r="B638" s="61" t="s">
        <v>112</v>
      </c>
      <c r="C638" s="62">
        <f>IFERROR(INDEX('alimentação - Tabela 7.1'!$15:$15,
MATCH(TEXT('Tabela 7.1'!A638,"mmmm/aaaa"),'alimentação - Tabela 7.1'!$5:$5,0)), "")</f>
        <v>218802</v>
      </c>
      <c r="D638" s="62">
        <f>IFERROR(INDEX('alimentação - Tabela 7.1'!$15:$15,
MATCH(TEXT('Tabela 7.1'!$A638,"mmmm/aaaa"),'alimentação - Tabela 7.1'!$5:$5,0)+1), "")</f>
        <v>9688</v>
      </c>
      <c r="E638" s="62">
        <f>IFERROR(INDEX('alimentação - Tabela 7.1'!$15:$15,
MATCH(TEXT('Tabela 7.1'!$A638,"mmmm/aaaa"),'alimentação - Tabela 7.1'!$5:$5,0)+2), "")</f>
        <v>7882</v>
      </c>
      <c r="F638" s="62">
        <f>IFERROR(INDEX('alimentação - Tabela 7.1'!$15:$15,
MATCH(TEXT('Tabela 7.1'!$A638,"mmmm/aaaa"),'alimentação - Tabela 7.1'!$5:$5,0)+3), "")</f>
        <v>1806</v>
      </c>
      <c r="G638" s="95">
        <f>IFERROR(INDEX('alimentação - Tabela 7.1'!$15:$15,
MATCH(TEXT('Tabela 7.1'!$A638,"mmmm/aaaa"),'alimentação - Tabela 7.1'!$5:$5,0)+4), "")</f>
        <v>0.83227342367172241</v>
      </c>
    </row>
    <row r="639" spans="1:7" ht="18" customHeight="1" x14ac:dyDescent="0.25">
      <c r="A639" s="59" t="s">
        <v>325</v>
      </c>
      <c r="B639" s="61" t="s">
        <v>113</v>
      </c>
      <c r="C639" s="62">
        <f>IFERROR(INDEX('alimentação - Tabela 7.1'!$16:$16,
MATCH(TEXT('Tabela 7.1'!A639,"mmmm/aaaa"),'alimentação - Tabela 7.1'!$5:$5,0)), "")</f>
        <v>6753202</v>
      </c>
      <c r="D639" s="62">
        <f>IFERROR(INDEX('alimentação - Tabela 7.1'!$16:$16,
MATCH(TEXT('Tabela 7.1'!$A639,"mmmm/aaaa"),'alimentação - Tabela 7.1'!$5:$5,0)+1), "")</f>
        <v>273414</v>
      </c>
      <c r="E639" s="62">
        <f>IFERROR(INDEX('alimentação - Tabela 7.1'!$16:$16,
MATCH(TEXT('Tabela 7.1'!$A639,"mmmm/aaaa"),'alimentação - Tabela 7.1'!$5:$5,0)+2), "")</f>
        <v>184496</v>
      </c>
      <c r="F639" s="62">
        <f>IFERROR(INDEX('alimentação - Tabela 7.1'!$16:$16,
MATCH(TEXT('Tabela 7.1'!$A639,"mmmm/aaaa"),'alimentação - Tabela 7.1'!$5:$5,0)+3), "")</f>
        <v>88918</v>
      </c>
      <c r="G639" s="95">
        <f>IFERROR(INDEX('alimentação - Tabela 7.1'!$16:$16,
MATCH(TEXT('Tabela 7.1'!$A639,"mmmm/aaaa"),'alimentação - Tabela 7.1'!$5:$5,0)+4), "")</f>
        <v>1.3342468738555908</v>
      </c>
    </row>
    <row r="640" spans="1:7" ht="18" customHeight="1" x14ac:dyDescent="0.25">
      <c r="A640" s="59" t="s">
        <v>325</v>
      </c>
      <c r="B640" s="61" t="s">
        <v>114</v>
      </c>
      <c r="C640" s="62">
        <f>IFERROR(INDEX('alimentação - Tabela 7.1'!$17:$17,
MATCH(TEXT('Tabela 7.1'!A640,"mmmm/aaaa"),'alimentação - Tabela 7.1'!$5:$5,0)), "")</f>
        <v>569705</v>
      </c>
      <c r="D640" s="62">
        <f>IFERROR(INDEX('alimentação - Tabela 7.1'!$17:$17,
MATCH(TEXT('Tabela 7.1'!$A640,"mmmm/aaaa"),'alimentação - Tabela 7.1'!$5:$5,0)+1), "")</f>
        <v>20593</v>
      </c>
      <c r="E640" s="62">
        <f>IFERROR(INDEX('alimentação - Tabela 7.1'!$17:$17,
MATCH(TEXT('Tabela 7.1'!$A640,"mmmm/aaaa"),'alimentação - Tabela 7.1'!$5:$5,0)+2), "")</f>
        <v>15158</v>
      </c>
      <c r="F640" s="62">
        <f>IFERROR(INDEX('alimentação - Tabela 7.1'!$17:$17,
MATCH(TEXT('Tabela 7.1'!$A640,"mmmm/aaaa"),'alimentação - Tabela 7.1'!$5:$5,0)+3), "")</f>
        <v>5435</v>
      </c>
      <c r="G640" s="95">
        <f>IFERROR(INDEX('alimentação - Tabela 7.1'!$17:$17,
MATCH(TEXT('Tabela 7.1'!$A640,"mmmm/aaaa"),'alimentação - Tabela 7.1'!$5:$5,0)+4), "")</f>
        <v>0.96319139003753662</v>
      </c>
    </row>
    <row r="641" spans="1:7" ht="18" customHeight="1" x14ac:dyDescent="0.25">
      <c r="A641" s="59" t="s">
        <v>325</v>
      </c>
      <c r="B641" s="61" t="s">
        <v>115</v>
      </c>
      <c r="C641" s="62">
        <f>IFERROR(INDEX('alimentação - Tabela 7.1'!$18:$18,
MATCH(TEXT('Tabela 7.1'!A641,"mmmm/aaaa"),'alimentação - Tabela 7.1'!$5:$5,0)), "")</f>
        <v>311460</v>
      </c>
      <c r="D641" s="62">
        <f>IFERROR(INDEX('alimentação - Tabela 7.1'!$18:$18,
MATCH(TEXT('Tabela 7.1'!$A641,"mmmm/aaaa"),'alimentação - Tabela 7.1'!$5:$5,0)+1), "")</f>
        <v>11554</v>
      </c>
      <c r="E641" s="62">
        <f>IFERROR(INDEX('alimentação - Tabela 7.1'!$18:$18,
MATCH(TEXT('Tabela 7.1'!$A641,"mmmm/aaaa"),'alimentação - Tabela 7.1'!$5:$5,0)+2), "")</f>
        <v>8540</v>
      </c>
      <c r="F641" s="62">
        <f>IFERROR(INDEX('alimentação - Tabela 7.1'!$18:$18,
MATCH(TEXT('Tabela 7.1'!$A641,"mmmm/aaaa"),'alimentação - Tabela 7.1'!$5:$5,0)+3), "")</f>
        <v>3014</v>
      </c>
      <c r="G641" s="95">
        <f>IFERROR(INDEX('alimentação - Tabela 7.1'!$18:$18,
MATCH(TEXT('Tabela 7.1'!$A641,"mmmm/aaaa"),'alimentação - Tabela 7.1'!$5:$5,0)+4), "")</f>
        <v>0.97715646028518677</v>
      </c>
    </row>
    <row r="642" spans="1:7" ht="18" customHeight="1" x14ac:dyDescent="0.25">
      <c r="A642" s="59" t="s">
        <v>325</v>
      </c>
      <c r="B642" s="61" t="s">
        <v>116</v>
      </c>
      <c r="C642" s="62">
        <f>IFERROR(INDEX('alimentação - Tabela 7.1'!$19:$19,
MATCH(TEXT('Tabela 7.1'!A642,"mmmm/aaaa"),'alimentação - Tabela 7.1'!$5:$5,0)), "")</f>
        <v>1204502</v>
      </c>
      <c r="D642" s="62">
        <f>IFERROR(INDEX('alimentação - Tabela 7.1'!$19:$19,
MATCH(TEXT('Tabela 7.1'!$A642,"mmmm/aaaa"),'alimentação - Tabela 7.1'!$5:$5,0)+1), "")</f>
        <v>50313</v>
      </c>
      <c r="E642" s="62">
        <f>IFERROR(INDEX('alimentação - Tabela 7.1'!$19:$19,
MATCH(TEXT('Tabela 7.1'!$A642,"mmmm/aaaa"),'alimentação - Tabela 7.1'!$5:$5,0)+2), "")</f>
        <v>34501</v>
      </c>
      <c r="F642" s="62">
        <f>IFERROR(INDEX('alimentação - Tabela 7.1'!$19:$19,
MATCH(TEXT('Tabela 7.1'!$A642,"mmmm/aaaa"),'alimentação - Tabela 7.1'!$5:$5,0)+3), "")</f>
        <v>15812</v>
      </c>
      <c r="G642" s="95">
        <f>IFERROR(INDEX('alimentação - Tabela 7.1'!$19:$19,
MATCH(TEXT('Tabela 7.1'!$A642,"mmmm/aaaa"),'alimentação - Tabela 7.1'!$5:$5,0)+4), "")</f>
        <v>1.3302038908004761</v>
      </c>
    </row>
    <row r="643" spans="1:7" ht="18" customHeight="1" x14ac:dyDescent="0.25">
      <c r="A643" s="59" t="s">
        <v>325</v>
      </c>
      <c r="B643" s="61" t="s">
        <v>117</v>
      </c>
      <c r="C643" s="62">
        <f>IFERROR(INDEX('alimentação - Tabela 7.1'!$20:$20,
MATCH(TEXT('Tabela 7.1'!A643,"mmmm/aaaa"),'alimentação - Tabela 7.1'!$5:$5,0)), "")</f>
        <v>446914</v>
      </c>
      <c r="D643" s="62">
        <f>IFERROR(INDEX('alimentação - Tabela 7.1'!$20:$20,
MATCH(TEXT('Tabela 7.1'!$A643,"mmmm/aaaa"),'alimentação - Tabela 7.1'!$5:$5,0)+1), "")</f>
        <v>20227</v>
      </c>
      <c r="E643" s="62">
        <f>IFERROR(INDEX('alimentação - Tabela 7.1'!$20:$20,
MATCH(TEXT('Tabela 7.1'!$A643,"mmmm/aaaa"),'alimentação - Tabela 7.1'!$5:$5,0)+2), "")</f>
        <v>12787</v>
      </c>
      <c r="F643" s="62">
        <f>IFERROR(INDEX('alimentação - Tabela 7.1'!$20:$20,
MATCH(TEXT('Tabela 7.1'!$A643,"mmmm/aaaa"),'alimentação - Tabela 7.1'!$5:$5,0)+3), "")</f>
        <v>7440</v>
      </c>
      <c r="G643" s="95">
        <f>IFERROR(INDEX('alimentação - Tabela 7.1'!$20:$20,
MATCH(TEXT('Tabela 7.1'!$A643,"mmmm/aaaa"),'alimentação - Tabela 7.1'!$5:$5,0)+4), "")</f>
        <v>1.6929329633712769</v>
      </c>
    </row>
    <row r="644" spans="1:7" ht="18" customHeight="1" x14ac:dyDescent="0.25">
      <c r="A644" s="59" t="s">
        <v>325</v>
      </c>
      <c r="B644" s="61" t="s">
        <v>118</v>
      </c>
      <c r="C644" s="62">
        <f>IFERROR(INDEX('alimentação - Tabela 7.1'!$21:$21,
MATCH(TEXT('Tabela 7.1'!A644,"mmmm/aaaa"),'alimentação - Tabela 7.1'!$5:$5,0)), "")</f>
        <v>430774</v>
      </c>
      <c r="D644" s="62">
        <f>IFERROR(INDEX('alimentação - Tabela 7.1'!$21:$21,
MATCH(TEXT('Tabela 7.1'!$A644,"mmmm/aaaa"),'alimentação - Tabela 7.1'!$5:$5,0)+1), "")</f>
        <v>22752</v>
      </c>
      <c r="E644" s="62">
        <f>IFERROR(INDEX('alimentação - Tabela 7.1'!$21:$21,
MATCH(TEXT('Tabela 7.1'!$A644,"mmmm/aaaa"),'alimentação - Tabela 7.1'!$5:$5,0)+2), "")</f>
        <v>11459</v>
      </c>
      <c r="F644" s="62">
        <f>IFERROR(INDEX('alimentação - Tabela 7.1'!$21:$21,
MATCH(TEXT('Tabela 7.1'!$A644,"mmmm/aaaa"),'alimentação - Tabela 7.1'!$5:$5,0)+3), "")</f>
        <v>11293</v>
      </c>
      <c r="G644" s="95">
        <f>IFERROR(INDEX('alimentação - Tabela 7.1'!$21:$21,
MATCH(TEXT('Tabela 7.1'!$A644,"mmmm/aaaa"),'alimentação - Tabela 7.1'!$5:$5,0)+4), "")</f>
        <v>2.692136287689209</v>
      </c>
    </row>
    <row r="645" spans="1:7" ht="18" customHeight="1" x14ac:dyDescent="0.25">
      <c r="A645" s="59" t="s">
        <v>325</v>
      </c>
      <c r="B645" s="61" t="s">
        <v>119</v>
      </c>
      <c r="C645" s="62">
        <f>IFERROR(INDEX('alimentação - Tabela 7.1'!$22:$22,
MATCH(TEXT('Tabela 7.1'!A645,"mmmm/aaaa"),'alimentação - Tabela 7.1'!$5:$5,0)), "")</f>
        <v>1296213</v>
      </c>
      <c r="D645" s="62">
        <f>IFERROR(INDEX('alimentação - Tabela 7.1'!$22:$22,
MATCH(TEXT('Tabela 7.1'!$A645,"mmmm/aaaa"),'alimentação - Tabela 7.1'!$5:$5,0)+1), "")</f>
        <v>52249</v>
      </c>
      <c r="E645" s="62">
        <f>IFERROR(INDEX('alimentação - Tabela 7.1'!$22:$22,
MATCH(TEXT('Tabela 7.1'!$A645,"mmmm/aaaa"),'alimentação - Tabela 7.1'!$5:$5,0)+2), "")</f>
        <v>33903</v>
      </c>
      <c r="F645" s="62">
        <f>IFERROR(INDEX('alimentação - Tabela 7.1'!$22:$22,
MATCH(TEXT('Tabela 7.1'!$A645,"mmmm/aaaa"),'alimentação - Tabela 7.1'!$5:$5,0)+3), "")</f>
        <v>18346</v>
      </c>
      <c r="G645" s="95">
        <f>IFERROR(INDEX('alimentação - Tabela 7.1'!$22:$22,
MATCH(TEXT('Tabela 7.1'!$A645,"mmmm/aaaa"),'alimentação - Tabela 7.1'!$5:$5,0)+4), "")</f>
        <v>1.435673713684082</v>
      </c>
    </row>
    <row r="646" spans="1:7" ht="18" customHeight="1" x14ac:dyDescent="0.25">
      <c r="A646" s="59" t="s">
        <v>325</v>
      </c>
      <c r="B646" s="61" t="s">
        <v>120</v>
      </c>
      <c r="C646" s="62">
        <f>IFERROR(INDEX('alimentação - Tabela 7.1'!$23:$23,
MATCH(TEXT('Tabela 7.1'!A646,"mmmm/aaaa"),'alimentação - Tabela 7.1'!$5:$5,0)), "")</f>
        <v>379089</v>
      </c>
      <c r="D646" s="62">
        <f>IFERROR(INDEX('alimentação - Tabela 7.1'!$23:$23,
MATCH(TEXT('Tabela 7.1'!$A646,"mmmm/aaaa"),'alimentação - Tabela 7.1'!$5:$5,0)+1), "")</f>
        <v>15834</v>
      </c>
      <c r="E646" s="62">
        <f>IFERROR(INDEX('alimentação - Tabela 7.1'!$23:$23,
MATCH(TEXT('Tabela 7.1'!$A646,"mmmm/aaaa"),'alimentação - Tabela 7.1'!$5:$5,0)+2), "")</f>
        <v>9950</v>
      </c>
      <c r="F646" s="62">
        <f>IFERROR(INDEX('alimentação - Tabela 7.1'!$23:$23,
MATCH(TEXT('Tabela 7.1'!$A646,"mmmm/aaaa"),'alimentação - Tabela 7.1'!$5:$5,0)+3), "")</f>
        <v>5884</v>
      </c>
      <c r="G646" s="95">
        <f>IFERROR(INDEX('alimentação - Tabela 7.1'!$23:$23,
MATCH(TEXT('Tabela 7.1'!$A646,"mmmm/aaaa"),'alimentação - Tabela 7.1'!$5:$5,0)+4), "")</f>
        <v>1.5766134262084961</v>
      </c>
    </row>
    <row r="647" spans="1:7" ht="18" customHeight="1" x14ac:dyDescent="0.25">
      <c r="A647" s="59" t="s">
        <v>325</v>
      </c>
      <c r="B647" s="61" t="s">
        <v>121</v>
      </c>
      <c r="C647" s="62">
        <f>IFERROR(INDEX('alimentação - Tabela 7.1'!$24:$24,
MATCH(TEXT('Tabela 7.1'!A647,"mmmm/aaaa"),'alimentação - Tabela 7.1'!$5:$5,0)), "")</f>
        <v>291397</v>
      </c>
      <c r="D647" s="62">
        <f>IFERROR(INDEX('alimentação - Tabela 7.1'!$24:$24,
MATCH(TEXT('Tabela 7.1'!$A647,"mmmm/aaaa"),'alimentação - Tabela 7.1'!$5:$5,0)+1), "")</f>
        <v>9320</v>
      </c>
      <c r="E647" s="62">
        <f>IFERROR(INDEX('alimentação - Tabela 7.1'!$24:$24,
MATCH(TEXT('Tabela 7.1'!$A647,"mmmm/aaaa"),'alimentação - Tabela 7.1'!$5:$5,0)+2), "")</f>
        <v>7276</v>
      </c>
      <c r="F647" s="62">
        <f>IFERROR(INDEX('alimentação - Tabela 7.1'!$24:$24,
MATCH(TEXT('Tabela 7.1'!$A647,"mmmm/aaaa"),'alimentação - Tabela 7.1'!$5:$5,0)+3), "")</f>
        <v>2044</v>
      </c>
      <c r="G647" s="95">
        <f>IFERROR(INDEX('alimentação - Tabela 7.1'!$24:$24,
MATCH(TEXT('Tabela 7.1'!$A647,"mmmm/aaaa"),'alimentação - Tabela 7.1'!$5:$5,0)+4), "")</f>
        <v>0.70640361309051514</v>
      </c>
    </row>
    <row r="648" spans="1:7" ht="18" customHeight="1" x14ac:dyDescent="0.25">
      <c r="A648" s="59" t="s">
        <v>325</v>
      </c>
      <c r="B648" s="61" t="s">
        <v>122</v>
      </c>
      <c r="C648" s="62">
        <f>IFERROR(INDEX('alimentação - Tabela 7.1'!$25:$25,
MATCH(TEXT('Tabela 7.1'!A648,"mmmm/aaaa"),'alimentação - Tabela 7.1'!$5:$5,0)), "")</f>
        <v>1823148</v>
      </c>
      <c r="D648" s="62">
        <f>IFERROR(INDEX('alimentação - Tabela 7.1'!$25:$25,
MATCH(TEXT('Tabela 7.1'!$A648,"mmmm/aaaa"),'alimentação - Tabela 7.1'!$5:$5,0)+1), "")</f>
        <v>70572</v>
      </c>
      <c r="E648" s="62">
        <f>IFERROR(INDEX('alimentação - Tabela 7.1'!$25:$25,
MATCH(TEXT('Tabela 7.1'!$A648,"mmmm/aaaa"),'alimentação - Tabela 7.1'!$5:$5,0)+2), "")</f>
        <v>50922</v>
      </c>
      <c r="F648" s="62">
        <f>IFERROR(INDEX('alimentação - Tabela 7.1'!$25:$25,
MATCH(TEXT('Tabela 7.1'!$A648,"mmmm/aaaa"),'alimentação - Tabela 7.1'!$5:$5,0)+3), "")</f>
        <v>19650</v>
      </c>
      <c r="G648" s="95">
        <f>IFERROR(INDEX('alimentação - Tabela 7.1'!$25:$25,
MATCH(TEXT('Tabela 7.1'!$A648,"mmmm/aaaa"),'alimentação - Tabela 7.1'!$5:$5,0)+4), "")</f>
        <v>1.0895493030548096</v>
      </c>
    </row>
    <row r="649" spans="1:7" ht="18" customHeight="1" x14ac:dyDescent="0.25">
      <c r="A649" s="59" t="s">
        <v>325</v>
      </c>
      <c r="B649" s="61" t="s">
        <v>123</v>
      </c>
      <c r="C649" s="62">
        <f>IFERROR(INDEX('alimentação - Tabela 7.1'!$26:$26,
MATCH(TEXT('Tabela 7.1'!A649,"mmmm/aaaa"),'alimentação - Tabela 7.1'!$5:$5,0)), "")</f>
        <v>21263747</v>
      </c>
      <c r="D649" s="62">
        <f>IFERROR(INDEX('alimentação - Tabela 7.1'!$26:$26,
MATCH(TEXT('Tabela 7.1'!$A649,"mmmm/aaaa"),'alimentação - Tabela 7.1'!$5:$5,0)+1), "")</f>
        <v>962236</v>
      </c>
      <c r="E649" s="62">
        <f>IFERROR(INDEX('alimentação - Tabela 7.1'!$26:$26,
MATCH(TEXT('Tabela 7.1'!$A649,"mmmm/aaaa"),'alimentação - Tabela 7.1'!$5:$5,0)+2), "")</f>
        <v>774951</v>
      </c>
      <c r="F649" s="62">
        <f>IFERROR(INDEX('alimentação - Tabela 7.1'!$26:$26,
MATCH(TEXT('Tabela 7.1'!$A649,"mmmm/aaaa"),'alimentação - Tabela 7.1'!$5:$5,0)+3), "")</f>
        <v>187285</v>
      </c>
      <c r="G649" s="95">
        <f>IFERROR(INDEX('alimentação - Tabela 7.1'!$26:$26,
MATCH(TEXT('Tabela 7.1'!$A649,"mmmm/aaaa"),'alimentação - Tabela 7.1'!$5:$5,0)+4), "")</f>
        <v>0.88859790563583374</v>
      </c>
    </row>
    <row r="650" spans="1:7" ht="18" customHeight="1" x14ac:dyDescent="0.25">
      <c r="A650" s="59" t="s">
        <v>325</v>
      </c>
      <c r="B650" s="61" t="s">
        <v>124</v>
      </c>
      <c r="C650" s="62">
        <f>IFERROR(INDEX('alimentação - Tabela 7.1'!$27:$27,
MATCH(TEXT('Tabela 7.1'!A650,"mmmm/aaaa"),'alimentação - Tabela 7.1'!$5:$5,0)), "")</f>
        <v>4417327</v>
      </c>
      <c r="D650" s="62">
        <f>IFERROR(INDEX('alimentação - Tabela 7.1'!$27:$27,
MATCH(TEXT('Tabela 7.1'!$A650,"mmmm/aaaa"),'alimentação - Tabela 7.1'!$5:$5,0)+1), "")</f>
        <v>214125</v>
      </c>
      <c r="E650" s="62">
        <f>IFERROR(INDEX('alimentação - Tabela 7.1'!$27:$27,
MATCH(TEXT('Tabela 7.1'!$A650,"mmmm/aaaa"),'alimentação - Tabela 7.1'!$5:$5,0)+2), "")</f>
        <v>171522</v>
      </c>
      <c r="F650" s="62">
        <f>IFERROR(INDEX('alimentação - Tabela 7.1'!$27:$27,
MATCH(TEXT('Tabela 7.1'!$A650,"mmmm/aaaa"),'alimentação - Tabela 7.1'!$5:$5,0)+3), "")</f>
        <v>42603</v>
      </c>
      <c r="G650" s="95">
        <f>IFERROR(INDEX('alimentação - Tabela 7.1'!$27:$27,
MATCH(TEXT('Tabela 7.1'!$A650,"mmmm/aaaa"),'alimentação - Tabela 7.1'!$5:$5,0)+4), "")</f>
        <v>0.97384428977966309</v>
      </c>
    </row>
    <row r="651" spans="1:7" ht="18" customHeight="1" x14ac:dyDescent="0.25">
      <c r="A651" s="59" t="s">
        <v>325</v>
      </c>
      <c r="B651" s="61" t="s">
        <v>2</v>
      </c>
      <c r="C651" s="62">
        <f>IFERROR(INDEX('alimentação - Tabela 7.1'!$28:$28,
MATCH(TEXT('Tabela 7.1'!A651,"mmmm/aaaa"),'alimentação - Tabela 7.1'!$5:$5,0)), "")</f>
        <v>783338</v>
      </c>
      <c r="D651" s="62">
        <f>IFERROR(INDEX('alimentação - Tabela 7.1'!$28:$28,
MATCH(TEXT('Tabela 7.1'!$A651,"mmmm/aaaa"),'alimentação - Tabela 7.1'!$5:$5,0)+1), "")</f>
        <v>39545</v>
      </c>
      <c r="E651" s="62">
        <f>IFERROR(INDEX('alimentação - Tabela 7.1'!$28:$28,
MATCH(TEXT('Tabela 7.1'!$A651,"mmmm/aaaa"),'alimentação - Tabela 7.1'!$5:$5,0)+2), "")</f>
        <v>33961</v>
      </c>
      <c r="F651" s="62">
        <f>IFERROR(INDEX('alimentação - Tabela 7.1'!$28:$28,
MATCH(TEXT('Tabela 7.1'!$A651,"mmmm/aaaa"),'alimentação - Tabela 7.1'!$5:$5,0)+3), "")</f>
        <v>5584</v>
      </c>
      <c r="G651" s="95">
        <f>IFERROR(INDEX('alimentação - Tabela 7.1'!$28:$28,
MATCH(TEXT('Tabela 7.1'!$A651,"mmmm/aaaa"),'alimentação - Tabela 7.1'!$5:$5,0)+4), "")</f>
        <v>0.71796482801437378</v>
      </c>
    </row>
    <row r="652" spans="1:7" ht="18" customHeight="1" x14ac:dyDescent="0.25">
      <c r="A652" s="59" t="s">
        <v>325</v>
      </c>
      <c r="B652" s="61" t="s">
        <v>125</v>
      </c>
      <c r="C652" s="62">
        <f>IFERROR(INDEX('alimentação - Tabela 7.1'!$29:$29,
MATCH(TEXT('Tabela 7.1'!A652,"mmmm/aaaa"),'alimentação - Tabela 7.1'!$5:$5,0)), "")</f>
        <v>3319344</v>
      </c>
      <c r="D652" s="62">
        <f>IFERROR(INDEX('alimentação - Tabela 7.1'!$29:$29,
MATCH(TEXT('Tabela 7.1'!$A652,"mmmm/aaaa"),'alimentação - Tabela 7.1'!$5:$5,0)+1), "")</f>
        <v>123483</v>
      </c>
      <c r="E652" s="62">
        <f>IFERROR(INDEX('alimentação - Tabela 7.1'!$29:$29,
MATCH(TEXT('Tabela 7.1'!$A652,"mmmm/aaaa"),'alimentação - Tabela 7.1'!$5:$5,0)+2), "")</f>
        <v>98169</v>
      </c>
      <c r="F652" s="62">
        <f>IFERROR(INDEX('alimentação - Tabela 7.1'!$29:$29,
MATCH(TEXT('Tabela 7.1'!$A652,"mmmm/aaaa"),'alimentação - Tabela 7.1'!$5:$5,0)+3), "")</f>
        <v>25314</v>
      </c>
      <c r="G652" s="95">
        <f>IFERROR(INDEX('alimentação - Tabela 7.1'!$29:$29,
MATCH(TEXT('Tabela 7.1'!$A652,"mmmm/aaaa"),'alimentação - Tabela 7.1'!$5:$5,0)+4), "")</f>
        <v>0.76848113536834717</v>
      </c>
    </row>
    <row r="653" spans="1:7" ht="18" customHeight="1" x14ac:dyDescent="0.25">
      <c r="A653" s="59" t="s">
        <v>325</v>
      </c>
      <c r="B653" s="61" t="s">
        <v>126</v>
      </c>
      <c r="C653" s="62">
        <f>IFERROR(INDEX('alimentação - Tabela 7.1'!$30:$30,
MATCH(TEXT('Tabela 7.1'!A653,"mmmm/aaaa"),'alimentação - Tabela 7.1'!$5:$5,0)), "")</f>
        <v>12743738</v>
      </c>
      <c r="D653" s="62">
        <f>IFERROR(INDEX('alimentação - Tabela 7.1'!$30:$30,
MATCH(TEXT('Tabela 7.1'!$A653,"mmmm/aaaa"),'alimentação - Tabela 7.1'!$5:$5,0)+1), "")</f>
        <v>585083</v>
      </c>
      <c r="E653" s="62">
        <f>IFERROR(INDEX('alimentação - Tabela 7.1'!$30:$30,
MATCH(TEXT('Tabela 7.1'!$A653,"mmmm/aaaa"),'alimentação - Tabela 7.1'!$5:$5,0)+2), "")</f>
        <v>471299</v>
      </c>
      <c r="F653" s="62">
        <f>IFERROR(INDEX('alimentação - Tabela 7.1'!$30:$30,
MATCH(TEXT('Tabela 7.1'!$A653,"mmmm/aaaa"),'alimentação - Tabela 7.1'!$5:$5,0)+3), "")</f>
        <v>113784</v>
      </c>
      <c r="G653" s="95">
        <f>IFERROR(INDEX('alimentação - Tabela 7.1'!$30:$30,
MATCH(TEXT('Tabela 7.1'!$A653,"mmmm/aaaa"),'alimentação - Tabela 7.1'!$5:$5,0)+4), "")</f>
        <v>0.90090590715408325</v>
      </c>
    </row>
    <row r="654" spans="1:7" ht="18" customHeight="1" x14ac:dyDescent="0.25">
      <c r="A654" s="59" t="s">
        <v>325</v>
      </c>
      <c r="B654" s="61" t="s">
        <v>127</v>
      </c>
      <c r="C654" s="62">
        <f>IFERROR(INDEX('alimentação - Tabela 7.1'!$31:$31,
MATCH(TEXT('Tabela 7.1'!A654,"mmmm/aaaa"),'alimentação - Tabela 7.1'!$5:$5,0)), "")</f>
        <v>7747934</v>
      </c>
      <c r="D654" s="62">
        <f>IFERROR(INDEX('alimentação - Tabela 7.1'!$31:$31,
MATCH(TEXT('Tabela 7.1'!$A654,"mmmm/aaaa"),'alimentação - Tabela 7.1'!$5:$5,0)+1), "")</f>
        <v>393766</v>
      </c>
      <c r="E654" s="62">
        <f>IFERROR(INDEX('alimentação - Tabela 7.1'!$31:$31,
MATCH(TEXT('Tabela 7.1'!$A654,"mmmm/aaaa"),'alimentação - Tabela 7.1'!$5:$5,0)+2), "")</f>
        <v>336594</v>
      </c>
      <c r="F654" s="62">
        <f>IFERROR(INDEX('alimentação - Tabela 7.1'!$31:$31,
MATCH(TEXT('Tabela 7.1'!$A654,"mmmm/aaaa"),'alimentação - Tabela 7.1'!$5:$5,0)+3), "")</f>
        <v>57172</v>
      </c>
      <c r="G654" s="95">
        <f>IFERROR(INDEX('alimentação - Tabela 7.1'!$31:$31,
MATCH(TEXT('Tabela 7.1'!$A654,"mmmm/aaaa"),'alimentação - Tabela 7.1'!$5:$5,0)+4), "")</f>
        <v>0.74338537454605103</v>
      </c>
    </row>
    <row r="655" spans="1:7" ht="18" customHeight="1" x14ac:dyDescent="0.25">
      <c r="A655" s="59" t="s">
        <v>325</v>
      </c>
      <c r="B655" s="61" t="s">
        <v>128</v>
      </c>
      <c r="C655" s="62">
        <f>IFERROR(INDEX('alimentação - Tabela 7.1'!$32:$32,
MATCH(TEXT('Tabela 7.1'!A655,"mmmm/aaaa"),'alimentação - Tabela 7.1'!$5:$5,0)), "")</f>
        <v>2862490</v>
      </c>
      <c r="D655" s="62">
        <f>IFERROR(INDEX('alimentação - Tabela 7.1'!$32:$32,
MATCH(TEXT('Tabela 7.1'!$A655,"mmmm/aaaa"),'alimentação - Tabela 7.1'!$5:$5,0)+1), "")</f>
        <v>148066</v>
      </c>
      <c r="E655" s="62">
        <f>IFERROR(INDEX('alimentação - Tabela 7.1'!$32:$32,
MATCH(TEXT('Tabela 7.1'!$A655,"mmmm/aaaa"),'alimentação - Tabela 7.1'!$5:$5,0)+2), "")</f>
        <v>124049</v>
      </c>
      <c r="F655" s="62">
        <f>IFERROR(INDEX('alimentação - Tabela 7.1'!$32:$32,
MATCH(TEXT('Tabela 7.1'!$A655,"mmmm/aaaa"),'alimentação - Tabela 7.1'!$5:$5,0)+3), "")</f>
        <v>24017</v>
      </c>
      <c r="G655" s="95">
        <f>IFERROR(INDEX('alimentação - Tabela 7.1'!$32:$32,
MATCH(TEXT('Tabela 7.1'!$A655,"mmmm/aaaa"),'alimentação - Tabela 7.1'!$5:$5,0)+4), "")</f>
        <v>0.84612393379211426</v>
      </c>
    </row>
    <row r="656" spans="1:7" ht="18" customHeight="1" x14ac:dyDescent="0.25">
      <c r="A656" s="59" t="s">
        <v>325</v>
      </c>
      <c r="B656" s="61" t="s">
        <v>129</v>
      </c>
      <c r="C656" s="62">
        <f>IFERROR(INDEX('alimentação - Tabela 7.1'!$33:$33,
MATCH(TEXT('Tabela 7.1'!A656,"mmmm/aaaa"),'alimentação - Tabela 7.1'!$5:$5,0)), "")</f>
        <v>2294936</v>
      </c>
      <c r="D656" s="62">
        <f>IFERROR(INDEX('alimentação - Tabela 7.1'!$33:$33,
MATCH(TEXT('Tabela 7.1'!$A656,"mmmm/aaaa"),'alimentação - Tabela 7.1'!$5:$5,0)+1), "")</f>
        <v>130186</v>
      </c>
      <c r="E656" s="62">
        <f>IFERROR(INDEX('alimentação - Tabela 7.1'!$33:$33,
MATCH(TEXT('Tabela 7.1'!$A656,"mmmm/aaaa"),'alimentação - Tabela 7.1'!$5:$5,0)+2), "")</f>
        <v>109873</v>
      </c>
      <c r="F656" s="62">
        <f>IFERROR(INDEX('alimentação - Tabela 7.1'!$33:$33,
MATCH(TEXT('Tabela 7.1'!$A656,"mmmm/aaaa"),'alimentação - Tabela 7.1'!$5:$5,0)+3), "")</f>
        <v>20313</v>
      </c>
      <c r="G656" s="95">
        <f>IFERROR(INDEX('alimentação - Tabela 7.1'!$33:$33,
MATCH(TEXT('Tabela 7.1'!$A656,"mmmm/aaaa"),'alimentação - Tabela 7.1'!$5:$5,0)+4), "")</f>
        <v>0.89302712678909302</v>
      </c>
    </row>
    <row r="657" spans="1:7" ht="18" customHeight="1" x14ac:dyDescent="0.25">
      <c r="A657" s="59" t="s">
        <v>325</v>
      </c>
      <c r="B657" s="61" t="s">
        <v>130</v>
      </c>
      <c r="C657" s="62">
        <f>IFERROR(INDEX('alimentação - Tabela 7.1'!$34:$34,
MATCH(TEXT('Tabela 7.1'!A657,"mmmm/aaaa"),'alimentação - Tabela 7.1'!$5:$5,0)), "")</f>
        <v>2590508</v>
      </c>
      <c r="D657" s="62">
        <f>IFERROR(INDEX('alimentação - Tabela 7.1'!$34:$34,
MATCH(TEXT('Tabela 7.1'!$A657,"mmmm/aaaa"),'alimentação - Tabela 7.1'!$5:$5,0)+1), "")</f>
        <v>115514</v>
      </c>
      <c r="E657" s="62">
        <f>IFERROR(INDEX('alimentação - Tabela 7.1'!$34:$34,
MATCH(TEXT('Tabela 7.1'!$A657,"mmmm/aaaa"),'alimentação - Tabela 7.1'!$5:$5,0)+2), "")</f>
        <v>102672</v>
      </c>
      <c r="F657" s="62">
        <f>IFERROR(INDEX('alimentação - Tabela 7.1'!$34:$34,
MATCH(TEXT('Tabela 7.1'!$A657,"mmmm/aaaa"),'alimentação - Tabela 7.1'!$5:$5,0)+3), "")</f>
        <v>12842</v>
      </c>
      <c r="G657" s="95">
        <f>IFERROR(INDEX('alimentação - Tabela 7.1'!$34:$34,
MATCH(TEXT('Tabela 7.1'!$A657,"mmmm/aaaa"),'alimentação - Tabela 7.1'!$5:$5,0)+4), "")</f>
        <v>0.49820265173912048</v>
      </c>
    </row>
    <row r="658" spans="1:7" ht="18" customHeight="1" x14ac:dyDescent="0.25">
      <c r="A658" s="59" t="s">
        <v>325</v>
      </c>
      <c r="B658" s="61" t="s">
        <v>131</v>
      </c>
      <c r="C658" s="62">
        <f>IFERROR(INDEX('alimentação - Tabela 7.1'!$35:$35,
MATCH(TEXT('Tabela 7.1'!A658,"mmmm/aaaa"),'alimentação - Tabela 7.1'!$5:$5,0)), "")</f>
        <v>3657693</v>
      </c>
      <c r="D658" s="62">
        <f>IFERROR(INDEX('alimentação - Tabela 7.1'!$35:$35,
MATCH(TEXT('Tabela 7.1'!$A658,"mmmm/aaaa"),'alimentação - Tabela 7.1'!$5:$5,0)+1), "")</f>
        <v>179744</v>
      </c>
      <c r="E658" s="62">
        <f>IFERROR(INDEX('alimentação - Tabela 7.1'!$35:$35,
MATCH(TEXT('Tabela 7.1'!$A658,"mmmm/aaaa"),'alimentação - Tabela 7.1'!$5:$5,0)+2), "")</f>
        <v>148056</v>
      </c>
      <c r="F658" s="62">
        <f>IFERROR(INDEX('alimentação - Tabela 7.1'!$35:$35,
MATCH(TEXT('Tabela 7.1'!$A658,"mmmm/aaaa"),'alimentação - Tabela 7.1'!$5:$5,0)+3), "")</f>
        <v>31688</v>
      </c>
      <c r="G658" s="95">
        <f>IFERROR(INDEX('alimentação - Tabela 7.1'!$35:$35,
MATCH(TEXT('Tabela 7.1'!$A658,"mmmm/aaaa"),'alimentação - Tabela 7.1'!$5:$5,0)+4), "")</f>
        <v>0.87390941381454468</v>
      </c>
    </row>
    <row r="659" spans="1:7" ht="18" customHeight="1" x14ac:dyDescent="0.25">
      <c r="A659" s="59" t="s">
        <v>325</v>
      </c>
      <c r="B659" s="61" t="s">
        <v>132</v>
      </c>
      <c r="C659" s="62">
        <f>IFERROR(INDEX('alimentação - Tabela 7.1'!$36:$36,
MATCH(TEXT('Tabela 7.1'!A659,"mmmm/aaaa"),'alimentação - Tabela 7.1'!$5:$5,0)), "")</f>
        <v>586688</v>
      </c>
      <c r="D659" s="62">
        <f>IFERROR(INDEX('alimentação - Tabela 7.1'!$36:$36,
MATCH(TEXT('Tabela 7.1'!$A659,"mmmm/aaaa"),'alimentação - Tabela 7.1'!$5:$5,0)+1), "")</f>
        <v>27328</v>
      </c>
      <c r="E659" s="62">
        <f>IFERROR(INDEX('alimentação - Tabela 7.1'!$36:$36,
MATCH(TEXT('Tabela 7.1'!$A659,"mmmm/aaaa"),'alimentação - Tabela 7.1'!$5:$5,0)+2), "")</f>
        <v>24081</v>
      </c>
      <c r="F659" s="62">
        <f>IFERROR(INDEX('alimentação - Tabela 7.1'!$36:$36,
MATCH(TEXT('Tabela 7.1'!$A659,"mmmm/aaaa"),'alimentação - Tabela 7.1'!$5:$5,0)+3), "")</f>
        <v>3247</v>
      </c>
      <c r="G659" s="95">
        <f>IFERROR(INDEX('alimentação - Tabela 7.1'!$36:$36,
MATCH(TEXT('Tabela 7.1'!$A659,"mmmm/aaaa"),'alimentação - Tabela 7.1'!$5:$5,0)+4), "")</f>
        <v>0.5565258264541626</v>
      </c>
    </row>
    <row r="660" spans="1:7" ht="18" customHeight="1" x14ac:dyDescent="0.25">
      <c r="A660" s="59" t="s">
        <v>325</v>
      </c>
      <c r="B660" s="61" t="s">
        <v>133</v>
      </c>
      <c r="C660" s="62">
        <f>IFERROR(INDEX('alimentação - Tabela 7.1'!$37:$37,
MATCH(TEXT('Tabela 7.1'!A660,"mmmm/aaaa"),'alimentação - Tabela 7.1'!$5:$5,0)), "")</f>
        <v>822815</v>
      </c>
      <c r="D660" s="62">
        <f>IFERROR(INDEX('alimentação - Tabela 7.1'!$37:$37,
MATCH(TEXT('Tabela 7.1'!$A660,"mmmm/aaaa"),'alimentação - Tabela 7.1'!$5:$5,0)+1), "")</f>
        <v>47102</v>
      </c>
      <c r="E660" s="62">
        <f>IFERROR(INDEX('alimentação - Tabela 7.1'!$37:$37,
MATCH(TEXT('Tabela 7.1'!$A660,"mmmm/aaaa"),'alimentação - Tabela 7.1'!$5:$5,0)+2), "")</f>
        <v>40892</v>
      </c>
      <c r="F660" s="62">
        <f>IFERROR(INDEX('alimentação - Tabela 7.1'!$37:$37,
MATCH(TEXT('Tabela 7.1'!$A660,"mmmm/aaaa"),'alimentação - Tabela 7.1'!$5:$5,0)+3), "")</f>
        <v>6210</v>
      </c>
      <c r="G660" s="95">
        <f>IFERROR(INDEX('alimentação - Tabela 7.1'!$37:$37,
MATCH(TEXT('Tabela 7.1'!$A660,"mmmm/aaaa"),'alimentação - Tabela 7.1'!$5:$5,0)+4), "")</f>
        <v>0.76046556234359741</v>
      </c>
    </row>
    <row r="661" spans="1:7" ht="18" customHeight="1" x14ac:dyDescent="0.25">
      <c r="A661" s="59" t="s">
        <v>325</v>
      </c>
      <c r="B661" s="61" t="s">
        <v>134</v>
      </c>
      <c r="C661" s="62">
        <f>IFERROR(INDEX('alimentação - Tabela 7.1'!$38:$38,
MATCH(TEXT('Tabela 7.1'!A661,"mmmm/aaaa"),'alimentação - Tabela 7.1'!$5:$5,0)), "")</f>
        <v>1378648</v>
      </c>
      <c r="D661" s="62">
        <f>IFERROR(INDEX('alimentação - Tabela 7.1'!$38:$38,
MATCH(TEXT('Tabela 7.1'!$A661,"mmmm/aaaa"),'alimentação - Tabela 7.1'!$5:$5,0)+1), "")</f>
        <v>70699</v>
      </c>
      <c r="E661" s="62">
        <f>IFERROR(INDEX('alimentação - Tabela 7.1'!$38:$38,
MATCH(TEXT('Tabela 7.1'!$A661,"mmmm/aaaa"),'alimentação - Tabela 7.1'!$5:$5,0)+2), "")</f>
        <v>58122</v>
      </c>
      <c r="F661" s="62">
        <f>IFERROR(INDEX('alimentação - Tabela 7.1'!$38:$38,
MATCH(TEXT('Tabela 7.1'!$A661,"mmmm/aaaa"),'alimentação - Tabela 7.1'!$5:$5,0)+3), "")</f>
        <v>12577</v>
      </c>
      <c r="G661" s="95">
        <f>IFERROR(INDEX('alimentação - Tabela 7.1'!$38:$38,
MATCH(TEXT('Tabela 7.1'!$A661,"mmmm/aaaa"),'alimentação - Tabela 7.1'!$5:$5,0)+4), "")</f>
        <v>0.9206695556640625</v>
      </c>
    </row>
    <row r="662" spans="1:7" ht="18" customHeight="1" x14ac:dyDescent="0.25">
      <c r="A662" s="59" t="s">
        <v>325</v>
      </c>
      <c r="B662" s="61" t="s">
        <v>135</v>
      </c>
      <c r="C662" s="62">
        <f>IFERROR(INDEX('alimentação - Tabela 7.1'!$39:$39,
MATCH(TEXT('Tabela 7.1'!A662,"mmmm/aaaa"),'alimentação - Tabela 7.1'!$5:$5,0)), "")</f>
        <v>869542</v>
      </c>
      <c r="D662" s="62">
        <f>IFERROR(INDEX('alimentação - Tabela 7.1'!$39:$39,
MATCH(TEXT('Tabela 7.1'!$A662,"mmmm/aaaa"),'alimentação - Tabela 7.1'!$5:$5,0)+1), "")</f>
        <v>34615</v>
      </c>
      <c r="E662" s="62">
        <f>IFERROR(INDEX('alimentação - Tabela 7.1'!$39:$39,
MATCH(TEXT('Tabela 7.1'!$A662,"mmmm/aaaa"),'alimentação - Tabela 7.1'!$5:$5,0)+2), "")</f>
        <v>24961</v>
      </c>
      <c r="F662" s="62">
        <f>IFERROR(INDEX('alimentação - Tabela 7.1'!$39:$39,
MATCH(TEXT('Tabela 7.1'!$A662,"mmmm/aaaa"),'alimentação - Tabela 7.1'!$5:$5,0)+3), "")</f>
        <v>9654</v>
      </c>
      <c r="G662" s="95">
        <f>IFERROR(INDEX('alimentação - Tabela 7.1'!$39:$39,
MATCH(TEXT('Tabela 7.1'!$A662,"mmmm/aaaa"),'alimentação - Tabela 7.1'!$5:$5,0)+4), "")</f>
        <v>1.1227043867111206</v>
      </c>
    </row>
    <row r="663" spans="1:7" ht="18" customHeight="1" x14ac:dyDescent="0.25">
      <c r="A663" s="59" t="s">
        <v>326</v>
      </c>
      <c r="B663" s="61" t="s">
        <v>1</v>
      </c>
      <c r="C663" s="62">
        <f>IFERROR(INDEX('alimentação - Tabela 7.1'!$7:$7,
MATCH(TEXT('Tabela 7.1'!A663,"mmmm/aaaa"),'alimentação - Tabela 7.1'!$5:$5,0)), "")</f>
        <v>41771587</v>
      </c>
      <c r="D663" s="62">
        <f>IFERROR(INDEX('alimentação - Tabela 7.1'!$7:$7,
MATCH(TEXT('Tabela 7.1'!$A663,"mmmm/aaaa"),'alimentação - Tabela 7.1'!$5:$5,0)+1), "")</f>
        <v>1890319</v>
      </c>
      <c r="E663" s="62">
        <f>IFERROR(INDEX('alimentação - Tabela 7.1'!$7:$7,
MATCH(TEXT('Tabela 7.1'!$A663,"mmmm/aaaa"),'alimentação - Tabela 7.1'!$5:$5,0)+2), "")</f>
        <v>1560165</v>
      </c>
      <c r="F663" s="62">
        <f>IFERROR(INDEX('alimentação - Tabela 7.1'!$7:$7,
MATCH(TEXT('Tabela 7.1'!$A663,"mmmm/aaaa"),'alimentação - Tabela 7.1'!$5:$5,0)+3), "")</f>
        <v>330154</v>
      </c>
      <c r="G663" s="95">
        <f>IFERROR(INDEX('alimentação - Tabela 7.1'!$7:$7,
MATCH(TEXT('Tabela 7.1'!$A663,"mmmm/aaaa"),'alimentação - Tabela 7.1'!$5:$5,0)+4), "")</f>
        <v>0.79667609930038452</v>
      </c>
    </row>
    <row r="664" spans="1:7" ht="18" customHeight="1" x14ac:dyDescent="0.25">
      <c r="A664" s="59" t="s">
        <v>326</v>
      </c>
      <c r="B664" s="61" t="s">
        <v>105</v>
      </c>
      <c r="C664" s="62">
        <f>IFERROR(INDEX('alimentação - Tabela 7.1'!$8:$8,
MATCH(TEXT('Tabela 7.1'!A664,"mmmm/aaaa"),'alimentação - Tabela 7.1'!$5:$5,0)), "")</f>
        <v>2029636</v>
      </c>
      <c r="D664" s="62">
        <f>IFERROR(INDEX('alimentação - Tabela 7.1'!$8:$8,
MATCH(TEXT('Tabela 7.1'!$A664,"mmmm/aaaa"),'alimentação - Tabela 7.1'!$5:$5,0)+1), "")</f>
        <v>92452</v>
      </c>
      <c r="E664" s="62">
        <f>IFERROR(INDEX('alimentação - Tabela 7.1'!$8:$8,
MATCH(TEXT('Tabela 7.1'!$A664,"mmmm/aaaa"),'alimentação - Tabela 7.1'!$5:$5,0)+2), "")</f>
        <v>74337</v>
      </c>
      <c r="F664" s="62">
        <f>IFERROR(INDEX('alimentação - Tabela 7.1'!$8:$8,
MATCH(TEXT('Tabela 7.1'!$A664,"mmmm/aaaa"),'alimentação - Tabela 7.1'!$5:$5,0)+3), "")</f>
        <v>18115</v>
      </c>
      <c r="G664" s="95">
        <f>IFERROR(INDEX('alimentação - Tabela 7.1'!$8:$8,
MATCH(TEXT('Tabela 7.1'!$A664,"mmmm/aaaa"),'alimentação - Tabela 7.1'!$5:$5,0)+4), "")</f>
        <v>0.90056228637695313</v>
      </c>
    </row>
    <row r="665" spans="1:7" ht="18" customHeight="1" x14ac:dyDescent="0.25">
      <c r="A665" s="59" t="s">
        <v>326</v>
      </c>
      <c r="B665" s="61" t="s">
        <v>106</v>
      </c>
      <c r="C665" s="62">
        <f>IFERROR(INDEX('alimentação - Tabela 7.1'!$9:$9,
MATCH(TEXT('Tabela 7.1'!A665,"mmmm/aaaa"),'alimentação - Tabela 7.1'!$5:$5,0)), "")</f>
        <v>256613</v>
      </c>
      <c r="D665" s="62">
        <f>IFERROR(INDEX('alimentação - Tabela 7.1'!$9:$9,
MATCH(TEXT('Tabela 7.1'!$A665,"mmmm/aaaa"),'alimentação - Tabela 7.1'!$5:$5,0)+1), "")</f>
        <v>12950</v>
      </c>
      <c r="E665" s="62">
        <f>IFERROR(INDEX('alimentação - Tabela 7.1'!$9:$9,
MATCH(TEXT('Tabela 7.1'!$A665,"mmmm/aaaa"),'alimentação - Tabela 7.1'!$5:$5,0)+2), "")</f>
        <v>12170</v>
      </c>
      <c r="F665" s="62">
        <f>IFERROR(INDEX('alimentação - Tabela 7.1'!$9:$9,
MATCH(TEXT('Tabela 7.1'!$A665,"mmmm/aaaa"),'alimentação - Tabela 7.1'!$5:$5,0)+3), "")</f>
        <v>780</v>
      </c>
      <c r="G665" s="95">
        <f>IFERROR(INDEX('alimentação - Tabela 7.1'!$9:$9,
MATCH(TEXT('Tabela 7.1'!$A665,"mmmm/aaaa"),'alimentação - Tabela 7.1'!$5:$5,0)+4), "")</f>
        <v>0.30488640069961548</v>
      </c>
    </row>
    <row r="666" spans="1:7" ht="18" customHeight="1" x14ac:dyDescent="0.25">
      <c r="A666" s="59" t="s">
        <v>326</v>
      </c>
      <c r="B666" s="61" t="s">
        <v>107</v>
      </c>
      <c r="C666" s="62">
        <f>IFERROR(INDEX('alimentação - Tabela 7.1'!$10:$10,
MATCH(TEXT('Tabela 7.1'!A666,"mmmm/aaaa"),'alimentação - Tabela 7.1'!$5:$5,0)), "")</f>
        <v>90154</v>
      </c>
      <c r="D666" s="62">
        <f>IFERROR(INDEX('alimentação - Tabela 7.1'!$10:$10,
MATCH(TEXT('Tabela 7.1'!$A666,"mmmm/aaaa"),'alimentação - Tabela 7.1'!$5:$5,0)+1), "")</f>
        <v>4642</v>
      </c>
      <c r="E666" s="62">
        <f>IFERROR(INDEX('alimentação - Tabela 7.1'!$10:$10,
MATCH(TEXT('Tabela 7.1'!$A666,"mmmm/aaaa"),'alimentação - Tabela 7.1'!$5:$5,0)+2), "")</f>
        <v>3610</v>
      </c>
      <c r="F666" s="62">
        <f>IFERROR(INDEX('alimentação - Tabela 7.1'!$10:$10,
MATCH(TEXT('Tabela 7.1'!$A666,"mmmm/aaaa"),'alimentação - Tabela 7.1'!$5:$5,0)+3), "")</f>
        <v>1032</v>
      </c>
      <c r="G666" s="95">
        <f>IFERROR(INDEX('alimentação - Tabela 7.1'!$10:$10,
MATCH(TEXT('Tabela 7.1'!$A666,"mmmm/aaaa"),'alimentação - Tabela 7.1'!$5:$5,0)+4), "")</f>
        <v>1.1579632759094238</v>
      </c>
    </row>
    <row r="667" spans="1:7" ht="18" customHeight="1" x14ac:dyDescent="0.25">
      <c r="A667" s="59" t="s">
        <v>326</v>
      </c>
      <c r="B667" s="61" t="s">
        <v>108</v>
      </c>
      <c r="C667" s="62">
        <f>IFERROR(INDEX('alimentação - Tabela 7.1'!$11:$11,
MATCH(TEXT('Tabela 7.1'!A667,"mmmm/aaaa"),'alimentação - Tabela 7.1'!$5:$5,0)), "")</f>
        <v>455849</v>
      </c>
      <c r="D667" s="62">
        <f>IFERROR(INDEX('alimentação - Tabela 7.1'!$11:$11,
MATCH(TEXT('Tabela 7.1'!$A667,"mmmm/aaaa"),'alimentação - Tabela 7.1'!$5:$5,0)+1), "")</f>
        <v>20245</v>
      </c>
      <c r="E667" s="62">
        <f>IFERROR(INDEX('alimentação - Tabela 7.1'!$11:$11,
MATCH(TEXT('Tabela 7.1'!$A667,"mmmm/aaaa"),'alimentação - Tabela 7.1'!$5:$5,0)+2), "")</f>
        <v>15542</v>
      </c>
      <c r="F667" s="62">
        <f>IFERROR(INDEX('alimentação - Tabela 7.1'!$11:$11,
MATCH(TEXT('Tabela 7.1'!$A667,"mmmm/aaaa"),'alimentação - Tabela 7.1'!$5:$5,0)+3), "")</f>
        <v>4703</v>
      </c>
      <c r="G667" s="95">
        <f>IFERROR(INDEX('alimentação - Tabela 7.1'!$11:$11,
MATCH(TEXT('Tabela 7.1'!$A667,"mmmm/aaaa"),'alimentação - Tabela 7.1'!$5:$5,0)+4), "")</f>
        <v>1.0424562692642212</v>
      </c>
    </row>
    <row r="668" spans="1:7" ht="18" customHeight="1" x14ac:dyDescent="0.25">
      <c r="A668" s="59" t="s">
        <v>326</v>
      </c>
      <c r="B668" s="61" t="s">
        <v>109</v>
      </c>
      <c r="C668" s="62">
        <f>IFERROR(INDEX('alimentação - Tabela 7.1'!$12:$12,
MATCH(TEXT('Tabela 7.1'!A668,"mmmm/aaaa"),'alimentação - Tabela 7.1'!$5:$5,0)), "")</f>
        <v>63418</v>
      </c>
      <c r="D668" s="62">
        <f>IFERROR(INDEX('alimentação - Tabela 7.1'!$12:$12,
MATCH(TEXT('Tabela 7.1'!$A668,"mmmm/aaaa"),'alimentação - Tabela 7.1'!$5:$5,0)+1), "")</f>
        <v>3478</v>
      </c>
      <c r="E668" s="62">
        <f>IFERROR(INDEX('alimentação - Tabela 7.1'!$12:$12,
MATCH(TEXT('Tabela 7.1'!$A668,"mmmm/aaaa"),'alimentação - Tabela 7.1'!$5:$5,0)+2), "")</f>
        <v>2727</v>
      </c>
      <c r="F668" s="62">
        <f>IFERROR(INDEX('alimentação - Tabela 7.1'!$12:$12,
MATCH(TEXT('Tabela 7.1'!$A668,"mmmm/aaaa"),'alimentação - Tabela 7.1'!$5:$5,0)+3), "")</f>
        <v>751</v>
      </c>
      <c r="G668" s="95">
        <f>IFERROR(INDEX('alimentação - Tabela 7.1'!$12:$12,
MATCH(TEXT('Tabela 7.1'!$A668,"mmmm/aaaa"),'alimentação - Tabela 7.1'!$5:$5,0)+4), "")</f>
        <v>1.1983978748321533</v>
      </c>
    </row>
    <row r="669" spans="1:7" ht="18" customHeight="1" x14ac:dyDescent="0.25">
      <c r="A669" s="59" t="s">
        <v>326</v>
      </c>
      <c r="B669" s="61" t="s">
        <v>110</v>
      </c>
      <c r="C669" s="62">
        <f>IFERROR(INDEX('alimentação - Tabela 7.1'!$13:$13,
MATCH(TEXT('Tabela 7.1'!A669,"mmmm/aaaa"),'alimentação - Tabela 7.1'!$5:$5,0)), "")</f>
        <v>868939</v>
      </c>
      <c r="D669" s="62">
        <f>IFERROR(INDEX('alimentação - Tabela 7.1'!$13:$13,
MATCH(TEXT('Tabela 7.1'!$A669,"mmmm/aaaa"),'alimentação - Tabela 7.1'!$5:$5,0)+1), "")</f>
        <v>37942</v>
      </c>
      <c r="E669" s="62">
        <f>IFERROR(INDEX('alimentação - Tabela 7.1'!$13:$13,
MATCH(TEXT('Tabela 7.1'!$A669,"mmmm/aaaa"),'alimentação - Tabela 7.1'!$5:$5,0)+2), "")</f>
        <v>29446</v>
      </c>
      <c r="F669" s="62">
        <f>IFERROR(INDEX('alimentação - Tabela 7.1'!$13:$13,
MATCH(TEXT('Tabela 7.1'!$A669,"mmmm/aaaa"),'alimentação - Tabela 7.1'!$5:$5,0)+3), "")</f>
        <v>8496</v>
      </c>
      <c r="G669" s="95">
        <f>IFERROR(INDEX('alimentação - Tabela 7.1'!$13:$13,
MATCH(TEXT('Tabela 7.1'!$A669,"mmmm/aaaa"),'alimentação - Tabela 7.1'!$5:$5,0)+4), "")</f>
        <v>0.98739832639694214</v>
      </c>
    </row>
    <row r="670" spans="1:7" ht="18" customHeight="1" x14ac:dyDescent="0.25">
      <c r="A670" s="59" t="s">
        <v>326</v>
      </c>
      <c r="B670" s="61" t="s">
        <v>111</v>
      </c>
      <c r="C670" s="62">
        <f>IFERROR(INDEX('alimentação - Tabela 7.1'!$14:$14,
MATCH(TEXT('Tabela 7.1'!A670,"mmmm/aaaa"),'alimentação - Tabela 7.1'!$5:$5,0)), "")</f>
        <v>73935</v>
      </c>
      <c r="D670" s="62">
        <f>IFERROR(INDEX('alimentação - Tabela 7.1'!$14:$14,
MATCH(TEXT('Tabela 7.1'!$A670,"mmmm/aaaa"),'alimentação - Tabela 7.1'!$5:$5,0)+1), "")</f>
        <v>3257</v>
      </c>
      <c r="E670" s="62">
        <f>IFERROR(INDEX('alimentação - Tabela 7.1'!$14:$14,
MATCH(TEXT('Tabela 7.1'!$A670,"mmmm/aaaa"),'alimentação - Tabela 7.1'!$5:$5,0)+2), "")</f>
        <v>2830</v>
      </c>
      <c r="F670" s="62">
        <f>IFERROR(INDEX('alimentação - Tabela 7.1'!$14:$14,
MATCH(TEXT('Tabela 7.1'!$A670,"mmmm/aaaa"),'alimentação - Tabela 7.1'!$5:$5,0)+3), "")</f>
        <v>427</v>
      </c>
      <c r="G670" s="95">
        <f>IFERROR(INDEX('alimentação - Tabela 7.1'!$14:$14,
MATCH(TEXT('Tabela 7.1'!$A670,"mmmm/aaaa"),'alimentação - Tabela 7.1'!$5:$5,0)+4), "")</f>
        <v>0.58088916540145874</v>
      </c>
    </row>
    <row r="671" spans="1:7" ht="18" customHeight="1" x14ac:dyDescent="0.25">
      <c r="A671" s="59" t="s">
        <v>326</v>
      </c>
      <c r="B671" s="61" t="s">
        <v>112</v>
      </c>
      <c r="C671" s="62">
        <f>IFERROR(INDEX('alimentação - Tabela 7.1'!$15:$15,
MATCH(TEXT('Tabela 7.1'!A671,"mmmm/aaaa"),'alimentação - Tabela 7.1'!$5:$5,0)), "")</f>
        <v>220728</v>
      </c>
      <c r="D671" s="62">
        <f>IFERROR(INDEX('alimentação - Tabela 7.1'!$15:$15,
MATCH(TEXT('Tabela 7.1'!$A671,"mmmm/aaaa"),'alimentação - Tabela 7.1'!$5:$5,0)+1), "")</f>
        <v>9938</v>
      </c>
      <c r="E671" s="62">
        <f>IFERROR(INDEX('alimentação - Tabela 7.1'!$15:$15,
MATCH(TEXT('Tabela 7.1'!$A671,"mmmm/aaaa"),'alimentação - Tabela 7.1'!$5:$5,0)+2), "")</f>
        <v>8012</v>
      </c>
      <c r="F671" s="62">
        <f>IFERROR(INDEX('alimentação - Tabela 7.1'!$15:$15,
MATCH(TEXT('Tabela 7.1'!$A671,"mmmm/aaaa"),'alimentação - Tabela 7.1'!$5:$5,0)+3), "")</f>
        <v>1926</v>
      </c>
      <c r="G671" s="95">
        <f>IFERROR(INDEX('alimentação - Tabela 7.1'!$15:$15,
MATCH(TEXT('Tabela 7.1'!$A671,"mmmm/aaaa"),'alimentação - Tabela 7.1'!$5:$5,0)+4), "")</f>
        <v>0.88024789094924927</v>
      </c>
    </row>
    <row r="672" spans="1:7" ht="18" customHeight="1" x14ac:dyDescent="0.25">
      <c r="A672" s="59" t="s">
        <v>326</v>
      </c>
      <c r="B672" s="61" t="s">
        <v>113</v>
      </c>
      <c r="C672" s="62">
        <f>IFERROR(INDEX('alimentação - Tabela 7.1'!$16:$16,
MATCH(TEXT('Tabela 7.1'!A672,"mmmm/aaaa"),'alimentação - Tabela 7.1'!$5:$5,0)), "")</f>
        <v>6852786</v>
      </c>
      <c r="D672" s="62">
        <f>IFERROR(INDEX('alimentação - Tabela 7.1'!$16:$16,
MATCH(TEXT('Tabela 7.1'!$A672,"mmmm/aaaa"),'alimentação - Tabela 7.1'!$5:$5,0)+1), "")</f>
        <v>294477</v>
      </c>
      <c r="E672" s="62">
        <f>IFERROR(INDEX('alimentação - Tabela 7.1'!$16:$16,
MATCH(TEXT('Tabela 7.1'!$A672,"mmmm/aaaa"),'alimentação - Tabela 7.1'!$5:$5,0)+2), "")</f>
        <v>194893</v>
      </c>
      <c r="F672" s="62">
        <f>IFERROR(INDEX('alimentação - Tabela 7.1'!$16:$16,
MATCH(TEXT('Tabela 7.1'!$A672,"mmmm/aaaa"),'alimentação - Tabela 7.1'!$5:$5,0)+3), "")</f>
        <v>99584</v>
      </c>
      <c r="G672" s="95">
        <f>IFERROR(INDEX('alimentação - Tabela 7.1'!$16:$16,
MATCH(TEXT('Tabela 7.1'!$A672,"mmmm/aaaa"),'alimentação - Tabela 7.1'!$5:$5,0)+4), "")</f>
        <v>1.4746190309524536</v>
      </c>
    </row>
    <row r="673" spans="1:7" ht="18" customHeight="1" x14ac:dyDescent="0.25">
      <c r="A673" s="59" t="s">
        <v>326</v>
      </c>
      <c r="B673" s="61" t="s">
        <v>114</v>
      </c>
      <c r="C673" s="62">
        <f>IFERROR(INDEX('alimentação - Tabela 7.1'!$17:$17,
MATCH(TEXT('Tabela 7.1'!A673,"mmmm/aaaa"),'alimentação - Tabela 7.1'!$5:$5,0)), "")</f>
        <v>573586</v>
      </c>
      <c r="D673" s="62">
        <f>IFERROR(INDEX('alimentação - Tabela 7.1'!$17:$17,
MATCH(TEXT('Tabela 7.1'!$A673,"mmmm/aaaa"),'alimentação - Tabela 7.1'!$5:$5,0)+1), "")</f>
        <v>19850</v>
      </c>
      <c r="E673" s="62">
        <f>IFERROR(INDEX('alimentação - Tabela 7.1'!$17:$17,
MATCH(TEXT('Tabela 7.1'!$A673,"mmmm/aaaa"),'alimentação - Tabela 7.1'!$5:$5,0)+2), "")</f>
        <v>15969</v>
      </c>
      <c r="F673" s="62">
        <f>IFERROR(INDEX('alimentação - Tabela 7.1'!$17:$17,
MATCH(TEXT('Tabela 7.1'!$A673,"mmmm/aaaa"),'alimentação - Tabela 7.1'!$5:$5,0)+3), "")</f>
        <v>3881</v>
      </c>
      <c r="G673" s="95">
        <f>IFERROR(INDEX('alimentação - Tabela 7.1'!$17:$17,
MATCH(TEXT('Tabela 7.1'!$A673,"mmmm/aaaa"),'alimentação - Tabela 7.1'!$5:$5,0)+4), "")</f>
        <v>0.68122977018356323</v>
      </c>
    </row>
    <row r="674" spans="1:7" ht="18" customHeight="1" x14ac:dyDescent="0.25">
      <c r="A674" s="59" t="s">
        <v>326</v>
      </c>
      <c r="B674" s="61" t="s">
        <v>115</v>
      </c>
      <c r="C674" s="62">
        <f>IFERROR(INDEX('alimentação - Tabela 7.1'!$18:$18,
MATCH(TEXT('Tabela 7.1'!A674,"mmmm/aaaa"),'alimentação - Tabela 7.1'!$5:$5,0)), "")</f>
        <v>314820</v>
      </c>
      <c r="D674" s="62">
        <f>IFERROR(INDEX('alimentação - Tabela 7.1'!$18:$18,
MATCH(TEXT('Tabela 7.1'!$A674,"mmmm/aaaa"),'alimentação - Tabela 7.1'!$5:$5,0)+1), "")</f>
        <v>11640</v>
      </c>
      <c r="E674" s="62">
        <f>IFERROR(INDEX('alimentação - Tabela 7.1'!$18:$18,
MATCH(TEXT('Tabela 7.1'!$A674,"mmmm/aaaa"),'alimentação - Tabela 7.1'!$5:$5,0)+2), "")</f>
        <v>8280</v>
      </c>
      <c r="F674" s="62">
        <f>IFERROR(INDEX('alimentação - Tabela 7.1'!$18:$18,
MATCH(TEXT('Tabela 7.1'!$A674,"mmmm/aaaa"),'alimentação - Tabela 7.1'!$5:$5,0)+3), "")</f>
        <v>3360</v>
      </c>
      <c r="G674" s="95">
        <f>IFERROR(INDEX('alimentação - Tabela 7.1'!$18:$18,
MATCH(TEXT('Tabela 7.1'!$A674,"mmmm/aaaa"),'alimentação - Tabela 7.1'!$5:$5,0)+4), "")</f>
        <v>1.0787901878356934</v>
      </c>
    </row>
    <row r="675" spans="1:7" ht="18" customHeight="1" x14ac:dyDescent="0.25">
      <c r="A675" s="59" t="s">
        <v>326</v>
      </c>
      <c r="B675" s="61" t="s">
        <v>116</v>
      </c>
      <c r="C675" s="62">
        <f>IFERROR(INDEX('alimentação - Tabela 7.1'!$19:$19,
MATCH(TEXT('Tabela 7.1'!A675,"mmmm/aaaa"),'alimentação - Tabela 7.1'!$5:$5,0)), "")</f>
        <v>1218183</v>
      </c>
      <c r="D675" s="62">
        <f>IFERROR(INDEX('alimentação - Tabela 7.1'!$19:$19,
MATCH(TEXT('Tabela 7.1'!$A675,"mmmm/aaaa"),'alimentação - Tabela 7.1'!$5:$5,0)+1), "")</f>
        <v>49529</v>
      </c>
      <c r="E675" s="62">
        <f>IFERROR(INDEX('alimentação - Tabela 7.1'!$19:$19,
MATCH(TEXT('Tabela 7.1'!$A675,"mmmm/aaaa"),'alimentação - Tabela 7.1'!$5:$5,0)+2), "")</f>
        <v>35848</v>
      </c>
      <c r="F675" s="62">
        <f>IFERROR(INDEX('alimentação - Tabela 7.1'!$19:$19,
MATCH(TEXT('Tabela 7.1'!$A675,"mmmm/aaaa"),'alimentação - Tabela 7.1'!$5:$5,0)+3), "")</f>
        <v>13681</v>
      </c>
      <c r="G675" s="95">
        <f>IFERROR(INDEX('alimentação - Tabela 7.1'!$19:$19,
MATCH(TEXT('Tabela 7.1'!$A675,"mmmm/aaaa"),'alimentação - Tabela 7.1'!$5:$5,0)+4), "")</f>
        <v>1.135822057723999</v>
      </c>
    </row>
    <row r="676" spans="1:7" ht="18" customHeight="1" x14ac:dyDescent="0.25">
      <c r="A676" s="59" t="s">
        <v>326</v>
      </c>
      <c r="B676" s="61" t="s">
        <v>117</v>
      </c>
      <c r="C676" s="62">
        <f>IFERROR(INDEX('alimentação - Tabela 7.1'!$20:$20,
MATCH(TEXT('Tabela 7.1'!A676,"mmmm/aaaa"),'alimentação - Tabela 7.1'!$5:$5,0)), "")</f>
        <v>453281</v>
      </c>
      <c r="D676" s="62">
        <f>IFERROR(INDEX('alimentação - Tabela 7.1'!$20:$20,
MATCH(TEXT('Tabela 7.1'!$A676,"mmmm/aaaa"),'alimentação - Tabela 7.1'!$5:$5,0)+1), "")</f>
        <v>18527</v>
      </c>
      <c r="E676" s="62">
        <f>IFERROR(INDEX('alimentação - Tabela 7.1'!$20:$20,
MATCH(TEXT('Tabela 7.1'!$A676,"mmmm/aaaa"),'alimentação - Tabela 7.1'!$5:$5,0)+2), "")</f>
        <v>12160</v>
      </c>
      <c r="F676" s="62">
        <f>IFERROR(INDEX('alimentação - Tabela 7.1'!$20:$20,
MATCH(TEXT('Tabela 7.1'!$A676,"mmmm/aaaa"),'alimentação - Tabela 7.1'!$5:$5,0)+3), "")</f>
        <v>6367</v>
      </c>
      <c r="G676" s="95">
        <f>IFERROR(INDEX('alimentação - Tabela 7.1'!$20:$20,
MATCH(TEXT('Tabela 7.1'!$A676,"mmmm/aaaa"),'alimentação - Tabela 7.1'!$5:$5,0)+4), "")</f>
        <v>1.4246588945388794</v>
      </c>
    </row>
    <row r="677" spans="1:7" ht="18" customHeight="1" x14ac:dyDescent="0.25">
      <c r="A677" s="59" t="s">
        <v>326</v>
      </c>
      <c r="B677" s="61" t="s">
        <v>118</v>
      </c>
      <c r="C677" s="62">
        <f>IFERROR(INDEX('alimentação - Tabela 7.1'!$21:$21,
MATCH(TEXT('Tabela 7.1'!A677,"mmmm/aaaa"),'alimentação - Tabela 7.1'!$5:$5,0)), "")</f>
        <v>436420</v>
      </c>
      <c r="D677" s="62">
        <f>IFERROR(INDEX('alimentação - Tabela 7.1'!$21:$21,
MATCH(TEXT('Tabela 7.1'!$A677,"mmmm/aaaa"),'alimentação - Tabela 7.1'!$5:$5,0)+1), "")</f>
        <v>17016</v>
      </c>
      <c r="E677" s="62">
        <f>IFERROR(INDEX('alimentação - Tabela 7.1'!$21:$21,
MATCH(TEXT('Tabela 7.1'!$A677,"mmmm/aaaa"),'alimentação - Tabela 7.1'!$5:$5,0)+2), "")</f>
        <v>11370</v>
      </c>
      <c r="F677" s="62">
        <f>IFERROR(INDEX('alimentação - Tabela 7.1'!$21:$21,
MATCH(TEXT('Tabela 7.1'!$A677,"mmmm/aaaa"),'alimentação - Tabela 7.1'!$5:$5,0)+3), "")</f>
        <v>5646</v>
      </c>
      <c r="G677" s="95">
        <f>IFERROR(INDEX('alimentação - Tabela 7.1'!$21:$21,
MATCH(TEXT('Tabela 7.1'!$A677,"mmmm/aaaa"),'alimentação - Tabela 7.1'!$5:$5,0)+4), "")</f>
        <v>1.3106640577316284</v>
      </c>
    </row>
    <row r="678" spans="1:7" ht="18" customHeight="1" x14ac:dyDescent="0.25">
      <c r="A678" s="59" t="s">
        <v>326</v>
      </c>
      <c r="B678" s="61" t="s">
        <v>119</v>
      </c>
      <c r="C678" s="62">
        <f>IFERROR(INDEX('alimentação - Tabela 7.1'!$22:$22,
MATCH(TEXT('Tabela 7.1'!A678,"mmmm/aaaa"),'alimentação - Tabela 7.1'!$5:$5,0)), "")</f>
        <v>1325101</v>
      </c>
      <c r="D678" s="62">
        <f>IFERROR(INDEX('alimentação - Tabela 7.1'!$22:$22,
MATCH(TEXT('Tabela 7.1'!$A678,"mmmm/aaaa"),'alimentação - Tabela 7.1'!$5:$5,0)+1), "")</f>
        <v>65371</v>
      </c>
      <c r="E678" s="62">
        <f>IFERROR(INDEX('alimentação - Tabela 7.1'!$22:$22,
MATCH(TEXT('Tabela 7.1'!$A678,"mmmm/aaaa"),'alimentação - Tabela 7.1'!$5:$5,0)+2), "")</f>
        <v>36483</v>
      </c>
      <c r="F678" s="62">
        <f>IFERROR(INDEX('alimentação - Tabela 7.1'!$22:$22,
MATCH(TEXT('Tabela 7.1'!$A678,"mmmm/aaaa"),'alimentação - Tabela 7.1'!$5:$5,0)+3), "")</f>
        <v>28888</v>
      </c>
      <c r="G678" s="95">
        <f>IFERROR(INDEX('alimentação - Tabela 7.1'!$22:$22,
MATCH(TEXT('Tabela 7.1'!$A678,"mmmm/aaaa"),'alimentação - Tabela 7.1'!$5:$5,0)+4), "")</f>
        <v>2.2286460399627686</v>
      </c>
    </row>
    <row r="679" spans="1:7" ht="18" customHeight="1" x14ac:dyDescent="0.25">
      <c r="A679" s="59" t="s">
        <v>326</v>
      </c>
      <c r="B679" s="61" t="s">
        <v>120</v>
      </c>
      <c r="C679" s="62">
        <f>IFERROR(INDEX('alimentação - Tabela 7.1'!$23:$23,
MATCH(TEXT('Tabela 7.1'!A679,"mmmm/aaaa"),'alimentação - Tabela 7.1'!$5:$5,0)), "")</f>
        <v>396597</v>
      </c>
      <c r="D679" s="62">
        <f>IFERROR(INDEX('alimentação - Tabela 7.1'!$23:$23,
MATCH(TEXT('Tabela 7.1'!$A679,"mmmm/aaaa"),'alimentação - Tabela 7.1'!$5:$5,0)+1), "")</f>
        <v>27409</v>
      </c>
      <c r="E679" s="62">
        <f>IFERROR(INDEX('alimentação - Tabela 7.1'!$23:$23,
MATCH(TEXT('Tabela 7.1'!$A679,"mmmm/aaaa"),'alimentação - Tabela 7.1'!$5:$5,0)+2), "")</f>
        <v>9901</v>
      </c>
      <c r="F679" s="62">
        <f>IFERROR(INDEX('alimentação - Tabela 7.1'!$23:$23,
MATCH(TEXT('Tabela 7.1'!$A679,"mmmm/aaaa"),'alimentação - Tabela 7.1'!$5:$5,0)+3), "")</f>
        <v>17508</v>
      </c>
      <c r="G679" s="95">
        <f>IFERROR(INDEX('alimentação - Tabela 7.1'!$23:$23,
MATCH(TEXT('Tabela 7.1'!$A679,"mmmm/aaaa"),'alimentação - Tabela 7.1'!$5:$5,0)+4), "")</f>
        <v>4.6184406280517578</v>
      </c>
    </row>
    <row r="680" spans="1:7" ht="18" customHeight="1" x14ac:dyDescent="0.25">
      <c r="A680" s="59" t="s">
        <v>326</v>
      </c>
      <c r="B680" s="61" t="s">
        <v>121</v>
      </c>
      <c r="C680" s="62">
        <f>IFERROR(INDEX('alimentação - Tabela 7.1'!$24:$24,
MATCH(TEXT('Tabela 7.1'!A680,"mmmm/aaaa"),'alimentação - Tabela 7.1'!$5:$5,0)), "")</f>
        <v>298306</v>
      </c>
      <c r="D680" s="62">
        <f>IFERROR(INDEX('alimentação - Tabela 7.1'!$24:$24,
MATCH(TEXT('Tabela 7.1'!$A680,"mmmm/aaaa"),'alimentação - Tabela 7.1'!$5:$5,0)+1), "")</f>
        <v>15055</v>
      </c>
      <c r="E680" s="62">
        <f>IFERROR(INDEX('alimentação - Tabela 7.1'!$24:$24,
MATCH(TEXT('Tabela 7.1'!$A680,"mmmm/aaaa"),'alimentação - Tabela 7.1'!$5:$5,0)+2), "")</f>
        <v>8146</v>
      </c>
      <c r="F680" s="62">
        <f>IFERROR(INDEX('alimentação - Tabela 7.1'!$24:$24,
MATCH(TEXT('Tabela 7.1'!$A680,"mmmm/aaaa"),'alimentação - Tabela 7.1'!$5:$5,0)+3), "")</f>
        <v>6909</v>
      </c>
      <c r="G680" s="95">
        <f>IFERROR(INDEX('alimentação - Tabela 7.1'!$24:$24,
MATCH(TEXT('Tabela 7.1'!$A680,"mmmm/aaaa"),'alimentação - Tabela 7.1'!$5:$5,0)+4), "")</f>
        <v>2.3709921836853027</v>
      </c>
    </row>
    <row r="681" spans="1:7" ht="18" customHeight="1" x14ac:dyDescent="0.25">
      <c r="A681" s="59" t="s">
        <v>326</v>
      </c>
      <c r="B681" s="61" t="s">
        <v>122</v>
      </c>
      <c r="C681" s="62">
        <f>IFERROR(INDEX('alimentação - Tabela 7.1'!$25:$25,
MATCH(TEXT('Tabela 7.1'!A681,"mmmm/aaaa"),'alimentação - Tabela 7.1'!$5:$5,0)), "")</f>
        <v>1836492</v>
      </c>
      <c r="D681" s="62">
        <f>IFERROR(INDEX('alimentação - Tabela 7.1'!$25:$25,
MATCH(TEXT('Tabela 7.1'!$A681,"mmmm/aaaa"),'alimentação - Tabela 7.1'!$5:$5,0)+1), "")</f>
        <v>70080</v>
      </c>
      <c r="E681" s="62">
        <f>IFERROR(INDEX('alimentação - Tabela 7.1'!$25:$25,
MATCH(TEXT('Tabela 7.1'!$A681,"mmmm/aaaa"),'alimentação - Tabela 7.1'!$5:$5,0)+2), "")</f>
        <v>56736</v>
      </c>
      <c r="F681" s="62">
        <f>IFERROR(INDEX('alimentação - Tabela 7.1'!$25:$25,
MATCH(TEXT('Tabela 7.1'!$A681,"mmmm/aaaa"),'alimentação - Tabela 7.1'!$5:$5,0)+3), "")</f>
        <v>13344</v>
      </c>
      <c r="G681" s="95">
        <f>IFERROR(INDEX('alimentação - Tabela 7.1'!$25:$25,
MATCH(TEXT('Tabela 7.1'!$A681,"mmmm/aaaa"),'alimentação - Tabela 7.1'!$5:$5,0)+4), "")</f>
        <v>0.73192083835601807</v>
      </c>
    </row>
    <row r="682" spans="1:7" ht="18" customHeight="1" x14ac:dyDescent="0.25">
      <c r="A682" s="59" t="s">
        <v>326</v>
      </c>
      <c r="B682" s="61" t="s">
        <v>123</v>
      </c>
      <c r="C682" s="62">
        <f>IFERROR(INDEX('alimentação - Tabela 7.1'!$26:$26,
MATCH(TEXT('Tabela 7.1'!A682,"mmmm/aaaa"),'alimentação - Tabela 7.1'!$5:$5,0)), "")</f>
        <v>21403726</v>
      </c>
      <c r="D682" s="62">
        <f>IFERROR(INDEX('alimentação - Tabela 7.1'!$26:$26,
MATCH(TEXT('Tabela 7.1'!$A682,"mmmm/aaaa"),'alimentação - Tabela 7.1'!$5:$5,0)+1), "")</f>
        <v>930831</v>
      </c>
      <c r="E682" s="62">
        <f>IFERROR(INDEX('alimentação - Tabela 7.1'!$26:$26,
MATCH(TEXT('Tabela 7.1'!$A682,"mmmm/aaaa"),'alimentação - Tabela 7.1'!$5:$5,0)+2), "")</f>
        <v>790852</v>
      </c>
      <c r="F682" s="62">
        <f>IFERROR(INDEX('alimentação - Tabela 7.1'!$26:$26,
MATCH(TEXT('Tabela 7.1'!$A682,"mmmm/aaaa"),'alimentação - Tabela 7.1'!$5:$5,0)+3), "")</f>
        <v>139979</v>
      </c>
      <c r="G682" s="95">
        <f>IFERROR(INDEX('alimentação - Tabela 7.1'!$26:$26,
MATCH(TEXT('Tabela 7.1'!$A682,"mmmm/aaaa"),'alimentação - Tabela 7.1'!$5:$5,0)+4), "")</f>
        <v>0.65829885005950928</v>
      </c>
    </row>
    <row r="683" spans="1:7" ht="18" customHeight="1" x14ac:dyDescent="0.25">
      <c r="A683" s="59" t="s">
        <v>326</v>
      </c>
      <c r="B683" s="61" t="s">
        <v>124</v>
      </c>
      <c r="C683" s="62">
        <f>IFERROR(INDEX('alimentação - Tabela 7.1'!$27:$27,
MATCH(TEXT('Tabela 7.1'!A683,"mmmm/aaaa"),'alimentação - Tabela 7.1'!$5:$5,0)), "")</f>
        <v>4443391</v>
      </c>
      <c r="D683" s="62">
        <f>IFERROR(INDEX('alimentação - Tabela 7.1'!$27:$27,
MATCH(TEXT('Tabela 7.1'!$A683,"mmmm/aaaa"),'alimentação - Tabela 7.1'!$5:$5,0)+1), "")</f>
        <v>203122</v>
      </c>
      <c r="E683" s="62">
        <f>IFERROR(INDEX('alimentação - Tabela 7.1'!$27:$27,
MATCH(TEXT('Tabela 7.1'!$A683,"mmmm/aaaa"),'alimentação - Tabela 7.1'!$5:$5,0)+2), "")</f>
        <v>177058</v>
      </c>
      <c r="F683" s="62">
        <f>IFERROR(INDEX('alimentação - Tabela 7.1'!$27:$27,
MATCH(TEXT('Tabela 7.1'!$A683,"mmmm/aaaa"),'alimentação - Tabela 7.1'!$5:$5,0)+3), "")</f>
        <v>26064</v>
      </c>
      <c r="G683" s="95">
        <f>IFERROR(INDEX('alimentação - Tabela 7.1'!$27:$27,
MATCH(TEXT('Tabela 7.1'!$A683,"mmmm/aaaa"),'alimentação - Tabela 7.1'!$5:$5,0)+4), "")</f>
        <v>0.59004008769989014</v>
      </c>
    </row>
    <row r="684" spans="1:7" ht="18" customHeight="1" x14ac:dyDescent="0.25">
      <c r="A684" s="59" t="s">
        <v>326</v>
      </c>
      <c r="B684" s="61" t="s">
        <v>2</v>
      </c>
      <c r="C684" s="62">
        <f>IFERROR(INDEX('alimentação - Tabela 7.1'!$28:$28,
MATCH(TEXT('Tabela 7.1'!A684,"mmmm/aaaa"),'alimentação - Tabela 7.1'!$5:$5,0)), "")</f>
        <v>789374</v>
      </c>
      <c r="D684" s="62">
        <f>IFERROR(INDEX('alimentação - Tabela 7.1'!$28:$28,
MATCH(TEXT('Tabela 7.1'!$A684,"mmmm/aaaa"),'alimentação - Tabela 7.1'!$5:$5,0)+1), "")</f>
        <v>36248</v>
      </c>
      <c r="E684" s="62">
        <f>IFERROR(INDEX('alimentação - Tabela 7.1'!$28:$28,
MATCH(TEXT('Tabela 7.1'!$A684,"mmmm/aaaa"),'alimentação - Tabela 7.1'!$5:$5,0)+2), "")</f>
        <v>30212</v>
      </c>
      <c r="F684" s="62">
        <f>IFERROR(INDEX('alimentação - Tabela 7.1'!$28:$28,
MATCH(TEXT('Tabela 7.1'!$A684,"mmmm/aaaa"),'alimentação - Tabela 7.1'!$5:$5,0)+3), "")</f>
        <v>6036</v>
      </c>
      <c r="G684" s="95">
        <f>IFERROR(INDEX('alimentação - Tabela 7.1'!$28:$28,
MATCH(TEXT('Tabela 7.1'!$A684,"mmmm/aaaa"),'alimentação - Tabela 7.1'!$5:$5,0)+4), "")</f>
        <v>0.77054858207702637</v>
      </c>
    </row>
    <row r="685" spans="1:7" ht="18" customHeight="1" x14ac:dyDescent="0.25">
      <c r="A685" s="59" t="s">
        <v>326</v>
      </c>
      <c r="B685" s="61" t="s">
        <v>125</v>
      </c>
      <c r="C685" s="62">
        <f>IFERROR(INDEX('alimentação - Tabela 7.1'!$29:$29,
MATCH(TEXT('Tabela 7.1'!A685,"mmmm/aaaa"),'alimentação - Tabela 7.1'!$5:$5,0)), "")</f>
        <v>3342411</v>
      </c>
      <c r="D685" s="62">
        <f>IFERROR(INDEX('alimentação - Tabela 7.1'!$29:$29,
MATCH(TEXT('Tabela 7.1'!$A685,"mmmm/aaaa"),'alimentação - Tabela 7.1'!$5:$5,0)+1), "")</f>
        <v>120118</v>
      </c>
      <c r="E685" s="62">
        <f>IFERROR(INDEX('alimentação - Tabela 7.1'!$29:$29,
MATCH(TEXT('Tabela 7.1'!$A685,"mmmm/aaaa"),'alimentação - Tabela 7.1'!$5:$5,0)+2), "")</f>
        <v>97051</v>
      </c>
      <c r="F685" s="62">
        <f>IFERROR(INDEX('alimentação - Tabela 7.1'!$29:$29,
MATCH(TEXT('Tabela 7.1'!$A685,"mmmm/aaaa"),'alimentação - Tabela 7.1'!$5:$5,0)+3), "")</f>
        <v>23067</v>
      </c>
      <c r="G685" s="95">
        <f>IFERROR(INDEX('alimentação - Tabela 7.1'!$29:$29,
MATCH(TEXT('Tabela 7.1'!$A685,"mmmm/aaaa"),'alimentação - Tabela 7.1'!$5:$5,0)+4), "")</f>
        <v>0.69492644071578979</v>
      </c>
    </row>
    <row r="686" spans="1:7" ht="18" customHeight="1" x14ac:dyDescent="0.25">
      <c r="A686" s="59" t="s">
        <v>326</v>
      </c>
      <c r="B686" s="61" t="s">
        <v>126</v>
      </c>
      <c r="C686" s="62">
        <f>IFERROR(INDEX('alimentação - Tabela 7.1'!$30:$30,
MATCH(TEXT('Tabela 7.1'!A686,"mmmm/aaaa"),'alimentação - Tabela 7.1'!$5:$5,0)), "")</f>
        <v>12828550</v>
      </c>
      <c r="D686" s="62">
        <f>IFERROR(INDEX('alimentação - Tabela 7.1'!$30:$30,
MATCH(TEXT('Tabela 7.1'!$A686,"mmmm/aaaa"),'alimentação - Tabela 7.1'!$5:$5,0)+1), "")</f>
        <v>571343</v>
      </c>
      <c r="E686" s="62">
        <f>IFERROR(INDEX('alimentação - Tabela 7.1'!$30:$30,
MATCH(TEXT('Tabela 7.1'!$A686,"mmmm/aaaa"),'alimentação - Tabela 7.1'!$5:$5,0)+2), "")</f>
        <v>486531</v>
      </c>
      <c r="F686" s="62">
        <f>IFERROR(INDEX('alimentação - Tabela 7.1'!$30:$30,
MATCH(TEXT('Tabela 7.1'!$A686,"mmmm/aaaa"),'alimentação - Tabela 7.1'!$5:$5,0)+3), "")</f>
        <v>84812</v>
      </c>
      <c r="G686" s="95">
        <f>IFERROR(INDEX('alimentação - Tabela 7.1'!$30:$30,
MATCH(TEXT('Tabela 7.1'!$A686,"mmmm/aaaa"),'alimentação - Tabela 7.1'!$5:$5,0)+4), "")</f>
        <v>0.66551899909973145</v>
      </c>
    </row>
    <row r="687" spans="1:7" ht="18" customHeight="1" x14ac:dyDescent="0.25">
      <c r="A687" s="59" t="s">
        <v>326</v>
      </c>
      <c r="B687" s="61" t="s">
        <v>127</v>
      </c>
      <c r="C687" s="62">
        <f>IFERROR(INDEX('alimentação - Tabela 7.1'!$31:$31,
MATCH(TEXT('Tabela 7.1'!A687,"mmmm/aaaa"),'alimentação - Tabela 7.1'!$5:$5,0)), "")</f>
        <v>7797567</v>
      </c>
      <c r="D687" s="62">
        <f>IFERROR(INDEX('alimentação - Tabela 7.1'!$31:$31,
MATCH(TEXT('Tabela 7.1'!$A687,"mmmm/aaaa"),'alimentação - Tabela 7.1'!$5:$5,0)+1), "")</f>
        <v>382336</v>
      </c>
      <c r="E687" s="62">
        <f>IFERROR(INDEX('alimentação - Tabela 7.1'!$31:$31,
MATCH(TEXT('Tabela 7.1'!$A687,"mmmm/aaaa"),'alimentação - Tabela 7.1'!$5:$5,0)+2), "")</f>
        <v>332703</v>
      </c>
      <c r="F687" s="62">
        <f>IFERROR(INDEX('alimentação - Tabela 7.1'!$31:$31,
MATCH(TEXT('Tabela 7.1'!$A687,"mmmm/aaaa"),'alimentação - Tabela 7.1'!$5:$5,0)+3), "")</f>
        <v>49633</v>
      </c>
      <c r="G687" s="95">
        <f>IFERROR(INDEX('alimentação - Tabela 7.1'!$31:$31,
MATCH(TEXT('Tabela 7.1'!$A687,"mmmm/aaaa"),'alimentação - Tabela 7.1'!$5:$5,0)+4), "")</f>
        <v>0.64059656858444214</v>
      </c>
    </row>
    <row r="688" spans="1:7" ht="18" customHeight="1" x14ac:dyDescent="0.25">
      <c r="A688" s="59" t="s">
        <v>326</v>
      </c>
      <c r="B688" s="61" t="s">
        <v>128</v>
      </c>
      <c r="C688" s="62">
        <f>IFERROR(INDEX('alimentação - Tabela 7.1'!$32:$32,
MATCH(TEXT('Tabela 7.1'!A688,"mmmm/aaaa"),'alimentação - Tabela 7.1'!$5:$5,0)), "")</f>
        <v>2879178</v>
      </c>
      <c r="D688" s="62">
        <f>IFERROR(INDEX('alimentação - Tabela 7.1'!$32:$32,
MATCH(TEXT('Tabela 7.1'!$A688,"mmmm/aaaa"),'alimentação - Tabela 7.1'!$5:$5,0)+1), "")</f>
        <v>141005</v>
      </c>
      <c r="E688" s="62">
        <f>IFERROR(INDEX('alimentação - Tabela 7.1'!$32:$32,
MATCH(TEXT('Tabela 7.1'!$A688,"mmmm/aaaa"),'alimentação - Tabela 7.1'!$5:$5,0)+2), "")</f>
        <v>124317</v>
      </c>
      <c r="F688" s="62">
        <f>IFERROR(INDEX('alimentação - Tabela 7.1'!$32:$32,
MATCH(TEXT('Tabela 7.1'!$A688,"mmmm/aaaa"),'alimentação - Tabela 7.1'!$5:$5,0)+3), "")</f>
        <v>16688</v>
      </c>
      <c r="G688" s="95">
        <f>IFERROR(INDEX('alimentação - Tabela 7.1'!$32:$32,
MATCH(TEXT('Tabela 7.1'!$A688,"mmmm/aaaa"),'alimentação - Tabela 7.1'!$5:$5,0)+4), "")</f>
        <v>0.5829889178276062</v>
      </c>
    </row>
    <row r="689" spans="1:7" ht="18" customHeight="1" x14ac:dyDescent="0.25">
      <c r="A689" s="59" t="s">
        <v>326</v>
      </c>
      <c r="B689" s="61" t="s">
        <v>129</v>
      </c>
      <c r="C689" s="62">
        <f>IFERROR(INDEX('alimentação - Tabela 7.1'!$33:$33,
MATCH(TEXT('Tabela 7.1'!A689,"mmmm/aaaa"),'alimentação - Tabela 7.1'!$5:$5,0)), "")</f>
        <v>2313170</v>
      </c>
      <c r="D689" s="62">
        <f>IFERROR(INDEX('alimentação - Tabela 7.1'!$33:$33,
MATCH(TEXT('Tabela 7.1'!$A689,"mmmm/aaaa"),'alimentação - Tabela 7.1'!$5:$5,0)+1), "")</f>
        <v>128659</v>
      </c>
      <c r="E689" s="62">
        <f>IFERROR(INDEX('alimentação - Tabela 7.1'!$33:$33,
MATCH(TEXT('Tabela 7.1'!$A689,"mmmm/aaaa"),'alimentação - Tabela 7.1'!$5:$5,0)+2), "")</f>
        <v>110425</v>
      </c>
      <c r="F689" s="62">
        <f>IFERROR(INDEX('alimentação - Tabela 7.1'!$33:$33,
MATCH(TEXT('Tabela 7.1'!$A689,"mmmm/aaaa"),'alimentação - Tabela 7.1'!$5:$5,0)+3), "")</f>
        <v>18234</v>
      </c>
      <c r="G689" s="95">
        <f>IFERROR(INDEX('alimentação - Tabela 7.1'!$33:$33,
MATCH(TEXT('Tabela 7.1'!$A689,"mmmm/aaaa"),'alimentação - Tabela 7.1'!$5:$5,0)+4), "")</f>
        <v>0.79453194141387939</v>
      </c>
    </row>
    <row r="690" spans="1:7" ht="18" customHeight="1" x14ac:dyDescent="0.25">
      <c r="A690" s="59" t="s">
        <v>326</v>
      </c>
      <c r="B690" s="61" t="s">
        <v>130</v>
      </c>
      <c r="C690" s="62">
        <f>IFERROR(INDEX('alimentação - Tabela 7.1'!$34:$34,
MATCH(TEXT('Tabela 7.1'!A690,"mmmm/aaaa"),'alimentação - Tabela 7.1'!$5:$5,0)), "")</f>
        <v>2605219</v>
      </c>
      <c r="D690" s="62">
        <f>IFERROR(INDEX('alimentação - Tabela 7.1'!$34:$34,
MATCH(TEXT('Tabela 7.1'!$A690,"mmmm/aaaa"),'alimentação - Tabela 7.1'!$5:$5,0)+1), "")</f>
        <v>112672</v>
      </c>
      <c r="E690" s="62">
        <f>IFERROR(INDEX('alimentação - Tabela 7.1'!$34:$34,
MATCH(TEXT('Tabela 7.1'!$A690,"mmmm/aaaa"),'alimentação - Tabela 7.1'!$5:$5,0)+2), "")</f>
        <v>97961</v>
      </c>
      <c r="F690" s="62">
        <f>IFERROR(INDEX('alimentação - Tabela 7.1'!$34:$34,
MATCH(TEXT('Tabela 7.1'!$A690,"mmmm/aaaa"),'alimentação - Tabela 7.1'!$5:$5,0)+3), "")</f>
        <v>14711</v>
      </c>
      <c r="G690" s="95">
        <f>IFERROR(INDEX('alimentação - Tabela 7.1'!$34:$34,
MATCH(TEXT('Tabela 7.1'!$A690,"mmmm/aaaa"),'alimentação - Tabela 7.1'!$5:$5,0)+4), "")</f>
        <v>0.56788086891174316</v>
      </c>
    </row>
    <row r="691" spans="1:7" ht="18" customHeight="1" x14ac:dyDescent="0.25">
      <c r="A691" s="59" t="s">
        <v>326</v>
      </c>
      <c r="B691" s="61" t="s">
        <v>131</v>
      </c>
      <c r="C691" s="62">
        <f>IFERROR(INDEX('alimentação - Tabela 7.1'!$35:$35,
MATCH(TEXT('Tabela 7.1'!A691,"mmmm/aaaa"),'alimentação - Tabela 7.1'!$5:$5,0)), "")</f>
        <v>3680208</v>
      </c>
      <c r="D691" s="62">
        <f>IFERROR(INDEX('alimentação - Tabela 7.1'!$35:$35,
MATCH(TEXT('Tabela 7.1'!$A691,"mmmm/aaaa"),'alimentação - Tabela 7.1'!$5:$5,0)+1), "")</f>
        <v>178104</v>
      </c>
      <c r="E691" s="62">
        <f>IFERROR(INDEX('alimentação - Tabela 7.1'!$35:$35,
MATCH(TEXT('Tabela 7.1'!$A691,"mmmm/aaaa"),'alimentação - Tabela 7.1'!$5:$5,0)+2), "")</f>
        <v>155589</v>
      </c>
      <c r="F691" s="62">
        <f>IFERROR(INDEX('alimentação - Tabela 7.1'!$35:$35,
MATCH(TEXT('Tabela 7.1'!$A691,"mmmm/aaaa"),'alimentação - Tabela 7.1'!$5:$5,0)+3), "")</f>
        <v>22515</v>
      </c>
      <c r="G691" s="95">
        <f>IFERROR(INDEX('alimentação - Tabela 7.1'!$35:$35,
MATCH(TEXT('Tabela 7.1'!$A691,"mmmm/aaaa"),'alimentação - Tabela 7.1'!$5:$5,0)+4), "")</f>
        <v>0.61555194854736328</v>
      </c>
    </row>
    <row r="692" spans="1:7" ht="18" customHeight="1" x14ac:dyDescent="0.25">
      <c r="A692" s="59" t="s">
        <v>326</v>
      </c>
      <c r="B692" s="61" t="s">
        <v>132</v>
      </c>
      <c r="C692" s="62">
        <f>IFERROR(INDEX('alimentação - Tabela 7.1'!$36:$36,
MATCH(TEXT('Tabela 7.1'!A692,"mmmm/aaaa"),'alimentação - Tabela 7.1'!$5:$5,0)), "")</f>
        <v>589904</v>
      </c>
      <c r="D692" s="62">
        <f>IFERROR(INDEX('alimentação - Tabela 7.1'!$36:$36,
MATCH(TEXT('Tabela 7.1'!$A692,"mmmm/aaaa"),'alimentação - Tabela 7.1'!$5:$5,0)+1), "")</f>
        <v>27864</v>
      </c>
      <c r="E692" s="62">
        <f>IFERROR(INDEX('alimentação - Tabela 7.1'!$36:$36,
MATCH(TEXT('Tabela 7.1'!$A692,"mmmm/aaaa"),'alimentação - Tabela 7.1'!$5:$5,0)+2), "")</f>
        <v>24648</v>
      </c>
      <c r="F692" s="62">
        <f>IFERROR(INDEX('alimentação - Tabela 7.1'!$36:$36,
MATCH(TEXT('Tabela 7.1'!$A692,"mmmm/aaaa"),'alimentação - Tabela 7.1'!$5:$5,0)+3), "")</f>
        <v>3216</v>
      </c>
      <c r="G692" s="95">
        <f>IFERROR(INDEX('alimentação - Tabela 7.1'!$36:$36,
MATCH(TEXT('Tabela 7.1'!$A692,"mmmm/aaaa"),'alimentação - Tabela 7.1'!$5:$5,0)+4), "")</f>
        <v>0.54816186428070068</v>
      </c>
    </row>
    <row r="693" spans="1:7" ht="18" customHeight="1" x14ac:dyDescent="0.25">
      <c r="A693" s="59" t="s">
        <v>326</v>
      </c>
      <c r="B693" s="61" t="s">
        <v>133</v>
      </c>
      <c r="C693" s="62">
        <f>IFERROR(INDEX('alimentação - Tabela 7.1'!$37:$37,
MATCH(TEXT('Tabela 7.1'!A693,"mmmm/aaaa"),'alimentação - Tabela 7.1'!$5:$5,0)), "")</f>
        <v>828223</v>
      </c>
      <c r="D693" s="62">
        <f>IFERROR(INDEX('alimentação - Tabela 7.1'!$37:$37,
MATCH(TEXT('Tabela 7.1'!$A693,"mmmm/aaaa"),'alimentação - Tabela 7.1'!$5:$5,0)+1), "")</f>
        <v>47917</v>
      </c>
      <c r="E693" s="62">
        <f>IFERROR(INDEX('alimentação - Tabela 7.1'!$37:$37,
MATCH(TEXT('Tabela 7.1'!$A693,"mmmm/aaaa"),'alimentação - Tabela 7.1'!$5:$5,0)+2), "")</f>
        <v>42509</v>
      </c>
      <c r="F693" s="62">
        <f>IFERROR(INDEX('alimentação - Tabela 7.1'!$37:$37,
MATCH(TEXT('Tabela 7.1'!$A693,"mmmm/aaaa"),'alimentação - Tabela 7.1'!$5:$5,0)+3), "")</f>
        <v>5408</v>
      </c>
      <c r="G693" s="95">
        <f>IFERROR(INDEX('alimentação - Tabela 7.1'!$37:$37,
MATCH(TEXT('Tabela 7.1'!$A693,"mmmm/aaaa"),'alimentação - Tabela 7.1'!$5:$5,0)+4), "")</f>
        <v>0.65725588798522949</v>
      </c>
    </row>
    <row r="694" spans="1:7" ht="18" customHeight="1" x14ac:dyDescent="0.25">
      <c r="A694" s="59" t="s">
        <v>326</v>
      </c>
      <c r="B694" s="61" t="s">
        <v>134</v>
      </c>
      <c r="C694" s="62">
        <f>IFERROR(INDEX('alimentação - Tabela 7.1'!$38:$38,
MATCH(TEXT('Tabela 7.1'!A694,"mmmm/aaaa"),'alimentação - Tabela 7.1'!$5:$5,0)), "")</f>
        <v>1386242</v>
      </c>
      <c r="D694" s="62">
        <f>IFERROR(INDEX('alimentação - Tabela 7.1'!$38:$38,
MATCH(TEXT('Tabela 7.1'!$A694,"mmmm/aaaa"),'alimentação - Tabela 7.1'!$5:$5,0)+1), "")</f>
        <v>69745</v>
      </c>
      <c r="E694" s="62">
        <f>IFERROR(INDEX('alimentação - Tabela 7.1'!$38:$38,
MATCH(TEXT('Tabela 7.1'!$A694,"mmmm/aaaa"),'alimentação - Tabela 7.1'!$5:$5,0)+2), "")</f>
        <v>62151</v>
      </c>
      <c r="F694" s="62">
        <f>IFERROR(INDEX('alimentação - Tabela 7.1'!$38:$38,
MATCH(TEXT('Tabela 7.1'!$A694,"mmmm/aaaa"),'alimentação - Tabela 7.1'!$5:$5,0)+3), "")</f>
        <v>7594</v>
      </c>
      <c r="G694" s="95">
        <f>IFERROR(INDEX('alimentação - Tabela 7.1'!$38:$38,
MATCH(TEXT('Tabela 7.1'!$A694,"mmmm/aaaa"),'alimentação - Tabela 7.1'!$5:$5,0)+4), "")</f>
        <v>0.55082952976226807</v>
      </c>
    </row>
    <row r="695" spans="1:7" ht="18" customHeight="1" x14ac:dyDescent="0.25">
      <c r="A695" s="59" t="s">
        <v>326</v>
      </c>
      <c r="B695" s="61" t="s">
        <v>135</v>
      </c>
      <c r="C695" s="62">
        <f>IFERROR(INDEX('alimentação - Tabela 7.1'!$39:$39,
MATCH(TEXT('Tabela 7.1'!A695,"mmmm/aaaa"),'alimentação - Tabela 7.1'!$5:$5,0)), "")</f>
        <v>875839</v>
      </c>
      <c r="D695" s="62">
        <f>IFERROR(INDEX('alimentação - Tabela 7.1'!$39:$39,
MATCH(TEXT('Tabela 7.1'!$A695,"mmmm/aaaa"),'alimentação - Tabela 7.1'!$5:$5,0)+1), "")</f>
        <v>32578</v>
      </c>
      <c r="E695" s="62">
        <f>IFERROR(INDEX('alimentação - Tabela 7.1'!$39:$39,
MATCH(TEXT('Tabela 7.1'!$A695,"mmmm/aaaa"),'alimentação - Tabela 7.1'!$5:$5,0)+2), "")</f>
        <v>26281</v>
      </c>
      <c r="F695" s="62">
        <f>IFERROR(INDEX('alimentação - Tabela 7.1'!$39:$39,
MATCH(TEXT('Tabela 7.1'!$A695,"mmmm/aaaa"),'alimentação - Tabela 7.1'!$5:$5,0)+3), "")</f>
        <v>6297</v>
      </c>
      <c r="G695" s="95">
        <f>IFERROR(INDEX('alimentação - Tabela 7.1'!$39:$39,
MATCH(TEXT('Tabela 7.1'!$A695,"mmmm/aaaa"),'alimentação - Tabela 7.1'!$5:$5,0)+4), "")</f>
        <v>0.72417432069778442</v>
      </c>
    </row>
    <row r="696" spans="1:7" ht="18" customHeight="1" x14ac:dyDescent="0.25">
      <c r="A696" s="59" t="s">
        <v>327</v>
      </c>
      <c r="B696" s="61" t="s">
        <v>1</v>
      </c>
      <c r="C696" s="62">
        <f>IFERROR(INDEX('alimentação - Tabela 7.1'!$7:$7,
MATCH(TEXT('Tabela 7.1'!A696,"mmmm/aaaa"),'alimentação - Tabela 7.1'!$5:$5,0)), "")</f>
        <v>42024451</v>
      </c>
      <c r="D696" s="62">
        <f>IFERROR(INDEX('alimentação - Tabela 7.1'!$7:$7,
MATCH(TEXT('Tabela 7.1'!$A696,"mmmm/aaaa"),'alimentação - Tabela 7.1'!$5:$5,0)+1), "")</f>
        <v>1841665</v>
      </c>
      <c r="E696" s="62">
        <f>IFERROR(INDEX('alimentação - Tabela 7.1'!$7:$7,
MATCH(TEXT('Tabela 7.1'!$A696,"mmmm/aaaa"),'alimentação - Tabela 7.1'!$5:$5,0)+2), "")</f>
        <v>1588801</v>
      </c>
      <c r="F696" s="62">
        <f>IFERROR(INDEX('alimentação - Tabela 7.1'!$7:$7,
MATCH(TEXT('Tabela 7.1'!$A696,"mmmm/aaaa"),'alimentação - Tabela 7.1'!$5:$5,0)+3), "")</f>
        <v>252864</v>
      </c>
      <c r="G696" s="95">
        <f>IFERROR(INDEX('alimentação - Tabela 7.1'!$7:$7,
MATCH(TEXT('Tabela 7.1'!$A696,"mmmm/aaaa"),'alimentação - Tabela 7.1'!$5:$5,0)+4), "")</f>
        <v>0.60534930229187012</v>
      </c>
    </row>
    <row r="697" spans="1:7" ht="18" customHeight="1" x14ac:dyDescent="0.25">
      <c r="A697" s="59" t="s">
        <v>327</v>
      </c>
      <c r="B697" s="61" t="s">
        <v>105</v>
      </c>
      <c r="C697" s="62">
        <f>IFERROR(INDEX('alimentação - Tabela 7.1'!$8:$8,
MATCH(TEXT('Tabela 7.1'!A697,"mmmm/aaaa"),'alimentação - Tabela 7.1'!$5:$5,0)), "")</f>
        <v>2039231</v>
      </c>
      <c r="D697" s="62">
        <f>IFERROR(INDEX('alimentação - Tabela 7.1'!$8:$8,
MATCH(TEXT('Tabela 7.1'!$A697,"mmmm/aaaa"),'alimentação - Tabela 7.1'!$5:$5,0)+1), "")</f>
        <v>90494</v>
      </c>
      <c r="E697" s="62">
        <f>IFERROR(INDEX('alimentação - Tabela 7.1'!$8:$8,
MATCH(TEXT('Tabela 7.1'!$A697,"mmmm/aaaa"),'alimentação - Tabela 7.1'!$5:$5,0)+2), "")</f>
        <v>80899</v>
      </c>
      <c r="F697" s="62">
        <f>IFERROR(INDEX('alimentação - Tabela 7.1'!$8:$8,
MATCH(TEXT('Tabela 7.1'!$A697,"mmmm/aaaa"),'alimentação - Tabela 7.1'!$5:$5,0)+3), "")</f>
        <v>9595</v>
      </c>
      <c r="G697" s="95">
        <f>IFERROR(INDEX('alimentação - Tabela 7.1'!$8:$8,
MATCH(TEXT('Tabela 7.1'!$A697,"mmmm/aaaa"),'alimentação - Tabela 7.1'!$5:$5,0)+4), "")</f>
        <v>0.47274485230445862</v>
      </c>
    </row>
    <row r="698" spans="1:7" ht="18" customHeight="1" x14ac:dyDescent="0.25">
      <c r="A698" s="59" t="s">
        <v>327</v>
      </c>
      <c r="B698" s="61" t="s">
        <v>106</v>
      </c>
      <c r="C698" s="62">
        <f>IFERROR(INDEX('alimentação - Tabela 7.1'!$9:$9,
MATCH(TEXT('Tabela 7.1'!A698,"mmmm/aaaa"),'alimentação - Tabela 7.1'!$5:$5,0)), "")</f>
        <v>257576</v>
      </c>
      <c r="D698" s="62">
        <f>IFERROR(INDEX('alimentação - Tabela 7.1'!$9:$9,
MATCH(TEXT('Tabela 7.1'!$A698,"mmmm/aaaa"),'alimentação - Tabela 7.1'!$5:$5,0)+1), "")</f>
        <v>12486</v>
      </c>
      <c r="E698" s="62">
        <f>IFERROR(INDEX('alimentação - Tabela 7.1'!$9:$9,
MATCH(TEXT('Tabela 7.1'!$A698,"mmmm/aaaa"),'alimentação - Tabela 7.1'!$5:$5,0)+2), "")</f>
        <v>11523</v>
      </c>
      <c r="F698" s="62">
        <f>IFERROR(INDEX('alimentação - Tabela 7.1'!$9:$9,
MATCH(TEXT('Tabela 7.1'!$A698,"mmmm/aaaa"),'alimentação - Tabela 7.1'!$5:$5,0)+3), "")</f>
        <v>963</v>
      </c>
      <c r="G698" s="95">
        <f>IFERROR(INDEX('alimentação - Tabela 7.1'!$9:$9,
MATCH(TEXT('Tabela 7.1'!$A698,"mmmm/aaaa"),'alimentação - Tabela 7.1'!$5:$5,0)+4), "")</f>
        <v>0.37527325749397278</v>
      </c>
    </row>
    <row r="699" spans="1:7" ht="18" customHeight="1" x14ac:dyDescent="0.25">
      <c r="A699" s="59" t="s">
        <v>327</v>
      </c>
      <c r="B699" s="61" t="s">
        <v>107</v>
      </c>
      <c r="C699" s="62">
        <f>IFERROR(INDEX('alimentação - Tabela 7.1'!$10:$10,
MATCH(TEXT('Tabela 7.1'!A699,"mmmm/aaaa"),'alimentação - Tabela 7.1'!$5:$5,0)), "")</f>
        <v>91122</v>
      </c>
      <c r="D699" s="62">
        <f>IFERROR(INDEX('alimentação - Tabela 7.1'!$10:$10,
MATCH(TEXT('Tabela 7.1'!$A699,"mmmm/aaaa"),'alimentação - Tabela 7.1'!$5:$5,0)+1), "")</f>
        <v>4108</v>
      </c>
      <c r="E699" s="62">
        <f>IFERROR(INDEX('alimentação - Tabela 7.1'!$10:$10,
MATCH(TEXT('Tabela 7.1'!$A699,"mmmm/aaaa"),'alimentação - Tabela 7.1'!$5:$5,0)+2), "")</f>
        <v>3140</v>
      </c>
      <c r="F699" s="62">
        <f>IFERROR(INDEX('alimentação - Tabela 7.1'!$10:$10,
MATCH(TEXT('Tabela 7.1'!$A699,"mmmm/aaaa"),'alimentação - Tabela 7.1'!$5:$5,0)+3), "")</f>
        <v>968</v>
      </c>
      <c r="G699" s="95">
        <f>IFERROR(INDEX('alimentação - Tabela 7.1'!$10:$10,
MATCH(TEXT('Tabela 7.1'!$A699,"mmmm/aaaa"),'alimentação - Tabela 7.1'!$5:$5,0)+4), "")</f>
        <v>1.0737183094024658</v>
      </c>
    </row>
    <row r="700" spans="1:7" ht="18" customHeight="1" x14ac:dyDescent="0.25">
      <c r="A700" s="59" t="s">
        <v>327</v>
      </c>
      <c r="B700" s="61" t="s">
        <v>108</v>
      </c>
      <c r="C700" s="62">
        <f>IFERROR(INDEX('alimentação - Tabela 7.1'!$11:$11,
MATCH(TEXT('Tabela 7.1'!A700,"mmmm/aaaa"),'alimentação - Tabela 7.1'!$5:$5,0)), "")</f>
        <v>458288</v>
      </c>
      <c r="D700" s="62">
        <f>IFERROR(INDEX('alimentação - Tabela 7.1'!$11:$11,
MATCH(TEXT('Tabela 7.1'!$A700,"mmmm/aaaa"),'alimentação - Tabela 7.1'!$5:$5,0)+1), "")</f>
        <v>19223</v>
      </c>
      <c r="E700" s="62">
        <f>IFERROR(INDEX('alimentação - Tabela 7.1'!$11:$11,
MATCH(TEXT('Tabela 7.1'!$A700,"mmmm/aaaa"),'alimentação - Tabela 7.1'!$5:$5,0)+2), "")</f>
        <v>16784</v>
      </c>
      <c r="F700" s="62">
        <f>IFERROR(INDEX('alimentação - Tabela 7.1'!$11:$11,
MATCH(TEXT('Tabela 7.1'!$A700,"mmmm/aaaa"),'alimentação - Tabela 7.1'!$5:$5,0)+3), "")</f>
        <v>2439</v>
      </c>
      <c r="G700" s="95">
        <f>IFERROR(INDEX('alimentação - Tabela 7.1'!$11:$11,
MATCH(TEXT('Tabela 7.1'!$A700,"mmmm/aaaa"),'alimentação - Tabela 7.1'!$5:$5,0)+4), "")</f>
        <v>0.53504562377929688</v>
      </c>
    </row>
    <row r="701" spans="1:7" ht="18" customHeight="1" x14ac:dyDescent="0.25">
      <c r="A701" s="59" t="s">
        <v>327</v>
      </c>
      <c r="B701" s="61" t="s">
        <v>109</v>
      </c>
      <c r="C701" s="62">
        <f>IFERROR(INDEX('alimentação - Tabela 7.1'!$12:$12,
MATCH(TEXT('Tabela 7.1'!A701,"mmmm/aaaa"),'alimentação - Tabela 7.1'!$5:$5,0)), "")</f>
        <v>63891</v>
      </c>
      <c r="D701" s="62">
        <f>IFERROR(INDEX('alimentação - Tabela 7.1'!$12:$12,
MATCH(TEXT('Tabela 7.1'!$A701,"mmmm/aaaa"),'alimentação - Tabela 7.1'!$5:$5,0)+1), "")</f>
        <v>3450</v>
      </c>
      <c r="E701" s="62">
        <f>IFERROR(INDEX('alimentação - Tabela 7.1'!$12:$12,
MATCH(TEXT('Tabela 7.1'!$A701,"mmmm/aaaa"),'alimentação - Tabela 7.1'!$5:$5,0)+2), "")</f>
        <v>2977</v>
      </c>
      <c r="F701" s="62">
        <f>IFERROR(INDEX('alimentação - Tabela 7.1'!$12:$12,
MATCH(TEXT('Tabela 7.1'!$A701,"mmmm/aaaa"),'alimentação - Tabela 7.1'!$5:$5,0)+3), "")</f>
        <v>473</v>
      </c>
      <c r="G701" s="95">
        <f>IFERROR(INDEX('alimentação - Tabela 7.1'!$12:$12,
MATCH(TEXT('Tabela 7.1'!$A701,"mmmm/aaaa"),'alimentação - Tabela 7.1'!$5:$5,0)+4), "")</f>
        <v>0.74584501981735229</v>
      </c>
    </row>
    <row r="702" spans="1:7" ht="18" customHeight="1" x14ac:dyDescent="0.25">
      <c r="A702" s="59" t="s">
        <v>327</v>
      </c>
      <c r="B702" s="61" t="s">
        <v>110</v>
      </c>
      <c r="C702" s="62">
        <f>IFERROR(INDEX('alimentação - Tabela 7.1'!$13:$13,
MATCH(TEXT('Tabela 7.1'!A702,"mmmm/aaaa"),'alimentação - Tabela 7.1'!$5:$5,0)), "")</f>
        <v>871999</v>
      </c>
      <c r="D702" s="62">
        <f>IFERROR(INDEX('alimentação - Tabela 7.1'!$13:$13,
MATCH(TEXT('Tabela 7.1'!$A702,"mmmm/aaaa"),'alimentação - Tabela 7.1'!$5:$5,0)+1), "")</f>
        <v>38580</v>
      </c>
      <c r="E702" s="62">
        <f>IFERROR(INDEX('alimentação - Tabela 7.1'!$13:$13,
MATCH(TEXT('Tabela 7.1'!$A702,"mmmm/aaaa"),'alimentação - Tabela 7.1'!$5:$5,0)+2), "")</f>
        <v>35520</v>
      </c>
      <c r="F702" s="62">
        <f>IFERROR(INDEX('alimentação - Tabela 7.1'!$13:$13,
MATCH(TEXT('Tabela 7.1'!$A702,"mmmm/aaaa"),'alimentação - Tabela 7.1'!$5:$5,0)+3), "")</f>
        <v>3060</v>
      </c>
      <c r="G702" s="95">
        <f>IFERROR(INDEX('alimentação - Tabela 7.1'!$13:$13,
MATCH(TEXT('Tabela 7.1'!$A702,"mmmm/aaaa"),'alimentação - Tabela 7.1'!$5:$5,0)+4), "")</f>
        <v>0.35215359926223755</v>
      </c>
    </row>
    <row r="703" spans="1:7" ht="18" customHeight="1" x14ac:dyDescent="0.25">
      <c r="A703" s="59" t="s">
        <v>327</v>
      </c>
      <c r="B703" s="61" t="s">
        <v>111</v>
      </c>
      <c r="C703" s="62">
        <f>IFERROR(INDEX('alimentação - Tabela 7.1'!$14:$14,
MATCH(TEXT('Tabela 7.1'!A703,"mmmm/aaaa"),'alimentação - Tabela 7.1'!$5:$5,0)), "")</f>
        <v>73731</v>
      </c>
      <c r="D703" s="62">
        <f>IFERROR(INDEX('alimentação - Tabela 7.1'!$14:$14,
MATCH(TEXT('Tabela 7.1'!$A703,"mmmm/aaaa"),'alimentação - Tabela 7.1'!$5:$5,0)+1), "")</f>
        <v>3028</v>
      </c>
      <c r="E703" s="62">
        <f>IFERROR(INDEX('alimentação - Tabela 7.1'!$14:$14,
MATCH(TEXT('Tabela 7.1'!$A703,"mmmm/aaaa"),'alimentação - Tabela 7.1'!$5:$5,0)+2), "")</f>
        <v>3232</v>
      </c>
      <c r="F703" s="62">
        <f>IFERROR(INDEX('alimentação - Tabela 7.1'!$14:$14,
MATCH(TEXT('Tabela 7.1'!$A703,"mmmm/aaaa"),'alimentação - Tabela 7.1'!$5:$5,0)+3), "")</f>
        <v>-204</v>
      </c>
      <c r="G703" s="95">
        <f>IFERROR(INDEX('alimentação - Tabela 7.1'!$14:$14,
MATCH(TEXT('Tabela 7.1'!$A703,"mmmm/aaaa"),'alimentação - Tabela 7.1'!$5:$5,0)+4), "")</f>
        <v>-0.27591803669929504</v>
      </c>
    </row>
    <row r="704" spans="1:7" ht="18" customHeight="1" x14ac:dyDescent="0.25">
      <c r="A704" s="59" t="s">
        <v>327</v>
      </c>
      <c r="B704" s="61" t="s">
        <v>112</v>
      </c>
      <c r="C704" s="62">
        <f>IFERROR(INDEX('alimentação - Tabela 7.1'!$15:$15,
MATCH(TEXT('Tabela 7.1'!A704,"mmmm/aaaa"),'alimentação - Tabela 7.1'!$5:$5,0)), "")</f>
        <v>222624</v>
      </c>
      <c r="D704" s="62">
        <f>IFERROR(INDEX('alimentação - Tabela 7.1'!$15:$15,
MATCH(TEXT('Tabela 7.1'!$A704,"mmmm/aaaa"),'alimentação - Tabela 7.1'!$5:$5,0)+1), "")</f>
        <v>9619</v>
      </c>
      <c r="E704" s="62">
        <f>IFERROR(INDEX('alimentação - Tabela 7.1'!$15:$15,
MATCH(TEXT('Tabela 7.1'!$A704,"mmmm/aaaa"),'alimentação - Tabela 7.1'!$5:$5,0)+2), "")</f>
        <v>7723</v>
      </c>
      <c r="F704" s="62">
        <f>IFERROR(INDEX('alimentação - Tabela 7.1'!$15:$15,
MATCH(TEXT('Tabela 7.1'!$A704,"mmmm/aaaa"),'alimentação - Tabela 7.1'!$5:$5,0)+3), "")</f>
        <v>1896</v>
      </c>
      <c r="G704" s="95">
        <f>IFERROR(INDEX('alimentação - Tabela 7.1'!$15:$15,
MATCH(TEXT('Tabela 7.1'!$A704,"mmmm/aaaa"),'alimentação - Tabela 7.1'!$5:$5,0)+4), "")</f>
        <v>0.85897576808929443</v>
      </c>
    </row>
    <row r="705" spans="1:7" ht="18" customHeight="1" x14ac:dyDescent="0.25">
      <c r="A705" s="59" t="s">
        <v>327</v>
      </c>
      <c r="B705" s="61" t="s">
        <v>113</v>
      </c>
      <c r="C705" s="62">
        <f>IFERROR(INDEX('alimentação - Tabela 7.1'!$16:$16,
MATCH(TEXT('Tabela 7.1'!A705,"mmmm/aaaa"),'alimentação - Tabela 7.1'!$5:$5,0)), "")</f>
        <v>6906693</v>
      </c>
      <c r="D705" s="62">
        <f>IFERROR(INDEX('alimentação - Tabela 7.1'!$16:$16,
MATCH(TEXT('Tabela 7.1'!$A705,"mmmm/aaaa"),'alimentação - Tabela 7.1'!$5:$5,0)+1), "")</f>
        <v>252881</v>
      </c>
      <c r="E705" s="62">
        <f>IFERROR(INDEX('alimentação - Tabela 7.1'!$16:$16,
MATCH(TEXT('Tabela 7.1'!$A705,"mmmm/aaaa"),'alimentação - Tabela 7.1'!$5:$5,0)+2), "")</f>
        <v>198974</v>
      </c>
      <c r="F705" s="62">
        <f>IFERROR(INDEX('alimentação - Tabela 7.1'!$16:$16,
MATCH(TEXT('Tabela 7.1'!$A705,"mmmm/aaaa"),'alimentação - Tabela 7.1'!$5:$5,0)+3), "")</f>
        <v>53907</v>
      </c>
      <c r="G705" s="95">
        <f>IFERROR(INDEX('alimentação - Tabela 7.1'!$16:$16,
MATCH(TEXT('Tabela 7.1'!$A705,"mmmm/aaaa"),'alimentação - Tabela 7.1'!$5:$5,0)+4), "")</f>
        <v>0.78664356470108032</v>
      </c>
    </row>
    <row r="706" spans="1:7" ht="18" customHeight="1" x14ac:dyDescent="0.25">
      <c r="A706" s="59" t="s">
        <v>327</v>
      </c>
      <c r="B706" s="61" t="s">
        <v>114</v>
      </c>
      <c r="C706" s="62">
        <f>IFERROR(INDEX('alimentação - Tabela 7.1'!$17:$17,
MATCH(TEXT('Tabela 7.1'!A706,"mmmm/aaaa"),'alimentação - Tabela 7.1'!$5:$5,0)), "")</f>
        <v>579433</v>
      </c>
      <c r="D706" s="62">
        <f>IFERROR(INDEX('alimentação - Tabela 7.1'!$17:$17,
MATCH(TEXT('Tabela 7.1'!$A706,"mmmm/aaaa"),'alimentação - Tabela 7.1'!$5:$5,0)+1), "")</f>
        <v>20656</v>
      </c>
      <c r="E706" s="62">
        <f>IFERROR(INDEX('alimentação - Tabela 7.1'!$17:$17,
MATCH(TEXT('Tabela 7.1'!$A706,"mmmm/aaaa"),'alimentação - Tabela 7.1'!$5:$5,0)+2), "")</f>
        <v>14809</v>
      </c>
      <c r="F706" s="62">
        <f>IFERROR(INDEX('alimentação - Tabela 7.1'!$17:$17,
MATCH(TEXT('Tabela 7.1'!$A706,"mmmm/aaaa"),'alimentação - Tabela 7.1'!$5:$5,0)+3), "")</f>
        <v>5847</v>
      </c>
      <c r="G706" s="95">
        <f>IFERROR(INDEX('alimentação - Tabela 7.1'!$17:$17,
MATCH(TEXT('Tabela 7.1'!$A706,"mmmm/aaaa"),'alimentação - Tabela 7.1'!$5:$5,0)+4), "")</f>
        <v>1.0193763971328735</v>
      </c>
    </row>
    <row r="707" spans="1:7" ht="18" customHeight="1" x14ac:dyDescent="0.25">
      <c r="A707" s="59" t="s">
        <v>327</v>
      </c>
      <c r="B707" s="61" t="s">
        <v>115</v>
      </c>
      <c r="C707" s="62">
        <f>IFERROR(INDEX('alimentação - Tabela 7.1'!$18:$18,
MATCH(TEXT('Tabela 7.1'!A707,"mmmm/aaaa"),'alimentação - Tabela 7.1'!$5:$5,0)), "")</f>
        <v>316206</v>
      </c>
      <c r="D707" s="62">
        <f>IFERROR(INDEX('alimentação - Tabela 7.1'!$18:$18,
MATCH(TEXT('Tabela 7.1'!$A707,"mmmm/aaaa"),'alimentação - Tabela 7.1'!$5:$5,0)+1), "")</f>
        <v>10672</v>
      </c>
      <c r="E707" s="62">
        <f>IFERROR(INDEX('alimentação - Tabela 7.1'!$18:$18,
MATCH(TEXT('Tabela 7.1'!$A707,"mmmm/aaaa"),'alimentação - Tabela 7.1'!$5:$5,0)+2), "")</f>
        <v>9286</v>
      </c>
      <c r="F707" s="62">
        <f>IFERROR(INDEX('alimentação - Tabela 7.1'!$18:$18,
MATCH(TEXT('Tabela 7.1'!$A707,"mmmm/aaaa"),'alimentação - Tabela 7.1'!$5:$5,0)+3), "")</f>
        <v>1386</v>
      </c>
      <c r="G707" s="95">
        <f>IFERROR(INDEX('alimentação - Tabela 7.1'!$18:$18,
MATCH(TEXT('Tabela 7.1'!$A707,"mmmm/aaaa"),'alimentação - Tabela 7.1'!$5:$5,0)+4), "")</f>
        <v>0.44025155901908875</v>
      </c>
    </row>
    <row r="708" spans="1:7" ht="18" customHeight="1" x14ac:dyDescent="0.25">
      <c r="A708" s="59" t="s">
        <v>327</v>
      </c>
      <c r="B708" s="61" t="s">
        <v>116</v>
      </c>
      <c r="C708" s="62">
        <f>IFERROR(INDEX('alimentação - Tabela 7.1'!$19:$19,
MATCH(TEXT('Tabela 7.1'!A708,"mmmm/aaaa"),'alimentação - Tabela 7.1'!$5:$5,0)), "")</f>
        <v>1225404</v>
      </c>
      <c r="D708" s="62">
        <f>IFERROR(INDEX('alimentação - Tabela 7.1'!$19:$19,
MATCH(TEXT('Tabela 7.1'!$A708,"mmmm/aaaa"),'alimentação - Tabela 7.1'!$5:$5,0)+1), "")</f>
        <v>45367</v>
      </c>
      <c r="E708" s="62">
        <f>IFERROR(INDEX('alimentação - Tabela 7.1'!$19:$19,
MATCH(TEXT('Tabela 7.1'!$A708,"mmmm/aaaa"),'alimentação - Tabela 7.1'!$5:$5,0)+2), "")</f>
        <v>38146</v>
      </c>
      <c r="F708" s="62">
        <f>IFERROR(INDEX('alimentação - Tabela 7.1'!$19:$19,
MATCH(TEXT('Tabela 7.1'!$A708,"mmmm/aaaa"),'alimentação - Tabela 7.1'!$5:$5,0)+3), "")</f>
        <v>7221</v>
      </c>
      <c r="G708" s="95">
        <f>IFERROR(INDEX('alimentação - Tabela 7.1'!$19:$19,
MATCH(TEXT('Tabela 7.1'!$A708,"mmmm/aaaa"),'alimentação - Tabela 7.1'!$5:$5,0)+4), "")</f>
        <v>0.59276807308197021</v>
      </c>
    </row>
    <row r="709" spans="1:7" ht="18" customHeight="1" x14ac:dyDescent="0.25">
      <c r="A709" s="59" t="s">
        <v>327</v>
      </c>
      <c r="B709" s="61" t="s">
        <v>117</v>
      </c>
      <c r="C709" s="62">
        <f>IFERROR(INDEX('alimentação - Tabela 7.1'!$20:$20,
MATCH(TEXT('Tabela 7.1'!A709,"mmmm/aaaa"),'alimentação - Tabela 7.1'!$5:$5,0)), "")</f>
        <v>456755</v>
      </c>
      <c r="D709" s="62">
        <f>IFERROR(INDEX('alimentação - Tabela 7.1'!$20:$20,
MATCH(TEXT('Tabela 7.1'!$A709,"mmmm/aaaa"),'alimentação - Tabela 7.1'!$5:$5,0)+1), "")</f>
        <v>16692</v>
      </c>
      <c r="E709" s="62">
        <f>IFERROR(INDEX('alimentação - Tabela 7.1'!$20:$20,
MATCH(TEXT('Tabela 7.1'!$A709,"mmmm/aaaa"),'alimentação - Tabela 7.1'!$5:$5,0)+2), "")</f>
        <v>13218</v>
      </c>
      <c r="F709" s="62">
        <f>IFERROR(INDEX('alimentação - Tabela 7.1'!$20:$20,
MATCH(TEXT('Tabela 7.1'!$A709,"mmmm/aaaa"),'alimentação - Tabela 7.1'!$5:$5,0)+3), "")</f>
        <v>3474</v>
      </c>
      <c r="G709" s="95">
        <f>IFERROR(INDEX('alimentação - Tabela 7.1'!$20:$20,
MATCH(TEXT('Tabela 7.1'!$A709,"mmmm/aaaa"),'alimentação - Tabela 7.1'!$5:$5,0)+4), "")</f>
        <v>0.76641201972961426</v>
      </c>
    </row>
    <row r="710" spans="1:7" ht="18" customHeight="1" x14ac:dyDescent="0.25">
      <c r="A710" s="59" t="s">
        <v>327</v>
      </c>
      <c r="B710" s="61" t="s">
        <v>118</v>
      </c>
      <c r="C710" s="62">
        <f>IFERROR(INDEX('alimentação - Tabela 7.1'!$21:$21,
MATCH(TEXT('Tabela 7.1'!A710,"mmmm/aaaa"),'alimentação - Tabela 7.1'!$5:$5,0)), "")</f>
        <v>440798</v>
      </c>
      <c r="D710" s="62">
        <f>IFERROR(INDEX('alimentação - Tabela 7.1'!$21:$21,
MATCH(TEXT('Tabela 7.1'!$A710,"mmmm/aaaa"),'alimentação - Tabela 7.1'!$5:$5,0)+1), "")</f>
        <v>15739</v>
      </c>
      <c r="E710" s="62">
        <f>IFERROR(INDEX('alimentação - Tabela 7.1'!$21:$21,
MATCH(TEXT('Tabela 7.1'!$A710,"mmmm/aaaa"),'alimentação - Tabela 7.1'!$5:$5,0)+2), "")</f>
        <v>11361</v>
      </c>
      <c r="F710" s="62">
        <f>IFERROR(INDEX('alimentação - Tabela 7.1'!$21:$21,
MATCH(TEXT('Tabela 7.1'!$A710,"mmmm/aaaa"),'alimentação - Tabela 7.1'!$5:$5,0)+3), "")</f>
        <v>4378</v>
      </c>
      <c r="G710" s="95">
        <f>IFERROR(INDEX('alimentação - Tabela 7.1'!$21:$21,
MATCH(TEXT('Tabela 7.1'!$A710,"mmmm/aaaa"),'alimentação - Tabela 7.1'!$5:$5,0)+4), "")</f>
        <v>1.003162145614624</v>
      </c>
    </row>
    <row r="711" spans="1:7" ht="18" customHeight="1" x14ac:dyDescent="0.25">
      <c r="A711" s="59" t="s">
        <v>327</v>
      </c>
      <c r="B711" s="61" t="s">
        <v>119</v>
      </c>
      <c r="C711" s="62">
        <f>IFERROR(INDEX('alimentação - Tabela 7.1'!$22:$22,
MATCH(TEXT('Tabela 7.1'!A711,"mmmm/aaaa"),'alimentação - Tabela 7.1'!$5:$5,0)), "")</f>
        <v>1337334</v>
      </c>
      <c r="D711" s="62">
        <f>IFERROR(INDEX('alimentação - Tabela 7.1'!$22:$22,
MATCH(TEXT('Tabela 7.1'!$A711,"mmmm/aaaa"),'alimentação - Tabela 7.1'!$5:$5,0)+1), "")</f>
        <v>48628</v>
      </c>
      <c r="E711" s="62">
        <f>IFERROR(INDEX('alimentação - Tabela 7.1'!$22:$22,
MATCH(TEXT('Tabela 7.1'!$A711,"mmmm/aaaa"),'alimentação - Tabela 7.1'!$5:$5,0)+2), "")</f>
        <v>36395</v>
      </c>
      <c r="F711" s="62">
        <f>IFERROR(INDEX('alimentação - Tabela 7.1'!$22:$22,
MATCH(TEXT('Tabela 7.1'!$A711,"mmmm/aaaa"),'alimentação - Tabela 7.1'!$5:$5,0)+3), "")</f>
        <v>12233</v>
      </c>
      <c r="G711" s="95">
        <f>IFERROR(INDEX('alimentação - Tabela 7.1'!$22:$22,
MATCH(TEXT('Tabela 7.1'!$A711,"mmmm/aaaa"),'alimentação - Tabela 7.1'!$5:$5,0)+4), "")</f>
        <v>0.92317491769790649</v>
      </c>
    </row>
    <row r="712" spans="1:7" ht="18" customHeight="1" x14ac:dyDescent="0.25">
      <c r="A712" s="59" t="s">
        <v>327</v>
      </c>
      <c r="B712" s="61" t="s">
        <v>120</v>
      </c>
      <c r="C712" s="62">
        <f>IFERROR(INDEX('alimentação - Tabela 7.1'!$23:$23,
MATCH(TEXT('Tabela 7.1'!A712,"mmmm/aaaa"),'alimentação - Tabela 7.1'!$5:$5,0)), "")</f>
        <v>400564</v>
      </c>
      <c r="D712" s="62">
        <f>IFERROR(INDEX('alimentação - Tabela 7.1'!$23:$23,
MATCH(TEXT('Tabela 7.1'!$A712,"mmmm/aaaa"),'alimentação - Tabela 7.1'!$5:$5,0)+1), "")</f>
        <v>13872</v>
      </c>
      <c r="E712" s="62">
        <f>IFERROR(INDEX('alimentação - Tabela 7.1'!$23:$23,
MATCH(TEXT('Tabela 7.1'!$A712,"mmmm/aaaa"),'alimentação - Tabela 7.1'!$5:$5,0)+2), "")</f>
        <v>9905</v>
      </c>
      <c r="F712" s="62">
        <f>IFERROR(INDEX('alimentação - Tabela 7.1'!$23:$23,
MATCH(TEXT('Tabela 7.1'!$A712,"mmmm/aaaa"),'alimentação - Tabela 7.1'!$5:$5,0)+3), "")</f>
        <v>3967</v>
      </c>
      <c r="G712" s="95">
        <f>IFERROR(INDEX('alimentação - Tabela 7.1'!$23:$23,
MATCH(TEXT('Tabela 7.1'!$A712,"mmmm/aaaa"),'alimentação - Tabela 7.1'!$5:$5,0)+4), "")</f>
        <v>1.0002597570419312</v>
      </c>
    </row>
    <row r="713" spans="1:7" ht="18" customHeight="1" x14ac:dyDescent="0.25">
      <c r="A713" s="59" t="s">
        <v>327</v>
      </c>
      <c r="B713" s="61" t="s">
        <v>121</v>
      </c>
      <c r="C713" s="62">
        <f>IFERROR(INDEX('alimentação - Tabela 7.1'!$24:$24,
MATCH(TEXT('Tabela 7.1'!A713,"mmmm/aaaa"),'alimentação - Tabela 7.1'!$5:$5,0)), "")</f>
        <v>300774</v>
      </c>
      <c r="D713" s="62">
        <f>IFERROR(INDEX('alimentação - Tabela 7.1'!$24:$24,
MATCH(TEXT('Tabela 7.1'!$A713,"mmmm/aaaa"),'alimentação - Tabela 7.1'!$5:$5,0)+1), "")</f>
        <v>9803</v>
      </c>
      <c r="E713" s="62">
        <f>IFERROR(INDEX('alimentação - Tabela 7.1'!$24:$24,
MATCH(TEXT('Tabela 7.1'!$A713,"mmmm/aaaa"),'alimentação - Tabela 7.1'!$5:$5,0)+2), "")</f>
        <v>7335</v>
      </c>
      <c r="F713" s="62">
        <f>IFERROR(INDEX('alimentação - Tabela 7.1'!$24:$24,
MATCH(TEXT('Tabela 7.1'!$A713,"mmmm/aaaa"),'alimentação - Tabela 7.1'!$5:$5,0)+3), "")</f>
        <v>2468</v>
      </c>
      <c r="G713" s="95">
        <f>IFERROR(INDEX('alimentação - Tabela 7.1'!$24:$24,
MATCH(TEXT('Tabela 7.1'!$A713,"mmmm/aaaa"),'alimentação - Tabela 7.1'!$5:$5,0)+4), "")</f>
        <v>0.82733839750289917</v>
      </c>
    </row>
    <row r="714" spans="1:7" ht="18" customHeight="1" x14ac:dyDescent="0.25">
      <c r="A714" s="59" t="s">
        <v>327</v>
      </c>
      <c r="B714" s="61" t="s">
        <v>122</v>
      </c>
      <c r="C714" s="62">
        <f>IFERROR(INDEX('alimentação - Tabela 7.1'!$25:$25,
MATCH(TEXT('Tabela 7.1'!A714,"mmmm/aaaa"),'alimentação - Tabela 7.1'!$5:$5,0)), "")</f>
        <v>1849425</v>
      </c>
      <c r="D714" s="62">
        <f>IFERROR(INDEX('alimentação - Tabela 7.1'!$25:$25,
MATCH(TEXT('Tabela 7.1'!$A714,"mmmm/aaaa"),'alimentação - Tabela 7.1'!$5:$5,0)+1), "")</f>
        <v>71452</v>
      </c>
      <c r="E714" s="62">
        <f>IFERROR(INDEX('alimentação - Tabela 7.1'!$25:$25,
MATCH(TEXT('Tabela 7.1'!$A714,"mmmm/aaaa"),'alimentação - Tabela 7.1'!$5:$5,0)+2), "")</f>
        <v>58519</v>
      </c>
      <c r="F714" s="62">
        <f>IFERROR(INDEX('alimentação - Tabela 7.1'!$25:$25,
MATCH(TEXT('Tabela 7.1'!$A714,"mmmm/aaaa"),'alimentação - Tabela 7.1'!$5:$5,0)+3), "")</f>
        <v>12933</v>
      </c>
      <c r="G714" s="95">
        <f>IFERROR(INDEX('alimentação - Tabela 7.1'!$25:$25,
MATCH(TEXT('Tabela 7.1'!$A714,"mmmm/aaaa"),'alimentação - Tabela 7.1'!$5:$5,0)+4), "")</f>
        <v>0.70422303676605225</v>
      </c>
    </row>
    <row r="715" spans="1:7" ht="18" customHeight="1" x14ac:dyDescent="0.25">
      <c r="A715" s="59" t="s">
        <v>327</v>
      </c>
      <c r="B715" s="61" t="s">
        <v>123</v>
      </c>
      <c r="C715" s="62">
        <f>IFERROR(INDEX('alimentação - Tabela 7.1'!$26:$26,
MATCH(TEXT('Tabela 7.1'!A715,"mmmm/aaaa"),'alimentação - Tabela 7.1'!$5:$5,0)), "")</f>
        <v>21523934</v>
      </c>
      <c r="D715" s="62">
        <f>IFERROR(INDEX('alimentação - Tabela 7.1'!$26:$26,
MATCH(TEXT('Tabela 7.1'!$A715,"mmmm/aaaa"),'alimentação - Tabela 7.1'!$5:$5,0)+1), "")</f>
        <v>930841</v>
      </c>
      <c r="E715" s="62">
        <f>IFERROR(INDEX('alimentação - Tabela 7.1'!$26:$26,
MATCH(TEXT('Tabela 7.1'!$A715,"mmmm/aaaa"),'alimentação - Tabela 7.1'!$5:$5,0)+2), "")</f>
        <v>810633</v>
      </c>
      <c r="F715" s="62">
        <f>IFERROR(INDEX('alimentação - Tabela 7.1'!$26:$26,
MATCH(TEXT('Tabela 7.1'!$A715,"mmmm/aaaa"),'alimentação - Tabela 7.1'!$5:$5,0)+3), "")</f>
        <v>120208</v>
      </c>
      <c r="G715" s="95">
        <f>IFERROR(INDEX('alimentação - Tabela 7.1'!$26:$26,
MATCH(TEXT('Tabela 7.1'!$A715,"mmmm/aaaa"),'alimentação - Tabela 7.1'!$5:$5,0)+4), "")</f>
        <v>0.56162184476852417</v>
      </c>
    </row>
    <row r="716" spans="1:7" ht="18" customHeight="1" x14ac:dyDescent="0.25">
      <c r="A716" s="59" t="s">
        <v>327</v>
      </c>
      <c r="B716" s="61" t="s">
        <v>124</v>
      </c>
      <c r="C716" s="62">
        <f>IFERROR(INDEX('alimentação - Tabela 7.1'!$27:$27,
MATCH(TEXT('Tabela 7.1'!A716,"mmmm/aaaa"),'alimentação - Tabela 7.1'!$5:$5,0)), "")</f>
        <v>4462743</v>
      </c>
      <c r="D716" s="62">
        <f>IFERROR(INDEX('alimentação - Tabela 7.1'!$27:$27,
MATCH(TEXT('Tabela 7.1'!$A716,"mmmm/aaaa"),'alimentação - Tabela 7.1'!$5:$5,0)+1), "")</f>
        <v>199077</v>
      </c>
      <c r="E716" s="62">
        <f>IFERROR(INDEX('alimentação - Tabela 7.1'!$27:$27,
MATCH(TEXT('Tabela 7.1'!$A716,"mmmm/aaaa"),'alimentação - Tabela 7.1'!$5:$5,0)+2), "")</f>
        <v>179725</v>
      </c>
      <c r="F716" s="62">
        <f>IFERROR(INDEX('alimentação - Tabela 7.1'!$27:$27,
MATCH(TEXT('Tabela 7.1'!$A716,"mmmm/aaaa"),'alimentação - Tabela 7.1'!$5:$5,0)+3), "")</f>
        <v>19352</v>
      </c>
      <c r="G716" s="95">
        <f>IFERROR(INDEX('alimentação - Tabela 7.1'!$27:$27,
MATCH(TEXT('Tabela 7.1'!$A716,"mmmm/aaaa"),'alimentação - Tabela 7.1'!$5:$5,0)+4), "")</f>
        <v>0.43552324175834656</v>
      </c>
    </row>
    <row r="717" spans="1:7" ht="18" customHeight="1" x14ac:dyDescent="0.25">
      <c r="A717" s="59" t="s">
        <v>327</v>
      </c>
      <c r="B717" s="61" t="s">
        <v>2</v>
      </c>
      <c r="C717" s="62">
        <f>IFERROR(INDEX('alimentação - Tabela 7.1'!$28:$28,
MATCH(TEXT('Tabela 7.1'!A717,"mmmm/aaaa"),'alimentação - Tabela 7.1'!$5:$5,0)), "")</f>
        <v>792881</v>
      </c>
      <c r="D717" s="62">
        <f>IFERROR(INDEX('alimentação - Tabela 7.1'!$28:$28,
MATCH(TEXT('Tabela 7.1'!$A717,"mmmm/aaaa"),'alimentação - Tabela 7.1'!$5:$5,0)+1), "")</f>
        <v>35929</v>
      </c>
      <c r="E717" s="62">
        <f>IFERROR(INDEX('alimentação - Tabela 7.1'!$28:$28,
MATCH(TEXT('Tabela 7.1'!$A717,"mmmm/aaaa"),'alimentação - Tabela 7.1'!$5:$5,0)+2), "")</f>
        <v>32422</v>
      </c>
      <c r="F717" s="62">
        <f>IFERROR(INDEX('alimentação - Tabela 7.1'!$28:$28,
MATCH(TEXT('Tabela 7.1'!$A717,"mmmm/aaaa"),'alimentação - Tabela 7.1'!$5:$5,0)+3), "")</f>
        <v>3507</v>
      </c>
      <c r="G717" s="95">
        <f>IFERROR(INDEX('alimentação - Tabela 7.1'!$28:$28,
MATCH(TEXT('Tabela 7.1'!$A717,"mmmm/aaaa"),'alimentação - Tabela 7.1'!$5:$5,0)+4), "")</f>
        <v>0.44427609443664551</v>
      </c>
    </row>
    <row r="718" spans="1:7" ht="18" customHeight="1" x14ac:dyDescent="0.25">
      <c r="A718" s="59" t="s">
        <v>327</v>
      </c>
      <c r="B718" s="61" t="s">
        <v>125</v>
      </c>
      <c r="C718" s="62">
        <f>IFERROR(INDEX('alimentação - Tabela 7.1'!$29:$29,
MATCH(TEXT('Tabela 7.1'!A718,"mmmm/aaaa"),'alimentação - Tabela 7.1'!$5:$5,0)), "")</f>
        <v>3362524</v>
      </c>
      <c r="D718" s="62">
        <f>IFERROR(INDEX('alimentação - Tabela 7.1'!$29:$29,
MATCH(TEXT('Tabela 7.1'!$A718,"mmmm/aaaa"),'alimentação - Tabela 7.1'!$5:$5,0)+1), "")</f>
        <v>117822</v>
      </c>
      <c r="E718" s="62">
        <f>IFERROR(INDEX('alimentação - Tabela 7.1'!$29:$29,
MATCH(TEXT('Tabela 7.1'!$A718,"mmmm/aaaa"),'alimentação - Tabela 7.1'!$5:$5,0)+2), "")</f>
        <v>97709</v>
      </c>
      <c r="F718" s="62">
        <f>IFERROR(INDEX('alimentação - Tabela 7.1'!$29:$29,
MATCH(TEXT('Tabela 7.1'!$A718,"mmmm/aaaa"),'alimentação - Tabela 7.1'!$5:$5,0)+3), "")</f>
        <v>20113</v>
      </c>
      <c r="G718" s="95">
        <f>IFERROR(INDEX('alimentação - Tabela 7.1'!$29:$29,
MATCH(TEXT('Tabela 7.1'!$A718,"mmmm/aaaa"),'alimentação - Tabela 7.1'!$5:$5,0)+4), "")</f>
        <v>0.60175126791000366</v>
      </c>
    </row>
    <row r="719" spans="1:7" ht="18" customHeight="1" x14ac:dyDescent="0.25">
      <c r="A719" s="59" t="s">
        <v>327</v>
      </c>
      <c r="B719" s="61" t="s">
        <v>126</v>
      </c>
      <c r="C719" s="62">
        <f>IFERROR(INDEX('alimentação - Tabela 7.1'!$30:$30,
MATCH(TEXT('Tabela 7.1'!A719,"mmmm/aaaa"),'alimentação - Tabela 7.1'!$5:$5,0)), "")</f>
        <v>12905786</v>
      </c>
      <c r="D719" s="62">
        <f>IFERROR(INDEX('alimentação - Tabela 7.1'!$30:$30,
MATCH(TEXT('Tabela 7.1'!$A719,"mmmm/aaaa"),'alimentação - Tabela 7.1'!$5:$5,0)+1), "")</f>
        <v>578013</v>
      </c>
      <c r="E719" s="62">
        <f>IFERROR(INDEX('alimentação - Tabela 7.1'!$30:$30,
MATCH(TEXT('Tabela 7.1'!$A719,"mmmm/aaaa"),'alimentação - Tabela 7.1'!$5:$5,0)+2), "")</f>
        <v>500777</v>
      </c>
      <c r="F719" s="62">
        <f>IFERROR(INDEX('alimentação - Tabela 7.1'!$30:$30,
MATCH(TEXT('Tabela 7.1'!$A719,"mmmm/aaaa"),'alimentação - Tabela 7.1'!$5:$5,0)+3), "")</f>
        <v>77236</v>
      </c>
      <c r="G719" s="95">
        <f>IFERROR(INDEX('alimentação - Tabela 7.1'!$30:$30,
MATCH(TEXT('Tabela 7.1'!$A719,"mmmm/aaaa"),'alimentação - Tabela 7.1'!$5:$5,0)+4), "")</f>
        <v>0.60206335783004761</v>
      </c>
    </row>
    <row r="720" spans="1:7" ht="18" customHeight="1" x14ac:dyDescent="0.25">
      <c r="A720" s="59" t="s">
        <v>327</v>
      </c>
      <c r="B720" s="61" t="s">
        <v>127</v>
      </c>
      <c r="C720" s="62">
        <f>IFERROR(INDEX('alimentação - Tabela 7.1'!$31:$31,
MATCH(TEXT('Tabela 7.1'!A720,"mmmm/aaaa"),'alimentação - Tabela 7.1'!$5:$5,0)), "")</f>
        <v>7851631</v>
      </c>
      <c r="D720" s="62">
        <f>IFERROR(INDEX('alimentação - Tabela 7.1'!$31:$31,
MATCH(TEXT('Tabela 7.1'!$A720,"mmmm/aaaa"),'alimentação - Tabela 7.1'!$5:$5,0)+1), "")</f>
        <v>382306</v>
      </c>
      <c r="E720" s="62">
        <f>IFERROR(INDEX('alimentação - Tabela 7.1'!$31:$31,
MATCH(TEXT('Tabela 7.1'!$A720,"mmmm/aaaa"),'alimentação - Tabela 7.1'!$5:$5,0)+2), "")</f>
        <v>328242</v>
      </c>
      <c r="F720" s="62">
        <f>IFERROR(INDEX('alimentação - Tabela 7.1'!$31:$31,
MATCH(TEXT('Tabela 7.1'!$A720,"mmmm/aaaa"),'alimentação - Tabela 7.1'!$5:$5,0)+3), "")</f>
        <v>54064</v>
      </c>
      <c r="G720" s="95">
        <f>IFERROR(INDEX('alimentação - Tabela 7.1'!$31:$31,
MATCH(TEXT('Tabela 7.1'!$A720,"mmmm/aaaa"),'alimentação - Tabela 7.1'!$5:$5,0)+4), "")</f>
        <v>0.69334447383880615</v>
      </c>
    </row>
    <row r="721" spans="1:7" ht="18" customHeight="1" x14ac:dyDescent="0.25">
      <c r="A721" s="59" t="s">
        <v>327</v>
      </c>
      <c r="B721" s="61" t="s">
        <v>128</v>
      </c>
      <c r="C721" s="62">
        <f>IFERROR(INDEX('alimentação - Tabela 7.1'!$32:$32,
MATCH(TEXT('Tabela 7.1'!A721,"mmmm/aaaa"),'alimentação - Tabela 7.1'!$5:$5,0)), "")</f>
        <v>2895383</v>
      </c>
      <c r="D721" s="62">
        <f>IFERROR(INDEX('alimentação - Tabela 7.1'!$32:$32,
MATCH(TEXT('Tabela 7.1'!$A721,"mmmm/aaaa"),'alimentação - Tabela 7.1'!$5:$5,0)+1), "")</f>
        <v>137689</v>
      </c>
      <c r="E721" s="62">
        <f>IFERROR(INDEX('alimentação - Tabela 7.1'!$32:$32,
MATCH(TEXT('Tabela 7.1'!$A721,"mmmm/aaaa"),'alimentação - Tabela 7.1'!$5:$5,0)+2), "")</f>
        <v>121484</v>
      </c>
      <c r="F721" s="62">
        <f>IFERROR(INDEX('alimentação - Tabela 7.1'!$32:$32,
MATCH(TEXT('Tabela 7.1'!$A721,"mmmm/aaaa"),'alimentação - Tabela 7.1'!$5:$5,0)+3), "")</f>
        <v>16205</v>
      </c>
      <c r="G721" s="95">
        <f>IFERROR(INDEX('alimentação - Tabela 7.1'!$32:$32,
MATCH(TEXT('Tabela 7.1'!$A721,"mmmm/aaaa"),'alimentação - Tabela 7.1'!$5:$5,0)+4), "")</f>
        <v>0.56283426284790039</v>
      </c>
    </row>
    <row r="722" spans="1:7" ht="18" customHeight="1" x14ac:dyDescent="0.25">
      <c r="A722" s="59" t="s">
        <v>327</v>
      </c>
      <c r="B722" s="61" t="s">
        <v>129</v>
      </c>
      <c r="C722" s="62">
        <f>IFERROR(INDEX('alimentação - Tabela 7.1'!$33:$33,
MATCH(TEXT('Tabela 7.1'!A722,"mmmm/aaaa"),'alimentação - Tabela 7.1'!$5:$5,0)), "")</f>
        <v>2330953</v>
      </c>
      <c r="D722" s="62">
        <f>IFERROR(INDEX('alimentação - Tabela 7.1'!$33:$33,
MATCH(TEXT('Tabela 7.1'!$A722,"mmmm/aaaa"),'alimentação - Tabela 7.1'!$5:$5,0)+1), "")</f>
        <v>125086</v>
      </c>
      <c r="E722" s="62">
        <f>IFERROR(INDEX('alimentação - Tabela 7.1'!$33:$33,
MATCH(TEXT('Tabela 7.1'!$A722,"mmmm/aaaa"),'alimentação - Tabela 7.1'!$5:$5,0)+2), "")</f>
        <v>107303</v>
      </c>
      <c r="F722" s="62">
        <f>IFERROR(INDEX('alimentação - Tabela 7.1'!$33:$33,
MATCH(TEXT('Tabela 7.1'!$A722,"mmmm/aaaa"),'alimentação - Tabela 7.1'!$5:$5,0)+3), "")</f>
        <v>17783</v>
      </c>
      <c r="G722" s="95">
        <f>IFERROR(INDEX('alimentação - Tabela 7.1'!$33:$33,
MATCH(TEXT('Tabela 7.1'!$A722,"mmmm/aaaa"),'alimentação - Tabela 7.1'!$5:$5,0)+4), "")</f>
        <v>0.76877188682556152</v>
      </c>
    </row>
    <row r="723" spans="1:7" ht="18" customHeight="1" x14ac:dyDescent="0.25">
      <c r="A723" s="59" t="s">
        <v>327</v>
      </c>
      <c r="B723" s="61" t="s">
        <v>130</v>
      </c>
      <c r="C723" s="62">
        <f>IFERROR(INDEX('alimentação - Tabela 7.1'!$34:$34,
MATCH(TEXT('Tabela 7.1'!A723,"mmmm/aaaa"),'alimentação - Tabela 7.1'!$5:$5,0)), "")</f>
        <v>2625295</v>
      </c>
      <c r="D723" s="62">
        <f>IFERROR(INDEX('alimentação - Tabela 7.1'!$34:$34,
MATCH(TEXT('Tabela 7.1'!$A723,"mmmm/aaaa"),'alimentação - Tabela 7.1'!$5:$5,0)+1), "")</f>
        <v>119531</v>
      </c>
      <c r="E723" s="62">
        <f>IFERROR(INDEX('alimentação - Tabela 7.1'!$34:$34,
MATCH(TEXT('Tabela 7.1'!$A723,"mmmm/aaaa"),'alimentação - Tabela 7.1'!$5:$5,0)+2), "")</f>
        <v>99455</v>
      </c>
      <c r="F723" s="62">
        <f>IFERROR(INDEX('alimentação - Tabela 7.1'!$34:$34,
MATCH(TEXT('Tabela 7.1'!$A723,"mmmm/aaaa"),'alimentação - Tabela 7.1'!$5:$5,0)+3), "")</f>
        <v>20076</v>
      </c>
      <c r="G723" s="95">
        <f>IFERROR(INDEX('alimentação - Tabela 7.1'!$34:$34,
MATCH(TEXT('Tabela 7.1'!$A723,"mmmm/aaaa"),'alimentação - Tabela 7.1'!$5:$5,0)+4), "")</f>
        <v>0.77060699462890625</v>
      </c>
    </row>
    <row r="724" spans="1:7" ht="18" customHeight="1" x14ac:dyDescent="0.25">
      <c r="A724" s="59" t="s">
        <v>327</v>
      </c>
      <c r="B724" s="61" t="s">
        <v>131</v>
      </c>
      <c r="C724" s="62">
        <f>IFERROR(INDEX('alimentação - Tabela 7.1'!$35:$35,
MATCH(TEXT('Tabela 7.1'!A724,"mmmm/aaaa"),'alimentação - Tabela 7.1'!$5:$5,0)), "")</f>
        <v>3695470</v>
      </c>
      <c r="D724" s="62">
        <f>IFERROR(INDEX('alimentação - Tabela 7.1'!$35:$35,
MATCH(TEXT('Tabela 7.1'!$A724,"mmmm/aaaa"),'alimentação - Tabela 7.1'!$5:$5,0)+1), "")</f>
        <v>173692</v>
      </c>
      <c r="E724" s="62">
        <f>IFERROR(INDEX('alimentação - Tabela 7.1'!$35:$35,
MATCH(TEXT('Tabela 7.1'!$A724,"mmmm/aaaa"),'alimentação - Tabela 7.1'!$5:$5,0)+2), "")</f>
        <v>158430</v>
      </c>
      <c r="F724" s="62">
        <f>IFERROR(INDEX('alimentação - Tabela 7.1'!$35:$35,
MATCH(TEXT('Tabela 7.1'!$A724,"mmmm/aaaa"),'alimentação - Tabela 7.1'!$5:$5,0)+3), "")</f>
        <v>15262</v>
      </c>
      <c r="G724" s="95">
        <f>IFERROR(INDEX('alimentação - Tabela 7.1'!$35:$35,
MATCH(TEXT('Tabela 7.1'!$A724,"mmmm/aaaa"),'alimentação - Tabela 7.1'!$5:$5,0)+4), "")</f>
        <v>0.414704829454422</v>
      </c>
    </row>
    <row r="725" spans="1:7" ht="18" customHeight="1" x14ac:dyDescent="0.25">
      <c r="A725" s="59" t="s">
        <v>327</v>
      </c>
      <c r="B725" s="61" t="s">
        <v>132</v>
      </c>
      <c r="C725" s="62">
        <f>IFERROR(INDEX('alimentação - Tabela 7.1'!$36:$36,
MATCH(TEXT('Tabela 7.1'!A725,"mmmm/aaaa"),'alimentação - Tabela 7.1'!$5:$5,0)), "")</f>
        <v>593291</v>
      </c>
      <c r="D725" s="62">
        <f>IFERROR(INDEX('alimentação - Tabela 7.1'!$36:$36,
MATCH(TEXT('Tabela 7.1'!$A725,"mmmm/aaaa"),'alimentação - Tabela 7.1'!$5:$5,0)+1), "")</f>
        <v>27306</v>
      </c>
      <c r="E725" s="62">
        <f>IFERROR(INDEX('alimentação - Tabela 7.1'!$36:$36,
MATCH(TEXT('Tabela 7.1'!$A725,"mmmm/aaaa"),'alimentação - Tabela 7.1'!$5:$5,0)+2), "")</f>
        <v>23919</v>
      </c>
      <c r="F725" s="62">
        <f>IFERROR(INDEX('alimentação - Tabela 7.1'!$36:$36,
MATCH(TEXT('Tabela 7.1'!$A725,"mmmm/aaaa"),'alimentação - Tabela 7.1'!$5:$5,0)+3), "")</f>
        <v>3387</v>
      </c>
      <c r="G725" s="95">
        <f>IFERROR(INDEX('alimentação - Tabela 7.1'!$36:$36,
MATCH(TEXT('Tabela 7.1'!$A725,"mmmm/aaaa"),'alimentação - Tabela 7.1'!$5:$5,0)+4), "")</f>
        <v>0.57416123151779175</v>
      </c>
    </row>
    <row r="726" spans="1:7" ht="18" customHeight="1" x14ac:dyDescent="0.25">
      <c r="A726" s="59" t="s">
        <v>327</v>
      </c>
      <c r="B726" s="61" t="s">
        <v>133</v>
      </c>
      <c r="C726" s="62">
        <f>IFERROR(INDEX('alimentação - Tabela 7.1'!$37:$37,
MATCH(TEXT('Tabela 7.1'!A726,"mmmm/aaaa"),'alimentação - Tabela 7.1'!$5:$5,0)), "")</f>
        <v>831532</v>
      </c>
      <c r="D726" s="62">
        <f>IFERROR(INDEX('alimentação - Tabela 7.1'!$37:$37,
MATCH(TEXT('Tabela 7.1'!$A726,"mmmm/aaaa"),'alimentação - Tabela 7.1'!$5:$5,0)+1), "")</f>
        <v>45438</v>
      </c>
      <c r="E726" s="62">
        <f>IFERROR(INDEX('alimentação - Tabela 7.1'!$37:$37,
MATCH(TEXT('Tabela 7.1'!$A726,"mmmm/aaaa"),'alimentação - Tabela 7.1'!$5:$5,0)+2), "")</f>
        <v>42129</v>
      </c>
      <c r="F726" s="62">
        <f>IFERROR(INDEX('alimentação - Tabela 7.1'!$37:$37,
MATCH(TEXT('Tabela 7.1'!$A726,"mmmm/aaaa"),'alimentação - Tabela 7.1'!$5:$5,0)+3), "")</f>
        <v>3309</v>
      </c>
      <c r="G726" s="95">
        <f>IFERROR(INDEX('alimentação - Tabela 7.1'!$37:$37,
MATCH(TEXT('Tabela 7.1'!$A726,"mmmm/aaaa"),'alimentação - Tabela 7.1'!$5:$5,0)+4), "")</f>
        <v>0.3995300829410553</v>
      </c>
    </row>
    <row r="727" spans="1:7" ht="18" customHeight="1" x14ac:dyDescent="0.25">
      <c r="A727" s="59" t="s">
        <v>327</v>
      </c>
      <c r="B727" s="61" t="s">
        <v>134</v>
      </c>
      <c r="C727" s="62">
        <f>IFERROR(INDEX('alimentação - Tabela 7.1'!$38:$38,
MATCH(TEXT('Tabela 7.1'!A727,"mmmm/aaaa"),'alimentação - Tabela 7.1'!$5:$5,0)), "")</f>
        <v>1389349</v>
      </c>
      <c r="D727" s="62">
        <f>IFERROR(INDEX('alimentação - Tabela 7.1'!$38:$38,
MATCH(TEXT('Tabela 7.1'!$A727,"mmmm/aaaa"),'alimentação - Tabela 7.1'!$5:$5,0)+1), "")</f>
        <v>68859</v>
      </c>
      <c r="E727" s="62">
        <f>IFERROR(INDEX('alimentação - Tabela 7.1'!$38:$38,
MATCH(TEXT('Tabela 7.1'!$A727,"mmmm/aaaa"),'alimentação - Tabela 7.1'!$5:$5,0)+2), "")</f>
        <v>65752</v>
      </c>
      <c r="F727" s="62">
        <f>IFERROR(INDEX('alimentação - Tabela 7.1'!$38:$38,
MATCH(TEXT('Tabela 7.1'!$A727,"mmmm/aaaa"),'alimentação - Tabela 7.1'!$5:$5,0)+3), "")</f>
        <v>3107</v>
      </c>
      <c r="G727" s="95">
        <f>IFERROR(INDEX('alimentação - Tabela 7.1'!$38:$38,
MATCH(TEXT('Tabela 7.1'!$A727,"mmmm/aaaa"),'alimentação - Tabela 7.1'!$5:$5,0)+4), "")</f>
        <v>0.22413113713264465</v>
      </c>
    </row>
    <row r="728" spans="1:7" ht="18" customHeight="1" x14ac:dyDescent="0.25">
      <c r="A728" s="59" t="s">
        <v>327</v>
      </c>
      <c r="B728" s="61" t="s">
        <v>135</v>
      </c>
      <c r="C728" s="62">
        <f>IFERROR(INDEX('alimentação - Tabela 7.1'!$39:$39,
MATCH(TEXT('Tabela 7.1'!A728,"mmmm/aaaa"),'alimentação - Tabela 7.1'!$5:$5,0)), "")</f>
        <v>881298</v>
      </c>
      <c r="D728" s="62">
        <f>IFERROR(INDEX('alimentação - Tabela 7.1'!$39:$39,
MATCH(TEXT('Tabela 7.1'!$A728,"mmmm/aaaa"),'alimentação - Tabela 7.1'!$5:$5,0)+1), "")</f>
        <v>32089</v>
      </c>
      <c r="E728" s="62">
        <f>IFERROR(INDEX('alimentação - Tabela 7.1'!$39:$39,
MATCH(TEXT('Tabela 7.1'!$A728,"mmmm/aaaa"),'alimentação - Tabela 7.1'!$5:$5,0)+2), "")</f>
        <v>26630</v>
      </c>
      <c r="F728" s="62">
        <f>IFERROR(INDEX('alimentação - Tabela 7.1'!$39:$39,
MATCH(TEXT('Tabela 7.1'!$A728,"mmmm/aaaa"),'alimentação - Tabela 7.1'!$5:$5,0)+3), "")</f>
        <v>5459</v>
      </c>
      <c r="G728" s="95">
        <f>IFERROR(INDEX('alimentação - Tabela 7.1'!$39:$39,
MATCH(TEXT('Tabela 7.1'!$A728,"mmmm/aaaa"),'alimentação - Tabela 7.1'!$5:$5,0)+4), "")</f>
        <v>0.62328809499740601</v>
      </c>
    </row>
    <row r="729" spans="1:7" ht="18" customHeight="1" x14ac:dyDescent="0.25">
      <c r="A729" s="59" t="s">
        <v>328</v>
      </c>
      <c r="B729" s="61" t="s">
        <v>1</v>
      </c>
      <c r="C729" s="62">
        <f>IFERROR(INDEX('alimentação - Tabela 7.1'!$7:$7,
MATCH(TEXT('Tabela 7.1'!A729,"mmmm/aaaa"),'alimentação - Tabela 7.1'!$5:$5,0)), "")</f>
        <v>42338601</v>
      </c>
      <c r="D729" s="62">
        <f>IFERROR(INDEX('alimentação - Tabela 7.1'!$7:$7,
MATCH(TEXT('Tabela 7.1'!$A729,"mmmm/aaaa"),'alimentação - Tabela 7.1'!$5:$5,0)+1), "")</f>
        <v>1861383</v>
      </c>
      <c r="E729" s="62">
        <f>IFERROR(INDEX('alimentação - Tabela 7.1'!$7:$7,
MATCH(TEXT('Tabela 7.1'!$A729,"mmmm/aaaa"),'alimentação - Tabela 7.1'!$5:$5,0)+2), "")</f>
        <v>1547233</v>
      </c>
      <c r="F729" s="62">
        <f>IFERROR(INDEX('alimentação - Tabela 7.1'!$7:$7,
MATCH(TEXT('Tabela 7.1'!$A729,"mmmm/aaaa"),'alimentação - Tabela 7.1'!$5:$5,0)+3), "")</f>
        <v>314150</v>
      </c>
      <c r="G729" s="95">
        <f>IFERROR(INDEX('alimentação - Tabela 7.1'!$7:$7,
MATCH(TEXT('Tabela 7.1'!$A729,"mmmm/aaaa"),'alimentação - Tabela 7.1'!$5:$5,0)+4), "")</f>
        <v>0.74754101037979126</v>
      </c>
    </row>
    <row r="730" spans="1:7" ht="18" customHeight="1" x14ac:dyDescent="0.25">
      <c r="A730" s="59" t="s">
        <v>328</v>
      </c>
      <c r="B730" s="61" t="s">
        <v>105</v>
      </c>
      <c r="C730" s="62">
        <f>IFERROR(INDEX('alimentação - Tabela 7.1'!$8:$8,
MATCH(TEXT('Tabela 7.1'!A730,"mmmm/aaaa"),'alimentação - Tabela 7.1'!$5:$5,0)), "")</f>
        <v>2056765</v>
      </c>
      <c r="D730" s="62">
        <f>IFERROR(INDEX('alimentação - Tabela 7.1'!$8:$8,
MATCH(TEXT('Tabela 7.1'!$A730,"mmmm/aaaa"),'alimentação - Tabela 7.1'!$5:$5,0)+1), "")</f>
        <v>88253</v>
      </c>
      <c r="E730" s="62">
        <f>IFERROR(INDEX('alimentação - Tabela 7.1'!$8:$8,
MATCH(TEXT('Tabela 7.1'!$A730,"mmmm/aaaa"),'alimentação - Tabela 7.1'!$5:$5,0)+2), "")</f>
        <v>70719</v>
      </c>
      <c r="F730" s="62">
        <f>IFERROR(INDEX('alimentação - Tabela 7.1'!$8:$8,
MATCH(TEXT('Tabela 7.1'!$A730,"mmmm/aaaa"),'alimentação - Tabela 7.1'!$5:$5,0)+3), "")</f>
        <v>17534</v>
      </c>
      <c r="G730" s="95">
        <f>IFERROR(INDEX('alimentação - Tabela 7.1'!$8:$8,
MATCH(TEXT('Tabela 7.1'!$A730,"mmmm/aaaa"),'alimentação - Tabela 7.1'!$5:$5,0)+4), "")</f>
        <v>0.85983395576477051</v>
      </c>
    </row>
    <row r="731" spans="1:7" ht="18" customHeight="1" x14ac:dyDescent="0.25">
      <c r="A731" s="59" t="s">
        <v>328</v>
      </c>
      <c r="B731" s="61" t="s">
        <v>106</v>
      </c>
      <c r="C731" s="62">
        <f>IFERROR(INDEX('alimentação - Tabela 7.1'!$9:$9,
MATCH(TEXT('Tabela 7.1'!A731,"mmmm/aaaa"),'alimentação - Tabela 7.1'!$5:$5,0)), "")</f>
        <v>259136</v>
      </c>
      <c r="D731" s="62">
        <f>IFERROR(INDEX('alimentação - Tabela 7.1'!$9:$9,
MATCH(TEXT('Tabela 7.1'!$A731,"mmmm/aaaa"),'alimentação - Tabela 7.1'!$5:$5,0)+1), "")</f>
        <v>12510</v>
      </c>
      <c r="E731" s="62">
        <f>IFERROR(INDEX('alimentação - Tabela 7.1'!$9:$9,
MATCH(TEXT('Tabela 7.1'!$A731,"mmmm/aaaa"),'alimentação - Tabela 7.1'!$5:$5,0)+2), "")</f>
        <v>10950</v>
      </c>
      <c r="F731" s="62">
        <f>IFERROR(INDEX('alimentação - Tabela 7.1'!$9:$9,
MATCH(TEXT('Tabela 7.1'!$A731,"mmmm/aaaa"),'alimentação - Tabela 7.1'!$5:$5,0)+3), "")</f>
        <v>1560</v>
      </c>
      <c r="G731" s="95">
        <f>IFERROR(INDEX('alimentação - Tabela 7.1'!$9:$9,
MATCH(TEXT('Tabela 7.1'!$A731,"mmmm/aaaa"),'alimentação - Tabela 7.1'!$5:$5,0)+4), "")</f>
        <v>0.60564649105072021</v>
      </c>
    </row>
    <row r="732" spans="1:7" ht="18" customHeight="1" x14ac:dyDescent="0.25">
      <c r="A732" s="59" t="s">
        <v>328</v>
      </c>
      <c r="B732" s="61" t="s">
        <v>107</v>
      </c>
      <c r="C732" s="62">
        <f>IFERROR(INDEX('alimentação - Tabela 7.1'!$10:$10,
MATCH(TEXT('Tabela 7.1'!A732,"mmmm/aaaa"),'alimentação - Tabela 7.1'!$5:$5,0)), "")</f>
        <v>92046</v>
      </c>
      <c r="D732" s="62">
        <f>IFERROR(INDEX('alimentação - Tabela 7.1'!$10:$10,
MATCH(TEXT('Tabela 7.1'!$A732,"mmmm/aaaa"),'alimentação - Tabela 7.1'!$5:$5,0)+1), "")</f>
        <v>3778</v>
      </c>
      <c r="E732" s="62">
        <f>IFERROR(INDEX('alimentação - Tabela 7.1'!$10:$10,
MATCH(TEXT('Tabela 7.1'!$A732,"mmmm/aaaa"),'alimentação - Tabela 7.1'!$5:$5,0)+2), "")</f>
        <v>2854</v>
      </c>
      <c r="F732" s="62">
        <f>IFERROR(INDEX('alimentação - Tabela 7.1'!$10:$10,
MATCH(TEXT('Tabela 7.1'!$A732,"mmmm/aaaa"),'alimentação - Tabela 7.1'!$5:$5,0)+3), "")</f>
        <v>924</v>
      </c>
      <c r="G732" s="95">
        <f>IFERROR(INDEX('alimentação - Tabela 7.1'!$10:$10,
MATCH(TEXT('Tabela 7.1'!$A732,"mmmm/aaaa"),'alimentação - Tabela 7.1'!$5:$5,0)+4), "")</f>
        <v>1.0140252113342285</v>
      </c>
    </row>
    <row r="733" spans="1:7" ht="18" customHeight="1" x14ac:dyDescent="0.25">
      <c r="A733" s="59" t="s">
        <v>328</v>
      </c>
      <c r="B733" s="61" t="s">
        <v>108</v>
      </c>
      <c r="C733" s="62">
        <f>IFERROR(INDEX('alimentação - Tabela 7.1'!$11:$11,
MATCH(TEXT('Tabela 7.1'!A733,"mmmm/aaaa"),'alimentação - Tabela 7.1'!$5:$5,0)), "")</f>
        <v>463950</v>
      </c>
      <c r="D733" s="62">
        <f>IFERROR(INDEX('alimentação - Tabela 7.1'!$11:$11,
MATCH(TEXT('Tabela 7.1'!$A733,"mmmm/aaaa"),'alimentação - Tabela 7.1'!$5:$5,0)+1), "")</f>
        <v>20072</v>
      </c>
      <c r="E733" s="62">
        <f>IFERROR(INDEX('alimentação - Tabela 7.1'!$11:$11,
MATCH(TEXT('Tabela 7.1'!$A733,"mmmm/aaaa"),'alimentação - Tabela 7.1'!$5:$5,0)+2), "")</f>
        <v>14410</v>
      </c>
      <c r="F733" s="62">
        <f>IFERROR(INDEX('alimentação - Tabela 7.1'!$11:$11,
MATCH(TEXT('Tabela 7.1'!$A733,"mmmm/aaaa"),'alimentação - Tabela 7.1'!$5:$5,0)+3), "")</f>
        <v>5662</v>
      </c>
      <c r="G733" s="95">
        <f>IFERROR(INDEX('alimentação - Tabela 7.1'!$11:$11,
MATCH(TEXT('Tabela 7.1'!$A733,"mmmm/aaaa"),'alimentação - Tabela 7.1'!$5:$5,0)+4), "")</f>
        <v>1.2354676723480225</v>
      </c>
    </row>
    <row r="734" spans="1:7" ht="18" customHeight="1" x14ac:dyDescent="0.25">
      <c r="A734" s="59" t="s">
        <v>328</v>
      </c>
      <c r="B734" s="61" t="s">
        <v>109</v>
      </c>
      <c r="C734" s="62">
        <f>IFERROR(INDEX('alimentação - Tabela 7.1'!$12:$12,
MATCH(TEXT('Tabela 7.1'!A734,"mmmm/aaaa"),'alimentação - Tabela 7.1'!$5:$5,0)), "")</f>
        <v>64367</v>
      </c>
      <c r="D734" s="62">
        <f>IFERROR(INDEX('alimentação - Tabela 7.1'!$12:$12,
MATCH(TEXT('Tabela 7.1'!$A734,"mmmm/aaaa"),'alimentação - Tabela 7.1'!$5:$5,0)+1), "")</f>
        <v>3779</v>
      </c>
      <c r="E734" s="62">
        <f>IFERROR(INDEX('alimentação - Tabela 7.1'!$12:$12,
MATCH(TEXT('Tabela 7.1'!$A734,"mmmm/aaaa"),'alimentação - Tabela 7.1'!$5:$5,0)+2), "")</f>
        <v>3303</v>
      </c>
      <c r="F734" s="62">
        <f>IFERROR(INDEX('alimentação - Tabela 7.1'!$12:$12,
MATCH(TEXT('Tabela 7.1'!$A734,"mmmm/aaaa"),'alimentação - Tabela 7.1'!$5:$5,0)+3), "")</f>
        <v>476</v>
      </c>
      <c r="G734" s="95">
        <f>IFERROR(INDEX('alimentação - Tabela 7.1'!$12:$12,
MATCH(TEXT('Tabela 7.1'!$A734,"mmmm/aaaa"),'alimentação - Tabela 7.1'!$5:$5,0)+4), "")</f>
        <v>0.74501883983612061</v>
      </c>
    </row>
    <row r="735" spans="1:7" ht="18" customHeight="1" x14ac:dyDescent="0.25">
      <c r="A735" s="59" t="s">
        <v>328</v>
      </c>
      <c r="B735" s="61" t="s">
        <v>110</v>
      </c>
      <c r="C735" s="62">
        <f>IFERROR(INDEX('alimentação - Tabela 7.1'!$13:$13,
MATCH(TEXT('Tabela 7.1'!A735,"mmmm/aaaa"),'alimentação - Tabela 7.1'!$5:$5,0)), "")</f>
        <v>878409</v>
      </c>
      <c r="D735" s="62">
        <f>IFERROR(INDEX('alimentação - Tabela 7.1'!$13:$13,
MATCH(TEXT('Tabela 7.1'!$A735,"mmmm/aaaa"),'alimentação - Tabela 7.1'!$5:$5,0)+1), "")</f>
        <v>35238</v>
      </c>
      <c r="E735" s="62">
        <f>IFERROR(INDEX('alimentação - Tabela 7.1'!$13:$13,
MATCH(TEXT('Tabela 7.1'!$A735,"mmmm/aaaa"),'alimentação - Tabela 7.1'!$5:$5,0)+2), "")</f>
        <v>28828</v>
      </c>
      <c r="F735" s="62">
        <f>IFERROR(INDEX('alimentação - Tabela 7.1'!$13:$13,
MATCH(TEXT('Tabela 7.1'!$A735,"mmmm/aaaa"),'alimentação - Tabela 7.1'!$5:$5,0)+3), "")</f>
        <v>6410</v>
      </c>
      <c r="G735" s="95">
        <f>IFERROR(INDEX('alimentação - Tabela 7.1'!$13:$13,
MATCH(TEXT('Tabela 7.1'!$A735,"mmmm/aaaa"),'alimentação - Tabela 7.1'!$5:$5,0)+4), "")</f>
        <v>0.73509258031845093</v>
      </c>
    </row>
    <row r="736" spans="1:7" ht="18" customHeight="1" x14ac:dyDescent="0.25">
      <c r="A736" s="59" t="s">
        <v>328</v>
      </c>
      <c r="B736" s="61" t="s">
        <v>111</v>
      </c>
      <c r="C736" s="62">
        <f>IFERROR(INDEX('alimentação - Tabela 7.1'!$14:$14,
MATCH(TEXT('Tabela 7.1'!A736,"mmmm/aaaa"),'alimentação - Tabela 7.1'!$5:$5,0)), "")</f>
        <v>74949</v>
      </c>
      <c r="D736" s="62">
        <f>IFERROR(INDEX('alimentação - Tabela 7.1'!$14:$14,
MATCH(TEXT('Tabela 7.1'!$A736,"mmmm/aaaa"),'alimentação - Tabela 7.1'!$5:$5,0)+1), "")</f>
        <v>3614</v>
      </c>
      <c r="E736" s="62">
        <f>IFERROR(INDEX('alimentação - Tabela 7.1'!$14:$14,
MATCH(TEXT('Tabela 7.1'!$A736,"mmmm/aaaa"),'alimentação - Tabela 7.1'!$5:$5,0)+2), "")</f>
        <v>2396</v>
      </c>
      <c r="F736" s="62">
        <f>IFERROR(INDEX('alimentação - Tabela 7.1'!$14:$14,
MATCH(TEXT('Tabela 7.1'!$A736,"mmmm/aaaa"),'alimentação - Tabela 7.1'!$5:$5,0)+3), "")</f>
        <v>1218</v>
      </c>
      <c r="G736" s="95">
        <f>IFERROR(INDEX('alimentação - Tabela 7.1'!$14:$14,
MATCH(TEXT('Tabela 7.1'!$A736,"mmmm/aaaa"),'alimentação - Tabela 7.1'!$5:$5,0)+4), "")</f>
        <v>1.6519509553909302</v>
      </c>
    </row>
    <row r="737" spans="1:7" ht="18" customHeight="1" x14ac:dyDescent="0.25">
      <c r="A737" s="59" t="s">
        <v>328</v>
      </c>
      <c r="B737" s="61" t="s">
        <v>112</v>
      </c>
      <c r="C737" s="62">
        <f>IFERROR(INDEX('alimentação - Tabela 7.1'!$15:$15,
MATCH(TEXT('Tabela 7.1'!A737,"mmmm/aaaa"),'alimentação - Tabela 7.1'!$5:$5,0)), "")</f>
        <v>223908</v>
      </c>
      <c r="D737" s="62">
        <f>IFERROR(INDEX('alimentação - Tabela 7.1'!$15:$15,
MATCH(TEXT('Tabela 7.1'!$A737,"mmmm/aaaa"),'alimentação - Tabela 7.1'!$5:$5,0)+1), "")</f>
        <v>9262</v>
      </c>
      <c r="E737" s="62">
        <f>IFERROR(INDEX('alimentação - Tabela 7.1'!$15:$15,
MATCH(TEXT('Tabela 7.1'!$A737,"mmmm/aaaa"),'alimentação - Tabela 7.1'!$5:$5,0)+2), "")</f>
        <v>7978</v>
      </c>
      <c r="F737" s="62">
        <f>IFERROR(INDEX('alimentação - Tabela 7.1'!$15:$15,
MATCH(TEXT('Tabela 7.1'!$A737,"mmmm/aaaa"),'alimentação - Tabela 7.1'!$5:$5,0)+3), "")</f>
        <v>1284</v>
      </c>
      <c r="G737" s="95">
        <f>IFERROR(INDEX('alimentação - Tabela 7.1'!$15:$15,
MATCH(TEXT('Tabela 7.1'!$A737,"mmmm/aaaa"),'alimentação - Tabela 7.1'!$5:$5,0)+4), "")</f>
        <v>0.57675725221633911</v>
      </c>
    </row>
    <row r="738" spans="1:7" ht="18" customHeight="1" x14ac:dyDescent="0.25">
      <c r="A738" s="59" t="s">
        <v>328</v>
      </c>
      <c r="B738" s="61" t="s">
        <v>113</v>
      </c>
      <c r="C738" s="62">
        <f>IFERROR(INDEX('alimentação - Tabela 7.1'!$16:$16,
MATCH(TEXT('Tabela 7.1'!A738,"mmmm/aaaa"),'alimentação - Tabela 7.1'!$5:$5,0)), "")</f>
        <v>6963998</v>
      </c>
      <c r="D738" s="62">
        <f>IFERROR(INDEX('alimentação - Tabela 7.1'!$16:$16,
MATCH(TEXT('Tabela 7.1'!$A738,"mmmm/aaaa"),'alimentação - Tabela 7.1'!$5:$5,0)+1), "")</f>
        <v>249721</v>
      </c>
      <c r="E738" s="62">
        <f>IFERROR(INDEX('alimentação - Tabela 7.1'!$16:$16,
MATCH(TEXT('Tabela 7.1'!$A738,"mmmm/aaaa"),'alimentação - Tabela 7.1'!$5:$5,0)+2), "")</f>
        <v>192416</v>
      </c>
      <c r="F738" s="62">
        <f>IFERROR(INDEX('alimentação - Tabela 7.1'!$16:$16,
MATCH(TEXT('Tabela 7.1'!$A738,"mmmm/aaaa"),'alimentação - Tabela 7.1'!$5:$5,0)+3), "")</f>
        <v>57305</v>
      </c>
      <c r="G738" s="95">
        <f>IFERROR(INDEX('alimentação - Tabela 7.1'!$16:$16,
MATCH(TEXT('Tabela 7.1'!$A738,"mmmm/aaaa"),'alimentação - Tabela 7.1'!$5:$5,0)+4), "")</f>
        <v>0.82970243692398071</v>
      </c>
    </row>
    <row r="739" spans="1:7" ht="18" customHeight="1" x14ac:dyDescent="0.25">
      <c r="A739" s="59" t="s">
        <v>328</v>
      </c>
      <c r="B739" s="61" t="s">
        <v>114</v>
      </c>
      <c r="C739" s="62">
        <f>IFERROR(INDEX('alimentação - Tabela 7.1'!$17:$17,
MATCH(TEXT('Tabela 7.1'!A739,"mmmm/aaaa"),'alimentação - Tabela 7.1'!$5:$5,0)), "")</f>
        <v>582228</v>
      </c>
      <c r="D739" s="62">
        <f>IFERROR(INDEX('alimentação - Tabela 7.1'!$17:$17,
MATCH(TEXT('Tabela 7.1'!$A739,"mmmm/aaaa"),'alimentação - Tabela 7.1'!$5:$5,0)+1), "")</f>
        <v>18881</v>
      </c>
      <c r="E739" s="62">
        <f>IFERROR(INDEX('alimentação - Tabela 7.1'!$17:$17,
MATCH(TEXT('Tabela 7.1'!$A739,"mmmm/aaaa"),'alimentação - Tabela 7.1'!$5:$5,0)+2), "")</f>
        <v>16086</v>
      </c>
      <c r="F739" s="62">
        <f>IFERROR(INDEX('alimentação - Tabela 7.1'!$17:$17,
MATCH(TEXT('Tabela 7.1'!$A739,"mmmm/aaaa"),'alimentação - Tabela 7.1'!$5:$5,0)+3), "")</f>
        <v>2795</v>
      </c>
      <c r="G739" s="95">
        <f>IFERROR(INDEX('alimentação - Tabela 7.1'!$17:$17,
MATCH(TEXT('Tabela 7.1'!$A739,"mmmm/aaaa"),'alimentação - Tabela 7.1'!$5:$5,0)+4), "")</f>
        <v>0.4823681116104126</v>
      </c>
    </row>
    <row r="740" spans="1:7" ht="18" customHeight="1" x14ac:dyDescent="0.25">
      <c r="A740" s="59" t="s">
        <v>328</v>
      </c>
      <c r="B740" s="61" t="s">
        <v>115</v>
      </c>
      <c r="C740" s="62">
        <f>IFERROR(INDEX('alimentação - Tabela 7.1'!$18:$18,
MATCH(TEXT('Tabela 7.1'!A740,"mmmm/aaaa"),'alimentação - Tabela 7.1'!$5:$5,0)), "")</f>
        <v>317508</v>
      </c>
      <c r="D740" s="62">
        <f>IFERROR(INDEX('alimentação - Tabela 7.1'!$18:$18,
MATCH(TEXT('Tabela 7.1'!$A740,"mmmm/aaaa"),'alimentação - Tabela 7.1'!$5:$5,0)+1), "")</f>
        <v>9986</v>
      </c>
      <c r="E740" s="62">
        <f>IFERROR(INDEX('alimentação - Tabela 7.1'!$18:$18,
MATCH(TEXT('Tabela 7.1'!$A740,"mmmm/aaaa"),'alimentação - Tabela 7.1'!$5:$5,0)+2), "")</f>
        <v>8684</v>
      </c>
      <c r="F740" s="62">
        <f>IFERROR(INDEX('alimentação - Tabela 7.1'!$18:$18,
MATCH(TEXT('Tabela 7.1'!$A740,"mmmm/aaaa"),'alimentação - Tabela 7.1'!$5:$5,0)+3), "")</f>
        <v>1302</v>
      </c>
      <c r="G740" s="95">
        <f>IFERROR(INDEX('alimentação - Tabela 7.1'!$18:$18,
MATCH(TEXT('Tabela 7.1'!$A740,"mmmm/aaaa"),'alimentação - Tabela 7.1'!$5:$5,0)+4), "")</f>
        <v>0.41175690293312073</v>
      </c>
    </row>
    <row r="741" spans="1:7" ht="18" customHeight="1" x14ac:dyDescent="0.25">
      <c r="A741" s="59" t="s">
        <v>328</v>
      </c>
      <c r="B741" s="61" t="s">
        <v>116</v>
      </c>
      <c r="C741" s="62">
        <f>IFERROR(INDEX('alimentação - Tabela 7.1'!$19:$19,
MATCH(TEXT('Tabela 7.1'!A741,"mmmm/aaaa"),'alimentação - Tabela 7.1'!$5:$5,0)), "")</f>
        <v>1237361</v>
      </c>
      <c r="D741" s="62">
        <f>IFERROR(INDEX('alimentação - Tabela 7.1'!$19:$19,
MATCH(TEXT('Tabela 7.1'!$A741,"mmmm/aaaa"),'alimentação - Tabela 7.1'!$5:$5,0)+1), "")</f>
        <v>45237</v>
      </c>
      <c r="E741" s="62">
        <f>IFERROR(INDEX('alimentação - Tabela 7.1'!$19:$19,
MATCH(TEXT('Tabela 7.1'!$A741,"mmmm/aaaa"),'alimentação - Tabela 7.1'!$5:$5,0)+2), "")</f>
        <v>33280</v>
      </c>
      <c r="F741" s="62">
        <f>IFERROR(INDEX('alimentação - Tabela 7.1'!$19:$19,
MATCH(TEXT('Tabela 7.1'!$A741,"mmmm/aaaa"),'alimentação - Tabela 7.1'!$5:$5,0)+3), "")</f>
        <v>11957</v>
      </c>
      <c r="G741" s="95">
        <f>IFERROR(INDEX('alimentação - Tabela 7.1'!$19:$19,
MATCH(TEXT('Tabela 7.1'!$A741,"mmmm/aaaa"),'alimentação - Tabela 7.1'!$5:$5,0)+4), "")</f>
        <v>0.97575980424880981</v>
      </c>
    </row>
    <row r="742" spans="1:7" ht="18" customHeight="1" x14ac:dyDescent="0.25">
      <c r="A742" s="59" t="s">
        <v>328</v>
      </c>
      <c r="B742" s="61" t="s">
        <v>117</v>
      </c>
      <c r="C742" s="62">
        <f>IFERROR(INDEX('alimentação - Tabela 7.1'!$20:$20,
MATCH(TEXT('Tabela 7.1'!A742,"mmmm/aaaa"),'alimentação - Tabela 7.1'!$5:$5,0)), "")</f>
        <v>459918</v>
      </c>
      <c r="D742" s="62">
        <f>IFERROR(INDEX('alimentação - Tabela 7.1'!$20:$20,
MATCH(TEXT('Tabela 7.1'!$A742,"mmmm/aaaa"),'alimentação - Tabela 7.1'!$5:$5,0)+1), "")</f>
        <v>16384</v>
      </c>
      <c r="E742" s="62">
        <f>IFERROR(INDEX('alimentação - Tabela 7.1'!$20:$20,
MATCH(TEXT('Tabela 7.1'!$A742,"mmmm/aaaa"),'alimentação - Tabela 7.1'!$5:$5,0)+2), "")</f>
        <v>13221</v>
      </c>
      <c r="F742" s="62">
        <f>IFERROR(INDEX('alimentação - Tabela 7.1'!$20:$20,
MATCH(TEXT('Tabela 7.1'!$A742,"mmmm/aaaa"),'alimentação - Tabela 7.1'!$5:$5,0)+3), "")</f>
        <v>3163</v>
      </c>
      <c r="G742" s="95">
        <f>IFERROR(INDEX('alimentação - Tabela 7.1'!$20:$20,
MATCH(TEXT('Tabela 7.1'!$A742,"mmmm/aaaa"),'alimentação - Tabela 7.1'!$5:$5,0)+4), "")</f>
        <v>0.69249379634857178</v>
      </c>
    </row>
    <row r="743" spans="1:7" ht="18" customHeight="1" x14ac:dyDescent="0.25">
      <c r="A743" s="59" t="s">
        <v>328</v>
      </c>
      <c r="B743" s="61" t="s">
        <v>118</v>
      </c>
      <c r="C743" s="62">
        <f>IFERROR(INDEX('alimentação - Tabela 7.1'!$21:$21,
MATCH(TEXT('Tabela 7.1'!A743,"mmmm/aaaa"),'alimentação - Tabela 7.1'!$5:$5,0)), "")</f>
        <v>445756</v>
      </c>
      <c r="D743" s="62">
        <f>IFERROR(INDEX('alimentação - Tabela 7.1'!$21:$21,
MATCH(TEXT('Tabela 7.1'!$A743,"mmmm/aaaa"),'alimentação - Tabela 7.1'!$5:$5,0)+1), "")</f>
        <v>16340</v>
      </c>
      <c r="E743" s="62">
        <f>IFERROR(INDEX('alimentação - Tabela 7.1'!$21:$21,
MATCH(TEXT('Tabela 7.1'!$A743,"mmmm/aaaa"),'alimentação - Tabela 7.1'!$5:$5,0)+2), "")</f>
        <v>11382</v>
      </c>
      <c r="F743" s="62">
        <f>IFERROR(INDEX('alimentação - Tabela 7.1'!$21:$21,
MATCH(TEXT('Tabela 7.1'!$A743,"mmmm/aaaa"),'alimentação - Tabela 7.1'!$5:$5,0)+3), "")</f>
        <v>4958</v>
      </c>
      <c r="G743" s="95">
        <f>IFERROR(INDEX('alimentação - Tabela 7.1'!$21:$21,
MATCH(TEXT('Tabela 7.1'!$A743,"mmmm/aaaa"),'alimentação - Tabela 7.1'!$5:$5,0)+4), "")</f>
        <v>1.1247782707214355</v>
      </c>
    </row>
    <row r="744" spans="1:7" ht="18" customHeight="1" x14ac:dyDescent="0.25">
      <c r="A744" s="59" t="s">
        <v>328</v>
      </c>
      <c r="B744" s="61" t="s">
        <v>119</v>
      </c>
      <c r="C744" s="62">
        <f>IFERROR(INDEX('alimentação - Tabela 7.1'!$22:$22,
MATCH(TEXT('Tabela 7.1'!A744,"mmmm/aaaa"),'alimentação - Tabela 7.1'!$5:$5,0)), "")</f>
        <v>1348600</v>
      </c>
      <c r="D744" s="62">
        <f>IFERROR(INDEX('alimentação - Tabela 7.1'!$22:$22,
MATCH(TEXT('Tabela 7.1'!$A744,"mmmm/aaaa"),'alimentação - Tabela 7.1'!$5:$5,0)+1), "")</f>
        <v>48553</v>
      </c>
      <c r="E744" s="62">
        <f>IFERROR(INDEX('alimentação - Tabela 7.1'!$22:$22,
MATCH(TEXT('Tabela 7.1'!$A744,"mmmm/aaaa"),'alimentação - Tabela 7.1'!$5:$5,0)+2), "")</f>
        <v>37287</v>
      </c>
      <c r="F744" s="62">
        <f>IFERROR(INDEX('alimentação - Tabela 7.1'!$22:$22,
MATCH(TEXT('Tabela 7.1'!$A744,"mmmm/aaaa"),'alimentação - Tabela 7.1'!$5:$5,0)+3), "")</f>
        <v>11266</v>
      </c>
      <c r="G744" s="95">
        <f>IFERROR(INDEX('alimentação - Tabela 7.1'!$22:$22,
MATCH(TEXT('Tabela 7.1'!$A744,"mmmm/aaaa"),'alimentação - Tabela 7.1'!$5:$5,0)+4), "")</f>
        <v>0.84242230653762817</v>
      </c>
    </row>
    <row r="745" spans="1:7" ht="18" customHeight="1" x14ac:dyDescent="0.25">
      <c r="A745" s="59" t="s">
        <v>328</v>
      </c>
      <c r="B745" s="61" t="s">
        <v>120</v>
      </c>
      <c r="C745" s="62">
        <f>IFERROR(INDEX('alimentação - Tabela 7.1'!$23:$23,
MATCH(TEXT('Tabela 7.1'!A745,"mmmm/aaaa"),'alimentação - Tabela 7.1'!$5:$5,0)), "")</f>
        <v>404291</v>
      </c>
      <c r="D745" s="62">
        <f>IFERROR(INDEX('alimentação - Tabela 7.1'!$23:$23,
MATCH(TEXT('Tabela 7.1'!$A745,"mmmm/aaaa"),'alimentação - Tabela 7.1'!$5:$5,0)+1), "")</f>
        <v>13363</v>
      </c>
      <c r="E745" s="62">
        <f>IFERROR(INDEX('alimentação - Tabela 7.1'!$23:$23,
MATCH(TEXT('Tabela 7.1'!$A745,"mmmm/aaaa"),'alimentação - Tabela 7.1'!$5:$5,0)+2), "")</f>
        <v>9636</v>
      </c>
      <c r="F745" s="62">
        <f>IFERROR(INDEX('alimentação - Tabela 7.1'!$23:$23,
MATCH(TEXT('Tabela 7.1'!$A745,"mmmm/aaaa"),'alimentação - Tabela 7.1'!$5:$5,0)+3), "")</f>
        <v>3727</v>
      </c>
      <c r="G745" s="95">
        <f>IFERROR(INDEX('alimentação - Tabela 7.1'!$23:$23,
MATCH(TEXT('Tabela 7.1'!$A745,"mmmm/aaaa"),'alimentação - Tabela 7.1'!$5:$5,0)+4), "")</f>
        <v>0.93043810129165649</v>
      </c>
    </row>
    <row r="746" spans="1:7" ht="18" customHeight="1" x14ac:dyDescent="0.25">
      <c r="A746" s="59" t="s">
        <v>328</v>
      </c>
      <c r="B746" s="61" t="s">
        <v>121</v>
      </c>
      <c r="C746" s="62">
        <f>IFERROR(INDEX('alimentação - Tabela 7.1'!$24:$24,
MATCH(TEXT('Tabela 7.1'!A746,"mmmm/aaaa"),'alimentação - Tabela 7.1'!$5:$5,0)), "")</f>
        <v>302579</v>
      </c>
      <c r="D746" s="62">
        <f>IFERROR(INDEX('alimentação - Tabela 7.1'!$24:$24,
MATCH(TEXT('Tabela 7.1'!$A746,"mmmm/aaaa"),'alimentação - Tabela 7.1'!$5:$5,0)+1), "")</f>
        <v>9076</v>
      </c>
      <c r="E746" s="62">
        <f>IFERROR(INDEX('alimentação - Tabela 7.1'!$24:$24,
MATCH(TEXT('Tabela 7.1'!$A746,"mmmm/aaaa"),'alimentação - Tabela 7.1'!$5:$5,0)+2), "")</f>
        <v>7271</v>
      </c>
      <c r="F746" s="62">
        <f>IFERROR(INDEX('alimentação - Tabela 7.1'!$24:$24,
MATCH(TEXT('Tabela 7.1'!$A746,"mmmm/aaaa"),'alimentação - Tabela 7.1'!$5:$5,0)+3), "")</f>
        <v>1805</v>
      </c>
      <c r="G746" s="95">
        <f>IFERROR(INDEX('alimentação - Tabela 7.1'!$24:$24,
MATCH(TEXT('Tabela 7.1'!$A746,"mmmm/aaaa"),'alimentação - Tabela 7.1'!$5:$5,0)+4), "")</f>
        <v>0.60011833906173706</v>
      </c>
    </row>
    <row r="747" spans="1:7" ht="18" customHeight="1" x14ac:dyDescent="0.25">
      <c r="A747" s="59" t="s">
        <v>328</v>
      </c>
      <c r="B747" s="61" t="s">
        <v>122</v>
      </c>
      <c r="C747" s="62">
        <f>IFERROR(INDEX('alimentação - Tabela 7.1'!$25:$25,
MATCH(TEXT('Tabela 7.1'!A747,"mmmm/aaaa"),'alimentação - Tabela 7.1'!$5:$5,0)), "")</f>
        <v>1865757</v>
      </c>
      <c r="D747" s="62">
        <f>IFERROR(INDEX('alimentação - Tabela 7.1'!$25:$25,
MATCH(TEXT('Tabela 7.1'!$A747,"mmmm/aaaa"),'alimentação - Tabela 7.1'!$5:$5,0)+1), "")</f>
        <v>71901</v>
      </c>
      <c r="E747" s="62">
        <f>IFERROR(INDEX('alimentação - Tabela 7.1'!$25:$25,
MATCH(TEXT('Tabela 7.1'!$A747,"mmmm/aaaa"),'alimentação - Tabela 7.1'!$5:$5,0)+2), "")</f>
        <v>55569</v>
      </c>
      <c r="F747" s="62">
        <f>IFERROR(INDEX('alimentação - Tabela 7.1'!$25:$25,
MATCH(TEXT('Tabela 7.1'!$A747,"mmmm/aaaa"),'alimentação - Tabela 7.1'!$5:$5,0)+3), "")</f>
        <v>16332</v>
      </c>
      <c r="G747" s="95">
        <f>IFERROR(INDEX('alimentação - Tabela 7.1'!$25:$25,
MATCH(TEXT('Tabela 7.1'!$A747,"mmmm/aaaa"),'alimentação - Tabela 7.1'!$5:$5,0)+4), "")</f>
        <v>0.88308531045913696</v>
      </c>
    </row>
    <row r="748" spans="1:7" ht="18" customHeight="1" x14ac:dyDescent="0.25">
      <c r="A748" s="59" t="s">
        <v>328</v>
      </c>
      <c r="B748" s="61" t="s">
        <v>123</v>
      </c>
      <c r="C748" s="62">
        <f>IFERROR(INDEX('alimentação - Tabela 7.1'!$26:$26,
MATCH(TEXT('Tabela 7.1'!A748,"mmmm/aaaa"),'alimentação - Tabela 7.1'!$5:$5,0)), "")</f>
        <v>21703118</v>
      </c>
      <c r="D748" s="62">
        <f>IFERROR(INDEX('alimentação - Tabela 7.1'!$26:$26,
MATCH(TEXT('Tabela 7.1'!$A748,"mmmm/aaaa"),'alimentação - Tabela 7.1'!$5:$5,0)+1), "")</f>
        <v>966982</v>
      </c>
      <c r="E748" s="62">
        <f>IFERROR(INDEX('alimentação - Tabela 7.1'!$26:$26,
MATCH(TEXT('Tabela 7.1'!$A748,"mmmm/aaaa"),'alimentação - Tabela 7.1'!$5:$5,0)+2), "")</f>
        <v>787798</v>
      </c>
      <c r="F748" s="62">
        <f>IFERROR(INDEX('alimentação - Tabela 7.1'!$26:$26,
MATCH(TEXT('Tabela 7.1'!$A748,"mmmm/aaaa"),'alimentação - Tabela 7.1'!$5:$5,0)+3), "")</f>
        <v>179184</v>
      </c>
      <c r="G748" s="95">
        <f>IFERROR(INDEX('alimentação - Tabela 7.1'!$26:$26,
MATCH(TEXT('Tabela 7.1'!$A748,"mmmm/aaaa"),'alimentação - Tabela 7.1'!$5:$5,0)+4), "")</f>
        <v>0.83248722553253174</v>
      </c>
    </row>
    <row r="749" spans="1:7" ht="18" customHeight="1" x14ac:dyDescent="0.25">
      <c r="A749" s="59" t="s">
        <v>328</v>
      </c>
      <c r="B749" s="61" t="s">
        <v>124</v>
      </c>
      <c r="C749" s="62">
        <f>IFERROR(INDEX('alimentação - Tabela 7.1'!$27:$27,
MATCH(TEXT('Tabela 7.1'!A749,"mmmm/aaaa"),'alimentação - Tabela 7.1'!$5:$5,0)), "")</f>
        <v>4483556</v>
      </c>
      <c r="D749" s="62">
        <f>IFERROR(INDEX('alimentação - Tabela 7.1'!$27:$27,
MATCH(TEXT('Tabela 7.1'!$A749,"mmmm/aaaa"),'alimentação - Tabela 7.1'!$5:$5,0)+1), "")</f>
        <v>197130</v>
      </c>
      <c r="E749" s="62">
        <f>IFERROR(INDEX('alimentação - Tabela 7.1'!$27:$27,
MATCH(TEXT('Tabela 7.1'!$A749,"mmmm/aaaa"),'alimentação - Tabela 7.1'!$5:$5,0)+2), "")</f>
        <v>176317</v>
      </c>
      <c r="F749" s="62">
        <f>IFERROR(INDEX('alimentação - Tabela 7.1'!$27:$27,
MATCH(TEXT('Tabela 7.1'!$A749,"mmmm/aaaa"),'alimentação - Tabela 7.1'!$5:$5,0)+3), "")</f>
        <v>20813</v>
      </c>
      <c r="G749" s="95">
        <f>IFERROR(INDEX('alimentação - Tabela 7.1'!$27:$27,
MATCH(TEXT('Tabela 7.1'!$A749,"mmmm/aaaa"),'alimentação - Tabela 7.1'!$5:$5,0)+4), "")</f>
        <v>0.46637237071990967</v>
      </c>
    </row>
    <row r="750" spans="1:7" ht="18" customHeight="1" x14ac:dyDescent="0.25">
      <c r="A750" s="59" t="s">
        <v>328</v>
      </c>
      <c r="B750" s="61" t="s">
        <v>2</v>
      </c>
      <c r="C750" s="62">
        <f>IFERROR(INDEX('alimentação - Tabela 7.1'!$28:$28,
MATCH(TEXT('Tabela 7.1'!A750,"mmmm/aaaa"),'alimentação - Tabela 7.1'!$5:$5,0)), "")</f>
        <v>801098</v>
      </c>
      <c r="D750" s="62">
        <f>IFERROR(INDEX('alimentação - Tabela 7.1'!$28:$28,
MATCH(TEXT('Tabela 7.1'!$A750,"mmmm/aaaa"),'alimentação - Tabela 7.1'!$5:$5,0)+1), "")</f>
        <v>37892</v>
      </c>
      <c r="E750" s="62">
        <f>IFERROR(INDEX('alimentação - Tabela 7.1'!$28:$28,
MATCH(TEXT('Tabela 7.1'!$A750,"mmmm/aaaa"),'alimentação - Tabela 7.1'!$5:$5,0)+2), "")</f>
        <v>29675</v>
      </c>
      <c r="F750" s="62">
        <f>IFERROR(INDEX('alimentação - Tabela 7.1'!$28:$28,
MATCH(TEXT('Tabela 7.1'!$A750,"mmmm/aaaa"),'alimentação - Tabela 7.1'!$5:$5,0)+3), "")</f>
        <v>8217</v>
      </c>
      <c r="G750" s="95">
        <f>IFERROR(INDEX('alimentação - Tabela 7.1'!$28:$28,
MATCH(TEXT('Tabela 7.1'!$A750,"mmmm/aaaa"),'alimentação - Tabela 7.1'!$5:$5,0)+4), "")</f>
        <v>1.0363471508026123</v>
      </c>
    </row>
    <row r="751" spans="1:7" ht="18" customHeight="1" x14ac:dyDescent="0.25">
      <c r="A751" s="59" t="s">
        <v>328</v>
      </c>
      <c r="B751" s="61" t="s">
        <v>125</v>
      </c>
      <c r="C751" s="62">
        <f>IFERROR(INDEX('alimentação - Tabela 7.1'!$29:$29,
MATCH(TEXT('Tabela 7.1'!A751,"mmmm/aaaa"),'alimentação - Tabela 7.1'!$5:$5,0)), "")</f>
        <v>3399528</v>
      </c>
      <c r="D751" s="62">
        <f>IFERROR(INDEX('alimentação - Tabela 7.1'!$29:$29,
MATCH(TEXT('Tabela 7.1'!$A751,"mmmm/aaaa"),'alimentação - Tabela 7.1'!$5:$5,0)+1), "")</f>
        <v>130744</v>
      </c>
      <c r="E751" s="62">
        <f>IFERROR(INDEX('alimentação - Tabela 7.1'!$29:$29,
MATCH(TEXT('Tabela 7.1'!$A751,"mmmm/aaaa"),'alimentação - Tabela 7.1'!$5:$5,0)+2), "")</f>
        <v>93740</v>
      </c>
      <c r="F751" s="62">
        <f>IFERROR(INDEX('alimentação - Tabela 7.1'!$29:$29,
MATCH(TEXT('Tabela 7.1'!$A751,"mmmm/aaaa"),'alimentação - Tabela 7.1'!$5:$5,0)+3), "")</f>
        <v>37004</v>
      </c>
      <c r="G751" s="95">
        <f>IFERROR(INDEX('alimentação - Tabela 7.1'!$29:$29,
MATCH(TEXT('Tabela 7.1'!$A751,"mmmm/aaaa"),'alimentação - Tabela 7.1'!$5:$5,0)+4), "")</f>
        <v>1.1004828214645386</v>
      </c>
    </row>
    <row r="752" spans="1:7" ht="18" customHeight="1" x14ac:dyDescent="0.25">
      <c r="A752" s="59" t="s">
        <v>328</v>
      </c>
      <c r="B752" s="61" t="s">
        <v>126</v>
      </c>
      <c r="C752" s="62">
        <f>IFERROR(INDEX('alimentação - Tabela 7.1'!$30:$30,
MATCH(TEXT('Tabela 7.1'!A752,"mmmm/aaaa"),'alimentação - Tabela 7.1'!$5:$5,0)), "")</f>
        <v>13018936</v>
      </c>
      <c r="D752" s="62">
        <f>IFERROR(INDEX('alimentação - Tabela 7.1'!$30:$30,
MATCH(TEXT('Tabela 7.1'!$A752,"mmmm/aaaa"),'alimentação - Tabela 7.1'!$5:$5,0)+1), "")</f>
        <v>601216</v>
      </c>
      <c r="E752" s="62">
        <f>IFERROR(INDEX('alimentação - Tabela 7.1'!$30:$30,
MATCH(TEXT('Tabela 7.1'!$A752,"mmmm/aaaa"),'alimentação - Tabela 7.1'!$5:$5,0)+2), "")</f>
        <v>488066</v>
      </c>
      <c r="F752" s="62">
        <f>IFERROR(INDEX('alimentação - Tabela 7.1'!$30:$30,
MATCH(TEXT('Tabela 7.1'!$A752,"mmmm/aaaa"),'alimentação - Tabela 7.1'!$5:$5,0)+3), "")</f>
        <v>113150</v>
      </c>
      <c r="G752" s="95">
        <f>IFERROR(INDEX('alimentação - Tabela 7.1'!$30:$30,
MATCH(TEXT('Tabela 7.1'!$A752,"mmmm/aaaa"),'alimentação - Tabela 7.1'!$5:$5,0)+4), "")</f>
        <v>0.87673854827880859</v>
      </c>
    </row>
    <row r="753" spans="1:7" ht="18" customHeight="1" x14ac:dyDescent="0.25">
      <c r="A753" s="59" t="s">
        <v>328</v>
      </c>
      <c r="B753" s="61" t="s">
        <v>127</v>
      </c>
      <c r="C753" s="62">
        <f>IFERROR(INDEX('alimentação - Tabela 7.1'!$31:$31,
MATCH(TEXT('Tabela 7.1'!A753,"mmmm/aaaa"),'alimentação - Tabela 7.1'!$5:$5,0)), "")</f>
        <v>7903957</v>
      </c>
      <c r="D753" s="62">
        <f>IFERROR(INDEX('alimentação - Tabela 7.1'!$31:$31,
MATCH(TEXT('Tabela 7.1'!$A753,"mmmm/aaaa"),'alimentação - Tabela 7.1'!$5:$5,0)+1), "")</f>
        <v>378409</v>
      </c>
      <c r="E753" s="62">
        <f>IFERROR(INDEX('alimentação - Tabela 7.1'!$31:$31,
MATCH(TEXT('Tabela 7.1'!$A753,"mmmm/aaaa"),'alimentação - Tabela 7.1'!$5:$5,0)+2), "")</f>
        <v>326083</v>
      </c>
      <c r="F753" s="62">
        <f>IFERROR(INDEX('alimentação - Tabela 7.1'!$31:$31,
MATCH(TEXT('Tabela 7.1'!$A753,"mmmm/aaaa"),'alimentação - Tabela 7.1'!$5:$5,0)+3), "")</f>
        <v>52326</v>
      </c>
      <c r="G753" s="95">
        <f>IFERROR(INDEX('alimentação - Tabela 7.1'!$31:$31,
MATCH(TEXT('Tabela 7.1'!$A753,"mmmm/aaaa"),'alimentação - Tabela 7.1'!$5:$5,0)+4), "")</f>
        <v>0.66643476486206055</v>
      </c>
    </row>
    <row r="754" spans="1:7" ht="18" customHeight="1" x14ac:dyDescent="0.25">
      <c r="A754" s="59" t="s">
        <v>328</v>
      </c>
      <c r="B754" s="61" t="s">
        <v>128</v>
      </c>
      <c r="C754" s="62">
        <f>IFERROR(INDEX('alimentação - Tabela 7.1'!$32:$32,
MATCH(TEXT('Tabela 7.1'!A754,"mmmm/aaaa"),'alimentação - Tabela 7.1'!$5:$5,0)), "")</f>
        <v>2912207</v>
      </c>
      <c r="D754" s="62">
        <f>IFERROR(INDEX('alimentação - Tabela 7.1'!$32:$32,
MATCH(TEXT('Tabela 7.1'!$A754,"mmmm/aaaa"),'alimentação - Tabela 7.1'!$5:$5,0)+1), "")</f>
        <v>138226</v>
      </c>
      <c r="E754" s="62">
        <f>IFERROR(INDEX('alimentação - Tabela 7.1'!$32:$32,
MATCH(TEXT('Tabela 7.1'!$A754,"mmmm/aaaa"),'alimentação - Tabela 7.1'!$5:$5,0)+2), "")</f>
        <v>121402</v>
      </c>
      <c r="F754" s="62">
        <f>IFERROR(INDEX('alimentação - Tabela 7.1'!$32:$32,
MATCH(TEXT('Tabela 7.1'!$A754,"mmmm/aaaa"),'alimentação - Tabela 7.1'!$5:$5,0)+3), "")</f>
        <v>16824</v>
      </c>
      <c r="G754" s="95">
        <f>IFERROR(INDEX('alimentação - Tabela 7.1'!$32:$32,
MATCH(TEXT('Tabela 7.1'!$A754,"mmmm/aaaa"),'alimentação - Tabela 7.1'!$5:$5,0)+4), "")</f>
        <v>0.58106303215026855</v>
      </c>
    </row>
    <row r="755" spans="1:7" ht="18" customHeight="1" x14ac:dyDescent="0.25">
      <c r="A755" s="59" t="s">
        <v>328</v>
      </c>
      <c r="B755" s="61" t="s">
        <v>129</v>
      </c>
      <c r="C755" s="62">
        <f>IFERROR(INDEX('alimentação - Tabela 7.1'!$33:$33,
MATCH(TEXT('Tabela 7.1'!A755,"mmmm/aaaa"),'alimentação - Tabela 7.1'!$5:$5,0)), "")</f>
        <v>2348414</v>
      </c>
      <c r="D755" s="62">
        <f>IFERROR(INDEX('alimentação - Tabela 7.1'!$33:$33,
MATCH(TEXT('Tabela 7.1'!$A755,"mmmm/aaaa"),'alimentação - Tabela 7.1'!$5:$5,0)+1), "")</f>
        <v>121716</v>
      </c>
      <c r="E755" s="62">
        <f>IFERROR(INDEX('alimentação - Tabela 7.1'!$33:$33,
MATCH(TEXT('Tabela 7.1'!$A755,"mmmm/aaaa"),'alimentação - Tabela 7.1'!$5:$5,0)+2), "")</f>
        <v>104255</v>
      </c>
      <c r="F755" s="62">
        <f>IFERROR(INDEX('alimentação - Tabela 7.1'!$33:$33,
MATCH(TEXT('Tabela 7.1'!$A755,"mmmm/aaaa"),'alimentação - Tabela 7.1'!$5:$5,0)+3), "")</f>
        <v>17461</v>
      </c>
      <c r="G755" s="95">
        <f>IFERROR(INDEX('alimentação - Tabela 7.1'!$33:$33,
MATCH(TEXT('Tabela 7.1'!$A755,"mmmm/aaaa"),'alimentação - Tabela 7.1'!$5:$5,0)+4), "")</f>
        <v>0.74909275770187378</v>
      </c>
    </row>
    <row r="756" spans="1:7" ht="18" customHeight="1" x14ac:dyDescent="0.25">
      <c r="A756" s="59" t="s">
        <v>328</v>
      </c>
      <c r="B756" s="61" t="s">
        <v>130</v>
      </c>
      <c r="C756" s="62">
        <f>IFERROR(INDEX('alimentação - Tabela 7.1'!$34:$34,
MATCH(TEXT('Tabela 7.1'!A756,"mmmm/aaaa"),'alimentação - Tabela 7.1'!$5:$5,0)), "")</f>
        <v>2643336</v>
      </c>
      <c r="D756" s="62">
        <f>IFERROR(INDEX('alimentação - Tabela 7.1'!$34:$34,
MATCH(TEXT('Tabela 7.1'!$A756,"mmmm/aaaa"),'alimentação - Tabela 7.1'!$5:$5,0)+1), "")</f>
        <v>118467</v>
      </c>
      <c r="E756" s="62">
        <f>IFERROR(INDEX('alimentação - Tabela 7.1'!$34:$34,
MATCH(TEXT('Tabela 7.1'!$A756,"mmmm/aaaa"),'alimentação - Tabela 7.1'!$5:$5,0)+2), "")</f>
        <v>100426</v>
      </c>
      <c r="F756" s="62">
        <f>IFERROR(INDEX('alimentação - Tabela 7.1'!$34:$34,
MATCH(TEXT('Tabela 7.1'!$A756,"mmmm/aaaa"),'alimentação - Tabela 7.1'!$5:$5,0)+3), "")</f>
        <v>18041</v>
      </c>
      <c r="G756" s="95">
        <f>IFERROR(INDEX('alimentação - Tabela 7.1'!$34:$34,
MATCH(TEXT('Tabela 7.1'!$A756,"mmmm/aaaa"),'alimentação - Tabela 7.1'!$5:$5,0)+4), "")</f>
        <v>0.6871989369392395</v>
      </c>
    </row>
    <row r="757" spans="1:7" ht="18" customHeight="1" x14ac:dyDescent="0.25">
      <c r="A757" s="59" t="s">
        <v>328</v>
      </c>
      <c r="B757" s="61" t="s">
        <v>131</v>
      </c>
      <c r="C757" s="62">
        <f>IFERROR(INDEX('alimentação - Tabela 7.1'!$35:$35,
MATCH(TEXT('Tabela 7.1'!A757,"mmmm/aaaa"),'alimentação - Tabela 7.1'!$5:$5,0)), "")</f>
        <v>3705212</v>
      </c>
      <c r="D757" s="62">
        <f>IFERROR(INDEX('alimentação - Tabela 7.1'!$35:$35,
MATCH(TEXT('Tabela 7.1'!$A757,"mmmm/aaaa"),'alimentação - Tabela 7.1'!$5:$5,0)+1), "")</f>
        <v>168509</v>
      </c>
      <c r="E757" s="62">
        <f>IFERROR(INDEX('alimentação - Tabela 7.1'!$35:$35,
MATCH(TEXT('Tabela 7.1'!$A757,"mmmm/aaaa"),'alimentação - Tabela 7.1'!$5:$5,0)+2), "")</f>
        <v>158767</v>
      </c>
      <c r="F757" s="62">
        <f>IFERROR(INDEX('alimentação - Tabela 7.1'!$35:$35,
MATCH(TEXT('Tabela 7.1'!$A757,"mmmm/aaaa"),'alimentação - Tabela 7.1'!$5:$5,0)+3), "")</f>
        <v>9742</v>
      </c>
      <c r="G757" s="95">
        <f>IFERROR(INDEX('alimentação - Tabela 7.1'!$35:$35,
MATCH(TEXT('Tabela 7.1'!$A757,"mmmm/aaaa"),'alimentação - Tabela 7.1'!$5:$5,0)+4), "")</f>
        <v>0.2636200487613678</v>
      </c>
    </row>
    <row r="758" spans="1:7" ht="18" customHeight="1" x14ac:dyDescent="0.25">
      <c r="A758" s="59" t="s">
        <v>328</v>
      </c>
      <c r="B758" s="61" t="s">
        <v>132</v>
      </c>
      <c r="C758" s="62">
        <f>IFERROR(INDEX('alimentação - Tabela 7.1'!$36:$36,
MATCH(TEXT('Tabela 7.1'!A758,"mmmm/aaaa"),'alimentação - Tabela 7.1'!$5:$5,0)), "")</f>
        <v>594999</v>
      </c>
      <c r="D758" s="62">
        <f>IFERROR(INDEX('alimentação - Tabela 7.1'!$36:$36,
MATCH(TEXT('Tabela 7.1'!$A758,"mmmm/aaaa"),'alimentação - Tabela 7.1'!$5:$5,0)+1), "")</f>
        <v>26502</v>
      </c>
      <c r="E758" s="62">
        <f>IFERROR(INDEX('alimentação - Tabela 7.1'!$36:$36,
MATCH(TEXT('Tabela 7.1'!$A758,"mmmm/aaaa"),'alimentação - Tabela 7.1'!$5:$5,0)+2), "")</f>
        <v>24794</v>
      </c>
      <c r="F758" s="62">
        <f>IFERROR(INDEX('alimentação - Tabela 7.1'!$36:$36,
MATCH(TEXT('Tabela 7.1'!$A758,"mmmm/aaaa"),'alimentação - Tabela 7.1'!$5:$5,0)+3), "")</f>
        <v>1708</v>
      </c>
      <c r="G758" s="95">
        <f>IFERROR(INDEX('alimentação - Tabela 7.1'!$36:$36,
MATCH(TEXT('Tabela 7.1'!$A758,"mmmm/aaaa"),'alimentação - Tabela 7.1'!$5:$5,0)+4), "")</f>
        <v>0.28788569569587708</v>
      </c>
    </row>
    <row r="759" spans="1:7" ht="18" customHeight="1" x14ac:dyDescent="0.25">
      <c r="A759" s="59" t="s">
        <v>328</v>
      </c>
      <c r="B759" s="61" t="s">
        <v>133</v>
      </c>
      <c r="C759" s="62">
        <f>IFERROR(INDEX('alimentação - Tabela 7.1'!$37:$37,
MATCH(TEXT('Tabela 7.1'!A759,"mmmm/aaaa"),'alimentação - Tabela 7.1'!$5:$5,0)), "")</f>
        <v>831826</v>
      </c>
      <c r="D759" s="62">
        <f>IFERROR(INDEX('alimentação - Tabela 7.1'!$37:$37,
MATCH(TEXT('Tabela 7.1'!$A759,"mmmm/aaaa"),'alimentação - Tabela 7.1'!$5:$5,0)+1), "")</f>
        <v>41950</v>
      </c>
      <c r="E759" s="62">
        <f>IFERROR(INDEX('alimentação - Tabela 7.1'!$37:$37,
MATCH(TEXT('Tabela 7.1'!$A759,"mmmm/aaaa"),'alimentação - Tabela 7.1'!$5:$5,0)+2), "")</f>
        <v>41656</v>
      </c>
      <c r="F759" s="62">
        <f>IFERROR(INDEX('alimentação - Tabela 7.1'!$37:$37,
MATCH(TEXT('Tabela 7.1'!$A759,"mmmm/aaaa"),'alimentação - Tabela 7.1'!$5:$5,0)+3), "")</f>
        <v>294</v>
      </c>
      <c r="G759" s="95">
        <f>IFERROR(INDEX('alimentação - Tabela 7.1'!$37:$37,
MATCH(TEXT('Tabela 7.1'!$A759,"mmmm/aaaa"),'alimentação - Tabela 7.1'!$5:$5,0)+4), "")</f>
        <v>3.5356424748897552E-2</v>
      </c>
    </row>
    <row r="760" spans="1:7" ht="18" customHeight="1" x14ac:dyDescent="0.25">
      <c r="A760" s="59" t="s">
        <v>328</v>
      </c>
      <c r="B760" s="61" t="s">
        <v>134</v>
      </c>
      <c r="C760" s="62">
        <f>IFERROR(INDEX('alimentação - Tabela 7.1'!$38:$38,
MATCH(TEXT('Tabela 7.1'!A760,"mmmm/aaaa"),'alimentação - Tabela 7.1'!$5:$5,0)), "")</f>
        <v>1390726</v>
      </c>
      <c r="D760" s="62">
        <f>IFERROR(INDEX('alimentação - Tabela 7.1'!$38:$38,
MATCH(TEXT('Tabela 7.1'!$A760,"mmmm/aaaa"),'alimentação - Tabela 7.1'!$5:$5,0)+1), "")</f>
        <v>66443</v>
      </c>
      <c r="E760" s="62">
        <f>IFERROR(INDEX('alimentação - Tabela 7.1'!$38:$38,
MATCH(TEXT('Tabela 7.1'!$A760,"mmmm/aaaa"),'alimentação - Tabela 7.1'!$5:$5,0)+2), "")</f>
        <v>65066</v>
      </c>
      <c r="F760" s="62">
        <f>IFERROR(INDEX('alimentação - Tabela 7.1'!$38:$38,
MATCH(TEXT('Tabela 7.1'!$A760,"mmmm/aaaa"),'alimentação - Tabela 7.1'!$5:$5,0)+3), "")</f>
        <v>1377</v>
      </c>
      <c r="G760" s="95">
        <f>IFERROR(INDEX('alimentação - Tabela 7.1'!$38:$38,
MATCH(TEXT('Tabela 7.1'!$A760,"mmmm/aaaa"),'alimentação - Tabela 7.1'!$5:$5,0)+4), "")</f>
        <v>9.9111169576644897E-2</v>
      </c>
    </row>
    <row r="761" spans="1:7" ht="18" customHeight="1" x14ac:dyDescent="0.25">
      <c r="A761" s="59" t="s">
        <v>328</v>
      </c>
      <c r="B761" s="61" t="s">
        <v>135</v>
      </c>
      <c r="C761" s="62">
        <f>IFERROR(INDEX('alimentação - Tabela 7.1'!$39:$39,
MATCH(TEXT('Tabela 7.1'!A761,"mmmm/aaaa"),'alimentação - Tabela 7.1'!$5:$5,0)), "")</f>
        <v>887661</v>
      </c>
      <c r="D761" s="62">
        <f>IFERROR(INDEX('alimentação - Tabela 7.1'!$39:$39,
MATCH(TEXT('Tabela 7.1'!$A761,"mmmm/aaaa"),'alimentação - Tabela 7.1'!$5:$5,0)+1), "")</f>
        <v>33614</v>
      </c>
      <c r="E761" s="62">
        <f>IFERROR(INDEX('alimentação - Tabela 7.1'!$39:$39,
MATCH(TEXT('Tabela 7.1'!$A761,"mmmm/aaaa"),'alimentação - Tabela 7.1'!$5:$5,0)+2), "")</f>
        <v>27251</v>
      </c>
      <c r="F761" s="62">
        <f>IFERROR(INDEX('alimentação - Tabela 7.1'!$39:$39,
MATCH(TEXT('Tabela 7.1'!$A761,"mmmm/aaaa"),'alimentação - Tabela 7.1'!$5:$5,0)+3), "")</f>
        <v>6363</v>
      </c>
      <c r="G761" s="95">
        <f>IFERROR(INDEX('alimentação - Tabela 7.1'!$39:$39,
MATCH(TEXT('Tabela 7.1'!$A761,"mmmm/aaaa"),'alimentação - Tabela 7.1'!$5:$5,0)+4), "")</f>
        <v>0.72200322151184082</v>
      </c>
    </row>
    <row r="762" spans="1:7" ht="18" customHeight="1" x14ac:dyDescent="0.25">
      <c r="A762" s="59" t="s">
        <v>329</v>
      </c>
      <c r="B762" s="61" t="s">
        <v>1</v>
      </c>
      <c r="C762" s="62">
        <f>IFERROR(INDEX('alimentação - Tabela 7.1'!$7:$7,
MATCH(TEXT('Tabela 7.1'!A762,"mmmm/aaaa"),'alimentação - Tabela 7.1'!$5:$5,0)), "")</f>
        <v>42047250</v>
      </c>
      <c r="D762" s="62">
        <f>IFERROR(INDEX('alimentação - Tabela 7.1'!$7:$7,
MATCH(TEXT('Tabela 7.1'!$A762,"mmmm/aaaa"),'alimentação - Tabela 7.1'!$5:$5,0)+1), "")</f>
        <v>1479633</v>
      </c>
      <c r="E762" s="62">
        <f>IFERROR(INDEX('alimentação - Tabela 7.1'!$7:$7,
MATCH(TEXT('Tabela 7.1'!$A762,"mmmm/aaaa"),'alimentação - Tabela 7.1'!$5:$5,0)+2), "")</f>
        <v>1770984</v>
      </c>
      <c r="F762" s="62">
        <f>IFERROR(INDEX('alimentação - Tabela 7.1'!$7:$7,
MATCH(TEXT('Tabela 7.1'!$A762,"mmmm/aaaa"),'alimentação - Tabela 7.1'!$5:$5,0)+3), "")</f>
        <v>-291351</v>
      </c>
      <c r="G762" s="95">
        <f>IFERROR(INDEX('alimentação - Tabela 7.1'!$7:$7,
MATCH(TEXT('Tabela 7.1'!$A762,"mmmm/aaaa"),'alimentação - Tabela 7.1'!$5:$5,0)+4), "")</f>
        <v>-0.68814510107040405</v>
      </c>
    </row>
    <row r="763" spans="1:7" ht="18" customHeight="1" x14ac:dyDescent="0.25">
      <c r="A763" s="59" t="s">
        <v>329</v>
      </c>
      <c r="B763" s="61" t="s">
        <v>105</v>
      </c>
      <c r="C763" s="62">
        <f>IFERROR(INDEX('alimentação - Tabela 7.1'!$8:$8,
MATCH(TEXT('Tabela 7.1'!A763,"mmmm/aaaa"),'alimentação - Tabela 7.1'!$5:$5,0)), "")</f>
        <v>2041826</v>
      </c>
      <c r="D763" s="62">
        <f>IFERROR(INDEX('alimentação - Tabela 7.1'!$8:$8,
MATCH(TEXT('Tabela 7.1'!$A763,"mmmm/aaaa"),'alimentação - Tabela 7.1'!$5:$5,0)+1), "")</f>
        <v>66690</v>
      </c>
      <c r="E763" s="62">
        <f>IFERROR(INDEX('alimentação - Tabela 7.1'!$8:$8,
MATCH(TEXT('Tabela 7.1'!$A763,"mmmm/aaaa"),'alimentação - Tabela 7.1'!$5:$5,0)+2), "")</f>
        <v>81629</v>
      </c>
      <c r="F763" s="62">
        <f>IFERROR(INDEX('alimentação - Tabela 7.1'!$8:$8,
MATCH(TEXT('Tabela 7.1'!$A763,"mmmm/aaaa"),'alimentação - Tabela 7.1'!$5:$5,0)+3), "")</f>
        <v>-14939</v>
      </c>
      <c r="G763" s="95">
        <f>IFERROR(INDEX('alimentação - Tabela 7.1'!$8:$8,
MATCH(TEXT('Tabela 7.1'!$A763,"mmmm/aaaa"),'alimentação - Tabela 7.1'!$5:$5,0)+4), "")</f>
        <v>-0.72633481025695801</v>
      </c>
    </row>
    <row r="764" spans="1:7" ht="18" customHeight="1" x14ac:dyDescent="0.25">
      <c r="A764" s="59" t="s">
        <v>329</v>
      </c>
      <c r="B764" s="61" t="s">
        <v>106</v>
      </c>
      <c r="C764" s="62">
        <f>IFERROR(INDEX('alimentação - Tabela 7.1'!$9:$9,
MATCH(TEXT('Tabela 7.1'!A764,"mmmm/aaaa"),'alimentação - Tabela 7.1'!$5:$5,0)), "")</f>
        <v>258102</v>
      </c>
      <c r="D764" s="62">
        <f>IFERROR(INDEX('alimentação - Tabela 7.1'!$9:$9,
MATCH(TEXT('Tabela 7.1'!$A764,"mmmm/aaaa"),'alimentação - Tabela 7.1'!$5:$5,0)+1), "")</f>
        <v>10324</v>
      </c>
      <c r="E764" s="62">
        <f>IFERROR(INDEX('alimentação - Tabela 7.1'!$9:$9,
MATCH(TEXT('Tabela 7.1'!$A764,"mmmm/aaaa"),'alimentação - Tabela 7.1'!$5:$5,0)+2), "")</f>
        <v>11358</v>
      </c>
      <c r="F764" s="62">
        <f>IFERROR(INDEX('alimentação - Tabela 7.1'!$9:$9,
MATCH(TEXT('Tabela 7.1'!$A764,"mmmm/aaaa"),'alimentação - Tabela 7.1'!$5:$5,0)+3), "")</f>
        <v>-1034</v>
      </c>
      <c r="G764" s="95">
        <f>IFERROR(INDEX('alimentação - Tabela 7.1'!$9:$9,
MATCH(TEXT('Tabela 7.1'!$A764,"mmmm/aaaa"),'alimentação - Tabela 7.1'!$5:$5,0)+4), "")</f>
        <v>-0.39901828765869141</v>
      </c>
    </row>
    <row r="765" spans="1:7" ht="18" customHeight="1" x14ac:dyDescent="0.25">
      <c r="A765" s="59" t="s">
        <v>329</v>
      </c>
      <c r="B765" s="61" t="s">
        <v>107</v>
      </c>
      <c r="C765" s="62">
        <f>IFERROR(INDEX('alimentação - Tabela 7.1'!$10:$10,
MATCH(TEXT('Tabela 7.1'!A765,"mmmm/aaaa"),'alimentação - Tabela 7.1'!$5:$5,0)), "")</f>
        <v>91782</v>
      </c>
      <c r="D765" s="62">
        <f>IFERROR(INDEX('alimentação - Tabela 7.1'!$10:$10,
MATCH(TEXT('Tabela 7.1'!$A765,"mmmm/aaaa"),'alimentação - Tabela 7.1'!$5:$5,0)+1), "")</f>
        <v>2744</v>
      </c>
      <c r="E765" s="62">
        <f>IFERROR(INDEX('alimentação - Tabela 7.1'!$10:$10,
MATCH(TEXT('Tabela 7.1'!$A765,"mmmm/aaaa"),'alimentação - Tabela 7.1'!$5:$5,0)+2), "")</f>
        <v>3008</v>
      </c>
      <c r="F765" s="62">
        <f>IFERROR(INDEX('alimentação - Tabela 7.1'!$10:$10,
MATCH(TEXT('Tabela 7.1'!$A765,"mmmm/aaaa"),'alimentação - Tabela 7.1'!$5:$5,0)+3), "")</f>
        <v>-264</v>
      </c>
      <c r="G765" s="95">
        <f>IFERROR(INDEX('alimentação - Tabela 7.1'!$10:$10,
MATCH(TEXT('Tabela 7.1'!$A765,"mmmm/aaaa"),'alimentação - Tabela 7.1'!$5:$5,0)+4), "")</f>
        <v>-0.28681311011314392</v>
      </c>
    </row>
    <row r="766" spans="1:7" ht="18" customHeight="1" x14ac:dyDescent="0.25">
      <c r="A766" s="59" t="s">
        <v>329</v>
      </c>
      <c r="B766" s="61" t="s">
        <v>108</v>
      </c>
      <c r="C766" s="62">
        <f>IFERROR(INDEX('alimentação - Tabela 7.1'!$11:$11,
MATCH(TEXT('Tabela 7.1'!A766,"mmmm/aaaa"),'alimentação - Tabela 7.1'!$5:$5,0)), "")</f>
        <v>460647</v>
      </c>
      <c r="D766" s="62">
        <f>IFERROR(INDEX('alimentação - Tabela 7.1'!$11:$11,
MATCH(TEXT('Tabela 7.1'!$A766,"mmmm/aaaa"),'alimentação - Tabela 7.1'!$5:$5,0)+1), "")</f>
        <v>14440</v>
      </c>
      <c r="E766" s="62">
        <f>IFERROR(INDEX('alimentação - Tabela 7.1'!$11:$11,
MATCH(TEXT('Tabela 7.1'!$A766,"mmmm/aaaa"),'alimentação - Tabela 7.1'!$5:$5,0)+2), "")</f>
        <v>17743</v>
      </c>
      <c r="F766" s="62">
        <f>IFERROR(INDEX('alimentação - Tabela 7.1'!$11:$11,
MATCH(TEXT('Tabela 7.1'!$A766,"mmmm/aaaa"),'alimentação - Tabela 7.1'!$5:$5,0)+3), "")</f>
        <v>-3303</v>
      </c>
      <c r="G766" s="95">
        <f>IFERROR(INDEX('alimentação - Tabela 7.1'!$11:$11,
MATCH(TEXT('Tabela 7.1'!$A766,"mmmm/aaaa"),'alimentação - Tabela 7.1'!$5:$5,0)+4), "")</f>
        <v>-0.71193015575408936</v>
      </c>
    </row>
    <row r="767" spans="1:7" ht="18" customHeight="1" x14ac:dyDescent="0.25">
      <c r="A767" s="59" t="s">
        <v>329</v>
      </c>
      <c r="B767" s="61" t="s">
        <v>109</v>
      </c>
      <c r="C767" s="62">
        <f>IFERROR(INDEX('alimentação - Tabela 7.1'!$12:$12,
MATCH(TEXT('Tabela 7.1'!A767,"mmmm/aaaa"),'alimentação - Tabela 7.1'!$5:$5,0)), "")</f>
        <v>63734</v>
      </c>
      <c r="D767" s="62">
        <f>IFERROR(INDEX('alimentação - Tabela 7.1'!$12:$12,
MATCH(TEXT('Tabela 7.1'!$A767,"mmmm/aaaa"),'alimentação - Tabela 7.1'!$5:$5,0)+1), "")</f>
        <v>3034</v>
      </c>
      <c r="E767" s="62">
        <f>IFERROR(INDEX('alimentação - Tabela 7.1'!$12:$12,
MATCH(TEXT('Tabela 7.1'!$A767,"mmmm/aaaa"),'alimentação - Tabela 7.1'!$5:$5,0)+2), "")</f>
        <v>3667</v>
      </c>
      <c r="F767" s="62">
        <f>IFERROR(INDEX('alimentação - Tabela 7.1'!$12:$12,
MATCH(TEXT('Tabela 7.1'!$A767,"mmmm/aaaa"),'alimentação - Tabela 7.1'!$5:$5,0)+3), "")</f>
        <v>-633</v>
      </c>
      <c r="G767" s="95">
        <f>IFERROR(INDEX('alimentação - Tabela 7.1'!$12:$12,
MATCH(TEXT('Tabela 7.1'!$A767,"mmmm/aaaa"),'alimentação - Tabela 7.1'!$5:$5,0)+4), "")</f>
        <v>-0.98342317342758179</v>
      </c>
    </row>
    <row r="768" spans="1:7" ht="18" customHeight="1" x14ac:dyDescent="0.25">
      <c r="A768" s="59" t="s">
        <v>329</v>
      </c>
      <c r="B768" s="61" t="s">
        <v>110</v>
      </c>
      <c r="C768" s="62">
        <f>IFERROR(INDEX('alimentação - Tabela 7.1'!$13:$13,
MATCH(TEXT('Tabela 7.1'!A768,"mmmm/aaaa"),'alimentação - Tabela 7.1'!$5:$5,0)), "")</f>
        <v>870812</v>
      </c>
      <c r="D768" s="62">
        <f>IFERROR(INDEX('alimentação - Tabela 7.1'!$13:$13,
MATCH(TEXT('Tabela 7.1'!$A768,"mmmm/aaaa"),'alimentação - Tabela 7.1'!$5:$5,0)+1), "")</f>
        <v>26732</v>
      </c>
      <c r="E768" s="62">
        <f>IFERROR(INDEX('alimentação - Tabela 7.1'!$13:$13,
MATCH(TEXT('Tabela 7.1'!$A768,"mmmm/aaaa"),'alimentação - Tabela 7.1'!$5:$5,0)+2), "")</f>
        <v>34329</v>
      </c>
      <c r="F768" s="62">
        <f>IFERROR(INDEX('alimentação - Tabela 7.1'!$13:$13,
MATCH(TEXT('Tabela 7.1'!$A768,"mmmm/aaaa"),'alimentação - Tabela 7.1'!$5:$5,0)+3), "")</f>
        <v>-7597</v>
      </c>
      <c r="G768" s="95">
        <f>IFERROR(INDEX('alimentação - Tabela 7.1'!$13:$13,
MATCH(TEXT('Tabela 7.1'!$A768,"mmmm/aaaa"),'alimentação - Tabela 7.1'!$5:$5,0)+4), "")</f>
        <v>-0.86485910415649414</v>
      </c>
    </row>
    <row r="769" spans="1:7" ht="18" customHeight="1" x14ac:dyDescent="0.25">
      <c r="A769" s="59" t="s">
        <v>329</v>
      </c>
      <c r="B769" s="61" t="s">
        <v>111</v>
      </c>
      <c r="C769" s="62">
        <f>IFERROR(INDEX('alimentação - Tabela 7.1'!$14:$14,
MATCH(TEXT('Tabela 7.1'!A769,"mmmm/aaaa"),'alimentação - Tabela 7.1'!$5:$5,0)), "")</f>
        <v>74695</v>
      </c>
      <c r="D769" s="62">
        <f>IFERROR(INDEX('alimentação - Tabela 7.1'!$14:$14,
MATCH(TEXT('Tabela 7.1'!$A769,"mmmm/aaaa"),'alimentação - Tabela 7.1'!$5:$5,0)+1), "")</f>
        <v>2582</v>
      </c>
      <c r="E769" s="62">
        <f>IFERROR(INDEX('alimentação - Tabela 7.1'!$14:$14,
MATCH(TEXT('Tabela 7.1'!$A769,"mmmm/aaaa"),'alimentação - Tabela 7.1'!$5:$5,0)+2), "")</f>
        <v>2836</v>
      </c>
      <c r="F769" s="62">
        <f>IFERROR(INDEX('alimentação - Tabela 7.1'!$14:$14,
MATCH(TEXT('Tabela 7.1'!$A769,"mmmm/aaaa"),'alimentação - Tabela 7.1'!$5:$5,0)+3), "")</f>
        <v>-254</v>
      </c>
      <c r="G769" s="95">
        <f>IFERROR(INDEX('alimentação - Tabela 7.1'!$14:$14,
MATCH(TEXT('Tabela 7.1'!$A769,"mmmm/aaaa"),'alimentação - Tabela 7.1'!$5:$5,0)+4), "")</f>
        <v>-0.33889710903167725</v>
      </c>
    </row>
    <row r="770" spans="1:7" ht="18" customHeight="1" x14ac:dyDescent="0.25">
      <c r="A770" s="59" t="s">
        <v>329</v>
      </c>
      <c r="B770" s="61" t="s">
        <v>112</v>
      </c>
      <c r="C770" s="62">
        <f>IFERROR(INDEX('alimentação - Tabela 7.1'!$15:$15,
MATCH(TEXT('Tabela 7.1'!A770,"mmmm/aaaa"),'alimentação - Tabela 7.1'!$5:$5,0)), "")</f>
        <v>222054</v>
      </c>
      <c r="D770" s="62">
        <f>IFERROR(INDEX('alimentação - Tabela 7.1'!$15:$15,
MATCH(TEXT('Tabela 7.1'!$A770,"mmmm/aaaa"),'alimentação - Tabela 7.1'!$5:$5,0)+1), "")</f>
        <v>6834</v>
      </c>
      <c r="E770" s="62">
        <f>IFERROR(INDEX('alimentação - Tabela 7.1'!$15:$15,
MATCH(TEXT('Tabela 7.1'!$A770,"mmmm/aaaa"),'alimentação - Tabela 7.1'!$5:$5,0)+2), "")</f>
        <v>8688</v>
      </c>
      <c r="F770" s="62">
        <f>IFERROR(INDEX('alimentação - Tabela 7.1'!$15:$15,
MATCH(TEXT('Tabela 7.1'!$A770,"mmmm/aaaa"),'alimentação - Tabela 7.1'!$5:$5,0)+3), "")</f>
        <v>-1854</v>
      </c>
      <c r="G770" s="95">
        <f>IFERROR(INDEX('alimentação - Tabela 7.1'!$15:$15,
MATCH(TEXT('Tabela 7.1'!$A770,"mmmm/aaaa"),'alimentação - Tabela 7.1'!$5:$5,0)+4), "")</f>
        <v>-0.8280186653137207</v>
      </c>
    </row>
    <row r="771" spans="1:7" ht="18" customHeight="1" x14ac:dyDescent="0.25">
      <c r="A771" s="59" t="s">
        <v>329</v>
      </c>
      <c r="B771" s="61" t="s">
        <v>113</v>
      </c>
      <c r="C771" s="62">
        <f>IFERROR(INDEX('alimentação - Tabela 7.1'!$16:$16,
MATCH(TEXT('Tabela 7.1'!A771,"mmmm/aaaa"),'alimentação - Tabela 7.1'!$5:$5,0)), "")</f>
        <v>6943382</v>
      </c>
      <c r="D771" s="62">
        <f>IFERROR(INDEX('alimentação - Tabela 7.1'!$16:$16,
MATCH(TEXT('Tabela 7.1'!$A771,"mmmm/aaaa"),'alimentação - Tabela 7.1'!$5:$5,0)+1), "")</f>
        <v>199882</v>
      </c>
      <c r="E771" s="62">
        <f>IFERROR(INDEX('alimentação - Tabela 7.1'!$16:$16,
MATCH(TEXT('Tabela 7.1'!$A771,"mmmm/aaaa"),'alimentação - Tabela 7.1'!$5:$5,0)+2), "")</f>
        <v>220498</v>
      </c>
      <c r="F771" s="62">
        <f>IFERROR(INDEX('alimentação - Tabela 7.1'!$16:$16,
MATCH(TEXT('Tabela 7.1'!$A771,"mmmm/aaaa"),'alimentação - Tabela 7.1'!$5:$5,0)+3), "")</f>
        <v>-20616</v>
      </c>
      <c r="G771" s="95">
        <f>IFERROR(INDEX('alimentação - Tabela 7.1'!$16:$16,
MATCH(TEXT('Tabela 7.1'!$A771,"mmmm/aaaa"),'alimentação - Tabela 7.1'!$5:$5,0)+4), "")</f>
        <v>-0.29603683948516846</v>
      </c>
    </row>
    <row r="772" spans="1:7" ht="18" customHeight="1" x14ac:dyDescent="0.25">
      <c r="A772" s="59" t="s">
        <v>329</v>
      </c>
      <c r="B772" s="61" t="s">
        <v>114</v>
      </c>
      <c r="C772" s="62">
        <f>IFERROR(INDEX('alimentação - Tabela 7.1'!$17:$17,
MATCH(TEXT('Tabela 7.1'!A772,"mmmm/aaaa"),'alimentação - Tabela 7.1'!$5:$5,0)), "")</f>
        <v>580601</v>
      </c>
      <c r="D772" s="62">
        <f>IFERROR(INDEX('alimentação - Tabela 7.1'!$17:$17,
MATCH(TEXT('Tabela 7.1'!$A772,"mmmm/aaaa"),'alimentação - Tabela 7.1'!$5:$5,0)+1), "")</f>
        <v>16007</v>
      </c>
      <c r="E772" s="62">
        <f>IFERROR(INDEX('alimentação - Tabela 7.1'!$17:$17,
MATCH(TEXT('Tabela 7.1'!$A772,"mmmm/aaaa"),'alimentação - Tabela 7.1'!$5:$5,0)+2), "")</f>
        <v>17634</v>
      </c>
      <c r="F772" s="62">
        <f>IFERROR(INDEX('alimentação - Tabela 7.1'!$17:$17,
MATCH(TEXT('Tabela 7.1'!$A772,"mmmm/aaaa"),'alimentação - Tabela 7.1'!$5:$5,0)+3), "")</f>
        <v>-1627</v>
      </c>
      <c r="G772" s="95">
        <f>IFERROR(INDEX('alimentação - Tabela 7.1'!$17:$17,
MATCH(TEXT('Tabela 7.1'!$A772,"mmmm/aaaa"),'alimentação - Tabela 7.1'!$5:$5,0)+4), "")</f>
        <v>-0.27944380044937134</v>
      </c>
    </row>
    <row r="773" spans="1:7" ht="18" customHeight="1" x14ac:dyDescent="0.25">
      <c r="A773" s="59" t="s">
        <v>329</v>
      </c>
      <c r="B773" s="61" t="s">
        <v>115</v>
      </c>
      <c r="C773" s="62">
        <f>IFERROR(INDEX('alimentação - Tabela 7.1'!$18:$18,
MATCH(TEXT('Tabela 7.1'!A773,"mmmm/aaaa"),'alimentação - Tabela 7.1'!$5:$5,0)), "")</f>
        <v>315407</v>
      </c>
      <c r="D773" s="62">
        <f>IFERROR(INDEX('alimentação - Tabela 7.1'!$18:$18,
MATCH(TEXT('Tabela 7.1'!$A773,"mmmm/aaaa"),'alimentação - Tabela 7.1'!$5:$5,0)+1), "")</f>
        <v>8010</v>
      </c>
      <c r="E773" s="62">
        <f>IFERROR(INDEX('alimentação - Tabela 7.1'!$18:$18,
MATCH(TEXT('Tabela 7.1'!$A773,"mmmm/aaaa"),'alimentação - Tabela 7.1'!$5:$5,0)+2), "")</f>
        <v>10111</v>
      </c>
      <c r="F773" s="62">
        <f>IFERROR(INDEX('alimentação - Tabela 7.1'!$18:$18,
MATCH(TEXT('Tabela 7.1'!$A773,"mmmm/aaaa"),'alimentação - Tabela 7.1'!$5:$5,0)+3), "")</f>
        <v>-2101</v>
      </c>
      <c r="G773" s="95">
        <f>IFERROR(INDEX('alimentação - Tabela 7.1'!$18:$18,
MATCH(TEXT('Tabela 7.1'!$A773,"mmmm/aaaa"),'alimentação - Tabela 7.1'!$5:$5,0)+4), "")</f>
        <v>-0.66171562671661377</v>
      </c>
    </row>
    <row r="774" spans="1:7" ht="18" customHeight="1" x14ac:dyDescent="0.25">
      <c r="A774" s="59" t="s">
        <v>329</v>
      </c>
      <c r="B774" s="61" t="s">
        <v>116</v>
      </c>
      <c r="C774" s="62">
        <f>IFERROR(INDEX('alimentação - Tabela 7.1'!$19:$19,
MATCH(TEXT('Tabela 7.1'!A774,"mmmm/aaaa"),'alimentação - Tabela 7.1'!$5:$5,0)), "")</f>
        <v>1235230</v>
      </c>
      <c r="D774" s="62">
        <f>IFERROR(INDEX('alimentação - Tabela 7.1'!$19:$19,
MATCH(TEXT('Tabela 7.1'!$A774,"mmmm/aaaa"),'alimentação - Tabela 7.1'!$5:$5,0)+1), "")</f>
        <v>34217</v>
      </c>
      <c r="E774" s="62">
        <f>IFERROR(INDEX('alimentação - Tabela 7.1'!$19:$19,
MATCH(TEXT('Tabela 7.1'!$A774,"mmmm/aaaa"),'alimentação - Tabela 7.1'!$5:$5,0)+2), "")</f>
        <v>36348</v>
      </c>
      <c r="F774" s="62">
        <f>IFERROR(INDEX('alimentação - Tabela 7.1'!$19:$19,
MATCH(TEXT('Tabela 7.1'!$A774,"mmmm/aaaa"),'alimentação - Tabela 7.1'!$5:$5,0)+3), "")</f>
        <v>-2131</v>
      </c>
      <c r="G774" s="95">
        <f>IFERROR(INDEX('alimentação - Tabela 7.1'!$19:$19,
MATCH(TEXT('Tabela 7.1'!$A774,"mmmm/aaaa"),'alimentação - Tabela 7.1'!$5:$5,0)+4), "")</f>
        <v>-0.17222136259078979</v>
      </c>
    </row>
    <row r="775" spans="1:7" ht="18" customHeight="1" x14ac:dyDescent="0.25">
      <c r="A775" s="59" t="s">
        <v>329</v>
      </c>
      <c r="B775" s="61" t="s">
        <v>117</v>
      </c>
      <c r="C775" s="62">
        <f>IFERROR(INDEX('alimentação - Tabela 7.1'!$20:$20,
MATCH(TEXT('Tabela 7.1'!A775,"mmmm/aaaa"),'alimentação - Tabela 7.1'!$5:$5,0)), "")</f>
        <v>458388</v>
      </c>
      <c r="D775" s="62">
        <f>IFERROR(INDEX('alimentação - Tabela 7.1'!$20:$20,
MATCH(TEXT('Tabela 7.1'!$A775,"mmmm/aaaa"),'alimentação - Tabela 7.1'!$5:$5,0)+1), "")</f>
        <v>13264</v>
      </c>
      <c r="E775" s="62">
        <f>IFERROR(INDEX('alimentação - Tabela 7.1'!$20:$20,
MATCH(TEXT('Tabela 7.1'!$A775,"mmmm/aaaa"),'alimentação - Tabela 7.1'!$5:$5,0)+2), "")</f>
        <v>14794</v>
      </c>
      <c r="F775" s="62">
        <f>IFERROR(INDEX('alimentação - Tabela 7.1'!$20:$20,
MATCH(TEXT('Tabela 7.1'!$A775,"mmmm/aaaa"),'alimentação - Tabela 7.1'!$5:$5,0)+3), "")</f>
        <v>-1530</v>
      </c>
      <c r="G775" s="95">
        <f>IFERROR(INDEX('alimentação - Tabela 7.1'!$20:$20,
MATCH(TEXT('Tabela 7.1'!$A775,"mmmm/aaaa"),'alimentação - Tabela 7.1'!$5:$5,0)+4), "")</f>
        <v>-0.3326680064201355</v>
      </c>
    </row>
    <row r="776" spans="1:7" ht="18" customHeight="1" x14ac:dyDescent="0.25">
      <c r="A776" s="59" t="s">
        <v>329</v>
      </c>
      <c r="B776" s="61" t="s">
        <v>118</v>
      </c>
      <c r="C776" s="62">
        <f>IFERROR(INDEX('alimentação - Tabela 7.1'!$21:$21,
MATCH(TEXT('Tabela 7.1'!A776,"mmmm/aaaa"),'alimentação - Tabela 7.1'!$5:$5,0)), "")</f>
        <v>445364</v>
      </c>
      <c r="D776" s="62">
        <f>IFERROR(INDEX('alimentação - Tabela 7.1'!$21:$21,
MATCH(TEXT('Tabela 7.1'!$A776,"mmmm/aaaa"),'alimentação - Tabela 7.1'!$5:$5,0)+1), "")</f>
        <v>13392</v>
      </c>
      <c r="E776" s="62">
        <f>IFERROR(INDEX('alimentação - Tabela 7.1'!$21:$21,
MATCH(TEXT('Tabela 7.1'!$A776,"mmmm/aaaa"),'alimentação - Tabela 7.1'!$5:$5,0)+2), "")</f>
        <v>13784</v>
      </c>
      <c r="F776" s="62">
        <f>IFERROR(INDEX('alimentação - Tabela 7.1'!$21:$21,
MATCH(TEXT('Tabela 7.1'!$A776,"mmmm/aaaa"),'alimentação - Tabela 7.1'!$5:$5,0)+3), "")</f>
        <v>-392</v>
      </c>
      <c r="G776" s="95">
        <f>IFERROR(INDEX('alimentação - Tabela 7.1'!$21:$21,
MATCH(TEXT('Tabela 7.1'!$A776,"mmmm/aaaa"),'alimentação - Tabela 7.1'!$5:$5,0)+4), "")</f>
        <v>-8.7940484285354614E-2</v>
      </c>
    </row>
    <row r="777" spans="1:7" ht="18" customHeight="1" x14ac:dyDescent="0.25">
      <c r="A777" s="59" t="s">
        <v>329</v>
      </c>
      <c r="B777" s="61" t="s">
        <v>119</v>
      </c>
      <c r="C777" s="62">
        <f>IFERROR(INDEX('alimentação - Tabela 7.1'!$22:$22,
MATCH(TEXT('Tabela 7.1'!A777,"mmmm/aaaa"),'alimentação - Tabela 7.1'!$5:$5,0)), "")</f>
        <v>1342257</v>
      </c>
      <c r="D777" s="62">
        <f>IFERROR(INDEX('alimentação - Tabela 7.1'!$22:$22,
MATCH(TEXT('Tabela 7.1'!$A777,"mmmm/aaaa"),'alimentação - Tabela 7.1'!$5:$5,0)+1), "")</f>
        <v>36648</v>
      </c>
      <c r="E777" s="62">
        <f>IFERROR(INDEX('alimentação - Tabela 7.1'!$22:$22,
MATCH(TEXT('Tabela 7.1'!$A777,"mmmm/aaaa"),'alimentação - Tabela 7.1'!$5:$5,0)+2), "")</f>
        <v>42991</v>
      </c>
      <c r="F777" s="62">
        <f>IFERROR(INDEX('alimentação - Tabela 7.1'!$22:$22,
MATCH(TEXT('Tabela 7.1'!$A777,"mmmm/aaaa"),'alimentação - Tabela 7.1'!$5:$5,0)+3), "")</f>
        <v>-6343</v>
      </c>
      <c r="G777" s="95">
        <f>IFERROR(INDEX('alimentação - Tabela 7.1'!$22:$22,
MATCH(TEXT('Tabela 7.1'!$A777,"mmmm/aaaa"),'alimentação - Tabela 7.1'!$5:$5,0)+4), "")</f>
        <v>-0.47033962607383728</v>
      </c>
    </row>
    <row r="778" spans="1:7" ht="18" customHeight="1" x14ac:dyDescent="0.25">
      <c r="A778" s="59" t="s">
        <v>329</v>
      </c>
      <c r="B778" s="61" t="s">
        <v>120</v>
      </c>
      <c r="C778" s="62">
        <f>IFERROR(INDEX('alimentação - Tabela 7.1'!$23:$23,
MATCH(TEXT('Tabela 7.1'!A778,"mmmm/aaaa"),'alimentação - Tabela 7.1'!$5:$5,0)), "")</f>
        <v>404725</v>
      </c>
      <c r="D778" s="62">
        <f>IFERROR(INDEX('alimentação - Tabela 7.1'!$23:$23,
MATCH(TEXT('Tabela 7.1'!$A778,"mmmm/aaaa"),'alimentação - Tabela 7.1'!$5:$5,0)+1), "")</f>
        <v>10889</v>
      </c>
      <c r="E778" s="62">
        <f>IFERROR(INDEX('alimentação - Tabela 7.1'!$23:$23,
MATCH(TEXT('Tabela 7.1'!$A778,"mmmm/aaaa"),'alimentação - Tabela 7.1'!$5:$5,0)+2), "")</f>
        <v>10455</v>
      </c>
      <c r="F778" s="62">
        <f>IFERROR(INDEX('alimentação - Tabela 7.1'!$23:$23,
MATCH(TEXT('Tabela 7.1'!$A778,"mmmm/aaaa"),'alimentação - Tabela 7.1'!$5:$5,0)+3), "")</f>
        <v>434</v>
      </c>
      <c r="G778" s="95">
        <f>IFERROR(INDEX('alimentação - Tabela 7.1'!$23:$23,
MATCH(TEXT('Tabela 7.1'!$A778,"mmmm/aaaa"),'alimentação - Tabela 7.1'!$5:$5,0)+4), "")</f>
        <v>0.10734841972589493</v>
      </c>
    </row>
    <row r="779" spans="1:7" ht="18" customHeight="1" x14ac:dyDescent="0.25">
      <c r="A779" s="59" t="s">
        <v>329</v>
      </c>
      <c r="B779" s="61" t="s">
        <v>121</v>
      </c>
      <c r="C779" s="62">
        <f>IFERROR(INDEX('alimentação - Tabela 7.1'!$24:$24,
MATCH(TEXT('Tabela 7.1'!A779,"mmmm/aaaa"),'alimentação - Tabela 7.1'!$5:$5,0)), "")</f>
        <v>301943</v>
      </c>
      <c r="D779" s="62">
        <f>IFERROR(INDEX('alimentação - Tabela 7.1'!$24:$24,
MATCH(TEXT('Tabela 7.1'!$A779,"mmmm/aaaa"),'alimentação - Tabela 7.1'!$5:$5,0)+1), "")</f>
        <v>7914</v>
      </c>
      <c r="E779" s="62">
        <f>IFERROR(INDEX('alimentação - Tabela 7.1'!$24:$24,
MATCH(TEXT('Tabela 7.1'!$A779,"mmmm/aaaa"),'alimentação - Tabela 7.1'!$5:$5,0)+2), "")</f>
        <v>8550</v>
      </c>
      <c r="F779" s="62">
        <f>IFERROR(INDEX('alimentação - Tabela 7.1'!$24:$24,
MATCH(TEXT('Tabela 7.1'!$A779,"mmmm/aaaa"),'alimentação - Tabela 7.1'!$5:$5,0)+3), "")</f>
        <v>-636</v>
      </c>
      <c r="G779" s="95">
        <f>IFERROR(INDEX('alimentação - Tabela 7.1'!$24:$24,
MATCH(TEXT('Tabela 7.1'!$A779,"mmmm/aaaa"),'alimentação - Tabela 7.1'!$5:$5,0)+4), "")</f>
        <v>-0.21019303798675537</v>
      </c>
    </row>
    <row r="780" spans="1:7" ht="18" customHeight="1" x14ac:dyDescent="0.25">
      <c r="A780" s="59" t="s">
        <v>329</v>
      </c>
      <c r="B780" s="61" t="s">
        <v>122</v>
      </c>
      <c r="C780" s="62">
        <f>IFERROR(INDEX('alimentação - Tabela 7.1'!$25:$25,
MATCH(TEXT('Tabela 7.1'!A780,"mmmm/aaaa"),'alimentação - Tabela 7.1'!$5:$5,0)), "")</f>
        <v>1859467</v>
      </c>
      <c r="D780" s="62">
        <f>IFERROR(INDEX('alimentação - Tabela 7.1'!$25:$25,
MATCH(TEXT('Tabela 7.1'!$A780,"mmmm/aaaa"),'alimentação - Tabela 7.1'!$5:$5,0)+1), "")</f>
        <v>59541</v>
      </c>
      <c r="E780" s="62">
        <f>IFERROR(INDEX('alimentação - Tabela 7.1'!$25:$25,
MATCH(TEXT('Tabela 7.1'!$A780,"mmmm/aaaa"),'alimentação - Tabela 7.1'!$5:$5,0)+2), "")</f>
        <v>65831</v>
      </c>
      <c r="F780" s="62">
        <f>IFERROR(INDEX('alimentação - Tabela 7.1'!$25:$25,
MATCH(TEXT('Tabela 7.1'!$A780,"mmmm/aaaa"),'alimentação - Tabela 7.1'!$5:$5,0)+3), "")</f>
        <v>-6290</v>
      </c>
      <c r="G780" s="95">
        <f>IFERROR(INDEX('alimentação - Tabela 7.1'!$25:$25,
MATCH(TEXT('Tabela 7.1'!$A780,"mmmm/aaaa"),'alimentação - Tabela 7.1'!$5:$5,0)+4), "")</f>
        <v>-0.33712857961654663</v>
      </c>
    </row>
    <row r="781" spans="1:7" ht="18" customHeight="1" x14ac:dyDescent="0.25">
      <c r="A781" s="59" t="s">
        <v>329</v>
      </c>
      <c r="B781" s="61" t="s">
        <v>123</v>
      </c>
      <c r="C781" s="62">
        <f>IFERROR(INDEX('alimentação - Tabela 7.1'!$26:$26,
MATCH(TEXT('Tabela 7.1'!A781,"mmmm/aaaa"),'alimentação - Tabela 7.1'!$5:$5,0)), "")</f>
        <v>21560986</v>
      </c>
      <c r="D781" s="62">
        <f>IFERROR(INDEX('alimentação - Tabela 7.1'!$26:$26,
MATCH(TEXT('Tabela 7.1'!$A781,"mmmm/aaaa"),'alimentação - Tabela 7.1'!$5:$5,0)+1), "")</f>
        <v>771789</v>
      </c>
      <c r="E781" s="62">
        <f>IFERROR(INDEX('alimentação - Tabela 7.1'!$26:$26,
MATCH(TEXT('Tabela 7.1'!$A781,"mmmm/aaaa"),'alimentação - Tabela 7.1'!$5:$5,0)+2), "")</f>
        <v>913921</v>
      </c>
      <c r="F781" s="62">
        <f>IFERROR(INDEX('alimentação - Tabela 7.1'!$26:$26,
MATCH(TEXT('Tabela 7.1'!$A781,"mmmm/aaaa"),'alimentação - Tabela 7.1'!$5:$5,0)+3), "")</f>
        <v>-142132</v>
      </c>
      <c r="G781" s="95">
        <f>IFERROR(INDEX('alimentação - Tabela 7.1'!$26:$26,
MATCH(TEXT('Tabela 7.1'!$A781,"mmmm/aaaa"),'alimentação - Tabela 7.1'!$5:$5,0)+4), "")</f>
        <v>-0.65489208698272705</v>
      </c>
    </row>
    <row r="782" spans="1:7" ht="18" customHeight="1" x14ac:dyDescent="0.25">
      <c r="A782" s="59" t="s">
        <v>329</v>
      </c>
      <c r="B782" s="61" t="s">
        <v>124</v>
      </c>
      <c r="C782" s="62">
        <f>IFERROR(INDEX('alimentação - Tabela 7.1'!$27:$27,
MATCH(TEXT('Tabela 7.1'!A782,"mmmm/aaaa"),'alimentação - Tabela 7.1'!$5:$5,0)), "")</f>
        <v>4455424</v>
      </c>
      <c r="D782" s="62">
        <f>IFERROR(INDEX('alimentação - Tabela 7.1'!$27:$27,
MATCH(TEXT('Tabela 7.1'!$A782,"mmmm/aaaa"),'alimentação - Tabela 7.1'!$5:$5,0)+1), "")</f>
        <v>158430</v>
      </c>
      <c r="E782" s="62">
        <f>IFERROR(INDEX('alimentação - Tabela 7.1'!$27:$27,
MATCH(TEXT('Tabela 7.1'!$A782,"mmmm/aaaa"),'alimentação - Tabela 7.1'!$5:$5,0)+2), "")</f>
        <v>186562</v>
      </c>
      <c r="F782" s="62">
        <f>IFERROR(INDEX('alimentação - Tabela 7.1'!$27:$27,
MATCH(TEXT('Tabela 7.1'!$A782,"mmmm/aaaa"),'alimentação - Tabela 7.1'!$5:$5,0)+3), "")</f>
        <v>-28132</v>
      </c>
      <c r="G782" s="95">
        <f>IFERROR(INDEX('alimentação - Tabela 7.1'!$27:$27,
MATCH(TEXT('Tabela 7.1'!$A782,"mmmm/aaaa"),'alimentação - Tabela 7.1'!$5:$5,0)+4), "")</f>
        <v>-0.62744837999343872</v>
      </c>
    </row>
    <row r="783" spans="1:7" ht="18" customHeight="1" x14ac:dyDescent="0.25">
      <c r="A783" s="59" t="s">
        <v>329</v>
      </c>
      <c r="B783" s="61" t="s">
        <v>2</v>
      </c>
      <c r="C783" s="62">
        <f>IFERROR(INDEX('alimentação - Tabela 7.1'!$28:$28,
MATCH(TEXT('Tabela 7.1'!A783,"mmmm/aaaa"),'alimentação - Tabela 7.1'!$5:$5,0)), "")</f>
        <v>795427</v>
      </c>
      <c r="D783" s="62">
        <f>IFERROR(INDEX('alimentação - Tabela 7.1'!$28:$28,
MATCH(TEXT('Tabela 7.1'!$A783,"mmmm/aaaa"),'alimentação - Tabela 7.1'!$5:$5,0)+1), "")</f>
        <v>31391</v>
      </c>
      <c r="E783" s="62">
        <f>IFERROR(INDEX('alimentação - Tabela 7.1'!$28:$28,
MATCH(TEXT('Tabela 7.1'!$A783,"mmmm/aaaa"),'alimentação - Tabela 7.1'!$5:$5,0)+2), "")</f>
        <v>37062</v>
      </c>
      <c r="F783" s="62">
        <f>IFERROR(INDEX('alimentação - Tabela 7.1'!$28:$28,
MATCH(TEXT('Tabela 7.1'!$A783,"mmmm/aaaa"),'alimentação - Tabela 7.1'!$5:$5,0)+3), "")</f>
        <v>-5671</v>
      </c>
      <c r="G783" s="95">
        <f>IFERROR(INDEX('alimentação - Tabela 7.1'!$28:$28,
MATCH(TEXT('Tabela 7.1'!$A783,"mmmm/aaaa"),'alimentação - Tabela 7.1'!$5:$5,0)+4), "")</f>
        <v>-0.70790338516235352</v>
      </c>
    </row>
    <row r="784" spans="1:7" ht="18" customHeight="1" x14ac:dyDescent="0.25">
      <c r="A784" s="59" t="s">
        <v>329</v>
      </c>
      <c r="B784" s="61" t="s">
        <v>125</v>
      </c>
      <c r="C784" s="62">
        <f>IFERROR(INDEX('alimentação - Tabela 7.1'!$29:$29,
MATCH(TEXT('Tabela 7.1'!A784,"mmmm/aaaa"),'alimentação - Tabela 7.1'!$5:$5,0)), "")</f>
        <v>3394532</v>
      </c>
      <c r="D784" s="62">
        <f>IFERROR(INDEX('alimentação - Tabela 7.1'!$29:$29,
MATCH(TEXT('Tabela 7.1'!$A784,"mmmm/aaaa"),'alimentação - Tabela 7.1'!$5:$5,0)+1), "")</f>
        <v>111251</v>
      </c>
      <c r="E784" s="62">
        <f>IFERROR(INDEX('alimentação - Tabela 7.1'!$29:$29,
MATCH(TEXT('Tabela 7.1'!$A784,"mmmm/aaaa"),'alimentação - Tabela 7.1'!$5:$5,0)+2), "")</f>
        <v>116247</v>
      </c>
      <c r="F784" s="62">
        <f>IFERROR(INDEX('alimentação - Tabela 7.1'!$29:$29,
MATCH(TEXT('Tabela 7.1'!$A784,"mmmm/aaaa"),'alimentação - Tabela 7.1'!$5:$5,0)+3), "")</f>
        <v>-4996</v>
      </c>
      <c r="G784" s="95">
        <f>IFERROR(INDEX('alimentação - Tabela 7.1'!$29:$29,
MATCH(TEXT('Tabela 7.1'!$A784,"mmmm/aaaa"),'alimentação - Tabela 7.1'!$5:$5,0)+4), "")</f>
        <v>-0.14696158468723297</v>
      </c>
    </row>
    <row r="785" spans="1:7" ht="18" customHeight="1" x14ac:dyDescent="0.25">
      <c r="A785" s="59" t="s">
        <v>329</v>
      </c>
      <c r="B785" s="61" t="s">
        <v>126</v>
      </c>
      <c r="C785" s="62">
        <f>IFERROR(INDEX('alimentação - Tabela 7.1'!$30:$30,
MATCH(TEXT('Tabela 7.1'!A785,"mmmm/aaaa"),'alimentação - Tabela 7.1'!$5:$5,0)), "")</f>
        <v>12915603</v>
      </c>
      <c r="D785" s="62">
        <f>IFERROR(INDEX('alimentação - Tabela 7.1'!$30:$30,
MATCH(TEXT('Tabela 7.1'!$A785,"mmmm/aaaa"),'alimentação - Tabela 7.1'!$5:$5,0)+1), "")</f>
        <v>470717</v>
      </c>
      <c r="E785" s="62">
        <f>IFERROR(INDEX('alimentação - Tabela 7.1'!$30:$30,
MATCH(TEXT('Tabela 7.1'!$A785,"mmmm/aaaa"),'alimentação - Tabela 7.1'!$5:$5,0)+2), "")</f>
        <v>574050</v>
      </c>
      <c r="F785" s="62">
        <f>IFERROR(INDEX('alimentação - Tabela 7.1'!$30:$30,
MATCH(TEXT('Tabela 7.1'!$A785,"mmmm/aaaa"),'alimentação - Tabela 7.1'!$5:$5,0)+3), "")</f>
        <v>-103333</v>
      </c>
      <c r="G785" s="95">
        <f>IFERROR(INDEX('alimentação - Tabela 7.1'!$30:$30,
MATCH(TEXT('Tabela 7.1'!$A785,"mmmm/aaaa"),'alimentação - Tabela 7.1'!$5:$5,0)+4), "")</f>
        <v>-0.79371309280395508</v>
      </c>
    </row>
    <row r="786" spans="1:7" ht="18" customHeight="1" x14ac:dyDescent="0.25">
      <c r="A786" s="59" t="s">
        <v>329</v>
      </c>
      <c r="B786" s="61" t="s">
        <v>127</v>
      </c>
      <c r="C786" s="62">
        <f>IFERROR(INDEX('alimentação - Tabela 7.1'!$31:$31,
MATCH(TEXT('Tabela 7.1'!A786,"mmmm/aaaa"),'alimentação - Tabela 7.1'!$5:$5,0)), "")</f>
        <v>7818844</v>
      </c>
      <c r="D786" s="62">
        <f>IFERROR(INDEX('alimentação - Tabela 7.1'!$31:$31,
MATCH(TEXT('Tabela 7.1'!$A786,"mmmm/aaaa"),'alimentação - Tabela 7.1'!$5:$5,0)+1), "")</f>
        <v>293971</v>
      </c>
      <c r="E786" s="62">
        <f>IFERROR(INDEX('alimentação - Tabela 7.1'!$31:$31,
MATCH(TEXT('Tabela 7.1'!$A786,"mmmm/aaaa"),'alimentação - Tabela 7.1'!$5:$5,0)+2), "")</f>
        <v>379084</v>
      </c>
      <c r="F786" s="62">
        <f>IFERROR(INDEX('alimentação - Tabela 7.1'!$31:$31,
MATCH(TEXT('Tabela 7.1'!$A786,"mmmm/aaaa"),'alimentação - Tabela 7.1'!$5:$5,0)+3), "")</f>
        <v>-85113</v>
      </c>
      <c r="G786" s="95">
        <f>IFERROR(INDEX('alimentação - Tabela 7.1'!$31:$31,
MATCH(TEXT('Tabela 7.1'!$A786,"mmmm/aaaa"),'alimentação - Tabela 7.1'!$5:$5,0)+4), "")</f>
        <v>-1.0768404006958008</v>
      </c>
    </row>
    <row r="787" spans="1:7" ht="18" customHeight="1" x14ac:dyDescent="0.25">
      <c r="A787" s="59" t="s">
        <v>329</v>
      </c>
      <c r="B787" s="61" t="s">
        <v>128</v>
      </c>
      <c r="C787" s="62">
        <f>IFERROR(INDEX('alimentação - Tabela 7.1'!$32:$32,
MATCH(TEXT('Tabela 7.1'!A787,"mmmm/aaaa"),'alimentação - Tabela 7.1'!$5:$5,0)), "")</f>
        <v>2885980</v>
      </c>
      <c r="D787" s="62">
        <f>IFERROR(INDEX('alimentação - Tabela 7.1'!$32:$32,
MATCH(TEXT('Tabela 7.1'!$A787,"mmmm/aaaa"),'alimentação - Tabela 7.1'!$5:$5,0)+1), "")</f>
        <v>109543</v>
      </c>
      <c r="E787" s="62">
        <f>IFERROR(INDEX('alimentação - Tabela 7.1'!$32:$32,
MATCH(TEXT('Tabela 7.1'!$A787,"mmmm/aaaa"),'alimentação - Tabela 7.1'!$5:$5,0)+2), "")</f>
        <v>135770</v>
      </c>
      <c r="F787" s="62">
        <f>IFERROR(INDEX('alimentação - Tabela 7.1'!$32:$32,
MATCH(TEXT('Tabela 7.1'!$A787,"mmmm/aaaa"),'alimentação - Tabela 7.1'!$5:$5,0)+3), "")</f>
        <v>-26227</v>
      </c>
      <c r="G787" s="95">
        <f>IFERROR(INDEX('alimentação - Tabela 7.1'!$32:$32,
MATCH(TEXT('Tabela 7.1'!$A787,"mmmm/aaaa"),'alimentação - Tabela 7.1'!$5:$5,0)+4), "")</f>
        <v>-0.90058845281600952</v>
      </c>
    </row>
    <row r="788" spans="1:7" ht="18" customHeight="1" x14ac:dyDescent="0.25">
      <c r="A788" s="59" t="s">
        <v>329</v>
      </c>
      <c r="B788" s="61" t="s">
        <v>129</v>
      </c>
      <c r="C788" s="62">
        <f>IFERROR(INDEX('alimentação - Tabela 7.1'!$33:$33,
MATCH(TEXT('Tabela 7.1'!A788,"mmmm/aaaa"),'alimentação - Tabela 7.1'!$5:$5,0)), "")</f>
        <v>2308989</v>
      </c>
      <c r="D788" s="62">
        <f>IFERROR(INDEX('alimentação - Tabela 7.1'!$33:$33,
MATCH(TEXT('Tabela 7.1'!$A788,"mmmm/aaaa"),'alimentação - Tabela 7.1'!$5:$5,0)+1), "")</f>
        <v>90996</v>
      </c>
      <c r="E788" s="62">
        <f>IFERROR(INDEX('alimentação - Tabela 7.1'!$33:$33,
MATCH(TEXT('Tabela 7.1'!$A788,"mmmm/aaaa"),'alimentação - Tabela 7.1'!$5:$5,0)+2), "")</f>
        <v>130421</v>
      </c>
      <c r="F788" s="62">
        <f>IFERROR(INDEX('alimentação - Tabela 7.1'!$33:$33,
MATCH(TEXT('Tabela 7.1'!$A788,"mmmm/aaaa"),'alimentação - Tabela 7.1'!$5:$5,0)+3), "")</f>
        <v>-39425</v>
      </c>
      <c r="G788" s="95">
        <f>IFERROR(INDEX('alimentação - Tabela 7.1'!$33:$33,
MATCH(TEXT('Tabela 7.1'!$A788,"mmmm/aaaa"),'alimentação - Tabela 7.1'!$5:$5,0)+4), "")</f>
        <v>-1.6787925958633423</v>
      </c>
    </row>
    <row r="789" spans="1:7" ht="18" customHeight="1" x14ac:dyDescent="0.25">
      <c r="A789" s="59" t="s">
        <v>329</v>
      </c>
      <c r="B789" s="61" t="s">
        <v>130</v>
      </c>
      <c r="C789" s="62">
        <f>IFERROR(INDEX('alimentação - Tabela 7.1'!$34:$34,
MATCH(TEXT('Tabela 7.1'!A789,"mmmm/aaaa"),'alimentação - Tabela 7.1'!$5:$5,0)), "")</f>
        <v>2623875</v>
      </c>
      <c r="D789" s="62">
        <f>IFERROR(INDEX('alimentação - Tabela 7.1'!$34:$34,
MATCH(TEXT('Tabela 7.1'!$A789,"mmmm/aaaa"),'alimentação - Tabela 7.1'!$5:$5,0)+1), "")</f>
        <v>93432</v>
      </c>
      <c r="E789" s="62">
        <f>IFERROR(INDEX('alimentação - Tabela 7.1'!$34:$34,
MATCH(TEXT('Tabela 7.1'!$A789,"mmmm/aaaa"),'alimentação - Tabela 7.1'!$5:$5,0)+2), "")</f>
        <v>112893</v>
      </c>
      <c r="F789" s="62">
        <f>IFERROR(INDEX('alimentação - Tabela 7.1'!$34:$34,
MATCH(TEXT('Tabela 7.1'!$A789,"mmmm/aaaa"),'alimentação - Tabela 7.1'!$5:$5,0)+3), "")</f>
        <v>-19461</v>
      </c>
      <c r="G789" s="95">
        <f>IFERROR(INDEX('alimentação - Tabela 7.1'!$34:$34,
MATCH(TEXT('Tabela 7.1'!$A789,"mmmm/aaaa"),'alimentação - Tabela 7.1'!$5:$5,0)+4), "")</f>
        <v>-0.73622876405715942</v>
      </c>
    </row>
    <row r="790" spans="1:7" ht="18" customHeight="1" x14ac:dyDescent="0.25">
      <c r="A790" s="59" t="s">
        <v>329</v>
      </c>
      <c r="B790" s="61" t="s">
        <v>131</v>
      </c>
      <c r="C790" s="62">
        <f>IFERROR(INDEX('alimentação - Tabela 7.1'!$35:$35,
MATCH(TEXT('Tabela 7.1'!A790,"mmmm/aaaa"),'alimentação - Tabela 7.1'!$5:$5,0)), "")</f>
        <v>3679680</v>
      </c>
      <c r="D790" s="62">
        <f>IFERROR(INDEX('alimentação - Tabela 7.1'!$35:$35,
MATCH(TEXT('Tabela 7.1'!$A790,"mmmm/aaaa"),'alimentação - Tabela 7.1'!$5:$5,0)+1), "")</f>
        <v>138917</v>
      </c>
      <c r="E790" s="62">
        <f>IFERROR(INDEX('alimentação - Tabela 7.1'!$35:$35,
MATCH(TEXT('Tabela 7.1'!$A790,"mmmm/aaaa"),'alimentação - Tabela 7.1'!$5:$5,0)+2), "")</f>
        <v>164449</v>
      </c>
      <c r="F790" s="62">
        <f>IFERROR(INDEX('alimentação - Tabela 7.1'!$35:$35,
MATCH(TEXT('Tabela 7.1'!$A790,"mmmm/aaaa"),'alimentação - Tabela 7.1'!$5:$5,0)+3), "")</f>
        <v>-25532</v>
      </c>
      <c r="G790" s="95">
        <f>IFERROR(INDEX('alimentação - Tabela 7.1'!$35:$35,
MATCH(TEXT('Tabela 7.1'!$A790,"mmmm/aaaa"),'alimentação - Tabela 7.1'!$5:$5,0)+4), "")</f>
        <v>-0.68908339738845825</v>
      </c>
    </row>
    <row r="791" spans="1:7" ht="18" customHeight="1" x14ac:dyDescent="0.25">
      <c r="A791" s="59" t="s">
        <v>329</v>
      </c>
      <c r="B791" s="61" t="s">
        <v>132</v>
      </c>
      <c r="C791" s="62">
        <f>IFERROR(INDEX('alimentação - Tabela 7.1'!$36:$36,
MATCH(TEXT('Tabela 7.1'!A791,"mmmm/aaaa"),'alimentação - Tabela 7.1'!$5:$5,0)), "")</f>
        <v>589732</v>
      </c>
      <c r="D791" s="62">
        <f>IFERROR(INDEX('alimentação - Tabela 7.1'!$36:$36,
MATCH(TEXT('Tabela 7.1'!$A791,"mmmm/aaaa"),'alimentação - Tabela 7.1'!$5:$5,0)+1), "")</f>
        <v>20453</v>
      </c>
      <c r="E791" s="62">
        <f>IFERROR(INDEX('alimentação - Tabela 7.1'!$36:$36,
MATCH(TEXT('Tabela 7.1'!$A791,"mmmm/aaaa"),'alimentação - Tabela 7.1'!$5:$5,0)+2), "")</f>
        <v>25720</v>
      </c>
      <c r="F791" s="62">
        <f>IFERROR(INDEX('alimentação - Tabela 7.1'!$36:$36,
MATCH(TEXT('Tabela 7.1'!$A791,"mmmm/aaaa"),'alimentação - Tabela 7.1'!$5:$5,0)+3), "")</f>
        <v>-5267</v>
      </c>
      <c r="G791" s="95">
        <f>IFERROR(INDEX('alimentação - Tabela 7.1'!$36:$36,
MATCH(TEXT('Tabela 7.1'!$A791,"mmmm/aaaa"),'alimentação - Tabela 7.1'!$5:$5,0)+4), "")</f>
        <v>-0.88521158695220947</v>
      </c>
    </row>
    <row r="792" spans="1:7" ht="18" customHeight="1" x14ac:dyDescent="0.25">
      <c r="A792" s="59" t="s">
        <v>329</v>
      </c>
      <c r="B792" s="61" t="s">
        <v>133</v>
      </c>
      <c r="C792" s="62">
        <f>IFERROR(INDEX('alimentação - Tabela 7.1'!$37:$37,
MATCH(TEXT('Tabela 7.1'!A792,"mmmm/aaaa"),'alimentação - Tabela 7.1'!$5:$5,0)), "")</f>
        <v>823224</v>
      </c>
      <c r="D792" s="62">
        <f>IFERROR(INDEX('alimentação - Tabela 7.1'!$37:$37,
MATCH(TEXT('Tabela 7.1'!$A792,"mmmm/aaaa"),'alimentação - Tabela 7.1'!$5:$5,0)+1), "")</f>
        <v>34595</v>
      </c>
      <c r="E792" s="62">
        <f>IFERROR(INDEX('alimentação - Tabela 7.1'!$37:$37,
MATCH(TEXT('Tabela 7.1'!$A792,"mmmm/aaaa"),'alimentação - Tabela 7.1'!$5:$5,0)+2), "")</f>
        <v>43197</v>
      </c>
      <c r="F792" s="62">
        <f>IFERROR(INDEX('alimentação - Tabela 7.1'!$37:$37,
MATCH(TEXT('Tabela 7.1'!$A792,"mmmm/aaaa"),'alimentação - Tabela 7.1'!$5:$5,0)+3), "")</f>
        <v>-8602</v>
      </c>
      <c r="G792" s="95">
        <f>IFERROR(INDEX('alimentação - Tabela 7.1'!$37:$37,
MATCH(TEXT('Tabela 7.1'!$A792,"mmmm/aaaa"),'alimentação - Tabela 7.1'!$5:$5,0)+4), "")</f>
        <v>-1.0341105461120605</v>
      </c>
    </row>
    <row r="793" spans="1:7" ht="18" customHeight="1" x14ac:dyDescent="0.25">
      <c r="A793" s="59" t="s">
        <v>329</v>
      </c>
      <c r="B793" s="61" t="s">
        <v>134</v>
      </c>
      <c r="C793" s="62">
        <f>IFERROR(INDEX('alimentação - Tabela 7.1'!$38:$38,
MATCH(TEXT('Tabela 7.1'!A793,"mmmm/aaaa"),'alimentação - Tabela 7.1'!$5:$5,0)), "")</f>
        <v>1382357</v>
      </c>
      <c r="D793" s="62">
        <f>IFERROR(INDEX('alimentação - Tabela 7.1'!$38:$38,
MATCH(TEXT('Tabela 7.1'!$A793,"mmmm/aaaa"),'alimentação - Tabela 7.1'!$5:$5,0)+1), "")</f>
        <v>55816</v>
      </c>
      <c r="E793" s="62">
        <f>IFERROR(INDEX('alimentação - Tabela 7.1'!$38:$38,
MATCH(TEXT('Tabela 7.1'!$A793,"mmmm/aaaa"),'alimentação - Tabela 7.1'!$5:$5,0)+2), "")</f>
        <v>64185</v>
      </c>
      <c r="F793" s="62">
        <f>IFERROR(INDEX('alimentação - Tabela 7.1'!$38:$38,
MATCH(TEXT('Tabela 7.1'!$A793,"mmmm/aaaa"),'alimentação - Tabela 7.1'!$5:$5,0)+3), "")</f>
        <v>-8369</v>
      </c>
      <c r="G793" s="95">
        <f>IFERROR(INDEX('alimentação - Tabela 7.1'!$38:$38,
MATCH(TEXT('Tabela 7.1'!$A793,"mmmm/aaaa"),'alimentação - Tabela 7.1'!$5:$5,0)+4), "")</f>
        <v>-0.6017720103263855</v>
      </c>
    </row>
    <row r="794" spans="1:7" ht="18" customHeight="1" x14ac:dyDescent="0.25">
      <c r="A794" s="59" t="s">
        <v>329</v>
      </c>
      <c r="B794" s="61" t="s">
        <v>135</v>
      </c>
      <c r="C794" s="62">
        <f>IFERROR(INDEX('alimentação - Tabela 7.1'!$39:$39,
MATCH(TEXT('Tabela 7.1'!A794,"mmmm/aaaa"),'alimentação - Tabela 7.1'!$5:$5,0)), "")</f>
        <v>884367</v>
      </c>
      <c r="D794" s="62">
        <f>IFERROR(INDEX('alimentação - Tabela 7.1'!$39:$39,
MATCH(TEXT('Tabela 7.1'!$A794,"mmmm/aaaa"),'alimentação - Tabela 7.1'!$5:$5,0)+1), "")</f>
        <v>28053</v>
      </c>
      <c r="E794" s="62">
        <f>IFERROR(INDEX('alimentação - Tabela 7.1'!$39:$39,
MATCH(TEXT('Tabela 7.1'!$A794,"mmmm/aaaa"),'alimentação - Tabela 7.1'!$5:$5,0)+2), "")</f>
        <v>31347</v>
      </c>
      <c r="F794" s="62">
        <f>IFERROR(INDEX('alimentação - Tabela 7.1'!$39:$39,
MATCH(TEXT('Tabela 7.1'!$A794,"mmmm/aaaa"),'alimentação - Tabela 7.1'!$5:$5,0)+3), "")</f>
        <v>-3294</v>
      </c>
      <c r="G794" s="95">
        <f>IFERROR(INDEX('alimentação - Tabela 7.1'!$39:$39,
MATCH(TEXT('Tabela 7.1'!$A794,"mmmm/aaaa"),'alimentação - Tabela 7.1'!$5:$5,0)+4), "")</f>
        <v>-0.37108761072158813</v>
      </c>
    </row>
    <row r="795" spans="1:7" ht="18" customHeight="1" x14ac:dyDescent="0.25">
      <c r="A795" s="59" t="s">
        <v>330</v>
      </c>
      <c r="B795" s="61" t="s">
        <v>1</v>
      </c>
      <c r="C795" s="62">
        <f>IFERROR(INDEX('alimentação - Tabela 7.1'!$7:$7,
MATCH(TEXT('Tabela 7.1'!A795,"mmmm/aaaa"),'alimentação - Tabela 7.1'!$5:$5,0)), "")</f>
        <v>42214653</v>
      </c>
      <c r="D795" s="62">
        <f>IFERROR(INDEX('alimentação - Tabela 7.1'!$7:$7,
MATCH(TEXT('Tabela 7.1'!$A795,"mmmm/aaaa"),'alimentação - Tabela 7.1'!$5:$5,0)+1), "")</f>
        <v>1850633</v>
      </c>
      <c r="E795" s="62">
        <f>IFERROR(INDEX('alimentação - Tabela 7.1'!$7:$7,
MATCH(TEXT('Tabela 7.1'!$A795,"mmmm/aaaa"),'alimentação - Tabela 7.1'!$5:$5,0)+2), "")</f>
        <v>1683230</v>
      </c>
      <c r="F795" s="62">
        <f>IFERROR(INDEX('alimentação - Tabela 7.1'!$7:$7,
MATCH(TEXT('Tabela 7.1'!$A795,"mmmm/aaaa"),'alimentação - Tabela 7.1'!$5:$5,0)+3), "")</f>
        <v>167403</v>
      </c>
      <c r="G795" s="95">
        <f>IFERROR(INDEX('alimentação - Tabela 7.1'!$7:$7,
MATCH(TEXT('Tabela 7.1'!$A795,"mmmm/aaaa"),'alimentação - Tabela 7.1'!$5:$5,0)+4), "")</f>
        <v>0.39813068509101868</v>
      </c>
    </row>
    <row r="796" spans="1:7" ht="18" customHeight="1" x14ac:dyDescent="0.25">
      <c r="A796" s="59" t="s">
        <v>330</v>
      </c>
      <c r="B796" s="61" t="s">
        <v>105</v>
      </c>
      <c r="C796" s="62">
        <f>IFERROR(INDEX('alimentação - Tabela 7.1'!$8:$8,
MATCH(TEXT('Tabela 7.1'!A796,"mmmm/aaaa"),'alimentação - Tabela 7.1'!$5:$5,0)), "")</f>
        <v>2046397</v>
      </c>
      <c r="D796" s="62">
        <f>IFERROR(INDEX('alimentação - Tabela 7.1'!$8:$8,
MATCH(TEXT('Tabela 7.1'!$A796,"mmmm/aaaa"),'alimentação - Tabela 7.1'!$5:$5,0)+1), "")</f>
        <v>87000</v>
      </c>
      <c r="E796" s="62">
        <f>IFERROR(INDEX('alimentação - Tabela 7.1'!$8:$8,
MATCH(TEXT('Tabela 7.1'!$A796,"mmmm/aaaa"),'alimentação - Tabela 7.1'!$5:$5,0)+2), "")</f>
        <v>82429</v>
      </c>
      <c r="F796" s="62">
        <f>IFERROR(INDEX('alimentação - Tabela 7.1'!$8:$8,
MATCH(TEXT('Tabela 7.1'!$A796,"mmmm/aaaa"),'alimentação - Tabela 7.1'!$5:$5,0)+3), "")</f>
        <v>4571</v>
      </c>
      <c r="G796" s="95">
        <f>IFERROR(INDEX('alimentação - Tabela 7.1'!$8:$8,
MATCH(TEXT('Tabela 7.1'!$A796,"mmmm/aaaa"),'alimentação - Tabela 7.1'!$5:$5,0)+4), "")</f>
        <v>0.22386825084686279</v>
      </c>
    </row>
    <row r="797" spans="1:7" ht="18" customHeight="1" x14ac:dyDescent="0.25">
      <c r="A797" s="59" t="s">
        <v>330</v>
      </c>
      <c r="B797" s="61" t="s">
        <v>106</v>
      </c>
      <c r="C797" s="62">
        <f>IFERROR(INDEX('alimentação - Tabela 7.1'!$9:$9,
MATCH(TEXT('Tabela 7.1'!A797,"mmmm/aaaa"),'alimentação - Tabela 7.1'!$5:$5,0)), "")</f>
        <v>258980</v>
      </c>
      <c r="D797" s="62">
        <f>IFERROR(INDEX('alimentação - Tabela 7.1'!$9:$9,
MATCH(TEXT('Tabela 7.1'!$A797,"mmmm/aaaa"),'alimentação - Tabela 7.1'!$5:$5,0)+1), "")</f>
        <v>12803</v>
      </c>
      <c r="E797" s="62">
        <f>IFERROR(INDEX('alimentação - Tabela 7.1'!$9:$9,
MATCH(TEXT('Tabela 7.1'!$A797,"mmmm/aaaa"),'alimentação - Tabela 7.1'!$5:$5,0)+2), "")</f>
        <v>11925</v>
      </c>
      <c r="F797" s="62">
        <f>IFERROR(INDEX('alimentação - Tabela 7.1'!$9:$9,
MATCH(TEXT('Tabela 7.1'!$A797,"mmmm/aaaa"),'alimentação - Tabela 7.1'!$5:$5,0)+3), "")</f>
        <v>878</v>
      </c>
      <c r="G797" s="95">
        <f>IFERROR(INDEX('alimentação - Tabela 7.1'!$9:$9,
MATCH(TEXT('Tabela 7.1'!$A797,"mmmm/aaaa"),'alimentação - Tabela 7.1'!$5:$5,0)+4), "")</f>
        <v>0.34017559885978699</v>
      </c>
    </row>
    <row r="798" spans="1:7" ht="18" customHeight="1" x14ac:dyDescent="0.25">
      <c r="A798" s="59" t="s">
        <v>330</v>
      </c>
      <c r="B798" s="61" t="s">
        <v>107</v>
      </c>
      <c r="C798" s="62">
        <f>IFERROR(INDEX('alimentação - Tabela 7.1'!$10:$10,
MATCH(TEXT('Tabela 7.1'!A798,"mmmm/aaaa"),'alimentação - Tabela 7.1'!$5:$5,0)), "")</f>
        <v>91988</v>
      </c>
      <c r="D798" s="62">
        <f>IFERROR(INDEX('alimentação - Tabela 7.1'!$10:$10,
MATCH(TEXT('Tabela 7.1'!$A798,"mmmm/aaaa"),'alimentação - Tabela 7.1'!$5:$5,0)+1), "")</f>
        <v>3570</v>
      </c>
      <c r="E798" s="62">
        <f>IFERROR(INDEX('alimentação - Tabela 7.1'!$10:$10,
MATCH(TEXT('Tabela 7.1'!$A798,"mmmm/aaaa"),'alimentação - Tabela 7.1'!$5:$5,0)+2), "")</f>
        <v>3364</v>
      </c>
      <c r="F798" s="62">
        <f>IFERROR(INDEX('alimentação - Tabela 7.1'!$10:$10,
MATCH(TEXT('Tabela 7.1'!$A798,"mmmm/aaaa"),'alimentação - Tabela 7.1'!$5:$5,0)+3), "")</f>
        <v>206</v>
      </c>
      <c r="G798" s="95">
        <f>IFERROR(INDEX('alimentação - Tabela 7.1'!$10:$10,
MATCH(TEXT('Tabela 7.1'!$A798,"mmmm/aaaa"),'alimentação - Tabela 7.1'!$5:$5,0)+4), "")</f>
        <v>0.22444488108158112</v>
      </c>
    </row>
    <row r="799" spans="1:7" ht="18" customHeight="1" x14ac:dyDescent="0.25">
      <c r="A799" s="59" t="s">
        <v>330</v>
      </c>
      <c r="B799" s="61" t="s">
        <v>108</v>
      </c>
      <c r="C799" s="62">
        <f>IFERROR(INDEX('alimentação - Tabela 7.1'!$11:$11,
MATCH(TEXT('Tabela 7.1'!A799,"mmmm/aaaa"),'alimentação - Tabela 7.1'!$5:$5,0)), "")</f>
        <v>461432</v>
      </c>
      <c r="D799" s="62">
        <f>IFERROR(INDEX('alimentação - Tabela 7.1'!$11:$11,
MATCH(TEXT('Tabela 7.1'!$A799,"mmmm/aaaa"),'alimentação - Tabela 7.1'!$5:$5,0)+1), "")</f>
        <v>18936</v>
      </c>
      <c r="E799" s="62">
        <f>IFERROR(INDEX('alimentação - Tabela 7.1'!$11:$11,
MATCH(TEXT('Tabela 7.1'!$A799,"mmmm/aaaa"),'alimentação - Tabela 7.1'!$5:$5,0)+2), "")</f>
        <v>18151</v>
      </c>
      <c r="F799" s="62">
        <f>IFERROR(INDEX('alimentação - Tabela 7.1'!$11:$11,
MATCH(TEXT('Tabela 7.1'!$A799,"mmmm/aaaa"),'alimentação - Tabela 7.1'!$5:$5,0)+3), "")</f>
        <v>785</v>
      </c>
      <c r="G799" s="95">
        <f>IFERROR(INDEX('alimentação - Tabela 7.1'!$11:$11,
MATCH(TEXT('Tabela 7.1'!$A799,"mmmm/aaaa"),'alimentação - Tabela 7.1'!$5:$5,0)+4), "")</f>
        <v>0.17041248083114624</v>
      </c>
    </row>
    <row r="800" spans="1:7" ht="18" customHeight="1" x14ac:dyDescent="0.25">
      <c r="A800" s="59" t="s">
        <v>330</v>
      </c>
      <c r="B800" s="61" t="s">
        <v>109</v>
      </c>
      <c r="C800" s="62">
        <f>IFERROR(INDEX('alimentação - Tabela 7.1'!$12:$12,
MATCH(TEXT('Tabela 7.1'!A800,"mmmm/aaaa"),'alimentação - Tabela 7.1'!$5:$5,0)), "")</f>
        <v>64679</v>
      </c>
      <c r="D800" s="62">
        <f>IFERROR(INDEX('alimentação - Tabela 7.1'!$12:$12,
MATCH(TEXT('Tabela 7.1'!$A800,"mmmm/aaaa"),'alimentação - Tabela 7.1'!$5:$5,0)+1), "")</f>
        <v>4302</v>
      </c>
      <c r="E800" s="62">
        <f>IFERROR(INDEX('alimentação - Tabela 7.1'!$12:$12,
MATCH(TEXT('Tabela 7.1'!$A800,"mmmm/aaaa"),'alimentação - Tabela 7.1'!$5:$5,0)+2), "")</f>
        <v>3357</v>
      </c>
      <c r="F800" s="62">
        <f>IFERROR(INDEX('alimentação - Tabela 7.1'!$12:$12,
MATCH(TEXT('Tabela 7.1'!$A800,"mmmm/aaaa"),'alimentação - Tabela 7.1'!$5:$5,0)+3), "")</f>
        <v>945</v>
      </c>
      <c r="G800" s="95">
        <f>IFERROR(INDEX('alimentação - Tabela 7.1'!$12:$12,
MATCH(TEXT('Tabela 7.1'!$A800,"mmmm/aaaa"),'alimentação - Tabela 7.1'!$5:$5,0)+4), "")</f>
        <v>1.4827250242233276</v>
      </c>
    </row>
    <row r="801" spans="1:7" ht="18" customHeight="1" x14ac:dyDescent="0.25">
      <c r="A801" s="59" t="s">
        <v>330</v>
      </c>
      <c r="B801" s="61" t="s">
        <v>110</v>
      </c>
      <c r="C801" s="62">
        <f>IFERROR(INDEX('alimentação - Tabela 7.1'!$13:$13,
MATCH(TEXT('Tabela 7.1'!A801,"mmmm/aaaa"),'alimentação - Tabela 7.1'!$5:$5,0)), "")</f>
        <v>870461</v>
      </c>
      <c r="D801" s="62">
        <f>IFERROR(INDEX('alimentação - Tabela 7.1'!$13:$13,
MATCH(TEXT('Tabela 7.1'!$A801,"mmmm/aaaa"),'alimentação - Tabela 7.1'!$5:$5,0)+1), "")</f>
        <v>33979</v>
      </c>
      <c r="E801" s="62">
        <f>IFERROR(INDEX('alimentação - Tabela 7.1'!$13:$13,
MATCH(TEXT('Tabela 7.1'!$A801,"mmmm/aaaa"),'alimentação - Tabela 7.1'!$5:$5,0)+2), "")</f>
        <v>34330</v>
      </c>
      <c r="F801" s="62">
        <f>IFERROR(INDEX('alimentação - Tabela 7.1'!$13:$13,
MATCH(TEXT('Tabela 7.1'!$A801,"mmmm/aaaa"),'alimentação - Tabela 7.1'!$5:$5,0)+3), "")</f>
        <v>-351</v>
      </c>
      <c r="G801" s="95">
        <f>IFERROR(INDEX('alimentação - Tabela 7.1'!$13:$13,
MATCH(TEXT('Tabela 7.1'!$A801,"mmmm/aaaa"),'alimentação - Tabela 7.1'!$5:$5,0)+4), "")</f>
        <v>-4.0307208895683289E-2</v>
      </c>
    </row>
    <row r="802" spans="1:7" ht="18" customHeight="1" x14ac:dyDescent="0.25">
      <c r="A802" s="59" t="s">
        <v>330</v>
      </c>
      <c r="B802" s="61" t="s">
        <v>111</v>
      </c>
      <c r="C802" s="62">
        <f>IFERROR(INDEX('alimentação - Tabela 7.1'!$14:$14,
MATCH(TEXT('Tabela 7.1'!A802,"mmmm/aaaa"),'alimentação - Tabela 7.1'!$5:$5,0)), "")</f>
        <v>75314</v>
      </c>
      <c r="D802" s="62">
        <f>IFERROR(INDEX('alimentação - Tabela 7.1'!$14:$14,
MATCH(TEXT('Tabela 7.1'!$A802,"mmmm/aaaa"),'alimentação - Tabela 7.1'!$5:$5,0)+1), "")</f>
        <v>3342</v>
      </c>
      <c r="E802" s="62">
        <f>IFERROR(INDEX('alimentação - Tabela 7.1'!$14:$14,
MATCH(TEXT('Tabela 7.1'!$A802,"mmmm/aaaa"),'alimentação - Tabela 7.1'!$5:$5,0)+2), "")</f>
        <v>2723</v>
      </c>
      <c r="F802" s="62">
        <f>IFERROR(INDEX('alimentação - Tabela 7.1'!$14:$14,
MATCH(TEXT('Tabela 7.1'!$A802,"mmmm/aaaa"),'alimentação - Tabela 7.1'!$5:$5,0)+3), "")</f>
        <v>619</v>
      </c>
      <c r="G802" s="95">
        <f>IFERROR(INDEX('alimentação - Tabela 7.1'!$14:$14,
MATCH(TEXT('Tabela 7.1'!$A802,"mmmm/aaaa"),'alimentação - Tabela 7.1'!$5:$5,0)+4), "")</f>
        <v>0.82870340347290039</v>
      </c>
    </row>
    <row r="803" spans="1:7" ht="18" customHeight="1" x14ac:dyDescent="0.25">
      <c r="A803" s="59" t="s">
        <v>330</v>
      </c>
      <c r="B803" s="61" t="s">
        <v>112</v>
      </c>
      <c r="C803" s="62">
        <f>IFERROR(INDEX('alimentação - Tabela 7.1'!$15:$15,
MATCH(TEXT('Tabela 7.1'!A803,"mmmm/aaaa"),'alimentação - Tabela 7.1'!$5:$5,0)), "")</f>
        <v>223543</v>
      </c>
      <c r="D803" s="62">
        <f>IFERROR(INDEX('alimentação - Tabela 7.1'!$15:$15,
MATCH(TEXT('Tabela 7.1'!$A803,"mmmm/aaaa"),'alimentação - Tabela 7.1'!$5:$5,0)+1), "")</f>
        <v>10068</v>
      </c>
      <c r="E803" s="62">
        <f>IFERROR(INDEX('alimentação - Tabela 7.1'!$15:$15,
MATCH(TEXT('Tabela 7.1'!$A803,"mmmm/aaaa"),'alimentação - Tabela 7.1'!$5:$5,0)+2), "")</f>
        <v>8579</v>
      </c>
      <c r="F803" s="62">
        <f>IFERROR(INDEX('alimentação - Tabela 7.1'!$15:$15,
MATCH(TEXT('Tabela 7.1'!$A803,"mmmm/aaaa"),'alimentação - Tabela 7.1'!$5:$5,0)+3), "")</f>
        <v>1489</v>
      </c>
      <c r="G803" s="95">
        <f>IFERROR(INDEX('alimentação - Tabela 7.1'!$15:$15,
MATCH(TEXT('Tabela 7.1'!$A803,"mmmm/aaaa"),'alimentação - Tabela 7.1'!$5:$5,0)+4), "")</f>
        <v>0.67055761814117432</v>
      </c>
    </row>
    <row r="804" spans="1:7" ht="18" customHeight="1" x14ac:dyDescent="0.25">
      <c r="A804" s="59" t="s">
        <v>330</v>
      </c>
      <c r="B804" s="61" t="s">
        <v>113</v>
      </c>
      <c r="C804" s="62">
        <f>IFERROR(INDEX('alimentação - Tabela 7.1'!$16:$16,
MATCH(TEXT('Tabela 7.1'!A804,"mmmm/aaaa"),'alimentação - Tabela 7.1'!$5:$5,0)), "")</f>
        <v>6953524</v>
      </c>
      <c r="D804" s="62">
        <f>IFERROR(INDEX('alimentação - Tabela 7.1'!$16:$16,
MATCH(TEXT('Tabela 7.1'!$A804,"mmmm/aaaa"),'alimentação - Tabela 7.1'!$5:$5,0)+1), "")</f>
        <v>242248</v>
      </c>
      <c r="E804" s="62">
        <f>IFERROR(INDEX('alimentação - Tabela 7.1'!$16:$16,
MATCH(TEXT('Tabela 7.1'!$A804,"mmmm/aaaa"),'alimentação - Tabela 7.1'!$5:$5,0)+2), "")</f>
        <v>232106</v>
      </c>
      <c r="F804" s="62">
        <f>IFERROR(INDEX('alimentação - Tabela 7.1'!$16:$16,
MATCH(TEXT('Tabela 7.1'!$A804,"mmmm/aaaa"),'alimentação - Tabela 7.1'!$5:$5,0)+3), "")</f>
        <v>10142</v>
      </c>
      <c r="G804" s="95">
        <f>IFERROR(INDEX('alimentação - Tabela 7.1'!$16:$16,
MATCH(TEXT('Tabela 7.1'!$A804,"mmmm/aaaa"),'alimentação - Tabela 7.1'!$5:$5,0)+4), "")</f>
        <v>0.14606714248657227</v>
      </c>
    </row>
    <row r="805" spans="1:7" ht="18" customHeight="1" x14ac:dyDescent="0.25">
      <c r="A805" s="59" t="s">
        <v>330</v>
      </c>
      <c r="B805" s="61" t="s">
        <v>114</v>
      </c>
      <c r="C805" s="62">
        <f>IFERROR(INDEX('alimentação - Tabela 7.1'!$17:$17,
MATCH(TEXT('Tabela 7.1'!A805,"mmmm/aaaa"),'alimentação - Tabela 7.1'!$5:$5,0)), "")</f>
        <v>581569</v>
      </c>
      <c r="D805" s="62">
        <f>IFERROR(INDEX('alimentação - Tabela 7.1'!$17:$17,
MATCH(TEXT('Tabela 7.1'!$A805,"mmmm/aaaa"),'alimentação - Tabela 7.1'!$5:$5,0)+1), "")</f>
        <v>19435</v>
      </c>
      <c r="E805" s="62">
        <f>IFERROR(INDEX('alimentação - Tabela 7.1'!$17:$17,
MATCH(TEXT('Tabela 7.1'!$A805,"mmmm/aaaa"),'alimentação - Tabela 7.1'!$5:$5,0)+2), "")</f>
        <v>18467</v>
      </c>
      <c r="F805" s="62">
        <f>IFERROR(INDEX('alimentação - Tabela 7.1'!$17:$17,
MATCH(TEXT('Tabela 7.1'!$A805,"mmmm/aaaa"),'alimentação - Tabela 7.1'!$5:$5,0)+3), "")</f>
        <v>968</v>
      </c>
      <c r="G805" s="95">
        <f>IFERROR(INDEX('alimentação - Tabela 7.1'!$17:$17,
MATCH(TEXT('Tabela 7.1'!$A805,"mmmm/aaaa"),'alimentação - Tabela 7.1'!$5:$5,0)+4), "")</f>
        <v>0.16672378778457642</v>
      </c>
    </row>
    <row r="806" spans="1:7" ht="18" customHeight="1" x14ac:dyDescent="0.25">
      <c r="A806" s="59" t="s">
        <v>330</v>
      </c>
      <c r="B806" s="61" t="s">
        <v>115</v>
      </c>
      <c r="C806" s="62">
        <f>IFERROR(INDEX('alimentação - Tabela 7.1'!$18:$18,
MATCH(TEXT('Tabela 7.1'!A806,"mmmm/aaaa"),'alimentação - Tabela 7.1'!$5:$5,0)), "")</f>
        <v>314968</v>
      </c>
      <c r="D806" s="62">
        <f>IFERROR(INDEX('alimentação - Tabela 7.1'!$18:$18,
MATCH(TEXT('Tabela 7.1'!$A806,"mmmm/aaaa"),'alimentação - Tabela 7.1'!$5:$5,0)+1), "")</f>
        <v>9988</v>
      </c>
      <c r="E806" s="62">
        <f>IFERROR(INDEX('alimentação - Tabela 7.1'!$18:$18,
MATCH(TEXT('Tabela 7.1'!$A806,"mmmm/aaaa"),'alimentação - Tabela 7.1'!$5:$5,0)+2), "")</f>
        <v>10427</v>
      </c>
      <c r="F806" s="62">
        <f>IFERROR(INDEX('alimentação - Tabela 7.1'!$18:$18,
MATCH(TEXT('Tabela 7.1'!$A806,"mmmm/aaaa"),'alimentação - Tabela 7.1'!$5:$5,0)+3), "")</f>
        <v>-439</v>
      </c>
      <c r="G806" s="95">
        <f>IFERROR(INDEX('alimentação - Tabela 7.1'!$18:$18,
MATCH(TEXT('Tabela 7.1'!$A806,"mmmm/aaaa"),'alimentação - Tabela 7.1'!$5:$5,0)+4), "")</f>
        <v>-0.13918524980545044</v>
      </c>
    </row>
    <row r="807" spans="1:7" ht="18" customHeight="1" x14ac:dyDescent="0.25">
      <c r="A807" s="59" t="s">
        <v>330</v>
      </c>
      <c r="B807" s="61" t="s">
        <v>116</v>
      </c>
      <c r="C807" s="62">
        <f>IFERROR(INDEX('alimentação - Tabela 7.1'!$19:$19,
MATCH(TEXT('Tabela 7.1'!A807,"mmmm/aaaa"),'alimentação - Tabela 7.1'!$5:$5,0)), "")</f>
        <v>1233092</v>
      </c>
      <c r="D807" s="62">
        <f>IFERROR(INDEX('alimentação - Tabela 7.1'!$19:$19,
MATCH(TEXT('Tabela 7.1'!$A807,"mmmm/aaaa"),'alimentação - Tabela 7.1'!$5:$5,0)+1), "")</f>
        <v>41984</v>
      </c>
      <c r="E807" s="62">
        <f>IFERROR(INDEX('alimentação - Tabela 7.1'!$19:$19,
MATCH(TEXT('Tabela 7.1'!$A807,"mmmm/aaaa"),'alimentação - Tabela 7.1'!$5:$5,0)+2), "")</f>
        <v>44122</v>
      </c>
      <c r="F807" s="62">
        <f>IFERROR(INDEX('alimentação - Tabela 7.1'!$19:$19,
MATCH(TEXT('Tabela 7.1'!$A807,"mmmm/aaaa"),'alimentação - Tabela 7.1'!$5:$5,0)+3), "")</f>
        <v>-2138</v>
      </c>
      <c r="G807" s="95">
        <f>IFERROR(INDEX('alimentação - Tabela 7.1'!$19:$19,
MATCH(TEXT('Tabela 7.1'!$A807,"mmmm/aaaa"),'alimentação - Tabela 7.1'!$5:$5,0)+4), "")</f>
        <v>-0.17308516800403595</v>
      </c>
    </row>
    <row r="808" spans="1:7" ht="18" customHeight="1" x14ac:dyDescent="0.25">
      <c r="A808" s="59" t="s">
        <v>330</v>
      </c>
      <c r="B808" s="61" t="s">
        <v>117</v>
      </c>
      <c r="C808" s="62">
        <f>IFERROR(INDEX('alimentação - Tabela 7.1'!$20:$20,
MATCH(TEXT('Tabela 7.1'!A808,"mmmm/aaaa"),'alimentação - Tabela 7.1'!$5:$5,0)), "")</f>
        <v>455790</v>
      </c>
      <c r="D808" s="62">
        <f>IFERROR(INDEX('alimentação - Tabela 7.1'!$20:$20,
MATCH(TEXT('Tabela 7.1'!$A808,"mmmm/aaaa"),'alimentação - Tabela 7.1'!$5:$5,0)+1), "")</f>
        <v>14912</v>
      </c>
      <c r="E808" s="62">
        <f>IFERROR(INDEX('alimentação - Tabela 7.1'!$20:$20,
MATCH(TEXT('Tabela 7.1'!$A808,"mmmm/aaaa"),'alimentação - Tabela 7.1'!$5:$5,0)+2), "")</f>
        <v>17510</v>
      </c>
      <c r="F808" s="62">
        <f>IFERROR(INDEX('alimentação - Tabela 7.1'!$20:$20,
MATCH(TEXT('Tabela 7.1'!$A808,"mmmm/aaaa"),'alimentação - Tabela 7.1'!$5:$5,0)+3), "")</f>
        <v>-2598</v>
      </c>
      <c r="G808" s="95">
        <f>IFERROR(INDEX('alimentação - Tabela 7.1'!$20:$20,
MATCH(TEXT('Tabela 7.1'!$A808,"mmmm/aaaa"),'alimentação - Tabela 7.1'!$5:$5,0)+4), "")</f>
        <v>-0.56676876544952393</v>
      </c>
    </row>
    <row r="809" spans="1:7" ht="18" customHeight="1" x14ac:dyDescent="0.25">
      <c r="A809" s="59" t="s">
        <v>330</v>
      </c>
      <c r="B809" s="61" t="s">
        <v>118</v>
      </c>
      <c r="C809" s="62">
        <f>IFERROR(INDEX('alimentação - Tabela 7.1'!$21:$21,
MATCH(TEXT('Tabela 7.1'!A809,"mmmm/aaaa"),'alimentação - Tabela 7.1'!$5:$5,0)), "")</f>
        <v>443576</v>
      </c>
      <c r="D809" s="62">
        <f>IFERROR(INDEX('alimentação - Tabela 7.1'!$21:$21,
MATCH(TEXT('Tabela 7.1'!$A809,"mmmm/aaaa"),'alimentação - Tabela 7.1'!$5:$5,0)+1), "")</f>
        <v>15312</v>
      </c>
      <c r="E809" s="62">
        <f>IFERROR(INDEX('alimentação - Tabela 7.1'!$21:$21,
MATCH(TEXT('Tabela 7.1'!$A809,"mmmm/aaaa"),'alimentação - Tabela 7.1'!$5:$5,0)+2), "")</f>
        <v>17100</v>
      </c>
      <c r="F809" s="62">
        <f>IFERROR(INDEX('alimentação - Tabela 7.1'!$21:$21,
MATCH(TEXT('Tabela 7.1'!$A809,"mmmm/aaaa"),'alimentação - Tabela 7.1'!$5:$5,0)+3), "")</f>
        <v>-1788</v>
      </c>
      <c r="G809" s="95">
        <f>IFERROR(INDEX('alimentação - Tabela 7.1'!$21:$21,
MATCH(TEXT('Tabela 7.1'!$A809,"mmmm/aaaa"),'alimentação - Tabela 7.1'!$5:$5,0)+4), "")</f>
        <v>-0.40146934986114502</v>
      </c>
    </row>
    <row r="810" spans="1:7" ht="18" customHeight="1" x14ac:dyDescent="0.25">
      <c r="A810" s="59" t="s">
        <v>330</v>
      </c>
      <c r="B810" s="61" t="s">
        <v>119</v>
      </c>
      <c r="C810" s="62">
        <f>IFERROR(INDEX('alimentação - Tabela 7.1'!$22:$22,
MATCH(TEXT('Tabela 7.1'!A810,"mmmm/aaaa"),'alimentação - Tabela 7.1'!$5:$5,0)), "")</f>
        <v>1346358</v>
      </c>
      <c r="D810" s="62">
        <f>IFERROR(INDEX('alimentação - Tabela 7.1'!$22:$22,
MATCH(TEXT('Tabela 7.1'!$A810,"mmmm/aaaa"),'alimentação - Tabela 7.1'!$5:$5,0)+1), "")</f>
        <v>47148</v>
      </c>
      <c r="E810" s="62">
        <f>IFERROR(INDEX('alimentação - Tabela 7.1'!$22:$22,
MATCH(TEXT('Tabela 7.1'!$A810,"mmmm/aaaa"),'alimentação - Tabela 7.1'!$5:$5,0)+2), "")</f>
        <v>43047</v>
      </c>
      <c r="F810" s="62">
        <f>IFERROR(INDEX('alimentação - Tabela 7.1'!$22:$22,
MATCH(TEXT('Tabela 7.1'!$A810,"mmmm/aaaa"),'alimentação - Tabela 7.1'!$5:$5,0)+3), "")</f>
        <v>4101</v>
      </c>
      <c r="G810" s="95">
        <f>IFERROR(INDEX('alimentação - Tabela 7.1'!$22:$22,
MATCH(TEXT('Tabela 7.1'!$A810,"mmmm/aaaa"),'alimentação - Tabela 7.1'!$5:$5,0)+4), "")</f>
        <v>0.30553016066551208</v>
      </c>
    </row>
    <row r="811" spans="1:7" ht="18" customHeight="1" x14ac:dyDescent="0.25">
      <c r="A811" s="59" t="s">
        <v>330</v>
      </c>
      <c r="B811" s="61" t="s">
        <v>120</v>
      </c>
      <c r="C811" s="62">
        <f>IFERROR(INDEX('alimentação - Tabela 7.1'!$23:$23,
MATCH(TEXT('Tabela 7.1'!A811,"mmmm/aaaa"),'alimentação - Tabela 7.1'!$5:$5,0)), "")</f>
        <v>404676</v>
      </c>
      <c r="D811" s="62">
        <f>IFERROR(INDEX('alimentação - Tabela 7.1'!$23:$23,
MATCH(TEXT('Tabela 7.1'!$A811,"mmmm/aaaa"),'alimentação - Tabela 7.1'!$5:$5,0)+1), "")</f>
        <v>12619</v>
      </c>
      <c r="E811" s="62">
        <f>IFERROR(INDEX('alimentação - Tabela 7.1'!$23:$23,
MATCH(TEXT('Tabela 7.1'!$A811,"mmmm/aaaa"),'alimentação - Tabela 7.1'!$5:$5,0)+2), "")</f>
        <v>12668</v>
      </c>
      <c r="F811" s="62">
        <f>IFERROR(INDEX('alimentação - Tabela 7.1'!$23:$23,
MATCH(TEXT('Tabela 7.1'!$A811,"mmmm/aaaa"),'alimentação - Tabela 7.1'!$5:$5,0)+3), "")</f>
        <v>-49</v>
      </c>
      <c r="G811" s="95">
        <f>IFERROR(INDEX('alimentação - Tabela 7.1'!$23:$23,
MATCH(TEXT('Tabela 7.1'!$A811,"mmmm/aaaa"),'alimentação - Tabela 7.1'!$5:$5,0)+4), "")</f>
        <v>-1.2106985785067081E-2</v>
      </c>
    </row>
    <row r="812" spans="1:7" ht="18" customHeight="1" x14ac:dyDescent="0.25">
      <c r="A812" s="59" t="s">
        <v>330</v>
      </c>
      <c r="B812" s="61" t="s">
        <v>121</v>
      </c>
      <c r="C812" s="62">
        <f>IFERROR(INDEX('alimentação - Tabela 7.1'!$24:$24,
MATCH(TEXT('Tabela 7.1'!A812,"mmmm/aaaa"),'alimentação - Tabela 7.1'!$5:$5,0)), "")</f>
        <v>301256</v>
      </c>
      <c r="D812" s="62">
        <f>IFERROR(INDEX('alimentação - Tabela 7.1'!$24:$24,
MATCH(TEXT('Tabela 7.1'!$A812,"mmmm/aaaa"),'alimentação - Tabela 7.1'!$5:$5,0)+1), "")</f>
        <v>9324</v>
      </c>
      <c r="E812" s="62">
        <f>IFERROR(INDEX('alimentação - Tabela 7.1'!$24:$24,
MATCH(TEXT('Tabela 7.1'!$A812,"mmmm/aaaa"),'alimentação - Tabela 7.1'!$5:$5,0)+2), "")</f>
        <v>10011</v>
      </c>
      <c r="F812" s="62">
        <f>IFERROR(INDEX('alimentação - Tabela 7.1'!$24:$24,
MATCH(TEXT('Tabela 7.1'!$A812,"mmmm/aaaa"),'alimentação - Tabela 7.1'!$5:$5,0)+3), "")</f>
        <v>-687</v>
      </c>
      <c r="G812" s="95">
        <f>IFERROR(INDEX('alimentação - Tabela 7.1'!$24:$24,
MATCH(TEXT('Tabela 7.1'!$A812,"mmmm/aaaa"),'alimentação - Tabela 7.1'!$5:$5,0)+4), "")</f>
        <v>-0.22752638161182404</v>
      </c>
    </row>
    <row r="813" spans="1:7" ht="18" customHeight="1" x14ac:dyDescent="0.25">
      <c r="A813" s="59" t="s">
        <v>330</v>
      </c>
      <c r="B813" s="61" t="s">
        <v>122</v>
      </c>
      <c r="C813" s="62">
        <f>IFERROR(INDEX('alimentação - Tabela 7.1'!$25:$25,
MATCH(TEXT('Tabela 7.1'!A813,"mmmm/aaaa"),'alimentação - Tabela 7.1'!$5:$5,0)), "")</f>
        <v>1872239</v>
      </c>
      <c r="D813" s="62">
        <f>IFERROR(INDEX('alimentação - Tabela 7.1'!$25:$25,
MATCH(TEXT('Tabela 7.1'!$A813,"mmmm/aaaa"),'alimentação - Tabela 7.1'!$5:$5,0)+1), "")</f>
        <v>71526</v>
      </c>
      <c r="E813" s="62">
        <f>IFERROR(INDEX('alimentação - Tabela 7.1'!$25:$25,
MATCH(TEXT('Tabela 7.1'!$A813,"mmmm/aaaa"),'alimentação - Tabela 7.1'!$5:$5,0)+2), "")</f>
        <v>58754</v>
      </c>
      <c r="F813" s="62">
        <f>IFERROR(INDEX('alimentação - Tabela 7.1'!$25:$25,
MATCH(TEXT('Tabela 7.1'!$A813,"mmmm/aaaa"),'alimentação - Tabela 7.1'!$5:$5,0)+3), "")</f>
        <v>12772</v>
      </c>
      <c r="G813" s="95">
        <f>IFERROR(INDEX('alimentação - Tabela 7.1'!$25:$25,
MATCH(TEXT('Tabela 7.1'!$A813,"mmmm/aaaa"),'alimentação - Tabela 7.1'!$5:$5,0)+4), "")</f>
        <v>0.6868634819984436</v>
      </c>
    </row>
    <row r="814" spans="1:7" ht="18" customHeight="1" x14ac:dyDescent="0.25">
      <c r="A814" s="59" t="s">
        <v>330</v>
      </c>
      <c r="B814" s="61" t="s">
        <v>123</v>
      </c>
      <c r="C814" s="62">
        <f>IFERROR(INDEX('alimentação - Tabela 7.1'!$26:$26,
MATCH(TEXT('Tabela 7.1'!A814,"mmmm/aaaa"),'alimentação - Tabela 7.1'!$5:$5,0)), "")</f>
        <v>21610562</v>
      </c>
      <c r="D814" s="62">
        <f>IFERROR(INDEX('alimentação - Tabela 7.1'!$26:$26,
MATCH(TEXT('Tabela 7.1'!$A814,"mmmm/aaaa"),'alimentação - Tabela 7.1'!$5:$5,0)+1), "")</f>
        <v>902132</v>
      </c>
      <c r="E814" s="62">
        <f>IFERROR(INDEX('alimentação - Tabela 7.1'!$26:$26,
MATCH(TEXT('Tabela 7.1'!$A814,"mmmm/aaaa"),'alimentação - Tabela 7.1'!$5:$5,0)+2), "")</f>
        <v>852556</v>
      </c>
      <c r="F814" s="62">
        <f>IFERROR(INDEX('alimentação - Tabela 7.1'!$26:$26,
MATCH(TEXT('Tabela 7.1'!$A814,"mmmm/aaaa"),'alimentação - Tabela 7.1'!$5:$5,0)+3), "")</f>
        <v>49576</v>
      </c>
      <c r="G814" s="95">
        <f>IFERROR(INDEX('alimentação - Tabela 7.1'!$26:$26,
MATCH(TEXT('Tabela 7.1'!$A814,"mmmm/aaaa"),'alimentação - Tabela 7.1'!$5:$5,0)+4), "")</f>
        <v>0.22993382811546326</v>
      </c>
    </row>
    <row r="815" spans="1:7" ht="18" customHeight="1" x14ac:dyDescent="0.25">
      <c r="A815" s="59" t="s">
        <v>330</v>
      </c>
      <c r="B815" s="61" t="s">
        <v>124</v>
      </c>
      <c r="C815" s="62">
        <f>IFERROR(INDEX('alimentação - Tabela 7.1'!$27:$27,
MATCH(TEXT('Tabela 7.1'!A815,"mmmm/aaaa"),'alimentação - Tabela 7.1'!$5:$5,0)), "")</f>
        <v>4454710</v>
      </c>
      <c r="D815" s="62">
        <f>IFERROR(INDEX('alimentação - Tabela 7.1'!$27:$27,
MATCH(TEXT('Tabela 7.1'!$A815,"mmmm/aaaa"),'alimentação - Tabela 7.1'!$5:$5,0)+1), "")</f>
        <v>184983</v>
      </c>
      <c r="E815" s="62">
        <f>IFERROR(INDEX('alimentação - Tabela 7.1'!$27:$27,
MATCH(TEXT('Tabela 7.1'!$A815,"mmmm/aaaa"),'alimentação - Tabela 7.1'!$5:$5,0)+2), "")</f>
        <v>185697</v>
      </c>
      <c r="F815" s="62">
        <f>IFERROR(INDEX('alimentação - Tabela 7.1'!$27:$27,
MATCH(TEXT('Tabela 7.1'!$A815,"mmmm/aaaa"),'alimentação - Tabela 7.1'!$5:$5,0)+3), "")</f>
        <v>-714</v>
      </c>
      <c r="G815" s="95">
        <f>IFERROR(INDEX('alimentação - Tabela 7.1'!$27:$27,
MATCH(TEXT('Tabela 7.1'!$A815,"mmmm/aaaa"),'alimentação - Tabela 7.1'!$5:$5,0)+4), "")</f>
        <v>-1.602541096508503E-2</v>
      </c>
    </row>
    <row r="816" spans="1:7" ht="18" customHeight="1" x14ac:dyDescent="0.25">
      <c r="A816" s="59" t="s">
        <v>330</v>
      </c>
      <c r="B816" s="61" t="s">
        <v>2</v>
      </c>
      <c r="C816" s="62">
        <f>IFERROR(INDEX('alimentação - Tabela 7.1'!$28:$28,
MATCH(TEXT('Tabela 7.1'!A816,"mmmm/aaaa"),'alimentação - Tabela 7.1'!$5:$5,0)), "")</f>
        <v>799176</v>
      </c>
      <c r="D816" s="62">
        <f>IFERROR(INDEX('alimentação - Tabela 7.1'!$28:$28,
MATCH(TEXT('Tabela 7.1'!$A816,"mmmm/aaaa"),'alimentação - Tabela 7.1'!$5:$5,0)+1), "")</f>
        <v>37799</v>
      </c>
      <c r="E816" s="62">
        <f>IFERROR(INDEX('alimentação - Tabela 7.1'!$28:$28,
MATCH(TEXT('Tabela 7.1'!$A816,"mmmm/aaaa"),'alimentação - Tabela 7.1'!$5:$5,0)+2), "")</f>
        <v>34050</v>
      </c>
      <c r="F816" s="62">
        <f>IFERROR(INDEX('alimentação - Tabela 7.1'!$28:$28,
MATCH(TEXT('Tabela 7.1'!$A816,"mmmm/aaaa"),'alimentação - Tabela 7.1'!$5:$5,0)+3), "")</f>
        <v>3749</v>
      </c>
      <c r="G816" s="95">
        <f>IFERROR(INDEX('alimentação - Tabela 7.1'!$28:$28,
MATCH(TEXT('Tabela 7.1'!$A816,"mmmm/aaaa"),'alimentação - Tabela 7.1'!$5:$5,0)+4), "")</f>
        <v>0.47131916880607605</v>
      </c>
    </row>
    <row r="817" spans="1:7" ht="18" customHeight="1" x14ac:dyDescent="0.25">
      <c r="A817" s="59" t="s">
        <v>330</v>
      </c>
      <c r="B817" s="61" t="s">
        <v>125</v>
      </c>
      <c r="C817" s="62">
        <f>IFERROR(INDEX('alimentação - Tabela 7.1'!$29:$29,
MATCH(TEXT('Tabela 7.1'!A817,"mmmm/aaaa"),'alimentação - Tabela 7.1'!$5:$5,0)), "")</f>
        <v>3398842</v>
      </c>
      <c r="D817" s="62">
        <f>IFERROR(INDEX('alimentação - Tabela 7.1'!$29:$29,
MATCH(TEXT('Tabela 7.1'!$A817,"mmmm/aaaa"),'alimentação - Tabela 7.1'!$5:$5,0)+1), "")</f>
        <v>115318</v>
      </c>
      <c r="E817" s="62">
        <f>IFERROR(INDEX('alimentação - Tabela 7.1'!$29:$29,
MATCH(TEXT('Tabela 7.1'!$A817,"mmmm/aaaa"),'alimentação - Tabela 7.1'!$5:$5,0)+2), "")</f>
        <v>111008</v>
      </c>
      <c r="F817" s="62">
        <f>IFERROR(INDEX('alimentação - Tabela 7.1'!$29:$29,
MATCH(TEXT('Tabela 7.1'!$A817,"mmmm/aaaa"),'alimentação - Tabela 7.1'!$5:$5,0)+3), "")</f>
        <v>4310</v>
      </c>
      <c r="G817" s="95">
        <f>IFERROR(INDEX('alimentação - Tabela 7.1'!$29:$29,
MATCH(TEXT('Tabela 7.1'!$A817,"mmmm/aaaa"),'alimentação - Tabela 7.1'!$5:$5,0)+4), "")</f>
        <v>0.12696890532970428</v>
      </c>
    </row>
    <row r="818" spans="1:7" ht="18" customHeight="1" x14ac:dyDescent="0.25">
      <c r="A818" s="59" t="s">
        <v>330</v>
      </c>
      <c r="B818" s="61" t="s">
        <v>126</v>
      </c>
      <c r="C818" s="62">
        <f>IFERROR(INDEX('alimentação - Tabela 7.1'!$30:$30,
MATCH(TEXT('Tabela 7.1'!A818,"mmmm/aaaa"),'alimentação - Tabela 7.1'!$5:$5,0)), "")</f>
        <v>12957834</v>
      </c>
      <c r="D818" s="62">
        <f>IFERROR(INDEX('alimentação - Tabela 7.1'!$30:$30,
MATCH(TEXT('Tabela 7.1'!$A818,"mmmm/aaaa"),'alimentação - Tabela 7.1'!$5:$5,0)+1), "")</f>
        <v>564032</v>
      </c>
      <c r="E818" s="62">
        <f>IFERROR(INDEX('alimentação - Tabela 7.1'!$30:$30,
MATCH(TEXT('Tabela 7.1'!$A818,"mmmm/aaaa"),'alimentação - Tabela 7.1'!$5:$5,0)+2), "")</f>
        <v>521801</v>
      </c>
      <c r="F818" s="62">
        <f>IFERROR(INDEX('alimentação - Tabela 7.1'!$30:$30,
MATCH(TEXT('Tabela 7.1'!$A818,"mmmm/aaaa"),'alimentação - Tabela 7.1'!$5:$5,0)+3), "")</f>
        <v>42231</v>
      </c>
      <c r="G818" s="95">
        <f>IFERROR(INDEX('alimentação - Tabela 7.1'!$30:$30,
MATCH(TEXT('Tabela 7.1'!$A818,"mmmm/aaaa"),'alimentação - Tabela 7.1'!$5:$5,0)+4), "")</f>
        <v>0.32697659730911255</v>
      </c>
    </row>
    <row r="819" spans="1:7" ht="18" customHeight="1" x14ac:dyDescent="0.25">
      <c r="A819" s="59" t="s">
        <v>330</v>
      </c>
      <c r="B819" s="61" t="s">
        <v>127</v>
      </c>
      <c r="C819" s="62">
        <f>IFERROR(INDEX('alimentação - Tabela 7.1'!$31:$31,
MATCH(TEXT('Tabela 7.1'!A819,"mmmm/aaaa"),'alimentação - Tabela 7.1'!$5:$5,0)), "")</f>
        <v>7880672</v>
      </c>
      <c r="D819" s="62">
        <f>IFERROR(INDEX('alimentação - Tabela 7.1'!$31:$31,
MATCH(TEXT('Tabela 7.1'!$A819,"mmmm/aaaa"),'alimentação - Tabela 7.1'!$5:$5,0)+1), "")</f>
        <v>410853</v>
      </c>
      <c r="E819" s="62">
        <f>IFERROR(INDEX('alimentação - Tabela 7.1'!$31:$31,
MATCH(TEXT('Tabela 7.1'!$A819,"mmmm/aaaa"),'alimentação - Tabela 7.1'!$5:$5,0)+2), "")</f>
        <v>349025</v>
      </c>
      <c r="F819" s="62">
        <f>IFERROR(INDEX('alimentação - Tabela 7.1'!$31:$31,
MATCH(TEXT('Tabela 7.1'!$A819,"mmmm/aaaa"),'alimentação - Tabela 7.1'!$5:$5,0)+3), "")</f>
        <v>61828</v>
      </c>
      <c r="G819" s="95">
        <f>IFERROR(INDEX('alimentação - Tabela 7.1'!$31:$31,
MATCH(TEXT('Tabela 7.1'!$A819,"mmmm/aaaa"),'alimentação - Tabela 7.1'!$5:$5,0)+4), "")</f>
        <v>0.79075628519058228</v>
      </c>
    </row>
    <row r="820" spans="1:7" ht="18" customHeight="1" x14ac:dyDescent="0.25">
      <c r="A820" s="59" t="s">
        <v>330</v>
      </c>
      <c r="B820" s="61" t="s">
        <v>128</v>
      </c>
      <c r="C820" s="62">
        <f>IFERROR(INDEX('alimentação - Tabela 7.1'!$32:$32,
MATCH(TEXT('Tabela 7.1'!A820,"mmmm/aaaa"),'alimentação - Tabela 7.1'!$5:$5,0)), "")</f>
        <v>2905836</v>
      </c>
      <c r="D820" s="62">
        <f>IFERROR(INDEX('alimentação - Tabela 7.1'!$32:$32,
MATCH(TEXT('Tabela 7.1'!$A820,"mmmm/aaaa"),'alimentação - Tabela 7.1'!$5:$5,0)+1), "")</f>
        <v>147141</v>
      </c>
      <c r="E820" s="62">
        <f>IFERROR(INDEX('alimentação - Tabela 7.1'!$32:$32,
MATCH(TEXT('Tabela 7.1'!$A820,"mmmm/aaaa"),'alimentação - Tabela 7.1'!$5:$5,0)+2), "")</f>
        <v>127285</v>
      </c>
      <c r="F820" s="62">
        <f>IFERROR(INDEX('alimentação - Tabela 7.1'!$32:$32,
MATCH(TEXT('Tabela 7.1'!$A820,"mmmm/aaaa"),'alimentação - Tabela 7.1'!$5:$5,0)+3), "")</f>
        <v>19856</v>
      </c>
      <c r="G820" s="95">
        <f>IFERROR(INDEX('alimentação - Tabela 7.1'!$32:$32,
MATCH(TEXT('Tabela 7.1'!$A820,"mmmm/aaaa"),'alimentação - Tabela 7.1'!$5:$5,0)+4), "")</f>
        <v>0.68801587820053101</v>
      </c>
    </row>
    <row r="821" spans="1:7" ht="18" customHeight="1" x14ac:dyDescent="0.25">
      <c r="A821" s="59" t="s">
        <v>330</v>
      </c>
      <c r="B821" s="61" t="s">
        <v>129</v>
      </c>
      <c r="C821" s="62">
        <f>IFERROR(INDEX('alimentação - Tabela 7.1'!$33:$33,
MATCH(TEXT('Tabela 7.1'!A821,"mmmm/aaaa"),'alimentação - Tabela 7.1'!$5:$5,0)), "")</f>
        <v>2333080</v>
      </c>
      <c r="D821" s="62">
        <f>IFERROR(INDEX('alimentação - Tabela 7.1'!$33:$33,
MATCH(TEXT('Tabela 7.1'!$A821,"mmmm/aaaa"),'alimentação - Tabela 7.1'!$5:$5,0)+1), "")</f>
        <v>141034</v>
      </c>
      <c r="E821" s="62">
        <f>IFERROR(INDEX('alimentação - Tabela 7.1'!$33:$33,
MATCH(TEXT('Tabela 7.1'!$A821,"mmmm/aaaa"),'alimentação - Tabela 7.1'!$5:$5,0)+2), "")</f>
        <v>116943</v>
      </c>
      <c r="F821" s="62">
        <f>IFERROR(INDEX('alimentação - Tabela 7.1'!$33:$33,
MATCH(TEXT('Tabela 7.1'!$A821,"mmmm/aaaa"),'alimentação - Tabela 7.1'!$5:$5,0)+3), "")</f>
        <v>24091</v>
      </c>
      <c r="G821" s="95">
        <f>IFERROR(INDEX('alimentação - Tabela 7.1'!$33:$33,
MATCH(TEXT('Tabela 7.1'!$A821,"mmmm/aaaa"),'alimentação - Tabela 7.1'!$5:$5,0)+4), "")</f>
        <v>1.0433570146560669</v>
      </c>
    </row>
    <row r="822" spans="1:7" ht="18" customHeight="1" x14ac:dyDescent="0.25">
      <c r="A822" s="59" t="s">
        <v>330</v>
      </c>
      <c r="B822" s="61" t="s">
        <v>130</v>
      </c>
      <c r="C822" s="62">
        <f>IFERROR(INDEX('alimentação - Tabela 7.1'!$34:$34,
MATCH(TEXT('Tabela 7.1'!A822,"mmmm/aaaa"),'alimentação - Tabela 7.1'!$5:$5,0)), "")</f>
        <v>2641756</v>
      </c>
      <c r="D822" s="62">
        <f>IFERROR(INDEX('alimentação - Tabela 7.1'!$34:$34,
MATCH(TEXT('Tabela 7.1'!$A822,"mmmm/aaaa"),'alimentação - Tabela 7.1'!$5:$5,0)+1), "")</f>
        <v>122678</v>
      </c>
      <c r="E822" s="62">
        <f>IFERROR(INDEX('alimentação - Tabela 7.1'!$34:$34,
MATCH(TEXT('Tabela 7.1'!$A822,"mmmm/aaaa"),'alimentação - Tabela 7.1'!$5:$5,0)+2), "")</f>
        <v>104797</v>
      </c>
      <c r="F822" s="62">
        <f>IFERROR(INDEX('alimentação - Tabela 7.1'!$34:$34,
MATCH(TEXT('Tabela 7.1'!$A822,"mmmm/aaaa"),'alimentação - Tabela 7.1'!$5:$5,0)+3), "")</f>
        <v>17881</v>
      </c>
      <c r="G822" s="95">
        <f>IFERROR(INDEX('alimentação - Tabela 7.1'!$34:$34,
MATCH(TEXT('Tabela 7.1'!$A822,"mmmm/aaaa"),'alimentação - Tabela 7.1'!$5:$5,0)+4), "")</f>
        <v>0.6814730167388916</v>
      </c>
    </row>
    <row r="823" spans="1:7" ht="18" customHeight="1" x14ac:dyDescent="0.25">
      <c r="A823" s="59" t="s">
        <v>330</v>
      </c>
      <c r="B823" s="61" t="s">
        <v>131</v>
      </c>
      <c r="C823" s="62">
        <f>IFERROR(INDEX('alimentação - Tabela 7.1'!$35:$35,
MATCH(TEXT('Tabela 7.1'!A823,"mmmm/aaaa"),'alimentação - Tabela 7.1'!$5:$5,0)), "")</f>
        <v>3716700</v>
      </c>
      <c r="D823" s="62">
        <f>IFERROR(INDEX('alimentação - Tabela 7.1'!$35:$35,
MATCH(TEXT('Tabela 7.1'!$A823,"mmmm/aaaa"),'alimentação - Tabela 7.1'!$5:$5,0)+1), "")</f>
        <v>195255</v>
      </c>
      <c r="E823" s="62">
        <f>IFERROR(INDEX('alimentação - Tabela 7.1'!$35:$35,
MATCH(TEXT('Tabela 7.1'!$A823,"mmmm/aaaa"),'alimentação - Tabela 7.1'!$5:$5,0)+2), "")</f>
        <v>158235</v>
      </c>
      <c r="F823" s="62">
        <f>IFERROR(INDEX('alimentação - Tabela 7.1'!$35:$35,
MATCH(TEXT('Tabela 7.1'!$A823,"mmmm/aaaa"),'alimentação - Tabela 7.1'!$5:$5,0)+3), "")</f>
        <v>37020</v>
      </c>
      <c r="G823" s="95">
        <f>IFERROR(INDEX('alimentação - Tabela 7.1'!$35:$35,
MATCH(TEXT('Tabela 7.1'!$A823,"mmmm/aaaa"),'alimentação - Tabela 7.1'!$5:$5,0)+4), "")</f>
        <v>1.0060657262802124</v>
      </c>
    </row>
    <row r="824" spans="1:7" ht="18" customHeight="1" x14ac:dyDescent="0.25">
      <c r="A824" s="59" t="s">
        <v>330</v>
      </c>
      <c r="B824" s="61" t="s">
        <v>132</v>
      </c>
      <c r="C824" s="62">
        <f>IFERROR(INDEX('alimentação - Tabela 7.1'!$36:$36,
MATCH(TEXT('Tabela 7.1'!A824,"mmmm/aaaa"),'alimentação - Tabela 7.1'!$5:$5,0)), "")</f>
        <v>593585</v>
      </c>
      <c r="D824" s="62">
        <f>IFERROR(INDEX('alimentação - Tabela 7.1'!$36:$36,
MATCH(TEXT('Tabela 7.1'!$A824,"mmmm/aaaa"),'alimentação - Tabela 7.1'!$5:$5,0)+1), "")</f>
        <v>29660</v>
      </c>
      <c r="E824" s="62">
        <f>IFERROR(INDEX('alimentação - Tabela 7.1'!$36:$36,
MATCH(TEXT('Tabela 7.1'!$A824,"mmmm/aaaa"),'alimentação - Tabela 7.1'!$5:$5,0)+2), "")</f>
        <v>25807</v>
      </c>
      <c r="F824" s="62">
        <f>IFERROR(INDEX('alimentação - Tabela 7.1'!$36:$36,
MATCH(TEXT('Tabela 7.1'!$A824,"mmmm/aaaa"),'alimentação - Tabela 7.1'!$5:$5,0)+3), "")</f>
        <v>3853</v>
      </c>
      <c r="G824" s="95">
        <f>IFERROR(INDEX('alimentação - Tabela 7.1'!$36:$36,
MATCH(TEXT('Tabela 7.1'!$A824,"mmmm/aaaa"),'alimentação - Tabela 7.1'!$5:$5,0)+4), "")</f>
        <v>0.65334761142730713</v>
      </c>
    </row>
    <row r="825" spans="1:7" ht="18" customHeight="1" x14ac:dyDescent="0.25">
      <c r="A825" s="59" t="s">
        <v>330</v>
      </c>
      <c r="B825" s="61" t="s">
        <v>133</v>
      </c>
      <c r="C825" s="62">
        <f>IFERROR(INDEX('alimentação - Tabela 7.1'!$37:$37,
MATCH(TEXT('Tabela 7.1'!A825,"mmmm/aaaa"),'alimentação - Tabela 7.1'!$5:$5,0)), "")</f>
        <v>839899</v>
      </c>
      <c r="D825" s="62">
        <f>IFERROR(INDEX('alimentação - Tabela 7.1'!$37:$37,
MATCH(TEXT('Tabela 7.1'!$A825,"mmmm/aaaa"),'alimentação - Tabela 7.1'!$5:$5,0)+1), "")</f>
        <v>57616</v>
      </c>
      <c r="E825" s="62">
        <f>IFERROR(INDEX('alimentação - Tabela 7.1'!$37:$37,
MATCH(TEXT('Tabela 7.1'!$A825,"mmmm/aaaa"),'alimentação - Tabela 7.1'!$5:$5,0)+2), "")</f>
        <v>40941</v>
      </c>
      <c r="F825" s="62">
        <f>IFERROR(INDEX('alimentação - Tabela 7.1'!$37:$37,
MATCH(TEXT('Tabela 7.1'!$A825,"mmmm/aaaa"),'alimentação - Tabela 7.1'!$5:$5,0)+3), "")</f>
        <v>16675</v>
      </c>
      <c r="G825" s="95">
        <f>IFERROR(INDEX('alimentação - Tabela 7.1'!$37:$37,
MATCH(TEXT('Tabela 7.1'!$A825,"mmmm/aaaa"),'alimentação - Tabela 7.1'!$5:$5,0)+4), "")</f>
        <v>2.0255725383758545</v>
      </c>
    </row>
    <row r="826" spans="1:7" ht="18" customHeight="1" x14ac:dyDescent="0.25">
      <c r="A826" s="59" t="s">
        <v>330</v>
      </c>
      <c r="B826" s="61" t="s">
        <v>134</v>
      </c>
      <c r="C826" s="62">
        <f>IFERROR(INDEX('alimentação - Tabela 7.1'!$38:$38,
MATCH(TEXT('Tabela 7.1'!A826,"mmmm/aaaa"),'alimentação - Tabela 7.1'!$5:$5,0)), "")</f>
        <v>1395305</v>
      </c>
      <c r="D826" s="62">
        <f>IFERROR(INDEX('alimentação - Tabela 7.1'!$38:$38,
MATCH(TEXT('Tabela 7.1'!$A826,"mmmm/aaaa"),'alimentação - Tabela 7.1'!$5:$5,0)+1), "")</f>
        <v>74615</v>
      </c>
      <c r="E826" s="62">
        <f>IFERROR(INDEX('alimentação - Tabela 7.1'!$38:$38,
MATCH(TEXT('Tabela 7.1'!$A826,"mmmm/aaaa"),'alimentação - Tabela 7.1'!$5:$5,0)+2), "")</f>
        <v>61667</v>
      </c>
      <c r="F826" s="62">
        <f>IFERROR(INDEX('alimentação - Tabela 7.1'!$38:$38,
MATCH(TEXT('Tabela 7.1'!$A826,"mmmm/aaaa"),'alimentação - Tabela 7.1'!$5:$5,0)+3), "")</f>
        <v>12948</v>
      </c>
      <c r="G826" s="95">
        <f>IFERROR(INDEX('alimentação - Tabela 7.1'!$38:$38,
MATCH(TEXT('Tabela 7.1'!$A826,"mmmm/aaaa"),'alimentação - Tabela 7.1'!$5:$5,0)+4), "")</f>
        <v>0.93666106462478638</v>
      </c>
    </row>
    <row r="827" spans="1:7" ht="18" customHeight="1" x14ac:dyDescent="0.25">
      <c r="A827" s="59" t="s">
        <v>330</v>
      </c>
      <c r="B827" s="61" t="s">
        <v>135</v>
      </c>
      <c r="C827" s="62">
        <f>IFERROR(INDEX('alimentação - Tabela 7.1'!$39:$39,
MATCH(TEXT('Tabela 7.1'!A827,"mmmm/aaaa"),'alimentação - Tabela 7.1'!$5:$5,0)), "")</f>
        <v>887911</v>
      </c>
      <c r="D827" s="62">
        <f>IFERROR(INDEX('alimentação - Tabela 7.1'!$39:$39,
MATCH(TEXT('Tabela 7.1'!$A827,"mmmm/aaaa"),'alimentação - Tabela 7.1'!$5:$5,0)+1), "")</f>
        <v>33364</v>
      </c>
      <c r="E827" s="62">
        <f>IFERROR(INDEX('alimentação - Tabela 7.1'!$39:$39,
MATCH(TEXT('Tabela 7.1'!$A827,"mmmm/aaaa"),'alimentação - Tabela 7.1'!$5:$5,0)+2), "")</f>
        <v>29820</v>
      </c>
      <c r="F827" s="62">
        <f>IFERROR(INDEX('alimentação - Tabela 7.1'!$39:$39,
MATCH(TEXT('Tabela 7.1'!$A827,"mmmm/aaaa"),'alimentação - Tabela 7.1'!$5:$5,0)+3), "")</f>
        <v>3544</v>
      </c>
      <c r="G827" s="95">
        <f>IFERROR(INDEX('alimentação - Tabela 7.1'!$39:$39,
MATCH(TEXT('Tabela 7.1'!$A827,"mmmm/aaaa"),'alimentação - Tabela 7.1'!$5:$5,0)+4), "")</f>
        <v>0.40073859691619873</v>
      </c>
    </row>
    <row r="828" spans="1:7" ht="18" customHeight="1" x14ac:dyDescent="0.25">
      <c r="A828" s="59" t="s">
        <v>331</v>
      </c>
      <c r="B828" s="61" t="s">
        <v>1</v>
      </c>
      <c r="C828" s="62">
        <f>IFERROR(INDEX('alimentação - Tabela 7.1'!$7:$7,
MATCH(TEXT('Tabela 7.1'!A828,"mmmm/aaaa"),'alimentação - Tabela 7.1'!$5:$5,0)), "")</f>
        <v>42568076</v>
      </c>
      <c r="D828" s="62">
        <f>IFERROR(INDEX('alimentação - Tabela 7.1'!$7:$7,
MATCH(TEXT('Tabela 7.1'!$A828,"mmmm/aaaa"),'alimentação - Tabela 7.1'!$5:$5,0)+1), "")</f>
        <v>2088755</v>
      </c>
      <c r="E828" s="62">
        <f>IFERROR(INDEX('alimentação - Tabela 7.1'!$7:$7,
MATCH(TEXT('Tabela 7.1'!$A828,"mmmm/aaaa"),'alimentação - Tabela 7.1'!$5:$5,0)+2), "")</f>
        <v>1735332</v>
      </c>
      <c r="F828" s="62">
        <f>IFERROR(INDEX('alimentação - Tabela 7.1'!$7:$7,
MATCH(TEXT('Tabela 7.1'!$A828,"mmmm/aaaa"),'alimentação - Tabela 7.1'!$5:$5,0)+3), "")</f>
        <v>353423</v>
      </c>
      <c r="G828" s="95">
        <f>IFERROR(INDEX('alimentação - Tabela 7.1'!$7:$7,
MATCH(TEXT('Tabela 7.1'!$A828,"mmmm/aaaa"),'alimentação - Tabela 7.1'!$5:$5,0)+4), "")</f>
        <v>0.83720457553863525</v>
      </c>
    </row>
    <row r="829" spans="1:7" ht="18" customHeight="1" x14ac:dyDescent="0.25">
      <c r="A829" s="59" t="s">
        <v>331</v>
      </c>
      <c r="B829" s="61" t="s">
        <v>105</v>
      </c>
      <c r="C829" s="62">
        <f>IFERROR(INDEX('alimentação - Tabela 7.1'!$8:$8,
MATCH(TEXT('Tabela 7.1'!A829,"mmmm/aaaa"),'alimentação - Tabela 7.1'!$5:$5,0)), "")</f>
        <v>2062316</v>
      </c>
      <c r="D829" s="62">
        <f>IFERROR(INDEX('alimentação - Tabela 7.1'!$8:$8,
MATCH(TEXT('Tabela 7.1'!$A829,"mmmm/aaaa"),'alimentação - Tabela 7.1'!$5:$5,0)+1), "")</f>
        <v>92303</v>
      </c>
      <c r="E829" s="62">
        <f>IFERROR(INDEX('alimentação - Tabela 7.1'!$8:$8,
MATCH(TEXT('Tabela 7.1'!$A829,"mmmm/aaaa"),'alimentação - Tabela 7.1'!$5:$5,0)+2), "")</f>
        <v>76384</v>
      </c>
      <c r="F829" s="62">
        <f>IFERROR(INDEX('alimentação - Tabela 7.1'!$8:$8,
MATCH(TEXT('Tabela 7.1'!$A829,"mmmm/aaaa"),'alimentação - Tabela 7.1'!$5:$5,0)+3), "")</f>
        <v>15919</v>
      </c>
      <c r="G829" s="95">
        <f>IFERROR(INDEX('alimentação - Tabela 7.1'!$8:$8,
MATCH(TEXT('Tabela 7.1'!$A829,"mmmm/aaaa"),'alimentação - Tabela 7.1'!$5:$5,0)+4), "")</f>
        <v>0.77790379524230957</v>
      </c>
    </row>
    <row r="830" spans="1:7" ht="18" customHeight="1" x14ac:dyDescent="0.25">
      <c r="A830" s="59" t="s">
        <v>331</v>
      </c>
      <c r="B830" s="61" t="s">
        <v>106</v>
      </c>
      <c r="C830" s="62">
        <f>IFERROR(INDEX('alimentação - Tabela 7.1'!$9:$9,
MATCH(TEXT('Tabela 7.1'!A830,"mmmm/aaaa"),'alimentação - Tabela 7.1'!$5:$5,0)), "")</f>
        <v>261918</v>
      </c>
      <c r="D830" s="62">
        <f>IFERROR(INDEX('alimentação - Tabela 7.1'!$9:$9,
MATCH(TEXT('Tabela 7.1'!$A830,"mmmm/aaaa"),'alimentação - Tabela 7.1'!$5:$5,0)+1), "")</f>
        <v>14831</v>
      </c>
      <c r="E830" s="62">
        <f>IFERROR(INDEX('alimentação - Tabela 7.1'!$9:$9,
MATCH(TEXT('Tabela 7.1'!$A830,"mmmm/aaaa"),'alimentação - Tabela 7.1'!$5:$5,0)+2), "")</f>
        <v>11893</v>
      </c>
      <c r="F830" s="62">
        <f>IFERROR(INDEX('alimentação - Tabela 7.1'!$9:$9,
MATCH(TEXT('Tabela 7.1'!$A830,"mmmm/aaaa"),'alimentação - Tabela 7.1'!$5:$5,0)+3), "")</f>
        <v>2938</v>
      </c>
      <c r="G830" s="95">
        <f>IFERROR(INDEX('alimentação - Tabela 7.1'!$9:$9,
MATCH(TEXT('Tabela 7.1'!$A830,"mmmm/aaaa"),'alimentação - Tabela 7.1'!$5:$5,0)+4), "")</f>
        <v>1.1344505548477173</v>
      </c>
    </row>
    <row r="831" spans="1:7" ht="18" customHeight="1" x14ac:dyDescent="0.25">
      <c r="A831" s="59" t="s">
        <v>331</v>
      </c>
      <c r="B831" s="61" t="s">
        <v>107</v>
      </c>
      <c r="C831" s="62">
        <f>IFERROR(INDEX('alimentação - Tabela 7.1'!$10:$10,
MATCH(TEXT('Tabela 7.1'!A831,"mmmm/aaaa"),'alimentação - Tabela 7.1'!$5:$5,0)), "")</f>
        <v>92662</v>
      </c>
      <c r="D831" s="62">
        <f>IFERROR(INDEX('alimentação - Tabela 7.1'!$10:$10,
MATCH(TEXT('Tabela 7.1'!$A831,"mmmm/aaaa"),'alimentação - Tabela 7.1'!$5:$5,0)+1), "")</f>
        <v>4204</v>
      </c>
      <c r="E831" s="62">
        <f>IFERROR(INDEX('alimentação - Tabela 7.1'!$10:$10,
MATCH(TEXT('Tabela 7.1'!$A831,"mmmm/aaaa"),'alimentação - Tabela 7.1'!$5:$5,0)+2), "")</f>
        <v>3530</v>
      </c>
      <c r="F831" s="62">
        <f>IFERROR(INDEX('alimentação - Tabela 7.1'!$10:$10,
MATCH(TEXT('Tabela 7.1'!$A831,"mmmm/aaaa"),'alimentação - Tabela 7.1'!$5:$5,0)+3), "")</f>
        <v>674</v>
      </c>
      <c r="G831" s="95">
        <f>IFERROR(INDEX('alimentação - Tabela 7.1'!$10:$10,
MATCH(TEXT('Tabela 7.1'!$A831,"mmmm/aaaa"),'alimentação - Tabela 7.1'!$5:$5,0)+4), "")</f>
        <v>0.7327042818069458</v>
      </c>
    </row>
    <row r="832" spans="1:7" ht="18" customHeight="1" x14ac:dyDescent="0.25">
      <c r="A832" s="59" t="s">
        <v>331</v>
      </c>
      <c r="B832" s="61" t="s">
        <v>108</v>
      </c>
      <c r="C832" s="62">
        <f>IFERROR(INDEX('alimentação - Tabela 7.1'!$11:$11,
MATCH(TEXT('Tabela 7.1'!A832,"mmmm/aaaa"),'alimentação - Tabela 7.1'!$5:$5,0)), "")</f>
        <v>465745</v>
      </c>
      <c r="D832" s="62">
        <f>IFERROR(INDEX('alimentação - Tabela 7.1'!$11:$11,
MATCH(TEXT('Tabela 7.1'!$A832,"mmmm/aaaa"),'alimentação - Tabela 7.1'!$5:$5,0)+1), "")</f>
        <v>20641</v>
      </c>
      <c r="E832" s="62">
        <f>IFERROR(INDEX('alimentação - Tabela 7.1'!$11:$11,
MATCH(TEXT('Tabela 7.1'!$A832,"mmmm/aaaa"),'alimentação - Tabela 7.1'!$5:$5,0)+2), "")</f>
        <v>16328</v>
      </c>
      <c r="F832" s="62">
        <f>IFERROR(INDEX('alimentação - Tabela 7.1'!$11:$11,
MATCH(TEXT('Tabela 7.1'!$A832,"mmmm/aaaa"),'alimentação - Tabela 7.1'!$5:$5,0)+3), "")</f>
        <v>4313</v>
      </c>
      <c r="G832" s="95">
        <f>IFERROR(INDEX('alimentação - Tabela 7.1'!$11:$11,
MATCH(TEXT('Tabela 7.1'!$A832,"mmmm/aaaa"),'alimentação - Tabela 7.1'!$5:$5,0)+4), "")</f>
        <v>0.93469893932342529</v>
      </c>
    </row>
    <row r="833" spans="1:7" ht="18" customHeight="1" x14ac:dyDescent="0.25">
      <c r="A833" s="59" t="s">
        <v>331</v>
      </c>
      <c r="B833" s="61" t="s">
        <v>109</v>
      </c>
      <c r="C833" s="62">
        <f>IFERROR(INDEX('alimentação - Tabela 7.1'!$12:$12,
MATCH(TEXT('Tabela 7.1'!A833,"mmmm/aaaa"),'alimentação - Tabela 7.1'!$5:$5,0)), "")</f>
        <v>65972</v>
      </c>
      <c r="D833" s="62">
        <f>IFERROR(INDEX('alimentação - Tabela 7.1'!$12:$12,
MATCH(TEXT('Tabela 7.1'!$A833,"mmmm/aaaa"),'alimentação - Tabela 7.1'!$5:$5,0)+1), "")</f>
        <v>4267</v>
      </c>
      <c r="E833" s="62">
        <f>IFERROR(INDEX('alimentação - Tabela 7.1'!$12:$12,
MATCH(TEXT('Tabela 7.1'!$A833,"mmmm/aaaa"),'alimentação - Tabela 7.1'!$5:$5,0)+2), "")</f>
        <v>2974</v>
      </c>
      <c r="F833" s="62">
        <f>IFERROR(INDEX('alimentação - Tabela 7.1'!$12:$12,
MATCH(TEXT('Tabela 7.1'!$A833,"mmmm/aaaa"),'alimentação - Tabela 7.1'!$5:$5,0)+3), "")</f>
        <v>1293</v>
      </c>
      <c r="G833" s="95">
        <f>IFERROR(INDEX('alimentação - Tabela 7.1'!$12:$12,
MATCH(TEXT('Tabela 7.1'!$A833,"mmmm/aaaa"),'alimentação - Tabela 7.1'!$5:$5,0)+4), "")</f>
        <v>1.999103307723999</v>
      </c>
    </row>
    <row r="834" spans="1:7" ht="18" customHeight="1" x14ac:dyDescent="0.25">
      <c r="A834" s="59" t="s">
        <v>331</v>
      </c>
      <c r="B834" s="61" t="s">
        <v>110</v>
      </c>
      <c r="C834" s="62">
        <f>IFERROR(INDEX('alimentação - Tabela 7.1'!$13:$13,
MATCH(TEXT('Tabela 7.1'!A834,"mmmm/aaaa"),'alimentação - Tabela 7.1'!$5:$5,0)), "")</f>
        <v>874182</v>
      </c>
      <c r="D834" s="62">
        <f>IFERROR(INDEX('alimentação - Tabela 7.1'!$13:$13,
MATCH(TEXT('Tabela 7.1'!$A834,"mmmm/aaaa"),'alimentação - Tabela 7.1'!$5:$5,0)+1), "")</f>
        <v>34152</v>
      </c>
      <c r="E834" s="62">
        <f>IFERROR(INDEX('alimentação - Tabela 7.1'!$13:$13,
MATCH(TEXT('Tabela 7.1'!$A834,"mmmm/aaaa"),'alimentação - Tabela 7.1'!$5:$5,0)+2), "")</f>
        <v>30431</v>
      </c>
      <c r="F834" s="62">
        <f>IFERROR(INDEX('alimentação - Tabela 7.1'!$13:$13,
MATCH(TEXT('Tabela 7.1'!$A834,"mmmm/aaaa"),'alimentação - Tabela 7.1'!$5:$5,0)+3), "")</f>
        <v>3721</v>
      </c>
      <c r="G834" s="95">
        <f>IFERROR(INDEX('alimentação - Tabela 7.1'!$13:$13,
MATCH(TEXT('Tabela 7.1'!$A834,"mmmm/aaaa"),'alimentação - Tabela 7.1'!$5:$5,0)+4), "")</f>
        <v>0.42747464776039124</v>
      </c>
    </row>
    <row r="835" spans="1:7" ht="18" customHeight="1" x14ac:dyDescent="0.25">
      <c r="A835" s="59" t="s">
        <v>331</v>
      </c>
      <c r="B835" s="61" t="s">
        <v>111</v>
      </c>
      <c r="C835" s="62">
        <f>IFERROR(INDEX('alimentação - Tabela 7.1'!$14:$14,
MATCH(TEXT('Tabela 7.1'!A835,"mmmm/aaaa"),'alimentação - Tabela 7.1'!$5:$5,0)), "")</f>
        <v>75880</v>
      </c>
      <c r="D835" s="62">
        <f>IFERROR(INDEX('alimentação - Tabela 7.1'!$14:$14,
MATCH(TEXT('Tabela 7.1'!$A835,"mmmm/aaaa"),'alimentação - Tabela 7.1'!$5:$5,0)+1), "")</f>
        <v>3569</v>
      </c>
      <c r="E835" s="62">
        <f>IFERROR(INDEX('alimentação - Tabela 7.1'!$14:$14,
MATCH(TEXT('Tabela 7.1'!$A835,"mmmm/aaaa"),'alimentação - Tabela 7.1'!$5:$5,0)+2), "")</f>
        <v>3003</v>
      </c>
      <c r="F835" s="62">
        <f>IFERROR(INDEX('alimentação - Tabela 7.1'!$14:$14,
MATCH(TEXT('Tabela 7.1'!$A835,"mmmm/aaaa"),'alimentação - Tabela 7.1'!$5:$5,0)+3), "")</f>
        <v>566</v>
      </c>
      <c r="G835" s="95">
        <f>IFERROR(INDEX('alimentação - Tabela 7.1'!$14:$14,
MATCH(TEXT('Tabela 7.1'!$A835,"mmmm/aaaa"),'alimentação - Tabela 7.1'!$5:$5,0)+4), "")</f>
        <v>0.75152027606964111</v>
      </c>
    </row>
    <row r="836" spans="1:7" ht="18" customHeight="1" x14ac:dyDescent="0.25">
      <c r="A836" s="59" t="s">
        <v>331</v>
      </c>
      <c r="B836" s="61" t="s">
        <v>112</v>
      </c>
      <c r="C836" s="62">
        <f>IFERROR(INDEX('alimentação - Tabela 7.1'!$15:$15,
MATCH(TEXT('Tabela 7.1'!A836,"mmmm/aaaa"),'alimentação - Tabela 7.1'!$5:$5,0)), "")</f>
        <v>225957</v>
      </c>
      <c r="D836" s="62">
        <f>IFERROR(INDEX('alimentação - Tabela 7.1'!$15:$15,
MATCH(TEXT('Tabela 7.1'!$A836,"mmmm/aaaa"),'alimentação - Tabela 7.1'!$5:$5,0)+1), "")</f>
        <v>10639</v>
      </c>
      <c r="E836" s="62">
        <f>IFERROR(INDEX('alimentação - Tabela 7.1'!$15:$15,
MATCH(TEXT('Tabela 7.1'!$A836,"mmmm/aaaa"),'alimentação - Tabela 7.1'!$5:$5,0)+2), "")</f>
        <v>8225</v>
      </c>
      <c r="F836" s="62">
        <f>IFERROR(INDEX('alimentação - Tabela 7.1'!$15:$15,
MATCH(TEXT('Tabela 7.1'!$A836,"mmmm/aaaa"),'alimentação - Tabela 7.1'!$5:$5,0)+3), "")</f>
        <v>2414</v>
      </c>
      <c r="G836" s="95">
        <f>IFERROR(INDEX('alimentação - Tabela 7.1'!$15:$15,
MATCH(TEXT('Tabela 7.1'!$A836,"mmmm/aaaa"),'alimentação - Tabela 7.1'!$5:$5,0)+4), "")</f>
        <v>1.0798816680908203</v>
      </c>
    </row>
    <row r="837" spans="1:7" ht="18" customHeight="1" x14ac:dyDescent="0.25">
      <c r="A837" s="59" t="s">
        <v>331</v>
      </c>
      <c r="B837" s="61" t="s">
        <v>113</v>
      </c>
      <c r="C837" s="62">
        <f>IFERROR(INDEX('alimentação - Tabela 7.1'!$16:$16,
MATCH(TEXT('Tabela 7.1'!A837,"mmmm/aaaa"),'alimentação - Tabela 7.1'!$5:$5,0)), "")</f>
        <v>6987297</v>
      </c>
      <c r="D837" s="62">
        <f>IFERROR(INDEX('alimentação - Tabela 7.1'!$16:$16,
MATCH(TEXT('Tabela 7.1'!$A837,"mmmm/aaaa"),'alimentação - Tabela 7.1'!$5:$5,0)+1), "")</f>
        <v>261704</v>
      </c>
      <c r="E837" s="62">
        <f>IFERROR(INDEX('alimentação - Tabela 7.1'!$16:$16,
MATCH(TEXT('Tabela 7.1'!$A837,"mmmm/aaaa"),'alimentação - Tabela 7.1'!$5:$5,0)+2), "")</f>
        <v>227931</v>
      </c>
      <c r="F837" s="62">
        <f>IFERROR(INDEX('alimentação - Tabela 7.1'!$16:$16,
MATCH(TEXT('Tabela 7.1'!$A837,"mmmm/aaaa"),'alimentação - Tabela 7.1'!$5:$5,0)+3), "")</f>
        <v>33773</v>
      </c>
      <c r="G837" s="95">
        <f>IFERROR(INDEX('alimentação - Tabela 7.1'!$16:$16,
MATCH(TEXT('Tabela 7.1'!$A837,"mmmm/aaaa"),'alimentação - Tabela 7.1'!$5:$5,0)+4), "")</f>
        <v>0.48569616675376892</v>
      </c>
    </row>
    <row r="838" spans="1:7" ht="18" customHeight="1" x14ac:dyDescent="0.25">
      <c r="A838" s="59" t="s">
        <v>331</v>
      </c>
      <c r="B838" s="61" t="s">
        <v>114</v>
      </c>
      <c r="C838" s="62">
        <f>IFERROR(INDEX('alimentação - Tabela 7.1'!$17:$17,
MATCH(TEXT('Tabela 7.1'!A838,"mmmm/aaaa"),'alimentação - Tabela 7.1'!$5:$5,0)), "")</f>
        <v>586083</v>
      </c>
      <c r="D838" s="62">
        <f>IFERROR(INDEX('alimentação - Tabela 7.1'!$17:$17,
MATCH(TEXT('Tabela 7.1'!$A838,"mmmm/aaaa"),'alimentação - Tabela 7.1'!$5:$5,0)+1), "")</f>
        <v>21658</v>
      </c>
      <c r="E838" s="62">
        <f>IFERROR(INDEX('alimentação - Tabela 7.1'!$17:$17,
MATCH(TEXT('Tabela 7.1'!$A838,"mmmm/aaaa"),'alimentação - Tabela 7.1'!$5:$5,0)+2), "")</f>
        <v>17144</v>
      </c>
      <c r="F838" s="62">
        <f>IFERROR(INDEX('alimentação - Tabela 7.1'!$17:$17,
MATCH(TEXT('Tabela 7.1'!$A838,"mmmm/aaaa"),'alimentação - Tabela 7.1'!$5:$5,0)+3), "")</f>
        <v>4514</v>
      </c>
      <c r="G838" s="95">
        <f>IFERROR(INDEX('alimentação - Tabela 7.1'!$17:$17,
MATCH(TEXT('Tabela 7.1'!$A838,"mmmm/aaaa"),'alimentação - Tabela 7.1'!$5:$5,0)+4), "")</f>
        <v>0.77617615461349487</v>
      </c>
    </row>
    <row r="839" spans="1:7" ht="18" customHeight="1" x14ac:dyDescent="0.25">
      <c r="A839" s="59" t="s">
        <v>331</v>
      </c>
      <c r="B839" s="61" t="s">
        <v>115</v>
      </c>
      <c r="C839" s="62">
        <f>IFERROR(INDEX('alimentação - Tabela 7.1'!$18:$18,
MATCH(TEXT('Tabela 7.1'!A839,"mmmm/aaaa"),'alimentação - Tabela 7.1'!$5:$5,0)), "")</f>
        <v>317010</v>
      </c>
      <c r="D839" s="62">
        <f>IFERROR(INDEX('alimentação - Tabela 7.1'!$18:$18,
MATCH(TEXT('Tabela 7.1'!$A839,"mmmm/aaaa"),'alimentação - Tabela 7.1'!$5:$5,0)+1), "")</f>
        <v>11444</v>
      </c>
      <c r="E839" s="62">
        <f>IFERROR(INDEX('alimentação - Tabela 7.1'!$18:$18,
MATCH(TEXT('Tabela 7.1'!$A839,"mmmm/aaaa"),'alimentação - Tabela 7.1'!$5:$5,0)+2), "")</f>
        <v>9402</v>
      </c>
      <c r="F839" s="62">
        <f>IFERROR(INDEX('alimentação - Tabela 7.1'!$18:$18,
MATCH(TEXT('Tabela 7.1'!$A839,"mmmm/aaaa"),'alimentação - Tabela 7.1'!$5:$5,0)+3), "")</f>
        <v>2042</v>
      </c>
      <c r="G839" s="95">
        <f>IFERROR(INDEX('alimentação - Tabela 7.1'!$18:$18,
MATCH(TEXT('Tabela 7.1'!$A839,"mmmm/aaaa"),'alimentação - Tabela 7.1'!$5:$5,0)+4), "")</f>
        <v>0.64831984043121338</v>
      </c>
    </row>
    <row r="840" spans="1:7" ht="18" customHeight="1" x14ac:dyDescent="0.25">
      <c r="A840" s="59" t="s">
        <v>331</v>
      </c>
      <c r="B840" s="61" t="s">
        <v>116</v>
      </c>
      <c r="C840" s="62">
        <f>IFERROR(INDEX('alimentação - Tabela 7.1'!$19:$19,
MATCH(TEXT('Tabela 7.1'!A840,"mmmm/aaaa"),'alimentação - Tabela 7.1'!$5:$5,0)), "")</f>
        <v>1241379</v>
      </c>
      <c r="D840" s="62">
        <f>IFERROR(INDEX('alimentação - Tabela 7.1'!$19:$19,
MATCH(TEXT('Tabela 7.1'!$A840,"mmmm/aaaa"),'alimentação - Tabela 7.1'!$5:$5,0)+1), "")</f>
        <v>47410</v>
      </c>
      <c r="E840" s="62">
        <f>IFERROR(INDEX('alimentação - Tabela 7.1'!$19:$19,
MATCH(TEXT('Tabela 7.1'!$A840,"mmmm/aaaa"),'alimentação - Tabela 7.1'!$5:$5,0)+2), "")</f>
        <v>39123</v>
      </c>
      <c r="F840" s="62">
        <f>IFERROR(INDEX('alimentação - Tabela 7.1'!$19:$19,
MATCH(TEXT('Tabela 7.1'!$A840,"mmmm/aaaa"),'alimentação - Tabela 7.1'!$5:$5,0)+3), "")</f>
        <v>8287</v>
      </c>
      <c r="G840" s="95">
        <f>IFERROR(INDEX('alimentação - Tabela 7.1'!$19:$19,
MATCH(TEXT('Tabela 7.1'!$A840,"mmmm/aaaa"),'alimentação - Tabela 7.1'!$5:$5,0)+4), "")</f>
        <v>0.67205041646957397</v>
      </c>
    </row>
    <row r="841" spans="1:7" ht="18" customHeight="1" x14ac:dyDescent="0.25">
      <c r="A841" s="59" t="s">
        <v>331</v>
      </c>
      <c r="B841" s="61" t="s">
        <v>117</v>
      </c>
      <c r="C841" s="62">
        <f>IFERROR(INDEX('alimentação - Tabela 7.1'!$20:$20,
MATCH(TEXT('Tabela 7.1'!A841,"mmmm/aaaa"),'alimentação - Tabela 7.1'!$5:$5,0)), "")</f>
        <v>457936</v>
      </c>
      <c r="D841" s="62">
        <f>IFERROR(INDEX('alimentação - Tabela 7.1'!$20:$20,
MATCH(TEXT('Tabela 7.1'!$A841,"mmmm/aaaa"),'alimentação - Tabela 7.1'!$5:$5,0)+1), "")</f>
        <v>16616</v>
      </c>
      <c r="E841" s="62">
        <f>IFERROR(INDEX('alimentação - Tabela 7.1'!$20:$20,
MATCH(TEXT('Tabela 7.1'!$A841,"mmmm/aaaa"),'alimentação - Tabela 7.1'!$5:$5,0)+2), "")</f>
        <v>14470</v>
      </c>
      <c r="F841" s="62">
        <f>IFERROR(INDEX('alimentação - Tabela 7.1'!$20:$20,
MATCH(TEXT('Tabela 7.1'!$A841,"mmmm/aaaa"),'alimentação - Tabela 7.1'!$5:$5,0)+3), "")</f>
        <v>2146</v>
      </c>
      <c r="G841" s="95">
        <f>IFERROR(INDEX('alimentação - Tabela 7.1'!$20:$20,
MATCH(TEXT('Tabela 7.1'!$A841,"mmmm/aaaa"),'alimentação - Tabela 7.1'!$5:$5,0)+4), "")</f>
        <v>0.47083085775375366</v>
      </c>
    </row>
    <row r="842" spans="1:7" ht="18" customHeight="1" x14ac:dyDescent="0.25">
      <c r="A842" s="59" t="s">
        <v>331</v>
      </c>
      <c r="B842" s="61" t="s">
        <v>118</v>
      </c>
      <c r="C842" s="62">
        <f>IFERROR(INDEX('alimentação - Tabela 7.1'!$21:$21,
MATCH(TEXT('Tabela 7.1'!A842,"mmmm/aaaa"),'alimentação - Tabela 7.1'!$5:$5,0)), "")</f>
        <v>442350</v>
      </c>
      <c r="D842" s="62">
        <f>IFERROR(INDEX('alimentação - Tabela 7.1'!$21:$21,
MATCH(TEXT('Tabela 7.1'!$A842,"mmmm/aaaa"),'alimentação - Tabela 7.1'!$5:$5,0)+1), "")</f>
        <v>16126</v>
      </c>
      <c r="E842" s="62">
        <f>IFERROR(INDEX('alimentação - Tabela 7.1'!$21:$21,
MATCH(TEXT('Tabela 7.1'!$A842,"mmmm/aaaa"),'alimentação - Tabela 7.1'!$5:$5,0)+2), "")</f>
        <v>17352</v>
      </c>
      <c r="F842" s="62">
        <f>IFERROR(INDEX('alimentação - Tabela 7.1'!$21:$21,
MATCH(TEXT('Tabela 7.1'!$A842,"mmmm/aaaa"),'alimentação - Tabela 7.1'!$5:$5,0)+3), "")</f>
        <v>-1226</v>
      </c>
      <c r="G842" s="95">
        <f>IFERROR(INDEX('alimentação - Tabela 7.1'!$21:$21,
MATCH(TEXT('Tabela 7.1'!$A842,"mmmm/aaaa"),'alimentação - Tabela 7.1'!$5:$5,0)+4), "")</f>
        <v>-0.27639007568359375</v>
      </c>
    </row>
    <row r="843" spans="1:7" ht="18" customHeight="1" x14ac:dyDescent="0.25">
      <c r="A843" s="59" t="s">
        <v>331</v>
      </c>
      <c r="B843" s="61" t="s">
        <v>119</v>
      </c>
      <c r="C843" s="62">
        <f>IFERROR(INDEX('alimentação - Tabela 7.1'!$22:$22,
MATCH(TEXT('Tabela 7.1'!A843,"mmmm/aaaa"),'alimentação - Tabela 7.1'!$5:$5,0)), "")</f>
        <v>1349600</v>
      </c>
      <c r="D843" s="62">
        <f>IFERROR(INDEX('alimentação - Tabela 7.1'!$22:$22,
MATCH(TEXT('Tabela 7.1'!$A843,"mmmm/aaaa"),'alimentação - Tabela 7.1'!$5:$5,0)+1), "")</f>
        <v>47764</v>
      </c>
      <c r="E843" s="62">
        <f>IFERROR(INDEX('alimentação - Tabela 7.1'!$22:$22,
MATCH(TEXT('Tabela 7.1'!$A843,"mmmm/aaaa"),'alimentação - Tabela 7.1'!$5:$5,0)+2), "")</f>
        <v>44522</v>
      </c>
      <c r="F843" s="62">
        <f>IFERROR(INDEX('alimentação - Tabela 7.1'!$22:$22,
MATCH(TEXT('Tabela 7.1'!$A843,"mmmm/aaaa"),'alimentação - Tabela 7.1'!$5:$5,0)+3), "")</f>
        <v>3242</v>
      </c>
      <c r="G843" s="95">
        <f>IFERROR(INDEX('alimentação - Tabela 7.1'!$22:$22,
MATCH(TEXT('Tabela 7.1'!$A843,"mmmm/aaaa"),'alimentação - Tabela 7.1'!$5:$5,0)+4), "")</f>
        <v>0.24079777300357819</v>
      </c>
    </row>
    <row r="844" spans="1:7" ht="18" customHeight="1" x14ac:dyDescent="0.25">
      <c r="A844" s="59" t="s">
        <v>331</v>
      </c>
      <c r="B844" s="61" t="s">
        <v>120</v>
      </c>
      <c r="C844" s="62">
        <f>IFERROR(INDEX('alimentação - Tabela 7.1'!$23:$23,
MATCH(TEXT('Tabela 7.1'!A844,"mmmm/aaaa"),'alimentação - Tabela 7.1'!$5:$5,0)), "")</f>
        <v>404639</v>
      </c>
      <c r="D844" s="62">
        <f>IFERROR(INDEX('alimentação - Tabela 7.1'!$23:$23,
MATCH(TEXT('Tabela 7.1'!$A844,"mmmm/aaaa"),'alimentação - Tabela 7.1'!$5:$5,0)+1), "")</f>
        <v>13896</v>
      </c>
      <c r="E844" s="62">
        <f>IFERROR(INDEX('alimentação - Tabela 7.1'!$23:$23,
MATCH(TEXT('Tabela 7.1'!$A844,"mmmm/aaaa"),'alimentação - Tabela 7.1'!$5:$5,0)+2), "")</f>
        <v>13933</v>
      </c>
      <c r="F844" s="62">
        <f>IFERROR(INDEX('alimentação - Tabela 7.1'!$23:$23,
MATCH(TEXT('Tabela 7.1'!$A844,"mmmm/aaaa"),'alimentação - Tabela 7.1'!$5:$5,0)+3), "")</f>
        <v>-37</v>
      </c>
      <c r="G844" s="95">
        <f>IFERROR(INDEX('alimentação - Tabela 7.1'!$23:$23,
MATCH(TEXT('Tabela 7.1'!$A844,"mmmm/aaaa"),'alimentação - Tabela 7.1'!$5:$5,0)+4), "")</f>
        <v>-9.1431168839335442E-3</v>
      </c>
    </row>
    <row r="845" spans="1:7" ht="18" customHeight="1" x14ac:dyDescent="0.25">
      <c r="A845" s="59" t="s">
        <v>331</v>
      </c>
      <c r="B845" s="61" t="s">
        <v>121</v>
      </c>
      <c r="C845" s="62">
        <f>IFERROR(INDEX('alimentação - Tabela 7.1'!$24:$24,
MATCH(TEXT('Tabela 7.1'!A845,"mmmm/aaaa"),'alimentação - Tabela 7.1'!$5:$5,0)), "")</f>
        <v>303266</v>
      </c>
      <c r="D845" s="62">
        <f>IFERROR(INDEX('alimentação - Tabela 7.1'!$24:$24,
MATCH(TEXT('Tabela 7.1'!$A845,"mmmm/aaaa"),'alimentação - Tabela 7.1'!$5:$5,0)+1), "")</f>
        <v>10721</v>
      </c>
      <c r="E845" s="62">
        <f>IFERROR(INDEX('alimentação - Tabela 7.1'!$24:$24,
MATCH(TEXT('Tabela 7.1'!$A845,"mmmm/aaaa"),'alimentação - Tabela 7.1'!$5:$5,0)+2), "")</f>
        <v>8711</v>
      </c>
      <c r="F845" s="62">
        <f>IFERROR(INDEX('alimentação - Tabela 7.1'!$24:$24,
MATCH(TEXT('Tabela 7.1'!$A845,"mmmm/aaaa"),'alimentação - Tabela 7.1'!$5:$5,0)+3), "")</f>
        <v>2010</v>
      </c>
      <c r="G845" s="95">
        <f>IFERROR(INDEX('alimentação - Tabela 7.1'!$24:$24,
MATCH(TEXT('Tabela 7.1'!$A845,"mmmm/aaaa"),'alimentação - Tabela 7.1'!$5:$5,0)+4), "")</f>
        <v>0.66720664501190186</v>
      </c>
    </row>
    <row r="846" spans="1:7" ht="18" customHeight="1" x14ac:dyDescent="0.25">
      <c r="A846" s="59" t="s">
        <v>331</v>
      </c>
      <c r="B846" s="61" t="s">
        <v>122</v>
      </c>
      <c r="C846" s="62">
        <f>IFERROR(INDEX('alimentação - Tabela 7.1'!$25:$25,
MATCH(TEXT('Tabela 7.1'!A846,"mmmm/aaaa"),'alimentação - Tabela 7.1'!$5:$5,0)), "")</f>
        <v>1885034</v>
      </c>
      <c r="D846" s="62">
        <f>IFERROR(INDEX('alimentação - Tabela 7.1'!$25:$25,
MATCH(TEXT('Tabela 7.1'!$A846,"mmmm/aaaa"),'alimentação - Tabela 7.1'!$5:$5,0)+1), "")</f>
        <v>76069</v>
      </c>
      <c r="E846" s="62">
        <f>IFERROR(INDEX('alimentação - Tabela 7.1'!$25:$25,
MATCH(TEXT('Tabela 7.1'!$A846,"mmmm/aaaa"),'alimentação - Tabela 7.1'!$5:$5,0)+2), "")</f>
        <v>63274</v>
      </c>
      <c r="F846" s="62">
        <f>IFERROR(INDEX('alimentação - Tabela 7.1'!$25:$25,
MATCH(TEXT('Tabela 7.1'!$A846,"mmmm/aaaa"),'alimentação - Tabela 7.1'!$5:$5,0)+3), "")</f>
        <v>12795</v>
      </c>
      <c r="G846" s="95">
        <f>IFERROR(INDEX('alimentação - Tabela 7.1'!$25:$25,
MATCH(TEXT('Tabela 7.1'!$A846,"mmmm/aaaa"),'alimentação - Tabela 7.1'!$5:$5,0)+4), "")</f>
        <v>0.68340635299682617</v>
      </c>
    </row>
    <row r="847" spans="1:7" ht="18" customHeight="1" x14ac:dyDescent="0.25">
      <c r="A847" s="59" t="s">
        <v>331</v>
      </c>
      <c r="B847" s="61" t="s">
        <v>123</v>
      </c>
      <c r="C847" s="62">
        <f>IFERROR(INDEX('alimentação - Tabela 7.1'!$26:$26,
MATCH(TEXT('Tabela 7.1'!A847,"mmmm/aaaa"),'alimentação - Tabela 7.1'!$5:$5,0)), "")</f>
        <v>21783506</v>
      </c>
      <c r="D847" s="62">
        <f>IFERROR(INDEX('alimentação - Tabela 7.1'!$26:$26,
MATCH(TEXT('Tabela 7.1'!$A847,"mmmm/aaaa"),'alimentação - Tabela 7.1'!$5:$5,0)+1), "")</f>
        <v>1049216</v>
      </c>
      <c r="E847" s="62">
        <f>IFERROR(INDEX('alimentação - Tabela 7.1'!$26:$26,
MATCH(TEXT('Tabela 7.1'!$A847,"mmmm/aaaa"),'alimentação - Tabela 7.1'!$5:$5,0)+2), "")</f>
        <v>876272</v>
      </c>
      <c r="F847" s="62">
        <f>IFERROR(INDEX('alimentação - Tabela 7.1'!$26:$26,
MATCH(TEXT('Tabela 7.1'!$A847,"mmmm/aaaa"),'alimentação - Tabela 7.1'!$5:$5,0)+3), "")</f>
        <v>172944</v>
      </c>
      <c r="G847" s="95">
        <f>IFERROR(INDEX('alimentação - Tabela 7.1'!$26:$26,
MATCH(TEXT('Tabela 7.1'!$A847,"mmmm/aaaa"),'alimentação - Tabela 7.1'!$5:$5,0)+4), "")</f>
        <v>0.80027532577514648</v>
      </c>
    </row>
    <row r="848" spans="1:7" ht="18" customHeight="1" x14ac:dyDescent="0.25">
      <c r="A848" s="59" t="s">
        <v>331</v>
      </c>
      <c r="B848" s="61" t="s">
        <v>124</v>
      </c>
      <c r="C848" s="62">
        <f>IFERROR(INDEX('alimentação - Tabela 7.1'!$27:$27,
MATCH(TEXT('Tabela 7.1'!A848,"mmmm/aaaa"),'alimentação - Tabela 7.1'!$5:$5,0)), "")</f>
        <v>4493504</v>
      </c>
      <c r="D848" s="62">
        <f>IFERROR(INDEX('alimentação - Tabela 7.1'!$27:$27,
MATCH(TEXT('Tabela 7.1'!$A848,"mmmm/aaaa"),'alimentação - Tabela 7.1'!$5:$5,0)+1), "")</f>
        <v>227399</v>
      </c>
      <c r="E848" s="62">
        <f>IFERROR(INDEX('alimentação - Tabela 7.1'!$27:$27,
MATCH(TEXT('Tabela 7.1'!$A848,"mmmm/aaaa"),'alimentação - Tabela 7.1'!$5:$5,0)+2), "")</f>
        <v>188605</v>
      </c>
      <c r="F848" s="62">
        <f>IFERROR(INDEX('alimentação - Tabela 7.1'!$27:$27,
MATCH(TEXT('Tabela 7.1'!$A848,"mmmm/aaaa"),'alimentação - Tabela 7.1'!$5:$5,0)+3), "")</f>
        <v>38794</v>
      </c>
      <c r="G848" s="95">
        <f>IFERROR(INDEX('alimentação - Tabela 7.1'!$27:$27,
MATCH(TEXT('Tabela 7.1'!$A848,"mmmm/aaaa"),'alimentação - Tabela 7.1'!$5:$5,0)+4), "")</f>
        <v>0.87085354328155518</v>
      </c>
    </row>
    <row r="849" spans="1:7" ht="18" customHeight="1" x14ac:dyDescent="0.25">
      <c r="A849" s="59" t="s">
        <v>331</v>
      </c>
      <c r="B849" s="61" t="s">
        <v>2</v>
      </c>
      <c r="C849" s="62">
        <f>IFERROR(INDEX('alimentação - Tabela 7.1'!$28:$28,
MATCH(TEXT('Tabela 7.1'!A849,"mmmm/aaaa"),'alimentação - Tabela 7.1'!$5:$5,0)), "")</f>
        <v>806171</v>
      </c>
      <c r="D849" s="62">
        <f>IFERROR(INDEX('alimentação - Tabela 7.1'!$28:$28,
MATCH(TEXT('Tabela 7.1'!$A849,"mmmm/aaaa"),'alimentação - Tabela 7.1'!$5:$5,0)+1), "")</f>
        <v>42501</v>
      </c>
      <c r="E849" s="62">
        <f>IFERROR(INDEX('alimentação - Tabela 7.1'!$28:$28,
MATCH(TEXT('Tabela 7.1'!$A849,"mmmm/aaaa"),'alimentação - Tabela 7.1'!$5:$5,0)+2), "")</f>
        <v>35506</v>
      </c>
      <c r="F849" s="62">
        <f>IFERROR(INDEX('alimentação - Tabela 7.1'!$28:$28,
MATCH(TEXT('Tabela 7.1'!$A849,"mmmm/aaaa"),'alimentação - Tabela 7.1'!$5:$5,0)+3), "")</f>
        <v>6995</v>
      </c>
      <c r="G849" s="95">
        <f>IFERROR(INDEX('alimentação - Tabela 7.1'!$28:$28,
MATCH(TEXT('Tabela 7.1'!$A849,"mmmm/aaaa"),'alimentação - Tabela 7.1'!$5:$5,0)+4), "")</f>
        <v>0.87527650594711304</v>
      </c>
    </row>
    <row r="850" spans="1:7" ht="18" customHeight="1" x14ac:dyDescent="0.25">
      <c r="A850" s="59" t="s">
        <v>331</v>
      </c>
      <c r="B850" s="61" t="s">
        <v>125</v>
      </c>
      <c r="C850" s="62">
        <f>IFERROR(INDEX('alimentação - Tabela 7.1'!$29:$29,
MATCH(TEXT('Tabela 7.1'!A850,"mmmm/aaaa"),'alimentação - Tabela 7.1'!$5:$5,0)), "")</f>
        <v>3423442</v>
      </c>
      <c r="D850" s="62">
        <f>IFERROR(INDEX('alimentação - Tabela 7.1'!$29:$29,
MATCH(TEXT('Tabela 7.1'!$A850,"mmmm/aaaa"),'alimentação - Tabela 7.1'!$5:$5,0)+1), "")</f>
        <v>135309</v>
      </c>
      <c r="E850" s="62">
        <f>IFERROR(INDEX('alimentação - Tabela 7.1'!$29:$29,
MATCH(TEXT('Tabela 7.1'!$A850,"mmmm/aaaa"),'alimentação - Tabela 7.1'!$5:$5,0)+2), "")</f>
        <v>110709</v>
      </c>
      <c r="F850" s="62">
        <f>IFERROR(INDEX('alimentação - Tabela 7.1'!$29:$29,
MATCH(TEXT('Tabela 7.1'!$A850,"mmmm/aaaa"),'alimentação - Tabela 7.1'!$5:$5,0)+3), "")</f>
        <v>24600</v>
      </c>
      <c r="G850" s="95">
        <f>IFERROR(INDEX('alimentação - Tabela 7.1'!$29:$29,
MATCH(TEXT('Tabela 7.1'!$A850,"mmmm/aaaa"),'alimentação - Tabela 7.1'!$5:$5,0)+4), "")</f>
        <v>0.72377592325210571</v>
      </c>
    </row>
    <row r="851" spans="1:7" ht="18" customHeight="1" x14ac:dyDescent="0.25">
      <c r="A851" s="59" t="s">
        <v>331</v>
      </c>
      <c r="B851" s="61" t="s">
        <v>126</v>
      </c>
      <c r="C851" s="62">
        <f>IFERROR(INDEX('alimentação - Tabela 7.1'!$30:$30,
MATCH(TEXT('Tabela 7.1'!A851,"mmmm/aaaa"),'alimentação - Tabela 7.1'!$5:$5,0)), "")</f>
        <v>13060389</v>
      </c>
      <c r="D851" s="62">
        <f>IFERROR(INDEX('alimentação - Tabela 7.1'!$30:$30,
MATCH(TEXT('Tabela 7.1'!$A851,"mmmm/aaaa"),'alimentação - Tabela 7.1'!$5:$5,0)+1), "")</f>
        <v>644007</v>
      </c>
      <c r="E851" s="62">
        <f>IFERROR(INDEX('alimentação - Tabela 7.1'!$30:$30,
MATCH(TEXT('Tabela 7.1'!$A851,"mmmm/aaaa"),'alimentação - Tabela 7.1'!$5:$5,0)+2), "")</f>
        <v>541452</v>
      </c>
      <c r="F851" s="62">
        <f>IFERROR(INDEX('alimentação - Tabela 7.1'!$30:$30,
MATCH(TEXT('Tabela 7.1'!$A851,"mmmm/aaaa"),'alimentação - Tabela 7.1'!$5:$5,0)+3), "")</f>
        <v>102555</v>
      </c>
      <c r="G851" s="95">
        <f>IFERROR(INDEX('alimentação - Tabela 7.1'!$30:$30,
MATCH(TEXT('Tabela 7.1'!$A851,"mmmm/aaaa"),'alimentação - Tabela 7.1'!$5:$5,0)+4), "")</f>
        <v>0.79145169258117676</v>
      </c>
    </row>
    <row r="852" spans="1:7" ht="18" customHeight="1" x14ac:dyDescent="0.25">
      <c r="A852" s="59" t="s">
        <v>331</v>
      </c>
      <c r="B852" s="61" t="s">
        <v>127</v>
      </c>
      <c r="C852" s="62">
        <f>IFERROR(INDEX('alimentação - Tabela 7.1'!$31:$31,
MATCH(TEXT('Tabela 7.1'!A852,"mmmm/aaaa"),'alimentação - Tabela 7.1'!$5:$5,0)), "")</f>
        <v>7968520</v>
      </c>
      <c r="D852" s="62">
        <f>IFERROR(INDEX('alimentação - Tabela 7.1'!$31:$31,
MATCH(TEXT('Tabela 7.1'!$A852,"mmmm/aaaa"),'alimentação - Tabela 7.1'!$5:$5,0)+1), "")</f>
        <v>470773</v>
      </c>
      <c r="E852" s="62">
        <f>IFERROR(INDEX('alimentação - Tabela 7.1'!$31:$31,
MATCH(TEXT('Tabela 7.1'!$A852,"mmmm/aaaa"),'alimentação - Tabela 7.1'!$5:$5,0)+2), "")</f>
        <v>382925</v>
      </c>
      <c r="F852" s="62">
        <f>IFERROR(INDEX('alimentação - Tabela 7.1'!$31:$31,
MATCH(TEXT('Tabela 7.1'!$A852,"mmmm/aaaa"),'alimentação - Tabela 7.1'!$5:$5,0)+3), "")</f>
        <v>87848</v>
      </c>
      <c r="G852" s="95">
        <f>IFERROR(INDEX('alimentação - Tabela 7.1'!$31:$31,
MATCH(TEXT('Tabela 7.1'!$A852,"mmmm/aaaa"),'alimentação - Tabela 7.1'!$5:$5,0)+4), "")</f>
        <v>1.114727258682251</v>
      </c>
    </row>
    <row r="853" spans="1:7" ht="18" customHeight="1" x14ac:dyDescent="0.25">
      <c r="A853" s="59" t="s">
        <v>331</v>
      </c>
      <c r="B853" s="61" t="s">
        <v>128</v>
      </c>
      <c r="C853" s="62">
        <f>IFERROR(INDEX('alimentação - Tabela 7.1'!$32:$32,
MATCH(TEXT('Tabela 7.1'!A853,"mmmm/aaaa"),'alimentação - Tabela 7.1'!$5:$5,0)), "")</f>
        <v>2935282</v>
      </c>
      <c r="D853" s="62">
        <f>IFERROR(INDEX('alimentação - Tabela 7.1'!$32:$32,
MATCH(TEXT('Tabela 7.1'!$A853,"mmmm/aaaa"),'alimentação - Tabela 7.1'!$5:$5,0)+1), "")</f>
        <v>174939</v>
      </c>
      <c r="E853" s="62">
        <f>IFERROR(INDEX('alimentação - Tabela 7.1'!$32:$32,
MATCH(TEXT('Tabela 7.1'!$A853,"mmmm/aaaa"),'alimentação - Tabela 7.1'!$5:$5,0)+2), "")</f>
        <v>145493</v>
      </c>
      <c r="F853" s="62">
        <f>IFERROR(INDEX('alimentação - Tabela 7.1'!$32:$32,
MATCH(TEXT('Tabela 7.1'!$A853,"mmmm/aaaa"),'alimentação - Tabela 7.1'!$5:$5,0)+3), "")</f>
        <v>29446</v>
      </c>
      <c r="G853" s="95">
        <f>IFERROR(INDEX('alimentação - Tabela 7.1'!$32:$32,
MATCH(TEXT('Tabela 7.1'!$A853,"mmmm/aaaa"),'alimentação - Tabela 7.1'!$5:$5,0)+4), "")</f>
        <v>1.0133399963378906</v>
      </c>
    </row>
    <row r="854" spans="1:7" ht="18" customHeight="1" x14ac:dyDescent="0.25">
      <c r="A854" s="59" t="s">
        <v>331</v>
      </c>
      <c r="B854" s="61" t="s">
        <v>129</v>
      </c>
      <c r="C854" s="62">
        <f>IFERROR(INDEX('alimentação - Tabela 7.1'!$33:$33,
MATCH(TEXT('Tabela 7.1'!A854,"mmmm/aaaa"),'alimentação - Tabela 7.1'!$5:$5,0)), "")</f>
        <v>2364668</v>
      </c>
      <c r="D854" s="62">
        <f>IFERROR(INDEX('alimentação - Tabela 7.1'!$33:$33,
MATCH(TEXT('Tabela 7.1'!$A854,"mmmm/aaaa"),'alimentação - Tabela 7.1'!$5:$5,0)+1), "")</f>
        <v>155171</v>
      </c>
      <c r="E854" s="62">
        <f>IFERROR(INDEX('alimentação - Tabela 7.1'!$33:$33,
MATCH(TEXT('Tabela 7.1'!$A854,"mmmm/aaaa"),'alimentação - Tabela 7.1'!$5:$5,0)+2), "")</f>
        <v>123583</v>
      </c>
      <c r="F854" s="62">
        <f>IFERROR(INDEX('alimentação - Tabela 7.1'!$33:$33,
MATCH(TEXT('Tabela 7.1'!$A854,"mmmm/aaaa"),'alimentação - Tabela 7.1'!$5:$5,0)+3), "")</f>
        <v>31588</v>
      </c>
      <c r="G854" s="95">
        <f>IFERROR(INDEX('alimentação - Tabela 7.1'!$33:$33,
MATCH(TEXT('Tabela 7.1'!$A854,"mmmm/aaaa"),'alimentação - Tabela 7.1'!$5:$5,0)+4), "")</f>
        <v>1.3539184331893921</v>
      </c>
    </row>
    <row r="855" spans="1:7" ht="18" customHeight="1" x14ac:dyDescent="0.25">
      <c r="A855" s="59" t="s">
        <v>331</v>
      </c>
      <c r="B855" s="61" t="s">
        <v>130</v>
      </c>
      <c r="C855" s="62">
        <f>IFERROR(INDEX('alimentação - Tabela 7.1'!$34:$34,
MATCH(TEXT('Tabela 7.1'!A855,"mmmm/aaaa"),'alimentação - Tabela 7.1'!$5:$5,0)), "")</f>
        <v>2668570</v>
      </c>
      <c r="D855" s="62">
        <f>IFERROR(INDEX('alimentação - Tabela 7.1'!$34:$34,
MATCH(TEXT('Tabela 7.1'!$A855,"mmmm/aaaa"),'alimentação - Tabela 7.1'!$5:$5,0)+1), "")</f>
        <v>140663</v>
      </c>
      <c r="E855" s="62">
        <f>IFERROR(INDEX('alimentação - Tabela 7.1'!$34:$34,
MATCH(TEXT('Tabela 7.1'!$A855,"mmmm/aaaa"),'alimentação - Tabela 7.1'!$5:$5,0)+2), "")</f>
        <v>113849</v>
      </c>
      <c r="F855" s="62">
        <f>IFERROR(INDEX('alimentação - Tabela 7.1'!$34:$34,
MATCH(TEXT('Tabela 7.1'!$A855,"mmmm/aaaa"),'alimentação - Tabela 7.1'!$5:$5,0)+3), "")</f>
        <v>26814</v>
      </c>
      <c r="G855" s="95">
        <f>IFERROR(INDEX('alimentação - Tabela 7.1'!$34:$34,
MATCH(TEXT('Tabela 7.1'!$A855,"mmmm/aaaa"),'alimentação - Tabela 7.1'!$5:$5,0)+4), "")</f>
        <v>1.0150066614151001</v>
      </c>
    </row>
    <row r="856" spans="1:7" ht="18" customHeight="1" x14ac:dyDescent="0.25">
      <c r="A856" s="59" t="s">
        <v>331</v>
      </c>
      <c r="B856" s="61" t="s">
        <v>131</v>
      </c>
      <c r="C856" s="62">
        <f>IFERROR(INDEX('alimentação - Tabela 7.1'!$35:$35,
MATCH(TEXT('Tabela 7.1'!A856,"mmmm/aaaa"),'alimentação - Tabela 7.1'!$5:$5,0)), "")</f>
        <v>3758638</v>
      </c>
      <c r="D856" s="62">
        <f>IFERROR(INDEX('alimentação - Tabela 7.1'!$35:$35,
MATCH(TEXT('Tabela 7.1'!$A856,"mmmm/aaaa"),'alimentação - Tabela 7.1'!$5:$5,0)+1), "")</f>
        <v>202991</v>
      </c>
      <c r="E856" s="62">
        <f>IFERROR(INDEX('alimentação - Tabela 7.1'!$35:$35,
MATCH(TEXT('Tabela 7.1'!$A856,"mmmm/aaaa"),'alimentação - Tabela 7.1'!$5:$5,0)+2), "")</f>
        <v>161053</v>
      </c>
      <c r="F856" s="62">
        <f>IFERROR(INDEX('alimentação - Tabela 7.1'!$35:$35,
MATCH(TEXT('Tabela 7.1'!$A856,"mmmm/aaaa"),'alimentação - Tabela 7.1'!$5:$5,0)+3), "")</f>
        <v>41938</v>
      </c>
      <c r="G856" s="95">
        <f>IFERROR(INDEX('alimentação - Tabela 7.1'!$35:$35,
MATCH(TEXT('Tabela 7.1'!$A856,"mmmm/aaaa"),'alimentação - Tabela 7.1'!$5:$5,0)+4), "")</f>
        <v>1.1283665895462036</v>
      </c>
    </row>
    <row r="857" spans="1:7" ht="18" customHeight="1" x14ac:dyDescent="0.25">
      <c r="A857" s="59" t="s">
        <v>331</v>
      </c>
      <c r="B857" s="61" t="s">
        <v>132</v>
      </c>
      <c r="C857" s="62">
        <f>IFERROR(INDEX('alimentação - Tabela 7.1'!$36:$36,
MATCH(TEXT('Tabela 7.1'!A857,"mmmm/aaaa"),'alimentação - Tabela 7.1'!$5:$5,0)), "")</f>
        <v>601365</v>
      </c>
      <c r="D857" s="62">
        <f>IFERROR(INDEX('alimentação - Tabela 7.1'!$36:$36,
MATCH(TEXT('Tabela 7.1'!$A857,"mmmm/aaaa"),'alimentação - Tabela 7.1'!$5:$5,0)+1), "")</f>
        <v>33466</v>
      </c>
      <c r="E857" s="62">
        <f>IFERROR(INDEX('alimentação - Tabela 7.1'!$36:$36,
MATCH(TEXT('Tabela 7.1'!$A857,"mmmm/aaaa"),'alimentação - Tabela 7.1'!$5:$5,0)+2), "")</f>
        <v>25686</v>
      </c>
      <c r="F857" s="62">
        <f>IFERROR(INDEX('alimentação - Tabela 7.1'!$36:$36,
MATCH(TEXT('Tabela 7.1'!$A857,"mmmm/aaaa"),'alimentação - Tabela 7.1'!$5:$5,0)+3), "")</f>
        <v>7780</v>
      </c>
      <c r="G857" s="95">
        <f>IFERROR(INDEX('alimentação - Tabela 7.1'!$36:$36,
MATCH(TEXT('Tabela 7.1'!$A857,"mmmm/aaaa"),'alimentação - Tabela 7.1'!$5:$5,0)+4), "")</f>
        <v>1.3106800317764282</v>
      </c>
    </row>
    <row r="858" spans="1:7" ht="18" customHeight="1" x14ac:dyDescent="0.25">
      <c r="A858" s="59" t="s">
        <v>331</v>
      </c>
      <c r="B858" s="61" t="s">
        <v>133</v>
      </c>
      <c r="C858" s="62">
        <f>IFERROR(INDEX('alimentação - Tabela 7.1'!$37:$37,
MATCH(TEXT('Tabela 7.1'!A858,"mmmm/aaaa"),'alimentação - Tabela 7.1'!$5:$5,0)), "")</f>
        <v>849191</v>
      </c>
      <c r="D858" s="62">
        <f>IFERROR(INDEX('alimentação - Tabela 7.1'!$37:$37,
MATCH(TEXT('Tabela 7.1'!$A858,"mmmm/aaaa"),'alimentação - Tabela 7.1'!$5:$5,0)+1), "")</f>
        <v>52568</v>
      </c>
      <c r="E858" s="62">
        <f>IFERROR(INDEX('alimentação - Tabela 7.1'!$37:$37,
MATCH(TEXT('Tabela 7.1'!$A858,"mmmm/aaaa"),'alimentação - Tabela 7.1'!$5:$5,0)+2), "")</f>
        <v>43276</v>
      </c>
      <c r="F858" s="62">
        <f>IFERROR(INDEX('alimentação - Tabela 7.1'!$37:$37,
MATCH(TEXT('Tabela 7.1'!$A858,"mmmm/aaaa"),'alimentação - Tabela 7.1'!$5:$5,0)+3), "")</f>
        <v>9292</v>
      </c>
      <c r="G858" s="95">
        <f>IFERROR(INDEX('alimentação - Tabela 7.1'!$37:$37,
MATCH(TEXT('Tabela 7.1'!$A858,"mmmm/aaaa"),'alimentação - Tabela 7.1'!$5:$5,0)+4), "")</f>
        <v>1.1063234806060791</v>
      </c>
    </row>
    <row r="859" spans="1:7" ht="18" customHeight="1" x14ac:dyDescent="0.25">
      <c r="A859" s="59" t="s">
        <v>331</v>
      </c>
      <c r="B859" s="61" t="s">
        <v>134</v>
      </c>
      <c r="C859" s="62">
        <f>IFERROR(INDEX('alimentação - Tabela 7.1'!$38:$38,
MATCH(TEXT('Tabela 7.1'!A859,"mmmm/aaaa"),'alimentação - Tabela 7.1'!$5:$5,0)), "")</f>
        <v>1412740</v>
      </c>
      <c r="D859" s="62">
        <f>IFERROR(INDEX('alimentação - Tabela 7.1'!$38:$38,
MATCH(TEXT('Tabela 7.1'!$A859,"mmmm/aaaa"),'alimentação - Tabela 7.1'!$5:$5,0)+1), "")</f>
        <v>79508</v>
      </c>
      <c r="E859" s="62">
        <f>IFERROR(INDEX('alimentação - Tabela 7.1'!$38:$38,
MATCH(TEXT('Tabela 7.1'!$A859,"mmmm/aaaa"),'alimentação - Tabela 7.1'!$5:$5,0)+2), "")</f>
        <v>62073</v>
      </c>
      <c r="F859" s="62">
        <f>IFERROR(INDEX('alimentação - Tabela 7.1'!$38:$38,
MATCH(TEXT('Tabela 7.1'!$A859,"mmmm/aaaa"),'alimentação - Tabela 7.1'!$5:$5,0)+3), "")</f>
        <v>17435</v>
      </c>
      <c r="G859" s="95">
        <f>IFERROR(INDEX('alimentação - Tabela 7.1'!$38:$38,
MATCH(TEXT('Tabela 7.1'!$A859,"mmmm/aaaa"),'alimentação - Tabela 7.1'!$5:$5,0)+4), "")</f>
        <v>1.2495476007461548</v>
      </c>
    </row>
    <row r="860" spans="1:7" ht="18" customHeight="1" x14ac:dyDescent="0.25">
      <c r="A860" s="59" t="s">
        <v>331</v>
      </c>
      <c r="B860" s="61" t="s">
        <v>135</v>
      </c>
      <c r="C860" s="62">
        <f>IFERROR(INDEX('alimentação - Tabela 7.1'!$39:$39,
MATCH(TEXT('Tabela 7.1'!A860,"mmmm/aaaa"),'alimentação - Tabela 7.1'!$5:$5,0)), "")</f>
        <v>895342</v>
      </c>
      <c r="D860" s="62">
        <f>IFERROR(INDEX('alimentação - Tabela 7.1'!$39:$39,
MATCH(TEXT('Tabela 7.1'!$A860,"mmmm/aaaa"),'alimentação - Tabela 7.1'!$5:$5,0)+1), "")</f>
        <v>37449</v>
      </c>
      <c r="E860" s="62">
        <f>IFERROR(INDEX('alimentação - Tabela 7.1'!$39:$39,
MATCH(TEXT('Tabela 7.1'!$A860,"mmmm/aaaa"),'alimentação - Tabela 7.1'!$5:$5,0)+2), "")</f>
        <v>30018</v>
      </c>
      <c r="F860" s="62">
        <f>IFERROR(INDEX('alimentação - Tabela 7.1'!$39:$39,
MATCH(TEXT('Tabela 7.1'!$A860,"mmmm/aaaa"),'alimentação - Tabela 7.1'!$5:$5,0)+3), "")</f>
        <v>7431</v>
      </c>
      <c r="G860" s="95">
        <f>IFERROR(INDEX('alimentação - Tabela 7.1'!$39:$39,
MATCH(TEXT('Tabela 7.1'!$A860,"mmmm/aaaa"),'alimentação - Tabela 7.1'!$5:$5,0)+4), "")</f>
        <v>0.83690822124481201</v>
      </c>
    </row>
    <row r="861" spans="1:7" ht="18" customHeight="1" x14ac:dyDescent="0.25">
      <c r="A861" s="59" t="s">
        <v>332</v>
      </c>
      <c r="B861" s="61" t="s">
        <v>1</v>
      </c>
      <c r="C861" s="62">
        <f>IFERROR(INDEX('alimentação - Tabela 7.1'!$7:$7,
MATCH(TEXT('Tabela 7.1'!A861,"mmmm/aaaa"),'alimentação - Tabela 7.1'!$5:$5,0)), "")</f>
        <v>42667228</v>
      </c>
      <c r="D861" s="62">
        <f>IFERROR(INDEX('alimentação - Tabela 7.1'!$7:$7,
MATCH(TEXT('Tabela 7.1'!$A861,"mmmm/aaaa"),'alimentação - Tabela 7.1'!$5:$5,0)+1), "")</f>
        <v>2002142</v>
      </c>
      <c r="E861" s="62">
        <f>IFERROR(INDEX('alimentação - Tabela 7.1'!$7:$7,
MATCH(TEXT('Tabela 7.1'!$A861,"mmmm/aaaa"),'alimentação - Tabela 7.1'!$5:$5,0)+2), "")</f>
        <v>1902990</v>
      </c>
      <c r="F861" s="62">
        <f>IFERROR(INDEX('alimentação - Tabela 7.1'!$7:$7,
MATCH(TEXT('Tabela 7.1'!$A861,"mmmm/aaaa"),'alimentação - Tabela 7.1'!$5:$5,0)+3), "")</f>
        <v>99152</v>
      </c>
      <c r="G861" s="95">
        <f>IFERROR(INDEX('alimentação - Tabela 7.1'!$7:$7,
MATCH(TEXT('Tabela 7.1'!$A861,"mmmm/aaaa"),'alimentação - Tabela 7.1'!$5:$5,0)+4), "")</f>
        <v>0.23292572796344757</v>
      </c>
    </row>
    <row r="862" spans="1:7" ht="18" customHeight="1" x14ac:dyDescent="0.25">
      <c r="A862" s="59" t="s">
        <v>332</v>
      </c>
      <c r="B862" s="61" t="s">
        <v>105</v>
      </c>
      <c r="C862" s="62">
        <f>IFERROR(INDEX('alimentação - Tabela 7.1'!$8:$8,
MATCH(TEXT('Tabela 7.1'!A862,"mmmm/aaaa"),'alimentação - Tabela 7.1'!$5:$5,0)), "")</f>
        <v>2070398</v>
      </c>
      <c r="D862" s="62">
        <f>IFERROR(INDEX('alimentação - Tabela 7.1'!$8:$8,
MATCH(TEXT('Tabela 7.1'!$A862,"mmmm/aaaa"),'alimentação - Tabela 7.1'!$5:$5,0)+1), "")</f>
        <v>91778</v>
      </c>
      <c r="E862" s="62">
        <f>IFERROR(INDEX('alimentação - Tabela 7.1'!$8:$8,
MATCH(TEXT('Tabela 7.1'!$A862,"mmmm/aaaa"),'alimentação - Tabela 7.1'!$5:$5,0)+2), "")</f>
        <v>83696</v>
      </c>
      <c r="F862" s="62">
        <f>IFERROR(INDEX('alimentação - Tabela 7.1'!$8:$8,
MATCH(TEXT('Tabela 7.1'!$A862,"mmmm/aaaa"),'alimentação - Tabela 7.1'!$5:$5,0)+3), "")</f>
        <v>8082</v>
      </c>
      <c r="G862" s="95">
        <f>IFERROR(INDEX('alimentação - Tabela 7.1'!$8:$8,
MATCH(TEXT('Tabela 7.1'!$A862,"mmmm/aaaa"),'alimentação - Tabela 7.1'!$5:$5,0)+4), "")</f>
        <v>0.39188951253890991</v>
      </c>
    </row>
    <row r="863" spans="1:7" ht="18" customHeight="1" x14ac:dyDescent="0.25">
      <c r="A863" s="59" t="s">
        <v>332</v>
      </c>
      <c r="B863" s="61" t="s">
        <v>106</v>
      </c>
      <c r="C863" s="62">
        <f>IFERROR(INDEX('alimentação - Tabela 7.1'!$9:$9,
MATCH(TEXT('Tabela 7.1'!A863,"mmmm/aaaa"),'alimentação - Tabela 7.1'!$5:$5,0)), "")</f>
        <v>263310</v>
      </c>
      <c r="D863" s="62">
        <f>IFERROR(INDEX('alimentação - Tabela 7.1'!$9:$9,
MATCH(TEXT('Tabela 7.1'!$A863,"mmmm/aaaa"),'alimentação - Tabela 7.1'!$5:$5,0)+1), "")</f>
        <v>14240</v>
      </c>
      <c r="E863" s="62">
        <f>IFERROR(INDEX('alimentação - Tabela 7.1'!$9:$9,
MATCH(TEXT('Tabela 7.1'!$A863,"mmmm/aaaa"),'alimentação - Tabela 7.1'!$5:$5,0)+2), "")</f>
        <v>12848</v>
      </c>
      <c r="F863" s="62">
        <f>IFERROR(INDEX('alimentação - Tabela 7.1'!$9:$9,
MATCH(TEXT('Tabela 7.1'!$A863,"mmmm/aaaa"),'alimentação - Tabela 7.1'!$5:$5,0)+3), "")</f>
        <v>1392</v>
      </c>
      <c r="G863" s="95">
        <f>IFERROR(INDEX('alimentação - Tabela 7.1'!$9:$9,
MATCH(TEXT('Tabela 7.1'!$A863,"mmmm/aaaa"),'alimentação - Tabela 7.1'!$5:$5,0)+4), "")</f>
        <v>0.53146404027938843</v>
      </c>
    </row>
    <row r="864" spans="1:7" ht="18" customHeight="1" x14ac:dyDescent="0.25">
      <c r="A864" s="59" t="s">
        <v>332</v>
      </c>
      <c r="B864" s="61" t="s">
        <v>107</v>
      </c>
      <c r="C864" s="62">
        <f>IFERROR(INDEX('alimentação - Tabela 7.1'!$10:$10,
MATCH(TEXT('Tabela 7.1'!A864,"mmmm/aaaa"),'alimentação - Tabela 7.1'!$5:$5,0)), "")</f>
        <v>93359</v>
      </c>
      <c r="D864" s="62">
        <f>IFERROR(INDEX('alimentação - Tabela 7.1'!$10:$10,
MATCH(TEXT('Tabela 7.1'!$A864,"mmmm/aaaa"),'alimentação - Tabela 7.1'!$5:$5,0)+1), "")</f>
        <v>4287</v>
      </c>
      <c r="E864" s="62">
        <f>IFERROR(INDEX('alimentação - Tabela 7.1'!$10:$10,
MATCH(TEXT('Tabela 7.1'!$A864,"mmmm/aaaa"),'alimentação - Tabela 7.1'!$5:$5,0)+2), "")</f>
        <v>3590</v>
      </c>
      <c r="F864" s="62">
        <f>IFERROR(INDEX('alimentação - Tabela 7.1'!$10:$10,
MATCH(TEXT('Tabela 7.1'!$A864,"mmmm/aaaa"),'alimentação - Tabela 7.1'!$5:$5,0)+3), "")</f>
        <v>697</v>
      </c>
      <c r="G864" s="95">
        <f>IFERROR(INDEX('alimentação - Tabela 7.1'!$10:$10,
MATCH(TEXT('Tabela 7.1'!$A864,"mmmm/aaaa"),'alimentação - Tabela 7.1'!$5:$5,0)+4), "")</f>
        <v>0.75219613313674927</v>
      </c>
    </row>
    <row r="865" spans="1:7" ht="18" customHeight="1" x14ac:dyDescent="0.25">
      <c r="A865" s="59" t="s">
        <v>332</v>
      </c>
      <c r="B865" s="61" t="s">
        <v>108</v>
      </c>
      <c r="C865" s="62">
        <f>IFERROR(INDEX('alimentação - Tabela 7.1'!$11:$11,
MATCH(TEXT('Tabela 7.1'!A865,"mmmm/aaaa"),'alimentação - Tabela 7.1'!$5:$5,0)), "")</f>
        <v>467965</v>
      </c>
      <c r="D865" s="62">
        <f>IFERROR(INDEX('alimentação - Tabela 7.1'!$11:$11,
MATCH(TEXT('Tabela 7.1'!$A865,"mmmm/aaaa"),'alimentação - Tabela 7.1'!$5:$5,0)+1), "")</f>
        <v>19858</v>
      </c>
      <c r="E865" s="62">
        <f>IFERROR(INDEX('alimentação - Tabela 7.1'!$11:$11,
MATCH(TEXT('Tabela 7.1'!$A865,"mmmm/aaaa"),'alimentação - Tabela 7.1'!$5:$5,0)+2), "")</f>
        <v>17638</v>
      </c>
      <c r="F865" s="62">
        <f>IFERROR(INDEX('alimentação - Tabela 7.1'!$11:$11,
MATCH(TEXT('Tabela 7.1'!$A865,"mmmm/aaaa"),'alimentação - Tabela 7.1'!$5:$5,0)+3), "")</f>
        <v>2220</v>
      </c>
      <c r="G865" s="95">
        <f>IFERROR(INDEX('alimentação - Tabela 7.1'!$11:$11,
MATCH(TEXT('Tabela 7.1'!$A865,"mmmm/aaaa"),'alimentação - Tabela 7.1'!$5:$5,0)+4), "")</f>
        <v>0.47665569186210632</v>
      </c>
    </row>
    <row r="866" spans="1:7" ht="18" customHeight="1" x14ac:dyDescent="0.25">
      <c r="A866" s="59" t="s">
        <v>332</v>
      </c>
      <c r="B866" s="61" t="s">
        <v>109</v>
      </c>
      <c r="C866" s="62">
        <f>IFERROR(INDEX('alimentação - Tabela 7.1'!$12:$12,
MATCH(TEXT('Tabela 7.1'!A866,"mmmm/aaaa"),'alimentação - Tabela 7.1'!$5:$5,0)), "")</f>
        <v>66412</v>
      </c>
      <c r="D866" s="62">
        <f>IFERROR(INDEX('alimentação - Tabela 7.1'!$12:$12,
MATCH(TEXT('Tabela 7.1'!$A866,"mmmm/aaaa"),'alimentação - Tabela 7.1'!$5:$5,0)+1), "")</f>
        <v>3900</v>
      </c>
      <c r="E866" s="62">
        <f>IFERROR(INDEX('alimentação - Tabela 7.1'!$12:$12,
MATCH(TEXT('Tabela 7.1'!$A866,"mmmm/aaaa"),'alimentação - Tabela 7.1'!$5:$5,0)+2), "")</f>
        <v>3460</v>
      </c>
      <c r="F866" s="62">
        <f>IFERROR(INDEX('alimentação - Tabela 7.1'!$12:$12,
MATCH(TEXT('Tabela 7.1'!$A866,"mmmm/aaaa"),'alimentação - Tabela 7.1'!$5:$5,0)+3), "")</f>
        <v>440</v>
      </c>
      <c r="G866" s="95">
        <f>IFERROR(INDEX('alimentação - Tabela 7.1'!$12:$12,
MATCH(TEXT('Tabela 7.1'!$A866,"mmmm/aaaa"),'alimentação - Tabela 7.1'!$5:$5,0)+4), "")</f>
        <v>0.66694962978363037</v>
      </c>
    </row>
    <row r="867" spans="1:7" ht="18" customHeight="1" x14ac:dyDescent="0.25">
      <c r="A867" s="59" t="s">
        <v>332</v>
      </c>
      <c r="B867" s="61" t="s">
        <v>110</v>
      </c>
      <c r="C867" s="62">
        <f>IFERROR(INDEX('alimentação - Tabela 7.1'!$13:$13,
MATCH(TEXT('Tabela 7.1'!A867,"mmmm/aaaa"),'alimentação - Tabela 7.1'!$5:$5,0)), "")</f>
        <v>876038</v>
      </c>
      <c r="D867" s="62">
        <f>IFERROR(INDEX('alimentação - Tabela 7.1'!$13:$13,
MATCH(TEXT('Tabela 7.1'!$A867,"mmmm/aaaa"),'alimentação - Tabela 7.1'!$5:$5,0)+1), "")</f>
        <v>34873</v>
      </c>
      <c r="E867" s="62">
        <f>IFERROR(INDEX('alimentação - Tabela 7.1'!$13:$13,
MATCH(TEXT('Tabela 7.1'!$A867,"mmmm/aaaa"),'alimentação - Tabela 7.1'!$5:$5,0)+2), "")</f>
        <v>33017</v>
      </c>
      <c r="F867" s="62">
        <f>IFERROR(INDEX('alimentação - Tabela 7.1'!$13:$13,
MATCH(TEXT('Tabela 7.1'!$A867,"mmmm/aaaa"),'alimentação - Tabela 7.1'!$5:$5,0)+3), "")</f>
        <v>1856</v>
      </c>
      <c r="G867" s="95">
        <f>IFERROR(INDEX('alimentação - Tabela 7.1'!$13:$13,
MATCH(TEXT('Tabela 7.1'!$A867,"mmmm/aaaa"),'alimentação - Tabela 7.1'!$5:$5,0)+4), "")</f>
        <v>0.21231277287006378</v>
      </c>
    </row>
    <row r="868" spans="1:7" ht="18" customHeight="1" x14ac:dyDescent="0.25">
      <c r="A868" s="59" t="s">
        <v>332</v>
      </c>
      <c r="B868" s="61" t="s">
        <v>111</v>
      </c>
      <c r="C868" s="62">
        <f>IFERROR(INDEX('alimentação - Tabela 7.1'!$14:$14,
MATCH(TEXT('Tabela 7.1'!A868,"mmmm/aaaa"),'alimentação - Tabela 7.1'!$5:$5,0)), "")</f>
        <v>76946</v>
      </c>
      <c r="D868" s="62">
        <f>IFERROR(INDEX('alimentação - Tabela 7.1'!$14:$14,
MATCH(TEXT('Tabela 7.1'!$A868,"mmmm/aaaa"),'alimentação - Tabela 7.1'!$5:$5,0)+1), "")</f>
        <v>4202</v>
      </c>
      <c r="E868" s="62">
        <f>IFERROR(INDEX('alimentação - Tabela 7.1'!$14:$14,
MATCH(TEXT('Tabela 7.1'!$A868,"mmmm/aaaa"),'alimentação - Tabela 7.1'!$5:$5,0)+2), "")</f>
        <v>3136</v>
      </c>
      <c r="F868" s="62">
        <f>IFERROR(INDEX('alimentação - Tabela 7.1'!$14:$14,
MATCH(TEXT('Tabela 7.1'!$A868,"mmmm/aaaa"),'alimentação - Tabela 7.1'!$5:$5,0)+3), "")</f>
        <v>1066</v>
      </c>
      <c r="G868" s="95">
        <f>IFERROR(INDEX('alimentação - Tabela 7.1'!$14:$14,
MATCH(TEXT('Tabela 7.1'!$A868,"mmmm/aaaa"),'alimentação - Tabela 7.1'!$5:$5,0)+4), "")</f>
        <v>1.4048497676849365</v>
      </c>
    </row>
    <row r="869" spans="1:7" ht="18" customHeight="1" x14ac:dyDescent="0.25">
      <c r="A869" s="59" t="s">
        <v>332</v>
      </c>
      <c r="B869" s="61" t="s">
        <v>112</v>
      </c>
      <c r="C869" s="62">
        <f>IFERROR(INDEX('alimentação - Tabela 7.1'!$15:$15,
MATCH(TEXT('Tabela 7.1'!A869,"mmmm/aaaa"),'alimentação - Tabela 7.1'!$5:$5,0)), "")</f>
        <v>226368</v>
      </c>
      <c r="D869" s="62">
        <f>IFERROR(INDEX('alimentação - Tabela 7.1'!$15:$15,
MATCH(TEXT('Tabela 7.1'!$A869,"mmmm/aaaa"),'alimentação - Tabela 7.1'!$5:$5,0)+1), "")</f>
        <v>10418</v>
      </c>
      <c r="E869" s="62">
        <f>IFERROR(INDEX('alimentação - Tabela 7.1'!$15:$15,
MATCH(TEXT('Tabela 7.1'!$A869,"mmmm/aaaa"),'alimentação - Tabela 7.1'!$5:$5,0)+2), "")</f>
        <v>10007</v>
      </c>
      <c r="F869" s="62">
        <f>IFERROR(INDEX('alimentação - Tabela 7.1'!$15:$15,
MATCH(TEXT('Tabela 7.1'!$A869,"mmmm/aaaa"),'alimentação - Tabela 7.1'!$5:$5,0)+3), "")</f>
        <v>411</v>
      </c>
      <c r="G869" s="95">
        <f>IFERROR(INDEX('alimentação - Tabela 7.1'!$15:$15,
MATCH(TEXT('Tabela 7.1'!$A869,"mmmm/aaaa"),'alimentação - Tabela 7.1'!$5:$5,0)+4), "")</f>
        <v>0.18189302086830139</v>
      </c>
    </row>
    <row r="870" spans="1:7" ht="18" customHeight="1" x14ac:dyDescent="0.25">
      <c r="A870" s="59" t="s">
        <v>332</v>
      </c>
      <c r="B870" s="61" t="s">
        <v>113</v>
      </c>
      <c r="C870" s="62">
        <f>IFERROR(INDEX('alimentação - Tabela 7.1'!$16:$16,
MATCH(TEXT('Tabela 7.1'!A870,"mmmm/aaaa"),'alimentação - Tabela 7.1'!$5:$5,0)), "")</f>
        <v>6977355</v>
      </c>
      <c r="D870" s="62">
        <f>IFERROR(INDEX('alimentação - Tabela 7.1'!$16:$16,
MATCH(TEXT('Tabela 7.1'!$A870,"mmmm/aaaa"),'alimentação - Tabela 7.1'!$5:$5,0)+1), "")</f>
        <v>252287</v>
      </c>
      <c r="E870" s="62">
        <f>IFERROR(INDEX('alimentação - Tabela 7.1'!$16:$16,
MATCH(TEXT('Tabela 7.1'!$A870,"mmmm/aaaa"),'alimentação - Tabela 7.1'!$5:$5,0)+2), "")</f>
        <v>262229</v>
      </c>
      <c r="F870" s="62">
        <f>IFERROR(INDEX('alimentação - Tabela 7.1'!$16:$16,
MATCH(TEXT('Tabela 7.1'!$A870,"mmmm/aaaa"),'alimentação - Tabela 7.1'!$5:$5,0)+3), "")</f>
        <v>-9942</v>
      </c>
      <c r="G870" s="95">
        <f>IFERROR(INDEX('alimentação - Tabela 7.1'!$16:$16,
MATCH(TEXT('Tabela 7.1'!$A870,"mmmm/aaaa"),'alimentação - Tabela 7.1'!$5:$5,0)+4), "")</f>
        <v>-0.14228677749633789</v>
      </c>
    </row>
    <row r="871" spans="1:7" ht="18" customHeight="1" x14ac:dyDescent="0.25">
      <c r="A871" s="59" t="s">
        <v>332</v>
      </c>
      <c r="B871" s="61" t="s">
        <v>114</v>
      </c>
      <c r="C871" s="62">
        <f>IFERROR(INDEX('alimentação - Tabela 7.1'!$17:$17,
MATCH(TEXT('Tabela 7.1'!A871,"mmmm/aaaa"),'alimentação - Tabela 7.1'!$5:$5,0)), "")</f>
        <v>587528</v>
      </c>
      <c r="D871" s="62">
        <f>IFERROR(INDEX('alimentação - Tabela 7.1'!$17:$17,
MATCH(TEXT('Tabela 7.1'!$A871,"mmmm/aaaa"),'alimentação - Tabela 7.1'!$5:$5,0)+1), "")</f>
        <v>20103</v>
      </c>
      <c r="E871" s="62">
        <f>IFERROR(INDEX('alimentação - Tabela 7.1'!$17:$17,
MATCH(TEXT('Tabela 7.1'!$A871,"mmmm/aaaa"),'alimentação - Tabela 7.1'!$5:$5,0)+2), "")</f>
        <v>18658</v>
      </c>
      <c r="F871" s="62">
        <f>IFERROR(INDEX('alimentação - Tabela 7.1'!$17:$17,
MATCH(TEXT('Tabela 7.1'!$A871,"mmmm/aaaa"),'alimentação - Tabela 7.1'!$5:$5,0)+3), "")</f>
        <v>1445</v>
      </c>
      <c r="G871" s="95">
        <f>IFERROR(INDEX('alimentação - Tabela 7.1'!$17:$17,
MATCH(TEXT('Tabela 7.1'!$A871,"mmmm/aaaa"),'alimentação - Tabela 7.1'!$5:$5,0)+4), "")</f>
        <v>0.24655210971832275</v>
      </c>
    </row>
    <row r="872" spans="1:7" ht="18" customHeight="1" x14ac:dyDescent="0.25">
      <c r="A872" s="59" t="s">
        <v>332</v>
      </c>
      <c r="B872" s="61" t="s">
        <v>115</v>
      </c>
      <c r="C872" s="62">
        <f>IFERROR(INDEX('alimentação - Tabela 7.1'!$18:$18,
MATCH(TEXT('Tabela 7.1'!A872,"mmmm/aaaa"),'alimentação - Tabela 7.1'!$5:$5,0)), "")</f>
        <v>317862</v>
      </c>
      <c r="D872" s="62">
        <f>IFERROR(INDEX('alimentação - Tabela 7.1'!$18:$18,
MATCH(TEXT('Tabela 7.1'!$A872,"mmmm/aaaa"),'alimentação - Tabela 7.1'!$5:$5,0)+1), "")</f>
        <v>10934</v>
      </c>
      <c r="E872" s="62">
        <f>IFERROR(INDEX('alimentação - Tabela 7.1'!$18:$18,
MATCH(TEXT('Tabela 7.1'!$A872,"mmmm/aaaa"),'alimentação - Tabela 7.1'!$5:$5,0)+2), "")</f>
        <v>10082</v>
      </c>
      <c r="F872" s="62">
        <f>IFERROR(INDEX('alimentação - Tabela 7.1'!$18:$18,
MATCH(TEXT('Tabela 7.1'!$A872,"mmmm/aaaa"),'alimentação - Tabela 7.1'!$5:$5,0)+3), "")</f>
        <v>852</v>
      </c>
      <c r="G872" s="95">
        <f>IFERROR(INDEX('alimentação - Tabela 7.1'!$18:$18,
MATCH(TEXT('Tabela 7.1'!$A872,"mmmm/aaaa"),'alimentação - Tabela 7.1'!$5:$5,0)+4), "")</f>
        <v>0.26876124739646912</v>
      </c>
    </row>
    <row r="873" spans="1:7" ht="18" customHeight="1" x14ac:dyDescent="0.25">
      <c r="A873" s="59" t="s">
        <v>332</v>
      </c>
      <c r="B873" s="61" t="s">
        <v>116</v>
      </c>
      <c r="C873" s="62">
        <f>IFERROR(INDEX('alimentação - Tabela 7.1'!$19:$19,
MATCH(TEXT('Tabela 7.1'!A873,"mmmm/aaaa"),'alimentação - Tabela 7.1'!$5:$5,0)), "")</f>
        <v>1243968</v>
      </c>
      <c r="D873" s="62">
        <f>IFERROR(INDEX('alimentação - Tabela 7.1'!$19:$19,
MATCH(TEXT('Tabela 7.1'!$A873,"mmmm/aaaa"),'alimentação - Tabela 7.1'!$5:$5,0)+1), "")</f>
        <v>45739</v>
      </c>
      <c r="E873" s="62">
        <f>IFERROR(INDEX('alimentação - Tabela 7.1'!$19:$19,
MATCH(TEXT('Tabela 7.1'!$A873,"mmmm/aaaa"),'alimentação - Tabela 7.1'!$5:$5,0)+2), "")</f>
        <v>43150</v>
      </c>
      <c r="F873" s="62">
        <f>IFERROR(INDEX('alimentação - Tabela 7.1'!$19:$19,
MATCH(TEXT('Tabela 7.1'!$A873,"mmmm/aaaa"),'alimentação - Tabela 7.1'!$5:$5,0)+3), "")</f>
        <v>2589</v>
      </c>
      <c r="G873" s="95">
        <f>IFERROR(INDEX('alimentação - Tabela 7.1'!$19:$19,
MATCH(TEXT('Tabela 7.1'!$A873,"mmmm/aaaa"),'alimentação - Tabela 7.1'!$5:$5,0)+4), "")</f>
        <v>0.20855838060379028</v>
      </c>
    </row>
    <row r="874" spans="1:7" ht="18" customHeight="1" x14ac:dyDescent="0.25">
      <c r="A874" s="59" t="s">
        <v>332</v>
      </c>
      <c r="B874" s="61" t="s">
        <v>117</v>
      </c>
      <c r="C874" s="62">
        <f>IFERROR(INDEX('alimentação - Tabela 7.1'!$20:$20,
MATCH(TEXT('Tabela 7.1'!A874,"mmmm/aaaa"),'alimentação - Tabela 7.1'!$5:$5,0)), "")</f>
        <v>456509</v>
      </c>
      <c r="D874" s="62">
        <f>IFERROR(INDEX('alimentação - Tabela 7.1'!$20:$20,
MATCH(TEXT('Tabela 7.1'!$A874,"mmmm/aaaa"),'alimentação - Tabela 7.1'!$5:$5,0)+1), "")</f>
        <v>15236</v>
      </c>
      <c r="E874" s="62">
        <f>IFERROR(INDEX('alimentação - Tabela 7.1'!$20:$20,
MATCH(TEXT('Tabela 7.1'!$A874,"mmmm/aaaa"),'alimentação - Tabela 7.1'!$5:$5,0)+2), "")</f>
        <v>16663</v>
      </c>
      <c r="F874" s="62">
        <f>IFERROR(INDEX('alimentação - Tabela 7.1'!$20:$20,
MATCH(TEXT('Tabela 7.1'!$A874,"mmmm/aaaa"),'alimentação - Tabela 7.1'!$5:$5,0)+3), "")</f>
        <v>-1427</v>
      </c>
      <c r="G874" s="95">
        <f>IFERROR(INDEX('alimentação - Tabela 7.1'!$20:$20,
MATCH(TEXT('Tabela 7.1'!$A874,"mmmm/aaaa"),'alimentação - Tabela 7.1'!$5:$5,0)+4), "")</f>
        <v>-0.31161558628082275</v>
      </c>
    </row>
    <row r="875" spans="1:7" ht="18" customHeight="1" x14ac:dyDescent="0.25">
      <c r="A875" s="59" t="s">
        <v>332</v>
      </c>
      <c r="B875" s="61" t="s">
        <v>118</v>
      </c>
      <c r="C875" s="62">
        <f>IFERROR(INDEX('alimentação - Tabela 7.1'!$21:$21,
MATCH(TEXT('Tabela 7.1'!A875,"mmmm/aaaa"),'alimentação - Tabela 7.1'!$5:$5,0)), "")</f>
        <v>442996</v>
      </c>
      <c r="D875" s="62">
        <f>IFERROR(INDEX('alimentação - Tabela 7.1'!$21:$21,
MATCH(TEXT('Tabela 7.1'!$A875,"mmmm/aaaa"),'alimentação - Tabela 7.1'!$5:$5,0)+1), "")</f>
        <v>15623</v>
      </c>
      <c r="E875" s="62">
        <f>IFERROR(INDEX('alimentação - Tabela 7.1'!$21:$21,
MATCH(TEXT('Tabela 7.1'!$A875,"mmmm/aaaa"),'alimentação - Tabela 7.1'!$5:$5,0)+2), "")</f>
        <v>14977</v>
      </c>
      <c r="F875" s="62">
        <f>IFERROR(INDEX('alimentação - Tabela 7.1'!$21:$21,
MATCH(TEXT('Tabela 7.1'!$A875,"mmmm/aaaa"),'alimentação - Tabela 7.1'!$5:$5,0)+3), "")</f>
        <v>646</v>
      </c>
      <c r="G875" s="95">
        <f>IFERROR(INDEX('alimentação - Tabela 7.1'!$21:$21,
MATCH(TEXT('Tabela 7.1'!$A875,"mmmm/aaaa"),'alimentação - Tabela 7.1'!$5:$5,0)+4), "")</f>
        <v>0.14603820443153381</v>
      </c>
    </row>
    <row r="876" spans="1:7" ht="18" customHeight="1" x14ac:dyDescent="0.25">
      <c r="A876" s="59" t="s">
        <v>332</v>
      </c>
      <c r="B876" s="61" t="s">
        <v>119</v>
      </c>
      <c r="C876" s="62">
        <f>IFERROR(INDEX('alimentação - Tabela 7.1'!$22:$22,
MATCH(TEXT('Tabela 7.1'!A876,"mmmm/aaaa"),'alimentação - Tabela 7.1'!$5:$5,0)), "")</f>
        <v>1342786</v>
      </c>
      <c r="D876" s="62">
        <f>IFERROR(INDEX('alimentação - Tabela 7.1'!$22:$22,
MATCH(TEXT('Tabela 7.1'!$A876,"mmmm/aaaa"),'alimentação - Tabela 7.1'!$5:$5,0)+1), "")</f>
        <v>45198</v>
      </c>
      <c r="E876" s="62">
        <f>IFERROR(INDEX('alimentação - Tabela 7.1'!$22:$22,
MATCH(TEXT('Tabela 7.1'!$A876,"mmmm/aaaa"),'alimentação - Tabela 7.1'!$5:$5,0)+2), "")</f>
        <v>52012</v>
      </c>
      <c r="F876" s="62">
        <f>IFERROR(INDEX('alimentação - Tabela 7.1'!$22:$22,
MATCH(TEXT('Tabela 7.1'!$A876,"mmmm/aaaa"),'alimentação - Tabela 7.1'!$5:$5,0)+3), "")</f>
        <v>-6814</v>
      </c>
      <c r="G876" s="95">
        <f>IFERROR(INDEX('alimentação - Tabela 7.1'!$22:$22,
MATCH(TEXT('Tabela 7.1'!$A876,"mmmm/aaaa"),'alimentação - Tabela 7.1'!$5:$5,0)+4), "")</f>
        <v>-0.5048903226852417</v>
      </c>
    </row>
    <row r="877" spans="1:7" ht="18" customHeight="1" x14ac:dyDescent="0.25">
      <c r="A877" s="59" t="s">
        <v>332</v>
      </c>
      <c r="B877" s="61" t="s">
        <v>120</v>
      </c>
      <c r="C877" s="62">
        <f>IFERROR(INDEX('alimentação - Tabela 7.1'!$23:$23,
MATCH(TEXT('Tabela 7.1'!A877,"mmmm/aaaa"),'alimentação - Tabela 7.1'!$5:$5,0)), "")</f>
        <v>391773</v>
      </c>
      <c r="D877" s="62">
        <f>IFERROR(INDEX('alimentação - Tabela 7.1'!$23:$23,
MATCH(TEXT('Tabela 7.1'!$A877,"mmmm/aaaa"),'alimentação - Tabela 7.1'!$5:$5,0)+1), "")</f>
        <v>12643</v>
      </c>
      <c r="E877" s="62">
        <f>IFERROR(INDEX('alimentação - Tabela 7.1'!$23:$23,
MATCH(TEXT('Tabela 7.1'!$A877,"mmmm/aaaa"),'alimentação - Tabela 7.1'!$5:$5,0)+2), "")</f>
        <v>25509</v>
      </c>
      <c r="F877" s="62">
        <f>IFERROR(INDEX('alimentação - Tabela 7.1'!$23:$23,
MATCH(TEXT('Tabela 7.1'!$A877,"mmmm/aaaa"),'alimentação - Tabela 7.1'!$5:$5,0)+3), "")</f>
        <v>-12866</v>
      </c>
      <c r="G877" s="95">
        <f>IFERROR(INDEX('alimentação - Tabela 7.1'!$23:$23,
MATCH(TEXT('Tabela 7.1'!$A877,"mmmm/aaaa"),'alimentação - Tabela 7.1'!$5:$5,0)+4), "")</f>
        <v>-3.1796243190765381</v>
      </c>
    </row>
    <row r="878" spans="1:7" ht="18" customHeight="1" x14ac:dyDescent="0.25">
      <c r="A878" s="59" t="s">
        <v>332</v>
      </c>
      <c r="B878" s="61" t="s">
        <v>121</v>
      </c>
      <c r="C878" s="62">
        <f>IFERROR(INDEX('alimentação - Tabela 7.1'!$24:$24,
MATCH(TEXT('Tabela 7.1'!A878,"mmmm/aaaa"),'alimentação - Tabela 7.1'!$5:$5,0)), "")</f>
        <v>300739</v>
      </c>
      <c r="D878" s="62">
        <f>IFERROR(INDEX('alimentação - Tabela 7.1'!$24:$24,
MATCH(TEXT('Tabela 7.1'!$A878,"mmmm/aaaa"),'alimentação - Tabela 7.1'!$5:$5,0)+1), "")</f>
        <v>9668</v>
      </c>
      <c r="E878" s="62">
        <f>IFERROR(INDEX('alimentação - Tabela 7.1'!$24:$24,
MATCH(TEXT('Tabela 7.1'!$A878,"mmmm/aaaa"),'alimentação - Tabela 7.1'!$5:$5,0)+2), "")</f>
        <v>12195</v>
      </c>
      <c r="F878" s="62">
        <f>IFERROR(INDEX('alimentação - Tabela 7.1'!$24:$24,
MATCH(TEXT('Tabela 7.1'!$A878,"mmmm/aaaa"),'alimentação - Tabela 7.1'!$5:$5,0)+3), "")</f>
        <v>-2527</v>
      </c>
      <c r="G878" s="95">
        <f>IFERROR(INDEX('alimentação - Tabela 7.1'!$24:$24,
MATCH(TEXT('Tabela 7.1'!$A878,"mmmm/aaaa"),'alimentação - Tabela 7.1'!$5:$5,0)+4), "")</f>
        <v>-0.83326190710067749</v>
      </c>
    </row>
    <row r="879" spans="1:7" ht="18" customHeight="1" x14ac:dyDescent="0.25">
      <c r="A879" s="59" t="s">
        <v>332</v>
      </c>
      <c r="B879" s="61" t="s">
        <v>122</v>
      </c>
      <c r="C879" s="62">
        <f>IFERROR(INDEX('alimentação - Tabela 7.1'!$25:$25,
MATCH(TEXT('Tabela 7.1'!A879,"mmmm/aaaa"),'alimentação - Tabela 7.1'!$5:$5,0)), "")</f>
        <v>1893194</v>
      </c>
      <c r="D879" s="62">
        <f>IFERROR(INDEX('alimentação - Tabela 7.1'!$25:$25,
MATCH(TEXT('Tabela 7.1'!$A879,"mmmm/aaaa"),'alimentação - Tabela 7.1'!$5:$5,0)+1), "")</f>
        <v>77143</v>
      </c>
      <c r="E879" s="62">
        <f>IFERROR(INDEX('alimentação - Tabela 7.1'!$25:$25,
MATCH(TEXT('Tabela 7.1'!$A879,"mmmm/aaaa"),'alimentação - Tabela 7.1'!$5:$5,0)+2), "")</f>
        <v>68983</v>
      </c>
      <c r="F879" s="62">
        <f>IFERROR(INDEX('alimentação - Tabela 7.1'!$25:$25,
MATCH(TEXT('Tabela 7.1'!$A879,"mmmm/aaaa"),'alimentação - Tabela 7.1'!$5:$5,0)+3), "")</f>
        <v>8160</v>
      </c>
      <c r="G879" s="95">
        <f>IFERROR(INDEX('alimentação - Tabela 7.1'!$25:$25,
MATCH(TEXT('Tabela 7.1'!$A879,"mmmm/aaaa"),'alimentação - Tabela 7.1'!$5:$5,0)+4), "")</f>
        <v>0.43288344144821167</v>
      </c>
    </row>
    <row r="880" spans="1:7" ht="18" customHeight="1" x14ac:dyDescent="0.25">
      <c r="A880" s="59" t="s">
        <v>332</v>
      </c>
      <c r="B880" s="61" t="s">
        <v>123</v>
      </c>
      <c r="C880" s="62">
        <f>IFERROR(INDEX('alimentação - Tabela 7.1'!$26:$26,
MATCH(TEXT('Tabela 7.1'!A880,"mmmm/aaaa"),'alimentação - Tabela 7.1'!$5:$5,0)), "")</f>
        <v>21848888</v>
      </c>
      <c r="D880" s="62">
        <f>IFERROR(INDEX('alimentação - Tabela 7.1'!$26:$26,
MATCH(TEXT('Tabela 7.1'!$A880,"mmmm/aaaa"),'alimentação - Tabela 7.1'!$5:$5,0)+1), "")</f>
        <v>1009014</v>
      </c>
      <c r="E880" s="62">
        <f>IFERROR(INDEX('alimentação - Tabela 7.1'!$26:$26,
MATCH(TEXT('Tabela 7.1'!$A880,"mmmm/aaaa"),'alimentação - Tabela 7.1'!$5:$5,0)+2), "")</f>
        <v>943632</v>
      </c>
      <c r="F880" s="62">
        <f>IFERROR(INDEX('alimentação - Tabela 7.1'!$26:$26,
MATCH(TEXT('Tabela 7.1'!$A880,"mmmm/aaaa"),'alimentação - Tabela 7.1'!$5:$5,0)+3), "")</f>
        <v>65382</v>
      </c>
      <c r="G880" s="95">
        <f>IFERROR(INDEX('alimentação - Tabela 7.1'!$26:$26,
MATCH(TEXT('Tabela 7.1'!$A880,"mmmm/aaaa"),'alimentação - Tabela 7.1'!$5:$5,0)+4), "")</f>
        <v>0.30014452338218689</v>
      </c>
    </row>
    <row r="881" spans="1:7" ht="18" customHeight="1" x14ac:dyDescent="0.25">
      <c r="A881" s="59" t="s">
        <v>332</v>
      </c>
      <c r="B881" s="61" t="s">
        <v>124</v>
      </c>
      <c r="C881" s="62">
        <f>IFERROR(INDEX('alimentação - Tabela 7.1'!$27:$27,
MATCH(TEXT('Tabela 7.1'!A881,"mmmm/aaaa"),'alimentação - Tabela 7.1'!$5:$5,0)), "")</f>
        <v>4517416</v>
      </c>
      <c r="D881" s="62">
        <f>IFERROR(INDEX('alimentação - Tabela 7.1'!$27:$27,
MATCH(TEXT('Tabela 7.1'!$A881,"mmmm/aaaa"),'alimentação - Tabela 7.1'!$5:$5,0)+1), "")</f>
        <v>227163</v>
      </c>
      <c r="E881" s="62">
        <f>IFERROR(INDEX('alimentação - Tabela 7.1'!$27:$27,
MATCH(TEXT('Tabela 7.1'!$A881,"mmmm/aaaa"),'alimentação - Tabela 7.1'!$5:$5,0)+2), "")</f>
        <v>203251</v>
      </c>
      <c r="F881" s="62">
        <f>IFERROR(INDEX('alimentação - Tabela 7.1'!$27:$27,
MATCH(TEXT('Tabela 7.1'!$A881,"mmmm/aaaa"),'alimentação - Tabela 7.1'!$5:$5,0)+3), "")</f>
        <v>23912</v>
      </c>
      <c r="G881" s="95">
        <f>IFERROR(INDEX('alimentação - Tabela 7.1'!$27:$27,
MATCH(TEXT('Tabela 7.1'!$A881,"mmmm/aaaa"),'alimentação - Tabela 7.1'!$5:$5,0)+4), "")</f>
        <v>0.53214597702026367</v>
      </c>
    </row>
    <row r="882" spans="1:7" ht="18" customHeight="1" x14ac:dyDescent="0.25">
      <c r="A882" s="59" t="s">
        <v>332</v>
      </c>
      <c r="B882" s="61" t="s">
        <v>2</v>
      </c>
      <c r="C882" s="62">
        <f>IFERROR(INDEX('alimentação - Tabela 7.1'!$28:$28,
MATCH(TEXT('Tabela 7.1'!A882,"mmmm/aaaa"),'alimentação - Tabela 7.1'!$5:$5,0)), "")</f>
        <v>808162</v>
      </c>
      <c r="D882" s="62">
        <f>IFERROR(INDEX('alimentação - Tabela 7.1'!$28:$28,
MATCH(TEXT('Tabela 7.1'!$A882,"mmmm/aaaa"),'alimentação - Tabela 7.1'!$5:$5,0)+1), "")</f>
        <v>39641</v>
      </c>
      <c r="E882" s="62">
        <f>IFERROR(INDEX('alimentação - Tabela 7.1'!$28:$28,
MATCH(TEXT('Tabela 7.1'!$A882,"mmmm/aaaa"),'alimentação - Tabela 7.1'!$5:$5,0)+2), "")</f>
        <v>37650</v>
      </c>
      <c r="F882" s="62">
        <f>IFERROR(INDEX('alimentação - Tabela 7.1'!$28:$28,
MATCH(TEXT('Tabela 7.1'!$A882,"mmmm/aaaa"),'alimentação - Tabela 7.1'!$5:$5,0)+3), "")</f>
        <v>1991</v>
      </c>
      <c r="G882" s="95">
        <f>IFERROR(INDEX('alimentação - Tabela 7.1'!$28:$28,
MATCH(TEXT('Tabela 7.1'!$A882,"mmmm/aaaa"),'alimentação - Tabela 7.1'!$5:$5,0)+4), "")</f>
        <v>0.24696993827819824</v>
      </c>
    </row>
    <row r="883" spans="1:7" ht="18" customHeight="1" x14ac:dyDescent="0.25">
      <c r="A883" s="59" t="s">
        <v>332</v>
      </c>
      <c r="B883" s="61" t="s">
        <v>125</v>
      </c>
      <c r="C883" s="62">
        <f>IFERROR(INDEX('alimentação - Tabela 7.1'!$29:$29,
MATCH(TEXT('Tabela 7.1'!A883,"mmmm/aaaa"),'alimentação - Tabela 7.1'!$5:$5,0)), "")</f>
        <v>3435173</v>
      </c>
      <c r="D883" s="62">
        <f>IFERROR(INDEX('alimentação - Tabela 7.1'!$29:$29,
MATCH(TEXT('Tabela 7.1'!$A883,"mmmm/aaaa"),'alimentação - Tabela 7.1'!$5:$5,0)+1), "")</f>
        <v>129372</v>
      </c>
      <c r="E883" s="62">
        <f>IFERROR(INDEX('alimentação - Tabela 7.1'!$29:$29,
MATCH(TEXT('Tabela 7.1'!$A883,"mmmm/aaaa"),'alimentação - Tabela 7.1'!$5:$5,0)+2), "")</f>
        <v>117641</v>
      </c>
      <c r="F883" s="62">
        <f>IFERROR(INDEX('alimentação - Tabela 7.1'!$29:$29,
MATCH(TEXT('Tabela 7.1'!$A883,"mmmm/aaaa"),'alimentação - Tabela 7.1'!$5:$5,0)+3), "")</f>
        <v>11731</v>
      </c>
      <c r="G883" s="95">
        <f>IFERROR(INDEX('alimentação - Tabela 7.1'!$29:$29,
MATCH(TEXT('Tabela 7.1'!$A883,"mmmm/aaaa"),'alimentação - Tabela 7.1'!$5:$5,0)+4), "")</f>
        <v>0.34266683459281921</v>
      </c>
    </row>
    <row r="884" spans="1:7" ht="18" customHeight="1" x14ac:dyDescent="0.25">
      <c r="A884" s="59" t="s">
        <v>332</v>
      </c>
      <c r="B884" s="61" t="s">
        <v>126</v>
      </c>
      <c r="C884" s="62">
        <f>IFERROR(INDEX('alimentação - Tabela 7.1'!$30:$30,
MATCH(TEXT('Tabela 7.1'!A884,"mmmm/aaaa"),'alimentação - Tabela 7.1'!$5:$5,0)), "")</f>
        <v>13088137</v>
      </c>
      <c r="D884" s="62">
        <f>IFERROR(INDEX('alimentação - Tabela 7.1'!$30:$30,
MATCH(TEXT('Tabela 7.1'!$A884,"mmmm/aaaa"),'alimentação - Tabela 7.1'!$5:$5,0)+1), "")</f>
        <v>612838</v>
      </c>
      <c r="E884" s="62">
        <f>IFERROR(INDEX('alimentação - Tabela 7.1'!$30:$30,
MATCH(TEXT('Tabela 7.1'!$A884,"mmmm/aaaa"),'alimentação - Tabela 7.1'!$5:$5,0)+2), "")</f>
        <v>585090</v>
      </c>
      <c r="F884" s="62">
        <f>IFERROR(INDEX('alimentação - Tabela 7.1'!$30:$30,
MATCH(TEXT('Tabela 7.1'!$A884,"mmmm/aaaa"),'alimentação - Tabela 7.1'!$5:$5,0)+3), "")</f>
        <v>27748</v>
      </c>
      <c r="G884" s="95">
        <f>IFERROR(INDEX('alimentação - Tabela 7.1'!$30:$30,
MATCH(TEXT('Tabela 7.1'!$A884,"mmmm/aaaa"),'alimentação - Tabela 7.1'!$5:$5,0)+4), "")</f>
        <v>0.21245922148227692</v>
      </c>
    </row>
    <row r="885" spans="1:7" ht="18" customHeight="1" x14ac:dyDescent="0.25">
      <c r="A885" s="59" t="s">
        <v>332</v>
      </c>
      <c r="B885" s="61" t="s">
        <v>127</v>
      </c>
      <c r="C885" s="62">
        <f>IFERROR(INDEX('alimentação - Tabela 7.1'!$31:$31,
MATCH(TEXT('Tabela 7.1'!A885,"mmmm/aaaa"),'alimentação - Tabela 7.1'!$5:$5,0)), "")</f>
        <v>7991948</v>
      </c>
      <c r="D885" s="62">
        <f>IFERROR(INDEX('alimentação - Tabela 7.1'!$31:$31,
MATCH(TEXT('Tabela 7.1'!$A885,"mmmm/aaaa"),'alimentação - Tabela 7.1'!$5:$5,0)+1), "")</f>
        <v>440887</v>
      </c>
      <c r="E885" s="62">
        <f>IFERROR(INDEX('alimentação - Tabela 7.1'!$31:$31,
MATCH(TEXT('Tabela 7.1'!$A885,"mmmm/aaaa"),'alimentação - Tabela 7.1'!$5:$5,0)+2), "")</f>
        <v>417459</v>
      </c>
      <c r="F885" s="62">
        <f>IFERROR(INDEX('alimentação - Tabela 7.1'!$31:$31,
MATCH(TEXT('Tabela 7.1'!$A885,"mmmm/aaaa"),'alimentação - Tabela 7.1'!$5:$5,0)+3), "")</f>
        <v>23428</v>
      </c>
      <c r="G885" s="95">
        <f>IFERROR(INDEX('alimentação - Tabela 7.1'!$31:$31,
MATCH(TEXT('Tabela 7.1'!$A885,"mmmm/aaaa"),'alimentação - Tabela 7.1'!$5:$5,0)+4), "")</f>
        <v>0.29400691390037537</v>
      </c>
    </row>
    <row r="886" spans="1:7" ht="18" customHeight="1" x14ac:dyDescent="0.25">
      <c r="A886" s="59" t="s">
        <v>332</v>
      </c>
      <c r="B886" s="61" t="s">
        <v>128</v>
      </c>
      <c r="C886" s="62">
        <f>IFERROR(INDEX('alimentação - Tabela 7.1'!$32:$32,
MATCH(TEXT('Tabela 7.1'!A886,"mmmm/aaaa"),'alimentação - Tabela 7.1'!$5:$5,0)), "")</f>
        <v>2940850</v>
      </c>
      <c r="D886" s="62">
        <f>IFERROR(INDEX('alimentação - Tabela 7.1'!$32:$32,
MATCH(TEXT('Tabela 7.1'!$A886,"mmmm/aaaa"),'alimentação - Tabela 7.1'!$5:$5,0)+1), "")</f>
        <v>159949</v>
      </c>
      <c r="E886" s="62">
        <f>IFERROR(INDEX('alimentação - Tabela 7.1'!$32:$32,
MATCH(TEXT('Tabela 7.1'!$A886,"mmmm/aaaa"),'alimentação - Tabela 7.1'!$5:$5,0)+2), "")</f>
        <v>154381</v>
      </c>
      <c r="F886" s="62">
        <f>IFERROR(INDEX('alimentação - Tabela 7.1'!$32:$32,
MATCH(TEXT('Tabela 7.1'!$A886,"mmmm/aaaa"),'alimentação - Tabela 7.1'!$5:$5,0)+3), "")</f>
        <v>5568</v>
      </c>
      <c r="G886" s="95">
        <f>IFERROR(INDEX('alimentação - Tabela 7.1'!$32:$32,
MATCH(TEXT('Tabela 7.1'!$A886,"mmmm/aaaa"),'alimentação - Tabela 7.1'!$5:$5,0)+4), "")</f>
        <v>0.1896921694278717</v>
      </c>
    </row>
    <row r="887" spans="1:7" ht="18" customHeight="1" x14ac:dyDescent="0.25">
      <c r="A887" s="59" t="s">
        <v>332</v>
      </c>
      <c r="B887" s="61" t="s">
        <v>129</v>
      </c>
      <c r="C887" s="62">
        <f>IFERROR(INDEX('alimentação - Tabela 7.1'!$33:$33,
MATCH(TEXT('Tabela 7.1'!A887,"mmmm/aaaa"),'alimentação - Tabela 7.1'!$5:$5,0)), "")</f>
        <v>2371797</v>
      </c>
      <c r="D887" s="62">
        <f>IFERROR(INDEX('alimentação - Tabela 7.1'!$33:$33,
MATCH(TEXT('Tabela 7.1'!$A887,"mmmm/aaaa"),'alimentação - Tabela 7.1'!$5:$5,0)+1), "")</f>
        <v>141132</v>
      </c>
      <c r="E887" s="62">
        <f>IFERROR(INDEX('alimentação - Tabela 7.1'!$33:$33,
MATCH(TEXT('Tabela 7.1'!$A887,"mmmm/aaaa"),'alimentação - Tabela 7.1'!$5:$5,0)+2), "")</f>
        <v>134003</v>
      </c>
      <c r="F887" s="62">
        <f>IFERROR(INDEX('alimentação - Tabela 7.1'!$33:$33,
MATCH(TEXT('Tabela 7.1'!$A887,"mmmm/aaaa"),'alimentação - Tabela 7.1'!$5:$5,0)+3), "")</f>
        <v>7129</v>
      </c>
      <c r="G887" s="95">
        <f>IFERROR(INDEX('alimentação - Tabela 7.1'!$33:$33,
MATCH(TEXT('Tabela 7.1'!$A887,"mmmm/aaaa"),'alimentação - Tabela 7.1'!$5:$5,0)+4), "")</f>
        <v>0.30147996544837952</v>
      </c>
    </row>
    <row r="888" spans="1:7" ht="18" customHeight="1" x14ac:dyDescent="0.25">
      <c r="A888" s="59" t="s">
        <v>332</v>
      </c>
      <c r="B888" s="61" t="s">
        <v>130</v>
      </c>
      <c r="C888" s="62">
        <f>IFERROR(INDEX('alimentação - Tabela 7.1'!$34:$34,
MATCH(TEXT('Tabela 7.1'!A888,"mmmm/aaaa"),'alimentação - Tabela 7.1'!$5:$5,0)), "")</f>
        <v>2679301</v>
      </c>
      <c r="D888" s="62">
        <f>IFERROR(INDEX('alimentação - Tabela 7.1'!$34:$34,
MATCH(TEXT('Tabela 7.1'!$A888,"mmmm/aaaa"),'alimentação - Tabela 7.1'!$5:$5,0)+1), "")</f>
        <v>139806</v>
      </c>
      <c r="E888" s="62">
        <f>IFERROR(INDEX('alimentação - Tabela 7.1'!$34:$34,
MATCH(TEXT('Tabela 7.1'!$A888,"mmmm/aaaa"),'alimentação - Tabela 7.1'!$5:$5,0)+2), "")</f>
        <v>129075</v>
      </c>
      <c r="F888" s="62">
        <f>IFERROR(INDEX('alimentação - Tabela 7.1'!$34:$34,
MATCH(TEXT('Tabela 7.1'!$A888,"mmmm/aaaa"),'alimentação - Tabela 7.1'!$5:$5,0)+3), "")</f>
        <v>10731</v>
      </c>
      <c r="G888" s="95">
        <f>IFERROR(INDEX('alimentação - Tabela 7.1'!$34:$34,
MATCH(TEXT('Tabela 7.1'!$A888,"mmmm/aaaa"),'alimentação - Tabela 7.1'!$5:$5,0)+4), "")</f>
        <v>0.40212547779083252</v>
      </c>
    </row>
    <row r="889" spans="1:7" ht="18" customHeight="1" x14ac:dyDescent="0.25">
      <c r="A889" s="59" t="s">
        <v>332</v>
      </c>
      <c r="B889" s="61" t="s">
        <v>131</v>
      </c>
      <c r="C889" s="62">
        <f>IFERROR(INDEX('alimentação - Tabela 7.1'!$35:$35,
MATCH(TEXT('Tabela 7.1'!A889,"mmmm/aaaa"),'alimentação - Tabela 7.1'!$5:$5,0)), "")</f>
        <v>3773892</v>
      </c>
      <c r="D889" s="62">
        <f>IFERROR(INDEX('alimentação - Tabela 7.1'!$35:$35,
MATCH(TEXT('Tabela 7.1'!$A889,"mmmm/aaaa"),'alimentação - Tabela 7.1'!$5:$5,0)+1), "")</f>
        <v>197898</v>
      </c>
      <c r="E889" s="62">
        <f>IFERROR(INDEX('alimentação - Tabela 7.1'!$35:$35,
MATCH(TEXT('Tabela 7.1'!$A889,"mmmm/aaaa"),'alimentação - Tabela 7.1'!$5:$5,0)+2), "")</f>
        <v>182644</v>
      </c>
      <c r="F889" s="62">
        <f>IFERROR(INDEX('alimentação - Tabela 7.1'!$35:$35,
MATCH(TEXT('Tabela 7.1'!$A889,"mmmm/aaaa"),'alimentação - Tabela 7.1'!$5:$5,0)+3), "")</f>
        <v>15254</v>
      </c>
      <c r="G889" s="95">
        <f>IFERROR(INDEX('alimentação - Tabela 7.1'!$35:$35,
MATCH(TEXT('Tabela 7.1'!$A889,"mmmm/aaaa"),'alimentação - Tabela 7.1'!$5:$5,0)+4), "")</f>
        <v>0.4058384895324707</v>
      </c>
    </row>
    <row r="890" spans="1:7" ht="18" customHeight="1" x14ac:dyDescent="0.25">
      <c r="A890" s="59" t="s">
        <v>332</v>
      </c>
      <c r="B890" s="61" t="s">
        <v>132</v>
      </c>
      <c r="C890" s="62">
        <f>IFERROR(INDEX('alimentação - Tabela 7.1'!$36:$36,
MATCH(TEXT('Tabela 7.1'!A890,"mmmm/aaaa"),'alimentação - Tabela 7.1'!$5:$5,0)), "")</f>
        <v>606834</v>
      </c>
      <c r="D890" s="62">
        <f>IFERROR(INDEX('alimentação - Tabela 7.1'!$36:$36,
MATCH(TEXT('Tabela 7.1'!$A890,"mmmm/aaaa"),'alimentação - Tabela 7.1'!$5:$5,0)+1), "")</f>
        <v>35302</v>
      </c>
      <c r="E890" s="62">
        <f>IFERROR(INDEX('alimentação - Tabela 7.1'!$36:$36,
MATCH(TEXT('Tabela 7.1'!$A890,"mmmm/aaaa"),'alimentação - Tabela 7.1'!$5:$5,0)+2), "")</f>
        <v>29833</v>
      </c>
      <c r="F890" s="62">
        <f>IFERROR(INDEX('alimentação - Tabela 7.1'!$36:$36,
MATCH(TEXT('Tabela 7.1'!$A890,"mmmm/aaaa"),'alimentação - Tabela 7.1'!$5:$5,0)+3), "")</f>
        <v>5469</v>
      </c>
      <c r="G890" s="95">
        <f>IFERROR(INDEX('alimentação - Tabela 7.1'!$36:$36,
MATCH(TEXT('Tabela 7.1'!$A890,"mmmm/aaaa"),'alimentação - Tabela 7.1'!$5:$5,0)+4), "")</f>
        <v>0.90943104028701782</v>
      </c>
    </row>
    <row r="891" spans="1:7" ht="18" customHeight="1" x14ac:dyDescent="0.25">
      <c r="A891" s="59" t="s">
        <v>332</v>
      </c>
      <c r="B891" s="61" t="s">
        <v>133</v>
      </c>
      <c r="C891" s="62">
        <f>IFERROR(INDEX('alimentação - Tabela 7.1'!$37:$37,
MATCH(TEXT('Tabela 7.1'!A891,"mmmm/aaaa"),'alimentação - Tabela 7.1'!$5:$5,0)), "")</f>
        <v>848245</v>
      </c>
      <c r="D891" s="62">
        <f>IFERROR(INDEX('alimentação - Tabela 7.1'!$37:$37,
MATCH(TEXT('Tabela 7.1'!$A891,"mmmm/aaaa"),'alimentação - Tabela 7.1'!$5:$5,0)+1), "")</f>
        <v>50488</v>
      </c>
      <c r="E891" s="62">
        <f>IFERROR(INDEX('alimentação - Tabela 7.1'!$37:$37,
MATCH(TEXT('Tabela 7.1'!$A891,"mmmm/aaaa"),'alimentação - Tabela 7.1'!$5:$5,0)+2), "")</f>
        <v>51434</v>
      </c>
      <c r="F891" s="62">
        <f>IFERROR(INDEX('alimentação - Tabela 7.1'!$37:$37,
MATCH(TEXT('Tabela 7.1'!$A891,"mmmm/aaaa"),'alimentação - Tabela 7.1'!$5:$5,0)+3), "")</f>
        <v>-946</v>
      </c>
      <c r="G891" s="95">
        <f>IFERROR(INDEX('alimentação - Tabela 7.1'!$37:$37,
MATCH(TEXT('Tabela 7.1'!$A891,"mmmm/aaaa"),'alimentação - Tabela 7.1'!$5:$5,0)+4), "")</f>
        <v>-0.11140014231204987</v>
      </c>
    </row>
    <row r="892" spans="1:7" ht="18" customHeight="1" x14ac:dyDescent="0.25">
      <c r="A892" s="59" t="s">
        <v>332</v>
      </c>
      <c r="B892" s="61" t="s">
        <v>134</v>
      </c>
      <c r="C892" s="62">
        <f>IFERROR(INDEX('alimentação - Tabela 7.1'!$38:$38,
MATCH(TEXT('Tabela 7.1'!A892,"mmmm/aaaa"),'alimentação - Tabela 7.1'!$5:$5,0)), "")</f>
        <v>1419444</v>
      </c>
      <c r="D892" s="62">
        <f>IFERROR(INDEX('alimentação - Tabela 7.1'!$38:$38,
MATCH(TEXT('Tabela 7.1'!$A892,"mmmm/aaaa"),'alimentação - Tabela 7.1'!$5:$5,0)+1), "")</f>
        <v>77324</v>
      </c>
      <c r="E892" s="62">
        <f>IFERROR(INDEX('alimentação - Tabela 7.1'!$38:$38,
MATCH(TEXT('Tabela 7.1'!$A892,"mmmm/aaaa"),'alimentação - Tabela 7.1'!$5:$5,0)+2), "")</f>
        <v>70620</v>
      </c>
      <c r="F892" s="62">
        <f>IFERROR(INDEX('alimentação - Tabela 7.1'!$38:$38,
MATCH(TEXT('Tabela 7.1'!$A892,"mmmm/aaaa"),'alimentação - Tabela 7.1'!$5:$5,0)+3), "")</f>
        <v>6704</v>
      </c>
      <c r="G892" s="95">
        <f>IFERROR(INDEX('alimentação - Tabela 7.1'!$38:$38,
MATCH(TEXT('Tabela 7.1'!$A892,"mmmm/aaaa"),'alimentação - Tabela 7.1'!$5:$5,0)+4), "")</f>
        <v>0.47453883290290833</v>
      </c>
    </row>
    <row r="893" spans="1:7" ht="18" customHeight="1" x14ac:dyDescent="0.25">
      <c r="A893" s="59" t="s">
        <v>332</v>
      </c>
      <c r="B893" s="61" t="s">
        <v>135</v>
      </c>
      <c r="C893" s="62">
        <f>IFERROR(INDEX('alimentação - Tabela 7.1'!$39:$39,
MATCH(TEXT('Tabela 7.1'!A893,"mmmm/aaaa"),'alimentação - Tabela 7.1'!$5:$5,0)), "")</f>
        <v>899369</v>
      </c>
      <c r="D893" s="62">
        <f>IFERROR(INDEX('alimentação - Tabela 7.1'!$39:$39,
MATCH(TEXT('Tabela 7.1'!$A893,"mmmm/aaaa"),'alimentação - Tabela 7.1'!$5:$5,0)+1), "")</f>
        <v>34784</v>
      </c>
      <c r="E893" s="62">
        <f>IFERROR(INDEX('alimentação - Tabela 7.1'!$39:$39,
MATCH(TEXT('Tabela 7.1'!$A893,"mmmm/aaaa"),'alimentação - Tabela 7.1'!$5:$5,0)+2), "")</f>
        <v>30757</v>
      </c>
      <c r="F893" s="62">
        <f>IFERROR(INDEX('alimentação - Tabela 7.1'!$39:$39,
MATCH(TEXT('Tabela 7.1'!$A893,"mmmm/aaaa"),'alimentação - Tabela 7.1'!$5:$5,0)+3), "")</f>
        <v>4027</v>
      </c>
      <c r="G893" s="95">
        <f>IFERROR(INDEX('alimentação - Tabela 7.1'!$39:$39,
MATCH(TEXT('Tabela 7.1'!$A893,"mmmm/aaaa"),'alimentação - Tabela 7.1'!$5:$5,0)+4), "")</f>
        <v>0.44977226853370667</v>
      </c>
    </row>
    <row r="894" spans="1:7" ht="18" customHeight="1" x14ac:dyDescent="0.25">
      <c r="A894" s="59" t="s">
        <v>333</v>
      </c>
      <c r="B894" s="61" t="s">
        <v>1</v>
      </c>
      <c r="C894" s="62">
        <f>IFERROR(INDEX('alimentação - Tabela 7.1'!$7:$7,
MATCH(TEXT('Tabela 7.1'!A894,"mmmm/aaaa"),'alimentação - Tabela 7.1'!$5:$5,0)), "")</f>
        <v>42872757</v>
      </c>
      <c r="D894" s="62">
        <f>IFERROR(INDEX('alimentação - Tabela 7.1'!$7:$7,
MATCH(TEXT('Tabela 7.1'!$A894,"mmmm/aaaa"),'alimentação - Tabela 7.1'!$5:$5,0)+1), "")</f>
        <v>1886529</v>
      </c>
      <c r="E894" s="62">
        <f>IFERROR(INDEX('alimentação - Tabela 7.1'!$7:$7,
MATCH(TEXT('Tabela 7.1'!$A894,"mmmm/aaaa"),'alimentação - Tabela 7.1'!$5:$5,0)+2), "")</f>
        <v>1681000</v>
      </c>
      <c r="F894" s="62">
        <f>IFERROR(INDEX('alimentação - Tabela 7.1'!$7:$7,
MATCH(TEXT('Tabela 7.1'!$A894,"mmmm/aaaa"),'alimentação - Tabela 7.1'!$5:$5,0)+3), "")</f>
        <v>205529</v>
      </c>
      <c r="G894" s="95">
        <f>IFERROR(INDEX('alimentação - Tabela 7.1'!$7:$7,
MATCH(TEXT('Tabela 7.1'!$A894,"mmmm/aaaa"),'alimentação - Tabela 7.1'!$5:$5,0)+4), "")</f>
        <v>0.48170226812362671</v>
      </c>
    </row>
    <row r="895" spans="1:7" ht="18" customHeight="1" x14ac:dyDescent="0.25">
      <c r="A895" s="59" t="s">
        <v>333</v>
      </c>
      <c r="B895" s="61" t="s">
        <v>105</v>
      </c>
      <c r="C895" s="62">
        <f>IFERROR(INDEX('alimentação - Tabela 7.1'!$8:$8,
MATCH(TEXT('Tabela 7.1'!A895,"mmmm/aaaa"),'alimentação - Tabela 7.1'!$5:$5,0)), "")</f>
        <v>2082817</v>
      </c>
      <c r="D895" s="62">
        <f>IFERROR(INDEX('alimentação - Tabela 7.1'!$8:$8,
MATCH(TEXT('Tabela 7.1'!$A895,"mmmm/aaaa"),'alimentação - Tabela 7.1'!$5:$5,0)+1), "")</f>
        <v>87649</v>
      </c>
      <c r="E895" s="62">
        <f>IFERROR(INDEX('alimentação - Tabela 7.1'!$8:$8,
MATCH(TEXT('Tabela 7.1'!$A895,"mmmm/aaaa"),'alimentação - Tabela 7.1'!$5:$5,0)+2), "")</f>
        <v>75230</v>
      </c>
      <c r="F895" s="62">
        <f>IFERROR(INDEX('alimentação - Tabela 7.1'!$8:$8,
MATCH(TEXT('Tabela 7.1'!$A895,"mmmm/aaaa"),'alimentação - Tabela 7.1'!$5:$5,0)+3), "")</f>
        <v>12419</v>
      </c>
      <c r="G895" s="95">
        <f>IFERROR(INDEX('alimentação - Tabela 7.1'!$8:$8,
MATCH(TEXT('Tabela 7.1'!$A895,"mmmm/aaaa"),'alimentação - Tabela 7.1'!$5:$5,0)+4), "")</f>
        <v>0.59983634948730469</v>
      </c>
    </row>
    <row r="896" spans="1:7" ht="18" customHeight="1" x14ac:dyDescent="0.25">
      <c r="A896" s="59" t="s">
        <v>333</v>
      </c>
      <c r="B896" s="61" t="s">
        <v>106</v>
      </c>
      <c r="C896" s="62">
        <f>IFERROR(INDEX('alimentação - Tabela 7.1'!$9:$9,
MATCH(TEXT('Tabela 7.1'!A896,"mmmm/aaaa"),'alimentação - Tabela 7.1'!$5:$5,0)), "")</f>
        <v>264462</v>
      </c>
      <c r="D896" s="62">
        <f>IFERROR(INDEX('alimentação - Tabela 7.1'!$9:$9,
MATCH(TEXT('Tabela 7.1'!$A896,"mmmm/aaaa"),'alimentação - Tabela 7.1'!$5:$5,0)+1), "")</f>
        <v>12838</v>
      </c>
      <c r="E896" s="62">
        <f>IFERROR(INDEX('alimentação - Tabela 7.1'!$9:$9,
MATCH(TEXT('Tabela 7.1'!$A896,"mmmm/aaaa"),'alimentação - Tabela 7.1'!$5:$5,0)+2), "")</f>
        <v>11686</v>
      </c>
      <c r="F896" s="62">
        <f>IFERROR(INDEX('alimentação - Tabela 7.1'!$9:$9,
MATCH(TEXT('Tabela 7.1'!$A896,"mmmm/aaaa"),'alimentação - Tabela 7.1'!$5:$5,0)+3), "")</f>
        <v>1152</v>
      </c>
      <c r="G896" s="95">
        <f>IFERROR(INDEX('alimentação - Tabela 7.1'!$9:$9,
MATCH(TEXT('Tabela 7.1'!$A896,"mmmm/aaaa"),'alimentação - Tabela 7.1'!$5:$5,0)+4), "")</f>
        <v>0.43750712275505066</v>
      </c>
    </row>
    <row r="897" spans="1:7" ht="18" customHeight="1" x14ac:dyDescent="0.25">
      <c r="A897" s="59" t="s">
        <v>333</v>
      </c>
      <c r="B897" s="61" t="s">
        <v>107</v>
      </c>
      <c r="C897" s="62">
        <f>IFERROR(INDEX('alimentação - Tabela 7.1'!$10:$10,
MATCH(TEXT('Tabela 7.1'!A897,"mmmm/aaaa"),'alimentação - Tabela 7.1'!$5:$5,0)), "")</f>
        <v>94157</v>
      </c>
      <c r="D897" s="62">
        <f>IFERROR(INDEX('alimentação - Tabela 7.1'!$10:$10,
MATCH(TEXT('Tabela 7.1'!$A897,"mmmm/aaaa"),'alimentação - Tabela 7.1'!$5:$5,0)+1), "")</f>
        <v>4107</v>
      </c>
      <c r="E897" s="62">
        <f>IFERROR(INDEX('alimentação - Tabela 7.1'!$10:$10,
MATCH(TEXT('Tabela 7.1'!$A897,"mmmm/aaaa"),'alimentação - Tabela 7.1'!$5:$5,0)+2), "")</f>
        <v>3309</v>
      </c>
      <c r="F897" s="62">
        <f>IFERROR(INDEX('alimentação - Tabela 7.1'!$10:$10,
MATCH(TEXT('Tabela 7.1'!$A897,"mmmm/aaaa"),'alimentação - Tabela 7.1'!$5:$5,0)+3), "")</f>
        <v>798</v>
      </c>
      <c r="G897" s="95">
        <f>IFERROR(INDEX('alimentação - Tabela 7.1'!$10:$10,
MATCH(TEXT('Tabela 7.1'!$A897,"mmmm/aaaa"),'alimentação - Tabela 7.1'!$5:$5,0)+4), "")</f>
        <v>0.85476493835449219</v>
      </c>
    </row>
    <row r="898" spans="1:7" ht="18" customHeight="1" x14ac:dyDescent="0.25">
      <c r="A898" s="59" t="s">
        <v>333</v>
      </c>
      <c r="B898" s="61" t="s">
        <v>108</v>
      </c>
      <c r="C898" s="62">
        <f>IFERROR(INDEX('alimentação - Tabela 7.1'!$11:$11,
MATCH(TEXT('Tabela 7.1'!A898,"mmmm/aaaa"),'alimentação - Tabela 7.1'!$5:$5,0)), "")</f>
        <v>471467</v>
      </c>
      <c r="D898" s="62">
        <f>IFERROR(INDEX('alimentação - Tabela 7.1'!$11:$11,
MATCH(TEXT('Tabela 7.1'!$A898,"mmmm/aaaa"),'alimentação - Tabela 7.1'!$5:$5,0)+1), "")</f>
        <v>19826</v>
      </c>
      <c r="E898" s="62">
        <f>IFERROR(INDEX('alimentação - Tabela 7.1'!$11:$11,
MATCH(TEXT('Tabela 7.1'!$A898,"mmmm/aaaa"),'alimentação - Tabela 7.1'!$5:$5,0)+2), "")</f>
        <v>16324</v>
      </c>
      <c r="F898" s="62">
        <f>IFERROR(INDEX('alimentação - Tabela 7.1'!$11:$11,
MATCH(TEXT('Tabela 7.1'!$A898,"mmmm/aaaa"),'alimentação - Tabela 7.1'!$5:$5,0)+3), "")</f>
        <v>3502</v>
      </c>
      <c r="G898" s="95">
        <f>IFERROR(INDEX('alimentação - Tabela 7.1'!$11:$11,
MATCH(TEXT('Tabela 7.1'!$A898,"mmmm/aaaa"),'alimentação - Tabela 7.1'!$5:$5,0)+4), "")</f>
        <v>0.74834656715393066</v>
      </c>
    </row>
    <row r="899" spans="1:7" ht="18" customHeight="1" x14ac:dyDescent="0.25">
      <c r="A899" s="59" t="s">
        <v>333</v>
      </c>
      <c r="B899" s="61" t="s">
        <v>109</v>
      </c>
      <c r="C899" s="62">
        <f>IFERROR(INDEX('alimentação - Tabela 7.1'!$12:$12,
MATCH(TEXT('Tabela 7.1'!A899,"mmmm/aaaa"),'alimentação - Tabela 7.1'!$5:$5,0)), "")</f>
        <v>66961</v>
      </c>
      <c r="D899" s="62">
        <f>IFERROR(INDEX('alimentação - Tabela 7.1'!$12:$12,
MATCH(TEXT('Tabela 7.1'!$A899,"mmmm/aaaa"),'alimentação - Tabela 7.1'!$5:$5,0)+1), "")</f>
        <v>4246</v>
      </c>
      <c r="E899" s="62">
        <f>IFERROR(INDEX('alimentação - Tabela 7.1'!$12:$12,
MATCH(TEXT('Tabela 7.1'!$A899,"mmmm/aaaa"),'alimentação - Tabela 7.1'!$5:$5,0)+2), "")</f>
        <v>3697</v>
      </c>
      <c r="F899" s="62">
        <f>IFERROR(INDEX('alimentação - Tabela 7.1'!$12:$12,
MATCH(TEXT('Tabela 7.1'!$A899,"mmmm/aaaa"),'alimentação - Tabela 7.1'!$5:$5,0)+3), "")</f>
        <v>549</v>
      </c>
      <c r="G899" s="95">
        <f>IFERROR(INDEX('alimentação - Tabela 7.1'!$12:$12,
MATCH(TEXT('Tabela 7.1'!$A899,"mmmm/aaaa"),'alimentação - Tabela 7.1'!$5:$5,0)+4), "")</f>
        <v>0.82665783166885376</v>
      </c>
    </row>
    <row r="900" spans="1:7" ht="18" customHeight="1" x14ac:dyDescent="0.25">
      <c r="A900" s="59" t="s">
        <v>333</v>
      </c>
      <c r="B900" s="61" t="s">
        <v>110</v>
      </c>
      <c r="C900" s="62">
        <f>IFERROR(INDEX('alimentação - Tabela 7.1'!$13:$13,
MATCH(TEXT('Tabela 7.1'!A900,"mmmm/aaaa"),'alimentação - Tabela 7.1'!$5:$5,0)), "")</f>
        <v>880902</v>
      </c>
      <c r="D900" s="62">
        <f>IFERROR(INDEX('alimentação - Tabela 7.1'!$13:$13,
MATCH(TEXT('Tabela 7.1'!$A900,"mmmm/aaaa"),'alimentação - Tabela 7.1'!$5:$5,0)+1), "")</f>
        <v>34004</v>
      </c>
      <c r="E900" s="62">
        <f>IFERROR(INDEX('alimentação - Tabela 7.1'!$13:$13,
MATCH(TEXT('Tabela 7.1'!$A900,"mmmm/aaaa"),'alimentação - Tabela 7.1'!$5:$5,0)+2), "")</f>
        <v>29140</v>
      </c>
      <c r="F900" s="62">
        <f>IFERROR(INDEX('alimentação - Tabela 7.1'!$13:$13,
MATCH(TEXT('Tabela 7.1'!$A900,"mmmm/aaaa"),'alimentação - Tabela 7.1'!$5:$5,0)+3), "")</f>
        <v>4864</v>
      </c>
      <c r="G900" s="95">
        <f>IFERROR(INDEX('alimentação - Tabela 7.1'!$13:$13,
MATCH(TEXT('Tabela 7.1'!$A900,"mmmm/aaaa"),'alimentação - Tabela 7.1'!$5:$5,0)+4), "")</f>
        <v>0.55522704124450684</v>
      </c>
    </row>
    <row r="901" spans="1:7" ht="18" customHeight="1" x14ac:dyDescent="0.25">
      <c r="A901" s="59" t="s">
        <v>333</v>
      </c>
      <c r="B901" s="61" t="s">
        <v>111</v>
      </c>
      <c r="C901" s="62">
        <f>IFERROR(INDEX('alimentação - Tabela 7.1'!$14:$14,
MATCH(TEXT('Tabela 7.1'!A901,"mmmm/aaaa"),'alimentação - Tabela 7.1'!$5:$5,0)), "")</f>
        <v>77861</v>
      </c>
      <c r="D901" s="62">
        <f>IFERROR(INDEX('alimentação - Tabela 7.1'!$14:$14,
MATCH(TEXT('Tabela 7.1'!$A901,"mmmm/aaaa"),'alimentação - Tabela 7.1'!$5:$5,0)+1), "")</f>
        <v>3451</v>
      </c>
      <c r="E901" s="62">
        <f>IFERROR(INDEX('alimentação - Tabela 7.1'!$14:$14,
MATCH(TEXT('Tabela 7.1'!$A901,"mmmm/aaaa"),'alimentação - Tabela 7.1'!$5:$5,0)+2), "")</f>
        <v>2536</v>
      </c>
      <c r="F901" s="62">
        <f>IFERROR(INDEX('alimentação - Tabela 7.1'!$14:$14,
MATCH(TEXT('Tabela 7.1'!$A901,"mmmm/aaaa"),'alimentação - Tabela 7.1'!$5:$5,0)+3), "")</f>
        <v>915</v>
      </c>
      <c r="G901" s="95">
        <f>IFERROR(INDEX('alimentação - Tabela 7.1'!$14:$14,
MATCH(TEXT('Tabela 7.1'!$A901,"mmmm/aaaa"),'alimentação - Tabela 7.1'!$5:$5,0)+4), "")</f>
        <v>1.1891456842422485</v>
      </c>
    </row>
    <row r="902" spans="1:7" ht="18" customHeight="1" x14ac:dyDescent="0.25">
      <c r="A902" s="59" t="s">
        <v>333</v>
      </c>
      <c r="B902" s="61" t="s">
        <v>112</v>
      </c>
      <c r="C902" s="62">
        <f>IFERROR(INDEX('alimentação - Tabela 7.1'!$15:$15,
MATCH(TEXT('Tabela 7.1'!A902,"mmmm/aaaa"),'alimentação - Tabela 7.1'!$5:$5,0)), "")</f>
        <v>227007</v>
      </c>
      <c r="D902" s="62">
        <f>IFERROR(INDEX('alimentação - Tabela 7.1'!$15:$15,
MATCH(TEXT('Tabela 7.1'!$A902,"mmmm/aaaa"),'alimentação - Tabela 7.1'!$5:$5,0)+1), "")</f>
        <v>9177</v>
      </c>
      <c r="E902" s="62">
        <f>IFERROR(INDEX('alimentação - Tabela 7.1'!$15:$15,
MATCH(TEXT('Tabela 7.1'!$A902,"mmmm/aaaa"),'alimentação - Tabela 7.1'!$5:$5,0)+2), "")</f>
        <v>8538</v>
      </c>
      <c r="F902" s="62">
        <f>IFERROR(INDEX('alimentação - Tabela 7.1'!$15:$15,
MATCH(TEXT('Tabela 7.1'!$A902,"mmmm/aaaa"),'alimentação - Tabela 7.1'!$5:$5,0)+3), "")</f>
        <v>639</v>
      </c>
      <c r="G902" s="95">
        <f>IFERROR(INDEX('alimentação - Tabela 7.1'!$15:$15,
MATCH(TEXT('Tabela 7.1'!$A902,"mmmm/aaaa"),'alimentação - Tabela 7.1'!$5:$5,0)+4), "")</f>
        <v>0.2822837233543396</v>
      </c>
    </row>
    <row r="903" spans="1:7" ht="18" customHeight="1" x14ac:dyDescent="0.25">
      <c r="A903" s="59" t="s">
        <v>333</v>
      </c>
      <c r="B903" s="61" t="s">
        <v>113</v>
      </c>
      <c r="C903" s="62">
        <f>IFERROR(INDEX('alimentação - Tabela 7.1'!$16:$16,
MATCH(TEXT('Tabela 7.1'!A903,"mmmm/aaaa"),'alimentação - Tabela 7.1'!$5:$5,0)), "")</f>
        <v>7010629</v>
      </c>
      <c r="D903" s="62">
        <f>IFERROR(INDEX('alimentação - Tabela 7.1'!$16:$16,
MATCH(TEXT('Tabela 7.1'!$A903,"mmmm/aaaa"),'alimentação - Tabela 7.1'!$5:$5,0)+1), "")</f>
        <v>247373</v>
      </c>
      <c r="E903" s="62">
        <f>IFERROR(INDEX('alimentação - Tabela 7.1'!$16:$16,
MATCH(TEXT('Tabela 7.1'!$A903,"mmmm/aaaa"),'alimentação - Tabela 7.1'!$5:$5,0)+2), "")</f>
        <v>214099</v>
      </c>
      <c r="F903" s="62">
        <f>IFERROR(INDEX('alimentação - Tabela 7.1'!$16:$16,
MATCH(TEXT('Tabela 7.1'!$A903,"mmmm/aaaa"),'alimentação - Tabela 7.1'!$5:$5,0)+3), "")</f>
        <v>33274</v>
      </c>
      <c r="G903" s="95">
        <f>IFERROR(INDEX('alimentação - Tabela 7.1'!$16:$16,
MATCH(TEXT('Tabela 7.1'!$A903,"mmmm/aaaa"),'alimentação - Tabela 7.1'!$5:$5,0)+4), "")</f>
        <v>0.476885586977005</v>
      </c>
    </row>
    <row r="904" spans="1:7" ht="18" customHeight="1" x14ac:dyDescent="0.25">
      <c r="A904" s="59" t="s">
        <v>333</v>
      </c>
      <c r="B904" s="61" t="s">
        <v>114</v>
      </c>
      <c r="C904" s="62">
        <f>IFERROR(INDEX('alimentação - Tabela 7.1'!$17:$17,
MATCH(TEXT('Tabela 7.1'!A904,"mmmm/aaaa"),'alimentação - Tabela 7.1'!$5:$5,0)), "")</f>
        <v>591127</v>
      </c>
      <c r="D904" s="62">
        <f>IFERROR(INDEX('alimentação - Tabela 7.1'!$17:$17,
MATCH(TEXT('Tabela 7.1'!$A904,"mmmm/aaaa"),'alimentação - Tabela 7.1'!$5:$5,0)+1), "")</f>
        <v>20839</v>
      </c>
      <c r="E904" s="62">
        <f>IFERROR(INDEX('alimentação - Tabela 7.1'!$17:$17,
MATCH(TEXT('Tabela 7.1'!$A904,"mmmm/aaaa"),'alimentação - Tabela 7.1'!$5:$5,0)+2), "")</f>
        <v>17240</v>
      </c>
      <c r="F904" s="62">
        <f>IFERROR(INDEX('alimentação - Tabela 7.1'!$17:$17,
MATCH(TEXT('Tabela 7.1'!$A904,"mmmm/aaaa"),'alimentação - Tabela 7.1'!$5:$5,0)+3), "")</f>
        <v>3599</v>
      </c>
      <c r="G904" s="95">
        <f>IFERROR(INDEX('alimentação - Tabela 7.1'!$17:$17,
MATCH(TEXT('Tabela 7.1'!$A904,"mmmm/aaaa"),'alimentação - Tabela 7.1'!$5:$5,0)+4), "")</f>
        <v>0.61256653070449829</v>
      </c>
    </row>
    <row r="905" spans="1:7" ht="18" customHeight="1" x14ac:dyDescent="0.25">
      <c r="A905" s="59" t="s">
        <v>333</v>
      </c>
      <c r="B905" s="61" t="s">
        <v>115</v>
      </c>
      <c r="C905" s="62">
        <f>IFERROR(INDEX('alimentação - Tabela 7.1'!$18:$18,
MATCH(TEXT('Tabela 7.1'!A905,"mmmm/aaaa"),'alimentação - Tabela 7.1'!$5:$5,0)), "")</f>
        <v>318862</v>
      </c>
      <c r="D905" s="62">
        <f>IFERROR(INDEX('alimentação - Tabela 7.1'!$18:$18,
MATCH(TEXT('Tabela 7.1'!$A905,"mmmm/aaaa"),'alimentação - Tabela 7.1'!$5:$5,0)+1), "")</f>
        <v>10810</v>
      </c>
      <c r="E905" s="62">
        <f>IFERROR(INDEX('alimentação - Tabela 7.1'!$18:$18,
MATCH(TEXT('Tabela 7.1'!$A905,"mmmm/aaaa"),'alimentação - Tabela 7.1'!$5:$5,0)+2), "")</f>
        <v>9810</v>
      </c>
      <c r="F905" s="62">
        <f>IFERROR(INDEX('alimentação - Tabela 7.1'!$18:$18,
MATCH(TEXT('Tabela 7.1'!$A905,"mmmm/aaaa"),'alimentação - Tabela 7.1'!$5:$5,0)+3), "")</f>
        <v>1000</v>
      </c>
      <c r="G905" s="95">
        <f>IFERROR(INDEX('alimentação - Tabela 7.1'!$18:$18,
MATCH(TEXT('Tabela 7.1'!$A905,"mmmm/aaaa"),'alimentação - Tabela 7.1'!$5:$5,0)+4), "")</f>
        <v>0.31460192799568176</v>
      </c>
    </row>
    <row r="906" spans="1:7" ht="18" customHeight="1" x14ac:dyDescent="0.25">
      <c r="A906" s="59" t="s">
        <v>333</v>
      </c>
      <c r="B906" s="61" t="s">
        <v>116</v>
      </c>
      <c r="C906" s="62">
        <f>IFERROR(INDEX('alimentação - Tabela 7.1'!$19:$19,
MATCH(TEXT('Tabela 7.1'!A906,"mmmm/aaaa"),'alimentação - Tabela 7.1'!$5:$5,0)), "")</f>
        <v>1249669</v>
      </c>
      <c r="D906" s="62">
        <f>IFERROR(INDEX('alimentação - Tabela 7.1'!$19:$19,
MATCH(TEXT('Tabela 7.1'!$A906,"mmmm/aaaa"),'alimentação - Tabela 7.1'!$5:$5,0)+1), "")</f>
        <v>41653</v>
      </c>
      <c r="E906" s="62">
        <f>IFERROR(INDEX('alimentação - Tabela 7.1'!$19:$19,
MATCH(TEXT('Tabela 7.1'!$A906,"mmmm/aaaa"),'alimentação - Tabela 7.1'!$5:$5,0)+2), "")</f>
        <v>35952</v>
      </c>
      <c r="F906" s="62">
        <f>IFERROR(INDEX('alimentação - Tabela 7.1'!$19:$19,
MATCH(TEXT('Tabela 7.1'!$A906,"mmmm/aaaa"),'alimentação - Tabela 7.1'!$5:$5,0)+3), "")</f>
        <v>5701</v>
      </c>
      <c r="G906" s="95">
        <f>IFERROR(INDEX('alimentação - Tabela 7.1'!$19:$19,
MATCH(TEXT('Tabela 7.1'!$A906,"mmmm/aaaa"),'alimentação - Tabela 7.1'!$5:$5,0)+4), "")</f>
        <v>0.45829153060913086</v>
      </c>
    </row>
    <row r="907" spans="1:7" ht="18" customHeight="1" x14ac:dyDescent="0.25">
      <c r="A907" s="59" t="s">
        <v>333</v>
      </c>
      <c r="B907" s="61" t="s">
        <v>117</v>
      </c>
      <c r="C907" s="62">
        <f>IFERROR(INDEX('alimentação - Tabela 7.1'!$20:$20,
MATCH(TEXT('Tabela 7.1'!A907,"mmmm/aaaa"),'alimentação - Tabela 7.1'!$5:$5,0)), "")</f>
        <v>458347</v>
      </c>
      <c r="D907" s="62">
        <f>IFERROR(INDEX('alimentação - Tabela 7.1'!$20:$20,
MATCH(TEXT('Tabela 7.1'!$A907,"mmmm/aaaa"),'alimentação - Tabela 7.1'!$5:$5,0)+1), "")</f>
        <v>16219</v>
      </c>
      <c r="E907" s="62">
        <f>IFERROR(INDEX('alimentação - Tabela 7.1'!$20:$20,
MATCH(TEXT('Tabela 7.1'!$A907,"mmmm/aaaa"),'alimentação - Tabela 7.1'!$5:$5,0)+2), "")</f>
        <v>14381</v>
      </c>
      <c r="F907" s="62">
        <f>IFERROR(INDEX('alimentação - Tabela 7.1'!$20:$20,
MATCH(TEXT('Tabela 7.1'!$A907,"mmmm/aaaa"),'alimentação - Tabela 7.1'!$5:$5,0)+3), "")</f>
        <v>1838</v>
      </c>
      <c r="G907" s="95">
        <f>IFERROR(INDEX('alimentação - Tabela 7.1'!$20:$20,
MATCH(TEXT('Tabela 7.1'!$A907,"mmmm/aaaa"),'alimentação - Tabela 7.1'!$5:$5,0)+4), "")</f>
        <v>0.40262076258659363</v>
      </c>
    </row>
    <row r="908" spans="1:7" ht="18" customHeight="1" x14ac:dyDescent="0.25">
      <c r="A908" s="59" t="s">
        <v>333</v>
      </c>
      <c r="B908" s="61" t="s">
        <v>118</v>
      </c>
      <c r="C908" s="62">
        <f>IFERROR(INDEX('alimentação - Tabela 7.1'!$21:$21,
MATCH(TEXT('Tabela 7.1'!A908,"mmmm/aaaa"),'alimentação - Tabela 7.1'!$5:$5,0)), "")</f>
        <v>445425</v>
      </c>
      <c r="D908" s="62">
        <f>IFERROR(INDEX('alimentação - Tabela 7.1'!$21:$21,
MATCH(TEXT('Tabela 7.1'!$A908,"mmmm/aaaa"),'alimentação - Tabela 7.1'!$5:$5,0)+1), "")</f>
        <v>15937</v>
      </c>
      <c r="E908" s="62">
        <f>IFERROR(INDEX('alimentação - Tabela 7.1'!$21:$21,
MATCH(TEXT('Tabela 7.1'!$A908,"mmmm/aaaa"),'alimentação - Tabela 7.1'!$5:$5,0)+2), "")</f>
        <v>13508</v>
      </c>
      <c r="F908" s="62">
        <f>IFERROR(INDEX('alimentação - Tabela 7.1'!$21:$21,
MATCH(TEXT('Tabela 7.1'!$A908,"mmmm/aaaa"),'alimentação - Tabela 7.1'!$5:$5,0)+3), "")</f>
        <v>2429</v>
      </c>
      <c r="G908" s="95">
        <f>IFERROR(INDEX('alimentação - Tabela 7.1'!$21:$21,
MATCH(TEXT('Tabela 7.1'!$A908,"mmmm/aaaa"),'alimentação - Tabela 7.1'!$5:$5,0)+4), "")</f>
        <v>0.54831194877624512</v>
      </c>
    </row>
    <row r="909" spans="1:7" ht="18" customHeight="1" x14ac:dyDescent="0.25">
      <c r="A909" s="59" t="s">
        <v>333</v>
      </c>
      <c r="B909" s="61" t="s">
        <v>119</v>
      </c>
      <c r="C909" s="62">
        <f>IFERROR(INDEX('alimentação - Tabela 7.1'!$22:$22,
MATCH(TEXT('Tabela 7.1'!A909,"mmmm/aaaa"),'alimentação - Tabela 7.1'!$5:$5,0)), "")</f>
        <v>1342678</v>
      </c>
      <c r="D909" s="62">
        <f>IFERROR(INDEX('alimentação - Tabela 7.1'!$22:$22,
MATCH(TEXT('Tabela 7.1'!$A909,"mmmm/aaaa"),'alimentação - Tabela 7.1'!$5:$5,0)+1), "")</f>
        <v>41939</v>
      </c>
      <c r="E909" s="62">
        <f>IFERROR(INDEX('alimentação - Tabela 7.1'!$22:$22,
MATCH(TEXT('Tabela 7.1'!$A909,"mmmm/aaaa"),'alimentação - Tabela 7.1'!$5:$5,0)+2), "")</f>
        <v>42047</v>
      </c>
      <c r="F909" s="62">
        <f>IFERROR(INDEX('alimentação - Tabela 7.1'!$22:$22,
MATCH(TEXT('Tabela 7.1'!$A909,"mmmm/aaaa"),'alimentação - Tabela 7.1'!$5:$5,0)+3), "")</f>
        <v>-108</v>
      </c>
      <c r="G909" s="95">
        <f>IFERROR(INDEX('alimentação - Tabela 7.1'!$22:$22,
MATCH(TEXT('Tabela 7.1'!$A909,"mmmm/aaaa"),'alimentação - Tabela 7.1'!$5:$5,0)+4), "")</f>
        <v>-8.0429790541529655E-3</v>
      </c>
    </row>
    <row r="910" spans="1:7" ht="18" customHeight="1" x14ac:dyDescent="0.25">
      <c r="A910" s="59" t="s">
        <v>333</v>
      </c>
      <c r="B910" s="61" t="s">
        <v>120</v>
      </c>
      <c r="C910" s="62">
        <f>IFERROR(INDEX('alimentação - Tabela 7.1'!$23:$23,
MATCH(TEXT('Tabela 7.1'!A910,"mmmm/aaaa"),'alimentação - Tabela 7.1'!$5:$5,0)), "")</f>
        <v>391706</v>
      </c>
      <c r="D910" s="62">
        <f>IFERROR(INDEX('alimentação - Tabela 7.1'!$23:$23,
MATCH(TEXT('Tabela 7.1'!$A910,"mmmm/aaaa"),'alimentação - Tabela 7.1'!$5:$5,0)+1), "")</f>
        <v>13689</v>
      </c>
      <c r="E910" s="62">
        <f>IFERROR(INDEX('alimentação - Tabela 7.1'!$23:$23,
MATCH(TEXT('Tabela 7.1'!$A910,"mmmm/aaaa"),'alimentação - Tabela 7.1'!$5:$5,0)+2), "")</f>
        <v>13756</v>
      </c>
      <c r="F910" s="62">
        <f>IFERROR(INDEX('alimentação - Tabela 7.1'!$23:$23,
MATCH(TEXT('Tabela 7.1'!$A910,"mmmm/aaaa"),'alimentação - Tabela 7.1'!$5:$5,0)+3), "")</f>
        <v>-67</v>
      </c>
      <c r="G910" s="95">
        <f>IFERROR(INDEX('alimentação - Tabela 7.1'!$23:$23,
MATCH(TEXT('Tabela 7.1'!$A910,"mmmm/aaaa"),'alimentação - Tabela 7.1'!$5:$5,0)+4), "")</f>
        <v>-1.7101740464568138E-2</v>
      </c>
    </row>
    <row r="911" spans="1:7" ht="18" customHeight="1" x14ac:dyDescent="0.25">
      <c r="A911" s="59" t="s">
        <v>333</v>
      </c>
      <c r="B911" s="61" t="s">
        <v>121</v>
      </c>
      <c r="C911" s="62">
        <f>IFERROR(INDEX('alimentação - Tabela 7.1'!$24:$24,
MATCH(TEXT('Tabela 7.1'!A911,"mmmm/aaaa"),'alimentação - Tabela 7.1'!$5:$5,0)), "")</f>
        <v>302575</v>
      </c>
      <c r="D911" s="62">
        <f>IFERROR(INDEX('alimentação - Tabela 7.1'!$24:$24,
MATCH(TEXT('Tabela 7.1'!$A911,"mmmm/aaaa"),'alimentação - Tabela 7.1'!$5:$5,0)+1), "")</f>
        <v>9406</v>
      </c>
      <c r="E911" s="62">
        <f>IFERROR(INDEX('alimentação - Tabela 7.1'!$24:$24,
MATCH(TEXT('Tabela 7.1'!$A911,"mmmm/aaaa"),'alimentação - Tabela 7.1'!$5:$5,0)+2), "")</f>
        <v>7570</v>
      </c>
      <c r="F911" s="62">
        <f>IFERROR(INDEX('alimentação - Tabela 7.1'!$24:$24,
MATCH(TEXT('Tabela 7.1'!$A911,"mmmm/aaaa"),'alimentação - Tabela 7.1'!$5:$5,0)+3), "")</f>
        <v>1836</v>
      </c>
      <c r="G911" s="95">
        <f>IFERROR(INDEX('alimentação - Tabela 7.1'!$24:$24,
MATCH(TEXT('Tabela 7.1'!$A911,"mmmm/aaaa"),'alimentação - Tabela 7.1'!$5:$5,0)+4), "")</f>
        <v>0.6104961633682251</v>
      </c>
    </row>
    <row r="912" spans="1:7" ht="18" customHeight="1" x14ac:dyDescent="0.25">
      <c r="A912" s="59" t="s">
        <v>333</v>
      </c>
      <c r="B912" s="61" t="s">
        <v>122</v>
      </c>
      <c r="C912" s="62">
        <f>IFERROR(INDEX('alimentação - Tabela 7.1'!$25:$25,
MATCH(TEXT('Tabela 7.1'!A912,"mmmm/aaaa"),'alimentação - Tabela 7.1'!$5:$5,0)), "")</f>
        <v>1910240</v>
      </c>
      <c r="D912" s="62">
        <f>IFERROR(INDEX('alimentação - Tabela 7.1'!$25:$25,
MATCH(TEXT('Tabela 7.1'!$A912,"mmmm/aaaa"),'alimentação - Tabela 7.1'!$5:$5,0)+1), "")</f>
        <v>76881</v>
      </c>
      <c r="E912" s="62">
        <f>IFERROR(INDEX('alimentação - Tabela 7.1'!$25:$25,
MATCH(TEXT('Tabela 7.1'!$A912,"mmmm/aaaa"),'alimentação - Tabela 7.1'!$5:$5,0)+2), "")</f>
        <v>59835</v>
      </c>
      <c r="F912" s="62">
        <f>IFERROR(INDEX('alimentação - Tabela 7.1'!$25:$25,
MATCH(TEXT('Tabela 7.1'!$A912,"mmmm/aaaa"),'alimentação - Tabela 7.1'!$5:$5,0)+3), "")</f>
        <v>17046</v>
      </c>
      <c r="G912" s="95">
        <f>IFERROR(INDEX('alimentação - Tabela 7.1'!$25:$25,
MATCH(TEXT('Tabela 7.1'!$A912,"mmmm/aaaa"),'alimentação - Tabela 7.1'!$5:$5,0)+4), "")</f>
        <v>0.90038317441940308</v>
      </c>
    </row>
    <row r="913" spans="1:7" ht="18" customHeight="1" x14ac:dyDescent="0.25">
      <c r="A913" s="59" t="s">
        <v>333</v>
      </c>
      <c r="B913" s="61" t="s">
        <v>123</v>
      </c>
      <c r="C913" s="62">
        <f>IFERROR(INDEX('alimentação - Tabela 7.1'!$26:$26,
MATCH(TEXT('Tabela 7.1'!A913,"mmmm/aaaa"),'alimentação - Tabela 7.1'!$5:$5,0)), "")</f>
        <v>21958162</v>
      </c>
      <c r="D913" s="62">
        <f>IFERROR(INDEX('alimentação - Tabela 7.1'!$26:$26,
MATCH(TEXT('Tabela 7.1'!$A913,"mmmm/aaaa"),'alimentação - Tabela 7.1'!$5:$5,0)+1), "")</f>
        <v>973020</v>
      </c>
      <c r="E913" s="62">
        <f>IFERROR(INDEX('alimentação - Tabela 7.1'!$26:$26,
MATCH(TEXT('Tabela 7.1'!$A913,"mmmm/aaaa"),'alimentação - Tabela 7.1'!$5:$5,0)+2), "")</f>
        <v>863746</v>
      </c>
      <c r="F913" s="62">
        <f>IFERROR(INDEX('alimentação - Tabela 7.1'!$26:$26,
MATCH(TEXT('Tabela 7.1'!$A913,"mmmm/aaaa"),'alimentação - Tabela 7.1'!$5:$5,0)+3), "")</f>
        <v>109274</v>
      </c>
      <c r="G913" s="95">
        <f>IFERROR(INDEX('alimentação - Tabela 7.1'!$26:$26,
MATCH(TEXT('Tabela 7.1'!$A913,"mmmm/aaaa"),'alimentação - Tabela 7.1'!$5:$5,0)+4), "")</f>
        <v>0.50013530254364014</v>
      </c>
    </row>
    <row r="914" spans="1:7" ht="18" customHeight="1" x14ac:dyDescent="0.25">
      <c r="A914" s="59" t="s">
        <v>333</v>
      </c>
      <c r="B914" s="61" t="s">
        <v>124</v>
      </c>
      <c r="C914" s="62">
        <f>IFERROR(INDEX('alimentação - Tabela 7.1'!$27:$27,
MATCH(TEXT('Tabela 7.1'!A914,"mmmm/aaaa"),'alimentação - Tabela 7.1'!$5:$5,0)), "")</f>
        <v>4538642</v>
      </c>
      <c r="D914" s="62">
        <f>IFERROR(INDEX('alimentação - Tabela 7.1'!$27:$27,
MATCH(TEXT('Tabela 7.1'!$A914,"mmmm/aaaa"),'alimentação - Tabela 7.1'!$5:$5,0)+1), "")</f>
        <v>208215</v>
      </c>
      <c r="E914" s="62">
        <f>IFERROR(INDEX('alimentação - Tabela 7.1'!$27:$27,
MATCH(TEXT('Tabela 7.1'!$A914,"mmmm/aaaa"),'alimentação - Tabela 7.1'!$5:$5,0)+2), "")</f>
        <v>186989</v>
      </c>
      <c r="F914" s="62">
        <f>IFERROR(INDEX('alimentação - Tabela 7.1'!$27:$27,
MATCH(TEXT('Tabela 7.1'!$A914,"mmmm/aaaa"),'alimentação - Tabela 7.1'!$5:$5,0)+3), "")</f>
        <v>21226</v>
      </c>
      <c r="G914" s="95">
        <f>IFERROR(INDEX('alimentação - Tabela 7.1'!$27:$27,
MATCH(TEXT('Tabela 7.1'!$A914,"mmmm/aaaa"),'alimentação - Tabela 7.1'!$5:$5,0)+4), "")</f>
        <v>0.46987038850784302</v>
      </c>
    </row>
    <row r="915" spans="1:7" ht="18" customHeight="1" x14ac:dyDescent="0.25">
      <c r="A915" s="59" t="s">
        <v>333</v>
      </c>
      <c r="B915" s="61" t="s">
        <v>2</v>
      </c>
      <c r="C915" s="62">
        <f>IFERROR(INDEX('alimentação - Tabela 7.1'!$28:$28,
MATCH(TEXT('Tabela 7.1'!A915,"mmmm/aaaa"),'alimentação - Tabela 7.1'!$5:$5,0)), "")</f>
        <v>813641</v>
      </c>
      <c r="D915" s="62">
        <f>IFERROR(INDEX('alimentação - Tabela 7.1'!$28:$28,
MATCH(TEXT('Tabela 7.1'!$A915,"mmmm/aaaa"),'alimentação - Tabela 7.1'!$5:$5,0)+1), "")</f>
        <v>39636</v>
      </c>
      <c r="E915" s="62">
        <f>IFERROR(INDEX('alimentação - Tabela 7.1'!$28:$28,
MATCH(TEXT('Tabela 7.1'!$A915,"mmmm/aaaa"),'alimentação - Tabela 7.1'!$5:$5,0)+2), "")</f>
        <v>34157</v>
      </c>
      <c r="F915" s="62">
        <f>IFERROR(INDEX('alimentação - Tabela 7.1'!$28:$28,
MATCH(TEXT('Tabela 7.1'!$A915,"mmmm/aaaa"),'alimentação - Tabela 7.1'!$5:$5,0)+3), "")</f>
        <v>5479</v>
      </c>
      <c r="G915" s="95">
        <f>IFERROR(INDEX('alimentação - Tabela 7.1'!$28:$28,
MATCH(TEXT('Tabela 7.1'!$A915,"mmmm/aaaa"),'alimentação - Tabela 7.1'!$5:$5,0)+4), "")</f>
        <v>0.67795813083648682</v>
      </c>
    </row>
    <row r="916" spans="1:7" ht="18" customHeight="1" x14ac:dyDescent="0.25">
      <c r="A916" s="59" t="s">
        <v>333</v>
      </c>
      <c r="B916" s="61" t="s">
        <v>125</v>
      </c>
      <c r="C916" s="62">
        <f>IFERROR(INDEX('alimentação - Tabela 7.1'!$29:$29,
MATCH(TEXT('Tabela 7.1'!A916,"mmmm/aaaa"),'alimentação - Tabela 7.1'!$5:$5,0)), "")</f>
        <v>3460200</v>
      </c>
      <c r="D916" s="62">
        <f>IFERROR(INDEX('alimentação - Tabela 7.1'!$29:$29,
MATCH(TEXT('Tabela 7.1'!$A916,"mmmm/aaaa"),'alimentação - Tabela 7.1'!$5:$5,0)+1), "")</f>
        <v>136550</v>
      </c>
      <c r="E916" s="62">
        <f>IFERROR(INDEX('alimentação - Tabela 7.1'!$29:$29,
MATCH(TEXT('Tabela 7.1'!$A916,"mmmm/aaaa"),'alimentação - Tabela 7.1'!$5:$5,0)+2), "")</f>
        <v>111523</v>
      </c>
      <c r="F916" s="62">
        <f>IFERROR(INDEX('alimentação - Tabela 7.1'!$29:$29,
MATCH(TEXT('Tabela 7.1'!$A916,"mmmm/aaaa"),'alimentação - Tabela 7.1'!$5:$5,0)+3), "")</f>
        <v>25027</v>
      </c>
      <c r="G916" s="95">
        <f>IFERROR(INDEX('alimentação - Tabela 7.1'!$29:$29,
MATCH(TEXT('Tabela 7.1'!$A916,"mmmm/aaaa"),'alimentação - Tabela 7.1'!$5:$5,0)+4), "")</f>
        <v>0.72855138778686523</v>
      </c>
    </row>
    <row r="917" spans="1:7" ht="18" customHeight="1" x14ac:dyDescent="0.25">
      <c r="A917" s="59" t="s">
        <v>333</v>
      </c>
      <c r="B917" s="61" t="s">
        <v>126</v>
      </c>
      <c r="C917" s="62">
        <f>IFERROR(INDEX('alimentação - Tabela 7.1'!$30:$30,
MATCH(TEXT('Tabela 7.1'!A917,"mmmm/aaaa"),'alimentação - Tabela 7.1'!$5:$5,0)), "")</f>
        <v>13145679</v>
      </c>
      <c r="D917" s="62">
        <f>IFERROR(INDEX('alimentação - Tabela 7.1'!$30:$30,
MATCH(TEXT('Tabela 7.1'!$A917,"mmmm/aaaa"),'alimentação - Tabela 7.1'!$5:$5,0)+1), "")</f>
        <v>588619</v>
      </c>
      <c r="E917" s="62">
        <f>IFERROR(INDEX('alimentação - Tabela 7.1'!$30:$30,
MATCH(TEXT('Tabela 7.1'!$A917,"mmmm/aaaa"),'alimentação - Tabela 7.1'!$5:$5,0)+2), "")</f>
        <v>531077</v>
      </c>
      <c r="F917" s="62">
        <f>IFERROR(INDEX('alimentação - Tabela 7.1'!$30:$30,
MATCH(TEXT('Tabela 7.1'!$A917,"mmmm/aaaa"),'alimentação - Tabela 7.1'!$5:$5,0)+3), "")</f>
        <v>57542</v>
      </c>
      <c r="G917" s="95">
        <f>IFERROR(INDEX('alimentação - Tabela 7.1'!$30:$30,
MATCH(TEXT('Tabela 7.1'!$A917,"mmmm/aaaa"),'alimentação - Tabela 7.1'!$5:$5,0)+4), "")</f>
        <v>0.4396500289440155</v>
      </c>
    </row>
    <row r="918" spans="1:7" ht="18" customHeight="1" x14ac:dyDescent="0.25">
      <c r="A918" s="59" t="s">
        <v>333</v>
      </c>
      <c r="B918" s="61" t="s">
        <v>127</v>
      </c>
      <c r="C918" s="62">
        <f>IFERROR(INDEX('alimentação - Tabela 7.1'!$31:$31,
MATCH(TEXT('Tabela 7.1'!A918,"mmmm/aaaa"),'alimentação - Tabela 7.1'!$5:$5,0)), "")</f>
        <v>8018147</v>
      </c>
      <c r="D918" s="62">
        <f>IFERROR(INDEX('alimentação - Tabela 7.1'!$31:$31,
MATCH(TEXT('Tabela 7.1'!$A918,"mmmm/aaaa"),'alimentação - Tabela 7.1'!$5:$5,0)+1), "")</f>
        <v>378850</v>
      </c>
      <c r="E918" s="62">
        <f>IFERROR(INDEX('alimentação - Tabela 7.1'!$31:$31,
MATCH(TEXT('Tabela 7.1'!$A918,"mmmm/aaaa"),'alimentação - Tabela 7.1'!$5:$5,0)+2), "")</f>
        <v>352651</v>
      </c>
      <c r="F918" s="62">
        <f>IFERROR(INDEX('alimentação - Tabela 7.1'!$31:$31,
MATCH(TEXT('Tabela 7.1'!$A918,"mmmm/aaaa"),'alimentação - Tabela 7.1'!$5:$5,0)+3), "")</f>
        <v>26199</v>
      </c>
      <c r="G918" s="95">
        <f>IFERROR(INDEX('alimentação - Tabela 7.1'!$31:$31,
MATCH(TEXT('Tabela 7.1'!$A918,"mmmm/aaaa"),'alimentação - Tabela 7.1'!$5:$5,0)+4), "")</f>
        <v>0.32781744003295898</v>
      </c>
    </row>
    <row r="919" spans="1:7" ht="18" customHeight="1" x14ac:dyDescent="0.25">
      <c r="A919" s="59" t="s">
        <v>333</v>
      </c>
      <c r="B919" s="61" t="s">
        <v>128</v>
      </c>
      <c r="C919" s="62">
        <f>IFERROR(INDEX('alimentação - Tabela 7.1'!$32:$32,
MATCH(TEXT('Tabela 7.1'!A919,"mmmm/aaaa"),'alimentação - Tabela 7.1'!$5:$5,0)), "")</f>
        <v>2950841</v>
      </c>
      <c r="D919" s="62">
        <f>IFERROR(INDEX('alimentação - Tabela 7.1'!$32:$32,
MATCH(TEXT('Tabela 7.1'!$A919,"mmmm/aaaa"),'alimentação - Tabela 7.1'!$5:$5,0)+1), "")</f>
        <v>141025</v>
      </c>
      <c r="E919" s="62">
        <f>IFERROR(INDEX('alimentação - Tabela 7.1'!$32:$32,
MATCH(TEXT('Tabela 7.1'!$A919,"mmmm/aaaa"),'alimentação - Tabela 7.1'!$5:$5,0)+2), "")</f>
        <v>131034</v>
      </c>
      <c r="F919" s="62">
        <f>IFERROR(INDEX('alimentação - Tabela 7.1'!$32:$32,
MATCH(TEXT('Tabela 7.1'!$A919,"mmmm/aaaa"),'alimentação - Tabela 7.1'!$5:$5,0)+3), "")</f>
        <v>9991</v>
      </c>
      <c r="G919" s="95">
        <f>IFERROR(INDEX('alimentação - Tabela 7.1'!$32:$32,
MATCH(TEXT('Tabela 7.1'!$A919,"mmmm/aaaa"),'alimentação - Tabela 7.1'!$5:$5,0)+4), "")</f>
        <v>0.33973172307014465</v>
      </c>
    </row>
    <row r="920" spans="1:7" ht="18" customHeight="1" x14ac:dyDescent="0.25">
      <c r="A920" s="59" t="s">
        <v>333</v>
      </c>
      <c r="B920" s="61" t="s">
        <v>129</v>
      </c>
      <c r="C920" s="62">
        <f>IFERROR(INDEX('alimentação - Tabela 7.1'!$33:$33,
MATCH(TEXT('Tabela 7.1'!A920,"mmmm/aaaa"),'alimentação - Tabela 7.1'!$5:$5,0)), "")</f>
        <v>2379430</v>
      </c>
      <c r="D920" s="62">
        <f>IFERROR(INDEX('alimentação - Tabela 7.1'!$33:$33,
MATCH(TEXT('Tabela 7.1'!$A920,"mmmm/aaaa"),'alimentação - Tabela 7.1'!$5:$5,0)+1), "")</f>
        <v>119844</v>
      </c>
      <c r="E920" s="62">
        <f>IFERROR(INDEX('alimentação - Tabela 7.1'!$33:$33,
MATCH(TEXT('Tabela 7.1'!$A920,"mmmm/aaaa"),'alimentação - Tabela 7.1'!$5:$5,0)+2), "")</f>
        <v>112211</v>
      </c>
      <c r="F920" s="62">
        <f>IFERROR(INDEX('alimentação - Tabela 7.1'!$33:$33,
MATCH(TEXT('Tabela 7.1'!$A920,"mmmm/aaaa"),'alimentação - Tabela 7.1'!$5:$5,0)+3), "")</f>
        <v>7633</v>
      </c>
      <c r="G920" s="95">
        <f>IFERROR(INDEX('alimentação - Tabela 7.1'!$33:$33,
MATCH(TEXT('Tabela 7.1'!$A920,"mmmm/aaaa"),'alimentação - Tabela 7.1'!$5:$5,0)+4), "")</f>
        <v>0.32182350754737854</v>
      </c>
    </row>
    <row r="921" spans="1:7" ht="18" customHeight="1" x14ac:dyDescent="0.25">
      <c r="A921" s="59" t="s">
        <v>333</v>
      </c>
      <c r="B921" s="61" t="s">
        <v>130</v>
      </c>
      <c r="C921" s="62">
        <f>IFERROR(INDEX('alimentação - Tabela 7.1'!$34:$34,
MATCH(TEXT('Tabela 7.1'!A921,"mmmm/aaaa"),'alimentação - Tabela 7.1'!$5:$5,0)), "")</f>
        <v>2687876</v>
      </c>
      <c r="D921" s="62">
        <f>IFERROR(INDEX('alimentação - Tabela 7.1'!$34:$34,
MATCH(TEXT('Tabela 7.1'!$A921,"mmmm/aaaa"),'alimentação - Tabela 7.1'!$5:$5,0)+1), "")</f>
        <v>117981</v>
      </c>
      <c r="E921" s="62">
        <f>IFERROR(INDEX('alimentação - Tabela 7.1'!$34:$34,
MATCH(TEXT('Tabela 7.1'!$A921,"mmmm/aaaa"),'alimentação - Tabela 7.1'!$5:$5,0)+2), "")</f>
        <v>109406</v>
      </c>
      <c r="F921" s="62">
        <f>IFERROR(INDEX('alimentação - Tabela 7.1'!$34:$34,
MATCH(TEXT('Tabela 7.1'!$A921,"mmmm/aaaa"),'alimentação - Tabela 7.1'!$5:$5,0)+3), "")</f>
        <v>8575</v>
      </c>
      <c r="G921" s="95">
        <f>IFERROR(INDEX('alimentação - Tabela 7.1'!$34:$34,
MATCH(TEXT('Tabela 7.1'!$A921,"mmmm/aaaa"),'alimentação - Tabela 7.1'!$5:$5,0)+4), "")</f>
        <v>0.32004615664482117</v>
      </c>
    </row>
    <row r="922" spans="1:7" ht="18" customHeight="1" x14ac:dyDescent="0.25">
      <c r="A922" s="59" t="s">
        <v>333</v>
      </c>
      <c r="B922" s="61" t="s">
        <v>131</v>
      </c>
      <c r="C922" s="62">
        <f>IFERROR(INDEX('alimentação - Tabela 7.1'!$35:$35,
MATCH(TEXT('Tabela 7.1'!A922,"mmmm/aaaa"),'alimentação - Tabela 7.1'!$5:$5,0)), "")</f>
        <v>3800022</v>
      </c>
      <c r="D922" s="62">
        <f>IFERROR(INDEX('alimentação - Tabela 7.1'!$35:$35,
MATCH(TEXT('Tabela 7.1'!$A922,"mmmm/aaaa"),'alimentação - Tabela 7.1'!$5:$5,0)+1), "")</f>
        <v>190129</v>
      </c>
      <c r="E922" s="62">
        <f>IFERROR(INDEX('alimentação - Tabela 7.1'!$35:$35,
MATCH(TEXT('Tabela 7.1'!$A922,"mmmm/aaaa"),'alimentação - Tabela 7.1'!$5:$5,0)+2), "")</f>
        <v>163999</v>
      </c>
      <c r="F922" s="62">
        <f>IFERROR(INDEX('alimentação - Tabela 7.1'!$35:$35,
MATCH(TEXT('Tabela 7.1'!$A922,"mmmm/aaaa"),'alimentação - Tabela 7.1'!$5:$5,0)+3), "")</f>
        <v>26130</v>
      </c>
      <c r="G922" s="95">
        <f>IFERROR(INDEX('alimentação - Tabela 7.1'!$35:$35,
MATCH(TEXT('Tabela 7.1'!$A922,"mmmm/aaaa"),'alimentação - Tabela 7.1'!$5:$5,0)+4), "")</f>
        <v>0.69238865375518799</v>
      </c>
    </row>
    <row r="923" spans="1:7" ht="18" customHeight="1" x14ac:dyDescent="0.25">
      <c r="A923" s="59" t="s">
        <v>333</v>
      </c>
      <c r="B923" s="61" t="s">
        <v>132</v>
      </c>
      <c r="C923" s="62">
        <f>IFERROR(INDEX('alimentação - Tabela 7.1'!$36:$36,
MATCH(TEXT('Tabela 7.1'!A923,"mmmm/aaaa"),'alimentação - Tabela 7.1'!$5:$5,0)), "")</f>
        <v>609638</v>
      </c>
      <c r="D923" s="62">
        <f>IFERROR(INDEX('alimentação - Tabela 7.1'!$36:$36,
MATCH(TEXT('Tabela 7.1'!$A923,"mmmm/aaaa"),'alimentação - Tabela 7.1'!$5:$5,0)+1), "")</f>
        <v>30019</v>
      </c>
      <c r="E923" s="62">
        <f>IFERROR(INDEX('alimentação - Tabela 7.1'!$36:$36,
MATCH(TEXT('Tabela 7.1'!$A923,"mmmm/aaaa"),'alimentação - Tabela 7.1'!$5:$5,0)+2), "")</f>
        <v>27215</v>
      </c>
      <c r="F923" s="62">
        <f>IFERROR(INDEX('alimentação - Tabela 7.1'!$36:$36,
MATCH(TEXT('Tabela 7.1'!$A923,"mmmm/aaaa"),'alimentação - Tabela 7.1'!$5:$5,0)+3), "")</f>
        <v>2804</v>
      </c>
      <c r="G923" s="95">
        <f>IFERROR(INDEX('alimentação - Tabela 7.1'!$36:$36,
MATCH(TEXT('Tabela 7.1'!$A923,"mmmm/aaaa"),'alimentação - Tabela 7.1'!$5:$5,0)+4), "")</f>
        <v>0.46207034587860107</v>
      </c>
    </row>
    <row r="924" spans="1:7" ht="18" customHeight="1" x14ac:dyDescent="0.25">
      <c r="A924" s="59" t="s">
        <v>333</v>
      </c>
      <c r="B924" s="61" t="s">
        <v>133</v>
      </c>
      <c r="C924" s="62">
        <f>IFERROR(INDEX('alimentação - Tabela 7.1'!$37:$37,
MATCH(TEXT('Tabela 7.1'!A924,"mmmm/aaaa"),'alimentação - Tabela 7.1'!$5:$5,0)), "")</f>
        <v>852717</v>
      </c>
      <c r="D924" s="62">
        <f>IFERROR(INDEX('alimentação - Tabela 7.1'!$37:$37,
MATCH(TEXT('Tabela 7.1'!$A924,"mmmm/aaaa"),'alimentação - Tabela 7.1'!$5:$5,0)+1), "")</f>
        <v>48304</v>
      </c>
      <c r="E924" s="62">
        <f>IFERROR(INDEX('alimentação - Tabela 7.1'!$37:$37,
MATCH(TEXT('Tabela 7.1'!$A924,"mmmm/aaaa"),'alimentação - Tabela 7.1'!$5:$5,0)+2), "")</f>
        <v>43832</v>
      </c>
      <c r="F924" s="62">
        <f>IFERROR(INDEX('alimentação - Tabela 7.1'!$37:$37,
MATCH(TEXT('Tabela 7.1'!$A924,"mmmm/aaaa"),'alimentação - Tabela 7.1'!$5:$5,0)+3), "")</f>
        <v>4472</v>
      </c>
      <c r="G924" s="95">
        <f>IFERROR(INDEX('alimentação - Tabela 7.1'!$37:$37,
MATCH(TEXT('Tabela 7.1'!$A924,"mmmm/aaaa"),'alimentação - Tabela 7.1'!$5:$5,0)+4), "")</f>
        <v>0.5272061824798584</v>
      </c>
    </row>
    <row r="925" spans="1:7" ht="18" customHeight="1" x14ac:dyDescent="0.25">
      <c r="A925" s="59" t="s">
        <v>333</v>
      </c>
      <c r="B925" s="61" t="s">
        <v>134</v>
      </c>
      <c r="C925" s="62">
        <f>IFERROR(INDEX('alimentação - Tabela 7.1'!$38:$38,
MATCH(TEXT('Tabela 7.1'!A925,"mmmm/aaaa"),'alimentação - Tabela 7.1'!$5:$5,0)), "")</f>
        <v>1432743</v>
      </c>
      <c r="D925" s="62">
        <f>IFERROR(INDEX('alimentação - Tabela 7.1'!$38:$38,
MATCH(TEXT('Tabela 7.1'!$A925,"mmmm/aaaa"),'alimentação - Tabela 7.1'!$5:$5,0)+1), "")</f>
        <v>78732</v>
      </c>
      <c r="E925" s="62">
        <f>IFERROR(INDEX('alimentação - Tabela 7.1'!$38:$38,
MATCH(TEXT('Tabela 7.1'!$A925,"mmmm/aaaa"),'alimentação - Tabela 7.1'!$5:$5,0)+2), "")</f>
        <v>65433</v>
      </c>
      <c r="F925" s="62">
        <f>IFERROR(INDEX('alimentação - Tabela 7.1'!$38:$38,
MATCH(TEXT('Tabela 7.1'!$A925,"mmmm/aaaa"),'alimentação - Tabela 7.1'!$5:$5,0)+3), "")</f>
        <v>13299</v>
      </c>
      <c r="G925" s="95">
        <f>IFERROR(INDEX('alimentação - Tabela 7.1'!$38:$38,
MATCH(TEXT('Tabela 7.1'!$A925,"mmmm/aaaa"),'alimentação - Tabela 7.1'!$5:$5,0)+4), "")</f>
        <v>0.93691617250442505</v>
      </c>
    </row>
    <row r="926" spans="1:7" ht="18" customHeight="1" x14ac:dyDescent="0.25">
      <c r="A926" s="59" t="s">
        <v>333</v>
      </c>
      <c r="B926" s="61" t="s">
        <v>135</v>
      </c>
      <c r="C926" s="62">
        <f>IFERROR(INDEX('alimentação - Tabela 7.1'!$39:$39,
MATCH(TEXT('Tabela 7.1'!A926,"mmmm/aaaa"),'alimentação - Tabela 7.1'!$5:$5,0)), "")</f>
        <v>904924</v>
      </c>
      <c r="D926" s="62">
        <f>IFERROR(INDEX('alimentação - Tabela 7.1'!$39:$39,
MATCH(TEXT('Tabela 7.1'!$A926,"mmmm/aaaa"),'alimentação - Tabela 7.1'!$5:$5,0)+1), "")</f>
        <v>33074</v>
      </c>
      <c r="E926" s="62">
        <f>IFERROR(INDEX('alimentação - Tabela 7.1'!$39:$39,
MATCH(TEXT('Tabela 7.1'!$A926,"mmmm/aaaa"),'alimentação - Tabela 7.1'!$5:$5,0)+2), "")</f>
        <v>27519</v>
      </c>
      <c r="F926" s="62">
        <f>IFERROR(INDEX('alimentação - Tabela 7.1'!$39:$39,
MATCH(TEXT('Tabela 7.1'!$A926,"mmmm/aaaa"),'alimentação - Tabela 7.1'!$5:$5,0)+3), "")</f>
        <v>5555</v>
      </c>
      <c r="G926" s="95">
        <f>IFERROR(INDEX('alimentação - Tabela 7.1'!$39:$39,
MATCH(TEXT('Tabela 7.1'!$A926,"mmmm/aaaa"),'alimentação - Tabela 7.1'!$5:$5,0)+4), "")</f>
        <v>0.61765527725219727</v>
      </c>
    </row>
    <row r="927" spans="1:7" ht="18" customHeight="1" x14ac:dyDescent="0.25">
      <c r="A927" s="59" t="s">
        <v>334</v>
      </c>
      <c r="B927" s="61" t="s">
        <v>1</v>
      </c>
      <c r="C927" s="62">
        <f>IFERROR(INDEX('alimentação - Tabela 7.1'!$7:$7,
MATCH(TEXT('Tabela 7.1'!A927,"mmmm/aaaa"),'alimentação - Tabela 7.1'!$5:$5,0)), "")</f>
        <v>43150547</v>
      </c>
      <c r="D927" s="62">
        <f>IFERROR(INDEX('alimentação - Tabela 7.1'!$7:$7,
MATCH(TEXT('Tabela 7.1'!$A927,"mmmm/aaaa"),'alimentação - Tabela 7.1'!$5:$5,0)+1), "")</f>
        <v>2001486</v>
      </c>
      <c r="E927" s="62">
        <f>IFERROR(INDEX('alimentação - Tabela 7.1'!$7:$7,
MATCH(TEXT('Tabela 7.1'!$A927,"mmmm/aaaa"),'alimentação - Tabela 7.1'!$5:$5,0)+2), "")</f>
        <v>1723696</v>
      </c>
      <c r="F927" s="62">
        <f>IFERROR(INDEX('alimentação - Tabela 7.1'!$7:$7,
MATCH(TEXT('Tabela 7.1'!$A927,"mmmm/aaaa"),'alimentação - Tabela 7.1'!$5:$5,0)+3), "")</f>
        <v>277790</v>
      </c>
      <c r="G927" s="95">
        <f>IFERROR(INDEX('alimentação - Tabela 7.1'!$7:$7,
MATCH(TEXT('Tabela 7.1'!$A927,"mmmm/aaaa"),'alimentação - Tabela 7.1'!$5:$5,0)+4), "")</f>
        <v>0.64794057607650757</v>
      </c>
    </row>
    <row r="928" spans="1:7" ht="18" customHeight="1" x14ac:dyDescent="0.25">
      <c r="A928" s="59" t="s">
        <v>334</v>
      </c>
      <c r="B928" s="61" t="s">
        <v>105</v>
      </c>
      <c r="C928" s="62">
        <f>IFERROR(INDEX('alimentação - Tabela 7.1'!$8:$8,
MATCH(TEXT('Tabela 7.1'!A928,"mmmm/aaaa"),'alimentação - Tabela 7.1'!$5:$5,0)), "")</f>
        <v>2099764</v>
      </c>
      <c r="D928" s="62">
        <f>IFERROR(INDEX('alimentação - Tabela 7.1'!$8:$8,
MATCH(TEXT('Tabela 7.1'!$A928,"mmmm/aaaa"),'alimentação - Tabela 7.1'!$5:$5,0)+1), "")</f>
        <v>95009</v>
      </c>
      <c r="E928" s="62">
        <f>IFERROR(INDEX('alimentação - Tabela 7.1'!$8:$8,
MATCH(TEXT('Tabela 7.1'!$A928,"mmmm/aaaa"),'alimentação - Tabela 7.1'!$5:$5,0)+2), "")</f>
        <v>78062</v>
      </c>
      <c r="F928" s="62">
        <f>IFERROR(INDEX('alimentação - Tabela 7.1'!$8:$8,
MATCH(TEXT('Tabela 7.1'!$A928,"mmmm/aaaa"),'alimentação - Tabela 7.1'!$5:$5,0)+3), "")</f>
        <v>16947</v>
      </c>
      <c r="G928" s="95">
        <f>IFERROR(INDEX('alimentação - Tabela 7.1'!$8:$8,
MATCH(TEXT('Tabela 7.1'!$A928,"mmmm/aaaa"),'alimentação - Tabela 7.1'!$5:$5,0)+4), "")</f>
        <v>0.81365764141082764</v>
      </c>
    </row>
    <row r="929" spans="1:7" ht="18" customHeight="1" x14ac:dyDescent="0.25">
      <c r="A929" s="59" t="s">
        <v>334</v>
      </c>
      <c r="B929" s="61" t="s">
        <v>106</v>
      </c>
      <c r="C929" s="62">
        <f>IFERROR(INDEX('alimentação - Tabela 7.1'!$9:$9,
MATCH(TEXT('Tabela 7.1'!A929,"mmmm/aaaa"),'alimentação - Tabela 7.1'!$5:$5,0)), "")</f>
        <v>266562</v>
      </c>
      <c r="D929" s="62">
        <f>IFERROR(INDEX('alimentação - Tabela 7.1'!$9:$9,
MATCH(TEXT('Tabela 7.1'!$A929,"mmmm/aaaa"),'alimentação - Tabela 7.1'!$5:$5,0)+1), "")</f>
        <v>13833</v>
      </c>
      <c r="E929" s="62">
        <f>IFERROR(INDEX('alimentação - Tabela 7.1'!$9:$9,
MATCH(TEXT('Tabela 7.1'!$A929,"mmmm/aaaa"),'alimentação - Tabela 7.1'!$5:$5,0)+2), "")</f>
        <v>11733</v>
      </c>
      <c r="F929" s="62">
        <f>IFERROR(INDEX('alimentação - Tabela 7.1'!$9:$9,
MATCH(TEXT('Tabela 7.1'!$A929,"mmmm/aaaa"),'alimentação - Tabela 7.1'!$5:$5,0)+3), "")</f>
        <v>2100</v>
      </c>
      <c r="G929" s="95">
        <f>IFERROR(INDEX('alimentação - Tabela 7.1'!$9:$9,
MATCH(TEXT('Tabela 7.1'!$A929,"mmmm/aaaa"),'alimentação - Tabela 7.1'!$5:$5,0)+4), "")</f>
        <v>0.79406493902206421</v>
      </c>
    </row>
    <row r="930" spans="1:7" ht="18" customHeight="1" x14ac:dyDescent="0.25">
      <c r="A930" s="59" t="s">
        <v>334</v>
      </c>
      <c r="B930" s="61" t="s">
        <v>107</v>
      </c>
      <c r="C930" s="62">
        <f>IFERROR(INDEX('alimentação - Tabela 7.1'!$10:$10,
MATCH(TEXT('Tabela 7.1'!A930,"mmmm/aaaa"),'alimentação - Tabela 7.1'!$5:$5,0)), "")</f>
        <v>95017</v>
      </c>
      <c r="D930" s="62">
        <f>IFERROR(INDEX('alimentação - Tabela 7.1'!$10:$10,
MATCH(TEXT('Tabela 7.1'!$A930,"mmmm/aaaa"),'alimentação - Tabela 7.1'!$5:$5,0)+1), "")</f>
        <v>4950</v>
      </c>
      <c r="E930" s="62">
        <f>IFERROR(INDEX('alimentação - Tabela 7.1'!$10:$10,
MATCH(TEXT('Tabela 7.1'!$A930,"mmmm/aaaa"),'alimentação - Tabela 7.1'!$5:$5,0)+2), "")</f>
        <v>4090</v>
      </c>
      <c r="F930" s="62">
        <f>IFERROR(INDEX('alimentação - Tabela 7.1'!$10:$10,
MATCH(TEXT('Tabela 7.1'!$A930,"mmmm/aaaa"),'alimentação - Tabela 7.1'!$5:$5,0)+3), "")</f>
        <v>860</v>
      </c>
      <c r="G930" s="95">
        <f>IFERROR(INDEX('alimentação - Tabela 7.1'!$10:$10,
MATCH(TEXT('Tabela 7.1'!$A930,"mmmm/aaaa"),'alimentação - Tabela 7.1'!$5:$5,0)+4), "")</f>
        <v>0.9133681058883667</v>
      </c>
    </row>
    <row r="931" spans="1:7" ht="18" customHeight="1" x14ac:dyDescent="0.25">
      <c r="A931" s="59" t="s">
        <v>334</v>
      </c>
      <c r="B931" s="61" t="s">
        <v>108</v>
      </c>
      <c r="C931" s="62">
        <f>IFERROR(INDEX('alimentação - Tabela 7.1'!$11:$11,
MATCH(TEXT('Tabela 7.1'!A931,"mmmm/aaaa"),'alimentação - Tabela 7.1'!$5:$5,0)), "")</f>
        <v>475968</v>
      </c>
      <c r="D931" s="62">
        <f>IFERROR(INDEX('alimentação - Tabela 7.1'!$11:$11,
MATCH(TEXT('Tabela 7.1'!$A931,"mmmm/aaaa"),'alimentação - Tabela 7.1'!$5:$5,0)+1), "")</f>
        <v>20842</v>
      </c>
      <c r="E931" s="62">
        <f>IFERROR(INDEX('alimentação - Tabela 7.1'!$11:$11,
MATCH(TEXT('Tabela 7.1'!$A931,"mmmm/aaaa"),'alimentação - Tabela 7.1'!$5:$5,0)+2), "")</f>
        <v>16341</v>
      </c>
      <c r="F931" s="62">
        <f>IFERROR(INDEX('alimentação - Tabela 7.1'!$11:$11,
MATCH(TEXT('Tabela 7.1'!$A931,"mmmm/aaaa"),'alimentação - Tabela 7.1'!$5:$5,0)+3), "")</f>
        <v>4501</v>
      </c>
      <c r="G931" s="95">
        <f>IFERROR(INDEX('alimentação - Tabela 7.1'!$11:$11,
MATCH(TEXT('Tabela 7.1'!$A931,"mmmm/aaaa"),'alimentação - Tabela 7.1'!$5:$5,0)+4), "")</f>
        <v>0.95467972755432129</v>
      </c>
    </row>
    <row r="932" spans="1:7" ht="18" customHeight="1" x14ac:dyDescent="0.25">
      <c r="A932" s="59" t="s">
        <v>334</v>
      </c>
      <c r="B932" s="61" t="s">
        <v>109</v>
      </c>
      <c r="C932" s="62">
        <f>IFERROR(INDEX('alimentação - Tabela 7.1'!$12:$12,
MATCH(TEXT('Tabela 7.1'!A932,"mmmm/aaaa"),'alimentação - Tabela 7.1'!$5:$5,0)), "")</f>
        <v>67470</v>
      </c>
      <c r="D932" s="62">
        <f>IFERROR(INDEX('alimentação - Tabela 7.1'!$12:$12,
MATCH(TEXT('Tabela 7.1'!$A932,"mmmm/aaaa"),'alimentação - Tabela 7.1'!$5:$5,0)+1), "")</f>
        <v>3792</v>
      </c>
      <c r="E932" s="62">
        <f>IFERROR(INDEX('alimentação - Tabela 7.1'!$12:$12,
MATCH(TEXT('Tabela 7.1'!$A932,"mmmm/aaaa"),'alimentação - Tabela 7.1'!$5:$5,0)+2), "")</f>
        <v>3283</v>
      </c>
      <c r="F932" s="62">
        <f>IFERROR(INDEX('alimentação - Tabela 7.1'!$12:$12,
MATCH(TEXT('Tabela 7.1'!$A932,"mmmm/aaaa"),'alimentação - Tabela 7.1'!$5:$5,0)+3), "")</f>
        <v>509</v>
      </c>
      <c r="G932" s="95">
        <f>IFERROR(INDEX('alimentação - Tabela 7.1'!$12:$12,
MATCH(TEXT('Tabela 7.1'!$A932,"mmmm/aaaa"),'alimentação - Tabela 7.1'!$5:$5,0)+4), "")</f>
        <v>0.7601439356803894</v>
      </c>
    </row>
    <row r="933" spans="1:7" ht="18" customHeight="1" x14ac:dyDescent="0.25">
      <c r="A933" s="59" t="s">
        <v>334</v>
      </c>
      <c r="B933" s="61" t="s">
        <v>110</v>
      </c>
      <c r="C933" s="62">
        <f>IFERROR(INDEX('alimentação - Tabela 7.1'!$13:$13,
MATCH(TEXT('Tabela 7.1'!A933,"mmmm/aaaa"),'alimentação - Tabela 7.1'!$5:$5,0)), "")</f>
        <v>887455</v>
      </c>
      <c r="D933" s="62">
        <f>IFERROR(INDEX('alimentação - Tabela 7.1'!$13:$13,
MATCH(TEXT('Tabela 7.1'!$A933,"mmmm/aaaa"),'alimentação - Tabela 7.1'!$5:$5,0)+1), "")</f>
        <v>37482</v>
      </c>
      <c r="E933" s="62">
        <f>IFERROR(INDEX('alimentação - Tabela 7.1'!$13:$13,
MATCH(TEXT('Tabela 7.1'!$A933,"mmmm/aaaa"),'alimentação - Tabela 7.1'!$5:$5,0)+2), "")</f>
        <v>30929</v>
      </c>
      <c r="F933" s="62">
        <f>IFERROR(INDEX('alimentação - Tabela 7.1'!$13:$13,
MATCH(TEXT('Tabela 7.1'!$A933,"mmmm/aaaa"),'alimentação - Tabela 7.1'!$5:$5,0)+3), "")</f>
        <v>6553</v>
      </c>
      <c r="G933" s="95">
        <f>IFERROR(INDEX('alimentação - Tabela 7.1'!$13:$13,
MATCH(TEXT('Tabela 7.1'!$A933,"mmmm/aaaa"),'alimentação - Tabela 7.1'!$5:$5,0)+4), "")</f>
        <v>0.74389660358428955</v>
      </c>
    </row>
    <row r="934" spans="1:7" ht="18" customHeight="1" x14ac:dyDescent="0.25">
      <c r="A934" s="59" t="s">
        <v>334</v>
      </c>
      <c r="B934" s="61" t="s">
        <v>111</v>
      </c>
      <c r="C934" s="62">
        <f>IFERROR(INDEX('alimentação - Tabela 7.1'!$14:$14,
MATCH(TEXT('Tabela 7.1'!A934,"mmmm/aaaa"),'alimentação - Tabela 7.1'!$5:$5,0)), "")</f>
        <v>78329</v>
      </c>
      <c r="D934" s="62">
        <f>IFERROR(INDEX('alimentação - Tabela 7.1'!$14:$14,
MATCH(TEXT('Tabela 7.1'!$A934,"mmmm/aaaa"),'alimentação - Tabela 7.1'!$5:$5,0)+1), "")</f>
        <v>3665</v>
      </c>
      <c r="E934" s="62">
        <f>IFERROR(INDEX('alimentação - Tabela 7.1'!$14:$14,
MATCH(TEXT('Tabela 7.1'!$A934,"mmmm/aaaa"),'alimentação - Tabela 7.1'!$5:$5,0)+2), "")</f>
        <v>3197</v>
      </c>
      <c r="F934" s="62">
        <f>IFERROR(INDEX('alimentação - Tabela 7.1'!$14:$14,
MATCH(TEXT('Tabela 7.1'!$A934,"mmmm/aaaa"),'alimentação - Tabela 7.1'!$5:$5,0)+3), "")</f>
        <v>468</v>
      </c>
      <c r="G934" s="95">
        <f>IFERROR(INDEX('alimentação - Tabela 7.1'!$14:$14,
MATCH(TEXT('Tabela 7.1'!$A934,"mmmm/aaaa"),'alimentação - Tabela 7.1'!$5:$5,0)+4), "")</f>
        <v>0.60107111930847168</v>
      </c>
    </row>
    <row r="935" spans="1:7" ht="18" customHeight="1" x14ac:dyDescent="0.25">
      <c r="A935" s="59" t="s">
        <v>334</v>
      </c>
      <c r="B935" s="61" t="s">
        <v>112</v>
      </c>
      <c r="C935" s="62">
        <f>IFERROR(INDEX('alimentação - Tabela 7.1'!$15:$15,
MATCH(TEXT('Tabela 7.1'!A935,"mmmm/aaaa"),'alimentação - Tabela 7.1'!$5:$5,0)), "")</f>
        <v>228963</v>
      </c>
      <c r="D935" s="62">
        <f>IFERROR(INDEX('alimentação - Tabela 7.1'!$15:$15,
MATCH(TEXT('Tabela 7.1'!$A935,"mmmm/aaaa"),'alimentação - Tabela 7.1'!$5:$5,0)+1), "")</f>
        <v>10445</v>
      </c>
      <c r="E935" s="62">
        <f>IFERROR(INDEX('alimentação - Tabela 7.1'!$15:$15,
MATCH(TEXT('Tabela 7.1'!$A935,"mmmm/aaaa"),'alimentação - Tabela 7.1'!$5:$5,0)+2), "")</f>
        <v>8489</v>
      </c>
      <c r="F935" s="62">
        <f>IFERROR(INDEX('alimentação - Tabela 7.1'!$15:$15,
MATCH(TEXT('Tabela 7.1'!$A935,"mmmm/aaaa"),'alimentação - Tabela 7.1'!$5:$5,0)+3), "")</f>
        <v>1956</v>
      </c>
      <c r="G935" s="95">
        <f>IFERROR(INDEX('alimentação - Tabela 7.1'!$15:$15,
MATCH(TEXT('Tabela 7.1'!$A935,"mmmm/aaaa"),'alimentação - Tabela 7.1'!$5:$5,0)+4), "")</f>
        <v>0.86164742708206177</v>
      </c>
    </row>
    <row r="936" spans="1:7" ht="18" customHeight="1" x14ac:dyDescent="0.25">
      <c r="A936" s="59" t="s">
        <v>334</v>
      </c>
      <c r="B936" s="61" t="s">
        <v>113</v>
      </c>
      <c r="C936" s="62">
        <f>IFERROR(INDEX('alimentação - Tabela 7.1'!$16:$16,
MATCH(TEXT('Tabela 7.1'!A936,"mmmm/aaaa"),'alimentação - Tabela 7.1'!$5:$5,0)), "")</f>
        <v>7060104</v>
      </c>
      <c r="D936" s="62">
        <f>IFERROR(INDEX('alimentação - Tabela 7.1'!$16:$16,
MATCH(TEXT('Tabela 7.1'!$A936,"mmmm/aaaa"),'alimentação - Tabela 7.1'!$5:$5,0)+1), "")</f>
        <v>266670</v>
      </c>
      <c r="E936" s="62">
        <f>IFERROR(INDEX('alimentação - Tabela 7.1'!$16:$16,
MATCH(TEXT('Tabela 7.1'!$A936,"mmmm/aaaa"),'alimentação - Tabela 7.1'!$5:$5,0)+2), "")</f>
        <v>217195</v>
      </c>
      <c r="F936" s="62">
        <f>IFERROR(INDEX('alimentação - Tabela 7.1'!$16:$16,
MATCH(TEXT('Tabela 7.1'!$A936,"mmmm/aaaa"),'alimentação - Tabela 7.1'!$5:$5,0)+3), "")</f>
        <v>49475</v>
      </c>
      <c r="G936" s="95">
        <f>IFERROR(INDEX('alimentação - Tabela 7.1'!$16:$16,
MATCH(TEXT('Tabela 7.1'!$A936,"mmmm/aaaa"),'alimentação - Tabela 7.1'!$5:$5,0)+4), "")</f>
        <v>0.70571416616439819</v>
      </c>
    </row>
    <row r="937" spans="1:7" ht="18" customHeight="1" x14ac:dyDescent="0.25">
      <c r="A937" s="59" t="s">
        <v>334</v>
      </c>
      <c r="B937" s="61" t="s">
        <v>114</v>
      </c>
      <c r="C937" s="62">
        <f>IFERROR(INDEX('alimentação - Tabela 7.1'!$17:$17,
MATCH(TEXT('Tabela 7.1'!A937,"mmmm/aaaa"),'alimentação - Tabela 7.1'!$5:$5,0)), "")</f>
        <v>596202</v>
      </c>
      <c r="D937" s="62">
        <f>IFERROR(INDEX('alimentação - Tabela 7.1'!$17:$17,
MATCH(TEXT('Tabela 7.1'!$A937,"mmmm/aaaa"),'alimentação - Tabela 7.1'!$5:$5,0)+1), "")</f>
        <v>23146</v>
      </c>
      <c r="E937" s="62">
        <f>IFERROR(INDEX('alimentação - Tabela 7.1'!$17:$17,
MATCH(TEXT('Tabela 7.1'!$A937,"mmmm/aaaa"),'alimentação - Tabela 7.1'!$5:$5,0)+2), "")</f>
        <v>18071</v>
      </c>
      <c r="F937" s="62">
        <f>IFERROR(INDEX('alimentação - Tabela 7.1'!$17:$17,
MATCH(TEXT('Tabela 7.1'!$A937,"mmmm/aaaa"),'alimentação - Tabela 7.1'!$5:$5,0)+3), "")</f>
        <v>5075</v>
      </c>
      <c r="G937" s="95">
        <f>IFERROR(INDEX('alimentação - Tabela 7.1'!$17:$17,
MATCH(TEXT('Tabela 7.1'!$A937,"mmmm/aaaa"),'alimentação - Tabela 7.1'!$5:$5,0)+4), "")</f>
        <v>0.85852956771850586</v>
      </c>
    </row>
    <row r="938" spans="1:7" ht="18" customHeight="1" x14ac:dyDescent="0.25">
      <c r="A938" s="59" t="s">
        <v>334</v>
      </c>
      <c r="B938" s="61" t="s">
        <v>115</v>
      </c>
      <c r="C938" s="62">
        <f>IFERROR(INDEX('alimentação - Tabela 7.1'!$18:$18,
MATCH(TEXT('Tabela 7.1'!A938,"mmmm/aaaa"),'alimentação - Tabela 7.1'!$5:$5,0)), "")</f>
        <v>321605</v>
      </c>
      <c r="D938" s="62">
        <f>IFERROR(INDEX('alimentação - Tabela 7.1'!$18:$18,
MATCH(TEXT('Tabela 7.1'!$A938,"mmmm/aaaa"),'alimentação - Tabela 7.1'!$5:$5,0)+1), "")</f>
        <v>12230</v>
      </c>
      <c r="E938" s="62">
        <f>IFERROR(INDEX('alimentação - Tabela 7.1'!$18:$18,
MATCH(TEXT('Tabela 7.1'!$A938,"mmmm/aaaa"),'alimentação - Tabela 7.1'!$5:$5,0)+2), "")</f>
        <v>9487</v>
      </c>
      <c r="F938" s="62">
        <f>IFERROR(INDEX('alimentação - Tabela 7.1'!$18:$18,
MATCH(TEXT('Tabela 7.1'!$A938,"mmmm/aaaa"),'alimentação - Tabela 7.1'!$5:$5,0)+3), "")</f>
        <v>2743</v>
      </c>
      <c r="G938" s="95">
        <f>IFERROR(INDEX('alimentação - Tabela 7.1'!$18:$18,
MATCH(TEXT('Tabela 7.1'!$A938,"mmmm/aaaa"),'alimentação - Tabela 7.1'!$5:$5,0)+4), "")</f>
        <v>0.86024677753448486</v>
      </c>
    </row>
    <row r="939" spans="1:7" ht="18" customHeight="1" x14ac:dyDescent="0.25">
      <c r="A939" s="59" t="s">
        <v>334</v>
      </c>
      <c r="B939" s="61" t="s">
        <v>116</v>
      </c>
      <c r="C939" s="62">
        <f>IFERROR(INDEX('alimentação - Tabela 7.1'!$19:$19,
MATCH(TEXT('Tabela 7.1'!A939,"mmmm/aaaa"),'alimentação - Tabela 7.1'!$5:$5,0)), "")</f>
        <v>1256505</v>
      </c>
      <c r="D939" s="62">
        <f>IFERROR(INDEX('alimentação - Tabela 7.1'!$19:$19,
MATCH(TEXT('Tabela 7.1'!$A939,"mmmm/aaaa"),'alimentação - Tabela 7.1'!$5:$5,0)+1), "")</f>
        <v>46193</v>
      </c>
      <c r="E939" s="62">
        <f>IFERROR(INDEX('alimentação - Tabela 7.1'!$19:$19,
MATCH(TEXT('Tabela 7.1'!$A939,"mmmm/aaaa"),'alimentação - Tabela 7.1'!$5:$5,0)+2), "")</f>
        <v>39357</v>
      </c>
      <c r="F939" s="62">
        <f>IFERROR(INDEX('alimentação - Tabela 7.1'!$19:$19,
MATCH(TEXT('Tabela 7.1'!$A939,"mmmm/aaaa"),'alimentação - Tabela 7.1'!$5:$5,0)+3), "")</f>
        <v>6836</v>
      </c>
      <c r="G939" s="95">
        <f>IFERROR(INDEX('alimentação - Tabela 7.1'!$19:$19,
MATCH(TEXT('Tabela 7.1'!$A939,"mmmm/aaaa"),'alimentação - Tabela 7.1'!$5:$5,0)+4), "")</f>
        <v>0.54702484607696533</v>
      </c>
    </row>
    <row r="940" spans="1:7" ht="18" customHeight="1" x14ac:dyDescent="0.25">
      <c r="A940" s="59" t="s">
        <v>334</v>
      </c>
      <c r="B940" s="61" t="s">
        <v>117</v>
      </c>
      <c r="C940" s="62">
        <f>IFERROR(INDEX('alimentação - Tabela 7.1'!$20:$20,
MATCH(TEXT('Tabela 7.1'!A940,"mmmm/aaaa"),'alimentação - Tabela 7.1'!$5:$5,0)), "")</f>
        <v>461831</v>
      </c>
      <c r="D940" s="62">
        <f>IFERROR(INDEX('alimentação - Tabela 7.1'!$20:$20,
MATCH(TEXT('Tabela 7.1'!$A940,"mmmm/aaaa"),'alimentação - Tabela 7.1'!$5:$5,0)+1), "")</f>
        <v>17764</v>
      </c>
      <c r="E940" s="62">
        <f>IFERROR(INDEX('alimentação - Tabela 7.1'!$20:$20,
MATCH(TEXT('Tabela 7.1'!$A940,"mmmm/aaaa"),'alimentação - Tabela 7.1'!$5:$5,0)+2), "")</f>
        <v>14280</v>
      </c>
      <c r="F940" s="62">
        <f>IFERROR(INDEX('alimentação - Tabela 7.1'!$20:$20,
MATCH(TEXT('Tabela 7.1'!$A940,"mmmm/aaaa"),'alimentação - Tabela 7.1'!$5:$5,0)+3), "")</f>
        <v>3484</v>
      </c>
      <c r="G940" s="95">
        <f>IFERROR(INDEX('alimentação - Tabela 7.1'!$20:$20,
MATCH(TEXT('Tabela 7.1'!$A940,"mmmm/aaaa"),'alimentação - Tabela 7.1'!$5:$5,0)+4), "")</f>
        <v>0.76012277603149414</v>
      </c>
    </row>
    <row r="941" spans="1:7" ht="18" customHeight="1" x14ac:dyDescent="0.25">
      <c r="A941" s="59" t="s">
        <v>334</v>
      </c>
      <c r="B941" s="61" t="s">
        <v>118</v>
      </c>
      <c r="C941" s="62">
        <f>IFERROR(INDEX('alimentação - Tabela 7.1'!$21:$21,
MATCH(TEXT('Tabela 7.1'!A941,"mmmm/aaaa"),'alimentação - Tabela 7.1'!$5:$5,0)), "")</f>
        <v>448558</v>
      </c>
      <c r="D941" s="62">
        <f>IFERROR(INDEX('alimentação - Tabela 7.1'!$21:$21,
MATCH(TEXT('Tabela 7.1'!$A941,"mmmm/aaaa"),'alimentação - Tabela 7.1'!$5:$5,0)+1), "")</f>
        <v>16230</v>
      </c>
      <c r="E941" s="62">
        <f>IFERROR(INDEX('alimentação - Tabela 7.1'!$21:$21,
MATCH(TEXT('Tabela 7.1'!$A941,"mmmm/aaaa"),'alimentação - Tabela 7.1'!$5:$5,0)+2), "")</f>
        <v>13097</v>
      </c>
      <c r="F941" s="62">
        <f>IFERROR(INDEX('alimentação - Tabela 7.1'!$21:$21,
MATCH(TEXT('Tabela 7.1'!$A941,"mmmm/aaaa"),'alimentação - Tabela 7.1'!$5:$5,0)+3), "")</f>
        <v>3133</v>
      </c>
      <c r="G941" s="95">
        <f>IFERROR(INDEX('alimentação - Tabela 7.1'!$21:$21,
MATCH(TEXT('Tabela 7.1'!$A941,"mmmm/aaaa"),'alimentação - Tabela 7.1'!$5:$5,0)+4), "")</f>
        <v>0.70337319374084473</v>
      </c>
    </row>
    <row r="942" spans="1:7" ht="18" customHeight="1" x14ac:dyDescent="0.25">
      <c r="A942" s="59" t="s">
        <v>334</v>
      </c>
      <c r="B942" s="61" t="s">
        <v>119</v>
      </c>
      <c r="C942" s="62">
        <f>IFERROR(INDEX('alimentação - Tabela 7.1'!$22:$22,
MATCH(TEXT('Tabela 7.1'!A942,"mmmm/aaaa"),'alimentação - Tabela 7.1'!$5:$5,0)), "")</f>
        <v>1349212</v>
      </c>
      <c r="D942" s="62">
        <f>IFERROR(INDEX('alimentação - Tabela 7.1'!$22:$22,
MATCH(TEXT('Tabela 7.1'!$A942,"mmmm/aaaa"),'alimentação - Tabela 7.1'!$5:$5,0)+1), "")</f>
        <v>46111</v>
      </c>
      <c r="E942" s="62">
        <f>IFERROR(INDEX('alimentação - Tabela 7.1'!$22:$22,
MATCH(TEXT('Tabela 7.1'!$A942,"mmmm/aaaa"),'alimentação - Tabela 7.1'!$5:$5,0)+2), "")</f>
        <v>39577</v>
      </c>
      <c r="F942" s="62">
        <f>IFERROR(INDEX('alimentação - Tabela 7.1'!$22:$22,
MATCH(TEXT('Tabela 7.1'!$A942,"mmmm/aaaa"),'alimentação - Tabela 7.1'!$5:$5,0)+3), "")</f>
        <v>6534</v>
      </c>
      <c r="G942" s="95">
        <f>IFERROR(INDEX('alimentação - Tabela 7.1'!$22:$22,
MATCH(TEXT('Tabela 7.1'!$A942,"mmmm/aaaa"),'alimentação - Tabela 7.1'!$5:$5,0)+4), "")</f>
        <v>0.48663938045501709</v>
      </c>
    </row>
    <row r="943" spans="1:7" ht="18" customHeight="1" x14ac:dyDescent="0.25">
      <c r="A943" s="59" t="s">
        <v>334</v>
      </c>
      <c r="B943" s="61" t="s">
        <v>120</v>
      </c>
      <c r="C943" s="62">
        <f>IFERROR(INDEX('alimentação - Tabela 7.1'!$23:$23,
MATCH(TEXT('Tabela 7.1'!A943,"mmmm/aaaa"),'alimentação - Tabela 7.1'!$5:$5,0)), "")</f>
        <v>395213</v>
      </c>
      <c r="D943" s="62">
        <f>IFERROR(INDEX('alimentação - Tabela 7.1'!$23:$23,
MATCH(TEXT('Tabela 7.1'!$A943,"mmmm/aaaa"),'alimentação - Tabela 7.1'!$5:$5,0)+1), "")</f>
        <v>15639</v>
      </c>
      <c r="E943" s="62">
        <f>IFERROR(INDEX('alimentação - Tabela 7.1'!$23:$23,
MATCH(TEXT('Tabela 7.1'!$A943,"mmmm/aaaa"),'alimentação - Tabela 7.1'!$5:$5,0)+2), "")</f>
        <v>12132</v>
      </c>
      <c r="F943" s="62">
        <f>IFERROR(INDEX('alimentação - Tabela 7.1'!$23:$23,
MATCH(TEXT('Tabela 7.1'!$A943,"mmmm/aaaa"),'alimentação - Tabela 7.1'!$5:$5,0)+3), "")</f>
        <v>3507</v>
      </c>
      <c r="G943" s="95">
        <f>IFERROR(INDEX('alimentação - Tabela 7.1'!$23:$23,
MATCH(TEXT('Tabela 7.1'!$A943,"mmmm/aaaa"),'alimentação - Tabela 7.1'!$5:$5,0)+4), "")</f>
        <v>0.89531433582305908</v>
      </c>
    </row>
    <row r="944" spans="1:7" ht="18" customHeight="1" x14ac:dyDescent="0.25">
      <c r="A944" s="59" t="s">
        <v>334</v>
      </c>
      <c r="B944" s="61" t="s">
        <v>121</v>
      </c>
      <c r="C944" s="62">
        <f>IFERROR(INDEX('alimentação - Tabela 7.1'!$24:$24,
MATCH(TEXT('Tabela 7.1'!A944,"mmmm/aaaa"),'alimentação - Tabela 7.1'!$5:$5,0)), "")</f>
        <v>303549</v>
      </c>
      <c r="D944" s="62">
        <f>IFERROR(INDEX('alimentação - Tabela 7.1'!$24:$24,
MATCH(TEXT('Tabela 7.1'!$A944,"mmmm/aaaa"),'alimentação - Tabela 7.1'!$5:$5,0)+1), "")</f>
        <v>9357</v>
      </c>
      <c r="E944" s="62">
        <f>IFERROR(INDEX('alimentação - Tabela 7.1'!$24:$24,
MATCH(TEXT('Tabela 7.1'!$A944,"mmmm/aaaa"),'alimentação - Tabela 7.1'!$5:$5,0)+2), "")</f>
        <v>8383</v>
      </c>
      <c r="F944" s="62">
        <f>IFERROR(INDEX('alimentação - Tabela 7.1'!$24:$24,
MATCH(TEXT('Tabela 7.1'!$A944,"mmmm/aaaa"),'alimentação - Tabela 7.1'!$5:$5,0)+3), "")</f>
        <v>974</v>
      </c>
      <c r="G944" s="95">
        <f>IFERROR(INDEX('alimentação - Tabela 7.1'!$24:$24,
MATCH(TEXT('Tabela 7.1'!$A944,"mmmm/aaaa"),'alimentação - Tabela 7.1'!$5:$5,0)+4), "")</f>
        <v>0.32190364599227905</v>
      </c>
    </row>
    <row r="945" spans="1:7" ht="18" customHeight="1" x14ac:dyDescent="0.25">
      <c r="A945" s="59" t="s">
        <v>334</v>
      </c>
      <c r="B945" s="61" t="s">
        <v>122</v>
      </c>
      <c r="C945" s="62">
        <f>IFERROR(INDEX('alimentação - Tabela 7.1'!$25:$25,
MATCH(TEXT('Tabela 7.1'!A945,"mmmm/aaaa"),'alimentação - Tabela 7.1'!$5:$5,0)), "")</f>
        <v>1927429</v>
      </c>
      <c r="D945" s="62">
        <f>IFERROR(INDEX('alimentação - Tabela 7.1'!$25:$25,
MATCH(TEXT('Tabela 7.1'!$A945,"mmmm/aaaa"),'alimentação - Tabela 7.1'!$5:$5,0)+1), "")</f>
        <v>80000</v>
      </c>
      <c r="E945" s="62">
        <f>IFERROR(INDEX('alimentação - Tabela 7.1'!$25:$25,
MATCH(TEXT('Tabela 7.1'!$A945,"mmmm/aaaa"),'alimentação - Tabela 7.1'!$5:$5,0)+2), "")</f>
        <v>62811</v>
      </c>
      <c r="F945" s="62">
        <f>IFERROR(INDEX('alimentação - Tabela 7.1'!$25:$25,
MATCH(TEXT('Tabela 7.1'!$A945,"mmmm/aaaa"),'alimentação - Tabela 7.1'!$5:$5,0)+3), "")</f>
        <v>17189</v>
      </c>
      <c r="G945" s="95">
        <f>IFERROR(INDEX('alimentação - Tabela 7.1'!$25:$25,
MATCH(TEXT('Tabela 7.1'!$A945,"mmmm/aaaa"),'alimentação - Tabela 7.1'!$5:$5,0)+4), "")</f>
        <v>0.89983457326889038</v>
      </c>
    </row>
    <row r="946" spans="1:7" ht="18" customHeight="1" x14ac:dyDescent="0.25">
      <c r="A946" s="59" t="s">
        <v>334</v>
      </c>
      <c r="B946" s="61" t="s">
        <v>123</v>
      </c>
      <c r="C946" s="62">
        <f>IFERROR(INDEX('alimentação - Tabela 7.1'!$26:$26,
MATCH(TEXT('Tabela 7.1'!A946,"mmmm/aaaa"),'alimentação - Tabela 7.1'!$5:$5,0)), "")</f>
        <v>22107221</v>
      </c>
      <c r="D946" s="62">
        <f>IFERROR(INDEX('alimentação - Tabela 7.1'!$26:$26,
MATCH(TEXT('Tabela 7.1'!$A946,"mmmm/aaaa"),'alimentação - Tabela 7.1'!$5:$5,0)+1), "")</f>
        <v>1029955</v>
      </c>
      <c r="E946" s="62">
        <f>IFERROR(INDEX('alimentação - Tabela 7.1'!$26:$26,
MATCH(TEXT('Tabela 7.1'!$A946,"mmmm/aaaa"),'alimentação - Tabela 7.1'!$5:$5,0)+2), "")</f>
        <v>880896</v>
      </c>
      <c r="F946" s="62">
        <f>IFERROR(INDEX('alimentação - Tabela 7.1'!$26:$26,
MATCH(TEXT('Tabela 7.1'!$A946,"mmmm/aaaa"),'alimentação - Tabela 7.1'!$5:$5,0)+3), "")</f>
        <v>149059</v>
      </c>
      <c r="G946" s="95">
        <f>IFERROR(INDEX('alimentação - Tabela 7.1'!$26:$26,
MATCH(TEXT('Tabela 7.1'!$A946,"mmmm/aaaa"),'alimentação - Tabela 7.1'!$5:$5,0)+4), "")</f>
        <v>0.67883187532424927</v>
      </c>
    </row>
    <row r="947" spans="1:7" ht="18" customHeight="1" x14ac:dyDescent="0.25">
      <c r="A947" s="59" t="s">
        <v>334</v>
      </c>
      <c r="B947" s="61" t="s">
        <v>124</v>
      </c>
      <c r="C947" s="62">
        <f>IFERROR(INDEX('alimentação - Tabela 7.1'!$27:$27,
MATCH(TEXT('Tabela 7.1'!A947,"mmmm/aaaa"),'alimentação - Tabela 7.1'!$5:$5,0)), "")</f>
        <v>4569374</v>
      </c>
      <c r="D947" s="62">
        <f>IFERROR(INDEX('alimentação - Tabela 7.1'!$27:$27,
MATCH(TEXT('Tabela 7.1'!$A947,"mmmm/aaaa"),'alimentação - Tabela 7.1'!$5:$5,0)+1), "")</f>
        <v>224741</v>
      </c>
      <c r="E947" s="62">
        <f>IFERROR(INDEX('alimentação - Tabela 7.1'!$27:$27,
MATCH(TEXT('Tabela 7.1'!$A947,"mmmm/aaaa"),'alimentação - Tabela 7.1'!$5:$5,0)+2), "")</f>
        <v>194009</v>
      </c>
      <c r="F947" s="62">
        <f>IFERROR(INDEX('alimentação - Tabela 7.1'!$27:$27,
MATCH(TEXT('Tabela 7.1'!$A947,"mmmm/aaaa"),'alimentação - Tabela 7.1'!$5:$5,0)+3), "")</f>
        <v>30732</v>
      </c>
      <c r="G947" s="95">
        <f>IFERROR(INDEX('alimentação - Tabela 7.1'!$27:$27,
MATCH(TEXT('Tabela 7.1'!$A947,"mmmm/aaaa"),'alimentação - Tabela 7.1'!$5:$5,0)+4), "")</f>
        <v>0.67711883783340454</v>
      </c>
    </row>
    <row r="948" spans="1:7" ht="18" customHeight="1" x14ac:dyDescent="0.25">
      <c r="A948" s="59" t="s">
        <v>334</v>
      </c>
      <c r="B948" s="61" t="s">
        <v>2</v>
      </c>
      <c r="C948" s="62">
        <f>IFERROR(INDEX('alimentação - Tabela 7.1'!$28:$28,
MATCH(TEXT('Tabela 7.1'!A948,"mmmm/aaaa"),'alimentação - Tabela 7.1'!$5:$5,0)), "")</f>
        <v>826923</v>
      </c>
      <c r="D948" s="62">
        <f>IFERROR(INDEX('alimentação - Tabela 7.1'!$28:$28,
MATCH(TEXT('Tabela 7.1'!$A948,"mmmm/aaaa"),'alimentação - Tabela 7.1'!$5:$5,0)+1), "")</f>
        <v>50144</v>
      </c>
      <c r="E948" s="62">
        <f>IFERROR(INDEX('alimentação - Tabela 7.1'!$28:$28,
MATCH(TEXT('Tabela 7.1'!$A948,"mmmm/aaaa"),'alimentação - Tabela 7.1'!$5:$5,0)+2), "")</f>
        <v>36862</v>
      </c>
      <c r="F948" s="62">
        <f>IFERROR(INDEX('alimentação - Tabela 7.1'!$28:$28,
MATCH(TEXT('Tabela 7.1'!$A948,"mmmm/aaaa"),'alimentação - Tabela 7.1'!$5:$5,0)+3), "")</f>
        <v>13282</v>
      </c>
      <c r="G948" s="95">
        <f>IFERROR(INDEX('alimentação - Tabela 7.1'!$28:$28,
MATCH(TEXT('Tabela 7.1'!$A948,"mmmm/aaaa"),'alimentação - Tabela 7.1'!$5:$5,0)+4), "")</f>
        <v>1.6324152946472168</v>
      </c>
    </row>
    <row r="949" spans="1:7" ht="18" customHeight="1" x14ac:dyDescent="0.25">
      <c r="A949" s="59" t="s">
        <v>334</v>
      </c>
      <c r="B949" s="61" t="s">
        <v>125</v>
      </c>
      <c r="C949" s="62">
        <f>IFERROR(INDEX('alimentação - Tabela 7.1'!$29:$29,
MATCH(TEXT('Tabela 7.1'!A949,"mmmm/aaaa"),'alimentação - Tabela 7.1'!$5:$5,0)), "")</f>
        <v>3481754</v>
      </c>
      <c r="D949" s="62">
        <f>IFERROR(INDEX('alimentação - Tabela 7.1'!$29:$29,
MATCH(TEXT('Tabela 7.1'!$A949,"mmmm/aaaa"),'alimentação - Tabela 7.1'!$5:$5,0)+1), "")</f>
        <v>134137</v>
      </c>
      <c r="E949" s="62">
        <f>IFERROR(INDEX('alimentação - Tabela 7.1'!$29:$29,
MATCH(TEXT('Tabela 7.1'!$A949,"mmmm/aaaa"),'alimentação - Tabela 7.1'!$5:$5,0)+2), "")</f>
        <v>112583</v>
      </c>
      <c r="F949" s="62">
        <f>IFERROR(INDEX('alimentação - Tabela 7.1'!$29:$29,
MATCH(TEXT('Tabela 7.1'!$A949,"mmmm/aaaa"),'alimentação - Tabela 7.1'!$5:$5,0)+3), "")</f>
        <v>21554</v>
      </c>
      <c r="G949" s="95">
        <f>IFERROR(INDEX('alimentação - Tabela 7.1'!$29:$29,
MATCH(TEXT('Tabela 7.1'!$A949,"mmmm/aaaa"),'alimentação - Tabela 7.1'!$5:$5,0)+4), "")</f>
        <v>0.62291198968887329</v>
      </c>
    </row>
    <row r="950" spans="1:7" ht="18" customHeight="1" x14ac:dyDescent="0.25">
      <c r="A950" s="59" t="s">
        <v>334</v>
      </c>
      <c r="B950" s="61" t="s">
        <v>126</v>
      </c>
      <c r="C950" s="62">
        <f>IFERROR(INDEX('alimentação - Tabela 7.1'!$30:$30,
MATCH(TEXT('Tabela 7.1'!A950,"mmmm/aaaa"),'alimentação - Tabela 7.1'!$5:$5,0)), "")</f>
        <v>13229170</v>
      </c>
      <c r="D950" s="62">
        <f>IFERROR(INDEX('alimentação - Tabela 7.1'!$30:$30,
MATCH(TEXT('Tabela 7.1'!$A950,"mmmm/aaaa"),'alimentação - Tabela 7.1'!$5:$5,0)+1), "")</f>
        <v>620933</v>
      </c>
      <c r="E950" s="62">
        <f>IFERROR(INDEX('alimentação - Tabela 7.1'!$30:$30,
MATCH(TEXT('Tabela 7.1'!$A950,"mmmm/aaaa"),'alimentação - Tabela 7.1'!$5:$5,0)+2), "")</f>
        <v>537442</v>
      </c>
      <c r="F950" s="62">
        <f>IFERROR(INDEX('alimentação - Tabela 7.1'!$30:$30,
MATCH(TEXT('Tabela 7.1'!$A950,"mmmm/aaaa"),'alimentação - Tabela 7.1'!$5:$5,0)+3), "")</f>
        <v>83491</v>
      </c>
      <c r="G950" s="95">
        <f>IFERROR(INDEX('alimentação - Tabela 7.1'!$30:$30,
MATCH(TEXT('Tabela 7.1'!$A950,"mmmm/aaaa"),'alimentação - Tabela 7.1'!$5:$5,0)+4), "")</f>
        <v>0.63512122631072998</v>
      </c>
    </row>
    <row r="951" spans="1:7" ht="18" customHeight="1" x14ac:dyDescent="0.25">
      <c r="A951" s="59" t="s">
        <v>334</v>
      </c>
      <c r="B951" s="61" t="s">
        <v>127</v>
      </c>
      <c r="C951" s="62">
        <f>IFERROR(INDEX('alimentação - Tabela 7.1'!$31:$31,
MATCH(TEXT('Tabela 7.1'!A951,"mmmm/aaaa"),'alimentação - Tabela 7.1'!$5:$5,0)), "")</f>
        <v>8043555</v>
      </c>
      <c r="D951" s="62">
        <f>IFERROR(INDEX('alimentação - Tabela 7.1'!$31:$31,
MATCH(TEXT('Tabela 7.1'!$A951,"mmmm/aaaa"),'alimentação - Tabela 7.1'!$5:$5,0)+1), "")</f>
        <v>395419</v>
      </c>
      <c r="E951" s="62">
        <f>IFERROR(INDEX('alimentação - Tabela 7.1'!$31:$31,
MATCH(TEXT('Tabela 7.1'!$A951,"mmmm/aaaa"),'alimentação - Tabela 7.1'!$5:$5,0)+2), "")</f>
        <v>370011</v>
      </c>
      <c r="F951" s="62">
        <f>IFERROR(INDEX('alimentação - Tabela 7.1'!$31:$31,
MATCH(TEXT('Tabela 7.1'!$A951,"mmmm/aaaa"),'alimentação - Tabela 7.1'!$5:$5,0)+3), "")</f>
        <v>25408</v>
      </c>
      <c r="G951" s="95">
        <f>IFERROR(INDEX('alimentação - Tabela 7.1'!$31:$31,
MATCH(TEXT('Tabela 7.1'!$A951,"mmmm/aaaa"),'alimentação - Tabela 7.1'!$5:$5,0)+4), "")</f>
        <v>0.31688117980957031</v>
      </c>
    </row>
    <row r="952" spans="1:7" ht="18" customHeight="1" x14ac:dyDescent="0.25">
      <c r="A952" s="59" t="s">
        <v>334</v>
      </c>
      <c r="B952" s="61" t="s">
        <v>128</v>
      </c>
      <c r="C952" s="62">
        <f>IFERROR(INDEX('alimentação - Tabela 7.1'!$32:$32,
MATCH(TEXT('Tabela 7.1'!A952,"mmmm/aaaa"),'alimentação - Tabela 7.1'!$5:$5,0)), "")</f>
        <v>2965177</v>
      </c>
      <c r="D952" s="62">
        <f>IFERROR(INDEX('alimentação - Tabela 7.1'!$32:$32,
MATCH(TEXT('Tabela 7.1'!$A952,"mmmm/aaaa"),'alimentação - Tabela 7.1'!$5:$5,0)+1), "")</f>
        <v>150343</v>
      </c>
      <c r="E952" s="62">
        <f>IFERROR(INDEX('alimentação - Tabela 7.1'!$32:$32,
MATCH(TEXT('Tabela 7.1'!$A952,"mmmm/aaaa"),'alimentação - Tabela 7.1'!$5:$5,0)+2), "")</f>
        <v>136007</v>
      </c>
      <c r="F952" s="62">
        <f>IFERROR(INDEX('alimentação - Tabela 7.1'!$32:$32,
MATCH(TEXT('Tabela 7.1'!$A952,"mmmm/aaaa"),'alimentação - Tabela 7.1'!$5:$5,0)+3), "")</f>
        <v>14336</v>
      </c>
      <c r="G952" s="95">
        <f>IFERROR(INDEX('alimentação - Tabela 7.1'!$32:$32,
MATCH(TEXT('Tabela 7.1'!$A952,"mmmm/aaaa"),'alimentação - Tabela 7.1'!$5:$5,0)+4), "")</f>
        <v>0.48582759499549866</v>
      </c>
    </row>
    <row r="953" spans="1:7" ht="18" customHeight="1" x14ac:dyDescent="0.25">
      <c r="A953" s="59" t="s">
        <v>334</v>
      </c>
      <c r="B953" s="61" t="s">
        <v>129</v>
      </c>
      <c r="C953" s="62">
        <f>IFERROR(INDEX('alimentação - Tabela 7.1'!$33:$33,
MATCH(TEXT('Tabela 7.1'!A953,"mmmm/aaaa"),'alimentação - Tabela 7.1'!$5:$5,0)), "")</f>
        <v>2386833</v>
      </c>
      <c r="D953" s="62">
        <f>IFERROR(INDEX('alimentação - Tabela 7.1'!$33:$33,
MATCH(TEXT('Tabela 7.1'!$A953,"mmmm/aaaa"),'alimentação - Tabela 7.1'!$5:$5,0)+1), "")</f>
        <v>127216</v>
      </c>
      <c r="E953" s="62">
        <f>IFERROR(INDEX('alimentação - Tabela 7.1'!$33:$33,
MATCH(TEXT('Tabela 7.1'!$A953,"mmmm/aaaa"),'alimentação - Tabela 7.1'!$5:$5,0)+2), "")</f>
        <v>119813</v>
      </c>
      <c r="F953" s="62">
        <f>IFERROR(INDEX('alimentação - Tabela 7.1'!$33:$33,
MATCH(TEXT('Tabela 7.1'!$A953,"mmmm/aaaa"),'alimentação - Tabela 7.1'!$5:$5,0)+3), "")</f>
        <v>7403</v>
      </c>
      <c r="G953" s="95">
        <f>IFERROR(INDEX('alimentação - Tabela 7.1'!$33:$33,
MATCH(TEXT('Tabela 7.1'!$A953,"mmmm/aaaa"),'alimentação - Tabela 7.1'!$5:$5,0)+4), "")</f>
        <v>0.31112492084503174</v>
      </c>
    </row>
    <row r="954" spans="1:7" ht="18" customHeight="1" x14ac:dyDescent="0.25">
      <c r="A954" s="59" t="s">
        <v>334</v>
      </c>
      <c r="B954" s="61" t="s">
        <v>130</v>
      </c>
      <c r="C954" s="62">
        <f>IFERROR(INDEX('alimentação - Tabela 7.1'!$34:$34,
MATCH(TEXT('Tabela 7.1'!A954,"mmmm/aaaa"),'alimentação - Tabela 7.1'!$5:$5,0)), "")</f>
        <v>2691545</v>
      </c>
      <c r="D954" s="62">
        <f>IFERROR(INDEX('alimentação - Tabela 7.1'!$34:$34,
MATCH(TEXT('Tabela 7.1'!$A954,"mmmm/aaaa"),'alimentação - Tabela 7.1'!$5:$5,0)+1), "")</f>
        <v>117860</v>
      </c>
      <c r="E954" s="62">
        <f>IFERROR(INDEX('alimentação - Tabela 7.1'!$34:$34,
MATCH(TEXT('Tabela 7.1'!$A954,"mmmm/aaaa"),'alimentação - Tabela 7.1'!$5:$5,0)+2), "")</f>
        <v>114191</v>
      </c>
      <c r="F954" s="62">
        <f>IFERROR(INDEX('alimentação - Tabela 7.1'!$34:$34,
MATCH(TEXT('Tabela 7.1'!$A954,"mmmm/aaaa"),'alimentação - Tabela 7.1'!$5:$5,0)+3), "")</f>
        <v>3669</v>
      </c>
      <c r="G954" s="95">
        <f>IFERROR(INDEX('alimentação - Tabela 7.1'!$34:$34,
MATCH(TEXT('Tabela 7.1'!$A954,"mmmm/aaaa"),'alimentação - Tabela 7.1'!$5:$5,0)+4), "")</f>
        <v>0.13650183379650116</v>
      </c>
    </row>
    <row r="955" spans="1:7" ht="18" customHeight="1" x14ac:dyDescent="0.25">
      <c r="A955" s="59" t="s">
        <v>334</v>
      </c>
      <c r="B955" s="61" t="s">
        <v>131</v>
      </c>
      <c r="C955" s="62">
        <f>IFERROR(INDEX('alimentação - Tabela 7.1'!$35:$35,
MATCH(TEXT('Tabela 7.1'!A955,"mmmm/aaaa"),'alimentação - Tabela 7.1'!$5:$5,0)), "")</f>
        <v>3834869</v>
      </c>
      <c r="D955" s="62">
        <f>IFERROR(INDEX('alimentação - Tabela 7.1'!$35:$35,
MATCH(TEXT('Tabela 7.1'!$A955,"mmmm/aaaa"),'alimentação - Tabela 7.1'!$5:$5,0)+1), "")</f>
        <v>201854</v>
      </c>
      <c r="E955" s="62">
        <f>IFERROR(INDEX('alimentação - Tabela 7.1'!$35:$35,
MATCH(TEXT('Tabela 7.1'!$A955,"mmmm/aaaa"),'alimentação - Tabela 7.1'!$5:$5,0)+2), "")</f>
        <v>167007</v>
      </c>
      <c r="F955" s="62">
        <f>IFERROR(INDEX('alimentação - Tabela 7.1'!$35:$35,
MATCH(TEXT('Tabela 7.1'!$A955,"mmmm/aaaa"),'alimentação - Tabela 7.1'!$5:$5,0)+3), "")</f>
        <v>34847</v>
      </c>
      <c r="G955" s="95">
        <f>IFERROR(INDEX('alimentação - Tabela 7.1'!$35:$35,
MATCH(TEXT('Tabela 7.1'!$A955,"mmmm/aaaa"),'alimentação - Tabela 7.1'!$5:$5,0)+4), "")</f>
        <v>0.91702103614807129</v>
      </c>
    </row>
    <row r="956" spans="1:7" ht="18" customHeight="1" x14ac:dyDescent="0.25">
      <c r="A956" s="59" t="s">
        <v>334</v>
      </c>
      <c r="B956" s="61" t="s">
        <v>132</v>
      </c>
      <c r="C956" s="62">
        <f>IFERROR(INDEX('alimentação - Tabela 7.1'!$36:$36,
MATCH(TEXT('Tabela 7.1'!A956,"mmmm/aaaa"),'alimentação - Tabela 7.1'!$5:$5,0)), "")</f>
        <v>616657</v>
      </c>
      <c r="D956" s="62">
        <f>IFERROR(INDEX('alimentação - Tabela 7.1'!$36:$36,
MATCH(TEXT('Tabela 7.1'!$A956,"mmmm/aaaa"),'alimentação - Tabela 7.1'!$5:$5,0)+1), "")</f>
        <v>33433</v>
      </c>
      <c r="E956" s="62">
        <f>IFERROR(INDEX('alimentação - Tabela 7.1'!$36:$36,
MATCH(TEXT('Tabela 7.1'!$A956,"mmmm/aaaa"),'alimentação - Tabela 7.1'!$5:$5,0)+2), "")</f>
        <v>26414</v>
      </c>
      <c r="F956" s="62">
        <f>IFERROR(INDEX('alimentação - Tabela 7.1'!$36:$36,
MATCH(TEXT('Tabela 7.1'!$A956,"mmmm/aaaa"),'alimentação - Tabela 7.1'!$5:$5,0)+3), "")</f>
        <v>7019</v>
      </c>
      <c r="G956" s="95">
        <f>IFERROR(INDEX('alimentação - Tabela 7.1'!$36:$36,
MATCH(TEXT('Tabela 7.1'!$A956,"mmmm/aaaa"),'alimentação - Tabela 7.1'!$5:$5,0)+4), "")</f>
        <v>1.1513389348983765</v>
      </c>
    </row>
    <row r="957" spans="1:7" ht="18" customHeight="1" x14ac:dyDescent="0.25">
      <c r="A957" s="59" t="s">
        <v>334</v>
      </c>
      <c r="B957" s="61" t="s">
        <v>133</v>
      </c>
      <c r="C957" s="62">
        <f>IFERROR(INDEX('alimentação - Tabela 7.1'!$37:$37,
MATCH(TEXT('Tabela 7.1'!A957,"mmmm/aaaa"),'alimentação - Tabela 7.1'!$5:$5,0)), "")</f>
        <v>861136</v>
      </c>
      <c r="D957" s="62">
        <f>IFERROR(INDEX('alimentação - Tabela 7.1'!$37:$37,
MATCH(TEXT('Tabela 7.1'!$A957,"mmmm/aaaa"),'alimentação - Tabela 7.1'!$5:$5,0)+1), "")</f>
        <v>53027</v>
      </c>
      <c r="E957" s="62">
        <f>IFERROR(INDEX('alimentação - Tabela 7.1'!$37:$37,
MATCH(TEXT('Tabela 7.1'!$A957,"mmmm/aaaa"),'alimentação - Tabela 7.1'!$5:$5,0)+2), "")</f>
        <v>44608</v>
      </c>
      <c r="F957" s="62">
        <f>IFERROR(INDEX('alimentação - Tabela 7.1'!$37:$37,
MATCH(TEXT('Tabela 7.1'!$A957,"mmmm/aaaa"),'alimentação - Tabela 7.1'!$5:$5,0)+3), "")</f>
        <v>8419</v>
      </c>
      <c r="G957" s="95">
        <f>IFERROR(INDEX('alimentação - Tabela 7.1'!$37:$37,
MATCH(TEXT('Tabela 7.1'!$A957,"mmmm/aaaa"),'alimentação - Tabela 7.1'!$5:$5,0)+4), "")</f>
        <v>0.98731464147567749</v>
      </c>
    </row>
    <row r="958" spans="1:7" ht="18" customHeight="1" x14ac:dyDescent="0.25">
      <c r="A958" s="59" t="s">
        <v>334</v>
      </c>
      <c r="B958" s="61" t="s">
        <v>134</v>
      </c>
      <c r="C958" s="62">
        <f>IFERROR(INDEX('alimentação - Tabela 7.1'!$38:$38,
MATCH(TEXT('Tabela 7.1'!A958,"mmmm/aaaa"),'alimentação - Tabela 7.1'!$5:$5,0)), "")</f>
        <v>1447613</v>
      </c>
      <c r="D958" s="62">
        <f>IFERROR(INDEX('alimentação - Tabela 7.1'!$38:$38,
MATCH(TEXT('Tabela 7.1'!$A958,"mmmm/aaaa"),'alimentação - Tabela 7.1'!$5:$5,0)+1), "")</f>
        <v>80349</v>
      </c>
      <c r="E958" s="62">
        <f>IFERROR(INDEX('alimentação - Tabela 7.1'!$38:$38,
MATCH(TEXT('Tabela 7.1'!$A958,"mmmm/aaaa"),'alimentação - Tabela 7.1'!$5:$5,0)+2), "")</f>
        <v>65479</v>
      </c>
      <c r="F958" s="62">
        <f>IFERROR(INDEX('alimentação - Tabela 7.1'!$38:$38,
MATCH(TEXT('Tabela 7.1'!$A958,"mmmm/aaaa"),'alimentação - Tabela 7.1'!$5:$5,0)+3), "")</f>
        <v>14870</v>
      </c>
      <c r="G958" s="95">
        <f>IFERROR(INDEX('alimentação - Tabela 7.1'!$38:$38,
MATCH(TEXT('Tabela 7.1'!$A958,"mmmm/aaaa"),'alimentação - Tabela 7.1'!$5:$5,0)+4), "")</f>
        <v>1.0378693342208862</v>
      </c>
    </row>
    <row r="959" spans="1:7" ht="18" customHeight="1" x14ac:dyDescent="0.25">
      <c r="A959" s="59" t="s">
        <v>334</v>
      </c>
      <c r="B959" s="61" t="s">
        <v>135</v>
      </c>
      <c r="C959" s="62">
        <f>IFERROR(INDEX('alimentação - Tabela 7.1'!$39:$39,
MATCH(TEXT('Tabela 7.1'!A959,"mmmm/aaaa"),'alimentação - Tabela 7.1'!$5:$5,0)), "")</f>
        <v>909463</v>
      </c>
      <c r="D959" s="62">
        <f>IFERROR(INDEX('alimentação - Tabela 7.1'!$39:$39,
MATCH(TEXT('Tabela 7.1'!$A959,"mmmm/aaaa"),'alimentação - Tabela 7.1'!$5:$5,0)+1), "")</f>
        <v>35045</v>
      </c>
      <c r="E959" s="62">
        <f>IFERROR(INDEX('alimentação - Tabela 7.1'!$39:$39,
MATCH(TEXT('Tabela 7.1'!$A959,"mmmm/aaaa"),'alimentação - Tabela 7.1'!$5:$5,0)+2), "")</f>
        <v>30506</v>
      </c>
      <c r="F959" s="62">
        <f>IFERROR(INDEX('alimentação - Tabela 7.1'!$39:$39,
MATCH(TEXT('Tabela 7.1'!$A959,"mmmm/aaaa"),'alimentação - Tabela 7.1'!$5:$5,0)+3), "")</f>
        <v>4539</v>
      </c>
      <c r="G959" s="95">
        <f>IFERROR(INDEX('alimentação - Tabela 7.1'!$39:$39,
MATCH(TEXT('Tabela 7.1'!$A959,"mmmm/aaaa"),'alimentação - Tabela 7.1'!$5:$5,0)+4), "")</f>
        <v>0.50158905982971191</v>
      </c>
    </row>
    <row r="960" spans="1:7" ht="18" customHeight="1" x14ac:dyDescent="0.25">
      <c r="A960" s="59" t="s">
        <v>335</v>
      </c>
      <c r="B960" s="61" t="s">
        <v>1</v>
      </c>
      <c r="C960" s="62">
        <f>IFERROR(INDEX('alimentação - Tabela 7.1'!$7:$7,
MATCH(TEXT('Tabela 7.1'!A960,"mmmm/aaaa"),'alimentação - Tabela 7.1'!$5:$5,0)), "")</f>
        <v>43435804</v>
      </c>
      <c r="D960" s="62">
        <f>IFERROR(INDEX('alimentação - Tabela 7.1'!$7:$7,
MATCH(TEXT('Tabela 7.1'!$A960,"mmmm/aaaa"),'alimentação - Tabela 7.1'!$5:$5,0)+1), "")</f>
        <v>1933178</v>
      </c>
      <c r="E960" s="62">
        <f>IFERROR(INDEX('alimentação - Tabela 7.1'!$7:$7,
MATCH(TEXT('Tabela 7.1'!$A960,"mmmm/aaaa"),'alimentação - Tabela 7.1'!$5:$5,0)+2), "")</f>
        <v>1647921</v>
      </c>
      <c r="F960" s="62">
        <f>IFERROR(INDEX('alimentação - Tabela 7.1'!$7:$7,
MATCH(TEXT('Tabela 7.1'!$A960,"mmmm/aaaa"),'alimentação - Tabela 7.1'!$5:$5,0)+3), "")</f>
        <v>285257</v>
      </c>
      <c r="G960" s="95">
        <f>IFERROR(INDEX('alimentação - Tabela 7.1'!$7:$7,
MATCH(TEXT('Tabela 7.1'!$A960,"mmmm/aaaa"),'alimentação - Tabela 7.1'!$5:$5,0)+4), "")</f>
        <v>0.66107386350631714</v>
      </c>
    </row>
    <row r="961" spans="1:7" ht="18" customHeight="1" x14ac:dyDescent="0.25">
      <c r="A961" s="59" t="s">
        <v>335</v>
      </c>
      <c r="B961" s="61" t="s">
        <v>105</v>
      </c>
      <c r="C961" s="62">
        <f>IFERROR(INDEX('alimentação - Tabela 7.1'!$8:$8,
MATCH(TEXT('Tabela 7.1'!A961,"mmmm/aaaa"),'alimentação - Tabela 7.1'!$5:$5,0)), "")</f>
        <v>2122638</v>
      </c>
      <c r="D961" s="62">
        <f>IFERROR(INDEX('alimentação - Tabela 7.1'!$8:$8,
MATCH(TEXT('Tabela 7.1'!$A961,"mmmm/aaaa"),'alimentação - Tabela 7.1'!$5:$5,0)+1), "")</f>
        <v>98771</v>
      </c>
      <c r="E961" s="62">
        <f>IFERROR(INDEX('alimentação - Tabela 7.1'!$8:$8,
MATCH(TEXT('Tabela 7.1'!$A961,"mmmm/aaaa"),'alimentação - Tabela 7.1'!$5:$5,0)+2), "")</f>
        <v>75897</v>
      </c>
      <c r="F961" s="62">
        <f>IFERROR(INDEX('alimentação - Tabela 7.1'!$8:$8,
MATCH(TEXT('Tabela 7.1'!$A961,"mmmm/aaaa"),'alimentação - Tabela 7.1'!$5:$5,0)+3), "")</f>
        <v>22874</v>
      </c>
      <c r="G961" s="95">
        <f>IFERROR(INDEX('alimentação - Tabela 7.1'!$8:$8,
MATCH(TEXT('Tabela 7.1'!$A961,"mmmm/aaaa"),'alimentação - Tabela 7.1'!$5:$5,0)+4), "")</f>
        <v>1.0893604755401611</v>
      </c>
    </row>
    <row r="962" spans="1:7" ht="18" customHeight="1" x14ac:dyDescent="0.25">
      <c r="A962" s="59" t="s">
        <v>335</v>
      </c>
      <c r="B962" s="61" t="s">
        <v>106</v>
      </c>
      <c r="C962" s="62">
        <f>IFERROR(INDEX('alimentação - Tabela 7.1'!$9:$9,
MATCH(TEXT('Tabela 7.1'!A962,"mmmm/aaaa"),'alimentação - Tabela 7.1'!$5:$5,0)), "")</f>
        <v>269320</v>
      </c>
      <c r="D962" s="62">
        <f>IFERROR(INDEX('alimentação - Tabela 7.1'!$9:$9,
MATCH(TEXT('Tabela 7.1'!$A962,"mmmm/aaaa"),'alimentação - Tabela 7.1'!$5:$5,0)+1), "")</f>
        <v>14153</v>
      </c>
      <c r="E962" s="62">
        <f>IFERROR(INDEX('alimentação - Tabela 7.1'!$9:$9,
MATCH(TEXT('Tabela 7.1'!$A962,"mmmm/aaaa"),'alimentação - Tabela 7.1'!$5:$5,0)+2), "")</f>
        <v>11395</v>
      </c>
      <c r="F962" s="62">
        <f>IFERROR(INDEX('alimentação - Tabela 7.1'!$9:$9,
MATCH(TEXT('Tabela 7.1'!$A962,"mmmm/aaaa"),'alimentação - Tabela 7.1'!$5:$5,0)+3), "")</f>
        <v>2758</v>
      </c>
      <c r="G962" s="95">
        <f>IFERROR(INDEX('alimentação - Tabela 7.1'!$9:$9,
MATCH(TEXT('Tabela 7.1'!$A962,"mmmm/aaaa"),'alimentação - Tabela 7.1'!$5:$5,0)+4), "")</f>
        <v>1.0346560478210449</v>
      </c>
    </row>
    <row r="963" spans="1:7" ht="18" customHeight="1" x14ac:dyDescent="0.25">
      <c r="A963" s="59" t="s">
        <v>335</v>
      </c>
      <c r="B963" s="61" t="s">
        <v>107</v>
      </c>
      <c r="C963" s="62">
        <f>IFERROR(INDEX('alimentação - Tabela 7.1'!$10:$10,
MATCH(TEXT('Tabela 7.1'!A963,"mmmm/aaaa"),'alimentação - Tabela 7.1'!$5:$5,0)), "")</f>
        <v>96248</v>
      </c>
      <c r="D963" s="62">
        <f>IFERROR(INDEX('alimentação - Tabela 7.1'!$10:$10,
MATCH(TEXT('Tabela 7.1'!$A963,"mmmm/aaaa"),'alimentação - Tabela 7.1'!$5:$5,0)+1), "")</f>
        <v>4908</v>
      </c>
      <c r="E963" s="62">
        <f>IFERROR(INDEX('alimentação - Tabela 7.1'!$10:$10,
MATCH(TEXT('Tabela 7.1'!$A963,"mmmm/aaaa"),'alimentação - Tabela 7.1'!$5:$5,0)+2), "")</f>
        <v>3677</v>
      </c>
      <c r="F963" s="62">
        <f>IFERROR(INDEX('alimentação - Tabela 7.1'!$10:$10,
MATCH(TEXT('Tabela 7.1'!$A963,"mmmm/aaaa"),'alimentação - Tabela 7.1'!$5:$5,0)+3), "")</f>
        <v>1231</v>
      </c>
      <c r="G963" s="95">
        <f>IFERROR(INDEX('alimentação - Tabela 7.1'!$10:$10,
MATCH(TEXT('Tabela 7.1'!$A963,"mmmm/aaaa"),'alimentação - Tabela 7.1'!$5:$5,0)+4), "")</f>
        <v>1.2955576181411743</v>
      </c>
    </row>
    <row r="964" spans="1:7" ht="18" customHeight="1" x14ac:dyDescent="0.25">
      <c r="A964" s="59" t="s">
        <v>335</v>
      </c>
      <c r="B964" s="61" t="s">
        <v>108</v>
      </c>
      <c r="C964" s="62">
        <f>IFERROR(INDEX('alimentação - Tabela 7.1'!$11:$11,
MATCH(TEXT('Tabela 7.1'!A964,"mmmm/aaaa"),'alimentação - Tabela 7.1'!$5:$5,0)), "")</f>
        <v>481210</v>
      </c>
      <c r="D964" s="62">
        <f>IFERROR(INDEX('alimentação - Tabela 7.1'!$11:$11,
MATCH(TEXT('Tabela 7.1'!$A964,"mmmm/aaaa"),'alimentação - Tabela 7.1'!$5:$5,0)+1), "")</f>
        <v>21745</v>
      </c>
      <c r="E964" s="62">
        <f>IFERROR(INDEX('alimentação - Tabela 7.1'!$11:$11,
MATCH(TEXT('Tabela 7.1'!$A964,"mmmm/aaaa"),'alimentação - Tabela 7.1'!$5:$5,0)+2), "")</f>
        <v>16503</v>
      </c>
      <c r="F964" s="62">
        <f>IFERROR(INDEX('alimentação - Tabela 7.1'!$11:$11,
MATCH(TEXT('Tabela 7.1'!$A964,"mmmm/aaaa"),'alimentação - Tabela 7.1'!$5:$5,0)+3), "")</f>
        <v>5242</v>
      </c>
      <c r="G964" s="95">
        <f>IFERROR(INDEX('alimentação - Tabela 7.1'!$11:$11,
MATCH(TEXT('Tabela 7.1'!$A964,"mmmm/aaaa"),'alimentação - Tabela 7.1'!$5:$5,0)+4), "")</f>
        <v>1.1013345718383789</v>
      </c>
    </row>
    <row r="965" spans="1:7" ht="18" customHeight="1" x14ac:dyDescent="0.25">
      <c r="A965" s="59" t="s">
        <v>335</v>
      </c>
      <c r="B965" s="61" t="s">
        <v>109</v>
      </c>
      <c r="C965" s="62">
        <f>IFERROR(INDEX('alimentação - Tabela 7.1'!$12:$12,
MATCH(TEXT('Tabela 7.1'!A965,"mmmm/aaaa"),'alimentação - Tabela 7.1'!$5:$5,0)), "")</f>
        <v>68189</v>
      </c>
      <c r="D965" s="62">
        <f>IFERROR(INDEX('alimentação - Tabela 7.1'!$12:$12,
MATCH(TEXT('Tabela 7.1'!$A965,"mmmm/aaaa"),'alimentação - Tabela 7.1'!$5:$5,0)+1), "")</f>
        <v>3928</v>
      </c>
      <c r="E965" s="62">
        <f>IFERROR(INDEX('alimentação - Tabela 7.1'!$12:$12,
MATCH(TEXT('Tabela 7.1'!$A965,"mmmm/aaaa"),'alimentação - Tabela 7.1'!$5:$5,0)+2), "")</f>
        <v>3209</v>
      </c>
      <c r="F965" s="62">
        <f>IFERROR(INDEX('alimentação - Tabela 7.1'!$12:$12,
MATCH(TEXT('Tabela 7.1'!$A965,"mmmm/aaaa"),'alimentação - Tabela 7.1'!$5:$5,0)+3), "")</f>
        <v>719</v>
      </c>
      <c r="G965" s="95">
        <f>IFERROR(INDEX('alimentação - Tabela 7.1'!$12:$12,
MATCH(TEXT('Tabela 7.1'!$A965,"mmmm/aaaa"),'alimentação - Tabela 7.1'!$5:$5,0)+4), "")</f>
        <v>1.0656588077545166</v>
      </c>
    </row>
    <row r="966" spans="1:7" ht="18" customHeight="1" x14ac:dyDescent="0.25">
      <c r="A966" s="59" t="s">
        <v>335</v>
      </c>
      <c r="B966" s="61" t="s">
        <v>110</v>
      </c>
      <c r="C966" s="62">
        <f>IFERROR(INDEX('alimentação - Tabela 7.1'!$13:$13,
MATCH(TEXT('Tabela 7.1'!A966,"mmmm/aaaa"),'alimentação - Tabela 7.1'!$5:$5,0)), "")</f>
        <v>897798</v>
      </c>
      <c r="D966" s="62">
        <f>IFERROR(INDEX('alimentação - Tabela 7.1'!$13:$13,
MATCH(TEXT('Tabela 7.1'!$A966,"mmmm/aaaa"),'alimentação - Tabela 7.1'!$5:$5,0)+1), "")</f>
        <v>39692</v>
      </c>
      <c r="E966" s="62">
        <f>IFERROR(INDEX('alimentação - Tabela 7.1'!$13:$13,
MATCH(TEXT('Tabela 7.1'!$A966,"mmmm/aaaa"),'alimentação - Tabela 7.1'!$5:$5,0)+2), "")</f>
        <v>29349</v>
      </c>
      <c r="F966" s="62">
        <f>IFERROR(INDEX('alimentação - Tabela 7.1'!$13:$13,
MATCH(TEXT('Tabela 7.1'!$A966,"mmmm/aaaa"),'alimentação - Tabela 7.1'!$5:$5,0)+3), "")</f>
        <v>10343</v>
      </c>
      <c r="G966" s="95">
        <f>IFERROR(INDEX('alimentação - Tabela 7.1'!$13:$13,
MATCH(TEXT('Tabela 7.1'!$A966,"mmmm/aaaa"),'alimentação - Tabela 7.1'!$5:$5,0)+4), "")</f>
        <v>1.1654675006866455</v>
      </c>
    </row>
    <row r="967" spans="1:7" ht="18" customHeight="1" x14ac:dyDescent="0.25">
      <c r="A967" s="59" t="s">
        <v>335</v>
      </c>
      <c r="B967" s="61" t="s">
        <v>111</v>
      </c>
      <c r="C967" s="62">
        <f>IFERROR(INDEX('alimentação - Tabela 7.1'!$14:$14,
MATCH(TEXT('Tabela 7.1'!A967,"mmmm/aaaa"),'alimentação - Tabela 7.1'!$5:$5,0)), "")</f>
        <v>79335</v>
      </c>
      <c r="D967" s="62">
        <f>IFERROR(INDEX('alimentação - Tabela 7.1'!$14:$14,
MATCH(TEXT('Tabela 7.1'!$A967,"mmmm/aaaa"),'alimentação - Tabela 7.1'!$5:$5,0)+1), "")</f>
        <v>4176</v>
      </c>
      <c r="E967" s="62">
        <f>IFERROR(INDEX('alimentação - Tabela 7.1'!$14:$14,
MATCH(TEXT('Tabela 7.1'!$A967,"mmmm/aaaa"),'alimentação - Tabela 7.1'!$5:$5,0)+2), "")</f>
        <v>3170</v>
      </c>
      <c r="F967" s="62">
        <f>IFERROR(INDEX('alimentação - Tabela 7.1'!$14:$14,
MATCH(TEXT('Tabela 7.1'!$A967,"mmmm/aaaa"),'alimentação - Tabela 7.1'!$5:$5,0)+3), "")</f>
        <v>1006</v>
      </c>
      <c r="G967" s="95">
        <f>IFERROR(INDEX('alimentação - Tabela 7.1'!$14:$14,
MATCH(TEXT('Tabela 7.1'!$A967,"mmmm/aaaa"),'alimentação - Tabela 7.1'!$5:$5,0)+4), "")</f>
        <v>1.2843263149261475</v>
      </c>
    </row>
    <row r="968" spans="1:7" ht="18" customHeight="1" x14ac:dyDescent="0.25">
      <c r="A968" s="59" t="s">
        <v>335</v>
      </c>
      <c r="B968" s="61" t="s">
        <v>112</v>
      </c>
      <c r="C968" s="62">
        <f>IFERROR(INDEX('alimentação - Tabela 7.1'!$15:$15,
MATCH(TEXT('Tabela 7.1'!A968,"mmmm/aaaa"),'alimentação - Tabela 7.1'!$5:$5,0)), "")</f>
        <v>230538</v>
      </c>
      <c r="D968" s="62">
        <f>IFERROR(INDEX('alimentação - Tabela 7.1'!$15:$15,
MATCH(TEXT('Tabela 7.1'!$A968,"mmmm/aaaa"),'alimentação - Tabela 7.1'!$5:$5,0)+1), "")</f>
        <v>10169</v>
      </c>
      <c r="E968" s="62">
        <f>IFERROR(INDEX('alimentação - Tabela 7.1'!$15:$15,
MATCH(TEXT('Tabela 7.1'!$A968,"mmmm/aaaa"),'alimentação - Tabela 7.1'!$5:$5,0)+2), "")</f>
        <v>8594</v>
      </c>
      <c r="F968" s="62">
        <f>IFERROR(INDEX('alimentação - Tabela 7.1'!$15:$15,
MATCH(TEXT('Tabela 7.1'!$A968,"mmmm/aaaa"),'alimentação - Tabela 7.1'!$5:$5,0)+3), "")</f>
        <v>1575</v>
      </c>
      <c r="G968" s="95">
        <f>IFERROR(INDEX('alimentação - Tabela 7.1'!$15:$15,
MATCH(TEXT('Tabela 7.1'!$A968,"mmmm/aaaa"),'alimentação - Tabela 7.1'!$5:$5,0)+4), "")</f>
        <v>0.68788409233093262</v>
      </c>
    </row>
    <row r="969" spans="1:7" ht="18" customHeight="1" x14ac:dyDescent="0.25">
      <c r="A969" s="59" t="s">
        <v>335</v>
      </c>
      <c r="B969" s="61" t="s">
        <v>113</v>
      </c>
      <c r="C969" s="62">
        <f>IFERROR(INDEX('alimentação - Tabela 7.1'!$16:$16,
MATCH(TEXT('Tabela 7.1'!A969,"mmmm/aaaa"),'alimentação - Tabela 7.1'!$5:$5,0)), "")</f>
        <v>7114081</v>
      </c>
      <c r="D969" s="62">
        <f>IFERROR(INDEX('alimentação - Tabela 7.1'!$16:$16,
MATCH(TEXT('Tabela 7.1'!$A969,"mmmm/aaaa"),'alimentação - Tabela 7.1'!$5:$5,0)+1), "")</f>
        <v>257288</v>
      </c>
      <c r="E969" s="62">
        <f>IFERROR(INDEX('alimentação - Tabela 7.1'!$16:$16,
MATCH(TEXT('Tabela 7.1'!$A969,"mmmm/aaaa"),'alimentação - Tabela 7.1'!$5:$5,0)+2), "")</f>
        <v>203311</v>
      </c>
      <c r="F969" s="62">
        <f>IFERROR(INDEX('alimentação - Tabela 7.1'!$16:$16,
MATCH(TEXT('Tabela 7.1'!$A969,"mmmm/aaaa"),'alimentação - Tabela 7.1'!$5:$5,0)+3), "")</f>
        <v>53977</v>
      </c>
      <c r="G969" s="95">
        <f>IFERROR(INDEX('alimentação - Tabela 7.1'!$16:$16,
MATCH(TEXT('Tabela 7.1'!$A969,"mmmm/aaaa"),'alimentação - Tabela 7.1'!$5:$5,0)+4), "")</f>
        <v>0.76453548669815063</v>
      </c>
    </row>
    <row r="970" spans="1:7" ht="18" customHeight="1" x14ac:dyDescent="0.25">
      <c r="A970" s="59" t="s">
        <v>335</v>
      </c>
      <c r="B970" s="61" t="s">
        <v>114</v>
      </c>
      <c r="C970" s="62">
        <f>IFERROR(INDEX('alimentação - Tabela 7.1'!$17:$17,
MATCH(TEXT('Tabela 7.1'!A970,"mmmm/aaaa"),'alimentação - Tabela 7.1'!$5:$5,0)), "")</f>
        <v>602940</v>
      </c>
      <c r="D970" s="62">
        <f>IFERROR(INDEX('alimentação - Tabela 7.1'!$17:$17,
MATCH(TEXT('Tabela 7.1'!$A970,"mmmm/aaaa"),'alimentação - Tabela 7.1'!$5:$5,0)+1), "")</f>
        <v>24020</v>
      </c>
      <c r="E970" s="62">
        <f>IFERROR(INDEX('alimentação - Tabela 7.1'!$17:$17,
MATCH(TEXT('Tabela 7.1'!$A970,"mmmm/aaaa"),'alimentação - Tabela 7.1'!$5:$5,0)+2), "")</f>
        <v>17282</v>
      </c>
      <c r="F970" s="62">
        <f>IFERROR(INDEX('alimentação - Tabela 7.1'!$17:$17,
MATCH(TEXT('Tabela 7.1'!$A970,"mmmm/aaaa"),'alimentação - Tabela 7.1'!$5:$5,0)+3), "")</f>
        <v>6738</v>
      </c>
      <c r="G970" s="95">
        <f>IFERROR(INDEX('alimentação - Tabela 7.1'!$17:$17,
MATCH(TEXT('Tabela 7.1'!$A970,"mmmm/aaaa"),'alimentação - Tabela 7.1'!$5:$5,0)+4), "")</f>
        <v>1.1301538944244385</v>
      </c>
    </row>
    <row r="971" spans="1:7" ht="18" customHeight="1" x14ac:dyDescent="0.25">
      <c r="A971" s="59" t="s">
        <v>335</v>
      </c>
      <c r="B971" s="61" t="s">
        <v>115</v>
      </c>
      <c r="C971" s="62">
        <f>IFERROR(INDEX('alimentação - Tabela 7.1'!$18:$18,
MATCH(TEXT('Tabela 7.1'!A971,"mmmm/aaaa"),'alimentação - Tabela 7.1'!$5:$5,0)), "")</f>
        <v>326253</v>
      </c>
      <c r="D971" s="62">
        <f>IFERROR(INDEX('alimentação - Tabela 7.1'!$18:$18,
MATCH(TEXT('Tabela 7.1'!$A971,"mmmm/aaaa"),'alimentação - Tabela 7.1'!$5:$5,0)+1), "")</f>
        <v>13560</v>
      </c>
      <c r="E971" s="62">
        <f>IFERROR(INDEX('alimentação - Tabela 7.1'!$18:$18,
MATCH(TEXT('Tabela 7.1'!$A971,"mmmm/aaaa"),'alimentação - Tabela 7.1'!$5:$5,0)+2), "")</f>
        <v>8912</v>
      </c>
      <c r="F971" s="62">
        <f>IFERROR(INDEX('alimentação - Tabela 7.1'!$18:$18,
MATCH(TEXT('Tabela 7.1'!$A971,"mmmm/aaaa"),'alimentação - Tabela 7.1'!$5:$5,0)+3), "")</f>
        <v>4648</v>
      </c>
      <c r="G971" s="95">
        <f>IFERROR(INDEX('alimentação - Tabela 7.1'!$18:$18,
MATCH(TEXT('Tabela 7.1'!$A971,"mmmm/aaaa"),'alimentação - Tabela 7.1'!$5:$5,0)+4), "")</f>
        <v>1.4452511072158813</v>
      </c>
    </row>
    <row r="972" spans="1:7" ht="18" customHeight="1" x14ac:dyDescent="0.25">
      <c r="A972" s="59" t="s">
        <v>335</v>
      </c>
      <c r="B972" s="61" t="s">
        <v>116</v>
      </c>
      <c r="C972" s="62">
        <f>IFERROR(INDEX('alimentação - Tabela 7.1'!$19:$19,
MATCH(TEXT('Tabela 7.1'!A972,"mmmm/aaaa"),'alimentação - Tabela 7.1'!$5:$5,0)), "")</f>
        <v>1266779</v>
      </c>
      <c r="D972" s="62">
        <f>IFERROR(INDEX('alimentação - Tabela 7.1'!$19:$19,
MATCH(TEXT('Tabela 7.1'!$A972,"mmmm/aaaa"),'alimentação - Tabela 7.1'!$5:$5,0)+1), "")</f>
        <v>47414</v>
      </c>
      <c r="E972" s="62">
        <f>IFERROR(INDEX('alimentação - Tabela 7.1'!$19:$19,
MATCH(TEXT('Tabela 7.1'!$A972,"mmmm/aaaa"),'alimentação - Tabela 7.1'!$5:$5,0)+2), "")</f>
        <v>37140</v>
      </c>
      <c r="F972" s="62">
        <f>IFERROR(INDEX('alimentação - Tabela 7.1'!$19:$19,
MATCH(TEXT('Tabela 7.1'!$A972,"mmmm/aaaa"),'alimentação - Tabela 7.1'!$5:$5,0)+3), "")</f>
        <v>10274</v>
      </c>
      <c r="G972" s="95">
        <f>IFERROR(INDEX('alimentação - Tabela 7.1'!$19:$19,
MATCH(TEXT('Tabela 7.1'!$A972,"mmmm/aaaa"),'alimentação - Tabela 7.1'!$5:$5,0)+4), "")</f>
        <v>0.81766486167907715</v>
      </c>
    </row>
    <row r="973" spans="1:7" ht="18" customHeight="1" x14ac:dyDescent="0.25">
      <c r="A973" s="59" t="s">
        <v>335</v>
      </c>
      <c r="B973" s="61" t="s">
        <v>117</v>
      </c>
      <c r="C973" s="62">
        <f>IFERROR(INDEX('alimentação - Tabela 7.1'!$20:$20,
MATCH(TEXT('Tabela 7.1'!A973,"mmmm/aaaa"),'alimentação - Tabela 7.1'!$5:$5,0)), "")</f>
        <v>465703</v>
      </c>
      <c r="D973" s="62">
        <f>IFERROR(INDEX('alimentação - Tabela 7.1'!$20:$20,
MATCH(TEXT('Tabela 7.1'!$A973,"mmmm/aaaa"),'alimentação - Tabela 7.1'!$5:$5,0)+1), "")</f>
        <v>17325</v>
      </c>
      <c r="E973" s="62">
        <f>IFERROR(INDEX('alimentação - Tabela 7.1'!$20:$20,
MATCH(TEXT('Tabela 7.1'!$A973,"mmmm/aaaa"),'alimentação - Tabela 7.1'!$5:$5,0)+2), "")</f>
        <v>13453</v>
      </c>
      <c r="F973" s="62">
        <f>IFERROR(INDEX('alimentação - Tabela 7.1'!$20:$20,
MATCH(TEXT('Tabela 7.1'!$A973,"mmmm/aaaa"),'alimentação - Tabela 7.1'!$5:$5,0)+3), "")</f>
        <v>3872</v>
      </c>
      <c r="G973" s="95">
        <f>IFERROR(INDEX('alimentação - Tabela 7.1'!$20:$20,
MATCH(TEXT('Tabela 7.1'!$A973,"mmmm/aaaa"),'alimentação - Tabela 7.1'!$5:$5,0)+4), "")</f>
        <v>0.8384019136428833</v>
      </c>
    </row>
    <row r="974" spans="1:7" ht="18" customHeight="1" x14ac:dyDescent="0.25">
      <c r="A974" s="59" t="s">
        <v>335</v>
      </c>
      <c r="B974" s="61" t="s">
        <v>118</v>
      </c>
      <c r="C974" s="62">
        <f>IFERROR(INDEX('alimentação - Tabela 7.1'!$21:$21,
MATCH(TEXT('Tabela 7.1'!A974,"mmmm/aaaa"),'alimentação - Tabela 7.1'!$5:$5,0)), "")</f>
        <v>452239</v>
      </c>
      <c r="D974" s="62">
        <f>IFERROR(INDEX('alimentação - Tabela 7.1'!$21:$21,
MATCH(TEXT('Tabela 7.1'!$A974,"mmmm/aaaa"),'alimentação - Tabela 7.1'!$5:$5,0)+1), "")</f>
        <v>16108</v>
      </c>
      <c r="E974" s="62">
        <f>IFERROR(INDEX('alimentação - Tabela 7.1'!$21:$21,
MATCH(TEXT('Tabela 7.1'!$A974,"mmmm/aaaa"),'alimentação - Tabela 7.1'!$5:$5,0)+2), "")</f>
        <v>12427</v>
      </c>
      <c r="F974" s="62">
        <f>IFERROR(INDEX('alimentação - Tabela 7.1'!$21:$21,
MATCH(TEXT('Tabela 7.1'!$A974,"mmmm/aaaa"),'alimentação - Tabela 7.1'!$5:$5,0)+3), "")</f>
        <v>3681</v>
      </c>
      <c r="G974" s="95">
        <f>IFERROR(INDEX('alimentação - Tabela 7.1'!$21:$21,
MATCH(TEXT('Tabela 7.1'!$A974,"mmmm/aaaa"),'alimentação - Tabela 7.1'!$5:$5,0)+4), "")</f>
        <v>0.82062965631484985</v>
      </c>
    </row>
    <row r="975" spans="1:7" ht="18" customHeight="1" x14ac:dyDescent="0.25">
      <c r="A975" s="59" t="s">
        <v>335</v>
      </c>
      <c r="B975" s="61" t="s">
        <v>119</v>
      </c>
      <c r="C975" s="62">
        <f>IFERROR(INDEX('alimentação - Tabela 7.1'!$22:$22,
MATCH(TEXT('Tabela 7.1'!A975,"mmmm/aaaa"),'alimentação - Tabela 7.1'!$5:$5,0)), "")</f>
        <v>1356436</v>
      </c>
      <c r="D975" s="62">
        <f>IFERROR(INDEX('alimentação - Tabela 7.1'!$22:$22,
MATCH(TEXT('Tabela 7.1'!$A975,"mmmm/aaaa"),'alimentação - Tabela 7.1'!$5:$5,0)+1), "")</f>
        <v>44404</v>
      </c>
      <c r="E975" s="62">
        <f>IFERROR(INDEX('alimentação - Tabela 7.1'!$22:$22,
MATCH(TEXT('Tabela 7.1'!$A975,"mmmm/aaaa"),'alimentação - Tabela 7.1'!$5:$5,0)+2), "")</f>
        <v>37180</v>
      </c>
      <c r="F975" s="62">
        <f>IFERROR(INDEX('alimentação - Tabela 7.1'!$22:$22,
MATCH(TEXT('Tabela 7.1'!$A975,"mmmm/aaaa"),'alimentação - Tabela 7.1'!$5:$5,0)+3), "")</f>
        <v>7224</v>
      </c>
      <c r="G975" s="95">
        <f>IFERROR(INDEX('alimentação - Tabela 7.1'!$22:$22,
MATCH(TEXT('Tabela 7.1'!$A975,"mmmm/aaaa"),'alimentação - Tabela 7.1'!$5:$5,0)+4), "")</f>
        <v>0.5354236364364624</v>
      </c>
    </row>
    <row r="976" spans="1:7" ht="18" customHeight="1" x14ac:dyDescent="0.25">
      <c r="A976" s="59" t="s">
        <v>335</v>
      </c>
      <c r="B976" s="61" t="s">
        <v>120</v>
      </c>
      <c r="C976" s="62">
        <f>IFERROR(INDEX('alimentação - Tabela 7.1'!$23:$23,
MATCH(TEXT('Tabela 7.1'!A976,"mmmm/aaaa"),'alimentação - Tabela 7.1'!$5:$5,0)), "")</f>
        <v>398836</v>
      </c>
      <c r="D976" s="62">
        <f>IFERROR(INDEX('alimentação - Tabela 7.1'!$23:$23,
MATCH(TEXT('Tabela 7.1'!$A976,"mmmm/aaaa"),'alimentação - Tabela 7.1'!$5:$5,0)+1), "")</f>
        <v>13929</v>
      </c>
      <c r="E976" s="62">
        <f>IFERROR(INDEX('alimentação - Tabela 7.1'!$23:$23,
MATCH(TEXT('Tabela 7.1'!$A976,"mmmm/aaaa"),'alimentação - Tabela 7.1'!$5:$5,0)+2), "")</f>
        <v>10306</v>
      </c>
      <c r="F976" s="62">
        <f>IFERROR(INDEX('alimentação - Tabela 7.1'!$23:$23,
MATCH(TEXT('Tabela 7.1'!$A976,"mmmm/aaaa"),'alimentação - Tabela 7.1'!$5:$5,0)+3), "")</f>
        <v>3623</v>
      </c>
      <c r="G976" s="95">
        <f>IFERROR(INDEX('alimentação - Tabela 7.1'!$23:$23,
MATCH(TEXT('Tabela 7.1'!$A976,"mmmm/aaaa"),'alimentação - Tabela 7.1'!$5:$5,0)+4), "")</f>
        <v>0.91672086715698242</v>
      </c>
    </row>
    <row r="977" spans="1:7" ht="18" customHeight="1" x14ac:dyDescent="0.25">
      <c r="A977" s="59" t="s">
        <v>335</v>
      </c>
      <c r="B977" s="61" t="s">
        <v>121</v>
      </c>
      <c r="C977" s="62">
        <f>IFERROR(INDEX('alimentação - Tabela 7.1'!$24:$24,
MATCH(TEXT('Tabela 7.1'!A977,"mmmm/aaaa"),'alimentação - Tabela 7.1'!$5:$5,0)), "")</f>
        <v>304493</v>
      </c>
      <c r="D977" s="62">
        <f>IFERROR(INDEX('alimentação - Tabela 7.1'!$24:$24,
MATCH(TEXT('Tabela 7.1'!$A977,"mmmm/aaaa"),'alimentação - Tabela 7.1'!$5:$5,0)+1), "")</f>
        <v>8833</v>
      </c>
      <c r="E977" s="62">
        <f>IFERROR(INDEX('alimentação - Tabela 7.1'!$24:$24,
MATCH(TEXT('Tabela 7.1'!$A977,"mmmm/aaaa"),'alimentação - Tabela 7.1'!$5:$5,0)+2), "")</f>
        <v>7889</v>
      </c>
      <c r="F977" s="62">
        <f>IFERROR(INDEX('alimentação - Tabela 7.1'!$24:$24,
MATCH(TEXT('Tabela 7.1'!$A977,"mmmm/aaaa"),'alimentação - Tabela 7.1'!$5:$5,0)+3), "")</f>
        <v>944</v>
      </c>
      <c r="G977" s="95">
        <f>IFERROR(INDEX('alimentação - Tabela 7.1'!$24:$24,
MATCH(TEXT('Tabela 7.1'!$A977,"mmmm/aaaa"),'alimentação - Tabela 7.1'!$5:$5,0)+4), "")</f>
        <v>0.3109876811504364</v>
      </c>
    </row>
    <row r="978" spans="1:7" ht="18" customHeight="1" x14ac:dyDescent="0.25">
      <c r="A978" s="59" t="s">
        <v>335</v>
      </c>
      <c r="B978" s="61" t="s">
        <v>122</v>
      </c>
      <c r="C978" s="62">
        <f>IFERROR(INDEX('alimentação - Tabela 7.1'!$25:$25,
MATCH(TEXT('Tabela 7.1'!A978,"mmmm/aaaa"),'alimentação - Tabela 7.1'!$5:$5,0)), "")</f>
        <v>1940402</v>
      </c>
      <c r="D978" s="62">
        <f>IFERROR(INDEX('alimentação - Tabela 7.1'!$25:$25,
MATCH(TEXT('Tabela 7.1'!$A978,"mmmm/aaaa"),'alimentação - Tabela 7.1'!$5:$5,0)+1), "")</f>
        <v>71695</v>
      </c>
      <c r="E978" s="62">
        <f>IFERROR(INDEX('alimentação - Tabela 7.1'!$25:$25,
MATCH(TEXT('Tabela 7.1'!$A978,"mmmm/aaaa"),'alimentação - Tabela 7.1'!$5:$5,0)+2), "")</f>
        <v>58722</v>
      </c>
      <c r="F978" s="62">
        <f>IFERROR(INDEX('alimentação - Tabela 7.1'!$25:$25,
MATCH(TEXT('Tabela 7.1'!$A978,"mmmm/aaaa"),'alimentação - Tabela 7.1'!$5:$5,0)+3), "")</f>
        <v>12973</v>
      </c>
      <c r="G978" s="95">
        <f>IFERROR(INDEX('alimentação - Tabela 7.1'!$25:$25,
MATCH(TEXT('Tabela 7.1'!$A978,"mmmm/aaaa"),'alimentação - Tabela 7.1'!$5:$5,0)+4), "")</f>
        <v>0.67307275533676147</v>
      </c>
    </row>
    <row r="979" spans="1:7" ht="18" customHeight="1" x14ac:dyDescent="0.25">
      <c r="A979" s="59" t="s">
        <v>335</v>
      </c>
      <c r="B979" s="61" t="s">
        <v>123</v>
      </c>
      <c r="C979" s="62">
        <f>IFERROR(INDEX('alimentação - Tabela 7.1'!$26:$26,
MATCH(TEXT('Tabela 7.1'!A979,"mmmm/aaaa"),'alimentação - Tabela 7.1'!$5:$5,0)), "")</f>
        <v>22244630</v>
      </c>
      <c r="D979" s="62">
        <f>IFERROR(INDEX('alimentação - Tabela 7.1'!$26:$26,
MATCH(TEXT('Tabela 7.1'!$A979,"mmmm/aaaa"),'alimentação - Tabela 7.1'!$5:$5,0)+1), "")</f>
        <v>982862</v>
      </c>
      <c r="E979" s="62">
        <f>IFERROR(INDEX('alimentação - Tabela 7.1'!$26:$26,
MATCH(TEXT('Tabela 7.1'!$A979,"mmmm/aaaa"),'alimentação - Tabela 7.1'!$5:$5,0)+2), "")</f>
        <v>845453</v>
      </c>
      <c r="F979" s="62">
        <f>IFERROR(INDEX('alimentação - Tabela 7.1'!$26:$26,
MATCH(TEXT('Tabela 7.1'!$A979,"mmmm/aaaa"),'alimentação - Tabela 7.1'!$5:$5,0)+3), "")</f>
        <v>137409</v>
      </c>
      <c r="G979" s="95">
        <f>IFERROR(INDEX('alimentação - Tabela 7.1'!$26:$26,
MATCH(TEXT('Tabela 7.1'!$A979,"mmmm/aaaa"),'alimentação - Tabela 7.1'!$5:$5,0)+4), "")</f>
        <v>0.62155711650848389</v>
      </c>
    </row>
    <row r="980" spans="1:7" ht="18" customHeight="1" x14ac:dyDescent="0.25">
      <c r="A980" s="59" t="s">
        <v>335</v>
      </c>
      <c r="B980" s="61" t="s">
        <v>124</v>
      </c>
      <c r="C980" s="62">
        <f>IFERROR(INDEX('alimentação - Tabela 7.1'!$27:$27,
MATCH(TEXT('Tabela 7.1'!A980,"mmmm/aaaa"),'alimentação - Tabela 7.1'!$5:$5,0)), "")</f>
        <v>4603196</v>
      </c>
      <c r="D980" s="62">
        <f>IFERROR(INDEX('alimentação - Tabela 7.1'!$27:$27,
MATCH(TEXT('Tabela 7.1'!$A980,"mmmm/aaaa"),'alimentação - Tabela 7.1'!$5:$5,0)+1), "")</f>
        <v>218258</v>
      </c>
      <c r="E980" s="62">
        <f>IFERROR(INDEX('alimentação - Tabela 7.1'!$27:$27,
MATCH(TEXT('Tabela 7.1'!$A980,"mmmm/aaaa"),'alimentação - Tabela 7.1'!$5:$5,0)+2), "")</f>
        <v>184436</v>
      </c>
      <c r="F980" s="62">
        <f>IFERROR(INDEX('alimentação - Tabela 7.1'!$27:$27,
MATCH(TEXT('Tabela 7.1'!$A980,"mmmm/aaaa"),'alimentação - Tabela 7.1'!$5:$5,0)+3), "")</f>
        <v>33822</v>
      </c>
      <c r="G980" s="95">
        <f>IFERROR(INDEX('alimentação - Tabela 7.1'!$27:$27,
MATCH(TEXT('Tabela 7.1'!$A980,"mmmm/aaaa"),'alimentação - Tabela 7.1'!$5:$5,0)+4), "")</f>
        <v>0.74018889665603638</v>
      </c>
    </row>
    <row r="981" spans="1:7" ht="18" customHeight="1" x14ac:dyDescent="0.25">
      <c r="A981" s="59" t="s">
        <v>335</v>
      </c>
      <c r="B981" s="61" t="s">
        <v>2</v>
      </c>
      <c r="C981" s="62">
        <f>IFERROR(INDEX('alimentação - Tabela 7.1'!$28:$28,
MATCH(TEXT('Tabela 7.1'!A981,"mmmm/aaaa"),'alimentação - Tabela 7.1'!$5:$5,0)), "")</f>
        <v>829304</v>
      </c>
      <c r="D981" s="62">
        <f>IFERROR(INDEX('alimentação - Tabela 7.1'!$28:$28,
MATCH(TEXT('Tabela 7.1'!$A981,"mmmm/aaaa"),'alimentação - Tabela 7.1'!$5:$5,0)+1), "")</f>
        <v>39795</v>
      </c>
      <c r="E981" s="62">
        <f>IFERROR(INDEX('alimentação - Tabela 7.1'!$28:$28,
MATCH(TEXT('Tabela 7.1'!$A981,"mmmm/aaaa"),'alimentação - Tabela 7.1'!$5:$5,0)+2), "")</f>
        <v>37414</v>
      </c>
      <c r="F981" s="62">
        <f>IFERROR(INDEX('alimentação - Tabela 7.1'!$28:$28,
MATCH(TEXT('Tabela 7.1'!$A981,"mmmm/aaaa"),'alimentação - Tabela 7.1'!$5:$5,0)+3), "")</f>
        <v>2381</v>
      </c>
      <c r="G981" s="95">
        <f>IFERROR(INDEX('alimentação - Tabela 7.1'!$28:$28,
MATCH(TEXT('Tabela 7.1'!$A981,"mmmm/aaaa"),'alimentação - Tabela 7.1'!$5:$5,0)+4), "")</f>
        <v>0.28793489933013916</v>
      </c>
    </row>
    <row r="982" spans="1:7" ht="18" customHeight="1" x14ac:dyDescent="0.25">
      <c r="A982" s="59" t="s">
        <v>335</v>
      </c>
      <c r="B982" s="61" t="s">
        <v>125</v>
      </c>
      <c r="C982" s="62">
        <f>IFERROR(INDEX('alimentação - Tabela 7.1'!$29:$29,
MATCH(TEXT('Tabela 7.1'!A982,"mmmm/aaaa"),'alimentação - Tabela 7.1'!$5:$5,0)), "")</f>
        <v>3504828</v>
      </c>
      <c r="D982" s="62">
        <f>IFERROR(INDEX('alimentação - Tabela 7.1'!$29:$29,
MATCH(TEXT('Tabela 7.1'!$A982,"mmmm/aaaa"),'alimentação - Tabela 7.1'!$5:$5,0)+1), "")</f>
        <v>128696</v>
      </c>
      <c r="E982" s="62">
        <f>IFERROR(INDEX('alimentação - Tabela 7.1'!$29:$29,
MATCH(TEXT('Tabela 7.1'!$A982,"mmmm/aaaa"),'alimentação - Tabela 7.1'!$5:$5,0)+2), "")</f>
        <v>105622</v>
      </c>
      <c r="F982" s="62">
        <f>IFERROR(INDEX('alimentação - Tabela 7.1'!$29:$29,
MATCH(TEXT('Tabela 7.1'!$A982,"mmmm/aaaa"),'alimentação - Tabela 7.1'!$5:$5,0)+3), "")</f>
        <v>23074</v>
      </c>
      <c r="G982" s="95">
        <f>IFERROR(INDEX('alimentação - Tabela 7.1'!$29:$29,
MATCH(TEXT('Tabela 7.1'!$A982,"mmmm/aaaa"),'alimentação - Tabela 7.1'!$5:$5,0)+4), "")</f>
        <v>0.6627119779586792</v>
      </c>
    </row>
    <row r="983" spans="1:7" ht="18" customHeight="1" x14ac:dyDescent="0.25">
      <c r="A983" s="59" t="s">
        <v>335</v>
      </c>
      <c r="B983" s="61" t="s">
        <v>126</v>
      </c>
      <c r="C983" s="62">
        <f>IFERROR(INDEX('alimentação - Tabela 7.1'!$30:$30,
MATCH(TEXT('Tabela 7.1'!A983,"mmmm/aaaa"),'alimentação - Tabela 7.1'!$5:$5,0)), "")</f>
        <v>13307302</v>
      </c>
      <c r="D983" s="62">
        <f>IFERROR(INDEX('alimentação - Tabela 7.1'!$30:$30,
MATCH(TEXT('Tabela 7.1'!$A983,"mmmm/aaaa"),'alimentação - Tabela 7.1'!$5:$5,0)+1), "")</f>
        <v>596113</v>
      </c>
      <c r="E983" s="62">
        <f>IFERROR(INDEX('alimentação - Tabela 7.1'!$30:$30,
MATCH(TEXT('Tabela 7.1'!$A983,"mmmm/aaaa"),'alimentação - Tabela 7.1'!$5:$5,0)+2), "")</f>
        <v>517981</v>
      </c>
      <c r="F983" s="62">
        <f>IFERROR(INDEX('alimentação - Tabela 7.1'!$30:$30,
MATCH(TEXT('Tabela 7.1'!$A983,"mmmm/aaaa"),'alimentação - Tabela 7.1'!$5:$5,0)+3), "")</f>
        <v>78132</v>
      </c>
      <c r="G983" s="95">
        <f>IFERROR(INDEX('alimentação - Tabela 7.1'!$30:$30,
MATCH(TEXT('Tabela 7.1'!$A983,"mmmm/aaaa"),'alimentação - Tabela 7.1'!$5:$5,0)+4), "")</f>
        <v>0.59060394763946533</v>
      </c>
    </row>
    <row r="984" spans="1:7" ht="18" customHeight="1" x14ac:dyDescent="0.25">
      <c r="A984" s="59" t="s">
        <v>335</v>
      </c>
      <c r="B984" s="61" t="s">
        <v>127</v>
      </c>
      <c r="C984" s="62">
        <f>IFERROR(INDEX('alimentação - Tabela 7.1'!$31:$31,
MATCH(TEXT('Tabela 7.1'!A984,"mmmm/aaaa"),'alimentação - Tabela 7.1'!$5:$5,0)), "")</f>
        <v>8076250</v>
      </c>
      <c r="D984" s="62">
        <f>IFERROR(INDEX('alimentação - Tabela 7.1'!$31:$31,
MATCH(TEXT('Tabela 7.1'!$A984,"mmmm/aaaa"),'alimentação - Tabela 7.1'!$5:$5,0)+1), "")</f>
        <v>382062</v>
      </c>
      <c r="E984" s="62">
        <f>IFERROR(INDEX('alimentação - Tabela 7.1'!$31:$31,
MATCH(TEXT('Tabela 7.1'!$A984,"mmmm/aaaa"),'alimentação - Tabela 7.1'!$5:$5,0)+2), "")</f>
        <v>349367</v>
      </c>
      <c r="F984" s="62">
        <f>IFERROR(INDEX('alimentação - Tabela 7.1'!$31:$31,
MATCH(TEXT('Tabela 7.1'!$A984,"mmmm/aaaa"),'alimentação - Tabela 7.1'!$5:$5,0)+3), "")</f>
        <v>32695</v>
      </c>
      <c r="G984" s="95">
        <f>IFERROR(INDEX('alimentação - Tabela 7.1'!$31:$31,
MATCH(TEXT('Tabela 7.1'!$A984,"mmmm/aaaa"),'alimentação - Tabela 7.1'!$5:$5,0)+4), "")</f>
        <v>0.40647450089454651</v>
      </c>
    </row>
    <row r="985" spans="1:7" ht="18" customHeight="1" x14ac:dyDescent="0.25">
      <c r="A985" s="59" t="s">
        <v>335</v>
      </c>
      <c r="B985" s="61" t="s">
        <v>128</v>
      </c>
      <c r="C985" s="62">
        <f>IFERROR(INDEX('alimentação - Tabela 7.1'!$32:$32,
MATCH(TEXT('Tabela 7.1'!A985,"mmmm/aaaa"),'alimentação - Tabela 7.1'!$5:$5,0)), "")</f>
        <v>2979857</v>
      </c>
      <c r="D985" s="62">
        <f>IFERROR(INDEX('alimentação - Tabela 7.1'!$32:$32,
MATCH(TEXT('Tabela 7.1'!$A985,"mmmm/aaaa"),'alimentação - Tabela 7.1'!$5:$5,0)+1), "")</f>
        <v>146952</v>
      </c>
      <c r="E985" s="62">
        <f>IFERROR(INDEX('alimentação - Tabela 7.1'!$32:$32,
MATCH(TEXT('Tabela 7.1'!$A985,"mmmm/aaaa"),'alimentação - Tabela 7.1'!$5:$5,0)+2), "")</f>
        <v>132272</v>
      </c>
      <c r="F985" s="62">
        <f>IFERROR(INDEX('alimentação - Tabela 7.1'!$32:$32,
MATCH(TEXT('Tabela 7.1'!$A985,"mmmm/aaaa"),'alimentação - Tabela 7.1'!$5:$5,0)+3), "")</f>
        <v>14680</v>
      </c>
      <c r="G985" s="95">
        <f>IFERROR(INDEX('alimentação - Tabela 7.1'!$32:$32,
MATCH(TEXT('Tabela 7.1'!$A985,"mmmm/aaaa"),'alimentação - Tabela 7.1'!$5:$5,0)+4), "")</f>
        <v>0.49508005380630493</v>
      </c>
    </row>
    <row r="986" spans="1:7" ht="18" customHeight="1" x14ac:dyDescent="0.25">
      <c r="A986" s="59" t="s">
        <v>335</v>
      </c>
      <c r="B986" s="61" t="s">
        <v>129</v>
      </c>
      <c r="C986" s="62">
        <f>IFERROR(INDEX('alimentação - Tabela 7.1'!$33:$33,
MATCH(TEXT('Tabela 7.1'!A986,"mmmm/aaaa"),'alimentação - Tabela 7.1'!$5:$5,0)), "")</f>
        <v>2396965</v>
      </c>
      <c r="D986" s="62">
        <f>IFERROR(INDEX('alimentação - Tabela 7.1'!$33:$33,
MATCH(TEXT('Tabela 7.1'!$A986,"mmmm/aaaa"),'alimentação - Tabela 7.1'!$5:$5,0)+1), "")</f>
        <v>120877</v>
      </c>
      <c r="E986" s="62">
        <f>IFERROR(INDEX('alimentação - Tabela 7.1'!$33:$33,
MATCH(TEXT('Tabela 7.1'!$A986,"mmmm/aaaa"),'alimentação - Tabela 7.1'!$5:$5,0)+2), "")</f>
        <v>110745</v>
      </c>
      <c r="F986" s="62">
        <f>IFERROR(INDEX('alimentação - Tabela 7.1'!$33:$33,
MATCH(TEXT('Tabela 7.1'!$A986,"mmmm/aaaa"),'alimentação - Tabela 7.1'!$5:$5,0)+3), "")</f>
        <v>10132</v>
      </c>
      <c r="G986" s="95">
        <f>IFERROR(INDEX('alimentação - Tabela 7.1'!$33:$33,
MATCH(TEXT('Tabela 7.1'!$A986,"mmmm/aaaa"),'alimentação - Tabela 7.1'!$5:$5,0)+4), "")</f>
        <v>0.42449554800987244</v>
      </c>
    </row>
    <row r="987" spans="1:7" ht="18" customHeight="1" x14ac:dyDescent="0.25">
      <c r="A987" s="59" t="s">
        <v>335</v>
      </c>
      <c r="B987" s="61" t="s">
        <v>130</v>
      </c>
      <c r="C987" s="62">
        <f>IFERROR(INDEX('alimentação - Tabela 7.1'!$34:$34,
MATCH(TEXT('Tabela 7.1'!A987,"mmmm/aaaa"),'alimentação - Tabela 7.1'!$5:$5,0)), "")</f>
        <v>2699428</v>
      </c>
      <c r="D987" s="62">
        <f>IFERROR(INDEX('alimentação - Tabela 7.1'!$34:$34,
MATCH(TEXT('Tabela 7.1'!$A987,"mmmm/aaaa"),'alimentação - Tabela 7.1'!$5:$5,0)+1), "")</f>
        <v>114233</v>
      </c>
      <c r="E987" s="62">
        <f>IFERROR(INDEX('alimentação - Tabela 7.1'!$34:$34,
MATCH(TEXT('Tabela 7.1'!$A987,"mmmm/aaaa"),'alimentação - Tabela 7.1'!$5:$5,0)+2), "")</f>
        <v>106350</v>
      </c>
      <c r="F987" s="62">
        <f>IFERROR(INDEX('alimentação - Tabela 7.1'!$34:$34,
MATCH(TEXT('Tabela 7.1'!$A987,"mmmm/aaaa"),'alimentação - Tabela 7.1'!$5:$5,0)+3), "")</f>
        <v>7883</v>
      </c>
      <c r="G987" s="95">
        <f>IFERROR(INDEX('alimentação - Tabela 7.1'!$34:$34,
MATCH(TEXT('Tabela 7.1'!$A987,"mmmm/aaaa"),'alimentação - Tabela 7.1'!$5:$5,0)+4), "")</f>
        <v>0.29288011789321899</v>
      </c>
    </row>
    <row r="988" spans="1:7" ht="18" customHeight="1" x14ac:dyDescent="0.25">
      <c r="A988" s="59" t="s">
        <v>335</v>
      </c>
      <c r="B988" s="61" t="s">
        <v>131</v>
      </c>
      <c r="C988" s="62">
        <f>IFERROR(INDEX('alimentação - Tabela 7.1'!$35:$35,
MATCH(TEXT('Tabela 7.1'!A988,"mmmm/aaaa"),'alimentação - Tabela 7.1'!$5:$5,0)), "")</f>
        <v>3870065</v>
      </c>
      <c r="D988" s="62">
        <f>IFERROR(INDEX('alimentação - Tabela 7.1'!$35:$35,
MATCH(TEXT('Tabela 7.1'!$A988,"mmmm/aaaa"),'alimentação - Tabela 7.1'!$5:$5,0)+1), "")</f>
        <v>199352</v>
      </c>
      <c r="E988" s="62">
        <f>IFERROR(INDEX('alimentação - Tabela 7.1'!$35:$35,
MATCH(TEXT('Tabela 7.1'!$A988,"mmmm/aaaa"),'alimentação - Tabela 7.1'!$5:$5,0)+2), "")</f>
        <v>164156</v>
      </c>
      <c r="F988" s="62">
        <f>IFERROR(INDEX('alimentação - Tabela 7.1'!$35:$35,
MATCH(TEXT('Tabela 7.1'!$A988,"mmmm/aaaa"),'alimentação - Tabela 7.1'!$5:$5,0)+3), "")</f>
        <v>35196</v>
      </c>
      <c r="G988" s="95">
        <f>IFERROR(INDEX('alimentação - Tabela 7.1'!$35:$35,
MATCH(TEXT('Tabela 7.1'!$A988,"mmmm/aaaa"),'alimentação - Tabela 7.1'!$5:$5,0)+4), "")</f>
        <v>0.91778886318206787</v>
      </c>
    </row>
    <row r="989" spans="1:7" ht="18" customHeight="1" x14ac:dyDescent="0.25">
      <c r="A989" s="59" t="s">
        <v>335</v>
      </c>
      <c r="B989" s="61" t="s">
        <v>132</v>
      </c>
      <c r="C989" s="62">
        <f>IFERROR(INDEX('alimentação - Tabela 7.1'!$36:$36,
MATCH(TEXT('Tabela 7.1'!A989,"mmmm/aaaa"),'alimentação - Tabela 7.1'!$5:$5,0)), "")</f>
        <v>621100</v>
      </c>
      <c r="D989" s="62">
        <f>IFERROR(INDEX('alimentação - Tabela 7.1'!$36:$36,
MATCH(TEXT('Tabela 7.1'!$A989,"mmmm/aaaa"),'alimentação - Tabela 7.1'!$5:$5,0)+1), "")</f>
        <v>30695</v>
      </c>
      <c r="E989" s="62">
        <f>IFERROR(INDEX('alimentação - Tabela 7.1'!$36:$36,
MATCH(TEXT('Tabela 7.1'!$A989,"mmmm/aaaa"),'alimentação - Tabela 7.1'!$5:$5,0)+2), "")</f>
        <v>26252</v>
      </c>
      <c r="F989" s="62">
        <f>IFERROR(INDEX('alimentação - Tabela 7.1'!$36:$36,
MATCH(TEXT('Tabela 7.1'!$A989,"mmmm/aaaa"),'alimentação - Tabela 7.1'!$5:$5,0)+3), "")</f>
        <v>4443</v>
      </c>
      <c r="G989" s="95">
        <f>IFERROR(INDEX('alimentação - Tabela 7.1'!$36:$36,
MATCH(TEXT('Tabela 7.1'!$A989,"mmmm/aaaa"),'alimentação - Tabela 7.1'!$5:$5,0)+4), "")</f>
        <v>0.72049778699874878</v>
      </c>
    </row>
    <row r="990" spans="1:7" ht="18" customHeight="1" x14ac:dyDescent="0.25">
      <c r="A990" s="59" t="s">
        <v>335</v>
      </c>
      <c r="B990" s="61" t="s">
        <v>133</v>
      </c>
      <c r="C990" s="62">
        <f>IFERROR(INDEX('alimentação - Tabela 7.1'!$37:$37,
MATCH(TEXT('Tabela 7.1'!A990,"mmmm/aaaa"),'alimentação - Tabela 7.1'!$5:$5,0)), "")</f>
        <v>875022</v>
      </c>
      <c r="D990" s="62">
        <f>IFERROR(INDEX('alimentação - Tabela 7.1'!$37:$37,
MATCH(TEXT('Tabela 7.1'!$A990,"mmmm/aaaa"),'alimentação - Tabela 7.1'!$5:$5,0)+1), "")</f>
        <v>55866</v>
      </c>
      <c r="E990" s="62">
        <f>IFERROR(INDEX('alimentação - Tabela 7.1'!$37:$37,
MATCH(TEXT('Tabela 7.1'!$A990,"mmmm/aaaa"),'alimentação - Tabela 7.1'!$5:$5,0)+2), "")</f>
        <v>41980</v>
      </c>
      <c r="F990" s="62">
        <f>IFERROR(INDEX('alimentação - Tabela 7.1'!$37:$37,
MATCH(TEXT('Tabela 7.1'!$A990,"mmmm/aaaa"),'alimentação - Tabela 7.1'!$5:$5,0)+3), "")</f>
        <v>13886</v>
      </c>
      <c r="G990" s="95">
        <f>IFERROR(INDEX('alimentação - Tabela 7.1'!$37:$37,
MATCH(TEXT('Tabela 7.1'!$A990,"mmmm/aaaa"),'alimentação - Tabela 7.1'!$5:$5,0)+4), "")</f>
        <v>1.6125211715698242</v>
      </c>
    </row>
    <row r="991" spans="1:7" ht="18" customHeight="1" x14ac:dyDescent="0.25">
      <c r="A991" s="59" t="s">
        <v>335</v>
      </c>
      <c r="B991" s="61" t="s">
        <v>134</v>
      </c>
      <c r="C991" s="62">
        <f>IFERROR(INDEX('alimentação - Tabela 7.1'!$38:$38,
MATCH(TEXT('Tabela 7.1'!A991,"mmmm/aaaa"),'alimentação - Tabela 7.1'!$5:$5,0)), "")</f>
        <v>1460109</v>
      </c>
      <c r="D991" s="62">
        <f>IFERROR(INDEX('alimentação - Tabela 7.1'!$38:$38,
MATCH(TEXT('Tabela 7.1'!$A991,"mmmm/aaaa"),'alimentação - Tabela 7.1'!$5:$5,0)+1), "")</f>
        <v>78850</v>
      </c>
      <c r="E991" s="62">
        <f>IFERROR(INDEX('alimentação - Tabela 7.1'!$38:$38,
MATCH(TEXT('Tabela 7.1'!$A991,"mmmm/aaaa"),'alimentação - Tabela 7.1'!$5:$5,0)+2), "")</f>
        <v>66354</v>
      </c>
      <c r="F991" s="62">
        <f>IFERROR(INDEX('alimentação - Tabela 7.1'!$38:$38,
MATCH(TEXT('Tabela 7.1'!$A991,"mmmm/aaaa"),'alimentação - Tabela 7.1'!$5:$5,0)+3), "")</f>
        <v>12496</v>
      </c>
      <c r="G991" s="95">
        <f>IFERROR(INDEX('alimentação - Tabela 7.1'!$38:$38,
MATCH(TEXT('Tabela 7.1'!$A991,"mmmm/aaaa"),'alimentação - Tabela 7.1'!$5:$5,0)+4), "")</f>
        <v>0.86321413516998291</v>
      </c>
    </row>
    <row r="992" spans="1:7" ht="18" customHeight="1" x14ac:dyDescent="0.25">
      <c r="A992" s="59" t="s">
        <v>335</v>
      </c>
      <c r="B992" s="61" t="s">
        <v>135</v>
      </c>
      <c r="C992" s="62">
        <f>IFERROR(INDEX('alimentação - Tabela 7.1'!$39:$39,
MATCH(TEXT('Tabela 7.1'!A992,"mmmm/aaaa"),'alimentação - Tabela 7.1'!$5:$5,0)), "")</f>
        <v>913834</v>
      </c>
      <c r="D992" s="62">
        <f>IFERROR(INDEX('alimentação - Tabela 7.1'!$39:$39,
MATCH(TEXT('Tabela 7.1'!$A992,"mmmm/aaaa"),'alimentação - Tabela 7.1'!$5:$5,0)+1), "")</f>
        <v>33941</v>
      </c>
      <c r="E992" s="62">
        <f>IFERROR(INDEX('alimentação - Tabela 7.1'!$39:$39,
MATCH(TEXT('Tabela 7.1'!$A992,"mmmm/aaaa"),'alimentação - Tabela 7.1'!$5:$5,0)+2), "")</f>
        <v>29570</v>
      </c>
      <c r="F992" s="62">
        <f>IFERROR(INDEX('alimentação - Tabela 7.1'!$39:$39,
MATCH(TEXT('Tabela 7.1'!$A992,"mmmm/aaaa"),'alimentação - Tabela 7.1'!$5:$5,0)+3), "")</f>
        <v>4371</v>
      </c>
      <c r="G992" s="95">
        <f>IFERROR(INDEX('alimentação - Tabela 7.1'!$39:$39,
MATCH(TEXT('Tabela 7.1'!$A992,"mmmm/aaaa"),'alimentação - Tabela 7.1'!$5:$5,0)+4), "")</f>
        <v>0.48061329126358032</v>
      </c>
    </row>
    <row r="993" spans="1:7" ht="18" customHeight="1" x14ac:dyDescent="0.25">
      <c r="A993" s="59" t="s">
        <v>336</v>
      </c>
      <c r="B993" s="61" t="s">
        <v>1</v>
      </c>
      <c r="C993" s="62">
        <f>IFERROR(INDEX('alimentação - Tabela 7.1'!$7:$7,
MATCH(TEXT('Tabela 7.1'!A993,"mmmm/aaaa"),'alimentação - Tabela 7.1'!$5:$5,0)), "")</f>
        <v>43661164</v>
      </c>
      <c r="D993" s="62">
        <f>IFERROR(INDEX('alimentação - Tabela 7.1'!$7:$7,
MATCH(TEXT('Tabela 7.1'!$A993,"mmmm/aaaa"),'alimentação - Tabela 7.1'!$5:$5,0)+1), "")</f>
        <v>1922421</v>
      </c>
      <c r="E993" s="62">
        <f>IFERROR(INDEX('alimentação - Tabela 7.1'!$7:$7,
MATCH(TEXT('Tabela 7.1'!$A993,"mmmm/aaaa"),'alimentação - Tabela 7.1'!$5:$5,0)+2), "")</f>
        <v>1697061</v>
      </c>
      <c r="F993" s="62">
        <f>IFERROR(INDEX('alimentação - Tabela 7.1'!$7:$7,
MATCH(TEXT('Tabela 7.1'!$A993,"mmmm/aaaa"),'alimentação - Tabela 7.1'!$5:$5,0)+3), "")</f>
        <v>225360</v>
      </c>
      <c r="G993" s="95">
        <f>IFERROR(INDEX('alimentação - Tabela 7.1'!$7:$7,
MATCH(TEXT('Tabela 7.1'!$A993,"mmmm/aaaa"),'alimentação - Tabela 7.1'!$5:$5,0)+4), "")</f>
        <v>0.51883465051651001</v>
      </c>
    </row>
    <row r="994" spans="1:7" ht="18" customHeight="1" x14ac:dyDescent="0.25">
      <c r="A994" s="59" t="s">
        <v>336</v>
      </c>
      <c r="B994" s="61" t="s">
        <v>105</v>
      </c>
      <c r="C994" s="62">
        <f>IFERROR(INDEX('alimentação - Tabela 7.1'!$8:$8,
MATCH(TEXT('Tabela 7.1'!A994,"mmmm/aaaa"),'alimentação - Tabela 7.1'!$5:$5,0)), "")</f>
        <v>2141634</v>
      </c>
      <c r="D994" s="62">
        <f>IFERROR(INDEX('alimentação - Tabela 7.1'!$8:$8,
MATCH(TEXT('Tabela 7.1'!$A994,"mmmm/aaaa"),'alimentação - Tabela 7.1'!$5:$5,0)+1), "")</f>
        <v>99623</v>
      </c>
      <c r="E994" s="62">
        <f>IFERROR(INDEX('alimentação - Tabela 7.1'!$8:$8,
MATCH(TEXT('Tabela 7.1'!$A994,"mmmm/aaaa"),'alimentação - Tabela 7.1'!$5:$5,0)+2), "")</f>
        <v>80627</v>
      </c>
      <c r="F994" s="62">
        <f>IFERROR(INDEX('alimentação - Tabela 7.1'!$8:$8,
MATCH(TEXT('Tabela 7.1'!$A994,"mmmm/aaaa"),'alimentação - Tabela 7.1'!$5:$5,0)+3), "")</f>
        <v>18996</v>
      </c>
      <c r="G994" s="95">
        <f>IFERROR(INDEX('alimentação - Tabela 7.1'!$8:$8,
MATCH(TEXT('Tabela 7.1'!$A994,"mmmm/aaaa"),'alimentação - Tabela 7.1'!$5:$5,0)+4), "")</f>
        <v>0.89492416381835938</v>
      </c>
    </row>
    <row r="995" spans="1:7" ht="18" customHeight="1" x14ac:dyDescent="0.25">
      <c r="A995" s="59" t="s">
        <v>336</v>
      </c>
      <c r="B995" s="61" t="s">
        <v>106</v>
      </c>
      <c r="C995" s="62">
        <f>IFERROR(INDEX('alimentação - Tabela 7.1'!$9:$9,
MATCH(TEXT('Tabela 7.1'!A995,"mmmm/aaaa"),'alimentação - Tabela 7.1'!$5:$5,0)), "")</f>
        <v>270948</v>
      </c>
      <c r="D995" s="62">
        <f>IFERROR(INDEX('alimentação - Tabela 7.1'!$9:$9,
MATCH(TEXT('Tabela 7.1'!$A995,"mmmm/aaaa"),'alimentação - Tabela 7.1'!$5:$5,0)+1), "")</f>
        <v>13899</v>
      </c>
      <c r="E995" s="62">
        <f>IFERROR(INDEX('alimentação - Tabela 7.1'!$9:$9,
MATCH(TEXT('Tabela 7.1'!$A995,"mmmm/aaaa"),'alimentação - Tabela 7.1'!$5:$5,0)+2), "")</f>
        <v>12271</v>
      </c>
      <c r="F995" s="62">
        <f>IFERROR(INDEX('alimentação - Tabela 7.1'!$9:$9,
MATCH(TEXT('Tabela 7.1'!$A995,"mmmm/aaaa"),'alimentação - Tabela 7.1'!$5:$5,0)+3), "")</f>
        <v>1628</v>
      </c>
      <c r="G995" s="95">
        <f>IFERROR(INDEX('alimentação - Tabela 7.1'!$9:$9,
MATCH(TEXT('Tabela 7.1'!$A995,"mmmm/aaaa"),'alimentação - Tabela 7.1'!$5:$5,0)+4), "")</f>
        <v>0.60448539257049561</v>
      </c>
    </row>
    <row r="996" spans="1:7" ht="18" customHeight="1" x14ac:dyDescent="0.25">
      <c r="A996" s="59" t="s">
        <v>336</v>
      </c>
      <c r="B996" s="61" t="s">
        <v>107</v>
      </c>
      <c r="C996" s="62">
        <f>IFERROR(INDEX('alimentação - Tabela 7.1'!$10:$10,
MATCH(TEXT('Tabela 7.1'!A996,"mmmm/aaaa"),'alimentação - Tabela 7.1'!$5:$5,0)), "")</f>
        <v>97349</v>
      </c>
      <c r="D996" s="62">
        <f>IFERROR(INDEX('alimentação - Tabela 7.1'!$10:$10,
MATCH(TEXT('Tabela 7.1'!$A996,"mmmm/aaaa"),'alimentação - Tabela 7.1'!$5:$5,0)+1), "")</f>
        <v>5152</v>
      </c>
      <c r="E996" s="62">
        <f>IFERROR(INDEX('alimentação - Tabela 7.1'!$10:$10,
MATCH(TEXT('Tabela 7.1'!$A996,"mmmm/aaaa"),'alimentação - Tabela 7.1'!$5:$5,0)+2), "")</f>
        <v>4051</v>
      </c>
      <c r="F996" s="62">
        <f>IFERROR(INDEX('alimentação - Tabela 7.1'!$10:$10,
MATCH(TEXT('Tabela 7.1'!$A996,"mmmm/aaaa"),'alimentação - Tabela 7.1'!$5:$5,0)+3), "")</f>
        <v>1101</v>
      </c>
      <c r="G996" s="95">
        <f>IFERROR(INDEX('alimentação - Tabela 7.1'!$10:$10,
MATCH(TEXT('Tabela 7.1'!$A996,"mmmm/aaaa"),'alimentação - Tabela 7.1'!$5:$5,0)+4), "")</f>
        <v>1.143919825553894</v>
      </c>
    </row>
    <row r="997" spans="1:7" ht="18" customHeight="1" x14ac:dyDescent="0.25">
      <c r="A997" s="59" t="s">
        <v>336</v>
      </c>
      <c r="B997" s="61" t="s">
        <v>108</v>
      </c>
      <c r="C997" s="62">
        <f>IFERROR(INDEX('alimentação - Tabela 7.1'!$11:$11,
MATCH(TEXT('Tabela 7.1'!A997,"mmmm/aaaa"),'alimentação - Tabela 7.1'!$5:$5,0)), "")</f>
        <v>487259</v>
      </c>
      <c r="D997" s="62">
        <f>IFERROR(INDEX('alimentação - Tabela 7.1'!$11:$11,
MATCH(TEXT('Tabela 7.1'!$A997,"mmmm/aaaa"),'alimentação - Tabela 7.1'!$5:$5,0)+1), "")</f>
        <v>24859</v>
      </c>
      <c r="E997" s="62">
        <f>IFERROR(INDEX('alimentação - Tabela 7.1'!$11:$11,
MATCH(TEXT('Tabela 7.1'!$A997,"mmmm/aaaa"),'alimentação - Tabela 7.1'!$5:$5,0)+2), "")</f>
        <v>18810</v>
      </c>
      <c r="F997" s="62">
        <f>IFERROR(INDEX('alimentação - Tabela 7.1'!$11:$11,
MATCH(TEXT('Tabela 7.1'!$A997,"mmmm/aaaa"),'alimentação - Tabela 7.1'!$5:$5,0)+3), "")</f>
        <v>6049</v>
      </c>
      <c r="G997" s="95">
        <f>IFERROR(INDEX('alimentação - Tabela 7.1'!$11:$11,
MATCH(TEXT('Tabela 7.1'!$A997,"mmmm/aaaa"),'alimentação - Tabela 7.1'!$5:$5,0)+4), "")</f>
        <v>1.2570395469665527</v>
      </c>
    </row>
    <row r="998" spans="1:7" ht="18" customHeight="1" x14ac:dyDescent="0.25">
      <c r="A998" s="59" t="s">
        <v>336</v>
      </c>
      <c r="B998" s="61" t="s">
        <v>109</v>
      </c>
      <c r="C998" s="62">
        <f>IFERROR(INDEX('alimentação - Tabela 7.1'!$12:$12,
MATCH(TEXT('Tabela 7.1'!A998,"mmmm/aaaa"),'alimentação - Tabela 7.1'!$5:$5,0)), "")</f>
        <v>68889</v>
      </c>
      <c r="D998" s="62">
        <f>IFERROR(INDEX('alimentação - Tabela 7.1'!$12:$12,
MATCH(TEXT('Tabela 7.1'!$A998,"mmmm/aaaa"),'alimentação - Tabela 7.1'!$5:$5,0)+1), "")</f>
        <v>4011</v>
      </c>
      <c r="E998" s="62">
        <f>IFERROR(INDEX('alimentação - Tabela 7.1'!$12:$12,
MATCH(TEXT('Tabela 7.1'!$A998,"mmmm/aaaa"),'alimentação - Tabela 7.1'!$5:$5,0)+2), "")</f>
        <v>3311</v>
      </c>
      <c r="F998" s="62">
        <f>IFERROR(INDEX('alimentação - Tabela 7.1'!$12:$12,
MATCH(TEXT('Tabela 7.1'!$A998,"mmmm/aaaa"),'alimentação - Tabela 7.1'!$5:$5,0)+3), "")</f>
        <v>700</v>
      </c>
      <c r="G998" s="95">
        <f>IFERROR(INDEX('alimentação - Tabela 7.1'!$12:$12,
MATCH(TEXT('Tabela 7.1'!$A998,"mmmm/aaaa"),'alimentação - Tabela 7.1'!$5:$5,0)+4), "")</f>
        <v>1.026558518409729</v>
      </c>
    </row>
    <row r="999" spans="1:7" ht="18" customHeight="1" x14ac:dyDescent="0.25">
      <c r="A999" s="59" t="s">
        <v>336</v>
      </c>
      <c r="B999" s="61" t="s">
        <v>110</v>
      </c>
      <c r="C999" s="62">
        <f>IFERROR(INDEX('alimentação - Tabela 7.1'!$13:$13,
MATCH(TEXT('Tabela 7.1'!A999,"mmmm/aaaa"),'alimentação - Tabela 7.1'!$5:$5,0)), "")</f>
        <v>904022</v>
      </c>
      <c r="D999" s="62">
        <f>IFERROR(INDEX('alimentação - Tabela 7.1'!$13:$13,
MATCH(TEXT('Tabela 7.1'!$A999,"mmmm/aaaa"),'alimentação - Tabela 7.1'!$5:$5,0)+1), "")</f>
        <v>37218</v>
      </c>
      <c r="E999" s="62">
        <f>IFERROR(INDEX('alimentação - Tabela 7.1'!$13:$13,
MATCH(TEXT('Tabela 7.1'!$A999,"mmmm/aaaa"),'alimentação - Tabela 7.1'!$5:$5,0)+2), "")</f>
        <v>30994</v>
      </c>
      <c r="F999" s="62">
        <f>IFERROR(INDEX('alimentação - Tabela 7.1'!$13:$13,
MATCH(TEXT('Tabela 7.1'!$A999,"mmmm/aaaa"),'alimentação - Tabela 7.1'!$5:$5,0)+3), "")</f>
        <v>6224</v>
      </c>
      <c r="G999" s="95">
        <f>IFERROR(INDEX('alimentação - Tabela 7.1'!$13:$13,
MATCH(TEXT('Tabela 7.1'!$A999,"mmmm/aaaa"),'alimentação - Tabela 7.1'!$5:$5,0)+4), "")</f>
        <v>0.69325172901153564</v>
      </c>
    </row>
    <row r="1000" spans="1:7" ht="18" customHeight="1" x14ac:dyDescent="0.25">
      <c r="A1000" s="59" t="s">
        <v>336</v>
      </c>
      <c r="B1000" s="61" t="s">
        <v>111</v>
      </c>
      <c r="C1000" s="62">
        <f>IFERROR(INDEX('alimentação - Tabela 7.1'!$14:$14,
MATCH(TEXT('Tabela 7.1'!A1000,"mmmm/aaaa"),'alimentação - Tabela 7.1'!$5:$5,0)), "")</f>
        <v>80067</v>
      </c>
      <c r="D1000" s="62">
        <f>IFERROR(INDEX('alimentação - Tabela 7.1'!$14:$14,
MATCH(TEXT('Tabela 7.1'!$A1000,"mmmm/aaaa"),'alimentação - Tabela 7.1'!$5:$5,0)+1), "")</f>
        <v>3715</v>
      </c>
      <c r="E1000" s="62">
        <f>IFERROR(INDEX('alimentação - Tabela 7.1'!$14:$14,
MATCH(TEXT('Tabela 7.1'!$A1000,"mmmm/aaaa"),'alimentação - Tabela 7.1'!$5:$5,0)+2), "")</f>
        <v>2983</v>
      </c>
      <c r="F1000" s="62">
        <f>IFERROR(INDEX('alimentação - Tabela 7.1'!$14:$14,
MATCH(TEXT('Tabela 7.1'!$A1000,"mmmm/aaaa"),'alimentação - Tabela 7.1'!$5:$5,0)+3), "")</f>
        <v>732</v>
      </c>
      <c r="G1000" s="95">
        <f>IFERROR(INDEX('alimentação - Tabela 7.1'!$14:$14,
MATCH(TEXT('Tabela 7.1'!$A1000,"mmmm/aaaa"),'alimentação - Tabela 7.1'!$5:$5,0)+4), "")</f>
        <v>0.92266970872879028</v>
      </c>
    </row>
    <row r="1001" spans="1:7" ht="18" customHeight="1" x14ac:dyDescent="0.25">
      <c r="A1001" s="59" t="s">
        <v>336</v>
      </c>
      <c r="B1001" s="61" t="s">
        <v>112</v>
      </c>
      <c r="C1001" s="62">
        <f>IFERROR(INDEX('alimentação - Tabela 7.1'!$15:$15,
MATCH(TEXT('Tabela 7.1'!A1001,"mmmm/aaaa"),'alimentação - Tabela 7.1'!$5:$5,0)), "")</f>
        <v>233100</v>
      </c>
      <c r="D1001" s="62">
        <f>IFERROR(INDEX('alimentação - Tabela 7.1'!$15:$15,
MATCH(TEXT('Tabela 7.1'!$A1001,"mmmm/aaaa"),'alimentação - Tabela 7.1'!$5:$5,0)+1), "")</f>
        <v>10769</v>
      </c>
      <c r="E1001" s="62">
        <f>IFERROR(INDEX('alimentação - Tabela 7.1'!$15:$15,
MATCH(TEXT('Tabela 7.1'!$A1001,"mmmm/aaaa"),'alimentação - Tabela 7.1'!$5:$5,0)+2), "")</f>
        <v>8207</v>
      </c>
      <c r="F1001" s="62">
        <f>IFERROR(INDEX('alimentação - Tabela 7.1'!$15:$15,
MATCH(TEXT('Tabela 7.1'!$A1001,"mmmm/aaaa"),'alimentação - Tabela 7.1'!$5:$5,0)+3), "")</f>
        <v>2562</v>
      </c>
      <c r="G1001" s="95">
        <f>IFERROR(INDEX('alimentação - Tabela 7.1'!$15:$15,
MATCH(TEXT('Tabela 7.1'!$A1001,"mmmm/aaaa"),'alimentação - Tabela 7.1'!$5:$5,0)+4), "")</f>
        <v>1.1113135814666748</v>
      </c>
    </row>
    <row r="1002" spans="1:7" ht="18" customHeight="1" x14ac:dyDescent="0.25">
      <c r="A1002" s="59" t="s">
        <v>336</v>
      </c>
      <c r="B1002" s="61" t="s">
        <v>113</v>
      </c>
      <c r="C1002" s="62">
        <f>IFERROR(INDEX('alimentação - Tabela 7.1'!$16:$16,
MATCH(TEXT('Tabela 7.1'!A1002,"mmmm/aaaa"),'alimentação - Tabela 7.1'!$5:$5,0)), "")</f>
        <v>7164482</v>
      </c>
      <c r="D1002" s="62">
        <f>IFERROR(INDEX('alimentação - Tabela 7.1'!$16:$16,
MATCH(TEXT('Tabela 7.1'!$A1002,"mmmm/aaaa"),'alimentação - Tabela 7.1'!$5:$5,0)+1), "")</f>
        <v>268673</v>
      </c>
      <c r="E1002" s="62">
        <f>IFERROR(INDEX('alimentação - Tabela 7.1'!$16:$16,
MATCH(TEXT('Tabela 7.1'!$A1002,"mmmm/aaaa"),'alimentação - Tabela 7.1'!$5:$5,0)+2), "")</f>
        <v>218272</v>
      </c>
      <c r="F1002" s="62">
        <f>IFERROR(INDEX('alimentação - Tabela 7.1'!$16:$16,
MATCH(TEXT('Tabela 7.1'!$A1002,"mmmm/aaaa"),'alimentação - Tabela 7.1'!$5:$5,0)+3), "")</f>
        <v>50401</v>
      </c>
      <c r="G1002" s="95">
        <f>IFERROR(INDEX('alimentação - Tabela 7.1'!$16:$16,
MATCH(TEXT('Tabela 7.1'!$A1002,"mmmm/aaaa"),'alimentação - Tabela 7.1'!$5:$5,0)+4), "")</f>
        <v>0.70846819877624512</v>
      </c>
    </row>
    <row r="1003" spans="1:7" ht="18" customHeight="1" x14ac:dyDescent="0.25">
      <c r="A1003" s="59" t="s">
        <v>336</v>
      </c>
      <c r="B1003" s="61" t="s">
        <v>114</v>
      </c>
      <c r="C1003" s="62">
        <f>IFERROR(INDEX('alimentação - Tabela 7.1'!$17:$17,
MATCH(TEXT('Tabela 7.1'!A1003,"mmmm/aaaa"),'alimentação - Tabela 7.1'!$5:$5,0)), "")</f>
        <v>608691</v>
      </c>
      <c r="D1003" s="62">
        <f>IFERROR(INDEX('alimentação - Tabela 7.1'!$17:$17,
MATCH(TEXT('Tabela 7.1'!$A1003,"mmmm/aaaa"),'alimentação - Tabela 7.1'!$5:$5,0)+1), "")</f>
        <v>23963</v>
      </c>
      <c r="E1003" s="62">
        <f>IFERROR(INDEX('alimentação - Tabela 7.1'!$17:$17,
MATCH(TEXT('Tabela 7.1'!$A1003,"mmmm/aaaa"),'alimentação - Tabela 7.1'!$5:$5,0)+2), "")</f>
        <v>18212</v>
      </c>
      <c r="F1003" s="62">
        <f>IFERROR(INDEX('alimentação - Tabela 7.1'!$17:$17,
MATCH(TEXT('Tabela 7.1'!$A1003,"mmmm/aaaa"),'alimentação - Tabela 7.1'!$5:$5,0)+3), "")</f>
        <v>5751</v>
      </c>
      <c r="G1003" s="95">
        <f>IFERROR(INDEX('alimentação - Tabela 7.1'!$17:$17,
MATCH(TEXT('Tabela 7.1'!$A1003,"mmmm/aaaa"),'alimentação - Tabela 7.1'!$5:$5,0)+4), "")</f>
        <v>0.95382624864578247</v>
      </c>
    </row>
    <row r="1004" spans="1:7" ht="18" customHeight="1" x14ac:dyDescent="0.25">
      <c r="A1004" s="59" t="s">
        <v>336</v>
      </c>
      <c r="B1004" s="61" t="s">
        <v>115</v>
      </c>
      <c r="C1004" s="62">
        <f>IFERROR(INDEX('alimentação - Tabela 7.1'!$18:$18,
MATCH(TEXT('Tabela 7.1'!A1004,"mmmm/aaaa"),'alimentação - Tabela 7.1'!$5:$5,0)), "")</f>
        <v>327908</v>
      </c>
      <c r="D1004" s="62">
        <f>IFERROR(INDEX('alimentação - Tabela 7.1'!$18:$18,
MATCH(TEXT('Tabela 7.1'!$A1004,"mmmm/aaaa"),'alimentação - Tabela 7.1'!$5:$5,0)+1), "")</f>
        <v>11344</v>
      </c>
      <c r="E1004" s="62">
        <f>IFERROR(INDEX('alimentação - Tabela 7.1'!$18:$18,
MATCH(TEXT('Tabela 7.1'!$A1004,"mmmm/aaaa"),'alimentação - Tabela 7.1'!$5:$5,0)+2), "")</f>
        <v>9689</v>
      </c>
      <c r="F1004" s="62">
        <f>IFERROR(INDEX('alimentação - Tabela 7.1'!$18:$18,
MATCH(TEXT('Tabela 7.1'!$A1004,"mmmm/aaaa"),'alimentação - Tabela 7.1'!$5:$5,0)+3), "")</f>
        <v>1655</v>
      </c>
      <c r="G1004" s="95">
        <f>IFERROR(INDEX('alimentação - Tabela 7.1'!$18:$18,
MATCH(TEXT('Tabela 7.1'!$A1004,"mmmm/aaaa"),'alimentação - Tabela 7.1'!$5:$5,0)+4), "")</f>
        <v>0.5072750449180603</v>
      </c>
    </row>
    <row r="1005" spans="1:7" ht="18" customHeight="1" x14ac:dyDescent="0.25">
      <c r="A1005" s="59" t="s">
        <v>336</v>
      </c>
      <c r="B1005" s="61" t="s">
        <v>116</v>
      </c>
      <c r="C1005" s="62">
        <f>IFERROR(INDEX('alimentação - Tabela 7.1'!$19:$19,
MATCH(TEXT('Tabela 7.1'!A1005,"mmmm/aaaa"),'alimentação - Tabela 7.1'!$5:$5,0)), "")</f>
        <v>1277092</v>
      </c>
      <c r="D1005" s="62">
        <f>IFERROR(INDEX('alimentação - Tabela 7.1'!$19:$19,
MATCH(TEXT('Tabela 7.1'!$A1005,"mmmm/aaaa"),'alimentação - Tabela 7.1'!$5:$5,0)+1), "")</f>
        <v>49261</v>
      </c>
      <c r="E1005" s="62">
        <f>IFERROR(INDEX('alimentação - Tabela 7.1'!$19:$19,
MATCH(TEXT('Tabela 7.1'!$A1005,"mmmm/aaaa"),'alimentação - Tabela 7.1'!$5:$5,0)+2), "")</f>
        <v>38948</v>
      </c>
      <c r="F1005" s="62">
        <f>IFERROR(INDEX('alimentação - Tabela 7.1'!$19:$19,
MATCH(TEXT('Tabela 7.1'!$A1005,"mmmm/aaaa"),'alimentação - Tabela 7.1'!$5:$5,0)+3), "")</f>
        <v>10313</v>
      </c>
      <c r="G1005" s="95">
        <f>IFERROR(INDEX('alimentação - Tabela 7.1'!$19:$19,
MATCH(TEXT('Tabela 7.1'!$A1005,"mmmm/aaaa"),'alimentação - Tabela 7.1'!$5:$5,0)+4), "")</f>
        <v>0.81411200761795044</v>
      </c>
    </row>
    <row r="1006" spans="1:7" ht="18" customHeight="1" x14ac:dyDescent="0.25">
      <c r="A1006" s="59" t="s">
        <v>336</v>
      </c>
      <c r="B1006" s="61" t="s">
        <v>117</v>
      </c>
      <c r="C1006" s="62">
        <f>IFERROR(INDEX('alimentação - Tabela 7.1'!$20:$20,
MATCH(TEXT('Tabela 7.1'!A1006,"mmmm/aaaa"),'alimentação - Tabela 7.1'!$5:$5,0)), "")</f>
        <v>468465</v>
      </c>
      <c r="D1006" s="62">
        <f>IFERROR(INDEX('alimentação - Tabela 7.1'!$20:$20,
MATCH(TEXT('Tabela 7.1'!$A1006,"mmmm/aaaa"),'alimentação - Tabela 7.1'!$5:$5,0)+1), "")</f>
        <v>17621</v>
      </c>
      <c r="E1006" s="62">
        <f>IFERROR(INDEX('alimentação - Tabela 7.1'!$20:$20,
MATCH(TEXT('Tabela 7.1'!$A1006,"mmmm/aaaa"),'alimentação - Tabela 7.1'!$5:$5,0)+2), "")</f>
        <v>14859</v>
      </c>
      <c r="F1006" s="62">
        <f>IFERROR(INDEX('alimentação - Tabela 7.1'!$20:$20,
MATCH(TEXT('Tabela 7.1'!$A1006,"mmmm/aaaa"),'alimentação - Tabela 7.1'!$5:$5,0)+3), "")</f>
        <v>2762</v>
      </c>
      <c r="G1006" s="95">
        <f>IFERROR(INDEX('alimentação - Tabela 7.1'!$20:$20,
MATCH(TEXT('Tabela 7.1'!$A1006,"mmmm/aaaa"),'alimentação - Tabela 7.1'!$5:$5,0)+4), "")</f>
        <v>0.59308183193206787</v>
      </c>
    </row>
    <row r="1007" spans="1:7" ht="18" customHeight="1" x14ac:dyDescent="0.25">
      <c r="A1007" s="59" t="s">
        <v>336</v>
      </c>
      <c r="B1007" s="61" t="s">
        <v>118</v>
      </c>
      <c r="C1007" s="62">
        <f>IFERROR(INDEX('alimentação - Tabela 7.1'!$21:$21,
MATCH(TEXT('Tabela 7.1'!A1007,"mmmm/aaaa"),'alimentação - Tabela 7.1'!$5:$5,0)), "")</f>
        <v>456519</v>
      </c>
      <c r="D1007" s="62">
        <f>IFERROR(INDEX('alimentação - Tabela 7.1'!$21:$21,
MATCH(TEXT('Tabela 7.1'!$A1007,"mmmm/aaaa"),'alimentação - Tabela 7.1'!$5:$5,0)+1), "")</f>
        <v>17728</v>
      </c>
      <c r="E1007" s="62">
        <f>IFERROR(INDEX('alimentação - Tabela 7.1'!$21:$21,
MATCH(TEXT('Tabela 7.1'!$A1007,"mmmm/aaaa"),'alimentação - Tabela 7.1'!$5:$5,0)+2), "")</f>
        <v>13448</v>
      </c>
      <c r="F1007" s="62">
        <f>IFERROR(INDEX('alimentação - Tabela 7.1'!$21:$21,
MATCH(TEXT('Tabela 7.1'!$A1007,"mmmm/aaaa"),'alimentação - Tabela 7.1'!$5:$5,0)+3), "")</f>
        <v>4280</v>
      </c>
      <c r="G1007" s="95">
        <f>IFERROR(INDEX('alimentação - Tabela 7.1'!$21:$21,
MATCH(TEXT('Tabela 7.1'!$A1007,"mmmm/aaaa"),'alimentação - Tabela 7.1'!$5:$5,0)+4), "")</f>
        <v>0.94640225172042847</v>
      </c>
    </row>
    <row r="1008" spans="1:7" ht="18" customHeight="1" x14ac:dyDescent="0.25">
      <c r="A1008" s="59" t="s">
        <v>336</v>
      </c>
      <c r="B1008" s="61" t="s">
        <v>119</v>
      </c>
      <c r="C1008" s="62">
        <f>IFERROR(INDEX('alimentação - Tabela 7.1'!$22:$22,
MATCH(TEXT('Tabela 7.1'!A1008,"mmmm/aaaa"),'alimentação - Tabela 7.1'!$5:$5,0)), "")</f>
        <v>1365829</v>
      </c>
      <c r="D1008" s="62">
        <f>IFERROR(INDEX('alimentação - Tabela 7.1'!$22:$22,
MATCH(TEXT('Tabela 7.1'!$A1008,"mmmm/aaaa"),'alimentação - Tabela 7.1'!$5:$5,0)+1), "")</f>
        <v>50665</v>
      </c>
      <c r="E1008" s="62">
        <f>IFERROR(INDEX('alimentação - Tabela 7.1'!$22:$22,
MATCH(TEXT('Tabela 7.1'!$A1008,"mmmm/aaaa"),'alimentação - Tabela 7.1'!$5:$5,0)+2), "")</f>
        <v>41272</v>
      </c>
      <c r="F1008" s="62">
        <f>IFERROR(INDEX('alimentação - Tabela 7.1'!$22:$22,
MATCH(TEXT('Tabela 7.1'!$A1008,"mmmm/aaaa"),'alimentação - Tabela 7.1'!$5:$5,0)+3), "")</f>
        <v>9393</v>
      </c>
      <c r="G1008" s="95">
        <f>IFERROR(INDEX('alimentação - Tabela 7.1'!$22:$22,
MATCH(TEXT('Tabela 7.1'!$A1008,"mmmm/aaaa"),'alimentação - Tabela 7.1'!$5:$5,0)+4), "")</f>
        <v>0.69247645139694214</v>
      </c>
    </row>
    <row r="1009" spans="1:7" ht="18" customHeight="1" x14ac:dyDescent="0.25">
      <c r="A1009" s="59" t="s">
        <v>336</v>
      </c>
      <c r="B1009" s="61" t="s">
        <v>120</v>
      </c>
      <c r="C1009" s="62">
        <f>IFERROR(INDEX('alimentação - Tabela 7.1'!$23:$23,
MATCH(TEXT('Tabela 7.1'!A1009,"mmmm/aaaa"),'alimentação - Tabela 7.1'!$5:$5,0)), "")</f>
        <v>400991</v>
      </c>
      <c r="D1009" s="62">
        <f>IFERROR(INDEX('alimentação - Tabela 7.1'!$23:$23,
MATCH(TEXT('Tabela 7.1'!$A1009,"mmmm/aaaa"),'alimentação - Tabela 7.1'!$5:$5,0)+1), "")</f>
        <v>13283</v>
      </c>
      <c r="E1009" s="62">
        <f>IFERROR(INDEX('alimentação - Tabela 7.1'!$23:$23,
MATCH(TEXT('Tabela 7.1'!$A1009,"mmmm/aaaa"),'alimentação - Tabela 7.1'!$5:$5,0)+2), "")</f>
        <v>11128</v>
      </c>
      <c r="F1009" s="62">
        <f>IFERROR(INDEX('alimentação - Tabela 7.1'!$23:$23,
MATCH(TEXT('Tabela 7.1'!$A1009,"mmmm/aaaa"),'alimentação - Tabela 7.1'!$5:$5,0)+3), "")</f>
        <v>2155</v>
      </c>
      <c r="G1009" s="95">
        <f>IFERROR(INDEX('alimentação - Tabela 7.1'!$23:$23,
MATCH(TEXT('Tabela 7.1'!$A1009,"mmmm/aaaa"),'alimentação - Tabela 7.1'!$5:$5,0)+4), "")</f>
        <v>0.54032236337661743</v>
      </c>
    </row>
    <row r="1010" spans="1:7" ht="18" customHeight="1" x14ac:dyDescent="0.25">
      <c r="A1010" s="59" t="s">
        <v>336</v>
      </c>
      <c r="B1010" s="61" t="s">
        <v>121</v>
      </c>
      <c r="C1010" s="62">
        <f>IFERROR(INDEX('alimentação - Tabela 7.1'!$24:$24,
MATCH(TEXT('Tabela 7.1'!A1010,"mmmm/aaaa"),'alimentação - Tabela 7.1'!$5:$5,0)), "")</f>
        <v>305360</v>
      </c>
      <c r="D1010" s="62">
        <f>IFERROR(INDEX('alimentação - Tabela 7.1'!$24:$24,
MATCH(TEXT('Tabela 7.1'!$A1010,"mmmm/aaaa"),'alimentação - Tabela 7.1'!$5:$5,0)+1), "")</f>
        <v>9627</v>
      </c>
      <c r="E1010" s="62">
        <f>IFERROR(INDEX('alimentação - Tabela 7.1'!$24:$24,
MATCH(TEXT('Tabela 7.1'!$A1010,"mmmm/aaaa"),'alimentação - Tabela 7.1'!$5:$5,0)+2), "")</f>
        <v>8760</v>
      </c>
      <c r="F1010" s="62">
        <f>IFERROR(INDEX('alimentação - Tabela 7.1'!$24:$24,
MATCH(TEXT('Tabela 7.1'!$A1010,"mmmm/aaaa"),'alimentação - Tabela 7.1'!$5:$5,0)+3), "")</f>
        <v>867</v>
      </c>
      <c r="G1010" s="95">
        <f>IFERROR(INDEX('alimentação - Tabela 7.1'!$24:$24,
MATCH(TEXT('Tabela 7.1'!$A1010,"mmmm/aaaa"),'alimentação - Tabela 7.1'!$5:$5,0)+4), "")</f>
        <v>0.28473562002182007</v>
      </c>
    </row>
    <row r="1011" spans="1:7" ht="18" customHeight="1" x14ac:dyDescent="0.25">
      <c r="A1011" s="59" t="s">
        <v>336</v>
      </c>
      <c r="B1011" s="61" t="s">
        <v>122</v>
      </c>
      <c r="C1011" s="62">
        <f>IFERROR(INDEX('alimentação - Tabela 7.1'!$25:$25,
MATCH(TEXT('Tabela 7.1'!A1011,"mmmm/aaaa"),'alimentação - Tabela 7.1'!$5:$5,0)), "")</f>
        <v>1953627</v>
      </c>
      <c r="D1011" s="62">
        <f>IFERROR(INDEX('alimentação - Tabela 7.1'!$25:$25,
MATCH(TEXT('Tabela 7.1'!$A1011,"mmmm/aaaa"),'alimentação - Tabela 7.1'!$5:$5,0)+1), "")</f>
        <v>75181</v>
      </c>
      <c r="E1011" s="62">
        <f>IFERROR(INDEX('alimentação - Tabela 7.1'!$25:$25,
MATCH(TEXT('Tabela 7.1'!$A1011,"mmmm/aaaa"),'alimentação - Tabela 7.1'!$5:$5,0)+2), "")</f>
        <v>61956</v>
      </c>
      <c r="F1011" s="62">
        <f>IFERROR(INDEX('alimentação - Tabela 7.1'!$25:$25,
MATCH(TEXT('Tabela 7.1'!$A1011,"mmmm/aaaa"),'alimentação - Tabela 7.1'!$5:$5,0)+3), "")</f>
        <v>13225</v>
      </c>
      <c r="G1011" s="95">
        <f>IFERROR(INDEX('alimentação - Tabela 7.1'!$25:$25,
MATCH(TEXT('Tabela 7.1'!$A1011,"mmmm/aaaa"),'alimentação - Tabela 7.1'!$5:$5,0)+4), "")</f>
        <v>0.68155980110168457</v>
      </c>
    </row>
    <row r="1012" spans="1:7" ht="18" customHeight="1" x14ac:dyDescent="0.25">
      <c r="A1012" s="59" t="s">
        <v>336</v>
      </c>
      <c r="B1012" s="61" t="s">
        <v>123</v>
      </c>
      <c r="C1012" s="62">
        <f>IFERROR(INDEX('alimentação - Tabela 7.1'!$26:$26,
MATCH(TEXT('Tabela 7.1'!A1012,"mmmm/aaaa"),'alimentação - Tabela 7.1'!$5:$5,0)), "")</f>
        <v>22346491</v>
      </c>
      <c r="D1012" s="62">
        <f>IFERROR(INDEX('alimentação - Tabela 7.1'!$26:$26,
MATCH(TEXT('Tabela 7.1'!$A1012,"mmmm/aaaa"),'alimentação - Tabela 7.1'!$5:$5,0)+1), "")</f>
        <v>963490</v>
      </c>
      <c r="E1012" s="62">
        <f>IFERROR(INDEX('alimentação - Tabela 7.1'!$26:$26,
MATCH(TEXT('Tabela 7.1'!$A1012,"mmmm/aaaa"),'alimentação - Tabela 7.1'!$5:$5,0)+2), "")</f>
        <v>861629</v>
      </c>
      <c r="F1012" s="62">
        <f>IFERROR(INDEX('alimentação - Tabela 7.1'!$26:$26,
MATCH(TEXT('Tabela 7.1'!$A1012,"mmmm/aaaa"),'alimentação - Tabela 7.1'!$5:$5,0)+3), "")</f>
        <v>101861</v>
      </c>
      <c r="G1012" s="95">
        <f>IFERROR(INDEX('alimentação - Tabela 7.1'!$26:$26,
MATCH(TEXT('Tabela 7.1'!$A1012,"mmmm/aaaa"),'alimentação - Tabela 7.1'!$5:$5,0)+4), "")</f>
        <v>0.45791277289390564</v>
      </c>
    </row>
    <row r="1013" spans="1:7" ht="18" customHeight="1" x14ac:dyDescent="0.25">
      <c r="A1013" s="59" t="s">
        <v>336</v>
      </c>
      <c r="B1013" s="61" t="s">
        <v>124</v>
      </c>
      <c r="C1013" s="62">
        <f>IFERROR(INDEX('alimentação - Tabela 7.1'!$27:$27,
MATCH(TEXT('Tabela 7.1'!A1013,"mmmm/aaaa"),'alimentação - Tabela 7.1'!$5:$5,0)), "")</f>
        <v>4622517</v>
      </c>
      <c r="D1013" s="62">
        <f>IFERROR(INDEX('alimentação - Tabela 7.1'!$27:$27,
MATCH(TEXT('Tabela 7.1'!$A1013,"mmmm/aaaa"),'alimentação - Tabela 7.1'!$5:$5,0)+1), "")</f>
        <v>212018</v>
      </c>
      <c r="E1013" s="62">
        <f>IFERROR(INDEX('alimentação - Tabela 7.1'!$27:$27,
MATCH(TEXT('Tabela 7.1'!$A1013,"mmmm/aaaa"),'alimentação - Tabela 7.1'!$5:$5,0)+2), "")</f>
        <v>192697</v>
      </c>
      <c r="F1013" s="62">
        <f>IFERROR(INDEX('alimentação - Tabela 7.1'!$27:$27,
MATCH(TEXT('Tabela 7.1'!$A1013,"mmmm/aaaa"),'alimentação - Tabela 7.1'!$5:$5,0)+3), "")</f>
        <v>19321</v>
      </c>
      <c r="G1013" s="95">
        <f>IFERROR(INDEX('alimentação - Tabela 7.1'!$27:$27,
MATCH(TEXT('Tabela 7.1'!$A1013,"mmmm/aaaa"),'alimentação - Tabela 7.1'!$5:$5,0)+4), "")</f>
        <v>0.41973012685775757</v>
      </c>
    </row>
    <row r="1014" spans="1:7" ht="18" customHeight="1" x14ac:dyDescent="0.25">
      <c r="A1014" s="59" t="s">
        <v>336</v>
      </c>
      <c r="B1014" s="61" t="s">
        <v>2</v>
      </c>
      <c r="C1014" s="62">
        <f>IFERROR(INDEX('alimentação - Tabela 7.1'!$28:$28,
MATCH(TEXT('Tabela 7.1'!A1014,"mmmm/aaaa"),'alimentação - Tabela 7.1'!$5:$5,0)), "")</f>
        <v>828718</v>
      </c>
      <c r="D1014" s="62">
        <f>IFERROR(INDEX('alimentação - Tabela 7.1'!$28:$28,
MATCH(TEXT('Tabela 7.1'!$A1014,"mmmm/aaaa"),'alimentação - Tabela 7.1'!$5:$5,0)+1), "")</f>
        <v>37464</v>
      </c>
      <c r="E1014" s="62">
        <f>IFERROR(INDEX('alimentação - Tabela 7.1'!$28:$28,
MATCH(TEXT('Tabela 7.1'!$A1014,"mmmm/aaaa"),'alimentação - Tabela 7.1'!$5:$5,0)+2), "")</f>
        <v>38050</v>
      </c>
      <c r="F1014" s="62">
        <f>IFERROR(INDEX('alimentação - Tabela 7.1'!$28:$28,
MATCH(TEXT('Tabela 7.1'!$A1014,"mmmm/aaaa"),'alimentação - Tabela 7.1'!$5:$5,0)+3), "")</f>
        <v>-586</v>
      </c>
      <c r="G1014" s="95">
        <f>IFERROR(INDEX('alimentação - Tabela 7.1'!$28:$28,
MATCH(TEXT('Tabela 7.1'!$A1014,"mmmm/aaaa"),'alimentação - Tabela 7.1'!$5:$5,0)+4), "")</f>
        <v>-7.0661664009094238E-2</v>
      </c>
    </row>
    <row r="1015" spans="1:7" ht="18" customHeight="1" x14ac:dyDescent="0.25">
      <c r="A1015" s="59" t="s">
        <v>336</v>
      </c>
      <c r="B1015" s="61" t="s">
        <v>125</v>
      </c>
      <c r="C1015" s="62">
        <f>IFERROR(INDEX('alimentação - Tabela 7.1'!$29:$29,
MATCH(TEXT('Tabela 7.1'!A1015,"mmmm/aaaa"),'alimentação - Tabela 7.1'!$5:$5,0)), "")</f>
        <v>3518183</v>
      </c>
      <c r="D1015" s="62">
        <f>IFERROR(INDEX('alimentação - Tabela 7.1'!$29:$29,
MATCH(TEXT('Tabela 7.1'!$A1015,"mmmm/aaaa"),'alimentação - Tabela 7.1'!$5:$5,0)+1), "")</f>
        <v>123876</v>
      </c>
      <c r="E1015" s="62">
        <f>IFERROR(INDEX('alimentação - Tabela 7.1'!$29:$29,
MATCH(TEXT('Tabela 7.1'!$A1015,"mmmm/aaaa"),'alimentação - Tabela 7.1'!$5:$5,0)+2), "")</f>
        <v>110521</v>
      </c>
      <c r="F1015" s="62">
        <f>IFERROR(INDEX('alimentação - Tabela 7.1'!$29:$29,
MATCH(TEXT('Tabela 7.1'!$A1015,"mmmm/aaaa"),'alimentação - Tabela 7.1'!$5:$5,0)+3), "")</f>
        <v>13355</v>
      </c>
      <c r="G1015" s="95">
        <f>IFERROR(INDEX('alimentação - Tabela 7.1'!$29:$29,
MATCH(TEXT('Tabela 7.1'!$A1015,"mmmm/aaaa"),'alimentação - Tabela 7.1'!$5:$5,0)+4), "")</f>
        <v>0.38104578852653503</v>
      </c>
    </row>
    <row r="1016" spans="1:7" ht="18" customHeight="1" x14ac:dyDescent="0.25">
      <c r="A1016" s="59" t="s">
        <v>336</v>
      </c>
      <c r="B1016" s="61" t="s">
        <v>126</v>
      </c>
      <c r="C1016" s="62">
        <f>IFERROR(INDEX('alimentação - Tabela 7.1'!$30:$30,
MATCH(TEXT('Tabela 7.1'!A1016,"mmmm/aaaa"),'alimentação - Tabela 7.1'!$5:$5,0)), "")</f>
        <v>13377073</v>
      </c>
      <c r="D1016" s="62">
        <f>IFERROR(INDEX('alimentação - Tabela 7.1'!$30:$30,
MATCH(TEXT('Tabela 7.1'!$A1016,"mmmm/aaaa"),'alimentação - Tabela 7.1'!$5:$5,0)+1), "")</f>
        <v>590132</v>
      </c>
      <c r="E1016" s="62">
        <f>IFERROR(INDEX('alimentação - Tabela 7.1'!$30:$30,
MATCH(TEXT('Tabela 7.1'!$A1016,"mmmm/aaaa"),'alimentação - Tabela 7.1'!$5:$5,0)+2), "")</f>
        <v>520361</v>
      </c>
      <c r="F1016" s="62">
        <f>IFERROR(INDEX('alimentação - Tabela 7.1'!$30:$30,
MATCH(TEXT('Tabela 7.1'!$A1016,"mmmm/aaaa"),'alimentação - Tabela 7.1'!$5:$5,0)+3), "")</f>
        <v>69771</v>
      </c>
      <c r="G1016" s="95">
        <f>IFERROR(INDEX('alimentação - Tabela 7.1'!$30:$30,
MATCH(TEXT('Tabela 7.1'!$A1016,"mmmm/aaaa"),'alimentação - Tabela 7.1'!$5:$5,0)+4), "")</f>
        <v>0.52430611848831177</v>
      </c>
    </row>
    <row r="1017" spans="1:7" ht="18" customHeight="1" x14ac:dyDescent="0.25">
      <c r="A1017" s="59" t="s">
        <v>336</v>
      </c>
      <c r="B1017" s="61" t="s">
        <v>127</v>
      </c>
      <c r="C1017" s="62">
        <f>IFERROR(INDEX('alimentação - Tabela 7.1'!$31:$31,
MATCH(TEXT('Tabela 7.1'!A1017,"mmmm/aaaa"),'alimentação - Tabela 7.1'!$5:$5,0)), "")</f>
        <v>8105118</v>
      </c>
      <c r="D1017" s="62">
        <f>IFERROR(INDEX('alimentação - Tabela 7.1'!$31:$31,
MATCH(TEXT('Tabela 7.1'!$A1017,"mmmm/aaaa"),'alimentação - Tabela 7.1'!$5:$5,0)+1), "")</f>
        <v>385292</v>
      </c>
      <c r="E1017" s="62">
        <f>IFERROR(INDEX('alimentação - Tabela 7.1'!$31:$31,
MATCH(TEXT('Tabela 7.1'!$A1017,"mmmm/aaaa"),'alimentação - Tabela 7.1'!$5:$5,0)+2), "")</f>
        <v>356424</v>
      </c>
      <c r="F1017" s="62">
        <f>IFERROR(INDEX('alimentação - Tabela 7.1'!$31:$31,
MATCH(TEXT('Tabela 7.1'!$A1017,"mmmm/aaaa"),'alimentação - Tabela 7.1'!$5:$5,0)+3), "")</f>
        <v>28868</v>
      </c>
      <c r="G1017" s="95">
        <f>IFERROR(INDEX('alimentação - Tabela 7.1'!$31:$31,
MATCH(TEXT('Tabela 7.1'!$A1017,"mmmm/aaaa"),'alimentação - Tabela 7.1'!$5:$5,0)+4), "")</f>
        <v>0.35744312405586243</v>
      </c>
    </row>
    <row r="1018" spans="1:7" ht="18" customHeight="1" x14ac:dyDescent="0.25">
      <c r="A1018" s="59" t="s">
        <v>336</v>
      </c>
      <c r="B1018" s="61" t="s">
        <v>128</v>
      </c>
      <c r="C1018" s="62">
        <f>IFERROR(INDEX('alimentação - Tabela 7.1'!$32:$32,
MATCH(TEXT('Tabela 7.1'!A1018,"mmmm/aaaa"),'alimentação - Tabela 7.1'!$5:$5,0)), "")</f>
        <v>2996492</v>
      </c>
      <c r="D1018" s="62">
        <f>IFERROR(INDEX('alimentação - Tabela 7.1'!$32:$32,
MATCH(TEXT('Tabela 7.1'!$A1018,"mmmm/aaaa"),'alimentação - Tabela 7.1'!$5:$5,0)+1), "")</f>
        <v>151225</v>
      </c>
      <c r="E1018" s="62">
        <f>IFERROR(INDEX('alimentação - Tabela 7.1'!$32:$32,
MATCH(TEXT('Tabela 7.1'!$A1018,"mmmm/aaaa"),'alimentação - Tabela 7.1'!$5:$5,0)+2), "")</f>
        <v>134590</v>
      </c>
      <c r="F1018" s="62">
        <f>IFERROR(INDEX('alimentação - Tabela 7.1'!$32:$32,
MATCH(TEXT('Tabela 7.1'!$A1018,"mmmm/aaaa"),'alimentação - Tabela 7.1'!$5:$5,0)+3), "")</f>
        <v>16635</v>
      </c>
      <c r="G1018" s="95">
        <f>IFERROR(INDEX('alimentação - Tabela 7.1'!$32:$32,
MATCH(TEXT('Tabela 7.1'!$A1018,"mmmm/aaaa"),'alimentação - Tabela 7.1'!$5:$5,0)+4), "")</f>
        <v>0.55824828147888184</v>
      </c>
    </row>
    <row r="1019" spans="1:7" ht="18" customHeight="1" x14ac:dyDescent="0.25">
      <c r="A1019" s="59" t="s">
        <v>336</v>
      </c>
      <c r="B1019" s="61" t="s">
        <v>129</v>
      </c>
      <c r="C1019" s="62">
        <f>IFERROR(INDEX('alimentação - Tabela 7.1'!$33:$33,
MATCH(TEXT('Tabela 7.1'!A1019,"mmmm/aaaa"),'alimentação - Tabela 7.1'!$5:$5,0)), "")</f>
        <v>2401767</v>
      </c>
      <c r="D1019" s="62">
        <f>IFERROR(INDEX('alimentação - Tabela 7.1'!$33:$33,
MATCH(TEXT('Tabela 7.1'!$A1019,"mmmm/aaaa"),'alimentação - Tabela 7.1'!$5:$5,0)+1), "")</f>
        <v>117841</v>
      </c>
      <c r="E1019" s="62">
        <f>IFERROR(INDEX('alimentação - Tabela 7.1'!$33:$33,
MATCH(TEXT('Tabela 7.1'!$A1019,"mmmm/aaaa"),'alimentação - Tabela 7.1'!$5:$5,0)+2), "")</f>
        <v>113039</v>
      </c>
      <c r="F1019" s="62">
        <f>IFERROR(INDEX('alimentação - Tabela 7.1'!$33:$33,
MATCH(TEXT('Tabela 7.1'!$A1019,"mmmm/aaaa"),'alimentação - Tabela 7.1'!$5:$5,0)+3), "")</f>
        <v>4802</v>
      </c>
      <c r="G1019" s="95">
        <f>IFERROR(INDEX('alimentação - Tabela 7.1'!$33:$33,
MATCH(TEXT('Tabela 7.1'!$A1019,"mmmm/aaaa"),'alimentação - Tabela 7.1'!$5:$5,0)+4), "")</f>
        <v>0.20033667981624603</v>
      </c>
    </row>
    <row r="1020" spans="1:7" ht="18" customHeight="1" x14ac:dyDescent="0.25">
      <c r="A1020" s="59" t="s">
        <v>336</v>
      </c>
      <c r="B1020" s="61" t="s">
        <v>130</v>
      </c>
      <c r="C1020" s="62">
        <f>IFERROR(INDEX('alimentação - Tabela 7.1'!$34:$34,
MATCH(TEXT('Tabela 7.1'!A1020,"mmmm/aaaa"),'alimentação - Tabela 7.1'!$5:$5,0)), "")</f>
        <v>2706859</v>
      </c>
      <c r="D1020" s="62">
        <f>IFERROR(INDEX('alimentação - Tabela 7.1'!$34:$34,
MATCH(TEXT('Tabela 7.1'!$A1020,"mmmm/aaaa"),'alimentação - Tabela 7.1'!$5:$5,0)+1), "")</f>
        <v>116226</v>
      </c>
      <c r="E1020" s="62">
        <f>IFERROR(INDEX('alimentação - Tabela 7.1'!$34:$34,
MATCH(TEXT('Tabela 7.1'!$A1020,"mmmm/aaaa"),'alimentação - Tabela 7.1'!$5:$5,0)+2), "")</f>
        <v>108795</v>
      </c>
      <c r="F1020" s="62">
        <f>IFERROR(INDEX('alimentação - Tabela 7.1'!$34:$34,
MATCH(TEXT('Tabela 7.1'!$A1020,"mmmm/aaaa"),'alimentação - Tabela 7.1'!$5:$5,0)+3), "")</f>
        <v>7431</v>
      </c>
      <c r="G1020" s="95">
        <f>IFERROR(INDEX('alimentação - Tabela 7.1'!$34:$34,
MATCH(TEXT('Tabela 7.1'!$A1020,"mmmm/aaaa"),'alimentação - Tabela 7.1'!$5:$5,0)+4), "")</f>
        <v>0.27528053522109985</v>
      </c>
    </row>
    <row r="1021" spans="1:7" ht="18" customHeight="1" x14ac:dyDescent="0.25">
      <c r="A1021" s="59" t="s">
        <v>336</v>
      </c>
      <c r="B1021" s="61" t="s">
        <v>131</v>
      </c>
      <c r="C1021" s="62">
        <f>IFERROR(INDEX('alimentação - Tabela 7.1'!$35:$35,
MATCH(TEXT('Tabela 7.1'!A1021,"mmmm/aaaa"),'alimentação - Tabela 7.1'!$5:$5,0)), "")</f>
        <v>3895379</v>
      </c>
      <c r="D1021" s="62">
        <f>IFERROR(INDEX('alimentação - Tabela 7.1'!$35:$35,
MATCH(TEXT('Tabela 7.1'!$A1021,"mmmm/aaaa"),'alimentação - Tabela 7.1'!$5:$5,0)+1), "")</f>
        <v>194712</v>
      </c>
      <c r="E1021" s="62">
        <f>IFERROR(INDEX('alimentação - Tabela 7.1'!$35:$35,
MATCH(TEXT('Tabela 7.1'!$A1021,"mmmm/aaaa"),'alimentação - Tabela 7.1'!$5:$5,0)+2), "")</f>
        <v>169398</v>
      </c>
      <c r="F1021" s="62">
        <f>IFERROR(INDEX('alimentação - Tabela 7.1'!$35:$35,
MATCH(TEXT('Tabela 7.1'!$A1021,"mmmm/aaaa"),'alimentação - Tabela 7.1'!$5:$5,0)+3), "")</f>
        <v>25314</v>
      </c>
      <c r="G1021" s="95">
        <f>IFERROR(INDEX('alimentação - Tabela 7.1'!$35:$35,
MATCH(TEXT('Tabela 7.1'!$A1021,"mmmm/aaaa"),'alimentação - Tabela 7.1'!$5:$5,0)+4), "")</f>
        <v>0.65409755706787109</v>
      </c>
    </row>
    <row r="1022" spans="1:7" ht="18" customHeight="1" x14ac:dyDescent="0.25">
      <c r="A1022" s="59" t="s">
        <v>336</v>
      </c>
      <c r="B1022" s="61" t="s">
        <v>132</v>
      </c>
      <c r="C1022" s="62">
        <f>IFERROR(INDEX('alimentação - Tabela 7.1'!$36:$36,
MATCH(TEXT('Tabela 7.1'!A1022,"mmmm/aaaa"),'alimentação - Tabela 7.1'!$5:$5,0)), "")</f>
        <v>625251</v>
      </c>
      <c r="D1022" s="62">
        <f>IFERROR(INDEX('alimentação - Tabela 7.1'!$36:$36,
MATCH(TEXT('Tabela 7.1'!$A1022,"mmmm/aaaa"),'alimentação - Tabela 7.1'!$5:$5,0)+1), "")</f>
        <v>31894</v>
      </c>
      <c r="E1022" s="62">
        <f>IFERROR(INDEX('alimentação - Tabela 7.1'!$36:$36,
MATCH(TEXT('Tabela 7.1'!$A1022,"mmmm/aaaa"),'alimentação - Tabela 7.1'!$5:$5,0)+2), "")</f>
        <v>27743</v>
      </c>
      <c r="F1022" s="62">
        <f>IFERROR(INDEX('alimentação - Tabela 7.1'!$36:$36,
MATCH(TEXT('Tabela 7.1'!$A1022,"mmmm/aaaa"),'alimentação - Tabela 7.1'!$5:$5,0)+3), "")</f>
        <v>4151</v>
      </c>
      <c r="G1022" s="95">
        <f>IFERROR(INDEX('alimentação - Tabela 7.1'!$36:$36,
MATCH(TEXT('Tabela 7.1'!$A1022,"mmmm/aaaa"),'alimentação - Tabela 7.1'!$5:$5,0)+4), "")</f>
        <v>0.66833037137985229</v>
      </c>
    </row>
    <row r="1023" spans="1:7" ht="18" customHeight="1" x14ac:dyDescent="0.25">
      <c r="A1023" s="59" t="s">
        <v>336</v>
      </c>
      <c r="B1023" s="61" t="s">
        <v>133</v>
      </c>
      <c r="C1023" s="62">
        <f>IFERROR(INDEX('alimentação - Tabela 7.1'!$37:$37,
MATCH(TEXT('Tabela 7.1'!A1023,"mmmm/aaaa"),'alimentação - Tabela 7.1'!$5:$5,0)), "")</f>
        <v>883103</v>
      </c>
      <c r="D1023" s="62">
        <f>IFERROR(INDEX('alimentação - Tabela 7.1'!$37:$37,
MATCH(TEXT('Tabela 7.1'!$A1023,"mmmm/aaaa"),'alimentação - Tabela 7.1'!$5:$5,0)+1), "")</f>
        <v>53212</v>
      </c>
      <c r="E1023" s="62">
        <f>IFERROR(INDEX('alimentação - Tabela 7.1'!$37:$37,
MATCH(TEXT('Tabela 7.1'!$A1023,"mmmm/aaaa"),'alimentação - Tabela 7.1'!$5:$5,0)+2), "")</f>
        <v>45131</v>
      </c>
      <c r="F1023" s="62">
        <f>IFERROR(INDEX('alimentação - Tabela 7.1'!$37:$37,
MATCH(TEXT('Tabela 7.1'!$A1023,"mmmm/aaaa"),'alimentação - Tabela 7.1'!$5:$5,0)+3), "")</f>
        <v>8081</v>
      </c>
      <c r="G1023" s="95">
        <f>IFERROR(INDEX('alimentação - Tabela 7.1'!$37:$37,
MATCH(TEXT('Tabela 7.1'!$A1023,"mmmm/aaaa"),'alimentação - Tabela 7.1'!$5:$5,0)+4), "")</f>
        <v>0.92351961135864258</v>
      </c>
    </row>
    <row r="1024" spans="1:7" ht="18" customHeight="1" x14ac:dyDescent="0.25">
      <c r="A1024" s="59" t="s">
        <v>336</v>
      </c>
      <c r="B1024" s="61" t="s">
        <v>134</v>
      </c>
      <c r="C1024" s="62">
        <f>IFERROR(INDEX('alimentação - Tabela 7.1'!$38:$38,
MATCH(TEXT('Tabela 7.1'!A1024,"mmmm/aaaa"),'alimentação - Tabela 7.1'!$5:$5,0)), "")</f>
        <v>1469141</v>
      </c>
      <c r="D1024" s="62">
        <f>IFERROR(INDEX('alimentação - Tabela 7.1'!$38:$38,
MATCH(TEXT('Tabela 7.1'!$A1024,"mmmm/aaaa"),'alimentação - Tabela 7.1'!$5:$5,0)+1), "")</f>
        <v>74704</v>
      </c>
      <c r="E1024" s="62">
        <f>IFERROR(INDEX('alimentação - Tabela 7.1'!$38:$38,
MATCH(TEXT('Tabela 7.1'!$A1024,"mmmm/aaaa"),'alimentação - Tabela 7.1'!$5:$5,0)+2), "")</f>
        <v>65672</v>
      </c>
      <c r="F1024" s="62">
        <f>IFERROR(INDEX('alimentação - Tabela 7.1'!$38:$38,
MATCH(TEXT('Tabela 7.1'!$A1024,"mmmm/aaaa"),'alimentação - Tabela 7.1'!$5:$5,0)+3), "")</f>
        <v>9032</v>
      </c>
      <c r="G1024" s="95">
        <f>IFERROR(INDEX('alimentação - Tabela 7.1'!$38:$38,
MATCH(TEXT('Tabela 7.1'!$A1024,"mmmm/aaaa"),'alimentação - Tabela 7.1'!$5:$5,0)+4), "")</f>
        <v>0.61858397722244263</v>
      </c>
    </row>
    <row r="1025" spans="1:7" ht="18" customHeight="1" x14ac:dyDescent="0.25">
      <c r="A1025" s="59" t="s">
        <v>336</v>
      </c>
      <c r="B1025" s="61" t="s">
        <v>135</v>
      </c>
      <c r="C1025" s="62">
        <f>IFERROR(INDEX('alimentação - Tabela 7.1'!$39:$39,
MATCH(TEXT('Tabela 7.1'!A1025,"mmmm/aaaa"),'alimentação - Tabela 7.1'!$5:$5,0)), "")</f>
        <v>917884</v>
      </c>
      <c r="D1025" s="62">
        <f>IFERROR(INDEX('alimentação - Tabela 7.1'!$39:$39,
MATCH(TEXT('Tabela 7.1'!$A1025,"mmmm/aaaa"),'alimentação - Tabela 7.1'!$5:$5,0)+1), "")</f>
        <v>34902</v>
      </c>
      <c r="E1025" s="62">
        <f>IFERROR(INDEX('alimentação - Tabela 7.1'!$39:$39,
MATCH(TEXT('Tabela 7.1'!$A1025,"mmmm/aaaa"),'alimentação - Tabela 7.1'!$5:$5,0)+2), "")</f>
        <v>30852</v>
      </c>
      <c r="F1025" s="62">
        <f>IFERROR(INDEX('alimentação - Tabela 7.1'!$39:$39,
MATCH(TEXT('Tabela 7.1'!$A1025,"mmmm/aaaa"),'alimentação - Tabela 7.1'!$5:$5,0)+3), "")</f>
        <v>4050</v>
      </c>
      <c r="G1025" s="95">
        <f>IFERROR(INDEX('alimentação - Tabela 7.1'!$39:$39,
MATCH(TEXT('Tabela 7.1'!$A1025,"mmmm/aaaa"),'alimentação - Tabela 7.1'!$5:$5,0)+4), "")</f>
        <v>0.44318771362304688</v>
      </c>
    </row>
    <row r="1026" spans="1:7" ht="18" customHeight="1" x14ac:dyDescent="0.25">
      <c r="A1026" s="59" t="s">
        <v>337</v>
      </c>
      <c r="B1026" s="61" t="s">
        <v>1</v>
      </c>
      <c r="C1026" s="62">
        <f>IFERROR(INDEX('alimentação - Tabela 7.1'!$7:$7,
MATCH(TEXT('Tabela 7.1'!A1026,"mmmm/aaaa"),'alimentação - Tabela 7.1'!$5:$5,0)), "")</f>
        <v>43950017</v>
      </c>
      <c r="D1026" s="62">
        <f>IFERROR(INDEX('alimentação - Tabela 7.1'!$7:$7,
MATCH(TEXT('Tabela 7.1'!$A1026,"mmmm/aaaa"),'alimentação - Tabela 7.1'!$5:$5,0)+1), "")</f>
        <v>2084626</v>
      </c>
      <c r="E1026" s="62">
        <f>IFERROR(INDEX('alimentação - Tabela 7.1'!$7:$7,
MATCH(TEXT('Tabela 7.1'!$A1026,"mmmm/aaaa"),'alimentação - Tabela 7.1'!$5:$5,0)+2), "")</f>
        <v>1795773</v>
      </c>
      <c r="F1026" s="62">
        <f>IFERROR(INDEX('alimentação - Tabela 7.1'!$7:$7,
MATCH(TEXT('Tabela 7.1'!$A1026,"mmmm/aaaa"),'alimentação - Tabela 7.1'!$5:$5,0)+3), "")</f>
        <v>288853</v>
      </c>
      <c r="G1026" s="95">
        <f>IFERROR(INDEX('alimentação - Tabela 7.1'!$7:$7,
MATCH(TEXT('Tabela 7.1'!$A1026,"mmmm/aaaa"),'alimentação - Tabela 7.1'!$5:$5,0)+4), "")</f>
        <v>0.66157877445220947</v>
      </c>
    </row>
    <row r="1027" spans="1:7" ht="18" customHeight="1" x14ac:dyDescent="0.25">
      <c r="A1027" s="59" t="s">
        <v>337</v>
      </c>
      <c r="B1027" s="61" t="s">
        <v>105</v>
      </c>
      <c r="C1027" s="62">
        <f>IFERROR(INDEX('alimentação - Tabela 7.1'!$8:$8,
MATCH(TEXT('Tabela 7.1'!A1027,"mmmm/aaaa"),'alimentação - Tabela 7.1'!$5:$5,0)), "")</f>
        <v>2162507</v>
      </c>
      <c r="D1027" s="62">
        <f>IFERROR(INDEX('alimentação - Tabela 7.1'!$8:$8,
MATCH(TEXT('Tabela 7.1'!$A1027,"mmmm/aaaa"),'alimentação - Tabela 7.1'!$5:$5,0)+1), "")</f>
        <v>105113</v>
      </c>
      <c r="E1027" s="62">
        <f>IFERROR(INDEX('alimentação - Tabela 7.1'!$8:$8,
MATCH(TEXT('Tabela 7.1'!$A1027,"mmmm/aaaa"),'alimentação - Tabela 7.1'!$5:$5,0)+2), "")</f>
        <v>84240</v>
      </c>
      <c r="F1027" s="62">
        <f>IFERROR(INDEX('alimentação - Tabela 7.1'!$8:$8,
MATCH(TEXT('Tabela 7.1'!$A1027,"mmmm/aaaa"),'alimentação - Tabela 7.1'!$5:$5,0)+3), "")</f>
        <v>20873</v>
      </c>
      <c r="G1027" s="95">
        <f>IFERROR(INDEX('alimentação - Tabela 7.1'!$8:$8,
MATCH(TEXT('Tabela 7.1'!$A1027,"mmmm/aaaa"),'alimentação - Tabela 7.1'!$5:$5,0)+4), "")</f>
        <v>0.97462964057922363</v>
      </c>
    </row>
    <row r="1028" spans="1:7" ht="18" customHeight="1" x14ac:dyDescent="0.25">
      <c r="A1028" s="59" t="s">
        <v>337</v>
      </c>
      <c r="B1028" s="61" t="s">
        <v>106</v>
      </c>
      <c r="C1028" s="62">
        <f>IFERROR(INDEX('alimentação - Tabela 7.1'!$9:$9,
MATCH(TEXT('Tabela 7.1'!A1028,"mmmm/aaaa"),'alimentação - Tabela 7.1'!$5:$5,0)), "")</f>
        <v>272878</v>
      </c>
      <c r="D1028" s="62">
        <f>IFERROR(INDEX('alimentação - Tabela 7.1'!$9:$9,
MATCH(TEXT('Tabela 7.1'!$A1028,"mmmm/aaaa"),'alimentação - Tabela 7.1'!$5:$5,0)+1), "")</f>
        <v>14596</v>
      </c>
      <c r="E1028" s="62">
        <f>IFERROR(INDEX('alimentação - Tabela 7.1'!$9:$9,
MATCH(TEXT('Tabela 7.1'!$A1028,"mmmm/aaaa"),'alimentação - Tabela 7.1'!$5:$5,0)+2), "")</f>
        <v>12666</v>
      </c>
      <c r="F1028" s="62">
        <f>IFERROR(INDEX('alimentação - Tabela 7.1'!$9:$9,
MATCH(TEXT('Tabela 7.1'!$A1028,"mmmm/aaaa"),'alimentação - Tabela 7.1'!$5:$5,0)+3), "")</f>
        <v>1930</v>
      </c>
      <c r="G1028" s="95">
        <f>IFERROR(INDEX('alimentação - Tabela 7.1'!$9:$9,
MATCH(TEXT('Tabela 7.1'!$A1028,"mmmm/aaaa"),'alimentação - Tabela 7.1'!$5:$5,0)+4), "")</f>
        <v>0.71231383085250854</v>
      </c>
    </row>
    <row r="1029" spans="1:7" ht="18" customHeight="1" x14ac:dyDescent="0.25">
      <c r="A1029" s="59" t="s">
        <v>337</v>
      </c>
      <c r="B1029" s="61" t="s">
        <v>107</v>
      </c>
      <c r="C1029" s="62">
        <f>IFERROR(INDEX('alimentação - Tabela 7.1'!$10:$10,
MATCH(TEXT('Tabela 7.1'!A1029,"mmmm/aaaa"),'alimentação - Tabela 7.1'!$5:$5,0)), "")</f>
        <v>98346</v>
      </c>
      <c r="D1029" s="62">
        <f>IFERROR(INDEX('alimentação - Tabela 7.1'!$10:$10,
MATCH(TEXT('Tabela 7.1'!$A1029,"mmmm/aaaa"),'alimentação - Tabela 7.1'!$5:$5,0)+1), "")</f>
        <v>4734</v>
      </c>
      <c r="E1029" s="62">
        <f>IFERROR(INDEX('alimentação - Tabela 7.1'!$10:$10,
MATCH(TEXT('Tabela 7.1'!$A1029,"mmmm/aaaa"),'alimentação - Tabela 7.1'!$5:$5,0)+2), "")</f>
        <v>3737</v>
      </c>
      <c r="F1029" s="62">
        <f>IFERROR(INDEX('alimentação - Tabela 7.1'!$10:$10,
MATCH(TEXT('Tabela 7.1'!$A1029,"mmmm/aaaa"),'alimentação - Tabela 7.1'!$5:$5,0)+3), "")</f>
        <v>997</v>
      </c>
      <c r="G1029" s="95">
        <f>IFERROR(INDEX('alimentação - Tabela 7.1'!$10:$10,
MATCH(TEXT('Tabela 7.1'!$A1029,"mmmm/aaaa"),'alimentação - Tabela 7.1'!$5:$5,0)+4), "")</f>
        <v>1.0241502523422241</v>
      </c>
    </row>
    <row r="1030" spans="1:7" ht="18" customHeight="1" x14ac:dyDescent="0.25">
      <c r="A1030" s="59" t="s">
        <v>337</v>
      </c>
      <c r="B1030" s="61" t="s">
        <v>108</v>
      </c>
      <c r="C1030" s="62">
        <f>IFERROR(INDEX('alimentação - Tabela 7.1'!$11:$11,
MATCH(TEXT('Tabela 7.1'!A1030,"mmmm/aaaa"),'alimentação - Tabela 7.1'!$5:$5,0)), "")</f>
        <v>492226</v>
      </c>
      <c r="D1030" s="62">
        <f>IFERROR(INDEX('alimentação - Tabela 7.1'!$11:$11,
MATCH(TEXT('Tabela 7.1'!$A1030,"mmmm/aaaa"),'alimentação - Tabela 7.1'!$5:$5,0)+1), "")</f>
        <v>23776</v>
      </c>
      <c r="E1030" s="62">
        <f>IFERROR(INDEX('alimentação - Tabela 7.1'!$11:$11,
MATCH(TEXT('Tabela 7.1'!$A1030,"mmmm/aaaa"),'alimentação - Tabela 7.1'!$5:$5,0)+2), "")</f>
        <v>18809</v>
      </c>
      <c r="F1030" s="62">
        <f>IFERROR(INDEX('alimentação - Tabela 7.1'!$11:$11,
MATCH(TEXT('Tabela 7.1'!$A1030,"mmmm/aaaa"),'alimentação - Tabela 7.1'!$5:$5,0)+3), "")</f>
        <v>4967</v>
      </c>
      <c r="G1030" s="95">
        <f>IFERROR(INDEX('alimentação - Tabela 7.1'!$11:$11,
MATCH(TEXT('Tabela 7.1'!$A1030,"mmmm/aaaa"),'alimentação - Tabela 7.1'!$5:$5,0)+4), "")</f>
        <v>1.0193756818771362</v>
      </c>
    </row>
    <row r="1031" spans="1:7" ht="18" customHeight="1" x14ac:dyDescent="0.25">
      <c r="A1031" s="59" t="s">
        <v>337</v>
      </c>
      <c r="B1031" s="61" t="s">
        <v>109</v>
      </c>
      <c r="C1031" s="62">
        <f>IFERROR(INDEX('alimentação - Tabela 7.1'!$12:$12,
MATCH(TEXT('Tabela 7.1'!A1031,"mmmm/aaaa"),'alimentação - Tabela 7.1'!$5:$5,0)), "")</f>
        <v>70192</v>
      </c>
      <c r="D1031" s="62">
        <f>IFERROR(INDEX('alimentação - Tabela 7.1'!$12:$12,
MATCH(TEXT('Tabela 7.1'!$A1031,"mmmm/aaaa"),'alimentação - Tabela 7.1'!$5:$5,0)+1), "")</f>
        <v>4567</v>
      </c>
      <c r="E1031" s="62">
        <f>IFERROR(INDEX('alimentação - Tabela 7.1'!$12:$12,
MATCH(TEXT('Tabela 7.1'!$A1031,"mmmm/aaaa"),'alimentação - Tabela 7.1'!$5:$5,0)+2), "")</f>
        <v>3264</v>
      </c>
      <c r="F1031" s="62">
        <f>IFERROR(INDEX('alimentação - Tabela 7.1'!$12:$12,
MATCH(TEXT('Tabela 7.1'!$A1031,"mmmm/aaaa"),'alimentação - Tabela 7.1'!$5:$5,0)+3), "")</f>
        <v>1303</v>
      </c>
      <c r="G1031" s="95">
        <f>IFERROR(INDEX('alimentação - Tabela 7.1'!$12:$12,
MATCH(TEXT('Tabela 7.1'!$A1031,"mmmm/aaaa"),'alimentação - Tabela 7.1'!$5:$5,0)+4), "")</f>
        <v>1.8914486169815063</v>
      </c>
    </row>
    <row r="1032" spans="1:7" ht="18" customHeight="1" x14ac:dyDescent="0.25">
      <c r="A1032" s="59" t="s">
        <v>337</v>
      </c>
      <c r="B1032" s="61" t="s">
        <v>110</v>
      </c>
      <c r="C1032" s="62">
        <f>IFERROR(INDEX('alimentação - Tabela 7.1'!$13:$13,
MATCH(TEXT('Tabela 7.1'!A1032,"mmmm/aaaa"),'alimentação - Tabela 7.1'!$5:$5,0)), "")</f>
        <v>912228</v>
      </c>
      <c r="D1032" s="62">
        <f>IFERROR(INDEX('alimentação - Tabela 7.1'!$13:$13,
MATCH(TEXT('Tabela 7.1'!$A1032,"mmmm/aaaa"),'alimentação - Tabela 7.1'!$5:$5,0)+1), "")</f>
        <v>41706</v>
      </c>
      <c r="E1032" s="62">
        <f>IFERROR(INDEX('alimentação - Tabela 7.1'!$13:$13,
MATCH(TEXT('Tabela 7.1'!$A1032,"mmmm/aaaa"),'alimentação - Tabela 7.1'!$5:$5,0)+2), "")</f>
        <v>33500</v>
      </c>
      <c r="F1032" s="62">
        <f>IFERROR(INDEX('alimentação - Tabela 7.1'!$13:$13,
MATCH(TEXT('Tabela 7.1'!$A1032,"mmmm/aaaa"),'alimentação - Tabela 7.1'!$5:$5,0)+3), "")</f>
        <v>8206</v>
      </c>
      <c r="G1032" s="95">
        <f>IFERROR(INDEX('alimentação - Tabela 7.1'!$13:$13,
MATCH(TEXT('Tabela 7.1'!$A1032,"mmmm/aaaa"),'alimentação - Tabela 7.1'!$5:$5,0)+4), "")</f>
        <v>0.90772128105163574</v>
      </c>
    </row>
    <row r="1033" spans="1:7" ht="18" customHeight="1" x14ac:dyDescent="0.25">
      <c r="A1033" s="59" t="s">
        <v>337</v>
      </c>
      <c r="B1033" s="61" t="s">
        <v>111</v>
      </c>
      <c r="C1033" s="62">
        <f>IFERROR(INDEX('alimentação - Tabela 7.1'!$14:$14,
MATCH(TEXT('Tabela 7.1'!A1033,"mmmm/aaaa"),'alimentação - Tabela 7.1'!$5:$5,0)), "")</f>
        <v>81217</v>
      </c>
      <c r="D1033" s="62">
        <f>IFERROR(INDEX('alimentação - Tabela 7.1'!$14:$14,
MATCH(TEXT('Tabela 7.1'!$A1033,"mmmm/aaaa"),'alimentação - Tabela 7.1'!$5:$5,0)+1), "")</f>
        <v>4228</v>
      </c>
      <c r="E1033" s="62">
        <f>IFERROR(INDEX('alimentação - Tabela 7.1'!$14:$14,
MATCH(TEXT('Tabela 7.1'!$A1033,"mmmm/aaaa"),'alimentação - Tabela 7.1'!$5:$5,0)+2), "")</f>
        <v>3078</v>
      </c>
      <c r="F1033" s="62">
        <f>IFERROR(INDEX('alimentação - Tabela 7.1'!$14:$14,
MATCH(TEXT('Tabela 7.1'!$A1033,"mmmm/aaaa"),'alimentação - Tabela 7.1'!$5:$5,0)+3), "")</f>
        <v>1150</v>
      </c>
      <c r="G1033" s="95">
        <f>IFERROR(INDEX('alimentação - Tabela 7.1'!$14:$14,
MATCH(TEXT('Tabela 7.1'!$A1033,"mmmm/aaaa"),'alimentação - Tabela 7.1'!$5:$5,0)+4), "")</f>
        <v>1.4362970590591431</v>
      </c>
    </row>
    <row r="1034" spans="1:7" ht="18" customHeight="1" x14ac:dyDescent="0.25">
      <c r="A1034" s="59" t="s">
        <v>337</v>
      </c>
      <c r="B1034" s="61" t="s">
        <v>112</v>
      </c>
      <c r="C1034" s="62">
        <f>IFERROR(INDEX('alimentação - Tabela 7.1'!$15:$15,
MATCH(TEXT('Tabela 7.1'!A1034,"mmmm/aaaa"),'alimentação - Tabela 7.1'!$5:$5,0)), "")</f>
        <v>235420</v>
      </c>
      <c r="D1034" s="62">
        <f>IFERROR(INDEX('alimentação - Tabela 7.1'!$15:$15,
MATCH(TEXT('Tabela 7.1'!$A1034,"mmmm/aaaa"),'alimentação - Tabela 7.1'!$5:$5,0)+1), "")</f>
        <v>11506</v>
      </c>
      <c r="E1034" s="62">
        <f>IFERROR(INDEX('alimentação - Tabela 7.1'!$15:$15,
MATCH(TEXT('Tabela 7.1'!$A1034,"mmmm/aaaa"),'alimentação - Tabela 7.1'!$5:$5,0)+2), "")</f>
        <v>9186</v>
      </c>
      <c r="F1034" s="62">
        <f>IFERROR(INDEX('alimentação - Tabela 7.1'!$15:$15,
MATCH(TEXT('Tabela 7.1'!$A1034,"mmmm/aaaa"),'alimentação - Tabela 7.1'!$5:$5,0)+3), "")</f>
        <v>2320</v>
      </c>
      <c r="G1034" s="95">
        <f>IFERROR(INDEX('alimentação - Tabela 7.1'!$15:$15,
MATCH(TEXT('Tabela 7.1'!$A1034,"mmmm/aaaa"),'alimentação - Tabela 7.1'!$5:$5,0)+4), "")</f>
        <v>0.99528098106384277</v>
      </c>
    </row>
    <row r="1035" spans="1:7" ht="18" customHeight="1" x14ac:dyDescent="0.25">
      <c r="A1035" s="59" t="s">
        <v>337</v>
      </c>
      <c r="B1035" s="61" t="s">
        <v>113</v>
      </c>
      <c r="C1035" s="62">
        <f>IFERROR(INDEX('alimentação - Tabela 7.1'!$16:$16,
MATCH(TEXT('Tabela 7.1'!A1035,"mmmm/aaaa"),'alimentação - Tabela 7.1'!$5:$5,0)), "")</f>
        <v>7233475</v>
      </c>
      <c r="D1035" s="62">
        <f>IFERROR(INDEX('alimentação - Tabela 7.1'!$16:$16,
MATCH(TEXT('Tabela 7.1'!$A1035,"mmmm/aaaa"),'alimentação - Tabela 7.1'!$5:$5,0)+1), "")</f>
        <v>303719</v>
      </c>
      <c r="E1035" s="62">
        <f>IFERROR(INDEX('alimentação - Tabela 7.1'!$16:$16,
MATCH(TEXT('Tabela 7.1'!$A1035,"mmmm/aaaa"),'alimentação - Tabela 7.1'!$5:$5,0)+2), "")</f>
        <v>234726</v>
      </c>
      <c r="F1035" s="62">
        <f>IFERROR(INDEX('alimentação - Tabela 7.1'!$16:$16,
MATCH(TEXT('Tabela 7.1'!$A1035,"mmmm/aaaa"),'alimentação - Tabela 7.1'!$5:$5,0)+3), "")</f>
        <v>68993</v>
      </c>
      <c r="G1035" s="95">
        <f>IFERROR(INDEX('alimentação - Tabela 7.1'!$16:$16,
MATCH(TEXT('Tabela 7.1'!$A1035,"mmmm/aaaa"),'alimentação - Tabela 7.1'!$5:$5,0)+4), "")</f>
        <v>0.96298658847808838</v>
      </c>
    </row>
    <row r="1036" spans="1:7" ht="18" customHeight="1" x14ac:dyDescent="0.25">
      <c r="A1036" s="59" t="s">
        <v>337</v>
      </c>
      <c r="B1036" s="61" t="s">
        <v>114</v>
      </c>
      <c r="C1036" s="62">
        <f>IFERROR(INDEX('alimentação - Tabela 7.1'!$17:$17,
MATCH(TEXT('Tabela 7.1'!A1036,"mmmm/aaaa"),'alimentação - Tabela 7.1'!$5:$5,0)), "")</f>
        <v>614246</v>
      </c>
      <c r="D1036" s="62">
        <f>IFERROR(INDEX('alimentação - Tabela 7.1'!$17:$17,
MATCH(TEXT('Tabela 7.1'!$A1036,"mmmm/aaaa"),'alimentação - Tabela 7.1'!$5:$5,0)+1), "")</f>
        <v>25483</v>
      </c>
      <c r="E1036" s="62">
        <f>IFERROR(INDEX('alimentação - Tabela 7.1'!$17:$17,
MATCH(TEXT('Tabela 7.1'!$A1036,"mmmm/aaaa"),'alimentação - Tabela 7.1'!$5:$5,0)+2), "")</f>
        <v>19928</v>
      </c>
      <c r="F1036" s="62">
        <f>IFERROR(INDEX('alimentação - Tabela 7.1'!$17:$17,
MATCH(TEXT('Tabela 7.1'!$A1036,"mmmm/aaaa"),'alimentação - Tabela 7.1'!$5:$5,0)+3), "")</f>
        <v>5555</v>
      </c>
      <c r="G1036" s="95">
        <f>IFERROR(INDEX('alimentação - Tabela 7.1'!$17:$17,
MATCH(TEXT('Tabela 7.1'!$A1036,"mmmm/aaaa"),'alimentação - Tabela 7.1'!$5:$5,0)+4), "")</f>
        <v>0.91261410713195801</v>
      </c>
    </row>
    <row r="1037" spans="1:7" ht="18" customHeight="1" x14ac:dyDescent="0.25">
      <c r="A1037" s="59" t="s">
        <v>337</v>
      </c>
      <c r="B1037" s="61" t="s">
        <v>115</v>
      </c>
      <c r="C1037" s="62">
        <f>IFERROR(INDEX('alimentação - Tabela 7.1'!$18:$18,
MATCH(TEXT('Tabela 7.1'!A1037,"mmmm/aaaa"),'alimentação - Tabela 7.1'!$5:$5,0)), "")</f>
        <v>328858</v>
      </c>
      <c r="D1037" s="62">
        <f>IFERROR(INDEX('alimentação - Tabela 7.1'!$18:$18,
MATCH(TEXT('Tabela 7.1'!$A1037,"mmmm/aaaa"),'alimentação - Tabela 7.1'!$5:$5,0)+1), "")</f>
        <v>12239</v>
      </c>
      <c r="E1037" s="62">
        <f>IFERROR(INDEX('alimentação - Tabela 7.1'!$18:$18,
MATCH(TEXT('Tabela 7.1'!$A1037,"mmmm/aaaa"),'alimentação - Tabela 7.1'!$5:$5,0)+2), "")</f>
        <v>11289</v>
      </c>
      <c r="F1037" s="62">
        <f>IFERROR(INDEX('alimentação - Tabela 7.1'!$18:$18,
MATCH(TEXT('Tabela 7.1'!$A1037,"mmmm/aaaa"),'alimentação - Tabela 7.1'!$5:$5,0)+3), "")</f>
        <v>950</v>
      </c>
      <c r="G1037" s="95">
        <f>IFERROR(INDEX('alimentação - Tabela 7.1'!$18:$18,
MATCH(TEXT('Tabela 7.1'!$A1037,"mmmm/aaaa"),'alimentação - Tabela 7.1'!$5:$5,0)+4), "")</f>
        <v>0.28971540927886963</v>
      </c>
    </row>
    <row r="1038" spans="1:7" ht="18" customHeight="1" x14ac:dyDescent="0.25">
      <c r="A1038" s="59" t="s">
        <v>337</v>
      </c>
      <c r="B1038" s="61" t="s">
        <v>116</v>
      </c>
      <c r="C1038" s="62">
        <f>IFERROR(INDEX('alimentação - Tabela 7.1'!$19:$19,
MATCH(TEXT('Tabela 7.1'!A1038,"mmmm/aaaa"),'alimentação - Tabela 7.1'!$5:$5,0)), "")</f>
        <v>1286759</v>
      </c>
      <c r="D1038" s="62">
        <f>IFERROR(INDEX('alimentação - Tabela 7.1'!$19:$19,
MATCH(TEXT('Tabela 7.1'!$A1038,"mmmm/aaaa"),'alimentação - Tabela 7.1'!$5:$5,0)+1), "")</f>
        <v>52331</v>
      </c>
      <c r="E1038" s="62">
        <f>IFERROR(INDEX('alimentação - Tabela 7.1'!$19:$19,
MATCH(TEXT('Tabela 7.1'!$A1038,"mmmm/aaaa"),'alimentação - Tabela 7.1'!$5:$5,0)+2), "")</f>
        <v>42664</v>
      </c>
      <c r="F1038" s="62">
        <f>IFERROR(INDEX('alimentação - Tabela 7.1'!$19:$19,
MATCH(TEXT('Tabela 7.1'!$A1038,"mmmm/aaaa"),'alimentação - Tabela 7.1'!$5:$5,0)+3), "")</f>
        <v>9667</v>
      </c>
      <c r="G1038" s="95">
        <f>IFERROR(INDEX('alimentação - Tabela 7.1'!$19:$19,
MATCH(TEXT('Tabela 7.1'!$A1038,"mmmm/aaaa"),'alimentação - Tabela 7.1'!$5:$5,0)+4), "")</f>
        <v>0.75695407390594482</v>
      </c>
    </row>
    <row r="1039" spans="1:7" ht="18" customHeight="1" x14ac:dyDescent="0.25">
      <c r="A1039" s="59" t="s">
        <v>337</v>
      </c>
      <c r="B1039" s="61" t="s">
        <v>117</v>
      </c>
      <c r="C1039" s="62">
        <f>IFERROR(INDEX('alimentação - Tabela 7.1'!$20:$20,
MATCH(TEXT('Tabela 7.1'!A1039,"mmmm/aaaa"),'alimentação - Tabela 7.1'!$5:$5,0)), "")</f>
        <v>475313</v>
      </c>
      <c r="D1039" s="62">
        <f>IFERROR(INDEX('alimentação - Tabela 7.1'!$20:$20,
MATCH(TEXT('Tabela 7.1'!$A1039,"mmmm/aaaa"),'alimentação - Tabela 7.1'!$5:$5,0)+1), "")</f>
        <v>22193</v>
      </c>
      <c r="E1039" s="62">
        <f>IFERROR(INDEX('alimentação - Tabela 7.1'!$20:$20,
MATCH(TEXT('Tabela 7.1'!$A1039,"mmmm/aaaa"),'alimentação - Tabela 7.1'!$5:$5,0)+2), "")</f>
        <v>15345</v>
      </c>
      <c r="F1039" s="62">
        <f>IFERROR(INDEX('alimentação - Tabela 7.1'!$20:$20,
MATCH(TEXT('Tabela 7.1'!$A1039,"mmmm/aaaa"),'alimentação - Tabela 7.1'!$5:$5,0)+3), "")</f>
        <v>6848</v>
      </c>
      <c r="G1039" s="95">
        <f>IFERROR(INDEX('alimentação - Tabela 7.1'!$20:$20,
MATCH(TEXT('Tabela 7.1'!$A1039,"mmmm/aaaa"),'alimentação - Tabela 7.1'!$5:$5,0)+4), "")</f>
        <v>1.461795449256897</v>
      </c>
    </row>
    <row r="1040" spans="1:7" ht="18" customHeight="1" x14ac:dyDescent="0.25">
      <c r="A1040" s="59" t="s">
        <v>337</v>
      </c>
      <c r="B1040" s="61" t="s">
        <v>118</v>
      </c>
      <c r="C1040" s="62">
        <f>IFERROR(INDEX('alimentação - Tabela 7.1'!$21:$21,
MATCH(TEXT('Tabela 7.1'!A1040,"mmmm/aaaa"),'alimentação - Tabela 7.1'!$5:$5,0)), "")</f>
        <v>463260</v>
      </c>
      <c r="D1040" s="62">
        <f>IFERROR(INDEX('alimentação - Tabela 7.1'!$21:$21,
MATCH(TEXT('Tabela 7.1'!$A1040,"mmmm/aaaa"),'alimentação - Tabela 7.1'!$5:$5,0)+1), "")</f>
        <v>21299</v>
      </c>
      <c r="E1040" s="62">
        <f>IFERROR(INDEX('alimentação - Tabela 7.1'!$21:$21,
MATCH(TEXT('Tabela 7.1'!$A1040,"mmmm/aaaa"),'alimentação - Tabela 7.1'!$5:$5,0)+2), "")</f>
        <v>14558</v>
      </c>
      <c r="F1040" s="62">
        <f>IFERROR(INDEX('alimentação - Tabela 7.1'!$21:$21,
MATCH(TEXT('Tabela 7.1'!$A1040,"mmmm/aaaa"),'alimentação - Tabela 7.1'!$5:$5,0)+3), "")</f>
        <v>6741</v>
      </c>
      <c r="G1040" s="95">
        <f>IFERROR(INDEX('alimentação - Tabela 7.1'!$21:$21,
MATCH(TEXT('Tabela 7.1'!$A1040,"mmmm/aaaa"),'alimentação - Tabela 7.1'!$5:$5,0)+4), "")</f>
        <v>1.4766088724136353</v>
      </c>
    </row>
    <row r="1041" spans="1:7" ht="18" customHeight="1" x14ac:dyDescent="0.25">
      <c r="A1041" s="59" t="s">
        <v>337</v>
      </c>
      <c r="B1041" s="61" t="s">
        <v>119</v>
      </c>
      <c r="C1041" s="62">
        <f>IFERROR(INDEX('alimentação - Tabela 7.1'!$22:$22,
MATCH(TEXT('Tabela 7.1'!A1041,"mmmm/aaaa"),'alimentação - Tabela 7.1'!$5:$5,0)), "")</f>
        <v>1380824</v>
      </c>
      <c r="D1041" s="62">
        <f>IFERROR(INDEX('alimentação - Tabela 7.1'!$22:$22,
MATCH(TEXT('Tabela 7.1'!$A1041,"mmmm/aaaa"),'alimentação - Tabela 7.1'!$5:$5,0)+1), "")</f>
        <v>59545</v>
      </c>
      <c r="E1041" s="62">
        <f>IFERROR(INDEX('alimentação - Tabela 7.1'!$22:$22,
MATCH(TEXT('Tabela 7.1'!$A1041,"mmmm/aaaa"),'alimentação - Tabela 7.1'!$5:$5,0)+2), "")</f>
        <v>44550</v>
      </c>
      <c r="F1041" s="62">
        <f>IFERROR(INDEX('alimentação - Tabela 7.1'!$22:$22,
MATCH(TEXT('Tabela 7.1'!$A1041,"mmmm/aaaa"),'alimentação - Tabela 7.1'!$5:$5,0)+3), "")</f>
        <v>14995</v>
      </c>
      <c r="G1041" s="95">
        <f>IFERROR(INDEX('alimentação - Tabela 7.1'!$22:$22,
MATCH(TEXT('Tabela 7.1'!$A1041,"mmmm/aaaa"),'alimentação - Tabela 7.1'!$5:$5,0)+4), "")</f>
        <v>1.0978680849075317</v>
      </c>
    </row>
    <row r="1042" spans="1:7" ht="18" customHeight="1" x14ac:dyDescent="0.25">
      <c r="A1042" s="59" t="s">
        <v>337</v>
      </c>
      <c r="B1042" s="61" t="s">
        <v>120</v>
      </c>
      <c r="C1042" s="62">
        <f>IFERROR(INDEX('alimentação - Tabela 7.1'!$23:$23,
MATCH(TEXT('Tabela 7.1'!A1042,"mmmm/aaaa"),'alimentação - Tabela 7.1'!$5:$5,0)), "")</f>
        <v>405539</v>
      </c>
      <c r="D1042" s="62">
        <f>IFERROR(INDEX('alimentação - Tabela 7.1'!$23:$23,
MATCH(TEXT('Tabela 7.1'!$A1042,"mmmm/aaaa"),'alimentação - Tabela 7.1'!$5:$5,0)+1), "")</f>
        <v>16781</v>
      </c>
      <c r="E1042" s="62">
        <f>IFERROR(INDEX('alimentação - Tabela 7.1'!$23:$23,
MATCH(TEXT('Tabela 7.1'!$A1042,"mmmm/aaaa"),'alimentação - Tabela 7.1'!$5:$5,0)+2), "")</f>
        <v>12233</v>
      </c>
      <c r="F1042" s="62">
        <f>IFERROR(INDEX('alimentação - Tabela 7.1'!$23:$23,
MATCH(TEXT('Tabela 7.1'!$A1042,"mmmm/aaaa"),'alimentação - Tabela 7.1'!$5:$5,0)+3), "")</f>
        <v>4548</v>
      </c>
      <c r="G1042" s="95">
        <f>IFERROR(INDEX('alimentação - Tabela 7.1'!$23:$23,
MATCH(TEXT('Tabela 7.1'!$A1042,"mmmm/aaaa"),'alimentação - Tabela 7.1'!$5:$5,0)+4), "")</f>
        <v>1.1341900825500488</v>
      </c>
    </row>
    <row r="1043" spans="1:7" ht="18" customHeight="1" x14ac:dyDescent="0.25">
      <c r="A1043" s="59" t="s">
        <v>337</v>
      </c>
      <c r="B1043" s="61" t="s">
        <v>121</v>
      </c>
      <c r="C1043" s="62">
        <f>IFERROR(INDEX('alimentação - Tabela 7.1'!$24:$24,
MATCH(TEXT('Tabela 7.1'!A1043,"mmmm/aaaa"),'alimentação - Tabela 7.1'!$5:$5,0)), "")</f>
        <v>307339</v>
      </c>
      <c r="D1043" s="62">
        <f>IFERROR(INDEX('alimentação - Tabela 7.1'!$24:$24,
MATCH(TEXT('Tabela 7.1'!$A1043,"mmmm/aaaa"),'alimentação - Tabela 7.1'!$5:$5,0)+1), "")</f>
        <v>10183</v>
      </c>
      <c r="E1043" s="62">
        <f>IFERROR(INDEX('alimentação - Tabela 7.1'!$24:$24,
MATCH(TEXT('Tabela 7.1'!$A1043,"mmmm/aaaa"),'alimentação - Tabela 7.1'!$5:$5,0)+2), "")</f>
        <v>8204</v>
      </c>
      <c r="F1043" s="62">
        <f>IFERROR(INDEX('alimentação - Tabela 7.1'!$24:$24,
MATCH(TEXT('Tabela 7.1'!$A1043,"mmmm/aaaa"),'alimentação - Tabela 7.1'!$5:$5,0)+3), "")</f>
        <v>1979</v>
      </c>
      <c r="G1043" s="95">
        <f>IFERROR(INDEX('alimentação - Tabela 7.1'!$24:$24,
MATCH(TEXT('Tabela 7.1'!$A1043,"mmmm/aaaa"),'alimentação - Tabela 7.1'!$5:$5,0)+4), "")</f>
        <v>0.64808750152587891</v>
      </c>
    </row>
    <row r="1044" spans="1:7" ht="18" customHeight="1" x14ac:dyDescent="0.25">
      <c r="A1044" s="59" t="s">
        <v>337</v>
      </c>
      <c r="B1044" s="61" t="s">
        <v>122</v>
      </c>
      <c r="C1044" s="62">
        <f>IFERROR(INDEX('alimentação - Tabela 7.1'!$25:$25,
MATCH(TEXT('Tabela 7.1'!A1044,"mmmm/aaaa"),'alimentação - Tabela 7.1'!$5:$5,0)), "")</f>
        <v>1971337</v>
      </c>
      <c r="D1044" s="62">
        <f>IFERROR(INDEX('alimentação - Tabela 7.1'!$25:$25,
MATCH(TEXT('Tabela 7.1'!$A1044,"mmmm/aaaa"),'alimentação - Tabela 7.1'!$5:$5,0)+1), "")</f>
        <v>83665</v>
      </c>
      <c r="E1044" s="62">
        <f>IFERROR(INDEX('alimentação - Tabela 7.1'!$25:$25,
MATCH(TEXT('Tabela 7.1'!$A1044,"mmmm/aaaa"),'alimentação - Tabela 7.1'!$5:$5,0)+2), "")</f>
        <v>65955</v>
      </c>
      <c r="F1044" s="62">
        <f>IFERROR(INDEX('alimentação - Tabela 7.1'!$25:$25,
MATCH(TEXT('Tabela 7.1'!$A1044,"mmmm/aaaa"),'alimentação - Tabela 7.1'!$5:$5,0)+3), "")</f>
        <v>17710</v>
      </c>
      <c r="G1044" s="95">
        <f>IFERROR(INDEX('alimentação - Tabela 7.1'!$25:$25,
MATCH(TEXT('Tabela 7.1'!$A1044,"mmmm/aaaa"),'alimentação - Tabela 7.1'!$5:$5,0)+4), "")</f>
        <v>0.90651899576187134</v>
      </c>
    </row>
    <row r="1045" spans="1:7" ht="18" customHeight="1" x14ac:dyDescent="0.25">
      <c r="A1045" s="59" t="s">
        <v>337</v>
      </c>
      <c r="B1045" s="61" t="s">
        <v>123</v>
      </c>
      <c r="C1045" s="62">
        <f>IFERROR(INDEX('alimentação - Tabela 7.1'!$26:$26,
MATCH(TEXT('Tabela 7.1'!A1045,"mmmm/aaaa"),'alimentação - Tabela 7.1'!$5:$5,0)), "")</f>
        <v>22487824</v>
      </c>
      <c r="D1045" s="62">
        <f>IFERROR(INDEX('alimentação - Tabela 7.1'!$26:$26,
MATCH(TEXT('Tabela 7.1'!$A1045,"mmmm/aaaa"),'alimentação - Tabela 7.1'!$5:$5,0)+1), "")</f>
        <v>1048389</v>
      </c>
      <c r="E1045" s="62">
        <f>IFERROR(INDEX('alimentação - Tabela 7.1'!$26:$26,
MATCH(TEXT('Tabela 7.1'!$A1045,"mmmm/aaaa"),'alimentação - Tabela 7.1'!$5:$5,0)+2), "")</f>
        <v>907056</v>
      </c>
      <c r="F1045" s="62">
        <f>IFERROR(INDEX('alimentação - Tabela 7.1'!$26:$26,
MATCH(TEXT('Tabela 7.1'!$A1045,"mmmm/aaaa"),'alimentação - Tabela 7.1'!$5:$5,0)+3), "")</f>
        <v>141333</v>
      </c>
      <c r="G1045" s="95">
        <f>IFERROR(INDEX('alimentação - Tabela 7.1'!$26:$26,
MATCH(TEXT('Tabela 7.1'!$A1045,"mmmm/aaaa"),'alimentação - Tabela 7.1'!$5:$5,0)+4), "")</f>
        <v>0.63246172666549683</v>
      </c>
    </row>
    <row r="1046" spans="1:7" ht="18" customHeight="1" x14ac:dyDescent="0.25">
      <c r="A1046" s="59" t="s">
        <v>337</v>
      </c>
      <c r="B1046" s="61" t="s">
        <v>124</v>
      </c>
      <c r="C1046" s="62">
        <f>IFERROR(INDEX('alimentação - Tabela 7.1'!$27:$27,
MATCH(TEXT('Tabela 7.1'!A1046,"mmmm/aaaa"),'alimentação - Tabela 7.1'!$5:$5,0)), "")</f>
        <v>4649609</v>
      </c>
      <c r="D1046" s="62">
        <f>IFERROR(INDEX('alimentação - Tabela 7.1'!$27:$27,
MATCH(TEXT('Tabela 7.1'!$A1046,"mmmm/aaaa"),'alimentação - Tabela 7.1'!$5:$5,0)+1), "")</f>
        <v>230232</v>
      </c>
      <c r="E1046" s="62">
        <f>IFERROR(INDEX('alimentação - Tabela 7.1'!$27:$27,
MATCH(TEXT('Tabela 7.1'!$A1046,"mmmm/aaaa"),'alimentação - Tabela 7.1'!$5:$5,0)+2), "")</f>
        <v>203140</v>
      </c>
      <c r="F1046" s="62">
        <f>IFERROR(INDEX('alimentação - Tabela 7.1'!$27:$27,
MATCH(TEXT('Tabela 7.1'!$A1046,"mmmm/aaaa"),'alimentação - Tabela 7.1'!$5:$5,0)+3), "")</f>
        <v>27092</v>
      </c>
      <c r="G1046" s="95">
        <f>IFERROR(INDEX('alimentação - Tabela 7.1'!$27:$27,
MATCH(TEXT('Tabela 7.1'!$A1046,"mmmm/aaaa"),'alimentação - Tabela 7.1'!$5:$5,0)+4), "")</f>
        <v>0.58608764410018921</v>
      </c>
    </row>
    <row r="1047" spans="1:7" ht="18" customHeight="1" x14ac:dyDescent="0.25">
      <c r="A1047" s="59" t="s">
        <v>337</v>
      </c>
      <c r="B1047" s="61" t="s">
        <v>2</v>
      </c>
      <c r="C1047" s="62">
        <f>IFERROR(INDEX('alimentação - Tabela 7.1'!$28:$28,
MATCH(TEXT('Tabela 7.1'!A1047,"mmmm/aaaa"),'alimentação - Tabela 7.1'!$5:$5,0)), "")</f>
        <v>832965</v>
      </c>
      <c r="D1047" s="62">
        <f>IFERROR(INDEX('alimentação - Tabela 7.1'!$28:$28,
MATCH(TEXT('Tabela 7.1'!$A1047,"mmmm/aaaa"),'alimentação - Tabela 7.1'!$5:$5,0)+1), "")</f>
        <v>42837</v>
      </c>
      <c r="E1047" s="62">
        <f>IFERROR(INDEX('alimentação - Tabela 7.1'!$28:$28,
MATCH(TEXT('Tabela 7.1'!$A1047,"mmmm/aaaa"),'alimentação - Tabela 7.1'!$5:$5,0)+2), "")</f>
        <v>38590</v>
      </c>
      <c r="F1047" s="62">
        <f>IFERROR(INDEX('alimentação - Tabela 7.1'!$28:$28,
MATCH(TEXT('Tabela 7.1'!$A1047,"mmmm/aaaa"),'alimentação - Tabela 7.1'!$5:$5,0)+3), "")</f>
        <v>4247</v>
      </c>
      <c r="G1047" s="95">
        <f>IFERROR(INDEX('alimentação - Tabela 7.1'!$28:$28,
MATCH(TEXT('Tabela 7.1'!$A1047,"mmmm/aaaa"),'alimentação - Tabela 7.1'!$5:$5,0)+4), "")</f>
        <v>0.5124782919883728</v>
      </c>
    </row>
    <row r="1048" spans="1:7" ht="18" customHeight="1" x14ac:dyDescent="0.25">
      <c r="A1048" s="59" t="s">
        <v>337</v>
      </c>
      <c r="B1048" s="61" t="s">
        <v>125</v>
      </c>
      <c r="C1048" s="62">
        <f>IFERROR(INDEX('alimentação - Tabela 7.1'!$29:$29,
MATCH(TEXT('Tabela 7.1'!A1048,"mmmm/aaaa"),'alimentação - Tabela 7.1'!$5:$5,0)), "")</f>
        <v>3548903</v>
      </c>
      <c r="D1048" s="62">
        <f>IFERROR(INDEX('alimentação - Tabela 7.1'!$29:$29,
MATCH(TEXT('Tabela 7.1'!$A1048,"mmmm/aaaa"),'alimentação - Tabela 7.1'!$5:$5,0)+1), "")</f>
        <v>145222</v>
      </c>
      <c r="E1048" s="62">
        <f>IFERROR(INDEX('alimentação - Tabela 7.1'!$29:$29,
MATCH(TEXT('Tabela 7.1'!$A1048,"mmmm/aaaa"),'alimentação - Tabela 7.1'!$5:$5,0)+2), "")</f>
        <v>114502</v>
      </c>
      <c r="F1048" s="62">
        <f>IFERROR(INDEX('alimentação - Tabela 7.1'!$29:$29,
MATCH(TEXT('Tabela 7.1'!$A1048,"mmmm/aaaa"),'alimentação - Tabela 7.1'!$5:$5,0)+3), "")</f>
        <v>30720</v>
      </c>
      <c r="G1048" s="95">
        <f>IFERROR(INDEX('alimentação - Tabela 7.1'!$29:$29,
MATCH(TEXT('Tabela 7.1'!$A1048,"mmmm/aaaa"),'alimentação - Tabela 7.1'!$5:$5,0)+4), "")</f>
        <v>0.87317800521850586</v>
      </c>
    </row>
    <row r="1049" spans="1:7" ht="18" customHeight="1" x14ac:dyDescent="0.25">
      <c r="A1049" s="59" t="s">
        <v>337</v>
      </c>
      <c r="B1049" s="61" t="s">
        <v>126</v>
      </c>
      <c r="C1049" s="62">
        <f>IFERROR(INDEX('alimentação - Tabela 7.1'!$30:$30,
MATCH(TEXT('Tabela 7.1'!A1049,"mmmm/aaaa"),'alimentação - Tabela 7.1'!$5:$5,0)), "")</f>
        <v>13456347</v>
      </c>
      <c r="D1049" s="62">
        <f>IFERROR(INDEX('alimentação - Tabela 7.1'!$30:$30,
MATCH(TEXT('Tabela 7.1'!$A1049,"mmmm/aaaa"),'alimentação - Tabela 7.1'!$5:$5,0)+1), "")</f>
        <v>630098</v>
      </c>
      <c r="E1049" s="62">
        <f>IFERROR(INDEX('alimentação - Tabela 7.1'!$30:$30,
MATCH(TEXT('Tabela 7.1'!$A1049,"mmmm/aaaa"),'alimentação - Tabela 7.1'!$5:$5,0)+2), "")</f>
        <v>550824</v>
      </c>
      <c r="F1049" s="62">
        <f>IFERROR(INDEX('alimentação - Tabela 7.1'!$30:$30,
MATCH(TEXT('Tabela 7.1'!$A1049,"mmmm/aaaa"),'alimentação - Tabela 7.1'!$5:$5,0)+3), "")</f>
        <v>79274</v>
      </c>
      <c r="G1049" s="95">
        <f>IFERROR(INDEX('alimentação - Tabela 7.1'!$30:$30,
MATCH(TEXT('Tabela 7.1'!$A1049,"mmmm/aaaa"),'alimentação - Tabela 7.1'!$5:$5,0)+4), "")</f>
        <v>0.59261095523834229</v>
      </c>
    </row>
    <row r="1050" spans="1:7" ht="18" customHeight="1" x14ac:dyDescent="0.25">
      <c r="A1050" s="59" t="s">
        <v>337</v>
      </c>
      <c r="B1050" s="61" t="s">
        <v>127</v>
      </c>
      <c r="C1050" s="62">
        <f>IFERROR(INDEX('alimentação - Tabela 7.1'!$31:$31,
MATCH(TEXT('Tabela 7.1'!A1050,"mmmm/aaaa"),'alimentação - Tabela 7.1'!$5:$5,0)), "")</f>
        <v>8141257</v>
      </c>
      <c r="D1050" s="62">
        <f>IFERROR(INDEX('alimentação - Tabela 7.1'!$31:$31,
MATCH(TEXT('Tabela 7.1'!$A1050,"mmmm/aaaa"),'alimentação - Tabela 7.1'!$5:$5,0)+1), "")</f>
        <v>413880</v>
      </c>
      <c r="E1050" s="62">
        <f>IFERROR(INDEX('alimentação - Tabela 7.1'!$31:$31,
MATCH(TEXT('Tabela 7.1'!$A1050,"mmmm/aaaa"),'alimentação - Tabela 7.1'!$5:$5,0)+2), "")</f>
        <v>377741</v>
      </c>
      <c r="F1050" s="62">
        <f>IFERROR(INDEX('alimentação - Tabela 7.1'!$31:$31,
MATCH(TEXT('Tabela 7.1'!$A1050,"mmmm/aaaa"),'alimentação - Tabela 7.1'!$5:$5,0)+3), "")</f>
        <v>36139</v>
      </c>
      <c r="G1050" s="95">
        <f>IFERROR(INDEX('alimentação - Tabela 7.1'!$31:$31,
MATCH(TEXT('Tabela 7.1'!$A1050,"mmmm/aaaa"),'alimentação - Tabela 7.1'!$5:$5,0)+4), "")</f>
        <v>0.4458787739276886</v>
      </c>
    </row>
    <row r="1051" spans="1:7" ht="18" customHeight="1" x14ac:dyDescent="0.25">
      <c r="A1051" s="59" t="s">
        <v>337</v>
      </c>
      <c r="B1051" s="61" t="s">
        <v>128</v>
      </c>
      <c r="C1051" s="62">
        <f>IFERROR(INDEX('alimentação - Tabela 7.1'!$32:$32,
MATCH(TEXT('Tabela 7.1'!A1051,"mmmm/aaaa"),'alimentação - Tabela 7.1'!$5:$5,0)), "")</f>
        <v>3012212</v>
      </c>
      <c r="D1051" s="62">
        <f>IFERROR(INDEX('alimentação - Tabela 7.1'!$32:$32,
MATCH(TEXT('Tabela 7.1'!$A1051,"mmmm/aaaa"),'alimentação - Tabela 7.1'!$5:$5,0)+1), "")</f>
        <v>158303</v>
      </c>
      <c r="E1051" s="62">
        <f>IFERROR(INDEX('alimentação - Tabela 7.1'!$32:$32,
MATCH(TEXT('Tabela 7.1'!$A1051,"mmmm/aaaa"),'alimentação - Tabela 7.1'!$5:$5,0)+2), "")</f>
        <v>142583</v>
      </c>
      <c r="F1051" s="62">
        <f>IFERROR(INDEX('alimentação - Tabela 7.1'!$32:$32,
MATCH(TEXT('Tabela 7.1'!$A1051,"mmmm/aaaa"),'alimentação - Tabela 7.1'!$5:$5,0)+3), "")</f>
        <v>15720</v>
      </c>
      <c r="G1051" s="95">
        <f>IFERROR(INDEX('alimentação - Tabela 7.1'!$32:$32,
MATCH(TEXT('Tabela 7.1'!$A1051,"mmmm/aaaa"),'alimentação - Tabela 7.1'!$5:$5,0)+4), "")</f>
        <v>0.52461344003677368</v>
      </c>
    </row>
    <row r="1052" spans="1:7" ht="18" customHeight="1" x14ac:dyDescent="0.25">
      <c r="A1052" s="59" t="s">
        <v>337</v>
      </c>
      <c r="B1052" s="61" t="s">
        <v>129</v>
      </c>
      <c r="C1052" s="62">
        <f>IFERROR(INDEX('alimentação - Tabela 7.1'!$33:$33,
MATCH(TEXT('Tabela 7.1'!A1052,"mmmm/aaaa"),'alimentação - Tabela 7.1'!$5:$5,0)), "")</f>
        <v>2412320</v>
      </c>
      <c r="D1052" s="62">
        <f>IFERROR(INDEX('alimentação - Tabela 7.1'!$33:$33,
MATCH(TEXT('Tabela 7.1'!$A1052,"mmmm/aaaa"),'alimentação - Tabela 7.1'!$5:$5,0)+1), "")</f>
        <v>130278</v>
      </c>
      <c r="E1052" s="62">
        <f>IFERROR(INDEX('alimentação - Tabela 7.1'!$33:$33,
MATCH(TEXT('Tabela 7.1'!$A1052,"mmmm/aaaa"),'alimentação - Tabela 7.1'!$5:$5,0)+2), "")</f>
        <v>119725</v>
      </c>
      <c r="F1052" s="62">
        <f>IFERROR(INDEX('alimentação - Tabela 7.1'!$33:$33,
MATCH(TEXT('Tabela 7.1'!$A1052,"mmmm/aaaa"),'alimentação - Tabela 7.1'!$5:$5,0)+3), "")</f>
        <v>10553</v>
      </c>
      <c r="G1052" s="95">
        <f>IFERROR(INDEX('alimentação - Tabela 7.1'!$33:$33,
MATCH(TEXT('Tabela 7.1'!$A1052,"mmmm/aaaa"),'alimentação - Tabela 7.1'!$5:$5,0)+4), "")</f>
        <v>0.43938484787940979</v>
      </c>
    </row>
    <row r="1053" spans="1:7" ht="18" customHeight="1" x14ac:dyDescent="0.25">
      <c r="A1053" s="59" t="s">
        <v>337</v>
      </c>
      <c r="B1053" s="61" t="s">
        <v>130</v>
      </c>
      <c r="C1053" s="62">
        <f>IFERROR(INDEX('alimentação - Tabela 7.1'!$34:$34,
MATCH(TEXT('Tabela 7.1'!A1053,"mmmm/aaaa"),'alimentação - Tabela 7.1'!$5:$5,0)), "")</f>
        <v>2716725</v>
      </c>
      <c r="D1053" s="62">
        <f>IFERROR(INDEX('alimentação - Tabela 7.1'!$34:$34,
MATCH(TEXT('Tabela 7.1'!$A1053,"mmmm/aaaa"),'alimentação - Tabela 7.1'!$5:$5,0)+1), "")</f>
        <v>125299</v>
      </c>
      <c r="E1053" s="62">
        <f>IFERROR(INDEX('alimentação - Tabela 7.1'!$34:$34,
MATCH(TEXT('Tabela 7.1'!$A1053,"mmmm/aaaa"),'alimentação - Tabela 7.1'!$5:$5,0)+2), "")</f>
        <v>115433</v>
      </c>
      <c r="F1053" s="62">
        <f>IFERROR(INDEX('alimentação - Tabela 7.1'!$34:$34,
MATCH(TEXT('Tabela 7.1'!$A1053,"mmmm/aaaa"),'alimentação - Tabela 7.1'!$5:$5,0)+3), "")</f>
        <v>9866</v>
      </c>
      <c r="G1053" s="95">
        <f>IFERROR(INDEX('alimentação - Tabela 7.1'!$34:$34,
MATCH(TEXT('Tabela 7.1'!$A1053,"mmmm/aaaa"),'alimentação - Tabela 7.1'!$5:$5,0)+4), "")</f>
        <v>0.36448147892951965</v>
      </c>
    </row>
    <row r="1054" spans="1:7" ht="18" customHeight="1" x14ac:dyDescent="0.25">
      <c r="A1054" s="59" t="s">
        <v>337</v>
      </c>
      <c r="B1054" s="61" t="s">
        <v>131</v>
      </c>
      <c r="C1054" s="62">
        <f>IFERROR(INDEX('alimentação - Tabela 7.1'!$35:$35,
MATCH(TEXT('Tabela 7.1'!A1054,"mmmm/aaaa"),'alimentação - Tabela 7.1'!$5:$5,0)), "")</f>
        <v>3917624</v>
      </c>
      <c r="D1054" s="62">
        <f>IFERROR(INDEX('alimentação - Tabela 7.1'!$35:$35,
MATCH(TEXT('Tabela 7.1'!$A1054,"mmmm/aaaa"),'alimentação - Tabela 7.1'!$5:$5,0)+1), "")</f>
        <v>202735</v>
      </c>
      <c r="E1054" s="62">
        <f>IFERROR(INDEX('alimentação - Tabela 7.1'!$35:$35,
MATCH(TEXT('Tabela 7.1'!$A1054,"mmmm/aaaa"),'alimentação - Tabela 7.1'!$5:$5,0)+2), "")</f>
        <v>180490</v>
      </c>
      <c r="F1054" s="62">
        <f>IFERROR(INDEX('alimentação - Tabela 7.1'!$35:$35,
MATCH(TEXT('Tabela 7.1'!$A1054,"mmmm/aaaa"),'alimentação - Tabela 7.1'!$5:$5,0)+3), "")</f>
        <v>22245</v>
      </c>
      <c r="G1054" s="95">
        <f>IFERROR(INDEX('alimentação - Tabela 7.1'!$35:$35,
MATCH(TEXT('Tabela 7.1'!$A1054,"mmmm/aaaa"),'alimentação - Tabela 7.1'!$5:$5,0)+4), "")</f>
        <v>0.57106125354766846</v>
      </c>
    </row>
    <row r="1055" spans="1:7" ht="18" customHeight="1" x14ac:dyDescent="0.25">
      <c r="A1055" s="59" t="s">
        <v>337</v>
      </c>
      <c r="B1055" s="61" t="s">
        <v>132</v>
      </c>
      <c r="C1055" s="62">
        <f>IFERROR(INDEX('alimentação - Tabela 7.1'!$36:$36,
MATCH(TEXT('Tabela 7.1'!A1055,"mmmm/aaaa"),'alimentação - Tabela 7.1'!$5:$5,0)), "")</f>
        <v>629706</v>
      </c>
      <c r="D1055" s="62">
        <f>IFERROR(INDEX('alimentação - Tabela 7.1'!$36:$36,
MATCH(TEXT('Tabela 7.1'!$A1055,"mmmm/aaaa"),'alimentação - Tabela 7.1'!$5:$5,0)+1), "")</f>
        <v>33495</v>
      </c>
      <c r="E1055" s="62">
        <f>IFERROR(INDEX('alimentação - Tabela 7.1'!$36:$36,
MATCH(TEXT('Tabela 7.1'!$A1055,"mmmm/aaaa"),'alimentação - Tabela 7.1'!$5:$5,0)+2), "")</f>
        <v>29040</v>
      </c>
      <c r="F1055" s="62">
        <f>IFERROR(INDEX('alimentação - Tabela 7.1'!$36:$36,
MATCH(TEXT('Tabela 7.1'!$A1055,"mmmm/aaaa"),'alimentação - Tabela 7.1'!$5:$5,0)+3), "")</f>
        <v>4455</v>
      </c>
      <c r="G1055" s="95">
        <f>IFERROR(INDEX('alimentação - Tabela 7.1'!$36:$36,
MATCH(TEXT('Tabela 7.1'!$A1055,"mmmm/aaaa"),'alimentação - Tabela 7.1'!$5:$5,0)+4), "")</f>
        <v>0.71251386404037476</v>
      </c>
    </row>
    <row r="1056" spans="1:7" ht="18" customHeight="1" x14ac:dyDescent="0.25">
      <c r="A1056" s="59" t="s">
        <v>337</v>
      </c>
      <c r="B1056" s="61" t="s">
        <v>133</v>
      </c>
      <c r="C1056" s="62">
        <f>IFERROR(INDEX('alimentação - Tabela 7.1'!$37:$37,
MATCH(TEXT('Tabela 7.1'!A1056,"mmmm/aaaa"),'alimentação - Tabela 7.1'!$5:$5,0)), "")</f>
        <v>887235</v>
      </c>
      <c r="D1056" s="62">
        <f>IFERROR(INDEX('alimentação - Tabela 7.1'!$37:$37,
MATCH(TEXT('Tabela 7.1'!$A1056,"mmmm/aaaa"),'alimentação - Tabela 7.1'!$5:$5,0)+1), "")</f>
        <v>53192</v>
      </c>
      <c r="E1056" s="62">
        <f>IFERROR(INDEX('alimentação - Tabela 7.1'!$37:$37,
MATCH(TEXT('Tabela 7.1'!$A1056,"mmmm/aaaa"),'alimentação - Tabela 7.1'!$5:$5,0)+2), "")</f>
        <v>49060</v>
      </c>
      <c r="F1056" s="62">
        <f>IFERROR(INDEX('alimentação - Tabela 7.1'!$37:$37,
MATCH(TEXT('Tabela 7.1'!$A1056,"mmmm/aaaa"),'alimentação - Tabela 7.1'!$5:$5,0)+3), "")</f>
        <v>4132</v>
      </c>
      <c r="G1056" s="95">
        <f>IFERROR(INDEX('alimentação - Tabela 7.1'!$37:$37,
MATCH(TEXT('Tabela 7.1'!$A1056,"mmmm/aaaa"),'alimentação - Tabela 7.1'!$5:$5,0)+4), "")</f>
        <v>0.46789559721946716</v>
      </c>
    </row>
    <row r="1057" spans="1:7" ht="18" customHeight="1" x14ac:dyDescent="0.25">
      <c r="A1057" s="59" t="s">
        <v>337</v>
      </c>
      <c r="B1057" s="61" t="s">
        <v>134</v>
      </c>
      <c r="C1057" s="62">
        <f>IFERROR(INDEX('alimentação - Tabela 7.1'!$38:$38,
MATCH(TEXT('Tabela 7.1'!A1057,"mmmm/aaaa"),'alimentação - Tabela 7.1'!$5:$5,0)), "")</f>
        <v>1477222</v>
      </c>
      <c r="D1057" s="62">
        <f>IFERROR(INDEX('alimentação - Tabela 7.1'!$38:$38,
MATCH(TEXT('Tabela 7.1'!$A1057,"mmmm/aaaa"),'alimentação - Tabela 7.1'!$5:$5,0)+1), "")</f>
        <v>79389</v>
      </c>
      <c r="E1057" s="62">
        <f>IFERROR(INDEX('alimentação - Tabela 7.1'!$38:$38,
MATCH(TEXT('Tabela 7.1'!$A1057,"mmmm/aaaa"),'alimentação - Tabela 7.1'!$5:$5,0)+2), "")</f>
        <v>71308</v>
      </c>
      <c r="F1057" s="62">
        <f>IFERROR(INDEX('alimentação - Tabela 7.1'!$38:$38,
MATCH(TEXT('Tabela 7.1'!$A1057,"mmmm/aaaa"),'alimentação - Tabela 7.1'!$5:$5,0)+3), "")</f>
        <v>8081</v>
      </c>
      <c r="G1057" s="95">
        <f>IFERROR(INDEX('alimentação - Tabela 7.1'!$38:$38,
MATCH(TEXT('Tabela 7.1'!$A1057,"mmmm/aaaa"),'alimentação - Tabela 7.1'!$5:$5,0)+4), "")</f>
        <v>0.5500493049621582</v>
      </c>
    </row>
    <row r="1058" spans="1:7" ht="18" customHeight="1" x14ac:dyDescent="0.25">
      <c r="A1058" s="59" t="s">
        <v>337</v>
      </c>
      <c r="B1058" s="61" t="s">
        <v>135</v>
      </c>
      <c r="C1058" s="62">
        <f>IFERROR(INDEX('alimentação - Tabela 7.1'!$39:$39,
MATCH(TEXT('Tabela 7.1'!A1058,"mmmm/aaaa"),'alimentação - Tabela 7.1'!$5:$5,0)), "")</f>
        <v>923461</v>
      </c>
      <c r="D1058" s="62">
        <f>IFERROR(INDEX('alimentação - Tabela 7.1'!$39:$39,
MATCH(TEXT('Tabela 7.1'!$A1058,"mmmm/aaaa"),'alimentação - Tabela 7.1'!$5:$5,0)+1), "")</f>
        <v>36659</v>
      </c>
      <c r="E1058" s="62">
        <f>IFERROR(INDEX('alimentação - Tabela 7.1'!$39:$39,
MATCH(TEXT('Tabela 7.1'!$A1058,"mmmm/aaaa"),'alimentação - Tabela 7.1'!$5:$5,0)+2), "")</f>
        <v>31082</v>
      </c>
      <c r="F1058" s="62">
        <f>IFERROR(INDEX('alimentação - Tabela 7.1'!$39:$39,
MATCH(TEXT('Tabela 7.1'!$A1058,"mmmm/aaaa"),'alimentação - Tabela 7.1'!$5:$5,0)+3), "")</f>
        <v>5577</v>
      </c>
      <c r="G1058" s="95">
        <f>IFERROR(INDEX('alimentação - Tabela 7.1'!$39:$39,
MATCH(TEXT('Tabela 7.1'!$A1058,"mmmm/aaaa"),'alimentação - Tabela 7.1'!$5:$5,0)+4), "")</f>
        <v>0.6075931191444397</v>
      </c>
    </row>
    <row r="1059" spans="1:7" ht="18" customHeight="1" x14ac:dyDescent="0.25">
      <c r="A1059" s="59" t="s">
        <v>338</v>
      </c>
      <c r="B1059" s="61" t="s">
        <v>1</v>
      </c>
      <c r="C1059" s="62">
        <f>IFERROR(INDEX('alimentação - Tabela 7.1'!$7:$7,
MATCH(TEXT('Tabela 7.1'!A1059,"mmmm/aaaa"),'alimentação - Tabela 7.1'!$5:$5,0)), "")</f>
        <v>44228531</v>
      </c>
      <c r="D1059" s="62">
        <f>IFERROR(INDEX('alimentação - Tabela 7.1'!$7:$7,
MATCH(TEXT('Tabela 7.1'!$A1059,"mmmm/aaaa"),'alimentação - Tabela 7.1'!$5:$5,0)+1), "")</f>
        <v>1952085</v>
      </c>
      <c r="E1059" s="62">
        <f>IFERROR(INDEX('alimentação - Tabela 7.1'!$7:$7,
MATCH(TEXT('Tabela 7.1'!$A1059,"mmmm/aaaa"),'alimentação - Tabela 7.1'!$5:$5,0)+2), "")</f>
        <v>1673571</v>
      </c>
      <c r="F1059" s="62">
        <f>IFERROR(INDEX('alimentação - Tabela 7.1'!$7:$7,
MATCH(TEXT('Tabela 7.1'!$A1059,"mmmm/aaaa"),'alimentação - Tabela 7.1'!$5:$5,0)+3), "")</f>
        <v>278514</v>
      </c>
      <c r="G1059" s="95">
        <f>IFERROR(INDEX('alimentação - Tabela 7.1'!$7:$7,
MATCH(TEXT('Tabela 7.1'!$A1059,"mmmm/aaaa"),'alimentação - Tabela 7.1'!$5:$5,0)+4), "")</f>
        <v>0.63370621204376221</v>
      </c>
    </row>
    <row r="1060" spans="1:7" ht="18" customHeight="1" x14ac:dyDescent="0.25">
      <c r="A1060" s="59" t="s">
        <v>338</v>
      </c>
      <c r="B1060" s="61" t="s">
        <v>105</v>
      </c>
      <c r="C1060" s="62">
        <f>IFERROR(INDEX('alimentação - Tabela 7.1'!$8:$8,
MATCH(TEXT('Tabela 7.1'!A1060,"mmmm/aaaa"),'alimentação - Tabela 7.1'!$5:$5,0)), "")</f>
        <v>2182369</v>
      </c>
      <c r="D1060" s="62">
        <f>IFERROR(INDEX('alimentação - Tabela 7.1'!$8:$8,
MATCH(TEXT('Tabela 7.1'!$A1060,"mmmm/aaaa"),'alimentação - Tabela 7.1'!$5:$5,0)+1), "")</f>
        <v>98060</v>
      </c>
      <c r="E1060" s="62">
        <f>IFERROR(INDEX('alimentação - Tabela 7.1'!$8:$8,
MATCH(TEXT('Tabela 7.1'!$A1060,"mmmm/aaaa"),'alimentação - Tabela 7.1'!$5:$5,0)+2), "")</f>
        <v>78198</v>
      </c>
      <c r="F1060" s="62">
        <f>IFERROR(INDEX('alimentação - Tabela 7.1'!$8:$8,
MATCH(TEXT('Tabela 7.1'!$A1060,"mmmm/aaaa"),'alimentação - Tabela 7.1'!$5:$5,0)+3), "")</f>
        <v>19862</v>
      </c>
      <c r="G1060" s="95">
        <f>IFERROR(INDEX('alimentação - Tabela 7.1'!$8:$8,
MATCH(TEXT('Tabela 7.1'!$A1060,"mmmm/aaaa"),'alimentação - Tabela 7.1'!$5:$5,0)+4), "")</f>
        <v>0.91847103834152222</v>
      </c>
    </row>
    <row r="1061" spans="1:7" ht="18" customHeight="1" x14ac:dyDescent="0.25">
      <c r="A1061" s="59" t="s">
        <v>338</v>
      </c>
      <c r="B1061" s="61" t="s">
        <v>106</v>
      </c>
      <c r="C1061" s="62">
        <f>IFERROR(INDEX('alimentação - Tabela 7.1'!$9:$9,
MATCH(TEXT('Tabela 7.1'!A1061,"mmmm/aaaa"),'alimentação - Tabela 7.1'!$5:$5,0)), "")</f>
        <v>274716</v>
      </c>
      <c r="D1061" s="62">
        <f>IFERROR(INDEX('alimentação - Tabela 7.1'!$9:$9,
MATCH(TEXT('Tabela 7.1'!$A1061,"mmmm/aaaa"),'alimentação - Tabela 7.1'!$5:$5,0)+1), "")</f>
        <v>13498</v>
      </c>
      <c r="E1061" s="62">
        <f>IFERROR(INDEX('alimentação - Tabela 7.1'!$9:$9,
MATCH(TEXT('Tabela 7.1'!$A1061,"mmmm/aaaa"),'alimentação - Tabela 7.1'!$5:$5,0)+2), "")</f>
        <v>11660</v>
      </c>
      <c r="F1061" s="62">
        <f>IFERROR(INDEX('alimentação - Tabela 7.1'!$9:$9,
MATCH(TEXT('Tabela 7.1'!$A1061,"mmmm/aaaa"),'alimentação - Tabela 7.1'!$5:$5,0)+3), "")</f>
        <v>1838</v>
      </c>
      <c r="G1061" s="95">
        <f>IFERROR(INDEX('alimentação - Tabela 7.1'!$9:$9,
MATCH(TEXT('Tabela 7.1'!$A1061,"mmmm/aaaa"),'alimentação - Tabela 7.1'!$5:$5,0)+4), "")</f>
        <v>0.67356109619140625</v>
      </c>
    </row>
    <row r="1062" spans="1:7" ht="18" customHeight="1" x14ac:dyDescent="0.25">
      <c r="A1062" s="59" t="s">
        <v>338</v>
      </c>
      <c r="B1062" s="61" t="s">
        <v>107</v>
      </c>
      <c r="C1062" s="62">
        <f>IFERROR(INDEX('alimentação - Tabela 7.1'!$10:$10,
MATCH(TEXT('Tabela 7.1'!A1062,"mmmm/aaaa"),'alimentação - Tabela 7.1'!$5:$5,0)), "")</f>
        <v>99068</v>
      </c>
      <c r="D1062" s="62">
        <f>IFERROR(INDEX('alimentação - Tabela 7.1'!$10:$10,
MATCH(TEXT('Tabela 7.1'!$A1062,"mmmm/aaaa"),'alimentação - Tabela 7.1'!$5:$5,0)+1), "")</f>
        <v>3873</v>
      </c>
      <c r="E1062" s="62">
        <f>IFERROR(INDEX('alimentação - Tabela 7.1'!$10:$10,
MATCH(TEXT('Tabela 7.1'!$A1062,"mmmm/aaaa"),'alimentação - Tabela 7.1'!$5:$5,0)+2), "")</f>
        <v>3151</v>
      </c>
      <c r="F1062" s="62">
        <f>IFERROR(INDEX('alimentação - Tabela 7.1'!$10:$10,
MATCH(TEXT('Tabela 7.1'!$A1062,"mmmm/aaaa"),'alimentação - Tabela 7.1'!$5:$5,0)+3), "")</f>
        <v>722</v>
      </c>
      <c r="G1062" s="95">
        <f>IFERROR(INDEX('alimentação - Tabela 7.1'!$10:$10,
MATCH(TEXT('Tabela 7.1'!$A1062,"mmmm/aaaa"),'alimentação - Tabela 7.1'!$5:$5,0)+4), "")</f>
        <v>0.7341427206993103</v>
      </c>
    </row>
    <row r="1063" spans="1:7" ht="18" customHeight="1" x14ac:dyDescent="0.25">
      <c r="A1063" s="59" t="s">
        <v>338</v>
      </c>
      <c r="B1063" s="61" t="s">
        <v>108</v>
      </c>
      <c r="C1063" s="62">
        <f>IFERROR(INDEX('alimentação - Tabela 7.1'!$11:$11,
MATCH(TEXT('Tabela 7.1'!A1063,"mmmm/aaaa"),'alimentação - Tabela 7.1'!$5:$5,0)), "")</f>
        <v>497543</v>
      </c>
      <c r="D1063" s="62">
        <f>IFERROR(INDEX('alimentação - Tabela 7.1'!$11:$11,
MATCH(TEXT('Tabela 7.1'!$A1063,"mmmm/aaaa"),'alimentação - Tabela 7.1'!$5:$5,0)+1), "")</f>
        <v>21837</v>
      </c>
      <c r="E1063" s="62">
        <f>IFERROR(INDEX('alimentação - Tabela 7.1'!$11:$11,
MATCH(TEXT('Tabela 7.1'!$A1063,"mmmm/aaaa"),'alimentação - Tabela 7.1'!$5:$5,0)+2), "")</f>
        <v>16520</v>
      </c>
      <c r="F1063" s="62">
        <f>IFERROR(INDEX('alimentação - Tabela 7.1'!$11:$11,
MATCH(TEXT('Tabela 7.1'!$A1063,"mmmm/aaaa"),'alimentação - Tabela 7.1'!$5:$5,0)+3), "")</f>
        <v>5317</v>
      </c>
      <c r="G1063" s="95">
        <f>IFERROR(INDEX('alimentação - Tabela 7.1'!$11:$11,
MATCH(TEXT('Tabela 7.1'!$A1063,"mmmm/aaaa"),'alimentação - Tabela 7.1'!$5:$5,0)+4), "")</f>
        <v>1.0801948308944702</v>
      </c>
    </row>
    <row r="1064" spans="1:7" ht="18" customHeight="1" x14ac:dyDescent="0.25">
      <c r="A1064" s="59" t="s">
        <v>338</v>
      </c>
      <c r="B1064" s="61" t="s">
        <v>109</v>
      </c>
      <c r="C1064" s="62">
        <f>IFERROR(INDEX('alimentação - Tabela 7.1'!$12:$12,
MATCH(TEXT('Tabela 7.1'!A1064,"mmmm/aaaa"),'alimentação - Tabela 7.1'!$5:$5,0)), "")</f>
        <v>71350</v>
      </c>
      <c r="D1064" s="62">
        <f>IFERROR(INDEX('alimentação - Tabela 7.1'!$12:$12,
MATCH(TEXT('Tabela 7.1'!$A1064,"mmmm/aaaa"),'alimentação - Tabela 7.1'!$5:$5,0)+1), "")</f>
        <v>4066</v>
      </c>
      <c r="E1064" s="62">
        <f>IFERROR(INDEX('alimentação - Tabela 7.1'!$12:$12,
MATCH(TEXT('Tabela 7.1'!$A1064,"mmmm/aaaa"),'alimentação - Tabela 7.1'!$5:$5,0)+2), "")</f>
        <v>2908</v>
      </c>
      <c r="F1064" s="62">
        <f>IFERROR(INDEX('alimentação - Tabela 7.1'!$12:$12,
MATCH(TEXT('Tabela 7.1'!$A1064,"mmmm/aaaa"),'alimentação - Tabela 7.1'!$5:$5,0)+3), "")</f>
        <v>1158</v>
      </c>
      <c r="G1064" s="95">
        <f>IFERROR(INDEX('alimentação - Tabela 7.1'!$12:$12,
MATCH(TEXT('Tabela 7.1'!$A1064,"mmmm/aaaa"),'alimentação - Tabela 7.1'!$5:$5,0)+4), "")</f>
        <v>1.6497606039047241</v>
      </c>
    </row>
    <row r="1065" spans="1:7" ht="18" customHeight="1" x14ac:dyDescent="0.25">
      <c r="A1065" s="59" t="s">
        <v>338</v>
      </c>
      <c r="B1065" s="61" t="s">
        <v>110</v>
      </c>
      <c r="C1065" s="62">
        <f>IFERROR(INDEX('alimentação - Tabela 7.1'!$13:$13,
MATCH(TEXT('Tabela 7.1'!A1065,"mmmm/aaaa"),'alimentação - Tabela 7.1'!$5:$5,0)), "")</f>
        <v>920256</v>
      </c>
      <c r="D1065" s="62">
        <f>IFERROR(INDEX('alimentação - Tabela 7.1'!$13:$13,
MATCH(TEXT('Tabela 7.1'!$A1065,"mmmm/aaaa"),'alimentação - Tabela 7.1'!$5:$5,0)+1), "")</f>
        <v>40227</v>
      </c>
      <c r="E1065" s="62">
        <f>IFERROR(INDEX('alimentação - Tabela 7.1'!$13:$13,
MATCH(TEXT('Tabela 7.1'!$A1065,"mmmm/aaaa"),'alimentação - Tabela 7.1'!$5:$5,0)+2), "")</f>
        <v>32199</v>
      </c>
      <c r="F1065" s="62">
        <f>IFERROR(INDEX('alimentação - Tabela 7.1'!$13:$13,
MATCH(TEXT('Tabela 7.1'!$A1065,"mmmm/aaaa"),'alimentação - Tabela 7.1'!$5:$5,0)+3), "")</f>
        <v>8028</v>
      </c>
      <c r="G1065" s="95">
        <f>IFERROR(INDEX('alimentação - Tabela 7.1'!$13:$13,
MATCH(TEXT('Tabela 7.1'!$A1065,"mmmm/aaaa"),'alimentação - Tabela 7.1'!$5:$5,0)+4), "")</f>
        <v>0.8800431489944458</v>
      </c>
    </row>
    <row r="1066" spans="1:7" ht="18" customHeight="1" x14ac:dyDescent="0.25">
      <c r="A1066" s="59" t="s">
        <v>338</v>
      </c>
      <c r="B1066" s="61" t="s">
        <v>111</v>
      </c>
      <c r="C1066" s="62">
        <f>IFERROR(INDEX('alimentação - Tabela 7.1'!$14:$14,
MATCH(TEXT('Tabela 7.1'!A1066,"mmmm/aaaa"),'alimentação - Tabela 7.1'!$5:$5,0)), "")</f>
        <v>81981</v>
      </c>
      <c r="D1066" s="62">
        <f>IFERROR(INDEX('alimentação - Tabela 7.1'!$14:$14,
MATCH(TEXT('Tabela 7.1'!$A1066,"mmmm/aaaa"),'alimentação - Tabela 7.1'!$5:$5,0)+1), "")</f>
        <v>3830</v>
      </c>
      <c r="E1066" s="62">
        <f>IFERROR(INDEX('alimentação - Tabela 7.1'!$14:$14,
MATCH(TEXT('Tabela 7.1'!$A1066,"mmmm/aaaa"),'alimentação - Tabela 7.1'!$5:$5,0)+2), "")</f>
        <v>3066</v>
      </c>
      <c r="F1066" s="62">
        <f>IFERROR(INDEX('alimentação - Tabela 7.1'!$14:$14,
MATCH(TEXT('Tabela 7.1'!$A1066,"mmmm/aaaa"),'alimentação - Tabela 7.1'!$5:$5,0)+3), "")</f>
        <v>764</v>
      </c>
      <c r="G1066" s="95">
        <f>IFERROR(INDEX('alimentação - Tabela 7.1'!$14:$14,
MATCH(TEXT('Tabela 7.1'!$A1066,"mmmm/aaaa"),'alimentação - Tabela 7.1'!$5:$5,0)+4), "")</f>
        <v>0.94068974256515503</v>
      </c>
    </row>
    <row r="1067" spans="1:7" ht="18" customHeight="1" x14ac:dyDescent="0.25">
      <c r="A1067" s="59" t="s">
        <v>338</v>
      </c>
      <c r="B1067" s="61" t="s">
        <v>112</v>
      </c>
      <c r="C1067" s="62">
        <f>IFERROR(INDEX('alimentação - Tabela 7.1'!$15:$15,
MATCH(TEXT('Tabela 7.1'!A1067,"mmmm/aaaa"),'alimentação - Tabela 7.1'!$5:$5,0)), "")</f>
        <v>237455</v>
      </c>
      <c r="D1067" s="62">
        <f>IFERROR(INDEX('alimentação - Tabela 7.1'!$15:$15,
MATCH(TEXT('Tabela 7.1'!$A1067,"mmmm/aaaa"),'alimentação - Tabela 7.1'!$5:$5,0)+1), "")</f>
        <v>10729</v>
      </c>
      <c r="E1067" s="62">
        <f>IFERROR(INDEX('alimentação - Tabela 7.1'!$15:$15,
MATCH(TEXT('Tabela 7.1'!$A1067,"mmmm/aaaa"),'alimentação - Tabela 7.1'!$5:$5,0)+2), "")</f>
        <v>8694</v>
      </c>
      <c r="F1067" s="62">
        <f>IFERROR(INDEX('alimentação - Tabela 7.1'!$15:$15,
MATCH(TEXT('Tabela 7.1'!$A1067,"mmmm/aaaa"),'alimentação - Tabela 7.1'!$5:$5,0)+3), "")</f>
        <v>2035</v>
      </c>
      <c r="G1067" s="95">
        <f>IFERROR(INDEX('alimentação - Tabela 7.1'!$15:$15,
MATCH(TEXT('Tabela 7.1'!$A1067,"mmmm/aaaa"),'alimentação - Tabela 7.1'!$5:$5,0)+4), "")</f>
        <v>0.86441254615783691</v>
      </c>
    </row>
    <row r="1068" spans="1:7" ht="18" customHeight="1" x14ac:dyDescent="0.25">
      <c r="A1068" s="59" t="s">
        <v>338</v>
      </c>
      <c r="B1068" s="61" t="s">
        <v>113</v>
      </c>
      <c r="C1068" s="62">
        <f>IFERROR(INDEX('alimentação - Tabela 7.1'!$16:$16,
MATCH(TEXT('Tabela 7.1'!A1068,"mmmm/aaaa"),'alimentação - Tabela 7.1'!$5:$5,0)), "")</f>
        <v>7321691</v>
      </c>
      <c r="D1068" s="62">
        <f>IFERROR(INDEX('alimentação - Tabela 7.1'!$16:$16,
MATCH(TEXT('Tabela 7.1'!$A1068,"mmmm/aaaa"),'alimentação - Tabela 7.1'!$5:$5,0)+1), "")</f>
        <v>300842</v>
      </c>
      <c r="E1068" s="62">
        <f>IFERROR(INDEX('alimentação - Tabela 7.1'!$16:$16,
MATCH(TEXT('Tabela 7.1'!$A1068,"mmmm/aaaa"),'alimentação - Tabela 7.1'!$5:$5,0)+2), "")</f>
        <v>212626</v>
      </c>
      <c r="F1068" s="62">
        <f>IFERROR(INDEX('alimentação - Tabela 7.1'!$16:$16,
MATCH(TEXT('Tabela 7.1'!$A1068,"mmmm/aaaa"),'alimentação - Tabela 7.1'!$5:$5,0)+3), "")</f>
        <v>88216</v>
      </c>
      <c r="G1068" s="95">
        <f>IFERROR(INDEX('alimentação - Tabela 7.1'!$16:$16,
MATCH(TEXT('Tabela 7.1'!$A1068,"mmmm/aaaa"),'alimentação - Tabela 7.1'!$5:$5,0)+4), "")</f>
        <v>1.2195521593093872</v>
      </c>
    </row>
    <row r="1069" spans="1:7" ht="18" customHeight="1" x14ac:dyDescent="0.25">
      <c r="A1069" s="59" t="s">
        <v>338</v>
      </c>
      <c r="B1069" s="61" t="s">
        <v>114</v>
      </c>
      <c r="C1069" s="62">
        <f>IFERROR(INDEX('alimentação - Tabela 7.1'!$17:$17,
MATCH(TEXT('Tabela 7.1'!A1069,"mmmm/aaaa"),'alimentação - Tabela 7.1'!$5:$5,0)), "")</f>
        <v>621303</v>
      </c>
      <c r="D1069" s="62">
        <f>IFERROR(INDEX('alimentação - Tabela 7.1'!$17:$17,
MATCH(TEXT('Tabela 7.1'!$A1069,"mmmm/aaaa"),'alimentação - Tabela 7.1'!$5:$5,0)+1), "")</f>
        <v>24113</v>
      </c>
      <c r="E1069" s="62">
        <f>IFERROR(INDEX('alimentação - Tabela 7.1'!$17:$17,
MATCH(TEXT('Tabela 7.1'!$A1069,"mmmm/aaaa"),'alimentação - Tabela 7.1'!$5:$5,0)+2), "")</f>
        <v>17056</v>
      </c>
      <c r="F1069" s="62">
        <f>IFERROR(INDEX('alimentação - Tabela 7.1'!$17:$17,
MATCH(TEXT('Tabela 7.1'!$A1069,"mmmm/aaaa"),'alimentação - Tabela 7.1'!$5:$5,0)+3), "")</f>
        <v>7057</v>
      </c>
      <c r="G1069" s="95">
        <f>IFERROR(INDEX('alimentação - Tabela 7.1'!$17:$17,
MATCH(TEXT('Tabela 7.1'!$A1069,"mmmm/aaaa"),'alimentação - Tabela 7.1'!$5:$5,0)+4), "")</f>
        <v>1.1488882303237915</v>
      </c>
    </row>
    <row r="1070" spans="1:7" ht="18" customHeight="1" x14ac:dyDescent="0.25">
      <c r="A1070" s="59" t="s">
        <v>338</v>
      </c>
      <c r="B1070" s="61" t="s">
        <v>115</v>
      </c>
      <c r="C1070" s="62">
        <f>IFERROR(INDEX('alimentação - Tabela 7.1'!$18:$18,
MATCH(TEXT('Tabela 7.1'!A1070,"mmmm/aaaa"),'alimentação - Tabela 7.1'!$5:$5,0)), "")</f>
        <v>331709</v>
      </c>
      <c r="D1070" s="62">
        <f>IFERROR(INDEX('alimentação - Tabela 7.1'!$18:$18,
MATCH(TEXT('Tabela 7.1'!$A1070,"mmmm/aaaa"),'alimentação - Tabela 7.1'!$5:$5,0)+1), "")</f>
        <v>12317</v>
      </c>
      <c r="E1070" s="62">
        <f>IFERROR(INDEX('alimentação - Tabela 7.1'!$18:$18,
MATCH(TEXT('Tabela 7.1'!$A1070,"mmmm/aaaa"),'alimentação - Tabela 7.1'!$5:$5,0)+2), "")</f>
        <v>9466</v>
      </c>
      <c r="F1070" s="62">
        <f>IFERROR(INDEX('alimentação - Tabela 7.1'!$18:$18,
MATCH(TEXT('Tabela 7.1'!$A1070,"mmmm/aaaa"),'alimentação - Tabela 7.1'!$5:$5,0)+3), "")</f>
        <v>2851</v>
      </c>
      <c r="G1070" s="95">
        <f>IFERROR(INDEX('alimentação - Tabela 7.1'!$18:$18,
MATCH(TEXT('Tabela 7.1'!$A1070,"mmmm/aaaa"),'alimentação - Tabela 7.1'!$5:$5,0)+4), "")</f>
        <v>0.86693954467773438</v>
      </c>
    </row>
    <row r="1071" spans="1:7" ht="18" customHeight="1" x14ac:dyDescent="0.25">
      <c r="A1071" s="59" t="s">
        <v>338</v>
      </c>
      <c r="B1071" s="61" t="s">
        <v>116</v>
      </c>
      <c r="C1071" s="62">
        <f>IFERROR(INDEX('alimentação - Tabela 7.1'!$19:$19,
MATCH(TEXT('Tabela 7.1'!A1071,"mmmm/aaaa"),'alimentação - Tabela 7.1'!$5:$5,0)), "")</f>
        <v>1298835</v>
      </c>
      <c r="D1071" s="62">
        <f>IFERROR(INDEX('alimentação - Tabela 7.1'!$19:$19,
MATCH(TEXT('Tabela 7.1'!$A1071,"mmmm/aaaa"),'alimentação - Tabela 7.1'!$5:$5,0)+1), "")</f>
        <v>51143</v>
      </c>
      <c r="E1071" s="62">
        <f>IFERROR(INDEX('alimentação - Tabela 7.1'!$19:$19,
MATCH(TEXT('Tabela 7.1'!$A1071,"mmmm/aaaa"),'alimentação - Tabela 7.1'!$5:$5,0)+2), "")</f>
        <v>39067</v>
      </c>
      <c r="F1071" s="62">
        <f>IFERROR(INDEX('alimentação - Tabela 7.1'!$19:$19,
MATCH(TEXT('Tabela 7.1'!$A1071,"mmmm/aaaa"),'alimentação - Tabela 7.1'!$5:$5,0)+3), "")</f>
        <v>12076</v>
      </c>
      <c r="G1071" s="95">
        <f>IFERROR(INDEX('alimentação - Tabela 7.1'!$19:$19,
MATCH(TEXT('Tabela 7.1'!$A1071,"mmmm/aaaa"),'alimentação - Tabela 7.1'!$5:$5,0)+4), "")</f>
        <v>0.93848186731338501</v>
      </c>
    </row>
    <row r="1072" spans="1:7" ht="18" customHeight="1" x14ac:dyDescent="0.25">
      <c r="A1072" s="59" t="s">
        <v>338</v>
      </c>
      <c r="B1072" s="61" t="s">
        <v>117</v>
      </c>
      <c r="C1072" s="62">
        <f>IFERROR(INDEX('alimentação - Tabela 7.1'!$20:$20,
MATCH(TEXT('Tabela 7.1'!A1072,"mmmm/aaaa"),'alimentação - Tabela 7.1'!$5:$5,0)), "")</f>
        <v>479539</v>
      </c>
      <c r="D1072" s="62">
        <f>IFERROR(INDEX('alimentação - Tabela 7.1'!$20:$20,
MATCH(TEXT('Tabela 7.1'!$A1072,"mmmm/aaaa"),'alimentação - Tabela 7.1'!$5:$5,0)+1), "")</f>
        <v>18655</v>
      </c>
      <c r="E1072" s="62">
        <f>IFERROR(INDEX('alimentação - Tabela 7.1'!$20:$20,
MATCH(TEXT('Tabela 7.1'!$A1072,"mmmm/aaaa"),'alimentação - Tabela 7.1'!$5:$5,0)+2), "")</f>
        <v>14429</v>
      </c>
      <c r="F1072" s="62">
        <f>IFERROR(INDEX('alimentação - Tabela 7.1'!$20:$20,
MATCH(TEXT('Tabela 7.1'!$A1072,"mmmm/aaaa"),'alimentação - Tabela 7.1'!$5:$5,0)+3), "")</f>
        <v>4226</v>
      </c>
      <c r="G1072" s="95">
        <f>IFERROR(INDEX('alimentação - Tabela 7.1'!$20:$20,
MATCH(TEXT('Tabela 7.1'!$A1072,"mmmm/aaaa"),'alimentação - Tabela 7.1'!$5:$5,0)+4), "")</f>
        <v>0.88909834623336792</v>
      </c>
    </row>
    <row r="1073" spans="1:7" ht="18" customHeight="1" x14ac:dyDescent="0.25">
      <c r="A1073" s="59" t="s">
        <v>338</v>
      </c>
      <c r="B1073" s="61" t="s">
        <v>118</v>
      </c>
      <c r="C1073" s="62">
        <f>IFERROR(INDEX('alimentação - Tabela 7.1'!$21:$21,
MATCH(TEXT('Tabela 7.1'!A1073,"mmmm/aaaa"),'alimentação - Tabela 7.1'!$5:$5,0)), "")</f>
        <v>467015</v>
      </c>
      <c r="D1073" s="62">
        <f>IFERROR(INDEX('alimentação - Tabela 7.1'!$21:$21,
MATCH(TEXT('Tabela 7.1'!$A1073,"mmmm/aaaa"),'alimentação - Tabela 7.1'!$5:$5,0)+1), "")</f>
        <v>17053</v>
      </c>
      <c r="E1073" s="62">
        <f>IFERROR(INDEX('alimentação - Tabela 7.1'!$21:$21,
MATCH(TEXT('Tabela 7.1'!$A1073,"mmmm/aaaa"),'alimentação - Tabela 7.1'!$5:$5,0)+2), "")</f>
        <v>13298</v>
      </c>
      <c r="F1073" s="62">
        <f>IFERROR(INDEX('alimentação - Tabela 7.1'!$21:$21,
MATCH(TEXT('Tabela 7.1'!$A1073,"mmmm/aaaa"),'alimentação - Tabela 7.1'!$5:$5,0)+3), "")</f>
        <v>3755</v>
      </c>
      <c r="G1073" s="95">
        <f>IFERROR(INDEX('alimentação - Tabela 7.1'!$21:$21,
MATCH(TEXT('Tabela 7.1'!$A1073,"mmmm/aaaa"),'alimentação - Tabela 7.1'!$5:$5,0)+4), "")</f>
        <v>0.81055992841720581</v>
      </c>
    </row>
    <row r="1074" spans="1:7" ht="18" customHeight="1" x14ac:dyDescent="0.25">
      <c r="A1074" s="59" t="s">
        <v>338</v>
      </c>
      <c r="B1074" s="61" t="s">
        <v>119</v>
      </c>
      <c r="C1074" s="62">
        <f>IFERROR(INDEX('alimentação - Tabela 7.1'!$22:$22,
MATCH(TEXT('Tabela 7.1'!A1074,"mmmm/aaaa"),'alimentação - Tabela 7.1'!$5:$5,0)), "")</f>
        <v>1402204</v>
      </c>
      <c r="D1074" s="62">
        <f>IFERROR(INDEX('alimentação - Tabela 7.1'!$22:$22,
MATCH(TEXT('Tabela 7.1'!$A1074,"mmmm/aaaa"),'alimentação - Tabela 7.1'!$5:$5,0)+1), "")</f>
        <v>60527</v>
      </c>
      <c r="E1074" s="62">
        <f>IFERROR(INDEX('alimentação - Tabela 7.1'!$22:$22,
MATCH(TEXT('Tabela 7.1'!$A1074,"mmmm/aaaa"),'alimentação - Tabela 7.1'!$5:$5,0)+2), "")</f>
        <v>39147</v>
      </c>
      <c r="F1074" s="62">
        <f>IFERROR(INDEX('alimentação - Tabela 7.1'!$22:$22,
MATCH(TEXT('Tabela 7.1'!$A1074,"mmmm/aaaa"),'alimentação - Tabela 7.1'!$5:$5,0)+3), "")</f>
        <v>21380</v>
      </c>
      <c r="G1074" s="95">
        <f>IFERROR(INDEX('alimentação - Tabela 7.1'!$22:$22,
MATCH(TEXT('Tabela 7.1'!$A1074,"mmmm/aaaa"),'alimentação - Tabela 7.1'!$5:$5,0)+4), "")</f>
        <v>1.5483508110046387</v>
      </c>
    </row>
    <row r="1075" spans="1:7" ht="18" customHeight="1" x14ac:dyDescent="0.25">
      <c r="A1075" s="59" t="s">
        <v>338</v>
      </c>
      <c r="B1075" s="61" t="s">
        <v>120</v>
      </c>
      <c r="C1075" s="62">
        <f>IFERROR(INDEX('alimentação - Tabela 7.1'!$23:$23,
MATCH(TEXT('Tabela 7.1'!A1075,"mmmm/aaaa"),'alimentação - Tabela 7.1'!$5:$5,0)), "")</f>
        <v>421356</v>
      </c>
      <c r="D1075" s="62">
        <f>IFERROR(INDEX('alimentação - Tabela 7.1'!$23:$23,
MATCH(TEXT('Tabela 7.1'!$A1075,"mmmm/aaaa"),'alimentação - Tabela 7.1'!$5:$5,0)+1), "")</f>
        <v>27279</v>
      </c>
      <c r="E1075" s="62">
        <f>IFERROR(INDEX('alimentação - Tabela 7.1'!$23:$23,
MATCH(TEXT('Tabela 7.1'!$A1075,"mmmm/aaaa"),'alimentação - Tabela 7.1'!$5:$5,0)+2), "")</f>
        <v>11462</v>
      </c>
      <c r="F1075" s="62">
        <f>IFERROR(INDEX('alimentação - Tabela 7.1'!$23:$23,
MATCH(TEXT('Tabela 7.1'!$A1075,"mmmm/aaaa"),'alimentação - Tabela 7.1'!$5:$5,0)+3), "")</f>
        <v>15817</v>
      </c>
      <c r="G1075" s="95">
        <f>IFERROR(INDEX('alimentação - Tabela 7.1'!$23:$23,
MATCH(TEXT('Tabela 7.1'!$A1075,"mmmm/aaaa"),'alimentação - Tabela 7.1'!$5:$5,0)+4), "")</f>
        <v>3.9002413749694824</v>
      </c>
    </row>
    <row r="1076" spans="1:7" ht="18" customHeight="1" x14ac:dyDescent="0.25">
      <c r="A1076" s="59" t="s">
        <v>338</v>
      </c>
      <c r="B1076" s="61" t="s">
        <v>121</v>
      </c>
      <c r="C1076" s="62">
        <f>IFERROR(INDEX('alimentação - Tabela 7.1'!$24:$24,
MATCH(TEXT('Tabela 7.1'!A1076,"mmmm/aaaa"),'alimentação - Tabela 7.1'!$5:$5,0)), "")</f>
        <v>312757</v>
      </c>
      <c r="D1076" s="62">
        <f>IFERROR(INDEX('alimentação - Tabela 7.1'!$24:$24,
MATCH(TEXT('Tabela 7.1'!$A1076,"mmmm/aaaa"),'alimentação - Tabela 7.1'!$5:$5,0)+1), "")</f>
        <v>13499</v>
      </c>
      <c r="E1076" s="62">
        <f>IFERROR(INDEX('alimentação - Tabela 7.1'!$24:$24,
MATCH(TEXT('Tabela 7.1'!$A1076,"mmmm/aaaa"),'alimentação - Tabela 7.1'!$5:$5,0)+2), "")</f>
        <v>8081</v>
      </c>
      <c r="F1076" s="62">
        <f>IFERROR(INDEX('alimentação - Tabela 7.1'!$24:$24,
MATCH(TEXT('Tabela 7.1'!$A1076,"mmmm/aaaa"),'alimentação - Tabela 7.1'!$5:$5,0)+3), "")</f>
        <v>5418</v>
      </c>
      <c r="G1076" s="95">
        <f>IFERROR(INDEX('alimentação - Tabela 7.1'!$24:$24,
MATCH(TEXT('Tabela 7.1'!$A1076,"mmmm/aaaa"),'alimentação - Tabela 7.1'!$5:$5,0)+4), "")</f>
        <v>1.7628742456436157</v>
      </c>
    </row>
    <row r="1077" spans="1:7" ht="18" customHeight="1" x14ac:dyDescent="0.25">
      <c r="A1077" s="59" t="s">
        <v>338</v>
      </c>
      <c r="B1077" s="61" t="s">
        <v>122</v>
      </c>
      <c r="C1077" s="62">
        <f>IFERROR(INDEX('alimentação - Tabela 7.1'!$25:$25,
MATCH(TEXT('Tabela 7.1'!A1077,"mmmm/aaaa"),'alimentação - Tabela 7.1'!$5:$5,0)), "")</f>
        <v>1986973</v>
      </c>
      <c r="D1077" s="62">
        <f>IFERROR(INDEX('alimentação - Tabela 7.1'!$25:$25,
MATCH(TEXT('Tabela 7.1'!$A1077,"mmmm/aaaa"),'alimentação - Tabela 7.1'!$5:$5,0)+1), "")</f>
        <v>76256</v>
      </c>
      <c r="E1077" s="62">
        <f>IFERROR(INDEX('alimentação - Tabela 7.1'!$25:$25,
MATCH(TEXT('Tabela 7.1'!$A1077,"mmmm/aaaa"),'alimentação - Tabela 7.1'!$5:$5,0)+2), "")</f>
        <v>60620</v>
      </c>
      <c r="F1077" s="62">
        <f>IFERROR(INDEX('alimentação - Tabela 7.1'!$25:$25,
MATCH(TEXT('Tabela 7.1'!$A1077,"mmmm/aaaa"),'alimentação - Tabela 7.1'!$5:$5,0)+3), "")</f>
        <v>15636</v>
      </c>
      <c r="G1077" s="95">
        <f>IFERROR(INDEX('alimentação - Tabela 7.1'!$25:$25,
MATCH(TEXT('Tabela 7.1'!$A1077,"mmmm/aaaa"),'alimentação - Tabela 7.1'!$5:$5,0)+4), "")</f>
        <v>0.79316729307174683</v>
      </c>
    </row>
    <row r="1078" spans="1:7" ht="18" customHeight="1" x14ac:dyDescent="0.25">
      <c r="A1078" s="59" t="s">
        <v>338</v>
      </c>
      <c r="B1078" s="61" t="s">
        <v>123</v>
      </c>
      <c r="C1078" s="62">
        <f>IFERROR(INDEX('alimentação - Tabela 7.1'!$26:$26,
MATCH(TEXT('Tabela 7.1'!A1078,"mmmm/aaaa"),'alimentação - Tabela 7.1'!$5:$5,0)), "")</f>
        <v>22594227</v>
      </c>
      <c r="D1078" s="62">
        <f>IFERROR(INDEX('alimentação - Tabela 7.1'!$26:$26,
MATCH(TEXT('Tabela 7.1'!$A1078,"mmmm/aaaa"),'alimentação - Tabela 7.1'!$5:$5,0)+1), "")</f>
        <v>966787</v>
      </c>
      <c r="E1078" s="62">
        <f>IFERROR(INDEX('alimentação - Tabela 7.1'!$26:$26,
MATCH(TEXT('Tabela 7.1'!$A1078,"mmmm/aaaa"),'alimentação - Tabela 7.1'!$5:$5,0)+2), "")</f>
        <v>860384</v>
      </c>
      <c r="F1078" s="62">
        <f>IFERROR(INDEX('alimentação - Tabela 7.1'!$26:$26,
MATCH(TEXT('Tabela 7.1'!$A1078,"mmmm/aaaa"),'alimentação - Tabela 7.1'!$5:$5,0)+3), "")</f>
        <v>106403</v>
      </c>
      <c r="G1078" s="95">
        <f>IFERROR(INDEX('alimentação - Tabela 7.1'!$26:$26,
MATCH(TEXT('Tabela 7.1'!$A1078,"mmmm/aaaa"),'alimentação - Tabela 7.1'!$5:$5,0)+4), "")</f>
        <v>0.47315827012062073</v>
      </c>
    </row>
    <row r="1079" spans="1:7" ht="18" customHeight="1" x14ac:dyDescent="0.25">
      <c r="A1079" s="59" t="s">
        <v>338</v>
      </c>
      <c r="B1079" s="61" t="s">
        <v>124</v>
      </c>
      <c r="C1079" s="62">
        <f>IFERROR(INDEX('alimentação - Tabela 7.1'!$27:$27,
MATCH(TEXT('Tabela 7.1'!A1079,"mmmm/aaaa"),'alimentação - Tabela 7.1'!$5:$5,0)), "")</f>
        <v>4671548</v>
      </c>
      <c r="D1079" s="62">
        <f>IFERROR(INDEX('alimentação - Tabela 7.1'!$27:$27,
MATCH(TEXT('Tabela 7.1'!$A1079,"mmmm/aaaa"),'alimentação - Tabela 7.1'!$5:$5,0)+1), "")</f>
        <v>215035</v>
      </c>
      <c r="E1079" s="62">
        <f>IFERROR(INDEX('alimentação - Tabela 7.1'!$27:$27,
MATCH(TEXT('Tabela 7.1'!$A1079,"mmmm/aaaa"),'alimentação - Tabela 7.1'!$5:$5,0)+2), "")</f>
        <v>193096</v>
      </c>
      <c r="F1079" s="62">
        <f>IFERROR(INDEX('alimentação - Tabela 7.1'!$27:$27,
MATCH(TEXT('Tabela 7.1'!$A1079,"mmmm/aaaa"),'alimentação - Tabela 7.1'!$5:$5,0)+3), "")</f>
        <v>21939</v>
      </c>
      <c r="G1079" s="95">
        <f>IFERROR(INDEX('alimentação - Tabela 7.1'!$27:$27,
MATCH(TEXT('Tabela 7.1'!$A1079,"mmmm/aaaa"),'alimentação - Tabela 7.1'!$5:$5,0)+4), "")</f>
        <v>0.47184613347053528</v>
      </c>
    </row>
    <row r="1080" spans="1:7" ht="18" customHeight="1" x14ac:dyDescent="0.25">
      <c r="A1080" s="59" t="s">
        <v>338</v>
      </c>
      <c r="B1080" s="61" t="s">
        <v>2</v>
      </c>
      <c r="C1080" s="62">
        <f>IFERROR(INDEX('alimentação - Tabela 7.1'!$28:$28,
MATCH(TEXT('Tabela 7.1'!A1080,"mmmm/aaaa"),'alimentação - Tabela 7.1'!$5:$5,0)), "")</f>
        <v>840568</v>
      </c>
      <c r="D1080" s="62">
        <f>IFERROR(INDEX('alimentação - Tabela 7.1'!$28:$28,
MATCH(TEXT('Tabela 7.1'!$A1080,"mmmm/aaaa"),'alimentação - Tabela 7.1'!$5:$5,0)+1), "")</f>
        <v>41356</v>
      </c>
      <c r="E1080" s="62">
        <f>IFERROR(INDEX('alimentação - Tabela 7.1'!$28:$28,
MATCH(TEXT('Tabela 7.1'!$A1080,"mmmm/aaaa"),'alimentação - Tabela 7.1'!$5:$5,0)+2), "")</f>
        <v>33753</v>
      </c>
      <c r="F1080" s="62">
        <f>IFERROR(INDEX('alimentação - Tabela 7.1'!$28:$28,
MATCH(TEXT('Tabela 7.1'!$A1080,"mmmm/aaaa"),'alimentação - Tabela 7.1'!$5:$5,0)+3), "")</f>
        <v>7603</v>
      </c>
      <c r="G1080" s="95">
        <f>IFERROR(INDEX('alimentação - Tabela 7.1'!$28:$28,
MATCH(TEXT('Tabela 7.1'!$A1080,"mmmm/aaaa"),'alimentação - Tabela 7.1'!$5:$5,0)+4), "")</f>
        <v>0.91276341676712036</v>
      </c>
    </row>
    <row r="1081" spans="1:7" ht="18" customHeight="1" x14ac:dyDescent="0.25">
      <c r="A1081" s="59" t="s">
        <v>338</v>
      </c>
      <c r="B1081" s="61" t="s">
        <v>125</v>
      </c>
      <c r="C1081" s="62">
        <f>IFERROR(INDEX('alimentação - Tabela 7.1'!$29:$29,
MATCH(TEXT('Tabela 7.1'!A1081,"mmmm/aaaa"),'alimentação - Tabela 7.1'!$5:$5,0)), "")</f>
        <v>3563150</v>
      </c>
      <c r="D1081" s="62">
        <f>IFERROR(INDEX('alimentação - Tabela 7.1'!$29:$29,
MATCH(TEXT('Tabela 7.1'!$A1081,"mmmm/aaaa"),'alimentação - Tabela 7.1'!$5:$5,0)+1), "")</f>
        <v>132193</v>
      </c>
      <c r="E1081" s="62">
        <f>IFERROR(INDEX('alimentação - Tabela 7.1'!$29:$29,
MATCH(TEXT('Tabela 7.1'!$A1081,"mmmm/aaaa"),'alimentação - Tabela 7.1'!$5:$5,0)+2), "")</f>
        <v>117946</v>
      </c>
      <c r="F1081" s="62">
        <f>IFERROR(INDEX('alimentação - Tabela 7.1'!$29:$29,
MATCH(TEXT('Tabela 7.1'!$A1081,"mmmm/aaaa"),'alimentação - Tabela 7.1'!$5:$5,0)+3), "")</f>
        <v>14247</v>
      </c>
      <c r="G1081" s="95">
        <f>IFERROR(INDEX('alimentação - Tabela 7.1'!$29:$29,
MATCH(TEXT('Tabela 7.1'!$A1081,"mmmm/aaaa"),'alimentação - Tabela 7.1'!$5:$5,0)+4), "")</f>
        <v>0.40144801139831543</v>
      </c>
    </row>
    <row r="1082" spans="1:7" ht="18" customHeight="1" x14ac:dyDescent="0.25">
      <c r="A1082" s="59" t="s">
        <v>338</v>
      </c>
      <c r="B1082" s="61" t="s">
        <v>126</v>
      </c>
      <c r="C1082" s="62">
        <f>IFERROR(INDEX('alimentação - Tabela 7.1'!$30:$30,
MATCH(TEXT('Tabela 7.1'!A1082,"mmmm/aaaa"),'alimentação - Tabela 7.1'!$5:$5,0)), "")</f>
        <v>13518961</v>
      </c>
      <c r="D1082" s="62">
        <f>IFERROR(INDEX('alimentação - Tabela 7.1'!$30:$30,
MATCH(TEXT('Tabela 7.1'!$A1082,"mmmm/aaaa"),'alimentação - Tabela 7.1'!$5:$5,0)+1), "")</f>
        <v>578203</v>
      </c>
      <c r="E1082" s="62">
        <f>IFERROR(INDEX('alimentação - Tabela 7.1'!$30:$30,
MATCH(TEXT('Tabela 7.1'!$A1082,"mmmm/aaaa"),'alimentação - Tabela 7.1'!$5:$5,0)+2), "")</f>
        <v>515589</v>
      </c>
      <c r="F1082" s="62">
        <f>IFERROR(INDEX('alimentação - Tabela 7.1'!$30:$30,
MATCH(TEXT('Tabela 7.1'!$A1082,"mmmm/aaaa"),'alimentação - Tabela 7.1'!$5:$5,0)+3), "")</f>
        <v>62614</v>
      </c>
      <c r="G1082" s="95">
        <f>IFERROR(INDEX('alimentação - Tabela 7.1'!$30:$30,
MATCH(TEXT('Tabela 7.1'!$A1082,"mmmm/aaaa"),'alimentação - Tabela 7.1'!$5:$5,0)+4), "")</f>
        <v>0.46531203389167786</v>
      </c>
    </row>
    <row r="1083" spans="1:7" ht="18" customHeight="1" x14ac:dyDescent="0.25">
      <c r="A1083" s="59" t="s">
        <v>338</v>
      </c>
      <c r="B1083" s="61" t="s">
        <v>127</v>
      </c>
      <c r="C1083" s="62">
        <f>IFERROR(INDEX('alimentação - Tabela 7.1'!$31:$31,
MATCH(TEXT('Tabela 7.1'!A1083,"mmmm/aaaa"),'alimentação - Tabela 7.1'!$5:$5,0)), "")</f>
        <v>8179988</v>
      </c>
      <c r="D1083" s="62">
        <f>IFERROR(INDEX('alimentação - Tabela 7.1'!$31:$31,
MATCH(TEXT('Tabela 7.1'!$A1083,"mmmm/aaaa"),'alimentação - Tabela 7.1'!$5:$5,0)+1), "")</f>
        <v>381955</v>
      </c>
      <c r="E1083" s="62">
        <f>IFERROR(INDEX('alimentação - Tabela 7.1'!$31:$31,
MATCH(TEXT('Tabela 7.1'!$A1083,"mmmm/aaaa"),'alimentação - Tabela 7.1'!$5:$5,0)+2), "")</f>
        <v>343224</v>
      </c>
      <c r="F1083" s="62">
        <f>IFERROR(INDEX('alimentação - Tabela 7.1'!$31:$31,
MATCH(TEXT('Tabela 7.1'!$A1083,"mmmm/aaaa"),'alimentação - Tabela 7.1'!$5:$5,0)+3), "")</f>
        <v>38731</v>
      </c>
      <c r="G1083" s="95">
        <f>IFERROR(INDEX('alimentação - Tabela 7.1'!$31:$31,
MATCH(TEXT('Tabela 7.1'!$A1083,"mmmm/aaaa"),'alimentação - Tabela 7.1'!$5:$5,0)+4), "")</f>
        <v>0.47573733329772949</v>
      </c>
    </row>
    <row r="1084" spans="1:7" ht="18" customHeight="1" x14ac:dyDescent="0.25">
      <c r="A1084" s="59" t="s">
        <v>338</v>
      </c>
      <c r="B1084" s="61" t="s">
        <v>128</v>
      </c>
      <c r="C1084" s="62">
        <f>IFERROR(INDEX('alimentação - Tabela 7.1'!$32:$32,
MATCH(TEXT('Tabela 7.1'!A1084,"mmmm/aaaa"),'alimentação - Tabela 7.1'!$5:$5,0)), "")</f>
        <v>3025456</v>
      </c>
      <c r="D1084" s="62">
        <f>IFERROR(INDEX('alimentação - Tabela 7.1'!$32:$32,
MATCH(TEXT('Tabela 7.1'!$A1084,"mmmm/aaaa"),'alimentação - Tabela 7.1'!$5:$5,0)+1), "")</f>
        <v>142717</v>
      </c>
      <c r="E1084" s="62">
        <f>IFERROR(INDEX('alimentação - Tabela 7.1'!$32:$32,
MATCH(TEXT('Tabela 7.1'!$A1084,"mmmm/aaaa"),'alimentação - Tabela 7.1'!$5:$5,0)+2), "")</f>
        <v>129473</v>
      </c>
      <c r="F1084" s="62">
        <f>IFERROR(INDEX('alimentação - Tabela 7.1'!$32:$32,
MATCH(TEXT('Tabela 7.1'!$A1084,"mmmm/aaaa"),'alimentação - Tabela 7.1'!$5:$5,0)+3), "")</f>
        <v>13244</v>
      </c>
      <c r="G1084" s="95">
        <f>IFERROR(INDEX('alimentação - Tabela 7.1'!$32:$32,
MATCH(TEXT('Tabela 7.1'!$A1084,"mmmm/aaaa"),'alimentação - Tabela 7.1'!$5:$5,0)+4), "")</f>
        <v>0.43967688083648682</v>
      </c>
    </row>
    <row r="1085" spans="1:7" ht="18" customHeight="1" x14ac:dyDescent="0.25">
      <c r="A1085" s="59" t="s">
        <v>338</v>
      </c>
      <c r="B1085" s="61" t="s">
        <v>129</v>
      </c>
      <c r="C1085" s="62">
        <f>IFERROR(INDEX('alimentação - Tabela 7.1'!$33:$33,
MATCH(TEXT('Tabela 7.1'!A1085,"mmmm/aaaa"),'alimentação - Tabela 7.1'!$5:$5,0)), "")</f>
        <v>2427372</v>
      </c>
      <c r="D1085" s="62">
        <f>IFERROR(INDEX('alimentação - Tabela 7.1'!$33:$33,
MATCH(TEXT('Tabela 7.1'!$A1085,"mmmm/aaaa"),'alimentação - Tabela 7.1'!$5:$5,0)+1), "")</f>
        <v>124613</v>
      </c>
      <c r="E1085" s="62">
        <f>IFERROR(INDEX('alimentação - Tabela 7.1'!$33:$33,
MATCH(TEXT('Tabela 7.1'!$A1085,"mmmm/aaaa"),'alimentação - Tabela 7.1'!$5:$5,0)+2), "")</f>
        <v>109561</v>
      </c>
      <c r="F1085" s="62">
        <f>IFERROR(INDEX('alimentação - Tabela 7.1'!$33:$33,
MATCH(TEXT('Tabela 7.1'!$A1085,"mmmm/aaaa"),'alimentação - Tabela 7.1'!$5:$5,0)+3), "")</f>
        <v>15052</v>
      </c>
      <c r="G1085" s="95">
        <f>IFERROR(INDEX('alimentação - Tabela 7.1'!$33:$33,
MATCH(TEXT('Tabela 7.1'!$A1085,"mmmm/aaaa"),'alimentação - Tabela 7.1'!$5:$5,0)+4), "")</f>
        <v>0.62396365404129028</v>
      </c>
    </row>
    <row r="1086" spans="1:7" ht="18" customHeight="1" x14ac:dyDescent="0.25">
      <c r="A1086" s="59" t="s">
        <v>338</v>
      </c>
      <c r="B1086" s="61" t="s">
        <v>130</v>
      </c>
      <c r="C1086" s="62">
        <f>IFERROR(INDEX('alimentação - Tabela 7.1'!$34:$34,
MATCH(TEXT('Tabela 7.1'!A1086,"mmmm/aaaa"),'alimentação - Tabela 7.1'!$5:$5,0)), "")</f>
        <v>2727160</v>
      </c>
      <c r="D1086" s="62">
        <f>IFERROR(INDEX('alimentação - Tabela 7.1'!$34:$34,
MATCH(TEXT('Tabela 7.1'!$A1086,"mmmm/aaaa"),'alimentação - Tabela 7.1'!$5:$5,0)+1), "")</f>
        <v>114625</v>
      </c>
      <c r="E1086" s="62">
        <f>IFERROR(INDEX('alimentação - Tabela 7.1'!$34:$34,
MATCH(TEXT('Tabela 7.1'!$A1086,"mmmm/aaaa"),'alimentação - Tabela 7.1'!$5:$5,0)+2), "")</f>
        <v>104190</v>
      </c>
      <c r="F1086" s="62">
        <f>IFERROR(INDEX('alimentação - Tabela 7.1'!$34:$34,
MATCH(TEXT('Tabela 7.1'!$A1086,"mmmm/aaaa"),'alimentação - Tabela 7.1'!$5:$5,0)+3), "")</f>
        <v>10435</v>
      </c>
      <c r="G1086" s="95">
        <f>IFERROR(INDEX('alimentação - Tabela 7.1'!$34:$34,
MATCH(TEXT('Tabela 7.1'!$A1086,"mmmm/aaaa"),'alimentação - Tabela 7.1'!$5:$5,0)+4), "")</f>
        <v>0.38410219550132751</v>
      </c>
    </row>
    <row r="1087" spans="1:7" ht="18" customHeight="1" x14ac:dyDescent="0.25">
      <c r="A1087" s="59" t="s">
        <v>338</v>
      </c>
      <c r="B1087" s="61" t="s">
        <v>131</v>
      </c>
      <c r="C1087" s="62">
        <f>IFERROR(INDEX('alimentação - Tabela 7.1'!$35:$35,
MATCH(TEXT('Tabela 7.1'!A1087,"mmmm/aaaa"),'alimentação - Tabela 7.1'!$5:$5,0)), "")</f>
        <v>3942988</v>
      </c>
      <c r="D1087" s="62">
        <f>IFERROR(INDEX('alimentação - Tabela 7.1'!$35:$35,
MATCH(TEXT('Tabela 7.1'!$A1087,"mmmm/aaaa"),'alimentação - Tabela 7.1'!$5:$5,0)+1), "")</f>
        <v>194047</v>
      </c>
      <c r="E1087" s="62">
        <f>IFERROR(INDEX('alimentação - Tabela 7.1'!$35:$35,
MATCH(TEXT('Tabela 7.1'!$A1087,"mmmm/aaaa"),'alimentação - Tabela 7.1'!$5:$5,0)+2), "")</f>
        <v>168683</v>
      </c>
      <c r="F1087" s="62">
        <f>IFERROR(INDEX('alimentação - Tabela 7.1'!$35:$35,
MATCH(TEXT('Tabela 7.1'!$A1087,"mmmm/aaaa"),'alimentação - Tabela 7.1'!$5:$5,0)+3), "")</f>
        <v>25364</v>
      </c>
      <c r="G1087" s="95">
        <f>IFERROR(INDEX('alimentação - Tabela 7.1'!$35:$35,
MATCH(TEXT('Tabela 7.1'!$A1087,"mmmm/aaaa"),'alimentação - Tabela 7.1'!$5:$5,0)+4), "")</f>
        <v>0.64743322134017944</v>
      </c>
    </row>
    <row r="1088" spans="1:7" ht="18" customHeight="1" x14ac:dyDescent="0.25">
      <c r="A1088" s="59" t="s">
        <v>338</v>
      </c>
      <c r="B1088" s="61" t="s">
        <v>132</v>
      </c>
      <c r="C1088" s="62">
        <f>IFERROR(INDEX('alimentação - Tabela 7.1'!$36:$36,
MATCH(TEXT('Tabela 7.1'!A1088,"mmmm/aaaa"),'alimentação - Tabela 7.1'!$5:$5,0)), "")</f>
        <v>633659</v>
      </c>
      <c r="D1088" s="62">
        <f>IFERROR(INDEX('alimentação - Tabela 7.1'!$36:$36,
MATCH(TEXT('Tabela 7.1'!$A1088,"mmmm/aaaa"),'alimentação - Tabela 7.1'!$5:$5,0)+1), "")</f>
        <v>31441</v>
      </c>
      <c r="E1088" s="62">
        <f>IFERROR(INDEX('alimentação - Tabela 7.1'!$36:$36,
MATCH(TEXT('Tabela 7.1'!$A1088,"mmmm/aaaa"),'alimentação - Tabela 7.1'!$5:$5,0)+2), "")</f>
        <v>27488</v>
      </c>
      <c r="F1088" s="62">
        <f>IFERROR(INDEX('alimentação - Tabela 7.1'!$36:$36,
MATCH(TEXT('Tabela 7.1'!$A1088,"mmmm/aaaa"),'alimentação - Tabela 7.1'!$5:$5,0)+3), "")</f>
        <v>3953</v>
      </c>
      <c r="G1088" s="95">
        <f>IFERROR(INDEX('alimentação - Tabela 7.1'!$36:$36,
MATCH(TEXT('Tabela 7.1'!$A1088,"mmmm/aaaa"),'alimentação - Tabela 7.1'!$5:$5,0)+4), "")</f>
        <v>0.62775325775146484</v>
      </c>
    </row>
    <row r="1089" spans="1:7" ht="18" customHeight="1" x14ac:dyDescent="0.25">
      <c r="A1089" s="59" t="s">
        <v>338</v>
      </c>
      <c r="B1089" s="61" t="s">
        <v>133</v>
      </c>
      <c r="C1089" s="62">
        <f>IFERROR(INDEX('alimentação - Tabela 7.1'!$37:$37,
MATCH(TEXT('Tabela 7.1'!A1089,"mmmm/aaaa"),'alimentação - Tabela 7.1'!$5:$5,0)), "")</f>
        <v>893542</v>
      </c>
      <c r="D1089" s="62">
        <f>IFERROR(INDEX('alimentação - Tabela 7.1'!$37:$37,
MATCH(TEXT('Tabela 7.1'!$A1089,"mmmm/aaaa"),'alimentação - Tabela 7.1'!$5:$5,0)+1), "")</f>
        <v>51371</v>
      </c>
      <c r="E1089" s="62">
        <f>IFERROR(INDEX('alimentação - Tabela 7.1'!$37:$37,
MATCH(TEXT('Tabela 7.1'!$A1089,"mmmm/aaaa"),'alimentação - Tabela 7.1'!$5:$5,0)+2), "")</f>
        <v>45064</v>
      </c>
      <c r="F1089" s="62">
        <f>IFERROR(INDEX('alimentação - Tabela 7.1'!$37:$37,
MATCH(TEXT('Tabela 7.1'!$A1089,"mmmm/aaaa"),'alimentação - Tabela 7.1'!$5:$5,0)+3), "")</f>
        <v>6307</v>
      </c>
      <c r="G1089" s="95">
        <f>IFERROR(INDEX('alimentação - Tabela 7.1'!$37:$37,
MATCH(TEXT('Tabela 7.1'!$A1089,"mmmm/aaaa"),'alimentação - Tabela 7.1'!$5:$5,0)+4), "")</f>
        <v>0.71086013317108154</v>
      </c>
    </row>
    <row r="1090" spans="1:7" ht="18" customHeight="1" x14ac:dyDescent="0.25">
      <c r="A1090" s="59" t="s">
        <v>338</v>
      </c>
      <c r="B1090" s="61" t="s">
        <v>134</v>
      </c>
      <c r="C1090" s="62">
        <f>IFERROR(INDEX('alimentação - Tabela 7.1'!$38:$38,
MATCH(TEXT('Tabela 7.1'!A1090,"mmmm/aaaa"),'alimentação - Tabela 7.1'!$5:$5,0)), "")</f>
        <v>1485341</v>
      </c>
      <c r="D1090" s="62">
        <f>IFERROR(INDEX('alimentação - Tabela 7.1'!$38:$38,
MATCH(TEXT('Tabela 7.1'!$A1090,"mmmm/aaaa"),'alimentação - Tabela 7.1'!$5:$5,0)+1), "")</f>
        <v>75134</v>
      </c>
      <c r="E1090" s="62">
        <f>IFERROR(INDEX('alimentação - Tabela 7.1'!$38:$38,
MATCH(TEXT('Tabela 7.1'!$A1090,"mmmm/aaaa"),'alimentação - Tabela 7.1'!$5:$5,0)+2), "")</f>
        <v>67015</v>
      </c>
      <c r="F1090" s="62">
        <f>IFERROR(INDEX('alimentação - Tabela 7.1'!$38:$38,
MATCH(TEXT('Tabela 7.1'!$A1090,"mmmm/aaaa"),'alimentação - Tabela 7.1'!$5:$5,0)+3), "")</f>
        <v>8119</v>
      </c>
      <c r="G1090" s="95">
        <f>IFERROR(INDEX('alimentação - Tabela 7.1'!$38:$38,
MATCH(TEXT('Tabela 7.1'!$A1090,"mmmm/aaaa"),'alimentação - Tabela 7.1'!$5:$5,0)+4), "")</f>
        <v>0.54961270093917847</v>
      </c>
    </row>
    <row r="1091" spans="1:7" ht="18" customHeight="1" x14ac:dyDescent="0.25">
      <c r="A1091" s="59" t="s">
        <v>338</v>
      </c>
      <c r="B1091" s="61" t="s">
        <v>135</v>
      </c>
      <c r="C1091" s="62">
        <f>IFERROR(INDEX('alimentação - Tabela 7.1'!$39:$39,
MATCH(TEXT('Tabela 7.1'!A1091,"mmmm/aaaa"),'alimentação - Tabela 7.1'!$5:$5,0)), "")</f>
        <v>930446</v>
      </c>
      <c r="D1091" s="62">
        <f>IFERROR(INDEX('alimentação - Tabela 7.1'!$39:$39,
MATCH(TEXT('Tabela 7.1'!$A1091,"mmmm/aaaa"),'alimentação - Tabela 7.1'!$5:$5,0)+1), "")</f>
        <v>36101</v>
      </c>
      <c r="E1091" s="62">
        <f>IFERROR(INDEX('alimentação - Tabela 7.1'!$39:$39,
MATCH(TEXT('Tabela 7.1'!$A1091,"mmmm/aaaa"),'alimentação - Tabela 7.1'!$5:$5,0)+2), "")</f>
        <v>29116</v>
      </c>
      <c r="F1091" s="62">
        <f>IFERROR(INDEX('alimentação - Tabela 7.1'!$39:$39,
MATCH(TEXT('Tabela 7.1'!$A1091,"mmmm/aaaa"),'alimentação - Tabela 7.1'!$5:$5,0)+3), "")</f>
        <v>6985</v>
      </c>
      <c r="G1091" s="95">
        <f>IFERROR(INDEX('alimentação - Tabela 7.1'!$39:$39,
MATCH(TEXT('Tabela 7.1'!$A1091,"mmmm/aaaa"),'alimentação - Tabela 7.1'!$5:$5,0)+4), "")</f>
        <v>0.75639361143112183</v>
      </c>
    </row>
    <row r="1092" spans="1:7" ht="18" customHeight="1" x14ac:dyDescent="0.25">
      <c r="A1092" s="59" t="s">
        <v>339</v>
      </c>
      <c r="B1092" s="61" t="s">
        <v>1</v>
      </c>
      <c r="C1092" s="62">
        <f>IFERROR(INDEX('alimentação - Tabela 7.1'!$7:$7,
MATCH(TEXT('Tabela 7.1'!A1092,"mmmm/aaaa"),'alimentação - Tabela 7.1'!$5:$5,0)), "")</f>
        <v>44388963</v>
      </c>
      <c r="D1092" s="62">
        <f>IFERROR(INDEX('alimentação - Tabela 7.1'!$7:$7,
MATCH(TEXT('Tabela 7.1'!$A1092,"mmmm/aaaa"),'alimentação - Tabela 7.1'!$5:$5,0)+1), "")</f>
        <v>1818685</v>
      </c>
      <c r="E1092" s="62">
        <f>IFERROR(INDEX('alimentação - Tabela 7.1'!$7:$7,
MATCH(TEXT('Tabela 7.1'!$A1092,"mmmm/aaaa"),'alimentação - Tabela 7.1'!$5:$5,0)+2), "")</f>
        <v>1658253</v>
      </c>
      <c r="F1092" s="62">
        <f>IFERROR(INDEX('alimentação - Tabela 7.1'!$7:$7,
MATCH(TEXT('Tabela 7.1'!$A1092,"mmmm/aaaa"),'alimentação - Tabela 7.1'!$5:$5,0)+3), "")</f>
        <v>160432</v>
      </c>
      <c r="G1092" s="95">
        <f>IFERROR(INDEX('alimentação - Tabela 7.1'!$7:$7,
MATCH(TEXT('Tabela 7.1'!$A1092,"mmmm/aaaa"),'alimentação - Tabela 7.1'!$5:$5,0)+4), "")</f>
        <v>0.36273416876792908</v>
      </c>
    </row>
    <row r="1093" spans="1:7" ht="18" customHeight="1" x14ac:dyDescent="0.25">
      <c r="A1093" s="59" t="s">
        <v>339</v>
      </c>
      <c r="B1093" s="61" t="s">
        <v>105</v>
      </c>
      <c r="C1093" s="62">
        <f>IFERROR(INDEX('alimentação - Tabela 7.1'!$8:$8,
MATCH(TEXT('Tabela 7.1'!A1093,"mmmm/aaaa"),'alimentação - Tabela 7.1'!$5:$5,0)), "")</f>
        <v>2189967</v>
      </c>
      <c r="D1093" s="62">
        <f>IFERROR(INDEX('alimentação - Tabela 7.1'!$8:$8,
MATCH(TEXT('Tabela 7.1'!$A1093,"mmmm/aaaa"),'alimentação - Tabela 7.1'!$5:$5,0)+1), "")</f>
        <v>89558</v>
      </c>
      <c r="E1093" s="62">
        <f>IFERROR(INDEX('alimentação - Tabela 7.1'!$8:$8,
MATCH(TEXT('Tabela 7.1'!$A1093,"mmmm/aaaa"),'alimentação - Tabela 7.1'!$5:$5,0)+2), "")</f>
        <v>81960</v>
      </c>
      <c r="F1093" s="62">
        <f>IFERROR(INDEX('alimentação - Tabela 7.1'!$8:$8,
MATCH(TEXT('Tabela 7.1'!$A1093,"mmmm/aaaa"),'alimentação - Tabela 7.1'!$5:$5,0)+3), "")</f>
        <v>7598</v>
      </c>
      <c r="G1093" s="95">
        <f>IFERROR(INDEX('alimentação - Tabela 7.1'!$8:$8,
MATCH(TEXT('Tabela 7.1'!$A1093,"mmmm/aaaa"),'alimentação - Tabela 7.1'!$5:$5,0)+4), "")</f>
        <v>0.34815376996994019</v>
      </c>
    </row>
    <row r="1094" spans="1:7" ht="18" customHeight="1" x14ac:dyDescent="0.25">
      <c r="A1094" s="59" t="s">
        <v>339</v>
      </c>
      <c r="B1094" s="61" t="s">
        <v>106</v>
      </c>
      <c r="C1094" s="62">
        <f>IFERROR(INDEX('alimentação - Tabela 7.1'!$9:$9,
MATCH(TEXT('Tabela 7.1'!A1094,"mmmm/aaaa"),'alimentação - Tabela 7.1'!$5:$5,0)), "")</f>
        <v>275430</v>
      </c>
      <c r="D1094" s="62">
        <f>IFERROR(INDEX('alimentação - Tabela 7.1'!$9:$9,
MATCH(TEXT('Tabela 7.1'!$A1094,"mmmm/aaaa"),'alimentação - Tabela 7.1'!$5:$5,0)+1), "")</f>
        <v>12463</v>
      </c>
      <c r="E1094" s="62">
        <f>IFERROR(INDEX('alimentação - Tabela 7.1'!$9:$9,
MATCH(TEXT('Tabela 7.1'!$A1094,"mmmm/aaaa"),'alimentação - Tabela 7.1'!$5:$5,0)+2), "")</f>
        <v>11749</v>
      </c>
      <c r="F1094" s="62">
        <f>IFERROR(INDEX('alimentação - Tabela 7.1'!$9:$9,
MATCH(TEXT('Tabela 7.1'!$A1094,"mmmm/aaaa"),'alimentação - Tabela 7.1'!$5:$5,0)+3), "")</f>
        <v>714</v>
      </c>
      <c r="G1094" s="95">
        <f>IFERROR(INDEX('alimentação - Tabela 7.1'!$9:$9,
MATCH(TEXT('Tabela 7.1'!$A1094,"mmmm/aaaa"),'alimentação - Tabela 7.1'!$5:$5,0)+4), "")</f>
        <v>0.25990477204322815</v>
      </c>
    </row>
    <row r="1095" spans="1:7" ht="18" customHeight="1" x14ac:dyDescent="0.25">
      <c r="A1095" s="59" t="s">
        <v>339</v>
      </c>
      <c r="B1095" s="61" t="s">
        <v>107</v>
      </c>
      <c r="C1095" s="62">
        <f>IFERROR(INDEX('alimentação - Tabela 7.1'!$10:$10,
MATCH(TEXT('Tabela 7.1'!A1095,"mmmm/aaaa"),'alimentação - Tabela 7.1'!$5:$5,0)), "")</f>
        <v>99772</v>
      </c>
      <c r="D1095" s="62">
        <f>IFERROR(INDEX('alimentação - Tabela 7.1'!$10:$10,
MATCH(TEXT('Tabela 7.1'!$A1095,"mmmm/aaaa"),'alimentação - Tabela 7.1'!$5:$5,0)+1), "")</f>
        <v>3985</v>
      </c>
      <c r="E1095" s="62">
        <f>IFERROR(INDEX('alimentação - Tabela 7.1'!$10:$10,
MATCH(TEXT('Tabela 7.1'!$A1095,"mmmm/aaaa"),'alimentação - Tabela 7.1'!$5:$5,0)+2), "")</f>
        <v>3281</v>
      </c>
      <c r="F1095" s="62">
        <f>IFERROR(INDEX('alimentação - Tabela 7.1'!$10:$10,
MATCH(TEXT('Tabela 7.1'!$A1095,"mmmm/aaaa"),'alimentação - Tabela 7.1'!$5:$5,0)+3), "")</f>
        <v>704</v>
      </c>
      <c r="G1095" s="95">
        <f>IFERROR(INDEX('alimentação - Tabela 7.1'!$10:$10,
MATCH(TEXT('Tabela 7.1'!$A1095,"mmmm/aaaa"),'alimentação - Tabela 7.1'!$5:$5,0)+4), "")</f>
        <v>0.71062302589416504</v>
      </c>
    </row>
    <row r="1096" spans="1:7" ht="18" customHeight="1" x14ac:dyDescent="0.25">
      <c r="A1096" s="59" t="s">
        <v>339</v>
      </c>
      <c r="B1096" s="61" t="s">
        <v>108</v>
      </c>
      <c r="C1096" s="62">
        <f>IFERROR(INDEX('alimentação - Tabela 7.1'!$11:$11,
MATCH(TEXT('Tabela 7.1'!A1096,"mmmm/aaaa"),'alimentação - Tabela 7.1'!$5:$5,0)), "")</f>
        <v>500980</v>
      </c>
      <c r="D1096" s="62">
        <f>IFERROR(INDEX('alimentação - Tabela 7.1'!$11:$11,
MATCH(TEXT('Tabela 7.1'!$A1096,"mmmm/aaaa"),'alimentação - Tabela 7.1'!$5:$5,0)+1), "")</f>
        <v>20366</v>
      </c>
      <c r="E1096" s="62">
        <f>IFERROR(INDEX('alimentação - Tabela 7.1'!$11:$11,
MATCH(TEXT('Tabela 7.1'!$A1096,"mmmm/aaaa"),'alimentação - Tabela 7.1'!$5:$5,0)+2), "")</f>
        <v>16929</v>
      </c>
      <c r="F1096" s="62">
        <f>IFERROR(INDEX('alimentação - Tabela 7.1'!$11:$11,
MATCH(TEXT('Tabela 7.1'!$A1096,"mmmm/aaaa"),'alimentação - Tabela 7.1'!$5:$5,0)+3), "")</f>
        <v>3437</v>
      </c>
      <c r="G1096" s="95">
        <f>IFERROR(INDEX('alimentação - Tabela 7.1'!$11:$11,
MATCH(TEXT('Tabela 7.1'!$A1096,"mmmm/aaaa"),'alimentação - Tabela 7.1'!$5:$5,0)+4), "")</f>
        <v>0.69079458713531494</v>
      </c>
    </row>
    <row r="1097" spans="1:7" ht="18" customHeight="1" x14ac:dyDescent="0.25">
      <c r="A1097" s="59" t="s">
        <v>339</v>
      </c>
      <c r="B1097" s="61" t="s">
        <v>109</v>
      </c>
      <c r="C1097" s="62">
        <f>IFERROR(INDEX('alimentação - Tabela 7.1'!$12:$12,
MATCH(TEXT('Tabela 7.1'!A1097,"mmmm/aaaa"),'alimentação - Tabela 7.1'!$5:$5,0)), "")</f>
        <v>71926</v>
      </c>
      <c r="D1097" s="62">
        <f>IFERROR(INDEX('alimentação - Tabela 7.1'!$12:$12,
MATCH(TEXT('Tabela 7.1'!$A1097,"mmmm/aaaa"),'alimentação - Tabela 7.1'!$5:$5,0)+1), "")</f>
        <v>3980</v>
      </c>
      <c r="E1097" s="62">
        <f>IFERROR(INDEX('alimentação - Tabela 7.1'!$12:$12,
MATCH(TEXT('Tabela 7.1'!$A1097,"mmmm/aaaa"),'alimentação - Tabela 7.1'!$5:$5,0)+2), "")</f>
        <v>3404</v>
      </c>
      <c r="F1097" s="62">
        <f>IFERROR(INDEX('alimentação - Tabela 7.1'!$12:$12,
MATCH(TEXT('Tabela 7.1'!$A1097,"mmmm/aaaa"),'alimentação - Tabela 7.1'!$5:$5,0)+3), "")</f>
        <v>576</v>
      </c>
      <c r="G1097" s="95">
        <f>IFERROR(INDEX('alimentação - Tabela 7.1'!$12:$12,
MATCH(TEXT('Tabela 7.1'!$A1097,"mmmm/aaaa"),'alimentação - Tabela 7.1'!$5:$5,0)+4), "")</f>
        <v>0.80728799104690552</v>
      </c>
    </row>
    <row r="1098" spans="1:7" ht="18" customHeight="1" x14ac:dyDescent="0.25">
      <c r="A1098" s="59" t="s">
        <v>339</v>
      </c>
      <c r="B1098" s="61" t="s">
        <v>110</v>
      </c>
      <c r="C1098" s="62">
        <f>IFERROR(INDEX('alimentação - Tabela 7.1'!$13:$13,
MATCH(TEXT('Tabela 7.1'!A1098,"mmmm/aaaa"),'alimentação - Tabela 7.1'!$5:$5,0)), "")</f>
        <v>921878</v>
      </c>
      <c r="D1098" s="62">
        <f>IFERROR(INDEX('alimentação - Tabela 7.1'!$13:$13,
MATCH(TEXT('Tabela 7.1'!$A1098,"mmmm/aaaa"),'alimentação - Tabela 7.1'!$5:$5,0)+1), "")</f>
        <v>35831</v>
      </c>
      <c r="E1098" s="62">
        <f>IFERROR(INDEX('alimentação - Tabela 7.1'!$13:$13,
MATCH(TEXT('Tabela 7.1'!$A1098,"mmmm/aaaa"),'alimentação - Tabela 7.1'!$5:$5,0)+2), "")</f>
        <v>34209</v>
      </c>
      <c r="F1098" s="62">
        <f>IFERROR(INDEX('alimentação - Tabela 7.1'!$13:$13,
MATCH(TEXT('Tabela 7.1'!$A1098,"mmmm/aaaa"),'alimentação - Tabela 7.1'!$5:$5,0)+3), "")</f>
        <v>1622</v>
      </c>
      <c r="G1098" s="95">
        <f>IFERROR(INDEX('alimentação - Tabela 7.1'!$13:$13,
MATCH(TEXT('Tabela 7.1'!$A1098,"mmmm/aaaa"),'alimentação - Tabela 7.1'!$5:$5,0)+4), "")</f>
        <v>0.17625530064105988</v>
      </c>
    </row>
    <row r="1099" spans="1:7" ht="18" customHeight="1" x14ac:dyDescent="0.25">
      <c r="A1099" s="59" t="s">
        <v>339</v>
      </c>
      <c r="B1099" s="61" t="s">
        <v>111</v>
      </c>
      <c r="C1099" s="62">
        <f>IFERROR(INDEX('alimentação - Tabela 7.1'!$14:$14,
MATCH(TEXT('Tabela 7.1'!A1099,"mmmm/aaaa"),'alimentação - Tabela 7.1'!$5:$5,0)), "")</f>
        <v>81450</v>
      </c>
      <c r="D1099" s="62">
        <f>IFERROR(INDEX('alimentação - Tabela 7.1'!$14:$14,
MATCH(TEXT('Tabela 7.1'!$A1099,"mmmm/aaaa"),'alimentação - Tabela 7.1'!$5:$5,0)+1), "")</f>
        <v>3399</v>
      </c>
      <c r="E1099" s="62">
        <f>IFERROR(INDEX('alimentação - Tabela 7.1'!$14:$14,
MATCH(TEXT('Tabela 7.1'!$A1099,"mmmm/aaaa"),'alimentação - Tabela 7.1'!$5:$5,0)+2), "")</f>
        <v>3930</v>
      </c>
      <c r="F1099" s="62">
        <f>IFERROR(INDEX('alimentação - Tabela 7.1'!$14:$14,
MATCH(TEXT('Tabela 7.1'!$A1099,"mmmm/aaaa"),'alimentação - Tabela 7.1'!$5:$5,0)+3), "")</f>
        <v>-531</v>
      </c>
      <c r="G1099" s="95">
        <f>IFERROR(INDEX('alimentação - Tabela 7.1'!$14:$14,
MATCH(TEXT('Tabela 7.1'!$A1099,"mmmm/aaaa"),'alimentação - Tabela 7.1'!$5:$5,0)+4), "")</f>
        <v>-0.64771103858947754</v>
      </c>
    </row>
    <row r="1100" spans="1:7" ht="18" customHeight="1" x14ac:dyDescent="0.25">
      <c r="A1100" s="59" t="s">
        <v>339</v>
      </c>
      <c r="B1100" s="61" t="s">
        <v>112</v>
      </c>
      <c r="C1100" s="62">
        <f>IFERROR(INDEX('alimentação - Tabela 7.1'!$15:$15,
MATCH(TEXT('Tabela 7.1'!A1100,"mmmm/aaaa"),'alimentação - Tabela 7.1'!$5:$5,0)), "")</f>
        <v>238531</v>
      </c>
      <c r="D1100" s="62">
        <f>IFERROR(INDEX('alimentação - Tabela 7.1'!$15:$15,
MATCH(TEXT('Tabela 7.1'!$A1100,"mmmm/aaaa"),'alimentação - Tabela 7.1'!$5:$5,0)+1), "")</f>
        <v>9534</v>
      </c>
      <c r="E1100" s="62">
        <f>IFERROR(INDEX('alimentação - Tabela 7.1'!$15:$15,
MATCH(TEXT('Tabela 7.1'!$A1100,"mmmm/aaaa"),'alimentação - Tabela 7.1'!$5:$5,0)+2), "")</f>
        <v>8458</v>
      </c>
      <c r="F1100" s="62">
        <f>IFERROR(INDEX('alimentação - Tabela 7.1'!$15:$15,
MATCH(TEXT('Tabela 7.1'!$A1100,"mmmm/aaaa"),'alimentação - Tabela 7.1'!$5:$5,0)+3), "")</f>
        <v>1076</v>
      </c>
      <c r="G1100" s="95">
        <f>IFERROR(INDEX('alimentação - Tabela 7.1'!$15:$15,
MATCH(TEXT('Tabela 7.1'!$A1100,"mmmm/aaaa"),'alimentação - Tabela 7.1'!$5:$5,0)+4), "")</f>
        <v>0.45313850045204163</v>
      </c>
    </row>
    <row r="1101" spans="1:7" ht="18" customHeight="1" x14ac:dyDescent="0.25">
      <c r="A1101" s="59" t="s">
        <v>339</v>
      </c>
      <c r="B1101" s="61" t="s">
        <v>113</v>
      </c>
      <c r="C1101" s="62">
        <f>IFERROR(INDEX('alimentação - Tabela 7.1'!$16:$16,
MATCH(TEXT('Tabela 7.1'!A1101,"mmmm/aaaa"),'alimentação - Tabela 7.1'!$5:$5,0)), "")</f>
        <v>7354135</v>
      </c>
      <c r="D1101" s="62">
        <f>IFERROR(INDEX('alimentação - Tabela 7.1'!$16:$16,
MATCH(TEXT('Tabela 7.1'!$A1101,"mmmm/aaaa"),'alimentação - Tabela 7.1'!$5:$5,0)+1), "")</f>
        <v>251102</v>
      </c>
      <c r="E1101" s="62">
        <f>IFERROR(INDEX('alimentação - Tabela 7.1'!$16:$16,
MATCH(TEXT('Tabela 7.1'!$A1101,"mmmm/aaaa"),'alimentação - Tabela 7.1'!$5:$5,0)+2), "")</f>
        <v>218658</v>
      </c>
      <c r="F1101" s="62">
        <f>IFERROR(INDEX('alimentação - Tabela 7.1'!$16:$16,
MATCH(TEXT('Tabela 7.1'!$A1101,"mmmm/aaaa"),'alimentação - Tabela 7.1'!$5:$5,0)+3), "")</f>
        <v>32444</v>
      </c>
      <c r="G1101" s="95">
        <f>IFERROR(INDEX('alimentação - Tabela 7.1'!$16:$16,
MATCH(TEXT('Tabela 7.1'!$A1101,"mmmm/aaaa"),'alimentação - Tabela 7.1'!$5:$5,0)+4), "")</f>
        <v>0.44312167167663574</v>
      </c>
    </row>
    <row r="1102" spans="1:7" ht="18" customHeight="1" x14ac:dyDescent="0.25">
      <c r="A1102" s="59" t="s">
        <v>339</v>
      </c>
      <c r="B1102" s="61" t="s">
        <v>114</v>
      </c>
      <c r="C1102" s="62">
        <f>IFERROR(INDEX('alimentação - Tabela 7.1'!$17:$17,
MATCH(TEXT('Tabela 7.1'!A1102,"mmmm/aaaa"),'alimentação - Tabela 7.1'!$5:$5,0)), "")</f>
        <v>624455</v>
      </c>
      <c r="D1102" s="62">
        <f>IFERROR(INDEX('alimentação - Tabela 7.1'!$17:$17,
MATCH(TEXT('Tabela 7.1'!$A1102,"mmmm/aaaa"),'alimentação - Tabela 7.1'!$5:$5,0)+1), "")</f>
        <v>20700</v>
      </c>
      <c r="E1102" s="62">
        <f>IFERROR(INDEX('alimentação - Tabela 7.1'!$17:$17,
MATCH(TEXT('Tabela 7.1'!$A1102,"mmmm/aaaa"),'alimentação - Tabela 7.1'!$5:$5,0)+2), "")</f>
        <v>17548</v>
      </c>
      <c r="F1102" s="62">
        <f>IFERROR(INDEX('alimentação - Tabela 7.1'!$17:$17,
MATCH(TEXT('Tabela 7.1'!$A1102,"mmmm/aaaa"),'alimentação - Tabela 7.1'!$5:$5,0)+3), "")</f>
        <v>3152</v>
      </c>
      <c r="G1102" s="95">
        <f>IFERROR(INDEX('alimentação - Tabela 7.1'!$17:$17,
MATCH(TEXT('Tabela 7.1'!$A1102,"mmmm/aaaa"),'alimentação - Tabela 7.1'!$5:$5,0)+4), "")</f>
        <v>0.50732088088989258</v>
      </c>
    </row>
    <row r="1103" spans="1:7" ht="18" customHeight="1" x14ac:dyDescent="0.25">
      <c r="A1103" s="59" t="s">
        <v>339</v>
      </c>
      <c r="B1103" s="61" t="s">
        <v>115</v>
      </c>
      <c r="C1103" s="62">
        <f>IFERROR(INDEX('alimentação - Tabela 7.1'!$18:$18,
MATCH(TEXT('Tabela 7.1'!A1103,"mmmm/aaaa"),'alimentação - Tabela 7.1'!$5:$5,0)), "")</f>
        <v>332717</v>
      </c>
      <c r="D1103" s="62">
        <f>IFERROR(INDEX('alimentação - Tabela 7.1'!$18:$18,
MATCH(TEXT('Tabela 7.1'!$A1103,"mmmm/aaaa"),'alimentação - Tabela 7.1'!$5:$5,0)+1), "")</f>
        <v>10446</v>
      </c>
      <c r="E1103" s="62">
        <f>IFERROR(INDEX('alimentação - Tabela 7.1'!$18:$18,
MATCH(TEXT('Tabela 7.1'!$A1103,"mmmm/aaaa"),'alimentação - Tabela 7.1'!$5:$5,0)+2), "")</f>
        <v>9438</v>
      </c>
      <c r="F1103" s="62">
        <f>IFERROR(INDEX('alimentação - Tabela 7.1'!$18:$18,
MATCH(TEXT('Tabela 7.1'!$A1103,"mmmm/aaaa"),'alimentação - Tabela 7.1'!$5:$5,0)+3), "")</f>
        <v>1008</v>
      </c>
      <c r="G1103" s="95">
        <f>IFERROR(INDEX('alimentação - Tabela 7.1'!$18:$18,
MATCH(TEXT('Tabela 7.1'!$A1103,"mmmm/aaaa"),'alimentação - Tabela 7.1'!$5:$5,0)+4), "")</f>
        <v>0.30388081073760986</v>
      </c>
    </row>
    <row r="1104" spans="1:7" ht="18" customHeight="1" x14ac:dyDescent="0.25">
      <c r="A1104" s="59" t="s">
        <v>339</v>
      </c>
      <c r="B1104" s="61" t="s">
        <v>116</v>
      </c>
      <c r="C1104" s="62">
        <f>IFERROR(INDEX('alimentação - Tabela 7.1'!$19:$19,
MATCH(TEXT('Tabela 7.1'!A1104,"mmmm/aaaa"),'alimentação - Tabela 7.1'!$5:$5,0)), "")</f>
        <v>1303784</v>
      </c>
      <c r="D1104" s="62">
        <f>IFERROR(INDEX('alimentação - Tabela 7.1'!$19:$19,
MATCH(TEXT('Tabela 7.1'!$A1104,"mmmm/aaaa"),'alimentação - Tabela 7.1'!$5:$5,0)+1), "")</f>
        <v>44828</v>
      </c>
      <c r="E1104" s="62">
        <f>IFERROR(INDEX('alimentação - Tabela 7.1'!$19:$19,
MATCH(TEXT('Tabela 7.1'!$A1104,"mmmm/aaaa"),'alimentação - Tabela 7.1'!$5:$5,0)+2), "")</f>
        <v>39879</v>
      </c>
      <c r="F1104" s="62">
        <f>IFERROR(INDEX('alimentação - Tabela 7.1'!$19:$19,
MATCH(TEXT('Tabela 7.1'!$A1104,"mmmm/aaaa"),'alimentação - Tabela 7.1'!$5:$5,0)+3), "")</f>
        <v>4949</v>
      </c>
      <c r="G1104" s="95">
        <f>IFERROR(INDEX('alimentação - Tabela 7.1'!$19:$19,
MATCH(TEXT('Tabela 7.1'!$A1104,"mmmm/aaaa"),'alimentação - Tabela 7.1'!$5:$5,0)+4), "")</f>
        <v>0.38103377819061279</v>
      </c>
    </row>
    <row r="1105" spans="1:7" ht="18" customHeight="1" x14ac:dyDescent="0.25">
      <c r="A1105" s="59" t="s">
        <v>339</v>
      </c>
      <c r="B1105" s="61" t="s">
        <v>117</v>
      </c>
      <c r="C1105" s="62">
        <f>IFERROR(INDEX('alimentação - Tabela 7.1'!$20:$20,
MATCH(TEXT('Tabela 7.1'!A1105,"mmmm/aaaa"),'alimentação - Tabela 7.1'!$5:$5,0)), "")</f>
        <v>481402</v>
      </c>
      <c r="D1105" s="62">
        <f>IFERROR(INDEX('alimentação - Tabela 7.1'!$20:$20,
MATCH(TEXT('Tabela 7.1'!$A1105,"mmmm/aaaa"),'alimentação - Tabela 7.1'!$5:$5,0)+1), "")</f>
        <v>15472</v>
      </c>
      <c r="E1105" s="62">
        <f>IFERROR(INDEX('alimentação - Tabela 7.1'!$20:$20,
MATCH(TEXT('Tabela 7.1'!$A1105,"mmmm/aaaa"),'alimentação - Tabela 7.1'!$5:$5,0)+2), "")</f>
        <v>13609</v>
      </c>
      <c r="F1105" s="62">
        <f>IFERROR(INDEX('alimentação - Tabela 7.1'!$20:$20,
MATCH(TEXT('Tabela 7.1'!$A1105,"mmmm/aaaa"),'alimentação - Tabela 7.1'!$5:$5,0)+3), "")</f>
        <v>1863</v>
      </c>
      <c r="G1105" s="95">
        <f>IFERROR(INDEX('alimentação - Tabela 7.1'!$20:$20,
MATCH(TEXT('Tabela 7.1'!$A1105,"mmmm/aaaa"),'alimentação - Tabela 7.1'!$5:$5,0)+4), "")</f>
        <v>0.38849812746047974</v>
      </c>
    </row>
    <row r="1106" spans="1:7" ht="18" customHeight="1" x14ac:dyDescent="0.25">
      <c r="A1106" s="59" t="s">
        <v>339</v>
      </c>
      <c r="B1106" s="61" t="s">
        <v>118</v>
      </c>
      <c r="C1106" s="62">
        <f>IFERROR(INDEX('alimentação - Tabela 7.1'!$21:$21,
MATCH(TEXT('Tabela 7.1'!A1106,"mmmm/aaaa"),'alimentação - Tabela 7.1'!$5:$5,0)), "")</f>
        <v>468326</v>
      </c>
      <c r="D1106" s="62">
        <f>IFERROR(INDEX('alimentação - Tabela 7.1'!$21:$21,
MATCH(TEXT('Tabela 7.1'!$A1106,"mmmm/aaaa"),'alimentação - Tabela 7.1'!$5:$5,0)+1), "")</f>
        <v>14571</v>
      </c>
      <c r="E1106" s="62">
        <f>IFERROR(INDEX('alimentação - Tabela 7.1'!$21:$21,
MATCH(TEXT('Tabela 7.1'!$A1106,"mmmm/aaaa"),'alimentação - Tabela 7.1'!$5:$5,0)+2), "")</f>
        <v>13260</v>
      </c>
      <c r="F1106" s="62">
        <f>IFERROR(INDEX('alimentação - Tabela 7.1'!$21:$21,
MATCH(TEXT('Tabela 7.1'!$A1106,"mmmm/aaaa"),'alimentação - Tabela 7.1'!$5:$5,0)+3), "")</f>
        <v>1311</v>
      </c>
      <c r="G1106" s="95">
        <f>IFERROR(INDEX('alimentação - Tabela 7.1'!$21:$21,
MATCH(TEXT('Tabela 7.1'!$A1106,"mmmm/aaaa"),'alimentação - Tabela 7.1'!$5:$5,0)+4), "")</f>
        <v>0.28071904182434082</v>
      </c>
    </row>
    <row r="1107" spans="1:7" ht="18" customHeight="1" x14ac:dyDescent="0.25">
      <c r="A1107" s="59" t="s">
        <v>339</v>
      </c>
      <c r="B1107" s="61" t="s">
        <v>119</v>
      </c>
      <c r="C1107" s="62">
        <f>IFERROR(INDEX('alimentação - Tabela 7.1'!$22:$22,
MATCH(TEXT('Tabela 7.1'!A1107,"mmmm/aaaa"),'alimentação - Tabela 7.1'!$5:$5,0)), "")</f>
        <v>1409727</v>
      </c>
      <c r="D1107" s="62">
        <f>IFERROR(INDEX('alimentação - Tabela 7.1'!$22:$22,
MATCH(TEXT('Tabela 7.1'!$A1107,"mmmm/aaaa"),'alimentação - Tabela 7.1'!$5:$5,0)+1), "")</f>
        <v>47605</v>
      </c>
      <c r="E1107" s="62">
        <f>IFERROR(INDEX('alimentação - Tabela 7.1'!$22:$22,
MATCH(TEXT('Tabela 7.1'!$A1107,"mmmm/aaaa"),'alimentação - Tabela 7.1'!$5:$5,0)+2), "")</f>
        <v>40082</v>
      </c>
      <c r="F1107" s="62">
        <f>IFERROR(INDEX('alimentação - Tabela 7.1'!$22:$22,
MATCH(TEXT('Tabela 7.1'!$A1107,"mmmm/aaaa"),'alimentação - Tabela 7.1'!$5:$5,0)+3), "")</f>
        <v>7523</v>
      </c>
      <c r="G1107" s="95">
        <f>IFERROR(INDEX('alimentação - Tabela 7.1'!$22:$22,
MATCH(TEXT('Tabela 7.1'!$A1107,"mmmm/aaaa"),'alimentação - Tabela 7.1'!$5:$5,0)+4), "")</f>
        <v>0.53651249408721924</v>
      </c>
    </row>
    <row r="1108" spans="1:7" ht="18" customHeight="1" x14ac:dyDescent="0.25">
      <c r="A1108" s="59" t="s">
        <v>339</v>
      </c>
      <c r="B1108" s="61" t="s">
        <v>120</v>
      </c>
      <c r="C1108" s="62">
        <f>IFERROR(INDEX('alimentação - Tabela 7.1'!$23:$23,
MATCH(TEXT('Tabela 7.1'!A1108,"mmmm/aaaa"),'alimentação - Tabela 7.1'!$5:$5,0)), "")</f>
        <v>426053</v>
      </c>
      <c r="D1108" s="62">
        <f>IFERROR(INDEX('alimentação - Tabela 7.1'!$23:$23,
MATCH(TEXT('Tabela 7.1'!$A1108,"mmmm/aaaa"),'alimentação - Tabela 7.1'!$5:$5,0)+1), "")</f>
        <v>16056</v>
      </c>
      <c r="E1108" s="62">
        <f>IFERROR(INDEX('alimentação - Tabela 7.1'!$23:$23,
MATCH(TEXT('Tabela 7.1'!$A1108,"mmmm/aaaa"),'alimentação - Tabela 7.1'!$5:$5,0)+2), "")</f>
        <v>11359</v>
      </c>
      <c r="F1108" s="62">
        <f>IFERROR(INDEX('alimentação - Tabela 7.1'!$23:$23,
MATCH(TEXT('Tabela 7.1'!$A1108,"mmmm/aaaa"),'alimentação - Tabela 7.1'!$5:$5,0)+3), "")</f>
        <v>4697</v>
      </c>
      <c r="G1108" s="95">
        <f>IFERROR(INDEX('alimentação - Tabela 7.1'!$23:$23,
MATCH(TEXT('Tabela 7.1'!$A1108,"mmmm/aaaa"),'alimentação - Tabela 7.1'!$5:$5,0)+4), "")</f>
        <v>1.1147342920303345</v>
      </c>
    </row>
    <row r="1109" spans="1:7" ht="18" customHeight="1" x14ac:dyDescent="0.25">
      <c r="A1109" s="59" t="s">
        <v>339</v>
      </c>
      <c r="B1109" s="61" t="s">
        <v>121</v>
      </c>
      <c r="C1109" s="62">
        <f>IFERROR(INDEX('alimentação - Tabela 7.1'!$24:$24,
MATCH(TEXT('Tabela 7.1'!A1109,"mmmm/aaaa"),'alimentação - Tabela 7.1'!$5:$5,0)), "")</f>
        <v>313829</v>
      </c>
      <c r="D1109" s="62">
        <f>IFERROR(INDEX('alimentação - Tabela 7.1'!$24:$24,
MATCH(TEXT('Tabela 7.1'!$A1109,"mmmm/aaaa"),'alimentação - Tabela 7.1'!$5:$5,0)+1), "")</f>
        <v>9309</v>
      </c>
      <c r="E1109" s="62">
        <f>IFERROR(INDEX('alimentação - Tabela 7.1'!$24:$24,
MATCH(TEXT('Tabela 7.1'!$A1109,"mmmm/aaaa"),'alimentação - Tabela 7.1'!$5:$5,0)+2), "")</f>
        <v>8237</v>
      </c>
      <c r="F1109" s="62">
        <f>IFERROR(INDEX('alimentação - Tabela 7.1'!$24:$24,
MATCH(TEXT('Tabela 7.1'!$A1109,"mmmm/aaaa"),'alimentação - Tabela 7.1'!$5:$5,0)+3), "")</f>
        <v>1072</v>
      </c>
      <c r="G1109" s="95">
        <f>IFERROR(INDEX('alimentação - Tabela 7.1'!$24:$24,
MATCH(TEXT('Tabela 7.1'!$A1109,"mmmm/aaaa"),'alimentação - Tabela 7.1'!$5:$5,0)+4), "")</f>
        <v>0.34275811910629272</v>
      </c>
    </row>
    <row r="1110" spans="1:7" ht="18" customHeight="1" x14ac:dyDescent="0.25">
      <c r="A1110" s="59" t="s">
        <v>339</v>
      </c>
      <c r="B1110" s="61" t="s">
        <v>122</v>
      </c>
      <c r="C1110" s="62">
        <f>IFERROR(INDEX('alimentação - Tabela 7.1'!$25:$25,
MATCH(TEXT('Tabela 7.1'!A1110,"mmmm/aaaa"),'alimentação - Tabela 7.1'!$5:$5,0)), "")</f>
        <v>1993842</v>
      </c>
      <c r="D1110" s="62">
        <f>IFERROR(INDEX('alimentação - Tabela 7.1'!$25:$25,
MATCH(TEXT('Tabela 7.1'!$A1110,"mmmm/aaaa"),'alimentação - Tabela 7.1'!$5:$5,0)+1), "")</f>
        <v>72115</v>
      </c>
      <c r="E1110" s="62">
        <f>IFERROR(INDEX('alimentação - Tabela 7.1'!$25:$25,
MATCH(TEXT('Tabela 7.1'!$A1110,"mmmm/aaaa"),'alimentação - Tabela 7.1'!$5:$5,0)+2), "")</f>
        <v>65246</v>
      </c>
      <c r="F1110" s="62">
        <f>IFERROR(INDEX('alimentação - Tabela 7.1'!$25:$25,
MATCH(TEXT('Tabela 7.1'!$A1110,"mmmm/aaaa"),'alimentação - Tabela 7.1'!$5:$5,0)+3), "")</f>
        <v>6869</v>
      </c>
      <c r="G1110" s="95">
        <f>IFERROR(INDEX('alimentação - Tabela 7.1'!$25:$25,
MATCH(TEXT('Tabela 7.1'!$A1110,"mmmm/aaaa"),'alimentação - Tabela 7.1'!$5:$5,0)+4), "")</f>
        <v>0.34570172429084778</v>
      </c>
    </row>
    <row r="1111" spans="1:7" ht="18" customHeight="1" x14ac:dyDescent="0.25">
      <c r="A1111" s="59" t="s">
        <v>339</v>
      </c>
      <c r="B1111" s="61" t="s">
        <v>123</v>
      </c>
      <c r="C1111" s="62">
        <f>IFERROR(INDEX('alimentação - Tabela 7.1'!$26:$26,
MATCH(TEXT('Tabela 7.1'!A1111,"mmmm/aaaa"),'alimentação - Tabela 7.1'!$5:$5,0)), "")</f>
        <v>22674479</v>
      </c>
      <c r="D1111" s="62">
        <f>IFERROR(INDEX('alimentação - Tabela 7.1'!$26:$26,
MATCH(TEXT('Tabela 7.1'!$A1111,"mmmm/aaaa"),'alimentação - Tabela 7.1'!$5:$5,0)+1), "")</f>
        <v>917206</v>
      </c>
      <c r="E1111" s="62">
        <f>IFERROR(INDEX('alimentação - Tabela 7.1'!$26:$26,
MATCH(TEXT('Tabela 7.1'!$A1111,"mmmm/aaaa"),'alimentação - Tabela 7.1'!$5:$5,0)+2), "")</f>
        <v>836954</v>
      </c>
      <c r="F1111" s="62">
        <f>IFERROR(INDEX('alimentação - Tabela 7.1'!$26:$26,
MATCH(TEXT('Tabela 7.1'!$A1111,"mmmm/aaaa"),'alimentação - Tabela 7.1'!$5:$5,0)+3), "")</f>
        <v>80252</v>
      </c>
      <c r="G1111" s="95">
        <f>IFERROR(INDEX('alimentação - Tabela 7.1'!$26:$26,
MATCH(TEXT('Tabela 7.1'!$A1111,"mmmm/aaaa"),'alimentação - Tabela 7.1'!$5:$5,0)+4), "")</f>
        <v>0.35518807172775269</v>
      </c>
    </row>
    <row r="1112" spans="1:7" ht="18" customHeight="1" x14ac:dyDescent="0.25">
      <c r="A1112" s="59" t="s">
        <v>339</v>
      </c>
      <c r="B1112" s="61" t="s">
        <v>124</v>
      </c>
      <c r="C1112" s="62">
        <f>IFERROR(INDEX('alimentação - Tabela 7.1'!$27:$27,
MATCH(TEXT('Tabela 7.1'!A1112,"mmmm/aaaa"),'alimentação - Tabela 7.1'!$5:$5,0)), "")</f>
        <v>4678450</v>
      </c>
      <c r="D1112" s="62">
        <f>IFERROR(INDEX('alimentação - Tabela 7.1'!$27:$27,
MATCH(TEXT('Tabela 7.1'!$A1112,"mmmm/aaaa"),'alimentação - Tabela 7.1'!$5:$5,0)+1), "")</f>
        <v>195995</v>
      </c>
      <c r="E1112" s="62">
        <f>IFERROR(INDEX('alimentação - Tabela 7.1'!$27:$27,
MATCH(TEXT('Tabela 7.1'!$A1112,"mmmm/aaaa"),'alimentação - Tabela 7.1'!$5:$5,0)+2), "")</f>
        <v>189093</v>
      </c>
      <c r="F1112" s="62">
        <f>IFERROR(INDEX('alimentação - Tabela 7.1'!$27:$27,
MATCH(TEXT('Tabela 7.1'!$A1112,"mmmm/aaaa"),'alimentação - Tabela 7.1'!$5:$5,0)+3), "")</f>
        <v>6902</v>
      </c>
      <c r="G1112" s="95">
        <f>IFERROR(INDEX('alimentação - Tabela 7.1'!$27:$27,
MATCH(TEXT('Tabela 7.1'!$A1112,"mmmm/aaaa"),'alimentação - Tabela 7.1'!$5:$5,0)+4), "")</f>
        <v>0.14774546027183533</v>
      </c>
    </row>
    <row r="1113" spans="1:7" ht="18" customHeight="1" x14ac:dyDescent="0.25">
      <c r="A1113" s="59" t="s">
        <v>339</v>
      </c>
      <c r="B1113" s="61" t="s">
        <v>2</v>
      </c>
      <c r="C1113" s="62">
        <f>IFERROR(INDEX('alimentação - Tabela 7.1'!$28:$28,
MATCH(TEXT('Tabela 7.1'!A1113,"mmmm/aaaa"),'alimentação - Tabela 7.1'!$5:$5,0)), "")</f>
        <v>843719</v>
      </c>
      <c r="D1113" s="62">
        <f>IFERROR(INDEX('alimentação - Tabela 7.1'!$28:$28,
MATCH(TEXT('Tabela 7.1'!$A1113,"mmmm/aaaa"),'alimentação - Tabela 7.1'!$5:$5,0)+1), "")</f>
        <v>37909</v>
      </c>
      <c r="E1113" s="62">
        <f>IFERROR(INDEX('alimentação - Tabela 7.1'!$28:$28,
MATCH(TEXT('Tabela 7.1'!$A1113,"mmmm/aaaa"),'alimentação - Tabela 7.1'!$5:$5,0)+2), "")</f>
        <v>34758</v>
      </c>
      <c r="F1113" s="62">
        <f>IFERROR(INDEX('alimentação - Tabela 7.1'!$28:$28,
MATCH(TEXT('Tabela 7.1'!$A1113,"mmmm/aaaa"),'alimentação - Tabela 7.1'!$5:$5,0)+3), "")</f>
        <v>3151</v>
      </c>
      <c r="G1113" s="95">
        <f>IFERROR(INDEX('alimentação - Tabela 7.1'!$28:$28,
MATCH(TEXT('Tabela 7.1'!$A1113,"mmmm/aaaa"),'alimentação - Tabela 7.1'!$5:$5,0)+4), "")</f>
        <v>0.37486556172370911</v>
      </c>
    </row>
    <row r="1114" spans="1:7" ht="18" customHeight="1" x14ac:dyDescent="0.25">
      <c r="A1114" s="59" t="s">
        <v>339</v>
      </c>
      <c r="B1114" s="61" t="s">
        <v>125</v>
      </c>
      <c r="C1114" s="62">
        <f>IFERROR(INDEX('alimentação - Tabela 7.1'!$29:$29,
MATCH(TEXT('Tabela 7.1'!A1114,"mmmm/aaaa"),'alimentação - Tabela 7.1'!$5:$5,0)), "")</f>
        <v>3571029</v>
      </c>
      <c r="D1114" s="62">
        <f>IFERROR(INDEX('alimentação - Tabela 7.1'!$29:$29,
MATCH(TEXT('Tabela 7.1'!$A1114,"mmmm/aaaa"),'alimentação - Tabela 7.1'!$5:$5,0)+1), "")</f>
        <v>115952</v>
      </c>
      <c r="E1114" s="62">
        <f>IFERROR(INDEX('alimentação - Tabela 7.1'!$29:$29,
MATCH(TEXT('Tabela 7.1'!$A1114,"mmmm/aaaa"),'alimentação - Tabela 7.1'!$5:$5,0)+2), "")</f>
        <v>108073</v>
      </c>
      <c r="F1114" s="62">
        <f>IFERROR(INDEX('alimentação - Tabela 7.1'!$29:$29,
MATCH(TEXT('Tabela 7.1'!$A1114,"mmmm/aaaa"),'alimentação - Tabela 7.1'!$5:$5,0)+3), "")</f>
        <v>7879</v>
      </c>
      <c r="G1114" s="95">
        <f>IFERROR(INDEX('alimentação - Tabela 7.1'!$29:$29,
MATCH(TEXT('Tabela 7.1'!$A1114,"mmmm/aaaa"),'alimentação - Tabela 7.1'!$5:$5,0)+4), "")</f>
        <v>0.2211245596408844</v>
      </c>
    </row>
    <row r="1115" spans="1:7" ht="18" customHeight="1" x14ac:dyDescent="0.25">
      <c r="A1115" s="59" t="s">
        <v>339</v>
      </c>
      <c r="B1115" s="61" t="s">
        <v>126</v>
      </c>
      <c r="C1115" s="62">
        <f>IFERROR(INDEX('alimentação - Tabela 7.1'!$30:$30,
MATCH(TEXT('Tabela 7.1'!A1115,"mmmm/aaaa"),'alimentação - Tabela 7.1'!$5:$5,0)), "")</f>
        <v>13581281</v>
      </c>
      <c r="D1115" s="62">
        <f>IFERROR(INDEX('alimentação - Tabela 7.1'!$30:$30,
MATCH(TEXT('Tabela 7.1'!$A1115,"mmmm/aaaa"),'alimentação - Tabela 7.1'!$5:$5,0)+1), "")</f>
        <v>567350</v>
      </c>
      <c r="E1115" s="62">
        <f>IFERROR(INDEX('alimentação - Tabela 7.1'!$30:$30,
MATCH(TEXT('Tabela 7.1'!$A1115,"mmmm/aaaa"),'alimentação - Tabela 7.1'!$5:$5,0)+2), "")</f>
        <v>505030</v>
      </c>
      <c r="F1115" s="62">
        <f>IFERROR(INDEX('alimentação - Tabela 7.1'!$30:$30,
MATCH(TEXT('Tabela 7.1'!$A1115,"mmmm/aaaa"),'alimentação - Tabela 7.1'!$5:$5,0)+3), "")</f>
        <v>62320</v>
      </c>
      <c r="G1115" s="95">
        <f>IFERROR(INDEX('alimentação - Tabela 7.1'!$30:$30,
MATCH(TEXT('Tabela 7.1'!$A1115,"mmmm/aaaa"),'alimentação - Tabela 7.1'!$5:$5,0)+4), "")</f>
        <v>0.46098217368125916</v>
      </c>
    </row>
    <row r="1116" spans="1:7" ht="18" customHeight="1" x14ac:dyDescent="0.25">
      <c r="A1116" s="59" t="s">
        <v>339</v>
      </c>
      <c r="B1116" s="61" t="s">
        <v>127</v>
      </c>
      <c r="C1116" s="62">
        <f>IFERROR(INDEX('alimentação - Tabela 7.1'!$31:$31,
MATCH(TEXT('Tabela 7.1'!A1116,"mmmm/aaaa"),'alimentação - Tabela 7.1'!$5:$5,0)), "")</f>
        <v>8212307</v>
      </c>
      <c r="D1116" s="62">
        <f>IFERROR(INDEX('alimentação - Tabela 7.1'!$31:$31,
MATCH(TEXT('Tabela 7.1'!$A1116,"mmmm/aaaa"),'alimentação - Tabela 7.1'!$5:$5,0)+1), "")</f>
        <v>372668</v>
      </c>
      <c r="E1116" s="62">
        <f>IFERROR(INDEX('alimentação - Tabela 7.1'!$31:$31,
MATCH(TEXT('Tabela 7.1'!$A1116,"mmmm/aaaa"),'alimentação - Tabela 7.1'!$5:$5,0)+2), "")</f>
        <v>340349</v>
      </c>
      <c r="F1116" s="62">
        <f>IFERROR(INDEX('alimentação - Tabela 7.1'!$31:$31,
MATCH(TEXT('Tabela 7.1'!$A1116,"mmmm/aaaa"),'alimentação - Tabela 7.1'!$5:$5,0)+3), "")</f>
        <v>32319</v>
      </c>
      <c r="G1116" s="95">
        <f>IFERROR(INDEX('alimentação - Tabela 7.1'!$31:$31,
MATCH(TEXT('Tabela 7.1'!$A1116,"mmmm/aaaa"),'alimentação - Tabela 7.1'!$5:$5,0)+4), "")</f>
        <v>0.39509838819503784</v>
      </c>
    </row>
    <row r="1117" spans="1:7" ht="18" customHeight="1" x14ac:dyDescent="0.25">
      <c r="A1117" s="59" t="s">
        <v>339</v>
      </c>
      <c r="B1117" s="61" t="s">
        <v>128</v>
      </c>
      <c r="C1117" s="62">
        <f>IFERROR(INDEX('alimentação - Tabela 7.1'!$32:$32,
MATCH(TEXT('Tabela 7.1'!A1117,"mmmm/aaaa"),'alimentação - Tabela 7.1'!$5:$5,0)), "")</f>
        <v>3036478</v>
      </c>
      <c r="D1117" s="62">
        <f>IFERROR(INDEX('alimentação - Tabela 7.1'!$32:$32,
MATCH(TEXT('Tabela 7.1'!$A1117,"mmmm/aaaa"),'alimentação - Tabela 7.1'!$5:$5,0)+1), "")</f>
        <v>137975</v>
      </c>
      <c r="E1117" s="62">
        <f>IFERROR(INDEX('alimentação - Tabela 7.1'!$32:$32,
MATCH(TEXT('Tabela 7.1'!$A1117,"mmmm/aaaa"),'alimentação - Tabela 7.1'!$5:$5,0)+2), "")</f>
        <v>126953</v>
      </c>
      <c r="F1117" s="62">
        <f>IFERROR(INDEX('alimentação - Tabela 7.1'!$32:$32,
MATCH(TEXT('Tabela 7.1'!$A1117,"mmmm/aaaa"),'alimentação - Tabela 7.1'!$5:$5,0)+3), "")</f>
        <v>11022</v>
      </c>
      <c r="G1117" s="95">
        <f>IFERROR(INDEX('alimentação - Tabela 7.1'!$32:$32,
MATCH(TEXT('Tabela 7.1'!$A1117,"mmmm/aaaa"),'alimentação - Tabela 7.1'!$5:$5,0)+4), "")</f>
        <v>0.36430871486663818</v>
      </c>
    </row>
    <row r="1118" spans="1:7" ht="18" customHeight="1" x14ac:dyDescent="0.25">
      <c r="A1118" s="59" t="s">
        <v>339</v>
      </c>
      <c r="B1118" s="61" t="s">
        <v>129</v>
      </c>
      <c r="C1118" s="62">
        <f>IFERROR(INDEX('alimentação - Tabela 7.1'!$33:$33,
MATCH(TEXT('Tabela 7.1'!A1118,"mmmm/aaaa"),'alimentação - Tabela 7.1'!$5:$5,0)), "")</f>
        <v>2434744</v>
      </c>
      <c r="D1118" s="62">
        <f>IFERROR(INDEX('alimentação - Tabela 7.1'!$33:$33,
MATCH(TEXT('Tabela 7.1'!$A1118,"mmmm/aaaa"),'alimentação - Tabela 7.1'!$5:$5,0)+1), "")</f>
        <v>119413</v>
      </c>
      <c r="E1118" s="62">
        <f>IFERROR(INDEX('alimentação - Tabela 7.1'!$33:$33,
MATCH(TEXT('Tabela 7.1'!$A1118,"mmmm/aaaa"),'alimentação - Tabela 7.1'!$5:$5,0)+2), "")</f>
        <v>112041</v>
      </c>
      <c r="F1118" s="62">
        <f>IFERROR(INDEX('alimentação - Tabela 7.1'!$33:$33,
MATCH(TEXT('Tabela 7.1'!$A1118,"mmmm/aaaa"),'alimentação - Tabela 7.1'!$5:$5,0)+3), "")</f>
        <v>7372</v>
      </c>
      <c r="G1118" s="95">
        <f>IFERROR(INDEX('alimentação - Tabela 7.1'!$33:$33,
MATCH(TEXT('Tabela 7.1'!$A1118,"mmmm/aaaa"),'alimentação - Tabela 7.1'!$5:$5,0)+4), "")</f>
        <v>0.30370292067527771</v>
      </c>
    </row>
    <row r="1119" spans="1:7" ht="18" customHeight="1" x14ac:dyDescent="0.25">
      <c r="A1119" s="59" t="s">
        <v>339</v>
      </c>
      <c r="B1119" s="61" t="s">
        <v>130</v>
      </c>
      <c r="C1119" s="62">
        <f>IFERROR(INDEX('alimentação - Tabela 7.1'!$34:$34,
MATCH(TEXT('Tabela 7.1'!A1119,"mmmm/aaaa"),'alimentação - Tabela 7.1'!$5:$5,0)), "")</f>
        <v>2741085</v>
      </c>
      <c r="D1119" s="62">
        <f>IFERROR(INDEX('alimentação - Tabela 7.1'!$34:$34,
MATCH(TEXT('Tabela 7.1'!$A1119,"mmmm/aaaa"),'alimentação - Tabela 7.1'!$5:$5,0)+1), "")</f>
        <v>115280</v>
      </c>
      <c r="E1119" s="62">
        <f>IFERROR(INDEX('alimentação - Tabela 7.1'!$34:$34,
MATCH(TEXT('Tabela 7.1'!$A1119,"mmmm/aaaa"),'alimentação - Tabela 7.1'!$5:$5,0)+2), "")</f>
        <v>101355</v>
      </c>
      <c r="F1119" s="62">
        <f>IFERROR(INDEX('alimentação - Tabela 7.1'!$34:$34,
MATCH(TEXT('Tabela 7.1'!$A1119,"mmmm/aaaa"),'alimentação - Tabela 7.1'!$5:$5,0)+3), "")</f>
        <v>13925</v>
      </c>
      <c r="G1119" s="95">
        <f>IFERROR(INDEX('alimentação - Tabela 7.1'!$34:$34,
MATCH(TEXT('Tabela 7.1'!$A1119,"mmmm/aaaa"),'alimentação - Tabela 7.1'!$5:$5,0)+4), "")</f>
        <v>0.51060444116592407</v>
      </c>
    </row>
    <row r="1120" spans="1:7" ht="18" customHeight="1" x14ac:dyDescent="0.25">
      <c r="A1120" s="59" t="s">
        <v>339</v>
      </c>
      <c r="B1120" s="61" t="s">
        <v>131</v>
      </c>
      <c r="C1120" s="62">
        <f>IFERROR(INDEX('alimentação - Tabela 7.1'!$35:$35,
MATCH(TEXT('Tabela 7.1'!A1120,"mmmm/aaaa"),'alimentação - Tabela 7.1'!$5:$5,0)), "")</f>
        <v>3951325</v>
      </c>
      <c r="D1120" s="62">
        <f>IFERROR(INDEX('alimentação - Tabela 7.1'!$35:$35,
MATCH(TEXT('Tabela 7.1'!$A1120,"mmmm/aaaa"),'alimentação - Tabela 7.1'!$5:$5,0)+1), "")</f>
        <v>178614</v>
      </c>
      <c r="E1120" s="62">
        <f>IFERROR(INDEX('alimentação - Tabela 7.1'!$35:$35,
MATCH(TEXT('Tabela 7.1'!$A1120,"mmmm/aaaa"),'alimentação - Tabela 7.1'!$5:$5,0)+2), "")</f>
        <v>170277</v>
      </c>
      <c r="F1120" s="62">
        <f>IFERROR(INDEX('alimentação - Tabela 7.1'!$35:$35,
MATCH(TEXT('Tabela 7.1'!$A1120,"mmmm/aaaa"),'alimentação - Tabela 7.1'!$5:$5,0)+3), "")</f>
        <v>8337</v>
      </c>
      <c r="G1120" s="95">
        <f>IFERROR(INDEX('alimentação - Tabela 7.1'!$35:$35,
MATCH(TEXT('Tabela 7.1'!$A1120,"mmmm/aaaa"),'alimentação - Tabela 7.1'!$5:$5,0)+4), "")</f>
        <v>0.21143864095211029</v>
      </c>
    </row>
    <row r="1121" spans="1:7" ht="18" customHeight="1" x14ac:dyDescent="0.25">
      <c r="A1121" s="59" t="s">
        <v>339</v>
      </c>
      <c r="B1121" s="61" t="s">
        <v>132</v>
      </c>
      <c r="C1121" s="62">
        <f>IFERROR(INDEX('alimentação - Tabela 7.1'!$36:$36,
MATCH(TEXT('Tabela 7.1'!A1121,"mmmm/aaaa"),'alimentação - Tabela 7.1'!$5:$5,0)), "")</f>
        <v>635454</v>
      </c>
      <c r="D1121" s="62">
        <f>IFERROR(INDEX('alimentação - Tabela 7.1'!$36:$36,
MATCH(TEXT('Tabela 7.1'!$A1121,"mmmm/aaaa"),'alimentação - Tabela 7.1'!$5:$5,0)+1), "")</f>
        <v>27594</v>
      </c>
      <c r="E1121" s="62">
        <f>IFERROR(INDEX('alimentação - Tabela 7.1'!$36:$36,
MATCH(TEXT('Tabela 7.1'!$A1121,"mmmm/aaaa"),'alimentação - Tabela 7.1'!$5:$5,0)+2), "")</f>
        <v>25799</v>
      </c>
      <c r="F1121" s="62">
        <f>IFERROR(INDEX('alimentação - Tabela 7.1'!$36:$36,
MATCH(TEXT('Tabela 7.1'!$A1121,"mmmm/aaaa"),'alimentação - Tabela 7.1'!$5:$5,0)+3), "")</f>
        <v>1795</v>
      </c>
      <c r="G1121" s="95">
        <f>IFERROR(INDEX('alimentação - Tabela 7.1'!$36:$36,
MATCH(TEXT('Tabela 7.1'!$A1121,"mmmm/aaaa"),'alimentação - Tabela 7.1'!$5:$5,0)+4), "")</f>
        <v>0.28327539563179016</v>
      </c>
    </row>
    <row r="1122" spans="1:7" ht="18" customHeight="1" x14ac:dyDescent="0.25">
      <c r="A1122" s="59" t="s">
        <v>339</v>
      </c>
      <c r="B1122" s="61" t="s">
        <v>133</v>
      </c>
      <c r="C1122" s="62">
        <f>IFERROR(INDEX('alimentação - Tabela 7.1'!$37:$37,
MATCH(TEXT('Tabela 7.1'!A1122,"mmmm/aaaa"),'alimentação - Tabela 7.1'!$5:$5,0)), "")</f>
        <v>894340</v>
      </c>
      <c r="D1122" s="62">
        <f>IFERROR(INDEX('alimentação - Tabela 7.1'!$37:$37,
MATCH(TEXT('Tabela 7.1'!$A1122,"mmmm/aaaa"),'alimentação - Tabela 7.1'!$5:$5,0)+1), "")</f>
        <v>46900</v>
      </c>
      <c r="E1122" s="62">
        <f>IFERROR(INDEX('alimentação - Tabela 7.1'!$37:$37,
MATCH(TEXT('Tabela 7.1'!$A1122,"mmmm/aaaa"),'alimentação - Tabela 7.1'!$5:$5,0)+2), "")</f>
        <v>46102</v>
      </c>
      <c r="F1122" s="62">
        <f>IFERROR(INDEX('alimentação - Tabela 7.1'!$37:$37,
MATCH(TEXT('Tabela 7.1'!$A1122,"mmmm/aaaa"),'alimentação - Tabela 7.1'!$5:$5,0)+3), "")</f>
        <v>798</v>
      </c>
      <c r="G1122" s="95">
        <f>IFERROR(INDEX('alimentação - Tabela 7.1'!$37:$37,
MATCH(TEXT('Tabela 7.1'!$A1122,"mmmm/aaaa"),'alimentação - Tabela 7.1'!$5:$5,0)+4), "")</f>
        <v>8.9307494461536407E-2</v>
      </c>
    </row>
    <row r="1123" spans="1:7" ht="18" customHeight="1" x14ac:dyDescent="0.25">
      <c r="A1123" s="59" t="s">
        <v>339</v>
      </c>
      <c r="B1123" s="61" t="s">
        <v>134</v>
      </c>
      <c r="C1123" s="62">
        <f>IFERROR(INDEX('alimentação - Tabela 7.1'!$38:$38,
MATCH(TEXT('Tabela 7.1'!A1123,"mmmm/aaaa"),'alimentação - Tabela 7.1'!$5:$5,0)), "")</f>
        <v>1486054</v>
      </c>
      <c r="D1123" s="62">
        <f>IFERROR(INDEX('alimentação - Tabela 7.1'!$38:$38,
MATCH(TEXT('Tabela 7.1'!$A1123,"mmmm/aaaa"),'alimentação - Tabela 7.1'!$5:$5,0)+1), "")</f>
        <v>70173</v>
      </c>
      <c r="E1123" s="62">
        <f>IFERROR(INDEX('alimentação - Tabela 7.1'!$38:$38,
MATCH(TEXT('Tabela 7.1'!$A1123,"mmmm/aaaa"),'alimentação - Tabela 7.1'!$5:$5,0)+2), "")</f>
        <v>69460</v>
      </c>
      <c r="F1123" s="62">
        <f>IFERROR(INDEX('alimentação - Tabela 7.1'!$38:$38,
MATCH(TEXT('Tabela 7.1'!$A1123,"mmmm/aaaa"),'alimentação - Tabela 7.1'!$5:$5,0)+3), "")</f>
        <v>713</v>
      </c>
      <c r="G1123" s="95">
        <f>IFERROR(INDEX('alimentação - Tabela 7.1'!$38:$38,
MATCH(TEXT('Tabela 7.1'!$A1123,"mmmm/aaaa"),'alimentação - Tabela 7.1'!$5:$5,0)+4), "")</f>
        <v>4.8002444207668304E-2</v>
      </c>
    </row>
    <row r="1124" spans="1:7" ht="18" customHeight="1" x14ac:dyDescent="0.25">
      <c r="A1124" s="59" t="s">
        <v>339</v>
      </c>
      <c r="B1124" s="61" t="s">
        <v>135</v>
      </c>
      <c r="C1124" s="62">
        <f>IFERROR(INDEX('alimentação - Tabela 7.1'!$39:$39,
MATCH(TEXT('Tabela 7.1'!A1124,"mmmm/aaaa"),'alimentação - Tabela 7.1'!$5:$5,0)), "")</f>
        <v>935477</v>
      </c>
      <c r="D1124" s="62">
        <f>IFERROR(INDEX('alimentação - Tabela 7.1'!$39:$39,
MATCH(TEXT('Tabela 7.1'!$A1124,"mmmm/aaaa"),'alimentação - Tabela 7.1'!$5:$5,0)+1), "")</f>
        <v>33947</v>
      </c>
      <c r="E1124" s="62">
        <f>IFERROR(INDEX('alimentação - Tabela 7.1'!$39:$39,
MATCH(TEXT('Tabela 7.1'!$A1124,"mmmm/aaaa"),'alimentação - Tabela 7.1'!$5:$5,0)+2), "")</f>
        <v>28916</v>
      </c>
      <c r="F1124" s="62">
        <f>IFERROR(INDEX('alimentação - Tabela 7.1'!$39:$39,
MATCH(TEXT('Tabela 7.1'!$A1124,"mmmm/aaaa"),'alimentação - Tabela 7.1'!$5:$5,0)+3), "")</f>
        <v>5031</v>
      </c>
      <c r="G1124" s="95">
        <f>IFERROR(INDEX('alimentação - Tabela 7.1'!$39:$39,
MATCH(TEXT('Tabela 7.1'!$A1124,"mmmm/aaaa"),'alimentação - Tabela 7.1'!$5:$5,0)+4), "")</f>
        <v>0.54070842266082764</v>
      </c>
    </row>
    <row r="1125" spans="1:7" ht="18" customHeight="1" x14ac:dyDescent="0.25">
      <c r="A1125" s="59" t="s">
        <v>340</v>
      </c>
      <c r="B1125" s="61" t="s">
        <v>1</v>
      </c>
      <c r="C1125" s="62">
        <f>IFERROR(INDEX('alimentação - Tabela 7.1'!$7:$7,
MATCH(TEXT('Tabela 7.1'!A1125,"mmmm/aaaa"),'alimentação - Tabela 7.1'!$5:$5,0)), "")</f>
        <v>44516914</v>
      </c>
      <c r="D1125" s="62">
        <f>IFERROR(INDEX('alimentação - Tabela 7.1'!$7:$7,
MATCH(TEXT('Tabela 7.1'!$A1125,"mmmm/aaaa"),'alimentação - Tabela 7.1'!$5:$5,0)+1), "")</f>
        <v>1773115</v>
      </c>
      <c r="E1125" s="62">
        <f>IFERROR(INDEX('alimentação - Tabela 7.1'!$7:$7,
MATCH(TEXT('Tabela 7.1'!$A1125,"mmmm/aaaa"),'alimentação - Tabela 7.1'!$5:$5,0)+2), "")</f>
        <v>1645164</v>
      </c>
      <c r="F1125" s="62">
        <f>IFERROR(INDEX('alimentação - Tabela 7.1'!$7:$7,
MATCH(TEXT('Tabela 7.1'!$A1125,"mmmm/aaaa"),'alimentação - Tabela 7.1'!$5:$5,0)+3), "")</f>
        <v>127951</v>
      </c>
      <c r="G1125" s="95">
        <f>IFERROR(INDEX('alimentação - Tabela 7.1'!$7:$7,
MATCH(TEXT('Tabela 7.1'!$A1125,"mmmm/aaaa"),'alimentação - Tabela 7.1'!$5:$5,0)+4), "")</f>
        <v>0.28824958205223083</v>
      </c>
    </row>
    <row r="1126" spans="1:7" ht="18" customHeight="1" x14ac:dyDescent="0.25">
      <c r="A1126" s="59" t="s">
        <v>340</v>
      </c>
      <c r="B1126" s="61" t="s">
        <v>105</v>
      </c>
      <c r="C1126" s="62">
        <f>IFERROR(INDEX('alimentação - Tabela 7.1'!$8:$8,
MATCH(TEXT('Tabela 7.1'!A1126,"mmmm/aaaa"),'alimentação - Tabela 7.1'!$5:$5,0)), "")</f>
        <v>2192126</v>
      </c>
      <c r="D1126" s="62">
        <f>IFERROR(INDEX('alimentação - Tabela 7.1'!$8:$8,
MATCH(TEXT('Tabela 7.1'!$A1126,"mmmm/aaaa"),'alimentação - Tabela 7.1'!$5:$5,0)+1), "")</f>
        <v>83581</v>
      </c>
      <c r="E1126" s="62">
        <f>IFERROR(INDEX('alimentação - Tabela 7.1'!$8:$8,
MATCH(TEXT('Tabela 7.1'!$A1126,"mmmm/aaaa"),'alimentação - Tabela 7.1'!$5:$5,0)+2), "")</f>
        <v>81422</v>
      </c>
      <c r="F1126" s="62">
        <f>IFERROR(INDEX('alimentação - Tabela 7.1'!$8:$8,
MATCH(TEXT('Tabela 7.1'!$A1126,"mmmm/aaaa"),'alimentação - Tabela 7.1'!$5:$5,0)+3), "")</f>
        <v>2159</v>
      </c>
      <c r="G1126" s="95">
        <f>IFERROR(INDEX('alimentação - Tabela 7.1'!$8:$8,
MATCH(TEXT('Tabela 7.1'!$A1126,"mmmm/aaaa"),'alimentação - Tabela 7.1'!$5:$5,0)+4), "")</f>
        <v>9.8585963249206543E-2</v>
      </c>
    </row>
    <row r="1127" spans="1:7" ht="18" customHeight="1" x14ac:dyDescent="0.25">
      <c r="A1127" s="59" t="s">
        <v>340</v>
      </c>
      <c r="B1127" s="61" t="s">
        <v>106</v>
      </c>
      <c r="C1127" s="62">
        <f>IFERROR(INDEX('alimentação - Tabela 7.1'!$9:$9,
MATCH(TEXT('Tabela 7.1'!A1127,"mmmm/aaaa"),'alimentação - Tabela 7.1'!$5:$5,0)), "")</f>
        <v>275618</v>
      </c>
      <c r="D1127" s="62">
        <f>IFERROR(INDEX('alimentação - Tabela 7.1'!$9:$9,
MATCH(TEXT('Tabela 7.1'!$A1127,"mmmm/aaaa"),'alimentação - Tabela 7.1'!$5:$5,0)+1), "")</f>
        <v>11029</v>
      </c>
      <c r="E1127" s="62">
        <f>IFERROR(INDEX('alimentação - Tabela 7.1'!$9:$9,
MATCH(TEXT('Tabela 7.1'!$A1127,"mmmm/aaaa"),'alimentação - Tabela 7.1'!$5:$5,0)+2), "")</f>
        <v>10841</v>
      </c>
      <c r="F1127" s="62">
        <f>IFERROR(INDEX('alimentação - Tabela 7.1'!$9:$9,
MATCH(TEXT('Tabela 7.1'!$A1127,"mmmm/aaaa"),'alimentação - Tabela 7.1'!$5:$5,0)+3), "")</f>
        <v>188</v>
      </c>
      <c r="G1127" s="95">
        <f>IFERROR(INDEX('alimentação - Tabela 7.1'!$9:$9,
MATCH(TEXT('Tabela 7.1'!$A1127,"mmmm/aaaa"),'alimentação - Tabela 7.1'!$5:$5,0)+4), "")</f>
        <v>6.8256907165050507E-2</v>
      </c>
    </row>
    <row r="1128" spans="1:7" ht="18" customHeight="1" x14ac:dyDescent="0.25">
      <c r="A1128" s="59" t="s">
        <v>340</v>
      </c>
      <c r="B1128" s="61" t="s">
        <v>107</v>
      </c>
      <c r="C1128" s="62">
        <f>IFERROR(INDEX('alimentação - Tabela 7.1'!$10:$10,
MATCH(TEXT('Tabela 7.1'!A1128,"mmmm/aaaa"),'alimentação - Tabela 7.1'!$5:$5,0)), "")</f>
        <v>100229</v>
      </c>
      <c r="D1128" s="62">
        <f>IFERROR(INDEX('alimentação - Tabela 7.1'!$10:$10,
MATCH(TEXT('Tabela 7.1'!$A1128,"mmmm/aaaa"),'alimentação - Tabela 7.1'!$5:$5,0)+1), "")</f>
        <v>3634</v>
      </c>
      <c r="E1128" s="62">
        <f>IFERROR(INDEX('alimentação - Tabela 7.1'!$10:$10,
MATCH(TEXT('Tabela 7.1'!$A1128,"mmmm/aaaa"),'alimentação - Tabela 7.1'!$5:$5,0)+2), "")</f>
        <v>3177</v>
      </c>
      <c r="F1128" s="62">
        <f>IFERROR(INDEX('alimentação - Tabela 7.1'!$10:$10,
MATCH(TEXT('Tabela 7.1'!$A1128,"mmmm/aaaa"),'alimentação - Tabela 7.1'!$5:$5,0)+3), "")</f>
        <v>457</v>
      </c>
      <c r="G1128" s="95">
        <f>IFERROR(INDEX('alimentação - Tabela 7.1'!$10:$10,
MATCH(TEXT('Tabela 7.1'!$A1128,"mmmm/aaaa"),'alimentação - Tabela 7.1'!$5:$5,0)+4), "")</f>
        <v>0.45804435014724731</v>
      </c>
    </row>
    <row r="1129" spans="1:7" ht="18" customHeight="1" x14ac:dyDescent="0.25">
      <c r="A1129" s="59" t="s">
        <v>340</v>
      </c>
      <c r="B1129" s="61" t="s">
        <v>108</v>
      </c>
      <c r="C1129" s="62">
        <f>IFERROR(INDEX('alimentação - Tabela 7.1'!$11:$11,
MATCH(TEXT('Tabela 7.1'!A1129,"mmmm/aaaa"),'alimentação - Tabela 7.1'!$5:$5,0)), "")</f>
        <v>502831</v>
      </c>
      <c r="D1129" s="62">
        <f>IFERROR(INDEX('alimentação - Tabela 7.1'!$11:$11,
MATCH(TEXT('Tabela 7.1'!$A1129,"mmmm/aaaa"),'alimentação - Tabela 7.1'!$5:$5,0)+1), "")</f>
        <v>19416</v>
      </c>
      <c r="E1129" s="62">
        <f>IFERROR(INDEX('alimentação - Tabela 7.1'!$11:$11,
MATCH(TEXT('Tabela 7.1'!$A1129,"mmmm/aaaa"),'alimentação - Tabela 7.1'!$5:$5,0)+2), "")</f>
        <v>17565</v>
      </c>
      <c r="F1129" s="62">
        <f>IFERROR(INDEX('alimentação - Tabela 7.1'!$11:$11,
MATCH(TEXT('Tabela 7.1'!$A1129,"mmmm/aaaa"),'alimentação - Tabela 7.1'!$5:$5,0)+3), "")</f>
        <v>1851</v>
      </c>
      <c r="G1129" s="95">
        <f>IFERROR(INDEX('alimentação - Tabela 7.1'!$11:$11,
MATCH(TEXT('Tabela 7.1'!$A1129,"mmmm/aaaa"),'alimentação - Tabela 7.1'!$5:$5,0)+4), "")</f>
        <v>0.3694758415222168</v>
      </c>
    </row>
    <row r="1130" spans="1:7" ht="18" customHeight="1" x14ac:dyDescent="0.25">
      <c r="A1130" s="59" t="s">
        <v>340</v>
      </c>
      <c r="B1130" s="61" t="s">
        <v>109</v>
      </c>
      <c r="C1130" s="62">
        <f>IFERROR(INDEX('alimentação - Tabela 7.1'!$12:$12,
MATCH(TEXT('Tabela 7.1'!A1130,"mmmm/aaaa"),'alimentação - Tabela 7.1'!$5:$5,0)), "")</f>
        <v>72652</v>
      </c>
      <c r="D1130" s="62">
        <f>IFERROR(INDEX('alimentação - Tabela 7.1'!$12:$12,
MATCH(TEXT('Tabela 7.1'!$A1130,"mmmm/aaaa"),'alimentação - Tabela 7.1'!$5:$5,0)+1), "")</f>
        <v>3970</v>
      </c>
      <c r="E1130" s="62">
        <f>IFERROR(INDEX('alimentação - Tabela 7.1'!$12:$12,
MATCH(TEXT('Tabela 7.1'!$A1130,"mmmm/aaaa"),'alimentação - Tabela 7.1'!$5:$5,0)+2), "")</f>
        <v>3244</v>
      </c>
      <c r="F1130" s="62">
        <f>IFERROR(INDEX('alimentação - Tabela 7.1'!$12:$12,
MATCH(TEXT('Tabela 7.1'!$A1130,"mmmm/aaaa"),'alimentação - Tabela 7.1'!$5:$5,0)+3), "")</f>
        <v>726</v>
      </c>
      <c r="G1130" s="95">
        <f>IFERROR(INDEX('alimentação - Tabela 7.1'!$12:$12,
MATCH(TEXT('Tabela 7.1'!$A1130,"mmmm/aaaa"),'alimentação - Tabela 7.1'!$5:$5,0)+4), "")</f>
        <v>1.0093706846237183</v>
      </c>
    </row>
    <row r="1131" spans="1:7" ht="18" customHeight="1" x14ac:dyDescent="0.25">
      <c r="A1131" s="59" t="s">
        <v>340</v>
      </c>
      <c r="B1131" s="61" t="s">
        <v>110</v>
      </c>
      <c r="C1131" s="62">
        <f>IFERROR(INDEX('alimentação - Tabela 7.1'!$13:$13,
MATCH(TEXT('Tabela 7.1'!A1131,"mmmm/aaaa"),'alimentação - Tabela 7.1'!$5:$5,0)), "")</f>
        <v>920217</v>
      </c>
      <c r="D1131" s="62">
        <f>IFERROR(INDEX('alimentação - Tabela 7.1'!$13:$13,
MATCH(TEXT('Tabela 7.1'!$A1131,"mmmm/aaaa"),'alimentação - Tabela 7.1'!$5:$5,0)+1), "")</f>
        <v>32773</v>
      </c>
      <c r="E1131" s="62">
        <f>IFERROR(INDEX('alimentação - Tabela 7.1'!$13:$13,
MATCH(TEXT('Tabela 7.1'!$A1131,"mmmm/aaaa"),'alimentação - Tabela 7.1'!$5:$5,0)+2), "")</f>
        <v>34434</v>
      </c>
      <c r="F1131" s="62">
        <f>IFERROR(INDEX('alimentação - Tabela 7.1'!$13:$13,
MATCH(TEXT('Tabela 7.1'!$A1131,"mmmm/aaaa"),'alimentação - Tabela 7.1'!$5:$5,0)+3), "")</f>
        <v>-1661</v>
      </c>
      <c r="G1131" s="95">
        <f>IFERROR(INDEX('alimentação - Tabela 7.1'!$13:$13,
MATCH(TEXT('Tabela 7.1'!$A1131,"mmmm/aaaa"),'alimentação - Tabela 7.1'!$5:$5,0)+4), "")</f>
        <v>-0.18017569184303284</v>
      </c>
    </row>
    <row r="1132" spans="1:7" ht="18" customHeight="1" x14ac:dyDescent="0.25">
      <c r="A1132" s="59" t="s">
        <v>340</v>
      </c>
      <c r="B1132" s="61" t="s">
        <v>111</v>
      </c>
      <c r="C1132" s="62">
        <f>IFERROR(INDEX('alimentação - Tabela 7.1'!$14:$14,
MATCH(TEXT('Tabela 7.1'!A1132,"mmmm/aaaa"),'alimentação - Tabela 7.1'!$5:$5,0)), "")</f>
        <v>81301</v>
      </c>
      <c r="D1132" s="62">
        <f>IFERROR(INDEX('alimentação - Tabela 7.1'!$14:$14,
MATCH(TEXT('Tabela 7.1'!$A1132,"mmmm/aaaa"),'alimentação - Tabela 7.1'!$5:$5,0)+1), "")</f>
        <v>3303</v>
      </c>
      <c r="E1132" s="62">
        <f>IFERROR(INDEX('alimentação - Tabela 7.1'!$14:$14,
MATCH(TEXT('Tabela 7.1'!$A1132,"mmmm/aaaa"),'alimentação - Tabela 7.1'!$5:$5,0)+2), "")</f>
        <v>3452</v>
      </c>
      <c r="F1132" s="62">
        <f>IFERROR(INDEX('alimentação - Tabela 7.1'!$14:$14,
MATCH(TEXT('Tabela 7.1'!$A1132,"mmmm/aaaa"),'alimentação - Tabela 7.1'!$5:$5,0)+3), "")</f>
        <v>-149</v>
      </c>
      <c r="G1132" s="95">
        <f>IFERROR(INDEX('alimentação - Tabela 7.1'!$14:$14,
MATCH(TEXT('Tabela 7.1'!$A1132,"mmmm/aaaa"),'alimentação - Tabela 7.1'!$5:$5,0)+4), "")</f>
        <v>-0.18293431401252747</v>
      </c>
    </row>
    <row r="1133" spans="1:7" ht="18" customHeight="1" x14ac:dyDescent="0.25">
      <c r="A1133" s="59" t="s">
        <v>340</v>
      </c>
      <c r="B1133" s="61" t="s">
        <v>112</v>
      </c>
      <c r="C1133" s="62">
        <f>IFERROR(INDEX('alimentação - Tabela 7.1'!$15:$15,
MATCH(TEXT('Tabela 7.1'!A1133,"mmmm/aaaa"),'alimentação - Tabela 7.1'!$5:$5,0)), "")</f>
        <v>239278</v>
      </c>
      <c r="D1133" s="62">
        <f>IFERROR(INDEX('alimentação - Tabela 7.1'!$15:$15,
MATCH(TEXT('Tabela 7.1'!$A1133,"mmmm/aaaa"),'alimentação - Tabela 7.1'!$5:$5,0)+1), "")</f>
        <v>9456</v>
      </c>
      <c r="E1133" s="62">
        <f>IFERROR(INDEX('alimentação - Tabela 7.1'!$15:$15,
MATCH(TEXT('Tabela 7.1'!$A1133,"mmmm/aaaa"),'alimentação - Tabela 7.1'!$5:$5,0)+2), "")</f>
        <v>8709</v>
      </c>
      <c r="F1133" s="62">
        <f>IFERROR(INDEX('alimentação - Tabela 7.1'!$15:$15,
MATCH(TEXT('Tabela 7.1'!$A1133,"mmmm/aaaa"),'alimentação - Tabela 7.1'!$5:$5,0)+3), "")</f>
        <v>747</v>
      </c>
      <c r="G1133" s="95">
        <f>IFERROR(INDEX('alimentação - Tabela 7.1'!$15:$15,
MATCH(TEXT('Tabela 7.1'!$A1133,"mmmm/aaaa"),'alimentação - Tabela 7.1'!$5:$5,0)+4), "")</f>
        <v>0.31316685676574707</v>
      </c>
    </row>
    <row r="1134" spans="1:7" ht="18" customHeight="1" x14ac:dyDescent="0.25">
      <c r="A1134" s="59" t="s">
        <v>340</v>
      </c>
      <c r="B1134" s="61" t="s">
        <v>113</v>
      </c>
      <c r="C1134" s="62">
        <f>IFERROR(INDEX('alimentação - Tabela 7.1'!$16:$16,
MATCH(TEXT('Tabela 7.1'!A1134,"mmmm/aaaa"),'alimentação - Tabela 7.1'!$5:$5,0)), "")</f>
        <v>7381868</v>
      </c>
      <c r="D1134" s="62">
        <f>IFERROR(INDEX('alimentação - Tabela 7.1'!$16:$16,
MATCH(TEXT('Tabela 7.1'!$A1134,"mmmm/aaaa"),'alimentação - Tabela 7.1'!$5:$5,0)+1), "")</f>
        <v>241663</v>
      </c>
      <c r="E1134" s="62">
        <f>IFERROR(INDEX('alimentação - Tabela 7.1'!$16:$16,
MATCH(TEXT('Tabela 7.1'!$A1134,"mmmm/aaaa"),'alimentação - Tabela 7.1'!$5:$5,0)+2), "")</f>
        <v>213930</v>
      </c>
      <c r="F1134" s="62">
        <f>IFERROR(INDEX('alimentação - Tabela 7.1'!$16:$16,
MATCH(TEXT('Tabela 7.1'!$A1134,"mmmm/aaaa"),'alimentação - Tabela 7.1'!$5:$5,0)+3), "")</f>
        <v>27733</v>
      </c>
      <c r="G1134" s="95">
        <f>IFERROR(INDEX('alimentação - Tabela 7.1'!$16:$16,
MATCH(TEXT('Tabela 7.1'!$A1134,"mmmm/aaaa"),'alimentação - Tabela 7.1'!$5:$5,0)+4), "")</f>
        <v>0.37710756063461304</v>
      </c>
    </row>
    <row r="1135" spans="1:7" ht="18" customHeight="1" x14ac:dyDescent="0.25">
      <c r="A1135" s="59" t="s">
        <v>340</v>
      </c>
      <c r="B1135" s="61" t="s">
        <v>114</v>
      </c>
      <c r="C1135" s="62">
        <f>IFERROR(INDEX('alimentação - Tabela 7.1'!$17:$17,
MATCH(TEXT('Tabela 7.1'!A1135,"mmmm/aaaa"),'alimentação - Tabela 7.1'!$5:$5,0)), "")</f>
        <v>626184</v>
      </c>
      <c r="D1135" s="62">
        <f>IFERROR(INDEX('alimentação - Tabela 7.1'!$17:$17,
MATCH(TEXT('Tabela 7.1'!$A1135,"mmmm/aaaa"),'alimentação - Tabela 7.1'!$5:$5,0)+1), "")</f>
        <v>20274</v>
      </c>
      <c r="E1135" s="62">
        <f>IFERROR(INDEX('alimentação - Tabela 7.1'!$17:$17,
MATCH(TEXT('Tabela 7.1'!$A1135,"mmmm/aaaa"),'alimentação - Tabela 7.1'!$5:$5,0)+2), "")</f>
        <v>18545</v>
      </c>
      <c r="F1135" s="62">
        <f>IFERROR(INDEX('alimentação - Tabela 7.1'!$17:$17,
MATCH(TEXT('Tabela 7.1'!$A1135,"mmmm/aaaa"),'alimentação - Tabela 7.1'!$5:$5,0)+3), "")</f>
        <v>1729</v>
      </c>
      <c r="G1135" s="95">
        <f>IFERROR(INDEX('alimentação - Tabela 7.1'!$17:$17,
MATCH(TEXT('Tabela 7.1'!$A1135,"mmmm/aaaa"),'alimentação - Tabela 7.1'!$5:$5,0)+4), "")</f>
        <v>0.27688142657279968</v>
      </c>
    </row>
    <row r="1136" spans="1:7" ht="18" customHeight="1" x14ac:dyDescent="0.25">
      <c r="A1136" s="59" t="s">
        <v>340</v>
      </c>
      <c r="B1136" s="61" t="s">
        <v>115</v>
      </c>
      <c r="C1136" s="62">
        <f>IFERROR(INDEX('alimentação - Tabela 7.1'!$18:$18,
MATCH(TEXT('Tabela 7.1'!A1136,"mmmm/aaaa"),'alimentação - Tabela 7.1'!$5:$5,0)), "")</f>
        <v>332611</v>
      </c>
      <c r="D1136" s="62">
        <f>IFERROR(INDEX('alimentação - Tabela 7.1'!$18:$18,
MATCH(TEXT('Tabela 7.1'!$A1136,"mmmm/aaaa"),'alimentação - Tabela 7.1'!$5:$5,0)+1), "")</f>
        <v>10270</v>
      </c>
      <c r="E1136" s="62">
        <f>IFERROR(INDEX('alimentação - Tabela 7.1'!$18:$18,
MATCH(TEXT('Tabela 7.1'!$A1136,"mmmm/aaaa"),'alimentação - Tabela 7.1'!$5:$5,0)+2), "")</f>
        <v>10376</v>
      </c>
      <c r="F1136" s="62">
        <f>IFERROR(INDEX('alimentação - Tabela 7.1'!$18:$18,
MATCH(TEXT('Tabela 7.1'!$A1136,"mmmm/aaaa"),'alimentação - Tabela 7.1'!$5:$5,0)+3), "")</f>
        <v>-106</v>
      </c>
      <c r="G1136" s="95">
        <f>IFERROR(INDEX('alimentação - Tabela 7.1'!$18:$18,
MATCH(TEXT('Tabela 7.1'!$A1136,"mmmm/aaaa"),'alimentação - Tabela 7.1'!$5:$5,0)+4), "")</f>
        <v>-3.1858906149864197E-2</v>
      </c>
    </row>
    <row r="1137" spans="1:7" ht="18" customHeight="1" x14ac:dyDescent="0.25">
      <c r="A1137" s="59" t="s">
        <v>340</v>
      </c>
      <c r="B1137" s="61" t="s">
        <v>116</v>
      </c>
      <c r="C1137" s="62">
        <f>IFERROR(INDEX('alimentação - Tabela 7.1'!$19:$19,
MATCH(TEXT('Tabela 7.1'!A1137,"mmmm/aaaa"),'alimentação - Tabela 7.1'!$5:$5,0)), "")</f>
        <v>1309774</v>
      </c>
      <c r="D1137" s="62">
        <f>IFERROR(INDEX('alimentação - Tabela 7.1'!$19:$19,
MATCH(TEXT('Tabela 7.1'!$A1137,"mmmm/aaaa"),'alimentação - Tabela 7.1'!$5:$5,0)+1), "")</f>
        <v>44061</v>
      </c>
      <c r="E1137" s="62">
        <f>IFERROR(INDEX('alimentação - Tabela 7.1'!$19:$19,
MATCH(TEXT('Tabela 7.1'!$A1137,"mmmm/aaaa"),'alimentação - Tabela 7.1'!$5:$5,0)+2), "")</f>
        <v>38071</v>
      </c>
      <c r="F1137" s="62">
        <f>IFERROR(INDEX('alimentação - Tabela 7.1'!$19:$19,
MATCH(TEXT('Tabela 7.1'!$A1137,"mmmm/aaaa"),'alimentação - Tabela 7.1'!$5:$5,0)+3), "")</f>
        <v>5990</v>
      </c>
      <c r="G1137" s="95">
        <f>IFERROR(INDEX('alimentação - Tabela 7.1'!$19:$19,
MATCH(TEXT('Tabela 7.1'!$A1137,"mmmm/aaaa"),'alimentação - Tabela 7.1'!$5:$5,0)+4), "")</f>
        <v>0.45943191647529602</v>
      </c>
    </row>
    <row r="1138" spans="1:7" ht="18" customHeight="1" x14ac:dyDescent="0.25">
      <c r="A1138" s="59" t="s">
        <v>340</v>
      </c>
      <c r="B1138" s="61" t="s">
        <v>117</v>
      </c>
      <c r="C1138" s="62">
        <f>IFERROR(INDEX('alimentação - Tabela 7.1'!$20:$20,
MATCH(TEXT('Tabela 7.1'!A1138,"mmmm/aaaa"),'alimentação - Tabela 7.1'!$5:$5,0)), "")</f>
        <v>483104</v>
      </c>
      <c r="D1138" s="62">
        <f>IFERROR(INDEX('alimentação - Tabela 7.1'!$20:$20,
MATCH(TEXT('Tabela 7.1'!$A1138,"mmmm/aaaa"),'alimentação - Tabela 7.1'!$5:$5,0)+1), "")</f>
        <v>15740</v>
      </c>
      <c r="E1138" s="62">
        <f>IFERROR(INDEX('alimentação - Tabela 7.1'!$20:$20,
MATCH(TEXT('Tabela 7.1'!$A1138,"mmmm/aaaa"),'alimentação - Tabela 7.1'!$5:$5,0)+2), "")</f>
        <v>14038</v>
      </c>
      <c r="F1138" s="62">
        <f>IFERROR(INDEX('alimentação - Tabela 7.1'!$20:$20,
MATCH(TEXT('Tabela 7.1'!$A1138,"mmmm/aaaa"),'alimentação - Tabela 7.1'!$5:$5,0)+3), "")</f>
        <v>1702</v>
      </c>
      <c r="G1138" s="95">
        <f>IFERROR(INDEX('alimentação - Tabela 7.1'!$20:$20,
MATCH(TEXT('Tabela 7.1'!$A1138,"mmmm/aaaa"),'alimentação - Tabela 7.1'!$5:$5,0)+4), "")</f>
        <v>0.35355067253112793</v>
      </c>
    </row>
    <row r="1139" spans="1:7" ht="18" customHeight="1" x14ac:dyDescent="0.25">
      <c r="A1139" s="59" t="s">
        <v>340</v>
      </c>
      <c r="B1139" s="61" t="s">
        <v>118</v>
      </c>
      <c r="C1139" s="62">
        <f>IFERROR(INDEX('alimentação - Tabela 7.1'!$21:$21,
MATCH(TEXT('Tabela 7.1'!A1139,"mmmm/aaaa"),'alimentação - Tabela 7.1'!$5:$5,0)), "")</f>
        <v>470808</v>
      </c>
      <c r="D1139" s="62">
        <f>IFERROR(INDEX('alimentação - Tabela 7.1'!$21:$21,
MATCH(TEXT('Tabela 7.1'!$A1139,"mmmm/aaaa"),'alimentação - Tabela 7.1'!$5:$5,0)+1), "")</f>
        <v>15019</v>
      </c>
      <c r="E1139" s="62">
        <f>IFERROR(INDEX('alimentação - Tabela 7.1'!$21:$21,
MATCH(TEXT('Tabela 7.1'!$A1139,"mmmm/aaaa"),'alimentação - Tabela 7.1'!$5:$5,0)+2), "")</f>
        <v>12537</v>
      </c>
      <c r="F1139" s="62">
        <f>IFERROR(INDEX('alimentação - Tabela 7.1'!$21:$21,
MATCH(TEXT('Tabela 7.1'!$A1139,"mmmm/aaaa"),'alimentação - Tabela 7.1'!$5:$5,0)+3), "")</f>
        <v>2482</v>
      </c>
      <c r="G1139" s="95">
        <f>IFERROR(INDEX('alimentação - Tabela 7.1'!$21:$21,
MATCH(TEXT('Tabela 7.1'!$A1139,"mmmm/aaaa"),'alimentação - Tabela 7.1'!$5:$5,0)+4), "")</f>
        <v>0.52997273206710815</v>
      </c>
    </row>
    <row r="1140" spans="1:7" ht="18" customHeight="1" x14ac:dyDescent="0.25">
      <c r="A1140" s="59" t="s">
        <v>340</v>
      </c>
      <c r="B1140" s="61" t="s">
        <v>119</v>
      </c>
      <c r="C1140" s="62">
        <f>IFERROR(INDEX('alimentação - Tabela 7.1'!$22:$22,
MATCH(TEXT('Tabela 7.1'!A1140,"mmmm/aaaa"),'alimentação - Tabela 7.1'!$5:$5,0)), "")</f>
        <v>1417654</v>
      </c>
      <c r="D1140" s="62">
        <f>IFERROR(INDEX('alimentação - Tabela 7.1'!$22:$22,
MATCH(TEXT('Tabela 7.1'!$A1140,"mmmm/aaaa"),'alimentação - Tabela 7.1'!$5:$5,0)+1), "")</f>
        <v>47111</v>
      </c>
      <c r="E1140" s="62">
        <f>IFERROR(INDEX('alimentação - Tabela 7.1'!$22:$22,
MATCH(TEXT('Tabela 7.1'!$A1140,"mmmm/aaaa"),'alimentação - Tabela 7.1'!$5:$5,0)+2), "")</f>
        <v>39184</v>
      </c>
      <c r="F1140" s="62">
        <f>IFERROR(INDEX('alimentação - Tabela 7.1'!$22:$22,
MATCH(TEXT('Tabela 7.1'!$A1140,"mmmm/aaaa"),'alimentação - Tabela 7.1'!$5:$5,0)+3), "")</f>
        <v>7927</v>
      </c>
      <c r="G1140" s="95">
        <f>IFERROR(INDEX('alimentação - Tabela 7.1'!$22:$22,
MATCH(TEXT('Tabela 7.1'!$A1140,"mmmm/aaaa"),'alimentação - Tabela 7.1'!$5:$5,0)+4), "")</f>
        <v>0.56230747699737549</v>
      </c>
    </row>
    <row r="1141" spans="1:7" ht="18" customHeight="1" x14ac:dyDescent="0.25">
      <c r="A1141" s="59" t="s">
        <v>340</v>
      </c>
      <c r="B1141" s="61" t="s">
        <v>120</v>
      </c>
      <c r="C1141" s="62">
        <f>IFERROR(INDEX('alimentação - Tabela 7.1'!$23:$23,
MATCH(TEXT('Tabela 7.1'!A1141,"mmmm/aaaa"),'alimentação - Tabela 7.1'!$5:$5,0)), "")</f>
        <v>428887</v>
      </c>
      <c r="D1141" s="62">
        <f>IFERROR(INDEX('alimentação - Tabela 7.1'!$23:$23,
MATCH(TEXT('Tabela 7.1'!$A1141,"mmmm/aaaa"),'alimentação - Tabela 7.1'!$5:$5,0)+1), "")</f>
        <v>14010</v>
      </c>
      <c r="E1141" s="62">
        <f>IFERROR(INDEX('alimentação - Tabela 7.1'!$23:$23,
MATCH(TEXT('Tabela 7.1'!$A1141,"mmmm/aaaa"),'alimentação - Tabela 7.1'!$5:$5,0)+2), "")</f>
        <v>11176</v>
      </c>
      <c r="F1141" s="62">
        <f>IFERROR(INDEX('alimentação - Tabela 7.1'!$23:$23,
MATCH(TEXT('Tabela 7.1'!$A1141,"mmmm/aaaa"),'alimentação - Tabela 7.1'!$5:$5,0)+3), "")</f>
        <v>2834</v>
      </c>
      <c r="G1141" s="95">
        <f>IFERROR(INDEX('alimentação - Tabela 7.1'!$23:$23,
MATCH(TEXT('Tabela 7.1'!$A1141,"mmmm/aaaa"),'alimentação - Tabela 7.1'!$5:$5,0)+4), "")</f>
        <v>0.66517543792724609</v>
      </c>
    </row>
    <row r="1142" spans="1:7" ht="18" customHeight="1" x14ac:dyDescent="0.25">
      <c r="A1142" s="59" t="s">
        <v>340</v>
      </c>
      <c r="B1142" s="61" t="s">
        <v>121</v>
      </c>
      <c r="C1142" s="62">
        <f>IFERROR(INDEX('alimentação - Tabela 7.1'!$24:$24,
MATCH(TEXT('Tabela 7.1'!A1142,"mmmm/aaaa"),'alimentação - Tabela 7.1'!$5:$5,0)), "")</f>
        <v>315103</v>
      </c>
      <c r="D1142" s="62">
        <f>IFERROR(INDEX('alimentação - Tabela 7.1'!$24:$24,
MATCH(TEXT('Tabela 7.1'!$A1142,"mmmm/aaaa"),'alimentação - Tabela 7.1'!$5:$5,0)+1), "")</f>
        <v>8806</v>
      </c>
      <c r="E1142" s="62">
        <f>IFERROR(INDEX('alimentação - Tabela 7.1'!$24:$24,
MATCH(TEXT('Tabela 7.1'!$A1142,"mmmm/aaaa"),'alimentação - Tabela 7.1'!$5:$5,0)+2), "")</f>
        <v>7532</v>
      </c>
      <c r="F1142" s="62">
        <f>IFERROR(INDEX('alimentação - Tabela 7.1'!$24:$24,
MATCH(TEXT('Tabela 7.1'!$A1142,"mmmm/aaaa"),'alimentação - Tabela 7.1'!$5:$5,0)+3), "")</f>
        <v>1274</v>
      </c>
      <c r="G1142" s="95">
        <f>IFERROR(INDEX('alimentação - Tabela 7.1'!$24:$24,
MATCH(TEXT('Tabela 7.1'!$A1142,"mmmm/aaaa"),'alimentação - Tabela 7.1'!$5:$5,0)+4), "")</f>
        <v>0.40595355629920959</v>
      </c>
    </row>
    <row r="1143" spans="1:7" ht="18" customHeight="1" x14ac:dyDescent="0.25">
      <c r="A1143" s="59" t="s">
        <v>340</v>
      </c>
      <c r="B1143" s="61" t="s">
        <v>122</v>
      </c>
      <c r="C1143" s="62">
        <f>IFERROR(INDEX('alimentação - Tabela 7.1'!$25:$25,
MATCH(TEXT('Tabela 7.1'!A1143,"mmmm/aaaa"),'alimentação - Tabela 7.1'!$5:$5,0)), "")</f>
        <v>1997743</v>
      </c>
      <c r="D1143" s="62">
        <f>IFERROR(INDEX('alimentação - Tabela 7.1'!$25:$25,
MATCH(TEXT('Tabela 7.1'!$A1143,"mmmm/aaaa"),'alimentação - Tabela 7.1'!$5:$5,0)+1), "")</f>
        <v>66372</v>
      </c>
      <c r="E1143" s="62">
        <f>IFERROR(INDEX('alimentação - Tabela 7.1'!$25:$25,
MATCH(TEXT('Tabela 7.1'!$A1143,"mmmm/aaaa"),'alimentação - Tabela 7.1'!$5:$5,0)+2), "")</f>
        <v>62471</v>
      </c>
      <c r="F1143" s="62">
        <f>IFERROR(INDEX('alimentação - Tabela 7.1'!$25:$25,
MATCH(TEXT('Tabela 7.1'!$A1143,"mmmm/aaaa"),'alimentação - Tabela 7.1'!$5:$5,0)+3), "")</f>
        <v>3901</v>
      </c>
      <c r="G1143" s="95">
        <f>IFERROR(INDEX('alimentação - Tabela 7.1'!$25:$25,
MATCH(TEXT('Tabela 7.1'!$A1143,"mmmm/aaaa"),'alimentação - Tabela 7.1'!$5:$5,0)+4), "")</f>
        <v>0.19565241038799286</v>
      </c>
    </row>
    <row r="1144" spans="1:7" ht="18" customHeight="1" x14ac:dyDescent="0.25">
      <c r="A1144" s="59" t="s">
        <v>340</v>
      </c>
      <c r="B1144" s="61" t="s">
        <v>123</v>
      </c>
      <c r="C1144" s="62">
        <f>IFERROR(INDEX('alimentação - Tabela 7.1'!$26:$26,
MATCH(TEXT('Tabela 7.1'!A1144,"mmmm/aaaa"),'alimentação - Tabela 7.1'!$5:$5,0)), "")</f>
        <v>22757393</v>
      </c>
      <c r="D1144" s="62">
        <f>IFERROR(INDEX('alimentação - Tabela 7.1'!$26:$26,
MATCH(TEXT('Tabela 7.1'!$A1144,"mmmm/aaaa"),'alimentação - Tabela 7.1'!$5:$5,0)+1), "")</f>
        <v>921513</v>
      </c>
      <c r="E1144" s="62">
        <f>IFERROR(INDEX('alimentação - Tabela 7.1'!$26:$26,
MATCH(TEXT('Tabela 7.1'!$A1144,"mmmm/aaaa"),'alimentação - Tabela 7.1'!$5:$5,0)+2), "")</f>
        <v>838599</v>
      </c>
      <c r="F1144" s="62">
        <f>IFERROR(INDEX('alimentação - Tabela 7.1'!$26:$26,
MATCH(TEXT('Tabela 7.1'!$A1144,"mmmm/aaaa"),'alimentação - Tabela 7.1'!$5:$5,0)+3), "")</f>
        <v>82914</v>
      </c>
      <c r="G1144" s="95">
        <f>IFERROR(INDEX('alimentação - Tabela 7.1'!$26:$26,
MATCH(TEXT('Tabela 7.1'!$A1144,"mmmm/aaaa"),'alimentação - Tabela 7.1'!$5:$5,0)+4), "")</f>
        <v>0.36567103862762451</v>
      </c>
    </row>
    <row r="1145" spans="1:7" ht="18" customHeight="1" x14ac:dyDescent="0.25">
      <c r="A1145" s="59" t="s">
        <v>340</v>
      </c>
      <c r="B1145" s="61" t="s">
        <v>124</v>
      </c>
      <c r="C1145" s="62">
        <f>IFERROR(INDEX('alimentação - Tabela 7.1'!$27:$27,
MATCH(TEXT('Tabela 7.1'!A1145,"mmmm/aaaa"),'alimentação - Tabela 7.1'!$5:$5,0)), "")</f>
        <v>4680877</v>
      </c>
      <c r="D1145" s="62">
        <f>IFERROR(INDEX('alimentação - Tabela 7.1'!$27:$27,
MATCH(TEXT('Tabela 7.1'!$A1145,"mmmm/aaaa"),'alimentação - Tabela 7.1'!$5:$5,0)+1), "")</f>
        <v>189559</v>
      </c>
      <c r="E1145" s="62">
        <f>IFERROR(INDEX('alimentação - Tabela 7.1'!$27:$27,
MATCH(TEXT('Tabela 7.1'!$A1145,"mmmm/aaaa"),'alimentação - Tabela 7.1'!$5:$5,0)+2), "")</f>
        <v>187132</v>
      </c>
      <c r="F1145" s="62">
        <f>IFERROR(INDEX('alimentação - Tabela 7.1'!$27:$27,
MATCH(TEXT('Tabela 7.1'!$A1145,"mmmm/aaaa"),'alimentação - Tabela 7.1'!$5:$5,0)+3), "")</f>
        <v>2427</v>
      </c>
      <c r="G1145" s="95">
        <f>IFERROR(INDEX('alimentação - Tabela 7.1'!$27:$27,
MATCH(TEXT('Tabela 7.1'!$A1145,"mmmm/aaaa"),'alimentação - Tabela 7.1'!$5:$5,0)+4), "")</f>
        <v>5.187615379691124E-2</v>
      </c>
    </row>
    <row r="1146" spans="1:7" ht="18" customHeight="1" x14ac:dyDescent="0.25">
      <c r="A1146" s="59" t="s">
        <v>340</v>
      </c>
      <c r="B1146" s="61" t="s">
        <v>2</v>
      </c>
      <c r="C1146" s="62">
        <f>IFERROR(INDEX('alimentação - Tabela 7.1'!$28:$28,
MATCH(TEXT('Tabela 7.1'!A1146,"mmmm/aaaa"),'alimentação - Tabela 7.1'!$5:$5,0)), "")</f>
        <v>847224</v>
      </c>
      <c r="D1146" s="62">
        <f>IFERROR(INDEX('alimentação - Tabela 7.1'!$28:$28,
MATCH(TEXT('Tabela 7.1'!$A1146,"mmmm/aaaa"),'alimentação - Tabela 7.1'!$5:$5,0)+1), "")</f>
        <v>36832</v>
      </c>
      <c r="E1146" s="62">
        <f>IFERROR(INDEX('alimentação - Tabela 7.1'!$28:$28,
MATCH(TEXT('Tabela 7.1'!$A1146,"mmmm/aaaa"),'alimentação - Tabela 7.1'!$5:$5,0)+2), "")</f>
        <v>33327</v>
      </c>
      <c r="F1146" s="62">
        <f>IFERROR(INDEX('alimentação - Tabela 7.1'!$28:$28,
MATCH(TEXT('Tabela 7.1'!$A1146,"mmmm/aaaa"),'alimentação - Tabela 7.1'!$5:$5,0)+3), "")</f>
        <v>3505</v>
      </c>
      <c r="G1146" s="95">
        <f>IFERROR(INDEX('alimentação - Tabela 7.1'!$28:$28,
MATCH(TEXT('Tabela 7.1'!$A1146,"mmmm/aaaa"),'alimentação - Tabela 7.1'!$5:$5,0)+4), "")</f>
        <v>0.41542267799377441</v>
      </c>
    </row>
    <row r="1147" spans="1:7" ht="18" customHeight="1" x14ac:dyDescent="0.25">
      <c r="A1147" s="59" t="s">
        <v>340</v>
      </c>
      <c r="B1147" s="61" t="s">
        <v>125</v>
      </c>
      <c r="C1147" s="62">
        <f>IFERROR(INDEX('alimentação - Tabela 7.1'!$29:$29,
MATCH(TEXT('Tabela 7.1'!A1147,"mmmm/aaaa"),'alimentação - Tabela 7.1'!$5:$5,0)), "")</f>
        <v>3595304</v>
      </c>
      <c r="D1147" s="62">
        <f>IFERROR(INDEX('alimentação - Tabela 7.1'!$29:$29,
MATCH(TEXT('Tabela 7.1'!$A1147,"mmmm/aaaa"),'alimentação - Tabela 7.1'!$5:$5,0)+1), "")</f>
        <v>127547</v>
      </c>
      <c r="E1147" s="62">
        <f>IFERROR(INDEX('alimentação - Tabela 7.1'!$29:$29,
MATCH(TEXT('Tabela 7.1'!$A1147,"mmmm/aaaa"),'alimentação - Tabela 7.1'!$5:$5,0)+2), "")</f>
        <v>103272</v>
      </c>
      <c r="F1147" s="62">
        <f>IFERROR(INDEX('alimentação - Tabela 7.1'!$29:$29,
MATCH(TEXT('Tabela 7.1'!$A1147,"mmmm/aaaa"),'alimentação - Tabela 7.1'!$5:$5,0)+3), "")</f>
        <v>24275</v>
      </c>
      <c r="G1147" s="95">
        <f>IFERROR(INDEX('alimentação - Tabela 7.1'!$29:$29,
MATCH(TEXT('Tabela 7.1'!$A1147,"mmmm/aaaa"),'alimentação - Tabela 7.1'!$5:$5,0)+4), "")</f>
        <v>0.67977607250213623</v>
      </c>
    </row>
    <row r="1148" spans="1:7" ht="18" customHeight="1" x14ac:dyDescent="0.25">
      <c r="A1148" s="59" t="s">
        <v>340</v>
      </c>
      <c r="B1148" s="61" t="s">
        <v>126</v>
      </c>
      <c r="C1148" s="62">
        <f>IFERROR(INDEX('alimentação - Tabela 7.1'!$30:$30,
MATCH(TEXT('Tabela 7.1'!A1148,"mmmm/aaaa"),'alimentação - Tabela 7.1'!$5:$5,0)), "")</f>
        <v>13633988</v>
      </c>
      <c r="D1148" s="62">
        <f>IFERROR(INDEX('alimentação - Tabela 7.1'!$30:$30,
MATCH(TEXT('Tabela 7.1'!$A1148,"mmmm/aaaa"),'alimentação - Tabela 7.1'!$5:$5,0)+1), "")</f>
        <v>567575</v>
      </c>
      <c r="E1148" s="62">
        <f>IFERROR(INDEX('alimentação - Tabela 7.1'!$30:$30,
MATCH(TEXT('Tabela 7.1'!$A1148,"mmmm/aaaa"),'alimentação - Tabela 7.1'!$5:$5,0)+2), "")</f>
        <v>514868</v>
      </c>
      <c r="F1148" s="62">
        <f>IFERROR(INDEX('alimentação - Tabela 7.1'!$30:$30,
MATCH(TEXT('Tabela 7.1'!$A1148,"mmmm/aaaa"),'alimentação - Tabela 7.1'!$5:$5,0)+3), "")</f>
        <v>52707</v>
      </c>
      <c r="G1148" s="95">
        <f>IFERROR(INDEX('alimentação - Tabela 7.1'!$30:$30,
MATCH(TEXT('Tabela 7.1'!$A1148,"mmmm/aaaa"),'alimentação - Tabela 7.1'!$5:$5,0)+4), "")</f>
        <v>0.38808563351631165</v>
      </c>
    </row>
    <row r="1149" spans="1:7" ht="18" customHeight="1" x14ac:dyDescent="0.25">
      <c r="A1149" s="59" t="s">
        <v>340</v>
      </c>
      <c r="B1149" s="61" t="s">
        <v>127</v>
      </c>
      <c r="C1149" s="62">
        <f>IFERROR(INDEX('alimentação - Tabela 7.1'!$31:$31,
MATCH(TEXT('Tabela 7.1'!A1149,"mmmm/aaaa"),'alimentação - Tabela 7.1'!$5:$5,0)), "")</f>
        <v>8232528</v>
      </c>
      <c r="D1149" s="62">
        <f>IFERROR(INDEX('alimentação - Tabela 7.1'!$31:$31,
MATCH(TEXT('Tabela 7.1'!$A1149,"mmmm/aaaa"),'alimentação - Tabela 7.1'!$5:$5,0)+1), "")</f>
        <v>351754</v>
      </c>
      <c r="E1149" s="62">
        <f>IFERROR(INDEX('alimentação - Tabela 7.1'!$31:$31,
MATCH(TEXT('Tabela 7.1'!$A1149,"mmmm/aaaa"),'alimentação - Tabela 7.1'!$5:$5,0)+2), "")</f>
        <v>331533</v>
      </c>
      <c r="F1149" s="62">
        <f>IFERROR(INDEX('alimentação - Tabela 7.1'!$31:$31,
MATCH(TEXT('Tabela 7.1'!$A1149,"mmmm/aaaa"),'alimentação - Tabela 7.1'!$5:$5,0)+3), "")</f>
        <v>20221</v>
      </c>
      <c r="G1149" s="95">
        <f>IFERROR(INDEX('alimentação - Tabela 7.1'!$31:$31,
MATCH(TEXT('Tabela 7.1'!$A1149,"mmmm/aaaa"),'alimentação - Tabela 7.1'!$5:$5,0)+4), "")</f>
        <v>0.24622800946235657</v>
      </c>
    </row>
    <row r="1150" spans="1:7" ht="18" customHeight="1" x14ac:dyDescent="0.25">
      <c r="A1150" s="59" t="s">
        <v>340</v>
      </c>
      <c r="B1150" s="61" t="s">
        <v>128</v>
      </c>
      <c r="C1150" s="62">
        <f>IFERROR(INDEX('alimentação - Tabela 7.1'!$32:$32,
MATCH(TEXT('Tabela 7.1'!A1150,"mmmm/aaaa"),'alimentação - Tabela 7.1'!$5:$5,0)), "")</f>
        <v>3041194</v>
      </c>
      <c r="D1150" s="62">
        <f>IFERROR(INDEX('alimentação - Tabela 7.1'!$32:$32,
MATCH(TEXT('Tabela 7.1'!$A1150,"mmmm/aaaa"),'alimentação - Tabela 7.1'!$5:$5,0)+1), "")</f>
        <v>129513</v>
      </c>
      <c r="E1150" s="62">
        <f>IFERROR(INDEX('alimentação - Tabela 7.1'!$32:$32,
MATCH(TEXT('Tabela 7.1'!$A1150,"mmmm/aaaa"),'alimentação - Tabela 7.1'!$5:$5,0)+2), "")</f>
        <v>124797</v>
      </c>
      <c r="F1150" s="62">
        <f>IFERROR(INDEX('alimentação - Tabela 7.1'!$32:$32,
MATCH(TEXT('Tabela 7.1'!$A1150,"mmmm/aaaa"),'alimentação - Tabela 7.1'!$5:$5,0)+3), "")</f>
        <v>4716</v>
      </c>
      <c r="G1150" s="95">
        <f>IFERROR(INDEX('alimentação - Tabela 7.1'!$32:$32,
MATCH(TEXT('Tabela 7.1'!$A1150,"mmmm/aaaa"),'alimentação - Tabela 7.1'!$5:$5,0)+4), "")</f>
        <v>0.15531150996685028</v>
      </c>
    </row>
    <row r="1151" spans="1:7" ht="18" customHeight="1" x14ac:dyDescent="0.25">
      <c r="A1151" s="59" t="s">
        <v>340</v>
      </c>
      <c r="B1151" s="61" t="s">
        <v>129</v>
      </c>
      <c r="C1151" s="62">
        <f>IFERROR(INDEX('alimentação - Tabela 7.1'!$33:$33,
MATCH(TEXT('Tabela 7.1'!A1151,"mmmm/aaaa"),'alimentação - Tabela 7.1'!$5:$5,0)), "")</f>
        <v>2438987</v>
      </c>
      <c r="D1151" s="62">
        <f>IFERROR(INDEX('alimentação - Tabela 7.1'!$33:$33,
MATCH(TEXT('Tabela 7.1'!$A1151,"mmmm/aaaa"),'alimentação - Tabela 7.1'!$5:$5,0)+1), "")</f>
        <v>109662</v>
      </c>
      <c r="E1151" s="62">
        <f>IFERROR(INDEX('alimentação - Tabela 7.1'!$33:$33,
MATCH(TEXT('Tabela 7.1'!$A1151,"mmmm/aaaa"),'alimentação - Tabela 7.1'!$5:$5,0)+2), "")</f>
        <v>105419</v>
      </c>
      <c r="F1151" s="62">
        <f>IFERROR(INDEX('alimentação - Tabela 7.1'!$33:$33,
MATCH(TEXT('Tabela 7.1'!$A1151,"mmmm/aaaa"),'alimentação - Tabela 7.1'!$5:$5,0)+3), "")</f>
        <v>4243</v>
      </c>
      <c r="G1151" s="95">
        <f>IFERROR(INDEX('alimentação - Tabela 7.1'!$33:$33,
MATCH(TEXT('Tabela 7.1'!$A1151,"mmmm/aaaa"),'alimentação - Tabela 7.1'!$5:$5,0)+4), "")</f>
        <v>0.17426884174346924</v>
      </c>
    </row>
    <row r="1152" spans="1:7" ht="18" customHeight="1" x14ac:dyDescent="0.25">
      <c r="A1152" s="59" t="s">
        <v>340</v>
      </c>
      <c r="B1152" s="61" t="s">
        <v>130</v>
      </c>
      <c r="C1152" s="62">
        <f>IFERROR(INDEX('alimentação - Tabela 7.1'!$34:$34,
MATCH(TEXT('Tabela 7.1'!A1152,"mmmm/aaaa"),'alimentação - Tabela 7.1'!$5:$5,0)), "")</f>
        <v>2752347</v>
      </c>
      <c r="D1152" s="62">
        <f>IFERROR(INDEX('alimentação - Tabela 7.1'!$34:$34,
MATCH(TEXT('Tabela 7.1'!$A1152,"mmmm/aaaa"),'alimentação - Tabela 7.1'!$5:$5,0)+1), "")</f>
        <v>112579</v>
      </c>
      <c r="E1152" s="62">
        <f>IFERROR(INDEX('alimentação - Tabela 7.1'!$34:$34,
MATCH(TEXT('Tabela 7.1'!$A1152,"mmmm/aaaa"),'alimentação - Tabela 7.1'!$5:$5,0)+2), "")</f>
        <v>101317</v>
      </c>
      <c r="F1152" s="62">
        <f>IFERROR(INDEX('alimentação - Tabela 7.1'!$34:$34,
MATCH(TEXT('Tabela 7.1'!$A1152,"mmmm/aaaa"),'alimentação - Tabela 7.1'!$5:$5,0)+3), "")</f>
        <v>11262</v>
      </c>
      <c r="G1152" s="95">
        <f>IFERROR(INDEX('alimentação - Tabela 7.1'!$34:$34,
MATCH(TEXT('Tabela 7.1'!$A1152,"mmmm/aaaa"),'alimentação - Tabela 7.1'!$5:$5,0)+4), "")</f>
        <v>0.41085919737815857</v>
      </c>
    </row>
    <row r="1153" spans="1:7" ht="18" customHeight="1" x14ac:dyDescent="0.25">
      <c r="A1153" s="59" t="s">
        <v>340</v>
      </c>
      <c r="B1153" s="61" t="s">
        <v>131</v>
      </c>
      <c r="C1153" s="62">
        <f>IFERROR(INDEX('alimentação - Tabela 7.1'!$35:$35,
MATCH(TEXT('Tabela 7.1'!A1153,"mmmm/aaaa"),'alimentação - Tabela 7.1'!$5:$5,0)), "")</f>
        <v>3948889</v>
      </c>
      <c r="D1153" s="62">
        <f>IFERROR(INDEX('alimentação - Tabela 7.1'!$35:$35,
MATCH(TEXT('Tabela 7.1'!$A1153,"mmmm/aaaa"),'alimentação - Tabela 7.1'!$5:$5,0)+1), "")</f>
        <v>166405</v>
      </c>
      <c r="E1153" s="62">
        <f>IFERROR(INDEX('alimentação - Tabela 7.1'!$35:$35,
MATCH(TEXT('Tabela 7.1'!$A1153,"mmmm/aaaa"),'alimentação - Tabela 7.1'!$5:$5,0)+2), "")</f>
        <v>168841</v>
      </c>
      <c r="F1153" s="62">
        <f>IFERROR(INDEX('alimentação - Tabela 7.1'!$35:$35,
MATCH(TEXT('Tabela 7.1'!$A1153,"mmmm/aaaa"),'alimentação - Tabela 7.1'!$5:$5,0)+3), "")</f>
        <v>-2436</v>
      </c>
      <c r="G1153" s="95">
        <f>IFERROR(INDEX('alimentação - Tabela 7.1'!$35:$35,
MATCH(TEXT('Tabela 7.1'!$A1153,"mmmm/aaaa"),'alimentação - Tabela 7.1'!$5:$5,0)+4), "")</f>
        <v>-6.165020540356636E-2</v>
      </c>
    </row>
    <row r="1154" spans="1:7" ht="18" customHeight="1" x14ac:dyDescent="0.25">
      <c r="A1154" s="59" t="s">
        <v>340</v>
      </c>
      <c r="B1154" s="61" t="s">
        <v>132</v>
      </c>
      <c r="C1154" s="62">
        <f>IFERROR(INDEX('alimentação - Tabela 7.1'!$36:$36,
MATCH(TEXT('Tabela 7.1'!A1154,"mmmm/aaaa"),'alimentação - Tabela 7.1'!$5:$5,0)), "")</f>
        <v>637012</v>
      </c>
      <c r="D1154" s="62">
        <f>IFERROR(INDEX('alimentação - Tabela 7.1'!$36:$36,
MATCH(TEXT('Tabela 7.1'!$A1154,"mmmm/aaaa"),'alimentação - Tabela 7.1'!$5:$5,0)+1), "")</f>
        <v>27895</v>
      </c>
      <c r="E1154" s="62">
        <f>IFERROR(INDEX('alimentação - Tabela 7.1'!$36:$36,
MATCH(TEXT('Tabela 7.1'!$A1154,"mmmm/aaaa"),'alimentação - Tabela 7.1'!$5:$5,0)+2), "")</f>
        <v>26337</v>
      </c>
      <c r="F1154" s="62">
        <f>IFERROR(INDEX('alimentação - Tabela 7.1'!$36:$36,
MATCH(TEXT('Tabela 7.1'!$A1154,"mmmm/aaaa"),'alimentação - Tabela 7.1'!$5:$5,0)+3), "")</f>
        <v>1558</v>
      </c>
      <c r="G1154" s="95">
        <f>IFERROR(INDEX('alimentação - Tabela 7.1'!$36:$36,
MATCH(TEXT('Tabela 7.1'!$A1154,"mmmm/aaaa"),'alimentação - Tabela 7.1'!$5:$5,0)+4), "")</f>
        <v>0.24517904222011566</v>
      </c>
    </row>
    <row r="1155" spans="1:7" ht="18" customHeight="1" x14ac:dyDescent="0.25">
      <c r="A1155" s="59" t="s">
        <v>340</v>
      </c>
      <c r="B1155" s="61" t="s">
        <v>133</v>
      </c>
      <c r="C1155" s="62">
        <f>IFERROR(INDEX('alimentação - Tabela 7.1'!$37:$37,
MATCH(TEXT('Tabela 7.1'!A1155,"mmmm/aaaa"),'alimentação - Tabela 7.1'!$5:$5,0)), "")</f>
        <v>889589</v>
      </c>
      <c r="D1155" s="62">
        <f>IFERROR(INDEX('alimentação - Tabela 7.1'!$37:$37,
MATCH(TEXT('Tabela 7.1'!$A1155,"mmmm/aaaa"),'alimentação - Tabela 7.1'!$5:$5,0)+1), "")</f>
        <v>41248</v>
      </c>
      <c r="E1155" s="62">
        <f>IFERROR(INDEX('alimentação - Tabela 7.1'!$37:$37,
MATCH(TEXT('Tabela 7.1'!$A1155,"mmmm/aaaa"),'alimentação - Tabela 7.1'!$5:$5,0)+2), "")</f>
        <v>45999</v>
      </c>
      <c r="F1155" s="62">
        <f>IFERROR(INDEX('alimentação - Tabela 7.1'!$37:$37,
MATCH(TEXT('Tabela 7.1'!$A1155,"mmmm/aaaa"),'alimentação - Tabela 7.1'!$5:$5,0)+3), "")</f>
        <v>-4751</v>
      </c>
      <c r="G1155" s="95">
        <f>IFERROR(INDEX('alimentação - Tabela 7.1'!$37:$37,
MATCH(TEXT('Tabela 7.1'!$A1155,"mmmm/aaaa"),'alimentação - Tabela 7.1'!$5:$5,0)+4), "")</f>
        <v>-0.53122973442077637</v>
      </c>
    </row>
    <row r="1156" spans="1:7" ht="18" customHeight="1" x14ac:dyDescent="0.25">
      <c r="A1156" s="59" t="s">
        <v>340</v>
      </c>
      <c r="B1156" s="61" t="s">
        <v>134</v>
      </c>
      <c r="C1156" s="62">
        <f>IFERROR(INDEX('alimentação - Tabela 7.1'!$38:$38,
MATCH(TEXT('Tabela 7.1'!A1156,"mmmm/aaaa"),'alimentação - Tabela 7.1'!$5:$5,0)), "")</f>
        <v>1482951</v>
      </c>
      <c r="D1156" s="62">
        <f>IFERROR(INDEX('alimentação - Tabela 7.1'!$38:$38,
MATCH(TEXT('Tabela 7.1'!$A1156,"mmmm/aaaa"),'alimentação - Tabela 7.1'!$5:$5,0)+1), "")</f>
        <v>64653</v>
      </c>
      <c r="E1156" s="62">
        <f>IFERROR(INDEX('alimentação - Tabela 7.1'!$38:$38,
MATCH(TEXT('Tabela 7.1'!$A1156,"mmmm/aaaa"),'alimentação - Tabela 7.1'!$5:$5,0)+2), "")</f>
        <v>67756</v>
      </c>
      <c r="F1156" s="62">
        <f>IFERROR(INDEX('alimentação - Tabela 7.1'!$38:$38,
MATCH(TEXT('Tabela 7.1'!$A1156,"mmmm/aaaa"),'alimentação - Tabela 7.1'!$5:$5,0)+3), "")</f>
        <v>-3103</v>
      </c>
      <c r="G1156" s="95">
        <f>IFERROR(INDEX('alimentação - Tabela 7.1'!$38:$38,
MATCH(TEXT('Tabela 7.1'!$A1156,"mmmm/aaaa"),'alimentação - Tabela 7.1'!$5:$5,0)+4), "")</f>
        <v>-0.20880801975727081</v>
      </c>
    </row>
    <row r="1157" spans="1:7" ht="18" customHeight="1" x14ac:dyDescent="0.25">
      <c r="A1157" s="59" t="s">
        <v>340</v>
      </c>
      <c r="B1157" s="61" t="s">
        <v>135</v>
      </c>
      <c r="C1157" s="62">
        <f>IFERROR(INDEX('alimentação - Tabela 7.1'!$39:$39,
MATCH(TEXT('Tabela 7.1'!A1157,"mmmm/aaaa"),'alimentação - Tabela 7.1'!$5:$5,0)), "")</f>
        <v>939337</v>
      </c>
      <c r="D1157" s="62">
        <f>IFERROR(INDEX('alimentação - Tabela 7.1'!$39:$39,
MATCH(TEXT('Tabela 7.1'!$A1157,"mmmm/aaaa"),'alimentação - Tabela 7.1'!$5:$5,0)+1), "")</f>
        <v>32609</v>
      </c>
      <c r="E1157" s="62">
        <f>IFERROR(INDEX('alimentação - Tabela 7.1'!$39:$39,
MATCH(TEXT('Tabela 7.1'!$A1157,"mmmm/aaaa"),'alimentação - Tabela 7.1'!$5:$5,0)+2), "")</f>
        <v>28749</v>
      </c>
      <c r="F1157" s="62">
        <f>IFERROR(INDEX('alimentação - Tabela 7.1'!$39:$39,
MATCH(TEXT('Tabela 7.1'!$A1157,"mmmm/aaaa"),'alimentação - Tabela 7.1'!$5:$5,0)+3), "")</f>
        <v>3860</v>
      </c>
      <c r="G1157" s="95">
        <f>IFERROR(INDEX('alimentação - Tabela 7.1'!$39:$39,
MATCH(TEXT('Tabela 7.1'!$A1157,"mmmm/aaaa"),'alimentação - Tabela 7.1'!$5:$5,0)+4), "")</f>
        <v>0.41262373328208923</v>
      </c>
    </row>
    <row r="1158" spans="1:7" ht="18" customHeight="1" x14ac:dyDescent="0.25">
      <c r="A1158" s="59" t="s">
        <v>341</v>
      </c>
      <c r="B1158" s="61" t="s">
        <v>1</v>
      </c>
      <c r="C1158" s="62">
        <f>IFERROR(INDEX('alimentação - Tabela 7.1'!$7:$7,
MATCH(TEXT('Tabela 7.1'!A1158,"mmmm/aaaa"),'alimentação - Tabela 7.1'!$5:$5,0)), "")</f>
        <v>44062094</v>
      </c>
      <c r="D1158" s="62">
        <f>IFERROR(INDEX('alimentação - Tabela 7.1'!$7:$7,
MATCH(TEXT('Tabela 7.1'!$A1158,"mmmm/aaaa"),'alimentação - Tabela 7.1'!$5:$5,0)+1), "")</f>
        <v>1408431</v>
      </c>
      <c r="E1158" s="62">
        <f>IFERROR(INDEX('alimentação - Tabela 7.1'!$7:$7,
MATCH(TEXT('Tabela 7.1'!$A1158,"mmmm/aaaa"),'alimentação - Tabela 7.1'!$5:$5,0)+2), "")</f>
        <v>1863251</v>
      </c>
      <c r="F1158" s="62">
        <f>IFERROR(INDEX('alimentação - Tabela 7.1'!$7:$7,
MATCH(TEXT('Tabela 7.1'!$A1158,"mmmm/aaaa"),'alimentação - Tabela 7.1'!$5:$5,0)+3), "")</f>
        <v>-454820</v>
      </c>
      <c r="G1158" s="95">
        <f>IFERROR(INDEX('alimentação - Tabela 7.1'!$7:$7,
MATCH(TEXT('Tabela 7.1'!$A1158,"mmmm/aaaa"),'alimentação - Tabela 7.1'!$5:$5,0)+4), "")</f>
        <v>-1.0216790437698364</v>
      </c>
    </row>
    <row r="1159" spans="1:7" ht="18" customHeight="1" x14ac:dyDescent="0.25">
      <c r="A1159" s="59" t="s">
        <v>341</v>
      </c>
      <c r="B1159" s="61" t="s">
        <v>105</v>
      </c>
      <c r="C1159" s="62">
        <f>IFERROR(INDEX('alimentação - Tabela 7.1'!$8:$8,
MATCH(TEXT('Tabela 7.1'!A1159,"mmmm/aaaa"),'alimentação - Tabela 7.1'!$5:$5,0)), "")</f>
        <v>2160395</v>
      </c>
      <c r="D1159" s="62">
        <f>IFERROR(INDEX('alimentação - Tabela 7.1'!$8:$8,
MATCH(TEXT('Tabela 7.1'!$A1159,"mmmm/aaaa"),'alimentação - Tabela 7.1'!$5:$5,0)+1), "")</f>
        <v>64000</v>
      </c>
      <c r="E1159" s="62">
        <f>IFERROR(INDEX('alimentação - Tabela 7.1'!$8:$8,
MATCH(TEXT('Tabela 7.1'!$A1159,"mmmm/aaaa"),'alimentação - Tabela 7.1'!$5:$5,0)+2), "")</f>
        <v>95731</v>
      </c>
      <c r="F1159" s="62">
        <f>IFERROR(INDEX('alimentação - Tabela 7.1'!$8:$8,
MATCH(TEXT('Tabela 7.1'!$A1159,"mmmm/aaaa"),'alimentação - Tabela 7.1'!$5:$5,0)+3), "")</f>
        <v>-31731</v>
      </c>
      <c r="G1159" s="95">
        <f>IFERROR(INDEX('alimentação - Tabela 7.1'!$8:$8,
MATCH(TEXT('Tabela 7.1'!$A1159,"mmmm/aaaa"),'alimentação - Tabela 7.1'!$5:$5,0)+4), "")</f>
        <v>-1.4474989175796509</v>
      </c>
    </row>
    <row r="1160" spans="1:7" ht="18" customHeight="1" x14ac:dyDescent="0.25">
      <c r="A1160" s="59" t="s">
        <v>341</v>
      </c>
      <c r="B1160" s="61" t="s">
        <v>106</v>
      </c>
      <c r="C1160" s="62">
        <f>IFERROR(INDEX('alimentação - Tabela 7.1'!$9:$9,
MATCH(TEXT('Tabela 7.1'!A1160,"mmmm/aaaa"),'alimentação - Tabela 7.1'!$5:$5,0)), "")</f>
        <v>274245</v>
      </c>
      <c r="D1160" s="62">
        <f>IFERROR(INDEX('alimentação - Tabela 7.1'!$9:$9,
MATCH(TEXT('Tabela 7.1'!$A1160,"mmmm/aaaa"),'alimentação - Tabela 7.1'!$5:$5,0)+1), "")</f>
        <v>9339</v>
      </c>
      <c r="E1160" s="62">
        <f>IFERROR(INDEX('alimentação - Tabela 7.1'!$9:$9,
MATCH(TEXT('Tabela 7.1'!$A1160,"mmmm/aaaa"),'alimentação - Tabela 7.1'!$5:$5,0)+2), "")</f>
        <v>10712</v>
      </c>
      <c r="F1160" s="62">
        <f>IFERROR(INDEX('alimentação - Tabela 7.1'!$9:$9,
MATCH(TEXT('Tabela 7.1'!$A1160,"mmmm/aaaa"),'alimentação - Tabela 7.1'!$5:$5,0)+3), "")</f>
        <v>-1373</v>
      </c>
      <c r="G1160" s="95">
        <f>IFERROR(INDEX('alimentação - Tabela 7.1'!$9:$9,
MATCH(TEXT('Tabela 7.1'!$A1160,"mmmm/aaaa"),'alimentação - Tabela 7.1'!$5:$5,0)+4), "")</f>
        <v>-0.49815323948860168</v>
      </c>
    </row>
    <row r="1161" spans="1:7" ht="18" customHeight="1" x14ac:dyDescent="0.25">
      <c r="A1161" s="59" t="s">
        <v>341</v>
      </c>
      <c r="B1161" s="61" t="s">
        <v>107</v>
      </c>
      <c r="C1161" s="62">
        <f>IFERROR(INDEX('alimentação - Tabela 7.1'!$10:$10,
MATCH(TEXT('Tabela 7.1'!A1161,"mmmm/aaaa"),'alimentação - Tabela 7.1'!$5:$5,0)), "")</f>
        <v>99383</v>
      </c>
      <c r="D1161" s="62">
        <f>IFERROR(INDEX('alimentação - Tabela 7.1'!$10:$10,
MATCH(TEXT('Tabela 7.1'!$A1161,"mmmm/aaaa"),'alimentação - Tabela 7.1'!$5:$5,0)+1), "")</f>
        <v>2456</v>
      </c>
      <c r="E1161" s="62">
        <f>IFERROR(INDEX('alimentação - Tabela 7.1'!$10:$10,
MATCH(TEXT('Tabela 7.1'!$A1161,"mmmm/aaaa"),'alimentação - Tabela 7.1'!$5:$5,0)+2), "")</f>
        <v>3302</v>
      </c>
      <c r="F1161" s="62">
        <f>IFERROR(INDEX('alimentação - Tabela 7.1'!$10:$10,
MATCH(TEXT('Tabela 7.1'!$A1161,"mmmm/aaaa"),'alimentação - Tabela 7.1'!$5:$5,0)+3), "")</f>
        <v>-846</v>
      </c>
      <c r="G1161" s="95">
        <f>IFERROR(INDEX('alimentação - Tabela 7.1'!$10:$10,
MATCH(TEXT('Tabela 7.1'!$A1161,"mmmm/aaaa"),'alimentação - Tabela 7.1'!$5:$5,0)+4), "")</f>
        <v>-0.84406709671020508</v>
      </c>
    </row>
    <row r="1162" spans="1:7" ht="18" customHeight="1" x14ac:dyDescent="0.25">
      <c r="A1162" s="59" t="s">
        <v>341</v>
      </c>
      <c r="B1162" s="61" t="s">
        <v>108</v>
      </c>
      <c r="C1162" s="62">
        <f>IFERROR(INDEX('alimentação - Tabela 7.1'!$11:$11,
MATCH(TEXT('Tabela 7.1'!A1162,"mmmm/aaaa"),'alimentação - Tabela 7.1'!$5:$5,0)), "")</f>
        <v>495495</v>
      </c>
      <c r="D1162" s="62">
        <f>IFERROR(INDEX('alimentação - Tabela 7.1'!$11:$11,
MATCH(TEXT('Tabela 7.1'!$A1162,"mmmm/aaaa"),'alimentação - Tabela 7.1'!$5:$5,0)+1), "")</f>
        <v>14169</v>
      </c>
      <c r="E1162" s="62">
        <f>IFERROR(INDEX('alimentação - Tabela 7.1'!$11:$11,
MATCH(TEXT('Tabela 7.1'!$A1162,"mmmm/aaaa"),'alimentação - Tabela 7.1'!$5:$5,0)+2), "")</f>
        <v>21505</v>
      </c>
      <c r="F1162" s="62">
        <f>IFERROR(INDEX('alimentação - Tabela 7.1'!$11:$11,
MATCH(TEXT('Tabela 7.1'!$A1162,"mmmm/aaaa"),'alimentação - Tabela 7.1'!$5:$5,0)+3), "")</f>
        <v>-7336</v>
      </c>
      <c r="G1162" s="95">
        <f>IFERROR(INDEX('alimentação - Tabela 7.1'!$11:$11,
MATCH(TEXT('Tabela 7.1'!$A1162,"mmmm/aaaa"),'alimentação - Tabela 7.1'!$5:$5,0)+4), "")</f>
        <v>-1.4589394330978394</v>
      </c>
    </row>
    <row r="1163" spans="1:7" ht="18" customHeight="1" x14ac:dyDescent="0.25">
      <c r="A1163" s="59" t="s">
        <v>341</v>
      </c>
      <c r="B1163" s="61" t="s">
        <v>109</v>
      </c>
      <c r="C1163" s="62">
        <f>IFERROR(INDEX('alimentação - Tabela 7.1'!$12:$12,
MATCH(TEXT('Tabela 7.1'!A1163,"mmmm/aaaa"),'alimentação - Tabela 7.1'!$5:$5,0)), "")</f>
        <v>71166</v>
      </c>
      <c r="D1163" s="62">
        <f>IFERROR(INDEX('alimentação - Tabela 7.1'!$12:$12,
MATCH(TEXT('Tabela 7.1'!$A1163,"mmmm/aaaa"),'alimentação - Tabela 7.1'!$5:$5,0)+1), "")</f>
        <v>2891</v>
      </c>
      <c r="E1163" s="62">
        <f>IFERROR(INDEX('alimentação - Tabela 7.1'!$12:$12,
MATCH(TEXT('Tabela 7.1'!$A1163,"mmmm/aaaa"),'alimentação - Tabela 7.1'!$5:$5,0)+2), "")</f>
        <v>4377</v>
      </c>
      <c r="F1163" s="62">
        <f>IFERROR(INDEX('alimentação - Tabela 7.1'!$12:$12,
MATCH(TEXT('Tabela 7.1'!$A1163,"mmmm/aaaa"),'alimentação - Tabela 7.1'!$5:$5,0)+3), "")</f>
        <v>-1486</v>
      </c>
      <c r="G1163" s="95">
        <f>IFERROR(INDEX('alimentação - Tabela 7.1'!$12:$12,
MATCH(TEXT('Tabela 7.1'!$A1163,"mmmm/aaaa"),'alimentação - Tabela 7.1'!$5:$5,0)+4), "")</f>
        <v>-2.0453670024871826</v>
      </c>
    </row>
    <row r="1164" spans="1:7" ht="18" customHeight="1" x14ac:dyDescent="0.25">
      <c r="A1164" s="59" t="s">
        <v>341</v>
      </c>
      <c r="B1164" s="61" t="s">
        <v>110</v>
      </c>
      <c r="C1164" s="62">
        <f>IFERROR(INDEX('alimentação - Tabela 7.1'!$13:$13,
MATCH(TEXT('Tabela 7.1'!A1164,"mmmm/aaaa"),'alimentação - Tabela 7.1'!$5:$5,0)), "")</f>
        <v>903215</v>
      </c>
      <c r="D1164" s="62">
        <f>IFERROR(INDEX('alimentação - Tabela 7.1'!$13:$13,
MATCH(TEXT('Tabela 7.1'!$A1164,"mmmm/aaaa"),'alimentação - Tabela 7.1'!$5:$5,0)+1), "")</f>
        <v>25842</v>
      </c>
      <c r="E1164" s="62">
        <f>IFERROR(INDEX('alimentação - Tabela 7.1'!$13:$13,
MATCH(TEXT('Tabela 7.1'!$A1164,"mmmm/aaaa"),'alimentação - Tabela 7.1'!$5:$5,0)+2), "")</f>
        <v>42844</v>
      </c>
      <c r="F1164" s="62">
        <f>IFERROR(INDEX('alimentação - Tabela 7.1'!$13:$13,
MATCH(TEXT('Tabela 7.1'!$A1164,"mmmm/aaaa"),'alimentação - Tabela 7.1'!$5:$5,0)+3), "")</f>
        <v>-17002</v>
      </c>
      <c r="G1164" s="95">
        <f>IFERROR(INDEX('alimentação - Tabela 7.1'!$13:$13,
MATCH(TEXT('Tabela 7.1'!$A1164,"mmmm/aaaa"),'alimentação - Tabela 7.1'!$5:$5,0)+4), "")</f>
        <v>-1.8476077318191528</v>
      </c>
    </row>
    <row r="1165" spans="1:7" ht="18" customHeight="1" x14ac:dyDescent="0.25">
      <c r="A1165" s="59" t="s">
        <v>341</v>
      </c>
      <c r="B1165" s="61" t="s">
        <v>111</v>
      </c>
      <c r="C1165" s="62">
        <f>IFERROR(INDEX('alimentação - Tabela 7.1'!$14:$14,
MATCH(TEXT('Tabela 7.1'!A1165,"mmmm/aaaa"),'alimentação - Tabela 7.1'!$5:$5,0)), "")</f>
        <v>80233</v>
      </c>
      <c r="D1165" s="62">
        <f>IFERROR(INDEX('alimentação - Tabela 7.1'!$14:$14,
MATCH(TEXT('Tabela 7.1'!$A1165,"mmmm/aaaa"),'alimentação - Tabela 7.1'!$5:$5,0)+1), "")</f>
        <v>2535</v>
      </c>
      <c r="E1165" s="62">
        <f>IFERROR(INDEX('alimentação - Tabela 7.1'!$14:$14,
MATCH(TEXT('Tabela 7.1'!$A1165,"mmmm/aaaa"),'alimentação - Tabela 7.1'!$5:$5,0)+2), "")</f>
        <v>3603</v>
      </c>
      <c r="F1165" s="62">
        <f>IFERROR(INDEX('alimentação - Tabela 7.1'!$14:$14,
MATCH(TEXT('Tabela 7.1'!$A1165,"mmmm/aaaa"),'alimentação - Tabela 7.1'!$5:$5,0)+3), "")</f>
        <v>-1068</v>
      </c>
      <c r="G1165" s="95">
        <f>IFERROR(INDEX('alimentação - Tabela 7.1'!$14:$14,
MATCH(TEXT('Tabela 7.1'!$A1165,"mmmm/aaaa"),'alimentação - Tabela 7.1'!$5:$5,0)+4), "")</f>
        <v>-1.3136370182037354</v>
      </c>
    </row>
    <row r="1166" spans="1:7" ht="18" customHeight="1" x14ac:dyDescent="0.25">
      <c r="A1166" s="59" t="s">
        <v>341</v>
      </c>
      <c r="B1166" s="61" t="s">
        <v>112</v>
      </c>
      <c r="C1166" s="62">
        <f>IFERROR(INDEX('alimentação - Tabela 7.1'!$15:$15,
MATCH(TEXT('Tabela 7.1'!A1166,"mmmm/aaaa"),'alimentação - Tabela 7.1'!$5:$5,0)), "")</f>
        <v>236658</v>
      </c>
      <c r="D1166" s="62">
        <f>IFERROR(INDEX('alimentação - Tabela 7.1'!$15:$15,
MATCH(TEXT('Tabela 7.1'!$A1166,"mmmm/aaaa"),'alimentação - Tabela 7.1'!$5:$5,0)+1), "")</f>
        <v>6768</v>
      </c>
      <c r="E1166" s="62">
        <f>IFERROR(INDEX('alimentação - Tabela 7.1'!$15:$15,
MATCH(TEXT('Tabela 7.1'!$A1166,"mmmm/aaaa"),'alimentação - Tabela 7.1'!$5:$5,0)+2), "")</f>
        <v>9388</v>
      </c>
      <c r="F1166" s="62">
        <f>IFERROR(INDEX('alimentação - Tabela 7.1'!$15:$15,
MATCH(TEXT('Tabela 7.1'!$A1166,"mmmm/aaaa"),'alimentação - Tabela 7.1'!$5:$5,0)+3), "")</f>
        <v>-2620</v>
      </c>
      <c r="G1166" s="95">
        <f>IFERROR(INDEX('alimentação - Tabela 7.1'!$15:$15,
MATCH(TEXT('Tabela 7.1'!$A1166,"mmmm/aaaa"),'alimentação - Tabela 7.1'!$5:$5,0)+4), "")</f>
        <v>-1.0949606895446777</v>
      </c>
    </row>
    <row r="1167" spans="1:7" ht="18" customHeight="1" x14ac:dyDescent="0.25">
      <c r="A1167" s="59" t="s">
        <v>341</v>
      </c>
      <c r="B1167" s="61" t="s">
        <v>113</v>
      </c>
      <c r="C1167" s="62">
        <f>IFERROR(INDEX('alimentação - Tabela 7.1'!$16:$16,
MATCH(TEXT('Tabela 7.1'!A1167,"mmmm/aaaa"),'alimentação - Tabela 7.1'!$5:$5,0)), "")</f>
        <v>7322973</v>
      </c>
      <c r="D1167" s="62">
        <f>IFERROR(INDEX('alimentação - Tabela 7.1'!$16:$16,
MATCH(TEXT('Tabela 7.1'!$A1167,"mmmm/aaaa"),'alimentação - Tabela 7.1'!$5:$5,0)+1), "")</f>
        <v>189498</v>
      </c>
      <c r="E1167" s="62">
        <f>IFERROR(INDEX('alimentação - Tabela 7.1'!$16:$16,
MATCH(TEXT('Tabela 7.1'!$A1167,"mmmm/aaaa"),'alimentação - Tabela 7.1'!$5:$5,0)+2), "")</f>
        <v>248393</v>
      </c>
      <c r="F1167" s="62">
        <f>IFERROR(INDEX('alimentação - Tabela 7.1'!$16:$16,
MATCH(TEXT('Tabela 7.1'!$A1167,"mmmm/aaaa"),'alimentação - Tabela 7.1'!$5:$5,0)+3), "")</f>
        <v>-58895</v>
      </c>
      <c r="G1167" s="95">
        <f>IFERROR(INDEX('alimentação - Tabela 7.1'!$16:$16,
MATCH(TEXT('Tabela 7.1'!$A1167,"mmmm/aaaa"),'alimentação - Tabela 7.1'!$5:$5,0)+4), "")</f>
        <v>-0.79783326387405396</v>
      </c>
    </row>
    <row r="1168" spans="1:7" ht="18" customHeight="1" x14ac:dyDescent="0.25">
      <c r="A1168" s="59" t="s">
        <v>341</v>
      </c>
      <c r="B1168" s="61" t="s">
        <v>114</v>
      </c>
      <c r="C1168" s="62">
        <f>IFERROR(INDEX('alimentação - Tabela 7.1'!$17:$17,
MATCH(TEXT('Tabela 7.1'!A1168,"mmmm/aaaa"),'alimentação - Tabela 7.1'!$5:$5,0)), "")</f>
        <v>620884</v>
      </c>
      <c r="D1168" s="62">
        <f>IFERROR(INDEX('alimentação - Tabela 7.1'!$17:$17,
MATCH(TEXT('Tabela 7.1'!$A1168,"mmmm/aaaa"),'alimentação - Tabela 7.1'!$5:$5,0)+1), "")</f>
        <v>15462</v>
      </c>
      <c r="E1168" s="62">
        <f>IFERROR(INDEX('alimentação - Tabela 7.1'!$17:$17,
MATCH(TEXT('Tabela 7.1'!$A1168,"mmmm/aaaa"),'alimentação - Tabela 7.1'!$5:$5,0)+2), "")</f>
        <v>20762</v>
      </c>
      <c r="F1168" s="62">
        <f>IFERROR(INDEX('alimentação - Tabela 7.1'!$17:$17,
MATCH(TEXT('Tabela 7.1'!$A1168,"mmmm/aaaa"),'alimentação - Tabela 7.1'!$5:$5,0)+3), "")</f>
        <v>-5300</v>
      </c>
      <c r="G1168" s="95">
        <f>IFERROR(INDEX('alimentação - Tabela 7.1'!$17:$17,
MATCH(TEXT('Tabela 7.1'!$A1168,"mmmm/aaaa"),'alimentação - Tabela 7.1'!$5:$5,0)+4), "")</f>
        <v>-0.84639656543731689</v>
      </c>
    </row>
    <row r="1169" spans="1:7" ht="18" customHeight="1" x14ac:dyDescent="0.25">
      <c r="A1169" s="59" t="s">
        <v>341</v>
      </c>
      <c r="B1169" s="61" t="s">
        <v>115</v>
      </c>
      <c r="C1169" s="62">
        <f>IFERROR(INDEX('alimentação - Tabela 7.1'!$18:$18,
MATCH(TEXT('Tabela 7.1'!A1169,"mmmm/aaaa"),'alimentação - Tabela 7.1'!$5:$5,0)), "")</f>
        <v>328484</v>
      </c>
      <c r="D1169" s="62">
        <f>IFERROR(INDEX('alimentação - Tabela 7.1'!$18:$18,
MATCH(TEXT('Tabela 7.1'!$A1169,"mmmm/aaaa"),'alimentação - Tabela 7.1'!$5:$5,0)+1), "")</f>
        <v>8071</v>
      </c>
      <c r="E1169" s="62">
        <f>IFERROR(INDEX('alimentação - Tabela 7.1'!$18:$18,
MATCH(TEXT('Tabela 7.1'!$A1169,"mmmm/aaaa"),'alimentação - Tabela 7.1'!$5:$5,0)+2), "")</f>
        <v>12198</v>
      </c>
      <c r="F1169" s="62">
        <f>IFERROR(INDEX('alimentação - Tabela 7.1'!$18:$18,
MATCH(TEXT('Tabela 7.1'!$A1169,"mmmm/aaaa"),'alimentação - Tabela 7.1'!$5:$5,0)+3), "")</f>
        <v>-4127</v>
      </c>
      <c r="G1169" s="95">
        <f>IFERROR(INDEX('alimentação - Tabela 7.1'!$18:$18,
MATCH(TEXT('Tabela 7.1'!$A1169,"mmmm/aaaa"),'alimentação - Tabela 7.1'!$5:$5,0)+4), "")</f>
        <v>-1.2407888174057007</v>
      </c>
    </row>
    <row r="1170" spans="1:7" ht="18" customHeight="1" x14ac:dyDescent="0.25">
      <c r="A1170" s="59" t="s">
        <v>341</v>
      </c>
      <c r="B1170" s="61" t="s">
        <v>116</v>
      </c>
      <c r="C1170" s="62">
        <f>IFERROR(INDEX('alimentação - Tabela 7.1'!$19:$19,
MATCH(TEXT('Tabela 7.1'!A1170,"mmmm/aaaa"),'alimentação - Tabela 7.1'!$5:$5,0)), "")</f>
        <v>1301186</v>
      </c>
      <c r="D1170" s="62">
        <f>IFERROR(INDEX('alimentação - Tabela 7.1'!$19:$19,
MATCH(TEXT('Tabela 7.1'!$A1170,"mmmm/aaaa"),'alimentação - Tabela 7.1'!$5:$5,0)+1), "")</f>
        <v>31212</v>
      </c>
      <c r="E1170" s="62">
        <f>IFERROR(INDEX('alimentação - Tabela 7.1'!$19:$19,
MATCH(TEXT('Tabela 7.1'!$A1170,"mmmm/aaaa"),'alimentação - Tabela 7.1'!$5:$5,0)+2), "")</f>
        <v>39800</v>
      </c>
      <c r="F1170" s="62">
        <f>IFERROR(INDEX('alimentação - Tabela 7.1'!$19:$19,
MATCH(TEXT('Tabela 7.1'!$A1170,"mmmm/aaaa"),'alimentação - Tabela 7.1'!$5:$5,0)+3), "")</f>
        <v>-8588</v>
      </c>
      <c r="G1170" s="95">
        <f>IFERROR(INDEX('alimentação - Tabela 7.1'!$19:$19,
MATCH(TEXT('Tabela 7.1'!$A1170,"mmmm/aaaa"),'alimentação - Tabela 7.1'!$5:$5,0)+4), "")</f>
        <v>-0.6556856632232666</v>
      </c>
    </row>
    <row r="1171" spans="1:7" ht="18" customHeight="1" x14ac:dyDescent="0.25">
      <c r="A1171" s="59" t="s">
        <v>341</v>
      </c>
      <c r="B1171" s="61" t="s">
        <v>117</v>
      </c>
      <c r="C1171" s="62">
        <f>IFERROR(INDEX('alimentação - Tabela 7.1'!$20:$20,
MATCH(TEXT('Tabela 7.1'!A1171,"mmmm/aaaa"),'alimentação - Tabela 7.1'!$5:$5,0)), "")</f>
        <v>479421</v>
      </c>
      <c r="D1171" s="62">
        <f>IFERROR(INDEX('alimentação - Tabela 7.1'!$20:$20,
MATCH(TEXT('Tabela 7.1'!$A1171,"mmmm/aaaa"),'alimentação - Tabela 7.1'!$5:$5,0)+1), "")</f>
        <v>13115</v>
      </c>
      <c r="E1171" s="62">
        <f>IFERROR(INDEX('alimentação - Tabela 7.1'!$20:$20,
MATCH(TEXT('Tabela 7.1'!$A1171,"mmmm/aaaa"),'alimentação - Tabela 7.1'!$5:$5,0)+2), "")</f>
        <v>16798</v>
      </c>
      <c r="F1171" s="62">
        <f>IFERROR(INDEX('alimentação - Tabela 7.1'!$20:$20,
MATCH(TEXT('Tabela 7.1'!$A1171,"mmmm/aaaa"),'alimentação - Tabela 7.1'!$5:$5,0)+3), "")</f>
        <v>-3683</v>
      </c>
      <c r="G1171" s="95">
        <f>IFERROR(INDEX('alimentação - Tabela 7.1'!$20:$20,
MATCH(TEXT('Tabela 7.1'!$A1171,"mmmm/aaaa"),'alimentação - Tabela 7.1'!$5:$5,0)+4), "")</f>
        <v>-0.76236170530319214</v>
      </c>
    </row>
    <row r="1172" spans="1:7" ht="18" customHeight="1" x14ac:dyDescent="0.25">
      <c r="A1172" s="59" t="s">
        <v>341</v>
      </c>
      <c r="B1172" s="61" t="s">
        <v>118</v>
      </c>
      <c r="C1172" s="62">
        <f>IFERROR(INDEX('alimentação - Tabela 7.1'!$21:$21,
MATCH(TEXT('Tabela 7.1'!A1172,"mmmm/aaaa"),'alimentação - Tabela 7.1'!$5:$5,0)), "")</f>
        <v>468143</v>
      </c>
      <c r="D1172" s="62">
        <f>IFERROR(INDEX('alimentação - Tabela 7.1'!$21:$21,
MATCH(TEXT('Tabela 7.1'!$A1172,"mmmm/aaaa"),'alimentação - Tabela 7.1'!$5:$5,0)+1), "")</f>
        <v>12306</v>
      </c>
      <c r="E1172" s="62">
        <f>IFERROR(INDEX('alimentação - Tabela 7.1'!$21:$21,
MATCH(TEXT('Tabela 7.1'!$A1172,"mmmm/aaaa"),'alimentação - Tabela 7.1'!$5:$5,0)+2), "")</f>
        <v>14971</v>
      </c>
      <c r="F1172" s="62">
        <f>IFERROR(INDEX('alimentação - Tabela 7.1'!$21:$21,
MATCH(TEXT('Tabela 7.1'!$A1172,"mmmm/aaaa"),'alimentação - Tabela 7.1'!$5:$5,0)+3), "")</f>
        <v>-2665</v>
      </c>
      <c r="G1172" s="95">
        <f>IFERROR(INDEX('alimentação - Tabela 7.1'!$21:$21,
MATCH(TEXT('Tabela 7.1'!$A1172,"mmmm/aaaa"),'alimentação - Tabela 7.1'!$5:$5,0)+4), "")</f>
        <v>-0.56604814529418945</v>
      </c>
    </row>
    <row r="1173" spans="1:7" ht="18" customHeight="1" x14ac:dyDescent="0.25">
      <c r="A1173" s="59" t="s">
        <v>341</v>
      </c>
      <c r="B1173" s="61" t="s">
        <v>119</v>
      </c>
      <c r="C1173" s="62">
        <f>IFERROR(INDEX('alimentação - Tabela 7.1'!$22:$22,
MATCH(TEXT('Tabela 7.1'!A1173,"mmmm/aaaa"),'alimentação - Tabela 7.1'!$5:$5,0)), "")</f>
        <v>1405817</v>
      </c>
      <c r="D1173" s="62">
        <f>IFERROR(INDEX('alimentação - Tabela 7.1'!$22:$22,
MATCH(TEXT('Tabela 7.1'!$A1173,"mmmm/aaaa"),'alimentação - Tabela 7.1'!$5:$5,0)+1), "")</f>
        <v>35548</v>
      </c>
      <c r="E1173" s="62">
        <f>IFERROR(INDEX('alimentação - Tabela 7.1'!$22:$22,
MATCH(TEXT('Tabela 7.1'!$A1173,"mmmm/aaaa"),'alimentação - Tabela 7.1'!$5:$5,0)+2), "")</f>
        <v>47385</v>
      </c>
      <c r="F1173" s="62">
        <f>IFERROR(INDEX('alimentação - Tabela 7.1'!$22:$22,
MATCH(TEXT('Tabela 7.1'!$A1173,"mmmm/aaaa"),'alimentação - Tabela 7.1'!$5:$5,0)+3), "")</f>
        <v>-11837</v>
      </c>
      <c r="G1173" s="95">
        <f>IFERROR(INDEX('alimentação - Tabela 7.1'!$22:$22,
MATCH(TEXT('Tabela 7.1'!$A1173,"mmmm/aaaa"),'alimentação - Tabela 7.1'!$5:$5,0)+4), "")</f>
        <v>-0.83497101068496704</v>
      </c>
    </row>
    <row r="1174" spans="1:7" ht="18" customHeight="1" x14ac:dyDescent="0.25">
      <c r="A1174" s="59" t="s">
        <v>341</v>
      </c>
      <c r="B1174" s="61" t="s">
        <v>120</v>
      </c>
      <c r="C1174" s="62">
        <f>IFERROR(INDEX('alimentação - Tabela 7.1'!$23:$23,
MATCH(TEXT('Tabela 7.1'!A1174,"mmmm/aaaa"),'alimentação - Tabela 7.1'!$5:$5,0)), "")</f>
        <v>424105</v>
      </c>
      <c r="D1174" s="62">
        <f>IFERROR(INDEX('alimentação - Tabela 7.1'!$23:$23,
MATCH(TEXT('Tabela 7.1'!$A1174,"mmmm/aaaa"),'alimentação - Tabela 7.1'!$5:$5,0)+1), "")</f>
        <v>10200</v>
      </c>
      <c r="E1174" s="62">
        <f>IFERROR(INDEX('alimentação - Tabela 7.1'!$23:$23,
MATCH(TEXT('Tabela 7.1'!$A1174,"mmmm/aaaa"),'alimentação - Tabela 7.1'!$5:$5,0)+2), "")</f>
        <v>14982</v>
      </c>
      <c r="F1174" s="62">
        <f>IFERROR(INDEX('alimentação - Tabela 7.1'!$23:$23,
MATCH(TEXT('Tabela 7.1'!$A1174,"mmmm/aaaa"),'alimentação - Tabela 7.1'!$5:$5,0)+3), "")</f>
        <v>-4782</v>
      </c>
      <c r="G1174" s="95">
        <f>IFERROR(INDEX('alimentação - Tabela 7.1'!$23:$23,
MATCH(TEXT('Tabela 7.1'!$A1174,"mmmm/aaaa"),'alimentação - Tabela 7.1'!$5:$5,0)+4), "")</f>
        <v>-1.1149790287017822</v>
      </c>
    </row>
    <row r="1175" spans="1:7" ht="18" customHeight="1" x14ac:dyDescent="0.25">
      <c r="A1175" s="59" t="s">
        <v>341</v>
      </c>
      <c r="B1175" s="61" t="s">
        <v>121</v>
      </c>
      <c r="C1175" s="62">
        <f>IFERROR(INDEX('alimentação - Tabela 7.1'!$24:$24,
MATCH(TEXT('Tabela 7.1'!A1175,"mmmm/aaaa"),'alimentação - Tabela 7.1'!$5:$5,0)), "")</f>
        <v>313777</v>
      </c>
      <c r="D1175" s="62">
        <f>IFERROR(INDEX('alimentação - Tabela 7.1'!$24:$24,
MATCH(TEXT('Tabela 7.1'!$A1175,"mmmm/aaaa"),'alimentação - Tabela 7.1'!$5:$5,0)+1), "")</f>
        <v>7419</v>
      </c>
      <c r="E1175" s="62">
        <f>IFERROR(INDEX('alimentação - Tabela 7.1'!$24:$24,
MATCH(TEXT('Tabela 7.1'!$A1175,"mmmm/aaaa"),'alimentação - Tabela 7.1'!$5:$5,0)+2), "")</f>
        <v>8745</v>
      </c>
      <c r="F1175" s="62">
        <f>IFERROR(INDEX('alimentação - Tabela 7.1'!$24:$24,
MATCH(TEXT('Tabela 7.1'!$A1175,"mmmm/aaaa"),'alimentação - Tabela 7.1'!$5:$5,0)+3), "")</f>
        <v>-1326</v>
      </c>
      <c r="G1175" s="95">
        <f>IFERROR(INDEX('alimentação - Tabela 7.1'!$24:$24,
MATCH(TEXT('Tabela 7.1'!$A1175,"mmmm/aaaa"),'alimentação - Tabela 7.1'!$5:$5,0)+4), "")</f>
        <v>-0.42081478238105774</v>
      </c>
    </row>
    <row r="1176" spans="1:7" ht="18" customHeight="1" x14ac:dyDescent="0.25">
      <c r="A1176" s="59" t="s">
        <v>341</v>
      </c>
      <c r="B1176" s="61" t="s">
        <v>122</v>
      </c>
      <c r="C1176" s="62">
        <f>IFERROR(INDEX('alimentação - Tabela 7.1'!$25:$25,
MATCH(TEXT('Tabela 7.1'!A1176,"mmmm/aaaa"),'alimentação - Tabela 7.1'!$5:$5,0)), "")</f>
        <v>1981156</v>
      </c>
      <c r="D1176" s="62">
        <f>IFERROR(INDEX('alimentação - Tabela 7.1'!$25:$25,
MATCH(TEXT('Tabela 7.1'!$A1176,"mmmm/aaaa"),'alimentação - Tabela 7.1'!$5:$5,0)+1), "")</f>
        <v>56165</v>
      </c>
      <c r="E1176" s="62">
        <f>IFERROR(INDEX('alimentação - Tabela 7.1'!$25:$25,
MATCH(TEXT('Tabela 7.1'!$A1176,"mmmm/aaaa"),'alimentação - Tabela 7.1'!$5:$5,0)+2), "")</f>
        <v>72752</v>
      </c>
      <c r="F1176" s="62">
        <f>IFERROR(INDEX('alimentação - Tabela 7.1'!$25:$25,
MATCH(TEXT('Tabela 7.1'!$A1176,"mmmm/aaaa"),'alimentação - Tabela 7.1'!$5:$5,0)+3), "")</f>
        <v>-16587</v>
      </c>
      <c r="G1176" s="95">
        <f>IFERROR(INDEX('alimentação - Tabela 7.1'!$25:$25,
MATCH(TEXT('Tabela 7.1'!$A1176,"mmmm/aaaa"),'alimentação - Tabela 7.1'!$5:$5,0)+4), "")</f>
        <v>-0.83028697967529297</v>
      </c>
    </row>
    <row r="1177" spans="1:7" ht="18" customHeight="1" x14ac:dyDescent="0.25">
      <c r="A1177" s="59" t="s">
        <v>341</v>
      </c>
      <c r="B1177" s="61" t="s">
        <v>123</v>
      </c>
      <c r="C1177" s="62">
        <f>IFERROR(INDEX('alimentação - Tabela 7.1'!$26:$26,
MATCH(TEXT('Tabela 7.1'!A1177,"mmmm/aaaa"),'alimentação - Tabela 7.1'!$5:$5,0)), "")</f>
        <v>22539133</v>
      </c>
      <c r="D1177" s="62">
        <f>IFERROR(INDEX('alimentação - Tabela 7.1'!$26:$26,
MATCH(TEXT('Tabela 7.1'!$A1177,"mmmm/aaaa"),'alimentação - Tabela 7.1'!$5:$5,0)+1), "")</f>
        <v>731870</v>
      </c>
      <c r="E1177" s="62">
        <f>IFERROR(INDEX('alimentação - Tabela 7.1'!$26:$26,
MATCH(TEXT('Tabela 7.1'!$A1177,"mmmm/aaaa"),'alimentação - Tabela 7.1'!$5:$5,0)+2), "")</f>
        <v>950130</v>
      </c>
      <c r="F1177" s="62">
        <f>IFERROR(INDEX('alimentação - Tabela 7.1'!$26:$26,
MATCH(TEXT('Tabela 7.1'!$A1177,"mmmm/aaaa"),'alimentação - Tabela 7.1'!$5:$5,0)+3), "")</f>
        <v>-218260</v>
      </c>
      <c r="G1177" s="95">
        <f>IFERROR(INDEX('alimentação - Tabela 7.1'!$26:$26,
MATCH(TEXT('Tabela 7.1'!$A1177,"mmmm/aaaa"),'alimentação - Tabela 7.1'!$5:$5,0)+4), "")</f>
        <v>-0.95907294750213623</v>
      </c>
    </row>
    <row r="1178" spans="1:7" ht="18" customHeight="1" x14ac:dyDescent="0.25">
      <c r="A1178" s="59" t="s">
        <v>341</v>
      </c>
      <c r="B1178" s="61" t="s">
        <v>124</v>
      </c>
      <c r="C1178" s="62">
        <f>IFERROR(INDEX('alimentação - Tabela 7.1'!$27:$27,
MATCH(TEXT('Tabela 7.1'!A1178,"mmmm/aaaa"),'alimentação - Tabela 7.1'!$5:$5,0)), "")</f>
        <v>4632593</v>
      </c>
      <c r="D1178" s="62">
        <f>IFERROR(INDEX('alimentação - Tabela 7.1'!$27:$27,
MATCH(TEXT('Tabela 7.1'!$A1178,"mmmm/aaaa"),'alimentação - Tabela 7.1'!$5:$5,0)+1), "")</f>
        <v>150104</v>
      </c>
      <c r="E1178" s="62">
        <f>IFERROR(INDEX('alimentação - Tabela 7.1'!$27:$27,
MATCH(TEXT('Tabela 7.1'!$A1178,"mmmm/aaaa"),'alimentação - Tabela 7.1'!$5:$5,0)+2), "")</f>
        <v>198388</v>
      </c>
      <c r="F1178" s="62">
        <f>IFERROR(INDEX('alimentação - Tabela 7.1'!$27:$27,
MATCH(TEXT('Tabela 7.1'!$A1178,"mmmm/aaaa"),'alimentação - Tabela 7.1'!$5:$5,0)+3), "")</f>
        <v>-48284</v>
      </c>
      <c r="G1178" s="95">
        <f>IFERROR(INDEX('alimentação - Tabela 7.1'!$27:$27,
MATCH(TEXT('Tabela 7.1'!$A1178,"mmmm/aaaa"),'alimentação - Tabela 7.1'!$5:$5,0)+4), "")</f>
        <v>-1.0315160751342773</v>
      </c>
    </row>
    <row r="1179" spans="1:7" ht="18" customHeight="1" x14ac:dyDescent="0.25">
      <c r="A1179" s="59" t="s">
        <v>341</v>
      </c>
      <c r="B1179" s="61" t="s">
        <v>2</v>
      </c>
      <c r="C1179" s="62">
        <f>IFERROR(INDEX('alimentação - Tabela 7.1'!$28:$28,
MATCH(TEXT('Tabela 7.1'!A1179,"mmmm/aaaa"),'alimentação - Tabela 7.1'!$5:$5,0)), "")</f>
        <v>839917</v>
      </c>
      <c r="D1179" s="62">
        <f>IFERROR(INDEX('alimentação - Tabela 7.1'!$28:$28,
MATCH(TEXT('Tabela 7.1'!$A1179,"mmmm/aaaa"),'alimentação - Tabela 7.1'!$5:$5,0)+1), "")</f>
        <v>30676</v>
      </c>
      <c r="E1179" s="62">
        <f>IFERROR(INDEX('alimentação - Tabela 7.1'!$28:$28,
MATCH(TEXT('Tabela 7.1'!$A1179,"mmmm/aaaa"),'alimentação - Tabela 7.1'!$5:$5,0)+2), "")</f>
        <v>37983</v>
      </c>
      <c r="F1179" s="62">
        <f>IFERROR(INDEX('alimentação - Tabela 7.1'!$28:$28,
MATCH(TEXT('Tabela 7.1'!$A1179,"mmmm/aaaa"),'alimentação - Tabela 7.1'!$5:$5,0)+3), "")</f>
        <v>-7307</v>
      </c>
      <c r="G1179" s="95">
        <f>IFERROR(INDEX('alimentação - Tabela 7.1'!$28:$28,
MATCH(TEXT('Tabela 7.1'!$A1179,"mmmm/aaaa"),'alimentação - Tabela 7.1'!$5:$5,0)+4), "")</f>
        <v>-0.86246377229690552</v>
      </c>
    </row>
    <row r="1180" spans="1:7" ht="18" customHeight="1" x14ac:dyDescent="0.25">
      <c r="A1180" s="59" t="s">
        <v>341</v>
      </c>
      <c r="B1180" s="61" t="s">
        <v>125</v>
      </c>
      <c r="C1180" s="62">
        <f>IFERROR(INDEX('alimentação - Tabela 7.1'!$29:$29,
MATCH(TEXT('Tabela 7.1'!A1180,"mmmm/aaaa"),'alimentação - Tabela 7.1'!$5:$5,0)), "")</f>
        <v>3584667</v>
      </c>
      <c r="D1180" s="62">
        <f>IFERROR(INDEX('alimentação - Tabela 7.1'!$29:$29,
MATCH(TEXT('Tabela 7.1'!$A1180,"mmmm/aaaa"),'alimentação - Tabela 7.1'!$5:$5,0)+1), "")</f>
        <v>109330</v>
      </c>
      <c r="E1180" s="62">
        <f>IFERROR(INDEX('alimentação - Tabela 7.1'!$29:$29,
MATCH(TEXT('Tabela 7.1'!$A1180,"mmmm/aaaa"),'alimentação - Tabela 7.1'!$5:$5,0)+2), "")</f>
        <v>119967</v>
      </c>
      <c r="F1180" s="62">
        <f>IFERROR(INDEX('alimentação - Tabela 7.1'!$29:$29,
MATCH(TEXT('Tabela 7.1'!$A1180,"mmmm/aaaa"),'alimentação - Tabela 7.1'!$5:$5,0)+3), "")</f>
        <v>-10637</v>
      </c>
      <c r="G1180" s="95">
        <f>IFERROR(INDEX('alimentação - Tabela 7.1'!$29:$29,
MATCH(TEXT('Tabela 7.1'!$A1180,"mmmm/aaaa"),'alimentação - Tabela 7.1'!$5:$5,0)+4), "")</f>
        <v>-0.29585814476013184</v>
      </c>
    </row>
    <row r="1181" spans="1:7" ht="18" customHeight="1" x14ac:dyDescent="0.25">
      <c r="A1181" s="59" t="s">
        <v>341</v>
      </c>
      <c r="B1181" s="61" t="s">
        <v>126</v>
      </c>
      <c r="C1181" s="62">
        <f>IFERROR(INDEX('alimentação - Tabela 7.1'!$30:$30,
MATCH(TEXT('Tabela 7.1'!A1181,"mmmm/aaaa"),'alimentação - Tabela 7.1'!$5:$5,0)), "")</f>
        <v>13481956</v>
      </c>
      <c r="D1181" s="62">
        <f>IFERROR(INDEX('alimentação - Tabela 7.1'!$30:$30,
MATCH(TEXT('Tabela 7.1'!$A1181,"mmmm/aaaa"),'alimentação - Tabela 7.1'!$5:$5,0)+1), "")</f>
        <v>441760</v>
      </c>
      <c r="E1181" s="62">
        <f>IFERROR(INDEX('alimentação - Tabela 7.1'!$30:$30,
MATCH(TEXT('Tabela 7.1'!$A1181,"mmmm/aaaa"),'alimentação - Tabela 7.1'!$5:$5,0)+2), "")</f>
        <v>593792</v>
      </c>
      <c r="F1181" s="62">
        <f>IFERROR(INDEX('alimentação - Tabela 7.1'!$30:$30,
MATCH(TEXT('Tabela 7.1'!$A1181,"mmmm/aaaa"),'alimentação - Tabela 7.1'!$5:$5,0)+3), "")</f>
        <v>-152032</v>
      </c>
      <c r="G1181" s="95">
        <f>IFERROR(INDEX('alimentação - Tabela 7.1'!$30:$30,
MATCH(TEXT('Tabela 7.1'!$A1181,"mmmm/aaaa"),'alimentação - Tabela 7.1'!$5:$5,0)+4), "")</f>
        <v>-1.1150956153869629</v>
      </c>
    </row>
    <row r="1182" spans="1:7" ht="18" customHeight="1" x14ac:dyDescent="0.25">
      <c r="A1182" s="59" t="s">
        <v>341</v>
      </c>
      <c r="B1182" s="61" t="s">
        <v>127</v>
      </c>
      <c r="C1182" s="62">
        <f>IFERROR(INDEX('alimentação - Tabela 7.1'!$31:$31,
MATCH(TEXT('Tabela 7.1'!A1182,"mmmm/aaaa"),'alimentação - Tabela 7.1'!$5:$5,0)), "")</f>
        <v>8127955</v>
      </c>
      <c r="D1182" s="62">
        <f>IFERROR(INDEX('alimentação - Tabela 7.1'!$31:$31,
MATCH(TEXT('Tabela 7.1'!$A1182,"mmmm/aaaa"),'alimentação - Tabela 7.1'!$5:$5,0)+1), "")</f>
        <v>275562</v>
      </c>
      <c r="E1182" s="62">
        <f>IFERROR(INDEX('alimentação - Tabela 7.1'!$31:$31,
MATCH(TEXT('Tabela 7.1'!$A1182,"mmmm/aaaa"),'alimentação - Tabela 7.1'!$5:$5,0)+2), "")</f>
        <v>380135</v>
      </c>
      <c r="F1182" s="62">
        <f>IFERROR(INDEX('alimentação - Tabela 7.1'!$31:$31,
MATCH(TEXT('Tabela 7.1'!$A1182,"mmmm/aaaa"),'alimentação - Tabela 7.1'!$5:$5,0)+3), "")</f>
        <v>-104573</v>
      </c>
      <c r="G1182" s="95">
        <f>IFERROR(INDEX('alimentação - Tabela 7.1'!$31:$31,
MATCH(TEXT('Tabela 7.1'!$A1182,"mmmm/aaaa"),'alimentação - Tabela 7.1'!$5:$5,0)+4), "")</f>
        <v>-1.2702416181564331</v>
      </c>
    </row>
    <row r="1183" spans="1:7" ht="18" customHeight="1" x14ac:dyDescent="0.25">
      <c r="A1183" s="59" t="s">
        <v>341</v>
      </c>
      <c r="B1183" s="61" t="s">
        <v>128</v>
      </c>
      <c r="C1183" s="62">
        <f>IFERROR(INDEX('alimentação - Tabela 7.1'!$32:$32,
MATCH(TEXT('Tabela 7.1'!A1183,"mmmm/aaaa"),'alimentação - Tabela 7.1'!$5:$5,0)), "")</f>
        <v>3004321</v>
      </c>
      <c r="D1183" s="62">
        <f>IFERROR(INDEX('alimentação - Tabela 7.1'!$32:$32,
MATCH(TEXT('Tabela 7.1'!$A1183,"mmmm/aaaa"),'alimentação - Tabela 7.1'!$5:$5,0)+1), "")</f>
        <v>102986</v>
      </c>
      <c r="E1183" s="62">
        <f>IFERROR(INDEX('alimentação - Tabela 7.1'!$32:$32,
MATCH(TEXT('Tabela 7.1'!$A1183,"mmmm/aaaa"),'alimentação - Tabela 7.1'!$5:$5,0)+2), "")</f>
        <v>139859</v>
      </c>
      <c r="F1183" s="62">
        <f>IFERROR(INDEX('alimentação - Tabela 7.1'!$32:$32,
MATCH(TEXT('Tabela 7.1'!$A1183,"mmmm/aaaa"),'alimentação - Tabela 7.1'!$5:$5,0)+3), "")</f>
        <v>-36873</v>
      </c>
      <c r="G1183" s="95">
        <f>IFERROR(INDEX('alimentação - Tabela 7.1'!$32:$32,
MATCH(TEXT('Tabela 7.1'!$A1183,"mmmm/aaaa"),'alimentação - Tabela 7.1'!$5:$5,0)+4), "")</f>
        <v>-1.2124514579772949</v>
      </c>
    </row>
    <row r="1184" spans="1:7" ht="18" customHeight="1" x14ac:dyDescent="0.25">
      <c r="A1184" s="59" t="s">
        <v>341</v>
      </c>
      <c r="B1184" s="61" t="s">
        <v>129</v>
      </c>
      <c r="C1184" s="62">
        <f>IFERROR(INDEX('alimentação - Tabela 7.1'!$33:$33,
MATCH(TEXT('Tabela 7.1'!A1184,"mmmm/aaaa"),'alimentação - Tabela 7.1'!$5:$5,0)), "")</f>
        <v>2399766</v>
      </c>
      <c r="D1184" s="62">
        <f>IFERROR(INDEX('alimentação - Tabela 7.1'!$33:$33,
MATCH(TEXT('Tabela 7.1'!$A1184,"mmmm/aaaa"),'alimentação - Tabela 7.1'!$5:$5,0)+1), "")</f>
        <v>84387</v>
      </c>
      <c r="E1184" s="62">
        <f>IFERROR(INDEX('alimentação - Tabela 7.1'!$33:$33,
MATCH(TEXT('Tabela 7.1'!$A1184,"mmmm/aaaa"),'alimentação - Tabela 7.1'!$5:$5,0)+2), "")</f>
        <v>123608</v>
      </c>
      <c r="F1184" s="62">
        <f>IFERROR(INDEX('alimentação - Tabela 7.1'!$33:$33,
MATCH(TEXT('Tabela 7.1'!$A1184,"mmmm/aaaa"),'alimentação - Tabela 7.1'!$5:$5,0)+3), "")</f>
        <v>-39221</v>
      </c>
      <c r="G1184" s="95">
        <f>IFERROR(INDEX('alimentação - Tabela 7.1'!$33:$33,
MATCH(TEXT('Tabela 7.1'!$A1184,"mmmm/aaaa"),'alimentação - Tabela 7.1'!$5:$5,0)+4), "")</f>
        <v>-1.6080856323242188</v>
      </c>
    </row>
    <row r="1185" spans="1:7" ht="18" customHeight="1" x14ac:dyDescent="0.25">
      <c r="A1185" s="59" t="s">
        <v>341</v>
      </c>
      <c r="B1185" s="61" t="s">
        <v>130</v>
      </c>
      <c r="C1185" s="62">
        <f>IFERROR(INDEX('alimentação - Tabela 7.1'!$34:$34,
MATCH(TEXT('Tabela 7.1'!A1185,"mmmm/aaaa"),'alimentação - Tabela 7.1'!$5:$5,0)), "")</f>
        <v>2723868</v>
      </c>
      <c r="D1185" s="62">
        <f>IFERROR(INDEX('alimentação - Tabela 7.1'!$34:$34,
MATCH(TEXT('Tabela 7.1'!$A1185,"mmmm/aaaa"),'alimentação - Tabela 7.1'!$5:$5,0)+1), "")</f>
        <v>88189</v>
      </c>
      <c r="E1185" s="62">
        <f>IFERROR(INDEX('alimentação - Tabela 7.1'!$34:$34,
MATCH(TEXT('Tabela 7.1'!$A1185,"mmmm/aaaa"),'alimentação - Tabela 7.1'!$5:$5,0)+2), "")</f>
        <v>116668</v>
      </c>
      <c r="F1185" s="62">
        <f>IFERROR(INDEX('alimentação - Tabela 7.1'!$34:$34,
MATCH(TEXT('Tabela 7.1'!$A1185,"mmmm/aaaa"),'alimentação - Tabela 7.1'!$5:$5,0)+3), "")</f>
        <v>-28479</v>
      </c>
      <c r="G1185" s="95">
        <f>IFERROR(INDEX('alimentação - Tabela 7.1'!$34:$34,
MATCH(TEXT('Tabela 7.1'!$A1185,"mmmm/aaaa"),'alimentação - Tabela 7.1'!$5:$5,0)+4), "")</f>
        <v>-1.0347169637680054</v>
      </c>
    </row>
    <row r="1186" spans="1:7" ht="18" customHeight="1" x14ac:dyDescent="0.25">
      <c r="A1186" s="59" t="s">
        <v>341</v>
      </c>
      <c r="B1186" s="61" t="s">
        <v>131</v>
      </c>
      <c r="C1186" s="62">
        <f>IFERROR(INDEX('alimentação - Tabela 7.1'!$35:$35,
MATCH(TEXT('Tabela 7.1'!A1186,"mmmm/aaaa"),'alimentação - Tabela 7.1'!$5:$5,0)), "")</f>
        <v>3910566</v>
      </c>
      <c r="D1186" s="62">
        <f>IFERROR(INDEX('alimentação - Tabela 7.1'!$35:$35,
MATCH(TEXT('Tabela 7.1'!$A1186,"mmmm/aaaa"),'alimentação - Tabela 7.1'!$5:$5,0)+1), "")</f>
        <v>140664</v>
      </c>
      <c r="E1186" s="62">
        <f>IFERROR(INDEX('alimentação - Tabela 7.1'!$35:$35,
MATCH(TEXT('Tabela 7.1'!$A1186,"mmmm/aaaa"),'alimentação - Tabela 7.1'!$5:$5,0)+2), "")</f>
        <v>178987</v>
      </c>
      <c r="F1186" s="62">
        <f>IFERROR(INDEX('alimentação - Tabela 7.1'!$35:$35,
MATCH(TEXT('Tabela 7.1'!$A1186,"mmmm/aaaa"),'alimentação - Tabela 7.1'!$5:$5,0)+3), "")</f>
        <v>-38323</v>
      </c>
      <c r="G1186" s="95">
        <f>IFERROR(INDEX('alimentação - Tabela 7.1'!$35:$35,
MATCH(TEXT('Tabela 7.1'!$A1186,"mmmm/aaaa"),'alimentação - Tabela 7.1'!$5:$5,0)+4), "")</f>
        <v>-0.97047549486160278</v>
      </c>
    </row>
    <row r="1187" spans="1:7" ht="18" customHeight="1" x14ac:dyDescent="0.25">
      <c r="A1187" s="59" t="s">
        <v>341</v>
      </c>
      <c r="B1187" s="61" t="s">
        <v>132</v>
      </c>
      <c r="C1187" s="62">
        <f>IFERROR(INDEX('alimentação - Tabela 7.1'!$36:$36,
MATCH(TEXT('Tabela 7.1'!A1187,"mmmm/aaaa"),'alimentação - Tabela 7.1'!$5:$5,0)), "")</f>
        <v>630326</v>
      </c>
      <c r="D1187" s="62">
        <f>IFERROR(INDEX('alimentação - Tabela 7.1'!$36:$36,
MATCH(TEXT('Tabela 7.1'!$A1187,"mmmm/aaaa"),'alimentação - Tabela 7.1'!$5:$5,0)+1), "")</f>
        <v>22316</v>
      </c>
      <c r="E1187" s="62">
        <f>IFERROR(INDEX('alimentação - Tabela 7.1'!$36:$36,
MATCH(TEXT('Tabela 7.1'!$A1187,"mmmm/aaaa"),'alimentação - Tabela 7.1'!$5:$5,0)+2), "")</f>
        <v>29002</v>
      </c>
      <c r="F1187" s="62">
        <f>IFERROR(INDEX('alimentação - Tabela 7.1'!$36:$36,
MATCH(TEXT('Tabela 7.1'!$A1187,"mmmm/aaaa"),'alimentação - Tabela 7.1'!$5:$5,0)+3), "")</f>
        <v>-6686</v>
      </c>
      <c r="G1187" s="95">
        <f>IFERROR(INDEX('alimentação - Tabela 7.1'!$36:$36,
MATCH(TEXT('Tabela 7.1'!$A1187,"mmmm/aaaa"),'alimentação - Tabela 7.1'!$5:$5,0)+4), "")</f>
        <v>-1.0495877265930176</v>
      </c>
    </row>
    <row r="1188" spans="1:7" ht="18" customHeight="1" x14ac:dyDescent="0.25">
      <c r="A1188" s="59" t="s">
        <v>341</v>
      </c>
      <c r="B1188" s="61" t="s">
        <v>133</v>
      </c>
      <c r="C1188" s="62">
        <f>IFERROR(INDEX('alimentação - Tabela 7.1'!$37:$37,
MATCH(TEXT('Tabela 7.1'!A1188,"mmmm/aaaa"),'alimentação - Tabela 7.1'!$5:$5,0)), "")</f>
        <v>879449</v>
      </c>
      <c r="D1188" s="62">
        <f>IFERROR(INDEX('alimentação - Tabela 7.1'!$37:$37,
MATCH(TEXT('Tabela 7.1'!$A1188,"mmmm/aaaa"),'alimentação - Tabela 7.1'!$5:$5,0)+1), "")</f>
        <v>36682</v>
      </c>
      <c r="E1188" s="62">
        <f>IFERROR(INDEX('alimentação - Tabela 7.1'!$37:$37,
MATCH(TEXT('Tabela 7.1'!$A1188,"mmmm/aaaa"),'alimentação - Tabela 7.1'!$5:$5,0)+2), "")</f>
        <v>46822</v>
      </c>
      <c r="F1188" s="62">
        <f>IFERROR(INDEX('alimentação - Tabela 7.1'!$37:$37,
MATCH(TEXT('Tabela 7.1'!$A1188,"mmmm/aaaa"),'alimentação - Tabela 7.1'!$5:$5,0)+3), "")</f>
        <v>-10140</v>
      </c>
      <c r="G1188" s="95">
        <f>IFERROR(INDEX('alimentação - Tabela 7.1'!$37:$37,
MATCH(TEXT('Tabela 7.1'!$A1188,"mmmm/aaaa"),'alimentação - Tabela 7.1'!$5:$5,0)+4), "")</f>
        <v>-1.1398521661758423</v>
      </c>
    </row>
    <row r="1189" spans="1:7" ht="18" customHeight="1" x14ac:dyDescent="0.25">
      <c r="A1189" s="59" t="s">
        <v>341</v>
      </c>
      <c r="B1189" s="61" t="s">
        <v>134</v>
      </c>
      <c r="C1189" s="62">
        <f>IFERROR(INDEX('alimentação - Tabela 7.1'!$38:$38,
MATCH(TEXT('Tabela 7.1'!A1189,"mmmm/aaaa"),'alimentação - Tabela 7.1'!$5:$5,0)), "")</f>
        <v>1469817</v>
      </c>
      <c r="D1189" s="62">
        <f>IFERROR(INDEX('alimentação - Tabela 7.1'!$38:$38,
MATCH(TEXT('Tabela 7.1'!$A1189,"mmmm/aaaa"),'alimentação - Tabela 7.1'!$5:$5,0)+1), "")</f>
        <v>54746</v>
      </c>
      <c r="E1189" s="62">
        <f>IFERROR(INDEX('alimentação - Tabela 7.1'!$38:$38,
MATCH(TEXT('Tabela 7.1'!$A1189,"mmmm/aaaa"),'alimentação - Tabela 7.1'!$5:$5,0)+2), "")</f>
        <v>67880</v>
      </c>
      <c r="F1189" s="62">
        <f>IFERROR(INDEX('alimentação - Tabela 7.1'!$38:$38,
MATCH(TEXT('Tabela 7.1'!$A1189,"mmmm/aaaa"),'alimentação - Tabela 7.1'!$5:$5,0)+3), "")</f>
        <v>-13134</v>
      </c>
      <c r="G1189" s="95">
        <f>IFERROR(INDEX('alimentação - Tabela 7.1'!$38:$38,
MATCH(TEXT('Tabela 7.1'!$A1189,"mmmm/aaaa"),'alimentação - Tabela 7.1'!$5:$5,0)+4), "")</f>
        <v>-0.88566648960113525</v>
      </c>
    </row>
    <row r="1190" spans="1:7" ht="18" customHeight="1" x14ac:dyDescent="0.25">
      <c r="A1190" s="59" t="s">
        <v>341</v>
      </c>
      <c r="B1190" s="61" t="s">
        <v>135</v>
      </c>
      <c r="C1190" s="62">
        <f>IFERROR(INDEX('alimentação - Tabela 7.1'!$39:$39,
MATCH(TEXT('Tabela 7.1'!A1190,"mmmm/aaaa"),'alimentação - Tabela 7.1'!$5:$5,0)), "")</f>
        <v>930974</v>
      </c>
      <c r="D1190" s="62">
        <f>IFERROR(INDEX('alimentação - Tabela 7.1'!$39:$39,
MATCH(TEXT('Tabela 7.1'!$A1190,"mmmm/aaaa"),'alimentação - Tabela 7.1'!$5:$5,0)+1), "")</f>
        <v>26920</v>
      </c>
      <c r="E1190" s="62">
        <f>IFERROR(INDEX('alimentação - Tabela 7.1'!$39:$39,
MATCH(TEXT('Tabela 7.1'!$A1190,"mmmm/aaaa"),'alimentação - Tabela 7.1'!$5:$5,0)+2), "")</f>
        <v>35283</v>
      </c>
      <c r="F1190" s="62">
        <f>IFERROR(INDEX('alimentação - Tabela 7.1'!$39:$39,
MATCH(TEXT('Tabela 7.1'!$A1190,"mmmm/aaaa"),'alimentação - Tabela 7.1'!$5:$5,0)+3), "")</f>
        <v>-8363</v>
      </c>
      <c r="G1190" s="95">
        <f>IFERROR(INDEX('alimentação - Tabela 7.1'!$39:$39,
MATCH(TEXT('Tabela 7.1'!$A1190,"mmmm/aaaa"),'alimentação - Tabela 7.1'!$5:$5,0)+4), "")</f>
        <v>-0.89030879735946655</v>
      </c>
    </row>
    <row r="1191" spans="1:7" ht="18" customHeight="1" x14ac:dyDescent="0.25">
      <c r="A1191" s="59" t="s">
        <v>342</v>
      </c>
      <c r="B1191" s="61" t="s">
        <v>1</v>
      </c>
      <c r="C1191" s="62">
        <f>IFERROR(INDEX('alimentação - Tabela 7.1'!$7:$7,
MATCH(TEXT('Tabela 7.1'!A1191,"mmmm/aaaa"),'alimentação - Tabela 7.1'!$5:$5,0)), "")</f>
        <v>44152172</v>
      </c>
      <c r="D1191" s="62">
        <f>IFERROR(INDEX('alimentação - Tabela 7.1'!$7:$7,
MATCH(TEXT('Tabela 7.1'!$A1191,"mmmm/aaaa"),'alimentação - Tabela 7.1'!$5:$5,0)+1), "")</f>
        <v>1919782</v>
      </c>
      <c r="E1191" s="62">
        <f>IFERROR(INDEX('alimentação - Tabela 7.1'!$7:$7,
MATCH(TEXT('Tabela 7.1'!$A1191,"mmmm/aaaa"),'alimentação - Tabela 7.1'!$5:$5,0)+2), "")</f>
        <v>1829704</v>
      </c>
      <c r="F1191" s="62">
        <f>IFERROR(INDEX('alimentação - Tabela 7.1'!$7:$7,
MATCH(TEXT('Tabela 7.1'!$A1191,"mmmm/aaaa"),'alimentação - Tabela 7.1'!$5:$5,0)+3), "")</f>
        <v>90078</v>
      </c>
      <c r="G1191" s="95">
        <f>IFERROR(INDEX('alimentação - Tabela 7.1'!$7:$7,
MATCH(TEXT('Tabela 7.1'!$A1191,"mmmm/aaaa"),'alimentação - Tabela 7.1'!$5:$5,0)+4), "")</f>
        <v>0.20443423092365265</v>
      </c>
    </row>
    <row r="1192" spans="1:7" ht="18" customHeight="1" x14ac:dyDescent="0.25">
      <c r="A1192" s="59" t="s">
        <v>342</v>
      </c>
      <c r="B1192" s="61" t="s">
        <v>105</v>
      </c>
      <c r="C1192" s="62">
        <f>IFERROR(INDEX('alimentação - Tabela 7.1'!$8:$8,
MATCH(TEXT('Tabela 7.1'!A1192,"mmmm/aaaa"),'alimentação - Tabela 7.1'!$5:$5,0)), "")</f>
        <v>2158340</v>
      </c>
      <c r="D1192" s="62">
        <f>IFERROR(INDEX('alimentação - Tabela 7.1'!$8:$8,
MATCH(TEXT('Tabela 7.1'!$A1192,"mmmm/aaaa"),'alimentação - Tabela 7.1'!$5:$5,0)+1), "")</f>
        <v>90410</v>
      </c>
      <c r="E1192" s="62">
        <f>IFERROR(INDEX('alimentação - Tabela 7.1'!$8:$8,
MATCH(TEXT('Tabela 7.1'!$A1192,"mmmm/aaaa"),'alimentação - Tabela 7.1'!$5:$5,0)+2), "")</f>
        <v>92465</v>
      </c>
      <c r="F1192" s="62">
        <f>IFERROR(INDEX('alimentação - Tabela 7.1'!$8:$8,
MATCH(TEXT('Tabela 7.1'!$A1192,"mmmm/aaaa"),'alimentação - Tabela 7.1'!$5:$5,0)+3), "")</f>
        <v>-2055</v>
      </c>
      <c r="G1192" s="95">
        <f>IFERROR(INDEX('alimentação - Tabela 7.1'!$8:$8,
MATCH(TEXT('Tabela 7.1'!$A1192,"mmmm/aaaa"),'alimentação - Tabela 7.1'!$5:$5,0)+4), "")</f>
        <v>-9.5121495425701141E-2</v>
      </c>
    </row>
    <row r="1193" spans="1:7" ht="18" customHeight="1" x14ac:dyDescent="0.25">
      <c r="A1193" s="59" t="s">
        <v>342</v>
      </c>
      <c r="B1193" s="61" t="s">
        <v>106</v>
      </c>
      <c r="C1193" s="62">
        <f>IFERROR(INDEX('alimentação - Tabela 7.1'!$9:$9,
MATCH(TEXT('Tabela 7.1'!A1193,"mmmm/aaaa"),'alimentação - Tabela 7.1'!$5:$5,0)), "")</f>
        <v>273848</v>
      </c>
      <c r="D1193" s="62">
        <f>IFERROR(INDEX('alimentação - Tabela 7.1'!$9:$9,
MATCH(TEXT('Tabela 7.1'!$A1193,"mmmm/aaaa"),'alimentação - Tabela 7.1'!$5:$5,0)+1), "")</f>
        <v>12538</v>
      </c>
      <c r="E1193" s="62">
        <f>IFERROR(INDEX('alimentação - Tabela 7.1'!$9:$9,
MATCH(TEXT('Tabela 7.1'!$A1193,"mmmm/aaaa"),'alimentação - Tabela 7.1'!$5:$5,0)+2), "")</f>
        <v>12935</v>
      </c>
      <c r="F1193" s="62">
        <f>IFERROR(INDEX('alimentação - Tabela 7.1'!$9:$9,
MATCH(TEXT('Tabela 7.1'!$A1193,"mmmm/aaaa"),'alimentação - Tabela 7.1'!$5:$5,0)+3), "")</f>
        <v>-397</v>
      </c>
      <c r="G1193" s="95">
        <f>IFERROR(INDEX('alimentação - Tabela 7.1'!$9:$9,
MATCH(TEXT('Tabela 7.1'!$A1193,"mmmm/aaaa"),'alimentação - Tabela 7.1'!$5:$5,0)+4), "")</f>
        <v>-0.14476107060909271</v>
      </c>
    </row>
    <row r="1194" spans="1:7" ht="18" customHeight="1" x14ac:dyDescent="0.25">
      <c r="A1194" s="59" t="s">
        <v>342</v>
      </c>
      <c r="B1194" s="61" t="s">
        <v>107</v>
      </c>
      <c r="C1194" s="62">
        <f>IFERROR(INDEX('alimentação - Tabela 7.1'!$10:$10,
MATCH(TEXT('Tabela 7.1'!A1194,"mmmm/aaaa"),'alimentação - Tabela 7.1'!$5:$5,0)), "")</f>
        <v>98462</v>
      </c>
      <c r="D1194" s="62">
        <f>IFERROR(INDEX('alimentação - Tabela 7.1'!$10:$10,
MATCH(TEXT('Tabela 7.1'!$A1194,"mmmm/aaaa"),'alimentação - Tabela 7.1'!$5:$5,0)+1), "")</f>
        <v>3776</v>
      </c>
      <c r="E1194" s="62">
        <f>IFERROR(INDEX('alimentação - Tabela 7.1'!$10:$10,
MATCH(TEXT('Tabela 7.1'!$A1194,"mmmm/aaaa"),'alimentação - Tabela 7.1'!$5:$5,0)+2), "")</f>
        <v>4697</v>
      </c>
      <c r="F1194" s="62">
        <f>IFERROR(INDEX('alimentação - Tabela 7.1'!$10:$10,
MATCH(TEXT('Tabela 7.1'!$A1194,"mmmm/aaaa"),'alimentação - Tabela 7.1'!$5:$5,0)+3), "")</f>
        <v>-921</v>
      </c>
      <c r="G1194" s="95">
        <f>IFERROR(INDEX('alimentação - Tabela 7.1'!$10:$10,
MATCH(TEXT('Tabela 7.1'!$A1194,"mmmm/aaaa"),'alimentação - Tabela 7.1'!$5:$5,0)+4), "")</f>
        <v>-0.92671787738800049</v>
      </c>
    </row>
    <row r="1195" spans="1:7" ht="18" customHeight="1" x14ac:dyDescent="0.25">
      <c r="A1195" s="59" t="s">
        <v>342</v>
      </c>
      <c r="B1195" s="61" t="s">
        <v>108</v>
      </c>
      <c r="C1195" s="62">
        <f>IFERROR(INDEX('alimentação - Tabela 7.1'!$11:$11,
MATCH(TEXT('Tabela 7.1'!A1195,"mmmm/aaaa"),'alimentação - Tabela 7.1'!$5:$5,0)), "")</f>
        <v>494328</v>
      </c>
      <c r="D1195" s="62">
        <f>IFERROR(INDEX('alimentação - Tabela 7.1'!$11:$11,
MATCH(TEXT('Tabela 7.1'!$A1195,"mmmm/aaaa"),'alimentação - Tabela 7.1'!$5:$5,0)+1), "")</f>
        <v>20142</v>
      </c>
      <c r="E1195" s="62">
        <f>IFERROR(INDEX('alimentação - Tabela 7.1'!$11:$11,
MATCH(TEXT('Tabela 7.1'!$A1195,"mmmm/aaaa"),'alimentação - Tabela 7.1'!$5:$5,0)+2), "")</f>
        <v>21309</v>
      </c>
      <c r="F1195" s="62">
        <f>IFERROR(INDEX('alimentação - Tabela 7.1'!$11:$11,
MATCH(TEXT('Tabela 7.1'!$A1195,"mmmm/aaaa"),'alimentação - Tabela 7.1'!$5:$5,0)+3), "")</f>
        <v>-1167</v>
      </c>
      <c r="G1195" s="95">
        <f>IFERROR(INDEX('alimentação - Tabela 7.1'!$11:$11,
MATCH(TEXT('Tabela 7.1'!$A1195,"mmmm/aaaa"),'alimentação - Tabela 7.1'!$5:$5,0)+4), "")</f>
        <v>-0.23552204668521881</v>
      </c>
    </row>
    <row r="1196" spans="1:7" ht="18" customHeight="1" x14ac:dyDescent="0.25">
      <c r="A1196" s="59" t="s">
        <v>342</v>
      </c>
      <c r="B1196" s="61" t="s">
        <v>109</v>
      </c>
      <c r="C1196" s="62">
        <f>IFERROR(INDEX('alimentação - Tabela 7.1'!$12:$12,
MATCH(TEXT('Tabela 7.1'!A1196,"mmmm/aaaa"),'alimentação - Tabela 7.1'!$5:$5,0)), "")</f>
        <v>72042</v>
      </c>
      <c r="D1196" s="62">
        <f>IFERROR(INDEX('alimentação - Tabela 7.1'!$12:$12,
MATCH(TEXT('Tabela 7.1'!$A1196,"mmmm/aaaa"),'alimentação - Tabela 7.1'!$5:$5,0)+1), "")</f>
        <v>4818</v>
      </c>
      <c r="E1196" s="62">
        <f>IFERROR(INDEX('alimentação - Tabela 7.1'!$12:$12,
MATCH(TEXT('Tabela 7.1'!$A1196,"mmmm/aaaa"),'alimentação - Tabela 7.1'!$5:$5,0)+2), "")</f>
        <v>3942</v>
      </c>
      <c r="F1196" s="62">
        <f>IFERROR(INDEX('alimentação - Tabela 7.1'!$12:$12,
MATCH(TEXT('Tabela 7.1'!$A1196,"mmmm/aaaa"),'alimentação - Tabela 7.1'!$5:$5,0)+3), "")</f>
        <v>876</v>
      </c>
      <c r="G1196" s="95">
        <f>IFERROR(INDEX('alimentação - Tabela 7.1'!$12:$12,
MATCH(TEXT('Tabela 7.1'!$A1196,"mmmm/aaaa"),'alimentação - Tabela 7.1'!$5:$5,0)+4), "")</f>
        <v>1.2309248447418213</v>
      </c>
    </row>
    <row r="1197" spans="1:7" ht="18" customHeight="1" x14ac:dyDescent="0.25">
      <c r="A1197" s="59" t="s">
        <v>342</v>
      </c>
      <c r="B1197" s="61" t="s">
        <v>110</v>
      </c>
      <c r="C1197" s="62">
        <f>IFERROR(INDEX('alimentação - Tabela 7.1'!$13:$13,
MATCH(TEXT('Tabela 7.1'!A1197,"mmmm/aaaa"),'alimentação - Tabela 7.1'!$5:$5,0)), "")</f>
        <v>901304</v>
      </c>
      <c r="D1197" s="62">
        <f>IFERROR(INDEX('alimentação - Tabela 7.1'!$13:$13,
MATCH(TEXT('Tabela 7.1'!$A1197,"mmmm/aaaa"),'alimentação - Tabela 7.1'!$5:$5,0)+1), "")</f>
        <v>35370</v>
      </c>
      <c r="E1197" s="62">
        <f>IFERROR(INDEX('alimentação - Tabela 7.1'!$13:$13,
MATCH(TEXT('Tabela 7.1'!$A1197,"mmmm/aaaa"),'alimentação - Tabela 7.1'!$5:$5,0)+2), "")</f>
        <v>37281</v>
      </c>
      <c r="F1197" s="62">
        <f>IFERROR(INDEX('alimentação - Tabela 7.1'!$13:$13,
MATCH(TEXT('Tabela 7.1'!$A1197,"mmmm/aaaa"),'alimentação - Tabela 7.1'!$5:$5,0)+3), "")</f>
        <v>-1911</v>
      </c>
      <c r="G1197" s="95">
        <f>IFERROR(INDEX('alimentação - Tabela 7.1'!$13:$13,
MATCH(TEXT('Tabela 7.1'!$A1197,"mmmm/aaaa"),'alimentação - Tabela 7.1'!$5:$5,0)+4), "")</f>
        <v>-0.21157753467559814</v>
      </c>
    </row>
    <row r="1198" spans="1:7" ht="18" customHeight="1" x14ac:dyDescent="0.25">
      <c r="A1198" s="59" t="s">
        <v>342</v>
      </c>
      <c r="B1198" s="61" t="s">
        <v>111</v>
      </c>
      <c r="C1198" s="62">
        <f>IFERROR(INDEX('alimentação - Tabela 7.1'!$14:$14,
MATCH(TEXT('Tabela 7.1'!A1198,"mmmm/aaaa"),'alimentação - Tabela 7.1'!$5:$5,0)), "")</f>
        <v>80511</v>
      </c>
      <c r="D1198" s="62">
        <f>IFERROR(INDEX('alimentação - Tabela 7.1'!$14:$14,
MATCH(TEXT('Tabela 7.1'!$A1198,"mmmm/aaaa"),'alimentação - Tabela 7.1'!$5:$5,0)+1), "")</f>
        <v>3691</v>
      </c>
      <c r="E1198" s="62">
        <f>IFERROR(INDEX('alimentação - Tabela 7.1'!$14:$14,
MATCH(TEXT('Tabela 7.1'!$A1198,"mmmm/aaaa"),'alimentação - Tabela 7.1'!$5:$5,0)+2), "")</f>
        <v>3413</v>
      </c>
      <c r="F1198" s="62">
        <f>IFERROR(INDEX('alimentação - Tabela 7.1'!$14:$14,
MATCH(TEXT('Tabela 7.1'!$A1198,"mmmm/aaaa"),'alimentação - Tabela 7.1'!$5:$5,0)+3), "")</f>
        <v>278</v>
      </c>
      <c r="G1198" s="95">
        <f>IFERROR(INDEX('alimentação - Tabela 7.1'!$14:$14,
MATCH(TEXT('Tabela 7.1'!$A1198,"mmmm/aaaa"),'alimentação - Tabela 7.1'!$5:$5,0)+4), "")</f>
        <v>0.34649085998535156</v>
      </c>
    </row>
    <row r="1199" spans="1:7" ht="18" customHeight="1" x14ac:dyDescent="0.25">
      <c r="A1199" s="59" t="s">
        <v>342</v>
      </c>
      <c r="B1199" s="61" t="s">
        <v>112</v>
      </c>
      <c r="C1199" s="62">
        <f>IFERROR(INDEX('alimentação - Tabela 7.1'!$15:$15,
MATCH(TEXT('Tabela 7.1'!A1199,"mmmm/aaaa"),'alimentação - Tabela 7.1'!$5:$5,0)), "")</f>
        <v>237845</v>
      </c>
      <c r="D1199" s="62">
        <f>IFERROR(INDEX('alimentação - Tabela 7.1'!$15:$15,
MATCH(TEXT('Tabela 7.1'!$A1199,"mmmm/aaaa"),'alimentação - Tabela 7.1'!$5:$5,0)+1), "")</f>
        <v>10075</v>
      </c>
      <c r="E1199" s="62">
        <f>IFERROR(INDEX('alimentação - Tabela 7.1'!$15:$15,
MATCH(TEXT('Tabela 7.1'!$A1199,"mmmm/aaaa"),'alimentação - Tabela 7.1'!$5:$5,0)+2), "")</f>
        <v>8888</v>
      </c>
      <c r="F1199" s="62">
        <f>IFERROR(INDEX('alimentação - Tabela 7.1'!$15:$15,
MATCH(TEXT('Tabela 7.1'!$A1199,"mmmm/aaaa"),'alimentação - Tabela 7.1'!$5:$5,0)+3), "")</f>
        <v>1187</v>
      </c>
      <c r="G1199" s="95">
        <f>IFERROR(INDEX('alimentação - Tabela 7.1'!$15:$15,
MATCH(TEXT('Tabela 7.1'!$A1199,"mmmm/aaaa"),'alimentação - Tabela 7.1'!$5:$5,0)+4), "")</f>
        <v>0.50156766176223755</v>
      </c>
    </row>
    <row r="1200" spans="1:7" ht="18" customHeight="1" x14ac:dyDescent="0.25">
      <c r="A1200" s="59" t="s">
        <v>342</v>
      </c>
      <c r="B1200" s="61" t="s">
        <v>113</v>
      </c>
      <c r="C1200" s="62">
        <f>IFERROR(INDEX('alimentação - Tabela 7.1'!$16:$16,
MATCH(TEXT('Tabela 7.1'!A1200,"mmmm/aaaa"),'alimentação - Tabela 7.1'!$5:$5,0)), "")</f>
        <v>7325506</v>
      </c>
      <c r="D1200" s="62">
        <f>IFERROR(INDEX('alimentação - Tabela 7.1'!$16:$16,
MATCH(TEXT('Tabela 7.1'!$A1200,"mmmm/aaaa"),'alimentação - Tabela 7.1'!$5:$5,0)+1), "")</f>
        <v>253082</v>
      </c>
      <c r="E1200" s="62">
        <f>IFERROR(INDEX('alimentação - Tabela 7.1'!$16:$16,
MATCH(TEXT('Tabela 7.1'!$A1200,"mmmm/aaaa"),'alimentação - Tabela 7.1'!$5:$5,0)+2), "")</f>
        <v>250549</v>
      </c>
      <c r="F1200" s="62">
        <f>IFERROR(INDEX('alimentação - Tabela 7.1'!$16:$16,
MATCH(TEXT('Tabela 7.1'!$A1200,"mmmm/aaaa"),'alimentação - Tabela 7.1'!$5:$5,0)+3), "")</f>
        <v>2533</v>
      </c>
      <c r="G1200" s="95">
        <f>IFERROR(INDEX('alimentação - Tabela 7.1'!$16:$16,
MATCH(TEXT('Tabela 7.1'!$A1200,"mmmm/aaaa"),'alimentação - Tabela 7.1'!$5:$5,0)+4), "")</f>
        <v>3.4589774906635284E-2</v>
      </c>
    </row>
    <row r="1201" spans="1:7" ht="18" customHeight="1" x14ac:dyDescent="0.25">
      <c r="A1201" s="59" t="s">
        <v>342</v>
      </c>
      <c r="B1201" s="61" t="s">
        <v>114</v>
      </c>
      <c r="C1201" s="62">
        <f>IFERROR(INDEX('alimentação - Tabela 7.1'!$17:$17,
MATCH(TEXT('Tabela 7.1'!A1201,"mmmm/aaaa"),'alimentação - Tabela 7.1'!$5:$5,0)), "")</f>
        <v>622343</v>
      </c>
      <c r="D1201" s="62">
        <f>IFERROR(INDEX('alimentação - Tabela 7.1'!$17:$17,
MATCH(TEXT('Tabela 7.1'!$A1201,"mmmm/aaaa"),'alimentação - Tabela 7.1'!$5:$5,0)+1), "")</f>
        <v>20582</v>
      </c>
      <c r="E1201" s="62">
        <f>IFERROR(INDEX('alimentação - Tabela 7.1'!$17:$17,
MATCH(TEXT('Tabela 7.1'!$A1201,"mmmm/aaaa"),'alimentação - Tabela 7.1'!$5:$5,0)+2), "")</f>
        <v>19123</v>
      </c>
      <c r="F1201" s="62">
        <f>IFERROR(INDEX('alimentação - Tabela 7.1'!$17:$17,
MATCH(TEXT('Tabela 7.1'!$A1201,"mmmm/aaaa"),'alimentação - Tabela 7.1'!$5:$5,0)+3), "")</f>
        <v>1459</v>
      </c>
      <c r="G1201" s="95">
        <f>IFERROR(INDEX('alimentação - Tabela 7.1'!$17:$17,
MATCH(TEXT('Tabela 7.1'!$A1201,"mmmm/aaaa"),'alimentação - Tabela 7.1'!$5:$5,0)+4), "")</f>
        <v>0.2349875271320343</v>
      </c>
    </row>
    <row r="1202" spans="1:7" ht="18" customHeight="1" x14ac:dyDescent="0.25">
      <c r="A1202" s="59" t="s">
        <v>342</v>
      </c>
      <c r="B1202" s="61" t="s">
        <v>115</v>
      </c>
      <c r="C1202" s="62">
        <f>IFERROR(INDEX('alimentação - Tabela 7.1'!$18:$18,
MATCH(TEXT('Tabela 7.1'!A1202,"mmmm/aaaa"),'alimentação - Tabela 7.1'!$5:$5,0)), "")</f>
        <v>328923</v>
      </c>
      <c r="D1202" s="62">
        <f>IFERROR(INDEX('alimentação - Tabela 7.1'!$18:$18,
MATCH(TEXT('Tabela 7.1'!$A1202,"mmmm/aaaa"),'alimentação - Tabela 7.1'!$5:$5,0)+1), "")</f>
        <v>10542</v>
      </c>
      <c r="E1202" s="62">
        <f>IFERROR(INDEX('alimentação - Tabela 7.1'!$18:$18,
MATCH(TEXT('Tabela 7.1'!$A1202,"mmmm/aaaa"),'alimentação - Tabela 7.1'!$5:$5,0)+2), "")</f>
        <v>10103</v>
      </c>
      <c r="F1202" s="62">
        <f>IFERROR(INDEX('alimentação - Tabela 7.1'!$18:$18,
MATCH(TEXT('Tabela 7.1'!$A1202,"mmmm/aaaa"),'alimentação - Tabela 7.1'!$5:$5,0)+3), "")</f>
        <v>439</v>
      </c>
      <c r="G1202" s="95">
        <f>IFERROR(INDEX('alimentação - Tabela 7.1'!$18:$18,
MATCH(TEXT('Tabela 7.1'!$A1202,"mmmm/aaaa"),'alimentação - Tabela 7.1'!$5:$5,0)+4), "")</f>
        <v>0.13364425301551819</v>
      </c>
    </row>
    <row r="1203" spans="1:7" ht="18" customHeight="1" x14ac:dyDescent="0.25">
      <c r="A1203" s="59" t="s">
        <v>342</v>
      </c>
      <c r="B1203" s="61" t="s">
        <v>116</v>
      </c>
      <c r="C1203" s="62">
        <f>IFERROR(INDEX('alimentação - Tabela 7.1'!$19:$19,
MATCH(TEXT('Tabela 7.1'!A1203,"mmmm/aaaa"),'alimentação - Tabela 7.1'!$5:$5,0)), "")</f>
        <v>1299124</v>
      </c>
      <c r="D1203" s="62">
        <f>IFERROR(INDEX('alimentação - Tabela 7.1'!$19:$19,
MATCH(TEXT('Tabela 7.1'!$A1203,"mmmm/aaaa"),'alimentação - Tabela 7.1'!$5:$5,0)+1), "")</f>
        <v>46494</v>
      </c>
      <c r="E1203" s="62">
        <f>IFERROR(INDEX('alimentação - Tabela 7.1'!$19:$19,
MATCH(TEXT('Tabela 7.1'!$A1203,"mmmm/aaaa"),'alimentação - Tabela 7.1'!$5:$5,0)+2), "")</f>
        <v>48556</v>
      </c>
      <c r="F1203" s="62">
        <f>IFERROR(INDEX('alimentação - Tabela 7.1'!$19:$19,
MATCH(TEXT('Tabela 7.1'!$A1203,"mmmm/aaaa"),'alimentação - Tabela 7.1'!$5:$5,0)+3), "")</f>
        <v>-2062</v>
      </c>
      <c r="G1203" s="95">
        <f>IFERROR(INDEX('alimentação - Tabela 7.1'!$19:$19,
MATCH(TEXT('Tabela 7.1'!$A1203,"mmmm/aaaa"),'alimentação - Tabela 7.1'!$5:$5,0)+4), "")</f>
        <v>-0.15847080945968628</v>
      </c>
    </row>
    <row r="1204" spans="1:7" ht="18" customHeight="1" x14ac:dyDescent="0.25">
      <c r="A1204" s="59" t="s">
        <v>342</v>
      </c>
      <c r="B1204" s="61" t="s">
        <v>117</v>
      </c>
      <c r="C1204" s="62">
        <f>IFERROR(INDEX('alimentação - Tabela 7.1'!$20:$20,
MATCH(TEXT('Tabela 7.1'!A1204,"mmmm/aaaa"),'alimentação - Tabela 7.1'!$5:$5,0)), "")</f>
        <v>479092</v>
      </c>
      <c r="D1204" s="62">
        <f>IFERROR(INDEX('alimentação - Tabela 7.1'!$20:$20,
MATCH(TEXT('Tabela 7.1'!$A1204,"mmmm/aaaa"),'alimentação - Tabela 7.1'!$5:$5,0)+1), "")</f>
        <v>15916</v>
      </c>
      <c r="E1204" s="62">
        <f>IFERROR(INDEX('alimentação - Tabela 7.1'!$20:$20,
MATCH(TEXT('Tabela 7.1'!$A1204,"mmmm/aaaa"),'alimentação - Tabela 7.1'!$5:$5,0)+2), "")</f>
        <v>16245</v>
      </c>
      <c r="F1204" s="62">
        <f>IFERROR(INDEX('alimentação - Tabela 7.1'!$20:$20,
MATCH(TEXT('Tabela 7.1'!$A1204,"mmmm/aaaa"),'alimentação - Tabela 7.1'!$5:$5,0)+3), "")</f>
        <v>-329</v>
      </c>
      <c r="G1204" s="95">
        <f>IFERROR(INDEX('alimentação - Tabela 7.1'!$20:$20,
MATCH(TEXT('Tabela 7.1'!$A1204,"mmmm/aaaa"),'alimentação - Tabela 7.1'!$5:$5,0)+4), "")</f>
        <v>-6.8624444305896759E-2</v>
      </c>
    </row>
    <row r="1205" spans="1:7" ht="18" customHeight="1" x14ac:dyDescent="0.25">
      <c r="A1205" s="59" t="s">
        <v>342</v>
      </c>
      <c r="B1205" s="61" t="s">
        <v>118</v>
      </c>
      <c r="C1205" s="62">
        <f>IFERROR(INDEX('alimentação - Tabela 7.1'!$21:$21,
MATCH(TEXT('Tabela 7.1'!A1205,"mmmm/aaaa"),'alimentação - Tabela 7.1'!$5:$5,0)), "")</f>
        <v>466546</v>
      </c>
      <c r="D1205" s="62">
        <f>IFERROR(INDEX('alimentação - Tabela 7.1'!$21:$21,
MATCH(TEXT('Tabela 7.1'!$A1205,"mmmm/aaaa"),'alimentação - Tabela 7.1'!$5:$5,0)+1), "")</f>
        <v>15012</v>
      </c>
      <c r="E1205" s="62">
        <f>IFERROR(INDEX('alimentação - Tabela 7.1'!$21:$21,
MATCH(TEXT('Tabela 7.1'!$A1205,"mmmm/aaaa"),'alimentação - Tabela 7.1'!$5:$5,0)+2), "")</f>
        <v>16609</v>
      </c>
      <c r="F1205" s="62">
        <f>IFERROR(INDEX('alimentação - Tabela 7.1'!$21:$21,
MATCH(TEXT('Tabela 7.1'!$A1205,"mmmm/aaaa"),'alimentação - Tabela 7.1'!$5:$5,0)+3), "")</f>
        <v>-1597</v>
      </c>
      <c r="G1205" s="95">
        <f>IFERROR(INDEX('alimentação - Tabela 7.1'!$21:$21,
MATCH(TEXT('Tabela 7.1'!$A1205,"mmmm/aaaa"),'alimentação - Tabela 7.1'!$5:$5,0)+4), "")</f>
        <v>-0.34113508462905884</v>
      </c>
    </row>
    <row r="1206" spans="1:7" ht="18" customHeight="1" x14ac:dyDescent="0.25">
      <c r="A1206" s="59" t="s">
        <v>342</v>
      </c>
      <c r="B1206" s="61" t="s">
        <v>119</v>
      </c>
      <c r="C1206" s="62">
        <f>IFERROR(INDEX('alimentação - Tabela 7.1'!$22:$22,
MATCH(TEXT('Tabela 7.1'!A1206,"mmmm/aaaa"),'alimentação - Tabela 7.1'!$5:$5,0)), "")</f>
        <v>1406939</v>
      </c>
      <c r="D1206" s="62">
        <f>IFERROR(INDEX('alimentação - Tabela 7.1'!$22:$22,
MATCH(TEXT('Tabela 7.1'!$A1206,"mmmm/aaaa"),'alimentação - Tabela 7.1'!$5:$5,0)+1), "")</f>
        <v>47903</v>
      </c>
      <c r="E1206" s="62">
        <f>IFERROR(INDEX('alimentação - Tabela 7.1'!$22:$22,
MATCH(TEXT('Tabela 7.1'!$A1206,"mmmm/aaaa"),'alimentação - Tabela 7.1'!$5:$5,0)+2), "")</f>
        <v>46781</v>
      </c>
      <c r="F1206" s="62">
        <f>IFERROR(INDEX('alimentação - Tabela 7.1'!$22:$22,
MATCH(TEXT('Tabela 7.1'!$A1206,"mmmm/aaaa"),'alimentação - Tabela 7.1'!$5:$5,0)+3), "")</f>
        <v>1122</v>
      </c>
      <c r="G1206" s="95">
        <f>IFERROR(INDEX('alimentação - Tabela 7.1'!$22:$22,
MATCH(TEXT('Tabela 7.1'!$A1206,"mmmm/aaaa"),'alimentação - Tabela 7.1'!$5:$5,0)+4), "")</f>
        <v>7.9811237752437592E-2</v>
      </c>
    </row>
    <row r="1207" spans="1:7" ht="18" customHeight="1" x14ac:dyDescent="0.25">
      <c r="A1207" s="59" t="s">
        <v>342</v>
      </c>
      <c r="B1207" s="61" t="s">
        <v>120</v>
      </c>
      <c r="C1207" s="62">
        <f>IFERROR(INDEX('alimentação - Tabela 7.1'!$23:$23,
MATCH(TEXT('Tabela 7.1'!A1207,"mmmm/aaaa"),'alimentação - Tabela 7.1'!$5:$5,0)), "")</f>
        <v>424060</v>
      </c>
      <c r="D1207" s="62">
        <f>IFERROR(INDEX('alimentação - Tabela 7.1'!$23:$23,
MATCH(TEXT('Tabela 7.1'!$A1207,"mmmm/aaaa"),'alimentação - Tabela 7.1'!$5:$5,0)+1), "")</f>
        <v>14822</v>
      </c>
      <c r="E1207" s="62">
        <f>IFERROR(INDEX('alimentação - Tabela 7.1'!$23:$23,
MATCH(TEXT('Tabela 7.1'!$A1207,"mmmm/aaaa"),'alimentação - Tabela 7.1'!$5:$5,0)+2), "")</f>
        <v>14867</v>
      </c>
      <c r="F1207" s="62">
        <f>IFERROR(INDEX('alimentação - Tabela 7.1'!$23:$23,
MATCH(TEXT('Tabela 7.1'!$A1207,"mmmm/aaaa"),'alimentação - Tabela 7.1'!$5:$5,0)+3), "")</f>
        <v>-45</v>
      </c>
      <c r="G1207" s="95">
        <f>IFERROR(INDEX('alimentação - Tabela 7.1'!$23:$23,
MATCH(TEXT('Tabela 7.1'!$A1207,"mmmm/aaaa"),'alimentação - Tabela 7.1'!$5:$5,0)+4), "")</f>
        <v>-1.0610579513013363E-2</v>
      </c>
    </row>
    <row r="1208" spans="1:7" ht="18" customHeight="1" x14ac:dyDescent="0.25">
      <c r="A1208" s="59" t="s">
        <v>342</v>
      </c>
      <c r="B1208" s="61" t="s">
        <v>121</v>
      </c>
      <c r="C1208" s="62">
        <f>IFERROR(INDEX('alimentação - Tabela 7.1'!$24:$24,
MATCH(TEXT('Tabela 7.1'!A1208,"mmmm/aaaa"),'alimentação - Tabela 7.1'!$5:$5,0)), "")</f>
        <v>313175</v>
      </c>
      <c r="D1208" s="62">
        <f>IFERROR(INDEX('alimentação - Tabela 7.1'!$24:$24,
MATCH(TEXT('Tabela 7.1'!$A1208,"mmmm/aaaa"),'alimentação - Tabela 7.1'!$5:$5,0)+1), "")</f>
        <v>9974</v>
      </c>
      <c r="E1208" s="62">
        <f>IFERROR(INDEX('alimentação - Tabela 7.1'!$24:$24,
MATCH(TEXT('Tabela 7.1'!$A1208,"mmmm/aaaa"),'alimentação - Tabela 7.1'!$5:$5,0)+2), "")</f>
        <v>10576</v>
      </c>
      <c r="F1208" s="62">
        <f>IFERROR(INDEX('alimentação - Tabela 7.1'!$24:$24,
MATCH(TEXT('Tabela 7.1'!$A1208,"mmmm/aaaa"),'alimentação - Tabela 7.1'!$5:$5,0)+3), "")</f>
        <v>-602</v>
      </c>
      <c r="G1208" s="95">
        <f>IFERROR(INDEX('alimentação - Tabela 7.1'!$24:$24,
MATCH(TEXT('Tabela 7.1'!$A1208,"mmmm/aaaa"),'alimentação - Tabela 7.1'!$5:$5,0)+4), "")</f>
        <v>-0.19185599684715271</v>
      </c>
    </row>
    <row r="1209" spans="1:7" ht="18" customHeight="1" x14ac:dyDescent="0.25">
      <c r="A1209" s="59" t="s">
        <v>342</v>
      </c>
      <c r="B1209" s="61" t="s">
        <v>122</v>
      </c>
      <c r="C1209" s="62">
        <f>IFERROR(INDEX('alimentação - Tabela 7.1'!$25:$25,
MATCH(TEXT('Tabela 7.1'!A1209,"mmmm/aaaa"),'alimentação - Tabela 7.1'!$5:$5,0)), "")</f>
        <v>1985304</v>
      </c>
      <c r="D1209" s="62">
        <f>IFERROR(INDEX('alimentação - Tabela 7.1'!$25:$25,
MATCH(TEXT('Tabela 7.1'!$A1209,"mmmm/aaaa"),'alimentação - Tabela 7.1'!$5:$5,0)+1), "")</f>
        <v>71837</v>
      </c>
      <c r="E1209" s="62">
        <f>IFERROR(INDEX('alimentação - Tabela 7.1'!$25:$25,
MATCH(TEXT('Tabela 7.1'!$A1209,"mmmm/aaaa"),'alimentação - Tabela 7.1'!$5:$5,0)+2), "")</f>
        <v>67689</v>
      </c>
      <c r="F1209" s="62">
        <f>IFERROR(INDEX('alimentação - Tabela 7.1'!$25:$25,
MATCH(TEXT('Tabela 7.1'!$A1209,"mmmm/aaaa"),'alimentação - Tabela 7.1'!$5:$5,0)+3), "")</f>
        <v>4148</v>
      </c>
      <c r="G1209" s="95">
        <f>IFERROR(INDEX('alimentação - Tabela 7.1'!$25:$25,
MATCH(TEXT('Tabela 7.1'!$A1209,"mmmm/aaaa"),'alimentação - Tabela 7.1'!$5:$5,0)+4), "")</f>
        <v>0.20937271416187286</v>
      </c>
    </row>
    <row r="1210" spans="1:7" ht="18" customHeight="1" x14ac:dyDescent="0.25">
      <c r="A1210" s="59" t="s">
        <v>342</v>
      </c>
      <c r="B1210" s="61" t="s">
        <v>123</v>
      </c>
      <c r="C1210" s="62">
        <f>IFERROR(INDEX('alimentação - Tabela 7.1'!$26:$26,
MATCH(TEXT('Tabela 7.1'!A1210,"mmmm/aaaa"),'alimentação - Tabela 7.1'!$5:$5,0)), "")</f>
        <v>22557675</v>
      </c>
      <c r="D1210" s="62">
        <f>IFERROR(INDEX('alimentação - Tabela 7.1'!$26:$26,
MATCH(TEXT('Tabela 7.1'!$A1210,"mmmm/aaaa"),'alimentação - Tabela 7.1'!$5:$5,0)+1), "")</f>
        <v>943291</v>
      </c>
      <c r="E1210" s="62">
        <f>IFERROR(INDEX('alimentação - Tabela 7.1'!$26:$26,
MATCH(TEXT('Tabela 7.1'!$A1210,"mmmm/aaaa"),'alimentação - Tabela 7.1'!$5:$5,0)+2), "")</f>
        <v>924749</v>
      </c>
      <c r="F1210" s="62">
        <f>IFERROR(INDEX('alimentação - Tabela 7.1'!$26:$26,
MATCH(TEXT('Tabela 7.1'!$A1210,"mmmm/aaaa"),'alimentação - Tabela 7.1'!$5:$5,0)+3), "")</f>
        <v>18542</v>
      </c>
      <c r="G1210" s="95">
        <f>IFERROR(INDEX('alimentação - Tabela 7.1'!$26:$26,
MATCH(TEXT('Tabela 7.1'!$A1210,"mmmm/aaaa"),'alimentação - Tabela 7.1'!$5:$5,0)+4), "")</f>
        <v>8.2265809178352356E-2</v>
      </c>
    </row>
    <row r="1211" spans="1:7" ht="18" customHeight="1" x14ac:dyDescent="0.25">
      <c r="A1211" s="59" t="s">
        <v>342</v>
      </c>
      <c r="B1211" s="61" t="s">
        <v>124</v>
      </c>
      <c r="C1211" s="62">
        <f>IFERROR(INDEX('alimentação - Tabela 7.1'!$27:$27,
MATCH(TEXT('Tabela 7.1'!A1211,"mmmm/aaaa"),'alimentação - Tabela 7.1'!$5:$5,0)), "")</f>
        <v>4630726</v>
      </c>
      <c r="D1211" s="62">
        <f>IFERROR(INDEX('alimentação - Tabela 7.1'!$27:$27,
MATCH(TEXT('Tabela 7.1'!$A1211,"mmmm/aaaa"),'alimentação - Tabela 7.1'!$5:$5,0)+1), "")</f>
        <v>199743</v>
      </c>
      <c r="E1211" s="62">
        <f>IFERROR(INDEX('alimentação - Tabela 7.1'!$27:$27,
MATCH(TEXT('Tabela 7.1'!$A1211,"mmmm/aaaa"),'alimentação - Tabela 7.1'!$5:$5,0)+2), "")</f>
        <v>201610</v>
      </c>
      <c r="F1211" s="62">
        <f>IFERROR(INDEX('alimentação - Tabela 7.1'!$27:$27,
MATCH(TEXT('Tabela 7.1'!$A1211,"mmmm/aaaa"),'alimentação - Tabela 7.1'!$5:$5,0)+3), "")</f>
        <v>-1867</v>
      </c>
      <c r="G1211" s="95">
        <f>IFERROR(INDEX('alimentação - Tabela 7.1'!$27:$27,
MATCH(TEXT('Tabela 7.1'!$A1211,"mmmm/aaaa"),'alimentação - Tabela 7.1'!$5:$5,0)+4), "")</f>
        <v>-4.0301404893398285E-2</v>
      </c>
    </row>
    <row r="1212" spans="1:7" ht="18" customHeight="1" x14ac:dyDescent="0.25">
      <c r="A1212" s="59" t="s">
        <v>342</v>
      </c>
      <c r="B1212" s="61" t="s">
        <v>2</v>
      </c>
      <c r="C1212" s="62">
        <f>IFERROR(INDEX('alimentação - Tabela 7.1'!$28:$28,
MATCH(TEXT('Tabela 7.1'!A1212,"mmmm/aaaa"),'alimentação - Tabela 7.1'!$5:$5,0)), "")</f>
        <v>841618</v>
      </c>
      <c r="D1212" s="62">
        <f>IFERROR(INDEX('alimentação - Tabela 7.1'!$28:$28,
MATCH(TEXT('Tabela 7.1'!$A1212,"mmmm/aaaa"),'alimentação - Tabela 7.1'!$5:$5,0)+1), "")</f>
        <v>40338</v>
      </c>
      <c r="E1212" s="62">
        <f>IFERROR(INDEX('alimentação - Tabela 7.1'!$28:$28,
MATCH(TEXT('Tabela 7.1'!$A1212,"mmmm/aaaa"),'alimentação - Tabela 7.1'!$5:$5,0)+2), "")</f>
        <v>38637</v>
      </c>
      <c r="F1212" s="62">
        <f>IFERROR(INDEX('alimentação - Tabela 7.1'!$28:$28,
MATCH(TEXT('Tabela 7.1'!$A1212,"mmmm/aaaa"),'alimentação - Tabela 7.1'!$5:$5,0)+3), "")</f>
        <v>1701</v>
      </c>
      <c r="G1212" s="95">
        <f>IFERROR(INDEX('alimentação - Tabela 7.1'!$28:$28,
MATCH(TEXT('Tabela 7.1'!$A1212,"mmmm/aaaa"),'alimentação - Tabela 7.1'!$5:$5,0)+4), "")</f>
        <v>0.20252001285552979</v>
      </c>
    </row>
    <row r="1213" spans="1:7" ht="18" customHeight="1" x14ac:dyDescent="0.25">
      <c r="A1213" s="59" t="s">
        <v>342</v>
      </c>
      <c r="B1213" s="61" t="s">
        <v>125</v>
      </c>
      <c r="C1213" s="62">
        <f>IFERROR(INDEX('alimentação - Tabela 7.1'!$29:$29,
MATCH(TEXT('Tabela 7.1'!A1213,"mmmm/aaaa"),'alimentação - Tabela 7.1'!$5:$5,0)), "")</f>
        <v>3583553</v>
      </c>
      <c r="D1213" s="62">
        <f>IFERROR(INDEX('alimentação - Tabela 7.1'!$29:$29,
MATCH(TEXT('Tabela 7.1'!$A1213,"mmmm/aaaa"),'alimentação - Tabela 7.1'!$5:$5,0)+1), "")</f>
        <v>119530</v>
      </c>
      <c r="E1213" s="62">
        <f>IFERROR(INDEX('alimentação - Tabela 7.1'!$29:$29,
MATCH(TEXT('Tabela 7.1'!$A1213,"mmmm/aaaa"),'alimentação - Tabela 7.1'!$5:$5,0)+2), "")</f>
        <v>120644</v>
      </c>
      <c r="F1213" s="62">
        <f>IFERROR(INDEX('alimentação - Tabela 7.1'!$29:$29,
MATCH(TEXT('Tabela 7.1'!$A1213,"mmmm/aaaa"),'alimentação - Tabela 7.1'!$5:$5,0)+3), "")</f>
        <v>-1114</v>
      </c>
      <c r="G1213" s="95">
        <f>IFERROR(INDEX('alimentação - Tabela 7.1'!$29:$29,
MATCH(TEXT('Tabela 7.1'!$A1213,"mmmm/aaaa"),'alimentação - Tabela 7.1'!$5:$5,0)+4), "")</f>
        <v>-3.1076805666089058E-2</v>
      </c>
    </row>
    <row r="1214" spans="1:7" ht="18" customHeight="1" x14ac:dyDescent="0.25">
      <c r="A1214" s="59" t="s">
        <v>342</v>
      </c>
      <c r="B1214" s="61" t="s">
        <v>126</v>
      </c>
      <c r="C1214" s="62">
        <f>IFERROR(INDEX('alimentação - Tabela 7.1'!$30:$30,
MATCH(TEXT('Tabela 7.1'!A1214,"mmmm/aaaa"),'alimentação - Tabela 7.1'!$5:$5,0)), "")</f>
        <v>13501778</v>
      </c>
      <c r="D1214" s="62">
        <f>IFERROR(INDEX('alimentação - Tabela 7.1'!$30:$30,
MATCH(TEXT('Tabela 7.1'!$A1214,"mmmm/aaaa"),'alimentação - Tabela 7.1'!$5:$5,0)+1), "")</f>
        <v>583680</v>
      </c>
      <c r="E1214" s="62">
        <f>IFERROR(INDEX('alimentação - Tabela 7.1'!$30:$30,
MATCH(TEXT('Tabela 7.1'!$A1214,"mmmm/aaaa"),'alimentação - Tabela 7.1'!$5:$5,0)+2), "")</f>
        <v>563858</v>
      </c>
      <c r="F1214" s="62">
        <f>IFERROR(INDEX('alimentação - Tabela 7.1'!$30:$30,
MATCH(TEXT('Tabela 7.1'!$A1214,"mmmm/aaaa"),'alimentação - Tabela 7.1'!$5:$5,0)+3), "")</f>
        <v>19822</v>
      </c>
      <c r="G1214" s="95">
        <f>IFERROR(INDEX('alimentação - Tabela 7.1'!$30:$30,
MATCH(TEXT('Tabela 7.1'!$A1214,"mmmm/aaaa"),'alimentação - Tabela 7.1'!$5:$5,0)+4), "")</f>
        <v>0.14702613651752472</v>
      </c>
    </row>
    <row r="1215" spans="1:7" ht="18" customHeight="1" x14ac:dyDescent="0.25">
      <c r="A1215" s="59" t="s">
        <v>342</v>
      </c>
      <c r="B1215" s="61" t="s">
        <v>127</v>
      </c>
      <c r="C1215" s="62">
        <f>IFERROR(INDEX('alimentação - Tabela 7.1'!$31:$31,
MATCH(TEXT('Tabela 7.1'!A1215,"mmmm/aaaa"),'alimentação - Tabela 7.1'!$5:$5,0)), "")</f>
        <v>8162861</v>
      </c>
      <c r="D1215" s="62">
        <f>IFERROR(INDEX('alimentação - Tabela 7.1'!$31:$31,
MATCH(TEXT('Tabela 7.1'!$A1215,"mmmm/aaaa"),'alimentação - Tabela 7.1'!$5:$5,0)+1), "")</f>
        <v>409393</v>
      </c>
      <c r="E1215" s="62">
        <f>IFERROR(INDEX('alimentação - Tabela 7.1'!$31:$31,
MATCH(TEXT('Tabela 7.1'!$A1215,"mmmm/aaaa"),'alimentação - Tabela 7.1'!$5:$5,0)+2), "")</f>
        <v>374487</v>
      </c>
      <c r="F1215" s="62">
        <f>IFERROR(INDEX('alimentação - Tabela 7.1'!$31:$31,
MATCH(TEXT('Tabela 7.1'!$A1215,"mmmm/aaaa"),'alimentação - Tabela 7.1'!$5:$5,0)+3), "")</f>
        <v>34906</v>
      </c>
      <c r="G1215" s="95">
        <f>IFERROR(INDEX('alimentação - Tabela 7.1'!$31:$31,
MATCH(TEXT('Tabela 7.1'!$A1215,"mmmm/aaaa"),'alimentação - Tabela 7.1'!$5:$5,0)+4), "")</f>
        <v>0.42945611476898193</v>
      </c>
    </row>
    <row r="1216" spans="1:7" ht="18" customHeight="1" x14ac:dyDescent="0.25">
      <c r="A1216" s="59" t="s">
        <v>342</v>
      </c>
      <c r="B1216" s="61" t="s">
        <v>128</v>
      </c>
      <c r="C1216" s="62">
        <f>IFERROR(INDEX('alimentação - Tabela 7.1'!$32:$32,
MATCH(TEXT('Tabela 7.1'!A1216,"mmmm/aaaa"),'alimentação - Tabela 7.1'!$5:$5,0)), "")</f>
        <v>3011527</v>
      </c>
      <c r="D1216" s="62">
        <f>IFERROR(INDEX('alimentação - Tabela 7.1'!$32:$32,
MATCH(TEXT('Tabela 7.1'!$A1216,"mmmm/aaaa"),'alimentação - Tabela 7.1'!$5:$5,0)+1), "")</f>
        <v>148507</v>
      </c>
      <c r="E1216" s="62">
        <f>IFERROR(INDEX('alimentação - Tabela 7.1'!$32:$32,
MATCH(TEXT('Tabela 7.1'!$A1216,"mmmm/aaaa"),'alimentação - Tabela 7.1'!$5:$5,0)+2), "")</f>
        <v>141301</v>
      </c>
      <c r="F1216" s="62">
        <f>IFERROR(INDEX('alimentação - Tabela 7.1'!$32:$32,
MATCH(TEXT('Tabela 7.1'!$A1216,"mmmm/aaaa"),'alimentação - Tabela 7.1'!$5:$5,0)+3), "")</f>
        <v>7206</v>
      </c>
      <c r="G1216" s="95">
        <f>IFERROR(INDEX('alimentação - Tabela 7.1'!$32:$32,
MATCH(TEXT('Tabela 7.1'!$A1216,"mmmm/aaaa"),'alimentação - Tabela 7.1'!$5:$5,0)+4), "")</f>
        <v>0.23985452950000763</v>
      </c>
    </row>
    <row r="1217" spans="1:7" ht="18" customHeight="1" x14ac:dyDescent="0.25">
      <c r="A1217" s="59" t="s">
        <v>342</v>
      </c>
      <c r="B1217" s="61" t="s">
        <v>129</v>
      </c>
      <c r="C1217" s="62">
        <f>IFERROR(INDEX('alimentação - Tabela 7.1'!$33:$33,
MATCH(TEXT('Tabela 7.1'!A1217,"mmmm/aaaa"),'alimentação - Tabela 7.1'!$5:$5,0)), "")</f>
        <v>2416687</v>
      </c>
      <c r="D1217" s="62">
        <f>IFERROR(INDEX('alimentação - Tabela 7.1'!$33:$33,
MATCH(TEXT('Tabela 7.1'!$A1217,"mmmm/aaaa"),'alimentação - Tabela 7.1'!$5:$5,0)+1), "")</f>
        <v>136592</v>
      </c>
      <c r="E1217" s="62">
        <f>IFERROR(INDEX('alimentação - Tabela 7.1'!$33:$33,
MATCH(TEXT('Tabela 7.1'!$A1217,"mmmm/aaaa"),'alimentação - Tabela 7.1'!$5:$5,0)+2), "")</f>
        <v>119671</v>
      </c>
      <c r="F1217" s="62">
        <f>IFERROR(INDEX('alimentação - Tabela 7.1'!$33:$33,
MATCH(TEXT('Tabela 7.1'!$A1217,"mmmm/aaaa"),'alimentação - Tabela 7.1'!$5:$5,0)+3), "")</f>
        <v>16921</v>
      </c>
      <c r="G1217" s="95">
        <f>IFERROR(INDEX('alimentação - Tabela 7.1'!$33:$33,
MATCH(TEXT('Tabela 7.1'!$A1217,"mmmm/aaaa"),'alimentação - Tabela 7.1'!$5:$5,0)+4), "")</f>
        <v>0.70511043071746826</v>
      </c>
    </row>
    <row r="1218" spans="1:7" ht="18" customHeight="1" x14ac:dyDescent="0.25">
      <c r="A1218" s="59" t="s">
        <v>342</v>
      </c>
      <c r="B1218" s="61" t="s">
        <v>130</v>
      </c>
      <c r="C1218" s="62">
        <f>IFERROR(INDEX('alimentação - Tabela 7.1'!$34:$34,
MATCH(TEXT('Tabela 7.1'!A1218,"mmmm/aaaa"),'alimentação - Tabela 7.1'!$5:$5,0)), "")</f>
        <v>2734647</v>
      </c>
      <c r="D1218" s="62">
        <f>IFERROR(INDEX('alimentação - Tabela 7.1'!$34:$34,
MATCH(TEXT('Tabela 7.1'!$A1218,"mmmm/aaaa"),'alimentação - Tabela 7.1'!$5:$5,0)+1), "")</f>
        <v>124294</v>
      </c>
      <c r="E1218" s="62">
        <f>IFERROR(INDEX('alimentação - Tabela 7.1'!$34:$34,
MATCH(TEXT('Tabela 7.1'!$A1218,"mmmm/aaaa"),'alimentação - Tabela 7.1'!$5:$5,0)+2), "")</f>
        <v>113515</v>
      </c>
      <c r="F1218" s="62">
        <f>IFERROR(INDEX('alimentação - Tabela 7.1'!$34:$34,
MATCH(TEXT('Tabela 7.1'!$A1218,"mmmm/aaaa"),'alimentação - Tabela 7.1'!$5:$5,0)+3), "")</f>
        <v>10779</v>
      </c>
      <c r="G1218" s="95">
        <f>IFERROR(INDEX('alimentação - Tabela 7.1'!$34:$34,
MATCH(TEXT('Tabela 7.1'!$A1218,"mmmm/aaaa"),'alimentação - Tabela 7.1'!$5:$5,0)+4), "")</f>
        <v>0.39572402834892273</v>
      </c>
    </row>
    <row r="1219" spans="1:7" ht="18" customHeight="1" x14ac:dyDescent="0.25">
      <c r="A1219" s="59" t="s">
        <v>342</v>
      </c>
      <c r="B1219" s="61" t="s">
        <v>131</v>
      </c>
      <c r="C1219" s="62">
        <f>IFERROR(INDEX('alimentação - Tabela 7.1'!$35:$35,
MATCH(TEXT('Tabela 7.1'!A1219,"mmmm/aaaa"),'alimentação - Tabela 7.1'!$5:$5,0)), "")</f>
        <v>3942548</v>
      </c>
      <c r="D1219" s="62">
        <f>IFERROR(INDEX('alimentação - Tabela 7.1'!$35:$35,
MATCH(TEXT('Tabela 7.1'!$A1219,"mmmm/aaaa"),'alimentação - Tabela 7.1'!$5:$5,0)+1), "")</f>
        <v>209613</v>
      </c>
      <c r="E1219" s="62">
        <f>IFERROR(INDEX('alimentação - Tabela 7.1'!$35:$35,
MATCH(TEXT('Tabela 7.1'!$A1219,"mmmm/aaaa"),'alimentação - Tabela 7.1'!$5:$5,0)+2), "")</f>
        <v>177631</v>
      </c>
      <c r="F1219" s="62">
        <f>IFERROR(INDEX('alimentação - Tabela 7.1'!$35:$35,
MATCH(TEXT('Tabela 7.1'!$A1219,"mmmm/aaaa"),'alimentação - Tabela 7.1'!$5:$5,0)+3), "")</f>
        <v>31982</v>
      </c>
      <c r="G1219" s="95">
        <f>IFERROR(INDEX('alimentação - Tabela 7.1'!$35:$35,
MATCH(TEXT('Tabela 7.1'!$A1219,"mmmm/aaaa"),'alimentação - Tabela 7.1'!$5:$5,0)+4), "")</f>
        <v>0.81783556938171387</v>
      </c>
    </row>
    <row r="1220" spans="1:7" ht="18" customHeight="1" x14ac:dyDescent="0.25">
      <c r="A1220" s="59" t="s">
        <v>342</v>
      </c>
      <c r="B1220" s="61" t="s">
        <v>132</v>
      </c>
      <c r="C1220" s="62">
        <f>IFERROR(INDEX('alimentação - Tabela 7.1'!$36:$36,
MATCH(TEXT('Tabela 7.1'!A1220,"mmmm/aaaa"),'alimentação - Tabela 7.1'!$5:$5,0)), "")</f>
        <v>635576</v>
      </c>
      <c r="D1220" s="62">
        <f>IFERROR(INDEX('alimentação - Tabela 7.1'!$36:$36,
MATCH(TEXT('Tabela 7.1'!$A1220,"mmmm/aaaa"),'alimentação - Tabela 7.1'!$5:$5,0)+1), "")</f>
        <v>34727</v>
      </c>
      <c r="E1220" s="62">
        <f>IFERROR(INDEX('alimentação - Tabela 7.1'!$36:$36,
MATCH(TEXT('Tabela 7.1'!$A1220,"mmmm/aaaa"),'alimentação - Tabela 7.1'!$5:$5,0)+2), "")</f>
        <v>29477</v>
      </c>
      <c r="F1220" s="62">
        <f>IFERROR(INDEX('alimentação - Tabela 7.1'!$36:$36,
MATCH(TEXT('Tabela 7.1'!$A1220,"mmmm/aaaa"),'alimentação - Tabela 7.1'!$5:$5,0)+3), "")</f>
        <v>5250</v>
      </c>
      <c r="G1220" s="95">
        <f>IFERROR(INDEX('alimentação - Tabela 7.1'!$36:$36,
MATCH(TEXT('Tabela 7.1'!$A1220,"mmmm/aaaa"),'alimentação - Tabela 7.1'!$5:$5,0)+4), "")</f>
        <v>0.83290231227874756</v>
      </c>
    </row>
    <row r="1221" spans="1:7" ht="18" customHeight="1" x14ac:dyDescent="0.25">
      <c r="A1221" s="59" t="s">
        <v>342</v>
      </c>
      <c r="B1221" s="61" t="s">
        <v>133</v>
      </c>
      <c r="C1221" s="62">
        <f>IFERROR(INDEX('alimentação - Tabela 7.1'!$37:$37,
MATCH(TEXT('Tabela 7.1'!A1221,"mmmm/aaaa"),'alimentação - Tabela 7.1'!$5:$5,0)), "")</f>
        <v>895970</v>
      </c>
      <c r="D1221" s="62">
        <f>IFERROR(INDEX('alimentação - Tabela 7.1'!$37:$37,
MATCH(TEXT('Tabela 7.1'!$A1221,"mmmm/aaaa"),'alimentação - Tabela 7.1'!$5:$5,0)+1), "")</f>
        <v>61626</v>
      </c>
      <c r="E1221" s="62">
        <f>IFERROR(INDEX('alimentação - Tabela 7.1'!$37:$37,
MATCH(TEXT('Tabela 7.1'!$A1221,"mmmm/aaaa"),'alimentação - Tabela 7.1'!$5:$5,0)+2), "")</f>
        <v>45105</v>
      </c>
      <c r="F1221" s="62">
        <f>IFERROR(INDEX('alimentação - Tabela 7.1'!$37:$37,
MATCH(TEXT('Tabela 7.1'!$A1221,"mmmm/aaaa"),'alimentação - Tabela 7.1'!$5:$5,0)+3), "")</f>
        <v>16521</v>
      </c>
      <c r="G1221" s="95">
        <f>IFERROR(INDEX('alimentação - Tabela 7.1'!$37:$37,
MATCH(TEXT('Tabela 7.1'!$A1221,"mmmm/aaaa"),'alimentação - Tabela 7.1'!$5:$5,0)+4), "")</f>
        <v>1.8785625696182251</v>
      </c>
    </row>
    <row r="1222" spans="1:7" ht="18" customHeight="1" x14ac:dyDescent="0.25">
      <c r="A1222" s="59" t="s">
        <v>342</v>
      </c>
      <c r="B1222" s="61" t="s">
        <v>134</v>
      </c>
      <c r="C1222" s="62">
        <f>IFERROR(INDEX('alimentação - Tabela 7.1'!$38:$38,
MATCH(TEXT('Tabela 7.1'!A1222,"mmmm/aaaa"),'alimentação - Tabela 7.1'!$5:$5,0)), "")</f>
        <v>1480999</v>
      </c>
      <c r="D1222" s="62">
        <f>IFERROR(INDEX('alimentação - Tabela 7.1'!$38:$38,
MATCH(TEXT('Tabela 7.1'!$A1222,"mmmm/aaaa"),'alimentação - Tabela 7.1'!$5:$5,0)+1), "")</f>
        <v>80468</v>
      </c>
      <c r="E1222" s="62">
        <f>IFERROR(INDEX('alimentação - Tabela 7.1'!$38:$38,
MATCH(TEXT('Tabela 7.1'!$A1222,"mmmm/aaaa"),'alimentação - Tabela 7.1'!$5:$5,0)+2), "")</f>
        <v>69286</v>
      </c>
      <c r="F1222" s="62">
        <f>IFERROR(INDEX('alimentação - Tabela 7.1'!$38:$38,
MATCH(TEXT('Tabela 7.1'!$A1222,"mmmm/aaaa"),'alimentação - Tabela 7.1'!$5:$5,0)+3), "")</f>
        <v>11182</v>
      </c>
      <c r="G1222" s="95">
        <f>IFERROR(INDEX('alimentação - Tabela 7.1'!$38:$38,
MATCH(TEXT('Tabela 7.1'!$A1222,"mmmm/aaaa"),'alimentação - Tabela 7.1'!$5:$5,0)+4), "")</f>
        <v>0.76077497005462646</v>
      </c>
    </row>
    <row r="1223" spans="1:7" ht="18" customHeight="1" x14ac:dyDescent="0.25">
      <c r="A1223" s="59" t="s">
        <v>342</v>
      </c>
      <c r="B1223" s="61" t="s">
        <v>135</v>
      </c>
      <c r="C1223" s="62">
        <f>IFERROR(INDEX('alimentação - Tabela 7.1'!$39:$39,
MATCH(TEXT('Tabela 7.1'!A1223,"mmmm/aaaa"),'alimentação - Tabela 7.1'!$5:$5,0)), "")</f>
        <v>930003</v>
      </c>
      <c r="D1223" s="62">
        <f>IFERROR(INDEX('alimentação - Tabela 7.1'!$39:$39,
MATCH(TEXT('Tabela 7.1'!$A1223,"mmmm/aaaa"),'alimentação - Tabela 7.1'!$5:$5,0)+1), "")</f>
        <v>32792</v>
      </c>
      <c r="E1223" s="62">
        <f>IFERROR(INDEX('alimentação - Tabela 7.1'!$39:$39,
MATCH(TEXT('Tabela 7.1'!$A1223,"mmmm/aaaa"),'alimentação - Tabela 7.1'!$5:$5,0)+2), "")</f>
        <v>33763</v>
      </c>
      <c r="F1223" s="62">
        <f>IFERROR(INDEX('alimentação - Tabela 7.1'!$39:$39,
MATCH(TEXT('Tabela 7.1'!$A1223,"mmmm/aaaa"),'alimentação - Tabela 7.1'!$5:$5,0)+3), "")</f>
        <v>-971</v>
      </c>
      <c r="G1223" s="95">
        <f>IFERROR(INDEX('alimentação - Tabela 7.1'!$39:$39,
MATCH(TEXT('Tabela 7.1'!$A1223,"mmmm/aaaa"),'alimentação - Tabela 7.1'!$5:$5,0)+4), "")</f>
        <v>-0.10429936647415161</v>
      </c>
    </row>
    <row r="1224" spans="1:7" ht="18" customHeight="1" x14ac:dyDescent="0.25">
      <c r="A1224" s="59" t="s">
        <v>343</v>
      </c>
      <c r="B1224" s="61" t="s">
        <v>1</v>
      </c>
      <c r="C1224" s="62">
        <f>IFERROR(INDEX('alimentação - Tabela 7.1'!$7:$7,
MATCH(TEXT('Tabela 7.1'!A1224,"mmmm/aaaa"),'alimentação - Tabela 7.1'!$5:$5,0)), "")</f>
        <v>44404631</v>
      </c>
      <c r="D1224" s="62">
        <f>IFERROR(INDEX('alimentação - Tabela 7.1'!$7:$7,
MATCH(TEXT('Tabela 7.1'!$A1224,"mmmm/aaaa"),'alimentação - Tabela 7.1'!$5:$5,0)+1), "")</f>
        <v>1990296</v>
      </c>
      <c r="E1224" s="62">
        <f>IFERROR(INDEX('alimentação - Tabela 7.1'!$7:$7,
MATCH(TEXT('Tabela 7.1'!$A1224,"mmmm/aaaa"),'alimentação - Tabela 7.1'!$5:$5,0)+2), "")</f>
        <v>1737837</v>
      </c>
      <c r="F1224" s="62">
        <f>IFERROR(INDEX('alimentação - Tabela 7.1'!$7:$7,
MATCH(TEXT('Tabela 7.1'!$A1224,"mmmm/aaaa"),'alimentação - Tabela 7.1'!$5:$5,0)+3), "")</f>
        <v>252459</v>
      </c>
      <c r="G1224" s="95">
        <f>IFERROR(INDEX('alimentação - Tabela 7.1'!$7:$7,
MATCH(TEXT('Tabela 7.1'!$A1224,"mmmm/aaaa"),'alimentação - Tabela 7.1'!$5:$5,0)+4), "")</f>
        <v>0.57179296016693115</v>
      </c>
    </row>
    <row r="1225" spans="1:7" ht="18" customHeight="1" x14ac:dyDescent="0.25">
      <c r="A1225" s="59" t="s">
        <v>343</v>
      </c>
      <c r="B1225" s="61" t="s">
        <v>105</v>
      </c>
      <c r="C1225" s="62">
        <f>IFERROR(INDEX('alimentação - Tabela 7.1'!$8:$8,
MATCH(TEXT('Tabela 7.1'!A1225,"mmmm/aaaa"),'alimentação - Tabela 7.1'!$5:$5,0)), "")</f>
        <v>2172568</v>
      </c>
      <c r="D1225" s="62">
        <f>IFERROR(INDEX('alimentação - Tabela 7.1'!$8:$8,
MATCH(TEXT('Tabela 7.1'!$A1225,"mmmm/aaaa"),'alimentação - Tabela 7.1'!$5:$5,0)+1), "")</f>
        <v>93097</v>
      </c>
      <c r="E1225" s="62">
        <f>IFERROR(INDEX('alimentação - Tabela 7.1'!$8:$8,
MATCH(TEXT('Tabela 7.1'!$A1225,"mmmm/aaaa"),'alimentação - Tabela 7.1'!$5:$5,0)+2), "")</f>
        <v>78869</v>
      </c>
      <c r="F1225" s="62">
        <f>IFERROR(INDEX('alimentação - Tabela 7.1'!$8:$8,
MATCH(TEXT('Tabela 7.1'!$A1225,"mmmm/aaaa"),'alimentação - Tabela 7.1'!$5:$5,0)+3), "")</f>
        <v>14228</v>
      </c>
      <c r="G1225" s="95">
        <f>IFERROR(INDEX('alimentação - Tabela 7.1'!$8:$8,
MATCH(TEXT('Tabela 7.1'!$A1225,"mmmm/aaaa"),'alimentação - Tabela 7.1'!$5:$5,0)+4), "")</f>
        <v>0.65921032428741455</v>
      </c>
    </row>
    <row r="1226" spans="1:7" ht="18" customHeight="1" x14ac:dyDescent="0.25">
      <c r="A1226" s="59" t="s">
        <v>343</v>
      </c>
      <c r="B1226" s="61" t="s">
        <v>106</v>
      </c>
      <c r="C1226" s="62">
        <f>IFERROR(INDEX('alimentação - Tabela 7.1'!$9:$9,
MATCH(TEXT('Tabela 7.1'!A1226,"mmmm/aaaa"),'alimentação - Tabela 7.1'!$5:$5,0)), "")</f>
        <v>276325</v>
      </c>
      <c r="D1226" s="62">
        <f>IFERROR(INDEX('alimentação - Tabela 7.1'!$9:$9,
MATCH(TEXT('Tabela 7.1'!$A1226,"mmmm/aaaa"),'alimentação - Tabela 7.1'!$5:$5,0)+1), "")</f>
        <v>14523</v>
      </c>
      <c r="E1226" s="62">
        <f>IFERROR(INDEX('alimentação - Tabela 7.1'!$9:$9,
MATCH(TEXT('Tabela 7.1'!$A1226,"mmmm/aaaa"),'alimentação - Tabela 7.1'!$5:$5,0)+2), "")</f>
        <v>12046</v>
      </c>
      <c r="F1226" s="62">
        <f>IFERROR(INDEX('alimentação - Tabela 7.1'!$9:$9,
MATCH(TEXT('Tabela 7.1'!$A1226,"mmmm/aaaa"),'alimentação - Tabela 7.1'!$5:$5,0)+3), "")</f>
        <v>2477</v>
      </c>
      <c r="G1226" s="95">
        <f>IFERROR(INDEX('alimentação - Tabela 7.1'!$9:$9,
MATCH(TEXT('Tabela 7.1'!$A1226,"mmmm/aaaa"),'alimentação - Tabela 7.1'!$5:$5,0)+4), "")</f>
        <v>0.90451639890670776</v>
      </c>
    </row>
    <row r="1227" spans="1:7" ht="18" customHeight="1" x14ac:dyDescent="0.25">
      <c r="A1227" s="59" t="s">
        <v>343</v>
      </c>
      <c r="B1227" s="61" t="s">
        <v>107</v>
      </c>
      <c r="C1227" s="62">
        <f>IFERROR(INDEX('alimentação - Tabela 7.1'!$10:$10,
MATCH(TEXT('Tabela 7.1'!A1227,"mmmm/aaaa"),'alimentação - Tabela 7.1'!$5:$5,0)), "")</f>
        <v>99260</v>
      </c>
      <c r="D1227" s="62">
        <f>IFERROR(INDEX('alimentação - Tabela 7.1'!$10:$10,
MATCH(TEXT('Tabela 7.1'!$A1227,"mmmm/aaaa"),'alimentação - Tabela 7.1'!$5:$5,0)+1), "")</f>
        <v>4320</v>
      </c>
      <c r="E1227" s="62">
        <f>IFERROR(INDEX('alimentação - Tabela 7.1'!$10:$10,
MATCH(TEXT('Tabela 7.1'!$A1227,"mmmm/aaaa"),'alimentação - Tabela 7.1'!$5:$5,0)+2), "")</f>
        <v>3522</v>
      </c>
      <c r="F1227" s="62">
        <f>IFERROR(INDEX('alimentação - Tabela 7.1'!$10:$10,
MATCH(TEXT('Tabela 7.1'!$A1227,"mmmm/aaaa"),'alimentação - Tabela 7.1'!$5:$5,0)+3), "")</f>
        <v>798</v>
      </c>
      <c r="G1227" s="95">
        <f>IFERROR(INDEX('alimentação - Tabela 7.1'!$10:$10,
MATCH(TEXT('Tabela 7.1'!$A1227,"mmmm/aaaa"),'alimentação - Tabela 7.1'!$5:$5,0)+4), "")</f>
        <v>0.81046497821807861</v>
      </c>
    </row>
    <row r="1228" spans="1:7" ht="18" customHeight="1" x14ac:dyDescent="0.25">
      <c r="A1228" s="59" t="s">
        <v>343</v>
      </c>
      <c r="B1228" s="61" t="s">
        <v>108</v>
      </c>
      <c r="C1228" s="62">
        <f>IFERROR(INDEX('alimentação - Tabela 7.1'!$11:$11,
MATCH(TEXT('Tabela 7.1'!A1228,"mmmm/aaaa"),'alimentação - Tabela 7.1'!$5:$5,0)), "")</f>
        <v>497030</v>
      </c>
      <c r="D1228" s="62">
        <f>IFERROR(INDEX('alimentação - Tabela 7.1'!$11:$11,
MATCH(TEXT('Tabela 7.1'!$A1228,"mmmm/aaaa"),'alimentação - Tabela 7.1'!$5:$5,0)+1), "")</f>
        <v>20131</v>
      </c>
      <c r="E1228" s="62">
        <f>IFERROR(INDEX('alimentação - Tabela 7.1'!$11:$11,
MATCH(TEXT('Tabela 7.1'!$A1228,"mmmm/aaaa"),'alimentação - Tabela 7.1'!$5:$5,0)+2), "")</f>
        <v>17429</v>
      </c>
      <c r="F1228" s="62">
        <f>IFERROR(INDEX('alimentação - Tabela 7.1'!$11:$11,
MATCH(TEXT('Tabela 7.1'!$A1228,"mmmm/aaaa"),'alimentação - Tabela 7.1'!$5:$5,0)+3), "")</f>
        <v>2702</v>
      </c>
      <c r="G1228" s="95">
        <f>IFERROR(INDEX('alimentação - Tabela 7.1'!$11:$11,
MATCH(TEXT('Tabela 7.1'!$A1228,"mmmm/aaaa"),'alimentação - Tabela 7.1'!$5:$5,0)+4), "")</f>
        <v>0.54660063982009888</v>
      </c>
    </row>
    <row r="1229" spans="1:7" ht="18" customHeight="1" x14ac:dyDescent="0.25">
      <c r="A1229" s="59" t="s">
        <v>343</v>
      </c>
      <c r="B1229" s="61" t="s">
        <v>109</v>
      </c>
      <c r="C1229" s="62">
        <f>IFERROR(INDEX('alimentação - Tabela 7.1'!$12:$12,
MATCH(TEXT('Tabela 7.1'!A1229,"mmmm/aaaa"),'alimentação - Tabela 7.1'!$5:$5,0)), "")</f>
        <v>72396</v>
      </c>
      <c r="D1229" s="62">
        <f>IFERROR(INDEX('alimentação - Tabela 7.1'!$12:$12,
MATCH(TEXT('Tabela 7.1'!$A1229,"mmmm/aaaa"),'alimentação - Tabela 7.1'!$5:$5,0)+1), "")</f>
        <v>4103</v>
      </c>
      <c r="E1229" s="62">
        <f>IFERROR(INDEX('alimentação - Tabela 7.1'!$12:$12,
MATCH(TEXT('Tabela 7.1'!$A1229,"mmmm/aaaa"),'alimentação - Tabela 7.1'!$5:$5,0)+2), "")</f>
        <v>3749</v>
      </c>
      <c r="F1229" s="62">
        <f>IFERROR(INDEX('alimentação - Tabela 7.1'!$12:$12,
MATCH(TEXT('Tabela 7.1'!$A1229,"mmmm/aaaa"),'alimentação - Tabela 7.1'!$5:$5,0)+3), "")</f>
        <v>354</v>
      </c>
      <c r="G1229" s="95">
        <f>IFERROR(INDEX('alimentação - Tabela 7.1'!$12:$12,
MATCH(TEXT('Tabela 7.1'!$A1229,"mmmm/aaaa"),'alimentação - Tabela 7.1'!$5:$5,0)+4), "")</f>
        <v>0.49138003587722778</v>
      </c>
    </row>
    <row r="1230" spans="1:7" ht="18" customHeight="1" x14ac:dyDescent="0.25">
      <c r="A1230" s="59" t="s">
        <v>343</v>
      </c>
      <c r="B1230" s="61" t="s">
        <v>110</v>
      </c>
      <c r="C1230" s="62">
        <f>IFERROR(INDEX('alimentação - Tabela 7.1'!$13:$13,
MATCH(TEXT('Tabela 7.1'!A1230,"mmmm/aaaa"),'alimentação - Tabela 7.1'!$5:$5,0)), "")</f>
        <v>906976</v>
      </c>
      <c r="D1230" s="62">
        <f>IFERROR(INDEX('alimentação - Tabela 7.1'!$13:$13,
MATCH(TEXT('Tabela 7.1'!$A1230,"mmmm/aaaa"),'alimentação - Tabela 7.1'!$5:$5,0)+1), "")</f>
        <v>36078</v>
      </c>
      <c r="E1230" s="62">
        <f>IFERROR(INDEX('alimentação - Tabela 7.1'!$13:$13,
MATCH(TEXT('Tabela 7.1'!$A1230,"mmmm/aaaa"),'alimentação - Tabela 7.1'!$5:$5,0)+2), "")</f>
        <v>30406</v>
      </c>
      <c r="F1230" s="62">
        <f>IFERROR(INDEX('alimentação - Tabela 7.1'!$13:$13,
MATCH(TEXT('Tabela 7.1'!$A1230,"mmmm/aaaa"),'alimentação - Tabela 7.1'!$5:$5,0)+3), "")</f>
        <v>5672</v>
      </c>
      <c r="G1230" s="95">
        <f>IFERROR(INDEX('alimentação - Tabela 7.1'!$13:$13,
MATCH(TEXT('Tabela 7.1'!$A1230,"mmmm/aaaa"),'alimentação - Tabela 7.1'!$5:$5,0)+4), "")</f>
        <v>0.62931042909622192</v>
      </c>
    </row>
    <row r="1231" spans="1:7" ht="18" customHeight="1" x14ac:dyDescent="0.25">
      <c r="A1231" s="59" t="s">
        <v>343</v>
      </c>
      <c r="B1231" s="61" t="s">
        <v>111</v>
      </c>
      <c r="C1231" s="62">
        <f>IFERROR(INDEX('alimentação - Tabela 7.1'!$14:$14,
MATCH(TEXT('Tabela 7.1'!A1231,"mmmm/aaaa"),'alimentação - Tabela 7.1'!$5:$5,0)), "")</f>
        <v>80724</v>
      </c>
      <c r="D1231" s="62">
        <f>IFERROR(INDEX('alimentação - Tabela 7.1'!$14:$14,
MATCH(TEXT('Tabela 7.1'!$A1231,"mmmm/aaaa"),'alimentação - Tabela 7.1'!$5:$5,0)+1), "")</f>
        <v>3210</v>
      </c>
      <c r="E1231" s="62">
        <f>IFERROR(INDEX('alimentação - Tabela 7.1'!$14:$14,
MATCH(TEXT('Tabela 7.1'!$A1231,"mmmm/aaaa"),'alimentação - Tabela 7.1'!$5:$5,0)+2), "")</f>
        <v>2997</v>
      </c>
      <c r="F1231" s="62">
        <f>IFERROR(INDEX('alimentação - Tabela 7.1'!$14:$14,
MATCH(TEXT('Tabela 7.1'!$A1231,"mmmm/aaaa"),'alimentação - Tabela 7.1'!$5:$5,0)+3), "")</f>
        <v>213</v>
      </c>
      <c r="G1231" s="95">
        <f>IFERROR(INDEX('alimentação - Tabela 7.1'!$14:$14,
MATCH(TEXT('Tabela 7.1'!$A1231,"mmmm/aaaa"),'alimentação - Tabela 7.1'!$5:$5,0)+4), "")</f>
        <v>0.26456013321876526</v>
      </c>
    </row>
    <row r="1232" spans="1:7" ht="18" customHeight="1" x14ac:dyDescent="0.25">
      <c r="A1232" s="59" t="s">
        <v>343</v>
      </c>
      <c r="B1232" s="61" t="s">
        <v>112</v>
      </c>
      <c r="C1232" s="62">
        <f>IFERROR(INDEX('alimentação - Tabela 7.1'!$15:$15,
MATCH(TEXT('Tabela 7.1'!A1232,"mmmm/aaaa"),'alimentação - Tabela 7.1'!$5:$5,0)), "")</f>
        <v>239857</v>
      </c>
      <c r="D1232" s="62">
        <f>IFERROR(INDEX('alimentação - Tabela 7.1'!$15:$15,
MATCH(TEXT('Tabela 7.1'!$A1232,"mmmm/aaaa"),'alimentação - Tabela 7.1'!$5:$5,0)+1), "")</f>
        <v>10732</v>
      </c>
      <c r="E1232" s="62">
        <f>IFERROR(INDEX('alimentação - Tabela 7.1'!$15:$15,
MATCH(TEXT('Tabela 7.1'!$A1232,"mmmm/aaaa"),'alimentação - Tabela 7.1'!$5:$5,0)+2), "")</f>
        <v>8720</v>
      </c>
      <c r="F1232" s="62">
        <f>IFERROR(INDEX('alimentação - Tabela 7.1'!$15:$15,
MATCH(TEXT('Tabela 7.1'!$A1232,"mmmm/aaaa"),'alimentação - Tabela 7.1'!$5:$5,0)+3), "")</f>
        <v>2012</v>
      </c>
      <c r="G1232" s="95">
        <f>IFERROR(INDEX('alimentação - Tabela 7.1'!$15:$15,
MATCH(TEXT('Tabela 7.1'!$A1232,"mmmm/aaaa"),'alimentação - Tabela 7.1'!$5:$5,0)+4), "")</f>
        <v>0.84592908620834351</v>
      </c>
    </row>
    <row r="1233" spans="1:7" ht="18" customHeight="1" x14ac:dyDescent="0.25">
      <c r="A1233" s="59" t="s">
        <v>343</v>
      </c>
      <c r="B1233" s="61" t="s">
        <v>113</v>
      </c>
      <c r="C1233" s="62">
        <f>IFERROR(INDEX('alimentação - Tabela 7.1'!$16:$16,
MATCH(TEXT('Tabela 7.1'!A1233,"mmmm/aaaa"),'alimentação - Tabela 7.1'!$5:$5,0)), "")</f>
        <v>7351664</v>
      </c>
      <c r="D1233" s="62">
        <f>IFERROR(INDEX('alimentação - Tabela 7.1'!$16:$16,
MATCH(TEXT('Tabela 7.1'!$A1233,"mmmm/aaaa"),'alimentação - Tabela 7.1'!$5:$5,0)+1), "")</f>
        <v>247356</v>
      </c>
      <c r="E1233" s="62">
        <f>IFERROR(INDEX('alimentação - Tabela 7.1'!$16:$16,
MATCH(TEXT('Tabela 7.1'!$A1233,"mmmm/aaaa"),'alimentação - Tabela 7.1'!$5:$5,0)+2), "")</f>
        <v>221198</v>
      </c>
      <c r="F1233" s="62">
        <f>IFERROR(INDEX('alimentação - Tabela 7.1'!$16:$16,
MATCH(TEXT('Tabela 7.1'!$A1233,"mmmm/aaaa"),'alimentação - Tabela 7.1'!$5:$5,0)+3), "")</f>
        <v>26158</v>
      </c>
      <c r="G1233" s="95">
        <f>IFERROR(INDEX('alimentação - Tabela 7.1'!$16:$16,
MATCH(TEXT('Tabela 7.1'!$A1233,"mmmm/aaaa"),'alimentação - Tabela 7.1'!$5:$5,0)+4), "")</f>
        <v>0.35708114504814148</v>
      </c>
    </row>
    <row r="1234" spans="1:7" ht="18" customHeight="1" x14ac:dyDescent="0.25">
      <c r="A1234" s="59" t="s">
        <v>343</v>
      </c>
      <c r="B1234" s="61" t="s">
        <v>114</v>
      </c>
      <c r="C1234" s="62">
        <f>IFERROR(INDEX('alimentação - Tabela 7.1'!$17:$17,
MATCH(TEXT('Tabela 7.1'!A1234,"mmmm/aaaa"),'alimentação - Tabela 7.1'!$5:$5,0)), "")</f>
        <v>623296</v>
      </c>
      <c r="D1234" s="62">
        <f>IFERROR(INDEX('alimentação - Tabela 7.1'!$17:$17,
MATCH(TEXT('Tabela 7.1'!$A1234,"mmmm/aaaa"),'alimentação - Tabela 7.1'!$5:$5,0)+1), "")</f>
        <v>18608</v>
      </c>
      <c r="E1234" s="62">
        <f>IFERROR(INDEX('alimentação - Tabela 7.1'!$17:$17,
MATCH(TEXT('Tabela 7.1'!$A1234,"mmmm/aaaa"),'alimentação - Tabela 7.1'!$5:$5,0)+2), "")</f>
        <v>17655</v>
      </c>
      <c r="F1234" s="62">
        <f>IFERROR(INDEX('alimentação - Tabela 7.1'!$17:$17,
MATCH(TEXT('Tabela 7.1'!$A1234,"mmmm/aaaa"),'alimentação - Tabela 7.1'!$5:$5,0)+3), "")</f>
        <v>953</v>
      </c>
      <c r="G1234" s="95">
        <f>IFERROR(INDEX('alimentação - Tabela 7.1'!$17:$17,
MATCH(TEXT('Tabela 7.1'!$A1234,"mmmm/aaaa"),'alimentação - Tabela 7.1'!$5:$5,0)+4), "")</f>
        <v>0.15313099324703217</v>
      </c>
    </row>
    <row r="1235" spans="1:7" ht="18" customHeight="1" x14ac:dyDescent="0.25">
      <c r="A1235" s="59" t="s">
        <v>343</v>
      </c>
      <c r="B1235" s="61" t="s">
        <v>115</v>
      </c>
      <c r="C1235" s="62">
        <f>IFERROR(INDEX('alimentação - Tabela 7.1'!$18:$18,
MATCH(TEXT('Tabela 7.1'!A1235,"mmmm/aaaa"),'alimentação - Tabela 7.1'!$5:$5,0)), "")</f>
        <v>330196</v>
      </c>
      <c r="D1235" s="62">
        <f>IFERROR(INDEX('alimentação - Tabela 7.1'!$18:$18,
MATCH(TEXT('Tabela 7.1'!$A1235,"mmmm/aaaa"),'alimentação - Tabela 7.1'!$5:$5,0)+1), "")</f>
        <v>10829</v>
      </c>
      <c r="E1235" s="62">
        <f>IFERROR(INDEX('alimentação - Tabela 7.1'!$18:$18,
MATCH(TEXT('Tabela 7.1'!$A1235,"mmmm/aaaa"),'alimentação - Tabela 7.1'!$5:$5,0)+2), "")</f>
        <v>9556</v>
      </c>
      <c r="F1235" s="62">
        <f>IFERROR(INDEX('alimentação - Tabela 7.1'!$18:$18,
MATCH(TEXT('Tabela 7.1'!$A1235,"mmmm/aaaa"),'alimentação - Tabela 7.1'!$5:$5,0)+3), "")</f>
        <v>1273</v>
      </c>
      <c r="G1235" s="95">
        <f>IFERROR(INDEX('alimentação - Tabela 7.1'!$18:$18,
MATCH(TEXT('Tabela 7.1'!$A1235,"mmmm/aaaa"),'alimentação - Tabela 7.1'!$5:$5,0)+4), "")</f>
        <v>0.38702067732810974</v>
      </c>
    </row>
    <row r="1236" spans="1:7" ht="18" customHeight="1" x14ac:dyDescent="0.25">
      <c r="A1236" s="59" t="s">
        <v>343</v>
      </c>
      <c r="B1236" s="61" t="s">
        <v>116</v>
      </c>
      <c r="C1236" s="62">
        <f>IFERROR(INDEX('alimentação - Tabela 7.1'!$19:$19,
MATCH(TEXT('Tabela 7.1'!A1236,"mmmm/aaaa"),'alimentação - Tabela 7.1'!$5:$5,0)), "")</f>
        <v>1303764</v>
      </c>
      <c r="D1236" s="62">
        <f>IFERROR(INDEX('alimentação - Tabela 7.1'!$19:$19,
MATCH(TEXT('Tabela 7.1'!$A1236,"mmmm/aaaa"),'alimentação - Tabela 7.1'!$5:$5,0)+1), "")</f>
        <v>44150</v>
      </c>
      <c r="E1236" s="62">
        <f>IFERROR(INDEX('alimentação - Tabela 7.1'!$19:$19,
MATCH(TEXT('Tabela 7.1'!$A1236,"mmmm/aaaa"),'alimentação - Tabela 7.1'!$5:$5,0)+2), "")</f>
        <v>39510</v>
      </c>
      <c r="F1236" s="62">
        <f>IFERROR(INDEX('alimentação - Tabela 7.1'!$19:$19,
MATCH(TEXT('Tabela 7.1'!$A1236,"mmmm/aaaa"),'alimentação - Tabela 7.1'!$5:$5,0)+3), "")</f>
        <v>4640</v>
      </c>
      <c r="G1236" s="95">
        <f>IFERROR(INDEX('alimentação - Tabela 7.1'!$19:$19,
MATCH(TEXT('Tabela 7.1'!$A1236,"mmmm/aaaa"),'alimentação - Tabela 7.1'!$5:$5,0)+4), "")</f>
        <v>0.35716375708580017</v>
      </c>
    </row>
    <row r="1237" spans="1:7" ht="18" customHeight="1" x14ac:dyDescent="0.25">
      <c r="A1237" s="59" t="s">
        <v>343</v>
      </c>
      <c r="B1237" s="61" t="s">
        <v>117</v>
      </c>
      <c r="C1237" s="62">
        <f>IFERROR(INDEX('alimentação - Tabela 7.1'!$20:$20,
MATCH(TEXT('Tabela 7.1'!A1237,"mmmm/aaaa"),'alimentação - Tabela 7.1'!$5:$5,0)), "")</f>
        <v>479554</v>
      </c>
      <c r="D1237" s="62">
        <f>IFERROR(INDEX('alimentação - Tabela 7.1'!$20:$20,
MATCH(TEXT('Tabela 7.1'!$A1237,"mmmm/aaaa"),'alimentação - Tabela 7.1'!$5:$5,0)+1), "")</f>
        <v>15531</v>
      </c>
      <c r="E1237" s="62">
        <f>IFERROR(INDEX('alimentação - Tabela 7.1'!$20:$20,
MATCH(TEXT('Tabela 7.1'!$A1237,"mmmm/aaaa"),'alimentação - Tabela 7.1'!$5:$5,0)+2), "")</f>
        <v>15069</v>
      </c>
      <c r="F1237" s="62">
        <f>IFERROR(INDEX('alimentação - Tabela 7.1'!$20:$20,
MATCH(TEXT('Tabela 7.1'!$A1237,"mmmm/aaaa"),'alimentação - Tabela 7.1'!$5:$5,0)+3), "")</f>
        <v>462</v>
      </c>
      <c r="G1237" s="95">
        <f>IFERROR(INDEX('alimentação - Tabela 7.1'!$20:$20,
MATCH(TEXT('Tabela 7.1'!$A1237,"mmmm/aaaa"),'alimentação - Tabela 7.1'!$5:$5,0)+4), "")</f>
        <v>9.6432417631149292E-2</v>
      </c>
    </row>
    <row r="1238" spans="1:7" ht="18" customHeight="1" x14ac:dyDescent="0.25">
      <c r="A1238" s="59" t="s">
        <v>343</v>
      </c>
      <c r="B1238" s="61" t="s">
        <v>118</v>
      </c>
      <c r="C1238" s="62">
        <f>IFERROR(INDEX('alimentação - Tabela 7.1'!$21:$21,
MATCH(TEXT('Tabela 7.1'!A1238,"mmmm/aaaa"),'alimentação - Tabela 7.1'!$5:$5,0)), "")</f>
        <v>467144</v>
      </c>
      <c r="D1238" s="62">
        <f>IFERROR(INDEX('alimentação - Tabela 7.1'!$21:$21,
MATCH(TEXT('Tabela 7.1'!$A1238,"mmmm/aaaa"),'alimentação - Tabela 7.1'!$5:$5,0)+1), "")</f>
        <v>15404</v>
      </c>
      <c r="E1238" s="62">
        <f>IFERROR(INDEX('alimentação - Tabela 7.1'!$21:$21,
MATCH(TEXT('Tabela 7.1'!$A1238,"mmmm/aaaa"),'alimentação - Tabela 7.1'!$5:$5,0)+2), "")</f>
        <v>14806</v>
      </c>
      <c r="F1238" s="62">
        <f>IFERROR(INDEX('alimentação - Tabela 7.1'!$21:$21,
MATCH(TEXT('Tabela 7.1'!$A1238,"mmmm/aaaa"),'alimentação - Tabela 7.1'!$5:$5,0)+3), "")</f>
        <v>598</v>
      </c>
      <c r="G1238" s="95">
        <f>IFERROR(INDEX('alimentação - Tabela 7.1'!$21:$21,
MATCH(TEXT('Tabela 7.1'!$A1238,"mmmm/aaaa"),'alimentação - Tabela 7.1'!$5:$5,0)+4), "")</f>
        <v>0.1281760036945343</v>
      </c>
    </row>
    <row r="1239" spans="1:7" ht="18" customHeight="1" x14ac:dyDescent="0.25">
      <c r="A1239" s="59" t="s">
        <v>343</v>
      </c>
      <c r="B1239" s="61" t="s">
        <v>119</v>
      </c>
      <c r="C1239" s="62">
        <f>IFERROR(INDEX('alimentação - Tabela 7.1'!$22:$22,
MATCH(TEXT('Tabela 7.1'!A1239,"mmmm/aaaa"),'alimentação - Tabela 7.1'!$5:$5,0)), "")</f>
        <v>1413936</v>
      </c>
      <c r="D1239" s="62">
        <f>IFERROR(INDEX('alimentação - Tabela 7.1'!$22:$22,
MATCH(TEXT('Tabela 7.1'!$A1239,"mmmm/aaaa"),'alimentação - Tabela 7.1'!$5:$5,0)+1), "")</f>
        <v>48618</v>
      </c>
      <c r="E1239" s="62">
        <f>IFERROR(INDEX('alimentação - Tabela 7.1'!$22:$22,
MATCH(TEXT('Tabela 7.1'!$A1239,"mmmm/aaaa"),'alimentação - Tabela 7.1'!$5:$5,0)+2), "")</f>
        <v>41621</v>
      </c>
      <c r="F1239" s="62">
        <f>IFERROR(INDEX('alimentação - Tabela 7.1'!$22:$22,
MATCH(TEXT('Tabela 7.1'!$A1239,"mmmm/aaaa"),'alimentação - Tabela 7.1'!$5:$5,0)+3), "")</f>
        <v>6997</v>
      </c>
      <c r="G1239" s="95">
        <f>IFERROR(INDEX('alimentação - Tabela 7.1'!$22:$22,
MATCH(TEXT('Tabela 7.1'!$A1239,"mmmm/aaaa"),'alimentação - Tabela 7.1'!$5:$5,0)+4), "")</f>
        <v>0.49732077121734619</v>
      </c>
    </row>
    <row r="1240" spans="1:7" ht="18" customHeight="1" x14ac:dyDescent="0.25">
      <c r="A1240" s="59" t="s">
        <v>343</v>
      </c>
      <c r="B1240" s="61" t="s">
        <v>120</v>
      </c>
      <c r="C1240" s="62">
        <f>IFERROR(INDEX('alimentação - Tabela 7.1'!$23:$23,
MATCH(TEXT('Tabela 7.1'!A1240,"mmmm/aaaa"),'alimentação - Tabela 7.1'!$5:$5,0)), "")</f>
        <v>425420</v>
      </c>
      <c r="D1240" s="62">
        <f>IFERROR(INDEX('alimentação - Tabela 7.1'!$23:$23,
MATCH(TEXT('Tabela 7.1'!$A1240,"mmmm/aaaa"),'alimentação - Tabela 7.1'!$5:$5,0)+1), "")</f>
        <v>13761</v>
      </c>
      <c r="E1240" s="62">
        <f>IFERROR(INDEX('alimentação - Tabela 7.1'!$23:$23,
MATCH(TEXT('Tabela 7.1'!$A1240,"mmmm/aaaa"),'alimentação - Tabela 7.1'!$5:$5,0)+2), "")</f>
        <v>12401</v>
      </c>
      <c r="F1240" s="62">
        <f>IFERROR(INDEX('alimentação - Tabela 7.1'!$23:$23,
MATCH(TEXT('Tabela 7.1'!$A1240,"mmmm/aaaa"),'alimentação - Tabela 7.1'!$5:$5,0)+3), "")</f>
        <v>1360</v>
      </c>
      <c r="G1240" s="95">
        <f>IFERROR(INDEX('alimentação - Tabela 7.1'!$23:$23,
MATCH(TEXT('Tabela 7.1'!$A1240,"mmmm/aaaa"),'alimentação - Tabela 7.1'!$5:$5,0)+4), "")</f>
        <v>0.32070934772491455</v>
      </c>
    </row>
    <row r="1241" spans="1:7" ht="18" customHeight="1" x14ac:dyDescent="0.25">
      <c r="A1241" s="59" t="s">
        <v>343</v>
      </c>
      <c r="B1241" s="61" t="s">
        <v>121</v>
      </c>
      <c r="C1241" s="62">
        <f>IFERROR(INDEX('alimentação - Tabela 7.1'!$24:$24,
MATCH(TEXT('Tabela 7.1'!A1241,"mmmm/aaaa"),'alimentação - Tabela 7.1'!$5:$5,0)), "")</f>
        <v>314534</v>
      </c>
      <c r="D1241" s="62">
        <f>IFERROR(INDEX('alimentação - Tabela 7.1'!$24:$24,
MATCH(TEXT('Tabela 7.1'!$A1241,"mmmm/aaaa"),'alimentação - Tabela 7.1'!$5:$5,0)+1), "")</f>
        <v>9579</v>
      </c>
      <c r="E1241" s="62">
        <f>IFERROR(INDEX('alimentação - Tabela 7.1'!$24:$24,
MATCH(TEXT('Tabela 7.1'!$A1241,"mmmm/aaaa"),'alimentação - Tabela 7.1'!$5:$5,0)+2), "")</f>
        <v>8220</v>
      </c>
      <c r="F1241" s="62">
        <f>IFERROR(INDEX('alimentação - Tabela 7.1'!$24:$24,
MATCH(TEXT('Tabela 7.1'!$A1241,"mmmm/aaaa"),'alimentação - Tabela 7.1'!$5:$5,0)+3), "")</f>
        <v>1359</v>
      </c>
      <c r="G1241" s="95">
        <f>IFERROR(INDEX('alimentação - Tabela 7.1'!$24:$24,
MATCH(TEXT('Tabela 7.1'!$A1241,"mmmm/aaaa"),'alimentação - Tabela 7.1'!$5:$5,0)+4), "")</f>
        <v>0.43394267559051514</v>
      </c>
    </row>
    <row r="1242" spans="1:7" ht="18" customHeight="1" x14ac:dyDescent="0.25">
      <c r="A1242" s="59" t="s">
        <v>343</v>
      </c>
      <c r="B1242" s="61" t="s">
        <v>122</v>
      </c>
      <c r="C1242" s="62">
        <f>IFERROR(INDEX('alimentação - Tabela 7.1'!$25:$25,
MATCH(TEXT('Tabela 7.1'!A1242,"mmmm/aaaa"),'alimentação - Tabela 7.1'!$5:$5,0)), "")</f>
        <v>1993820</v>
      </c>
      <c r="D1242" s="62">
        <f>IFERROR(INDEX('alimentação - Tabela 7.1'!$25:$25,
MATCH(TEXT('Tabela 7.1'!$A1242,"mmmm/aaaa"),'alimentação - Tabela 7.1'!$5:$5,0)+1), "")</f>
        <v>70876</v>
      </c>
      <c r="E1242" s="62">
        <f>IFERROR(INDEX('alimentação - Tabela 7.1'!$25:$25,
MATCH(TEXT('Tabela 7.1'!$A1242,"mmmm/aaaa"),'alimentação - Tabela 7.1'!$5:$5,0)+2), "")</f>
        <v>62360</v>
      </c>
      <c r="F1242" s="62">
        <f>IFERROR(INDEX('alimentação - Tabela 7.1'!$25:$25,
MATCH(TEXT('Tabela 7.1'!$A1242,"mmmm/aaaa"),'alimentação - Tabela 7.1'!$5:$5,0)+3), "")</f>
        <v>8516</v>
      </c>
      <c r="G1242" s="95">
        <f>IFERROR(INDEX('alimentação - Tabela 7.1'!$25:$25,
MATCH(TEXT('Tabela 7.1'!$A1242,"mmmm/aaaa"),'alimentação - Tabela 7.1'!$5:$5,0)+4), "")</f>
        <v>0.42895194888114929</v>
      </c>
    </row>
    <row r="1243" spans="1:7" ht="18" customHeight="1" x14ac:dyDescent="0.25">
      <c r="A1243" s="59" t="s">
        <v>343</v>
      </c>
      <c r="B1243" s="61" t="s">
        <v>123</v>
      </c>
      <c r="C1243" s="62">
        <f>IFERROR(INDEX('alimentação - Tabela 7.1'!$26:$26,
MATCH(TEXT('Tabela 7.1'!A1243,"mmmm/aaaa"),'alimentação - Tabela 7.1'!$5:$5,0)), "")</f>
        <v>22672630</v>
      </c>
      <c r="D1243" s="62">
        <f>IFERROR(INDEX('alimentação - Tabela 7.1'!$26:$26,
MATCH(TEXT('Tabela 7.1'!$A1243,"mmmm/aaaa"),'alimentação - Tabela 7.1'!$5:$5,0)+1), "")</f>
        <v>995309</v>
      </c>
      <c r="E1243" s="62">
        <f>IFERROR(INDEX('alimentação - Tabela 7.1'!$26:$26,
MATCH(TEXT('Tabela 7.1'!$A1243,"mmmm/aaaa"),'alimentação - Tabela 7.1'!$5:$5,0)+2), "")</f>
        <v>880354</v>
      </c>
      <c r="F1243" s="62">
        <f>IFERROR(INDEX('alimentação - Tabela 7.1'!$26:$26,
MATCH(TEXT('Tabela 7.1'!$A1243,"mmmm/aaaa"),'alimentação - Tabela 7.1'!$5:$5,0)+3), "")</f>
        <v>114955</v>
      </c>
      <c r="G1243" s="95">
        <f>IFERROR(INDEX('alimentação - Tabela 7.1'!$26:$26,
MATCH(TEXT('Tabela 7.1'!$A1243,"mmmm/aaaa"),'alimentação - Tabela 7.1'!$5:$5,0)+4), "")</f>
        <v>0.509604811668396</v>
      </c>
    </row>
    <row r="1244" spans="1:7" ht="18" customHeight="1" x14ac:dyDescent="0.25">
      <c r="A1244" s="59" t="s">
        <v>343</v>
      </c>
      <c r="B1244" s="61" t="s">
        <v>124</v>
      </c>
      <c r="C1244" s="62">
        <f>IFERROR(INDEX('alimentação - Tabela 7.1'!$27:$27,
MATCH(TEXT('Tabela 7.1'!A1244,"mmmm/aaaa"),'alimentação - Tabela 7.1'!$5:$5,0)), "")</f>
        <v>4659251</v>
      </c>
      <c r="D1244" s="62">
        <f>IFERROR(INDEX('alimentação - Tabela 7.1'!$27:$27,
MATCH(TEXT('Tabela 7.1'!$A1244,"mmmm/aaaa"),'alimentação - Tabela 7.1'!$5:$5,0)+1), "")</f>
        <v>221629</v>
      </c>
      <c r="E1244" s="62">
        <f>IFERROR(INDEX('alimentação - Tabela 7.1'!$27:$27,
MATCH(TEXT('Tabela 7.1'!$A1244,"mmmm/aaaa"),'alimentação - Tabela 7.1'!$5:$5,0)+2), "")</f>
        <v>193104</v>
      </c>
      <c r="F1244" s="62">
        <f>IFERROR(INDEX('alimentação - Tabela 7.1'!$27:$27,
MATCH(TEXT('Tabela 7.1'!$A1244,"mmmm/aaaa"),'alimentação - Tabela 7.1'!$5:$5,0)+3), "")</f>
        <v>28525</v>
      </c>
      <c r="G1244" s="95">
        <f>IFERROR(INDEX('alimentação - Tabela 7.1'!$27:$27,
MATCH(TEXT('Tabela 7.1'!$A1244,"mmmm/aaaa"),'alimentação - Tabela 7.1'!$5:$5,0)+4), "")</f>
        <v>0.61599409580230713</v>
      </c>
    </row>
    <row r="1245" spans="1:7" ht="18" customHeight="1" x14ac:dyDescent="0.25">
      <c r="A1245" s="59" t="s">
        <v>343</v>
      </c>
      <c r="B1245" s="61" t="s">
        <v>2</v>
      </c>
      <c r="C1245" s="62">
        <f>IFERROR(INDEX('alimentação - Tabela 7.1'!$28:$28,
MATCH(TEXT('Tabela 7.1'!A1245,"mmmm/aaaa"),'alimentação - Tabela 7.1'!$5:$5,0)), "")</f>
        <v>845273</v>
      </c>
      <c r="D1245" s="62">
        <f>IFERROR(INDEX('alimentação - Tabela 7.1'!$28:$28,
MATCH(TEXT('Tabela 7.1'!$A1245,"mmmm/aaaa"),'alimentação - Tabela 7.1'!$5:$5,0)+1), "")</f>
        <v>39982</v>
      </c>
      <c r="E1245" s="62">
        <f>IFERROR(INDEX('alimentação - Tabela 7.1'!$28:$28,
MATCH(TEXT('Tabela 7.1'!$A1245,"mmmm/aaaa"),'alimentação - Tabela 7.1'!$5:$5,0)+2), "")</f>
        <v>36327</v>
      </c>
      <c r="F1245" s="62">
        <f>IFERROR(INDEX('alimentação - Tabela 7.1'!$28:$28,
MATCH(TEXT('Tabela 7.1'!$A1245,"mmmm/aaaa"),'alimentação - Tabela 7.1'!$5:$5,0)+3), "")</f>
        <v>3655</v>
      </c>
      <c r="G1245" s="95">
        <f>IFERROR(INDEX('alimentação - Tabela 7.1'!$28:$28,
MATCH(TEXT('Tabela 7.1'!$A1245,"mmmm/aaaa"),'alimentação - Tabela 7.1'!$5:$5,0)+4), "")</f>
        <v>0.43428254127502441</v>
      </c>
    </row>
    <row r="1246" spans="1:7" ht="18" customHeight="1" x14ac:dyDescent="0.25">
      <c r="A1246" s="59" t="s">
        <v>343</v>
      </c>
      <c r="B1246" s="61" t="s">
        <v>125</v>
      </c>
      <c r="C1246" s="62">
        <f>IFERROR(INDEX('alimentação - Tabela 7.1'!$29:$29,
MATCH(TEXT('Tabela 7.1'!A1246,"mmmm/aaaa"),'alimentação - Tabela 7.1'!$5:$5,0)), "")</f>
        <v>3597881</v>
      </c>
      <c r="D1246" s="62">
        <f>IFERROR(INDEX('alimentação - Tabela 7.1'!$29:$29,
MATCH(TEXT('Tabela 7.1'!$A1246,"mmmm/aaaa"),'alimentação - Tabela 7.1'!$5:$5,0)+1), "")</f>
        <v>130331</v>
      </c>
      <c r="E1246" s="62">
        <f>IFERROR(INDEX('alimentação - Tabela 7.1'!$29:$29,
MATCH(TEXT('Tabela 7.1'!$A1246,"mmmm/aaaa"),'alimentação - Tabela 7.1'!$5:$5,0)+2), "")</f>
        <v>116003</v>
      </c>
      <c r="F1246" s="62">
        <f>IFERROR(INDEX('alimentação - Tabela 7.1'!$29:$29,
MATCH(TEXT('Tabela 7.1'!$A1246,"mmmm/aaaa"),'alimentação - Tabela 7.1'!$5:$5,0)+3), "")</f>
        <v>14328</v>
      </c>
      <c r="G1246" s="95">
        <f>IFERROR(INDEX('alimentação - Tabela 7.1'!$29:$29,
MATCH(TEXT('Tabela 7.1'!$A1246,"mmmm/aaaa"),'alimentação - Tabela 7.1'!$5:$5,0)+4), "")</f>
        <v>0.39982664585113525</v>
      </c>
    </row>
    <row r="1247" spans="1:7" ht="18" customHeight="1" x14ac:dyDescent="0.25">
      <c r="A1247" s="59" t="s">
        <v>343</v>
      </c>
      <c r="B1247" s="61" t="s">
        <v>126</v>
      </c>
      <c r="C1247" s="62">
        <f>IFERROR(INDEX('alimentação - Tabela 7.1'!$30:$30,
MATCH(TEXT('Tabela 7.1'!A1247,"mmmm/aaaa"),'alimentação - Tabela 7.1'!$5:$5,0)), "")</f>
        <v>13570225</v>
      </c>
      <c r="D1247" s="62">
        <f>IFERROR(INDEX('alimentação - Tabela 7.1'!$30:$30,
MATCH(TEXT('Tabela 7.1'!$A1247,"mmmm/aaaa"),'alimentação - Tabela 7.1'!$5:$5,0)+1), "")</f>
        <v>603367</v>
      </c>
      <c r="E1247" s="62">
        <f>IFERROR(INDEX('alimentação - Tabela 7.1'!$30:$30,
MATCH(TEXT('Tabela 7.1'!$A1247,"mmmm/aaaa"),'alimentação - Tabela 7.1'!$5:$5,0)+2), "")</f>
        <v>534920</v>
      </c>
      <c r="F1247" s="62">
        <f>IFERROR(INDEX('alimentação - Tabela 7.1'!$30:$30,
MATCH(TEXT('Tabela 7.1'!$A1247,"mmmm/aaaa"),'alimentação - Tabela 7.1'!$5:$5,0)+3), "")</f>
        <v>68447</v>
      </c>
      <c r="G1247" s="95">
        <f>IFERROR(INDEX('alimentação - Tabela 7.1'!$30:$30,
MATCH(TEXT('Tabela 7.1'!$A1247,"mmmm/aaaa"),'alimentação - Tabela 7.1'!$5:$5,0)+4), "")</f>
        <v>0.50694805383682251</v>
      </c>
    </row>
    <row r="1248" spans="1:7" ht="18" customHeight="1" x14ac:dyDescent="0.25">
      <c r="A1248" s="59" t="s">
        <v>343</v>
      </c>
      <c r="B1248" s="61" t="s">
        <v>127</v>
      </c>
      <c r="C1248" s="62">
        <f>IFERROR(INDEX('alimentação - Tabela 7.1'!$31:$31,
MATCH(TEXT('Tabela 7.1'!A1248,"mmmm/aaaa"),'alimentação - Tabela 7.1'!$5:$5,0)), "")</f>
        <v>8227699</v>
      </c>
      <c r="D1248" s="62">
        <f>IFERROR(INDEX('alimentação - Tabela 7.1'!$31:$31,
MATCH(TEXT('Tabela 7.1'!$A1248,"mmmm/aaaa"),'alimentação - Tabela 7.1'!$5:$5,0)+1), "")</f>
        <v>441736</v>
      </c>
      <c r="E1248" s="62">
        <f>IFERROR(INDEX('alimentação - Tabela 7.1'!$31:$31,
MATCH(TEXT('Tabela 7.1'!$A1248,"mmmm/aaaa"),'alimentação - Tabela 7.1'!$5:$5,0)+2), "")</f>
        <v>376898</v>
      </c>
      <c r="F1248" s="62">
        <f>IFERROR(INDEX('alimentação - Tabela 7.1'!$31:$31,
MATCH(TEXT('Tabela 7.1'!$A1248,"mmmm/aaaa"),'alimentação - Tabela 7.1'!$5:$5,0)+3), "")</f>
        <v>64838</v>
      </c>
      <c r="G1248" s="95">
        <f>IFERROR(INDEX('alimentação - Tabela 7.1'!$31:$31,
MATCH(TEXT('Tabela 7.1'!$A1248,"mmmm/aaaa"),'alimentação - Tabela 7.1'!$5:$5,0)+4), "")</f>
        <v>0.79430484771728516</v>
      </c>
    </row>
    <row r="1249" spans="1:7" ht="18" customHeight="1" x14ac:dyDescent="0.25">
      <c r="A1249" s="59" t="s">
        <v>343</v>
      </c>
      <c r="B1249" s="61" t="s">
        <v>128</v>
      </c>
      <c r="C1249" s="62">
        <f>IFERROR(INDEX('alimentação - Tabela 7.1'!$32:$32,
MATCH(TEXT('Tabela 7.1'!A1249,"mmmm/aaaa"),'alimentação - Tabela 7.1'!$5:$5,0)), "")</f>
        <v>3035711</v>
      </c>
      <c r="D1249" s="62">
        <f>IFERROR(INDEX('alimentação - Tabela 7.1'!$32:$32,
MATCH(TEXT('Tabela 7.1'!$A1249,"mmmm/aaaa"),'alimentação - Tabela 7.1'!$5:$5,0)+1), "")</f>
        <v>164801</v>
      </c>
      <c r="E1249" s="62">
        <f>IFERROR(INDEX('alimentação - Tabela 7.1'!$32:$32,
MATCH(TEXT('Tabela 7.1'!$A1249,"mmmm/aaaa"),'alimentação - Tabela 7.1'!$5:$5,0)+2), "")</f>
        <v>140617</v>
      </c>
      <c r="F1249" s="62">
        <f>IFERROR(INDEX('alimentação - Tabela 7.1'!$32:$32,
MATCH(TEXT('Tabela 7.1'!$A1249,"mmmm/aaaa"),'alimentação - Tabela 7.1'!$5:$5,0)+3), "")</f>
        <v>24184</v>
      </c>
      <c r="G1249" s="95">
        <f>IFERROR(INDEX('alimentação - Tabela 7.1'!$32:$32,
MATCH(TEXT('Tabela 7.1'!$A1249,"mmmm/aaaa"),'alimentação - Tabela 7.1'!$5:$5,0)+4), "")</f>
        <v>0.803047776222229</v>
      </c>
    </row>
    <row r="1250" spans="1:7" ht="18" customHeight="1" x14ac:dyDescent="0.25">
      <c r="A1250" s="59" t="s">
        <v>343</v>
      </c>
      <c r="B1250" s="61" t="s">
        <v>129</v>
      </c>
      <c r="C1250" s="62">
        <f>IFERROR(INDEX('alimentação - Tabela 7.1'!$33:$33,
MATCH(TEXT('Tabela 7.1'!A1250,"mmmm/aaaa"),'alimentação - Tabela 7.1'!$5:$5,0)), "")</f>
        <v>2436976</v>
      </c>
      <c r="D1250" s="62">
        <f>IFERROR(INDEX('alimentação - Tabela 7.1'!$33:$33,
MATCH(TEXT('Tabela 7.1'!$A1250,"mmmm/aaaa"),'alimentação - Tabela 7.1'!$5:$5,0)+1), "")</f>
        <v>142325</v>
      </c>
      <c r="E1250" s="62">
        <f>IFERROR(INDEX('alimentação - Tabela 7.1'!$33:$33,
MATCH(TEXT('Tabela 7.1'!$A1250,"mmmm/aaaa"),'alimentação - Tabela 7.1'!$5:$5,0)+2), "")</f>
        <v>122036</v>
      </c>
      <c r="F1250" s="62">
        <f>IFERROR(INDEX('alimentação - Tabela 7.1'!$33:$33,
MATCH(TEXT('Tabela 7.1'!$A1250,"mmmm/aaaa"),'alimentação - Tabela 7.1'!$5:$5,0)+3), "")</f>
        <v>20289</v>
      </c>
      <c r="G1250" s="95">
        <f>IFERROR(INDEX('alimentação - Tabela 7.1'!$33:$33,
MATCH(TEXT('Tabela 7.1'!$A1250,"mmmm/aaaa"),'alimentação - Tabela 7.1'!$5:$5,0)+4), "")</f>
        <v>0.83953773975372314</v>
      </c>
    </row>
    <row r="1251" spans="1:7" ht="18" customHeight="1" x14ac:dyDescent="0.25">
      <c r="A1251" s="59" t="s">
        <v>343</v>
      </c>
      <c r="B1251" s="61" t="s">
        <v>130</v>
      </c>
      <c r="C1251" s="62">
        <f>IFERROR(INDEX('alimentação - Tabela 7.1'!$34:$34,
MATCH(TEXT('Tabela 7.1'!A1251,"mmmm/aaaa"),'alimentação - Tabela 7.1'!$5:$5,0)), "")</f>
        <v>2755012</v>
      </c>
      <c r="D1251" s="62">
        <f>IFERROR(INDEX('alimentação - Tabela 7.1'!$34:$34,
MATCH(TEXT('Tabela 7.1'!$A1251,"mmmm/aaaa"),'alimentação - Tabela 7.1'!$5:$5,0)+1), "")</f>
        <v>134610</v>
      </c>
      <c r="E1251" s="62">
        <f>IFERROR(INDEX('alimentação - Tabela 7.1'!$34:$34,
MATCH(TEXT('Tabela 7.1'!$A1251,"mmmm/aaaa"),'alimentação - Tabela 7.1'!$5:$5,0)+2), "")</f>
        <v>114245</v>
      </c>
      <c r="F1251" s="62">
        <f>IFERROR(INDEX('alimentação - Tabela 7.1'!$34:$34,
MATCH(TEXT('Tabela 7.1'!$A1251,"mmmm/aaaa"),'alimentação - Tabela 7.1'!$5:$5,0)+3), "")</f>
        <v>20365</v>
      </c>
      <c r="G1251" s="95">
        <f>IFERROR(INDEX('alimentação - Tabela 7.1'!$34:$34,
MATCH(TEXT('Tabela 7.1'!$A1251,"mmmm/aaaa"),'alimentação - Tabela 7.1'!$5:$5,0)+4), "")</f>
        <v>0.74470305442810059</v>
      </c>
    </row>
    <row r="1252" spans="1:7" ht="18" customHeight="1" x14ac:dyDescent="0.25">
      <c r="A1252" s="59" t="s">
        <v>343</v>
      </c>
      <c r="B1252" s="61" t="s">
        <v>131</v>
      </c>
      <c r="C1252" s="62">
        <f>IFERROR(INDEX('alimentação - Tabela 7.1'!$35:$35,
MATCH(TEXT('Tabela 7.1'!A1252,"mmmm/aaaa"),'alimentação - Tabela 7.1'!$5:$5,0)), "")</f>
        <v>3973308</v>
      </c>
      <c r="D1252" s="62">
        <f>IFERROR(INDEX('alimentação - Tabela 7.1'!$35:$35,
MATCH(TEXT('Tabela 7.1'!$A1252,"mmmm/aaaa"),'alimentação - Tabela 7.1'!$5:$5,0)+1), "")</f>
        <v>201570</v>
      </c>
      <c r="E1252" s="62">
        <f>IFERROR(INDEX('alimentação - Tabela 7.1'!$35:$35,
MATCH(TEXT('Tabela 7.1'!$A1252,"mmmm/aaaa"),'alimentação - Tabela 7.1'!$5:$5,0)+2), "")</f>
        <v>170810</v>
      </c>
      <c r="F1252" s="62">
        <f>IFERROR(INDEX('alimentação - Tabela 7.1'!$35:$35,
MATCH(TEXT('Tabela 7.1'!$A1252,"mmmm/aaaa"),'alimentação - Tabela 7.1'!$5:$5,0)+3), "")</f>
        <v>30760</v>
      </c>
      <c r="G1252" s="95">
        <f>IFERROR(INDEX('alimentação - Tabela 7.1'!$35:$35,
MATCH(TEXT('Tabela 7.1'!$A1252,"mmmm/aaaa"),'alimentação - Tabela 7.1'!$5:$5,0)+4), "")</f>
        <v>0.78020608425140381</v>
      </c>
    </row>
    <row r="1253" spans="1:7" ht="18" customHeight="1" x14ac:dyDescent="0.25">
      <c r="A1253" s="59" t="s">
        <v>343</v>
      </c>
      <c r="B1253" s="61" t="s">
        <v>132</v>
      </c>
      <c r="C1253" s="62">
        <f>IFERROR(INDEX('alimentação - Tabela 7.1'!$36:$36,
MATCH(TEXT('Tabela 7.1'!A1253,"mmmm/aaaa"),'alimentação - Tabela 7.1'!$5:$5,0)), "")</f>
        <v>641623</v>
      </c>
      <c r="D1253" s="62">
        <f>IFERROR(INDEX('alimentação - Tabela 7.1'!$36:$36,
MATCH(TEXT('Tabela 7.1'!$A1253,"mmmm/aaaa"),'alimentação - Tabela 7.1'!$5:$5,0)+1), "")</f>
        <v>35042</v>
      </c>
      <c r="E1253" s="62">
        <f>IFERROR(INDEX('alimentação - Tabela 7.1'!$36:$36,
MATCH(TEXT('Tabela 7.1'!$A1253,"mmmm/aaaa"),'alimentação - Tabela 7.1'!$5:$5,0)+2), "")</f>
        <v>28995</v>
      </c>
      <c r="F1253" s="62">
        <f>IFERROR(INDEX('alimentação - Tabela 7.1'!$36:$36,
MATCH(TEXT('Tabela 7.1'!$A1253,"mmmm/aaaa"),'alimentação - Tabela 7.1'!$5:$5,0)+3), "")</f>
        <v>6047</v>
      </c>
      <c r="G1253" s="95">
        <f>IFERROR(INDEX('alimentação - Tabela 7.1'!$36:$36,
MATCH(TEXT('Tabela 7.1'!$A1253,"mmmm/aaaa"),'alimentação - Tabela 7.1'!$5:$5,0)+4), "")</f>
        <v>0.95142042636871338</v>
      </c>
    </row>
    <row r="1254" spans="1:7" ht="18" customHeight="1" x14ac:dyDescent="0.25">
      <c r="A1254" s="59" t="s">
        <v>343</v>
      </c>
      <c r="B1254" s="61" t="s">
        <v>133</v>
      </c>
      <c r="C1254" s="62">
        <f>IFERROR(INDEX('alimentação - Tabela 7.1'!$37:$37,
MATCH(TEXT('Tabela 7.1'!A1254,"mmmm/aaaa"),'alimentação - Tabela 7.1'!$5:$5,0)), "")</f>
        <v>901643</v>
      </c>
      <c r="D1254" s="62">
        <f>IFERROR(INDEX('alimentação - Tabela 7.1'!$37:$37,
MATCH(TEXT('Tabela 7.1'!$A1254,"mmmm/aaaa"),'alimentação - Tabela 7.1'!$5:$5,0)+1), "")</f>
        <v>52452</v>
      </c>
      <c r="E1254" s="62">
        <f>IFERROR(INDEX('alimentação - Tabela 7.1'!$37:$37,
MATCH(TEXT('Tabela 7.1'!$A1254,"mmmm/aaaa"),'alimentação - Tabela 7.1'!$5:$5,0)+2), "")</f>
        <v>46779</v>
      </c>
      <c r="F1254" s="62">
        <f>IFERROR(INDEX('alimentação - Tabela 7.1'!$37:$37,
MATCH(TEXT('Tabela 7.1'!$A1254,"mmmm/aaaa"),'alimentação - Tabela 7.1'!$5:$5,0)+3), "")</f>
        <v>5673</v>
      </c>
      <c r="G1254" s="95">
        <f>IFERROR(INDEX('alimentação - Tabela 7.1'!$37:$37,
MATCH(TEXT('Tabela 7.1'!$A1254,"mmmm/aaaa"),'alimentação - Tabela 7.1'!$5:$5,0)+4), "")</f>
        <v>0.63316851854324341</v>
      </c>
    </row>
    <row r="1255" spans="1:7" ht="18" customHeight="1" x14ac:dyDescent="0.25">
      <c r="A1255" s="59" t="s">
        <v>343</v>
      </c>
      <c r="B1255" s="61" t="s">
        <v>134</v>
      </c>
      <c r="C1255" s="62">
        <f>IFERROR(INDEX('alimentação - Tabela 7.1'!$38:$38,
MATCH(TEXT('Tabela 7.1'!A1255,"mmmm/aaaa"),'alimentação - Tabela 7.1'!$5:$5,0)), "")</f>
        <v>1492303</v>
      </c>
      <c r="D1255" s="62">
        <f>IFERROR(INDEX('alimentação - Tabela 7.1'!$38:$38,
MATCH(TEXT('Tabela 7.1'!$A1255,"mmmm/aaaa"),'alimentação - Tabela 7.1'!$5:$5,0)+1), "")</f>
        <v>76541</v>
      </c>
      <c r="E1255" s="62">
        <f>IFERROR(INDEX('alimentação - Tabela 7.1'!$38:$38,
MATCH(TEXT('Tabela 7.1'!$A1255,"mmmm/aaaa"),'alimentação - Tabela 7.1'!$5:$5,0)+2), "")</f>
        <v>65237</v>
      </c>
      <c r="F1255" s="62">
        <f>IFERROR(INDEX('alimentação - Tabela 7.1'!$38:$38,
MATCH(TEXT('Tabela 7.1'!$A1255,"mmmm/aaaa"),'alimentação - Tabela 7.1'!$5:$5,0)+3), "")</f>
        <v>11304</v>
      </c>
      <c r="G1255" s="95">
        <f>IFERROR(INDEX('alimentação - Tabela 7.1'!$38:$38,
MATCH(TEXT('Tabela 7.1'!$A1255,"mmmm/aaaa"),'alimentação - Tabela 7.1'!$5:$5,0)+4), "")</f>
        <v>0.76326858997344971</v>
      </c>
    </row>
    <row r="1256" spans="1:7" ht="18" customHeight="1" x14ac:dyDescent="0.25">
      <c r="A1256" s="59" t="s">
        <v>343</v>
      </c>
      <c r="B1256" s="61" t="s">
        <v>135</v>
      </c>
      <c r="C1256" s="62">
        <f>IFERROR(INDEX('alimentação - Tabela 7.1'!$39:$39,
MATCH(TEXT('Tabela 7.1'!A1256,"mmmm/aaaa"),'alimentação - Tabela 7.1'!$5:$5,0)), "")</f>
        <v>937739</v>
      </c>
      <c r="D1256" s="62">
        <f>IFERROR(INDEX('alimentação - Tabela 7.1'!$39:$39,
MATCH(TEXT('Tabela 7.1'!$A1256,"mmmm/aaaa"),'alimentação - Tabela 7.1'!$5:$5,0)+1), "")</f>
        <v>37535</v>
      </c>
      <c r="E1256" s="62">
        <f>IFERROR(INDEX('alimentação - Tabela 7.1'!$39:$39,
MATCH(TEXT('Tabela 7.1'!$A1256,"mmmm/aaaa"),'alimentação - Tabela 7.1'!$5:$5,0)+2), "")</f>
        <v>29799</v>
      </c>
      <c r="F1256" s="62">
        <f>IFERROR(INDEX('alimentação - Tabela 7.1'!$39:$39,
MATCH(TEXT('Tabela 7.1'!$A1256,"mmmm/aaaa"),'alimentação - Tabela 7.1'!$5:$5,0)+3), "")</f>
        <v>7736</v>
      </c>
      <c r="G1256" s="95">
        <f>IFERROR(INDEX('alimentação - Tabela 7.1'!$39:$39,
MATCH(TEXT('Tabela 7.1'!$A1256,"mmmm/aaaa"),'alimentação - Tabela 7.1'!$5:$5,0)+4), "")</f>
        <v>0.83182525634765625</v>
      </c>
    </row>
    <row r="1257" spans="1:7" ht="18" customHeight="1" x14ac:dyDescent="0.25">
      <c r="A1257" s="59" t="s">
        <v>344</v>
      </c>
      <c r="B1257" s="61" t="s">
        <v>1</v>
      </c>
      <c r="C1257" s="62">
        <f>IFERROR(INDEX('alimentação - Tabela 7.1'!$7:$7,
MATCH(TEXT('Tabela 7.1'!A1257,"mmmm/aaaa"),'alimentação - Tabela 7.1'!$5:$5,0)), "")</f>
        <v>44599716</v>
      </c>
      <c r="D1257" s="62">
        <f>IFERROR(INDEX('alimentação - Tabela 7.1'!$7:$7,
MATCH(TEXT('Tabela 7.1'!$A1257,"mmmm/aaaa"),'alimentação - Tabela 7.1'!$5:$5,0)+1), "")</f>
        <v>2204875</v>
      </c>
      <c r="E1257" s="62">
        <f>IFERROR(INDEX('alimentação - Tabela 7.1'!$7:$7,
MATCH(TEXT('Tabela 7.1'!$A1257,"mmmm/aaaa"),'alimentação - Tabela 7.1'!$5:$5,0)+2), "")</f>
        <v>2009790</v>
      </c>
      <c r="F1257" s="62">
        <f>IFERROR(INDEX('alimentação - Tabela 7.1'!$7:$7,
MATCH(TEXT('Tabela 7.1'!$A1257,"mmmm/aaaa"),'alimentação - Tabela 7.1'!$5:$5,0)+3), "")</f>
        <v>195085</v>
      </c>
      <c r="G1257" s="95">
        <f>IFERROR(INDEX('alimentação - Tabela 7.1'!$7:$7,
MATCH(TEXT('Tabela 7.1'!$A1257,"mmmm/aaaa"),'alimentação - Tabela 7.1'!$5:$5,0)+4), "")</f>
        <v>0.43933480978012085</v>
      </c>
    </row>
    <row r="1258" spans="1:7" ht="18" customHeight="1" x14ac:dyDescent="0.25">
      <c r="A1258" s="59" t="s">
        <v>344</v>
      </c>
      <c r="B1258" s="61" t="s">
        <v>105</v>
      </c>
      <c r="C1258" s="62">
        <f>IFERROR(INDEX('alimentação - Tabela 7.1'!$8:$8,
MATCH(TEXT('Tabela 7.1'!A1258,"mmmm/aaaa"),'alimentação - Tabela 7.1'!$5:$5,0)), "")</f>
        <v>2183429</v>
      </c>
      <c r="D1258" s="62">
        <f>IFERROR(INDEX('alimentação - Tabela 7.1'!$8:$8,
MATCH(TEXT('Tabela 7.1'!$A1258,"mmmm/aaaa"),'alimentação - Tabela 7.1'!$5:$5,0)+1), "")</f>
        <v>100051</v>
      </c>
      <c r="E1258" s="62">
        <f>IFERROR(INDEX('alimentação - Tabela 7.1'!$8:$8,
MATCH(TEXT('Tabela 7.1'!$A1258,"mmmm/aaaa"),'alimentação - Tabela 7.1'!$5:$5,0)+2), "")</f>
        <v>89190</v>
      </c>
      <c r="F1258" s="62">
        <f>IFERROR(INDEX('alimentação - Tabela 7.1'!$8:$8,
MATCH(TEXT('Tabela 7.1'!$A1258,"mmmm/aaaa"),'alimentação - Tabela 7.1'!$5:$5,0)+3), "")</f>
        <v>10861</v>
      </c>
      <c r="G1258" s="95">
        <f>IFERROR(INDEX('alimentação - Tabela 7.1'!$8:$8,
MATCH(TEXT('Tabela 7.1'!$A1258,"mmmm/aaaa"),'alimentação - Tabela 7.1'!$5:$5,0)+4), "")</f>
        <v>0.49991530179977417</v>
      </c>
    </row>
    <row r="1259" spans="1:7" ht="18" customHeight="1" x14ac:dyDescent="0.25">
      <c r="A1259" s="59" t="s">
        <v>344</v>
      </c>
      <c r="B1259" s="61" t="s">
        <v>106</v>
      </c>
      <c r="C1259" s="62">
        <f>IFERROR(INDEX('alimentação - Tabela 7.1'!$9:$9,
MATCH(TEXT('Tabela 7.1'!A1259,"mmmm/aaaa"),'alimentação - Tabela 7.1'!$5:$5,0)), "")</f>
        <v>277426</v>
      </c>
      <c r="D1259" s="62">
        <f>IFERROR(INDEX('alimentação - Tabela 7.1'!$9:$9,
MATCH(TEXT('Tabela 7.1'!$A1259,"mmmm/aaaa"),'alimentação - Tabela 7.1'!$5:$5,0)+1), "")</f>
        <v>14471</v>
      </c>
      <c r="E1259" s="62">
        <f>IFERROR(INDEX('alimentação - Tabela 7.1'!$9:$9,
MATCH(TEXT('Tabela 7.1'!$A1259,"mmmm/aaaa"),'alimentação - Tabela 7.1'!$5:$5,0)+2), "")</f>
        <v>13370</v>
      </c>
      <c r="F1259" s="62">
        <f>IFERROR(INDEX('alimentação - Tabela 7.1'!$9:$9,
MATCH(TEXT('Tabela 7.1'!$A1259,"mmmm/aaaa"),'alimentação - Tabela 7.1'!$5:$5,0)+3), "")</f>
        <v>1101</v>
      </c>
      <c r="G1259" s="95">
        <f>IFERROR(INDEX('alimentação - Tabela 7.1'!$9:$9,
MATCH(TEXT('Tabela 7.1'!$A1259,"mmmm/aaaa"),'alimentação - Tabela 7.1'!$5:$5,0)+4), "")</f>
        <v>0.39844384789466858</v>
      </c>
    </row>
    <row r="1260" spans="1:7" ht="18" customHeight="1" x14ac:dyDescent="0.25">
      <c r="A1260" s="59" t="s">
        <v>344</v>
      </c>
      <c r="B1260" s="61" t="s">
        <v>107</v>
      </c>
      <c r="C1260" s="62">
        <f>IFERROR(INDEX('alimentação - Tabela 7.1'!$10:$10,
MATCH(TEXT('Tabela 7.1'!A1260,"mmmm/aaaa"),'alimentação - Tabela 7.1'!$5:$5,0)), "")</f>
        <v>100041</v>
      </c>
      <c r="D1260" s="62">
        <f>IFERROR(INDEX('alimentação - Tabela 7.1'!$10:$10,
MATCH(TEXT('Tabela 7.1'!$A1260,"mmmm/aaaa"),'alimentação - Tabela 7.1'!$5:$5,0)+1), "")</f>
        <v>5154</v>
      </c>
      <c r="E1260" s="62">
        <f>IFERROR(INDEX('alimentação - Tabela 7.1'!$10:$10,
MATCH(TEXT('Tabela 7.1'!$A1260,"mmmm/aaaa"),'alimentação - Tabela 7.1'!$5:$5,0)+2), "")</f>
        <v>4373</v>
      </c>
      <c r="F1260" s="62">
        <f>IFERROR(INDEX('alimentação - Tabela 7.1'!$10:$10,
MATCH(TEXT('Tabela 7.1'!$A1260,"mmmm/aaaa"),'alimentação - Tabela 7.1'!$5:$5,0)+3), "")</f>
        <v>781</v>
      </c>
      <c r="G1260" s="95">
        <f>IFERROR(INDEX('alimentação - Tabela 7.1'!$10:$10,
MATCH(TEXT('Tabela 7.1'!$A1260,"mmmm/aaaa"),'alimentação - Tabela 7.1'!$5:$5,0)+4), "")</f>
        <v>0.78682249784469604</v>
      </c>
    </row>
    <row r="1261" spans="1:7" ht="18" customHeight="1" x14ac:dyDescent="0.25">
      <c r="A1261" s="59" t="s">
        <v>344</v>
      </c>
      <c r="B1261" s="61" t="s">
        <v>108</v>
      </c>
      <c r="C1261" s="62">
        <f>IFERROR(INDEX('alimentação - Tabela 7.1'!$11:$11,
MATCH(TEXT('Tabela 7.1'!A1261,"mmmm/aaaa"),'alimentação - Tabela 7.1'!$5:$5,0)), "")</f>
        <v>498662</v>
      </c>
      <c r="D1261" s="62">
        <f>IFERROR(INDEX('alimentação - Tabela 7.1'!$11:$11,
MATCH(TEXT('Tabela 7.1'!$A1261,"mmmm/aaaa"),'alimentação - Tabela 7.1'!$5:$5,0)+1), "")</f>
        <v>21180</v>
      </c>
      <c r="E1261" s="62">
        <f>IFERROR(INDEX('alimentação - Tabela 7.1'!$11:$11,
MATCH(TEXT('Tabela 7.1'!$A1261,"mmmm/aaaa"),'alimentação - Tabela 7.1'!$5:$5,0)+2), "")</f>
        <v>19548</v>
      </c>
      <c r="F1261" s="62">
        <f>IFERROR(INDEX('alimentação - Tabela 7.1'!$11:$11,
MATCH(TEXT('Tabela 7.1'!$A1261,"mmmm/aaaa"),'alimentação - Tabela 7.1'!$5:$5,0)+3), "")</f>
        <v>1632</v>
      </c>
      <c r="G1261" s="95">
        <f>IFERROR(INDEX('alimentação - Tabela 7.1'!$11:$11,
MATCH(TEXT('Tabela 7.1'!$A1261,"mmmm/aaaa"),'alimentação - Tabela 7.1'!$5:$5,0)+4), "")</f>
        <v>0.32835039496421814</v>
      </c>
    </row>
    <row r="1262" spans="1:7" ht="18" customHeight="1" x14ac:dyDescent="0.25">
      <c r="A1262" s="59" t="s">
        <v>344</v>
      </c>
      <c r="B1262" s="61" t="s">
        <v>109</v>
      </c>
      <c r="C1262" s="62">
        <f>IFERROR(INDEX('alimentação - Tabela 7.1'!$12:$12,
MATCH(TEXT('Tabela 7.1'!A1262,"mmmm/aaaa"),'alimentação - Tabela 7.1'!$5:$5,0)), "")</f>
        <v>73497</v>
      </c>
      <c r="D1262" s="62">
        <f>IFERROR(INDEX('alimentação - Tabela 7.1'!$12:$12,
MATCH(TEXT('Tabela 7.1'!$A1262,"mmmm/aaaa"),'alimentação - Tabela 7.1'!$5:$5,0)+1), "")</f>
        <v>4937</v>
      </c>
      <c r="E1262" s="62">
        <f>IFERROR(INDEX('alimentação - Tabela 7.1'!$12:$12,
MATCH(TEXT('Tabela 7.1'!$A1262,"mmmm/aaaa"),'alimentação - Tabela 7.1'!$5:$5,0)+2), "")</f>
        <v>3836</v>
      </c>
      <c r="F1262" s="62">
        <f>IFERROR(INDEX('alimentação - Tabela 7.1'!$12:$12,
MATCH(TEXT('Tabela 7.1'!$A1262,"mmmm/aaaa"),'alimentação - Tabela 7.1'!$5:$5,0)+3), "")</f>
        <v>1101</v>
      </c>
      <c r="G1262" s="95">
        <f>IFERROR(INDEX('alimentação - Tabela 7.1'!$12:$12,
MATCH(TEXT('Tabela 7.1'!$A1262,"mmmm/aaaa"),'alimentação - Tabela 7.1'!$5:$5,0)+4), "")</f>
        <v>1.5208022594451904</v>
      </c>
    </row>
    <row r="1263" spans="1:7" ht="18" customHeight="1" x14ac:dyDescent="0.25">
      <c r="A1263" s="59" t="s">
        <v>344</v>
      </c>
      <c r="B1263" s="61" t="s">
        <v>110</v>
      </c>
      <c r="C1263" s="62">
        <f>IFERROR(INDEX('alimentação - Tabela 7.1'!$13:$13,
MATCH(TEXT('Tabela 7.1'!A1263,"mmmm/aaaa"),'alimentação - Tabela 7.1'!$5:$5,0)), "")</f>
        <v>911300</v>
      </c>
      <c r="D1263" s="62">
        <f>IFERROR(INDEX('alimentação - Tabela 7.1'!$13:$13,
MATCH(TEXT('Tabela 7.1'!$A1263,"mmmm/aaaa"),'alimentação - Tabela 7.1'!$5:$5,0)+1), "")</f>
        <v>39033</v>
      </c>
      <c r="E1263" s="62">
        <f>IFERROR(INDEX('alimentação - Tabela 7.1'!$13:$13,
MATCH(TEXT('Tabela 7.1'!$A1263,"mmmm/aaaa"),'alimentação - Tabela 7.1'!$5:$5,0)+2), "")</f>
        <v>34709</v>
      </c>
      <c r="F1263" s="62">
        <f>IFERROR(INDEX('alimentação - Tabela 7.1'!$13:$13,
MATCH(TEXT('Tabela 7.1'!$A1263,"mmmm/aaaa"),'alimentação - Tabela 7.1'!$5:$5,0)+3), "")</f>
        <v>4324</v>
      </c>
      <c r="G1263" s="95">
        <f>IFERROR(INDEX('alimentação - Tabela 7.1'!$13:$13,
MATCH(TEXT('Tabela 7.1'!$A1263,"mmmm/aaaa"),'alimentação - Tabela 7.1'!$5:$5,0)+4), "")</f>
        <v>0.47674912214279175</v>
      </c>
    </row>
    <row r="1264" spans="1:7" ht="18" customHeight="1" x14ac:dyDescent="0.25">
      <c r="A1264" s="59" t="s">
        <v>344</v>
      </c>
      <c r="B1264" s="61" t="s">
        <v>111</v>
      </c>
      <c r="C1264" s="62">
        <f>IFERROR(INDEX('alimentação - Tabela 7.1'!$14:$14,
MATCH(TEXT('Tabela 7.1'!A1264,"mmmm/aaaa"),'alimentação - Tabela 7.1'!$5:$5,0)), "")</f>
        <v>80799</v>
      </c>
      <c r="D1264" s="62">
        <f>IFERROR(INDEX('alimentação - Tabela 7.1'!$14:$14,
MATCH(TEXT('Tabela 7.1'!$A1264,"mmmm/aaaa"),'alimentação - Tabela 7.1'!$5:$5,0)+1), "")</f>
        <v>3552</v>
      </c>
      <c r="E1264" s="62">
        <f>IFERROR(INDEX('alimentação - Tabela 7.1'!$14:$14,
MATCH(TEXT('Tabela 7.1'!$A1264,"mmmm/aaaa"),'alimentação - Tabela 7.1'!$5:$5,0)+2), "")</f>
        <v>3477</v>
      </c>
      <c r="F1264" s="62">
        <f>IFERROR(INDEX('alimentação - Tabela 7.1'!$14:$14,
MATCH(TEXT('Tabela 7.1'!$A1264,"mmmm/aaaa"),'alimentação - Tabela 7.1'!$5:$5,0)+3), "")</f>
        <v>75</v>
      </c>
      <c r="G1264" s="95">
        <f>IFERROR(INDEX('alimentação - Tabela 7.1'!$14:$14,
MATCH(TEXT('Tabela 7.1'!$A1264,"mmmm/aaaa"),'alimentação - Tabela 7.1'!$5:$5,0)+4), "")</f>
        <v>9.2909172177314758E-2</v>
      </c>
    </row>
    <row r="1265" spans="1:7" ht="18" customHeight="1" x14ac:dyDescent="0.25">
      <c r="A1265" s="59" t="s">
        <v>344</v>
      </c>
      <c r="B1265" s="61" t="s">
        <v>112</v>
      </c>
      <c r="C1265" s="62">
        <f>IFERROR(INDEX('alimentação - Tabela 7.1'!$15:$15,
MATCH(TEXT('Tabela 7.1'!A1265,"mmmm/aaaa"),'alimentação - Tabela 7.1'!$5:$5,0)), "")</f>
        <v>241704</v>
      </c>
      <c r="D1265" s="62">
        <f>IFERROR(INDEX('alimentação - Tabela 7.1'!$15:$15,
MATCH(TEXT('Tabela 7.1'!$A1265,"mmmm/aaaa"),'alimentação - Tabela 7.1'!$5:$5,0)+1), "")</f>
        <v>11724</v>
      </c>
      <c r="E1265" s="62">
        <f>IFERROR(INDEX('alimentação - Tabela 7.1'!$15:$15,
MATCH(TEXT('Tabela 7.1'!$A1265,"mmmm/aaaa"),'alimentação - Tabela 7.1'!$5:$5,0)+2), "")</f>
        <v>9877</v>
      </c>
      <c r="F1265" s="62">
        <f>IFERROR(INDEX('alimentação - Tabela 7.1'!$15:$15,
MATCH(TEXT('Tabela 7.1'!$A1265,"mmmm/aaaa"),'alimentação - Tabela 7.1'!$5:$5,0)+3), "")</f>
        <v>1847</v>
      </c>
      <c r="G1265" s="95">
        <f>IFERROR(INDEX('alimentação - Tabela 7.1'!$15:$15,
MATCH(TEXT('Tabela 7.1'!$A1265,"mmmm/aaaa"),'alimentação - Tabela 7.1'!$5:$5,0)+4), "")</f>
        <v>0.77004212141036987</v>
      </c>
    </row>
    <row r="1266" spans="1:7" ht="18" customHeight="1" x14ac:dyDescent="0.25">
      <c r="A1266" s="59" t="s">
        <v>344</v>
      </c>
      <c r="B1266" s="61" t="s">
        <v>113</v>
      </c>
      <c r="C1266" s="62">
        <f>IFERROR(INDEX('alimentação - Tabela 7.1'!$16:$16,
MATCH(TEXT('Tabela 7.1'!A1266,"mmmm/aaaa"),'alimentação - Tabela 7.1'!$5:$5,0)), "")</f>
        <v>7366084</v>
      </c>
      <c r="D1266" s="62">
        <f>IFERROR(INDEX('alimentação - Tabela 7.1'!$16:$16,
MATCH(TEXT('Tabela 7.1'!$A1266,"mmmm/aaaa"),'alimentação - Tabela 7.1'!$5:$5,0)+1), "")</f>
        <v>277828</v>
      </c>
      <c r="E1266" s="62">
        <f>IFERROR(INDEX('alimentação - Tabela 7.1'!$16:$16,
MATCH(TEXT('Tabela 7.1'!$A1266,"mmmm/aaaa"),'alimentação - Tabela 7.1'!$5:$5,0)+2), "")</f>
        <v>263408</v>
      </c>
      <c r="F1266" s="62">
        <f>IFERROR(INDEX('alimentação - Tabela 7.1'!$16:$16,
MATCH(TEXT('Tabela 7.1'!$A1266,"mmmm/aaaa"),'alimentação - Tabela 7.1'!$5:$5,0)+3), "")</f>
        <v>14420</v>
      </c>
      <c r="G1266" s="95">
        <f>IFERROR(INDEX('alimentação - Tabela 7.1'!$16:$16,
MATCH(TEXT('Tabela 7.1'!$A1266,"mmmm/aaaa"),'alimentação - Tabela 7.1'!$5:$5,0)+4), "")</f>
        <v>0.19614607095718384</v>
      </c>
    </row>
    <row r="1267" spans="1:7" ht="18" customHeight="1" x14ac:dyDescent="0.25">
      <c r="A1267" s="59" t="s">
        <v>344</v>
      </c>
      <c r="B1267" s="61" t="s">
        <v>114</v>
      </c>
      <c r="C1267" s="62">
        <f>IFERROR(INDEX('alimentação - Tabela 7.1'!$17:$17,
MATCH(TEXT('Tabela 7.1'!A1267,"mmmm/aaaa"),'alimentação - Tabela 7.1'!$5:$5,0)), "")</f>
        <v>625963</v>
      </c>
      <c r="D1267" s="62">
        <f>IFERROR(INDEX('alimentação - Tabela 7.1'!$17:$17,
MATCH(TEXT('Tabela 7.1'!$A1267,"mmmm/aaaa"),'alimentação - Tabela 7.1'!$5:$5,0)+1), "")</f>
        <v>22112</v>
      </c>
      <c r="E1267" s="62">
        <f>IFERROR(INDEX('alimentação - Tabela 7.1'!$17:$17,
MATCH(TEXT('Tabela 7.1'!$A1267,"mmmm/aaaa"),'alimentação - Tabela 7.1'!$5:$5,0)+2), "")</f>
        <v>19445</v>
      </c>
      <c r="F1267" s="62">
        <f>IFERROR(INDEX('alimentação - Tabela 7.1'!$17:$17,
MATCH(TEXT('Tabela 7.1'!$A1267,"mmmm/aaaa"),'alimentação - Tabela 7.1'!$5:$5,0)+3), "")</f>
        <v>2667</v>
      </c>
      <c r="G1267" s="95">
        <f>IFERROR(INDEX('alimentação - Tabela 7.1'!$17:$17,
MATCH(TEXT('Tabela 7.1'!$A1267,"mmmm/aaaa"),'alimentação - Tabela 7.1'!$5:$5,0)+4), "")</f>
        <v>0.42788657546043396</v>
      </c>
    </row>
    <row r="1268" spans="1:7" ht="18" customHeight="1" x14ac:dyDescent="0.25">
      <c r="A1268" s="59" t="s">
        <v>344</v>
      </c>
      <c r="B1268" s="61" t="s">
        <v>115</v>
      </c>
      <c r="C1268" s="62">
        <f>IFERROR(INDEX('alimentação - Tabela 7.1'!$18:$18,
MATCH(TEXT('Tabela 7.1'!A1268,"mmmm/aaaa"),'alimentação - Tabela 7.1'!$5:$5,0)), "")</f>
        <v>332125</v>
      </c>
      <c r="D1268" s="62">
        <f>IFERROR(INDEX('alimentação - Tabela 7.1'!$18:$18,
MATCH(TEXT('Tabela 7.1'!$A1268,"mmmm/aaaa"),'alimentação - Tabela 7.1'!$5:$5,0)+1), "")</f>
        <v>12426</v>
      </c>
      <c r="E1268" s="62">
        <f>IFERROR(INDEX('alimentação - Tabela 7.1'!$18:$18,
MATCH(TEXT('Tabela 7.1'!$A1268,"mmmm/aaaa"),'alimentação - Tabela 7.1'!$5:$5,0)+2), "")</f>
        <v>10497</v>
      </c>
      <c r="F1268" s="62">
        <f>IFERROR(INDEX('alimentação - Tabela 7.1'!$18:$18,
MATCH(TEXT('Tabela 7.1'!$A1268,"mmmm/aaaa"),'alimentação - Tabela 7.1'!$5:$5,0)+3), "")</f>
        <v>1929</v>
      </c>
      <c r="G1268" s="95">
        <f>IFERROR(INDEX('alimentação - Tabela 7.1'!$18:$18,
MATCH(TEXT('Tabela 7.1'!$A1268,"mmmm/aaaa"),'alimentação - Tabela 7.1'!$5:$5,0)+4), "")</f>
        <v>0.5841984748840332</v>
      </c>
    </row>
    <row r="1269" spans="1:7" ht="18" customHeight="1" x14ac:dyDescent="0.25">
      <c r="A1269" s="59" t="s">
        <v>344</v>
      </c>
      <c r="B1269" s="61" t="s">
        <v>116</v>
      </c>
      <c r="C1269" s="62">
        <f>IFERROR(INDEX('alimentação - Tabela 7.1'!$19:$19,
MATCH(TEXT('Tabela 7.1'!A1269,"mmmm/aaaa"),'alimentação - Tabela 7.1'!$5:$5,0)), "")</f>
        <v>1308356</v>
      </c>
      <c r="D1269" s="62">
        <f>IFERROR(INDEX('alimentação - Tabela 7.1'!$19:$19,
MATCH(TEXT('Tabela 7.1'!$A1269,"mmmm/aaaa"),'alimentação - Tabela 7.1'!$5:$5,0)+1), "")</f>
        <v>48191</v>
      </c>
      <c r="E1269" s="62">
        <f>IFERROR(INDEX('alimentação - Tabela 7.1'!$19:$19,
MATCH(TEXT('Tabela 7.1'!$A1269,"mmmm/aaaa"),'alimentação - Tabela 7.1'!$5:$5,0)+2), "")</f>
        <v>43599</v>
      </c>
      <c r="F1269" s="62">
        <f>IFERROR(INDEX('alimentação - Tabela 7.1'!$19:$19,
MATCH(TEXT('Tabela 7.1'!$A1269,"mmmm/aaaa"),'alimentação - Tabela 7.1'!$5:$5,0)+3), "")</f>
        <v>4592</v>
      </c>
      <c r="G1269" s="95">
        <f>IFERROR(INDEX('alimentação - Tabela 7.1'!$19:$19,
MATCH(TEXT('Tabela 7.1'!$A1269,"mmmm/aaaa"),'alimentação - Tabela 7.1'!$5:$5,0)+4), "")</f>
        <v>0.35221096873283386</v>
      </c>
    </row>
    <row r="1270" spans="1:7" ht="18" customHeight="1" x14ac:dyDescent="0.25">
      <c r="A1270" s="59" t="s">
        <v>344</v>
      </c>
      <c r="B1270" s="61" t="s">
        <v>117</v>
      </c>
      <c r="C1270" s="62">
        <f>IFERROR(INDEX('alimentação - Tabela 7.1'!$20:$20,
MATCH(TEXT('Tabela 7.1'!A1270,"mmmm/aaaa"),'alimentação - Tabela 7.1'!$5:$5,0)), "")</f>
        <v>479472</v>
      </c>
      <c r="D1270" s="62">
        <f>IFERROR(INDEX('alimentação - Tabela 7.1'!$20:$20,
MATCH(TEXT('Tabela 7.1'!$A1270,"mmmm/aaaa"),'alimentação - Tabela 7.1'!$5:$5,0)+1), "")</f>
        <v>18498</v>
      </c>
      <c r="E1270" s="62">
        <f>IFERROR(INDEX('alimentação - Tabela 7.1'!$20:$20,
MATCH(TEXT('Tabela 7.1'!$A1270,"mmmm/aaaa"),'alimentação - Tabela 7.1'!$5:$5,0)+2), "")</f>
        <v>18580</v>
      </c>
      <c r="F1270" s="62">
        <f>IFERROR(INDEX('alimentação - Tabela 7.1'!$20:$20,
MATCH(TEXT('Tabela 7.1'!$A1270,"mmmm/aaaa"),'alimentação - Tabela 7.1'!$5:$5,0)+3), "")</f>
        <v>-82</v>
      </c>
      <c r="G1270" s="95">
        <f>IFERROR(INDEX('alimentação - Tabela 7.1'!$20:$20,
MATCH(TEXT('Tabela 7.1'!$A1270,"mmmm/aaaa"),'alimentação - Tabela 7.1'!$5:$5,0)+4), "")</f>
        <v>-1.7099222168326378E-2</v>
      </c>
    </row>
    <row r="1271" spans="1:7" ht="18" customHeight="1" x14ac:dyDescent="0.25">
      <c r="A1271" s="59" t="s">
        <v>344</v>
      </c>
      <c r="B1271" s="61" t="s">
        <v>118</v>
      </c>
      <c r="C1271" s="62">
        <f>IFERROR(INDEX('alimentação - Tabela 7.1'!$21:$21,
MATCH(TEXT('Tabela 7.1'!A1271,"mmmm/aaaa"),'alimentação - Tabela 7.1'!$5:$5,0)), "")</f>
        <v>465732</v>
      </c>
      <c r="D1271" s="62">
        <f>IFERROR(INDEX('alimentação - Tabela 7.1'!$21:$21,
MATCH(TEXT('Tabela 7.1'!$A1271,"mmmm/aaaa"),'alimentação - Tabela 7.1'!$5:$5,0)+1), "")</f>
        <v>17497</v>
      </c>
      <c r="E1271" s="62">
        <f>IFERROR(INDEX('alimentação - Tabela 7.1'!$21:$21,
MATCH(TEXT('Tabela 7.1'!$A1271,"mmmm/aaaa"),'alimentação - Tabela 7.1'!$5:$5,0)+2), "")</f>
        <v>18909</v>
      </c>
      <c r="F1271" s="62">
        <f>IFERROR(INDEX('alimentação - Tabela 7.1'!$21:$21,
MATCH(TEXT('Tabela 7.1'!$A1271,"mmmm/aaaa"),'alimentação - Tabela 7.1'!$5:$5,0)+3), "")</f>
        <v>-1412</v>
      </c>
      <c r="G1271" s="95">
        <f>IFERROR(INDEX('alimentação - Tabela 7.1'!$21:$21,
MATCH(TEXT('Tabela 7.1'!$A1271,"mmmm/aaaa"),'alimentação - Tabela 7.1'!$5:$5,0)+4), "")</f>
        <v>-0.30226224660873413</v>
      </c>
    </row>
    <row r="1272" spans="1:7" ht="18" customHeight="1" x14ac:dyDescent="0.25">
      <c r="A1272" s="59" t="s">
        <v>344</v>
      </c>
      <c r="B1272" s="61" t="s">
        <v>119</v>
      </c>
      <c r="C1272" s="62">
        <f>IFERROR(INDEX('alimentação - Tabela 7.1'!$22:$22,
MATCH(TEXT('Tabela 7.1'!A1272,"mmmm/aaaa"),'alimentação - Tabela 7.1'!$5:$5,0)), "")</f>
        <v>1408419</v>
      </c>
      <c r="D1272" s="62">
        <f>IFERROR(INDEX('alimentação - Tabela 7.1'!$22:$22,
MATCH(TEXT('Tabela 7.1'!$A1272,"mmmm/aaaa"),'alimentação - Tabela 7.1'!$5:$5,0)+1), "")</f>
        <v>47396</v>
      </c>
      <c r="E1272" s="62">
        <f>IFERROR(INDEX('alimentação - Tabela 7.1'!$22:$22,
MATCH(TEXT('Tabela 7.1'!$A1272,"mmmm/aaaa"),'alimentação - Tabela 7.1'!$5:$5,0)+2), "")</f>
        <v>52913</v>
      </c>
      <c r="F1272" s="62">
        <f>IFERROR(INDEX('alimentação - Tabela 7.1'!$22:$22,
MATCH(TEXT('Tabela 7.1'!$A1272,"mmmm/aaaa"),'alimentação - Tabela 7.1'!$5:$5,0)+3), "")</f>
        <v>-5517</v>
      </c>
      <c r="G1272" s="95">
        <f>IFERROR(INDEX('alimentação - Tabela 7.1'!$22:$22,
MATCH(TEXT('Tabela 7.1'!$A1272,"mmmm/aaaa"),'alimentação - Tabela 7.1'!$5:$5,0)+4), "")</f>
        <v>-0.39018738269805908</v>
      </c>
    </row>
    <row r="1273" spans="1:7" ht="18" customHeight="1" x14ac:dyDescent="0.25">
      <c r="A1273" s="59" t="s">
        <v>344</v>
      </c>
      <c r="B1273" s="61" t="s">
        <v>120</v>
      </c>
      <c r="C1273" s="62">
        <f>IFERROR(INDEX('alimentação - Tabela 7.1'!$23:$23,
MATCH(TEXT('Tabela 7.1'!A1273,"mmmm/aaaa"),'alimentação - Tabela 7.1'!$5:$5,0)), "")</f>
        <v>426895</v>
      </c>
      <c r="D1273" s="62">
        <f>IFERROR(INDEX('alimentação - Tabela 7.1'!$23:$23,
MATCH(TEXT('Tabela 7.1'!$A1273,"mmmm/aaaa"),'alimentação - Tabela 7.1'!$5:$5,0)+1), "")</f>
        <v>16929</v>
      </c>
      <c r="E1273" s="62">
        <f>IFERROR(INDEX('alimentação - Tabela 7.1'!$23:$23,
MATCH(TEXT('Tabela 7.1'!$A1273,"mmmm/aaaa"),'alimentação - Tabela 7.1'!$5:$5,0)+2), "")</f>
        <v>15454</v>
      </c>
      <c r="F1273" s="62">
        <f>IFERROR(INDEX('alimentação - Tabela 7.1'!$23:$23,
MATCH(TEXT('Tabela 7.1'!$A1273,"mmmm/aaaa"),'alimentação - Tabela 7.1'!$5:$5,0)+3), "")</f>
        <v>1475</v>
      </c>
      <c r="G1273" s="95">
        <f>IFERROR(INDEX('alimentação - Tabela 7.1'!$23:$23,
MATCH(TEXT('Tabela 7.1'!$A1273,"mmmm/aaaa"),'alimentação - Tabela 7.1'!$5:$5,0)+4), "")</f>
        <v>0.34671619534492493</v>
      </c>
    </row>
    <row r="1274" spans="1:7" ht="18" customHeight="1" x14ac:dyDescent="0.25">
      <c r="A1274" s="59" t="s">
        <v>344</v>
      </c>
      <c r="B1274" s="61" t="s">
        <v>121</v>
      </c>
      <c r="C1274" s="62">
        <f>IFERROR(INDEX('alimentação - Tabela 7.1'!$24:$24,
MATCH(TEXT('Tabela 7.1'!A1274,"mmmm/aaaa"),'alimentação - Tabela 7.1'!$5:$5,0)), "")</f>
        <v>315957</v>
      </c>
      <c r="D1274" s="62">
        <f>IFERROR(INDEX('alimentação - Tabela 7.1'!$24:$24,
MATCH(TEXT('Tabela 7.1'!$A1274,"mmmm/aaaa"),'alimentação - Tabela 7.1'!$5:$5,0)+1), "")</f>
        <v>11024</v>
      </c>
      <c r="E1274" s="62">
        <f>IFERROR(INDEX('alimentação - Tabela 7.1'!$24:$24,
MATCH(TEXT('Tabela 7.1'!$A1274,"mmmm/aaaa"),'alimentação - Tabela 7.1'!$5:$5,0)+2), "")</f>
        <v>9601</v>
      </c>
      <c r="F1274" s="62">
        <f>IFERROR(INDEX('alimentação - Tabela 7.1'!$24:$24,
MATCH(TEXT('Tabela 7.1'!$A1274,"mmmm/aaaa"),'alimentação - Tabela 7.1'!$5:$5,0)+3), "")</f>
        <v>1423</v>
      </c>
      <c r="G1274" s="95">
        <f>IFERROR(INDEX('alimentação - Tabela 7.1'!$24:$24,
MATCH(TEXT('Tabela 7.1'!$A1274,"mmmm/aaaa"),'alimentação - Tabela 7.1'!$5:$5,0)+4), "")</f>
        <v>0.45241531729698181</v>
      </c>
    </row>
    <row r="1275" spans="1:7" ht="18" customHeight="1" x14ac:dyDescent="0.25">
      <c r="A1275" s="59" t="s">
        <v>344</v>
      </c>
      <c r="B1275" s="61" t="s">
        <v>122</v>
      </c>
      <c r="C1275" s="62">
        <f>IFERROR(INDEX('alimentação - Tabela 7.1'!$25:$25,
MATCH(TEXT('Tabela 7.1'!A1275,"mmmm/aaaa"),'alimentação - Tabela 7.1'!$5:$5,0)), "")</f>
        <v>2003165</v>
      </c>
      <c r="D1275" s="62">
        <f>IFERROR(INDEX('alimentação - Tabela 7.1'!$25:$25,
MATCH(TEXT('Tabela 7.1'!$A1275,"mmmm/aaaa"),'alimentação - Tabela 7.1'!$5:$5,0)+1), "")</f>
        <v>83755</v>
      </c>
      <c r="E1275" s="62">
        <f>IFERROR(INDEX('alimentação - Tabela 7.1'!$25:$25,
MATCH(TEXT('Tabela 7.1'!$A1275,"mmmm/aaaa"),'alimentação - Tabela 7.1'!$5:$5,0)+2), "")</f>
        <v>74410</v>
      </c>
      <c r="F1275" s="62">
        <f>IFERROR(INDEX('alimentação - Tabela 7.1'!$25:$25,
MATCH(TEXT('Tabela 7.1'!$A1275,"mmmm/aaaa"),'alimentação - Tabela 7.1'!$5:$5,0)+3), "")</f>
        <v>9345</v>
      </c>
      <c r="G1275" s="95">
        <f>IFERROR(INDEX('alimentação - Tabela 7.1'!$25:$25,
MATCH(TEXT('Tabela 7.1'!$A1275,"mmmm/aaaa"),'alimentação - Tabela 7.1'!$5:$5,0)+4), "")</f>
        <v>0.46869826316833496</v>
      </c>
    </row>
    <row r="1276" spans="1:7" ht="18" customHeight="1" x14ac:dyDescent="0.25">
      <c r="A1276" s="59" t="s">
        <v>344</v>
      </c>
      <c r="B1276" s="61" t="s">
        <v>123</v>
      </c>
      <c r="C1276" s="62">
        <f>IFERROR(INDEX('alimentação - Tabela 7.1'!$26:$26,
MATCH(TEXT('Tabela 7.1'!A1276,"mmmm/aaaa"),'alimentação - Tabela 7.1'!$5:$5,0)), "")</f>
        <v>22785371</v>
      </c>
      <c r="D1276" s="62">
        <f>IFERROR(INDEX('alimentação - Tabela 7.1'!$26:$26,
MATCH(TEXT('Tabela 7.1'!$A1276,"mmmm/aaaa"),'alimentação - Tabela 7.1'!$5:$5,0)+1), "")</f>
        <v>1127020</v>
      </c>
      <c r="E1276" s="62">
        <f>IFERROR(INDEX('alimentação - Tabela 7.1'!$26:$26,
MATCH(TEXT('Tabela 7.1'!$A1276,"mmmm/aaaa"),'alimentação - Tabela 7.1'!$5:$5,0)+2), "")</f>
        <v>1014279</v>
      </c>
      <c r="F1276" s="62">
        <f>IFERROR(INDEX('alimentação - Tabela 7.1'!$26:$26,
MATCH(TEXT('Tabela 7.1'!$A1276,"mmmm/aaaa"),'alimentação - Tabela 7.1'!$5:$5,0)+3), "")</f>
        <v>112741</v>
      </c>
      <c r="G1276" s="95">
        <f>IFERROR(INDEX('alimentação - Tabela 7.1'!$26:$26,
MATCH(TEXT('Tabela 7.1'!$A1276,"mmmm/aaaa"),'alimentação - Tabela 7.1'!$5:$5,0)+4), "")</f>
        <v>0.49725595116615295</v>
      </c>
    </row>
    <row r="1277" spans="1:7" ht="18" customHeight="1" x14ac:dyDescent="0.25">
      <c r="A1277" s="59" t="s">
        <v>344</v>
      </c>
      <c r="B1277" s="61" t="s">
        <v>124</v>
      </c>
      <c r="C1277" s="62">
        <f>IFERROR(INDEX('alimentação - Tabela 7.1'!$27:$27,
MATCH(TEXT('Tabela 7.1'!A1277,"mmmm/aaaa"),'alimentação - Tabela 7.1'!$5:$5,0)), "")</f>
        <v>4698013</v>
      </c>
      <c r="D1277" s="62">
        <f>IFERROR(INDEX('alimentação - Tabela 7.1'!$27:$27,
MATCH(TEXT('Tabela 7.1'!$A1277,"mmmm/aaaa"),'alimentação - Tabela 7.1'!$5:$5,0)+1), "")</f>
        <v>258492</v>
      </c>
      <c r="E1277" s="62">
        <f>IFERROR(INDEX('alimentação - Tabela 7.1'!$27:$27,
MATCH(TEXT('Tabela 7.1'!$A1277,"mmmm/aaaa"),'alimentação - Tabela 7.1'!$5:$5,0)+2), "")</f>
        <v>219730</v>
      </c>
      <c r="F1277" s="62">
        <f>IFERROR(INDEX('alimentação - Tabela 7.1'!$27:$27,
MATCH(TEXT('Tabela 7.1'!$A1277,"mmmm/aaaa"),'alimentação - Tabela 7.1'!$5:$5,0)+3), "")</f>
        <v>38762</v>
      </c>
      <c r="G1277" s="95">
        <f>IFERROR(INDEX('alimentação - Tabela 7.1'!$27:$27,
MATCH(TEXT('Tabela 7.1'!$A1277,"mmmm/aaaa"),'alimentação - Tabela 7.1'!$5:$5,0)+4), "")</f>
        <v>0.8319362998008728</v>
      </c>
    </row>
    <row r="1278" spans="1:7" ht="18" customHeight="1" x14ac:dyDescent="0.25">
      <c r="A1278" s="59" t="s">
        <v>344</v>
      </c>
      <c r="B1278" s="61" t="s">
        <v>2</v>
      </c>
      <c r="C1278" s="62">
        <f>IFERROR(INDEX('alimentação - Tabela 7.1'!$28:$28,
MATCH(TEXT('Tabela 7.1'!A1278,"mmmm/aaaa"),'alimentação - Tabela 7.1'!$5:$5,0)), "")</f>
        <v>849795</v>
      </c>
      <c r="D1278" s="62">
        <f>IFERROR(INDEX('alimentação - Tabela 7.1'!$28:$28,
MATCH(TEXT('Tabela 7.1'!$A1278,"mmmm/aaaa"),'alimentação - Tabela 7.1'!$5:$5,0)+1), "")</f>
        <v>46929</v>
      </c>
      <c r="E1278" s="62">
        <f>IFERROR(INDEX('alimentação - Tabela 7.1'!$28:$28,
MATCH(TEXT('Tabela 7.1'!$A1278,"mmmm/aaaa"),'alimentação - Tabela 7.1'!$5:$5,0)+2), "")</f>
        <v>42407</v>
      </c>
      <c r="F1278" s="62">
        <f>IFERROR(INDEX('alimentação - Tabela 7.1'!$28:$28,
MATCH(TEXT('Tabela 7.1'!$A1278,"mmmm/aaaa"),'alimentação - Tabela 7.1'!$5:$5,0)+3), "")</f>
        <v>4522</v>
      </c>
      <c r="G1278" s="95">
        <f>IFERROR(INDEX('alimentação - Tabela 7.1'!$28:$28,
MATCH(TEXT('Tabela 7.1'!$A1278,"mmmm/aaaa"),'alimentação - Tabela 7.1'!$5:$5,0)+4), "")</f>
        <v>0.53497511148452759</v>
      </c>
    </row>
    <row r="1279" spans="1:7" ht="18" customHeight="1" x14ac:dyDescent="0.25">
      <c r="A1279" s="59" t="s">
        <v>344</v>
      </c>
      <c r="B1279" s="61" t="s">
        <v>125</v>
      </c>
      <c r="C1279" s="62">
        <f>IFERROR(INDEX('alimentação - Tabela 7.1'!$29:$29,
MATCH(TEXT('Tabela 7.1'!A1279,"mmmm/aaaa"),'alimentação - Tabela 7.1'!$5:$5,0)), "")</f>
        <v>3616092</v>
      </c>
      <c r="D1279" s="62">
        <f>IFERROR(INDEX('alimentação - Tabela 7.1'!$29:$29,
MATCH(TEXT('Tabela 7.1'!$A1279,"mmmm/aaaa"),'alimentação - Tabela 7.1'!$5:$5,0)+1), "")</f>
        <v>146574</v>
      </c>
      <c r="E1279" s="62">
        <f>IFERROR(INDEX('alimentação - Tabela 7.1'!$29:$29,
MATCH(TEXT('Tabela 7.1'!$A1279,"mmmm/aaaa"),'alimentação - Tabela 7.1'!$5:$5,0)+2), "")</f>
        <v>128363</v>
      </c>
      <c r="F1279" s="62">
        <f>IFERROR(INDEX('alimentação - Tabela 7.1'!$29:$29,
MATCH(TEXT('Tabela 7.1'!$A1279,"mmmm/aaaa"),'alimentação - Tabela 7.1'!$5:$5,0)+3), "")</f>
        <v>18211</v>
      </c>
      <c r="G1279" s="95">
        <f>IFERROR(INDEX('alimentação - Tabela 7.1'!$29:$29,
MATCH(TEXT('Tabela 7.1'!$A1279,"mmmm/aaaa"),'alimentação - Tabela 7.1'!$5:$5,0)+4), "")</f>
        <v>0.50615906715393066</v>
      </c>
    </row>
    <row r="1280" spans="1:7" ht="18" customHeight="1" x14ac:dyDescent="0.25">
      <c r="A1280" s="59" t="s">
        <v>344</v>
      </c>
      <c r="B1280" s="61" t="s">
        <v>126</v>
      </c>
      <c r="C1280" s="62">
        <f>IFERROR(INDEX('alimentação - Tabela 7.1'!$30:$30,
MATCH(TEXT('Tabela 7.1'!A1280,"mmmm/aaaa"),'alimentação - Tabela 7.1'!$5:$5,0)), "")</f>
        <v>13621471</v>
      </c>
      <c r="D1280" s="62">
        <f>IFERROR(INDEX('alimentação - Tabela 7.1'!$30:$30,
MATCH(TEXT('Tabela 7.1'!$A1280,"mmmm/aaaa"),'alimentação - Tabela 7.1'!$5:$5,0)+1), "")</f>
        <v>675025</v>
      </c>
      <c r="E1280" s="62">
        <f>IFERROR(INDEX('alimentação - Tabela 7.1'!$30:$30,
MATCH(TEXT('Tabela 7.1'!$A1280,"mmmm/aaaa"),'alimentação - Tabela 7.1'!$5:$5,0)+2), "")</f>
        <v>623779</v>
      </c>
      <c r="F1280" s="62">
        <f>IFERROR(INDEX('alimentação - Tabela 7.1'!$30:$30,
MATCH(TEXT('Tabela 7.1'!$A1280,"mmmm/aaaa"),'alimentação - Tabela 7.1'!$5:$5,0)+3), "")</f>
        <v>51246</v>
      </c>
      <c r="G1280" s="95">
        <f>IFERROR(INDEX('alimentação - Tabela 7.1'!$30:$30,
MATCH(TEXT('Tabela 7.1'!$A1280,"mmmm/aaaa"),'alimentação - Tabela 7.1'!$5:$5,0)+4), "")</f>
        <v>0.37763559818267822</v>
      </c>
    </row>
    <row r="1281" spans="1:7" ht="18" customHeight="1" x14ac:dyDescent="0.25">
      <c r="A1281" s="59" t="s">
        <v>344</v>
      </c>
      <c r="B1281" s="61" t="s">
        <v>127</v>
      </c>
      <c r="C1281" s="62">
        <f>IFERROR(INDEX('alimentação - Tabela 7.1'!$31:$31,
MATCH(TEXT('Tabela 7.1'!A1281,"mmmm/aaaa"),'alimentação - Tabela 7.1'!$5:$5,0)), "")</f>
        <v>8265636</v>
      </c>
      <c r="D1281" s="62">
        <f>IFERROR(INDEX('alimentação - Tabela 7.1'!$31:$31,
MATCH(TEXT('Tabela 7.1'!$A1281,"mmmm/aaaa"),'alimentação - Tabela 7.1'!$5:$5,0)+1), "")</f>
        <v>472178</v>
      </c>
      <c r="E1281" s="62">
        <f>IFERROR(INDEX('alimentação - Tabela 7.1'!$31:$31,
MATCH(TEXT('Tabela 7.1'!$A1281,"mmmm/aaaa"),'alimentação - Tabela 7.1'!$5:$5,0)+2), "")</f>
        <v>434241</v>
      </c>
      <c r="F1281" s="62">
        <f>IFERROR(INDEX('alimentação - Tabela 7.1'!$31:$31,
MATCH(TEXT('Tabela 7.1'!$A1281,"mmmm/aaaa"),'alimentação - Tabela 7.1'!$5:$5,0)+3), "")</f>
        <v>37937</v>
      </c>
      <c r="G1281" s="95">
        <f>IFERROR(INDEX('alimentação - Tabela 7.1'!$31:$31,
MATCH(TEXT('Tabela 7.1'!$A1281,"mmmm/aaaa"),'alimentação - Tabela 7.1'!$5:$5,0)+4), "")</f>
        <v>0.46108880639076233</v>
      </c>
    </row>
    <row r="1282" spans="1:7" ht="18" customHeight="1" x14ac:dyDescent="0.25">
      <c r="A1282" s="59" t="s">
        <v>344</v>
      </c>
      <c r="B1282" s="61" t="s">
        <v>128</v>
      </c>
      <c r="C1282" s="62">
        <f>IFERROR(INDEX('alimentação - Tabela 7.1'!$32:$32,
MATCH(TEXT('Tabela 7.1'!A1282,"mmmm/aaaa"),'alimentação - Tabela 7.1'!$5:$5,0)), "")</f>
        <v>3049226</v>
      </c>
      <c r="D1282" s="62">
        <f>IFERROR(INDEX('alimentação - Tabela 7.1'!$32:$32,
MATCH(TEXT('Tabela 7.1'!$A1282,"mmmm/aaaa"),'alimentação - Tabela 7.1'!$5:$5,0)+1), "")</f>
        <v>172364</v>
      </c>
      <c r="E1282" s="62">
        <f>IFERROR(INDEX('alimentação - Tabela 7.1'!$32:$32,
MATCH(TEXT('Tabela 7.1'!$A1282,"mmmm/aaaa"),'alimentação - Tabela 7.1'!$5:$5,0)+2), "")</f>
        <v>158849</v>
      </c>
      <c r="F1282" s="62">
        <f>IFERROR(INDEX('alimentação - Tabela 7.1'!$32:$32,
MATCH(TEXT('Tabela 7.1'!$A1282,"mmmm/aaaa"),'alimentação - Tabela 7.1'!$5:$5,0)+3), "")</f>
        <v>13515</v>
      </c>
      <c r="G1282" s="95">
        <f>IFERROR(INDEX('alimentação - Tabela 7.1'!$32:$32,
MATCH(TEXT('Tabela 7.1'!$A1282,"mmmm/aaaa"),'alimentação - Tabela 7.1'!$5:$5,0)+4), "")</f>
        <v>0.44520047307014465</v>
      </c>
    </row>
    <row r="1283" spans="1:7" ht="18" customHeight="1" x14ac:dyDescent="0.25">
      <c r="A1283" s="59" t="s">
        <v>344</v>
      </c>
      <c r="B1283" s="61" t="s">
        <v>129</v>
      </c>
      <c r="C1283" s="62">
        <f>IFERROR(INDEX('alimentação - Tabela 7.1'!$33:$33,
MATCH(TEXT('Tabela 7.1'!A1283,"mmmm/aaaa"),'alimentação - Tabela 7.1'!$5:$5,0)), "")</f>
        <v>2448827</v>
      </c>
      <c r="D1283" s="62">
        <f>IFERROR(INDEX('alimentação - Tabela 7.1'!$33:$33,
MATCH(TEXT('Tabela 7.1'!$A1283,"mmmm/aaaa"),'alimentação - Tabela 7.1'!$5:$5,0)+1), "")</f>
        <v>148712</v>
      </c>
      <c r="E1283" s="62">
        <f>IFERROR(INDEX('alimentação - Tabela 7.1'!$33:$33,
MATCH(TEXT('Tabela 7.1'!$A1283,"mmmm/aaaa"),'alimentação - Tabela 7.1'!$5:$5,0)+2), "")</f>
        <v>136861</v>
      </c>
      <c r="F1283" s="62">
        <f>IFERROR(INDEX('alimentação - Tabela 7.1'!$33:$33,
MATCH(TEXT('Tabela 7.1'!$A1283,"mmmm/aaaa"),'alimentação - Tabela 7.1'!$5:$5,0)+3), "")</f>
        <v>11851</v>
      </c>
      <c r="G1283" s="95">
        <f>IFERROR(INDEX('alimentação - Tabela 7.1'!$33:$33,
MATCH(TEXT('Tabela 7.1'!$A1283,"mmmm/aaaa"),'alimentação - Tabela 7.1'!$5:$5,0)+4), "")</f>
        <v>0.48629942536354065</v>
      </c>
    </row>
    <row r="1284" spans="1:7" ht="18" customHeight="1" x14ac:dyDescent="0.25">
      <c r="A1284" s="59" t="s">
        <v>344</v>
      </c>
      <c r="B1284" s="61" t="s">
        <v>130</v>
      </c>
      <c r="C1284" s="62">
        <f>IFERROR(INDEX('alimentação - Tabela 7.1'!$34:$34,
MATCH(TEXT('Tabela 7.1'!A1284,"mmmm/aaaa"),'alimentação - Tabela 7.1'!$5:$5,0)), "")</f>
        <v>2767583</v>
      </c>
      <c r="D1284" s="62">
        <f>IFERROR(INDEX('alimentação - Tabela 7.1'!$34:$34,
MATCH(TEXT('Tabela 7.1'!$A1284,"mmmm/aaaa"),'alimentação - Tabela 7.1'!$5:$5,0)+1), "")</f>
        <v>151102</v>
      </c>
      <c r="E1284" s="62">
        <f>IFERROR(INDEX('alimentação - Tabela 7.1'!$34:$34,
MATCH(TEXT('Tabela 7.1'!$A1284,"mmmm/aaaa"),'alimentação - Tabela 7.1'!$5:$5,0)+2), "")</f>
        <v>138531</v>
      </c>
      <c r="F1284" s="62">
        <f>IFERROR(INDEX('alimentação - Tabela 7.1'!$34:$34,
MATCH(TEXT('Tabela 7.1'!$A1284,"mmmm/aaaa"),'alimentação - Tabela 7.1'!$5:$5,0)+3), "")</f>
        <v>12571</v>
      </c>
      <c r="G1284" s="95">
        <f>IFERROR(INDEX('alimentação - Tabela 7.1'!$34:$34,
MATCH(TEXT('Tabela 7.1'!$A1284,"mmmm/aaaa"),'alimentação - Tabela 7.1'!$5:$5,0)+4), "")</f>
        <v>0.45629563927650452</v>
      </c>
    </row>
    <row r="1285" spans="1:7" ht="18" customHeight="1" x14ac:dyDescent="0.25">
      <c r="A1285" s="59" t="s">
        <v>344</v>
      </c>
      <c r="B1285" s="61" t="s">
        <v>131</v>
      </c>
      <c r="C1285" s="62">
        <f>IFERROR(INDEX('alimentação - Tabela 7.1'!$35:$35,
MATCH(TEXT('Tabela 7.1'!A1285,"mmmm/aaaa"),'alimentação - Tabela 7.1'!$5:$5,0)), "")</f>
        <v>3995439</v>
      </c>
      <c r="D1285" s="62">
        <f>IFERROR(INDEX('alimentação - Tabela 7.1'!$35:$35,
MATCH(TEXT('Tabela 7.1'!$A1285,"mmmm/aaaa"),'alimentação - Tabela 7.1'!$5:$5,0)+1), "")</f>
        <v>215977</v>
      </c>
      <c r="E1285" s="62">
        <f>IFERROR(INDEX('alimentação - Tabela 7.1'!$35:$35,
MATCH(TEXT('Tabela 7.1'!$A1285,"mmmm/aaaa"),'alimentação - Tabela 7.1'!$5:$5,0)+2), "")</f>
        <v>193846</v>
      </c>
      <c r="F1285" s="62">
        <f>IFERROR(INDEX('alimentação - Tabela 7.1'!$35:$35,
MATCH(TEXT('Tabela 7.1'!$A1285,"mmmm/aaaa"),'alimentação - Tabela 7.1'!$5:$5,0)+3), "")</f>
        <v>22131</v>
      </c>
      <c r="G1285" s="95">
        <f>IFERROR(INDEX('alimentação - Tabela 7.1'!$35:$35,
MATCH(TEXT('Tabela 7.1'!$A1285,"mmmm/aaaa"),'alimentação - Tabela 7.1'!$5:$5,0)+4), "")</f>
        <v>0.5569918155670166</v>
      </c>
    </row>
    <row r="1286" spans="1:7" ht="18" customHeight="1" x14ac:dyDescent="0.25">
      <c r="A1286" s="59" t="s">
        <v>344</v>
      </c>
      <c r="B1286" s="61" t="s">
        <v>132</v>
      </c>
      <c r="C1286" s="62">
        <f>IFERROR(INDEX('alimentação - Tabela 7.1'!$36:$36,
MATCH(TEXT('Tabela 7.1'!A1286,"mmmm/aaaa"),'alimentação - Tabela 7.1'!$5:$5,0)), "")</f>
        <v>645368</v>
      </c>
      <c r="D1286" s="62">
        <f>IFERROR(INDEX('alimentação - Tabela 7.1'!$36:$36,
MATCH(TEXT('Tabela 7.1'!$A1286,"mmmm/aaaa"),'alimentação - Tabela 7.1'!$5:$5,0)+1), "")</f>
        <v>37653</v>
      </c>
      <c r="E1286" s="62">
        <f>IFERROR(INDEX('alimentação - Tabela 7.1'!$36:$36,
MATCH(TEXT('Tabela 7.1'!$A1286,"mmmm/aaaa"),'alimentação - Tabela 7.1'!$5:$5,0)+2), "")</f>
        <v>33908</v>
      </c>
      <c r="F1286" s="62">
        <f>IFERROR(INDEX('alimentação - Tabela 7.1'!$36:$36,
MATCH(TEXT('Tabela 7.1'!$A1286,"mmmm/aaaa"),'alimentação - Tabela 7.1'!$5:$5,0)+3), "")</f>
        <v>3745</v>
      </c>
      <c r="G1286" s="95">
        <f>IFERROR(INDEX('alimentação - Tabela 7.1'!$36:$36,
MATCH(TEXT('Tabela 7.1'!$A1286,"mmmm/aaaa"),'alimentação - Tabela 7.1'!$5:$5,0)+4), "")</f>
        <v>0.58367609977722168</v>
      </c>
    </row>
    <row r="1287" spans="1:7" ht="18" customHeight="1" x14ac:dyDescent="0.25">
      <c r="A1287" s="59" t="s">
        <v>344</v>
      </c>
      <c r="B1287" s="61" t="s">
        <v>133</v>
      </c>
      <c r="C1287" s="62">
        <f>IFERROR(INDEX('alimentação - Tabela 7.1'!$37:$37,
MATCH(TEXT('Tabela 7.1'!A1287,"mmmm/aaaa"),'alimentação - Tabela 7.1'!$5:$5,0)), "")</f>
        <v>901718</v>
      </c>
      <c r="D1287" s="62">
        <f>IFERROR(INDEX('alimentação - Tabela 7.1'!$37:$37,
MATCH(TEXT('Tabela 7.1'!$A1287,"mmmm/aaaa"),'alimentação - Tabela 7.1'!$5:$5,0)+1), "")</f>
        <v>53733</v>
      </c>
      <c r="E1287" s="62">
        <f>IFERROR(INDEX('alimentação - Tabela 7.1'!$37:$37,
MATCH(TEXT('Tabela 7.1'!$A1287,"mmmm/aaaa"),'alimentação - Tabela 7.1'!$5:$5,0)+2), "")</f>
        <v>53658</v>
      </c>
      <c r="F1287" s="62">
        <f>IFERROR(INDEX('alimentação - Tabela 7.1'!$37:$37,
MATCH(TEXT('Tabela 7.1'!$A1287,"mmmm/aaaa"),'alimentação - Tabela 7.1'!$5:$5,0)+3), "")</f>
        <v>75</v>
      </c>
      <c r="G1287" s="95">
        <f>IFERROR(INDEX('alimentação - Tabela 7.1'!$37:$37,
MATCH(TEXT('Tabela 7.1'!$A1287,"mmmm/aaaa"),'alimentação - Tabela 7.1'!$5:$5,0)+4), "")</f>
        <v>8.3181485533714294E-3</v>
      </c>
    </row>
    <row r="1288" spans="1:7" ht="18" customHeight="1" x14ac:dyDescent="0.25">
      <c r="A1288" s="59" t="s">
        <v>344</v>
      </c>
      <c r="B1288" s="61" t="s">
        <v>134</v>
      </c>
      <c r="C1288" s="62">
        <f>IFERROR(INDEX('alimentação - Tabela 7.1'!$38:$38,
MATCH(TEXT('Tabela 7.1'!A1288,"mmmm/aaaa"),'alimentação - Tabela 7.1'!$5:$5,0)), "")</f>
        <v>1505658</v>
      </c>
      <c r="D1288" s="62">
        <f>IFERROR(INDEX('alimentação - Tabela 7.1'!$38:$38,
MATCH(TEXT('Tabela 7.1'!$A1288,"mmmm/aaaa"),'alimentação - Tabela 7.1'!$5:$5,0)+1), "")</f>
        <v>87549</v>
      </c>
      <c r="E1288" s="62">
        <f>IFERROR(INDEX('alimentação - Tabela 7.1'!$38:$38,
MATCH(TEXT('Tabela 7.1'!$A1288,"mmmm/aaaa"),'alimentação - Tabela 7.1'!$5:$5,0)+2), "")</f>
        <v>74194</v>
      </c>
      <c r="F1288" s="62">
        <f>IFERROR(INDEX('alimentação - Tabela 7.1'!$38:$38,
MATCH(TEXT('Tabela 7.1'!$A1288,"mmmm/aaaa"),'alimentação - Tabela 7.1'!$5:$5,0)+3), "")</f>
        <v>13355</v>
      </c>
      <c r="G1288" s="95">
        <f>IFERROR(INDEX('alimentação - Tabela 7.1'!$38:$38,
MATCH(TEXT('Tabela 7.1'!$A1288,"mmmm/aaaa"),'alimentação - Tabela 7.1'!$5:$5,0)+4), "")</f>
        <v>0.89492547512054443</v>
      </c>
    </row>
    <row r="1289" spans="1:7" ht="18" customHeight="1" x14ac:dyDescent="0.25">
      <c r="A1289" s="59" t="s">
        <v>344</v>
      </c>
      <c r="B1289" s="61" t="s">
        <v>135</v>
      </c>
      <c r="C1289" s="62">
        <f>IFERROR(INDEX('alimentação - Tabela 7.1'!$39:$39,
MATCH(TEXT('Tabela 7.1'!A1289,"mmmm/aaaa"),'alimentação - Tabela 7.1'!$5:$5,0)), "")</f>
        <v>942695</v>
      </c>
      <c r="D1289" s="62">
        <f>IFERROR(INDEX('alimentação - Tabela 7.1'!$39:$39,
MATCH(TEXT('Tabela 7.1'!$A1289,"mmmm/aaaa"),'alimentação - Tabela 7.1'!$5:$5,0)+1), "")</f>
        <v>37042</v>
      </c>
      <c r="E1289" s="62">
        <f>IFERROR(INDEX('alimentação - Tabela 7.1'!$39:$39,
MATCH(TEXT('Tabela 7.1'!$A1289,"mmmm/aaaa"),'alimentação - Tabela 7.1'!$5:$5,0)+2), "")</f>
        <v>32086</v>
      </c>
      <c r="F1289" s="62">
        <f>IFERROR(INDEX('alimentação - Tabela 7.1'!$39:$39,
MATCH(TEXT('Tabela 7.1'!$A1289,"mmmm/aaaa"),'alimentação - Tabela 7.1'!$5:$5,0)+3), "")</f>
        <v>4956</v>
      </c>
      <c r="G1289" s="95">
        <f>IFERROR(INDEX('alimentação - Tabela 7.1'!$39:$39,
MATCH(TEXT('Tabela 7.1'!$A1289,"mmmm/aaaa"),'alimentação - Tabela 7.1'!$5:$5,0)+4), "")</f>
        <v>0.52850526571273804</v>
      </c>
    </row>
    <row r="1290" spans="1:7" ht="18" customHeight="1" x14ac:dyDescent="0.25">
      <c r="A1290" s="59" t="s">
        <v>345</v>
      </c>
      <c r="B1290" s="61" t="s">
        <v>1</v>
      </c>
      <c r="C1290" s="62">
        <f>IFERROR(INDEX('alimentação - Tabela 7.1'!$7:$7,
MATCH(TEXT('Tabela 7.1'!A1290,"mmmm/aaaa"),'alimentação - Tabela 7.1'!$5:$5,0)), "")</f>
        <v>44781681</v>
      </c>
      <c r="D1290" s="62">
        <f>IFERROR(INDEX('alimentação - Tabela 7.1'!$7:$7,
MATCH(TEXT('Tabela 7.1'!$A1290,"mmmm/aaaa"),'alimentação - Tabela 7.1'!$5:$5,0)+1), "")</f>
        <v>1900084</v>
      </c>
      <c r="E1290" s="62">
        <f>IFERROR(INDEX('alimentação - Tabela 7.1'!$7:$7,
MATCH(TEXT('Tabela 7.1'!$A1290,"mmmm/aaaa"),'alimentação - Tabela 7.1'!$5:$5,0)+2), "")</f>
        <v>1718119</v>
      </c>
      <c r="F1290" s="62">
        <f>IFERROR(INDEX('alimentação - Tabela 7.1'!$7:$7,
MATCH(TEXT('Tabela 7.1'!$A1290,"mmmm/aaaa"),'alimentação - Tabela 7.1'!$5:$5,0)+3), "")</f>
        <v>181965</v>
      </c>
      <c r="G1290" s="95">
        <f>IFERROR(INDEX('alimentação - Tabela 7.1'!$7:$7,
MATCH(TEXT('Tabela 7.1'!$A1290,"mmmm/aaaa"),'alimentação - Tabela 7.1'!$5:$5,0)+4), "")</f>
        <v>0.40799587965011597</v>
      </c>
    </row>
    <row r="1291" spans="1:7" ht="18" customHeight="1" x14ac:dyDescent="0.25">
      <c r="A1291" s="59" t="s">
        <v>345</v>
      </c>
      <c r="B1291" s="61" t="s">
        <v>105</v>
      </c>
      <c r="C1291" s="62">
        <f>IFERROR(INDEX('alimentação - Tabela 7.1'!$8:$8,
MATCH(TEXT('Tabela 7.1'!A1291,"mmmm/aaaa"),'alimentação - Tabela 7.1'!$5:$5,0)), "")</f>
        <v>2196122</v>
      </c>
      <c r="D1291" s="62">
        <f>IFERROR(INDEX('alimentação - Tabela 7.1'!$8:$8,
MATCH(TEXT('Tabela 7.1'!$A1291,"mmmm/aaaa"),'alimentação - Tabela 7.1'!$5:$5,0)+1), "")</f>
        <v>89642</v>
      </c>
      <c r="E1291" s="62">
        <f>IFERROR(INDEX('alimentação - Tabela 7.1'!$8:$8,
MATCH(TEXT('Tabela 7.1'!$A1291,"mmmm/aaaa"),'alimentação - Tabela 7.1'!$5:$5,0)+2), "")</f>
        <v>76949</v>
      </c>
      <c r="F1291" s="62">
        <f>IFERROR(INDEX('alimentação - Tabela 7.1'!$8:$8,
MATCH(TEXT('Tabela 7.1'!$A1291,"mmmm/aaaa"),'alimentação - Tabela 7.1'!$5:$5,0)+3), "")</f>
        <v>12693</v>
      </c>
      <c r="G1291" s="95">
        <f>IFERROR(INDEX('alimentação - Tabela 7.1'!$8:$8,
MATCH(TEXT('Tabela 7.1'!$A1291,"mmmm/aaaa"),'alimentação - Tabela 7.1'!$5:$5,0)+4), "")</f>
        <v>0.58133327960968018</v>
      </c>
    </row>
    <row r="1292" spans="1:7" ht="18" customHeight="1" x14ac:dyDescent="0.25">
      <c r="A1292" s="59" t="s">
        <v>345</v>
      </c>
      <c r="B1292" s="61" t="s">
        <v>106</v>
      </c>
      <c r="C1292" s="62">
        <f>IFERROR(INDEX('alimentação - Tabela 7.1'!$9:$9,
MATCH(TEXT('Tabela 7.1'!A1292,"mmmm/aaaa"),'alimentação - Tabela 7.1'!$5:$5,0)), "")</f>
        <v>278330</v>
      </c>
      <c r="D1292" s="62">
        <f>IFERROR(INDEX('alimentação - Tabela 7.1'!$9:$9,
MATCH(TEXT('Tabela 7.1'!$A1292,"mmmm/aaaa"),'alimentação - Tabela 7.1'!$5:$5,0)+1), "")</f>
        <v>12564</v>
      </c>
      <c r="E1292" s="62">
        <f>IFERROR(INDEX('alimentação - Tabela 7.1'!$9:$9,
MATCH(TEXT('Tabela 7.1'!$A1292,"mmmm/aaaa"),'alimentação - Tabela 7.1'!$5:$5,0)+2), "")</f>
        <v>11660</v>
      </c>
      <c r="F1292" s="62">
        <f>IFERROR(INDEX('alimentação - Tabela 7.1'!$9:$9,
MATCH(TEXT('Tabela 7.1'!$A1292,"mmmm/aaaa"),'alimentação - Tabela 7.1'!$5:$5,0)+3), "")</f>
        <v>904</v>
      </c>
      <c r="G1292" s="95">
        <f>IFERROR(INDEX('alimentação - Tabela 7.1'!$9:$9,
MATCH(TEXT('Tabela 7.1'!$A1292,"mmmm/aaaa"),'alimentação - Tabela 7.1'!$5:$5,0)+4), "")</f>
        <v>0.3258526623249054</v>
      </c>
    </row>
    <row r="1293" spans="1:7" ht="18" customHeight="1" x14ac:dyDescent="0.25">
      <c r="A1293" s="59" t="s">
        <v>345</v>
      </c>
      <c r="B1293" s="61" t="s">
        <v>107</v>
      </c>
      <c r="C1293" s="62">
        <f>IFERROR(INDEX('alimentação - Tabela 7.1'!$10:$10,
MATCH(TEXT('Tabela 7.1'!A1293,"mmmm/aaaa"),'alimentação - Tabela 7.1'!$5:$5,0)), "")</f>
        <v>100423</v>
      </c>
      <c r="D1293" s="62">
        <f>IFERROR(INDEX('alimentação - Tabela 7.1'!$10:$10,
MATCH(TEXT('Tabela 7.1'!$A1293,"mmmm/aaaa"),'alimentação - Tabela 7.1'!$5:$5,0)+1), "")</f>
        <v>4053</v>
      </c>
      <c r="E1293" s="62">
        <f>IFERROR(INDEX('alimentação - Tabela 7.1'!$10:$10,
MATCH(TEXT('Tabela 7.1'!$A1293,"mmmm/aaaa"),'alimentação - Tabela 7.1'!$5:$5,0)+2), "")</f>
        <v>3671</v>
      </c>
      <c r="F1293" s="62">
        <f>IFERROR(INDEX('alimentação - Tabela 7.1'!$10:$10,
MATCH(TEXT('Tabela 7.1'!$A1293,"mmmm/aaaa"),'alimentação - Tabela 7.1'!$5:$5,0)+3), "")</f>
        <v>382</v>
      </c>
      <c r="G1293" s="95">
        <f>IFERROR(INDEX('alimentação - Tabela 7.1'!$10:$10,
MATCH(TEXT('Tabela 7.1'!$A1293,"mmmm/aaaa"),'alimentação - Tabela 7.1'!$5:$5,0)+4), "")</f>
        <v>0.3818434476852417</v>
      </c>
    </row>
    <row r="1294" spans="1:7" ht="18" customHeight="1" x14ac:dyDescent="0.25">
      <c r="A1294" s="59" t="s">
        <v>345</v>
      </c>
      <c r="B1294" s="61" t="s">
        <v>108</v>
      </c>
      <c r="C1294" s="62">
        <f>IFERROR(INDEX('alimentação - Tabela 7.1'!$11:$11,
MATCH(TEXT('Tabela 7.1'!A1294,"mmmm/aaaa"),'alimentação - Tabela 7.1'!$5:$5,0)), "")</f>
        <v>501624</v>
      </c>
      <c r="D1294" s="62">
        <f>IFERROR(INDEX('alimentação - Tabela 7.1'!$11:$11,
MATCH(TEXT('Tabela 7.1'!$A1294,"mmmm/aaaa"),'alimentação - Tabela 7.1'!$5:$5,0)+1), "")</f>
        <v>19937</v>
      </c>
      <c r="E1294" s="62">
        <f>IFERROR(INDEX('alimentação - Tabela 7.1'!$11:$11,
MATCH(TEXT('Tabela 7.1'!$A1294,"mmmm/aaaa"),'alimentação - Tabela 7.1'!$5:$5,0)+2), "")</f>
        <v>16975</v>
      </c>
      <c r="F1294" s="62">
        <f>IFERROR(INDEX('alimentação - Tabela 7.1'!$11:$11,
MATCH(TEXT('Tabela 7.1'!$A1294,"mmmm/aaaa"),'alimentação - Tabela 7.1'!$5:$5,0)+3), "")</f>
        <v>2962</v>
      </c>
      <c r="G1294" s="95">
        <f>IFERROR(INDEX('alimentação - Tabela 7.1'!$11:$11,
MATCH(TEXT('Tabela 7.1'!$A1294,"mmmm/aaaa"),'alimentação - Tabela 7.1'!$5:$5,0)+4), "")</f>
        <v>0.59398949146270752</v>
      </c>
    </row>
    <row r="1295" spans="1:7" ht="18" customHeight="1" x14ac:dyDescent="0.25">
      <c r="A1295" s="59" t="s">
        <v>345</v>
      </c>
      <c r="B1295" s="61" t="s">
        <v>109</v>
      </c>
      <c r="C1295" s="62">
        <f>IFERROR(INDEX('alimentação - Tabela 7.1'!$12:$12,
MATCH(TEXT('Tabela 7.1'!A1295,"mmmm/aaaa"),'alimentação - Tabela 7.1'!$5:$5,0)), "")</f>
        <v>74245</v>
      </c>
      <c r="D1295" s="62">
        <f>IFERROR(INDEX('alimentação - Tabela 7.1'!$12:$12,
MATCH(TEXT('Tabela 7.1'!$A1295,"mmmm/aaaa"),'alimentação - Tabela 7.1'!$5:$5,0)+1), "")</f>
        <v>4205</v>
      </c>
      <c r="E1295" s="62">
        <f>IFERROR(INDEX('alimentação - Tabela 7.1'!$12:$12,
MATCH(TEXT('Tabela 7.1'!$A1295,"mmmm/aaaa"),'alimentação - Tabela 7.1'!$5:$5,0)+2), "")</f>
        <v>3457</v>
      </c>
      <c r="F1295" s="62">
        <f>IFERROR(INDEX('alimentação - Tabela 7.1'!$12:$12,
MATCH(TEXT('Tabela 7.1'!$A1295,"mmmm/aaaa"),'alimentação - Tabela 7.1'!$5:$5,0)+3), "")</f>
        <v>748</v>
      </c>
      <c r="G1295" s="95">
        <f>IFERROR(INDEX('alimentação - Tabela 7.1'!$12:$12,
MATCH(TEXT('Tabela 7.1'!$A1295,"mmmm/aaaa"),'alimentação - Tabela 7.1'!$5:$5,0)+4), "")</f>
        <v>1.0177285671234131</v>
      </c>
    </row>
    <row r="1296" spans="1:7" ht="18" customHeight="1" x14ac:dyDescent="0.25">
      <c r="A1296" s="59" t="s">
        <v>345</v>
      </c>
      <c r="B1296" s="61" t="s">
        <v>110</v>
      </c>
      <c r="C1296" s="62">
        <f>IFERROR(INDEX('alimentação - Tabela 7.1'!$13:$13,
MATCH(TEXT('Tabela 7.1'!A1296,"mmmm/aaaa"),'alimentação - Tabela 7.1'!$5:$5,0)), "")</f>
        <v>917534</v>
      </c>
      <c r="D1296" s="62">
        <f>IFERROR(INDEX('alimentação - Tabela 7.1'!$13:$13,
MATCH(TEXT('Tabela 7.1'!$A1296,"mmmm/aaaa"),'alimentação - Tabela 7.1'!$5:$5,0)+1), "")</f>
        <v>36321</v>
      </c>
      <c r="E1296" s="62">
        <f>IFERROR(INDEX('alimentação - Tabela 7.1'!$13:$13,
MATCH(TEXT('Tabela 7.1'!$A1296,"mmmm/aaaa"),'alimentação - Tabela 7.1'!$5:$5,0)+2), "")</f>
        <v>30087</v>
      </c>
      <c r="F1296" s="62">
        <f>IFERROR(INDEX('alimentação - Tabela 7.1'!$13:$13,
MATCH(TEXT('Tabela 7.1'!$A1296,"mmmm/aaaa"),'alimentação - Tabela 7.1'!$5:$5,0)+3), "")</f>
        <v>6234</v>
      </c>
      <c r="G1296" s="95">
        <f>IFERROR(INDEX('alimentação - Tabela 7.1'!$13:$13,
MATCH(TEXT('Tabela 7.1'!$A1296,"mmmm/aaaa"),'alimentação - Tabela 7.1'!$5:$5,0)+4), "")</f>
        <v>0.6840776801109314</v>
      </c>
    </row>
    <row r="1297" spans="1:7" ht="18" customHeight="1" x14ac:dyDescent="0.25">
      <c r="A1297" s="59" t="s">
        <v>345</v>
      </c>
      <c r="B1297" s="61" t="s">
        <v>111</v>
      </c>
      <c r="C1297" s="62">
        <f>IFERROR(INDEX('alimentação - Tabela 7.1'!$14:$14,
MATCH(TEXT('Tabela 7.1'!A1297,"mmmm/aaaa"),'alimentação - Tabela 7.1'!$5:$5,0)), "")</f>
        <v>81340</v>
      </c>
      <c r="D1297" s="62">
        <f>IFERROR(INDEX('alimentação - Tabela 7.1'!$14:$14,
MATCH(TEXT('Tabela 7.1'!$A1297,"mmmm/aaaa"),'alimentação - Tabela 7.1'!$5:$5,0)+1), "")</f>
        <v>3104</v>
      </c>
      <c r="E1297" s="62">
        <f>IFERROR(INDEX('alimentação - Tabela 7.1'!$14:$14,
MATCH(TEXT('Tabela 7.1'!$A1297,"mmmm/aaaa"),'alimentação - Tabela 7.1'!$5:$5,0)+2), "")</f>
        <v>2563</v>
      </c>
      <c r="F1297" s="62">
        <f>IFERROR(INDEX('alimentação - Tabela 7.1'!$14:$14,
MATCH(TEXT('Tabela 7.1'!$A1297,"mmmm/aaaa"),'alimentação - Tabela 7.1'!$5:$5,0)+3), "")</f>
        <v>541</v>
      </c>
      <c r="G1297" s="95">
        <f>IFERROR(INDEX('alimentação - Tabela 7.1'!$14:$14,
MATCH(TEXT('Tabela 7.1'!$A1297,"mmmm/aaaa"),'alimentação - Tabela 7.1'!$5:$5,0)+4), "")</f>
        <v>0.66956275701522827</v>
      </c>
    </row>
    <row r="1298" spans="1:7" ht="18" customHeight="1" x14ac:dyDescent="0.25">
      <c r="A1298" s="59" t="s">
        <v>345</v>
      </c>
      <c r="B1298" s="61" t="s">
        <v>112</v>
      </c>
      <c r="C1298" s="62">
        <f>IFERROR(INDEX('alimentação - Tabela 7.1'!$15:$15,
MATCH(TEXT('Tabela 7.1'!A1298,"mmmm/aaaa"),'alimentação - Tabela 7.1'!$5:$5,0)), "")</f>
        <v>242626</v>
      </c>
      <c r="D1298" s="62">
        <f>IFERROR(INDEX('alimentação - Tabela 7.1'!$15:$15,
MATCH(TEXT('Tabela 7.1'!$A1298,"mmmm/aaaa"),'alimentação - Tabela 7.1'!$5:$5,0)+1), "")</f>
        <v>9458</v>
      </c>
      <c r="E1298" s="62">
        <f>IFERROR(INDEX('alimentação - Tabela 7.1'!$15:$15,
MATCH(TEXT('Tabela 7.1'!$A1298,"mmmm/aaaa"),'alimentação - Tabela 7.1'!$5:$5,0)+2), "")</f>
        <v>8536</v>
      </c>
      <c r="F1298" s="62">
        <f>IFERROR(INDEX('alimentação - Tabela 7.1'!$15:$15,
MATCH(TEXT('Tabela 7.1'!$A1298,"mmmm/aaaa"),'alimentação - Tabela 7.1'!$5:$5,0)+3), "")</f>
        <v>922</v>
      </c>
      <c r="G1298" s="95">
        <f>IFERROR(INDEX('alimentação - Tabela 7.1'!$15:$15,
MATCH(TEXT('Tabela 7.1'!$A1298,"mmmm/aaaa"),'alimentação - Tabela 7.1'!$5:$5,0)+4), "")</f>
        <v>0.38145831227302551</v>
      </c>
    </row>
    <row r="1299" spans="1:7" ht="18" customHeight="1" x14ac:dyDescent="0.25">
      <c r="A1299" s="59" t="s">
        <v>345</v>
      </c>
      <c r="B1299" s="61" t="s">
        <v>113</v>
      </c>
      <c r="C1299" s="62">
        <f>IFERROR(INDEX('alimentação - Tabela 7.1'!$16:$16,
MATCH(TEXT('Tabela 7.1'!A1299,"mmmm/aaaa"),'alimentação - Tabela 7.1'!$5:$5,0)), "")</f>
        <v>7377192</v>
      </c>
      <c r="D1299" s="62">
        <f>IFERROR(INDEX('alimentação - Tabela 7.1'!$16:$16,
MATCH(TEXT('Tabela 7.1'!$A1299,"mmmm/aaaa"),'alimentação - Tabela 7.1'!$5:$5,0)+1), "")</f>
        <v>247303</v>
      </c>
      <c r="E1299" s="62">
        <f>IFERROR(INDEX('alimentação - Tabela 7.1'!$16:$16,
MATCH(TEXT('Tabela 7.1'!$A1299,"mmmm/aaaa"),'alimentação - Tabela 7.1'!$5:$5,0)+2), "")</f>
        <v>236195</v>
      </c>
      <c r="F1299" s="62">
        <f>IFERROR(INDEX('alimentação - Tabela 7.1'!$16:$16,
MATCH(TEXT('Tabela 7.1'!$A1299,"mmmm/aaaa"),'alimentação - Tabela 7.1'!$5:$5,0)+3), "")</f>
        <v>11108</v>
      </c>
      <c r="G1299" s="95">
        <f>IFERROR(INDEX('alimentação - Tabela 7.1'!$16:$16,
MATCH(TEXT('Tabela 7.1'!$A1299,"mmmm/aaaa"),'alimentação - Tabela 7.1'!$5:$5,0)+4), "")</f>
        <v>0.15079925954341888</v>
      </c>
    </row>
    <row r="1300" spans="1:7" ht="18" customHeight="1" x14ac:dyDescent="0.25">
      <c r="A1300" s="59" t="s">
        <v>345</v>
      </c>
      <c r="B1300" s="61" t="s">
        <v>114</v>
      </c>
      <c r="C1300" s="62">
        <f>IFERROR(INDEX('alimentação - Tabela 7.1'!$17:$17,
MATCH(TEXT('Tabela 7.1'!A1300,"mmmm/aaaa"),'alimentação - Tabela 7.1'!$5:$5,0)), "")</f>
        <v>627931</v>
      </c>
      <c r="D1300" s="62">
        <f>IFERROR(INDEX('alimentação - Tabela 7.1'!$17:$17,
MATCH(TEXT('Tabela 7.1'!$A1300,"mmmm/aaaa"),'alimentação - Tabela 7.1'!$5:$5,0)+1), "")</f>
        <v>19059</v>
      </c>
      <c r="E1300" s="62">
        <f>IFERROR(INDEX('alimentação - Tabela 7.1'!$17:$17,
MATCH(TEXT('Tabela 7.1'!$A1300,"mmmm/aaaa"),'alimentação - Tabela 7.1'!$5:$5,0)+2), "")</f>
        <v>17091</v>
      </c>
      <c r="F1300" s="62">
        <f>IFERROR(INDEX('alimentação - Tabela 7.1'!$17:$17,
MATCH(TEXT('Tabela 7.1'!$A1300,"mmmm/aaaa"),'alimentação - Tabela 7.1'!$5:$5,0)+3), "")</f>
        <v>1968</v>
      </c>
      <c r="G1300" s="95">
        <f>IFERROR(INDEX('alimentação - Tabela 7.1'!$17:$17,
MATCH(TEXT('Tabela 7.1'!$A1300,"mmmm/aaaa"),'alimentação - Tabela 7.1'!$5:$5,0)+4), "")</f>
        <v>0.31439557671546936</v>
      </c>
    </row>
    <row r="1301" spans="1:7" ht="18" customHeight="1" x14ac:dyDescent="0.25">
      <c r="A1301" s="59" t="s">
        <v>345</v>
      </c>
      <c r="B1301" s="61" t="s">
        <v>115</v>
      </c>
      <c r="C1301" s="62">
        <f>IFERROR(INDEX('alimentação - Tabela 7.1'!$18:$18,
MATCH(TEXT('Tabela 7.1'!A1301,"mmmm/aaaa"),'alimentação - Tabela 7.1'!$5:$5,0)), "")</f>
        <v>334429</v>
      </c>
      <c r="D1301" s="62">
        <f>IFERROR(INDEX('alimentação - Tabela 7.1'!$18:$18,
MATCH(TEXT('Tabela 7.1'!$A1301,"mmmm/aaaa"),'alimentação - Tabela 7.1'!$5:$5,0)+1), "")</f>
        <v>12375</v>
      </c>
      <c r="E1301" s="62">
        <f>IFERROR(INDEX('alimentação - Tabela 7.1'!$18:$18,
MATCH(TEXT('Tabela 7.1'!$A1301,"mmmm/aaaa"),'alimentação - Tabela 7.1'!$5:$5,0)+2), "")</f>
        <v>10071</v>
      </c>
      <c r="F1301" s="62">
        <f>IFERROR(INDEX('alimentação - Tabela 7.1'!$18:$18,
MATCH(TEXT('Tabela 7.1'!$A1301,"mmmm/aaaa"),'alimentação - Tabela 7.1'!$5:$5,0)+3), "")</f>
        <v>2304</v>
      </c>
      <c r="G1301" s="95">
        <f>IFERROR(INDEX('alimentação - Tabela 7.1'!$18:$18,
MATCH(TEXT('Tabela 7.1'!$A1301,"mmmm/aaaa"),'alimentação - Tabela 7.1'!$5:$5,0)+4), "")</f>
        <v>0.69371473789215088</v>
      </c>
    </row>
    <row r="1302" spans="1:7" ht="18" customHeight="1" x14ac:dyDescent="0.25">
      <c r="A1302" s="59" t="s">
        <v>345</v>
      </c>
      <c r="B1302" s="61" t="s">
        <v>116</v>
      </c>
      <c r="C1302" s="62">
        <f>IFERROR(INDEX('alimentação - Tabela 7.1'!$19:$19,
MATCH(TEXT('Tabela 7.1'!A1302,"mmmm/aaaa"),'alimentação - Tabela 7.1'!$5:$5,0)), "")</f>
        <v>1312308</v>
      </c>
      <c r="D1302" s="62">
        <f>IFERROR(INDEX('alimentação - Tabela 7.1'!$19:$19,
MATCH(TEXT('Tabela 7.1'!$A1302,"mmmm/aaaa"),'alimentação - Tabela 7.1'!$5:$5,0)+1), "")</f>
        <v>43614</v>
      </c>
      <c r="E1302" s="62">
        <f>IFERROR(INDEX('alimentação - Tabela 7.1'!$19:$19,
MATCH(TEXT('Tabela 7.1'!$A1302,"mmmm/aaaa"),'alimentação - Tabela 7.1'!$5:$5,0)+2), "")</f>
        <v>39662</v>
      </c>
      <c r="F1302" s="62">
        <f>IFERROR(INDEX('alimentação - Tabela 7.1'!$19:$19,
MATCH(TEXT('Tabela 7.1'!$A1302,"mmmm/aaaa"),'alimentação - Tabela 7.1'!$5:$5,0)+3), "")</f>
        <v>3952</v>
      </c>
      <c r="G1302" s="95">
        <f>IFERROR(INDEX('alimentação - Tabela 7.1'!$19:$19,
MATCH(TEXT('Tabela 7.1'!$A1302,"mmmm/aaaa"),'alimentação - Tabela 7.1'!$5:$5,0)+4), "")</f>
        <v>0.30205845832824707</v>
      </c>
    </row>
    <row r="1303" spans="1:7" ht="18" customHeight="1" x14ac:dyDescent="0.25">
      <c r="A1303" s="59" t="s">
        <v>345</v>
      </c>
      <c r="B1303" s="61" t="s">
        <v>117</v>
      </c>
      <c r="C1303" s="62">
        <f>IFERROR(INDEX('alimentação - Tabela 7.1'!$20:$20,
MATCH(TEXT('Tabela 7.1'!A1303,"mmmm/aaaa"),'alimentação - Tabela 7.1'!$5:$5,0)), "")</f>
        <v>481181</v>
      </c>
      <c r="D1303" s="62">
        <f>IFERROR(INDEX('alimentação - Tabela 7.1'!$20:$20,
MATCH(TEXT('Tabela 7.1'!$A1303,"mmmm/aaaa"),'alimentação - Tabela 7.1'!$5:$5,0)+1), "")</f>
        <v>16302</v>
      </c>
      <c r="E1303" s="62">
        <f>IFERROR(INDEX('alimentação - Tabela 7.1'!$20:$20,
MATCH(TEXT('Tabela 7.1'!$A1303,"mmmm/aaaa"),'alimentação - Tabela 7.1'!$5:$5,0)+2), "")</f>
        <v>14593</v>
      </c>
      <c r="F1303" s="62">
        <f>IFERROR(INDEX('alimentação - Tabela 7.1'!$20:$20,
MATCH(TEXT('Tabela 7.1'!$A1303,"mmmm/aaaa"),'alimentação - Tabela 7.1'!$5:$5,0)+3), "")</f>
        <v>1709</v>
      </c>
      <c r="G1303" s="95">
        <f>IFERROR(INDEX('alimentação - Tabela 7.1'!$20:$20,
MATCH(TEXT('Tabela 7.1'!$A1303,"mmmm/aaaa"),'alimentação - Tabela 7.1'!$5:$5,0)+4), "")</f>
        <v>0.35643374919891357</v>
      </c>
    </row>
    <row r="1304" spans="1:7" ht="18" customHeight="1" x14ac:dyDescent="0.25">
      <c r="A1304" s="59" t="s">
        <v>345</v>
      </c>
      <c r="B1304" s="61" t="s">
        <v>118</v>
      </c>
      <c r="C1304" s="62">
        <f>IFERROR(INDEX('alimentação - Tabela 7.1'!$21:$21,
MATCH(TEXT('Tabela 7.1'!A1304,"mmmm/aaaa"),'alimentação - Tabela 7.1'!$5:$5,0)), "")</f>
        <v>462443</v>
      </c>
      <c r="D1304" s="62">
        <f>IFERROR(INDEX('alimentação - Tabela 7.1'!$21:$21,
MATCH(TEXT('Tabela 7.1'!$A1304,"mmmm/aaaa"),'alimentação - Tabela 7.1'!$5:$5,0)+1), "")</f>
        <v>14214</v>
      </c>
      <c r="E1304" s="62">
        <f>IFERROR(INDEX('alimentação - Tabela 7.1'!$21:$21,
MATCH(TEXT('Tabela 7.1'!$A1304,"mmmm/aaaa"),'alimentação - Tabela 7.1'!$5:$5,0)+2), "")</f>
        <v>17503</v>
      </c>
      <c r="F1304" s="62">
        <f>IFERROR(INDEX('alimentação - Tabela 7.1'!$21:$21,
MATCH(TEXT('Tabela 7.1'!$A1304,"mmmm/aaaa"),'alimentação - Tabela 7.1'!$5:$5,0)+3), "")</f>
        <v>-3289</v>
      </c>
      <c r="G1304" s="95">
        <f>IFERROR(INDEX('alimentação - Tabela 7.1'!$21:$21,
MATCH(TEXT('Tabela 7.1'!$A1304,"mmmm/aaaa"),'alimentação - Tabela 7.1'!$5:$5,0)+4), "")</f>
        <v>-0.70620012283325195</v>
      </c>
    </row>
    <row r="1305" spans="1:7" ht="18" customHeight="1" x14ac:dyDescent="0.25">
      <c r="A1305" s="59" t="s">
        <v>345</v>
      </c>
      <c r="B1305" s="61" t="s">
        <v>119</v>
      </c>
      <c r="C1305" s="62">
        <f>IFERROR(INDEX('alimentação - Tabela 7.1'!$22:$22,
MATCH(TEXT('Tabela 7.1'!A1305,"mmmm/aaaa"),'alimentação - Tabela 7.1'!$5:$5,0)), "")</f>
        <v>1405702</v>
      </c>
      <c r="D1305" s="62">
        <f>IFERROR(INDEX('alimentação - Tabela 7.1'!$22:$22,
MATCH(TEXT('Tabela 7.1'!$A1305,"mmmm/aaaa"),'alimentação - Tabela 7.1'!$5:$5,0)+1), "")</f>
        <v>43346</v>
      </c>
      <c r="E1305" s="62">
        <f>IFERROR(INDEX('alimentação - Tabela 7.1'!$22:$22,
MATCH(TEXT('Tabela 7.1'!$A1305,"mmmm/aaaa"),'alimentação - Tabela 7.1'!$5:$5,0)+2), "")</f>
        <v>46063</v>
      </c>
      <c r="F1305" s="62">
        <f>IFERROR(INDEX('alimentação - Tabela 7.1'!$22:$22,
MATCH(TEXT('Tabela 7.1'!$A1305,"mmmm/aaaa"),'alimentação - Tabela 7.1'!$5:$5,0)+3), "")</f>
        <v>-2717</v>
      </c>
      <c r="G1305" s="95">
        <f>IFERROR(INDEX('alimentação - Tabela 7.1'!$22:$22,
MATCH(TEXT('Tabela 7.1'!$A1305,"mmmm/aaaa"),'alimentação - Tabela 7.1'!$5:$5,0)+4), "")</f>
        <v>-0.19291134178638458</v>
      </c>
    </row>
    <row r="1306" spans="1:7" ht="18" customHeight="1" x14ac:dyDescent="0.25">
      <c r="A1306" s="59" t="s">
        <v>345</v>
      </c>
      <c r="B1306" s="61" t="s">
        <v>120</v>
      </c>
      <c r="C1306" s="62">
        <f>IFERROR(INDEX('alimentação - Tabela 7.1'!$23:$23,
MATCH(TEXT('Tabela 7.1'!A1306,"mmmm/aaaa"),'alimentação - Tabela 7.1'!$5:$5,0)), "")</f>
        <v>422914</v>
      </c>
      <c r="D1306" s="62">
        <f>IFERROR(INDEX('alimentação - Tabela 7.1'!$23:$23,
MATCH(TEXT('Tabela 7.1'!$A1306,"mmmm/aaaa"),'alimentação - Tabela 7.1'!$5:$5,0)+1), "")</f>
        <v>12795</v>
      </c>
      <c r="E1306" s="62">
        <f>IFERROR(INDEX('alimentação - Tabela 7.1'!$23:$23,
MATCH(TEXT('Tabela 7.1'!$A1306,"mmmm/aaaa"),'alimentação - Tabela 7.1'!$5:$5,0)+2), "")</f>
        <v>16776</v>
      </c>
      <c r="F1306" s="62">
        <f>IFERROR(INDEX('alimentação - Tabela 7.1'!$23:$23,
MATCH(TEXT('Tabela 7.1'!$A1306,"mmmm/aaaa"),'alimentação - Tabela 7.1'!$5:$5,0)+3), "")</f>
        <v>-3981</v>
      </c>
      <c r="G1306" s="95">
        <f>IFERROR(INDEX('alimentação - Tabela 7.1'!$23:$23,
MATCH(TEXT('Tabela 7.1'!$A1306,"mmmm/aaaa"),'alimentação - Tabela 7.1'!$5:$5,0)+4), "")</f>
        <v>-0.93254780769348145</v>
      </c>
    </row>
    <row r="1307" spans="1:7" ht="18" customHeight="1" x14ac:dyDescent="0.25">
      <c r="A1307" s="59" t="s">
        <v>345</v>
      </c>
      <c r="B1307" s="61" t="s">
        <v>121</v>
      </c>
      <c r="C1307" s="62">
        <f>IFERROR(INDEX('alimentação - Tabela 7.1'!$24:$24,
MATCH(TEXT('Tabela 7.1'!A1307,"mmmm/aaaa"),'alimentação - Tabela 7.1'!$5:$5,0)), "")</f>
        <v>315435</v>
      </c>
      <c r="D1307" s="62">
        <f>IFERROR(INDEX('alimentação - Tabela 7.1'!$24:$24,
MATCH(TEXT('Tabela 7.1'!$A1307,"mmmm/aaaa"),'alimentação - Tabela 7.1'!$5:$5,0)+1), "")</f>
        <v>9684</v>
      </c>
      <c r="E1307" s="62">
        <f>IFERROR(INDEX('alimentação - Tabela 7.1'!$24:$24,
MATCH(TEXT('Tabela 7.1'!$A1307,"mmmm/aaaa"),'alimentação - Tabela 7.1'!$5:$5,0)+2), "")</f>
        <v>10206</v>
      </c>
      <c r="F1307" s="62">
        <f>IFERROR(INDEX('alimentação - Tabela 7.1'!$24:$24,
MATCH(TEXT('Tabela 7.1'!$A1307,"mmmm/aaaa"),'alimentação - Tabela 7.1'!$5:$5,0)+3), "")</f>
        <v>-522</v>
      </c>
      <c r="G1307" s="95">
        <f>IFERROR(INDEX('alimentação - Tabela 7.1'!$24:$24,
MATCH(TEXT('Tabela 7.1'!$A1307,"mmmm/aaaa"),'alimentação - Tabela 7.1'!$5:$5,0)+4), "")</f>
        <v>-0.16521234810352325</v>
      </c>
    </row>
    <row r="1308" spans="1:7" ht="18" customHeight="1" x14ac:dyDescent="0.25">
      <c r="A1308" s="59" t="s">
        <v>345</v>
      </c>
      <c r="B1308" s="61" t="s">
        <v>122</v>
      </c>
      <c r="C1308" s="62">
        <f>IFERROR(INDEX('alimentação - Tabela 7.1'!$25:$25,
MATCH(TEXT('Tabela 7.1'!A1308,"mmmm/aaaa"),'alimentação - Tabela 7.1'!$5:$5,0)), "")</f>
        <v>2014849</v>
      </c>
      <c r="D1308" s="62">
        <f>IFERROR(INDEX('alimentação - Tabela 7.1'!$25:$25,
MATCH(TEXT('Tabela 7.1'!$A1308,"mmmm/aaaa"),'alimentação - Tabela 7.1'!$5:$5,0)+1), "")</f>
        <v>75914</v>
      </c>
      <c r="E1308" s="62">
        <f>IFERROR(INDEX('alimentação - Tabela 7.1'!$25:$25,
MATCH(TEXT('Tabela 7.1'!$A1308,"mmmm/aaaa"),'alimentação - Tabela 7.1'!$5:$5,0)+2), "")</f>
        <v>64230</v>
      </c>
      <c r="F1308" s="62">
        <f>IFERROR(INDEX('alimentação - Tabela 7.1'!$25:$25,
MATCH(TEXT('Tabela 7.1'!$A1308,"mmmm/aaaa"),'alimentação - Tabela 7.1'!$5:$5,0)+3), "")</f>
        <v>11684</v>
      </c>
      <c r="G1308" s="95">
        <f>IFERROR(INDEX('alimentação - Tabela 7.1'!$25:$25,
MATCH(TEXT('Tabela 7.1'!$A1308,"mmmm/aaaa"),'alimentação - Tabela 7.1'!$5:$5,0)+4), "")</f>
        <v>0.58327698707580566</v>
      </c>
    </row>
    <row r="1309" spans="1:7" ht="18" customHeight="1" x14ac:dyDescent="0.25">
      <c r="A1309" s="59" t="s">
        <v>345</v>
      </c>
      <c r="B1309" s="61" t="s">
        <v>123</v>
      </c>
      <c r="C1309" s="62">
        <f>IFERROR(INDEX('alimentação - Tabela 7.1'!$26:$26,
MATCH(TEXT('Tabela 7.1'!A1309,"mmmm/aaaa"),'alimentação - Tabela 7.1'!$5:$5,0)), "")</f>
        <v>22890130</v>
      </c>
      <c r="D1309" s="62">
        <f>IFERROR(INDEX('alimentação - Tabela 7.1'!$26:$26,
MATCH(TEXT('Tabela 7.1'!$A1309,"mmmm/aaaa"),'alimentação - Tabela 7.1'!$5:$5,0)+1), "")</f>
        <v>971282</v>
      </c>
      <c r="E1309" s="62">
        <f>IFERROR(INDEX('alimentação - Tabela 7.1'!$26:$26,
MATCH(TEXT('Tabela 7.1'!$A1309,"mmmm/aaaa"),'alimentação - Tabela 7.1'!$5:$5,0)+2), "")</f>
        <v>866523</v>
      </c>
      <c r="F1309" s="62">
        <f>IFERROR(INDEX('alimentação - Tabela 7.1'!$26:$26,
MATCH(TEXT('Tabela 7.1'!$A1309,"mmmm/aaaa"),'alimentação - Tabela 7.1'!$5:$5,0)+3), "")</f>
        <v>104759</v>
      </c>
      <c r="G1309" s="95">
        <f>IFERROR(INDEX('alimentação - Tabela 7.1'!$26:$26,
MATCH(TEXT('Tabela 7.1'!$A1309,"mmmm/aaaa"),'alimentação - Tabela 7.1'!$5:$5,0)+4), "")</f>
        <v>0.45976430177688599</v>
      </c>
    </row>
    <row r="1310" spans="1:7" ht="18" customHeight="1" x14ac:dyDescent="0.25">
      <c r="A1310" s="59" t="s">
        <v>345</v>
      </c>
      <c r="B1310" s="61" t="s">
        <v>124</v>
      </c>
      <c r="C1310" s="62">
        <f>IFERROR(INDEX('alimentação - Tabela 7.1'!$27:$27,
MATCH(TEXT('Tabela 7.1'!A1310,"mmmm/aaaa"),'alimentação - Tabela 7.1'!$5:$5,0)), "")</f>
        <v>4725059</v>
      </c>
      <c r="D1310" s="62">
        <f>IFERROR(INDEX('alimentação - Tabela 7.1'!$27:$27,
MATCH(TEXT('Tabela 7.1'!$A1310,"mmmm/aaaa"),'alimentação - Tabela 7.1'!$5:$5,0)+1), "")</f>
        <v>216853</v>
      </c>
      <c r="E1310" s="62">
        <f>IFERROR(INDEX('alimentação - Tabela 7.1'!$27:$27,
MATCH(TEXT('Tabela 7.1'!$A1310,"mmmm/aaaa"),'alimentação - Tabela 7.1'!$5:$5,0)+2), "")</f>
        <v>189807</v>
      </c>
      <c r="F1310" s="62">
        <f>IFERROR(INDEX('alimentação - Tabela 7.1'!$27:$27,
MATCH(TEXT('Tabela 7.1'!$A1310,"mmmm/aaaa"),'alimentação - Tabela 7.1'!$5:$5,0)+3), "")</f>
        <v>27046</v>
      </c>
      <c r="G1310" s="95">
        <f>IFERROR(INDEX('alimentação - Tabela 7.1'!$27:$27,
MATCH(TEXT('Tabela 7.1'!$A1310,"mmmm/aaaa"),'alimentação - Tabela 7.1'!$5:$5,0)+4), "")</f>
        <v>0.57569020986557007</v>
      </c>
    </row>
    <row r="1311" spans="1:7" ht="18" customHeight="1" x14ac:dyDescent="0.25">
      <c r="A1311" s="59" t="s">
        <v>345</v>
      </c>
      <c r="B1311" s="61" t="s">
        <v>2</v>
      </c>
      <c r="C1311" s="62">
        <f>IFERROR(INDEX('alimentação - Tabela 7.1'!$28:$28,
MATCH(TEXT('Tabela 7.1'!A1311,"mmmm/aaaa"),'alimentação - Tabela 7.1'!$5:$5,0)), "")</f>
        <v>855543</v>
      </c>
      <c r="D1311" s="62">
        <f>IFERROR(INDEX('alimentação - Tabela 7.1'!$28:$28,
MATCH(TEXT('Tabela 7.1'!$A1311,"mmmm/aaaa"),'alimentação - Tabela 7.1'!$5:$5,0)+1), "")</f>
        <v>40699</v>
      </c>
      <c r="E1311" s="62">
        <f>IFERROR(INDEX('alimentação - Tabela 7.1'!$28:$28,
MATCH(TEXT('Tabela 7.1'!$A1311,"mmmm/aaaa"),'alimentação - Tabela 7.1'!$5:$5,0)+2), "")</f>
        <v>34951</v>
      </c>
      <c r="F1311" s="62">
        <f>IFERROR(INDEX('alimentação - Tabela 7.1'!$28:$28,
MATCH(TEXT('Tabela 7.1'!$A1311,"mmmm/aaaa"),'alimentação - Tabela 7.1'!$5:$5,0)+3), "")</f>
        <v>5748</v>
      </c>
      <c r="G1311" s="95">
        <f>IFERROR(INDEX('alimentação - Tabela 7.1'!$28:$28,
MATCH(TEXT('Tabela 7.1'!$A1311,"mmmm/aaaa"),'alimentação - Tabela 7.1'!$5:$5,0)+4), "")</f>
        <v>0.67639839649200439</v>
      </c>
    </row>
    <row r="1312" spans="1:7" ht="18" customHeight="1" x14ac:dyDescent="0.25">
      <c r="A1312" s="59" t="s">
        <v>345</v>
      </c>
      <c r="B1312" s="61" t="s">
        <v>125</v>
      </c>
      <c r="C1312" s="62">
        <f>IFERROR(INDEX('alimentação - Tabela 7.1'!$29:$29,
MATCH(TEXT('Tabela 7.1'!A1312,"mmmm/aaaa"),'alimentação - Tabela 7.1'!$5:$5,0)), "")</f>
        <v>3633406</v>
      </c>
      <c r="D1312" s="62">
        <f>IFERROR(INDEX('alimentação - Tabela 7.1'!$29:$29,
MATCH(TEXT('Tabela 7.1'!$A1312,"mmmm/aaaa"),'alimentação - Tabela 7.1'!$5:$5,0)+1), "")</f>
        <v>124321</v>
      </c>
      <c r="E1312" s="62">
        <f>IFERROR(INDEX('alimentação - Tabela 7.1'!$29:$29,
MATCH(TEXT('Tabela 7.1'!$A1312,"mmmm/aaaa"),'alimentação - Tabela 7.1'!$5:$5,0)+2), "")</f>
        <v>107007</v>
      </c>
      <c r="F1312" s="62">
        <f>IFERROR(INDEX('alimentação - Tabela 7.1'!$29:$29,
MATCH(TEXT('Tabela 7.1'!$A1312,"mmmm/aaaa"),'alimentação - Tabela 7.1'!$5:$5,0)+3), "")</f>
        <v>17314</v>
      </c>
      <c r="G1312" s="95">
        <f>IFERROR(INDEX('alimentação - Tabela 7.1'!$29:$29,
MATCH(TEXT('Tabela 7.1'!$A1312,"mmmm/aaaa"),'alimentação - Tabela 7.1'!$5:$5,0)+4), "")</f>
        <v>0.47880420088768005</v>
      </c>
    </row>
    <row r="1313" spans="1:7" ht="18" customHeight="1" x14ac:dyDescent="0.25">
      <c r="A1313" s="59" t="s">
        <v>345</v>
      </c>
      <c r="B1313" s="61" t="s">
        <v>126</v>
      </c>
      <c r="C1313" s="62">
        <f>IFERROR(INDEX('alimentação - Tabela 7.1'!$30:$30,
MATCH(TEXT('Tabela 7.1'!A1313,"mmmm/aaaa"),'alimentação - Tabela 7.1'!$5:$5,0)), "")</f>
        <v>13676122</v>
      </c>
      <c r="D1313" s="62">
        <f>IFERROR(INDEX('alimentação - Tabela 7.1'!$30:$30,
MATCH(TEXT('Tabela 7.1'!$A1313,"mmmm/aaaa"),'alimentação - Tabela 7.1'!$5:$5,0)+1), "")</f>
        <v>589409</v>
      </c>
      <c r="E1313" s="62">
        <f>IFERROR(INDEX('alimentação - Tabela 7.1'!$30:$30,
MATCH(TEXT('Tabela 7.1'!$A1313,"mmmm/aaaa"),'alimentação - Tabela 7.1'!$5:$5,0)+2), "")</f>
        <v>534758</v>
      </c>
      <c r="F1313" s="62">
        <f>IFERROR(INDEX('alimentação - Tabela 7.1'!$30:$30,
MATCH(TEXT('Tabela 7.1'!$A1313,"mmmm/aaaa"),'alimentação - Tabela 7.1'!$5:$5,0)+3), "")</f>
        <v>54651</v>
      </c>
      <c r="G1313" s="95">
        <f>IFERROR(INDEX('alimentação - Tabela 7.1'!$30:$30,
MATCH(TEXT('Tabela 7.1'!$A1313,"mmmm/aaaa"),'alimentação - Tabela 7.1'!$5:$5,0)+4), "")</f>
        <v>0.4012121856212616</v>
      </c>
    </row>
    <row r="1314" spans="1:7" ht="18" customHeight="1" x14ac:dyDescent="0.25">
      <c r="A1314" s="59" t="s">
        <v>345</v>
      </c>
      <c r="B1314" s="61" t="s">
        <v>127</v>
      </c>
      <c r="C1314" s="62">
        <f>IFERROR(INDEX('alimentação - Tabela 7.1'!$31:$31,
MATCH(TEXT('Tabela 7.1'!A1314,"mmmm/aaaa"),'alimentação - Tabela 7.1'!$5:$5,0)), "")</f>
        <v>8295275</v>
      </c>
      <c r="D1314" s="62">
        <f>IFERROR(INDEX('alimentação - Tabela 7.1'!$31:$31,
MATCH(TEXT('Tabela 7.1'!$A1314,"mmmm/aaaa"),'alimentação - Tabela 7.1'!$5:$5,0)+1), "")</f>
        <v>388038</v>
      </c>
      <c r="E1314" s="62">
        <f>IFERROR(INDEX('alimentação - Tabela 7.1'!$31:$31,
MATCH(TEXT('Tabela 7.1'!$A1314,"mmmm/aaaa"),'alimentação - Tabela 7.1'!$5:$5,0)+2), "")</f>
        <v>358399</v>
      </c>
      <c r="F1314" s="62">
        <f>IFERROR(INDEX('alimentação - Tabela 7.1'!$31:$31,
MATCH(TEXT('Tabela 7.1'!$A1314,"mmmm/aaaa"),'alimentação - Tabela 7.1'!$5:$5,0)+3), "")</f>
        <v>29639</v>
      </c>
      <c r="G1314" s="95">
        <f>IFERROR(INDEX('alimentação - Tabela 7.1'!$31:$31,
MATCH(TEXT('Tabela 7.1'!$A1314,"mmmm/aaaa"),'alimentação - Tabela 7.1'!$5:$5,0)+4), "")</f>
        <v>0.35858100652694702</v>
      </c>
    </row>
    <row r="1315" spans="1:7" ht="18" customHeight="1" x14ac:dyDescent="0.25">
      <c r="A1315" s="59" t="s">
        <v>345</v>
      </c>
      <c r="B1315" s="61" t="s">
        <v>128</v>
      </c>
      <c r="C1315" s="62">
        <f>IFERROR(INDEX('alimentação - Tabela 7.1'!$32:$32,
MATCH(TEXT('Tabela 7.1'!A1315,"mmmm/aaaa"),'alimentação - Tabela 7.1'!$5:$5,0)), "")</f>
        <v>3059591</v>
      </c>
      <c r="D1315" s="62">
        <f>IFERROR(INDEX('alimentação - Tabela 7.1'!$32:$32,
MATCH(TEXT('Tabela 7.1'!$A1315,"mmmm/aaaa"),'alimentação - Tabela 7.1'!$5:$5,0)+1), "")</f>
        <v>144858</v>
      </c>
      <c r="E1315" s="62">
        <f>IFERROR(INDEX('alimentação - Tabela 7.1'!$32:$32,
MATCH(TEXT('Tabela 7.1'!$A1315,"mmmm/aaaa"),'alimentação - Tabela 7.1'!$5:$5,0)+2), "")</f>
        <v>134493</v>
      </c>
      <c r="F1315" s="62">
        <f>IFERROR(INDEX('alimentação - Tabela 7.1'!$32:$32,
MATCH(TEXT('Tabela 7.1'!$A1315,"mmmm/aaaa"),'alimentação - Tabela 7.1'!$5:$5,0)+3), "")</f>
        <v>10365</v>
      </c>
      <c r="G1315" s="95">
        <f>IFERROR(INDEX('alimentação - Tabela 7.1'!$32:$32,
MATCH(TEXT('Tabela 7.1'!$A1315,"mmmm/aaaa"),'alimentação - Tabela 7.1'!$5:$5,0)+4), "")</f>
        <v>0.33992233872413635</v>
      </c>
    </row>
    <row r="1316" spans="1:7" ht="18" customHeight="1" x14ac:dyDescent="0.25">
      <c r="A1316" s="59" t="s">
        <v>345</v>
      </c>
      <c r="B1316" s="61" t="s">
        <v>129</v>
      </c>
      <c r="C1316" s="62">
        <f>IFERROR(INDEX('alimentação - Tabela 7.1'!$33:$33,
MATCH(TEXT('Tabela 7.1'!A1316,"mmmm/aaaa"),'alimentação - Tabela 7.1'!$5:$5,0)), "")</f>
        <v>2456027</v>
      </c>
      <c r="D1316" s="62">
        <f>IFERROR(INDEX('alimentação - Tabela 7.1'!$33:$33,
MATCH(TEXT('Tabela 7.1'!$A1316,"mmmm/aaaa"),'alimentação - Tabela 7.1'!$5:$5,0)+1), "")</f>
        <v>120485</v>
      </c>
      <c r="E1316" s="62">
        <f>IFERROR(INDEX('alimentação - Tabela 7.1'!$33:$33,
MATCH(TEXT('Tabela 7.1'!$A1316,"mmmm/aaaa"),'alimentação - Tabela 7.1'!$5:$5,0)+2), "")</f>
        <v>113285</v>
      </c>
      <c r="F1316" s="62">
        <f>IFERROR(INDEX('alimentação - Tabela 7.1'!$33:$33,
MATCH(TEXT('Tabela 7.1'!$A1316,"mmmm/aaaa"),'alimentação - Tabela 7.1'!$5:$5,0)+3), "")</f>
        <v>7200</v>
      </c>
      <c r="G1316" s="95">
        <f>IFERROR(INDEX('alimentação - Tabela 7.1'!$33:$33,
MATCH(TEXT('Tabela 7.1'!$A1316,"mmmm/aaaa"),'alimentação - Tabela 7.1'!$5:$5,0)+4), "")</f>
        <v>0.29401832818984985</v>
      </c>
    </row>
    <row r="1317" spans="1:7" ht="18" customHeight="1" x14ac:dyDescent="0.25">
      <c r="A1317" s="59" t="s">
        <v>345</v>
      </c>
      <c r="B1317" s="61" t="s">
        <v>130</v>
      </c>
      <c r="C1317" s="62">
        <f>IFERROR(INDEX('alimentação - Tabela 7.1'!$34:$34,
MATCH(TEXT('Tabela 7.1'!A1317,"mmmm/aaaa"),'alimentação - Tabela 7.1'!$5:$5,0)), "")</f>
        <v>2779657</v>
      </c>
      <c r="D1317" s="62">
        <f>IFERROR(INDEX('alimentação - Tabela 7.1'!$34:$34,
MATCH(TEXT('Tabela 7.1'!$A1317,"mmmm/aaaa"),'alimentação - Tabela 7.1'!$5:$5,0)+1), "")</f>
        <v>122695</v>
      </c>
      <c r="E1317" s="62">
        <f>IFERROR(INDEX('alimentação - Tabela 7.1'!$34:$34,
MATCH(TEXT('Tabela 7.1'!$A1317,"mmmm/aaaa"),'alimentação - Tabela 7.1'!$5:$5,0)+2), "")</f>
        <v>110621</v>
      </c>
      <c r="F1317" s="62">
        <f>IFERROR(INDEX('alimentação - Tabela 7.1'!$34:$34,
MATCH(TEXT('Tabela 7.1'!$A1317,"mmmm/aaaa"),'alimentação - Tabela 7.1'!$5:$5,0)+3), "")</f>
        <v>12074</v>
      </c>
      <c r="G1317" s="95">
        <f>IFERROR(INDEX('alimentação - Tabela 7.1'!$34:$34,
MATCH(TEXT('Tabela 7.1'!$A1317,"mmmm/aaaa"),'alimentação - Tabela 7.1'!$5:$5,0)+4), "")</f>
        <v>0.43626514077186584</v>
      </c>
    </row>
    <row r="1318" spans="1:7" ht="18" customHeight="1" x14ac:dyDescent="0.25">
      <c r="A1318" s="59" t="s">
        <v>345</v>
      </c>
      <c r="B1318" s="61" t="s">
        <v>131</v>
      </c>
      <c r="C1318" s="62">
        <f>IFERROR(INDEX('alimentação - Tabela 7.1'!$35:$35,
MATCH(TEXT('Tabela 7.1'!A1318,"mmmm/aaaa"),'alimentação - Tabela 7.1'!$5:$5,0)), "")</f>
        <v>4020422</v>
      </c>
      <c r="D1318" s="62">
        <f>IFERROR(INDEX('alimentação - Tabela 7.1'!$35:$35,
MATCH(TEXT('Tabela 7.1'!$A1318,"mmmm/aaaa"),'alimentação - Tabela 7.1'!$5:$5,0)+1), "")</f>
        <v>193546</v>
      </c>
      <c r="E1318" s="62">
        <f>IFERROR(INDEX('alimentação - Tabela 7.1'!$35:$35,
MATCH(TEXT('Tabela 7.1'!$A1318,"mmmm/aaaa"),'alimentação - Tabela 7.1'!$5:$5,0)+2), "")</f>
        <v>168563</v>
      </c>
      <c r="F1318" s="62">
        <f>IFERROR(INDEX('alimentação - Tabela 7.1'!$35:$35,
MATCH(TEXT('Tabela 7.1'!$A1318,"mmmm/aaaa"),'alimentação - Tabela 7.1'!$5:$5,0)+3), "")</f>
        <v>24983</v>
      </c>
      <c r="G1318" s="95">
        <f>IFERROR(INDEX('alimentação - Tabela 7.1'!$35:$35,
MATCH(TEXT('Tabela 7.1'!$A1318,"mmmm/aaaa"),'alimentação - Tabela 7.1'!$5:$5,0)+4), "")</f>
        <v>0.62528800964355469</v>
      </c>
    </row>
    <row r="1319" spans="1:7" ht="18" customHeight="1" x14ac:dyDescent="0.25">
      <c r="A1319" s="59" t="s">
        <v>345</v>
      </c>
      <c r="B1319" s="61" t="s">
        <v>132</v>
      </c>
      <c r="C1319" s="62">
        <f>IFERROR(INDEX('alimentação - Tabela 7.1'!$36:$36,
MATCH(TEXT('Tabela 7.1'!A1319,"mmmm/aaaa"),'alimentação - Tabela 7.1'!$5:$5,0)), "")</f>
        <v>649064</v>
      </c>
      <c r="D1319" s="62">
        <f>IFERROR(INDEX('alimentação - Tabela 7.1'!$36:$36,
MATCH(TEXT('Tabela 7.1'!$A1319,"mmmm/aaaa"),'alimentação - Tabela 7.1'!$5:$5,0)+1), "")</f>
        <v>32944</v>
      </c>
      <c r="E1319" s="62">
        <f>IFERROR(INDEX('alimentação - Tabela 7.1'!$36:$36,
MATCH(TEXT('Tabela 7.1'!$A1319,"mmmm/aaaa"),'alimentação - Tabela 7.1'!$5:$5,0)+2), "")</f>
        <v>29248</v>
      </c>
      <c r="F1319" s="62">
        <f>IFERROR(INDEX('alimentação - Tabela 7.1'!$36:$36,
MATCH(TEXT('Tabela 7.1'!$A1319,"mmmm/aaaa"),'alimentação - Tabela 7.1'!$5:$5,0)+3), "")</f>
        <v>3696</v>
      </c>
      <c r="G1319" s="95">
        <f>IFERROR(INDEX('alimentação - Tabela 7.1'!$36:$36,
MATCH(TEXT('Tabela 7.1'!$A1319,"mmmm/aaaa"),'alimentação - Tabela 7.1'!$5:$5,0)+4), "")</f>
        <v>0.5726965069770813</v>
      </c>
    </row>
    <row r="1320" spans="1:7" ht="18" customHeight="1" x14ac:dyDescent="0.25">
      <c r="A1320" s="59" t="s">
        <v>345</v>
      </c>
      <c r="B1320" s="61" t="s">
        <v>133</v>
      </c>
      <c r="C1320" s="62">
        <f>IFERROR(INDEX('alimentação - Tabela 7.1'!$37:$37,
MATCH(TEXT('Tabela 7.1'!A1320,"mmmm/aaaa"),'alimentação - Tabela 7.1'!$5:$5,0)), "")</f>
        <v>905759</v>
      </c>
      <c r="D1320" s="62">
        <f>IFERROR(INDEX('alimentação - Tabela 7.1'!$37:$37,
MATCH(TEXT('Tabela 7.1'!$A1320,"mmmm/aaaa"),'alimentação - Tabela 7.1'!$5:$5,0)+1), "")</f>
        <v>48993</v>
      </c>
      <c r="E1320" s="62">
        <f>IFERROR(INDEX('alimentação - Tabela 7.1'!$37:$37,
MATCH(TEXT('Tabela 7.1'!$A1320,"mmmm/aaaa"),'alimentação - Tabela 7.1'!$5:$5,0)+2), "")</f>
        <v>44952</v>
      </c>
      <c r="F1320" s="62">
        <f>IFERROR(INDEX('alimentação - Tabela 7.1'!$37:$37,
MATCH(TEXT('Tabela 7.1'!$A1320,"mmmm/aaaa"),'alimentação - Tabela 7.1'!$5:$5,0)+3), "")</f>
        <v>4041</v>
      </c>
      <c r="G1320" s="95">
        <f>IFERROR(INDEX('alimentação - Tabela 7.1'!$37:$37,
MATCH(TEXT('Tabela 7.1'!$A1320,"mmmm/aaaa"),'alimentação - Tabela 7.1'!$5:$5,0)+4), "")</f>
        <v>0.44814455509185791</v>
      </c>
    </row>
    <row r="1321" spans="1:7" ht="18" customHeight="1" x14ac:dyDescent="0.25">
      <c r="A1321" s="59" t="s">
        <v>345</v>
      </c>
      <c r="B1321" s="61" t="s">
        <v>134</v>
      </c>
      <c r="C1321" s="62">
        <f>IFERROR(INDEX('alimentação - Tabela 7.1'!$38:$38,
MATCH(TEXT('Tabela 7.1'!A1321,"mmmm/aaaa"),'alimentação - Tabela 7.1'!$5:$5,0)), "")</f>
        <v>1517245</v>
      </c>
      <c r="D1321" s="62">
        <f>IFERROR(INDEX('alimentação - Tabela 7.1'!$38:$38,
MATCH(TEXT('Tabela 7.1'!$A1321,"mmmm/aaaa"),'alimentação - Tabela 7.1'!$5:$5,0)+1), "")</f>
        <v>79045</v>
      </c>
      <c r="E1321" s="62">
        <f>IFERROR(INDEX('alimentação - Tabela 7.1'!$38:$38,
MATCH(TEXT('Tabela 7.1'!$A1321,"mmmm/aaaa"),'alimentação - Tabela 7.1'!$5:$5,0)+2), "")</f>
        <v>67458</v>
      </c>
      <c r="F1321" s="62">
        <f>IFERROR(INDEX('alimentação - Tabela 7.1'!$38:$38,
MATCH(TEXT('Tabela 7.1'!$A1321,"mmmm/aaaa"),'alimentação - Tabela 7.1'!$5:$5,0)+3), "")</f>
        <v>11587</v>
      </c>
      <c r="G1321" s="95">
        <f>IFERROR(INDEX('alimentação - Tabela 7.1'!$38:$38,
MATCH(TEXT('Tabela 7.1'!$A1321,"mmmm/aaaa"),'alimentação - Tabela 7.1'!$5:$5,0)+4), "")</f>
        <v>0.76956385374069214</v>
      </c>
    </row>
    <row r="1322" spans="1:7" ht="18" customHeight="1" x14ac:dyDescent="0.25">
      <c r="A1322" s="59" t="s">
        <v>345</v>
      </c>
      <c r="B1322" s="61" t="s">
        <v>135</v>
      </c>
      <c r="C1322" s="62">
        <f>IFERROR(INDEX('alimentação - Tabela 7.1'!$39:$39,
MATCH(TEXT('Tabela 7.1'!A1322,"mmmm/aaaa"),'alimentação - Tabela 7.1'!$5:$5,0)), "")</f>
        <v>948354</v>
      </c>
      <c r="D1322" s="62">
        <f>IFERROR(INDEX('alimentação - Tabela 7.1'!$39:$39,
MATCH(TEXT('Tabela 7.1'!$A1322,"mmmm/aaaa"),'alimentação - Tabela 7.1'!$5:$5,0)+1), "")</f>
        <v>32564</v>
      </c>
      <c r="E1322" s="62">
        <f>IFERROR(INDEX('alimentação - Tabela 7.1'!$39:$39,
MATCH(TEXT('Tabela 7.1'!$A1322,"mmmm/aaaa"),'alimentação - Tabela 7.1'!$5:$5,0)+2), "")</f>
        <v>26905</v>
      </c>
      <c r="F1322" s="62">
        <f>IFERROR(INDEX('alimentação - Tabela 7.1'!$39:$39,
MATCH(TEXT('Tabela 7.1'!$A1322,"mmmm/aaaa"),'alimentação - Tabela 7.1'!$5:$5,0)+3), "")</f>
        <v>5659</v>
      </c>
      <c r="G1322" s="95">
        <f>IFERROR(INDEX('alimentação - Tabela 7.1'!$39:$39,
MATCH(TEXT('Tabela 7.1'!$A1322,"mmmm/aaaa"),'alimentação - Tabela 7.1'!$5:$5,0)+4), "")</f>
        <v>0.60030019283294678</v>
      </c>
    </row>
    <row r="1323" spans="1:7" ht="18" customHeight="1" x14ac:dyDescent="0.25">
      <c r="A1323" s="59" t="s">
        <v>346</v>
      </c>
      <c r="B1323" s="61" t="s">
        <v>1</v>
      </c>
      <c r="C1323" s="62">
        <f>IFERROR(INDEX('alimentação - Tabela 7.1'!$7:$7,
MATCH(TEXT('Tabela 7.1'!A1323,"mmmm/aaaa"),'alimentação - Tabela 7.1'!$5:$5,0)), "")</f>
        <v>44937871</v>
      </c>
      <c r="D1323" s="62">
        <f>IFERROR(INDEX('alimentação - Tabela 7.1'!$7:$7,
MATCH(TEXT('Tabela 7.1'!$A1323,"mmmm/aaaa"),'alimentação - Tabela 7.1'!$5:$5,0)+1), "")</f>
        <v>2024853</v>
      </c>
      <c r="E1323" s="62">
        <f>IFERROR(INDEX('alimentação - Tabela 7.1'!$7:$7,
MATCH(TEXT('Tabela 7.1'!$A1323,"mmmm/aaaa"),'alimentação - Tabela 7.1'!$5:$5,0)+2), "")</f>
        <v>1868663</v>
      </c>
      <c r="F1323" s="62">
        <f>IFERROR(INDEX('alimentação - Tabela 7.1'!$7:$7,
MATCH(TEXT('Tabela 7.1'!$A1323,"mmmm/aaaa"),'alimentação - Tabela 7.1'!$5:$5,0)+3), "")</f>
        <v>156190</v>
      </c>
      <c r="G1323" s="95">
        <f>IFERROR(INDEX('alimentação - Tabela 7.1'!$7:$7,
MATCH(TEXT('Tabela 7.1'!$A1323,"mmmm/aaaa"),'alimentação - Tabela 7.1'!$5:$5,0)+4), "")</f>
        <v>0.34878101944923401</v>
      </c>
    </row>
    <row r="1324" spans="1:7" ht="18" customHeight="1" x14ac:dyDescent="0.25">
      <c r="A1324" s="59" t="s">
        <v>346</v>
      </c>
      <c r="B1324" s="61" t="s">
        <v>105</v>
      </c>
      <c r="C1324" s="62">
        <f>IFERROR(INDEX('alimentação - Tabela 7.1'!$8:$8,
MATCH(TEXT('Tabela 7.1'!A1324,"mmmm/aaaa"),'alimentação - Tabela 7.1'!$5:$5,0)), "")</f>
        <v>2209590</v>
      </c>
      <c r="D1324" s="62">
        <f>IFERROR(INDEX('alimentação - Tabela 7.1'!$8:$8,
MATCH(TEXT('Tabela 7.1'!$A1324,"mmmm/aaaa"),'alimentação - Tabela 7.1'!$5:$5,0)+1), "")</f>
        <v>97905</v>
      </c>
      <c r="E1324" s="62">
        <f>IFERROR(INDEX('alimentação - Tabela 7.1'!$8:$8,
MATCH(TEXT('Tabela 7.1'!$A1324,"mmmm/aaaa"),'alimentação - Tabela 7.1'!$5:$5,0)+2), "")</f>
        <v>84437</v>
      </c>
      <c r="F1324" s="62">
        <f>IFERROR(INDEX('alimentação - Tabela 7.1'!$8:$8,
MATCH(TEXT('Tabela 7.1'!$A1324,"mmmm/aaaa"),'alimentação - Tabela 7.1'!$5:$5,0)+3), "")</f>
        <v>13468</v>
      </c>
      <c r="G1324" s="95">
        <f>IFERROR(INDEX('alimentação - Tabela 7.1'!$8:$8,
MATCH(TEXT('Tabela 7.1'!$A1324,"mmmm/aaaa"),'alimentação - Tabela 7.1'!$5:$5,0)+4), "")</f>
        <v>0.6132628321647644</v>
      </c>
    </row>
    <row r="1325" spans="1:7" ht="18" customHeight="1" x14ac:dyDescent="0.25">
      <c r="A1325" s="59" t="s">
        <v>346</v>
      </c>
      <c r="B1325" s="61" t="s">
        <v>106</v>
      </c>
      <c r="C1325" s="62">
        <f>IFERROR(INDEX('alimentação - Tabela 7.1'!$9:$9,
MATCH(TEXT('Tabela 7.1'!A1325,"mmmm/aaaa"),'alimentação - Tabela 7.1'!$5:$5,0)), "")</f>
        <v>280143</v>
      </c>
      <c r="D1325" s="62">
        <f>IFERROR(INDEX('alimentação - Tabela 7.1'!$9:$9,
MATCH(TEXT('Tabela 7.1'!$A1325,"mmmm/aaaa"),'alimentação - Tabela 7.1'!$5:$5,0)+1), "")</f>
        <v>14467</v>
      </c>
      <c r="E1325" s="62">
        <f>IFERROR(INDEX('alimentação - Tabela 7.1'!$9:$9,
MATCH(TEXT('Tabela 7.1'!$A1325,"mmmm/aaaa"),'alimentação - Tabela 7.1'!$5:$5,0)+2), "")</f>
        <v>12654</v>
      </c>
      <c r="F1325" s="62">
        <f>IFERROR(INDEX('alimentação - Tabela 7.1'!$9:$9,
MATCH(TEXT('Tabela 7.1'!$A1325,"mmmm/aaaa"),'alimentação - Tabela 7.1'!$5:$5,0)+3), "")</f>
        <v>1813</v>
      </c>
      <c r="G1325" s="95">
        <f>IFERROR(INDEX('alimentação - Tabela 7.1'!$9:$9,
MATCH(TEXT('Tabela 7.1'!$A1325,"mmmm/aaaa"),'alimentação - Tabela 7.1'!$5:$5,0)+4), "")</f>
        <v>0.65138506889343262</v>
      </c>
    </row>
    <row r="1326" spans="1:7" ht="18" customHeight="1" x14ac:dyDescent="0.25">
      <c r="A1326" s="59" t="s">
        <v>346</v>
      </c>
      <c r="B1326" s="61" t="s">
        <v>107</v>
      </c>
      <c r="C1326" s="62">
        <f>IFERROR(INDEX('alimentação - Tabela 7.1'!$10:$10,
MATCH(TEXT('Tabela 7.1'!A1326,"mmmm/aaaa"),'alimentação - Tabela 7.1'!$5:$5,0)), "")</f>
        <v>100945</v>
      </c>
      <c r="D1326" s="62">
        <f>IFERROR(INDEX('alimentação - Tabela 7.1'!$10:$10,
MATCH(TEXT('Tabela 7.1'!$A1326,"mmmm/aaaa"),'alimentação - Tabela 7.1'!$5:$5,0)+1), "")</f>
        <v>4642</v>
      </c>
      <c r="E1326" s="62">
        <f>IFERROR(INDEX('alimentação - Tabela 7.1'!$10:$10,
MATCH(TEXT('Tabela 7.1'!$A1326,"mmmm/aaaa"),'alimentação - Tabela 7.1'!$5:$5,0)+2), "")</f>
        <v>4120</v>
      </c>
      <c r="F1326" s="62">
        <f>IFERROR(INDEX('alimentação - Tabela 7.1'!$10:$10,
MATCH(TEXT('Tabela 7.1'!$A1326,"mmmm/aaaa"),'alimentação - Tabela 7.1'!$5:$5,0)+3), "")</f>
        <v>522</v>
      </c>
      <c r="G1326" s="95">
        <f>IFERROR(INDEX('alimentação - Tabela 7.1'!$10:$10,
MATCH(TEXT('Tabela 7.1'!$A1326,"mmmm/aaaa"),'alimentação - Tabela 7.1'!$5:$5,0)+4), "")</f>
        <v>0.51980125904083252</v>
      </c>
    </row>
    <row r="1327" spans="1:7" ht="18" customHeight="1" x14ac:dyDescent="0.25">
      <c r="A1327" s="59" t="s">
        <v>346</v>
      </c>
      <c r="B1327" s="61" t="s">
        <v>108</v>
      </c>
      <c r="C1327" s="62">
        <f>IFERROR(INDEX('alimentação - Tabela 7.1'!$11:$11,
MATCH(TEXT('Tabela 7.1'!A1327,"mmmm/aaaa"),'alimentação - Tabela 7.1'!$5:$5,0)), "")</f>
        <v>503580</v>
      </c>
      <c r="D1327" s="62">
        <f>IFERROR(INDEX('alimentação - Tabela 7.1'!$11:$11,
MATCH(TEXT('Tabela 7.1'!$A1327,"mmmm/aaaa"),'alimentação - Tabela 7.1'!$5:$5,0)+1), "")</f>
        <v>20744</v>
      </c>
      <c r="E1327" s="62">
        <f>IFERROR(INDEX('alimentação - Tabela 7.1'!$11:$11,
MATCH(TEXT('Tabela 7.1'!$A1327,"mmmm/aaaa"),'alimentação - Tabela 7.1'!$5:$5,0)+2), "")</f>
        <v>18788</v>
      </c>
      <c r="F1327" s="62">
        <f>IFERROR(INDEX('alimentação - Tabela 7.1'!$11:$11,
MATCH(TEXT('Tabela 7.1'!$A1327,"mmmm/aaaa"),'alimentação - Tabela 7.1'!$5:$5,0)+3), "")</f>
        <v>1956</v>
      </c>
      <c r="G1327" s="95">
        <f>IFERROR(INDEX('alimentação - Tabela 7.1'!$11:$11,
MATCH(TEXT('Tabela 7.1'!$A1327,"mmmm/aaaa"),'alimentação - Tabela 7.1'!$5:$5,0)+4), "")</f>
        <v>0.38993349671363831</v>
      </c>
    </row>
    <row r="1328" spans="1:7" ht="18" customHeight="1" x14ac:dyDescent="0.25">
      <c r="A1328" s="59" t="s">
        <v>346</v>
      </c>
      <c r="B1328" s="61" t="s">
        <v>109</v>
      </c>
      <c r="C1328" s="62">
        <f>IFERROR(INDEX('alimentação - Tabela 7.1'!$12:$12,
MATCH(TEXT('Tabela 7.1'!A1328,"mmmm/aaaa"),'alimentação - Tabela 7.1'!$5:$5,0)), "")</f>
        <v>74435</v>
      </c>
      <c r="D1328" s="62">
        <f>IFERROR(INDEX('alimentação - Tabela 7.1'!$12:$12,
MATCH(TEXT('Tabela 7.1'!$A1328,"mmmm/aaaa"),'alimentação - Tabela 7.1'!$5:$5,0)+1), "")</f>
        <v>3886</v>
      </c>
      <c r="E1328" s="62">
        <f>IFERROR(INDEX('alimentação - Tabela 7.1'!$12:$12,
MATCH(TEXT('Tabela 7.1'!$A1328,"mmmm/aaaa"),'alimentação - Tabela 7.1'!$5:$5,0)+2), "")</f>
        <v>3696</v>
      </c>
      <c r="F1328" s="62">
        <f>IFERROR(INDEX('alimentação - Tabela 7.1'!$12:$12,
MATCH(TEXT('Tabela 7.1'!$A1328,"mmmm/aaaa"),'alimentação - Tabela 7.1'!$5:$5,0)+3), "")</f>
        <v>190</v>
      </c>
      <c r="G1328" s="95">
        <f>IFERROR(INDEX('alimentação - Tabela 7.1'!$12:$12,
MATCH(TEXT('Tabela 7.1'!$A1328,"mmmm/aaaa"),'alimentação - Tabela 7.1'!$5:$5,0)+4), "")</f>
        <v>0.2559095025062561</v>
      </c>
    </row>
    <row r="1329" spans="1:7" ht="18" customHeight="1" x14ac:dyDescent="0.25">
      <c r="A1329" s="59" t="s">
        <v>346</v>
      </c>
      <c r="B1329" s="61" t="s">
        <v>110</v>
      </c>
      <c r="C1329" s="62">
        <f>IFERROR(INDEX('alimentação - Tabela 7.1'!$13:$13,
MATCH(TEXT('Tabela 7.1'!A1329,"mmmm/aaaa"),'alimentação - Tabela 7.1'!$5:$5,0)), "")</f>
        <v>925025</v>
      </c>
      <c r="D1329" s="62">
        <f>IFERROR(INDEX('alimentação - Tabela 7.1'!$13:$13,
MATCH(TEXT('Tabela 7.1'!$A1329,"mmmm/aaaa"),'alimentação - Tabela 7.1'!$5:$5,0)+1), "")</f>
        <v>39812</v>
      </c>
      <c r="E1329" s="62">
        <f>IFERROR(INDEX('alimentação - Tabela 7.1'!$13:$13,
MATCH(TEXT('Tabela 7.1'!$A1329,"mmmm/aaaa"),'alimentação - Tabela 7.1'!$5:$5,0)+2), "")</f>
        <v>32321</v>
      </c>
      <c r="F1329" s="62">
        <f>IFERROR(INDEX('alimentação - Tabela 7.1'!$13:$13,
MATCH(TEXT('Tabela 7.1'!$A1329,"mmmm/aaaa"),'alimentação - Tabela 7.1'!$5:$5,0)+3), "")</f>
        <v>7491</v>
      </c>
      <c r="G1329" s="95">
        <f>IFERROR(INDEX('alimentação - Tabela 7.1'!$13:$13,
MATCH(TEXT('Tabela 7.1'!$A1329,"mmmm/aaaa"),'alimentação - Tabela 7.1'!$5:$5,0)+4), "")</f>
        <v>0.81642752885818481</v>
      </c>
    </row>
    <row r="1330" spans="1:7" ht="18" customHeight="1" x14ac:dyDescent="0.25">
      <c r="A1330" s="59" t="s">
        <v>346</v>
      </c>
      <c r="B1330" s="61" t="s">
        <v>111</v>
      </c>
      <c r="C1330" s="62">
        <f>IFERROR(INDEX('alimentação - Tabela 7.1'!$14:$14,
MATCH(TEXT('Tabela 7.1'!A1330,"mmmm/aaaa"),'alimentação - Tabela 7.1'!$5:$5,0)), "")</f>
        <v>81685</v>
      </c>
      <c r="D1330" s="62">
        <f>IFERROR(INDEX('alimentação - Tabela 7.1'!$14:$14,
MATCH(TEXT('Tabela 7.1'!$A1330,"mmmm/aaaa"),'alimentação - Tabela 7.1'!$5:$5,0)+1), "")</f>
        <v>3484</v>
      </c>
      <c r="E1330" s="62">
        <f>IFERROR(INDEX('alimentação - Tabela 7.1'!$14:$14,
MATCH(TEXT('Tabela 7.1'!$A1330,"mmmm/aaaa"),'alimentação - Tabela 7.1'!$5:$5,0)+2), "")</f>
        <v>3139</v>
      </c>
      <c r="F1330" s="62">
        <f>IFERROR(INDEX('alimentação - Tabela 7.1'!$14:$14,
MATCH(TEXT('Tabela 7.1'!$A1330,"mmmm/aaaa"),'alimentação - Tabela 7.1'!$5:$5,0)+3), "")</f>
        <v>345</v>
      </c>
      <c r="G1330" s="95">
        <f>IFERROR(INDEX('alimentação - Tabela 7.1'!$14:$14,
MATCH(TEXT('Tabela 7.1'!$A1330,"mmmm/aaaa"),'alimentação - Tabela 7.1'!$5:$5,0)+4), "")</f>
        <v>0.42414554953575134</v>
      </c>
    </row>
    <row r="1331" spans="1:7" ht="18" customHeight="1" x14ac:dyDescent="0.25">
      <c r="A1331" s="59" t="s">
        <v>346</v>
      </c>
      <c r="B1331" s="61" t="s">
        <v>112</v>
      </c>
      <c r="C1331" s="62">
        <f>IFERROR(INDEX('alimentação - Tabela 7.1'!$15:$15,
MATCH(TEXT('Tabela 7.1'!A1331,"mmmm/aaaa"),'alimentação - Tabela 7.1'!$5:$5,0)), "")</f>
        <v>243777</v>
      </c>
      <c r="D1331" s="62">
        <f>IFERROR(INDEX('alimentação - Tabela 7.1'!$15:$15,
MATCH(TEXT('Tabela 7.1'!$A1331,"mmmm/aaaa"),'alimentação - Tabela 7.1'!$5:$5,0)+1), "")</f>
        <v>10870</v>
      </c>
      <c r="E1331" s="62">
        <f>IFERROR(INDEX('alimentação - Tabela 7.1'!$15:$15,
MATCH(TEXT('Tabela 7.1'!$A1331,"mmmm/aaaa"),'alimentação - Tabela 7.1'!$5:$5,0)+2), "")</f>
        <v>9719</v>
      </c>
      <c r="F1331" s="62">
        <f>IFERROR(INDEX('alimentação - Tabela 7.1'!$15:$15,
MATCH(TEXT('Tabela 7.1'!$A1331,"mmmm/aaaa"),'alimentação - Tabela 7.1'!$5:$5,0)+3), "")</f>
        <v>1151</v>
      </c>
      <c r="G1331" s="95">
        <f>IFERROR(INDEX('alimentação - Tabela 7.1'!$15:$15,
MATCH(TEXT('Tabela 7.1'!$A1331,"mmmm/aaaa"),'alimentação - Tabela 7.1'!$5:$5,0)+4), "")</f>
        <v>0.47439268231391907</v>
      </c>
    </row>
    <row r="1332" spans="1:7" ht="18" customHeight="1" x14ac:dyDescent="0.25">
      <c r="A1332" s="59" t="s">
        <v>346</v>
      </c>
      <c r="B1332" s="61" t="s">
        <v>113</v>
      </c>
      <c r="C1332" s="62">
        <f>IFERROR(INDEX('alimentação - Tabela 7.1'!$16:$16,
MATCH(TEXT('Tabela 7.1'!A1332,"mmmm/aaaa"),'alimentação - Tabela 7.1'!$5:$5,0)), "")</f>
        <v>7391815</v>
      </c>
      <c r="D1332" s="62">
        <f>IFERROR(INDEX('alimentação - Tabela 7.1'!$16:$16,
MATCH(TEXT('Tabela 7.1'!$A1332,"mmmm/aaaa"),'alimentação - Tabela 7.1'!$5:$5,0)+1), "")</f>
        <v>264620</v>
      </c>
      <c r="E1332" s="62">
        <f>IFERROR(INDEX('alimentação - Tabela 7.1'!$16:$16,
MATCH(TEXT('Tabela 7.1'!$A1332,"mmmm/aaaa"),'alimentação - Tabela 7.1'!$5:$5,0)+2), "")</f>
        <v>249997</v>
      </c>
      <c r="F1332" s="62">
        <f>IFERROR(INDEX('alimentação - Tabela 7.1'!$16:$16,
MATCH(TEXT('Tabela 7.1'!$A1332,"mmmm/aaaa"),'alimentação - Tabela 7.1'!$5:$5,0)+3), "")</f>
        <v>14623</v>
      </c>
      <c r="G1332" s="95">
        <f>IFERROR(INDEX('alimentação - Tabela 7.1'!$16:$16,
MATCH(TEXT('Tabela 7.1'!$A1332,"mmmm/aaaa"),'alimentação - Tabela 7.1'!$5:$5,0)+4), "")</f>
        <v>0.19821904599666595</v>
      </c>
    </row>
    <row r="1333" spans="1:7" ht="18" customHeight="1" x14ac:dyDescent="0.25">
      <c r="A1333" s="59" t="s">
        <v>346</v>
      </c>
      <c r="B1333" s="61" t="s">
        <v>114</v>
      </c>
      <c r="C1333" s="62">
        <f>IFERROR(INDEX('alimentação - Tabela 7.1'!$17:$17,
MATCH(TEXT('Tabela 7.1'!A1333,"mmmm/aaaa"),'alimentação - Tabela 7.1'!$5:$5,0)), "")</f>
        <v>630308</v>
      </c>
      <c r="D1333" s="62">
        <f>IFERROR(INDEX('alimentação - Tabela 7.1'!$17:$17,
MATCH(TEXT('Tabela 7.1'!$A1333,"mmmm/aaaa"),'alimentação - Tabela 7.1'!$5:$5,0)+1), "")</f>
        <v>20720</v>
      </c>
      <c r="E1333" s="62">
        <f>IFERROR(INDEX('alimentação - Tabela 7.1'!$17:$17,
MATCH(TEXT('Tabela 7.1'!$A1333,"mmmm/aaaa"),'alimentação - Tabela 7.1'!$5:$5,0)+2), "")</f>
        <v>18343</v>
      </c>
      <c r="F1333" s="62">
        <f>IFERROR(INDEX('alimentação - Tabela 7.1'!$17:$17,
MATCH(TEXT('Tabela 7.1'!$A1333,"mmmm/aaaa"),'alimentação - Tabela 7.1'!$5:$5,0)+3), "")</f>
        <v>2377</v>
      </c>
      <c r="G1333" s="95">
        <f>IFERROR(INDEX('alimentação - Tabela 7.1'!$17:$17,
MATCH(TEXT('Tabela 7.1'!$A1333,"mmmm/aaaa"),'alimentação - Tabela 7.1'!$5:$5,0)+4), "")</f>
        <v>0.37854477763175964</v>
      </c>
    </row>
    <row r="1334" spans="1:7" ht="18" customHeight="1" x14ac:dyDescent="0.25">
      <c r="A1334" s="59" t="s">
        <v>346</v>
      </c>
      <c r="B1334" s="61" t="s">
        <v>115</v>
      </c>
      <c r="C1334" s="62">
        <f>IFERROR(INDEX('alimentação - Tabela 7.1'!$18:$18,
MATCH(TEXT('Tabela 7.1'!A1334,"mmmm/aaaa"),'alimentação - Tabela 7.1'!$5:$5,0)), "")</f>
        <v>337138</v>
      </c>
      <c r="D1334" s="62">
        <f>IFERROR(INDEX('alimentação - Tabela 7.1'!$18:$18,
MATCH(TEXT('Tabela 7.1'!$A1334,"mmmm/aaaa"),'alimentação - Tabela 7.1'!$5:$5,0)+1), "")</f>
        <v>12917</v>
      </c>
      <c r="E1334" s="62">
        <f>IFERROR(INDEX('alimentação - Tabela 7.1'!$18:$18,
MATCH(TEXT('Tabela 7.1'!$A1334,"mmmm/aaaa"),'alimentação - Tabela 7.1'!$5:$5,0)+2), "")</f>
        <v>10208</v>
      </c>
      <c r="F1334" s="62">
        <f>IFERROR(INDEX('alimentação - Tabela 7.1'!$18:$18,
MATCH(TEXT('Tabela 7.1'!$A1334,"mmmm/aaaa"),'alimentação - Tabela 7.1'!$5:$5,0)+3), "")</f>
        <v>2709</v>
      </c>
      <c r="G1334" s="95">
        <f>IFERROR(INDEX('alimentação - Tabela 7.1'!$18:$18,
MATCH(TEXT('Tabela 7.1'!$A1334,"mmmm/aaaa"),'alimentação - Tabela 7.1'!$5:$5,0)+4), "")</f>
        <v>0.81003743410110474</v>
      </c>
    </row>
    <row r="1335" spans="1:7" ht="18" customHeight="1" x14ac:dyDescent="0.25">
      <c r="A1335" s="59" t="s">
        <v>346</v>
      </c>
      <c r="B1335" s="61" t="s">
        <v>116</v>
      </c>
      <c r="C1335" s="62">
        <f>IFERROR(INDEX('alimentação - Tabela 7.1'!$19:$19,
MATCH(TEXT('Tabela 7.1'!A1335,"mmmm/aaaa"),'alimentação - Tabela 7.1'!$5:$5,0)), "")</f>
        <v>1315502</v>
      </c>
      <c r="D1335" s="62">
        <f>IFERROR(INDEX('alimentação - Tabela 7.1'!$19:$19,
MATCH(TEXT('Tabela 7.1'!$A1335,"mmmm/aaaa"),'alimentação - Tabela 7.1'!$5:$5,0)+1), "")</f>
        <v>46749</v>
      </c>
      <c r="E1335" s="62">
        <f>IFERROR(INDEX('alimentação - Tabela 7.1'!$19:$19,
MATCH(TEXT('Tabela 7.1'!$A1335,"mmmm/aaaa"),'alimentação - Tabela 7.1'!$5:$5,0)+2), "")</f>
        <v>43555</v>
      </c>
      <c r="F1335" s="62">
        <f>IFERROR(INDEX('alimentação - Tabela 7.1'!$19:$19,
MATCH(TEXT('Tabela 7.1'!$A1335,"mmmm/aaaa"),'alimentação - Tabela 7.1'!$5:$5,0)+3), "")</f>
        <v>3194</v>
      </c>
      <c r="G1335" s="95">
        <f>IFERROR(INDEX('alimentação - Tabela 7.1'!$19:$19,
MATCH(TEXT('Tabela 7.1'!$A1335,"mmmm/aaaa"),'alimentação - Tabela 7.1'!$5:$5,0)+4), "")</f>
        <v>0.24338798224925995</v>
      </c>
    </row>
    <row r="1336" spans="1:7" ht="18" customHeight="1" x14ac:dyDescent="0.25">
      <c r="A1336" s="59" t="s">
        <v>346</v>
      </c>
      <c r="B1336" s="61" t="s">
        <v>117</v>
      </c>
      <c r="C1336" s="62">
        <f>IFERROR(INDEX('alimentação - Tabela 7.1'!$20:$20,
MATCH(TEXT('Tabela 7.1'!A1336,"mmmm/aaaa"),'alimentação - Tabela 7.1'!$5:$5,0)), "")</f>
        <v>482895</v>
      </c>
      <c r="D1336" s="62">
        <f>IFERROR(INDEX('alimentação - Tabela 7.1'!$20:$20,
MATCH(TEXT('Tabela 7.1'!$A1336,"mmmm/aaaa"),'alimentação - Tabela 7.1'!$5:$5,0)+1), "")</f>
        <v>17660</v>
      </c>
      <c r="E1336" s="62">
        <f>IFERROR(INDEX('alimentação - Tabela 7.1'!$20:$20,
MATCH(TEXT('Tabela 7.1'!$A1336,"mmmm/aaaa"),'alimentação - Tabela 7.1'!$5:$5,0)+2), "")</f>
        <v>15946</v>
      </c>
      <c r="F1336" s="62">
        <f>IFERROR(INDEX('alimentação - Tabela 7.1'!$20:$20,
MATCH(TEXT('Tabela 7.1'!$A1336,"mmmm/aaaa"),'alimentação - Tabela 7.1'!$5:$5,0)+3), "")</f>
        <v>1714</v>
      </c>
      <c r="G1336" s="95">
        <f>IFERROR(INDEX('alimentação - Tabela 7.1'!$20:$20,
MATCH(TEXT('Tabela 7.1'!$A1336,"mmmm/aaaa"),'alimentação - Tabela 7.1'!$5:$5,0)+4), "")</f>
        <v>0.35620692372322083</v>
      </c>
    </row>
    <row r="1337" spans="1:7" ht="18" customHeight="1" x14ac:dyDescent="0.25">
      <c r="A1337" s="59" t="s">
        <v>346</v>
      </c>
      <c r="B1337" s="61" t="s">
        <v>118</v>
      </c>
      <c r="C1337" s="62">
        <f>IFERROR(INDEX('alimentação - Tabela 7.1'!$21:$21,
MATCH(TEXT('Tabela 7.1'!A1337,"mmmm/aaaa"),'alimentação - Tabela 7.1'!$5:$5,0)), "")</f>
        <v>465239</v>
      </c>
      <c r="D1337" s="62">
        <f>IFERROR(INDEX('alimentação - Tabela 7.1'!$21:$21,
MATCH(TEXT('Tabela 7.1'!$A1337,"mmmm/aaaa"),'alimentação - Tabela 7.1'!$5:$5,0)+1), "")</f>
        <v>17439</v>
      </c>
      <c r="E1337" s="62">
        <f>IFERROR(INDEX('alimentação - Tabela 7.1'!$21:$21,
MATCH(TEXT('Tabela 7.1'!$A1337,"mmmm/aaaa"),'alimentação - Tabela 7.1'!$5:$5,0)+2), "")</f>
        <v>14643</v>
      </c>
      <c r="F1337" s="62">
        <f>IFERROR(INDEX('alimentação - Tabela 7.1'!$21:$21,
MATCH(TEXT('Tabela 7.1'!$A1337,"mmmm/aaaa"),'alimentação - Tabela 7.1'!$5:$5,0)+3), "")</f>
        <v>2796</v>
      </c>
      <c r="G1337" s="95">
        <f>IFERROR(INDEX('alimentação - Tabela 7.1'!$21:$21,
MATCH(TEXT('Tabela 7.1'!$A1337,"mmmm/aaaa"),'alimentação - Tabela 7.1'!$5:$5,0)+4), "")</f>
        <v>0.60461503267288208</v>
      </c>
    </row>
    <row r="1338" spans="1:7" ht="18" customHeight="1" x14ac:dyDescent="0.25">
      <c r="A1338" s="59" t="s">
        <v>346</v>
      </c>
      <c r="B1338" s="61" t="s">
        <v>119</v>
      </c>
      <c r="C1338" s="62">
        <f>IFERROR(INDEX('alimentação - Tabela 7.1'!$22:$22,
MATCH(TEXT('Tabela 7.1'!A1338,"mmmm/aaaa"),'alimentação - Tabela 7.1'!$5:$5,0)), "")</f>
        <v>1406256</v>
      </c>
      <c r="D1338" s="62">
        <f>IFERROR(INDEX('alimentação - Tabela 7.1'!$22:$22,
MATCH(TEXT('Tabela 7.1'!$A1338,"mmmm/aaaa"),'alimentação - Tabela 7.1'!$5:$5,0)+1), "")</f>
        <v>48064</v>
      </c>
      <c r="E1338" s="62">
        <f>IFERROR(INDEX('alimentação - Tabela 7.1'!$22:$22,
MATCH(TEXT('Tabela 7.1'!$A1338,"mmmm/aaaa"),'alimentação - Tabela 7.1'!$5:$5,0)+2), "")</f>
        <v>47510</v>
      </c>
      <c r="F1338" s="62">
        <f>IFERROR(INDEX('alimentação - Tabela 7.1'!$22:$22,
MATCH(TEXT('Tabela 7.1'!$A1338,"mmmm/aaaa"),'alimentação - Tabela 7.1'!$5:$5,0)+3), "")</f>
        <v>554</v>
      </c>
      <c r="G1338" s="95">
        <f>IFERROR(INDEX('alimentação - Tabela 7.1'!$22:$22,
MATCH(TEXT('Tabela 7.1'!$A1338,"mmmm/aaaa"),'alimentação - Tabela 7.1'!$5:$5,0)+4), "")</f>
        <v>3.9410915225744247E-2</v>
      </c>
    </row>
    <row r="1339" spans="1:7" ht="18" customHeight="1" x14ac:dyDescent="0.25">
      <c r="A1339" s="59" t="s">
        <v>346</v>
      </c>
      <c r="B1339" s="61" t="s">
        <v>120</v>
      </c>
      <c r="C1339" s="62">
        <f>IFERROR(INDEX('alimentação - Tabela 7.1'!$23:$23,
MATCH(TEXT('Tabela 7.1'!A1339,"mmmm/aaaa"),'alimentação - Tabela 7.1'!$5:$5,0)), "")</f>
        <v>415098</v>
      </c>
      <c r="D1339" s="62">
        <f>IFERROR(INDEX('alimentação - Tabela 7.1'!$23:$23,
MATCH(TEXT('Tabela 7.1'!$A1339,"mmmm/aaaa"),'alimentação - Tabela 7.1'!$5:$5,0)+1), "")</f>
        <v>14121</v>
      </c>
      <c r="E1339" s="62">
        <f>IFERROR(INDEX('alimentação - Tabela 7.1'!$23:$23,
MATCH(TEXT('Tabela 7.1'!$A1339,"mmmm/aaaa"),'alimentação - Tabela 7.1'!$5:$5,0)+2), "")</f>
        <v>21937</v>
      </c>
      <c r="F1339" s="62">
        <f>IFERROR(INDEX('alimentação - Tabela 7.1'!$23:$23,
MATCH(TEXT('Tabela 7.1'!$A1339,"mmmm/aaaa"),'alimentação - Tabela 7.1'!$5:$5,0)+3), "")</f>
        <v>-7816</v>
      </c>
      <c r="G1339" s="95">
        <f>IFERROR(INDEX('alimentação - Tabela 7.1'!$23:$23,
MATCH(TEXT('Tabela 7.1'!$A1339,"mmmm/aaaa"),'alimentação - Tabela 7.1'!$5:$5,0)+4), "")</f>
        <v>-1.8481298685073853</v>
      </c>
    </row>
    <row r="1340" spans="1:7" ht="18" customHeight="1" x14ac:dyDescent="0.25">
      <c r="A1340" s="59" t="s">
        <v>346</v>
      </c>
      <c r="B1340" s="61" t="s">
        <v>121</v>
      </c>
      <c r="C1340" s="62">
        <f>IFERROR(INDEX('alimentação - Tabela 7.1'!$24:$24,
MATCH(TEXT('Tabela 7.1'!A1340,"mmmm/aaaa"),'alimentação - Tabela 7.1'!$5:$5,0)), "")</f>
        <v>315250</v>
      </c>
      <c r="D1340" s="62">
        <f>IFERROR(INDEX('alimentação - Tabela 7.1'!$24:$24,
MATCH(TEXT('Tabela 7.1'!$A1340,"mmmm/aaaa"),'alimentação - Tabela 7.1'!$5:$5,0)+1), "")</f>
        <v>9763</v>
      </c>
      <c r="E1340" s="62">
        <f>IFERROR(INDEX('alimentação - Tabela 7.1'!$24:$24,
MATCH(TEXT('Tabela 7.1'!$A1340,"mmmm/aaaa"),'alimentação - Tabela 7.1'!$5:$5,0)+2), "")</f>
        <v>9948</v>
      </c>
      <c r="F1340" s="62">
        <f>IFERROR(INDEX('alimentação - Tabela 7.1'!$24:$24,
MATCH(TEXT('Tabela 7.1'!$A1340,"mmmm/aaaa"),'alimentação - Tabela 7.1'!$5:$5,0)+3), "")</f>
        <v>-185</v>
      </c>
      <c r="G1340" s="95">
        <f>IFERROR(INDEX('alimentação - Tabela 7.1'!$24:$24,
MATCH(TEXT('Tabela 7.1'!$A1340,"mmmm/aaaa"),'alimentação - Tabela 7.1'!$5:$5,0)+4), "")</f>
        <v>-5.8649167418479919E-2</v>
      </c>
    </row>
    <row r="1341" spans="1:7" ht="18" customHeight="1" x14ac:dyDescent="0.25">
      <c r="A1341" s="59" t="s">
        <v>346</v>
      </c>
      <c r="B1341" s="61" t="s">
        <v>122</v>
      </c>
      <c r="C1341" s="62">
        <f>IFERROR(INDEX('alimentação - Tabela 7.1'!$25:$25,
MATCH(TEXT('Tabela 7.1'!A1341,"mmmm/aaaa"),'alimentação - Tabela 7.1'!$5:$5,0)), "")</f>
        <v>2024129</v>
      </c>
      <c r="D1341" s="62">
        <f>IFERROR(INDEX('alimentação - Tabela 7.1'!$25:$25,
MATCH(TEXT('Tabela 7.1'!$A1341,"mmmm/aaaa"),'alimentação - Tabela 7.1'!$5:$5,0)+1), "")</f>
        <v>77187</v>
      </c>
      <c r="E1341" s="62">
        <f>IFERROR(INDEX('alimentação - Tabela 7.1'!$25:$25,
MATCH(TEXT('Tabela 7.1'!$A1341,"mmmm/aaaa"),'alimentação - Tabela 7.1'!$5:$5,0)+2), "")</f>
        <v>67907</v>
      </c>
      <c r="F1341" s="62">
        <f>IFERROR(INDEX('alimentação - Tabela 7.1'!$25:$25,
MATCH(TEXT('Tabela 7.1'!$A1341,"mmmm/aaaa"),'alimentação - Tabela 7.1'!$5:$5,0)+3), "")</f>
        <v>9280</v>
      </c>
      <c r="G1341" s="95">
        <f>IFERROR(INDEX('alimentação - Tabela 7.1'!$25:$25,
MATCH(TEXT('Tabela 7.1'!$A1341,"mmmm/aaaa"),'alimentação - Tabela 7.1'!$5:$5,0)+4), "")</f>
        <v>0.46058040857315063</v>
      </c>
    </row>
    <row r="1342" spans="1:7" ht="18" customHeight="1" x14ac:dyDescent="0.25">
      <c r="A1342" s="59" t="s">
        <v>346</v>
      </c>
      <c r="B1342" s="61" t="s">
        <v>123</v>
      </c>
      <c r="C1342" s="62">
        <f>IFERROR(INDEX('alimentação - Tabela 7.1'!$26:$26,
MATCH(TEXT('Tabela 7.1'!A1342,"mmmm/aaaa"),'alimentação - Tabela 7.1'!$5:$5,0)), "")</f>
        <v>22992851</v>
      </c>
      <c r="D1342" s="62">
        <f>IFERROR(INDEX('alimentação - Tabela 7.1'!$26:$26,
MATCH(TEXT('Tabela 7.1'!$A1342,"mmmm/aaaa"),'alimentação - Tabela 7.1'!$5:$5,0)+1), "")</f>
        <v>1045440</v>
      </c>
      <c r="E1342" s="62">
        <f>IFERROR(INDEX('alimentação - Tabela 7.1'!$26:$26,
MATCH(TEXT('Tabela 7.1'!$A1342,"mmmm/aaaa"),'alimentação - Tabela 7.1'!$5:$5,0)+2), "")</f>
        <v>942719</v>
      </c>
      <c r="F1342" s="62">
        <f>IFERROR(INDEX('alimentação - Tabela 7.1'!$26:$26,
MATCH(TEXT('Tabela 7.1'!$A1342,"mmmm/aaaa"),'alimentação - Tabela 7.1'!$5:$5,0)+3), "")</f>
        <v>102721</v>
      </c>
      <c r="G1342" s="95">
        <f>IFERROR(INDEX('alimentação - Tabela 7.1'!$26:$26,
MATCH(TEXT('Tabela 7.1'!$A1342,"mmmm/aaaa"),'alimentação - Tabela 7.1'!$5:$5,0)+4), "")</f>
        <v>0.44875672459602356</v>
      </c>
    </row>
    <row r="1343" spans="1:7" ht="18" customHeight="1" x14ac:dyDescent="0.25">
      <c r="A1343" s="59" t="s">
        <v>346</v>
      </c>
      <c r="B1343" s="61" t="s">
        <v>124</v>
      </c>
      <c r="C1343" s="62">
        <f>IFERROR(INDEX('alimentação - Tabela 7.1'!$27:$27,
MATCH(TEXT('Tabela 7.1'!A1343,"mmmm/aaaa"),'alimentação - Tabela 7.1'!$5:$5,0)), "")</f>
        <v>4751629</v>
      </c>
      <c r="D1343" s="62">
        <f>IFERROR(INDEX('alimentação - Tabela 7.1'!$27:$27,
MATCH(TEXT('Tabela 7.1'!$A1343,"mmmm/aaaa"),'alimentação - Tabela 7.1'!$5:$5,0)+1), "")</f>
        <v>238332</v>
      </c>
      <c r="E1343" s="62">
        <f>IFERROR(INDEX('alimentação - Tabela 7.1'!$27:$27,
MATCH(TEXT('Tabela 7.1'!$A1343,"mmmm/aaaa"),'alimentação - Tabela 7.1'!$5:$5,0)+2), "")</f>
        <v>211762</v>
      </c>
      <c r="F1343" s="62">
        <f>IFERROR(INDEX('alimentação - Tabela 7.1'!$27:$27,
MATCH(TEXT('Tabela 7.1'!$A1343,"mmmm/aaaa"),'alimentação - Tabela 7.1'!$5:$5,0)+3), "")</f>
        <v>26570</v>
      </c>
      <c r="G1343" s="95">
        <f>IFERROR(INDEX('alimentação - Tabela 7.1'!$27:$27,
MATCH(TEXT('Tabela 7.1'!$A1343,"mmmm/aaaa"),'alimentação - Tabela 7.1'!$5:$5,0)+4), "")</f>
        <v>0.5623210072517395</v>
      </c>
    </row>
    <row r="1344" spans="1:7" ht="18" customHeight="1" x14ac:dyDescent="0.25">
      <c r="A1344" s="59" t="s">
        <v>346</v>
      </c>
      <c r="B1344" s="61" t="s">
        <v>2</v>
      </c>
      <c r="C1344" s="62">
        <f>IFERROR(INDEX('alimentação - Tabela 7.1'!$28:$28,
MATCH(TEXT('Tabela 7.1'!A1344,"mmmm/aaaa"),'alimentação - Tabela 7.1'!$5:$5,0)), "")</f>
        <v>869140</v>
      </c>
      <c r="D1344" s="62">
        <f>IFERROR(INDEX('alimentação - Tabela 7.1'!$28:$28,
MATCH(TEXT('Tabela 7.1'!$A1344,"mmmm/aaaa"),'alimentação - Tabela 7.1'!$5:$5,0)+1), "")</f>
        <v>54238</v>
      </c>
      <c r="E1344" s="62">
        <f>IFERROR(INDEX('alimentação - Tabela 7.1'!$28:$28,
MATCH(TEXT('Tabela 7.1'!$A1344,"mmmm/aaaa"),'alimentação - Tabela 7.1'!$5:$5,0)+2), "")</f>
        <v>40641</v>
      </c>
      <c r="F1344" s="62">
        <f>IFERROR(INDEX('alimentação - Tabela 7.1'!$28:$28,
MATCH(TEXT('Tabela 7.1'!$A1344,"mmmm/aaaa"),'alimentação - Tabela 7.1'!$5:$5,0)+3), "")</f>
        <v>13597</v>
      </c>
      <c r="G1344" s="95">
        <f>IFERROR(INDEX('alimentação - Tabela 7.1'!$28:$28,
MATCH(TEXT('Tabela 7.1'!$A1344,"mmmm/aaaa"),'alimentação - Tabela 7.1'!$5:$5,0)+4), "")</f>
        <v>1.5892831087112427</v>
      </c>
    </row>
    <row r="1345" spans="1:7" ht="18" customHeight="1" x14ac:dyDescent="0.25">
      <c r="A1345" s="59" t="s">
        <v>346</v>
      </c>
      <c r="B1345" s="61" t="s">
        <v>125</v>
      </c>
      <c r="C1345" s="62">
        <f>IFERROR(INDEX('alimentação - Tabela 7.1'!$29:$29,
MATCH(TEXT('Tabela 7.1'!A1345,"mmmm/aaaa"),'alimentação - Tabela 7.1'!$5:$5,0)), "")</f>
        <v>3645662</v>
      </c>
      <c r="D1345" s="62">
        <f>IFERROR(INDEX('alimentação - Tabela 7.1'!$29:$29,
MATCH(TEXT('Tabela 7.1'!$A1345,"mmmm/aaaa"),'alimentação - Tabela 7.1'!$5:$5,0)+1), "")</f>
        <v>128866</v>
      </c>
      <c r="E1345" s="62">
        <f>IFERROR(INDEX('alimentação - Tabela 7.1'!$29:$29,
MATCH(TEXT('Tabela 7.1'!$A1345,"mmmm/aaaa"),'alimentação - Tabela 7.1'!$5:$5,0)+2), "")</f>
        <v>116610</v>
      </c>
      <c r="F1345" s="62">
        <f>IFERROR(INDEX('alimentação - Tabela 7.1'!$29:$29,
MATCH(TEXT('Tabela 7.1'!$A1345,"mmmm/aaaa"),'alimentação - Tabela 7.1'!$5:$5,0)+3), "")</f>
        <v>12256</v>
      </c>
      <c r="G1345" s="95">
        <f>IFERROR(INDEX('alimentação - Tabela 7.1'!$29:$29,
MATCH(TEXT('Tabela 7.1'!$A1345,"mmmm/aaaa"),'alimentação - Tabela 7.1'!$5:$5,0)+4), "")</f>
        <v>0.33731436729431152</v>
      </c>
    </row>
    <row r="1346" spans="1:7" ht="18" customHeight="1" x14ac:dyDescent="0.25">
      <c r="A1346" s="59" t="s">
        <v>346</v>
      </c>
      <c r="B1346" s="61" t="s">
        <v>126</v>
      </c>
      <c r="C1346" s="62">
        <f>IFERROR(INDEX('alimentação - Tabela 7.1'!$30:$30,
MATCH(TEXT('Tabela 7.1'!A1346,"mmmm/aaaa"),'alimentação - Tabela 7.1'!$5:$5,0)), "")</f>
        <v>13726420</v>
      </c>
      <c r="D1346" s="62">
        <f>IFERROR(INDEX('alimentação - Tabela 7.1'!$30:$30,
MATCH(TEXT('Tabela 7.1'!$A1346,"mmmm/aaaa"),'alimentação - Tabela 7.1'!$5:$5,0)+1), "")</f>
        <v>624004</v>
      </c>
      <c r="E1346" s="62">
        <f>IFERROR(INDEX('alimentação - Tabela 7.1'!$30:$30,
MATCH(TEXT('Tabela 7.1'!$A1346,"mmmm/aaaa"),'alimentação - Tabela 7.1'!$5:$5,0)+2), "")</f>
        <v>573706</v>
      </c>
      <c r="F1346" s="62">
        <f>IFERROR(INDEX('alimentação - Tabela 7.1'!$30:$30,
MATCH(TEXT('Tabela 7.1'!$A1346,"mmmm/aaaa"),'alimentação - Tabela 7.1'!$5:$5,0)+3), "")</f>
        <v>50298</v>
      </c>
      <c r="G1346" s="95">
        <f>IFERROR(INDEX('alimentação - Tabela 7.1'!$30:$30,
MATCH(TEXT('Tabela 7.1'!$A1346,"mmmm/aaaa"),'alimentação - Tabela 7.1'!$5:$5,0)+4), "")</f>
        <v>0.36777970194816589</v>
      </c>
    </row>
    <row r="1347" spans="1:7" ht="18" customHeight="1" x14ac:dyDescent="0.25">
      <c r="A1347" s="59" t="s">
        <v>346</v>
      </c>
      <c r="B1347" s="61" t="s">
        <v>127</v>
      </c>
      <c r="C1347" s="62">
        <f>IFERROR(INDEX('alimentação - Tabela 7.1'!$31:$31,
MATCH(TEXT('Tabela 7.1'!A1347,"mmmm/aaaa"),'alimentação - Tabela 7.1'!$5:$5,0)), "")</f>
        <v>8304806</v>
      </c>
      <c r="D1347" s="62">
        <f>IFERROR(INDEX('alimentação - Tabela 7.1'!$31:$31,
MATCH(TEXT('Tabela 7.1'!$A1347,"mmmm/aaaa"),'alimentação - Tabela 7.1'!$5:$5,0)+1), "")</f>
        <v>403330</v>
      </c>
      <c r="E1347" s="62">
        <f>IFERROR(INDEX('alimentação - Tabela 7.1'!$31:$31,
MATCH(TEXT('Tabela 7.1'!$A1347,"mmmm/aaaa"),'alimentação - Tabela 7.1'!$5:$5,0)+2), "")</f>
        <v>393799</v>
      </c>
      <c r="F1347" s="62">
        <f>IFERROR(INDEX('alimentação - Tabela 7.1'!$31:$31,
MATCH(TEXT('Tabela 7.1'!$A1347,"mmmm/aaaa"),'alimentação - Tabela 7.1'!$5:$5,0)+3), "")</f>
        <v>9531</v>
      </c>
      <c r="G1347" s="95">
        <f>IFERROR(INDEX('alimentação - Tabela 7.1'!$31:$31,
MATCH(TEXT('Tabela 7.1'!$A1347,"mmmm/aaaa"),'alimentação - Tabela 7.1'!$5:$5,0)+4), "")</f>
        <v>0.1148967370390892</v>
      </c>
    </row>
    <row r="1348" spans="1:7" ht="18" customHeight="1" x14ac:dyDescent="0.25">
      <c r="A1348" s="59" t="s">
        <v>346</v>
      </c>
      <c r="B1348" s="61" t="s">
        <v>128</v>
      </c>
      <c r="C1348" s="62">
        <f>IFERROR(INDEX('alimentação - Tabela 7.1'!$32:$32,
MATCH(TEXT('Tabela 7.1'!A1348,"mmmm/aaaa"),'alimentação - Tabela 7.1'!$5:$5,0)), "")</f>
        <v>3067598</v>
      </c>
      <c r="D1348" s="62">
        <f>IFERROR(INDEX('alimentação - Tabela 7.1'!$32:$32,
MATCH(TEXT('Tabela 7.1'!$A1348,"mmmm/aaaa"),'alimentação - Tabela 7.1'!$5:$5,0)+1), "")</f>
        <v>153697</v>
      </c>
      <c r="E1348" s="62">
        <f>IFERROR(INDEX('alimentação - Tabela 7.1'!$32:$32,
MATCH(TEXT('Tabela 7.1'!$A1348,"mmmm/aaaa"),'alimentação - Tabela 7.1'!$5:$5,0)+2), "")</f>
        <v>145690</v>
      </c>
      <c r="F1348" s="62">
        <f>IFERROR(INDEX('alimentação - Tabela 7.1'!$32:$32,
MATCH(TEXT('Tabela 7.1'!$A1348,"mmmm/aaaa"),'alimentação - Tabela 7.1'!$5:$5,0)+3), "")</f>
        <v>8007</v>
      </c>
      <c r="G1348" s="95">
        <f>IFERROR(INDEX('alimentação - Tabela 7.1'!$32:$32,
MATCH(TEXT('Tabela 7.1'!$A1348,"mmmm/aaaa"),'alimentação - Tabela 7.1'!$5:$5,0)+4), "")</f>
        <v>0.26170164346694946</v>
      </c>
    </row>
    <row r="1349" spans="1:7" ht="18" customHeight="1" x14ac:dyDescent="0.25">
      <c r="A1349" s="59" t="s">
        <v>346</v>
      </c>
      <c r="B1349" s="61" t="s">
        <v>129</v>
      </c>
      <c r="C1349" s="62">
        <f>IFERROR(INDEX('alimentação - Tabela 7.1'!$33:$33,
MATCH(TEXT('Tabela 7.1'!A1349,"mmmm/aaaa"),'alimentação - Tabela 7.1'!$5:$5,0)), "")</f>
        <v>2459796</v>
      </c>
      <c r="D1349" s="62">
        <f>IFERROR(INDEX('alimentação - Tabela 7.1'!$33:$33,
MATCH(TEXT('Tabela 7.1'!$A1349,"mmmm/aaaa"),'alimentação - Tabela 7.1'!$5:$5,0)+1), "")</f>
        <v>129131</v>
      </c>
      <c r="E1349" s="62">
        <f>IFERROR(INDEX('alimentação - Tabela 7.1'!$33:$33,
MATCH(TEXT('Tabela 7.1'!$A1349,"mmmm/aaaa"),'alimentação - Tabela 7.1'!$5:$5,0)+2), "")</f>
        <v>125362</v>
      </c>
      <c r="F1349" s="62">
        <f>IFERROR(INDEX('alimentação - Tabela 7.1'!$33:$33,
MATCH(TEXT('Tabela 7.1'!$A1349,"mmmm/aaaa"),'alimentação - Tabela 7.1'!$5:$5,0)+3), "")</f>
        <v>3769</v>
      </c>
      <c r="G1349" s="95">
        <f>IFERROR(INDEX('alimentação - Tabela 7.1'!$33:$33,
MATCH(TEXT('Tabela 7.1'!$A1349,"mmmm/aaaa"),'alimentação - Tabela 7.1'!$5:$5,0)+4), "")</f>
        <v>0.15345922112464905</v>
      </c>
    </row>
    <row r="1350" spans="1:7" ht="18" customHeight="1" x14ac:dyDescent="0.25">
      <c r="A1350" s="59" t="s">
        <v>346</v>
      </c>
      <c r="B1350" s="61" t="s">
        <v>130</v>
      </c>
      <c r="C1350" s="62">
        <f>IFERROR(INDEX('alimentação - Tabela 7.1'!$34:$34,
MATCH(TEXT('Tabela 7.1'!A1350,"mmmm/aaaa"),'alimentação - Tabela 7.1'!$5:$5,0)), "")</f>
        <v>2777412</v>
      </c>
      <c r="D1350" s="62">
        <f>IFERROR(INDEX('alimentação - Tabela 7.1'!$34:$34,
MATCH(TEXT('Tabela 7.1'!$A1350,"mmmm/aaaa"),'alimentação - Tabela 7.1'!$5:$5,0)+1), "")</f>
        <v>120502</v>
      </c>
      <c r="E1350" s="62">
        <f>IFERROR(INDEX('alimentação - Tabela 7.1'!$34:$34,
MATCH(TEXT('Tabela 7.1'!$A1350,"mmmm/aaaa"),'alimentação - Tabela 7.1'!$5:$5,0)+2), "")</f>
        <v>122747</v>
      </c>
      <c r="F1350" s="62">
        <f>IFERROR(INDEX('alimentação - Tabela 7.1'!$34:$34,
MATCH(TEXT('Tabela 7.1'!$A1350,"mmmm/aaaa"),'alimentação - Tabela 7.1'!$5:$5,0)+3), "")</f>
        <v>-2245</v>
      </c>
      <c r="G1350" s="95">
        <f>IFERROR(INDEX('alimentação - Tabela 7.1'!$34:$34,
MATCH(TEXT('Tabela 7.1'!$A1350,"mmmm/aaaa"),'alimentação - Tabela 7.1'!$5:$5,0)+4), "")</f>
        <v>-8.0765359103679657E-2</v>
      </c>
    </row>
    <row r="1351" spans="1:7" ht="18" customHeight="1" x14ac:dyDescent="0.25">
      <c r="A1351" s="59" t="s">
        <v>346</v>
      </c>
      <c r="B1351" s="61" t="s">
        <v>131</v>
      </c>
      <c r="C1351" s="62">
        <f>IFERROR(INDEX('alimentação - Tabela 7.1'!$35:$35,
MATCH(TEXT('Tabela 7.1'!A1351,"mmmm/aaaa"),'alimentação - Tabela 7.1'!$5:$5,0)), "")</f>
        <v>4034339</v>
      </c>
      <c r="D1351" s="62">
        <f>IFERROR(INDEX('alimentação - Tabela 7.1'!$35:$35,
MATCH(TEXT('Tabela 7.1'!$A1351,"mmmm/aaaa"),'alimentação - Tabela 7.1'!$5:$5,0)+1), "")</f>
        <v>200837</v>
      </c>
      <c r="E1351" s="62">
        <f>IFERROR(INDEX('alimentação - Tabela 7.1'!$35:$35,
MATCH(TEXT('Tabela 7.1'!$A1351,"mmmm/aaaa"),'alimentação - Tabela 7.1'!$5:$5,0)+2), "")</f>
        <v>186920</v>
      </c>
      <c r="F1351" s="62">
        <f>IFERROR(INDEX('alimentação - Tabela 7.1'!$35:$35,
MATCH(TEXT('Tabela 7.1'!$A1351,"mmmm/aaaa"),'alimentação - Tabela 7.1'!$5:$5,0)+3), "")</f>
        <v>13917</v>
      </c>
      <c r="G1351" s="95">
        <f>IFERROR(INDEX('alimentação - Tabela 7.1'!$35:$35,
MATCH(TEXT('Tabela 7.1'!$A1351,"mmmm/aaaa"),'alimentação - Tabela 7.1'!$5:$5,0)+4), "")</f>
        <v>0.34615769982337952</v>
      </c>
    </row>
    <row r="1352" spans="1:7" ht="18" customHeight="1" x14ac:dyDescent="0.25">
      <c r="A1352" s="59" t="s">
        <v>346</v>
      </c>
      <c r="B1352" s="61" t="s">
        <v>132</v>
      </c>
      <c r="C1352" s="62">
        <f>IFERROR(INDEX('alimentação - Tabela 7.1'!$36:$36,
MATCH(TEXT('Tabela 7.1'!A1352,"mmmm/aaaa"),'alimentação - Tabela 7.1'!$5:$5,0)), "")</f>
        <v>652214</v>
      </c>
      <c r="D1352" s="62">
        <f>IFERROR(INDEX('alimentação - Tabela 7.1'!$36:$36,
MATCH(TEXT('Tabela 7.1'!$A1352,"mmmm/aaaa"),'alimentação - Tabela 7.1'!$5:$5,0)+1), "")</f>
        <v>34568</v>
      </c>
      <c r="E1352" s="62">
        <f>IFERROR(INDEX('alimentação - Tabela 7.1'!$36:$36,
MATCH(TEXT('Tabela 7.1'!$A1352,"mmmm/aaaa"),'alimentação - Tabela 7.1'!$5:$5,0)+2), "")</f>
        <v>31418</v>
      </c>
      <c r="F1352" s="62">
        <f>IFERROR(INDEX('alimentação - Tabela 7.1'!$36:$36,
MATCH(TEXT('Tabela 7.1'!$A1352,"mmmm/aaaa"),'alimentação - Tabela 7.1'!$5:$5,0)+3), "")</f>
        <v>3150</v>
      </c>
      <c r="G1352" s="95">
        <f>IFERROR(INDEX('alimentação - Tabela 7.1'!$36:$36,
MATCH(TEXT('Tabela 7.1'!$A1352,"mmmm/aaaa"),'alimentação - Tabela 7.1'!$5:$5,0)+4), "")</f>
        <v>0.48531424999237061</v>
      </c>
    </row>
    <row r="1353" spans="1:7" ht="18" customHeight="1" x14ac:dyDescent="0.25">
      <c r="A1353" s="59" t="s">
        <v>346</v>
      </c>
      <c r="B1353" s="61" t="s">
        <v>133</v>
      </c>
      <c r="C1353" s="62">
        <f>IFERROR(INDEX('alimentação - Tabela 7.1'!$37:$37,
MATCH(TEXT('Tabela 7.1'!A1353,"mmmm/aaaa"),'alimentação - Tabela 7.1'!$5:$5,0)), "")</f>
        <v>908954</v>
      </c>
      <c r="D1353" s="62">
        <f>IFERROR(INDEX('alimentação - Tabela 7.1'!$37:$37,
MATCH(TEXT('Tabela 7.1'!$A1353,"mmmm/aaaa"),'alimentação - Tabela 7.1'!$5:$5,0)+1), "")</f>
        <v>53107</v>
      </c>
      <c r="E1353" s="62">
        <f>IFERROR(INDEX('alimentação - Tabela 7.1'!$37:$37,
MATCH(TEXT('Tabela 7.1'!$A1353,"mmmm/aaaa"),'alimentação - Tabela 7.1'!$5:$5,0)+2), "")</f>
        <v>49912</v>
      </c>
      <c r="F1353" s="62">
        <f>IFERROR(INDEX('alimentação - Tabela 7.1'!$37:$37,
MATCH(TEXT('Tabela 7.1'!$A1353,"mmmm/aaaa"),'alimentação - Tabela 7.1'!$5:$5,0)+3), "")</f>
        <v>3195</v>
      </c>
      <c r="G1353" s="95">
        <f>IFERROR(INDEX('alimentação - Tabela 7.1'!$37:$37,
MATCH(TEXT('Tabela 7.1'!$A1353,"mmmm/aaaa"),'alimentação - Tabela 7.1'!$5:$5,0)+4), "")</f>
        <v>0.35274285078048706</v>
      </c>
    </row>
    <row r="1354" spans="1:7" ht="18" customHeight="1" x14ac:dyDescent="0.25">
      <c r="A1354" s="59" t="s">
        <v>346</v>
      </c>
      <c r="B1354" s="61" t="s">
        <v>134</v>
      </c>
      <c r="C1354" s="62">
        <f>IFERROR(INDEX('alimentação - Tabela 7.1'!$38:$38,
MATCH(TEXT('Tabela 7.1'!A1354,"mmmm/aaaa"),'alimentação - Tabela 7.1'!$5:$5,0)), "")</f>
        <v>1523279</v>
      </c>
      <c r="D1354" s="62">
        <f>IFERROR(INDEX('alimentação - Tabela 7.1'!$38:$38,
MATCH(TEXT('Tabela 7.1'!$A1354,"mmmm/aaaa"),'alimentação - Tabela 7.1'!$5:$5,0)+1), "")</f>
        <v>79146</v>
      </c>
      <c r="E1354" s="62">
        <f>IFERROR(INDEX('alimentação - Tabela 7.1'!$38:$38,
MATCH(TEXT('Tabela 7.1'!$A1354,"mmmm/aaaa"),'alimentação - Tabela 7.1'!$5:$5,0)+2), "")</f>
        <v>73112</v>
      </c>
      <c r="F1354" s="62">
        <f>IFERROR(INDEX('alimentação - Tabela 7.1'!$38:$38,
MATCH(TEXT('Tabela 7.1'!$A1354,"mmmm/aaaa"),'alimentação - Tabela 7.1'!$5:$5,0)+3), "")</f>
        <v>6034</v>
      </c>
      <c r="G1354" s="95">
        <f>IFERROR(INDEX('alimentação - Tabela 7.1'!$38:$38,
MATCH(TEXT('Tabela 7.1'!$A1354,"mmmm/aaaa"),'alimentação - Tabela 7.1'!$5:$5,0)+4), "")</f>
        <v>0.39769449830055237</v>
      </c>
    </row>
    <row r="1355" spans="1:7" ht="18" customHeight="1" x14ac:dyDescent="0.25">
      <c r="A1355" s="59" t="s">
        <v>346</v>
      </c>
      <c r="B1355" s="61" t="s">
        <v>135</v>
      </c>
      <c r="C1355" s="62">
        <f>IFERROR(INDEX('alimentação - Tabela 7.1'!$39:$39,
MATCH(TEXT('Tabela 7.1'!A1355,"mmmm/aaaa"),'alimentação - Tabela 7.1'!$5:$5,0)), "")</f>
        <v>949892</v>
      </c>
      <c r="D1355" s="62">
        <f>IFERROR(INDEX('alimentação - Tabela 7.1'!$39:$39,
MATCH(TEXT('Tabela 7.1'!$A1355,"mmmm/aaaa"),'alimentação - Tabela 7.1'!$5:$5,0)+1), "")</f>
        <v>34016</v>
      </c>
      <c r="E1355" s="62">
        <f>IFERROR(INDEX('alimentação - Tabela 7.1'!$39:$39,
MATCH(TEXT('Tabela 7.1'!$A1355,"mmmm/aaaa"),'alimentação - Tabela 7.1'!$5:$5,0)+2), "")</f>
        <v>32478</v>
      </c>
      <c r="F1355" s="62">
        <f>IFERROR(INDEX('alimentação - Tabela 7.1'!$39:$39,
MATCH(TEXT('Tabela 7.1'!$A1355,"mmmm/aaaa"),'alimentação - Tabela 7.1'!$5:$5,0)+3), "")</f>
        <v>1538</v>
      </c>
      <c r="G1355" s="95">
        <f>IFERROR(INDEX('alimentação - Tabela 7.1'!$39:$39,
MATCH(TEXT('Tabela 7.1'!$A1355,"mmmm/aaaa"),'alimentação - Tabela 7.1'!$5:$5,0)+4), "")</f>
        <v>0.1621757298707962</v>
      </c>
    </row>
    <row r="1356" spans="1:7" ht="18" customHeight="1" x14ac:dyDescent="0.25">
      <c r="A1356" s="59" t="s">
        <v>347</v>
      </c>
      <c r="B1356" s="61" t="s">
        <v>1</v>
      </c>
      <c r="C1356" s="62">
        <f>IFERROR(INDEX('alimentação - Tabela 7.1'!$7:$7,
MATCH(TEXT('Tabela 7.1'!A1356,"mmmm/aaaa"),'alimentação - Tabela 7.1'!$5:$5,0)), "")</f>
        <v>45093593</v>
      </c>
      <c r="D1356" s="62">
        <f>IFERROR(INDEX('alimentação - Tabela 7.1'!$7:$7,
MATCH(TEXT('Tabela 7.1'!$A1356,"mmmm/aaaa"),'alimentação - Tabela 7.1'!$5:$5,0)+1), "")</f>
        <v>1937300</v>
      </c>
      <c r="E1356" s="62">
        <f>IFERROR(INDEX('alimentação - Tabela 7.1'!$7:$7,
MATCH(TEXT('Tabela 7.1'!$A1356,"mmmm/aaaa"),'alimentação - Tabela 7.1'!$5:$5,0)+2), "")</f>
        <v>1781578</v>
      </c>
      <c r="F1356" s="62">
        <f>IFERROR(INDEX('alimentação - Tabela 7.1'!$7:$7,
MATCH(TEXT('Tabela 7.1'!$A1356,"mmmm/aaaa"),'alimentação - Tabela 7.1'!$5:$5,0)+3), "")</f>
        <v>155722</v>
      </c>
      <c r="G1356" s="95">
        <f>IFERROR(INDEX('alimentação - Tabela 7.1'!$7:$7,
MATCH(TEXT('Tabela 7.1'!$A1356,"mmmm/aaaa"),'alimentação - Tabela 7.1'!$5:$5,0)+4), "")</f>
        <v>0.34652730822563171</v>
      </c>
    </row>
    <row r="1357" spans="1:7" ht="18" customHeight="1" x14ac:dyDescent="0.25">
      <c r="A1357" s="59" t="s">
        <v>347</v>
      </c>
      <c r="B1357" s="61" t="s">
        <v>105</v>
      </c>
      <c r="C1357" s="62">
        <f>IFERROR(INDEX('alimentação - Tabela 7.1'!$8:$8,
MATCH(TEXT('Tabela 7.1'!A1357,"mmmm/aaaa"),'alimentação - Tabela 7.1'!$5:$5,0)), "")</f>
        <v>2224295</v>
      </c>
      <c r="D1357" s="62">
        <f>IFERROR(INDEX('alimentação - Tabela 7.1'!$8:$8,
MATCH(TEXT('Tabela 7.1'!$A1357,"mmmm/aaaa"),'alimentação - Tabela 7.1'!$5:$5,0)+1), "")</f>
        <v>98671</v>
      </c>
      <c r="E1357" s="62">
        <f>IFERROR(INDEX('alimentação - Tabela 7.1'!$8:$8,
MATCH(TEXT('Tabela 7.1'!$A1357,"mmmm/aaaa"),'alimentação - Tabela 7.1'!$5:$5,0)+2), "")</f>
        <v>83966</v>
      </c>
      <c r="F1357" s="62">
        <f>IFERROR(INDEX('alimentação - Tabela 7.1'!$8:$8,
MATCH(TEXT('Tabela 7.1'!$A1357,"mmmm/aaaa"),'alimentação - Tabela 7.1'!$5:$5,0)+3), "")</f>
        <v>14705</v>
      </c>
      <c r="G1357" s="95">
        <f>IFERROR(INDEX('alimentação - Tabela 7.1'!$8:$8,
MATCH(TEXT('Tabela 7.1'!$A1357,"mmmm/aaaa"),'alimentação - Tabela 7.1'!$5:$5,0)+4), "")</f>
        <v>0.66550809144973755</v>
      </c>
    </row>
    <row r="1358" spans="1:7" ht="18" customHeight="1" x14ac:dyDescent="0.25">
      <c r="A1358" s="59" t="s">
        <v>347</v>
      </c>
      <c r="B1358" s="61" t="s">
        <v>106</v>
      </c>
      <c r="C1358" s="62">
        <f>IFERROR(INDEX('alimentação - Tabela 7.1'!$9:$9,
MATCH(TEXT('Tabela 7.1'!A1358,"mmmm/aaaa"),'alimentação - Tabela 7.1'!$5:$5,0)), "")</f>
        <v>282285</v>
      </c>
      <c r="D1358" s="62">
        <f>IFERROR(INDEX('alimentação - Tabela 7.1'!$9:$9,
MATCH(TEXT('Tabela 7.1'!$A1358,"mmmm/aaaa"),'alimentação - Tabela 7.1'!$5:$5,0)+1), "")</f>
        <v>14250</v>
      </c>
      <c r="E1358" s="62">
        <f>IFERROR(INDEX('alimentação - Tabela 7.1'!$9:$9,
MATCH(TEXT('Tabela 7.1'!$A1358,"mmmm/aaaa"),'alimentação - Tabela 7.1'!$5:$5,0)+2), "")</f>
        <v>12108</v>
      </c>
      <c r="F1358" s="62">
        <f>IFERROR(INDEX('alimentação - Tabela 7.1'!$9:$9,
MATCH(TEXT('Tabela 7.1'!$A1358,"mmmm/aaaa"),'alimentação - Tabela 7.1'!$5:$5,0)+3), "")</f>
        <v>2142</v>
      </c>
      <c r="G1358" s="95">
        <f>IFERROR(INDEX('alimentação - Tabela 7.1'!$9:$9,
MATCH(TEXT('Tabela 7.1'!$A1358,"mmmm/aaaa"),'alimentação - Tabela 7.1'!$5:$5,0)+4), "")</f>
        <v>0.76460951566696167</v>
      </c>
    </row>
    <row r="1359" spans="1:7" ht="18" customHeight="1" x14ac:dyDescent="0.25">
      <c r="A1359" s="59" t="s">
        <v>347</v>
      </c>
      <c r="B1359" s="61" t="s">
        <v>107</v>
      </c>
      <c r="C1359" s="62">
        <f>IFERROR(INDEX('alimentação - Tabela 7.1'!$10:$10,
MATCH(TEXT('Tabela 7.1'!A1359,"mmmm/aaaa"),'alimentação - Tabela 7.1'!$5:$5,0)), "")</f>
        <v>102204</v>
      </c>
      <c r="D1359" s="62">
        <f>IFERROR(INDEX('alimentação - Tabela 7.1'!$10:$10,
MATCH(TEXT('Tabela 7.1'!$A1359,"mmmm/aaaa"),'alimentação - Tabela 7.1'!$5:$5,0)+1), "")</f>
        <v>4750</v>
      </c>
      <c r="E1359" s="62">
        <f>IFERROR(INDEX('alimentação - Tabela 7.1'!$10:$10,
MATCH(TEXT('Tabela 7.1'!$A1359,"mmmm/aaaa"),'alimentação - Tabela 7.1'!$5:$5,0)+2), "")</f>
        <v>3491</v>
      </c>
      <c r="F1359" s="62">
        <f>IFERROR(INDEX('alimentação - Tabela 7.1'!$10:$10,
MATCH(TEXT('Tabela 7.1'!$A1359,"mmmm/aaaa"),'alimentação - Tabela 7.1'!$5:$5,0)+3), "")</f>
        <v>1259</v>
      </c>
      <c r="G1359" s="95">
        <f>IFERROR(INDEX('alimentação - Tabela 7.1'!$10:$10,
MATCH(TEXT('Tabela 7.1'!$A1359,"mmmm/aaaa"),'alimentação - Tabela 7.1'!$5:$5,0)+4), "")</f>
        <v>1.2472138404846191</v>
      </c>
    </row>
    <row r="1360" spans="1:7" ht="18" customHeight="1" x14ac:dyDescent="0.25">
      <c r="A1360" s="59" t="s">
        <v>347</v>
      </c>
      <c r="B1360" s="61" t="s">
        <v>108</v>
      </c>
      <c r="C1360" s="62">
        <f>IFERROR(INDEX('alimentação - Tabela 7.1'!$11:$11,
MATCH(TEXT('Tabela 7.1'!A1360,"mmmm/aaaa"),'alimentação - Tabela 7.1'!$5:$5,0)), "")</f>
        <v>505714</v>
      </c>
      <c r="D1360" s="62">
        <f>IFERROR(INDEX('alimentação - Tabela 7.1'!$11:$11,
MATCH(TEXT('Tabela 7.1'!$A1360,"mmmm/aaaa"),'alimentação - Tabela 7.1'!$5:$5,0)+1), "")</f>
        <v>20736</v>
      </c>
      <c r="E1360" s="62">
        <f>IFERROR(INDEX('alimentação - Tabela 7.1'!$11:$11,
MATCH(TEXT('Tabela 7.1'!$A1360,"mmmm/aaaa"),'alimentação - Tabela 7.1'!$5:$5,0)+2), "")</f>
        <v>18602</v>
      </c>
      <c r="F1360" s="62">
        <f>IFERROR(INDEX('alimentação - Tabela 7.1'!$11:$11,
MATCH(TEXT('Tabela 7.1'!$A1360,"mmmm/aaaa"),'alimentação - Tabela 7.1'!$5:$5,0)+3), "")</f>
        <v>2134</v>
      </c>
      <c r="G1360" s="95">
        <f>IFERROR(INDEX('alimentação - Tabela 7.1'!$11:$11,
MATCH(TEXT('Tabela 7.1'!$A1360,"mmmm/aaaa"),'alimentação - Tabela 7.1'!$5:$5,0)+4), "")</f>
        <v>0.42376583814620972</v>
      </c>
    </row>
    <row r="1361" spans="1:7" ht="18" customHeight="1" x14ac:dyDescent="0.25">
      <c r="A1361" s="59" t="s">
        <v>347</v>
      </c>
      <c r="B1361" s="61" t="s">
        <v>109</v>
      </c>
      <c r="C1361" s="62">
        <f>IFERROR(INDEX('alimentação - Tabela 7.1'!$12:$12,
MATCH(TEXT('Tabela 7.1'!A1361,"mmmm/aaaa"),'alimentação - Tabela 7.1'!$5:$5,0)), "")</f>
        <v>74475</v>
      </c>
      <c r="D1361" s="62">
        <f>IFERROR(INDEX('alimentação - Tabela 7.1'!$12:$12,
MATCH(TEXT('Tabela 7.1'!$A1361,"mmmm/aaaa"),'alimentação - Tabela 7.1'!$5:$5,0)+1), "")</f>
        <v>3510</v>
      </c>
      <c r="E1361" s="62">
        <f>IFERROR(INDEX('alimentação - Tabela 7.1'!$12:$12,
MATCH(TEXT('Tabela 7.1'!$A1361,"mmmm/aaaa"),'alimentação - Tabela 7.1'!$5:$5,0)+2), "")</f>
        <v>3470</v>
      </c>
      <c r="F1361" s="62">
        <f>IFERROR(INDEX('alimentação - Tabela 7.1'!$12:$12,
MATCH(TEXT('Tabela 7.1'!$A1361,"mmmm/aaaa"),'alimentação - Tabela 7.1'!$5:$5,0)+3), "")</f>
        <v>40</v>
      </c>
      <c r="G1361" s="95">
        <f>IFERROR(INDEX('alimentação - Tabela 7.1'!$12:$12,
MATCH(TEXT('Tabela 7.1'!$A1361,"mmmm/aaaa"),'alimentação - Tabela 7.1'!$5:$5,0)+4), "")</f>
        <v>5.373816192150116E-2</v>
      </c>
    </row>
    <row r="1362" spans="1:7" ht="18" customHeight="1" x14ac:dyDescent="0.25">
      <c r="A1362" s="59" t="s">
        <v>347</v>
      </c>
      <c r="B1362" s="61" t="s">
        <v>110</v>
      </c>
      <c r="C1362" s="62">
        <f>IFERROR(INDEX('alimentação - Tabela 7.1'!$13:$13,
MATCH(TEXT('Tabela 7.1'!A1362,"mmmm/aaaa"),'alimentação - Tabela 7.1'!$5:$5,0)), "")</f>
        <v>931803</v>
      </c>
      <c r="D1362" s="62">
        <f>IFERROR(INDEX('alimentação - Tabela 7.1'!$13:$13,
MATCH(TEXT('Tabela 7.1'!$A1362,"mmmm/aaaa"),'alimentação - Tabela 7.1'!$5:$5,0)+1), "")</f>
        <v>40480</v>
      </c>
      <c r="E1362" s="62">
        <f>IFERROR(INDEX('alimentação - Tabela 7.1'!$13:$13,
MATCH(TEXT('Tabela 7.1'!$A1362,"mmmm/aaaa"),'alimentação - Tabela 7.1'!$5:$5,0)+2), "")</f>
        <v>33702</v>
      </c>
      <c r="F1362" s="62">
        <f>IFERROR(INDEX('alimentação - Tabela 7.1'!$13:$13,
MATCH(TEXT('Tabela 7.1'!$A1362,"mmmm/aaaa"),'alimentação - Tabela 7.1'!$5:$5,0)+3), "")</f>
        <v>6778</v>
      </c>
      <c r="G1362" s="95">
        <f>IFERROR(INDEX('alimentação - Tabela 7.1'!$13:$13,
MATCH(TEXT('Tabela 7.1'!$A1362,"mmmm/aaaa"),'alimentação - Tabela 7.1'!$5:$5,0)+4), "")</f>
        <v>0.73273694515228271</v>
      </c>
    </row>
    <row r="1363" spans="1:7" ht="18" customHeight="1" x14ac:dyDescent="0.25">
      <c r="A1363" s="59" t="s">
        <v>347</v>
      </c>
      <c r="B1363" s="61" t="s">
        <v>111</v>
      </c>
      <c r="C1363" s="62">
        <f>IFERROR(INDEX('alimentação - Tabela 7.1'!$14:$14,
MATCH(TEXT('Tabela 7.1'!A1363,"mmmm/aaaa"),'alimentação - Tabela 7.1'!$5:$5,0)), "")</f>
        <v>82446</v>
      </c>
      <c r="D1363" s="62">
        <f>IFERROR(INDEX('alimentação - Tabela 7.1'!$14:$14,
MATCH(TEXT('Tabela 7.1'!$A1363,"mmmm/aaaa"),'alimentação - Tabela 7.1'!$5:$5,0)+1), "")</f>
        <v>3606</v>
      </c>
      <c r="E1363" s="62">
        <f>IFERROR(INDEX('alimentação - Tabela 7.1'!$14:$14,
MATCH(TEXT('Tabela 7.1'!$A1363,"mmmm/aaaa"),'alimentação - Tabela 7.1'!$5:$5,0)+2), "")</f>
        <v>2845</v>
      </c>
      <c r="F1363" s="62">
        <f>IFERROR(INDEX('alimentação - Tabela 7.1'!$14:$14,
MATCH(TEXT('Tabela 7.1'!$A1363,"mmmm/aaaa"),'alimentação - Tabela 7.1'!$5:$5,0)+3), "")</f>
        <v>761</v>
      </c>
      <c r="G1363" s="95">
        <f>IFERROR(INDEX('alimentação - Tabela 7.1'!$14:$14,
MATCH(TEXT('Tabela 7.1'!$A1363,"mmmm/aaaa"),'alimentação - Tabela 7.1'!$5:$5,0)+4), "")</f>
        <v>0.93162757158279419</v>
      </c>
    </row>
    <row r="1364" spans="1:7" ht="18" customHeight="1" x14ac:dyDescent="0.25">
      <c r="A1364" s="59" t="s">
        <v>347</v>
      </c>
      <c r="B1364" s="61" t="s">
        <v>112</v>
      </c>
      <c r="C1364" s="62">
        <f>IFERROR(INDEX('alimentação - Tabela 7.1'!$15:$15,
MATCH(TEXT('Tabela 7.1'!A1364,"mmmm/aaaa"),'alimentação - Tabela 7.1'!$5:$5,0)), "")</f>
        <v>245368</v>
      </c>
      <c r="D1364" s="62">
        <f>IFERROR(INDEX('alimentação - Tabela 7.1'!$15:$15,
MATCH(TEXT('Tabela 7.1'!$A1364,"mmmm/aaaa"),'alimentação - Tabela 7.1'!$5:$5,0)+1), "")</f>
        <v>11339</v>
      </c>
      <c r="E1364" s="62">
        <f>IFERROR(INDEX('alimentação - Tabela 7.1'!$15:$15,
MATCH(TEXT('Tabela 7.1'!$A1364,"mmmm/aaaa"),'alimentação - Tabela 7.1'!$5:$5,0)+2), "")</f>
        <v>9748</v>
      </c>
      <c r="F1364" s="62">
        <f>IFERROR(INDEX('alimentação - Tabela 7.1'!$15:$15,
MATCH(TEXT('Tabela 7.1'!$A1364,"mmmm/aaaa"),'alimentação - Tabela 7.1'!$5:$5,0)+3), "")</f>
        <v>1591</v>
      </c>
      <c r="G1364" s="95">
        <f>IFERROR(INDEX('alimentação - Tabela 7.1'!$15:$15,
MATCH(TEXT('Tabela 7.1'!$A1364,"mmmm/aaaa"),'alimentação - Tabela 7.1'!$5:$5,0)+4), "")</f>
        <v>0.65264564752578735</v>
      </c>
    </row>
    <row r="1365" spans="1:7" ht="18" customHeight="1" x14ac:dyDescent="0.25">
      <c r="A1365" s="59" t="s">
        <v>347</v>
      </c>
      <c r="B1365" s="61" t="s">
        <v>113</v>
      </c>
      <c r="C1365" s="62">
        <f>IFERROR(INDEX('alimentação - Tabela 7.1'!$16:$16,
MATCH(TEXT('Tabela 7.1'!A1365,"mmmm/aaaa"),'alimentação - Tabela 7.1'!$5:$5,0)), "")</f>
        <v>7424948</v>
      </c>
      <c r="D1365" s="62">
        <f>IFERROR(INDEX('alimentação - Tabela 7.1'!$16:$16,
MATCH(TEXT('Tabela 7.1'!$A1365,"mmmm/aaaa"),'alimentação - Tabela 7.1'!$5:$5,0)+1), "")</f>
        <v>262974</v>
      </c>
      <c r="E1365" s="62">
        <f>IFERROR(INDEX('alimentação - Tabela 7.1'!$16:$16,
MATCH(TEXT('Tabela 7.1'!$A1365,"mmmm/aaaa"),'alimentação - Tabela 7.1'!$5:$5,0)+2), "")</f>
        <v>229841</v>
      </c>
      <c r="F1365" s="62">
        <f>IFERROR(INDEX('alimentação - Tabela 7.1'!$16:$16,
MATCH(TEXT('Tabela 7.1'!$A1365,"mmmm/aaaa"),'alimentação - Tabela 7.1'!$5:$5,0)+3), "")</f>
        <v>33133</v>
      </c>
      <c r="G1365" s="95">
        <f>IFERROR(INDEX('alimentação - Tabela 7.1'!$16:$16,
MATCH(TEXT('Tabela 7.1'!$A1365,"mmmm/aaaa"),'alimentação - Tabela 7.1'!$5:$5,0)+4), "")</f>
        <v>0.4482390284538269</v>
      </c>
    </row>
    <row r="1366" spans="1:7" ht="18" customHeight="1" x14ac:dyDescent="0.25">
      <c r="A1366" s="59" t="s">
        <v>347</v>
      </c>
      <c r="B1366" s="61" t="s">
        <v>114</v>
      </c>
      <c r="C1366" s="62">
        <f>IFERROR(INDEX('alimentação - Tabela 7.1'!$17:$17,
MATCH(TEXT('Tabela 7.1'!A1366,"mmmm/aaaa"),'alimentação - Tabela 7.1'!$5:$5,0)), "")</f>
        <v>634972</v>
      </c>
      <c r="D1366" s="62">
        <f>IFERROR(INDEX('alimentação - Tabela 7.1'!$17:$17,
MATCH(TEXT('Tabela 7.1'!$A1366,"mmmm/aaaa"),'alimentação - Tabela 7.1'!$5:$5,0)+1), "")</f>
        <v>23937</v>
      </c>
      <c r="E1366" s="62">
        <f>IFERROR(INDEX('alimentação - Tabela 7.1'!$17:$17,
MATCH(TEXT('Tabela 7.1'!$A1366,"mmmm/aaaa"),'alimentação - Tabela 7.1'!$5:$5,0)+2), "")</f>
        <v>19273</v>
      </c>
      <c r="F1366" s="62">
        <f>IFERROR(INDEX('alimentação - Tabela 7.1'!$17:$17,
MATCH(TEXT('Tabela 7.1'!$A1366,"mmmm/aaaa"),'alimentação - Tabela 7.1'!$5:$5,0)+3), "")</f>
        <v>4664</v>
      </c>
      <c r="G1366" s="95">
        <f>IFERROR(INDEX('alimentação - Tabela 7.1'!$17:$17,
MATCH(TEXT('Tabela 7.1'!$A1366,"mmmm/aaaa"),'alimentação - Tabela 7.1'!$5:$5,0)+4), "")</f>
        <v>0.73995572328567505</v>
      </c>
    </row>
    <row r="1367" spans="1:7" ht="18" customHeight="1" x14ac:dyDescent="0.25">
      <c r="A1367" s="59" t="s">
        <v>347</v>
      </c>
      <c r="B1367" s="61" t="s">
        <v>115</v>
      </c>
      <c r="C1367" s="62">
        <f>IFERROR(INDEX('alimentação - Tabela 7.1'!$18:$18,
MATCH(TEXT('Tabela 7.1'!A1367,"mmmm/aaaa"),'alimentação - Tabela 7.1'!$5:$5,0)), "")</f>
        <v>341269</v>
      </c>
      <c r="D1367" s="62">
        <f>IFERROR(INDEX('alimentação - Tabela 7.1'!$18:$18,
MATCH(TEXT('Tabela 7.1'!$A1367,"mmmm/aaaa"),'alimentação - Tabela 7.1'!$5:$5,0)+1), "")</f>
        <v>14281</v>
      </c>
      <c r="E1367" s="62">
        <f>IFERROR(INDEX('alimentação - Tabela 7.1'!$18:$18,
MATCH(TEXT('Tabela 7.1'!$A1367,"mmmm/aaaa"),'alimentação - Tabela 7.1'!$5:$5,0)+2), "")</f>
        <v>10150</v>
      </c>
      <c r="F1367" s="62">
        <f>IFERROR(INDEX('alimentação - Tabela 7.1'!$18:$18,
MATCH(TEXT('Tabela 7.1'!$A1367,"mmmm/aaaa"),'alimentação - Tabela 7.1'!$5:$5,0)+3), "")</f>
        <v>4131</v>
      </c>
      <c r="G1367" s="95">
        <f>IFERROR(INDEX('alimentação - Tabela 7.1'!$18:$18,
MATCH(TEXT('Tabela 7.1'!$A1367,"mmmm/aaaa"),'alimentação - Tabela 7.1'!$5:$5,0)+4), "")</f>
        <v>1.2253142595291138</v>
      </c>
    </row>
    <row r="1368" spans="1:7" ht="18" customHeight="1" x14ac:dyDescent="0.25">
      <c r="A1368" s="59" t="s">
        <v>347</v>
      </c>
      <c r="B1368" s="61" t="s">
        <v>116</v>
      </c>
      <c r="C1368" s="62">
        <f>IFERROR(INDEX('alimentação - Tabela 7.1'!$19:$19,
MATCH(TEXT('Tabela 7.1'!A1368,"mmmm/aaaa"),'alimentação - Tabela 7.1'!$5:$5,0)), "")</f>
        <v>1321172</v>
      </c>
      <c r="D1368" s="62">
        <f>IFERROR(INDEX('alimentação - Tabela 7.1'!$19:$19,
MATCH(TEXT('Tabela 7.1'!$A1368,"mmmm/aaaa"),'alimentação - Tabela 7.1'!$5:$5,0)+1), "")</f>
        <v>48685</v>
      </c>
      <c r="E1368" s="62">
        <f>IFERROR(INDEX('alimentação - Tabela 7.1'!$19:$19,
MATCH(TEXT('Tabela 7.1'!$A1368,"mmmm/aaaa"),'alimentação - Tabela 7.1'!$5:$5,0)+2), "")</f>
        <v>43015</v>
      </c>
      <c r="F1368" s="62">
        <f>IFERROR(INDEX('alimentação - Tabela 7.1'!$19:$19,
MATCH(TEXT('Tabela 7.1'!$A1368,"mmmm/aaaa"),'alimentação - Tabela 7.1'!$5:$5,0)+3), "")</f>
        <v>5670</v>
      </c>
      <c r="G1368" s="95">
        <f>IFERROR(INDEX('alimentação - Tabela 7.1'!$19:$19,
MATCH(TEXT('Tabela 7.1'!$A1368,"mmmm/aaaa"),'alimentação - Tabela 7.1'!$5:$5,0)+4), "")</f>
        <v>0.43101418018341064</v>
      </c>
    </row>
    <row r="1369" spans="1:7" ht="18" customHeight="1" x14ac:dyDescent="0.25">
      <c r="A1369" s="59" t="s">
        <v>347</v>
      </c>
      <c r="B1369" s="61" t="s">
        <v>117</v>
      </c>
      <c r="C1369" s="62">
        <f>IFERROR(INDEX('alimentação - Tabela 7.1'!$20:$20,
MATCH(TEXT('Tabela 7.1'!A1369,"mmmm/aaaa"),'alimentação - Tabela 7.1'!$5:$5,0)), "")</f>
        <v>485503</v>
      </c>
      <c r="D1369" s="62">
        <f>IFERROR(INDEX('alimentação - Tabela 7.1'!$20:$20,
MATCH(TEXT('Tabela 7.1'!$A1369,"mmmm/aaaa"),'alimentação - Tabela 7.1'!$5:$5,0)+1), "")</f>
        <v>18817</v>
      </c>
      <c r="E1369" s="62">
        <f>IFERROR(INDEX('alimentação - Tabela 7.1'!$20:$20,
MATCH(TEXT('Tabela 7.1'!$A1369,"mmmm/aaaa"),'alimentação - Tabela 7.1'!$5:$5,0)+2), "")</f>
        <v>16209</v>
      </c>
      <c r="F1369" s="62">
        <f>IFERROR(INDEX('alimentação - Tabela 7.1'!$20:$20,
MATCH(TEXT('Tabela 7.1'!$A1369,"mmmm/aaaa"),'alimentação - Tabela 7.1'!$5:$5,0)+3), "")</f>
        <v>2608</v>
      </c>
      <c r="G1369" s="95">
        <f>IFERROR(INDEX('alimentação - Tabela 7.1'!$20:$20,
MATCH(TEXT('Tabela 7.1'!$A1369,"mmmm/aaaa"),'alimentação - Tabela 7.1'!$5:$5,0)+4), "")</f>
        <v>0.54007601737976074</v>
      </c>
    </row>
    <row r="1370" spans="1:7" ht="18" customHeight="1" x14ac:dyDescent="0.25">
      <c r="A1370" s="59" t="s">
        <v>347</v>
      </c>
      <c r="B1370" s="61" t="s">
        <v>118</v>
      </c>
      <c r="C1370" s="62">
        <f>IFERROR(INDEX('alimentação - Tabela 7.1'!$21:$21,
MATCH(TEXT('Tabela 7.1'!A1370,"mmmm/aaaa"),'alimentação - Tabela 7.1'!$5:$5,0)), "")</f>
        <v>465099</v>
      </c>
      <c r="D1370" s="62">
        <f>IFERROR(INDEX('alimentação - Tabela 7.1'!$21:$21,
MATCH(TEXT('Tabela 7.1'!$A1370,"mmmm/aaaa"),'alimentação - Tabela 7.1'!$5:$5,0)+1), "")</f>
        <v>14901</v>
      </c>
      <c r="E1370" s="62">
        <f>IFERROR(INDEX('alimentação - Tabela 7.1'!$21:$21,
MATCH(TEXT('Tabela 7.1'!$A1370,"mmmm/aaaa"),'alimentação - Tabela 7.1'!$5:$5,0)+2), "")</f>
        <v>15041</v>
      </c>
      <c r="F1370" s="62">
        <f>IFERROR(INDEX('alimentação - Tabela 7.1'!$21:$21,
MATCH(TEXT('Tabela 7.1'!$A1370,"mmmm/aaaa"),'alimentação - Tabela 7.1'!$5:$5,0)+3), "")</f>
        <v>-140</v>
      </c>
      <c r="G1370" s="95">
        <f>IFERROR(INDEX('alimentação - Tabela 7.1'!$21:$21,
MATCH(TEXT('Tabela 7.1'!$A1370,"mmmm/aaaa"),'alimentação - Tabela 7.1'!$5:$5,0)+4), "")</f>
        <v>-3.0092060565948486E-2</v>
      </c>
    </row>
    <row r="1371" spans="1:7" ht="18" customHeight="1" x14ac:dyDescent="0.25">
      <c r="A1371" s="59" t="s">
        <v>347</v>
      </c>
      <c r="B1371" s="61" t="s">
        <v>119</v>
      </c>
      <c r="C1371" s="62">
        <f>IFERROR(INDEX('alimentação - Tabela 7.1'!$22:$22,
MATCH(TEXT('Tabela 7.1'!A1371,"mmmm/aaaa"),'alimentação - Tabela 7.1'!$5:$5,0)), "")</f>
        <v>1411781</v>
      </c>
      <c r="D1371" s="62">
        <f>IFERROR(INDEX('alimentação - Tabela 7.1'!$22:$22,
MATCH(TEXT('Tabela 7.1'!$A1371,"mmmm/aaaa"),'alimentação - Tabela 7.1'!$5:$5,0)+1), "")</f>
        <v>46873</v>
      </c>
      <c r="E1371" s="62">
        <f>IFERROR(INDEX('alimentação - Tabela 7.1'!$22:$22,
MATCH(TEXT('Tabela 7.1'!$A1371,"mmmm/aaaa"),'alimentação - Tabela 7.1'!$5:$5,0)+2), "")</f>
        <v>41348</v>
      </c>
      <c r="F1371" s="62">
        <f>IFERROR(INDEX('alimentação - Tabela 7.1'!$22:$22,
MATCH(TEXT('Tabela 7.1'!$A1371,"mmmm/aaaa"),'alimentação - Tabela 7.1'!$5:$5,0)+3), "")</f>
        <v>5525</v>
      </c>
      <c r="G1371" s="95">
        <f>IFERROR(INDEX('alimentação - Tabela 7.1'!$22:$22,
MATCH(TEXT('Tabela 7.1'!$A1371,"mmmm/aaaa"),'alimentação - Tabela 7.1'!$5:$5,0)+4), "")</f>
        <v>0.39288720488548279</v>
      </c>
    </row>
    <row r="1372" spans="1:7" ht="18" customHeight="1" x14ac:dyDescent="0.25">
      <c r="A1372" s="59" t="s">
        <v>347</v>
      </c>
      <c r="B1372" s="61" t="s">
        <v>120</v>
      </c>
      <c r="C1372" s="62">
        <f>IFERROR(INDEX('alimentação - Tabela 7.1'!$23:$23,
MATCH(TEXT('Tabela 7.1'!A1372,"mmmm/aaaa"),'alimentação - Tabela 7.1'!$5:$5,0)), "")</f>
        <v>416867</v>
      </c>
      <c r="D1372" s="62">
        <f>IFERROR(INDEX('alimentação - Tabela 7.1'!$23:$23,
MATCH(TEXT('Tabela 7.1'!$A1372,"mmmm/aaaa"),'alimentação - Tabela 7.1'!$5:$5,0)+1), "")</f>
        <v>14161</v>
      </c>
      <c r="E1372" s="62">
        <f>IFERROR(INDEX('alimentação - Tabela 7.1'!$23:$23,
MATCH(TEXT('Tabela 7.1'!$A1372,"mmmm/aaaa"),'alimentação - Tabela 7.1'!$5:$5,0)+2), "")</f>
        <v>12392</v>
      </c>
      <c r="F1372" s="62">
        <f>IFERROR(INDEX('alimentação - Tabela 7.1'!$23:$23,
MATCH(TEXT('Tabela 7.1'!$A1372,"mmmm/aaaa"),'alimentação - Tabela 7.1'!$5:$5,0)+3), "")</f>
        <v>1769</v>
      </c>
      <c r="G1372" s="95">
        <f>IFERROR(INDEX('alimentação - Tabela 7.1'!$23:$23,
MATCH(TEXT('Tabela 7.1'!$A1372,"mmmm/aaaa"),'alimentação - Tabela 7.1'!$5:$5,0)+4), "")</f>
        <v>0.4261644184589386</v>
      </c>
    </row>
    <row r="1373" spans="1:7" ht="18" customHeight="1" x14ac:dyDescent="0.25">
      <c r="A1373" s="59" t="s">
        <v>347</v>
      </c>
      <c r="B1373" s="61" t="s">
        <v>121</v>
      </c>
      <c r="C1373" s="62">
        <f>IFERROR(INDEX('alimentação - Tabela 7.1'!$24:$24,
MATCH(TEXT('Tabela 7.1'!A1373,"mmmm/aaaa"),'alimentação - Tabela 7.1'!$5:$5,0)), "")</f>
        <v>315889</v>
      </c>
      <c r="D1373" s="62">
        <f>IFERROR(INDEX('alimentação - Tabela 7.1'!$24:$24,
MATCH(TEXT('Tabela 7.1'!$A1373,"mmmm/aaaa"),'alimentação - Tabela 7.1'!$5:$5,0)+1), "")</f>
        <v>9129</v>
      </c>
      <c r="E1373" s="62">
        <f>IFERROR(INDEX('alimentação - Tabela 7.1'!$24:$24,
MATCH(TEXT('Tabela 7.1'!$A1373,"mmmm/aaaa"),'alimentação - Tabela 7.1'!$5:$5,0)+2), "")</f>
        <v>8490</v>
      </c>
      <c r="F1373" s="62">
        <f>IFERROR(INDEX('alimentação - Tabela 7.1'!$24:$24,
MATCH(TEXT('Tabela 7.1'!$A1373,"mmmm/aaaa"),'alimentação - Tabela 7.1'!$5:$5,0)+3), "")</f>
        <v>639</v>
      </c>
      <c r="G1373" s="95">
        <f>IFERROR(INDEX('alimentação - Tabela 7.1'!$24:$24,
MATCH(TEXT('Tabela 7.1'!$A1373,"mmmm/aaaa"),'alimentação - Tabela 7.1'!$5:$5,0)+4), "")</f>
        <v>0.20269627869129181</v>
      </c>
    </row>
    <row r="1374" spans="1:7" ht="18" customHeight="1" x14ac:dyDescent="0.25">
      <c r="A1374" s="59" t="s">
        <v>347</v>
      </c>
      <c r="B1374" s="61" t="s">
        <v>122</v>
      </c>
      <c r="C1374" s="62">
        <f>IFERROR(INDEX('alimentação - Tabela 7.1'!$25:$25,
MATCH(TEXT('Tabela 7.1'!A1374,"mmmm/aaaa"),'alimentação - Tabela 7.1'!$5:$5,0)), "")</f>
        <v>2032396</v>
      </c>
      <c r="D1374" s="62">
        <f>IFERROR(INDEX('alimentação - Tabela 7.1'!$25:$25,
MATCH(TEXT('Tabela 7.1'!$A1374,"mmmm/aaaa"),'alimentação - Tabela 7.1'!$5:$5,0)+1), "")</f>
        <v>72190</v>
      </c>
      <c r="E1374" s="62">
        <f>IFERROR(INDEX('alimentação - Tabela 7.1'!$25:$25,
MATCH(TEXT('Tabela 7.1'!$A1374,"mmmm/aaaa"),'alimentação - Tabela 7.1'!$5:$5,0)+2), "")</f>
        <v>63923</v>
      </c>
      <c r="F1374" s="62">
        <f>IFERROR(INDEX('alimentação - Tabela 7.1'!$25:$25,
MATCH(TEXT('Tabela 7.1'!$A1374,"mmmm/aaaa"),'alimentação - Tabela 7.1'!$5:$5,0)+3), "")</f>
        <v>8267</v>
      </c>
      <c r="G1374" s="95">
        <f>IFERROR(INDEX('alimentação - Tabela 7.1'!$25:$25,
MATCH(TEXT('Tabela 7.1'!$A1374,"mmmm/aaaa"),'alimentação - Tabela 7.1'!$5:$5,0)+4), "")</f>
        <v>0.40842258930206299</v>
      </c>
    </row>
    <row r="1375" spans="1:7" ht="18" customHeight="1" x14ac:dyDescent="0.25">
      <c r="A1375" s="59" t="s">
        <v>347</v>
      </c>
      <c r="B1375" s="61" t="s">
        <v>123</v>
      </c>
      <c r="C1375" s="62">
        <f>IFERROR(INDEX('alimentação - Tabela 7.1'!$26:$26,
MATCH(TEXT('Tabela 7.1'!A1375,"mmmm/aaaa"),'alimentação - Tabela 7.1'!$5:$5,0)), "")</f>
        <v>23068004</v>
      </c>
      <c r="D1375" s="62">
        <f>IFERROR(INDEX('alimentação - Tabela 7.1'!$26:$26,
MATCH(TEXT('Tabela 7.1'!$A1375,"mmmm/aaaa"),'alimentação - Tabela 7.1'!$5:$5,0)+1), "")</f>
        <v>984969</v>
      </c>
      <c r="E1375" s="62">
        <f>IFERROR(INDEX('alimentação - Tabela 7.1'!$26:$26,
MATCH(TEXT('Tabela 7.1'!$A1375,"mmmm/aaaa"),'alimentação - Tabela 7.1'!$5:$5,0)+2), "")</f>
        <v>909816</v>
      </c>
      <c r="F1375" s="62">
        <f>IFERROR(INDEX('alimentação - Tabela 7.1'!$26:$26,
MATCH(TEXT('Tabela 7.1'!$A1375,"mmmm/aaaa"),'alimentação - Tabela 7.1'!$5:$5,0)+3), "")</f>
        <v>75153</v>
      </c>
      <c r="G1375" s="95">
        <f>IFERROR(INDEX('alimentação - Tabela 7.1'!$26:$26,
MATCH(TEXT('Tabela 7.1'!$A1375,"mmmm/aaaa"),'alimentação - Tabela 7.1'!$5:$5,0)+4), "")</f>
        <v>0.32685378193855286</v>
      </c>
    </row>
    <row r="1376" spans="1:7" ht="18" customHeight="1" x14ac:dyDescent="0.25">
      <c r="A1376" s="59" t="s">
        <v>347</v>
      </c>
      <c r="B1376" s="61" t="s">
        <v>124</v>
      </c>
      <c r="C1376" s="62">
        <f>IFERROR(INDEX('alimentação - Tabela 7.1'!$27:$27,
MATCH(TEXT('Tabela 7.1'!A1376,"mmmm/aaaa"),'alimentação - Tabela 7.1'!$5:$5,0)), "")</f>
        <v>4776995</v>
      </c>
      <c r="D1376" s="62">
        <f>IFERROR(INDEX('alimentação - Tabela 7.1'!$27:$27,
MATCH(TEXT('Tabela 7.1'!$A1376,"mmmm/aaaa"),'alimentação - Tabela 7.1'!$5:$5,0)+1), "")</f>
        <v>223723</v>
      </c>
      <c r="E1376" s="62">
        <f>IFERROR(INDEX('alimentação - Tabela 7.1'!$27:$27,
MATCH(TEXT('Tabela 7.1'!$A1376,"mmmm/aaaa"),'alimentação - Tabela 7.1'!$5:$5,0)+2), "")</f>
        <v>198357</v>
      </c>
      <c r="F1376" s="62">
        <f>IFERROR(INDEX('alimentação - Tabela 7.1'!$27:$27,
MATCH(TEXT('Tabela 7.1'!$A1376,"mmmm/aaaa"),'alimentação - Tabela 7.1'!$5:$5,0)+3), "")</f>
        <v>25366</v>
      </c>
      <c r="G1376" s="95">
        <f>IFERROR(INDEX('alimentação - Tabela 7.1'!$27:$27,
MATCH(TEXT('Tabela 7.1'!$A1376,"mmmm/aaaa"),'alimentação - Tabela 7.1'!$5:$5,0)+4), "")</f>
        <v>0.53383797407150269</v>
      </c>
    </row>
    <row r="1377" spans="1:7" ht="18" customHeight="1" x14ac:dyDescent="0.25">
      <c r="A1377" s="59" t="s">
        <v>347</v>
      </c>
      <c r="B1377" s="61" t="s">
        <v>2</v>
      </c>
      <c r="C1377" s="62">
        <f>IFERROR(INDEX('alimentação - Tabela 7.1'!$28:$28,
MATCH(TEXT('Tabela 7.1'!A1377,"mmmm/aaaa"),'alimentação - Tabela 7.1'!$5:$5,0)), "")</f>
        <v>869724</v>
      </c>
      <c r="D1377" s="62">
        <f>IFERROR(INDEX('alimentação - Tabela 7.1'!$28:$28,
MATCH(TEXT('Tabela 7.1'!$A1377,"mmmm/aaaa"),'alimentação - Tabela 7.1'!$5:$5,0)+1), "")</f>
        <v>42845</v>
      </c>
      <c r="E1377" s="62">
        <f>IFERROR(INDEX('alimentação - Tabela 7.1'!$28:$28,
MATCH(TEXT('Tabela 7.1'!$A1377,"mmmm/aaaa"),'alimentação - Tabela 7.1'!$5:$5,0)+2), "")</f>
        <v>42261</v>
      </c>
      <c r="F1377" s="62">
        <f>IFERROR(INDEX('alimentação - Tabela 7.1'!$28:$28,
MATCH(TEXT('Tabela 7.1'!$A1377,"mmmm/aaaa"),'alimentação - Tabela 7.1'!$5:$5,0)+3), "")</f>
        <v>584</v>
      </c>
      <c r="G1377" s="95">
        <f>IFERROR(INDEX('alimentação - Tabela 7.1'!$28:$28,
MATCH(TEXT('Tabela 7.1'!$A1377,"mmmm/aaaa"),'alimentação - Tabela 7.1'!$5:$5,0)+4), "")</f>
        <v>6.7192859947681427E-2</v>
      </c>
    </row>
    <row r="1378" spans="1:7" ht="18" customHeight="1" x14ac:dyDescent="0.25">
      <c r="A1378" s="59" t="s">
        <v>347</v>
      </c>
      <c r="B1378" s="61" t="s">
        <v>125</v>
      </c>
      <c r="C1378" s="62">
        <f>IFERROR(INDEX('alimentação - Tabela 7.1'!$29:$29,
MATCH(TEXT('Tabela 7.1'!A1378,"mmmm/aaaa"),'alimentação - Tabela 7.1'!$5:$5,0)), "")</f>
        <v>3658831</v>
      </c>
      <c r="D1378" s="62">
        <f>IFERROR(INDEX('alimentação - Tabela 7.1'!$29:$29,
MATCH(TEXT('Tabela 7.1'!$A1378,"mmmm/aaaa"),'alimentação - Tabela 7.1'!$5:$5,0)+1), "")</f>
        <v>125108</v>
      </c>
      <c r="E1378" s="62">
        <f>IFERROR(INDEX('alimentação - Tabela 7.1'!$29:$29,
MATCH(TEXT('Tabela 7.1'!$A1378,"mmmm/aaaa"),'alimentação - Tabela 7.1'!$5:$5,0)+2), "")</f>
        <v>111939</v>
      </c>
      <c r="F1378" s="62">
        <f>IFERROR(INDEX('alimentação - Tabela 7.1'!$29:$29,
MATCH(TEXT('Tabela 7.1'!$A1378,"mmmm/aaaa"),'alimentação - Tabela 7.1'!$5:$5,0)+3), "")</f>
        <v>13169</v>
      </c>
      <c r="G1378" s="95">
        <f>IFERROR(INDEX('alimentação - Tabela 7.1'!$29:$29,
MATCH(TEXT('Tabela 7.1'!$A1378,"mmmm/aaaa"),'alimentação - Tabela 7.1'!$5:$5,0)+4), "")</f>
        <v>0.36122384667396545</v>
      </c>
    </row>
    <row r="1379" spans="1:7" ht="18" customHeight="1" x14ac:dyDescent="0.25">
      <c r="A1379" s="59" t="s">
        <v>347</v>
      </c>
      <c r="B1379" s="61" t="s">
        <v>126</v>
      </c>
      <c r="C1379" s="62">
        <f>IFERROR(INDEX('alimentação - Tabela 7.1'!$30:$30,
MATCH(TEXT('Tabela 7.1'!A1379,"mmmm/aaaa"),'alimentação - Tabela 7.1'!$5:$5,0)), "")</f>
        <v>13762454</v>
      </c>
      <c r="D1379" s="62">
        <f>IFERROR(INDEX('alimentação - Tabela 7.1'!$30:$30,
MATCH(TEXT('Tabela 7.1'!$A1379,"mmmm/aaaa"),'alimentação - Tabela 7.1'!$5:$5,0)+1), "")</f>
        <v>593293</v>
      </c>
      <c r="E1379" s="62">
        <f>IFERROR(INDEX('alimentação - Tabela 7.1'!$30:$30,
MATCH(TEXT('Tabela 7.1'!$A1379,"mmmm/aaaa"),'alimentação - Tabela 7.1'!$5:$5,0)+2), "")</f>
        <v>557259</v>
      </c>
      <c r="F1379" s="62">
        <f>IFERROR(INDEX('alimentação - Tabela 7.1'!$30:$30,
MATCH(TEXT('Tabela 7.1'!$A1379,"mmmm/aaaa"),'alimentação - Tabela 7.1'!$5:$5,0)+3), "")</f>
        <v>36034</v>
      </c>
      <c r="G1379" s="95">
        <f>IFERROR(INDEX('alimentação - Tabela 7.1'!$30:$30,
MATCH(TEXT('Tabela 7.1'!$A1379,"mmmm/aaaa"),'alimentação - Tabela 7.1'!$5:$5,0)+4), "")</f>
        <v>0.26251563429832458</v>
      </c>
    </row>
    <row r="1380" spans="1:7" ht="18" customHeight="1" x14ac:dyDescent="0.25">
      <c r="A1380" s="59" t="s">
        <v>347</v>
      </c>
      <c r="B1380" s="61" t="s">
        <v>127</v>
      </c>
      <c r="C1380" s="62">
        <f>IFERROR(INDEX('alimentação - Tabela 7.1'!$31:$31,
MATCH(TEXT('Tabela 7.1'!A1380,"mmmm/aaaa"),'alimentação - Tabela 7.1'!$5:$5,0)), "")</f>
        <v>8314057</v>
      </c>
      <c r="D1380" s="62">
        <f>IFERROR(INDEX('alimentação - Tabela 7.1'!$31:$31,
MATCH(TEXT('Tabela 7.1'!$A1380,"mmmm/aaaa"),'alimentação - Tabela 7.1'!$5:$5,0)+1), "")</f>
        <v>379311</v>
      </c>
      <c r="E1380" s="62">
        <f>IFERROR(INDEX('alimentação - Tabela 7.1'!$31:$31,
MATCH(TEXT('Tabela 7.1'!$A1380,"mmmm/aaaa"),'alimentação - Tabela 7.1'!$5:$5,0)+2), "")</f>
        <v>370060</v>
      </c>
      <c r="F1380" s="62">
        <f>IFERROR(INDEX('alimentação - Tabela 7.1'!$31:$31,
MATCH(TEXT('Tabela 7.1'!$A1380,"mmmm/aaaa"),'alimentação - Tabela 7.1'!$5:$5,0)+3), "")</f>
        <v>9251</v>
      </c>
      <c r="G1380" s="95">
        <f>IFERROR(INDEX('alimentação - Tabela 7.1'!$31:$31,
MATCH(TEXT('Tabela 7.1'!$A1380,"mmmm/aaaa"),'alimentação - Tabela 7.1'!$5:$5,0)+4), "")</f>
        <v>0.11139333248138428</v>
      </c>
    </row>
    <row r="1381" spans="1:7" ht="18" customHeight="1" x14ac:dyDescent="0.25">
      <c r="A1381" s="59" t="s">
        <v>347</v>
      </c>
      <c r="B1381" s="61" t="s">
        <v>128</v>
      </c>
      <c r="C1381" s="62">
        <f>IFERROR(INDEX('alimentação - Tabela 7.1'!$32:$32,
MATCH(TEXT('Tabela 7.1'!A1381,"mmmm/aaaa"),'alimentação - Tabela 7.1'!$5:$5,0)), "")</f>
        <v>3075487</v>
      </c>
      <c r="D1381" s="62">
        <f>IFERROR(INDEX('alimentação - Tabela 7.1'!$32:$32,
MATCH(TEXT('Tabela 7.1'!$A1381,"mmmm/aaaa"),'alimentação - Tabela 7.1'!$5:$5,0)+1), "")</f>
        <v>146713</v>
      </c>
      <c r="E1381" s="62">
        <f>IFERROR(INDEX('alimentação - Tabela 7.1'!$32:$32,
MATCH(TEXT('Tabela 7.1'!$A1381,"mmmm/aaaa"),'alimentação - Tabela 7.1'!$5:$5,0)+2), "")</f>
        <v>138824</v>
      </c>
      <c r="F1381" s="62">
        <f>IFERROR(INDEX('alimentação - Tabela 7.1'!$32:$32,
MATCH(TEXT('Tabela 7.1'!$A1381,"mmmm/aaaa"),'alimentação - Tabela 7.1'!$5:$5,0)+3), "")</f>
        <v>7889</v>
      </c>
      <c r="G1381" s="95">
        <f>IFERROR(INDEX('alimentação - Tabela 7.1'!$32:$32,
MATCH(TEXT('Tabela 7.1'!$A1381,"mmmm/aaaa"),'alimentação - Tabela 7.1'!$5:$5,0)+4), "")</f>
        <v>0.25717189908027649</v>
      </c>
    </row>
    <row r="1382" spans="1:7" ht="18" customHeight="1" x14ac:dyDescent="0.25">
      <c r="A1382" s="59" t="s">
        <v>347</v>
      </c>
      <c r="B1382" s="61" t="s">
        <v>129</v>
      </c>
      <c r="C1382" s="62">
        <f>IFERROR(INDEX('alimentação - Tabela 7.1'!$33:$33,
MATCH(TEXT('Tabela 7.1'!A1382,"mmmm/aaaa"),'alimentação - Tabela 7.1'!$5:$5,0)), "")</f>
        <v>2461649</v>
      </c>
      <c r="D1382" s="62">
        <f>IFERROR(INDEX('alimentação - Tabela 7.1'!$33:$33,
MATCH(TEXT('Tabela 7.1'!$A1382,"mmmm/aaaa"),'alimentação - Tabela 7.1'!$5:$5,0)+1), "")</f>
        <v>119260</v>
      </c>
      <c r="E1382" s="62">
        <f>IFERROR(INDEX('alimentação - Tabela 7.1'!$33:$33,
MATCH(TEXT('Tabela 7.1'!$A1382,"mmmm/aaaa"),'alimentação - Tabela 7.1'!$5:$5,0)+2), "")</f>
        <v>117407</v>
      </c>
      <c r="F1382" s="62">
        <f>IFERROR(INDEX('alimentação - Tabela 7.1'!$33:$33,
MATCH(TEXT('Tabela 7.1'!$A1382,"mmmm/aaaa"),'alimentação - Tabela 7.1'!$5:$5,0)+3), "")</f>
        <v>1853</v>
      </c>
      <c r="G1382" s="95">
        <f>IFERROR(INDEX('alimentação - Tabela 7.1'!$33:$33,
MATCH(TEXT('Tabela 7.1'!$A1382,"mmmm/aaaa"),'alimentação - Tabela 7.1'!$5:$5,0)+4), "")</f>
        <v>7.5331449508666992E-2</v>
      </c>
    </row>
    <row r="1383" spans="1:7" ht="18" customHeight="1" x14ac:dyDescent="0.25">
      <c r="A1383" s="59" t="s">
        <v>347</v>
      </c>
      <c r="B1383" s="61" t="s">
        <v>130</v>
      </c>
      <c r="C1383" s="62">
        <f>IFERROR(INDEX('alimentação - Tabela 7.1'!$34:$34,
MATCH(TEXT('Tabela 7.1'!A1383,"mmmm/aaaa"),'alimentação - Tabela 7.1'!$5:$5,0)), "")</f>
        <v>2776921</v>
      </c>
      <c r="D1383" s="62">
        <f>IFERROR(INDEX('alimentação - Tabela 7.1'!$34:$34,
MATCH(TEXT('Tabela 7.1'!$A1383,"mmmm/aaaa"),'alimentação - Tabela 7.1'!$5:$5,0)+1), "")</f>
        <v>113338</v>
      </c>
      <c r="E1383" s="62">
        <f>IFERROR(INDEX('alimentação - Tabela 7.1'!$34:$34,
MATCH(TEXT('Tabela 7.1'!$A1383,"mmmm/aaaa"),'alimentação - Tabela 7.1'!$5:$5,0)+2), "")</f>
        <v>113829</v>
      </c>
      <c r="F1383" s="62">
        <f>IFERROR(INDEX('alimentação - Tabela 7.1'!$34:$34,
MATCH(TEXT('Tabela 7.1'!$A1383,"mmmm/aaaa"),'alimentação - Tabela 7.1'!$5:$5,0)+3), "")</f>
        <v>-491</v>
      </c>
      <c r="G1383" s="95">
        <f>IFERROR(INDEX('alimentação - Tabela 7.1'!$34:$34,
MATCH(TEXT('Tabela 7.1'!$A1383,"mmmm/aaaa"),'alimentação - Tabela 7.1'!$5:$5,0)+4), "")</f>
        <v>-1.7678327858448029E-2</v>
      </c>
    </row>
    <row r="1384" spans="1:7" ht="18" customHeight="1" x14ac:dyDescent="0.25">
      <c r="A1384" s="59" t="s">
        <v>347</v>
      </c>
      <c r="B1384" s="61" t="s">
        <v>131</v>
      </c>
      <c r="C1384" s="62">
        <f>IFERROR(INDEX('alimentação - Tabela 7.1'!$35:$35,
MATCH(TEXT('Tabela 7.1'!A1384,"mmmm/aaaa"),'alimentação - Tabela 7.1'!$5:$5,0)), "")</f>
        <v>4055530</v>
      </c>
      <c r="D1384" s="62">
        <f>IFERROR(INDEX('alimentação - Tabela 7.1'!$35:$35,
MATCH(TEXT('Tabela 7.1'!$A1384,"mmmm/aaaa"),'alimentação - Tabela 7.1'!$5:$5,0)+1), "")</f>
        <v>200007</v>
      </c>
      <c r="E1384" s="62">
        <f>IFERROR(INDEX('alimentação - Tabela 7.1'!$35:$35,
MATCH(TEXT('Tabela 7.1'!$A1384,"mmmm/aaaa"),'alimentação - Tabela 7.1'!$5:$5,0)+2), "")</f>
        <v>178816</v>
      </c>
      <c r="F1384" s="62">
        <f>IFERROR(INDEX('alimentação - Tabela 7.1'!$35:$35,
MATCH(TEXT('Tabela 7.1'!$A1384,"mmmm/aaaa"),'alimentação - Tabela 7.1'!$5:$5,0)+3), "")</f>
        <v>21191</v>
      </c>
      <c r="G1384" s="95">
        <f>IFERROR(INDEX('alimentação - Tabela 7.1'!$35:$35,
MATCH(TEXT('Tabela 7.1'!$A1384,"mmmm/aaaa"),'alimentação - Tabela 7.1'!$5:$5,0)+4), "")</f>
        <v>0.52526575326919556</v>
      </c>
    </row>
    <row r="1385" spans="1:7" ht="18" customHeight="1" x14ac:dyDescent="0.25">
      <c r="A1385" s="59" t="s">
        <v>347</v>
      </c>
      <c r="B1385" s="61" t="s">
        <v>132</v>
      </c>
      <c r="C1385" s="62">
        <f>IFERROR(INDEX('alimentação - Tabela 7.1'!$36:$36,
MATCH(TEXT('Tabela 7.1'!A1385,"mmmm/aaaa"),'alimentação - Tabela 7.1'!$5:$5,0)), "")</f>
        <v>655259</v>
      </c>
      <c r="D1385" s="62">
        <f>IFERROR(INDEX('alimentação - Tabela 7.1'!$36:$36,
MATCH(TEXT('Tabela 7.1'!$A1385,"mmmm/aaaa"),'alimentação - Tabela 7.1'!$5:$5,0)+1), "")</f>
        <v>32377</v>
      </c>
      <c r="E1385" s="62">
        <f>IFERROR(INDEX('alimentação - Tabela 7.1'!$36:$36,
MATCH(TEXT('Tabela 7.1'!$A1385,"mmmm/aaaa"),'alimentação - Tabela 7.1'!$5:$5,0)+2), "")</f>
        <v>29332</v>
      </c>
      <c r="F1385" s="62">
        <f>IFERROR(INDEX('alimentação - Tabela 7.1'!$36:$36,
MATCH(TEXT('Tabela 7.1'!$A1385,"mmmm/aaaa"),'alimentação - Tabela 7.1'!$5:$5,0)+3), "")</f>
        <v>3045</v>
      </c>
      <c r="G1385" s="95">
        <f>IFERROR(INDEX('alimentação - Tabela 7.1'!$36:$36,
MATCH(TEXT('Tabela 7.1'!$A1385,"mmmm/aaaa"),'alimentação - Tabela 7.1'!$5:$5,0)+4), "")</f>
        <v>0.46687129139900208</v>
      </c>
    </row>
    <row r="1386" spans="1:7" ht="18" customHeight="1" x14ac:dyDescent="0.25">
      <c r="A1386" s="59" t="s">
        <v>347</v>
      </c>
      <c r="B1386" s="61" t="s">
        <v>133</v>
      </c>
      <c r="C1386" s="62">
        <f>IFERROR(INDEX('alimentação - Tabela 7.1'!$37:$37,
MATCH(TEXT('Tabela 7.1'!A1386,"mmmm/aaaa"),'alimentação - Tabela 7.1'!$5:$5,0)), "")</f>
        <v>919761</v>
      </c>
      <c r="D1386" s="62">
        <f>IFERROR(INDEX('alimentação - Tabela 7.1'!$37:$37,
MATCH(TEXT('Tabela 7.1'!$A1386,"mmmm/aaaa"),'alimentação - Tabela 7.1'!$5:$5,0)+1), "")</f>
        <v>55936</v>
      </c>
      <c r="E1386" s="62">
        <f>IFERROR(INDEX('alimentação - Tabela 7.1'!$37:$37,
MATCH(TEXT('Tabela 7.1'!$A1386,"mmmm/aaaa"),'alimentação - Tabela 7.1'!$5:$5,0)+2), "")</f>
        <v>45129</v>
      </c>
      <c r="F1386" s="62">
        <f>IFERROR(INDEX('alimentação - Tabela 7.1'!$37:$37,
MATCH(TEXT('Tabela 7.1'!$A1386,"mmmm/aaaa"),'alimentação - Tabela 7.1'!$5:$5,0)+3), "")</f>
        <v>10807</v>
      </c>
      <c r="G1386" s="95">
        <f>IFERROR(INDEX('alimentação - Tabela 7.1'!$37:$37,
MATCH(TEXT('Tabela 7.1'!$A1386,"mmmm/aaaa"),'alimentação - Tabela 7.1'!$5:$5,0)+4), "")</f>
        <v>1.1889491081237793</v>
      </c>
    </row>
    <row r="1387" spans="1:7" ht="18" customHeight="1" x14ac:dyDescent="0.25">
      <c r="A1387" s="59" t="s">
        <v>347</v>
      </c>
      <c r="B1387" s="61" t="s">
        <v>134</v>
      </c>
      <c r="C1387" s="62">
        <f>IFERROR(INDEX('alimentação - Tabela 7.1'!$38:$38,
MATCH(TEXT('Tabela 7.1'!A1387,"mmmm/aaaa"),'alimentação - Tabela 7.1'!$5:$5,0)), "")</f>
        <v>1527956</v>
      </c>
      <c r="D1387" s="62">
        <f>IFERROR(INDEX('alimentação - Tabela 7.1'!$38:$38,
MATCH(TEXT('Tabela 7.1'!$A1387,"mmmm/aaaa"),'alimentação - Tabela 7.1'!$5:$5,0)+1), "")</f>
        <v>77722</v>
      </c>
      <c r="E1387" s="62">
        <f>IFERROR(INDEX('alimentação - Tabela 7.1'!$38:$38,
MATCH(TEXT('Tabela 7.1'!$A1387,"mmmm/aaaa"),'alimentação - Tabela 7.1'!$5:$5,0)+2), "")</f>
        <v>73045</v>
      </c>
      <c r="F1387" s="62">
        <f>IFERROR(INDEX('alimentação - Tabela 7.1'!$38:$38,
MATCH(TEXT('Tabela 7.1'!$A1387,"mmmm/aaaa"),'alimentação - Tabela 7.1'!$5:$5,0)+3), "")</f>
        <v>4677</v>
      </c>
      <c r="G1387" s="95">
        <f>IFERROR(INDEX('alimentação - Tabela 7.1'!$38:$38,
MATCH(TEXT('Tabela 7.1'!$A1387,"mmmm/aaaa"),'alimentação - Tabela 7.1'!$5:$5,0)+4), "")</f>
        <v>0.30703502893447876</v>
      </c>
    </row>
    <row r="1388" spans="1:7" ht="18" customHeight="1" x14ac:dyDescent="0.25">
      <c r="A1388" s="59" t="s">
        <v>347</v>
      </c>
      <c r="B1388" s="61" t="s">
        <v>135</v>
      </c>
      <c r="C1388" s="62">
        <f>IFERROR(INDEX('alimentação - Tabela 7.1'!$39:$39,
MATCH(TEXT('Tabela 7.1'!A1388,"mmmm/aaaa"),'alimentação - Tabela 7.1'!$5:$5,0)), "")</f>
        <v>952554</v>
      </c>
      <c r="D1388" s="62">
        <f>IFERROR(INDEX('alimentação - Tabela 7.1'!$39:$39,
MATCH(TEXT('Tabela 7.1'!$A1388,"mmmm/aaaa"),'alimentação - Tabela 7.1'!$5:$5,0)+1), "")</f>
        <v>33972</v>
      </c>
      <c r="E1388" s="62">
        <f>IFERROR(INDEX('alimentação - Tabela 7.1'!$39:$39,
MATCH(TEXT('Tabela 7.1'!$A1388,"mmmm/aaaa"),'alimentação - Tabela 7.1'!$5:$5,0)+2), "")</f>
        <v>31310</v>
      </c>
      <c r="F1388" s="62">
        <f>IFERROR(INDEX('alimentação - Tabela 7.1'!$39:$39,
MATCH(TEXT('Tabela 7.1'!$A1388,"mmmm/aaaa"),'alimentação - Tabela 7.1'!$5:$5,0)+3), "")</f>
        <v>2662</v>
      </c>
      <c r="G1388" s="95">
        <f>IFERROR(INDEX('alimentação - Tabela 7.1'!$39:$39,
MATCH(TEXT('Tabela 7.1'!$A1388,"mmmm/aaaa"),'alimentação - Tabela 7.1'!$5:$5,0)+4), "")</f>
        <v>0.28024238348007202</v>
      </c>
    </row>
    <row r="1389" spans="1:7" ht="18" customHeight="1" x14ac:dyDescent="0.25">
      <c r="A1389" s="59" t="s">
        <v>348</v>
      </c>
      <c r="B1389" s="61" t="s">
        <v>1</v>
      </c>
      <c r="C1389" s="62">
        <f>IFERROR(INDEX('alimentação - Tabela 7.1'!$7:$7,
MATCH(TEXT('Tabela 7.1'!A1389,"mmmm/aaaa"),'alimentação - Tabela 7.1'!$5:$5,0)), "")</f>
        <v>45235880</v>
      </c>
      <c r="D1389" s="62">
        <f>IFERROR(INDEX('alimentação - Tabela 7.1'!$7:$7,
MATCH(TEXT('Tabela 7.1'!$A1389,"mmmm/aaaa"),'alimentação - Tabela 7.1'!$5:$5,0)+1), "")</f>
        <v>1903279</v>
      </c>
      <c r="E1389" s="62">
        <f>IFERROR(INDEX('alimentação - Tabela 7.1'!$7:$7,
MATCH(TEXT('Tabela 7.1'!$A1389,"mmmm/aaaa"),'alimentação - Tabela 7.1'!$5:$5,0)+2), "")</f>
        <v>1760992</v>
      </c>
      <c r="F1389" s="62">
        <f>IFERROR(INDEX('alimentação - Tabela 7.1'!$7:$7,
MATCH(TEXT('Tabela 7.1'!$A1389,"mmmm/aaaa"),'alimentação - Tabela 7.1'!$5:$5,0)+3), "")</f>
        <v>142287</v>
      </c>
      <c r="G1389" s="95">
        <f>IFERROR(INDEX('alimentação - Tabela 7.1'!$7:$7,
MATCH(TEXT('Tabela 7.1'!$A1389,"mmmm/aaaa"),'alimentação - Tabela 7.1'!$5:$5,0)+4), "")</f>
        <v>0.31553706526756287</v>
      </c>
    </row>
    <row r="1390" spans="1:7" ht="18" customHeight="1" x14ac:dyDescent="0.25">
      <c r="A1390" s="59" t="s">
        <v>348</v>
      </c>
      <c r="B1390" s="61" t="s">
        <v>105</v>
      </c>
      <c r="C1390" s="62">
        <f>IFERROR(INDEX('alimentação - Tabela 7.1'!$8:$8,
MATCH(TEXT('Tabela 7.1'!A1390,"mmmm/aaaa"),'alimentação - Tabela 7.1'!$5:$5,0)), "")</f>
        <v>2239195</v>
      </c>
      <c r="D1390" s="62">
        <f>IFERROR(INDEX('alimentação - Tabela 7.1'!$8:$8,
MATCH(TEXT('Tabela 7.1'!$A1390,"mmmm/aaaa"),'alimentação - Tabela 7.1'!$5:$5,0)+1), "")</f>
        <v>97180</v>
      </c>
      <c r="E1390" s="62">
        <f>IFERROR(INDEX('alimentação - Tabela 7.1'!$8:$8,
MATCH(TEXT('Tabela 7.1'!$A1390,"mmmm/aaaa"),'alimentação - Tabela 7.1'!$5:$5,0)+2), "")</f>
        <v>82280</v>
      </c>
      <c r="F1390" s="62">
        <f>IFERROR(INDEX('alimentação - Tabela 7.1'!$8:$8,
MATCH(TEXT('Tabela 7.1'!$A1390,"mmmm/aaaa"),'alimentação - Tabela 7.1'!$5:$5,0)+3), "")</f>
        <v>14900</v>
      </c>
      <c r="G1390" s="95">
        <f>IFERROR(INDEX('alimentação - Tabela 7.1'!$8:$8,
MATCH(TEXT('Tabela 7.1'!$A1390,"mmmm/aaaa"),'alimentação - Tabela 7.1'!$5:$5,0)+4), "")</f>
        <v>0.66987514495849609</v>
      </c>
    </row>
    <row r="1391" spans="1:7" ht="18" customHeight="1" x14ac:dyDescent="0.25">
      <c r="A1391" s="59" t="s">
        <v>348</v>
      </c>
      <c r="B1391" s="61" t="s">
        <v>106</v>
      </c>
      <c r="C1391" s="62">
        <f>IFERROR(INDEX('alimentação - Tabela 7.1'!$9:$9,
MATCH(TEXT('Tabela 7.1'!A1391,"mmmm/aaaa"),'alimentação - Tabela 7.1'!$5:$5,0)), "")</f>
        <v>283365</v>
      </c>
      <c r="D1391" s="62">
        <f>IFERROR(INDEX('alimentação - Tabela 7.1'!$9:$9,
MATCH(TEXT('Tabela 7.1'!$A1391,"mmmm/aaaa"),'alimentação - Tabela 7.1'!$5:$5,0)+1), "")</f>
        <v>13924</v>
      </c>
      <c r="E1391" s="62">
        <f>IFERROR(INDEX('alimentação - Tabela 7.1'!$9:$9,
MATCH(TEXT('Tabela 7.1'!$A1391,"mmmm/aaaa"),'alimentação - Tabela 7.1'!$5:$5,0)+2), "")</f>
        <v>12844</v>
      </c>
      <c r="F1391" s="62">
        <f>IFERROR(INDEX('alimentação - Tabela 7.1'!$9:$9,
MATCH(TEXT('Tabela 7.1'!$A1391,"mmmm/aaaa"),'alimentação - Tabela 7.1'!$5:$5,0)+3), "")</f>
        <v>1080</v>
      </c>
      <c r="G1391" s="95">
        <f>IFERROR(INDEX('alimentação - Tabela 7.1'!$9:$9,
MATCH(TEXT('Tabela 7.1'!$A1391,"mmmm/aaaa"),'alimentação - Tabela 7.1'!$5:$5,0)+4), "")</f>
        <v>0.38259205222129822</v>
      </c>
    </row>
    <row r="1392" spans="1:7" ht="18" customHeight="1" x14ac:dyDescent="0.25">
      <c r="A1392" s="59" t="s">
        <v>348</v>
      </c>
      <c r="B1392" s="61" t="s">
        <v>107</v>
      </c>
      <c r="C1392" s="62">
        <f>IFERROR(INDEX('alimentação - Tabela 7.1'!$10:$10,
MATCH(TEXT('Tabela 7.1'!A1392,"mmmm/aaaa"),'alimentação - Tabela 7.1'!$5:$5,0)), "")</f>
        <v>103011</v>
      </c>
      <c r="D1392" s="62">
        <f>IFERROR(INDEX('alimentação - Tabela 7.1'!$10:$10,
MATCH(TEXT('Tabela 7.1'!$A1392,"mmmm/aaaa"),'alimentação - Tabela 7.1'!$5:$5,0)+1), "")</f>
        <v>4358</v>
      </c>
      <c r="E1392" s="62">
        <f>IFERROR(INDEX('alimentação - Tabela 7.1'!$10:$10,
MATCH(TEXT('Tabela 7.1'!$A1392,"mmmm/aaaa"),'alimentação - Tabela 7.1'!$5:$5,0)+2), "")</f>
        <v>3551</v>
      </c>
      <c r="F1392" s="62">
        <f>IFERROR(INDEX('alimentação - Tabela 7.1'!$10:$10,
MATCH(TEXT('Tabela 7.1'!$A1392,"mmmm/aaaa"),'alimentação - Tabela 7.1'!$5:$5,0)+3), "")</f>
        <v>807</v>
      </c>
      <c r="G1392" s="95">
        <f>IFERROR(INDEX('alimentação - Tabela 7.1'!$10:$10,
MATCH(TEXT('Tabela 7.1'!$A1392,"mmmm/aaaa"),'alimentação - Tabela 7.1'!$5:$5,0)+4), "")</f>
        <v>0.7895972728729248</v>
      </c>
    </row>
    <row r="1393" spans="1:7" ht="18" customHeight="1" x14ac:dyDescent="0.25">
      <c r="A1393" s="59" t="s">
        <v>348</v>
      </c>
      <c r="B1393" s="61" t="s">
        <v>108</v>
      </c>
      <c r="C1393" s="62">
        <f>IFERROR(INDEX('alimentação - Tabela 7.1'!$11:$11,
MATCH(TEXT('Tabela 7.1'!A1393,"mmmm/aaaa"),'alimentação - Tabela 7.1'!$5:$5,0)), "")</f>
        <v>509126</v>
      </c>
      <c r="D1393" s="62">
        <f>IFERROR(INDEX('alimentação - Tabela 7.1'!$11:$11,
MATCH(TEXT('Tabela 7.1'!$A1393,"mmmm/aaaa"),'alimentação - Tabela 7.1'!$5:$5,0)+1), "")</f>
        <v>21629</v>
      </c>
      <c r="E1393" s="62">
        <f>IFERROR(INDEX('alimentação - Tabela 7.1'!$11:$11,
MATCH(TEXT('Tabela 7.1'!$A1393,"mmmm/aaaa"),'alimentação - Tabela 7.1'!$5:$5,0)+2), "")</f>
        <v>18217</v>
      </c>
      <c r="F1393" s="62">
        <f>IFERROR(INDEX('alimentação - Tabela 7.1'!$11:$11,
MATCH(TEXT('Tabela 7.1'!$A1393,"mmmm/aaaa"),'alimentação - Tabela 7.1'!$5:$5,0)+3), "")</f>
        <v>3412</v>
      </c>
      <c r="G1393" s="95">
        <f>IFERROR(INDEX('alimentação - Tabela 7.1'!$11:$11,
MATCH(TEXT('Tabela 7.1'!$A1393,"mmmm/aaaa"),'alimentação - Tabela 7.1'!$5:$5,0)+4), "")</f>
        <v>0.6746896505355835</v>
      </c>
    </row>
    <row r="1394" spans="1:7" ht="18" customHeight="1" x14ac:dyDescent="0.25">
      <c r="A1394" s="59" t="s">
        <v>348</v>
      </c>
      <c r="B1394" s="61" t="s">
        <v>109</v>
      </c>
      <c r="C1394" s="62">
        <f>IFERROR(INDEX('alimentação - Tabela 7.1'!$12:$12,
MATCH(TEXT('Tabela 7.1'!A1394,"mmmm/aaaa"),'alimentação - Tabela 7.1'!$5:$5,0)), "")</f>
        <v>74843</v>
      </c>
      <c r="D1394" s="62">
        <f>IFERROR(INDEX('alimentação - Tabela 7.1'!$12:$12,
MATCH(TEXT('Tabela 7.1'!$A1394,"mmmm/aaaa"),'alimentação - Tabela 7.1'!$5:$5,0)+1), "")</f>
        <v>3784</v>
      </c>
      <c r="E1394" s="62">
        <f>IFERROR(INDEX('alimentação - Tabela 7.1'!$12:$12,
MATCH(TEXT('Tabela 7.1'!$A1394,"mmmm/aaaa"),'alimentação - Tabela 7.1'!$5:$5,0)+2), "")</f>
        <v>3416</v>
      </c>
      <c r="F1394" s="62">
        <f>IFERROR(INDEX('alimentação - Tabela 7.1'!$12:$12,
MATCH(TEXT('Tabela 7.1'!$A1394,"mmmm/aaaa"),'alimentação - Tabela 7.1'!$5:$5,0)+3), "")</f>
        <v>368</v>
      </c>
      <c r="G1394" s="95">
        <f>IFERROR(INDEX('alimentação - Tabela 7.1'!$12:$12,
MATCH(TEXT('Tabela 7.1'!$A1394,"mmmm/aaaa"),'alimentação - Tabela 7.1'!$5:$5,0)+4), "")</f>
        <v>0.49412554502487183</v>
      </c>
    </row>
    <row r="1395" spans="1:7" ht="18" customHeight="1" x14ac:dyDescent="0.25">
      <c r="A1395" s="59" t="s">
        <v>348</v>
      </c>
      <c r="B1395" s="61" t="s">
        <v>110</v>
      </c>
      <c r="C1395" s="62">
        <f>IFERROR(INDEX('alimentação - Tabela 7.1'!$13:$13,
MATCH(TEXT('Tabela 7.1'!A1395,"mmmm/aaaa"),'alimentação - Tabela 7.1'!$5:$5,0)), "")</f>
        <v>938735</v>
      </c>
      <c r="D1395" s="62">
        <f>IFERROR(INDEX('alimentação - Tabela 7.1'!$13:$13,
MATCH(TEXT('Tabela 7.1'!$A1395,"mmmm/aaaa"),'alimentação - Tabela 7.1'!$5:$5,0)+1), "")</f>
        <v>38879</v>
      </c>
      <c r="E1395" s="62">
        <f>IFERROR(INDEX('alimentação - Tabela 7.1'!$13:$13,
MATCH(TEXT('Tabela 7.1'!$A1395,"mmmm/aaaa"),'alimentação - Tabela 7.1'!$5:$5,0)+2), "")</f>
        <v>31947</v>
      </c>
      <c r="F1395" s="62">
        <f>IFERROR(INDEX('alimentação - Tabela 7.1'!$13:$13,
MATCH(TEXT('Tabela 7.1'!$A1395,"mmmm/aaaa"),'alimentação - Tabela 7.1'!$5:$5,0)+3), "")</f>
        <v>6932</v>
      </c>
      <c r="G1395" s="95">
        <f>IFERROR(INDEX('alimentação - Tabela 7.1'!$13:$13,
MATCH(TEXT('Tabela 7.1'!$A1395,"mmmm/aaaa"),'alimentação - Tabela 7.1'!$5:$5,0)+4), "")</f>
        <v>0.74393409490585327</v>
      </c>
    </row>
    <row r="1396" spans="1:7" ht="18" customHeight="1" x14ac:dyDescent="0.25">
      <c r="A1396" s="59" t="s">
        <v>348</v>
      </c>
      <c r="B1396" s="61" t="s">
        <v>111</v>
      </c>
      <c r="C1396" s="62">
        <f>IFERROR(INDEX('alimentação - Tabela 7.1'!$14:$14,
MATCH(TEXT('Tabela 7.1'!A1396,"mmmm/aaaa"),'alimentação - Tabela 7.1'!$5:$5,0)), "")</f>
        <v>83616</v>
      </c>
      <c r="D1396" s="62">
        <f>IFERROR(INDEX('alimentação - Tabela 7.1'!$14:$14,
MATCH(TEXT('Tabela 7.1'!$A1396,"mmmm/aaaa"),'alimentação - Tabela 7.1'!$5:$5,0)+1), "")</f>
        <v>4116</v>
      </c>
      <c r="E1396" s="62">
        <f>IFERROR(INDEX('alimentação - Tabela 7.1'!$14:$14,
MATCH(TEXT('Tabela 7.1'!$A1396,"mmmm/aaaa"),'alimentação - Tabela 7.1'!$5:$5,0)+2), "")</f>
        <v>2946</v>
      </c>
      <c r="F1396" s="62">
        <f>IFERROR(INDEX('alimentação - Tabela 7.1'!$14:$14,
MATCH(TEXT('Tabela 7.1'!$A1396,"mmmm/aaaa"),'alimentação - Tabela 7.1'!$5:$5,0)+3), "")</f>
        <v>1170</v>
      </c>
      <c r="G1396" s="95">
        <f>IFERROR(INDEX('alimentação - Tabela 7.1'!$14:$14,
MATCH(TEXT('Tabela 7.1'!$A1396,"mmmm/aaaa"),'alimentação - Tabela 7.1'!$5:$5,0)+4), "")</f>
        <v>1.4191106557846069</v>
      </c>
    </row>
    <row r="1397" spans="1:7" ht="18" customHeight="1" x14ac:dyDescent="0.25">
      <c r="A1397" s="59" t="s">
        <v>348</v>
      </c>
      <c r="B1397" s="61" t="s">
        <v>112</v>
      </c>
      <c r="C1397" s="62">
        <f>IFERROR(INDEX('alimentação - Tabela 7.1'!$15:$15,
MATCH(TEXT('Tabela 7.1'!A1397,"mmmm/aaaa"),'alimentação - Tabela 7.1'!$5:$5,0)), "")</f>
        <v>246499</v>
      </c>
      <c r="D1397" s="62">
        <f>IFERROR(INDEX('alimentação - Tabela 7.1'!$15:$15,
MATCH(TEXT('Tabela 7.1'!$A1397,"mmmm/aaaa"),'alimentação - Tabela 7.1'!$5:$5,0)+1), "")</f>
        <v>10490</v>
      </c>
      <c r="E1397" s="62">
        <f>IFERROR(INDEX('alimentação - Tabela 7.1'!$15:$15,
MATCH(TEXT('Tabela 7.1'!$A1397,"mmmm/aaaa"),'alimentação - Tabela 7.1'!$5:$5,0)+2), "")</f>
        <v>9359</v>
      </c>
      <c r="F1397" s="62">
        <f>IFERROR(INDEX('alimentação - Tabela 7.1'!$15:$15,
MATCH(TEXT('Tabela 7.1'!$A1397,"mmmm/aaaa"),'alimentação - Tabela 7.1'!$5:$5,0)+3), "")</f>
        <v>1131</v>
      </c>
      <c r="G1397" s="95">
        <f>IFERROR(INDEX('alimentação - Tabela 7.1'!$15:$15,
MATCH(TEXT('Tabela 7.1'!$A1397,"mmmm/aaaa"),'alimentação - Tabela 7.1'!$5:$5,0)+4), "")</f>
        <v>0.46094030141830444</v>
      </c>
    </row>
    <row r="1398" spans="1:7" ht="18" customHeight="1" x14ac:dyDescent="0.25">
      <c r="A1398" s="59" t="s">
        <v>348</v>
      </c>
      <c r="B1398" s="61" t="s">
        <v>113</v>
      </c>
      <c r="C1398" s="62">
        <f>IFERROR(INDEX('alimentação - Tabela 7.1'!$16:$16,
MATCH(TEXT('Tabela 7.1'!A1398,"mmmm/aaaa"),'alimentação - Tabela 7.1'!$5:$5,0)), "")</f>
        <v>7456567</v>
      </c>
      <c r="D1398" s="62">
        <f>IFERROR(INDEX('alimentação - Tabela 7.1'!$16:$16,
MATCH(TEXT('Tabela 7.1'!$A1398,"mmmm/aaaa"),'alimentação - Tabela 7.1'!$5:$5,0)+1), "")</f>
        <v>264375</v>
      </c>
      <c r="E1398" s="62">
        <f>IFERROR(INDEX('alimentação - Tabela 7.1'!$16:$16,
MATCH(TEXT('Tabela 7.1'!$A1398,"mmmm/aaaa"),'alimentação - Tabela 7.1'!$5:$5,0)+2), "")</f>
        <v>232756</v>
      </c>
      <c r="F1398" s="62">
        <f>IFERROR(INDEX('alimentação - Tabela 7.1'!$16:$16,
MATCH(TEXT('Tabela 7.1'!$A1398,"mmmm/aaaa"),'alimentação - Tabela 7.1'!$5:$5,0)+3), "")</f>
        <v>31619</v>
      </c>
      <c r="G1398" s="95">
        <f>IFERROR(INDEX('alimentação - Tabela 7.1'!$16:$16,
MATCH(TEXT('Tabela 7.1'!$A1398,"mmmm/aaaa"),'alimentação - Tabela 7.1'!$5:$5,0)+4), "")</f>
        <v>0.4258480966091156</v>
      </c>
    </row>
    <row r="1399" spans="1:7" ht="18" customHeight="1" x14ac:dyDescent="0.25">
      <c r="A1399" s="59" t="s">
        <v>348</v>
      </c>
      <c r="B1399" s="61" t="s">
        <v>114</v>
      </c>
      <c r="C1399" s="62">
        <f>IFERROR(INDEX('alimentação - Tabela 7.1'!$17:$17,
MATCH(TEXT('Tabela 7.1'!A1399,"mmmm/aaaa"),'alimentação - Tabela 7.1'!$5:$5,0)), "")</f>
        <v>637688</v>
      </c>
      <c r="D1399" s="62">
        <f>IFERROR(INDEX('alimentação - Tabela 7.1'!$17:$17,
MATCH(TEXT('Tabela 7.1'!$A1399,"mmmm/aaaa"),'alimentação - Tabela 7.1'!$5:$5,0)+1), "")</f>
        <v>21429</v>
      </c>
      <c r="E1399" s="62">
        <f>IFERROR(INDEX('alimentação - Tabela 7.1'!$17:$17,
MATCH(TEXT('Tabela 7.1'!$A1399,"mmmm/aaaa"),'alimentação - Tabela 7.1'!$5:$5,0)+2), "")</f>
        <v>18713</v>
      </c>
      <c r="F1399" s="62">
        <f>IFERROR(INDEX('alimentação - Tabela 7.1'!$17:$17,
MATCH(TEXT('Tabela 7.1'!$A1399,"mmmm/aaaa"),'alimentação - Tabela 7.1'!$5:$5,0)+3), "")</f>
        <v>2716</v>
      </c>
      <c r="G1399" s="95">
        <f>IFERROR(INDEX('alimentação - Tabela 7.1'!$17:$17,
MATCH(TEXT('Tabela 7.1'!$A1399,"mmmm/aaaa"),'alimentação - Tabela 7.1'!$5:$5,0)+4), "")</f>
        <v>0.42773538827896118</v>
      </c>
    </row>
    <row r="1400" spans="1:7" ht="18" customHeight="1" x14ac:dyDescent="0.25">
      <c r="A1400" s="59" t="s">
        <v>348</v>
      </c>
      <c r="B1400" s="61" t="s">
        <v>115</v>
      </c>
      <c r="C1400" s="62">
        <f>IFERROR(INDEX('alimentação - Tabela 7.1'!$18:$18,
MATCH(TEXT('Tabela 7.1'!A1400,"mmmm/aaaa"),'alimentação - Tabela 7.1'!$5:$5,0)), "")</f>
        <v>345017</v>
      </c>
      <c r="D1400" s="62">
        <f>IFERROR(INDEX('alimentação - Tabela 7.1'!$18:$18,
MATCH(TEXT('Tabela 7.1'!$A1400,"mmmm/aaaa"),'alimentação - Tabela 7.1'!$5:$5,0)+1), "")</f>
        <v>13893</v>
      </c>
      <c r="E1400" s="62">
        <f>IFERROR(INDEX('alimentação - Tabela 7.1'!$18:$18,
MATCH(TEXT('Tabela 7.1'!$A1400,"mmmm/aaaa"),'alimentação - Tabela 7.1'!$5:$5,0)+2), "")</f>
        <v>10145</v>
      </c>
      <c r="F1400" s="62">
        <f>IFERROR(INDEX('alimentação - Tabela 7.1'!$18:$18,
MATCH(TEXT('Tabela 7.1'!$A1400,"mmmm/aaaa"),'alimentação - Tabela 7.1'!$5:$5,0)+3), "")</f>
        <v>3748</v>
      </c>
      <c r="G1400" s="95">
        <f>IFERROR(INDEX('alimentação - Tabela 7.1'!$18:$18,
MATCH(TEXT('Tabela 7.1'!$A1400,"mmmm/aaaa"),'alimentação - Tabela 7.1'!$5:$5,0)+4), "")</f>
        <v>1.0982538461685181</v>
      </c>
    </row>
    <row r="1401" spans="1:7" ht="18" customHeight="1" x14ac:dyDescent="0.25">
      <c r="A1401" s="59" t="s">
        <v>348</v>
      </c>
      <c r="B1401" s="61" t="s">
        <v>116</v>
      </c>
      <c r="C1401" s="62">
        <f>IFERROR(INDEX('alimentação - Tabela 7.1'!$19:$19,
MATCH(TEXT('Tabela 7.1'!A1401,"mmmm/aaaa"),'alimentação - Tabela 7.1'!$5:$5,0)), "")</f>
        <v>1327106</v>
      </c>
      <c r="D1401" s="62">
        <f>IFERROR(INDEX('alimentação - Tabela 7.1'!$19:$19,
MATCH(TEXT('Tabela 7.1'!$A1401,"mmmm/aaaa"),'alimentação - Tabela 7.1'!$5:$5,0)+1), "")</f>
        <v>48197</v>
      </c>
      <c r="E1401" s="62">
        <f>IFERROR(INDEX('alimentação - Tabela 7.1'!$19:$19,
MATCH(TEXT('Tabela 7.1'!$A1401,"mmmm/aaaa"),'alimentação - Tabela 7.1'!$5:$5,0)+2), "")</f>
        <v>42263</v>
      </c>
      <c r="F1401" s="62">
        <f>IFERROR(INDEX('alimentação - Tabela 7.1'!$19:$19,
MATCH(TEXT('Tabela 7.1'!$A1401,"mmmm/aaaa"),'alimentação - Tabela 7.1'!$5:$5,0)+3), "")</f>
        <v>5934</v>
      </c>
      <c r="G1401" s="95">
        <f>IFERROR(INDEX('alimentação - Tabela 7.1'!$19:$19,
MATCH(TEXT('Tabela 7.1'!$A1401,"mmmm/aaaa"),'alimentação - Tabela 7.1'!$5:$5,0)+4), "")</f>
        <v>0.44914665818214417</v>
      </c>
    </row>
    <row r="1402" spans="1:7" ht="18" customHeight="1" x14ac:dyDescent="0.25">
      <c r="A1402" s="59" t="s">
        <v>348</v>
      </c>
      <c r="B1402" s="61" t="s">
        <v>117</v>
      </c>
      <c r="C1402" s="62">
        <f>IFERROR(INDEX('alimentação - Tabela 7.1'!$20:$20,
MATCH(TEXT('Tabela 7.1'!A1402,"mmmm/aaaa"),'alimentação - Tabela 7.1'!$5:$5,0)), "")</f>
        <v>488962</v>
      </c>
      <c r="D1402" s="62">
        <f>IFERROR(INDEX('alimentação - Tabela 7.1'!$20:$20,
MATCH(TEXT('Tabela 7.1'!$A1402,"mmmm/aaaa"),'alimentação - Tabela 7.1'!$5:$5,0)+1), "")</f>
        <v>19162</v>
      </c>
      <c r="E1402" s="62">
        <f>IFERROR(INDEX('alimentação - Tabela 7.1'!$20:$20,
MATCH(TEXT('Tabela 7.1'!$A1402,"mmmm/aaaa"),'alimentação - Tabela 7.1'!$5:$5,0)+2), "")</f>
        <v>15703</v>
      </c>
      <c r="F1402" s="62">
        <f>IFERROR(INDEX('alimentação - Tabela 7.1'!$20:$20,
MATCH(TEXT('Tabela 7.1'!$A1402,"mmmm/aaaa"),'alimentação - Tabela 7.1'!$5:$5,0)+3), "")</f>
        <v>3459</v>
      </c>
      <c r="G1402" s="95">
        <f>IFERROR(INDEX('alimentação - Tabela 7.1'!$20:$20,
MATCH(TEXT('Tabela 7.1'!$A1402,"mmmm/aaaa"),'alimentação - Tabela 7.1'!$5:$5,0)+4), "")</f>
        <v>0.71245700120925903</v>
      </c>
    </row>
    <row r="1403" spans="1:7" ht="18" customHeight="1" x14ac:dyDescent="0.25">
      <c r="A1403" s="59" t="s">
        <v>348</v>
      </c>
      <c r="B1403" s="61" t="s">
        <v>118</v>
      </c>
      <c r="C1403" s="62">
        <f>IFERROR(INDEX('alimentação - Tabela 7.1'!$21:$21,
MATCH(TEXT('Tabela 7.1'!A1403,"mmmm/aaaa"),'alimentação - Tabela 7.1'!$5:$5,0)), "")</f>
        <v>468572</v>
      </c>
      <c r="D1403" s="62">
        <f>IFERROR(INDEX('alimentação - Tabela 7.1'!$21:$21,
MATCH(TEXT('Tabela 7.1'!$A1403,"mmmm/aaaa"),'alimentação - Tabela 7.1'!$5:$5,0)+1), "")</f>
        <v>17664</v>
      </c>
      <c r="E1403" s="62">
        <f>IFERROR(INDEX('alimentação - Tabela 7.1'!$21:$21,
MATCH(TEXT('Tabela 7.1'!$A1403,"mmmm/aaaa"),'alimentação - Tabela 7.1'!$5:$5,0)+2), "")</f>
        <v>14191</v>
      </c>
      <c r="F1403" s="62">
        <f>IFERROR(INDEX('alimentação - Tabela 7.1'!$21:$21,
MATCH(TEXT('Tabela 7.1'!$A1403,"mmmm/aaaa"),'alimentação - Tabela 7.1'!$5:$5,0)+3), "")</f>
        <v>3473</v>
      </c>
      <c r="G1403" s="95">
        <f>IFERROR(INDEX('alimentação - Tabela 7.1'!$21:$21,
MATCH(TEXT('Tabela 7.1'!$A1403,"mmmm/aaaa"),'alimentação - Tabela 7.1'!$5:$5,0)+4), "")</f>
        <v>0.7467227578163147</v>
      </c>
    </row>
    <row r="1404" spans="1:7" ht="18" customHeight="1" x14ac:dyDescent="0.25">
      <c r="A1404" s="59" t="s">
        <v>348</v>
      </c>
      <c r="B1404" s="61" t="s">
        <v>119</v>
      </c>
      <c r="C1404" s="62">
        <f>IFERROR(INDEX('alimentação - Tabela 7.1'!$22:$22,
MATCH(TEXT('Tabela 7.1'!A1404,"mmmm/aaaa"),'alimentação - Tabela 7.1'!$5:$5,0)), "")</f>
        <v>1416178</v>
      </c>
      <c r="D1404" s="62">
        <f>IFERROR(INDEX('alimentação - Tabela 7.1'!$22:$22,
MATCH(TEXT('Tabela 7.1'!$A1404,"mmmm/aaaa"),'alimentação - Tabela 7.1'!$5:$5,0)+1), "")</f>
        <v>46853</v>
      </c>
      <c r="E1404" s="62">
        <f>IFERROR(INDEX('alimentação - Tabela 7.1'!$22:$22,
MATCH(TEXT('Tabela 7.1'!$A1404,"mmmm/aaaa"),'alimentação - Tabela 7.1'!$5:$5,0)+2), "")</f>
        <v>42456</v>
      </c>
      <c r="F1404" s="62">
        <f>IFERROR(INDEX('alimentação - Tabela 7.1'!$22:$22,
MATCH(TEXT('Tabela 7.1'!$A1404,"mmmm/aaaa"),'alimentação - Tabela 7.1'!$5:$5,0)+3), "")</f>
        <v>4397</v>
      </c>
      <c r="G1404" s="95">
        <f>IFERROR(INDEX('alimentação - Tabela 7.1'!$22:$22,
MATCH(TEXT('Tabela 7.1'!$A1404,"mmmm/aaaa"),'alimentação - Tabela 7.1'!$5:$5,0)+4), "")</f>
        <v>0.31145057082176208</v>
      </c>
    </row>
    <row r="1405" spans="1:7" ht="18" customHeight="1" x14ac:dyDescent="0.25">
      <c r="A1405" s="59" t="s">
        <v>348</v>
      </c>
      <c r="B1405" s="61" t="s">
        <v>120</v>
      </c>
      <c r="C1405" s="62">
        <f>IFERROR(INDEX('alimentação - Tabela 7.1'!$23:$23,
MATCH(TEXT('Tabela 7.1'!A1405,"mmmm/aaaa"),'alimentação - Tabela 7.1'!$5:$5,0)), "")</f>
        <v>419245</v>
      </c>
      <c r="D1405" s="62">
        <f>IFERROR(INDEX('alimentação - Tabela 7.1'!$23:$23,
MATCH(TEXT('Tabela 7.1'!$A1405,"mmmm/aaaa"),'alimentação - Tabela 7.1'!$5:$5,0)+1), "")</f>
        <v>14164</v>
      </c>
      <c r="E1405" s="62">
        <f>IFERROR(INDEX('alimentação - Tabela 7.1'!$23:$23,
MATCH(TEXT('Tabela 7.1'!$A1405,"mmmm/aaaa"),'alimentação - Tabela 7.1'!$5:$5,0)+2), "")</f>
        <v>11786</v>
      </c>
      <c r="F1405" s="62">
        <f>IFERROR(INDEX('alimentação - Tabela 7.1'!$23:$23,
MATCH(TEXT('Tabela 7.1'!$A1405,"mmmm/aaaa"),'alimentação - Tabela 7.1'!$5:$5,0)+3), "")</f>
        <v>2378</v>
      </c>
      <c r="G1405" s="95">
        <f>IFERROR(INDEX('alimentação - Tabela 7.1'!$23:$23,
MATCH(TEXT('Tabela 7.1'!$A1405,"mmmm/aaaa"),'alimentação - Tabela 7.1'!$5:$5,0)+4), "")</f>
        <v>0.570445716381073</v>
      </c>
    </row>
    <row r="1406" spans="1:7" ht="18" customHeight="1" x14ac:dyDescent="0.25">
      <c r="A1406" s="59" t="s">
        <v>348</v>
      </c>
      <c r="B1406" s="61" t="s">
        <v>121</v>
      </c>
      <c r="C1406" s="62">
        <f>IFERROR(INDEX('alimentação - Tabela 7.1'!$24:$24,
MATCH(TEXT('Tabela 7.1'!A1406,"mmmm/aaaa"),'alimentação - Tabela 7.1'!$5:$5,0)), "")</f>
        <v>316406</v>
      </c>
      <c r="D1406" s="62">
        <f>IFERROR(INDEX('alimentação - Tabela 7.1'!$24:$24,
MATCH(TEXT('Tabela 7.1'!$A1406,"mmmm/aaaa"),'alimentação - Tabela 7.1'!$5:$5,0)+1), "")</f>
        <v>9488</v>
      </c>
      <c r="E1406" s="62">
        <f>IFERROR(INDEX('alimentação - Tabela 7.1'!$24:$24,
MATCH(TEXT('Tabela 7.1'!$A1406,"mmmm/aaaa"),'alimentação - Tabela 7.1'!$5:$5,0)+2), "")</f>
        <v>8971</v>
      </c>
      <c r="F1406" s="62">
        <f>IFERROR(INDEX('alimentação - Tabela 7.1'!$24:$24,
MATCH(TEXT('Tabela 7.1'!$A1406,"mmmm/aaaa"),'alimentação - Tabela 7.1'!$5:$5,0)+3), "")</f>
        <v>517</v>
      </c>
      <c r="G1406" s="95">
        <f>IFERROR(INDEX('alimentação - Tabela 7.1'!$24:$24,
MATCH(TEXT('Tabela 7.1'!$A1406,"mmmm/aaaa"),'alimentação - Tabela 7.1'!$5:$5,0)+4), "")</f>
        <v>0.16366508603096008</v>
      </c>
    </row>
    <row r="1407" spans="1:7" ht="18" customHeight="1" x14ac:dyDescent="0.25">
      <c r="A1407" s="59" t="s">
        <v>348</v>
      </c>
      <c r="B1407" s="61" t="s">
        <v>122</v>
      </c>
      <c r="C1407" s="62">
        <f>IFERROR(INDEX('alimentação - Tabela 7.1'!$25:$25,
MATCH(TEXT('Tabela 7.1'!A1407,"mmmm/aaaa"),'alimentação - Tabela 7.1'!$5:$5,0)), "")</f>
        <v>2037393</v>
      </c>
      <c r="D1407" s="62">
        <f>IFERROR(INDEX('alimentação - Tabela 7.1'!$25:$25,
MATCH(TEXT('Tabela 7.1'!$A1407,"mmmm/aaaa"),'alimentação - Tabela 7.1'!$5:$5,0)+1), "")</f>
        <v>73525</v>
      </c>
      <c r="E1407" s="62">
        <f>IFERROR(INDEX('alimentação - Tabela 7.1'!$25:$25,
MATCH(TEXT('Tabela 7.1'!$A1407,"mmmm/aaaa"),'alimentação - Tabela 7.1'!$5:$5,0)+2), "")</f>
        <v>68528</v>
      </c>
      <c r="F1407" s="62">
        <f>IFERROR(INDEX('alimentação - Tabela 7.1'!$25:$25,
MATCH(TEXT('Tabela 7.1'!$A1407,"mmmm/aaaa"),'alimentação - Tabela 7.1'!$5:$5,0)+3), "")</f>
        <v>4997</v>
      </c>
      <c r="G1407" s="95">
        <f>IFERROR(INDEX('alimentação - Tabela 7.1'!$25:$25,
MATCH(TEXT('Tabela 7.1'!$A1407,"mmmm/aaaa"),'alimentação - Tabela 7.1'!$5:$5,0)+4), "")</f>
        <v>0.24586744606494904</v>
      </c>
    </row>
    <row r="1408" spans="1:7" ht="18" customHeight="1" x14ac:dyDescent="0.25">
      <c r="A1408" s="59" t="s">
        <v>348</v>
      </c>
      <c r="B1408" s="61" t="s">
        <v>123</v>
      </c>
      <c r="C1408" s="62">
        <f>IFERROR(INDEX('alimentação - Tabela 7.1'!$26:$26,
MATCH(TEXT('Tabela 7.1'!A1408,"mmmm/aaaa"),'alimentação - Tabela 7.1'!$5:$5,0)), "")</f>
        <v>23137741</v>
      </c>
      <c r="D1408" s="62">
        <f>IFERROR(INDEX('alimentação - Tabela 7.1'!$26:$26,
MATCH(TEXT('Tabela 7.1'!$A1408,"mmmm/aaaa"),'alimentação - Tabela 7.1'!$5:$5,0)+1), "")</f>
        <v>964323</v>
      </c>
      <c r="E1408" s="62">
        <f>IFERROR(INDEX('alimentação - Tabela 7.1'!$26:$26,
MATCH(TEXT('Tabela 7.1'!$A1408,"mmmm/aaaa"),'alimentação - Tabela 7.1'!$5:$5,0)+2), "")</f>
        <v>894586</v>
      </c>
      <c r="F1408" s="62">
        <f>IFERROR(INDEX('alimentação - Tabela 7.1'!$26:$26,
MATCH(TEXT('Tabela 7.1'!$A1408,"mmmm/aaaa"),'alimentação - Tabela 7.1'!$5:$5,0)+3), "")</f>
        <v>69737</v>
      </c>
      <c r="G1408" s="95">
        <f>IFERROR(INDEX('alimentação - Tabela 7.1'!$26:$26,
MATCH(TEXT('Tabela 7.1'!$A1408,"mmmm/aaaa"),'alimentação - Tabela 7.1'!$5:$5,0)+4), "")</f>
        <v>0.30231049656867981</v>
      </c>
    </row>
    <row r="1409" spans="1:7" ht="18" customHeight="1" x14ac:dyDescent="0.25">
      <c r="A1409" s="59" t="s">
        <v>348</v>
      </c>
      <c r="B1409" s="61" t="s">
        <v>124</v>
      </c>
      <c r="C1409" s="62">
        <f>IFERROR(INDEX('alimentação - Tabela 7.1'!$27:$27,
MATCH(TEXT('Tabela 7.1'!A1409,"mmmm/aaaa"),'alimentação - Tabela 7.1'!$5:$5,0)), "")</f>
        <v>4789136</v>
      </c>
      <c r="D1409" s="62">
        <f>IFERROR(INDEX('alimentação - Tabela 7.1'!$27:$27,
MATCH(TEXT('Tabela 7.1'!$A1409,"mmmm/aaaa"),'alimentação - Tabela 7.1'!$5:$5,0)+1), "")</f>
        <v>214188</v>
      </c>
      <c r="E1409" s="62">
        <f>IFERROR(INDEX('alimentação - Tabela 7.1'!$27:$27,
MATCH(TEXT('Tabela 7.1'!$A1409,"mmmm/aaaa"),'alimentação - Tabela 7.1'!$5:$5,0)+2), "")</f>
        <v>202047</v>
      </c>
      <c r="F1409" s="62">
        <f>IFERROR(INDEX('alimentação - Tabela 7.1'!$27:$27,
MATCH(TEXT('Tabela 7.1'!$A1409,"mmmm/aaaa"),'alimentação - Tabela 7.1'!$5:$5,0)+3), "")</f>
        <v>12141</v>
      </c>
      <c r="G1409" s="95">
        <f>IFERROR(INDEX('alimentação - Tabela 7.1'!$27:$27,
MATCH(TEXT('Tabela 7.1'!$A1409,"mmmm/aaaa"),'alimentação - Tabela 7.1'!$5:$5,0)+4), "")</f>
        <v>0.25415560603141785</v>
      </c>
    </row>
    <row r="1410" spans="1:7" ht="18" customHeight="1" x14ac:dyDescent="0.25">
      <c r="A1410" s="59" t="s">
        <v>348</v>
      </c>
      <c r="B1410" s="61" t="s">
        <v>2</v>
      </c>
      <c r="C1410" s="62">
        <f>IFERROR(INDEX('alimentação - Tabela 7.1'!$28:$28,
MATCH(TEXT('Tabela 7.1'!A1410,"mmmm/aaaa"),'alimentação - Tabela 7.1'!$5:$5,0)), "")</f>
        <v>871551</v>
      </c>
      <c r="D1410" s="62">
        <f>IFERROR(INDEX('alimentação - Tabela 7.1'!$28:$28,
MATCH(TEXT('Tabela 7.1'!$A1410,"mmmm/aaaa"),'alimentação - Tabela 7.1'!$5:$5,0)+1), "")</f>
        <v>42305</v>
      </c>
      <c r="E1410" s="62">
        <f>IFERROR(INDEX('alimentação - Tabela 7.1'!$28:$28,
MATCH(TEXT('Tabela 7.1'!$A1410,"mmmm/aaaa"),'alimentação - Tabela 7.1'!$5:$5,0)+2), "")</f>
        <v>40478</v>
      </c>
      <c r="F1410" s="62">
        <f>IFERROR(INDEX('alimentação - Tabela 7.1'!$28:$28,
MATCH(TEXT('Tabela 7.1'!$A1410,"mmmm/aaaa"),'alimentação - Tabela 7.1'!$5:$5,0)+3), "")</f>
        <v>1827</v>
      </c>
      <c r="G1410" s="95">
        <f>IFERROR(INDEX('alimentação - Tabela 7.1'!$28:$28,
MATCH(TEXT('Tabela 7.1'!$A1410,"mmmm/aaaa"),'alimentação - Tabela 7.1'!$5:$5,0)+4), "")</f>
        <v>0.21006664633750916</v>
      </c>
    </row>
    <row r="1411" spans="1:7" ht="18" customHeight="1" x14ac:dyDescent="0.25">
      <c r="A1411" s="59" t="s">
        <v>348</v>
      </c>
      <c r="B1411" s="61" t="s">
        <v>125</v>
      </c>
      <c r="C1411" s="62">
        <f>IFERROR(INDEX('alimentação - Tabela 7.1'!$29:$29,
MATCH(TEXT('Tabela 7.1'!A1411,"mmmm/aaaa"),'alimentação - Tabela 7.1'!$5:$5,0)), "")</f>
        <v>3671068</v>
      </c>
      <c r="D1411" s="62">
        <f>IFERROR(INDEX('alimentação - Tabela 7.1'!$29:$29,
MATCH(TEXT('Tabela 7.1'!$A1411,"mmmm/aaaa"),'alimentação - Tabela 7.1'!$5:$5,0)+1), "")</f>
        <v>123775</v>
      </c>
      <c r="E1411" s="62">
        <f>IFERROR(INDEX('alimentação - Tabela 7.1'!$29:$29,
MATCH(TEXT('Tabela 7.1'!$A1411,"mmmm/aaaa"),'alimentação - Tabela 7.1'!$5:$5,0)+2), "")</f>
        <v>111538</v>
      </c>
      <c r="F1411" s="62">
        <f>IFERROR(INDEX('alimentação - Tabela 7.1'!$29:$29,
MATCH(TEXT('Tabela 7.1'!$A1411,"mmmm/aaaa"),'alimentação - Tabela 7.1'!$5:$5,0)+3), "")</f>
        <v>12237</v>
      </c>
      <c r="G1411" s="95">
        <f>IFERROR(INDEX('alimentação - Tabela 7.1'!$29:$29,
MATCH(TEXT('Tabela 7.1'!$A1411,"mmmm/aaaa"),'alimentação - Tabela 7.1'!$5:$5,0)+4), "")</f>
        <v>0.33445107936859131</v>
      </c>
    </row>
    <row r="1412" spans="1:7" ht="18" customHeight="1" x14ac:dyDescent="0.25">
      <c r="A1412" s="59" t="s">
        <v>348</v>
      </c>
      <c r="B1412" s="61" t="s">
        <v>126</v>
      </c>
      <c r="C1412" s="62">
        <f>IFERROR(INDEX('alimentação - Tabela 7.1'!$30:$30,
MATCH(TEXT('Tabela 7.1'!A1412,"mmmm/aaaa"),'alimentação - Tabela 7.1'!$5:$5,0)), "")</f>
        <v>13805986</v>
      </c>
      <c r="D1412" s="62">
        <f>IFERROR(INDEX('alimentação - Tabela 7.1'!$30:$30,
MATCH(TEXT('Tabela 7.1'!$A1412,"mmmm/aaaa"),'alimentação - Tabela 7.1'!$5:$5,0)+1), "")</f>
        <v>584055</v>
      </c>
      <c r="E1412" s="62">
        <f>IFERROR(INDEX('alimentação - Tabela 7.1'!$30:$30,
MATCH(TEXT('Tabela 7.1'!$A1412,"mmmm/aaaa"),'alimentação - Tabela 7.1'!$5:$5,0)+2), "")</f>
        <v>540523</v>
      </c>
      <c r="F1412" s="62">
        <f>IFERROR(INDEX('alimentação - Tabela 7.1'!$30:$30,
MATCH(TEXT('Tabela 7.1'!$A1412,"mmmm/aaaa"),'alimentação - Tabela 7.1'!$5:$5,0)+3), "")</f>
        <v>43532</v>
      </c>
      <c r="G1412" s="95">
        <f>IFERROR(INDEX('alimentação - Tabela 7.1'!$30:$30,
MATCH(TEXT('Tabela 7.1'!$A1412,"mmmm/aaaa"),'alimentação - Tabela 7.1'!$5:$5,0)+4), "")</f>
        <v>0.31630986928939819</v>
      </c>
    </row>
    <row r="1413" spans="1:7" ht="18" customHeight="1" x14ac:dyDescent="0.25">
      <c r="A1413" s="59" t="s">
        <v>348</v>
      </c>
      <c r="B1413" s="61" t="s">
        <v>127</v>
      </c>
      <c r="C1413" s="62">
        <f>IFERROR(INDEX('alimentação - Tabela 7.1'!$31:$31,
MATCH(TEXT('Tabela 7.1'!A1413,"mmmm/aaaa"),'alimentação - Tabela 7.1'!$5:$5,0)), "")</f>
        <v>8321529</v>
      </c>
      <c r="D1413" s="62">
        <f>IFERROR(INDEX('alimentação - Tabela 7.1'!$31:$31,
MATCH(TEXT('Tabela 7.1'!$A1413,"mmmm/aaaa"),'alimentação - Tabela 7.1'!$5:$5,0)+1), "")</f>
        <v>371769</v>
      </c>
      <c r="E1413" s="62">
        <f>IFERROR(INDEX('alimentação - Tabela 7.1'!$31:$31,
MATCH(TEXT('Tabela 7.1'!$A1413,"mmmm/aaaa"),'alimentação - Tabela 7.1'!$5:$5,0)+2), "")</f>
        <v>364297</v>
      </c>
      <c r="F1413" s="62">
        <f>IFERROR(INDEX('alimentação - Tabela 7.1'!$31:$31,
MATCH(TEXT('Tabela 7.1'!$A1413,"mmmm/aaaa"),'alimentação - Tabela 7.1'!$5:$5,0)+3), "")</f>
        <v>7472</v>
      </c>
      <c r="G1413" s="95">
        <f>IFERROR(INDEX('alimentação - Tabela 7.1'!$31:$31,
MATCH(TEXT('Tabela 7.1'!$A1413,"mmmm/aaaa"),'alimentação - Tabela 7.1'!$5:$5,0)+4), "")</f>
        <v>8.9871890842914581E-2</v>
      </c>
    </row>
    <row r="1414" spans="1:7" ht="18" customHeight="1" x14ac:dyDescent="0.25">
      <c r="A1414" s="59" t="s">
        <v>348</v>
      </c>
      <c r="B1414" s="61" t="s">
        <v>128</v>
      </c>
      <c r="C1414" s="62">
        <f>IFERROR(INDEX('alimentação - Tabela 7.1'!$32:$32,
MATCH(TEXT('Tabela 7.1'!A1414,"mmmm/aaaa"),'alimentação - Tabela 7.1'!$5:$5,0)), "")</f>
        <v>3082706</v>
      </c>
      <c r="D1414" s="62">
        <f>IFERROR(INDEX('alimentação - Tabela 7.1'!$32:$32,
MATCH(TEXT('Tabela 7.1'!$A1414,"mmmm/aaaa"),'alimentação - Tabela 7.1'!$5:$5,0)+1), "")</f>
        <v>144443</v>
      </c>
      <c r="E1414" s="62">
        <f>IFERROR(INDEX('alimentação - Tabela 7.1'!$32:$32,
MATCH(TEXT('Tabela 7.1'!$A1414,"mmmm/aaaa"),'alimentação - Tabela 7.1'!$5:$5,0)+2), "")</f>
        <v>137224</v>
      </c>
      <c r="F1414" s="62">
        <f>IFERROR(INDEX('alimentação - Tabela 7.1'!$32:$32,
MATCH(TEXT('Tabela 7.1'!$A1414,"mmmm/aaaa"),'alimentação - Tabela 7.1'!$5:$5,0)+3), "")</f>
        <v>7219</v>
      </c>
      <c r="G1414" s="95">
        <f>IFERROR(INDEX('alimentação - Tabela 7.1'!$32:$32,
MATCH(TEXT('Tabela 7.1'!$A1414,"mmmm/aaaa"),'alimentação - Tabela 7.1'!$5:$5,0)+4), "")</f>
        <v>0.23472705483436584</v>
      </c>
    </row>
    <row r="1415" spans="1:7" ht="18" customHeight="1" x14ac:dyDescent="0.25">
      <c r="A1415" s="59" t="s">
        <v>348</v>
      </c>
      <c r="B1415" s="61" t="s">
        <v>129</v>
      </c>
      <c r="C1415" s="62">
        <f>IFERROR(INDEX('alimentação - Tabela 7.1'!$33:$33,
MATCH(TEXT('Tabela 7.1'!A1415,"mmmm/aaaa"),'alimentação - Tabela 7.1'!$5:$5,0)), "")</f>
        <v>2463939</v>
      </c>
      <c r="D1415" s="62">
        <f>IFERROR(INDEX('alimentação - Tabela 7.1'!$33:$33,
MATCH(TEXT('Tabela 7.1'!$A1415,"mmmm/aaaa"),'alimentação - Tabela 7.1'!$5:$5,0)+1), "")</f>
        <v>117335</v>
      </c>
      <c r="E1415" s="62">
        <f>IFERROR(INDEX('alimentação - Tabela 7.1'!$33:$33,
MATCH(TEXT('Tabela 7.1'!$A1415,"mmmm/aaaa"),'alimentação - Tabela 7.1'!$5:$5,0)+2), "")</f>
        <v>115045</v>
      </c>
      <c r="F1415" s="62">
        <f>IFERROR(INDEX('alimentação - Tabela 7.1'!$33:$33,
MATCH(TEXT('Tabela 7.1'!$A1415,"mmmm/aaaa"),'alimentação - Tabela 7.1'!$5:$5,0)+3), "")</f>
        <v>2290</v>
      </c>
      <c r="G1415" s="95">
        <f>IFERROR(INDEX('alimentação - Tabela 7.1'!$33:$33,
MATCH(TEXT('Tabela 7.1'!$A1415,"mmmm/aaaa"),'alimentação - Tabela 7.1'!$5:$5,0)+4), "")</f>
        <v>9.3027070164680481E-2</v>
      </c>
    </row>
    <row r="1416" spans="1:7" ht="18" customHeight="1" x14ac:dyDescent="0.25">
      <c r="A1416" s="59" t="s">
        <v>348</v>
      </c>
      <c r="B1416" s="61" t="s">
        <v>130</v>
      </c>
      <c r="C1416" s="62">
        <f>IFERROR(INDEX('alimentação - Tabela 7.1'!$34:$34,
MATCH(TEXT('Tabela 7.1'!A1416,"mmmm/aaaa"),'alimentação - Tabela 7.1'!$5:$5,0)), "")</f>
        <v>2774884</v>
      </c>
      <c r="D1416" s="62">
        <f>IFERROR(INDEX('alimentação - Tabela 7.1'!$34:$34,
MATCH(TEXT('Tabela 7.1'!$A1416,"mmmm/aaaa"),'alimentação - Tabela 7.1'!$5:$5,0)+1), "")</f>
        <v>109991</v>
      </c>
      <c r="E1416" s="62">
        <f>IFERROR(INDEX('alimentação - Tabela 7.1'!$34:$34,
MATCH(TEXT('Tabela 7.1'!$A1416,"mmmm/aaaa"),'alimentação - Tabela 7.1'!$5:$5,0)+2), "")</f>
        <v>112028</v>
      </c>
      <c r="F1416" s="62">
        <f>IFERROR(INDEX('alimentação - Tabela 7.1'!$34:$34,
MATCH(TEXT('Tabela 7.1'!$A1416,"mmmm/aaaa"),'alimentação - Tabela 7.1'!$5:$5,0)+3), "")</f>
        <v>-2037</v>
      </c>
      <c r="G1416" s="95">
        <f>IFERROR(INDEX('alimentação - Tabela 7.1'!$34:$34,
MATCH(TEXT('Tabela 7.1'!$A1416,"mmmm/aaaa"),'alimentação - Tabela 7.1'!$5:$5,0)+4), "")</f>
        <v>-7.3354624211788177E-2</v>
      </c>
    </row>
    <row r="1417" spans="1:7" ht="18" customHeight="1" x14ac:dyDescent="0.25">
      <c r="A1417" s="59" t="s">
        <v>348</v>
      </c>
      <c r="B1417" s="61" t="s">
        <v>131</v>
      </c>
      <c r="C1417" s="62">
        <f>IFERROR(INDEX('alimentação - Tabela 7.1'!$35:$35,
MATCH(TEXT('Tabela 7.1'!A1417,"mmmm/aaaa"),'alimentação - Tabela 7.1'!$5:$5,0)), "")</f>
        <v>4073944</v>
      </c>
      <c r="D1417" s="62">
        <f>IFERROR(INDEX('alimentação - Tabela 7.1'!$35:$35,
MATCH(TEXT('Tabela 7.1'!$A1417,"mmmm/aaaa"),'alimentação - Tabela 7.1'!$5:$5,0)+1), "")</f>
        <v>196326</v>
      </c>
      <c r="E1417" s="62">
        <f>IFERROR(INDEX('alimentação - Tabela 7.1'!$35:$35,
MATCH(TEXT('Tabela 7.1'!$A1417,"mmmm/aaaa"),'alimentação - Tabela 7.1'!$5:$5,0)+2), "")</f>
        <v>177912</v>
      </c>
      <c r="F1417" s="62">
        <f>IFERROR(INDEX('alimentação - Tabela 7.1'!$35:$35,
MATCH(TEXT('Tabela 7.1'!$A1417,"mmmm/aaaa"),'alimentação - Tabela 7.1'!$5:$5,0)+3), "")</f>
        <v>18414</v>
      </c>
      <c r="G1417" s="95">
        <f>IFERROR(INDEX('alimentação - Tabela 7.1'!$35:$35,
MATCH(TEXT('Tabela 7.1'!$A1417,"mmmm/aaaa"),'alimentação - Tabela 7.1'!$5:$5,0)+4), "")</f>
        <v>0.45404669642448425</v>
      </c>
    </row>
    <row r="1418" spans="1:7" ht="18" customHeight="1" x14ac:dyDescent="0.25">
      <c r="A1418" s="59" t="s">
        <v>348</v>
      </c>
      <c r="B1418" s="61" t="s">
        <v>132</v>
      </c>
      <c r="C1418" s="62">
        <f>IFERROR(INDEX('alimentação - Tabela 7.1'!$36:$36,
MATCH(TEXT('Tabela 7.1'!A1418,"mmmm/aaaa"),'alimentação - Tabela 7.1'!$5:$5,0)), "")</f>
        <v>657681</v>
      </c>
      <c r="D1418" s="62">
        <f>IFERROR(INDEX('alimentação - Tabela 7.1'!$36:$36,
MATCH(TEXT('Tabela 7.1'!$A1418,"mmmm/aaaa"),'alimentação - Tabela 7.1'!$5:$5,0)+1), "")</f>
        <v>32452</v>
      </c>
      <c r="E1418" s="62">
        <f>IFERROR(INDEX('alimentação - Tabela 7.1'!$36:$36,
MATCH(TEXT('Tabela 7.1'!$A1418,"mmmm/aaaa"),'alimentação - Tabela 7.1'!$5:$5,0)+2), "")</f>
        <v>30030</v>
      </c>
      <c r="F1418" s="62">
        <f>IFERROR(INDEX('alimentação - Tabela 7.1'!$36:$36,
MATCH(TEXT('Tabela 7.1'!$A1418,"mmmm/aaaa"),'alimentação - Tabela 7.1'!$5:$5,0)+3), "")</f>
        <v>2422</v>
      </c>
      <c r="G1418" s="95">
        <f>IFERROR(INDEX('alimentação - Tabela 7.1'!$36:$36,
MATCH(TEXT('Tabela 7.1'!$A1418,"mmmm/aaaa"),'alimentação - Tabela 7.1'!$5:$5,0)+4), "")</f>
        <v>0.36962482333183289</v>
      </c>
    </row>
    <row r="1419" spans="1:7" ht="18" customHeight="1" x14ac:dyDescent="0.25">
      <c r="A1419" s="59" t="s">
        <v>348</v>
      </c>
      <c r="B1419" s="61" t="s">
        <v>133</v>
      </c>
      <c r="C1419" s="62">
        <f>IFERROR(INDEX('alimentação - Tabela 7.1'!$37:$37,
MATCH(TEXT('Tabela 7.1'!A1419,"mmmm/aaaa"),'alimentação - Tabela 7.1'!$5:$5,0)), "")</f>
        <v>926028</v>
      </c>
      <c r="D1419" s="62">
        <f>IFERROR(INDEX('alimentação - Tabela 7.1'!$37:$37,
MATCH(TEXT('Tabela 7.1'!$A1419,"mmmm/aaaa"),'alimentação - Tabela 7.1'!$5:$5,0)+1), "")</f>
        <v>53345</v>
      </c>
      <c r="E1419" s="62">
        <f>IFERROR(INDEX('alimentação - Tabela 7.1'!$37:$37,
MATCH(TEXT('Tabela 7.1'!$A1419,"mmmm/aaaa"),'alimentação - Tabela 7.1'!$5:$5,0)+2), "")</f>
        <v>47078</v>
      </c>
      <c r="F1419" s="62">
        <f>IFERROR(INDEX('alimentação - Tabela 7.1'!$37:$37,
MATCH(TEXT('Tabela 7.1'!$A1419,"mmmm/aaaa"),'alimentação - Tabela 7.1'!$5:$5,0)+3), "")</f>
        <v>6267</v>
      </c>
      <c r="G1419" s="95">
        <f>IFERROR(INDEX('alimentação - Tabela 7.1'!$37:$37,
MATCH(TEXT('Tabela 7.1'!$A1419,"mmmm/aaaa"),'alimentação - Tabela 7.1'!$5:$5,0)+4), "")</f>
        <v>0.68137264251708984</v>
      </c>
    </row>
    <row r="1420" spans="1:7" ht="18" customHeight="1" x14ac:dyDescent="0.25">
      <c r="A1420" s="59" t="s">
        <v>348</v>
      </c>
      <c r="B1420" s="61" t="s">
        <v>134</v>
      </c>
      <c r="C1420" s="62">
        <f>IFERROR(INDEX('alimentação - Tabela 7.1'!$38:$38,
MATCH(TEXT('Tabela 7.1'!A1420,"mmmm/aaaa"),'alimentação - Tabela 7.1'!$5:$5,0)), "")</f>
        <v>1533238</v>
      </c>
      <c r="D1420" s="62">
        <f>IFERROR(INDEX('alimentação - Tabela 7.1'!$38:$38,
MATCH(TEXT('Tabela 7.1'!$A1420,"mmmm/aaaa"),'alimentação - Tabela 7.1'!$5:$5,0)+1), "")</f>
        <v>74869</v>
      </c>
      <c r="E1420" s="62">
        <f>IFERROR(INDEX('alimentação - Tabela 7.1'!$38:$38,
MATCH(TEXT('Tabela 7.1'!$A1420,"mmmm/aaaa"),'alimentação - Tabela 7.1'!$5:$5,0)+2), "")</f>
        <v>69587</v>
      </c>
      <c r="F1420" s="62">
        <f>IFERROR(INDEX('alimentação - Tabela 7.1'!$38:$38,
MATCH(TEXT('Tabela 7.1'!$A1420,"mmmm/aaaa"),'alimentação - Tabela 7.1'!$5:$5,0)+3), "")</f>
        <v>5282</v>
      </c>
      <c r="G1420" s="95">
        <f>IFERROR(INDEX('alimentação - Tabela 7.1'!$38:$38,
MATCH(TEXT('Tabela 7.1'!$A1420,"mmmm/aaaa"),'alimentação - Tabela 7.1'!$5:$5,0)+4), "")</f>
        <v>0.34569057822227478</v>
      </c>
    </row>
    <row r="1421" spans="1:7" ht="18" customHeight="1" x14ac:dyDescent="0.25">
      <c r="A1421" s="59" t="s">
        <v>348</v>
      </c>
      <c r="B1421" s="61" t="s">
        <v>135</v>
      </c>
      <c r="C1421" s="62">
        <f>IFERROR(INDEX('alimentação - Tabela 7.1'!$39:$39,
MATCH(TEXT('Tabela 7.1'!A1421,"mmmm/aaaa"),'alimentação - Tabela 7.1'!$5:$5,0)), "")</f>
        <v>956997</v>
      </c>
      <c r="D1421" s="62">
        <f>IFERROR(INDEX('alimentação - Tabela 7.1'!$39:$39,
MATCH(TEXT('Tabela 7.1'!$A1421,"mmmm/aaaa"),'alimentação - Tabela 7.1'!$5:$5,0)+1), "")</f>
        <v>35660</v>
      </c>
      <c r="E1421" s="62">
        <f>IFERROR(INDEX('alimentação - Tabela 7.1'!$39:$39,
MATCH(TEXT('Tabela 7.1'!$A1421,"mmmm/aaaa"),'alimentação - Tabela 7.1'!$5:$5,0)+2), "")</f>
        <v>31217</v>
      </c>
      <c r="F1421" s="62">
        <f>IFERROR(INDEX('alimentação - Tabela 7.1'!$39:$39,
MATCH(TEXT('Tabela 7.1'!$A1421,"mmmm/aaaa"),'alimentação - Tabela 7.1'!$5:$5,0)+3), "")</f>
        <v>4443</v>
      </c>
      <c r="G1421" s="95">
        <f>IFERROR(INDEX('alimentação - Tabela 7.1'!$39:$39,
MATCH(TEXT('Tabela 7.1'!$A1421,"mmmm/aaaa"),'alimentação - Tabela 7.1'!$5:$5,0)+4), "")</f>
        <v>0.46643024682998657</v>
      </c>
    </row>
    <row r="1422" spans="1:7" ht="18" customHeight="1" x14ac:dyDescent="0.25">
      <c r="A1422" s="59" t="s">
        <v>349</v>
      </c>
      <c r="B1422" s="61" t="s">
        <v>1</v>
      </c>
      <c r="C1422" s="62">
        <f>IFERROR(INDEX('alimentação - Tabela 7.1'!$7:$7,
MATCH(TEXT('Tabela 7.1'!A1422,"mmmm/aaaa"),'alimentação - Tabela 7.1'!$5:$5,0)), "")</f>
        <v>45455704</v>
      </c>
      <c r="D1422" s="62">
        <f>IFERROR(INDEX('alimentação - Tabela 7.1'!$7:$7,
MATCH(TEXT('Tabela 7.1'!$A1422,"mmmm/aaaa"),'alimentação - Tabela 7.1'!$5:$5,0)+1), "")</f>
        <v>2117223</v>
      </c>
      <c r="E1422" s="62">
        <f>IFERROR(INDEX('alimentação - Tabela 7.1'!$7:$7,
MATCH(TEXT('Tabela 7.1'!$A1422,"mmmm/aaaa"),'alimentação - Tabela 7.1'!$5:$5,0)+2), "")</f>
        <v>1897399</v>
      </c>
      <c r="F1422" s="62">
        <f>IFERROR(INDEX('alimentação - Tabela 7.1'!$7:$7,
MATCH(TEXT('Tabela 7.1'!$A1422,"mmmm/aaaa"),'alimentação - Tabela 7.1'!$5:$5,0)+3), "")</f>
        <v>219824</v>
      </c>
      <c r="G1422" s="95">
        <f>IFERROR(INDEX('alimentação - Tabela 7.1'!$7:$7,
MATCH(TEXT('Tabela 7.1'!$A1422,"mmmm/aaaa"),'alimentação - Tabela 7.1'!$5:$5,0)+4), "")</f>
        <v>0.4859505295753479</v>
      </c>
    </row>
    <row r="1423" spans="1:7" ht="18" customHeight="1" x14ac:dyDescent="0.25">
      <c r="A1423" s="59" t="s">
        <v>349</v>
      </c>
      <c r="B1423" s="61" t="s">
        <v>105</v>
      </c>
      <c r="C1423" s="62">
        <f>IFERROR(INDEX('alimentação - Tabela 7.1'!$8:$8,
MATCH(TEXT('Tabela 7.1'!A1423,"mmmm/aaaa"),'alimentação - Tabela 7.1'!$5:$5,0)), "")</f>
        <v>2257121</v>
      </c>
      <c r="D1423" s="62">
        <f>IFERROR(INDEX('alimentação - Tabela 7.1'!$8:$8,
MATCH(TEXT('Tabela 7.1'!$A1423,"mmmm/aaaa"),'alimentação - Tabela 7.1'!$5:$5,0)+1), "")</f>
        <v>106901</v>
      </c>
      <c r="E1423" s="62">
        <f>IFERROR(INDEX('alimentação - Tabela 7.1'!$8:$8,
MATCH(TEXT('Tabela 7.1'!$A1423,"mmmm/aaaa"),'alimentação - Tabela 7.1'!$5:$5,0)+2), "")</f>
        <v>88975</v>
      </c>
      <c r="F1423" s="62">
        <f>IFERROR(INDEX('alimentação - Tabela 7.1'!$8:$8,
MATCH(TEXT('Tabela 7.1'!$A1423,"mmmm/aaaa"),'alimentação - Tabela 7.1'!$5:$5,0)+3), "")</f>
        <v>17926</v>
      </c>
      <c r="G1423" s="95">
        <f>IFERROR(INDEX('alimentação - Tabela 7.1'!$8:$8,
MATCH(TEXT('Tabela 7.1'!$A1423,"mmmm/aaaa"),'alimentação - Tabela 7.1'!$5:$5,0)+4), "")</f>
        <v>0.8005555272102356</v>
      </c>
    </row>
    <row r="1424" spans="1:7" ht="18" customHeight="1" x14ac:dyDescent="0.25">
      <c r="A1424" s="59" t="s">
        <v>349</v>
      </c>
      <c r="B1424" s="61" t="s">
        <v>106</v>
      </c>
      <c r="C1424" s="62">
        <f>IFERROR(INDEX('alimentação - Tabela 7.1'!$9:$9,
MATCH(TEXT('Tabela 7.1'!A1424,"mmmm/aaaa"),'alimentação - Tabela 7.1'!$5:$5,0)), "")</f>
        <v>285365</v>
      </c>
      <c r="D1424" s="62">
        <f>IFERROR(INDEX('alimentação - Tabela 7.1'!$9:$9,
MATCH(TEXT('Tabela 7.1'!$A1424,"mmmm/aaaa"),'alimentação - Tabela 7.1'!$5:$5,0)+1), "")</f>
        <v>14778</v>
      </c>
      <c r="E1424" s="62">
        <f>IFERROR(INDEX('alimentação - Tabela 7.1'!$9:$9,
MATCH(TEXT('Tabela 7.1'!$A1424,"mmmm/aaaa"),'alimentação - Tabela 7.1'!$5:$5,0)+2), "")</f>
        <v>12778</v>
      </c>
      <c r="F1424" s="62">
        <f>IFERROR(INDEX('alimentação - Tabela 7.1'!$9:$9,
MATCH(TEXT('Tabela 7.1'!$A1424,"mmmm/aaaa"),'alimentação - Tabela 7.1'!$5:$5,0)+3), "")</f>
        <v>2000</v>
      </c>
      <c r="G1424" s="95">
        <f>IFERROR(INDEX('alimentação - Tabela 7.1'!$9:$9,
MATCH(TEXT('Tabela 7.1'!$A1424,"mmmm/aaaa"),'alimentação - Tabela 7.1'!$5:$5,0)+4), "")</f>
        <v>0.70580345392227173</v>
      </c>
    </row>
    <row r="1425" spans="1:7" ht="18" customHeight="1" x14ac:dyDescent="0.25">
      <c r="A1425" s="59" t="s">
        <v>349</v>
      </c>
      <c r="B1425" s="61" t="s">
        <v>107</v>
      </c>
      <c r="C1425" s="62">
        <f>IFERROR(INDEX('alimentação - Tabela 7.1'!$10:$10,
MATCH(TEXT('Tabela 7.1'!A1425,"mmmm/aaaa"),'alimentação - Tabela 7.1'!$5:$5,0)), "")</f>
        <v>103572</v>
      </c>
      <c r="D1425" s="62">
        <f>IFERROR(INDEX('alimentação - Tabela 7.1'!$10:$10,
MATCH(TEXT('Tabela 7.1'!$A1425,"mmmm/aaaa"),'alimentação - Tabela 7.1'!$5:$5,0)+1), "")</f>
        <v>4626</v>
      </c>
      <c r="E1425" s="62">
        <f>IFERROR(INDEX('alimentação - Tabela 7.1'!$10:$10,
MATCH(TEXT('Tabela 7.1'!$A1425,"mmmm/aaaa"),'alimentação - Tabela 7.1'!$5:$5,0)+2), "")</f>
        <v>4065</v>
      </c>
      <c r="F1425" s="62">
        <f>IFERROR(INDEX('alimentação - Tabela 7.1'!$10:$10,
MATCH(TEXT('Tabela 7.1'!$A1425,"mmmm/aaaa"),'alimentação - Tabela 7.1'!$5:$5,0)+3), "")</f>
        <v>561</v>
      </c>
      <c r="G1425" s="95">
        <f>IFERROR(INDEX('alimentação - Tabela 7.1'!$10:$10,
MATCH(TEXT('Tabela 7.1'!$A1425,"mmmm/aaaa"),'alimentação - Tabela 7.1'!$5:$5,0)+4), "")</f>
        <v>0.54460203647613525</v>
      </c>
    </row>
    <row r="1426" spans="1:7" ht="18" customHeight="1" x14ac:dyDescent="0.25">
      <c r="A1426" s="59" t="s">
        <v>349</v>
      </c>
      <c r="B1426" s="61" t="s">
        <v>108</v>
      </c>
      <c r="C1426" s="62">
        <f>IFERROR(INDEX('alimentação - Tabela 7.1'!$11:$11,
MATCH(TEXT('Tabela 7.1'!A1426,"mmmm/aaaa"),'alimentação - Tabela 7.1'!$5:$5,0)), "")</f>
        <v>513236</v>
      </c>
      <c r="D1426" s="62">
        <f>IFERROR(INDEX('alimentação - Tabela 7.1'!$11:$11,
MATCH(TEXT('Tabela 7.1'!$A1426,"mmmm/aaaa"),'alimentação - Tabela 7.1'!$5:$5,0)+1), "")</f>
        <v>23415</v>
      </c>
      <c r="E1426" s="62">
        <f>IFERROR(INDEX('alimentação - Tabela 7.1'!$11:$11,
MATCH(TEXT('Tabela 7.1'!$A1426,"mmmm/aaaa"),'alimentação - Tabela 7.1'!$5:$5,0)+2), "")</f>
        <v>19305</v>
      </c>
      <c r="F1426" s="62">
        <f>IFERROR(INDEX('alimentação - Tabela 7.1'!$11:$11,
MATCH(TEXT('Tabela 7.1'!$A1426,"mmmm/aaaa"),'alimentação - Tabela 7.1'!$5:$5,0)+3), "")</f>
        <v>4110</v>
      </c>
      <c r="G1426" s="95">
        <f>IFERROR(INDEX('alimentação - Tabela 7.1'!$11:$11,
MATCH(TEXT('Tabela 7.1'!$A1426,"mmmm/aaaa"),'alimentação - Tabela 7.1'!$5:$5,0)+4), "")</f>
        <v>0.8072657585144043</v>
      </c>
    </row>
    <row r="1427" spans="1:7" ht="18" customHeight="1" x14ac:dyDescent="0.25">
      <c r="A1427" s="59" t="s">
        <v>349</v>
      </c>
      <c r="B1427" s="61" t="s">
        <v>109</v>
      </c>
      <c r="C1427" s="62">
        <f>IFERROR(INDEX('alimentação - Tabela 7.1'!$12:$12,
MATCH(TEXT('Tabela 7.1'!A1427,"mmmm/aaaa"),'alimentação - Tabela 7.1'!$5:$5,0)), "")</f>
        <v>75672</v>
      </c>
      <c r="D1427" s="62">
        <f>IFERROR(INDEX('alimentação - Tabela 7.1'!$12:$12,
MATCH(TEXT('Tabela 7.1'!$A1427,"mmmm/aaaa"),'alimentação - Tabela 7.1'!$5:$5,0)+1), "")</f>
        <v>4293</v>
      </c>
      <c r="E1427" s="62">
        <f>IFERROR(INDEX('alimentação - Tabela 7.1'!$12:$12,
MATCH(TEXT('Tabela 7.1'!$A1427,"mmmm/aaaa"),'alimentação - Tabela 7.1'!$5:$5,0)+2), "")</f>
        <v>3464</v>
      </c>
      <c r="F1427" s="62">
        <f>IFERROR(INDEX('alimentação - Tabela 7.1'!$12:$12,
MATCH(TEXT('Tabela 7.1'!$A1427,"mmmm/aaaa"),'alimentação - Tabela 7.1'!$5:$5,0)+3), "")</f>
        <v>829</v>
      </c>
      <c r="G1427" s="95">
        <f>IFERROR(INDEX('alimentação - Tabela 7.1'!$12:$12,
MATCH(TEXT('Tabela 7.1'!$A1427,"mmmm/aaaa"),'alimentação - Tabela 7.1'!$5:$5,0)+4), "")</f>
        <v>1.1076520681381226</v>
      </c>
    </row>
    <row r="1428" spans="1:7" ht="18" customHeight="1" x14ac:dyDescent="0.25">
      <c r="A1428" s="59" t="s">
        <v>349</v>
      </c>
      <c r="B1428" s="61" t="s">
        <v>110</v>
      </c>
      <c r="C1428" s="62">
        <f>IFERROR(INDEX('alimentação - Tabela 7.1'!$13:$13,
MATCH(TEXT('Tabela 7.1'!A1428,"mmmm/aaaa"),'alimentação - Tabela 7.1'!$5:$5,0)), "")</f>
        <v>945698</v>
      </c>
      <c r="D1428" s="62">
        <f>IFERROR(INDEX('alimentação - Tabela 7.1'!$13:$13,
MATCH(TEXT('Tabela 7.1'!$A1428,"mmmm/aaaa"),'alimentação - Tabela 7.1'!$5:$5,0)+1), "")</f>
        <v>43268</v>
      </c>
      <c r="E1428" s="62">
        <f>IFERROR(INDEX('alimentação - Tabela 7.1'!$13:$13,
MATCH(TEXT('Tabela 7.1'!$A1428,"mmmm/aaaa"),'alimentação - Tabela 7.1'!$5:$5,0)+2), "")</f>
        <v>36305</v>
      </c>
      <c r="F1428" s="62">
        <f>IFERROR(INDEX('alimentação - Tabela 7.1'!$13:$13,
MATCH(TEXT('Tabela 7.1'!$A1428,"mmmm/aaaa"),'alimentação - Tabela 7.1'!$5:$5,0)+3), "")</f>
        <v>6963</v>
      </c>
      <c r="G1428" s="95">
        <f>IFERROR(INDEX('alimentação - Tabela 7.1'!$13:$13,
MATCH(TEXT('Tabela 7.1'!$A1428,"mmmm/aaaa"),'alimentação - Tabela 7.1'!$5:$5,0)+4), "")</f>
        <v>0.74174284934997559</v>
      </c>
    </row>
    <row r="1429" spans="1:7" ht="18" customHeight="1" x14ac:dyDescent="0.25">
      <c r="A1429" s="59" t="s">
        <v>349</v>
      </c>
      <c r="B1429" s="61" t="s">
        <v>111</v>
      </c>
      <c r="C1429" s="62">
        <f>IFERROR(INDEX('alimentação - Tabela 7.1'!$14:$14,
MATCH(TEXT('Tabela 7.1'!A1429,"mmmm/aaaa"),'alimentação - Tabela 7.1'!$5:$5,0)), "")</f>
        <v>84706</v>
      </c>
      <c r="D1429" s="62">
        <f>IFERROR(INDEX('alimentação - Tabela 7.1'!$14:$14,
MATCH(TEXT('Tabela 7.1'!$A1429,"mmmm/aaaa"),'alimentação - Tabela 7.1'!$5:$5,0)+1), "")</f>
        <v>4292</v>
      </c>
      <c r="E1429" s="62">
        <f>IFERROR(INDEX('alimentação - Tabela 7.1'!$14:$14,
MATCH(TEXT('Tabela 7.1'!$A1429,"mmmm/aaaa"),'alimentação - Tabela 7.1'!$5:$5,0)+2), "")</f>
        <v>3202</v>
      </c>
      <c r="F1429" s="62">
        <f>IFERROR(INDEX('alimentação - Tabela 7.1'!$14:$14,
MATCH(TEXT('Tabela 7.1'!$A1429,"mmmm/aaaa"),'alimentação - Tabela 7.1'!$5:$5,0)+3), "")</f>
        <v>1090</v>
      </c>
      <c r="G1429" s="95">
        <f>IFERROR(INDEX('alimentação - Tabela 7.1'!$14:$14,
MATCH(TEXT('Tabela 7.1'!$A1429,"mmmm/aaaa"),'alimentação - Tabela 7.1'!$5:$5,0)+4), "")</f>
        <v>1.30357825756073</v>
      </c>
    </row>
    <row r="1430" spans="1:7" ht="18" customHeight="1" x14ac:dyDescent="0.25">
      <c r="A1430" s="59" t="s">
        <v>349</v>
      </c>
      <c r="B1430" s="61" t="s">
        <v>112</v>
      </c>
      <c r="C1430" s="62">
        <f>IFERROR(INDEX('alimentação - Tabela 7.1'!$15:$15,
MATCH(TEXT('Tabela 7.1'!A1430,"mmmm/aaaa"),'alimentação - Tabela 7.1'!$5:$5,0)), "")</f>
        <v>248872</v>
      </c>
      <c r="D1430" s="62">
        <f>IFERROR(INDEX('alimentação - Tabela 7.1'!$15:$15,
MATCH(TEXT('Tabela 7.1'!$A1430,"mmmm/aaaa"),'alimentação - Tabela 7.1'!$5:$5,0)+1), "")</f>
        <v>12229</v>
      </c>
      <c r="E1430" s="62">
        <f>IFERROR(INDEX('alimentação - Tabela 7.1'!$15:$15,
MATCH(TEXT('Tabela 7.1'!$A1430,"mmmm/aaaa"),'alimentação - Tabela 7.1'!$5:$5,0)+2), "")</f>
        <v>9856</v>
      </c>
      <c r="F1430" s="62">
        <f>IFERROR(INDEX('alimentação - Tabela 7.1'!$15:$15,
MATCH(TEXT('Tabela 7.1'!$A1430,"mmmm/aaaa"),'alimentação - Tabela 7.1'!$5:$5,0)+3), "")</f>
        <v>2373</v>
      </c>
      <c r="G1430" s="95">
        <f>IFERROR(INDEX('alimentação - Tabela 7.1'!$15:$15,
MATCH(TEXT('Tabela 7.1'!$A1430,"mmmm/aaaa"),'alimentação - Tabela 7.1'!$5:$5,0)+4), "")</f>
        <v>0.96268141269683838</v>
      </c>
    </row>
    <row r="1431" spans="1:7" ht="18" customHeight="1" x14ac:dyDescent="0.25">
      <c r="A1431" s="59" t="s">
        <v>349</v>
      </c>
      <c r="B1431" s="61" t="s">
        <v>113</v>
      </c>
      <c r="C1431" s="62">
        <f>IFERROR(INDEX('alimentação - Tabela 7.1'!$16:$16,
MATCH(TEXT('Tabela 7.1'!A1431,"mmmm/aaaa"),'alimentação - Tabela 7.1'!$5:$5,0)), "")</f>
        <v>7520653</v>
      </c>
      <c r="D1431" s="62">
        <f>IFERROR(INDEX('alimentação - Tabela 7.1'!$16:$16,
MATCH(TEXT('Tabela 7.1'!$A1431,"mmmm/aaaa"),'alimentação - Tabela 7.1'!$5:$5,0)+1), "")</f>
        <v>309560</v>
      </c>
      <c r="E1431" s="62">
        <f>IFERROR(INDEX('alimentação - Tabela 7.1'!$16:$16,
MATCH(TEXT('Tabela 7.1'!$A1431,"mmmm/aaaa"),'alimentação - Tabela 7.1'!$5:$5,0)+2), "")</f>
        <v>245474</v>
      </c>
      <c r="F1431" s="62">
        <f>IFERROR(INDEX('alimentação - Tabela 7.1'!$16:$16,
MATCH(TEXT('Tabela 7.1'!$A1431,"mmmm/aaaa"),'alimentação - Tabela 7.1'!$5:$5,0)+3), "")</f>
        <v>64086</v>
      </c>
      <c r="G1431" s="95">
        <f>IFERROR(INDEX('alimentação - Tabela 7.1'!$16:$16,
MATCH(TEXT('Tabela 7.1'!$A1431,"mmmm/aaaa"),'alimentação - Tabela 7.1'!$5:$5,0)+4), "")</f>
        <v>0.85945719480514526</v>
      </c>
    </row>
    <row r="1432" spans="1:7" ht="18" customHeight="1" x14ac:dyDescent="0.25">
      <c r="A1432" s="59" t="s">
        <v>349</v>
      </c>
      <c r="B1432" s="61" t="s">
        <v>114</v>
      </c>
      <c r="C1432" s="62">
        <f>IFERROR(INDEX('alimentação - Tabela 7.1'!$17:$17,
MATCH(TEXT('Tabela 7.1'!A1432,"mmmm/aaaa"),'alimentação - Tabela 7.1'!$5:$5,0)), "")</f>
        <v>640165</v>
      </c>
      <c r="D1432" s="62">
        <f>IFERROR(INDEX('alimentação - Tabela 7.1'!$17:$17,
MATCH(TEXT('Tabela 7.1'!$A1432,"mmmm/aaaa"),'alimentação - Tabela 7.1'!$5:$5,0)+1), "")</f>
        <v>23327</v>
      </c>
      <c r="E1432" s="62">
        <f>IFERROR(INDEX('alimentação - Tabela 7.1'!$17:$17,
MATCH(TEXT('Tabela 7.1'!$A1432,"mmmm/aaaa"),'alimentação - Tabela 7.1'!$5:$5,0)+2), "")</f>
        <v>20850</v>
      </c>
      <c r="F1432" s="62">
        <f>IFERROR(INDEX('alimentação - Tabela 7.1'!$17:$17,
MATCH(TEXT('Tabela 7.1'!$A1432,"mmmm/aaaa"),'alimentação - Tabela 7.1'!$5:$5,0)+3), "")</f>
        <v>2477</v>
      </c>
      <c r="G1432" s="95">
        <f>IFERROR(INDEX('alimentação - Tabela 7.1'!$17:$17,
MATCH(TEXT('Tabela 7.1'!$A1432,"mmmm/aaaa"),'alimentação - Tabela 7.1'!$5:$5,0)+4), "")</f>
        <v>0.38843446969985962</v>
      </c>
    </row>
    <row r="1433" spans="1:7" ht="18" customHeight="1" x14ac:dyDescent="0.25">
      <c r="A1433" s="59" t="s">
        <v>349</v>
      </c>
      <c r="B1433" s="61" t="s">
        <v>115</v>
      </c>
      <c r="C1433" s="62">
        <f>IFERROR(INDEX('alimentação - Tabela 7.1'!$18:$18,
MATCH(TEXT('Tabela 7.1'!A1433,"mmmm/aaaa"),'alimentação - Tabela 7.1'!$5:$5,0)), "")</f>
        <v>347770</v>
      </c>
      <c r="D1433" s="62">
        <f>IFERROR(INDEX('alimentação - Tabela 7.1'!$18:$18,
MATCH(TEXT('Tabela 7.1'!$A1433,"mmmm/aaaa"),'alimentação - Tabela 7.1'!$5:$5,0)+1), "")</f>
        <v>13767</v>
      </c>
      <c r="E1433" s="62">
        <f>IFERROR(INDEX('alimentação - Tabela 7.1'!$18:$18,
MATCH(TEXT('Tabela 7.1'!$A1433,"mmmm/aaaa"),'alimentação - Tabela 7.1'!$5:$5,0)+2), "")</f>
        <v>11014</v>
      </c>
      <c r="F1433" s="62">
        <f>IFERROR(INDEX('alimentação - Tabela 7.1'!$18:$18,
MATCH(TEXT('Tabela 7.1'!$A1433,"mmmm/aaaa"),'alimentação - Tabela 7.1'!$5:$5,0)+3), "")</f>
        <v>2753</v>
      </c>
      <c r="G1433" s="95">
        <f>IFERROR(INDEX('alimentação - Tabela 7.1'!$18:$18,
MATCH(TEXT('Tabela 7.1'!$A1433,"mmmm/aaaa"),'alimentação - Tabela 7.1'!$5:$5,0)+4), "")</f>
        <v>0.79793167114257813</v>
      </c>
    </row>
    <row r="1434" spans="1:7" ht="18" customHeight="1" x14ac:dyDescent="0.25">
      <c r="A1434" s="59" t="s">
        <v>349</v>
      </c>
      <c r="B1434" s="61" t="s">
        <v>116</v>
      </c>
      <c r="C1434" s="62">
        <f>IFERROR(INDEX('alimentação - Tabela 7.1'!$19:$19,
MATCH(TEXT('Tabela 7.1'!A1434,"mmmm/aaaa"),'alimentação - Tabela 7.1'!$5:$5,0)), "")</f>
        <v>1337813</v>
      </c>
      <c r="D1434" s="62">
        <f>IFERROR(INDEX('alimentação - Tabela 7.1'!$19:$19,
MATCH(TEXT('Tabela 7.1'!$A1434,"mmmm/aaaa"),'alimentação - Tabela 7.1'!$5:$5,0)+1), "")</f>
        <v>54680</v>
      </c>
      <c r="E1434" s="62">
        <f>IFERROR(INDEX('alimentação - Tabela 7.1'!$19:$19,
MATCH(TEXT('Tabela 7.1'!$A1434,"mmmm/aaaa"),'alimentação - Tabela 7.1'!$5:$5,0)+2), "")</f>
        <v>43973</v>
      </c>
      <c r="F1434" s="62">
        <f>IFERROR(INDEX('alimentação - Tabela 7.1'!$19:$19,
MATCH(TEXT('Tabela 7.1'!$A1434,"mmmm/aaaa"),'alimentação - Tabela 7.1'!$5:$5,0)+3), "")</f>
        <v>10707</v>
      </c>
      <c r="G1434" s="95">
        <f>IFERROR(INDEX('alimentação - Tabela 7.1'!$19:$19,
MATCH(TEXT('Tabela 7.1'!$A1434,"mmmm/aaaa"),'alimentação - Tabela 7.1'!$5:$5,0)+4), "")</f>
        <v>0.80679315328598022</v>
      </c>
    </row>
    <row r="1435" spans="1:7" ht="18" customHeight="1" x14ac:dyDescent="0.25">
      <c r="A1435" s="59" t="s">
        <v>349</v>
      </c>
      <c r="B1435" s="61" t="s">
        <v>117</v>
      </c>
      <c r="C1435" s="62">
        <f>IFERROR(INDEX('alimentação - Tabela 7.1'!$20:$20,
MATCH(TEXT('Tabela 7.1'!A1435,"mmmm/aaaa"),'alimentação - Tabela 7.1'!$5:$5,0)), "")</f>
        <v>494848</v>
      </c>
      <c r="D1435" s="62">
        <f>IFERROR(INDEX('alimentação - Tabela 7.1'!$20:$20,
MATCH(TEXT('Tabela 7.1'!$A1435,"mmmm/aaaa"),'alimentação - Tabela 7.1'!$5:$5,0)+1), "")</f>
        <v>22235</v>
      </c>
      <c r="E1435" s="62">
        <f>IFERROR(INDEX('alimentação - Tabela 7.1'!$20:$20,
MATCH(TEXT('Tabela 7.1'!$A1435,"mmmm/aaaa"),'alimentação - Tabela 7.1'!$5:$5,0)+2), "")</f>
        <v>16349</v>
      </c>
      <c r="F1435" s="62">
        <f>IFERROR(INDEX('alimentação - Tabela 7.1'!$20:$20,
MATCH(TEXT('Tabela 7.1'!$A1435,"mmmm/aaaa"),'alimentação - Tabela 7.1'!$5:$5,0)+3), "")</f>
        <v>5886</v>
      </c>
      <c r="G1435" s="95">
        <f>IFERROR(INDEX('alimentação - Tabela 7.1'!$20:$20,
MATCH(TEXT('Tabela 7.1'!$A1435,"mmmm/aaaa"),'alimentação - Tabela 7.1'!$5:$5,0)+4), "")</f>
        <v>1.2037745714187622</v>
      </c>
    </row>
    <row r="1436" spans="1:7" ht="18" customHeight="1" x14ac:dyDescent="0.25">
      <c r="A1436" s="59" t="s">
        <v>349</v>
      </c>
      <c r="B1436" s="61" t="s">
        <v>118</v>
      </c>
      <c r="C1436" s="62">
        <f>IFERROR(INDEX('alimentação - Tabela 7.1'!$21:$21,
MATCH(TEXT('Tabela 7.1'!A1436,"mmmm/aaaa"),'alimentação - Tabela 7.1'!$5:$5,0)), "")</f>
        <v>477457</v>
      </c>
      <c r="D1436" s="62">
        <f>IFERROR(INDEX('alimentação - Tabela 7.1'!$21:$21,
MATCH(TEXT('Tabela 7.1'!$A1436,"mmmm/aaaa"),'alimentação - Tabela 7.1'!$5:$5,0)+1), "")</f>
        <v>23607</v>
      </c>
      <c r="E1436" s="62">
        <f>IFERROR(INDEX('alimentação - Tabela 7.1'!$21:$21,
MATCH(TEXT('Tabela 7.1'!$A1436,"mmmm/aaaa"),'alimentação - Tabela 7.1'!$5:$5,0)+2), "")</f>
        <v>14722</v>
      </c>
      <c r="F1436" s="62">
        <f>IFERROR(INDEX('alimentação - Tabela 7.1'!$21:$21,
MATCH(TEXT('Tabela 7.1'!$A1436,"mmmm/aaaa"),'alimentação - Tabela 7.1'!$5:$5,0)+3), "")</f>
        <v>8885</v>
      </c>
      <c r="G1436" s="95">
        <f>IFERROR(INDEX('alimentação - Tabela 7.1'!$21:$21,
MATCH(TEXT('Tabela 7.1'!$A1436,"mmmm/aaaa"),'alimentação - Tabela 7.1'!$5:$5,0)+4), "")</f>
        <v>1.8961867094039917</v>
      </c>
    </row>
    <row r="1437" spans="1:7" ht="18" customHeight="1" x14ac:dyDescent="0.25">
      <c r="A1437" s="59" t="s">
        <v>349</v>
      </c>
      <c r="B1437" s="61" t="s">
        <v>119</v>
      </c>
      <c r="C1437" s="62">
        <f>IFERROR(INDEX('alimentação - Tabela 7.1'!$22:$22,
MATCH(TEXT('Tabela 7.1'!A1437,"mmmm/aaaa"),'alimentação - Tabela 7.1'!$5:$5,0)), "")</f>
        <v>1431809</v>
      </c>
      <c r="D1437" s="62">
        <f>IFERROR(INDEX('alimentação - Tabela 7.1'!$22:$22,
MATCH(TEXT('Tabela 7.1'!$A1437,"mmmm/aaaa"),'alimentação - Tabela 7.1'!$5:$5,0)+1), "")</f>
        <v>60194</v>
      </c>
      <c r="E1437" s="62">
        <f>IFERROR(INDEX('alimentação - Tabela 7.1'!$22:$22,
MATCH(TEXT('Tabela 7.1'!$A1437,"mmmm/aaaa"),'alimentação - Tabela 7.1'!$5:$5,0)+2), "")</f>
        <v>44563</v>
      </c>
      <c r="F1437" s="62">
        <f>IFERROR(INDEX('alimentação - Tabela 7.1'!$22:$22,
MATCH(TEXT('Tabela 7.1'!$A1437,"mmmm/aaaa"),'alimentação - Tabela 7.1'!$5:$5,0)+3), "")</f>
        <v>15631</v>
      </c>
      <c r="G1437" s="95">
        <f>IFERROR(INDEX('alimentação - Tabela 7.1'!$22:$22,
MATCH(TEXT('Tabela 7.1'!$A1437,"mmmm/aaaa"),'alimentação - Tabela 7.1'!$5:$5,0)+4), "")</f>
        <v>1.1037454605102539</v>
      </c>
    </row>
    <row r="1438" spans="1:7" ht="18" customHeight="1" x14ac:dyDescent="0.25">
      <c r="A1438" s="59" t="s">
        <v>349</v>
      </c>
      <c r="B1438" s="61" t="s">
        <v>120</v>
      </c>
      <c r="C1438" s="62">
        <f>IFERROR(INDEX('alimentação - Tabela 7.1'!$23:$23,
MATCH(TEXT('Tabela 7.1'!A1438,"mmmm/aaaa"),'alimentação - Tabela 7.1'!$5:$5,0)), "")</f>
        <v>422912</v>
      </c>
      <c r="D1438" s="62">
        <f>IFERROR(INDEX('alimentação - Tabela 7.1'!$23:$23,
MATCH(TEXT('Tabela 7.1'!$A1438,"mmmm/aaaa"),'alimentação - Tabela 7.1'!$5:$5,0)+1), "")</f>
        <v>17278</v>
      </c>
      <c r="E1438" s="62">
        <f>IFERROR(INDEX('alimentação - Tabela 7.1'!$23:$23,
MATCH(TEXT('Tabela 7.1'!$A1438,"mmmm/aaaa"),'alimentação - Tabela 7.1'!$5:$5,0)+2), "")</f>
        <v>13611</v>
      </c>
      <c r="F1438" s="62">
        <f>IFERROR(INDEX('alimentação - Tabela 7.1'!$23:$23,
MATCH(TEXT('Tabela 7.1'!$A1438,"mmmm/aaaa"),'alimentação - Tabela 7.1'!$5:$5,0)+3), "")</f>
        <v>3667</v>
      </c>
      <c r="G1438" s="95">
        <f>IFERROR(INDEX('alimentação - Tabela 7.1'!$23:$23,
MATCH(TEXT('Tabela 7.1'!$A1438,"mmmm/aaaa"),'alimentação - Tabela 7.1'!$5:$5,0)+4), "")</f>
        <v>0.87466758489608765</v>
      </c>
    </row>
    <row r="1439" spans="1:7" ht="18" customHeight="1" x14ac:dyDescent="0.25">
      <c r="A1439" s="59" t="s">
        <v>349</v>
      </c>
      <c r="B1439" s="61" t="s">
        <v>121</v>
      </c>
      <c r="C1439" s="62">
        <f>IFERROR(INDEX('alimentação - Tabela 7.1'!$24:$24,
MATCH(TEXT('Tabela 7.1'!A1439,"mmmm/aaaa"),'alimentação - Tabela 7.1'!$5:$5,0)), "")</f>
        <v>318812</v>
      </c>
      <c r="D1439" s="62">
        <f>IFERROR(INDEX('alimentação - Tabela 7.1'!$24:$24,
MATCH(TEXT('Tabela 7.1'!$A1439,"mmmm/aaaa"),'alimentação - Tabela 7.1'!$5:$5,0)+1), "")</f>
        <v>11372</v>
      </c>
      <c r="E1439" s="62">
        <f>IFERROR(INDEX('alimentação - Tabela 7.1'!$24:$24,
MATCH(TEXT('Tabela 7.1'!$A1439,"mmmm/aaaa"),'alimentação - Tabela 7.1'!$5:$5,0)+2), "")</f>
        <v>8966</v>
      </c>
      <c r="F1439" s="62">
        <f>IFERROR(INDEX('alimentação - Tabela 7.1'!$24:$24,
MATCH(TEXT('Tabela 7.1'!$A1439,"mmmm/aaaa"),'alimentação - Tabela 7.1'!$5:$5,0)+3), "")</f>
        <v>2406</v>
      </c>
      <c r="G1439" s="95">
        <f>IFERROR(INDEX('alimentação - Tabela 7.1'!$24:$24,
MATCH(TEXT('Tabela 7.1'!$A1439,"mmmm/aaaa"),'alimentação - Tabela 7.1'!$5:$5,0)+4), "")</f>
        <v>0.76041543483734131</v>
      </c>
    </row>
    <row r="1440" spans="1:7" ht="18" customHeight="1" x14ac:dyDescent="0.25">
      <c r="A1440" s="59" t="s">
        <v>349</v>
      </c>
      <c r="B1440" s="61" t="s">
        <v>122</v>
      </c>
      <c r="C1440" s="62">
        <f>IFERROR(INDEX('alimentação - Tabela 7.1'!$25:$25,
MATCH(TEXT('Tabela 7.1'!A1440,"mmmm/aaaa"),'alimentação - Tabela 7.1'!$5:$5,0)), "")</f>
        <v>2049067</v>
      </c>
      <c r="D1440" s="62">
        <f>IFERROR(INDEX('alimentação - Tabela 7.1'!$25:$25,
MATCH(TEXT('Tabela 7.1'!$A1440,"mmmm/aaaa"),'alimentação - Tabela 7.1'!$5:$5,0)+1), "")</f>
        <v>83100</v>
      </c>
      <c r="E1440" s="62">
        <f>IFERROR(INDEX('alimentação - Tabela 7.1'!$25:$25,
MATCH(TEXT('Tabela 7.1'!$A1440,"mmmm/aaaa"),'alimentação - Tabela 7.1'!$5:$5,0)+2), "")</f>
        <v>71426</v>
      </c>
      <c r="F1440" s="62">
        <f>IFERROR(INDEX('alimentação - Tabela 7.1'!$25:$25,
MATCH(TEXT('Tabela 7.1'!$A1440,"mmmm/aaaa"),'alimentação - Tabela 7.1'!$5:$5,0)+3), "")</f>
        <v>11674</v>
      </c>
      <c r="G1440" s="95">
        <f>IFERROR(INDEX('alimentação - Tabela 7.1'!$25:$25,
MATCH(TEXT('Tabela 7.1'!$A1440,"mmmm/aaaa"),'alimentação - Tabela 7.1'!$5:$5,0)+4), "")</f>
        <v>0.5729871392250061</v>
      </c>
    </row>
    <row r="1441" spans="1:7" ht="18" customHeight="1" x14ac:dyDescent="0.25">
      <c r="A1441" s="59" t="s">
        <v>349</v>
      </c>
      <c r="B1441" s="61" t="s">
        <v>123</v>
      </c>
      <c r="C1441" s="62">
        <f>IFERROR(INDEX('alimentação - Tabela 7.1'!$26:$26,
MATCH(TEXT('Tabela 7.1'!A1441,"mmmm/aaaa"),'alimentação - Tabela 7.1'!$5:$5,0)), "")</f>
        <v>23236902</v>
      </c>
      <c r="D1441" s="62">
        <f>IFERROR(INDEX('alimentação - Tabela 7.1'!$26:$26,
MATCH(TEXT('Tabela 7.1'!$A1441,"mmmm/aaaa"),'alimentação - Tabela 7.1'!$5:$5,0)+1), "")</f>
        <v>1064457</v>
      </c>
      <c r="E1441" s="62">
        <f>IFERROR(INDEX('alimentação - Tabela 7.1'!$26:$26,
MATCH(TEXT('Tabela 7.1'!$A1441,"mmmm/aaaa"),'alimentação - Tabela 7.1'!$5:$5,0)+2), "")</f>
        <v>965296</v>
      </c>
      <c r="F1441" s="62">
        <f>IFERROR(INDEX('alimentação - Tabela 7.1'!$26:$26,
MATCH(TEXT('Tabela 7.1'!$A1441,"mmmm/aaaa"),'alimentação - Tabela 7.1'!$5:$5,0)+3), "")</f>
        <v>99161</v>
      </c>
      <c r="G1441" s="95">
        <f>IFERROR(INDEX('alimentação - Tabela 7.1'!$26:$26,
MATCH(TEXT('Tabela 7.1'!$A1441,"mmmm/aaaa"),'alimentação - Tabela 7.1'!$5:$5,0)+4), "")</f>
        <v>0.42856821417808533</v>
      </c>
    </row>
    <row r="1442" spans="1:7" ht="18" customHeight="1" x14ac:dyDescent="0.25">
      <c r="A1442" s="59" t="s">
        <v>349</v>
      </c>
      <c r="B1442" s="61" t="s">
        <v>124</v>
      </c>
      <c r="C1442" s="62">
        <f>IFERROR(INDEX('alimentação - Tabela 7.1'!$27:$27,
MATCH(TEXT('Tabela 7.1'!A1442,"mmmm/aaaa"),'alimentação - Tabela 7.1'!$5:$5,0)), "")</f>
        <v>4803826</v>
      </c>
      <c r="D1442" s="62">
        <f>IFERROR(INDEX('alimentação - Tabela 7.1'!$27:$27,
MATCH(TEXT('Tabela 7.1'!$A1442,"mmmm/aaaa"),'alimentação - Tabela 7.1'!$5:$5,0)+1), "")</f>
        <v>234285</v>
      </c>
      <c r="E1442" s="62">
        <f>IFERROR(INDEX('alimentação - Tabela 7.1'!$27:$27,
MATCH(TEXT('Tabela 7.1'!$A1442,"mmmm/aaaa"),'alimentação - Tabela 7.1'!$5:$5,0)+2), "")</f>
        <v>219595</v>
      </c>
      <c r="F1442" s="62">
        <f>IFERROR(INDEX('alimentação - Tabela 7.1'!$27:$27,
MATCH(TEXT('Tabela 7.1'!$A1442,"mmmm/aaaa"),'alimentação - Tabela 7.1'!$5:$5,0)+3), "")</f>
        <v>14690</v>
      </c>
      <c r="G1442" s="95">
        <f>IFERROR(INDEX('alimentação - Tabela 7.1'!$27:$27,
MATCH(TEXT('Tabela 7.1'!$A1442,"mmmm/aaaa"),'alimentação - Tabela 7.1'!$5:$5,0)+4), "")</f>
        <v>0.30673590302467346</v>
      </c>
    </row>
    <row r="1443" spans="1:7" ht="18" customHeight="1" x14ac:dyDescent="0.25">
      <c r="A1443" s="59" t="s">
        <v>349</v>
      </c>
      <c r="B1443" s="61" t="s">
        <v>2</v>
      </c>
      <c r="C1443" s="62">
        <f>IFERROR(INDEX('alimentação - Tabela 7.1'!$28:$28,
MATCH(TEXT('Tabela 7.1'!A1443,"mmmm/aaaa"),'alimentação - Tabela 7.1'!$5:$5,0)), "")</f>
        <v>871820</v>
      </c>
      <c r="D1443" s="62">
        <f>IFERROR(INDEX('alimentação - Tabela 7.1'!$28:$28,
MATCH(TEXT('Tabela 7.1'!$A1443,"mmmm/aaaa"),'alimentação - Tabela 7.1'!$5:$5,0)+1), "")</f>
        <v>44042</v>
      </c>
      <c r="E1443" s="62">
        <f>IFERROR(INDEX('alimentação - Tabela 7.1'!$28:$28,
MATCH(TEXT('Tabela 7.1'!$A1443,"mmmm/aaaa"),'alimentação - Tabela 7.1'!$5:$5,0)+2), "")</f>
        <v>43773</v>
      </c>
      <c r="F1443" s="62">
        <f>IFERROR(INDEX('alimentação - Tabela 7.1'!$28:$28,
MATCH(TEXT('Tabela 7.1'!$A1443,"mmmm/aaaa"),'alimentação - Tabela 7.1'!$5:$5,0)+3), "")</f>
        <v>269</v>
      </c>
      <c r="G1443" s="95">
        <f>IFERROR(INDEX('alimentação - Tabela 7.1'!$28:$28,
MATCH(TEXT('Tabela 7.1'!$A1443,"mmmm/aaaa"),'alimentação - Tabela 7.1'!$5:$5,0)+4), "")</f>
        <v>3.0864516273140907E-2</v>
      </c>
    </row>
    <row r="1444" spans="1:7" ht="18" customHeight="1" x14ac:dyDescent="0.25">
      <c r="A1444" s="59" t="s">
        <v>349</v>
      </c>
      <c r="B1444" s="61" t="s">
        <v>125</v>
      </c>
      <c r="C1444" s="62">
        <f>IFERROR(INDEX('alimentação - Tabela 7.1'!$29:$29,
MATCH(TEXT('Tabela 7.1'!A1444,"mmmm/aaaa"),'alimentação - Tabela 7.1'!$5:$5,0)), "")</f>
        <v>3689553</v>
      </c>
      <c r="D1444" s="62">
        <f>IFERROR(INDEX('alimentação - Tabela 7.1'!$29:$29,
MATCH(TEXT('Tabela 7.1'!$A1444,"mmmm/aaaa"),'alimentação - Tabela 7.1'!$5:$5,0)+1), "")</f>
        <v>137935</v>
      </c>
      <c r="E1444" s="62">
        <f>IFERROR(INDEX('alimentação - Tabela 7.1'!$29:$29,
MATCH(TEXT('Tabela 7.1'!$A1444,"mmmm/aaaa"),'alimentação - Tabela 7.1'!$5:$5,0)+2), "")</f>
        <v>119450</v>
      </c>
      <c r="F1444" s="62">
        <f>IFERROR(INDEX('alimentação - Tabela 7.1'!$29:$29,
MATCH(TEXT('Tabela 7.1'!$A1444,"mmmm/aaaa"),'alimentação - Tabela 7.1'!$5:$5,0)+3), "")</f>
        <v>18485</v>
      </c>
      <c r="G1444" s="95">
        <f>IFERROR(INDEX('alimentação - Tabela 7.1'!$29:$29,
MATCH(TEXT('Tabela 7.1'!$A1444,"mmmm/aaaa"),'alimentação - Tabela 7.1'!$5:$5,0)+4), "")</f>
        <v>0.50353193283081055</v>
      </c>
    </row>
    <row r="1445" spans="1:7" ht="18" customHeight="1" x14ac:dyDescent="0.25">
      <c r="A1445" s="59" t="s">
        <v>349</v>
      </c>
      <c r="B1445" s="61" t="s">
        <v>126</v>
      </c>
      <c r="C1445" s="62">
        <f>IFERROR(INDEX('alimentação - Tabela 7.1'!$30:$30,
MATCH(TEXT('Tabela 7.1'!A1445,"mmmm/aaaa"),'alimentação - Tabela 7.1'!$5:$5,0)), "")</f>
        <v>13871703</v>
      </c>
      <c r="D1445" s="62">
        <f>IFERROR(INDEX('alimentação - Tabela 7.1'!$30:$30,
MATCH(TEXT('Tabela 7.1'!$A1445,"mmmm/aaaa"),'alimentação - Tabela 7.1'!$5:$5,0)+1), "")</f>
        <v>648195</v>
      </c>
      <c r="E1445" s="62">
        <f>IFERROR(INDEX('alimentação - Tabela 7.1'!$30:$30,
MATCH(TEXT('Tabela 7.1'!$A1445,"mmmm/aaaa"),'alimentação - Tabela 7.1'!$5:$5,0)+2), "")</f>
        <v>582478</v>
      </c>
      <c r="F1445" s="62">
        <f>IFERROR(INDEX('alimentação - Tabela 7.1'!$30:$30,
MATCH(TEXT('Tabela 7.1'!$A1445,"mmmm/aaaa"),'alimentação - Tabela 7.1'!$5:$5,0)+3), "")</f>
        <v>65717</v>
      </c>
      <c r="G1445" s="95">
        <f>IFERROR(INDEX('alimentação - Tabela 7.1'!$30:$30,
MATCH(TEXT('Tabela 7.1'!$A1445,"mmmm/aaaa"),'alimentação - Tabela 7.1'!$5:$5,0)+4), "")</f>
        <v>0.47600367665290833</v>
      </c>
    </row>
    <row r="1446" spans="1:7" ht="18" customHeight="1" x14ac:dyDescent="0.25">
      <c r="A1446" s="59" t="s">
        <v>349</v>
      </c>
      <c r="B1446" s="61" t="s">
        <v>127</v>
      </c>
      <c r="C1446" s="62">
        <f>IFERROR(INDEX('alimentação - Tabela 7.1'!$31:$31,
MATCH(TEXT('Tabela 7.1'!A1446,"mmmm/aaaa"),'alimentação - Tabela 7.1'!$5:$5,0)), "")</f>
        <v>8344114</v>
      </c>
      <c r="D1446" s="62">
        <f>IFERROR(INDEX('alimentação - Tabela 7.1'!$31:$31,
MATCH(TEXT('Tabela 7.1'!$A1446,"mmmm/aaaa"),'alimentação - Tabela 7.1'!$5:$5,0)+1), "")</f>
        <v>417098</v>
      </c>
      <c r="E1446" s="62">
        <f>IFERROR(INDEX('alimentação - Tabela 7.1'!$31:$31,
MATCH(TEXT('Tabela 7.1'!$A1446,"mmmm/aaaa"),'alimentação - Tabela 7.1'!$5:$5,0)+2), "")</f>
        <v>394513</v>
      </c>
      <c r="F1446" s="62">
        <f>IFERROR(INDEX('alimentação - Tabela 7.1'!$31:$31,
MATCH(TEXT('Tabela 7.1'!$A1446,"mmmm/aaaa"),'alimentação - Tabela 7.1'!$5:$5,0)+3), "")</f>
        <v>22585</v>
      </c>
      <c r="G1446" s="95">
        <f>IFERROR(INDEX('alimentação - Tabela 7.1'!$31:$31,
MATCH(TEXT('Tabela 7.1'!$A1446,"mmmm/aaaa"),'alimentação - Tabela 7.1'!$5:$5,0)+4), "")</f>
        <v>0.2714044451713562</v>
      </c>
    </row>
    <row r="1447" spans="1:7" ht="18" customHeight="1" x14ac:dyDescent="0.25">
      <c r="A1447" s="59" t="s">
        <v>349</v>
      </c>
      <c r="B1447" s="61" t="s">
        <v>128</v>
      </c>
      <c r="C1447" s="62">
        <f>IFERROR(INDEX('alimentação - Tabela 7.1'!$32:$32,
MATCH(TEXT('Tabela 7.1'!A1447,"mmmm/aaaa"),'alimentação - Tabela 7.1'!$5:$5,0)), "")</f>
        <v>3096097</v>
      </c>
      <c r="D1447" s="62">
        <f>IFERROR(INDEX('alimentação - Tabela 7.1'!$32:$32,
MATCH(TEXT('Tabela 7.1'!$A1447,"mmmm/aaaa"),'alimentação - Tabela 7.1'!$5:$5,0)+1), "")</f>
        <v>160968</v>
      </c>
      <c r="E1447" s="62">
        <f>IFERROR(INDEX('alimentação - Tabela 7.1'!$32:$32,
MATCH(TEXT('Tabela 7.1'!$A1447,"mmmm/aaaa"),'alimentação - Tabela 7.1'!$5:$5,0)+2), "")</f>
        <v>147577</v>
      </c>
      <c r="F1447" s="62">
        <f>IFERROR(INDEX('alimentação - Tabela 7.1'!$32:$32,
MATCH(TEXT('Tabela 7.1'!$A1447,"mmmm/aaaa"),'alimentação - Tabela 7.1'!$5:$5,0)+3), "")</f>
        <v>13391</v>
      </c>
      <c r="G1447" s="95">
        <f>IFERROR(INDEX('alimentação - Tabela 7.1'!$32:$32,
MATCH(TEXT('Tabela 7.1'!$A1447,"mmmm/aaaa"),'alimentação - Tabela 7.1'!$5:$5,0)+4), "")</f>
        <v>0.4343910813331604</v>
      </c>
    </row>
    <row r="1448" spans="1:7" ht="18" customHeight="1" x14ac:dyDescent="0.25">
      <c r="A1448" s="59" t="s">
        <v>349</v>
      </c>
      <c r="B1448" s="61" t="s">
        <v>129</v>
      </c>
      <c r="C1448" s="62">
        <f>IFERROR(INDEX('alimentação - Tabela 7.1'!$33:$33,
MATCH(TEXT('Tabela 7.1'!A1448,"mmmm/aaaa"),'alimentação - Tabela 7.1'!$5:$5,0)), "")</f>
        <v>2470690</v>
      </c>
      <c r="D1448" s="62">
        <f>IFERROR(INDEX('alimentação - Tabela 7.1'!$33:$33,
MATCH(TEXT('Tabela 7.1'!$A1448,"mmmm/aaaa"),'alimentação - Tabela 7.1'!$5:$5,0)+1), "")</f>
        <v>132360</v>
      </c>
      <c r="E1448" s="62">
        <f>IFERROR(INDEX('alimentação - Tabela 7.1'!$33:$33,
MATCH(TEXT('Tabela 7.1'!$A1448,"mmmm/aaaa"),'alimentação - Tabela 7.1'!$5:$5,0)+2), "")</f>
        <v>125609</v>
      </c>
      <c r="F1448" s="62">
        <f>IFERROR(INDEX('alimentação - Tabela 7.1'!$33:$33,
MATCH(TEXT('Tabela 7.1'!$A1448,"mmmm/aaaa"),'alimentação - Tabela 7.1'!$5:$5,0)+3), "")</f>
        <v>6751</v>
      </c>
      <c r="G1448" s="95">
        <f>IFERROR(INDEX('alimentação - Tabela 7.1'!$33:$33,
MATCH(TEXT('Tabela 7.1'!$A1448,"mmmm/aaaa"),'alimentação - Tabela 7.1'!$5:$5,0)+4), "")</f>
        <v>0.27399218082427979</v>
      </c>
    </row>
    <row r="1449" spans="1:7" ht="18" customHeight="1" x14ac:dyDescent="0.25">
      <c r="A1449" s="59" t="s">
        <v>349</v>
      </c>
      <c r="B1449" s="61" t="s">
        <v>130</v>
      </c>
      <c r="C1449" s="62">
        <f>IFERROR(INDEX('alimentação - Tabela 7.1'!$34:$34,
MATCH(TEXT('Tabela 7.1'!A1449,"mmmm/aaaa"),'alimentação - Tabela 7.1'!$5:$5,0)), "")</f>
        <v>2777327</v>
      </c>
      <c r="D1449" s="62">
        <f>IFERROR(INDEX('alimentação - Tabela 7.1'!$34:$34,
MATCH(TEXT('Tabela 7.1'!$A1449,"mmmm/aaaa"),'alimentação - Tabela 7.1'!$5:$5,0)+1), "")</f>
        <v>123770</v>
      </c>
      <c r="E1449" s="62">
        <f>IFERROR(INDEX('alimentação - Tabela 7.1'!$34:$34,
MATCH(TEXT('Tabela 7.1'!$A1449,"mmmm/aaaa"),'alimentação - Tabela 7.1'!$5:$5,0)+2), "")</f>
        <v>121327</v>
      </c>
      <c r="F1449" s="62">
        <f>IFERROR(INDEX('alimentação - Tabela 7.1'!$34:$34,
MATCH(TEXT('Tabela 7.1'!$A1449,"mmmm/aaaa"),'alimentação - Tabela 7.1'!$5:$5,0)+3), "")</f>
        <v>2443</v>
      </c>
      <c r="G1449" s="95">
        <f>IFERROR(INDEX('alimentação - Tabela 7.1'!$34:$34,
MATCH(TEXT('Tabela 7.1'!$A1449,"mmmm/aaaa"),'alimentação - Tabela 7.1'!$5:$5,0)+4), "")</f>
        <v>8.8039718568325043E-2</v>
      </c>
    </row>
    <row r="1450" spans="1:7" ht="18" customHeight="1" x14ac:dyDescent="0.25">
      <c r="A1450" s="59" t="s">
        <v>349</v>
      </c>
      <c r="B1450" s="61" t="s">
        <v>131</v>
      </c>
      <c r="C1450" s="62">
        <f>IFERROR(INDEX('alimentação - Tabela 7.1'!$35:$35,
MATCH(TEXT('Tabela 7.1'!A1450,"mmmm/aaaa"),'alimentação - Tabela 7.1'!$5:$5,0)), "")</f>
        <v>4091529</v>
      </c>
      <c r="D1450" s="62">
        <f>IFERROR(INDEX('alimentação - Tabela 7.1'!$35:$35,
MATCH(TEXT('Tabela 7.1'!$A1450,"mmmm/aaaa"),'alimentação - Tabela 7.1'!$5:$5,0)+1), "")</f>
        <v>210109</v>
      </c>
      <c r="E1450" s="62">
        <f>IFERROR(INDEX('alimentação - Tabela 7.1'!$35:$35,
MATCH(TEXT('Tabela 7.1'!$A1450,"mmmm/aaaa"),'alimentação - Tabela 7.1'!$5:$5,0)+2), "")</f>
        <v>192524</v>
      </c>
      <c r="F1450" s="62">
        <f>IFERROR(INDEX('alimentação - Tabela 7.1'!$35:$35,
MATCH(TEXT('Tabela 7.1'!$A1450,"mmmm/aaaa"),'alimentação - Tabela 7.1'!$5:$5,0)+3), "")</f>
        <v>17585</v>
      </c>
      <c r="G1450" s="95">
        <f>IFERROR(INDEX('alimentação - Tabela 7.1'!$35:$35,
MATCH(TEXT('Tabela 7.1'!$A1450,"mmmm/aaaa"),'alimentação - Tabela 7.1'!$5:$5,0)+4), "")</f>
        <v>0.43164560198783875</v>
      </c>
    </row>
    <row r="1451" spans="1:7" ht="18" customHeight="1" x14ac:dyDescent="0.25">
      <c r="A1451" s="59" t="s">
        <v>349</v>
      </c>
      <c r="B1451" s="61" t="s">
        <v>132</v>
      </c>
      <c r="C1451" s="62">
        <f>IFERROR(INDEX('alimentação - Tabela 7.1'!$36:$36,
MATCH(TEXT('Tabela 7.1'!A1451,"mmmm/aaaa"),'alimentação - Tabela 7.1'!$5:$5,0)), "")</f>
        <v>660825</v>
      </c>
      <c r="D1451" s="62">
        <f>IFERROR(INDEX('alimentação - Tabela 7.1'!$36:$36,
MATCH(TEXT('Tabela 7.1'!$A1451,"mmmm/aaaa"),'alimentação - Tabela 7.1'!$5:$5,0)+1), "")</f>
        <v>35903</v>
      </c>
      <c r="E1451" s="62">
        <f>IFERROR(INDEX('alimentação - Tabela 7.1'!$36:$36,
MATCH(TEXT('Tabela 7.1'!$A1451,"mmmm/aaaa"),'alimentação - Tabela 7.1'!$5:$5,0)+2), "")</f>
        <v>32759</v>
      </c>
      <c r="F1451" s="62">
        <f>IFERROR(INDEX('alimentação - Tabela 7.1'!$36:$36,
MATCH(TEXT('Tabela 7.1'!$A1451,"mmmm/aaaa"),'alimentação - Tabela 7.1'!$5:$5,0)+3), "")</f>
        <v>3144</v>
      </c>
      <c r="G1451" s="95">
        <f>IFERROR(INDEX('alimentação - Tabela 7.1'!$36:$36,
MATCH(TEXT('Tabela 7.1'!$A1451,"mmmm/aaaa"),'alimentação - Tabela 7.1'!$5:$5,0)+4), "")</f>
        <v>0.4780433177947998</v>
      </c>
    </row>
    <row r="1452" spans="1:7" ht="18" customHeight="1" x14ac:dyDescent="0.25">
      <c r="A1452" s="59" t="s">
        <v>349</v>
      </c>
      <c r="B1452" s="61" t="s">
        <v>133</v>
      </c>
      <c r="C1452" s="62">
        <f>IFERROR(INDEX('alimentação - Tabela 7.1'!$37:$37,
MATCH(TEXT('Tabela 7.1'!A1452,"mmmm/aaaa"),'alimentação - Tabela 7.1'!$5:$5,0)), "")</f>
        <v>930607</v>
      </c>
      <c r="D1452" s="62">
        <f>IFERROR(INDEX('alimentação - Tabela 7.1'!$37:$37,
MATCH(TEXT('Tabela 7.1'!$A1452,"mmmm/aaaa"),'alimentação - Tabela 7.1'!$5:$5,0)+1), "")</f>
        <v>55273</v>
      </c>
      <c r="E1452" s="62">
        <f>IFERROR(INDEX('alimentação - Tabela 7.1'!$37:$37,
MATCH(TEXT('Tabela 7.1'!$A1452,"mmmm/aaaa"),'alimentação - Tabela 7.1'!$5:$5,0)+2), "")</f>
        <v>50694</v>
      </c>
      <c r="F1452" s="62">
        <f>IFERROR(INDEX('alimentação - Tabela 7.1'!$37:$37,
MATCH(TEXT('Tabela 7.1'!$A1452,"mmmm/aaaa"),'alimentação - Tabela 7.1'!$5:$5,0)+3), "")</f>
        <v>4579</v>
      </c>
      <c r="G1452" s="95">
        <f>IFERROR(INDEX('alimentação - Tabela 7.1'!$37:$37,
MATCH(TEXT('Tabela 7.1'!$A1452,"mmmm/aaaa"),'alimentação - Tabela 7.1'!$5:$5,0)+4), "")</f>
        <v>0.49447748064994812</v>
      </c>
    </row>
    <row r="1453" spans="1:7" ht="18" customHeight="1" x14ac:dyDescent="0.25">
      <c r="A1453" s="59" t="s">
        <v>349</v>
      </c>
      <c r="B1453" s="61" t="s">
        <v>134</v>
      </c>
      <c r="C1453" s="62">
        <f>IFERROR(INDEX('alimentação - Tabela 7.1'!$38:$38,
MATCH(TEXT('Tabela 7.1'!A1453,"mmmm/aaaa"),'alimentação - Tabela 7.1'!$5:$5,0)), "")</f>
        <v>1539169</v>
      </c>
      <c r="D1453" s="62">
        <f>IFERROR(INDEX('alimentação - Tabela 7.1'!$38:$38,
MATCH(TEXT('Tabela 7.1'!$A1453,"mmmm/aaaa"),'alimentação - Tabela 7.1'!$5:$5,0)+1), "")</f>
        <v>81199</v>
      </c>
      <c r="E1453" s="62">
        <f>IFERROR(INDEX('alimentação - Tabela 7.1'!$38:$38,
MATCH(TEXT('Tabela 7.1'!$A1453,"mmmm/aaaa"),'alimentação - Tabela 7.1'!$5:$5,0)+2), "")</f>
        <v>75268</v>
      </c>
      <c r="F1453" s="62">
        <f>IFERROR(INDEX('alimentação - Tabela 7.1'!$38:$38,
MATCH(TEXT('Tabela 7.1'!$A1453,"mmmm/aaaa"),'alimentação - Tabela 7.1'!$5:$5,0)+3), "")</f>
        <v>5931</v>
      </c>
      <c r="G1453" s="95">
        <f>IFERROR(INDEX('alimentação - Tabela 7.1'!$38:$38,
MATCH(TEXT('Tabela 7.1'!$A1453,"mmmm/aaaa"),'alimentação - Tabela 7.1'!$5:$5,0)+4), "")</f>
        <v>0.38682839274406433</v>
      </c>
    </row>
    <row r="1454" spans="1:7" ht="18" customHeight="1" x14ac:dyDescent="0.25">
      <c r="A1454" s="59" t="s">
        <v>349</v>
      </c>
      <c r="B1454" s="61" t="s">
        <v>135</v>
      </c>
      <c r="C1454" s="62">
        <f>IFERROR(INDEX('alimentação - Tabela 7.1'!$39:$39,
MATCH(TEXT('Tabela 7.1'!A1454,"mmmm/aaaa"),'alimentação - Tabela 7.1'!$5:$5,0)), "")</f>
        <v>960928</v>
      </c>
      <c r="D1454" s="62">
        <f>IFERROR(INDEX('alimentação - Tabela 7.1'!$39:$39,
MATCH(TEXT('Tabela 7.1'!$A1454,"mmmm/aaaa"),'alimentação - Tabela 7.1'!$5:$5,0)+1), "")</f>
        <v>37734</v>
      </c>
      <c r="E1454" s="62">
        <f>IFERROR(INDEX('alimentação - Tabela 7.1'!$39:$39,
MATCH(TEXT('Tabela 7.1'!$A1454,"mmmm/aaaa"),'alimentação - Tabela 7.1'!$5:$5,0)+2), "")</f>
        <v>33803</v>
      </c>
      <c r="F1454" s="62">
        <f>IFERROR(INDEX('alimentação - Tabela 7.1'!$39:$39,
MATCH(TEXT('Tabela 7.1'!$A1454,"mmmm/aaaa"),'alimentação - Tabela 7.1'!$5:$5,0)+3), "")</f>
        <v>3931</v>
      </c>
      <c r="G1454" s="95">
        <f>IFERROR(INDEX('alimentação - Tabela 7.1'!$39:$39,
MATCH(TEXT('Tabela 7.1'!$A1454,"mmmm/aaaa"),'alimentação - Tabela 7.1'!$5:$5,0)+4), "")</f>
        <v>0.41076409816741943</v>
      </c>
    </row>
    <row r="1455" spans="1:7" ht="18" customHeight="1" x14ac:dyDescent="0.25">
      <c r="A1455" s="59" t="s">
        <v>350</v>
      </c>
      <c r="B1455" s="61" t="s">
        <v>1</v>
      </c>
      <c r="C1455" s="62">
        <f>IFERROR(INDEX('alimentação - Tabela 7.1'!$7:$7,
MATCH(TEXT('Tabela 7.1'!A1455,"mmmm/aaaa"),'alimentação - Tabela 7.1'!$5:$5,0)), "")</f>
        <v>45660449</v>
      </c>
      <c r="D1455" s="62">
        <f>IFERROR(INDEX('alimentação - Tabela 7.1'!$7:$7,
MATCH(TEXT('Tabela 7.1'!$A1455,"mmmm/aaaa"),'alimentação - Tabela 7.1'!$5:$5,0)+1), "")</f>
        <v>1941297</v>
      </c>
      <c r="E1455" s="62">
        <f>IFERROR(INDEX('alimentação - Tabela 7.1'!$7:$7,
MATCH(TEXT('Tabela 7.1'!$A1455,"mmmm/aaaa"),'alimentação - Tabela 7.1'!$5:$5,0)+2), "")</f>
        <v>1736552</v>
      </c>
      <c r="F1455" s="62">
        <f>IFERROR(INDEX('alimentação - Tabela 7.1'!$7:$7,
MATCH(TEXT('Tabela 7.1'!$A1455,"mmmm/aaaa"),'alimentação - Tabela 7.1'!$5:$5,0)+3), "")</f>
        <v>204745</v>
      </c>
      <c r="G1455" s="95">
        <f>IFERROR(INDEX('alimentação - Tabela 7.1'!$7:$7,
MATCH(TEXT('Tabela 7.1'!$A1455,"mmmm/aaaa"),'alimentação - Tabela 7.1'!$5:$5,0)+4), "")</f>
        <v>0.45042753219604492</v>
      </c>
    </row>
    <row r="1456" spans="1:7" ht="18" customHeight="1" x14ac:dyDescent="0.25">
      <c r="A1456" s="59" t="s">
        <v>350</v>
      </c>
      <c r="B1456" s="61" t="s">
        <v>105</v>
      </c>
      <c r="C1456" s="62">
        <f>IFERROR(INDEX('alimentação - Tabela 7.1'!$8:$8,
MATCH(TEXT('Tabela 7.1'!A1456,"mmmm/aaaa"),'alimentação - Tabela 7.1'!$5:$5,0)), "")</f>
        <v>2273128</v>
      </c>
      <c r="D1456" s="62">
        <f>IFERROR(INDEX('alimentação - Tabela 7.1'!$8:$8,
MATCH(TEXT('Tabela 7.1'!$A1456,"mmmm/aaaa"),'alimentação - Tabela 7.1'!$5:$5,0)+1), "")</f>
        <v>97744</v>
      </c>
      <c r="E1456" s="62">
        <f>IFERROR(INDEX('alimentação - Tabela 7.1'!$8:$8,
MATCH(TEXT('Tabela 7.1'!$A1456,"mmmm/aaaa"),'alimentação - Tabela 7.1'!$5:$5,0)+2), "")</f>
        <v>81737</v>
      </c>
      <c r="F1456" s="62">
        <f>IFERROR(INDEX('alimentação - Tabela 7.1'!$8:$8,
MATCH(TEXT('Tabela 7.1'!$A1456,"mmmm/aaaa"),'alimentação - Tabela 7.1'!$5:$5,0)+3), "")</f>
        <v>16007</v>
      </c>
      <c r="G1456" s="95">
        <f>IFERROR(INDEX('alimentação - Tabela 7.1'!$8:$8,
MATCH(TEXT('Tabela 7.1'!$A1456,"mmmm/aaaa"),'alimentação - Tabela 7.1'!$5:$5,0)+4), "")</f>
        <v>0.70917773246765137</v>
      </c>
    </row>
    <row r="1457" spans="1:7" ht="18" customHeight="1" x14ac:dyDescent="0.25">
      <c r="A1457" s="59" t="s">
        <v>350</v>
      </c>
      <c r="B1457" s="61" t="s">
        <v>106</v>
      </c>
      <c r="C1457" s="62">
        <f>IFERROR(INDEX('alimentação - Tabela 7.1'!$9:$9,
MATCH(TEXT('Tabela 7.1'!A1457,"mmmm/aaaa"),'alimentação - Tabela 7.1'!$5:$5,0)), "")</f>
        <v>286666</v>
      </c>
      <c r="D1457" s="62">
        <f>IFERROR(INDEX('alimentação - Tabela 7.1'!$9:$9,
MATCH(TEXT('Tabela 7.1'!$A1457,"mmmm/aaaa"),'alimentação - Tabela 7.1'!$5:$5,0)+1), "")</f>
        <v>13404</v>
      </c>
      <c r="E1457" s="62">
        <f>IFERROR(INDEX('alimentação - Tabela 7.1'!$9:$9,
MATCH(TEXT('Tabela 7.1'!$A1457,"mmmm/aaaa"),'alimentação - Tabela 7.1'!$5:$5,0)+2), "")</f>
        <v>12103</v>
      </c>
      <c r="F1457" s="62">
        <f>IFERROR(INDEX('alimentação - Tabela 7.1'!$9:$9,
MATCH(TEXT('Tabela 7.1'!$A1457,"mmmm/aaaa"),'alimentação - Tabela 7.1'!$5:$5,0)+3), "")</f>
        <v>1301</v>
      </c>
      <c r="G1457" s="95">
        <f>IFERROR(INDEX('alimentação - Tabela 7.1'!$9:$9,
MATCH(TEXT('Tabela 7.1'!$A1457,"mmmm/aaaa"),'alimentação - Tabela 7.1'!$5:$5,0)+4), "")</f>
        <v>0.45590734481811523</v>
      </c>
    </row>
    <row r="1458" spans="1:7" ht="18" customHeight="1" x14ac:dyDescent="0.25">
      <c r="A1458" s="59" t="s">
        <v>350</v>
      </c>
      <c r="B1458" s="61" t="s">
        <v>107</v>
      </c>
      <c r="C1458" s="62">
        <f>IFERROR(INDEX('alimentação - Tabela 7.1'!$10:$10,
MATCH(TEXT('Tabela 7.1'!A1458,"mmmm/aaaa"),'alimentação - Tabela 7.1'!$5:$5,0)), "")</f>
        <v>103886</v>
      </c>
      <c r="D1458" s="62">
        <f>IFERROR(INDEX('alimentação - Tabela 7.1'!$10:$10,
MATCH(TEXT('Tabela 7.1'!$A1458,"mmmm/aaaa"),'alimentação - Tabela 7.1'!$5:$5,0)+1), "")</f>
        <v>3908</v>
      </c>
      <c r="E1458" s="62">
        <f>IFERROR(INDEX('alimentação - Tabela 7.1'!$10:$10,
MATCH(TEXT('Tabela 7.1'!$A1458,"mmmm/aaaa"),'alimentação - Tabela 7.1'!$5:$5,0)+2), "")</f>
        <v>3594</v>
      </c>
      <c r="F1458" s="62">
        <f>IFERROR(INDEX('alimentação - Tabela 7.1'!$10:$10,
MATCH(TEXT('Tabela 7.1'!$A1458,"mmmm/aaaa"),'alimentação - Tabela 7.1'!$5:$5,0)+3), "")</f>
        <v>314</v>
      </c>
      <c r="G1458" s="95">
        <f>IFERROR(INDEX('alimentação - Tabela 7.1'!$10:$10,
MATCH(TEXT('Tabela 7.1'!$A1458,"mmmm/aaaa"),'alimentação - Tabela 7.1'!$5:$5,0)+4), "")</f>
        <v>0.30317074060440063</v>
      </c>
    </row>
    <row r="1459" spans="1:7" ht="18" customHeight="1" x14ac:dyDescent="0.25">
      <c r="A1459" s="59" t="s">
        <v>350</v>
      </c>
      <c r="B1459" s="61" t="s">
        <v>108</v>
      </c>
      <c r="C1459" s="62">
        <f>IFERROR(INDEX('alimentação - Tabela 7.1'!$11:$11,
MATCH(TEXT('Tabela 7.1'!A1459,"mmmm/aaaa"),'alimentação - Tabela 7.1'!$5:$5,0)), "")</f>
        <v>515821</v>
      </c>
      <c r="D1459" s="62">
        <f>IFERROR(INDEX('alimentação - Tabela 7.1'!$11:$11,
MATCH(TEXT('Tabela 7.1'!$A1459,"mmmm/aaaa"),'alimentação - Tabela 7.1'!$5:$5,0)+1), "")</f>
        <v>20276</v>
      </c>
      <c r="E1459" s="62">
        <f>IFERROR(INDEX('alimentação - Tabela 7.1'!$11:$11,
MATCH(TEXT('Tabela 7.1'!$A1459,"mmmm/aaaa"),'alimentação - Tabela 7.1'!$5:$5,0)+2), "")</f>
        <v>17691</v>
      </c>
      <c r="F1459" s="62">
        <f>IFERROR(INDEX('alimentação - Tabela 7.1'!$11:$11,
MATCH(TEXT('Tabela 7.1'!$A1459,"mmmm/aaaa"),'alimentação - Tabela 7.1'!$5:$5,0)+3), "")</f>
        <v>2585</v>
      </c>
      <c r="G1459" s="95">
        <f>IFERROR(INDEX('alimentação - Tabela 7.1'!$11:$11,
MATCH(TEXT('Tabela 7.1'!$A1459,"mmmm/aaaa"),'alimentação - Tabela 7.1'!$5:$5,0)+4), "")</f>
        <v>0.50366693735122681</v>
      </c>
    </row>
    <row r="1460" spans="1:7" ht="18" customHeight="1" x14ac:dyDescent="0.25">
      <c r="A1460" s="59" t="s">
        <v>350</v>
      </c>
      <c r="B1460" s="61" t="s">
        <v>109</v>
      </c>
      <c r="C1460" s="62">
        <f>IFERROR(INDEX('alimentação - Tabela 7.1'!$12:$12,
MATCH(TEXT('Tabela 7.1'!A1460,"mmmm/aaaa"),'alimentação - Tabela 7.1'!$5:$5,0)), "")</f>
        <v>76553</v>
      </c>
      <c r="D1460" s="62">
        <f>IFERROR(INDEX('alimentação - Tabela 7.1'!$12:$12,
MATCH(TEXT('Tabela 7.1'!$A1460,"mmmm/aaaa"),'alimentação - Tabela 7.1'!$5:$5,0)+1), "")</f>
        <v>4181</v>
      </c>
      <c r="E1460" s="62">
        <f>IFERROR(INDEX('alimentação - Tabela 7.1'!$12:$12,
MATCH(TEXT('Tabela 7.1'!$A1460,"mmmm/aaaa"),'alimentação - Tabela 7.1'!$5:$5,0)+2), "")</f>
        <v>3300</v>
      </c>
      <c r="F1460" s="62">
        <f>IFERROR(INDEX('alimentação - Tabela 7.1'!$12:$12,
MATCH(TEXT('Tabela 7.1'!$A1460,"mmmm/aaaa"),'alimentação - Tabela 7.1'!$5:$5,0)+3), "")</f>
        <v>881</v>
      </c>
      <c r="G1460" s="95">
        <f>IFERROR(INDEX('alimentação - Tabela 7.1'!$12:$12,
MATCH(TEXT('Tabela 7.1'!$A1460,"mmmm/aaaa"),'alimentação - Tabela 7.1'!$5:$5,0)+4), "")</f>
        <v>1.1642351150512695</v>
      </c>
    </row>
    <row r="1461" spans="1:7" ht="18" customHeight="1" x14ac:dyDescent="0.25">
      <c r="A1461" s="59" t="s">
        <v>350</v>
      </c>
      <c r="B1461" s="61" t="s">
        <v>110</v>
      </c>
      <c r="C1461" s="62">
        <f>IFERROR(INDEX('alimentação - Tabela 7.1'!$13:$13,
MATCH(TEXT('Tabela 7.1'!A1461,"mmmm/aaaa"),'alimentação - Tabela 7.1'!$5:$5,0)), "")</f>
        <v>954183</v>
      </c>
      <c r="D1461" s="62">
        <f>IFERROR(INDEX('alimentação - Tabela 7.1'!$13:$13,
MATCH(TEXT('Tabela 7.1'!$A1461,"mmmm/aaaa"),'alimentação - Tabela 7.1'!$5:$5,0)+1), "")</f>
        <v>41267</v>
      </c>
      <c r="E1461" s="62">
        <f>IFERROR(INDEX('alimentação - Tabela 7.1'!$13:$13,
MATCH(TEXT('Tabela 7.1'!$A1461,"mmmm/aaaa"),'alimentação - Tabela 7.1'!$5:$5,0)+2), "")</f>
        <v>32782</v>
      </c>
      <c r="F1461" s="62">
        <f>IFERROR(INDEX('alimentação - Tabela 7.1'!$13:$13,
MATCH(TEXT('Tabela 7.1'!$A1461,"mmmm/aaaa"),'alimentação - Tabela 7.1'!$5:$5,0)+3), "")</f>
        <v>8485</v>
      </c>
      <c r="G1461" s="95">
        <f>IFERROR(INDEX('alimentação - Tabela 7.1'!$13:$13,
MATCH(TEXT('Tabela 7.1'!$A1461,"mmmm/aaaa"),'alimentação - Tabela 7.1'!$5:$5,0)+4), "")</f>
        <v>0.8972209095954895</v>
      </c>
    </row>
    <row r="1462" spans="1:7" ht="18" customHeight="1" x14ac:dyDescent="0.25">
      <c r="A1462" s="59" t="s">
        <v>350</v>
      </c>
      <c r="B1462" s="61" t="s">
        <v>111</v>
      </c>
      <c r="C1462" s="62">
        <f>IFERROR(INDEX('alimentação - Tabela 7.1'!$14:$14,
MATCH(TEXT('Tabela 7.1'!A1462,"mmmm/aaaa"),'alimentação - Tabela 7.1'!$5:$5,0)), "")</f>
        <v>85860</v>
      </c>
      <c r="D1462" s="62">
        <f>IFERROR(INDEX('alimentação - Tabela 7.1'!$14:$14,
MATCH(TEXT('Tabela 7.1'!$A1462,"mmmm/aaaa"),'alimentação - Tabela 7.1'!$5:$5,0)+1), "")</f>
        <v>4238</v>
      </c>
      <c r="E1462" s="62">
        <f>IFERROR(INDEX('alimentação - Tabela 7.1'!$14:$14,
MATCH(TEXT('Tabela 7.1'!$A1462,"mmmm/aaaa"),'alimentação - Tabela 7.1'!$5:$5,0)+2), "")</f>
        <v>3084</v>
      </c>
      <c r="F1462" s="62">
        <f>IFERROR(INDEX('alimentação - Tabela 7.1'!$14:$14,
MATCH(TEXT('Tabela 7.1'!$A1462,"mmmm/aaaa"),'alimentação - Tabela 7.1'!$5:$5,0)+3), "")</f>
        <v>1154</v>
      </c>
      <c r="G1462" s="95">
        <f>IFERROR(INDEX('alimentação - Tabela 7.1'!$14:$14,
MATCH(TEXT('Tabela 7.1'!$A1462,"mmmm/aaaa"),'alimentação - Tabela 7.1'!$5:$5,0)+4), "")</f>
        <v>1.3623591661453247</v>
      </c>
    </row>
    <row r="1463" spans="1:7" ht="18" customHeight="1" x14ac:dyDescent="0.25">
      <c r="A1463" s="59" t="s">
        <v>350</v>
      </c>
      <c r="B1463" s="61" t="s">
        <v>112</v>
      </c>
      <c r="C1463" s="62">
        <f>IFERROR(INDEX('alimentação - Tabela 7.1'!$15:$15,
MATCH(TEXT('Tabela 7.1'!A1463,"mmmm/aaaa"),'alimentação - Tabela 7.1'!$5:$5,0)), "")</f>
        <v>250159</v>
      </c>
      <c r="D1463" s="62">
        <f>IFERROR(INDEX('alimentação - Tabela 7.1'!$15:$15,
MATCH(TEXT('Tabela 7.1'!$A1463,"mmmm/aaaa"),'alimentação - Tabela 7.1'!$5:$5,0)+1), "")</f>
        <v>10470</v>
      </c>
      <c r="E1463" s="62">
        <f>IFERROR(INDEX('alimentação - Tabela 7.1'!$15:$15,
MATCH(TEXT('Tabela 7.1'!$A1463,"mmmm/aaaa"),'alimentação - Tabela 7.1'!$5:$5,0)+2), "")</f>
        <v>9183</v>
      </c>
      <c r="F1463" s="62">
        <f>IFERROR(INDEX('alimentação - Tabela 7.1'!$15:$15,
MATCH(TEXT('Tabela 7.1'!$A1463,"mmmm/aaaa"),'alimentação - Tabela 7.1'!$5:$5,0)+3), "")</f>
        <v>1287</v>
      </c>
      <c r="G1463" s="95">
        <f>IFERROR(INDEX('alimentação - Tabela 7.1'!$15:$15,
MATCH(TEXT('Tabela 7.1'!$A1463,"mmmm/aaaa"),'alimentação - Tabela 7.1'!$5:$5,0)+4), "")</f>
        <v>0.51713329553604126</v>
      </c>
    </row>
    <row r="1464" spans="1:7" ht="18" customHeight="1" x14ac:dyDescent="0.25">
      <c r="A1464" s="59" t="s">
        <v>350</v>
      </c>
      <c r="B1464" s="61" t="s">
        <v>113</v>
      </c>
      <c r="C1464" s="62">
        <f>IFERROR(INDEX('alimentação - Tabela 7.1'!$16:$16,
MATCH(TEXT('Tabela 7.1'!A1464,"mmmm/aaaa"),'alimentação - Tabela 7.1'!$5:$5,0)), "")</f>
        <v>7594574</v>
      </c>
      <c r="D1464" s="62">
        <f>IFERROR(INDEX('alimentação - Tabela 7.1'!$16:$16,
MATCH(TEXT('Tabela 7.1'!$A1464,"mmmm/aaaa"),'alimentação - Tabela 7.1'!$5:$5,0)+1), "")</f>
        <v>298394</v>
      </c>
      <c r="E1464" s="62">
        <f>IFERROR(INDEX('alimentação - Tabela 7.1'!$16:$16,
MATCH(TEXT('Tabela 7.1'!$A1464,"mmmm/aaaa"),'alimentação - Tabela 7.1'!$5:$5,0)+2), "")</f>
        <v>224473</v>
      </c>
      <c r="F1464" s="62">
        <f>IFERROR(INDEX('alimentação - Tabela 7.1'!$16:$16,
MATCH(TEXT('Tabela 7.1'!$A1464,"mmmm/aaaa"),'alimentação - Tabela 7.1'!$5:$5,0)+3), "")</f>
        <v>73921</v>
      </c>
      <c r="G1464" s="95">
        <f>IFERROR(INDEX('alimentação - Tabela 7.1'!$16:$16,
MATCH(TEXT('Tabela 7.1'!$A1464,"mmmm/aaaa"),'alimentação - Tabela 7.1'!$5:$5,0)+4), "")</f>
        <v>0.98290669918060303</v>
      </c>
    </row>
    <row r="1465" spans="1:7" ht="18" customHeight="1" x14ac:dyDescent="0.25">
      <c r="A1465" s="59" t="s">
        <v>350</v>
      </c>
      <c r="B1465" s="61" t="s">
        <v>114</v>
      </c>
      <c r="C1465" s="62">
        <f>IFERROR(INDEX('alimentação - Tabela 7.1'!$17:$17,
MATCH(TEXT('Tabela 7.1'!A1465,"mmmm/aaaa"),'alimentação - Tabela 7.1'!$5:$5,0)), "")</f>
        <v>643108</v>
      </c>
      <c r="D1465" s="62">
        <f>IFERROR(INDEX('alimentação - Tabela 7.1'!$17:$17,
MATCH(TEXT('Tabela 7.1'!$A1465,"mmmm/aaaa"),'alimentação - Tabela 7.1'!$5:$5,0)+1), "")</f>
        <v>22019</v>
      </c>
      <c r="E1465" s="62">
        <f>IFERROR(INDEX('alimentação - Tabela 7.1'!$17:$17,
MATCH(TEXT('Tabela 7.1'!$A1465,"mmmm/aaaa"),'alimentação - Tabela 7.1'!$5:$5,0)+2), "")</f>
        <v>19076</v>
      </c>
      <c r="F1465" s="62">
        <f>IFERROR(INDEX('alimentação - Tabela 7.1'!$17:$17,
MATCH(TEXT('Tabela 7.1'!$A1465,"mmmm/aaaa"),'alimentação - Tabela 7.1'!$5:$5,0)+3), "")</f>
        <v>2943</v>
      </c>
      <c r="G1465" s="95">
        <f>IFERROR(INDEX('alimentação - Tabela 7.1'!$17:$17,
MATCH(TEXT('Tabela 7.1'!$A1465,"mmmm/aaaa"),'alimentação - Tabela 7.1'!$5:$5,0)+4), "")</f>
        <v>0.45972523093223572</v>
      </c>
    </row>
    <row r="1466" spans="1:7" ht="18" customHeight="1" x14ac:dyDescent="0.25">
      <c r="A1466" s="59" t="s">
        <v>350</v>
      </c>
      <c r="B1466" s="61" t="s">
        <v>115</v>
      </c>
      <c r="C1466" s="62">
        <f>IFERROR(INDEX('alimentação - Tabela 7.1'!$18:$18,
MATCH(TEXT('Tabela 7.1'!A1466,"mmmm/aaaa"),'alimentação - Tabela 7.1'!$5:$5,0)), "")</f>
        <v>350260</v>
      </c>
      <c r="D1466" s="62">
        <f>IFERROR(INDEX('alimentação - Tabela 7.1'!$18:$18,
MATCH(TEXT('Tabela 7.1'!$A1466,"mmmm/aaaa"),'alimentação - Tabela 7.1'!$5:$5,0)+1), "")</f>
        <v>12948</v>
      </c>
      <c r="E1466" s="62">
        <f>IFERROR(INDEX('alimentação - Tabela 7.1'!$18:$18,
MATCH(TEXT('Tabela 7.1'!$A1466,"mmmm/aaaa"),'alimentação - Tabela 7.1'!$5:$5,0)+2), "")</f>
        <v>10458</v>
      </c>
      <c r="F1466" s="62">
        <f>IFERROR(INDEX('alimentação - Tabela 7.1'!$18:$18,
MATCH(TEXT('Tabela 7.1'!$A1466,"mmmm/aaaa"),'alimentação - Tabela 7.1'!$5:$5,0)+3), "")</f>
        <v>2490</v>
      </c>
      <c r="G1466" s="95">
        <f>IFERROR(INDEX('alimentação - Tabela 7.1'!$18:$18,
MATCH(TEXT('Tabela 7.1'!$A1466,"mmmm/aaaa"),'alimentação - Tabela 7.1'!$5:$5,0)+4), "")</f>
        <v>0.71599042415618896</v>
      </c>
    </row>
    <row r="1467" spans="1:7" ht="18" customHeight="1" x14ac:dyDescent="0.25">
      <c r="A1467" s="59" t="s">
        <v>350</v>
      </c>
      <c r="B1467" s="61" t="s">
        <v>116</v>
      </c>
      <c r="C1467" s="62">
        <f>IFERROR(INDEX('alimentação - Tabela 7.1'!$19:$19,
MATCH(TEXT('Tabela 7.1'!A1467,"mmmm/aaaa"),'alimentação - Tabela 7.1'!$5:$5,0)), "")</f>
        <v>1347838</v>
      </c>
      <c r="D1467" s="62">
        <f>IFERROR(INDEX('alimentação - Tabela 7.1'!$19:$19,
MATCH(TEXT('Tabela 7.1'!$A1467,"mmmm/aaaa"),'alimentação - Tabela 7.1'!$5:$5,0)+1), "")</f>
        <v>50968</v>
      </c>
      <c r="E1467" s="62">
        <f>IFERROR(INDEX('alimentação - Tabela 7.1'!$19:$19,
MATCH(TEXT('Tabela 7.1'!$A1467,"mmmm/aaaa"),'alimentação - Tabela 7.1'!$5:$5,0)+2), "")</f>
        <v>40943</v>
      </c>
      <c r="F1467" s="62">
        <f>IFERROR(INDEX('alimentação - Tabela 7.1'!$19:$19,
MATCH(TEXT('Tabela 7.1'!$A1467,"mmmm/aaaa"),'alimentação - Tabela 7.1'!$5:$5,0)+3), "")</f>
        <v>10025</v>
      </c>
      <c r="G1467" s="95">
        <f>IFERROR(INDEX('alimentação - Tabela 7.1'!$19:$19,
MATCH(TEXT('Tabela 7.1'!$A1467,"mmmm/aaaa"),'alimentação - Tabela 7.1'!$5:$5,0)+4), "")</f>
        <v>0.74935734272003174</v>
      </c>
    </row>
    <row r="1468" spans="1:7" ht="18" customHeight="1" x14ac:dyDescent="0.25">
      <c r="A1468" s="59" t="s">
        <v>350</v>
      </c>
      <c r="B1468" s="61" t="s">
        <v>117</v>
      </c>
      <c r="C1468" s="62">
        <f>IFERROR(INDEX('alimentação - Tabela 7.1'!$20:$20,
MATCH(TEXT('Tabela 7.1'!A1468,"mmmm/aaaa"),'alimentação - Tabela 7.1'!$5:$5,0)), "")</f>
        <v>499176</v>
      </c>
      <c r="D1468" s="62">
        <f>IFERROR(INDEX('alimentação - Tabela 7.1'!$20:$20,
MATCH(TEXT('Tabela 7.1'!$A1468,"mmmm/aaaa"),'alimentação - Tabela 7.1'!$5:$5,0)+1), "")</f>
        <v>19771</v>
      </c>
      <c r="E1468" s="62">
        <f>IFERROR(INDEX('alimentação - Tabela 7.1'!$20:$20,
MATCH(TEXT('Tabela 7.1'!$A1468,"mmmm/aaaa"),'alimentação - Tabela 7.1'!$5:$5,0)+2), "")</f>
        <v>15443</v>
      </c>
      <c r="F1468" s="62">
        <f>IFERROR(INDEX('alimentação - Tabela 7.1'!$20:$20,
MATCH(TEXT('Tabela 7.1'!$A1468,"mmmm/aaaa"),'alimentação - Tabela 7.1'!$5:$5,0)+3), "")</f>
        <v>4328</v>
      </c>
      <c r="G1468" s="95">
        <f>IFERROR(INDEX('alimentação - Tabela 7.1'!$20:$20,
MATCH(TEXT('Tabela 7.1'!$A1468,"mmmm/aaaa"),'alimentação - Tabela 7.1'!$5:$5,0)+4), "")</f>
        <v>0.87461197376251221</v>
      </c>
    </row>
    <row r="1469" spans="1:7" ht="18" customHeight="1" x14ac:dyDescent="0.25">
      <c r="A1469" s="59" t="s">
        <v>350</v>
      </c>
      <c r="B1469" s="61" t="s">
        <v>118</v>
      </c>
      <c r="C1469" s="62">
        <f>IFERROR(INDEX('alimentação - Tabela 7.1'!$21:$21,
MATCH(TEXT('Tabela 7.1'!A1469,"mmmm/aaaa"),'alimentação - Tabela 7.1'!$5:$5,0)), "")</f>
        <v>481685</v>
      </c>
      <c r="D1469" s="62">
        <f>IFERROR(INDEX('alimentação - Tabela 7.1'!$21:$21,
MATCH(TEXT('Tabela 7.1'!$A1469,"mmmm/aaaa"),'alimentação - Tabela 7.1'!$5:$5,0)+1), "")</f>
        <v>18108</v>
      </c>
      <c r="E1469" s="62">
        <f>IFERROR(INDEX('alimentação - Tabela 7.1'!$21:$21,
MATCH(TEXT('Tabela 7.1'!$A1469,"mmmm/aaaa"),'alimentação - Tabela 7.1'!$5:$5,0)+2), "")</f>
        <v>13880</v>
      </c>
      <c r="F1469" s="62">
        <f>IFERROR(INDEX('alimentação - Tabela 7.1'!$21:$21,
MATCH(TEXT('Tabela 7.1'!$A1469,"mmmm/aaaa"),'alimentação - Tabela 7.1'!$5:$5,0)+3), "")</f>
        <v>4228</v>
      </c>
      <c r="G1469" s="95">
        <f>IFERROR(INDEX('alimentação - Tabela 7.1'!$21:$21,
MATCH(TEXT('Tabela 7.1'!$A1469,"mmmm/aaaa"),'alimentação - Tabela 7.1'!$5:$5,0)+4), "")</f>
        <v>0.88552474975585938</v>
      </c>
    </row>
    <row r="1470" spans="1:7" ht="18" customHeight="1" x14ac:dyDescent="0.25">
      <c r="A1470" s="59" t="s">
        <v>350</v>
      </c>
      <c r="B1470" s="61" t="s">
        <v>119</v>
      </c>
      <c r="C1470" s="62">
        <f>IFERROR(INDEX('alimentação - Tabela 7.1'!$22:$22,
MATCH(TEXT('Tabela 7.1'!A1470,"mmmm/aaaa"),'alimentação - Tabela 7.1'!$5:$5,0)), "")</f>
        <v>1450755</v>
      </c>
      <c r="D1470" s="62">
        <f>IFERROR(INDEX('alimentação - Tabela 7.1'!$22:$22,
MATCH(TEXT('Tabela 7.1'!$A1470,"mmmm/aaaa"),'alimentação - Tabela 7.1'!$5:$5,0)+1), "")</f>
        <v>59011</v>
      </c>
      <c r="E1470" s="62">
        <f>IFERROR(INDEX('alimentação - Tabela 7.1'!$22:$22,
MATCH(TEXT('Tabela 7.1'!$A1470,"mmmm/aaaa"),'alimentação - Tabela 7.1'!$5:$5,0)+2), "")</f>
        <v>40065</v>
      </c>
      <c r="F1470" s="62">
        <f>IFERROR(INDEX('alimentação - Tabela 7.1'!$22:$22,
MATCH(TEXT('Tabela 7.1'!$A1470,"mmmm/aaaa"),'alimentação - Tabela 7.1'!$5:$5,0)+3), "")</f>
        <v>18946</v>
      </c>
      <c r="G1470" s="95">
        <f>IFERROR(INDEX('alimentação - Tabela 7.1'!$22:$22,
MATCH(TEXT('Tabela 7.1'!$A1470,"mmmm/aaaa"),'alimentação - Tabela 7.1'!$5:$5,0)+4), "")</f>
        <v>1.3232212066650391</v>
      </c>
    </row>
    <row r="1471" spans="1:7" ht="18" customHeight="1" x14ac:dyDescent="0.25">
      <c r="A1471" s="59" t="s">
        <v>350</v>
      </c>
      <c r="B1471" s="61" t="s">
        <v>120</v>
      </c>
      <c r="C1471" s="62">
        <f>IFERROR(INDEX('alimentação - Tabela 7.1'!$23:$23,
MATCH(TEXT('Tabela 7.1'!A1471,"mmmm/aaaa"),'alimentação - Tabela 7.1'!$5:$5,0)), "")</f>
        <v>439058</v>
      </c>
      <c r="D1471" s="62">
        <f>IFERROR(INDEX('alimentação - Tabela 7.1'!$23:$23,
MATCH(TEXT('Tabela 7.1'!$A1471,"mmmm/aaaa"),'alimentação - Tabela 7.1'!$5:$5,0)+1), "")</f>
        <v>27881</v>
      </c>
      <c r="E1471" s="62">
        <f>IFERROR(INDEX('alimentação - Tabela 7.1'!$23:$23,
MATCH(TEXT('Tabela 7.1'!$A1471,"mmmm/aaaa"),'alimentação - Tabela 7.1'!$5:$5,0)+2), "")</f>
        <v>11735</v>
      </c>
      <c r="F1471" s="62">
        <f>IFERROR(INDEX('alimentação - Tabela 7.1'!$23:$23,
MATCH(TEXT('Tabela 7.1'!$A1471,"mmmm/aaaa"),'alimentação - Tabela 7.1'!$5:$5,0)+3), "")</f>
        <v>16146</v>
      </c>
      <c r="G1471" s="95">
        <f>IFERROR(INDEX('alimentação - Tabela 7.1'!$23:$23,
MATCH(TEXT('Tabela 7.1'!$A1471,"mmmm/aaaa"),'alimentação - Tabela 7.1'!$5:$5,0)+4), "")</f>
        <v>3.8178155422210693</v>
      </c>
    </row>
    <row r="1472" spans="1:7" ht="18" customHeight="1" x14ac:dyDescent="0.25">
      <c r="A1472" s="59" t="s">
        <v>350</v>
      </c>
      <c r="B1472" s="61" t="s">
        <v>121</v>
      </c>
      <c r="C1472" s="62">
        <f>IFERROR(INDEX('alimentação - Tabela 7.1'!$24:$24,
MATCH(TEXT('Tabela 7.1'!A1472,"mmmm/aaaa"),'alimentação - Tabela 7.1'!$5:$5,0)), "")</f>
        <v>324700</v>
      </c>
      <c r="D1472" s="62">
        <f>IFERROR(INDEX('alimentação - Tabela 7.1'!$24:$24,
MATCH(TEXT('Tabela 7.1'!$A1472,"mmmm/aaaa"),'alimentação - Tabela 7.1'!$5:$5,0)+1), "")</f>
        <v>14096</v>
      </c>
      <c r="E1472" s="62">
        <f>IFERROR(INDEX('alimentação - Tabela 7.1'!$24:$24,
MATCH(TEXT('Tabela 7.1'!$A1472,"mmmm/aaaa"),'alimentação - Tabela 7.1'!$5:$5,0)+2), "")</f>
        <v>8208</v>
      </c>
      <c r="F1472" s="62">
        <f>IFERROR(INDEX('alimentação - Tabela 7.1'!$24:$24,
MATCH(TEXT('Tabela 7.1'!$A1472,"mmmm/aaaa"),'alimentação - Tabela 7.1'!$5:$5,0)+3), "")</f>
        <v>5888</v>
      </c>
      <c r="G1472" s="95">
        <f>IFERROR(INDEX('alimentação - Tabela 7.1'!$24:$24,
MATCH(TEXT('Tabela 7.1'!$A1472,"mmmm/aaaa"),'alimentação - Tabela 7.1'!$5:$5,0)+4), "")</f>
        <v>1.8468564748764038</v>
      </c>
    </row>
    <row r="1473" spans="1:7" ht="18" customHeight="1" x14ac:dyDescent="0.25">
      <c r="A1473" s="59" t="s">
        <v>350</v>
      </c>
      <c r="B1473" s="61" t="s">
        <v>122</v>
      </c>
      <c r="C1473" s="62">
        <f>IFERROR(INDEX('alimentação - Tabela 7.1'!$25:$25,
MATCH(TEXT('Tabela 7.1'!A1473,"mmmm/aaaa"),'alimentação - Tabela 7.1'!$5:$5,0)), "")</f>
        <v>2057994</v>
      </c>
      <c r="D1473" s="62">
        <f>IFERROR(INDEX('alimentação - Tabela 7.1'!$25:$25,
MATCH(TEXT('Tabela 7.1'!$A1473,"mmmm/aaaa"),'alimentação - Tabela 7.1'!$5:$5,0)+1), "")</f>
        <v>73592</v>
      </c>
      <c r="E1473" s="62">
        <f>IFERROR(INDEX('alimentação - Tabela 7.1'!$25:$25,
MATCH(TEXT('Tabela 7.1'!$A1473,"mmmm/aaaa"),'alimentação - Tabela 7.1'!$5:$5,0)+2), "")</f>
        <v>64665</v>
      </c>
      <c r="F1473" s="62">
        <f>IFERROR(INDEX('alimentação - Tabela 7.1'!$25:$25,
MATCH(TEXT('Tabela 7.1'!$A1473,"mmmm/aaaa"),'alimentação - Tabela 7.1'!$5:$5,0)+3), "")</f>
        <v>8927</v>
      </c>
      <c r="G1473" s="95">
        <f>IFERROR(INDEX('alimentação - Tabela 7.1'!$25:$25,
MATCH(TEXT('Tabela 7.1'!$A1473,"mmmm/aaaa"),'alimentação - Tabela 7.1'!$5:$5,0)+4), "")</f>
        <v>0.43566170334815979</v>
      </c>
    </row>
    <row r="1474" spans="1:7" ht="18" customHeight="1" x14ac:dyDescent="0.25">
      <c r="A1474" s="59" t="s">
        <v>350</v>
      </c>
      <c r="B1474" s="61" t="s">
        <v>123</v>
      </c>
      <c r="C1474" s="62">
        <f>IFERROR(INDEX('alimentação - Tabela 7.1'!$26:$26,
MATCH(TEXT('Tabela 7.1'!A1474,"mmmm/aaaa"),'alimentação - Tabela 7.1'!$5:$5,0)), "")</f>
        <v>23315463</v>
      </c>
      <c r="D1474" s="62">
        <f>IFERROR(INDEX('alimentação - Tabela 7.1'!$26:$26,
MATCH(TEXT('Tabela 7.1'!$A1474,"mmmm/aaaa"),'alimentação - Tabela 7.1'!$5:$5,0)+1), "")</f>
        <v>968184</v>
      </c>
      <c r="E1474" s="62">
        <f>IFERROR(INDEX('alimentação - Tabela 7.1'!$26:$26,
MATCH(TEXT('Tabela 7.1'!$A1474,"mmmm/aaaa"),'alimentação - Tabela 7.1'!$5:$5,0)+2), "")</f>
        <v>889623</v>
      </c>
      <c r="F1474" s="62">
        <f>IFERROR(INDEX('alimentação - Tabela 7.1'!$26:$26,
MATCH(TEXT('Tabela 7.1'!$A1474,"mmmm/aaaa"),'alimentação - Tabela 7.1'!$5:$5,0)+3), "")</f>
        <v>78561</v>
      </c>
      <c r="G1474" s="95">
        <f>IFERROR(INDEX('alimentação - Tabela 7.1'!$26:$26,
MATCH(TEXT('Tabela 7.1'!$A1474,"mmmm/aaaa"),'alimentação - Tabela 7.1'!$5:$5,0)+4), "")</f>
        <v>0.33808723092079163</v>
      </c>
    </row>
    <row r="1475" spans="1:7" ht="18" customHeight="1" x14ac:dyDescent="0.25">
      <c r="A1475" s="59" t="s">
        <v>350</v>
      </c>
      <c r="B1475" s="61" t="s">
        <v>124</v>
      </c>
      <c r="C1475" s="62">
        <f>IFERROR(INDEX('alimentação - Tabela 7.1'!$27:$27,
MATCH(TEXT('Tabela 7.1'!A1475,"mmmm/aaaa"),'alimentação - Tabela 7.1'!$5:$5,0)), "")</f>
        <v>4815654</v>
      </c>
      <c r="D1475" s="62">
        <f>IFERROR(INDEX('alimentação - Tabela 7.1'!$27:$27,
MATCH(TEXT('Tabela 7.1'!$A1475,"mmmm/aaaa"),'alimentação - Tabela 7.1'!$5:$5,0)+1), "")</f>
        <v>210597</v>
      </c>
      <c r="E1475" s="62">
        <f>IFERROR(INDEX('alimentação - Tabela 7.1'!$27:$27,
MATCH(TEXT('Tabela 7.1'!$A1475,"mmmm/aaaa"),'alimentação - Tabela 7.1'!$5:$5,0)+2), "")</f>
        <v>198769</v>
      </c>
      <c r="F1475" s="62">
        <f>IFERROR(INDEX('alimentação - Tabela 7.1'!$27:$27,
MATCH(TEXT('Tabela 7.1'!$A1475,"mmmm/aaaa"),'alimentação - Tabela 7.1'!$5:$5,0)+3), "")</f>
        <v>11828</v>
      </c>
      <c r="G1475" s="95">
        <f>IFERROR(INDEX('alimentação - Tabela 7.1'!$27:$27,
MATCH(TEXT('Tabela 7.1'!$A1475,"mmmm/aaaa"),'alimentação - Tabela 7.1'!$5:$5,0)+4), "")</f>
        <v>0.24622040987014771</v>
      </c>
    </row>
    <row r="1476" spans="1:7" ht="18" customHeight="1" x14ac:dyDescent="0.25">
      <c r="A1476" s="59" t="s">
        <v>350</v>
      </c>
      <c r="B1476" s="61" t="s">
        <v>2</v>
      </c>
      <c r="C1476" s="62">
        <f>IFERROR(INDEX('alimentação - Tabela 7.1'!$28:$28,
MATCH(TEXT('Tabela 7.1'!A1476,"mmmm/aaaa"),'alimentação - Tabela 7.1'!$5:$5,0)), "")</f>
        <v>876062</v>
      </c>
      <c r="D1476" s="62">
        <f>IFERROR(INDEX('alimentação - Tabela 7.1'!$28:$28,
MATCH(TEXT('Tabela 7.1'!$A1476,"mmmm/aaaa"),'alimentação - Tabela 7.1'!$5:$5,0)+1), "")</f>
        <v>40764</v>
      </c>
      <c r="E1476" s="62">
        <f>IFERROR(INDEX('alimentação - Tabela 7.1'!$28:$28,
MATCH(TEXT('Tabela 7.1'!$A1476,"mmmm/aaaa"),'alimentação - Tabela 7.1'!$5:$5,0)+2), "")</f>
        <v>36522</v>
      </c>
      <c r="F1476" s="62">
        <f>IFERROR(INDEX('alimentação - Tabela 7.1'!$28:$28,
MATCH(TEXT('Tabela 7.1'!$A1476,"mmmm/aaaa"),'alimentação - Tabela 7.1'!$5:$5,0)+3), "")</f>
        <v>4242</v>
      </c>
      <c r="G1476" s="95">
        <f>IFERROR(INDEX('alimentação - Tabela 7.1'!$28:$28,
MATCH(TEXT('Tabela 7.1'!$A1476,"mmmm/aaaa"),'alimentação - Tabela 7.1'!$5:$5,0)+4), "")</f>
        <v>0.48656833171844482</v>
      </c>
    </row>
    <row r="1477" spans="1:7" ht="18" customHeight="1" x14ac:dyDescent="0.25">
      <c r="A1477" s="59" t="s">
        <v>350</v>
      </c>
      <c r="B1477" s="61" t="s">
        <v>125</v>
      </c>
      <c r="C1477" s="62">
        <f>IFERROR(INDEX('alimentação - Tabela 7.1'!$29:$29,
MATCH(TEXT('Tabela 7.1'!A1477,"mmmm/aaaa"),'alimentação - Tabela 7.1'!$5:$5,0)), "")</f>
        <v>3706678</v>
      </c>
      <c r="D1477" s="62">
        <f>IFERROR(INDEX('alimentação - Tabela 7.1'!$29:$29,
MATCH(TEXT('Tabela 7.1'!$A1477,"mmmm/aaaa"),'alimentação - Tabela 7.1'!$5:$5,0)+1), "")</f>
        <v>128259</v>
      </c>
      <c r="E1477" s="62">
        <f>IFERROR(INDEX('alimentação - Tabela 7.1'!$29:$29,
MATCH(TEXT('Tabela 7.1'!$A1477,"mmmm/aaaa"),'alimentação - Tabela 7.1'!$5:$5,0)+2), "")</f>
        <v>111134</v>
      </c>
      <c r="F1477" s="62">
        <f>IFERROR(INDEX('alimentação - Tabela 7.1'!$29:$29,
MATCH(TEXT('Tabela 7.1'!$A1477,"mmmm/aaaa"),'alimentação - Tabela 7.1'!$5:$5,0)+3), "")</f>
        <v>17125</v>
      </c>
      <c r="G1477" s="95">
        <f>IFERROR(INDEX('alimentação - Tabela 7.1'!$29:$29,
MATCH(TEXT('Tabela 7.1'!$A1477,"mmmm/aaaa"),'alimentação - Tabela 7.1'!$5:$5,0)+4), "")</f>
        <v>0.46414837241172791</v>
      </c>
    </row>
    <row r="1478" spans="1:7" ht="18" customHeight="1" x14ac:dyDescent="0.25">
      <c r="A1478" s="59" t="s">
        <v>350</v>
      </c>
      <c r="B1478" s="61" t="s">
        <v>126</v>
      </c>
      <c r="C1478" s="62">
        <f>IFERROR(INDEX('alimentação - Tabela 7.1'!$30:$30,
MATCH(TEXT('Tabela 7.1'!A1478,"mmmm/aaaa"),'alimentação - Tabela 7.1'!$5:$5,0)), "")</f>
        <v>13917069</v>
      </c>
      <c r="D1478" s="62">
        <f>IFERROR(INDEX('alimentação - Tabela 7.1'!$30:$30,
MATCH(TEXT('Tabela 7.1'!$A1478,"mmmm/aaaa"),'alimentação - Tabela 7.1'!$5:$5,0)+1), "")</f>
        <v>588564</v>
      </c>
      <c r="E1478" s="62">
        <f>IFERROR(INDEX('alimentação - Tabela 7.1'!$30:$30,
MATCH(TEXT('Tabela 7.1'!$A1478,"mmmm/aaaa"),'alimentação - Tabela 7.1'!$5:$5,0)+2), "")</f>
        <v>543198</v>
      </c>
      <c r="F1478" s="62">
        <f>IFERROR(INDEX('alimentação - Tabela 7.1'!$30:$30,
MATCH(TEXT('Tabela 7.1'!$A1478,"mmmm/aaaa"),'alimentação - Tabela 7.1'!$5:$5,0)+3), "")</f>
        <v>45366</v>
      </c>
      <c r="G1478" s="95">
        <f>IFERROR(INDEX('alimentação - Tabela 7.1'!$30:$30,
MATCH(TEXT('Tabela 7.1'!$A1478,"mmmm/aaaa"),'alimentação - Tabela 7.1'!$5:$5,0)+4), "")</f>
        <v>0.32703986763954163</v>
      </c>
    </row>
    <row r="1479" spans="1:7" ht="18" customHeight="1" x14ac:dyDescent="0.25">
      <c r="A1479" s="59" t="s">
        <v>350</v>
      </c>
      <c r="B1479" s="61" t="s">
        <v>127</v>
      </c>
      <c r="C1479" s="62">
        <f>IFERROR(INDEX('alimentação - Tabela 7.1'!$31:$31,
MATCH(TEXT('Tabela 7.1'!A1479,"mmmm/aaaa"),'alimentação - Tabela 7.1'!$5:$5,0)), "")</f>
        <v>8365767</v>
      </c>
      <c r="D1479" s="62">
        <f>IFERROR(INDEX('alimentação - Tabela 7.1'!$31:$31,
MATCH(TEXT('Tabela 7.1'!$A1479,"mmmm/aaaa"),'alimentação - Tabela 7.1'!$5:$5,0)+1), "")</f>
        <v>373320</v>
      </c>
      <c r="E1479" s="62">
        <f>IFERROR(INDEX('alimentação - Tabela 7.1'!$31:$31,
MATCH(TEXT('Tabela 7.1'!$A1479,"mmmm/aaaa"),'alimentação - Tabela 7.1'!$5:$5,0)+2), "")</f>
        <v>351667</v>
      </c>
      <c r="F1479" s="62">
        <f>IFERROR(INDEX('alimentação - Tabela 7.1'!$31:$31,
MATCH(TEXT('Tabela 7.1'!$A1479,"mmmm/aaaa"),'alimentação - Tabela 7.1'!$5:$5,0)+3), "")</f>
        <v>21653</v>
      </c>
      <c r="G1479" s="95">
        <f>IFERROR(INDEX('alimentação - Tabela 7.1'!$31:$31,
MATCH(TEXT('Tabela 7.1'!$A1479,"mmmm/aaaa"),'alimentação - Tabela 7.1'!$5:$5,0)+4), "")</f>
        <v>0.25950029492378235</v>
      </c>
    </row>
    <row r="1480" spans="1:7" ht="18" customHeight="1" x14ac:dyDescent="0.25">
      <c r="A1480" s="59" t="s">
        <v>350</v>
      </c>
      <c r="B1480" s="61" t="s">
        <v>128</v>
      </c>
      <c r="C1480" s="62">
        <f>IFERROR(INDEX('alimentação - Tabela 7.1'!$32:$32,
MATCH(TEXT('Tabela 7.1'!A1480,"mmmm/aaaa"),'alimentação - Tabela 7.1'!$5:$5,0)), "")</f>
        <v>3104983</v>
      </c>
      <c r="D1480" s="62">
        <f>IFERROR(INDEX('alimentação - Tabela 7.1'!$32:$32,
MATCH(TEXT('Tabela 7.1'!$A1480,"mmmm/aaaa"),'alimentação - Tabela 7.1'!$5:$5,0)+1), "")</f>
        <v>143878</v>
      </c>
      <c r="E1480" s="62">
        <f>IFERROR(INDEX('alimentação - Tabela 7.1'!$32:$32,
MATCH(TEXT('Tabela 7.1'!$A1480,"mmmm/aaaa"),'alimentação - Tabela 7.1'!$5:$5,0)+2), "")</f>
        <v>134992</v>
      </c>
      <c r="F1480" s="62">
        <f>IFERROR(INDEX('alimentação - Tabela 7.1'!$32:$32,
MATCH(TEXT('Tabela 7.1'!$A1480,"mmmm/aaaa"),'alimentação - Tabela 7.1'!$5:$5,0)+3), "")</f>
        <v>8886</v>
      </c>
      <c r="G1480" s="95">
        <f>IFERROR(INDEX('alimentação - Tabela 7.1'!$32:$32,
MATCH(TEXT('Tabela 7.1'!$A1480,"mmmm/aaaa"),'alimentação - Tabela 7.1'!$5:$5,0)+4), "")</f>
        <v>0.28700649738311768</v>
      </c>
    </row>
    <row r="1481" spans="1:7" ht="18" customHeight="1" x14ac:dyDescent="0.25">
      <c r="A1481" s="59" t="s">
        <v>350</v>
      </c>
      <c r="B1481" s="61" t="s">
        <v>129</v>
      </c>
      <c r="C1481" s="62">
        <f>IFERROR(INDEX('alimentação - Tabela 7.1'!$33:$33,
MATCH(TEXT('Tabela 7.1'!A1481,"mmmm/aaaa"),'alimentação - Tabela 7.1'!$5:$5,0)), "")</f>
        <v>2482626</v>
      </c>
      <c r="D1481" s="62">
        <f>IFERROR(INDEX('alimentação - Tabela 7.1'!$33:$33,
MATCH(TEXT('Tabela 7.1'!$A1481,"mmmm/aaaa"),'alimentação - Tabela 7.1'!$5:$5,0)+1), "")</f>
        <v>123874</v>
      </c>
      <c r="E1481" s="62">
        <f>IFERROR(INDEX('alimentação - Tabela 7.1'!$33:$33,
MATCH(TEXT('Tabela 7.1'!$A1481,"mmmm/aaaa"),'alimentação - Tabela 7.1'!$5:$5,0)+2), "")</f>
        <v>111938</v>
      </c>
      <c r="F1481" s="62">
        <f>IFERROR(INDEX('alimentação - Tabela 7.1'!$33:$33,
MATCH(TEXT('Tabela 7.1'!$A1481,"mmmm/aaaa"),'alimentação - Tabela 7.1'!$5:$5,0)+3), "")</f>
        <v>11936</v>
      </c>
      <c r="G1481" s="95">
        <f>IFERROR(INDEX('alimentação - Tabela 7.1'!$33:$33,
MATCH(TEXT('Tabela 7.1'!$A1481,"mmmm/aaaa"),'alimentação - Tabela 7.1'!$5:$5,0)+4), "")</f>
        <v>0.48310390114784241</v>
      </c>
    </row>
    <row r="1482" spans="1:7" ht="18" customHeight="1" x14ac:dyDescent="0.25">
      <c r="A1482" s="59" t="s">
        <v>350</v>
      </c>
      <c r="B1482" s="61" t="s">
        <v>130</v>
      </c>
      <c r="C1482" s="62">
        <f>IFERROR(INDEX('alimentação - Tabela 7.1'!$34:$34,
MATCH(TEXT('Tabela 7.1'!A1482,"mmmm/aaaa"),'alimentação - Tabela 7.1'!$5:$5,0)), "")</f>
        <v>2778158</v>
      </c>
      <c r="D1482" s="62">
        <f>IFERROR(INDEX('alimentação - Tabela 7.1'!$34:$34,
MATCH(TEXT('Tabela 7.1'!$A1482,"mmmm/aaaa"),'alimentação - Tabela 7.1'!$5:$5,0)+1), "")</f>
        <v>105568</v>
      </c>
      <c r="E1482" s="62">
        <f>IFERROR(INDEX('alimentação - Tabela 7.1'!$34:$34,
MATCH(TEXT('Tabela 7.1'!$A1482,"mmmm/aaaa"),'alimentação - Tabela 7.1'!$5:$5,0)+2), "")</f>
        <v>104737</v>
      </c>
      <c r="F1482" s="62">
        <f>IFERROR(INDEX('alimentação - Tabela 7.1'!$34:$34,
MATCH(TEXT('Tabela 7.1'!$A1482,"mmmm/aaaa"),'alimentação - Tabela 7.1'!$5:$5,0)+3), "")</f>
        <v>831</v>
      </c>
      <c r="G1482" s="95">
        <f>IFERROR(INDEX('alimentação - Tabela 7.1'!$34:$34,
MATCH(TEXT('Tabela 7.1'!$A1482,"mmmm/aaaa"),'alimentação - Tabela 7.1'!$5:$5,0)+4), "")</f>
        <v>2.9920855537056923E-2</v>
      </c>
    </row>
    <row r="1483" spans="1:7" ht="18" customHeight="1" x14ac:dyDescent="0.25">
      <c r="A1483" s="59" t="s">
        <v>350</v>
      </c>
      <c r="B1483" s="61" t="s">
        <v>131</v>
      </c>
      <c r="C1483" s="62">
        <f>IFERROR(INDEX('alimentação - Tabela 7.1'!$35:$35,
MATCH(TEXT('Tabela 7.1'!A1483,"mmmm/aaaa"),'alimentação - Tabela 7.1'!$5:$5,0)), "")</f>
        <v>4105779</v>
      </c>
      <c r="D1483" s="62">
        <f>IFERROR(INDEX('alimentação - Tabela 7.1'!$35:$35,
MATCH(TEXT('Tabela 7.1'!$A1483,"mmmm/aaaa"),'alimentação - Tabela 7.1'!$5:$5,0)+1), "")</f>
        <v>194681</v>
      </c>
      <c r="E1483" s="62">
        <f>IFERROR(INDEX('alimentação - Tabela 7.1'!$35:$35,
MATCH(TEXT('Tabela 7.1'!$A1483,"mmmm/aaaa"),'alimentação - Tabela 7.1'!$5:$5,0)+2), "")</f>
        <v>180431</v>
      </c>
      <c r="F1483" s="62">
        <f>IFERROR(INDEX('alimentação - Tabela 7.1'!$35:$35,
MATCH(TEXT('Tabela 7.1'!$A1483,"mmmm/aaaa"),'alimentação - Tabela 7.1'!$5:$5,0)+3), "")</f>
        <v>14250</v>
      </c>
      <c r="G1483" s="95">
        <f>IFERROR(INDEX('alimentação - Tabela 7.1'!$35:$35,
MATCH(TEXT('Tabela 7.1'!$A1483,"mmmm/aaaa"),'alimentação - Tabela 7.1'!$5:$5,0)+4), "")</f>
        <v>0.34828054904937744</v>
      </c>
    </row>
    <row r="1484" spans="1:7" ht="18" customHeight="1" x14ac:dyDescent="0.25">
      <c r="A1484" s="59" t="s">
        <v>350</v>
      </c>
      <c r="B1484" s="61" t="s">
        <v>132</v>
      </c>
      <c r="C1484" s="62">
        <f>IFERROR(INDEX('alimentação - Tabela 7.1'!$36:$36,
MATCH(TEXT('Tabela 7.1'!A1484,"mmmm/aaaa"),'alimentação - Tabela 7.1'!$5:$5,0)), "")</f>
        <v>662755</v>
      </c>
      <c r="D1484" s="62">
        <f>IFERROR(INDEX('alimentação - Tabela 7.1'!$36:$36,
MATCH(TEXT('Tabela 7.1'!$A1484,"mmmm/aaaa"),'alimentação - Tabela 7.1'!$5:$5,0)+1), "")</f>
        <v>32248</v>
      </c>
      <c r="E1484" s="62">
        <f>IFERROR(INDEX('alimentação - Tabela 7.1'!$36:$36,
MATCH(TEXT('Tabela 7.1'!$A1484,"mmmm/aaaa"),'alimentação - Tabela 7.1'!$5:$5,0)+2), "")</f>
        <v>30318</v>
      </c>
      <c r="F1484" s="62">
        <f>IFERROR(INDEX('alimentação - Tabela 7.1'!$36:$36,
MATCH(TEXT('Tabela 7.1'!$A1484,"mmmm/aaaa"),'alimentação - Tabela 7.1'!$5:$5,0)+3), "")</f>
        <v>1930</v>
      </c>
      <c r="G1484" s="95">
        <f>IFERROR(INDEX('alimentação - Tabela 7.1'!$36:$36,
MATCH(TEXT('Tabela 7.1'!$A1484,"mmmm/aaaa"),'alimentação - Tabela 7.1'!$5:$5,0)+4), "")</f>
        <v>0.29205918312072754</v>
      </c>
    </row>
    <row r="1485" spans="1:7" ht="18" customHeight="1" x14ac:dyDescent="0.25">
      <c r="A1485" s="59" t="s">
        <v>350</v>
      </c>
      <c r="B1485" s="61" t="s">
        <v>133</v>
      </c>
      <c r="C1485" s="62">
        <f>IFERROR(INDEX('alimentação - Tabela 7.1'!$37:$37,
MATCH(TEXT('Tabela 7.1'!A1485,"mmmm/aaaa"),'alimentação - Tabela 7.1'!$5:$5,0)), "")</f>
        <v>935022</v>
      </c>
      <c r="D1485" s="62">
        <f>IFERROR(INDEX('alimentação - Tabela 7.1'!$37:$37,
MATCH(TEXT('Tabela 7.1'!$A1485,"mmmm/aaaa"),'alimentação - Tabela 7.1'!$5:$5,0)+1), "")</f>
        <v>52210</v>
      </c>
      <c r="E1485" s="62">
        <f>IFERROR(INDEX('alimentação - Tabela 7.1'!$37:$37,
MATCH(TEXT('Tabela 7.1'!$A1485,"mmmm/aaaa"),'alimentação - Tabela 7.1'!$5:$5,0)+2), "")</f>
        <v>47795</v>
      </c>
      <c r="F1485" s="62">
        <f>IFERROR(INDEX('alimentação - Tabela 7.1'!$37:$37,
MATCH(TEXT('Tabela 7.1'!$A1485,"mmmm/aaaa"),'alimentação - Tabela 7.1'!$5:$5,0)+3), "")</f>
        <v>4415</v>
      </c>
      <c r="G1485" s="95">
        <f>IFERROR(INDEX('alimentação - Tabela 7.1'!$37:$37,
MATCH(TEXT('Tabela 7.1'!$A1485,"mmmm/aaaa"),'alimentação - Tabela 7.1'!$5:$5,0)+4), "")</f>
        <v>0.47442153096199036</v>
      </c>
    </row>
    <row r="1486" spans="1:7" ht="18" customHeight="1" x14ac:dyDescent="0.25">
      <c r="A1486" s="59" t="s">
        <v>350</v>
      </c>
      <c r="B1486" s="61" t="s">
        <v>134</v>
      </c>
      <c r="C1486" s="62">
        <f>IFERROR(INDEX('alimentação - Tabela 7.1'!$38:$38,
MATCH(TEXT('Tabela 7.1'!A1486,"mmmm/aaaa"),'alimentação - Tabela 7.1'!$5:$5,0)), "")</f>
        <v>1543241</v>
      </c>
      <c r="D1486" s="62">
        <f>IFERROR(INDEX('alimentação - Tabela 7.1'!$38:$38,
MATCH(TEXT('Tabela 7.1'!$A1486,"mmmm/aaaa"),'alimentação - Tabela 7.1'!$5:$5,0)+1), "")</f>
        <v>75504</v>
      </c>
      <c r="E1486" s="62">
        <f>IFERROR(INDEX('alimentação - Tabela 7.1'!$38:$38,
MATCH(TEXT('Tabela 7.1'!$A1486,"mmmm/aaaa"),'alimentação - Tabela 7.1'!$5:$5,0)+2), "")</f>
        <v>71432</v>
      </c>
      <c r="F1486" s="62">
        <f>IFERROR(INDEX('alimentação - Tabela 7.1'!$38:$38,
MATCH(TEXT('Tabela 7.1'!$A1486,"mmmm/aaaa"),'alimentação - Tabela 7.1'!$5:$5,0)+3), "")</f>
        <v>4072</v>
      </c>
      <c r="G1486" s="95">
        <f>IFERROR(INDEX('alimentação - Tabela 7.1'!$38:$38,
MATCH(TEXT('Tabela 7.1'!$A1486,"mmmm/aaaa"),'alimentação - Tabela 7.1'!$5:$5,0)+4), "")</f>
        <v>0.264558345079422</v>
      </c>
    </row>
    <row r="1487" spans="1:7" ht="18" customHeight="1" x14ac:dyDescent="0.25">
      <c r="A1487" s="59" t="s">
        <v>350</v>
      </c>
      <c r="B1487" s="61" t="s">
        <v>135</v>
      </c>
      <c r="C1487" s="62">
        <f>IFERROR(INDEX('alimentação - Tabela 7.1'!$39:$39,
MATCH(TEXT('Tabela 7.1'!A1487,"mmmm/aaaa"),'alimentação - Tabela 7.1'!$5:$5,0)), "")</f>
        <v>964761</v>
      </c>
      <c r="D1487" s="62">
        <f>IFERROR(INDEX('alimentação - Tabela 7.1'!$39:$39,
MATCH(TEXT('Tabela 7.1'!$A1487,"mmmm/aaaa"),'alimentação - Tabela 7.1'!$5:$5,0)+1), "")</f>
        <v>34719</v>
      </c>
      <c r="E1487" s="62">
        <f>IFERROR(INDEX('alimentação - Tabela 7.1'!$39:$39,
MATCH(TEXT('Tabela 7.1'!$A1487,"mmmm/aaaa"),'alimentação - Tabela 7.1'!$5:$5,0)+2), "")</f>
        <v>30886</v>
      </c>
      <c r="F1487" s="62">
        <f>IFERROR(INDEX('alimentação - Tabela 7.1'!$39:$39,
MATCH(TEXT('Tabela 7.1'!$A1487,"mmmm/aaaa"),'alimentação - Tabela 7.1'!$5:$5,0)+3), "")</f>
        <v>3833</v>
      </c>
      <c r="G1487" s="95">
        <f>IFERROR(INDEX('alimentação - Tabela 7.1'!$39:$39,
MATCH(TEXT('Tabela 7.1'!$A1487,"mmmm/aaaa"),'alimentação - Tabela 7.1'!$5:$5,0)+4), "")</f>
        <v>0.39888525009155273</v>
      </c>
    </row>
    <row r="1488" spans="1:7" ht="18" customHeight="1" x14ac:dyDescent="0.25">
      <c r="A1488" s="59" t="s">
        <v>351</v>
      </c>
      <c r="B1488" s="61" t="s">
        <v>1</v>
      </c>
      <c r="C1488" s="62">
        <f>IFERROR(INDEX('alimentação - Tabela 7.1'!$7:$7,
MATCH(TEXT('Tabela 7.1'!A1488,"mmmm/aaaa"),'alimentação - Tabela 7.1'!$5:$5,0)), "")</f>
        <v>45847575</v>
      </c>
      <c r="D1488" s="62">
        <f>IFERROR(INDEX('alimentação - Tabela 7.1'!$7:$7,
MATCH(TEXT('Tabela 7.1'!$A1488,"mmmm/aaaa"),'alimentação - Tabela 7.1'!$5:$5,0)+1), "")</f>
        <v>1963086</v>
      </c>
      <c r="E1488" s="62">
        <f>IFERROR(INDEX('alimentação - Tabela 7.1'!$7:$7,
MATCH(TEXT('Tabela 7.1'!$A1488,"mmmm/aaaa"),'alimentação - Tabela 7.1'!$5:$5,0)+2), "")</f>
        <v>1775960</v>
      </c>
      <c r="F1488" s="62">
        <f>IFERROR(INDEX('alimentação - Tabela 7.1'!$7:$7,
MATCH(TEXT('Tabela 7.1'!$A1488,"mmmm/aaaa"),'alimentação - Tabela 7.1'!$5:$5,0)+3), "")</f>
        <v>187126</v>
      </c>
      <c r="G1488" s="95">
        <f>IFERROR(INDEX('alimentação - Tabela 7.1'!$7:$7,
MATCH(TEXT('Tabela 7.1'!$A1488,"mmmm/aaaa"),'alimentação - Tabela 7.1'!$5:$5,0)+4), "")</f>
        <v>0.40982076525688171</v>
      </c>
    </row>
    <row r="1489" spans="1:7" ht="18" customHeight="1" x14ac:dyDescent="0.25">
      <c r="A1489" s="59" t="s">
        <v>351</v>
      </c>
      <c r="B1489" s="61" t="s">
        <v>105</v>
      </c>
      <c r="C1489" s="62">
        <f>IFERROR(INDEX('alimentação - Tabela 7.1'!$8:$8,
MATCH(TEXT('Tabela 7.1'!A1489,"mmmm/aaaa"),'alimentação - Tabela 7.1'!$5:$5,0)), "")</f>
        <v>2282706</v>
      </c>
      <c r="D1489" s="62">
        <f>IFERROR(INDEX('alimentação - Tabela 7.1'!$8:$8,
MATCH(TEXT('Tabela 7.1'!$A1489,"mmmm/aaaa"),'alimentação - Tabela 7.1'!$5:$5,0)+1), "")</f>
        <v>93713</v>
      </c>
      <c r="E1489" s="62">
        <f>IFERROR(INDEX('alimentação - Tabela 7.1'!$8:$8,
MATCH(TEXT('Tabela 7.1'!$A1489,"mmmm/aaaa"),'alimentação - Tabela 7.1'!$5:$5,0)+2), "")</f>
        <v>84135</v>
      </c>
      <c r="F1489" s="62">
        <f>IFERROR(INDEX('alimentação - Tabela 7.1'!$8:$8,
MATCH(TEXT('Tabela 7.1'!$A1489,"mmmm/aaaa"),'alimentação - Tabela 7.1'!$5:$5,0)+3), "")</f>
        <v>9578</v>
      </c>
      <c r="G1489" s="95">
        <f>IFERROR(INDEX('alimentação - Tabela 7.1'!$8:$8,
MATCH(TEXT('Tabela 7.1'!$A1489,"mmmm/aaaa"),'alimentação - Tabela 7.1'!$5:$5,0)+4), "")</f>
        <v>0.42135772109031677</v>
      </c>
    </row>
    <row r="1490" spans="1:7" ht="18" customHeight="1" x14ac:dyDescent="0.25">
      <c r="A1490" s="59" t="s">
        <v>351</v>
      </c>
      <c r="B1490" s="61" t="s">
        <v>106</v>
      </c>
      <c r="C1490" s="62">
        <f>IFERROR(INDEX('alimentação - Tabela 7.1'!$9:$9,
MATCH(TEXT('Tabela 7.1'!A1490,"mmmm/aaaa"),'alimentação - Tabela 7.1'!$5:$5,0)), "")</f>
        <v>287110</v>
      </c>
      <c r="D1490" s="62">
        <f>IFERROR(INDEX('alimentação - Tabela 7.1'!$9:$9,
MATCH(TEXT('Tabela 7.1'!$A1490,"mmmm/aaaa"),'alimentação - Tabela 7.1'!$5:$5,0)+1), "")</f>
        <v>12785</v>
      </c>
      <c r="E1490" s="62">
        <f>IFERROR(INDEX('alimentação - Tabela 7.1'!$9:$9,
MATCH(TEXT('Tabela 7.1'!$A1490,"mmmm/aaaa"),'alimentação - Tabela 7.1'!$5:$5,0)+2), "")</f>
        <v>12341</v>
      </c>
      <c r="F1490" s="62">
        <f>IFERROR(INDEX('alimentação - Tabela 7.1'!$9:$9,
MATCH(TEXT('Tabela 7.1'!$A1490,"mmmm/aaaa"),'alimentação - Tabela 7.1'!$5:$5,0)+3), "")</f>
        <v>444</v>
      </c>
      <c r="G1490" s="95">
        <f>IFERROR(INDEX('alimentação - Tabela 7.1'!$9:$9,
MATCH(TEXT('Tabela 7.1'!$A1490,"mmmm/aaaa"),'alimentação - Tabela 7.1'!$5:$5,0)+4), "")</f>
        <v>0.15488408505916595</v>
      </c>
    </row>
    <row r="1491" spans="1:7" ht="18" customHeight="1" x14ac:dyDescent="0.25">
      <c r="A1491" s="59" t="s">
        <v>351</v>
      </c>
      <c r="B1491" s="61" t="s">
        <v>107</v>
      </c>
      <c r="C1491" s="62">
        <f>IFERROR(INDEX('alimentação - Tabela 7.1'!$10:$10,
MATCH(TEXT('Tabela 7.1'!A1491,"mmmm/aaaa"),'alimentação - Tabela 7.1'!$5:$5,0)), "")</f>
        <v>103952</v>
      </c>
      <c r="D1491" s="62">
        <f>IFERROR(INDEX('alimentação - Tabela 7.1'!$10:$10,
MATCH(TEXT('Tabela 7.1'!$A1491,"mmmm/aaaa"),'alimentação - Tabela 7.1'!$5:$5,0)+1), "")</f>
        <v>3982</v>
      </c>
      <c r="E1491" s="62">
        <f>IFERROR(INDEX('alimentação - Tabela 7.1'!$10:$10,
MATCH(TEXT('Tabela 7.1'!$A1491,"mmmm/aaaa"),'alimentação - Tabela 7.1'!$5:$5,0)+2), "")</f>
        <v>3916</v>
      </c>
      <c r="F1491" s="62">
        <f>IFERROR(INDEX('alimentação - Tabela 7.1'!$10:$10,
MATCH(TEXT('Tabela 7.1'!$A1491,"mmmm/aaaa"),'alimentação - Tabela 7.1'!$5:$5,0)+3), "")</f>
        <v>66</v>
      </c>
      <c r="G1491" s="95">
        <f>IFERROR(INDEX('alimentação - Tabela 7.1'!$10:$10,
MATCH(TEXT('Tabela 7.1'!$A1491,"mmmm/aaaa"),'alimentação - Tabela 7.1'!$5:$5,0)+4), "")</f>
        <v>6.3531175255775452E-2</v>
      </c>
    </row>
    <row r="1492" spans="1:7" ht="18" customHeight="1" x14ac:dyDescent="0.25">
      <c r="A1492" s="59" t="s">
        <v>351</v>
      </c>
      <c r="B1492" s="61" t="s">
        <v>108</v>
      </c>
      <c r="C1492" s="62">
        <f>IFERROR(INDEX('alimentação - Tabela 7.1'!$11:$11,
MATCH(TEXT('Tabela 7.1'!A1492,"mmmm/aaaa"),'alimentação - Tabela 7.1'!$5:$5,0)), "")</f>
        <v>518231</v>
      </c>
      <c r="D1492" s="62">
        <f>IFERROR(INDEX('alimentação - Tabela 7.1'!$11:$11,
MATCH(TEXT('Tabela 7.1'!$A1492,"mmmm/aaaa"),'alimentação - Tabela 7.1'!$5:$5,0)+1), "")</f>
        <v>20469</v>
      </c>
      <c r="E1492" s="62">
        <f>IFERROR(INDEX('alimentação - Tabela 7.1'!$11:$11,
MATCH(TEXT('Tabela 7.1'!$A1492,"mmmm/aaaa"),'alimentação - Tabela 7.1'!$5:$5,0)+2), "")</f>
        <v>18059</v>
      </c>
      <c r="F1492" s="62">
        <f>IFERROR(INDEX('alimentação - Tabela 7.1'!$11:$11,
MATCH(TEXT('Tabela 7.1'!$A1492,"mmmm/aaaa"),'alimentação - Tabela 7.1'!$5:$5,0)+3), "")</f>
        <v>2410</v>
      </c>
      <c r="G1492" s="95">
        <f>IFERROR(INDEX('alimentação - Tabela 7.1'!$11:$11,
MATCH(TEXT('Tabela 7.1'!$A1492,"mmmm/aaaa"),'alimentação - Tabela 7.1'!$5:$5,0)+4), "")</f>
        <v>0.46721634268760681</v>
      </c>
    </row>
    <row r="1493" spans="1:7" ht="18" customHeight="1" x14ac:dyDescent="0.25">
      <c r="A1493" s="59" t="s">
        <v>351</v>
      </c>
      <c r="B1493" s="61" t="s">
        <v>109</v>
      </c>
      <c r="C1493" s="62">
        <f>IFERROR(INDEX('alimentação - Tabela 7.1'!$12:$12,
MATCH(TEXT('Tabela 7.1'!A1493,"mmmm/aaaa"),'alimentação - Tabela 7.1'!$5:$5,0)), "")</f>
        <v>76544</v>
      </c>
      <c r="D1493" s="62">
        <f>IFERROR(INDEX('alimentação - Tabela 7.1'!$12:$12,
MATCH(TEXT('Tabela 7.1'!$A1493,"mmmm/aaaa"),'alimentação - Tabela 7.1'!$5:$5,0)+1), "")</f>
        <v>3535</v>
      </c>
      <c r="E1493" s="62">
        <f>IFERROR(INDEX('alimentação - Tabela 7.1'!$12:$12,
MATCH(TEXT('Tabela 7.1'!$A1493,"mmmm/aaaa"),'alimentação - Tabela 7.1'!$5:$5,0)+2), "")</f>
        <v>3544</v>
      </c>
      <c r="F1493" s="62">
        <f>IFERROR(INDEX('alimentação - Tabela 7.1'!$12:$12,
MATCH(TEXT('Tabela 7.1'!$A1493,"mmmm/aaaa"),'alimentação - Tabela 7.1'!$5:$5,0)+3), "")</f>
        <v>-9</v>
      </c>
      <c r="G1493" s="95">
        <f>IFERROR(INDEX('alimentação - Tabela 7.1'!$12:$12,
MATCH(TEXT('Tabela 7.1'!$A1493,"mmmm/aaaa"),'alimentação - Tabela 7.1'!$5:$5,0)+4), "")</f>
        <v>-1.1756560765206814E-2</v>
      </c>
    </row>
    <row r="1494" spans="1:7" ht="18" customHeight="1" x14ac:dyDescent="0.25">
      <c r="A1494" s="59" t="s">
        <v>351</v>
      </c>
      <c r="B1494" s="61" t="s">
        <v>110</v>
      </c>
      <c r="C1494" s="62">
        <f>IFERROR(INDEX('alimentação - Tabela 7.1'!$13:$13,
MATCH(TEXT('Tabela 7.1'!A1494,"mmmm/aaaa"),'alimentação - Tabela 7.1'!$5:$5,0)), "")</f>
        <v>958802</v>
      </c>
      <c r="D1494" s="62">
        <f>IFERROR(INDEX('alimentação - Tabela 7.1'!$13:$13,
MATCH(TEXT('Tabela 7.1'!$A1494,"mmmm/aaaa"),'alimentação - Tabela 7.1'!$5:$5,0)+1), "")</f>
        <v>37843</v>
      </c>
      <c r="E1494" s="62">
        <f>IFERROR(INDEX('alimentação - Tabela 7.1'!$13:$13,
MATCH(TEXT('Tabela 7.1'!$A1494,"mmmm/aaaa"),'alimentação - Tabela 7.1'!$5:$5,0)+2), "")</f>
        <v>33224</v>
      </c>
      <c r="F1494" s="62">
        <f>IFERROR(INDEX('alimentação - Tabela 7.1'!$13:$13,
MATCH(TEXT('Tabela 7.1'!$A1494,"mmmm/aaaa"),'alimentação - Tabela 7.1'!$5:$5,0)+3), "")</f>
        <v>4619</v>
      </c>
      <c r="G1494" s="95">
        <f>IFERROR(INDEX('alimentação - Tabela 7.1'!$13:$13,
MATCH(TEXT('Tabela 7.1'!$A1494,"mmmm/aaaa"),'alimentação - Tabela 7.1'!$5:$5,0)+4), "")</f>
        <v>0.48407906293869019</v>
      </c>
    </row>
    <row r="1495" spans="1:7" ht="18" customHeight="1" x14ac:dyDescent="0.25">
      <c r="A1495" s="59" t="s">
        <v>351</v>
      </c>
      <c r="B1495" s="61" t="s">
        <v>111</v>
      </c>
      <c r="C1495" s="62">
        <f>IFERROR(INDEX('alimentação - Tabela 7.1'!$14:$14,
MATCH(TEXT('Tabela 7.1'!A1495,"mmmm/aaaa"),'alimentação - Tabela 7.1'!$5:$5,0)), "")</f>
        <v>86537</v>
      </c>
      <c r="D1495" s="62">
        <f>IFERROR(INDEX('alimentação - Tabela 7.1'!$14:$14,
MATCH(TEXT('Tabela 7.1'!$A1495,"mmmm/aaaa"),'alimentação - Tabela 7.1'!$5:$5,0)+1), "")</f>
        <v>4113</v>
      </c>
      <c r="E1495" s="62">
        <f>IFERROR(INDEX('alimentação - Tabela 7.1'!$14:$14,
MATCH(TEXT('Tabela 7.1'!$A1495,"mmmm/aaaa"),'alimentação - Tabela 7.1'!$5:$5,0)+2), "")</f>
        <v>3436</v>
      </c>
      <c r="F1495" s="62">
        <f>IFERROR(INDEX('alimentação - Tabela 7.1'!$14:$14,
MATCH(TEXT('Tabela 7.1'!$A1495,"mmmm/aaaa"),'alimentação - Tabela 7.1'!$5:$5,0)+3), "")</f>
        <v>677</v>
      </c>
      <c r="G1495" s="95">
        <f>IFERROR(INDEX('alimentação - Tabela 7.1'!$14:$14,
MATCH(TEXT('Tabela 7.1'!$A1495,"mmmm/aaaa"),'alimentação - Tabela 7.1'!$5:$5,0)+4), "")</f>
        <v>0.78849291801452637</v>
      </c>
    </row>
    <row r="1496" spans="1:7" ht="18" customHeight="1" x14ac:dyDescent="0.25">
      <c r="A1496" s="59" t="s">
        <v>351</v>
      </c>
      <c r="B1496" s="61" t="s">
        <v>112</v>
      </c>
      <c r="C1496" s="62">
        <f>IFERROR(INDEX('alimentação - Tabela 7.1'!$15:$15,
MATCH(TEXT('Tabela 7.1'!A1496,"mmmm/aaaa"),'alimentação - Tabela 7.1'!$5:$5,0)), "")</f>
        <v>251530</v>
      </c>
      <c r="D1496" s="62">
        <f>IFERROR(INDEX('alimentação - Tabela 7.1'!$15:$15,
MATCH(TEXT('Tabela 7.1'!$A1496,"mmmm/aaaa"),'alimentação - Tabela 7.1'!$5:$5,0)+1), "")</f>
        <v>10986</v>
      </c>
      <c r="E1496" s="62">
        <f>IFERROR(INDEX('alimentação - Tabela 7.1'!$15:$15,
MATCH(TEXT('Tabela 7.1'!$A1496,"mmmm/aaaa"),'alimentação - Tabela 7.1'!$5:$5,0)+2), "")</f>
        <v>9615</v>
      </c>
      <c r="F1496" s="62">
        <f>IFERROR(INDEX('alimentação - Tabela 7.1'!$15:$15,
MATCH(TEXT('Tabela 7.1'!$A1496,"mmmm/aaaa"),'alimentação - Tabela 7.1'!$5:$5,0)+3), "")</f>
        <v>1371</v>
      </c>
      <c r="G1496" s="95">
        <f>IFERROR(INDEX('alimentação - Tabela 7.1'!$15:$15,
MATCH(TEXT('Tabela 7.1'!$A1496,"mmmm/aaaa"),'alimentação - Tabela 7.1'!$5:$5,0)+4), "")</f>
        <v>0.54805141687393188</v>
      </c>
    </row>
    <row r="1497" spans="1:7" ht="18" customHeight="1" x14ac:dyDescent="0.25">
      <c r="A1497" s="59" t="s">
        <v>351</v>
      </c>
      <c r="B1497" s="61" t="s">
        <v>113</v>
      </c>
      <c r="C1497" s="62">
        <f>IFERROR(INDEX('alimentação - Tabela 7.1'!$16:$16,
MATCH(TEXT('Tabela 7.1'!A1497,"mmmm/aaaa"),'alimentação - Tabela 7.1'!$5:$5,0)), "")</f>
        <v>7631086</v>
      </c>
      <c r="D1497" s="62">
        <f>IFERROR(INDEX('alimentação - Tabela 7.1'!$16:$16,
MATCH(TEXT('Tabela 7.1'!$A1497,"mmmm/aaaa"),'alimentação - Tabela 7.1'!$5:$5,0)+1), "")</f>
        <v>266489</v>
      </c>
      <c r="E1497" s="62">
        <f>IFERROR(INDEX('alimentação - Tabela 7.1'!$16:$16,
MATCH(TEXT('Tabela 7.1'!$A1497,"mmmm/aaaa"),'alimentação - Tabela 7.1'!$5:$5,0)+2), "")</f>
        <v>229977</v>
      </c>
      <c r="F1497" s="62">
        <f>IFERROR(INDEX('alimentação - Tabela 7.1'!$16:$16,
MATCH(TEXT('Tabela 7.1'!$A1497,"mmmm/aaaa"),'alimentação - Tabela 7.1'!$5:$5,0)+3), "")</f>
        <v>36512</v>
      </c>
      <c r="G1497" s="95">
        <f>IFERROR(INDEX('alimentação - Tabela 7.1'!$16:$16,
MATCH(TEXT('Tabela 7.1'!$A1497,"mmmm/aaaa"),'alimentação - Tabela 7.1'!$5:$5,0)+4), "")</f>
        <v>0.48076429963111877</v>
      </c>
    </row>
    <row r="1498" spans="1:7" ht="18" customHeight="1" x14ac:dyDescent="0.25">
      <c r="A1498" s="59" t="s">
        <v>351</v>
      </c>
      <c r="B1498" s="61" t="s">
        <v>114</v>
      </c>
      <c r="C1498" s="62">
        <f>IFERROR(INDEX('alimentação - Tabela 7.1'!$17:$17,
MATCH(TEXT('Tabela 7.1'!A1498,"mmmm/aaaa"),'alimentação - Tabela 7.1'!$5:$5,0)), "")</f>
        <v>645412</v>
      </c>
      <c r="D1498" s="62">
        <f>IFERROR(INDEX('alimentação - Tabela 7.1'!$17:$17,
MATCH(TEXT('Tabela 7.1'!$A1498,"mmmm/aaaa"),'alimentação - Tabela 7.1'!$5:$5,0)+1), "")</f>
        <v>21387</v>
      </c>
      <c r="E1498" s="62">
        <f>IFERROR(INDEX('alimentação - Tabela 7.1'!$17:$17,
MATCH(TEXT('Tabela 7.1'!$A1498,"mmmm/aaaa"),'alimentação - Tabela 7.1'!$5:$5,0)+2), "")</f>
        <v>19083</v>
      </c>
      <c r="F1498" s="62">
        <f>IFERROR(INDEX('alimentação - Tabela 7.1'!$17:$17,
MATCH(TEXT('Tabela 7.1'!$A1498,"mmmm/aaaa"),'alimentação - Tabela 7.1'!$5:$5,0)+3), "")</f>
        <v>2304</v>
      </c>
      <c r="G1498" s="95">
        <f>IFERROR(INDEX('alimentação - Tabela 7.1'!$17:$17,
MATCH(TEXT('Tabela 7.1'!$A1498,"mmmm/aaaa"),'alimentação - Tabela 7.1'!$5:$5,0)+4), "")</f>
        <v>0.35826018452644348</v>
      </c>
    </row>
    <row r="1499" spans="1:7" ht="18" customHeight="1" x14ac:dyDescent="0.25">
      <c r="A1499" s="59" t="s">
        <v>351</v>
      </c>
      <c r="B1499" s="61" t="s">
        <v>115</v>
      </c>
      <c r="C1499" s="62">
        <f>IFERROR(INDEX('alimentação - Tabela 7.1'!$18:$18,
MATCH(TEXT('Tabela 7.1'!A1499,"mmmm/aaaa"),'alimentação - Tabela 7.1'!$5:$5,0)), "")</f>
        <v>352407</v>
      </c>
      <c r="D1499" s="62">
        <f>IFERROR(INDEX('alimentação - Tabela 7.1'!$18:$18,
MATCH(TEXT('Tabela 7.1'!$A1499,"mmmm/aaaa"),'alimentação - Tabela 7.1'!$5:$5,0)+1), "")</f>
        <v>12665</v>
      </c>
      <c r="E1499" s="62">
        <f>IFERROR(INDEX('alimentação - Tabela 7.1'!$18:$18,
MATCH(TEXT('Tabela 7.1'!$A1499,"mmmm/aaaa"),'alimentação - Tabela 7.1'!$5:$5,0)+2), "")</f>
        <v>10518</v>
      </c>
      <c r="F1499" s="62">
        <f>IFERROR(INDEX('alimentação - Tabela 7.1'!$18:$18,
MATCH(TEXT('Tabela 7.1'!$A1499,"mmmm/aaaa"),'alimentação - Tabela 7.1'!$5:$5,0)+3), "")</f>
        <v>2147</v>
      </c>
      <c r="G1499" s="95">
        <f>IFERROR(INDEX('alimentação - Tabela 7.1'!$18:$18,
MATCH(TEXT('Tabela 7.1'!$A1499,"mmmm/aaaa"),'alimentação - Tabela 7.1'!$5:$5,0)+4), "")</f>
        <v>0.61297321319580078</v>
      </c>
    </row>
    <row r="1500" spans="1:7" ht="18" customHeight="1" x14ac:dyDescent="0.25">
      <c r="A1500" s="59" t="s">
        <v>351</v>
      </c>
      <c r="B1500" s="61" t="s">
        <v>116</v>
      </c>
      <c r="C1500" s="62">
        <f>IFERROR(INDEX('alimentação - Tabela 7.1'!$19:$19,
MATCH(TEXT('Tabela 7.1'!A1500,"mmmm/aaaa"),'alimentação - Tabela 7.1'!$5:$5,0)), "")</f>
        <v>1353825</v>
      </c>
      <c r="D1500" s="62">
        <f>IFERROR(INDEX('alimentação - Tabela 7.1'!$19:$19,
MATCH(TEXT('Tabela 7.1'!$A1500,"mmmm/aaaa"),'alimentação - Tabela 7.1'!$5:$5,0)+1), "")</f>
        <v>48485</v>
      </c>
      <c r="E1500" s="62">
        <f>IFERROR(INDEX('alimentação - Tabela 7.1'!$19:$19,
MATCH(TEXT('Tabela 7.1'!$A1500,"mmmm/aaaa"),'alimentação - Tabela 7.1'!$5:$5,0)+2), "")</f>
        <v>42498</v>
      </c>
      <c r="F1500" s="62">
        <f>IFERROR(INDEX('alimentação - Tabela 7.1'!$19:$19,
MATCH(TEXT('Tabela 7.1'!$A1500,"mmmm/aaaa"),'alimentação - Tabela 7.1'!$5:$5,0)+3), "")</f>
        <v>5987</v>
      </c>
      <c r="G1500" s="95">
        <f>IFERROR(INDEX('alimentação - Tabela 7.1'!$19:$19,
MATCH(TEXT('Tabela 7.1'!$A1500,"mmmm/aaaa"),'alimentação - Tabela 7.1'!$5:$5,0)+4), "")</f>
        <v>0.44419285655021667</v>
      </c>
    </row>
    <row r="1501" spans="1:7" ht="18" customHeight="1" x14ac:dyDescent="0.25">
      <c r="A1501" s="59" t="s">
        <v>351</v>
      </c>
      <c r="B1501" s="61" t="s">
        <v>117</v>
      </c>
      <c r="C1501" s="62">
        <f>IFERROR(INDEX('alimentação - Tabela 7.1'!$20:$20,
MATCH(TEXT('Tabela 7.1'!A1501,"mmmm/aaaa"),'alimentação - Tabela 7.1'!$5:$5,0)), "")</f>
        <v>501367</v>
      </c>
      <c r="D1501" s="62">
        <f>IFERROR(INDEX('alimentação - Tabela 7.1'!$20:$20,
MATCH(TEXT('Tabela 7.1'!$A1501,"mmmm/aaaa"),'alimentação - Tabela 7.1'!$5:$5,0)+1), "")</f>
        <v>17048</v>
      </c>
      <c r="E1501" s="62">
        <f>IFERROR(INDEX('alimentação - Tabela 7.1'!$20:$20,
MATCH(TEXT('Tabela 7.1'!$A1501,"mmmm/aaaa"),'alimentação - Tabela 7.1'!$5:$5,0)+2), "")</f>
        <v>14857</v>
      </c>
      <c r="F1501" s="62">
        <f>IFERROR(INDEX('alimentação - Tabela 7.1'!$20:$20,
MATCH(TEXT('Tabela 7.1'!$A1501,"mmmm/aaaa"),'alimentação - Tabela 7.1'!$5:$5,0)+3), "")</f>
        <v>2191</v>
      </c>
      <c r="G1501" s="95">
        <f>IFERROR(INDEX('alimentação - Tabela 7.1'!$20:$20,
MATCH(TEXT('Tabela 7.1'!$A1501,"mmmm/aaaa"),'alimentação - Tabela 7.1'!$5:$5,0)+4), "")</f>
        <v>0.43892335891723633</v>
      </c>
    </row>
    <row r="1502" spans="1:7" ht="18" customHeight="1" x14ac:dyDescent="0.25">
      <c r="A1502" s="59" t="s">
        <v>351</v>
      </c>
      <c r="B1502" s="61" t="s">
        <v>118</v>
      </c>
      <c r="C1502" s="62">
        <f>IFERROR(INDEX('alimentação - Tabela 7.1'!$21:$21,
MATCH(TEXT('Tabela 7.1'!A1502,"mmmm/aaaa"),'alimentação - Tabela 7.1'!$5:$5,0)), "")</f>
        <v>485471</v>
      </c>
      <c r="D1502" s="62">
        <f>IFERROR(INDEX('alimentação - Tabela 7.1'!$21:$21,
MATCH(TEXT('Tabela 7.1'!$A1502,"mmmm/aaaa"),'alimentação - Tabela 7.1'!$5:$5,0)+1), "")</f>
        <v>17081</v>
      </c>
      <c r="E1502" s="62">
        <f>IFERROR(INDEX('alimentação - Tabela 7.1'!$21:$21,
MATCH(TEXT('Tabela 7.1'!$A1502,"mmmm/aaaa"),'alimentação - Tabela 7.1'!$5:$5,0)+2), "")</f>
        <v>13295</v>
      </c>
      <c r="F1502" s="62">
        <f>IFERROR(INDEX('alimentação - Tabela 7.1'!$21:$21,
MATCH(TEXT('Tabela 7.1'!$A1502,"mmmm/aaaa"),'alimentação - Tabela 7.1'!$5:$5,0)+3), "")</f>
        <v>3786</v>
      </c>
      <c r="G1502" s="95">
        <f>IFERROR(INDEX('alimentação - Tabela 7.1'!$21:$21,
MATCH(TEXT('Tabela 7.1'!$A1502,"mmmm/aaaa"),'alimentação - Tabela 7.1'!$5:$5,0)+4), "")</f>
        <v>0.78599083423614502</v>
      </c>
    </row>
    <row r="1503" spans="1:7" ht="18" customHeight="1" x14ac:dyDescent="0.25">
      <c r="A1503" s="59" t="s">
        <v>351</v>
      </c>
      <c r="B1503" s="61" t="s">
        <v>119</v>
      </c>
      <c r="C1503" s="62">
        <f>IFERROR(INDEX('alimentação - Tabela 7.1'!$22:$22,
MATCH(TEXT('Tabela 7.1'!A1503,"mmmm/aaaa"),'alimentação - Tabela 7.1'!$5:$5,0)), "")</f>
        <v>1458936</v>
      </c>
      <c r="D1503" s="62">
        <f>IFERROR(INDEX('alimentação - Tabela 7.1'!$22:$22,
MATCH(TEXT('Tabela 7.1'!$A1503,"mmmm/aaaa"),'alimentação - Tabela 7.1'!$5:$5,0)+1), "")</f>
        <v>50519</v>
      </c>
      <c r="E1503" s="62">
        <f>IFERROR(INDEX('alimentação - Tabela 7.1'!$22:$22,
MATCH(TEXT('Tabela 7.1'!$A1503,"mmmm/aaaa"),'alimentação - Tabela 7.1'!$5:$5,0)+2), "")</f>
        <v>42338</v>
      </c>
      <c r="F1503" s="62">
        <f>IFERROR(INDEX('alimentação - Tabela 7.1'!$22:$22,
MATCH(TEXT('Tabela 7.1'!$A1503,"mmmm/aaaa"),'alimentação - Tabela 7.1'!$5:$5,0)+3), "")</f>
        <v>8181</v>
      </c>
      <c r="G1503" s="95">
        <f>IFERROR(INDEX('alimentação - Tabela 7.1'!$22:$22,
MATCH(TEXT('Tabela 7.1'!$A1503,"mmmm/aaaa"),'alimentação - Tabela 7.1'!$5:$5,0)+4), "")</f>
        <v>0.56391328573226929</v>
      </c>
    </row>
    <row r="1504" spans="1:7" ht="18" customHeight="1" x14ac:dyDescent="0.25">
      <c r="A1504" s="59" t="s">
        <v>351</v>
      </c>
      <c r="B1504" s="61" t="s">
        <v>120</v>
      </c>
      <c r="C1504" s="62">
        <f>IFERROR(INDEX('alimentação - Tabela 7.1'!$23:$23,
MATCH(TEXT('Tabela 7.1'!A1504,"mmmm/aaaa"),'alimentação - Tabela 7.1'!$5:$5,0)), "")</f>
        <v>443566</v>
      </c>
      <c r="D1504" s="62">
        <f>IFERROR(INDEX('alimentação - Tabela 7.1'!$23:$23,
MATCH(TEXT('Tabela 7.1'!$A1504,"mmmm/aaaa"),'alimentação - Tabela 7.1'!$5:$5,0)+1), "")</f>
        <v>16234</v>
      </c>
      <c r="E1504" s="62">
        <f>IFERROR(INDEX('alimentação - Tabela 7.1'!$23:$23,
MATCH(TEXT('Tabela 7.1'!$A1504,"mmmm/aaaa"),'alimentação - Tabela 7.1'!$5:$5,0)+2), "")</f>
        <v>11726</v>
      </c>
      <c r="F1504" s="62">
        <f>IFERROR(INDEX('alimentação - Tabela 7.1'!$23:$23,
MATCH(TEXT('Tabela 7.1'!$A1504,"mmmm/aaaa"),'alimentação - Tabela 7.1'!$5:$5,0)+3), "")</f>
        <v>4508</v>
      </c>
      <c r="G1504" s="95">
        <f>IFERROR(INDEX('alimentação - Tabela 7.1'!$23:$23,
MATCH(TEXT('Tabela 7.1'!$A1504,"mmmm/aaaa"),'alimentação - Tabela 7.1'!$5:$5,0)+4), "")</f>
        <v>1.0267436504364014</v>
      </c>
    </row>
    <row r="1505" spans="1:7" ht="18" customHeight="1" x14ac:dyDescent="0.25">
      <c r="A1505" s="59" t="s">
        <v>351</v>
      </c>
      <c r="B1505" s="61" t="s">
        <v>121</v>
      </c>
      <c r="C1505" s="62">
        <f>IFERROR(INDEX('alimentação - Tabela 7.1'!$24:$24,
MATCH(TEXT('Tabela 7.1'!A1505,"mmmm/aaaa"),'alimentação - Tabela 7.1'!$5:$5,0)), "")</f>
        <v>326317</v>
      </c>
      <c r="D1505" s="62">
        <f>IFERROR(INDEX('alimentação - Tabela 7.1'!$24:$24,
MATCH(TEXT('Tabela 7.1'!$A1505,"mmmm/aaaa"),'alimentação - Tabela 7.1'!$5:$5,0)+1), "")</f>
        <v>10235</v>
      </c>
      <c r="E1505" s="62">
        <f>IFERROR(INDEX('alimentação - Tabela 7.1'!$24:$24,
MATCH(TEXT('Tabela 7.1'!$A1505,"mmmm/aaaa"),'alimentação - Tabela 7.1'!$5:$5,0)+2), "")</f>
        <v>8618</v>
      </c>
      <c r="F1505" s="62">
        <f>IFERROR(INDEX('alimentação - Tabela 7.1'!$24:$24,
MATCH(TEXT('Tabela 7.1'!$A1505,"mmmm/aaaa"),'alimentação - Tabela 7.1'!$5:$5,0)+3), "")</f>
        <v>1617</v>
      </c>
      <c r="G1505" s="95">
        <f>IFERROR(INDEX('alimentação - Tabela 7.1'!$24:$24,
MATCH(TEXT('Tabela 7.1'!$A1505,"mmmm/aaaa"),'alimentação - Tabela 7.1'!$5:$5,0)+4), "")</f>
        <v>0.49799814820289612</v>
      </c>
    </row>
    <row r="1506" spans="1:7" ht="18" customHeight="1" x14ac:dyDescent="0.25">
      <c r="A1506" s="59" t="s">
        <v>351</v>
      </c>
      <c r="B1506" s="61" t="s">
        <v>122</v>
      </c>
      <c r="C1506" s="62">
        <f>IFERROR(INDEX('alimentação - Tabela 7.1'!$25:$25,
MATCH(TEXT('Tabela 7.1'!A1506,"mmmm/aaaa"),'alimentação - Tabela 7.1'!$5:$5,0)), "")</f>
        <v>2063785</v>
      </c>
      <c r="D1506" s="62">
        <f>IFERROR(INDEX('alimentação - Tabela 7.1'!$25:$25,
MATCH(TEXT('Tabela 7.1'!$A1506,"mmmm/aaaa"),'alimentação - Tabela 7.1'!$5:$5,0)+1), "")</f>
        <v>72835</v>
      </c>
      <c r="E1506" s="62">
        <f>IFERROR(INDEX('alimentação - Tabela 7.1'!$25:$25,
MATCH(TEXT('Tabela 7.1'!$A1506,"mmmm/aaaa"),'alimentação - Tabela 7.1'!$5:$5,0)+2), "")</f>
        <v>67044</v>
      </c>
      <c r="F1506" s="62">
        <f>IFERROR(INDEX('alimentação - Tabela 7.1'!$25:$25,
MATCH(TEXT('Tabela 7.1'!$A1506,"mmmm/aaaa"),'alimentação - Tabela 7.1'!$5:$5,0)+3), "")</f>
        <v>5791</v>
      </c>
      <c r="G1506" s="95">
        <f>IFERROR(INDEX('alimentação - Tabela 7.1'!$25:$25,
MATCH(TEXT('Tabela 7.1'!$A1506,"mmmm/aaaa"),'alimentação - Tabela 7.1'!$5:$5,0)+4), "")</f>
        <v>0.28139051795005798</v>
      </c>
    </row>
    <row r="1507" spans="1:7" ht="18" customHeight="1" x14ac:dyDescent="0.25">
      <c r="A1507" s="59" t="s">
        <v>351</v>
      </c>
      <c r="B1507" s="61" t="s">
        <v>123</v>
      </c>
      <c r="C1507" s="62">
        <f>IFERROR(INDEX('alimentação - Tabela 7.1'!$26:$26,
MATCH(TEXT('Tabela 7.1'!A1507,"mmmm/aaaa"),'alimentação - Tabela 7.1'!$5:$5,0)), "")</f>
        <v>23410924</v>
      </c>
      <c r="D1507" s="62">
        <f>IFERROR(INDEX('alimentação - Tabela 7.1'!$26:$26,
MATCH(TEXT('Tabela 7.1'!$A1507,"mmmm/aaaa"),'alimentação - Tabela 7.1'!$5:$5,0)+1), "")</f>
        <v>1007146</v>
      </c>
      <c r="E1507" s="62">
        <f>IFERROR(INDEX('alimentação - Tabela 7.1'!$26:$26,
MATCH(TEXT('Tabela 7.1'!$A1507,"mmmm/aaaa"),'alimentação - Tabela 7.1'!$5:$5,0)+2), "")</f>
        <v>911685</v>
      </c>
      <c r="F1507" s="62">
        <f>IFERROR(INDEX('alimentação - Tabela 7.1'!$26:$26,
MATCH(TEXT('Tabela 7.1'!$A1507,"mmmm/aaaa"),'alimentação - Tabela 7.1'!$5:$5,0)+3), "")</f>
        <v>95461</v>
      </c>
      <c r="G1507" s="95">
        <f>IFERROR(INDEX('alimentação - Tabela 7.1'!$26:$26,
MATCH(TEXT('Tabela 7.1'!$A1507,"mmmm/aaaa"),'alimentação - Tabela 7.1'!$5:$5,0)+4), "")</f>
        <v>0.40943214297294617</v>
      </c>
    </row>
    <row r="1508" spans="1:7" ht="18" customHeight="1" x14ac:dyDescent="0.25">
      <c r="A1508" s="59" t="s">
        <v>351</v>
      </c>
      <c r="B1508" s="61" t="s">
        <v>124</v>
      </c>
      <c r="C1508" s="62">
        <f>IFERROR(INDEX('alimentação - Tabela 7.1'!$27:$27,
MATCH(TEXT('Tabela 7.1'!A1508,"mmmm/aaaa"),'alimentação - Tabela 7.1'!$5:$5,0)), "")</f>
        <v>4820066</v>
      </c>
      <c r="D1508" s="62">
        <f>IFERROR(INDEX('alimentação - Tabela 7.1'!$27:$27,
MATCH(TEXT('Tabela 7.1'!$A1508,"mmmm/aaaa"),'alimentação - Tabela 7.1'!$5:$5,0)+1), "")</f>
        <v>209880</v>
      </c>
      <c r="E1508" s="62">
        <f>IFERROR(INDEX('alimentação - Tabela 7.1'!$27:$27,
MATCH(TEXT('Tabela 7.1'!$A1508,"mmmm/aaaa"),'alimentação - Tabela 7.1'!$5:$5,0)+2), "")</f>
        <v>205468</v>
      </c>
      <c r="F1508" s="62">
        <f>IFERROR(INDEX('alimentação - Tabela 7.1'!$27:$27,
MATCH(TEXT('Tabela 7.1'!$A1508,"mmmm/aaaa"),'alimentação - Tabela 7.1'!$5:$5,0)+3), "")</f>
        <v>4412</v>
      </c>
      <c r="G1508" s="95">
        <f>IFERROR(INDEX('alimentação - Tabela 7.1'!$27:$27,
MATCH(TEXT('Tabela 7.1'!$A1508,"mmmm/aaaa"),'alimentação - Tabela 7.1'!$5:$5,0)+4), "")</f>
        <v>9.1617874801158905E-2</v>
      </c>
    </row>
    <row r="1509" spans="1:7" ht="18" customHeight="1" x14ac:dyDescent="0.25">
      <c r="A1509" s="59" t="s">
        <v>351</v>
      </c>
      <c r="B1509" s="61" t="s">
        <v>2</v>
      </c>
      <c r="C1509" s="62">
        <f>IFERROR(INDEX('alimentação - Tabela 7.1'!$28:$28,
MATCH(TEXT('Tabela 7.1'!A1509,"mmmm/aaaa"),'alimentação - Tabela 7.1'!$5:$5,0)), "")</f>
        <v>879400</v>
      </c>
      <c r="D1509" s="62">
        <f>IFERROR(INDEX('alimentação - Tabela 7.1'!$28:$28,
MATCH(TEXT('Tabela 7.1'!$A1509,"mmmm/aaaa"),'alimentação - Tabela 7.1'!$5:$5,0)+1), "")</f>
        <v>41428</v>
      </c>
      <c r="E1509" s="62">
        <f>IFERROR(INDEX('alimentação - Tabela 7.1'!$28:$28,
MATCH(TEXT('Tabela 7.1'!$A1509,"mmmm/aaaa"),'alimentação - Tabela 7.1'!$5:$5,0)+2), "")</f>
        <v>38090</v>
      </c>
      <c r="F1509" s="62">
        <f>IFERROR(INDEX('alimentação - Tabela 7.1'!$28:$28,
MATCH(TEXT('Tabela 7.1'!$A1509,"mmmm/aaaa"),'alimentação - Tabela 7.1'!$5:$5,0)+3), "")</f>
        <v>3338</v>
      </c>
      <c r="G1509" s="95">
        <f>IFERROR(INDEX('alimentação - Tabela 7.1'!$28:$28,
MATCH(TEXT('Tabela 7.1'!$A1509,"mmmm/aaaa"),'alimentação - Tabela 7.1'!$5:$5,0)+4), "")</f>
        <v>0.38102325797080994</v>
      </c>
    </row>
    <row r="1510" spans="1:7" ht="18" customHeight="1" x14ac:dyDescent="0.25">
      <c r="A1510" s="59" t="s">
        <v>351</v>
      </c>
      <c r="B1510" s="61" t="s">
        <v>125</v>
      </c>
      <c r="C1510" s="62">
        <f>IFERROR(INDEX('alimentação - Tabela 7.1'!$29:$29,
MATCH(TEXT('Tabela 7.1'!A1510,"mmmm/aaaa"),'alimentação - Tabela 7.1'!$5:$5,0)), "")</f>
        <v>3725591</v>
      </c>
      <c r="D1510" s="62">
        <f>IFERROR(INDEX('alimentação - Tabela 7.1'!$29:$29,
MATCH(TEXT('Tabela 7.1'!$A1510,"mmmm/aaaa"),'alimentação - Tabela 7.1'!$5:$5,0)+1), "")</f>
        <v>129072</v>
      </c>
      <c r="E1510" s="62">
        <f>IFERROR(INDEX('alimentação - Tabela 7.1'!$29:$29,
MATCH(TEXT('Tabela 7.1'!$A1510,"mmmm/aaaa"),'alimentação - Tabela 7.1'!$5:$5,0)+2), "")</f>
        <v>110159</v>
      </c>
      <c r="F1510" s="62">
        <f>IFERROR(INDEX('alimentação - Tabela 7.1'!$29:$29,
MATCH(TEXT('Tabela 7.1'!$A1510,"mmmm/aaaa"),'alimentação - Tabela 7.1'!$5:$5,0)+3), "")</f>
        <v>18913</v>
      </c>
      <c r="G1510" s="95">
        <f>IFERROR(INDEX('alimentação - Tabela 7.1'!$29:$29,
MATCH(TEXT('Tabela 7.1'!$A1510,"mmmm/aaaa"),'alimentação - Tabela 7.1'!$5:$5,0)+4), "")</f>
        <v>0.51024127006530762</v>
      </c>
    </row>
    <row r="1511" spans="1:7" ht="18" customHeight="1" x14ac:dyDescent="0.25">
      <c r="A1511" s="59" t="s">
        <v>351</v>
      </c>
      <c r="B1511" s="61" t="s">
        <v>126</v>
      </c>
      <c r="C1511" s="62">
        <f>IFERROR(INDEX('alimentação - Tabela 7.1'!$30:$30,
MATCH(TEXT('Tabela 7.1'!A1511,"mmmm/aaaa"),'alimentação - Tabela 7.1'!$5:$5,0)), "")</f>
        <v>13985867</v>
      </c>
      <c r="D1511" s="62">
        <f>IFERROR(INDEX('alimentação - Tabela 7.1'!$30:$30,
MATCH(TEXT('Tabela 7.1'!$A1511,"mmmm/aaaa"),'alimentação - Tabela 7.1'!$5:$5,0)+1), "")</f>
        <v>626766</v>
      </c>
      <c r="E1511" s="62">
        <f>IFERROR(INDEX('alimentação - Tabela 7.1'!$30:$30,
MATCH(TEXT('Tabela 7.1'!$A1511,"mmmm/aaaa"),'alimentação - Tabela 7.1'!$5:$5,0)+2), "")</f>
        <v>557968</v>
      </c>
      <c r="F1511" s="62">
        <f>IFERROR(INDEX('alimentação - Tabela 7.1'!$30:$30,
MATCH(TEXT('Tabela 7.1'!$A1511,"mmmm/aaaa"),'alimentação - Tabela 7.1'!$5:$5,0)+3), "")</f>
        <v>68798</v>
      </c>
      <c r="G1511" s="95">
        <f>IFERROR(INDEX('alimentação - Tabela 7.1'!$30:$30,
MATCH(TEXT('Tabela 7.1'!$A1511,"mmmm/aaaa"),'alimentação - Tabela 7.1'!$5:$5,0)+4), "")</f>
        <v>0.49434259533882141</v>
      </c>
    </row>
    <row r="1512" spans="1:7" ht="18" customHeight="1" x14ac:dyDescent="0.25">
      <c r="A1512" s="59" t="s">
        <v>351</v>
      </c>
      <c r="B1512" s="61" t="s">
        <v>127</v>
      </c>
      <c r="C1512" s="62">
        <f>IFERROR(INDEX('alimentação - Tabela 7.1'!$31:$31,
MATCH(TEXT('Tabela 7.1'!A1512,"mmmm/aaaa"),'alimentação - Tabela 7.1'!$5:$5,0)), "")</f>
        <v>8403091</v>
      </c>
      <c r="D1512" s="62">
        <f>IFERROR(INDEX('alimentação - Tabela 7.1'!$31:$31,
MATCH(TEXT('Tabela 7.1'!$A1512,"mmmm/aaaa"),'alimentação - Tabela 7.1'!$5:$5,0)+1), "")</f>
        <v>393649</v>
      </c>
      <c r="E1512" s="62">
        <f>IFERROR(INDEX('alimentação - Tabela 7.1'!$31:$31,
MATCH(TEXT('Tabela 7.1'!$A1512,"mmmm/aaaa"),'alimentação - Tabela 7.1'!$5:$5,0)+2), "")</f>
        <v>356325</v>
      </c>
      <c r="F1512" s="62">
        <f>IFERROR(INDEX('alimentação - Tabela 7.1'!$31:$31,
MATCH(TEXT('Tabela 7.1'!$A1512,"mmmm/aaaa"),'alimentação - Tabela 7.1'!$5:$5,0)+3), "")</f>
        <v>37324</v>
      </c>
      <c r="G1512" s="95">
        <f>IFERROR(INDEX('alimentação - Tabela 7.1'!$31:$31,
MATCH(TEXT('Tabela 7.1'!$A1512,"mmmm/aaaa"),'alimentação - Tabela 7.1'!$5:$5,0)+4), "")</f>
        <v>0.44615155458450317</v>
      </c>
    </row>
    <row r="1513" spans="1:7" ht="18" customHeight="1" x14ac:dyDescent="0.25">
      <c r="A1513" s="59" t="s">
        <v>351</v>
      </c>
      <c r="B1513" s="61" t="s">
        <v>128</v>
      </c>
      <c r="C1513" s="62">
        <f>IFERROR(INDEX('alimentação - Tabela 7.1'!$32:$32,
MATCH(TEXT('Tabela 7.1'!A1513,"mmmm/aaaa"),'alimentação - Tabela 7.1'!$5:$5,0)), "")</f>
        <v>3119794</v>
      </c>
      <c r="D1513" s="62">
        <f>IFERROR(INDEX('alimentação - Tabela 7.1'!$32:$32,
MATCH(TEXT('Tabela 7.1'!$A1513,"mmmm/aaaa"),'alimentação - Tabela 7.1'!$5:$5,0)+1), "")</f>
        <v>150687</v>
      </c>
      <c r="E1513" s="62">
        <f>IFERROR(INDEX('alimentação - Tabela 7.1'!$32:$32,
MATCH(TEXT('Tabela 7.1'!$A1513,"mmmm/aaaa"),'alimentação - Tabela 7.1'!$5:$5,0)+2), "")</f>
        <v>135876</v>
      </c>
      <c r="F1513" s="62">
        <f>IFERROR(INDEX('alimentação - Tabela 7.1'!$32:$32,
MATCH(TEXT('Tabela 7.1'!$A1513,"mmmm/aaaa"),'alimentação - Tabela 7.1'!$5:$5,0)+3), "")</f>
        <v>14811</v>
      </c>
      <c r="G1513" s="95">
        <f>IFERROR(INDEX('alimentação - Tabela 7.1'!$32:$32,
MATCH(TEXT('Tabela 7.1'!$A1513,"mmmm/aaaa"),'alimentação - Tabela 7.1'!$5:$5,0)+4), "")</f>
        <v>0.47700744867324829</v>
      </c>
    </row>
    <row r="1514" spans="1:7" ht="18" customHeight="1" x14ac:dyDescent="0.25">
      <c r="A1514" s="59" t="s">
        <v>351</v>
      </c>
      <c r="B1514" s="61" t="s">
        <v>129</v>
      </c>
      <c r="C1514" s="62">
        <f>IFERROR(INDEX('alimentação - Tabela 7.1'!$33:$33,
MATCH(TEXT('Tabela 7.1'!A1514,"mmmm/aaaa"),'alimentação - Tabela 7.1'!$5:$5,0)), "")</f>
        <v>2494573</v>
      </c>
      <c r="D1514" s="62">
        <f>IFERROR(INDEX('alimentação - Tabela 7.1'!$33:$33,
MATCH(TEXT('Tabela 7.1'!$A1514,"mmmm/aaaa"),'alimentação - Tabela 7.1'!$5:$5,0)+1), "")</f>
        <v>126099</v>
      </c>
      <c r="E1514" s="62">
        <f>IFERROR(INDEX('alimentação - Tabela 7.1'!$33:$33,
MATCH(TEXT('Tabela 7.1'!$A1514,"mmmm/aaaa"),'alimentação - Tabela 7.1'!$5:$5,0)+2), "")</f>
        <v>114152</v>
      </c>
      <c r="F1514" s="62">
        <f>IFERROR(INDEX('alimentação - Tabela 7.1'!$33:$33,
MATCH(TEXT('Tabela 7.1'!$A1514,"mmmm/aaaa"),'alimentação - Tabela 7.1'!$5:$5,0)+3), "")</f>
        <v>11947</v>
      </c>
      <c r="G1514" s="95">
        <f>IFERROR(INDEX('alimentação - Tabela 7.1'!$33:$33,
MATCH(TEXT('Tabela 7.1'!$A1514,"mmmm/aaaa"),'alimentação - Tabela 7.1'!$5:$5,0)+4), "")</f>
        <v>0.48122432827949524</v>
      </c>
    </row>
    <row r="1515" spans="1:7" ht="18" customHeight="1" x14ac:dyDescent="0.25">
      <c r="A1515" s="59" t="s">
        <v>351</v>
      </c>
      <c r="B1515" s="61" t="s">
        <v>130</v>
      </c>
      <c r="C1515" s="62">
        <f>IFERROR(INDEX('alimentação - Tabela 7.1'!$34:$34,
MATCH(TEXT('Tabela 7.1'!A1515,"mmmm/aaaa"),'alimentação - Tabela 7.1'!$5:$5,0)), "")</f>
        <v>2788724</v>
      </c>
      <c r="D1515" s="62">
        <f>IFERROR(INDEX('alimentação - Tabela 7.1'!$34:$34,
MATCH(TEXT('Tabela 7.1'!$A1515,"mmmm/aaaa"),'alimentação - Tabela 7.1'!$5:$5,0)+1), "")</f>
        <v>116863</v>
      </c>
      <c r="E1515" s="62">
        <f>IFERROR(INDEX('alimentação - Tabela 7.1'!$34:$34,
MATCH(TEXT('Tabela 7.1'!$A1515,"mmmm/aaaa"),'alimentação - Tabela 7.1'!$5:$5,0)+2), "")</f>
        <v>106297</v>
      </c>
      <c r="F1515" s="62">
        <f>IFERROR(INDEX('alimentação - Tabela 7.1'!$34:$34,
MATCH(TEXT('Tabela 7.1'!$A1515,"mmmm/aaaa"),'alimentação - Tabela 7.1'!$5:$5,0)+3), "")</f>
        <v>10566</v>
      </c>
      <c r="G1515" s="95">
        <f>IFERROR(INDEX('alimentação - Tabela 7.1'!$34:$34,
MATCH(TEXT('Tabela 7.1'!$A1515,"mmmm/aaaa"),'alimentação - Tabela 7.1'!$5:$5,0)+4), "")</f>
        <v>0.38032394647598267</v>
      </c>
    </row>
    <row r="1516" spans="1:7" ht="18" customHeight="1" x14ac:dyDescent="0.25">
      <c r="A1516" s="59" t="s">
        <v>351</v>
      </c>
      <c r="B1516" s="61" t="s">
        <v>131</v>
      </c>
      <c r="C1516" s="62">
        <f>IFERROR(INDEX('alimentação - Tabela 7.1'!$35:$35,
MATCH(TEXT('Tabela 7.1'!A1516,"mmmm/aaaa"),'alimentação - Tabela 7.1'!$5:$5,0)), "")</f>
        <v>4114865</v>
      </c>
      <c r="D1516" s="62">
        <f>IFERROR(INDEX('alimentação - Tabela 7.1'!$35:$35,
MATCH(TEXT('Tabela 7.1'!$A1516,"mmmm/aaaa"),'alimentação - Tabela 7.1'!$5:$5,0)+1), "")</f>
        <v>193843</v>
      </c>
      <c r="E1516" s="62">
        <f>IFERROR(INDEX('alimentação - Tabela 7.1'!$35:$35,
MATCH(TEXT('Tabela 7.1'!$A1516,"mmmm/aaaa"),'alimentação - Tabela 7.1'!$5:$5,0)+2), "")</f>
        <v>184757</v>
      </c>
      <c r="F1516" s="62">
        <f>IFERROR(INDEX('alimentação - Tabela 7.1'!$35:$35,
MATCH(TEXT('Tabela 7.1'!$A1516,"mmmm/aaaa"),'alimentação - Tabela 7.1'!$5:$5,0)+3), "")</f>
        <v>9086</v>
      </c>
      <c r="G1516" s="95">
        <f>IFERROR(INDEX('alimentação - Tabela 7.1'!$35:$35,
MATCH(TEXT('Tabela 7.1'!$A1516,"mmmm/aaaa"),'alimentação - Tabela 7.1'!$5:$5,0)+4), "")</f>
        <v>0.22129783034324646</v>
      </c>
    </row>
    <row r="1517" spans="1:7" ht="18" customHeight="1" x14ac:dyDescent="0.25">
      <c r="A1517" s="59" t="s">
        <v>351</v>
      </c>
      <c r="B1517" s="61" t="s">
        <v>132</v>
      </c>
      <c r="C1517" s="62">
        <f>IFERROR(INDEX('alimentação - Tabela 7.1'!$36:$36,
MATCH(TEXT('Tabela 7.1'!A1517,"mmmm/aaaa"),'alimentação - Tabela 7.1'!$5:$5,0)), "")</f>
        <v>664953</v>
      </c>
      <c r="D1517" s="62">
        <f>IFERROR(INDEX('alimentação - Tabela 7.1'!$36:$36,
MATCH(TEXT('Tabela 7.1'!$A1517,"mmmm/aaaa"),'alimentação - Tabela 7.1'!$5:$5,0)+1), "")</f>
        <v>31514</v>
      </c>
      <c r="E1517" s="62">
        <f>IFERROR(INDEX('alimentação - Tabela 7.1'!$36:$36,
MATCH(TEXT('Tabela 7.1'!$A1517,"mmmm/aaaa"),'alimentação - Tabela 7.1'!$5:$5,0)+2), "")</f>
        <v>29316</v>
      </c>
      <c r="F1517" s="62">
        <f>IFERROR(INDEX('alimentação - Tabela 7.1'!$36:$36,
MATCH(TEXT('Tabela 7.1'!$A1517,"mmmm/aaaa"),'alimentação - Tabela 7.1'!$5:$5,0)+3), "")</f>
        <v>2198</v>
      </c>
      <c r="G1517" s="95">
        <f>IFERROR(INDEX('alimentação - Tabela 7.1'!$36:$36,
MATCH(TEXT('Tabela 7.1'!$A1517,"mmmm/aaaa"),'alimentação - Tabela 7.1'!$5:$5,0)+4), "")</f>
        <v>0.33164593577384949</v>
      </c>
    </row>
    <row r="1518" spans="1:7" ht="18" customHeight="1" x14ac:dyDescent="0.25">
      <c r="A1518" s="59" t="s">
        <v>351</v>
      </c>
      <c r="B1518" s="61" t="s">
        <v>133</v>
      </c>
      <c r="C1518" s="62">
        <f>IFERROR(INDEX('alimentação - Tabela 7.1'!$37:$37,
MATCH(TEXT('Tabela 7.1'!A1518,"mmmm/aaaa"),'alimentação - Tabela 7.1'!$5:$5,0)), "")</f>
        <v>936688</v>
      </c>
      <c r="D1518" s="62">
        <f>IFERROR(INDEX('alimentação - Tabela 7.1'!$37:$37,
MATCH(TEXT('Tabela 7.1'!$A1518,"mmmm/aaaa"),'alimentação - Tabela 7.1'!$5:$5,0)+1), "")</f>
        <v>50647</v>
      </c>
      <c r="E1518" s="62">
        <f>IFERROR(INDEX('alimentação - Tabela 7.1'!$37:$37,
MATCH(TEXT('Tabela 7.1'!$A1518,"mmmm/aaaa"),'alimentação - Tabela 7.1'!$5:$5,0)+2), "")</f>
        <v>48981</v>
      </c>
      <c r="F1518" s="62">
        <f>IFERROR(INDEX('alimentação - Tabela 7.1'!$37:$37,
MATCH(TEXT('Tabela 7.1'!$A1518,"mmmm/aaaa"),'alimentação - Tabela 7.1'!$5:$5,0)+3), "")</f>
        <v>1666</v>
      </c>
      <c r="G1518" s="95">
        <f>IFERROR(INDEX('alimentação - Tabela 7.1'!$37:$37,
MATCH(TEXT('Tabela 7.1'!$A1518,"mmmm/aaaa"),'alimentação - Tabela 7.1'!$5:$5,0)+4), "")</f>
        <v>0.17817762494087219</v>
      </c>
    </row>
    <row r="1519" spans="1:7" ht="18" customHeight="1" x14ac:dyDescent="0.25">
      <c r="A1519" s="59" t="s">
        <v>351</v>
      </c>
      <c r="B1519" s="61" t="s">
        <v>134</v>
      </c>
      <c r="C1519" s="62">
        <f>IFERROR(INDEX('alimentação - Tabela 7.1'!$38:$38,
MATCH(TEXT('Tabela 7.1'!A1519,"mmmm/aaaa"),'alimentação - Tabela 7.1'!$5:$5,0)), "")</f>
        <v>1543250</v>
      </c>
      <c r="D1519" s="62">
        <f>IFERROR(INDEX('alimentação - Tabela 7.1'!$38:$38,
MATCH(TEXT('Tabela 7.1'!$A1519,"mmmm/aaaa"),'alimentação - Tabela 7.1'!$5:$5,0)+1), "")</f>
        <v>75169</v>
      </c>
      <c r="E1519" s="62">
        <f>IFERROR(INDEX('alimentação - Tabela 7.1'!$38:$38,
MATCH(TEXT('Tabela 7.1'!$A1519,"mmmm/aaaa"),'alimentação - Tabela 7.1'!$5:$5,0)+2), "")</f>
        <v>75160</v>
      </c>
      <c r="F1519" s="62">
        <f>IFERROR(INDEX('alimentação - Tabela 7.1'!$38:$38,
MATCH(TEXT('Tabela 7.1'!$A1519,"mmmm/aaaa"),'alimentação - Tabela 7.1'!$5:$5,0)+3), "")</f>
        <v>9</v>
      </c>
      <c r="G1519" s="95">
        <f>IFERROR(INDEX('alimentação - Tabela 7.1'!$38:$38,
MATCH(TEXT('Tabela 7.1'!$A1519,"mmmm/aaaa"),'alimentação - Tabela 7.1'!$5:$5,0)+4), "")</f>
        <v>5.8318825904279947E-4</v>
      </c>
    </row>
    <row r="1520" spans="1:7" ht="18" customHeight="1" x14ac:dyDescent="0.25">
      <c r="A1520" s="59" t="s">
        <v>351</v>
      </c>
      <c r="B1520" s="61" t="s">
        <v>135</v>
      </c>
      <c r="C1520" s="62">
        <f>IFERROR(INDEX('alimentação - Tabela 7.1'!$39:$39,
MATCH(TEXT('Tabela 7.1'!A1520,"mmmm/aaaa"),'alimentação - Tabela 7.1'!$5:$5,0)), "")</f>
        <v>969974</v>
      </c>
      <c r="D1520" s="62">
        <f>IFERROR(INDEX('alimentação - Tabela 7.1'!$39:$39,
MATCH(TEXT('Tabela 7.1'!$A1520,"mmmm/aaaa"),'alimentação - Tabela 7.1'!$5:$5,0)+1), "")</f>
        <v>36513</v>
      </c>
      <c r="E1520" s="62">
        <f>IFERROR(INDEX('alimentação - Tabela 7.1'!$39:$39,
MATCH(TEXT('Tabela 7.1'!$A1520,"mmmm/aaaa"),'alimentação - Tabela 7.1'!$5:$5,0)+2), "")</f>
        <v>31300</v>
      </c>
      <c r="F1520" s="62">
        <f>IFERROR(INDEX('alimentação - Tabela 7.1'!$39:$39,
MATCH(TEXT('Tabela 7.1'!$A1520,"mmmm/aaaa"),'alimentação - Tabela 7.1'!$5:$5,0)+3), "")</f>
        <v>5213</v>
      </c>
      <c r="G1520" s="95">
        <f>IFERROR(INDEX('alimentação - Tabela 7.1'!$39:$39,
MATCH(TEXT('Tabela 7.1'!$A1520,"mmmm/aaaa"),'alimentação - Tabela 7.1'!$5:$5,0)+4), "")</f>
        <v>0.5403410792350769</v>
      </c>
    </row>
    <row r="1521" spans="1:7" ht="18" customHeight="1" x14ac:dyDescent="0.25">
      <c r="A1521" s="59" t="s">
        <v>352</v>
      </c>
      <c r="B1521" s="61" t="s">
        <v>1</v>
      </c>
      <c r="C1521" s="62">
        <f>IFERROR(INDEX('alimentação - Tabela 7.1'!$7:$7,
MATCH(TEXT('Tabela 7.1'!A1521,"mmmm/aaaa"),'alimentação - Tabela 7.1'!$5:$5,0)), "")</f>
        <v>45969030</v>
      </c>
      <c r="D1521" s="62">
        <f>IFERROR(INDEX('alimentação - Tabela 7.1'!$7:$7,
MATCH(TEXT('Tabela 7.1'!$A1521,"mmmm/aaaa"),'alimentação - Tabela 7.1'!$5:$5,0)+1), "")</f>
        <v>1881608</v>
      </c>
      <c r="E1521" s="62">
        <f>IFERROR(INDEX('alimentação - Tabela 7.1'!$7:$7,
MATCH(TEXT('Tabela 7.1'!$A1521,"mmmm/aaaa"),'alimentação - Tabela 7.1'!$5:$5,0)+2), "")</f>
        <v>1760153</v>
      </c>
      <c r="F1521" s="62">
        <f>IFERROR(INDEX('alimentação - Tabela 7.1'!$7:$7,
MATCH(TEXT('Tabela 7.1'!$A1521,"mmmm/aaaa"),'alimentação - Tabela 7.1'!$5:$5,0)+3), "")</f>
        <v>121455</v>
      </c>
      <c r="G1521" s="95">
        <f>IFERROR(INDEX('alimentação - Tabela 7.1'!$7:$7,
MATCH(TEXT('Tabela 7.1'!$A1521,"mmmm/aaaa"),'alimentação - Tabela 7.1'!$5:$5,0)+4), "")</f>
        <v>0.26491039991378784</v>
      </c>
    </row>
    <row r="1522" spans="1:7" ht="18" customHeight="1" x14ac:dyDescent="0.25">
      <c r="A1522" s="59" t="s">
        <v>352</v>
      </c>
      <c r="B1522" s="61" t="s">
        <v>105</v>
      </c>
      <c r="C1522" s="62">
        <f>IFERROR(INDEX('alimentação - Tabela 7.1'!$8:$8,
MATCH(TEXT('Tabela 7.1'!A1522,"mmmm/aaaa"),'alimentação - Tabela 7.1'!$5:$5,0)), "")</f>
        <v>2286923</v>
      </c>
      <c r="D1522" s="62">
        <f>IFERROR(INDEX('alimentação - Tabela 7.1'!$8:$8,
MATCH(TEXT('Tabela 7.1'!$A1522,"mmmm/aaaa"),'alimentação - Tabela 7.1'!$5:$5,0)+1), "")</f>
        <v>88204</v>
      </c>
      <c r="E1522" s="62">
        <f>IFERROR(INDEX('alimentação - Tabela 7.1'!$8:$8,
MATCH(TEXT('Tabela 7.1'!$A1522,"mmmm/aaaa"),'alimentação - Tabela 7.1'!$5:$5,0)+2), "")</f>
        <v>83987</v>
      </c>
      <c r="F1522" s="62">
        <f>IFERROR(INDEX('alimentação - Tabela 7.1'!$8:$8,
MATCH(TEXT('Tabela 7.1'!$A1522,"mmmm/aaaa"),'alimentação - Tabela 7.1'!$5:$5,0)+3), "")</f>
        <v>4217</v>
      </c>
      <c r="G1522" s="95">
        <f>IFERROR(INDEX('alimentação - Tabela 7.1'!$8:$8,
MATCH(TEXT('Tabela 7.1'!$A1522,"mmmm/aaaa"),'alimentação - Tabela 7.1'!$5:$5,0)+4), "")</f>
        <v>0.18473689258098602</v>
      </c>
    </row>
    <row r="1523" spans="1:7" ht="18" customHeight="1" x14ac:dyDescent="0.25">
      <c r="A1523" s="59" t="s">
        <v>352</v>
      </c>
      <c r="B1523" s="61" t="s">
        <v>106</v>
      </c>
      <c r="C1523" s="62">
        <f>IFERROR(INDEX('alimentação - Tabela 7.1'!$9:$9,
MATCH(TEXT('Tabela 7.1'!A1523,"mmmm/aaaa"),'alimentação - Tabela 7.1'!$5:$5,0)), "")</f>
        <v>287548</v>
      </c>
      <c r="D1523" s="62">
        <f>IFERROR(INDEX('alimentação - Tabela 7.1'!$9:$9,
MATCH(TEXT('Tabela 7.1'!$A1523,"mmmm/aaaa"),'alimentação - Tabela 7.1'!$5:$5,0)+1), "")</f>
        <v>12340</v>
      </c>
      <c r="E1523" s="62">
        <f>IFERROR(INDEX('alimentação - Tabela 7.1'!$9:$9,
MATCH(TEXT('Tabela 7.1'!$A1523,"mmmm/aaaa"),'alimentação - Tabela 7.1'!$5:$5,0)+2), "")</f>
        <v>11902</v>
      </c>
      <c r="F1523" s="62">
        <f>IFERROR(INDEX('alimentação - Tabela 7.1'!$9:$9,
MATCH(TEXT('Tabela 7.1'!$A1523,"mmmm/aaaa"),'alimentação - Tabela 7.1'!$5:$5,0)+3), "")</f>
        <v>438</v>
      </c>
      <c r="G1523" s="95">
        <f>IFERROR(INDEX('alimentação - Tabela 7.1'!$9:$9,
MATCH(TEXT('Tabela 7.1'!$A1523,"mmmm/aaaa"),'alimentação - Tabela 7.1'!$5:$5,0)+4), "")</f>
        <v>0.15255476534366608</v>
      </c>
    </row>
    <row r="1524" spans="1:7" ht="18" customHeight="1" x14ac:dyDescent="0.25">
      <c r="A1524" s="59" t="s">
        <v>352</v>
      </c>
      <c r="B1524" s="61" t="s">
        <v>107</v>
      </c>
      <c r="C1524" s="62">
        <f>IFERROR(INDEX('alimentação - Tabela 7.1'!$10:$10,
MATCH(TEXT('Tabela 7.1'!A1524,"mmmm/aaaa"),'alimentação - Tabela 7.1'!$5:$5,0)), "")</f>
        <v>104210</v>
      </c>
      <c r="D1524" s="62">
        <f>IFERROR(INDEX('alimentação - Tabela 7.1'!$10:$10,
MATCH(TEXT('Tabela 7.1'!$A1524,"mmmm/aaaa"),'alimentação - Tabela 7.1'!$5:$5,0)+1), "")</f>
        <v>3872</v>
      </c>
      <c r="E1524" s="62">
        <f>IFERROR(INDEX('alimentação - Tabela 7.1'!$10:$10,
MATCH(TEXT('Tabela 7.1'!$A1524,"mmmm/aaaa"),'alimentação - Tabela 7.1'!$5:$5,0)+2), "")</f>
        <v>3614</v>
      </c>
      <c r="F1524" s="62">
        <f>IFERROR(INDEX('alimentação - Tabela 7.1'!$10:$10,
MATCH(TEXT('Tabela 7.1'!$A1524,"mmmm/aaaa"),'alimentação - Tabela 7.1'!$5:$5,0)+3), "")</f>
        <v>258</v>
      </c>
      <c r="G1524" s="95">
        <f>IFERROR(INDEX('alimentação - Tabela 7.1'!$10:$10,
MATCH(TEXT('Tabela 7.1'!$A1524,"mmmm/aaaa"),'alimentação - Tabela 7.1'!$5:$5,0)+4), "")</f>
        <v>0.2481914758682251</v>
      </c>
    </row>
    <row r="1525" spans="1:7" ht="18" customHeight="1" x14ac:dyDescent="0.25">
      <c r="A1525" s="59" t="s">
        <v>352</v>
      </c>
      <c r="B1525" s="61" t="s">
        <v>108</v>
      </c>
      <c r="C1525" s="62">
        <f>IFERROR(INDEX('alimentação - Tabela 7.1'!$11:$11,
MATCH(TEXT('Tabela 7.1'!A1525,"mmmm/aaaa"),'alimentação - Tabela 7.1'!$5:$5,0)), "")</f>
        <v>520477</v>
      </c>
      <c r="D1525" s="62">
        <f>IFERROR(INDEX('alimentação - Tabela 7.1'!$11:$11,
MATCH(TEXT('Tabela 7.1'!$A1525,"mmmm/aaaa"),'alimentação - Tabela 7.1'!$5:$5,0)+1), "")</f>
        <v>19953</v>
      </c>
      <c r="E1525" s="62">
        <f>IFERROR(INDEX('alimentação - Tabela 7.1'!$11:$11,
MATCH(TEXT('Tabela 7.1'!$A1525,"mmmm/aaaa"),'alimentação - Tabela 7.1'!$5:$5,0)+2), "")</f>
        <v>17707</v>
      </c>
      <c r="F1525" s="62">
        <f>IFERROR(INDEX('alimentação - Tabela 7.1'!$11:$11,
MATCH(TEXT('Tabela 7.1'!$A1525,"mmmm/aaaa"),'alimentação - Tabela 7.1'!$5:$5,0)+3), "")</f>
        <v>2246</v>
      </c>
      <c r="G1525" s="95">
        <f>IFERROR(INDEX('alimentação - Tabela 7.1'!$11:$11,
MATCH(TEXT('Tabela 7.1'!$A1525,"mmmm/aaaa"),'alimentação - Tabela 7.1'!$5:$5,0)+4), "")</f>
        <v>0.43339747190475464</v>
      </c>
    </row>
    <row r="1526" spans="1:7" ht="18" customHeight="1" x14ac:dyDescent="0.25">
      <c r="A1526" s="59" t="s">
        <v>352</v>
      </c>
      <c r="B1526" s="61" t="s">
        <v>109</v>
      </c>
      <c r="C1526" s="62">
        <f>IFERROR(INDEX('alimentação - Tabela 7.1'!$12:$12,
MATCH(TEXT('Tabela 7.1'!A1526,"mmmm/aaaa"),'alimentação - Tabela 7.1'!$5:$5,0)), "")</f>
        <v>77101</v>
      </c>
      <c r="D1526" s="62">
        <f>IFERROR(INDEX('alimentação - Tabela 7.1'!$12:$12,
MATCH(TEXT('Tabela 7.1'!$A1526,"mmmm/aaaa"),'alimentação - Tabela 7.1'!$5:$5,0)+1), "")</f>
        <v>4023</v>
      </c>
      <c r="E1526" s="62">
        <f>IFERROR(INDEX('alimentação - Tabela 7.1'!$12:$12,
MATCH(TEXT('Tabela 7.1'!$A1526,"mmmm/aaaa"),'alimentação - Tabela 7.1'!$5:$5,0)+2), "")</f>
        <v>3466</v>
      </c>
      <c r="F1526" s="62">
        <f>IFERROR(INDEX('alimentação - Tabela 7.1'!$12:$12,
MATCH(TEXT('Tabela 7.1'!$A1526,"mmmm/aaaa"),'alimentação - Tabela 7.1'!$5:$5,0)+3), "")</f>
        <v>557</v>
      </c>
      <c r="G1526" s="95">
        <f>IFERROR(INDEX('alimentação - Tabela 7.1'!$12:$12,
MATCH(TEXT('Tabela 7.1'!$A1526,"mmmm/aaaa"),'alimentação - Tabela 7.1'!$5:$5,0)+4), "")</f>
        <v>0.72768604755401611</v>
      </c>
    </row>
    <row r="1527" spans="1:7" ht="18" customHeight="1" x14ac:dyDescent="0.25">
      <c r="A1527" s="59" t="s">
        <v>352</v>
      </c>
      <c r="B1527" s="61" t="s">
        <v>110</v>
      </c>
      <c r="C1527" s="62">
        <f>IFERROR(INDEX('alimentação - Tabela 7.1'!$13:$13,
MATCH(TEXT('Tabela 7.1'!A1527,"mmmm/aaaa"),'alimentação - Tabela 7.1'!$5:$5,0)), "")</f>
        <v>958605</v>
      </c>
      <c r="D1527" s="62">
        <f>IFERROR(INDEX('alimentação - Tabela 7.1'!$13:$13,
MATCH(TEXT('Tabela 7.1'!$A1527,"mmmm/aaaa"),'alimentação - Tabela 7.1'!$5:$5,0)+1), "")</f>
        <v>34751</v>
      </c>
      <c r="E1527" s="62">
        <f>IFERROR(INDEX('alimentação - Tabela 7.1'!$13:$13,
MATCH(TEXT('Tabela 7.1'!$A1527,"mmmm/aaaa"),'alimentação - Tabela 7.1'!$5:$5,0)+2), "")</f>
        <v>34948</v>
      </c>
      <c r="F1527" s="62">
        <f>IFERROR(INDEX('alimentação - Tabela 7.1'!$13:$13,
MATCH(TEXT('Tabela 7.1'!$A1527,"mmmm/aaaa"),'alimentação - Tabela 7.1'!$5:$5,0)+3), "")</f>
        <v>-197</v>
      </c>
      <c r="G1527" s="95">
        <f>IFERROR(INDEX('alimentação - Tabela 7.1'!$13:$13,
MATCH(TEXT('Tabela 7.1'!$A1527,"mmmm/aaaa"),'alimentação - Tabela 7.1'!$5:$5,0)+4), "")</f>
        <v>-2.0546473562717438E-2</v>
      </c>
    </row>
    <row r="1528" spans="1:7" ht="18" customHeight="1" x14ac:dyDescent="0.25">
      <c r="A1528" s="59" t="s">
        <v>352</v>
      </c>
      <c r="B1528" s="61" t="s">
        <v>111</v>
      </c>
      <c r="C1528" s="62">
        <f>IFERROR(INDEX('alimentação - Tabela 7.1'!$14:$14,
MATCH(TEXT('Tabela 7.1'!A1528,"mmmm/aaaa"),'alimentação - Tabela 7.1'!$5:$5,0)), "")</f>
        <v>87033</v>
      </c>
      <c r="D1528" s="62">
        <f>IFERROR(INDEX('alimentação - Tabela 7.1'!$14:$14,
MATCH(TEXT('Tabela 7.1'!$A1528,"mmmm/aaaa"),'alimentação - Tabela 7.1'!$5:$5,0)+1), "")</f>
        <v>3608</v>
      </c>
      <c r="E1528" s="62">
        <f>IFERROR(INDEX('alimentação - Tabela 7.1'!$14:$14,
MATCH(TEXT('Tabela 7.1'!$A1528,"mmmm/aaaa"),'alimentação - Tabela 7.1'!$5:$5,0)+2), "")</f>
        <v>3112</v>
      </c>
      <c r="F1528" s="62">
        <f>IFERROR(INDEX('alimentação - Tabela 7.1'!$14:$14,
MATCH(TEXT('Tabela 7.1'!$A1528,"mmmm/aaaa"),'alimentação - Tabela 7.1'!$5:$5,0)+3), "")</f>
        <v>496</v>
      </c>
      <c r="G1528" s="95">
        <f>IFERROR(INDEX('alimentação - Tabela 7.1'!$14:$14,
MATCH(TEXT('Tabela 7.1'!$A1528,"mmmm/aaaa"),'alimentação - Tabela 7.1'!$5:$5,0)+4), "")</f>
        <v>0.57316523790359497</v>
      </c>
    </row>
    <row r="1529" spans="1:7" ht="18" customHeight="1" x14ac:dyDescent="0.25">
      <c r="A1529" s="59" t="s">
        <v>352</v>
      </c>
      <c r="B1529" s="61" t="s">
        <v>112</v>
      </c>
      <c r="C1529" s="62">
        <f>IFERROR(INDEX('alimentação - Tabela 7.1'!$15:$15,
MATCH(TEXT('Tabela 7.1'!A1529,"mmmm/aaaa"),'alimentação - Tabela 7.1'!$5:$5,0)), "")</f>
        <v>251949</v>
      </c>
      <c r="D1529" s="62">
        <f>IFERROR(INDEX('alimentação - Tabela 7.1'!$15:$15,
MATCH(TEXT('Tabela 7.1'!$A1529,"mmmm/aaaa"),'alimentação - Tabela 7.1'!$5:$5,0)+1), "")</f>
        <v>9657</v>
      </c>
      <c r="E1529" s="62">
        <f>IFERROR(INDEX('alimentação - Tabela 7.1'!$15:$15,
MATCH(TEXT('Tabela 7.1'!$A1529,"mmmm/aaaa"),'alimentação - Tabela 7.1'!$5:$5,0)+2), "")</f>
        <v>9238</v>
      </c>
      <c r="F1529" s="62">
        <f>IFERROR(INDEX('alimentação - Tabela 7.1'!$15:$15,
MATCH(TEXT('Tabela 7.1'!$A1529,"mmmm/aaaa"),'alimentação - Tabela 7.1'!$5:$5,0)+3), "")</f>
        <v>419</v>
      </c>
      <c r="G1529" s="95">
        <f>IFERROR(INDEX('alimentação - Tabela 7.1'!$15:$15,
MATCH(TEXT('Tabela 7.1'!$A1529,"mmmm/aaaa"),'alimentação - Tabela 7.1'!$5:$5,0)+4), "")</f>
        <v>0.16658052802085876</v>
      </c>
    </row>
    <row r="1530" spans="1:7" ht="18" customHeight="1" x14ac:dyDescent="0.25">
      <c r="A1530" s="59" t="s">
        <v>352</v>
      </c>
      <c r="B1530" s="61" t="s">
        <v>113</v>
      </c>
      <c r="C1530" s="62">
        <f>IFERROR(INDEX('alimentação - Tabela 7.1'!$16:$16,
MATCH(TEXT('Tabela 7.1'!A1530,"mmmm/aaaa"),'alimentação - Tabela 7.1'!$5:$5,0)), "")</f>
        <v>7661055</v>
      </c>
      <c r="D1530" s="62">
        <f>IFERROR(INDEX('alimentação - Tabela 7.1'!$16:$16,
MATCH(TEXT('Tabela 7.1'!$A1530,"mmmm/aaaa"),'alimentação - Tabela 7.1'!$5:$5,0)+1), "")</f>
        <v>260024</v>
      </c>
      <c r="E1530" s="62">
        <f>IFERROR(INDEX('alimentação - Tabela 7.1'!$16:$16,
MATCH(TEXT('Tabela 7.1'!$A1530,"mmmm/aaaa"),'alimentação - Tabela 7.1'!$5:$5,0)+2), "")</f>
        <v>230055</v>
      </c>
      <c r="F1530" s="62">
        <f>IFERROR(INDEX('alimentação - Tabela 7.1'!$16:$16,
MATCH(TEXT('Tabela 7.1'!$A1530,"mmmm/aaaa"),'alimentação - Tabela 7.1'!$5:$5,0)+3), "")</f>
        <v>29969</v>
      </c>
      <c r="G1530" s="95">
        <f>IFERROR(INDEX('alimentação - Tabela 7.1'!$16:$16,
MATCH(TEXT('Tabela 7.1'!$A1530,"mmmm/aaaa"),'alimentação - Tabela 7.1'!$5:$5,0)+4), "")</f>
        <v>0.39272260665893555</v>
      </c>
    </row>
    <row r="1531" spans="1:7" ht="18" customHeight="1" x14ac:dyDescent="0.25">
      <c r="A1531" s="59" t="s">
        <v>352</v>
      </c>
      <c r="B1531" s="61" t="s">
        <v>114</v>
      </c>
      <c r="C1531" s="62">
        <f>IFERROR(INDEX('alimentação - Tabela 7.1'!$17:$17,
MATCH(TEXT('Tabela 7.1'!A1531,"mmmm/aaaa"),'alimentação - Tabela 7.1'!$5:$5,0)), "")</f>
        <v>646768</v>
      </c>
      <c r="D1531" s="62">
        <f>IFERROR(INDEX('alimentação - Tabela 7.1'!$17:$17,
MATCH(TEXT('Tabela 7.1'!$A1531,"mmmm/aaaa"),'alimentação - Tabela 7.1'!$5:$5,0)+1), "")</f>
        <v>20185</v>
      </c>
      <c r="E1531" s="62">
        <f>IFERROR(INDEX('alimentação - Tabela 7.1'!$17:$17,
MATCH(TEXT('Tabela 7.1'!$A1531,"mmmm/aaaa"),'alimentação - Tabela 7.1'!$5:$5,0)+2), "")</f>
        <v>18829</v>
      </c>
      <c r="F1531" s="62">
        <f>IFERROR(INDEX('alimentação - Tabela 7.1'!$17:$17,
MATCH(TEXT('Tabela 7.1'!$A1531,"mmmm/aaaa"),'alimentação - Tabela 7.1'!$5:$5,0)+3), "")</f>
        <v>1356</v>
      </c>
      <c r="G1531" s="95">
        <f>IFERROR(INDEX('alimentação - Tabela 7.1'!$17:$17,
MATCH(TEXT('Tabela 7.1'!$A1531,"mmmm/aaaa"),'alimentação - Tabela 7.1'!$5:$5,0)+4), "")</f>
        <v>0.21009835600852966</v>
      </c>
    </row>
    <row r="1532" spans="1:7" ht="18" customHeight="1" x14ac:dyDescent="0.25">
      <c r="A1532" s="59" t="s">
        <v>352</v>
      </c>
      <c r="B1532" s="61" t="s">
        <v>115</v>
      </c>
      <c r="C1532" s="62">
        <f>IFERROR(INDEX('alimentação - Tabela 7.1'!$18:$18,
MATCH(TEXT('Tabela 7.1'!A1532,"mmmm/aaaa"),'alimentação - Tabela 7.1'!$5:$5,0)), "")</f>
        <v>352132</v>
      </c>
      <c r="D1532" s="62">
        <f>IFERROR(INDEX('alimentação - Tabela 7.1'!$18:$18,
MATCH(TEXT('Tabela 7.1'!$A1532,"mmmm/aaaa"),'alimentação - Tabela 7.1'!$5:$5,0)+1), "")</f>
        <v>11737</v>
      </c>
      <c r="E1532" s="62">
        <f>IFERROR(INDEX('alimentação - Tabela 7.1'!$18:$18,
MATCH(TEXT('Tabela 7.1'!$A1532,"mmmm/aaaa"),'alimentação - Tabela 7.1'!$5:$5,0)+2), "")</f>
        <v>12012</v>
      </c>
      <c r="F1532" s="62">
        <f>IFERROR(INDEX('alimentação - Tabela 7.1'!$18:$18,
MATCH(TEXT('Tabela 7.1'!$A1532,"mmmm/aaaa"),'alimentação - Tabela 7.1'!$5:$5,0)+3), "")</f>
        <v>-275</v>
      </c>
      <c r="G1532" s="95">
        <f>IFERROR(INDEX('alimentação - Tabela 7.1'!$18:$18,
MATCH(TEXT('Tabela 7.1'!$A1532,"mmmm/aaaa"),'alimentação - Tabela 7.1'!$5:$5,0)+4), "")</f>
        <v>-7.8034773468971252E-2</v>
      </c>
    </row>
    <row r="1533" spans="1:7" ht="18" customHeight="1" x14ac:dyDescent="0.25">
      <c r="A1533" s="59" t="s">
        <v>352</v>
      </c>
      <c r="B1533" s="61" t="s">
        <v>116</v>
      </c>
      <c r="C1533" s="62">
        <f>IFERROR(INDEX('alimentação - Tabela 7.1'!$19:$19,
MATCH(TEXT('Tabela 7.1'!A1533,"mmmm/aaaa"),'alimentação - Tabela 7.1'!$5:$5,0)), "")</f>
        <v>1357561</v>
      </c>
      <c r="D1533" s="62">
        <f>IFERROR(INDEX('alimentação - Tabela 7.1'!$19:$19,
MATCH(TEXT('Tabela 7.1'!$A1533,"mmmm/aaaa"),'alimentação - Tabela 7.1'!$5:$5,0)+1), "")</f>
        <v>45493</v>
      </c>
      <c r="E1533" s="62">
        <f>IFERROR(INDEX('alimentação - Tabela 7.1'!$19:$19,
MATCH(TEXT('Tabela 7.1'!$A1533,"mmmm/aaaa"),'alimentação - Tabela 7.1'!$5:$5,0)+2), "")</f>
        <v>41757</v>
      </c>
      <c r="F1533" s="62">
        <f>IFERROR(INDEX('alimentação - Tabela 7.1'!$19:$19,
MATCH(TEXT('Tabela 7.1'!$A1533,"mmmm/aaaa"),'alimentação - Tabela 7.1'!$5:$5,0)+3), "")</f>
        <v>3736</v>
      </c>
      <c r="G1533" s="95">
        <f>IFERROR(INDEX('alimentação - Tabela 7.1'!$19:$19,
MATCH(TEXT('Tabela 7.1'!$A1533,"mmmm/aaaa"),'alimentação - Tabela 7.1'!$5:$5,0)+4), "")</f>
        <v>0.27595886588096619</v>
      </c>
    </row>
    <row r="1534" spans="1:7" ht="18" customHeight="1" x14ac:dyDescent="0.25">
      <c r="A1534" s="59" t="s">
        <v>352</v>
      </c>
      <c r="B1534" s="61" t="s">
        <v>117</v>
      </c>
      <c r="C1534" s="62">
        <f>IFERROR(INDEX('alimentação - Tabela 7.1'!$20:$20,
MATCH(TEXT('Tabela 7.1'!A1534,"mmmm/aaaa"),'alimentação - Tabela 7.1'!$5:$5,0)), "")</f>
        <v>504578</v>
      </c>
      <c r="D1534" s="62">
        <f>IFERROR(INDEX('alimentação - Tabela 7.1'!$20:$20,
MATCH(TEXT('Tabela 7.1'!$A1534,"mmmm/aaaa"),'alimentação - Tabela 7.1'!$5:$5,0)+1), "")</f>
        <v>18594</v>
      </c>
      <c r="E1534" s="62">
        <f>IFERROR(INDEX('alimentação - Tabela 7.1'!$20:$20,
MATCH(TEXT('Tabela 7.1'!$A1534,"mmmm/aaaa"),'alimentação - Tabela 7.1'!$5:$5,0)+2), "")</f>
        <v>15383</v>
      </c>
      <c r="F1534" s="62">
        <f>IFERROR(INDEX('alimentação - Tabela 7.1'!$20:$20,
MATCH(TEXT('Tabela 7.1'!$A1534,"mmmm/aaaa"),'alimentação - Tabela 7.1'!$5:$5,0)+3), "")</f>
        <v>3211</v>
      </c>
      <c r="G1534" s="95">
        <f>IFERROR(INDEX('alimentação - Tabela 7.1'!$20:$20,
MATCH(TEXT('Tabela 7.1'!$A1534,"mmmm/aaaa"),'alimentação - Tabela 7.1'!$5:$5,0)+4), "")</f>
        <v>0.64044898748397827</v>
      </c>
    </row>
    <row r="1535" spans="1:7" ht="18" customHeight="1" x14ac:dyDescent="0.25">
      <c r="A1535" s="59" t="s">
        <v>352</v>
      </c>
      <c r="B1535" s="61" t="s">
        <v>118</v>
      </c>
      <c r="C1535" s="62">
        <f>IFERROR(INDEX('alimentação - Tabela 7.1'!$21:$21,
MATCH(TEXT('Tabela 7.1'!A1535,"mmmm/aaaa"),'alimentação - Tabela 7.1'!$5:$5,0)), "")</f>
        <v>488974</v>
      </c>
      <c r="D1535" s="62">
        <f>IFERROR(INDEX('alimentação - Tabela 7.1'!$21:$21,
MATCH(TEXT('Tabela 7.1'!$A1535,"mmmm/aaaa"),'alimentação - Tabela 7.1'!$5:$5,0)+1), "")</f>
        <v>16644</v>
      </c>
      <c r="E1535" s="62">
        <f>IFERROR(INDEX('alimentação - Tabela 7.1'!$21:$21,
MATCH(TEXT('Tabela 7.1'!$A1535,"mmmm/aaaa"),'alimentação - Tabela 7.1'!$5:$5,0)+2), "")</f>
        <v>13141</v>
      </c>
      <c r="F1535" s="62">
        <f>IFERROR(INDEX('alimentação - Tabela 7.1'!$21:$21,
MATCH(TEXT('Tabela 7.1'!$A1535,"mmmm/aaaa"),'alimentação - Tabela 7.1'!$5:$5,0)+3), "")</f>
        <v>3503</v>
      </c>
      <c r="G1535" s="95">
        <f>IFERROR(INDEX('alimentação - Tabela 7.1'!$21:$21,
MATCH(TEXT('Tabela 7.1'!$A1535,"mmmm/aaaa"),'alimentação - Tabela 7.1'!$5:$5,0)+4), "")</f>
        <v>0.72156727313995361</v>
      </c>
    </row>
    <row r="1536" spans="1:7" ht="18" customHeight="1" x14ac:dyDescent="0.25">
      <c r="A1536" s="59" t="s">
        <v>352</v>
      </c>
      <c r="B1536" s="61" t="s">
        <v>119</v>
      </c>
      <c r="C1536" s="62">
        <f>IFERROR(INDEX('alimentação - Tabela 7.1'!$22:$22,
MATCH(TEXT('Tabela 7.1'!A1536,"mmmm/aaaa"),'alimentação - Tabela 7.1'!$5:$5,0)), "")</f>
        <v>1466488</v>
      </c>
      <c r="D1536" s="62">
        <f>IFERROR(INDEX('alimentação - Tabela 7.1'!$22:$22,
MATCH(TEXT('Tabela 7.1'!$A1536,"mmmm/aaaa"),'alimentação - Tabela 7.1'!$5:$5,0)+1), "")</f>
        <v>51226</v>
      </c>
      <c r="E1536" s="62">
        <f>IFERROR(INDEX('alimentação - Tabela 7.1'!$22:$22,
MATCH(TEXT('Tabela 7.1'!$A1536,"mmmm/aaaa"),'alimentação - Tabela 7.1'!$5:$5,0)+2), "")</f>
        <v>43674</v>
      </c>
      <c r="F1536" s="62">
        <f>IFERROR(INDEX('alimentação - Tabela 7.1'!$22:$22,
MATCH(TEXT('Tabela 7.1'!$A1536,"mmmm/aaaa"),'alimentação - Tabela 7.1'!$5:$5,0)+3), "")</f>
        <v>7552</v>
      </c>
      <c r="G1536" s="95">
        <f>IFERROR(INDEX('alimentação - Tabela 7.1'!$22:$22,
MATCH(TEXT('Tabela 7.1'!$A1536,"mmmm/aaaa"),'alimentação - Tabela 7.1'!$5:$5,0)+4), "")</f>
        <v>0.51763749122619629</v>
      </c>
    </row>
    <row r="1537" spans="1:7" ht="18" customHeight="1" x14ac:dyDescent="0.25">
      <c r="A1537" s="59" t="s">
        <v>352</v>
      </c>
      <c r="B1537" s="61" t="s">
        <v>120</v>
      </c>
      <c r="C1537" s="62">
        <f>IFERROR(INDEX('alimentação - Tabela 7.1'!$23:$23,
MATCH(TEXT('Tabela 7.1'!A1537,"mmmm/aaaa"),'alimentação - Tabela 7.1'!$5:$5,0)), "")</f>
        <v>446298</v>
      </c>
      <c r="D1537" s="62">
        <f>IFERROR(INDEX('alimentação - Tabela 7.1'!$23:$23,
MATCH(TEXT('Tabela 7.1'!$A1537,"mmmm/aaaa"),'alimentação - Tabela 7.1'!$5:$5,0)+1), "")</f>
        <v>14862</v>
      </c>
      <c r="E1537" s="62">
        <f>IFERROR(INDEX('alimentação - Tabela 7.1'!$23:$23,
MATCH(TEXT('Tabela 7.1'!$A1537,"mmmm/aaaa"),'alimentação - Tabela 7.1'!$5:$5,0)+2), "")</f>
        <v>12130</v>
      </c>
      <c r="F1537" s="62">
        <f>IFERROR(INDEX('alimentação - Tabela 7.1'!$23:$23,
MATCH(TEXT('Tabela 7.1'!$A1537,"mmmm/aaaa"),'alimentação - Tabela 7.1'!$5:$5,0)+3), "")</f>
        <v>2732</v>
      </c>
      <c r="G1537" s="95">
        <f>IFERROR(INDEX('alimentação - Tabela 7.1'!$23:$23,
MATCH(TEXT('Tabela 7.1'!$A1537,"mmmm/aaaa"),'alimentação - Tabela 7.1'!$5:$5,0)+4), "")</f>
        <v>0.6159173846244812</v>
      </c>
    </row>
    <row r="1538" spans="1:7" ht="18" customHeight="1" x14ac:dyDescent="0.25">
      <c r="A1538" s="59" t="s">
        <v>352</v>
      </c>
      <c r="B1538" s="61" t="s">
        <v>121</v>
      </c>
      <c r="C1538" s="62">
        <f>IFERROR(INDEX('alimentação - Tabela 7.1'!$24:$24,
MATCH(TEXT('Tabela 7.1'!A1538,"mmmm/aaaa"),'alimentação - Tabela 7.1'!$5:$5,0)), "")</f>
        <v>328000</v>
      </c>
      <c r="D1538" s="62">
        <f>IFERROR(INDEX('alimentação - Tabela 7.1'!$24:$24,
MATCH(TEXT('Tabela 7.1'!$A1538,"mmmm/aaaa"),'alimentação - Tabela 7.1'!$5:$5,0)+1), "")</f>
        <v>9595</v>
      </c>
      <c r="E1538" s="62">
        <f>IFERROR(INDEX('alimentação - Tabela 7.1'!$24:$24,
MATCH(TEXT('Tabela 7.1'!$A1538,"mmmm/aaaa"),'alimentação - Tabela 7.1'!$5:$5,0)+2), "")</f>
        <v>7912</v>
      </c>
      <c r="F1538" s="62">
        <f>IFERROR(INDEX('alimentação - Tabela 7.1'!$24:$24,
MATCH(TEXT('Tabela 7.1'!$A1538,"mmmm/aaaa"),'alimentação - Tabela 7.1'!$5:$5,0)+3), "")</f>
        <v>1683</v>
      </c>
      <c r="G1538" s="95">
        <f>IFERROR(INDEX('alimentação - Tabela 7.1'!$24:$24,
MATCH(TEXT('Tabela 7.1'!$A1538,"mmmm/aaaa"),'alimentação - Tabela 7.1'!$5:$5,0)+4), "")</f>
        <v>0.51575613021850586</v>
      </c>
    </row>
    <row r="1539" spans="1:7" ht="18" customHeight="1" x14ac:dyDescent="0.25">
      <c r="A1539" s="59" t="s">
        <v>352</v>
      </c>
      <c r="B1539" s="61" t="s">
        <v>122</v>
      </c>
      <c r="C1539" s="62">
        <f>IFERROR(INDEX('alimentação - Tabela 7.1'!$25:$25,
MATCH(TEXT('Tabela 7.1'!A1539,"mmmm/aaaa"),'alimentação - Tabela 7.1'!$5:$5,0)), "")</f>
        <v>2070256</v>
      </c>
      <c r="D1539" s="62">
        <f>IFERROR(INDEX('alimentação - Tabela 7.1'!$25:$25,
MATCH(TEXT('Tabela 7.1'!$A1539,"mmmm/aaaa"),'alimentação - Tabela 7.1'!$5:$5,0)+1), "")</f>
        <v>71688</v>
      </c>
      <c r="E1539" s="62">
        <f>IFERROR(INDEX('alimentação - Tabela 7.1'!$25:$25,
MATCH(TEXT('Tabela 7.1'!$A1539,"mmmm/aaaa"),'alimentação - Tabela 7.1'!$5:$5,0)+2), "")</f>
        <v>65217</v>
      </c>
      <c r="F1539" s="62">
        <f>IFERROR(INDEX('alimentação - Tabela 7.1'!$25:$25,
MATCH(TEXT('Tabela 7.1'!$A1539,"mmmm/aaaa"),'alimentação - Tabela 7.1'!$5:$5,0)+3), "")</f>
        <v>6471</v>
      </c>
      <c r="G1539" s="95">
        <f>IFERROR(INDEX('alimentação - Tabela 7.1'!$25:$25,
MATCH(TEXT('Tabela 7.1'!$A1539,"mmmm/aaaa"),'alimentação - Tabela 7.1'!$5:$5,0)+4), "")</f>
        <v>0.31355011463165283</v>
      </c>
    </row>
    <row r="1540" spans="1:7" ht="18" customHeight="1" x14ac:dyDescent="0.25">
      <c r="A1540" s="59" t="s">
        <v>352</v>
      </c>
      <c r="B1540" s="61" t="s">
        <v>123</v>
      </c>
      <c r="C1540" s="62">
        <f>IFERROR(INDEX('alimentação - Tabela 7.1'!$26:$26,
MATCH(TEXT('Tabela 7.1'!A1540,"mmmm/aaaa"),'alimentação - Tabela 7.1'!$5:$5,0)), "")</f>
        <v>23482053</v>
      </c>
      <c r="D1540" s="62">
        <f>IFERROR(INDEX('alimentação - Tabela 7.1'!$26:$26,
MATCH(TEXT('Tabela 7.1'!$A1540,"mmmm/aaaa"),'alimentação - Tabela 7.1'!$5:$5,0)+1), "")</f>
        <v>969680</v>
      </c>
      <c r="E1540" s="62">
        <f>IFERROR(INDEX('alimentação - Tabela 7.1'!$26:$26,
MATCH(TEXT('Tabela 7.1'!$A1540,"mmmm/aaaa"),'alimentação - Tabela 7.1'!$5:$5,0)+2), "")</f>
        <v>898551</v>
      </c>
      <c r="F1540" s="62">
        <f>IFERROR(INDEX('alimentação - Tabela 7.1'!$26:$26,
MATCH(TEXT('Tabela 7.1'!$A1540,"mmmm/aaaa"),'alimentação - Tabela 7.1'!$5:$5,0)+3), "")</f>
        <v>71129</v>
      </c>
      <c r="G1540" s="95">
        <f>IFERROR(INDEX('alimentação - Tabela 7.1'!$26:$26,
MATCH(TEXT('Tabela 7.1'!$A1540,"mmmm/aaaa"),'alimentação - Tabela 7.1'!$5:$5,0)+4), "")</f>
        <v>0.30382823944091797</v>
      </c>
    </row>
    <row r="1541" spans="1:7" ht="18" customHeight="1" x14ac:dyDescent="0.25">
      <c r="A1541" s="59" t="s">
        <v>352</v>
      </c>
      <c r="B1541" s="61" t="s">
        <v>124</v>
      </c>
      <c r="C1541" s="62">
        <f>IFERROR(INDEX('alimentação - Tabela 7.1'!$27:$27,
MATCH(TEXT('Tabela 7.1'!A1541,"mmmm/aaaa"),'alimentação - Tabela 7.1'!$5:$5,0)), "")</f>
        <v>4819746</v>
      </c>
      <c r="D1541" s="62">
        <f>IFERROR(INDEX('alimentação - Tabela 7.1'!$27:$27,
MATCH(TEXT('Tabela 7.1'!$A1541,"mmmm/aaaa"),'alimentação - Tabela 7.1'!$5:$5,0)+1), "")</f>
        <v>200594</v>
      </c>
      <c r="E1541" s="62">
        <f>IFERROR(INDEX('alimentação - Tabela 7.1'!$27:$27,
MATCH(TEXT('Tabela 7.1'!$A1541,"mmmm/aaaa"),'alimentação - Tabela 7.1'!$5:$5,0)+2), "")</f>
        <v>200914</v>
      </c>
      <c r="F1541" s="62">
        <f>IFERROR(INDEX('alimentação - Tabela 7.1'!$27:$27,
MATCH(TEXT('Tabela 7.1'!$A1541,"mmmm/aaaa"),'alimentação - Tabela 7.1'!$5:$5,0)+3), "")</f>
        <v>-320</v>
      </c>
      <c r="G1541" s="95">
        <f>IFERROR(INDEX('alimentação - Tabela 7.1'!$27:$27,
MATCH(TEXT('Tabela 7.1'!$A1541,"mmmm/aaaa"),'alimentação - Tabela 7.1'!$5:$5,0)+4), "")</f>
        <v>-6.6389134153723717E-3</v>
      </c>
    </row>
    <row r="1542" spans="1:7" ht="18" customHeight="1" x14ac:dyDescent="0.25">
      <c r="A1542" s="59" t="s">
        <v>352</v>
      </c>
      <c r="B1542" s="61" t="s">
        <v>2</v>
      </c>
      <c r="C1542" s="62">
        <f>IFERROR(INDEX('alimentação - Tabela 7.1'!$28:$28,
MATCH(TEXT('Tabela 7.1'!A1542,"mmmm/aaaa"),'alimentação - Tabela 7.1'!$5:$5,0)), "")</f>
        <v>881115</v>
      </c>
      <c r="D1542" s="62">
        <f>IFERROR(INDEX('alimentação - Tabela 7.1'!$28:$28,
MATCH(TEXT('Tabela 7.1'!$A1542,"mmmm/aaaa"),'alimentação - Tabela 7.1'!$5:$5,0)+1), "")</f>
        <v>40017</v>
      </c>
      <c r="E1542" s="62">
        <f>IFERROR(INDEX('alimentação - Tabela 7.1'!$28:$28,
MATCH(TEXT('Tabela 7.1'!$A1542,"mmmm/aaaa"),'alimentação - Tabela 7.1'!$5:$5,0)+2), "")</f>
        <v>38302</v>
      </c>
      <c r="F1542" s="62">
        <f>IFERROR(INDEX('alimentação - Tabela 7.1'!$28:$28,
MATCH(TEXT('Tabela 7.1'!$A1542,"mmmm/aaaa"),'alimentação - Tabela 7.1'!$5:$5,0)+3), "")</f>
        <v>1715</v>
      </c>
      <c r="G1542" s="95">
        <f>IFERROR(INDEX('alimentação - Tabela 7.1'!$28:$28,
MATCH(TEXT('Tabela 7.1'!$A1542,"mmmm/aaaa"),'alimentação - Tabela 7.1'!$5:$5,0)+4), "")</f>
        <v>0.19501933455467224</v>
      </c>
    </row>
    <row r="1543" spans="1:7" ht="18" customHeight="1" x14ac:dyDescent="0.25">
      <c r="A1543" s="59" t="s">
        <v>352</v>
      </c>
      <c r="B1543" s="61" t="s">
        <v>125</v>
      </c>
      <c r="C1543" s="62">
        <f>IFERROR(INDEX('alimentação - Tabela 7.1'!$29:$29,
MATCH(TEXT('Tabela 7.1'!A1543,"mmmm/aaaa"),'alimentação - Tabela 7.1'!$5:$5,0)), "")</f>
        <v>3747217</v>
      </c>
      <c r="D1543" s="62">
        <f>IFERROR(INDEX('alimentação - Tabela 7.1'!$29:$29,
MATCH(TEXT('Tabela 7.1'!$A1543,"mmmm/aaaa"),'alimentação - Tabela 7.1'!$5:$5,0)+1), "")</f>
        <v>131310</v>
      </c>
      <c r="E1543" s="62">
        <f>IFERROR(INDEX('alimentação - Tabela 7.1'!$29:$29,
MATCH(TEXT('Tabela 7.1'!$A1543,"mmmm/aaaa"),'alimentação - Tabela 7.1'!$5:$5,0)+2), "")</f>
        <v>109684</v>
      </c>
      <c r="F1543" s="62">
        <f>IFERROR(INDEX('alimentação - Tabela 7.1'!$29:$29,
MATCH(TEXT('Tabela 7.1'!$A1543,"mmmm/aaaa"),'alimentação - Tabela 7.1'!$5:$5,0)+3), "")</f>
        <v>21626</v>
      </c>
      <c r="G1543" s="95">
        <f>IFERROR(INDEX('alimentação - Tabela 7.1'!$29:$29,
MATCH(TEXT('Tabela 7.1'!$A1543,"mmmm/aaaa"),'alimentação - Tabela 7.1'!$5:$5,0)+4), "")</f>
        <v>0.58047163486480713</v>
      </c>
    </row>
    <row r="1544" spans="1:7" ht="18" customHeight="1" x14ac:dyDescent="0.25">
      <c r="A1544" s="59" t="s">
        <v>352</v>
      </c>
      <c r="B1544" s="61" t="s">
        <v>126</v>
      </c>
      <c r="C1544" s="62">
        <f>IFERROR(INDEX('alimentação - Tabela 7.1'!$30:$30,
MATCH(TEXT('Tabela 7.1'!A1544,"mmmm/aaaa"),'alimentação - Tabela 7.1'!$5:$5,0)), "")</f>
        <v>14033975</v>
      </c>
      <c r="D1544" s="62">
        <f>IFERROR(INDEX('alimentação - Tabela 7.1'!$30:$30,
MATCH(TEXT('Tabela 7.1'!$A1544,"mmmm/aaaa"),'alimentação - Tabela 7.1'!$5:$5,0)+1), "")</f>
        <v>597759</v>
      </c>
      <c r="E1544" s="62">
        <f>IFERROR(INDEX('alimentação - Tabela 7.1'!$30:$30,
MATCH(TEXT('Tabela 7.1'!$A1544,"mmmm/aaaa"),'alimentação - Tabela 7.1'!$5:$5,0)+2), "")</f>
        <v>549651</v>
      </c>
      <c r="F1544" s="62">
        <f>IFERROR(INDEX('alimentação - Tabela 7.1'!$30:$30,
MATCH(TEXT('Tabela 7.1'!$A1544,"mmmm/aaaa"),'alimentação - Tabela 7.1'!$5:$5,0)+3), "")</f>
        <v>48108</v>
      </c>
      <c r="G1544" s="95">
        <f>IFERROR(INDEX('alimentação - Tabela 7.1'!$30:$30,
MATCH(TEXT('Tabela 7.1'!$A1544,"mmmm/aaaa"),'alimentação - Tabela 7.1'!$5:$5,0)+4), "")</f>
        <v>0.34397581219673157</v>
      </c>
    </row>
    <row r="1545" spans="1:7" ht="18" customHeight="1" x14ac:dyDescent="0.25">
      <c r="A1545" s="59" t="s">
        <v>352</v>
      </c>
      <c r="B1545" s="61" t="s">
        <v>127</v>
      </c>
      <c r="C1545" s="62">
        <f>IFERROR(INDEX('alimentação - Tabela 7.1'!$31:$31,
MATCH(TEXT('Tabela 7.1'!A1545,"mmmm/aaaa"),'alimentação - Tabela 7.1'!$5:$5,0)), "")</f>
        <v>8428098</v>
      </c>
      <c r="D1545" s="62">
        <f>IFERROR(INDEX('alimentação - Tabela 7.1'!$31:$31,
MATCH(TEXT('Tabela 7.1'!$A1545,"mmmm/aaaa"),'alimentação - Tabela 7.1'!$5:$5,0)+1), "")</f>
        <v>375173</v>
      </c>
      <c r="E1545" s="62">
        <f>IFERROR(INDEX('alimentação - Tabela 7.1'!$31:$31,
MATCH(TEXT('Tabela 7.1'!$A1545,"mmmm/aaaa"),'alimentação - Tabela 7.1'!$5:$5,0)+2), "")</f>
        <v>350166</v>
      </c>
      <c r="F1545" s="62">
        <f>IFERROR(INDEX('alimentação - Tabela 7.1'!$31:$31,
MATCH(TEXT('Tabela 7.1'!$A1545,"mmmm/aaaa"),'alimentação - Tabela 7.1'!$5:$5,0)+3), "")</f>
        <v>25007</v>
      </c>
      <c r="G1545" s="95">
        <f>IFERROR(INDEX('alimentação - Tabela 7.1'!$31:$31,
MATCH(TEXT('Tabela 7.1'!$A1545,"mmmm/aaaa"),'alimentação - Tabela 7.1'!$5:$5,0)+4), "")</f>
        <v>0.2975928783416748</v>
      </c>
    </row>
    <row r="1546" spans="1:7" ht="18" customHeight="1" x14ac:dyDescent="0.25">
      <c r="A1546" s="59" t="s">
        <v>352</v>
      </c>
      <c r="B1546" s="61" t="s">
        <v>128</v>
      </c>
      <c r="C1546" s="62">
        <f>IFERROR(INDEX('alimentação - Tabela 7.1'!$32:$32,
MATCH(TEXT('Tabela 7.1'!A1546,"mmmm/aaaa"),'alimentação - Tabela 7.1'!$5:$5,0)), "")</f>
        <v>3127039</v>
      </c>
      <c r="D1546" s="62">
        <f>IFERROR(INDEX('alimentação - Tabela 7.1'!$32:$32,
MATCH(TEXT('Tabela 7.1'!$A1546,"mmmm/aaaa"),'alimentação - Tabela 7.1'!$5:$5,0)+1), "")</f>
        <v>142144</v>
      </c>
      <c r="E1546" s="62">
        <f>IFERROR(INDEX('alimentação - Tabela 7.1'!$32:$32,
MATCH(TEXT('Tabela 7.1'!$A1546,"mmmm/aaaa"),'alimentação - Tabela 7.1'!$5:$5,0)+2), "")</f>
        <v>134899</v>
      </c>
      <c r="F1546" s="62">
        <f>IFERROR(INDEX('alimentação - Tabela 7.1'!$32:$32,
MATCH(TEXT('Tabela 7.1'!$A1546,"mmmm/aaaa"),'alimentação - Tabela 7.1'!$5:$5,0)+3), "")</f>
        <v>7245</v>
      </c>
      <c r="G1546" s="95">
        <f>IFERROR(INDEX('alimentação - Tabela 7.1'!$32:$32,
MATCH(TEXT('Tabela 7.1'!$A1546,"mmmm/aaaa"),'alimentação - Tabela 7.1'!$5:$5,0)+4), "")</f>
        <v>0.23222687840461731</v>
      </c>
    </row>
    <row r="1547" spans="1:7" ht="18" customHeight="1" x14ac:dyDescent="0.25">
      <c r="A1547" s="59" t="s">
        <v>352</v>
      </c>
      <c r="B1547" s="61" t="s">
        <v>129</v>
      </c>
      <c r="C1547" s="62">
        <f>IFERROR(INDEX('alimentação - Tabela 7.1'!$33:$33,
MATCH(TEXT('Tabela 7.1'!A1547,"mmmm/aaaa"),'alimentação - Tabela 7.1'!$5:$5,0)), "")</f>
        <v>2500924</v>
      </c>
      <c r="D1547" s="62">
        <f>IFERROR(INDEX('alimentação - Tabela 7.1'!$33:$33,
MATCH(TEXT('Tabela 7.1'!$A1547,"mmmm/aaaa"),'alimentação - Tabela 7.1'!$5:$5,0)+1), "")</f>
        <v>117639</v>
      </c>
      <c r="E1547" s="62">
        <f>IFERROR(INDEX('alimentação - Tabela 7.1'!$33:$33,
MATCH(TEXT('Tabela 7.1'!$A1547,"mmmm/aaaa"),'alimentação - Tabela 7.1'!$5:$5,0)+2), "")</f>
        <v>111288</v>
      </c>
      <c r="F1547" s="62">
        <f>IFERROR(INDEX('alimentação - Tabela 7.1'!$33:$33,
MATCH(TEXT('Tabela 7.1'!$A1547,"mmmm/aaaa"),'alimentação - Tabela 7.1'!$5:$5,0)+3), "")</f>
        <v>6351</v>
      </c>
      <c r="G1547" s="95">
        <f>IFERROR(INDEX('alimentação - Tabela 7.1'!$33:$33,
MATCH(TEXT('Tabela 7.1'!$A1547,"mmmm/aaaa"),'alimentação - Tabela 7.1'!$5:$5,0)+4), "")</f>
        <v>0.2545926570892334</v>
      </c>
    </row>
    <row r="1548" spans="1:7" ht="18" customHeight="1" x14ac:dyDescent="0.25">
      <c r="A1548" s="59" t="s">
        <v>352</v>
      </c>
      <c r="B1548" s="61" t="s">
        <v>130</v>
      </c>
      <c r="C1548" s="62">
        <f>IFERROR(INDEX('alimentação - Tabela 7.1'!$34:$34,
MATCH(TEXT('Tabela 7.1'!A1548,"mmmm/aaaa"),'alimentação - Tabela 7.1'!$5:$5,0)), "")</f>
        <v>2800135</v>
      </c>
      <c r="D1548" s="62">
        <f>IFERROR(INDEX('alimentação - Tabela 7.1'!$34:$34,
MATCH(TEXT('Tabela 7.1'!$A1548,"mmmm/aaaa"),'alimentação - Tabela 7.1'!$5:$5,0)+1), "")</f>
        <v>115390</v>
      </c>
      <c r="E1548" s="62">
        <f>IFERROR(INDEX('alimentação - Tabela 7.1'!$34:$34,
MATCH(TEXT('Tabela 7.1'!$A1548,"mmmm/aaaa"),'alimentação - Tabela 7.1'!$5:$5,0)+2), "")</f>
        <v>103979</v>
      </c>
      <c r="F1548" s="62">
        <f>IFERROR(INDEX('alimentação - Tabela 7.1'!$34:$34,
MATCH(TEXT('Tabela 7.1'!$A1548,"mmmm/aaaa"),'alimentação - Tabela 7.1'!$5:$5,0)+3), "")</f>
        <v>11411</v>
      </c>
      <c r="G1548" s="95">
        <f>IFERROR(INDEX('alimentação - Tabela 7.1'!$34:$34,
MATCH(TEXT('Tabela 7.1'!$A1548,"mmmm/aaaa"),'alimentação - Tabela 7.1'!$5:$5,0)+4), "")</f>
        <v>0.4091835618019104</v>
      </c>
    </row>
    <row r="1549" spans="1:7" ht="18" customHeight="1" x14ac:dyDescent="0.25">
      <c r="A1549" s="59" t="s">
        <v>352</v>
      </c>
      <c r="B1549" s="61" t="s">
        <v>131</v>
      </c>
      <c r="C1549" s="62">
        <f>IFERROR(INDEX('alimentação - Tabela 7.1'!$35:$35,
MATCH(TEXT('Tabela 7.1'!A1549,"mmmm/aaaa"),'alimentação - Tabela 7.1'!$5:$5,0)), "")</f>
        <v>4107533</v>
      </c>
      <c r="D1549" s="62">
        <f>IFERROR(INDEX('alimentação - Tabela 7.1'!$35:$35,
MATCH(TEXT('Tabela 7.1'!$A1549,"mmmm/aaaa"),'alimentação - Tabela 7.1'!$5:$5,0)+1), "")</f>
        <v>180604</v>
      </c>
      <c r="E1549" s="62">
        <f>IFERROR(INDEX('alimentação - Tabela 7.1'!$35:$35,
MATCH(TEXT('Tabela 7.1'!$A1549,"mmmm/aaaa"),'alimentação - Tabela 7.1'!$5:$5,0)+2), "")</f>
        <v>187936</v>
      </c>
      <c r="F1549" s="62">
        <f>IFERROR(INDEX('alimentação - Tabela 7.1'!$35:$35,
MATCH(TEXT('Tabela 7.1'!$A1549,"mmmm/aaaa"),'alimentação - Tabela 7.1'!$5:$5,0)+3), "")</f>
        <v>-7332</v>
      </c>
      <c r="G1549" s="95">
        <f>IFERROR(INDEX('alimentação - Tabela 7.1'!$35:$35,
MATCH(TEXT('Tabela 7.1'!$A1549,"mmmm/aaaa"),'alimentação - Tabela 7.1'!$5:$5,0)+4), "")</f>
        <v>-0.17818324267864227</v>
      </c>
    </row>
    <row r="1550" spans="1:7" ht="18" customHeight="1" x14ac:dyDescent="0.25">
      <c r="A1550" s="59" t="s">
        <v>352</v>
      </c>
      <c r="B1550" s="61" t="s">
        <v>132</v>
      </c>
      <c r="C1550" s="62">
        <f>IFERROR(INDEX('alimentação - Tabela 7.1'!$36:$36,
MATCH(TEXT('Tabela 7.1'!A1550,"mmmm/aaaa"),'alimentação - Tabela 7.1'!$5:$5,0)), "")</f>
        <v>666740</v>
      </c>
      <c r="D1550" s="62">
        <f>IFERROR(INDEX('alimentação - Tabela 7.1'!$36:$36,
MATCH(TEXT('Tabela 7.1'!$A1550,"mmmm/aaaa"),'alimentação - Tabela 7.1'!$5:$5,0)+1), "")</f>
        <v>31784</v>
      </c>
      <c r="E1550" s="62">
        <f>IFERROR(INDEX('alimentação - Tabela 7.1'!$36:$36,
MATCH(TEXT('Tabela 7.1'!$A1550,"mmmm/aaaa"),'alimentação - Tabela 7.1'!$5:$5,0)+2), "")</f>
        <v>29997</v>
      </c>
      <c r="F1550" s="62">
        <f>IFERROR(INDEX('alimentação - Tabela 7.1'!$36:$36,
MATCH(TEXT('Tabela 7.1'!$A1550,"mmmm/aaaa"),'alimentação - Tabela 7.1'!$5:$5,0)+3), "")</f>
        <v>1787</v>
      </c>
      <c r="G1550" s="95">
        <f>IFERROR(INDEX('alimentação - Tabela 7.1'!$36:$36,
MATCH(TEXT('Tabela 7.1'!$A1550,"mmmm/aaaa"),'alimentação - Tabela 7.1'!$5:$5,0)+4), "")</f>
        <v>0.26874080300331116</v>
      </c>
    </row>
    <row r="1551" spans="1:7" ht="18" customHeight="1" x14ac:dyDescent="0.25">
      <c r="A1551" s="59" t="s">
        <v>352</v>
      </c>
      <c r="B1551" s="61" t="s">
        <v>133</v>
      </c>
      <c r="C1551" s="62">
        <f>IFERROR(INDEX('alimentação - Tabela 7.1'!$37:$37,
MATCH(TEXT('Tabela 7.1'!A1551,"mmmm/aaaa"),'alimentação - Tabela 7.1'!$5:$5,0)), "")</f>
        <v>931172</v>
      </c>
      <c r="D1551" s="62">
        <f>IFERROR(INDEX('alimentação - Tabela 7.1'!$37:$37,
MATCH(TEXT('Tabela 7.1'!$A1551,"mmmm/aaaa"),'alimentação - Tabela 7.1'!$5:$5,0)+1), "")</f>
        <v>45020</v>
      </c>
      <c r="E1551" s="62">
        <f>IFERROR(INDEX('alimentação - Tabela 7.1'!$37:$37,
MATCH(TEXT('Tabela 7.1'!$A1551,"mmmm/aaaa"),'alimentação - Tabela 7.1'!$5:$5,0)+2), "")</f>
        <v>50536</v>
      </c>
      <c r="F1551" s="62">
        <f>IFERROR(INDEX('alimentação - Tabela 7.1'!$37:$37,
MATCH(TEXT('Tabela 7.1'!$A1551,"mmmm/aaaa"),'alimentação - Tabela 7.1'!$5:$5,0)+3), "")</f>
        <v>-5516</v>
      </c>
      <c r="G1551" s="95">
        <f>IFERROR(INDEX('alimentação - Tabela 7.1'!$37:$37,
MATCH(TEXT('Tabela 7.1'!$A1551,"mmmm/aaaa"),'alimentação - Tabela 7.1'!$5:$5,0)+4), "")</f>
        <v>-0.58888339996337891</v>
      </c>
    </row>
    <row r="1552" spans="1:7" ht="18" customHeight="1" x14ac:dyDescent="0.25">
      <c r="A1552" s="59" t="s">
        <v>352</v>
      </c>
      <c r="B1552" s="61" t="s">
        <v>134</v>
      </c>
      <c r="C1552" s="62">
        <f>IFERROR(INDEX('alimentação - Tabela 7.1'!$38:$38,
MATCH(TEXT('Tabela 7.1'!A1552,"mmmm/aaaa"),'alimentação - Tabela 7.1'!$5:$5,0)), "")</f>
        <v>1535614</v>
      </c>
      <c r="D1552" s="62">
        <f>IFERROR(INDEX('alimentação - Tabela 7.1'!$38:$38,
MATCH(TEXT('Tabela 7.1'!$A1552,"mmmm/aaaa"),'alimentação - Tabela 7.1'!$5:$5,0)+1), "")</f>
        <v>70035</v>
      </c>
      <c r="E1552" s="62">
        <f>IFERROR(INDEX('alimentação - Tabela 7.1'!$38:$38,
MATCH(TEXT('Tabela 7.1'!$A1552,"mmmm/aaaa"),'alimentação - Tabela 7.1'!$5:$5,0)+2), "")</f>
        <v>77671</v>
      </c>
      <c r="F1552" s="62">
        <f>IFERROR(INDEX('alimentação - Tabela 7.1'!$38:$38,
MATCH(TEXT('Tabela 7.1'!$A1552,"mmmm/aaaa"),'alimentação - Tabela 7.1'!$5:$5,0)+3), "")</f>
        <v>-7636</v>
      </c>
      <c r="G1552" s="95">
        <f>IFERROR(INDEX('alimentação - Tabela 7.1'!$38:$38,
MATCH(TEXT('Tabela 7.1'!$A1552,"mmmm/aaaa"),'alimentação - Tabela 7.1'!$5:$5,0)+4), "")</f>
        <v>-0.49479994177818298</v>
      </c>
    </row>
    <row r="1553" spans="1:7" ht="18" customHeight="1" x14ac:dyDescent="0.25">
      <c r="A1553" s="59" t="s">
        <v>352</v>
      </c>
      <c r="B1553" s="61" t="s">
        <v>135</v>
      </c>
      <c r="C1553" s="62">
        <f>IFERROR(INDEX('alimentação - Tabela 7.1'!$39:$39,
MATCH(TEXT('Tabela 7.1'!A1553,"mmmm/aaaa"),'alimentação - Tabela 7.1'!$5:$5,0)), "")</f>
        <v>974007</v>
      </c>
      <c r="D1553" s="62">
        <f>IFERROR(INDEX('alimentação - Tabela 7.1'!$39:$39,
MATCH(TEXT('Tabela 7.1'!$A1553,"mmmm/aaaa"),'alimentação - Tabela 7.1'!$5:$5,0)+1), "")</f>
        <v>33765</v>
      </c>
      <c r="E1553" s="62">
        <f>IFERROR(INDEX('alimentação - Tabela 7.1'!$39:$39,
MATCH(TEXT('Tabela 7.1'!$A1553,"mmmm/aaaa"),'alimentação - Tabela 7.1'!$5:$5,0)+2), "")</f>
        <v>29732</v>
      </c>
      <c r="F1553" s="62">
        <f>IFERROR(INDEX('alimentação - Tabela 7.1'!$39:$39,
MATCH(TEXT('Tabela 7.1'!$A1553,"mmmm/aaaa"),'alimentação - Tabela 7.1'!$5:$5,0)+3), "")</f>
        <v>4033</v>
      </c>
      <c r="G1553" s="95">
        <f>IFERROR(INDEX('alimentação - Tabela 7.1'!$39:$39,
MATCH(TEXT('Tabela 7.1'!$A1553,"mmmm/aaaa"),'alimentação - Tabela 7.1'!$5:$5,0)+4), "")</f>
        <v>0.4157843291759491</v>
      </c>
    </row>
    <row r="1554" spans="1:7" ht="18" customHeight="1" x14ac:dyDescent="0.25">
      <c r="A1554" s="59" t="s">
        <v>353</v>
      </c>
      <c r="B1554" s="61" t="s">
        <v>1</v>
      </c>
      <c r="C1554" s="62">
        <f>IFERROR(INDEX('alimentação - Tabela 7.1'!$7:$7,
MATCH(TEXT('Tabela 7.1'!A1554,"mmmm/aaaa"),'alimentação - Tabela 7.1'!$5:$5,0)), "")</f>
        <v>45517275</v>
      </c>
      <c r="D1554" s="62">
        <f>IFERROR(INDEX('alimentação - Tabela 7.1'!$7:$7,
MATCH(TEXT('Tabela 7.1'!$A1554,"mmmm/aaaa"),'alimentação - Tabela 7.1'!$5:$5,0)+1), "")</f>
        <v>1514119</v>
      </c>
      <c r="E1554" s="62">
        <f>IFERROR(INDEX('alimentação - Tabela 7.1'!$7:$7,
MATCH(TEXT('Tabela 7.1'!$A1554,"mmmm/aaaa"),'alimentação - Tabela 7.1'!$5:$5,0)+2), "")</f>
        <v>1965874</v>
      </c>
      <c r="F1554" s="62">
        <f>IFERROR(INDEX('alimentação - Tabela 7.1'!$7:$7,
MATCH(TEXT('Tabela 7.1'!$A1554,"mmmm/aaaa"),'alimentação - Tabela 7.1'!$5:$5,0)+3), "")</f>
        <v>-451755</v>
      </c>
      <c r="G1554" s="95">
        <f>IFERROR(INDEX('alimentação - Tabela 7.1'!$7:$7,
MATCH(TEXT('Tabela 7.1'!$A1554,"mmmm/aaaa"),'alimentação - Tabela 7.1'!$5:$5,0)+4), "")</f>
        <v>-0.98273772001266479</v>
      </c>
    </row>
    <row r="1555" spans="1:7" ht="18" customHeight="1" x14ac:dyDescent="0.25">
      <c r="A1555" s="59" t="s">
        <v>353</v>
      </c>
      <c r="B1555" s="61" t="s">
        <v>105</v>
      </c>
      <c r="C1555" s="62">
        <f>IFERROR(INDEX('alimentação - Tabela 7.1'!$8:$8,
MATCH(TEXT('Tabela 7.1'!A1555,"mmmm/aaaa"),'alimentação - Tabela 7.1'!$5:$5,0)), "")</f>
        <v>2267175</v>
      </c>
      <c r="D1555" s="62">
        <f>IFERROR(INDEX('alimentação - Tabela 7.1'!$8:$8,
MATCH(TEXT('Tabela 7.1'!$A1555,"mmmm/aaaa"),'alimentação - Tabela 7.1'!$5:$5,0)+1), "")</f>
        <v>69713</v>
      </c>
      <c r="E1555" s="62">
        <f>IFERROR(INDEX('alimentação - Tabela 7.1'!$8:$8,
MATCH(TEXT('Tabela 7.1'!$A1555,"mmmm/aaaa"),'alimentação - Tabela 7.1'!$5:$5,0)+2), "")</f>
        <v>89461</v>
      </c>
      <c r="F1555" s="62">
        <f>IFERROR(INDEX('alimentação - Tabela 7.1'!$8:$8,
MATCH(TEXT('Tabela 7.1'!$A1555,"mmmm/aaaa"),'alimentação - Tabela 7.1'!$5:$5,0)+3), "")</f>
        <v>-19748</v>
      </c>
      <c r="G1555" s="95">
        <f>IFERROR(INDEX('alimentação - Tabela 7.1'!$8:$8,
MATCH(TEXT('Tabela 7.1'!$A1555,"mmmm/aaaa"),'alimentação - Tabela 7.1'!$5:$5,0)+4), "")</f>
        <v>-0.8635183572769165</v>
      </c>
    </row>
    <row r="1556" spans="1:7" ht="18" customHeight="1" x14ac:dyDescent="0.25">
      <c r="A1556" s="59" t="s">
        <v>353</v>
      </c>
      <c r="B1556" s="61" t="s">
        <v>106</v>
      </c>
      <c r="C1556" s="62">
        <f>IFERROR(INDEX('alimentação - Tabela 7.1'!$9:$9,
MATCH(TEXT('Tabela 7.1'!A1556,"mmmm/aaaa"),'alimentação - Tabela 7.1'!$5:$5,0)), "")</f>
        <v>285303</v>
      </c>
      <c r="D1556" s="62">
        <f>IFERROR(INDEX('alimentação - Tabela 7.1'!$9:$9,
MATCH(TEXT('Tabela 7.1'!$A1556,"mmmm/aaaa"),'alimentação - Tabela 7.1'!$5:$5,0)+1), "")</f>
        <v>9374</v>
      </c>
      <c r="E1556" s="62">
        <f>IFERROR(INDEX('alimentação - Tabela 7.1'!$9:$9,
MATCH(TEXT('Tabela 7.1'!$A1556,"mmmm/aaaa"),'alimentação - Tabela 7.1'!$5:$5,0)+2), "")</f>
        <v>11619</v>
      </c>
      <c r="F1556" s="62">
        <f>IFERROR(INDEX('alimentação - Tabela 7.1'!$9:$9,
MATCH(TEXT('Tabela 7.1'!$A1556,"mmmm/aaaa"),'alimentação - Tabela 7.1'!$5:$5,0)+3), "")</f>
        <v>-2245</v>
      </c>
      <c r="G1556" s="95">
        <f>IFERROR(INDEX('alimentação - Tabela 7.1'!$9:$9,
MATCH(TEXT('Tabela 7.1'!$A1556,"mmmm/aaaa"),'alimentação - Tabela 7.1'!$5:$5,0)+4), "")</f>
        <v>-0.7807391881942749</v>
      </c>
    </row>
    <row r="1557" spans="1:7" ht="18" customHeight="1" x14ac:dyDescent="0.25">
      <c r="A1557" s="59" t="s">
        <v>353</v>
      </c>
      <c r="B1557" s="61" t="s">
        <v>107</v>
      </c>
      <c r="C1557" s="62">
        <f>IFERROR(INDEX('alimentação - Tabela 7.1'!$10:$10,
MATCH(TEXT('Tabela 7.1'!A1557,"mmmm/aaaa"),'alimentação - Tabela 7.1'!$5:$5,0)), "")</f>
        <v>103836</v>
      </c>
      <c r="D1557" s="62">
        <f>IFERROR(INDEX('alimentação - Tabela 7.1'!$10:$10,
MATCH(TEXT('Tabela 7.1'!$A1557,"mmmm/aaaa"),'alimentação - Tabela 7.1'!$5:$5,0)+1), "")</f>
        <v>3520</v>
      </c>
      <c r="E1557" s="62">
        <f>IFERROR(INDEX('alimentação - Tabela 7.1'!$10:$10,
MATCH(TEXT('Tabela 7.1'!$A1557,"mmmm/aaaa"),'alimentação - Tabela 7.1'!$5:$5,0)+2), "")</f>
        <v>3894</v>
      </c>
      <c r="F1557" s="62">
        <f>IFERROR(INDEX('alimentação - Tabela 7.1'!$10:$10,
MATCH(TEXT('Tabela 7.1'!$A1557,"mmmm/aaaa"),'alimentação - Tabela 7.1'!$5:$5,0)+3), "")</f>
        <v>-374</v>
      </c>
      <c r="G1557" s="95">
        <f>IFERROR(INDEX('alimentação - Tabela 7.1'!$10:$10,
MATCH(TEXT('Tabela 7.1'!$A1557,"mmmm/aaaa"),'alimentação - Tabela 7.1'!$5:$5,0)+4), "")</f>
        <v>-0.35889071226119995</v>
      </c>
    </row>
    <row r="1558" spans="1:7" ht="18" customHeight="1" x14ac:dyDescent="0.25">
      <c r="A1558" s="59" t="s">
        <v>353</v>
      </c>
      <c r="B1558" s="61" t="s">
        <v>108</v>
      </c>
      <c r="C1558" s="62">
        <f>IFERROR(INDEX('alimentação - Tabela 7.1'!$11:$11,
MATCH(TEXT('Tabela 7.1'!A1558,"mmmm/aaaa"),'alimentação - Tabela 7.1'!$5:$5,0)), "")</f>
        <v>517101</v>
      </c>
      <c r="D1558" s="62">
        <f>IFERROR(INDEX('alimentação - Tabela 7.1'!$11:$11,
MATCH(TEXT('Tabela 7.1'!$A1558,"mmmm/aaaa"),'alimentação - Tabela 7.1'!$5:$5,0)+1), "")</f>
        <v>15644</v>
      </c>
      <c r="E1558" s="62">
        <f>IFERROR(INDEX('alimentação - Tabela 7.1'!$11:$11,
MATCH(TEXT('Tabela 7.1'!$A1558,"mmmm/aaaa"),'alimentação - Tabela 7.1'!$5:$5,0)+2), "")</f>
        <v>19020</v>
      </c>
      <c r="F1558" s="62">
        <f>IFERROR(INDEX('alimentação - Tabela 7.1'!$11:$11,
MATCH(TEXT('Tabela 7.1'!$A1558,"mmmm/aaaa"),'alimentação - Tabela 7.1'!$5:$5,0)+3), "")</f>
        <v>-3376</v>
      </c>
      <c r="G1558" s="95">
        <f>IFERROR(INDEX('alimentação - Tabela 7.1'!$11:$11,
MATCH(TEXT('Tabela 7.1'!$A1558,"mmmm/aaaa"),'alimentação - Tabela 7.1'!$5:$5,0)+4), "")</f>
        <v>-0.64863574504852295</v>
      </c>
    </row>
    <row r="1559" spans="1:7" ht="18" customHeight="1" x14ac:dyDescent="0.25">
      <c r="A1559" s="59" t="s">
        <v>353</v>
      </c>
      <c r="B1559" s="61" t="s">
        <v>109</v>
      </c>
      <c r="C1559" s="62">
        <f>IFERROR(INDEX('alimentação - Tabela 7.1'!$12:$12,
MATCH(TEXT('Tabela 7.1'!A1559,"mmmm/aaaa"),'alimentação - Tabela 7.1'!$5:$5,0)), "")</f>
        <v>76195</v>
      </c>
      <c r="D1559" s="62">
        <f>IFERROR(INDEX('alimentação - Tabela 7.1'!$12:$12,
MATCH(TEXT('Tabela 7.1'!$A1559,"mmmm/aaaa"),'alimentação - Tabela 7.1'!$5:$5,0)+1), "")</f>
        <v>2714</v>
      </c>
      <c r="E1559" s="62">
        <f>IFERROR(INDEX('alimentação - Tabela 7.1'!$12:$12,
MATCH(TEXT('Tabela 7.1'!$A1559,"mmmm/aaaa"),'alimentação - Tabela 7.1'!$5:$5,0)+2), "")</f>
        <v>3620</v>
      </c>
      <c r="F1559" s="62">
        <f>IFERROR(INDEX('alimentação - Tabela 7.1'!$12:$12,
MATCH(TEXT('Tabela 7.1'!$A1559,"mmmm/aaaa"),'alimentação - Tabela 7.1'!$5:$5,0)+3), "")</f>
        <v>-906</v>
      </c>
      <c r="G1559" s="95">
        <f>IFERROR(INDEX('alimentação - Tabela 7.1'!$12:$12,
MATCH(TEXT('Tabela 7.1'!$A1559,"mmmm/aaaa"),'alimentação - Tabela 7.1'!$5:$5,0)+4), "")</f>
        <v>-1.1750820875167847</v>
      </c>
    </row>
    <row r="1560" spans="1:7" ht="18" customHeight="1" x14ac:dyDescent="0.25">
      <c r="A1560" s="59" t="s">
        <v>353</v>
      </c>
      <c r="B1560" s="61" t="s">
        <v>110</v>
      </c>
      <c r="C1560" s="62">
        <f>IFERROR(INDEX('alimentação - Tabela 7.1'!$13:$13,
MATCH(TEXT('Tabela 7.1'!A1560,"mmmm/aaaa"),'alimentação - Tabela 7.1'!$5:$5,0)), "")</f>
        <v>948537</v>
      </c>
      <c r="D1560" s="62">
        <f>IFERROR(INDEX('alimentação - Tabela 7.1'!$13:$13,
MATCH(TEXT('Tabela 7.1'!$A1560,"mmmm/aaaa"),'alimentação - Tabela 7.1'!$5:$5,0)+1), "")</f>
        <v>27838</v>
      </c>
      <c r="E1560" s="62">
        <f>IFERROR(INDEX('alimentação - Tabela 7.1'!$13:$13,
MATCH(TEXT('Tabela 7.1'!$A1560,"mmmm/aaaa"),'alimentação - Tabela 7.1'!$5:$5,0)+2), "")</f>
        <v>37906</v>
      </c>
      <c r="F1560" s="62">
        <f>IFERROR(INDEX('alimentação - Tabela 7.1'!$13:$13,
MATCH(TEXT('Tabela 7.1'!$A1560,"mmmm/aaaa"),'alimentação - Tabela 7.1'!$5:$5,0)+3), "")</f>
        <v>-10068</v>
      </c>
      <c r="G1560" s="95">
        <f>IFERROR(INDEX('alimentação - Tabela 7.1'!$13:$13,
MATCH(TEXT('Tabela 7.1'!$A1560,"mmmm/aaaa"),'alimentação - Tabela 7.1'!$5:$5,0)+4), "")</f>
        <v>-1.0502761602401733</v>
      </c>
    </row>
    <row r="1561" spans="1:7" ht="18" customHeight="1" x14ac:dyDescent="0.25">
      <c r="A1561" s="59" t="s">
        <v>353</v>
      </c>
      <c r="B1561" s="61" t="s">
        <v>111</v>
      </c>
      <c r="C1561" s="62">
        <f>IFERROR(INDEX('alimentação - Tabela 7.1'!$14:$14,
MATCH(TEXT('Tabela 7.1'!A1561,"mmmm/aaaa"),'alimentação - Tabela 7.1'!$5:$5,0)), "")</f>
        <v>86358</v>
      </c>
      <c r="D1561" s="62">
        <f>IFERROR(INDEX('alimentação - Tabela 7.1'!$14:$14,
MATCH(TEXT('Tabela 7.1'!$A1561,"mmmm/aaaa"),'alimentação - Tabela 7.1'!$5:$5,0)+1), "")</f>
        <v>3036</v>
      </c>
      <c r="E1561" s="62">
        <f>IFERROR(INDEX('alimentação - Tabela 7.1'!$14:$14,
MATCH(TEXT('Tabela 7.1'!$A1561,"mmmm/aaaa"),'alimentação - Tabela 7.1'!$5:$5,0)+2), "")</f>
        <v>3711</v>
      </c>
      <c r="F1561" s="62">
        <f>IFERROR(INDEX('alimentação - Tabela 7.1'!$14:$14,
MATCH(TEXT('Tabela 7.1'!$A1561,"mmmm/aaaa"),'alimentação - Tabela 7.1'!$5:$5,0)+3), "")</f>
        <v>-675</v>
      </c>
      <c r="G1561" s="95">
        <f>IFERROR(INDEX('alimentação - Tabela 7.1'!$14:$14,
MATCH(TEXT('Tabela 7.1'!$A1561,"mmmm/aaaa"),'alimentação - Tabela 7.1'!$5:$5,0)+4), "")</f>
        <v>-0.77556788921356201</v>
      </c>
    </row>
    <row r="1562" spans="1:7" ht="18" customHeight="1" x14ac:dyDescent="0.25">
      <c r="A1562" s="59" t="s">
        <v>353</v>
      </c>
      <c r="B1562" s="61" t="s">
        <v>112</v>
      </c>
      <c r="C1562" s="62">
        <f>IFERROR(INDEX('alimentação - Tabela 7.1'!$15:$15,
MATCH(TEXT('Tabela 7.1'!A1562,"mmmm/aaaa"),'alimentação - Tabela 7.1'!$5:$5,0)), "")</f>
        <v>249845</v>
      </c>
      <c r="D1562" s="62">
        <f>IFERROR(INDEX('alimentação - Tabela 7.1'!$15:$15,
MATCH(TEXT('Tabela 7.1'!$A1562,"mmmm/aaaa"),'alimentação - Tabela 7.1'!$5:$5,0)+1), "")</f>
        <v>7587</v>
      </c>
      <c r="E1562" s="62">
        <f>IFERROR(INDEX('alimentação - Tabela 7.1'!$15:$15,
MATCH(TEXT('Tabela 7.1'!$A1562,"mmmm/aaaa"),'alimentação - Tabela 7.1'!$5:$5,0)+2), "")</f>
        <v>9691</v>
      </c>
      <c r="F1562" s="62">
        <f>IFERROR(INDEX('alimentação - Tabela 7.1'!$15:$15,
MATCH(TEXT('Tabela 7.1'!$A1562,"mmmm/aaaa"),'alimentação - Tabela 7.1'!$5:$5,0)+3), "")</f>
        <v>-2104</v>
      </c>
      <c r="G1562" s="95">
        <f>IFERROR(INDEX('alimentação - Tabela 7.1'!$15:$15,
MATCH(TEXT('Tabela 7.1'!$A1562,"mmmm/aaaa"),'alimentação - Tabela 7.1'!$5:$5,0)+4), "")</f>
        <v>-0.83508962392807007</v>
      </c>
    </row>
    <row r="1563" spans="1:7" ht="18" customHeight="1" x14ac:dyDescent="0.25">
      <c r="A1563" s="59" t="s">
        <v>353</v>
      </c>
      <c r="B1563" s="61" t="s">
        <v>113</v>
      </c>
      <c r="C1563" s="62">
        <f>IFERROR(INDEX('alimentação - Tabela 7.1'!$16:$16,
MATCH(TEXT('Tabela 7.1'!A1563,"mmmm/aaaa"),'alimentação - Tabela 7.1'!$5:$5,0)), "")</f>
        <v>7616434</v>
      </c>
      <c r="D1563" s="62">
        <f>IFERROR(INDEX('alimentação - Tabela 7.1'!$16:$16,
MATCH(TEXT('Tabela 7.1'!$A1563,"mmmm/aaaa"),'alimentação - Tabela 7.1'!$5:$5,0)+1), "")</f>
        <v>202111</v>
      </c>
      <c r="E1563" s="62">
        <f>IFERROR(INDEX('alimentação - Tabela 7.1'!$16:$16,
MATCH(TEXT('Tabela 7.1'!$A1563,"mmmm/aaaa"),'alimentação - Tabela 7.1'!$5:$5,0)+2), "")</f>
        <v>246732</v>
      </c>
      <c r="F1563" s="62">
        <f>IFERROR(INDEX('alimentação - Tabela 7.1'!$16:$16,
MATCH(TEXT('Tabela 7.1'!$A1563,"mmmm/aaaa"),'alimentação - Tabela 7.1'!$5:$5,0)+3), "")</f>
        <v>-44621</v>
      </c>
      <c r="G1563" s="95">
        <f>IFERROR(INDEX('alimentação - Tabela 7.1'!$16:$16,
MATCH(TEXT('Tabela 7.1'!$A1563,"mmmm/aaaa"),'alimentação - Tabela 7.1'!$5:$5,0)+4), "")</f>
        <v>-0.5824393630027771</v>
      </c>
    </row>
    <row r="1564" spans="1:7" ht="18" customHeight="1" x14ac:dyDescent="0.25">
      <c r="A1564" s="59" t="s">
        <v>353</v>
      </c>
      <c r="B1564" s="61" t="s">
        <v>114</v>
      </c>
      <c r="C1564" s="62">
        <f>IFERROR(INDEX('alimentação - Tabela 7.1'!$17:$17,
MATCH(TEXT('Tabela 7.1'!A1564,"mmmm/aaaa"),'alimentação - Tabela 7.1'!$5:$5,0)), "")</f>
        <v>642734</v>
      </c>
      <c r="D1564" s="62">
        <f>IFERROR(INDEX('alimentação - Tabela 7.1'!$17:$17,
MATCH(TEXT('Tabela 7.1'!$A1564,"mmmm/aaaa"),'alimentação - Tabela 7.1'!$5:$5,0)+1), "")</f>
        <v>15016</v>
      </c>
      <c r="E1564" s="62">
        <f>IFERROR(INDEX('alimentação - Tabela 7.1'!$17:$17,
MATCH(TEXT('Tabela 7.1'!$A1564,"mmmm/aaaa"),'alimentação - Tabela 7.1'!$5:$5,0)+2), "")</f>
        <v>19050</v>
      </c>
      <c r="F1564" s="62">
        <f>IFERROR(INDEX('alimentação - Tabela 7.1'!$17:$17,
MATCH(TEXT('Tabela 7.1'!$A1564,"mmmm/aaaa"),'alimentação - Tabela 7.1'!$5:$5,0)+3), "")</f>
        <v>-4034</v>
      </c>
      <c r="G1564" s="95">
        <f>IFERROR(INDEX('alimentação - Tabela 7.1'!$17:$17,
MATCH(TEXT('Tabela 7.1'!$A1564,"mmmm/aaaa"),'alimentação - Tabela 7.1'!$5:$5,0)+4), "")</f>
        <v>-0.62371671199798584</v>
      </c>
    </row>
    <row r="1565" spans="1:7" ht="18" customHeight="1" x14ac:dyDescent="0.25">
      <c r="A1565" s="59" t="s">
        <v>353</v>
      </c>
      <c r="B1565" s="61" t="s">
        <v>115</v>
      </c>
      <c r="C1565" s="62">
        <f>IFERROR(INDEX('alimentação - Tabela 7.1'!$18:$18,
MATCH(TEXT('Tabela 7.1'!A1565,"mmmm/aaaa"),'alimentação - Tabela 7.1'!$5:$5,0)), "")</f>
        <v>348537</v>
      </c>
      <c r="D1565" s="62">
        <f>IFERROR(INDEX('alimentação - Tabela 7.1'!$18:$18,
MATCH(TEXT('Tabela 7.1'!$A1565,"mmmm/aaaa"),'alimentação - Tabela 7.1'!$5:$5,0)+1), "")</f>
        <v>8223</v>
      </c>
      <c r="E1565" s="62">
        <f>IFERROR(INDEX('alimentação - Tabela 7.1'!$18:$18,
MATCH(TEXT('Tabela 7.1'!$A1565,"mmmm/aaaa"),'alimentação - Tabela 7.1'!$5:$5,0)+2), "")</f>
        <v>11818</v>
      </c>
      <c r="F1565" s="62">
        <f>IFERROR(INDEX('alimentação - Tabela 7.1'!$18:$18,
MATCH(TEXT('Tabela 7.1'!$A1565,"mmmm/aaaa"),'alimentação - Tabela 7.1'!$5:$5,0)+3), "")</f>
        <v>-3595</v>
      </c>
      <c r="G1565" s="95">
        <f>IFERROR(INDEX('alimentação - Tabela 7.1'!$18:$18,
MATCH(TEXT('Tabela 7.1'!$A1565,"mmmm/aaaa"),'alimentação - Tabela 7.1'!$5:$5,0)+4), "")</f>
        <v>-1.0209239721298218</v>
      </c>
    </row>
    <row r="1566" spans="1:7" ht="18" customHeight="1" x14ac:dyDescent="0.25">
      <c r="A1566" s="59" t="s">
        <v>353</v>
      </c>
      <c r="B1566" s="61" t="s">
        <v>116</v>
      </c>
      <c r="C1566" s="62">
        <f>IFERROR(INDEX('alimentação - Tabela 7.1'!$19:$19,
MATCH(TEXT('Tabela 7.1'!A1566,"mmmm/aaaa"),'alimentação - Tabela 7.1'!$5:$5,0)), "")</f>
        <v>1353334</v>
      </c>
      <c r="D1566" s="62">
        <f>IFERROR(INDEX('alimentação - Tabela 7.1'!$19:$19,
MATCH(TEXT('Tabela 7.1'!$A1566,"mmmm/aaaa"),'alimentação - Tabela 7.1'!$5:$5,0)+1), "")</f>
        <v>35203</v>
      </c>
      <c r="E1566" s="62">
        <f>IFERROR(INDEX('alimentação - Tabela 7.1'!$19:$19,
MATCH(TEXT('Tabela 7.1'!$A1566,"mmmm/aaaa"),'alimentação - Tabela 7.1'!$5:$5,0)+2), "")</f>
        <v>39430</v>
      </c>
      <c r="F1566" s="62">
        <f>IFERROR(INDEX('alimentação - Tabela 7.1'!$19:$19,
MATCH(TEXT('Tabela 7.1'!$A1566,"mmmm/aaaa"),'alimentação - Tabela 7.1'!$5:$5,0)+3), "")</f>
        <v>-4227</v>
      </c>
      <c r="G1566" s="95">
        <f>IFERROR(INDEX('alimentação - Tabela 7.1'!$19:$19,
MATCH(TEXT('Tabela 7.1'!$A1566,"mmmm/aaaa"),'alimentação - Tabela 7.1'!$5:$5,0)+4), "")</f>
        <v>-0.3113672137260437</v>
      </c>
    </row>
    <row r="1567" spans="1:7" ht="18" customHeight="1" x14ac:dyDescent="0.25">
      <c r="A1567" s="59" t="s">
        <v>353</v>
      </c>
      <c r="B1567" s="61" t="s">
        <v>117</v>
      </c>
      <c r="C1567" s="62">
        <f>IFERROR(INDEX('alimentação - Tabela 7.1'!$20:$20,
MATCH(TEXT('Tabela 7.1'!A1567,"mmmm/aaaa"),'alimentação - Tabela 7.1'!$5:$5,0)), "")</f>
        <v>501921</v>
      </c>
      <c r="D1567" s="62">
        <f>IFERROR(INDEX('alimentação - Tabela 7.1'!$20:$20,
MATCH(TEXT('Tabela 7.1'!$A1567,"mmmm/aaaa"),'alimentação - Tabela 7.1'!$5:$5,0)+1), "")</f>
        <v>13621</v>
      </c>
      <c r="E1567" s="62">
        <f>IFERROR(INDEX('alimentação - Tabela 7.1'!$20:$20,
MATCH(TEXT('Tabela 7.1'!$A1567,"mmmm/aaaa"),'alimentação - Tabela 7.1'!$5:$5,0)+2), "")</f>
        <v>16278</v>
      </c>
      <c r="F1567" s="62">
        <f>IFERROR(INDEX('alimentação - Tabela 7.1'!$20:$20,
MATCH(TEXT('Tabela 7.1'!$A1567,"mmmm/aaaa"),'alimentação - Tabela 7.1'!$5:$5,0)+3), "")</f>
        <v>-2657</v>
      </c>
      <c r="G1567" s="95">
        <f>IFERROR(INDEX('alimentação - Tabela 7.1'!$20:$20,
MATCH(TEXT('Tabela 7.1'!$A1567,"mmmm/aaaa"),'alimentação - Tabela 7.1'!$5:$5,0)+4), "")</f>
        <v>-0.52657866477966309</v>
      </c>
    </row>
    <row r="1568" spans="1:7" ht="18" customHeight="1" x14ac:dyDescent="0.25">
      <c r="A1568" s="59" t="s">
        <v>353</v>
      </c>
      <c r="B1568" s="61" t="s">
        <v>118</v>
      </c>
      <c r="C1568" s="62">
        <f>IFERROR(INDEX('alimentação - Tabela 7.1'!$21:$21,
MATCH(TEXT('Tabela 7.1'!A1568,"mmmm/aaaa"),'alimentação - Tabela 7.1'!$5:$5,0)), "")</f>
        <v>487305</v>
      </c>
      <c r="D1568" s="62">
        <f>IFERROR(INDEX('alimentação - Tabela 7.1'!$21:$21,
MATCH(TEXT('Tabela 7.1'!$A1568,"mmmm/aaaa"),'alimentação - Tabela 7.1'!$5:$5,0)+1), "")</f>
        <v>12114</v>
      </c>
      <c r="E1568" s="62">
        <f>IFERROR(INDEX('alimentação - Tabela 7.1'!$21:$21,
MATCH(TEXT('Tabela 7.1'!$A1568,"mmmm/aaaa"),'alimentação - Tabela 7.1'!$5:$5,0)+2), "")</f>
        <v>13783</v>
      </c>
      <c r="F1568" s="62">
        <f>IFERROR(INDEX('alimentação - Tabela 7.1'!$21:$21,
MATCH(TEXT('Tabela 7.1'!$A1568,"mmmm/aaaa"),'alimentação - Tabela 7.1'!$5:$5,0)+3), "")</f>
        <v>-1669</v>
      </c>
      <c r="G1568" s="95">
        <f>IFERROR(INDEX('alimentação - Tabela 7.1'!$21:$21,
MATCH(TEXT('Tabela 7.1'!$A1568,"mmmm/aaaa"),'alimentação - Tabela 7.1'!$5:$5,0)+4), "")</f>
        <v>-0.34132695198059082</v>
      </c>
    </row>
    <row r="1569" spans="1:7" ht="18" customHeight="1" x14ac:dyDescent="0.25">
      <c r="A1569" s="59" t="s">
        <v>353</v>
      </c>
      <c r="B1569" s="61" t="s">
        <v>119</v>
      </c>
      <c r="C1569" s="62">
        <f>IFERROR(INDEX('alimentação - Tabela 7.1'!$22:$22,
MATCH(TEXT('Tabela 7.1'!A1569,"mmmm/aaaa"),'alimentação - Tabela 7.1'!$5:$5,0)), "")</f>
        <v>1456967</v>
      </c>
      <c r="D1569" s="62">
        <f>IFERROR(INDEX('alimentação - Tabela 7.1'!$22:$22,
MATCH(TEXT('Tabela 7.1'!$A1569,"mmmm/aaaa"),'alimentação - Tabela 7.1'!$5:$5,0)+1), "")</f>
        <v>39891</v>
      </c>
      <c r="E1569" s="62">
        <f>IFERROR(INDEX('alimentação - Tabela 7.1'!$22:$22,
MATCH(TEXT('Tabela 7.1'!$A1569,"mmmm/aaaa"),'alimentação - Tabela 7.1'!$5:$5,0)+2), "")</f>
        <v>49412</v>
      </c>
      <c r="F1569" s="62">
        <f>IFERROR(INDEX('alimentação - Tabela 7.1'!$22:$22,
MATCH(TEXT('Tabela 7.1'!$A1569,"mmmm/aaaa"),'alimentação - Tabela 7.1'!$5:$5,0)+3), "")</f>
        <v>-9521</v>
      </c>
      <c r="G1569" s="95">
        <f>IFERROR(INDEX('alimentação - Tabela 7.1'!$22:$22,
MATCH(TEXT('Tabela 7.1'!$A1569,"mmmm/aaaa"),'alimentação - Tabela 7.1'!$5:$5,0)+4), "")</f>
        <v>-0.64923816919326782</v>
      </c>
    </row>
    <row r="1570" spans="1:7" ht="18" customHeight="1" x14ac:dyDescent="0.25">
      <c r="A1570" s="59" t="s">
        <v>353</v>
      </c>
      <c r="B1570" s="61" t="s">
        <v>120</v>
      </c>
      <c r="C1570" s="62">
        <f>IFERROR(INDEX('alimentação - Tabela 7.1'!$23:$23,
MATCH(TEXT('Tabela 7.1'!A1570,"mmmm/aaaa"),'alimentação - Tabela 7.1'!$5:$5,0)), "")</f>
        <v>446202</v>
      </c>
      <c r="D1570" s="62">
        <f>IFERROR(INDEX('alimentação - Tabela 7.1'!$23:$23,
MATCH(TEXT('Tabela 7.1'!$A1570,"mmmm/aaaa"),'alimentação - Tabela 7.1'!$5:$5,0)+1), "")</f>
        <v>11179</v>
      </c>
      <c r="E1570" s="62">
        <f>IFERROR(INDEX('alimentação - Tabela 7.1'!$23:$23,
MATCH(TEXT('Tabela 7.1'!$A1570,"mmmm/aaaa"),'alimentação - Tabela 7.1'!$5:$5,0)+2), "")</f>
        <v>11275</v>
      </c>
      <c r="F1570" s="62">
        <f>IFERROR(INDEX('alimentação - Tabela 7.1'!$23:$23,
MATCH(TEXT('Tabela 7.1'!$A1570,"mmmm/aaaa"),'alimentação - Tabela 7.1'!$5:$5,0)+3), "")</f>
        <v>-96</v>
      </c>
      <c r="G1570" s="95">
        <f>IFERROR(INDEX('alimentação - Tabela 7.1'!$23:$23,
MATCH(TEXT('Tabela 7.1'!$A1570,"mmmm/aaaa"),'alimentação - Tabela 7.1'!$5:$5,0)+4), "")</f>
        <v>-2.15102918446064E-2</v>
      </c>
    </row>
    <row r="1571" spans="1:7" ht="18" customHeight="1" x14ac:dyDescent="0.25">
      <c r="A1571" s="59" t="s">
        <v>353</v>
      </c>
      <c r="B1571" s="61" t="s">
        <v>121</v>
      </c>
      <c r="C1571" s="62">
        <f>IFERROR(INDEX('alimentação - Tabela 7.1'!$24:$24,
MATCH(TEXT('Tabela 7.1'!A1571,"mmmm/aaaa"),'alimentação - Tabela 7.1'!$5:$5,0)), "")</f>
        <v>327139</v>
      </c>
      <c r="D1571" s="62">
        <f>IFERROR(INDEX('alimentação - Tabela 7.1'!$24:$24,
MATCH(TEXT('Tabela 7.1'!$A1571,"mmmm/aaaa"),'alimentação - Tabela 7.1'!$5:$5,0)+1), "")</f>
        <v>7856</v>
      </c>
      <c r="E1571" s="62">
        <f>IFERROR(INDEX('alimentação - Tabela 7.1'!$24:$24,
MATCH(TEXT('Tabela 7.1'!$A1571,"mmmm/aaaa"),'alimentação - Tabela 7.1'!$5:$5,0)+2), "")</f>
        <v>8717</v>
      </c>
      <c r="F1571" s="62">
        <f>IFERROR(INDEX('alimentação - Tabela 7.1'!$24:$24,
MATCH(TEXT('Tabela 7.1'!$A1571,"mmmm/aaaa"),'alimentação - Tabela 7.1'!$5:$5,0)+3), "")</f>
        <v>-861</v>
      </c>
      <c r="G1571" s="95">
        <f>IFERROR(INDEX('alimentação - Tabela 7.1'!$24:$24,
MATCH(TEXT('Tabela 7.1'!$A1571,"mmmm/aaaa"),'alimentação - Tabela 7.1'!$5:$5,0)+4), "")</f>
        <v>-0.26249998807907104</v>
      </c>
    </row>
    <row r="1572" spans="1:7" ht="18" customHeight="1" x14ac:dyDescent="0.25">
      <c r="A1572" s="59" t="s">
        <v>353</v>
      </c>
      <c r="B1572" s="61" t="s">
        <v>122</v>
      </c>
      <c r="C1572" s="62">
        <f>IFERROR(INDEX('alimentação - Tabela 7.1'!$25:$25,
MATCH(TEXT('Tabela 7.1'!A1572,"mmmm/aaaa"),'alimentação - Tabela 7.1'!$5:$5,0)), "")</f>
        <v>2052295</v>
      </c>
      <c r="D1572" s="62">
        <f>IFERROR(INDEX('alimentação - Tabela 7.1'!$25:$25,
MATCH(TEXT('Tabela 7.1'!$A1572,"mmmm/aaaa"),'alimentação - Tabela 7.1'!$5:$5,0)+1), "")</f>
        <v>59008</v>
      </c>
      <c r="E1572" s="62">
        <f>IFERROR(INDEX('alimentação - Tabela 7.1'!$25:$25,
MATCH(TEXT('Tabela 7.1'!$A1572,"mmmm/aaaa"),'alimentação - Tabela 7.1'!$5:$5,0)+2), "")</f>
        <v>76969</v>
      </c>
      <c r="F1572" s="62">
        <f>IFERROR(INDEX('alimentação - Tabela 7.1'!$25:$25,
MATCH(TEXT('Tabela 7.1'!$A1572,"mmmm/aaaa"),'alimentação - Tabela 7.1'!$5:$5,0)+3), "")</f>
        <v>-17961</v>
      </c>
      <c r="G1572" s="95">
        <f>IFERROR(INDEX('alimentação - Tabela 7.1'!$25:$25,
MATCH(TEXT('Tabela 7.1'!$A1572,"mmmm/aaaa"),'alimentação - Tabela 7.1'!$5:$5,0)+4), "")</f>
        <v>-0.86757385730743408</v>
      </c>
    </row>
    <row r="1573" spans="1:7" ht="18" customHeight="1" x14ac:dyDescent="0.25">
      <c r="A1573" s="59" t="s">
        <v>353</v>
      </c>
      <c r="B1573" s="61" t="s">
        <v>123</v>
      </c>
      <c r="C1573" s="62">
        <f>IFERROR(INDEX('alimentação - Tabela 7.1'!$26:$26,
MATCH(TEXT('Tabela 7.1'!A1573,"mmmm/aaaa"),'alimentação - Tabela 7.1'!$5:$5,0)), "")</f>
        <v>23246409</v>
      </c>
      <c r="D1573" s="62">
        <f>IFERROR(INDEX('alimentação - Tabela 7.1'!$26:$26,
MATCH(TEXT('Tabela 7.1'!$A1573,"mmmm/aaaa"),'alimentação - Tabela 7.1'!$5:$5,0)+1), "")</f>
        <v>800457</v>
      </c>
      <c r="E1573" s="62">
        <f>IFERROR(INDEX('alimentação - Tabela 7.1'!$26:$26,
MATCH(TEXT('Tabela 7.1'!$A1573,"mmmm/aaaa"),'alimentação - Tabela 7.1'!$5:$5,0)+2), "")</f>
        <v>1036101</v>
      </c>
      <c r="F1573" s="62">
        <f>IFERROR(INDEX('alimentação - Tabela 7.1'!$26:$26,
MATCH(TEXT('Tabela 7.1'!$A1573,"mmmm/aaaa"),'alimentação - Tabela 7.1'!$5:$5,0)+3), "")</f>
        <v>-235644</v>
      </c>
      <c r="G1573" s="95">
        <f>IFERROR(INDEX('alimentação - Tabela 7.1'!$26:$26,
MATCH(TEXT('Tabela 7.1'!$A1573,"mmmm/aaaa"),'alimentação - Tabela 7.1'!$5:$5,0)+4), "")</f>
        <v>-1.0035067796707153</v>
      </c>
    </row>
    <row r="1574" spans="1:7" ht="18" customHeight="1" x14ac:dyDescent="0.25">
      <c r="A1574" s="59" t="s">
        <v>353</v>
      </c>
      <c r="B1574" s="61" t="s">
        <v>124</v>
      </c>
      <c r="C1574" s="62">
        <f>IFERROR(INDEX('alimentação - Tabela 7.1'!$27:$27,
MATCH(TEXT('Tabela 7.1'!A1574,"mmmm/aaaa"),'alimentação - Tabela 7.1'!$5:$5,0)), "")</f>
        <v>4770915</v>
      </c>
      <c r="D1574" s="62">
        <f>IFERROR(INDEX('alimentação - Tabela 7.1'!$27:$27,
MATCH(TEXT('Tabela 7.1'!$A1574,"mmmm/aaaa"),'alimentação - Tabela 7.1'!$5:$5,0)+1), "")</f>
        <v>163240</v>
      </c>
      <c r="E1574" s="62">
        <f>IFERROR(INDEX('alimentação - Tabela 7.1'!$27:$27,
MATCH(TEXT('Tabela 7.1'!$A1574,"mmmm/aaaa"),'alimentação - Tabela 7.1'!$5:$5,0)+2), "")</f>
        <v>212071</v>
      </c>
      <c r="F1574" s="62">
        <f>IFERROR(INDEX('alimentação - Tabela 7.1'!$27:$27,
MATCH(TEXT('Tabela 7.1'!$A1574,"mmmm/aaaa"),'alimentação - Tabela 7.1'!$5:$5,0)+3), "")</f>
        <v>-48831</v>
      </c>
      <c r="G1574" s="95">
        <f>IFERROR(INDEX('alimentação - Tabela 7.1'!$27:$27,
MATCH(TEXT('Tabela 7.1'!$A1574,"mmmm/aaaa"),'alimentação - Tabela 7.1'!$5:$5,0)+4), "")</f>
        <v>-1.0131447315216064</v>
      </c>
    </row>
    <row r="1575" spans="1:7" ht="18" customHeight="1" x14ac:dyDescent="0.25">
      <c r="A1575" s="59" t="s">
        <v>353</v>
      </c>
      <c r="B1575" s="61" t="s">
        <v>2</v>
      </c>
      <c r="C1575" s="62">
        <f>IFERROR(INDEX('alimentação - Tabela 7.1'!$28:$28,
MATCH(TEXT('Tabela 7.1'!A1575,"mmmm/aaaa"),'alimentação - Tabela 7.1'!$5:$5,0)), "")</f>
        <v>874328</v>
      </c>
      <c r="D1575" s="62">
        <f>IFERROR(INDEX('alimentação - Tabela 7.1'!$28:$28,
MATCH(TEXT('Tabela 7.1'!$A1575,"mmmm/aaaa"),'alimentação - Tabela 7.1'!$5:$5,0)+1), "")</f>
        <v>34481</v>
      </c>
      <c r="E1575" s="62">
        <f>IFERROR(INDEX('alimentação - Tabela 7.1'!$28:$28,
MATCH(TEXT('Tabela 7.1'!$A1575,"mmmm/aaaa"),'alimentação - Tabela 7.1'!$5:$5,0)+2), "")</f>
        <v>41268</v>
      </c>
      <c r="F1575" s="62">
        <f>IFERROR(INDEX('alimentação - Tabela 7.1'!$28:$28,
MATCH(TEXT('Tabela 7.1'!$A1575,"mmmm/aaaa"),'alimentação - Tabela 7.1'!$5:$5,0)+3), "")</f>
        <v>-6787</v>
      </c>
      <c r="G1575" s="95">
        <f>IFERROR(INDEX('alimentação - Tabela 7.1'!$28:$28,
MATCH(TEXT('Tabela 7.1'!$A1575,"mmmm/aaaa"),'alimentação - Tabela 7.1'!$5:$5,0)+4), "")</f>
        <v>-0.77027404308319092</v>
      </c>
    </row>
    <row r="1576" spans="1:7" ht="18" customHeight="1" x14ac:dyDescent="0.25">
      <c r="A1576" s="59" t="s">
        <v>353</v>
      </c>
      <c r="B1576" s="61" t="s">
        <v>125</v>
      </c>
      <c r="C1576" s="62">
        <f>IFERROR(INDEX('alimentação - Tabela 7.1'!$29:$29,
MATCH(TEXT('Tabela 7.1'!A1576,"mmmm/aaaa"),'alimentação - Tabela 7.1'!$5:$5,0)), "")</f>
        <v>3739032</v>
      </c>
      <c r="D1576" s="62">
        <f>IFERROR(INDEX('alimentação - Tabela 7.1'!$29:$29,
MATCH(TEXT('Tabela 7.1'!$A1576,"mmmm/aaaa"),'alimentação - Tabela 7.1'!$5:$5,0)+1), "")</f>
        <v>118878</v>
      </c>
      <c r="E1576" s="62">
        <f>IFERROR(INDEX('alimentação - Tabela 7.1'!$29:$29,
MATCH(TEXT('Tabela 7.1'!$A1576,"mmmm/aaaa"),'alimentação - Tabela 7.1'!$5:$5,0)+2), "")</f>
        <v>127063</v>
      </c>
      <c r="F1576" s="62">
        <f>IFERROR(INDEX('alimentação - Tabela 7.1'!$29:$29,
MATCH(TEXT('Tabela 7.1'!$A1576,"mmmm/aaaa"),'alimentação - Tabela 7.1'!$5:$5,0)+3), "")</f>
        <v>-8185</v>
      </c>
      <c r="G1576" s="95">
        <f>IFERROR(INDEX('alimentação - Tabela 7.1'!$29:$29,
MATCH(TEXT('Tabela 7.1'!$A1576,"mmmm/aaaa"),'alimentação - Tabela 7.1'!$5:$5,0)+4), "")</f>
        <v>-0.21842877566814423</v>
      </c>
    </row>
    <row r="1577" spans="1:7" ht="18" customHeight="1" x14ac:dyDescent="0.25">
      <c r="A1577" s="59" t="s">
        <v>353</v>
      </c>
      <c r="B1577" s="61" t="s">
        <v>126</v>
      </c>
      <c r="C1577" s="62">
        <f>IFERROR(INDEX('alimentação - Tabela 7.1'!$30:$30,
MATCH(TEXT('Tabela 7.1'!A1577,"mmmm/aaaa"),'alimentação - Tabela 7.1'!$5:$5,0)), "")</f>
        <v>13862134</v>
      </c>
      <c r="D1577" s="62">
        <f>IFERROR(INDEX('alimentação - Tabela 7.1'!$30:$30,
MATCH(TEXT('Tabela 7.1'!$A1577,"mmmm/aaaa"),'alimentação - Tabela 7.1'!$5:$5,0)+1), "")</f>
        <v>483858</v>
      </c>
      <c r="E1577" s="62">
        <f>IFERROR(INDEX('alimentação - Tabela 7.1'!$30:$30,
MATCH(TEXT('Tabela 7.1'!$A1577,"mmmm/aaaa"),'alimentação - Tabela 7.1'!$5:$5,0)+2), "")</f>
        <v>655699</v>
      </c>
      <c r="F1577" s="62">
        <f>IFERROR(INDEX('alimentação - Tabela 7.1'!$30:$30,
MATCH(TEXT('Tabela 7.1'!$A1577,"mmmm/aaaa"),'alimentação - Tabela 7.1'!$5:$5,0)+3), "")</f>
        <v>-171841</v>
      </c>
      <c r="G1577" s="95">
        <f>IFERROR(INDEX('alimentação - Tabela 7.1'!$30:$30,
MATCH(TEXT('Tabela 7.1'!$A1577,"mmmm/aaaa"),'alimentação - Tabela 7.1'!$5:$5,0)+4), "")</f>
        <v>-1.2244641780853271</v>
      </c>
    </row>
    <row r="1578" spans="1:7" ht="18" customHeight="1" x14ac:dyDescent="0.25">
      <c r="A1578" s="59" t="s">
        <v>353</v>
      </c>
      <c r="B1578" s="61" t="s">
        <v>127</v>
      </c>
      <c r="C1578" s="62">
        <f>IFERROR(INDEX('alimentação - Tabela 7.1'!$31:$31,
MATCH(TEXT('Tabela 7.1'!A1578,"mmmm/aaaa"),'alimentação - Tabela 7.1'!$5:$5,0)), "")</f>
        <v>8323978</v>
      </c>
      <c r="D1578" s="62">
        <f>IFERROR(INDEX('alimentação - Tabela 7.1'!$31:$31,
MATCH(TEXT('Tabela 7.1'!$A1578,"mmmm/aaaa"),'alimentação - Tabela 7.1'!$5:$5,0)+1), "")</f>
        <v>288873</v>
      </c>
      <c r="E1578" s="62">
        <f>IFERROR(INDEX('alimentação - Tabela 7.1'!$31:$31,
MATCH(TEXT('Tabela 7.1'!$A1578,"mmmm/aaaa"),'alimentação - Tabela 7.1'!$5:$5,0)+2), "")</f>
        <v>392993</v>
      </c>
      <c r="F1578" s="62">
        <f>IFERROR(INDEX('alimentação - Tabela 7.1'!$31:$31,
MATCH(TEXT('Tabela 7.1'!$A1578,"mmmm/aaaa"),'alimentação - Tabela 7.1'!$5:$5,0)+3), "")</f>
        <v>-104120</v>
      </c>
      <c r="G1578" s="95">
        <f>IFERROR(INDEX('alimentação - Tabela 7.1'!$31:$31,
MATCH(TEXT('Tabela 7.1'!$A1578,"mmmm/aaaa"),'alimentação - Tabela 7.1'!$5:$5,0)+4), "")</f>
        <v>-1.23539137840271</v>
      </c>
    </row>
    <row r="1579" spans="1:7" ht="18" customHeight="1" x14ac:dyDescent="0.25">
      <c r="A1579" s="59" t="s">
        <v>353</v>
      </c>
      <c r="B1579" s="61" t="s">
        <v>128</v>
      </c>
      <c r="C1579" s="62">
        <f>IFERROR(INDEX('alimentação - Tabela 7.1'!$32:$32,
MATCH(TEXT('Tabela 7.1'!A1579,"mmmm/aaaa"),'alimentação - Tabela 7.1'!$5:$5,0)), "")</f>
        <v>3091401</v>
      </c>
      <c r="D1579" s="62">
        <f>IFERROR(INDEX('alimentação - Tabela 7.1'!$32:$32,
MATCH(TEXT('Tabela 7.1'!$A1579,"mmmm/aaaa"),'alimentação - Tabela 7.1'!$5:$5,0)+1), "")</f>
        <v>110072</v>
      </c>
      <c r="E1579" s="62">
        <f>IFERROR(INDEX('alimentação - Tabela 7.1'!$32:$32,
MATCH(TEXT('Tabela 7.1'!$A1579,"mmmm/aaaa"),'alimentação - Tabela 7.1'!$5:$5,0)+2), "")</f>
        <v>145710</v>
      </c>
      <c r="F1579" s="62">
        <f>IFERROR(INDEX('alimentação - Tabela 7.1'!$32:$32,
MATCH(TEXT('Tabela 7.1'!$A1579,"mmmm/aaaa"),'alimentação - Tabela 7.1'!$5:$5,0)+3), "")</f>
        <v>-35638</v>
      </c>
      <c r="G1579" s="95">
        <f>IFERROR(INDEX('alimentação - Tabela 7.1'!$32:$32,
MATCH(TEXT('Tabela 7.1'!$A1579,"mmmm/aaaa"),'alimentação - Tabela 7.1'!$5:$5,0)+4), "")</f>
        <v>-1.1396723985671997</v>
      </c>
    </row>
    <row r="1580" spans="1:7" ht="18" customHeight="1" x14ac:dyDescent="0.25">
      <c r="A1580" s="59" t="s">
        <v>353</v>
      </c>
      <c r="B1580" s="61" t="s">
        <v>129</v>
      </c>
      <c r="C1580" s="62">
        <f>IFERROR(INDEX('alimentação - Tabela 7.1'!$33:$33,
MATCH(TEXT('Tabela 7.1'!A1580,"mmmm/aaaa"),'alimentação - Tabela 7.1'!$5:$5,0)), "")</f>
        <v>2462026</v>
      </c>
      <c r="D1580" s="62">
        <f>IFERROR(INDEX('alimentação - Tabela 7.1'!$33:$33,
MATCH(TEXT('Tabela 7.1'!$A1580,"mmmm/aaaa"),'alimentação - Tabela 7.1'!$5:$5,0)+1), "")</f>
        <v>91202</v>
      </c>
      <c r="E1580" s="62">
        <f>IFERROR(INDEX('alimentação - Tabela 7.1'!$33:$33,
MATCH(TEXT('Tabela 7.1'!$A1580,"mmmm/aaaa"),'alimentação - Tabela 7.1'!$5:$5,0)+2), "")</f>
        <v>130100</v>
      </c>
      <c r="F1580" s="62">
        <f>IFERROR(INDEX('alimentação - Tabela 7.1'!$33:$33,
MATCH(TEXT('Tabela 7.1'!$A1580,"mmmm/aaaa"),'alimentação - Tabela 7.1'!$5:$5,0)+3), "")</f>
        <v>-38898</v>
      </c>
      <c r="G1580" s="95">
        <f>IFERROR(INDEX('alimentação - Tabela 7.1'!$33:$33,
MATCH(TEXT('Tabela 7.1'!$A1580,"mmmm/aaaa"),'alimentação - Tabela 7.1'!$5:$5,0)+4), "")</f>
        <v>-1.5553451776504517</v>
      </c>
    </row>
    <row r="1581" spans="1:7" ht="18" customHeight="1" x14ac:dyDescent="0.25">
      <c r="A1581" s="59" t="s">
        <v>353</v>
      </c>
      <c r="B1581" s="61" t="s">
        <v>130</v>
      </c>
      <c r="C1581" s="62">
        <f>IFERROR(INDEX('alimentação - Tabela 7.1'!$34:$34,
MATCH(TEXT('Tabela 7.1'!A1581,"mmmm/aaaa"),'alimentação - Tabela 7.1'!$5:$5,0)), "")</f>
        <v>2770551</v>
      </c>
      <c r="D1581" s="62">
        <f>IFERROR(INDEX('alimentação - Tabela 7.1'!$34:$34,
MATCH(TEXT('Tabela 7.1'!$A1581,"mmmm/aaaa"),'alimentação - Tabela 7.1'!$5:$5,0)+1), "")</f>
        <v>87599</v>
      </c>
      <c r="E1581" s="62">
        <f>IFERROR(INDEX('alimentação - Tabela 7.1'!$34:$34,
MATCH(TEXT('Tabela 7.1'!$A1581,"mmmm/aaaa"),'alimentação - Tabela 7.1'!$5:$5,0)+2), "")</f>
        <v>117183</v>
      </c>
      <c r="F1581" s="62">
        <f>IFERROR(INDEX('alimentação - Tabela 7.1'!$34:$34,
MATCH(TEXT('Tabela 7.1'!$A1581,"mmmm/aaaa"),'alimentação - Tabela 7.1'!$5:$5,0)+3), "")</f>
        <v>-29584</v>
      </c>
      <c r="G1581" s="95">
        <f>IFERROR(INDEX('alimentação - Tabela 7.1'!$34:$34,
MATCH(TEXT('Tabela 7.1'!$A1581,"mmmm/aaaa"),'alimentação - Tabela 7.1'!$5:$5,0)+4), "")</f>
        <v>-1.0565204620361328</v>
      </c>
    </row>
    <row r="1582" spans="1:7" ht="18" customHeight="1" x14ac:dyDescent="0.25">
      <c r="A1582" s="59" t="s">
        <v>353</v>
      </c>
      <c r="B1582" s="61" t="s">
        <v>131</v>
      </c>
      <c r="C1582" s="62">
        <f>IFERROR(INDEX('alimentação - Tabela 7.1'!$35:$35,
MATCH(TEXT('Tabela 7.1'!A1582,"mmmm/aaaa"),'alimentação - Tabela 7.1'!$5:$5,0)), "")</f>
        <v>4062997</v>
      </c>
      <c r="D1582" s="62">
        <f>IFERROR(INDEX('alimentação - Tabela 7.1'!$35:$35,
MATCH(TEXT('Tabela 7.1'!$A1582,"mmmm/aaaa"),'alimentação - Tabela 7.1'!$5:$5,0)+1), "")</f>
        <v>147016</v>
      </c>
      <c r="E1582" s="62">
        <f>IFERROR(INDEX('alimentação - Tabela 7.1'!$35:$35,
MATCH(TEXT('Tabela 7.1'!$A1582,"mmmm/aaaa"),'alimentação - Tabela 7.1'!$5:$5,0)+2), "")</f>
        <v>191552</v>
      </c>
      <c r="F1582" s="62">
        <f>IFERROR(INDEX('alimentação - Tabela 7.1'!$35:$35,
MATCH(TEXT('Tabela 7.1'!$A1582,"mmmm/aaaa"),'alimentação - Tabela 7.1'!$5:$5,0)+3), "")</f>
        <v>-44536</v>
      </c>
      <c r="G1582" s="95">
        <f>IFERROR(INDEX('alimentação - Tabela 7.1'!$35:$35,
MATCH(TEXT('Tabela 7.1'!$A1582,"mmmm/aaaa"),'alimentação - Tabela 7.1'!$5:$5,0)+4), "")</f>
        <v>-1.0842517614364624</v>
      </c>
    </row>
    <row r="1583" spans="1:7" ht="18" customHeight="1" x14ac:dyDescent="0.25">
      <c r="A1583" s="59" t="s">
        <v>353</v>
      </c>
      <c r="B1583" s="61" t="s">
        <v>132</v>
      </c>
      <c r="C1583" s="62">
        <f>IFERROR(INDEX('alimentação - Tabela 7.1'!$36:$36,
MATCH(TEXT('Tabela 7.1'!A1583,"mmmm/aaaa"),'alimentação - Tabela 7.1'!$5:$5,0)), "")</f>
        <v>657965</v>
      </c>
      <c r="D1583" s="62">
        <f>IFERROR(INDEX('alimentação - Tabela 7.1'!$36:$36,
MATCH(TEXT('Tabela 7.1'!$A1583,"mmmm/aaaa"),'alimentação - Tabela 7.1'!$5:$5,0)+1), "")</f>
        <v>23310</v>
      </c>
      <c r="E1583" s="62">
        <f>IFERROR(INDEX('alimentação - Tabela 7.1'!$36:$36,
MATCH(TEXT('Tabela 7.1'!$A1583,"mmmm/aaaa"),'alimentação - Tabela 7.1'!$5:$5,0)+2), "")</f>
        <v>32085</v>
      </c>
      <c r="F1583" s="62">
        <f>IFERROR(INDEX('alimentação - Tabela 7.1'!$36:$36,
MATCH(TEXT('Tabela 7.1'!$A1583,"mmmm/aaaa"),'alimentação - Tabela 7.1'!$5:$5,0)+3), "")</f>
        <v>-8775</v>
      </c>
      <c r="G1583" s="95">
        <f>IFERROR(INDEX('alimentação - Tabela 7.1'!$36:$36,
MATCH(TEXT('Tabela 7.1'!$A1583,"mmmm/aaaa"),'alimentação - Tabela 7.1'!$5:$5,0)+4), "")</f>
        <v>-1.3161052465438843</v>
      </c>
    </row>
    <row r="1584" spans="1:7" ht="18" customHeight="1" x14ac:dyDescent="0.25">
      <c r="A1584" s="59" t="s">
        <v>353</v>
      </c>
      <c r="B1584" s="61" t="s">
        <v>133</v>
      </c>
      <c r="C1584" s="62">
        <f>IFERROR(INDEX('alimentação - Tabela 7.1'!$37:$37,
MATCH(TEXT('Tabela 7.1'!A1584,"mmmm/aaaa"),'alimentação - Tabela 7.1'!$5:$5,0)), "")</f>
        <v>918578</v>
      </c>
      <c r="D1584" s="62">
        <f>IFERROR(INDEX('alimentação - Tabela 7.1'!$37:$37,
MATCH(TEXT('Tabela 7.1'!$A1584,"mmmm/aaaa"),'alimentação - Tabela 7.1'!$5:$5,0)+1), "")</f>
        <v>38572</v>
      </c>
      <c r="E1584" s="62">
        <f>IFERROR(INDEX('alimentação - Tabela 7.1'!$37:$37,
MATCH(TEXT('Tabela 7.1'!$A1584,"mmmm/aaaa"),'alimentação - Tabela 7.1'!$5:$5,0)+2), "")</f>
        <v>51166</v>
      </c>
      <c r="F1584" s="62">
        <f>IFERROR(INDEX('alimentação - Tabela 7.1'!$37:$37,
MATCH(TEXT('Tabela 7.1'!$A1584,"mmmm/aaaa"),'alimentação - Tabela 7.1'!$5:$5,0)+3), "")</f>
        <v>-12594</v>
      </c>
      <c r="G1584" s="95">
        <f>IFERROR(INDEX('alimentação - Tabela 7.1'!$37:$37,
MATCH(TEXT('Tabela 7.1'!$A1584,"mmmm/aaaa"),'alimentação - Tabela 7.1'!$5:$5,0)+4), "")</f>
        <v>-1.3524891138076782</v>
      </c>
    </row>
    <row r="1585" spans="1:7" ht="18" customHeight="1" x14ac:dyDescent="0.25">
      <c r="A1585" s="59" t="s">
        <v>353</v>
      </c>
      <c r="B1585" s="61" t="s">
        <v>134</v>
      </c>
      <c r="C1585" s="62">
        <f>IFERROR(INDEX('alimentação - Tabela 7.1'!$38:$38,
MATCH(TEXT('Tabela 7.1'!A1585,"mmmm/aaaa"),'alimentação - Tabela 7.1'!$5:$5,0)), "")</f>
        <v>1518672</v>
      </c>
      <c r="D1585" s="62">
        <f>IFERROR(INDEX('alimentação - Tabela 7.1'!$38:$38,
MATCH(TEXT('Tabela 7.1'!$A1585,"mmmm/aaaa"),'alimentação - Tabela 7.1'!$5:$5,0)+1), "")</f>
        <v>57257</v>
      </c>
      <c r="E1585" s="62">
        <f>IFERROR(INDEX('alimentação - Tabela 7.1'!$38:$38,
MATCH(TEXT('Tabela 7.1'!$A1585,"mmmm/aaaa"),'alimentação - Tabela 7.1'!$5:$5,0)+2), "")</f>
        <v>74199</v>
      </c>
      <c r="F1585" s="62">
        <f>IFERROR(INDEX('alimentação - Tabela 7.1'!$38:$38,
MATCH(TEXT('Tabela 7.1'!$A1585,"mmmm/aaaa"),'alimentação - Tabela 7.1'!$5:$5,0)+3), "")</f>
        <v>-16942</v>
      </c>
      <c r="G1585" s="95">
        <f>IFERROR(INDEX('alimentação - Tabela 7.1'!$38:$38,
MATCH(TEXT('Tabela 7.1'!$A1585,"mmmm/aaaa"),'alimentação - Tabela 7.1'!$5:$5,0)+4), "")</f>
        <v>-1.1032720804214478</v>
      </c>
    </row>
    <row r="1586" spans="1:7" ht="18" customHeight="1" x14ac:dyDescent="0.25">
      <c r="A1586" s="59" t="s">
        <v>353</v>
      </c>
      <c r="B1586" s="61" t="s">
        <v>135</v>
      </c>
      <c r="C1586" s="62">
        <f>IFERROR(INDEX('alimentação - Tabela 7.1'!$39:$39,
MATCH(TEXT('Tabela 7.1'!A1586,"mmmm/aaaa"),'alimentação - Tabela 7.1'!$5:$5,0)), "")</f>
        <v>967782</v>
      </c>
      <c r="D1586" s="62">
        <f>IFERROR(INDEX('alimentação - Tabela 7.1'!$39:$39,
MATCH(TEXT('Tabela 7.1'!$A1586,"mmmm/aaaa"),'alimentação - Tabela 7.1'!$5:$5,0)+1), "")</f>
        <v>27877</v>
      </c>
      <c r="E1586" s="62">
        <f>IFERROR(INDEX('alimentação - Tabela 7.1'!$39:$39,
MATCH(TEXT('Tabela 7.1'!$A1586,"mmmm/aaaa"),'alimentação - Tabela 7.1'!$5:$5,0)+2), "")</f>
        <v>34102</v>
      </c>
      <c r="F1586" s="62">
        <f>IFERROR(INDEX('alimentação - Tabela 7.1'!$39:$39,
MATCH(TEXT('Tabela 7.1'!$A1586,"mmmm/aaaa"),'alimentação - Tabela 7.1'!$5:$5,0)+3), "")</f>
        <v>-6225</v>
      </c>
      <c r="G1586" s="95">
        <f>IFERROR(INDEX('alimentação - Tabela 7.1'!$39:$39,
MATCH(TEXT('Tabela 7.1'!$A1586,"mmmm/aaaa"),'alimentação - Tabela 7.1'!$5:$5,0)+4), "")</f>
        <v>-0.63911247253417969</v>
      </c>
    </row>
    <row r="1587" spans="1:7" ht="18" customHeight="1" x14ac:dyDescent="0.25">
      <c r="A1587" s="59" t="s">
        <v>354</v>
      </c>
      <c r="B1587" s="61" t="s">
        <v>1</v>
      </c>
      <c r="C1587" s="62">
        <f>IFERROR(INDEX('alimentação - Tabela 7.1'!$7:$7,
MATCH(TEXT('Tabela 7.1'!A1587,"mmmm/aaaa"),'alimentação - Tabela 7.1'!$5:$5,0)), "")</f>
        <v>45690387</v>
      </c>
      <c r="D1587" s="62">
        <f>IFERROR(INDEX('alimentação - Tabela 7.1'!$7:$7,
MATCH(TEXT('Tabela 7.1'!$A1587,"mmmm/aaaa"),'alimentação - Tabela 7.1'!$5:$5,0)+1), "")</f>
        <v>2110862</v>
      </c>
      <c r="E1587" s="62">
        <f>IFERROR(INDEX('alimentação - Tabela 7.1'!$7:$7,
MATCH(TEXT('Tabela 7.1'!$A1587,"mmmm/aaaa"),'alimentação - Tabela 7.1'!$5:$5,0)+2), "")</f>
        <v>1937750</v>
      </c>
      <c r="F1587" s="62">
        <f>IFERROR(INDEX('alimentação - Tabela 7.1'!$7:$7,
MATCH(TEXT('Tabela 7.1'!$A1587,"mmmm/aaaa"),'alimentação - Tabela 7.1'!$5:$5,0)+3), "")</f>
        <v>173112</v>
      </c>
      <c r="G1587" s="95">
        <f>IFERROR(INDEX('alimentação - Tabela 7.1'!$7:$7,
MATCH(TEXT('Tabela 7.1'!$A1587,"mmmm/aaaa"),'alimentação - Tabela 7.1'!$5:$5,0)+4), "")</f>
        <v>0.38032153248786926</v>
      </c>
    </row>
    <row r="1588" spans="1:7" ht="18" customHeight="1" x14ac:dyDescent="0.25">
      <c r="A1588" s="59" t="s">
        <v>354</v>
      </c>
      <c r="B1588" s="61" t="s">
        <v>105</v>
      </c>
      <c r="C1588" s="62">
        <f>IFERROR(INDEX('alimentação - Tabela 7.1'!$8:$8,
MATCH(TEXT('Tabela 7.1'!A1588,"mmmm/aaaa"),'alimentação - Tabela 7.1'!$5:$5,0)), "")</f>
        <v>2271237</v>
      </c>
      <c r="D1588" s="62">
        <f>IFERROR(INDEX('alimentação - Tabela 7.1'!$8:$8,
MATCH(TEXT('Tabela 7.1'!$A1588,"mmmm/aaaa"),'alimentação - Tabela 7.1'!$5:$5,0)+1), "")</f>
        <v>96958</v>
      </c>
      <c r="E1588" s="62">
        <f>IFERROR(INDEX('alimentação - Tabela 7.1'!$8:$8,
MATCH(TEXT('Tabela 7.1'!$A1588,"mmmm/aaaa"),'alimentação - Tabela 7.1'!$5:$5,0)+2), "")</f>
        <v>92896</v>
      </c>
      <c r="F1588" s="62">
        <f>IFERROR(INDEX('alimentação - Tabela 7.1'!$8:$8,
MATCH(TEXT('Tabela 7.1'!$A1588,"mmmm/aaaa"),'alimentação - Tabela 7.1'!$5:$5,0)+3), "")</f>
        <v>4062</v>
      </c>
      <c r="G1588" s="95">
        <f>IFERROR(INDEX('alimentação - Tabela 7.1'!$8:$8,
MATCH(TEXT('Tabela 7.1'!$A1588,"mmmm/aaaa"),'alimentação - Tabela 7.1'!$5:$5,0)+4), "")</f>
        <v>0.17916570603847504</v>
      </c>
    </row>
    <row r="1589" spans="1:7" ht="18" customHeight="1" x14ac:dyDescent="0.25">
      <c r="A1589" s="59" t="s">
        <v>354</v>
      </c>
      <c r="B1589" s="61" t="s">
        <v>106</v>
      </c>
      <c r="C1589" s="62">
        <f>IFERROR(INDEX('alimentação - Tabela 7.1'!$9:$9,
MATCH(TEXT('Tabela 7.1'!A1589,"mmmm/aaaa"),'alimentação - Tabela 7.1'!$5:$5,0)), "")</f>
        <v>285512</v>
      </c>
      <c r="D1589" s="62">
        <f>IFERROR(INDEX('alimentação - Tabela 7.1'!$9:$9,
MATCH(TEXT('Tabela 7.1'!$A1589,"mmmm/aaaa"),'alimentação - Tabela 7.1'!$5:$5,0)+1), "")</f>
        <v>13843</v>
      </c>
      <c r="E1589" s="62">
        <f>IFERROR(INDEX('alimentação - Tabela 7.1'!$9:$9,
MATCH(TEXT('Tabela 7.1'!$A1589,"mmmm/aaaa"),'alimentação - Tabela 7.1'!$5:$5,0)+2), "")</f>
        <v>13634</v>
      </c>
      <c r="F1589" s="62">
        <f>IFERROR(INDEX('alimentação - Tabela 7.1'!$9:$9,
MATCH(TEXT('Tabela 7.1'!$A1589,"mmmm/aaaa"),'alimentação - Tabela 7.1'!$5:$5,0)+3), "")</f>
        <v>209</v>
      </c>
      <c r="G1589" s="95">
        <f>IFERROR(INDEX('alimentação - Tabela 7.1'!$9:$9,
MATCH(TEXT('Tabela 7.1'!$A1589,"mmmm/aaaa"),'alimentação - Tabela 7.1'!$5:$5,0)+4), "")</f>
        <v>7.3255449533462524E-2</v>
      </c>
    </row>
    <row r="1590" spans="1:7" ht="18" customHeight="1" x14ac:dyDescent="0.25">
      <c r="A1590" s="59" t="s">
        <v>354</v>
      </c>
      <c r="B1590" s="61" t="s">
        <v>107</v>
      </c>
      <c r="C1590" s="62">
        <f>IFERROR(INDEX('alimentação - Tabela 7.1'!$10:$10,
MATCH(TEXT('Tabela 7.1'!A1590,"mmmm/aaaa"),'alimentação - Tabela 7.1'!$5:$5,0)), "")</f>
        <v>103787</v>
      </c>
      <c r="D1590" s="62">
        <f>IFERROR(INDEX('alimentação - Tabela 7.1'!$10:$10,
MATCH(TEXT('Tabela 7.1'!$A1590,"mmmm/aaaa"),'alimentação - Tabela 7.1'!$5:$5,0)+1), "")</f>
        <v>4086</v>
      </c>
      <c r="E1590" s="62">
        <f>IFERROR(INDEX('alimentação - Tabela 7.1'!$10:$10,
MATCH(TEXT('Tabela 7.1'!$A1590,"mmmm/aaaa"),'alimentação - Tabela 7.1'!$5:$5,0)+2), "")</f>
        <v>4135</v>
      </c>
      <c r="F1590" s="62">
        <f>IFERROR(INDEX('alimentação - Tabela 7.1'!$10:$10,
MATCH(TEXT('Tabela 7.1'!$A1590,"mmmm/aaaa"),'alimentação - Tabela 7.1'!$5:$5,0)+3), "")</f>
        <v>-49</v>
      </c>
      <c r="G1590" s="95">
        <f>IFERROR(INDEX('alimentação - Tabela 7.1'!$10:$10,
MATCH(TEXT('Tabela 7.1'!$A1590,"mmmm/aaaa"),'alimentação - Tabela 7.1'!$5:$5,0)+4), "")</f>
        <v>-4.7189798206090927E-2</v>
      </c>
    </row>
    <row r="1591" spans="1:7" ht="18" customHeight="1" x14ac:dyDescent="0.25">
      <c r="A1591" s="59" t="s">
        <v>354</v>
      </c>
      <c r="B1591" s="61" t="s">
        <v>108</v>
      </c>
      <c r="C1591" s="62">
        <f>IFERROR(INDEX('alimentação - Tabela 7.1'!$11:$11,
MATCH(TEXT('Tabela 7.1'!A1591,"mmmm/aaaa"),'alimentação - Tabela 7.1'!$5:$5,0)), "")</f>
        <v>517485</v>
      </c>
      <c r="D1591" s="62">
        <f>IFERROR(INDEX('alimentação - Tabela 7.1'!$11:$11,
MATCH(TEXT('Tabela 7.1'!$A1591,"mmmm/aaaa"),'alimentação - Tabela 7.1'!$5:$5,0)+1), "")</f>
        <v>22424</v>
      </c>
      <c r="E1591" s="62">
        <f>IFERROR(INDEX('alimentação - Tabela 7.1'!$11:$11,
MATCH(TEXT('Tabela 7.1'!$A1591,"mmmm/aaaa"),'alimentação - Tabela 7.1'!$5:$5,0)+2), "")</f>
        <v>22040</v>
      </c>
      <c r="F1591" s="62">
        <f>IFERROR(INDEX('alimentação - Tabela 7.1'!$11:$11,
MATCH(TEXT('Tabela 7.1'!$A1591,"mmmm/aaaa"),'alimentação - Tabela 7.1'!$5:$5,0)+3), "")</f>
        <v>384</v>
      </c>
      <c r="G1591" s="95">
        <f>IFERROR(INDEX('alimentação - Tabela 7.1'!$11:$11,
MATCH(TEXT('Tabela 7.1'!$A1591,"mmmm/aaaa"),'alimentação - Tabela 7.1'!$5:$5,0)+4), "")</f>
        <v>7.4260152876377106E-2</v>
      </c>
    </row>
    <row r="1592" spans="1:7" ht="18" customHeight="1" x14ac:dyDescent="0.25">
      <c r="A1592" s="59" t="s">
        <v>354</v>
      </c>
      <c r="B1592" s="61" t="s">
        <v>109</v>
      </c>
      <c r="C1592" s="62">
        <f>IFERROR(INDEX('alimentação - Tabela 7.1'!$12:$12,
MATCH(TEXT('Tabela 7.1'!A1592,"mmmm/aaaa"),'alimentação - Tabela 7.1'!$5:$5,0)), "")</f>
        <v>76575</v>
      </c>
      <c r="D1592" s="62">
        <f>IFERROR(INDEX('alimentação - Tabela 7.1'!$12:$12,
MATCH(TEXT('Tabela 7.1'!$A1592,"mmmm/aaaa"),'alimentação - Tabela 7.1'!$5:$5,0)+1), "")</f>
        <v>3769</v>
      </c>
      <c r="E1592" s="62">
        <f>IFERROR(INDEX('alimentação - Tabela 7.1'!$12:$12,
MATCH(TEXT('Tabela 7.1'!$A1592,"mmmm/aaaa"),'alimentação - Tabela 7.1'!$5:$5,0)+2), "")</f>
        <v>3389</v>
      </c>
      <c r="F1592" s="62">
        <f>IFERROR(INDEX('alimentação - Tabela 7.1'!$12:$12,
MATCH(TEXT('Tabela 7.1'!$A1592,"mmmm/aaaa"),'alimentação - Tabela 7.1'!$5:$5,0)+3), "")</f>
        <v>380</v>
      </c>
      <c r="G1592" s="95">
        <f>IFERROR(INDEX('alimentação - Tabela 7.1'!$12:$12,
MATCH(TEXT('Tabela 7.1'!$A1592,"mmmm/aaaa"),'alimentação - Tabela 7.1'!$5:$5,0)+4), "")</f>
        <v>0.49872037768363953</v>
      </c>
    </row>
    <row r="1593" spans="1:7" ht="18" customHeight="1" x14ac:dyDescent="0.25">
      <c r="A1593" s="59" t="s">
        <v>354</v>
      </c>
      <c r="B1593" s="61" t="s">
        <v>110</v>
      </c>
      <c r="C1593" s="62">
        <f>IFERROR(INDEX('alimentação - Tabela 7.1'!$13:$13,
MATCH(TEXT('Tabela 7.1'!A1593,"mmmm/aaaa"),'alimentação - Tabela 7.1'!$5:$5,0)), "")</f>
        <v>948925</v>
      </c>
      <c r="D1593" s="62">
        <f>IFERROR(INDEX('alimentação - Tabela 7.1'!$13:$13,
MATCH(TEXT('Tabela 7.1'!$A1593,"mmmm/aaaa"),'alimentação - Tabela 7.1'!$5:$5,0)+1), "")</f>
        <v>36760</v>
      </c>
      <c r="E1593" s="62">
        <f>IFERROR(INDEX('alimentação - Tabela 7.1'!$13:$13,
MATCH(TEXT('Tabela 7.1'!$A1593,"mmmm/aaaa"),'alimentação - Tabela 7.1'!$5:$5,0)+2), "")</f>
        <v>36372</v>
      </c>
      <c r="F1593" s="62">
        <f>IFERROR(INDEX('alimentação - Tabela 7.1'!$13:$13,
MATCH(TEXT('Tabela 7.1'!$A1593,"mmmm/aaaa"),'alimentação - Tabela 7.1'!$5:$5,0)+3), "")</f>
        <v>388</v>
      </c>
      <c r="G1593" s="95">
        <f>IFERROR(INDEX('alimentação - Tabela 7.1'!$13:$13,
MATCH(TEXT('Tabela 7.1'!$A1593,"mmmm/aaaa"),'alimentação - Tabela 7.1'!$5:$5,0)+4), "")</f>
        <v>4.0905099362134933E-2</v>
      </c>
    </row>
    <row r="1594" spans="1:7" ht="18" customHeight="1" x14ac:dyDescent="0.25">
      <c r="A1594" s="59" t="s">
        <v>354</v>
      </c>
      <c r="B1594" s="61" t="s">
        <v>111</v>
      </c>
      <c r="C1594" s="62">
        <f>IFERROR(INDEX('alimentação - Tabela 7.1'!$14:$14,
MATCH(TEXT('Tabela 7.1'!A1594,"mmmm/aaaa"),'alimentação - Tabela 7.1'!$5:$5,0)), "")</f>
        <v>87615</v>
      </c>
      <c r="D1594" s="62">
        <f>IFERROR(INDEX('alimentação - Tabela 7.1'!$14:$14,
MATCH(TEXT('Tabela 7.1'!$A1594,"mmmm/aaaa"),'alimentação - Tabela 7.1'!$5:$5,0)+1), "")</f>
        <v>4514</v>
      </c>
      <c r="E1594" s="62">
        <f>IFERROR(INDEX('alimentação - Tabela 7.1'!$14:$14,
MATCH(TEXT('Tabela 7.1'!$A1594,"mmmm/aaaa"),'alimentação - Tabela 7.1'!$5:$5,0)+2), "")</f>
        <v>3257</v>
      </c>
      <c r="F1594" s="62">
        <f>IFERROR(INDEX('alimentação - Tabela 7.1'!$14:$14,
MATCH(TEXT('Tabela 7.1'!$A1594,"mmmm/aaaa"),'alimentação - Tabela 7.1'!$5:$5,0)+3), "")</f>
        <v>1257</v>
      </c>
      <c r="G1594" s="95">
        <f>IFERROR(INDEX('alimentação - Tabela 7.1'!$14:$14,
MATCH(TEXT('Tabela 7.1'!$A1594,"mmmm/aaaa"),'alimentação - Tabela 7.1'!$5:$5,0)+4), "")</f>
        <v>1.4555686712265015</v>
      </c>
    </row>
    <row r="1595" spans="1:7" ht="18" customHeight="1" x14ac:dyDescent="0.25">
      <c r="A1595" s="59" t="s">
        <v>354</v>
      </c>
      <c r="B1595" s="61" t="s">
        <v>112</v>
      </c>
      <c r="C1595" s="62">
        <f>IFERROR(INDEX('alimentação - Tabela 7.1'!$15:$15,
MATCH(TEXT('Tabela 7.1'!A1595,"mmmm/aaaa"),'alimentação - Tabela 7.1'!$5:$5,0)), "")</f>
        <v>251338</v>
      </c>
      <c r="D1595" s="62">
        <f>IFERROR(INDEX('alimentação - Tabela 7.1'!$15:$15,
MATCH(TEXT('Tabela 7.1'!$A1595,"mmmm/aaaa"),'alimentação - Tabela 7.1'!$5:$5,0)+1), "")</f>
        <v>11562</v>
      </c>
      <c r="E1595" s="62">
        <f>IFERROR(INDEX('alimentação - Tabela 7.1'!$15:$15,
MATCH(TEXT('Tabela 7.1'!$A1595,"mmmm/aaaa"),'alimentação - Tabela 7.1'!$5:$5,0)+2), "")</f>
        <v>10069</v>
      </c>
      <c r="F1595" s="62">
        <f>IFERROR(INDEX('alimentação - Tabela 7.1'!$15:$15,
MATCH(TEXT('Tabela 7.1'!$A1595,"mmmm/aaaa"),'alimentação - Tabela 7.1'!$5:$5,0)+3), "")</f>
        <v>1493</v>
      </c>
      <c r="G1595" s="95">
        <f>IFERROR(INDEX('alimentação - Tabela 7.1'!$15:$15,
MATCH(TEXT('Tabela 7.1'!$A1595,"mmmm/aaaa"),'alimentação - Tabela 7.1'!$5:$5,0)+4), "")</f>
        <v>0.59757047891616821</v>
      </c>
    </row>
    <row r="1596" spans="1:7" ht="18" customHeight="1" x14ac:dyDescent="0.25">
      <c r="A1596" s="59" t="s">
        <v>354</v>
      </c>
      <c r="B1596" s="61" t="s">
        <v>113</v>
      </c>
      <c r="C1596" s="62">
        <f>IFERROR(INDEX('alimentação - Tabela 7.1'!$16:$16,
MATCH(TEXT('Tabela 7.1'!A1596,"mmmm/aaaa"),'alimentação - Tabela 7.1'!$5:$5,0)), "")</f>
        <v>7627042</v>
      </c>
      <c r="D1596" s="62">
        <f>IFERROR(INDEX('alimentação - Tabela 7.1'!$16:$16,
MATCH(TEXT('Tabela 7.1'!$A1596,"mmmm/aaaa"),'alimentação - Tabela 7.1'!$5:$5,0)+1), "")</f>
        <v>274411</v>
      </c>
      <c r="E1596" s="62">
        <f>IFERROR(INDEX('alimentação - Tabela 7.1'!$16:$16,
MATCH(TEXT('Tabela 7.1'!$A1596,"mmmm/aaaa"),'alimentação - Tabela 7.1'!$5:$5,0)+2), "")</f>
        <v>263803</v>
      </c>
      <c r="F1596" s="62">
        <f>IFERROR(INDEX('alimentação - Tabela 7.1'!$16:$16,
MATCH(TEXT('Tabela 7.1'!$A1596,"mmmm/aaaa"),'alimentação - Tabela 7.1'!$5:$5,0)+3), "")</f>
        <v>10608</v>
      </c>
      <c r="G1596" s="95">
        <f>IFERROR(INDEX('alimentação - Tabela 7.1'!$16:$16,
MATCH(TEXT('Tabela 7.1'!$A1596,"mmmm/aaaa"),'alimentação - Tabela 7.1'!$5:$5,0)+4), "")</f>
        <v>0.13927777111530304</v>
      </c>
    </row>
    <row r="1597" spans="1:7" ht="18" customHeight="1" x14ac:dyDescent="0.25">
      <c r="A1597" s="59" t="s">
        <v>354</v>
      </c>
      <c r="B1597" s="61" t="s">
        <v>114</v>
      </c>
      <c r="C1597" s="62">
        <f>IFERROR(INDEX('alimentação - Tabela 7.1'!$17:$17,
MATCH(TEXT('Tabela 7.1'!A1597,"mmmm/aaaa"),'alimentação - Tabela 7.1'!$5:$5,0)), "")</f>
        <v>641981</v>
      </c>
      <c r="D1597" s="62">
        <f>IFERROR(INDEX('alimentação - Tabela 7.1'!$17:$17,
MATCH(TEXT('Tabela 7.1'!$A1597,"mmmm/aaaa"),'alimentação - Tabela 7.1'!$5:$5,0)+1), "")</f>
        <v>20832</v>
      </c>
      <c r="E1597" s="62">
        <f>IFERROR(INDEX('alimentação - Tabela 7.1'!$17:$17,
MATCH(TEXT('Tabela 7.1'!$A1597,"mmmm/aaaa"),'alimentação - Tabela 7.1'!$5:$5,0)+2), "")</f>
        <v>21585</v>
      </c>
      <c r="F1597" s="62">
        <f>IFERROR(INDEX('alimentação - Tabela 7.1'!$17:$17,
MATCH(TEXT('Tabela 7.1'!$A1597,"mmmm/aaaa"),'alimentação - Tabela 7.1'!$5:$5,0)+3), "")</f>
        <v>-753</v>
      </c>
      <c r="G1597" s="95">
        <f>IFERROR(INDEX('alimentação - Tabela 7.1'!$17:$17,
MATCH(TEXT('Tabela 7.1'!$A1597,"mmmm/aaaa"),'alimentação - Tabela 7.1'!$5:$5,0)+4), "")</f>
        <v>-0.1171557754278183</v>
      </c>
    </row>
    <row r="1598" spans="1:7" ht="18" customHeight="1" x14ac:dyDescent="0.25">
      <c r="A1598" s="59" t="s">
        <v>354</v>
      </c>
      <c r="B1598" s="61" t="s">
        <v>115</v>
      </c>
      <c r="C1598" s="62">
        <f>IFERROR(INDEX('alimentação - Tabela 7.1'!$18:$18,
MATCH(TEXT('Tabela 7.1'!A1598,"mmmm/aaaa"),'alimentação - Tabela 7.1'!$5:$5,0)), "")</f>
        <v>349112</v>
      </c>
      <c r="D1598" s="62">
        <f>IFERROR(INDEX('alimentação - Tabela 7.1'!$18:$18,
MATCH(TEXT('Tabela 7.1'!$A1598,"mmmm/aaaa"),'alimentação - Tabela 7.1'!$5:$5,0)+1), "")</f>
        <v>12164</v>
      </c>
      <c r="E1598" s="62">
        <f>IFERROR(INDEX('alimentação - Tabela 7.1'!$18:$18,
MATCH(TEXT('Tabela 7.1'!$A1598,"mmmm/aaaa"),'alimentação - Tabela 7.1'!$5:$5,0)+2), "")</f>
        <v>11589</v>
      </c>
      <c r="F1598" s="62">
        <f>IFERROR(INDEX('alimentação - Tabela 7.1'!$18:$18,
MATCH(TEXT('Tabela 7.1'!$A1598,"mmmm/aaaa"),'alimentação - Tabela 7.1'!$5:$5,0)+3), "")</f>
        <v>575</v>
      </c>
      <c r="G1598" s="95">
        <f>IFERROR(INDEX('alimentação - Tabela 7.1'!$18:$18,
MATCH(TEXT('Tabela 7.1'!$A1598,"mmmm/aaaa"),'alimentação - Tabela 7.1'!$5:$5,0)+4), "")</f>
        <v>0.16497531533241272</v>
      </c>
    </row>
    <row r="1599" spans="1:7" ht="18" customHeight="1" x14ac:dyDescent="0.25">
      <c r="A1599" s="59" t="s">
        <v>354</v>
      </c>
      <c r="B1599" s="61" t="s">
        <v>116</v>
      </c>
      <c r="C1599" s="62">
        <f>IFERROR(INDEX('alimentação - Tabela 7.1'!$19:$19,
MATCH(TEXT('Tabela 7.1'!A1599,"mmmm/aaaa"),'alimentação - Tabela 7.1'!$5:$5,0)), "")</f>
        <v>1354798</v>
      </c>
      <c r="D1599" s="62">
        <f>IFERROR(INDEX('alimentação - Tabela 7.1'!$19:$19,
MATCH(TEXT('Tabela 7.1'!$A1599,"mmmm/aaaa"),'alimentação - Tabela 7.1'!$5:$5,0)+1), "")</f>
        <v>49384</v>
      </c>
      <c r="E1599" s="62">
        <f>IFERROR(INDEX('alimentação - Tabela 7.1'!$19:$19,
MATCH(TEXT('Tabela 7.1'!$A1599,"mmmm/aaaa"),'alimentação - Tabela 7.1'!$5:$5,0)+2), "")</f>
        <v>47920</v>
      </c>
      <c r="F1599" s="62">
        <f>IFERROR(INDEX('alimentação - Tabela 7.1'!$19:$19,
MATCH(TEXT('Tabela 7.1'!$A1599,"mmmm/aaaa"),'alimentação - Tabela 7.1'!$5:$5,0)+3), "")</f>
        <v>1464</v>
      </c>
      <c r="G1599" s="95">
        <f>IFERROR(INDEX('alimentação - Tabela 7.1'!$19:$19,
MATCH(TEXT('Tabela 7.1'!$A1599,"mmmm/aaaa"),'alimentação - Tabela 7.1'!$5:$5,0)+4), "")</f>
        <v>0.10817728936672211</v>
      </c>
    </row>
    <row r="1600" spans="1:7" ht="18" customHeight="1" x14ac:dyDescent="0.25">
      <c r="A1600" s="59" t="s">
        <v>354</v>
      </c>
      <c r="B1600" s="61" t="s">
        <v>117</v>
      </c>
      <c r="C1600" s="62">
        <f>IFERROR(INDEX('alimentação - Tabela 7.1'!$20:$20,
MATCH(TEXT('Tabela 7.1'!A1600,"mmmm/aaaa"),'alimentação - Tabela 7.1'!$5:$5,0)), "")</f>
        <v>503197</v>
      </c>
      <c r="D1600" s="62">
        <f>IFERROR(INDEX('alimentação - Tabela 7.1'!$20:$20,
MATCH(TEXT('Tabela 7.1'!$A1600,"mmmm/aaaa"),'alimentação - Tabela 7.1'!$5:$5,0)+1), "")</f>
        <v>18290</v>
      </c>
      <c r="E1600" s="62">
        <f>IFERROR(INDEX('alimentação - Tabela 7.1'!$20:$20,
MATCH(TEXT('Tabela 7.1'!$A1600,"mmmm/aaaa"),'alimentação - Tabela 7.1'!$5:$5,0)+2), "")</f>
        <v>17014</v>
      </c>
      <c r="F1600" s="62">
        <f>IFERROR(INDEX('alimentação - Tabela 7.1'!$20:$20,
MATCH(TEXT('Tabela 7.1'!$A1600,"mmmm/aaaa"),'alimentação - Tabela 7.1'!$5:$5,0)+3), "")</f>
        <v>1276</v>
      </c>
      <c r="G1600" s="95">
        <f>IFERROR(INDEX('alimentação - Tabela 7.1'!$20:$20,
MATCH(TEXT('Tabela 7.1'!$A1600,"mmmm/aaaa"),'alimentação - Tabela 7.1'!$5:$5,0)+4), "")</f>
        <v>0.2542232871055603</v>
      </c>
    </row>
    <row r="1601" spans="1:7" ht="18" customHeight="1" x14ac:dyDescent="0.25">
      <c r="A1601" s="59" t="s">
        <v>354</v>
      </c>
      <c r="B1601" s="61" t="s">
        <v>118</v>
      </c>
      <c r="C1601" s="62">
        <f>IFERROR(INDEX('alimentação - Tabela 7.1'!$21:$21,
MATCH(TEXT('Tabela 7.1'!A1601,"mmmm/aaaa"),'alimentação - Tabela 7.1'!$5:$5,0)), "")</f>
        <v>487679</v>
      </c>
      <c r="D1601" s="62">
        <f>IFERROR(INDEX('alimentação - Tabela 7.1'!$21:$21,
MATCH(TEXT('Tabela 7.1'!$A1601,"mmmm/aaaa"),'alimentação - Tabela 7.1'!$5:$5,0)+1), "")</f>
        <v>17758</v>
      </c>
      <c r="E1601" s="62">
        <f>IFERROR(INDEX('alimentação - Tabela 7.1'!$21:$21,
MATCH(TEXT('Tabela 7.1'!$A1601,"mmmm/aaaa"),'alimentação - Tabela 7.1'!$5:$5,0)+2), "")</f>
        <v>17384</v>
      </c>
      <c r="F1601" s="62">
        <f>IFERROR(INDEX('alimentação - Tabela 7.1'!$21:$21,
MATCH(TEXT('Tabela 7.1'!$A1601,"mmmm/aaaa"),'alimentação - Tabela 7.1'!$5:$5,0)+3), "")</f>
        <v>374</v>
      </c>
      <c r="G1601" s="95">
        <f>IFERROR(INDEX('alimentação - Tabela 7.1'!$21:$21,
MATCH(TEXT('Tabela 7.1'!$A1601,"mmmm/aaaa"),'alimentação - Tabela 7.1'!$5:$5,0)+4), "")</f>
        <v>7.6748646795749664E-2</v>
      </c>
    </row>
    <row r="1602" spans="1:7" ht="18" customHeight="1" x14ac:dyDescent="0.25">
      <c r="A1602" s="59" t="s">
        <v>354</v>
      </c>
      <c r="B1602" s="61" t="s">
        <v>119</v>
      </c>
      <c r="C1602" s="62">
        <f>IFERROR(INDEX('alimentação - Tabela 7.1'!$22:$22,
MATCH(TEXT('Tabela 7.1'!A1602,"mmmm/aaaa"),'alimentação - Tabela 7.1'!$5:$5,0)), "")</f>
        <v>1458911</v>
      </c>
      <c r="D1602" s="62">
        <f>IFERROR(INDEX('alimentação - Tabela 7.1'!$22:$22,
MATCH(TEXT('Tabela 7.1'!$A1602,"mmmm/aaaa"),'alimentação - Tabela 7.1'!$5:$5,0)+1), "")</f>
        <v>50977</v>
      </c>
      <c r="E1602" s="62">
        <f>IFERROR(INDEX('alimentação - Tabela 7.1'!$22:$22,
MATCH(TEXT('Tabela 7.1'!$A1602,"mmmm/aaaa"),'alimentação - Tabela 7.1'!$5:$5,0)+2), "")</f>
        <v>49033</v>
      </c>
      <c r="F1602" s="62">
        <f>IFERROR(INDEX('alimentação - Tabela 7.1'!$22:$22,
MATCH(TEXT('Tabela 7.1'!$A1602,"mmmm/aaaa"),'alimentação - Tabela 7.1'!$5:$5,0)+3), "")</f>
        <v>1944</v>
      </c>
      <c r="G1602" s="95">
        <f>IFERROR(INDEX('alimentação - Tabela 7.1'!$22:$22,
MATCH(TEXT('Tabela 7.1'!$A1602,"mmmm/aaaa"),'alimentação - Tabela 7.1'!$5:$5,0)+4), "")</f>
        <v>0.13342787325382233</v>
      </c>
    </row>
    <row r="1603" spans="1:7" ht="18" customHeight="1" x14ac:dyDescent="0.25">
      <c r="A1603" s="59" t="s">
        <v>354</v>
      </c>
      <c r="B1603" s="61" t="s">
        <v>120</v>
      </c>
      <c r="C1603" s="62">
        <f>IFERROR(INDEX('alimentação - Tabela 7.1'!$23:$23,
MATCH(TEXT('Tabela 7.1'!A1603,"mmmm/aaaa"),'alimentação - Tabela 7.1'!$5:$5,0)), "")</f>
        <v>447143</v>
      </c>
      <c r="D1603" s="62">
        <f>IFERROR(INDEX('alimentação - Tabela 7.1'!$23:$23,
MATCH(TEXT('Tabela 7.1'!$A1603,"mmmm/aaaa"),'alimentação - Tabela 7.1'!$5:$5,0)+1), "")</f>
        <v>14959</v>
      </c>
      <c r="E1603" s="62">
        <f>IFERROR(INDEX('alimentação - Tabela 7.1'!$23:$23,
MATCH(TEXT('Tabela 7.1'!$A1603,"mmmm/aaaa"),'alimentação - Tabela 7.1'!$5:$5,0)+2), "")</f>
        <v>14018</v>
      </c>
      <c r="F1603" s="62">
        <f>IFERROR(INDEX('alimentação - Tabela 7.1'!$23:$23,
MATCH(TEXT('Tabela 7.1'!$A1603,"mmmm/aaaa"),'alimentação - Tabela 7.1'!$5:$5,0)+3), "")</f>
        <v>941</v>
      </c>
      <c r="G1603" s="95">
        <f>IFERROR(INDEX('alimentação - Tabela 7.1'!$23:$23,
MATCH(TEXT('Tabela 7.1'!$A1603,"mmmm/aaaa"),'alimentação - Tabela 7.1'!$5:$5,0)+4), "")</f>
        <v>0.21089103817939758</v>
      </c>
    </row>
    <row r="1604" spans="1:7" ht="18" customHeight="1" x14ac:dyDescent="0.25">
      <c r="A1604" s="59" t="s">
        <v>354</v>
      </c>
      <c r="B1604" s="61" t="s">
        <v>121</v>
      </c>
      <c r="C1604" s="62">
        <f>IFERROR(INDEX('alimentação - Tabela 7.1'!$24:$24,
MATCH(TEXT('Tabela 7.1'!A1604,"mmmm/aaaa"),'alimentação - Tabela 7.1'!$5:$5,0)), "")</f>
        <v>328213</v>
      </c>
      <c r="D1604" s="62">
        <f>IFERROR(INDEX('alimentação - Tabela 7.1'!$24:$24,
MATCH(TEXT('Tabela 7.1'!$A1604,"mmmm/aaaa"),'alimentação - Tabela 7.1'!$5:$5,0)+1), "")</f>
        <v>10955</v>
      </c>
      <c r="E1604" s="62">
        <f>IFERROR(INDEX('alimentação - Tabela 7.1'!$24:$24,
MATCH(TEXT('Tabela 7.1'!$A1604,"mmmm/aaaa"),'alimentação - Tabela 7.1'!$5:$5,0)+2), "")</f>
        <v>9881</v>
      </c>
      <c r="F1604" s="62">
        <f>IFERROR(INDEX('alimentação - Tabela 7.1'!$24:$24,
MATCH(TEXT('Tabela 7.1'!$A1604,"mmmm/aaaa"),'alimentação - Tabela 7.1'!$5:$5,0)+3), "")</f>
        <v>1074</v>
      </c>
      <c r="G1604" s="95">
        <f>IFERROR(INDEX('alimentação - Tabela 7.1'!$24:$24,
MATCH(TEXT('Tabela 7.1'!$A1604,"mmmm/aaaa"),'alimentação - Tabela 7.1'!$5:$5,0)+4), "")</f>
        <v>0.32830080389976501</v>
      </c>
    </row>
    <row r="1605" spans="1:7" ht="18" customHeight="1" x14ac:dyDescent="0.25">
      <c r="A1605" s="59" t="s">
        <v>354</v>
      </c>
      <c r="B1605" s="61" t="s">
        <v>122</v>
      </c>
      <c r="C1605" s="62">
        <f>IFERROR(INDEX('alimentação - Tabela 7.1'!$25:$25,
MATCH(TEXT('Tabela 7.1'!A1605,"mmmm/aaaa"),'alimentação - Tabela 7.1'!$5:$5,0)), "")</f>
        <v>2056008</v>
      </c>
      <c r="D1605" s="62">
        <f>IFERROR(INDEX('alimentação - Tabela 7.1'!$25:$25,
MATCH(TEXT('Tabela 7.1'!$A1605,"mmmm/aaaa"),'alimentação - Tabela 7.1'!$5:$5,0)+1), "")</f>
        <v>79092</v>
      </c>
      <c r="E1605" s="62">
        <f>IFERROR(INDEX('alimentação - Tabela 7.1'!$25:$25,
MATCH(TEXT('Tabela 7.1'!$A1605,"mmmm/aaaa"),'alimentação - Tabela 7.1'!$5:$5,0)+2), "")</f>
        <v>75379</v>
      </c>
      <c r="F1605" s="62">
        <f>IFERROR(INDEX('alimentação - Tabela 7.1'!$25:$25,
MATCH(TEXT('Tabela 7.1'!$A1605,"mmmm/aaaa"),'alimentação - Tabela 7.1'!$5:$5,0)+3), "")</f>
        <v>3713</v>
      </c>
      <c r="G1605" s="95">
        <f>IFERROR(INDEX('alimentação - Tabela 7.1'!$25:$25,
MATCH(TEXT('Tabela 7.1'!$A1605,"mmmm/aaaa"),'alimentação - Tabela 7.1'!$5:$5,0)+4), "")</f>
        <v>0.18091940879821777</v>
      </c>
    </row>
    <row r="1606" spans="1:7" ht="18" customHeight="1" x14ac:dyDescent="0.25">
      <c r="A1606" s="59" t="s">
        <v>354</v>
      </c>
      <c r="B1606" s="61" t="s">
        <v>123</v>
      </c>
      <c r="C1606" s="62">
        <f>IFERROR(INDEX('alimentação - Tabela 7.1'!$26:$26,
MATCH(TEXT('Tabela 7.1'!A1606,"mmmm/aaaa"),'alimentação - Tabela 7.1'!$5:$5,0)), "")</f>
        <v>23299453</v>
      </c>
      <c r="D1606" s="62">
        <f>IFERROR(INDEX('alimentação - Tabela 7.1'!$26:$26,
MATCH(TEXT('Tabela 7.1'!$A1606,"mmmm/aaaa"),'alimentação - Tabela 7.1'!$5:$5,0)+1), "")</f>
        <v>1051179</v>
      </c>
      <c r="E1606" s="62">
        <f>IFERROR(INDEX('alimentação - Tabela 7.1'!$26:$26,
MATCH(TEXT('Tabela 7.1'!$A1606,"mmmm/aaaa"),'alimentação - Tabela 7.1'!$5:$5,0)+2), "")</f>
        <v>998135</v>
      </c>
      <c r="F1606" s="62">
        <f>IFERROR(INDEX('alimentação - Tabela 7.1'!$26:$26,
MATCH(TEXT('Tabela 7.1'!$A1606,"mmmm/aaaa"),'alimentação - Tabela 7.1'!$5:$5,0)+3), "")</f>
        <v>53044</v>
      </c>
      <c r="G1606" s="95">
        <f>IFERROR(INDEX('alimentação - Tabela 7.1'!$26:$26,
MATCH(TEXT('Tabela 7.1'!$A1606,"mmmm/aaaa"),'alimentação - Tabela 7.1'!$5:$5,0)+4), "")</f>
        <v>0.22818148136138916</v>
      </c>
    </row>
    <row r="1607" spans="1:7" ht="18" customHeight="1" x14ac:dyDescent="0.25">
      <c r="A1607" s="59" t="s">
        <v>354</v>
      </c>
      <c r="B1607" s="61" t="s">
        <v>124</v>
      </c>
      <c r="C1607" s="62">
        <f>IFERROR(INDEX('alimentação - Tabela 7.1'!$27:$27,
MATCH(TEXT('Tabela 7.1'!A1607,"mmmm/aaaa"),'alimentação - Tabela 7.1'!$5:$5,0)), "")</f>
        <v>4783146</v>
      </c>
      <c r="D1607" s="62">
        <f>IFERROR(INDEX('alimentação - Tabela 7.1'!$27:$27,
MATCH(TEXT('Tabela 7.1'!$A1607,"mmmm/aaaa"),'alimentação - Tabela 7.1'!$5:$5,0)+1), "")</f>
        <v>225458</v>
      </c>
      <c r="E1607" s="62">
        <f>IFERROR(INDEX('alimentação - Tabela 7.1'!$27:$27,
MATCH(TEXT('Tabela 7.1'!$A1607,"mmmm/aaaa"),'alimentação - Tabela 7.1'!$5:$5,0)+2), "")</f>
        <v>213227</v>
      </c>
      <c r="F1607" s="62">
        <f>IFERROR(INDEX('alimentação - Tabela 7.1'!$27:$27,
MATCH(TEXT('Tabela 7.1'!$A1607,"mmmm/aaaa"),'alimentação - Tabela 7.1'!$5:$5,0)+3), "")</f>
        <v>12231</v>
      </c>
      <c r="G1607" s="95">
        <f>IFERROR(INDEX('alimentação - Tabela 7.1'!$27:$27,
MATCH(TEXT('Tabela 7.1'!$A1607,"mmmm/aaaa"),'alimentação - Tabela 7.1'!$5:$5,0)+4), "")</f>
        <v>0.25636592507362366</v>
      </c>
    </row>
    <row r="1608" spans="1:7" ht="18" customHeight="1" x14ac:dyDescent="0.25">
      <c r="A1608" s="59" t="s">
        <v>354</v>
      </c>
      <c r="B1608" s="61" t="s">
        <v>2</v>
      </c>
      <c r="C1608" s="62">
        <f>IFERROR(INDEX('alimentação - Tabela 7.1'!$28:$28,
MATCH(TEXT('Tabela 7.1'!A1608,"mmmm/aaaa"),'alimentação - Tabela 7.1'!$5:$5,0)), "")</f>
        <v>877726</v>
      </c>
      <c r="D1608" s="62">
        <f>IFERROR(INDEX('alimentação - Tabela 7.1'!$28:$28,
MATCH(TEXT('Tabela 7.1'!$A1608,"mmmm/aaaa"),'alimentação - Tabela 7.1'!$5:$5,0)+1), "")</f>
        <v>44495</v>
      </c>
      <c r="E1608" s="62">
        <f>IFERROR(INDEX('alimentação - Tabela 7.1'!$28:$28,
MATCH(TEXT('Tabela 7.1'!$A1608,"mmmm/aaaa"),'alimentação - Tabela 7.1'!$5:$5,0)+2), "")</f>
        <v>41097</v>
      </c>
      <c r="F1608" s="62">
        <f>IFERROR(INDEX('alimentação - Tabela 7.1'!$28:$28,
MATCH(TEXT('Tabela 7.1'!$A1608,"mmmm/aaaa"),'alimentação - Tabela 7.1'!$5:$5,0)+3), "")</f>
        <v>3398</v>
      </c>
      <c r="G1608" s="95">
        <f>IFERROR(INDEX('alimentação - Tabela 7.1'!$28:$28,
MATCH(TEXT('Tabela 7.1'!$A1608,"mmmm/aaaa"),'alimentação - Tabela 7.1'!$5:$5,0)+4), "")</f>
        <v>0.38864132761955261</v>
      </c>
    </row>
    <row r="1609" spans="1:7" ht="18" customHeight="1" x14ac:dyDescent="0.25">
      <c r="A1609" s="59" t="s">
        <v>354</v>
      </c>
      <c r="B1609" s="61" t="s">
        <v>125</v>
      </c>
      <c r="C1609" s="62">
        <f>IFERROR(INDEX('alimentação - Tabela 7.1'!$29:$29,
MATCH(TEXT('Tabela 7.1'!A1609,"mmmm/aaaa"),'alimentação - Tabela 7.1'!$5:$5,0)), "")</f>
        <v>3740107</v>
      </c>
      <c r="D1609" s="62">
        <f>IFERROR(INDEX('alimentação - Tabela 7.1'!$29:$29,
MATCH(TEXT('Tabela 7.1'!$A1609,"mmmm/aaaa"),'alimentação - Tabela 7.1'!$5:$5,0)+1), "")</f>
        <v>132046</v>
      </c>
      <c r="E1609" s="62">
        <f>IFERROR(INDEX('alimentação - Tabela 7.1'!$29:$29,
MATCH(TEXT('Tabela 7.1'!$A1609,"mmmm/aaaa"),'alimentação - Tabela 7.1'!$5:$5,0)+2), "")</f>
        <v>130971</v>
      </c>
      <c r="F1609" s="62">
        <f>IFERROR(INDEX('alimentação - Tabela 7.1'!$29:$29,
MATCH(TEXT('Tabela 7.1'!$A1609,"mmmm/aaaa"),'alimentação - Tabela 7.1'!$5:$5,0)+3), "")</f>
        <v>1075</v>
      </c>
      <c r="G1609" s="95">
        <f>IFERROR(INDEX('alimentação - Tabela 7.1'!$29:$29,
MATCH(TEXT('Tabela 7.1'!$A1609,"mmmm/aaaa"),'alimentação - Tabela 7.1'!$5:$5,0)+4), "")</f>
        <v>2.875075675547123E-2</v>
      </c>
    </row>
    <row r="1610" spans="1:7" ht="18" customHeight="1" x14ac:dyDescent="0.25">
      <c r="A1610" s="59" t="s">
        <v>354</v>
      </c>
      <c r="B1610" s="61" t="s">
        <v>126</v>
      </c>
      <c r="C1610" s="62">
        <f>IFERROR(INDEX('alimentação - Tabela 7.1'!$30:$30,
MATCH(TEXT('Tabela 7.1'!A1610,"mmmm/aaaa"),'alimentação - Tabela 7.1'!$5:$5,0)), "")</f>
        <v>13898474</v>
      </c>
      <c r="D1610" s="62">
        <f>IFERROR(INDEX('alimentação - Tabela 7.1'!$30:$30,
MATCH(TEXT('Tabela 7.1'!$A1610,"mmmm/aaaa"),'alimentação - Tabela 7.1'!$5:$5,0)+1), "")</f>
        <v>649180</v>
      </c>
      <c r="E1610" s="62">
        <f>IFERROR(INDEX('alimentação - Tabela 7.1'!$30:$30,
MATCH(TEXT('Tabela 7.1'!$A1610,"mmmm/aaaa"),'alimentação - Tabela 7.1'!$5:$5,0)+2), "")</f>
        <v>612840</v>
      </c>
      <c r="F1610" s="62">
        <f>IFERROR(INDEX('alimentação - Tabela 7.1'!$30:$30,
MATCH(TEXT('Tabela 7.1'!$A1610,"mmmm/aaaa"),'alimentação - Tabela 7.1'!$5:$5,0)+3), "")</f>
        <v>36340</v>
      </c>
      <c r="G1610" s="95">
        <f>IFERROR(INDEX('alimentação - Tabela 7.1'!$30:$30,
MATCH(TEXT('Tabela 7.1'!$A1610,"mmmm/aaaa"),'alimentação - Tabela 7.1'!$5:$5,0)+4), "")</f>
        <v>0.26215299963951111</v>
      </c>
    </row>
    <row r="1611" spans="1:7" ht="18" customHeight="1" x14ac:dyDescent="0.25">
      <c r="A1611" s="59" t="s">
        <v>354</v>
      </c>
      <c r="B1611" s="61" t="s">
        <v>127</v>
      </c>
      <c r="C1611" s="62">
        <f>IFERROR(INDEX('alimentação - Tabela 7.1'!$31:$31,
MATCH(TEXT('Tabela 7.1'!A1611,"mmmm/aaaa"),'alimentação - Tabela 7.1'!$5:$5,0)), "")</f>
        <v>8389899</v>
      </c>
      <c r="D1611" s="62">
        <f>IFERROR(INDEX('alimentação - Tabela 7.1'!$31:$31,
MATCH(TEXT('Tabela 7.1'!$A1611,"mmmm/aaaa"),'alimentação - Tabela 7.1'!$5:$5,0)+1), "")</f>
        <v>459387</v>
      </c>
      <c r="E1611" s="62">
        <f>IFERROR(INDEX('alimentação - Tabela 7.1'!$31:$31,
MATCH(TEXT('Tabela 7.1'!$A1611,"mmmm/aaaa"),'alimentação - Tabela 7.1'!$5:$5,0)+2), "")</f>
        <v>393466</v>
      </c>
      <c r="F1611" s="62">
        <f>IFERROR(INDEX('alimentação - Tabela 7.1'!$31:$31,
MATCH(TEXT('Tabela 7.1'!$A1611,"mmmm/aaaa"),'alimentação - Tabela 7.1'!$5:$5,0)+3), "")</f>
        <v>65921</v>
      </c>
      <c r="G1611" s="95">
        <f>IFERROR(INDEX('alimentação - Tabela 7.1'!$31:$31,
MATCH(TEXT('Tabela 7.1'!$A1611,"mmmm/aaaa"),'alimentação - Tabela 7.1'!$5:$5,0)+4), "")</f>
        <v>0.79194104671478271</v>
      </c>
    </row>
    <row r="1612" spans="1:7" ht="18" customHeight="1" x14ac:dyDescent="0.25">
      <c r="A1612" s="59" t="s">
        <v>354</v>
      </c>
      <c r="B1612" s="61" t="s">
        <v>128</v>
      </c>
      <c r="C1612" s="62">
        <f>IFERROR(INDEX('alimentação - Tabela 7.1'!$32:$32,
MATCH(TEXT('Tabela 7.1'!A1612,"mmmm/aaaa"),'alimentação - Tabela 7.1'!$5:$5,0)), "")</f>
        <v>3110657</v>
      </c>
      <c r="D1612" s="62">
        <f>IFERROR(INDEX('alimentação - Tabela 7.1'!$32:$32,
MATCH(TEXT('Tabela 7.1'!$A1612,"mmmm/aaaa"),'alimentação - Tabela 7.1'!$5:$5,0)+1), "")</f>
        <v>168751</v>
      </c>
      <c r="E1612" s="62">
        <f>IFERROR(INDEX('alimentação - Tabela 7.1'!$32:$32,
MATCH(TEXT('Tabela 7.1'!$A1612,"mmmm/aaaa"),'alimentação - Tabela 7.1'!$5:$5,0)+2), "")</f>
        <v>149495</v>
      </c>
      <c r="F1612" s="62">
        <f>IFERROR(INDEX('alimentação - Tabela 7.1'!$32:$32,
MATCH(TEXT('Tabela 7.1'!$A1612,"mmmm/aaaa"),'alimentação - Tabela 7.1'!$5:$5,0)+3), "")</f>
        <v>19256</v>
      </c>
      <c r="G1612" s="95">
        <f>IFERROR(INDEX('alimentação - Tabela 7.1'!$32:$32,
MATCH(TEXT('Tabela 7.1'!$A1612,"mmmm/aaaa"),'alimentação - Tabela 7.1'!$5:$5,0)+4), "")</f>
        <v>0.62288910150527954</v>
      </c>
    </row>
    <row r="1613" spans="1:7" ht="18" customHeight="1" x14ac:dyDescent="0.25">
      <c r="A1613" s="59" t="s">
        <v>354</v>
      </c>
      <c r="B1613" s="61" t="s">
        <v>129</v>
      </c>
      <c r="C1613" s="62">
        <f>IFERROR(INDEX('alimentação - Tabela 7.1'!$33:$33,
MATCH(TEXT('Tabela 7.1'!A1613,"mmmm/aaaa"),'alimentação - Tabela 7.1'!$5:$5,0)), "")</f>
        <v>2488187</v>
      </c>
      <c r="D1613" s="62">
        <f>IFERROR(INDEX('alimentação - Tabela 7.1'!$33:$33,
MATCH(TEXT('Tabela 7.1'!$A1613,"mmmm/aaaa"),'alimentação - Tabela 7.1'!$5:$5,0)+1), "")</f>
        <v>154542</v>
      </c>
      <c r="E1613" s="62">
        <f>IFERROR(INDEX('alimentação - Tabela 7.1'!$33:$33,
MATCH(TEXT('Tabela 7.1'!$A1613,"mmmm/aaaa"),'alimentação - Tabela 7.1'!$5:$5,0)+2), "")</f>
        <v>128381</v>
      </c>
      <c r="F1613" s="62">
        <f>IFERROR(INDEX('alimentação - Tabela 7.1'!$33:$33,
MATCH(TEXT('Tabela 7.1'!$A1613,"mmmm/aaaa"),'alimentação - Tabela 7.1'!$5:$5,0)+3), "")</f>
        <v>26161</v>
      </c>
      <c r="G1613" s="95">
        <f>IFERROR(INDEX('alimentação - Tabela 7.1'!$33:$33,
MATCH(TEXT('Tabela 7.1'!$A1613,"mmmm/aaaa"),'alimentação - Tabela 7.1'!$5:$5,0)+4), "")</f>
        <v>1.0625801086425781</v>
      </c>
    </row>
    <row r="1614" spans="1:7" ht="18" customHeight="1" x14ac:dyDescent="0.25">
      <c r="A1614" s="59" t="s">
        <v>354</v>
      </c>
      <c r="B1614" s="61" t="s">
        <v>130</v>
      </c>
      <c r="C1614" s="62">
        <f>IFERROR(INDEX('alimentação - Tabela 7.1'!$34:$34,
MATCH(TEXT('Tabela 7.1'!A1614,"mmmm/aaaa"),'alimentação - Tabela 7.1'!$5:$5,0)), "")</f>
        <v>2791055</v>
      </c>
      <c r="D1614" s="62">
        <f>IFERROR(INDEX('alimentação - Tabela 7.1'!$34:$34,
MATCH(TEXT('Tabela 7.1'!$A1614,"mmmm/aaaa"),'alimentação - Tabela 7.1'!$5:$5,0)+1), "")</f>
        <v>136094</v>
      </c>
      <c r="E1614" s="62">
        <f>IFERROR(INDEX('alimentação - Tabela 7.1'!$34:$34,
MATCH(TEXT('Tabela 7.1'!$A1614,"mmmm/aaaa"),'alimentação - Tabela 7.1'!$5:$5,0)+2), "")</f>
        <v>115590</v>
      </c>
      <c r="F1614" s="62">
        <f>IFERROR(INDEX('alimentação - Tabela 7.1'!$34:$34,
MATCH(TEXT('Tabela 7.1'!$A1614,"mmmm/aaaa"),'alimentação - Tabela 7.1'!$5:$5,0)+3), "")</f>
        <v>20504</v>
      </c>
      <c r="G1614" s="95">
        <f>IFERROR(INDEX('alimentação - Tabela 7.1'!$34:$34,
MATCH(TEXT('Tabela 7.1'!$A1614,"mmmm/aaaa"),'alimentação - Tabela 7.1'!$5:$5,0)+4), "")</f>
        <v>0.74006938934326172</v>
      </c>
    </row>
    <row r="1615" spans="1:7" ht="18" customHeight="1" x14ac:dyDescent="0.25">
      <c r="A1615" s="59" t="s">
        <v>354</v>
      </c>
      <c r="B1615" s="61" t="s">
        <v>131</v>
      </c>
      <c r="C1615" s="62">
        <f>IFERROR(INDEX('alimentação - Tabela 7.1'!$35:$35,
MATCH(TEXT('Tabela 7.1'!A1615,"mmmm/aaaa"),'alimentação - Tabela 7.1'!$5:$5,0)), "")</f>
        <v>4102368</v>
      </c>
      <c r="D1615" s="62">
        <f>IFERROR(INDEX('alimentação - Tabela 7.1'!$35:$35,
MATCH(TEXT('Tabela 7.1'!$A1615,"mmmm/aaaa"),'alimentação - Tabela 7.1'!$5:$5,0)+1), "")</f>
        <v>228773</v>
      </c>
      <c r="E1615" s="62">
        <f>IFERROR(INDEX('alimentação - Tabela 7.1'!$35:$35,
MATCH(TEXT('Tabela 7.1'!$A1615,"mmmm/aaaa"),'alimentação - Tabela 7.1'!$5:$5,0)+2), "")</f>
        <v>189402</v>
      </c>
      <c r="F1615" s="62">
        <f>IFERROR(INDEX('alimentação - Tabela 7.1'!$35:$35,
MATCH(TEXT('Tabela 7.1'!$A1615,"mmmm/aaaa"),'alimentação - Tabela 7.1'!$5:$5,0)+3), "")</f>
        <v>39371</v>
      </c>
      <c r="G1615" s="95">
        <f>IFERROR(INDEX('alimentação - Tabela 7.1'!$35:$35,
MATCH(TEXT('Tabela 7.1'!$A1615,"mmmm/aaaa"),'alimentação - Tabela 7.1'!$5:$5,0)+4), "")</f>
        <v>0.9690137505531311</v>
      </c>
    </row>
    <row r="1616" spans="1:7" ht="18" customHeight="1" x14ac:dyDescent="0.25">
      <c r="A1616" s="59" t="s">
        <v>354</v>
      </c>
      <c r="B1616" s="61" t="s">
        <v>132</v>
      </c>
      <c r="C1616" s="62">
        <f>IFERROR(INDEX('alimentação - Tabela 7.1'!$36:$36,
MATCH(TEXT('Tabela 7.1'!A1616,"mmmm/aaaa"),'alimentação - Tabela 7.1'!$5:$5,0)), "")</f>
        <v>662852</v>
      </c>
      <c r="D1616" s="62">
        <f>IFERROR(INDEX('alimentação - Tabela 7.1'!$36:$36,
MATCH(TEXT('Tabela 7.1'!$A1616,"mmmm/aaaa"),'alimentação - Tabela 7.1'!$5:$5,0)+1), "")</f>
        <v>37388</v>
      </c>
      <c r="E1616" s="62">
        <f>IFERROR(INDEX('alimentação - Tabela 7.1'!$36:$36,
MATCH(TEXT('Tabela 7.1'!$A1616,"mmmm/aaaa"),'alimentação - Tabela 7.1'!$5:$5,0)+2), "")</f>
        <v>32501</v>
      </c>
      <c r="F1616" s="62">
        <f>IFERROR(INDEX('alimentação - Tabela 7.1'!$36:$36,
MATCH(TEXT('Tabela 7.1'!$A1616,"mmmm/aaaa"),'alimentação - Tabela 7.1'!$5:$5,0)+3), "")</f>
        <v>4887</v>
      </c>
      <c r="G1616" s="95">
        <f>IFERROR(INDEX('alimentação - Tabela 7.1'!$36:$36,
MATCH(TEXT('Tabela 7.1'!$A1616,"mmmm/aaaa"),'alimentação - Tabela 7.1'!$5:$5,0)+4), "")</f>
        <v>0.74274468421936035</v>
      </c>
    </row>
    <row r="1617" spans="1:7" ht="18" customHeight="1" x14ac:dyDescent="0.25">
      <c r="A1617" s="59" t="s">
        <v>354</v>
      </c>
      <c r="B1617" s="61" t="s">
        <v>133</v>
      </c>
      <c r="C1617" s="62">
        <f>IFERROR(INDEX('alimentação - Tabela 7.1'!$37:$37,
MATCH(TEXT('Tabela 7.1'!A1617,"mmmm/aaaa"),'alimentação - Tabela 7.1'!$5:$5,0)), "")</f>
        <v>935942</v>
      </c>
      <c r="D1617" s="62">
        <f>IFERROR(INDEX('alimentação - Tabela 7.1'!$37:$37,
MATCH(TEXT('Tabela 7.1'!$A1617,"mmmm/aaaa"),'alimentação - Tabela 7.1'!$5:$5,0)+1), "")</f>
        <v>66927</v>
      </c>
      <c r="E1617" s="62">
        <f>IFERROR(INDEX('alimentação - Tabela 7.1'!$37:$37,
MATCH(TEXT('Tabela 7.1'!$A1617,"mmmm/aaaa"),'alimentação - Tabela 7.1'!$5:$5,0)+2), "")</f>
        <v>49563</v>
      </c>
      <c r="F1617" s="62">
        <f>IFERROR(INDEX('alimentação - Tabela 7.1'!$37:$37,
MATCH(TEXT('Tabela 7.1'!$A1617,"mmmm/aaaa"),'alimentação - Tabela 7.1'!$5:$5,0)+3), "")</f>
        <v>17364</v>
      </c>
      <c r="G1617" s="95">
        <f>IFERROR(INDEX('alimentação - Tabela 7.1'!$37:$37,
MATCH(TEXT('Tabela 7.1'!$A1617,"mmmm/aaaa"),'alimentação - Tabela 7.1'!$5:$5,0)+4), "")</f>
        <v>1.8903130292892456</v>
      </c>
    </row>
    <row r="1618" spans="1:7" ht="18" customHeight="1" x14ac:dyDescent="0.25">
      <c r="A1618" s="59" t="s">
        <v>354</v>
      </c>
      <c r="B1618" s="61" t="s">
        <v>134</v>
      </c>
      <c r="C1618" s="62">
        <f>IFERROR(INDEX('alimentação - Tabela 7.1'!$38:$38,
MATCH(TEXT('Tabela 7.1'!A1618,"mmmm/aaaa"),'alimentação - Tabela 7.1'!$5:$5,0)), "")</f>
        <v>1533040</v>
      </c>
      <c r="D1618" s="62">
        <f>IFERROR(INDEX('alimentação - Tabela 7.1'!$38:$38,
MATCH(TEXT('Tabela 7.1'!$A1618,"mmmm/aaaa"),'alimentação - Tabela 7.1'!$5:$5,0)+1), "")</f>
        <v>87836</v>
      </c>
      <c r="E1618" s="62">
        <f>IFERROR(INDEX('alimentação - Tabela 7.1'!$38:$38,
MATCH(TEXT('Tabela 7.1'!$A1618,"mmmm/aaaa"),'alimentação - Tabela 7.1'!$5:$5,0)+2), "")</f>
        <v>73468</v>
      </c>
      <c r="F1618" s="62">
        <f>IFERROR(INDEX('alimentação - Tabela 7.1'!$38:$38,
MATCH(TEXT('Tabela 7.1'!$A1618,"mmmm/aaaa"),'alimentação - Tabela 7.1'!$5:$5,0)+3), "")</f>
        <v>14368</v>
      </c>
      <c r="G1618" s="95">
        <f>IFERROR(INDEX('alimentação - Tabela 7.1'!$38:$38,
MATCH(TEXT('Tabela 7.1'!$A1618,"mmmm/aaaa"),'alimentação - Tabela 7.1'!$5:$5,0)+4), "")</f>
        <v>0.94608974456787109</v>
      </c>
    </row>
    <row r="1619" spans="1:7" ht="18" customHeight="1" x14ac:dyDescent="0.25">
      <c r="A1619" s="59" t="s">
        <v>354</v>
      </c>
      <c r="B1619" s="61" t="s">
        <v>135</v>
      </c>
      <c r="C1619" s="62">
        <f>IFERROR(INDEX('alimentação - Tabela 7.1'!$39:$39,
MATCH(TEXT('Tabela 7.1'!A1619,"mmmm/aaaa"),'alimentação - Tabela 7.1'!$5:$5,0)), "")</f>
        <v>970534</v>
      </c>
      <c r="D1619" s="62">
        <f>IFERROR(INDEX('alimentação - Tabela 7.1'!$39:$39,
MATCH(TEXT('Tabela 7.1'!$A1619,"mmmm/aaaa"),'alimentação - Tabela 7.1'!$5:$5,0)+1), "")</f>
        <v>36622</v>
      </c>
      <c r="E1619" s="62">
        <f>IFERROR(INDEX('alimentação - Tabela 7.1'!$39:$39,
MATCH(TEXT('Tabela 7.1'!$A1619,"mmmm/aaaa"),'alimentação - Tabela 7.1'!$5:$5,0)+2), "")</f>
        <v>33870</v>
      </c>
      <c r="F1619" s="62">
        <f>IFERROR(INDEX('alimentação - Tabela 7.1'!$39:$39,
MATCH(TEXT('Tabela 7.1'!$A1619,"mmmm/aaaa"),'alimentação - Tabela 7.1'!$5:$5,0)+3), "")</f>
        <v>2752</v>
      </c>
      <c r="G1619" s="95">
        <f>IFERROR(INDEX('alimentação - Tabela 7.1'!$39:$39,
MATCH(TEXT('Tabela 7.1'!$A1619,"mmmm/aaaa"),'alimentação - Tabela 7.1'!$5:$5,0)+4), "")</f>
        <v>0.2843615710735321</v>
      </c>
    </row>
    <row r="1620" spans="1:7" ht="18" customHeight="1" x14ac:dyDescent="0.25">
      <c r="A1620" s="59" t="s">
        <v>355</v>
      </c>
      <c r="B1620" s="61" t="s">
        <v>1</v>
      </c>
      <c r="C1620" s="62">
        <f>IFERROR(INDEX('alimentação - Tabela 7.1'!$7:$7,
MATCH(TEXT('Tabela 7.1'!A1620,"mmmm/aaaa"),'alimentação - Tabela 7.1'!$5:$5,0)), "")</f>
        <v>45998077</v>
      </c>
      <c r="D1620" s="62">
        <f>IFERROR(INDEX('alimentação - Tabela 7.1'!$7:$7,
MATCH(TEXT('Tabela 7.1'!$A1620,"mmmm/aaaa"),'alimentação - Tabela 7.1'!$5:$5,0)+1), "")</f>
        <v>2276763</v>
      </c>
      <c r="E1620" s="62">
        <f>IFERROR(INDEX('alimentação - Tabela 7.1'!$7:$7,
MATCH(TEXT('Tabela 7.1'!$A1620,"mmmm/aaaa"),'alimentação - Tabela 7.1'!$5:$5,0)+2), "")</f>
        <v>1969073</v>
      </c>
      <c r="F1620" s="62">
        <f>IFERROR(INDEX('alimentação - Tabela 7.1'!$7:$7,
MATCH(TEXT('Tabela 7.1'!$A1620,"mmmm/aaaa"),'alimentação - Tabela 7.1'!$5:$5,0)+3), "")</f>
        <v>307690</v>
      </c>
      <c r="G1620" s="95">
        <f>IFERROR(INDEX('alimentação - Tabela 7.1'!$7:$7,
MATCH(TEXT('Tabela 7.1'!$A1620,"mmmm/aaaa"),'alimentação - Tabela 7.1'!$5:$5,0)+4), "")</f>
        <v>0.67342394590377808</v>
      </c>
    </row>
    <row r="1621" spans="1:7" ht="18" customHeight="1" x14ac:dyDescent="0.25">
      <c r="A1621" s="59" t="s">
        <v>355</v>
      </c>
      <c r="B1621" s="61" t="s">
        <v>105</v>
      </c>
      <c r="C1621" s="62">
        <f>IFERROR(INDEX('alimentação - Tabela 7.1'!$8:$8,
MATCH(TEXT('Tabela 7.1'!A1621,"mmmm/aaaa"),'alimentação - Tabela 7.1'!$5:$5,0)), "")</f>
        <v>2289366</v>
      </c>
      <c r="D1621" s="62">
        <f>IFERROR(INDEX('alimentação - Tabela 7.1'!$8:$8,
MATCH(TEXT('Tabela 7.1'!$A1621,"mmmm/aaaa"),'alimentação - Tabela 7.1'!$5:$5,0)+1), "")</f>
        <v>106822</v>
      </c>
      <c r="E1621" s="62">
        <f>IFERROR(INDEX('alimentação - Tabela 7.1'!$8:$8,
MATCH(TEXT('Tabela 7.1'!$A1621,"mmmm/aaaa"),'alimentação - Tabela 7.1'!$5:$5,0)+2), "")</f>
        <v>88693</v>
      </c>
      <c r="F1621" s="62">
        <f>IFERROR(INDEX('alimentação - Tabela 7.1'!$8:$8,
MATCH(TEXT('Tabela 7.1'!$A1621,"mmmm/aaaa"),'alimentação - Tabela 7.1'!$5:$5,0)+3), "")</f>
        <v>18129</v>
      </c>
      <c r="G1621" s="95">
        <f>IFERROR(INDEX('alimentação - Tabela 7.1'!$8:$8,
MATCH(TEXT('Tabela 7.1'!$A1621,"mmmm/aaaa"),'alimentação - Tabela 7.1'!$5:$5,0)+4), "")</f>
        <v>0.79819941520690918</v>
      </c>
    </row>
    <row r="1622" spans="1:7" ht="18" customHeight="1" x14ac:dyDescent="0.25">
      <c r="A1622" s="59" t="s">
        <v>355</v>
      </c>
      <c r="B1622" s="61" t="s">
        <v>106</v>
      </c>
      <c r="C1622" s="62">
        <f>IFERROR(INDEX('alimentação - Tabela 7.1'!$9:$9,
MATCH(TEXT('Tabela 7.1'!A1622,"mmmm/aaaa"),'alimentação - Tabela 7.1'!$5:$5,0)), "")</f>
        <v>288117</v>
      </c>
      <c r="D1622" s="62">
        <f>IFERROR(INDEX('alimentação - Tabela 7.1'!$9:$9,
MATCH(TEXT('Tabela 7.1'!$A1622,"mmmm/aaaa"),'alimentação - Tabela 7.1'!$5:$5,0)+1), "")</f>
        <v>16186</v>
      </c>
      <c r="E1622" s="62">
        <f>IFERROR(INDEX('alimentação - Tabela 7.1'!$9:$9,
MATCH(TEXT('Tabela 7.1'!$A1622,"mmmm/aaaa"),'alimentação - Tabela 7.1'!$5:$5,0)+2), "")</f>
        <v>13581</v>
      </c>
      <c r="F1622" s="62">
        <f>IFERROR(INDEX('alimentação - Tabela 7.1'!$9:$9,
MATCH(TEXT('Tabela 7.1'!$A1622,"mmmm/aaaa"),'alimentação - Tabela 7.1'!$5:$5,0)+3), "")</f>
        <v>2605</v>
      </c>
      <c r="G1622" s="95">
        <f>IFERROR(INDEX('alimentação - Tabela 7.1'!$9:$9,
MATCH(TEXT('Tabela 7.1'!$A1622,"mmmm/aaaa"),'alimentação - Tabela 7.1'!$5:$5,0)+4), "")</f>
        <v>0.91239595413208008</v>
      </c>
    </row>
    <row r="1623" spans="1:7" ht="18" customHeight="1" x14ac:dyDescent="0.25">
      <c r="A1623" s="59" t="s">
        <v>355</v>
      </c>
      <c r="B1623" s="61" t="s">
        <v>107</v>
      </c>
      <c r="C1623" s="62">
        <f>IFERROR(INDEX('alimentação - Tabela 7.1'!$10:$10,
MATCH(TEXT('Tabela 7.1'!A1623,"mmmm/aaaa"),'alimentação - Tabela 7.1'!$5:$5,0)), "")</f>
        <v>104665</v>
      </c>
      <c r="D1623" s="62">
        <f>IFERROR(INDEX('alimentação - Tabela 7.1'!$10:$10,
MATCH(TEXT('Tabela 7.1'!$A1623,"mmmm/aaaa"),'alimentação - Tabela 7.1'!$5:$5,0)+1), "")</f>
        <v>4888</v>
      </c>
      <c r="E1623" s="62">
        <f>IFERROR(INDEX('alimentação - Tabela 7.1'!$10:$10,
MATCH(TEXT('Tabela 7.1'!$A1623,"mmmm/aaaa"),'alimentação - Tabela 7.1'!$5:$5,0)+2), "")</f>
        <v>4010</v>
      </c>
      <c r="F1623" s="62">
        <f>IFERROR(INDEX('alimentação - Tabela 7.1'!$10:$10,
MATCH(TEXT('Tabela 7.1'!$A1623,"mmmm/aaaa"),'alimentação - Tabela 7.1'!$5:$5,0)+3), "")</f>
        <v>878</v>
      </c>
      <c r="G1623" s="95">
        <f>IFERROR(INDEX('alimentação - Tabela 7.1'!$10:$10,
MATCH(TEXT('Tabela 7.1'!$A1623,"mmmm/aaaa"),'alimentação - Tabela 7.1'!$5:$5,0)+4), "")</f>
        <v>0.84596335887908936</v>
      </c>
    </row>
    <row r="1624" spans="1:7" ht="18" customHeight="1" x14ac:dyDescent="0.25">
      <c r="A1624" s="59" t="s">
        <v>355</v>
      </c>
      <c r="B1624" s="61" t="s">
        <v>108</v>
      </c>
      <c r="C1624" s="62">
        <f>IFERROR(INDEX('alimentação - Tabela 7.1'!$11:$11,
MATCH(TEXT('Tabela 7.1'!A1624,"mmmm/aaaa"),'alimentação - Tabela 7.1'!$5:$5,0)), "")</f>
        <v>521079</v>
      </c>
      <c r="D1624" s="62">
        <f>IFERROR(INDEX('alimentação - Tabela 7.1'!$11:$11,
MATCH(TEXT('Tabela 7.1'!$A1624,"mmmm/aaaa"),'alimentação - Tabela 7.1'!$5:$5,0)+1), "")</f>
        <v>22160</v>
      </c>
      <c r="E1624" s="62">
        <f>IFERROR(INDEX('alimentação - Tabela 7.1'!$11:$11,
MATCH(TEXT('Tabela 7.1'!$A1624,"mmmm/aaaa"),'alimentação - Tabela 7.1'!$5:$5,0)+2), "")</f>
        <v>18566</v>
      </c>
      <c r="F1624" s="62">
        <f>IFERROR(INDEX('alimentação - Tabela 7.1'!$11:$11,
MATCH(TEXT('Tabela 7.1'!$A1624,"mmmm/aaaa"),'alimentação - Tabela 7.1'!$5:$5,0)+3), "")</f>
        <v>3594</v>
      </c>
      <c r="G1624" s="95">
        <f>IFERROR(INDEX('alimentação - Tabela 7.1'!$11:$11,
MATCH(TEXT('Tabela 7.1'!$A1624,"mmmm/aaaa"),'alimentação - Tabela 7.1'!$5:$5,0)+4), "")</f>
        <v>0.69451290369033813</v>
      </c>
    </row>
    <row r="1625" spans="1:7" ht="18" customHeight="1" x14ac:dyDescent="0.25">
      <c r="A1625" s="59" t="s">
        <v>355</v>
      </c>
      <c r="B1625" s="61" t="s">
        <v>109</v>
      </c>
      <c r="C1625" s="62">
        <f>IFERROR(INDEX('alimentação - Tabela 7.1'!$12:$12,
MATCH(TEXT('Tabela 7.1'!A1625,"mmmm/aaaa"),'alimentação - Tabela 7.1'!$5:$5,0)), "")</f>
        <v>77694</v>
      </c>
      <c r="D1625" s="62">
        <f>IFERROR(INDEX('alimentação - Tabela 7.1'!$12:$12,
MATCH(TEXT('Tabela 7.1'!$A1625,"mmmm/aaaa"),'alimentação - Tabela 7.1'!$5:$5,0)+1), "")</f>
        <v>4707</v>
      </c>
      <c r="E1625" s="62">
        <f>IFERROR(INDEX('alimentação - Tabela 7.1'!$12:$12,
MATCH(TEXT('Tabela 7.1'!$A1625,"mmmm/aaaa"),'alimentação - Tabela 7.1'!$5:$5,0)+2), "")</f>
        <v>3588</v>
      </c>
      <c r="F1625" s="62">
        <f>IFERROR(INDEX('alimentação - Tabela 7.1'!$12:$12,
MATCH(TEXT('Tabela 7.1'!$A1625,"mmmm/aaaa"),'alimentação - Tabela 7.1'!$5:$5,0)+3), "")</f>
        <v>1119</v>
      </c>
      <c r="G1625" s="95">
        <f>IFERROR(INDEX('alimentação - Tabela 7.1'!$12:$12,
MATCH(TEXT('Tabela 7.1'!$A1625,"mmmm/aaaa"),'alimentação - Tabela 7.1'!$5:$5,0)+4), "")</f>
        <v>1.4613124132156372</v>
      </c>
    </row>
    <row r="1626" spans="1:7" ht="18" customHeight="1" x14ac:dyDescent="0.25">
      <c r="A1626" s="59" t="s">
        <v>355</v>
      </c>
      <c r="B1626" s="61" t="s">
        <v>110</v>
      </c>
      <c r="C1626" s="62">
        <f>IFERROR(INDEX('alimentação - Tabela 7.1'!$13:$13,
MATCH(TEXT('Tabela 7.1'!A1626,"mmmm/aaaa"),'alimentação - Tabela 7.1'!$5:$5,0)), "")</f>
        <v>956215</v>
      </c>
      <c r="D1626" s="62">
        <f>IFERROR(INDEX('alimentação - Tabela 7.1'!$13:$13,
MATCH(TEXT('Tabela 7.1'!$A1626,"mmmm/aaaa"),'alimentação - Tabela 7.1'!$5:$5,0)+1), "")</f>
        <v>42241</v>
      </c>
      <c r="E1626" s="62">
        <f>IFERROR(INDEX('alimentação - Tabela 7.1'!$13:$13,
MATCH(TEXT('Tabela 7.1'!$A1626,"mmmm/aaaa"),'alimentação - Tabela 7.1'!$5:$5,0)+2), "")</f>
        <v>34951</v>
      </c>
      <c r="F1626" s="62">
        <f>IFERROR(INDEX('alimentação - Tabela 7.1'!$13:$13,
MATCH(TEXT('Tabela 7.1'!$A1626,"mmmm/aaaa"),'alimentação - Tabela 7.1'!$5:$5,0)+3), "")</f>
        <v>7290</v>
      </c>
      <c r="G1626" s="95">
        <f>IFERROR(INDEX('alimentação - Tabela 7.1'!$13:$13,
MATCH(TEXT('Tabela 7.1'!$A1626,"mmmm/aaaa"),'alimentação - Tabela 7.1'!$5:$5,0)+4), "")</f>
        <v>0.76823776960372925</v>
      </c>
    </row>
    <row r="1627" spans="1:7" ht="18" customHeight="1" x14ac:dyDescent="0.25">
      <c r="A1627" s="59" t="s">
        <v>355</v>
      </c>
      <c r="B1627" s="61" t="s">
        <v>111</v>
      </c>
      <c r="C1627" s="62">
        <f>IFERROR(INDEX('alimentação - Tabela 7.1'!$14:$14,
MATCH(TEXT('Tabela 7.1'!A1627,"mmmm/aaaa"),'alimentação - Tabela 7.1'!$5:$5,0)), "")</f>
        <v>87964</v>
      </c>
      <c r="D1627" s="62">
        <f>IFERROR(INDEX('alimentação - Tabela 7.1'!$14:$14,
MATCH(TEXT('Tabela 7.1'!$A1627,"mmmm/aaaa"),'alimentação - Tabela 7.1'!$5:$5,0)+1), "")</f>
        <v>4132</v>
      </c>
      <c r="E1627" s="62">
        <f>IFERROR(INDEX('alimentação - Tabela 7.1'!$14:$14,
MATCH(TEXT('Tabela 7.1'!$A1627,"mmmm/aaaa"),'alimentação - Tabela 7.1'!$5:$5,0)+2), "")</f>
        <v>3783</v>
      </c>
      <c r="F1627" s="62">
        <f>IFERROR(INDEX('alimentação - Tabela 7.1'!$14:$14,
MATCH(TEXT('Tabela 7.1'!$A1627,"mmmm/aaaa"),'alimentação - Tabela 7.1'!$5:$5,0)+3), "")</f>
        <v>349</v>
      </c>
      <c r="G1627" s="95">
        <f>IFERROR(INDEX('alimentação - Tabela 7.1'!$14:$14,
MATCH(TEXT('Tabela 7.1'!$A1627,"mmmm/aaaa"),'alimentação - Tabela 7.1'!$5:$5,0)+4), "")</f>
        <v>0.39833360910415649</v>
      </c>
    </row>
    <row r="1628" spans="1:7" ht="18" customHeight="1" x14ac:dyDescent="0.25">
      <c r="A1628" s="59" t="s">
        <v>355</v>
      </c>
      <c r="B1628" s="61" t="s">
        <v>112</v>
      </c>
      <c r="C1628" s="62">
        <f>IFERROR(INDEX('alimentação - Tabela 7.1'!$15:$15,
MATCH(TEXT('Tabela 7.1'!A1628,"mmmm/aaaa"),'alimentação - Tabela 7.1'!$5:$5,0)), "")</f>
        <v>253632</v>
      </c>
      <c r="D1628" s="62">
        <f>IFERROR(INDEX('alimentação - Tabela 7.1'!$15:$15,
MATCH(TEXT('Tabela 7.1'!$A1628,"mmmm/aaaa"),'alimentação - Tabela 7.1'!$5:$5,0)+1), "")</f>
        <v>12508</v>
      </c>
      <c r="E1628" s="62">
        <f>IFERROR(INDEX('alimentação - Tabela 7.1'!$15:$15,
MATCH(TEXT('Tabela 7.1'!$A1628,"mmmm/aaaa"),'alimentação - Tabela 7.1'!$5:$5,0)+2), "")</f>
        <v>10214</v>
      </c>
      <c r="F1628" s="62">
        <f>IFERROR(INDEX('alimentação - Tabela 7.1'!$15:$15,
MATCH(TEXT('Tabela 7.1'!$A1628,"mmmm/aaaa"),'alimentação - Tabela 7.1'!$5:$5,0)+3), "")</f>
        <v>2294</v>
      </c>
      <c r="G1628" s="95">
        <f>IFERROR(INDEX('alimentação - Tabela 7.1'!$15:$15,
MATCH(TEXT('Tabela 7.1'!$A1628,"mmmm/aaaa"),'alimentação - Tabela 7.1'!$5:$5,0)+4), "")</f>
        <v>0.91271513700485229</v>
      </c>
    </row>
    <row r="1629" spans="1:7" ht="18" customHeight="1" x14ac:dyDescent="0.25">
      <c r="A1629" s="59" t="s">
        <v>355</v>
      </c>
      <c r="B1629" s="61" t="s">
        <v>113</v>
      </c>
      <c r="C1629" s="62">
        <f>IFERROR(INDEX('alimentação - Tabela 7.1'!$16:$16,
MATCH(TEXT('Tabela 7.1'!A1629,"mmmm/aaaa"),'alimentação - Tabela 7.1'!$5:$5,0)), "")</f>
        <v>7639699</v>
      </c>
      <c r="D1629" s="62">
        <f>IFERROR(INDEX('alimentação - Tabela 7.1'!$16:$16,
MATCH(TEXT('Tabela 7.1'!$A1629,"mmmm/aaaa"),'alimentação - Tabela 7.1'!$5:$5,0)+1), "")</f>
        <v>277599</v>
      </c>
      <c r="E1629" s="62">
        <f>IFERROR(INDEX('alimentação - Tabela 7.1'!$16:$16,
MATCH(TEXT('Tabela 7.1'!$A1629,"mmmm/aaaa"),'alimentação - Tabela 7.1'!$5:$5,0)+2), "")</f>
        <v>264942</v>
      </c>
      <c r="F1629" s="62">
        <f>IFERROR(INDEX('alimentação - Tabela 7.1'!$16:$16,
MATCH(TEXT('Tabela 7.1'!$A1629,"mmmm/aaaa"),'alimentação - Tabela 7.1'!$5:$5,0)+3), "")</f>
        <v>12657</v>
      </c>
      <c r="G1629" s="95">
        <f>IFERROR(INDEX('alimentação - Tabela 7.1'!$16:$16,
MATCH(TEXT('Tabela 7.1'!$A1629,"mmmm/aaaa"),'alimentação - Tabela 7.1'!$5:$5,0)+4), "")</f>
        <v>0.16594900190830231</v>
      </c>
    </row>
    <row r="1630" spans="1:7" ht="18" customHeight="1" x14ac:dyDescent="0.25">
      <c r="A1630" s="59" t="s">
        <v>355</v>
      </c>
      <c r="B1630" s="61" t="s">
        <v>114</v>
      </c>
      <c r="C1630" s="62">
        <f>IFERROR(INDEX('alimentação - Tabela 7.1'!$17:$17,
MATCH(TEXT('Tabela 7.1'!A1630,"mmmm/aaaa"),'alimentação - Tabela 7.1'!$5:$5,0)), "")</f>
        <v>639272</v>
      </c>
      <c r="D1630" s="62">
        <f>IFERROR(INDEX('alimentação - Tabela 7.1'!$17:$17,
MATCH(TEXT('Tabela 7.1'!$A1630,"mmmm/aaaa"),'alimentação - Tabela 7.1'!$5:$5,0)+1), "")</f>
        <v>19822</v>
      </c>
      <c r="E1630" s="62">
        <f>IFERROR(INDEX('alimentação - Tabela 7.1'!$17:$17,
MATCH(TEXT('Tabela 7.1'!$A1630,"mmmm/aaaa"),'alimentação - Tabela 7.1'!$5:$5,0)+2), "")</f>
        <v>22531</v>
      </c>
      <c r="F1630" s="62">
        <f>IFERROR(INDEX('alimentação - Tabela 7.1'!$17:$17,
MATCH(TEXT('Tabela 7.1'!$A1630,"mmmm/aaaa"),'alimentação - Tabela 7.1'!$5:$5,0)+3), "")</f>
        <v>-2709</v>
      </c>
      <c r="G1630" s="95">
        <f>IFERROR(INDEX('alimentação - Tabela 7.1'!$17:$17,
MATCH(TEXT('Tabela 7.1'!$A1630,"mmmm/aaaa"),'alimentação - Tabela 7.1'!$5:$5,0)+4), "")</f>
        <v>-0.42197510600090027</v>
      </c>
    </row>
    <row r="1631" spans="1:7" ht="18" customHeight="1" x14ac:dyDescent="0.25">
      <c r="A1631" s="59" t="s">
        <v>355</v>
      </c>
      <c r="B1631" s="61" t="s">
        <v>115</v>
      </c>
      <c r="C1631" s="62">
        <f>IFERROR(INDEX('alimentação - Tabela 7.1'!$18:$18,
MATCH(TEXT('Tabela 7.1'!A1631,"mmmm/aaaa"),'alimentação - Tabela 7.1'!$5:$5,0)), "")</f>
        <v>349605</v>
      </c>
      <c r="D1631" s="62">
        <f>IFERROR(INDEX('alimentação - Tabela 7.1'!$18:$18,
MATCH(TEXT('Tabela 7.1'!$A1631,"mmmm/aaaa"),'alimentação - Tabela 7.1'!$5:$5,0)+1), "")</f>
        <v>12393</v>
      </c>
      <c r="E1631" s="62">
        <f>IFERROR(INDEX('alimentação - Tabela 7.1'!$18:$18,
MATCH(TEXT('Tabela 7.1'!$A1631,"mmmm/aaaa"),'alimentação - Tabela 7.1'!$5:$5,0)+2), "")</f>
        <v>11900</v>
      </c>
      <c r="F1631" s="62">
        <f>IFERROR(INDEX('alimentação - Tabela 7.1'!$18:$18,
MATCH(TEXT('Tabela 7.1'!$A1631,"mmmm/aaaa"),'alimentação - Tabela 7.1'!$5:$5,0)+3), "")</f>
        <v>493</v>
      </c>
      <c r="G1631" s="95">
        <f>IFERROR(INDEX('alimentação - Tabela 7.1'!$18:$18,
MATCH(TEXT('Tabela 7.1'!$A1631,"mmmm/aaaa"),'alimentação - Tabela 7.1'!$5:$5,0)+4), "")</f>
        <v>0.14121542870998383</v>
      </c>
    </row>
    <row r="1632" spans="1:7" ht="18" customHeight="1" x14ac:dyDescent="0.25">
      <c r="A1632" s="59" t="s">
        <v>355</v>
      </c>
      <c r="B1632" s="61" t="s">
        <v>116</v>
      </c>
      <c r="C1632" s="62">
        <f>IFERROR(INDEX('alimentação - Tabela 7.1'!$19:$19,
MATCH(TEXT('Tabela 7.1'!A1632,"mmmm/aaaa"),'alimentação - Tabela 7.1'!$5:$5,0)), "")</f>
        <v>1358236</v>
      </c>
      <c r="D1632" s="62">
        <f>IFERROR(INDEX('alimentação - Tabela 7.1'!$19:$19,
MATCH(TEXT('Tabela 7.1'!$A1632,"mmmm/aaaa"),'alimentação - Tabela 7.1'!$5:$5,0)+1), "")</f>
        <v>48828</v>
      </c>
      <c r="E1632" s="62">
        <f>IFERROR(INDEX('alimentação - Tabela 7.1'!$19:$19,
MATCH(TEXT('Tabela 7.1'!$A1632,"mmmm/aaaa"),'alimentação - Tabela 7.1'!$5:$5,0)+2), "")</f>
        <v>45390</v>
      </c>
      <c r="F1632" s="62">
        <f>IFERROR(INDEX('alimentação - Tabela 7.1'!$19:$19,
MATCH(TEXT('Tabela 7.1'!$A1632,"mmmm/aaaa"),'alimentação - Tabela 7.1'!$5:$5,0)+3), "")</f>
        <v>3438</v>
      </c>
      <c r="G1632" s="95">
        <f>IFERROR(INDEX('alimentação - Tabela 7.1'!$19:$19,
MATCH(TEXT('Tabela 7.1'!$A1632,"mmmm/aaaa"),'alimentação - Tabela 7.1'!$5:$5,0)+4), "")</f>
        <v>0.25376477837562561</v>
      </c>
    </row>
    <row r="1633" spans="1:7" ht="18" customHeight="1" x14ac:dyDescent="0.25">
      <c r="A1633" s="59" t="s">
        <v>355</v>
      </c>
      <c r="B1633" s="61" t="s">
        <v>117</v>
      </c>
      <c r="C1633" s="62">
        <f>IFERROR(INDEX('alimentação - Tabela 7.1'!$20:$20,
MATCH(TEXT('Tabela 7.1'!A1633,"mmmm/aaaa"),'alimentação - Tabela 7.1'!$5:$5,0)), "")</f>
        <v>503470</v>
      </c>
      <c r="D1633" s="62">
        <f>IFERROR(INDEX('alimentação - Tabela 7.1'!$20:$20,
MATCH(TEXT('Tabela 7.1'!$A1633,"mmmm/aaaa"),'alimentação - Tabela 7.1'!$5:$5,0)+1), "")</f>
        <v>17723</v>
      </c>
      <c r="E1633" s="62">
        <f>IFERROR(INDEX('alimentação - Tabela 7.1'!$20:$20,
MATCH(TEXT('Tabela 7.1'!$A1633,"mmmm/aaaa"),'alimentação - Tabela 7.1'!$5:$5,0)+2), "")</f>
        <v>17450</v>
      </c>
      <c r="F1633" s="62">
        <f>IFERROR(INDEX('alimentação - Tabela 7.1'!$20:$20,
MATCH(TEXT('Tabela 7.1'!$A1633,"mmmm/aaaa"),'alimentação - Tabela 7.1'!$5:$5,0)+3), "")</f>
        <v>273</v>
      </c>
      <c r="G1633" s="95">
        <f>IFERROR(INDEX('alimentação - Tabela 7.1'!$20:$20,
MATCH(TEXT('Tabela 7.1'!$A1633,"mmmm/aaaa"),'alimentação - Tabela 7.1'!$5:$5,0)+4), "")</f>
        <v>5.4253105074167252E-2</v>
      </c>
    </row>
    <row r="1634" spans="1:7" ht="18" customHeight="1" x14ac:dyDescent="0.25">
      <c r="A1634" s="59" t="s">
        <v>355</v>
      </c>
      <c r="B1634" s="61" t="s">
        <v>118</v>
      </c>
      <c r="C1634" s="62">
        <f>IFERROR(INDEX('alimentação - Tabela 7.1'!$21:$21,
MATCH(TEXT('Tabela 7.1'!A1634,"mmmm/aaaa"),'alimentação - Tabela 7.1'!$5:$5,0)), "")</f>
        <v>487694</v>
      </c>
      <c r="D1634" s="62">
        <f>IFERROR(INDEX('alimentação - Tabela 7.1'!$21:$21,
MATCH(TEXT('Tabela 7.1'!$A1634,"mmmm/aaaa"),'alimentação - Tabela 7.1'!$5:$5,0)+1), "")</f>
        <v>18136</v>
      </c>
      <c r="E1634" s="62">
        <f>IFERROR(INDEX('alimentação - Tabela 7.1'!$21:$21,
MATCH(TEXT('Tabela 7.1'!$A1634,"mmmm/aaaa"),'alimentação - Tabela 7.1'!$5:$5,0)+2), "")</f>
        <v>18121</v>
      </c>
      <c r="F1634" s="62">
        <f>IFERROR(INDEX('alimentação - Tabela 7.1'!$21:$21,
MATCH(TEXT('Tabela 7.1'!$A1634,"mmmm/aaaa"),'alimentação - Tabela 7.1'!$5:$5,0)+3), "")</f>
        <v>15</v>
      </c>
      <c r="G1634" s="95">
        <f>IFERROR(INDEX('alimentação - Tabela 7.1'!$21:$21,
MATCH(TEXT('Tabela 7.1'!$A1634,"mmmm/aaaa"),'alimentação - Tabela 7.1'!$5:$5,0)+4), "")</f>
        <v>3.0757936183363199E-3</v>
      </c>
    </row>
    <row r="1635" spans="1:7" ht="18" customHeight="1" x14ac:dyDescent="0.25">
      <c r="A1635" s="59" t="s">
        <v>355</v>
      </c>
      <c r="B1635" s="61" t="s">
        <v>119</v>
      </c>
      <c r="C1635" s="62">
        <f>IFERROR(INDEX('alimentação - Tabela 7.1'!$22:$22,
MATCH(TEXT('Tabela 7.1'!A1635,"mmmm/aaaa"),'alimentação - Tabela 7.1'!$5:$5,0)), "")</f>
        <v>1461807</v>
      </c>
      <c r="D1635" s="62">
        <f>IFERROR(INDEX('alimentação - Tabela 7.1'!$22:$22,
MATCH(TEXT('Tabela 7.1'!$A1635,"mmmm/aaaa"),'alimentação - Tabela 7.1'!$5:$5,0)+1), "")</f>
        <v>51619</v>
      </c>
      <c r="E1635" s="62">
        <f>IFERROR(INDEX('alimentação - Tabela 7.1'!$22:$22,
MATCH(TEXT('Tabela 7.1'!$A1635,"mmmm/aaaa"),'alimentação - Tabela 7.1'!$5:$5,0)+2), "")</f>
        <v>48723</v>
      </c>
      <c r="F1635" s="62">
        <f>IFERROR(INDEX('alimentação - Tabela 7.1'!$22:$22,
MATCH(TEXT('Tabela 7.1'!$A1635,"mmmm/aaaa"),'alimentação - Tabela 7.1'!$5:$5,0)+3), "")</f>
        <v>2896</v>
      </c>
      <c r="G1635" s="95">
        <f>IFERROR(INDEX('alimentação - Tabela 7.1'!$22:$22,
MATCH(TEXT('Tabela 7.1'!$A1635,"mmmm/aaaa"),'alimentação - Tabela 7.1'!$5:$5,0)+4), "")</f>
        <v>0.19850422441959381</v>
      </c>
    </row>
    <row r="1636" spans="1:7" ht="18" customHeight="1" x14ac:dyDescent="0.25">
      <c r="A1636" s="59" t="s">
        <v>355</v>
      </c>
      <c r="B1636" s="61" t="s">
        <v>120</v>
      </c>
      <c r="C1636" s="62">
        <f>IFERROR(INDEX('alimentação - Tabela 7.1'!$23:$23,
MATCH(TEXT('Tabela 7.1'!A1636,"mmmm/aaaa"),'alimentação - Tabela 7.1'!$5:$5,0)), "")</f>
        <v>444222</v>
      </c>
      <c r="D1636" s="62">
        <f>IFERROR(INDEX('alimentação - Tabela 7.1'!$23:$23,
MATCH(TEXT('Tabela 7.1'!$A1636,"mmmm/aaaa"),'alimentação - Tabela 7.1'!$5:$5,0)+1), "")</f>
        <v>13426</v>
      </c>
      <c r="E1636" s="62">
        <f>IFERROR(INDEX('alimentação - Tabela 7.1'!$23:$23,
MATCH(TEXT('Tabela 7.1'!$A1636,"mmmm/aaaa"),'alimentação - Tabela 7.1'!$5:$5,0)+2), "")</f>
        <v>16347</v>
      </c>
      <c r="F1636" s="62">
        <f>IFERROR(INDEX('alimentação - Tabela 7.1'!$23:$23,
MATCH(TEXT('Tabela 7.1'!$A1636,"mmmm/aaaa"),'alimentação - Tabela 7.1'!$5:$5,0)+3), "")</f>
        <v>-2921</v>
      </c>
      <c r="G1636" s="95">
        <f>IFERROR(INDEX('alimentação - Tabela 7.1'!$23:$23,
MATCH(TEXT('Tabela 7.1'!$A1636,"mmmm/aaaa"),'alimentação - Tabela 7.1'!$5:$5,0)+4), "")</f>
        <v>-0.6532585620880127</v>
      </c>
    </row>
    <row r="1637" spans="1:7" ht="18" customHeight="1" x14ac:dyDescent="0.25">
      <c r="A1637" s="59" t="s">
        <v>355</v>
      </c>
      <c r="B1637" s="61" t="s">
        <v>121</v>
      </c>
      <c r="C1637" s="62">
        <f>IFERROR(INDEX('alimentação - Tabela 7.1'!$24:$24,
MATCH(TEXT('Tabela 7.1'!A1637,"mmmm/aaaa"),'alimentação - Tabela 7.1'!$5:$5,0)), "")</f>
        <v>329847</v>
      </c>
      <c r="D1637" s="62">
        <f>IFERROR(INDEX('alimentação - Tabela 7.1'!$24:$24,
MATCH(TEXT('Tabela 7.1'!$A1637,"mmmm/aaaa"),'alimentação - Tabela 7.1'!$5:$5,0)+1), "")</f>
        <v>11520</v>
      </c>
      <c r="E1637" s="62">
        <f>IFERROR(INDEX('alimentação - Tabela 7.1'!$24:$24,
MATCH(TEXT('Tabela 7.1'!$A1637,"mmmm/aaaa"),'alimentação - Tabela 7.1'!$5:$5,0)+2), "")</f>
        <v>9886</v>
      </c>
      <c r="F1637" s="62">
        <f>IFERROR(INDEX('alimentação - Tabela 7.1'!$24:$24,
MATCH(TEXT('Tabela 7.1'!$A1637,"mmmm/aaaa"),'alimentação - Tabela 7.1'!$5:$5,0)+3), "")</f>
        <v>1634</v>
      </c>
      <c r="G1637" s="95">
        <f>IFERROR(INDEX('alimentação - Tabela 7.1'!$24:$24,
MATCH(TEXT('Tabela 7.1'!$A1637,"mmmm/aaaa"),'alimentação - Tabela 7.1'!$5:$5,0)+4), "")</f>
        <v>0.49784743785858154</v>
      </c>
    </row>
    <row r="1638" spans="1:7" ht="18" customHeight="1" x14ac:dyDescent="0.25">
      <c r="A1638" s="59" t="s">
        <v>355</v>
      </c>
      <c r="B1638" s="61" t="s">
        <v>122</v>
      </c>
      <c r="C1638" s="62">
        <f>IFERROR(INDEX('alimentação - Tabela 7.1'!$25:$25,
MATCH(TEXT('Tabela 7.1'!A1638,"mmmm/aaaa"),'alimentação - Tabela 7.1'!$5:$5,0)), "")</f>
        <v>2065546</v>
      </c>
      <c r="D1638" s="62">
        <f>IFERROR(INDEX('alimentação - Tabela 7.1'!$25:$25,
MATCH(TEXT('Tabela 7.1'!$A1638,"mmmm/aaaa"),'alimentação - Tabela 7.1'!$5:$5,0)+1), "")</f>
        <v>84132</v>
      </c>
      <c r="E1638" s="62">
        <f>IFERROR(INDEX('alimentação - Tabela 7.1'!$25:$25,
MATCH(TEXT('Tabela 7.1'!$A1638,"mmmm/aaaa"),'alimentação - Tabela 7.1'!$5:$5,0)+2), "")</f>
        <v>74594</v>
      </c>
      <c r="F1638" s="62">
        <f>IFERROR(INDEX('alimentação - Tabela 7.1'!$25:$25,
MATCH(TEXT('Tabela 7.1'!$A1638,"mmmm/aaaa"),'alimentação - Tabela 7.1'!$5:$5,0)+3), "")</f>
        <v>9538</v>
      </c>
      <c r="G1638" s="95">
        <f>IFERROR(INDEX('alimentação - Tabela 7.1'!$25:$25,
MATCH(TEXT('Tabela 7.1'!$A1638,"mmmm/aaaa"),'alimentação - Tabela 7.1'!$5:$5,0)+4), "")</f>
        <v>0.46390870213508606</v>
      </c>
    </row>
    <row r="1639" spans="1:7" ht="18" customHeight="1" x14ac:dyDescent="0.25">
      <c r="A1639" s="59" t="s">
        <v>355</v>
      </c>
      <c r="B1639" s="61" t="s">
        <v>123</v>
      </c>
      <c r="C1639" s="62">
        <f>IFERROR(INDEX('alimentação - Tabela 7.1'!$26:$26,
MATCH(TEXT('Tabela 7.1'!A1639,"mmmm/aaaa"),'alimentação - Tabela 7.1'!$5:$5,0)), "")</f>
        <v>23457375</v>
      </c>
      <c r="D1639" s="62">
        <f>IFERROR(INDEX('alimentação - Tabela 7.1'!$26:$26,
MATCH(TEXT('Tabela 7.1'!$A1639,"mmmm/aaaa"),'alimentação - Tabela 7.1'!$5:$5,0)+1), "")</f>
        <v>1151639</v>
      </c>
      <c r="E1639" s="62">
        <f>IFERROR(INDEX('alimentação - Tabela 7.1'!$26:$26,
MATCH(TEXT('Tabela 7.1'!$A1639,"mmmm/aaaa"),'alimentação - Tabela 7.1'!$5:$5,0)+2), "")</f>
        <v>993717</v>
      </c>
      <c r="F1639" s="62">
        <f>IFERROR(INDEX('alimentação - Tabela 7.1'!$26:$26,
MATCH(TEXT('Tabela 7.1'!$A1639,"mmmm/aaaa"),'alimentação - Tabela 7.1'!$5:$5,0)+3), "")</f>
        <v>157922</v>
      </c>
      <c r="G1639" s="95">
        <f>IFERROR(INDEX('alimentação - Tabela 7.1'!$26:$26,
MATCH(TEXT('Tabela 7.1'!$A1639,"mmmm/aaaa"),'alimentação - Tabela 7.1'!$5:$5,0)+4), "")</f>
        <v>0.67779272794723511</v>
      </c>
    </row>
    <row r="1640" spans="1:7" ht="18" customHeight="1" x14ac:dyDescent="0.25">
      <c r="A1640" s="59" t="s">
        <v>355</v>
      </c>
      <c r="B1640" s="61" t="s">
        <v>124</v>
      </c>
      <c r="C1640" s="62">
        <f>IFERROR(INDEX('alimentação - Tabela 7.1'!$27:$27,
MATCH(TEXT('Tabela 7.1'!A1640,"mmmm/aaaa"),'alimentação - Tabela 7.1'!$5:$5,0)), "")</f>
        <v>4818985</v>
      </c>
      <c r="D1640" s="62">
        <f>IFERROR(INDEX('alimentação - Tabela 7.1'!$27:$27,
MATCH(TEXT('Tabela 7.1'!$A1640,"mmmm/aaaa"),'alimentação - Tabela 7.1'!$5:$5,0)+1), "")</f>
        <v>249349</v>
      </c>
      <c r="E1640" s="62">
        <f>IFERROR(INDEX('alimentação - Tabela 7.1'!$27:$27,
MATCH(TEXT('Tabela 7.1'!$A1640,"mmmm/aaaa"),'alimentação - Tabela 7.1'!$5:$5,0)+2), "")</f>
        <v>213510</v>
      </c>
      <c r="F1640" s="62">
        <f>IFERROR(INDEX('alimentação - Tabela 7.1'!$27:$27,
MATCH(TEXT('Tabela 7.1'!$A1640,"mmmm/aaaa"),'alimentação - Tabela 7.1'!$5:$5,0)+3), "")</f>
        <v>35839</v>
      </c>
      <c r="G1640" s="95">
        <f>IFERROR(INDEX('alimentação - Tabela 7.1'!$27:$27,
MATCH(TEXT('Tabela 7.1'!$A1640,"mmmm/aaaa"),'alimentação - Tabela 7.1'!$5:$5,0)+4), "")</f>
        <v>0.74927675724029541</v>
      </c>
    </row>
    <row r="1641" spans="1:7" ht="18" customHeight="1" x14ac:dyDescent="0.25">
      <c r="A1641" s="59" t="s">
        <v>355</v>
      </c>
      <c r="B1641" s="61" t="s">
        <v>2</v>
      </c>
      <c r="C1641" s="62">
        <f>IFERROR(INDEX('alimentação - Tabela 7.1'!$28:$28,
MATCH(TEXT('Tabela 7.1'!A1641,"mmmm/aaaa"),'alimentação - Tabela 7.1'!$5:$5,0)), "")</f>
        <v>882501</v>
      </c>
      <c r="D1641" s="62">
        <f>IFERROR(INDEX('alimentação - Tabela 7.1'!$28:$28,
MATCH(TEXT('Tabela 7.1'!$A1641,"mmmm/aaaa"),'alimentação - Tabela 7.1'!$5:$5,0)+1), "")</f>
        <v>46325</v>
      </c>
      <c r="E1641" s="62">
        <f>IFERROR(INDEX('alimentação - Tabela 7.1'!$28:$28,
MATCH(TEXT('Tabela 7.1'!$A1641,"mmmm/aaaa"),'alimentação - Tabela 7.1'!$5:$5,0)+2), "")</f>
        <v>41550</v>
      </c>
      <c r="F1641" s="62">
        <f>IFERROR(INDEX('alimentação - Tabela 7.1'!$28:$28,
MATCH(TEXT('Tabela 7.1'!$A1641,"mmmm/aaaa"),'alimentação - Tabela 7.1'!$5:$5,0)+3), "")</f>
        <v>4775</v>
      </c>
      <c r="G1641" s="95">
        <f>IFERROR(INDEX('alimentação - Tabela 7.1'!$28:$28,
MATCH(TEXT('Tabela 7.1'!$A1641,"mmmm/aaaa"),'alimentação - Tabela 7.1'!$5:$5,0)+4), "")</f>
        <v>0.54401946067810059</v>
      </c>
    </row>
    <row r="1642" spans="1:7" ht="18" customHeight="1" x14ac:dyDescent="0.25">
      <c r="A1642" s="59" t="s">
        <v>355</v>
      </c>
      <c r="B1642" s="61" t="s">
        <v>125</v>
      </c>
      <c r="C1642" s="62">
        <f>IFERROR(INDEX('alimentação - Tabela 7.1'!$29:$29,
MATCH(TEXT('Tabela 7.1'!A1642,"mmmm/aaaa"),'alimentação - Tabela 7.1'!$5:$5,0)), "")</f>
        <v>3757368</v>
      </c>
      <c r="D1642" s="62">
        <f>IFERROR(INDEX('alimentação - Tabela 7.1'!$29:$29,
MATCH(TEXT('Tabela 7.1'!$A1642,"mmmm/aaaa"),'alimentação - Tabela 7.1'!$5:$5,0)+1), "")</f>
        <v>145350</v>
      </c>
      <c r="E1642" s="62">
        <f>IFERROR(INDEX('alimentação - Tabela 7.1'!$29:$29,
MATCH(TEXT('Tabela 7.1'!$A1642,"mmmm/aaaa"),'alimentação - Tabela 7.1'!$5:$5,0)+2), "")</f>
        <v>128089</v>
      </c>
      <c r="F1642" s="62">
        <f>IFERROR(INDEX('alimentação - Tabela 7.1'!$29:$29,
MATCH(TEXT('Tabela 7.1'!$A1642,"mmmm/aaaa"),'alimentação - Tabela 7.1'!$5:$5,0)+3), "")</f>
        <v>17261</v>
      </c>
      <c r="G1642" s="95">
        <f>IFERROR(INDEX('alimentação - Tabela 7.1'!$29:$29,
MATCH(TEXT('Tabela 7.1'!$A1642,"mmmm/aaaa"),'alimentação - Tabela 7.1'!$5:$5,0)+4), "")</f>
        <v>0.46151086688041687</v>
      </c>
    </row>
    <row r="1643" spans="1:7" ht="18" customHeight="1" x14ac:dyDescent="0.25">
      <c r="A1643" s="59" t="s">
        <v>355</v>
      </c>
      <c r="B1643" s="61" t="s">
        <v>126</v>
      </c>
      <c r="C1643" s="62">
        <f>IFERROR(INDEX('alimentação - Tabela 7.1'!$30:$30,
MATCH(TEXT('Tabela 7.1'!A1643,"mmmm/aaaa"),'alimentação - Tabela 7.1'!$5:$5,0)), "")</f>
        <v>13998521</v>
      </c>
      <c r="D1643" s="62">
        <f>IFERROR(INDEX('alimentação - Tabela 7.1'!$30:$30,
MATCH(TEXT('Tabela 7.1'!$A1643,"mmmm/aaaa"),'alimentação - Tabela 7.1'!$5:$5,0)+1), "")</f>
        <v>710615</v>
      </c>
      <c r="E1643" s="62">
        <f>IFERROR(INDEX('alimentação - Tabela 7.1'!$30:$30,
MATCH(TEXT('Tabela 7.1'!$A1643,"mmmm/aaaa"),'alimentação - Tabela 7.1'!$5:$5,0)+2), "")</f>
        <v>610568</v>
      </c>
      <c r="F1643" s="62">
        <f>IFERROR(INDEX('alimentação - Tabela 7.1'!$30:$30,
MATCH(TEXT('Tabela 7.1'!$A1643,"mmmm/aaaa"),'alimentação - Tabela 7.1'!$5:$5,0)+3), "")</f>
        <v>100047</v>
      </c>
      <c r="G1643" s="95">
        <f>IFERROR(INDEX('alimentação - Tabela 7.1'!$30:$30,
MATCH(TEXT('Tabela 7.1'!$A1643,"mmmm/aaaa"),'alimentação - Tabela 7.1'!$5:$5,0)+4), "")</f>
        <v>0.7198415994644165</v>
      </c>
    </row>
    <row r="1644" spans="1:7" ht="18" customHeight="1" x14ac:dyDescent="0.25">
      <c r="A1644" s="59" t="s">
        <v>355</v>
      </c>
      <c r="B1644" s="61" t="s">
        <v>127</v>
      </c>
      <c r="C1644" s="62">
        <f>IFERROR(INDEX('alimentação - Tabela 7.1'!$31:$31,
MATCH(TEXT('Tabela 7.1'!A1644,"mmmm/aaaa"),'alimentação - Tabela 7.1'!$5:$5,0)), "")</f>
        <v>8475087</v>
      </c>
      <c r="D1644" s="62">
        <f>IFERROR(INDEX('alimentação - Tabela 7.1'!$31:$31,
MATCH(TEXT('Tabela 7.1'!$A1644,"mmmm/aaaa"),'alimentação - Tabela 7.1'!$5:$5,0)+1), "")</f>
        <v>513811</v>
      </c>
      <c r="E1644" s="62">
        <f>IFERROR(INDEX('alimentação - Tabela 7.1'!$31:$31,
MATCH(TEXT('Tabela 7.1'!$A1644,"mmmm/aaaa"),'alimentação - Tabela 7.1'!$5:$5,0)+2), "")</f>
        <v>428623</v>
      </c>
      <c r="F1644" s="62">
        <f>IFERROR(INDEX('alimentação - Tabela 7.1'!$31:$31,
MATCH(TEXT('Tabela 7.1'!$A1644,"mmmm/aaaa"),'alimentação - Tabela 7.1'!$5:$5,0)+3), "")</f>
        <v>85188</v>
      </c>
      <c r="G1644" s="95">
        <f>IFERROR(INDEX('alimentação - Tabela 7.1'!$31:$31,
MATCH(TEXT('Tabela 7.1'!$A1644,"mmmm/aaaa"),'alimentação - Tabela 7.1'!$5:$5,0)+4), "")</f>
        <v>1.0153638124465942</v>
      </c>
    </row>
    <row r="1645" spans="1:7" ht="18" customHeight="1" x14ac:dyDescent="0.25">
      <c r="A1645" s="59" t="s">
        <v>355</v>
      </c>
      <c r="B1645" s="61" t="s">
        <v>128</v>
      </c>
      <c r="C1645" s="62">
        <f>IFERROR(INDEX('alimentação - Tabela 7.1'!$32:$32,
MATCH(TEXT('Tabela 7.1'!A1645,"mmmm/aaaa"),'alimentação - Tabela 7.1'!$5:$5,0)), "")</f>
        <v>3143849</v>
      </c>
      <c r="D1645" s="62">
        <f>IFERROR(INDEX('alimentação - Tabela 7.1'!$32:$32,
MATCH(TEXT('Tabela 7.1'!$A1645,"mmmm/aaaa"),'alimentação - Tabela 7.1'!$5:$5,0)+1), "")</f>
        <v>192489</v>
      </c>
      <c r="E1645" s="62">
        <f>IFERROR(INDEX('alimentação - Tabela 7.1'!$32:$32,
MATCH(TEXT('Tabela 7.1'!$A1645,"mmmm/aaaa"),'alimentação - Tabela 7.1'!$5:$5,0)+2), "")</f>
        <v>159297</v>
      </c>
      <c r="F1645" s="62">
        <f>IFERROR(INDEX('alimentação - Tabela 7.1'!$32:$32,
MATCH(TEXT('Tabela 7.1'!$A1645,"mmmm/aaaa"),'alimentação - Tabela 7.1'!$5:$5,0)+3), "")</f>
        <v>33192</v>
      </c>
      <c r="G1645" s="95">
        <f>IFERROR(INDEX('alimentação - Tabela 7.1'!$32:$32,
MATCH(TEXT('Tabela 7.1'!$A1645,"mmmm/aaaa"),'alimentação - Tabela 7.1'!$5:$5,0)+4), "")</f>
        <v>1.0670415163040161</v>
      </c>
    </row>
    <row r="1646" spans="1:7" ht="18" customHeight="1" x14ac:dyDescent="0.25">
      <c r="A1646" s="59" t="s">
        <v>355</v>
      </c>
      <c r="B1646" s="61" t="s">
        <v>129</v>
      </c>
      <c r="C1646" s="62">
        <f>IFERROR(INDEX('alimentação - Tabela 7.1'!$33:$33,
MATCH(TEXT('Tabela 7.1'!A1646,"mmmm/aaaa"),'alimentação - Tabela 7.1'!$5:$5,0)), "")</f>
        <v>2514827</v>
      </c>
      <c r="D1646" s="62">
        <f>IFERROR(INDEX('alimentação - Tabela 7.1'!$33:$33,
MATCH(TEXT('Tabela 7.1'!$A1646,"mmmm/aaaa"),'alimentação - Tabela 7.1'!$5:$5,0)+1), "")</f>
        <v>165047</v>
      </c>
      <c r="E1646" s="62">
        <f>IFERROR(INDEX('alimentação - Tabela 7.1'!$33:$33,
MATCH(TEXT('Tabela 7.1'!$A1646,"mmmm/aaaa"),'alimentação - Tabela 7.1'!$5:$5,0)+2), "")</f>
        <v>138407</v>
      </c>
      <c r="F1646" s="62">
        <f>IFERROR(INDEX('alimentação - Tabela 7.1'!$33:$33,
MATCH(TEXT('Tabela 7.1'!$A1646,"mmmm/aaaa"),'alimentação - Tabela 7.1'!$5:$5,0)+3), "")</f>
        <v>26640</v>
      </c>
      <c r="G1646" s="95">
        <f>IFERROR(INDEX('alimentação - Tabela 7.1'!$33:$33,
MATCH(TEXT('Tabela 7.1'!$A1646,"mmmm/aaaa"),'alimentação - Tabela 7.1'!$5:$5,0)+4), "")</f>
        <v>1.0706590414047241</v>
      </c>
    </row>
    <row r="1647" spans="1:7" ht="18" customHeight="1" x14ac:dyDescent="0.25">
      <c r="A1647" s="59" t="s">
        <v>355</v>
      </c>
      <c r="B1647" s="61" t="s">
        <v>130</v>
      </c>
      <c r="C1647" s="62">
        <f>IFERROR(INDEX('alimentação - Tabela 7.1'!$34:$34,
MATCH(TEXT('Tabela 7.1'!A1647,"mmmm/aaaa"),'alimentação - Tabela 7.1'!$5:$5,0)), "")</f>
        <v>2816411</v>
      </c>
      <c r="D1647" s="62">
        <f>IFERROR(INDEX('alimentação - Tabela 7.1'!$34:$34,
MATCH(TEXT('Tabela 7.1'!$A1647,"mmmm/aaaa"),'alimentação - Tabela 7.1'!$5:$5,0)+1), "")</f>
        <v>156275</v>
      </c>
      <c r="E1647" s="62">
        <f>IFERROR(INDEX('alimentação - Tabela 7.1'!$34:$34,
MATCH(TEXT('Tabela 7.1'!$A1647,"mmmm/aaaa"),'alimentação - Tabela 7.1'!$5:$5,0)+2), "")</f>
        <v>130919</v>
      </c>
      <c r="F1647" s="62">
        <f>IFERROR(INDEX('alimentação - Tabela 7.1'!$34:$34,
MATCH(TEXT('Tabela 7.1'!$A1647,"mmmm/aaaa"),'alimentação - Tabela 7.1'!$5:$5,0)+3), "")</f>
        <v>25356</v>
      </c>
      <c r="G1647" s="95">
        <f>IFERROR(INDEX('alimentação - Tabela 7.1'!$34:$34,
MATCH(TEXT('Tabela 7.1'!$A1647,"mmmm/aaaa"),'alimentação - Tabela 7.1'!$5:$5,0)+4), "")</f>
        <v>0.9084736704826355</v>
      </c>
    </row>
    <row r="1648" spans="1:7" ht="18" customHeight="1" x14ac:dyDescent="0.25">
      <c r="A1648" s="59" t="s">
        <v>355</v>
      </c>
      <c r="B1648" s="61" t="s">
        <v>131</v>
      </c>
      <c r="C1648" s="62">
        <f>IFERROR(INDEX('alimentação - Tabela 7.1'!$35:$35,
MATCH(TEXT('Tabela 7.1'!A1648,"mmmm/aaaa"),'alimentação - Tabela 7.1'!$5:$5,0)), "")</f>
        <v>4136065</v>
      </c>
      <c r="D1648" s="62">
        <f>IFERROR(INDEX('alimentação - Tabela 7.1'!$35:$35,
MATCH(TEXT('Tabela 7.1'!$A1648,"mmmm/aaaa"),'alimentação - Tabela 7.1'!$5:$5,0)+1), "")</f>
        <v>226694</v>
      </c>
      <c r="E1648" s="62">
        <f>IFERROR(INDEX('alimentação - Tabela 7.1'!$35:$35,
MATCH(TEXT('Tabela 7.1'!$A1648,"mmmm/aaaa"),'alimentação - Tabela 7.1'!$5:$5,0)+2), "")</f>
        <v>192997</v>
      </c>
      <c r="F1648" s="62">
        <f>IFERROR(INDEX('alimentação - Tabela 7.1'!$35:$35,
MATCH(TEXT('Tabela 7.1'!$A1648,"mmmm/aaaa"),'alimentação - Tabela 7.1'!$5:$5,0)+3), "")</f>
        <v>33697</v>
      </c>
      <c r="G1648" s="95">
        <f>IFERROR(INDEX('alimentação - Tabela 7.1'!$35:$35,
MATCH(TEXT('Tabela 7.1'!$A1648,"mmmm/aaaa"),'alimentação - Tabela 7.1'!$5:$5,0)+4), "")</f>
        <v>0.8214036226272583</v>
      </c>
    </row>
    <row r="1649" spans="1:7" ht="18" customHeight="1" x14ac:dyDescent="0.25">
      <c r="A1649" s="59" t="s">
        <v>355</v>
      </c>
      <c r="B1649" s="61" t="s">
        <v>132</v>
      </c>
      <c r="C1649" s="62">
        <f>IFERROR(INDEX('alimentação - Tabela 7.1'!$36:$36,
MATCH(TEXT('Tabela 7.1'!A1649,"mmmm/aaaa"),'alimentação - Tabela 7.1'!$5:$5,0)), "")</f>
        <v>668822</v>
      </c>
      <c r="D1649" s="62">
        <f>IFERROR(INDEX('alimentação - Tabela 7.1'!$36:$36,
MATCH(TEXT('Tabela 7.1'!$A1649,"mmmm/aaaa"),'alimentação - Tabela 7.1'!$5:$5,0)+1), "")</f>
        <v>39417</v>
      </c>
      <c r="E1649" s="62">
        <f>IFERROR(INDEX('alimentação - Tabela 7.1'!$36:$36,
MATCH(TEXT('Tabela 7.1'!$A1649,"mmmm/aaaa"),'alimentação - Tabela 7.1'!$5:$5,0)+2), "")</f>
        <v>33447</v>
      </c>
      <c r="F1649" s="62">
        <f>IFERROR(INDEX('alimentação - Tabela 7.1'!$36:$36,
MATCH(TEXT('Tabela 7.1'!$A1649,"mmmm/aaaa"),'alimentação - Tabela 7.1'!$5:$5,0)+3), "")</f>
        <v>5970</v>
      </c>
      <c r="G1649" s="95">
        <f>IFERROR(INDEX('alimentação - Tabela 7.1'!$36:$36,
MATCH(TEXT('Tabela 7.1'!$A1649,"mmmm/aaaa"),'alimentação - Tabela 7.1'!$5:$5,0)+4), "")</f>
        <v>0.90065354108810425</v>
      </c>
    </row>
    <row r="1650" spans="1:7" ht="18" customHeight="1" x14ac:dyDescent="0.25">
      <c r="A1650" s="59" t="s">
        <v>355</v>
      </c>
      <c r="B1650" s="61" t="s">
        <v>133</v>
      </c>
      <c r="C1650" s="62">
        <f>IFERROR(INDEX('alimentação - Tabela 7.1'!$37:$37,
MATCH(TEXT('Tabela 7.1'!A1650,"mmmm/aaaa"),'alimentação - Tabela 7.1'!$5:$5,0)), "")</f>
        <v>943352</v>
      </c>
      <c r="D1650" s="62">
        <f>IFERROR(INDEX('alimentação - Tabela 7.1'!$37:$37,
MATCH(TEXT('Tabela 7.1'!$A1650,"mmmm/aaaa"),'alimentação - Tabela 7.1'!$5:$5,0)+1), "")</f>
        <v>60093</v>
      </c>
      <c r="E1650" s="62">
        <f>IFERROR(INDEX('alimentação - Tabela 7.1'!$37:$37,
MATCH(TEXT('Tabela 7.1'!$A1650,"mmmm/aaaa"),'alimentação - Tabela 7.1'!$5:$5,0)+2), "")</f>
        <v>52683</v>
      </c>
      <c r="F1650" s="62">
        <f>IFERROR(INDEX('alimentação - Tabela 7.1'!$37:$37,
MATCH(TEXT('Tabela 7.1'!$A1650,"mmmm/aaaa"),'alimentação - Tabela 7.1'!$5:$5,0)+3), "")</f>
        <v>7410</v>
      </c>
      <c r="G1650" s="95">
        <f>IFERROR(INDEX('alimentação - Tabela 7.1'!$37:$37,
MATCH(TEXT('Tabela 7.1'!$A1650,"mmmm/aaaa"),'alimentação - Tabela 7.1'!$5:$5,0)+4), "")</f>
        <v>0.79171574115753174</v>
      </c>
    </row>
    <row r="1651" spans="1:7" ht="18" customHeight="1" x14ac:dyDescent="0.25">
      <c r="A1651" s="59" t="s">
        <v>355</v>
      </c>
      <c r="B1651" s="61" t="s">
        <v>134</v>
      </c>
      <c r="C1651" s="62">
        <f>IFERROR(INDEX('alimentação - Tabela 7.1'!$38:$38,
MATCH(TEXT('Tabela 7.1'!A1651,"mmmm/aaaa"),'alimentação - Tabela 7.1'!$5:$5,0)), "")</f>
        <v>1546752</v>
      </c>
      <c r="D1651" s="62">
        <f>IFERROR(INDEX('alimentação - Tabela 7.1'!$38:$38,
MATCH(TEXT('Tabela 7.1'!$A1651,"mmmm/aaaa"),'alimentação - Tabela 7.1'!$5:$5,0)+1), "")</f>
        <v>87805</v>
      </c>
      <c r="E1651" s="62">
        <f>IFERROR(INDEX('alimentação - Tabela 7.1'!$38:$38,
MATCH(TEXT('Tabela 7.1'!$A1651,"mmmm/aaaa"),'alimentação - Tabela 7.1'!$5:$5,0)+2), "")</f>
        <v>74093</v>
      </c>
      <c r="F1651" s="62">
        <f>IFERROR(INDEX('alimentação - Tabela 7.1'!$38:$38,
MATCH(TEXT('Tabela 7.1'!$A1651,"mmmm/aaaa"),'alimentação - Tabela 7.1'!$5:$5,0)+3), "")</f>
        <v>13712</v>
      </c>
      <c r="G1651" s="95">
        <f>IFERROR(INDEX('alimentação - Tabela 7.1'!$38:$38,
MATCH(TEXT('Tabela 7.1'!$A1651,"mmmm/aaaa"),'alimentação - Tabela 7.1'!$5:$5,0)+4), "")</f>
        <v>0.8944319486618042</v>
      </c>
    </row>
    <row r="1652" spans="1:7" ht="18" customHeight="1" x14ac:dyDescent="0.25">
      <c r="A1652" s="59" t="s">
        <v>355</v>
      </c>
      <c r="B1652" s="61" t="s">
        <v>135</v>
      </c>
      <c r="C1652" s="62">
        <f>IFERROR(INDEX('alimentação - Tabela 7.1'!$39:$39,
MATCH(TEXT('Tabela 7.1'!A1652,"mmmm/aaaa"),'alimentação - Tabela 7.1'!$5:$5,0)), "")</f>
        <v>977139</v>
      </c>
      <c r="D1652" s="62">
        <f>IFERROR(INDEX('alimentação - Tabela 7.1'!$39:$39,
MATCH(TEXT('Tabela 7.1'!$A1652,"mmmm/aaaa"),'alimentação - Tabela 7.1'!$5:$5,0)+1), "")</f>
        <v>39379</v>
      </c>
      <c r="E1652" s="62">
        <f>IFERROR(INDEX('alimentação - Tabela 7.1'!$39:$39,
MATCH(TEXT('Tabela 7.1'!$A1652,"mmmm/aaaa"),'alimentação - Tabela 7.1'!$5:$5,0)+2), "")</f>
        <v>32774</v>
      </c>
      <c r="F1652" s="62">
        <f>IFERROR(INDEX('alimentação - Tabela 7.1'!$39:$39,
MATCH(TEXT('Tabela 7.1'!$A1652,"mmmm/aaaa"),'alimentação - Tabela 7.1'!$5:$5,0)+3), "")</f>
        <v>6605</v>
      </c>
      <c r="G1652" s="95">
        <f>IFERROR(INDEX('alimentação - Tabela 7.1'!$39:$39,
MATCH(TEXT('Tabela 7.1'!$A1652,"mmmm/aaaa"),'alimentação - Tabela 7.1'!$5:$5,0)+4), "")</f>
        <v>0.68055319786071777</v>
      </c>
    </row>
    <row r="1653" spans="1:7" ht="18" customHeight="1" x14ac:dyDescent="0.25">
      <c r="A1653" s="59" t="s">
        <v>356</v>
      </c>
      <c r="B1653" s="61" t="s">
        <v>1</v>
      </c>
      <c r="C1653" s="62">
        <f>IFERROR(INDEX('alimentação - Tabela 7.1'!$7:$7,
MATCH(TEXT('Tabela 7.1'!A1653,"mmmm/aaaa"),'alimentação - Tabela 7.1'!$5:$5,0)), "")</f>
        <v>46243548</v>
      </c>
      <c r="D1653" s="62">
        <f>IFERROR(INDEX('alimentação - Tabela 7.1'!$7:$7,
MATCH(TEXT('Tabela 7.1'!$A1653,"mmmm/aaaa"),'alimentação - Tabela 7.1'!$5:$5,0)+1), "")</f>
        <v>2285536</v>
      </c>
      <c r="E1653" s="62">
        <f>IFERROR(INDEX('alimentação - Tabela 7.1'!$7:$7,
MATCH(TEXT('Tabela 7.1'!$A1653,"mmmm/aaaa"),'alimentação - Tabela 7.1'!$5:$5,0)+2), "")</f>
        <v>2040065</v>
      </c>
      <c r="F1653" s="62">
        <f>IFERROR(INDEX('alimentação - Tabela 7.1'!$7:$7,
MATCH(TEXT('Tabela 7.1'!$A1653,"mmmm/aaaa"),'alimentação - Tabela 7.1'!$5:$5,0)+3), "")</f>
        <v>245471</v>
      </c>
      <c r="G1653" s="95">
        <f>IFERROR(INDEX('alimentação - Tabela 7.1'!$7:$7,
MATCH(TEXT('Tabela 7.1'!$A1653,"mmmm/aaaa"),'alimentação - Tabela 7.1'!$5:$5,0)+4), "")</f>
        <v>0.53365492820739746</v>
      </c>
    </row>
    <row r="1654" spans="1:7" ht="18" customHeight="1" x14ac:dyDescent="0.25">
      <c r="A1654" s="59" t="s">
        <v>356</v>
      </c>
      <c r="B1654" s="61" t="s">
        <v>105</v>
      </c>
      <c r="C1654" s="62">
        <f>IFERROR(INDEX('alimentação - Tabela 7.1'!$8:$8,
MATCH(TEXT('Tabela 7.1'!A1654,"mmmm/aaaa"),'alimentação - Tabela 7.1'!$5:$5,0)), "")</f>
        <v>2299643</v>
      </c>
      <c r="D1654" s="62">
        <f>IFERROR(INDEX('alimentação - Tabela 7.1'!$8:$8,
MATCH(TEXT('Tabela 7.1'!$A1654,"mmmm/aaaa"),'alimentação - Tabela 7.1'!$5:$5,0)+1), "")</f>
        <v>103252</v>
      </c>
      <c r="E1654" s="62">
        <f>IFERROR(INDEX('alimentação - Tabela 7.1'!$8:$8,
MATCH(TEXT('Tabela 7.1'!$A1654,"mmmm/aaaa"),'alimentação - Tabela 7.1'!$5:$5,0)+2), "")</f>
        <v>92975</v>
      </c>
      <c r="F1654" s="62">
        <f>IFERROR(INDEX('alimentação - Tabela 7.1'!$8:$8,
MATCH(TEXT('Tabela 7.1'!$A1654,"mmmm/aaaa"),'alimentação - Tabela 7.1'!$5:$5,0)+3), "")</f>
        <v>10277</v>
      </c>
      <c r="G1654" s="95">
        <f>IFERROR(INDEX('alimentação - Tabela 7.1'!$8:$8,
MATCH(TEXT('Tabela 7.1'!$A1654,"mmmm/aaaa"),'alimentação - Tabela 7.1'!$5:$5,0)+4), "")</f>
        <v>0.44890156388282776</v>
      </c>
    </row>
    <row r="1655" spans="1:7" ht="18" customHeight="1" x14ac:dyDescent="0.25">
      <c r="A1655" s="59" t="s">
        <v>356</v>
      </c>
      <c r="B1655" s="61" t="s">
        <v>106</v>
      </c>
      <c r="C1655" s="62">
        <f>IFERROR(INDEX('alimentação - Tabela 7.1'!$9:$9,
MATCH(TEXT('Tabela 7.1'!A1655,"mmmm/aaaa"),'alimentação - Tabela 7.1'!$5:$5,0)), "")</f>
        <v>289689</v>
      </c>
      <c r="D1655" s="62">
        <f>IFERROR(INDEX('alimentação - Tabela 7.1'!$9:$9,
MATCH(TEXT('Tabela 7.1'!$A1655,"mmmm/aaaa"),'alimentação - Tabela 7.1'!$5:$5,0)+1), "")</f>
        <v>14808</v>
      </c>
      <c r="E1655" s="62">
        <f>IFERROR(INDEX('alimentação - Tabela 7.1'!$9:$9,
MATCH(TEXT('Tabela 7.1'!$A1655,"mmmm/aaaa"),'alimentação - Tabela 7.1'!$5:$5,0)+2), "")</f>
        <v>13236</v>
      </c>
      <c r="F1655" s="62">
        <f>IFERROR(INDEX('alimentação - Tabela 7.1'!$9:$9,
MATCH(TEXT('Tabela 7.1'!$A1655,"mmmm/aaaa"),'alimentação - Tabela 7.1'!$5:$5,0)+3), "")</f>
        <v>1572</v>
      </c>
      <c r="G1655" s="95">
        <f>IFERROR(INDEX('alimentação - Tabela 7.1'!$9:$9,
MATCH(TEXT('Tabela 7.1'!$A1655,"mmmm/aaaa"),'alimentação - Tabela 7.1'!$5:$5,0)+4), "")</f>
        <v>0.5456116795539856</v>
      </c>
    </row>
    <row r="1656" spans="1:7" ht="18" customHeight="1" x14ac:dyDescent="0.25">
      <c r="A1656" s="59" t="s">
        <v>356</v>
      </c>
      <c r="B1656" s="61" t="s">
        <v>107</v>
      </c>
      <c r="C1656" s="62">
        <f>IFERROR(INDEX('alimentação - Tabela 7.1'!$10:$10,
MATCH(TEXT('Tabela 7.1'!A1656,"mmmm/aaaa"),'alimentação - Tabela 7.1'!$5:$5,0)), "")</f>
        <v>105940</v>
      </c>
      <c r="D1656" s="62">
        <f>IFERROR(INDEX('alimentação - Tabela 7.1'!$10:$10,
MATCH(TEXT('Tabela 7.1'!$A1656,"mmmm/aaaa"),'alimentação - Tabela 7.1'!$5:$5,0)+1), "")</f>
        <v>5167</v>
      </c>
      <c r="E1656" s="62">
        <f>IFERROR(INDEX('alimentação - Tabela 7.1'!$10:$10,
MATCH(TEXT('Tabela 7.1'!$A1656,"mmmm/aaaa"),'alimentação - Tabela 7.1'!$5:$5,0)+2), "")</f>
        <v>3892</v>
      </c>
      <c r="F1656" s="62">
        <f>IFERROR(INDEX('alimentação - Tabela 7.1'!$10:$10,
MATCH(TEXT('Tabela 7.1'!$A1656,"mmmm/aaaa"),'alimentação - Tabela 7.1'!$5:$5,0)+3), "")</f>
        <v>1275</v>
      </c>
      <c r="G1656" s="95">
        <f>IFERROR(INDEX('alimentação - Tabela 7.1'!$10:$10,
MATCH(TEXT('Tabela 7.1'!$A1656,"mmmm/aaaa"),'alimentação - Tabela 7.1'!$5:$5,0)+4), "")</f>
        <v>1.2181723117828369</v>
      </c>
    </row>
    <row r="1657" spans="1:7" ht="18" customHeight="1" x14ac:dyDescent="0.25">
      <c r="A1657" s="59" t="s">
        <v>356</v>
      </c>
      <c r="B1657" s="61" t="s">
        <v>108</v>
      </c>
      <c r="C1657" s="62">
        <f>IFERROR(INDEX('alimentação - Tabela 7.1'!$11:$11,
MATCH(TEXT('Tabela 7.1'!A1657,"mmmm/aaaa"),'alimentação - Tabela 7.1'!$5:$5,0)), "")</f>
        <v>524203</v>
      </c>
      <c r="D1657" s="62">
        <f>IFERROR(INDEX('alimentação - Tabela 7.1'!$11:$11,
MATCH(TEXT('Tabela 7.1'!$A1657,"mmmm/aaaa"),'alimentação - Tabela 7.1'!$5:$5,0)+1), "")</f>
        <v>23103</v>
      </c>
      <c r="E1657" s="62">
        <f>IFERROR(INDEX('alimentação - Tabela 7.1'!$11:$11,
MATCH(TEXT('Tabela 7.1'!$A1657,"mmmm/aaaa"),'alimentação - Tabela 7.1'!$5:$5,0)+2), "")</f>
        <v>19979</v>
      </c>
      <c r="F1657" s="62">
        <f>IFERROR(INDEX('alimentação - Tabela 7.1'!$11:$11,
MATCH(TEXT('Tabela 7.1'!$A1657,"mmmm/aaaa"),'alimentação - Tabela 7.1'!$5:$5,0)+3), "")</f>
        <v>3124</v>
      </c>
      <c r="G1657" s="95">
        <f>IFERROR(INDEX('alimentação - Tabela 7.1'!$11:$11,
MATCH(TEXT('Tabela 7.1'!$A1657,"mmmm/aaaa"),'alimentação - Tabela 7.1'!$5:$5,0)+4), "")</f>
        <v>0.59952521324157715</v>
      </c>
    </row>
    <row r="1658" spans="1:7" ht="18" customHeight="1" x14ac:dyDescent="0.25">
      <c r="A1658" s="59" t="s">
        <v>356</v>
      </c>
      <c r="B1658" s="61" t="s">
        <v>109</v>
      </c>
      <c r="C1658" s="62">
        <f>IFERROR(INDEX('alimentação - Tabela 7.1'!$12:$12,
MATCH(TEXT('Tabela 7.1'!A1658,"mmmm/aaaa"),'alimentação - Tabela 7.1'!$5:$5,0)), "")</f>
        <v>78539</v>
      </c>
      <c r="D1658" s="62">
        <f>IFERROR(INDEX('alimentação - Tabela 7.1'!$12:$12,
MATCH(TEXT('Tabela 7.1'!$A1658,"mmmm/aaaa"),'alimentação - Tabela 7.1'!$5:$5,0)+1), "")</f>
        <v>4446</v>
      </c>
      <c r="E1658" s="62">
        <f>IFERROR(INDEX('alimentação - Tabela 7.1'!$12:$12,
MATCH(TEXT('Tabela 7.1'!$A1658,"mmmm/aaaa"),'alimentação - Tabela 7.1'!$5:$5,0)+2), "")</f>
        <v>3601</v>
      </c>
      <c r="F1658" s="62">
        <f>IFERROR(INDEX('alimentação - Tabela 7.1'!$12:$12,
MATCH(TEXT('Tabela 7.1'!$A1658,"mmmm/aaaa"),'alimentação - Tabela 7.1'!$5:$5,0)+3), "")</f>
        <v>845</v>
      </c>
      <c r="G1658" s="95">
        <f>IFERROR(INDEX('alimentação - Tabela 7.1'!$12:$12,
MATCH(TEXT('Tabela 7.1'!$A1658,"mmmm/aaaa"),'alimentação - Tabela 7.1'!$5:$5,0)+4), "")</f>
        <v>1.0876001119613647</v>
      </c>
    </row>
    <row r="1659" spans="1:7" ht="18" customHeight="1" x14ac:dyDescent="0.25">
      <c r="A1659" s="59" t="s">
        <v>356</v>
      </c>
      <c r="B1659" s="61" t="s">
        <v>110</v>
      </c>
      <c r="C1659" s="62">
        <f>IFERROR(INDEX('alimentação - Tabela 7.1'!$13:$13,
MATCH(TEXT('Tabela 7.1'!A1659,"mmmm/aaaa"),'alimentação - Tabela 7.1'!$5:$5,0)), "")</f>
        <v>958255</v>
      </c>
      <c r="D1659" s="62">
        <f>IFERROR(INDEX('alimentação - Tabela 7.1'!$13:$13,
MATCH(TEXT('Tabela 7.1'!$A1659,"mmmm/aaaa"),'alimentação - Tabela 7.1'!$5:$5,0)+1), "")</f>
        <v>40418</v>
      </c>
      <c r="E1659" s="62">
        <f>IFERROR(INDEX('alimentação - Tabela 7.1'!$13:$13,
MATCH(TEXT('Tabela 7.1'!$A1659,"mmmm/aaaa"),'alimentação - Tabela 7.1'!$5:$5,0)+2), "")</f>
        <v>38378</v>
      </c>
      <c r="F1659" s="62">
        <f>IFERROR(INDEX('alimentação - Tabela 7.1'!$13:$13,
MATCH(TEXT('Tabela 7.1'!$A1659,"mmmm/aaaa"),'alimentação - Tabela 7.1'!$5:$5,0)+3), "")</f>
        <v>2040</v>
      </c>
      <c r="G1659" s="95">
        <f>IFERROR(INDEX('alimentação - Tabela 7.1'!$13:$13,
MATCH(TEXT('Tabela 7.1'!$A1659,"mmmm/aaaa"),'alimentação - Tabela 7.1'!$5:$5,0)+4), "")</f>
        <v>0.21334114670753479</v>
      </c>
    </row>
    <row r="1660" spans="1:7" ht="18" customHeight="1" x14ac:dyDescent="0.25">
      <c r="A1660" s="59" t="s">
        <v>356</v>
      </c>
      <c r="B1660" s="61" t="s">
        <v>111</v>
      </c>
      <c r="C1660" s="62">
        <f>IFERROR(INDEX('alimentação - Tabela 7.1'!$14:$14,
MATCH(TEXT('Tabela 7.1'!A1660,"mmmm/aaaa"),'alimentação - Tabela 7.1'!$5:$5,0)), "")</f>
        <v>88367</v>
      </c>
      <c r="D1660" s="62">
        <f>IFERROR(INDEX('alimentação - Tabela 7.1'!$14:$14,
MATCH(TEXT('Tabela 7.1'!$A1660,"mmmm/aaaa"),'alimentação - Tabela 7.1'!$5:$5,0)+1), "")</f>
        <v>3778</v>
      </c>
      <c r="E1660" s="62">
        <f>IFERROR(INDEX('alimentação - Tabela 7.1'!$14:$14,
MATCH(TEXT('Tabela 7.1'!$A1660,"mmmm/aaaa"),'alimentação - Tabela 7.1'!$5:$5,0)+2), "")</f>
        <v>3375</v>
      </c>
      <c r="F1660" s="62">
        <f>IFERROR(INDEX('alimentação - Tabela 7.1'!$14:$14,
MATCH(TEXT('Tabela 7.1'!$A1660,"mmmm/aaaa"),'alimentação - Tabela 7.1'!$5:$5,0)+3), "")</f>
        <v>403</v>
      </c>
      <c r="G1660" s="95">
        <f>IFERROR(INDEX('alimentação - Tabela 7.1'!$14:$14,
MATCH(TEXT('Tabela 7.1'!$A1660,"mmmm/aaaa"),'alimentação - Tabela 7.1'!$5:$5,0)+4), "")</f>
        <v>0.45814195275306702</v>
      </c>
    </row>
    <row r="1661" spans="1:7" ht="18" customHeight="1" x14ac:dyDescent="0.25">
      <c r="A1661" s="59" t="s">
        <v>356</v>
      </c>
      <c r="B1661" s="61" t="s">
        <v>112</v>
      </c>
      <c r="C1661" s="62">
        <f>IFERROR(INDEX('alimentação - Tabela 7.1'!$15:$15,
MATCH(TEXT('Tabela 7.1'!A1661,"mmmm/aaaa"),'alimentação - Tabela 7.1'!$5:$5,0)), "")</f>
        <v>254650</v>
      </c>
      <c r="D1661" s="62">
        <f>IFERROR(INDEX('alimentação - Tabela 7.1'!$15:$15,
MATCH(TEXT('Tabela 7.1'!$A1661,"mmmm/aaaa"),'alimentação - Tabela 7.1'!$5:$5,0)+1), "")</f>
        <v>11532</v>
      </c>
      <c r="E1661" s="62">
        <f>IFERROR(INDEX('alimentação - Tabela 7.1'!$15:$15,
MATCH(TEXT('Tabela 7.1'!$A1661,"mmmm/aaaa"),'alimentação - Tabela 7.1'!$5:$5,0)+2), "")</f>
        <v>10514</v>
      </c>
      <c r="F1661" s="62">
        <f>IFERROR(INDEX('alimentação - Tabela 7.1'!$15:$15,
MATCH(TEXT('Tabela 7.1'!$A1661,"mmmm/aaaa"),'alimentação - Tabela 7.1'!$5:$5,0)+3), "")</f>
        <v>1018</v>
      </c>
      <c r="G1661" s="95">
        <f>IFERROR(INDEX('alimentação - Tabela 7.1'!$15:$15,
MATCH(TEXT('Tabela 7.1'!$A1661,"mmmm/aaaa"),'alimentação - Tabela 7.1'!$5:$5,0)+4), "")</f>
        <v>0.40136891603469849</v>
      </c>
    </row>
    <row r="1662" spans="1:7" ht="18" customHeight="1" x14ac:dyDescent="0.25">
      <c r="A1662" s="59" t="s">
        <v>356</v>
      </c>
      <c r="B1662" s="61" t="s">
        <v>113</v>
      </c>
      <c r="C1662" s="62">
        <f>IFERROR(INDEX('alimentação - Tabela 7.1'!$16:$16,
MATCH(TEXT('Tabela 7.1'!A1662,"mmmm/aaaa"),'alimentação - Tabela 7.1'!$5:$5,0)), "")</f>
        <v>7656739</v>
      </c>
      <c r="D1662" s="62">
        <f>IFERROR(INDEX('alimentação - Tabela 7.1'!$16:$16,
MATCH(TEXT('Tabela 7.1'!$A1662,"mmmm/aaaa"),'alimentação - Tabela 7.1'!$5:$5,0)+1), "")</f>
        <v>294615</v>
      </c>
      <c r="E1662" s="62">
        <f>IFERROR(INDEX('alimentação - Tabela 7.1'!$16:$16,
MATCH(TEXT('Tabela 7.1'!$A1662,"mmmm/aaaa"),'alimentação - Tabela 7.1'!$5:$5,0)+2), "")</f>
        <v>277575</v>
      </c>
      <c r="F1662" s="62">
        <f>IFERROR(INDEX('alimentação - Tabela 7.1'!$16:$16,
MATCH(TEXT('Tabela 7.1'!$A1662,"mmmm/aaaa"),'alimentação - Tabela 7.1'!$5:$5,0)+3), "")</f>
        <v>17040</v>
      </c>
      <c r="G1662" s="95">
        <f>IFERROR(INDEX('alimentação - Tabela 7.1'!$16:$16,
MATCH(TEXT('Tabela 7.1'!$A1662,"mmmm/aaaa"),'alimentação - Tabela 7.1'!$5:$5,0)+4), "")</f>
        <v>0.22304543852806091</v>
      </c>
    </row>
    <row r="1663" spans="1:7" ht="18" customHeight="1" x14ac:dyDescent="0.25">
      <c r="A1663" s="59" t="s">
        <v>356</v>
      </c>
      <c r="B1663" s="61" t="s">
        <v>114</v>
      </c>
      <c r="C1663" s="62">
        <f>IFERROR(INDEX('alimentação - Tabela 7.1'!$17:$17,
MATCH(TEXT('Tabela 7.1'!A1663,"mmmm/aaaa"),'alimentação - Tabela 7.1'!$5:$5,0)), "")</f>
        <v>642053</v>
      </c>
      <c r="D1663" s="62">
        <f>IFERROR(INDEX('alimentação - Tabela 7.1'!$17:$17,
MATCH(TEXT('Tabela 7.1'!$A1663,"mmmm/aaaa"),'alimentação - Tabela 7.1'!$5:$5,0)+1), "")</f>
        <v>22598</v>
      </c>
      <c r="E1663" s="62">
        <f>IFERROR(INDEX('alimentação - Tabela 7.1'!$17:$17,
MATCH(TEXT('Tabela 7.1'!$A1663,"mmmm/aaaa"),'alimentação - Tabela 7.1'!$5:$5,0)+2), "")</f>
        <v>19817</v>
      </c>
      <c r="F1663" s="62">
        <f>IFERROR(INDEX('alimentação - Tabela 7.1'!$17:$17,
MATCH(TEXT('Tabela 7.1'!$A1663,"mmmm/aaaa"),'alimentação - Tabela 7.1'!$5:$5,0)+3), "")</f>
        <v>2781</v>
      </c>
      <c r="G1663" s="95">
        <f>IFERROR(INDEX('alimentação - Tabela 7.1'!$17:$17,
MATCH(TEXT('Tabela 7.1'!$A1663,"mmmm/aaaa"),'alimentação - Tabela 7.1'!$5:$5,0)+4), "")</f>
        <v>0.43502607941627502</v>
      </c>
    </row>
    <row r="1664" spans="1:7" ht="18" customHeight="1" x14ac:dyDescent="0.25">
      <c r="A1664" s="59" t="s">
        <v>356</v>
      </c>
      <c r="B1664" s="61" t="s">
        <v>115</v>
      </c>
      <c r="C1664" s="62">
        <f>IFERROR(INDEX('alimentação - Tabela 7.1'!$18:$18,
MATCH(TEXT('Tabela 7.1'!A1664,"mmmm/aaaa"),'alimentação - Tabela 7.1'!$5:$5,0)), "")</f>
        <v>352647</v>
      </c>
      <c r="D1664" s="62">
        <f>IFERROR(INDEX('alimentação - Tabela 7.1'!$18:$18,
MATCH(TEXT('Tabela 7.1'!$A1664,"mmmm/aaaa"),'alimentação - Tabela 7.1'!$5:$5,0)+1), "")</f>
        <v>14275</v>
      </c>
      <c r="E1664" s="62">
        <f>IFERROR(INDEX('alimentação - Tabela 7.1'!$18:$18,
MATCH(TEXT('Tabela 7.1'!$A1664,"mmmm/aaaa"),'alimentação - Tabela 7.1'!$5:$5,0)+2), "")</f>
        <v>11233</v>
      </c>
      <c r="F1664" s="62">
        <f>IFERROR(INDEX('alimentação - Tabela 7.1'!$18:$18,
MATCH(TEXT('Tabela 7.1'!$A1664,"mmmm/aaaa"),'alimentação - Tabela 7.1'!$5:$5,0)+3), "")</f>
        <v>3042</v>
      </c>
      <c r="G1664" s="95">
        <f>IFERROR(INDEX('alimentação - Tabela 7.1'!$18:$18,
MATCH(TEXT('Tabela 7.1'!$A1664,"mmmm/aaaa"),'alimentação - Tabela 7.1'!$5:$5,0)+4), "")</f>
        <v>0.87012487649917603</v>
      </c>
    </row>
    <row r="1665" spans="1:7" ht="18" customHeight="1" x14ac:dyDescent="0.25">
      <c r="A1665" s="59" t="s">
        <v>356</v>
      </c>
      <c r="B1665" s="61" t="s">
        <v>116</v>
      </c>
      <c r="C1665" s="62">
        <f>IFERROR(INDEX('alimentação - Tabela 7.1'!$19:$19,
MATCH(TEXT('Tabela 7.1'!A1665,"mmmm/aaaa"),'alimentação - Tabela 7.1'!$5:$5,0)), "")</f>
        <v>1364690</v>
      </c>
      <c r="D1665" s="62">
        <f>IFERROR(INDEX('alimentação - Tabela 7.1'!$19:$19,
MATCH(TEXT('Tabela 7.1'!$A1665,"mmmm/aaaa"),'alimentação - Tabela 7.1'!$5:$5,0)+1), "")</f>
        <v>49649</v>
      </c>
      <c r="E1665" s="62">
        <f>IFERROR(INDEX('alimentação - Tabela 7.1'!$19:$19,
MATCH(TEXT('Tabela 7.1'!$A1665,"mmmm/aaaa"),'alimentação - Tabela 7.1'!$5:$5,0)+2), "")</f>
        <v>43195</v>
      </c>
      <c r="F1665" s="62">
        <f>IFERROR(INDEX('alimentação - Tabela 7.1'!$19:$19,
MATCH(TEXT('Tabela 7.1'!$A1665,"mmmm/aaaa"),'alimentação - Tabela 7.1'!$5:$5,0)+3), "")</f>
        <v>6454</v>
      </c>
      <c r="G1665" s="95">
        <f>IFERROR(INDEX('alimentação - Tabela 7.1'!$19:$19,
MATCH(TEXT('Tabela 7.1'!$A1665,"mmmm/aaaa"),'alimentação - Tabela 7.1'!$5:$5,0)+4), "")</f>
        <v>0.47517514228820801</v>
      </c>
    </row>
    <row r="1666" spans="1:7" ht="18" customHeight="1" x14ac:dyDescent="0.25">
      <c r="A1666" s="59" t="s">
        <v>356</v>
      </c>
      <c r="B1666" s="61" t="s">
        <v>117</v>
      </c>
      <c r="C1666" s="62">
        <f>IFERROR(INDEX('alimentação - Tabela 7.1'!$20:$20,
MATCH(TEXT('Tabela 7.1'!A1666,"mmmm/aaaa"),'alimentação - Tabela 7.1'!$5:$5,0)), "")</f>
        <v>505005</v>
      </c>
      <c r="D1666" s="62">
        <f>IFERROR(INDEX('alimentação - Tabela 7.1'!$20:$20,
MATCH(TEXT('Tabela 7.1'!$A1666,"mmmm/aaaa"),'alimentação - Tabela 7.1'!$5:$5,0)+1), "")</f>
        <v>21200</v>
      </c>
      <c r="E1666" s="62">
        <f>IFERROR(INDEX('alimentação - Tabela 7.1'!$20:$20,
MATCH(TEXT('Tabela 7.1'!$A1666,"mmmm/aaaa"),'alimentação - Tabela 7.1'!$5:$5,0)+2), "")</f>
        <v>19665</v>
      </c>
      <c r="F1666" s="62">
        <f>IFERROR(INDEX('alimentação - Tabela 7.1'!$20:$20,
MATCH(TEXT('Tabela 7.1'!$A1666,"mmmm/aaaa"),'alimentação - Tabela 7.1'!$5:$5,0)+3), "")</f>
        <v>1535</v>
      </c>
      <c r="G1666" s="95">
        <f>IFERROR(INDEX('alimentação - Tabela 7.1'!$20:$20,
MATCH(TEXT('Tabela 7.1'!$A1666,"mmmm/aaaa"),'alimentação - Tabela 7.1'!$5:$5,0)+4), "")</f>
        <v>0.30488410592079163</v>
      </c>
    </row>
    <row r="1667" spans="1:7" ht="18" customHeight="1" x14ac:dyDescent="0.25">
      <c r="A1667" s="59" t="s">
        <v>356</v>
      </c>
      <c r="B1667" s="61" t="s">
        <v>118</v>
      </c>
      <c r="C1667" s="62">
        <f>IFERROR(INDEX('alimentação - Tabela 7.1'!$21:$21,
MATCH(TEXT('Tabela 7.1'!A1667,"mmmm/aaaa"),'alimentação - Tabela 7.1'!$5:$5,0)), "")</f>
        <v>488058</v>
      </c>
      <c r="D1667" s="62">
        <f>IFERROR(INDEX('alimentação - Tabela 7.1'!$21:$21,
MATCH(TEXT('Tabela 7.1'!$A1667,"mmmm/aaaa"),'alimentação - Tabela 7.1'!$5:$5,0)+1), "")</f>
        <v>19196</v>
      </c>
      <c r="E1667" s="62">
        <f>IFERROR(INDEX('alimentação - Tabela 7.1'!$21:$21,
MATCH(TEXT('Tabela 7.1'!$A1667,"mmmm/aaaa"),'alimentação - Tabela 7.1'!$5:$5,0)+2), "")</f>
        <v>18832</v>
      </c>
      <c r="F1667" s="62">
        <f>IFERROR(INDEX('alimentação - Tabela 7.1'!$21:$21,
MATCH(TEXT('Tabela 7.1'!$A1667,"mmmm/aaaa"),'alimentação - Tabela 7.1'!$5:$5,0)+3), "")</f>
        <v>364</v>
      </c>
      <c r="G1667" s="95">
        <f>IFERROR(INDEX('alimentação - Tabela 7.1'!$21:$21,
MATCH(TEXT('Tabela 7.1'!$A1667,"mmmm/aaaa"),'alimentação - Tabela 7.1'!$5:$5,0)+4), "")</f>
        <v>7.4636965990066528E-2</v>
      </c>
    </row>
    <row r="1668" spans="1:7" ht="18" customHeight="1" x14ac:dyDescent="0.25">
      <c r="A1668" s="59" t="s">
        <v>356</v>
      </c>
      <c r="B1668" s="61" t="s">
        <v>119</v>
      </c>
      <c r="C1668" s="62">
        <f>IFERROR(INDEX('alimentação - Tabela 7.1'!$22:$22,
MATCH(TEXT('Tabela 7.1'!A1668,"mmmm/aaaa"),'alimentação - Tabela 7.1'!$5:$5,0)), "")</f>
        <v>1463278</v>
      </c>
      <c r="D1668" s="62">
        <f>IFERROR(INDEX('alimentação - Tabela 7.1'!$22:$22,
MATCH(TEXT('Tabela 7.1'!$A1668,"mmmm/aaaa"),'alimentação - Tabela 7.1'!$5:$5,0)+1), "")</f>
        <v>52869</v>
      </c>
      <c r="E1668" s="62">
        <f>IFERROR(INDEX('alimentação - Tabela 7.1'!$22:$22,
MATCH(TEXT('Tabela 7.1'!$A1668,"mmmm/aaaa"),'alimentação - Tabela 7.1'!$5:$5,0)+2), "")</f>
        <v>51398</v>
      </c>
      <c r="F1668" s="62">
        <f>IFERROR(INDEX('alimentação - Tabela 7.1'!$22:$22,
MATCH(TEXT('Tabela 7.1'!$A1668,"mmmm/aaaa"),'alimentação - Tabela 7.1'!$5:$5,0)+3), "")</f>
        <v>1471</v>
      </c>
      <c r="G1668" s="95">
        <f>IFERROR(INDEX('alimentação - Tabela 7.1'!$22:$22,
MATCH(TEXT('Tabela 7.1'!$A1668,"mmmm/aaaa"),'alimentação - Tabela 7.1'!$5:$5,0)+4), "")</f>
        <v>0.10062888264656067</v>
      </c>
    </row>
    <row r="1669" spans="1:7" ht="18" customHeight="1" x14ac:dyDescent="0.25">
      <c r="A1669" s="59" t="s">
        <v>356</v>
      </c>
      <c r="B1669" s="61" t="s">
        <v>120</v>
      </c>
      <c r="C1669" s="62">
        <f>IFERROR(INDEX('alimentação - Tabela 7.1'!$23:$23,
MATCH(TEXT('Tabela 7.1'!A1669,"mmmm/aaaa"),'alimentação - Tabela 7.1'!$5:$5,0)), "")</f>
        <v>434697</v>
      </c>
      <c r="D1669" s="62">
        <f>IFERROR(INDEX('alimentação - Tabela 7.1'!$23:$23,
MATCH(TEXT('Tabela 7.1'!$A1669,"mmmm/aaaa"),'alimentação - Tabela 7.1'!$5:$5,0)+1), "")</f>
        <v>15197</v>
      </c>
      <c r="E1669" s="62">
        <f>IFERROR(INDEX('alimentação - Tabela 7.1'!$23:$23,
MATCH(TEXT('Tabela 7.1'!$A1669,"mmmm/aaaa"),'alimentação - Tabela 7.1'!$5:$5,0)+2), "")</f>
        <v>24722</v>
      </c>
      <c r="F1669" s="62">
        <f>IFERROR(INDEX('alimentação - Tabela 7.1'!$23:$23,
MATCH(TEXT('Tabela 7.1'!$A1669,"mmmm/aaaa"),'alimentação - Tabela 7.1'!$5:$5,0)+3), "")</f>
        <v>-9525</v>
      </c>
      <c r="G1669" s="95">
        <f>IFERROR(INDEX('alimentação - Tabela 7.1'!$23:$23,
MATCH(TEXT('Tabela 7.1'!$A1669,"mmmm/aaaa"),'alimentação - Tabela 7.1'!$5:$5,0)+4), "")</f>
        <v>-2.1441981792449951</v>
      </c>
    </row>
    <row r="1670" spans="1:7" ht="18" customHeight="1" x14ac:dyDescent="0.25">
      <c r="A1670" s="59" t="s">
        <v>356</v>
      </c>
      <c r="B1670" s="61" t="s">
        <v>121</v>
      </c>
      <c r="C1670" s="62">
        <f>IFERROR(INDEX('alimentação - Tabela 7.1'!$24:$24,
MATCH(TEXT('Tabela 7.1'!A1670,"mmmm/aaaa"),'alimentação - Tabela 7.1'!$5:$5,0)), "")</f>
        <v>328012</v>
      </c>
      <c r="D1670" s="62">
        <f>IFERROR(INDEX('alimentação - Tabela 7.1'!$24:$24,
MATCH(TEXT('Tabela 7.1'!$A1670,"mmmm/aaaa"),'alimentação - Tabela 7.1'!$5:$5,0)+1), "")</f>
        <v>11586</v>
      </c>
      <c r="E1670" s="62">
        <f>IFERROR(INDEX('alimentação - Tabela 7.1'!$24:$24,
MATCH(TEXT('Tabela 7.1'!$A1670,"mmmm/aaaa"),'alimentação - Tabela 7.1'!$5:$5,0)+2), "")</f>
        <v>13421</v>
      </c>
      <c r="F1670" s="62">
        <f>IFERROR(INDEX('alimentação - Tabela 7.1'!$24:$24,
MATCH(TEXT('Tabela 7.1'!$A1670,"mmmm/aaaa"),'alimentação - Tabela 7.1'!$5:$5,0)+3), "")</f>
        <v>-1835</v>
      </c>
      <c r="G1670" s="95">
        <f>IFERROR(INDEX('alimentação - Tabela 7.1'!$24:$24,
MATCH(TEXT('Tabela 7.1'!$A1670,"mmmm/aaaa"),'alimentação - Tabela 7.1'!$5:$5,0)+4), "")</f>
        <v>-0.55631852149963379</v>
      </c>
    </row>
    <row r="1671" spans="1:7" ht="18" customHeight="1" x14ac:dyDescent="0.25">
      <c r="A1671" s="59" t="s">
        <v>356</v>
      </c>
      <c r="B1671" s="61" t="s">
        <v>122</v>
      </c>
      <c r="C1671" s="62">
        <f>IFERROR(INDEX('alimentação - Tabela 7.1'!$25:$25,
MATCH(TEXT('Tabela 7.1'!A1671,"mmmm/aaaa"),'alimentação - Tabela 7.1'!$5:$5,0)), "")</f>
        <v>2078299</v>
      </c>
      <c r="D1671" s="62">
        <f>IFERROR(INDEX('alimentação - Tabela 7.1'!$25:$25,
MATCH(TEXT('Tabela 7.1'!$A1671,"mmmm/aaaa"),'alimentação - Tabela 7.1'!$5:$5,0)+1), "")</f>
        <v>88045</v>
      </c>
      <c r="E1671" s="62">
        <f>IFERROR(INDEX('alimentação - Tabela 7.1'!$25:$25,
MATCH(TEXT('Tabela 7.1'!$A1671,"mmmm/aaaa"),'alimentação - Tabela 7.1'!$5:$5,0)+2), "")</f>
        <v>75292</v>
      </c>
      <c r="F1671" s="62">
        <f>IFERROR(INDEX('alimentação - Tabela 7.1'!$25:$25,
MATCH(TEXT('Tabela 7.1'!$A1671,"mmmm/aaaa"),'alimentação - Tabela 7.1'!$5:$5,0)+3), "")</f>
        <v>12753</v>
      </c>
      <c r="G1671" s="95">
        <f>IFERROR(INDEX('alimentação - Tabela 7.1'!$25:$25,
MATCH(TEXT('Tabela 7.1'!$A1671,"mmmm/aaaa"),'alimentação - Tabela 7.1'!$5:$5,0)+4), "")</f>
        <v>0.61741542816162109</v>
      </c>
    </row>
    <row r="1672" spans="1:7" ht="18" customHeight="1" x14ac:dyDescent="0.25">
      <c r="A1672" s="59" t="s">
        <v>356</v>
      </c>
      <c r="B1672" s="61" t="s">
        <v>123</v>
      </c>
      <c r="C1672" s="62">
        <f>IFERROR(INDEX('alimentação - Tabela 7.1'!$26:$26,
MATCH(TEXT('Tabela 7.1'!A1672,"mmmm/aaaa"),'alimentação - Tabela 7.1'!$5:$5,0)), "")</f>
        <v>23604463</v>
      </c>
      <c r="D1672" s="62">
        <f>IFERROR(INDEX('alimentação - Tabela 7.1'!$26:$26,
MATCH(TEXT('Tabela 7.1'!$A1672,"mmmm/aaaa"),'alimentação - Tabela 7.1'!$5:$5,0)+1), "")</f>
        <v>1182031</v>
      </c>
      <c r="E1672" s="62">
        <f>IFERROR(INDEX('alimentação - Tabela 7.1'!$26:$26,
MATCH(TEXT('Tabela 7.1'!$A1672,"mmmm/aaaa"),'alimentação - Tabela 7.1'!$5:$5,0)+2), "")</f>
        <v>1034943</v>
      </c>
      <c r="F1672" s="62">
        <f>IFERROR(INDEX('alimentação - Tabela 7.1'!$26:$26,
MATCH(TEXT('Tabela 7.1'!$A1672,"mmmm/aaaa"),'alimentação - Tabela 7.1'!$5:$5,0)+3), "")</f>
        <v>147088</v>
      </c>
      <c r="G1672" s="95">
        <f>IFERROR(INDEX('alimentação - Tabela 7.1'!$26:$26,
MATCH(TEXT('Tabela 7.1'!$A1672,"mmmm/aaaa"),'alimentação - Tabela 7.1'!$5:$5,0)+4), "")</f>
        <v>0.62704372406005859</v>
      </c>
    </row>
    <row r="1673" spans="1:7" ht="18" customHeight="1" x14ac:dyDescent="0.25">
      <c r="A1673" s="59" t="s">
        <v>356</v>
      </c>
      <c r="B1673" s="61" t="s">
        <v>124</v>
      </c>
      <c r="C1673" s="62">
        <f>IFERROR(INDEX('alimentação - Tabela 7.1'!$27:$27,
MATCH(TEXT('Tabela 7.1'!A1673,"mmmm/aaaa"),'alimentação - Tabela 7.1'!$5:$5,0)), "")</f>
        <v>4859818</v>
      </c>
      <c r="D1673" s="62">
        <f>IFERROR(INDEX('alimentação - Tabela 7.1'!$27:$27,
MATCH(TEXT('Tabela 7.1'!$A1673,"mmmm/aaaa"),'alimentação - Tabela 7.1'!$5:$5,0)+1), "")</f>
        <v>260556</v>
      </c>
      <c r="E1673" s="62">
        <f>IFERROR(INDEX('alimentação - Tabela 7.1'!$27:$27,
MATCH(TEXT('Tabela 7.1'!$A1673,"mmmm/aaaa"),'alimentação - Tabela 7.1'!$5:$5,0)+2), "")</f>
        <v>219723</v>
      </c>
      <c r="F1673" s="62">
        <f>IFERROR(INDEX('alimentação - Tabela 7.1'!$27:$27,
MATCH(TEXT('Tabela 7.1'!$A1673,"mmmm/aaaa"),'alimentação - Tabela 7.1'!$5:$5,0)+3), "")</f>
        <v>40833</v>
      </c>
      <c r="G1673" s="95">
        <f>IFERROR(INDEX('alimentação - Tabela 7.1'!$27:$27,
MATCH(TEXT('Tabela 7.1'!$A1673,"mmmm/aaaa"),'alimentação - Tabela 7.1'!$5:$5,0)+4), "")</f>
        <v>0.84733611345291138</v>
      </c>
    </row>
    <row r="1674" spans="1:7" ht="18" customHeight="1" x14ac:dyDescent="0.25">
      <c r="A1674" s="59" t="s">
        <v>356</v>
      </c>
      <c r="B1674" s="61" t="s">
        <v>2</v>
      </c>
      <c r="C1674" s="62">
        <f>IFERROR(INDEX('alimentação - Tabela 7.1'!$28:$28,
MATCH(TEXT('Tabela 7.1'!A1674,"mmmm/aaaa"),'alimentação - Tabela 7.1'!$5:$5,0)), "")</f>
        <v>888719</v>
      </c>
      <c r="D1674" s="62">
        <f>IFERROR(INDEX('alimentação - Tabela 7.1'!$28:$28,
MATCH(TEXT('Tabela 7.1'!$A1674,"mmmm/aaaa"),'alimentação - Tabela 7.1'!$5:$5,0)+1), "")</f>
        <v>49590</v>
      </c>
      <c r="E1674" s="62">
        <f>IFERROR(INDEX('alimentação - Tabela 7.1'!$28:$28,
MATCH(TEXT('Tabela 7.1'!$A1674,"mmmm/aaaa"),'alimentação - Tabela 7.1'!$5:$5,0)+2), "")</f>
        <v>43372</v>
      </c>
      <c r="F1674" s="62">
        <f>IFERROR(INDEX('alimentação - Tabela 7.1'!$28:$28,
MATCH(TEXT('Tabela 7.1'!$A1674,"mmmm/aaaa"),'alimentação - Tabela 7.1'!$5:$5,0)+3), "")</f>
        <v>6218</v>
      </c>
      <c r="G1674" s="95">
        <f>IFERROR(INDEX('alimentação - Tabela 7.1'!$28:$28,
MATCH(TEXT('Tabela 7.1'!$A1674,"mmmm/aaaa"),'alimentação - Tabela 7.1'!$5:$5,0)+4), "")</f>
        <v>0.70458841323852539</v>
      </c>
    </row>
    <row r="1675" spans="1:7" ht="18" customHeight="1" x14ac:dyDescent="0.25">
      <c r="A1675" s="59" t="s">
        <v>356</v>
      </c>
      <c r="B1675" s="61" t="s">
        <v>125</v>
      </c>
      <c r="C1675" s="62">
        <f>IFERROR(INDEX('alimentação - Tabela 7.1'!$29:$29,
MATCH(TEXT('Tabela 7.1'!A1675,"mmmm/aaaa"),'alimentação - Tabela 7.1'!$5:$5,0)), "")</f>
        <v>3781035</v>
      </c>
      <c r="D1675" s="62">
        <f>IFERROR(INDEX('alimentação - Tabela 7.1'!$29:$29,
MATCH(TEXT('Tabela 7.1'!$A1675,"mmmm/aaaa"),'alimentação - Tabela 7.1'!$5:$5,0)+1), "")</f>
        <v>152372</v>
      </c>
      <c r="E1675" s="62">
        <f>IFERROR(INDEX('alimentação - Tabela 7.1'!$29:$29,
MATCH(TEXT('Tabela 7.1'!$A1675,"mmmm/aaaa"),'alimentação - Tabela 7.1'!$5:$5,0)+2), "")</f>
        <v>128705</v>
      </c>
      <c r="F1675" s="62">
        <f>IFERROR(INDEX('alimentação - Tabela 7.1'!$29:$29,
MATCH(TEXT('Tabela 7.1'!$A1675,"mmmm/aaaa"),'alimentação - Tabela 7.1'!$5:$5,0)+3), "")</f>
        <v>23667</v>
      </c>
      <c r="G1675" s="95">
        <f>IFERROR(INDEX('alimentação - Tabela 7.1'!$29:$29,
MATCH(TEXT('Tabela 7.1'!$A1675,"mmmm/aaaa"),'alimentação - Tabela 7.1'!$5:$5,0)+4), "")</f>
        <v>0.62988239526748657</v>
      </c>
    </row>
    <row r="1676" spans="1:7" ht="18" customHeight="1" x14ac:dyDescent="0.25">
      <c r="A1676" s="59" t="s">
        <v>356</v>
      </c>
      <c r="B1676" s="61" t="s">
        <v>126</v>
      </c>
      <c r="C1676" s="62">
        <f>IFERROR(INDEX('alimentação - Tabela 7.1'!$30:$30,
MATCH(TEXT('Tabela 7.1'!A1676,"mmmm/aaaa"),'alimentação - Tabela 7.1'!$5:$5,0)), "")</f>
        <v>14074891</v>
      </c>
      <c r="D1676" s="62">
        <f>IFERROR(INDEX('alimentação - Tabela 7.1'!$30:$30,
MATCH(TEXT('Tabela 7.1'!$A1676,"mmmm/aaaa"),'alimentação - Tabela 7.1'!$5:$5,0)+1), "")</f>
        <v>719513</v>
      </c>
      <c r="E1676" s="62">
        <f>IFERROR(INDEX('alimentação - Tabela 7.1'!$30:$30,
MATCH(TEXT('Tabela 7.1'!$A1676,"mmmm/aaaa"),'alimentação - Tabela 7.1'!$5:$5,0)+2), "")</f>
        <v>643143</v>
      </c>
      <c r="F1676" s="62">
        <f>IFERROR(INDEX('alimentação - Tabela 7.1'!$30:$30,
MATCH(TEXT('Tabela 7.1'!$A1676,"mmmm/aaaa"),'alimentação - Tabela 7.1'!$5:$5,0)+3), "")</f>
        <v>76370</v>
      </c>
      <c r="G1676" s="95">
        <f>IFERROR(INDEX('alimentação - Tabela 7.1'!$30:$30,
MATCH(TEXT('Tabela 7.1'!$A1676,"mmmm/aaaa"),'alimentação - Tabela 7.1'!$5:$5,0)+4), "")</f>
        <v>0.54555761814117432</v>
      </c>
    </row>
    <row r="1677" spans="1:7" ht="18" customHeight="1" x14ac:dyDescent="0.25">
      <c r="A1677" s="59" t="s">
        <v>356</v>
      </c>
      <c r="B1677" s="61" t="s">
        <v>127</v>
      </c>
      <c r="C1677" s="62">
        <f>IFERROR(INDEX('alimentação - Tabela 7.1'!$31:$31,
MATCH(TEXT('Tabela 7.1'!A1677,"mmmm/aaaa"),'alimentação - Tabela 7.1'!$5:$5,0)), "")</f>
        <v>8517911</v>
      </c>
      <c r="D1677" s="62">
        <f>IFERROR(INDEX('alimentação - Tabela 7.1'!$31:$31,
MATCH(TEXT('Tabela 7.1'!$A1677,"mmmm/aaaa"),'alimentação - Tabela 7.1'!$5:$5,0)+1), "")</f>
        <v>477676</v>
      </c>
      <c r="E1677" s="62">
        <f>IFERROR(INDEX('alimentação - Tabela 7.1'!$31:$31,
MATCH(TEXT('Tabela 7.1'!$A1677,"mmmm/aaaa"),'alimentação - Tabela 7.1'!$5:$5,0)+2), "")</f>
        <v>434852</v>
      </c>
      <c r="F1677" s="62">
        <f>IFERROR(INDEX('alimentação - Tabela 7.1'!$31:$31,
MATCH(TEXT('Tabela 7.1'!$A1677,"mmmm/aaaa"),'alimentação - Tabela 7.1'!$5:$5,0)+3), "")</f>
        <v>42824</v>
      </c>
      <c r="G1677" s="95">
        <f>IFERROR(INDEX('alimentação - Tabela 7.1'!$31:$31,
MATCH(TEXT('Tabela 7.1'!$A1677,"mmmm/aaaa"),'alimentação - Tabela 7.1'!$5:$5,0)+4), "")</f>
        <v>0.50529277324676514</v>
      </c>
    </row>
    <row r="1678" spans="1:7" ht="18" customHeight="1" x14ac:dyDescent="0.25">
      <c r="A1678" s="59" t="s">
        <v>356</v>
      </c>
      <c r="B1678" s="61" t="s">
        <v>128</v>
      </c>
      <c r="C1678" s="62">
        <f>IFERROR(INDEX('alimentação - Tabela 7.1'!$32:$32,
MATCH(TEXT('Tabela 7.1'!A1678,"mmmm/aaaa"),'alimentação - Tabela 7.1'!$5:$5,0)), "")</f>
        <v>3161888</v>
      </c>
      <c r="D1678" s="62">
        <f>IFERROR(INDEX('alimentação - Tabela 7.1'!$32:$32,
MATCH(TEXT('Tabela 7.1'!$A1678,"mmmm/aaaa"),'alimentação - Tabela 7.1'!$5:$5,0)+1), "")</f>
        <v>179733</v>
      </c>
      <c r="E1678" s="62">
        <f>IFERROR(INDEX('alimentação - Tabela 7.1'!$32:$32,
MATCH(TEXT('Tabela 7.1'!$A1678,"mmmm/aaaa"),'alimentação - Tabela 7.1'!$5:$5,0)+2), "")</f>
        <v>161694</v>
      </c>
      <c r="F1678" s="62">
        <f>IFERROR(INDEX('alimentação - Tabela 7.1'!$32:$32,
MATCH(TEXT('Tabela 7.1'!$A1678,"mmmm/aaaa"),'alimentação - Tabela 7.1'!$5:$5,0)+3), "")</f>
        <v>18039</v>
      </c>
      <c r="G1678" s="95">
        <f>IFERROR(INDEX('alimentação - Tabela 7.1'!$32:$32,
MATCH(TEXT('Tabela 7.1'!$A1678,"mmmm/aaaa"),'alimentação - Tabela 7.1'!$5:$5,0)+4), "")</f>
        <v>0.57378709316253662</v>
      </c>
    </row>
    <row r="1679" spans="1:7" ht="18" customHeight="1" x14ac:dyDescent="0.25">
      <c r="A1679" s="59" t="s">
        <v>356</v>
      </c>
      <c r="B1679" s="61" t="s">
        <v>129</v>
      </c>
      <c r="C1679" s="62">
        <f>IFERROR(INDEX('alimentação - Tabela 7.1'!$33:$33,
MATCH(TEXT('Tabela 7.1'!A1679,"mmmm/aaaa"),'alimentação - Tabela 7.1'!$5:$5,0)), "")</f>
        <v>2529131</v>
      </c>
      <c r="D1679" s="62">
        <f>IFERROR(INDEX('alimentação - Tabela 7.1'!$33:$33,
MATCH(TEXT('Tabela 7.1'!$A1679,"mmmm/aaaa"),'alimentação - Tabela 7.1'!$5:$5,0)+1), "")</f>
        <v>150455</v>
      </c>
      <c r="E1679" s="62">
        <f>IFERROR(INDEX('alimentação - Tabela 7.1'!$33:$33,
MATCH(TEXT('Tabela 7.1'!$A1679,"mmmm/aaaa"),'alimentação - Tabela 7.1'!$5:$5,0)+2), "")</f>
        <v>136151</v>
      </c>
      <c r="F1679" s="62">
        <f>IFERROR(INDEX('alimentação - Tabela 7.1'!$33:$33,
MATCH(TEXT('Tabela 7.1'!$A1679,"mmmm/aaaa"),'alimentação - Tabela 7.1'!$5:$5,0)+3), "")</f>
        <v>14304</v>
      </c>
      <c r="G1679" s="95">
        <f>IFERROR(INDEX('alimentação - Tabela 7.1'!$33:$33,
MATCH(TEXT('Tabela 7.1'!$A1679,"mmmm/aaaa"),'alimentação - Tabela 7.1'!$5:$5,0)+4), "")</f>
        <v>0.56878662109375</v>
      </c>
    </row>
    <row r="1680" spans="1:7" ht="18" customHeight="1" x14ac:dyDescent="0.25">
      <c r="A1680" s="59" t="s">
        <v>356</v>
      </c>
      <c r="B1680" s="61" t="s">
        <v>130</v>
      </c>
      <c r="C1680" s="62">
        <f>IFERROR(INDEX('alimentação - Tabela 7.1'!$34:$34,
MATCH(TEXT('Tabela 7.1'!A1680,"mmmm/aaaa"),'alimentação - Tabela 7.1'!$5:$5,0)), "")</f>
        <v>2826892</v>
      </c>
      <c r="D1680" s="62">
        <f>IFERROR(INDEX('alimentação - Tabela 7.1'!$34:$34,
MATCH(TEXT('Tabela 7.1'!$A1680,"mmmm/aaaa"),'alimentação - Tabela 7.1'!$5:$5,0)+1), "")</f>
        <v>147488</v>
      </c>
      <c r="E1680" s="62">
        <f>IFERROR(INDEX('alimentação - Tabela 7.1'!$34:$34,
MATCH(TEXT('Tabela 7.1'!$A1680,"mmmm/aaaa"),'alimentação - Tabela 7.1'!$5:$5,0)+2), "")</f>
        <v>137007</v>
      </c>
      <c r="F1680" s="62">
        <f>IFERROR(INDEX('alimentação - Tabela 7.1'!$34:$34,
MATCH(TEXT('Tabela 7.1'!$A1680,"mmmm/aaaa"),'alimentação - Tabela 7.1'!$5:$5,0)+3), "")</f>
        <v>10481</v>
      </c>
      <c r="G1680" s="95">
        <f>IFERROR(INDEX('alimentação - Tabela 7.1'!$34:$34,
MATCH(TEXT('Tabela 7.1'!$A1680,"mmmm/aaaa"),'alimentação - Tabela 7.1'!$5:$5,0)+4), "")</f>
        <v>0.37214028835296631</v>
      </c>
    </row>
    <row r="1681" spans="1:7" ht="18" customHeight="1" x14ac:dyDescent="0.25">
      <c r="A1681" s="59" t="s">
        <v>356</v>
      </c>
      <c r="B1681" s="61" t="s">
        <v>131</v>
      </c>
      <c r="C1681" s="62">
        <f>IFERROR(INDEX('alimentação - Tabela 7.1'!$35:$35,
MATCH(TEXT('Tabela 7.1'!A1681,"mmmm/aaaa"),'alimentação - Tabela 7.1'!$5:$5,0)), "")</f>
        <v>4164097</v>
      </c>
      <c r="D1681" s="62">
        <f>IFERROR(INDEX('alimentação - Tabela 7.1'!$35:$35,
MATCH(TEXT('Tabela 7.1'!$A1681,"mmmm/aaaa"),'alimentação - Tabela 7.1'!$5:$5,0)+1), "")</f>
        <v>227686</v>
      </c>
      <c r="E1681" s="62">
        <f>IFERROR(INDEX('alimentação - Tabela 7.1'!$35:$35,
MATCH(TEXT('Tabela 7.1'!$A1681,"mmmm/aaaa"),'alimentação - Tabela 7.1'!$5:$5,0)+2), "")</f>
        <v>199654</v>
      </c>
      <c r="F1681" s="62">
        <f>IFERROR(INDEX('alimentação - Tabela 7.1'!$35:$35,
MATCH(TEXT('Tabela 7.1'!$A1681,"mmmm/aaaa"),'alimentação - Tabela 7.1'!$5:$5,0)+3), "")</f>
        <v>28032</v>
      </c>
      <c r="G1681" s="95">
        <f>IFERROR(INDEX('alimentação - Tabela 7.1'!$35:$35,
MATCH(TEXT('Tabela 7.1'!$A1681,"mmmm/aaaa"),'alimentação - Tabela 7.1'!$5:$5,0)+4), "")</f>
        <v>0.67774564027786255</v>
      </c>
    </row>
    <row r="1682" spans="1:7" ht="18" customHeight="1" x14ac:dyDescent="0.25">
      <c r="A1682" s="59" t="s">
        <v>356</v>
      </c>
      <c r="B1682" s="61" t="s">
        <v>132</v>
      </c>
      <c r="C1682" s="62">
        <f>IFERROR(INDEX('alimentação - Tabela 7.1'!$36:$36,
MATCH(TEXT('Tabela 7.1'!A1682,"mmmm/aaaa"),'alimentação - Tabela 7.1'!$5:$5,0)), "")</f>
        <v>673079</v>
      </c>
      <c r="D1682" s="62">
        <f>IFERROR(INDEX('alimentação - Tabela 7.1'!$36:$36,
MATCH(TEXT('Tabela 7.1'!$A1682,"mmmm/aaaa"),'alimentação - Tabela 7.1'!$5:$5,0)+1), "")</f>
        <v>39662</v>
      </c>
      <c r="E1682" s="62">
        <f>IFERROR(INDEX('alimentação - Tabela 7.1'!$36:$36,
MATCH(TEXT('Tabela 7.1'!$A1682,"mmmm/aaaa"),'alimentação - Tabela 7.1'!$5:$5,0)+2), "")</f>
        <v>35405</v>
      </c>
      <c r="F1682" s="62">
        <f>IFERROR(INDEX('alimentação - Tabela 7.1'!$36:$36,
MATCH(TEXT('Tabela 7.1'!$A1682,"mmmm/aaaa"),'alimentação - Tabela 7.1'!$5:$5,0)+3), "")</f>
        <v>4257</v>
      </c>
      <c r="G1682" s="95">
        <f>IFERROR(INDEX('alimentação - Tabela 7.1'!$36:$36,
MATCH(TEXT('Tabela 7.1'!$A1682,"mmmm/aaaa"),'alimentação - Tabela 7.1'!$5:$5,0)+4), "")</f>
        <v>0.63649219274520874</v>
      </c>
    </row>
    <row r="1683" spans="1:7" ht="18" customHeight="1" x14ac:dyDescent="0.25">
      <c r="A1683" s="59" t="s">
        <v>356</v>
      </c>
      <c r="B1683" s="61" t="s">
        <v>133</v>
      </c>
      <c r="C1683" s="62">
        <f>IFERROR(INDEX('alimentação - Tabela 7.1'!$37:$37,
MATCH(TEXT('Tabela 7.1'!A1683,"mmmm/aaaa"),'alimentação - Tabela 7.1'!$5:$5,0)), "")</f>
        <v>944327</v>
      </c>
      <c r="D1683" s="62">
        <f>IFERROR(INDEX('alimentação - Tabela 7.1'!$37:$37,
MATCH(TEXT('Tabela 7.1'!$A1683,"mmmm/aaaa"),'alimentação - Tabela 7.1'!$5:$5,0)+1), "")</f>
        <v>55730</v>
      </c>
      <c r="E1683" s="62">
        <f>IFERROR(INDEX('alimentação - Tabela 7.1'!$37:$37,
MATCH(TEXT('Tabela 7.1'!$A1683,"mmmm/aaaa"),'alimentação - Tabela 7.1'!$5:$5,0)+2), "")</f>
        <v>54755</v>
      </c>
      <c r="F1683" s="62">
        <f>IFERROR(INDEX('alimentação - Tabela 7.1'!$37:$37,
MATCH(TEXT('Tabela 7.1'!$A1683,"mmmm/aaaa"),'alimentação - Tabela 7.1'!$5:$5,0)+3), "")</f>
        <v>975</v>
      </c>
      <c r="G1683" s="95">
        <f>IFERROR(INDEX('alimentação - Tabela 7.1'!$37:$37,
MATCH(TEXT('Tabela 7.1'!$A1683,"mmmm/aaaa"),'alimentação - Tabela 7.1'!$5:$5,0)+4), "")</f>
        <v>0.10335484892129898</v>
      </c>
    </row>
    <row r="1684" spans="1:7" ht="18" customHeight="1" x14ac:dyDescent="0.25">
      <c r="A1684" s="59" t="s">
        <v>356</v>
      </c>
      <c r="B1684" s="61" t="s">
        <v>134</v>
      </c>
      <c r="C1684" s="62">
        <f>IFERROR(INDEX('alimentação - Tabela 7.1'!$38:$38,
MATCH(TEXT('Tabela 7.1'!A1684,"mmmm/aaaa"),'alimentação - Tabela 7.1'!$5:$5,0)), "")</f>
        <v>1562383</v>
      </c>
      <c r="D1684" s="62">
        <f>IFERROR(INDEX('alimentação - Tabela 7.1'!$38:$38,
MATCH(TEXT('Tabela 7.1'!$A1684,"mmmm/aaaa"),'alimentação - Tabela 7.1'!$5:$5,0)+1), "")</f>
        <v>91797</v>
      </c>
      <c r="E1684" s="62">
        <f>IFERROR(INDEX('alimentação - Tabela 7.1'!$38:$38,
MATCH(TEXT('Tabela 7.1'!$A1684,"mmmm/aaaa"),'alimentação - Tabela 7.1'!$5:$5,0)+2), "")</f>
        <v>76166</v>
      </c>
      <c r="F1684" s="62">
        <f>IFERROR(INDEX('alimentação - Tabela 7.1'!$38:$38,
MATCH(TEXT('Tabela 7.1'!$A1684,"mmmm/aaaa"),'alimentação - Tabela 7.1'!$5:$5,0)+3), "")</f>
        <v>15631</v>
      </c>
      <c r="G1684" s="95">
        <f>IFERROR(INDEX('alimentação - Tabela 7.1'!$38:$38,
MATCH(TEXT('Tabela 7.1'!$A1684,"mmmm/aaaa"),'alimentação - Tabela 7.1'!$5:$5,0)+4), "")</f>
        <v>1.0105692148208618</v>
      </c>
    </row>
    <row r="1685" spans="1:7" ht="18" customHeight="1" x14ac:dyDescent="0.25">
      <c r="A1685" s="59" t="s">
        <v>356</v>
      </c>
      <c r="B1685" s="61" t="s">
        <v>135</v>
      </c>
      <c r="C1685" s="62">
        <f>IFERROR(INDEX('alimentação - Tabela 7.1'!$39:$39,
MATCH(TEXT('Tabela 7.1'!A1685,"mmmm/aaaa"),'alimentação - Tabela 7.1'!$5:$5,0)), "")</f>
        <v>984308</v>
      </c>
      <c r="D1685" s="62">
        <f>IFERROR(INDEX('alimentação - Tabela 7.1'!$39:$39,
MATCH(TEXT('Tabela 7.1'!$A1685,"mmmm/aaaa"),'alimentação - Tabela 7.1'!$5:$5,0)+1), "")</f>
        <v>40497</v>
      </c>
      <c r="E1685" s="62">
        <f>IFERROR(INDEX('alimentação - Tabela 7.1'!$39:$39,
MATCH(TEXT('Tabela 7.1'!$A1685,"mmmm/aaaa"),'alimentação - Tabela 7.1'!$5:$5,0)+2), "")</f>
        <v>33328</v>
      </c>
      <c r="F1685" s="62">
        <f>IFERROR(INDEX('alimentação - Tabela 7.1'!$39:$39,
MATCH(TEXT('Tabela 7.1'!$A1685,"mmmm/aaaa"),'alimentação - Tabela 7.1'!$5:$5,0)+3), "")</f>
        <v>7169</v>
      </c>
      <c r="G1685" s="95">
        <f>IFERROR(INDEX('alimentação - Tabela 7.1'!$39:$39,
MATCH(TEXT('Tabela 7.1'!$A1685,"mmmm/aaaa"),'alimentação - Tabela 7.1'!$5:$5,0)+4), "")</f>
        <v>0.73367249965667725</v>
      </c>
    </row>
    <row r="1686" spans="1:7" ht="18" customHeight="1" x14ac:dyDescent="0.25">
      <c r="A1686" s="59" t="s">
        <v>357</v>
      </c>
      <c r="B1686" s="61" t="s">
        <v>1</v>
      </c>
      <c r="C1686" s="62">
        <f>IFERROR(INDEX('alimentação - Tabela 7.1'!$7:$7,
MATCH(TEXT('Tabela 7.1'!A1686,"mmmm/aaaa"),'alimentação - Tabela 7.1'!$5:$5,0)), "")</f>
        <v>46483699</v>
      </c>
      <c r="D1686" s="62">
        <f>IFERROR(INDEX('alimentação - Tabela 7.1'!$7:$7,
MATCH(TEXT('Tabela 7.1'!$A1686,"mmmm/aaaa"),'alimentação - Tabela 7.1'!$5:$5,0)+1), "")</f>
        <v>2283305</v>
      </c>
      <c r="E1686" s="62">
        <f>IFERROR(INDEX('alimentação - Tabela 7.1'!$7:$7,
MATCH(TEXT('Tabela 7.1'!$A1686,"mmmm/aaaa"),'alimentação - Tabela 7.1'!$5:$5,0)+2), "")</f>
        <v>2043154</v>
      </c>
      <c r="F1686" s="62">
        <f>IFERROR(INDEX('alimentação - Tabela 7.1'!$7:$7,
MATCH(TEXT('Tabela 7.1'!$A1686,"mmmm/aaaa"),'alimentação - Tabela 7.1'!$5:$5,0)+3), "")</f>
        <v>240151</v>
      </c>
      <c r="G1686" s="95">
        <f>IFERROR(INDEX('alimentação - Tabela 7.1'!$7:$7,
MATCH(TEXT('Tabela 7.1'!$A1686,"mmmm/aaaa"),'alimentação - Tabela 7.1'!$5:$5,0)+4), "")</f>
        <v>0.5193178653717041</v>
      </c>
    </row>
    <row r="1687" spans="1:7" ht="18" customHeight="1" x14ac:dyDescent="0.25">
      <c r="A1687" s="59" t="s">
        <v>357</v>
      </c>
      <c r="B1687" s="61" t="s">
        <v>105</v>
      </c>
      <c r="C1687" s="62">
        <f>IFERROR(INDEX('alimentação - Tabela 7.1'!$8:$8,
MATCH(TEXT('Tabela 7.1'!A1687,"mmmm/aaaa"),'alimentação - Tabela 7.1'!$5:$5,0)), "")</f>
        <v>2315327</v>
      </c>
      <c r="D1687" s="62">
        <f>IFERROR(INDEX('alimentação - Tabela 7.1'!$8:$8,
MATCH(TEXT('Tabela 7.1'!$A1687,"mmmm/aaaa"),'alimentação - Tabela 7.1'!$5:$5,0)+1), "")</f>
        <v>108837</v>
      </c>
      <c r="E1687" s="62">
        <f>IFERROR(INDEX('alimentação - Tabela 7.1'!$8:$8,
MATCH(TEXT('Tabela 7.1'!$A1687,"mmmm/aaaa"),'alimentação - Tabela 7.1'!$5:$5,0)+2), "")</f>
        <v>93153</v>
      </c>
      <c r="F1687" s="62">
        <f>IFERROR(INDEX('alimentação - Tabela 7.1'!$8:$8,
MATCH(TEXT('Tabela 7.1'!$A1687,"mmmm/aaaa"),'alimentação - Tabela 7.1'!$5:$5,0)+3), "")</f>
        <v>15684</v>
      </c>
      <c r="G1687" s="95">
        <f>IFERROR(INDEX('alimentação - Tabela 7.1'!$8:$8,
MATCH(TEXT('Tabela 7.1'!$A1687,"mmmm/aaaa"),'alimentação - Tabela 7.1'!$5:$5,0)+4), "")</f>
        <v>0.68201887607574463</v>
      </c>
    </row>
    <row r="1688" spans="1:7" ht="18" customHeight="1" x14ac:dyDescent="0.25">
      <c r="A1688" s="59" t="s">
        <v>357</v>
      </c>
      <c r="B1688" s="61" t="s">
        <v>106</v>
      </c>
      <c r="C1688" s="62">
        <f>IFERROR(INDEX('alimentação - Tabela 7.1'!$9:$9,
MATCH(TEXT('Tabela 7.1'!A1688,"mmmm/aaaa"),'alimentação - Tabela 7.1'!$5:$5,0)), "")</f>
        <v>290271</v>
      </c>
      <c r="D1688" s="62">
        <f>IFERROR(INDEX('alimentação - Tabela 7.1'!$9:$9,
MATCH(TEXT('Tabela 7.1'!$A1688,"mmmm/aaaa"),'alimentação - Tabela 7.1'!$5:$5,0)+1), "")</f>
        <v>14624</v>
      </c>
      <c r="E1688" s="62">
        <f>IFERROR(INDEX('alimentação - Tabela 7.1'!$9:$9,
MATCH(TEXT('Tabela 7.1'!$A1688,"mmmm/aaaa"),'alimentação - Tabela 7.1'!$5:$5,0)+2), "")</f>
        <v>14042</v>
      </c>
      <c r="F1688" s="62">
        <f>IFERROR(INDEX('alimentação - Tabela 7.1'!$9:$9,
MATCH(TEXT('Tabela 7.1'!$A1688,"mmmm/aaaa"),'alimentação - Tabela 7.1'!$5:$5,0)+3), "")</f>
        <v>582</v>
      </c>
      <c r="G1688" s="95">
        <f>IFERROR(INDEX('alimentação - Tabela 7.1'!$9:$9,
MATCH(TEXT('Tabela 7.1'!$A1688,"mmmm/aaaa"),'alimentação - Tabela 7.1'!$5:$5,0)+4), "")</f>
        <v>0.20090511441230774</v>
      </c>
    </row>
    <row r="1689" spans="1:7" ht="18" customHeight="1" x14ac:dyDescent="0.25">
      <c r="A1689" s="59" t="s">
        <v>357</v>
      </c>
      <c r="B1689" s="61" t="s">
        <v>107</v>
      </c>
      <c r="C1689" s="62">
        <f>IFERROR(INDEX('alimentação - Tabela 7.1'!$10:$10,
MATCH(TEXT('Tabela 7.1'!A1689,"mmmm/aaaa"),'alimentação - Tabela 7.1'!$5:$5,0)), "")</f>
        <v>107258</v>
      </c>
      <c r="D1689" s="62">
        <f>IFERROR(INDEX('alimentação - Tabela 7.1'!$10:$10,
MATCH(TEXT('Tabela 7.1'!$A1689,"mmmm/aaaa"),'alimentação - Tabela 7.1'!$5:$5,0)+1), "")</f>
        <v>5215</v>
      </c>
      <c r="E1689" s="62">
        <f>IFERROR(INDEX('alimentação - Tabela 7.1'!$10:$10,
MATCH(TEXT('Tabela 7.1'!$A1689,"mmmm/aaaa"),'alimentação - Tabela 7.1'!$5:$5,0)+2), "")</f>
        <v>3897</v>
      </c>
      <c r="F1689" s="62">
        <f>IFERROR(INDEX('alimentação - Tabela 7.1'!$10:$10,
MATCH(TEXT('Tabela 7.1'!$A1689,"mmmm/aaaa"),'alimentação - Tabela 7.1'!$5:$5,0)+3), "")</f>
        <v>1318</v>
      </c>
      <c r="G1689" s="95">
        <f>IFERROR(INDEX('alimentação - Tabela 7.1'!$10:$10,
MATCH(TEXT('Tabela 7.1'!$A1689,"mmmm/aaaa"),'alimentação - Tabela 7.1'!$5:$5,0)+4), "")</f>
        <v>1.2441004514694214</v>
      </c>
    </row>
    <row r="1690" spans="1:7" ht="18" customHeight="1" x14ac:dyDescent="0.25">
      <c r="A1690" s="59" t="s">
        <v>357</v>
      </c>
      <c r="B1690" s="61" t="s">
        <v>108</v>
      </c>
      <c r="C1690" s="62">
        <f>IFERROR(INDEX('alimentação - Tabela 7.1'!$11:$11,
MATCH(TEXT('Tabela 7.1'!A1690,"mmmm/aaaa"),'alimentação - Tabela 7.1'!$5:$5,0)), "")</f>
        <v>527932</v>
      </c>
      <c r="D1690" s="62">
        <f>IFERROR(INDEX('alimentação - Tabela 7.1'!$11:$11,
MATCH(TEXT('Tabela 7.1'!$A1690,"mmmm/aaaa"),'alimentação - Tabela 7.1'!$5:$5,0)+1), "")</f>
        <v>24216</v>
      </c>
      <c r="E1690" s="62">
        <f>IFERROR(INDEX('alimentação - Tabela 7.1'!$11:$11,
MATCH(TEXT('Tabela 7.1'!$A1690,"mmmm/aaaa"),'alimentação - Tabela 7.1'!$5:$5,0)+2), "")</f>
        <v>20487</v>
      </c>
      <c r="F1690" s="62">
        <f>IFERROR(INDEX('alimentação - Tabela 7.1'!$11:$11,
MATCH(TEXT('Tabela 7.1'!$A1690,"mmmm/aaaa"),'alimentação - Tabela 7.1'!$5:$5,0)+3), "")</f>
        <v>3729</v>
      </c>
      <c r="G1690" s="95">
        <f>IFERROR(INDEX('alimentação - Tabela 7.1'!$11:$11,
MATCH(TEXT('Tabela 7.1'!$A1690,"mmmm/aaaa"),'alimentação - Tabela 7.1'!$5:$5,0)+4), "")</f>
        <v>0.71136564016342163</v>
      </c>
    </row>
    <row r="1691" spans="1:7" ht="18" customHeight="1" x14ac:dyDescent="0.25">
      <c r="A1691" s="59" t="s">
        <v>357</v>
      </c>
      <c r="B1691" s="61" t="s">
        <v>109</v>
      </c>
      <c r="C1691" s="62">
        <f>IFERROR(INDEX('alimentação - Tabela 7.1'!$12:$12,
MATCH(TEXT('Tabela 7.1'!A1691,"mmmm/aaaa"),'alimentação - Tabela 7.1'!$5:$5,0)), "")</f>
        <v>79061</v>
      </c>
      <c r="D1691" s="62">
        <f>IFERROR(INDEX('alimentação - Tabela 7.1'!$12:$12,
MATCH(TEXT('Tabela 7.1'!$A1691,"mmmm/aaaa"),'alimentação - Tabela 7.1'!$5:$5,0)+1), "")</f>
        <v>4222</v>
      </c>
      <c r="E1691" s="62">
        <f>IFERROR(INDEX('alimentação - Tabela 7.1'!$12:$12,
MATCH(TEXT('Tabela 7.1'!$A1691,"mmmm/aaaa"),'alimentação - Tabela 7.1'!$5:$5,0)+2), "")</f>
        <v>3700</v>
      </c>
      <c r="F1691" s="62">
        <f>IFERROR(INDEX('alimentação - Tabela 7.1'!$12:$12,
MATCH(TEXT('Tabela 7.1'!$A1691,"mmmm/aaaa"),'alimentação - Tabela 7.1'!$5:$5,0)+3), "")</f>
        <v>522</v>
      </c>
      <c r="G1691" s="95">
        <f>IFERROR(INDEX('alimentação - Tabela 7.1'!$12:$12,
MATCH(TEXT('Tabela 7.1'!$A1691,"mmmm/aaaa"),'alimentação - Tabela 7.1'!$5:$5,0)+4), "")</f>
        <v>0.66463792324066162</v>
      </c>
    </row>
    <row r="1692" spans="1:7" ht="18" customHeight="1" x14ac:dyDescent="0.25">
      <c r="A1692" s="59" t="s">
        <v>357</v>
      </c>
      <c r="B1692" s="61" t="s">
        <v>110</v>
      </c>
      <c r="C1692" s="62">
        <f>IFERROR(INDEX('alimentação - Tabela 7.1'!$13:$13,
MATCH(TEXT('Tabela 7.1'!A1692,"mmmm/aaaa"),'alimentação - Tabela 7.1'!$5:$5,0)), "")</f>
        <v>965108</v>
      </c>
      <c r="D1692" s="62">
        <f>IFERROR(INDEX('alimentação - Tabela 7.1'!$13:$13,
MATCH(TEXT('Tabela 7.1'!$A1692,"mmmm/aaaa"),'alimentação - Tabela 7.1'!$5:$5,0)+1), "")</f>
        <v>44380</v>
      </c>
      <c r="E1692" s="62">
        <f>IFERROR(INDEX('alimentação - Tabela 7.1'!$13:$13,
MATCH(TEXT('Tabela 7.1'!$A1692,"mmmm/aaaa"),'alimentação - Tabela 7.1'!$5:$5,0)+2), "")</f>
        <v>37527</v>
      </c>
      <c r="F1692" s="62">
        <f>IFERROR(INDEX('alimentação - Tabela 7.1'!$13:$13,
MATCH(TEXT('Tabela 7.1'!$A1692,"mmmm/aaaa"),'alimentação - Tabela 7.1'!$5:$5,0)+3), "")</f>
        <v>6853</v>
      </c>
      <c r="G1692" s="95">
        <f>IFERROR(INDEX('alimentação - Tabela 7.1'!$13:$13,
MATCH(TEXT('Tabela 7.1'!$A1692,"mmmm/aaaa"),'alimentação - Tabela 7.1'!$5:$5,0)+4), "")</f>
        <v>0.71515411138534546</v>
      </c>
    </row>
    <row r="1693" spans="1:7" ht="18" customHeight="1" x14ac:dyDescent="0.25">
      <c r="A1693" s="59" t="s">
        <v>357</v>
      </c>
      <c r="B1693" s="61" t="s">
        <v>111</v>
      </c>
      <c r="C1693" s="62">
        <f>IFERROR(INDEX('alimentação - Tabela 7.1'!$14:$14,
MATCH(TEXT('Tabela 7.1'!A1693,"mmmm/aaaa"),'alimentação - Tabela 7.1'!$5:$5,0)), "")</f>
        <v>89598</v>
      </c>
      <c r="D1693" s="62">
        <f>IFERROR(INDEX('alimentação - Tabela 7.1'!$14:$14,
MATCH(TEXT('Tabela 7.1'!$A1693,"mmmm/aaaa"),'alimentação - Tabela 7.1'!$5:$5,0)+1), "")</f>
        <v>4200</v>
      </c>
      <c r="E1693" s="62">
        <f>IFERROR(INDEX('alimentação - Tabela 7.1'!$14:$14,
MATCH(TEXT('Tabela 7.1'!$A1693,"mmmm/aaaa"),'alimentação - Tabela 7.1'!$5:$5,0)+2), "")</f>
        <v>2969</v>
      </c>
      <c r="F1693" s="62">
        <f>IFERROR(INDEX('alimentação - Tabela 7.1'!$14:$14,
MATCH(TEXT('Tabela 7.1'!$A1693,"mmmm/aaaa"),'alimentação - Tabela 7.1'!$5:$5,0)+3), "")</f>
        <v>1231</v>
      </c>
      <c r="G1693" s="95">
        <f>IFERROR(INDEX('alimentação - Tabela 7.1'!$14:$14,
MATCH(TEXT('Tabela 7.1'!$A1693,"mmmm/aaaa"),'alimentação - Tabela 7.1'!$5:$5,0)+4), "")</f>
        <v>1.3930540084838867</v>
      </c>
    </row>
    <row r="1694" spans="1:7" ht="18" customHeight="1" x14ac:dyDescent="0.25">
      <c r="A1694" s="59" t="s">
        <v>357</v>
      </c>
      <c r="B1694" s="61" t="s">
        <v>112</v>
      </c>
      <c r="C1694" s="62">
        <f>IFERROR(INDEX('alimentação - Tabela 7.1'!$15:$15,
MATCH(TEXT('Tabela 7.1'!A1694,"mmmm/aaaa"),'alimentação - Tabela 7.1'!$5:$5,0)), "")</f>
        <v>256099</v>
      </c>
      <c r="D1694" s="62">
        <f>IFERROR(INDEX('alimentação - Tabela 7.1'!$15:$15,
MATCH(TEXT('Tabela 7.1'!$A1694,"mmmm/aaaa"),'alimentação - Tabela 7.1'!$5:$5,0)+1), "")</f>
        <v>11980</v>
      </c>
      <c r="E1694" s="62">
        <f>IFERROR(INDEX('alimentação - Tabela 7.1'!$15:$15,
MATCH(TEXT('Tabela 7.1'!$A1694,"mmmm/aaaa"),'alimentação - Tabela 7.1'!$5:$5,0)+2), "")</f>
        <v>10531</v>
      </c>
      <c r="F1694" s="62">
        <f>IFERROR(INDEX('alimentação - Tabela 7.1'!$15:$15,
MATCH(TEXT('Tabela 7.1'!$A1694,"mmmm/aaaa"),'alimentação - Tabela 7.1'!$5:$5,0)+3), "")</f>
        <v>1449</v>
      </c>
      <c r="G1694" s="95">
        <f>IFERROR(INDEX('alimentação - Tabela 7.1'!$15:$15,
MATCH(TEXT('Tabela 7.1'!$A1694,"mmmm/aaaa"),'alimentação - Tabela 7.1'!$5:$5,0)+4), "")</f>
        <v>0.56901627779006958</v>
      </c>
    </row>
    <row r="1695" spans="1:7" ht="18" customHeight="1" x14ac:dyDescent="0.25">
      <c r="A1695" s="59" t="s">
        <v>357</v>
      </c>
      <c r="B1695" s="61" t="s">
        <v>113</v>
      </c>
      <c r="C1695" s="62">
        <f>IFERROR(INDEX('alimentação - Tabela 7.1'!$16:$16,
MATCH(TEXT('Tabela 7.1'!A1695,"mmmm/aaaa"),'alimentação - Tabela 7.1'!$5:$5,0)), "")</f>
        <v>7680874</v>
      </c>
      <c r="D1695" s="62">
        <f>IFERROR(INDEX('alimentação - Tabela 7.1'!$16:$16,
MATCH(TEXT('Tabela 7.1'!$A1695,"mmmm/aaaa"),'alimentação - Tabela 7.1'!$5:$5,0)+1), "")</f>
        <v>293773</v>
      </c>
      <c r="E1695" s="62">
        <f>IFERROR(INDEX('alimentação - Tabela 7.1'!$16:$16,
MATCH(TEXT('Tabela 7.1'!$A1695,"mmmm/aaaa"),'alimentação - Tabela 7.1'!$5:$5,0)+2), "")</f>
        <v>269638</v>
      </c>
      <c r="F1695" s="62">
        <f>IFERROR(INDEX('alimentação - Tabela 7.1'!$16:$16,
MATCH(TEXT('Tabela 7.1'!$A1695,"mmmm/aaaa"),'alimentação - Tabela 7.1'!$5:$5,0)+3), "")</f>
        <v>24135</v>
      </c>
      <c r="G1695" s="95">
        <f>IFERROR(INDEX('alimentação - Tabela 7.1'!$16:$16,
MATCH(TEXT('Tabela 7.1'!$A1695,"mmmm/aaaa"),'alimentação - Tabela 7.1'!$5:$5,0)+4), "")</f>
        <v>0.31521251797676086</v>
      </c>
    </row>
    <row r="1696" spans="1:7" ht="18" customHeight="1" x14ac:dyDescent="0.25">
      <c r="A1696" s="59" t="s">
        <v>357</v>
      </c>
      <c r="B1696" s="61" t="s">
        <v>114</v>
      </c>
      <c r="C1696" s="62">
        <f>IFERROR(INDEX('alimentação - Tabela 7.1'!$17:$17,
MATCH(TEXT('Tabela 7.1'!A1696,"mmmm/aaaa"),'alimentação - Tabela 7.1'!$5:$5,0)), "")</f>
        <v>644912</v>
      </c>
      <c r="D1696" s="62">
        <f>IFERROR(INDEX('alimentação - Tabela 7.1'!$17:$17,
MATCH(TEXT('Tabela 7.1'!$A1696,"mmmm/aaaa"),'alimentação - Tabela 7.1'!$5:$5,0)+1), "")</f>
        <v>22635</v>
      </c>
      <c r="E1696" s="62">
        <f>IFERROR(INDEX('alimentação - Tabela 7.1'!$17:$17,
MATCH(TEXT('Tabela 7.1'!$A1696,"mmmm/aaaa"),'alimentação - Tabela 7.1'!$5:$5,0)+2), "")</f>
        <v>19776</v>
      </c>
      <c r="F1696" s="62">
        <f>IFERROR(INDEX('alimentação - Tabela 7.1'!$17:$17,
MATCH(TEXT('Tabela 7.1'!$A1696,"mmmm/aaaa"),'alimentação - Tabela 7.1'!$5:$5,0)+3), "")</f>
        <v>2859</v>
      </c>
      <c r="G1696" s="95">
        <f>IFERROR(INDEX('alimentação - Tabela 7.1'!$17:$17,
MATCH(TEXT('Tabela 7.1'!$A1696,"mmmm/aaaa"),'alimentação - Tabela 7.1'!$5:$5,0)+4), "")</f>
        <v>0.44529035687446594</v>
      </c>
    </row>
    <row r="1697" spans="1:7" ht="18" customHeight="1" x14ac:dyDescent="0.25">
      <c r="A1697" s="59" t="s">
        <v>357</v>
      </c>
      <c r="B1697" s="61" t="s">
        <v>115</v>
      </c>
      <c r="C1697" s="62">
        <f>IFERROR(INDEX('alimentação - Tabela 7.1'!$18:$18,
MATCH(TEXT('Tabela 7.1'!A1697,"mmmm/aaaa"),'alimentação - Tabela 7.1'!$5:$5,0)), "")</f>
        <v>354900</v>
      </c>
      <c r="D1697" s="62">
        <f>IFERROR(INDEX('alimentação - Tabela 7.1'!$18:$18,
MATCH(TEXT('Tabela 7.1'!$A1697,"mmmm/aaaa"),'alimentação - Tabela 7.1'!$5:$5,0)+1), "")</f>
        <v>13738</v>
      </c>
      <c r="E1697" s="62">
        <f>IFERROR(INDEX('alimentação - Tabela 7.1'!$18:$18,
MATCH(TEXT('Tabela 7.1'!$A1697,"mmmm/aaaa"),'alimentação - Tabela 7.1'!$5:$5,0)+2), "")</f>
        <v>11485</v>
      </c>
      <c r="F1697" s="62">
        <f>IFERROR(INDEX('alimentação - Tabela 7.1'!$18:$18,
MATCH(TEXT('Tabela 7.1'!$A1697,"mmmm/aaaa"),'alimentação - Tabela 7.1'!$5:$5,0)+3), "")</f>
        <v>2253</v>
      </c>
      <c r="G1697" s="95">
        <f>IFERROR(INDEX('alimentação - Tabela 7.1'!$18:$18,
MATCH(TEXT('Tabela 7.1'!$A1697,"mmmm/aaaa"),'alimentação - Tabela 7.1'!$5:$5,0)+4), "")</f>
        <v>0.63888251781463623</v>
      </c>
    </row>
    <row r="1698" spans="1:7" ht="18" customHeight="1" x14ac:dyDescent="0.25">
      <c r="A1698" s="59" t="s">
        <v>357</v>
      </c>
      <c r="B1698" s="61" t="s">
        <v>116</v>
      </c>
      <c r="C1698" s="62">
        <f>IFERROR(INDEX('alimentação - Tabela 7.1'!$19:$19,
MATCH(TEXT('Tabela 7.1'!A1698,"mmmm/aaaa"),'alimentação - Tabela 7.1'!$5:$5,0)), "")</f>
        <v>1370299</v>
      </c>
      <c r="D1698" s="62">
        <f>IFERROR(INDEX('alimentação - Tabela 7.1'!$19:$19,
MATCH(TEXT('Tabela 7.1'!$A1698,"mmmm/aaaa"),'alimentação - Tabela 7.1'!$5:$5,0)+1), "")</f>
        <v>51001</v>
      </c>
      <c r="E1698" s="62">
        <f>IFERROR(INDEX('alimentação - Tabela 7.1'!$19:$19,
MATCH(TEXT('Tabela 7.1'!$A1698,"mmmm/aaaa"),'alimentação - Tabela 7.1'!$5:$5,0)+2), "")</f>
        <v>45392</v>
      </c>
      <c r="F1698" s="62">
        <f>IFERROR(INDEX('alimentação - Tabela 7.1'!$19:$19,
MATCH(TEXT('Tabela 7.1'!$A1698,"mmmm/aaaa"),'alimentação - Tabela 7.1'!$5:$5,0)+3), "")</f>
        <v>5609</v>
      </c>
      <c r="G1698" s="95">
        <f>IFERROR(INDEX('alimentação - Tabela 7.1'!$19:$19,
MATCH(TEXT('Tabela 7.1'!$A1698,"mmmm/aaaa"),'alimentação - Tabela 7.1'!$5:$5,0)+4), "")</f>
        <v>0.41100910305976868</v>
      </c>
    </row>
    <row r="1699" spans="1:7" ht="18" customHeight="1" x14ac:dyDescent="0.25">
      <c r="A1699" s="59" t="s">
        <v>357</v>
      </c>
      <c r="B1699" s="61" t="s">
        <v>117</v>
      </c>
      <c r="C1699" s="62">
        <f>IFERROR(INDEX('alimentação - Tabela 7.1'!$20:$20,
MATCH(TEXT('Tabela 7.1'!A1699,"mmmm/aaaa"),'alimentação - Tabela 7.1'!$5:$5,0)), "")</f>
        <v>507730</v>
      </c>
      <c r="D1699" s="62">
        <f>IFERROR(INDEX('alimentação - Tabela 7.1'!$20:$20,
MATCH(TEXT('Tabela 7.1'!$A1699,"mmmm/aaaa"),'alimentação - Tabela 7.1'!$5:$5,0)+1), "")</f>
        <v>20491</v>
      </c>
      <c r="E1699" s="62">
        <f>IFERROR(INDEX('alimentação - Tabela 7.1'!$20:$20,
MATCH(TEXT('Tabela 7.1'!$A1699,"mmmm/aaaa"),'alimentação - Tabela 7.1'!$5:$5,0)+2), "")</f>
        <v>17766</v>
      </c>
      <c r="F1699" s="62">
        <f>IFERROR(INDEX('alimentação - Tabela 7.1'!$20:$20,
MATCH(TEXT('Tabela 7.1'!$A1699,"mmmm/aaaa"),'alimentação - Tabela 7.1'!$5:$5,0)+3), "")</f>
        <v>2725</v>
      </c>
      <c r="G1699" s="95">
        <f>IFERROR(INDEX('alimentação - Tabela 7.1'!$20:$20,
MATCH(TEXT('Tabela 7.1'!$A1699,"mmmm/aaaa"),'alimentação - Tabela 7.1'!$5:$5,0)+4), "")</f>
        <v>0.53959864377975464</v>
      </c>
    </row>
    <row r="1700" spans="1:7" ht="18" customHeight="1" x14ac:dyDescent="0.25">
      <c r="A1700" s="59" t="s">
        <v>357</v>
      </c>
      <c r="B1700" s="61" t="s">
        <v>118</v>
      </c>
      <c r="C1700" s="62">
        <f>IFERROR(INDEX('alimentação - Tabela 7.1'!$21:$21,
MATCH(TEXT('Tabela 7.1'!A1700,"mmmm/aaaa"),'alimentação - Tabela 7.1'!$5:$5,0)), "")</f>
        <v>488919</v>
      </c>
      <c r="D1700" s="62">
        <f>IFERROR(INDEX('alimentação - Tabela 7.1'!$21:$21,
MATCH(TEXT('Tabela 7.1'!$A1700,"mmmm/aaaa"),'alimentação - Tabela 7.1'!$5:$5,0)+1), "")</f>
        <v>19243</v>
      </c>
      <c r="E1700" s="62">
        <f>IFERROR(INDEX('alimentação - Tabela 7.1'!$21:$21,
MATCH(TEXT('Tabela 7.1'!$A1700,"mmmm/aaaa"),'alimentação - Tabela 7.1'!$5:$5,0)+2), "")</f>
        <v>18382</v>
      </c>
      <c r="F1700" s="62">
        <f>IFERROR(INDEX('alimentação - Tabela 7.1'!$21:$21,
MATCH(TEXT('Tabela 7.1'!$A1700,"mmmm/aaaa"),'alimentação - Tabela 7.1'!$5:$5,0)+3), "")</f>
        <v>861</v>
      </c>
      <c r="G1700" s="95">
        <f>IFERROR(INDEX('alimentação - Tabela 7.1'!$21:$21,
MATCH(TEXT('Tabela 7.1'!$A1700,"mmmm/aaaa"),'alimentação - Tabela 7.1'!$5:$5,0)+4), "")</f>
        <v>0.17641346156597137</v>
      </c>
    </row>
    <row r="1701" spans="1:7" ht="18" customHeight="1" x14ac:dyDescent="0.25">
      <c r="A1701" s="59" t="s">
        <v>357</v>
      </c>
      <c r="B1701" s="61" t="s">
        <v>119</v>
      </c>
      <c r="C1701" s="62">
        <f>IFERROR(INDEX('alimentação - Tabela 7.1'!$22:$22,
MATCH(TEXT('Tabela 7.1'!A1701,"mmmm/aaaa"),'alimentação - Tabela 7.1'!$5:$5,0)), "")</f>
        <v>1462352</v>
      </c>
      <c r="D1701" s="62">
        <f>IFERROR(INDEX('alimentação - Tabela 7.1'!$22:$22,
MATCH(TEXT('Tabela 7.1'!$A1701,"mmmm/aaaa"),'alimentação - Tabela 7.1'!$5:$5,0)+1), "")</f>
        <v>53533</v>
      </c>
      <c r="E1701" s="62">
        <f>IFERROR(INDEX('alimentação - Tabela 7.1'!$22:$22,
MATCH(TEXT('Tabela 7.1'!$A1701,"mmmm/aaaa"),'alimentação - Tabela 7.1'!$5:$5,0)+2), "")</f>
        <v>54459</v>
      </c>
      <c r="F1701" s="62">
        <f>IFERROR(INDEX('alimentação - Tabela 7.1'!$22:$22,
MATCH(TEXT('Tabela 7.1'!$A1701,"mmmm/aaaa"),'alimentação - Tabela 7.1'!$5:$5,0)+3), "")</f>
        <v>-926</v>
      </c>
      <c r="G1701" s="95">
        <f>IFERROR(INDEX('alimentação - Tabela 7.1'!$22:$22,
MATCH(TEXT('Tabela 7.1'!$A1701,"mmmm/aaaa"),'alimentação - Tabela 7.1'!$5:$5,0)+4), "")</f>
        <v>-6.3282571732997894E-2</v>
      </c>
    </row>
    <row r="1702" spans="1:7" ht="18" customHeight="1" x14ac:dyDescent="0.25">
      <c r="A1702" s="59" t="s">
        <v>357</v>
      </c>
      <c r="B1702" s="61" t="s">
        <v>120</v>
      </c>
      <c r="C1702" s="62">
        <f>IFERROR(INDEX('alimentação - Tabela 7.1'!$23:$23,
MATCH(TEXT('Tabela 7.1'!A1702,"mmmm/aaaa"),'alimentação - Tabela 7.1'!$5:$5,0)), "")</f>
        <v>432923</v>
      </c>
      <c r="D1702" s="62">
        <f>IFERROR(INDEX('alimentação - Tabela 7.1'!$23:$23,
MATCH(TEXT('Tabela 7.1'!$A1702,"mmmm/aaaa"),'alimentação - Tabela 7.1'!$5:$5,0)+1), "")</f>
        <v>16056</v>
      </c>
      <c r="E1702" s="62">
        <f>IFERROR(INDEX('alimentação - Tabela 7.1'!$23:$23,
MATCH(TEXT('Tabela 7.1'!$A1702,"mmmm/aaaa"),'alimentação - Tabela 7.1'!$5:$5,0)+2), "")</f>
        <v>17830</v>
      </c>
      <c r="F1702" s="62">
        <f>IFERROR(INDEX('alimentação - Tabela 7.1'!$23:$23,
MATCH(TEXT('Tabela 7.1'!$A1702,"mmmm/aaaa"),'alimentação - Tabela 7.1'!$5:$5,0)+3), "")</f>
        <v>-1774</v>
      </c>
      <c r="G1702" s="95">
        <f>IFERROR(INDEX('alimentação - Tabela 7.1'!$23:$23,
MATCH(TEXT('Tabela 7.1'!$A1702,"mmmm/aaaa"),'alimentação - Tabela 7.1'!$5:$5,0)+4), "")</f>
        <v>-0.40810036659240723</v>
      </c>
    </row>
    <row r="1703" spans="1:7" ht="18" customHeight="1" x14ac:dyDescent="0.25">
      <c r="A1703" s="59" t="s">
        <v>357</v>
      </c>
      <c r="B1703" s="61" t="s">
        <v>121</v>
      </c>
      <c r="C1703" s="62">
        <f>IFERROR(INDEX('alimentação - Tabela 7.1'!$24:$24,
MATCH(TEXT('Tabela 7.1'!A1703,"mmmm/aaaa"),'alimentação - Tabela 7.1'!$5:$5,0)), "")</f>
        <v>329604</v>
      </c>
      <c r="D1703" s="62">
        <f>IFERROR(INDEX('alimentação - Tabela 7.1'!$24:$24,
MATCH(TEXT('Tabela 7.1'!$A1703,"mmmm/aaaa"),'alimentação - Tabela 7.1'!$5:$5,0)+1), "")</f>
        <v>11687</v>
      </c>
      <c r="E1703" s="62">
        <f>IFERROR(INDEX('alimentação - Tabela 7.1'!$24:$24,
MATCH(TEXT('Tabela 7.1'!$A1703,"mmmm/aaaa"),'alimentação - Tabela 7.1'!$5:$5,0)+2), "")</f>
        <v>10095</v>
      </c>
      <c r="F1703" s="62">
        <f>IFERROR(INDEX('alimentação - Tabela 7.1'!$24:$24,
MATCH(TEXT('Tabela 7.1'!$A1703,"mmmm/aaaa"),'alimentação - Tabela 7.1'!$5:$5,0)+3), "")</f>
        <v>1592</v>
      </c>
      <c r="G1703" s="95">
        <f>IFERROR(INDEX('alimentação - Tabela 7.1'!$24:$24,
MATCH(TEXT('Tabela 7.1'!$A1703,"mmmm/aaaa"),'alimentação - Tabela 7.1'!$5:$5,0)+4), "")</f>
        <v>0.48534810543060303</v>
      </c>
    </row>
    <row r="1704" spans="1:7" ht="18" customHeight="1" x14ac:dyDescent="0.25">
      <c r="A1704" s="59" t="s">
        <v>357</v>
      </c>
      <c r="B1704" s="61" t="s">
        <v>122</v>
      </c>
      <c r="C1704" s="62">
        <f>IFERROR(INDEX('alimentação - Tabela 7.1'!$25:$25,
MATCH(TEXT('Tabela 7.1'!A1704,"mmmm/aaaa"),'alimentação - Tabela 7.1'!$5:$5,0)), "")</f>
        <v>2089235</v>
      </c>
      <c r="D1704" s="62">
        <f>IFERROR(INDEX('alimentação - Tabela 7.1'!$25:$25,
MATCH(TEXT('Tabela 7.1'!$A1704,"mmmm/aaaa"),'alimentação - Tabela 7.1'!$5:$5,0)+1), "")</f>
        <v>85389</v>
      </c>
      <c r="E1704" s="62">
        <f>IFERROR(INDEX('alimentação - Tabela 7.1'!$25:$25,
MATCH(TEXT('Tabela 7.1'!$A1704,"mmmm/aaaa"),'alimentação - Tabela 7.1'!$5:$5,0)+2), "")</f>
        <v>74453</v>
      </c>
      <c r="F1704" s="62">
        <f>IFERROR(INDEX('alimentação - Tabela 7.1'!$25:$25,
MATCH(TEXT('Tabela 7.1'!$A1704,"mmmm/aaaa"),'alimentação - Tabela 7.1'!$5:$5,0)+3), "")</f>
        <v>10936</v>
      </c>
      <c r="G1704" s="95">
        <f>IFERROR(INDEX('alimentação - Tabela 7.1'!$25:$25,
MATCH(TEXT('Tabela 7.1'!$A1704,"mmmm/aaaa"),'alimentação - Tabela 7.1'!$5:$5,0)+4), "")</f>
        <v>0.5261995792388916</v>
      </c>
    </row>
    <row r="1705" spans="1:7" ht="18" customHeight="1" x14ac:dyDescent="0.25">
      <c r="A1705" s="59" t="s">
        <v>357</v>
      </c>
      <c r="B1705" s="61" t="s">
        <v>123</v>
      </c>
      <c r="C1705" s="62">
        <f>IFERROR(INDEX('alimentação - Tabela 7.1'!$26:$26,
MATCH(TEXT('Tabela 7.1'!A1705,"mmmm/aaaa"),'alimentação - Tabela 7.1'!$5:$5,0)), "")</f>
        <v>23729879</v>
      </c>
      <c r="D1705" s="62">
        <f>IFERROR(INDEX('alimentação - Tabela 7.1'!$26:$26,
MATCH(TEXT('Tabela 7.1'!$A1705,"mmmm/aaaa"),'alimentação - Tabela 7.1'!$5:$5,0)+1), "")</f>
        <v>1177631</v>
      </c>
      <c r="E1705" s="62">
        <f>IFERROR(INDEX('alimentação - Tabela 7.1'!$26:$26,
MATCH(TEXT('Tabela 7.1'!$A1705,"mmmm/aaaa"),'alimentação - Tabela 7.1'!$5:$5,0)+2), "")</f>
        <v>1052215</v>
      </c>
      <c r="F1705" s="62">
        <f>IFERROR(INDEX('alimentação - Tabela 7.1'!$26:$26,
MATCH(TEXT('Tabela 7.1'!$A1705,"mmmm/aaaa"),'alimentação - Tabela 7.1'!$5:$5,0)+3), "")</f>
        <v>125416</v>
      </c>
      <c r="G1705" s="95">
        <f>IFERROR(INDEX('alimentação - Tabela 7.1'!$26:$26,
MATCH(TEXT('Tabela 7.1'!$A1705,"mmmm/aaaa"),'alimentação - Tabela 7.1'!$5:$5,0)+4), "")</f>
        <v>0.53132325410842896</v>
      </c>
    </row>
    <row r="1706" spans="1:7" ht="18" customHeight="1" x14ac:dyDescent="0.25">
      <c r="A1706" s="59" t="s">
        <v>357</v>
      </c>
      <c r="B1706" s="61" t="s">
        <v>124</v>
      </c>
      <c r="C1706" s="62">
        <f>IFERROR(INDEX('alimentação - Tabela 7.1'!$27:$27,
MATCH(TEXT('Tabela 7.1'!A1706,"mmmm/aaaa"),'alimentação - Tabela 7.1'!$5:$5,0)), "")</f>
        <v>4885793</v>
      </c>
      <c r="D1706" s="62">
        <f>IFERROR(INDEX('alimentação - Tabela 7.1'!$27:$27,
MATCH(TEXT('Tabela 7.1'!$A1706,"mmmm/aaaa"),'alimentação - Tabela 7.1'!$5:$5,0)+1), "")</f>
        <v>253734</v>
      </c>
      <c r="E1706" s="62">
        <f>IFERROR(INDEX('alimentação - Tabela 7.1'!$27:$27,
MATCH(TEXT('Tabela 7.1'!$A1706,"mmmm/aaaa"),'alimentação - Tabela 7.1'!$5:$5,0)+2), "")</f>
        <v>227759</v>
      </c>
      <c r="F1706" s="62">
        <f>IFERROR(INDEX('alimentação - Tabela 7.1'!$27:$27,
MATCH(TEXT('Tabela 7.1'!$A1706,"mmmm/aaaa"),'alimentação - Tabela 7.1'!$5:$5,0)+3), "")</f>
        <v>25975</v>
      </c>
      <c r="G1706" s="95">
        <f>IFERROR(INDEX('alimentação - Tabela 7.1'!$27:$27,
MATCH(TEXT('Tabela 7.1'!$A1706,"mmmm/aaaa"),'alimentação - Tabela 7.1'!$5:$5,0)+4), "")</f>
        <v>0.53448504209518433</v>
      </c>
    </row>
    <row r="1707" spans="1:7" ht="18" customHeight="1" x14ac:dyDescent="0.25">
      <c r="A1707" s="59" t="s">
        <v>357</v>
      </c>
      <c r="B1707" s="61" t="s">
        <v>2</v>
      </c>
      <c r="C1707" s="62">
        <f>IFERROR(INDEX('alimentação - Tabela 7.1'!$28:$28,
MATCH(TEXT('Tabela 7.1'!A1707,"mmmm/aaaa"),'alimentação - Tabela 7.1'!$5:$5,0)), "")</f>
        <v>896939</v>
      </c>
      <c r="D1707" s="62">
        <f>IFERROR(INDEX('alimentação - Tabela 7.1'!$28:$28,
MATCH(TEXT('Tabela 7.1'!$A1707,"mmmm/aaaa"),'alimentação - Tabela 7.1'!$5:$5,0)+1), "")</f>
        <v>52345</v>
      </c>
      <c r="E1707" s="62">
        <f>IFERROR(INDEX('alimentação - Tabela 7.1'!$28:$28,
MATCH(TEXT('Tabela 7.1'!$A1707,"mmmm/aaaa"),'alimentação - Tabela 7.1'!$5:$5,0)+2), "")</f>
        <v>44125</v>
      </c>
      <c r="F1707" s="62">
        <f>IFERROR(INDEX('alimentação - Tabela 7.1'!$28:$28,
MATCH(TEXT('Tabela 7.1'!$A1707,"mmmm/aaaa"),'alimentação - Tabela 7.1'!$5:$5,0)+3), "")</f>
        <v>8220</v>
      </c>
      <c r="G1707" s="95">
        <f>IFERROR(INDEX('alimentação - Tabela 7.1'!$28:$28,
MATCH(TEXT('Tabela 7.1'!$A1707,"mmmm/aaaa"),'alimentação - Tabela 7.1'!$5:$5,0)+4), "")</f>
        <v>0.9249267578125</v>
      </c>
    </row>
    <row r="1708" spans="1:7" ht="18" customHeight="1" x14ac:dyDescent="0.25">
      <c r="A1708" s="59" t="s">
        <v>357</v>
      </c>
      <c r="B1708" s="61" t="s">
        <v>125</v>
      </c>
      <c r="C1708" s="62">
        <f>IFERROR(INDEX('alimentação - Tabela 7.1'!$29:$29,
MATCH(TEXT('Tabela 7.1'!A1708,"mmmm/aaaa"),'alimentação - Tabela 7.1'!$5:$5,0)), "")</f>
        <v>3797426</v>
      </c>
      <c r="D1708" s="62">
        <f>IFERROR(INDEX('alimentação - Tabela 7.1'!$29:$29,
MATCH(TEXT('Tabela 7.1'!$A1708,"mmmm/aaaa"),'alimentação - Tabela 7.1'!$5:$5,0)+1), "")</f>
        <v>142061</v>
      </c>
      <c r="E1708" s="62">
        <f>IFERROR(INDEX('alimentação - Tabela 7.1'!$29:$29,
MATCH(TEXT('Tabela 7.1'!$A1708,"mmmm/aaaa"),'alimentação - Tabela 7.1'!$5:$5,0)+2), "")</f>
        <v>125670</v>
      </c>
      <c r="F1708" s="62">
        <f>IFERROR(INDEX('alimentação - Tabela 7.1'!$29:$29,
MATCH(TEXT('Tabela 7.1'!$A1708,"mmmm/aaaa"),'alimentação - Tabela 7.1'!$5:$5,0)+3), "")</f>
        <v>16391</v>
      </c>
      <c r="G1708" s="95">
        <f>IFERROR(INDEX('alimentação - Tabela 7.1'!$29:$29,
MATCH(TEXT('Tabela 7.1'!$A1708,"mmmm/aaaa"),'alimentação - Tabela 7.1'!$5:$5,0)+4), "")</f>
        <v>0.43350565433502197</v>
      </c>
    </row>
    <row r="1709" spans="1:7" ht="18" customHeight="1" x14ac:dyDescent="0.25">
      <c r="A1709" s="59" t="s">
        <v>357</v>
      </c>
      <c r="B1709" s="61" t="s">
        <v>126</v>
      </c>
      <c r="C1709" s="62">
        <f>IFERROR(INDEX('alimentação - Tabela 7.1'!$30:$30,
MATCH(TEXT('Tabela 7.1'!A1709,"mmmm/aaaa"),'alimentação - Tabela 7.1'!$5:$5,0)), "")</f>
        <v>14149721</v>
      </c>
      <c r="D1709" s="62">
        <f>IFERROR(INDEX('alimentação - Tabela 7.1'!$30:$30,
MATCH(TEXT('Tabela 7.1'!$A1709,"mmmm/aaaa"),'alimentação - Tabela 7.1'!$5:$5,0)+1), "")</f>
        <v>729491</v>
      </c>
      <c r="E1709" s="62">
        <f>IFERROR(INDEX('alimentação - Tabela 7.1'!$30:$30,
MATCH(TEXT('Tabela 7.1'!$A1709,"mmmm/aaaa"),'alimentação - Tabela 7.1'!$5:$5,0)+2), "")</f>
        <v>654661</v>
      </c>
      <c r="F1709" s="62">
        <f>IFERROR(INDEX('alimentação - Tabela 7.1'!$30:$30,
MATCH(TEXT('Tabela 7.1'!$A1709,"mmmm/aaaa"),'alimentação - Tabela 7.1'!$5:$5,0)+3), "")</f>
        <v>74830</v>
      </c>
      <c r="G1709" s="95">
        <f>IFERROR(INDEX('alimentação - Tabela 7.1'!$30:$30,
MATCH(TEXT('Tabela 7.1'!$A1709,"mmmm/aaaa"),'alimentação - Tabela 7.1'!$5:$5,0)+4), "")</f>
        <v>0.53165596723556519</v>
      </c>
    </row>
    <row r="1710" spans="1:7" ht="18" customHeight="1" x14ac:dyDescent="0.25">
      <c r="A1710" s="59" t="s">
        <v>357</v>
      </c>
      <c r="B1710" s="61" t="s">
        <v>127</v>
      </c>
      <c r="C1710" s="62">
        <f>IFERROR(INDEX('alimentação - Tabela 7.1'!$31:$31,
MATCH(TEXT('Tabela 7.1'!A1710,"mmmm/aaaa"),'alimentação - Tabela 7.1'!$5:$5,0)), "")</f>
        <v>8563299</v>
      </c>
      <c r="D1710" s="62">
        <f>IFERROR(INDEX('alimentação - Tabela 7.1'!$31:$31,
MATCH(TEXT('Tabela 7.1'!$A1710,"mmmm/aaaa"),'alimentação - Tabela 7.1'!$5:$5,0)+1), "")</f>
        <v>470983</v>
      </c>
      <c r="E1710" s="62">
        <f>IFERROR(INDEX('alimentação - Tabela 7.1'!$31:$31,
MATCH(TEXT('Tabela 7.1'!$A1710,"mmmm/aaaa"),'alimentação - Tabela 7.1'!$5:$5,0)+2), "")</f>
        <v>425595</v>
      </c>
      <c r="F1710" s="62">
        <f>IFERROR(INDEX('alimentação - Tabela 7.1'!$31:$31,
MATCH(TEXT('Tabela 7.1'!$A1710,"mmmm/aaaa"),'alimentação - Tabela 7.1'!$5:$5,0)+3), "")</f>
        <v>45388</v>
      </c>
      <c r="G1710" s="95">
        <f>IFERROR(INDEX('alimentação - Tabela 7.1'!$31:$31,
MATCH(TEXT('Tabela 7.1'!$A1710,"mmmm/aaaa"),'alimentação - Tabela 7.1'!$5:$5,0)+4), "")</f>
        <v>0.53285366296768188</v>
      </c>
    </row>
    <row r="1711" spans="1:7" ht="18" customHeight="1" x14ac:dyDescent="0.25">
      <c r="A1711" s="59" t="s">
        <v>357</v>
      </c>
      <c r="B1711" s="61" t="s">
        <v>128</v>
      </c>
      <c r="C1711" s="62">
        <f>IFERROR(INDEX('alimentação - Tabela 7.1'!$32:$32,
MATCH(TEXT('Tabela 7.1'!A1711,"mmmm/aaaa"),'alimentação - Tabela 7.1'!$5:$5,0)), "")</f>
        <v>3180152</v>
      </c>
      <c r="D1711" s="62">
        <f>IFERROR(INDEX('alimentação - Tabela 7.1'!$32:$32,
MATCH(TEXT('Tabela 7.1'!$A1711,"mmmm/aaaa"),'alimentação - Tabela 7.1'!$5:$5,0)+1), "")</f>
        <v>177997</v>
      </c>
      <c r="E1711" s="62">
        <f>IFERROR(INDEX('alimentação - Tabela 7.1'!$32:$32,
MATCH(TEXT('Tabela 7.1'!$A1711,"mmmm/aaaa"),'alimentação - Tabela 7.1'!$5:$5,0)+2), "")</f>
        <v>159733</v>
      </c>
      <c r="F1711" s="62">
        <f>IFERROR(INDEX('alimentação - Tabela 7.1'!$32:$32,
MATCH(TEXT('Tabela 7.1'!$A1711,"mmmm/aaaa"),'alimentação - Tabela 7.1'!$5:$5,0)+3), "")</f>
        <v>18264</v>
      </c>
      <c r="G1711" s="95">
        <f>IFERROR(INDEX('alimentação - Tabela 7.1'!$32:$32,
MATCH(TEXT('Tabela 7.1'!$A1711,"mmmm/aaaa"),'alimentação - Tabela 7.1'!$5:$5,0)+4), "")</f>
        <v>0.57762956619262695</v>
      </c>
    </row>
    <row r="1712" spans="1:7" ht="18" customHeight="1" x14ac:dyDescent="0.25">
      <c r="A1712" s="59" t="s">
        <v>357</v>
      </c>
      <c r="B1712" s="61" t="s">
        <v>129</v>
      </c>
      <c r="C1712" s="62">
        <f>IFERROR(INDEX('alimentação - Tabela 7.1'!$33:$33,
MATCH(TEXT('Tabela 7.1'!A1712,"mmmm/aaaa"),'alimentação - Tabela 7.1'!$5:$5,0)), "")</f>
        <v>2543057</v>
      </c>
      <c r="D1712" s="62">
        <f>IFERROR(INDEX('alimentação - Tabela 7.1'!$33:$33,
MATCH(TEXT('Tabela 7.1'!$A1712,"mmmm/aaaa"),'alimentação - Tabela 7.1'!$5:$5,0)+1), "")</f>
        <v>150511</v>
      </c>
      <c r="E1712" s="62">
        <f>IFERROR(INDEX('alimentação - Tabela 7.1'!$33:$33,
MATCH(TEXT('Tabela 7.1'!$A1712,"mmmm/aaaa"),'alimentação - Tabela 7.1'!$5:$5,0)+2), "")</f>
        <v>136585</v>
      </c>
      <c r="F1712" s="62">
        <f>IFERROR(INDEX('alimentação - Tabela 7.1'!$33:$33,
MATCH(TEXT('Tabela 7.1'!$A1712,"mmmm/aaaa"),'alimentação - Tabela 7.1'!$5:$5,0)+3), "")</f>
        <v>13926</v>
      </c>
      <c r="G1712" s="95">
        <f>IFERROR(INDEX('alimentação - Tabela 7.1'!$33:$33,
MATCH(TEXT('Tabela 7.1'!$A1712,"mmmm/aaaa"),'alimentação - Tabela 7.1'!$5:$5,0)+4), "")</f>
        <v>0.55062389373779297</v>
      </c>
    </row>
    <row r="1713" spans="1:7" ht="18" customHeight="1" x14ac:dyDescent="0.25">
      <c r="A1713" s="59" t="s">
        <v>357</v>
      </c>
      <c r="B1713" s="61" t="s">
        <v>130</v>
      </c>
      <c r="C1713" s="62">
        <f>IFERROR(INDEX('alimentação - Tabela 7.1'!$34:$34,
MATCH(TEXT('Tabela 7.1'!A1713,"mmmm/aaaa"),'alimentação - Tabela 7.1'!$5:$5,0)), "")</f>
        <v>2840090</v>
      </c>
      <c r="D1713" s="62">
        <f>IFERROR(INDEX('alimentação - Tabela 7.1'!$34:$34,
MATCH(TEXT('Tabela 7.1'!$A1713,"mmmm/aaaa"),'alimentação - Tabela 7.1'!$5:$5,0)+1), "")</f>
        <v>142475</v>
      </c>
      <c r="E1713" s="62">
        <f>IFERROR(INDEX('alimentação - Tabela 7.1'!$34:$34,
MATCH(TEXT('Tabela 7.1'!$A1713,"mmmm/aaaa"),'alimentação - Tabela 7.1'!$5:$5,0)+2), "")</f>
        <v>129277</v>
      </c>
      <c r="F1713" s="62">
        <f>IFERROR(INDEX('alimentação - Tabela 7.1'!$34:$34,
MATCH(TEXT('Tabela 7.1'!$A1713,"mmmm/aaaa"),'alimentação - Tabela 7.1'!$5:$5,0)+3), "")</f>
        <v>13198</v>
      </c>
      <c r="G1713" s="95">
        <f>IFERROR(INDEX('alimentação - Tabela 7.1'!$34:$34,
MATCH(TEXT('Tabela 7.1'!$A1713,"mmmm/aaaa"),'alimentação - Tabela 7.1'!$5:$5,0)+4), "")</f>
        <v>0.4668731689453125</v>
      </c>
    </row>
    <row r="1714" spans="1:7" ht="18" customHeight="1" x14ac:dyDescent="0.25">
      <c r="A1714" s="59" t="s">
        <v>357</v>
      </c>
      <c r="B1714" s="61" t="s">
        <v>131</v>
      </c>
      <c r="C1714" s="62">
        <f>IFERROR(INDEX('alimentação - Tabela 7.1'!$35:$35,
MATCH(TEXT('Tabela 7.1'!A1714,"mmmm/aaaa"),'alimentação - Tabela 7.1'!$5:$5,0)), "")</f>
        <v>4188611</v>
      </c>
      <c r="D1714" s="62">
        <f>IFERROR(INDEX('alimentação - Tabela 7.1'!$35:$35,
MATCH(TEXT('Tabela 7.1'!$A1714,"mmmm/aaaa"),'alimentação - Tabela 7.1'!$5:$5,0)+1), "")</f>
        <v>226796</v>
      </c>
      <c r="E1714" s="62">
        <f>IFERROR(INDEX('alimentação - Tabela 7.1'!$35:$35,
MATCH(TEXT('Tabela 7.1'!$A1714,"mmmm/aaaa"),'alimentação - Tabela 7.1'!$5:$5,0)+2), "")</f>
        <v>202282</v>
      </c>
      <c r="F1714" s="62">
        <f>IFERROR(INDEX('alimentação - Tabela 7.1'!$35:$35,
MATCH(TEXT('Tabela 7.1'!$A1714,"mmmm/aaaa"),'alimentação - Tabela 7.1'!$5:$5,0)+3), "")</f>
        <v>24514</v>
      </c>
      <c r="G1714" s="95">
        <f>IFERROR(INDEX('alimentação - Tabela 7.1'!$35:$35,
MATCH(TEXT('Tabela 7.1'!$A1714,"mmmm/aaaa"),'alimentação - Tabela 7.1'!$5:$5,0)+4), "")</f>
        <v>0.58869904279708862</v>
      </c>
    </row>
    <row r="1715" spans="1:7" ht="18" customHeight="1" x14ac:dyDescent="0.25">
      <c r="A1715" s="59" t="s">
        <v>357</v>
      </c>
      <c r="B1715" s="61" t="s">
        <v>132</v>
      </c>
      <c r="C1715" s="62">
        <f>IFERROR(INDEX('alimentação - Tabela 7.1'!$36:$36,
MATCH(TEXT('Tabela 7.1'!A1715,"mmmm/aaaa"),'alimentação - Tabela 7.1'!$5:$5,0)), "")</f>
        <v>675720</v>
      </c>
      <c r="D1715" s="62">
        <f>IFERROR(INDEX('alimentação - Tabela 7.1'!$36:$36,
MATCH(TEXT('Tabela 7.1'!$A1715,"mmmm/aaaa"),'alimentação - Tabela 7.1'!$5:$5,0)+1), "")</f>
        <v>38166</v>
      </c>
      <c r="E1715" s="62">
        <f>IFERROR(INDEX('alimentação - Tabela 7.1'!$36:$36,
MATCH(TEXT('Tabela 7.1'!$A1715,"mmmm/aaaa"),'alimentação - Tabela 7.1'!$5:$5,0)+2), "")</f>
        <v>35525</v>
      </c>
      <c r="F1715" s="62">
        <f>IFERROR(INDEX('alimentação - Tabela 7.1'!$36:$36,
MATCH(TEXT('Tabela 7.1'!$A1715,"mmmm/aaaa"),'alimentação - Tabela 7.1'!$5:$5,0)+3), "")</f>
        <v>2641</v>
      </c>
      <c r="G1715" s="95">
        <f>IFERROR(INDEX('alimentação - Tabela 7.1'!$36:$36,
MATCH(TEXT('Tabela 7.1'!$A1715,"mmmm/aaaa"),'alimentação - Tabela 7.1'!$5:$5,0)+4), "")</f>
        <v>0.39237594604492188</v>
      </c>
    </row>
    <row r="1716" spans="1:7" ht="18" customHeight="1" x14ac:dyDescent="0.25">
      <c r="A1716" s="59" t="s">
        <v>357</v>
      </c>
      <c r="B1716" s="61" t="s">
        <v>133</v>
      </c>
      <c r="C1716" s="62">
        <f>IFERROR(INDEX('alimentação - Tabela 7.1'!$37:$37,
MATCH(TEXT('Tabela 7.1'!A1716,"mmmm/aaaa"),'alimentação - Tabela 7.1'!$5:$5,0)), "")</f>
        <v>947452</v>
      </c>
      <c r="D1716" s="62">
        <f>IFERROR(INDEX('alimentação - Tabela 7.1'!$37:$37,
MATCH(TEXT('Tabela 7.1'!$A1716,"mmmm/aaaa"),'alimentação - Tabela 7.1'!$5:$5,0)+1), "")</f>
        <v>57310</v>
      </c>
      <c r="E1716" s="62">
        <f>IFERROR(INDEX('alimentação - Tabela 7.1'!$37:$37,
MATCH(TEXT('Tabela 7.1'!$A1716,"mmmm/aaaa"),'alimentação - Tabela 7.1'!$5:$5,0)+2), "")</f>
        <v>54185</v>
      </c>
      <c r="F1716" s="62">
        <f>IFERROR(INDEX('alimentação - Tabela 7.1'!$37:$37,
MATCH(TEXT('Tabela 7.1'!$A1716,"mmmm/aaaa"),'alimentação - Tabela 7.1'!$5:$5,0)+3), "")</f>
        <v>3125</v>
      </c>
      <c r="G1716" s="95">
        <f>IFERROR(INDEX('alimentação - Tabela 7.1'!$37:$37,
MATCH(TEXT('Tabela 7.1'!$A1716,"mmmm/aaaa"),'alimentação - Tabela 7.1'!$5:$5,0)+4), "")</f>
        <v>0.33092349767684937</v>
      </c>
    </row>
    <row r="1717" spans="1:7" ht="18" customHeight="1" x14ac:dyDescent="0.25">
      <c r="A1717" s="59" t="s">
        <v>357</v>
      </c>
      <c r="B1717" s="61" t="s">
        <v>134</v>
      </c>
      <c r="C1717" s="62">
        <f>IFERROR(INDEX('alimentação - Tabela 7.1'!$38:$38,
MATCH(TEXT('Tabela 7.1'!A1717,"mmmm/aaaa"),'alimentação - Tabela 7.1'!$5:$5,0)), "")</f>
        <v>1575797</v>
      </c>
      <c r="D1717" s="62">
        <f>IFERROR(INDEX('alimentação - Tabela 7.1'!$38:$38,
MATCH(TEXT('Tabela 7.1'!$A1717,"mmmm/aaaa"),'alimentação - Tabela 7.1'!$5:$5,0)+1), "")</f>
        <v>92467</v>
      </c>
      <c r="E1717" s="62">
        <f>IFERROR(INDEX('alimentação - Tabela 7.1'!$38:$38,
MATCH(TEXT('Tabela 7.1'!$A1717,"mmmm/aaaa"),'alimentação - Tabela 7.1'!$5:$5,0)+2), "")</f>
        <v>79053</v>
      </c>
      <c r="F1717" s="62">
        <f>IFERROR(INDEX('alimentação - Tabela 7.1'!$38:$38,
MATCH(TEXT('Tabela 7.1'!$A1717,"mmmm/aaaa"),'alimentação - Tabela 7.1'!$5:$5,0)+3), "")</f>
        <v>13414</v>
      </c>
      <c r="G1717" s="95">
        <f>IFERROR(INDEX('alimentação - Tabela 7.1'!$38:$38,
MATCH(TEXT('Tabela 7.1'!$A1717,"mmmm/aaaa"),'alimentação - Tabela 7.1'!$5:$5,0)+4), "")</f>
        <v>0.85856026411056519</v>
      </c>
    </row>
    <row r="1718" spans="1:7" ht="18" customHeight="1" x14ac:dyDescent="0.25">
      <c r="A1718" s="59" t="s">
        <v>357</v>
      </c>
      <c r="B1718" s="61" t="s">
        <v>135</v>
      </c>
      <c r="C1718" s="62">
        <f>IFERROR(INDEX('alimentação - Tabela 7.1'!$39:$39,
MATCH(TEXT('Tabela 7.1'!A1718,"mmmm/aaaa"),'alimentação - Tabela 7.1'!$5:$5,0)), "")</f>
        <v>989642</v>
      </c>
      <c r="D1718" s="62">
        <f>IFERROR(INDEX('alimentação - Tabela 7.1'!$39:$39,
MATCH(TEXT('Tabela 7.1'!$A1718,"mmmm/aaaa"),'alimentação - Tabela 7.1'!$5:$5,0)+1), "")</f>
        <v>38853</v>
      </c>
      <c r="E1718" s="62">
        <f>IFERROR(INDEX('alimentação - Tabela 7.1'!$39:$39,
MATCH(TEXT('Tabela 7.1'!$A1718,"mmmm/aaaa"),'alimentação - Tabela 7.1'!$5:$5,0)+2), "")</f>
        <v>33519</v>
      </c>
      <c r="F1718" s="62">
        <f>IFERROR(INDEX('alimentação - Tabela 7.1'!$39:$39,
MATCH(TEXT('Tabela 7.1'!$A1718,"mmmm/aaaa"),'alimentação - Tabela 7.1'!$5:$5,0)+3), "")</f>
        <v>5334</v>
      </c>
      <c r="G1718" s="95">
        <f>IFERROR(INDEX('alimentação - Tabela 7.1'!$39:$39,
MATCH(TEXT('Tabela 7.1'!$A1718,"mmmm/aaaa"),'alimentação - Tabela 7.1'!$5:$5,0)+4), "")</f>
        <v>0.54190355539321899</v>
      </c>
    </row>
    <row r="1719" spans="1:7" ht="18" customHeight="1" x14ac:dyDescent="0.25">
      <c r="A1719" s="59" t="s">
        <v>358</v>
      </c>
      <c r="B1719" s="61" t="s">
        <v>1</v>
      </c>
      <c r="C1719" s="62">
        <f>IFERROR(INDEX('alimentação - Tabela 7.1'!$7:$7,
MATCH(TEXT('Tabela 7.1'!A1719,"mmmm/aaaa"),'alimentação - Tabela 7.1'!$5:$5,0)), "")</f>
        <v>46623381</v>
      </c>
      <c r="D1719" s="62">
        <f>IFERROR(INDEX('alimentação - Tabela 7.1'!$7:$7,
MATCH(TEXT('Tabela 7.1'!$A1719,"mmmm/aaaa"),'alimentação - Tabela 7.1'!$5:$5,0)+1), "")</f>
        <v>2142682</v>
      </c>
      <c r="E1719" s="62">
        <f>IFERROR(INDEX('alimentação - Tabela 7.1'!$7:$7,
MATCH(TEXT('Tabela 7.1'!$A1719,"mmmm/aaaa"),'alimentação - Tabela 7.1'!$5:$5,0)+2), "")</f>
        <v>2003000</v>
      </c>
      <c r="F1719" s="62">
        <f>IFERROR(INDEX('alimentação - Tabela 7.1'!$7:$7,
MATCH(TEXT('Tabela 7.1'!$A1719,"mmmm/aaaa"),'alimentação - Tabela 7.1'!$5:$5,0)+3), "")</f>
        <v>139682</v>
      </c>
      <c r="G1719" s="95">
        <f>IFERROR(INDEX('alimentação - Tabela 7.1'!$7:$7,
MATCH(TEXT('Tabela 7.1'!$A1719,"mmmm/aaaa"),'alimentação - Tabela 7.1'!$5:$5,0)+4), "")</f>
        <v>0.30049672722816467</v>
      </c>
    </row>
    <row r="1720" spans="1:7" ht="18" customHeight="1" x14ac:dyDescent="0.25">
      <c r="A1720" s="59" t="s">
        <v>358</v>
      </c>
      <c r="B1720" s="61" t="s">
        <v>105</v>
      </c>
      <c r="C1720" s="62">
        <f>IFERROR(INDEX('alimentação - Tabela 7.1'!$8:$8,
MATCH(TEXT('Tabela 7.1'!A1720,"mmmm/aaaa"),'alimentação - Tabela 7.1'!$5:$5,0)), "")</f>
        <v>2325816</v>
      </c>
      <c r="D1720" s="62">
        <f>IFERROR(INDEX('alimentação - Tabela 7.1'!$8:$8,
MATCH(TEXT('Tabela 7.1'!$A1720,"mmmm/aaaa"),'alimentação - Tabela 7.1'!$5:$5,0)+1), "")</f>
        <v>104180</v>
      </c>
      <c r="E1720" s="62">
        <f>IFERROR(INDEX('alimentação - Tabela 7.1'!$8:$8,
MATCH(TEXT('Tabela 7.1'!$A1720,"mmmm/aaaa"),'alimentação - Tabela 7.1'!$5:$5,0)+2), "")</f>
        <v>93691</v>
      </c>
      <c r="F1720" s="62">
        <f>IFERROR(INDEX('alimentação - Tabela 7.1'!$8:$8,
MATCH(TEXT('Tabela 7.1'!$A1720,"mmmm/aaaa"),'alimentação - Tabela 7.1'!$5:$5,0)+3), "")</f>
        <v>10489</v>
      </c>
      <c r="G1720" s="95">
        <f>IFERROR(INDEX('alimentação - Tabela 7.1'!$8:$8,
MATCH(TEXT('Tabela 7.1'!$A1720,"mmmm/aaaa"),'alimentação - Tabela 7.1'!$5:$5,0)+4), "")</f>
        <v>0.45302456617355347</v>
      </c>
    </row>
    <row r="1721" spans="1:7" ht="18" customHeight="1" x14ac:dyDescent="0.25">
      <c r="A1721" s="59" t="s">
        <v>358</v>
      </c>
      <c r="B1721" s="61" t="s">
        <v>106</v>
      </c>
      <c r="C1721" s="62">
        <f>IFERROR(INDEX('alimentação - Tabela 7.1'!$9:$9,
MATCH(TEXT('Tabela 7.1'!A1721,"mmmm/aaaa"),'alimentação - Tabela 7.1'!$5:$5,0)), "")</f>
        <v>291218</v>
      </c>
      <c r="D1721" s="62">
        <f>IFERROR(INDEX('alimentação - Tabela 7.1'!$9:$9,
MATCH(TEXT('Tabela 7.1'!$A1721,"mmmm/aaaa"),'alimentação - Tabela 7.1'!$5:$5,0)+1), "")</f>
        <v>14008</v>
      </c>
      <c r="E1721" s="62">
        <f>IFERROR(INDEX('alimentação - Tabela 7.1'!$9:$9,
MATCH(TEXT('Tabela 7.1'!$A1721,"mmmm/aaaa"),'alimentação - Tabela 7.1'!$5:$5,0)+2), "")</f>
        <v>13061</v>
      </c>
      <c r="F1721" s="62">
        <f>IFERROR(INDEX('alimentação - Tabela 7.1'!$9:$9,
MATCH(TEXT('Tabela 7.1'!$A1721,"mmmm/aaaa"),'alimentação - Tabela 7.1'!$5:$5,0)+3), "")</f>
        <v>947</v>
      </c>
      <c r="G1721" s="95">
        <f>IFERROR(INDEX('alimentação - Tabela 7.1'!$9:$9,
MATCH(TEXT('Tabela 7.1'!$A1721,"mmmm/aaaa"),'alimentação - Tabela 7.1'!$5:$5,0)+4), "")</f>
        <v>0.32624685764312744</v>
      </c>
    </row>
    <row r="1722" spans="1:7" ht="18" customHeight="1" x14ac:dyDescent="0.25">
      <c r="A1722" s="59" t="s">
        <v>358</v>
      </c>
      <c r="B1722" s="61" t="s">
        <v>107</v>
      </c>
      <c r="C1722" s="62">
        <f>IFERROR(INDEX('alimentação - Tabela 7.1'!$10:$10,
MATCH(TEXT('Tabela 7.1'!A1722,"mmmm/aaaa"),'alimentação - Tabela 7.1'!$5:$5,0)), "")</f>
        <v>108247</v>
      </c>
      <c r="D1722" s="62">
        <f>IFERROR(INDEX('alimentação - Tabela 7.1'!$10:$10,
MATCH(TEXT('Tabela 7.1'!$A1722,"mmmm/aaaa"),'alimentação - Tabela 7.1'!$5:$5,0)+1), "")</f>
        <v>4853</v>
      </c>
      <c r="E1722" s="62">
        <f>IFERROR(INDEX('alimentação - Tabela 7.1'!$10:$10,
MATCH(TEXT('Tabela 7.1'!$A1722,"mmmm/aaaa"),'alimentação - Tabela 7.1'!$5:$5,0)+2), "")</f>
        <v>3864</v>
      </c>
      <c r="F1722" s="62">
        <f>IFERROR(INDEX('alimentação - Tabela 7.1'!$10:$10,
MATCH(TEXT('Tabela 7.1'!$A1722,"mmmm/aaaa"),'alimentação - Tabela 7.1'!$5:$5,0)+3), "")</f>
        <v>989</v>
      </c>
      <c r="G1722" s="95">
        <f>IFERROR(INDEX('alimentação - Tabela 7.1'!$10:$10,
MATCH(TEXT('Tabela 7.1'!$A1722,"mmmm/aaaa"),'alimentação - Tabela 7.1'!$5:$5,0)+4), "")</f>
        <v>0.92207574844360352</v>
      </c>
    </row>
    <row r="1723" spans="1:7" ht="18" customHeight="1" x14ac:dyDescent="0.25">
      <c r="A1723" s="59" t="s">
        <v>358</v>
      </c>
      <c r="B1723" s="61" t="s">
        <v>108</v>
      </c>
      <c r="C1723" s="62">
        <f>IFERROR(INDEX('alimentação - Tabela 7.1'!$11:$11,
MATCH(TEXT('Tabela 7.1'!A1723,"mmmm/aaaa"),'alimentação - Tabela 7.1'!$5:$5,0)), "")</f>
        <v>531396</v>
      </c>
      <c r="D1723" s="62">
        <f>IFERROR(INDEX('alimentação - Tabela 7.1'!$11:$11,
MATCH(TEXT('Tabela 7.1'!$A1723,"mmmm/aaaa"),'alimentação - Tabela 7.1'!$5:$5,0)+1), "")</f>
        <v>23802</v>
      </c>
      <c r="E1723" s="62">
        <f>IFERROR(INDEX('alimentação - Tabela 7.1'!$11:$11,
MATCH(TEXT('Tabela 7.1'!$A1723,"mmmm/aaaa"),'alimentação - Tabela 7.1'!$5:$5,0)+2), "")</f>
        <v>20338</v>
      </c>
      <c r="F1723" s="62">
        <f>IFERROR(INDEX('alimentação - Tabela 7.1'!$11:$11,
MATCH(TEXT('Tabela 7.1'!$A1723,"mmmm/aaaa"),'alimentação - Tabela 7.1'!$5:$5,0)+3), "")</f>
        <v>3464</v>
      </c>
      <c r="G1723" s="95">
        <f>IFERROR(INDEX('alimentação - Tabela 7.1'!$11:$11,
MATCH(TEXT('Tabela 7.1'!$A1723,"mmmm/aaaa"),'alimentação - Tabela 7.1'!$5:$5,0)+4), "")</f>
        <v>0.65614509582519531</v>
      </c>
    </row>
    <row r="1724" spans="1:7" ht="18" customHeight="1" x14ac:dyDescent="0.25">
      <c r="A1724" s="59" t="s">
        <v>358</v>
      </c>
      <c r="B1724" s="61" t="s">
        <v>109</v>
      </c>
      <c r="C1724" s="62">
        <f>IFERROR(INDEX('alimentação - Tabela 7.1'!$12:$12,
MATCH(TEXT('Tabela 7.1'!A1724,"mmmm/aaaa"),'alimentação - Tabela 7.1'!$5:$5,0)), "")</f>
        <v>79671</v>
      </c>
      <c r="D1724" s="62">
        <f>IFERROR(INDEX('alimentação - Tabela 7.1'!$12:$12,
MATCH(TEXT('Tabela 7.1'!$A1724,"mmmm/aaaa"),'alimentação - Tabela 7.1'!$5:$5,0)+1), "")</f>
        <v>4242</v>
      </c>
      <c r="E1724" s="62">
        <f>IFERROR(INDEX('alimentação - Tabela 7.1'!$12:$12,
MATCH(TEXT('Tabela 7.1'!$A1724,"mmmm/aaaa"),'alimentação - Tabela 7.1'!$5:$5,0)+2), "")</f>
        <v>3632</v>
      </c>
      <c r="F1724" s="62">
        <f>IFERROR(INDEX('alimentação - Tabela 7.1'!$12:$12,
MATCH(TEXT('Tabela 7.1'!$A1724,"mmmm/aaaa"),'alimentação - Tabela 7.1'!$5:$5,0)+3), "")</f>
        <v>610</v>
      </c>
      <c r="G1724" s="95">
        <f>IFERROR(INDEX('alimentação - Tabela 7.1'!$12:$12,
MATCH(TEXT('Tabela 7.1'!$A1724,"mmmm/aaaa"),'alimentação - Tabela 7.1'!$5:$5,0)+4), "")</f>
        <v>0.77155613899230957</v>
      </c>
    </row>
    <row r="1725" spans="1:7" ht="18" customHeight="1" x14ac:dyDescent="0.25">
      <c r="A1725" s="59" t="s">
        <v>358</v>
      </c>
      <c r="B1725" s="61" t="s">
        <v>110</v>
      </c>
      <c r="C1725" s="62">
        <f>IFERROR(INDEX('alimentação - Tabela 7.1'!$13:$13,
MATCH(TEXT('Tabela 7.1'!A1725,"mmmm/aaaa"),'alimentação - Tabela 7.1'!$5:$5,0)), "")</f>
        <v>968585</v>
      </c>
      <c r="D1725" s="62">
        <f>IFERROR(INDEX('alimentação - Tabela 7.1'!$13:$13,
MATCH(TEXT('Tabela 7.1'!$A1725,"mmmm/aaaa"),'alimentação - Tabela 7.1'!$5:$5,0)+1), "")</f>
        <v>42085</v>
      </c>
      <c r="E1725" s="62">
        <f>IFERROR(INDEX('alimentação - Tabela 7.1'!$13:$13,
MATCH(TEXT('Tabela 7.1'!$A1725,"mmmm/aaaa"),'alimentação - Tabela 7.1'!$5:$5,0)+2), "")</f>
        <v>38608</v>
      </c>
      <c r="F1725" s="62">
        <f>IFERROR(INDEX('alimentação - Tabela 7.1'!$13:$13,
MATCH(TEXT('Tabela 7.1'!$A1725,"mmmm/aaaa"),'alimentação - Tabela 7.1'!$5:$5,0)+3), "")</f>
        <v>3477</v>
      </c>
      <c r="G1725" s="95">
        <f>IFERROR(INDEX('alimentação - Tabela 7.1'!$13:$13,
MATCH(TEXT('Tabela 7.1'!$A1725,"mmmm/aaaa"),'alimentação - Tabela 7.1'!$5:$5,0)+4), "")</f>
        <v>0.36027055978775024</v>
      </c>
    </row>
    <row r="1726" spans="1:7" ht="18" customHeight="1" x14ac:dyDescent="0.25">
      <c r="A1726" s="59" t="s">
        <v>358</v>
      </c>
      <c r="B1726" s="61" t="s">
        <v>111</v>
      </c>
      <c r="C1726" s="62">
        <f>IFERROR(INDEX('alimentação - Tabela 7.1'!$14:$14,
MATCH(TEXT('Tabela 7.1'!A1726,"mmmm/aaaa"),'alimentação - Tabela 7.1'!$5:$5,0)), "")</f>
        <v>90014</v>
      </c>
      <c r="D1726" s="62">
        <f>IFERROR(INDEX('alimentação - Tabela 7.1'!$14:$14,
MATCH(TEXT('Tabela 7.1'!$A1726,"mmmm/aaaa"),'alimentação - Tabela 7.1'!$5:$5,0)+1), "")</f>
        <v>3811</v>
      </c>
      <c r="E1726" s="62">
        <f>IFERROR(INDEX('alimentação - Tabela 7.1'!$14:$14,
MATCH(TEXT('Tabela 7.1'!$A1726,"mmmm/aaaa"),'alimentação - Tabela 7.1'!$5:$5,0)+2), "")</f>
        <v>3395</v>
      </c>
      <c r="F1726" s="62">
        <f>IFERROR(INDEX('alimentação - Tabela 7.1'!$14:$14,
MATCH(TEXT('Tabela 7.1'!$A1726,"mmmm/aaaa"),'alimentação - Tabela 7.1'!$5:$5,0)+3), "")</f>
        <v>416</v>
      </c>
      <c r="G1726" s="95">
        <f>IFERROR(INDEX('alimentação - Tabela 7.1'!$14:$14,
MATCH(TEXT('Tabela 7.1'!$A1726,"mmmm/aaaa"),'alimentação - Tabela 7.1'!$5:$5,0)+4), "")</f>
        <v>0.46429607272148132</v>
      </c>
    </row>
    <row r="1727" spans="1:7" ht="18" customHeight="1" x14ac:dyDescent="0.25">
      <c r="A1727" s="59" t="s">
        <v>358</v>
      </c>
      <c r="B1727" s="61" t="s">
        <v>112</v>
      </c>
      <c r="C1727" s="62">
        <f>IFERROR(INDEX('alimentação - Tabela 7.1'!$15:$15,
MATCH(TEXT('Tabela 7.1'!A1727,"mmmm/aaaa"),'alimentação - Tabela 7.1'!$5:$5,0)), "")</f>
        <v>256685</v>
      </c>
      <c r="D1727" s="62">
        <f>IFERROR(INDEX('alimentação - Tabela 7.1'!$15:$15,
MATCH(TEXT('Tabela 7.1'!$A1727,"mmmm/aaaa"),'alimentação - Tabela 7.1'!$5:$5,0)+1), "")</f>
        <v>11379</v>
      </c>
      <c r="E1727" s="62">
        <f>IFERROR(INDEX('alimentação - Tabela 7.1'!$15:$15,
MATCH(TEXT('Tabela 7.1'!$A1727,"mmmm/aaaa"),'alimentação - Tabela 7.1'!$5:$5,0)+2), "")</f>
        <v>10793</v>
      </c>
      <c r="F1727" s="62">
        <f>IFERROR(INDEX('alimentação - Tabela 7.1'!$15:$15,
MATCH(TEXT('Tabela 7.1'!$A1727,"mmmm/aaaa"),'alimentação - Tabela 7.1'!$5:$5,0)+3), "")</f>
        <v>586</v>
      </c>
      <c r="G1727" s="95">
        <f>IFERROR(INDEX('alimentação - Tabela 7.1'!$15:$15,
MATCH(TEXT('Tabela 7.1'!$A1727,"mmmm/aaaa"),'alimentação - Tabela 7.1'!$5:$5,0)+4), "")</f>
        <v>0.22881776094436646</v>
      </c>
    </row>
    <row r="1728" spans="1:7" ht="18" customHeight="1" x14ac:dyDescent="0.25">
      <c r="A1728" s="59" t="s">
        <v>358</v>
      </c>
      <c r="B1728" s="61" t="s">
        <v>113</v>
      </c>
      <c r="C1728" s="62">
        <f>IFERROR(INDEX('alimentação - Tabela 7.1'!$16:$16,
MATCH(TEXT('Tabela 7.1'!A1728,"mmmm/aaaa"),'alimentação - Tabela 7.1'!$5:$5,0)), "")</f>
        <v>7715370</v>
      </c>
      <c r="D1728" s="62">
        <f>IFERROR(INDEX('alimentação - Tabela 7.1'!$16:$16,
MATCH(TEXT('Tabela 7.1'!$A1728,"mmmm/aaaa"),'alimentação - Tabela 7.1'!$5:$5,0)+1), "")</f>
        <v>290658</v>
      </c>
      <c r="E1728" s="62">
        <f>IFERROR(INDEX('alimentação - Tabela 7.1'!$16:$16,
MATCH(TEXT('Tabela 7.1'!$A1728,"mmmm/aaaa"),'alimentação - Tabela 7.1'!$5:$5,0)+2), "")</f>
        <v>256162</v>
      </c>
      <c r="F1728" s="62">
        <f>IFERROR(INDEX('alimentação - Tabela 7.1'!$16:$16,
MATCH(TEXT('Tabela 7.1'!$A1728,"mmmm/aaaa"),'alimentação - Tabela 7.1'!$5:$5,0)+3), "")</f>
        <v>34496</v>
      </c>
      <c r="G1728" s="95">
        <f>IFERROR(INDEX('alimentação - Tabela 7.1'!$16:$16,
MATCH(TEXT('Tabela 7.1'!$A1728,"mmmm/aaaa"),'alimentação - Tabela 7.1'!$5:$5,0)+4), "")</f>
        <v>0.44911554455757141</v>
      </c>
    </row>
    <row r="1729" spans="1:7" ht="18" customHeight="1" x14ac:dyDescent="0.25">
      <c r="A1729" s="59" t="s">
        <v>358</v>
      </c>
      <c r="B1729" s="61" t="s">
        <v>114</v>
      </c>
      <c r="C1729" s="62">
        <f>IFERROR(INDEX('alimentação - Tabela 7.1'!$17:$17,
MATCH(TEXT('Tabela 7.1'!A1729,"mmmm/aaaa"),'alimentação - Tabela 7.1'!$5:$5,0)), "")</f>
        <v>647789</v>
      </c>
      <c r="D1729" s="62">
        <f>IFERROR(INDEX('alimentação - Tabela 7.1'!$17:$17,
MATCH(TEXT('Tabela 7.1'!$A1729,"mmmm/aaaa"),'alimentação - Tabela 7.1'!$5:$5,0)+1), "")</f>
        <v>23362</v>
      </c>
      <c r="E1729" s="62">
        <f>IFERROR(INDEX('alimentação - Tabela 7.1'!$17:$17,
MATCH(TEXT('Tabela 7.1'!$A1729,"mmmm/aaaa"),'alimentação - Tabela 7.1'!$5:$5,0)+2), "")</f>
        <v>20485</v>
      </c>
      <c r="F1729" s="62">
        <f>IFERROR(INDEX('alimentação - Tabela 7.1'!$17:$17,
MATCH(TEXT('Tabela 7.1'!$A1729,"mmmm/aaaa"),'alimentação - Tabela 7.1'!$5:$5,0)+3), "")</f>
        <v>2877</v>
      </c>
      <c r="G1729" s="95">
        <f>IFERROR(INDEX('alimentação - Tabela 7.1'!$17:$17,
MATCH(TEXT('Tabela 7.1'!$A1729,"mmmm/aaaa"),'alimentação - Tabela 7.1'!$5:$5,0)+4), "")</f>
        <v>0.44610738754272461</v>
      </c>
    </row>
    <row r="1730" spans="1:7" ht="18" customHeight="1" x14ac:dyDescent="0.25">
      <c r="A1730" s="59" t="s">
        <v>358</v>
      </c>
      <c r="B1730" s="61" t="s">
        <v>115</v>
      </c>
      <c r="C1730" s="62">
        <f>IFERROR(INDEX('alimentação - Tabela 7.1'!$18:$18,
MATCH(TEXT('Tabela 7.1'!A1730,"mmmm/aaaa"),'alimentação - Tabela 7.1'!$5:$5,0)), "")</f>
        <v>357201</v>
      </c>
      <c r="D1730" s="62">
        <f>IFERROR(INDEX('alimentação - Tabela 7.1'!$18:$18,
MATCH(TEXT('Tabela 7.1'!$A1730,"mmmm/aaaa"),'alimentação - Tabela 7.1'!$5:$5,0)+1), "")</f>
        <v>13201</v>
      </c>
      <c r="E1730" s="62">
        <f>IFERROR(INDEX('alimentação - Tabela 7.1'!$18:$18,
MATCH(TEXT('Tabela 7.1'!$A1730,"mmmm/aaaa"),'alimentação - Tabela 7.1'!$5:$5,0)+2), "")</f>
        <v>10900</v>
      </c>
      <c r="F1730" s="62">
        <f>IFERROR(INDEX('alimentação - Tabela 7.1'!$18:$18,
MATCH(TEXT('Tabela 7.1'!$A1730,"mmmm/aaaa"),'alimentação - Tabela 7.1'!$5:$5,0)+3), "")</f>
        <v>2301</v>
      </c>
      <c r="G1730" s="95">
        <f>IFERROR(INDEX('alimentação - Tabela 7.1'!$18:$18,
MATCH(TEXT('Tabela 7.1'!$A1730,"mmmm/aaaa"),'alimentação - Tabela 7.1'!$5:$5,0)+4), "")</f>
        <v>0.64835166931152344</v>
      </c>
    </row>
    <row r="1731" spans="1:7" ht="18" customHeight="1" x14ac:dyDescent="0.25">
      <c r="A1731" s="59" t="s">
        <v>358</v>
      </c>
      <c r="B1731" s="61" t="s">
        <v>116</v>
      </c>
      <c r="C1731" s="62">
        <f>IFERROR(INDEX('alimentação - Tabela 7.1'!$19:$19,
MATCH(TEXT('Tabela 7.1'!A1731,"mmmm/aaaa"),'alimentação - Tabela 7.1'!$5:$5,0)), "")</f>
        <v>1377484</v>
      </c>
      <c r="D1731" s="62">
        <f>IFERROR(INDEX('alimentação - Tabela 7.1'!$19:$19,
MATCH(TEXT('Tabela 7.1'!$A1731,"mmmm/aaaa"),'alimentação - Tabela 7.1'!$5:$5,0)+1), "")</f>
        <v>52974</v>
      </c>
      <c r="E1731" s="62">
        <f>IFERROR(INDEX('alimentação - Tabela 7.1'!$19:$19,
MATCH(TEXT('Tabela 7.1'!$A1731,"mmmm/aaaa"),'alimentação - Tabela 7.1'!$5:$5,0)+2), "")</f>
        <v>45789</v>
      </c>
      <c r="F1731" s="62">
        <f>IFERROR(INDEX('alimentação - Tabela 7.1'!$19:$19,
MATCH(TEXT('Tabela 7.1'!$A1731,"mmmm/aaaa"),'alimentação - Tabela 7.1'!$5:$5,0)+3), "")</f>
        <v>7185</v>
      </c>
      <c r="G1731" s="95">
        <f>IFERROR(INDEX('alimentação - Tabela 7.1'!$19:$19,
MATCH(TEXT('Tabela 7.1'!$A1731,"mmmm/aaaa"),'alimentação - Tabela 7.1'!$5:$5,0)+4), "")</f>
        <v>0.52433812618255615</v>
      </c>
    </row>
    <row r="1732" spans="1:7" ht="18" customHeight="1" x14ac:dyDescent="0.25">
      <c r="A1732" s="59" t="s">
        <v>358</v>
      </c>
      <c r="B1732" s="61" t="s">
        <v>117</v>
      </c>
      <c r="C1732" s="62">
        <f>IFERROR(INDEX('alimentação - Tabela 7.1'!$20:$20,
MATCH(TEXT('Tabela 7.1'!A1732,"mmmm/aaaa"),'alimentação - Tabela 7.1'!$5:$5,0)), "")</f>
        <v>510617</v>
      </c>
      <c r="D1732" s="62">
        <f>IFERROR(INDEX('alimentação - Tabela 7.1'!$20:$20,
MATCH(TEXT('Tabela 7.1'!$A1732,"mmmm/aaaa"),'alimentação - Tabela 7.1'!$5:$5,0)+1), "")</f>
        <v>20021</v>
      </c>
      <c r="E1732" s="62">
        <f>IFERROR(INDEX('alimentação - Tabela 7.1'!$20:$20,
MATCH(TEXT('Tabela 7.1'!$A1732,"mmmm/aaaa"),'alimentação - Tabela 7.1'!$5:$5,0)+2), "")</f>
        <v>17134</v>
      </c>
      <c r="F1732" s="62">
        <f>IFERROR(INDEX('alimentação - Tabela 7.1'!$20:$20,
MATCH(TEXT('Tabela 7.1'!$A1732,"mmmm/aaaa"),'alimentação - Tabela 7.1'!$5:$5,0)+3), "")</f>
        <v>2887</v>
      </c>
      <c r="G1732" s="95">
        <f>IFERROR(INDEX('alimentação - Tabela 7.1'!$20:$20,
MATCH(TEXT('Tabela 7.1'!$A1732,"mmmm/aaaa"),'alimentação - Tabela 7.1'!$5:$5,0)+4), "")</f>
        <v>0.56860929727554321</v>
      </c>
    </row>
    <row r="1733" spans="1:7" ht="18" customHeight="1" x14ac:dyDescent="0.25">
      <c r="A1733" s="59" t="s">
        <v>358</v>
      </c>
      <c r="B1733" s="61" t="s">
        <v>118</v>
      </c>
      <c r="C1733" s="62">
        <f>IFERROR(INDEX('alimentação - Tabela 7.1'!$21:$21,
MATCH(TEXT('Tabela 7.1'!A1733,"mmmm/aaaa"),'alimentação - Tabela 7.1'!$5:$5,0)), "")</f>
        <v>490819</v>
      </c>
      <c r="D1733" s="62">
        <f>IFERROR(INDEX('alimentação - Tabela 7.1'!$21:$21,
MATCH(TEXT('Tabela 7.1'!$A1733,"mmmm/aaaa"),'alimentação - Tabela 7.1'!$5:$5,0)+1), "")</f>
        <v>17866</v>
      </c>
      <c r="E1733" s="62">
        <f>IFERROR(INDEX('alimentação - Tabela 7.1'!$21:$21,
MATCH(TEXT('Tabela 7.1'!$A1733,"mmmm/aaaa"),'alimentação - Tabela 7.1'!$5:$5,0)+2), "")</f>
        <v>15966</v>
      </c>
      <c r="F1733" s="62">
        <f>IFERROR(INDEX('alimentação - Tabela 7.1'!$21:$21,
MATCH(TEXT('Tabela 7.1'!$A1733,"mmmm/aaaa"),'alimentação - Tabela 7.1'!$5:$5,0)+3), "")</f>
        <v>1900</v>
      </c>
      <c r="G1733" s="95">
        <f>IFERROR(INDEX('alimentação - Tabela 7.1'!$21:$21,
MATCH(TEXT('Tabela 7.1'!$A1733,"mmmm/aaaa"),'alimentação - Tabela 7.1'!$5:$5,0)+4), "")</f>
        <v>0.38861241936683655</v>
      </c>
    </row>
    <row r="1734" spans="1:7" ht="18" customHeight="1" x14ac:dyDescent="0.25">
      <c r="A1734" s="59" t="s">
        <v>358</v>
      </c>
      <c r="B1734" s="61" t="s">
        <v>119</v>
      </c>
      <c r="C1734" s="62">
        <f>IFERROR(INDEX('alimentação - Tabela 7.1'!$22:$22,
MATCH(TEXT('Tabela 7.1'!A1734,"mmmm/aaaa"),'alimentação - Tabela 7.1'!$5:$5,0)), "")</f>
        <v>1467102</v>
      </c>
      <c r="D1734" s="62">
        <f>IFERROR(INDEX('alimentação - Tabela 7.1'!$22:$22,
MATCH(TEXT('Tabela 7.1'!$A1734,"mmmm/aaaa"),'alimentação - Tabela 7.1'!$5:$5,0)+1), "")</f>
        <v>52843</v>
      </c>
      <c r="E1734" s="62">
        <f>IFERROR(INDEX('alimentação - Tabela 7.1'!$22:$22,
MATCH(TEXT('Tabela 7.1'!$A1734,"mmmm/aaaa"),'alimentação - Tabela 7.1'!$5:$5,0)+2), "")</f>
        <v>48093</v>
      </c>
      <c r="F1734" s="62">
        <f>IFERROR(INDEX('alimentação - Tabela 7.1'!$22:$22,
MATCH(TEXT('Tabela 7.1'!$A1734,"mmmm/aaaa"),'alimentação - Tabela 7.1'!$5:$5,0)+3), "")</f>
        <v>4750</v>
      </c>
      <c r="G1734" s="95">
        <f>IFERROR(INDEX('alimentação - Tabela 7.1'!$22:$22,
MATCH(TEXT('Tabela 7.1'!$A1734,"mmmm/aaaa"),'alimentação - Tabela 7.1'!$5:$5,0)+4), "")</f>
        <v>0.32481920719146729</v>
      </c>
    </row>
    <row r="1735" spans="1:7" ht="18" customHeight="1" x14ac:dyDescent="0.25">
      <c r="A1735" s="59" t="s">
        <v>358</v>
      </c>
      <c r="B1735" s="61" t="s">
        <v>120</v>
      </c>
      <c r="C1735" s="62">
        <f>IFERROR(INDEX('alimentação - Tabela 7.1'!$23:$23,
MATCH(TEXT('Tabela 7.1'!A1735,"mmmm/aaaa"),'alimentação - Tabela 7.1'!$5:$5,0)), "")</f>
        <v>435316</v>
      </c>
      <c r="D1735" s="62">
        <f>IFERROR(INDEX('alimentação - Tabela 7.1'!$23:$23,
MATCH(TEXT('Tabela 7.1'!$A1735,"mmmm/aaaa"),'alimentação - Tabela 7.1'!$5:$5,0)+1), "")</f>
        <v>15795</v>
      </c>
      <c r="E1735" s="62">
        <f>IFERROR(INDEX('alimentação - Tabela 7.1'!$23:$23,
MATCH(TEXT('Tabela 7.1'!$A1735,"mmmm/aaaa"),'alimentação - Tabela 7.1'!$5:$5,0)+2), "")</f>
        <v>13402</v>
      </c>
      <c r="F1735" s="62">
        <f>IFERROR(INDEX('alimentação - Tabela 7.1'!$23:$23,
MATCH(TEXT('Tabela 7.1'!$A1735,"mmmm/aaaa"),'alimentação - Tabela 7.1'!$5:$5,0)+3), "")</f>
        <v>2393</v>
      </c>
      <c r="G1735" s="95">
        <f>IFERROR(INDEX('alimentação - Tabela 7.1'!$23:$23,
MATCH(TEXT('Tabela 7.1'!$A1735,"mmmm/aaaa"),'alimentação - Tabela 7.1'!$5:$5,0)+4), "")</f>
        <v>0.55275416374206543</v>
      </c>
    </row>
    <row r="1736" spans="1:7" ht="18" customHeight="1" x14ac:dyDescent="0.25">
      <c r="A1736" s="59" t="s">
        <v>358</v>
      </c>
      <c r="B1736" s="61" t="s">
        <v>121</v>
      </c>
      <c r="C1736" s="62">
        <f>IFERROR(INDEX('alimentação - Tabela 7.1'!$24:$24,
MATCH(TEXT('Tabela 7.1'!A1736,"mmmm/aaaa"),'alimentação - Tabela 7.1'!$5:$5,0)), "")</f>
        <v>330388</v>
      </c>
      <c r="D1736" s="62">
        <f>IFERROR(INDEX('alimentação - Tabela 7.1'!$24:$24,
MATCH(TEXT('Tabela 7.1'!$A1736,"mmmm/aaaa"),'alimentação - Tabela 7.1'!$5:$5,0)+1), "")</f>
        <v>10356</v>
      </c>
      <c r="E1736" s="62">
        <f>IFERROR(INDEX('alimentação - Tabela 7.1'!$24:$24,
MATCH(TEXT('Tabela 7.1'!$A1736,"mmmm/aaaa"),'alimentação - Tabela 7.1'!$5:$5,0)+2), "")</f>
        <v>9572</v>
      </c>
      <c r="F1736" s="62">
        <f>IFERROR(INDEX('alimentação - Tabela 7.1'!$24:$24,
MATCH(TEXT('Tabela 7.1'!$A1736,"mmmm/aaaa"),'alimentação - Tabela 7.1'!$5:$5,0)+3), "")</f>
        <v>784</v>
      </c>
      <c r="G1736" s="95">
        <f>IFERROR(INDEX('alimentação - Tabela 7.1'!$24:$24,
MATCH(TEXT('Tabela 7.1'!$A1736,"mmmm/aaaa"),'alimentação - Tabela 7.1'!$5:$5,0)+4), "")</f>
        <v>0.23786118626594543</v>
      </c>
    </row>
    <row r="1737" spans="1:7" ht="18" customHeight="1" x14ac:dyDescent="0.25">
      <c r="A1737" s="59" t="s">
        <v>358</v>
      </c>
      <c r="B1737" s="61" t="s">
        <v>122</v>
      </c>
      <c r="C1737" s="62">
        <f>IFERROR(INDEX('alimentação - Tabela 7.1'!$25:$25,
MATCH(TEXT('Tabela 7.1'!A1737,"mmmm/aaaa"),'alimentação - Tabela 7.1'!$5:$5,0)), "")</f>
        <v>2098654</v>
      </c>
      <c r="D1737" s="62">
        <f>IFERROR(INDEX('alimentação - Tabela 7.1'!$25:$25,
MATCH(TEXT('Tabela 7.1'!$A1737,"mmmm/aaaa"),'alimentação - Tabela 7.1'!$5:$5,0)+1), "")</f>
        <v>84240</v>
      </c>
      <c r="E1737" s="62">
        <f>IFERROR(INDEX('alimentação - Tabela 7.1'!$25:$25,
MATCH(TEXT('Tabela 7.1'!$A1737,"mmmm/aaaa"),'alimentação - Tabela 7.1'!$5:$5,0)+2), "")</f>
        <v>74821</v>
      </c>
      <c r="F1737" s="62">
        <f>IFERROR(INDEX('alimentação - Tabela 7.1'!$25:$25,
MATCH(TEXT('Tabela 7.1'!$A1737,"mmmm/aaaa"),'alimentação - Tabela 7.1'!$5:$5,0)+3), "")</f>
        <v>9419</v>
      </c>
      <c r="G1737" s="95">
        <f>IFERROR(INDEX('alimentação - Tabela 7.1'!$25:$25,
MATCH(TEXT('Tabela 7.1'!$A1737,"mmmm/aaaa"),'alimentação - Tabela 7.1'!$5:$5,0)+4), "")</f>
        <v>0.45083487033843994</v>
      </c>
    </row>
    <row r="1738" spans="1:7" ht="18" customHeight="1" x14ac:dyDescent="0.25">
      <c r="A1738" s="59" t="s">
        <v>358</v>
      </c>
      <c r="B1738" s="61" t="s">
        <v>123</v>
      </c>
      <c r="C1738" s="62">
        <f>IFERROR(INDEX('alimentação - Tabela 7.1'!$26:$26,
MATCH(TEXT('Tabela 7.1'!A1738,"mmmm/aaaa"),'alimentação - Tabela 7.1'!$5:$5,0)), "")</f>
        <v>23817295</v>
      </c>
      <c r="D1738" s="62">
        <f>IFERROR(INDEX('alimentação - Tabela 7.1'!$26:$26,
MATCH(TEXT('Tabela 7.1'!$A1738,"mmmm/aaaa"),'alimentação - Tabela 7.1'!$5:$5,0)+1), "")</f>
        <v>1133270</v>
      </c>
      <c r="E1738" s="62">
        <f>IFERROR(INDEX('alimentação - Tabela 7.1'!$26:$26,
MATCH(TEXT('Tabela 7.1'!$A1738,"mmmm/aaaa"),'alimentação - Tabela 7.1'!$5:$5,0)+2), "")</f>
        <v>1045854</v>
      </c>
      <c r="F1738" s="62">
        <f>IFERROR(INDEX('alimentação - Tabela 7.1'!$26:$26,
MATCH(TEXT('Tabela 7.1'!$A1738,"mmmm/aaaa"),'alimentação - Tabela 7.1'!$5:$5,0)+3), "")</f>
        <v>87416</v>
      </c>
      <c r="G1738" s="95">
        <f>IFERROR(INDEX('alimentação - Tabela 7.1'!$26:$26,
MATCH(TEXT('Tabela 7.1'!$A1738,"mmmm/aaaa"),'alimentação - Tabela 7.1'!$5:$5,0)+4), "")</f>
        <v>0.36837947368621826</v>
      </c>
    </row>
    <row r="1739" spans="1:7" ht="18" customHeight="1" x14ac:dyDescent="0.25">
      <c r="A1739" s="59" t="s">
        <v>358</v>
      </c>
      <c r="B1739" s="61" t="s">
        <v>124</v>
      </c>
      <c r="C1739" s="62">
        <f>IFERROR(INDEX('alimentação - Tabela 7.1'!$27:$27,
MATCH(TEXT('Tabela 7.1'!A1739,"mmmm/aaaa"),'alimentação - Tabela 7.1'!$5:$5,0)), "")</f>
        <v>4905757</v>
      </c>
      <c r="D1739" s="62">
        <f>IFERROR(INDEX('alimentação - Tabela 7.1'!$27:$27,
MATCH(TEXT('Tabela 7.1'!$A1739,"mmmm/aaaa"),'alimentação - Tabela 7.1'!$5:$5,0)+1), "")</f>
        <v>246993</v>
      </c>
      <c r="E1739" s="62">
        <f>IFERROR(INDEX('alimentação - Tabela 7.1'!$27:$27,
MATCH(TEXT('Tabela 7.1'!$A1739,"mmmm/aaaa"),'alimentação - Tabela 7.1'!$5:$5,0)+2), "")</f>
        <v>227029</v>
      </c>
      <c r="F1739" s="62">
        <f>IFERROR(INDEX('alimentação - Tabela 7.1'!$27:$27,
MATCH(TEXT('Tabela 7.1'!$A1739,"mmmm/aaaa"),'alimentação - Tabela 7.1'!$5:$5,0)+3), "")</f>
        <v>19964</v>
      </c>
      <c r="G1739" s="95">
        <f>IFERROR(INDEX('alimentação - Tabela 7.1'!$27:$27,
MATCH(TEXT('Tabela 7.1'!$A1739,"mmmm/aaaa"),'alimentação - Tabela 7.1'!$5:$5,0)+4), "")</f>
        <v>0.40861329436302185</v>
      </c>
    </row>
    <row r="1740" spans="1:7" ht="18" customHeight="1" x14ac:dyDescent="0.25">
      <c r="A1740" s="59" t="s">
        <v>358</v>
      </c>
      <c r="B1740" s="61" t="s">
        <v>2</v>
      </c>
      <c r="C1740" s="62">
        <f>IFERROR(INDEX('alimentação - Tabela 7.1'!$28:$28,
MATCH(TEXT('Tabela 7.1'!A1740,"mmmm/aaaa"),'alimentação - Tabela 7.1'!$5:$5,0)), "")</f>
        <v>904586</v>
      </c>
      <c r="D1740" s="62">
        <f>IFERROR(INDEX('alimentação - Tabela 7.1'!$28:$28,
MATCH(TEXT('Tabela 7.1'!$A1740,"mmmm/aaaa"),'alimentação - Tabela 7.1'!$5:$5,0)+1), "")</f>
        <v>53444</v>
      </c>
      <c r="E1740" s="62">
        <f>IFERROR(INDEX('alimentação - Tabela 7.1'!$28:$28,
MATCH(TEXT('Tabela 7.1'!$A1740,"mmmm/aaaa"),'alimentação - Tabela 7.1'!$5:$5,0)+2), "")</f>
        <v>45797</v>
      </c>
      <c r="F1740" s="62">
        <f>IFERROR(INDEX('alimentação - Tabela 7.1'!$28:$28,
MATCH(TEXT('Tabela 7.1'!$A1740,"mmmm/aaaa"),'alimentação - Tabela 7.1'!$5:$5,0)+3), "")</f>
        <v>7647</v>
      </c>
      <c r="G1740" s="95">
        <f>IFERROR(INDEX('alimentação - Tabela 7.1'!$28:$28,
MATCH(TEXT('Tabela 7.1'!$A1740,"mmmm/aaaa"),'alimentação - Tabela 7.1'!$5:$5,0)+4), "")</f>
        <v>0.85256636142730713</v>
      </c>
    </row>
    <row r="1741" spans="1:7" ht="18" customHeight="1" x14ac:dyDescent="0.25">
      <c r="A1741" s="59" t="s">
        <v>358</v>
      </c>
      <c r="B1741" s="61" t="s">
        <v>125</v>
      </c>
      <c r="C1741" s="62">
        <f>IFERROR(INDEX('alimentação - Tabela 7.1'!$29:$29,
MATCH(TEXT('Tabela 7.1'!A1741,"mmmm/aaaa"),'alimentação - Tabela 7.1'!$5:$5,0)), "")</f>
        <v>3813342</v>
      </c>
      <c r="D1741" s="62">
        <f>IFERROR(INDEX('alimentação - Tabela 7.1'!$29:$29,
MATCH(TEXT('Tabela 7.1'!$A1741,"mmmm/aaaa"),'alimentação - Tabela 7.1'!$5:$5,0)+1), "")</f>
        <v>142751</v>
      </c>
      <c r="E1741" s="62">
        <f>IFERROR(INDEX('alimentação - Tabela 7.1'!$29:$29,
MATCH(TEXT('Tabela 7.1'!$A1741,"mmmm/aaaa"),'alimentação - Tabela 7.1'!$5:$5,0)+2), "")</f>
        <v>126835</v>
      </c>
      <c r="F1741" s="62">
        <f>IFERROR(INDEX('alimentação - Tabela 7.1'!$29:$29,
MATCH(TEXT('Tabela 7.1'!$A1741,"mmmm/aaaa"),'alimentação - Tabela 7.1'!$5:$5,0)+3), "")</f>
        <v>15916</v>
      </c>
      <c r="G1741" s="95">
        <f>IFERROR(INDEX('alimentação - Tabela 7.1'!$29:$29,
MATCH(TEXT('Tabela 7.1'!$A1741,"mmmm/aaaa"),'alimentação - Tabela 7.1'!$5:$5,0)+4), "")</f>
        <v>0.4191260039806366</v>
      </c>
    </row>
    <row r="1742" spans="1:7" ht="18" customHeight="1" x14ac:dyDescent="0.25">
      <c r="A1742" s="59" t="s">
        <v>358</v>
      </c>
      <c r="B1742" s="61" t="s">
        <v>126</v>
      </c>
      <c r="C1742" s="62">
        <f>IFERROR(INDEX('alimentação - Tabela 7.1'!$30:$30,
MATCH(TEXT('Tabela 7.1'!A1742,"mmmm/aaaa"),'alimentação - Tabela 7.1'!$5:$5,0)), "")</f>
        <v>14193610</v>
      </c>
      <c r="D1742" s="62">
        <f>IFERROR(INDEX('alimentação - Tabela 7.1'!$30:$30,
MATCH(TEXT('Tabela 7.1'!$A1742,"mmmm/aaaa"),'alimentação - Tabela 7.1'!$5:$5,0)+1), "")</f>
        <v>690082</v>
      </c>
      <c r="E1742" s="62">
        <f>IFERROR(INDEX('alimentação - Tabela 7.1'!$30:$30,
MATCH(TEXT('Tabela 7.1'!$A1742,"mmmm/aaaa"),'alimentação - Tabela 7.1'!$5:$5,0)+2), "")</f>
        <v>646193</v>
      </c>
      <c r="F1742" s="62">
        <f>IFERROR(INDEX('alimentação - Tabela 7.1'!$30:$30,
MATCH(TEXT('Tabela 7.1'!$A1742,"mmmm/aaaa"),'alimentação - Tabela 7.1'!$5:$5,0)+3), "")</f>
        <v>43889</v>
      </c>
      <c r="G1742" s="95">
        <f>IFERROR(INDEX('alimentação - Tabela 7.1'!$30:$30,
MATCH(TEXT('Tabela 7.1'!$A1742,"mmmm/aaaa"),'alimentação - Tabela 7.1'!$5:$5,0)+4), "")</f>
        <v>0.31017571687698364</v>
      </c>
    </row>
    <row r="1743" spans="1:7" ht="18" customHeight="1" x14ac:dyDescent="0.25">
      <c r="A1743" s="59" t="s">
        <v>358</v>
      </c>
      <c r="B1743" s="61" t="s">
        <v>127</v>
      </c>
      <c r="C1743" s="62">
        <f>IFERROR(INDEX('alimentação - Tabela 7.1'!$31:$31,
MATCH(TEXT('Tabela 7.1'!A1743,"mmmm/aaaa"),'alimentação - Tabela 7.1'!$5:$5,0)), "")</f>
        <v>8554712</v>
      </c>
      <c r="D1743" s="62">
        <f>IFERROR(INDEX('alimentação - Tabela 7.1'!$31:$31,
MATCH(TEXT('Tabela 7.1'!$A1743,"mmmm/aaaa"),'alimentação - Tabela 7.1'!$5:$5,0)+1), "")</f>
        <v>395991</v>
      </c>
      <c r="E1743" s="62">
        <f>IFERROR(INDEX('alimentação - Tabela 7.1'!$31:$31,
MATCH(TEXT('Tabela 7.1'!$A1743,"mmmm/aaaa"),'alimentação - Tabela 7.1'!$5:$5,0)+2), "")</f>
        <v>404578</v>
      </c>
      <c r="F1743" s="62">
        <f>IFERROR(INDEX('alimentação - Tabela 7.1'!$31:$31,
MATCH(TEXT('Tabela 7.1'!$A1743,"mmmm/aaaa"),'alimentação - Tabela 7.1'!$5:$5,0)+3), "")</f>
        <v>-8587</v>
      </c>
      <c r="G1743" s="95">
        <f>IFERROR(INDEX('alimentação - Tabela 7.1'!$31:$31,
MATCH(TEXT('Tabela 7.1'!$A1743,"mmmm/aaaa"),'alimentação - Tabela 7.1'!$5:$5,0)+4), "")</f>
        <v>-0.10027677565813065</v>
      </c>
    </row>
    <row r="1744" spans="1:7" ht="18" customHeight="1" x14ac:dyDescent="0.25">
      <c r="A1744" s="59" t="s">
        <v>358</v>
      </c>
      <c r="B1744" s="61" t="s">
        <v>128</v>
      </c>
      <c r="C1744" s="62">
        <f>IFERROR(INDEX('alimentação - Tabela 7.1'!$32:$32,
MATCH(TEXT('Tabela 7.1'!A1744,"mmmm/aaaa"),'alimentação - Tabela 7.1'!$5:$5,0)), "")</f>
        <v>3188633</v>
      </c>
      <c r="D1744" s="62">
        <f>IFERROR(INDEX('alimentação - Tabela 7.1'!$32:$32,
MATCH(TEXT('Tabela 7.1'!$A1744,"mmmm/aaaa"),'alimentação - Tabela 7.1'!$5:$5,0)+1), "")</f>
        <v>165112</v>
      </c>
      <c r="E1744" s="62">
        <f>IFERROR(INDEX('alimentação - Tabela 7.1'!$32:$32,
MATCH(TEXT('Tabela 7.1'!$A1744,"mmmm/aaaa"),'alimentação - Tabela 7.1'!$5:$5,0)+2), "")</f>
        <v>156631</v>
      </c>
      <c r="F1744" s="62">
        <f>IFERROR(INDEX('alimentação - Tabela 7.1'!$32:$32,
MATCH(TEXT('Tabela 7.1'!$A1744,"mmmm/aaaa"),'alimentação - Tabela 7.1'!$5:$5,0)+3), "")</f>
        <v>8481</v>
      </c>
      <c r="G1744" s="95">
        <f>IFERROR(INDEX('alimentação - Tabela 7.1'!$32:$32,
MATCH(TEXT('Tabela 7.1'!$A1744,"mmmm/aaaa"),'alimentação - Tabela 7.1'!$5:$5,0)+4), "")</f>
        <v>0.2666853666305542</v>
      </c>
    </row>
    <row r="1745" spans="1:7" ht="18" customHeight="1" x14ac:dyDescent="0.25">
      <c r="A1745" s="59" t="s">
        <v>358</v>
      </c>
      <c r="B1745" s="61" t="s">
        <v>129</v>
      </c>
      <c r="C1745" s="62">
        <f>IFERROR(INDEX('alimentação - Tabela 7.1'!$33:$33,
MATCH(TEXT('Tabela 7.1'!A1745,"mmmm/aaaa"),'alimentação - Tabela 7.1'!$5:$5,0)), "")</f>
        <v>2547992</v>
      </c>
      <c r="D1745" s="62">
        <f>IFERROR(INDEX('alimentação - Tabela 7.1'!$33:$33,
MATCH(TEXT('Tabela 7.1'!$A1745,"mmmm/aaaa"),'alimentação - Tabela 7.1'!$5:$5,0)+1), "")</f>
        <v>135794</v>
      </c>
      <c r="E1745" s="62">
        <f>IFERROR(INDEX('alimentação - Tabela 7.1'!$33:$33,
MATCH(TEXT('Tabela 7.1'!$A1745,"mmmm/aaaa"),'alimentação - Tabela 7.1'!$5:$5,0)+2), "")</f>
        <v>130859</v>
      </c>
      <c r="F1745" s="62">
        <f>IFERROR(INDEX('alimentação - Tabela 7.1'!$33:$33,
MATCH(TEXT('Tabela 7.1'!$A1745,"mmmm/aaaa"),'alimentação - Tabela 7.1'!$5:$5,0)+3), "")</f>
        <v>4935</v>
      </c>
      <c r="G1745" s="95">
        <f>IFERROR(INDEX('alimentação - Tabela 7.1'!$33:$33,
MATCH(TEXT('Tabela 7.1'!$A1745,"mmmm/aaaa"),'alimentação - Tabela 7.1'!$5:$5,0)+4), "")</f>
        <v>0.19405777752399445</v>
      </c>
    </row>
    <row r="1746" spans="1:7" ht="18" customHeight="1" x14ac:dyDescent="0.25">
      <c r="A1746" s="59" t="s">
        <v>358</v>
      </c>
      <c r="B1746" s="61" t="s">
        <v>130</v>
      </c>
      <c r="C1746" s="62">
        <f>IFERROR(INDEX('alimentação - Tabela 7.1'!$34:$34,
MATCH(TEXT('Tabela 7.1'!A1746,"mmmm/aaaa"),'alimentação - Tabela 7.1'!$5:$5,0)), "")</f>
        <v>2818087</v>
      </c>
      <c r="D1746" s="62">
        <f>IFERROR(INDEX('alimentação - Tabela 7.1'!$34:$34,
MATCH(TEXT('Tabela 7.1'!$A1746,"mmmm/aaaa"),'alimentação - Tabela 7.1'!$5:$5,0)+1), "")</f>
        <v>95085</v>
      </c>
      <c r="E1746" s="62">
        <f>IFERROR(INDEX('alimentação - Tabela 7.1'!$34:$34,
MATCH(TEXT('Tabela 7.1'!$A1746,"mmmm/aaaa"),'alimentação - Tabela 7.1'!$5:$5,0)+2), "")</f>
        <v>117088</v>
      </c>
      <c r="F1746" s="62">
        <f>IFERROR(INDEX('alimentação - Tabela 7.1'!$34:$34,
MATCH(TEXT('Tabela 7.1'!$A1746,"mmmm/aaaa"),'alimentação - Tabela 7.1'!$5:$5,0)+3), "")</f>
        <v>-22003</v>
      </c>
      <c r="G1746" s="95">
        <f>IFERROR(INDEX('alimentação - Tabela 7.1'!$34:$34,
MATCH(TEXT('Tabela 7.1'!$A1746,"mmmm/aaaa"),'alimentação - Tabela 7.1'!$5:$5,0)+4), "")</f>
        <v>-0.77472895383834839</v>
      </c>
    </row>
    <row r="1747" spans="1:7" ht="18" customHeight="1" x14ac:dyDescent="0.25">
      <c r="A1747" s="59" t="s">
        <v>358</v>
      </c>
      <c r="B1747" s="61" t="s">
        <v>131</v>
      </c>
      <c r="C1747" s="62">
        <f>IFERROR(INDEX('alimentação - Tabela 7.1'!$35:$35,
MATCH(TEXT('Tabela 7.1'!A1747,"mmmm/aaaa"),'alimentação - Tabela 7.1'!$5:$5,0)), "")</f>
        <v>4198180</v>
      </c>
      <c r="D1747" s="62">
        <f>IFERROR(INDEX('alimentação - Tabela 7.1'!$35:$35,
MATCH(TEXT('Tabela 7.1'!$A1747,"mmmm/aaaa"),'alimentação - Tabela 7.1'!$5:$5,0)+1), "")</f>
        <v>211398</v>
      </c>
      <c r="E1747" s="62">
        <f>IFERROR(INDEX('alimentação - Tabela 7.1'!$35:$35,
MATCH(TEXT('Tabela 7.1'!$A1747,"mmmm/aaaa"),'alimentação - Tabela 7.1'!$5:$5,0)+2), "")</f>
        <v>201829</v>
      </c>
      <c r="F1747" s="62">
        <f>IFERROR(INDEX('alimentação - Tabela 7.1'!$35:$35,
MATCH(TEXT('Tabela 7.1'!$A1747,"mmmm/aaaa"),'alimentação - Tabela 7.1'!$5:$5,0)+3), "")</f>
        <v>9569</v>
      </c>
      <c r="G1747" s="95">
        <f>IFERROR(INDEX('alimentação - Tabela 7.1'!$35:$35,
MATCH(TEXT('Tabela 7.1'!$A1747,"mmmm/aaaa"),'alimentação - Tabela 7.1'!$5:$5,0)+4), "")</f>
        <v>0.22845281660556793</v>
      </c>
    </row>
    <row r="1748" spans="1:7" ht="18" customHeight="1" x14ac:dyDescent="0.25">
      <c r="A1748" s="59" t="s">
        <v>358</v>
      </c>
      <c r="B1748" s="61" t="s">
        <v>132</v>
      </c>
      <c r="C1748" s="62">
        <f>IFERROR(INDEX('alimentação - Tabela 7.1'!$36:$36,
MATCH(TEXT('Tabela 7.1'!A1748,"mmmm/aaaa"),'alimentação - Tabela 7.1'!$5:$5,0)), "")</f>
        <v>677660</v>
      </c>
      <c r="D1748" s="62">
        <f>IFERROR(INDEX('alimentação - Tabela 7.1'!$36:$36,
MATCH(TEXT('Tabela 7.1'!$A1748,"mmmm/aaaa"),'alimentação - Tabela 7.1'!$5:$5,0)+1), "")</f>
        <v>34231</v>
      </c>
      <c r="E1748" s="62">
        <f>IFERROR(INDEX('alimentação - Tabela 7.1'!$36:$36,
MATCH(TEXT('Tabela 7.1'!$A1748,"mmmm/aaaa"),'alimentação - Tabela 7.1'!$5:$5,0)+2), "")</f>
        <v>32291</v>
      </c>
      <c r="F1748" s="62">
        <f>IFERROR(INDEX('alimentação - Tabela 7.1'!$36:$36,
MATCH(TEXT('Tabela 7.1'!$A1748,"mmmm/aaaa"),'alimentação - Tabela 7.1'!$5:$5,0)+3), "")</f>
        <v>1940</v>
      </c>
      <c r="G1748" s="95">
        <f>IFERROR(INDEX('alimentação - Tabela 7.1'!$36:$36,
MATCH(TEXT('Tabela 7.1'!$A1748,"mmmm/aaaa"),'alimentação - Tabela 7.1'!$5:$5,0)+4), "")</f>
        <v>0.28710117936134338</v>
      </c>
    </row>
    <row r="1749" spans="1:7" ht="18" customHeight="1" x14ac:dyDescent="0.25">
      <c r="A1749" s="59" t="s">
        <v>358</v>
      </c>
      <c r="B1749" s="61" t="s">
        <v>133</v>
      </c>
      <c r="C1749" s="62">
        <f>IFERROR(INDEX('alimentação - Tabela 7.1'!$37:$37,
MATCH(TEXT('Tabela 7.1'!A1749,"mmmm/aaaa"),'alimentação - Tabela 7.1'!$5:$5,0)), "")</f>
        <v>950840</v>
      </c>
      <c r="D1749" s="62">
        <f>IFERROR(INDEX('alimentação - Tabela 7.1'!$37:$37,
MATCH(TEXT('Tabela 7.1'!$A1749,"mmmm/aaaa"),'alimentação - Tabela 7.1'!$5:$5,0)+1), "")</f>
        <v>55473</v>
      </c>
      <c r="E1749" s="62">
        <f>IFERROR(INDEX('alimentação - Tabela 7.1'!$37:$37,
MATCH(TEXT('Tabela 7.1'!$A1749,"mmmm/aaaa"),'alimentação - Tabela 7.1'!$5:$5,0)+2), "")</f>
        <v>52085</v>
      </c>
      <c r="F1749" s="62">
        <f>IFERROR(INDEX('alimentação - Tabela 7.1'!$37:$37,
MATCH(TEXT('Tabela 7.1'!$A1749,"mmmm/aaaa"),'alimentação - Tabela 7.1'!$5:$5,0)+3), "")</f>
        <v>3388</v>
      </c>
      <c r="G1749" s="95">
        <f>IFERROR(INDEX('alimentação - Tabela 7.1'!$37:$37,
MATCH(TEXT('Tabela 7.1'!$A1749,"mmmm/aaaa"),'alimentação - Tabela 7.1'!$5:$5,0)+4), "")</f>
        <v>0.35759067535400391</v>
      </c>
    </row>
    <row r="1750" spans="1:7" ht="18" customHeight="1" x14ac:dyDescent="0.25">
      <c r="A1750" s="59" t="s">
        <v>358</v>
      </c>
      <c r="B1750" s="61" t="s">
        <v>134</v>
      </c>
      <c r="C1750" s="62">
        <f>IFERROR(INDEX('alimentação - Tabela 7.1'!$38:$38,
MATCH(TEXT('Tabela 7.1'!A1750,"mmmm/aaaa"),'alimentação - Tabela 7.1'!$5:$5,0)), "")</f>
        <v>1577292</v>
      </c>
      <c r="D1750" s="62">
        <f>IFERROR(INDEX('alimentação - Tabela 7.1'!$38:$38,
MATCH(TEXT('Tabela 7.1'!$A1750,"mmmm/aaaa"),'alimentação - Tabela 7.1'!$5:$5,0)+1), "")</f>
        <v>84041</v>
      </c>
      <c r="E1750" s="62">
        <f>IFERROR(INDEX('alimentação - Tabela 7.1'!$38:$38,
MATCH(TEXT('Tabela 7.1'!$A1750,"mmmm/aaaa"),'alimentação - Tabela 7.1'!$5:$5,0)+2), "")</f>
        <v>82546</v>
      </c>
      <c r="F1750" s="62">
        <f>IFERROR(INDEX('alimentação - Tabela 7.1'!$38:$38,
MATCH(TEXT('Tabela 7.1'!$A1750,"mmmm/aaaa"),'alimentação - Tabela 7.1'!$5:$5,0)+3), "")</f>
        <v>1495</v>
      </c>
      <c r="G1750" s="95">
        <f>IFERROR(INDEX('alimentação - Tabela 7.1'!$38:$38,
MATCH(TEXT('Tabela 7.1'!$A1750,"mmmm/aaaa"),'alimentação - Tabela 7.1'!$5:$5,0)+4), "")</f>
        <v>9.4872623682022095E-2</v>
      </c>
    </row>
    <row r="1751" spans="1:7" ht="18" customHeight="1" x14ac:dyDescent="0.25">
      <c r="A1751" s="59" t="s">
        <v>358</v>
      </c>
      <c r="B1751" s="61" t="s">
        <v>135</v>
      </c>
      <c r="C1751" s="62">
        <f>IFERROR(INDEX('alimentação - Tabela 7.1'!$39:$39,
MATCH(TEXT('Tabela 7.1'!A1751,"mmmm/aaaa"),'alimentação - Tabela 7.1'!$5:$5,0)), "")</f>
        <v>992388</v>
      </c>
      <c r="D1751" s="62">
        <f>IFERROR(INDEX('alimentação - Tabela 7.1'!$39:$39,
MATCH(TEXT('Tabela 7.1'!$A1751,"mmmm/aaaa"),'alimentação - Tabela 7.1'!$5:$5,0)+1), "")</f>
        <v>37653</v>
      </c>
      <c r="E1751" s="62">
        <f>IFERROR(INDEX('alimentação - Tabela 7.1'!$39:$39,
MATCH(TEXT('Tabela 7.1'!$A1751,"mmmm/aaaa"),'alimentação - Tabela 7.1'!$5:$5,0)+2), "")</f>
        <v>34907</v>
      </c>
      <c r="F1751" s="62">
        <f>IFERROR(INDEX('alimentação - Tabela 7.1'!$39:$39,
MATCH(TEXT('Tabela 7.1'!$A1751,"mmmm/aaaa"),'alimentação - Tabela 7.1'!$5:$5,0)+3), "")</f>
        <v>2746</v>
      </c>
      <c r="G1751" s="95">
        <f>IFERROR(INDEX('alimentação - Tabela 7.1'!$39:$39,
MATCH(TEXT('Tabela 7.1'!$A1751,"mmmm/aaaa"),'alimentação - Tabela 7.1'!$5:$5,0)+4), "")</f>
        <v>0.27747407555580139</v>
      </c>
    </row>
    <row r="1752" spans="1:7" ht="18" customHeight="1" x14ac:dyDescent="0.25">
      <c r="A1752" s="59" t="s">
        <v>359</v>
      </c>
      <c r="B1752" s="61" t="s">
        <v>1</v>
      </c>
      <c r="C1752" s="62">
        <f>IFERROR(INDEX('alimentação - Tabela 7.1'!$7:$7,
MATCH(TEXT('Tabela 7.1'!A1752,"mmmm/aaaa"),'alimentação - Tabela 7.1'!$5:$5,0)), "")</f>
        <v>46829831</v>
      </c>
      <c r="D1752" s="62">
        <f>IFERROR(INDEX('alimentação - Tabela 7.1'!$7:$7,
MATCH(TEXT('Tabela 7.1'!$A1752,"mmmm/aaaa"),'alimentação - Tabela 7.1'!$5:$5,0)+1), "")</f>
        <v>2092684</v>
      </c>
      <c r="E1752" s="62">
        <f>IFERROR(INDEX('alimentação - Tabela 7.1'!$7:$7,
MATCH(TEXT('Tabela 7.1'!$A1752,"mmmm/aaaa"),'alimentação - Tabela 7.1'!$5:$5,0)+2), "")</f>
        <v>1886234</v>
      </c>
      <c r="F1752" s="62">
        <f>IFERROR(INDEX('alimentação - Tabela 7.1'!$7:$7,
MATCH(TEXT('Tabela 7.1'!$A1752,"mmmm/aaaa"),'alimentação - Tabela 7.1'!$5:$5,0)+3), "")</f>
        <v>206450</v>
      </c>
      <c r="G1752" s="95">
        <f>IFERROR(INDEX('alimentação - Tabela 7.1'!$7:$7,
MATCH(TEXT('Tabela 7.1'!$A1752,"mmmm/aaaa"),'alimentação - Tabela 7.1'!$5:$5,0)+4), "")</f>
        <v>0.44280359148979187</v>
      </c>
    </row>
    <row r="1753" spans="1:7" ht="18" customHeight="1" x14ac:dyDescent="0.25">
      <c r="A1753" s="59" t="s">
        <v>359</v>
      </c>
      <c r="B1753" s="61" t="s">
        <v>105</v>
      </c>
      <c r="C1753" s="62">
        <f>IFERROR(INDEX('alimentação - Tabela 7.1'!$8:$8,
MATCH(TEXT('Tabela 7.1'!A1753,"mmmm/aaaa"),'alimentação - Tabela 7.1'!$5:$5,0)), "")</f>
        <v>2344615</v>
      </c>
      <c r="D1753" s="62">
        <f>IFERROR(INDEX('alimentação - Tabela 7.1'!$8:$8,
MATCH(TEXT('Tabela 7.1'!$A1753,"mmmm/aaaa"),'alimentação - Tabela 7.1'!$5:$5,0)+1), "")</f>
        <v>106326</v>
      </c>
      <c r="E1753" s="62">
        <f>IFERROR(INDEX('alimentação - Tabela 7.1'!$8:$8,
MATCH(TEXT('Tabela 7.1'!$A1753,"mmmm/aaaa"),'alimentação - Tabela 7.1'!$5:$5,0)+2), "")</f>
        <v>87527</v>
      </c>
      <c r="F1753" s="62">
        <f>IFERROR(INDEX('alimentação - Tabela 7.1'!$8:$8,
MATCH(TEXT('Tabela 7.1'!$A1753,"mmmm/aaaa"),'alimentação - Tabela 7.1'!$5:$5,0)+3), "")</f>
        <v>18799</v>
      </c>
      <c r="G1753" s="95">
        <f>IFERROR(INDEX('alimentação - Tabela 7.1'!$8:$8,
MATCH(TEXT('Tabela 7.1'!$A1753,"mmmm/aaaa"),'alimentação - Tabela 7.1'!$5:$5,0)+4), "")</f>
        <v>0.80827546119689941</v>
      </c>
    </row>
    <row r="1754" spans="1:7" ht="18" customHeight="1" x14ac:dyDescent="0.25">
      <c r="A1754" s="59" t="s">
        <v>359</v>
      </c>
      <c r="B1754" s="61" t="s">
        <v>106</v>
      </c>
      <c r="C1754" s="62">
        <f>IFERROR(INDEX('alimentação - Tabela 7.1'!$9:$9,
MATCH(TEXT('Tabela 7.1'!A1754,"mmmm/aaaa"),'alimentação - Tabela 7.1'!$5:$5,0)), "")</f>
        <v>292743</v>
      </c>
      <c r="D1754" s="62">
        <f>IFERROR(INDEX('alimentação - Tabela 7.1'!$9:$9,
MATCH(TEXT('Tabela 7.1'!$A1754,"mmmm/aaaa"),'alimentação - Tabela 7.1'!$5:$5,0)+1), "")</f>
        <v>14314</v>
      </c>
      <c r="E1754" s="62">
        <f>IFERROR(INDEX('alimentação - Tabela 7.1'!$9:$9,
MATCH(TEXT('Tabela 7.1'!$A1754,"mmmm/aaaa"),'alimentação - Tabela 7.1'!$5:$5,0)+2), "")</f>
        <v>12789</v>
      </c>
      <c r="F1754" s="62">
        <f>IFERROR(INDEX('alimentação - Tabela 7.1'!$9:$9,
MATCH(TEXT('Tabela 7.1'!$A1754,"mmmm/aaaa"),'alimentação - Tabela 7.1'!$5:$5,0)+3), "")</f>
        <v>1525</v>
      </c>
      <c r="G1754" s="95">
        <f>IFERROR(INDEX('alimentação - Tabela 7.1'!$9:$9,
MATCH(TEXT('Tabela 7.1'!$A1754,"mmmm/aaaa"),'alimentação - Tabela 7.1'!$5:$5,0)+4), "")</f>
        <v>0.52366268634796143</v>
      </c>
    </row>
    <row r="1755" spans="1:7" ht="18" customHeight="1" x14ac:dyDescent="0.25">
      <c r="A1755" s="59" t="s">
        <v>359</v>
      </c>
      <c r="B1755" s="61" t="s">
        <v>107</v>
      </c>
      <c r="C1755" s="62">
        <f>IFERROR(INDEX('alimentação - Tabela 7.1'!$10:$10,
MATCH(TEXT('Tabela 7.1'!A1755,"mmmm/aaaa"),'alimentação - Tabela 7.1'!$5:$5,0)), "")</f>
        <v>109311</v>
      </c>
      <c r="D1755" s="62">
        <f>IFERROR(INDEX('alimentação - Tabela 7.1'!$10:$10,
MATCH(TEXT('Tabela 7.1'!$A1755,"mmmm/aaaa"),'alimentação - Tabela 7.1'!$5:$5,0)+1), "")</f>
        <v>4601</v>
      </c>
      <c r="E1755" s="62">
        <f>IFERROR(INDEX('alimentação - Tabela 7.1'!$10:$10,
MATCH(TEXT('Tabela 7.1'!$A1755,"mmmm/aaaa"),'alimentação - Tabela 7.1'!$5:$5,0)+2), "")</f>
        <v>3537</v>
      </c>
      <c r="F1755" s="62">
        <f>IFERROR(INDEX('alimentação - Tabela 7.1'!$10:$10,
MATCH(TEXT('Tabela 7.1'!$A1755,"mmmm/aaaa"),'alimentação - Tabela 7.1'!$5:$5,0)+3), "")</f>
        <v>1064</v>
      </c>
      <c r="G1755" s="95">
        <f>IFERROR(INDEX('alimentação - Tabela 7.1'!$10:$10,
MATCH(TEXT('Tabela 7.1'!$A1755,"mmmm/aaaa"),'alimentação - Tabela 7.1'!$5:$5,0)+4), "")</f>
        <v>0.98293715715408325</v>
      </c>
    </row>
    <row r="1756" spans="1:7" ht="18" customHeight="1" x14ac:dyDescent="0.25">
      <c r="A1756" s="59" t="s">
        <v>359</v>
      </c>
      <c r="B1756" s="61" t="s">
        <v>108</v>
      </c>
      <c r="C1756" s="62">
        <f>IFERROR(INDEX('alimentação - Tabela 7.1'!$11:$11,
MATCH(TEXT('Tabela 7.1'!A1756,"mmmm/aaaa"),'alimentação - Tabela 7.1'!$5:$5,0)), "")</f>
        <v>536426</v>
      </c>
      <c r="D1756" s="62">
        <f>IFERROR(INDEX('alimentação - Tabela 7.1'!$11:$11,
MATCH(TEXT('Tabela 7.1'!$A1756,"mmmm/aaaa"),'alimentação - Tabela 7.1'!$5:$5,0)+1), "")</f>
        <v>24232</v>
      </c>
      <c r="E1756" s="62">
        <f>IFERROR(INDEX('alimentação - Tabela 7.1'!$11:$11,
MATCH(TEXT('Tabela 7.1'!$A1756,"mmmm/aaaa"),'alimentação - Tabela 7.1'!$5:$5,0)+2), "")</f>
        <v>19202</v>
      </c>
      <c r="F1756" s="62">
        <f>IFERROR(INDEX('alimentação - Tabela 7.1'!$11:$11,
MATCH(TEXT('Tabela 7.1'!$A1756,"mmmm/aaaa"),'alimentação - Tabela 7.1'!$5:$5,0)+3), "")</f>
        <v>5030</v>
      </c>
      <c r="G1756" s="95">
        <f>IFERROR(INDEX('alimentação - Tabela 7.1'!$11:$11,
MATCH(TEXT('Tabela 7.1'!$A1756,"mmmm/aaaa"),'alimentação - Tabela 7.1'!$5:$5,0)+4), "")</f>
        <v>0.94656336307525635</v>
      </c>
    </row>
    <row r="1757" spans="1:7" ht="18" customHeight="1" x14ac:dyDescent="0.25">
      <c r="A1757" s="59" t="s">
        <v>359</v>
      </c>
      <c r="B1757" s="61" t="s">
        <v>109</v>
      </c>
      <c r="C1757" s="62">
        <f>IFERROR(INDEX('alimentação - Tabela 7.1'!$12:$12,
MATCH(TEXT('Tabela 7.1'!A1757,"mmmm/aaaa"),'alimentação - Tabela 7.1'!$5:$5,0)), "")</f>
        <v>79985</v>
      </c>
      <c r="D1757" s="62">
        <f>IFERROR(INDEX('alimentação - Tabela 7.1'!$12:$12,
MATCH(TEXT('Tabela 7.1'!$A1757,"mmmm/aaaa"),'alimentação - Tabela 7.1'!$5:$5,0)+1), "")</f>
        <v>3538</v>
      </c>
      <c r="E1757" s="62">
        <f>IFERROR(INDEX('alimentação - Tabela 7.1'!$12:$12,
MATCH(TEXT('Tabela 7.1'!$A1757,"mmmm/aaaa"),'alimentação - Tabela 7.1'!$5:$5,0)+2), "")</f>
        <v>3224</v>
      </c>
      <c r="F1757" s="62">
        <f>IFERROR(INDEX('alimentação - Tabela 7.1'!$12:$12,
MATCH(TEXT('Tabela 7.1'!$A1757,"mmmm/aaaa"),'alimentação - Tabela 7.1'!$5:$5,0)+3), "")</f>
        <v>314</v>
      </c>
      <c r="G1757" s="95">
        <f>IFERROR(INDEX('alimentação - Tabela 7.1'!$12:$12,
MATCH(TEXT('Tabela 7.1'!$A1757,"mmmm/aaaa"),'alimentação - Tabela 7.1'!$5:$5,0)+4), "")</f>
        <v>0.39412081241607666</v>
      </c>
    </row>
    <row r="1758" spans="1:7" ht="18" customHeight="1" x14ac:dyDescent="0.25">
      <c r="A1758" s="59" t="s">
        <v>359</v>
      </c>
      <c r="B1758" s="61" t="s">
        <v>110</v>
      </c>
      <c r="C1758" s="62">
        <f>IFERROR(INDEX('alimentação - Tabela 7.1'!$13:$13,
MATCH(TEXT('Tabela 7.1'!A1758,"mmmm/aaaa"),'alimentação - Tabela 7.1'!$5:$5,0)), "")</f>
        <v>976570</v>
      </c>
      <c r="D1758" s="62">
        <f>IFERROR(INDEX('alimentação - Tabela 7.1'!$13:$13,
MATCH(TEXT('Tabela 7.1'!$A1758,"mmmm/aaaa"),'alimentação - Tabela 7.1'!$5:$5,0)+1), "")</f>
        <v>42869</v>
      </c>
      <c r="E1758" s="62">
        <f>IFERROR(INDEX('alimentação - Tabela 7.1'!$13:$13,
MATCH(TEXT('Tabela 7.1'!$A1758,"mmmm/aaaa"),'alimentação - Tabela 7.1'!$5:$5,0)+2), "")</f>
        <v>34884</v>
      </c>
      <c r="F1758" s="62">
        <f>IFERROR(INDEX('alimentação - Tabela 7.1'!$13:$13,
MATCH(TEXT('Tabela 7.1'!$A1758,"mmmm/aaaa"),'alimentação - Tabela 7.1'!$5:$5,0)+3), "")</f>
        <v>7985</v>
      </c>
      <c r="G1758" s="95">
        <f>IFERROR(INDEX('alimentação - Tabela 7.1'!$13:$13,
MATCH(TEXT('Tabela 7.1'!$A1758,"mmmm/aaaa"),'alimentação - Tabela 7.1'!$5:$5,0)+4), "")</f>
        <v>0.8243984580039978</v>
      </c>
    </row>
    <row r="1759" spans="1:7" ht="18" customHeight="1" x14ac:dyDescent="0.25">
      <c r="A1759" s="59" t="s">
        <v>359</v>
      </c>
      <c r="B1759" s="61" t="s">
        <v>111</v>
      </c>
      <c r="C1759" s="62">
        <f>IFERROR(INDEX('alimentação - Tabela 7.1'!$14:$14,
MATCH(TEXT('Tabela 7.1'!A1759,"mmmm/aaaa"),'alimentação - Tabela 7.1'!$5:$5,0)), "")</f>
        <v>92119</v>
      </c>
      <c r="D1759" s="62">
        <f>IFERROR(INDEX('alimentação - Tabela 7.1'!$14:$14,
MATCH(TEXT('Tabela 7.1'!$A1759,"mmmm/aaaa"),'alimentação - Tabela 7.1'!$5:$5,0)+1), "")</f>
        <v>5308</v>
      </c>
      <c r="E1759" s="62">
        <f>IFERROR(INDEX('alimentação - Tabela 7.1'!$14:$14,
MATCH(TEXT('Tabela 7.1'!$A1759,"mmmm/aaaa"),'alimentação - Tabela 7.1'!$5:$5,0)+2), "")</f>
        <v>3203</v>
      </c>
      <c r="F1759" s="62">
        <f>IFERROR(INDEX('alimentação - Tabela 7.1'!$14:$14,
MATCH(TEXT('Tabela 7.1'!$A1759,"mmmm/aaaa"),'alimentação - Tabela 7.1'!$5:$5,0)+3), "")</f>
        <v>2105</v>
      </c>
      <c r="G1759" s="95">
        <f>IFERROR(INDEX('alimentação - Tabela 7.1'!$14:$14,
MATCH(TEXT('Tabela 7.1'!$A1759,"mmmm/aaaa"),'alimentação - Tabela 7.1'!$5:$5,0)+4), "")</f>
        <v>2.3385250568389893</v>
      </c>
    </row>
    <row r="1760" spans="1:7" ht="18" customHeight="1" x14ac:dyDescent="0.25">
      <c r="A1760" s="59" t="s">
        <v>359</v>
      </c>
      <c r="B1760" s="61" t="s">
        <v>112</v>
      </c>
      <c r="C1760" s="62">
        <f>IFERROR(INDEX('alimentação - Tabela 7.1'!$15:$15,
MATCH(TEXT('Tabela 7.1'!A1760,"mmmm/aaaa"),'alimentação - Tabela 7.1'!$5:$5,0)), "")</f>
        <v>257461</v>
      </c>
      <c r="D1760" s="62">
        <f>IFERROR(INDEX('alimentação - Tabela 7.1'!$15:$15,
MATCH(TEXT('Tabela 7.1'!$A1760,"mmmm/aaaa"),'alimentação - Tabela 7.1'!$5:$5,0)+1), "")</f>
        <v>11464</v>
      </c>
      <c r="E1760" s="62">
        <f>IFERROR(INDEX('alimentação - Tabela 7.1'!$15:$15,
MATCH(TEXT('Tabela 7.1'!$A1760,"mmmm/aaaa"),'alimentação - Tabela 7.1'!$5:$5,0)+2), "")</f>
        <v>10688</v>
      </c>
      <c r="F1760" s="62">
        <f>IFERROR(INDEX('alimentação - Tabela 7.1'!$15:$15,
MATCH(TEXT('Tabela 7.1'!$A1760,"mmmm/aaaa"),'alimentação - Tabela 7.1'!$5:$5,0)+3), "")</f>
        <v>776</v>
      </c>
      <c r="G1760" s="95">
        <f>IFERROR(INDEX('alimentação - Tabela 7.1'!$15:$15,
MATCH(TEXT('Tabela 7.1'!$A1760,"mmmm/aaaa"),'alimentação - Tabela 7.1'!$5:$5,0)+4), "")</f>
        <v>0.30231606960296631</v>
      </c>
    </row>
    <row r="1761" spans="1:7" ht="18" customHeight="1" x14ac:dyDescent="0.25">
      <c r="A1761" s="59" t="s">
        <v>359</v>
      </c>
      <c r="B1761" s="61" t="s">
        <v>113</v>
      </c>
      <c r="C1761" s="62">
        <f>IFERROR(INDEX('alimentação - Tabela 7.1'!$16:$16,
MATCH(TEXT('Tabela 7.1'!A1761,"mmmm/aaaa"),'alimentação - Tabela 7.1'!$5:$5,0)), "")</f>
        <v>7764199</v>
      </c>
      <c r="D1761" s="62">
        <f>IFERROR(INDEX('alimentação - Tabela 7.1'!$16:$16,
MATCH(TEXT('Tabela 7.1'!$A1761,"mmmm/aaaa"),'alimentação - Tabela 7.1'!$5:$5,0)+1), "")</f>
        <v>287630</v>
      </c>
      <c r="E1761" s="62">
        <f>IFERROR(INDEX('alimentação - Tabela 7.1'!$16:$16,
MATCH(TEXT('Tabela 7.1'!$A1761,"mmmm/aaaa"),'alimentação - Tabela 7.1'!$5:$5,0)+2), "")</f>
        <v>238801</v>
      </c>
      <c r="F1761" s="62">
        <f>IFERROR(INDEX('alimentação - Tabela 7.1'!$16:$16,
MATCH(TEXT('Tabela 7.1'!$A1761,"mmmm/aaaa"),'alimentação - Tabela 7.1'!$5:$5,0)+3), "")</f>
        <v>48829</v>
      </c>
      <c r="G1761" s="95">
        <f>IFERROR(INDEX('alimentação - Tabela 7.1'!$16:$16,
MATCH(TEXT('Tabela 7.1'!$A1761,"mmmm/aaaa"),'alimentação - Tabela 7.1'!$5:$5,0)+4), "")</f>
        <v>0.63287955522537231</v>
      </c>
    </row>
    <row r="1762" spans="1:7" ht="18" customHeight="1" x14ac:dyDescent="0.25">
      <c r="A1762" s="59" t="s">
        <v>359</v>
      </c>
      <c r="B1762" s="61" t="s">
        <v>114</v>
      </c>
      <c r="C1762" s="62">
        <f>IFERROR(INDEX('alimentação - Tabela 7.1'!$17:$17,
MATCH(TEXT('Tabela 7.1'!A1762,"mmmm/aaaa"),'alimentação - Tabela 7.1'!$5:$5,0)), "")</f>
        <v>653994</v>
      </c>
      <c r="D1762" s="62">
        <f>IFERROR(INDEX('alimentação - Tabela 7.1'!$17:$17,
MATCH(TEXT('Tabela 7.1'!$A1762,"mmmm/aaaa"),'alimentação - Tabela 7.1'!$5:$5,0)+1), "")</f>
        <v>25322</v>
      </c>
      <c r="E1762" s="62">
        <f>IFERROR(INDEX('alimentação - Tabela 7.1'!$17:$17,
MATCH(TEXT('Tabela 7.1'!$A1762,"mmmm/aaaa"),'alimentação - Tabela 7.1'!$5:$5,0)+2), "")</f>
        <v>19117</v>
      </c>
      <c r="F1762" s="62">
        <f>IFERROR(INDEX('alimentação - Tabela 7.1'!$17:$17,
MATCH(TEXT('Tabela 7.1'!$A1762,"mmmm/aaaa"),'alimentação - Tabela 7.1'!$5:$5,0)+3), "")</f>
        <v>6205</v>
      </c>
      <c r="G1762" s="95">
        <f>IFERROR(INDEX('alimentação - Tabela 7.1'!$17:$17,
MATCH(TEXT('Tabela 7.1'!$A1762,"mmmm/aaaa"),'alimentação - Tabela 7.1'!$5:$5,0)+4), "")</f>
        <v>0.9578736424446106</v>
      </c>
    </row>
    <row r="1763" spans="1:7" ht="18" customHeight="1" x14ac:dyDescent="0.25">
      <c r="A1763" s="59" t="s">
        <v>359</v>
      </c>
      <c r="B1763" s="61" t="s">
        <v>115</v>
      </c>
      <c r="C1763" s="62">
        <f>IFERROR(INDEX('alimentação - Tabela 7.1'!$18:$18,
MATCH(TEXT('Tabela 7.1'!A1763,"mmmm/aaaa"),'alimentação - Tabela 7.1'!$5:$5,0)), "")</f>
        <v>360169</v>
      </c>
      <c r="D1763" s="62">
        <f>IFERROR(INDEX('alimentação - Tabela 7.1'!$18:$18,
MATCH(TEXT('Tabela 7.1'!$A1763,"mmmm/aaaa"),'alimentação - Tabela 7.1'!$5:$5,0)+1), "")</f>
        <v>13416</v>
      </c>
      <c r="E1763" s="62">
        <f>IFERROR(INDEX('alimentação - Tabela 7.1'!$18:$18,
MATCH(TEXT('Tabela 7.1'!$A1763,"mmmm/aaaa"),'alimentação - Tabela 7.1'!$5:$5,0)+2), "")</f>
        <v>10448</v>
      </c>
      <c r="F1763" s="62">
        <f>IFERROR(INDEX('alimentação - Tabela 7.1'!$18:$18,
MATCH(TEXT('Tabela 7.1'!$A1763,"mmmm/aaaa"),'alimentação - Tabela 7.1'!$5:$5,0)+3), "")</f>
        <v>2968</v>
      </c>
      <c r="G1763" s="95">
        <f>IFERROR(INDEX('alimentação - Tabela 7.1'!$18:$18,
MATCH(TEXT('Tabela 7.1'!$A1763,"mmmm/aaaa"),'alimentação - Tabela 7.1'!$5:$5,0)+4), "")</f>
        <v>0.83090472221374512</v>
      </c>
    </row>
    <row r="1764" spans="1:7" ht="18" customHeight="1" x14ac:dyDescent="0.25">
      <c r="A1764" s="59" t="s">
        <v>359</v>
      </c>
      <c r="B1764" s="61" t="s">
        <v>116</v>
      </c>
      <c r="C1764" s="62">
        <f>IFERROR(INDEX('alimentação - Tabela 7.1'!$19:$19,
MATCH(TEXT('Tabela 7.1'!A1764,"mmmm/aaaa"),'alimentação - Tabela 7.1'!$5:$5,0)), "")</f>
        <v>1385009</v>
      </c>
      <c r="D1764" s="62">
        <f>IFERROR(INDEX('alimentação - Tabela 7.1'!$19:$19,
MATCH(TEXT('Tabela 7.1'!$A1764,"mmmm/aaaa"),'alimentação - Tabela 7.1'!$5:$5,0)+1), "")</f>
        <v>53378</v>
      </c>
      <c r="E1764" s="62">
        <f>IFERROR(INDEX('alimentação - Tabela 7.1'!$19:$19,
MATCH(TEXT('Tabela 7.1'!$A1764,"mmmm/aaaa"),'alimentação - Tabela 7.1'!$5:$5,0)+2), "")</f>
        <v>45853</v>
      </c>
      <c r="F1764" s="62">
        <f>IFERROR(INDEX('alimentação - Tabela 7.1'!$19:$19,
MATCH(TEXT('Tabela 7.1'!$A1764,"mmmm/aaaa"),'alimentação - Tabela 7.1'!$5:$5,0)+3), "")</f>
        <v>7525</v>
      </c>
      <c r="G1764" s="95">
        <f>IFERROR(INDEX('alimentação - Tabela 7.1'!$19:$19,
MATCH(TEXT('Tabela 7.1'!$A1764,"mmmm/aaaa"),'alimentação - Tabela 7.1'!$5:$5,0)+4), "")</f>
        <v>0.54628580808639526</v>
      </c>
    </row>
    <row r="1765" spans="1:7" ht="18" customHeight="1" x14ac:dyDescent="0.25">
      <c r="A1765" s="59" t="s">
        <v>359</v>
      </c>
      <c r="B1765" s="61" t="s">
        <v>117</v>
      </c>
      <c r="C1765" s="62">
        <f>IFERROR(INDEX('alimentação - Tabela 7.1'!$20:$20,
MATCH(TEXT('Tabela 7.1'!A1765,"mmmm/aaaa"),'alimentação - Tabela 7.1'!$5:$5,0)), "")</f>
        <v>515184</v>
      </c>
      <c r="D1765" s="62">
        <f>IFERROR(INDEX('alimentação - Tabela 7.1'!$20:$20,
MATCH(TEXT('Tabela 7.1'!$A1765,"mmmm/aaaa"),'alimentação - Tabela 7.1'!$5:$5,0)+1), "")</f>
        <v>20392</v>
      </c>
      <c r="E1765" s="62">
        <f>IFERROR(INDEX('alimentação - Tabela 7.1'!$20:$20,
MATCH(TEXT('Tabela 7.1'!$A1765,"mmmm/aaaa"),'alimentação - Tabela 7.1'!$5:$5,0)+2), "")</f>
        <v>15825</v>
      </c>
      <c r="F1765" s="62">
        <f>IFERROR(INDEX('alimentação - Tabela 7.1'!$20:$20,
MATCH(TEXT('Tabela 7.1'!$A1765,"mmmm/aaaa"),'alimentação - Tabela 7.1'!$5:$5,0)+3), "")</f>
        <v>4567</v>
      </c>
      <c r="G1765" s="95">
        <f>IFERROR(INDEX('alimentação - Tabela 7.1'!$20:$20,
MATCH(TEXT('Tabela 7.1'!$A1765,"mmmm/aaaa"),'alimentação - Tabela 7.1'!$5:$5,0)+4), "")</f>
        <v>0.89440816640853882</v>
      </c>
    </row>
    <row r="1766" spans="1:7" ht="18" customHeight="1" x14ac:dyDescent="0.25">
      <c r="A1766" s="59" t="s">
        <v>359</v>
      </c>
      <c r="B1766" s="61" t="s">
        <v>118</v>
      </c>
      <c r="C1766" s="62">
        <f>IFERROR(INDEX('alimentação - Tabela 7.1'!$21:$21,
MATCH(TEXT('Tabela 7.1'!A1766,"mmmm/aaaa"),'alimentação - Tabela 7.1'!$5:$5,0)), "")</f>
        <v>494262</v>
      </c>
      <c r="D1766" s="62">
        <f>IFERROR(INDEX('alimentação - Tabela 7.1'!$21:$21,
MATCH(TEXT('Tabela 7.1'!$A1766,"mmmm/aaaa"),'alimentação - Tabela 7.1'!$5:$5,0)+1), "")</f>
        <v>18269</v>
      </c>
      <c r="E1766" s="62">
        <f>IFERROR(INDEX('alimentação - Tabela 7.1'!$21:$21,
MATCH(TEXT('Tabela 7.1'!$A1766,"mmmm/aaaa"),'alimentação - Tabela 7.1'!$5:$5,0)+2), "")</f>
        <v>14826</v>
      </c>
      <c r="F1766" s="62">
        <f>IFERROR(INDEX('alimentação - Tabela 7.1'!$21:$21,
MATCH(TEXT('Tabela 7.1'!$A1766,"mmmm/aaaa"),'alimentação - Tabela 7.1'!$5:$5,0)+3), "")</f>
        <v>3443</v>
      </c>
      <c r="G1766" s="95">
        <f>IFERROR(INDEX('alimentação - Tabela 7.1'!$21:$21,
MATCH(TEXT('Tabela 7.1'!$A1766,"mmmm/aaaa"),'alimentação - Tabela 7.1'!$5:$5,0)+4), "")</f>
        <v>0.70148056745529175</v>
      </c>
    </row>
    <row r="1767" spans="1:7" ht="18" customHeight="1" x14ac:dyDescent="0.25">
      <c r="A1767" s="59" t="s">
        <v>359</v>
      </c>
      <c r="B1767" s="61" t="s">
        <v>119</v>
      </c>
      <c r="C1767" s="62">
        <f>IFERROR(INDEX('alimentação - Tabela 7.1'!$22:$22,
MATCH(TEXT('Tabela 7.1'!A1767,"mmmm/aaaa"),'alimentação - Tabela 7.1'!$5:$5,0)), "")</f>
        <v>1475259</v>
      </c>
      <c r="D1767" s="62">
        <f>IFERROR(INDEX('alimentação - Tabela 7.1'!$22:$22,
MATCH(TEXT('Tabela 7.1'!$A1767,"mmmm/aaaa"),'alimentação - Tabela 7.1'!$5:$5,0)+1), "")</f>
        <v>51145</v>
      </c>
      <c r="E1767" s="62">
        <f>IFERROR(INDEX('alimentação - Tabela 7.1'!$22:$22,
MATCH(TEXT('Tabela 7.1'!$A1767,"mmmm/aaaa"),'alimentação - Tabela 7.1'!$5:$5,0)+2), "")</f>
        <v>42988</v>
      </c>
      <c r="F1767" s="62">
        <f>IFERROR(INDEX('alimentação - Tabela 7.1'!$22:$22,
MATCH(TEXT('Tabela 7.1'!$A1767,"mmmm/aaaa"),'alimentação - Tabela 7.1'!$5:$5,0)+3), "")</f>
        <v>8157</v>
      </c>
      <c r="G1767" s="95">
        <f>IFERROR(INDEX('alimentação - Tabela 7.1'!$22:$22,
MATCH(TEXT('Tabela 7.1'!$A1767,"mmmm/aaaa"),'alimentação - Tabela 7.1'!$5:$5,0)+4), "")</f>
        <v>0.55599403381347656</v>
      </c>
    </row>
    <row r="1768" spans="1:7" ht="18" customHeight="1" x14ac:dyDescent="0.25">
      <c r="A1768" s="59" t="s">
        <v>359</v>
      </c>
      <c r="B1768" s="61" t="s">
        <v>120</v>
      </c>
      <c r="C1768" s="62">
        <f>IFERROR(INDEX('alimentação - Tabela 7.1'!$23:$23,
MATCH(TEXT('Tabela 7.1'!A1768,"mmmm/aaaa"),'alimentação - Tabela 7.1'!$5:$5,0)), "")</f>
        <v>439722</v>
      </c>
      <c r="D1768" s="62">
        <f>IFERROR(INDEX('alimentação - Tabela 7.1'!$23:$23,
MATCH(TEXT('Tabela 7.1'!$A1768,"mmmm/aaaa"),'alimentação - Tabela 7.1'!$5:$5,0)+1), "")</f>
        <v>16505</v>
      </c>
      <c r="E1768" s="62">
        <f>IFERROR(INDEX('alimentação - Tabela 7.1'!$23:$23,
MATCH(TEXT('Tabela 7.1'!$A1768,"mmmm/aaaa"),'alimentação - Tabela 7.1'!$5:$5,0)+2), "")</f>
        <v>12099</v>
      </c>
      <c r="F1768" s="62">
        <f>IFERROR(INDEX('alimentação - Tabela 7.1'!$23:$23,
MATCH(TEXT('Tabela 7.1'!$A1768,"mmmm/aaaa"),'alimentação - Tabela 7.1'!$5:$5,0)+3), "")</f>
        <v>4406</v>
      </c>
      <c r="G1768" s="95">
        <f>IFERROR(INDEX('alimentação - Tabela 7.1'!$23:$23,
MATCH(TEXT('Tabela 7.1'!$A1768,"mmmm/aaaa"),'alimentação - Tabela 7.1'!$5:$5,0)+4), "")</f>
        <v>1.0121383666992188</v>
      </c>
    </row>
    <row r="1769" spans="1:7" ht="18" customHeight="1" x14ac:dyDescent="0.25">
      <c r="A1769" s="59" t="s">
        <v>359</v>
      </c>
      <c r="B1769" s="61" t="s">
        <v>121</v>
      </c>
      <c r="C1769" s="62">
        <f>IFERROR(INDEX('alimentação - Tabela 7.1'!$24:$24,
MATCH(TEXT('Tabela 7.1'!A1769,"mmmm/aaaa"),'alimentação - Tabela 7.1'!$5:$5,0)), "")</f>
        <v>332239</v>
      </c>
      <c r="D1769" s="62">
        <f>IFERROR(INDEX('alimentação - Tabela 7.1'!$24:$24,
MATCH(TEXT('Tabela 7.1'!$A1769,"mmmm/aaaa"),'alimentação - Tabela 7.1'!$5:$5,0)+1), "")</f>
        <v>10686</v>
      </c>
      <c r="E1769" s="62">
        <f>IFERROR(INDEX('alimentação - Tabela 7.1'!$24:$24,
MATCH(TEXT('Tabela 7.1'!$A1769,"mmmm/aaaa"),'alimentação - Tabela 7.1'!$5:$5,0)+2), "")</f>
        <v>8835</v>
      </c>
      <c r="F1769" s="62">
        <f>IFERROR(INDEX('alimentação - Tabela 7.1'!$24:$24,
MATCH(TEXT('Tabela 7.1'!$A1769,"mmmm/aaaa"),'alimentação - Tabela 7.1'!$5:$5,0)+3), "")</f>
        <v>1851</v>
      </c>
      <c r="G1769" s="95">
        <f>IFERROR(INDEX('alimentação - Tabela 7.1'!$24:$24,
MATCH(TEXT('Tabela 7.1'!$A1769,"mmmm/aaaa"),'alimentação - Tabela 7.1'!$5:$5,0)+4), "")</f>
        <v>0.56025040149688721</v>
      </c>
    </row>
    <row r="1770" spans="1:7" ht="18" customHeight="1" x14ac:dyDescent="0.25">
      <c r="A1770" s="59" t="s">
        <v>359</v>
      </c>
      <c r="B1770" s="61" t="s">
        <v>122</v>
      </c>
      <c r="C1770" s="62">
        <f>IFERROR(INDEX('alimentação - Tabela 7.1'!$25:$25,
MATCH(TEXT('Tabela 7.1'!A1770,"mmmm/aaaa"),'alimentação - Tabela 7.1'!$5:$5,0)), "")</f>
        <v>2108361</v>
      </c>
      <c r="D1770" s="62">
        <f>IFERROR(INDEX('alimentação - Tabela 7.1'!$25:$25,
MATCH(TEXT('Tabela 7.1'!$A1770,"mmmm/aaaa"),'alimentação - Tabela 7.1'!$5:$5,0)+1), "")</f>
        <v>78517</v>
      </c>
      <c r="E1770" s="62">
        <f>IFERROR(INDEX('alimentação - Tabela 7.1'!$25:$25,
MATCH(TEXT('Tabela 7.1'!$A1770,"mmmm/aaaa"),'alimentação - Tabela 7.1'!$5:$5,0)+2), "")</f>
        <v>68810</v>
      </c>
      <c r="F1770" s="62">
        <f>IFERROR(INDEX('alimentação - Tabela 7.1'!$25:$25,
MATCH(TEXT('Tabela 7.1'!$A1770,"mmmm/aaaa"),'alimentação - Tabela 7.1'!$5:$5,0)+3), "")</f>
        <v>9707</v>
      </c>
      <c r="G1770" s="95">
        <f>IFERROR(INDEX('alimentação - Tabela 7.1'!$25:$25,
MATCH(TEXT('Tabela 7.1'!$A1770,"mmmm/aaaa"),'alimentação - Tabela 7.1'!$5:$5,0)+4), "")</f>
        <v>0.46253454685211182</v>
      </c>
    </row>
    <row r="1771" spans="1:7" ht="18" customHeight="1" x14ac:dyDescent="0.25">
      <c r="A1771" s="59" t="s">
        <v>359</v>
      </c>
      <c r="B1771" s="61" t="s">
        <v>123</v>
      </c>
      <c r="C1771" s="62">
        <f>IFERROR(INDEX('alimentação - Tabela 7.1'!$26:$26,
MATCH(TEXT('Tabela 7.1'!A1771,"mmmm/aaaa"),'alimentação - Tabela 7.1'!$5:$5,0)), "")</f>
        <v>23911610</v>
      </c>
      <c r="D1771" s="62">
        <f>IFERROR(INDEX('alimentação - Tabela 7.1'!$26:$26,
MATCH(TEXT('Tabela 7.1'!$A1771,"mmmm/aaaa"),'alimentação - Tabela 7.1'!$5:$5,0)+1), "")</f>
        <v>1076770</v>
      </c>
      <c r="E1771" s="62">
        <f>IFERROR(INDEX('alimentação - Tabela 7.1'!$26:$26,
MATCH(TEXT('Tabela 7.1'!$A1771,"mmmm/aaaa"),'alimentação - Tabela 7.1'!$5:$5,0)+2), "")</f>
        <v>982455</v>
      </c>
      <c r="F1771" s="62">
        <f>IFERROR(INDEX('alimentação - Tabela 7.1'!$26:$26,
MATCH(TEXT('Tabela 7.1'!$A1771,"mmmm/aaaa"),'alimentação - Tabela 7.1'!$5:$5,0)+3), "")</f>
        <v>94315</v>
      </c>
      <c r="G1771" s="95">
        <f>IFERROR(INDEX('alimentação - Tabela 7.1'!$26:$26,
MATCH(TEXT('Tabela 7.1'!$A1771,"mmmm/aaaa"),'alimentação - Tabela 7.1'!$5:$5,0)+4), "")</f>
        <v>0.39599373936653137</v>
      </c>
    </row>
    <row r="1772" spans="1:7" ht="18" customHeight="1" x14ac:dyDescent="0.25">
      <c r="A1772" s="59" t="s">
        <v>359</v>
      </c>
      <c r="B1772" s="61" t="s">
        <v>124</v>
      </c>
      <c r="C1772" s="62">
        <f>IFERROR(INDEX('alimentação - Tabela 7.1'!$27:$27,
MATCH(TEXT('Tabela 7.1'!A1772,"mmmm/aaaa"),'alimentação - Tabela 7.1'!$5:$5,0)), "")</f>
        <v>4934411</v>
      </c>
      <c r="D1772" s="62">
        <f>IFERROR(INDEX('alimentação - Tabela 7.1'!$27:$27,
MATCH(TEXT('Tabela 7.1'!$A1772,"mmmm/aaaa"),'alimentação - Tabela 7.1'!$5:$5,0)+1), "")</f>
        <v>233789</v>
      </c>
      <c r="E1772" s="62">
        <f>IFERROR(INDEX('alimentação - Tabela 7.1'!$27:$27,
MATCH(TEXT('Tabela 7.1'!$A1772,"mmmm/aaaa"),'alimentação - Tabela 7.1'!$5:$5,0)+2), "")</f>
        <v>205135</v>
      </c>
      <c r="F1772" s="62">
        <f>IFERROR(INDEX('alimentação - Tabela 7.1'!$27:$27,
MATCH(TEXT('Tabela 7.1'!$A1772,"mmmm/aaaa"),'alimentação - Tabela 7.1'!$5:$5,0)+3), "")</f>
        <v>28654</v>
      </c>
      <c r="G1772" s="95">
        <f>IFERROR(INDEX('alimentação - Tabela 7.1'!$27:$27,
MATCH(TEXT('Tabela 7.1'!$A1772,"mmmm/aaaa"),'alimentação - Tabela 7.1'!$5:$5,0)+4), "")</f>
        <v>0.58408927917480469</v>
      </c>
    </row>
    <row r="1773" spans="1:7" ht="18" customHeight="1" x14ac:dyDescent="0.25">
      <c r="A1773" s="59" t="s">
        <v>359</v>
      </c>
      <c r="B1773" s="61" t="s">
        <v>2</v>
      </c>
      <c r="C1773" s="62">
        <f>IFERROR(INDEX('alimentação - Tabela 7.1'!$28:$28,
MATCH(TEXT('Tabela 7.1'!A1773,"mmmm/aaaa"),'alimentação - Tabela 7.1'!$5:$5,0)), "")</f>
        <v>904771</v>
      </c>
      <c r="D1773" s="62">
        <f>IFERROR(INDEX('alimentação - Tabela 7.1'!$28:$28,
MATCH(TEXT('Tabela 7.1'!$A1773,"mmmm/aaaa"),'alimentação - Tabela 7.1'!$5:$5,0)+1), "")</f>
        <v>45611</v>
      </c>
      <c r="E1773" s="62">
        <f>IFERROR(INDEX('alimentação - Tabela 7.1'!$28:$28,
MATCH(TEXT('Tabela 7.1'!$A1773,"mmmm/aaaa"),'alimentação - Tabela 7.1'!$5:$5,0)+2), "")</f>
        <v>45426</v>
      </c>
      <c r="F1773" s="62">
        <f>IFERROR(INDEX('alimentação - Tabela 7.1'!$28:$28,
MATCH(TEXT('Tabela 7.1'!$A1773,"mmmm/aaaa"),'alimentação - Tabela 7.1'!$5:$5,0)+3), "")</f>
        <v>185</v>
      </c>
      <c r="G1773" s="95">
        <f>IFERROR(INDEX('alimentação - Tabela 7.1'!$28:$28,
MATCH(TEXT('Tabela 7.1'!$A1773,"mmmm/aaaa"),'alimentação - Tabela 7.1'!$5:$5,0)+4), "")</f>
        <v>2.0451344549655914E-2</v>
      </c>
    </row>
    <row r="1774" spans="1:7" ht="18" customHeight="1" x14ac:dyDescent="0.25">
      <c r="A1774" s="59" t="s">
        <v>359</v>
      </c>
      <c r="B1774" s="61" t="s">
        <v>125</v>
      </c>
      <c r="C1774" s="62">
        <f>IFERROR(INDEX('alimentação - Tabela 7.1'!$29:$29,
MATCH(TEXT('Tabela 7.1'!A1774,"mmmm/aaaa"),'alimentação - Tabela 7.1'!$5:$5,0)), "")</f>
        <v>3830448</v>
      </c>
      <c r="D1774" s="62">
        <f>IFERROR(INDEX('alimentação - Tabela 7.1'!$29:$29,
MATCH(TEXT('Tabela 7.1'!$A1774,"mmmm/aaaa"),'alimentação - Tabela 7.1'!$5:$5,0)+1), "")</f>
        <v>136192</v>
      </c>
      <c r="E1774" s="62">
        <f>IFERROR(INDEX('alimentação - Tabela 7.1'!$29:$29,
MATCH(TEXT('Tabela 7.1'!$A1774,"mmmm/aaaa"),'alimentação - Tabela 7.1'!$5:$5,0)+2), "")</f>
        <v>119086</v>
      </c>
      <c r="F1774" s="62">
        <f>IFERROR(INDEX('alimentação - Tabela 7.1'!$29:$29,
MATCH(TEXT('Tabela 7.1'!$A1774,"mmmm/aaaa"),'alimentação - Tabela 7.1'!$5:$5,0)+3), "")</f>
        <v>17106</v>
      </c>
      <c r="G1774" s="95">
        <f>IFERROR(INDEX('alimentação - Tabela 7.1'!$29:$29,
MATCH(TEXT('Tabela 7.1'!$A1774,"mmmm/aaaa"),'alimentação - Tabela 7.1'!$5:$5,0)+4), "")</f>
        <v>0.44858288764953613</v>
      </c>
    </row>
    <row r="1775" spans="1:7" ht="18" customHeight="1" x14ac:dyDescent="0.25">
      <c r="A1775" s="59" t="s">
        <v>359</v>
      </c>
      <c r="B1775" s="61" t="s">
        <v>126</v>
      </c>
      <c r="C1775" s="62">
        <f>IFERROR(INDEX('alimentação - Tabela 7.1'!$30:$30,
MATCH(TEXT('Tabela 7.1'!A1775,"mmmm/aaaa"),'alimentação - Tabela 7.1'!$5:$5,0)), "")</f>
        <v>14241980</v>
      </c>
      <c r="D1775" s="62">
        <f>IFERROR(INDEX('alimentação - Tabela 7.1'!$30:$30,
MATCH(TEXT('Tabela 7.1'!$A1775,"mmmm/aaaa"),'alimentação - Tabela 7.1'!$5:$5,0)+1), "")</f>
        <v>661178</v>
      </c>
      <c r="E1775" s="62">
        <f>IFERROR(INDEX('alimentação - Tabela 7.1'!$30:$30,
MATCH(TEXT('Tabela 7.1'!$A1775,"mmmm/aaaa"),'alimentação - Tabela 7.1'!$5:$5,0)+2), "")</f>
        <v>612808</v>
      </c>
      <c r="F1775" s="62">
        <f>IFERROR(INDEX('alimentação - Tabela 7.1'!$30:$30,
MATCH(TEXT('Tabela 7.1'!$A1775,"mmmm/aaaa"),'alimentação - Tabela 7.1'!$5:$5,0)+3), "")</f>
        <v>48370</v>
      </c>
      <c r="G1775" s="95">
        <f>IFERROR(INDEX('alimentação - Tabela 7.1'!$30:$30,
MATCH(TEXT('Tabela 7.1'!$A1775,"mmmm/aaaa"),'alimentação - Tabela 7.1'!$5:$5,0)+4), "")</f>
        <v>0.3407871425151825</v>
      </c>
    </row>
    <row r="1776" spans="1:7" ht="18" customHeight="1" x14ac:dyDescent="0.25">
      <c r="A1776" s="59" t="s">
        <v>359</v>
      </c>
      <c r="B1776" s="61" t="s">
        <v>127</v>
      </c>
      <c r="C1776" s="62">
        <f>IFERROR(INDEX('alimentação - Tabela 7.1'!$31:$31,
MATCH(TEXT('Tabela 7.1'!A1776,"mmmm/aaaa"),'alimentação - Tabela 7.1'!$5:$5,0)), "")</f>
        <v>8570612</v>
      </c>
      <c r="D1776" s="62">
        <f>IFERROR(INDEX('alimentação - Tabela 7.1'!$31:$31,
MATCH(TEXT('Tabela 7.1'!$A1776,"mmmm/aaaa"),'alimentação - Tabela 7.1'!$5:$5,0)+1), "")</f>
        <v>403736</v>
      </c>
      <c r="E1776" s="62">
        <f>IFERROR(INDEX('alimentação - Tabela 7.1'!$31:$31,
MATCH(TEXT('Tabela 7.1'!$A1776,"mmmm/aaaa"),'alimentação - Tabela 7.1'!$5:$5,0)+2), "")</f>
        <v>387836</v>
      </c>
      <c r="F1776" s="62">
        <f>IFERROR(INDEX('alimentação - Tabela 7.1'!$31:$31,
MATCH(TEXT('Tabela 7.1'!$A1776,"mmmm/aaaa"),'alimentação - Tabela 7.1'!$5:$5,0)+3), "")</f>
        <v>15900</v>
      </c>
      <c r="G1776" s="95">
        <f>IFERROR(INDEX('alimentação - Tabela 7.1'!$31:$31,
MATCH(TEXT('Tabela 7.1'!$A1776,"mmmm/aaaa"),'alimentação - Tabela 7.1'!$5:$5,0)+4), "")</f>
        <v>0.18586248159408569</v>
      </c>
    </row>
    <row r="1777" spans="1:7" ht="18" customHeight="1" x14ac:dyDescent="0.25">
      <c r="A1777" s="59" t="s">
        <v>359</v>
      </c>
      <c r="B1777" s="61" t="s">
        <v>128</v>
      </c>
      <c r="C1777" s="62">
        <f>IFERROR(INDEX('alimentação - Tabela 7.1'!$32:$32,
MATCH(TEXT('Tabela 7.1'!A1777,"mmmm/aaaa"),'alimentação - Tabela 7.1'!$5:$5,0)), "")</f>
        <v>3202455</v>
      </c>
      <c r="D1777" s="62">
        <f>IFERROR(INDEX('alimentação - Tabela 7.1'!$32:$32,
MATCH(TEXT('Tabela 7.1'!$A1777,"mmmm/aaaa"),'alimentação - Tabela 7.1'!$5:$5,0)+1), "")</f>
        <v>162357</v>
      </c>
      <c r="E1777" s="62">
        <f>IFERROR(INDEX('alimentação - Tabela 7.1'!$32:$32,
MATCH(TEXT('Tabela 7.1'!$A1777,"mmmm/aaaa"),'alimentação - Tabela 7.1'!$5:$5,0)+2), "")</f>
        <v>148535</v>
      </c>
      <c r="F1777" s="62">
        <f>IFERROR(INDEX('alimentação - Tabela 7.1'!$32:$32,
MATCH(TEXT('Tabela 7.1'!$A1777,"mmmm/aaaa"),'alimentação - Tabela 7.1'!$5:$5,0)+3), "")</f>
        <v>13822</v>
      </c>
      <c r="G1777" s="95">
        <f>IFERROR(INDEX('alimentação - Tabela 7.1'!$32:$32,
MATCH(TEXT('Tabela 7.1'!$A1777,"mmmm/aaaa"),'alimentação - Tabela 7.1'!$5:$5,0)+4), "")</f>
        <v>0.43347728252410889</v>
      </c>
    </row>
    <row r="1778" spans="1:7" ht="18" customHeight="1" x14ac:dyDescent="0.25">
      <c r="A1778" s="59" t="s">
        <v>359</v>
      </c>
      <c r="B1778" s="61" t="s">
        <v>129</v>
      </c>
      <c r="C1778" s="62">
        <f>IFERROR(INDEX('alimentação - Tabela 7.1'!$33:$33,
MATCH(TEXT('Tabela 7.1'!A1778,"mmmm/aaaa"),'alimentação - Tabela 7.1'!$5:$5,0)), "")</f>
        <v>2558652</v>
      </c>
      <c r="D1778" s="62">
        <f>IFERROR(INDEX('alimentação - Tabela 7.1'!$33:$33,
MATCH(TEXT('Tabela 7.1'!$A1778,"mmmm/aaaa"),'alimentação - Tabela 7.1'!$5:$5,0)+1), "")</f>
        <v>132341</v>
      </c>
      <c r="E1778" s="62">
        <f>IFERROR(INDEX('alimentação - Tabela 7.1'!$33:$33,
MATCH(TEXT('Tabela 7.1'!$A1778,"mmmm/aaaa"),'alimentação - Tabela 7.1'!$5:$5,0)+2), "")</f>
        <v>121681</v>
      </c>
      <c r="F1778" s="62">
        <f>IFERROR(INDEX('alimentação - Tabela 7.1'!$33:$33,
MATCH(TEXT('Tabela 7.1'!$A1778,"mmmm/aaaa"),'alimentação - Tabela 7.1'!$5:$5,0)+3), "")</f>
        <v>10660</v>
      </c>
      <c r="G1778" s="95">
        <f>IFERROR(INDEX('alimentação - Tabela 7.1'!$33:$33,
MATCH(TEXT('Tabela 7.1'!$A1778,"mmmm/aaaa"),'alimentação - Tabela 7.1'!$5:$5,0)+4), "")</f>
        <v>0.41836866736412048</v>
      </c>
    </row>
    <row r="1779" spans="1:7" ht="18" customHeight="1" x14ac:dyDescent="0.25">
      <c r="A1779" s="59" t="s">
        <v>359</v>
      </c>
      <c r="B1779" s="61" t="s">
        <v>130</v>
      </c>
      <c r="C1779" s="62">
        <f>IFERROR(INDEX('alimentação - Tabela 7.1'!$34:$34,
MATCH(TEXT('Tabela 7.1'!A1779,"mmmm/aaaa"),'alimentação - Tabela 7.1'!$5:$5,0)), "")</f>
        <v>2809505</v>
      </c>
      <c r="D1779" s="62">
        <f>IFERROR(INDEX('alimentação - Tabela 7.1'!$34:$34,
MATCH(TEXT('Tabela 7.1'!$A1779,"mmmm/aaaa"),'alimentação - Tabela 7.1'!$5:$5,0)+1), "")</f>
        <v>109038</v>
      </c>
      <c r="E1779" s="62">
        <f>IFERROR(INDEX('alimentação - Tabela 7.1'!$34:$34,
MATCH(TEXT('Tabela 7.1'!$A1779,"mmmm/aaaa"),'alimentação - Tabela 7.1'!$5:$5,0)+2), "")</f>
        <v>117620</v>
      </c>
      <c r="F1779" s="62">
        <f>IFERROR(INDEX('alimentação - Tabela 7.1'!$34:$34,
MATCH(TEXT('Tabela 7.1'!$A1779,"mmmm/aaaa"),'alimentação - Tabela 7.1'!$5:$5,0)+3), "")</f>
        <v>-8582</v>
      </c>
      <c r="G1779" s="95">
        <f>IFERROR(INDEX('alimentação - Tabela 7.1'!$34:$34,
MATCH(TEXT('Tabela 7.1'!$A1779,"mmmm/aaaa"),'alimentação - Tabela 7.1'!$5:$5,0)+4), "")</f>
        <v>-0.30453282594680786</v>
      </c>
    </row>
    <row r="1780" spans="1:7" ht="18" customHeight="1" x14ac:dyDescent="0.25">
      <c r="A1780" s="59" t="s">
        <v>359</v>
      </c>
      <c r="B1780" s="61" t="s">
        <v>131</v>
      </c>
      <c r="C1780" s="62">
        <f>IFERROR(INDEX('alimentação - Tabela 7.1'!$35:$35,
MATCH(TEXT('Tabela 7.1'!A1780,"mmmm/aaaa"),'alimentação - Tabela 7.1'!$5:$5,0)), "")</f>
        <v>4221180</v>
      </c>
      <c r="D1780" s="62">
        <f>IFERROR(INDEX('alimentação - Tabela 7.1'!$35:$35,
MATCH(TEXT('Tabela 7.1'!$A1780,"mmmm/aaaa"),'alimentação - Tabela 7.1'!$5:$5,0)+1), "")</f>
        <v>210471</v>
      </c>
      <c r="E1780" s="62">
        <f>IFERROR(INDEX('alimentação - Tabela 7.1'!$35:$35,
MATCH(TEXT('Tabela 7.1'!$A1780,"mmmm/aaaa"),'alimentação - Tabela 7.1'!$5:$5,0)+2), "")</f>
        <v>187471</v>
      </c>
      <c r="F1780" s="62">
        <f>IFERROR(INDEX('alimentação - Tabela 7.1'!$35:$35,
MATCH(TEXT('Tabela 7.1'!$A1780,"mmmm/aaaa"),'alimentação - Tabela 7.1'!$5:$5,0)+3), "")</f>
        <v>23000</v>
      </c>
      <c r="G1780" s="95">
        <f>IFERROR(INDEX('alimentação - Tabela 7.1'!$35:$35,
MATCH(TEXT('Tabela 7.1'!$A1780,"mmmm/aaaa"),'alimentação - Tabela 7.1'!$5:$5,0)+4), "")</f>
        <v>0.54785645008087158</v>
      </c>
    </row>
    <row r="1781" spans="1:7" ht="18" customHeight="1" x14ac:dyDescent="0.25">
      <c r="A1781" s="59" t="s">
        <v>359</v>
      </c>
      <c r="B1781" s="61" t="s">
        <v>132</v>
      </c>
      <c r="C1781" s="62">
        <f>IFERROR(INDEX('alimentação - Tabela 7.1'!$36:$36,
MATCH(TEXT('Tabela 7.1'!A1781,"mmmm/aaaa"),'alimentação - Tabela 7.1'!$5:$5,0)), "")</f>
        <v>679280</v>
      </c>
      <c r="D1781" s="62">
        <f>IFERROR(INDEX('alimentação - Tabela 7.1'!$36:$36,
MATCH(TEXT('Tabela 7.1'!$A1781,"mmmm/aaaa"),'alimentação - Tabela 7.1'!$5:$5,0)+1), "")</f>
        <v>33233</v>
      </c>
      <c r="E1781" s="62">
        <f>IFERROR(INDEX('alimentação - Tabela 7.1'!$36:$36,
MATCH(TEXT('Tabela 7.1'!$A1781,"mmmm/aaaa"),'alimentação - Tabela 7.1'!$5:$5,0)+2), "")</f>
        <v>31613</v>
      </c>
      <c r="F1781" s="62">
        <f>IFERROR(INDEX('alimentação - Tabela 7.1'!$36:$36,
MATCH(TEXT('Tabela 7.1'!$A1781,"mmmm/aaaa"),'alimentação - Tabela 7.1'!$5:$5,0)+3), "")</f>
        <v>1620</v>
      </c>
      <c r="G1781" s="95">
        <f>IFERROR(INDEX('alimentação - Tabela 7.1'!$36:$36,
MATCH(TEXT('Tabela 7.1'!$A1781,"mmmm/aaaa"),'alimentação - Tabela 7.1'!$5:$5,0)+4), "")</f>
        <v>0.23905792832374573</v>
      </c>
    </row>
    <row r="1782" spans="1:7" ht="18" customHeight="1" x14ac:dyDescent="0.25">
      <c r="A1782" s="59" t="s">
        <v>359</v>
      </c>
      <c r="B1782" s="61" t="s">
        <v>133</v>
      </c>
      <c r="C1782" s="62">
        <f>IFERROR(INDEX('alimentação - Tabela 7.1'!$37:$37,
MATCH(TEXT('Tabela 7.1'!A1782,"mmmm/aaaa"),'alimentação - Tabela 7.1'!$5:$5,0)), "")</f>
        <v>960541</v>
      </c>
      <c r="D1782" s="62">
        <f>IFERROR(INDEX('alimentação - Tabela 7.1'!$37:$37,
MATCH(TEXT('Tabela 7.1'!$A1782,"mmmm/aaaa"),'alimentação - Tabela 7.1'!$5:$5,0)+1), "")</f>
        <v>58224</v>
      </c>
      <c r="E1782" s="62">
        <f>IFERROR(INDEX('alimentação - Tabela 7.1'!$37:$37,
MATCH(TEXT('Tabela 7.1'!$A1782,"mmmm/aaaa"),'alimentação - Tabela 7.1'!$5:$5,0)+2), "")</f>
        <v>48523</v>
      </c>
      <c r="F1782" s="62">
        <f>IFERROR(INDEX('alimentação - Tabela 7.1'!$37:$37,
MATCH(TEXT('Tabela 7.1'!$A1782,"mmmm/aaaa"),'alimentação - Tabela 7.1'!$5:$5,0)+3), "")</f>
        <v>9701</v>
      </c>
      <c r="G1782" s="95">
        <f>IFERROR(INDEX('alimentação - Tabela 7.1'!$37:$37,
MATCH(TEXT('Tabela 7.1'!$A1782,"mmmm/aaaa"),'alimentação - Tabela 7.1'!$5:$5,0)+4), "")</f>
        <v>1.0202558040618896</v>
      </c>
    </row>
    <row r="1783" spans="1:7" ht="18" customHeight="1" x14ac:dyDescent="0.25">
      <c r="A1783" s="59" t="s">
        <v>359</v>
      </c>
      <c r="B1783" s="61" t="s">
        <v>134</v>
      </c>
      <c r="C1783" s="62">
        <f>IFERROR(INDEX('alimentação - Tabela 7.1'!$38:$38,
MATCH(TEXT('Tabela 7.1'!A1783,"mmmm/aaaa"),'alimentação - Tabela 7.1'!$5:$5,0)), "")</f>
        <v>1585730</v>
      </c>
      <c r="D1783" s="62">
        <f>IFERROR(INDEX('alimentação - Tabela 7.1'!$38:$38,
MATCH(TEXT('Tabela 7.1'!$A1783,"mmmm/aaaa"),'alimentação - Tabela 7.1'!$5:$5,0)+1), "")</f>
        <v>82955</v>
      </c>
      <c r="E1783" s="62">
        <f>IFERROR(INDEX('alimentação - Tabela 7.1'!$38:$38,
MATCH(TEXT('Tabela 7.1'!$A1783,"mmmm/aaaa"),'alimentação - Tabela 7.1'!$5:$5,0)+2), "")</f>
        <v>74517</v>
      </c>
      <c r="F1783" s="62">
        <f>IFERROR(INDEX('alimentação - Tabela 7.1'!$38:$38,
MATCH(TEXT('Tabela 7.1'!$A1783,"mmmm/aaaa"),'alimentação - Tabela 7.1'!$5:$5,0)+3), "")</f>
        <v>8438</v>
      </c>
      <c r="G1783" s="95">
        <f>IFERROR(INDEX('alimentação - Tabela 7.1'!$38:$38,
MATCH(TEXT('Tabela 7.1'!$A1783,"mmmm/aaaa"),'alimentação - Tabela 7.1'!$5:$5,0)+4), "")</f>
        <v>0.53496754169464111</v>
      </c>
    </row>
    <row r="1784" spans="1:7" ht="18" customHeight="1" x14ac:dyDescent="0.25">
      <c r="A1784" s="59" t="s">
        <v>359</v>
      </c>
      <c r="B1784" s="61" t="s">
        <v>135</v>
      </c>
      <c r="C1784" s="62">
        <f>IFERROR(INDEX('alimentação - Tabela 7.1'!$39:$39,
MATCH(TEXT('Tabela 7.1'!A1784,"mmmm/aaaa"),'alimentação - Tabela 7.1'!$5:$5,0)), "")</f>
        <v>995629</v>
      </c>
      <c r="D1784" s="62">
        <f>IFERROR(INDEX('alimentação - Tabela 7.1'!$39:$39,
MATCH(TEXT('Tabela 7.1'!$A1784,"mmmm/aaaa"),'alimentação - Tabela 7.1'!$5:$5,0)+1), "")</f>
        <v>36059</v>
      </c>
      <c r="E1784" s="62">
        <f>IFERROR(INDEX('alimentação - Tabela 7.1'!$39:$39,
MATCH(TEXT('Tabela 7.1'!$A1784,"mmmm/aaaa"),'alimentação - Tabela 7.1'!$5:$5,0)+2), "")</f>
        <v>32818</v>
      </c>
      <c r="F1784" s="62">
        <f>IFERROR(INDEX('alimentação - Tabela 7.1'!$39:$39,
MATCH(TEXT('Tabela 7.1'!$A1784,"mmmm/aaaa"),'alimentação - Tabela 7.1'!$5:$5,0)+3), "")</f>
        <v>3241</v>
      </c>
      <c r="G1784" s="95">
        <f>IFERROR(INDEX('alimentação - Tabela 7.1'!$39:$39,
MATCH(TEXT('Tabela 7.1'!$A1784,"mmmm/aaaa"),'alimentação - Tabela 7.1'!$5:$5,0)+4), "")</f>
        <v>0.32658597826957703</v>
      </c>
    </row>
    <row r="1785" spans="1:7" ht="18" customHeight="1" x14ac:dyDescent="0.25">
      <c r="A1785" s="59" t="s">
        <v>360</v>
      </c>
      <c r="B1785" s="61" t="s">
        <v>1</v>
      </c>
      <c r="C1785" s="62">
        <f>IFERROR(INDEX('alimentação - Tabela 7.1'!$7:$7,
MATCH(TEXT('Tabela 7.1'!A1785,"mmmm/aaaa"),'alimentação - Tabela 7.1'!$5:$5,0)), "")</f>
        <v>47021383</v>
      </c>
      <c r="D1785" s="62">
        <f>IFERROR(INDEX('alimentação - Tabela 7.1'!$7:$7,
MATCH(TEXT('Tabela 7.1'!$A1785,"mmmm/aaaa"),'alimentação - Tabela 7.1'!$5:$5,0)+1), "")</f>
        <v>2207130</v>
      </c>
      <c r="E1785" s="62">
        <f>IFERROR(INDEX('alimentação - Tabela 7.1'!$7:$7,
MATCH(TEXT('Tabela 7.1'!$A1785,"mmmm/aaaa"),'alimentação - Tabela 7.1'!$5:$5,0)+2), "")</f>
        <v>2015578</v>
      </c>
      <c r="F1785" s="62">
        <f>IFERROR(INDEX('alimentação - Tabela 7.1'!$7:$7,
MATCH(TEXT('Tabela 7.1'!$A1785,"mmmm/aaaa"),'alimentação - Tabela 7.1'!$5:$5,0)+3), "")</f>
        <v>191552</v>
      </c>
      <c r="G1785" s="95">
        <f>IFERROR(INDEX('alimentação - Tabela 7.1'!$7:$7,
MATCH(TEXT('Tabela 7.1'!$A1785,"mmmm/aaaa"),'alimentação - Tabela 7.1'!$5:$5,0)+4), "")</f>
        <v>0.40903842449188232</v>
      </c>
    </row>
    <row r="1786" spans="1:7" ht="18" customHeight="1" x14ac:dyDescent="0.25">
      <c r="A1786" s="59" t="s">
        <v>360</v>
      </c>
      <c r="B1786" s="61" t="s">
        <v>105</v>
      </c>
      <c r="C1786" s="62">
        <f>IFERROR(INDEX('alimentação - Tabela 7.1'!$8:$8,
MATCH(TEXT('Tabela 7.1'!A1786,"mmmm/aaaa"),'alimentação - Tabela 7.1'!$5:$5,0)), "")</f>
        <v>2358442</v>
      </c>
      <c r="D1786" s="62">
        <f>IFERROR(INDEX('alimentação - Tabela 7.1'!$8:$8,
MATCH(TEXT('Tabela 7.1'!$A1786,"mmmm/aaaa"),'alimentação - Tabela 7.1'!$5:$5,0)+1), "")</f>
        <v>110113</v>
      </c>
      <c r="E1786" s="62">
        <f>IFERROR(INDEX('alimentação - Tabela 7.1'!$8:$8,
MATCH(TEXT('Tabela 7.1'!$A1786,"mmmm/aaaa"),'alimentação - Tabela 7.1'!$5:$5,0)+2), "")</f>
        <v>96286</v>
      </c>
      <c r="F1786" s="62">
        <f>IFERROR(INDEX('alimentação - Tabela 7.1'!$8:$8,
MATCH(TEXT('Tabela 7.1'!$A1786,"mmmm/aaaa"),'alimentação - Tabela 7.1'!$5:$5,0)+3), "")</f>
        <v>13827</v>
      </c>
      <c r="G1786" s="95">
        <f>IFERROR(INDEX('alimentação - Tabela 7.1'!$8:$8,
MATCH(TEXT('Tabela 7.1'!$A1786,"mmmm/aaaa"),'alimentação - Tabela 7.1'!$5:$5,0)+4), "")</f>
        <v>0.58973437547683716</v>
      </c>
    </row>
    <row r="1787" spans="1:7" ht="18" customHeight="1" x14ac:dyDescent="0.25">
      <c r="A1787" s="59" t="s">
        <v>360</v>
      </c>
      <c r="B1787" s="61" t="s">
        <v>106</v>
      </c>
      <c r="C1787" s="62">
        <f>IFERROR(INDEX('alimentação - Tabela 7.1'!$9:$9,
MATCH(TEXT('Tabela 7.1'!A1787,"mmmm/aaaa"),'alimentação - Tabela 7.1'!$5:$5,0)), "")</f>
        <v>295192</v>
      </c>
      <c r="D1787" s="62">
        <f>IFERROR(INDEX('alimentação - Tabela 7.1'!$9:$9,
MATCH(TEXT('Tabela 7.1'!$A1787,"mmmm/aaaa"),'alimentação - Tabela 7.1'!$5:$5,0)+1), "")</f>
        <v>16205</v>
      </c>
      <c r="E1787" s="62">
        <f>IFERROR(INDEX('alimentação - Tabela 7.1'!$9:$9,
MATCH(TEXT('Tabela 7.1'!$A1787,"mmmm/aaaa"),'alimentação - Tabela 7.1'!$5:$5,0)+2), "")</f>
        <v>13756</v>
      </c>
      <c r="F1787" s="62">
        <f>IFERROR(INDEX('alimentação - Tabela 7.1'!$9:$9,
MATCH(TEXT('Tabela 7.1'!$A1787,"mmmm/aaaa"),'alimentação - Tabela 7.1'!$5:$5,0)+3), "")</f>
        <v>2449</v>
      </c>
      <c r="G1787" s="95">
        <f>IFERROR(INDEX('alimentação - Tabela 7.1'!$9:$9,
MATCH(TEXT('Tabela 7.1'!$A1787,"mmmm/aaaa"),'alimentação - Tabela 7.1'!$5:$5,0)+4), "")</f>
        <v>0.83656996488571167</v>
      </c>
    </row>
    <row r="1788" spans="1:7" ht="18" customHeight="1" x14ac:dyDescent="0.25">
      <c r="A1788" s="59" t="s">
        <v>360</v>
      </c>
      <c r="B1788" s="61" t="s">
        <v>107</v>
      </c>
      <c r="C1788" s="62">
        <f>IFERROR(INDEX('alimentação - Tabela 7.1'!$10:$10,
MATCH(TEXT('Tabela 7.1'!A1788,"mmmm/aaaa"),'alimentação - Tabela 7.1'!$5:$5,0)), "")</f>
        <v>109922</v>
      </c>
      <c r="D1788" s="62">
        <f>IFERROR(INDEX('alimentação - Tabela 7.1'!$10:$10,
MATCH(TEXT('Tabela 7.1'!$A1788,"mmmm/aaaa"),'alimentação - Tabela 7.1'!$5:$5,0)+1), "")</f>
        <v>4862</v>
      </c>
      <c r="E1788" s="62">
        <f>IFERROR(INDEX('alimentação - Tabela 7.1'!$10:$10,
MATCH(TEXT('Tabela 7.1'!$A1788,"mmmm/aaaa"),'alimentação - Tabela 7.1'!$5:$5,0)+2), "")</f>
        <v>4251</v>
      </c>
      <c r="F1788" s="62">
        <f>IFERROR(INDEX('alimentação - Tabela 7.1'!$10:$10,
MATCH(TEXT('Tabela 7.1'!$A1788,"mmmm/aaaa"),'alimentação - Tabela 7.1'!$5:$5,0)+3), "")</f>
        <v>611</v>
      </c>
      <c r="G1788" s="95">
        <f>IFERROR(INDEX('alimentação - Tabela 7.1'!$10:$10,
MATCH(TEXT('Tabela 7.1'!$A1788,"mmmm/aaaa"),'alimentação - Tabela 7.1'!$5:$5,0)+4), "")</f>
        <v>0.55895566940307617</v>
      </c>
    </row>
    <row r="1789" spans="1:7" ht="18" customHeight="1" x14ac:dyDescent="0.25">
      <c r="A1789" s="59" t="s">
        <v>360</v>
      </c>
      <c r="B1789" s="61" t="s">
        <v>108</v>
      </c>
      <c r="C1789" s="62">
        <f>IFERROR(INDEX('alimentação - Tabela 7.1'!$11:$11,
MATCH(TEXT('Tabela 7.1'!A1789,"mmmm/aaaa"),'alimentação - Tabela 7.1'!$5:$5,0)), "")</f>
        <v>541066</v>
      </c>
      <c r="D1789" s="62">
        <f>IFERROR(INDEX('alimentação - Tabela 7.1'!$11:$11,
MATCH(TEXT('Tabela 7.1'!$A1789,"mmmm/aaaa"),'alimentação - Tabela 7.1'!$5:$5,0)+1), "")</f>
        <v>26338</v>
      </c>
      <c r="E1789" s="62">
        <f>IFERROR(INDEX('alimentação - Tabela 7.1'!$11:$11,
MATCH(TEXT('Tabela 7.1'!$A1789,"mmmm/aaaa"),'alimentação - Tabela 7.1'!$5:$5,0)+2), "")</f>
        <v>21698</v>
      </c>
      <c r="F1789" s="62">
        <f>IFERROR(INDEX('alimentação - Tabela 7.1'!$11:$11,
MATCH(TEXT('Tabela 7.1'!$A1789,"mmmm/aaaa"),'alimentação - Tabela 7.1'!$5:$5,0)+3), "")</f>
        <v>4640</v>
      </c>
      <c r="G1789" s="95">
        <f>IFERROR(INDEX('alimentação - Tabela 7.1'!$11:$11,
MATCH(TEXT('Tabela 7.1'!$A1789,"mmmm/aaaa"),'alimentação - Tabela 7.1'!$5:$5,0)+4), "")</f>
        <v>0.86498415470123291</v>
      </c>
    </row>
    <row r="1790" spans="1:7" ht="18" customHeight="1" x14ac:dyDescent="0.25">
      <c r="A1790" s="59" t="s">
        <v>360</v>
      </c>
      <c r="B1790" s="61" t="s">
        <v>109</v>
      </c>
      <c r="C1790" s="62">
        <f>IFERROR(INDEX('alimentação - Tabela 7.1'!$12:$12,
MATCH(TEXT('Tabela 7.1'!A1790,"mmmm/aaaa"),'alimentação - Tabela 7.1'!$5:$5,0)), "")</f>
        <v>80196</v>
      </c>
      <c r="D1790" s="62">
        <f>IFERROR(INDEX('alimentação - Tabela 7.1'!$12:$12,
MATCH(TEXT('Tabela 7.1'!$A1790,"mmmm/aaaa"),'alimentação - Tabela 7.1'!$5:$5,0)+1), "")</f>
        <v>4009</v>
      </c>
      <c r="E1790" s="62">
        <f>IFERROR(INDEX('alimentação - Tabela 7.1'!$12:$12,
MATCH(TEXT('Tabela 7.1'!$A1790,"mmmm/aaaa"),'alimentação - Tabela 7.1'!$5:$5,0)+2), "")</f>
        <v>3798</v>
      </c>
      <c r="F1790" s="62">
        <f>IFERROR(INDEX('alimentação - Tabela 7.1'!$12:$12,
MATCH(TEXT('Tabela 7.1'!$A1790,"mmmm/aaaa"),'alimentação - Tabela 7.1'!$5:$5,0)+3), "")</f>
        <v>211</v>
      </c>
      <c r="G1790" s="95">
        <f>IFERROR(INDEX('alimentação - Tabela 7.1'!$12:$12,
MATCH(TEXT('Tabela 7.1'!$A1790,"mmmm/aaaa"),'alimentação - Tabela 7.1'!$5:$5,0)+4), "")</f>
        <v>0.26379945874214172</v>
      </c>
    </row>
    <row r="1791" spans="1:7" ht="18" customHeight="1" x14ac:dyDescent="0.25">
      <c r="A1791" s="59" t="s">
        <v>360</v>
      </c>
      <c r="B1791" s="61" t="s">
        <v>110</v>
      </c>
      <c r="C1791" s="62">
        <f>IFERROR(INDEX('alimentação - Tabela 7.1'!$13:$13,
MATCH(TEXT('Tabela 7.1'!A1791,"mmmm/aaaa"),'alimentação - Tabela 7.1'!$5:$5,0)), "")</f>
        <v>981751</v>
      </c>
      <c r="D1791" s="62">
        <f>IFERROR(INDEX('alimentação - Tabela 7.1'!$13:$13,
MATCH(TEXT('Tabela 7.1'!$A1791,"mmmm/aaaa"),'alimentação - Tabela 7.1'!$5:$5,0)+1), "")</f>
        <v>43068</v>
      </c>
      <c r="E1791" s="62">
        <f>IFERROR(INDEX('alimentação - Tabela 7.1'!$13:$13,
MATCH(TEXT('Tabela 7.1'!$A1791,"mmmm/aaaa"),'alimentação - Tabela 7.1'!$5:$5,0)+2), "")</f>
        <v>37887</v>
      </c>
      <c r="F1791" s="62">
        <f>IFERROR(INDEX('alimentação - Tabela 7.1'!$13:$13,
MATCH(TEXT('Tabela 7.1'!$A1791,"mmmm/aaaa"),'alimentação - Tabela 7.1'!$5:$5,0)+3), "")</f>
        <v>5181</v>
      </c>
      <c r="G1791" s="95">
        <f>IFERROR(INDEX('alimentação - Tabela 7.1'!$13:$13,
MATCH(TEXT('Tabela 7.1'!$A1791,"mmmm/aaaa"),'alimentação - Tabela 7.1'!$5:$5,0)+4), "")</f>
        <v>0.53053033351898193</v>
      </c>
    </row>
    <row r="1792" spans="1:7" ht="18" customHeight="1" x14ac:dyDescent="0.25">
      <c r="A1792" s="59" t="s">
        <v>360</v>
      </c>
      <c r="B1792" s="61" t="s">
        <v>111</v>
      </c>
      <c r="C1792" s="62">
        <f>IFERROR(INDEX('alimentação - Tabela 7.1'!$14:$14,
MATCH(TEXT('Tabela 7.1'!A1792,"mmmm/aaaa"),'alimentação - Tabela 7.1'!$5:$5,0)), "")</f>
        <v>92646</v>
      </c>
      <c r="D1792" s="62">
        <f>IFERROR(INDEX('alimentação - Tabela 7.1'!$14:$14,
MATCH(TEXT('Tabela 7.1'!$A1792,"mmmm/aaaa"),'alimentação - Tabela 7.1'!$5:$5,0)+1), "")</f>
        <v>4327</v>
      </c>
      <c r="E1792" s="62">
        <f>IFERROR(INDEX('alimentação - Tabela 7.1'!$14:$14,
MATCH(TEXT('Tabela 7.1'!$A1792,"mmmm/aaaa"),'alimentação - Tabela 7.1'!$5:$5,0)+2), "")</f>
        <v>3800</v>
      </c>
      <c r="F1792" s="62">
        <f>IFERROR(INDEX('alimentação - Tabela 7.1'!$14:$14,
MATCH(TEXT('Tabela 7.1'!$A1792,"mmmm/aaaa"),'alimentação - Tabela 7.1'!$5:$5,0)+3), "")</f>
        <v>527</v>
      </c>
      <c r="G1792" s="95">
        <f>IFERROR(INDEX('alimentação - Tabela 7.1'!$14:$14,
MATCH(TEXT('Tabela 7.1'!$A1792,"mmmm/aaaa"),'alimentação - Tabela 7.1'!$5:$5,0)+4), "")</f>
        <v>0.57208609580993652</v>
      </c>
    </row>
    <row r="1793" spans="1:7" ht="18" customHeight="1" x14ac:dyDescent="0.25">
      <c r="A1793" s="59" t="s">
        <v>360</v>
      </c>
      <c r="B1793" s="61" t="s">
        <v>112</v>
      </c>
      <c r="C1793" s="62">
        <f>IFERROR(INDEX('alimentação - Tabela 7.1'!$15:$15,
MATCH(TEXT('Tabela 7.1'!A1793,"mmmm/aaaa"),'alimentação - Tabela 7.1'!$5:$5,0)), "")</f>
        <v>257669</v>
      </c>
      <c r="D1793" s="62">
        <f>IFERROR(INDEX('alimentação - Tabela 7.1'!$15:$15,
MATCH(TEXT('Tabela 7.1'!$A1793,"mmmm/aaaa"),'alimentação - Tabela 7.1'!$5:$5,0)+1), "")</f>
        <v>11304</v>
      </c>
      <c r="E1793" s="62">
        <f>IFERROR(INDEX('alimentação - Tabela 7.1'!$15:$15,
MATCH(TEXT('Tabela 7.1'!$A1793,"mmmm/aaaa"),'alimentação - Tabela 7.1'!$5:$5,0)+2), "")</f>
        <v>11096</v>
      </c>
      <c r="F1793" s="62">
        <f>IFERROR(INDEX('alimentação - Tabela 7.1'!$15:$15,
MATCH(TEXT('Tabela 7.1'!$A1793,"mmmm/aaaa"),'alimentação - Tabela 7.1'!$5:$5,0)+3), "")</f>
        <v>208</v>
      </c>
      <c r="G1793" s="95">
        <f>IFERROR(INDEX('alimentação - Tabela 7.1'!$15:$15,
MATCH(TEXT('Tabela 7.1'!$A1793,"mmmm/aaaa"),'alimentação - Tabela 7.1'!$5:$5,0)+4), "")</f>
        <v>8.0788932740688324E-2</v>
      </c>
    </row>
    <row r="1794" spans="1:7" ht="18" customHeight="1" x14ac:dyDescent="0.25">
      <c r="A1794" s="59" t="s">
        <v>360</v>
      </c>
      <c r="B1794" s="61" t="s">
        <v>113</v>
      </c>
      <c r="C1794" s="62">
        <f>IFERROR(INDEX('alimentação - Tabela 7.1'!$16:$16,
MATCH(TEXT('Tabela 7.1'!A1794,"mmmm/aaaa"),'alimentação - Tabela 7.1'!$5:$5,0)), "")</f>
        <v>7804816</v>
      </c>
      <c r="D1794" s="62">
        <f>IFERROR(INDEX('alimentação - Tabela 7.1'!$16:$16,
MATCH(TEXT('Tabela 7.1'!$A1794,"mmmm/aaaa"),'alimentação - Tabela 7.1'!$5:$5,0)+1), "")</f>
        <v>304907</v>
      </c>
      <c r="E1794" s="62">
        <f>IFERROR(INDEX('alimentação - Tabela 7.1'!$16:$16,
MATCH(TEXT('Tabela 7.1'!$A1794,"mmmm/aaaa"),'alimentação - Tabela 7.1'!$5:$5,0)+2), "")</f>
        <v>264290</v>
      </c>
      <c r="F1794" s="62">
        <f>IFERROR(INDEX('alimentação - Tabela 7.1'!$16:$16,
MATCH(TEXT('Tabela 7.1'!$A1794,"mmmm/aaaa"),'alimentação - Tabela 7.1'!$5:$5,0)+3), "")</f>
        <v>40617</v>
      </c>
      <c r="G1794" s="95">
        <f>IFERROR(INDEX('alimentação - Tabela 7.1'!$16:$16,
MATCH(TEXT('Tabela 7.1'!$A1794,"mmmm/aaaa"),'alimentação - Tabela 7.1'!$5:$5,0)+4), "")</f>
        <v>0.52313190698623657</v>
      </c>
    </row>
    <row r="1795" spans="1:7" ht="18" customHeight="1" x14ac:dyDescent="0.25">
      <c r="A1795" s="59" t="s">
        <v>360</v>
      </c>
      <c r="B1795" s="61" t="s">
        <v>114</v>
      </c>
      <c r="C1795" s="62">
        <f>IFERROR(INDEX('alimentação - Tabela 7.1'!$17:$17,
MATCH(TEXT('Tabela 7.1'!A1795,"mmmm/aaaa"),'alimentação - Tabela 7.1'!$5:$5,0)), "")</f>
        <v>656907</v>
      </c>
      <c r="D1795" s="62">
        <f>IFERROR(INDEX('alimentação - Tabela 7.1'!$17:$17,
MATCH(TEXT('Tabela 7.1'!$A1795,"mmmm/aaaa"),'alimentação - Tabela 7.1'!$5:$5,0)+1), "")</f>
        <v>23628</v>
      </c>
      <c r="E1795" s="62">
        <f>IFERROR(INDEX('alimentação - Tabela 7.1'!$17:$17,
MATCH(TEXT('Tabela 7.1'!$A1795,"mmmm/aaaa"),'alimentação - Tabela 7.1'!$5:$5,0)+2), "")</f>
        <v>20715</v>
      </c>
      <c r="F1795" s="62">
        <f>IFERROR(INDEX('alimentação - Tabela 7.1'!$17:$17,
MATCH(TEXT('Tabela 7.1'!$A1795,"mmmm/aaaa"),'alimentação - Tabela 7.1'!$5:$5,0)+3), "")</f>
        <v>2913</v>
      </c>
      <c r="G1795" s="95">
        <f>IFERROR(INDEX('alimentação - Tabela 7.1'!$17:$17,
MATCH(TEXT('Tabela 7.1'!$A1795,"mmmm/aaaa"),'alimentação - Tabela 7.1'!$5:$5,0)+4), "")</f>
        <v>0.44541692733764648</v>
      </c>
    </row>
    <row r="1796" spans="1:7" ht="18" customHeight="1" x14ac:dyDescent="0.25">
      <c r="A1796" s="59" t="s">
        <v>360</v>
      </c>
      <c r="B1796" s="61" t="s">
        <v>115</v>
      </c>
      <c r="C1796" s="62">
        <f>IFERROR(INDEX('alimentação - Tabela 7.1'!$18:$18,
MATCH(TEXT('Tabela 7.1'!A1796,"mmmm/aaaa"),'alimentação - Tabela 7.1'!$5:$5,0)), "")</f>
        <v>361900</v>
      </c>
      <c r="D1796" s="62">
        <f>IFERROR(INDEX('alimentação - Tabela 7.1'!$18:$18,
MATCH(TEXT('Tabela 7.1'!$A1796,"mmmm/aaaa"),'alimentação - Tabela 7.1'!$5:$5,0)+1), "")</f>
        <v>13169</v>
      </c>
      <c r="E1796" s="62">
        <f>IFERROR(INDEX('alimentação - Tabela 7.1'!$18:$18,
MATCH(TEXT('Tabela 7.1'!$A1796,"mmmm/aaaa"),'alimentação - Tabela 7.1'!$5:$5,0)+2), "")</f>
        <v>11438</v>
      </c>
      <c r="F1796" s="62">
        <f>IFERROR(INDEX('alimentação - Tabela 7.1'!$18:$18,
MATCH(TEXT('Tabela 7.1'!$A1796,"mmmm/aaaa"),'alimentação - Tabela 7.1'!$5:$5,0)+3), "")</f>
        <v>1731</v>
      </c>
      <c r="G1796" s="95">
        <f>IFERROR(INDEX('alimentação - Tabela 7.1'!$18:$18,
MATCH(TEXT('Tabela 7.1'!$A1796,"mmmm/aaaa"),'alimentação - Tabela 7.1'!$5:$5,0)+4), "")</f>
        <v>0.48060771822929382</v>
      </c>
    </row>
    <row r="1797" spans="1:7" ht="18" customHeight="1" x14ac:dyDescent="0.25">
      <c r="A1797" s="59" t="s">
        <v>360</v>
      </c>
      <c r="B1797" s="61" t="s">
        <v>116</v>
      </c>
      <c r="C1797" s="62">
        <f>IFERROR(INDEX('alimentação - Tabela 7.1'!$19:$19,
MATCH(TEXT('Tabela 7.1'!A1797,"mmmm/aaaa"),'alimentação - Tabela 7.1'!$5:$5,0)), "")</f>
        <v>1388376</v>
      </c>
      <c r="D1797" s="62">
        <f>IFERROR(INDEX('alimentação - Tabela 7.1'!$19:$19,
MATCH(TEXT('Tabela 7.1'!$A1797,"mmmm/aaaa"),'alimentação - Tabela 7.1'!$5:$5,0)+1), "")</f>
        <v>55339</v>
      </c>
      <c r="E1797" s="62">
        <f>IFERROR(INDEX('alimentação - Tabela 7.1'!$19:$19,
MATCH(TEXT('Tabela 7.1'!$A1797,"mmmm/aaaa"),'alimentação - Tabela 7.1'!$5:$5,0)+2), "")</f>
        <v>51972</v>
      </c>
      <c r="F1797" s="62">
        <f>IFERROR(INDEX('alimentação - Tabela 7.1'!$19:$19,
MATCH(TEXT('Tabela 7.1'!$A1797,"mmmm/aaaa"),'alimentação - Tabela 7.1'!$5:$5,0)+3), "")</f>
        <v>3367</v>
      </c>
      <c r="G1797" s="95">
        <f>IFERROR(INDEX('alimentação - Tabela 7.1'!$19:$19,
MATCH(TEXT('Tabela 7.1'!$A1797,"mmmm/aaaa"),'alimentação - Tabela 7.1'!$5:$5,0)+4), "")</f>
        <v>0.24310311675071716</v>
      </c>
    </row>
    <row r="1798" spans="1:7" ht="18" customHeight="1" x14ac:dyDescent="0.25">
      <c r="A1798" s="59" t="s">
        <v>360</v>
      </c>
      <c r="B1798" s="61" t="s">
        <v>117</v>
      </c>
      <c r="C1798" s="62">
        <f>IFERROR(INDEX('alimentação - Tabela 7.1'!$20:$20,
MATCH(TEXT('Tabela 7.1'!A1798,"mmmm/aaaa"),'alimentação - Tabela 7.1'!$5:$5,0)), "")</f>
        <v>521196</v>
      </c>
      <c r="D1798" s="62">
        <f>IFERROR(INDEX('alimentação - Tabela 7.1'!$20:$20,
MATCH(TEXT('Tabela 7.1'!$A1798,"mmmm/aaaa"),'alimentação - Tabela 7.1'!$5:$5,0)+1), "")</f>
        <v>23536</v>
      </c>
      <c r="E1798" s="62">
        <f>IFERROR(INDEX('alimentação - Tabela 7.1'!$20:$20,
MATCH(TEXT('Tabela 7.1'!$A1798,"mmmm/aaaa"),'alimentação - Tabela 7.1'!$5:$5,0)+2), "")</f>
        <v>17524</v>
      </c>
      <c r="F1798" s="62">
        <f>IFERROR(INDEX('alimentação - Tabela 7.1'!$20:$20,
MATCH(TEXT('Tabela 7.1'!$A1798,"mmmm/aaaa"),'alimentação - Tabela 7.1'!$5:$5,0)+3), "")</f>
        <v>6012</v>
      </c>
      <c r="G1798" s="95">
        <f>IFERROR(INDEX('alimentação - Tabela 7.1'!$20:$20,
MATCH(TEXT('Tabela 7.1'!$A1798,"mmmm/aaaa"),'alimentação - Tabela 7.1'!$5:$5,0)+4), "")</f>
        <v>1.166961669921875</v>
      </c>
    </row>
    <row r="1799" spans="1:7" ht="18" customHeight="1" x14ac:dyDescent="0.25">
      <c r="A1799" s="59" t="s">
        <v>360</v>
      </c>
      <c r="B1799" s="61" t="s">
        <v>118</v>
      </c>
      <c r="C1799" s="62">
        <f>IFERROR(INDEX('alimentação - Tabela 7.1'!$21:$21,
MATCH(TEXT('Tabela 7.1'!A1799,"mmmm/aaaa"),'alimentação - Tabela 7.1'!$5:$5,0)), "")</f>
        <v>498649</v>
      </c>
      <c r="D1799" s="62">
        <f>IFERROR(INDEX('alimentação - Tabela 7.1'!$21:$21,
MATCH(TEXT('Tabela 7.1'!$A1799,"mmmm/aaaa"),'alimentação - Tabela 7.1'!$5:$5,0)+1), "")</f>
        <v>21874</v>
      </c>
      <c r="E1799" s="62">
        <f>IFERROR(INDEX('alimentação - Tabela 7.1'!$21:$21,
MATCH(TEXT('Tabela 7.1'!$A1799,"mmmm/aaaa"),'alimentação - Tabela 7.1'!$5:$5,0)+2), "")</f>
        <v>17487</v>
      </c>
      <c r="F1799" s="62">
        <f>IFERROR(INDEX('alimentação - Tabela 7.1'!$21:$21,
MATCH(TEXT('Tabela 7.1'!$A1799,"mmmm/aaaa"),'alimentação - Tabela 7.1'!$5:$5,0)+3), "")</f>
        <v>4387</v>
      </c>
      <c r="G1799" s="95">
        <f>IFERROR(INDEX('alimentação - Tabela 7.1'!$21:$21,
MATCH(TEXT('Tabela 7.1'!$A1799,"mmmm/aaaa"),'alimentação - Tabela 7.1'!$5:$5,0)+4), "")</f>
        <v>0.88758593797683716</v>
      </c>
    </row>
    <row r="1800" spans="1:7" ht="18" customHeight="1" x14ac:dyDescent="0.25">
      <c r="A1800" s="59" t="s">
        <v>360</v>
      </c>
      <c r="B1800" s="61" t="s">
        <v>119</v>
      </c>
      <c r="C1800" s="62">
        <f>IFERROR(INDEX('alimentação - Tabela 7.1'!$22:$22,
MATCH(TEXT('Tabela 7.1'!A1800,"mmmm/aaaa"),'alimentação - Tabela 7.1'!$5:$5,0)), "")</f>
        <v>1483081</v>
      </c>
      <c r="D1800" s="62">
        <f>IFERROR(INDEX('alimentação - Tabela 7.1'!$22:$22,
MATCH(TEXT('Tabela 7.1'!$A1800,"mmmm/aaaa"),'alimentação - Tabela 7.1'!$5:$5,0)+1), "")</f>
        <v>54726</v>
      </c>
      <c r="E1800" s="62">
        <f>IFERROR(INDEX('alimentação - Tabela 7.1'!$22:$22,
MATCH(TEXT('Tabela 7.1'!$A1800,"mmmm/aaaa"),'alimentação - Tabela 7.1'!$5:$5,0)+2), "")</f>
        <v>46904</v>
      </c>
      <c r="F1800" s="62">
        <f>IFERROR(INDEX('alimentação - Tabela 7.1'!$22:$22,
MATCH(TEXT('Tabela 7.1'!$A1800,"mmmm/aaaa"),'alimentação - Tabela 7.1'!$5:$5,0)+3), "")</f>
        <v>7822</v>
      </c>
      <c r="G1800" s="95">
        <f>IFERROR(INDEX('alimentação - Tabela 7.1'!$22:$22,
MATCH(TEXT('Tabela 7.1'!$A1800,"mmmm/aaaa"),'alimentação - Tabela 7.1'!$5:$5,0)+4), "")</f>
        <v>0.53021198511123657</v>
      </c>
    </row>
    <row r="1801" spans="1:7" ht="18" customHeight="1" x14ac:dyDescent="0.25">
      <c r="A1801" s="59" t="s">
        <v>360</v>
      </c>
      <c r="B1801" s="61" t="s">
        <v>120</v>
      </c>
      <c r="C1801" s="62">
        <f>IFERROR(INDEX('alimentação - Tabela 7.1'!$23:$23,
MATCH(TEXT('Tabela 7.1'!A1801,"mmmm/aaaa"),'alimentação - Tabela 7.1'!$5:$5,0)), "")</f>
        <v>442829</v>
      </c>
      <c r="D1801" s="62">
        <f>IFERROR(INDEX('alimentação - Tabela 7.1'!$23:$23,
MATCH(TEXT('Tabela 7.1'!$A1801,"mmmm/aaaa"),'alimentação - Tabela 7.1'!$5:$5,0)+1), "")</f>
        <v>16980</v>
      </c>
      <c r="E1801" s="62">
        <f>IFERROR(INDEX('alimentação - Tabela 7.1'!$23:$23,
MATCH(TEXT('Tabela 7.1'!$A1801,"mmmm/aaaa"),'alimentação - Tabela 7.1'!$5:$5,0)+2), "")</f>
        <v>13873</v>
      </c>
      <c r="F1801" s="62">
        <f>IFERROR(INDEX('alimentação - Tabela 7.1'!$23:$23,
MATCH(TEXT('Tabela 7.1'!$A1801,"mmmm/aaaa"),'alimentação - Tabela 7.1'!$5:$5,0)+3), "")</f>
        <v>3107</v>
      </c>
      <c r="G1801" s="95">
        <f>IFERROR(INDEX('alimentação - Tabela 7.1'!$23:$23,
MATCH(TEXT('Tabela 7.1'!$A1801,"mmmm/aaaa"),'alimentação - Tabela 7.1'!$5:$5,0)+4), "")</f>
        <v>0.70658278465270996</v>
      </c>
    </row>
    <row r="1802" spans="1:7" ht="18" customHeight="1" x14ac:dyDescent="0.25">
      <c r="A1802" s="59" t="s">
        <v>360</v>
      </c>
      <c r="B1802" s="61" t="s">
        <v>121</v>
      </c>
      <c r="C1802" s="62">
        <f>IFERROR(INDEX('alimentação - Tabela 7.1'!$24:$24,
MATCH(TEXT('Tabela 7.1'!A1802,"mmmm/aaaa"),'alimentação - Tabela 7.1'!$5:$5,0)), "")</f>
        <v>333489</v>
      </c>
      <c r="D1802" s="62">
        <f>IFERROR(INDEX('alimentação - Tabela 7.1'!$24:$24,
MATCH(TEXT('Tabela 7.1'!$A1802,"mmmm/aaaa"),'alimentação - Tabela 7.1'!$5:$5,0)+1), "")</f>
        <v>10868</v>
      </c>
      <c r="E1802" s="62">
        <f>IFERROR(INDEX('alimentação - Tabela 7.1'!$24:$24,
MATCH(TEXT('Tabela 7.1'!$A1802,"mmmm/aaaa"),'alimentação - Tabela 7.1'!$5:$5,0)+2), "")</f>
        <v>9618</v>
      </c>
      <c r="F1802" s="62">
        <f>IFERROR(INDEX('alimentação - Tabela 7.1'!$24:$24,
MATCH(TEXT('Tabela 7.1'!$A1802,"mmmm/aaaa"),'alimentação - Tabela 7.1'!$5:$5,0)+3), "")</f>
        <v>1250</v>
      </c>
      <c r="G1802" s="95">
        <f>IFERROR(INDEX('alimentação - Tabela 7.1'!$24:$24,
MATCH(TEXT('Tabela 7.1'!$A1802,"mmmm/aaaa"),'alimentação - Tabela 7.1'!$5:$5,0)+4), "")</f>
        <v>0.37623518705368042</v>
      </c>
    </row>
    <row r="1803" spans="1:7" ht="18" customHeight="1" x14ac:dyDescent="0.25">
      <c r="A1803" s="59" t="s">
        <v>360</v>
      </c>
      <c r="B1803" s="61" t="s">
        <v>122</v>
      </c>
      <c r="C1803" s="62">
        <f>IFERROR(INDEX('alimentação - Tabela 7.1'!$25:$25,
MATCH(TEXT('Tabela 7.1'!A1803,"mmmm/aaaa"),'alimentação - Tabela 7.1'!$5:$5,0)), "")</f>
        <v>2118389</v>
      </c>
      <c r="D1803" s="62">
        <f>IFERROR(INDEX('alimentação - Tabela 7.1'!$25:$25,
MATCH(TEXT('Tabela 7.1'!$A1803,"mmmm/aaaa"),'alimentação - Tabela 7.1'!$5:$5,0)+1), "")</f>
        <v>84787</v>
      </c>
      <c r="E1803" s="62">
        <f>IFERROR(INDEX('alimentação - Tabela 7.1'!$25:$25,
MATCH(TEXT('Tabela 7.1'!$A1803,"mmmm/aaaa"),'alimentação - Tabela 7.1'!$5:$5,0)+2), "")</f>
        <v>74759</v>
      </c>
      <c r="F1803" s="62">
        <f>IFERROR(INDEX('alimentação - Tabela 7.1'!$25:$25,
MATCH(TEXT('Tabela 7.1'!$A1803,"mmmm/aaaa"),'alimentação - Tabela 7.1'!$5:$5,0)+3), "")</f>
        <v>10028</v>
      </c>
      <c r="G1803" s="95">
        <f>IFERROR(INDEX('alimentação - Tabela 7.1'!$25:$25,
MATCH(TEXT('Tabela 7.1'!$A1803,"mmmm/aaaa"),'alimentação - Tabela 7.1'!$5:$5,0)+4), "")</f>
        <v>0.47563013434410095</v>
      </c>
    </row>
    <row r="1804" spans="1:7" ht="18" customHeight="1" x14ac:dyDescent="0.25">
      <c r="A1804" s="59" t="s">
        <v>360</v>
      </c>
      <c r="B1804" s="61" t="s">
        <v>123</v>
      </c>
      <c r="C1804" s="62">
        <f>IFERROR(INDEX('alimentação - Tabela 7.1'!$26:$26,
MATCH(TEXT('Tabela 7.1'!A1804,"mmmm/aaaa"),'alimentação - Tabela 7.1'!$5:$5,0)), "")</f>
        <v>23995823</v>
      </c>
      <c r="D1804" s="62">
        <f>IFERROR(INDEX('alimentação - Tabela 7.1'!$26:$26,
MATCH(TEXT('Tabela 7.1'!$A1804,"mmmm/aaaa"),'alimentação - Tabela 7.1'!$5:$5,0)+1), "")</f>
        <v>1121175</v>
      </c>
      <c r="E1804" s="62">
        <f>IFERROR(INDEX('alimentação - Tabela 7.1'!$26:$26,
MATCH(TEXT('Tabela 7.1'!$A1804,"mmmm/aaaa"),'alimentação - Tabela 7.1'!$5:$5,0)+2), "")</f>
        <v>1036962</v>
      </c>
      <c r="F1804" s="62">
        <f>IFERROR(INDEX('alimentação - Tabela 7.1'!$26:$26,
MATCH(TEXT('Tabela 7.1'!$A1804,"mmmm/aaaa"),'alimentação - Tabela 7.1'!$5:$5,0)+3), "")</f>
        <v>84213</v>
      </c>
      <c r="G1804" s="95">
        <f>IFERROR(INDEX('alimentação - Tabela 7.1'!$26:$26,
MATCH(TEXT('Tabela 7.1'!$A1804,"mmmm/aaaa"),'alimentação - Tabela 7.1'!$5:$5,0)+4), "")</f>
        <v>0.35218456387519836</v>
      </c>
    </row>
    <row r="1805" spans="1:7" ht="18" customHeight="1" x14ac:dyDescent="0.25">
      <c r="A1805" s="59" t="s">
        <v>360</v>
      </c>
      <c r="B1805" s="61" t="s">
        <v>124</v>
      </c>
      <c r="C1805" s="62">
        <f>IFERROR(INDEX('alimentação - Tabela 7.1'!$27:$27,
MATCH(TEXT('Tabela 7.1'!A1805,"mmmm/aaaa"),'alimentação - Tabela 7.1'!$5:$5,0)), "")</f>
        <v>4946566</v>
      </c>
      <c r="D1805" s="62">
        <f>IFERROR(INDEX('alimentação - Tabela 7.1'!$27:$27,
MATCH(TEXT('Tabela 7.1'!$A1805,"mmmm/aaaa"),'alimentação - Tabela 7.1'!$5:$5,0)+1), "")</f>
        <v>244590</v>
      </c>
      <c r="E1805" s="62">
        <f>IFERROR(INDEX('alimentação - Tabela 7.1'!$27:$27,
MATCH(TEXT('Tabela 7.1'!$A1805,"mmmm/aaaa"),'alimentação - Tabela 7.1'!$5:$5,0)+2), "")</f>
        <v>232435</v>
      </c>
      <c r="F1805" s="62">
        <f>IFERROR(INDEX('alimentação - Tabela 7.1'!$27:$27,
MATCH(TEXT('Tabela 7.1'!$A1805,"mmmm/aaaa"),'alimentação - Tabela 7.1'!$5:$5,0)+3), "")</f>
        <v>12155</v>
      </c>
      <c r="G1805" s="95">
        <f>IFERROR(INDEX('alimentação - Tabela 7.1'!$27:$27,
MATCH(TEXT('Tabela 7.1'!$A1805,"mmmm/aaaa"),'alimentação - Tabela 7.1'!$5:$5,0)+4), "")</f>
        <v>0.24633131921291351</v>
      </c>
    </row>
    <row r="1806" spans="1:7" ht="18" customHeight="1" x14ac:dyDescent="0.25">
      <c r="A1806" s="59" t="s">
        <v>360</v>
      </c>
      <c r="B1806" s="61" t="s">
        <v>2</v>
      </c>
      <c r="C1806" s="62">
        <f>IFERROR(INDEX('alimentação - Tabela 7.1'!$28:$28,
MATCH(TEXT('Tabela 7.1'!A1806,"mmmm/aaaa"),'alimentação - Tabela 7.1'!$5:$5,0)), "")</f>
        <v>903861</v>
      </c>
      <c r="D1806" s="62">
        <f>IFERROR(INDEX('alimentação - Tabela 7.1'!$28:$28,
MATCH(TEXT('Tabela 7.1'!$A1806,"mmmm/aaaa"),'alimentação - Tabela 7.1'!$5:$5,0)+1), "")</f>
        <v>49202</v>
      </c>
      <c r="E1806" s="62">
        <f>IFERROR(INDEX('alimentação - Tabela 7.1'!$28:$28,
MATCH(TEXT('Tabela 7.1'!$A1806,"mmmm/aaaa"),'alimentação - Tabela 7.1'!$5:$5,0)+2), "")</f>
        <v>50112</v>
      </c>
      <c r="F1806" s="62">
        <f>IFERROR(INDEX('alimentação - Tabela 7.1'!$28:$28,
MATCH(TEXT('Tabela 7.1'!$A1806,"mmmm/aaaa"),'alimentação - Tabela 7.1'!$5:$5,0)+3), "")</f>
        <v>-910</v>
      </c>
      <c r="G1806" s="95">
        <f>IFERROR(INDEX('alimentação - Tabela 7.1'!$28:$28,
MATCH(TEXT('Tabela 7.1'!$A1806,"mmmm/aaaa"),'alimentação - Tabela 7.1'!$5:$5,0)+4), "")</f>
        <v>-0.1005779355764389</v>
      </c>
    </row>
    <row r="1807" spans="1:7" ht="18" customHeight="1" x14ac:dyDescent="0.25">
      <c r="A1807" s="59" t="s">
        <v>360</v>
      </c>
      <c r="B1807" s="61" t="s">
        <v>125</v>
      </c>
      <c r="C1807" s="62">
        <f>IFERROR(INDEX('alimentação - Tabela 7.1'!$29:$29,
MATCH(TEXT('Tabela 7.1'!A1807,"mmmm/aaaa"),'alimentação - Tabela 7.1'!$5:$5,0)), "")</f>
        <v>3840819</v>
      </c>
      <c r="D1807" s="62">
        <f>IFERROR(INDEX('alimentação - Tabela 7.1'!$29:$29,
MATCH(TEXT('Tabela 7.1'!$A1807,"mmmm/aaaa"),'alimentação - Tabela 7.1'!$5:$5,0)+1), "")</f>
        <v>141986</v>
      </c>
      <c r="E1807" s="62">
        <f>IFERROR(INDEX('alimentação - Tabela 7.1'!$29:$29,
MATCH(TEXT('Tabela 7.1'!$A1807,"mmmm/aaaa"),'alimentação - Tabela 7.1'!$5:$5,0)+2), "")</f>
        <v>131615</v>
      </c>
      <c r="F1807" s="62">
        <f>IFERROR(INDEX('alimentação - Tabela 7.1'!$29:$29,
MATCH(TEXT('Tabela 7.1'!$A1807,"mmmm/aaaa"),'alimentação - Tabela 7.1'!$5:$5,0)+3), "")</f>
        <v>10371</v>
      </c>
      <c r="G1807" s="95">
        <f>IFERROR(INDEX('alimentação - Tabela 7.1'!$29:$29,
MATCH(TEXT('Tabela 7.1'!$A1807,"mmmm/aaaa"),'alimentação - Tabela 7.1'!$5:$5,0)+4), "")</f>
        <v>0.27075162529945374</v>
      </c>
    </row>
    <row r="1808" spans="1:7" ht="18" customHeight="1" x14ac:dyDescent="0.25">
      <c r="A1808" s="59" t="s">
        <v>360</v>
      </c>
      <c r="B1808" s="61" t="s">
        <v>126</v>
      </c>
      <c r="C1808" s="62">
        <f>IFERROR(INDEX('alimentação - Tabela 7.1'!$30:$30,
MATCH(TEXT('Tabela 7.1'!A1808,"mmmm/aaaa"),'alimentação - Tabela 7.1'!$5:$5,0)), "")</f>
        <v>14304577</v>
      </c>
      <c r="D1808" s="62">
        <f>IFERROR(INDEX('alimentação - Tabela 7.1'!$30:$30,
MATCH(TEXT('Tabela 7.1'!$A1808,"mmmm/aaaa"),'alimentação - Tabela 7.1'!$5:$5,0)+1), "")</f>
        <v>685397</v>
      </c>
      <c r="E1808" s="62">
        <f>IFERROR(INDEX('alimentação - Tabela 7.1'!$30:$30,
MATCH(TEXT('Tabela 7.1'!$A1808,"mmmm/aaaa"),'alimentação - Tabela 7.1'!$5:$5,0)+2), "")</f>
        <v>622800</v>
      </c>
      <c r="F1808" s="62">
        <f>IFERROR(INDEX('alimentação - Tabela 7.1'!$30:$30,
MATCH(TEXT('Tabela 7.1'!$A1808,"mmmm/aaaa"),'alimentação - Tabela 7.1'!$5:$5,0)+3), "")</f>
        <v>62597</v>
      </c>
      <c r="G1808" s="95">
        <f>IFERROR(INDEX('alimentação - Tabela 7.1'!$30:$30,
MATCH(TEXT('Tabela 7.1'!$A1808,"mmmm/aaaa"),'alimentação - Tabela 7.1'!$5:$5,0)+4), "")</f>
        <v>0.43952456116676331</v>
      </c>
    </row>
    <row r="1809" spans="1:7" ht="18" customHeight="1" x14ac:dyDescent="0.25">
      <c r="A1809" s="59" t="s">
        <v>360</v>
      </c>
      <c r="B1809" s="61" t="s">
        <v>127</v>
      </c>
      <c r="C1809" s="62">
        <f>IFERROR(INDEX('alimentação - Tabela 7.1'!$31:$31,
MATCH(TEXT('Tabela 7.1'!A1809,"mmmm/aaaa"),'alimentação - Tabela 7.1'!$5:$5,0)), "")</f>
        <v>8604024</v>
      </c>
      <c r="D1809" s="62">
        <f>IFERROR(INDEX('alimentação - Tabela 7.1'!$31:$31,
MATCH(TEXT('Tabela 7.1'!$A1809,"mmmm/aaaa"),'alimentação - Tabela 7.1'!$5:$5,0)+1), "")</f>
        <v>447421</v>
      </c>
      <c r="E1809" s="62">
        <f>IFERROR(INDEX('alimentação - Tabela 7.1'!$31:$31,
MATCH(TEXT('Tabela 7.1'!$A1809,"mmmm/aaaa"),'alimentação - Tabela 7.1'!$5:$5,0)+2), "")</f>
        <v>414009</v>
      </c>
      <c r="F1809" s="62">
        <f>IFERROR(INDEX('alimentação - Tabela 7.1'!$31:$31,
MATCH(TEXT('Tabela 7.1'!$A1809,"mmmm/aaaa"),'alimentação - Tabela 7.1'!$5:$5,0)+3), "")</f>
        <v>33412</v>
      </c>
      <c r="G1809" s="95">
        <f>IFERROR(INDEX('alimentação - Tabela 7.1'!$31:$31,
MATCH(TEXT('Tabela 7.1'!$A1809,"mmmm/aaaa"),'alimentação - Tabela 7.1'!$5:$5,0)+4), "")</f>
        <v>0.38984379172325134</v>
      </c>
    </row>
    <row r="1810" spans="1:7" ht="18" customHeight="1" x14ac:dyDescent="0.25">
      <c r="A1810" s="59" t="s">
        <v>360</v>
      </c>
      <c r="B1810" s="61" t="s">
        <v>128</v>
      </c>
      <c r="C1810" s="62">
        <f>IFERROR(INDEX('alimentação - Tabela 7.1'!$32:$32,
MATCH(TEXT('Tabela 7.1'!A1810,"mmmm/aaaa"),'alimentação - Tabela 7.1'!$5:$5,0)), "")</f>
        <v>3216750</v>
      </c>
      <c r="D1810" s="62">
        <f>IFERROR(INDEX('alimentação - Tabela 7.1'!$32:$32,
MATCH(TEXT('Tabela 7.1'!$A1810,"mmmm/aaaa"),'alimentação - Tabela 7.1'!$5:$5,0)+1), "")</f>
        <v>174234</v>
      </c>
      <c r="E1810" s="62">
        <f>IFERROR(INDEX('alimentação - Tabela 7.1'!$32:$32,
MATCH(TEXT('Tabela 7.1'!$A1810,"mmmm/aaaa"),'alimentação - Tabela 7.1'!$5:$5,0)+2), "")</f>
        <v>159939</v>
      </c>
      <c r="F1810" s="62">
        <f>IFERROR(INDEX('alimentação - Tabela 7.1'!$32:$32,
MATCH(TEXT('Tabela 7.1'!$A1810,"mmmm/aaaa"),'alimentação - Tabela 7.1'!$5:$5,0)+3), "")</f>
        <v>14295</v>
      </c>
      <c r="G1810" s="95">
        <f>IFERROR(INDEX('alimentação - Tabela 7.1'!$32:$32,
MATCH(TEXT('Tabela 7.1'!$A1810,"mmmm/aaaa"),'alimentação - Tabela 7.1'!$5:$5,0)+4), "")</f>
        <v>0.44637629389762878</v>
      </c>
    </row>
    <row r="1811" spans="1:7" ht="18" customHeight="1" x14ac:dyDescent="0.25">
      <c r="A1811" s="59" t="s">
        <v>360</v>
      </c>
      <c r="B1811" s="61" t="s">
        <v>129</v>
      </c>
      <c r="C1811" s="62">
        <f>IFERROR(INDEX('alimentação - Tabela 7.1'!$33:$33,
MATCH(TEXT('Tabela 7.1'!A1811,"mmmm/aaaa"),'alimentação - Tabela 7.1'!$5:$5,0)), "")</f>
        <v>2571114</v>
      </c>
      <c r="D1811" s="62">
        <f>IFERROR(INDEX('alimentação - Tabela 7.1'!$33:$33,
MATCH(TEXT('Tabela 7.1'!$A1811,"mmmm/aaaa"),'alimentação - Tabela 7.1'!$5:$5,0)+1), "")</f>
        <v>143063</v>
      </c>
      <c r="E1811" s="62">
        <f>IFERROR(INDEX('alimentação - Tabela 7.1'!$33:$33,
MATCH(TEXT('Tabela 7.1'!$A1811,"mmmm/aaaa"),'alimentação - Tabela 7.1'!$5:$5,0)+2), "")</f>
        <v>130601</v>
      </c>
      <c r="F1811" s="62">
        <f>IFERROR(INDEX('alimentação - Tabela 7.1'!$33:$33,
MATCH(TEXT('Tabela 7.1'!$A1811,"mmmm/aaaa"),'alimentação - Tabela 7.1'!$5:$5,0)+3), "")</f>
        <v>12462</v>
      </c>
      <c r="G1811" s="95">
        <f>IFERROR(INDEX('alimentação - Tabela 7.1'!$33:$33,
MATCH(TEXT('Tabela 7.1'!$A1811,"mmmm/aaaa"),'alimentação - Tabela 7.1'!$5:$5,0)+4), "")</f>
        <v>0.48705333471298218</v>
      </c>
    </row>
    <row r="1812" spans="1:7" ht="18" customHeight="1" x14ac:dyDescent="0.25">
      <c r="A1812" s="59" t="s">
        <v>360</v>
      </c>
      <c r="B1812" s="61" t="s">
        <v>130</v>
      </c>
      <c r="C1812" s="62">
        <f>IFERROR(INDEX('alimentação - Tabela 7.1'!$34:$34,
MATCH(TEXT('Tabela 7.1'!A1812,"mmmm/aaaa"),'alimentação - Tabela 7.1'!$5:$5,0)), "")</f>
        <v>2816160</v>
      </c>
      <c r="D1812" s="62">
        <f>IFERROR(INDEX('alimentação - Tabela 7.1'!$34:$34,
MATCH(TEXT('Tabela 7.1'!$A1812,"mmmm/aaaa"),'alimentação - Tabela 7.1'!$5:$5,0)+1), "")</f>
        <v>130124</v>
      </c>
      <c r="E1812" s="62">
        <f>IFERROR(INDEX('alimentação - Tabela 7.1'!$34:$34,
MATCH(TEXT('Tabela 7.1'!$A1812,"mmmm/aaaa"),'alimentação - Tabela 7.1'!$5:$5,0)+2), "")</f>
        <v>123469</v>
      </c>
      <c r="F1812" s="62">
        <f>IFERROR(INDEX('alimentação - Tabela 7.1'!$34:$34,
MATCH(TEXT('Tabela 7.1'!$A1812,"mmmm/aaaa"),'alimentação - Tabela 7.1'!$5:$5,0)+3), "")</f>
        <v>6655</v>
      </c>
      <c r="G1812" s="95">
        <f>IFERROR(INDEX('alimentação - Tabela 7.1'!$34:$34,
MATCH(TEXT('Tabela 7.1'!$A1812,"mmmm/aaaa"),'alimentação - Tabela 7.1'!$5:$5,0)+4), "")</f>
        <v>0.23687446117401123</v>
      </c>
    </row>
    <row r="1813" spans="1:7" ht="18" customHeight="1" x14ac:dyDescent="0.25">
      <c r="A1813" s="59" t="s">
        <v>360</v>
      </c>
      <c r="B1813" s="61" t="s">
        <v>131</v>
      </c>
      <c r="C1813" s="62">
        <f>IFERROR(INDEX('alimentação - Tabela 7.1'!$35:$35,
MATCH(TEXT('Tabela 7.1'!A1813,"mmmm/aaaa"),'alimentação - Tabela 7.1'!$5:$5,0)), "")</f>
        <v>4236255</v>
      </c>
      <c r="D1813" s="62">
        <f>IFERROR(INDEX('alimentação - Tabela 7.1'!$35:$35,
MATCH(TEXT('Tabela 7.1'!$A1813,"mmmm/aaaa"),'alimentação - Tabela 7.1'!$5:$5,0)+1), "")</f>
        <v>215996</v>
      </c>
      <c r="E1813" s="62">
        <f>IFERROR(INDEX('alimentação - Tabela 7.1'!$35:$35,
MATCH(TEXT('Tabela 7.1'!$A1813,"mmmm/aaaa"),'alimentação - Tabela 7.1'!$5:$5,0)+2), "")</f>
        <v>200921</v>
      </c>
      <c r="F1813" s="62">
        <f>IFERROR(INDEX('alimentação - Tabela 7.1'!$35:$35,
MATCH(TEXT('Tabela 7.1'!$A1813,"mmmm/aaaa"),'alimentação - Tabela 7.1'!$5:$5,0)+3), "")</f>
        <v>15075</v>
      </c>
      <c r="G1813" s="95">
        <f>IFERROR(INDEX('alimentação - Tabela 7.1'!$35:$35,
MATCH(TEXT('Tabela 7.1'!$A1813,"mmmm/aaaa"),'alimentação - Tabela 7.1'!$5:$5,0)+4), "")</f>
        <v>0.35712763667106628</v>
      </c>
    </row>
    <row r="1814" spans="1:7" ht="18" customHeight="1" x14ac:dyDescent="0.25">
      <c r="A1814" s="59" t="s">
        <v>360</v>
      </c>
      <c r="B1814" s="61" t="s">
        <v>132</v>
      </c>
      <c r="C1814" s="62">
        <f>IFERROR(INDEX('alimentação - Tabela 7.1'!$36:$36,
MATCH(TEXT('Tabela 7.1'!A1814,"mmmm/aaaa"),'alimentação - Tabela 7.1'!$5:$5,0)), "")</f>
        <v>680322</v>
      </c>
      <c r="D1814" s="62">
        <f>IFERROR(INDEX('alimentação - Tabela 7.1'!$36:$36,
MATCH(TEXT('Tabela 7.1'!$A1814,"mmmm/aaaa"),'alimentação - Tabela 7.1'!$5:$5,0)+1), "")</f>
        <v>34942</v>
      </c>
      <c r="E1814" s="62">
        <f>IFERROR(INDEX('alimentação - Tabela 7.1'!$36:$36,
MATCH(TEXT('Tabela 7.1'!$A1814,"mmmm/aaaa"),'alimentação - Tabela 7.1'!$5:$5,0)+2), "")</f>
        <v>33900</v>
      </c>
      <c r="F1814" s="62">
        <f>IFERROR(INDEX('alimentação - Tabela 7.1'!$36:$36,
MATCH(TEXT('Tabela 7.1'!$A1814,"mmmm/aaaa"),'alimentação - Tabela 7.1'!$5:$5,0)+3), "")</f>
        <v>1042</v>
      </c>
      <c r="G1814" s="95">
        <f>IFERROR(INDEX('alimentação - Tabela 7.1'!$36:$36,
MATCH(TEXT('Tabela 7.1'!$A1814,"mmmm/aaaa"),'alimentação - Tabela 7.1'!$5:$5,0)+4), "")</f>
        <v>0.15339770913124084</v>
      </c>
    </row>
    <row r="1815" spans="1:7" ht="18" customHeight="1" x14ac:dyDescent="0.25">
      <c r="A1815" s="59" t="s">
        <v>360</v>
      </c>
      <c r="B1815" s="61" t="s">
        <v>133</v>
      </c>
      <c r="C1815" s="62">
        <f>IFERROR(INDEX('alimentação - Tabela 7.1'!$37:$37,
MATCH(TEXT('Tabela 7.1'!A1815,"mmmm/aaaa"),'alimentação - Tabela 7.1'!$5:$5,0)), "")</f>
        <v>966362</v>
      </c>
      <c r="D1815" s="62">
        <f>IFERROR(INDEX('alimentação - Tabela 7.1'!$37:$37,
MATCH(TEXT('Tabela 7.1'!$A1815,"mmmm/aaaa"),'alimentação - Tabela 7.1'!$5:$5,0)+1), "")</f>
        <v>58507</v>
      </c>
      <c r="E1815" s="62">
        <f>IFERROR(INDEX('alimentação - Tabela 7.1'!$37:$37,
MATCH(TEXT('Tabela 7.1'!$A1815,"mmmm/aaaa"),'alimentação - Tabela 7.1'!$5:$5,0)+2), "")</f>
        <v>52686</v>
      </c>
      <c r="F1815" s="62">
        <f>IFERROR(INDEX('alimentação - Tabela 7.1'!$37:$37,
MATCH(TEXT('Tabela 7.1'!$A1815,"mmmm/aaaa"),'alimentação - Tabela 7.1'!$5:$5,0)+3), "")</f>
        <v>5821</v>
      </c>
      <c r="G1815" s="95">
        <f>IFERROR(INDEX('alimentação - Tabela 7.1'!$37:$37,
MATCH(TEXT('Tabela 7.1'!$A1815,"mmmm/aaaa"),'alimentação - Tabela 7.1'!$5:$5,0)+4), "")</f>
        <v>0.60601264238357544</v>
      </c>
    </row>
    <row r="1816" spans="1:7" ht="18" customHeight="1" x14ac:dyDescent="0.25">
      <c r="A1816" s="59" t="s">
        <v>360</v>
      </c>
      <c r="B1816" s="61" t="s">
        <v>134</v>
      </c>
      <c r="C1816" s="62">
        <f>IFERROR(INDEX('alimentação - Tabela 7.1'!$38:$38,
MATCH(TEXT('Tabela 7.1'!A1816,"mmmm/aaaa"),'alimentação - Tabela 7.1'!$5:$5,0)), "")</f>
        <v>1591047</v>
      </c>
      <c r="D1816" s="62">
        <f>IFERROR(INDEX('alimentação - Tabela 7.1'!$38:$38,
MATCH(TEXT('Tabela 7.1'!$A1816,"mmmm/aaaa"),'alimentação - Tabela 7.1'!$5:$5,0)+1), "")</f>
        <v>83911</v>
      </c>
      <c r="E1816" s="62">
        <f>IFERROR(INDEX('alimentação - Tabela 7.1'!$38:$38,
MATCH(TEXT('Tabela 7.1'!$A1816,"mmmm/aaaa"),'alimentação - Tabela 7.1'!$5:$5,0)+2), "")</f>
        <v>78594</v>
      </c>
      <c r="F1816" s="62">
        <f>IFERROR(INDEX('alimentação - Tabela 7.1'!$38:$38,
MATCH(TEXT('Tabela 7.1'!$A1816,"mmmm/aaaa"),'alimentação - Tabela 7.1'!$5:$5,0)+3), "")</f>
        <v>5317</v>
      </c>
      <c r="G1816" s="95">
        <f>IFERROR(INDEX('alimentação - Tabela 7.1'!$38:$38,
MATCH(TEXT('Tabela 7.1'!$A1816,"mmmm/aaaa"),'alimentação - Tabela 7.1'!$5:$5,0)+4), "")</f>
        <v>0.33530297875404358</v>
      </c>
    </row>
    <row r="1817" spans="1:7" ht="18" customHeight="1" x14ac:dyDescent="0.25">
      <c r="A1817" s="59" t="s">
        <v>360</v>
      </c>
      <c r="B1817" s="61" t="s">
        <v>135</v>
      </c>
      <c r="C1817" s="62">
        <f>IFERROR(INDEX('alimentação - Tabela 7.1'!$39:$39,
MATCH(TEXT('Tabela 7.1'!A1817,"mmmm/aaaa"),'alimentação - Tabela 7.1'!$5:$5,0)), "")</f>
        <v>998524</v>
      </c>
      <c r="D1817" s="62">
        <f>IFERROR(INDEX('alimentação - Tabela 7.1'!$39:$39,
MATCH(TEXT('Tabela 7.1'!$A1817,"mmmm/aaaa"),'alimentação - Tabela 7.1'!$5:$5,0)+1), "")</f>
        <v>38636</v>
      </c>
      <c r="E1817" s="62">
        <f>IFERROR(INDEX('alimentação - Tabela 7.1'!$39:$39,
MATCH(TEXT('Tabela 7.1'!$A1817,"mmmm/aaaa"),'alimentação - Tabela 7.1'!$5:$5,0)+2), "")</f>
        <v>35741</v>
      </c>
      <c r="F1817" s="62">
        <f>IFERROR(INDEX('alimentação - Tabela 7.1'!$39:$39,
MATCH(TEXT('Tabela 7.1'!$A1817,"mmmm/aaaa"),'alimentação - Tabela 7.1'!$5:$5,0)+3), "")</f>
        <v>2895</v>
      </c>
      <c r="G1817" s="95">
        <f>IFERROR(INDEX('alimentação - Tabela 7.1'!$39:$39,
MATCH(TEXT('Tabela 7.1'!$A1817,"mmmm/aaaa"),'alimentação - Tabela 7.1'!$5:$5,0)+4), "")</f>
        <v>0.29077094793319702</v>
      </c>
    </row>
    <row r="1818" spans="1:7" ht="18" customHeight="1" x14ac:dyDescent="0.25">
      <c r="A1818" s="59" t="s">
        <v>361</v>
      </c>
      <c r="B1818" s="61" t="s">
        <v>1</v>
      </c>
      <c r="C1818" s="62">
        <f>IFERROR(INDEX('alimentação - Tabela 7.1'!$7:$7,
MATCH(TEXT('Tabela 7.1'!A1818,"mmmm/aaaa"),'alimentação - Tabela 7.1'!$5:$5,0)), "")</f>
        <v>47260538</v>
      </c>
      <c r="D1818" s="62">
        <f>IFERROR(INDEX('alimentação - Tabela 7.1'!$7:$7,
MATCH(TEXT('Tabela 7.1'!$A1818,"mmmm/aaaa"),'alimentação - Tabela 7.1'!$5:$5,0)+1), "")</f>
        <v>2255065</v>
      </c>
      <c r="E1818" s="62">
        <f>IFERROR(INDEX('alimentação - Tabela 7.1'!$7:$7,
MATCH(TEXT('Tabela 7.1'!$A1818,"mmmm/aaaa"),'alimentação - Tabela 7.1'!$5:$5,0)+2), "")</f>
        <v>2015910</v>
      </c>
      <c r="F1818" s="62">
        <f>IFERROR(INDEX('alimentação - Tabela 7.1'!$7:$7,
MATCH(TEXT('Tabela 7.1'!$A1818,"mmmm/aaaa"),'alimentação - Tabela 7.1'!$5:$5,0)+3), "")</f>
        <v>239155</v>
      </c>
      <c r="G1818" s="95">
        <f>IFERROR(INDEX('alimentação - Tabela 7.1'!$7:$7,
MATCH(TEXT('Tabela 7.1'!$A1818,"mmmm/aaaa"),'alimentação - Tabela 7.1'!$5:$5,0)+4), "")</f>
        <v>0.50860905647277832</v>
      </c>
    </row>
    <row r="1819" spans="1:7" ht="18" customHeight="1" x14ac:dyDescent="0.25">
      <c r="A1819" s="59" t="s">
        <v>361</v>
      </c>
      <c r="B1819" s="61" t="s">
        <v>105</v>
      </c>
      <c r="C1819" s="62">
        <f>IFERROR(INDEX('alimentação - Tabela 7.1'!$8:$8,
MATCH(TEXT('Tabela 7.1'!A1819,"mmmm/aaaa"),'alimentação - Tabela 7.1'!$5:$5,0)), "")</f>
        <v>2374142</v>
      </c>
      <c r="D1819" s="62">
        <f>IFERROR(INDEX('alimentação - Tabela 7.1'!$8:$8,
MATCH(TEXT('Tabela 7.1'!$A1819,"mmmm/aaaa"),'alimentação - Tabela 7.1'!$5:$5,0)+1), "")</f>
        <v>112273</v>
      </c>
      <c r="E1819" s="62">
        <f>IFERROR(INDEX('alimentação - Tabela 7.1'!$8:$8,
MATCH(TEXT('Tabela 7.1'!$A1819,"mmmm/aaaa"),'alimentação - Tabela 7.1'!$5:$5,0)+2), "")</f>
        <v>96573</v>
      </c>
      <c r="F1819" s="62">
        <f>IFERROR(INDEX('alimentação - Tabela 7.1'!$8:$8,
MATCH(TEXT('Tabela 7.1'!$A1819,"mmmm/aaaa"),'alimentação - Tabela 7.1'!$5:$5,0)+3), "")</f>
        <v>15700</v>
      </c>
      <c r="G1819" s="95">
        <f>IFERROR(INDEX('alimentação - Tabela 7.1'!$8:$8,
MATCH(TEXT('Tabela 7.1'!$A1819,"mmmm/aaaa"),'alimentação - Tabela 7.1'!$5:$5,0)+4), "")</f>
        <v>0.66569370031356812</v>
      </c>
    </row>
    <row r="1820" spans="1:7" ht="18" customHeight="1" x14ac:dyDescent="0.25">
      <c r="A1820" s="59" t="s">
        <v>361</v>
      </c>
      <c r="B1820" s="61" t="s">
        <v>106</v>
      </c>
      <c r="C1820" s="62">
        <f>IFERROR(INDEX('alimentação - Tabela 7.1'!$9:$9,
MATCH(TEXT('Tabela 7.1'!A1820,"mmmm/aaaa"),'alimentação - Tabela 7.1'!$5:$5,0)), "")</f>
        <v>296441</v>
      </c>
      <c r="D1820" s="62">
        <f>IFERROR(INDEX('alimentação - Tabela 7.1'!$9:$9,
MATCH(TEXT('Tabela 7.1'!$A1820,"mmmm/aaaa"),'alimentação - Tabela 7.1'!$5:$5,0)+1), "")</f>
        <v>14886</v>
      </c>
      <c r="E1820" s="62">
        <f>IFERROR(INDEX('alimentação - Tabela 7.1'!$9:$9,
MATCH(TEXT('Tabela 7.1'!$A1820,"mmmm/aaaa"),'alimentação - Tabela 7.1'!$5:$5,0)+2), "")</f>
        <v>13637</v>
      </c>
      <c r="F1820" s="62">
        <f>IFERROR(INDEX('alimentação - Tabela 7.1'!$9:$9,
MATCH(TEXT('Tabela 7.1'!$A1820,"mmmm/aaaa"),'alimentação - Tabela 7.1'!$5:$5,0)+3), "")</f>
        <v>1249</v>
      </c>
      <c r="G1820" s="95">
        <f>IFERROR(INDEX('alimentação - Tabela 7.1'!$9:$9,
MATCH(TEXT('Tabela 7.1'!$A1820,"mmmm/aaaa"),'alimentação - Tabela 7.1'!$5:$5,0)+4), "")</f>
        <v>0.42311444878578186</v>
      </c>
    </row>
    <row r="1821" spans="1:7" ht="18" customHeight="1" x14ac:dyDescent="0.25">
      <c r="A1821" s="59" t="s">
        <v>361</v>
      </c>
      <c r="B1821" s="61" t="s">
        <v>107</v>
      </c>
      <c r="C1821" s="62">
        <f>IFERROR(INDEX('alimentação - Tabela 7.1'!$10:$10,
MATCH(TEXT('Tabela 7.1'!A1821,"mmmm/aaaa"),'alimentação - Tabela 7.1'!$5:$5,0)), "")</f>
        <v>110303</v>
      </c>
      <c r="D1821" s="62">
        <f>IFERROR(INDEX('alimentação - Tabela 7.1'!$10:$10,
MATCH(TEXT('Tabela 7.1'!$A1821,"mmmm/aaaa"),'alimentação - Tabela 7.1'!$5:$5,0)+1), "")</f>
        <v>4587</v>
      </c>
      <c r="E1821" s="62">
        <f>IFERROR(INDEX('alimentação - Tabela 7.1'!$10:$10,
MATCH(TEXT('Tabela 7.1'!$A1821,"mmmm/aaaa"),'alimentação - Tabela 7.1'!$5:$5,0)+2), "")</f>
        <v>4206</v>
      </c>
      <c r="F1821" s="62">
        <f>IFERROR(INDEX('alimentação - Tabela 7.1'!$10:$10,
MATCH(TEXT('Tabela 7.1'!$A1821,"mmmm/aaaa"),'alimentação - Tabela 7.1'!$5:$5,0)+3), "")</f>
        <v>381</v>
      </c>
      <c r="G1821" s="95">
        <f>IFERROR(INDEX('alimentação - Tabela 7.1'!$10:$10,
MATCH(TEXT('Tabela 7.1'!$A1821,"mmmm/aaaa"),'alimentação - Tabela 7.1'!$5:$5,0)+4), "")</f>
        <v>0.34660941362380981</v>
      </c>
    </row>
    <row r="1822" spans="1:7" ht="18" customHeight="1" x14ac:dyDescent="0.25">
      <c r="A1822" s="59" t="s">
        <v>361</v>
      </c>
      <c r="B1822" s="61" t="s">
        <v>108</v>
      </c>
      <c r="C1822" s="62">
        <f>IFERROR(INDEX('alimentação - Tabela 7.1'!$11:$11,
MATCH(TEXT('Tabela 7.1'!A1822,"mmmm/aaaa"),'alimentação - Tabela 7.1'!$5:$5,0)), "")</f>
        <v>546628</v>
      </c>
      <c r="D1822" s="62">
        <f>IFERROR(INDEX('alimentação - Tabela 7.1'!$11:$11,
MATCH(TEXT('Tabela 7.1'!$A1822,"mmmm/aaaa"),'alimentação - Tabela 7.1'!$5:$5,0)+1), "")</f>
        <v>27841</v>
      </c>
      <c r="E1822" s="62">
        <f>IFERROR(INDEX('alimentação - Tabela 7.1'!$11:$11,
MATCH(TEXT('Tabela 7.1'!$A1822,"mmmm/aaaa"),'alimentação - Tabela 7.1'!$5:$5,0)+2), "")</f>
        <v>22279</v>
      </c>
      <c r="F1822" s="62">
        <f>IFERROR(INDEX('alimentação - Tabela 7.1'!$11:$11,
MATCH(TEXT('Tabela 7.1'!$A1822,"mmmm/aaaa"),'alimentação - Tabela 7.1'!$5:$5,0)+3), "")</f>
        <v>5562</v>
      </c>
      <c r="G1822" s="95">
        <f>IFERROR(INDEX('alimentação - Tabela 7.1'!$11:$11,
MATCH(TEXT('Tabela 7.1'!$A1822,"mmmm/aaaa"),'alimentação - Tabela 7.1'!$5:$5,0)+4), "")</f>
        <v>1.0279706716537476</v>
      </c>
    </row>
    <row r="1823" spans="1:7" ht="18" customHeight="1" x14ac:dyDescent="0.25">
      <c r="A1823" s="59" t="s">
        <v>361</v>
      </c>
      <c r="B1823" s="61" t="s">
        <v>109</v>
      </c>
      <c r="C1823" s="62">
        <f>IFERROR(INDEX('alimentação - Tabela 7.1'!$12:$12,
MATCH(TEXT('Tabela 7.1'!A1823,"mmmm/aaaa"),'alimentação - Tabela 7.1'!$5:$5,0)), "")</f>
        <v>81087</v>
      </c>
      <c r="D1823" s="62">
        <f>IFERROR(INDEX('alimentação - Tabela 7.1'!$12:$12,
MATCH(TEXT('Tabela 7.1'!$A1823,"mmmm/aaaa"),'alimentação - Tabela 7.1'!$5:$5,0)+1), "")</f>
        <v>4544</v>
      </c>
      <c r="E1823" s="62">
        <f>IFERROR(INDEX('alimentação - Tabela 7.1'!$12:$12,
MATCH(TEXT('Tabela 7.1'!$A1823,"mmmm/aaaa"),'alimentação - Tabela 7.1'!$5:$5,0)+2), "")</f>
        <v>3653</v>
      </c>
      <c r="F1823" s="62">
        <f>IFERROR(INDEX('alimentação - Tabela 7.1'!$12:$12,
MATCH(TEXT('Tabela 7.1'!$A1823,"mmmm/aaaa"),'alimentação - Tabela 7.1'!$5:$5,0)+3), "")</f>
        <v>891</v>
      </c>
      <c r="G1823" s="95">
        <f>IFERROR(INDEX('alimentação - Tabela 7.1'!$12:$12,
MATCH(TEXT('Tabela 7.1'!$A1823,"mmmm/aaaa"),'alimentação - Tabela 7.1'!$5:$5,0)+4), "")</f>
        <v>1.1110279560089111</v>
      </c>
    </row>
    <row r="1824" spans="1:7" ht="18" customHeight="1" x14ac:dyDescent="0.25">
      <c r="A1824" s="59" t="s">
        <v>361</v>
      </c>
      <c r="B1824" s="61" t="s">
        <v>110</v>
      </c>
      <c r="C1824" s="62">
        <f>IFERROR(INDEX('alimentação - Tabela 7.1'!$13:$13,
MATCH(TEXT('Tabela 7.1'!A1824,"mmmm/aaaa"),'alimentação - Tabela 7.1'!$5:$5,0)), "")</f>
        <v>986638</v>
      </c>
      <c r="D1824" s="62">
        <f>IFERROR(INDEX('alimentação - Tabela 7.1'!$13:$13,
MATCH(TEXT('Tabela 7.1'!$A1824,"mmmm/aaaa"),'alimentação - Tabela 7.1'!$5:$5,0)+1), "")</f>
        <v>43455</v>
      </c>
      <c r="E1824" s="62">
        <f>IFERROR(INDEX('alimentação - Tabela 7.1'!$13:$13,
MATCH(TEXT('Tabela 7.1'!$A1824,"mmmm/aaaa"),'alimentação - Tabela 7.1'!$5:$5,0)+2), "")</f>
        <v>38568</v>
      </c>
      <c r="F1824" s="62">
        <f>IFERROR(INDEX('alimentação - Tabela 7.1'!$13:$13,
MATCH(TEXT('Tabela 7.1'!$A1824,"mmmm/aaaa"),'alimentação - Tabela 7.1'!$5:$5,0)+3), "")</f>
        <v>4887</v>
      </c>
      <c r="G1824" s="95">
        <f>IFERROR(INDEX('alimentação - Tabela 7.1'!$13:$13,
MATCH(TEXT('Tabela 7.1'!$A1824,"mmmm/aaaa"),'alimentação - Tabela 7.1'!$5:$5,0)+4), "")</f>
        <v>0.49778404831886292</v>
      </c>
    </row>
    <row r="1825" spans="1:7" ht="18" customHeight="1" x14ac:dyDescent="0.25">
      <c r="A1825" s="59" t="s">
        <v>361</v>
      </c>
      <c r="B1825" s="61" t="s">
        <v>111</v>
      </c>
      <c r="C1825" s="62">
        <f>IFERROR(INDEX('alimentação - Tabela 7.1'!$14:$14,
MATCH(TEXT('Tabela 7.1'!A1825,"mmmm/aaaa"),'alimentação - Tabela 7.1'!$5:$5,0)), "")</f>
        <v>94196</v>
      </c>
      <c r="D1825" s="62">
        <f>IFERROR(INDEX('alimentação - Tabela 7.1'!$14:$14,
MATCH(TEXT('Tabela 7.1'!$A1825,"mmmm/aaaa"),'alimentação - Tabela 7.1'!$5:$5,0)+1), "")</f>
        <v>4948</v>
      </c>
      <c r="E1825" s="62">
        <f>IFERROR(INDEX('alimentação - Tabela 7.1'!$14:$14,
MATCH(TEXT('Tabela 7.1'!$A1825,"mmmm/aaaa"),'alimentação - Tabela 7.1'!$5:$5,0)+2), "")</f>
        <v>3398</v>
      </c>
      <c r="F1825" s="62">
        <f>IFERROR(INDEX('alimentação - Tabela 7.1'!$14:$14,
MATCH(TEXT('Tabela 7.1'!$A1825,"mmmm/aaaa"),'alimentação - Tabela 7.1'!$5:$5,0)+3), "")</f>
        <v>1550</v>
      </c>
      <c r="G1825" s="95">
        <f>IFERROR(INDEX('alimentação - Tabela 7.1'!$14:$14,
MATCH(TEXT('Tabela 7.1'!$A1825,"mmmm/aaaa"),'alimentação - Tabela 7.1'!$5:$5,0)+4), "")</f>
        <v>1.6730350255966187</v>
      </c>
    </row>
    <row r="1826" spans="1:7" ht="18" customHeight="1" x14ac:dyDescent="0.25">
      <c r="A1826" s="59" t="s">
        <v>361</v>
      </c>
      <c r="B1826" s="61" t="s">
        <v>112</v>
      </c>
      <c r="C1826" s="62">
        <f>IFERROR(INDEX('alimentação - Tabela 7.1'!$15:$15,
MATCH(TEXT('Tabela 7.1'!A1826,"mmmm/aaaa"),'alimentação - Tabela 7.1'!$5:$5,0)), "")</f>
        <v>258849</v>
      </c>
      <c r="D1826" s="62">
        <f>IFERROR(INDEX('alimentação - Tabela 7.1'!$15:$15,
MATCH(TEXT('Tabela 7.1'!$A1826,"mmmm/aaaa"),'alimentação - Tabela 7.1'!$5:$5,0)+1), "")</f>
        <v>12012</v>
      </c>
      <c r="E1826" s="62">
        <f>IFERROR(INDEX('alimentação - Tabela 7.1'!$15:$15,
MATCH(TEXT('Tabela 7.1'!$A1826,"mmmm/aaaa"),'alimentação - Tabela 7.1'!$5:$5,0)+2), "")</f>
        <v>10832</v>
      </c>
      <c r="F1826" s="62">
        <f>IFERROR(INDEX('alimentação - Tabela 7.1'!$15:$15,
MATCH(TEXT('Tabela 7.1'!$A1826,"mmmm/aaaa"),'alimentação - Tabela 7.1'!$5:$5,0)+3), "")</f>
        <v>1180</v>
      </c>
      <c r="G1826" s="95">
        <f>IFERROR(INDEX('alimentação - Tabela 7.1'!$15:$15,
MATCH(TEXT('Tabela 7.1'!$A1826,"mmmm/aaaa"),'alimentação - Tabela 7.1'!$5:$5,0)+4), "")</f>
        <v>0.4579518735408783</v>
      </c>
    </row>
    <row r="1827" spans="1:7" ht="18" customHeight="1" x14ac:dyDescent="0.25">
      <c r="A1827" s="59" t="s">
        <v>361</v>
      </c>
      <c r="B1827" s="61" t="s">
        <v>113</v>
      </c>
      <c r="C1827" s="62">
        <f>IFERROR(INDEX('alimentação - Tabela 7.1'!$16:$16,
MATCH(TEXT('Tabela 7.1'!A1827,"mmmm/aaaa"),'alimentação - Tabela 7.1'!$5:$5,0)), "")</f>
        <v>7880258</v>
      </c>
      <c r="D1827" s="62">
        <f>IFERROR(INDEX('alimentação - Tabela 7.1'!$16:$16,
MATCH(TEXT('Tabela 7.1'!$A1827,"mmmm/aaaa"),'alimentação - Tabela 7.1'!$5:$5,0)+1), "")</f>
        <v>336965</v>
      </c>
      <c r="E1827" s="62">
        <f>IFERROR(INDEX('alimentação - Tabela 7.1'!$16:$16,
MATCH(TEXT('Tabela 7.1'!$A1827,"mmmm/aaaa"),'alimentação - Tabela 7.1'!$5:$5,0)+2), "")</f>
        <v>261523</v>
      </c>
      <c r="F1827" s="62">
        <f>IFERROR(INDEX('alimentação - Tabela 7.1'!$16:$16,
MATCH(TEXT('Tabela 7.1'!$A1827,"mmmm/aaaa"),'alimentação - Tabela 7.1'!$5:$5,0)+3), "")</f>
        <v>75442</v>
      </c>
      <c r="G1827" s="95">
        <f>IFERROR(INDEX('alimentação - Tabela 7.1'!$16:$16,
MATCH(TEXT('Tabela 7.1'!$A1827,"mmmm/aaaa"),'alimentação - Tabela 7.1'!$5:$5,0)+4), "")</f>
        <v>0.96660828590393066</v>
      </c>
    </row>
    <row r="1828" spans="1:7" ht="18" customHeight="1" x14ac:dyDescent="0.25">
      <c r="A1828" s="59" t="s">
        <v>361</v>
      </c>
      <c r="B1828" s="61" t="s">
        <v>114</v>
      </c>
      <c r="C1828" s="62">
        <f>IFERROR(INDEX('alimentação - Tabela 7.1'!$17:$17,
MATCH(TEXT('Tabela 7.1'!A1828,"mmmm/aaaa"),'alimentação - Tabela 7.1'!$5:$5,0)), "")</f>
        <v>659586</v>
      </c>
      <c r="D1828" s="62">
        <f>IFERROR(INDEX('alimentação - Tabela 7.1'!$17:$17,
MATCH(TEXT('Tabela 7.1'!$A1828,"mmmm/aaaa"),'alimentação - Tabela 7.1'!$5:$5,0)+1), "")</f>
        <v>23820</v>
      </c>
      <c r="E1828" s="62">
        <f>IFERROR(INDEX('alimentação - Tabela 7.1'!$17:$17,
MATCH(TEXT('Tabela 7.1'!$A1828,"mmmm/aaaa"),'alimentação - Tabela 7.1'!$5:$5,0)+2), "")</f>
        <v>21141</v>
      </c>
      <c r="F1828" s="62">
        <f>IFERROR(INDEX('alimentação - Tabela 7.1'!$17:$17,
MATCH(TEXT('Tabela 7.1'!$A1828,"mmmm/aaaa"),'alimentação - Tabela 7.1'!$5:$5,0)+3), "")</f>
        <v>2679</v>
      </c>
      <c r="G1828" s="95">
        <f>IFERROR(INDEX('alimentação - Tabela 7.1'!$17:$17,
MATCH(TEXT('Tabela 7.1'!$A1828,"mmmm/aaaa"),'alimentação - Tabela 7.1'!$5:$5,0)+4), "")</f>
        <v>0.40782028436660767</v>
      </c>
    </row>
    <row r="1829" spans="1:7" ht="18" customHeight="1" x14ac:dyDescent="0.25">
      <c r="A1829" s="59" t="s">
        <v>361</v>
      </c>
      <c r="B1829" s="61" t="s">
        <v>115</v>
      </c>
      <c r="C1829" s="62">
        <f>IFERROR(INDEX('alimentação - Tabela 7.1'!$18:$18,
MATCH(TEXT('Tabela 7.1'!A1829,"mmmm/aaaa"),'alimentação - Tabela 7.1'!$5:$5,0)), "")</f>
        <v>364075</v>
      </c>
      <c r="D1829" s="62">
        <f>IFERROR(INDEX('alimentação - Tabela 7.1'!$18:$18,
MATCH(TEXT('Tabela 7.1'!$A1829,"mmmm/aaaa"),'alimentação - Tabela 7.1'!$5:$5,0)+1), "")</f>
        <v>13675</v>
      </c>
      <c r="E1829" s="62">
        <f>IFERROR(INDEX('alimentação - Tabela 7.1'!$18:$18,
MATCH(TEXT('Tabela 7.1'!$A1829,"mmmm/aaaa"),'alimentação - Tabela 7.1'!$5:$5,0)+2), "")</f>
        <v>11500</v>
      </c>
      <c r="F1829" s="62">
        <f>IFERROR(INDEX('alimentação - Tabela 7.1'!$18:$18,
MATCH(TEXT('Tabela 7.1'!$A1829,"mmmm/aaaa"),'alimentação - Tabela 7.1'!$5:$5,0)+3), "")</f>
        <v>2175</v>
      </c>
      <c r="G1829" s="95">
        <f>IFERROR(INDEX('alimentação - Tabela 7.1'!$18:$18,
MATCH(TEXT('Tabela 7.1'!$A1829,"mmmm/aaaa"),'alimentação - Tabela 7.1'!$5:$5,0)+4), "")</f>
        <v>0.6009947657585144</v>
      </c>
    </row>
    <row r="1830" spans="1:7" ht="18" customHeight="1" x14ac:dyDescent="0.25">
      <c r="A1830" s="59" t="s">
        <v>361</v>
      </c>
      <c r="B1830" s="61" t="s">
        <v>116</v>
      </c>
      <c r="C1830" s="62">
        <f>IFERROR(INDEX('alimentação - Tabela 7.1'!$19:$19,
MATCH(TEXT('Tabela 7.1'!A1830,"mmmm/aaaa"),'alimentação - Tabela 7.1'!$5:$5,0)), "")</f>
        <v>1398731</v>
      </c>
      <c r="D1830" s="62">
        <f>IFERROR(INDEX('alimentação - Tabela 7.1'!$19:$19,
MATCH(TEXT('Tabela 7.1'!$A1830,"mmmm/aaaa"),'alimentação - Tabela 7.1'!$5:$5,0)+1), "")</f>
        <v>58966</v>
      </c>
      <c r="E1830" s="62">
        <f>IFERROR(INDEX('alimentação - Tabela 7.1'!$19:$19,
MATCH(TEXT('Tabela 7.1'!$A1830,"mmmm/aaaa"),'alimentação - Tabela 7.1'!$5:$5,0)+2), "")</f>
        <v>48611</v>
      </c>
      <c r="F1830" s="62">
        <f>IFERROR(INDEX('alimentação - Tabela 7.1'!$19:$19,
MATCH(TEXT('Tabela 7.1'!$A1830,"mmmm/aaaa"),'alimentação - Tabela 7.1'!$5:$5,0)+3), "")</f>
        <v>10355</v>
      </c>
      <c r="G1830" s="95">
        <f>IFERROR(INDEX('alimentação - Tabela 7.1'!$19:$19,
MATCH(TEXT('Tabela 7.1'!$A1830,"mmmm/aaaa"),'alimentação - Tabela 7.1'!$5:$5,0)+4), "")</f>
        <v>0.74583542346954346</v>
      </c>
    </row>
    <row r="1831" spans="1:7" ht="18" customHeight="1" x14ac:dyDescent="0.25">
      <c r="A1831" s="59" t="s">
        <v>361</v>
      </c>
      <c r="B1831" s="61" t="s">
        <v>117</v>
      </c>
      <c r="C1831" s="62">
        <f>IFERROR(INDEX('alimentação - Tabela 7.1'!$20:$20,
MATCH(TEXT('Tabela 7.1'!A1831,"mmmm/aaaa"),'alimentação - Tabela 7.1'!$5:$5,0)), "")</f>
        <v>528622</v>
      </c>
      <c r="D1831" s="62">
        <f>IFERROR(INDEX('alimentação - Tabela 7.1'!$20:$20,
MATCH(TEXT('Tabela 7.1'!$A1831,"mmmm/aaaa"),'alimentação - Tabela 7.1'!$5:$5,0)+1), "")</f>
        <v>24628</v>
      </c>
      <c r="E1831" s="62">
        <f>IFERROR(INDEX('alimentação - Tabela 7.1'!$20:$20,
MATCH(TEXT('Tabela 7.1'!$A1831,"mmmm/aaaa"),'alimentação - Tabela 7.1'!$5:$5,0)+2), "")</f>
        <v>17202</v>
      </c>
      <c r="F1831" s="62">
        <f>IFERROR(INDEX('alimentação - Tabela 7.1'!$20:$20,
MATCH(TEXT('Tabela 7.1'!$A1831,"mmmm/aaaa"),'alimentação - Tabela 7.1'!$5:$5,0)+3), "")</f>
        <v>7426</v>
      </c>
      <c r="G1831" s="95">
        <f>IFERROR(INDEX('alimentação - Tabela 7.1'!$20:$20,
MATCH(TEXT('Tabela 7.1'!$A1831,"mmmm/aaaa"),'alimentação - Tabela 7.1'!$5:$5,0)+4), "")</f>
        <v>1.424799919128418</v>
      </c>
    </row>
    <row r="1832" spans="1:7" ht="18" customHeight="1" x14ac:dyDescent="0.25">
      <c r="A1832" s="59" t="s">
        <v>361</v>
      </c>
      <c r="B1832" s="61" t="s">
        <v>118</v>
      </c>
      <c r="C1832" s="62">
        <f>IFERROR(INDEX('alimentação - Tabela 7.1'!$21:$21,
MATCH(TEXT('Tabela 7.1'!A1832,"mmmm/aaaa"),'alimentação - Tabela 7.1'!$5:$5,0)), "")</f>
        <v>507883</v>
      </c>
      <c r="D1832" s="62">
        <f>IFERROR(INDEX('alimentação - Tabela 7.1'!$21:$21,
MATCH(TEXT('Tabela 7.1'!$A1832,"mmmm/aaaa"),'alimentação - Tabela 7.1'!$5:$5,0)+1), "")</f>
        <v>25629</v>
      </c>
      <c r="E1832" s="62">
        <f>IFERROR(INDEX('alimentação - Tabela 7.1'!$21:$21,
MATCH(TEXT('Tabela 7.1'!$A1832,"mmmm/aaaa"),'alimentação - Tabela 7.1'!$5:$5,0)+2), "")</f>
        <v>16395</v>
      </c>
      <c r="F1832" s="62">
        <f>IFERROR(INDEX('alimentação - Tabela 7.1'!$21:$21,
MATCH(TEXT('Tabela 7.1'!$A1832,"mmmm/aaaa"),'alimentação - Tabela 7.1'!$5:$5,0)+3), "")</f>
        <v>9234</v>
      </c>
      <c r="G1832" s="95">
        <f>IFERROR(INDEX('alimentação - Tabela 7.1'!$21:$21,
MATCH(TEXT('Tabela 7.1'!$A1832,"mmmm/aaaa"),'alimentação - Tabela 7.1'!$5:$5,0)+4), "")</f>
        <v>1.8518035411834717</v>
      </c>
    </row>
    <row r="1833" spans="1:7" ht="18" customHeight="1" x14ac:dyDescent="0.25">
      <c r="A1833" s="59" t="s">
        <v>361</v>
      </c>
      <c r="B1833" s="61" t="s">
        <v>119</v>
      </c>
      <c r="C1833" s="62">
        <f>IFERROR(INDEX('alimentação - Tabela 7.1'!$22:$22,
MATCH(TEXT('Tabela 7.1'!A1833,"mmmm/aaaa"),'alimentação - Tabela 7.1'!$5:$5,0)), "")</f>
        <v>1501495</v>
      </c>
      <c r="D1833" s="62">
        <f>IFERROR(INDEX('alimentação - Tabela 7.1'!$22:$22,
MATCH(TEXT('Tabela 7.1'!$A1833,"mmmm/aaaa"),'alimentação - Tabela 7.1'!$5:$5,0)+1), "")</f>
        <v>65595</v>
      </c>
      <c r="E1833" s="62">
        <f>IFERROR(INDEX('alimentação - Tabela 7.1'!$22:$22,
MATCH(TEXT('Tabela 7.1'!$A1833,"mmmm/aaaa"),'alimentação - Tabela 7.1'!$5:$5,0)+2), "")</f>
        <v>47181</v>
      </c>
      <c r="F1833" s="62">
        <f>IFERROR(INDEX('alimentação - Tabela 7.1'!$22:$22,
MATCH(TEXT('Tabela 7.1'!$A1833,"mmmm/aaaa"),'alimentação - Tabela 7.1'!$5:$5,0)+3), "")</f>
        <v>18414</v>
      </c>
      <c r="G1833" s="95">
        <f>IFERROR(INDEX('alimentação - Tabela 7.1'!$22:$22,
MATCH(TEXT('Tabela 7.1'!$A1833,"mmmm/aaaa"),'alimentação - Tabela 7.1'!$5:$5,0)+4), "")</f>
        <v>1.2416044473648071</v>
      </c>
    </row>
    <row r="1834" spans="1:7" ht="18" customHeight="1" x14ac:dyDescent="0.25">
      <c r="A1834" s="59" t="s">
        <v>361</v>
      </c>
      <c r="B1834" s="61" t="s">
        <v>120</v>
      </c>
      <c r="C1834" s="62">
        <f>IFERROR(INDEX('alimentação - Tabela 7.1'!$23:$23,
MATCH(TEXT('Tabela 7.1'!A1834,"mmmm/aaaa"),'alimentação - Tabela 7.1'!$5:$5,0)), "")</f>
        <v>448456</v>
      </c>
      <c r="D1834" s="62">
        <f>IFERROR(INDEX('alimentação - Tabela 7.1'!$23:$23,
MATCH(TEXT('Tabela 7.1'!$A1834,"mmmm/aaaa"),'alimentação - Tabela 7.1'!$5:$5,0)+1), "")</f>
        <v>21144</v>
      </c>
      <c r="E1834" s="62">
        <f>IFERROR(INDEX('alimentação - Tabela 7.1'!$23:$23,
MATCH(TEXT('Tabela 7.1'!$A1834,"mmmm/aaaa"),'alimentação - Tabela 7.1'!$5:$5,0)+2), "")</f>
        <v>15517</v>
      </c>
      <c r="F1834" s="62">
        <f>IFERROR(INDEX('alimentação - Tabela 7.1'!$23:$23,
MATCH(TEXT('Tabela 7.1'!$A1834,"mmmm/aaaa"),'alimentação - Tabela 7.1'!$5:$5,0)+3), "")</f>
        <v>5627</v>
      </c>
      <c r="G1834" s="95">
        <f>IFERROR(INDEX('alimentação - Tabela 7.1'!$23:$23,
MATCH(TEXT('Tabela 7.1'!$A1834,"mmmm/aaaa"),'alimentação - Tabela 7.1'!$5:$5,0)+4), "")</f>
        <v>1.2706936597824097</v>
      </c>
    </row>
    <row r="1835" spans="1:7" ht="18" customHeight="1" x14ac:dyDescent="0.25">
      <c r="A1835" s="59" t="s">
        <v>361</v>
      </c>
      <c r="B1835" s="61" t="s">
        <v>121</v>
      </c>
      <c r="C1835" s="62">
        <f>IFERROR(INDEX('alimentação - Tabela 7.1'!$24:$24,
MATCH(TEXT('Tabela 7.1'!A1835,"mmmm/aaaa"),'alimentação - Tabela 7.1'!$5:$5,0)), "")</f>
        <v>336340</v>
      </c>
      <c r="D1835" s="62">
        <f>IFERROR(INDEX('alimentação - Tabela 7.1'!$24:$24,
MATCH(TEXT('Tabela 7.1'!$A1835,"mmmm/aaaa"),'alimentação - Tabela 7.1'!$5:$5,0)+1), "")</f>
        <v>12598</v>
      </c>
      <c r="E1835" s="62">
        <f>IFERROR(INDEX('alimentação - Tabela 7.1'!$24:$24,
MATCH(TEXT('Tabela 7.1'!$A1835,"mmmm/aaaa"),'alimentação - Tabela 7.1'!$5:$5,0)+2), "")</f>
        <v>9747</v>
      </c>
      <c r="F1835" s="62">
        <f>IFERROR(INDEX('alimentação - Tabela 7.1'!$24:$24,
MATCH(TEXT('Tabela 7.1'!$A1835,"mmmm/aaaa"),'alimentação - Tabela 7.1'!$5:$5,0)+3), "")</f>
        <v>2851</v>
      </c>
      <c r="G1835" s="95">
        <f>IFERROR(INDEX('alimentação - Tabela 7.1'!$24:$24,
MATCH(TEXT('Tabela 7.1'!$A1835,"mmmm/aaaa"),'alimentação - Tabela 7.1'!$5:$5,0)+4), "")</f>
        <v>0.8549007773399353</v>
      </c>
    </row>
    <row r="1836" spans="1:7" ht="18" customHeight="1" x14ac:dyDescent="0.25">
      <c r="A1836" s="59" t="s">
        <v>361</v>
      </c>
      <c r="B1836" s="61" t="s">
        <v>122</v>
      </c>
      <c r="C1836" s="62">
        <f>IFERROR(INDEX('alimentação - Tabela 7.1'!$25:$25,
MATCH(TEXT('Tabela 7.1'!A1836,"mmmm/aaaa"),'alimentação - Tabela 7.1'!$5:$5,0)), "")</f>
        <v>2135070</v>
      </c>
      <c r="D1836" s="62">
        <f>IFERROR(INDEX('alimentação - Tabela 7.1'!$25:$25,
MATCH(TEXT('Tabela 7.1'!$A1836,"mmmm/aaaa"),'alimentação - Tabela 7.1'!$5:$5,0)+1), "")</f>
        <v>90910</v>
      </c>
      <c r="E1836" s="62">
        <f>IFERROR(INDEX('alimentação - Tabela 7.1'!$25:$25,
MATCH(TEXT('Tabela 7.1'!$A1836,"mmmm/aaaa"),'alimentação - Tabela 7.1'!$5:$5,0)+2), "")</f>
        <v>74229</v>
      </c>
      <c r="F1836" s="62">
        <f>IFERROR(INDEX('alimentação - Tabela 7.1'!$25:$25,
MATCH(TEXT('Tabela 7.1'!$A1836,"mmmm/aaaa"),'alimentação - Tabela 7.1'!$5:$5,0)+3), "")</f>
        <v>16681</v>
      </c>
      <c r="G1836" s="95">
        <f>IFERROR(INDEX('alimentação - Tabela 7.1'!$25:$25,
MATCH(TEXT('Tabela 7.1'!$A1836,"mmmm/aaaa"),'alimentação - Tabela 7.1'!$5:$5,0)+4), "")</f>
        <v>0.78743797540664673</v>
      </c>
    </row>
    <row r="1837" spans="1:7" ht="18" customHeight="1" x14ac:dyDescent="0.25">
      <c r="A1837" s="59" t="s">
        <v>361</v>
      </c>
      <c r="B1837" s="61" t="s">
        <v>123</v>
      </c>
      <c r="C1837" s="62">
        <f>IFERROR(INDEX('alimentação - Tabela 7.1'!$26:$26,
MATCH(TEXT('Tabela 7.1'!A1837,"mmmm/aaaa"),'alimentação - Tabela 7.1'!$5:$5,0)), "")</f>
        <v>24093091</v>
      </c>
      <c r="D1837" s="62">
        <f>IFERROR(INDEX('alimentação - Tabela 7.1'!$26:$26,
MATCH(TEXT('Tabela 7.1'!$A1837,"mmmm/aaaa"),'alimentação - Tabela 7.1'!$5:$5,0)+1), "")</f>
        <v>1138551</v>
      </c>
      <c r="E1837" s="62">
        <f>IFERROR(INDEX('alimentação - Tabela 7.1'!$26:$26,
MATCH(TEXT('Tabela 7.1'!$A1837,"mmmm/aaaa"),'alimentação - Tabela 7.1'!$5:$5,0)+2), "")</f>
        <v>1041283</v>
      </c>
      <c r="F1837" s="62">
        <f>IFERROR(INDEX('alimentação - Tabela 7.1'!$26:$26,
MATCH(TEXT('Tabela 7.1'!$A1837,"mmmm/aaaa"),'alimentação - Tabela 7.1'!$5:$5,0)+3), "")</f>
        <v>97268</v>
      </c>
      <c r="G1837" s="95">
        <f>IFERROR(INDEX('alimentação - Tabela 7.1'!$26:$26,
MATCH(TEXT('Tabela 7.1'!$A1837,"mmmm/aaaa"),'alimentação - Tabela 7.1'!$5:$5,0)+4), "")</f>
        <v>0.40535387396812439</v>
      </c>
    </row>
    <row r="1838" spans="1:7" ht="18" customHeight="1" x14ac:dyDescent="0.25">
      <c r="A1838" s="59" t="s">
        <v>361</v>
      </c>
      <c r="B1838" s="61" t="s">
        <v>124</v>
      </c>
      <c r="C1838" s="62">
        <f>IFERROR(INDEX('alimentação - Tabela 7.1'!$27:$27,
MATCH(TEXT('Tabela 7.1'!A1838,"mmmm/aaaa"),'alimentação - Tabela 7.1'!$5:$5,0)), "")</f>
        <v>4960658</v>
      </c>
      <c r="D1838" s="62">
        <f>IFERROR(INDEX('alimentação - Tabela 7.1'!$27:$27,
MATCH(TEXT('Tabela 7.1'!$A1838,"mmmm/aaaa"),'alimentação - Tabela 7.1'!$5:$5,0)+1), "")</f>
        <v>241940</v>
      </c>
      <c r="E1838" s="62">
        <f>IFERROR(INDEX('alimentação - Tabela 7.1'!$27:$27,
MATCH(TEXT('Tabela 7.1'!$A1838,"mmmm/aaaa"),'alimentação - Tabela 7.1'!$5:$5,0)+2), "")</f>
        <v>227848</v>
      </c>
      <c r="F1838" s="62">
        <f>IFERROR(INDEX('alimentação - Tabela 7.1'!$27:$27,
MATCH(TEXT('Tabela 7.1'!$A1838,"mmmm/aaaa"),'alimentação - Tabela 7.1'!$5:$5,0)+3), "")</f>
        <v>14092</v>
      </c>
      <c r="G1838" s="95">
        <f>IFERROR(INDEX('alimentação - Tabela 7.1'!$27:$27,
MATCH(TEXT('Tabela 7.1'!$A1838,"mmmm/aaaa"),'alimentação - Tabela 7.1'!$5:$5,0)+4), "")</f>
        <v>0.28488451242446899</v>
      </c>
    </row>
    <row r="1839" spans="1:7" ht="18" customHeight="1" x14ac:dyDescent="0.25">
      <c r="A1839" s="59" t="s">
        <v>361</v>
      </c>
      <c r="B1839" s="61" t="s">
        <v>2</v>
      </c>
      <c r="C1839" s="62">
        <f>IFERROR(INDEX('alimentação - Tabela 7.1'!$28:$28,
MATCH(TEXT('Tabela 7.1'!A1839,"mmmm/aaaa"),'alimentação - Tabela 7.1'!$5:$5,0)), "")</f>
        <v>906442</v>
      </c>
      <c r="D1839" s="62">
        <f>IFERROR(INDEX('alimentação - Tabela 7.1'!$28:$28,
MATCH(TEXT('Tabela 7.1'!$A1839,"mmmm/aaaa"),'alimentação - Tabela 7.1'!$5:$5,0)+1), "")</f>
        <v>48942</v>
      </c>
      <c r="E1839" s="62">
        <f>IFERROR(INDEX('alimentação - Tabela 7.1'!$28:$28,
MATCH(TEXT('Tabela 7.1'!$A1839,"mmmm/aaaa"),'alimentação - Tabela 7.1'!$5:$5,0)+2), "")</f>
        <v>46361</v>
      </c>
      <c r="F1839" s="62">
        <f>IFERROR(INDEX('alimentação - Tabela 7.1'!$28:$28,
MATCH(TEXT('Tabela 7.1'!$A1839,"mmmm/aaaa"),'alimentação - Tabela 7.1'!$5:$5,0)+3), "")</f>
        <v>2581</v>
      </c>
      <c r="G1839" s="95">
        <f>IFERROR(INDEX('alimentação - Tabela 7.1'!$28:$28,
MATCH(TEXT('Tabela 7.1'!$A1839,"mmmm/aaaa"),'alimentação - Tabela 7.1'!$5:$5,0)+4), "")</f>
        <v>0.28555276989936829</v>
      </c>
    </row>
    <row r="1840" spans="1:7" ht="18" customHeight="1" x14ac:dyDescent="0.25">
      <c r="A1840" s="59" t="s">
        <v>361</v>
      </c>
      <c r="B1840" s="61" t="s">
        <v>125</v>
      </c>
      <c r="C1840" s="62">
        <f>IFERROR(INDEX('alimentação - Tabela 7.1'!$29:$29,
MATCH(TEXT('Tabela 7.1'!A1840,"mmmm/aaaa"),'alimentação - Tabela 7.1'!$5:$5,0)), "")</f>
        <v>3858889</v>
      </c>
      <c r="D1840" s="62">
        <f>IFERROR(INDEX('alimentação - Tabela 7.1'!$29:$29,
MATCH(TEXT('Tabela 7.1'!$A1840,"mmmm/aaaa"),'alimentação - Tabela 7.1'!$5:$5,0)+1), "")</f>
        <v>148408</v>
      </c>
      <c r="E1840" s="62">
        <f>IFERROR(INDEX('alimentação - Tabela 7.1'!$29:$29,
MATCH(TEXT('Tabela 7.1'!$A1840,"mmmm/aaaa"),'alimentação - Tabela 7.1'!$5:$5,0)+2), "")</f>
        <v>130338</v>
      </c>
      <c r="F1840" s="62">
        <f>IFERROR(INDEX('alimentação - Tabela 7.1'!$29:$29,
MATCH(TEXT('Tabela 7.1'!$A1840,"mmmm/aaaa"),'alimentação - Tabela 7.1'!$5:$5,0)+3), "")</f>
        <v>18070</v>
      </c>
      <c r="G1840" s="95">
        <f>IFERROR(INDEX('alimentação - Tabela 7.1'!$29:$29,
MATCH(TEXT('Tabela 7.1'!$A1840,"mmmm/aaaa"),'alimentação - Tabela 7.1'!$5:$5,0)+4), "")</f>
        <v>0.47047257423400879</v>
      </c>
    </row>
    <row r="1841" spans="1:7" ht="18" customHeight="1" x14ac:dyDescent="0.25">
      <c r="A1841" s="59" t="s">
        <v>361</v>
      </c>
      <c r="B1841" s="61" t="s">
        <v>126</v>
      </c>
      <c r="C1841" s="62">
        <f>IFERROR(INDEX('alimentação - Tabela 7.1'!$30:$30,
MATCH(TEXT('Tabela 7.1'!A1841,"mmmm/aaaa"),'alimentação - Tabela 7.1'!$5:$5,0)), "")</f>
        <v>14367102</v>
      </c>
      <c r="D1841" s="62">
        <f>IFERROR(INDEX('alimentação - Tabela 7.1'!$30:$30,
MATCH(TEXT('Tabela 7.1'!$A1841,"mmmm/aaaa"),'alimentação - Tabela 7.1'!$5:$5,0)+1), "")</f>
        <v>699261</v>
      </c>
      <c r="E1841" s="62">
        <f>IFERROR(INDEX('alimentação - Tabela 7.1'!$30:$30,
MATCH(TEXT('Tabela 7.1'!$A1841,"mmmm/aaaa"),'alimentação - Tabela 7.1'!$5:$5,0)+2), "")</f>
        <v>636736</v>
      </c>
      <c r="F1841" s="62">
        <f>IFERROR(INDEX('alimentação - Tabela 7.1'!$30:$30,
MATCH(TEXT('Tabela 7.1'!$A1841,"mmmm/aaaa"),'alimentação - Tabela 7.1'!$5:$5,0)+3), "")</f>
        <v>62525</v>
      </c>
      <c r="G1841" s="95">
        <f>IFERROR(INDEX('alimentação - Tabela 7.1'!$30:$30,
MATCH(TEXT('Tabela 7.1'!$A1841,"mmmm/aaaa"),'alimentação - Tabela 7.1'!$5:$5,0)+4), "")</f>
        <v>0.43709784746170044</v>
      </c>
    </row>
    <row r="1842" spans="1:7" ht="18" customHeight="1" x14ac:dyDescent="0.25">
      <c r="A1842" s="59" t="s">
        <v>361</v>
      </c>
      <c r="B1842" s="61" t="s">
        <v>127</v>
      </c>
      <c r="C1842" s="62">
        <f>IFERROR(INDEX('alimentação - Tabela 7.1'!$31:$31,
MATCH(TEXT('Tabela 7.1'!A1842,"mmmm/aaaa"),'alimentação - Tabela 7.1'!$5:$5,0)), "")</f>
        <v>8636166</v>
      </c>
      <c r="D1842" s="62">
        <f>IFERROR(INDEX('alimentação - Tabela 7.1'!$31:$31,
MATCH(TEXT('Tabela 7.1'!$A1842,"mmmm/aaaa"),'alimentação - Tabela 7.1'!$5:$5,0)+1), "")</f>
        <v>446346</v>
      </c>
      <c r="E1842" s="62">
        <f>IFERROR(INDEX('alimentação - Tabela 7.1'!$31:$31,
MATCH(TEXT('Tabela 7.1'!$A1842,"mmmm/aaaa"),'alimentação - Tabela 7.1'!$5:$5,0)+2), "")</f>
        <v>414204</v>
      </c>
      <c r="F1842" s="62">
        <f>IFERROR(INDEX('alimentação - Tabela 7.1'!$31:$31,
MATCH(TEXT('Tabela 7.1'!$A1842,"mmmm/aaaa"),'alimentação - Tabela 7.1'!$5:$5,0)+3), "")</f>
        <v>32142</v>
      </c>
      <c r="G1842" s="95">
        <f>IFERROR(INDEX('alimentação - Tabela 7.1'!$31:$31,
MATCH(TEXT('Tabela 7.1'!$A1842,"mmmm/aaaa"),'alimentação - Tabela 7.1'!$5:$5,0)+4), "")</f>
        <v>0.37356939911842346</v>
      </c>
    </row>
    <row r="1843" spans="1:7" ht="18" customHeight="1" x14ac:dyDescent="0.25">
      <c r="A1843" s="59" t="s">
        <v>361</v>
      </c>
      <c r="B1843" s="61" t="s">
        <v>128</v>
      </c>
      <c r="C1843" s="62">
        <f>IFERROR(INDEX('alimentação - Tabela 7.1'!$32:$32,
MATCH(TEXT('Tabela 7.1'!A1843,"mmmm/aaaa"),'alimentação - Tabela 7.1'!$5:$5,0)), "")</f>
        <v>3229968</v>
      </c>
      <c r="D1843" s="62">
        <f>IFERROR(INDEX('alimentação - Tabela 7.1'!$32:$32,
MATCH(TEXT('Tabela 7.1'!$A1843,"mmmm/aaaa"),'alimentação - Tabela 7.1'!$5:$5,0)+1), "")</f>
        <v>172435</v>
      </c>
      <c r="E1843" s="62">
        <f>IFERROR(INDEX('alimentação - Tabela 7.1'!$32:$32,
MATCH(TEXT('Tabela 7.1'!$A1843,"mmmm/aaaa"),'alimentação - Tabela 7.1'!$5:$5,0)+2), "")</f>
        <v>159217</v>
      </c>
      <c r="F1843" s="62">
        <f>IFERROR(INDEX('alimentação - Tabela 7.1'!$32:$32,
MATCH(TEXT('Tabela 7.1'!$A1843,"mmmm/aaaa"),'alimentação - Tabela 7.1'!$5:$5,0)+3), "")</f>
        <v>13218</v>
      </c>
      <c r="G1843" s="95">
        <f>IFERROR(INDEX('alimentação - Tabela 7.1'!$32:$32,
MATCH(TEXT('Tabela 7.1'!$A1843,"mmmm/aaaa"),'alimentação - Tabela 7.1'!$5:$5,0)+4), "")</f>
        <v>0.41091161966323853</v>
      </c>
    </row>
    <row r="1844" spans="1:7" ht="18" customHeight="1" x14ac:dyDescent="0.25">
      <c r="A1844" s="59" t="s">
        <v>361</v>
      </c>
      <c r="B1844" s="61" t="s">
        <v>129</v>
      </c>
      <c r="C1844" s="62">
        <f>IFERROR(INDEX('alimentação - Tabela 7.1'!$33:$33,
MATCH(TEXT('Tabela 7.1'!A1844,"mmmm/aaaa"),'alimentação - Tabela 7.1'!$5:$5,0)), "")</f>
        <v>2579452</v>
      </c>
      <c r="D1844" s="62">
        <f>IFERROR(INDEX('alimentação - Tabela 7.1'!$33:$33,
MATCH(TEXT('Tabela 7.1'!$A1844,"mmmm/aaaa"),'alimentação - Tabela 7.1'!$5:$5,0)+1), "")</f>
        <v>141123</v>
      </c>
      <c r="E1844" s="62">
        <f>IFERROR(INDEX('alimentação - Tabela 7.1'!$33:$33,
MATCH(TEXT('Tabela 7.1'!$A1844,"mmmm/aaaa"),'alimentação - Tabela 7.1'!$5:$5,0)+2), "")</f>
        <v>132785</v>
      </c>
      <c r="F1844" s="62">
        <f>IFERROR(INDEX('alimentação - Tabela 7.1'!$33:$33,
MATCH(TEXT('Tabela 7.1'!$A1844,"mmmm/aaaa"),'alimentação - Tabela 7.1'!$5:$5,0)+3), "")</f>
        <v>8338</v>
      </c>
      <c r="G1844" s="95">
        <f>IFERROR(INDEX('alimentação - Tabela 7.1'!$33:$33,
MATCH(TEXT('Tabela 7.1'!$A1844,"mmmm/aaaa"),'alimentação - Tabela 7.1'!$5:$5,0)+4), "")</f>
        <v>0.32429522275924683</v>
      </c>
    </row>
    <row r="1845" spans="1:7" ht="18" customHeight="1" x14ac:dyDescent="0.25">
      <c r="A1845" s="59" t="s">
        <v>361</v>
      </c>
      <c r="B1845" s="61" t="s">
        <v>130</v>
      </c>
      <c r="C1845" s="62">
        <f>IFERROR(INDEX('alimentação - Tabela 7.1'!$34:$34,
MATCH(TEXT('Tabela 7.1'!A1845,"mmmm/aaaa"),'alimentação - Tabela 7.1'!$5:$5,0)), "")</f>
        <v>2826746</v>
      </c>
      <c r="D1845" s="62">
        <f>IFERROR(INDEX('alimentação - Tabela 7.1'!$34:$34,
MATCH(TEXT('Tabela 7.1'!$A1845,"mmmm/aaaa"),'alimentação - Tabela 7.1'!$5:$5,0)+1), "")</f>
        <v>132788</v>
      </c>
      <c r="E1845" s="62">
        <f>IFERROR(INDEX('alimentação - Tabela 7.1'!$34:$34,
MATCH(TEXT('Tabela 7.1'!$A1845,"mmmm/aaaa"),'alimentação - Tabela 7.1'!$5:$5,0)+2), "")</f>
        <v>122202</v>
      </c>
      <c r="F1845" s="62">
        <f>IFERROR(INDEX('alimentação - Tabela 7.1'!$34:$34,
MATCH(TEXT('Tabela 7.1'!$A1845,"mmmm/aaaa"),'alimentação - Tabela 7.1'!$5:$5,0)+3), "")</f>
        <v>10586</v>
      </c>
      <c r="G1845" s="95">
        <f>IFERROR(INDEX('alimentação - Tabela 7.1'!$34:$34,
MATCH(TEXT('Tabela 7.1'!$A1845,"mmmm/aaaa"),'alimentação - Tabela 7.1'!$5:$5,0)+4), "")</f>
        <v>0.37590193748474121</v>
      </c>
    </row>
    <row r="1846" spans="1:7" ht="18" customHeight="1" x14ac:dyDescent="0.25">
      <c r="A1846" s="59" t="s">
        <v>361</v>
      </c>
      <c r="B1846" s="61" t="s">
        <v>131</v>
      </c>
      <c r="C1846" s="62">
        <f>IFERROR(INDEX('alimentação - Tabela 7.1'!$35:$35,
MATCH(TEXT('Tabela 7.1'!A1846,"mmmm/aaaa"),'alimentação - Tabela 7.1'!$5:$5,0)), "")</f>
        <v>4251083</v>
      </c>
      <c r="D1846" s="62">
        <f>IFERROR(INDEX('alimentação - Tabela 7.1'!$35:$35,
MATCH(TEXT('Tabela 7.1'!$A1846,"mmmm/aaaa"),'alimentação - Tabela 7.1'!$5:$5,0)+1), "")</f>
        <v>214000</v>
      </c>
      <c r="E1846" s="62">
        <f>IFERROR(INDEX('alimentação - Tabela 7.1'!$35:$35,
MATCH(TEXT('Tabela 7.1'!$A1846,"mmmm/aaaa"),'alimentação - Tabela 7.1'!$5:$5,0)+2), "")</f>
        <v>199172</v>
      </c>
      <c r="F1846" s="62">
        <f>IFERROR(INDEX('alimentação - Tabela 7.1'!$35:$35,
MATCH(TEXT('Tabela 7.1'!$A1846,"mmmm/aaaa"),'alimentação - Tabela 7.1'!$5:$5,0)+3), "")</f>
        <v>14828</v>
      </c>
      <c r="G1846" s="95">
        <f>IFERROR(INDEX('alimentação - Tabela 7.1'!$35:$35,
MATCH(TEXT('Tabela 7.1'!$A1846,"mmmm/aaaa"),'alimentação - Tabela 7.1'!$5:$5,0)+4), "")</f>
        <v>0.35002613067626953</v>
      </c>
    </row>
    <row r="1847" spans="1:7" ht="18" customHeight="1" x14ac:dyDescent="0.25">
      <c r="A1847" s="59" t="s">
        <v>361</v>
      </c>
      <c r="B1847" s="61" t="s">
        <v>132</v>
      </c>
      <c r="C1847" s="62">
        <f>IFERROR(INDEX('alimentação - Tabela 7.1'!$36:$36,
MATCH(TEXT('Tabela 7.1'!A1847,"mmmm/aaaa"),'alimentação - Tabela 7.1'!$5:$5,0)), "")</f>
        <v>682361</v>
      </c>
      <c r="D1847" s="62">
        <f>IFERROR(INDEX('alimentação - Tabela 7.1'!$36:$36,
MATCH(TEXT('Tabela 7.1'!$A1847,"mmmm/aaaa"),'alimentação - Tabela 7.1'!$5:$5,0)+1), "")</f>
        <v>34732</v>
      </c>
      <c r="E1847" s="62">
        <f>IFERROR(INDEX('alimentação - Tabela 7.1'!$36:$36,
MATCH(TEXT('Tabela 7.1'!$A1847,"mmmm/aaaa"),'alimentação - Tabela 7.1'!$5:$5,0)+2), "")</f>
        <v>32693</v>
      </c>
      <c r="F1847" s="62">
        <f>IFERROR(INDEX('alimentação - Tabela 7.1'!$36:$36,
MATCH(TEXT('Tabela 7.1'!$A1847,"mmmm/aaaa"),'alimentação - Tabela 7.1'!$5:$5,0)+3), "")</f>
        <v>2039</v>
      </c>
      <c r="G1847" s="95">
        <f>IFERROR(INDEX('alimentação - Tabela 7.1'!$36:$36,
MATCH(TEXT('Tabela 7.1'!$A1847,"mmmm/aaaa"),'alimentação - Tabela 7.1'!$5:$5,0)+4), "")</f>
        <v>0.29971101880073547</v>
      </c>
    </row>
    <row r="1848" spans="1:7" ht="18" customHeight="1" x14ac:dyDescent="0.25">
      <c r="A1848" s="59" t="s">
        <v>361</v>
      </c>
      <c r="B1848" s="61" t="s">
        <v>133</v>
      </c>
      <c r="C1848" s="62">
        <f>IFERROR(INDEX('alimentação - Tabela 7.1'!$37:$37,
MATCH(TEXT('Tabela 7.1'!A1848,"mmmm/aaaa"),'alimentação - Tabela 7.1'!$5:$5,0)), "")</f>
        <v>970151</v>
      </c>
      <c r="D1848" s="62">
        <f>IFERROR(INDEX('alimentação - Tabela 7.1'!$37:$37,
MATCH(TEXT('Tabela 7.1'!$A1848,"mmmm/aaaa"),'alimentação - Tabela 7.1'!$5:$5,0)+1), "")</f>
        <v>55279</v>
      </c>
      <c r="E1848" s="62">
        <f>IFERROR(INDEX('alimentação - Tabela 7.1'!$37:$37,
MATCH(TEXT('Tabela 7.1'!$A1848,"mmmm/aaaa"),'alimentação - Tabela 7.1'!$5:$5,0)+2), "")</f>
        <v>51490</v>
      </c>
      <c r="F1848" s="62">
        <f>IFERROR(INDEX('alimentação - Tabela 7.1'!$37:$37,
MATCH(TEXT('Tabela 7.1'!$A1848,"mmmm/aaaa"),'alimentação - Tabela 7.1'!$5:$5,0)+3), "")</f>
        <v>3789</v>
      </c>
      <c r="G1848" s="95">
        <f>IFERROR(INDEX('alimentação - Tabela 7.1'!$37:$37,
MATCH(TEXT('Tabela 7.1'!$A1848,"mmmm/aaaa"),'alimentação - Tabela 7.1'!$5:$5,0)+4), "")</f>
        <v>0.39208909869194031</v>
      </c>
    </row>
    <row r="1849" spans="1:7" ht="18" customHeight="1" x14ac:dyDescent="0.25">
      <c r="A1849" s="59" t="s">
        <v>361</v>
      </c>
      <c r="B1849" s="61" t="s">
        <v>134</v>
      </c>
      <c r="C1849" s="62">
        <f>IFERROR(INDEX('alimentação - Tabela 7.1'!$38:$38,
MATCH(TEXT('Tabela 7.1'!A1849,"mmmm/aaaa"),'alimentação - Tabela 7.1'!$5:$5,0)), "")</f>
        <v>1595831</v>
      </c>
      <c r="D1849" s="62">
        <f>IFERROR(INDEX('alimentação - Tabela 7.1'!$38:$38,
MATCH(TEXT('Tabela 7.1'!$A1849,"mmmm/aaaa"),'alimentação - Tabela 7.1'!$5:$5,0)+1), "")</f>
        <v>83646</v>
      </c>
      <c r="E1849" s="62">
        <f>IFERROR(INDEX('alimentação - Tabela 7.1'!$38:$38,
MATCH(TEXT('Tabela 7.1'!$A1849,"mmmm/aaaa"),'alimentação - Tabela 7.1'!$5:$5,0)+2), "")</f>
        <v>78862</v>
      </c>
      <c r="F1849" s="62">
        <f>IFERROR(INDEX('alimentação - Tabela 7.1'!$38:$38,
MATCH(TEXT('Tabela 7.1'!$A1849,"mmmm/aaaa"),'alimentação - Tabela 7.1'!$5:$5,0)+3), "")</f>
        <v>4784</v>
      </c>
      <c r="G1849" s="95">
        <f>IFERROR(INDEX('alimentação - Tabela 7.1'!$38:$38,
MATCH(TEXT('Tabela 7.1'!$A1849,"mmmm/aaaa"),'alimentação - Tabela 7.1'!$5:$5,0)+4), "")</f>
        <v>0.30068251490592957</v>
      </c>
    </row>
    <row r="1850" spans="1:7" ht="18" customHeight="1" x14ac:dyDescent="0.25">
      <c r="A1850" s="59" t="s">
        <v>361</v>
      </c>
      <c r="B1850" s="61" t="s">
        <v>135</v>
      </c>
      <c r="C1850" s="62">
        <f>IFERROR(INDEX('alimentação - Tabela 7.1'!$39:$39,
MATCH(TEXT('Tabela 7.1'!A1850,"mmmm/aaaa"),'alimentação - Tabela 7.1'!$5:$5,0)), "")</f>
        <v>1002740</v>
      </c>
      <c r="D1850" s="62">
        <f>IFERROR(INDEX('alimentação - Tabela 7.1'!$39:$39,
MATCH(TEXT('Tabela 7.1'!$A1850,"mmmm/aaaa"),'alimentação - Tabela 7.1'!$5:$5,0)+1), "")</f>
        <v>40343</v>
      </c>
      <c r="E1850" s="62">
        <f>IFERROR(INDEX('alimentação - Tabela 7.1'!$39:$39,
MATCH(TEXT('Tabela 7.1'!$A1850,"mmmm/aaaa"),'alimentação - Tabela 7.1'!$5:$5,0)+2), "")</f>
        <v>36127</v>
      </c>
      <c r="F1850" s="62">
        <f>IFERROR(INDEX('alimentação - Tabela 7.1'!$39:$39,
MATCH(TEXT('Tabela 7.1'!$A1850,"mmmm/aaaa"),'alimentação - Tabela 7.1'!$5:$5,0)+3), "")</f>
        <v>4216</v>
      </c>
      <c r="G1850" s="95">
        <f>IFERROR(INDEX('alimentação - Tabela 7.1'!$39:$39,
MATCH(TEXT('Tabela 7.1'!$A1850,"mmmm/aaaa"),'alimentação - Tabela 7.1'!$5:$5,0)+4), "")</f>
        <v>0.42222321033477783</v>
      </c>
    </row>
    <row r="1851" spans="1:7" ht="18" customHeight="1" x14ac:dyDescent="0.25">
      <c r="A1851" s="59" t="s">
        <v>362</v>
      </c>
      <c r="B1851" s="61" t="s">
        <v>1</v>
      </c>
      <c r="C1851" s="62">
        <f>IFERROR(INDEX('alimentação - Tabela 7.1'!$7:$7,
MATCH(TEXT('Tabela 7.1'!A1851,"mmmm/aaaa"),'alimentação - Tabela 7.1'!$5:$5,0)), "")</f>
        <v>47512694</v>
      </c>
      <c r="D1851" s="62">
        <f>IFERROR(INDEX('alimentação - Tabela 7.1'!$7:$7,
MATCH(TEXT('Tabela 7.1'!$A1851,"mmmm/aaaa"),'alimentação - Tabela 7.1'!$5:$5,0)+1), "")</f>
        <v>2184487</v>
      </c>
      <c r="E1851" s="62">
        <f>IFERROR(INDEX('alimentação - Tabela 7.1'!$7:$7,
MATCH(TEXT('Tabela 7.1'!$A1851,"mmmm/aaaa"),'alimentação - Tabela 7.1'!$5:$5,0)+2), "")</f>
        <v>1932331</v>
      </c>
      <c r="F1851" s="62">
        <f>IFERROR(INDEX('alimentação - Tabela 7.1'!$7:$7,
MATCH(TEXT('Tabela 7.1'!$A1851,"mmmm/aaaa"),'alimentação - Tabela 7.1'!$5:$5,0)+3), "")</f>
        <v>252156</v>
      </c>
      <c r="G1851" s="95">
        <f>IFERROR(INDEX('alimentação - Tabela 7.1'!$7:$7,
MATCH(TEXT('Tabela 7.1'!$A1851,"mmmm/aaaa"),'alimentação - Tabela 7.1'!$5:$5,0)+4), "")</f>
        <v>0.53354448080062866</v>
      </c>
    </row>
    <row r="1852" spans="1:7" ht="18" customHeight="1" x14ac:dyDescent="0.25">
      <c r="A1852" s="59" t="s">
        <v>362</v>
      </c>
      <c r="B1852" s="61" t="s">
        <v>105</v>
      </c>
      <c r="C1852" s="62">
        <f>IFERROR(INDEX('alimentação - Tabela 7.1'!$8:$8,
MATCH(TEXT('Tabela 7.1'!A1852,"mmmm/aaaa"),'alimentação - Tabela 7.1'!$5:$5,0)), "")</f>
        <v>2391143</v>
      </c>
      <c r="D1852" s="62">
        <f>IFERROR(INDEX('alimentação - Tabela 7.1'!$8:$8,
MATCH(TEXT('Tabela 7.1'!$A1852,"mmmm/aaaa"),'alimentação - Tabela 7.1'!$5:$5,0)+1), "")</f>
        <v>106522</v>
      </c>
      <c r="E1852" s="62">
        <f>IFERROR(INDEX('alimentação - Tabela 7.1'!$8:$8,
MATCH(TEXT('Tabela 7.1'!$A1852,"mmmm/aaaa"),'alimentação - Tabela 7.1'!$5:$5,0)+2), "")</f>
        <v>89521</v>
      </c>
      <c r="F1852" s="62">
        <f>IFERROR(INDEX('alimentação - Tabela 7.1'!$8:$8,
MATCH(TEXT('Tabela 7.1'!$A1852,"mmmm/aaaa"),'alimentação - Tabela 7.1'!$5:$5,0)+3), "")</f>
        <v>17001</v>
      </c>
      <c r="G1852" s="95">
        <f>IFERROR(INDEX('alimentação - Tabela 7.1'!$8:$8,
MATCH(TEXT('Tabela 7.1'!$A1852,"mmmm/aaaa"),'alimentação - Tabela 7.1'!$5:$5,0)+4), "")</f>
        <v>0.71609026193618774</v>
      </c>
    </row>
    <row r="1853" spans="1:7" ht="18" customHeight="1" x14ac:dyDescent="0.25">
      <c r="A1853" s="59" t="s">
        <v>362</v>
      </c>
      <c r="B1853" s="61" t="s">
        <v>106</v>
      </c>
      <c r="C1853" s="62">
        <f>IFERROR(INDEX('alimentação - Tabela 7.1'!$9:$9,
MATCH(TEXT('Tabela 7.1'!A1853,"mmmm/aaaa"),'alimentação - Tabela 7.1'!$5:$5,0)), "")</f>
        <v>297082</v>
      </c>
      <c r="D1853" s="62">
        <f>IFERROR(INDEX('alimentação - Tabela 7.1'!$9:$9,
MATCH(TEXT('Tabela 7.1'!$A1853,"mmmm/aaaa"),'alimentação - Tabela 7.1'!$5:$5,0)+1), "")</f>
        <v>13362</v>
      </c>
      <c r="E1853" s="62">
        <f>IFERROR(INDEX('alimentação - Tabela 7.1'!$9:$9,
MATCH(TEXT('Tabela 7.1'!$A1853,"mmmm/aaaa"),'alimentação - Tabela 7.1'!$5:$5,0)+2), "")</f>
        <v>12721</v>
      </c>
      <c r="F1853" s="62">
        <f>IFERROR(INDEX('alimentação - Tabela 7.1'!$9:$9,
MATCH(TEXT('Tabela 7.1'!$A1853,"mmmm/aaaa"),'alimentação - Tabela 7.1'!$5:$5,0)+3), "")</f>
        <v>641</v>
      </c>
      <c r="G1853" s="95">
        <f>IFERROR(INDEX('alimentação - Tabela 7.1'!$9:$9,
MATCH(TEXT('Tabela 7.1'!$A1853,"mmmm/aaaa"),'alimentação - Tabela 7.1'!$5:$5,0)+4), "")</f>
        <v>0.21623189747333527</v>
      </c>
    </row>
    <row r="1854" spans="1:7" ht="18" customHeight="1" x14ac:dyDescent="0.25">
      <c r="A1854" s="59" t="s">
        <v>362</v>
      </c>
      <c r="B1854" s="61" t="s">
        <v>107</v>
      </c>
      <c r="C1854" s="62">
        <f>IFERROR(INDEX('alimentação - Tabela 7.1'!$10:$10,
MATCH(TEXT('Tabela 7.1'!A1854,"mmmm/aaaa"),'alimentação - Tabela 7.1'!$5:$5,0)), "")</f>
        <v>111395</v>
      </c>
      <c r="D1854" s="62">
        <f>IFERROR(INDEX('alimentação - Tabela 7.1'!$10:$10,
MATCH(TEXT('Tabela 7.1'!$A1854,"mmmm/aaaa"),'alimentação - Tabela 7.1'!$5:$5,0)+1), "")</f>
        <v>4717</v>
      </c>
      <c r="E1854" s="62">
        <f>IFERROR(INDEX('alimentação - Tabela 7.1'!$10:$10,
MATCH(TEXT('Tabela 7.1'!$A1854,"mmmm/aaaa"),'alimentação - Tabela 7.1'!$5:$5,0)+2), "")</f>
        <v>3625</v>
      </c>
      <c r="F1854" s="62">
        <f>IFERROR(INDEX('alimentação - Tabela 7.1'!$10:$10,
MATCH(TEXT('Tabela 7.1'!$A1854,"mmmm/aaaa"),'alimentação - Tabela 7.1'!$5:$5,0)+3), "")</f>
        <v>1092</v>
      </c>
      <c r="G1854" s="95">
        <f>IFERROR(INDEX('alimentação - Tabela 7.1'!$10:$10,
MATCH(TEXT('Tabela 7.1'!$A1854,"mmmm/aaaa"),'alimentação - Tabela 7.1'!$5:$5,0)+4), "")</f>
        <v>0.99000024795532227</v>
      </c>
    </row>
    <row r="1855" spans="1:7" ht="18" customHeight="1" x14ac:dyDescent="0.25">
      <c r="A1855" s="59" t="s">
        <v>362</v>
      </c>
      <c r="B1855" s="61" t="s">
        <v>108</v>
      </c>
      <c r="C1855" s="62">
        <f>IFERROR(INDEX('alimentação - Tabela 7.1'!$11:$11,
MATCH(TEXT('Tabela 7.1'!A1855,"mmmm/aaaa"),'alimentação - Tabela 7.1'!$5:$5,0)), "")</f>
        <v>549791</v>
      </c>
      <c r="D1855" s="62">
        <f>IFERROR(INDEX('alimentação - Tabela 7.1'!$11:$11,
MATCH(TEXT('Tabela 7.1'!$A1855,"mmmm/aaaa"),'alimentação - Tabela 7.1'!$5:$5,0)+1), "")</f>
        <v>25311</v>
      </c>
      <c r="E1855" s="62">
        <f>IFERROR(INDEX('alimentação - Tabela 7.1'!$11:$11,
MATCH(TEXT('Tabela 7.1'!$A1855,"mmmm/aaaa"),'alimentação - Tabela 7.1'!$5:$5,0)+2), "")</f>
        <v>22148</v>
      </c>
      <c r="F1855" s="62">
        <f>IFERROR(INDEX('alimentação - Tabela 7.1'!$11:$11,
MATCH(TEXT('Tabela 7.1'!$A1855,"mmmm/aaaa"),'alimentação - Tabela 7.1'!$5:$5,0)+3), "")</f>
        <v>3163</v>
      </c>
      <c r="G1855" s="95">
        <f>IFERROR(INDEX('alimentação - Tabela 7.1'!$11:$11,
MATCH(TEXT('Tabela 7.1'!$A1855,"mmmm/aaaa"),'alimentação - Tabela 7.1'!$5:$5,0)+4), "")</f>
        <v>0.57863849401473999</v>
      </c>
    </row>
    <row r="1856" spans="1:7" ht="18" customHeight="1" x14ac:dyDescent="0.25">
      <c r="A1856" s="59" t="s">
        <v>362</v>
      </c>
      <c r="B1856" s="61" t="s">
        <v>109</v>
      </c>
      <c r="C1856" s="62">
        <f>IFERROR(INDEX('alimentação - Tabela 7.1'!$12:$12,
MATCH(TEXT('Tabela 7.1'!A1856,"mmmm/aaaa"),'alimentação - Tabela 7.1'!$5:$5,0)), "")</f>
        <v>82015</v>
      </c>
      <c r="D1856" s="62">
        <f>IFERROR(INDEX('alimentação - Tabela 7.1'!$12:$12,
MATCH(TEXT('Tabela 7.1'!$A1856,"mmmm/aaaa"),'alimentação - Tabela 7.1'!$5:$5,0)+1), "")</f>
        <v>4303</v>
      </c>
      <c r="E1856" s="62">
        <f>IFERROR(INDEX('alimentação - Tabela 7.1'!$12:$12,
MATCH(TEXT('Tabela 7.1'!$A1856,"mmmm/aaaa"),'alimentação - Tabela 7.1'!$5:$5,0)+2), "")</f>
        <v>3375</v>
      </c>
      <c r="F1856" s="62">
        <f>IFERROR(INDEX('alimentação - Tabela 7.1'!$12:$12,
MATCH(TEXT('Tabela 7.1'!$A1856,"mmmm/aaaa"),'alimentação - Tabela 7.1'!$5:$5,0)+3), "")</f>
        <v>928</v>
      </c>
      <c r="G1856" s="95">
        <f>IFERROR(INDEX('alimentação - Tabela 7.1'!$12:$12,
MATCH(TEXT('Tabela 7.1'!$A1856,"mmmm/aaaa"),'alimentação - Tabela 7.1'!$5:$5,0)+4), "")</f>
        <v>1.1444498300552368</v>
      </c>
    </row>
    <row r="1857" spans="1:7" ht="18" customHeight="1" x14ac:dyDescent="0.25">
      <c r="A1857" s="59" t="s">
        <v>362</v>
      </c>
      <c r="B1857" s="61" t="s">
        <v>110</v>
      </c>
      <c r="C1857" s="62">
        <f>IFERROR(INDEX('alimentação - Tabela 7.1'!$13:$13,
MATCH(TEXT('Tabela 7.1'!A1857,"mmmm/aaaa"),'alimentação - Tabela 7.1'!$5:$5,0)), "")</f>
        <v>995327</v>
      </c>
      <c r="D1857" s="62">
        <f>IFERROR(INDEX('alimentação - Tabela 7.1'!$13:$13,
MATCH(TEXT('Tabela 7.1'!$A1857,"mmmm/aaaa"),'alimentação - Tabela 7.1'!$5:$5,0)+1), "")</f>
        <v>43148</v>
      </c>
      <c r="E1857" s="62">
        <f>IFERROR(INDEX('alimentação - Tabela 7.1'!$13:$13,
MATCH(TEXT('Tabela 7.1'!$A1857,"mmmm/aaaa"),'alimentação - Tabela 7.1'!$5:$5,0)+2), "")</f>
        <v>34459</v>
      </c>
      <c r="F1857" s="62">
        <f>IFERROR(INDEX('alimentação - Tabela 7.1'!$13:$13,
MATCH(TEXT('Tabela 7.1'!$A1857,"mmmm/aaaa"),'alimentação - Tabela 7.1'!$5:$5,0)+3), "")</f>
        <v>8689</v>
      </c>
      <c r="G1857" s="95">
        <f>IFERROR(INDEX('alimentação - Tabela 7.1'!$13:$13,
MATCH(TEXT('Tabela 7.1'!$A1857,"mmmm/aaaa"),'alimentação - Tabela 7.1'!$5:$5,0)+4), "")</f>
        <v>0.88066750764846802</v>
      </c>
    </row>
    <row r="1858" spans="1:7" ht="18" customHeight="1" x14ac:dyDescent="0.25">
      <c r="A1858" s="59" t="s">
        <v>362</v>
      </c>
      <c r="B1858" s="61" t="s">
        <v>111</v>
      </c>
      <c r="C1858" s="62">
        <f>IFERROR(INDEX('alimentação - Tabela 7.1'!$14:$14,
MATCH(TEXT('Tabela 7.1'!A1858,"mmmm/aaaa"),'alimentação - Tabela 7.1'!$5:$5,0)), "")</f>
        <v>95520</v>
      </c>
      <c r="D1858" s="62">
        <f>IFERROR(INDEX('alimentação - Tabela 7.1'!$14:$14,
MATCH(TEXT('Tabela 7.1'!$A1858,"mmmm/aaaa"),'alimentação - Tabela 7.1'!$5:$5,0)+1), "")</f>
        <v>4706</v>
      </c>
      <c r="E1858" s="62">
        <f>IFERROR(INDEX('alimentação - Tabela 7.1'!$14:$14,
MATCH(TEXT('Tabela 7.1'!$A1858,"mmmm/aaaa"),'alimentação - Tabela 7.1'!$5:$5,0)+2), "")</f>
        <v>3382</v>
      </c>
      <c r="F1858" s="62">
        <f>IFERROR(INDEX('alimentação - Tabela 7.1'!$14:$14,
MATCH(TEXT('Tabela 7.1'!$A1858,"mmmm/aaaa"),'alimentação - Tabela 7.1'!$5:$5,0)+3), "")</f>
        <v>1324</v>
      </c>
      <c r="G1858" s="95">
        <f>IFERROR(INDEX('alimentação - Tabela 7.1'!$14:$14,
MATCH(TEXT('Tabela 7.1'!$A1858,"mmmm/aaaa"),'alimentação - Tabela 7.1'!$5:$5,0)+4), "")</f>
        <v>1.4055798053741455</v>
      </c>
    </row>
    <row r="1859" spans="1:7" ht="18" customHeight="1" x14ac:dyDescent="0.25">
      <c r="A1859" s="59" t="s">
        <v>362</v>
      </c>
      <c r="B1859" s="61" t="s">
        <v>112</v>
      </c>
      <c r="C1859" s="62">
        <f>IFERROR(INDEX('alimentação - Tabela 7.1'!$15:$15,
MATCH(TEXT('Tabela 7.1'!A1859,"mmmm/aaaa"),'alimentação - Tabela 7.1'!$5:$5,0)), "")</f>
        <v>260013</v>
      </c>
      <c r="D1859" s="62">
        <f>IFERROR(INDEX('alimentação - Tabela 7.1'!$15:$15,
MATCH(TEXT('Tabela 7.1'!$A1859,"mmmm/aaaa"),'alimentação - Tabela 7.1'!$5:$5,0)+1), "")</f>
        <v>10975</v>
      </c>
      <c r="E1859" s="62">
        <f>IFERROR(INDEX('alimentação - Tabela 7.1'!$15:$15,
MATCH(TEXT('Tabela 7.1'!$A1859,"mmmm/aaaa"),'alimentação - Tabela 7.1'!$5:$5,0)+2), "")</f>
        <v>9811</v>
      </c>
      <c r="F1859" s="62">
        <f>IFERROR(INDEX('alimentação - Tabela 7.1'!$15:$15,
MATCH(TEXT('Tabela 7.1'!$A1859,"mmmm/aaaa"),'alimentação - Tabela 7.1'!$5:$5,0)+3), "")</f>
        <v>1164</v>
      </c>
      <c r="G1859" s="95">
        <f>IFERROR(INDEX('alimentação - Tabela 7.1'!$15:$15,
MATCH(TEXT('Tabela 7.1'!$A1859,"mmmm/aaaa"),'alimentação - Tabela 7.1'!$5:$5,0)+4), "")</f>
        <v>0.44968301057815552</v>
      </c>
    </row>
    <row r="1860" spans="1:7" ht="18" customHeight="1" x14ac:dyDescent="0.25">
      <c r="A1860" s="59" t="s">
        <v>362</v>
      </c>
      <c r="B1860" s="61" t="s">
        <v>113</v>
      </c>
      <c r="C1860" s="62">
        <f>IFERROR(INDEX('alimentação - Tabela 7.1'!$16:$16,
MATCH(TEXT('Tabela 7.1'!A1860,"mmmm/aaaa"),'alimentação - Tabela 7.1'!$5:$5,0)), "")</f>
        <v>7959380</v>
      </c>
      <c r="D1860" s="62">
        <f>IFERROR(INDEX('alimentação - Tabela 7.1'!$16:$16,
MATCH(TEXT('Tabela 7.1'!$A1860,"mmmm/aaaa"),'alimentação - Tabela 7.1'!$5:$5,0)+1), "")</f>
        <v>323610</v>
      </c>
      <c r="E1860" s="62">
        <f>IFERROR(INDEX('alimentação - Tabela 7.1'!$16:$16,
MATCH(TEXT('Tabela 7.1'!$A1860,"mmmm/aaaa"),'alimentação - Tabela 7.1'!$5:$5,0)+2), "")</f>
        <v>244488</v>
      </c>
      <c r="F1860" s="62">
        <f>IFERROR(INDEX('alimentação - Tabela 7.1'!$16:$16,
MATCH(TEXT('Tabela 7.1'!$A1860,"mmmm/aaaa"),'alimentação - Tabela 7.1'!$5:$5,0)+3), "")</f>
        <v>79122</v>
      </c>
      <c r="G1860" s="95">
        <f>IFERROR(INDEX('alimentação - Tabela 7.1'!$16:$16,
MATCH(TEXT('Tabela 7.1'!$A1860,"mmmm/aaaa"),'alimentação - Tabela 7.1'!$5:$5,0)+4), "")</f>
        <v>1.0040534734725952</v>
      </c>
    </row>
    <row r="1861" spans="1:7" ht="18" customHeight="1" x14ac:dyDescent="0.25">
      <c r="A1861" s="59" t="s">
        <v>362</v>
      </c>
      <c r="B1861" s="61" t="s">
        <v>114</v>
      </c>
      <c r="C1861" s="62">
        <f>IFERROR(INDEX('alimentação - Tabela 7.1'!$17:$17,
MATCH(TEXT('Tabela 7.1'!A1861,"mmmm/aaaa"),'alimentação - Tabela 7.1'!$5:$5,0)), "")</f>
        <v>664093</v>
      </c>
      <c r="D1861" s="62">
        <f>IFERROR(INDEX('alimentação - Tabela 7.1'!$17:$17,
MATCH(TEXT('Tabela 7.1'!$A1861,"mmmm/aaaa"),'alimentação - Tabela 7.1'!$5:$5,0)+1), "")</f>
        <v>23384</v>
      </c>
      <c r="E1861" s="62">
        <f>IFERROR(INDEX('alimentação - Tabela 7.1'!$17:$17,
MATCH(TEXT('Tabela 7.1'!$A1861,"mmmm/aaaa"),'alimentação - Tabela 7.1'!$5:$5,0)+2), "")</f>
        <v>18877</v>
      </c>
      <c r="F1861" s="62">
        <f>IFERROR(INDEX('alimentação - Tabela 7.1'!$17:$17,
MATCH(TEXT('Tabela 7.1'!$A1861,"mmmm/aaaa"),'alimentação - Tabela 7.1'!$5:$5,0)+3), "")</f>
        <v>4507</v>
      </c>
      <c r="G1861" s="95">
        <f>IFERROR(INDEX('alimentação - Tabela 7.1'!$17:$17,
MATCH(TEXT('Tabela 7.1'!$A1861,"mmmm/aaaa"),'alimentação - Tabela 7.1'!$5:$5,0)+4), "")</f>
        <v>0.68330740928649902</v>
      </c>
    </row>
    <row r="1862" spans="1:7" ht="18" customHeight="1" x14ac:dyDescent="0.25">
      <c r="A1862" s="59" t="s">
        <v>362</v>
      </c>
      <c r="B1862" s="61" t="s">
        <v>115</v>
      </c>
      <c r="C1862" s="62">
        <f>IFERROR(INDEX('alimentação - Tabela 7.1'!$18:$18,
MATCH(TEXT('Tabela 7.1'!A1862,"mmmm/aaaa"),'alimentação - Tabela 7.1'!$5:$5,0)), "")</f>
        <v>365113</v>
      </c>
      <c r="D1862" s="62">
        <f>IFERROR(INDEX('alimentação - Tabela 7.1'!$18:$18,
MATCH(TEXT('Tabela 7.1'!$A1862,"mmmm/aaaa"),'alimentação - Tabela 7.1'!$5:$5,0)+1), "")</f>
        <v>12036</v>
      </c>
      <c r="E1862" s="62">
        <f>IFERROR(INDEX('alimentação - Tabela 7.1'!$18:$18,
MATCH(TEXT('Tabela 7.1'!$A1862,"mmmm/aaaa"),'alimentação - Tabela 7.1'!$5:$5,0)+2), "")</f>
        <v>10998</v>
      </c>
      <c r="F1862" s="62">
        <f>IFERROR(INDEX('alimentação - Tabela 7.1'!$18:$18,
MATCH(TEXT('Tabela 7.1'!$A1862,"mmmm/aaaa"),'alimentação - Tabela 7.1'!$5:$5,0)+3), "")</f>
        <v>1038</v>
      </c>
      <c r="G1862" s="95">
        <f>IFERROR(INDEX('alimentação - Tabela 7.1'!$18:$18,
MATCH(TEXT('Tabela 7.1'!$A1862,"mmmm/aaaa"),'alimentação - Tabela 7.1'!$5:$5,0)+4), "")</f>
        <v>0.28510609269142151</v>
      </c>
    </row>
    <row r="1863" spans="1:7" ht="18" customHeight="1" x14ac:dyDescent="0.25">
      <c r="A1863" s="59" t="s">
        <v>362</v>
      </c>
      <c r="B1863" s="61" t="s">
        <v>116</v>
      </c>
      <c r="C1863" s="62">
        <f>IFERROR(INDEX('alimentação - Tabela 7.1'!$19:$19,
MATCH(TEXT('Tabela 7.1'!A1863,"mmmm/aaaa"),'alimentação - Tabela 7.1'!$5:$5,0)), "")</f>
        <v>1408401</v>
      </c>
      <c r="D1863" s="62">
        <f>IFERROR(INDEX('alimentação - Tabela 7.1'!$19:$19,
MATCH(TEXT('Tabela 7.1'!$A1863,"mmmm/aaaa"),'alimentação - Tabela 7.1'!$5:$5,0)+1), "")</f>
        <v>55453</v>
      </c>
      <c r="E1863" s="62">
        <f>IFERROR(INDEX('alimentação - Tabela 7.1'!$19:$19,
MATCH(TEXT('Tabela 7.1'!$A1863,"mmmm/aaaa"),'alimentação - Tabela 7.1'!$5:$5,0)+2), "")</f>
        <v>45783</v>
      </c>
      <c r="F1863" s="62">
        <f>IFERROR(INDEX('alimentação - Tabela 7.1'!$19:$19,
MATCH(TEXT('Tabela 7.1'!$A1863,"mmmm/aaaa"),'alimentação - Tabela 7.1'!$5:$5,0)+3), "")</f>
        <v>9670</v>
      </c>
      <c r="G1863" s="95">
        <f>IFERROR(INDEX('alimentação - Tabela 7.1'!$19:$19,
MATCH(TEXT('Tabela 7.1'!$A1863,"mmmm/aaaa"),'alimentação - Tabela 7.1'!$5:$5,0)+4), "")</f>
        <v>0.69134092330932617</v>
      </c>
    </row>
    <row r="1864" spans="1:7" ht="18" customHeight="1" x14ac:dyDescent="0.25">
      <c r="A1864" s="59" t="s">
        <v>362</v>
      </c>
      <c r="B1864" s="61" t="s">
        <v>117</v>
      </c>
      <c r="C1864" s="62">
        <f>IFERROR(INDEX('alimentação - Tabela 7.1'!$20:$20,
MATCH(TEXT('Tabela 7.1'!A1864,"mmmm/aaaa"),'alimentação - Tabela 7.1'!$5:$5,0)), "")</f>
        <v>533709</v>
      </c>
      <c r="D1864" s="62">
        <f>IFERROR(INDEX('alimentação - Tabela 7.1'!$20:$20,
MATCH(TEXT('Tabela 7.1'!$A1864,"mmmm/aaaa"),'alimentação - Tabela 7.1'!$5:$5,0)+1), "")</f>
        <v>21711</v>
      </c>
      <c r="E1864" s="62">
        <f>IFERROR(INDEX('alimentação - Tabela 7.1'!$20:$20,
MATCH(TEXT('Tabela 7.1'!$A1864,"mmmm/aaaa"),'alimentação - Tabela 7.1'!$5:$5,0)+2), "")</f>
        <v>16624</v>
      </c>
      <c r="F1864" s="62">
        <f>IFERROR(INDEX('alimentação - Tabela 7.1'!$20:$20,
MATCH(TEXT('Tabela 7.1'!$A1864,"mmmm/aaaa"),'alimentação - Tabela 7.1'!$5:$5,0)+3), "")</f>
        <v>5087</v>
      </c>
      <c r="G1864" s="95">
        <f>IFERROR(INDEX('alimentação - Tabela 7.1'!$20:$20,
MATCH(TEXT('Tabela 7.1'!$A1864,"mmmm/aaaa"),'alimentação - Tabela 7.1'!$5:$5,0)+4), "")</f>
        <v>0.96231335401535034</v>
      </c>
    </row>
    <row r="1865" spans="1:7" ht="18" customHeight="1" x14ac:dyDescent="0.25">
      <c r="A1865" s="59" t="s">
        <v>362</v>
      </c>
      <c r="B1865" s="61" t="s">
        <v>118</v>
      </c>
      <c r="C1865" s="62">
        <f>IFERROR(INDEX('alimentação - Tabela 7.1'!$21:$21,
MATCH(TEXT('Tabela 7.1'!A1865,"mmmm/aaaa"),'alimentação - Tabela 7.1'!$5:$5,0)), "")</f>
        <v>511573</v>
      </c>
      <c r="D1865" s="62">
        <f>IFERROR(INDEX('alimentação - Tabela 7.1'!$21:$21,
MATCH(TEXT('Tabela 7.1'!$A1865,"mmmm/aaaa"),'alimentação - Tabela 7.1'!$5:$5,0)+1), "")</f>
        <v>19690</v>
      </c>
      <c r="E1865" s="62">
        <f>IFERROR(INDEX('alimentação - Tabela 7.1'!$21:$21,
MATCH(TEXT('Tabela 7.1'!$A1865,"mmmm/aaaa"),'alimentação - Tabela 7.1'!$5:$5,0)+2), "")</f>
        <v>16000</v>
      </c>
      <c r="F1865" s="62">
        <f>IFERROR(INDEX('alimentação - Tabela 7.1'!$21:$21,
MATCH(TEXT('Tabela 7.1'!$A1865,"mmmm/aaaa"),'alimentação - Tabela 7.1'!$5:$5,0)+3), "")</f>
        <v>3690</v>
      </c>
      <c r="G1865" s="95">
        <f>IFERROR(INDEX('alimentação - Tabela 7.1'!$21:$21,
MATCH(TEXT('Tabela 7.1'!$A1865,"mmmm/aaaa"),'alimentação - Tabela 7.1'!$5:$5,0)+4), "")</f>
        <v>0.72654527425765991</v>
      </c>
    </row>
    <row r="1866" spans="1:7" ht="18" customHeight="1" x14ac:dyDescent="0.25">
      <c r="A1866" s="59" t="s">
        <v>362</v>
      </c>
      <c r="B1866" s="61" t="s">
        <v>119</v>
      </c>
      <c r="C1866" s="62">
        <f>IFERROR(INDEX('alimentação - Tabela 7.1'!$22:$22,
MATCH(TEXT('Tabela 7.1'!A1866,"mmmm/aaaa"),'alimentação - Tabela 7.1'!$5:$5,0)), "")</f>
        <v>1519501</v>
      </c>
      <c r="D1866" s="62">
        <f>IFERROR(INDEX('alimentação - Tabela 7.1'!$22:$22,
MATCH(TEXT('Tabela 7.1'!$A1866,"mmmm/aaaa"),'alimentação - Tabela 7.1'!$5:$5,0)+1), "")</f>
        <v>62033</v>
      </c>
      <c r="E1866" s="62">
        <f>IFERROR(INDEX('alimentação - Tabela 7.1'!$22:$22,
MATCH(TEXT('Tabela 7.1'!$A1866,"mmmm/aaaa"),'alimentação - Tabela 7.1'!$5:$5,0)+2), "")</f>
        <v>44027</v>
      </c>
      <c r="F1866" s="62">
        <f>IFERROR(INDEX('alimentação - Tabela 7.1'!$22:$22,
MATCH(TEXT('Tabela 7.1'!$A1866,"mmmm/aaaa"),'alimentação - Tabela 7.1'!$5:$5,0)+3), "")</f>
        <v>18006</v>
      </c>
      <c r="G1866" s="95">
        <f>IFERROR(INDEX('alimentação - Tabela 7.1'!$22:$22,
MATCH(TEXT('Tabela 7.1'!$A1866,"mmmm/aaaa"),'alimentação - Tabela 7.1'!$5:$5,0)+4), "")</f>
        <v>1.1992048025131226</v>
      </c>
    </row>
    <row r="1867" spans="1:7" ht="18" customHeight="1" x14ac:dyDescent="0.25">
      <c r="A1867" s="59" t="s">
        <v>362</v>
      </c>
      <c r="B1867" s="61" t="s">
        <v>120</v>
      </c>
      <c r="C1867" s="62">
        <f>IFERROR(INDEX('alimentação - Tabela 7.1'!$23:$23,
MATCH(TEXT('Tabela 7.1'!A1867,"mmmm/aaaa"),'alimentação - Tabela 7.1'!$5:$5,0)), "")</f>
        <v>464471</v>
      </c>
      <c r="D1867" s="62">
        <f>IFERROR(INDEX('alimentação - Tabela 7.1'!$23:$23,
MATCH(TEXT('Tabela 7.1'!$A1867,"mmmm/aaaa"),'alimentação - Tabela 7.1'!$5:$5,0)+1), "")</f>
        <v>29850</v>
      </c>
      <c r="E1867" s="62">
        <f>IFERROR(INDEX('alimentação - Tabela 7.1'!$23:$23,
MATCH(TEXT('Tabela 7.1'!$A1867,"mmmm/aaaa"),'alimentação - Tabela 7.1'!$5:$5,0)+2), "")</f>
        <v>13835</v>
      </c>
      <c r="F1867" s="62">
        <f>IFERROR(INDEX('alimentação - Tabela 7.1'!$23:$23,
MATCH(TEXT('Tabela 7.1'!$A1867,"mmmm/aaaa"),'alimentação - Tabela 7.1'!$5:$5,0)+3), "")</f>
        <v>16015</v>
      </c>
      <c r="G1867" s="95">
        <f>IFERROR(INDEX('alimentação - Tabela 7.1'!$23:$23,
MATCH(TEXT('Tabela 7.1'!$A1867,"mmmm/aaaa"),'alimentação - Tabela 7.1'!$5:$5,0)+4), "")</f>
        <v>3.5711419582366943</v>
      </c>
    </row>
    <row r="1868" spans="1:7" ht="18" customHeight="1" x14ac:dyDescent="0.25">
      <c r="A1868" s="59" t="s">
        <v>362</v>
      </c>
      <c r="B1868" s="61" t="s">
        <v>121</v>
      </c>
      <c r="C1868" s="62">
        <f>IFERROR(INDEX('alimentação - Tabela 7.1'!$24:$24,
MATCH(TEXT('Tabela 7.1'!A1868,"mmmm/aaaa"),'alimentação - Tabela 7.1'!$5:$5,0)), "")</f>
        <v>342023</v>
      </c>
      <c r="D1868" s="62">
        <f>IFERROR(INDEX('alimentação - Tabela 7.1'!$24:$24,
MATCH(TEXT('Tabela 7.1'!$A1868,"mmmm/aaaa"),'alimentação - Tabela 7.1'!$5:$5,0)+1), "")</f>
        <v>15004</v>
      </c>
      <c r="E1868" s="62">
        <f>IFERROR(INDEX('alimentação - Tabela 7.1'!$24:$24,
MATCH(TEXT('Tabela 7.1'!$A1868,"mmmm/aaaa"),'alimentação - Tabela 7.1'!$5:$5,0)+2), "")</f>
        <v>9321</v>
      </c>
      <c r="F1868" s="62">
        <f>IFERROR(INDEX('alimentação - Tabela 7.1'!$24:$24,
MATCH(TEXT('Tabela 7.1'!$A1868,"mmmm/aaaa"),'alimentação - Tabela 7.1'!$5:$5,0)+3), "")</f>
        <v>5683</v>
      </c>
      <c r="G1868" s="95">
        <f>IFERROR(INDEX('alimentação - Tabela 7.1'!$24:$24,
MATCH(TEXT('Tabela 7.1'!$A1868,"mmmm/aaaa"),'alimentação - Tabela 7.1'!$5:$5,0)+4), "")</f>
        <v>1.6896592378616333</v>
      </c>
    </row>
    <row r="1869" spans="1:7" ht="18" customHeight="1" x14ac:dyDescent="0.25">
      <c r="A1869" s="59" t="s">
        <v>362</v>
      </c>
      <c r="B1869" s="61" t="s">
        <v>122</v>
      </c>
      <c r="C1869" s="62">
        <f>IFERROR(INDEX('alimentação - Tabela 7.1'!$25:$25,
MATCH(TEXT('Tabela 7.1'!A1869,"mmmm/aaaa"),'alimentação - Tabela 7.1'!$5:$5,0)), "")</f>
        <v>2150496</v>
      </c>
      <c r="D1869" s="62">
        <f>IFERROR(INDEX('alimentação - Tabela 7.1'!$25:$25,
MATCH(TEXT('Tabela 7.1'!$A1869,"mmmm/aaaa"),'alimentação - Tabela 7.1'!$5:$5,0)+1), "")</f>
        <v>84449</v>
      </c>
      <c r="E1869" s="62">
        <f>IFERROR(INDEX('alimentação - Tabela 7.1'!$25:$25,
MATCH(TEXT('Tabela 7.1'!$A1869,"mmmm/aaaa"),'alimentação - Tabela 7.1'!$5:$5,0)+2), "")</f>
        <v>69023</v>
      </c>
      <c r="F1869" s="62">
        <f>IFERROR(INDEX('alimentação - Tabela 7.1'!$25:$25,
MATCH(TEXT('Tabela 7.1'!$A1869,"mmmm/aaaa"),'alimentação - Tabela 7.1'!$5:$5,0)+3), "")</f>
        <v>15426</v>
      </c>
      <c r="G1869" s="95">
        <f>IFERROR(INDEX('alimentação - Tabela 7.1'!$25:$25,
MATCH(TEXT('Tabela 7.1'!$A1869,"mmmm/aaaa"),'alimentação - Tabela 7.1'!$5:$5,0)+4), "")</f>
        <v>0.72250556945800781</v>
      </c>
    </row>
    <row r="1870" spans="1:7" ht="18" customHeight="1" x14ac:dyDescent="0.25">
      <c r="A1870" s="59" t="s">
        <v>362</v>
      </c>
      <c r="B1870" s="61" t="s">
        <v>123</v>
      </c>
      <c r="C1870" s="62">
        <f>IFERROR(INDEX('alimentação - Tabela 7.1'!$26:$26,
MATCH(TEXT('Tabela 7.1'!A1870,"mmmm/aaaa"),'alimentação - Tabela 7.1'!$5:$5,0)), "")</f>
        <v>24191586</v>
      </c>
      <c r="D1870" s="62">
        <f>IFERROR(INDEX('alimentação - Tabela 7.1'!$26:$26,
MATCH(TEXT('Tabela 7.1'!$A1870,"mmmm/aaaa"),'alimentação - Tabela 7.1'!$5:$5,0)+1), "")</f>
        <v>1109711</v>
      </c>
      <c r="E1870" s="62">
        <f>IFERROR(INDEX('alimentação - Tabela 7.1'!$26:$26,
MATCH(TEXT('Tabela 7.1'!$A1870,"mmmm/aaaa"),'alimentação - Tabela 7.1'!$5:$5,0)+2), "")</f>
        <v>1011216</v>
      </c>
      <c r="F1870" s="62">
        <f>IFERROR(INDEX('alimentação - Tabela 7.1'!$26:$26,
MATCH(TEXT('Tabela 7.1'!$A1870,"mmmm/aaaa"),'alimentação - Tabela 7.1'!$5:$5,0)+3), "")</f>
        <v>98495</v>
      </c>
      <c r="G1870" s="95">
        <f>IFERROR(INDEX('alimentação - Tabela 7.1'!$26:$26,
MATCH(TEXT('Tabela 7.1'!$A1870,"mmmm/aaaa"),'alimentação - Tabela 7.1'!$5:$5,0)+4), "")</f>
        <v>0.40881013870239258</v>
      </c>
    </row>
    <row r="1871" spans="1:7" ht="18" customHeight="1" x14ac:dyDescent="0.25">
      <c r="A1871" s="59" t="s">
        <v>362</v>
      </c>
      <c r="B1871" s="61" t="s">
        <v>124</v>
      </c>
      <c r="C1871" s="62">
        <f>IFERROR(INDEX('alimentação - Tabela 7.1'!$27:$27,
MATCH(TEXT('Tabela 7.1'!A1871,"mmmm/aaaa"),'alimentação - Tabela 7.1'!$5:$5,0)), "")</f>
        <v>4976785</v>
      </c>
      <c r="D1871" s="62">
        <f>IFERROR(INDEX('alimentação - Tabela 7.1'!$27:$27,
MATCH(TEXT('Tabela 7.1'!$A1871,"mmmm/aaaa"),'alimentação - Tabela 7.1'!$5:$5,0)+1), "")</f>
        <v>231598</v>
      </c>
      <c r="E1871" s="62">
        <f>IFERROR(INDEX('alimentação - Tabela 7.1'!$27:$27,
MATCH(TEXT('Tabela 7.1'!$A1871,"mmmm/aaaa"),'alimentação - Tabela 7.1'!$5:$5,0)+2), "")</f>
        <v>215471</v>
      </c>
      <c r="F1871" s="62">
        <f>IFERROR(INDEX('alimentação - Tabela 7.1'!$27:$27,
MATCH(TEXT('Tabela 7.1'!$A1871,"mmmm/aaaa"),'alimentação - Tabela 7.1'!$5:$5,0)+3), "")</f>
        <v>16127</v>
      </c>
      <c r="G1871" s="95">
        <f>IFERROR(INDEX('alimentação - Tabela 7.1'!$27:$27,
MATCH(TEXT('Tabela 7.1'!$A1871,"mmmm/aaaa"),'alimentação - Tabela 7.1'!$5:$5,0)+4), "")</f>
        <v>0.32509800791740417</v>
      </c>
    </row>
    <row r="1872" spans="1:7" ht="18" customHeight="1" x14ac:dyDescent="0.25">
      <c r="A1872" s="59" t="s">
        <v>362</v>
      </c>
      <c r="B1872" s="61" t="s">
        <v>2</v>
      </c>
      <c r="C1872" s="62">
        <f>IFERROR(INDEX('alimentação - Tabela 7.1'!$28:$28,
MATCH(TEXT('Tabela 7.1'!A1872,"mmmm/aaaa"),'alimentação - Tabela 7.1'!$5:$5,0)), "")</f>
        <v>912102</v>
      </c>
      <c r="D1872" s="62">
        <f>IFERROR(INDEX('alimentação - Tabela 7.1'!$28:$28,
MATCH(TEXT('Tabela 7.1'!$A1872,"mmmm/aaaa"),'alimentação - Tabela 7.1'!$5:$5,0)+1), "")</f>
        <v>46570</v>
      </c>
      <c r="E1872" s="62">
        <f>IFERROR(INDEX('alimentação - Tabela 7.1'!$28:$28,
MATCH(TEXT('Tabela 7.1'!$A1872,"mmmm/aaaa"),'alimentação - Tabela 7.1'!$5:$5,0)+2), "")</f>
        <v>40910</v>
      </c>
      <c r="F1872" s="62">
        <f>IFERROR(INDEX('alimentação - Tabela 7.1'!$28:$28,
MATCH(TEXT('Tabela 7.1'!$A1872,"mmmm/aaaa"),'alimentação - Tabela 7.1'!$5:$5,0)+3), "")</f>
        <v>5660</v>
      </c>
      <c r="G1872" s="95">
        <f>IFERROR(INDEX('alimentação - Tabela 7.1'!$28:$28,
MATCH(TEXT('Tabela 7.1'!$A1872,"mmmm/aaaa"),'alimentação - Tabela 7.1'!$5:$5,0)+4), "")</f>
        <v>0.6244194507598877</v>
      </c>
    </row>
    <row r="1873" spans="1:7" ht="18" customHeight="1" x14ac:dyDescent="0.25">
      <c r="A1873" s="59" t="s">
        <v>362</v>
      </c>
      <c r="B1873" s="61" t="s">
        <v>125</v>
      </c>
      <c r="C1873" s="62">
        <f>IFERROR(INDEX('alimentação - Tabela 7.1'!$29:$29,
MATCH(TEXT('Tabela 7.1'!A1873,"mmmm/aaaa"),'alimentação - Tabela 7.1'!$5:$5,0)), "")</f>
        <v>3877953</v>
      </c>
      <c r="D1873" s="62">
        <f>IFERROR(INDEX('alimentação - Tabela 7.1'!$29:$29,
MATCH(TEXT('Tabela 7.1'!$A1873,"mmmm/aaaa"),'alimentação - Tabela 7.1'!$5:$5,0)+1), "")</f>
        <v>145831</v>
      </c>
      <c r="E1873" s="62">
        <f>IFERROR(INDEX('alimentação - Tabela 7.1'!$29:$29,
MATCH(TEXT('Tabela 7.1'!$A1873,"mmmm/aaaa"),'alimentação - Tabela 7.1'!$5:$5,0)+2), "")</f>
        <v>126767</v>
      </c>
      <c r="F1873" s="62">
        <f>IFERROR(INDEX('alimentação - Tabela 7.1'!$29:$29,
MATCH(TEXT('Tabela 7.1'!$A1873,"mmmm/aaaa"),'alimentação - Tabela 7.1'!$5:$5,0)+3), "")</f>
        <v>19064</v>
      </c>
      <c r="G1873" s="95">
        <f>IFERROR(INDEX('alimentação - Tabela 7.1'!$29:$29,
MATCH(TEXT('Tabela 7.1'!$A1873,"mmmm/aaaa"),'alimentação - Tabela 7.1'!$5:$5,0)+4), "")</f>
        <v>0.49402821063995361</v>
      </c>
    </row>
    <row r="1874" spans="1:7" ht="18" customHeight="1" x14ac:dyDescent="0.25">
      <c r="A1874" s="59" t="s">
        <v>362</v>
      </c>
      <c r="B1874" s="61" t="s">
        <v>126</v>
      </c>
      <c r="C1874" s="62">
        <f>IFERROR(INDEX('alimentação - Tabela 7.1'!$30:$30,
MATCH(TEXT('Tabela 7.1'!A1874,"mmmm/aaaa"),'alimentação - Tabela 7.1'!$5:$5,0)), "")</f>
        <v>14424746</v>
      </c>
      <c r="D1874" s="62">
        <f>IFERROR(INDEX('alimentação - Tabela 7.1'!$30:$30,
MATCH(TEXT('Tabela 7.1'!$A1874,"mmmm/aaaa"),'alimentação - Tabela 7.1'!$5:$5,0)+1), "")</f>
        <v>685712</v>
      </c>
      <c r="E1874" s="62">
        <f>IFERROR(INDEX('alimentação - Tabela 7.1'!$30:$30,
MATCH(TEXT('Tabela 7.1'!$A1874,"mmmm/aaaa"),'alimentação - Tabela 7.1'!$5:$5,0)+2), "")</f>
        <v>628068</v>
      </c>
      <c r="F1874" s="62">
        <f>IFERROR(INDEX('alimentação - Tabela 7.1'!$30:$30,
MATCH(TEXT('Tabela 7.1'!$A1874,"mmmm/aaaa"),'alimentação - Tabela 7.1'!$5:$5,0)+3), "")</f>
        <v>57644</v>
      </c>
      <c r="G1874" s="95">
        <f>IFERROR(INDEX('alimentação - Tabela 7.1'!$30:$30,
MATCH(TEXT('Tabela 7.1'!$A1874,"mmmm/aaaa"),'alimentação - Tabela 7.1'!$5:$5,0)+4), "")</f>
        <v>0.40122216939926147</v>
      </c>
    </row>
    <row r="1875" spans="1:7" ht="18" customHeight="1" x14ac:dyDescent="0.25">
      <c r="A1875" s="59" t="s">
        <v>362</v>
      </c>
      <c r="B1875" s="61" t="s">
        <v>127</v>
      </c>
      <c r="C1875" s="62">
        <f>IFERROR(INDEX('alimentação - Tabela 7.1'!$31:$31,
MATCH(TEXT('Tabela 7.1'!A1875,"mmmm/aaaa"),'alimentação - Tabela 7.1'!$5:$5,0)), "")</f>
        <v>8674950</v>
      </c>
      <c r="D1875" s="62">
        <f>IFERROR(INDEX('alimentação - Tabela 7.1'!$31:$31,
MATCH(TEXT('Tabela 7.1'!$A1875,"mmmm/aaaa"),'alimentação - Tabela 7.1'!$5:$5,0)+1), "")</f>
        <v>432072</v>
      </c>
      <c r="E1875" s="62">
        <f>IFERROR(INDEX('alimentação - Tabela 7.1'!$31:$31,
MATCH(TEXT('Tabela 7.1'!$A1875,"mmmm/aaaa"),'alimentação - Tabela 7.1'!$5:$5,0)+2), "")</f>
        <v>393288</v>
      </c>
      <c r="F1875" s="62">
        <f>IFERROR(INDEX('alimentação - Tabela 7.1'!$31:$31,
MATCH(TEXT('Tabela 7.1'!$A1875,"mmmm/aaaa"),'alimentação - Tabela 7.1'!$5:$5,0)+3), "")</f>
        <v>38784</v>
      </c>
      <c r="G1875" s="95">
        <f>IFERROR(INDEX('alimentação - Tabela 7.1'!$31:$31,
MATCH(TEXT('Tabela 7.1'!$A1875,"mmmm/aaaa"),'alimentação - Tabela 7.1'!$5:$5,0)+4), "")</f>
        <v>0.44908818602561951</v>
      </c>
    </row>
    <row r="1876" spans="1:7" ht="18" customHeight="1" x14ac:dyDescent="0.25">
      <c r="A1876" s="59" t="s">
        <v>362</v>
      </c>
      <c r="B1876" s="61" t="s">
        <v>128</v>
      </c>
      <c r="C1876" s="62">
        <f>IFERROR(INDEX('alimentação - Tabela 7.1'!$32:$32,
MATCH(TEXT('Tabela 7.1'!A1876,"mmmm/aaaa"),'alimentação - Tabela 7.1'!$5:$5,0)), "")</f>
        <v>3244966</v>
      </c>
      <c r="D1876" s="62">
        <f>IFERROR(INDEX('alimentação - Tabela 7.1'!$32:$32,
MATCH(TEXT('Tabela 7.1'!$A1876,"mmmm/aaaa"),'alimentação - Tabela 7.1'!$5:$5,0)+1), "")</f>
        <v>166303</v>
      </c>
      <c r="E1876" s="62">
        <f>IFERROR(INDEX('alimentação - Tabela 7.1'!$32:$32,
MATCH(TEXT('Tabela 7.1'!$A1876,"mmmm/aaaa"),'alimentação - Tabela 7.1'!$5:$5,0)+2), "")</f>
        <v>151305</v>
      </c>
      <c r="F1876" s="62">
        <f>IFERROR(INDEX('alimentação - Tabela 7.1'!$32:$32,
MATCH(TEXT('Tabela 7.1'!$A1876,"mmmm/aaaa"),'alimentação - Tabela 7.1'!$5:$5,0)+3), "")</f>
        <v>14998</v>
      </c>
      <c r="G1876" s="95">
        <f>IFERROR(INDEX('alimentação - Tabela 7.1'!$32:$32,
MATCH(TEXT('Tabela 7.1'!$A1876,"mmmm/aaaa"),'alimentação - Tabela 7.1'!$5:$5,0)+4), "")</f>
        <v>0.46433895826339722</v>
      </c>
    </row>
    <row r="1877" spans="1:7" ht="18" customHeight="1" x14ac:dyDescent="0.25">
      <c r="A1877" s="59" t="s">
        <v>362</v>
      </c>
      <c r="B1877" s="61" t="s">
        <v>129</v>
      </c>
      <c r="C1877" s="62">
        <f>IFERROR(INDEX('alimentação - Tabela 7.1'!$33:$33,
MATCH(TEXT('Tabela 7.1'!A1877,"mmmm/aaaa"),'alimentação - Tabela 7.1'!$5:$5,0)), "")</f>
        <v>2592933</v>
      </c>
      <c r="D1877" s="62">
        <f>IFERROR(INDEX('alimentação - Tabela 7.1'!$33:$33,
MATCH(TEXT('Tabela 7.1'!$A1877,"mmmm/aaaa"),'alimentação - Tabela 7.1'!$5:$5,0)+1), "")</f>
        <v>140789</v>
      </c>
      <c r="E1877" s="62">
        <f>IFERROR(INDEX('alimentação - Tabela 7.1'!$33:$33,
MATCH(TEXT('Tabela 7.1'!$A1877,"mmmm/aaaa"),'alimentação - Tabela 7.1'!$5:$5,0)+2), "")</f>
        <v>127308</v>
      </c>
      <c r="F1877" s="62">
        <f>IFERROR(INDEX('alimentação - Tabela 7.1'!$33:$33,
MATCH(TEXT('Tabela 7.1'!$A1877,"mmmm/aaaa"),'alimentação - Tabela 7.1'!$5:$5,0)+3), "")</f>
        <v>13481</v>
      </c>
      <c r="G1877" s="95">
        <f>IFERROR(INDEX('alimentação - Tabela 7.1'!$33:$33,
MATCH(TEXT('Tabela 7.1'!$A1877,"mmmm/aaaa"),'alimentação - Tabela 7.1'!$5:$5,0)+4), "")</f>
        <v>0.52263039350509644</v>
      </c>
    </row>
    <row r="1878" spans="1:7" ht="18" customHeight="1" x14ac:dyDescent="0.25">
      <c r="A1878" s="59" t="s">
        <v>362</v>
      </c>
      <c r="B1878" s="61" t="s">
        <v>130</v>
      </c>
      <c r="C1878" s="62">
        <f>IFERROR(INDEX('alimentação - Tabela 7.1'!$34:$34,
MATCH(TEXT('Tabela 7.1'!A1878,"mmmm/aaaa"),'alimentação - Tabela 7.1'!$5:$5,0)), "")</f>
        <v>2837051</v>
      </c>
      <c r="D1878" s="62">
        <f>IFERROR(INDEX('alimentação - Tabela 7.1'!$34:$34,
MATCH(TEXT('Tabela 7.1'!$A1878,"mmmm/aaaa"),'alimentação - Tabela 7.1'!$5:$5,0)+1), "")</f>
        <v>124980</v>
      </c>
      <c r="E1878" s="62">
        <f>IFERROR(INDEX('alimentação - Tabela 7.1'!$34:$34,
MATCH(TEXT('Tabela 7.1'!$A1878,"mmmm/aaaa"),'alimentação - Tabela 7.1'!$5:$5,0)+2), "")</f>
        <v>114675</v>
      </c>
      <c r="F1878" s="62">
        <f>IFERROR(INDEX('alimentação - Tabela 7.1'!$34:$34,
MATCH(TEXT('Tabela 7.1'!$A1878,"mmmm/aaaa"),'alimentação - Tabela 7.1'!$5:$5,0)+3), "")</f>
        <v>10305</v>
      </c>
      <c r="G1878" s="95">
        <f>IFERROR(INDEX('alimentação - Tabela 7.1'!$34:$34,
MATCH(TEXT('Tabela 7.1'!$A1878,"mmmm/aaaa"),'alimentação - Tabela 7.1'!$5:$5,0)+4), "")</f>
        <v>0.36455345153808594</v>
      </c>
    </row>
    <row r="1879" spans="1:7" ht="18" customHeight="1" x14ac:dyDescent="0.25">
      <c r="A1879" s="59" t="s">
        <v>362</v>
      </c>
      <c r="B1879" s="61" t="s">
        <v>131</v>
      </c>
      <c r="C1879" s="62">
        <f>IFERROR(INDEX('alimentação - Tabela 7.1'!$35:$35,
MATCH(TEXT('Tabela 7.1'!A1879,"mmmm/aaaa"),'alimentação - Tabela 7.1'!$5:$5,0)), "")</f>
        <v>4266464</v>
      </c>
      <c r="D1879" s="62">
        <f>IFERROR(INDEX('alimentação - Tabela 7.1'!$35:$35,
MATCH(TEXT('Tabela 7.1'!$A1879,"mmmm/aaaa"),'alimentação - Tabela 7.1'!$5:$5,0)+1), "")</f>
        <v>206400</v>
      </c>
      <c r="E1879" s="62">
        <f>IFERROR(INDEX('alimentação - Tabela 7.1'!$35:$35,
MATCH(TEXT('Tabela 7.1'!$A1879,"mmmm/aaaa"),'alimentação - Tabela 7.1'!$5:$5,0)+2), "")</f>
        <v>191019</v>
      </c>
      <c r="F1879" s="62">
        <f>IFERROR(INDEX('alimentação - Tabela 7.1'!$35:$35,
MATCH(TEXT('Tabela 7.1'!$A1879,"mmmm/aaaa"),'alimentação - Tabela 7.1'!$5:$5,0)+3), "")</f>
        <v>15381</v>
      </c>
      <c r="G1879" s="95">
        <f>IFERROR(INDEX('alimentação - Tabela 7.1'!$35:$35,
MATCH(TEXT('Tabela 7.1'!$A1879,"mmmm/aaaa"),'alimentação - Tabela 7.1'!$5:$5,0)+4), "")</f>
        <v>0.36181369423866272</v>
      </c>
    </row>
    <row r="1880" spans="1:7" ht="18" customHeight="1" x14ac:dyDescent="0.25">
      <c r="A1880" s="59" t="s">
        <v>362</v>
      </c>
      <c r="B1880" s="61" t="s">
        <v>132</v>
      </c>
      <c r="C1880" s="62">
        <f>IFERROR(INDEX('alimentação - Tabela 7.1'!$36:$36,
MATCH(TEXT('Tabela 7.1'!A1880,"mmmm/aaaa"),'alimentação - Tabela 7.1'!$5:$5,0)), "")</f>
        <v>684284</v>
      </c>
      <c r="D1880" s="62">
        <f>IFERROR(INDEX('alimentação - Tabela 7.1'!$36:$36,
MATCH(TEXT('Tabela 7.1'!$A1880,"mmmm/aaaa"),'alimentação - Tabela 7.1'!$5:$5,0)+1), "")</f>
        <v>33533</v>
      </c>
      <c r="E1880" s="62">
        <f>IFERROR(INDEX('alimentação - Tabela 7.1'!$36:$36,
MATCH(TEXT('Tabela 7.1'!$A1880,"mmmm/aaaa"),'alimentação - Tabela 7.1'!$5:$5,0)+2), "")</f>
        <v>31610</v>
      </c>
      <c r="F1880" s="62">
        <f>IFERROR(INDEX('alimentação - Tabela 7.1'!$36:$36,
MATCH(TEXT('Tabela 7.1'!$A1880,"mmmm/aaaa"),'alimentação - Tabela 7.1'!$5:$5,0)+3), "")</f>
        <v>1923</v>
      </c>
      <c r="G1880" s="95">
        <f>IFERROR(INDEX('alimentação - Tabela 7.1'!$36:$36,
MATCH(TEXT('Tabela 7.1'!$A1880,"mmmm/aaaa"),'alimentação - Tabela 7.1'!$5:$5,0)+4), "")</f>
        <v>0.28181564807891846</v>
      </c>
    </row>
    <row r="1881" spans="1:7" ht="18" customHeight="1" x14ac:dyDescent="0.25">
      <c r="A1881" s="59" t="s">
        <v>362</v>
      </c>
      <c r="B1881" s="61" t="s">
        <v>133</v>
      </c>
      <c r="C1881" s="62">
        <f>IFERROR(INDEX('alimentação - Tabela 7.1'!$37:$37,
MATCH(TEXT('Tabela 7.1'!A1881,"mmmm/aaaa"),'alimentação - Tabela 7.1'!$5:$5,0)), "")</f>
        <v>971938</v>
      </c>
      <c r="D1881" s="62">
        <f>IFERROR(INDEX('alimentação - Tabela 7.1'!$37:$37,
MATCH(TEXT('Tabela 7.1'!$A1881,"mmmm/aaaa"),'alimentação - Tabela 7.1'!$5:$5,0)+1), "")</f>
        <v>52286</v>
      </c>
      <c r="E1881" s="62">
        <f>IFERROR(INDEX('alimentação - Tabela 7.1'!$37:$37,
MATCH(TEXT('Tabela 7.1'!$A1881,"mmmm/aaaa"),'alimentação - Tabela 7.1'!$5:$5,0)+2), "")</f>
        <v>50499</v>
      </c>
      <c r="F1881" s="62">
        <f>IFERROR(INDEX('alimentação - Tabela 7.1'!$37:$37,
MATCH(TEXT('Tabela 7.1'!$A1881,"mmmm/aaaa"),'alimentação - Tabela 7.1'!$5:$5,0)+3), "")</f>
        <v>1787</v>
      </c>
      <c r="G1881" s="95">
        <f>IFERROR(INDEX('alimentação - Tabela 7.1'!$37:$37,
MATCH(TEXT('Tabela 7.1'!$A1881,"mmmm/aaaa"),'alimentação - Tabela 7.1'!$5:$5,0)+4), "")</f>
        <v>0.18419812619686127</v>
      </c>
    </row>
    <row r="1882" spans="1:7" ht="18" customHeight="1" x14ac:dyDescent="0.25">
      <c r="A1882" s="59" t="s">
        <v>362</v>
      </c>
      <c r="B1882" s="61" t="s">
        <v>134</v>
      </c>
      <c r="C1882" s="62">
        <f>IFERROR(INDEX('alimentação - Tabela 7.1'!$38:$38,
MATCH(TEXT('Tabela 7.1'!A1882,"mmmm/aaaa"),'alimentação - Tabela 7.1'!$5:$5,0)), "")</f>
        <v>1601174</v>
      </c>
      <c r="D1882" s="62">
        <f>IFERROR(INDEX('alimentação - Tabela 7.1'!$38:$38,
MATCH(TEXT('Tabela 7.1'!$A1882,"mmmm/aaaa"),'alimentação - Tabela 7.1'!$5:$5,0)+1), "")</f>
        <v>80455</v>
      </c>
      <c r="E1882" s="62">
        <f>IFERROR(INDEX('alimentação - Tabela 7.1'!$38:$38,
MATCH(TEXT('Tabela 7.1'!$A1882,"mmmm/aaaa"),'alimentação - Tabela 7.1'!$5:$5,0)+2), "")</f>
        <v>75112</v>
      </c>
      <c r="F1882" s="62">
        <f>IFERROR(INDEX('alimentação - Tabela 7.1'!$38:$38,
MATCH(TEXT('Tabela 7.1'!$A1882,"mmmm/aaaa"),'alimentação - Tabela 7.1'!$5:$5,0)+3), "")</f>
        <v>5343</v>
      </c>
      <c r="G1882" s="95">
        <f>IFERROR(INDEX('alimentação - Tabela 7.1'!$38:$38,
MATCH(TEXT('Tabela 7.1'!$A1882,"mmmm/aaaa"),'alimentação - Tabela 7.1'!$5:$5,0)+4), "")</f>
        <v>0.33480989933013916</v>
      </c>
    </row>
    <row r="1883" spans="1:7" ht="18" customHeight="1" x14ac:dyDescent="0.25">
      <c r="A1883" s="59" t="s">
        <v>362</v>
      </c>
      <c r="B1883" s="61" t="s">
        <v>135</v>
      </c>
      <c r="C1883" s="62">
        <f>IFERROR(INDEX('alimentação - Tabela 7.1'!$39:$39,
MATCH(TEXT('Tabela 7.1'!A1883,"mmmm/aaaa"),'alimentação - Tabela 7.1'!$5:$5,0)), "")</f>
        <v>1009068</v>
      </c>
      <c r="D1883" s="62">
        <f>IFERROR(INDEX('alimentação - Tabela 7.1'!$39:$39,
MATCH(TEXT('Tabela 7.1'!$A1883,"mmmm/aaaa"),'alimentação - Tabela 7.1'!$5:$5,0)+1), "")</f>
        <v>40126</v>
      </c>
      <c r="E1883" s="62">
        <f>IFERROR(INDEX('alimentação - Tabela 7.1'!$39:$39,
MATCH(TEXT('Tabela 7.1'!$A1883,"mmmm/aaaa"),'alimentação - Tabela 7.1'!$5:$5,0)+2), "")</f>
        <v>33798</v>
      </c>
      <c r="F1883" s="62">
        <f>IFERROR(INDEX('alimentação - Tabela 7.1'!$39:$39,
MATCH(TEXT('Tabela 7.1'!$A1883,"mmmm/aaaa"),'alimentação - Tabela 7.1'!$5:$5,0)+3), "")</f>
        <v>6328</v>
      </c>
      <c r="G1883" s="95">
        <f>IFERROR(INDEX('alimentação - Tabela 7.1'!$39:$39,
MATCH(TEXT('Tabela 7.1'!$A1883,"mmmm/aaaa"),'alimentação - Tabela 7.1'!$5:$5,0)+4), "")</f>
        <v>0.63107085227966309</v>
      </c>
    </row>
    <row r="1884" spans="1:7" ht="18" customHeight="1" x14ac:dyDescent="0.25">
      <c r="A1884" s="59" t="s">
        <v>363</v>
      </c>
      <c r="B1884" s="61" t="s">
        <v>1</v>
      </c>
      <c r="C1884" s="62">
        <f>IFERROR(INDEX('alimentação - Tabela 7.1'!$7:$7,
MATCH(TEXT('Tabela 7.1'!A1884,"mmmm/aaaa"),'alimentação - Tabela 7.1'!$5:$5,0)), "")</f>
        <v>47644118</v>
      </c>
      <c r="D1884" s="62">
        <f>IFERROR(INDEX('alimentação - Tabela 7.1'!$7:$7,
MATCH(TEXT('Tabela 7.1'!$A1884,"mmmm/aaaa"),'alimentação - Tabela 7.1'!$5:$5,0)+1), "")</f>
        <v>2237803</v>
      </c>
      <c r="E1884" s="62">
        <f>IFERROR(INDEX('alimentação - Tabela 7.1'!$7:$7,
MATCH(TEXT('Tabela 7.1'!$A1884,"mmmm/aaaa"),'alimentação - Tabela 7.1'!$5:$5,0)+2), "")</f>
        <v>2106379</v>
      </c>
      <c r="F1884" s="62">
        <f>IFERROR(INDEX('alimentação - Tabela 7.1'!$7:$7,
MATCH(TEXT('Tabela 7.1'!$A1884,"mmmm/aaaa"),'alimentação - Tabela 7.1'!$5:$5,0)+3), "")</f>
        <v>131424</v>
      </c>
      <c r="G1884" s="95">
        <f>IFERROR(INDEX('alimentação - Tabela 7.1'!$7:$7,
MATCH(TEXT('Tabela 7.1'!$A1884,"mmmm/aaaa"),'alimentação - Tabela 7.1'!$5:$5,0)+4), "")</f>
        <v>0.2766081690788269</v>
      </c>
    </row>
    <row r="1885" spans="1:7" ht="18" customHeight="1" x14ac:dyDescent="0.25">
      <c r="A1885" s="59" t="s">
        <v>363</v>
      </c>
      <c r="B1885" s="61" t="s">
        <v>105</v>
      </c>
      <c r="C1885" s="62">
        <f>IFERROR(INDEX('alimentação - Tabela 7.1'!$8:$8,
MATCH(TEXT('Tabela 7.1'!A1885,"mmmm/aaaa"),'alimentação - Tabela 7.1'!$5:$5,0)), "")</f>
        <v>2399112</v>
      </c>
      <c r="D1885" s="62">
        <f>IFERROR(INDEX('alimentação - Tabela 7.1'!$8:$8,
MATCH(TEXT('Tabela 7.1'!$A1885,"mmmm/aaaa"),'alimentação - Tabela 7.1'!$5:$5,0)+1), "")</f>
        <v>106344</v>
      </c>
      <c r="E1885" s="62">
        <f>IFERROR(INDEX('alimentação - Tabela 7.1'!$8:$8,
MATCH(TEXT('Tabela 7.1'!$A1885,"mmmm/aaaa"),'alimentação - Tabela 7.1'!$5:$5,0)+2), "")</f>
        <v>98375</v>
      </c>
      <c r="F1885" s="62">
        <f>IFERROR(INDEX('alimentação - Tabela 7.1'!$8:$8,
MATCH(TEXT('Tabela 7.1'!$A1885,"mmmm/aaaa"),'alimentação - Tabela 7.1'!$5:$5,0)+3), "")</f>
        <v>7969</v>
      </c>
      <c r="G1885" s="95">
        <f>IFERROR(INDEX('alimentação - Tabela 7.1'!$8:$8,
MATCH(TEXT('Tabela 7.1'!$A1885,"mmmm/aaaa"),'alimentação - Tabela 7.1'!$5:$5,0)+4), "")</f>
        <v>0.3332715630531311</v>
      </c>
    </row>
    <row r="1886" spans="1:7" ht="18" customHeight="1" x14ac:dyDescent="0.25">
      <c r="A1886" s="59" t="s">
        <v>363</v>
      </c>
      <c r="B1886" s="61" t="s">
        <v>106</v>
      </c>
      <c r="C1886" s="62">
        <f>IFERROR(INDEX('alimentação - Tabela 7.1'!$9:$9,
MATCH(TEXT('Tabela 7.1'!A1886,"mmmm/aaaa"),'alimentação - Tabela 7.1'!$5:$5,0)), "")</f>
        <v>297284</v>
      </c>
      <c r="D1886" s="62">
        <f>IFERROR(INDEX('alimentação - Tabela 7.1'!$9:$9,
MATCH(TEXT('Tabela 7.1'!$A1886,"mmmm/aaaa"),'alimentação - Tabela 7.1'!$5:$5,0)+1), "")</f>
        <v>13707</v>
      </c>
      <c r="E1886" s="62">
        <f>IFERROR(INDEX('alimentação - Tabela 7.1'!$9:$9,
MATCH(TEXT('Tabela 7.1'!$A1886,"mmmm/aaaa"),'alimentação - Tabela 7.1'!$5:$5,0)+2), "")</f>
        <v>13505</v>
      </c>
      <c r="F1886" s="62">
        <f>IFERROR(INDEX('alimentação - Tabela 7.1'!$9:$9,
MATCH(TEXT('Tabela 7.1'!$A1886,"mmmm/aaaa"),'alimentação - Tabela 7.1'!$5:$5,0)+3), "")</f>
        <v>202</v>
      </c>
      <c r="G1886" s="95">
        <f>IFERROR(INDEX('alimentação - Tabela 7.1'!$9:$9,
MATCH(TEXT('Tabela 7.1'!$A1886,"mmmm/aaaa"),'alimentação - Tabela 7.1'!$5:$5,0)+4), "")</f>
        <v>6.7994691431522369E-2</v>
      </c>
    </row>
    <row r="1887" spans="1:7" ht="18" customHeight="1" x14ac:dyDescent="0.25">
      <c r="A1887" s="59" t="s">
        <v>363</v>
      </c>
      <c r="B1887" s="61" t="s">
        <v>107</v>
      </c>
      <c r="C1887" s="62">
        <f>IFERROR(INDEX('alimentação - Tabela 7.1'!$10:$10,
MATCH(TEXT('Tabela 7.1'!A1887,"mmmm/aaaa"),'alimentação - Tabela 7.1'!$5:$5,0)), "")</f>
        <v>111644</v>
      </c>
      <c r="D1887" s="62">
        <f>IFERROR(INDEX('alimentação - Tabela 7.1'!$10:$10,
MATCH(TEXT('Tabela 7.1'!$A1887,"mmmm/aaaa"),'alimentação - Tabela 7.1'!$5:$5,0)+1), "")</f>
        <v>4757</v>
      </c>
      <c r="E1887" s="62">
        <f>IFERROR(INDEX('alimentação - Tabela 7.1'!$10:$10,
MATCH(TEXT('Tabela 7.1'!$A1887,"mmmm/aaaa"),'alimentação - Tabela 7.1'!$5:$5,0)+2), "")</f>
        <v>4508</v>
      </c>
      <c r="F1887" s="62">
        <f>IFERROR(INDEX('alimentação - Tabela 7.1'!$10:$10,
MATCH(TEXT('Tabela 7.1'!$A1887,"mmmm/aaaa"),'alimentação - Tabela 7.1'!$5:$5,0)+3), "")</f>
        <v>249</v>
      </c>
      <c r="G1887" s="95">
        <f>IFERROR(INDEX('alimentação - Tabela 7.1'!$10:$10,
MATCH(TEXT('Tabela 7.1'!$A1887,"mmmm/aaaa"),'alimentação - Tabela 7.1'!$5:$5,0)+4), "")</f>
        <v>0.22352887690067291</v>
      </c>
    </row>
    <row r="1888" spans="1:7" ht="18" customHeight="1" x14ac:dyDescent="0.25">
      <c r="A1888" s="59" t="s">
        <v>363</v>
      </c>
      <c r="B1888" s="61" t="s">
        <v>108</v>
      </c>
      <c r="C1888" s="62">
        <f>IFERROR(INDEX('alimentação - Tabela 7.1'!$11:$11,
MATCH(TEXT('Tabela 7.1'!A1888,"mmmm/aaaa"),'alimentação - Tabela 7.1'!$5:$5,0)), "")</f>
        <v>552390</v>
      </c>
      <c r="D1888" s="62">
        <f>IFERROR(INDEX('alimentação - Tabela 7.1'!$11:$11,
MATCH(TEXT('Tabela 7.1'!$A1888,"mmmm/aaaa"),'alimentação - Tabela 7.1'!$5:$5,0)+1), "")</f>
        <v>26554</v>
      </c>
      <c r="E1888" s="62">
        <f>IFERROR(INDEX('alimentação - Tabela 7.1'!$11:$11,
MATCH(TEXT('Tabela 7.1'!$A1888,"mmmm/aaaa"),'alimentação - Tabela 7.1'!$5:$5,0)+2), "")</f>
        <v>23955</v>
      </c>
      <c r="F1888" s="62">
        <f>IFERROR(INDEX('alimentação - Tabela 7.1'!$11:$11,
MATCH(TEXT('Tabela 7.1'!$A1888,"mmmm/aaaa"),'alimentação - Tabela 7.1'!$5:$5,0)+3), "")</f>
        <v>2599</v>
      </c>
      <c r="G1888" s="95">
        <f>IFERROR(INDEX('alimentação - Tabela 7.1'!$11:$11,
MATCH(TEXT('Tabela 7.1'!$A1888,"mmmm/aaaa"),'alimentação - Tabela 7.1'!$5:$5,0)+4), "")</f>
        <v>0.47272509336471558</v>
      </c>
    </row>
    <row r="1889" spans="1:7" ht="18" customHeight="1" x14ac:dyDescent="0.25">
      <c r="A1889" s="59" t="s">
        <v>363</v>
      </c>
      <c r="B1889" s="61" t="s">
        <v>109</v>
      </c>
      <c r="C1889" s="62">
        <f>IFERROR(INDEX('alimentação - Tabela 7.1'!$12:$12,
MATCH(TEXT('Tabela 7.1'!A1889,"mmmm/aaaa"),'alimentação - Tabela 7.1'!$5:$5,0)), "")</f>
        <v>82322</v>
      </c>
      <c r="D1889" s="62">
        <f>IFERROR(INDEX('alimentação - Tabela 7.1'!$12:$12,
MATCH(TEXT('Tabela 7.1'!$A1889,"mmmm/aaaa"),'alimentação - Tabela 7.1'!$5:$5,0)+1), "")</f>
        <v>4180</v>
      </c>
      <c r="E1889" s="62">
        <f>IFERROR(INDEX('alimentação - Tabela 7.1'!$12:$12,
MATCH(TEXT('Tabela 7.1'!$A1889,"mmmm/aaaa"),'alimentação - Tabela 7.1'!$5:$5,0)+2), "")</f>
        <v>3873</v>
      </c>
      <c r="F1889" s="62">
        <f>IFERROR(INDEX('alimentação - Tabela 7.1'!$12:$12,
MATCH(TEXT('Tabela 7.1'!$A1889,"mmmm/aaaa"),'alimentação - Tabela 7.1'!$5:$5,0)+3), "")</f>
        <v>307</v>
      </c>
      <c r="G1889" s="95">
        <f>IFERROR(INDEX('alimentação - Tabela 7.1'!$12:$12,
MATCH(TEXT('Tabela 7.1'!$A1889,"mmmm/aaaa"),'alimentação - Tabela 7.1'!$5:$5,0)+4), "")</f>
        <v>0.37432175874710083</v>
      </c>
    </row>
    <row r="1890" spans="1:7" ht="18" customHeight="1" x14ac:dyDescent="0.25">
      <c r="A1890" s="59" t="s">
        <v>363</v>
      </c>
      <c r="B1890" s="61" t="s">
        <v>110</v>
      </c>
      <c r="C1890" s="62">
        <f>IFERROR(INDEX('alimentação - Tabela 7.1'!$13:$13,
MATCH(TEXT('Tabela 7.1'!A1890,"mmmm/aaaa"),'alimentação - Tabela 7.1'!$5:$5,0)), "")</f>
        <v>997991</v>
      </c>
      <c r="D1890" s="62">
        <f>IFERROR(INDEX('alimentação - Tabela 7.1'!$13:$13,
MATCH(TEXT('Tabela 7.1'!$A1890,"mmmm/aaaa"),'alimentação - Tabela 7.1'!$5:$5,0)+1), "")</f>
        <v>40826</v>
      </c>
      <c r="E1890" s="62">
        <f>IFERROR(INDEX('alimentação - Tabela 7.1'!$13:$13,
MATCH(TEXT('Tabela 7.1'!$A1890,"mmmm/aaaa"),'alimentação - Tabela 7.1'!$5:$5,0)+2), "")</f>
        <v>38162</v>
      </c>
      <c r="F1890" s="62">
        <f>IFERROR(INDEX('alimentação - Tabela 7.1'!$13:$13,
MATCH(TEXT('Tabela 7.1'!$A1890,"mmmm/aaaa"),'alimentação - Tabela 7.1'!$5:$5,0)+3), "")</f>
        <v>2664</v>
      </c>
      <c r="G1890" s="95">
        <f>IFERROR(INDEX('alimentação - Tabela 7.1'!$13:$13,
MATCH(TEXT('Tabela 7.1'!$A1890,"mmmm/aaaa"),'alimentação - Tabela 7.1'!$5:$5,0)+4), "")</f>
        <v>0.26765072345733643</v>
      </c>
    </row>
    <row r="1891" spans="1:7" ht="18" customHeight="1" x14ac:dyDescent="0.25">
      <c r="A1891" s="59" t="s">
        <v>363</v>
      </c>
      <c r="B1891" s="61" t="s">
        <v>111</v>
      </c>
      <c r="C1891" s="62">
        <f>IFERROR(INDEX('alimentação - Tabela 7.1'!$14:$14,
MATCH(TEXT('Tabela 7.1'!A1891,"mmmm/aaaa"),'alimentação - Tabela 7.1'!$5:$5,0)), "")</f>
        <v>96037</v>
      </c>
      <c r="D1891" s="62">
        <f>IFERROR(INDEX('alimentação - Tabela 7.1'!$14:$14,
MATCH(TEXT('Tabela 7.1'!$A1891,"mmmm/aaaa"),'alimentação - Tabela 7.1'!$5:$5,0)+1), "")</f>
        <v>4276</v>
      </c>
      <c r="E1891" s="62">
        <f>IFERROR(INDEX('alimentação - Tabela 7.1'!$14:$14,
MATCH(TEXT('Tabela 7.1'!$A1891,"mmmm/aaaa"),'alimentação - Tabela 7.1'!$5:$5,0)+2), "")</f>
        <v>3759</v>
      </c>
      <c r="F1891" s="62">
        <f>IFERROR(INDEX('alimentação - Tabela 7.1'!$14:$14,
MATCH(TEXT('Tabela 7.1'!$A1891,"mmmm/aaaa"),'alimentação - Tabela 7.1'!$5:$5,0)+3), "")</f>
        <v>517</v>
      </c>
      <c r="G1891" s="95">
        <f>IFERROR(INDEX('alimentação - Tabela 7.1'!$14:$14,
MATCH(TEXT('Tabela 7.1'!$A1891,"mmmm/aaaa"),'alimentação - Tabela 7.1'!$5:$5,0)+4), "")</f>
        <v>0.5412479043006897</v>
      </c>
    </row>
    <row r="1892" spans="1:7" ht="18" customHeight="1" x14ac:dyDescent="0.25">
      <c r="A1892" s="59" t="s">
        <v>363</v>
      </c>
      <c r="B1892" s="61" t="s">
        <v>112</v>
      </c>
      <c r="C1892" s="62">
        <f>IFERROR(INDEX('alimentação - Tabela 7.1'!$15:$15,
MATCH(TEXT('Tabela 7.1'!A1892,"mmmm/aaaa"),'alimentação - Tabela 7.1'!$5:$5,0)), "")</f>
        <v>261444</v>
      </c>
      <c r="D1892" s="62">
        <f>IFERROR(INDEX('alimentação - Tabela 7.1'!$15:$15,
MATCH(TEXT('Tabela 7.1'!$A1892,"mmmm/aaaa"),'alimentação - Tabela 7.1'!$5:$5,0)+1), "")</f>
        <v>12044</v>
      </c>
      <c r="E1892" s="62">
        <f>IFERROR(INDEX('alimentação - Tabela 7.1'!$15:$15,
MATCH(TEXT('Tabela 7.1'!$A1892,"mmmm/aaaa"),'alimentação - Tabela 7.1'!$5:$5,0)+2), "")</f>
        <v>10613</v>
      </c>
      <c r="F1892" s="62">
        <f>IFERROR(INDEX('alimentação - Tabela 7.1'!$15:$15,
MATCH(TEXT('Tabela 7.1'!$A1892,"mmmm/aaaa"),'alimentação - Tabela 7.1'!$5:$5,0)+3), "")</f>
        <v>1431</v>
      </c>
      <c r="G1892" s="95">
        <f>IFERROR(INDEX('alimentação - Tabela 7.1'!$15:$15,
MATCH(TEXT('Tabela 7.1'!$A1892,"mmmm/aaaa"),'alimentação - Tabela 7.1'!$5:$5,0)+4), "")</f>
        <v>0.55035710334777832</v>
      </c>
    </row>
    <row r="1893" spans="1:7" ht="18" customHeight="1" x14ac:dyDescent="0.25">
      <c r="A1893" s="59" t="s">
        <v>363</v>
      </c>
      <c r="B1893" s="61" t="s">
        <v>113</v>
      </c>
      <c r="C1893" s="62">
        <f>IFERROR(INDEX('alimentação - Tabela 7.1'!$16:$16,
MATCH(TEXT('Tabela 7.1'!A1893,"mmmm/aaaa"),'alimentação - Tabela 7.1'!$5:$5,0)), "")</f>
        <v>7978401</v>
      </c>
      <c r="D1893" s="62">
        <f>IFERROR(INDEX('alimentação - Tabela 7.1'!$16:$16,
MATCH(TEXT('Tabela 7.1'!$A1893,"mmmm/aaaa"),'alimentação - Tabela 7.1'!$5:$5,0)+1), "")</f>
        <v>298410</v>
      </c>
      <c r="E1893" s="62">
        <f>IFERROR(INDEX('alimentação - Tabela 7.1'!$16:$16,
MATCH(TEXT('Tabela 7.1'!$A1893,"mmmm/aaaa"),'alimentação - Tabela 7.1'!$5:$5,0)+2), "")</f>
        <v>279389</v>
      </c>
      <c r="F1893" s="62">
        <f>IFERROR(INDEX('alimentação - Tabela 7.1'!$16:$16,
MATCH(TEXT('Tabela 7.1'!$A1893,"mmmm/aaaa"),'alimentação - Tabela 7.1'!$5:$5,0)+3), "")</f>
        <v>19021</v>
      </c>
      <c r="G1893" s="95">
        <f>IFERROR(INDEX('alimentação - Tabela 7.1'!$16:$16,
MATCH(TEXT('Tabela 7.1'!$A1893,"mmmm/aaaa"),'alimentação - Tabela 7.1'!$5:$5,0)+4), "")</f>
        <v>0.2389758974313736</v>
      </c>
    </row>
    <row r="1894" spans="1:7" ht="18" customHeight="1" x14ac:dyDescent="0.25">
      <c r="A1894" s="59" t="s">
        <v>363</v>
      </c>
      <c r="B1894" s="61" t="s">
        <v>114</v>
      </c>
      <c r="C1894" s="62">
        <f>IFERROR(INDEX('alimentação - Tabela 7.1'!$17:$17,
MATCH(TEXT('Tabela 7.1'!A1894,"mmmm/aaaa"),'alimentação - Tabela 7.1'!$5:$5,0)), "")</f>
        <v>664707</v>
      </c>
      <c r="D1894" s="62">
        <f>IFERROR(INDEX('alimentação - Tabela 7.1'!$17:$17,
MATCH(TEXT('Tabela 7.1'!$A1894,"mmmm/aaaa"),'alimentação - Tabela 7.1'!$5:$5,0)+1), "")</f>
        <v>22463</v>
      </c>
      <c r="E1894" s="62">
        <f>IFERROR(INDEX('alimentação - Tabela 7.1'!$17:$17,
MATCH(TEXT('Tabela 7.1'!$A1894,"mmmm/aaaa"),'alimentação - Tabela 7.1'!$5:$5,0)+2), "")</f>
        <v>21849</v>
      </c>
      <c r="F1894" s="62">
        <f>IFERROR(INDEX('alimentação - Tabela 7.1'!$17:$17,
MATCH(TEXT('Tabela 7.1'!$A1894,"mmmm/aaaa"),'alimentação - Tabela 7.1'!$5:$5,0)+3), "")</f>
        <v>614</v>
      </c>
      <c r="G1894" s="95">
        <f>IFERROR(INDEX('alimentação - Tabela 7.1'!$17:$17,
MATCH(TEXT('Tabela 7.1'!$A1894,"mmmm/aaaa"),'alimentação - Tabela 7.1'!$5:$5,0)+4), "")</f>
        <v>9.2456929385662079E-2</v>
      </c>
    </row>
    <row r="1895" spans="1:7" ht="18" customHeight="1" x14ac:dyDescent="0.25">
      <c r="A1895" s="59" t="s">
        <v>363</v>
      </c>
      <c r="B1895" s="61" t="s">
        <v>115</v>
      </c>
      <c r="C1895" s="62">
        <f>IFERROR(INDEX('alimentação - Tabela 7.1'!$18:$18,
MATCH(TEXT('Tabela 7.1'!A1895,"mmmm/aaaa"),'alimentação - Tabela 7.1'!$5:$5,0)), "")</f>
        <v>366471</v>
      </c>
      <c r="D1895" s="62">
        <f>IFERROR(INDEX('alimentação - Tabela 7.1'!$18:$18,
MATCH(TEXT('Tabela 7.1'!$A1895,"mmmm/aaaa"),'alimentação - Tabela 7.1'!$5:$5,0)+1), "")</f>
        <v>12504</v>
      </c>
      <c r="E1895" s="62">
        <f>IFERROR(INDEX('alimentação - Tabela 7.1'!$18:$18,
MATCH(TEXT('Tabela 7.1'!$A1895,"mmmm/aaaa"),'alimentação - Tabela 7.1'!$5:$5,0)+2), "")</f>
        <v>11146</v>
      </c>
      <c r="F1895" s="62">
        <f>IFERROR(INDEX('alimentação - Tabela 7.1'!$18:$18,
MATCH(TEXT('Tabela 7.1'!$A1895,"mmmm/aaaa"),'alimentação - Tabela 7.1'!$5:$5,0)+3), "")</f>
        <v>1358</v>
      </c>
      <c r="G1895" s="95">
        <f>IFERROR(INDEX('alimentação - Tabela 7.1'!$18:$18,
MATCH(TEXT('Tabela 7.1'!$A1895,"mmmm/aaaa"),'alimentação - Tabela 7.1'!$5:$5,0)+4), "")</f>
        <v>0.37193965911865234</v>
      </c>
    </row>
    <row r="1896" spans="1:7" ht="18" customHeight="1" x14ac:dyDescent="0.25">
      <c r="A1896" s="59" t="s">
        <v>363</v>
      </c>
      <c r="B1896" s="61" t="s">
        <v>116</v>
      </c>
      <c r="C1896" s="62">
        <f>IFERROR(INDEX('alimentação - Tabela 7.1'!$19:$19,
MATCH(TEXT('Tabela 7.1'!A1896,"mmmm/aaaa"),'alimentação - Tabela 7.1'!$5:$5,0)), "")</f>
        <v>1411398</v>
      </c>
      <c r="D1896" s="62">
        <f>IFERROR(INDEX('alimentação - Tabela 7.1'!$19:$19,
MATCH(TEXT('Tabela 7.1'!$A1896,"mmmm/aaaa"),'alimentação - Tabela 7.1'!$5:$5,0)+1), "")</f>
        <v>53968</v>
      </c>
      <c r="E1896" s="62">
        <f>IFERROR(INDEX('alimentação - Tabela 7.1'!$19:$19,
MATCH(TEXT('Tabela 7.1'!$A1896,"mmmm/aaaa"),'alimentação - Tabela 7.1'!$5:$5,0)+2), "")</f>
        <v>50971</v>
      </c>
      <c r="F1896" s="62">
        <f>IFERROR(INDEX('alimentação - Tabela 7.1'!$19:$19,
MATCH(TEXT('Tabela 7.1'!$A1896,"mmmm/aaaa"),'alimentação - Tabela 7.1'!$5:$5,0)+3), "")</f>
        <v>2997</v>
      </c>
      <c r="G1896" s="95">
        <f>IFERROR(INDEX('alimentação - Tabela 7.1'!$19:$19,
MATCH(TEXT('Tabela 7.1'!$A1896,"mmmm/aaaa"),'alimentação - Tabela 7.1'!$5:$5,0)+4), "")</f>
        <v>0.21279451251029968</v>
      </c>
    </row>
    <row r="1897" spans="1:7" ht="18" customHeight="1" x14ac:dyDescent="0.25">
      <c r="A1897" s="59" t="s">
        <v>363</v>
      </c>
      <c r="B1897" s="61" t="s">
        <v>117</v>
      </c>
      <c r="C1897" s="62">
        <f>IFERROR(INDEX('alimentação - Tabela 7.1'!$20:$20,
MATCH(TEXT('Tabela 7.1'!A1897,"mmmm/aaaa"),'alimentação - Tabela 7.1'!$5:$5,0)), "")</f>
        <v>536549</v>
      </c>
      <c r="D1897" s="62">
        <f>IFERROR(INDEX('alimentação - Tabela 7.1'!$20:$20,
MATCH(TEXT('Tabela 7.1'!$A1897,"mmmm/aaaa"),'alimentação - Tabela 7.1'!$5:$5,0)+1), "")</f>
        <v>21523</v>
      </c>
      <c r="E1897" s="62">
        <f>IFERROR(INDEX('alimentação - Tabela 7.1'!$20:$20,
MATCH(TEXT('Tabela 7.1'!$A1897,"mmmm/aaaa"),'alimentação - Tabela 7.1'!$5:$5,0)+2), "")</f>
        <v>18683</v>
      </c>
      <c r="F1897" s="62">
        <f>IFERROR(INDEX('alimentação - Tabela 7.1'!$20:$20,
MATCH(TEXT('Tabela 7.1'!$A1897,"mmmm/aaaa"),'alimentação - Tabela 7.1'!$5:$5,0)+3), "")</f>
        <v>2840</v>
      </c>
      <c r="G1897" s="95">
        <f>IFERROR(INDEX('alimentação - Tabela 7.1'!$20:$20,
MATCH(TEXT('Tabela 7.1'!$A1897,"mmmm/aaaa"),'alimentação - Tabela 7.1'!$5:$5,0)+4), "")</f>
        <v>0.53212517499923706</v>
      </c>
    </row>
    <row r="1898" spans="1:7" ht="18" customHeight="1" x14ac:dyDescent="0.25">
      <c r="A1898" s="59" t="s">
        <v>363</v>
      </c>
      <c r="B1898" s="61" t="s">
        <v>118</v>
      </c>
      <c r="C1898" s="62">
        <f>IFERROR(INDEX('alimentação - Tabela 7.1'!$21:$21,
MATCH(TEXT('Tabela 7.1'!A1898,"mmmm/aaaa"),'alimentação - Tabela 7.1'!$5:$5,0)), "")</f>
        <v>513168</v>
      </c>
      <c r="D1898" s="62">
        <f>IFERROR(INDEX('alimentação - Tabela 7.1'!$21:$21,
MATCH(TEXT('Tabela 7.1'!$A1898,"mmmm/aaaa"),'alimentação - Tabela 7.1'!$5:$5,0)+1), "")</f>
        <v>19189</v>
      </c>
      <c r="E1898" s="62">
        <f>IFERROR(INDEX('alimentação - Tabela 7.1'!$21:$21,
MATCH(TEXT('Tabela 7.1'!$A1898,"mmmm/aaaa"),'alimentação - Tabela 7.1'!$5:$5,0)+2), "")</f>
        <v>17594</v>
      </c>
      <c r="F1898" s="62">
        <f>IFERROR(INDEX('alimentação - Tabela 7.1'!$21:$21,
MATCH(TEXT('Tabela 7.1'!$A1898,"mmmm/aaaa"),'alimentação - Tabela 7.1'!$5:$5,0)+3), "")</f>
        <v>1595</v>
      </c>
      <c r="G1898" s="95">
        <f>IFERROR(INDEX('alimentação - Tabela 7.1'!$21:$21,
MATCH(TEXT('Tabela 7.1'!$A1898,"mmmm/aaaa"),'alimentação - Tabela 7.1'!$5:$5,0)+4), "")</f>
        <v>0.31178346276283264</v>
      </c>
    </row>
    <row r="1899" spans="1:7" ht="18" customHeight="1" x14ac:dyDescent="0.25">
      <c r="A1899" s="59" t="s">
        <v>363</v>
      </c>
      <c r="B1899" s="61" t="s">
        <v>119</v>
      </c>
      <c r="C1899" s="62">
        <f>IFERROR(INDEX('alimentação - Tabela 7.1'!$22:$22,
MATCH(TEXT('Tabela 7.1'!A1899,"mmmm/aaaa"),'alimentação - Tabela 7.1'!$5:$5,0)), "")</f>
        <v>1524609</v>
      </c>
      <c r="D1899" s="62">
        <f>IFERROR(INDEX('alimentação - Tabela 7.1'!$22:$22,
MATCH(TEXT('Tabela 7.1'!$A1899,"mmmm/aaaa"),'alimentação - Tabela 7.1'!$5:$5,0)+1), "")</f>
        <v>54922</v>
      </c>
      <c r="E1899" s="62">
        <f>IFERROR(INDEX('alimentação - Tabela 7.1'!$22:$22,
MATCH(TEXT('Tabela 7.1'!$A1899,"mmmm/aaaa"),'alimentação - Tabela 7.1'!$5:$5,0)+2), "")</f>
        <v>49814</v>
      </c>
      <c r="F1899" s="62">
        <f>IFERROR(INDEX('alimentação - Tabela 7.1'!$22:$22,
MATCH(TEXT('Tabela 7.1'!$A1899,"mmmm/aaaa"),'alimentação - Tabela 7.1'!$5:$5,0)+3), "")</f>
        <v>5108</v>
      </c>
      <c r="G1899" s="95">
        <f>IFERROR(INDEX('alimentação - Tabela 7.1'!$22:$22,
MATCH(TEXT('Tabela 7.1'!$A1899,"mmmm/aaaa"),'alimentação - Tabela 7.1'!$5:$5,0)+4), "")</f>
        <v>0.3361629843711853</v>
      </c>
    </row>
    <row r="1900" spans="1:7" ht="18" customHeight="1" x14ac:dyDescent="0.25">
      <c r="A1900" s="59" t="s">
        <v>363</v>
      </c>
      <c r="B1900" s="61" t="s">
        <v>120</v>
      </c>
      <c r="C1900" s="62">
        <f>IFERROR(INDEX('alimentação - Tabela 7.1'!$23:$23,
MATCH(TEXT('Tabela 7.1'!A1900,"mmmm/aaaa"),'alimentação - Tabela 7.1'!$5:$5,0)), "")</f>
        <v>468486</v>
      </c>
      <c r="D1900" s="62">
        <f>IFERROR(INDEX('alimentação - Tabela 7.1'!$23:$23,
MATCH(TEXT('Tabela 7.1'!$A1900,"mmmm/aaaa"),'alimentação - Tabela 7.1'!$5:$5,0)+1), "")</f>
        <v>18685</v>
      </c>
      <c r="E1900" s="62">
        <f>IFERROR(INDEX('alimentação - Tabela 7.1'!$23:$23,
MATCH(TEXT('Tabela 7.1'!$A1900,"mmmm/aaaa"),'alimentação - Tabela 7.1'!$5:$5,0)+2), "")</f>
        <v>14670</v>
      </c>
      <c r="F1900" s="62">
        <f>IFERROR(INDEX('alimentação - Tabela 7.1'!$23:$23,
MATCH(TEXT('Tabela 7.1'!$A1900,"mmmm/aaaa"),'alimentação - Tabela 7.1'!$5:$5,0)+3), "")</f>
        <v>4015</v>
      </c>
      <c r="G1900" s="95">
        <f>IFERROR(INDEX('alimentação - Tabela 7.1'!$23:$23,
MATCH(TEXT('Tabela 7.1'!$A1900,"mmmm/aaaa"),'alimentação - Tabela 7.1'!$5:$5,0)+4), "")</f>
        <v>0.86442428827285767</v>
      </c>
    </row>
    <row r="1901" spans="1:7" ht="18" customHeight="1" x14ac:dyDescent="0.25">
      <c r="A1901" s="59" t="s">
        <v>363</v>
      </c>
      <c r="B1901" s="61" t="s">
        <v>121</v>
      </c>
      <c r="C1901" s="62">
        <f>IFERROR(INDEX('alimentação - Tabela 7.1'!$24:$24,
MATCH(TEXT('Tabela 7.1'!A1901,"mmmm/aaaa"),'alimentação - Tabela 7.1'!$5:$5,0)), "")</f>
        <v>343161</v>
      </c>
      <c r="D1901" s="62">
        <f>IFERROR(INDEX('alimentação - Tabela 7.1'!$24:$24,
MATCH(TEXT('Tabela 7.1'!$A1901,"mmmm/aaaa"),'alimentação - Tabela 7.1'!$5:$5,0)+1), "")</f>
        <v>12117</v>
      </c>
      <c r="E1901" s="62">
        <f>IFERROR(INDEX('alimentação - Tabela 7.1'!$24:$24,
MATCH(TEXT('Tabela 7.1'!$A1901,"mmmm/aaaa"),'alimentação - Tabela 7.1'!$5:$5,0)+2), "")</f>
        <v>10979</v>
      </c>
      <c r="F1901" s="62">
        <f>IFERROR(INDEX('alimentação - Tabela 7.1'!$24:$24,
MATCH(TEXT('Tabela 7.1'!$A1901,"mmmm/aaaa"),'alimentação - Tabela 7.1'!$5:$5,0)+3), "")</f>
        <v>1138</v>
      </c>
      <c r="G1901" s="95">
        <f>IFERROR(INDEX('alimentação - Tabela 7.1'!$24:$24,
MATCH(TEXT('Tabela 7.1'!$A1901,"mmmm/aaaa"),'alimentação - Tabela 7.1'!$5:$5,0)+4), "")</f>
        <v>0.33272615075111389</v>
      </c>
    </row>
    <row r="1902" spans="1:7" ht="18" customHeight="1" x14ac:dyDescent="0.25">
      <c r="A1902" s="59" t="s">
        <v>363</v>
      </c>
      <c r="B1902" s="61" t="s">
        <v>122</v>
      </c>
      <c r="C1902" s="62">
        <f>IFERROR(INDEX('alimentação - Tabela 7.1'!$25:$25,
MATCH(TEXT('Tabela 7.1'!A1902,"mmmm/aaaa"),'alimentação - Tabela 7.1'!$5:$5,0)), "")</f>
        <v>2149852</v>
      </c>
      <c r="D1902" s="62">
        <f>IFERROR(INDEX('alimentação - Tabela 7.1'!$25:$25,
MATCH(TEXT('Tabela 7.1'!$A1902,"mmmm/aaaa"),'alimentação - Tabela 7.1'!$5:$5,0)+1), "")</f>
        <v>83039</v>
      </c>
      <c r="E1902" s="62">
        <f>IFERROR(INDEX('alimentação - Tabela 7.1'!$25:$25,
MATCH(TEXT('Tabela 7.1'!$A1902,"mmmm/aaaa"),'alimentação - Tabela 7.1'!$5:$5,0)+2), "")</f>
        <v>83683</v>
      </c>
      <c r="F1902" s="62">
        <f>IFERROR(INDEX('alimentação - Tabela 7.1'!$25:$25,
MATCH(TEXT('Tabela 7.1'!$A1902,"mmmm/aaaa"),'alimentação - Tabela 7.1'!$5:$5,0)+3), "")</f>
        <v>-644</v>
      </c>
      <c r="G1902" s="95">
        <f>IFERROR(INDEX('alimentação - Tabela 7.1'!$25:$25,
MATCH(TEXT('Tabela 7.1'!$A1902,"mmmm/aaaa"),'alimentação - Tabela 7.1'!$5:$5,0)+4), "")</f>
        <v>-2.9946580529212952E-2</v>
      </c>
    </row>
    <row r="1903" spans="1:7" ht="18" customHeight="1" x14ac:dyDescent="0.25">
      <c r="A1903" s="59" t="s">
        <v>363</v>
      </c>
      <c r="B1903" s="61" t="s">
        <v>123</v>
      </c>
      <c r="C1903" s="62">
        <f>IFERROR(INDEX('alimentação - Tabela 7.1'!$26:$26,
MATCH(TEXT('Tabela 7.1'!A1903,"mmmm/aaaa"),'alimentação - Tabela 7.1'!$5:$5,0)), "")</f>
        <v>24254722</v>
      </c>
      <c r="D1903" s="62">
        <f>IFERROR(INDEX('alimentação - Tabela 7.1'!$26:$26,
MATCH(TEXT('Tabela 7.1'!$A1903,"mmmm/aaaa"),'alimentação - Tabela 7.1'!$5:$5,0)+1), "")</f>
        <v>1150758</v>
      </c>
      <c r="E1903" s="62">
        <f>IFERROR(INDEX('alimentação - Tabela 7.1'!$26:$26,
MATCH(TEXT('Tabela 7.1'!$A1903,"mmmm/aaaa"),'alimentação - Tabela 7.1'!$5:$5,0)+2), "")</f>
        <v>1087622</v>
      </c>
      <c r="F1903" s="62">
        <f>IFERROR(INDEX('alimentação - Tabela 7.1'!$26:$26,
MATCH(TEXT('Tabela 7.1'!$A1903,"mmmm/aaaa"),'alimentação - Tabela 7.1'!$5:$5,0)+3), "")</f>
        <v>63136</v>
      </c>
      <c r="G1903" s="95">
        <f>IFERROR(INDEX('alimentação - Tabela 7.1'!$26:$26,
MATCH(TEXT('Tabela 7.1'!$A1903,"mmmm/aaaa"),'alimentação - Tabela 7.1'!$5:$5,0)+4), "")</f>
        <v>0.26098328828811646</v>
      </c>
    </row>
    <row r="1904" spans="1:7" ht="18" customHeight="1" x14ac:dyDescent="0.25">
      <c r="A1904" s="59" t="s">
        <v>363</v>
      </c>
      <c r="B1904" s="61" t="s">
        <v>124</v>
      </c>
      <c r="C1904" s="62">
        <f>IFERROR(INDEX('alimentação - Tabela 7.1'!$27:$27,
MATCH(TEXT('Tabela 7.1'!A1904,"mmmm/aaaa"),'alimentação - Tabela 7.1'!$5:$5,0)), "")</f>
        <v>4978661</v>
      </c>
      <c r="D1904" s="62">
        <f>IFERROR(INDEX('alimentação - Tabela 7.1'!$27:$27,
MATCH(TEXT('Tabela 7.1'!$A1904,"mmmm/aaaa"),'alimentação - Tabela 7.1'!$5:$5,0)+1), "")</f>
        <v>234144</v>
      </c>
      <c r="E1904" s="62">
        <f>IFERROR(INDEX('alimentação - Tabela 7.1'!$27:$27,
MATCH(TEXT('Tabela 7.1'!$A1904,"mmmm/aaaa"),'alimentação - Tabela 7.1'!$5:$5,0)+2), "")</f>
        <v>232268</v>
      </c>
      <c r="F1904" s="62">
        <f>IFERROR(INDEX('alimentação - Tabela 7.1'!$27:$27,
MATCH(TEXT('Tabela 7.1'!$A1904,"mmmm/aaaa"),'alimentação - Tabela 7.1'!$5:$5,0)+3), "")</f>
        <v>1876</v>
      </c>
      <c r="G1904" s="95">
        <f>IFERROR(INDEX('alimentação - Tabela 7.1'!$27:$27,
MATCH(TEXT('Tabela 7.1'!$A1904,"mmmm/aaaa"),'alimentação - Tabela 7.1'!$5:$5,0)+4), "")</f>
        <v>3.7695016711950302E-2</v>
      </c>
    </row>
    <row r="1905" spans="1:7" ht="18" customHeight="1" x14ac:dyDescent="0.25">
      <c r="A1905" s="59" t="s">
        <v>363</v>
      </c>
      <c r="B1905" s="61" t="s">
        <v>2</v>
      </c>
      <c r="C1905" s="62">
        <f>IFERROR(INDEX('alimentação - Tabela 7.1'!$28:$28,
MATCH(TEXT('Tabela 7.1'!A1905,"mmmm/aaaa"),'alimentação - Tabela 7.1'!$5:$5,0)), "")</f>
        <v>916449</v>
      </c>
      <c r="D1905" s="62">
        <f>IFERROR(INDEX('alimentação - Tabela 7.1'!$28:$28,
MATCH(TEXT('Tabela 7.1'!$A1905,"mmmm/aaaa"),'alimentação - Tabela 7.1'!$5:$5,0)+1), "")</f>
        <v>49020</v>
      </c>
      <c r="E1905" s="62">
        <f>IFERROR(INDEX('alimentação - Tabela 7.1'!$28:$28,
MATCH(TEXT('Tabela 7.1'!$A1905,"mmmm/aaaa"),'alimentação - Tabela 7.1'!$5:$5,0)+2), "")</f>
        <v>44673</v>
      </c>
      <c r="F1905" s="62">
        <f>IFERROR(INDEX('alimentação - Tabela 7.1'!$28:$28,
MATCH(TEXT('Tabela 7.1'!$A1905,"mmmm/aaaa"),'alimentação - Tabela 7.1'!$5:$5,0)+3), "")</f>
        <v>4347</v>
      </c>
      <c r="G1905" s="95">
        <f>IFERROR(INDEX('alimentação - Tabela 7.1'!$28:$28,
MATCH(TEXT('Tabela 7.1'!$A1905,"mmmm/aaaa"),'alimentação - Tabela 7.1'!$5:$5,0)+4), "")</f>
        <v>0.47659143805503845</v>
      </c>
    </row>
    <row r="1906" spans="1:7" ht="18" customHeight="1" x14ac:dyDescent="0.25">
      <c r="A1906" s="59" t="s">
        <v>363</v>
      </c>
      <c r="B1906" s="61" t="s">
        <v>125</v>
      </c>
      <c r="C1906" s="62">
        <f>IFERROR(INDEX('alimentação - Tabela 7.1'!$29:$29,
MATCH(TEXT('Tabela 7.1'!A1906,"mmmm/aaaa"),'alimentação - Tabela 7.1'!$5:$5,0)), "")</f>
        <v>3888281</v>
      </c>
      <c r="D1906" s="62">
        <f>IFERROR(INDEX('alimentação - Tabela 7.1'!$29:$29,
MATCH(TEXT('Tabela 7.1'!$A1906,"mmmm/aaaa"),'alimentação - Tabela 7.1'!$5:$5,0)+1), "")</f>
        <v>143786</v>
      </c>
      <c r="E1906" s="62">
        <f>IFERROR(INDEX('alimentação - Tabela 7.1'!$29:$29,
MATCH(TEXT('Tabela 7.1'!$A1906,"mmmm/aaaa"),'alimentação - Tabela 7.1'!$5:$5,0)+2), "")</f>
        <v>133458</v>
      </c>
      <c r="F1906" s="62">
        <f>IFERROR(INDEX('alimentação - Tabela 7.1'!$29:$29,
MATCH(TEXT('Tabela 7.1'!$A1906,"mmmm/aaaa"),'alimentação - Tabela 7.1'!$5:$5,0)+3), "")</f>
        <v>10328</v>
      </c>
      <c r="G1906" s="95">
        <f>IFERROR(INDEX('alimentação - Tabela 7.1'!$29:$29,
MATCH(TEXT('Tabela 7.1'!$A1906,"mmmm/aaaa"),'alimentação - Tabela 7.1'!$5:$5,0)+4), "")</f>
        <v>0.26632606983184814</v>
      </c>
    </row>
    <row r="1907" spans="1:7" ht="18" customHeight="1" x14ac:dyDescent="0.25">
      <c r="A1907" s="59" t="s">
        <v>363</v>
      </c>
      <c r="B1907" s="61" t="s">
        <v>126</v>
      </c>
      <c r="C1907" s="62">
        <f>IFERROR(INDEX('alimentação - Tabela 7.1'!$30:$30,
MATCH(TEXT('Tabela 7.1'!A1907,"mmmm/aaaa"),'alimentação - Tabela 7.1'!$5:$5,0)), "")</f>
        <v>14471331</v>
      </c>
      <c r="D1907" s="62">
        <f>IFERROR(INDEX('alimentação - Tabela 7.1'!$30:$30,
MATCH(TEXT('Tabela 7.1'!$A1907,"mmmm/aaaa"),'alimentação - Tabela 7.1'!$5:$5,0)+1), "")</f>
        <v>723808</v>
      </c>
      <c r="E1907" s="62">
        <f>IFERROR(INDEX('alimentação - Tabela 7.1'!$30:$30,
MATCH(TEXT('Tabela 7.1'!$A1907,"mmmm/aaaa"),'alimentação - Tabela 7.1'!$5:$5,0)+2), "")</f>
        <v>677223</v>
      </c>
      <c r="F1907" s="62">
        <f>IFERROR(INDEX('alimentação - Tabela 7.1'!$30:$30,
MATCH(TEXT('Tabela 7.1'!$A1907,"mmmm/aaaa"),'alimentação - Tabela 7.1'!$5:$5,0)+3), "")</f>
        <v>46585</v>
      </c>
      <c r="G1907" s="95">
        <f>IFERROR(INDEX('alimentação - Tabela 7.1'!$30:$30,
MATCH(TEXT('Tabela 7.1'!$A1907,"mmmm/aaaa"),'alimentação - Tabela 7.1'!$5:$5,0)+4), "")</f>
        <v>0.32295197248458862</v>
      </c>
    </row>
    <row r="1908" spans="1:7" ht="18" customHeight="1" x14ac:dyDescent="0.25">
      <c r="A1908" s="59" t="s">
        <v>363</v>
      </c>
      <c r="B1908" s="61" t="s">
        <v>127</v>
      </c>
      <c r="C1908" s="62">
        <f>IFERROR(INDEX('alimentação - Tabela 7.1'!$31:$31,
MATCH(TEXT('Tabela 7.1'!A1908,"mmmm/aaaa"),'alimentação - Tabela 7.1'!$5:$5,0)), "")</f>
        <v>8709271</v>
      </c>
      <c r="D1908" s="62">
        <f>IFERROR(INDEX('alimentação - Tabela 7.1'!$31:$31,
MATCH(TEXT('Tabela 7.1'!$A1908,"mmmm/aaaa"),'alimentação - Tabela 7.1'!$5:$5,0)+1), "")</f>
        <v>466017</v>
      </c>
      <c r="E1908" s="62">
        <f>IFERROR(INDEX('alimentação - Tabela 7.1'!$31:$31,
MATCH(TEXT('Tabela 7.1'!$A1908,"mmmm/aaaa"),'alimentação - Tabela 7.1'!$5:$5,0)+2), "")</f>
        <v>431696</v>
      </c>
      <c r="F1908" s="62">
        <f>IFERROR(INDEX('alimentação - Tabela 7.1'!$31:$31,
MATCH(TEXT('Tabela 7.1'!$A1908,"mmmm/aaaa"),'alimentação - Tabela 7.1'!$5:$5,0)+3), "")</f>
        <v>34321</v>
      </c>
      <c r="G1908" s="95">
        <f>IFERROR(INDEX('alimentação - Tabela 7.1'!$31:$31,
MATCH(TEXT('Tabela 7.1'!$A1908,"mmmm/aaaa"),'alimentação - Tabela 7.1'!$5:$5,0)+4), "")</f>
        <v>0.39563339948654175</v>
      </c>
    </row>
    <row r="1909" spans="1:7" ht="18" customHeight="1" x14ac:dyDescent="0.25">
      <c r="A1909" s="59" t="s">
        <v>363</v>
      </c>
      <c r="B1909" s="61" t="s">
        <v>128</v>
      </c>
      <c r="C1909" s="62">
        <f>IFERROR(INDEX('alimentação - Tabela 7.1'!$32:$32,
MATCH(TEXT('Tabela 7.1'!A1909,"mmmm/aaaa"),'alimentação - Tabela 7.1'!$5:$5,0)), "")</f>
        <v>3254940</v>
      </c>
      <c r="D1909" s="62">
        <f>IFERROR(INDEX('alimentação - Tabela 7.1'!$32:$32,
MATCH(TEXT('Tabela 7.1'!$A1909,"mmmm/aaaa"),'alimentação - Tabela 7.1'!$5:$5,0)+1), "")</f>
        <v>174224</v>
      </c>
      <c r="E1909" s="62">
        <f>IFERROR(INDEX('alimentação - Tabela 7.1'!$32:$32,
MATCH(TEXT('Tabela 7.1'!$A1909,"mmmm/aaaa"),'alimentação - Tabela 7.1'!$5:$5,0)+2), "")</f>
        <v>164250</v>
      </c>
      <c r="F1909" s="62">
        <f>IFERROR(INDEX('alimentação - Tabela 7.1'!$32:$32,
MATCH(TEXT('Tabela 7.1'!$A1909,"mmmm/aaaa"),'alimentação - Tabela 7.1'!$5:$5,0)+3), "")</f>
        <v>9974</v>
      </c>
      <c r="G1909" s="95">
        <f>IFERROR(INDEX('alimentação - Tabela 7.1'!$32:$32,
MATCH(TEXT('Tabela 7.1'!$A1909,"mmmm/aaaa"),'alimentação - Tabela 7.1'!$5:$5,0)+4), "")</f>
        <v>0.30736839771270752</v>
      </c>
    </row>
    <row r="1910" spans="1:7" ht="18" customHeight="1" x14ac:dyDescent="0.25">
      <c r="A1910" s="59" t="s">
        <v>363</v>
      </c>
      <c r="B1910" s="61" t="s">
        <v>129</v>
      </c>
      <c r="C1910" s="62">
        <f>IFERROR(INDEX('alimentação - Tabela 7.1'!$33:$33,
MATCH(TEXT('Tabela 7.1'!A1910,"mmmm/aaaa"),'alimentação - Tabela 7.1'!$5:$5,0)), "")</f>
        <v>2603152</v>
      </c>
      <c r="D1910" s="62">
        <f>IFERROR(INDEX('alimentação - Tabela 7.1'!$33:$33,
MATCH(TEXT('Tabela 7.1'!$A1910,"mmmm/aaaa"),'alimentação - Tabela 7.1'!$5:$5,0)+1), "")</f>
        <v>149422</v>
      </c>
      <c r="E1910" s="62">
        <f>IFERROR(INDEX('alimentação - Tabela 7.1'!$33:$33,
MATCH(TEXT('Tabela 7.1'!$A1910,"mmmm/aaaa"),'alimentação - Tabela 7.1'!$5:$5,0)+2), "")</f>
        <v>139203</v>
      </c>
      <c r="F1910" s="62">
        <f>IFERROR(INDEX('alimentação - Tabela 7.1'!$33:$33,
MATCH(TEXT('Tabela 7.1'!$A1910,"mmmm/aaaa"),'alimentação - Tabela 7.1'!$5:$5,0)+3), "")</f>
        <v>10219</v>
      </c>
      <c r="G1910" s="95">
        <f>IFERROR(INDEX('alimentação - Tabela 7.1'!$33:$33,
MATCH(TEXT('Tabela 7.1'!$A1910,"mmmm/aaaa"),'alimentação - Tabela 7.1'!$5:$5,0)+4), "")</f>
        <v>0.39410969614982605</v>
      </c>
    </row>
    <row r="1911" spans="1:7" ht="18" customHeight="1" x14ac:dyDescent="0.25">
      <c r="A1911" s="59" t="s">
        <v>363</v>
      </c>
      <c r="B1911" s="61" t="s">
        <v>130</v>
      </c>
      <c r="C1911" s="62">
        <f>IFERROR(INDEX('alimentação - Tabela 7.1'!$34:$34,
MATCH(TEXT('Tabela 7.1'!A1911,"mmmm/aaaa"),'alimentação - Tabela 7.1'!$5:$5,0)), "")</f>
        <v>2851179</v>
      </c>
      <c r="D1911" s="62">
        <f>IFERROR(INDEX('alimentação - Tabela 7.1'!$34:$34,
MATCH(TEXT('Tabela 7.1'!$A1911,"mmmm/aaaa"),'alimentação - Tabela 7.1'!$5:$5,0)+1), "")</f>
        <v>142371</v>
      </c>
      <c r="E1911" s="62">
        <f>IFERROR(INDEX('alimentação - Tabela 7.1'!$34:$34,
MATCH(TEXT('Tabela 7.1'!$A1911,"mmmm/aaaa"),'alimentação - Tabela 7.1'!$5:$5,0)+2), "")</f>
        <v>128243</v>
      </c>
      <c r="F1911" s="62">
        <f>IFERROR(INDEX('alimentação - Tabela 7.1'!$34:$34,
MATCH(TEXT('Tabela 7.1'!$A1911,"mmmm/aaaa"),'alimentação - Tabela 7.1'!$5:$5,0)+3), "")</f>
        <v>14128</v>
      </c>
      <c r="G1911" s="95">
        <f>IFERROR(INDEX('alimentação - Tabela 7.1'!$34:$34,
MATCH(TEXT('Tabela 7.1'!$A1911,"mmmm/aaaa"),'alimentação - Tabela 7.1'!$5:$5,0)+4), "")</f>
        <v>0.49798187613487244</v>
      </c>
    </row>
    <row r="1912" spans="1:7" ht="18" customHeight="1" x14ac:dyDescent="0.25">
      <c r="A1912" s="59" t="s">
        <v>363</v>
      </c>
      <c r="B1912" s="61" t="s">
        <v>131</v>
      </c>
      <c r="C1912" s="62">
        <f>IFERROR(INDEX('alimentação - Tabela 7.1'!$35:$35,
MATCH(TEXT('Tabela 7.1'!A1912,"mmmm/aaaa"),'alimentação - Tabela 7.1'!$5:$5,0)), "")</f>
        <v>4270618</v>
      </c>
      <c r="D1912" s="62">
        <f>IFERROR(INDEX('alimentação - Tabela 7.1'!$35:$35,
MATCH(TEXT('Tabela 7.1'!$A1912,"mmmm/aaaa"),'alimentação - Tabela 7.1'!$5:$5,0)+1), "")</f>
        <v>210392</v>
      </c>
      <c r="E1912" s="62">
        <f>IFERROR(INDEX('alimentação - Tabela 7.1'!$35:$35,
MATCH(TEXT('Tabela 7.1'!$A1912,"mmmm/aaaa"),'alimentação - Tabela 7.1'!$5:$5,0)+2), "")</f>
        <v>206238</v>
      </c>
      <c r="F1912" s="62">
        <f>IFERROR(INDEX('alimentação - Tabela 7.1'!$35:$35,
MATCH(TEXT('Tabela 7.1'!$A1912,"mmmm/aaaa"),'alimentação - Tabela 7.1'!$5:$5,0)+3), "")</f>
        <v>4154</v>
      </c>
      <c r="G1912" s="95">
        <f>IFERROR(INDEX('alimentação - Tabela 7.1'!$35:$35,
MATCH(TEXT('Tabela 7.1'!$A1912,"mmmm/aaaa"),'alimentação - Tabela 7.1'!$5:$5,0)+4), "")</f>
        <v>9.7364000976085663E-2</v>
      </c>
    </row>
    <row r="1913" spans="1:7" ht="18" customHeight="1" x14ac:dyDescent="0.25">
      <c r="A1913" s="59" t="s">
        <v>363</v>
      </c>
      <c r="B1913" s="61" t="s">
        <v>132</v>
      </c>
      <c r="C1913" s="62">
        <f>IFERROR(INDEX('alimentação - Tabela 7.1'!$36:$36,
MATCH(TEXT('Tabela 7.1'!A1913,"mmmm/aaaa"),'alimentação - Tabela 7.1'!$5:$5,0)), "")</f>
        <v>685044</v>
      </c>
      <c r="D1913" s="62">
        <f>IFERROR(INDEX('alimentação - Tabela 7.1'!$36:$36,
MATCH(TEXT('Tabela 7.1'!$A1913,"mmmm/aaaa"),'alimentação - Tabela 7.1'!$5:$5,0)+1), "")</f>
        <v>33583</v>
      </c>
      <c r="E1913" s="62">
        <f>IFERROR(INDEX('alimentação - Tabela 7.1'!$36:$36,
MATCH(TEXT('Tabela 7.1'!$A1913,"mmmm/aaaa"),'alimentação - Tabela 7.1'!$5:$5,0)+2), "")</f>
        <v>32823</v>
      </c>
      <c r="F1913" s="62">
        <f>IFERROR(INDEX('alimentação - Tabela 7.1'!$36:$36,
MATCH(TEXT('Tabela 7.1'!$A1913,"mmmm/aaaa"),'alimentação - Tabela 7.1'!$5:$5,0)+3), "")</f>
        <v>760</v>
      </c>
      <c r="G1913" s="95">
        <f>IFERROR(INDEX('alimentação - Tabela 7.1'!$36:$36,
MATCH(TEXT('Tabela 7.1'!$A1913,"mmmm/aaaa"),'alimentação - Tabela 7.1'!$5:$5,0)+4), "")</f>
        <v>0.11106499284505844</v>
      </c>
    </row>
    <row r="1914" spans="1:7" ht="18" customHeight="1" x14ac:dyDescent="0.25">
      <c r="A1914" s="59" t="s">
        <v>363</v>
      </c>
      <c r="B1914" s="61" t="s">
        <v>133</v>
      </c>
      <c r="C1914" s="62">
        <f>IFERROR(INDEX('alimentação - Tabela 7.1'!$37:$37,
MATCH(TEXT('Tabela 7.1'!A1914,"mmmm/aaaa"),'alimentação - Tabela 7.1'!$5:$5,0)), "")</f>
        <v>971761</v>
      </c>
      <c r="D1914" s="62">
        <f>IFERROR(INDEX('alimentação - Tabela 7.1'!$37:$37,
MATCH(TEXT('Tabela 7.1'!$A1914,"mmmm/aaaa"),'alimentação - Tabela 7.1'!$5:$5,0)+1), "")</f>
        <v>52821</v>
      </c>
      <c r="E1914" s="62">
        <f>IFERROR(INDEX('alimentação - Tabela 7.1'!$37:$37,
MATCH(TEXT('Tabela 7.1'!$A1914,"mmmm/aaaa"),'alimentação - Tabela 7.1'!$5:$5,0)+2), "")</f>
        <v>52998</v>
      </c>
      <c r="F1914" s="62">
        <f>IFERROR(INDEX('alimentação - Tabela 7.1'!$37:$37,
MATCH(TEXT('Tabela 7.1'!$A1914,"mmmm/aaaa"),'alimentação - Tabela 7.1'!$5:$5,0)+3), "")</f>
        <v>-177</v>
      </c>
      <c r="G1914" s="95">
        <f>IFERROR(INDEX('alimentação - Tabela 7.1'!$37:$37,
MATCH(TEXT('Tabela 7.1'!$A1914,"mmmm/aaaa"),'alimentação - Tabela 7.1'!$5:$5,0)+4), "")</f>
        <v>-1.8211038783192635E-2</v>
      </c>
    </row>
    <row r="1915" spans="1:7" ht="18" customHeight="1" x14ac:dyDescent="0.25">
      <c r="A1915" s="59" t="s">
        <v>363</v>
      </c>
      <c r="B1915" s="61" t="s">
        <v>134</v>
      </c>
      <c r="C1915" s="62">
        <f>IFERROR(INDEX('alimentação - Tabela 7.1'!$38:$38,
MATCH(TEXT('Tabela 7.1'!A1915,"mmmm/aaaa"),'alimentação - Tabela 7.1'!$5:$5,0)), "")</f>
        <v>1600990</v>
      </c>
      <c r="D1915" s="62">
        <f>IFERROR(INDEX('alimentação - Tabela 7.1'!$38:$38,
MATCH(TEXT('Tabela 7.1'!$A1915,"mmmm/aaaa"),'alimentação - Tabela 7.1'!$5:$5,0)+1), "")</f>
        <v>82924</v>
      </c>
      <c r="E1915" s="62">
        <f>IFERROR(INDEX('alimentação - Tabela 7.1'!$38:$38,
MATCH(TEXT('Tabela 7.1'!$A1915,"mmmm/aaaa"),'alimentação - Tabela 7.1'!$5:$5,0)+2), "")</f>
        <v>83108</v>
      </c>
      <c r="F1915" s="62">
        <f>IFERROR(INDEX('alimentação - Tabela 7.1'!$38:$38,
MATCH(TEXT('Tabela 7.1'!$A1915,"mmmm/aaaa"),'alimentação - Tabela 7.1'!$5:$5,0)+3), "")</f>
        <v>-184</v>
      </c>
      <c r="G1915" s="95">
        <f>IFERROR(INDEX('alimentação - Tabela 7.1'!$38:$38,
MATCH(TEXT('Tabela 7.1'!$A1915,"mmmm/aaaa"),'alimentação - Tabela 7.1'!$5:$5,0)+4), "")</f>
        <v>-1.1491567827761173E-2</v>
      </c>
    </row>
    <row r="1916" spans="1:7" ht="18" customHeight="1" x14ac:dyDescent="0.25">
      <c r="A1916" s="59" t="s">
        <v>363</v>
      </c>
      <c r="B1916" s="61" t="s">
        <v>135</v>
      </c>
      <c r="C1916" s="62">
        <f>IFERROR(INDEX('alimentação - Tabela 7.1'!$39:$39,
MATCH(TEXT('Tabela 7.1'!A1916,"mmmm/aaaa"),'alimentação - Tabela 7.1'!$5:$5,0)), "")</f>
        <v>1012823</v>
      </c>
      <c r="D1916" s="62">
        <f>IFERROR(INDEX('alimentação - Tabela 7.1'!$39:$39,
MATCH(TEXT('Tabela 7.1'!$A1916,"mmmm/aaaa"),'alimentação - Tabela 7.1'!$5:$5,0)+1), "")</f>
        <v>41064</v>
      </c>
      <c r="E1916" s="62">
        <f>IFERROR(INDEX('alimentação - Tabela 7.1'!$39:$39,
MATCH(TEXT('Tabela 7.1'!$A1916,"mmmm/aaaa"),'alimentação - Tabela 7.1'!$5:$5,0)+2), "")</f>
        <v>37309</v>
      </c>
      <c r="F1916" s="62">
        <f>IFERROR(INDEX('alimentação - Tabela 7.1'!$39:$39,
MATCH(TEXT('Tabela 7.1'!$A1916,"mmmm/aaaa"),'alimentação - Tabela 7.1'!$5:$5,0)+3), "")</f>
        <v>3755</v>
      </c>
      <c r="G1916" s="95">
        <f>IFERROR(INDEX('alimentação - Tabela 7.1'!$39:$39,
MATCH(TEXT('Tabela 7.1'!$A1916,"mmmm/aaaa"),'alimentação - Tabela 7.1'!$5:$5,0)+4), "")</f>
        <v>0.37212556600570679</v>
      </c>
    </row>
    <row r="1917" spans="1:7" ht="18" customHeight="1" x14ac:dyDescent="0.25">
      <c r="A1917" s="59" t="s">
        <v>364</v>
      </c>
      <c r="B1917" s="61" t="s">
        <v>1</v>
      </c>
      <c r="C1917" s="62">
        <f>IFERROR(INDEX('alimentação - Tabela 7.1'!$7:$7,
MATCH(TEXT('Tabela 7.1'!A1917,"mmmm/aaaa"),'alimentação - Tabela 7.1'!$5:$5,0)), "")</f>
        <v>47750261</v>
      </c>
      <c r="D1917" s="62">
        <f>IFERROR(INDEX('alimentação - Tabela 7.1'!$7:$7,
MATCH(TEXT('Tabela 7.1'!$A1917,"mmmm/aaaa"),'alimentação - Tabela 7.1'!$5:$5,0)+1), "")</f>
        <v>1996621</v>
      </c>
      <c r="E1917" s="62">
        <f>IFERROR(INDEX('alimentação - Tabela 7.1'!$7:$7,
MATCH(TEXT('Tabela 7.1'!$A1917,"mmmm/aaaa"),'alimentação - Tabela 7.1'!$5:$5,0)+2), "")</f>
        <v>1890478</v>
      </c>
      <c r="F1917" s="62">
        <f>IFERROR(INDEX('alimentação - Tabela 7.1'!$7:$7,
MATCH(TEXT('Tabela 7.1'!$A1917,"mmmm/aaaa"),'alimentação - Tabela 7.1'!$5:$5,0)+3), "")</f>
        <v>106143</v>
      </c>
      <c r="G1917" s="95">
        <f>IFERROR(INDEX('alimentação - Tabela 7.1'!$7:$7,
MATCH(TEXT('Tabela 7.1'!$A1917,"mmmm/aaaa"),'alimentação - Tabela 7.1'!$5:$5,0)+4), "")</f>
        <v>0.22278301417827606</v>
      </c>
    </row>
    <row r="1918" spans="1:7" ht="18" customHeight="1" x14ac:dyDescent="0.25">
      <c r="A1918" s="59" t="s">
        <v>364</v>
      </c>
      <c r="B1918" s="61" t="s">
        <v>105</v>
      </c>
      <c r="C1918" s="62">
        <f>IFERROR(INDEX('alimentação - Tabela 7.1'!$8:$8,
MATCH(TEXT('Tabela 7.1'!A1918,"mmmm/aaaa"),'alimentação - Tabela 7.1'!$5:$5,0)), "")</f>
        <v>2406911</v>
      </c>
      <c r="D1918" s="62">
        <f>IFERROR(INDEX('alimentação - Tabela 7.1'!$8:$8,
MATCH(TEXT('Tabela 7.1'!$A1918,"mmmm/aaaa"),'alimentação - Tabela 7.1'!$5:$5,0)+1), "")</f>
        <v>97310</v>
      </c>
      <c r="E1918" s="62">
        <f>IFERROR(INDEX('alimentação - Tabela 7.1'!$8:$8,
MATCH(TEXT('Tabela 7.1'!$A1918,"mmmm/aaaa"),'alimentação - Tabela 7.1'!$5:$5,0)+2), "")</f>
        <v>89511</v>
      </c>
      <c r="F1918" s="62">
        <f>IFERROR(INDEX('alimentação - Tabela 7.1'!$8:$8,
MATCH(TEXT('Tabela 7.1'!$A1918,"mmmm/aaaa"),'alimentação - Tabela 7.1'!$5:$5,0)+3), "")</f>
        <v>7799</v>
      </c>
      <c r="G1918" s="95">
        <f>IFERROR(INDEX('alimentação - Tabela 7.1'!$8:$8,
MATCH(TEXT('Tabela 7.1'!$A1918,"mmmm/aaaa"),'alimentação - Tabela 7.1'!$5:$5,0)+4), "")</f>
        <v>0.32507860660552979</v>
      </c>
    </row>
    <row r="1919" spans="1:7" ht="18" customHeight="1" x14ac:dyDescent="0.25">
      <c r="A1919" s="59" t="s">
        <v>364</v>
      </c>
      <c r="B1919" s="61" t="s">
        <v>106</v>
      </c>
      <c r="C1919" s="62">
        <f>IFERROR(INDEX('alimentação - Tabela 7.1'!$9:$9,
MATCH(TEXT('Tabela 7.1'!A1919,"mmmm/aaaa"),'alimentação - Tabela 7.1'!$5:$5,0)), "")</f>
        <v>297050</v>
      </c>
      <c r="D1919" s="62">
        <f>IFERROR(INDEX('alimentação - Tabela 7.1'!$9:$9,
MATCH(TEXT('Tabela 7.1'!$A1919,"mmmm/aaaa"),'alimentação - Tabela 7.1'!$5:$5,0)+1), "")</f>
        <v>12155</v>
      </c>
      <c r="E1919" s="62">
        <f>IFERROR(INDEX('alimentação - Tabela 7.1'!$9:$9,
MATCH(TEXT('Tabela 7.1'!$A1919,"mmmm/aaaa"),'alimentação - Tabela 7.1'!$5:$5,0)+2), "")</f>
        <v>12389</v>
      </c>
      <c r="F1919" s="62">
        <f>IFERROR(INDEX('alimentação - Tabela 7.1'!$9:$9,
MATCH(TEXT('Tabela 7.1'!$A1919,"mmmm/aaaa"),'alimentação - Tabela 7.1'!$5:$5,0)+3), "")</f>
        <v>-234</v>
      </c>
      <c r="G1919" s="95">
        <f>IFERROR(INDEX('alimentação - Tabela 7.1'!$9:$9,
MATCH(TEXT('Tabela 7.1'!$A1919,"mmmm/aaaa"),'alimentação - Tabela 7.1'!$5:$5,0)+4), "")</f>
        <v>-7.8712612390518188E-2</v>
      </c>
    </row>
    <row r="1920" spans="1:7" ht="18" customHeight="1" x14ac:dyDescent="0.25">
      <c r="A1920" s="59" t="s">
        <v>364</v>
      </c>
      <c r="B1920" s="61" t="s">
        <v>107</v>
      </c>
      <c r="C1920" s="62">
        <f>IFERROR(INDEX('alimentação - Tabela 7.1'!$10:$10,
MATCH(TEXT('Tabela 7.1'!A1920,"mmmm/aaaa"),'alimentação - Tabela 7.1'!$5:$5,0)), "")</f>
        <v>111338</v>
      </c>
      <c r="D1920" s="62">
        <f>IFERROR(INDEX('alimentação - Tabela 7.1'!$10:$10,
MATCH(TEXT('Tabela 7.1'!$A1920,"mmmm/aaaa"),'alimentação - Tabela 7.1'!$5:$5,0)+1), "")</f>
        <v>3992</v>
      </c>
      <c r="E1920" s="62">
        <f>IFERROR(INDEX('alimentação - Tabela 7.1'!$10:$10,
MATCH(TEXT('Tabela 7.1'!$A1920,"mmmm/aaaa"),'alimentação - Tabela 7.1'!$5:$5,0)+2), "")</f>
        <v>4298</v>
      </c>
      <c r="F1920" s="62">
        <f>IFERROR(INDEX('alimentação - Tabela 7.1'!$10:$10,
MATCH(TEXT('Tabela 7.1'!$A1920,"mmmm/aaaa"),'alimentação - Tabela 7.1'!$5:$5,0)+3), "")</f>
        <v>-306</v>
      </c>
      <c r="G1920" s="95">
        <f>IFERROR(INDEX('alimentação - Tabela 7.1'!$10:$10,
MATCH(TEXT('Tabela 7.1'!$A1920,"mmmm/aaaa"),'alimentação - Tabela 7.1'!$5:$5,0)+4), "")</f>
        <v>-0.27408549189567566</v>
      </c>
    </row>
    <row r="1921" spans="1:7" ht="18" customHeight="1" x14ac:dyDescent="0.25">
      <c r="A1921" s="59" t="s">
        <v>364</v>
      </c>
      <c r="B1921" s="61" t="s">
        <v>108</v>
      </c>
      <c r="C1921" s="62">
        <f>IFERROR(INDEX('alimentação - Tabela 7.1'!$11:$11,
MATCH(TEXT('Tabela 7.1'!A1921,"mmmm/aaaa"),'alimentação - Tabela 7.1'!$5:$5,0)), "")</f>
        <v>557918</v>
      </c>
      <c r="D1921" s="62">
        <f>IFERROR(INDEX('alimentação - Tabela 7.1'!$11:$11,
MATCH(TEXT('Tabela 7.1'!$A1921,"mmmm/aaaa"),'alimentação - Tabela 7.1'!$5:$5,0)+1), "")</f>
        <v>26200</v>
      </c>
      <c r="E1921" s="62">
        <f>IFERROR(INDEX('alimentação - Tabela 7.1'!$11:$11,
MATCH(TEXT('Tabela 7.1'!$A1921,"mmmm/aaaa"),'alimentação - Tabela 7.1'!$5:$5,0)+2), "")</f>
        <v>20672</v>
      </c>
      <c r="F1921" s="62">
        <f>IFERROR(INDEX('alimentação - Tabela 7.1'!$11:$11,
MATCH(TEXT('Tabela 7.1'!$A1921,"mmmm/aaaa"),'alimentação - Tabela 7.1'!$5:$5,0)+3), "")</f>
        <v>5528</v>
      </c>
      <c r="G1921" s="95">
        <f>IFERROR(INDEX('alimentação - Tabela 7.1'!$11:$11,
MATCH(TEXT('Tabela 7.1'!$A1921,"mmmm/aaaa"),'alimentação - Tabela 7.1'!$5:$5,0)+4), "")</f>
        <v>1.0007421970367432</v>
      </c>
    </row>
    <row r="1922" spans="1:7" ht="18" customHeight="1" x14ac:dyDescent="0.25">
      <c r="A1922" s="59" t="s">
        <v>364</v>
      </c>
      <c r="B1922" s="61" t="s">
        <v>109</v>
      </c>
      <c r="C1922" s="62">
        <f>IFERROR(INDEX('alimentação - Tabela 7.1'!$12:$12,
MATCH(TEXT('Tabela 7.1'!A1922,"mmmm/aaaa"),'alimentação - Tabela 7.1'!$5:$5,0)), "")</f>
        <v>83191</v>
      </c>
      <c r="D1922" s="62">
        <f>IFERROR(INDEX('alimentação - Tabela 7.1'!$12:$12,
MATCH(TEXT('Tabela 7.1'!$A1922,"mmmm/aaaa"),'alimentação - Tabela 7.1'!$5:$5,0)+1), "")</f>
        <v>4507</v>
      </c>
      <c r="E1922" s="62">
        <f>IFERROR(INDEX('alimentação - Tabela 7.1'!$12:$12,
MATCH(TEXT('Tabela 7.1'!$A1922,"mmmm/aaaa"),'alimentação - Tabela 7.1'!$5:$5,0)+2), "")</f>
        <v>3638</v>
      </c>
      <c r="F1922" s="62">
        <f>IFERROR(INDEX('alimentação - Tabela 7.1'!$12:$12,
MATCH(TEXT('Tabela 7.1'!$A1922,"mmmm/aaaa"),'alimentação - Tabela 7.1'!$5:$5,0)+3), "")</f>
        <v>869</v>
      </c>
      <c r="G1922" s="95">
        <f>IFERROR(INDEX('alimentação - Tabela 7.1'!$12:$12,
MATCH(TEXT('Tabela 7.1'!$A1922,"mmmm/aaaa"),'alimentação - Tabela 7.1'!$5:$5,0)+4), "")</f>
        <v>1.0556108951568604</v>
      </c>
    </row>
    <row r="1923" spans="1:7" ht="18" customHeight="1" x14ac:dyDescent="0.25">
      <c r="A1923" s="59" t="s">
        <v>364</v>
      </c>
      <c r="B1923" s="61" t="s">
        <v>110</v>
      </c>
      <c r="C1923" s="62">
        <f>IFERROR(INDEX('alimentação - Tabela 7.1'!$13:$13,
MATCH(TEXT('Tabela 7.1'!A1923,"mmmm/aaaa"),'alimentação - Tabela 7.1'!$5:$5,0)), "")</f>
        <v>999434</v>
      </c>
      <c r="D1923" s="62">
        <f>IFERROR(INDEX('alimentação - Tabela 7.1'!$13:$13,
MATCH(TEXT('Tabela 7.1'!$A1923,"mmmm/aaaa"),'alimentação - Tabela 7.1'!$5:$5,0)+1), "")</f>
        <v>36908</v>
      </c>
      <c r="E1923" s="62">
        <f>IFERROR(INDEX('alimentação - Tabela 7.1'!$13:$13,
MATCH(TEXT('Tabela 7.1'!$A1923,"mmmm/aaaa"),'alimentação - Tabela 7.1'!$5:$5,0)+2), "")</f>
        <v>35465</v>
      </c>
      <c r="F1923" s="62">
        <f>IFERROR(INDEX('alimentação - Tabela 7.1'!$13:$13,
MATCH(TEXT('Tabela 7.1'!$A1923,"mmmm/aaaa"),'alimentação - Tabela 7.1'!$5:$5,0)+3), "")</f>
        <v>1443</v>
      </c>
      <c r="G1923" s="95">
        <f>IFERROR(INDEX('alimentação - Tabela 7.1'!$13:$13,
MATCH(TEXT('Tabela 7.1'!$A1923,"mmmm/aaaa"),'alimentação - Tabela 7.1'!$5:$5,0)+4), "")</f>
        <v>0.14459048211574554</v>
      </c>
    </row>
    <row r="1924" spans="1:7" ht="18" customHeight="1" x14ac:dyDescent="0.25">
      <c r="A1924" s="59" t="s">
        <v>364</v>
      </c>
      <c r="B1924" s="61" t="s">
        <v>111</v>
      </c>
      <c r="C1924" s="62">
        <f>IFERROR(INDEX('alimentação - Tabela 7.1'!$14:$14,
MATCH(TEXT('Tabela 7.1'!A1924,"mmmm/aaaa"),'alimentação - Tabela 7.1'!$5:$5,0)), "")</f>
        <v>96375</v>
      </c>
      <c r="D1924" s="62">
        <f>IFERROR(INDEX('alimentação - Tabela 7.1'!$14:$14,
MATCH(TEXT('Tabela 7.1'!$A1924,"mmmm/aaaa"),'alimentação - Tabela 7.1'!$5:$5,0)+1), "")</f>
        <v>3506</v>
      </c>
      <c r="E1924" s="62">
        <f>IFERROR(INDEX('alimentação - Tabela 7.1'!$14:$14,
MATCH(TEXT('Tabela 7.1'!$A1924,"mmmm/aaaa"),'alimentação - Tabela 7.1'!$5:$5,0)+2), "")</f>
        <v>3168</v>
      </c>
      <c r="F1924" s="62">
        <f>IFERROR(INDEX('alimentação - Tabela 7.1'!$14:$14,
MATCH(TEXT('Tabela 7.1'!$A1924,"mmmm/aaaa"),'alimentação - Tabela 7.1'!$5:$5,0)+3), "")</f>
        <v>338</v>
      </c>
      <c r="G1924" s="95">
        <f>IFERROR(INDEX('alimentação - Tabela 7.1'!$14:$14,
MATCH(TEXT('Tabela 7.1'!$A1924,"mmmm/aaaa"),'alimentação - Tabela 7.1'!$5:$5,0)+4), "")</f>
        <v>0.35194769501686096</v>
      </c>
    </row>
    <row r="1925" spans="1:7" ht="18" customHeight="1" x14ac:dyDescent="0.25">
      <c r="A1925" s="59" t="s">
        <v>364</v>
      </c>
      <c r="B1925" s="61" t="s">
        <v>112</v>
      </c>
      <c r="C1925" s="62">
        <f>IFERROR(INDEX('alimentação - Tabela 7.1'!$15:$15,
MATCH(TEXT('Tabela 7.1'!A1925,"mmmm/aaaa"),'alimentação - Tabela 7.1'!$5:$5,0)), "")</f>
        <v>261605</v>
      </c>
      <c r="D1925" s="62">
        <f>IFERROR(INDEX('alimentação - Tabela 7.1'!$15:$15,
MATCH(TEXT('Tabela 7.1'!$A1925,"mmmm/aaaa"),'alimentação - Tabela 7.1'!$5:$5,0)+1), "")</f>
        <v>10042</v>
      </c>
      <c r="E1925" s="62">
        <f>IFERROR(INDEX('alimentação - Tabela 7.1'!$15:$15,
MATCH(TEXT('Tabela 7.1'!$A1925,"mmmm/aaaa"),'alimentação - Tabela 7.1'!$5:$5,0)+2), "")</f>
        <v>9881</v>
      </c>
      <c r="F1925" s="62">
        <f>IFERROR(INDEX('alimentação - Tabela 7.1'!$15:$15,
MATCH(TEXT('Tabela 7.1'!$A1925,"mmmm/aaaa"),'alimentação - Tabela 7.1'!$5:$5,0)+3), "")</f>
        <v>161</v>
      </c>
      <c r="G1925" s="95">
        <f>IFERROR(INDEX('alimentação - Tabela 7.1'!$15:$15,
MATCH(TEXT('Tabela 7.1'!$A1925,"mmmm/aaaa"),'alimentação - Tabela 7.1'!$5:$5,0)+4), "")</f>
        <v>6.1581064015626907E-2</v>
      </c>
    </row>
    <row r="1926" spans="1:7" ht="18" customHeight="1" x14ac:dyDescent="0.25">
      <c r="A1926" s="59" t="s">
        <v>364</v>
      </c>
      <c r="B1926" s="61" t="s">
        <v>113</v>
      </c>
      <c r="C1926" s="62">
        <f>IFERROR(INDEX('alimentação - Tabela 7.1'!$16:$16,
MATCH(TEXT('Tabela 7.1'!A1926,"mmmm/aaaa"),'alimentação - Tabela 7.1'!$5:$5,0)), "")</f>
        <v>8003778</v>
      </c>
      <c r="D1926" s="62">
        <f>IFERROR(INDEX('alimentação - Tabela 7.1'!$16:$16,
MATCH(TEXT('Tabela 7.1'!$A1926,"mmmm/aaaa"),'alimentação - Tabela 7.1'!$5:$5,0)+1), "")</f>
        <v>275736</v>
      </c>
      <c r="E1926" s="62">
        <f>IFERROR(INDEX('alimentação - Tabela 7.1'!$16:$16,
MATCH(TEXT('Tabela 7.1'!$A1926,"mmmm/aaaa"),'alimentação - Tabela 7.1'!$5:$5,0)+2), "")</f>
        <v>250359</v>
      </c>
      <c r="F1926" s="62">
        <f>IFERROR(INDEX('alimentação - Tabela 7.1'!$16:$16,
MATCH(TEXT('Tabela 7.1'!$A1926,"mmmm/aaaa"),'alimentação - Tabela 7.1'!$5:$5,0)+3), "")</f>
        <v>25377</v>
      </c>
      <c r="G1926" s="95">
        <f>IFERROR(INDEX('alimentação - Tabela 7.1'!$16:$16,
MATCH(TEXT('Tabela 7.1'!$A1926,"mmmm/aaaa"),'alimentação - Tabela 7.1'!$5:$5,0)+4), "")</f>
        <v>0.31807124614715576</v>
      </c>
    </row>
    <row r="1927" spans="1:7" ht="18" customHeight="1" x14ac:dyDescent="0.25">
      <c r="A1927" s="59" t="s">
        <v>364</v>
      </c>
      <c r="B1927" s="61" t="s">
        <v>114</v>
      </c>
      <c r="C1927" s="62">
        <f>IFERROR(INDEX('alimentação - Tabela 7.1'!$17:$17,
MATCH(TEXT('Tabela 7.1'!A1927,"mmmm/aaaa"),'alimentação - Tabela 7.1'!$5:$5,0)), "")</f>
        <v>666186</v>
      </c>
      <c r="D1927" s="62">
        <f>IFERROR(INDEX('alimentação - Tabela 7.1'!$17:$17,
MATCH(TEXT('Tabela 7.1'!$A1927,"mmmm/aaaa"),'alimentação - Tabela 7.1'!$5:$5,0)+1), "")</f>
        <v>21689</v>
      </c>
      <c r="E1927" s="62">
        <f>IFERROR(INDEX('alimentação - Tabela 7.1'!$17:$17,
MATCH(TEXT('Tabela 7.1'!$A1927,"mmmm/aaaa"),'alimentação - Tabela 7.1'!$5:$5,0)+2), "")</f>
        <v>20210</v>
      </c>
      <c r="F1927" s="62">
        <f>IFERROR(INDEX('alimentação - Tabela 7.1'!$17:$17,
MATCH(TEXT('Tabela 7.1'!$A1927,"mmmm/aaaa"),'alimentação - Tabela 7.1'!$5:$5,0)+3), "")</f>
        <v>1479</v>
      </c>
      <c r="G1927" s="95">
        <f>IFERROR(INDEX('alimentação - Tabela 7.1'!$17:$17,
MATCH(TEXT('Tabela 7.1'!$A1927,"mmmm/aaaa"),'alimentação - Tabela 7.1'!$5:$5,0)+4), "")</f>
        <v>0.22250404953956604</v>
      </c>
    </row>
    <row r="1928" spans="1:7" ht="18" customHeight="1" x14ac:dyDescent="0.25">
      <c r="A1928" s="59" t="s">
        <v>364</v>
      </c>
      <c r="B1928" s="61" t="s">
        <v>115</v>
      </c>
      <c r="C1928" s="62">
        <f>IFERROR(INDEX('alimentação - Tabela 7.1'!$18:$18,
MATCH(TEXT('Tabela 7.1'!A1928,"mmmm/aaaa"),'alimentação - Tabela 7.1'!$5:$5,0)), "")</f>
        <v>364734</v>
      </c>
      <c r="D1928" s="62">
        <f>IFERROR(INDEX('alimentação - Tabela 7.1'!$18:$18,
MATCH(TEXT('Tabela 7.1'!$A1928,"mmmm/aaaa"),'alimentação - Tabela 7.1'!$5:$5,0)+1), "")</f>
        <v>11086</v>
      </c>
      <c r="E1928" s="62">
        <f>IFERROR(INDEX('alimentação - Tabela 7.1'!$18:$18,
MATCH(TEXT('Tabela 7.1'!$A1928,"mmmm/aaaa"),'alimentação - Tabela 7.1'!$5:$5,0)+2), "")</f>
        <v>12823</v>
      </c>
      <c r="F1928" s="62">
        <f>IFERROR(INDEX('alimentação - Tabela 7.1'!$18:$18,
MATCH(TEXT('Tabela 7.1'!$A1928,"mmmm/aaaa"),'alimentação - Tabela 7.1'!$5:$5,0)+3), "")</f>
        <v>-1737</v>
      </c>
      <c r="G1928" s="95">
        <f>IFERROR(INDEX('alimentação - Tabela 7.1'!$18:$18,
MATCH(TEXT('Tabela 7.1'!$A1928,"mmmm/aaaa"),'alimentação - Tabela 7.1'!$5:$5,0)+4), "")</f>
        <v>-0.47398021817207336</v>
      </c>
    </row>
    <row r="1929" spans="1:7" ht="18" customHeight="1" x14ac:dyDescent="0.25">
      <c r="A1929" s="59" t="s">
        <v>364</v>
      </c>
      <c r="B1929" s="61" t="s">
        <v>116</v>
      </c>
      <c r="C1929" s="62">
        <f>IFERROR(INDEX('alimentação - Tabela 7.1'!$19:$19,
MATCH(TEXT('Tabela 7.1'!A1929,"mmmm/aaaa"),'alimentação - Tabela 7.1'!$5:$5,0)), "")</f>
        <v>1415912</v>
      </c>
      <c r="D1929" s="62">
        <f>IFERROR(INDEX('alimentação - Tabela 7.1'!$19:$19,
MATCH(TEXT('Tabela 7.1'!$A1929,"mmmm/aaaa"),'alimentação - Tabela 7.1'!$5:$5,0)+1), "")</f>
        <v>49879</v>
      </c>
      <c r="E1929" s="62">
        <f>IFERROR(INDEX('alimentação - Tabela 7.1'!$19:$19,
MATCH(TEXT('Tabela 7.1'!$A1929,"mmmm/aaaa"),'alimentação - Tabela 7.1'!$5:$5,0)+2), "")</f>
        <v>45365</v>
      </c>
      <c r="F1929" s="62">
        <f>IFERROR(INDEX('alimentação - Tabela 7.1'!$19:$19,
MATCH(TEXT('Tabela 7.1'!$A1929,"mmmm/aaaa"),'alimentação - Tabela 7.1'!$5:$5,0)+3), "")</f>
        <v>4514</v>
      </c>
      <c r="G1929" s="95">
        <f>IFERROR(INDEX('alimentação - Tabela 7.1'!$19:$19,
MATCH(TEXT('Tabela 7.1'!$A1929,"mmmm/aaaa"),'alimentação - Tabela 7.1'!$5:$5,0)+4), "")</f>
        <v>0.31982475519180298</v>
      </c>
    </row>
    <row r="1930" spans="1:7" ht="18" customHeight="1" x14ac:dyDescent="0.25">
      <c r="A1930" s="59" t="s">
        <v>364</v>
      </c>
      <c r="B1930" s="61" t="s">
        <v>117</v>
      </c>
      <c r="C1930" s="62">
        <f>IFERROR(INDEX('alimentação - Tabela 7.1'!$20:$20,
MATCH(TEXT('Tabela 7.1'!A1930,"mmmm/aaaa"),'alimentação - Tabela 7.1'!$5:$5,0)), "")</f>
        <v>538916</v>
      </c>
      <c r="D1930" s="62">
        <f>IFERROR(INDEX('alimentação - Tabela 7.1'!$20:$20,
MATCH(TEXT('Tabela 7.1'!$A1930,"mmmm/aaaa"),'alimentação - Tabela 7.1'!$5:$5,0)+1), "")</f>
        <v>18840</v>
      </c>
      <c r="E1930" s="62">
        <f>IFERROR(INDEX('alimentação - Tabela 7.1'!$20:$20,
MATCH(TEXT('Tabela 7.1'!$A1930,"mmmm/aaaa"),'alimentação - Tabela 7.1'!$5:$5,0)+2), "")</f>
        <v>16473</v>
      </c>
      <c r="F1930" s="62">
        <f>IFERROR(INDEX('alimentação - Tabela 7.1'!$20:$20,
MATCH(TEXT('Tabela 7.1'!$A1930,"mmmm/aaaa"),'alimentação - Tabela 7.1'!$5:$5,0)+3), "")</f>
        <v>2367</v>
      </c>
      <c r="G1930" s="95">
        <f>IFERROR(INDEX('alimentação - Tabela 7.1'!$20:$20,
MATCH(TEXT('Tabela 7.1'!$A1930,"mmmm/aaaa"),'alimentação - Tabela 7.1'!$5:$5,0)+4), "")</f>
        <v>0.44115263223648071</v>
      </c>
    </row>
    <row r="1931" spans="1:7" ht="18" customHeight="1" x14ac:dyDescent="0.25">
      <c r="A1931" s="59" t="s">
        <v>364</v>
      </c>
      <c r="B1931" s="61" t="s">
        <v>118</v>
      </c>
      <c r="C1931" s="62">
        <f>IFERROR(INDEX('alimentação - Tabela 7.1'!$21:$21,
MATCH(TEXT('Tabela 7.1'!A1931,"mmmm/aaaa"),'alimentação - Tabela 7.1'!$5:$5,0)), "")</f>
        <v>515894</v>
      </c>
      <c r="D1931" s="62">
        <f>IFERROR(INDEX('alimentação - Tabela 7.1'!$21:$21,
MATCH(TEXT('Tabela 7.1'!$A1931,"mmmm/aaaa"),'alimentação - Tabela 7.1'!$5:$5,0)+1), "")</f>
        <v>18768</v>
      </c>
      <c r="E1931" s="62">
        <f>IFERROR(INDEX('alimentação - Tabela 7.1'!$21:$21,
MATCH(TEXT('Tabela 7.1'!$A1931,"mmmm/aaaa"),'alimentação - Tabela 7.1'!$5:$5,0)+2), "")</f>
        <v>16042</v>
      </c>
      <c r="F1931" s="62">
        <f>IFERROR(INDEX('alimentação - Tabela 7.1'!$21:$21,
MATCH(TEXT('Tabela 7.1'!$A1931,"mmmm/aaaa"),'alimentação - Tabela 7.1'!$5:$5,0)+3), "")</f>
        <v>2726</v>
      </c>
      <c r="G1931" s="95">
        <f>IFERROR(INDEX('alimentação - Tabela 7.1'!$21:$21,
MATCH(TEXT('Tabela 7.1'!$A1931,"mmmm/aaaa"),'alimentação - Tabela 7.1'!$5:$5,0)+4), "")</f>
        <v>0.53121006488800049</v>
      </c>
    </row>
    <row r="1932" spans="1:7" ht="18" customHeight="1" x14ac:dyDescent="0.25">
      <c r="A1932" s="59" t="s">
        <v>364</v>
      </c>
      <c r="B1932" s="61" t="s">
        <v>119</v>
      </c>
      <c r="C1932" s="62">
        <f>IFERROR(INDEX('alimentação - Tabela 7.1'!$22:$22,
MATCH(TEXT('Tabela 7.1'!A1932,"mmmm/aaaa"),'alimentação - Tabela 7.1'!$5:$5,0)), "")</f>
        <v>1530162</v>
      </c>
      <c r="D1932" s="62">
        <f>IFERROR(INDEX('alimentação - Tabela 7.1'!$22:$22,
MATCH(TEXT('Tabela 7.1'!$A1932,"mmmm/aaaa"),'alimentação - Tabela 7.1'!$5:$5,0)+1), "")</f>
        <v>51052</v>
      </c>
      <c r="E1932" s="62">
        <f>IFERROR(INDEX('alimentação - Tabela 7.1'!$22:$22,
MATCH(TEXT('Tabela 7.1'!$A1932,"mmmm/aaaa"),'alimentação - Tabela 7.1'!$5:$5,0)+2), "")</f>
        <v>45499</v>
      </c>
      <c r="F1932" s="62">
        <f>IFERROR(INDEX('alimentação - Tabela 7.1'!$22:$22,
MATCH(TEXT('Tabela 7.1'!$A1932,"mmmm/aaaa"),'alimentação - Tabela 7.1'!$5:$5,0)+3), "")</f>
        <v>5553</v>
      </c>
      <c r="G1932" s="95">
        <f>IFERROR(INDEX('alimentação - Tabela 7.1'!$22:$22,
MATCH(TEXT('Tabela 7.1'!$A1932,"mmmm/aaaa"),'alimentação - Tabela 7.1'!$5:$5,0)+4), "")</f>
        <v>0.36422452330589294</v>
      </c>
    </row>
    <row r="1933" spans="1:7" ht="18" customHeight="1" x14ac:dyDescent="0.25">
      <c r="A1933" s="59" t="s">
        <v>364</v>
      </c>
      <c r="B1933" s="61" t="s">
        <v>120</v>
      </c>
      <c r="C1933" s="62">
        <f>IFERROR(INDEX('alimentação - Tabela 7.1'!$23:$23,
MATCH(TEXT('Tabela 7.1'!A1933,"mmmm/aaaa"),'alimentação - Tabela 7.1'!$5:$5,0)), "")</f>
        <v>470247</v>
      </c>
      <c r="D1933" s="62">
        <f>IFERROR(INDEX('alimentação - Tabela 7.1'!$23:$23,
MATCH(TEXT('Tabela 7.1'!$A1933,"mmmm/aaaa"),'alimentação - Tabela 7.1'!$5:$5,0)+1), "")</f>
        <v>15472</v>
      </c>
      <c r="E1933" s="62">
        <f>IFERROR(INDEX('alimentação - Tabela 7.1'!$23:$23,
MATCH(TEXT('Tabela 7.1'!$A1933,"mmmm/aaaa"),'alimentação - Tabela 7.1'!$5:$5,0)+2), "")</f>
        <v>13711</v>
      </c>
      <c r="F1933" s="62">
        <f>IFERROR(INDEX('alimentação - Tabela 7.1'!$23:$23,
MATCH(TEXT('Tabela 7.1'!$A1933,"mmmm/aaaa"),'alimentação - Tabela 7.1'!$5:$5,0)+3), "")</f>
        <v>1761</v>
      </c>
      <c r="G1933" s="95">
        <f>IFERROR(INDEX('alimentação - Tabela 7.1'!$23:$23,
MATCH(TEXT('Tabela 7.1'!$A1933,"mmmm/aaaa"),'alimentação - Tabela 7.1'!$5:$5,0)+4), "")</f>
        <v>0.37589171528816223</v>
      </c>
    </row>
    <row r="1934" spans="1:7" ht="18" customHeight="1" x14ac:dyDescent="0.25">
      <c r="A1934" s="59" t="s">
        <v>364</v>
      </c>
      <c r="B1934" s="61" t="s">
        <v>121</v>
      </c>
      <c r="C1934" s="62">
        <f>IFERROR(INDEX('alimentação - Tabela 7.1'!$24:$24,
MATCH(TEXT('Tabela 7.1'!A1934,"mmmm/aaaa"),'alimentação - Tabela 7.1'!$5:$5,0)), "")</f>
        <v>344807</v>
      </c>
      <c r="D1934" s="62">
        <f>IFERROR(INDEX('alimentação - Tabela 7.1'!$24:$24,
MATCH(TEXT('Tabela 7.1'!$A1934,"mmmm/aaaa"),'alimentação - Tabela 7.1'!$5:$5,0)+1), "")</f>
        <v>11263</v>
      </c>
      <c r="E1934" s="62">
        <f>IFERROR(INDEX('alimentação - Tabela 7.1'!$24:$24,
MATCH(TEXT('Tabela 7.1'!$A1934,"mmmm/aaaa"),'alimentação - Tabela 7.1'!$5:$5,0)+2), "")</f>
        <v>9617</v>
      </c>
      <c r="F1934" s="62">
        <f>IFERROR(INDEX('alimentação - Tabela 7.1'!$24:$24,
MATCH(TEXT('Tabela 7.1'!$A1934,"mmmm/aaaa"),'alimentação - Tabela 7.1'!$5:$5,0)+3), "")</f>
        <v>1646</v>
      </c>
      <c r="G1934" s="95">
        <f>IFERROR(INDEX('alimentação - Tabela 7.1'!$24:$24,
MATCH(TEXT('Tabela 7.1'!$A1934,"mmmm/aaaa"),'alimentação - Tabela 7.1'!$5:$5,0)+4), "")</f>
        <v>0.47965824604034424</v>
      </c>
    </row>
    <row r="1935" spans="1:7" ht="18" customHeight="1" x14ac:dyDescent="0.25">
      <c r="A1935" s="59" t="s">
        <v>364</v>
      </c>
      <c r="B1935" s="61" t="s">
        <v>122</v>
      </c>
      <c r="C1935" s="62">
        <f>IFERROR(INDEX('alimentação - Tabela 7.1'!$25:$25,
MATCH(TEXT('Tabela 7.1'!A1935,"mmmm/aaaa"),'alimentação - Tabela 7.1'!$5:$5,0)), "")</f>
        <v>2156920</v>
      </c>
      <c r="D1935" s="62">
        <f>IFERROR(INDEX('alimentação - Tabela 7.1'!$25:$25,
MATCH(TEXT('Tabela 7.1'!$A1935,"mmmm/aaaa"),'alimentação - Tabela 7.1'!$5:$5,0)+1), "")</f>
        <v>77687</v>
      </c>
      <c r="E1935" s="62">
        <f>IFERROR(INDEX('alimentação - Tabela 7.1'!$25:$25,
MATCH(TEXT('Tabela 7.1'!$A1935,"mmmm/aaaa"),'alimentação - Tabela 7.1'!$5:$5,0)+2), "")</f>
        <v>70619</v>
      </c>
      <c r="F1935" s="62">
        <f>IFERROR(INDEX('alimentação - Tabela 7.1'!$25:$25,
MATCH(TEXT('Tabela 7.1'!$A1935,"mmmm/aaaa"),'alimentação - Tabela 7.1'!$5:$5,0)+3), "")</f>
        <v>7068</v>
      </c>
      <c r="G1935" s="95">
        <f>IFERROR(INDEX('alimentação - Tabela 7.1'!$25:$25,
MATCH(TEXT('Tabela 7.1'!$A1935,"mmmm/aaaa"),'alimentação - Tabela 7.1'!$5:$5,0)+4), "")</f>
        <v>0.32876682281494141</v>
      </c>
    </row>
    <row r="1936" spans="1:7" ht="18" customHeight="1" x14ac:dyDescent="0.25">
      <c r="A1936" s="59" t="s">
        <v>364</v>
      </c>
      <c r="B1936" s="61" t="s">
        <v>123</v>
      </c>
      <c r="C1936" s="62">
        <f>IFERROR(INDEX('alimentação - Tabela 7.1'!$26:$26,
MATCH(TEXT('Tabela 7.1'!A1936,"mmmm/aaaa"),'alimentação - Tabela 7.1'!$5:$5,0)), "")</f>
        <v>24307899</v>
      </c>
      <c r="D1936" s="62">
        <f>IFERROR(INDEX('alimentação - Tabela 7.1'!$26:$26,
MATCH(TEXT('Tabela 7.1'!$A1936,"mmmm/aaaa"),'alimentação - Tabela 7.1'!$5:$5,0)+1), "")</f>
        <v>1028071</v>
      </c>
      <c r="E1936" s="62">
        <f>IFERROR(INDEX('alimentação - Tabela 7.1'!$26:$26,
MATCH(TEXT('Tabela 7.1'!$A1936,"mmmm/aaaa"),'alimentação - Tabela 7.1'!$5:$5,0)+2), "")</f>
        <v>974894</v>
      </c>
      <c r="F1936" s="62">
        <f>IFERROR(INDEX('alimentação - Tabela 7.1'!$26:$26,
MATCH(TEXT('Tabela 7.1'!$A1936,"mmmm/aaaa"),'alimentação - Tabela 7.1'!$5:$5,0)+3), "")</f>
        <v>53177</v>
      </c>
      <c r="G1936" s="95">
        <f>IFERROR(INDEX('alimentação - Tabela 7.1'!$26:$26,
MATCH(TEXT('Tabela 7.1'!$A1936,"mmmm/aaaa"),'alimentação - Tabela 7.1'!$5:$5,0)+4), "")</f>
        <v>0.21924389898777008</v>
      </c>
    </row>
    <row r="1937" spans="1:7" ht="18" customHeight="1" x14ac:dyDescent="0.25">
      <c r="A1937" s="59" t="s">
        <v>364</v>
      </c>
      <c r="B1937" s="61" t="s">
        <v>124</v>
      </c>
      <c r="C1937" s="62">
        <f>IFERROR(INDEX('alimentação - Tabela 7.1'!$27:$27,
MATCH(TEXT('Tabela 7.1'!A1937,"mmmm/aaaa"),'alimentação - Tabela 7.1'!$5:$5,0)), "")</f>
        <v>4979692</v>
      </c>
      <c r="D1937" s="62">
        <f>IFERROR(INDEX('alimentação - Tabela 7.1'!$27:$27,
MATCH(TEXT('Tabela 7.1'!$A1937,"mmmm/aaaa"),'alimentação - Tabela 7.1'!$5:$5,0)+1), "")</f>
        <v>206040</v>
      </c>
      <c r="E1937" s="62">
        <f>IFERROR(INDEX('alimentação - Tabela 7.1'!$27:$27,
MATCH(TEXT('Tabela 7.1'!$A1937,"mmmm/aaaa"),'alimentação - Tabela 7.1'!$5:$5,0)+2), "")</f>
        <v>205009</v>
      </c>
      <c r="F1937" s="62">
        <f>IFERROR(INDEX('alimentação - Tabela 7.1'!$27:$27,
MATCH(TEXT('Tabela 7.1'!$A1937,"mmmm/aaaa"),'alimentação - Tabela 7.1'!$5:$5,0)+3), "")</f>
        <v>1031</v>
      </c>
      <c r="G1937" s="95">
        <f>IFERROR(INDEX('alimentação - Tabela 7.1'!$27:$27,
MATCH(TEXT('Tabela 7.1'!$A1937,"mmmm/aaaa"),'alimentação - Tabela 7.1'!$5:$5,0)+4), "")</f>
        <v>2.0708378404378891E-2</v>
      </c>
    </row>
    <row r="1938" spans="1:7" ht="18" customHeight="1" x14ac:dyDescent="0.25">
      <c r="A1938" s="59" t="s">
        <v>364</v>
      </c>
      <c r="B1938" s="61" t="s">
        <v>2</v>
      </c>
      <c r="C1938" s="62">
        <f>IFERROR(INDEX('alimentação - Tabela 7.1'!$28:$28,
MATCH(TEXT('Tabela 7.1'!A1938,"mmmm/aaaa"),'alimentação - Tabela 7.1'!$5:$5,0)), "")</f>
        <v>916607</v>
      </c>
      <c r="D1938" s="62">
        <f>IFERROR(INDEX('alimentação - Tabela 7.1'!$28:$28,
MATCH(TEXT('Tabela 7.1'!$A1938,"mmmm/aaaa"),'alimentação - Tabela 7.1'!$5:$5,0)+1), "")</f>
        <v>42155</v>
      </c>
      <c r="E1938" s="62">
        <f>IFERROR(INDEX('alimentação - Tabela 7.1'!$28:$28,
MATCH(TEXT('Tabela 7.1'!$A1938,"mmmm/aaaa"),'alimentação - Tabela 7.1'!$5:$5,0)+2), "")</f>
        <v>41997</v>
      </c>
      <c r="F1938" s="62">
        <f>IFERROR(INDEX('alimentação - Tabela 7.1'!$28:$28,
MATCH(TEXT('Tabela 7.1'!$A1938,"mmmm/aaaa"),'alimentação - Tabela 7.1'!$5:$5,0)+3), "")</f>
        <v>158</v>
      </c>
      <c r="G1938" s="95">
        <f>IFERROR(INDEX('alimentação - Tabela 7.1'!$28:$28,
MATCH(TEXT('Tabela 7.1'!$A1938,"mmmm/aaaa"),'alimentação - Tabela 7.1'!$5:$5,0)+4), "")</f>
        <v>1.7240457236766815E-2</v>
      </c>
    </row>
    <row r="1939" spans="1:7" ht="18" customHeight="1" x14ac:dyDescent="0.25">
      <c r="A1939" s="59" t="s">
        <v>364</v>
      </c>
      <c r="B1939" s="61" t="s">
        <v>125</v>
      </c>
      <c r="C1939" s="62">
        <f>IFERROR(INDEX('alimentação - Tabela 7.1'!$29:$29,
MATCH(TEXT('Tabela 7.1'!A1939,"mmmm/aaaa"),'alimentação - Tabela 7.1'!$5:$5,0)), "")</f>
        <v>3901572</v>
      </c>
      <c r="D1939" s="62">
        <f>IFERROR(INDEX('alimentação - Tabela 7.1'!$29:$29,
MATCH(TEXT('Tabela 7.1'!$A1939,"mmmm/aaaa"),'alimentação - Tabela 7.1'!$5:$5,0)+1), "")</f>
        <v>136103</v>
      </c>
      <c r="E1939" s="62">
        <f>IFERROR(INDEX('alimentação - Tabela 7.1'!$29:$29,
MATCH(TEXT('Tabela 7.1'!$A1939,"mmmm/aaaa"),'alimentação - Tabela 7.1'!$5:$5,0)+2), "")</f>
        <v>122812</v>
      </c>
      <c r="F1939" s="62">
        <f>IFERROR(INDEX('alimentação - Tabela 7.1'!$29:$29,
MATCH(TEXT('Tabela 7.1'!$A1939,"mmmm/aaaa"),'alimentação - Tabela 7.1'!$5:$5,0)+3), "")</f>
        <v>13291</v>
      </c>
      <c r="G1939" s="95">
        <f>IFERROR(INDEX('alimentação - Tabela 7.1'!$29:$29,
MATCH(TEXT('Tabela 7.1'!$A1939,"mmmm/aaaa"),'alimentação - Tabela 7.1'!$5:$5,0)+4), "")</f>
        <v>0.34182199835777283</v>
      </c>
    </row>
    <row r="1940" spans="1:7" ht="18" customHeight="1" x14ac:dyDescent="0.25">
      <c r="A1940" s="59" t="s">
        <v>364</v>
      </c>
      <c r="B1940" s="61" t="s">
        <v>126</v>
      </c>
      <c r="C1940" s="62">
        <f>IFERROR(INDEX('alimentação - Tabela 7.1'!$30:$30,
MATCH(TEXT('Tabela 7.1'!A1940,"mmmm/aaaa"),'alimentação - Tabela 7.1'!$5:$5,0)), "")</f>
        <v>14510028</v>
      </c>
      <c r="D1940" s="62">
        <f>IFERROR(INDEX('alimentação - Tabela 7.1'!$30:$30,
MATCH(TEXT('Tabela 7.1'!$A1940,"mmmm/aaaa"),'alimentação - Tabela 7.1'!$5:$5,0)+1), "")</f>
        <v>643773</v>
      </c>
      <c r="E1940" s="62">
        <f>IFERROR(INDEX('alimentação - Tabela 7.1'!$30:$30,
MATCH(TEXT('Tabela 7.1'!$A1940,"mmmm/aaaa"),'alimentação - Tabela 7.1'!$5:$5,0)+2), "")</f>
        <v>605076</v>
      </c>
      <c r="F1940" s="62">
        <f>IFERROR(INDEX('alimentação - Tabela 7.1'!$30:$30,
MATCH(TEXT('Tabela 7.1'!$A1940,"mmmm/aaaa"),'alimentação - Tabela 7.1'!$5:$5,0)+3), "")</f>
        <v>38697</v>
      </c>
      <c r="G1940" s="95">
        <f>IFERROR(INDEX('alimentação - Tabela 7.1'!$30:$30,
MATCH(TEXT('Tabela 7.1'!$A1940,"mmmm/aaaa"),'alimentação - Tabela 7.1'!$5:$5,0)+4), "")</f>
        <v>0.26740455627441406</v>
      </c>
    </row>
    <row r="1941" spans="1:7" ht="18" customHeight="1" x14ac:dyDescent="0.25">
      <c r="A1941" s="59" t="s">
        <v>364</v>
      </c>
      <c r="B1941" s="61" t="s">
        <v>127</v>
      </c>
      <c r="C1941" s="62">
        <f>IFERROR(INDEX('alimentação - Tabela 7.1'!$31:$31,
MATCH(TEXT('Tabela 7.1'!A1941,"mmmm/aaaa"),'alimentação - Tabela 7.1'!$5:$5,0)), "")</f>
        <v>8734323</v>
      </c>
      <c r="D1941" s="62">
        <f>IFERROR(INDEX('alimentação - Tabela 7.1'!$31:$31,
MATCH(TEXT('Tabela 7.1'!$A1941,"mmmm/aaaa"),'alimentação - Tabela 7.1'!$5:$5,0)+1), "")</f>
        <v>405158</v>
      </c>
      <c r="E1941" s="62">
        <f>IFERROR(INDEX('alimentação - Tabela 7.1'!$31:$31,
MATCH(TEXT('Tabela 7.1'!$A1941,"mmmm/aaaa"),'alimentação - Tabela 7.1'!$5:$5,0)+2), "")</f>
        <v>380106</v>
      </c>
      <c r="F1941" s="62">
        <f>IFERROR(INDEX('alimentação - Tabela 7.1'!$31:$31,
MATCH(TEXT('Tabela 7.1'!$A1941,"mmmm/aaaa"),'alimentação - Tabela 7.1'!$5:$5,0)+3), "")</f>
        <v>25052</v>
      </c>
      <c r="G1941" s="95">
        <f>IFERROR(INDEX('alimentação - Tabela 7.1'!$31:$31,
MATCH(TEXT('Tabela 7.1'!$A1941,"mmmm/aaaa"),'alimentação - Tabela 7.1'!$5:$5,0)+4), "")</f>
        <v>0.28764748573303223</v>
      </c>
    </row>
    <row r="1942" spans="1:7" ht="18" customHeight="1" x14ac:dyDescent="0.25">
      <c r="A1942" s="59" t="s">
        <v>364</v>
      </c>
      <c r="B1942" s="61" t="s">
        <v>128</v>
      </c>
      <c r="C1942" s="62">
        <f>IFERROR(INDEX('alimentação - Tabela 7.1'!$32:$32,
MATCH(TEXT('Tabela 7.1'!A1942,"mmmm/aaaa"),'alimentação - Tabela 7.1'!$5:$5,0)), "")</f>
        <v>3259292</v>
      </c>
      <c r="D1942" s="62">
        <f>IFERROR(INDEX('alimentação - Tabela 7.1'!$32:$32,
MATCH(TEXT('Tabela 7.1'!$A1942,"mmmm/aaaa"),'alimentação - Tabela 7.1'!$5:$5,0)+1), "")</f>
        <v>147850</v>
      </c>
      <c r="E1942" s="62">
        <f>IFERROR(INDEX('alimentação - Tabela 7.1'!$32:$32,
MATCH(TEXT('Tabela 7.1'!$A1942,"mmmm/aaaa"),'alimentação - Tabela 7.1'!$5:$5,0)+2), "")</f>
        <v>143498</v>
      </c>
      <c r="F1942" s="62">
        <f>IFERROR(INDEX('alimentação - Tabela 7.1'!$32:$32,
MATCH(TEXT('Tabela 7.1'!$A1942,"mmmm/aaaa"),'alimentação - Tabela 7.1'!$5:$5,0)+3), "")</f>
        <v>4352</v>
      </c>
      <c r="G1942" s="95">
        <f>IFERROR(INDEX('alimentação - Tabela 7.1'!$32:$32,
MATCH(TEXT('Tabela 7.1'!$A1942,"mmmm/aaaa"),'alimentação - Tabela 7.1'!$5:$5,0)+4), "")</f>
        <v>0.13370446860790253</v>
      </c>
    </row>
    <row r="1943" spans="1:7" ht="18" customHeight="1" x14ac:dyDescent="0.25">
      <c r="A1943" s="59" t="s">
        <v>364</v>
      </c>
      <c r="B1943" s="61" t="s">
        <v>129</v>
      </c>
      <c r="C1943" s="62">
        <f>IFERROR(INDEX('alimentação - Tabela 7.1'!$33:$33,
MATCH(TEXT('Tabela 7.1'!A1943,"mmmm/aaaa"),'alimentação - Tabela 7.1'!$5:$5,0)), "")</f>
        <v>2612091</v>
      </c>
      <c r="D1943" s="62">
        <f>IFERROR(INDEX('alimentação - Tabela 7.1'!$33:$33,
MATCH(TEXT('Tabela 7.1'!$A1943,"mmmm/aaaa"),'alimentação - Tabela 7.1'!$5:$5,0)+1), "")</f>
        <v>129463</v>
      </c>
      <c r="E1943" s="62">
        <f>IFERROR(INDEX('alimentação - Tabela 7.1'!$33:$33,
MATCH(TEXT('Tabela 7.1'!$A1943,"mmmm/aaaa"),'alimentação - Tabela 7.1'!$5:$5,0)+2), "")</f>
        <v>120524</v>
      </c>
      <c r="F1943" s="62">
        <f>IFERROR(INDEX('alimentação - Tabela 7.1'!$33:$33,
MATCH(TEXT('Tabela 7.1'!$A1943,"mmmm/aaaa"),'alimentação - Tabela 7.1'!$5:$5,0)+3), "")</f>
        <v>8939</v>
      </c>
      <c r="G1943" s="95">
        <f>IFERROR(INDEX('alimentação - Tabela 7.1'!$33:$33,
MATCH(TEXT('Tabela 7.1'!$A1943,"mmmm/aaaa"),'alimentação - Tabela 7.1'!$5:$5,0)+4), "")</f>
        <v>0.34339138865470886</v>
      </c>
    </row>
    <row r="1944" spans="1:7" ht="18" customHeight="1" x14ac:dyDescent="0.25">
      <c r="A1944" s="59" t="s">
        <v>364</v>
      </c>
      <c r="B1944" s="61" t="s">
        <v>130</v>
      </c>
      <c r="C1944" s="62">
        <f>IFERROR(INDEX('alimentação - Tabela 7.1'!$34:$34,
MATCH(TEXT('Tabela 7.1'!A1944,"mmmm/aaaa"),'alimentação - Tabela 7.1'!$5:$5,0)), "")</f>
        <v>2862940</v>
      </c>
      <c r="D1944" s="62">
        <f>IFERROR(INDEX('alimentação - Tabela 7.1'!$34:$34,
MATCH(TEXT('Tabela 7.1'!$A1944,"mmmm/aaaa"),'alimentação - Tabela 7.1'!$5:$5,0)+1), "")</f>
        <v>127845</v>
      </c>
      <c r="E1944" s="62">
        <f>IFERROR(INDEX('alimentação - Tabela 7.1'!$34:$34,
MATCH(TEXT('Tabela 7.1'!$A1944,"mmmm/aaaa"),'alimentação - Tabela 7.1'!$5:$5,0)+2), "")</f>
        <v>116084</v>
      </c>
      <c r="F1944" s="62">
        <f>IFERROR(INDEX('alimentação - Tabela 7.1'!$34:$34,
MATCH(TEXT('Tabela 7.1'!$A1944,"mmmm/aaaa"),'alimentação - Tabela 7.1'!$5:$5,0)+3), "")</f>
        <v>11761</v>
      </c>
      <c r="G1944" s="95">
        <f>IFERROR(INDEX('alimentação - Tabela 7.1'!$34:$34,
MATCH(TEXT('Tabela 7.1'!$A1944,"mmmm/aaaa"),'alimentação - Tabela 7.1'!$5:$5,0)+4), "")</f>
        <v>0.41249603033065796</v>
      </c>
    </row>
    <row r="1945" spans="1:7" ht="18" customHeight="1" x14ac:dyDescent="0.25">
      <c r="A1945" s="59" t="s">
        <v>364</v>
      </c>
      <c r="B1945" s="61" t="s">
        <v>131</v>
      </c>
      <c r="C1945" s="62">
        <f>IFERROR(INDEX('alimentação - Tabela 7.1'!$35:$35,
MATCH(TEXT('Tabela 7.1'!A1945,"mmmm/aaaa"),'alimentação - Tabela 7.1'!$5:$5,0)), "")</f>
        <v>4262282</v>
      </c>
      <c r="D1945" s="62">
        <f>IFERROR(INDEX('alimentação - Tabela 7.1'!$35:$35,
MATCH(TEXT('Tabela 7.1'!$A1945,"mmmm/aaaa"),'alimentação - Tabela 7.1'!$5:$5,0)+1), "")</f>
        <v>183981</v>
      </c>
      <c r="E1945" s="62">
        <f>IFERROR(INDEX('alimentação - Tabela 7.1'!$35:$35,
MATCH(TEXT('Tabela 7.1'!$A1945,"mmmm/aaaa"),'alimentação - Tabela 7.1'!$5:$5,0)+2), "")</f>
        <v>192317</v>
      </c>
      <c r="F1945" s="62">
        <f>IFERROR(INDEX('alimentação - Tabela 7.1'!$35:$35,
MATCH(TEXT('Tabela 7.1'!$A1945,"mmmm/aaaa"),'alimentação - Tabela 7.1'!$5:$5,0)+3), "")</f>
        <v>-8336</v>
      </c>
      <c r="G1945" s="95">
        <f>IFERROR(INDEX('alimentação - Tabela 7.1'!$35:$35,
MATCH(TEXT('Tabela 7.1'!$A1945,"mmmm/aaaa"),'alimentação - Tabela 7.1'!$5:$5,0)+4), "")</f>
        <v>-0.19519422948360443</v>
      </c>
    </row>
    <row r="1946" spans="1:7" ht="18" customHeight="1" x14ac:dyDescent="0.25">
      <c r="A1946" s="59" t="s">
        <v>364</v>
      </c>
      <c r="B1946" s="61" t="s">
        <v>132</v>
      </c>
      <c r="C1946" s="62">
        <f>IFERROR(INDEX('alimentação - Tabela 7.1'!$36:$36,
MATCH(TEXT('Tabela 7.1'!A1946,"mmmm/aaaa"),'alimentação - Tabela 7.1'!$5:$5,0)), "")</f>
        <v>684814</v>
      </c>
      <c r="D1946" s="62">
        <f>IFERROR(INDEX('alimentação - Tabela 7.1'!$36:$36,
MATCH(TEXT('Tabela 7.1'!$A1946,"mmmm/aaaa"),'alimentação - Tabela 7.1'!$5:$5,0)+1), "")</f>
        <v>30793</v>
      </c>
      <c r="E1946" s="62">
        <f>IFERROR(INDEX('alimentação - Tabela 7.1'!$36:$36,
MATCH(TEXT('Tabela 7.1'!$A1946,"mmmm/aaaa"),'alimentação - Tabela 7.1'!$5:$5,0)+2), "")</f>
        <v>31023</v>
      </c>
      <c r="F1946" s="62">
        <f>IFERROR(INDEX('alimentação - Tabela 7.1'!$36:$36,
MATCH(TEXT('Tabela 7.1'!$A1946,"mmmm/aaaa"),'alimentação - Tabela 7.1'!$5:$5,0)+3), "")</f>
        <v>-230</v>
      </c>
      <c r="G1946" s="95">
        <f>IFERROR(INDEX('alimentação - Tabela 7.1'!$36:$36,
MATCH(TEXT('Tabela 7.1'!$A1946,"mmmm/aaaa"),'alimentação - Tabela 7.1'!$5:$5,0)+4), "")</f>
        <v>-3.3574484288692474E-2</v>
      </c>
    </row>
    <row r="1947" spans="1:7" ht="18" customHeight="1" x14ac:dyDescent="0.25">
      <c r="A1947" s="59" t="s">
        <v>364</v>
      </c>
      <c r="B1947" s="61" t="s">
        <v>133</v>
      </c>
      <c r="C1947" s="62">
        <f>IFERROR(INDEX('alimentação - Tabela 7.1'!$37:$37,
MATCH(TEXT('Tabela 7.1'!A1947,"mmmm/aaaa"),'alimentação - Tabela 7.1'!$5:$5,0)), "")</f>
        <v>963859</v>
      </c>
      <c r="D1947" s="62">
        <f>IFERROR(INDEX('alimentação - Tabela 7.1'!$37:$37,
MATCH(TEXT('Tabela 7.1'!$A1947,"mmmm/aaaa"),'alimentação - Tabela 7.1'!$5:$5,0)+1), "")</f>
        <v>44245</v>
      </c>
      <c r="E1947" s="62">
        <f>IFERROR(INDEX('alimentação - Tabela 7.1'!$37:$37,
MATCH(TEXT('Tabela 7.1'!$A1947,"mmmm/aaaa"),'alimentação - Tabela 7.1'!$5:$5,0)+2), "")</f>
        <v>52147</v>
      </c>
      <c r="F1947" s="62">
        <f>IFERROR(INDEX('alimentação - Tabela 7.1'!$37:$37,
MATCH(TEXT('Tabela 7.1'!$A1947,"mmmm/aaaa"),'alimentação - Tabela 7.1'!$5:$5,0)+3), "")</f>
        <v>-7902</v>
      </c>
      <c r="G1947" s="95">
        <f>IFERROR(INDEX('alimentação - Tabela 7.1'!$37:$37,
MATCH(TEXT('Tabela 7.1'!$A1947,"mmmm/aaaa"),'alimentação - Tabela 7.1'!$5:$5,0)+4), "")</f>
        <v>-0.81316292285919189</v>
      </c>
    </row>
    <row r="1948" spans="1:7" ht="18" customHeight="1" x14ac:dyDescent="0.25">
      <c r="A1948" s="59" t="s">
        <v>364</v>
      </c>
      <c r="B1948" s="61" t="s">
        <v>134</v>
      </c>
      <c r="C1948" s="62">
        <f>IFERROR(INDEX('alimentação - Tabela 7.1'!$38:$38,
MATCH(TEXT('Tabela 7.1'!A1948,"mmmm/aaaa"),'alimentação - Tabela 7.1'!$5:$5,0)), "")</f>
        <v>1597451</v>
      </c>
      <c r="D1948" s="62">
        <f>IFERROR(INDEX('alimentação - Tabela 7.1'!$38:$38,
MATCH(TEXT('Tabela 7.1'!$A1948,"mmmm/aaaa"),'alimentação - Tabela 7.1'!$5:$5,0)+1), "")</f>
        <v>73385</v>
      </c>
      <c r="E1948" s="62">
        <f>IFERROR(INDEX('alimentação - Tabela 7.1'!$38:$38,
MATCH(TEXT('Tabela 7.1'!$A1948,"mmmm/aaaa"),'alimentação - Tabela 7.1'!$5:$5,0)+2), "")</f>
        <v>76924</v>
      </c>
      <c r="F1948" s="62">
        <f>IFERROR(INDEX('alimentação - Tabela 7.1'!$38:$38,
MATCH(TEXT('Tabela 7.1'!$A1948,"mmmm/aaaa"),'alimentação - Tabela 7.1'!$5:$5,0)+3), "")</f>
        <v>-3539</v>
      </c>
      <c r="G1948" s="95">
        <f>IFERROR(INDEX('alimentação - Tabela 7.1'!$38:$38,
MATCH(TEXT('Tabela 7.1'!$A1948,"mmmm/aaaa"),'alimentação - Tabela 7.1'!$5:$5,0)+4), "")</f>
        <v>-0.22105072438716888</v>
      </c>
    </row>
    <row r="1949" spans="1:7" ht="18" customHeight="1" x14ac:dyDescent="0.25">
      <c r="A1949" s="59" t="s">
        <v>364</v>
      </c>
      <c r="B1949" s="61" t="s">
        <v>135</v>
      </c>
      <c r="C1949" s="62">
        <f>IFERROR(INDEX('alimentação - Tabela 7.1'!$39:$39,
MATCH(TEXT('Tabela 7.1'!A1949,"mmmm/aaaa"),'alimentação - Tabela 7.1'!$5:$5,0)), "")</f>
        <v>1016158</v>
      </c>
      <c r="D1949" s="62">
        <f>IFERROR(INDEX('alimentação - Tabela 7.1'!$39:$39,
MATCH(TEXT('Tabela 7.1'!$A1949,"mmmm/aaaa"),'alimentação - Tabela 7.1'!$5:$5,0)+1), "")</f>
        <v>35558</v>
      </c>
      <c r="E1949" s="62">
        <f>IFERROR(INDEX('alimentação - Tabela 7.1'!$39:$39,
MATCH(TEXT('Tabela 7.1'!$A1949,"mmmm/aaaa"),'alimentação - Tabela 7.1'!$5:$5,0)+2), "")</f>
        <v>32223</v>
      </c>
      <c r="F1949" s="62">
        <f>IFERROR(INDEX('alimentação - Tabela 7.1'!$39:$39,
MATCH(TEXT('Tabela 7.1'!$A1949,"mmmm/aaaa"),'alimentação - Tabela 7.1'!$5:$5,0)+3), "")</f>
        <v>3335</v>
      </c>
      <c r="G1949" s="95">
        <f>IFERROR(INDEX('alimentação - Tabela 7.1'!$39:$39,
MATCH(TEXT('Tabela 7.1'!$A1949,"mmmm/aaaa"),'alimentação - Tabela 7.1'!$5:$5,0)+4), "")</f>
        <v>0.32927766442298889</v>
      </c>
    </row>
    <row r="1950" spans="1:7" ht="18" customHeight="1" x14ac:dyDescent="0.25">
      <c r="A1950" s="59" t="s">
        <v>365</v>
      </c>
      <c r="B1950" s="61" t="s">
        <v>1</v>
      </c>
      <c r="C1950" s="62">
        <f>IFERROR(INDEX('alimentação - Tabela 7.1'!$7:$7,
MATCH(TEXT('Tabela 7.1'!A1950,"mmmm/aaaa"),'alimentação - Tabela 7.1'!$5:$5,0)), "")</f>
        <v>47195300</v>
      </c>
      <c r="D1950" s="62">
        <f>IFERROR(INDEX('alimentação - Tabela 7.1'!$7:$7,
MATCH(TEXT('Tabela 7.1'!$A1950,"mmmm/aaaa"),'alimentação - Tabela 7.1'!$5:$5,0)+1), "")</f>
        <v>1535054</v>
      </c>
      <c r="E1950" s="62">
        <f>IFERROR(INDEX('alimentação - Tabela 7.1'!$7:$7,
MATCH(TEXT('Tabela 7.1'!$A1950,"mmmm/aaaa"),'alimentação - Tabela 7.1'!$5:$5,0)+2), "")</f>
        <v>2090015</v>
      </c>
      <c r="F1950" s="62">
        <f>IFERROR(INDEX('alimentação - Tabela 7.1'!$7:$7,
MATCH(TEXT('Tabela 7.1'!$A1950,"mmmm/aaaa"),'alimentação - Tabela 7.1'!$5:$5,0)+3), "")</f>
        <v>-554961</v>
      </c>
      <c r="G1950" s="95">
        <f>IFERROR(INDEX('alimentação - Tabela 7.1'!$7:$7,
MATCH(TEXT('Tabela 7.1'!$A1950,"mmmm/aaaa"),'alimentação - Tabela 7.1'!$5:$5,0)+4), "")</f>
        <v>-1.1622155904769897</v>
      </c>
    </row>
    <row r="1951" spans="1:7" ht="18" customHeight="1" x14ac:dyDescent="0.25">
      <c r="A1951" s="59" t="s">
        <v>365</v>
      </c>
      <c r="B1951" s="61" t="s">
        <v>105</v>
      </c>
      <c r="C1951" s="62">
        <f>IFERROR(INDEX('alimentação - Tabela 7.1'!$8:$8,
MATCH(TEXT('Tabela 7.1'!A1951,"mmmm/aaaa"),'alimentação - Tabela 7.1'!$5:$5,0)), "")</f>
        <v>2380278</v>
      </c>
      <c r="D1951" s="62">
        <f>IFERROR(INDEX('alimentação - Tabela 7.1'!$8:$8,
MATCH(TEXT('Tabela 7.1'!$A1951,"mmmm/aaaa"),'alimentação - Tabela 7.1'!$5:$5,0)+1), "")</f>
        <v>74626</v>
      </c>
      <c r="E1951" s="62">
        <f>IFERROR(INDEX('alimentação - Tabela 7.1'!$8:$8,
MATCH(TEXT('Tabela 7.1'!$A1951,"mmmm/aaaa"),'alimentação - Tabela 7.1'!$5:$5,0)+2), "")</f>
        <v>101259</v>
      </c>
      <c r="F1951" s="62">
        <f>IFERROR(INDEX('alimentação - Tabela 7.1'!$8:$8,
MATCH(TEXT('Tabela 7.1'!$A1951,"mmmm/aaaa"),'alimentação - Tabela 7.1'!$5:$5,0)+3), "")</f>
        <v>-26633</v>
      </c>
      <c r="G1951" s="95">
        <f>IFERROR(INDEX('alimentação - Tabela 7.1'!$8:$8,
MATCH(TEXT('Tabela 7.1'!$A1951,"mmmm/aaaa"),'alimentação - Tabela 7.1'!$5:$5,0)+4), "")</f>
        <v>-1.1065219640731812</v>
      </c>
    </row>
    <row r="1952" spans="1:7" ht="18" customHeight="1" x14ac:dyDescent="0.25">
      <c r="A1952" s="59" t="s">
        <v>365</v>
      </c>
      <c r="B1952" s="61" t="s">
        <v>106</v>
      </c>
      <c r="C1952" s="62">
        <f>IFERROR(INDEX('alimentação - Tabela 7.1'!$9:$9,
MATCH(TEXT('Tabela 7.1'!A1952,"mmmm/aaaa"),'alimentação - Tabela 7.1'!$5:$5,0)), "")</f>
        <v>294697</v>
      </c>
      <c r="D1952" s="62">
        <f>IFERROR(INDEX('alimentação - Tabela 7.1'!$9:$9,
MATCH(TEXT('Tabela 7.1'!$A1952,"mmmm/aaaa"),'alimentação - Tabela 7.1'!$5:$5,0)+1), "")</f>
        <v>9801</v>
      </c>
      <c r="E1952" s="62">
        <f>IFERROR(INDEX('alimentação - Tabela 7.1'!$9:$9,
MATCH(TEXT('Tabela 7.1'!$A1952,"mmmm/aaaa"),'alimentação - Tabela 7.1'!$5:$5,0)+2), "")</f>
        <v>12154</v>
      </c>
      <c r="F1952" s="62">
        <f>IFERROR(INDEX('alimentação - Tabela 7.1'!$9:$9,
MATCH(TEXT('Tabela 7.1'!$A1952,"mmmm/aaaa"),'alimentação - Tabela 7.1'!$5:$5,0)+3), "")</f>
        <v>-2353</v>
      </c>
      <c r="G1952" s="95">
        <f>IFERROR(INDEX('alimentação - Tabela 7.1'!$9:$9,
MATCH(TEXT('Tabela 7.1'!$A1952,"mmmm/aaaa"),'alimentação - Tabela 7.1'!$5:$5,0)+4), "")</f>
        <v>-0.79212254285812378</v>
      </c>
    </row>
    <row r="1953" spans="1:7" ht="18" customHeight="1" x14ac:dyDescent="0.25">
      <c r="A1953" s="59" t="s">
        <v>365</v>
      </c>
      <c r="B1953" s="61" t="s">
        <v>107</v>
      </c>
      <c r="C1953" s="62">
        <f>IFERROR(INDEX('alimentação - Tabela 7.1'!$10:$10,
MATCH(TEXT('Tabela 7.1'!A1953,"mmmm/aaaa"),'alimentação - Tabela 7.1'!$5:$5,0)), "")</f>
        <v>110524</v>
      </c>
      <c r="D1953" s="62">
        <f>IFERROR(INDEX('alimentação - Tabela 7.1'!$10:$10,
MATCH(TEXT('Tabela 7.1'!$A1953,"mmmm/aaaa"),'alimentação - Tabela 7.1'!$5:$5,0)+1), "")</f>
        <v>3060</v>
      </c>
      <c r="E1953" s="62">
        <f>IFERROR(INDEX('alimentação - Tabela 7.1'!$10:$10,
MATCH(TEXT('Tabela 7.1'!$A1953,"mmmm/aaaa"),'alimentação - Tabela 7.1'!$5:$5,0)+2), "")</f>
        <v>3874</v>
      </c>
      <c r="F1953" s="62">
        <f>IFERROR(INDEX('alimentação - Tabela 7.1'!$10:$10,
MATCH(TEXT('Tabela 7.1'!$A1953,"mmmm/aaaa"),'alimentação - Tabela 7.1'!$5:$5,0)+3), "")</f>
        <v>-814</v>
      </c>
      <c r="G1953" s="95">
        <f>IFERROR(INDEX('alimentação - Tabela 7.1'!$10:$10,
MATCH(TEXT('Tabela 7.1'!$A1953,"mmmm/aaaa"),'alimentação - Tabela 7.1'!$5:$5,0)+4), "")</f>
        <v>-0.73110705614089966</v>
      </c>
    </row>
    <row r="1954" spans="1:7" ht="18" customHeight="1" x14ac:dyDescent="0.25">
      <c r="A1954" s="59" t="s">
        <v>365</v>
      </c>
      <c r="B1954" s="61" t="s">
        <v>108</v>
      </c>
      <c r="C1954" s="62">
        <f>IFERROR(INDEX('alimentação - Tabela 7.1'!$11:$11,
MATCH(TEXT('Tabela 7.1'!A1954,"mmmm/aaaa"),'alimentação - Tabela 7.1'!$5:$5,0)), "")</f>
        <v>550672</v>
      </c>
      <c r="D1954" s="62">
        <f>IFERROR(INDEX('alimentação - Tabela 7.1'!$11:$11,
MATCH(TEXT('Tabela 7.1'!$A1954,"mmmm/aaaa"),'alimentação - Tabela 7.1'!$5:$5,0)+1), "")</f>
        <v>19062</v>
      </c>
      <c r="E1954" s="62">
        <f>IFERROR(INDEX('alimentação - Tabela 7.1'!$11:$11,
MATCH(TEXT('Tabela 7.1'!$A1954,"mmmm/aaaa"),'alimentação - Tabela 7.1'!$5:$5,0)+2), "")</f>
        <v>26308</v>
      </c>
      <c r="F1954" s="62">
        <f>IFERROR(INDEX('alimentação - Tabela 7.1'!$11:$11,
MATCH(TEXT('Tabela 7.1'!$A1954,"mmmm/aaaa"),'alimentação - Tabela 7.1'!$5:$5,0)+3), "")</f>
        <v>-7246</v>
      </c>
      <c r="G1954" s="95">
        <f>IFERROR(INDEX('alimentação - Tabela 7.1'!$11:$11,
MATCH(TEXT('Tabela 7.1'!$A1954,"mmmm/aaaa"),'alimentação - Tabela 7.1'!$5:$5,0)+4), "")</f>
        <v>-1.2987571954727173</v>
      </c>
    </row>
    <row r="1955" spans="1:7" ht="18" customHeight="1" x14ac:dyDescent="0.25">
      <c r="A1955" s="59" t="s">
        <v>365</v>
      </c>
      <c r="B1955" s="61" t="s">
        <v>109</v>
      </c>
      <c r="C1955" s="62">
        <f>IFERROR(INDEX('alimentação - Tabela 7.1'!$12:$12,
MATCH(TEXT('Tabela 7.1'!A1955,"mmmm/aaaa"),'alimentação - Tabela 7.1'!$5:$5,0)), "")</f>
        <v>82641</v>
      </c>
      <c r="D1955" s="62">
        <f>IFERROR(INDEX('alimentação - Tabela 7.1'!$12:$12,
MATCH(TEXT('Tabela 7.1'!$A1955,"mmmm/aaaa"),'alimentação - Tabela 7.1'!$5:$5,0)+1), "")</f>
        <v>3293</v>
      </c>
      <c r="E1955" s="62">
        <f>IFERROR(INDEX('alimentação - Tabela 7.1'!$12:$12,
MATCH(TEXT('Tabela 7.1'!$A1955,"mmmm/aaaa"),'alimentação - Tabela 7.1'!$5:$5,0)+2), "")</f>
        <v>3843</v>
      </c>
      <c r="F1955" s="62">
        <f>IFERROR(INDEX('alimentação - Tabela 7.1'!$12:$12,
MATCH(TEXT('Tabela 7.1'!$A1955,"mmmm/aaaa"),'alimentação - Tabela 7.1'!$5:$5,0)+3), "")</f>
        <v>-550</v>
      </c>
      <c r="G1955" s="95">
        <f>IFERROR(INDEX('alimentação - Tabela 7.1'!$12:$12,
MATCH(TEXT('Tabela 7.1'!$A1955,"mmmm/aaaa"),'alimentação - Tabela 7.1'!$5:$5,0)+4), "")</f>
        <v>-0.66112923622131348</v>
      </c>
    </row>
    <row r="1956" spans="1:7" ht="18" customHeight="1" x14ac:dyDescent="0.25">
      <c r="A1956" s="59" t="s">
        <v>365</v>
      </c>
      <c r="B1956" s="61" t="s">
        <v>110</v>
      </c>
      <c r="C1956" s="62">
        <f>IFERROR(INDEX('alimentação - Tabela 7.1'!$13:$13,
MATCH(TEXT('Tabela 7.1'!A1956,"mmmm/aaaa"),'alimentação - Tabela 7.1'!$5:$5,0)), "")</f>
        <v>987678</v>
      </c>
      <c r="D1956" s="62">
        <f>IFERROR(INDEX('alimentação - Tabela 7.1'!$13:$13,
MATCH(TEXT('Tabela 7.1'!$A1956,"mmmm/aaaa"),'alimentação - Tabela 7.1'!$5:$5,0)+1), "")</f>
        <v>28967</v>
      </c>
      <c r="E1956" s="62">
        <f>IFERROR(INDEX('alimentação - Tabela 7.1'!$13:$13,
MATCH(TEXT('Tabela 7.1'!$A1956,"mmmm/aaaa"),'alimentação - Tabela 7.1'!$5:$5,0)+2), "")</f>
        <v>40723</v>
      </c>
      <c r="F1956" s="62">
        <f>IFERROR(INDEX('alimentação - Tabela 7.1'!$13:$13,
MATCH(TEXT('Tabela 7.1'!$A1956,"mmmm/aaaa"),'alimentação - Tabela 7.1'!$5:$5,0)+3), "")</f>
        <v>-11756</v>
      </c>
      <c r="G1956" s="95">
        <f>IFERROR(INDEX('alimentação - Tabela 7.1'!$13:$13,
MATCH(TEXT('Tabela 7.1'!$A1956,"mmmm/aaaa"),'alimentação - Tabela 7.1'!$5:$5,0)+4), "")</f>
        <v>-1.1762657165527344</v>
      </c>
    </row>
    <row r="1957" spans="1:7" ht="18" customHeight="1" x14ac:dyDescent="0.25">
      <c r="A1957" s="59" t="s">
        <v>365</v>
      </c>
      <c r="B1957" s="61" t="s">
        <v>111</v>
      </c>
      <c r="C1957" s="62">
        <f>IFERROR(INDEX('alimentação - Tabela 7.1'!$14:$14,
MATCH(TEXT('Tabela 7.1'!A1957,"mmmm/aaaa"),'alimentação - Tabela 7.1'!$5:$5,0)), "")</f>
        <v>95459</v>
      </c>
      <c r="D1957" s="62">
        <f>IFERROR(INDEX('alimentação - Tabela 7.1'!$14:$14,
MATCH(TEXT('Tabela 7.1'!$A1957,"mmmm/aaaa"),'alimentação - Tabela 7.1'!$5:$5,0)+1), "")</f>
        <v>2955</v>
      </c>
      <c r="E1957" s="62">
        <f>IFERROR(INDEX('alimentação - Tabela 7.1'!$14:$14,
MATCH(TEXT('Tabela 7.1'!$A1957,"mmmm/aaaa"),'alimentação - Tabela 7.1'!$5:$5,0)+2), "")</f>
        <v>3871</v>
      </c>
      <c r="F1957" s="62">
        <f>IFERROR(INDEX('alimentação - Tabela 7.1'!$14:$14,
MATCH(TEXT('Tabela 7.1'!$A1957,"mmmm/aaaa"),'alimentação - Tabela 7.1'!$5:$5,0)+3), "")</f>
        <v>-916</v>
      </c>
      <c r="G1957" s="95">
        <f>IFERROR(INDEX('alimentação - Tabela 7.1'!$14:$14,
MATCH(TEXT('Tabela 7.1'!$A1957,"mmmm/aaaa"),'alimentação - Tabela 7.1'!$5:$5,0)+4), "")</f>
        <v>-0.95045393705368042</v>
      </c>
    </row>
    <row r="1958" spans="1:7" ht="18" customHeight="1" x14ac:dyDescent="0.25">
      <c r="A1958" s="59" t="s">
        <v>365</v>
      </c>
      <c r="B1958" s="61" t="s">
        <v>112</v>
      </c>
      <c r="C1958" s="62">
        <f>IFERROR(INDEX('alimentação - Tabela 7.1'!$15:$15,
MATCH(TEXT('Tabela 7.1'!A1958,"mmmm/aaaa"),'alimentação - Tabela 7.1'!$5:$5,0)), "")</f>
        <v>258607</v>
      </c>
      <c r="D1958" s="62">
        <f>IFERROR(INDEX('alimentação - Tabela 7.1'!$15:$15,
MATCH(TEXT('Tabela 7.1'!$A1958,"mmmm/aaaa"),'alimentação - Tabela 7.1'!$5:$5,0)+1), "")</f>
        <v>7488</v>
      </c>
      <c r="E1958" s="62">
        <f>IFERROR(INDEX('alimentação - Tabela 7.1'!$15:$15,
MATCH(TEXT('Tabela 7.1'!$A1958,"mmmm/aaaa"),'alimentação - Tabela 7.1'!$5:$5,0)+2), "")</f>
        <v>10486</v>
      </c>
      <c r="F1958" s="62">
        <f>IFERROR(INDEX('alimentação - Tabela 7.1'!$15:$15,
MATCH(TEXT('Tabela 7.1'!$A1958,"mmmm/aaaa"),'alimentação - Tabela 7.1'!$5:$5,0)+3), "")</f>
        <v>-2998</v>
      </c>
      <c r="G1958" s="95">
        <f>IFERROR(INDEX('alimentação - Tabela 7.1'!$15:$15,
MATCH(TEXT('Tabela 7.1'!$A1958,"mmmm/aaaa"),'alimentação - Tabela 7.1'!$5:$5,0)+4), "")</f>
        <v>-1.1460025310516357</v>
      </c>
    </row>
    <row r="1959" spans="1:7" ht="18" customHeight="1" x14ac:dyDescent="0.25">
      <c r="A1959" s="59" t="s">
        <v>365</v>
      </c>
      <c r="B1959" s="61" t="s">
        <v>113</v>
      </c>
      <c r="C1959" s="62">
        <f>IFERROR(INDEX('alimentação - Tabela 7.1'!$16:$16,
MATCH(TEXT('Tabela 7.1'!A1959,"mmmm/aaaa"),'alimentação - Tabela 7.1'!$5:$5,0)), "")</f>
        <v>7943573</v>
      </c>
      <c r="D1959" s="62">
        <f>IFERROR(INDEX('alimentação - Tabela 7.1'!$16:$16,
MATCH(TEXT('Tabela 7.1'!$A1959,"mmmm/aaaa"),'alimentação - Tabela 7.1'!$5:$5,0)+1), "")</f>
        <v>213455</v>
      </c>
      <c r="E1959" s="62">
        <f>IFERROR(INDEX('alimentação - Tabela 7.1'!$16:$16,
MATCH(TEXT('Tabela 7.1'!$A1959,"mmmm/aaaa"),'alimentação - Tabela 7.1'!$5:$5,0)+2), "")</f>
        <v>273660</v>
      </c>
      <c r="F1959" s="62">
        <f>IFERROR(INDEX('alimentação - Tabela 7.1'!$16:$16,
MATCH(TEXT('Tabela 7.1'!$A1959,"mmmm/aaaa"),'alimentação - Tabela 7.1'!$5:$5,0)+3), "")</f>
        <v>-60205</v>
      </c>
      <c r="G1959" s="95">
        <f>IFERROR(INDEX('alimentação - Tabela 7.1'!$16:$16,
MATCH(TEXT('Tabela 7.1'!$A1959,"mmmm/aaaa"),'alimentação - Tabela 7.1'!$5:$5,0)+4), "")</f>
        <v>-0.75220727920532227</v>
      </c>
    </row>
    <row r="1960" spans="1:7" ht="18" customHeight="1" x14ac:dyDescent="0.25">
      <c r="A1960" s="59" t="s">
        <v>365</v>
      </c>
      <c r="B1960" s="61" t="s">
        <v>114</v>
      </c>
      <c r="C1960" s="62">
        <f>IFERROR(INDEX('alimentação - Tabela 7.1'!$17:$17,
MATCH(TEXT('Tabela 7.1'!A1960,"mmmm/aaaa"),'alimentação - Tabela 7.1'!$5:$5,0)), "")</f>
        <v>658787</v>
      </c>
      <c r="D1960" s="62">
        <f>IFERROR(INDEX('alimentação - Tabela 7.1'!$17:$17,
MATCH(TEXT('Tabela 7.1'!$A1960,"mmmm/aaaa"),'alimentação - Tabela 7.1'!$5:$5,0)+1), "")</f>
        <v>16067</v>
      </c>
      <c r="E1960" s="62">
        <f>IFERROR(INDEX('alimentação - Tabela 7.1'!$17:$17,
MATCH(TEXT('Tabela 7.1'!$A1960,"mmmm/aaaa"),'alimentação - Tabela 7.1'!$5:$5,0)+2), "")</f>
        <v>23466</v>
      </c>
      <c r="F1960" s="62">
        <f>IFERROR(INDEX('alimentação - Tabela 7.1'!$17:$17,
MATCH(TEXT('Tabela 7.1'!$A1960,"mmmm/aaaa"),'alimentação - Tabela 7.1'!$5:$5,0)+3), "")</f>
        <v>-7399</v>
      </c>
      <c r="G1960" s="95">
        <f>IFERROR(INDEX('alimentação - Tabela 7.1'!$17:$17,
MATCH(TEXT('Tabela 7.1'!$A1960,"mmmm/aaaa"),'alimentação - Tabela 7.1'!$5:$5,0)+4), "")</f>
        <v>-1.1106507778167725</v>
      </c>
    </row>
    <row r="1961" spans="1:7" ht="18" customHeight="1" x14ac:dyDescent="0.25">
      <c r="A1961" s="59" t="s">
        <v>365</v>
      </c>
      <c r="B1961" s="61" t="s">
        <v>115</v>
      </c>
      <c r="C1961" s="62">
        <f>IFERROR(INDEX('alimentação - Tabela 7.1'!$18:$18,
MATCH(TEXT('Tabela 7.1'!A1961,"mmmm/aaaa"),'alimentação - Tabela 7.1'!$5:$5,0)), "")</f>
        <v>361648</v>
      </c>
      <c r="D1961" s="62">
        <f>IFERROR(INDEX('alimentação - Tabela 7.1'!$18:$18,
MATCH(TEXT('Tabela 7.1'!$A1961,"mmmm/aaaa"),'alimentação - Tabela 7.1'!$5:$5,0)+1), "")</f>
        <v>7995</v>
      </c>
      <c r="E1961" s="62">
        <f>IFERROR(INDEX('alimentação - Tabela 7.1'!$18:$18,
MATCH(TEXT('Tabela 7.1'!$A1961,"mmmm/aaaa"),'alimentação - Tabela 7.1'!$5:$5,0)+2), "")</f>
        <v>11081</v>
      </c>
      <c r="F1961" s="62">
        <f>IFERROR(INDEX('alimentação - Tabela 7.1'!$18:$18,
MATCH(TEXT('Tabela 7.1'!$A1961,"mmmm/aaaa"),'alimentação - Tabela 7.1'!$5:$5,0)+3), "")</f>
        <v>-3086</v>
      </c>
      <c r="G1961" s="95">
        <f>IFERROR(INDEX('alimentação - Tabela 7.1'!$18:$18,
MATCH(TEXT('Tabela 7.1'!$A1961,"mmmm/aaaa"),'alimentação - Tabela 7.1'!$5:$5,0)+4), "")</f>
        <v>-0.84609603881835938</v>
      </c>
    </row>
    <row r="1962" spans="1:7" ht="18" customHeight="1" x14ac:dyDescent="0.25">
      <c r="A1962" s="59" t="s">
        <v>365</v>
      </c>
      <c r="B1962" s="61" t="s">
        <v>116</v>
      </c>
      <c r="C1962" s="62">
        <f>IFERROR(INDEX('alimentação - Tabela 7.1'!$19:$19,
MATCH(TEXT('Tabela 7.1'!A1962,"mmmm/aaaa"),'alimentação - Tabela 7.1'!$5:$5,0)), "")</f>
        <v>1408772</v>
      </c>
      <c r="D1962" s="62">
        <f>IFERROR(INDEX('alimentação - Tabela 7.1'!$19:$19,
MATCH(TEXT('Tabela 7.1'!$A1962,"mmmm/aaaa"),'alimentação - Tabela 7.1'!$5:$5,0)+1), "")</f>
        <v>36782</v>
      </c>
      <c r="E1962" s="62">
        <f>IFERROR(INDEX('alimentação - Tabela 7.1'!$19:$19,
MATCH(TEXT('Tabela 7.1'!$A1962,"mmmm/aaaa"),'alimentação - Tabela 7.1'!$5:$5,0)+2), "")</f>
        <v>43922</v>
      </c>
      <c r="F1962" s="62">
        <f>IFERROR(INDEX('alimentação - Tabela 7.1'!$19:$19,
MATCH(TEXT('Tabela 7.1'!$A1962,"mmmm/aaaa"),'alimentação - Tabela 7.1'!$5:$5,0)+3), "")</f>
        <v>-7140</v>
      </c>
      <c r="G1962" s="95">
        <f>IFERROR(INDEX('alimentação - Tabela 7.1'!$19:$19,
MATCH(TEXT('Tabela 7.1'!$A1962,"mmmm/aaaa"),'alimentação - Tabela 7.1'!$5:$5,0)+4), "")</f>
        <v>-0.50426864624023438</v>
      </c>
    </row>
    <row r="1963" spans="1:7" ht="18" customHeight="1" x14ac:dyDescent="0.25">
      <c r="A1963" s="59" t="s">
        <v>365</v>
      </c>
      <c r="B1963" s="61" t="s">
        <v>117</v>
      </c>
      <c r="C1963" s="62">
        <f>IFERROR(INDEX('alimentação - Tabela 7.1'!$20:$20,
MATCH(TEXT('Tabela 7.1'!A1963,"mmmm/aaaa"),'alimentação - Tabela 7.1'!$5:$5,0)), "")</f>
        <v>536066</v>
      </c>
      <c r="D1963" s="62">
        <f>IFERROR(INDEX('alimentação - Tabela 7.1'!$20:$20,
MATCH(TEXT('Tabela 7.1'!$A1963,"mmmm/aaaa"),'alimentação - Tabela 7.1'!$5:$5,0)+1), "")</f>
        <v>14717</v>
      </c>
      <c r="E1963" s="62">
        <f>IFERROR(INDEX('alimentação - Tabela 7.1'!$20:$20,
MATCH(TEXT('Tabela 7.1'!$A1963,"mmmm/aaaa"),'alimentação - Tabela 7.1'!$5:$5,0)+2), "")</f>
        <v>17567</v>
      </c>
      <c r="F1963" s="62">
        <f>IFERROR(INDEX('alimentação - Tabela 7.1'!$20:$20,
MATCH(TEXT('Tabela 7.1'!$A1963,"mmmm/aaaa"),'alimentação - Tabela 7.1'!$5:$5,0)+3), "")</f>
        <v>-2850</v>
      </c>
      <c r="G1963" s="95">
        <f>IFERROR(INDEX('alimentação - Tabela 7.1'!$20:$20,
MATCH(TEXT('Tabela 7.1'!$A1963,"mmmm/aaaa"),'alimentação - Tabela 7.1'!$5:$5,0)+4), "")</f>
        <v>-0.5288393497467041</v>
      </c>
    </row>
    <row r="1964" spans="1:7" ht="18" customHeight="1" x14ac:dyDescent="0.25">
      <c r="A1964" s="59" t="s">
        <v>365</v>
      </c>
      <c r="B1964" s="61" t="s">
        <v>118</v>
      </c>
      <c r="C1964" s="62">
        <f>IFERROR(INDEX('alimentação - Tabela 7.1'!$21:$21,
MATCH(TEXT('Tabela 7.1'!A1964,"mmmm/aaaa"),'alimentação - Tabela 7.1'!$5:$5,0)), "")</f>
        <v>514887</v>
      </c>
      <c r="D1964" s="62">
        <f>IFERROR(INDEX('alimentação - Tabela 7.1'!$21:$21,
MATCH(TEXT('Tabela 7.1'!$A1964,"mmmm/aaaa"),'alimentação - Tabela 7.1'!$5:$5,0)+1), "")</f>
        <v>14499</v>
      </c>
      <c r="E1964" s="62">
        <f>IFERROR(INDEX('alimentação - Tabela 7.1'!$21:$21,
MATCH(TEXT('Tabela 7.1'!$A1964,"mmmm/aaaa"),'alimentação - Tabela 7.1'!$5:$5,0)+2), "")</f>
        <v>15506</v>
      </c>
      <c r="F1964" s="62">
        <f>IFERROR(INDEX('alimentação - Tabela 7.1'!$21:$21,
MATCH(TEXT('Tabela 7.1'!$A1964,"mmmm/aaaa"),'alimentação - Tabela 7.1'!$5:$5,0)+3), "")</f>
        <v>-1007</v>
      </c>
      <c r="G1964" s="95">
        <f>IFERROR(INDEX('alimentação - Tabela 7.1'!$21:$21,
MATCH(TEXT('Tabela 7.1'!$A1964,"mmmm/aaaa"),'alimentação - Tabela 7.1'!$5:$5,0)+4), "")</f>
        <v>-0.19519513845443726</v>
      </c>
    </row>
    <row r="1965" spans="1:7" ht="18" customHeight="1" x14ac:dyDescent="0.25">
      <c r="A1965" s="59" t="s">
        <v>365</v>
      </c>
      <c r="B1965" s="61" t="s">
        <v>119</v>
      </c>
      <c r="C1965" s="62">
        <f>IFERROR(INDEX('alimentação - Tabela 7.1'!$22:$22,
MATCH(TEXT('Tabela 7.1'!A1965,"mmmm/aaaa"),'alimentação - Tabela 7.1'!$5:$5,0)), "")</f>
        <v>1516746</v>
      </c>
      <c r="D1965" s="62">
        <f>IFERROR(INDEX('alimentação - Tabela 7.1'!$22:$22,
MATCH(TEXT('Tabela 7.1'!$A1965,"mmmm/aaaa"),'alimentação - Tabela 7.1'!$5:$5,0)+1), "")</f>
        <v>40613</v>
      </c>
      <c r="E1965" s="62">
        <f>IFERROR(INDEX('alimentação - Tabela 7.1'!$22:$22,
MATCH(TEXT('Tabela 7.1'!$A1965,"mmmm/aaaa"),'alimentação - Tabela 7.1'!$5:$5,0)+2), "")</f>
        <v>54029</v>
      </c>
      <c r="F1965" s="62">
        <f>IFERROR(INDEX('alimentação - Tabela 7.1'!$22:$22,
MATCH(TEXT('Tabela 7.1'!$A1965,"mmmm/aaaa"),'alimentação - Tabela 7.1'!$5:$5,0)+3), "")</f>
        <v>-13416</v>
      </c>
      <c r="G1965" s="95">
        <f>IFERROR(INDEX('alimentação - Tabela 7.1'!$22:$22,
MATCH(TEXT('Tabela 7.1'!$A1965,"mmmm/aaaa"),'alimentação - Tabela 7.1'!$5:$5,0)+4), "")</f>
        <v>-0.87676990032196045</v>
      </c>
    </row>
    <row r="1966" spans="1:7" ht="18" customHeight="1" x14ac:dyDescent="0.25">
      <c r="A1966" s="59" t="s">
        <v>365</v>
      </c>
      <c r="B1966" s="61" t="s">
        <v>120</v>
      </c>
      <c r="C1966" s="62">
        <f>IFERROR(INDEX('alimentação - Tabela 7.1'!$23:$23,
MATCH(TEXT('Tabela 7.1'!A1966,"mmmm/aaaa"),'alimentação - Tabela 7.1'!$5:$5,0)), "")</f>
        <v>466243</v>
      </c>
      <c r="D1966" s="62">
        <f>IFERROR(INDEX('alimentação - Tabela 7.1'!$23:$23,
MATCH(TEXT('Tabela 7.1'!$A1966,"mmmm/aaaa"),'alimentação - Tabela 7.1'!$5:$5,0)+1), "")</f>
        <v>11525</v>
      </c>
      <c r="E1966" s="62">
        <f>IFERROR(INDEX('alimentação - Tabela 7.1'!$23:$23,
MATCH(TEXT('Tabela 7.1'!$A1966,"mmmm/aaaa"),'alimentação - Tabela 7.1'!$5:$5,0)+2), "")</f>
        <v>15529</v>
      </c>
      <c r="F1966" s="62">
        <f>IFERROR(INDEX('alimentação - Tabela 7.1'!$23:$23,
MATCH(TEXT('Tabela 7.1'!$A1966,"mmmm/aaaa"),'alimentação - Tabela 7.1'!$5:$5,0)+3), "")</f>
        <v>-4004</v>
      </c>
      <c r="G1966" s="95">
        <f>IFERROR(INDEX('alimentação - Tabela 7.1'!$23:$23,
MATCH(TEXT('Tabela 7.1'!$A1966,"mmmm/aaaa"),'alimentação - Tabela 7.1'!$5:$5,0)+4), "")</f>
        <v>-0.85146743059158325</v>
      </c>
    </row>
    <row r="1967" spans="1:7" ht="18" customHeight="1" x14ac:dyDescent="0.25">
      <c r="A1967" s="59" t="s">
        <v>365</v>
      </c>
      <c r="B1967" s="61" t="s">
        <v>121</v>
      </c>
      <c r="C1967" s="62">
        <f>IFERROR(INDEX('alimentação - Tabela 7.1'!$24:$24,
MATCH(TEXT('Tabela 7.1'!A1967,"mmmm/aaaa"),'alimentação - Tabela 7.1'!$5:$5,0)), "")</f>
        <v>342676</v>
      </c>
      <c r="D1967" s="62">
        <f>IFERROR(INDEX('alimentação - Tabela 7.1'!$24:$24,
MATCH(TEXT('Tabela 7.1'!$A1967,"mmmm/aaaa"),'alimentação - Tabela 7.1'!$5:$5,0)+1), "")</f>
        <v>8912</v>
      </c>
      <c r="E1967" s="62">
        <f>IFERROR(INDEX('alimentação - Tabela 7.1'!$24:$24,
MATCH(TEXT('Tabela 7.1'!$A1967,"mmmm/aaaa"),'alimentação - Tabela 7.1'!$5:$5,0)+2), "")</f>
        <v>11043</v>
      </c>
      <c r="F1967" s="62">
        <f>IFERROR(INDEX('alimentação - Tabela 7.1'!$24:$24,
MATCH(TEXT('Tabela 7.1'!$A1967,"mmmm/aaaa"),'alimentação - Tabela 7.1'!$5:$5,0)+3), "")</f>
        <v>-2131</v>
      </c>
      <c r="G1967" s="95">
        <f>IFERROR(INDEX('alimentação - Tabela 7.1'!$24:$24,
MATCH(TEXT('Tabela 7.1'!$A1967,"mmmm/aaaa"),'alimentação - Tabela 7.1'!$5:$5,0)+4), "")</f>
        <v>-0.61802691221237183</v>
      </c>
    </row>
    <row r="1968" spans="1:7" ht="18" customHeight="1" x14ac:dyDescent="0.25">
      <c r="A1968" s="59" t="s">
        <v>365</v>
      </c>
      <c r="B1968" s="61" t="s">
        <v>122</v>
      </c>
      <c r="C1968" s="62">
        <f>IFERROR(INDEX('alimentação - Tabela 7.1'!$25:$25,
MATCH(TEXT('Tabela 7.1'!A1968,"mmmm/aaaa"),'alimentação - Tabela 7.1'!$5:$5,0)), "")</f>
        <v>2137748</v>
      </c>
      <c r="D1968" s="62">
        <f>IFERROR(INDEX('alimentação - Tabela 7.1'!$25:$25,
MATCH(TEXT('Tabela 7.1'!$A1968,"mmmm/aaaa"),'alimentação - Tabela 7.1'!$5:$5,0)+1), "")</f>
        <v>62345</v>
      </c>
      <c r="E1968" s="62">
        <f>IFERROR(INDEX('alimentação - Tabela 7.1'!$25:$25,
MATCH(TEXT('Tabela 7.1'!$A1968,"mmmm/aaaa"),'alimentação - Tabela 7.1'!$5:$5,0)+2), "")</f>
        <v>81517</v>
      </c>
      <c r="F1968" s="62">
        <f>IFERROR(INDEX('alimentação - Tabela 7.1'!$25:$25,
MATCH(TEXT('Tabela 7.1'!$A1968,"mmmm/aaaa"),'alimentação - Tabela 7.1'!$5:$5,0)+3), "")</f>
        <v>-19172</v>
      </c>
      <c r="G1968" s="95">
        <f>IFERROR(INDEX('alimentação - Tabela 7.1'!$25:$25,
MATCH(TEXT('Tabela 7.1'!$A1968,"mmmm/aaaa"),'alimentação - Tabela 7.1'!$5:$5,0)+4), "")</f>
        <v>-0.88886004686355591</v>
      </c>
    </row>
    <row r="1969" spans="1:7" ht="18" customHeight="1" x14ac:dyDescent="0.25">
      <c r="A1969" s="59" t="s">
        <v>365</v>
      </c>
      <c r="B1969" s="61" t="s">
        <v>123</v>
      </c>
      <c r="C1969" s="62">
        <f>IFERROR(INDEX('alimentação - Tabela 7.1'!$26:$26,
MATCH(TEXT('Tabela 7.1'!A1969,"mmmm/aaaa"),'alimentação - Tabela 7.1'!$5:$5,0)), "")</f>
        <v>24017129</v>
      </c>
      <c r="D1969" s="62">
        <f>IFERROR(INDEX('alimentação - Tabela 7.1'!$26:$26,
MATCH(TEXT('Tabela 7.1'!$A1969,"mmmm/aaaa"),'alimentação - Tabela 7.1'!$5:$5,0)+1), "")</f>
        <v>794431</v>
      </c>
      <c r="E1969" s="62">
        <f>IFERROR(INDEX('alimentação - Tabela 7.1'!$26:$26,
MATCH(TEXT('Tabela 7.1'!$A1969,"mmmm/aaaa"),'alimentação - Tabela 7.1'!$5:$5,0)+2), "")</f>
        <v>1085201</v>
      </c>
      <c r="F1969" s="62">
        <f>IFERROR(INDEX('alimentação - Tabela 7.1'!$26:$26,
MATCH(TEXT('Tabela 7.1'!$A1969,"mmmm/aaaa"),'alimentação - Tabela 7.1'!$5:$5,0)+3), "")</f>
        <v>-290770</v>
      </c>
      <c r="G1969" s="95">
        <f>IFERROR(INDEX('alimentação - Tabela 7.1'!$26:$26,
MATCH(TEXT('Tabela 7.1'!$A1969,"mmmm/aaaa"),'alimentação - Tabela 7.1'!$5:$5,0)+4), "")</f>
        <v>-1.1961954832077026</v>
      </c>
    </row>
    <row r="1970" spans="1:7" ht="18" customHeight="1" x14ac:dyDescent="0.25">
      <c r="A1970" s="59" t="s">
        <v>365</v>
      </c>
      <c r="B1970" s="61" t="s">
        <v>124</v>
      </c>
      <c r="C1970" s="62">
        <f>IFERROR(INDEX('alimentação - Tabela 7.1'!$27:$27,
MATCH(TEXT('Tabela 7.1'!A1970,"mmmm/aaaa"),'alimentação - Tabela 7.1'!$5:$5,0)), "")</f>
        <v>4910054</v>
      </c>
      <c r="D1970" s="62">
        <f>IFERROR(INDEX('alimentação - Tabela 7.1'!$27:$27,
MATCH(TEXT('Tabela 7.1'!$A1970,"mmmm/aaaa"),'alimentação - Tabela 7.1'!$5:$5,0)+1), "")</f>
        <v>159499</v>
      </c>
      <c r="E1970" s="62">
        <f>IFERROR(INDEX('alimentação - Tabela 7.1'!$27:$27,
MATCH(TEXT('Tabela 7.1'!$A1970,"mmmm/aaaa"),'alimentação - Tabela 7.1'!$5:$5,0)+2), "")</f>
        <v>229137</v>
      </c>
      <c r="F1970" s="62">
        <f>IFERROR(INDEX('alimentação - Tabela 7.1'!$27:$27,
MATCH(TEXT('Tabela 7.1'!$A1970,"mmmm/aaaa"),'alimentação - Tabela 7.1'!$5:$5,0)+3), "")</f>
        <v>-69638</v>
      </c>
      <c r="G1970" s="95">
        <f>IFERROR(INDEX('alimentação - Tabela 7.1'!$27:$27,
MATCH(TEXT('Tabela 7.1'!$A1970,"mmmm/aaaa"),'alimentação - Tabela 7.1'!$5:$5,0)+4), "")</f>
        <v>-1.398439884185791</v>
      </c>
    </row>
    <row r="1971" spans="1:7" ht="18" customHeight="1" x14ac:dyDescent="0.25">
      <c r="A1971" s="59" t="s">
        <v>365</v>
      </c>
      <c r="B1971" s="61" t="s">
        <v>2</v>
      </c>
      <c r="C1971" s="62">
        <f>IFERROR(INDEX('alimentação - Tabela 7.1'!$28:$28,
MATCH(TEXT('Tabela 7.1'!A1971,"mmmm/aaaa"),'alimentação - Tabela 7.1'!$5:$5,0)), "")</f>
        <v>909380</v>
      </c>
      <c r="D1971" s="62">
        <f>IFERROR(INDEX('alimentação - Tabela 7.1'!$28:$28,
MATCH(TEXT('Tabela 7.1'!$A1971,"mmmm/aaaa"),'alimentação - Tabela 7.1'!$5:$5,0)+1), "")</f>
        <v>34974</v>
      </c>
      <c r="E1971" s="62">
        <f>IFERROR(INDEX('alimentação - Tabela 7.1'!$28:$28,
MATCH(TEXT('Tabela 7.1'!$A1971,"mmmm/aaaa"),'alimentação - Tabela 7.1'!$5:$5,0)+2), "")</f>
        <v>42201</v>
      </c>
      <c r="F1971" s="62">
        <f>IFERROR(INDEX('alimentação - Tabela 7.1'!$28:$28,
MATCH(TEXT('Tabela 7.1'!$A1971,"mmmm/aaaa"),'alimentação - Tabela 7.1'!$5:$5,0)+3), "")</f>
        <v>-7227</v>
      </c>
      <c r="G1971" s="95">
        <f>IFERROR(INDEX('alimentação - Tabela 7.1'!$28:$28,
MATCH(TEXT('Tabela 7.1'!$A1971,"mmmm/aaaa"),'alimentação - Tabela 7.1'!$5:$5,0)+4), "")</f>
        <v>-0.78845131397247314</v>
      </c>
    </row>
    <row r="1972" spans="1:7" ht="18" customHeight="1" x14ac:dyDescent="0.25">
      <c r="A1972" s="59" t="s">
        <v>365</v>
      </c>
      <c r="B1972" s="61" t="s">
        <v>125</v>
      </c>
      <c r="C1972" s="62">
        <f>IFERROR(INDEX('alimentação - Tabela 7.1'!$29:$29,
MATCH(TEXT('Tabela 7.1'!A1972,"mmmm/aaaa"),'alimentação - Tabela 7.1'!$5:$5,0)), "")</f>
        <v>3881466</v>
      </c>
      <c r="D1972" s="62">
        <f>IFERROR(INDEX('alimentação - Tabela 7.1'!$29:$29,
MATCH(TEXT('Tabela 7.1'!$A1972,"mmmm/aaaa"),'alimentação - Tabela 7.1'!$5:$5,0)+1), "")</f>
        <v>115328</v>
      </c>
      <c r="E1972" s="62">
        <f>IFERROR(INDEX('alimentação - Tabela 7.1'!$29:$29,
MATCH(TEXT('Tabela 7.1'!$A1972,"mmmm/aaaa"),'alimentação - Tabela 7.1'!$5:$5,0)+2), "")</f>
        <v>135434</v>
      </c>
      <c r="F1972" s="62">
        <f>IFERROR(INDEX('alimentação - Tabela 7.1'!$29:$29,
MATCH(TEXT('Tabela 7.1'!$A1972,"mmmm/aaaa"),'alimentação - Tabela 7.1'!$5:$5,0)+3), "")</f>
        <v>-20106</v>
      </c>
      <c r="G1972" s="95">
        <f>IFERROR(INDEX('alimentação - Tabela 7.1'!$29:$29,
MATCH(TEXT('Tabela 7.1'!$A1972,"mmmm/aaaa"),'alimentação - Tabela 7.1'!$5:$5,0)+4), "")</f>
        <v>-0.5153307318687439</v>
      </c>
    </row>
    <row r="1973" spans="1:7" ht="18" customHeight="1" x14ac:dyDescent="0.25">
      <c r="A1973" s="59" t="s">
        <v>365</v>
      </c>
      <c r="B1973" s="61" t="s">
        <v>126</v>
      </c>
      <c r="C1973" s="62">
        <f>IFERROR(INDEX('alimentação - Tabela 7.1'!$30:$30,
MATCH(TEXT('Tabela 7.1'!A1973,"mmmm/aaaa"),'alimentação - Tabela 7.1'!$5:$5,0)), "")</f>
        <v>14316229</v>
      </c>
      <c r="D1973" s="62">
        <f>IFERROR(INDEX('alimentação - Tabela 7.1'!$30:$30,
MATCH(TEXT('Tabela 7.1'!$A1973,"mmmm/aaaa"),'alimentação - Tabela 7.1'!$5:$5,0)+1), "")</f>
        <v>484630</v>
      </c>
      <c r="E1973" s="62">
        <f>IFERROR(INDEX('alimentação - Tabela 7.1'!$30:$30,
MATCH(TEXT('Tabela 7.1'!$A1973,"mmmm/aaaa"),'alimentação - Tabela 7.1'!$5:$5,0)+2), "")</f>
        <v>678429</v>
      </c>
      <c r="F1973" s="62">
        <f>IFERROR(INDEX('alimentação - Tabela 7.1'!$30:$30,
MATCH(TEXT('Tabela 7.1'!$A1973,"mmmm/aaaa"),'alimentação - Tabela 7.1'!$5:$5,0)+3), "")</f>
        <v>-193799</v>
      </c>
      <c r="G1973" s="95">
        <f>IFERROR(INDEX('alimentação - Tabela 7.1'!$30:$30,
MATCH(TEXT('Tabela 7.1'!$A1973,"mmmm/aaaa"),'alimentação - Tabela 7.1'!$5:$5,0)+4), "")</f>
        <v>-1.3356211185455322</v>
      </c>
    </row>
    <row r="1974" spans="1:7" ht="18" customHeight="1" x14ac:dyDescent="0.25">
      <c r="A1974" s="59" t="s">
        <v>365</v>
      </c>
      <c r="B1974" s="61" t="s">
        <v>127</v>
      </c>
      <c r="C1974" s="62">
        <f>IFERROR(INDEX('alimentação - Tabela 7.1'!$31:$31,
MATCH(TEXT('Tabela 7.1'!A1974,"mmmm/aaaa"),'alimentação - Tabela 7.1'!$5:$5,0)), "")</f>
        <v>8621750</v>
      </c>
      <c r="D1974" s="62">
        <f>IFERROR(INDEX('alimentação - Tabela 7.1'!$31:$31,
MATCH(TEXT('Tabela 7.1'!$A1974,"mmmm/aaaa"),'alimentação - Tabela 7.1'!$5:$5,0)+1), "")</f>
        <v>298526</v>
      </c>
      <c r="E1974" s="62">
        <f>IFERROR(INDEX('alimentação - Tabela 7.1'!$31:$31,
MATCH(TEXT('Tabela 7.1'!$A1974,"mmmm/aaaa"),'alimentação - Tabela 7.1'!$5:$5,0)+2), "")</f>
        <v>411099</v>
      </c>
      <c r="F1974" s="62">
        <f>IFERROR(INDEX('alimentação - Tabela 7.1'!$31:$31,
MATCH(TEXT('Tabela 7.1'!$A1974,"mmmm/aaaa"),'alimentação - Tabela 7.1'!$5:$5,0)+3), "")</f>
        <v>-112573</v>
      </c>
      <c r="G1974" s="95">
        <f>IFERROR(INDEX('alimentação - Tabela 7.1'!$31:$31,
MATCH(TEXT('Tabela 7.1'!$A1974,"mmmm/aaaa"),'alimentação - Tabela 7.1'!$5:$5,0)+4), "")</f>
        <v>-1.2888578176498413</v>
      </c>
    </row>
    <row r="1975" spans="1:7" ht="18" customHeight="1" x14ac:dyDescent="0.25">
      <c r="A1975" s="59" t="s">
        <v>365</v>
      </c>
      <c r="B1975" s="61" t="s">
        <v>128</v>
      </c>
      <c r="C1975" s="62">
        <f>IFERROR(INDEX('alimentação - Tabela 7.1'!$32:$32,
MATCH(TEXT('Tabela 7.1'!A1975,"mmmm/aaaa"),'alimentação - Tabela 7.1'!$5:$5,0)), "")</f>
        <v>3218906</v>
      </c>
      <c r="D1975" s="62">
        <f>IFERROR(INDEX('alimentação - Tabela 7.1'!$32:$32,
MATCH(TEXT('Tabela 7.1'!$A1975,"mmmm/aaaa"),'alimentação - Tabela 7.1'!$5:$5,0)+1), "")</f>
        <v>110282</v>
      </c>
      <c r="E1975" s="62">
        <f>IFERROR(INDEX('alimentação - Tabela 7.1'!$32:$32,
MATCH(TEXT('Tabela 7.1'!$A1975,"mmmm/aaaa"),'alimentação - Tabela 7.1'!$5:$5,0)+2), "")</f>
        <v>150668</v>
      </c>
      <c r="F1975" s="62">
        <f>IFERROR(INDEX('alimentação - Tabela 7.1'!$32:$32,
MATCH(TEXT('Tabela 7.1'!$A1975,"mmmm/aaaa"),'alimentação - Tabela 7.1'!$5:$5,0)+3), "")</f>
        <v>-40386</v>
      </c>
      <c r="G1975" s="95">
        <f>IFERROR(INDEX('alimentação - Tabela 7.1'!$32:$32,
MATCH(TEXT('Tabela 7.1'!$A1975,"mmmm/aaaa"),'alimentação - Tabela 7.1'!$5:$5,0)+4), "")</f>
        <v>-1.2391034364700317</v>
      </c>
    </row>
    <row r="1976" spans="1:7" ht="18" customHeight="1" x14ac:dyDescent="0.25">
      <c r="A1976" s="59" t="s">
        <v>365</v>
      </c>
      <c r="B1976" s="61" t="s">
        <v>129</v>
      </c>
      <c r="C1976" s="62">
        <f>IFERROR(INDEX('alimentação - Tabela 7.1'!$33:$33,
MATCH(TEXT('Tabela 7.1'!A1976,"mmmm/aaaa"),'alimentação - Tabela 7.1'!$5:$5,0)), "")</f>
        <v>2568796</v>
      </c>
      <c r="D1976" s="62">
        <f>IFERROR(INDEX('alimentação - Tabela 7.1'!$33:$33,
MATCH(TEXT('Tabela 7.1'!$A1976,"mmmm/aaaa"),'alimentação - Tabela 7.1'!$5:$5,0)+1), "")</f>
        <v>92726</v>
      </c>
      <c r="E1976" s="62">
        <f>IFERROR(INDEX('alimentação - Tabela 7.1'!$33:$33,
MATCH(TEXT('Tabela 7.1'!$A1976,"mmmm/aaaa"),'alimentação - Tabela 7.1'!$5:$5,0)+2), "")</f>
        <v>136021</v>
      </c>
      <c r="F1976" s="62">
        <f>IFERROR(INDEX('alimentação - Tabela 7.1'!$33:$33,
MATCH(TEXT('Tabela 7.1'!$A1976,"mmmm/aaaa"),'alimentação - Tabela 7.1'!$5:$5,0)+3), "")</f>
        <v>-43295</v>
      </c>
      <c r="G1976" s="95">
        <f>IFERROR(INDEX('alimentação - Tabela 7.1'!$33:$33,
MATCH(TEXT('Tabela 7.1'!$A1976,"mmmm/aaaa"),'alimentação - Tabela 7.1'!$5:$5,0)+4), "")</f>
        <v>-1.6574844121932983</v>
      </c>
    </row>
    <row r="1977" spans="1:7" ht="18" customHeight="1" x14ac:dyDescent="0.25">
      <c r="A1977" s="59" t="s">
        <v>365</v>
      </c>
      <c r="B1977" s="61" t="s">
        <v>130</v>
      </c>
      <c r="C1977" s="62">
        <f>IFERROR(INDEX('alimentação - Tabela 7.1'!$34:$34,
MATCH(TEXT('Tabela 7.1'!A1977,"mmmm/aaaa"),'alimentação - Tabela 7.1'!$5:$5,0)), "")</f>
        <v>2834048</v>
      </c>
      <c r="D1977" s="62">
        <f>IFERROR(INDEX('alimentação - Tabela 7.1'!$34:$34,
MATCH(TEXT('Tabela 7.1'!$A1977,"mmmm/aaaa"),'alimentação - Tabela 7.1'!$5:$5,0)+1), "")</f>
        <v>95518</v>
      </c>
      <c r="E1977" s="62">
        <f>IFERROR(INDEX('alimentação - Tabela 7.1'!$34:$34,
MATCH(TEXT('Tabela 7.1'!$A1977,"mmmm/aaaa"),'alimentação - Tabela 7.1'!$5:$5,0)+2), "")</f>
        <v>124410</v>
      </c>
      <c r="F1977" s="62">
        <f>IFERROR(INDEX('alimentação - Tabela 7.1'!$34:$34,
MATCH(TEXT('Tabela 7.1'!$A1977,"mmmm/aaaa"),'alimentação - Tabela 7.1'!$5:$5,0)+3), "")</f>
        <v>-28892</v>
      </c>
      <c r="G1977" s="95">
        <f>IFERROR(INDEX('alimentação - Tabela 7.1'!$34:$34,
MATCH(TEXT('Tabela 7.1'!$A1977,"mmmm/aaaa"),'alimentação - Tabela 7.1'!$5:$5,0)+4), "")</f>
        <v>-1.0091724395751953</v>
      </c>
    </row>
    <row r="1978" spans="1:7" ht="18" customHeight="1" x14ac:dyDescent="0.25">
      <c r="A1978" s="59" t="s">
        <v>365</v>
      </c>
      <c r="B1978" s="61" t="s">
        <v>131</v>
      </c>
      <c r="C1978" s="62">
        <f>IFERROR(INDEX('alimentação - Tabela 7.1'!$35:$35,
MATCH(TEXT('Tabela 7.1'!A1978,"mmmm/aaaa"),'alimentação - Tabela 7.1'!$5:$5,0)), "")</f>
        <v>4199059</v>
      </c>
      <c r="D1978" s="62">
        <f>IFERROR(INDEX('alimentação - Tabela 7.1'!$35:$35,
MATCH(TEXT('Tabela 7.1'!$A1978,"mmmm/aaaa"),'alimentação - Tabela 7.1'!$5:$5,0)+1), "")</f>
        <v>151725</v>
      </c>
      <c r="E1978" s="62">
        <f>IFERROR(INDEX('alimentação - Tabela 7.1'!$35:$35,
MATCH(TEXT('Tabela 7.1'!$A1978,"mmmm/aaaa"),'alimentação - Tabela 7.1'!$5:$5,0)+2), "")</f>
        <v>214948</v>
      </c>
      <c r="F1978" s="62">
        <f>IFERROR(INDEX('alimentação - Tabela 7.1'!$35:$35,
MATCH(TEXT('Tabela 7.1'!$A1978,"mmmm/aaaa"),'alimentação - Tabela 7.1'!$5:$5,0)+3), "")</f>
        <v>-63223</v>
      </c>
      <c r="G1978" s="95">
        <f>IFERROR(INDEX('alimentação - Tabela 7.1'!$35:$35,
MATCH(TEXT('Tabela 7.1'!$A1978,"mmmm/aaaa"),'alimentação - Tabela 7.1'!$5:$5,0)+4), "")</f>
        <v>-1.4833134412765503</v>
      </c>
    </row>
    <row r="1979" spans="1:7" ht="18" customHeight="1" x14ac:dyDescent="0.25">
      <c r="A1979" s="59" t="s">
        <v>365</v>
      </c>
      <c r="B1979" s="61" t="s">
        <v>132</v>
      </c>
      <c r="C1979" s="62">
        <f>IFERROR(INDEX('alimentação - Tabela 7.1'!$36:$36,
MATCH(TEXT('Tabela 7.1'!A1979,"mmmm/aaaa"),'alimentação - Tabela 7.1'!$5:$5,0)), "")</f>
        <v>670210</v>
      </c>
      <c r="D1979" s="62">
        <f>IFERROR(INDEX('alimentação - Tabela 7.1'!$36:$36,
MATCH(TEXT('Tabela 7.1'!$A1979,"mmmm/aaaa"),'alimentação - Tabela 7.1'!$5:$5,0)+1), "")</f>
        <v>22861</v>
      </c>
      <c r="E1979" s="62">
        <f>IFERROR(INDEX('alimentação - Tabela 7.1'!$36:$36,
MATCH(TEXT('Tabela 7.1'!$A1979,"mmmm/aaaa"),'alimentação - Tabela 7.1'!$5:$5,0)+2), "")</f>
        <v>37465</v>
      </c>
      <c r="F1979" s="62">
        <f>IFERROR(INDEX('alimentação - Tabela 7.1'!$36:$36,
MATCH(TEXT('Tabela 7.1'!$A1979,"mmmm/aaaa"),'alimentação - Tabela 7.1'!$5:$5,0)+3), "")</f>
        <v>-14604</v>
      </c>
      <c r="G1979" s="95">
        <f>IFERROR(INDEX('alimentação - Tabela 7.1'!$36:$36,
MATCH(TEXT('Tabela 7.1'!$A1979,"mmmm/aaaa"),'alimentação - Tabela 7.1'!$5:$5,0)+4), "")</f>
        <v>-2.1325497627258301</v>
      </c>
    </row>
    <row r="1980" spans="1:7" ht="18" customHeight="1" x14ac:dyDescent="0.25">
      <c r="A1980" s="59" t="s">
        <v>365</v>
      </c>
      <c r="B1980" s="61" t="s">
        <v>133</v>
      </c>
      <c r="C1980" s="62">
        <f>IFERROR(INDEX('alimentação - Tabela 7.1'!$37:$37,
MATCH(TEXT('Tabela 7.1'!A1980,"mmmm/aaaa"),'alimentação - Tabela 7.1'!$5:$5,0)), "")</f>
        <v>944001</v>
      </c>
      <c r="D1980" s="62">
        <f>IFERROR(INDEX('alimentação - Tabela 7.1'!$37:$37,
MATCH(TEXT('Tabela 7.1'!$A1980,"mmmm/aaaa"),'alimentação - Tabela 7.1'!$5:$5,0)+1), "")</f>
        <v>35700</v>
      </c>
      <c r="E1980" s="62">
        <f>IFERROR(INDEX('alimentação - Tabela 7.1'!$37:$37,
MATCH(TEXT('Tabela 7.1'!$A1980,"mmmm/aaaa"),'alimentação - Tabela 7.1'!$5:$5,0)+2), "")</f>
        <v>55558</v>
      </c>
      <c r="F1980" s="62">
        <f>IFERROR(INDEX('alimentação - Tabela 7.1'!$37:$37,
MATCH(TEXT('Tabela 7.1'!$A1980,"mmmm/aaaa"),'alimentação - Tabela 7.1'!$5:$5,0)+3), "")</f>
        <v>-19858</v>
      </c>
      <c r="G1980" s="95">
        <f>IFERROR(INDEX('alimentação - Tabela 7.1'!$37:$37,
MATCH(TEXT('Tabela 7.1'!$A1980,"mmmm/aaaa"),'alimentação - Tabela 7.1'!$5:$5,0)+4), "")</f>
        <v>-2.0602598190307617</v>
      </c>
    </row>
    <row r="1981" spans="1:7" ht="18" customHeight="1" x14ac:dyDescent="0.25">
      <c r="A1981" s="59" t="s">
        <v>365</v>
      </c>
      <c r="B1981" s="61" t="s">
        <v>134</v>
      </c>
      <c r="C1981" s="62">
        <f>IFERROR(INDEX('alimentação - Tabela 7.1'!$38:$38,
MATCH(TEXT('Tabela 7.1'!A1981,"mmmm/aaaa"),'alimentação - Tabela 7.1'!$5:$5,0)), "")</f>
        <v>1574391</v>
      </c>
      <c r="D1981" s="62">
        <f>IFERROR(INDEX('alimentação - Tabela 7.1'!$38:$38,
MATCH(TEXT('Tabela 7.1'!$A1981,"mmmm/aaaa"),'alimentação - Tabela 7.1'!$5:$5,0)+1), "")</f>
        <v>59535</v>
      </c>
      <c r="E1981" s="62">
        <f>IFERROR(INDEX('alimentação - Tabela 7.1'!$38:$38,
MATCH(TEXT('Tabela 7.1'!$A1981,"mmmm/aaaa"),'alimentação - Tabela 7.1'!$5:$5,0)+2), "")</f>
        <v>82595</v>
      </c>
      <c r="F1981" s="62">
        <f>IFERROR(INDEX('alimentação - Tabela 7.1'!$38:$38,
MATCH(TEXT('Tabela 7.1'!$A1981,"mmmm/aaaa"),'alimentação - Tabela 7.1'!$5:$5,0)+3), "")</f>
        <v>-23060</v>
      </c>
      <c r="G1981" s="95">
        <f>IFERROR(INDEX('alimentação - Tabela 7.1'!$38:$38,
MATCH(TEXT('Tabela 7.1'!$A1981,"mmmm/aaaa"),'alimentação - Tabela 7.1'!$5:$5,0)+4), "")</f>
        <v>-1.4435497522354126</v>
      </c>
    </row>
    <row r="1982" spans="1:7" ht="18" customHeight="1" x14ac:dyDescent="0.25">
      <c r="A1982" s="59" t="s">
        <v>365</v>
      </c>
      <c r="B1982" s="61" t="s">
        <v>135</v>
      </c>
      <c r="C1982" s="62">
        <f>IFERROR(INDEX('alimentação - Tabela 7.1'!$39:$39,
MATCH(TEXT('Tabela 7.1'!A1982,"mmmm/aaaa"),'alimentação - Tabela 7.1'!$5:$5,0)), "")</f>
        <v>1010457</v>
      </c>
      <c r="D1982" s="62">
        <f>IFERROR(INDEX('alimentação - Tabela 7.1'!$39:$39,
MATCH(TEXT('Tabela 7.1'!$A1982,"mmmm/aaaa"),'alimentação - Tabela 7.1'!$5:$5,0)+1), "")</f>
        <v>33629</v>
      </c>
      <c r="E1982" s="62">
        <f>IFERROR(INDEX('alimentação - Tabela 7.1'!$39:$39,
MATCH(TEXT('Tabela 7.1'!$A1982,"mmmm/aaaa"),'alimentação - Tabela 7.1'!$5:$5,0)+2), "")</f>
        <v>39330</v>
      </c>
      <c r="F1982" s="62">
        <f>IFERROR(INDEX('alimentação - Tabela 7.1'!$39:$39,
MATCH(TEXT('Tabela 7.1'!$A1982,"mmmm/aaaa"),'alimentação - Tabela 7.1'!$5:$5,0)+3), "")</f>
        <v>-5701</v>
      </c>
      <c r="G1982" s="95">
        <f>IFERROR(INDEX('alimentação - Tabela 7.1'!$39:$39,
MATCH(TEXT('Tabela 7.1'!$A1982,"mmmm/aaaa"),'alimentação - Tabela 7.1'!$5:$5,0)+4), "")</f>
        <v>-0.56103479862213135</v>
      </c>
    </row>
    <row r="1983" spans="1:7" ht="18" customHeight="1" x14ac:dyDescent="0.25">
      <c r="A1983" s="59" t="s">
        <v>366</v>
      </c>
      <c r="B1983" s="61" t="s">
        <v>1</v>
      </c>
      <c r="C1983" s="62">
        <f>IFERROR(INDEX('alimentação - Tabela 7.1'!$7:$7,
MATCH(TEXT('Tabela 7.1'!A1983,"mmmm/aaaa"),'alimentação - Tabela 7.1'!$5:$5,0)), "")</f>
        <v>47343503</v>
      </c>
      <c r="D1983" s="62">
        <f>IFERROR(INDEX('alimentação - Tabela 7.1'!$7:$7,
MATCH(TEXT('Tabela 7.1'!$A1983,"mmmm/aaaa"),'alimentação - Tabela 7.1'!$5:$5,0)+1), "")</f>
        <v>2309737</v>
      </c>
      <c r="E1983" s="62">
        <f>IFERROR(INDEX('alimentação - Tabela 7.1'!$7:$7,
MATCH(TEXT('Tabela 7.1'!$A1983,"mmmm/aaaa"),'alimentação - Tabela 7.1'!$5:$5,0)+2), "")</f>
        <v>2161534</v>
      </c>
      <c r="F1983" s="62">
        <f>IFERROR(INDEX('alimentação - Tabela 7.1'!$7:$7,
MATCH(TEXT('Tabela 7.1'!$A1983,"mmmm/aaaa"),'alimentação - Tabela 7.1'!$5:$5,0)+3), "")</f>
        <v>148203</v>
      </c>
      <c r="G1983" s="95">
        <f>IFERROR(INDEX('alimentação - Tabela 7.1'!$7:$7,
MATCH(TEXT('Tabela 7.1'!$A1983,"mmmm/aaaa"),'alimentação - Tabela 7.1'!$5:$5,0)+4), "")</f>
        <v>0.31402066349983215</v>
      </c>
    </row>
    <row r="1984" spans="1:7" ht="18" customHeight="1" x14ac:dyDescent="0.25">
      <c r="A1984" s="59" t="s">
        <v>366</v>
      </c>
      <c r="B1984" s="61" t="s">
        <v>105</v>
      </c>
      <c r="C1984" s="62">
        <f>IFERROR(INDEX('alimentação - Tabela 7.1'!$8:$8,
MATCH(TEXT('Tabela 7.1'!A1984,"mmmm/aaaa"),'alimentação - Tabela 7.1'!$5:$5,0)), "")</f>
        <v>2383828</v>
      </c>
      <c r="D1984" s="62">
        <f>IFERROR(INDEX('alimentação - Tabela 7.1'!$8:$8,
MATCH(TEXT('Tabela 7.1'!$A1984,"mmmm/aaaa"),'alimentação - Tabela 7.1'!$5:$5,0)+1), "")</f>
        <v>108163</v>
      </c>
      <c r="E1984" s="62">
        <f>IFERROR(INDEX('alimentação - Tabela 7.1'!$8:$8,
MATCH(TEXT('Tabela 7.1'!$A1984,"mmmm/aaaa"),'alimentação - Tabela 7.1'!$5:$5,0)+2), "")</f>
        <v>104613</v>
      </c>
      <c r="F1984" s="62">
        <f>IFERROR(INDEX('alimentação - Tabela 7.1'!$8:$8,
MATCH(TEXT('Tabela 7.1'!$A1984,"mmmm/aaaa"),'alimentação - Tabela 7.1'!$5:$5,0)+3), "")</f>
        <v>3550</v>
      </c>
      <c r="G1984" s="95">
        <f>IFERROR(INDEX('alimentação - Tabela 7.1'!$8:$8,
MATCH(TEXT('Tabela 7.1'!$A1984,"mmmm/aaaa"),'alimentação - Tabela 7.1'!$5:$5,0)+4), "")</f>
        <v>0.14914225041866302</v>
      </c>
    </row>
    <row r="1985" spans="1:7" ht="18" customHeight="1" x14ac:dyDescent="0.25">
      <c r="A1985" s="59" t="s">
        <v>366</v>
      </c>
      <c r="B1985" s="61" t="s">
        <v>106</v>
      </c>
      <c r="C1985" s="62">
        <f>IFERROR(INDEX('alimentação - Tabela 7.1'!$9:$9,
MATCH(TEXT('Tabela 7.1'!A1985,"mmmm/aaaa"),'alimentação - Tabela 7.1'!$5:$5,0)), "")</f>
        <v>294896</v>
      </c>
      <c r="D1985" s="62">
        <f>IFERROR(INDEX('alimentação - Tabela 7.1'!$9:$9,
MATCH(TEXT('Tabela 7.1'!$A1985,"mmmm/aaaa"),'alimentação - Tabela 7.1'!$5:$5,0)+1), "")</f>
        <v>14342</v>
      </c>
      <c r="E1985" s="62">
        <f>IFERROR(INDEX('alimentação - Tabela 7.1'!$9:$9,
MATCH(TEXT('Tabela 7.1'!$A1985,"mmmm/aaaa"),'alimentação - Tabela 7.1'!$5:$5,0)+2), "")</f>
        <v>14143</v>
      </c>
      <c r="F1985" s="62">
        <f>IFERROR(INDEX('alimentação - Tabela 7.1'!$9:$9,
MATCH(TEXT('Tabela 7.1'!$A1985,"mmmm/aaaa"),'alimentação - Tabela 7.1'!$5:$5,0)+3), "")</f>
        <v>199</v>
      </c>
      <c r="G1985" s="95">
        <f>IFERROR(INDEX('alimentação - Tabela 7.1'!$9:$9,
MATCH(TEXT('Tabela 7.1'!$A1985,"mmmm/aaaa"),'alimentação - Tabela 7.1'!$5:$5,0)+4), "")</f>
        <v>6.7526988685131073E-2</v>
      </c>
    </row>
    <row r="1986" spans="1:7" ht="18" customHeight="1" x14ac:dyDescent="0.25">
      <c r="A1986" s="59" t="s">
        <v>366</v>
      </c>
      <c r="B1986" s="61" t="s">
        <v>107</v>
      </c>
      <c r="C1986" s="62">
        <f>IFERROR(INDEX('alimentação - Tabela 7.1'!$10:$10,
MATCH(TEXT('Tabela 7.1'!A1986,"mmmm/aaaa"),'alimentação - Tabela 7.1'!$5:$5,0)), "")</f>
        <v>110022</v>
      </c>
      <c r="D1986" s="62">
        <f>IFERROR(INDEX('alimentação - Tabela 7.1'!$10:$10,
MATCH(TEXT('Tabela 7.1'!$A1986,"mmmm/aaaa"),'alimentação - Tabela 7.1'!$5:$5,0)+1), "")</f>
        <v>4125</v>
      </c>
      <c r="E1986" s="62">
        <f>IFERROR(INDEX('alimentação - Tabela 7.1'!$10:$10,
MATCH(TEXT('Tabela 7.1'!$A1986,"mmmm/aaaa"),'alimentação - Tabela 7.1'!$5:$5,0)+2), "")</f>
        <v>4627</v>
      </c>
      <c r="F1986" s="62">
        <f>IFERROR(INDEX('alimentação - Tabela 7.1'!$10:$10,
MATCH(TEXT('Tabela 7.1'!$A1986,"mmmm/aaaa"),'alimentação - Tabela 7.1'!$5:$5,0)+3), "")</f>
        <v>-502</v>
      </c>
      <c r="G1986" s="95">
        <f>IFERROR(INDEX('alimentação - Tabela 7.1'!$10:$10,
MATCH(TEXT('Tabela 7.1'!$A1986,"mmmm/aaaa"),'alimentação - Tabela 7.1'!$5:$5,0)+4), "")</f>
        <v>-0.45419999957084656</v>
      </c>
    </row>
    <row r="1987" spans="1:7" ht="18" customHeight="1" x14ac:dyDescent="0.25">
      <c r="A1987" s="59" t="s">
        <v>366</v>
      </c>
      <c r="B1987" s="61" t="s">
        <v>108</v>
      </c>
      <c r="C1987" s="62">
        <f>IFERROR(INDEX('alimentação - Tabela 7.1'!$11:$11,
MATCH(TEXT('Tabela 7.1'!A1987,"mmmm/aaaa"),'alimentação - Tabela 7.1'!$5:$5,0)), "")</f>
        <v>553245</v>
      </c>
      <c r="D1987" s="62">
        <f>IFERROR(INDEX('alimentação - Tabela 7.1'!$11:$11,
MATCH(TEXT('Tabela 7.1'!$A1987,"mmmm/aaaa"),'alimentação - Tabela 7.1'!$5:$5,0)+1), "")</f>
        <v>28535</v>
      </c>
      <c r="E1987" s="62">
        <f>IFERROR(INDEX('alimentação - Tabela 7.1'!$11:$11,
MATCH(TEXT('Tabela 7.1'!$A1987,"mmmm/aaaa"),'alimentação - Tabela 7.1'!$5:$5,0)+2), "")</f>
        <v>25962</v>
      </c>
      <c r="F1987" s="62">
        <f>IFERROR(INDEX('alimentação - Tabela 7.1'!$11:$11,
MATCH(TEXT('Tabela 7.1'!$A1987,"mmmm/aaaa"),'alimentação - Tabela 7.1'!$5:$5,0)+3), "")</f>
        <v>2573</v>
      </c>
      <c r="G1987" s="95">
        <f>IFERROR(INDEX('alimentação - Tabela 7.1'!$11:$11,
MATCH(TEXT('Tabela 7.1'!$A1987,"mmmm/aaaa"),'alimentação - Tabela 7.1'!$5:$5,0)+4), "")</f>
        <v>0.46724727749824524</v>
      </c>
    </row>
    <row r="1988" spans="1:7" ht="18" customHeight="1" x14ac:dyDescent="0.25">
      <c r="A1988" s="59" t="s">
        <v>366</v>
      </c>
      <c r="B1988" s="61" t="s">
        <v>109</v>
      </c>
      <c r="C1988" s="62">
        <f>IFERROR(INDEX('alimentação - Tabela 7.1'!$12:$12,
MATCH(TEXT('Tabela 7.1'!A1988,"mmmm/aaaa"),'alimentação - Tabela 7.1'!$5:$5,0)), "")</f>
        <v>82966</v>
      </c>
      <c r="D1988" s="62">
        <f>IFERROR(INDEX('alimentação - Tabela 7.1'!$12:$12,
MATCH(TEXT('Tabela 7.1'!$A1988,"mmmm/aaaa"),'alimentação - Tabela 7.1'!$5:$5,0)+1), "")</f>
        <v>4016</v>
      </c>
      <c r="E1988" s="62">
        <f>IFERROR(INDEX('alimentação - Tabela 7.1'!$12:$12,
MATCH(TEXT('Tabela 7.1'!$A1988,"mmmm/aaaa"),'alimentação - Tabela 7.1'!$5:$5,0)+2), "")</f>
        <v>3691</v>
      </c>
      <c r="F1988" s="62">
        <f>IFERROR(INDEX('alimentação - Tabela 7.1'!$12:$12,
MATCH(TEXT('Tabela 7.1'!$A1988,"mmmm/aaaa"),'alimentação - Tabela 7.1'!$5:$5,0)+3), "")</f>
        <v>325</v>
      </c>
      <c r="G1988" s="95">
        <f>IFERROR(INDEX('alimentação - Tabela 7.1'!$12:$12,
MATCH(TEXT('Tabela 7.1'!$A1988,"mmmm/aaaa"),'alimentação - Tabela 7.1'!$5:$5,0)+4), "")</f>
        <v>0.39326727390289307</v>
      </c>
    </row>
    <row r="1989" spans="1:7" ht="18" customHeight="1" x14ac:dyDescent="0.25">
      <c r="A1989" s="59" t="s">
        <v>366</v>
      </c>
      <c r="B1989" s="61" t="s">
        <v>110</v>
      </c>
      <c r="C1989" s="62">
        <f>IFERROR(INDEX('alimentação - Tabela 7.1'!$13:$13,
MATCH(TEXT('Tabela 7.1'!A1989,"mmmm/aaaa"),'alimentação - Tabela 7.1'!$5:$5,0)), "")</f>
        <v>986194</v>
      </c>
      <c r="D1989" s="62">
        <f>IFERROR(INDEX('alimentação - Tabela 7.1'!$13:$13,
MATCH(TEXT('Tabela 7.1'!$A1989,"mmmm/aaaa"),'alimentação - Tabela 7.1'!$5:$5,0)+1), "")</f>
        <v>39622</v>
      </c>
      <c r="E1989" s="62">
        <f>IFERROR(INDEX('alimentação - Tabela 7.1'!$13:$13,
MATCH(TEXT('Tabela 7.1'!$A1989,"mmmm/aaaa"),'alimentação - Tabela 7.1'!$5:$5,0)+2), "")</f>
        <v>41106</v>
      </c>
      <c r="F1989" s="62">
        <f>IFERROR(INDEX('alimentação - Tabela 7.1'!$13:$13,
MATCH(TEXT('Tabela 7.1'!$A1989,"mmmm/aaaa"),'alimentação - Tabela 7.1'!$5:$5,0)+3), "")</f>
        <v>-1484</v>
      </c>
      <c r="G1989" s="95">
        <f>IFERROR(INDEX('alimentação - Tabela 7.1'!$13:$13,
MATCH(TEXT('Tabela 7.1'!$A1989,"mmmm/aaaa"),'alimentação - Tabela 7.1'!$5:$5,0)+4), "")</f>
        <v>-0.15025140345096588</v>
      </c>
    </row>
    <row r="1990" spans="1:7" ht="18" customHeight="1" x14ac:dyDescent="0.25">
      <c r="A1990" s="59" t="s">
        <v>366</v>
      </c>
      <c r="B1990" s="61" t="s">
        <v>111</v>
      </c>
      <c r="C1990" s="62">
        <f>IFERROR(INDEX('alimentação - Tabela 7.1'!$14:$14,
MATCH(TEXT('Tabela 7.1'!A1990,"mmmm/aaaa"),'alimentação - Tabela 7.1'!$5:$5,0)), "")</f>
        <v>96139</v>
      </c>
      <c r="D1990" s="62">
        <f>IFERROR(INDEX('alimentação - Tabela 7.1'!$14:$14,
MATCH(TEXT('Tabela 7.1'!$A1990,"mmmm/aaaa"),'alimentação - Tabela 7.1'!$5:$5,0)+1), "")</f>
        <v>4595</v>
      </c>
      <c r="E1990" s="62">
        <f>IFERROR(INDEX('alimentação - Tabela 7.1'!$14:$14,
MATCH(TEXT('Tabela 7.1'!$A1990,"mmmm/aaaa"),'alimentação - Tabela 7.1'!$5:$5,0)+2), "")</f>
        <v>3915</v>
      </c>
      <c r="F1990" s="62">
        <f>IFERROR(INDEX('alimentação - Tabela 7.1'!$14:$14,
MATCH(TEXT('Tabela 7.1'!$A1990,"mmmm/aaaa"),'alimentação - Tabela 7.1'!$5:$5,0)+3), "")</f>
        <v>680</v>
      </c>
      <c r="G1990" s="95">
        <f>IFERROR(INDEX('alimentação - Tabela 7.1'!$14:$14,
MATCH(TEXT('Tabela 7.1'!$A1990,"mmmm/aaaa"),'alimentação - Tabela 7.1'!$5:$5,0)+4), "")</f>
        <v>0.71234768629074097</v>
      </c>
    </row>
    <row r="1991" spans="1:7" ht="18" customHeight="1" x14ac:dyDescent="0.25">
      <c r="A1991" s="59" t="s">
        <v>366</v>
      </c>
      <c r="B1991" s="61" t="s">
        <v>112</v>
      </c>
      <c r="C1991" s="62">
        <f>IFERROR(INDEX('alimentação - Tabela 7.1'!$15:$15,
MATCH(TEXT('Tabela 7.1'!A1991,"mmmm/aaaa"),'alimentação - Tabela 7.1'!$5:$5,0)), "")</f>
        <v>260366</v>
      </c>
      <c r="D1991" s="62">
        <f>IFERROR(INDEX('alimentação - Tabela 7.1'!$15:$15,
MATCH(TEXT('Tabela 7.1'!$A1991,"mmmm/aaaa"),'alimentação - Tabela 7.1'!$5:$5,0)+1), "")</f>
        <v>12928</v>
      </c>
      <c r="E1991" s="62">
        <f>IFERROR(INDEX('alimentação - Tabela 7.1'!$15:$15,
MATCH(TEXT('Tabela 7.1'!$A1991,"mmmm/aaaa"),'alimentação - Tabela 7.1'!$5:$5,0)+2), "")</f>
        <v>11169</v>
      </c>
      <c r="F1991" s="62">
        <f>IFERROR(INDEX('alimentação - Tabela 7.1'!$15:$15,
MATCH(TEXT('Tabela 7.1'!$A1991,"mmmm/aaaa"),'alimentação - Tabela 7.1'!$5:$5,0)+3), "")</f>
        <v>1759</v>
      </c>
      <c r="G1991" s="95">
        <f>IFERROR(INDEX('alimentação - Tabela 7.1'!$15:$15,
MATCH(TEXT('Tabela 7.1'!$A1991,"mmmm/aaaa"),'alimentação - Tabela 7.1'!$5:$5,0)+4), "")</f>
        <v>0.68018269538879395</v>
      </c>
    </row>
    <row r="1992" spans="1:7" ht="18" customHeight="1" x14ac:dyDescent="0.25">
      <c r="A1992" s="59" t="s">
        <v>366</v>
      </c>
      <c r="B1992" s="61" t="s">
        <v>113</v>
      </c>
      <c r="C1992" s="62">
        <f>IFERROR(INDEX('alimentação - Tabela 7.1'!$16:$16,
MATCH(TEXT('Tabela 7.1'!A1992,"mmmm/aaaa"),'alimentação - Tabela 7.1'!$5:$5,0)), "")</f>
        <v>7947638</v>
      </c>
      <c r="D1992" s="62">
        <f>IFERROR(INDEX('alimentação - Tabela 7.1'!$16:$16,
MATCH(TEXT('Tabela 7.1'!$A1992,"mmmm/aaaa"),'alimentação - Tabela 7.1'!$5:$5,0)+1), "")</f>
        <v>311542</v>
      </c>
      <c r="E1992" s="62">
        <f>IFERROR(INDEX('alimentação - Tabela 7.1'!$16:$16,
MATCH(TEXT('Tabela 7.1'!$A1992,"mmmm/aaaa"),'alimentação - Tabela 7.1'!$5:$5,0)+2), "")</f>
        <v>307477</v>
      </c>
      <c r="F1992" s="62">
        <f>IFERROR(INDEX('alimentação - Tabela 7.1'!$16:$16,
MATCH(TEXT('Tabela 7.1'!$A1992,"mmmm/aaaa"),'alimentação - Tabela 7.1'!$5:$5,0)+3), "")</f>
        <v>4065</v>
      </c>
      <c r="G1992" s="95">
        <f>IFERROR(INDEX('alimentação - Tabela 7.1'!$16:$16,
MATCH(TEXT('Tabela 7.1'!$A1992,"mmmm/aaaa"),'alimentação - Tabela 7.1'!$5:$5,0)+4), "")</f>
        <v>5.1173444837331772E-2</v>
      </c>
    </row>
    <row r="1993" spans="1:7" ht="18" customHeight="1" x14ac:dyDescent="0.25">
      <c r="A1993" s="59" t="s">
        <v>366</v>
      </c>
      <c r="B1993" s="61" t="s">
        <v>114</v>
      </c>
      <c r="C1993" s="62">
        <f>IFERROR(INDEX('alimentação - Tabela 7.1'!$17:$17,
MATCH(TEXT('Tabela 7.1'!A1993,"mmmm/aaaa"),'alimentação - Tabela 7.1'!$5:$5,0)), "")</f>
        <v>661654</v>
      </c>
      <c r="D1993" s="62">
        <f>IFERROR(INDEX('alimentação - Tabela 7.1'!$17:$17,
MATCH(TEXT('Tabela 7.1'!$A1993,"mmmm/aaaa"),'alimentação - Tabela 7.1'!$5:$5,0)+1), "")</f>
        <v>26380</v>
      </c>
      <c r="E1993" s="62">
        <f>IFERROR(INDEX('alimentação - Tabela 7.1'!$17:$17,
MATCH(TEXT('Tabela 7.1'!$A1993,"mmmm/aaaa"),'alimentação - Tabela 7.1'!$5:$5,0)+2), "")</f>
        <v>23513</v>
      </c>
      <c r="F1993" s="62">
        <f>IFERROR(INDEX('alimentação - Tabela 7.1'!$17:$17,
MATCH(TEXT('Tabela 7.1'!$A1993,"mmmm/aaaa"),'alimentação - Tabela 7.1'!$5:$5,0)+3), "")</f>
        <v>2867</v>
      </c>
      <c r="G1993" s="95">
        <f>IFERROR(INDEX('alimentação - Tabela 7.1'!$17:$17,
MATCH(TEXT('Tabela 7.1'!$A1993,"mmmm/aaaa"),'alimentação - Tabela 7.1'!$5:$5,0)+4), "")</f>
        <v>0.43519377708435059</v>
      </c>
    </row>
    <row r="1994" spans="1:7" ht="18" customHeight="1" x14ac:dyDescent="0.25">
      <c r="A1994" s="59" t="s">
        <v>366</v>
      </c>
      <c r="B1994" s="61" t="s">
        <v>115</v>
      </c>
      <c r="C1994" s="62">
        <f>IFERROR(INDEX('alimentação - Tabela 7.1'!$18:$18,
MATCH(TEXT('Tabela 7.1'!A1994,"mmmm/aaaa"),'alimentação - Tabela 7.1'!$5:$5,0)), "")</f>
        <v>360871</v>
      </c>
      <c r="D1994" s="62">
        <f>IFERROR(INDEX('alimentação - Tabela 7.1'!$18:$18,
MATCH(TEXT('Tabela 7.1'!$A1994,"mmmm/aaaa"),'alimentação - Tabela 7.1'!$5:$5,0)+1), "")</f>
        <v>12308</v>
      </c>
      <c r="E1994" s="62">
        <f>IFERROR(INDEX('alimentação - Tabela 7.1'!$18:$18,
MATCH(TEXT('Tabela 7.1'!$A1994,"mmmm/aaaa"),'alimentação - Tabela 7.1'!$5:$5,0)+2), "")</f>
        <v>13085</v>
      </c>
      <c r="F1994" s="62">
        <f>IFERROR(INDEX('alimentação - Tabela 7.1'!$18:$18,
MATCH(TEXT('Tabela 7.1'!$A1994,"mmmm/aaaa"),'alimentação - Tabela 7.1'!$5:$5,0)+3), "")</f>
        <v>-777</v>
      </c>
      <c r="G1994" s="95">
        <f>IFERROR(INDEX('alimentação - Tabela 7.1'!$18:$18,
MATCH(TEXT('Tabela 7.1'!$A1994,"mmmm/aaaa"),'alimentação - Tabela 7.1'!$5:$5,0)+4), "")</f>
        <v>-0.2148497998714447</v>
      </c>
    </row>
    <row r="1995" spans="1:7" ht="18" customHeight="1" x14ac:dyDescent="0.25">
      <c r="A1995" s="59" t="s">
        <v>366</v>
      </c>
      <c r="B1995" s="61" t="s">
        <v>116</v>
      </c>
      <c r="C1995" s="62">
        <f>IFERROR(INDEX('alimentação - Tabela 7.1'!$19:$19,
MATCH(TEXT('Tabela 7.1'!A1995,"mmmm/aaaa"),'alimentação - Tabela 7.1'!$5:$5,0)), "")</f>
        <v>1408376</v>
      </c>
      <c r="D1995" s="62">
        <f>IFERROR(INDEX('alimentação - Tabela 7.1'!$19:$19,
MATCH(TEXT('Tabela 7.1'!$A1995,"mmmm/aaaa"),'alimentação - Tabela 7.1'!$5:$5,0)+1), "")</f>
        <v>54636</v>
      </c>
      <c r="E1995" s="62">
        <f>IFERROR(INDEX('alimentação - Tabela 7.1'!$19:$19,
MATCH(TEXT('Tabela 7.1'!$A1995,"mmmm/aaaa"),'alimentação - Tabela 7.1'!$5:$5,0)+2), "")</f>
        <v>55032</v>
      </c>
      <c r="F1995" s="62">
        <f>IFERROR(INDEX('alimentação - Tabela 7.1'!$19:$19,
MATCH(TEXT('Tabela 7.1'!$A1995,"mmmm/aaaa"),'alimentação - Tabela 7.1'!$5:$5,0)+3), "")</f>
        <v>-396</v>
      </c>
      <c r="G1995" s="95">
        <f>IFERROR(INDEX('alimentação - Tabela 7.1'!$19:$19,
MATCH(TEXT('Tabela 7.1'!$A1995,"mmmm/aaaa"),'alimentação - Tabela 7.1'!$5:$5,0)+4), "")</f>
        <v>-2.8109587728977203E-2</v>
      </c>
    </row>
    <row r="1996" spans="1:7" ht="18" customHeight="1" x14ac:dyDescent="0.25">
      <c r="A1996" s="59" t="s">
        <v>366</v>
      </c>
      <c r="B1996" s="61" t="s">
        <v>117</v>
      </c>
      <c r="C1996" s="62">
        <f>IFERROR(INDEX('alimentação - Tabela 7.1'!$20:$20,
MATCH(TEXT('Tabela 7.1'!A1996,"mmmm/aaaa"),'alimentação - Tabela 7.1'!$5:$5,0)), "")</f>
        <v>535652</v>
      </c>
      <c r="D1996" s="62">
        <f>IFERROR(INDEX('alimentação - Tabela 7.1'!$20:$20,
MATCH(TEXT('Tabela 7.1'!$A1996,"mmmm/aaaa"),'alimentação - Tabela 7.1'!$5:$5,0)+1), "")</f>
        <v>20439</v>
      </c>
      <c r="E1996" s="62">
        <f>IFERROR(INDEX('alimentação - Tabela 7.1'!$20:$20,
MATCH(TEXT('Tabela 7.1'!$A1996,"mmmm/aaaa"),'alimentação - Tabela 7.1'!$5:$5,0)+2), "")</f>
        <v>20853</v>
      </c>
      <c r="F1996" s="62">
        <f>IFERROR(INDEX('alimentação - Tabela 7.1'!$20:$20,
MATCH(TEXT('Tabela 7.1'!$A1996,"mmmm/aaaa"),'alimentação - Tabela 7.1'!$5:$5,0)+3), "")</f>
        <v>-414</v>
      </c>
      <c r="G1996" s="95">
        <f>IFERROR(INDEX('alimentação - Tabela 7.1'!$20:$20,
MATCH(TEXT('Tabela 7.1'!$A1996,"mmmm/aaaa"),'alimentação - Tabela 7.1'!$5:$5,0)+4), "")</f>
        <v>-7.7229298651218414E-2</v>
      </c>
    </row>
    <row r="1997" spans="1:7" ht="18" customHeight="1" x14ac:dyDescent="0.25">
      <c r="A1997" s="59" t="s">
        <v>366</v>
      </c>
      <c r="B1997" s="61" t="s">
        <v>118</v>
      </c>
      <c r="C1997" s="62">
        <f>IFERROR(INDEX('alimentação - Tabela 7.1'!$21:$21,
MATCH(TEXT('Tabela 7.1'!A1997,"mmmm/aaaa"),'alimentação - Tabela 7.1'!$5:$5,0)), "")</f>
        <v>514251</v>
      </c>
      <c r="D1997" s="62">
        <f>IFERROR(INDEX('alimentação - Tabela 7.1'!$21:$21,
MATCH(TEXT('Tabela 7.1'!$A1997,"mmmm/aaaa"),'alimentação - Tabela 7.1'!$5:$5,0)+1), "")</f>
        <v>21543</v>
      </c>
      <c r="E1997" s="62">
        <f>IFERROR(INDEX('alimentação - Tabela 7.1'!$21:$21,
MATCH(TEXT('Tabela 7.1'!$A1997,"mmmm/aaaa"),'alimentação - Tabela 7.1'!$5:$5,0)+2), "")</f>
        <v>22179</v>
      </c>
      <c r="F1997" s="62">
        <f>IFERROR(INDEX('alimentação - Tabela 7.1'!$21:$21,
MATCH(TEXT('Tabela 7.1'!$A1997,"mmmm/aaaa"),'alimentação - Tabela 7.1'!$5:$5,0)+3), "")</f>
        <v>-636</v>
      </c>
      <c r="G1997" s="95">
        <f>IFERROR(INDEX('alimentação - Tabela 7.1'!$21:$21,
MATCH(TEXT('Tabela 7.1'!$A1997,"mmmm/aaaa"),'alimentação - Tabela 7.1'!$5:$5,0)+4), "")</f>
        <v>-0.12352225184440613</v>
      </c>
    </row>
    <row r="1998" spans="1:7" ht="18" customHeight="1" x14ac:dyDescent="0.25">
      <c r="A1998" s="59" t="s">
        <v>366</v>
      </c>
      <c r="B1998" s="61" t="s">
        <v>119</v>
      </c>
      <c r="C1998" s="62">
        <f>IFERROR(INDEX('alimentação - Tabela 7.1'!$22:$22,
MATCH(TEXT('Tabela 7.1'!A1998,"mmmm/aaaa"),'alimentação - Tabela 7.1'!$5:$5,0)), "")</f>
        <v>1513643</v>
      </c>
      <c r="D1998" s="62">
        <f>IFERROR(INDEX('alimentação - Tabela 7.1'!$22:$22,
MATCH(TEXT('Tabela 7.1'!$A1998,"mmmm/aaaa"),'alimentação - Tabela 7.1'!$5:$5,0)+1), "")</f>
        <v>57936</v>
      </c>
      <c r="E1998" s="62">
        <f>IFERROR(INDEX('alimentação - Tabela 7.1'!$22:$22,
MATCH(TEXT('Tabela 7.1'!$A1998,"mmmm/aaaa"),'alimentação - Tabela 7.1'!$5:$5,0)+2), "")</f>
        <v>61039</v>
      </c>
      <c r="F1998" s="62">
        <f>IFERROR(INDEX('alimentação - Tabela 7.1'!$22:$22,
MATCH(TEXT('Tabela 7.1'!$A1998,"mmmm/aaaa"),'alimentação - Tabela 7.1'!$5:$5,0)+3), "")</f>
        <v>-3103</v>
      </c>
      <c r="G1998" s="95">
        <f>IFERROR(INDEX('alimentação - Tabela 7.1'!$22:$22,
MATCH(TEXT('Tabela 7.1'!$A1998,"mmmm/aaaa"),'alimentação - Tabela 7.1'!$5:$5,0)+4), "")</f>
        <v>-0.20458270609378815</v>
      </c>
    </row>
    <row r="1999" spans="1:7" ht="18" customHeight="1" x14ac:dyDescent="0.25">
      <c r="A1999" s="59" t="s">
        <v>366</v>
      </c>
      <c r="B1999" s="61" t="s">
        <v>120</v>
      </c>
      <c r="C1999" s="62">
        <f>IFERROR(INDEX('alimentação - Tabela 7.1'!$23:$23,
MATCH(TEXT('Tabela 7.1'!A1999,"mmmm/aaaa"),'alimentação - Tabela 7.1'!$5:$5,0)), "")</f>
        <v>465640</v>
      </c>
      <c r="D1999" s="62">
        <f>IFERROR(INDEX('alimentação - Tabela 7.1'!$23:$23,
MATCH(TEXT('Tabela 7.1'!$A1999,"mmmm/aaaa"),'alimentação - Tabela 7.1'!$5:$5,0)+1), "")</f>
        <v>16471</v>
      </c>
      <c r="E1999" s="62">
        <f>IFERROR(INDEX('alimentação - Tabela 7.1'!$23:$23,
MATCH(TEXT('Tabela 7.1'!$A1999,"mmmm/aaaa"),'alimentação - Tabela 7.1'!$5:$5,0)+2), "")</f>
        <v>17074</v>
      </c>
      <c r="F1999" s="62">
        <f>IFERROR(INDEX('alimentação - Tabela 7.1'!$23:$23,
MATCH(TEXT('Tabela 7.1'!$A1999,"mmmm/aaaa"),'alimentação - Tabela 7.1'!$5:$5,0)+3), "")</f>
        <v>-603</v>
      </c>
      <c r="G1999" s="95">
        <f>IFERROR(INDEX('alimentação - Tabela 7.1'!$23:$23,
MATCH(TEXT('Tabela 7.1'!$A1999,"mmmm/aaaa"),'alimentação - Tabela 7.1'!$5:$5,0)+4), "")</f>
        <v>-0.12933169305324554</v>
      </c>
    </row>
    <row r="2000" spans="1:7" ht="18" customHeight="1" x14ac:dyDescent="0.25">
      <c r="A2000" s="59" t="s">
        <v>366</v>
      </c>
      <c r="B2000" s="61" t="s">
        <v>121</v>
      </c>
      <c r="C2000" s="62">
        <f>IFERROR(INDEX('alimentação - Tabela 7.1'!$24:$24,
MATCH(TEXT('Tabela 7.1'!A2000,"mmmm/aaaa"),'alimentação - Tabela 7.1'!$5:$5,0)), "")</f>
        <v>342048</v>
      </c>
      <c r="D2000" s="62">
        <f>IFERROR(INDEX('alimentação - Tabela 7.1'!$24:$24,
MATCH(TEXT('Tabela 7.1'!$A2000,"mmmm/aaaa"),'alimentação - Tabela 7.1'!$5:$5,0)+1), "")</f>
        <v>12471</v>
      </c>
      <c r="E2000" s="62">
        <f>IFERROR(INDEX('alimentação - Tabela 7.1'!$24:$24,
MATCH(TEXT('Tabela 7.1'!$A2000,"mmmm/aaaa"),'alimentação - Tabela 7.1'!$5:$5,0)+2), "")</f>
        <v>13099</v>
      </c>
      <c r="F2000" s="62">
        <f>IFERROR(INDEX('alimentação - Tabela 7.1'!$24:$24,
MATCH(TEXT('Tabela 7.1'!$A2000,"mmmm/aaaa"),'alimentação - Tabela 7.1'!$5:$5,0)+3), "")</f>
        <v>-628</v>
      </c>
      <c r="G2000" s="95">
        <f>IFERROR(INDEX('alimentação - Tabela 7.1'!$24:$24,
MATCH(TEXT('Tabela 7.1'!$A2000,"mmmm/aaaa"),'alimentação - Tabela 7.1'!$5:$5,0)+4), "")</f>
        <v>-0.18326349556446075</v>
      </c>
    </row>
    <row r="2001" spans="1:7" ht="18" customHeight="1" x14ac:dyDescent="0.25">
      <c r="A2001" s="59" t="s">
        <v>366</v>
      </c>
      <c r="B2001" s="61" t="s">
        <v>122</v>
      </c>
      <c r="C2001" s="62">
        <f>IFERROR(INDEX('alimentação - Tabela 7.1'!$25:$25,
MATCH(TEXT('Tabela 7.1'!A2001,"mmmm/aaaa"),'alimentação - Tabela 7.1'!$5:$5,0)), "")</f>
        <v>2145503</v>
      </c>
      <c r="D2001" s="62">
        <f>IFERROR(INDEX('alimentação - Tabela 7.1'!$25:$25,
MATCH(TEXT('Tabela 7.1'!$A2001,"mmmm/aaaa"),'alimentação - Tabela 7.1'!$5:$5,0)+1), "")</f>
        <v>89358</v>
      </c>
      <c r="E2001" s="62">
        <f>IFERROR(INDEX('alimentação - Tabela 7.1'!$25:$25,
MATCH(TEXT('Tabela 7.1'!$A2001,"mmmm/aaaa"),'alimentação - Tabela 7.1'!$5:$5,0)+2), "")</f>
        <v>81603</v>
      </c>
      <c r="F2001" s="62">
        <f>IFERROR(INDEX('alimentação - Tabela 7.1'!$25:$25,
MATCH(TEXT('Tabela 7.1'!$A2001,"mmmm/aaaa"),'alimentação - Tabela 7.1'!$5:$5,0)+3), "")</f>
        <v>7755</v>
      </c>
      <c r="G2001" s="95">
        <f>IFERROR(INDEX('alimentação - Tabela 7.1'!$25:$25,
MATCH(TEXT('Tabela 7.1'!$A2001,"mmmm/aaaa"),'alimentação - Tabela 7.1'!$5:$5,0)+4), "")</f>
        <v>0.36276492476463318</v>
      </c>
    </row>
    <row r="2002" spans="1:7" ht="18" customHeight="1" x14ac:dyDescent="0.25">
      <c r="A2002" s="59" t="s">
        <v>366</v>
      </c>
      <c r="B2002" s="61" t="s">
        <v>123</v>
      </c>
      <c r="C2002" s="62">
        <f>IFERROR(INDEX('alimentação - Tabela 7.1'!$26:$26,
MATCH(TEXT('Tabela 7.1'!A2002,"mmmm/aaaa"),'alimentação - Tabela 7.1'!$5:$5,0)), "")</f>
        <v>24045802</v>
      </c>
      <c r="D2002" s="62">
        <f>IFERROR(INDEX('alimentação - Tabela 7.1'!$26:$26,
MATCH(TEXT('Tabela 7.1'!$A2002,"mmmm/aaaa"),'alimentação - Tabela 7.1'!$5:$5,0)+1), "")</f>
        <v>1132238</v>
      </c>
      <c r="E2002" s="62">
        <f>IFERROR(INDEX('alimentação - Tabela 7.1'!$26:$26,
MATCH(TEXT('Tabela 7.1'!$A2002,"mmmm/aaaa"),'alimentação - Tabela 7.1'!$5:$5,0)+2), "")</f>
        <v>1103565</v>
      </c>
      <c r="F2002" s="62">
        <f>IFERROR(INDEX('alimentação - Tabela 7.1'!$26:$26,
MATCH(TEXT('Tabela 7.1'!$A2002,"mmmm/aaaa"),'alimentação - Tabela 7.1'!$5:$5,0)+3), "")</f>
        <v>28673</v>
      </c>
      <c r="G2002" s="95">
        <f>IFERROR(INDEX('alimentação - Tabela 7.1'!$26:$26,
MATCH(TEXT('Tabela 7.1'!$A2002,"mmmm/aaaa"),'alimentação - Tabela 7.1'!$5:$5,0)+4), "")</f>
        <v>0.11938562989234924</v>
      </c>
    </row>
    <row r="2003" spans="1:7" ht="18" customHeight="1" x14ac:dyDescent="0.25">
      <c r="A2003" s="59" t="s">
        <v>366</v>
      </c>
      <c r="B2003" s="61" t="s">
        <v>124</v>
      </c>
      <c r="C2003" s="62">
        <f>IFERROR(INDEX('alimentação - Tabela 7.1'!$27:$27,
MATCH(TEXT('Tabela 7.1'!A2003,"mmmm/aaaa"),'alimentação - Tabela 7.1'!$5:$5,0)), "")</f>
        <v>4914156</v>
      </c>
      <c r="D2003" s="62">
        <f>IFERROR(INDEX('alimentação - Tabela 7.1'!$27:$27,
MATCH(TEXT('Tabela 7.1'!$A2003,"mmmm/aaaa"),'alimentação - Tabela 7.1'!$5:$5,0)+1), "")</f>
        <v>239085</v>
      </c>
      <c r="E2003" s="62">
        <f>IFERROR(INDEX('alimentação - Tabela 7.1'!$27:$27,
MATCH(TEXT('Tabela 7.1'!$A2003,"mmmm/aaaa"),'alimentação - Tabela 7.1'!$5:$5,0)+2), "")</f>
        <v>234983</v>
      </c>
      <c r="F2003" s="62">
        <f>IFERROR(INDEX('alimentação - Tabela 7.1'!$27:$27,
MATCH(TEXT('Tabela 7.1'!$A2003,"mmmm/aaaa"),'alimentação - Tabela 7.1'!$5:$5,0)+3), "")</f>
        <v>4102</v>
      </c>
      <c r="G2003" s="95">
        <f>IFERROR(INDEX('alimentação - Tabela 7.1'!$27:$27,
MATCH(TEXT('Tabela 7.1'!$A2003,"mmmm/aaaa"),'alimentação - Tabela 7.1'!$5:$5,0)+4), "")</f>
        <v>8.3542868494987488E-2</v>
      </c>
    </row>
    <row r="2004" spans="1:7" ht="18" customHeight="1" x14ac:dyDescent="0.25">
      <c r="A2004" s="59" t="s">
        <v>366</v>
      </c>
      <c r="B2004" s="61" t="s">
        <v>2</v>
      </c>
      <c r="C2004" s="62">
        <f>IFERROR(INDEX('alimentação - Tabela 7.1'!$28:$28,
MATCH(TEXT('Tabela 7.1'!A2004,"mmmm/aaaa"),'alimentação - Tabela 7.1'!$5:$5,0)), "")</f>
        <v>909990</v>
      </c>
      <c r="D2004" s="62">
        <f>IFERROR(INDEX('alimentação - Tabela 7.1'!$28:$28,
MATCH(TEXT('Tabela 7.1'!$A2004,"mmmm/aaaa"),'alimentação - Tabela 7.1'!$5:$5,0)+1), "")</f>
        <v>47745</v>
      </c>
      <c r="E2004" s="62">
        <f>IFERROR(INDEX('alimentação - Tabela 7.1'!$28:$28,
MATCH(TEXT('Tabela 7.1'!$A2004,"mmmm/aaaa"),'alimentação - Tabela 7.1'!$5:$5,0)+2), "")</f>
        <v>47135</v>
      </c>
      <c r="F2004" s="62">
        <f>IFERROR(INDEX('alimentação - Tabela 7.1'!$28:$28,
MATCH(TEXT('Tabela 7.1'!$A2004,"mmmm/aaaa"),'alimentação - Tabela 7.1'!$5:$5,0)+3), "")</f>
        <v>610</v>
      </c>
      <c r="G2004" s="95">
        <f>IFERROR(INDEX('alimentação - Tabela 7.1'!$28:$28,
MATCH(TEXT('Tabela 7.1'!$A2004,"mmmm/aaaa"),'alimentação - Tabela 7.1'!$5:$5,0)+4), "")</f>
        <v>6.7078672349452972E-2</v>
      </c>
    </row>
    <row r="2005" spans="1:7" ht="18" customHeight="1" x14ac:dyDescent="0.25">
      <c r="A2005" s="59" t="s">
        <v>366</v>
      </c>
      <c r="B2005" s="61" t="s">
        <v>125</v>
      </c>
      <c r="C2005" s="62">
        <f>IFERROR(INDEX('alimentação - Tabela 7.1'!$29:$29,
MATCH(TEXT('Tabela 7.1'!A2005,"mmmm/aaaa"),'alimentação - Tabela 7.1'!$5:$5,0)), "")</f>
        <v>3869017</v>
      </c>
      <c r="D2005" s="62">
        <f>IFERROR(INDEX('alimentação - Tabela 7.1'!$29:$29,
MATCH(TEXT('Tabela 7.1'!$A2005,"mmmm/aaaa"),'alimentação - Tabela 7.1'!$5:$5,0)+1), "")</f>
        <v>130630</v>
      </c>
      <c r="E2005" s="62">
        <f>IFERROR(INDEX('alimentação - Tabela 7.1'!$29:$29,
MATCH(TEXT('Tabela 7.1'!$A2005,"mmmm/aaaa"),'alimentação - Tabela 7.1'!$5:$5,0)+2), "")</f>
        <v>143079</v>
      </c>
      <c r="F2005" s="62">
        <f>IFERROR(INDEX('alimentação - Tabela 7.1'!$29:$29,
MATCH(TEXT('Tabela 7.1'!$A2005,"mmmm/aaaa"),'alimentação - Tabela 7.1'!$5:$5,0)+3), "")</f>
        <v>-12449</v>
      </c>
      <c r="G2005" s="95">
        <f>IFERROR(INDEX('alimentação - Tabela 7.1'!$29:$29,
MATCH(TEXT('Tabela 7.1'!$A2005,"mmmm/aaaa"),'alimentação - Tabela 7.1'!$5:$5,0)+4), "")</f>
        <v>-0.32072934508323669</v>
      </c>
    </row>
    <row r="2006" spans="1:7" ht="18" customHeight="1" x14ac:dyDescent="0.25">
      <c r="A2006" s="59" t="s">
        <v>366</v>
      </c>
      <c r="B2006" s="61" t="s">
        <v>126</v>
      </c>
      <c r="C2006" s="62">
        <f>IFERROR(INDEX('alimentação - Tabela 7.1'!$30:$30,
MATCH(TEXT('Tabela 7.1'!A2006,"mmmm/aaaa"),'alimentação - Tabela 7.1'!$5:$5,0)), "")</f>
        <v>14352639</v>
      </c>
      <c r="D2006" s="62">
        <f>IFERROR(INDEX('alimentação - Tabela 7.1'!$30:$30,
MATCH(TEXT('Tabela 7.1'!$A2006,"mmmm/aaaa"),'alimentação - Tabela 7.1'!$5:$5,0)+1), "")</f>
        <v>714778</v>
      </c>
      <c r="E2006" s="62">
        <f>IFERROR(INDEX('alimentação - Tabela 7.1'!$30:$30,
MATCH(TEXT('Tabela 7.1'!$A2006,"mmmm/aaaa"),'alimentação - Tabela 7.1'!$5:$5,0)+2), "")</f>
        <v>678368</v>
      </c>
      <c r="F2006" s="62">
        <f>IFERROR(INDEX('alimentação - Tabela 7.1'!$30:$30,
MATCH(TEXT('Tabela 7.1'!$A2006,"mmmm/aaaa"),'alimentação - Tabela 7.1'!$5:$5,0)+3), "")</f>
        <v>36410</v>
      </c>
      <c r="G2006" s="95">
        <f>IFERROR(INDEX('alimentação - Tabela 7.1'!$30:$30,
MATCH(TEXT('Tabela 7.1'!$A2006,"mmmm/aaaa"),'alimentação - Tabela 7.1'!$5:$5,0)+4), "")</f>
        <v>0.25432676076889038</v>
      </c>
    </row>
    <row r="2007" spans="1:7" ht="18" customHeight="1" x14ac:dyDescent="0.25">
      <c r="A2007" s="59" t="s">
        <v>366</v>
      </c>
      <c r="B2007" s="61" t="s">
        <v>127</v>
      </c>
      <c r="C2007" s="62">
        <f>IFERROR(INDEX('alimentação - Tabela 7.1'!$31:$31,
MATCH(TEXT('Tabela 7.1'!A2007,"mmmm/aaaa"),'alimentação - Tabela 7.1'!$5:$5,0)), "")</f>
        <v>8688395</v>
      </c>
      <c r="D2007" s="62">
        <f>IFERROR(INDEX('alimentação - Tabela 7.1'!$31:$31,
MATCH(TEXT('Tabela 7.1'!$A2007,"mmmm/aaaa"),'alimentação - Tabela 7.1'!$5:$5,0)+1), "")</f>
        <v>507900</v>
      </c>
      <c r="E2007" s="62">
        <f>IFERROR(INDEX('alimentação - Tabela 7.1'!$31:$31,
MATCH(TEXT('Tabela 7.1'!$A2007,"mmmm/aaaa"),'alimentação - Tabela 7.1'!$5:$5,0)+2), "")</f>
        <v>441255</v>
      </c>
      <c r="F2007" s="62">
        <f>IFERROR(INDEX('alimentação - Tabela 7.1'!$31:$31,
MATCH(TEXT('Tabela 7.1'!$A2007,"mmmm/aaaa"),'alimentação - Tabela 7.1'!$5:$5,0)+3), "")</f>
        <v>66645</v>
      </c>
      <c r="G2007" s="95">
        <f>IFERROR(INDEX('alimentação - Tabela 7.1'!$31:$31,
MATCH(TEXT('Tabela 7.1'!$A2007,"mmmm/aaaa"),'alimentação - Tabela 7.1'!$5:$5,0)+4), "")</f>
        <v>0.77298694849014282</v>
      </c>
    </row>
    <row r="2008" spans="1:7" ht="18" customHeight="1" x14ac:dyDescent="0.25">
      <c r="A2008" s="59" t="s">
        <v>366</v>
      </c>
      <c r="B2008" s="61" t="s">
        <v>128</v>
      </c>
      <c r="C2008" s="62">
        <f>IFERROR(INDEX('alimentação - Tabela 7.1'!$32:$32,
MATCH(TEXT('Tabela 7.1'!A2008,"mmmm/aaaa"),'alimentação - Tabela 7.1'!$5:$5,0)), "")</f>
        <v>3234998</v>
      </c>
      <c r="D2008" s="62">
        <f>IFERROR(INDEX('alimentação - Tabela 7.1'!$32:$32,
MATCH(TEXT('Tabela 7.1'!$A2008,"mmmm/aaaa"),'alimentação - Tabela 7.1'!$5:$5,0)+1), "")</f>
        <v>181327</v>
      </c>
      <c r="E2008" s="62">
        <f>IFERROR(INDEX('alimentação - Tabela 7.1'!$32:$32,
MATCH(TEXT('Tabela 7.1'!$A2008,"mmmm/aaaa"),'alimentação - Tabela 7.1'!$5:$5,0)+2), "")</f>
        <v>165235</v>
      </c>
      <c r="F2008" s="62">
        <f>IFERROR(INDEX('alimentação - Tabela 7.1'!$32:$32,
MATCH(TEXT('Tabela 7.1'!$A2008,"mmmm/aaaa"),'alimentação - Tabela 7.1'!$5:$5,0)+3), "")</f>
        <v>16092</v>
      </c>
      <c r="G2008" s="95">
        <f>IFERROR(INDEX('alimentação - Tabela 7.1'!$32:$32,
MATCH(TEXT('Tabela 7.1'!$A2008,"mmmm/aaaa"),'alimentação - Tabela 7.1'!$5:$5,0)+4), "")</f>
        <v>0.49992141127586365</v>
      </c>
    </row>
    <row r="2009" spans="1:7" ht="18" customHeight="1" x14ac:dyDescent="0.25">
      <c r="A2009" s="59" t="s">
        <v>366</v>
      </c>
      <c r="B2009" s="61" t="s">
        <v>129</v>
      </c>
      <c r="C2009" s="62">
        <f>IFERROR(INDEX('alimentação - Tabela 7.1'!$33:$33,
MATCH(TEXT('Tabela 7.1'!A2009,"mmmm/aaaa"),'alimentação - Tabela 7.1'!$5:$5,0)), "")</f>
        <v>2592230</v>
      </c>
      <c r="D2009" s="62">
        <f>IFERROR(INDEX('alimentação - Tabela 7.1'!$33:$33,
MATCH(TEXT('Tabela 7.1'!$A2009,"mmmm/aaaa"),'alimentação - Tabela 7.1'!$5:$5,0)+1), "")</f>
        <v>168043</v>
      </c>
      <c r="E2009" s="62">
        <f>IFERROR(INDEX('alimentação - Tabela 7.1'!$33:$33,
MATCH(TEXT('Tabela 7.1'!$A2009,"mmmm/aaaa"),'alimentação - Tabela 7.1'!$5:$5,0)+2), "")</f>
        <v>144609</v>
      </c>
      <c r="F2009" s="62">
        <f>IFERROR(INDEX('alimentação - Tabela 7.1'!$33:$33,
MATCH(TEXT('Tabela 7.1'!$A2009,"mmmm/aaaa"),'alimentação - Tabela 7.1'!$5:$5,0)+3), "")</f>
        <v>23434</v>
      </c>
      <c r="G2009" s="95">
        <f>IFERROR(INDEX('alimentação - Tabela 7.1'!$33:$33,
MATCH(TEXT('Tabela 7.1'!$A2009,"mmmm/aaaa"),'alimentação - Tabela 7.1'!$5:$5,0)+4), "")</f>
        <v>0.91225618124008179</v>
      </c>
    </row>
    <row r="2010" spans="1:7" ht="18" customHeight="1" x14ac:dyDescent="0.25">
      <c r="A2010" s="59" t="s">
        <v>366</v>
      </c>
      <c r="B2010" s="61" t="s">
        <v>130</v>
      </c>
      <c r="C2010" s="62">
        <f>IFERROR(INDEX('alimentação - Tabela 7.1'!$34:$34,
MATCH(TEXT('Tabela 7.1'!A2010,"mmmm/aaaa"),'alimentação - Tabela 7.1'!$5:$5,0)), "")</f>
        <v>2861167</v>
      </c>
      <c r="D2010" s="62">
        <f>IFERROR(INDEX('alimentação - Tabela 7.1'!$34:$34,
MATCH(TEXT('Tabela 7.1'!$A2010,"mmmm/aaaa"),'alimentação - Tabela 7.1'!$5:$5,0)+1), "")</f>
        <v>158530</v>
      </c>
      <c r="E2010" s="62">
        <f>IFERROR(INDEX('alimentação - Tabela 7.1'!$34:$34,
MATCH(TEXT('Tabela 7.1'!$A2010,"mmmm/aaaa"),'alimentação - Tabela 7.1'!$5:$5,0)+2), "")</f>
        <v>131411</v>
      </c>
      <c r="F2010" s="62">
        <f>IFERROR(INDEX('alimentação - Tabela 7.1'!$34:$34,
MATCH(TEXT('Tabela 7.1'!$A2010,"mmmm/aaaa"),'alimentação - Tabela 7.1'!$5:$5,0)+3), "")</f>
        <v>27119</v>
      </c>
      <c r="G2010" s="95">
        <f>IFERROR(INDEX('alimentação - Tabela 7.1'!$34:$34,
MATCH(TEXT('Tabela 7.1'!$A2010,"mmmm/aaaa"),'alimentação - Tabela 7.1'!$5:$5,0)+4), "")</f>
        <v>0.95689982175827026</v>
      </c>
    </row>
    <row r="2011" spans="1:7" ht="18" customHeight="1" x14ac:dyDescent="0.25">
      <c r="A2011" s="59" t="s">
        <v>366</v>
      </c>
      <c r="B2011" s="61" t="s">
        <v>131</v>
      </c>
      <c r="C2011" s="62">
        <f>IFERROR(INDEX('alimentação - Tabela 7.1'!$35:$35,
MATCH(TEXT('Tabela 7.1'!A2011,"mmmm/aaaa"),'alimentação - Tabela 7.1'!$5:$5,0)), "")</f>
        <v>4244117</v>
      </c>
      <c r="D2011" s="62">
        <f>IFERROR(INDEX('alimentação - Tabela 7.1'!$35:$35,
MATCH(TEXT('Tabela 7.1'!$A2011,"mmmm/aaaa"),'alimentação - Tabela 7.1'!$5:$5,0)+1), "")</f>
        <v>249498</v>
      </c>
      <c r="E2011" s="62">
        <f>IFERROR(INDEX('alimentação - Tabela 7.1'!$35:$35,
MATCH(TEXT('Tabela 7.1'!$A2011,"mmmm/aaaa"),'alimentação - Tabela 7.1'!$5:$5,0)+2), "")</f>
        <v>204440</v>
      </c>
      <c r="F2011" s="62">
        <f>IFERROR(INDEX('alimentação - Tabela 7.1'!$35:$35,
MATCH(TEXT('Tabela 7.1'!$A2011,"mmmm/aaaa"),'alimentação - Tabela 7.1'!$5:$5,0)+3), "")</f>
        <v>45058</v>
      </c>
      <c r="G2011" s="95">
        <f>IFERROR(INDEX('alimentação - Tabela 7.1'!$35:$35,
MATCH(TEXT('Tabela 7.1'!$A2011,"mmmm/aaaa"),'alimentação - Tabela 7.1'!$5:$5,0)+4), "")</f>
        <v>1.0730499029159546</v>
      </c>
    </row>
    <row r="2012" spans="1:7" ht="18" customHeight="1" x14ac:dyDescent="0.25">
      <c r="A2012" s="59" t="s">
        <v>366</v>
      </c>
      <c r="B2012" s="61" t="s">
        <v>132</v>
      </c>
      <c r="C2012" s="62">
        <f>IFERROR(INDEX('alimentação - Tabela 7.1'!$36:$36,
MATCH(TEXT('Tabela 7.1'!A2012,"mmmm/aaaa"),'alimentação - Tabela 7.1'!$5:$5,0)), "")</f>
        <v>673507</v>
      </c>
      <c r="D2012" s="62">
        <f>IFERROR(INDEX('alimentação - Tabela 7.1'!$36:$36,
MATCH(TEXT('Tabela 7.1'!$A2012,"mmmm/aaaa"),'alimentação - Tabela 7.1'!$5:$5,0)+1), "")</f>
        <v>37512</v>
      </c>
      <c r="E2012" s="62">
        <f>IFERROR(INDEX('alimentação - Tabela 7.1'!$36:$36,
MATCH(TEXT('Tabela 7.1'!$A2012,"mmmm/aaaa"),'alimentação - Tabela 7.1'!$5:$5,0)+2), "")</f>
        <v>34215</v>
      </c>
      <c r="F2012" s="62">
        <f>IFERROR(INDEX('alimentação - Tabela 7.1'!$36:$36,
MATCH(TEXT('Tabela 7.1'!$A2012,"mmmm/aaaa"),'alimentação - Tabela 7.1'!$5:$5,0)+3), "")</f>
        <v>3297</v>
      </c>
      <c r="G2012" s="95">
        <f>IFERROR(INDEX('alimentação - Tabela 7.1'!$36:$36,
MATCH(TEXT('Tabela 7.1'!$A2012,"mmmm/aaaa"),'alimentação - Tabela 7.1'!$5:$5,0)+4), "")</f>
        <v>0.4919353723526001</v>
      </c>
    </row>
    <row r="2013" spans="1:7" ht="18" customHeight="1" x14ac:dyDescent="0.25">
      <c r="A2013" s="59" t="s">
        <v>366</v>
      </c>
      <c r="B2013" s="61" t="s">
        <v>133</v>
      </c>
      <c r="C2013" s="62">
        <f>IFERROR(INDEX('alimentação - Tabela 7.1'!$37:$37,
MATCH(TEXT('Tabela 7.1'!A2013,"mmmm/aaaa"),'alimentação - Tabela 7.1'!$5:$5,0)), "")</f>
        <v>963729</v>
      </c>
      <c r="D2013" s="62">
        <f>IFERROR(INDEX('alimentação - Tabela 7.1'!$37:$37,
MATCH(TEXT('Tabela 7.1'!$A2013,"mmmm/aaaa"),'alimentação - Tabela 7.1'!$5:$5,0)+1), "")</f>
        <v>71567</v>
      </c>
      <c r="E2013" s="62">
        <f>IFERROR(INDEX('alimentação - Tabela 7.1'!$37:$37,
MATCH(TEXT('Tabela 7.1'!$A2013,"mmmm/aaaa"),'alimentação - Tabela 7.1'!$5:$5,0)+2), "")</f>
        <v>51839</v>
      </c>
      <c r="F2013" s="62">
        <f>IFERROR(INDEX('alimentação - Tabela 7.1'!$37:$37,
MATCH(TEXT('Tabela 7.1'!$A2013,"mmmm/aaaa"),'alimentação - Tabela 7.1'!$5:$5,0)+3), "")</f>
        <v>19728</v>
      </c>
      <c r="G2013" s="95">
        <f>IFERROR(INDEX('alimentação - Tabela 7.1'!$37:$37,
MATCH(TEXT('Tabela 7.1'!$A2013,"mmmm/aaaa"),'alimentação - Tabela 7.1'!$5:$5,0)+4), "")</f>
        <v>2.0898282527923584</v>
      </c>
    </row>
    <row r="2014" spans="1:7" ht="18" customHeight="1" x14ac:dyDescent="0.25">
      <c r="A2014" s="59" t="s">
        <v>366</v>
      </c>
      <c r="B2014" s="61" t="s">
        <v>134</v>
      </c>
      <c r="C2014" s="62">
        <f>IFERROR(INDEX('alimentação - Tabela 7.1'!$38:$38,
MATCH(TEXT('Tabela 7.1'!A2014,"mmmm/aaaa"),'alimentação - Tabela 7.1'!$5:$5,0)), "")</f>
        <v>1588778</v>
      </c>
      <c r="D2014" s="62">
        <f>IFERROR(INDEX('alimentação - Tabela 7.1'!$38:$38,
MATCH(TEXT('Tabela 7.1'!$A2014,"mmmm/aaaa"),'alimentação - Tabela 7.1'!$5:$5,0)+1), "")</f>
        <v>96256</v>
      </c>
      <c r="E2014" s="62">
        <f>IFERROR(INDEX('alimentação - Tabela 7.1'!$38:$38,
MATCH(TEXT('Tabela 7.1'!$A2014,"mmmm/aaaa"),'alimentação - Tabela 7.1'!$5:$5,0)+2), "")</f>
        <v>81869</v>
      </c>
      <c r="F2014" s="62">
        <f>IFERROR(INDEX('alimentação - Tabela 7.1'!$38:$38,
MATCH(TEXT('Tabela 7.1'!$A2014,"mmmm/aaaa"),'alimentação - Tabela 7.1'!$5:$5,0)+3), "")</f>
        <v>14387</v>
      </c>
      <c r="G2014" s="95">
        <f>IFERROR(INDEX('alimentação - Tabela 7.1'!$38:$38,
MATCH(TEXT('Tabela 7.1'!$A2014,"mmmm/aaaa"),'alimentação - Tabela 7.1'!$5:$5,0)+4), "")</f>
        <v>0.91381365060806274</v>
      </c>
    </row>
    <row r="2015" spans="1:7" ht="18" customHeight="1" x14ac:dyDescent="0.25">
      <c r="A2015" s="59" t="s">
        <v>366</v>
      </c>
      <c r="B2015" s="61" t="s">
        <v>135</v>
      </c>
      <c r="C2015" s="62">
        <f>IFERROR(INDEX('alimentação - Tabela 7.1'!$39:$39,
MATCH(TEXT('Tabela 7.1'!A2015,"mmmm/aaaa"),'alimentação - Tabela 7.1'!$5:$5,0)), "")</f>
        <v>1018103</v>
      </c>
      <c r="D2015" s="62">
        <f>IFERROR(INDEX('alimentação - Tabela 7.1'!$39:$39,
MATCH(TEXT('Tabela 7.1'!$A2015,"mmmm/aaaa"),'alimentação - Tabela 7.1'!$5:$5,0)+1), "")</f>
        <v>44163</v>
      </c>
      <c r="E2015" s="62">
        <f>IFERROR(INDEX('alimentação - Tabela 7.1'!$39:$39,
MATCH(TEXT('Tabela 7.1'!$A2015,"mmmm/aaaa"),'alimentação - Tabela 7.1'!$5:$5,0)+2), "")</f>
        <v>36517</v>
      </c>
      <c r="F2015" s="62">
        <f>IFERROR(INDEX('alimentação - Tabela 7.1'!$39:$39,
MATCH(TEXT('Tabela 7.1'!$A2015,"mmmm/aaaa"),'alimentação - Tabela 7.1'!$5:$5,0)+3), "")</f>
        <v>7646</v>
      </c>
      <c r="G2015" s="95">
        <f>IFERROR(INDEX('alimentação - Tabela 7.1'!$39:$39,
MATCH(TEXT('Tabela 7.1'!$A2015,"mmmm/aaaa"),'alimentação - Tabela 7.1'!$5:$5,0)+4), "")</f>
        <v>0.75668734312057495</v>
      </c>
    </row>
    <row r="2016" spans="1:7" ht="18" customHeight="1" x14ac:dyDescent="0.25">
      <c r="A2016" s="59" t="s">
        <v>367</v>
      </c>
      <c r="B2016" s="61" t="s">
        <v>1</v>
      </c>
      <c r="C2016" s="62">
        <f>IFERROR(INDEX('alimentação - Tabela 7.1'!$7:$7,
MATCH(TEXT('Tabela 7.1'!A2016,"mmmm/aaaa"),'alimentação - Tabela 7.1'!$5:$5,0)), "")</f>
        <v>47781688</v>
      </c>
      <c r="D2016" s="62">
        <f>IFERROR(INDEX('alimentação - Tabela 7.1'!$7:$7,
MATCH(TEXT('Tabela 7.1'!$A2016,"mmmm/aaaa"),'alimentação - Tabela 7.1'!$5:$5,0)+1), "")</f>
        <v>2612674</v>
      </c>
      <c r="E2016" s="62">
        <f>IFERROR(INDEX('alimentação - Tabela 7.1'!$7:$7,
MATCH(TEXT('Tabela 7.1'!$A2016,"mmmm/aaaa"),'alimentação - Tabela 7.1'!$5:$5,0)+2), "")</f>
        <v>2174489</v>
      </c>
      <c r="F2016" s="62">
        <f>IFERROR(INDEX('alimentação - Tabela 7.1'!$7:$7,
MATCH(TEXT('Tabela 7.1'!$A2016,"mmmm/aaaa"),'alimentação - Tabela 7.1'!$5:$5,0)+3), "")</f>
        <v>438185</v>
      </c>
      <c r="G2016" s="95">
        <f>IFERROR(INDEX('alimentação - Tabela 7.1'!$7:$7,
MATCH(TEXT('Tabela 7.1'!$A2016,"mmmm/aaaa"),'alimentação - Tabela 7.1'!$5:$5,0)+4), "")</f>
        <v>0.92554408311843872</v>
      </c>
    </row>
    <row r="2017" spans="1:7" ht="18" customHeight="1" x14ac:dyDescent="0.25">
      <c r="A2017" s="59" t="s">
        <v>367</v>
      </c>
      <c r="B2017" s="61" t="s">
        <v>105</v>
      </c>
      <c r="C2017" s="62">
        <f>IFERROR(INDEX('alimentação - Tabela 7.1'!$8:$8,
MATCH(TEXT('Tabela 7.1'!A2017,"mmmm/aaaa"),'alimentação - Tabela 7.1'!$5:$5,0)), "")</f>
        <v>2405914</v>
      </c>
      <c r="D2017" s="62">
        <f>IFERROR(INDEX('alimentação - Tabela 7.1'!$8:$8,
MATCH(TEXT('Tabela 7.1'!$A2017,"mmmm/aaaa"),'alimentação - Tabela 7.1'!$5:$5,0)+1), "")</f>
        <v>122898</v>
      </c>
      <c r="E2017" s="62">
        <f>IFERROR(INDEX('alimentação - Tabela 7.1'!$8:$8,
MATCH(TEXT('Tabela 7.1'!$A2017,"mmmm/aaaa"),'alimentação - Tabela 7.1'!$5:$5,0)+2), "")</f>
        <v>100812</v>
      </c>
      <c r="F2017" s="62">
        <f>IFERROR(INDEX('alimentação - Tabela 7.1'!$8:$8,
MATCH(TEXT('Tabela 7.1'!$A2017,"mmmm/aaaa"),'alimentação - Tabela 7.1'!$5:$5,0)+3), "")</f>
        <v>22086</v>
      </c>
      <c r="G2017" s="95">
        <f>IFERROR(INDEX('alimentação - Tabela 7.1'!$8:$8,
MATCH(TEXT('Tabela 7.1'!$A2017,"mmmm/aaaa"),'alimentação - Tabela 7.1'!$5:$5,0)+4), "")</f>
        <v>0.92649298906326294</v>
      </c>
    </row>
    <row r="2018" spans="1:7" ht="18" customHeight="1" x14ac:dyDescent="0.25">
      <c r="A2018" s="59" t="s">
        <v>367</v>
      </c>
      <c r="B2018" s="61" t="s">
        <v>106</v>
      </c>
      <c r="C2018" s="62">
        <f>IFERROR(INDEX('alimentação - Tabela 7.1'!$9:$9,
MATCH(TEXT('Tabela 7.1'!A2018,"mmmm/aaaa"),'alimentação - Tabela 7.1'!$5:$5,0)), "")</f>
        <v>298115</v>
      </c>
      <c r="D2018" s="62">
        <f>IFERROR(INDEX('alimentação - Tabela 7.1'!$9:$9,
MATCH(TEXT('Tabela 7.1'!$A2018,"mmmm/aaaa"),'alimentação - Tabela 7.1'!$5:$5,0)+1), "")</f>
        <v>17084</v>
      </c>
      <c r="E2018" s="62">
        <f>IFERROR(INDEX('alimentação - Tabela 7.1'!$9:$9,
MATCH(TEXT('Tabela 7.1'!$A2018,"mmmm/aaaa"),'alimentação - Tabela 7.1'!$5:$5,0)+2), "")</f>
        <v>13865</v>
      </c>
      <c r="F2018" s="62">
        <f>IFERROR(INDEX('alimentação - Tabela 7.1'!$9:$9,
MATCH(TEXT('Tabela 7.1'!$A2018,"mmmm/aaaa"),'alimentação - Tabela 7.1'!$5:$5,0)+3), "")</f>
        <v>3219</v>
      </c>
      <c r="G2018" s="95">
        <f>IFERROR(INDEX('alimentação - Tabela 7.1'!$9:$9,
MATCH(TEXT('Tabela 7.1'!$A2018,"mmmm/aaaa"),'alimentação - Tabela 7.1'!$5:$5,0)+4), "")</f>
        <v>1.0915712118148804</v>
      </c>
    </row>
    <row r="2019" spans="1:7" ht="18" customHeight="1" x14ac:dyDescent="0.25">
      <c r="A2019" s="59" t="s">
        <v>367</v>
      </c>
      <c r="B2019" s="61" t="s">
        <v>107</v>
      </c>
      <c r="C2019" s="62">
        <f>IFERROR(INDEX('alimentação - Tabela 7.1'!$10:$10,
MATCH(TEXT('Tabela 7.1'!A2019,"mmmm/aaaa"),'alimentação - Tabela 7.1'!$5:$5,0)), "")</f>
        <v>110697</v>
      </c>
      <c r="D2019" s="62">
        <f>IFERROR(INDEX('alimentação - Tabela 7.1'!$10:$10,
MATCH(TEXT('Tabela 7.1'!$A2019,"mmmm/aaaa"),'alimentação - Tabela 7.1'!$5:$5,0)+1), "")</f>
        <v>5513</v>
      </c>
      <c r="E2019" s="62">
        <f>IFERROR(INDEX('alimentação - Tabela 7.1'!$10:$10,
MATCH(TEXT('Tabela 7.1'!$A2019,"mmmm/aaaa"),'alimentação - Tabela 7.1'!$5:$5,0)+2), "")</f>
        <v>4838</v>
      </c>
      <c r="F2019" s="62">
        <f>IFERROR(INDEX('alimentação - Tabela 7.1'!$10:$10,
MATCH(TEXT('Tabela 7.1'!$A2019,"mmmm/aaaa"),'alimentação - Tabela 7.1'!$5:$5,0)+3), "")</f>
        <v>675</v>
      </c>
      <c r="G2019" s="95">
        <f>IFERROR(INDEX('alimentação - Tabela 7.1'!$10:$10,
MATCH(TEXT('Tabela 7.1'!$A2019,"mmmm/aaaa"),'alimentação - Tabela 7.1'!$5:$5,0)+4), "")</f>
        <v>0.61351364850997925</v>
      </c>
    </row>
    <row r="2020" spans="1:7" ht="18" customHeight="1" x14ac:dyDescent="0.25">
      <c r="A2020" s="59" t="s">
        <v>367</v>
      </c>
      <c r="B2020" s="61" t="s">
        <v>108</v>
      </c>
      <c r="C2020" s="62">
        <f>IFERROR(INDEX('alimentação - Tabela 7.1'!$11:$11,
MATCH(TEXT('Tabela 7.1'!A2020,"mmmm/aaaa"),'alimentação - Tabela 7.1'!$5:$5,0)), "")</f>
        <v>556556</v>
      </c>
      <c r="D2020" s="62">
        <f>IFERROR(INDEX('alimentação - Tabela 7.1'!$11:$11,
MATCH(TEXT('Tabela 7.1'!$A2020,"mmmm/aaaa"),'alimentação - Tabela 7.1'!$5:$5,0)+1), "")</f>
        <v>28467</v>
      </c>
      <c r="E2020" s="62">
        <f>IFERROR(INDEX('alimentação - Tabela 7.1'!$11:$11,
MATCH(TEXT('Tabela 7.1'!$A2020,"mmmm/aaaa"),'alimentação - Tabela 7.1'!$5:$5,0)+2), "")</f>
        <v>25156</v>
      </c>
      <c r="F2020" s="62">
        <f>IFERROR(INDEX('alimentação - Tabela 7.1'!$11:$11,
MATCH(TEXT('Tabela 7.1'!$A2020,"mmmm/aaaa"),'alimentação - Tabela 7.1'!$5:$5,0)+3), "")</f>
        <v>3311</v>
      </c>
      <c r="G2020" s="95">
        <f>IFERROR(INDEX('alimentação - Tabela 7.1'!$11:$11,
MATCH(TEXT('Tabela 7.1'!$A2020,"mmmm/aaaa"),'alimentação - Tabela 7.1'!$5:$5,0)+4), "")</f>
        <v>0.59846901893615723</v>
      </c>
    </row>
    <row r="2021" spans="1:7" ht="18" customHeight="1" x14ac:dyDescent="0.25">
      <c r="A2021" s="59" t="s">
        <v>367</v>
      </c>
      <c r="B2021" s="61" t="s">
        <v>109</v>
      </c>
      <c r="C2021" s="62">
        <f>IFERROR(INDEX('alimentação - Tabela 7.1'!$12:$12,
MATCH(TEXT('Tabela 7.1'!A2021,"mmmm/aaaa"),'alimentação - Tabela 7.1'!$5:$5,0)), "")</f>
        <v>84014</v>
      </c>
      <c r="D2021" s="62">
        <f>IFERROR(INDEX('alimentação - Tabela 7.1'!$12:$12,
MATCH(TEXT('Tabela 7.1'!$A2021,"mmmm/aaaa"),'alimentação - Tabela 7.1'!$5:$5,0)+1), "")</f>
        <v>4777</v>
      </c>
      <c r="E2021" s="62">
        <f>IFERROR(INDEX('alimentação - Tabela 7.1'!$12:$12,
MATCH(TEXT('Tabela 7.1'!$A2021,"mmmm/aaaa"),'alimentação - Tabela 7.1'!$5:$5,0)+2), "")</f>
        <v>3729</v>
      </c>
      <c r="F2021" s="62">
        <f>IFERROR(INDEX('alimentação - Tabela 7.1'!$12:$12,
MATCH(TEXT('Tabela 7.1'!$A2021,"mmmm/aaaa"),'alimentação - Tabela 7.1'!$5:$5,0)+3), "")</f>
        <v>1048</v>
      </c>
      <c r="G2021" s="95">
        <f>IFERROR(INDEX('alimentação - Tabela 7.1'!$12:$12,
MATCH(TEXT('Tabela 7.1'!$A2021,"mmmm/aaaa"),'alimentação - Tabela 7.1'!$5:$5,0)+4), "")</f>
        <v>1.2631680965423584</v>
      </c>
    </row>
    <row r="2022" spans="1:7" ht="18" customHeight="1" x14ac:dyDescent="0.25">
      <c r="A2022" s="59" t="s">
        <v>367</v>
      </c>
      <c r="B2022" s="61" t="s">
        <v>110</v>
      </c>
      <c r="C2022" s="62">
        <f>IFERROR(INDEX('alimentação - Tabela 7.1'!$13:$13,
MATCH(TEXT('Tabela 7.1'!A2022,"mmmm/aaaa"),'alimentação - Tabela 7.1'!$5:$5,0)), "")</f>
        <v>995802</v>
      </c>
      <c r="D2022" s="62">
        <f>IFERROR(INDEX('alimentação - Tabela 7.1'!$13:$13,
MATCH(TEXT('Tabela 7.1'!$A2022,"mmmm/aaaa"),'alimentação - Tabela 7.1'!$5:$5,0)+1), "")</f>
        <v>47963</v>
      </c>
      <c r="E2022" s="62">
        <f>IFERROR(INDEX('alimentação - Tabela 7.1'!$13:$13,
MATCH(TEXT('Tabela 7.1'!$A2022,"mmmm/aaaa"),'alimentação - Tabela 7.1'!$5:$5,0)+2), "")</f>
        <v>38355</v>
      </c>
      <c r="F2022" s="62">
        <f>IFERROR(INDEX('alimentação - Tabela 7.1'!$13:$13,
MATCH(TEXT('Tabela 7.1'!$A2022,"mmmm/aaaa"),'alimentação - Tabela 7.1'!$5:$5,0)+3), "")</f>
        <v>9608</v>
      </c>
      <c r="G2022" s="95">
        <f>IFERROR(INDEX('alimentação - Tabela 7.1'!$13:$13,
MATCH(TEXT('Tabela 7.1'!$A2022,"mmmm/aaaa"),'alimentação - Tabela 7.1'!$5:$5,0)+4), "")</f>
        <v>0.97425049543380737</v>
      </c>
    </row>
    <row r="2023" spans="1:7" ht="18" customHeight="1" x14ac:dyDescent="0.25">
      <c r="A2023" s="59" t="s">
        <v>367</v>
      </c>
      <c r="B2023" s="61" t="s">
        <v>111</v>
      </c>
      <c r="C2023" s="62">
        <f>IFERROR(INDEX('alimentação - Tabela 7.1'!$14:$14,
MATCH(TEXT('Tabela 7.1'!A2023,"mmmm/aaaa"),'alimentação - Tabela 7.1'!$5:$5,0)), "")</f>
        <v>96959</v>
      </c>
      <c r="D2023" s="62">
        <f>IFERROR(INDEX('alimentação - Tabela 7.1'!$14:$14,
MATCH(TEXT('Tabela 7.1'!$A2023,"mmmm/aaaa"),'alimentação - Tabela 7.1'!$5:$5,0)+1), "")</f>
        <v>4835</v>
      </c>
      <c r="E2023" s="62">
        <f>IFERROR(INDEX('alimentação - Tabela 7.1'!$14:$14,
MATCH(TEXT('Tabela 7.1'!$A2023,"mmmm/aaaa"),'alimentação - Tabela 7.1'!$5:$5,0)+2), "")</f>
        <v>4015</v>
      </c>
      <c r="F2023" s="62">
        <f>IFERROR(INDEX('alimentação - Tabela 7.1'!$14:$14,
MATCH(TEXT('Tabela 7.1'!$A2023,"mmmm/aaaa"),'alimentação - Tabela 7.1'!$5:$5,0)+3), "")</f>
        <v>820</v>
      </c>
      <c r="G2023" s="95">
        <f>IFERROR(INDEX('alimentação - Tabela 7.1'!$14:$14,
MATCH(TEXT('Tabela 7.1'!$A2023,"mmmm/aaaa"),'alimentação - Tabela 7.1'!$5:$5,0)+4), "")</f>
        <v>0.8529316782951355</v>
      </c>
    </row>
    <row r="2024" spans="1:7" ht="18" customHeight="1" x14ac:dyDescent="0.25">
      <c r="A2024" s="59" t="s">
        <v>367</v>
      </c>
      <c r="B2024" s="61" t="s">
        <v>112</v>
      </c>
      <c r="C2024" s="62">
        <f>IFERROR(INDEX('alimentação - Tabela 7.1'!$15:$15,
MATCH(TEXT('Tabela 7.1'!A2024,"mmmm/aaaa"),'alimentação - Tabela 7.1'!$5:$5,0)), "")</f>
        <v>263771</v>
      </c>
      <c r="D2024" s="62">
        <f>IFERROR(INDEX('alimentação - Tabela 7.1'!$15:$15,
MATCH(TEXT('Tabela 7.1'!$A2024,"mmmm/aaaa"),'alimentação - Tabela 7.1'!$5:$5,0)+1), "")</f>
        <v>14259</v>
      </c>
      <c r="E2024" s="62">
        <f>IFERROR(INDEX('alimentação - Tabela 7.1'!$15:$15,
MATCH(TEXT('Tabela 7.1'!$A2024,"mmmm/aaaa"),'alimentação - Tabela 7.1'!$5:$5,0)+2), "")</f>
        <v>10854</v>
      </c>
      <c r="F2024" s="62">
        <f>IFERROR(INDEX('alimentação - Tabela 7.1'!$15:$15,
MATCH(TEXT('Tabela 7.1'!$A2024,"mmmm/aaaa"),'alimentação - Tabela 7.1'!$5:$5,0)+3), "")</f>
        <v>3405</v>
      </c>
      <c r="G2024" s="95">
        <f>IFERROR(INDEX('alimentação - Tabela 7.1'!$15:$15,
MATCH(TEXT('Tabela 7.1'!$A2024,"mmmm/aaaa"),'alimentação - Tabela 7.1'!$5:$5,0)+4), "")</f>
        <v>1.3077744245529175</v>
      </c>
    </row>
    <row r="2025" spans="1:7" ht="18" customHeight="1" x14ac:dyDescent="0.25">
      <c r="A2025" s="59" t="s">
        <v>367</v>
      </c>
      <c r="B2025" s="61" t="s">
        <v>113</v>
      </c>
      <c r="C2025" s="62">
        <f>IFERROR(INDEX('alimentação - Tabela 7.1'!$16:$16,
MATCH(TEXT('Tabela 7.1'!A2025,"mmmm/aaaa"),'alimentação - Tabela 7.1'!$5:$5,0)), "")</f>
        <v>7989791</v>
      </c>
      <c r="D2025" s="62">
        <f>IFERROR(INDEX('alimentação - Tabela 7.1'!$16:$16,
MATCH(TEXT('Tabela 7.1'!$A2025,"mmmm/aaaa"),'alimentação - Tabela 7.1'!$5:$5,0)+1), "")</f>
        <v>343908</v>
      </c>
      <c r="E2025" s="62">
        <f>IFERROR(INDEX('alimentação - Tabela 7.1'!$16:$16,
MATCH(TEXT('Tabela 7.1'!$A2025,"mmmm/aaaa"),'alimentação - Tabela 7.1'!$5:$5,0)+2), "")</f>
        <v>301755</v>
      </c>
      <c r="F2025" s="62">
        <f>IFERROR(INDEX('alimentação - Tabela 7.1'!$16:$16,
MATCH(TEXT('Tabela 7.1'!$A2025,"mmmm/aaaa"),'alimentação - Tabela 7.1'!$5:$5,0)+3), "")</f>
        <v>42153</v>
      </c>
      <c r="G2025" s="95">
        <f>IFERROR(INDEX('alimentação - Tabela 7.1'!$16:$16,
MATCH(TEXT('Tabela 7.1'!$A2025,"mmmm/aaaa"),'alimentação - Tabela 7.1'!$5:$5,0)+4), "")</f>
        <v>0.53038400411605835</v>
      </c>
    </row>
    <row r="2026" spans="1:7" ht="18" customHeight="1" x14ac:dyDescent="0.25">
      <c r="A2026" s="59" t="s">
        <v>367</v>
      </c>
      <c r="B2026" s="61" t="s">
        <v>114</v>
      </c>
      <c r="C2026" s="62">
        <f>IFERROR(INDEX('alimentação - Tabela 7.1'!$17:$17,
MATCH(TEXT('Tabela 7.1'!A2026,"mmmm/aaaa"),'alimentação - Tabela 7.1'!$5:$5,0)), "")</f>
        <v>663320</v>
      </c>
      <c r="D2026" s="62">
        <f>IFERROR(INDEX('alimentação - Tabela 7.1'!$17:$17,
MATCH(TEXT('Tabela 7.1'!$A2026,"mmmm/aaaa"),'alimentação - Tabela 7.1'!$5:$5,0)+1), "")</f>
        <v>24853</v>
      </c>
      <c r="E2026" s="62">
        <f>IFERROR(INDEX('alimentação - Tabela 7.1'!$17:$17,
MATCH(TEXT('Tabela 7.1'!$A2026,"mmmm/aaaa"),'alimentação - Tabela 7.1'!$5:$5,0)+2), "")</f>
        <v>23187</v>
      </c>
      <c r="F2026" s="62">
        <f>IFERROR(INDEX('alimentação - Tabela 7.1'!$17:$17,
MATCH(TEXT('Tabela 7.1'!$A2026,"mmmm/aaaa"),'alimentação - Tabela 7.1'!$5:$5,0)+3), "")</f>
        <v>1666</v>
      </c>
      <c r="G2026" s="95">
        <f>IFERROR(INDEX('alimentação - Tabela 7.1'!$17:$17,
MATCH(TEXT('Tabela 7.1'!$A2026,"mmmm/aaaa"),'alimentação - Tabela 7.1'!$5:$5,0)+4), "")</f>
        <v>0.25179323554039001</v>
      </c>
    </row>
    <row r="2027" spans="1:7" ht="18" customHeight="1" x14ac:dyDescent="0.25">
      <c r="A2027" s="59" t="s">
        <v>367</v>
      </c>
      <c r="B2027" s="61" t="s">
        <v>115</v>
      </c>
      <c r="C2027" s="62">
        <f>IFERROR(INDEX('alimentação - Tabela 7.1'!$18:$18,
MATCH(TEXT('Tabela 7.1'!A2027,"mmmm/aaaa"),'alimentação - Tabela 7.1'!$5:$5,0)), "")</f>
        <v>364078</v>
      </c>
      <c r="D2027" s="62">
        <f>IFERROR(INDEX('alimentação - Tabela 7.1'!$18:$18,
MATCH(TEXT('Tabela 7.1'!$A2027,"mmmm/aaaa"),'alimentação - Tabela 7.1'!$5:$5,0)+1), "")</f>
        <v>15336</v>
      </c>
      <c r="E2027" s="62">
        <f>IFERROR(INDEX('alimentação - Tabela 7.1'!$18:$18,
MATCH(TEXT('Tabela 7.1'!$A2027,"mmmm/aaaa"),'alimentação - Tabela 7.1'!$5:$5,0)+2), "")</f>
        <v>12129</v>
      </c>
      <c r="F2027" s="62">
        <f>IFERROR(INDEX('alimentação - Tabela 7.1'!$18:$18,
MATCH(TEXT('Tabela 7.1'!$A2027,"mmmm/aaaa"),'alimentação - Tabela 7.1'!$5:$5,0)+3), "")</f>
        <v>3207</v>
      </c>
      <c r="G2027" s="95">
        <f>IFERROR(INDEX('alimentação - Tabela 7.1'!$18:$18,
MATCH(TEXT('Tabela 7.1'!$A2027,"mmmm/aaaa"),'alimentação - Tabela 7.1'!$5:$5,0)+4), "")</f>
        <v>0.88868319988250732</v>
      </c>
    </row>
    <row r="2028" spans="1:7" ht="18" customHeight="1" x14ac:dyDescent="0.25">
      <c r="A2028" s="59" t="s">
        <v>367</v>
      </c>
      <c r="B2028" s="61" t="s">
        <v>116</v>
      </c>
      <c r="C2028" s="62">
        <f>IFERROR(INDEX('alimentação - Tabela 7.1'!$19:$19,
MATCH(TEXT('Tabela 7.1'!A2028,"mmmm/aaaa"),'alimentação - Tabela 7.1'!$5:$5,0)), "")</f>
        <v>1415046</v>
      </c>
      <c r="D2028" s="62">
        <f>IFERROR(INDEX('alimentação - Tabela 7.1'!$19:$19,
MATCH(TEXT('Tabela 7.1'!$A2028,"mmmm/aaaa"),'alimentação - Tabela 7.1'!$5:$5,0)+1), "")</f>
        <v>61020</v>
      </c>
      <c r="E2028" s="62">
        <f>IFERROR(INDEX('alimentação - Tabela 7.1'!$19:$19,
MATCH(TEXT('Tabela 7.1'!$A2028,"mmmm/aaaa"),'alimentação - Tabela 7.1'!$5:$5,0)+2), "")</f>
        <v>54350</v>
      </c>
      <c r="F2028" s="62">
        <f>IFERROR(INDEX('alimentação - Tabela 7.1'!$19:$19,
MATCH(TEXT('Tabela 7.1'!$A2028,"mmmm/aaaa"),'alimentação - Tabela 7.1'!$5:$5,0)+3), "")</f>
        <v>6670</v>
      </c>
      <c r="G2028" s="95">
        <f>IFERROR(INDEX('alimentação - Tabela 7.1'!$19:$19,
MATCH(TEXT('Tabela 7.1'!$A2028,"mmmm/aaaa"),'alimentação - Tabela 7.1'!$5:$5,0)+4), "")</f>
        <v>0.47359511256217957</v>
      </c>
    </row>
    <row r="2029" spans="1:7" ht="18" customHeight="1" x14ac:dyDescent="0.25">
      <c r="A2029" s="59" t="s">
        <v>367</v>
      </c>
      <c r="B2029" s="61" t="s">
        <v>117</v>
      </c>
      <c r="C2029" s="62">
        <f>IFERROR(INDEX('alimentação - Tabela 7.1'!$20:$20,
MATCH(TEXT('Tabela 7.1'!A2029,"mmmm/aaaa"),'alimentação - Tabela 7.1'!$5:$5,0)), "")</f>
        <v>538261</v>
      </c>
      <c r="D2029" s="62">
        <f>IFERROR(INDEX('alimentação - Tabela 7.1'!$20:$20,
MATCH(TEXT('Tabela 7.1'!$A2029,"mmmm/aaaa"),'alimentação - Tabela 7.1'!$5:$5,0)+1), "")</f>
        <v>23004</v>
      </c>
      <c r="E2029" s="62">
        <f>IFERROR(INDEX('alimentação - Tabela 7.1'!$20:$20,
MATCH(TEXT('Tabela 7.1'!$A2029,"mmmm/aaaa"),'alimentação - Tabela 7.1'!$5:$5,0)+2), "")</f>
        <v>20395</v>
      </c>
      <c r="F2029" s="62">
        <f>IFERROR(INDEX('alimentação - Tabela 7.1'!$20:$20,
MATCH(TEXT('Tabela 7.1'!$A2029,"mmmm/aaaa"),'alimentação - Tabela 7.1'!$5:$5,0)+3), "")</f>
        <v>2609</v>
      </c>
      <c r="G2029" s="95">
        <f>IFERROR(INDEX('alimentação - Tabela 7.1'!$20:$20,
MATCH(TEXT('Tabela 7.1'!$A2029,"mmmm/aaaa"),'alimentação - Tabela 7.1'!$5:$5,0)+4), "")</f>
        <v>0.48706996440887451</v>
      </c>
    </row>
    <row r="2030" spans="1:7" ht="18" customHeight="1" x14ac:dyDescent="0.25">
      <c r="A2030" s="59" t="s">
        <v>367</v>
      </c>
      <c r="B2030" s="61" t="s">
        <v>118</v>
      </c>
      <c r="C2030" s="62">
        <f>IFERROR(INDEX('alimentação - Tabela 7.1'!$21:$21,
MATCH(TEXT('Tabela 7.1'!A2030,"mmmm/aaaa"),'alimentação - Tabela 7.1'!$5:$5,0)), "")</f>
        <v>514854</v>
      </c>
      <c r="D2030" s="62">
        <f>IFERROR(INDEX('alimentação - Tabela 7.1'!$21:$21,
MATCH(TEXT('Tabela 7.1'!$A2030,"mmmm/aaaa"),'alimentação - Tabela 7.1'!$5:$5,0)+1), "")</f>
        <v>22484</v>
      </c>
      <c r="E2030" s="62">
        <f>IFERROR(INDEX('alimentação - Tabela 7.1'!$21:$21,
MATCH(TEXT('Tabela 7.1'!$A2030,"mmmm/aaaa"),'alimentação - Tabela 7.1'!$5:$5,0)+2), "")</f>
        <v>21881</v>
      </c>
      <c r="F2030" s="62">
        <f>IFERROR(INDEX('alimentação - Tabela 7.1'!$21:$21,
MATCH(TEXT('Tabela 7.1'!$A2030,"mmmm/aaaa"),'alimentação - Tabela 7.1'!$5:$5,0)+3), "")</f>
        <v>603</v>
      </c>
      <c r="G2030" s="95">
        <f>IFERROR(INDEX('alimentação - Tabela 7.1'!$21:$21,
MATCH(TEXT('Tabela 7.1'!$A2030,"mmmm/aaaa"),'alimentação - Tabela 7.1'!$5:$5,0)+4), "")</f>
        <v>0.11725791543722153</v>
      </c>
    </row>
    <row r="2031" spans="1:7" ht="18" customHeight="1" x14ac:dyDescent="0.25">
      <c r="A2031" s="59" t="s">
        <v>367</v>
      </c>
      <c r="B2031" s="61" t="s">
        <v>119</v>
      </c>
      <c r="C2031" s="62">
        <f>IFERROR(INDEX('alimentação - Tabela 7.1'!$22:$22,
MATCH(TEXT('Tabela 7.1'!A2031,"mmmm/aaaa"),'alimentação - Tabela 7.1'!$5:$5,0)), "")</f>
        <v>1522250</v>
      </c>
      <c r="D2031" s="62">
        <f>IFERROR(INDEX('alimentação - Tabela 7.1'!$22:$22,
MATCH(TEXT('Tabela 7.1'!$A2031,"mmmm/aaaa"),'alimentação - Tabela 7.1'!$5:$5,0)+1), "")</f>
        <v>61566</v>
      </c>
      <c r="E2031" s="62">
        <f>IFERROR(INDEX('alimentação - Tabela 7.1'!$22:$22,
MATCH(TEXT('Tabela 7.1'!$A2031,"mmmm/aaaa"),'alimentação - Tabela 7.1'!$5:$5,0)+2), "")</f>
        <v>52959</v>
      </c>
      <c r="F2031" s="62">
        <f>IFERROR(INDEX('alimentação - Tabela 7.1'!$22:$22,
MATCH(TEXT('Tabela 7.1'!$A2031,"mmmm/aaaa"),'alimentação - Tabela 7.1'!$5:$5,0)+3), "")</f>
        <v>8607</v>
      </c>
      <c r="G2031" s="95">
        <f>IFERROR(INDEX('alimentação - Tabela 7.1'!$22:$22,
MATCH(TEXT('Tabela 7.1'!$A2031,"mmmm/aaaa"),'alimentação - Tabela 7.1'!$5:$5,0)+4), "")</f>
        <v>0.56862813234329224</v>
      </c>
    </row>
    <row r="2032" spans="1:7" ht="18" customHeight="1" x14ac:dyDescent="0.25">
      <c r="A2032" s="59" t="s">
        <v>367</v>
      </c>
      <c r="B2032" s="61" t="s">
        <v>120</v>
      </c>
      <c r="C2032" s="62">
        <f>IFERROR(INDEX('alimentação - Tabela 7.1'!$23:$23,
MATCH(TEXT('Tabela 7.1'!A2032,"mmmm/aaaa"),'alimentação - Tabela 7.1'!$5:$5,0)), "")</f>
        <v>462321</v>
      </c>
      <c r="D2032" s="62">
        <f>IFERROR(INDEX('alimentação - Tabela 7.1'!$23:$23,
MATCH(TEXT('Tabela 7.1'!$A2032,"mmmm/aaaa"),'alimentação - Tabela 7.1'!$5:$5,0)+1), "")</f>
        <v>18810</v>
      </c>
      <c r="E2032" s="62">
        <f>IFERROR(INDEX('alimentação - Tabela 7.1'!$23:$23,
MATCH(TEXT('Tabela 7.1'!$A2032,"mmmm/aaaa"),'alimentação - Tabela 7.1'!$5:$5,0)+2), "")</f>
        <v>22129</v>
      </c>
      <c r="F2032" s="62">
        <f>IFERROR(INDEX('alimentação - Tabela 7.1'!$23:$23,
MATCH(TEXT('Tabela 7.1'!$A2032,"mmmm/aaaa"),'alimentação - Tabela 7.1'!$5:$5,0)+3), "")</f>
        <v>-3319</v>
      </c>
      <c r="G2032" s="95">
        <f>IFERROR(INDEX('alimentação - Tabela 7.1'!$23:$23,
MATCH(TEXT('Tabela 7.1'!$A2032,"mmmm/aaaa"),'alimentação - Tabela 7.1'!$5:$5,0)+4), "")</f>
        <v>-0.71278238296508789</v>
      </c>
    </row>
    <row r="2033" spans="1:7" ht="18" customHeight="1" x14ac:dyDescent="0.25">
      <c r="A2033" s="59" t="s">
        <v>367</v>
      </c>
      <c r="B2033" s="61" t="s">
        <v>121</v>
      </c>
      <c r="C2033" s="62">
        <f>IFERROR(INDEX('alimentação - Tabela 7.1'!$24:$24,
MATCH(TEXT('Tabela 7.1'!A2033,"mmmm/aaaa"),'alimentação - Tabela 7.1'!$5:$5,0)), "")</f>
        <v>343139</v>
      </c>
      <c r="D2033" s="62">
        <f>IFERROR(INDEX('alimentação - Tabela 7.1'!$24:$24,
MATCH(TEXT('Tabela 7.1'!$A2033,"mmmm/aaaa"),'alimentação - Tabela 7.1'!$5:$5,0)+1), "")</f>
        <v>14619</v>
      </c>
      <c r="E2033" s="62">
        <f>IFERROR(INDEX('alimentação - Tabela 7.1'!$24:$24,
MATCH(TEXT('Tabela 7.1'!$A2033,"mmmm/aaaa"),'alimentação - Tabela 7.1'!$5:$5,0)+2), "")</f>
        <v>13528</v>
      </c>
      <c r="F2033" s="62">
        <f>IFERROR(INDEX('alimentação - Tabela 7.1'!$24:$24,
MATCH(TEXT('Tabela 7.1'!$A2033,"mmmm/aaaa"),'alimentação - Tabela 7.1'!$5:$5,0)+3), "")</f>
        <v>1091</v>
      </c>
      <c r="G2033" s="95">
        <f>IFERROR(INDEX('alimentação - Tabela 7.1'!$24:$24,
MATCH(TEXT('Tabela 7.1'!$A2033,"mmmm/aaaa"),'alimentação - Tabela 7.1'!$5:$5,0)+4), "")</f>
        <v>0.31896108388900757</v>
      </c>
    </row>
    <row r="2034" spans="1:7" ht="18" customHeight="1" x14ac:dyDescent="0.25">
      <c r="A2034" s="59" t="s">
        <v>367</v>
      </c>
      <c r="B2034" s="61" t="s">
        <v>122</v>
      </c>
      <c r="C2034" s="62">
        <f>IFERROR(INDEX('alimentação - Tabela 7.1'!$25:$25,
MATCH(TEXT('Tabela 7.1'!A2034,"mmmm/aaaa"),'alimentação - Tabela 7.1'!$5:$5,0)), "")</f>
        <v>2166522</v>
      </c>
      <c r="D2034" s="62">
        <f>IFERROR(INDEX('alimentação - Tabela 7.1'!$25:$25,
MATCH(TEXT('Tabela 7.1'!$A2034,"mmmm/aaaa"),'alimentação - Tabela 7.1'!$5:$5,0)+1), "")</f>
        <v>102216</v>
      </c>
      <c r="E2034" s="62">
        <f>IFERROR(INDEX('alimentação - Tabela 7.1'!$25:$25,
MATCH(TEXT('Tabela 7.1'!$A2034,"mmmm/aaaa"),'alimentação - Tabela 7.1'!$5:$5,0)+2), "")</f>
        <v>81197</v>
      </c>
      <c r="F2034" s="62">
        <f>IFERROR(INDEX('alimentação - Tabela 7.1'!$25:$25,
MATCH(TEXT('Tabela 7.1'!$A2034,"mmmm/aaaa"),'alimentação - Tabela 7.1'!$5:$5,0)+3), "")</f>
        <v>21019</v>
      </c>
      <c r="G2034" s="95">
        <f>IFERROR(INDEX('alimentação - Tabela 7.1'!$25:$25,
MATCH(TEXT('Tabela 7.1'!$A2034,"mmmm/aaaa"),'alimentação - Tabela 7.1'!$5:$5,0)+4), "")</f>
        <v>0.97967702150344849</v>
      </c>
    </row>
    <row r="2035" spans="1:7" ht="18" customHeight="1" x14ac:dyDescent="0.25">
      <c r="A2035" s="59" t="s">
        <v>367</v>
      </c>
      <c r="B2035" s="61" t="s">
        <v>123</v>
      </c>
      <c r="C2035" s="62">
        <f>IFERROR(INDEX('alimentação - Tabela 7.1'!$26:$26,
MATCH(TEXT('Tabela 7.1'!A2035,"mmmm/aaaa"),'alimentação - Tabela 7.1'!$5:$5,0)), "")</f>
        <v>24273959</v>
      </c>
      <c r="D2035" s="62">
        <f>IFERROR(INDEX('alimentação - Tabela 7.1'!$26:$26,
MATCH(TEXT('Tabela 7.1'!$A2035,"mmmm/aaaa"),'alimentação - Tabela 7.1'!$5:$5,0)+1), "")</f>
        <v>1326303</v>
      </c>
      <c r="E2035" s="62">
        <f>IFERROR(INDEX('alimentação - Tabela 7.1'!$26:$26,
MATCH(TEXT('Tabela 7.1'!$A2035,"mmmm/aaaa"),'alimentação - Tabela 7.1'!$5:$5,0)+2), "")</f>
        <v>1098146</v>
      </c>
      <c r="F2035" s="62">
        <f>IFERROR(INDEX('alimentação - Tabela 7.1'!$26:$26,
MATCH(TEXT('Tabela 7.1'!$A2035,"mmmm/aaaa"),'alimentação - Tabela 7.1'!$5:$5,0)+3), "")</f>
        <v>228157</v>
      </c>
      <c r="G2035" s="95">
        <f>IFERROR(INDEX('alimentação - Tabela 7.1'!$26:$26,
MATCH(TEXT('Tabela 7.1'!$A2035,"mmmm/aaaa"),'alimentação - Tabela 7.1'!$5:$5,0)+4), "")</f>
        <v>0.94884335994720459</v>
      </c>
    </row>
    <row r="2036" spans="1:7" ht="18" customHeight="1" x14ac:dyDescent="0.25">
      <c r="A2036" s="59" t="s">
        <v>367</v>
      </c>
      <c r="B2036" s="61" t="s">
        <v>124</v>
      </c>
      <c r="C2036" s="62">
        <f>IFERROR(INDEX('alimentação - Tabela 7.1'!$27:$27,
MATCH(TEXT('Tabela 7.1'!A2036,"mmmm/aaaa"),'alimentação - Tabela 7.1'!$5:$5,0)), "")</f>
        <v>4967057</v>
      </c>
      <c r="D2036" s="62">
        <f>IFERROR(INDEX('alimentação - Tabela 7.1'!$27:$27,
MATCH(TEXT('Tabela 7.1'!$A2036,"mmmm/aaaa"),'alimentação - Tabela 7.1'!$5:$5,0)+1), "")</f>
        <v>286790</v>
      </c>
      <c r="E2036" s="62">
        <f>IFERROR(INDEX('alimentação - Tabela 7.1'!$27:$27,
MATCH(TEXT('Tabela 7.1'!$A2036,"mmmm/aaaa"),'alimentação - Tabela 7.1'!$5:$5,0)+2), "")</f>
        <v>233889</v>
      </c>
      <c r="F2036" s="62">
        <f>IFERROR(INDEX('alimentação - Tabela 7.1'!$27:$27,
MATCH(TEXT('Tabela 7.1'!$A2036,"mmmm/aaaa"),'alimentação - Tabela 7.1'!$5:$5,0)+3), "")</f>
        <v>52901</v>
      </c>
      <c r="G2036" s="95">
        <f>IFERROR(INDEX('alimentação - Tabela 7.1'!$27:$27,
MATCH(TEXT('Tabela 7.1'!$A2036,"mmmm/aaaa"),'alimentação - Tabela 7.1'!$5:$5,0)+4), "")</f>
        <v>1.0765022039413452</v>
      </c>
    </row>
    <row r="2037" spans="1:7" ht="18" customHeight="1" x14ac:dyDescent="0.25">
      <c r="A2037" s="59" t="s">
        <v>367</v>
      </c>
      <c r="B2037" s="61" t="s">
        <v>2</v>
      </c>
      <c r="C2037" s="62">
        <f>IFERROR(INDEX('alimentação - Tabela 7.1'!$28:$28,
MATCH(TEXT('Tabela 7.1'!A2037,"mmmm/aaaa"),'alimentação - Tabela 7.1'!$5:$5,0)), "")</f>
        <v>915782</v>
      </c>
      <c r="D2037" s="62">
        <f>IFERROR(INDEX('alimentação - Tabela 7.1'!$28:$28,
MATCH(TEXT('Tabela 7.1'!$A2037,"mmmm/aaaa"),'alimentação - Tabela 7.1'!$5:$5,0)+1), "")</f>
        <v>55252</v>
      </c>
      <c r="E2037" s="62">
        <f>IFERROR(INDEX('alimentação - Tabela 7.1'!$28:$28,
MATCH(TEXT('Tabela 7.1'!$A2037,"mmmm/aaaa"),'alimentação - Tabela 7.1'!$5:$5,0)+2), "")</f>
        <v>49460</v>
      </c>
      <c r="F2037" s="62">
        <f>IFERROR(INDEX('alimentação - Tabela 7.1'!$28:$28,
MATCH(TEXT('Tabela 7.1'!$A2037,"mmmm/aaaa"),'alimentação - Tabela 7.1'!$5:$5,0)+3), "")</f>
        <v>5792</v>
      </c>
      <c r="G2037" s="95">
        <f>IFERROR(INDEX('alimentação - Tabela 7.1'!$28:$28,
MATCH(TEXT('Tabela 7.1'!$A2037,"mmmm/aaaa"),'alimentação - Tabela 7.1'!$5:$5,0)+4), "")</f>
        <v>0.63649052381515503</v>
      </c>
    </row>
    <row r="2038" spans="1:7" ht="18" customHeight="1" x14ac:dyDescent="0.25">
      <c r="A2038" s="59" t="s">
        <v>367</v>
      </c>
      <c r="B2038" s="61" t="s">
        <v>125</v>
      </c>
      <c r="C2038" s="62">
        <f>IFERROR(INDEX('alimentação - Tabela 7.1'!$29:$29,
MATCH(TEXT('Tabela 7.1'!A2038,"mmmm/aaaa"),'alimentação - Tabela 7.1'!$5:$5,0)), "")</f>
        <v>3900861</v>
      </c>
      <c r="D2038" s="62">
        <f>IFERROR(INDEX('alimentação - Tabela 7.1'!$29:$29,
MATCH(TEXT('Tabela 7.1'!$A2038,"mmmm/aaaa"),'alimentação - Tabela 7.1'!$5:$5,0)+1), "")</f>
        <v>174964</v>
      </c>
      <c r="E2038" s="62">
        <f>IFERROR(INDEX('alimentação - Tabela 7.1'!$29:$29,
MATCH(TEXT('Tabela 7.1'!$A2038,"mmmm/aaaa"),'alimentação - Tabela 7.1'!$5:$5,0)+2), "")</f>
        <v>143120</v>
      </c>
      <c r="F2038" s="62">
        <f>IFERROR(INDEX('alimentação - Tabela 7.1'!$29:$29,
MATCH(TEXT('Tabela 7.1'!$A2038,"mmmm/aaaa"),'alimentação - Tabela 7.1'!$5:$5,0)+3), "")</f>
        <v>31844</v>
      </c>
      <c r="G2038" s="95">
        <f>IFERROR(INDEX('alimentação - Tabela 7.1'!$29:$29,
MATCH(TEXT('Tabela 7.1'!$A2038,"mmmm/aaaa"),'alimentação - Tabela 7.1'!$5:$5,0)+4), "")</f>
        <v>0.82305145263671875</v>
      </c>
    </row>
    <row r="2039" spans="1:7" ht="18" customHeight="1" x14ac:dyDescent="0.25">
      <c r="A2039" s="59" t="s">
        <v>367</v>
      </c>
      <c r="B2039" s="61" t="s">
        <v>126</v>
      </c>
      <c r="C2039" s="62">
        <f>IFERROR(INDEX('alimentação - Tabela 7.1'!$30:$30,
MATCH(TEXT('Tabela 7.1'!A2039,"mmmm/aaaa"),'alimentação - Tabela 7.1'!$5:$5,0)), "")</f>
        <v>14490259</v>
      </c>
      <c r="D2039" s="62">
        <f>IFERROR(INDEX('alimentação - Tabela 7.1'!$30:$30,
MATCH(TEXT('Tabela 7.1'!$A2039,"mmmm/aaaa"),'alimentação - Tabela 7.1'!$5:$5,0)+1), "")</f>
        <v>809297</v>
      </c>
      <c r="E2039" s="62">
        <f>IFERROR(INDEX('alimentação - Tabela 7.1'!$30:$30,
MATCH(TEXT('Tabela 7.1'!$A2039,"mmmm/aaaa"),'alimentação - Tabela 7.1'!$5:$5,0)+2), "")</f>
        <v>671677</v>
      </c>
      <c r="F2039" s="62">
        <f>IFERROR(INDEX('alimentação - Tabela 7.1'!$30:$30,
MATCH(TEXT('Tabela 7.1'!$A2039,"mmmm/aaaa"),'alimentação - Tabela 7.1'!$5:$5,0)+3), "")</f>
        <v>137620</v>
      </c>
      <c r="G2039" s="95">
        <f>IFERROR(INDEX('alimentação - Tabela 7.1'!$30:$30,
MATCH(TEXT('Tabela 7.1'!$A2039,"mmmm/aaaa"),'alimentação - Tabela 7.1'!$5:$5,0)+4), "")</f>
        <v>0.95884805917739868</v>
      </c>
    </row>
    <row r="2040" spans="1:7" ht="18" customHeight="1" x14ac:dyDescent="0.25">
      <c r="A2040" s="59" t="s">
        <v>367</v>
      </c>
      <c r="B2040" s="61" t="s">
        <v>127</v>
      </c>
      <c r="C2040" s="62">
        <f>IFERROR(INDEX('alimentação - Tabela 7.1'!$31:$31,
MATCH(TEXT('Tabela 7.1'!A2040,"mmmm/aaaa"),'alimentação - Tabela 7.1'!$5:$5,0)), "")</f>
        <v>8788405</v>
      </c>
      <c r="D2040" s="62">
        <f>IFERROR(INDEX('alimentação - Tabela 7.1'!$31:$31,
MATCH(TEXT('Tabela 7.1'!$A2040,"mmmm/aaaa"),'alimentação - Tabela 7.1'!$5:$5,0)+1), "")</f>
        <v>570243</v>
      </c>
      <c r="E2040" s="62">
        <f>IFERROR(INDEX('alimentação - Tabela 7.1'!$31:$31,
MATCH(TEXT('Tabela 7.1'!$A2040,"mmmm/aaaa"),'alimentação - Tabela 7.1'!$5:$5,0)+2), "")</f>
        <v>470233</v>
      </c>
      <c r="F2040" s="62">
        <f>IFERROR(INDEX('alimentação - Tabela 7.1'!$31:$31,
MATCH(TEXT('Tabela 7.1'!$A2040,"mmmm/aaaa"),'alimentação - Tabela 7.1'!$5:$5,0)+3), "")</f>
        <v>100010</v>
      </c>
      <c r="G2040" s="95">
        <f>IFERROR(INDEX('alimentação - Tabela 7.1'!$31:$31,
MATCH(TEXT('Tabela 7.1'!$A2040,"mmmm/aaaa"),'alimentação - Tabela 7.1'!$5:$5,0)+4), "")</f>
        <v>1.1510756015777588</v>
      </c>
    </row>
    <row r="2041" spans="1:7" ht="18" customHeight="1" x14ac:dyDescent="0.25">
      <c r="A2041" s="59" t="s">
        <v>367</v>
      </c>
      <c r="B2041" s="61" t="s">
        <v>128</v>
      </c>
      <c r="C2041" s="62">
        <f>IFERROR(INDEX('alimentação - Tabela 7.1'!$32:$32,
MATCH(TEXT('Tabela 7.1'!A2041,"mmmm/aaaa"),'alimentação - Tabela 7.1'!$5:$5,0)), "")</f>
        <v>3274043</v>
      </c>
      <c r="D2041" s="62">
        <f>IFERROR(INDEX('alimentação - Tabela 7.1'!$32:$32,
MATCH(TEXT('Tabela 7.1'!$A2041,"mmmm/aaaa"),'alimentação - Tabela 7.1'!$5:$5,0)+1), "")</f>
        <v>213081</v>
      </c>
      <c r="E2041" s="62">
        <f>IFERROR(INDEX('alimentação - Tabela 7.1'!$32:$32,
MATCH(TEXT('Tabela 7.1'!$A2041,"mmmm/aaaa"),'alimentação - Tabela 7.1'!$5:$5,0)+2), "")</f>
        <v>174036</v>
      </c>
      <c r="F2041" s="62">
        <f>IFERROR(INDEX('alimentação - Tabela 7.1'!$32:$32,
MATCH(TEXT('Tabela 7.1'!$A2041,"mmmm/aaaa"),'alimentação - Tabela 7.1'!$5:$5,0)+3), "")</f>
        <v>39045</v>
      </c>
      <c r="G2041" s="95">
        <f>IFERROR(INDEX('alimentação - Tabela 7.1'!$32:$32,
MATCH(TEXT('Tabela 7.1'!$A2041,"mmmm/aaaa"),'alimentação - Tabela 7.1'!$5:$5,0)+4), "")</f>
        <v>1.2069559097290039</v>
      </c>
    </row>
    <row r="2042" spans="1:7" ht="18" customHeight="1" x14ac:dyDescent="0.25">
      <c r="A2042" s="59" t="s">
        <v>367</v>
      </c>
      <c r="B2042" s="61" t="s">
        <v>129</v>
      </c>
      <c r="C2042" s="62">
        <f>IFERROR(INDEX('alimentação - Tabela 7.1'!$33:$33,
MATCH(TEXT('Tabela 7.1'!A2042,"mmmm/aaaa"),'alimentação - Tabela 7.1'!$5:$5,0)), "")</f>
        <v>2622659</v>
      </c>
      <c r="D2042" s="62">
        <f>IFERROR(INDEX('alimentação - Tabela 7.1'!$33:$33,
MATCH(TEXT('Tabela 7.1'!$A2042,"mmmm/aaaa"),'alimentação - Tabela 7.1'!$5:$5,0)+1), "")</f>
        <v>181448</v>
      </c>
      <c r="E2042" s="62">
        <f>IFERROR(INDEX('alimentação - Tabela 7.1'!$33:$33,
MATCH(TEXT('Tabela 7.1'!$A2042,"mmmm/aaaa"),'alimentação - Tabela 7.1'!$5:$5,0)+2), "")</f>
        <v>151019</v>
      </c>
      <c r="F2042" s="62">
        <f>IFERROR(INDEX('alimentação - Tabela 7.1'!$33:$33,
MATCH(TEXT('Tabela 7.1'!$A2042,"mmmm/aaaa"),'alimentação - Tabela 7.1'!$5:$5,0)+3), "")</f>
        <v>30429</v>
      </c>
      <c r="G2042" s="95">
        <f>IFERROR(INDEX('alimentação - Tabela 7.1'!$33:$33,
MATCH(TEXT('Tabela 7.1'!$A2042,"mmmm/aaaa"),'alimentação - Tabela 7.1'!$5:$5,0)+4), "")</f>
        <v>1.1738541126251221</v>
      </c>
    </row>
    <row r="2043" spans="1:7" ht="18" customHeight="1" x14ac:dyDescent="0.25">
      <c r="A2043" s="59" t="s">
        <v>367</v>
      </c>
      <c r="B2043" s="61" t="s">
        <v>130</v>
      </c>
      <c r="C2043" s="62">
        <f>IFERROR(INDEX('alimentação - Tabela 7.1'!$34:$34,
MATCH(TEXT('Tabela 7.1'!A2043,"mmmm/aaaa"),'alimentação - Tabela 7.1'!$5:$5,0)), "")</f>
        <v>2891703</v>
      </c>
      <c r="D2043" s="62">
        <f>IFERROR(INDEX('alimentação - Tabela 7.1'!$34:$34,
MATCH(TEXT('Tabela 7.1'!$A2043,"mmmm/aaaa"),'alimentação - Tabela 7.1'!$5:$5,0)+1), "")</f>
        <v>175714</v>
      </c>
      <c r="E2043" s="62">
        <f>IFERROR(INDEX('alimentação - Tabela 7.1'!$34:$34,
MATCH(TEXT('Tabela 7.1'!$A2043,"mmmm/aaaa"),'alimentação - Tabela 7.1'!$5:$5,0)+2), "")</f>
        <v>145178</v>
      </c>
      <c r="F2043" s="62">
        <f>IFERROR(INDEX('alimentação - Tabela 7.1'!$34:$34,
MATCH(TEXT('Tabela 7.1'!$A2043,"mmmm/aaaa"),'alimentação - Tabela 7.1'!$5:$5,0)+3), "")</f>
        <v>30536</v>
      </c>
      <c r="G2043" s="95">
        <f>IFERROR(INDEX('alimentação - Tabela 7.1'!$34:$34,
MATCH(TEXT('Tabela 7.1'!$A2043,"mmmm/aaaa"),'alimentação - Tabela 7.1'!$5:$5,0)+4), "")</f>
        <v>1.0672568082809448</v>
      </c>
    </row>
    <row r="2044" spans="1:7" ht="18" customHeight="1" x14ac:dyDescent="0.25">
      <c r="A2044" s="59" t="s">
        <v>367</v>
      </c>
      <c r="B2044" s="61" t="s">
        <v>131</v>
      </c>
      <c r="C2044" s="62">
        <f>IFERROR(INDEX('alimentação - Tabela 7.1'!$35:$35,
MATCH(TEXT('Tabela 7.1'!A2044,"mmmm/aaaa"),'alimentação - Tabela 7.1'!$5:$5,0)), "")</f>
        <v>4289810</v>
      </c>
      <c r="D2044" s="62">
        <f>IFERROR(INDEX('alimentação - Tabela 7.1'!$35:$35,
MATCH(TEXT('Tabela 7.1'!$A2044,"mmmm/aaaa"),'alimentação - Tabela 7.1'!$5:$5,0)+1), "")</f>
        <v>248927</v>
      </c>
      <c r="E2044" s="62">
        <f>IFERROR(INDEX('alimentação - Tabela 7.1'!$35:$35,
MATCH(TEXT('Tabela 7.1'!$A2044,"mmmm/aaaa"),'alimentação - Tabela 7.1'!$5:$5,0)+2), "")</f>
        <v>203234</v>
      </c>
      <c r="F2044" s="62">
        <f>IFERROR(INDEX('alimentação - Tabela 7.1'!$35:$35,
MATCH(TEXT('Tabela 7.1'!$A2044,"mmmm/aaaa"),'alimentação - Tabela 7.1'!$5:$5,0)+3), "")</f>
        <v>45693</v>
      </c>
      <c r="G2044" s="95">
        <f>IFERROR(INDEX('alimentação - Tabela 7.1'!$35:$35,
MATCH(TEXT('Tabela 7.1'!$A2044,"mmmm/aaaa"),'alimentação - Tabela 7.1'!$5:$5,0)+4), "")</f>
        <v>1.0766197443008423</v>
      </c>
    </row>
    <row r="2045" spans="1:7" ht="18" customHeight="1" x14ac:dyDescent="0.25">
      <c r="A2045" s="59" t="s">
        <v>367</v>
      </c>
      <c r="B2045" s="61" t="s">
        <v>132</v>
      </c>
      <c r="C2045" s="62">
        <f>IFERROR(INDEX('alimentação - Tabela 7.1'!$36:$36,
MATCH(TEXT('Tabela 7.1'!A2045,"mmmm/aaaa"),'alimentação - Tabela 7.1'!$5:$5,0)), "")</f>
        <v>681747</v>
      </c>
      <c r="D2045" s="62">
        <f>IFERROR(INDEX('alimentação - Tabela 7.1'!$36:$36,
MATCH(TEXT('Tabela 7.1'!$A2045,"mmmm/aaaa"),'alimentação - Tabela 7.1'!$5:$5,0)+1), "")</f>
        <v>41748</v>
      </c>
      <c r="E2045" s="62">
        <f>IFERROR(INDEX('alimentação - Tabela 7.1'!$36:$36,
MATCH(TEXT('Tabela 7.1'!$A2045,"mmmm/aaaa"),'alimentação - Tabela 7.1'!$5:$5,0)+2), "")</f>
        <v>33508</v>
      </c>
      <c r="F2045" s="62">
        <f>IFERROR(INDEX('alimentação - Tabela 7.1'!$36:$36,
MATCH(TEXT('Tabela 7.1'!$A2045,"mmmm/aaaa"),'alimentação - Tabela 7.1'!$5:$5,0)+3), "")</f>
        <v>8240</v>
      </c>
      <c r="G2045" s="95">
        <f>IFERROR(INDEX('alimentação - Tabela 7.1'!$36:$36,
MATCH(TEXT('Tabela 7.1'!$A2045,"mmmm/aaaa"),'alimentação - Tabela 7.1'!$5:$5,0)+4), "")</f>
        <v>1.2234468460083008</v>
      </c>
    </row>
    <row r="2046" spans="1:7" ht="18" customHeight="1" x14ac:dyDescent="0.25">
      <c r="A2046" s="59" t="s">
        <v>367</v>
      </c>
      <c r="B2046" s="61" t="s">
        <v>133</v>
      </c>
      <c r="C2046" s="62">
        <f>IFERROR(INDEX('alimentação - Tabela 7.1'!$37:$37,
MATCH(TEXT('Tabela 7.1'!A2046,"mmmm/aaaa"),'alimentação - Tabela 7.1'!$5:$5,0)), "")</f>
        <v>973530</v>
      </c>
      <c r="D2046" s="62">
        <f>IFERROR(INDEX('alimentação - Tabela 7.1'!$37:$37,
MATCH(TEXT('Tabela 7.1'!$A2046,"mmmm/aaaa"),'alimentação - Tabela 7.1'!$5:$5,0)+1), "")</f>
        <v>63317</v>
      </c>
      <c r="E2046" s="62">
        <f>IFERROR(INDEX('alimentação - Tabela 7.1'!$37:$37,
MATCH(TEXT('Tabela 7.1'!$A2046,"mmmm/aaaa"),'alimentação - Tabela 7.1'!$5:$5,0)+2), "")</f>
        <v>53516</v>
      </c>
      <c r="F2046" s="62">
        <f>IFERROR(INDEX('alimentação - Tabela 7.1'!$37:$37,
MATCH(TEXT('Tabela 7.1'!$A2046,"mmmm/aaaa"),'alimentação - Tabela 7.1'!$5:$5,0)+3), "")</f>
        <v>9801</v>
      </c>
      <c r="G2046" s="95">
        <f>IFERROR(INDEX('alimentação - Tabela 7.1'!$37:$37,
MATCH(TEXT('Tabela 7.1'!$A2046,"mmmm/aaaa"),'alimentação - Tabela 7.1'!$5:$5,0)+4), "")</f>
        <v>1.0169870853424072</v>
      </c>
    </row>
    <row r="2047" spans="1:7" ht="18" customHeight="1" x14ac:dyDescent="0.25">
      <c r="A2047" s="59" t="s">
        <v>367</v>
      </c>
      <c r="B2047" s="61" t="s">
        <v>134</v>
      </c>
      <c r="C2047" s="62">
        <f>IFERROR(INDEX('alimentação - Tabela 7.1'!$38:$38,
MATCH(TEXT('Tabela 7.1'!A2047,"mmmm/aaaa"),'alimentação - Tabela 7.1'!$5:$5,0)), "")</f>
        <v>1609153</v>
      </c>
      <c r="D2047" s="62">
        <f>IFERROR(INDEX('alimentação - Tabela 7.1'!$38:$38,
MATCH(TEXT('Tabela 7.1'!$A2047,"mmmm/aaaa"),'alimentação - Tabela 7.1'!$5:$5,0)+1), "")</f>
        <v>99185</v>
      </c>
      <c r="E2047" s="62">
        <f>IFERROR(INDEX('alimentação - Tabela 7.1'!$38:$38,
MATCH(TEXT('Tabela 7.1'!$A2047,"mmmm/aaaa"),'alimentação - Tabela 7.1'!$5:$5,0)+2), "")</f>
        <v>78810</v>
      </c>
      <c r="F2047" s="62">
        <f>IFERROR(INDEX('alimentação - Tabela 7.1'!$38:$38,
MATCH(TEXT('Tabela 7.1'!$A2047,"mmmm/aaaa"),'alimentação - Tabela 7.1'!$5:$5,0)+3), "")</f>
        <v>20375</v>
      </c>
      <c r="G2047" s="95">
        <f>IFERROR(INDEX('alimentação - Tabela 7.1'!$38:$38,
MATCH(TEXT('Tabela 7.1'!$A2047,"mmmm/aaaa"),'alimentação - Tabela 7.1'!$5:$5,0)+4), "")</f>
        <v>1.2824321985244751</v>
      </c>
    </row>
    <row r="2048" spans="1:7" ht="18" customHeight="1" x14ac:dyDescent="0.25">
      <c r="A2048" s="59" t="s">
        <v>367</v>
      </c>
      <c r="B2048" s="61" t="s">
        <v>135</v>
      </c>
      <c r="C2048" s="62">
        <f>IFERROR(INDEX('alimentação - Tabela 7.1'!$39:$39,
MATCH(TEXT('Tabela 7.1'!A2048,"mmmm/aaaa"),'alimentação - Tabela 7.1'!$5:$5,0)), "")</f>
        <v>1025380</v>
      </c>
      <c r="D2048" s="62">
        <f>IFERROR(INDEX('alimentação - Tabela 7.1'!$39:$39,
MATCH(TEXT('Tabela 7.1'!$A2048,"mmmm/aaaa"),'alimentação - Tabela 7.1'!$5:$5,0)+1), "")</f>
        <v>44677</v>
      </c>
      <c r="E2048" s="62">
        <f>IFERROR(INDEX('alimentação - Tabela 7.1'!$39:$39,
MATCH(TEXT('Tabela 7.1'!$A2048,"mmmm/aaaa"),'alimentação - Tabela 7.1'!$5:$5,0)+2), "")</f>
        <v>37400</v>
      </c>
      <c r="F2048" s="62">
        <f>IFERROR(INDEX('alimentação - Tabela 7.1'!$39:$39,
MATCH(TEXT('Tabela 7.1'!$A2048,"mmmm/aaaa"),'alimentação - Tabela 7.1'!$5:$5,0)+3), "")</f>
        <v>7277</v>
      </c>
      <c r="G2048" s="95">
        <f>IFERROR(INDEX('alimentação - Tabela 7.1'!$39:$39,
MATCH(TEXT('Tabela 7.1'!$A2048,"mmmm/aaaa"),'alimentação - Tabela 7.1'!$5:$5,0)+4), "")</f>
        <v>0.71476066112518311</v>
      </c>
    </row>
    <row r="2049" spans="1:7" ht="18" customHeight="1" x14ac:dyDescent="0.25">
      <c r="A2049" s="59" t="s">
        <v>368</v>
      </c>
      <c r="B2049" s="61" t="s">
        <v>1</v>
      </c>
      <c r="C2049" s="62">
        <f>IFERROR(INDEX('alimentação - Tabela 7.1'!$7:$7,
MATCH(TEXT('Tabela 7.1'!A2049,"mmmm/aaaa"),'alimentação - Tabela 7.1'!$5:$5,0)), "")</f>
        <v>47860684</v>
      </c>
      <c r="D2049" s="62">
        <f>IFERROR(INDEX('alimentação - Tabela 7.1'!$7:$7,
MATCH(TEXT('Tabela 7.1'!$A2049,"mmmm/aaaa"),'alimentação - Tabela 7.1'!$5:$5,0)+1), "")</f>
        <v>2259067</v>
      </c>
      <c r="E2049" s="62">
        <f>IFERROR(INDEX('alimentação - Tabela 7.1'!$7:$7,
MATCH(TEXT('Tabela 7.1'!$A2049,"mmmm/aaaa"),'alimentação - Tabela 7.1'!$5:$5,0)+2), "")</f>
        <v>2180071</v>
      </c>
      <c r="F2049" s="62">
        <f>IFERROR(INDEX('alimentação - Tabela 7.1'!$7:$7,
MATCH(TEXT('Tabela 7.1'!$A2049,"mmmm/aaaa"),'alimentação - Tabela 7.1'!$5:$5,0)+3), "")</f>
        <v>78996</v>
      </c>
      <c r="G2049" s="95">
        <f>IFERROR(INDEX('alimentação - Tabela 7.1'!$7:$7,
MATCH(TEXT('Tabela 7.1'!$A2049,"mmmm/aaaa"),'alimentação - Tabela 7.1'!$5:$5,0)+4), "")</f>
        <v>0.16532693803310394</v>
      </c>
    </row>
    <row r="2050" spans="1:7" ht="18" customHeight="1" x14ac:dyDescent="0.25">
      <c r="A2050" s="59" t="s">
        <v>368</v>
      </c>
      <c r="B2050" s="61" t="s">
        <v>105</v>
      </c>
      <c r="C2050" s="62">
        <f>IFERROR(INDEX('alimentação - Tabela 7.1'!$8:$8,
MATCH(TEXT('Tabela 7.1'!A2050,"mmmm/aaaa"),'alimentação - Tabela 7.1'!$5:$5,0)), "")</f>
        <v>2411728</v>
      </c>
      <c r="D2050" s="62">
        <f>IFERROR(INDEX('alimentação - Tabela 7.1'!$8:$8,
MATCH(TEXT('Tabela 7.1'!$A2050,"mmmm/aaaa"),'alimentação - Tabela 7.1'!$5:$5,0)+1), "")</f>
        <v>105929</v>
      </c>
      <c r="E2050" s="62">
        <f>IFERROR(INDEX('alimentação - Tabela 7.1'!$8:$8,
MATCH(TEXT('Tabela 7.1'!$A2050,"mmmm/aaaa"),'alimentação - Tabela 7.1'!$5:$5,0)+2), "")</f>
        <v>100115</v>
      </c>
      <c r="F2050" s="62">
        <f>IFERROR(INDEX('alimentação - Tabela 7.1'!$8:$8,
MATCH(TEXT('Tabela 7.1'!$A2050,"mmmm/aaaa"),'alimentação - Tabela 7.1'!$5:$5,0)+3), "")</f>
        <v>5814</v>
      </c>
      <c r="G2050" s="95">
        <f>IFERROR(INDEX('alimentação - Tabela 7.1'!$8:$8,
MATCH(TEXT('Tabela 7.1'!$A2050,"mmmm/aaaa"),'alimentação - Tabela 7.1'!$5:$5,0)+4), "")</f>
        <v>0.24165453016757965</v>
      </c>
    </row>
    <row r="2051" spans="1:7" ht="18" customHeight="1" x14ac:dyDescent="0.25">
      <c r="A2051" s="59" t="s">
        <v>368</v>
      </c>
      <c r="B2051" s="61" t="s">
        <v>106</v>
      </c>
      <c r="C2051" s="62">
        <f>IFERROR(INDEX('alimentação - Tabela 7.1'!$9:$9,
MATCH(TEXT('Tabela 7.1'!A2051,"mmmm/aaaa"),'alimentação - Tabela 7.1'!$5:$5,0)), "")</f>
        <v>299365</v>
      </c>
      <c r="D2051" s="62">
        <f>IFERROR(INDEX('alimentação - Tabela 7.1'!$9:$9,
MATCH(TEXT('Tabela 7.1'!$A2051,"mmmm/aaaa"),'alimentação - Tabela 7.1'!$5:$5,0)+1), "")</f>
        <v>15369</v>
      </c>
      <c r="E2051" s="62">
        <f>IFERROR(INDEX('alimentação - Tabela 7.1'!$9:$9,
MATCH(TEXT('Tabela 7.1'!$A2051,"mmmm/aaaa"),'alimentação - Tabela 7.1'!$5:$5,0)+2), "")</f>
        <v>14119</v>
      </c>
      <c r="F2051" s="62">
        <f>IFERROR(INDEX('alimentação - Tabela 7.1'!$9:$9,
MATCH(TEXT('Tabela 7.1'!$A2051,"mmmm/aaaa"),'alimentação - Tabela 7.1'!$5:$5,0)+3), "")</f>
        <v>1250</v>
      </c>
      <c r="G2051" s="95">
        <f>IFERROR(INDEX('alimentação - Tabela 7.1'!$9:$9,
MATCH(TEXT('Tabela 7.1'!$A2051,"mmmm/aaaa"),'alimentação - Tabela 7.1'!$5:$5,0)+4), "")</f>
        <v>0.41930127143859863</v>
      </c>
    </row>
    <row r="2052" spans="1:7" ht="18" customHeight="1" x14ac:dyDescent="0.25">
      <c r="A2052" s="59" t="s">
        <v>368</v>
      </c>
      <c r="B2052" s="61" t="s">
        <v>107</v>
      </c>
      <c r="C2052" s="62">
        <f>IFERROR(INDEX('alimentação - Tabela 7.1'!$10:$10,
MATCH(TEXT('Tabela 7.1'!A2052,"mmmm/aaaa"),'alimentação - Tabela 7.1'!$5:$5,0)), "")</f>
        <v>111137</v>
      </c>
      <c r="D2052" s="62">
        <f>IFERROR(INDEX('alimentação - Tabela 7.1'!$10:$10,
MATCH(TEXT('Tabela 7.1'!$A2052,"mmmm/aaaa"),'alimentação - Tabela 7.1'!$5:$5,0)+1), "")</f>
        <v>4964</v>
      </c>
      <c r="E2052" s="62">
        <f>IFERROR(INDEX('alimentação - Tabela 7.1'!$10:$10,
MATCH(TEXT('Tabela 7.1'!$A2052,"mmmm/aaaa"),'alimentação - Tabela 7.1'!$5:$5,0)+2), "")</f>
        <v>4524</v>
      </c>
      <c r="F2052" s="62">
        <f>IFERROR(INDEX('alimentação - Tabela 7.1'!$10:$10,
MATCH(TEXT('Tabela 7.1'!$A2052,"mmmm/aaaa"),'alimentação - Tabela 7.1'!$5:$5,0)+3), "")</f>
        <v>440</v>
      </c>
      <c r="G2052" s="95">
        <f>IFERROR(INDEX('alimentação - Tabela 7.1'!$10:$10,
MATCH(TEXT('Tabela 7.1'!$A2052,"mmmm/aaaa"),'alimentação - Tabela 7.1'!$5:$5,0)+4), "")</f>
        <v>0.39748141169548035</v>
      </c>
    </row>
    <row r="2053" spans="1:7" ht="18" customHeight="1" x14ac:dyDescent="0.25">
      <c r="A2053" s="59" t="s">
        <v>368</v>
      </c>
      <c r="B2053" s="61" t="s">
        <v>108</v>
      </c>
      <c r="C2053" s="62">
        <f>IFERROR(INDEX('alimentação - Tabela 7.1'!$11:$11,
MATCH(TEXT('Tabela 7.1'!A2053,"mmmm/aaaa"),'alimentação - Tabela 7.1'!$5:$5,0)), "")</f>
        <v>557545</v>
      </c>
      <c r="D2053" s="62">
        <f>IFERROR(INDEX('alimentação - Tabela 7.1'!$11:$11,
MATCH(TEXT('Tabela 7.1'!$A2053,"mmmm/aaaa"),'alimentação - Tabela 7.1'!$5:$5,0)+1), "")</f>
        <v>24725</v>
      </c>
      <c r="E2053" s="62">
        <f>IFERROR(INDEX('alimentação - Tabela 7.1'!$11:$11,
MATCH(TEXT('Tabela 7.1'!$A2053,"mmmm/aaaa"),'alimentação - Tabela 7.1'!$5:$5,0)+2), "")</f>
        <v>23736</v>
      </c>
      <c r="F2053" s="62">
        <f>IFERROR(INDEX('alimentação - Tabela 7.1'!$11:$11,
MATCH(TEXT('Tabela 7.1'!$A2053,"mmmm/aaaa"),'alimentação - Tabela 7.1'!$5:$5,0)+3), "")</f>
        <v>989</v>
      </c>
      <c r="G2053" s="95">
        <f>IFERROR(INDEX('alimentação - Tabela 7.1'!$11:$11,
MATCH(TEXT('Tabela 7.1'!$A2053,"mmmm/aaaa"),'alimentação - Tabela 7.1'!$5:$5,0)+4), "")</f>
        <v>0.17769999802112579</v>
      </c>
    </row>
    <row r="2054" spans="1:7" ht="18" customHeight="1" x14ac:dyDescent="0.25">
      <c r="A2054" s="59" t="s">
        <v>368</v>
      </c>
      <c r="B2054" s="61" t="s">
        <v>109</v>
      </c>
      <c r="C2054" s="62">
        <f>IFERROR(INDEX('alimentação - Tabela 7.1'!$12:$12,
MATCH(TEXT('Tabela 7.1'!A2054,"mmmm/aaaa"),'alimentação - Tabela 7.1'!$5:$5,0)), "")</f>
        <v>84083</v>
      </c>
      <c r="D2054" s="62">
        <f>IFERROR(INDEX('alimentação - Tabela 7.1'!$12:$12,
MATCH(TEXT('Tabela 7.1'!$A2054,"mmmm/aaaa"),'alimentação - Tabela 7.1'!$5:$5,0)+1), "")</f>
        <v>4091</v>
      </c>
      <c r="E2054" s="62">
        <f>IFERROR(INDEX('alimentação - Tabela 7.1'!$12:$12,
MATCH(TEXT('Tabela 7.1'!$A2054,"mmmm/aaaa"),'alimentação - Tabela 7.1'!$5:$5,0)+2), "")</f>
        <v>4022</v>
      </c>
      <c r="F2054" s="62">
        <f>IFERROR(INDEX('alimentação - Tabela 7.1'!$12:$12,
MATCH(TEXT('Tabela 7.1'!$A2054,"mmmm/aaaa"),'alimentação - Tabela 7.1'!$5:$5,0)+3), "")</f>
        <v>69</v>
      </c>
      <c r="G2054" s="95">
        <f>IFERROR(INDEX('alimentação - Tabela 7.1'!$12:$12,
MATCH(TEXT('Tabela 7.1'!$A2054,"mmmm/aaaa"),'alimentação - Tabela 7.1'!$5:$5,0)+4), "")</f>
        <v>8.2129165530204773E-2</v>
      </c>
    </row>
    <row r="2055" spans="1:7" ht="18" customHeight="1" x14ac:dyDescent="0.25">
      <c r="A2055" s="59" t="s">
        <v>368</v>
      </c>
      <c r="B2055" s="61" t="s">
        <v>110</v>
      </c>
      <c r="C2055" s="62">
        <f>IFERROR(INDEX('alimentação - Tabela 7.1'!$13:$13,
MATCH(TEXT('Tabela 7.1'!A2055,"mmmm/aaaa"),'alimentação - Tabela 7.1'!$5:$5,0)), "")</f>
        <v>997486</v>
      </c>
      <c r="D2055" s="62">
        <f>IFERROR(INDEX('alimentação - Tabela 7.1'!$13:$13,
MATCH(TEXT('Tabela 7.1'!$A2055,"mmmm/aaaa"),'alimentação - Tabela 7.1'!$5:$5,0)+1), "")</f>
        <v>40490</v>
      </c>
      <c r="E2055" s="62">
        <f>IFERROR(INDEX('alimentação - Tabela 7.1'!$13:$13,
MATCH(TEXT('Tabela 7.1'!$A2055,"mmmm/aaaa"),'alimentação - Tabela 7.1'!$5:$5,0)+2), "")</f>
        <v>38806</v>
      </c>
      <c r="F2055" s="62">
        <f>IFERROR(INDEX('alimentação - Tabela 7.1'!$13:$13,
MATCH(TEXT('Tabela 7.1'!$A2055,"mmmm/aaaa"),'alimentação - Tabela 7.1'!$5:$5,0)+3), "")</f>
        <v>1684</v>
      </c>
      <c r="G2055" s="95">
        <f>IFERROR(INDEX('alimentação - Tabela 7.1'!$13:$13,
MATCH(TEXT('Tabela 7.1'!$A2055,"mmmm/aaaa"),'alimentação - Tabela 7.1'!$5:$5,0)+4), "")</f>
        <v>0.16910992562770844</v>
      </c>
    </row>
    <row r="2056" spans="1:7" ht="18" customHeight="1" x14ac:dyDescent="0.25">
      <c r="A2056" s="59" t="s">
        <v>368</v>
      </c>
      <c r="B2056" s="61" t="s">
        <v>111</v>
      </c>
      <c r="C2056" s="62">
        <f>IFERROR(INDEX('alimentação - Tabela 7.1'!$14:$14,
MATCH(TEXT('Tabela 7.1'!A2056,"mmmm/aaaa"),'alimentação - Tabela 7.1'!$5:$5,0)), "")</f>
        <v>97353</v>
      </c>
      <c r="D2056" s="62">
        <f>IFERROR(INDEX('alimentação - Tabela 7.1'!$14:$14,
MATCH(TEXT('Tabela 7.1'!$A2056,"mmmm/aaaa"),'alimentação - Tabela 7.1'!$5:$5,0)+1), "")</f>
        <v>4237</v>
      </c>
      <c r="E2056" s="62">
        <f>IFERROR(INDEX('alimentação - Tabela 7.1'!$14:$14,
MATCH(TEXT('Tabela 7.1'!$A2056,"mmmm/aaaa"),'alimentação - Tabela 7.1'!$5:$5,0)+2), "")</f>
        <v>3843</v>
      </c>
      <c r="F2056" s="62">
        <f>IFERROR(INDEX('alimentação - Tabela 7.1'!$14:$14,
MATCH(TEXT('Tabela 7.1'!$A2056,"mmmm/aaaa"),'alimentação - Tabela 7.1'!$5:$5,0)+3), "")</f>
        <v>394</v>
      </c>
      <c r="G2056" s="95">
        <f>IFERROR(INDEX('alimentação - Tabela 7.1'!$14:$14,
MATCH(TEXT('Tabela 7.1'!$A2056,"mmmm/aaaa"),'alimentação - Tabela 7.1'!$5:$5,0)+4), "")</f>
        <v>0.40635731816291809</v>
      </c>
    </row>
    <row r="2057" spans="1:7" ht="18" customHeight="1" x14ac:dyDescent="0.25">
      <c r="A2057" s="59" t="s">
        <v>368</v>
      </c>
      <c r="B2057" s="61" t="s">
        <v>112</v>
      </c>
      <c r="C2057" s="62">
        <f>IFERROR(INDEX('alimentação - Tabela 7.1'!$15:$15,
MATCH(TEXT('Tabela 7.1'!A2057,"mmmm/aaaa"),'alimentação - Tabela 7.1'!$5:$5,0)), "")</f>
        <v>264759</v>
      </c>
      <c r="D2057" s="62">
        <f>IFERROR(INDEX('alimentação - Tabela 7.1'!$15:$15,
MATCH(TEXT('Tabela 7.1'!$A2057,"mmmm/aaaa"),'alimentação - Tabela 7.1'!$5:$5,0)+1), "")</f>
        <v>12053</v>
      </c>
      <c r="E2057" s="62">
        <f>IFERROR(INDEX('alimentação - Tabela 7.1'!$15:$15,
MATCH(TEXT('Tabela 7.1'!$A2057,"mmmm/aaaa"),'alimentação - Tabela 7.1'!$5:$5,0)+2), "")</f>
        <v>11065</v>
      </c>
      <c r="F2057" s="62">
        <f>IFERROR(INDEX('alimentação - Tabela 7.1'!$15:$15,
MATCH(TEXT('Tabela 7.1'!$A2057,"mmmm/aaaa"),'alimentação - Tabela 7.1'!$5:$5,0)+3), "")</f>
        <v>988</v>
      </c>
      <c r="G2057" s="95">
        <f>IFERROR(INDEX('alimentação - Tabela 7.1'!$15:$15,
MATCH(TEXT('Tabela 7.1'!$A2057,"mmmm/aaaa"),'alimentação - Tabela 7.1'!$5:$5,0)+4), "")</f>
        <v>0.37456732988357544</v>
      </c>
    </row>
    <row r="2058" spans="1:7" ht="18" customHeight="1" x14ac:dyDescent="0.25">
      <c r="A2058" s="59" t="s">
        <v>368</v>
      </c>
      <c r="B2058" s="61" t="s">
        <v>113</v>
      </c>
      <c r="C2058" s="62">
        <f>IFERROR(INDEX('alimentação - Tabela 7.1'!$16:$16,
MATCH(TEXT('Tabela 7.1'!A2058,"mmmm/aaaa"),'alimentação - Tabela 7.1'!$5:$5,0)), "")</f>
        <v>7979536</v>
      </c>
      <c r="D2058" s="62">
        <f>IFERROR(INDEX('alimentação - Tabela 7.1'!$16:$16,
MATCH(TEXT('Tabela 7.1'!$A2058,"mmmm/aaaa"),'alimentação - Tabela 7.1'!$5:$5,0)+1), "")</f>
        <v>288358</v>
      </c>
      <c r="E2058" s="62">
        <f>IFERROR(INDEX('alimentação - Tabela 7.1'!$16:$16,
MATCH(TEXT('Tabela 7.1'!$A2058,"mmmm/aaaa"),'alimentação - Tabela 7.1'!$5:$5,0)+2), "")</f>
        <v>298613</v>
      </c>
      <c r="F2058" s="62">
        <f>IFERROR(INDEX('alimentação - Tabela 7.1'!$16:$16,
MATCH(TEXT('Tabela 7.1'!$A2058,"mmmm/aaaa"),'alimentação - Tabela 7.1'!$5:$5,0)+3), "")</f>
        <v>-10255</v>
      </c>
      <c r="G2058" s="95">
        <f>IFERROR(INDEX('alimentação - Tabela 7.1'!$16:$16,
MATCH(TEXT('Tabela 7.1'!$A2058,"mmmm/aaaa"),'alimentação - Tabela 7.1'!$5:$5,0)+4), "")</f>
        <v>-0.12835128605365753</v>
      </c>
    </row>
    <row r="2059" spans="1:7" ht="18" customHeight="1" x14ac:dyDescent="0.25">
      <c r="A2059" s="59" t="s">
        <v>368</v>
      </c>
      <c r="B2059" s="61" t="s">
        <v>114</v>
      </c>
      <c r="C2059" s="62">
        <f>IFERROR(INDEX('alimentação - Tabela 7.1'!$17:$17,
MATCH(TEXT('Tabela 7.1'!A2059,"mmmm/aaaa"),'alimentação - Tabela 7.1'!$5:$5,0)), "")</f>
        <v>665128</v>
      </c>
      <c r="D2059" s="62">
        <f>IFERROR(INDEX('alimentação - Tabela 7.1'!$17:$17,
MATCH(TEXT('Tabela 7.1'!$A2059,"mmmm/aaaa"),'alimentação - Tabela 7.1'!$5:$5,0)+1), "")</f>
        <v>22626</v>
      </c>
      <c r="E2059" s="62">
        <f>IFERROR(INDEX('alimentação - Tabela 7.1'!$17:$17,
MATCH(TEXT('Tabela 7.1'!$A2059,"mmmm/aaaa"),'alimentação - Tabela 7.1'!$5:$5,0)+2), "")</f>
        <v>20818</v>
      </c>
      <c r="F2059" s="62">
        <f>IFERROR(INDEX('alimentação - Tabela 7.1'!$17:$17,
MATCH(TEXT('Tabela 7.1'!$A2059,"mmmm/aaaa"),'alimentação - Tabela 7.1'!$5:$5,0)+3), "")</f>
        <v>1808</v>
      </c>
      <c r="G2059" s="95">
        <f>IFERROR(INDEX('alimentação - Tabela 7.1'!$17:$17,
MATCH(TEXT('Tabela 7.1'!$A2059,"mmmm/aaaa"),'alimentação - Tabela 7.1'!$5:$5,0)+4), "")</f>
        <v>0.27256828546524048</v>
      </c>
    </row>
    <row r="2060" spans="1:7" ht="18" customHeight="1" x14ac:dyDescent="0.25">
      <c r="A2060" s="59" t="s">
        <v>368</v>
      </c>
      <c r="B2060" s="61" t="s">
        <v>115</v>
      </c>
      <c r="C2060" s="62">
        <f>IFERROR(INDEX('alimentação - Tabela 7.1'!$18:$18,
MATCH(TEXT('Tabela 7.1'!A2060,"mmmm/aaaa"),'alimentação - Tabela 7.1'!$5:$5,0)), "")</f>
        <v>366051</v>
      </c>
      <c r="D2060" s="62">
        <f>IFERROR(INDEX('alimentação - Tabela 7.1'!$18:$18,
MATCH(TEXT('Tabela 7.1'!$A2060,"mmmm/aaaa"),'alimentação - Tabela 7.1'!$5:$5,0)+1), "")</f>
        <v>14517</v>
      </c>
      <c r="E2060" s="62">
        <f>IFERROR(INDEX('alimentação - Tabela 7.1'!$18:$18,
MATCH(TEXT('Tabela 7.1'!$A2060,"mmmm/aaaa"),'alimentação - Tabela 7.1'!$5:$5,0)+2), "")</f>
        <v>12544</v>
      </c>
      <c r="F2060" s="62">
        <f>IFERROR(INDEX('alimentação - Tabela 7.1'!$18:$18,
MATCH(TEXT('Tabela 7.1'!$A2060,"mmmm/aaaa"),'alimentação - Tabela 7.1'!$5:$5,0)+3), "")</f>
        <v>1973</v>
      </c>
      <c r="G2060" s="95">
        <f>IFERROR(INDEX('alimentação - Tabela 7.1'!$18:$18,
MATCH(TEXT('Tabela 7.1'!$A2060,"mmmm/aaaa"),'alimentação - Tabela 7.1'!$5:$5,0)+4), "")</f>
        <v>0.54191684722900391</v>
      </c>
    </row>
    <row r="2061" spans="1:7" ht="18" customHeight="1" x14ac:dyDescent="0.25">
      <c r="A2061" s="59" t="s">
        <v>368</v>
      </c>
      <c r="B2061" s="61" t="s">
        <v>116</v>
      </c>
      <c r="C2061" s="62">
        <f>IFERROR(INDEX('alimentação - Tabela 7.1'!$19:$19,
MATCH(TEXT('Tabela 7.1'!A2061,"mmmm/aaaa"),'alimentação - Tabela 7.1'!$5:$5,0)), "")</f>
        <v>1412395</v>
      </c>
      <c r="D2061" s="62">
        <f>IFERROR(INDEX('alimentação - Tabela 7.1'!$19:$19,
MATCH(TEXT('Tabela 7.1'!$A2061,"mmmm/aaaa"),'alimentação - Tabela 7.1'!$5:$5,0)+1), "")</f>
        <v>48437</v>
      </c>
      <c r="E2061" s="62">
        <f>IFERROR(INDEX('alimentação - Tabela 7.1'!$19:$19,
MATCH(TEXT('Tabela 7.1'!$A2061,"mmmm/aaaa"),'alimentação - Tabela 7.1'!$5:$5,0)+2), "")</f>
        <v>51088</v>
      </c>
      <c r="F2061" s="62">
        <f>IFERROR(INDEX('alimentação - Tabela 7.1'!$19:$19,
MATCH(TEXT('Tabela 7.1'!$A2061,"mmmm/aaaa"),'alimentação - Tabela 7.1'!$5:$5,0)+3), "")</f>
        <v>-2651</v>
      </c>
      <c r="G2061" s="95">
        <f>IFERROR(INDEX('alimentação - Tabela 7.1'!$19:$19,
MATCH(TEXT('Tabela 7.1'!$A2061,"mmmm/aaaa"),'alimentação - Tabela 7.1'!$5:$5,0)+4), "")</f>
        <v>-0.18734373152256012</v>
      </c>
    </row>
    <row r="2062" spans="1:7" ht="18" customHeight="1" x14ac:dyDescent="0.25">
      <c r="A2062" s="59" t="s">
        <v>368</v>
      </c>
      <c r="B2062" s="61" t="s">
        <v>117</v>
      </c>
      <c r="C2062" s="62">
        <f>IFERROR(INDEX('alimentação - Tabela 7.1'!$20:$20,
MATCH(TEXT('Tabela 7.1'!A2062,"mmmm/aaaa"),'alimentação - Tabela 7.1'!$5:$5,0)), "")</f>
        <v>536352</v>
      </c>
      <c r="D2062" s="62">
        <f>IFERROR(INDEX('alimentação - Tabela 7.1'!$20:$20,
MATCH(TEXT('Tabela 7.1'!$A2062,"mmmm/aaaa"),'alimentação - Tabela 7.1'!$5:$5,0)+1), "")</f>
        <v>20685</v>
      </c>
      <c r="E2062" s="62">
        <f>IFERROR(INDEX('alimentação - Tabela 7.1'!$20:$20,
MATCH(TEXT('Tabela 7.1'!$A2062,"mmmm/aaaa"),'alimentação - Tabela 7.1'!$5:$5,0)+2), "")</f>
        <v>22594</v>
      </c>
      <c r="F2062" s="62">
        <f>IFERROR(INDEX('alimentação - Tabela 7.1'!$20:$20,
MATCH(TEXT('Tabela 7.1'!$A2062,"mmmm/aaaa"),'alimentação - Tabela 7.1'!$5:$5,0)+3), "")</f>
        <v>-1909</v>
      </c>
      <c r="G2062" s="95">
        <f>IFERROR(INDEX('alimentação - Tabela 7.1'!$20:$20,
MATCH(TEXT('Tabela 7.1'!$A2062,"mmmm/aaaa"),'alimentação - Tabela 7.1'!$5:$5,0)+4), "")</f>
        <v>-0.35466066002845764</v>
      </c>
    </row>
    <row r="2063" spans="1:7" ht="18" customHeight="1" x14ac:dyDescent="0.25">
      <c r="A2063" s="59" t="s">
        <v>368</v>
      </c>
      <c r="B2063" s="61" t="s">
        <v>118</v>
      </c>
      <c r="C2063" s="62">
        <f>IFERROR(INDEX('alimentação - Tabela 7.1'!$21:$21,
MATCH(TEXT('Tabela 7.1'!A2063,"mmmm/aaaa"),'alimentação - Tabela 7.1'!$5:$5,0)), "")</f>
        <v>514230</v>
      </c>
      <c r="D2063" s="62">
        <f>IFERROR(INDEX('alimentação - Tabela 7.1'!$21:$21,
MATCH(TEXT('Tabela 7.1'!$A2063,"mmmm/aaaa"),'alimentação - Tabela 7.1'!$5:$5,0)+1), "")</f>
        <v>19989</v>
      </c>
      <c r="E2063" s="62">
        <f>IFERROR(INDEX('alimentação - Tabela 7.1'!$21:$21,
MATCH(TEXT('Tabela 7.1'!$A2063,"mmmm/aaaa"),'alimentação - Tabela 7.1'!$5:$5,0)+2), "")</f>
        <v>20613</v>
      </c>
      <c r="F2063" s="62">
        <f>IFERROR(INDEX('alimentação - Tabela 7.1'!$21:$21,
MATCH(TEXT('Tabela 7.1'!$A2063,"mmmm/aaaa"),'alimentação - Tabela 7.1'!$5:$5,0)+3), "")</f>
        <v>-624</v>
      </c>
      <c r="G2063" s="95">
        <f>IFERROR(INDEX('alimentação - Tabela 7.1'!$21:$21,
MATCH(TEXT('Tabela 7.1'!$A2063,"mmmm/aaaa"),'alimentação - Tabela 7.1'!$5:$5,0)+4), "")</f>
        <v>-0.12119940668344498</v>
      </c>
    </row>
    <row r="2064" spans="1:7" ht="18" customHeight="1" x14ac:dyDescent="0.25">
      <c r="A2064" s="59" t="s">
        <v>368</v>
      </c>
      <c r="B2064" s="61" t="s">
        <v>119</v>
      </c>
      <c r="C2064" s="62">
        <f>IFERROR(INDEX('alimentação - Tabela 7.1'!$22:$22,
MATCH(TEXT('Tabela 7.1'!A2064,"mmmm/aaaa"),'alimentação - Tabela 7.1'!$5:$5,0)), "")</f>
        <v>1519231</v>
      </c>
      <c r="D2064" s="62">
        <f>IFERROR(INDEX('alimentação - Tabela 7.1'!$22:$22,
MATCH(TEXT('Tabela 7.1'!$A2064,"mmmm/aaaa"),'alimentação - Tabela 7.1'!$5:$5,0)+1), "")</f>
        <v>50424</v>
      </c>
      <c r="E2064" s="62">
        <f>IFERROR(INDEX('alimentação - Tabela 7.1'!$22:$22,
MATCH(TEXT('Tabela 7.1'!$A2064,"mmmm/aaaa"),'alimentação - Tabela 7.1'!$5:$5,0)+2), "")</f>
        <v>53443</v>
      </c>
      <c r="F2064" s="62">
        <f>IFERROR(INDEX('alimentação - Tabela 7.1'!$22:$22,
MATCH(TEXT('Tabela 7.1'!$A2064,"mmmm/aaaa"),'alimentação - Tabela 7.1'!$5:$5,0)+3), "")</f>
        <v>-3019</v>
      </c>
      <c r="G2064" s="95">
        <f>IFERROR(INDEX('alimentação - Tabela 7.1'!$22:$22,
MATCH(TEXT('Tabela 7.1'!$A2064,"mmmm/aaaa"),'alimentação - Tabela 7.1'!$5:$5,0)+4), "")</f>
        <v>-0.19832484424114227</v>
      </c>
    </row>
    <row r="2065" spans="1:7" ht="18" customHeight="1" x14ac:dyDescent="0.25">
      <c r="A2065" s="59" t="s">
        <v>368</v>
      </c>
      <c r="B2065" s="61" t="s">
        <v>120</v>
      </c>
      <c r="C2065" s="62">
        <f>IFERROR(INDEX('alimentação - Tabela 7.1'!$23:$23,
MATCH(TEXT('Tabela 7.1'!A2065,"mmmm/aaaa"),'alimentação - Tabela 7.1'!$5:$5,0)), "")</f>
        <v>454398</v>
      </c>
      <c r="D2065" s="62">
        <f>IFERROR(INDEX('alimentação - Tabela 7.1'!$23:$23,
MATCH(TEXT('Tabela 7.1'!$A2065,"mmmm/aaaa"),'alimentação - Tabela 7.1'!$5:$5,0)+1), "")</f>
        <v>14793</v>
      </c>
      <c r="E2065" s="62">
        <f>IFERROR(INDEX('alimentação - Tabela 7.1'!$23:$23,
MATCH(TEXT('Tabela 7.1'!$A2065,"mmmm/aaaa"),'alimentação - Tabela 7.1'!$5:$5,0)+2), "")</f>
        <v>22716</v>
      </c>
      <c r="F2065" s="62">
        <f>IFERROR(INDEX('alimentação - Tabela 7.1'!$23:$23,
MATCH(TEXT('Tabela 7.1'!$A2065,"mmmm/aaaa"),'alimentação - Tabela 7.1'!$5:$5,0)+3), "")</f>
        <v>-7923</v>
      </c>
      <c r="G2065" s="95">
        <f>IFERROR(INDEX('alimentação - Tabela 7.1'!$23:$23,
MATCH(TEXT('Tabela 7.1'!$A2065,"mmmm/aaaa"),'alimentação - Tabela 7.1'!$5:$5,0)+4), "")</f>
        <v>-1.7137444019317627</v>
      </c>
    </row>
    <row r="2066" spans="1:7" ht="18" customHeight="1" x14ac:dyDescent="0.25">
      <c r="A2066" s="59" t="s">
        <v>368</v>
      </c>
      <c r="B2066" s="61" t="s">
        <v>121</v>
      </c>
      <c r="C2066" s="62">
        <f>IFERROR(INDEX('alimentação - Tabela 7.1'!$24:$24,
MATCH(TEXT('Tabela 7.1'!A2066,"mmmm/aaaa"),'alimentação - Tabela 7.1'!$5:$5,0)), "")</f>
        <v>341611</v>
      </c>
      <c r="D2066" s="62">
        <f>IFERROR(INDEX('alimentação - Tabela 7.1'!$24:$24,
MATCH(TEXT('Tabela 7.1'!$A2066,"mmmm/aaaa"),'alimentação - Tabela 7.1'!$5:$5,0)+1), "")</f>
        <v>11553</v>
      </c>
      <c r="E2066" s="62">
        <f>IFERROR(INDEX('alimentação - Tabela 7.1'!$24:$24,
MATCH(TEXT('Tabela 7.1'!$A2066,"mmmm/aaaa"),'alimentação - Tabela 7.1'!$5:$5,0)+2), "")</f>
        <v>13081</v>
      </c>
      <c r="F2066" s="62">
        <f>IFERROR(INDEX('alimentação - Tabela 7.1'!$24:$24,
MATCH(TEXT('Tabela 7.1'!$A2066,"mmmm/aaaa"),'alimentação - Tabela 7.1'!$5:$5,0)+3), "")</f>
        <v>-1528</v>
      </c>
      <c r="G2066" s="95">
        <f>IFERROR(INDEX('alimentação - Tabela 7.1'!$24:$24,
MATCH(TEXT('Tabela 7.1'!$A2066,"mmmm/aaaa"),'alimentação - Tabela 7.1'!$5:$5,0)+4), "")</f>
        <v>-0.44530057907104492</v>
      </c>
    </row>
    <row r="2067" spans="1:7" ht="18" customHeight="1" x14ac:dyDescent="0.25">
      <c r="A2067" s="59" t="s">
        <v>368</v>
      </c>
      <c r="B2067" s="61" t="s">
        <v>122</v>
      </c>
      <c r="C2067" s="62">
        <f>IFERROR(INDEX('alimentação - Tabela 7.1'!$25:$25,
MATCH(TEXT('Tabela 7.1'!A2067,"mmmm/aaaa"),'alimentação - Tabela 7.1'!$5:$5,0)), "")</f>
        <v>2170140</v>
      </c>
      <c r="D2067" s="62">
        <f>IFERROR(INDEX('alimentação - Tabela 7.1'!$25:$25,
MATCH(TEXT('Tabela 7.1'!$A2067,"mmmm/aaaa"),'alimentação - Tabela 7.1'!$5:$5,0)+1), "")</f>
        <v>85334</v>
      </c>
      <c r="E2067" s="62">
        <f>IFERROR(INDEX('alimentação - Tabela 7.1'!$25:$25,
MATCH(TEXT('Tabela 7.1'!$A2067,"mmmm/aaaa"),'alimentação - Tabela 7.1'!$5:$5,0)+2), "")</f>
        <v>81716</v>
      </c>
      <c r="F2067" s="62">
        <f>IFERROR(INDEX('alimentação - Tabela 7.1'!$25:$25,
MATCH(TEXT('Tabela 7.1'!$A2067,"mmmm/aaaa"),'alimentação - Tabela 7.1'!$5:$5,0)+3), "")</f>
        <v>3618</v>
      </c>
      <c r="G2067" s="95">
        <f>IFERROR(INDEX('alimentação - Tabela 7.1'!$25:$25,
MATCH(TEXT('Tabela 7.1'!$A2067,"mmmm/aaaa"),'alimentação - Tabela 7.1'!$5:$5,0)+4), "")</f>
        <v>0.16699576377868652</v>
      </c>
    </row>
    <row r="2068" spans="1:7" ht="18" customHeight="1" x14ac:dyDescent="0.25">
      <c r="A2068" s="59" t="s">
        <v>368</v>
      </c>
      <c r="B2068" s="61" t="s">
        <v>123</v>
      </c>
      <c r="C2068" s="62">
        <f>IFERROR(INDEX('alimentação - Tabela 7.1'!$26:$26,
MATCH(TEXT('Tabela 7.1'!A2068,"mmmm/aaaa"),'alimentação - Tabela 7.1'!$5:$5,0)), "")</f>
        <v>24323781</v>
      </c>
      <c r="D2068" s="62">
        <f>IFERROR(INDEX('alimentação - Tabela 7.1'!$26:$26,
MATCH(TEXT('Tabela 7.1'!$A2068,"mmmm/aaaa"),'alimentação - Tabela 7.1'!$5:$5,0)+1), "")</f>
        <v>1150803</v>
      </c>
      <c r="E2068" s="62">
        <f>IFERROR(INDEX('alimentação - Tabela 7.1'!$26:$26,
MATCH(TEXT('Tabela 7.1'!$A2068,"mmmm/aaaa"),'alimentação - Tabela 7.1'!$5:$5,0)+2), "")</f>
        <v>1100981</v>
      </c>
      <c r="F2068" s="62">
        <f>IFERROR(INDEX('alimentação - Tabela 7.1'!$26:$26,
MATCH(TEXT('Tabela 7.1'!$A2068,"mmmm/aaaa"),'alimentação - Tabela 7.1'!$5:$5,0)+3), "")</f>
        <v>49822</v>
      </c>
      <c r="G2068" s="95">
        <f>IFERROR(INDEX('alimentação - Tabela 7.1'!$26:$26,
MATCH(TEXT('Tabela 7.1'!$A2068,"mmmm/aaaa"),'alimentação - Tabela 7.1'!$5:$5,0)+4), "")</f>
        <v>0.20524875819683075</v>
      </c>
    </row>
    <row r="2069" spans="1:7" ht="18" customHeight="1" x14ac:dyDescent="0.25">
      <c r="A2069" s="59" t="s">
        <v>368</v>
      </c>
      <c r="B2069" s="61" t="s">
        <v>124</v>
      </c>
      <c r="C2069" s="62">
        <f>IFERROR(INDEX('alimentação - Tabela 7.1'!$27:$27,
MATCH(TEXT('Tabela 7.1'!A2069,"mmmm/aaaa"),'alimentação - Tabela 7.1'!$5:$5,0)), "")</f>
        <v>4985356</v>
      </c>
      <c r="D2069" s="62">
        <f>IFERROR(INDEX('alimentação - Tabela 7.1'!$27:$27,
MATCH(TEXT('Tabela 7.1'!$A2069,"mmmm/aaaa"),'alimentação - Tabela 7.1'!$5:$5,0)+1), "")</f>
        <v>247240</v>
      </c>
      <c r="E2069" s="62">
        <f>IFERROR(INDEX('alimentação - Tabela 7.1'!$27:$27,
MATCH(TEXT('Tabela 7.1'!$A2069,"mmmm/aaaa"),'alimentação - Tabela 7.1'!$5:$5,0)+2), "")</f>
        <v>228941</v>
      </c>
      <c r="F2069" s="62">
        <f>IFERROR(INDEX('alimentação - Tabela 7.1'!$27:$27,
MATCH(TEXT('Tabela 7.1'!$A2069,"mmmm/aaaa"),'alimentação - Tabela 7.1'!$5:$5,0)+3), "")</f>
        <v>18299</v>
      </c>
      <c r="G2069" s="95">
        <f>IFERROR(INDEX('alimentação - Tabela 7.1'!$27:$27,
MATCH(TEXT('Tabela 7.1'!$A2069,"mmmm/aaaa"),'alimentação - Tabela 7.1'!$5:$5,0)+4), "")</f>
        <v>0.36840727925300598</v>
      </c>
    </row>
    <row r="2070" spans="1:7" ht="18" customHeight="1" x14ac:dyDescent="0.25">
      <c r="A2070" s="59" t="s">
        <v>368</v>
      </c>
      <c r="B2070" s="61" t="s">
        <v>2</v>
      </c>
      <c r="C2070" s="62">
        <f>IFERROR(INDEX('alimentação - Tabela 7.1'!$28:$28,
MATCH(TEXT('Tabela 7.1'!A2070,"mmmm/aaaa"),'alimentação - Tabela 7.1'!$5:$5,0)), "")</f>
        <v>917633</v>
      </c>
      <c r="D2070" s="62">
        <f>IFERROR(INDEX('alimentação - Tabela 7.1'!$28:$28,
MATCH(TEXT('Tabela 7.1'!$A2070,"mmmm/aaaa"),'alimentação - Tabela 7.1'!$5:$5,0)+1), "")</f>
        <v>48542</v>
      </c>
      <c r="E2070" s="62">
        <f>IFERROR(INDEX('alimentação - Tabela 7.1'!$28:$28,
MATCH(TEXT('Tabela 7.1'!$A2070,"mmmm/aaaa"),'alimentação - Tabela 7.1'!$5:$5,0)+2), "")</f>
        <v>46691</v>
      </c>
      <c r="F2070" s="62">
        <f>IFERROR(INDEX('alimentação - Tabela 7.1'!$28:$28,
MATCH(TEXT('Tabela 7.1'!$A2070,"mmmm/aaaa"),'alimentação - Tabela 7.1'!$5:$5,0)+3), "")</f>
        <v>1851</v>
      </c>
      <c r="G2070" s="95">
        <f>IFERROR(INDEX('alimentação - Tabela 7.1'!$28:$28,
MATCH(TEXT('Tabela 7.1'!$A2070,"mmmm/aaaa"),'alimentação - Tabela 7.1'!$5:$5,0)+4), "")</f>
        <v>0.20212234556674957</v>
      </c>
    </row>
    <row r="2071" spans="1:7" ht="18" customHeight="1" x14ac:dyDescent="0.25">
      <c r="A2071" s="59" t="s">
        <v>368</v>
      </c>
      <c r="B2071" s="61" t="s">
        <v>125</v>
      </c>
      <c r="C2071" s="62">
        <f>IFERROR(INDEX('alimentação - Tabela 7.1'!$29:$29,
MATCH(TEXT('Tabela 7.1'!A2071,"mmmm/aaaa"),'alimentação - Tabela 7.1'!$5:$5,0)), "")</f>
        <v>3894479</v>
      </c>
      <c r="D2071" s="62">
        <f>IFERROR(INDEX('alimentação - Tabela 7.1'!$29:$29,
MATCH(TEXT('Tabela 7.1'!$A2071,"mmmm/aaaa"),'alimentação - Tabela 7.1'!$5:$5,0)+1), "")</f>
        <v>136976</v>
      </c>
      <c r="E2071" s="62">
        <f>IFERROR(INDEX('alimentação - Tabela 7.1'!$29:$29,
MATCH(TEXT('Tabela 7.1'!$A2071,"mmmm/aaaa"),'alimentação - Tabela 7.1'!$5:$5,0)+2), "")</f>
        <v>143358</v>
      </c>
      <c r="F2071" s="62">
        <f>IFERROR(INDEX('alimentação - Tabela 7.1'!$29:$29,
MATCH(TEXT('Tabela 7.1'!$A2071,"mmmm/aaaa"),'alimentação - Tabela 7.1'!$5:$5,0)+3), "")</f>
        <v>-6382</v>
      </c>
      <c r="G2071" s="95">
        <f>IFERROR(INDEX('alimentação - Tabela 7.1'!$29:$29,
MATCH(TEXT('Tabela 7.1'!$A2071,"mmmm/aaaa"),'alimentação - Tabela 7.1'!$5:$5,0)+4), "")</f>
        <v>-0.16360490024089813</v>
      </c>
    </row>
    <row r="2072" spans="1:7" ht="18" customHeight="1" x14ac:dyDescent="0.25">
      <c r="A2072" s="59" t="s">
        <v>368</v>
      </c>
      <c r="B2072" s="61" t="s">
        <v>126</v>
      </c>
      <c r="C2072" s="62">
        <f>IFERROR(INDEX('alimentação - Tabela 7.1'!$30:$30,
MATCH(TEXT('Tabela 7.1'!A2072,"mmmm/aaaa"),'alimentação - Tabela 7.1'!$5:$5,0)), "")</f>
        <v>14526313</v>
      </c>
      <c r="D2072" s="62">
        <f>IFERROR(INDEX('alimentação - Tabela 7.1'!$30:$30,
MATCH(TEXT('Tabela 7.1'!$A2072,"mmmm/aaaa"),'alimentação - Tabela 7.1'!$5:$5,0)+1), "")</f>
        <v>718045</v>
      </c>
      <c r="E2072" s="62">
        <f>IFERROR(INDEX('alimentação - Tabela 7.1'!$30:$30,
MATCH(TEXT('Tabela 7.1'!$A2072,"mmmm/aaaa"),'alimentação - Tabela 7.1'!$5:$5,0)+2), "")</f>
        <v>681991</v>
      </c>
      <c r="F2072" s="62">
        <f>IFERROR(INDEX('alimentação - Tabela 7.1'!$30:$30,
MATCH(TEXT('Tabela 7.1'!$A2072,"mmmm/aaaa"),'alimentação - Tabela 7.1'!$5:$5,0)+3), "")</f>
        <v>36054</v>
      </c>
      <c r="G2072" s="95">
        <f>IFERROR(INDEX('alimentação - Tabela 7.1'!$30:$30,
MATCH(TEXT('Tabela 7.1'!$A2072,"mmmm/aaaa"),'alimentação - Tabela 7.1'!$5:$5,0)+4), "")</f>
        <v>0.24881543219089508</v>
      </c>
    </row>
    <row r="2073" spans="1:7" ht="18" customHeight="1" x14ac:dyDescent="0.25">
      <c r="A2073" s="59" t="s">
        <v>368</v>
      </c>
      <c r="B2073" s="61" t="s">
        <v>127</v>
      </c>
      <c r="C2073" s="62">
        <f>IFERROR(INDEX('alimentação - Tabela 7.1'!$31:$31,
MATCH(TEXT('Tabela 7.1'!A2073,"mmmm/aaaa"),'alimentação - Tabela 7.1'!$5:$5,0)), "")</f>
        <v>8814386</v>
      </c>
      <c r="D2073" s="62">
        <f>IFERROR(INDEX('alimentação - Tabela 7.1'!$31:$31,
MATCH(TEXT('Tabela 7.1'!$A2073,"mmmm/aaaa"),'alimentação - Tabela 7.1'!$5:$5,0)+1), "")</f>
        <v>493567</v>
      </c>
      <c r="E2073" s="62">
        <f>IFERROR(INDEX('alimentação - Tabela 7.1'!$31:$31,
MATCH(TEXT('Tabela 7.1'!$A2073,"mmmm/aaaa"),'alimentação - Tabela 7.1'!$5:$5,0)+2), "")</f>
        <v>467586</v>
      </c>
      <c r="F2073" s="62">
        <f>IFERROR(INDEX('alimentação - Tabela 7.1'!$31:$31,
MATCH(TEXT('Tabela 7.1'!$A2073,"mmmm/aaaa"),'alimentação - Tabela 7.1'!$5:$5,0)+3), "")</f>
        <v>25981</v>
      </c>
      <c r="G2073" s="95">
        <f>IFERROR(INDEX('alimentação - Tabela 7.1'!$31:$31,
MATCH(TEXT('Tabela 7.1'!$A2073,"mmmm/aaaa"),'alimentação - Tabela 7.1'!$5:$5,0)+4), "")</f>
        <v>0.29562816023826599</v>
      </c>
    </row>
    <row r="2074" spans="1:7" ht="18" customHeight="1" x14ac:dyDescent="0.25">
      <c r="A2074" s="59" t="s">
        <v>368</v>
      </c>
      <c r="B2074" s="61" t="s">
        <v>128</v>
      </c>
      <c r="C2074" s="62">
        <f>IFERROR(INDEX('alimentação - Tabela 7.1'!$32:$32,
MATCH(TEXT('Tabela 7.1'!A2074,"mmmm/aaaa"),'alimentação - Tabela 7.1'!$5:$5,0)), "")</f>
        <v>3280357</v>
      </c>
      <c r="D2074" s="62">
        <f>IFERROR(INDEX('alimentação - Tabela 7.1'!$32:$32,
MATCH(TEXT('Tabela 7.1'!$A2074,"mmmm/aaaa"),'alimentação - Tabela 7.1'!$5:$5,0)+1), "")</f>
        <v>179620</v>
      </c>
      <c r="E2074" s="62">
        <f>IFERROR(INDEX('alimentação - Tabela 7.1'!$32:$32,
MATCH(TEXT('Tabela 7.1'!$A2074,"mmmm/aaaa"),'alimentação - Tabela 7.1'!$5:$5,0)+2), "")</f>
        <v>173306</v>
      </c>
      <c r="F2074" s="62">
        <f>IFERROR(INDEX('alimentação - Tabela 7.1'!$32:$32,
MATCH(TEXT('Tabela 7.1'!$A2074,"mmmm/aaaa"),'alimentação - Tabela 7.1'!$5:$5,0)+3), "")</f>
        <v>6314</v>
      </c>
      <c r="G2074" s="95">
        <f>IFERROR(INDEX('alimentação - Tabela 7.1'!$32:$32,
MATCH(TEXT('Tabela 7.1'!$A2074,"mmmm/aaaa"),'alimentação - Tabela 7.1'!$5:$5,0)+4), "")</f>
        <v>0.19285024702548981</v>
      </c>
    </row>
    <row r="2075" spans="1:7" ht="18" customHeight="1" x14ac:dyDescent="0.25">
      <c r="A2075" s="59" t="s">
        <v>368</v>
      </c>
      <c r="B2075" s="61" t="s">
        <v>129</v>
      </c>
      <c r="C2075" s="62">
        <f>IFERROR(INDEX('alimentação - Tabela 7.1'!$33:$33,
MATCH(TEXT('Tabela 7.1'!A2075,"mmmm/aaaa"),'alimentação - Tabela 7.1'!$5:$5,0)), "")</f>
        <v>2633169</v>
      </c>
      <c r="D2075" s="62">
        <f>IFERROR(INDEX('alimentação - Tabela 7.1'!$33:$33,
MATCH(TEXT('Tabela 7.1'!$A2075,"mmmm/aaaa"),'alimentação - Tabela 7.1'!$5:$5,0)+1), "")</f>
        <v>159379</v>
      </c>
      <c r="E2075" s="62">
        <f>IFERROR(INDEX('alimentação - Tabela 7.1'!$33:$33,
MATCH(TEXT('Tabela 7.1'!$A2075,"mmmm/aaaa"),'alimentação - Tabela 7.1'!$5:$5,0)+2), "")</f>
        <v>148869</v>
      </c>
      <c r="F2075" s="62">
        <f>IFERROR(INDEX('alimentação - Tabela 7.1'!$33:$33,
MATCH(TEXT('Tabela 7.1'!$A2075,"mmmm/aaaa"),'alimentação - Tabela 7.1'!$5:$5,0)+3), "")</f>
        <v>10510</v>
      </c>
      <c r="G2075" s="95">
        <f>IFERROR(INDEX('alimentação - Tabela 7.1'!$33:$33,
MATCH(TEXT('Tabela 7.1'!$A2075,"mmmm/aaaa"),'alimentação - Tabela 7.1'!$5:$5,0)+4), "")</f>
        <v>0.40073832869529724</v>
      </c>
    </row>
    <row r="2076" spans="1:7" ht="18" customHeight="1" x14ac:dyDescent="0.25">
      <c r="A2076" s="59" t="s">
        <v>368</v>
      </c>
      <c r="B2076" s="61" t="s">
        <v>130</v>
      </c>
      <c r="C2076" s="62">
        <f>IFERROR(INDEX('alimentação - Tabela 7.1'!$34:$34,
MATCH(TEXT('Tabela 7.1'!A2076,"mmmm/aaaa"),'alimentação - Tabela 7.1'!$5:$5,0)), "")</f>
        <v>2900860</v>
      </c>
      <c r="D2076" s="62">
        <f>IFERROR(INDEX('alimentação - Tabela 7.1'!$34:$34,
MATCH(TEXT('Tabela 7.1'!$A2076,"mmmm/aaaa"),'alimentação - Tabela 7.1'!$5:$5,0)+1), "")</f>
        <v>154568</v>
      </c>
      <c r="E2076" s="62">
        <f>IFERROR(INDEX('alimentação - Tabela 7.1'!$34:$34,
MATCH(TEXT('Tabela 7.1'!$A2076,"mmmm/aaaa"),'alimentação - Tabela 7.1'!$5:$5,0)+2), "")</f>
        <v>145411</v>
      </c>
      <c r="F2076" s="62">
        <f>IFERROR(INDEX('alimentação - Tabela 7.1'!$34:$34,
MATCH(TEXT('Tabela 7.1'!$A2076,"mmmm/aaaa"),'alimentação - Tabela 7.1'!$5:$5,0)+3), "")</f>
        <v>9157</v>
      </c>
      <c r="G2076" s="95">
        <f>IFERROR(INDEX('alimentação - Tabela 7.1'!$34:$34,
MATCH(TEXT('Tabela 7.1'!$A2076,"mmmm/aaaa"),'alimentação - Tabela 7.1'!$5:$5,0)+4), "")</f>
        <v>0.31666460633277893</v>
      </c>
    </row>
    <row r="2077" spans="1:7" ht="18" customHeight="1" x14ac:dyDescent="0.25">
      <c r="A2077" s="59" t="s">
        <v>368</v>
      </c>
      <c r="B2077" s="61" t="s">
        <v>131</v>
      </c>
      <c r="C2077" s="62">
        <f>IFERROR(INDEX('alimentação - Tabela 7.1'!$35:$35,
MATCH(TEXT('Tabela 7.1'!A2077,"mmmm/aaaa"),'alimentação - Tabela 7.1'!$5:$5,0)), "")</f>
        <v>4297437</v>
      </c>
      <c r="D2077" s="62">
        <f>IFERROR(INDEX('alimentação - Tabela 7.1'!$35:$35,
MATCH(TEXT('Tabela 7.1'!$A2077,"mmmm/aaaa"),'alimentação - Tabela 7.1'!$5:$5,0)+1), "")</f>
        <v>220096</v>
      </c>
      <c r="E2077" s="62">
        <f>IFERROR(INDEX('alimentação - Tabela 7.1'!$35:$35,
MATCH(TEXT('Tabela 7.1'!$A2077,"mmmm/aaaa"),'alimentação - Tabela 7.1'!$5:$5,0)+2), "")</f>
        <v>212469</v>
      </c>
      <c r="F2077" s="62">
        <f>IFERROR(INDEX('alimentação - Tabela 7.1'!$35:$35,
MATCH(TEXT('Tabela 7.1'!$A2077,"mmmm/aaaa"),'alimentação - Tabela 7.1'!$5:$5,0)+3), "")</f>
        <v>7627</v>
      </c>
      <c r="G2077" s="95">
        <f>IFERROR(INDEX('alimentação - Tabela 7.1'!$35:$35,
MATCH(TEXT('Tabela 7.1'!$A2077,"mmmm/aaaa"),'alimentação - Tabela 7.1'!$5:$5,0)+4), "")</f>
        <v>0.17779342830181122</v>
      </c>
    </row>
    <row r="2078" spans="1:7" ht="18" customHeight="1" x14ac:dyDescent="0.25">
      <c r="A2078" s="59" t="s">
        <v>368</v>
      </c>
      <c r="B2078" s="61" t="s">
        <v>132</v>
      </c>
      <c r="C2078" s="62">
        <f>IFERROR(INDEX('alimentação - Tabela 7.1'!$36:$36,
MATCH(TEXT('Tabela 7.1'!A2078,"mmmm/aaaa"),'alimentação - Tabela 7.1'!$5:$5,0)), "")</f>
        <v>683042</v>
      </c>
      <c r="D2078" s="62">
        <f>IFERROR(INDEX('alimentação - Tabela 7.1'!$36:$36,
MATCH(TEXT('Tabela 7.1'!$A2078,"mmmm/aaaa"),'alimentação - Tabela 7.1'!$5:$5,0)+1), "")</f>
        <v>37513</v>
      </c>
      <c r="E2078" s="62">
        <f>IFERROR(INDEX('alimentação - Tabela 7.1'!$36:$36,
MATCH(TEXT('Tabela 7.1'!$A2078,"mmmm/aaaa"),'alimentação - Tabela 7.1'!$5:$5,0)+2), "")</f>
        <v>36218</v>
      </c>
      <c r="F2078" s="62">
        <f>IFERROR(INDEX('alimentação - Tabela 7.1'!$36:$36,
MATCH(TEXT('Tabela 7.1'!$A2078,"mmmm/aaaa"),'alimentação - Tabela 7.1'!$5:$5,0)+3), "")</f>
        <v>1295</v>
      </c>
      <c r="G2078" s="95">
        <f>IFERROR(INDEX('alimentação - Tabela 7.1'!$36:$36,
MATCH(TEXT('Tabela 7.1'!$A2078,"mmmm/aaaa"),'alimentação - Tabela 7.1'!$5:$5,0)+4), "")</f>
        <v>0.18995316326618195</v>
      </c>
    </row>
    <row r="2079" spans="1:7" ht="18" customHeight="1" x14ac:dyDescent="0.25">
      <c r="A2079" s="59" t="s">
        <v>368</v>
      </c>
      <c r="B2079" s="61" t="s">
        <v>133</v>
      </c>
      <c r="C2079" s="62">
        <f>IFERROR(INDEX('alimentação - Tabela 7.1'!$37:$37,
MATCH(TEXT('Tabela 7.1'!A2079,"mmmm/aaaa"),'alimentação - Tabela 7.1'!$5:$5,0)), "")</f>
        <v>970229</v>
      </c>
      <c r="D2079" s="62">
        <f>IFERROR(INDEX('alimentação - Tabela 7.1'!$37:$37,
MATCH(TEXT('Tabela 7.1'!$A2079,"mmmm/aaaa"),'alimentação - Tabela 7.1'!$5:$5,0)+1), "")</f>
        <v>54467</v>
      </c>
      <c r="E2079" s="62">
        <f>IFERROR(INDEX('alimentação - Tabela 7.1'!$37:$37,
MATCH(TEXT('Tabela 7.1'!$A2079,"mmmm/aaaa"),'alimentação - Tabela 7.1'!$5:$5,0)+2), "")</f>
        <v>57768</v>
      </c>
      <c r="F2079" s="62">
        <f>IFERROR(INDEX('alimentação - Tabela 7.1'!$37:$37,
MATCH(TEXT('Tabela 7.1'!$A2079,"mmmm/aaaa"),'alimentação - Tabela 7.1'!$5:$5,0)+3), "")</f>
        <v>-3301</v>
      </c>
      <c r="G2079" s="95">
        <f>IFERROR(INDEX('alimentação - Tabela 7.1'!$37:$37,
MATCH(TEXT('Tabela 7.1'!$A2079,"mmmm/aaaa"),'alimentação - Tabela 7.1'!$5:$5,0)+4), "")</f>
        <v>-0.33907532691955566</v>
      </c>
    </row>
    <row r="2080" spans="1:7" ht="18" customHeight="1" x14ac:dyDescent="0.25">
      <c r="A2080" s="59" t="s">
        <v>368</v>
      </c>
      <c r="B2080" s="61" t="s">
        <v>134</v>
      </c>
      <c r="C2080" s="62">
        <f>IFERROR(INDEX('alimentação - Tabela 7.1'!$38:$38,
MATCH(TEXT('Tabela 7.1'!A2080,"mmmm/aaaa"),'alimentação - Tabela 7.1'!$5:$5,0)), "")</f>
        <v>1615517</v>
      </c>
      <c r="D2080" s="62">
        <f>IFERROR(INDEX('alimentação - Tabela 7.1'!$38:$38,
MATCH(TEXT('Tabela 7.1'!$A2080,"mmmm/aaaa"),'alimentação - Tabela 7.1'!$5:$5,0)+1), "")</f>
        <v>88790</v>
      </c>
      <c r="E2080" s="62">
        <f>IFERROR(INDEX('alimentação - Tabela 7.1'!$38:$38,
MATCH(TEXT('Tabela 7.1'!$A2080,"mmmm/aaaa"),'alimentação - Tabela 7.1'!$5:$5,0)+2), "")</f>
        <v>82426</v>
      </c>
      <c r="F2080" s="62">
        <f>IFERROR(INDEX('alimentação - Tabela 7.1'!$38:$38,
MATCH(TEXT('Tabela 7.1'!$A2080,"mmmm/aaaa"),'alimentação - Tabela 7.1'!$5:$5,0)+3), "")</f>
        <v>6364</v>
      </c>
      <c r="G2080" s="95">
        <f>IFERROR(INDEX('alimentação - Tabela 7.1'!$38:$38,
MATCH(TEXT('Tabela 7.1'!$A2080,"mmmm/aaaa"),'alimentação - Tabela 7.1'!$5:$5,0)+4), "")</f>
        <v>0.39548757672309875</v>
      </c>
    </row>
    <row r="2081" spans="1:7" ht="18" customHeight="1" x14ac:dyDescent="0.25">
      <c r="A2081" s="59" t="s">
        <v>368</v>
      </c>
      <c r="B2081" s="61" t="s">
        <v>135</v>
      </c>
      <c r="C2081" s="62">
        <f>IFERROR(INDEX('alimentação - Tabela 7.1'!$39:$39,
MATCH(TEXT('Tabela 7.1'!A2081,"mmmm/aaaa"),'alimentação - Tabela 7.1'!$5:$5,0)), "")</f>
        <v>1028649</v>
      </c>
      <c r="D2081" s="62">
        <f>IFERROR(INDEX('alimentação - Tabela 7.1'!$39:$39,
MATCH(TEXT('Tabela 7.1'!$A2081,"mmmm/aaaa"),'alimentação - Tabela 7.1'!$5:$5,0)+1), "")</f>
        <v>39326</v>
      </c>
      <c r="E2081" s="62">
        <f>IFERROR(INDEX('alimentação - Tabela 7.1'!$39:$39,
MATCH(TEXT('Tabela 7.1'!$A2081,"mmmm/aaaa"),'alimentação - Tabela 7.1'!$5:$5,0)+2), "")</f>
        <v>36057</v>
      </c>
      <c r="F2081" s="62">
        <f>IFERROR(INDEX('alimentação - Tabela 7.1'!$39:$39,
MATCH(TEXT('Tabela 7.1'!$A2081,"mmmm/aaaa"),'alimentação - Tabela 7.1'!$5:$5,0)+3), "")</f>
        <v>3269</v>
      </c>
      <c r="G2081" s="95">
        <f>IFERROR(INDEX('alimentação - Tabela 7.1'!$39:$39,
MATCH(TEXT('Tabela 7.1'!$A2081,"mmmm/aaaa"),'alimentação - Tabela 7.1'!$5:$5,0)+4), "")</f>
        <v>0.31880864500999451</v>
      </c>
    </row>
    <row r="2082" spans="1:7" ht="18" customHeight="1" x14ac:dyDescent="0.25">
      <c r="A2082" s="59" t="s">
        <v>369</v>
      </c>
      <c r="B2082" s="61" t="s">
        <v>1</v>
      </c>
      <c r="C2082" s="62">
        <f>IFERROR(INDEX('alimentação - Tabela 7.1'!$7:$7,
MATCH(TEXT('Tabela 7.1'!A2082,"mmmm/aaaa"),'alimentação - Tabela 7.1'!$5:$5,0)), "")</f>
        <v>48098017</v>
      </c>
      <c r="D2082" s="62">
        <f>IFERROR(INDEX('alimentação - Tabela 7.1'!$7:$7,
MATCH(TEXT('Tabela 7.1'!$A2082,"mmmm/aaaa"),'alimentação - Tabela 7.1'!$5:$5,0)+1), "")</f>
        <v>2322139</v>
      </c>
      <c r="E2082" s="62">
        <f>IFERROR(INDEX('alimentação - Tabela 7.1'!$7:$7,
MATCH(TEXT('Tabela 7.1'!$A2082,"mmmm/aaaa"),'alimentação - Tabela 7.1'!$5:$5,0)+2), "")</f>
        <v>2084806</v>
      </c>
      <c r="F2082" s="62">
        <f>IFERROR(INDEX('alimentação - Tabela 7.1'!$7:$7,
MATCH(TEXT('Tabela 7.1'!$A2082,"mmmm/aaaa"),'alimentação - Tabela 7.1'!$5:$5,0)+3), "")</f>
        <v>237333</v>
      </c>
      <c r="G2082" s="95">
        <f>IFERROR(INDEX('alimentação - Tabela 7.1'!$7:$7,
MATCH(TEXT('Tabela 7.1'!$A2082,"mmmm/aaaa"),'alimentação - Tabela 7.1'!$5:$5,0)+4), "")</f>
        <v>0.49588301777839661</v>
      </c>
    </row>
    <row r="2083" spans="1:7" ht="18" customHeight="1" x14ac:dyDescent="0.25">
      <c r="A2083" s="59" t="s">
        <v>369</v>
      </c>
      <c r="B2083" s="61" t="s">
        <v>105</v>
      </c>
      <c r="C2083" s="62">
        <f>IFERROR(INDEX('alimentação - Tabela 7.1'!$8:$8,
MATCH(TEXT('Tabela 7.1'!A2083,"mmmm/aaaa"),'alimentação - Tabela 7.1'!$5:$5,0)), "")</f>
        <v>2425220</v>
      </c>
      <c r="D2083" s="62">
        <f>IFERROR(INDEX('alimentação - Tabela 7.1'!$8:$8,
MATCH(TEXT('Tabela 7.1'!$A2083,"mmmm/aaaa"),'alimentação - Tabela 7.1'!$5:$5,0)+1), "")</f>
        <v>111192</v>
      </c>
      <c r="E2083" s="62">
        <f>IFERROR(INDEX('alimentação - Tabela 7.1'!$8:$8,
MATCH(TEXT('Tabela 7.1'!$A2083,"mmmm/aaaa"),'alimentação - Tabela 7.1'!$5:$5,0)+2), "")</f>
        <v>97700</v>
      </c>
      <c r="F2083" s="62">
        <f>IFERROR(INDEX('alimentação - Tabela 7.1'!$8:$8,
MATCH(TEXT('Tabela 7.1'!$A2083,"mmmm/aaaa"),'alimentação - Tabela 7.1'!$5:$5,0)+3), "")</f>
        <v>13492</v>
      </c>
      <c r="G2083" s="95">
        <f>IFERROR(INDEX('alimentação - Tabela 7.1'!$8:$8,
MATCH(TEXT('Tabela 7.1'!$A2083,"mmmm/aaaa"),'alimentação - Tabela 7.1'!$5:$5,0)+4), "")</f>
        <v>0.55943292379379272</v>
      </c>
    </row>
    <row r="2084" spans="1:7" ht="18" customHeight="1" x14ac:dyDescent="0.25">
      <c r="A2084" s="59" t="s">
        <v>369</v>
      </c>
      <c r="B2084" s="61" t="s">
        <v>106</v>
      </c>
      <c r="C2084" s="62">
        <f>IFERROR(INDEX('alimentação - Tabela 7.1'!$9:$9,
MATCH(TEXT('Tabela 7.1'!A2084,"mmmm/aaaa"),'alimentação - Tabela 7.1'!$5:$5,0)), "")</f>
        <v>300416</v>
      </c>
      <c r="D2084" s="62">
        <f>IFERROR(INDEX('alimentação - Tabela 7.1'!$9:$9,
MATCH(TEXT('Tabela 7.1'!$A2084,"mmmm/aaaa"),'alimentação - Tabela 7.1'!$5:$5,0)+1), "")</f>
        <v>14609</v>
      </c>
      <c r="E2084" s="62">
        <f>IFERROR(INDEX('alimentação - Tabela 7.1'!$9:$9,
MATCH(TEXT('Tabela 7.1'!$A2084,"mmmm/aaaa"),'alimentação - Tabela 7.1'!$5:$5,0)+2), "")</f>
        <v>13558</v>
      </c>
      <c r="F2084" s="62">
        <f>IFERROR(INDEX('alimentação - Tabela 7.1'!$9:$9,
MATCH(TEXT('Tabela 7.1'!$A2084,"mmmm/aaaa"),'alimentação - Tabela 7.1'!$5:$5,0)+3), "")</f>
        <v>1051</v>
      </c>
      <c r="G2084" s="95">
        <f>IFERROR(INDEX('alimentação - Tabela 7.1'!$9:$9,
MATCH(TEXT('Tabela 7.1'!$A2084,"mmmm/aaaa"),'alimentação - Tabela 7.1'!$5:$5,0)+4), "")</f>
        <v>0.35107645392417908</v>
      </c>
    </row>
    <row r="2085" spans="1:7" ht="18" customHeight="1" x14ac:dyDescent="0.25">
      <c r="A2085" s="59" t="s">
        <v>369</v>
      </c>
      <c r="B2085" s="61" t="s">
        <v>107</v>
      </c>
      <c r="C2085" s="62">
        <f>IFERROR(INDEX('alimentação - Tabela 7.1'!$10:$10,
MATCH(TEXT('Tabela 7.1'!A2085,"mmmm/aaaa"),'alimentação - Tabela 7.1'!$5:$5,0)), "")</f>
        <v>111894</v>
      </c>
      <c r="D2085" s="62">
        <f>IFERROR(INDEX('alimentação - Tabela 7.1'!$10:$10,
MATCH(TEXT('Tabela 7.1'!$A2085,"mmmm/aaaa"),'alimentação - Tabela 7.1'!$5:$5,0)+1), "")</f>
        <v>4917</v>
      </c>
      <c r="E2085" s="62">
        <f>IFERROR(INDEX('alimentação - Tabela 7.1'!$10:$10,
MATCH(TEXT('Tabela 7.1'!$A2085,"mmmm/aaaa"),'alimentação - Tabela 7.1'!$5:$5,0)+2), "")</f>
        <v>4160</v>
      </c>
      <c r="F2085" s="62">
        <f>IFERROR(INDEX('alimentação - Tabela 7.1'!$10:$10,
MATCH(TEXT('Tabela 7.1'!$A2085,"mmmm/aaaa"),'alimentação - Tabela 7.1'!$5:$5,0)+3), "")</f>
        <v>757</v>
      </c>
      <c r="G2085" s="95">
        <f>IFERROR(INDEX('alimentação - Tabela 7.1'!$10:$10,
MATCH(TEXT('Tabela 7.1'!$A2085,"mmmm/aaaa"),'alimentação - Tabela 7.1'!$5:$5,0)+4), "")</f>
        <v>0.68114131689071655</v>
      </c>
    </row>
    <row r="2086" spans="1:7" ht="18" customHeight="1" x14ac:dyDescent="0.25">
      <c r="A2086" s="59" t="s">
        <v>369</v>
      </c>
      <c r="B2086" s="61" t="s">
        <v>108</v>
      </c>
      <c r="C2086" s="62">
        <f>IFERROR(INDEX('alimentação - Tabela 7.1'!$11:$11,
MATCH(TEXT('Tabela 7.1'!A2086,"mmmm/aaaa"),'alimentação - Tabela 7.1'!$5:$5,0)), "")</f>
        <v>560393</v>
      </c>
      <c r="D2086" s="62">
        <f>IFERROR(INDEX('alimentação - Tabela 7.1'!$11:$11,
MATCH(TEXT('Tabela 7.1'!$A2086,"mmmm/aaaa"),'alimentação - Tabela 7.1'!$5:$5,0)+1), "")</f>
        <v>26845</v>
      </c>
      <c r="E2086" s="62">
        <f>IFERROR(INDEX('alimentação - Tabela 7.1'!$11:$11,
MATCH(TEXT('Tabela 7.1'!$A2086,"mmmm/aaaa"),'alimentação - Tabela 7.1'!$5:$5,0)+2), "")</f>
        <v>23997</v>
      </c>
      <c r="F2086" s="62">
        <f>IFERROR(INDEX('alimentação - Tabela 7.1'!$11:$11,
MATCH(TEXT('Tabela 7.1'!$A2086,"mmmm/aaaa"),'alimentação - Tabela 7.1'!$5:$5,0)+3), "")</f>
        <v>2848</v>
      </c>
      <c r="G2086" s="95">
        <f>IFERROR(INDEX('alimentação - Tabela 7.1'!$11:$11,
MATCH(TEXT('Tabela 7.1'!$A2086,"mmmm/aaaa"),'alimentação - Tabela 7.1'!$5:$5,0)+4), "")</f>
        <v>0.51081079244613647</v>
      </c>
    </row>
    <row r="2087" spans="1:7" ht="18" customHeight="1" x14ac:dyDescent="0.25">
      <c r="A2087" s="59" t="s">
        <v>369</v>
      </c>
      <c r="B2087" s="61" t="s">
        <v>109</v>
      </c>
      <c r="C2087" s="62">
        <f>IFERROR(INDEX('alimentação - Tabela 7.1'!$12:$12,
MATCH(TEXT('Tabela 7.1'!A2087,"mmmm/aaaa"),'alimentação - Tabela 7.1'!$5:$5,0)), "")</f>
        <v>84939</v>
      </c>
      <c r="D2087" s="62">
        <f>IFERROR(INDEX('alimentação - Tabela 7.1'!$12:$12,
MATCH(TEXT('Tabela 7.1'!$A2087,"mmmm/aaaa"),'alimentação - Tabela 7.1'!$5:$5,0)+1), "")</f>
        <v>4539</v>
      </c>
      <c r="E2087" s="62">
        <f>IFERROR(INDEX('alimentação - Tabela 7.1'!$12:$12,
MATCH(TEXT('Tabela 7.1'!$A2087,"mmmm/aaaa"),'alimentação - Tabela 7.1'!$5:$5,0)+2), "")</f>
        <v>3683</v>
      </c>
      <c r="F2087" s="62">
        <f>IFERROR(INDEX('alimentação - Tabela 7.1'!$12:$12,
MATCH(TEXT('Tabela 7.1'!$A2087,"mmmm/aaaa"),'alimentação - Tabela 7.1'!$5:$5,0)+3), "")</f>
        <v>856</v>
      </c>
      <c r="G2087" s="95">
        <f>IFERROR(INDEX('alimentação - Tabela 7.1'!$12:$12,
MATCH(TEXT('Tabela 7.1'!$A2087,"mmmm/aaaa"),'alimentação - Tabela 7.1'!$5:$5,0)+4), "")</f>
        <v>1.018041729927063</v>
      </c>
    </row>
    <row r="2088" spans="1:7" ht="18" customHeight="1" x14ac:dyDescent="0.25">
      <c r="A2088" s="59" t="s">
        <v>369</v>
      </c>
      <c r="B2088" s="61" t="s">
        <v>110</v>
      </c>
      <c r="C2088" s="62">
        <f>IFERROR(INDEX('alimentação - Tabela 7.1'!$13:$13,
MATCH(TEXT('Tabela 7.1'!A2088,"mmmm/aaaa"),'alimentação - Tabela 7.1'!$5:$5,0)), "")</f>
        <v>1002703</v>
      </c>
      <c r="D2088" s="62">
        <f>IFERROR(INDEX('alimentação - Tabela 7.1'!$13:$13,
MATCH(TEXT('Tabela 7.1'!$A2088,"mmmm/aaaa"),'alimentação - Tabela 7.1'!$5:$5,0)+1), "")</f>
        <v>43693</v>
      </c>
      <c r="E2088" s="62">
        <f>IFERROR(INDEX('alimentação - Tabela 7.1'!$13:$13,
MATCH(TEXT('Tabela 7.1'!$A2088,"mmmm/aaaa"),'alimentação - Tabela 7.1'!$5:$5,0)+2), "")</f>
        <v>38476</v>
      </c>
      <c r="F2088" s="62">
        <f>IFERROR(INDEX('alimentação - Tabela 7.1'!$13:$13,
MATCH(TEXT('Tabela 7.1'!$A2088,"mmmm/aaaa"),'alimentação - Tabela 7.1'!$5:$5,0)+3), "")</f>
        <v>5217</v>
      </c>
      <c r="G2088" s="95">
        <f>IFERROR(INDEX('alimentação - Tabela 7.1'!$13:$13,
MATCH(TEXT('Tabela 7.1'!$A2088,"mmmm/aaaa"),'alimentação - Tabela 7.1'!$5:$5,0)+4), "")</f>
        <v>0.52301484346389771</v>
      </c>
    </row>
    <row r="2089" spans="1:7" ht="18" customHeight="1" x14ac:dyDescent="0.25">
      <c r="A2089" s="59" t="s">
        <v>369</v>
      </c>
      <c r="B2089" s="61" t="s">
        <v>111</v>
      </c>
      <c r="C2089" s="62">
        <f>IFERROR(INDEX('alimentação - Tabela 7.1'!$14:$14,
MATCH(TEXT('Tabela 7.1'!A2089,"mmmm/aaaa"),'alimentação - Tabela 7.1'!$5:$5,0)), "")</f>
        <v>98490</v>
      </c>
      <c r="D2089" s="62">
        <f>IFERROR(INDEX('alimentação - Tabela 7.1'!$14:$14,
MATCH(TEXT('Tabela 7.1'!$A2089,"mmmm/aaaa"),'alimentação - Tabela 7.1'!$5:$5,0)+1), "")</f>
        <v>4516</v>
      </c>
      <c r="E2089" s="62">
        <f>IFERROR(INDEX('alimentação - Tabela 7.1'!$14:$14,
MATCH(TEXT('Tabela 7.1'!$A2089,"mmmm/aaaa"),'alimentação - Tabela 7.1'!$5:$5,0)+2), "")</f>
        <v>3379</v>
      </c>
      <c r="F2089" s="62">
        <f>IFERROR(INDEX('alimentação - Tabela 7.1'!$14:$14,
MATCH(TEXT('Tabela 7.1'!$A2089,"mmmm/aaaa"),'alimentação - Tabela 7.1'!$5:$5,0)+3), "")</f>
        <v>1137</v>
      </c>
      <c r="G2089" s="95">
        <f>IFERROR(INDEX('alimentação - Tabela 7.1'!$14:$14,
MATCH(TEXT('Tabela 7.1'!$A2089,"mmmm/aaaa"),'alimentação - Tabela 7.1'!$5:$5,0)+4), "")</f>
        <v>1.1679147481918335</v>
      </c>
    </row>
    <row r="2090" spans="1:7" ht="18" customHeight="1" x14ac:dyDescent="0.25">
      <c r="A2090" s="59" t="s">
        <v>369</v>
      </c>
      <c r="B2090" s="61" t="s">
        <v>112</v>
      </c>
      <c r="C2090" s="62">
        <f>IFERROR(INDEX('alimentação - Tabela 7.1'!$15:$15,
MATCH(TEXT('Tabela 7.1'!A2090,"mmmm/aaaa"),'alimentação - Tabela 7.1'!$5:$5,0)), "")</f>
        <v>266385</v>
      </c>
      <c r="D2090" s="62">
        <f>IFERROR(INDEX('alimentação - Tabela 7.1'!$15:$15,
MATCH(TEXT('Tabela 7.1'!$A2090,"mmmm/aaaa"),'alimentação - Tabela 7.1'!$5:$5,0)+1), "")</f>
        <v>12073</v>
      </c>
      <c r="E2090" s="62">
        <f>IFERROR(INDEX('alimentação - Tabela 7.1'!$15:$15,
MATCH(TEXT('Tabela 7.1'!$A2090,"mmmm/aaaa"),'alimentação - Tabela 7.1'!$5:$5,0)+2), "")</f>
        <v>10447</v>
      </c>
      <c r="F2090" s="62">
        <f>IFERROR(INDEX('alimentação - Tabela 7.1'!$15:$15,
MATCH(TEXT('Tabela 7.1'!$A2090,"mmmm/aaaa"),'alimentação - Tabela 7.1'!$5:$5,0)+3), "")</f>
        <v>1626</v>
      </c>
      <c r="G2090" s="95">
        <f>IFERROR(INDEX('alimentação - Tabela 7.1'!$15:$15,
MATCH(TEXT('Tabela 7.1'!$A2090,"mmmm/aaaa"),'alimentação - Tabela 7.1'!$5:$5,0)+4), "")</f>
        <v>0.61414343118667603</v>
      </c>
    </row>
    <row r="2091" spans="1:7" ht="18" customHeight="1" x14ac:dyDescent="0.25">
      <c r="A2091" s="59" t="s">
        <v>369</v>
      </c>
      <c r="B2091" s="61" t="s">
        <v>113</v>
      </c>
      <c r="C2091" s="62">
        <f>IFERROR(INDEX('alimentação - Tabela 7.1'!$16:$16,
MATCH(TEXT('Tabela 7.1'!A2091,"mmmm/aaaa"),'alimentação - Tabela 7.1'!$5:$5,0)), "")</f>
        <v>8024933</v>
      </c>
      <c r="D2091" s="62">
        <f>IFERROR(INDEX('alimentação - Tabela 7.1'!$16:$16,
MATCH(TEXT('Tabela 7.1'!$A2091,"mmmm/aaaa"),'alimentação - Tabela 7.1'!$5:$5,0)+1), "")</f>
        <v>323500</v>
      </c>
      <c r="E2091" s="62">
        <f>IFERROR(INDEX('alimentação - Tabela 7.1'!$16:$16,
MATCH(TEXT('Tabela 7.1'!$A2091,"mmmm/aaaa"),'alimentação - Tabela 7.1'!$5:$5,0)+2), "")</f>
        <v>278103</v>
      </c>
      <c r="F2091" s="62">
        <f>IFERROR(INDEX('alimentação - Tabela 7.1'!$16:$16,
MATCH(TEXT('Tabela 7.1'!$A2091,"mmmm/aaaa"),'alimentação - Tabela 7.1'!$5:$5,0)+3), "")</f>
        <v>45397</v>
      </c>
      <c r="G2091" s="95">
        <f>IFERROR(INDEX('alimentação - Tabela 7.1'!$16:$16,
MATCH(TEXT('Tabela 7.1'!$A2091,"mmmm/aaaa"),'alimentação - Tabela 7.1'!$5:$5,0)+4), "")</f>
        <v>0.56891781091690063</v>
      </c>
    </row>
    <row r="2092" spans="1:7" ht="18" customHeight="1" x14ac:dyDescent="0.25">
      <c r="A2092" s="59" t="s">
        <v>369</v>
      </c>
      <c r="B2092" s="61" t="s">
        <v>114</v>
      </c>
      <c r="C2092" s="62">
        <f>IFERROR(INDEX('alimentação - Tabela 7.1'!$17:$17,
MATCH(TEXT('Tabela 7.1'!A2092,"mmmm/aaaa"),'alimentação - Tabela 7.1'!$5:$5,0)), "")</f>
        <v>668736</v>
      </c>
      <c r="D2092" s="62">
        <f>IFERROR(INDEX('alimentação - Tabela 7.1'!$17:$17,
MATCH(TEXT('Tabela 7.1'!$A2092,"mmmm/aaaa"),'alimentação - Tabela 7.1'!$5:$5,0)+1), "")</f>
        <v>23682</v>
      </c>
      <c r="E2092" s="62">
        <f>IFERROR(INDEX('alimentação - Tabela 7.1'!$17:$17,
MATCH(TEXT('Tabela 7.1'!$A2092,"mmmm/aaaa"),'alimentação - Tabela 7.1'!$5:$5,0)+2), "")</f>
        <v>20074</v>
      </c>
      <c r="F2092" s="62">
        <f>IFERROR(INDEX('alimentação - Tabela 7.1'!$17:$17,
MATCH(TEXT('Tabela 7.1'!$A2092,"mmmm/aaaa"),'alimentação - Tabela 7.1'!$5:$5,0)+3), "")</f>
        <v>3608</v>
      </c>
      <c r="G2092" s="95">
        <f>IFERROR(INDEX('alimentação - Tabela 7.1'!$17:$17,
MATCH(TEXT('Tabela 7.1'!$A2092,"mmmm/aaaa"),'alimentação - Tabela 7.1'!$5:$5,0)+4), "")</f>
        <v>0.54245197772979736</v>
      </c>
    </row>
    <row r="2093" spans="1:7" ht="18" customHeight="1" x14ac:dyDescent="0.25">
      <c r="A2093" s="59" t="s">
        <v>369</v>
      </c>
      <c r="B2093" s="61" t="s">
        <v>115</v>
      </c>
      <c r="C2093" s="62">
        <f>IFERROR(INDEX('alimentação - Tabela 7.1'!$18:$18,
MATCH(TEXT('Tabela 7.1'!A2093,"mmmm/aaaa"),'alimentação - Tabela 7.1'!$5:$5,0)), "")</f>
        <v>369186</v>
      </c>
      <c r="D2093" s="62">
        <f>IFERROR(INDEX('alimentação - Tabela 7.1'!$18:$18,
MATCH(TEXT('Tabela 7.1'!$A2093,"mmmm/aaaa"),'alimentação - Tabela 7.1'!$5:$5,0)+1), "")</f>
        <v>14076</v>
      </c>
      <c r="E2093" s="62">
        <f>IFERROR(INDEX('alimentação - Tabela 7.1'!$18:$18,
MATCH(TEXT('Tabela 7.1'!$A2093,"mmmm/aaaa"),'alimentação - Tabela 7.1'!$5:$5,0)+2), "")</f>
        <v>10941</v>
      </c>
      <c r="F2093" s="62">
        <f>IFERROR(INDEX('alimentação - Tabela 7.1'!$18:$18,
MATCH(TEXT('Tabela 7.1'!$A2093,"mmmm/aaaa"),'alimentação - Tabela 7.1'!$5:$5,0)+3), "")</f>
        <v>3135</v>
      </c>
      <c r="G2093" s="95">
        <f>IFERROR(INDEX('alimentação - Tabela 7.1'!$18:$18,
MATCH(TEXT('Tabela 7.1'!$A2093,"mmmm/aaaa"),'alimentação - Tabela 7.1'!$5:$5,0)+4), "")</f>
        <v>0.8564380407333374</v>
      </c>
    </row>
    <row r="2094" spans="1:7" ht="18" customHeight="1" x14ac:dyDescent="0.25">
      <c r="A2094" s="59" t="s">
        <v>369</v>
      </c>
      <c r="B2094" s="61" t="s">
        <v>116</v>
      </c>
      <c r="C2094" s="62">
        <f>IFERROR(INDEX('alimentação - Tabela 7.1'!$19:$19,
MATCH(TEXT('Tabela 7.1'!A2094,"mmmm/aaaa"),'alimentação - Tabela 7.1'!$5:$5,0)), "")</f>
        <v>1421312</v>
      </c>
      <c r="D2094" s="62">
        <f>IFERROR(INDEX('alimentação - Tabela 7.1'!$19:$19,
MATCH(TEXT('Tabela 7.1'!$A2094,"mmmm/aaaa"),'alimentação - Tabela 7.1'!$5:$5,0)+1), "")</f>
        <v>56992</v>
      </c>
      <c r="E2094" s="62">
        <f>IFERROR(INDEX('alimentação - Tabela 7.1'!$19:$19,
MATCH(TEXT('Tabela 7.1'!$A2094,"mmmm/aaaa"),'alimentação - Tabela 7.1'!$5:$5,0)+2), "")</f>
        <v>48075</v>
      </c>
      <c r="F2094" s="62">
        <f>IFERROR(INDEX('alimentação - Tabela 7.1'!$19:$19,
MATCH(TEXT('Tabela 7.1'!$A2094,"mmmm/aaaa"),'alimentação - Tabela 7.1'!$5:$5,0)+3), "")</f>
        <v>8917</v>
      </c>
      <c r="G2094" s="95">
        <f>IFERROR(INDEX('alimentação - Tabela 7.1'!$19:$19,
MATCH(TEXT('Tabela 7.1'!$A2094,"mmmm/aaaa"),'alimentação - Tabela 7.1'!$5:$5,0)+4), "")</f>
        <v>0.63133895397186279</v>
      </c>
    </row>
    <row r="2095" spans="1:7" ht="18" customHeight="1" x14ac:dyDescent="0.25">
      <c r="A2095" s="59" t="s">
        <v>369</v>
      </c>
      <c r="B2095" s="61" t="s">
        <v>117</v>
      </c>
      <c r="C2095" s="62">
        <f>IFERROR(INDEX('alimentação - Tabela 7.1'!$20:$20,
MATCH(TEXT('Tabela 7.1'!A2095,"mmmm/aaaa"),'alimentação - Tabela 7.1'!$5:$5,0)), "")</f>
        <v>539018</v>
      </c>
      <c r="D2095" s="62">
        <f>IFERROR(INDEX('alimentação - Tabela 7.1'!$20:$20,
MATCH(TEXT('Tabela 7.1'!$A2095,"mmmm/aaaa"),'alimentação - Tabela 7.1'!$5:$5,0)+1), "")</f>
        <v>22650</v>
      </c>
      <c r="E2095" s="62">
        <f>IFERROR(INDEX('alimentação - Tabela 7.1'!$20:$20,
MATCH(TEXT('Tabela 7.1'!$A2095,"mmmm/aaaa"),'alimentação - Tabela 7.1'!$5:$5,0)+2), "")</f>
        <v>19984</v>
      </c>
      <c r="F2095" s="62">
        <f>IFERROR(INDEX('alimentação - Tabela 7.1'!$20:$20,
MATCH(TEXT('Tabela 7.1'!$A2095,"mmmm/aaaa"),'alimentação - Tabela 7.1'!$5:$5,0)+3), "")</f>
        <v>2666</v>
      </c>
      <c r="G2095" s="95">
        <f>IFERROR(INDEX('alimentação - Tabela 7.1'!$20:$20,
MATCH(TEXT('Tabela 7.1'!$A2095,"mmmm/aaaa"),'alimentação - Tabela 7.1'!$5:$5,0)+4), "")</f>
        <v>0.49706164002418518</v>
      </c>
    </row>
    <row r="2096" spans="1:7" ht="18" customHeight="1" x14ac:dyDescent="0.25">
      <c r="A2096" s="59" t="s">
        <v>369</v>
      </c>
      <c r="B2096" s="61" t="s">
        <v>118</v>
      </c>
      <c r="C2096" s="62">
        <f>IFERROR(INDEX('alimentação - Tabela 7.1'!$21:$21,
MATCH(TEXT('Tabela 7.1'!A2096,"mmmm/aaaa"),'alimentação - Tabela 7.1'!$5:$5,0)), "")</f>
        <v>516063</v>
      </c>
      <c r="D2096" s="62">
        <f>IFERROR(INDEX('alimentação - Tabela 7.1'!$21:$21,
MATCH(TEXT('Tabela 7.1'!$A2096,"mmmm/aaaa"),'alimentação - Tabela 7.1'!$5:$5,0)+1), "")</f>
        <v>21623</v>
      </c>
      <c r="E2096" s="62">
        <f>IFERROR(INDEX('alimentação - Tabela 7.1'!$21:$21,
MATCH(TEXT('Tabela 7.1'!$A2096,"mmmm/aaaa"),'alimentação - Tabela 7.1'!$5:$5,0)+2), "")</f>
        <v>19790</v>
      </c>
      <c r="F2096" s="62">
        <f>IFERROR(INDEX('alimentação - Tabela 7.1'!$21:$21,
MATCH(TEXT('Tabela 7.1'!$A2096,"mmmm/aaaa"),'alimentação - Tabela 7.1'!$5:$5,0)+3), "")</f>
        <v>1833</v>
      </c>
      <c r="G2096" s="95">
        <f>IFERROR(INDEX('alimentação - Tabela 7.1'!$21:$21,
MATCH(TEXT('Tabela 7.1'!$A2096,"mmmm/aaaa"),'alimentação - Tabela 7.1'!$5:$5,0)+4), "")</f>
        <v>0.35645529627799988</v>
      </c>
    </row>
    <row r="2097" spans="1:7" ht="18" customHeight="1" x14ac:dyDescent="0.25">
      <c r="A2097" s="59" t="s">
        <v>369</v>
      </c>
      <c r="B2097" s="61" t="s">
        <v>119</v>
      </c>
      <c r="C2097" s="62">
        <f>IFERROR(INDEX('alimentação - Tabela 7.1'!$22:$22,
MATCH(TEXT('Tabela 7.1'!A2097,"mmmm/aaaa"),'alimentação - Tabela 7.1'!$5:$5,0)), "")</f>
        <v>1526878</v>
      </c>
      <c r="D2097" s="62">
        <f>IFERROR(INDEX('alimentação - Tabela 7.1'!$22:$22,
MATCH(TEXT('Tabela 7.1'!$A2097,"mmmm/aaaa"),'alimentação - Tabela 7.1'!$5:$5,0)+1), "")</f>
        <v>60430</v>
      </c>
      <c r="E2097" s="62">
        <f>IFERROR(INDEX('alimentação - Tabela 7.1'!$22:$22,
MATCH(TEXT('Tabela 7.1'!$A2097,"mmmm/aaaa"),'alimentação - Tabela 7.1'!$5:$5,0)+2), "")</f>
        <v>52783</v>
      </c>
      <c r="F2097" s="62">
        <f>IFERROR(INDEX('alimentação - Tabela 7.1'!$22:$22,
MATCH(TEXT('Tabela 7.1'!$A2097,"mmmm/aaaa"),'alimentação - Tabela 7.1'!$5:$5,0)+3), "")</f>
        <v>7647</v>
      </c>
      <c r="G2097" s="95">
        <f>IFERROR(INDEX('alimentação - Tabela 7.1'!$22:$22,
MATCH(TEXT('Tabela 7.1'!$A2097,"mmmm/aaaa"),'alimentação - Tabela 7.1'!$5:$5,0)+4), "")</f>
        <v>0.50334674119949341</v>
      </c>
    </row>
    <row r="2098" spans="1:7" ht="18" customHeight="1" x14ac:dyDescent="0.25">
      <c r="A2098" s="59" t="s">
        <v>369</v>
      </c>
      <c r="B2098" s="61" t="s">
        <v>120</v>
      </c>
      <c r="C2098" s="62">
        <f>IFERROR(INDEX('alimentação - Tabela 7.1'!$23:$23,
MATCH(TEXT('Tabela 7.1'!A2098,"mmmm/aaaa"),'alimentação - Tabela 7.1'!$5:$5,0)), "")</f>
        <v>454700</v>
      </c>
      <c r="D2098" s="62">
        <f>IFERROR(INDEX('alimentação - Tabela 7.1'!$23:$23,
MATCH(TEXT('Tabela 7.1'!$A2098,"mmmm/aaaa"),'alimentação - Tabela 7.1'!$5:$5,0)+1), "")</f>
        <v>17704</v>
      </c>
      <c r="E2098" s="62">
        <f>IFERROR(INDEX('alimentação - Tabela 7.1'!$23:$23,
MATCH(TEXT('Tabela 7.1'!$A2098,"mmmm/aaaa"),'alimentação - Tabela 7.1'!$5:$5,0)+2), "")</f>
        <v>17402</v>
      </c>
      <c r="F2098" s="62">
        <f>IFERROR(INDEX('alimentação - Tabela 7.1'!$23:$23,
MATCH(TEXT('Tabela 7.1'!$A2098,"mmmm/aaaa"),'alimentação - Tabela 7.1'!$5:$5,0)+3), "")</f>
        <v>302</v>
      </c>
      <c r="G2098" s="95">
        <f>IFERROR(INDEX('alimentação - Tabela 7.1'!$23:$23,
MATCH(TEXT('Tabela 7.1'!$A2098,"mmmm/aaaa"),'alimentação - Tabela 7.1'!$5:$5,0)+4), "")</f>
        <v>6.6461563110351563E-2</v>
      </c>
    </row>
    <row r="2099" spans="1:7" ht="18" customHeight="1" x14ac:dyDescent="0.25">
      <c r="A2099" s="59" t="s">
        <v>369</v>
      </c>
      <c r="B2099" s="61" t="s">
        <v>121</v>
      </c>
      <c r="C2099" s="62">
        <f>IFERROR(INDEX('alimentação - Tabela 7.1'!$24:$24,
MATCH(TEXT('Tabela 7.1'!A2099,"mmmm/aaaa"),'alimentação - Tabela 7.1'!$5:$5,0)), "")</f>
        <v>344496</v>
      </c>
      <c r="D2099" s="62">
        <f>IFERROR(INDEX('alimentação - Tabela 7.1'!$24:$24,
MATCH(TEXT('Tabela 7.1'!$A2099,"mmmm/aaaa"),'alimentação - Tabela 7.1'!$5:$5,0)+1), "")</f>
        <v>13812</v>
      </c>
      <c r="E2099" s="62">
        <f>IFERROR(INDEX('alimentação - Tabela 7.1'!$24:$24,
MATCH(TEXT('Tabela 7.1'!$A2099,"mmmm/aaaa"),'alimentação - Tabela 7.1'!$5:$5,0)+2), "")</f>
        <v>10927</v>
      </c>
      <c r="F2099" s="62">
        <f>IFERROR(INDEX('alimentação - Tabela 7.1'!$24:$24,
MATCH(TEXT('Tabela 7.1'!$A2099,"mmmm/aaaa"),'alimentação - Tabela 7.1'!$5:$5,0)+3), "")</f>
        <v>2885</v>
      </c>
      <c r="G2099" s="95">
        <f>IFERROR(INDEX('alimentação - Tabela 7.1'!$24:$24,
MATCH(TEXT('Tabela 7.1'!$A2099,"mmmm/aaaa"),'alimentação - Tabela 7.1'!$5:$5,0)+4), "")</f>
        <v>0.84452784061431885</v>
      </c>
    </row>
    <row r="2100" spans="1:7" ht="18" customHeight="1" x14ac:dyDescent="0.25">
      <c r="A2100" s="59" t="s">
        <v>369</v>
      </c>
      <c r="B2100" s="61" t="s">
        <v>122</v>
      </c>
      <c r="C2100" s="62">
        <f>IFERROR(INDEX('alimentação - Tabela 7.1'!$25:$25,
MATCH(TEXT('Tabela 7.1'!A2100,"mmmm/aaaa"),'alimentação - Tabela 7.1'!$5:$5,0)), "")</f>
        <v>2184544</v>
      </c>
      <c r="D2100" s="62">
        <f>IFERROR(INDEX('alimentação - Tabela 7.1'!$25:$25,
MATCH(TEXT('Tabela 7.1'!$A2100,"mmmm/aaaa"),'alimentação - Tabela 7.1'!$5:$5,0)+1), "")</f>
        <v>92531</v>
      </c>
      <c r="E2100" s="62">
        <f>IFERROR(INDEX('alimentação - Tabela 7.1'!$25:$25,
MATCH(TEXT('Tabela 7.1'!$A2100,"mmmm/aaaa"),'alimentação - Tabela 7.1'!$5:$5,0)+2), "")</f>
        <v>78127</v>
      </c>
      <c r="F2100" s="62">
        <f>IFERROR(INDEX('alimentação - Tabela 7.1'!$25:$25,
MATCH(TEXT('Tabela 7.1'!$A2100,"mmmm/aaaa"),'alimentação - Tabela 7.1'!$5:$5,0)+3), "")</f>
        <v>14404</v>
      </c>
      <c r="G2100" s="95">
        <f>IFERROR(INDEX('alimentação - Tabela 7.1'!$25:$25,
MATCH(TEXT('Tabela 7.1'!$A2100,"mmmm/aaaa"),'alimentação - Tabela 7.1'!$5:$5,0)+4), "")</f>
        <v>0.66373598575592041</v>
      </c>
    </row>
    <row r="2101" spans="1:7" ht="18" customHeight="1" x14ac:dyDescent="0.25">
      <c r="A2101" s="59" t="s">
        <v>369</v>
      </c>
      <c r="B2101" s="61" t="s">
        <v>123</v>
      </c>
      <c r="C2101" s="62">
        <f>IFERROR(INDEX('alimentação - Tabela 7.1'!$26:$26,
MATCH(TEXT('Tabela 7.1'!A2101,"mmmm/aaaa"),'alimentação - Tabela 7.1'!$5:$5,0)), "")</f>
        <v>24443139</v>
      </c>
      <c r="D2101" s="62">
        <f>IFERROR(INDEX('alimentação - Tabela 7.1'!$26:$26,
MATCH(TEXT('Tabela 7.1'!$A2101,"mmmm/aaaa"),'alimentação - Tabela 7.1'!$5:$5,0)+1), "")</f>
        <v>1187248</v>
      </c>
      <c r="E2101" s="62">
        <f>IFERROR(INDEX('alimentação - Tabela 7.1'!$26:$26,
MATCH(TEXT('Tabela 7.1'!$A2101,"mmmm/aaaa"),'alimentação - Tabela 7.1'!$5:$5,0)+2), "")</f>
        <v>1067890</v>
      </c>
      <c r="F2101" s="62">
        <f>IFERROR(INDEX('alimentação - Tabela 7.1'!$26:$26,
MATCH(TEXT('Tabela 7.1'!$A2101,"mmmm/aaaa"),'alimentação - Tabela 7.1'!$5:$5,0)+3), "")</f>
        <v>119358</v>
      </c>
      <c r="G2101" s="95">
        <f>IFERROR(INDEX('alimentação - Tabela 7.1'!$26:$26,
MATCH(TEXT('Tabela 7.1'!$A2101,"mmmm/aaaa"),'alimentação - Tabela 7.1'!$5:$5,0)+4), "")</f>
        <v>0.49070495367050171</v>
      </c>
    </row>
    <row r="2102" spans="1:7" ht="18" customHeight="1" x14ac:dyDescent="0.25">
      <c r="A2102" s="59" t="s">
        <v>369</v>
      </c>
      <c r="B2102" s="61" t="s">
        <v>124</v>
      </c>
      <c r="C2102" s="62">
        <f>IFERROR(INDEX('alimentação - Tabela 7.1'!$27:$27,
MATCH(TEXT('Tabela 7.1'!A2102,"mmmm/aaaa"),'alimentação - Tabela 7.1'!$5:$5,0)), "")</f>
        <v>5012829</v>
      </c>
      <c r="D2102" s="62">
        <f>IFERROR(INDEX('alimentação - Tabela 7.1'!$27:$27,
MATCH(TEXT('Tabela 7.1'!$A2102,"mmmm/aaaa"),'alimentação - Tabela 7.1'!$5:$5,0)+1), "")</f>
        <v>247293</v>
      </c>
      <c r="E2102" s="62">
        <f>IFERROR(INDEX('alimentação - Tabela 7.1'!$27:$27,
MATCH(TEXT('Tabela 7.1'!$A2102,"mmmm/aaaa"),'alimentação - Tabela 7.1'!$5:$5,0)+2), "")</f>
        <v>219820</v>
      </c>
      <c r="F2102" s="62">
        <f>IFERROR(INDEX('alimentação - Tabela 7.1'!$27:$27,
MATCH(TEXT('Tabela 7.1'!$A2102,"mmmm/aaaa"),'alimentação - Tabela 7.1'!$5:$5,0)+3), "")</f>
        <v>27473</v>
      </c>
      <c r="G2102" s="95">
        <f>IFERROR(INDEX('alimentação - Tabela 7.1'!$27:$27,
MATCH(TEXT('Tabela 7.1'!$A2102,"mmmm/aaaa"),'alimentação - Tabela 7.1'!$5:$5,0)+4), "")</f>
        <v>0.55107396841049194</v>
      </c>
    </row>
    <row r="2103" spans="1:7" ht="18" customHeight="1" x14ac:dyDescent="0.25">
      <c r="A2103" s="59" t="s">
        <v>369</v>
      </c>
      <c r="B2103" s="61" t="s">
        <v>2</v>
      </c>
      <c r="C2103" s="62">
        <f>IFERROR(INDEX('alimentação - Tabela 7.1'!$28:$28,
MATCH(TEXT('Tabela 7.1'!A2103,"mmmm/aaaa"),'alimentação - Tabela 7.1'!$5:$5,0)), "")</f>
        <v>925936</v>
      </c>
      <c r="D2103" s="62">
        <f>IFERROR(INDEX('alimentação - Tabela 7.1'!$28:$28,
MATCH(TEXT('Tabela 7.1'!$A2103,"mmmm/aaaa"),'alimentação - Tabela 7.1'!$5:$5,0)+1), "")</f>
        <v>53659</v>
      </c>
      <c r="E2103" s="62">
        <f>IFERROR(INDEX('alimentação - Tabela 7.1'!$28:$28,
MATCH(TEXT('Tabela 7.1'!$A2103,"mmmm/aaaa"),'alimentação - Tabela 7.1'!$5:$5,0)+2), "")</f>
        <v>45356</v>
      </c>
      <c r="F2103" s="62">
        <f>IFERROR(INDEX('alimentação - Tabela 7.1'!$28:$28,
MATCH(TEXT('Tabela 7.1'!$A2103,"mmmm/aaaa"),'alimentação - Tabela 7.1'!$5:$5,0)+3), "")</f>
        <v>8303</v>
      </c>
      <c r="G2103" s="95">
        <f>IFERROR(INDEX('alimentação - Tabela 7.1'!$28:$28,
MATCH(TEXT('Tabela 7.1'!$A2103,"mmmm/aaaa"),'alimentação - Tabela 7.1'!$5:$5,0)+4), "")</f>
        <v>0.90482795238494873</v>
      </c>
    </row>
    <row r="2104" spans="1:7" ht="18" customHeight="1" x14ac:dyDescent="0.25">
      <c r="A2104" s="59" t="s">
        <v>369</v>
      </c>
      <c r="B2104" s="61" t="s">
        <v>125</v>
      </c>
      <c r="C2104" s="62">
        <f>IFERROR(INDEX('alimentação - Tabela 7.1'!$29:$29,
MATCH(TEXT('Tabela 7.1'!A2104,"mmmm/aaaa"),'alimentação - Tabela 7.1'!$5:$5,0)), "")</f>
        <v>3912906</v>
      </c>
      <c r="D2104" s="62">
        <f>IFERROR(INDEX('alimentação - Tabela 7.1'!$29:$29,
MATCH(TEXT('Tabela 7.1'!$A2104,"mmmm/aaaa"),'alimentação - Tabela 7.1'!$5:$5,0)+1), "")</f>
        <v>145740</v>
      </c>
      <c r="E2104" s="62">
        <f>IFERROR(INDEX('alimentação - Tabela 7.1'!$29:$29,
MATCH(TEXT('Tabela 7.1'!$A2104,"mmmm/aaaa"),'alimentação - Tabela 7.1'!$5:$5,0)+2), "")</f>
        <v>127313</v>
      </c>
      <c r="F2104" s="62">
        <f>IFERROR(INDEX('alimentação - Tabela 7.1'!$29:$29,
MATCH(TEXT('Tabela 7.1'!$A2104,"mmmm/aaaa"),'alimentação - Tabela 7.1'!$5:$5,0)+3), "")</f>
        <v>18427</v>
      </c>
      <c r="G2104" s="95">
        <f>IFERROR(INDEX('alimentação - Tabela 7.1'!$29:$29,
MATCH(TEXT('Tabela 7.1'!$A2104,"mmmm/aaaa"),'alimentação - Tabela 7.1'!$5:$5,0)+4), "")</f>
        <v>0.47315698862075806</v>
      </c>
    </row>
    <row r="2105" spans="1:7" ht="18" customHeight="1" x14ac:dyDescent="0.25">
      <c r="A2105" s="59" t="s">
        <v>369</v>
      </c>
      <c r="B2105" s="61" t="s">
        <v>126</v>
      </c>
      <c r="C2105" s="62">
        <f>IFERROR(INDEX('alimentação - Tabela 7.1'!$30:$30,
MATCH(TEXT('Tabela 7.1'!A2105,"mmmm/aaaa"),'alimentação - Tabela 7.1'!$5:$5,0)), "")</f>
        <v>14591468</v>
      </c>
      <c r="D2105" s="62">
        <f>IFERROR(INDEX('alimentação - Tabela 7.1'!$30:$30,
MATCH(TEXT('Tabela 7.1'!$A2105,"mmmm/aaaa"),'alimentação - Tabela 7.1'!$5:$5,0)+1), "")</f>
        <v>740556</v>
      </c>
      <c r="E2105" s="62">
        <f>IFERROR(INDEX('alimentação - Tabela 7.1'!$30:$30,
MATCH(TEXT('Tabela 7.1'!$A2105,"mmmm/aaaa"),'alimentação - Tabela 7.1'!$5:$5,0)+2), "")</f>
        <v>675401</v>
      </c>
      <c r="F2105" s="62">
        <f>IFERROR(INDEX('alimentação - Tabela 7.1'!$30:$30,
MATCH(TEXT('Tabela 7.1'!$A2105,"mmmm/aaaa"),'alimentação - Tabela 7.1'!$5:$5,0)+3), "")</f>
        <v>65155</v>
      </c>
      <c r="G2105" s="95">
        <f>IFERROR(INDEX('alimentação - Tabela 7.1'!$30:$30,
MATCH(TEXT('Tabela 7.1'!$A2105,"mmmm/aaaa"),'alimentação - Tabela 7.1'!$5:$5,0)+4), "")</f>
        <v>0.4485308825969696</v>
      </c>
    </row>
    <row r="2106" spans="1:7" ht="18" customHeight="1" x14ac:dyDescent="0.25">
      <c r="A2106" s="59" t="s">
        <v>369</v>
      </c>
      <c r="B2106" s="61" t="s">
        <v>127</v>
      </c>
      <c r="C2106" s="62">
        <f>IFERROR(INDEX('alimentação - Tabela 7.1'!$31:$31,
MATCH(TEXT('Tabela 7.1'!A2106,"mmmm/aaaa"),'alimentação - Tabela 7.1'!$5:$5,0)), "")</f>
        <v>8847082</v>
      </c>
      <c r="D2106" s="62">
        <f>IFERROR(INDEX('alimentação - Tabela 7.1'!$31:$31,
MATCH(TEXT('Tabela 7.1'!$A2106,"mmmm/aaaa"),'alimentação - Tabela 7.1'!$5:$5,0)+1), "")</f>
        <v>470959</v>
      </c>
      <c r="E2106" s="62">
        <f>IFERROR(INDEX('alimentação - Tabela 7.1'!$31:$31,
MATCH(TEXT('Tabela 7.1'!$A2106,"mmmm/aaaa"),'alimentação - Tabela 7.1'!$5:$5,0)+2), "")</f>
        <v>438263</v>
      </c>
      <c r="F2106" s="62">
        <f>IFERROR(INDEX('alimentação - Tabela 7.1'!$31:$31,
MATCH(TEXT('Tabela 7.1'!$A2106,"mmmm/aaaa"),'alimentação - Tabela 7.1'!$5:$5,0)+3), "")</f>
        <v>32696</v>
      </c>
      <c r="G2106" s="95">
        <f>IFERROR(INDEX('alimentação - Tabela 7.1'!$31:$31,
MATCH(TEXT('Tabela 7.1'!$A2106,"mmmm/aaaa"),'alimentação - Tabela 7.1'!$5:$5,0)+4), "")</f>
        <v>0.37093904614448547</v>
      </c>
    </row>
    <row r="2107" spans="1:7" ht="18" customHeight="1" x14ac:dyDescent="0.25">
      <c r="A2107" s="59" t="s">
        <v>369</v>
      </c>
      <c r="B2107" s="61" t="s">
        <v>128</v>
      </c>
      <c r="C2107" s="62">
        <f>IFERROR(INDEX('alimentação - Tabela 7.1'!$32:$32,
MATCH(TEXT('Tabela 7.1'!A2107,"mmmm/aaaa"),'alimentação - Tabela 7.1'!$5:$5,0)), "")</f>
        <v>3296944</v>
      </c>
      <c r="D2107" s="62">
        <f>IFERROR(INDEX('alimentação - Tabela 7.1'!$32:$32,
MATCH(TEXT('Tabela 7.1'!$A2107,"mmmm/aaaa"),'alimentação - Tabela 7.1'!$5:$5,0)+1), "")</f>
        <v>178108</v>
      </c>
      <c r="E2107" s="62">
        <f>IFERROR(INDEX('alimentação - Tabela 7.1'!$32:$32,
MATCH(TEXT('Tabela 7.1'!$A2107,"mmmm/aaaa"),'alimentação - Tabela 7.1'!$5:$5,0)+2), "")</f>
        <v>161521</v>
      </c>
      <c r="F2107" s="62">
        <f>IFERROR(INDEX('alimentação - Tabela 7.1'!$32:$32,
MATCH(TEXT('Tabela 7.1'!$A2107,"mmmm/aaaa"),'alimentação - Tabela 7.1'!$5:$5,0)+3), "")</f>
        <v>16587</v>
      </c>
      <c r="G2107" s="95">
        <f>IFERROR(INDEX('alimentação - Tabela 7.1'!$32:$32,
MATCH(TEXT('Tabela 7.1'!$A2107,"mmmm/aaaa"),'alimentação - Tabela 7.1'!$5:$5,0)+4), "")</f>
        <v>0.50564616918563843</v>
      </c>
    </row>
    <row r="2108" spans="1:7" ht="18" customHeight="1" x14ac:dyDescent="0.25">
      <c r="A2108" s="59" t="s">
        <v>369</v>
      </c>
      <c r="B2108" s="61" t="s">
        <v>129</v>
      </c>
      <c r="C2108" s="62">
        <f>IFERROR(INDEX('alimentação - Tabela 7.1'!$33:$33,
MATCH(TEXT('Tabela 7.1'!A2108,"mmmm/aaaa"),'alimentação - Tabela 7.1'!$5:$5,0)), "")</f>
        <v>2642313</v>
      </c>
      <c r="D2108" s="62">
        <f>IFERROR(INDEX('alimentação - Tabela 7.1'!$33:$33,
MATCH(TEXT('Tabela 7.1'!$A2108,"mmmm/aaaa"),'alimentação - Tabela 7.1'!$5:$5,0)+1), "")</f>
        <v>148994</v>
      </c>
      <c r="E2108" s="62">
        <f>IFERROR(INDEX('alimentação - Tabela 7.1'!$33:$33,
MATCH(TEXT('Tabela 7.1'!$A2108,"mmmm/aaaa"),'alimentação - Tabela 7.1'!$5:$5,0)+2), "")</f>
        <v>139850</v>
      </c>
      <c r="F2108" s="62">
        <f>IFERROR(INDEX('alimentação - Tabela 7.1'!$33:$33,
MATCH(TEXT('Tabela 7.1'!$A2108,"mmmm/aaaa"),'alimentação - Tabela 7.1'!$5:$5,0)+3), "")</f>
        <v>9144</v>
      </c>
      <c r="G2108" s="95">
        <f>IFERROR(INDEX('alimentação - Tabela 7.1'!$33:$33,
MATCH(TEXT('Tabela 7.1'!$A2108,"mmmm/aaaa"),'alimentação - Tabela 7.1'!$5:$5,0)+4), "")</f>
        <v>0.3472621738910675</v>
      </c>
    </row>
    <row r="2109" spans="1:7" ht="18" customHeight="1" x14ac:dyDescent="0.25">
      <c r="A2109" s="59" t="s">
        <v>369</v>
      </c>
      <c r="B2109" s="61" t="s">
        <v>130</v>
      </c>
      <c r="C2109" s="62">
        <f>IFERROR(INDEX('alimentação - Tabela 7.1'!$34:$34,
MATCH(TEXT('Tabela 7.1'!A2109,"mmmm/aaaa"),'alimentação - Tabela 7.1'!$5:$5,0)), "")</f>
        <v>2907825</v>
      </c>
      <c r="D2109" s="62">
        <f>IFERROR(INDEX('alimentação - Tabela 7.1'!$34:$34,
MATCH(TEXT('Tabela 7.1'!$A2109,"mmmm/aaaa"),'alimentação - Tabela 7.1'!$5:$5,0)+1), "")</f>
        <v>143857</v>
      </c>
      <c r="E2109" s="62">
        <f>IFERROR(INDEX('alimentação - Tabela 7.1'!$34:$34,
MATCH(TEXT('Tabela 7.1'!$A2109,"mmmm/aaaa"),'alimentação - Tabela 7.1'!$5:$5,0)+2), "")</f>
        <v>136892</v>
      </c>
      <c r="F2109" s="62">
        <f>IFERROR(INDEX('alimentação - Tabela 7.1'!$34:$34,
MATCH(TEXT('Tabela 7.1'!$A2109,"mmmm/aaaa"),'alimentação - Tabela 7.1'!$5:$5,0)+3), "")</f>
        <v>6965</v>
      </c>
      <c r="G2109" s="95">
        <f>IFERROR(INDEX('alimentação - Tabela 7.1'!$34:$34,
MATCH(TEXT('Tabela 7.1'!$A2109,"mmmm/aaaa"),'alimentação - Tabela 7.1'!$5:$5,0)+4), "")</f>
        <v>0.24010121822357178</v>
      </c>
    </row>
    <row r="2110" spans="1:7" ht="18" customHeight="1" x14ac:dyDescent="0.25">
      <c r="A2110" s="59" t="s">
        <v>369</v>
      </c>
      <c r="B2110" s="61" t="s">
        <v>131</v>
      </c>
      <c r="C2110" s="62">
        <f>IFERROR(INDEX('alimentação - Tabela 7.1'!$35:$35,
MATCH(TEXT('Tabela 7.1'!A2110,"mmmm/aaaa"),'alimentação - Tabela 7.1'!$5:$5,0)), "")</f>
        <v>4323818</v>
      </c>
      <c r="D2110" s="62">
        <f>IFERROR(INDEX('alimentação - Tabela 7.1'!$35:$35,
MATCH(TEXT('Tabela 7.1'!$A2110,"mmmm/aaaa"),'alimentação - Tabela 7.1'!$5:$5,0)+1), "")</f>
        <v>228959</v>
      </c>
      <c r="E2110" s="62">
        <f>IFERROR(INDEX('alimentação - Tabela 7.1'!$35:$35,
MATCH(TEXT('Tabela 7.1'!$A2110,"mmmm/aaaa"),'alimentação - Tabela 7.1'!$5:$5,0)+2), "")</f>
        <v>202578</v>
      </c>
      <c r="F2110" s="62">
        <f>IFERROR(INDEX('alimentação - Tabela 7.1'!$35:$35,
MATCH(TEXT('Tabela 7.1'!$A2110,"mmmm/aaaa"),'alimentação - Tabela 7.1'!$5:$5,0)+3), "")</f>
        <v>26381</v>
      </c>
      <c r="G2110" s="95">
        <f>IFERROR(INDEX('alimentação - Tabela 7.1'!$35:$35,
MATCH(TEXT('Tabela 7.1'!$A2110,"mmmm/aaaa"),'alimentação - Tabela 7.1'!$5:$5,0)+4), "")</f>
        <v>0.61387753486633301</v>
      </c>
    </row>
    <row r="2111" spans="1:7" ht="18" customHeight="1" x14ac:dyDescent="0.25">
      <c r="A2111" s="59" t="s">
        <v>369</v>
      </c>
      <c r="B2111" s="61" t="s">
        <v>132</v>
      </c>
      <c r="C2111" s="62">
        <f>IFERROR(INDEX('alimentação - Tabela 7.1'!$36:$36,
MATCH(TEXT('Tabela 7.1'!A2111,"mmmm/aaaa"),'alimentação - Tabela 7.1'!$5:$5,0)), "")</f>
        <v>688102</v>
      </c>
      <c r="D2111" s="62">
        <f>IFERROR(INDEX('alimentação - Tabela 7.1'!$36:$36,
MATCH(TEXT('Tabela 7.1'!$A2111,"mmmm/aaaa"),'alimentação - Tabela 7.1'!$5:$5,0)+1), "")</f>
        <v>38364</v>
      </c>
      <c r="E2111" s="62">
        <f>IFERROR(INDEX('alimentação - Tabela 7.1'!$36:$36,
MATCH(TEXT('Tabela 7.1'!$A2111,"mmmm/aaaa"),'alimentação - Tabela 7.1'!$5:$5,0)+2), "")</f>
        <v>33304</v>
      </c>
      <c r="F2111" s="62">
        <f>IFERROR(INDEX('alimentação - Tabela 7.1'!$36:$36,
MATCH(TEXT('Tabela 7.1'!$A2111,"mmmm/aaaa"),'alimentação - Tabela 7.1'!$5:$5,0)+3), "")</f>
        <v>5060</v>
      </c>
      <c r="G2111" s="95">
        <f>IFERROR(INDEX('alimentação - Tabela 7.1'!$36:$36,
MATCH(TEXT('Tabela 7.1'!$A2111,"mmmm/aaaa"),'alimentação - Tabela 7.1'!$5:$5,0)+4), "")</f>
        <v>0.74080365896224976</v>
      </c>
    </row>
    <row r="2112" spans="1:7" ht="18" customHeight="1" x14ac:dyDescent="0.25">
      <c r="A2112" s="59" t="s">
        <v>369</v>
      </c>
      <c r="B2112" s="61" t="s">
        <v>133</v>
      </c>
      <c r="C2112" s="62">
        <f>IFERROR(INDEX('alimentação - Tabela 7.1'!$37:$37,
MATCH(TEXT('Tabela 7.1'!A2112,"mmmm/aaaa"),'alimentação - Tabela 7.1'!$5:$5,0)), "")</f>
        <v>973423</v>
      </c>
      <c r="D2112" s="62">
        <f>IFERROR(INDEX('alimentação - Tabela 7.1'!$37:$37,
MATCH(TEXT('Tabela 7.1'!$A2112,"mmmm/aaaa"),'alimentação - Tabela 7.1'!$5:$5,0)+1), "")</f>
        <v>56504</v>
      </c>
      <c r="E2112" s="62">
        <f>IFERROR(INDEX('alimentação - Tabela 7.1'!$37:$37,
MATCH(TEXT('Tabela 7.1'!$A2112,"mmmm/aaaa"),'alimentação - Tabela 7.1'!$5:$5,0)+2), "")</f>
        <v>53310</v>
      </c>
      <c r="F2112" s="62">
        <f>IFERROR(INDEX('alimentação - Tabela 7.1'!$37:$37,
MATCH(TEXT('Tabela 7.1'!$A2112,"mmmm/aaaa"),'alimentação - Tabela 7.1'!$5:$5,0)+3), "")</f>
        <v>3194</v>
      </c>
      <c r="G2112" s="95">
        <f>IFERROR(INDEX('alimentação - Tabela 7.1'!$37:$37,
MATCH(TEXT('Tabela 7.1'!$A2112,"mmmm/aaaa"),'alimentação - Tabela 7.1'!$5:$5,0)+4), "")</f>
        <v>0.3292006254196167</v>
      </c>
    </row>
    <row r="2113" spans="1:7" ht="18" customHeight="1" x14ac:dyDescent="0.25">
      <c r="A2113" s="59" t="s">
        <v>369</v>
      </c>
      <c r="B2113" s="61" t="s">
        <v>134</v>
      </c>
      <c r="C2113" s="62">
        <f>IFERROR(INDEX('alimentação - Tabela 7.1'!$38:$38,
MATCH(TEXT('Tabela 7.1'!A2113,"mmmm/aaaa"),'alimentação - Tabela 7.1'!$5:$5,0)), "")</f>
        <v>1628921</v>
      </c>
      <c r="D2113" s="62">
        <f>IFERROR(INDEX('alimentação - Tabela 7.1'!$38:$38,
MATCH(TEXT('Tabela 7.1'!$A2113,"mmmm/aaaa"),'alimentação - Tabela 7.1'!$5:$5,0)+1), "")</f>
        <v>94036</v>
      </c>
      <c r="E2113" s="62">
        <f>IFERROR(INDEX('alimentação - Tabela 7.1'!$38:$38,
MATCH(TEXT('Tabela 7.1'!$A2113,"mmmm/aaaa"),'alimentação - Tabela 7.1'!$5:$5,0)+2), "")</f>
        <v>80632</v>
      </c>
      <c r="F2113" s="62">
        <f>IFERROR(INDEX('alimentação - Tabela 7.1'!$38:$38,
MATCH(TEXT('Tabela 7.1'!$A2113,"mmmm/aaaa"),'alimentação - Tabela 7.1'!$5:$5,0)+3), "")</f>
        <v>13404</v>
      </c>
      <c r="G2113" s="95">
        <f>IFERROR(INDEX('alimentação - Tabela 7.1'!$38:$38,
MATCH(TEXT('Tabela 7.1'!$A2113,"mmmm/aaaa"),'alimentação - Tabela 7.1'!$5:$5,0)+4), "")</f>
        <v>0.82970345020294189</v>
      </c>
    </row>
    <row r="2114" spans="1:7" ht="18" customHeight="1" x14ac:dyDescent="0.25">
      <c r="A2114" s="59" t="s">
        <v>369</v>
      </c>
      <c r="B2114" s="61" t="s">
        <v>135</v>
      </c>
      <c r="C2114" s="62">
        <f>IFERROR(INDEX('alimentação - Tabela 7.1'!$39:$39,
MATCH(TEXT('Tabela 7.1'!A2114,"mmmm/aaaa"),'alimentação - Tabela 7.1'!$5:$5,0)), "")</f>
        <v>1033372</v>
      </c>
      <c r="D2114" s="62">
        <f>IFERROR(INDEX('alimentação - Tabela 7.1'!$39:$39,
MATCH(TEXT('Tabela 7.1'!$A2114,"mmmm/aaaa"),'alimentação - Tabela 7.1'!$5:$5,0)+1), "")</f>
        <v>40055</v>
      </c>
      <c r="E2114" s="62">
        <f>IFERROR(INDEX('alimentação - Tabela 7.1'!$39:$39,
MATCH(TEXT('Tabela 7.1'!$A2114,"mmmm/aaaa"),'alimentação - Tabela 7.1'!$5:$5,0)+2), "")</f>
        <v>35332</v>
      </c>
      <c r="F2114" s="62">
        <f>IFERROR(INDEX('alimentação - Tabela 7.1'!$39:$39,
MATCH(TEXT('Tabela 7.1'!$A2114,"mmmm/aaaa"),'alimentação - Tabela 7.1'!$5:$5,0)+3), "")</f>
        <v>4723</v>
      </c>
      <c r="G2114" s="95">
        <f>IFERROR(INDEX('alimentação - Tabela 7.1'!$39:$39,
MATCH(TEXT('Tabela 7.1'!$A2114,"mmmm/aaaa"),'alimentação - Tabela 7.1'!$5:$5,0)+4), "")</f>
        <v>0.4591459333896637</v>
      </c>
    </row>
    <row r="2115" spans="1:7" ht="18" customHeight="1" x14ac:dyDescent="0.25">
      <c r="A2115" s="59" t="s">
        <v>370</v>
      </c>
      <c r="B2115" s="61" t="s">
        <v>1</v>
      </c>
      <c r="C2115" s="62">
        <f>IFERROR(INDEX('alimentação - Tabela 7.1'!$7:$7,
MATCH(TEXT('Tabela 7.1'!A2115,"mmmm/aaaa"),'alimentação - Tabela 7.1'!$5:$5,0)), "")</f>
        <v>48250629</v>
      </c>
      <c r="D2115" s="62">
        <f>IFERROR(INDEX('alimentação - Tabela 7.1'!$7:$7,
MATCH(TEXT('Tabela 7.1'!$A2115,"mmmm/aaaa"),'alimentação - Tabela 7.1'!$5:$5,0)+1), "")</f>
        <v>2280521</v>
      </c>
      <c r="E2115" s="62">
        <f>IFERROR(INDEX('alimentação - Tabela 7.1'!$7:$7,
MATCH(TEXT('Tabela 7.1'!$A2115,"mmmm/aaaa"),'alimentação - Tabela 7.1'!$5:$5,0)+2), "")</f>
        <v>2127909</v>
      </c>
      <c r="F2115" s="62">
        <f>IFERROR(INDEX('alimentação - Tabela 7.1'!$7:$7,
MATCH(TEXT('Tabela 7.1'!$A2115,"mmmm/aaaa"),'alimentação - Tabela 7.1'!$5:$5,0)+3), "")</f>
        <v>152612</v>
      </c>
      <c r="G2115" s="95">
        <f>IFERROR(INDEX('alimentação - Tabela 7.1'!$7:$7,
MATCH(TEXT('Tabela 7.1'!$A2115,"mmmm/aaaa"),'alimentação - Tabela 7.1'!$5:$5,0)+4), "")</f>
        <v>0.31729373335838318</v>
      </c>
    </row>
    <row r="2116" spans="1:7" ht="18" customHeight="1" x14ac:dyDescent="0.25">
      <c r="A2116" s="59" t="s">
        <v>370</v>
      </c>
      <c r="B2116" s="61" t="s">
        <v>105</v>
      </c>
      <c r="C2116" s="62">
        <f>IFERROR(INDEX('alimentação - Tabela 7.1'!$8:$8,
MATCH(TEXT('Tabela 7.1'!A2116,"mmmm/aaaa"),'alimentação - Tabela 7.1'!$5:$5,0)), "")</f>
        <v>2437093</v>
      </c>
      <c r="D2116" s="62">
        <f>IFERROR(INDEX('alimentação - Tabela 7.1'!$8:$8,
MATCH(TEXT('Tabela 7.1'!$A2116,"mmmm/aaaa"),'alimentação - Tabela 7.1'!$5:$5,0)+1), "")</f>
        <v>114691</v>
      </c>
      <c r="E2116" s="62">
        <f>IFERROR(INDEX('alimentação - Tabela 7.1'!$8:$8,
MATCH(TEXT('Tabela 7.1'!$A2116,"mmmm/aaaa"),'alimentação - Tabela 7.1'!$5:$5,0)+2), "")</f>
        <v>102818</v>
      </c>
      <c r="F2116" s="62">
        <f>IFERROR(INDEX('alimentação - Tabela 7.1'!$8:$8,
MATCH(TEXT('Tabela 7.1'!$A2116,"mmmm/aaaa"),'alimentação - Tabela 7.1'!$5:$5,0)+3), "")</f>
        <v>11873</v>
      </c>
      <c r="G2116" s="95">
        <f>IFERROR(INDEX('alimentação - Tabela 7.1'!$8:$8,
MATCH(TEXT('Tabela 7.1'!$A2116,"mmmm/aaaa"),'alimentação - Tabela 7.1'!$5:$5,0)+4), "")</f>
        <v>0.48956382274627686</v>
      </c>
    </row>
    <row r="2117" spans="1:7" ht="18" customHeight="1" x14ac:dyDescent="0.25">
      <c r="A2117" s="59" t="s">
        <v>370</v>
      </c>
      <c r="B2117" s="61" t="s">
        <v>106</v>
      </c>
      <c r="C2117" s="62">
        <f>IFERROR(INDEX('alimentação - Tabela 7.1'!$9:$9,
MATCH(TEXT('Tabela 7.1'!A2117,"mmmm/aaaa"),'alimentação - Tabela 7.1'!$5:$5,0)), "")</f>
        <v>301387</v>
      </c>
      <c r="D2117" s="62">
        <f>IFERROR(INDEX('alimentação - Tabela 7.1'!$9:$9,
MATCH(TEXT('Tabela 7.1'!$A2117,"mmmm/aaaa"),'alimentação - Tabela 7.1'!$5:$5,0)+1), "")</f>
        <v>14906</v>
      </c>
      <c r="E2117" s="62">
        <f>IFERROR(INDEX('alimentação - Tabela 7.1'!$9:$9,
MATCH(TEXT('Tabela 7.1'!$A2117,"mmmm/aaaa"),'alimentação - Tabela 7.1'!$5:$5,0)+2), "")</f>
        <v>13935</v>
      </c>
      <c r="F2117" s="62">
        <f>IFERROR(INDEX('alimentação - Tabela 7.1'!$9:$9,
MATCH(TEXT('Tabela 7.1'!$A2117,"mmmm/aaaa"),'alimentação - Tabela 7.1'!$5:$5,0)+3), "")</f>
        <v>971</v>
      </c>
      <c r="G2117" s="95">
        <f>IFERROR(INDEX('alimentação - Tabela 7.1'!$9:$9,
MATCH(TEXT('Tabela 7.1'!$A2117,"mmmm/aaaa"),'alimentação - Tabela 7.1'!$5:$5,0)+4), "")</f>
        <v>0.32321846485137939</v>
      </c>
    </row>
    <row r="2118" spans="1:7" ht="18" customHeight="1" x14ac:dyDescent="0.25">
      <c r="A2118" s="59" t="s">
        <v>370</v>
      </c>
      <c r="B2118" s="61" t="s">
        <v>107</v>
      </c>
      <c r="C2118" s="62">
        <f>IFERROR(INDEX('alimentação - Tabela 7.1'!$10:$10,
MATCH(TEXT('Tabela 7.1'!A2118,"mmmm/aaaa"),'alimentação - Tabela 7.1'!$5:$5,0)), "")</f>
        <v>113459</v>
      </c>
      <c r="D2118" s="62">
        <f>IFERROR(INDEX('alimentação - Tabela 7.1'!$10:$10,
MATCH(TEXT('Tabela 7.1'!$A2118,"mmmm/aaaa"),'alimentação - Tabela 7.1'!$5:$5,0)+1), "")</f>
        <v>6054</v>
      </c>
      <c r="E2118" s="62">
        <f>IFERROR(INDEX('alimentação - Tabela 7.1'!$10:$10,
MATCH(TEXT('Tabela 7.1'!$A2118,"mmmm/aaaa"),'alimentação - Tabela 7.1'!$5:$5,0)+2), "")</f>
        <v>4489</v>
      </c>
      <c r="F2118" s="62">
        <f>IFERROR(INDEX('alimentação - Tabela 7.1'!$10:$10,
MATCH(TEXT('Tabela 7.1'!$A2118,"mmmm/aaaa"),'alimentação - Tabela 7.1'!$5:$5,0)+3), "")</f>
        <v>1565</v>
      </c>
      <c r="G2118" s="95">
        <f>IFERROR(INDEX('alimentação - Tabela 7.1'!$10:$10,
MATCH(TEXT('Tabela 7.1'!$A2118,"mmmm/aaaa"),'alimentação - Tabela 7.1'!$5:$5,0)+4), "")</f>
        <v>1.3986451625823975</v>
      </c>
    </row>
    <row r="2119" spans="1:7" ht="18" customHeight="1" x14ac:dyDescent="0.25">
      <c r="A2119" s="59" t="s">
        <v>370</v>
      </c>
      <c r="B2119" s="61" t="s">
        <v>108</v>
      </c>
      <c r="C2119" s="62">
        <f>IFERROR(INDEX('alimentação - Tabela 7.1'!$11:$11,
MATCH(TEXT('Tabela 7.1'!A2119,"mmmm/aaaa"),'alimentação - Tabela 7.1'!$5:$5,0)), "")</f>
        <v>562698</v>
      </c>
      <c r="D2119" s="62">
        <f>IFERROR(INDEX('alimentação - Tabela 7.1'!$11:$11,
MATCH(TEXT('Tabela 7.1'!$A2119,"mmmm/aaaa"),'alimentação - Tabela 7.1'!$5:$5,0)+1), "")</f>
        <v>26821</v>
      </c>
      <c r="E2119" s="62">
        <f>IFERROR(INDEX('alimentação - Tabela 7.1'!$11:$11,
MATCH(TEXT('Tabela 7.1'!$A2119,"mmmm/aaaa"),'alimentação - Tabela 7.1'!$5:$5,0)+2), "")</f>
        <v>24516</v>
      </c>
      <c r="F2119" s="62">
        <f>IFERROR(INDEX('alimentação - Tabela 7.1'!$11:$11,
MATCH(TEXT('Tabela 7.1'!$A2119,"mmmm/aaaa"),'alimentação - Tabela 7.1'!$5:$5,0)+3), "")</f>
        <v>2305</v>
      </c>
      <c r="G2119" s="95">
        <f>IFERROR(INDEX('alimentação - Tabela 7.1'!$11:$11,
MATCH(TEXT('Tabela 7.1'!$A2119,"mmmm/aaaa"),'alimentação - Tabela 7.1'!$5:$5,0)+4), "")</f>
        <v>0.41131848096847534</v>
      </c>
    </row>
    <row r="2120" spans="1:7" ht="18" customHeight="1" x14ac:dyDescent="0.25">
      <c r="A2120" s="59" t="s">
        <v>370</v>
      </c>
      <c r="B2120" s="61" t="s">
        <v>109</v>
      </c>
      <c r="C2120" s="62">
        <f>IFERROR(INDEX('alimentação - Tabela 7.1'!$12:$12,
MATCH(TEXT('Tabela 7.1'!A2120,"mmmm/aaaa"),'alimentação - Tabela 7.1'!$5:$5,0)), "")</f>
        <v>85283</v>
      </c>
      <c r="D2120" s="62">
        <f>IFERROR(INDEX('alimentação - Tabela 7.1'!$12:$12,
MATCH(TEXT('Tabela 7.1'!$A2120,"mmmm/aaaa"),'alimentação - Tabela 7.1'!$5:$5,0)+1), "")</f>
        <v>4473</v>
      </c>
      <c r="E2120" s="62">
        <f>IFERROR(INDEX('alimentação - Tabela 7.1'!$12:$12,
MATCH(TEXT('Tabela 7.1'!$A2120,"mmmm/aaaa"),'alimentação - Tabela 7.1'!$5:$5,0)+2), "")</f>
        <v>4129</v>
      </c>
      <c r="F2120" s="62">
        <f>IFERROR(INDEX('alimentação - Tabela 7.1'!$12:$12,
MATCH(TEXT('Tabela 7.1'!$A2120,"mmmm/aaaa"),'alimentação - Tabela 7.1'!$5:$5,0)+3), "")</f>
        <v>344</v>
      </c>
      <c r="G2120" s="95">
        <f>IFERROR(INDEX('alimentação - Tabela 7.1'!$12:$12,
MATCH(TEXT('Tabela 7.1'!$A2120,"mmmm/aaaa"),'alimentação - Tabela 7.1'!$5:$5,0)+4), "")</f>
        <v>0.40499651432037354</v>
      </c>
    </row>
    <row r="2121" spans="1:7" ht="18" customHeight="1" x14ac:dyDescent="0.25">
      <c r="A2121" s="59" t="s">
        <v>370</v>
      </c>
      <c r="B2121" s="61" t="s">
        <v>110</v>
      </c>
      <c r="C2121" s="62">
        <f>IFERROR(INDEX('alimentação - Tabela 7.1'!$13:$13,
MATCH(TEXT('Tabela 7.1'!A2121,"mmmm/aaaa"),'alimentação - Tabela 7.1'!$5:$5,0)), "")</f>
        <v>1007972</v>
      </c>
      <c r="D2121" s="62">
        <f>IFERROR(INDEX('alimentação - Tabela 7.1'!$13:$13,
MATCH(TEXT('Tabela 7.1'!$A2121,"mmmm/aaaa"),'alimentação - Tabela 7.1'!$5:$5,0)+1), "")</f>
        <v>45728</v>
      </c>
      <c r="E2121" s="62">
        <f>IFERROR(INDEX('alimentação - Tabela 7.1'!$13:$13,
MATCH(TEXT('Tabela 7.1'!$A2121,"mmmm/aaaa"),'alimentação - Tabela 7.1'!$5:$5,0)+2), "")</f>
        <v>40459</v>
      </c>
      <c r="F2121" s="62">
        <f>IFERROR(INDEX('alimentação - Tabela 7.1'!$13:$13,
MATCH(TEXT('Tabela 7.1'!$A2121,"mmmm/aaaa"),'alimentação - Tabela 7.1'!$5:$5,0)+3), "")</f>
        <v>5269</v>
      </c>
      <c r="G2121" s="95">
        <f>IFERROR(INDEX('alimentação - Tabela 7.1'!$13:$13,
MATCH(TEXT('Tabela 7.1'!$A2121,"mmmm/aaaa"),'alimentação - Tabela 7.1'!$5:$5,0)+4), "")</f>
        <v>0.52547961473464966</v>
      </c>
    </row>
    <row r="2122" spans="1:7" ht="18" customHeight="1" x14ac:dyDescent="0.25">
      <c r="A2122" s="59" t="s">
        <v>370</v>
      </c>
      <c r="B2122" s="61" t="s">
        <v>111</v>
      </c>
      <c r="C2122" s="62">
        <f>IFERROR(INDEX('alimentação - Tabela 7.1'!$14:$14,
MATCH(TEXT('Tabela 7.1'!A2122,"mmmm/aaaa"),'alimentação - Tabela 7.1'!$5:$5,0)), "")</f>
        <v>98866</v>
      </c>
      <c r="D2122" s="62">
        <f>IFERROR(INDEX('alimentação - Tabela 7.1'!$14:$14,
MATCH(TEXT('Tabela 7.1'!$A2122,"mmmm/aaaa"),'alimentação - Tabela 7.1'!$5:$5,0)+1), "")</f>
        <v>4452</v>
      </c>
      <c r="E2122" s="62">
        <f>IFERROR(INDEX('alimentação - Tabela 7.1'!$14:$14,
MATCH(TEXT('Tabela 7.1'!$A2122,"mmmm/aaaa"),'alimentação - Tabela 7.1'!$5:$5,0)+2), "")</f>
        <v>4076</v>
      </c>
      <c r="F2122" s="62">
        <f>IFERROR(INDEX('alimentação - Tabela 7.1'!$14:$14,
MATCH(TEXT('Tabela 7.1'!$A2122,"mmmm/aaaa"),'alimentação - Tabela 7.1'!$5:$5,0)+3), "")</f>
        <v>376</v>
      </c>
      <c r="G2122" s="95">
        <f>IFERROR(INDEX('alimentação - Tabela 7.1'!$14:$14,
MATCH(TEXT('Tabela 7.1'!$A2122,"mmmm/aaaa"),'alimentação - Tabela 7.1'!$5:$5,0)+4), "")</f>
        <v>0.38176465034484863</v>
      </c>
    </row>
    <row r="2123" spans="1:7" ht="18" customHeight="1" x14ac:dyDescent="0.25">
      <c r="A2123" s="59" t="s">
        <v>370</v>
      </c>
      <c r="B2123" s="61" t="s">
        <v>112</v>
      </c>
      <c r="C2123" s="62">
        <f>IFERROR(INDEX('alimentação - Tabela 7.1'!$15:$15,
MATCH(TEXT('Tabela 7.1'!A2123,"mmmm/aaaa"),'alimentação - Tabela 7.1'!$5:$5,0)), "")</f>
        <v>267428</v>
      </c>
      <c r="D2123" s="62">
        <f>IFERROR(INDEX('alimentação - Tabela 7.1'!$15:$15,
MATCH(TEXT('Tabela 7.1'!$A2123,"mmmm/aaaa"),'alimentação - Tabela 7.1'!$5:$5,0)+1), "")</f>
        <v>12257</v>
      </c>
      <c r="E2123" s="62">
        <f>IFERROR(INDEX('alimentação - Tabela 7.1'!$15:$15,
MATCH(TEXT('Tabela 7.1'!$A2123,"mmmm/aaaa"),'alimentação - Tabela 7.1'!$5:$5,0)+2), "")</f>
        <v>11214</v>
      </c>
      <c r="F2123" s="62">
        <f>IFERROR(INDEX('alimentação - Tabela 7.1'!$15:$15,
MATCH(TEXT('Tabela 7.1'!$A2123,"mmmm/aaaa"),'alimentação - Tabela 7.1'!$5:$5,0)+3), "")</f>
        <v>1043</v>
      </c>
      <c r="G2123" s="95">
        <f>IFERROR(INDEX('alimentação - Tabela 7.1'!$15:$15,
MATCH(TEXT('Tabela 7.1'!$A2123,"mmmm/aaaa"),'alimentação - Tabela 7.1'!$5:$5,0)+4), "")</f>
        <v>0.39153856039047241</v>
      </c>
    </row>
    <row r="2124" spans="1:7" ht="18" customHeight="1" x14ac:dyDescent="0.25">
      <c r="A2124" s="59" t="s">
        <v>370</v>
      </c>
      <c r="B2124" s="61" t="s">
        <v>113</v>
      </c>
      <c r="C2124" s="62">
        <f>IFERROR(INDEX('alimentação - Tabela 7.1'!$16:$16,
MATCH(TEXT('Tabela 7.1'!A2124,"mmmm/aaaa"),'alimentação - Tabela 7.1'!$5:$5,0)), "")</f>
        <v>8073513</v>
      </c>
      <c r="D2124" s="62">
        <f>IFERROR(INDEX('alimentação - Tabela 7.1'!$16:$16,
MATCH(TEXT('Tabela 7.1'!$A2124,"mmmm/aaaa"),'alimentação - Tabela 7.1'!$5:$5,0)+1), "")</f>
        <v>329117</v>
      </c>
      <c r="E2124" s="62">
        <f>IFERROR(INDEX('alimentação - Tabela 7.1'!$16:$16,
MATCH(TEXT('Tabela 7.1'!$A2124,"mmmm/aaaa"),'alimentação - Tabela 7.1'!$5:$5,0)+2), "")</f>
        <v>280537</v>
      </c>
      <c r="F2124" s="62">
        <f>IFERROR(INDEX('alimentação - Tabela 7.1'!$16:$16,
MATCH(TEXT('Tabela 7.1'!$A2124,"mmmm/aaaa"),'alimentação - Tabela 7.1'!$5:$5,0)+3), "")</f>
        <v>48580</v>
      </c>
      <c r="G2124" s="95">
        <f>IFERROR(INDEX('alimentação - Tabela 7.1'!$16:$16,
MATCH(TEXT('Tabela 7.1'!$A2124,"mmmm/aaaa"),'alimentação - Tabela 7.1'!$5:$5,0)+4), "")</f>
        <v>0.60536330938339233</v>
      </c>
    </row>
    <row r="2125" spans="1:7" ht="18" customHeight="1" x14ac:dyDescent="0.25">
      <c r="A2125" s="59" t="s">
        <v>370</v>
      </c>
      <c r="B2125" s="61" t="s">
        <v>114</v>
      </c>
      <c r="C2125" s="62">
        <f>IFERROR(INDEX('alimentação - Tabela 7.1'!$17:$17,
MATCH(TEXT('Tabela 7.1'!A2125,"mmmm/aaaa"),'alimentação - Tabela 7.1'!$5:$5,0)), "")</f>
        <v>672394</v>
      </c>
      <c r="D2125" s="62">
        <f>IFERROR(INDEX('alimentação - Tabela 7.1'!$17:$17,
MATCH(TEXT('Tabela 7.1'!$A2125,"mmmm/aaaa"),'alimentação - Tabela 7.1'!$5:$5,0)+1), "")</f>
        <v>24610</v>
      </c>
      <c r="E2125" s="62">
        <f>IFERROR(INDEX('alimentação - Tabela 7.1'!$17:$17,
MATCH(TEXT('Tabela 7.1'!$A2125,"mmmm/aaaa"),'alimentação - Tabela 7.1'!$5:$5,0)+2), "")</f>
        <v>20952</v>
      </c>
      <c r="F2125" s="62">
        <f>IFERROR(INDEX('alimentação - Tabela 7.1'!$17:$17,
MATCH(TEXT('Tabela 7.1'!$A2125,"mmmm/aaaa"),'alimentação - Tabela 7.1'!$5:$5,0)+3), "")</f>
        <v>3658</v>
      </c>
      <c r="G2125" s="95">
        <f>IFERROR(INDEX('alimentação - Tabela 7.1'!$17:$17,
MATCH(TEXT('Tabela 7.1'!$A2125,"mmmm/aaaa"),'alimentação - Tabela 7.1'!$5:$5,0)+4), "")</f>
        <v>0.54700207710266113</v>
      </c>
    </row>
    <row r="2126" spans="1:7" ht="18" customHeight="1" x14ac:dyDescent="0.25">
      <c r="A2126" s="59" t="s">
        <v>370</v>
      </c>
      <c r="B2126" s="61" t="s">
        <v>115</v>
      </c>
      <c r="C2126" s="62">
        <f>IFERROR(INDEX('alimentação - Tabela 7.1'!$18:$18,
MATCH(TEXT('Tabela 7.1'!A2126,"mmmm/aaaa"),'alimentação - Tabela 7.1'!$5:$5,0)), "")</f>
        <v>373081</v>
      </c>
      <c r="D2126" s="62">
        <f>IFERROR(INDEX('alimentação - Tabela 7.1'!$18:$18,
MATCH(TEXT('Tabela 7.1'!$A2126,"mmmm/aaaa"),'alimentação - Tabela 7.1'!$5:$5,0)+1), "")</f>
        <v>15494</v>
      </c>
      <c r="E2126" s="62">
        <f>IFERROR(INDEX('alimentação - Tabela 7.1'!$18:$18,
MATCH(TEXT('Tabela 7.1'!$A2126,"mmmm/aaaa"),'alimentação - Tabela 7.1'!$5:$5,0)+2), "")</f>
        <v>11599</v>
      </c>
      <c r="F2126" s="62">
        <f>IFERROR(INDEX('alimentação - Tabela 7.1'!$18:$18,
MATCH(TEXT('Tabela 7.1'!$A2126,"mmmm/aaaa"),'alimentação - Tabela 7.1'!$5:$5,0)+3), "")</f>
        <v>3895</v>
      </c>
      <c r="G2126" s="95">
        <f>IFERROR(INDEX('alimentação - Tabela 7.1'!$18:$18,
MATCH(TEXT('Tabela 7.1'!$A2126,"mmmm/aaaa"),'alimentação - Tabela 7.1'!$5:$5,0)+4), "")</f>
        <v>1.0550237894058228</v>
      </c>
    </row>
    <row r="2127" spans="1:7" ht="18" customHeight="1" x14ac:dyDescent="0.25">
      <c r="A2127" s="59" t="s">
        <v>370</v>
      </c>
      <c r="B2127" s="61" t="s">
        <v>116</v>
      </c>
      <c r="C2127" s="62">
        <f>IFERROR(INDEX('alimentação - Tabela 7.1'!$19:$19,
MATCH(TEXT('Tabela 7.1'!A2127,"mmmm/aaaa"),'alimentação - Tabela 7.1'!$5:$5,0)), "")</f>
        <v>1427042</v>
      </c>
      <c r="D2127" s="62">
        <f>IFERROR(INDEX('alimentação - Tabela 7.1'!$19:$19,
MATCH(TEXT('Tabela 7.1'!$A2127,"mmmm/aaaa"),'alimentação - Tabela 7.1'!$5:$5,0)+1), "")</f>
        <v>56794</v>
      </c>
      <c r="E2127" s="62">
        <f>IFERROR(INDEX('alimentação - Tabela 7.1'!$19:$19,
MATCH(TEXT('Tabela 7.1'!$A2127,"mmmm/aaaa"),'alimentação - Tabela 7.1'!$5:$5,0)+2), "")</f>
        <v>51064</v>
      </c>
      <c r="F2127" s="62">
        <f>IFERROR(INDEX('alimentação - Tabela 7.1'!$19:$19,
MATCH(TEXT('Tabela 7.1'!$A2127,"mmmm/aaaa"),'alimentação - Tabela 7.1'!$5:$5,0)+3), "")</f>
        <v>5730</v>
      </c>
      <c r="G2127" s="95">
        <f>IFERROR(INDEX('alimentação - Tabela 7.1'!$19:$19,
MATCH(TEXT('Tabela 7.1'!$A2127,"mmmm/aaaa"),'alimentação - Tabela 7.1'!$5:$5,0)+4), "")</f>
        <v>0.40314865112304688</v>
      </c>
    </row>
    <row r="2128" spans="1:7" ht="18" customHeight="1" x14ac:dyDescent="0.25">
      <c r="A2128" s="59" t="s">
        <v>370</v>
      </c>
      <c r="B2128" s="61" t="s">
        <v>117</v>
      </c>
      <c r="C2128" s="62">
        <f>IFERROR(INDEX('alimentação - Tabela 7.1'!$20:$20,
MATCH(TEXT('Tabela 7.1'!A2128,"mmmm/aaaa"),'alimentação - Tabela 7.1'!$5:$5,0)), "")</f>
        <v>541181</v>
      </c>
      <c r="D2128" s="62">
        <f>IFERROR(INDEX('alimentação - Tabela 7.1'!$20:$20,
MATCH(TEXT('Tabela 7.1'!$A2128,"mmmm/aaaa"),'alimentação - Tabela 7.1'!$5:$5,0)+1), "")</f>
        <v>24012</v>
      </c>
      <c r="E2128" s="62">
        <f>IFERROR(INDEX('alimentação - Tabela 7.1'!$20:$20,
MATCH(TEXT('Tabela 7.1'!$A2128,"mmmm/aaaa"),'alimentação - Tabela 7.1'!$5:$5,0)+2), "")</f>
        <v>21849</v>
      </c>
      <c r="F2128" s="62">
        <f>IFERROR(INDEX('alimentação - Tabela 7.1'!$20:$20,
MATCH(TEXT('Tabela 7.1'!$A2128,"mmmm/aaaa"),'alimentação - Tabela 7.1'!$5:$5,0)+3), "")</f>
        <v>2163</v>
      </c>
      <c r="G2128" s="95">
        <f>IFERROR(INDEX('alimentação - Tabela 7.1'!$20:$20,
MATCH(TEXT('Tabela 7.1'!$A2128,"mmmm/aaaa"),'alimentação - Tabela 7.1'!$5:$5,0)+4), "")</f>
        <v>0.40128529071807861</v>
      </c>
    </row>
    <row r="2129" spans="1:7" ht="18" customHeight="1" x14ac:dyDescent="0.25">
      <c r="A2129" s="59" t="s">
        <v>370</v>
      </c>
      <c r="B2129" s="61" t="s">
        <v>118</v>
      </c>
      <c r="C2129" s="62">
        <f>IFERROR(INDEX('alimentação - Tabela 7.1'!$21:$21,
MATCH(TEXT('Tabela 7.1'!A2129,"mmmm/aaaa"),'alimentação - Tabela 7.1'!$5:$5,0)), "")</f>
        <v>523430</v>
      </c>
      <c r="D2129" s="62">
        <f>IFERROR(INDEX('alimentação - Tabela 7.1'!$21:$21,
MATCH(TEXT('Tabela 7.1'!$A2129,"mmmm/aaaa"),'alimentação - Tabela 7.1'!$5:$5,0)+1), "")</f>
        <v>26719</v>
      </c>
      <c r="E2129" s="62">
        <f>IFERROR(INDEX('alimentação - Tabela 7.1'!$21:$21,
MATCH(TEXT('Tabela 7.1'!$A2129,"mmmm/aaaa"),'alimentação - Tabela 7.1'!$5:$5,0)+2), "")</f>
        <v>19352</v>
      </c>
      <c r="F2129" s="62">
        <f>IFERROR(INDEX('alimentação - Tabela 7.1'!$21:$21,
MATCH(TEXT('Tabela 7.1'!$A2129,"mmmm/aaaa"),'alimentação - Tabela 7.1'!$5:$5,0)+3), "")</f>
        <v>7367</v>
      </c>
      <c r="G2129" s="95">
        <f>IFERROR(INDEX('alimentação - Tabela 7.1'!$21:$21,
MATCH(TEXT('Tabela 7.1'!$A2129,"mmmm/aaaa"),'alimentação - Tabela 7.1'!$5:$5,0)+4), "")</f>
        <v>1.4275388717651367</v>
      </c>
    </row>
    <row r="2130" spans="1:7" ht="18" customHeight="1" x14ac:dyDescent="0.25">
      <c r="A2130" s="59" t="s">
        <v>370</v>
      </c>
      <c r="B2130" s="61" t="s">
        <v>119</v>
      </c>
      <c r="C2130" s="62">
        <f>IFERROR(INDEX('alimentação - Tabela 7.1'!$22:$22,
MATCH(TEXT('Tabela 7.1'!A2130,"mmmm/aaaa"),'alimentação - Tabela 7.1'!$5:$5,0)), "")</f>
        <v>1536885</v>
      </c>
      <c r="D2130" s="62">
        <f>IFERROR(INDEX('alimentação - Tabela 7.1'!$22:$22,
MATCH(TEXT('Tabela 7.1'!$A2130,"mmmm/aaaa"),'alimentação - Tabela 7.1'!$5:$5,0)+1), "")</f>
        <v>59635</v>
      </c>
      <c r="E2130" s="62">
        <f>IFERROR(INDEX('alimentação - Tabela 7.1'!$22:$22,
MATCH(TEXT('Tabela 7.1'!$A2130,"mmmm/aaaa"),'alimentação - Tabela 7.1'!$5:$5,0)+2), "")</f>
        <v>49628</v>
      </c>
      <c r="F2130" s="62">
        <f>IFERROR(INDEX('alimentação - Tabela 7.1'!$22:$22,
MATCH(TEXT('Tabela 7.1'!$A2130,"mmmm/aaaa"),'alimentação - Tabela 7.1'!$5:$5,0)+3), "")</f>
        <v>10007</v>
      </c>
      <c r="G2130" s="95">
        <f>IFERROR(INDEX('alimentação - Tabela 7.1'!$22:$22,
MATCH(TEXT('Tabela 7.1'!$A2130,"mmmm/aaaa"),'alimentação - Tabela 7.1'!$5:$5,0)+4), "")</f>
        <v>0.65538960695266724</v>
      </c>
    </row>
    <row r="2131" spans="1:7" ht="18" customHeight="1" x14ac:dyDescent="0.25">
      <c r="A2131" s="59" t="s">
        <v>370</v>
      </c>
      <c r="B2131" s="61" t="s">
        <v>120</v>
      </c>
      <c r="C2131" s="62">
        <f>IFERROR(INDEX('alimentação - Tabela 7.1'!$23:$23,
MATCH(TEXT('Tabela 7.1'!A2131,"mmmm/aaaa"),'alimentação - Tabela 7.1'!$5:$5,0)), "")</f>
        <v>455308</v>
      </c>
      <c r="D2131" s="62">
        <f>IFERROR(INDEX('alimentação - Tabela 7.1'!$23:$23,
MATCH(TEXT('Tabela 7.1'!$A2131,"mmmm/aaaa"),'alimentação - Tabela 7.1'!$5:$5,0)+1), "")</f>
        <v>16355</v>
      </c>
      <c r="E2131" s="62">
        <f>IFERROR(INDEX('alimentação - Tabela 7.1'!$23:$23,
MATCH(TEXT('Tabela 7.1'!$A2131,"mmmm/aaaa"),'alimentação - Tabela 7.1'!$5:$5,0)+2), "")</f>
        <v>15747</v>
      </c>
      <c r="F2131" s="62">
        <f>IFERROR(INDEX('alimentação - Tabela 7.1'!$23:$23,
MATCH(TEXT('Tabela 7.1'!$A2131,"mmmm/aaaa"),'alimentação - Tabela 7.1'!$5:$5,0)+3), "")</f>
        <v>608</v>
      </c>
      <c r="G2131" s="95">
        <f>IFERROR(INDEX('alimentação - Tabela 7.1'!$23:$23,
MATCH(TEXT('Tabela 7.1'!$A2131,"mmmm/aaaa"),'alimentação - Tabela 7.1'!$5:$5,0)+4), "")</f>
        <v>0.13371454179286957</v>
      </c>
    </row>
    <row r="2132" spans="1:7" ht="18" customHeight="1" x14ac:dyDescent="0.25">
      <c r="A2132" s="59" t="s">
        <v>370</v>
      </c>
      <c r="B2132" s="61" t="s">
        <v>121</v>
      </c>
      <c r="C2132" s="62">
        <f>IFERROR(INDEX('alimentação - Tabela 7.1'!$24:$24,
MATCH(TEXT('Tabela 7.1'!A2132,"mmmm/aaaa"),'alimentação - Tabela 7.1'!$5:$5,0)), "")</f>
        <v>346534</v>
      </c>
      <c r="D2132" s="62">
        <f>IFERROR(INDEX('alimentação - Tabela 7.1'!$24:$24,
MATCH(TEXT('Tabela 7.1'!$A2132,"mmmm/aaaa"),'alimentação - Tabela 7.1'!$5:$5,0)+1), "")</f>
        <v>13873</v>
      </c>
      <c r="E2132" s="62">
        <f>IFERROR(INDEX('alimentação - Tabela 7.1'!$24:$24,
MATCH(TEXT('Tabela 7.1'!$A2132,"mmmm/aaaa"),'alimentação - Tabela 7.1'!$5:$5,0)+2), "")</f>
        <v>11835</v>
      </c>
      <c r="F2132" s="62">
        <f>IFERROR(INDEX('alimentação - Tabela 7.1'!$24:$24,
MATCH(TEXT('Tabela 7.1'!$A2132,"mmmm/aaaa"),'alimentação - Tabela 7.1'!$5:$5,0)+3), "")</f>
        <v>2038</v>
      </c>
      <c r="G2132" s="95">
        <f>IFERROR(INDEX('alimentação - Tabela 7.1'!$24:$24,
MATCH(TEXT('Tabela 7.1'!$A2132,"mmmm/aaaa"),'alimentação - Tabela 7.1'!$5:$5,0)+4), "")</f>
        <v>0.59158885478973389</v>
      </c>
    </row>
    <row r="2133" spans="1:7" ht="18" customHeight="1" x14ac:dyDescent="0.25">
      <c r="A2133" s="59" t="s">
        <v>370</v>
      </c>
      <c r="B2133" s="61" t="s">
        <v>122</v>
      </c>
      <c r="C2133" s="62">
        <f>IFERROR(INDEX('alimentação - Tabela 7.1'!$25:$25,
MATCH(TEXT('Tabela 7.1'!A2133,"mmmm/aaaa"),'alimentação - Tabela 7.1'!$5:$5,0)), "")</f>
        <v>2197658</v>
      </c>
      <c r="D2133" s="62">
        <f>IFERROR(INDEX('alimentação - Tabela 7.1'!$25:$25,
MATCH(TEXT('Tabela 7.1'!$A2133,"mmmm/aaaa"),'alimentação - Tabela 7.1'!$5:$5,0)+1), "")</f>
        <v>91625</v>
      </c>
      <c r="E2133" s="62">
        <f>IFERROR(INDEX('alimentação - Tabela 7.1'!$25:$25,
MATCH(TEXT('Tabela 7.1'!$A2133,"mmmm/aaaa"),'alimentação - Tabela 7.1'!$5:$5,0)+2), "")</f>
        <v>78511</v>
      </c>
      <c r="F2133" s="62">
        <f>IFERROR(INDEX('alimentação - Tabela 7.1'!$25:$25,
MATCH(TEXT('Tabela 7.1'!$A2133,"mmmm/aaaa"),'alimentação - Tabela 7.1'!$5:$5,0)+3), "")</f>
        <v>13114</v>
      </c>
      <c r="G2133" s="95">
        <f>IFERROR(INDEX('alimentação - Tabela 7.1'!$25:$25,
MATCH(TEXT('Tabela 7.1'!$A2133,"mmmm/aaaa"),'alimentação - Tabela 7.1'!$5:$5,0)+4), "")</f>
        <v>0.60030835866928101</v>
      </c>
    </row>
    <row r="2134" spans="1:7" ht="18" customHeight="1" x14ac:dyDescent="0.25">
      <c r="A2134" s="59" t="s">
        <v>370</v>
      </c>
      <c r="B2134" s="61" t="s">
        <v>123</v>
      </c>
      <c r="C2134" s="62">
        <f>IFERROR(INDEX('alimentação - Tabela 7.1'!$26:$26,
MATCH(TEXT('Tabela 7.1'!A2134,"mmmm/aaaa"),'alimentação - Tabela 7.1'!$5:$5,0)), "")</f>
        <v>24517860</v>
      </c>
      <c r="D2134" s="62">
        <f>IFERROR(INDEX('alimentação - Tabela 7.1'!$26:$26,
MATCH(TEXT('Tabela 7.1'!$A2134,"mmmm/aaaa"),'alimentação - Tabela 7.1'!$5:$5,0)+1), "")</f>
        <v>1168653</v>
      </c>
      <c r="E2134" s="62">
        <f>IFERROR(INDEX('alimentação - Tabela 7.1'!$26:$26,
MATCH(TEXT('Tabela 7.1'!$A2134,"mmmm/aaaa"),'alimentação - Tabela 7.1'!$5:$5,0)+2), "")</f>
        <v>1093932</v>
      </c>
      <c r="F2134" s="62">
        <f>IFERROR(INDEX('alimentação - Tabela 7.1'!$26:$26,
MATCH(TEXT('Tabela 7.1'!$A2134,"mmmm/aaaa"),'alimentação - Tabela 7.1'!$5:$5,0)+3), "")</f>
        <v>74721</v>
      </c>
      <c r="G2134" s="95">
        <f>IFERROR(INDEX('alimentação - Tabela 7.1'!$26:$26,
MATCH(TEXT('Tabela 7.1'!$A2134,"mmmm/aaaa"),'alimentação - Tabela 7.1'!$5:$5,0)+4), "")</f>
        <v>0.30569314956665039</v>
      </c>
    </row>
    <row r="2135" spans="1:7" ht="18" customHeight="1" x14ac:dyDescent="0.25">
      <c r="A2135" s="59" t="s">
        <v>370</v>
      </c>
      <c r="B2135" s="61" t="s">
        <v>124</v>
      </c>
      <c r="C2135" s="62">
        <f>IFERROR(INDEX('alimentação - Tabela 7.1'!$27:$27,
MATCH(TEXT('Tabela 7.1'!A2135,"mmmm/aaaa"),'alimentação - Tabela 7.1'!$5:$5,0)), "")</f>
        <v>5033766</v>
      </c>
      <c r="D2135" s="62">
        <f>IFERROR(INDEX('alimentação - Tabela 7.1'!$27:$27,
MATCH(TEXT('Tabela 7.1'!$A2135,"mmmm/aaaa"),'alimentação - Tabela 7.1'!$5:$5,0)+1), "")</f>
        <v>252890</v>
      </c>
      <c r="E2135" s="62">
        <f>IFERROR(INDEX('alimentação - Tabela 7.1'!$27:$27,
MATCH(TEXT('Tabela 7.1'!$A2135,"mmmm/aaaa"),'alimentação - Tabela 7.1'!$5:$5,0)+2), "")</f>
        <v>231953</v>
      </c>
      <c r="F2135" s="62">
        <f>IFERROR(INDEX('alimentação - Tabela 7.1'!$27:$27,
MATCH(TEXT('Tabela 7.1'!$A2135,"mmmm/aaaa"),'alimentação - Tabela 7.1'!$5:$5,0)+3), "")</f>
        <v>20937</v>
      </c>
      <c r="G2135" s="95">
        <f>IFERROR(INDEX('alimentação - Tabela 7.1'!$27:$27,
MATCH(TEXT('Tabela 7.1'!$A2135,"mmmm/aaaa"),'alimentação - Tabela 7.1'!$5:$5,0)+4), "")</f>
        <v>0.41766834259033203</v>
      </c>
    </row>
    <row r="2136" spans="1:7" ht="18" customHeight="1" x14ac:dyDescent="0.25">
      <c r="A2136" s="59" t="s">
        <v>370</v>
      </c>
      <c r="B2136" s="61" t="s">
        <v>2</v>
      </c>
      <c r="C2136" s="62">
        <f>IFERROR(INDEX('alimentação - Tabela 7.1'!$28:$28,
MATCH(TEXT('Tabela 7.1'!A2136,"mmmm/aaaa"),'alimentação - Tabela 7.1'!$5:$5,0)), "")</f>
        <v>933241</v>
      </c>
      <c r="D2136" s="62">
        <f>IFERROR(INDEX('alimentação - Tabela 7.1'!$28:$28,
MATCH(TEXT('Tabela 7.1'!$A2136,"mmmm/aaaa"),'alimentação - Tabela 7.1'!$5:$5,0)+1), "")</f>
        <v>56315</v>
      </c>
      <c r="E2136" s="62">
        <f>IFERROR(INDEX('alimentação - Tabela 7.1'!$28:$28,
MATCH(TEXT('Tabela 7.1'!$A2136,"mmmm/aaaa"),'alimentação - Tabela 7.1'!$5:$5,0)+2), "")</f>
        <v>49010</v>
      </c>
      <c r="F2136" s="62">
        <f>IFERROR(INDEX('alimentação - Tabela 7.1'!$28:$28,
MATCH(TEXT('Tabela 7.1'!$A2136,"mmmm/aaaa"),'alimentação - Tabela 7.1'!$5:$5,0)+3), "")</f>
        <v>7305</v>
      </c>
      <c r="G2136" s="95">
        <f>IFERROR(INDEX('alimentação - Tabela 7.1'!$28:$28,
MATCH(TEXT('Tabela 7.1'!$A2136,"mmmm/aaaa"),'alimentação - Tabela 7.1'!$5:$5,0)+4), "")</f>
        <v>0.78893142938613892</v>
      </c>
    </row>
    <row r="2137" spans="1:7" ht="18" customHeight="1" x14ac:dyDescent="0.25">
      <c r="A2137" s="59" t="s">
        <v>370</v>
      </c>
      <c r="B2137" s="61" t="s">
        <v>125</v>
      </c>
      <c r="C2137" s="62">
        <f>IFERROR(INDEX('alimentação - Tabela 7.1'!$29:$29,
MATCH(TEXT('Tabela 7.1'!A2137,"mmmm/aaaa"),'alimentação - Tabela 7.1'!$5:$5,0)), "")</f>
        <v>3926145</v>
      </c>
      <c r="D2137" s="62">
        <f>IFERROR(INDEX('alimentação - Tabela 7.1'!$29:$29,
MATCH(TEXT('Tabela 7.1'!$A2137,"mmmm/aaaa"),'alimentação - Tabela 7.1'!$5:$5,0)+1), "")</f>
        <v>146623</v>
      </c>
      <c r="E2137" s="62">
        <f>IFERROR(INDEX('alimentação - Tabela 7.1'!$29:$29,
MATCH(TEXT('Tabela 7.1'!$A2137,"mmmm/aaaa"),'alimentação - Tabela 7.1'!$5:$5,0)+2), "")</f>
        <v>133384</v>
      </c>
      <c r="F2137" s="62">
        <f>IFERROR(INDEX('alimentação - Tabela 7.1'!$29:$29,
MATCH(TEXT('Tabela 7.1'!$A2137,"mmmm/aaaa"),'alimentação - Tabela 7.1'!$5:$5,0)+3), "")</f>
        <v>13239</v>
      </c>
      <c r="G2137" s="95">
        <f>IFERROR(INDEX('alimentação - Tabela 7.1'!$29:$29,
MATCH(TEXT('Tabela 7.1'!$A2137,"mmmm/aaaa"),'alimentação - Tabela 7.1'!$5:$5,0)+4), "")</f>
        <v>0.33834189176559448</v>
      </c>
    </row>
    <row r="2138" spans="1:7" ht="18" customHeight="1" x14ac:dyDescent="0.25">
      <c r="A2138" s="59" t="s">
        <v>370</v>
      </c>
      <c r="B2138" s="61" t="s">
        <v>126</v>
      </c>
      <c r="C2138" s="62">
        <f>IFERROR(INDEX('alimentação - Tabela 7.1'!$30:$30,
MATCH(TEXT('Tabela 7.1'!A2138,"mmmm/aaaa"),'alimentação - Tabela 7.1'!$5:$5,0)), "")</f>
        <v>14624708</v>
      </c>
      <c r="D2138" s="62">
        <f>IFERROR(INDEX('alimentação - Tabela 7.1'!$30:$30,
MATCH(TEXT('Tabela 7.1'!$A2138,"mmmm/aaaa"),'alimentação - Tabela 7.1'!$5:$5,0)+1), "")</f>
        <v>712825</v>
      </c>
      <c r="E2138" s="62">
        <f>IFERROR(INDEX('alimentação - Tabela 7.1'!$30:$30,
MATCH(TEXT('Tabela 7.1'!$A2138,"mmmm/aaaa"),'alimentação - Tabela 7.1'!$5:$5,0)+2), "")</f>
        <v>679585</v>
      </c>
      <c r="F2138" s="62">
        <f>IFERROR(INDEX('alimentação - Tabela 7.1'!$30:$30,
MATCH(TEXT('Tabela 7.1'!$A2138,"mmmm/aaaa"),'alimentação - Tabela 7.1'!$5:$5,0)+3), "")</f>
        <v>33240</v>
      </c>
      <c r="G2138" s="95">
        <f>IFERROR(INDEX('alimentação - Tabela 7.1'!$30:$30,
MATCH(TEXT('Tabela 7.1'!$A2138,"mmmm/aaaa"),'alimentação - Tabela 7.1'!$5:$5,0)+4), "")</f>
        <v>0.22780436277389526</v>
      </c>
    </row>
    <row r="2139" spans="1:7" ht="18" customHeight="1" x14ac:dyDescent="0.25">
      <c r="A2139" s="59" t="s">
        <v>370</v>
      </c>
      <c r="B2139" s="61" t="s">
        <v>127</v>
      </c>
      <c r="C2139" s="62">
        <f>IFERROR(INDEX('alimentação - Tabela 7.1'!$31:$31,
MATCH(TEXT('Tabela 7.1'!A2139,"mmmm/aaaa"),'alimentação - Tabela 7.1'!$5:$5,0)), "")</f>
        <v>8853488</v>
      </c>
      <c r="D2139" s="62">
        <f>IFERROR(INDEX('alimentação - Tabela 7.1'!$31:$31,
MATCH(TEXT('Tabela 7.1'!$A2139,"mmmm/aaaa"),'alimentação - Tabela 7.1'!$5:$5,0)+1), "")</f>
        <v>447261</v>
      </c>
      <c r="E2139" s="62">
        <f>IFERROR(INDEX('alimentação - Tabela 7.1'!$31:$31,
MATCH(TEXT('Tabela 7.1'!$A2139,"mmmm/aaaa"),'alimentação - Tabela 7.1'!$5:$5,0)+2), "")</f>
        <v>440855</v>
      </c>
      <c r="F2139" s="62">
        <f>IFERROR(INDEX('alimentação - Tabela 7.1'!$31:$31,
MATCH(TEXT('Tabela 7.1'!$A2139,"mmmm/aaaa"),'alimentação - Tabela 7.1'!$5:$5,0)+3), "")</f>
        <v>6406</v>
      </c>
      <c r="G2139" s="95">
        <f>IFERROR(INDEX('alimentação - Tabela 7.1'!$31:$31,
MATCH(TEXT('Tabela 7.1'!$A2139,"mmmm/aaaa"),'alimentação - Tabela 7.1'!$5:$5,0)+4), "")</f>
        <v>7.2408057749271393E-2</v>
      </c>
    </row>
    <row r="2140" spans="1:7" ht="18" customHeight="1" x14ac:dyDescent="0.25">
      <c r="A2140" s="59" t="s">
        <v>370</v>
      </c>
      <c r="B2140" s="61" t="s">
        <v>128</v>
      </c>
      <c r="C2140" s="62">
        <f>IFERROR(INDEX('alimentação - Tabela 7.1'!$32:$32,
MATCH(TEXT('Tabela 7.1'!A2140,"mmmm/aaaa"),'alimentação - Tabela 7.1'!$5:$5,0)), "")</f>
        <v>3303683</v>
      </c>
      <c r="D2140" s="62">
        <f>IFERROR(INDEX('alimentação - Tabela 7.1'!$32:$32,
MATCH(TEXT('Tabela 7.1'!$A2140,"mmmm/aaaa"),'alimentação - Tabela 7.1'!$5:$5,0)+1), "")</f>
        <v>171488</v>
      </c>
      <c r="E2140" s="62">
        <f>IFERROR(INDEX('alimentação - Tabela 7.1'!$32:$32,
MATCH(TEXT('Tabela 7.1'!$A2140,"mmmm/aaaa"),'alimentação - Tabela 7.1'!$5:$5,0)+2), "")</f>
        <v>164749</v>
      </c>
      <c r="F2140" s="62">
        <f>IFERROR(INDEX('alimentação - Tabela 7.1'!$32:$32,
MATCH(TEXT('Tabela 7.1'!$A2140,"mmmm/aaaa"),'alimentação - Tabela 7.1'!$5:$5,0)+3), "")</f>
        <v>6739</v>
      </c>
      <c r="G2140" s="95">
        <f>IFERROR(INDEX('alimentação - Tabela 7.1'!$32:$32,
MATCH(TEXT('Tabela 7.1'!$A2140,"mmmm/aaaa"),'alimentação - Tabela 7.1'!$5:$5,0)+4), "")</f>
        <v>0.2044014036655426</v>
      </c>
    </row>
    <row r="2141" spans="1:7" ht="18" customHeight="1" x14ac:dyDescent="0.25">
      <c r="A2141" s="59" t="s">
        <v>370</v>
      </c>
      <c r="B2141" s="61" t="s">
        <v>129</v>
      </c>
      <c r="C2141" s="62">
        <f>IFERROR(INDEX('alimentação - Tabela 7.1'!$33:$33,
MATCH(TEXT('Tabela 7.1'!A2141,"mmmm/aaaa"),'alimentação - Tabela 7.1'!$5:$5,0)), "")</f>
        <v>2642093</v>
      </c>
      <c r="D2141" s="62">
        <f>IFERROR(INDEX('alimentação - Tabela 7.1'!$33:$33,
MATCH(TEXT('Tabela 7.1'!$A2141,"mmmm/aaaa"),'alimentação - Tabela 7.1'!$5:$5,0)+1), "")</f>
        <v>142171</v>
      </c>
      <c r="E2141" s="62">
        <f>IFERROR(INDEX('alimentação - Tabela 7.1'!$33:$33,
MATCH(TEXT('Tabela 7.1'!$A2141,"mmmm/aaaa"),'alimentação - Tabela 7.1'!$5:$5,0)+2), "")</f>
        <v>142391</v>
      </c>
      <c r="F2141" s="62">
        <f>IFERROR(INDEX('alimentação - Tabela 7.1'!$33:$33,
MATCH(TEXT('Tabela 7.1'!$A2141,"mmmm/aaaa"),'alimentação - Tabela 7.1'!$5:$5,0)+3), "")</f>
        <v>-220</v>
      </c>
      <c r="G2141" s="95">
        <f>IFERROR(INDEX('alimentação - Tabela 7.1'!$33:$33,
MATCH(TEXT('Tabela 7.1'!$A2141,"mmmm/aaaa"),'alimentação - Tabela 7.1'!$5:$5,0)+4), "")</f>
        <v>-8.3260387182235718E-3</v>
      </c>
    </row>
    <row r="2142" spans="1:7" ht="18" customHeight="1" x14ac:dyDescent="0.25">
      <c r="A2142" s="59" t="s">
        <v>370</v>
      </c>
      <c r="B2142" s="61" t="s">
        <v>130</v>
      </c>
      <c r="C2142" s="62">
        <f>IFERROR(INDEX('alimentação - Tabela 7.1'!$34:$34,
MATCH(TEXT('Tabela 7.1'!A2142,"mmmm/aaaa"),'alimentação - Tabela 7.1'!$5:$5,0)), "")</f>
        <v>2907712</v>
      </c>
      <c r="D2142" s="62">
        <f>IFERROR(INDEX('alimentação - Tabela 7.1'!$34:$34,
MATCH(TEXT('Tabela 7.1'!$A2142,"mmmm/aaaa"),'alimentação - Tabela 7.1'!$5:$5,0)+1), "")</f>
        <v>133602</v>
      </c>
      <c r="E2142" s="62">
        <f>IFERROR(INDEX('alimentação - Tabela 7.1'!$34:$34,
MATCH(TEXT('Tabela 7.1'!$A2142,"mmmm/aaaa"),'alimentação - Tabela 7.1'!$5:$5,0)+2), "")</f>
        <v>133715</v>
      </c>
      <c r="F2142" s="62">
        <f>IFERROR(INDEX('alimentação - Tabela 7.1'!$34:$34,
MATCH(TEXT('Tabela 7.1'!$A2142,"mmmm/aaaa"),'alimentação - Tabela 7.1'!$5:$5,0)+3), "")</f>
        <v>-113</v>
      </c>
      <c r="G2142" s="95">
        <f>IFERROR(INDEX('alimentação - Tabela 7.1'!$34:$34,
MATCH(TEXT('Tabela 7.1'!$A2142,"mmmm/aaaa"),'alimentação - Tabela 7.1'!$5:$5,0)+4), "")</f>
        <v>-3.8860661443322897E-3</v>
      </c>
    </row>
    <row r="2143" spans="1:7" ht="18" customHeight="1" x14ac:dyDescent="0.25">
      <c r="A2143" s="59" t="s">
        <v>370</v>
      </c>
      <c r="B2143" s="61" t="s">
        <v>131</v>
      </c>
      <c r="C2143" s="62">
        <f>IFERROR(INDEX('alimentação - Tabela 7.1'!$35:$35,
MATCH(TEXT('Tabela 7.1'!A2143,"mmmm/aaaa"),'alimentação - Tabela 7.1'!$5:$5,0)), "")</f>
        <v>4334740</v>
      </c>
      <c r="D2143" s="62">
        <f>IFERROR(INDEX('alimentação - Tabela 7.1'!$35:$35,
MATCH(TEXT('Tabela 7.1'!$A2143,"mmmm/aaaa"),'alimentação - Tabela 7.1'!$5:$5,0)+1), "")</f>
        <v>220440</v>
      </c>
      <c r="E2143" s="62">
        <f>IFERROR(INDEX('alimentação - Tabela 7.1'!$35:$35,
MATCH(TEXT('Tabela 7.1'!$A2143,"mmmm/aaaa"),'alimentação - Tabela 7.1'!$5:$5,0)+2), "")</f>
        <v>209518</v>
      </c>
      <c r="F2143" s="62">
        <f>IFERROR(INDEX('alimentação - Tabela 7.1'!$35:$35,
MATCH(TEXT('Tabela 7.1'!$A2143,"mmmm/aaaa"),'alimentação - Tabela 7.1'!$5:$5,0)+3), "")</f>
        <v>10922</v>
      </c>
      <c r="G2143" s="95">
        <f>IFERROR(INDEX('alimentação - Tabela 7.1'!$35:$35,
MATCH(TEXT('Tabela 7.1'!$A2143,"mmmm/aaaa"),'alimentação - Tabela 7.1'!$5:$5,0)+4), "")</f>
        <v>0.25260081887245178</v>
      </c>
    </row>
    <row r="2144" spans="1:7" ht="18" customHeight="1" x14ac:dyDescent="0.25">
      <c r="A2144" s="59" t="s">
        <v>370</v>
      </c>
      <c r="B2144" s="61" t="s">
        <v>132</v>
      </c>
      <c r="C2144" s="62">
        <f>IFERROR(INDEX('alimentação - Tabela 7.1'!$36:$36,
MATCH(TEXT('Tabela 7.1'!A2144,"mmmm/aaaa"),'alimentação - Tabela 7.1'!$5:$5,0)), "")</f>
        <v>691240</v>
      </c>
      <c r="D2144" s="62">
        <f>IFERROR(INDEX('alimentação - Tabela 7.1'!$36:$36,
MATCH(TEXT('Tabela 7.1'!$A2144,"mmmm/aaaa"),'alimentação - Tabela 7.1'!$5:$5,0)+1), "")</f>
        <v>36131</v>
      </c>
      <c r="E2144" s="62">
        <f>IFERROR(INDEX('alimentação - Tabela 7.1'!$36:$36,
MATCH(TEXT('Tabela 7.1'!$A2144,"mmmm/aaaa"),'alimentação - Tabela 7.1'!$5:$5,0)+2), "")</f>
        <v>32993</v>
      </c>
      <c r="F2144" s="62">
        <f>IFERROR(INDEX('alimentação - Tabela 7.1'!$36:$36,
MATCH(TEXT('Tabela 7.1'!$A2144,"mmmm/aaaa"),'alimentação - Tabela 7.1'!$5:$5,0)+3), "")</f>
        <v>3138</v>
      </c>
      <c r="G2144" s="95">
        <f>IFERROR(INDEX('alimentação - Tabela 7.1'!$36:$36,
MATCH(TEXT('Tabela 7.1'!$A2144,"mmmm/aaaa"),'alimentação - Tabela 7.1'!$5:$5,0)+4), "")</f>
        <v>0.45603704452514648</v>
      </c>
    </row>
    <row r="2145" spans="1:7" ht="18" customHeight="1" x14ac:dyDescent="0.25">
      <c r="A2145" s="59" t="s">
        <v>370</v>
      </c>
      <c r="B2145" s="61" t="s">
        <v>133</v>
      </c>
      <c r="C2145" s="62">
        <f>IFERROR(INDEX('alimentação - Tabela 7.1'!$37:$37,
MATCH(TEXT('Tabela 7.1'!A2145,"mmmm/aaaa"),'alimentação - Tabela 7.1'!$5:$5,0)), "")</f>
        <v>976598</v>
      </c>
      <c r="D2145" s="62">
        <f>IFERROR(INDEX('alimentação - Tabela 7.1'!$37:$37,
MATCH(TEXT('Tabela 7.1'!$A2145,"mmmm/aaaa"),'alimentação - Tabela 7.1'!$5:$5,0)+1), "")</f>
        <v>56560</v>
      </c>
      <c r="E2145" s="62">
        <f>IFERROR(INDEX('alimentação - Tabela 7.1'!$37:$37,
MATCH(TEXT('Tabela 7.1'!$A2145,"mmmm/aaaa"),'alimentação - Tabela 7.1'!$5:$5,0)+2), "")</f>
        <v>53385</v>
      </c>
      <c r="F2145" s="62">
        <f>IFERROR(INDEX('alimentação - Tabela 7.1'!$37:$37,
MATCH(TEXT('Tabela 7.1'!$A2145,"mmmm/aaaa"),'alimentação - Tabela 7.1'!$5:$5,0)+3), "")</f>
        <v>3175</v>
      </c>
      <c r="G2145" s="95">
        <f>IFERROR(INDEX('alimentação - Tabela 7.1'!$37:$37,
MATCH(TEXT('Tabela 7.1'!$A2145,"mmmm/aaaa"),'alimentação - Tabela 7.1'!$5:$5,0)+4), "")</f>
        <v>0.32616859674453735</v>
      </c>
    </row>
    <row r="2146" spans="1:7" ht="18" customHeight="1" x14ac:dyDescent="0.25">
      <c r="A2146" s="59" t="s">
        <v>370</v>
      </c>
      <c r="B2146" s="61" t="s">
        <v>134</v>
      </c>
      <c r="C2146" s="62">
        <f>IFERROR(INDEX('alimentação - Tabela 7.1'!$38:$38,
MATCH(TEXT('Tabela 7.1'!A2146,"mmmm/aaaa"),'alimentação - Tabela 7.1'!$5:$5,0)), "")</f>
        <v>1630489</v>
      </c>
      <c r="D2146" s="62">
        <f>IFERROR(INDEX('alimentação - Tabela 7.1'!$38:$38,
MATCH(TEXT('Tabela 7.1'!$A2146,"mmmm/aaaa"),'alimentação - Tabela 7.1'!$5:$5,0)+1), "")</f>
        <v>87059</v>
      </c>
      <c r="E2146" s="62">
        <f>IFERROR(INDEX('alimentação - Tabela 7.1'!$38:$38,
MATCH(TEXT('Tabela 7.1'!$A2146,"mmmm/aaaa"),'alimentação - Tabela 7.1'!$5:$5,0)+2), "")</f>
        <v>85491</v>
      </c>
      <c r="F2146" s="62">
        <f>IFERROR(INDEX('alimentação - Tabela 7.1'!$38:$38,
MATCH(TEXT('Tabela 7.1'!$A2146,"mmmm/aaaa"),'alimentação - Tabela 7.1'!$5:$5,0)+3), "")</f>
        <v>1568</v>
      </c>
      <c r="G2146" s="95">
        <f>IFERROR(INDEX('alimentação - Tabela 7.1'!$38:$38,
MATCH(TEXT('Tabela 7.1'!$A2146,"mmmm/aaaa"),'alimentação - Tabela 7.1'!$5:$5,0)+4), "")</f>
        <v>9.6260040998458862E-2</v>
      </c>
    </row>
    <row r="2147" spans="1:7" ht="18" customHeight="1" x14ac:dyDescent="0.25">
      <c r="A2147" s="59" t="s">
        <v>370</v>
      </c>
      <c r="B2147" s="61" t="s">
        <v>135</v>
      </c>
      <c r="C2147" s="62">
        <f>IFERROR(INDEX('alimentação - Tabela 7.1'!$39:$39,
MATCH(TEXT('Tabela 7.1'!A2147,"mmmm/aaaa"),'alimentação - Tabela 7.1'!$5:$5,0)), "")</f>
        <v>1036413</v>
      </c>
      <c r="D2147" s="62">
        <f>IFERROR(INDEX('alimentação - Tabela 7.1'!$39:$39,
MATCH(TEXT('Tabela 7.1'!$A2147,"mmmm/aaaa"),'alimentação - Tabela 7.1'!$5:$5,0)+1), "")</f>
        <v>40690</v>
      </c>
      <c r="E2147" s="62">
        <f>IFERROR(INDEX('alimentação - Tabela 7.1'!$39:$39,
MATCH(TEXT('Tabela 7.1'!$A2147,"mmmm/aaaa"),'alimentação - Tabela 7.1'!$5:$5,0)+2), "")</f>
        <v>37649</v>
      </c>
      <c r="F2147" s="62">
        <f>IFERROR(INDEX('alimentação - Tabela 7.1'!$39:$39,
MATCH(TEXT('Tabela 7.1'!$A2147,"mmmm/aaaa"),'alimentação - Tabela 7.1'!$5:$5,0)+3), "")</f>
        <v>3041</v>
      </c>
      <c r="G2147" s="95">
        <f>IFERROR(INDEX('alimentação - Tabela 7.1'!$39:$39,
MATCH(TEXT('Tabela 7.1'!$A2147,"mmmm/aaaa"),'alimentação - Tabela 7.1'!$5:$5,0)+4), "")</f>
        <v>0.2942793071269989</v>
      </c>
    </row>
    <row r="2148" spans="1:7" ht="18" customHeight="1" x14ac:dyDescent="0.25">
      <c r="A2148" s="59" t="s">
        <v>371</v>
      </c>
      <c r="B2148" s="61" t="s">
        <v>1</v>
      </c>
      <c r="C2148" s="62">
        <f>IFERROR(INDEX('alimentação - Tabela 7.1'!$7:$7,
MATCH(TEXT('Tabela 7.1'!A2148,"mmmm/aaaa"),'alimentação - Tabela 7.1'!$5:$5,0)), "")</f>
        <v>48412335</v>
      </c>
      <c r="D2148" s="62">
        <f>IFERROR(INDEX('alimentação - Tabela 7.1'!$7:$7,
MATCH(TEXT('Tabela 7.1'!$A2148,"mmmm/aaaa"),'alimentação - Tabela 7.1'!$5:$5,0)+1), "")</f>
        <v>2166506</v>
      </c>
      <c r="E2148" s="62">
        <f>IFERROR(INDEX('alimentação - Tabela 7.1'!$7:$7,
MATCH(TEXT('Tabela 7.1'!$A2148,"mmmm/aaaa"),'alimentação - Tabela 7.1'!$5:$5,0)+2), "")</f>
        <v>2004800</v>
      </c>
      <c r="F2148" s="62">
        <f>IFERROR(INDEX('alimentação - Tabela 7.1'!$7:$7,
MATCH(TEXT('Tabela 7.1'!$A2148,"mmmm/aaaa"),'alimentação - Tabela 7.1'!$5:$5,0)+3), "")</f>
        <v>161706</v>
      </c>
      <c r="G2148" s="95">
        <f>IFERROR(INDEX('alimentação - Tabela 7.1'!$7:$7,
MATCH(TEXT('Tabela 7.1'!$A2148,"mmmm/aaaa"),'alimentação - Tabela 7.1'!$5:$5,0)+4), "")</f>
        <v>0.33513760566711426</v>
      </c>
    </row>
    <row r="2149" spans="1:7" ht="18" customHeight="1" x14ac:dyDescent="0.25">
      <c r="A2149" s="59" t="s">
        <v>371</v>
      </c>
      <c r="B2149" s="61" t="s">
        <v>105</v>
      </c>
      <c r="C2149" s="62">
        <f>IFERROR(INDEX('alimentação - Tabela 7.1'!$8:$8,
MATCH(TEXT('Tabela 7.1'!A2149,"mmmm/aaaa"),'alimentação - Tabela 7.1'!$5:$5,0)), "")</f>
        <v>2449652</v>
      </c>
      <c r="D2149" s="62">
        <f>IFERROR(INDEX('alimentação - Tabela 7.1'!$8:$8,
MATCH(TEXT('Tabela 7.1'!$A2149,"mmmm/aaaa"),'alimentação - Tabela 7.1'!$5:$5,0)+1), "")</f>
        <v>109592</v>
      </c>
      <c r="E2149" s="62">
        <f>IFERROR(INDEX('alimentação - Tabela 7.1'!$8:$8,
MATCH(TEXT('Tabela 7.1'!$A2149,"mmmm/aaaa"),'alimentação - Tabela 7.1'!$5:$5,0)+2), "")</f>
        <v>97033</v>
      </c>
      <c r="F2149" s="62">
        <f>IFERROR(INDEX('alimentação - Tabela 7.1'!$8:$8,
MATCH(TEXT('Tabela 7.1'!$A2149,"mmmm/aaaa"),'alimentação - Tabela 7.1'!$5:$5,0)+3), "")</f>
        <v>12559</v>
      </c>
      <c r="G2149" s="95">
        <f>IFERROR(INDEX('alimentação - Tabela 7.1'!$8:$8,
MATCH(TEXT('Tabela 7.1'!$A2149,"mmmm/aaaa"),'alimentação - Tabela 7.1'!$5:$5,0)+4), "")</f>
        <v>0.5153270959854126</v>
      </c>
    </row>
    <row r="2150" spans="1:7" ht="18" customHeight="1" x14ac:dyDescent="0.25">
      <c r="A2150" s="59" t="s">
        <v>371</v>
      </c>
      <c r="B2150" s="61" t="s">
        <v>106</v>
      </c>
      <c r="C2150" s="62">
        <f>IFERROR(INDEX('alimentação - Tabela 7.1'!$9:$9,
MATCH(TEXT('Tabela 7.1'!A2150,"mmmm/aaaa"),'alimentação - Tabela 7.1'!$5:$5,0)), "")</f>
        <v>302646</v>
      </c>
      <c r="D2150" s="62">
        <f>IFERROR(INDEX('alimentação - Tabela 7.1'!$9:$9,
MATCH(TEXT('Tabela 7.1'!$A2150,"mmmm/aaaa"),'alimentação - Tabela 7.1'!$5:$5,0)+1), "")</f>
        <v>14633</v>
      </c>
      <c r="E2150" s="62">
        <f>IFERROR(INDEX('alimentação - Tabela 7.1'!$9:$9,
MATCH(TEXT('Tabela 7.1'!$A2150,"mmmm/aaaa"),'alimentação - Tabela 7.1'!$5:$5,0)+2), "")</f>
        <v>13374</v>
      </c>
      <c r="F2150" s="62">
        <f>IFERROR(INDEX('alimentação - Tabela 7.1'!$9:$9,
MATCH(TEXT('Tabela 7.1'!$A2150,"mmmm/aaaa"),'alimentação - Tabela 7.1'!$5:$5,0)+3), "")</f>
        <v>1259</v>
      </c>
      <c r="G2150" s="95">
        <f>IFERROR(INDEX('alimentação - Tabela 7.1'!$9:$9,
MATCH(TEXT('Tabela 7.1'!$A2150,"mmmm/aaaa"),'alimentação - Tabela 7.1'!$5:$5,0)+4), "")</f>
        <v>0.41773533821105957</v>
      </c>
    </row>
    <row r="2151" spans="1:7" ht="18" customHeight="1" x14ac:dyDescent="0.25">
      <c r="A2151" s="59" t="s">
        <v>371</v>
      </c>
      <c r="B2151" s="61" t="s">
        <v>107</v>
      </c>
      <c r="C2151" s="62">
        <f>IFERROR(INDEX('alimentação - Tabela 7.1'!$10:$10,
MATCH(TEXT('Tabela 7.1'!A2151,"mmmm/aaaa"),'alimentação - Tabela 7.1'!$5:$5,0)), "")</f>
        <v>114316</v>
      </c>
      <c r="D2151" s="62">
        <f>IFERROR(INDEX('alimentação - Tabela 7.1'!$10:$10,
MATCH(TEXT('Tabela 7.1'!$A2151,"mmmm/aaaa"),'alimentação - Tabela 7.1'!$5:$5,0)+1), "")</f>
        <v>5155</v>
      </c>
      <c r="E2151" s="62">
        <f>IFERROR(INDEX('alimentação - Tabela 7.1'!$10:$10,
MATCH(TEXT('Tabela 7.1'!$A2151,"mmmm/aaaa"),'alimentação - Tabela 7.1'!$5:$5,0)+2), "")</f>
        <v>4298</v>
      </c>
      <c r="F2151" s="62">
        <f>IFERROR(INDEX('alimentação - Tabela 7.1'!$10:$10,
MATCH(TEXT('Tabela 7.1'!$A2151,"mmmm/aaaa"),'alimentação - Tabela 7.1'!$5:$5,0)+3), "")</f>
        <v>857</v>
      </c>
      <c r="G2151" s="95">
        <f>IFERROR(INDEX('alimentação - Tabela 7.1'!$10:$10,
MATCH(TEXT('Tabela 7.1'!$A2151,"mmmm/aaaa"),'alimentação - Tabela 7.1'!$5:$5,0)+4), "")</f>
        <v>0.75533890724182129</v>
      </c>
    </row>
    <row r="2152" spans="1:7" ht="18" customHeight="1" x14ac:dyDescent="0.25">
      <c r="A2152" s="59" t="s">
        <v>371</v>
      </c>
      <c r="B2152" s="61" t="s">
        <v>108</v>
      </c>
      <c r="C2152" s="62">
        <f>IFERROR(INDEX('alimentação - Tabela 7.1'!$11:$11,
MATCH(TEXT('Tabela 7.1'!A2152,"mmmm/aaaa"),'alimentação - Tabela 7.1'!$5:$5,0)), "")</f>
        <v>565261</v>
      </c>
      <c r="D2152" s="62">
        <f>IFERROR(INDEX('alimentação - Tabela 7.1'!$11:$11,
MATCH(TEXT('Tabela 7.1'!$A2152,"mmmm/aaaa"),'alimentação - Tabela 7.1'!$5:$5,0)+1), "")</f>
        <v>25515</v>
      </c>
      <c r="E2152" s="62">
        <f>IFERROR(INDEX('alimentação - Tabela 7.1'!$11:$11,
MATCH(TEXT('Tabela 7.1'!$A2152,"mmmm/aaaa"),'alimentação - Tabela 7.1'!$5:$5,0)+2), "")</f>
        <v>22952</v>
      </c>
      <c r="F2152" s="62">
        <f>IFERROR(INDEX('alimentação - Tabela 7.1'!$11:$11,
MATCH(TEXT('Tabela 7.1'!$A2152,"mmmm/aaaa"),'alimentação - Tabela 7.1'!$5:$5,0)+3), "")</f>
        <v>2563</v>
      </c>
      <c r="G2152" s="95">
        <f>IFERROR(INDEX('alimentação - Tabela 7.1'!$11:$11,
MATCH(TEXT('Tabela 7.1'!$A2152,"mmmm/aaaa"),'alimentação - Tabela 7.1'!$5:$5,0)+4), "")</f>
        <v>0.45548412203788757</v>
      </c>
    </row>
    <row r="2153" spans="1:7" ht="18" customHeight="1" x14ac:dyDescent="0.25">
      <c r="A2153" s="59" t="s">
        <v>371</v>
      </c>
      <c r="B2153" s="61" t="s">
        <v>109</v>
      </c>
      <c r="C2153" s="62">
        <f>IFERROR(INDEX('alimentação - Tabela 7.1'!$12:$12,
MATCH(TEXT('Tabela 7.1'!A2153,"mmmm/aaaa"),'alimentação - Tabela 7.1'!$5:$5,0)), "")</f>
        <v>85484</v>
      </c>
      <c r="D2153" s="62">
        <f>IFERROR(INDEX('alimentação - Tabela 7.1'!$12:$12,
MATCH(TEXT('Tabela 7.1'!$A2153,"mmmm/aaaa"),'alimentação - Tabela 7.1'!$5:$5,0)+1), "")</f>
        <v>4149</v>
      </c>
      <c r="E2153" s="62">
        <f>IFERROR(INDEX('alimentação - Tabela 7.1'!$12:$12,
MATCH(TEXT('Tabela 7.1'!$A2153,"mmmm/aaaa"),'alimentação - Tabela 7.1'!$5:$5,0)+2), "")</f>
        <v>3948</v>
      </c>
      <c r="F2153" s="62">
        <f>IFERROR(INDEX('alimentação - Tabela 7.1'!$12:$12,
MATCH(TEXT('Tabela 7.1'!$A2153,"mmmm/aaaa"),'alimentação - Tabela 7.1'!$5:$5,0)+3), "")</f>
        <v>201</v>
      </c>
      <c r="G2153" s="95">
        <f>IFERROR(INDEX('alimentação - Tabela 7.1'!$12:$12,
MATCH(TEXT('Tabela 7.1'!$A2153,"mmmm/aaaa"),'alimentação - Tabela 7.1'!$5:$5,0)+4), "")</f>
        <v>0.23568589985370636</v>
      </c>
    </row>
    <row r="2154" spans="1:7" ht="18" customHeight="1" x14ac:dyDescent="0.25">
      <c r="A2154" s="59" t="s">
        <v>371</v>
      </c>
      <c r="B2154" s="61" t="s">
        <v>110</v>
      </c>
      <c r="C2154" s="62">
        <f>IFERROR(INDEX('alimentação - Tabela 7.1'!$13:$13,
MATCH(TEXT('Tabela 7.1'!A2154,"mmmm/aaaa"),'alimentação - Tabela 7.1'!$5:$5,0)), "")</f>
        <v>1013661</v>
      </c>
      <c r="D2154" s="62">
        <f>IFERROR(INDEX('alimentação - Tabela 7.1'!$13:$13,
MATCH(TEXT('Tabela 7.1'!$A2154,"mmmm/aaaa"),'alimentação - Tabela 7.1'!$5:$5,0)+1), "")</f>
        <v>43671</v>
      </c>
      <c r="E2154" s="62">
        <f>IFERROR(INDEX('alimentação - Tabela 7.1'!$13:$13,
MATCH(TEXT('Tabela 7.1'!$A2154,"mmmm/aaaa"),'alimentação - Tabela 7.1'!$5:$5,0)+2), "")</f>
        <v>37982</v>
      </c>
      <c r="F2154" s="62">
        <f>IFERROR(INDEX('alimentação - Tabela 7.1'!$13:$13,
MATCH(TEXT('Tabela 7.1'!$A2154,"mmmm/aaaa"),'alimentação - Tabela 7.1'!$5:$5,0)+3), "")</f>
        <v>5689</v>
      </c>
      <c r="G2154" s="95">
        <f>IFERROR(INDEX('alimentação - Tabela 7.1'!$13:$13,
MATCH(TEXT('Tabela 7.1'!$A2154,"mmmm/aaaa"),'alimentação - Tabela 7.1'!$5:$5,0)+4), "")</f>
        <v>0.56440061330795288</v>
      </c>
    </row>
    <row r="2155" spans="1:7" ht="18" customHeight="1" x14ac:dyDescent="0.25">
      <c r="A2155" s="59" t="s">
        <v>371</v>
      </c>
      <c r="B2155" s="61" t="s">
        <v>111</v>
      </c>
      <c r="C2155" s="62">
        <f>IFERROR(INDEX('alimentação - Tabela 7.1'!$14:$14,
MATCH(TEXT('Tabela 7.1'!A2155,"mmmm/aaaa"),'alimentação - Tabela 7.1'!$5:$5,0)), "")</f>
        <v>100326</v>
      </c>
      <c r="D2155" s="62">
        <f>IFERROR(INDEX('alimentação - Tabela 7.1'!$14:$14,
MATCH(TEXT('Tabela 7.1'!$A2155,"mmmm/aaaa"),'alimentação - Tabela 7.1'!$5:$5,0)+1), "")</f>
        <v>4929</v>
      </c>
      <c r="E2155" s="62">
        <f>IFERROR(INDEX('alimentação - Tabela 7.1'!$14:$14,
MATCH(TEXT('Tabela 7.1'!$A2155,"mmmm/aaaa"),'alimentação - Tabela 7.1'!$5:$5,0)+2), "")</f>
        <v>3469</v>
      </c>
      <c r="F2155" s="62">
        <f>IFERROR(INDEX('alimentação - Tabela 7.1'!$14:$14,
MATCH(TEXT('Tabela 7.1'!$A2155,"mmmm/aaaa"),'alimentação - Tabela 7.1'!$5:$5,0)+3), "")</f>
        <v>1460</v>
      </c>
      <c r="G2155" s="95">
        <f>IFERROR(INDEX('alimentação - Tabela 7.1'!$14:$14,
MATCH(TEXT('Tabela 7.1'!$A2155,"mmmm/aaaa"),'alimentação - Tabela 7.1'!$5:$5,0)+4), "")</f>
        <v>1.4767463207244873</v>
      </c>
    </row>
    <row r="2156" spans="1:7" ht="18" customHeight="1" x14ac:dyDescent="0.25">
      <c r="A2156" s="59" t="s">
        <v>371</v>
      </c>
      <c r="B2156" s="61" t="s">
        <v>112</v>
      </c>
      <c r="C2156" s="62">
        <f>IFERROR(INDEX('alimentação - Tabela 7.1'!$15:$15,
MATCH(TEXT('Tabela 7.1'!A2156,"mmmm/aaaa"),'alimentação - Tabela 7.1'!$5:$5,0)), "")</f>
        <v>267958</v>
      </c>
      <c r="D2156" s="62">
        <f>IFERROR(INDEX('alimentação - Tabela 7.1'!$15:$15,
MATCH(TEXT('Tabela 7.1'!$A2156,"mmmm/aaaa"),'alimentação - Tabela 7.1'!$5:$5,0)+1), "")</f>
        <v>11540</v>
      </c>
      <c r="E2156" s="62">
        <f>IFERROR(INDEX('alimentação - Tabela 7.1'!$15:$15,
MATCH(TEXT('Tabela 7.1'!$A2156,"mmmm/aaaa"),'alimentação - Tabela 7.1'!$5:$5,0)+2), "")</f>
        <v>11010</v>
      </c>
      <c r="F2156" s="62">
        <f>IFERROR(INDEX('alimentação - Tabela 7.1'!$15:$15,
MATCH(TEXT('Tabela 7.1'!$A2156,"mmmm/aaaa"),'alimentação - Tabela 7.1'!$5:$5,0)+3), "")</f>
        <v>530</v>
      </c>
      <c r="G2156" s="95">
        <f>IFERROR(INDEX('alimentação - Tabela 7.1'!$15:$15,
MATCH(TEXT('Tabela 7.1'!$A2156,"mmmm/aaaa"),'alimentação - Tabela 7.1'!$5:$5,0)+4), "")</f>
        <v>0.19818417727947235</v>
      </c>
    </row>
    <row r="2157" spans="1:7" ht="18" customHeight="1" x14ac:dyDescent="0.25">
      <c r="A2157" s="59" t="s">
        <v>371</v>
      </c>
      <c r="B2157" s="61" t="s">
        <v>113</v>
      </c>
      <c r="C2157" s="62">
        <f>IFERROR(INDEX('alimentação - Tabela 7.1'!$16:$16,
MATCH(TEXT('Tabela 7.1'!A2157,"mmmm/aaaa"),'alimentação - Tabela 7.1'!$5:$5,0)), "")</f>
        <v>8108864</v>
      </c>
      <c r="D2157" s="62">
        <f>IFERROR(INDEX('alimentação - Tabela 7.1'!$16:$16,
MATCH(TEXT('Tabela 7.1'!$A2157,"mmmm/aaaa"),'alimentação - Tabela 7.1'!$5:$5,0)+1), "")</f>
        <v>301297</v>
      </c>
      <c r="E2157" s="62">
        <f>IFERROR(INDEX('alimentação - Tabela 7.1'!$16:$16,
MATCH(TEXT('Tabela 7.1'!$A2157,"mmmm/aaaa"),'alimentação - Tabela 7.1'!$5:$5,0)+2), "")</f>
        <v>265946</v>
      </c>
      <c r="F2157" s="62">
        <f>IFERROR(INDEX('alimentação - Tabela 7.1'!$16:$16,
MATCH(TEXT('Tabela 7.1'!$A2157,"mmmm/aaaa"),'alimentação - Tabela 7.1'!$5:$5,0)+3), "")</f>
        <v>35351</v>
      </c>
      <c r="G2157" s="95">
        <f>IFERROR(INDEX('alimentação - Tabela 7.1'!$16:$16,
MATCH(TEXT('Tabela 7.1'!$A2157,"mmmm/aaaa"),'alimentação - Tabela 7.1'!$5:$5,0)+4), "")</f>
        <v>0.43786391615867615</v>
      </c>
    </row>
    <row r="2158" spans="1:7" ht="18" customHeight="1" x14ac:dyDescent="0.25">
      <c r="A2158" s="59" t="s">
        <v>371</v>
      </c>
      <c r="B2158" s="61" t="s">
        <v>114</v>
      </c>
      <c r="C2158" s="62">
        <f>IFERROR(INDEX('alimentação - Tabela 7.1'!$17:$17,
MATCH(TEXT('Tabela 7.1'!A2158,"mmmm/aaaa"),'alimentação - Tabela 7.1'!$5:$5,0)), "")</f>
        <v>678859</v>
      </c>
      <c r="D2158" s="62">
        <f>IFERROR(INDEX('alimentação - Tabela 7.1'!$17:$17,
MATCH(TEXT('Tabela 7.1'!$A2158,"mmmm/aaaa"),'alimentação - Tabela 7.1'!$5:$5,0)+1), "")</f>
        <v>27087</v>
      </c>
      <c r="E2158" s="62">
        <f>IFERROR(INDEX('alimentação - Tabela 7.1'!$17:$17,
MATCH(TEXT('Tabela 7.1'!$A2158,"mmmm/aaaa"),'alimentação - Tabela 7.1'!$5:$5,0)+2), "")</f>
        <v>20622</v>
      </c>
      <c r="F2158" s="62">
        <f>IFERROR(INDEX('alimentação - Tabela 7.1'!$17:$17,
MATCH(TEXT('Tabela 7.1'!$A2158,"mmmm/aaaa"),'alimentação - Tabela 7.1'!$5:$5,0)+3), "")</f>
        <v>6465</v>
      </c>
      <c r="G2158" s="95">
        <f>IFERROR(INDEX('alimentação - Tabela 7.1'!$17:$17,
MATCH(TEXT('Tabela 7.1'!$A2158,"mmmm/aaaa"),'alimentação - Tabela 7.1'!$5:$5,0)+4), "")</f>
        <v>0.96148985624313354</v>
      </c>
    </row>
    <row r="2159" spans="1:7" ht="18" customHeight="1" x14ac:dyDescent="0.25">
      <c r="A2159" s="59" t="s">
        <v>371</v>
      </c>
      <c r="B2159" s="61" t="s">
        <v>115</v>
      </c>
      <c r="C2159" s="62">
        <f>IFERROR(INDEX('alimentação - Tabela 7.1'!$18:$18,
MATCH(TEXT('Tabela 7.1'!A2159,"mmmm/aaaa"),'alimentação - Tabela 7.1'!$5:$5,0)), "")</f>
        <v>374954</v>
      </c>
      <c r="D2159" s="62">
        <f>IFERROR(INDEX('alimentação - Tabela 7.1'!$18:$18,
MATCH(TEXT('Tabela 7.1'!$A2159,"mmmm/aaaa"),'alimentação - Tabela 7.1'!$5:$5,0)+1), "")</f>
        <v>14843</v>
      </c>
      <c r="E2159" s="62">
        <f>IFERROR(INDEX('alimentação - Tabela 7.1'!$18:$18,
MATCH(TEXT('Tabela 7.1'!$A2159,"mmmm/aaaa"),'alimentação - Tabela 7.1'!$5:$5,0)+2), "")</f>
        <v>12970</v>
      </c>
      <c r="F2159" s="62">
        <f>IFERROR(INDEX('alimentação - Tabela 7.1'!$18:$18,
MATCH(TEXT('Tabela 7.1'!$A2159,"mmmm/aaaa"),'alimentação - Tabela 7.1'!$5:$5,0)+3), "")</f>
        <v>1873</v>
      </c>
      <c r="G2159" s="95">
        <f>IFERROR(INDEX('alimentação - Tabela 7.1'!$18:$18,
MATCH(TEXT('Tabela 7.1'!$A2159,"mmmm/aaaa"),'alimentação - Tabela 7.1'!$5:$5,0)+4), "")</f>
        <v>0.50203573703765869</v>
      </c>
    </row>
    <row r="2160" spans="1:7" ht="18" customHeight="1" x14ac:dyDescent="0.25">
      <c r="A2160" s="59" t="s">
        <v>371</v>
      </c>
      <c r="B2160" s="61" t="s">
        <v>116</v>
      </c>
      <c r="C2160" s="62">
        <f>IFERROR(INDEX('alimentação - Tabela 7.1'!$19:$19,
MATCH(TEXT('Tabela 7.1'!A2160,"mmmm/aaaa"),'alimentação - Tabela 7.1'!$5:$5,0)), "")</f>
        <v>1434376</v>
      </c>
      <c r="D2160" s="62">
        <f>IFERROR(INDEX('alimentação - Tabela 7.1'!$19:$19,
MATCH(TEXT('Tabela 7.1'!$A2160,"mmmm/aaaa"),'alimentação - Tabela 7.1'!$5:$5,0)+1), "")</f>
        <v>56687</v>
      </c>
      <c r="E2160" s="62">
        <f>IFERROR(INDEX('alimentação - Tabela 7.1'!$19:$19,
MATCH(TEXT('Tabela 7.1'!$A2160,"mmmm/aaaa"),'alimentação - Tabela 7.1'!$5:$5,0)+2), "")</f>
        <v>49353</v>
      </c>
      <c r="F2160" s="62">
        <f>IFERROR(INDEX('alimentação - Tabela 7.1'!$19:$19,
MATCH(TEXT('Tabela 7.1'!$A2160,"mmmm/aaaa"),'alimentação - Tabela 7.1'!$5:$5,0)+3), "")</f>
        <v>7334</v>
      </c>
      <c r="G2160" s="95">
        <f>IFERROR(INDEX('alimentação - Tabela 7.1'!$19:$19,
MATCH(TEXT('Tabela 7.1'!$A2160,"mmmm/aaaa"),'alimentação - Tabela 7.1'!$5:$5,0)+4), "")</f>
        <v>0.51393020153045654</v>
      </c>
    </row>
    <row r="2161" spans="1:7" ht="18" customHeight="1" x14ac:dyDescent="0.25">
      <c r="A2161" s="59" t="s">
        <v>371</v>
      </c>
      <c r="B2161" s="61" t="s">
        <v>117</v>
      </c>
      <c r="C2161" s="62">
        <f>IFERROR(INDEX('alimentação - Tabela 7.1'!$20:$20,
MATCH(TEXT('Tabela 7.1'!A2161,"mmmm/aaaa"),'alimentação - Tabela 7.1'!$5:$5,0)), "")</f>
        <v>542647</v>
      </c>
      <c r="D2161" s="62">
        <f>IFERROR(INDEX('alimentação - Tabela 7.1'!$20:$20,
MATCH(TEXT('Tabela 7.1'!$A2161,"mmmm/aaaa"),'alimentação - Tabela 7.1'!$5:$5,0)+1), "")</f>
        <v>20598</v>
      </c>
      <c r="E2161" s="62">
        <f>IFERROR(INDEX('alimentação - Tabela 7.1'!$20:$20,
MATCH(TEXT('Tabela 7.1'!$A2161,"mmmm/aaaa"),'alimentação - Tabela 7.1'!$5:$5,0)+2), "")</f>
        <v>19132</v>
      </c>
      <c r="F2161" s="62">
        <f>IFERROR(INDEX('alimentação - Tabela 7.1'!$20:$20,
MATCH(TEXT('Tabela 7.1'!$A2161,"mmmm/aaaa"),'alimentação - Tabela 7.1'!$5:$5,0)+3), "")</f>
        <v>1466</v>
      </c>
      <c r="G2161" s="95">
        <f>IFERROR(INDEX('alimentação - Tabela 7.1'!$20:$20,
MATCH(TEXT('Tabela 7.1'!$A2161,"mmmm/aaaa"),'alimentação - Tabela 7.1'!$5:$5,0)+4), "")</f>
        <v>0.2708890438079834</v>
      </c>
    </row>
    <row r="2162" spans="1:7" ht="18" customHeight="1" x14ac:dyDescent="0.25">
      <c r="A2162" s="59" t="s">
        <v>371</v>
      </c>
      <c r="B2162" s="61" t="s">
        <v>118</v>
      </c>
      <c r="C2162" s="62">
        <f>IFERROR(INDEX('alimentação - Tabela 7.1'!$21:$21,
MATCH(TEXT('Tabela 7.1'!A2162,"mmmm/aaaa"),'alimentação - Tabela 7.1'!$5:$5,0)), "")</f>
        <v>524091</v>
      </c>
      <c r="D2162" s="62">
        <f>IFERROR(INDEX('alimentação - Tabela 7.1'!$21:$21,
MATCH(TEXT('Tabela 7.1'!$A2162,"mmmm/aaaa"),'alimentação - Tabela 7.1'!$5:$5,0)+1), "")</f>
        <v>20381</v>
      </c>
      <c r="E2162" s="62">
        <f>IFERROR(INDEX('alimentação - Tabela 7.1'!$21:$21,
MATCH(TEXT('Tabela 7.1'!$A2162,"mmmm/aaaa"),'alimentação - Tabela 7.1'!$5:$5,0)+2), "")</f>
        <v>19720</v>
      </c>
      <c r="F2162" s="62">
        <f>IFERROR(INDEX('alimentação - Tabela 7.1'!$21:$21,
MATCH(TEXT('Tabela 7.1'!$A2162,"mmmm/aaaa"),'alimentação - Tabela 7.1'!$5:$5,0)+3), "")</f>
        <v>661</v>
      </c>
      <c r="G2162" s="95">
        <f>IFERROR(INDEX('alimentação - Tabela 7.1'!$21:$21,
MATCH(TEXT('Tabela 7.1'!$A2162,"mmmm/aaaa"),'alimentação - Tabela 7.1'!$5:$5,0)+4), "")</f>
        <v>0.12628240883350372</v>
      </c>
    </row>
    <row r="2163" spans="1:7" ht="18" customHeight="1" x14ac:dyDescent="0.25">
      <c r="A2163" s="59" t="s">
        <v>371</v>
      </c>
      <c r="B2163" s="61" t="s">
        <v>119</v>
      </c>
      <c r="C2163" s="62">
        <f>IFERROR(INDEX('alimentação - Tabela 7.1'!$22:$22,
MATCH(TEXT('Tabela 7.1'!A2163,"mmmm/aaaa"),'alimentação - Tabela 7.1'!$5:$5,0)), "")</f>
        <v>1542371</v>
      </c>
      <c r="D2163" s="62">
        <f>IFERROR(INDEX('alimentação - Tabela 7.1'!$22:$22,
MATCH(TEXT('Tabela 7.1'!$A2163,"mmmm/aaaa"),'alimentação - Tabela 7.1'!$5:$5,0)+1), "")</f>
        <v>53825</v>
      </c>
      <c r="E2163" s="62">
        <f>IFERROR(INDEX('alimentação - Tabela 7.1'!$22:$22,
MATCH(TEXT('Tabela 7.1'!$A2163,"mmmm/aaaa"),'alimentação - Tabela 7.1'!$5:$5,0)+2), "")</f>
        <v>48339</v>
      </c>
      <c r="F2163" s="62">
        <f>IFERROR(INDEX('alimentação - Tabela 7.1'!$22:$22,
MATCH(TEXT('Tabela 7.1'!$A2163,"mmmm/aaaa"),'alimentação - Tabela 7.1'!$5:$5,0)+3), "")</f>
        <v>5486</v>
      </c>
      <c r="G2163" s="95">
        <f>IFERROR(INDEX('alimentação - Tabela 7.1'!$22:$22,
MATCH(TEXT('Tabela 7.1'!$A2163,"mmmm/aaaa"),'alimentação - Tabela 7.1'!$5:$5,0)+4), "")</f>
        <v>0.35695579648017883</v>
      </c>
    </row>
    <row r="2164" spans="1:7" ht="18" customHeight="1" x14ac:dyDescent="0.25">
      <c r="A2164" s="59" t="s">
        <v>371</v>
      </c>
      <c r="B2164" s="61" t="s">
        <v>120</v>
      </c>
      <c r="C2164" s="62">
        <f>IFERROR(INDEX('alimentação - Tabela 7.1'!$23:$23,
MATCH(TEXT('Tabela 7.1'!A2164,"mmmm/aaaa"),'alimentação - Tabela 7.1'!$5:$5,0)), "")</f>
        <v>457544</v>
      </c>
      <c r="D2164" s="62">
        <f>IFERROR(INDEX('alimentação - Tabela 7.1'!$23:$23,
MATCH(TEXT('Tabela 7.1'!$A2164,"mmmm/aaaa"),'alimentação - Tabela 7.1'!$5:$5,0)+1), "")</f>
        <v>15198</v>
      </c>
      <c r="E2164" s="62">
        <f>IFERROR(INDEX('alimentação - Tabela 7.1'!$23:$23,
MATCH(TEXT('Tabela 7.1'!$A2164,"mmmm/aaaa"),'alimentação - Tabela 7.1'!$5:$5,0)+2), "")</f>
        <v>12962</v>
      </c>
      <c r="F2164" s="62">
        <f>IFERROR(INDEX('alimentação - Tabela 7.1'!$23:$23,
MATCH(TEXT('Tabela 7.1'!$A2164,"mmmm/aaaa"),'alimentação - Tabela 7.1'!$5:$5,0)+3), "")</f>
        <v>2236</v>
      </c>
      <c r="G2164" s="95">
        <f>IFERROR(INDEX('alimentação - Tabela 7.1'!$23:$23,
MATCH(TEXT('Tabela 7.1'!$A2164,"mmmm/aaaa"),'alimentação - Tabela 7.1'!$5:$5,0)+4), "")</f>
        <v>0.4910961389541626</v>
      </c>
    </row>
    <row r="2165" spans="1:7" ht="18" customHeight="1" x14ac:dyDescent="0.25">
      <c r="A2165" s="59" t="s">
        <v>371</v>
      </c>
      <c r="B2165" s="61" t="s">
        <v>121</v>
      </c>
      <c r="C2165" s="62">
        <f>IFERROR(INDEX('alimentação - Tabela 7.1'!$24:$24,
MATCH(TEXT('Tabela 7.1'!A2165,"mmmm/aaaa"),'alimentação - Tabela 7.1'!$5:$5,0)), "")</f>
        <v>348971</v>
      </c>
      <c r="D2165" s="62">
        <f>IFERROR(INDEX('alimentação - Tabela 7.1'!$24:$24,
MATCH(TEXT('Tabela 7.1'!$A2165,"mmmm/aaaa"),'alimentação - Tabela 7.1'!$5:$5,0)+1), "")</f>
        <v>12883</v>
      </c>
      <c r="E2165" s="62">
        <f>IFERROR(INDEX('alimentação - Tabela 7.1'!$24:$24,
MATCH(TEXT('Tabela 7.1'!$A2165,"mmmm/aaaa"),'alimentação - Tabela 7.1'!$5:$5,0)+2), "")</f>
        <v>10446</v>
      </c>
      <c r="F2165" s="62">
        <f>IFERROR(INDEX('alimentação - Tabela 7.1'!$24:$24,
MATCH(TEXT('Tabela 7.1'!$A2165,"mmmm/aaaa"),'alimentação - Tabela 7.1'!$5:$5,0)+3), "")</f>
        <v>2437</v>
      </c>
      <c r="G2165" s="95">
        <f>IFERROR(INDEX('alimentação - Tabela 7.1'!$24:$24,
MATCH(TEXT('Tabela 7.1'!$A2165,"mmmm/aaaa"),'alimentação - Tabela 7.1'!$5:$5,0)+4), "")</f>
        <v>0.70324987173080444</v>
      </c>
    </row>
    <row r="2166" spans="1:7" ht="18" customHeight="1" x14ac:dyDescent="0.25">
      <c r="A2166" s="59" t="s">
        <v>371</v>
      </c>
      <c r="B2166" s="61" t="s">
        <v>122</v>
      </c>
      <c r="C2166" s="62">
        <f>IFERROR(INDEX('alimentação - Tabela 7.1'!$25:$25,
MATCH(TEXT('Tabela 7.1'!A2166,"mmmm/aaaa"),'alimentação - Tabela 7.1'!$5:$5,0)), "")</f>
        <v>2205051</v>
      </c>
      <c r="D2166" s="62">
        <f>IFERROR(INDEX('alimentação - Tabela 7.1'!$25:$25,
MATCH(TEXT('Tabela 7.1'!$A2166,"mmmm/aaaa"),'alimentação - Tabela 7.1'!$5:$5,0)+1), "")</f>
        <v>79795</v>
      </c>
      <c r="E2166" s="62">
        <f>IFERROR(INDEX('alimentação - Tabela 7.1'!$25:$25,
MATCH(TEXT('Tabela 7.1'!$A2166,"mmmm/aaaa"),'alimentação - Tabela 7.1'!$5:$5,0)+2), "")</f>
        <v>72402</v>
      </c>
      <c r="F2166" s="62">
        <f>IFERROR(INDEX('alimentação - Tabela 7.1'!$25:$25,
MATCH(TEXT('Tabela 7.1'!$A2166,"mmmm/aaaa"),'alimentação - Tabela 7.1'!$5:$5,0)+3), "")</f>
        <v>7393</v>
      </c>
      <c r="G2166" s="95">
        <f>IFERROR(INDEX('alimentação - Tabela 7.1'!$25:$25,
MATCH(TEXT('Tabela 7.1'!$A2166,"mmmm/aaaa"),'alimentação - Tabela 7.1'!$5:$5,0)+4), "")</f>
        <v>0.33640357851982117</v>
      </c>
    </row>
    <row r="2167" spans="1:7" ht="18" customHeight="1" x14ac:dyDescent="0.25">
      <c r="A2167" s="59" t="s">
        <v>371</v>
      </c>
      <c r="B2167" s="61" t="s">
        <v>123</v>
      </c>
      <c r="C2167" s="62">
        <f>IFERROR(INDEX('alimentação - Tabela 7.1'!$26:$26,
MATCH(TEXT('Tabela 7.1'!A2167,"mmmm/aaaa"),'alimentação - Tabela 7.1'!$5:$5,0)), "")</f>
        <v>24590776</v>
      </c>
      <c r="D2167" s="62">
        <f>IFERROR(INDEX('alimentação - Tabela 7.1'!$26:$26,
MATCH(TEXT('Tabela 7.1'!$A2167,"mmmm/aaaa"),'alimentação - Tabela 7.1'!$5:$5,0)+1), "")</f>
        <v>1114789</v>
      </c>
      <c r="E2167" s="62">
        <f>IFERROR(INDEX('alimentação - Tabela 7.1'!$26:$26,
MATCH(TEXT('Tabela 7.1'!$A2167,"mmmm/aaaa"),'alimentação - Tabela 7.1'!$5:$5,0)+2), "")</f>
        <v>1041873</v>
      </c>
      <c r="F2167" s="62">
        <f>IFERROR(INDEX('alimentação - Tabela 7.1'!$26:$26,
MATCH(TEXT('Tabela 7.1'!$A2167,"mmmm/aaaa"),'alimentação - Tabela 7.1'!$5:$5,0)+3), "")</f>
        <v>72916</v>
      </c>
      <c r="G2167" s="95">
        <f>IFERROR(INDEX('alimentação - Tabela 7.1'!$26:$26,
MATCH(TEXT('Tabela 7.1'!$A2167,"mmmm/aaaa"),'alimentação - Tabela 7.1'!$5:$5,0)+4), "")</f>
        <v>0.29739952087402344</v>
      </c>
    </row>
    <row r="2168" spans="1:7" ht="18" customHeight="1" x14ac:dyDescent="0.25">
      <c r="A2168" s="59" t="s">
        <v>371</v>
      </c>
      <c r="B2168" s="61" t="s">
        <v>124</v>
      </c>
      <c r="C2168" s="62">
        <f>IFERROR(INDEX('alimentação - Tabela 7.1'!$27:$27,
MATCH(TEXT('Tabela 7.1'!A2168,"mmmm/aaaa"),'alimentação - Tabela 7.1'!$5:$5,0)), "")</f>
        <v>5057702</v>
      </c>
      <c r="D2168" s="62">
        <f>IFERROR(INDEX('alimentação - Tabela 7.1'!$27:$27,
MATCH(TEXT('Tabela 7.1'!$A2168,"mmmm/aaaa"),'alimentação - Tabela 7.1'!$5:$5,0)+1), "")</f>
        <v>240088</v>
      </c>
      <c r="E2168" s="62">
        <f>IFERROR(INDEX('alimentação - Tabela 7.1'!$27:$27,
MATCH(TEXT('Tabela 7.1'!$A2168,"mmmm/aaaa"),'alimentação - Tabela 7.1'!$5:$5,0)+2), "")</f>
        <v>216152</v>
      </c>
      <c r="F2168" s="62">
        <f>IFERROR(INDEX('alimentação - Tabela 7.1'!$27:$27,
MATCH(TEXT('Tabela 7.1'!$A2168,"mmmm/aaaa"),'alimentação - Tabela 7.1'!$5:$5,0)+3), "")</f>
        <v>23936</v>
      </c>
      <c r="G2168" s="95">
        <f>IFERROR(INDEX('alimentação - Tabela 7.1'!$27:$27,
MATCH(TEXT('Tabela 7.1'!$A2168,"mmmm/aaaa"),'alimentação - Tabela 7.1'!$5:$5,0)+4), "")</f>
        <v>0.47550877928733826</v>
      </c>
    </row>
    <row r="2169" spans="1:7" ht="18" customHeight="1" x14ac:dyDescent="0.25">
      <c r="A2169" s="59" t="s">
        <v>371</v>
      </c>
      <c r="B2169" s="61" t="s">
        <v>2</v>
      </c>
      <c r="C2169" s="62">
        <f>IFERROR(INDEX('alimentação - Tabela 7.1'!$28:$28,
MATCH(TEXT('Tabela 7.1'!A2169,"mmmm/aaaa"),'alimentação - Tabela 7.1'!$5:$5,0)), "")</f>
        <v>929822</v>
      </c>
      <c r="D2169" s="62">
        <f>IFERROR(INDEX('alimentação - Tabela 7.1'!$28:$28,
MATCH(TEXT('Tabela 7.1'!$A2169,"mmmm/aaaa"),'alimentação - Tabela 7.1'!$5:$5,0)+1), "")</f>
        <v>46475</v>
      </c>
      <c r="E2169" s="62">
        <f>IFERROR(INDEX('alimentação - Tabela 7.1'!$28:$28,
MATCH(TEXT('Tabela 7.1'!$A2169,"mmmm/aaaa"),'alimentação - Tabela 7.1'!$5:$5,0)+2), "")</f>
        <v>49894</v>
      </c>
      <c r="F2169" s="62">
        <f>IFERROR(INDEX('alimentação - Tabela 7.1'!$28:$28,
MATCH(TEXT('Tabela 7.1'!$A2169,"mmmm/aaaa"),'alimentação - Tabela 7.1'!$5:$5,0)+3), "")</f>
        <v>-3419</v>
      </c>
      <c r="G2169" s="95">
        <f>IFERROR(INDEX('alimentação - Tabela 7.1'!$28:$28,
MATCH(TEXT('Tabela 7.1'!$A2169,"mmmm/aaaa"),'alimentação - Tabela 7.1'!$5:$5,0)+4), "")</f>
        <v>-0.36635768413543701</v>
      </c>
    </row>
    <row r="2170" spans="1:7" ht="18" customHeight="1" x14ac:dyDescent="0.25">
      <c r="A2170" s="59" t="s">
        <v>371</v>
      </c>
      <c r="B2170" s="61" t="s">
        <v>125</v>
      </c>
      <c r="C2170" s="62">
        <f>IFERROR(INDEX('alimentação - Tabela 7.1'!$29:$29,
MATCH(TEXT('Tabela 7.1'!A2170,"mmmm/aaaa"),'alimentação - Tabela 7.1'!$5:$5,0)), "")</f>
        <v>3940668</v>
      </c>
      <c r="D2170" s="62">
        <f>IFERROR(INDEX('alimentação - Tabela 7.1'!$29:$29,
MATCH(TEXT('Tabela 7.1'!$A2170,"mmmm/aaaa"),'alimentação - Tabela 7.1'!$5:$5,0)+1), "")</f>
        <v>143079</v>
      </c>
      <c r="E2170" s="62">
        <f>IFERROR(INDEX('alimentação - Tabela 7.1'!$29:$29,
MATCH(TEXT('Tabela 7.1'!$A2170,"mmmm/aaaa"),'alimentação - Tabela 7.1'!$5:$5,0)+2), "")</f>
        <v>128556</v>
      </c>
      <c r="F2170" s="62">
        <f>IFERROR(INDEX('alimentação - Tabela 7.1'!$29:$29,
MATCH(TEXT('Tabela 7.1'!$A2170,"mmmm/aaaa"),'alimentação - Tabela 7.1'!$5:$5,0)+3), "")</f>
        <v>14523</v>
      </c>
      <c r="G2170" s="95">
        <f>IFERROR(INDEX('alimentação - Tabela 7.1'!$29:$29,
MATCH(TEXT('Tabela 7.1'!$A2170,"mmmm/aaaa"),'alimentação - Tabela 7.1'!$5:$5,0)+4), "")</f>
        <v>0.36990481615066528</v>
      </c>
    </row>
    <row r="2171" spans="1:7" ht="18" customHeight="1" x14ac:dyDescent="0.25">
      <c r="A2171" s="59" t="s">
        <v>371</v>
      </c>
      <c r="B2171" s="61" t="s">
        <v>126</v>
      </c>
      <c r="C2171" s="62">
        <f>IFERROR(INDEX('alimentação - Tabela 7.1'!$30:$30,
MATCH(TEXT('Tabela 7.1'!A2171,"mmmm/aaaa"),'alimentação - Tabela 7.1'!$5:$5,0)), "")</f>
        <v>14662584</v>
      </c>
      <c r="D2171" s="62">
        <f>IFERROR(INDEX('alimentação - Tabela 7.1'!$30:$30,
MATCH(TEXT('Tabela 7.1'!$A2171,"mmmm/aaaa"),'alimentação - Tabela 7.1'!$5:$5,0)+1), "")</f>
        <v>685147</v>
      </c>
      <c r="E2171" s="62">
        <f>IFERROR(INDEX('alimentação - Tabela 7.1'!$30:$30,
MATCH(TEXT('Tabela 7.1'!$A2171,"mmmm/aaaa"),'alimentação - Tabela 7.1'!$5:$5,0)+2), "")</f>
        <v>647271</v>
      </c>
      <c r="F2171" s="62">
        <f>IFERROR(INDEX('alimentação - Tabela 7.1'!$30:$30,
MATCH(TEXT('Tabela 7.1'!$A2171,"mmmm/aaaa"),'alimentação - Tabela 7.1'!$5:$5,0)+3), "")</f>
        <v>37876</v>
      </c>
      <c r="G2171" s="95">
        <f>IFERROR(INDEX('alimentação - Tabela 7.1'!$30:$30,
MATCH(TEXT('Tabela 7.1'!$A2171,"mmmm/aaaa"),'alimentação - Tabela 7.1'!$5:$5,0)+4), "")</f>
        <v>0.25898635387420654</v>
      </c>
    </row>
    <row r="2172" spans="1:7" ht="18" customHeight="1" x14ac:dyDescent="0.25">
      <c r="A2172" s="59" t="s">
        <v>371</v>
      </c>
      <c r="B2172" s="61" t="s">
        <v>127</v>
      </c>
      <c r="C2172" s="62">
        <f>IFERROR(INDEX('alimentação - Tabela 7.1'!$31:$31,
MATCH(TEXT('Tabela 7.1'!A2172,"mmmm/aaaa"),'alimentação - Tabela 7.1'!$5:$5,0)), "")</f>
        <v>8870753</v>
      </c>
      <c r="D2172" s="62">
        <f>IFERROR(INDEX('alimentação - Tabela 7.1'!$31:$31,
MATCH(TEXT('Tabela 7.1'!$A2172,"mmmm/aaaa"),'alimentação - Tabela 7.1'!$5:$5,0)+1), "")</f>
        <v>424051</v>
      </c>
      <c r="E2172" s="62">
        <f>IFERROR(INDEX('alimentação - Tabela 7.1'!$31:$31,
MATCH(TEXT('Tabela 7.1'!$A2172,"mmmm/aaaa"),'alimentação - Tabela 7.1'!$5:$5,0)+2), "")</f>
        <v>406786</v>
      </c>
      <c r="F2172" s="62">
        <f>IFERROR(INDEX('alimentação - Tabela 7.1'!$31:$31,
MATCH(TEXT('Tabela 7.1'!$A2172,"mmmm/aaaa"),'alimentação - Tabela 7.1'!$5:$5,0)+3), "")</f>
        <v>17265</v>
      </c>
      <c r="G2172" s="95">
        <f>IFERROR(INDEX('alimentação - Tabela 7.1'!$31:$31,
MATCH(TEXT('Tabela 7.1'!$A2172,"mmmm/aaaa"),'alimentação - Tabela 7.1'!$5:$5,0)+4), "")</f>
        <v>0.19500789046287537</v>
      </c>
    </row>
    <row r="2173" spans="1:7" ht="18" customHeight="1" x14ac:dyDescent="0.25">
      <c r="A2173" s="59" t="s">
        <v>371</v>
      </c>
      <c r="B2173" s="61" t="s">
        <v>128</v>
      </c>
      <c r="C2173" s="62">
        <f>IFERROR(INDEX('alimentação - Tabela 7.1'!$32:$32,
MATCH(TEXT('Tabela 7.1'!A2173,"mmmm/aaaa"),'alimentação - Tabela 7.1'!$5:$5,0)), "")</f>
        <v>3313122</v>
      </c>
      <c r="D2173" s="62">
        <f>IFERROR(INDEX('alimentação - Tabela 7.1'!$32:$32,
MATCH(TEXT('Tabela 7.1'!$A2173,"mmmm/aaaa"),'alimentação - Tabela 7.1'!$5:$5,0)+1), "")</f>
        <v>164441</v>
      </c>
      <c r="E2173" s="62">
        <f>IFERROR(INDEX('alimentação - Tabela 7.1'!$32:$32,
MATCH(TEXT('Tabela 7.1'!$A2173,"mmmm/aaaa"),'alimentação - Tabela 7.1'!$5:$5,0)+2), "")</f>
        <v>155002</v>
      </c>
      <c r="F2173" s="62">
        <f>IFERROR(INDEX('alimentação - Tabela 7.1'!$32:$32,
MATCH(TEXT('Tabela 7.1'!$A2173,"mmmm/aaaa"),'alimentação - Tabela 7.1'!$5:$5,0)+3), "")</f>
        <v>9439</v>
      </c>
      <c r="G2173" s="95">
        <f>IFERROR(INDEX('alimentação - Tabela 7.1'!$32:$32,
MATCH(TEXT('Tabela 7.1'!$A2173,"mmmm/aaaa"),'alimentação - Tabela 7.1'!$5:$5,0)+4), "")</f>
        <v>0.28571143746376038</v>
      </c>
    </row>
    <row r="2174" spans="1:7" ht="18" customHeight="1" x14ac:dyDescent="0.25">
      <c r="A2174" s="59" t="s">
        <v>371</v>
      </c>
      <c r="B2174" s="61" t="s">
        <v>129</v>
      </c>
      <c r="C2174" s="62">
        <f>IFERROR(INDEX('alimentação - Tabela 7.1'!$33:$33,
MATCH(TEXT('Tabela 7.1'!A2174,"mmmm/aaaa"),'alimentação - Tabela 7.1'!$5:$5,0)), "")</f>
        <v>2648357</v>
      </c>
      <c r="D2174" s="62">
        <f>IFERROR(INDEX('alimentação - Tabela 7.1'!$33:$33,
MATCH(TEXT('Tabela 7.1'!$A2174,"mmmm/aaaa"),'alimentação - Tabela 7.1'!$5:$5,0)+1), "")</f>
        <v>134880</v>
      </c>
      <c r="E2174" s="62">
        <f>IFERROR(INDEX('alimentação - Tabela 7.1'!$33:$33,
MATCH(TEXT('Tabela 7.1'!$A2174,"mmmm/aaaa"),'alimentação - Tabela 7.1'!$5:$5,0)+2), "")</f>
        <v>128616</v>
      </c>
      <c r="F2174" s="62">
        <f>IFERROR(INDEX('alimentação - Tabela 7.1'!$33:$33,
MATCH(TEXT('Tabela 7.1'!$A2174,"mmmm/aaaa"),'alimentação - Tabela 7.1'!$5:$5,0)+3), "")</f>
        <v>6264</v>
      </c>
      <c r="G2174" s="95">
        <f>IFERROR(INDEX('alimentação - Tabela 7.1'!$33:$33,
MATCH(TEXT('Tabela 7.1'!$A2174,"mmmm/aaaa"),'alimentação - Tabela 7.1'!$5:$5,0)+4), "")</f>
        <v>0.23708476126194</v>
      </c>
    </row>
    <row r="2175" spans="1:7" ht="18" customHeight="1" x14ac:dyDescent="0.25">
      <c r="A2175" s="59" t="s">
        <v>371</v>
      </c>
      <c r="B2175" s="61" t="s">
        <v>130</v>
      </c>
      <c r="C2175" s="62">
        <f>IFERROR(INDEX('alimentação - Tabela 7.1'!$34:$34,
MATCH(TEXT('Tabela 7.1'!A2175,"mmmm/aaaa"),'alimentação - Tabela 7.1'!$5:$5,0)), "")</f>
        <v>2909274</v>
      </c>
      <c r="D2175" s="62">
        <f>IFERROR(INDEX('alimentação - Tabela 7.1'!$34:$34,
MATCH(TEXT('Tabela 7.1'!$A2175,"mmmm/aaaa"),'alimentação - Tabela 7.1'!$5:$5,0)+1), "")</f>
        <v>124730</v>
      </c>
      <c r="E2175" s="62">
        <f>IFERROR(INDEX('alimentação - Tabela 7.1'!$34:$34,
MATCH(TEXT('Tabela 7.1'!$A2175,"mmmm/aaaa"),'alimentação - Tabela 7.1'!$5:$5,0)+2), "")</f>
        <v>123168</v>
      </c>
      <c r="F2175" s="62">
        <f>IFERROR(INDEX('alimentação - Tabela 7.1'!$34:$34,
MATCH(TEXT('Tabela 7.1'!$A2175,"mmmm/aaaa"),'alimentação - Tabela 7.1'!$5:$5,0)+3), "")</f>
        <v>1562</v>
      </c>
      <c r="G2175" s="95">
        <f>IFERROR(INDEX('alimentação - Tabela 7.1'!$34:$34,
MATCH(TEXT('Tabela 7.1'!$A2175,"mmmm/aaaa"),'alimentação - Tabela 7.1'!$5:$5,0)+4), "")</f>
        <v>5.3719211369752884E-2</v>
      </c>
    </row>
    <row r="2176" spans="1:7" ht="18" customHeight="1" x14ac:dyDescent="0.25">
      <c r="A2176" s="59" t="s">
        <v>371</v>
      </c>
      <c r="B2176" s="61" t="s">
        <v>131</v>
      </c>
      <c r="C2176" s="62">
        <f>IFERROR(INDEX('alimentação - Tabela 7.1'!$35:$35,
MATCH(TEXT('Tabela 7.1'!A2176,"mmmm/aaaa"),'alimentação - Tabela 7.1'!$5:$5,0)), "")</f>
        <v>4358384</v>
      </c>
      <c r="D2176" s="62">
        <f>IFERROR(INDEX('alimentação - Tabela 7.1'!$35:$35,
MATCH(TEXT('Tabela 7.1'!$A2176,"mmmm/aaaa"),'alimentação - Tabela 7.1'!$5:$5,0)+1), "")</f>
        <v>216534</v>
      </c>
      <c r="E2176" s="62">
        <f>IFERROR(INDEX('alimentação - Tabela 7.1'!$35:$35,
MATCH(TEXT('Tabela 7.1'!$A2176,"mmmm/aaaa"),'alimentação - Tabela 7.1'!$5:$5,0)+2), "")</f>
        <v>192890</v>
      </c>
      <c r="F2176" s="62">
        <f>IFERROR(INDEX('alimentação - Tabela 7.1'!$35:$35,
MATCH(TEXT('Tabela 7.1'!$A2176,"mmmm/aaaa"),'alimentação - Tabela 7.1'!$5:$5,0)+3), "")</f>
        <v>23644</v>
      </c>
      <c r="G2176" s="95">
        <f>IFERROR(INDEX('alimentação - Tabela 7.1'!$35:$35,
MATCH(TEXT('Tabela 7.1'!$A2176,"mmmm/aaaa"),'alimentação - Tabela 7.1'!$5:$5,0)+4), "")</f>
        <v>0.54545372724533081</v>
      </c>
    </row>
    <row r="2177" spans="1:7" ht="18" customHeight="1" x14ac:dyDescent="0.25">
      <c r="A2177" s="59" t="s">
        <v>371</v>
      </c>
      <c r="B2177" s="61" t="s">
        <v>132</v>
      </c>
      <c r="C2177" s="62">
        <f>IFERROR(INDEX('alimentação - Tabela 7.1'!$36:$36,
MATCH(TEXT('Tabela 7.1'!A2177,"mmmm/aaaa"),'alimentação - Tabela 7.1'!$5:$5,0)), "")</f>
        <v>693922</v>
      </c>
      <c r="D2177" s="62">
        <f>IFERROR(INDEX('alimentação - Tabela 7.1'!$36:$36,
MATCH(TEXT('Tabela 7.1'!$A2177,"mmmm/aaaa"),'alimentação - Tabela 7.1'!$5:$5,0)+1), "")</f>
        <v>34078</v>
      </c>
      <c r="E2177" s="62">
        <f>IFERROR(INDEX('alimentação - Tabela 7.1'!$36:$36,
MATCH(TEXT('Tabela 7.1'!$A2177,"mmmm/aaaa"),'alimentação - Tabela 7.1'!$5:$5,0)+2), "")</f>
        <v>31396</v>
      </c>
      <c r="F2177" s="62">
        <f>IFERROR(INDEX('alimentação - Tabela 7.1'!$36:$36,
MATCH(TEXT('Tabela 7.1'!$A2177,"mmmm/aaaa"),'alimentação - Tabela 7.1'!$5:$5,0)+3), "")</f>
        <v>2682</v>
      </c>
      <c r="G2177" s="95">
        <f>IFERROR(INDEX('alimentação - Tabela 7.1'!$36:$36,
MATCH(TEXT('Tabela 7.1'!$A2177,"mmmm/aaaa"),'alimentação - Tabela 7.1'!$5:$5,0)+4), "")</f>
        <v>0.38799837231636047</v>
      </c>
    </row>
    <row r="2178" spans="1:7" ht="18" customHeight="1" x14ac:dyDescent="0.25">
      <c r="A2178" s="59" t="s">
        <v>371</v>
      </c>
      <c r="B2178" s="61" t="s">
        <v>133</v>
      </c>
      <c r="C2178" s="62">
        <f>IFERROR(INDEX('alimentação - Tabela 7.1'!$37:$37,
MATCH(TEXT('Tabela 7.1'!A2178,"mmmm/aaaa"),'alimentação - Tabela 7.1'!$5:$5,0)), "")</f>
        <v>986009</v>
      </c>
      <c r="D2178" s="62">
        <f>IFERROR(INDEX('alimentação - Tabela 7.1'!$37:$37,
MATCH(TEXT('Tabela 7.1'!$A2178,"mmmm/aaaa"),'alimentação - Tabela 7.1'!$5:$5,0)+1), "")</f>
        <v>59249</v>
      </c>
      <c r="E2178" s="62">
        <f>IFERROR(INDEX('alimentação - Tabela 7.1'!$37:$37,
MATCH(TEXT('Tabela 7.1'!$A2178,"mmmm/aaaa"),'alimentação - Tabela 7.1'!$5:$5,0)+2), "")</f>
        <v>49838</v>
      </c>
      <c r="F2178" s="62">
        <f>IFERROR(INDEX('alimentação - Tabela 7.1'!$37:$37,
MATCH(TEXT('Tabela 7.1'!$A2178,"mmmm/aaaa"),'alimentação - Tabela 7.1'!$5:$5,0)+3), "")</f>
        <v>9411</v>
      </c>
      <c r="G2178" s="95">
        <f>IFERROR(INDEX('alimentação - Tabela 7.1'!$37:$37,
MATCH(TEXT('Tabela 7.1'!$A2178,"mmmm/aaaa"),'alimentação - Tabela 7.1'!$5:$5,0)+4), "")</f>
        <v>0.96365135908126831</v>
      </c>
    </row>
    <row r="2179" spans="1:7" ht="18" customHeight="1" x14ac:dyDescent="0.25">
      <c r="A2179" s="59" t="s">
        <v>371</v>
      </c>
      <c r="B2179" s="61" t="s">
        <v>134</v>
      </c>
      <c r="C2179" s="62">
        <f>IFERROR(INDEX('alimentação - Tabela 7.1'!$38:$38,
MATCH(TEXT('Tabela 7.1'!A2179,"mmmm/aaaa"),'alimentação - Tabela 7.1'!$5:$5,0)), "")</f>
        <v>1638158</v>
      </c>
      <c r="D2179" s="62">
        <f>IFERROR(INDEX('alimentação - Tabela 7.1'!$38:$38,
MATCH(TEXT('Tabela 7.1'!$A2179,"mmmm/aaaa"),'alimentação - Tabela 7.1'!$5:$5,0)+1), "")</f>
        <v>83803</v>
      </c>
      <c r="E2179" s="62">
        <f>IFERROR(INDEX('alimentação - Tabela 7.1'!$38:$38,
MATCH(TEXT('Tabela 7.1'!$A2179,"mmmm/aaaa"),'alimentação - Tabela 7.1'!$5:$5,0)+2), "")</f>
        <v>76134</v>
      </c>
      <c r="F2179" s="62">
        <f>IFERROR(INDEX('alimentação - Tabela 7.1'!$38:$38,
MATCH(TEXT('Tabela 7.1'!$A2179,"mmmm/aaaa"),'alimentação - Tabela 7.1'!$5:$5,0)+3), "")</f>
        <v>7669</v>
      </c>
      <c r="G2179" s="95">
        <f>IFERROR(INDEX('alimentação - Tabela 7.1'!$38:$38,
MATCH(TEXT('Tabela 7.1'!$A2179,"mmmm/aaaa"),'alimentação - Tabela 7.1'!$5:$5,0)+4), "")</f>
        <v>0.47034969925880432</v>
      </c>
    </row>
    <row r="2180" spans="1:7" ht="18" customHeight="1" x14ac:dyDescent="0.25">
      <c r="A2180" s="59" t="s">
        <v>371</v>
      </c>
      <c r="B2180" s="61" t="s">
        <v>135</v>
      </c>
      <c r="C2180" s="62">
        <f>IFERROR(INDEX('alimentação - Tabela 7.1'!$39:$39,
MATCH(TEXT('Tabela 7.1'!A2180,"mmmm/aaaa"),'alimentação - Tabela 7.1'!$5:$5,0)), "")</f>
        <v>1040295</v>
      </c>
      <c r="D2180" s="62">
        <f>IFERROR(INDEX('alimentação - Tabela 7.1'!$39:$39,
MATCH(TEXT('Tabela 7.1'!$A2180,"mmmm/aaaa"),'alimentação - Tabela 7.1'!$5:$5,0)+1), "")</f>
        <v>39404</v>
      </c>
      <c r="E2180" s="62">
        <f>IFERROR(INDEX('alimentação - Tabela 7.1'!$39:$39,
MATCH(TEXT('Tabela 7.1'!$A2180,"mmmm/aaaa"),'alimentação - Tabela 7.1'!$5:$5,0)+2), "")</f>
        <v>35522</v>
      </c>
      <c r="F2180" s="62">
        <f>IFERROR(INDEX('alimentação - Tabela 7.1'!$39:$39,
MATCH(TEXT('Tabela 7.1'!$A2180,"mmmm/aaaa"),'alimentação - Tabela 7.1'!$5:$5,0)+3), "")</f>
        <v>3882</v>
      </c>
      <c r="G2180" s="95">
        <f>IFERROR(INDEX('alimentação - Tabela 7.1'!$39:$39,
MATCH(TEXT('Tabela 7.1'!$A2180,"mmmm/aaaa"),'alimentação - Tabela 7.1'!$5:$5,0)+4), "")</f>
        <v>0.37456110119819641</v>
      </c>
    </row>
    <row r="2181" spans="1:7" ht="18" customHeight="1" x14ac:dyDescent="0.25">
      <c r="A2181" s="59" t="s">
        <v>372</v>
      </c>
      <c r="B2181" s="61" t="s">
        <v>1</v>
      </c>
      <c r="C2181" s="62">
        <f>IFERROR(INDEX('alimentação - Tabela 7.1'!$7:$7,
MATCH(TEXT('Tabela 7.1'!A2181,"mmmm/aaaa"),'alimentação - Tabela 7.1'!$5:$5,0)), "")</f>
        <v>48546519</v>
      </c>
      <c r="D2181" s="62">
        <f>IFERROR(INDEX('alimentação - Tabela 7.1'!$7:$7,
MATCH(TEXT('Tabela 7.1'!$A2181,"mmmm/aaaa"),'alimentação - Tabela 7.1'!$5:$5,0)+1), "")</f>
        <v>2268188</v>
      </c>
      <c r="E2181" s="62">
        <f>IFERROR(INDEX('alimentação - Tabela 7.1'!$7:$7,
MATCH(TEXT('Tabela 7.1'!$A2181,"mmmm/aaaa"),'alimentação - Tabela 7.1'!$5:$5,0)+2), "")</f>
        <v>2134004</v>
      </c>
      <c r="F2181" s="62">
        <f>IFERROR(INDEX('alimentação - Tabela 7.1'!$7:$7,
MATCH(TEXT('Tabela 7.1'!$A2181,"mmmm/aaaa"),'alimentação - Tabela 7.1'!$5:$5,0)+3), "")</f>
        <v>134184</v>
      </c>
      <c r="G2181" s="95">
        <f>IFERROR(INDEX('alimentação - Tabela 7.1'!$7:$7,
MATCH(TEXT('Tabela 7.1'!$A2181,"mmmm/aaaa"),'alimentação - Tabela 7.1'!$5:$5,0)+4), "")</f>
        <v>0.27716901898384094</v>
      </c>
    </row>
    <row r="2182" spans="1:7" ht="18" customHeight="1" x14ac:dyDescent="0.25">
      <c r="A2182" s="59" t="s">
        <v>372</v>
      </c>
      <c r="B2182" s="61" t="s">
        <v>105</v>
      </c>
      <c r="C2182" s="62">
        <f>IFERROR(INDEX('alimentação - Tabela 7.1'!$8:$8,
MATCH(TEXT('Tabela 7.1'!A2182,"mmmm/aaaa"),'alimentação - Tabela 7.1'!$5:$5,0)), "")</f>
        <v>2458810</v>
      </c>
      <c r="D2182" s="62">
        <f>IFERROR(INDEX('alimentação - Tabela 7.1'!$8:$8,
MATCH(TEXT('Tabela 7.1'!$A2182,"mmmm/aaaa"),'alimentação - Tabela 7.1'!$5:$5,0)+1), "")</f>
        <v>114064</v>
      </c>
      <c r="E2182" s="62">
        <f>IFERROR(INDEX('alimentação - Tabela 7.1'!$8:$8,
MATCH(TEXT('Tabela 7.1'!$A2182,"mmmm/aaaa"),'alimentação - Tabela 7.1'!$5:$5,0)+2), "")</f>
        <v>104906</v>
      </c>
      <c r="F2182" s="62">
        <f>IFERROR(INDEX('alimentação - Tabela 7.1'!$8:$8,
MATCH(TEXT('Tabela 7.1'!$A2182,"mmmm/aaaa"),'alimentação - Tabela 7.1'!$5:$5,0)+3), "")</f>
        <v>9158</v>
      </c>
      <c r="G2182" s="95">
        <f>IFERROR(INDEX('alimentação - Tabela 7.1'!$8:$8,
MATCH(TEXT('Tabela 7.1'!$A2182,"mmmm/aaaa"),'alimentação - Tabela 7.1'!$5:$5,0)+4), "")</f>
        <v>0.37384903430938721</v>
      </c>
    </row>
    <row r="2183" spans="1:7" ht="18" customHeight="1" x14ac:dyDescent="0.25">
      <c r="A2183" s="59" t="s">
        <v>372</v>
      </c>
      <c r="B2183" s="61" t="s">
        <v>106</v>
      </c>
      <c r="C2183" s="62">
        <f>IFERROR(INDEX('alimentação - Tabela 7.1'!$9:$9,
MATCH(TEXT('Tabela 7.1'!A2183,"mmmm/aaaa"),'alimentação - Tabela 7.1'!$5:$5,0)), "")</f>
        <v>304021</v>
      </c>
      <c r="D2183" s="62">
        <f>IFERROR(INDEX('alimentação - Tabela 7.1'!$9:$9,
MATCH(TEXT('Tabela 7.1'!$A2183,"mmmm/aaaa"),'alimentação - Tabela 7.1'!$5:$5,0)+1), "")</f>
        <v>15869</v>
      </c>
      <c r="E2183" s="62">
        <f>IFERROR(INDEX('alimentação - Tabela 7.1'!$9:$9,
MATCH(TEXT('Tabela 7.1'!$A2183,"mmmm/aaaa"),'alimentação - Tabela 7.1'!$5:$5,0)+2), "")</f>
        <v>14494</v>
      </c>
      <c r="F2183" s="62">
        <f>IFERROR(INDEX('alimentação - Tabela 7.1'!$9:$9,
MATCH(TEXT('Tabela 7.1'!$A2183,"mmmm/aaaa"),'alimentação - Tabela 7.1'!$5:$5,0)+3), "")</f>
        <v>1375</v>
      </c>
      <c r="G2183" s="95">
        <f>IFERROR(INDEX('alimentação - Tabela 7.1'!$9:$9,
MATCH(TEXT('Tabela 7.1'!$A2183,"mmmm/aaaa"),'alimentação - Tabela 7.1'!$5:$5,0)+4), "")</f>
        <v>0.45432618260383606</v>
      </c>
    </row>
    <row r="2184" spans="1:7" ht="18" customHeight="1" x14ac:dyDescent="0.25">
      <c r="A2184" s="59" t="s">
        <v>372</v>
      </c>
      <c r="B2184" s="61" t="s">
        <v>107</v>
      </c>
      <c r="C2184" s="62">
        <f>IFERROR(INDEX('alimentação - Tabela 7.1'!$10:$10,
MATCH(TEXT('Tabela 7.1'!A2184,"mmmm/aaaa"),'alimentação - Tabela 7.1'!$5:$5,0)), "")</f>
        <v>114485</v>
      </c>
      <c r="D2184" s="62">
        <f>IFERROR(INDEX('alimentação - Tabela 7.1'!$10:$10,
MATCH(TEXT('Tabela 7.1'!$A2184,"mmmm/aaaa"),'alimentação - Tabela 7.1'!$5:$5,0)+1), "")</f>
        <v>4593</v>
      </c>
      <c r="E2184" s="62">
        <f>IFERROR(INDEX('alimentação - Tabela 7.1'!$10:$10,
MATCH(TEXT('Tabela 7.1'!$A2184,"mmmm/aaaa"),'alimentação - Tabela 7.1'!$5:$5,0)+2), "")</f>
        <v>4424</v>
      </c>
      <c r="F2184" s="62">
        <f>IFERROR(INDEX('alimentação - Tabela 7.1'!$10:$10,
MATCH(TEXT('Tabela 7.1'!$A2184,"mmmm/aaaa"),'alimentação - Tabela 7.1'!$5:$5,0)+3), "")</f>
        <v>169</v>
      </c>
      <c r="G2184" s="95">
        <f>IFERROR(INDEX('alimentação - Tabela 7.1'!$10:$10,
MATCH(TEXT('Tabela 7.1'!$A2184,"mmmm/aaaa"),'alimentação - Tabela 7.1'!$5:$5,0)+4), "")</f>
        <v>0.14783582091331482</v>
      </c>
    </row>
    <row r="2185" spans="1:7" ht="18" customHeight="1" x14ac:dyDescent="0.25">
      <c r="A2185" s="59" t="s">
        <v>372</v>
      </c>
      <c r="B2185" s="61" t="s">
        <v>108</v>
      </c>
      <c r="C2185" s="62">
        <f>IFERROR(INDEX('alimentação - Tabela 7.1'!$11:$11,
MATCH(TEXT('Tabela 7.1'!A2185,"mmmm/aaaa"),'alimentação - Tabela 7.1'!$5:$5,0)), "")</f>
        <v>566456</v>
      </c>
      <c r="D2185" s="62">
        <f>IFERROR(INDEX('alimentação - Tabela 7.1'!$11:$11,
MATCH(TEXT('Tabela 7.1'!$A2185,"mmmm/aaaa"),'alimentação - Tabela 7.1'!$5:$5,0)+1), "")</f>
        <v>26659</v>
      </c>
      <c r="E2185" s="62">
        <f>IFERROR(INDEX('alimentação - Tabela 7.1'!$11:$11,
MATCH(TEXT('Tabela 7.1'!$A2185,"mmmm/aaaa"),'alimentação - Tabela 7.1'!$5:$5,0)+2), "")</f>
        <v>25464</v>
      </c>
      <c r="F2185" s="62">
        <f>IFERROR(INDEX('alimentação - Tabela 7.1'!$11:$11,
MATCH(TEXT('Tabela 7.1'!$A2185,"mmmm/aaaa"),'alimentação - Tabela 7.1'!$5:$5,0)+3), "")</f>
        <v>1195</v>
      </c>
      <c r="G2185" s="95">
        <f>IFERROR(INDEX('alimentação - Tabela 7.1'!$11:$11,
MATCH(TEXT('Tabela 7.1'!$A2185,"mmmm/aaaa"),'alimentação - Tabela 7.1'!$5:$5,0)+4), "")</f>
        <v>0.21140676736831665</v>
      </c>
    </row>
    <row r="2186" spans="1:7" ht="18" customHeight="1" x14ac:dyDescent="0.25">
      <c r="A2186" s="59" t="s">
        <v>372</v>
      </c>
      <c r="B2186" s="61" t="s">
        <v>109</v>
      </c>
      <c r="C2186" s="62">
        <f>IFERROR(INDEX('alimentação - Tabela 7.1'!$12:$12,
MATCH(TEXT('Tabela 7.1'!A2186,"mmmm/aaaa"),'alimentação - Tabela 7.1'!$5:$5,0)), "")</f>
        <v>85674</v>
      </c>
      <c r="D2186" s="62">
        <f>IFERROR(INDEX('alimentação - Tabela 7.1'!$12:$12,
MATCH(TEXT('Tabela 7.1'!$A2186,"mmmm/aaaa"),'alimentação - Tabela 7.1'!$5:$5,0)+1), "")</f>
        <v>4227</v>
      </c>
      <c r="E2186" s="62">
        <f>IFERROR(INDEX('alimentação - Tabela 7.1'!$12:$12,
MATCH(TEXT('Tabela 7.1'!$A2186,"mmmm/aaaa"),'alimentação - Tabela 7.1'!$5:$5,0)+2), "")</f>
        <v>4037</v>
      </c>
      <c r="F2186" s="62">
        <f>IFERROR(INDEX('alimentação - Tabela 7.1'!$12:$12,
MATCH(TEXT('Tabela 7.1'!$A2186,"mmmm/aaaa"),'alimentação - Tabela 7.1'!$5:$5,0)+3), "")</f>
        <v>190</v>
      </c>
      <c r="G2186" s="95">
        <f>IFERROR(INDEX('alimentação - Tabela 7.1'!$12:$12,
MATCH(TEXT('Tabela 7.1'!$A2186,"mmmm/aaaa"),'alimentação - Tabela 7.1'!$5:$5,0)+4), "")</f>
        <v>0.22226381301879883</v>
      </c>
    </row>
    <row r="2187" spans="1:7" ht="18" customHeight="1" x14ac:dyDescent="0.25">
      <c r="A2187" s="59" t="s">
        <v>372</v>
      </c>
      <c r="B2187" s="61" t="s">
        <v>110</v>
      </c>
      <c r="C2187" s="62">
        <f>IFERROR(INDEX('alimentação - Tabela 7.1'!$13:$13,
MATCH(TEXT('Tabela 7.1'!A2187,"mmmm/aaaa"),'alimentação - Tabela 7.1'!$5:$5,0)), "")</f>
        <v>1018883</v>
      </c>
      <c r="D2187" s="62">
        <f>IFERROR(INDEX('alimentação - Tabela 7.1'!$13:$13,
MATCH(TEXT('Tabela 7.1'!$A2187,"mmmm/aaaa"),'alimentação - Tabela 7.1'!$5:$5,0)+1), "")</f>
        <v>46010</v>
      </c>
      <c r="E2187" s="62">
        <f>IFERROR(INDEX('alimentação - Tabela 7.1'!$13:$13,
MATCH(TEXT('Tabela 7.1'!$A2187,"mmmm/aaaa"),'alimentação - Tabela 7.1'!$5:$5,0)+2), "")</f>
        <v>40788</v>
      </c>
      <c r="F2187" s="62">
        <f>IFERROR(INDEX('alimentação - Tabela 7.1'!$13:$13,
MATCH(TEXT('Tabela 7.1'!$A2187,"mmmm/aaaa"),'alimentação - Tabela 7.1'!$5:$5,0)+3), "")</f>
        <v>5222</v>
      </c>
      <c r="G2187" s="95">
        <f>IFERROR(INDEX('alimentação - Tabela 7.1'!$13:$13,
MATCH(TEXT('Tabela 7.1'!$A2187,"mmmm/aaaa"),'alimentação - Tabela 7.1'!$5:$5,0)+4), "")</f>
        <v>0.51516234874725342</v>
      </c>
    </row>
    <row r="2188" spans="1:7" ht="18" customHeight="1" x14ac:dyDescent="0.25">
      <c r="A2188" s="59" t="s">
        <v>372</v>
      </c>
      <c r="B2188" s="61" t="s">
        <v>111</v>
      </c>
      <c r="C2188" s="62">
        <f>IFERROR(INDEX('alimentação - Tabela 7.1'!$14:$14,
MATCH(TEXT('Tabela 7.1'!A2188,"mmmm/aaaa"),'alimentação - Tabela 7.1'!$5:$5,0)), "")</f>
        <v>101319</v>
      </c>
      <c r="D2188" s="62">
        <f>IFERROR(INDEX('alimentação - Tabela 7.1'!$14:$14,
MATCH(TEXT('Tabela 7.1'!$A2188,"mmmm/aaaa"),'alimentação - Tabela 7.1'!$5:$5,0)+1), "")</f>
        <v>4750</v>
      </c>
      <c r="E2188" s="62">
        <f>IFERROR(INDEX('alimentação - Tabela 7.1'!$14:$14,
MATCH(TEXT('Tabela 7.1'!$A2188,"mmmm/aaaa"),'alimentação - Tabela 7.1'!$5:$5,0)+2), "")</f>
        <v>3757</v>
      </c>
      <c r="F2188" s="62">
        <f>IFERROR(INDEX('alimentação - Tabela 7.1'!$14:$14,
MATCH(TEXT('Tabela 7.1'!$A2188,"mmmm/aaaa"),'alimentação - Tabela 7.1'!$5:$5,0)+3), "")</f>
        <v>993</v>
      </c>
      <c r="G2188" s="95">
        <f>IFERROR(INDEX('alimentação - Tabela 7.1'!$14:$14,
MATCH(TEXT('Tabela 7.1'!$A2188,"mmmm/aaaa"),'alimentação - Tabela 7.1'!$5:$5,0)+4), "")</f>
        <v>0.98977333307266235</v>
      </c>
    </row>
    <row r="2189" spans="1:7" ht="18" customHeight="1" x14ac:dyDescent="0.25">
      <c r="A2189" s="59" t="s">
        <v>372</v>
      </c>
      <c r="B2189" s="61" t="s">
        <v>112</v>
      </c>
      <c r="C2189" s="62">
        <f>IFERROR(INDEX('alimentação - Tabela 7.1'!$15:$15,
MATCH(TEXT('Tabela 7.1'!A2189,"mmmm/aaaa"),'alimentação - Tabela 7.1'!$5:$5,0)), "")</f>
        <v>267972</v>
      </c>
      <c r="D2189" s="62">
        <f>IFERROR(INDEX('alimentação - Tabela 7.1'!$15:$15,
MATCH(TEXT('Tabela 7.1'!$A2189,"mmmm/aaaa"),'alimentação - Tabela 7.1'!$5:$5,0)+1), "")</f>
        <v>11956</v>
      </c>
      <c r="E2189" s="62">
        <f>IFERROR(INDEX('alimentação - Tabela 7.1'!$15:$15,
MATCH(TEXT('Tabela 7.1'!$A2189,"mmmm/aaaa"),'alimentação - Tabela 7.1'!$5:$5,0)+2), "")</f>
        <v>11942</v>
      </c>
      <c r="F2189" s="62">
        <f>IFERROR(INDEX('alimentação - Tabela 7.1'!$15:$15,
MATCH(TEXT('Tabela 7.1'!$A2189,"mmmm/aaaa"),'alimentação - Tabela 7.1'!$5:$5,0)+3), "")</f>
        <v>14</v>
      </c>
      <c r="G2189" s="95">
        <f>IFERROR(INDEX('alimentação - Tabela 7.1'!$15:$15,
MATCH(TEXT('Tabela 7.1'!$A2189,"mmmm/aaaa"),'alimentação - Tabela 7.1'!$5:$5,0)+4), "")</f>
        <v>5.2246996201574802E-3</v>
      </c>
    </row>
    <row r="2190" spans="1:7" ht="18" customHeight="1" x14ac:dyDescent="0.25">
      <c r="A2190" s="59" t="s">
        <v>372</v>
      </c>
      <c r="B2190" s="61" t="s">
        <v>113</v>
      </c>
      <c r="C2190" s="62">
        <f>IFERROR(INDEX('alimentação - Tabela 7.1'!$16:$16,
MATCH(TEXT('Tabela 7.1'!A2190,"mmmm/aaaa"),'alimentação - Tabela 7.1'!$5:$5,0)), "")</f>
        <v>8149685</v>
      </c>
      <c r="D2190" s="62">
        <f>IFERROR(INDEX('alimentação - Tabela 7.1'!$16:$16,
MATCH(TEXT('Tabela 7.1'!$A2190,"mmmm/aaaa"),'alimentação - Tabela 7.1'!$5:$5,0)+1), "")</f>
        <v>326247</v>
      </c>
      <c r="E2190" s="62">
        <f>IFERROR(INDEX('alimentação - Tabela 7.1'!$16:$16,
MATCH(TEXT('Tabela 7.1'!$A2190,"mmmm/aaaa"),'alimentação - Tabela 7.1'!$5:$5,0)+2), "")</f>
        <v>285426</v>
      </c>
      <c r="F2190" s="62">
        <f>IFERROR(INDEX('alimentação - Tabela 7.1'!$16:$16,
MATCH(TEXT('Tabela 7.1'!$A2190,"mmmm/aaaa"),'alimentação - Tabela 7.1'!$5:$5,0)+3), "")</f>
        <v>40821</v>
      </c>
      <c r="G2190" s="95">
        <f>IFERROR(INDEX('alimentação - Tabela 7.1'!$16:$16,
MATCH(TEXT('Tabela 7.1'!$A2190,"mmmm/aaaa"),'alimentação - Tabela 7.1'!$5:$5,0)+4), "")</f>
        <v>0.50341206789016724</v>
      </c>
    </row>
    <row r="2191" spans="1:7" ht="18" customHeight="1" x14ac:dyDescent="0.25">
      <c r="A2191" s="59" t="s">
        <v>372</v>
      </c>
      <c r="B2191" s="61" t="s">
        <v>114</v>
      </c>
      <c r="C2191" s="62">
        <f>IFERROR(INDEX('alimentação - Tabela 7.1'!$17:$17,
MATCH(TEXT('Tabela 7.1'!A2191,"mmmm/aaaa"),'alimentação - Tabela 7.1'!$5:$5,0)), "")</f>
        <v>682367</v>
      </c>
      <c r="D2191" s="62">
        <f>IFERROR(INDEX('alimentação - Tabela 7.1'!$17:$17,
MATCH(TEXT('Tabela 7.1'!$A2191,"mmmm/aaaa"),'alimentação - Tabela 7.1'!$5:$5,0)+1), "")</f>
        <v>25070</v>
      </c>
      <c r="E2191" s="62">
        <f>IFERROR(INDEX('alimentação - Tabela 7.1'!$17:$17,
MATCH(TEXT('Tabela 7.1'!$A2191,"mmmm/aaaa"),'alimentação - Tabela 7.1'!$5:$5,0)+2), "")</f>
        <v>21562</v>
      </c>
      <c r="F2191" s="62">
        <f>IFERROR(INDEX('alimentação - Tabela 7.1'!$17:$17,
MATCH(TEXT('Tabela 7.1'!$A2191,"mmmm/aaaa"),'alimentação - Tabela 7.1'!$5:$5,0)+3), "")</f>
        <v>3508</v>
      </c>
      <c r="G2191" s="95">
        <f>IFERROR(INDEX('alimentação - Tabela 7.1'!$17:$17,
MATCH(TEXT('Tabela 7.1'!$A2191,"mmmm/aaaa"),'alimentação - Tabela 7.1'!$5:$5,0)+4), "")</f>
        <v>0.51674944162368774</v>
      </c>
    </row>
    <row r="2192" spans="1:7" ht="18" customHeight="1" x14ac:dyDescent="0.25">
      <c r="A2192" s="59" t="s">
        <v>372</v>
      </c>
      <c r="B2192" s="61" t="s">
        <v>115</v>
      </c>
      <c r="C2192" s="62">
        <f>IFERROR(INDEX('alimentação - Tabela 7.1'!$18:$18,
MATCH(TEXT('Tabela 7.1'!A2192,"mmmm/aaaa"),'alimentação - Tabela 7.1'!$5:$5,0)), "")</f>
        <v>378087</v>
      </c>
      <c r="D2192" s="62">
        <f>IFERROR(INDEX('alimentação - Tabela 7.1'!$18:$18,
MATCH(TEXT('Tabela 7.1'!$A2192,"mmmm/aaaa"),'alimentação - Tabela 7.1'!$5:$5,0)+1), "")</f>
        <v>14820</v>
      </c>
      <c r="E2192" s="62">
        <f>IFERROR(INDEX('alimentação - Tabela 7.1'!$18:$18,
MATCH(TEXT('Tabela 7.1'!$A2192,"mmmm/aaaa"),'alimentação - Tabela 7.1'!$5:$5,0)+2), "")</f>
        <v>11687</v>
      </c>
      <c r="F2192" s="62">
        <f>IFERROR(INDEX('alimentação - Tabela 7.1'!$18:$18,
MATCH(TEXT('Tabela 7.1'!$A2192,"mmmm/aaaa"),'alimentação - Tabela 7.1'!$5:$5,0)+3), "")</f>
        <v>3133</v>
      </c>
      <c r="G2192" s="95">
        <f>IFERROR(INDEX('alimentação - Tabela 7.1'!$18:$18,
MATCH(TEXT('Tabela 7.1'!$A2192,"mmmm/aaaa"),'alimentação - Tabela 7.1'!$5:$5,0)+4), "")</f>
        <v>0.83556914329528809</v>
      </c>
    </row>
    <row r="2193" spans="1:7" ht="18" customHeight="1" x14ac:dyDescent="0.25">
      <c r="A2193" s="59" t="s">
        <v>372</v>
      </c>
      <c r="B2193" s="61" t="s">
        <v>116</v>
      </c>
      <c r="C2193" s="62">
        <f>IFERROR(INDEX('alimentação - Tabela 7.1'!$19:$19,
MATCH(TEXT('Tabela 7.1'!A2193,"mmmm/aaaa"),'alimentação - Tabela 7.1'!$5:$5,0)), "")</f>
        <v>1442177</v>
      </c>
      <c r="D2193" s="62">
        <f>IFERROR(INDEX('alimentação - Tabela 7.1'!$19:$19,
MATCH(TEXT('Tabela 7.1'!$A2193,"mmmm/aaaa"),'alimentação - Tabela 7.1'!$5:$5,0)+1), "")</f>
        <v>61150</v>
      </c>
      <c r="E2193" s="62">
        <f>IFERROR(INDEX('alimentação - Tabela 7.1'!$19:$19,
MATCH(TEXT('Tabela 7.1'!$A2193,"mmmm/aaaa"),'alimentação - Tabela 7.1'!$5:$5,0)+2), "")</f>
        <v>53349</v>
      </c>
      <c r="F2193" s="62">
        <f>IFERROR(INDEX('alimentação - Tabela 7.1'!$19:$19,
MATCH(TEXT('Tabela 7.1'!$A2193,"mmmm/aaaa"),'alimentação - Tabela 7.1'!$5:$5,0)+3), "")</f>
        <v>7801</v>
      </c>
      <c r="G2193" s="95">
        <f>IFERROR(INDEX('alimentação - Tabela 7.1'!$19:$19,
MATCH(TEXT('Tabela 7.1'!$A2193,"mmmm/aaaa"),'alimentação - Tabela 7.1'!$5:$5,0)+4), "")</f>
        <v>0.54386019706726074</v>
      </c>
    </row>
    <row r="2194" spans="1:7" ht="18" customHeight="1" x14ac:dyDescent="0.25">
      <c r="A2194" s="59" t="s">
        <v>372</v>
      </c>
      <c r="B2194" s="61" t="s">
        <v>117</v>
      </c>
      <c r="C2194" s="62">
        <f>IFERROR(INDEX('alimentação - Tabela 7.1'!$20:$20,
MATCH(TEXT('Tabela 7.1'!A2194,"mmmm/aaaa"),'alimentação - Tabela 7.1'!$5:$5,0)), "")</f>
        <v>546111</v>
      </c>
      <c r="D2194" s="62">
        <f>IFERROR(INDEX('alimentação - Tabela 7.1'!$20:$20,
MATCH(TEXT('Tabela 7.1'!$A2194,"mmmm/aaaa"),'alimentação - Tabela 7.1'!$5:$5,0)+1), "")</f>
        <v>23989</v>
      </c>
      <c r="E2194" s="62">
        <f>IFERROR(INDEX('alimentação - Tabela 7.1'!$20:$20,
MATCH(TEXT('Tabela 7.1'!$A2194,"mmmm/aaaa"),'alimentação - Tabela 7.1'!$5:$5,0)+2), "")</f>
        <v>20525</v>
      </c>
      <c r="F2194" s="62">
        <f>IFERROR(INDEX('alimentação - Tabela 7.1'!$20:$20,
MATCH(TEXT('Tabela 7.1'!$A2194,"mmmm/aaaa"),'alimentação - Tabela 7.1'!$5:$5,0)+3), "")</f>
        <v>3464</v>
      </c>
      <c r="G2194" s="95">
        <f>IFERROR(INDEX('alimentação - Tabela 7.1'!$20:$20,
MATCH(TEXT('Tabela 7.1'!$A2194,"mmmm/aaaa"),'alimentação - Tabela 7.1'!$5:$5,0)+4), "")</f>
        <v>0.63835239410400391</v>
      </c>
    </row>
    <row r="2195" spans="1:7" ht="18" customHeight="1" x14ac:dyDescent="0.25">
      <c r="A2195" s="59" t="s">
        <v>372</v>
      </c>
      <c r="B2195" s="61" t="s">
        <v>118</v>
      </c>
      <c r="C2195" s="62">
        <f>IFERROR(INDEX('alimentação - Tabela 7.1'!$21:$21,
MATCH(TEXT('Tabela 7.1'!A2195,"mmmm/aaaa"),'alimentação - Tabela 7.1'!$5:$5,0)), "")</f>
        <v>526404</v>
      </c>
      <c r="D2195" s="62">
        <f>IFERROR(INDEX('alimentação - Tabela 7.1'!$21:$21,
MATCH(TEXT('Tabela 7.1'!$A2195,"mmmm/aaaa"),'alimentação - Tabela 7.1'!$5:$5,0)+1), "")</f>
        <v>23032</v>
      </c>
      <c r="E2195" s="62">
        <f>IFERROR(INDEX('alimentação - Tabela 7.1'!$21:$21,
MATCH(TEXT('Tabela 7.1'!$A2195,"mmmm/aaaa"),'alimentação - Tabela 7.1'!$5:$5,0)+2), "")</f>
        <v>20719</v>
      </c>
      <c r="F2195" s="62">
        <f>IFERROR(INDEX('alimentação - Tabela 7.1'!$21:$21,
MATCH(TEXT('Tabela 7.1'!$A2195,"mmmm/aaaa"),'alimentação - Tabela 7.1'!$5:$5,0)+3), "")</f>
        <v>2313</v>
      </c>
      <c r="G2195" s="95">
        <f>IFERROR(INDEX('alimentação - Tabela 7.1'!$21:$21,
MATCH(TEXT('Tabela 7.1'!$A2195,"mmmm/aaaa"),'alimentação - Tabela 7.1'!$5:$5,0)+4), "")</f>
        <v>0.44133555889129639</v>
      </c>
    </row>
    <row r="2196" spans="1:7" ht="18" customHeight="1" x14ac:dyDescent="0.25">
      <c r="A2196" s="59" t="s">
        <v>372</v>
      </c>
      <c r="B2196" s="61" t="s">
        <v>119</v>
      </c>
      <c r="C2196" s="62">
        <f>IFERROR(INDEX('alimentação - Tabela 7.1'!$22:$22,
MATCH(TEXT('Tabela 7.1'!A2196,"mmmm/aaaa"),'alimentação - Tabela 7.1'!$5:$5,0)), "")</f>
        <v>1549886</v>
      </c>
      <c r="D2196" s="62">
        <f>IFERROR(INDEX('alimentação - Tabela 7.1'!$22:$22,
MATCH(TEXT('Tabela 7.1'!$A2196,"mmmm/aaaa"),'alimentação - Tabela 7.1'!$5:$5,0)+1), "")</f>
        <v>58550</v>
      </c>
      <c r="E2196" s="62">
        <f>IFERROR(INDEX('alimentação - Tabela 7.1'!$22:$22,
MATCH(TEXT('Tabela 7.1'!$A2196,"mmmm/aaaa"),'alimentação - Tabela 7.1'!$5:$5,0)+2), "")</f>
        <v>51035</v>
      </c>
      <c r="F2196" s="62">
        <f>IFERROR(INDEX('alimentação - Tabela 7.1'!$22:$22,
MATCH(TEXT('Tabela 7.1'!$A2196,"mmmm/aaaa"),'alimentação - Tabela 7.1'!$5:$5,0)+3), "")</f>
        <v>7515</v>
      </c>
      <c r="G2196" s="95">
        <f>IFERROR(INDEX('alimentação - Tabela 7.1'!$22:$22,
MATCH(TEXT('Tabela 7.1'!$A2196,"mmmm/aaaa"),'alimentação - Tabela 7.1'!$5:$5,0)+4), "")</f>
        <v>0.48723685741424561</v>
      </c>
    </row>
    <row r="2197" spans="1:7" ht="18" customHeight="1" x14ac:dyDescent="0.25">
      <c r="A2197" s="59" t="s">
        <v>372</v>
      </c>
      <c r="B2197" s="61" t="s">
        <v>120</v>
      </c>
      <c r="C2197" s="62">
        <f>IFERROR(INDEX('alimentação - Tabela 7.1'!$23:$23,
MATCH(TEXT('Tabela 7.1'!A2197,"mmmm/aaaa"),'alimentação - Tabela 7.1'!$5:$5,0)), "")</f>
        <v>460819</v>
      </c>
      <c r="D2197" s="62">
        <f>IFERROR(INDEX('alimentação - Tabela 7.1'!$23:$23,
MATCH(TEXT('Tabela 7.1'!$A2197,"mmmm/aaaa"),'alimentação - Tabela 7.1'!$5:$5,0)+1), "")</f>
        <v>17747</v>
      </c>
      <c r="E2197" s="62">
        <f>IFERROR(INDEX('alimentação - Tabela 7.1'!$23:$23,
MATCH(TEXT('Tabela 7.1'!$A2197,"mmmm/aaaa"),'alimentação - Tabela 7.1'!$5:$5,0)+2), "")</f>
        <v>14472</v>
      </c>
      <c r="F2197" s="62">
        <f>IFERROR(INDEX('alimentação - Tabela 7.1'!$23:$23,
MATCH(TEXT('Tabela 7.1'!$A2197,"mmmm/aaaa"),'alimentação - Tabela 7.1'!$5:$5,0)+3), "")</f>
        <v>3275</v>
      </c>
      <c r="G2197" s="95">
        <f>IFERROR(INDEX('alimentação - Tabela 7.1'!$23:$23,
MATCH(TEXT('Tabela 7.1'!$A2197,"mmmm/aaaa"),'alimentação - Tabela 7.1'!$5:$5,0)+4), "")</f>
        <v>0.7157781720161438</v>
      </c>
    </row>
    <row r="2198" spans="1:7" ht="18" customHeight="1" x14ac:dyDescent="0.25">
      <c r="A2198" s="59" t="s">
        <v>372</v>
      </c>
      <c r="B2198" s="61" t="s">
        <v>121</v>
      </c>
      <c r="C2198" s="62">
        <f>IFERROR(INDEX('alimentação - Tabela 7.1'!$24:$24,
MATCH(TEXT('Tabela 7.1'!A2198,"mmmm/aaaa"),'alimentação - Tabela 7.1'!$5:$5,0)), "")</f>
        <v>349055</v>
      </c>
      <c r="D2198" s="62">
        <f>IFERROR(INDEX('alimentação - Tabela 7.1'!$24:$24,
MATCH(TEXT('Tabela 7.1'!$A2198,"mmmm/aaaa"),'alimentação - Tabela 7.1'!$5:$5,0)+1), "")</f>
        <v>12374</v>
      </c>
      <c r="E2198" s="62">
        <f>IFERROR(INDEX('alimentação - Tabela 7.1'!$24:$24,
MATCH(TEXT('Tabela 7.1'!$A2198,"mmmm/aaaa"),'alimentação - Tabela 7.1'!$5:$5,0)+2), "")</f>
        <v>12290</v>
      </c>
      <c r="F2198" s="62">
        <f>IFERROR(INDEX('alimentação - Tabela 7.1'!$24:$24,
MATCH(TEXT('Tabela 7.1'!$A2198,"mmmm/aaaa"),'alimentação - Tabela 7.1'!$5:$5,0)+3), "")</f>
        <v>84</v>
      </c>
      <c r="G2198" s="95">
        <f>IFERROR(INDEX('alimentação - Tabela 7.1'!$24:$24,
MATCH(TEXT('Tabela 7.1'!$A2198,"mmmm/aaaa"),'alimentação - Tabela 7.1'!$5:$5,0)+4), "")</f>
        <v>2.4070767685770988E-2</v>
      </c>
    </row>
    <row r="2199" spans="1:7" ht="18" customHeight="1" x14ac:dyDescent="0.25">
      <c r="A2199" s="59" t="s">
        <v>372</v>
      </c>
      <c r="B2199" s="61" t="s">
        <v>122</v>
      </c>
      <c r="C2199" s="62">
        <f>IFERROR(INDEX('alimentação - Tabela 7.1'!$25:$25,
MATCH(TEXT('Tabela 7.1'!A2199,"mmmm/aaaa"),'alimentação - Tabela 7.1'!$5:$5,0)), "")</f>
        <v>2214779</v>
      </c>
      <c r="D2199" s="62">
        <f>IFERROR(INDEX('alimentação - Tabela 7.1'!$25:$25,
MATCH(TEXT('Tabela 7.1'!$A2199,"mmmm/aaaa"),'alimentação - Tabela 7.1'!$5:$5,0)+1), "")</f>
        <v>89515</v>
      </c>
      <c r="E2199" s="62">
        <f>IFERROR(INDEX('alimentação - Tabela 7.1'!$25:$25,
MATCH(TEXT('Tabela 7.1'!$A2199,"mmmm/aaaa"),'alimentação - Tabela 7.1'!$5:$5,0)+2), "")</f>
        <v>79787</v>
      </c>
      <c r="F2199" s="62">
        <f>IFERROR(INDEX('alimentação - Tabela 7.1'!$25:$25,
MATCH(TEXT('Tabela 7.1'!$A2199,"mmmm/aaaa"),'alimentação - Tabela 7.1'!$5:$5,0)+3), "")</f>
        <v>9728</v>
      </c>
      <c r="G2199" s="95">
        <f>IFERROR(INDEX('alimentação - Tabela 7.1'!$25:$25,
MATCH(TEXT('Tabela 7.1'!$A2199,"mmmm/aaaa"),'alimentação - Tabela 7.1'!$5:$5,0)+4), "")</f>
        <v>0.44116893410682678</v>
      </c>
    </row>
    <row r="2200" spans="1:7" ht="18" customHeight="1" x14ac:dyDescent="0.25">
      <c r="A2200" s="59" t="s">
        <v>372</v>
      </c>
      <c r="B2200" s="61" t="s">
        <v>123</v>
      </c>
      <c r="C2200" s="62">
        <f>IFERROR(INDEX('alimentação - Tabela 7.1'!$26:$26,
MATCH(TEXT('Tabela 7.1'!A2200,"mmmm/aaaa"),'alimentação - Tabela 7.1'!$5:$5,0)), "")</f>
        <v>24641248</v>
      </c>
      <c r="D2200" s="62">
        <f>IFERROR(INDEX('alimentação - Tabela 7.1'!$26:$26,
MATCH(TEXT('Tabela 7.1'!$A2200,"mmmm/aaaa"),'alimentação - Tabela 7.1'!$5:$5,0)+1), "")</f>
        <v>1151359</v>
      </c>
      <c r="E2200" s="62">
        <f>IFERROR(INDEX('alimentação - Tabela 7.1'!$26:$26,
MATCH(TEXT('Tabela 7.1'!$A2200,"mmmm/aaaa"),'alimentação - Tabela 7.1'!$5:$5,0)+2), "")</f>
        <v>1100887</v>
      </c>
      <c r="F2200" s="62">
        <f>IFERROR(INDEX('alimentação - Tabela 7.1'!$26:$26,
MATCH(TEXT('Tabela 7.1'!$A2200,"mmmm/aaaa"),'alimentação - Tabela 7.1'!$5:$5,0)+3), "")</f>
        <v>50472</v>
      </c>
      <c r="G2200" s="95">
        <f>IFERROR(INDEX('alimentação - Tabela 7.1'!$26:$26,
MATCH(TEXT('Tabela 7.1'!$A2200,"mmmm/aaaa"),'alimentação - Tabela 7.1'!$5:$5,0)+4), "")</f>
        <v>0.20524768531322479</v>
      </c>
    </row>
    <row r="2201" spans="1:7" ht="18" customHeight="1" x14ac:dyDescent="0.25">
      <c r="A2201" s="59" t="s">
        <v>372</v>
      </c>
      <c r="B2201" s="61" t="s">
        <v>124</v>
      </c>
      <c r="C2201" s="62">
        <f>IFERROR(INDEX('alimentação - Tabela 7.1'!$27:$27,
MATCH(TEXT('Tabela 7.1'!A2201,"mmmm/aaaa"),'alimentação - Tabela 7.1'!$5:$5,0)), "")</f>
        <v>5061140</v>
      </c>
      <c r="D2201" s="62">
        <f>IFERROR(INDEX('alimentação - Tabela 7.1'!$27:$27,
MATCH(TEXT('Tabela 7.1'!$A2201,"mmmm/aaaa"),'alimentação - Tabela 7.1'!$5:$5,0)+1), "")</f>
        <v>243656</v>
      </c>
      <c r="E2201" s="62">
        <f>IFERROR(INDEX('alimentação - Tabela 7.1'!$27:$27,
MATCH(TEXT('Tabela 7.1'!$A2201,"mmmm/aaaa"),'alimentação - Tabela 7.1'!$5:$5,0)+2), "")</f>
        <v>240218</v>
      </c>
      <c r="F2201" s="62">
        <f>IFERROR(INDEX('alimentação - Tabela 7.1'!$27:$27,
MATCH(TEXT('Tabela 7.1'!$A2201,"mmmm/aaaa"),'alimentação - Tabela 7.1'!$5:$5,0)+3), "")</f>
        <v>3438</v>
      </c>
      <c r="G2201" s="95">
        <f>IFERROR(INDEX('alimentação - Tabela 7.1'!$27:$27,
MATCH(TEXT('Tabela 7.1'!$A2201,"mmmm/aaaa"),'alimentação - Tabela 7.1'!$5:$5,0)+4), "")</f>
        <v>6.7975535988807678E-2</v>
      </c>
    </row>
    <row r="2202" spans="1:7" ht="18" customHeight="1" x14ac:dyDescent="0.25">
      <c r="A2202" s="59" t="s">
        <v>372</v>
      </c>
      <c r="B2202" s="61" t="s">
        <v>2</v>
      </c>
      <c r="C2202" s="62">
        <f>IFERROR(INDEX('alimentação - Tabela 7.1'!$28:$28,
MATCH(TEXT('Tabela 7.1'!A2202,"mmmm/aaaa"),'alimentação - Tabela 7.1'!$5:$5,0)), "")</f>
        <v>927572</v>
      </c>
      <c r="D2202" s="62">
        <f>IFERROR(INDEX('alimentação - Tabela 7.1'!$28:$28,
MATCH(TEXT('Tabela 7.1'!$A2202,"mmmm/aaaa"),'alimentação - Tabela 7.1'!$5:$5,0)+1), "")</f>
        <v>49888</v>
      </c>
      <c r="E2202" s="62">
        <f>IFERROR(INDEX('alimentação - Tabela 7.1'!$28:$28,
MATCH(TEXT('Tabela 7.1'!$A2202,"mmmm/aaaa"),'alimentação - Tabela 7.1'!$5:$5,0)+2), "")</f>
        <v>52138</v>
      </c>
      <c r="F2202" s="62">
        <f>IFERROR(INDEX('alimentação - Tabela 7.1'!$28:$28,
MATCH(TEXT('Tabela 7.1'!$A2202,"mmmm/aaaa"),'alimentação - Tabela 7.1'!$5:$5,0)+3), "")</f>
        <v>-2250</v>
      </c>
      <c r="G2202" s="95">
        <f>IFERROR(INDEX('alimentação - Tabela 7.1'!$28:$28,
MATCH(TEXT('Tabela 7.1'!$A2202,"mmmm/aaaa"),'alimentação - Tabela 7.1'!$5:$5,0)+4), "")</f>
        <v>-0.24198180437088013</v>
      </c>
    </row>
    <row r="2203" spans="1:7" ht="18" customHeight="1" x14ac:dyDescent="0.25">
      <c r="A2203" s="59" t="s">
        <v>372</v>
      </c>
      <c r="B2203" s="61" t="s">
        <v>125</v>
      </c>
      <c r="C2203" s="62">
        <f>IFERROR(INDEX('alimentação - Tabela 7.1'!$29:$29,
MATCH(TEXT('Tabela 7.1'!A2203,"mmmm/aaaa"),'alimentação - Tabela 7.1'!$5:$5,0)), "")</f>
        <v>3946361</v>
      </c>
      <c r="D2203" s="62">
        <f>IFERROR(INDEX('alimentação - Tabela 7.1'!$29:$29,
MATCH(TEXT('Tabela 7.1'!$A2203,"mmmm/aaaa"),'alimentação - Tabela 7.1'!$5:$5,0)+1), "")</f>
        <v>147124</v>
      </c>
      <c r="E2203" s="62">
        <f>IFERROR(INDEX('alimentação - Tabela 7.1'!$29:$29,
MATCH(TEXT('Tabela 7.1'!$A2203,"mmmm/aaaa"),'alimentação - Tabela 7.1'!$5:$5,0)+2), "")</f>
        <v>141431</v>
      </c>
      <c r="F2203" s="62">
        <f>IFERROR(INDEX('alimentação - Tabela 7.1'!$29:$29,
MATCH(TEXT('Tabela 7.1'!$A2203,"mmmm/aaaa"),'alimentação - Tabela 7.1'!$5:$5,0)+3), "")</f>
        <v>5693</v>
      </c>
      <c r="G2203" s="95">
        <f>IFERROR(INDEX('alimentação - Tabela 7.1'!$29:$29,
MATCH(TEXT('Tabela 7.1'!$A2203,"mmmm/aaaa"),'alimentação - Tabela 7.1'!$5:$5,0)+4), "")</f>
        <v>0.14446789026260376</v>
      </c>
    </row>
    <row r="2204" spans="1:7" ht="18" customHeight="1" x14ac:dyDescent="0.25">
      <c r="A2204" s="59" t="s">
        <v>372</v>
      </c>
      <c r="B2204" s="61" t="s">
        <v>126</v>
      </c>
      <c r="C2204" s="62">
        <f>IFERROR(INDEX('alimentação - Tabela 7.1'!$30:$30,
MATCH(TEXT('Tabela 7.1'!A2204,"mmmm/aaaa"),'alimentação - Tabela 7.1'!$5:$5,0)), "")</f>
        <v>14706175</v>
      </c>
      <c r="D2204" s="62">
        <f>IFERROR(INDEX('alimentação - Tabela 7.1'!$30:$30,
MATCH(TEXT('Tabela 7.1'!$A2204,"mmmm/aaaa"),'alimentação - Tabela 7.1'!$5:$5,0)+1), "")</f>
        <v>710691</v>
      </c>
      <c r="E2204" s="62">
        <f>IFERROR(INDEX('alimentação - Tabela 7.1'!$30:$30,
MATCH(TEXT('Tabela 7.1'!$A2204,"mmmm/aaaa"),'alimentação - Tabela 7.1'!$5:$5,0)+2), "")</f>
        <v>667100</v>
      </c>
      <c r="F2204" s="62">
        <f>IFERROR(INDEX('alimentação - Tabela 7.1'!$30:$30,
MATCH(TEXT('Tabela 7.1'!$A2204,"mmmm/aaaa"),'alimentação - Tabela 7.1'!$5:$5,0)+3), "")</f>
        <v>43591</v>
      </c>
      <c r="G2204" s="95">
        <f>IFERROR(INDEX('alimentação - Tabela 7.1'!$30:$30,
MATCH(TEXT('Tabela 7.1'!$A2204,"mmmm/aaaa"),'alimentação - Tabela 7.1'!$5:$5,0)+4), "")</f>
        <v>0.29729411005973816</v>
      </c>
    </row>
    <row r="2205" spans="1:7" ht="18" customHeight="1" x14ac:dyDescent="0.25">
      <c r="A2205" s="59" t="s">
        <v>372</v>
      </c>
      <c r="B2205" s="61" t="s">
        <v>127</v>
      </c>
      <c r="C2205" s="62">
        <f>IFERROR(INDEX('alimentação - Tabela 7.1'!$31:$31,
MATCH(TEXT('Tabela 7.1'!A2205,"mmmm/aaaa"),'alimentação - Tabela 7.1'!$5:$5,0)), "")</f>
        <v>8883078</v>
      </c>
      <c r="D2205" s="62">
        <f>IFERROR(INDEX('alimentação - Tabela 7.1'!$31:$31,
MATCH(TEXT('Tabela 7.1'!$A2205,"mmmm/aaaa"),'alimentação - Tabela 7.1'!$5:$5,0)+1), "")</f>
        <v>448512</v>
      </c>
      <c r="E2205" s="62">
        <f>IFERROR(INDEX('alimentação - Tabela 7.1'!$31:$31,
MATCH(TEXT('Tabela 7.1'!$A2205,"mmmm/aaaa"),'alimentação - Tabela 7.1'!$5:$5,0)+2), "")</f>
        <v>436187</v>
      </c>
      <c r="F2205" s="62">
        <f>IFERROR(INDEX('alimentação - Tabela 7.1'!$31:$31,
MATCH(TEXT('Tabela 7.1'!$A2205,"mmmm/aaaa"),'alimentação - Tabela 7.1'!$5:$5,0)+3), "")</f>
        <v>12325</v>
      </c>
      <c r="G2205" s="95">
        <f>IFERROR(INDEX('alimentação - Tabela 7.1'!$31:$31,
MATCH(TEXT('Tabela 7.1'!$A2205,"mmmm/aaaa"),'alimentação - Tabela 7.1'!$5:$5,0)+4), "")</f>
        <v>0.13893972337245941</v>
      </c>
    </row>
    <row r="2206" spans="1:7" ht="18" customHeight="1" x14ac:dyDescent="0.25">
      <c r="A2206" s="59" t="s">
        <v>372</v>
      </c>
      <c r="B2206" s="61" t="s">
        <v>128</v>
      </c>
      <c r="C2206" s="62">
        <f>IFERROR(INDEX('alimentação - Tabela 7.1'!$32:$32,
MATCH(TEXT('Tabela 7.1'!A2206,"mmmm/aaaa"),'alimentação - Tabela 7.1'!$5:$5,0)), "")</f>
        <v>3321617</v>
      </c>
      <c r="D2206" s="62">
        <f>IFERROR(INDEX('alimentação - Tabela 7.1'!$32:$32,
MATCH(TEXT('Tabela 7.1'!$A2206,"mmmm/aaaa"),'alimentação - Tabela 7.1'!$5:$5,0)+1), "")</f>
        <v>173840</v>
      </c>
      <c r="E2206" s="62">
        <f>IFERROR(INDEX('alimentação - Tabela 7.1'!$32:$32,
MATCH(TEXT('Tabela 7.1'!$A2206,"mmmm/aaaa"),'alimentação - Tabela 7.1'!$5:$5,0)+2), "")</f>
        <v>165345</v>
      </c>
      <c r="F2206" s="62">
        <f>IFERROR(INDEX('alimentação - Tabela 7.1'!$32:$32,
MATCH(TEXT('Tabela 7.1'!$A2206,"mmmm/aaaa"),'alimentação - Tabela 7.1'!$5:$5,0)+3), "")</f>
        <v>8495</v>
      </c>
      <c r="G2206" s="95">
        <f>IFERROR(INDEX('alimentação - Tabela 7.1'!$32:$32,
MATCH(TEXT('Tabela 7.1'!$A2206,"mmmm/aaaa"),'alimentação - Tabela 7.1'!$5:$5,0)+4), "")</f>
        <v>0.25640469789505005</v>
      </c>
    </row>
    <row r="2207" spans="1:7" ht="18" customHeight="1" x14ac:dyDescent="0.25">
      <c r="A2207" s="59" t="s">
        <v>372</v>
      </c>
      <c r="B2207" s="61" t="s">
        <v>129</v>
      </c>
      <c r="C2207" s="62">
        <f>IFERROR(INDEX('alimentação - Tabela 7.1'!$33:$33,
MATCH(TEXT('Tabela 7.1'!A2207,"mmmm/aaaa"),'alimentação - Tabela 7.1'!$5:$5,0)), "")</f>
        <v>2651601</v>
      </c>
      <c r="D2207" s="62">
        <f>IFERROR(INDEX('alimentação - Tabela 7.1'!$33:$33,
MATCH(TEXT('Tabela 7.1'!$A2207,"mmmm/aaaa"),'alimentação - Tabela 7.1'!$5:$5,0)+1), "")</f>
        <v>142606</v>
      </c>
      <c r="E2207" s="62">
        <f>IFERROR(INDEX('alimentação - Tabela 7.1'!$33:$33,
MATCH(TEXT('Tabela 7.1'!$A2207,"mmmm/aaaa"),'alimentação - Tabela 7.1'!$5:$5,0)+2), "")</f>
        <v>139362</v>
      </c>
      <c r="F2207" s="62">
        <f>IFERROR(INDEX('alimentação - Tabela 7.1'!$33:$33,
MATCH(TEXT('Tabela 7.1'!$A2207,"mmmm/aaaa"),'alimentação - Tabela 7.1'!$5:$5,0)+3), "")</f>
        <v>3244</v>
      </c>
      <c r="G2207" s="95">
        <f>IFERROR(INDEX('alimentação - Tabela 7.1'!$33:$33,
MATCH(TEXT('Tabela 7.1'!$A2207,"mmmm/aaaa"),'alimentação - Tabela 7.1'!$5:$5,0)+4), "")</f>
        <v>0.12249103933572769</v>
      </c>
    </row>
    <row r="2208" spans="1:7" ht="18" customHeight="1" x14ac:dyDescent="0.25">
      <c r="A2208" s="59" t="s">
        <v>372</v>
      </c>
      <c r="B2208" s="61" t="s">
        <v>130</v>
      </c>
      <c r="C2208" s="62">
        <f>IFERROR(INDEX('alimentação - Tabela 7.1'!$34:$34,
MATCH(TEXT('Tabela 7.1'!A2208,"mmmm/aaaa"),'alimentação - Tabela 7.1'!$5:$5,0)), "")</f>
        <v>2909860</v>
      </c>
      <c r="D2208" s="62">
        <f>IFERROR(INDEX('alimentação - Tabela 7.1'!$34:$34,
MATCH(TEXT('Tabela 7.1'!$A2208,"mmmm/aaaa"),'alimentação - Tabela 7.1'!$5:$5,0)+1), "")</f>
        <v>132066</v>
      </c>
      <c r="E2208" s="62">
        <f>IFERROR(INDEX('alimentação - Tabela 7.1'!$34:$34,
MATCH(TEXT('Tabela 7.1'!$A2208,"mmmm/aaaa"),'alimentação - Tabela 7.1'!$5:$5,0)+2), "")</f>
        <v>131480</v>
      </c>
      <c r="F2208" s="62">
        <f>IFERROR(INDEX('alimentação - Tabela 7.1'!$34:$34,
MATCH(TEXT('Tabela 7.1'!$A2208,"mmmm/aaaa"),'alimentação - Tabela 7.1'!$5:$5,0)+3), "")</f>
        <v>586</v>
      </c>
      <c r="G2208" s="95">
        <f>IFERROR(INDEX('alimentação - Tabela 7.1'!$34:$34,
MATCH(TEXT('Tabela 7.1'!$A2208,"mmmm/aaaa"),'alimentação - Tabela 7.1'!$5:$5,0)+4), "")</f>
        <v>2.0142482593655586E-2</v>
      </c>
    </row>
    <row r="2209" spans="1:7" ht="18" customHeight="1" x14ac:dyDescent="0.25">
      <c r="A2209" s="59" t="s">
        <v>372</v>
      </c>
      <c r="B2209" s="61" t="s">
        <v>131</v>
      </c>
      <c r="C2209" s="62">
        <f>IFERROR(INDEX('alimentação - Tabela 7.1'!$35:$35,
MATCH(TEXT('Tabela 7.1'!A2209,"mmmm/aaaa"),'alimentação - Tabela 7.1'!$5:$5,0)), "")</f>
        <v>4379817</v>
      </c>
      <c r="D2209" s="62">
        <f>IFERROR(INDEX('alimentação - Tabela 7.1'!$35:$35,
MATCH(TEXT('Tabela 7.1'!$A2209,"mmmm/aaaa"),'alimentação - Tabela 7.1'!$5:$5,0)+1), "")</f>
        <v>227755</v>
      </c>
      <c r="E2209" s="62">
        <f>IFERROR(INDEX('alimentação - Tabela 7.1'!$35:$35,
MATCH(TEXT('Tabela 7.1'!$A2209,"mmmm/aaaa"),'alimentação - Tabela 7.1'!$5:$5,0)+2), "")</f>
        <v>206322</v>
      </c>
      <c r="F2209" s="62">
        <f>IFERROR(INDEX('alimentação - Tabela 7.1'!$35:$35,
MATCH(TEXT('Tabela 7.1'!$A2209,"mmmm/aaaa"),'alimentação - Tabela 7.1'!$5:$5,0)+3), "")</f>
        <v>21433</v>
      </c>
      <c r="G2209" s="95">
        <f>IFERROR(INDEX('alimentação - Tabela 7.1'!$35:$35,
MATCH(TEXT('Tabela 7.1'!$A2209,"mmmm/aaaa"),'alimentação - Tabela 7.1'!$5:$5,0)+4), "")</f>
        <v>0.49176484346389771</v>
      </c>
    </row>
    <row r="2210" spans="1:7" ht="18" customHeight="1" x14ac:dyDescent="0.25">
      <c r="A2210" s="59" t="s">
        <v>372</v>
      </c>
      <c r="B2210" s="61" t="s">
        <v>132</v>
      </c>
      <c r="C2210" s="62">
        <f>IFERROR(INDEX('alimentação - Tabela 7.1'!$36:$36,
MATCH(TEXT('Tabela 7.1'!A2210,"mmmm/aaaa"),'alimentação - Tabela 7.1'!$5:$5,0)), "")</f>
        <v>697023</v>
      </c>
      <c r="D2210" s="62">
        <f>IFERROR(INDEX('alimentação - Tabela 7.1'!$36:$36,
MATCH(TEXT('Tabela 7.1'!$A2210,"mmmm/aaaa"),'alimentação - Tabela 7.1'!$5:$5,0)+1), "")</f>
        <v>36645</v>
      </c>
      <c r="E2210" s="62">
        <f>IFERROR(INDEX('alimentação - Tabela 7.1'!$36:$36,
MATCH(TEXT('Tabela 7.1'!$A2210,"mmmm/aaaa"),'alimentação - Tabela 7.1'!$5:$5,0)+2), "")</f>
        <v>33544</v>
      </c>
      <c r="F2210" s="62">
        <f>IFERROR(INDEX('alimentação - Tabela 7.1'!$36:$36,
MATCH(TEXT('Tabela 7.1'!$A2210,"mmmm/aaaa"),'alimentação - Tabela 7.1'!$5:$5,0)+3), "")</f>
        <v>3101</v>
      </c>
      <c r="G2210" s="95">
        <f>IFERROR(INDEX('alimentação - Tabela 7.1'!$36:$36,
MATCH(TEXT('Tabela 7.1'!$A2210,"mmmm/aaaa"),'alimentação - Tabela 7.1'!$5:$5,0)+4), "")</f>
        <v>0.44688019156455994</v>
      </c>
    </row>
    <row r="2211" spans="1:7" ht="18" customHeight="1" x14ac:dyDescent="0.25">
      <c r="A2211" s="59" t="s">
        <v>372</v>
      </c>
      <c r="B2211" s="61" t="s">
        <v>133</v>
      </c>
      <c r="C2211" s="62">
        <f>IFERROR(INDEX('alimentação - Tabela 7.1'!$37:$37,
MATCH(TEXT('Tabela 7.1'!A2211,"mmmm/aaaa"),'alimentação - Tabela 7.1'!$5:$5,0)), "")</f>
        <v>995683</v>
      </c>
      <c r="D2211" s="62">
        <f>IFERROR(INDEX('alimentação - Tabela 7.1'!$37:$37,
MATCH(TEXT('Tabela 7.1'!$A2211,"mmmm/aaaa"),'alimentação - Tabela 7.1'!$5:$5,0)+1), "")</f>
        <v>62531</v>
      </c>
      <c r="E2211" s="62">
        <f>IFERROR(INDEX('alimentação - Tabela 7.1'!$37:$37,
MATCH(TEXT('Tabela 7.1'!$A2211,"mmmm/aaaa"),'alimentação - Tabela 7.1'!$5:$5,0)+2), "")</f>
        <v>52857</v>
      </c>
      <c r="F2211" s="62">
        <f>IFERROR(INDEX('alimentação - Tabela 7.1'!$37:$37,
MATCH(TEXT('Tabela 7.1'!$A2211,"mmmm/aaaa"),'alimentação - Tabela 7.1'!$5:$5,0)+3), "")</f>
        <v>9674</v>
      </c>
      <c r="G2211" s="95">
        <f>IFERROR(INDEX('alimentação - Tabela 7.1'!$37:$37,
MATCH(TEXT('Tabela 7.1'!$A2211,"mmmm/aaaa"),'alimentação - Tabela 7.1'!$5:$5,0)+4), "")</f>
        <v>0.98112696409225464</v>
      </c>
    </row>
    <row r="2212" spans="1:7" ht="18" customHeight="1" x14ac:dyDescent="0.25">
      <c r="A2212" s="59" t="s">
        <v>372</v>
      </c>
      <c r="B2212" s="61" t="s">
        <v>134</v>
      </c>
      <c r="C2212" s="62">
        <f>IFERROR(INDEX('alimentação - Tabela 7.1'!$38:$38,
MATCH(TEXT('Tabela 7.1'!A2212,"mmmm/aaaa"),'alimentação - Tabela 7.1'!$5:$5,0)), "")</f>
        <v>1645210</v>
      </c>
      <c r="D2212" s="62">
        <f>IFERROR(INDEX('alimentação - Tabela 7.1'!$38:$38,
MATCH(TEXT('Tabela 7.1'!$A2212,"mmmm/aaaa"),'alimentação - Tabela 7.1'!$5:$5,0)+1), "")</f>
        <v>88599</v>
      </c>
      <c r="E2212" s="62">
        <f>IFERROR(INDEX('alimentação - Tabela 7.1'!$38:$38,
MATCH(TEXT('Tabela 7.1'!$A2212,"mmmm/aaaa"),'alimentação - Tabela 7.1'!$5:$5,0)+2), "")</f>
        <v>81547</v>
      </c>
      <c r="F2212" s="62">
        <f>IFERROR(INDEX('alimentação - Tabela 7.1'!$38:$38,
MATCH(TEXT('Tabela 7.1'!$A2212,"mmmm/aaaa"),'alimentação - Tabela 7.1'!$5:$5,0)+3), "")</f>
        <v>7052</v>
      </c>
      <c r="G2212" s="95">
        <f>IFERROR(INDEX('alimentação - Tabela 7.1'!$38:$38,
MATCH(TEXT('Tabela 7.1'!$A2212,"mmmm/aaaa"),'alimentação - Tabela 7.1'!$5:$5,0)+4), "")</f>
        <v>0.43048352003097534</v>
      </c>
    </row>
    <row r="2213" spans="1:7" ht="18" customHeight="1" x14ac:dyDescent="0.25">
      <c r="A2213" s="59" t="s">
        <v>372</v>
      </c>
      <c r="B2213" s="61" t="s">
        <v>135</v>
      </c>
      <c r="C2213" s="62">
        <f>IFERROR(INDEX('alimentação - Tabela 7.1'!$39:$39,
MATCH(TEXT('Tabela 7.1'!A2213,"mmmm/aaaa"),'alimentação - Tabela 7.1'!$5:$5,0)), "")</f>
        <v>1041901</v>
      </c>
      <c r="D2213" s="62">
        <f>IFERROR(INDEX('alimentação - Tabela 7.1'!$39:$39,
MATCH(TEXT('Tabela 7.1'!$A2213,"mmmm/aaaa"),'alimentação - Tabela 7.1'!$5:$5,0)+1), "")</f>
        <v>39980</v>
      </c>
      <c r="E2213" s="62">
        <f>IFERROR(INDEX('alimentação - Tabela 7.1'!$39:$39,
MATCH(TEXT('Tabela 7.1'!$A2213,"mmmm/aaaa"),'alimentação - Tabela 7.1'!$5:$5,0)+2), "")</f>
        <v>38374</v>
      </c>
      <c r="F2213" s="62">
        <f>IFERROR(INDEX('alimentação - Tabela 7.1'!$39:$39,
MATCH(TEXT('Tabela 7.1'!$A2213,"mmmm/aaaa"),'alimentação - Tabela 7.1'!$5:$5,0)+3), "")</f>
        <v>1606</v>
      </c>
      <c r="G2213" s="95">
        <f>IFERROR(INDEX('alimentação - Tabela 7.1'!$39:$39,
MATCH(TEXT('Tabela 7.1'!$A2213,"mmmm/aaaa"),'alimentação - Tabela 7.1'!$5:$5,0)+4), "")</f>
        <v>0.15437929332256317</v>
      </c>
    </row>
    <row r="2214" spans="1:7" ht="18" customHeight="1" x14ac:dyDescent="0.25">
      <c r="A2214" s="59" t="s">
        <v>373</v>
      </c>
      <c r="B2214" s="61" t="s">
        <v>1</v>
      </c>
      <c r="C2214" s="62">
        <f>IFERROR(INDEX('alimentação - Tabela 7.1'!$7:$7,
MATCH(TEXT('Tabela 7.1'!A2214,"mmmm/aaaa"),'alimentação - Tabela 7.1'!$5:$5,0)), "")</f>
        <v>48697647</v>
      </c>
      <c r="D2214" s="62">
        <f>IFERROR(INDEX('alimentação - Tabela 7.1'!$7:$7,
MATCH(TEXT('Tabela 7.1'!$A2214,"mmmm/aaaa"),'alimentação - Tabela 7.1'!$5:$5,0)+1), "")</f>
        <v>2258550</v>
      </c>
      <c r="E2214" s="62">
        <f>IFERROR(INDEX('alimentação - Tabela 7.1'!$7:$7,
MATCH(TEXT('Tabela 7.1'!$A2214,"mmmm/aaaa"),'alimentação - Tabela 7.1'!$5:$5,0)+2), "")</f>
        <v>2107422</v>
      </c>
      <c r="F2214" s="62">
        <f>IFERROR(INDEX('alimentação - Tabela 7.1'!$7:$7,
MATCH(TEXT('Tabela 7.1'!$A2214,"mmmm/aaaa"),'alimentação - Tabela 7.1'!$5:$5,0)+3), "")</f>
        <v>151128</v>
      </c>
      <c r="G2214" s="95">
        <f>IFERROR(INDEX('alimentação - Tabela 7.1'!$7:$7,
MATCH(TEXT('Tabela 7.1'!$A2214,"mmmm/aaaa"),'alimentação - Tabela 7.1'!$5:$5,0)+4), "")</f>
        <v>0.31130552291870117</v>
      </c>
    </row>
    <row r="2215" spans="1:7" ht="18" customHeight="1" x14ac:dyDescent="0.25">
      <c r="A2215" s="59" t="s">
        <v>373</v>
      </c>
      <c r="B2215" s="61" t="s">
        <v>105</v>
      </c>
      <c r="C2215" s="62">
        <f>IFERROR(INDEX('alimentação - Tabela 7.1'!$8:$8,
MATCH(TEXT('Tabela 7.1'!A2215,"mmmm/aaaa"),'alimentação - Tabela 7.1'!$5:$5,0)), "")</f>
        <v>2471477</v>
      </c>
      <c r="D2215" s="62">
        <f>IFERROR(INDEX('alimentação - Tabela 7.1'!$8:$8,
MATCH(TEXT('Tabela 7.1'!$A2215,"mmmm/aaaa"),'alimentação - Tabela 7.1'!$5:$5,0)+1), "")</f>
        <v>115006</v>
      </c>
      <c r="E2215" s="62">
        <f>IFERROR(INDEX('alimentação - Tabela 7.1'!$8:$8,
MATCH(TEXT('Tabela 7.1'!$A2215,"mmmm/aaaa"),'alimentação - Tabela 7.1'!$5:$5,0)+2), "")</f>
        <v>102339</v>
      </c>
      <c r="F2215" s="62">
        <f>IFERROR(INDEX('alimentação - Tabela 7.1'!$8:$8,
MATCH(TEXT('Tabela 7.1'!$A2215,"mmmm/aaaa"),'alimentação - Tabela 7.1'!$5:$5,0)+3), "")</f>
        <v>12667</v>
      </c>
      <c r="G2215" s="95">
        <f>IFERROR(INDEX('alimentação - Tabela 7.1'!$8:$8,
MATCH(TEXT('Tabela 7.1'!$A2215,"mmmm/aaaa"),'alimentação - Tabela 7.1'!$5:$5,0)+4), "")</f>
        <v>0.51516789197921753</v>
      </c>
    </row>
    <row r="2216" spans="1:7" ht="18" customHeight="1" x14ac:dyDescent="0.25">
      <c r="A2216" s="59" t="s">
        <v>373</v>
      </c>
      <c r="B2216" s="61" t="s">
        <v>106</v>
      </c>
      <c r="C2216" s="62">
        <f>IFERROR(INDEX('alimentação - Tabela 7.1'!$9:$9,
MATCH(TEXT('Tabela 7.1'!A2216,"mmmm/aaaa"),'alimentação - Tabela 7.1'!$5:$5,0)), "")</f>
        <v>305345</v>
      </c>
      <c r="D2216" s="62">
        <f>IFERROR(INDEX('alimentação - Tabela 7.1'!$9:$9,
MATCH(TEXT('Tabela 7.1'!$A2216,"mmmm/aaaa"),'alimentação - Tabela 7.1'!$5:$5,0)+1), "")</f>
        <v>14749</v>
      </c>
      <c r="E2216" s="62">
        <f>IFERROR(INDEX('alimentação - Tabela 7.1'!$9:$9,
MATCH(TEXT('Tabela 7.1'!$A2216,"mmmm/aaaa"),'alimentação - Tabela 7.1'!$5:$5,0)+2), "")</f>
        <v>13425</v>
      </c>
      <c r="F2216" s="62">
        <f>IFERROR(INDEX('alimentação - Tabela 7.1'!$9:$9,
MATCH(TEXT('Tabela 7.1'!$A2216,"mmmm/aaaa"),'alimentação - Tabela 7.1'!$5:$5,0)+3), "")</f>
        <v>1324</v>
      </c>
      <c r="G2216" s="95">
        <f>IFERROR(INDEX('alimentação - Tabela 7.1'!$9:$9,
MATCH(TEXT('Tabela 7.1'!$A2216,"mmmm/aaaa"),'alimentação - Tabela 7.1'!$5:$5,0)+4), "")</f>
        <v>0.43549624085426331</v>
      </c>
    </row>
    <row r="2217" spans="1:7" ht="18" customHeight="1" x14ac:dyDescent="0.25">
      <c r="A2217" s="59" t="s">
        <v>373</v>
      </c>
      <c r="B2217" s="61" t="s">
        <v>107</v>
      </c>
      <c r="C2217" s="62">
        <f>IFERROR(INDEX('alimentação - Tabela 7.1'!$10:$10,
MATCH(TEXT('Tabela 7.1'!A2217,"mmmm/aaaa"),'alimentação - Tabela 7.1'!$5:$5,0)), "")</f>
        <v>115393</v>
      </c>
      <c r="D2217" s="62">
        <f>IFERROR(INDEX('alimentação - Tabela 7.1'!$10:$10,
MATCH(TEXT('Tabela 7.1'!$A2217,"mmmm/aaaa"),'alimentação - Tabela 7.1'!$5:$5,0)+1), "")</f>
        <v>5073</v>
      </c>
      <c r="E2217" s="62">
        <f>IFERROR(INDEX('alimentação - Tabela 7.1'!$10:$10,
MATCH(TEXT('Tabela 7.1'!$A2217,"mmmm/aaaa"),'alimentação - Tabela 7.1'!$5:$5,0)+2), "")</f>
        <v>4165</v>
      </c>
      <c r="F2217" s="62">
        <f>IFERROR(INDEX('alimentação - Tabela 7.1'!$10:$10,
MATCH(TEXT('Tabela 7.1'!$A2217,"mmmm/aaaa"),'alimentação - Tabela 7.1'!$5:$5,0)+3), "")</f>
        <v>908</v>
      </c>
      <c r="G2217" s="95">
        <f>IFERROR(INDEX('alimentação - Tabela 7.1'!$10:$10,
MATCH(TEXT('Tabela 7.1'!$A2217,"mmmm/aaaa"),'alimentação - Tabela 7.1'!$5:$5,0)+4), "")</f>
        <v>0.7931169867515564</v>
      </c>
    </row>
    <row r="2218" spans="1:7" ht="18" customHeight="1" x14ac:dyDescent="0.25">
      <c r="A2218" s="59" t="s">
        <v>373</v>
      </c>
      <c r="B2218" s="61" t="s">
        <v>108</v>
      </c>
      <c r="C2218" s="62">
        <f>IFERROR(INDEX('alimentação - Tabela 7.1'!$11:$11,
MATCH(TEXT('Tabela 7.1'!A2218,"mmmm/aaaa"),'alimentação - Tabela 7.1'!$5:$5,0)), "")</f>
        <v>569239</v>
      </c>
      <c r="D2218" s="62">
        <f>IFERROR(INDEX('alimentação - Tabela 7.1'!$11:$11,
MATCH(TEXT('Tabela 7.1'!$A2218,"mmmm/aaaa"),'alimentação - Tabela 7.1'!$5:$5,0)+1), "")</f>
        <v>27263</v>
      </c>
      <c r="E2218" s="62">
        <f>IFERROR(INDEX('alimentação - Tabela 7.1'!$11:$11,
MATCH(TEXT('Tabela 7.1'!$A2218,"mmmm/aaaa"),'alimentação - Tabela 7.1'!$5:$5,0)+2), "")</f>
        <v>24480</v>
      </c>
      <c r="F2218" s="62">
        <f>IFERROR(INDEX('alimentação - Tabela 7.1'!$11:$11,
MATCH(TEXT('Tabela 7.1'!$A2218,"mmmm/aaaa"),'alimentação - Tabela 7.1'!$5:$5,0)+3), "")</f>
        <v>2783</v>
      </c>
      <c r="G2218" s="95">
        <f>IFERROR(INDEX('alimentação - Tabela 7.1'!$11:$11,
MATCH(TEXT('Tabela 7.1'!$A2218,"mmmm/aaaa"),'alimentação - Tabela 7.1'!$5:$5,0)+4), "")</f>
        <v>0.49130028486251831</v>
      </c>
    </row>
    <row r="2219" spans="1:7" ht="18" customHeight="1" x14ac:dyDescent="0.25">
      <c r="A2219" s="59" t="s">
        <v>373</v>
      </c>
      <c r="B2219" s="61" t="s">
        <v>109</v>
      </c>
      <c r="C2219" s="62">
        <f>IFERROR(INDEX('alimentação - Tabela 7.1'!$12:$12,
MATCH(TEXT('Tabela 7.1'!A2219,"mmmm/aaaa"),'alimentação - Tabela 7.1'!$5:$5,0)), "")</f>
        <v>85455</v>
      </c>
      <c r="D2219" s="62">
        <f>IFERROR(INDEX('alimentação - Tabela 7.1'!$12:$12,
MATCH(TEXT('Tabela 7.1'!$A2219,"mmmm/aaaa"),'alimentação - Tabela 7.1'!$5:$5,0)+1), "")</f>
        <v>4345</v>
      </c>
      <c r="E2219" s="62">
        <f>IFERROR(INDEX('alimentação - Tabela 7.1'!$12:$12,
MATCH(TEXT('Tabela 7.1'!$A2219,"mmmm/aaaa"),'alimentação - Tabela 7.1'!$5:$5,0)+2), "")</f>
        <v>4564</v>
      </c>
      <c r="F2219" s="62">
        <f>IFERROR(INDEX('alimentação - Tabela 7.1'!$12:$12,
MATCH(TEXT('Tabela 7.1'!$A2219,"mmmm/aaaa"),'alimentação - Tabela 7.1'!$5:$5,0)+3), "")</f>
        <v>-219</v>
      </c>
      <c r="G2219" s="95">
        <f>IFERROR(INDEX('alimentação - Tabela 7.1'!$12:$12,
MATCH(TEXT('Tabela 7.1'!$A2219,"mmmm/aaaa"),'alimentação - Tabela 7.1'!$5:$5,0)+4), "")</f>
        <v>-0.25562015175819397</v>
      </c>
    </row>
    <row r="2220" spans="1:7" ht="18" customHeight="1" x14ac:dyDescent="0.25">
      <c r="A2220" s="59" t="s">
        <v>373</v>
      </c>
      <c r="B2220" s="61" t="s">
        <v>110</v>
      </c>
      <c r="C2220" s="62">
        <f>IFERROR(INDEX('alimentação - Tabela 7.1'!$13:$13,
MATCH(TEXT('Tabela 7.1'!A2220,"mmmm/aaaa"),'alimentação - Tabela 7.1'!$5:$5,0)), "")</f>
        <v>1024637</v>
      </c>
      <c r="D2220" s="62">
        <f>IFERROR(INDEX('alimentação - Tabela 7.1'!$13:$13,
MATCH(TEXT('Tabela 7.1'!$A2220,"mmmm/aaaa"),'alimentação - Tabela 7.1'!$5:$5,0)+1), "")</f>
        <v>46363</v>
      </c>
      <c r="E2220" s="62">
        <f>IFERROR(INDEX('alimentação - Tabela 7.1'!$13:$13,
MATCH(TEXT('Tabela 7.1'!$A2220,"mmmm/aaaa"),'alimentação - Tabela 7.1'!$5:$5,0)+2), "")</f>
        <v>40609</v>
      </c>
      <c r="F2220" s="62">
        <f>IFERROR(INDEX('alimentação - Tabela 7.1'!$13:$13,
MATCH(TEXT('Tabela 7.1'!$A2220,"mmmm/aaaa"),'alimentação - Tabela 7.1'!$5:$5,0)+3), "")</f>
        <v>5754</v>
      </c>
      <c r="G2220" s="95">
        <f>IFERROR(INDEX('alimentação - Tabela 7.1'!$13:$13,
MATCH(TEXT('Tabela 7.1'!$A2220,"mmmm/aaaa"),'alimentação - Tabela 7.1'!$5:$5,0)+4), "")</f>
        <v>0.56473606824874878</v>
      </c>
    </row>
    <row r="2221" spans="1:7" ht="18" customHeight="1" x14ac:dyDescent="0.25">
      <c r="A2221" s="59" t="s">
        <v>373</v>
      </c>
      <c r="B2221" s="61" t="s">
        <v>111</v>
      </c>
      <c r="C2221" s="62">
        <f>IFERROR(INDEX('alimentação - Tabela 7.1'!$14:$14,
MATCH(TEXT('Tabela 7.1'!A2221,"mmmm/aaaa"),'alimentação - Tabela 7.1'!$5:$5,0)), "")</f>
        <v>102105</v>
      </c>
      <c r="D2221" s="62">
        <f>IFERROR(INDEX('alimentação - Tabela 7.1'!$14:$14,
MATCH(TEXT('Tabela 7.1'!$A2221,"mmmm/aaaa"),'alimentação - Tabela 7.1'!$5:$5,0)+1), "")</f>
        <v>4641</v>
      </c>
      <c r="E2221" s="62">
        <f>IFERROR(INDEX('alimentação - Tabela 7.1'!$14:$14,
MATCH(TEXT('Tabela 7.1'!$A2221,"mmmm/aaaa"),'alimentação - Tabela 7.1'!$5:$5,0)+2), "")</f>
        <v>3855</v>
      </c>
      <c r="F2221" s="62">
        <f>IFERROR(INDEX('alimentação - Tabela 7.1'!$14:$14,
MATCH(TEXT('Tabela 7.1'!$A2221,"mmmm/aaaa"),'alimentação - Tabela 7.1'!$5:$5,0)+3), "")</f>
        <v>786</v>
      </c>
      <c r="G2221" s="95">
        <f>IFERROR(INDEX('alimentação - Tabela 7.1'!$14:$14,
MATCH(TEXT('Tabela 7.1'!$A2221,"mmmm/aaaa"),'alimentação - Tabela 7.1'!$5:$5,0)+4), "")</f>
        <v>0.77576762437820435</v>
      </c>
    </row>
    <row r="2222" spans="1:7" ht="18" customHeight="1" x14ac:dyDescent="0.25">
      <c r="A2222" s="59" t="s">
        <v>373</v>
      </c>
      <c r="B2222" s="61" t="s">
        <v>112</v>
      </c>
      <c r="C2222" s="62">
        <f>IFERROR(INDEX('alimentação - Tabela 7.1'!$15:$15,
MATCH(TEXT('Tabela 7.1'!A2222,"mmmm/aaaa"),'alimentação - Tabela 7.1'!$5:$5,0)), "")</f>
        <v>269303</v>
      </c>
      <c r="D2222" s="62">
        <f>IFERROR(INDEX('alimentação - Tabela 7.1'!$15:$15,
MATCH(TEXT('Tabela 7.1'!$A2222,"mmmm/aaaa"),'alimentação - Tabela 7.1'!$5:$5,0)+1), "")</f>
        <v>12572</v>
      </c>
      <c r="E2222" s="62">
        <f>IFERROR(INDEX('alimentação - Tabela 7.1'!$15:$15,
MATCH(TEXT('Tabela 7.1'!$A2222,"mmmm/aaaa"),'alimentação - Tabela 7.1'!$5:$5,0)+2), "")</f>
        <v>11241</v>
      </c>
      <c r="F2222" s="62">
        <f>IFERROR(INDEX('alimentação - Tabela 7.1'!$15:$15,
MATCH(TEXT('Tabela 7.1'!$A2222,"mmmm/aaaa"),'alimentação - Tabela 7.1'!$5:$5,0)+3), "")</f>
        <v>1331</v>
      </c>
      <c r="G2222" s="95">
        <f>IFERROR(INDEX('alimentação - Tabela 7.1'!$15:$15,
MATCH(TEXT('Tabela 7.1'!$A2222,"mmmm/aaaa"),'alimentação - Tabela 7.1'!$5:$5,0)+4), "")</f>
        <v>0.49669367074966431</v>
      </c>
    </row>
    <row r="2223" spans="1:7" ht="18" customHeight="1" x14ac:dyDescent="0.25">
      <c r="A2223" s="59" t="s">
        <v>373</v>
      </c>
      <c r="B2223" s="61" t="s">
        <v>113</v>
      </c>
      <c r="C2223" s="62">
        <f>IFERROR(INDEX('alimentação - Tabela 7.1'!$16:$16,
MATCH(TEXT('Tabela 7.1'!A2223,"mmmm/aaaa"),'alimentação - Tabela 7.1'!$5:$5,0)), "")</f>
        <v>8205929</v>
      </c>
      <c r="D2223" s="62">
        <f>IFERROR(INDEX('alimentação - Tabela 7.1'!$16:$16,
MATCH(TEXT('Tabela 7.1'!$A2223,"mmmm/aaaa"),'alimentação - Tabela 7.1'!$5:$5,0)+1), "")</f>
        <v>342558</v>
      </c>
      <c r="E2223" s="62">
        <f>IFERROR(INDEX('alimentação - Tabela 7.1'!$16:$16,
MATCH(TEXT('Tabela 7.1'!$A2223,"mmmm/aaaa"),'alimentação - Tabela 7.1'!$5:$5,0)+2), "")</f>
        <v>286314</v>
      </c>
      <c r="F2223" s="62">
        <f>IFERROR(INDEX('alimentação - Tabela 7.1'!$16:$16,
MATCH(TEXT('Tabela 7.1'!$A2223,"mmmm/aaaa"),'alimentação - Tabela 7.1'!$5:$5,0)+3), "")</f>
        <v>56244</v>
      </c>
      <c r="G2223" s="95">
        <f>IFERROR(INDEX('alimentação - Tabela 7.1'!$16:$16,
MATCH(TEXT('Tabela 7.1'!$A2223,"mmmm/aaaa"),'alimentação - Tabela 7.1'!$5:$5,0)+4), "")</f>
        <v>0.69013708829879761</v>
      </c>
    </row>
    <row r="2224" spans="1:7" ht="18" customHeight="1" x14ac:dyDescent="0.25">
      <c r="A2224" s="59" t="s">
        <v>373</v>
      </c>
      <c r="B2224" s="61" t="s">
        <v>114</v>
      </c>
      <c r="C2224" s="62">
        <f>IFERROR(INDEX('alimentação - Tabela 7.1'!$17:$17,
MATCH(TEXT('Tabela 7.1'!A2224,"mmmm/aaaa"),'alimentação - Tabela 7.1'!$5:$5,0)), "")</f>
        <v>685589</v>
      </c>
      <c r="D2224" s="62">
        <f>IFERROR(INDEX('alimentação - Tabela 7.1'!$17:$17,
MATCH(TEXT('Tabela 7.1'!$A2224,"mmmm/aaaa"),'alimentação - Tabela 7.1'!$5:$5,0)+1), "")</f>
        <v>25641</v>
      </c>
      <c r="E2224" s="62">
        <f>IFERROR(INDEX('alimentação - Tabela 7.1'!$17:$17,
MATCH(TEXT('Tabela 7.1'!$A2224,"mmmm/aaaa"),'alimentação - Tabela 7.1'!$5:$5,0)+2), "")</f>
        <v>22419</v>
      </c>
      <c r="F2224" s="62">
        <f>IFERROR(INDEX('alimentação - Tabela 7.1'!$17:$17,
MATCH(TEXT('Tabela 7.1'!$A2224,"mmmm/aaaa"),'alimentação - Tabela 7.1'!$5:$5,0)+3), "")</f>
        <v>3222</v>
      </c>
      <c r="G2224" s="95">
        <f>IFERROR(INDEX('alimentação - Tabela 7.1'!$17:$17,
MATCH(TEXT('Tabela 7.1'!$A2224,"mmmm/aaaa"),'alimentação - Tabela 7.1'!$5:$5,0)+4), "")</f>
        <v>0.47217991948127747</v>
      </c>
    </row>
    <row r="2225" spans="1:7" ht="18" customHeight="1" x14ac:dyDescent="0.25">
      <c r="A2225" s="59" t="s">
        <v>373</v>
      </c>
      <c r="B2225" s="61" t="s">
        <v>115</v>
      </c>
      <c r="C2225" s="62">
        <f>IFERROR(INDEX('alimentação - Tabela 7.1'!$18:$18,
MATCH(TEXT('Tabela 7.1'!A2225,"mmmm/aaaa"),'alimentação - Tabela 7.1'!$5:$5,0)), "")</f>
        <v>380773</v>
      </c>
      <c r="D2225" s="62">
        <f>IFERROR(INDEX('alimentação - Tabela 7.1'!$18:$18,
MATCH(TEXT('Tabela 7.1'!$A2225,"mmmm/aaaa"),'alimentação - Tabela 7.1'!$5:$5,0)+1), "")</f>
        <v>14837</v>
      </c>
      <c r="E2225" s="62">
        <f>IFERROR(INDEX('alimentação - Tabela 7.1'!$18:$18,
MATCH(TEXT('Tabela 7.1'!$A2225,"mmmm/aaaa"),'alimentação - Tabela 7.1'!$5:$5,0)+2), "")</f>
        <v>12151</v>
      </c>
      <c r="F2225" s="62">
        <f>IFERROR(INDEX('alimentação - Tabela 7.1'!$18:$18,
MATCH(TEXT('Tabela 7.1'!$A2225,"mmmm/aaaa"),'alimentação - Tabela 7.1'!$5:$5,0)+3), "")</f>
        <v>2686</v>
      </c>
      <c r="G2225" s="95">
        <f>IFERROR(INDEX('alimentação - Tabela 7.1'!$18:$18,
MATCH(TEXT('Tabela 7.1'!$A2225,"mmmm/aaaa"),'alimentação - Tabela 7.1'!$5:$5,0)+4), "")</f>
        <v>0.71041852235794067</v>
      </c>
    </row>
    <row r="2226" spans="1:7" ht="18" customHeight="1" x14ac:dyDescent="0.25">
      <c r="A2226" s="59" t="s">
        <v>373</v>
      </c>
      <c r="B2226" s="61" t="s">
        <v>116</v>
      </c>
      <c r="C2226" s="62">
        <f>IFERROR(INDEX('alimentação - Tabela 7.1'!$19:$19,
MATCH(TEXT('Tabela 7.1'!A2226,"mmmm/aaaa"),'alimentação - Tabela 7.1'!$5:$5,0)), "")</f>
        <v>1449206</v>
      </c>
      <c r="D2226" s="62">
        <f>IFERROR(INDEX('alimentação - Tabela 7.1'!$19:$19,
MATCH(TEXT('Tabela 7.1'!$A2226,"mmmm/aaaa"),'alimentação - Tabela 7.1'!$5:$5,0)+1), "")</f>
        <v>61413</v>
      </c>
      <c r="E2226" s="62">
        <f>IFERROR(INDEX('alimentação - Tabela 7.1'!$19:$19,
MATCH(TEXT('Tabela 7.1'!$A2226,"mmmm/aaaa"),'alimentação - Tabela 7.1'!$5:$5,0)+2), "")</f>
        <v>54384</v>
      </c>
      <c r="F2226" s="62">
        <f>IFERROR(INDEX('alimentação - Tabela 7.1'!$19:$19,
MATCH(TEXT('Tabela 7.1'!$A2226,"mmmm/aaaa"),'alimentação - Tabela 7.1'!$5:$5,0)+3), "")</f>
        <v>7029</v>
      </c>
      <c r="G2226" s="95">
        <f>IFERROR(INDEX('alimentação - Tabela 7.1'!$19:$19,
MATCH(TEXT('Tabela 7.1'!$A2226,"mmmm/aaaa"),'alimentação - Tabela 7.1'!$5:$5,0)+4), "")</f>
        <v>0.48738816380500793</v>
      </c>
    </row>
    <row r="2227" spans="1:7" ht="18" customHeight="1" x14ac:dyDescent="0.25">
      <c r="A2227" s="59" t="s">
        <v>373</v>
      </c>
      <c r="B2227" s="61" t="s">
        <v>117</v>
      </c>
      <c r="C2227" s="62">
        <f>IFERROR(INDEX('alimentação - Tabela 7.1'!$20:$20,
MATCH(TEXT('Tabela 7.1'!A2227,"mmmm/aaaa"),'alimentação - Tabela 7.1'!$5:$5,0)), "")</f>
        <v>551210</v>
      </c>
      <c r="D2227" s="62">
        <f>IFERROR(INDEX('alimentação - Tabela 7.1'!$20:$20,
MATCH(TEXT('Tabela 7.1'!$A2227,"mmmm/aaaa"),'alimentação - Tabela 7.1'!$5:$5,0)+1), "")</f>
        <v>24567</v>
      </c>
      <c r="E2227" s="62">
        <f>IFERROR(INDEX('alimentação - Tabela 7.1'!$20:$20,
MATCH(TEXT('Tabela 7.1'!$A2227,"mmmm/aaaa"),'alimentação - Tabela 7.1'!$5:$5,0)+2), "")</f>
        <v>19468</v>
      </c>
      <c r="F2227" s="62">
        <f>IFERROR(INDEX('alimentação - Tabela 7.1'!$20:$20,
MATCH(TEXT('Tabela 7.1'!$A2227,"mmmm/aaaa"),'alimentação - Tabela 7.1'!$5:$5,0)+3), "")</f>
        <v>5099</v>
      </c>
      <c r="G2227" s="95">
        <f>IFERROR(INDEX('alimentação - Tabela 7.1'!$20:$20,
MATCH(TEXT('Tabela 7.1'!$A2227,"mmmm/aaaa"),'alimentação - Tabela 7.1'!$5:$5,0)+4), "")</f>
        <v>0.93369299173355103</v>
      </c>
    </row>
    <row r="2228" spans="1:7" ht="18" customHeight="1" x14ac:dyDescent="0.25">
      <c r="A2228" s="59" t="s">
        <v>373</v>
      </c>
      <c r="B2228" s="61" t="s">
        <v>118</v>
      </c>
      <c r="C2228" s="62">
        <f>IFERROR(INDEX('alimentação - Tabela 7.1'!$21:$21,
MATCH(TEXT('Tabela 7.1'!A2228,"mmmm/aaaa"),'alimentação - Tabela 7.1'!$5:$5,0)), "")</f>
        <v>535277</v>
      </c>
      <c r="D2228" s="62">
        <f>IFERROR(INDEX('alimentação - Tabela 7.1'!$21:$21,
MATCH(TEXT('Tabela 7.1'!$A2228,"mmmm/aaaa"),'alimentação - Tabela 7.1'!$5:$5,0)+1), "")</f>
        <v>28102</v>
      </c>
      <c r="E2228" s="62">
        <f>IFERROR(INDEX('alimentação - Tabela 7.1'!$21:$21,
MATCH(TEXT('Tabela 7.1'!$A2228,"mmmm/aaaa"),'alimentação - Tabela 7.1'!$5:$5,0)+2), "")</f>
        <v>19229</v>
      </c>
      <c r="F2228" s="62">
        <f>IFERROR(INDEX('alimentação - Tabela 7.1'!$21:$21,
MATCH(TEXT('Tabela 7.1'!$A2228,"mmmm/aaaa"),'alimentação - Tabela 7.1'!$5:$5,0)+3), "")</f>
        <v>8873</v>
      </c>
      <c r="G2228" s="95">
        <f>IFERROR(INDEX('alimentação - Tabela 7.1'!$21:$21,
MATCH(TEXT('Tabela 7.1'!$A2228,"mmmm/aaaa"),'alimentação - Tabela 7.1'!$5:$5,0)+4), "")</f>
        <v>1.6855875253677368</v>
      </c>
    </row>
    <row r="2229" spans="1:7" ht="18" customHeight="1" x14ac:dyDescent="0.25">
      <c r="A2229" s="59" t="s">
        <v>373</v>
      </c>
      <c r="B2229" s="61" t="s">
        <v>119</v>
      </c>
      <c r="C2229" s="62">
        <f>IFERROR(INDEX('alimentação - Tabela 7.1'!$22:$22,
MATCH(TEXT('Tabela 7.1'!A2229,"mmmm/aaaa"),'alimentação - Tabela 7.1'!$5:$5,0)), "")</f>
        <v>1562663</v>
      </c>
      <c r="D2229" s="62">
        <f>IFERROR(INDEX('alimentação - Tabela 7.1'!$22:$22,
MATCH(TEXT('Tabela 7.1'!$A2229,"mmmm/aaaa"),'alimentação - Tabela 7.1'!$5:$5,0)+1), "")</f>
        <v>64953</v>
      </c>
      <c r="E2229" s="62">
        <f>IFERROR(INDEX('alimentação - Tabela 7.1'!$22:$22,
MATCH(TEXT('Tabela 7.1'!$A2229,"mmmm/aaaa"),'alimentação - Tabela 7.1'!$5:$5,0)+2), "")</f>
        <v>52176</v>
      </c>
      <c r="F2229" s="62">
        <f>IFERROR(INDEX('alimentação - Tabela 7.1'!$22:$22,
MATCH(TEXT('Tabela 7.1'!$A2229,"mmmm/aaaa"),'alimentação - Tabela 7.1'!$5:$5,0)+3), "")</f>
        <v>12777</v>
      </c>
      <c r="G2229" s="95">
        <f>IFERROR(INDEX('alimentação - Tabela 7.1'!$22:$22,
MATCH(TEXT('Tabela 7.1'!$A2229,"mmmm/aaaa"),'alimentação - Tabela 7.1'!$5:$5,0)+4), "")</f>
        <v>0.8243831992149353</v>
      </c>
    </row>
    <row r="2230" spans="1:7" ht="18" customHeight="1" x14ac:dyDescent="0.25">
      <c r="A2230" s="59" t="s">
        <v>373</v>
      </c>
      <c r="B2230" s="61" t="s">
        <v>120</v>
      </c>
      <c r="C2230" s="62">
        <f>IFERROR(INDEX('alimentação - Tabela 7.1'!$23:$23,
MATCH(TEXT('Tabela 7.1'!A2230,"mmmm/aaaa"),'alimentação - Tabela 7.1'!$5:$5,0)), "")</f>
        <v>463677</v>
      </c>
      <c r="D2230" s="62">
        <f>IFERROR(INDEX('alimentação - Tabela 7.1'!$23:$23,
MATCH(TEXT('Tabela 7.1'!$A2230,"mmmm/aaaa"),'alimentação - Tabela 7.1'!$5:$5,0)+1), "")</f>
        <v>18728</v>
      </c>
      <c r="E2230" s="62">
        <f>IFERROR(INDEX('alimentação - Tabela 7.1'!$23:$23,
MATCH(TEXT('Tabela 7.1'!$A2230,"mmmm/aaaa"),'alimentação - Tabela 7.1'!$5:$5,0)+2), "")</f>
        <v>15870</v>
      </c>
      <c r="F2230" s="62">
        <f>IFERROR(INDEX('alimentação - Tabela 7.1'!$23:$23,
MATCH(TEXT('Tabela 7.1'!$A2230,"mmmm/aaaa"),'alimentação - Tabela 7.1'!$5:$5,0)+3), "")</f>
        <v>2858</v>
      </c>
      <c r="G2230" s="95">
        <f>IFERROR(INDEX('alimentação - Tabela 7.1'!$23:$23,
MATCH(TEXT('Tabela 7.1'!$A2230,"mmmm/aaaa"),'alimentação - Tabela 7.1'!$5:$5,0)+4), "")</f>
        <v>0.62020009756088257</v>
      </c>
    </row>
    <row r="2231" spans="1:7" ht="18" customHeight="1" x14ac:dyDescent="0.25">
      <c r="A2231" s="59" t="s">
        <v>373</v>
      </c>
      <c r="B2231" s="61" t="s">
        <v>121</v>
      </c>
      <c r="C2231" s="62">
        <f>IFERROR(INDEX('alimentação - Tabela 7.1'!$24:$24,
MATCH(TEXT('Tabela 7.1'!A2231,"mmmm/aaaa"),'alimentação - Tabela 7.1'!$5:$5,0)), "")</f>
        <v>351456</v>
      </c>
      <c r="D2231" s="62">
        <f>IFERROR(INDEX('alimentação - Tabela 7.1'!$24:$24,
MATCH(TEXT('Tabela 7.1'!$A2231,"mmmm/aaaa"),'alimentação - Tabela 7.1'!$5:$5,0)+1), "")</f>
        <v>13730</v>
      </c>
      <c r="E2231" s="62">
        <f>IFERROR(INDEX('alimentação - Tabela 7.1'!$24:$24,
MATCH(TEXT('Tabela 7.1'!$A2231,"mmmm/aaaa"),'alimentação - Tabela 7.1'!$5:$5,0)+2), "")</f>
        <v>11329</v>
      </c>
      <c r="F2231" s="62">
        <f>IFERROR(INDEX('alimentação - Tabela 7.1'!$24:$24,
MATCH(TEXT('Tabela 7.1'!$A2231,"mmmm/aaaa"),'alimentação - Tabela 7.1'!$5:$5,0)+3), "")</f>
        <v>2401</v>
      </c>
      <c r="G2231" s="95">
        <f>IFERROR(INDEX('alimentação - Tabela 7.1'!$24:$24,
MATCH(TEXT('Tabela 7.1'!$A2231,"mmmm/aaaa"),'alimentação - Tabela 7.1'!$5:$5,0)+4), "")</f>
        <v>0.68785721063613892</v>
      </c>
    </row>
    <row r="2232" spans="1:7" ht="18" customHeight="1" x14ac:dyDescent="0.25">
      <c r="A2232" s="59" t="s">
        <v>373</v>
      </c>
      <c r="B2232" s="61" t="s">
        <v>122</v>
      </c>
      <c r="C2232" s="62">
        <f>IFERROR(INDEX('alimentação - Tabela 7.1'!$25:$25,
MATCH(TEXT('Tabela 7.1'!A2232,"mmmm/aaaa"),'alimentação - Tabela 7.1'!$5:$5,0)), "")</f>
        <v>2226078</v>
      </c>
      <c r="D2232" s="62">
        <f>IFERROR(INDEX('alimentação - Tabela 7.1'!$25:$25,
MATCH(TEXT('Tabela 7.1'!$A2232,"mmmm/aaaa"),'alimentação - Tabela 7.1'!$5:$5,0)+1), "")</f>
        <v>90587</v>
      </c>
      <c r="E2232" s="62">
        <f>IFERROR(INDEX('alimentação - Tabela 7.1'!$25:$25,
MATCH(TEXT('Tabela 7.1'!$A2232,"mmmm/aaaa"),'alimentação - Tabela 7.1'!$5:$5,0)+2), "")</f>
        <v>79288</v>
      </c>
      <c r="F2232" s="62">
        <f>IFERROR(INDEX('alimentação - Tabela 7.1'!$25:$25,
MATCH(TEXT('Tabela 7.1'!$A2232,"mmmm/aaaa"),'alimentação - Tabela 7.1'!$5:$5,0)+3), "")</f>
        <v>11299</v>
      </c>
      <c r="G2232" s="95">
        <f>IFERROR(INDEX('alimentação - Tabela 7.1'!$25:$25,
MATCH(TEXT('Tabela 7.1'!$A2232,"mmmm/aaaa"),'alimentação - Tabela 7.1'!$5:$5,0)+4), "")</f>
        <v>0.51016378402709961</v>
      </c>
    </row>
    <row r="2233" spans="1:7" ht="18" customHeight="1" x14ac:dyDescent="0.25">
      <c r="A2233" s="59" t="s">
        <v>373</v>
      </c>
      <c r="B2233" s="61" t="s">
        <v>123</v>
      </c>
      <c r="C2233" s="62">
        <f>IFERROR(INDEX('alimentação - Tabela 7.1'!$26:$26,
MATCH(TEXT('Tabela 7.1'!A2233,"mmmm/aaaa"),'alimentação - Tabela 7.1'!$5:$5,0)), "")</f>
        <v>24705968</v>
      </c>
      <c r="D2233" s="62">
        <f>IFERROR(INDEX('alimentação - Tabela 7.1'!$26:$26,
MATCH(TEXT('Tabela 7.1'!$A2233,"mmmm/aaaa"),'alimentação - Tabela 7.1'!$5:$5,0)+1), "")</f>
        <v>1146742</v>
      </c>
      <c r="E2233" s="62">
        <f>IFERROR(INDEX('alimentação - Tabela 7.1'!$26:$26,
MATCH(TEXT('Tabela 7.1'!$A2233,"mmmm/aaaa"),'alimentação - Tabela 7.1'!$5:$5,0)+2), "")</f>
        <v>1082022</v>
      </c>
      <c r="F2233" s="62">
        <f>IFERROR(INDEX('alimentação - Tabela 7.1'!$26:$26,
MATCH(TEXT('Tabela 7.1'!$A2233,"mmmm/aaaa"),'alimentação - Tabela 7.1'!$5:$5,0)+3), "")</f>
        <v>64720</v>
      </c>
      <c r="G2233" s="95">
        <f>IFERROR(INDEX('alimentação - Tabela 7.1'!$26:$26,
MATCH(TEXT('Tabela 7.1'!$A2233,"mmmm/aaaa"),'alimentação - Tabela 7.1'!$5:$5,0)+4), "")</f>
        <v>0.26264902949333191</v>
      </c>
    </row>
    <row r="2234" spans="1:7" ht="18" customHeight="1" x14ac:dyDescent="0.25">
      <c r="A2234" s="59" t="s">
        <v>373</v>
      </c>
      <c r="B2234" s="61" t="s">
        <v>124</v>
      </c>
      <c r="C2234" s="62">
        <f>IFERROR(INDEX('alimentação - Tabela 7.1'!$27:$27,
MATCH(TEXT('Tabela 7.1'!A2234,"mmmm/aaaa"),'alimentação - Tabela 7.1'!$5:$5,0)), "")</f>
        <v>5062673</v>
      </c>
      <c r="D2234" s="62">
        <f>IFERROR(INDEX('alimentação - Tabela 7.1'!$27:$27,
MATCH(TEXT('Tabela 7.1'!$A2234,"mmmm/aaaa"),'alimentação - Tabela 7.1'!$5:$5,0)+1), "")</f>
        <v>234829</v>
      </c>
      <c r="E2234" s="62">
        <f>IFERROR(INDEX('alimentação - Tabela 7.1'!$27:$27,
MATCH(TEXT('Tabela 7.1'!$A2234,"mmmm/aaaa"),'alimentação - Tabela 7.1'!$5:$5,0)+2), "")</f>
        <v>233296</v>
      </c>
      <c r="F2234" s="62">
        <f>IFERROR(INDEX('alimentação - Tabela 7.1'!$27:$27,
MATCH(TEXT('Tabela 7.1'!$A2234,"mmmm/aaaa"),'alimentação - Tabela 7.1'!$5:$5,0)+3), "")</f>
        <v>1533</v>
      </c>
      <c r="G2234" s="95">
        <f>IFERROR(INDEX('alimentação - Tabela 7.1'!$27:$27,
MATCH(TEXT('Tabela 7.1'!$A2234,"mmmm/aaaa"),'alimentação - Tabela 7.1'!$5:$5,0)+4), "")</f>
        <v>3.0289618298411369E-2</v>
      </c>
    </row>
    <row r="2235" spans="1:7" ht="18" customHeight="1" x14ac:dyDescent="0.25">
      <c r="A2235" s="59" t="s">
        <v>373</v>
      </c>
      <c r="B2235" s="61" t="s">
        <v>2</v>
      </c>
      <c r="C2235" s="62">
        <f>IFERROR(INDEX('alimentação - Tabela 7.1'!$28:$28,
MATCH(TEXT('Tabela 7.1'!A2235,"mmmm/aaaa"),'alimentação - Tabela 7.1'!$5:$5,0)), "")</f>
        <v>928483</v>
      </c>
      <c r="D2235" s="62">
        <f>IFERROR(INDEX('alimentação - Tabela 7.1'!$28:$28,
MATCH(TEXT('Tabela 7.1'!$A2235,"mmmm/aaaa"),'alimentação - Tabela 7.1'!$5:$5,0)+1), "")</f>
        <v>48245</v>
      </c>
      <c r="E2235" s="62">
        <f>IFERROR(INDEX('alimentação - Tabela 7.1'!$28:$28,
MATCH(TEXT('Tabela 7.1'!$A2235,"mmmm/aaaa"),'alimentação - Tabela 7.1'!$5:$5,0)+2), "")</f>
        <v>47334</v>
      </c>
      <c r="F2235" s="62">
        <f>IFERROR(INDEX('alimentação - Tabela 7.1'!$28:$28,
MATCH(TEXT('Tabela 7.1'!$A2235,"mmmm/aaaa"),'alimentação - Tabela 7.1'!$5:$5,0)+3), "")</f>
        <v>911</v>
      </c>
      <c r="G2235" s="95">
        <f>IFERROR(INDEX('alimentação - Tabela 7.1'!$28:$28,
MATCH(TEXT('Tabela 7.1'!$A2235,"mmmm/aaaa"),'alimentação - Tabela 7.1'!$5:$5,0)+4), "")</f>
        <v>9.8213396966457367E-2</v>
      </c>
    </row>
    <row r="2236" spans="1:7" ht="18" customHeight="1" x14ac:dyDescent="0.25">
      <c r="A2236" s="59" t="s">
        <v>373</v>
      </c>
      <c r="B2236" s="61" t="s">
        <v>125</v>
      </c>
      <c r="C2236" s="62">
        <f>IFERROR(INDEX('alimentação - Tabela 7.1'!$29:$29,
MATCH(TEXT('Tabela 7.1'!A2236,"mmmm/aaaa"),'alimentação - Tabela 7.1'!$5:$5,0)), "")</f>
        <v>3962275</v>
      </c>
      <c r="D2236" s="62">
        <f>IFERROR(INDEX('alimentação - Tabela 7.1'!$29:$29,
MATCH(TEXT('Tabela 7.1'!$A2236,"mmmm/aaaa"),'alimentação - Tabela 7.1'!$5:$5,0)+1), "")</f>
        <v>153135</v>
      </c>
      <c r="E2236" s="62">
        <f>IFERROR(INDEX('alimentação - Tabela 7.1'!$29:$29,
MATCH(TEXT('Tabela 7.1'!$A2236,"mmmm/aaaa"),'alimentação - Tabela 7.1'!$5:$5,0)+2), "")</f>
        <v>137221</v>
      </c>
      <c r="F2236" s="62">
        <f>IFERROR(INDEX('alimentação - Tabela 7.1'!$29:$29,
MATCH(TEXT('Tabela 7.1'!$A2236,"mmmm/aaaa"),'alimentação - Tabela 7.1'!$5:$5,0)+3), "")</f>
        <v>15914</v>
      </c>
      <c r="G2236" s="95">
        <f>IFERROR(INDEX('alimentação - Tabela 7.1'!$29:$29,
MATCH(TEXT('Tabela 7.1'!$A2236,"mmmm/aaaa"),'alimentação - Tabela 7.1'!$5:$5,0)+4), "")</f>
        <v>0.4032575786113739</v>
      </c>
    </row>
    <row r="2237" spans="1:7" ht="18" customHeight="1" x14ac:dyDescent="0.25">
      <c r="A2237" s="59" t="s">
        <v>373</v>
      </c>
      <c r="B2237" s="61" t="s">
        <v>126</v>
      </c>
      <c r="C2237" s="62">
        <f>IFERROR(INDEX('alimentação - Tabela 7.1'!$30:$30,
MATCH(TEXT('Tabela 7.1'!A2237,"mmmm/aaaa"),'alimentação - Tabela 7.1'!$5:$5,0)), "")</f>
        <v>14752537</v>
      </c>
      <c r="D2237" s="62">
        <f>IFERROR(INDEX('alimentação - Tabela 7.1'!$30:$30,
MATCH(TEXT('Tabela 7.1'!$A2237,"mmmm/aaaa"),'alimentação - Tabela 7.1'!$5:$5,0)+1), "")</f>
        <v>710533</v>
      </c>
      <c r="E2237" s="62">
        <f>IFERROR(INDEX('alimentação - Tabela 7.1'!$30:$30,
MATCH(TEXT('Tabela 7.1'!$A2237,"mmmm/aaaa"),'alimentação - Tabela 7.1'!$5:$5,0)+2), "")</f>
        <v>664171</v>
      </c>
      <c r="F2237" s="62">
        <f>IFERROR(INDEX('alimentação - Tabela 7.1'!$30:$30,
MATCH(TEXT('Tabela 7.1'!$A2237,"mmmm/aaaa"),'alimentação - Tabela 7.1'!$5:$5,0)+3), "")</f>
        <v>46362</v>
      </c>
      <c r="G2237" s="95">
        <f>IFERROR(INDEX('alimentação - Tabela 7.1'!$30:$30,
MATCH(TEXT('Tabela 7.1'!$A2237,"mmmm/aaaa"),'alimentação - Tabela 7.1'!$5:$5,0)+4), "")</f>
        <v>0.31525531411170959</v>
      </c>
    </row>
    <row r="2238" spans="1:7" ht="18" customHeight="1" x14ac:dyDescent="0.25">
      <c r="A2238" s="59" t="s">
        <v>373</v>
      </c>
      <c r="B2238" s="61" t="s">
        <v>127</v>
      </c>
      <c r="C2238" s="62">
        <f>IFERROR(INDEX('alimentação - Tabela 7.1'!$31:$31,
MATCH(TEXT('Tabela 7.1'!A2238,"mmmm/aaaa"),'alimentação - Tabela 7.1'!$5:$5,0)), "")</f>
        <v>8888815</v>
      </c>
      <c r="D2238" s="62">
        <f>IFERROR(INDEX('alimentação - Tabela 7.1'!$31:$31,
MATCH(TEXT('Tabela 7.1'!$A2238,"mmmm/aaaa"),'alimentação - Tabela 7.1'!$5:$5,0)+1), "")</f>
        <v>435310</v>
      </c>
      <c r="E2238" s="62">
        <f>IFERROR(INDEX('alimentação - Tabela 7.1'!$31:$31,
MATCH(TEXT('Tabela 7.1'!$A2238,"mmmm/aaaa"),'alimentação - Tabela 7.1'!$5:$5,0)+2), "")</f>
        <v>429573</v>
      </c>
      <c r="F2238" s="62">
        <f>IFERROR(INDEX('alimentação - Tabela 7.1'!$31:$31,
MATCH(TEXT('Tabela 7.1'!$A2238,"mmmm/aaaa"),'alimentação - Tabela 7.1'!$5:$5,0)+3), "")</f>
        <v>5737</v>
      </c>
      <c r="G2238" s="95">
        <f>IFERROR(INDEX('alimentação - Tabela 7.1'!$31:$31,
MATCH(TEXT('Tabela 7.1'!$A2238,"mmmm/aaaa"),'alimentação - Tabela 7.1'!$5:$5,0)+4), "")</f>
        <v>6.4583472907543182E-2</v>
      </c>
    </row>
    <row r="2239" spans="1:7" ht="18" customHeight="1" x14ac:dyDescent="0.25">
      <c r="A2239" s="59" t="s">
        <v>373</v>
      </c>
      <c r="B2239" s="61" t="s">
        <v>128</v>
      </c>
      <c r="C2239" s="62">
        <f>IFERROR(INDEX('alimentação - Tabela 7.1'!$32:$32,
MATCH(TEXT('Tabela 7.1'!A2239,"mmmm/aaaa"),'alimentação - Tabela 7.1'!$5:$5,0)), "")</f>
        <v>3328087</v>
      </c>
      <c r="D2239" s="62">
        <f>IFERROR(INDEX('alimentação - Tabela 7.1'!$32:$32,
MATCH(TEXT('Tabela 7.1'!$A2239,"mmmm/aaaa"),'alimentação - Tabela 7.1'!$5:$5,0)+1), "")</f>
        <v>172665</v>
      </c>
      <c r="E2239" s="62">
        <f>IFERROR(INDEX('alimentação - Tabela 7.1'!$32:$32,
MATCH(TEXT('Tabela 7.1'!$A2239,"mmmm/aaaa"),'alimentação - Tabela 7.1'!$5:$5,0)+2), "")</f>
        <v>166195</v>
      </c>
      <c r="F2239" s="62">
        <f>IFERROR(INDEX('alimentação - Tabela 7.1'!$32:$32,
MATCH(TEXT('Tabela 7.1'!$A2239,"mmmm/aaaa"),'alimentação - Tabela 7.1'!$5:$5,0)+3), "")</f>
        <v>6470</v>
      </c>
      <c r="G2239" s="95">
        <f>IFERROR(INDEX('alimentação - Tabela 7.1'!$32:$32,
MATCH(TEXT('Tabela 7.1'!$A2239,"mmmm/aaaa"),'alimentação - Tabela 7.1'!$5:$5,0)+4), "")</f>
        <v>0.19478464126586914</v>
      </c>
    </row>
    <row r="2240" spans="1:7" ht="18" customHeight="1" x14ac:dyDescent="0.25">
      <c r="A2240" s="59" t="s">
        <v>373</v>
      </c>
      <c r="B2240" s="61" t="s">
        <v>129</v>
      </c>
      <c r="C2240" s="62">
        <f>IFERROR(INDEX('alimentação - Tabela 7.1'!$33:$33,
MATCH(TEXT('Tabela 7.1'!A2240,"mmmm/aaaa"),'alimentação - Tabela 7.1'!$5:$5,0)), "")</f>
        <v>2652364</v>
      </c>
      <c r="D2240" s="62">
        <f>IFERROR(INDEX('alimentação - Tabela 7.1'!$33:$33,
MATCH(TEXT('Tabela 7.1'!$A2240,"mmmm/aaaa"),'alimentação - Tabela 7.1'!$5:$5,0)+1), "")</f>
        <v>135651</v>
      </c>
      <c r="E2240" s="62">
        <f>IFERROR(INDEX('alimentação - Tabela 7.1'!$33:$33,
MATCH(TEXT('Tabela 7.1'!$A2240,"mmmm/aaaa"),'alimentação - Tabela 7.1'!$5:$5,0)+2), "")</f>
        <v>134888</v>
      </c>
      <c r="F2240" s="62">
        <f>IFERROR(INDEX('alimentação - Tabela 7.1'!$33:$33,
MATCH(TEXT('Tabela 7.1'!$A2240,"mmmm/aaaa"),'alimentação - Tabela 7.1'!$5:$5,0)+3), "")</f>
        <v>763</v>
      </c>
      <c r="G2240" s="95">
        <f>IFERROR(INDEX('alimentação - Tabela 7.1'!$33:$33,
MATCH(TEXT('Tabela 7.1'!$A2240,"mmmm/aaaa"),'alimentação - Tabela 7.1'!$5:$5,0)+4), "")</f>
        <v>2.8775067999958992E-2</v>
      </c>
    </row>
    <row r="2241" spans="1:7" ht="18" customHeight="1" x14ac:dyDescent="0.25">
      <c r="A2241" s="59" t="s">
        <v>373</v>
      </c>
      <c r="B2241" s="61" t="s">
        <v>130</v>
      </c>
      <c r="C2241" s="62">
        <f>IFERROR(INDEX('alimentação - Tabela 7.1'!$34:$34,
MATCH(TEXT('Tabela 7.1'!A2241,"mmmm/aaaa"),'alimentação - Tabela 7.1'!$5:$5,0)), "")</f>
        <v>2908364</v>
      </c>
      <c r="D2241" s="62">
        <f>IFERROR(INDEX('alimentação - Tabela 7.1'!$34:$34,
MATCH(TEXT('Tabela 7.1'!$A2241,"mmmm/aaaa"),'alimentação - Tabela 7.1'!$5:$5,0)+1), "")</f>
        <v>126994</v>
      </c>
      <c r="E2241" s="62">
        <f>IFERROR(INDEX('alimentação - Tabela 7.1'!$34:$34,
MATCH(TEXT('Tabela 7.1'!$A2241,"mmmm/aaaa"),'alimentação - Tabela 7.1'!$5:$5,0)+2), "")</f>
        <v>128490</v>
      </c>
      <c r="F2241" s="62">
        <f>IFERROR(INDEX('alimentação - Tabela 7.1'!$34:$34,
MATCH(TEXT('Tabela 7.1'!$A2241,"mmmm/aaaa"),'alimentação - Tabela 7.1'!$5:$5,0)+3), "")</f>
        <v>-1496</v>
      </c>
      <c r="G2241" s="95">
        <f>IFERROR(INDEX('alimentação - Tabela 7.1'!$34:$34,
MATCH(TEXT('Tabela 7.1'!$A2241,"mmmm/aaaa"),'alimentação - Tabela 7.1'!$5:$5,0)+4), "")</f>
        <v>-5.1411408931016922E-2</v>
      </c>
    </row>
    <row r="2242" spans="1:7" ht="18" customHeight="1" x14ac:dyDescent="0.25">
      <c r="A2242" s="59" t="s">
        <v>373</v>
      </c>
      <c r="B2242" s="61" t="s">
        <v>131</v>
      </c>
      <c r="C2242" s="62">
        <f>IFERROR(INDEX('alimentação - Tabela 7.1'!$35:$35,
MATCH(TEXT('Tabela 7.1'!A2242,"mmmm/aaaa"),'alimentação - Tabela 7.1'!$5:$5,0)), "")</f>
        <v>4391618</v>
      </c>
      <c r="D2242" s="62">
        <f>IFERROR(INDEX('alimentação - Tabela 7.1'!$35:$35,
MATCH(TEXT('Tabela 7.1'!$A2242,"mmmm/aaaa"),'alimentação - Tabela 7.1'!$5:$5,0)+1), "")</f>
        <v>218730</v>
      </c>
      <c r="E2242" s="62">
        <f>IFERROR(INDEX('alimentação - Tabela 7.1'!$35:$35,
MATCH(TEXT('Tabela 7.1'!$A2242,"mmmm/aaaa"),'alimentação - Tabela 7.1'!$5:$5,0)+2), "")</f>
        <v>206929</v>
      </c>
      <c r="F2242" s="62">
        <f>IFERROR(INDEX('alimentação - Tabela 7.1'!$35:$35,
MATCH(TEXT('Tabela 7.1'!$A2242,"mmmm/aaaa"),'alimentação - Tabela 7.1'!$5:$5,0)+3), "")</f>
        <v>11801</v>
      </c>
      <c r="G2242" s="95">
        <f>IFERROR(INDEX('alimentação - Tabela 7.1'!$35:$35,
MATCH(TEXT('Tabela 7.1'!$A2242,"mmmm/aaaa"),'alimentação - Tabela 7.1'!$5:$5,0)+4), "")</f>
        <v>0.26944047212600708</v>
      </c>
    </row>
    <row r="2243" spans="1:7" ht="18" customHeight="1" x14ac:dyDescent="0.25">
      <c r="A2243" s="59" t="s">
        <v>373</v>
      </c>
      <c r="B2243" s="61" t="s">
        <v>132</v>
      </c>
      <c r="C2243" s="62">
        <f>IFERROR(INDEX('alimentação - Tabela 7.1'!$36:$36,
MATCH(TEXT('Tabela 7.1'!A2243,"mmmm/aaaa"),'alimentação - Tabela 7.1'!$5:$5,0)), "")</f>
        <v>699727</v>
      </c>
      <c r="D2243" s="62">
        <f>IFERROR(INDEX('alimentação - Tabela 7.1'!$36:$36,
MATCH(TEXT('Tabela 7.1'!$A2243,"mmmm/aaaa"),'alimentação - Tabela 7.1'!$5:$5,0)+1), "")</f>
        <v>35870</v>
      </c>
      <c r="E2243" s="62">
        <f>IFERROR(INDEX('alimentação - Tabela 7.1'!$36:$36,
MATCH(TEXT('Tabela 7.1'!$A2243,"mmmm/aaaa"),'alimentação - Tabela 7.1'!$5:$5,0)+2), "")</f>
        <v>33166</v>
      </c>
      <c r="F2243" s="62">
        <f>IFERROR(INDEX('alimentação - Tabela 7.1'!$36:$36,
MATCH(TEXT('Tabela 7.1'!$A2243,"mmmm/aaaa"),'alimentação - Tabela 7.1'!$5:$5,0)+3), "")</f>
        <v>2704</v>
      </c>
      <c r="G2243" s="95">
        <f>IFERROR(INDEX('alimentação - Tabela 7.1'!$36:$36,
MATCH(TEXT('Tabela 7.1'!$A2243,"mmmm/aaaa"),'alimentação - Tabela 7.1'!$5:$5,0)+4), "")</f>
        <v>0.38793554902076721</v>
      </c>
    </row>
    <row r="2244" spans="1:7" ht="18" customHeight="1" x14ac:dyDescent="0.25">
      <c r="A2244" s="59" t="s">
        <v>373</v>
      </c>
      <c r="B2244" s="61" t="s">
        <v>133</v>
      </c>
      <c r="C2244" s="62">
        <f>IFERROR(INDEX('alimentação - Tabela 7.1'!$37:$37,
MATCH(TEXT('Tabela 7.1'!A2244,"mmmm/aaaa"),'alimentação - Tabela 7.1'!$5:$5,0)), "")</f>
        <v>998432</v>
      </c>
      <c r="D2244" s="62">
        <f>IFERROR(INDEX('alimentação - Tabela 7.1'!$37:$37,
MATCH(TEXT('Tabela 7.1'!$A2244,"mmmm/aaaa"),'alimentação - Tabela 7.1'!$5:$5,0)+1), "")</f>
        <v>56424</v>
      </c>
      <c r="E2244" s="62">
        <f>IFERROR(INDEX('alimentação - Tabela 7.1'!$37:$37,
MATCH(TEXT('Tabela 7.1'!$A2244,"mmmm/aaaa"),'alimentação - Tabela 7.1'!$5:$5,0)+2), "")</f>
        <v>53675</v>
      </c>
      <c r="F2244" s="62">
        <f>IFERROR(INDEX('alimentação - Tabela 7.1'!$37:$37,
MATCH(TEXT('Tabela 7.1'!$A2244,"mmmm/aaaa"),'alimentação - Tabela 7.1'!$5:$5,0)+3), "")</f>
        <v>2749</v>
      </c>
      <c r="G2244" s="95">
        <f>IFERROR(INDEX('alimentação - Tabela 7.1'!$37:$37,
MATCH(TEXT('Tabela 7.1'!$A2244,"mmmm/aaaa"),'alimentação - Tabela 7.1'!$5:$5,0)+4), "")</f>
        <v>0.27609190344810486</v>
      </c>
    </row>
    <row r="2245" spans="1:7" ht="18" customHeight="1" x14ac:dyDescent="0.25">
      <c r="A2245" s="59" t="s">
        <v>373</v>
      </c>
      <c r="B2245" s="61" t="s">
        <v>134</v>
      </c>
      <c r="C2245" s="62">
        <f>IFERROR(INDEX('alimentação - Tabela 7.1'!$38:$38,
MATCH(TEXT('Tabela 7.1'!A2245,"mmmm/aaaa"),'alimentação - Tabela 7.1'!$5:$5,0)), "")</f>
        <v>1648373</v>
      </c>
      <c r="D2245" s="62">
        <f>IFERROR(INDEX('alimentação - Tabela 7.1'!$38:$38,
MATCH(TEXT('Tabela 7.1'!$A2245,"mmmm/aaaa"),'alimentação - Tabela 7.1'!$5:$5,0)+1), "")</f>
        <v>85511</v>
      </c>
      <c r="E2245" s="62">
        <f>IFERROR(INDEX('alimentação - Tabela 7.1'!$38:$38,
MATCH(TEXT('Tabela 7.1'!$A2245,"mmmm/aaaa"),'alimentação - Tabela 7.1'!$5:$5,0)+2), "")</f>
        <v>82348</v>
      </c>
      <c r="F2245" s="62">
        <f>IFERROR(INDEX('alimentação - Tabela 7.1'!$38:$38,
MATCH(TEXT('Tabela 7.1'!$A2245,"mmmm/aaaa"),'alimentação - Tabela 7.1'!$5:$5,0)+3), "")</f>
        <v>3163</v>
      </c>
      <c r="G2245" s="95">
        <f>IFERROR(INDEX('alimentação - Tabela 7.1'!$38:$38,
MATCH(TEXT('Tabela 7.1'!$A2245,"mmmm/aaaa"),'alimentação - Tabela 7.1'!$5:$5,0)+4), "")</f>
        <v>0.19225509464740753</v>
      </c>
    </row>
    <row r="2246" spans="1:7" ht="18" customHeight="1" x14ac:dyDescent="0.25">
      <c r="A2246" s="59" t="s">
        <v>373</v>
      </c>
      <c r="B2246" s="61" t="s">
        <v>135</v>
      </c>
      <c r="C2246" s="62">
        <f>IFERROR(INDEX('alimentação - Tabela 7.1'!$39:$39,
MATCH(TEXT('Tabela 7.1'!A2246,"mmmm/aaaa"),'alimentação - Tabela 7.1'!$5:$5,0)), "")</f>
        <v>1045086</v>
      </c>
      <c r="D2246" s="62">
        <f>IFERROR(INDEX('alimentação - Tabela 7.1'!$39:$39,
MATCH(TEXT('Tabela 7.1'!$A2246,"mmmm/aaaa"),'alimentação - Tabela 7.1'!$5:$5,0)+1), "")</f>
        <v>40925</v>
      </c>
      <c r="E2246" s="62">
        <f>IFERROR(INDEX('alimentação - Tabela 7.1'!$39:$39,
MATCH(TEXT('Tabela 7.1'!$A2246,"mmmm/aaaa"),'alimentação - Tabela 7.1'!$5:$5,0)+2), "")</f>
        <v>37740</v>
      </c>
      <c r="F2246" s="62">
        <f>IFERROR(INDEX('alimentação - Tabela 7.1'!$39:$39,
MATCH(TEXT('Tabela 7.1'!$A2246,"mmmm/aaaa"),'alimentação - Tabela 7.1'!$5:$5,0)+3), "")</f>
        <v>3185</v>
      </c>
      <c r="G2246" s="95">
        <f>IFERROR(INDEX('alimentação - Tabela 7.1'!$39:$39,
MATCH(TEXT('Tabela 7.1'!$A2246,"mmmm/aaaa"),'alimentação - Tabela 7.1'!$5:$5,0)+4), "")</f>
        <v>0.30569124221801758</v>
      </c>
    </row>
    <row r="2247" spans="1:7" ht="18" customHeight="1" x14ac:dyDescent="0.25">
      <c r="A2247" s="59" t="str">
        <f>IF(
   SUMPRODUCT(--('alimentação - Tabela 7.1'!$5:$5=TEXT(DATE(2020,INT((ROW(A2245)-1)/33)+1,1),"mmmm/aaaa"))) &gt; 0,
   TEXT(DATE(2020,INT((ROW(A2245)-1)/33)+1,1),"mmm/aa"),
   ""
)</f>
        <v>set/25</v>
      </c>
      <c r="B2247" s="61" t="str">
        <f>IF(A2247&lt;&gt;"", 'alimentação - Tabela 7.1'!$B$7, "" )</f>
        <v>Brasil</v>
      </c>
      <c r="C2247" s="62">
        <f>IFERROR(INDEX('alimentação - Tabela 7.1'!$7:$7,
MATCH(TEXT('Tabela 7.1'!A2247,"mmmm/aaaa"),'alimentação - Tabela 7.1'!$5:$5,0)), "")</f>
        <v>48910803</v>
      </c>
      <c r="D2247" s="62">
        <f>IFERROR(INDEX('alimentação - Tabela 7.1'!$7:$7,
MATCH(TEXT('Tabela 7.1'!$A2247,"mmmm/aaaa"),'alimentação - Tabela 7.1'!$5:$5,0)+1), "")</f>
        <v>2301462</v>
      </c>
      <c r="E2247" s="62">
        <f>IFERROR(INDEX('alimentação - Tabela 7.1'!$7:$7,
MATCH(TEXT('Tabela 7.1'!$A2247,"mmmm/aaaa"),'alimentação - Tabela 7.1'!$5:$5,0)+2), "")</f>
        <v>2088306</v>
      </c>
      <c r="F2247" s="62">
        <f>IFERROR(INDEX('alimentação - Tabela 7.1'!$7:$7,
MATCH(TEXT('Tabela 7.1'!$A2247,"mmmm/aaaa"),'alimentação - Tabela 7.1'!$5:$5,0)+3), "")</f>
        <v>213156</v>
      </c>
      <c r="G2247" s="95">
        <f>IFERROR(INDEX('alimentação - Tabela 7.1'!$7:$7,
MATCH(TEXT('Tabela 7.1'!$A2247,"mmmm/aaaa"),'alimentação - Tabela 7.1'!$5:$5,0)+4), "")</f>
        <v>0.4377131462097168</v>
      </c>
    </row>
    <row r="2248" spans="1:7" ht="18" customHeight="1" x14ac:dyDescent="0.25">
      <c r="A2248" s="59" t="str">
        <f>IF(
   SUMPRODUCT(--('alimentação - Tabela 7.1'!$5:$5=TEXT(DATE(2020,INT((ROW(A2246)-1)/33)+1,1),"mmmm/aaaa"))) &gt; 0,
   TEXT(DATE(2020,INT((ROW(A2246)-1)/33)+1,1),"mmm/aa"),
   ""
)</f>
        <v>set/25</v>
      </c>
      <c r="B2248" s="61" t="str">
        <f>IF(A2248&lt;&gt;"", 'alimentação - Tabela 7.1'!$B$8, "" )</f>
        <v>Norte</v>
      </c>
      <c r="C2248" s="62">
        <f>IFERROR(INDEX('alimentação - Tabela 7.1'!$8:$8,
MATCH(TEXT('Tabela 7.1'!A2248,"mmmm/aaaa"),'alimentação - Tabela 7.1'!$5:$5,0)), "")</f>
        <v>2489654</v>
      </c>
      <c r="D2248" s="62">
        <f>IFERROR(INDEX('alimentação - Tabela 7.1'!$8:$8,
MATCH(TEXT('Tabela 7.1'!$A2248,"mmmm/aaaa"),'alimentação - Tabela 7.1'!$5:$5,0)+1), "")</f>
        <v>116599</v>
      </c>
      <c r="E2248" s="62">
        <f>IFERROR(INDEX('alimentação - Tabela 7.1'!$8:$8,
MATCH(TEXT('Tabela 7.1'!$A2248,"mmmm/aaaa"),'alimentação - Tabela 7.1'!$5:$5,0)+2), "")</f>
        <v>98422</v>
      </c>
      <c r="F2248" s="62">
        <f>IFERROR(INDEX('alimentação - Tabela 7.1'!$8:$8,
MATCH(TEXT('Tabela 7.1'!$A2248,"mmmm/aaaa"),'alimentação - Tabela 7.1'!$5:$5,0)+3), "")</f>
        <v>18177</v>
      </c>
      <c r="G2248" s="95">
        <f>IFERROR(INDEX('alimentação - Tabela 7.1'!$8:$8,
MATCH(TEXT('Tabela 7.1'!$A2248,"mmmm/aaaa"),'alimentação - Tabela 7.1'!$5:$5,0)+4), "")</f>
        <v>0.73547112941741943</v>
      </c>
    </row>
    <row r="2249" spans="1:7" ht="18" customHeight="1" x14ac:dyDescent="0.25">
      <c r="A2249" s="59" t="str">
        <f>IF(
   SUMPRODUCT(--('alimentação - Tabela 7.1'!$5:$5=TEXT(DATE(2020,INT((ROW(A2247)-1)/33)+1,1),"mmmm/aaaa"))) &gt; 0,
   TEXT(DATE(2020,INT((ROW(A2247)-1)/33)+1,1),"mmm/aa"),
   ""
)</f>
        <v>set/25</v>
      </c>
      <c r="B2249" s="61" t="str">
        <f>IF(A2249&lt;&gt;"", 'alimentação - Tabela 7.1'!$B$9, "" )</f>
        <v>Rondônia</v>
      </c>
      <c r="C2249" s="62">
        <f>IFERROR(INDEX('alimentação - Tabela 7.1'!$9:$9,
MATCH(TEXT('Tabela 7.1'!A2249,"mmmm/aaaa"),'alimentação - Tabela 7.1'!$5:$5,0)), "")</f>
        <v>306526</v>
      </c>
      <c r="D2249" s="62">
        <f>IFERROR(INDEX('alimentação - Tabela 7.1'!$9:$9,
MATCH(TEXT('Tabela 7.1'!$A2249,"mmmm/aaaa"),'alimentação - Tabela 7.1'!$5:$5,0)+1), "")</f>
        <v>15221</v>
      </c>
      <c r="E2249" s="62">
        <f>IFERROR(INDEX('alimentação - Tabela 7.1'!$9:$9,
MATCH(TEXT('Tabela 7.1'!$A2249,"mmmm/aaaa"),'alimentação - Tabela 7.1'!$5:$5,0)+2), "")</f>
        <v>14040</v>
      </c>
      <c r="F2249" s="62">
        <f>IFERROR(INDEX('alimentação - Tabela 7.1'!$9:$9,
MATCH(TEXT('Tabela 7.1'!$A2249,"mmmm/aaaa"),'alimentação - Tabela 7.1'!$5:$5,0)+3), "")</f>
        <v>1181</v>
      </c>
      <c r="G2249" s="95">
        <f>IFERROR(INDEX('alimentação - Tabela 7.1'!$9:$9,
MATCH(TEXT('Tabela 7.1'!$A2249,"mmmm/aaaa"),'alimentação - Tabela 7.1'!$5:$5,0)+4), "")</f>
        <v>0.38677561283111572</v>
      </c>
    </row>
    <row r="2250" spans="1:7" ht="18" customHeight="1" x14ac:dyDescent="0.25">
      <c r="A2250" s="59" t="str">
        <f>IF(
   SUMPRODUCT(--('alimentação - Tabela 7.1'!$5:$5=TEXT(DATE(2020,INT((ROW(A2248)-1)/33)+1,1),"mmmm/aaaa"))) &gt; 0,
   TEXT(DATE(2020,INT((ROW(A2248)-1)/33)+1,1),"mmm/aa"),
   ""
)</f>
        <v>set/25</v>
      </c>
      <c r="B2250" s="61" t="str">
        <f>IF(A2250&lt;&gt;"", 'alimentação - Tabela 7.1'!$B$10, "" )</f>
        <v>Acre</v>
      </c>
      <c r="C2250" s="62">
        <f>IFERROR(INDEX('alimentação - Tabela 7.1'!$10:$10,
MATCH(TEXT('Tabela 7.1'!A2250,"mmmm/aaaa"),'alimentação - Tabela 7.1'!$5:$5,0)), "")</f>
        <v>116241</v>
      </c>
      <c r="D2250" s="62">
        <f>IFERROR(INDEX('alimentação - Tabela 7.1'!$10:$10,
MATCH(TEXT('Tabela 7.1'!$A2250,"mmmm/aaaa"),'alimentação - Tabela 7.1'!$5:$5,0)+1), "")</f>
        <v>4592</v>
      </c>
      <c r="E2250" s="62">
        <f>IFERROR(INDEX('alimentação - Tabela 7.1'!$10:$10,
MATCH(TEXT('Tabela 7.1'!$A2250,"mmmm/aaaa"),'alimentação - Tabela 7.1'!$5:$5,0)+2), "")</f>
        <v>3744</v>
      </c>
      <c r="F2250" s="62">
        <f>IFERROR(INDEX('alimentação - Tabela 7.1'!$10:$10,
MATCH(TEXT('Tabela 7.1'!$A2250,"mmmm/aaaa"),'alimentação - Tabela 7.1'!$5:$5,0)+3), "")</f>
        <v>848</v>
      </c>
      <c r="G2250" s="95">
        <f>IFERROR(INDEX('alimentação - Tabela 7.1'!$10:$10,
MATCH(TEXT('Tabela 7.1'!$A2250,"mmmm/aaaa"),'alimentação - Tabela 7.1'!$5:$5,0)+4), "")</f>
        <v>0.73487991094589233</v>
      </c>
    </row>
    <row r="2251" spans="1:7" ht="18" customHeight="1" x14ac:dyDescent="0.25">
      <c r="A2251" s="59" t="str">
        <f>IF(
   SUMPRODUCT(--('alimentação - Tabela 7.1'!$5:$5=TEXT(DATE(2020,INT((ROW(A2249)-1)/33)+1,1),"mmmm/aaaa"))) &gt; 0,
   TEXT(DATE(2020,INT((ROW(A2249)-1)/33)+1,1),"mmm/aa"),
   ""
)</f>
        <v>set/25</v>
      </c>
      <c r="B2251" s="61" t="str">
        <f>IF(A2251&lt;&gt;"", 'alimentação - Tabela 7.1'!$B$11, "" )</f>
        <v>Amazonas</v>
      </c>
      <c r="C2251" s="62">
        <f>IFERROR(INDEX('alimentação - Tabela 7.1'!$11:$11,
MATCH(TEXT('Tabela 7.1'!A2251,"mmmm/aaaa"),'alimentação - Tabela 7.1'!$5:$5,0)), "")</f>
        <v>572962</v>
      </c>
      <c r="D2251" s="62">
        <f>IFERROR(INDEX('alimentação - Tabela 7.1'!$11:$11,
MATCH(TEXT('Tabela 7.1'!$A2251,"mmmm/aaaa"),'alimentação - Tabela 7.1'!$5:$5,0)+1), "")</f>
        <v>26775</v>
      </c>
      <c r="E2251" s="62">
        <f>IFERROR(INDEX('alimentação - Tabela 7.1'!$11:$11,
MATCH(TEXT('Tabela 7.1'!$A2251,"mmmm/aaaa"),'alimentação - Tabela 7.1'!$5:$5,0)+2), "")</f>
        <v>23052</v>
      </c>
      <c r="F2251" s="62">
        <f>IFERROR(INDEX('alimentação - Tabela 7.1'!$11:$11,
MATCH(TEXT('Tabela 7.1'!$A2251,"mmmm/aaaa"),'alimentação - Tabela 7.1'!$5:$5,0)+3), "")</f>
        <v>3723</v>
      </c>
      <c r="G2251" s="95">
        <f>IFERROR(INDEX('alimentação - Tabela 7.1'!$11:$11,
MATCH(TEXT('Tabela 7.1'!$A2251,"mmmm/aaaa"),'alimentação - Tabela 7.1'!$5:$5,0)+4), "")</f>
        <v>0.65403109788894653</v>
      </c>
    </row>
    <row r="2252" spans="1:7" ht="18" customHeight="1" x14ac:dyDescent="0.25">
      <c r="A2252" s="59" t="str">
        <f>IF(
   SUMPRODUCT(--('alimentação - Tabela 7.1'!$5:$5=TEXT(DATE(2020,INT((ROW(A2250)-1)/33)+1,1),"mmmm/aaaa"))) &gt; 0,
   TEXT(DATE(2020,INT((ROW(A2250)-1)/33)+1,1),"mmm/aa"),
   ""
)</f>
        <v>set/25</v>
      </c>
      <c r="B2252" s="61" t="str">
        <f>IF(A2252&lt;&gt;"", 'alimentação - Tabela 7.1'!$B$12, "" )</f>
        <v>Roraima</v>
      </c>
      <c r="C2252" s="62">
        <f>IFERROR(INDEX('alimentação - Tabela 7.1'!$12:$12,
MATCH(TEXT('Tabela 7.1'!A2252,"mmmm/aaaa"),'alimentação - Tabela 7.1'!$5:$5,0)), "")</f>
        <v>85816</v>
      </c>
      <c r="D2252" s="62">
        <f>IFERROR(INDEX('alimentação - Tabela 7.1'!$12:$12,
MATCH(TEXT('Tabela 7.1'!$A2252,"mmmm/aaaa"),'alimentação - Tabela 7.1'!$5:$5,0)+1), "")</f>
        <v>4333</v>
      </c>
      <c r="E2252" s="62">
        <f>IFERROR(INDEX('alimentação - Tabela 7.1'!$12:$12,
MATCH(TEXT('Tabela 7.1'!$A2252,"mmmm/aaaa"),'alimentação - Tabela 7.1'!$5:$5,0)+2), "")</f>
        <v>3972</v>
      </c>
      <c r="F2252" s="62">
        <f>IFERROR(INDEX('alimentação - Tabela 7.1'!$12:$12,
MATCH(TEXT('Tabela 7.1'!$A2252,"mmmm/aaaa"),'alimentação - Tabela 7.1'!$5:$5,0)+3), "")</f>
        <v>361</v>
      </c>
      <c r="G2252" s="95">
        <f>IFERROR(INDEX('alimentação - Tabela 7.1'!$12:$12,
MATCH(TEXT('Tabela 7.1'!$A2252,"mmmm/aaaa"),'alimentação - Tabela 7.1'!$5:$5,0)+4), "")</f>
        <v>0.42244455218315125</v>
      </c>
    </row>
    <row r="2253" spans="1:7" ht="18" customHeight="1" x14ac:dyDescent="0.25">
      <c r="A2253" s="59" t="str">
        <f>IF(
   SUMPRODUCT(--('alimentação - Tabela 7.1'!$5:$5=TEXT(DATE(2020,INT((ROW(A2251)-1)/33)+1,1),"mmmm/aaaa"))) &gt; 0,
   TEXT(DATE(2020,INT((ROW(A2251)-1)/33)+1,1),"mmm/aa"),
   ""
)</f>
        <v>set/25</v>
      </c>
      <c r="B2253" s="61" t="str">
        <f>IF(A2253&lt;&gt;"", 'alimentação - Tabela 7.1'!$B$13, "" )</f>
        <v>Pará</v>
      </c>
      <c r="C2253" s="62">
        <f>IFERROR(INDEX('alimentação - Tabela 7.1'!$13:$13,
MATCH(TEXT('Tabela 7.1'!A2253,"mmmm/aaaa"),'alimentação - Tabela 7.1'!$5:$5,0)), "")</f>
        <v>1034593</v>
      </c>
      <c r="D2253" s="62">
        <f>IFERROR(INDEX('alimentação - Tabela 7.1'!$13:$13,
MATCH(TEXT('Tabela 7.1'!$A2253,"mmmm/aaaa"),'alimentação - Tabela 7.1'!$5:$5,0)+1), "")</f>
        <v>48606</v>
      </c>
      <c r="E2253" s="62">
        <f>IFERROR(INDEX('alimentação - Tabela 7.1'!$13:$13,
MATCH(TEXT('Tabela 7.1'!$A2253,"mmmm/aaaa"),'alimentação - Tabela 7.1'!$5:$5,0)+2), "")</f>
        <v>38650</v>
      </c>
      <c r="F2253" s="62">
        <f>IFERROR(INDEX('alimentação - Tabela 7.1'!$13:$13,
MATCH(TEXT('Tabela 7.1'!$A2253,"mmmm/aaaa"),'alimentação - Tabela 7.1'!$5:$5,0)+3), "")</f>
        <v>9956</v>
      </c>
      <c r="G2253" s="95">
        <f>IFERROR(INDEX('alimentação - Tabela 7.1'!$13:$13,
MATCH(TEXT('Tabela 7.1'!$A2253,"mmmm/aaaa"),'alimentação - Tabela 7.1'!$5:$5,0)+4), "")</f>
        <v>0.97166121006011963</v>
      </c>
    </row>
    <row r="2254" spans="1:7" ht="18" customHeight="1" x14ac:dyDescent="0.25">
      <c r="A2254" s="59" t="str">
        <f>IF(
   SUMPRODUCT(--('alimentação - Tabela 7.1'!$5:$5=TEXT(DATE(2020,INT((ROW(A2252)-1)/33)+1,1),"mmmm/aaaa"))) &gt; 0,
   TEXT(DATE(2020,INT((ROW(A2252)-1)/33)+1,1),"mmm/aa"),
   ""
)</f>
        <v>set/25</v>
      </c>
      <c r="B2254" s="61" t="str">
        <f>IF(A2254&lt;&gt;"", 'alimentação - Tabela 7.1'!$B$14, "" )</f>
        <v>Amapá</v>
      </c>
      <c r="C2254" s="62">
        <f>IFERROR(INDEX('alimentação - Tabela 7.1'!$14:$14,
MATCH(TEXT('Tabela 7.1'!A2254,"mmmm/aaaa"),'alimentação - Tabela 7.1'!$5:$5,0)), "")</f>
        <v>102809</v>
      </c>
      <c r="D2254" s="62">
        <f>IFERROR(INDEX('alimentação - Tabela 7.1'!$14:$14,
MATCH(TEXT('Tabela 7.1'!$A2254,"mmmm/aaaa"),'alimentação - Tabela 7.1'!$5:$5,0)+1), "")</f>
        <v>4526</v>
      </c>
      <c r="E2254" s="62">
        <f>IFERROR(INDEX('alimentação - Tabela 7.1'!$14:$14,
MATCH(TEXT('Tabela 7.1'!$A2254,"mmmm/aaaa"),'alimentação - Tabela 7.1'!$5:$5,0)+2), "")</f>
        <v>3822</v>
      </c>
      <c r="F2254" s="62">
        <f>IFERROR(INDEX('alimentação - Tabela 7.1'!$14:$14,
MATCH(TEXT('Tabela 7.1'!$A2254,"mmmm/aaaa"),'alimentação - Tabela 7.1'!$5:$5,0)+3), "")</f>
        <v>704</v>
      </c>
      <c r="G2254" s="95">
        <f>IFERROR(INDEX('alimentação - Tabela 7.1'!$14:$14,
MATCH(TEXT('Tabela 7.1'!$A2254,"mmmm/aaaa"),'alimentação - Tabela 7.1'!$5:$5,0)+4), "")</f>
        <v>0.68948632478713989</v>
      </c>
    </row>
    <row r="2255" spans="1:7" ht="18" customHeight="1" x14ac:dyDescent="0.25">
      <c r="A2255" s="59" t="str">
        <f>IF(
   SUMPRODUCT(--('alimentação - Tabela 7.1'!$5:$5=TEXT(DATE(2020,INT((ROW(A2253)-1)/33)+1,1),"mmmm/aaaa"))) &gt; 0,
   TEXT(DATE(2020,INT((ROW(A2253)-1)/33)+1,1),"mmm/aa"),
   ""
)</f>
        <v>set/25</v>
      </c>
      <c r="B2255" s="61" t="str">
        <f>IF(A2255&lt;&gt;"", 'alimentação - Tabela 7.1'!$B$15, "" )</f>
        <v>Tocantins</v>
      </c>
      <c r="C2255" s="62">
        <f>IFERROR(INDEX('alimentação - Tabela 7.1'!$15:$15,
MATCH(TEXT('Tabela 7.1'!A2255,"mmmm/aaaa"),'alimentação - Tabela 7.1'!$5:$5,0)), "")</f>
        <v>270707</v>
      </c>
      <c r="D2255" s="62">
        <f>IFERROR(INDEX('alimentação - Tabela 7.1'!$15:$15,
MATCH(TEXT('Tabela 7.1'!$A2255,"mmmm/aaaa"),'alimentação - Tabela 7.1'!$5:$5,0)+1), "")</f>
        <v>12546</v>
      </c>
      <c r="E2255" s="62">
        <f>IFERROR(INDEX('alimentação - Tabela 7.1'!$15:$15,
MATCH(TEXT('Tabela 7.1'!$A2255,"mmmm/aaaa"),'alimentação - Tabela 7.1'!$5:$5,0)+2), "")</f>
        <v>11142</v>
      </c>
      <c r="F2255" s="62">
        <f>IFERROR(INDEX('alimentação - Tabela 7.1'!$15:$15,
MATCH(TEXT('Tabela 7.1'!$A2255,"mmmm/aaaa"),'alimentação - Tabela 7.1'!$5:$5,0)+3), "")</f>
        <v>1404</v>
      </c>
      <c r="G2255" s="95">
        <f>IFERROR(INDEX('alimentação - Tabela 7.1'!$15:$15,
MATCH(TEXT('Tabela 7.1'!$A2255,"mmmm/aaaa"),'alimentação - Tabela 7.1'!$5:$5,0)+4), "")</f>
        <v>0.52134585380554199</v>
      </c>
    </row>
    <row r="2256" spans="1:7" ht="18" customHeight="1" x14ac:dyDescent="0.25">
      <c r="A2256" s="59" t="str">
        <f>IF(
   SUMPRODUCT(--('alimentação - Tabela 7.1'!$5:$5=TEXT(DATE(2020,INT((ROW(A2254)-1)/33)+1,1),"mmmm/aaaa"))) &gt; 0,
   TEXT(DATE(2020,INT((ROW(A2254)-1)/33)+1,1),"mmm/aa"),
   ""
)</f>
        <v>set/25</v>
      </c>
      <c r="B2256" s="61" t="str">
        <f>IF(A2256&lt;&gt;"", 'alimentação - Tabela 7.1'!$B$16, "" )</f>
        <v>Nordeste</v>
      </c>
      <c r="C2256" s="62">
        <f>IFERROR(INDEX('alimentação - Tabela 7.1'!$16:$16,
MATCH(TEXT('Tabela 7.1'!A2256,"mmmm/aaaa"),'alimentação - Tabela 7.1'!$5:$5,0)), "")</f>
        <v>8279338</v>
      </c>
      <c r="D2256" s="62">
        <f>IFERROR(INDEX('alimentação - Tabela 7.1'!$16:$16,
MATCH(TEXT('Tabela 7.1'!$A2256,"mmmm/aaaa"),'alimentação - Tabela 7.1'!$5:$5,0)+1), "")</f>
        <v>351555</v>
      </c>
      <c r="E2256" s="62">
        <f>IFERROR(INDEX('alimentação - Tabela 7.1'!$16:$16,
MATCH(TEXT('Tabela 7.1'!$A2256,"mmmm/aaaa"),'alimentação - Tabela 7.1'!$5:$5,0)+2), "")</f>
        <v>278146</v>
      </c>
      <c r="F2256" s="62">
        <f>IFERROR(INDEX('alimentação - Tabela 7.1'!$16:$16,
MATCH(TEXT('Tabela 7.1'!$A2256,"mmmm/aaaa"),'alimentação - Tabela 7.1'!$5:$5,0)+3), "")</f>
        <v>73409</v>
      </c>
      <c r="G2256" s="95">
        <f>IFERROR(INDEX('alimentação - Tabela 7.1'!$16:$16,
MATCH(TEXT('Tabela 7.1'!$A2256,"mmmm/aaaa"),'alimentação - Tabela 7.1'!$5:$5,0)+4), "")</f>
        <v>0.89458489418029785</v>
      </c>
    </row>
    <row r="2257" spans="1:7" ht="18" customHeight="1" x14ac:dyDescent="0.25">
      <c r="A2257" s="59" t="str">
        <f>IF(
   SUMPRODUCT(--('alimentação - Tabela 7.1'!$5:$5=TEXT(DATE(2020,INT((ROW(A2255)-1)/33)+1,1),"mmmm/aaaa"))) &gt; 0,
   TEXT(DATE(2020,INT((ROW(A2255)-1)/33)+1,1),"mmm/aa"),
   ""
)</f>
        <v>set/25</v>
      </c>
      <c r="B2257" s="61" t="str">
        <f>IF(A2257&lt;&gt;"", 'alimentação - Tabela 7.1'!$B$17, "" )</f>
        <v>Maranhão</v>
      </c>
      <c r="C2257" s="62">
        <f>IFERROR(INDEX('alimentação - Tabela 7.1'!$17:$17,
MATCH(TEXT('Tabela 7.1'!A2257,"mmmm/aaaa"),'alimentação - Tabela 7.1'!$5:$5,0)), "")</f>
        <v>689368</v>
      </c>
      <c r="D2257" s="62">
        <f>IFERROR(INDEX('alimentação - Tabela 7.1'!$17:$17,
MATCH(TEXT('Tabela 7.1'!$A2257,"mmmm/aaaa"),'alimentação - Tabela 7.1'!$5:$5,0)+1), "")</f>
        <v>25766</v>
      </c>
      <c r="E2257" s="62">
        <f>IFERROR(INDEX('alimentação - Tabela 7.1'!$17:$17,
MATCH(TEXT('Tabela 7.1'!$A2257,"mmmm/aaaa"),'alimentação - Tabela 7.1'!$5:$5,0)+2), "")</f>
        <v>21987</v>
      </c>
      <c r="F2257" s="62">
        <f>IFERROR(INDEX('alimentação - Tabela 7.1'!$17:$17,
MATCH(TEXT('Tabela 7.1'!$A2257,"mmmm/aaaa"),'alimentação - Tabela 7.1'!$5:$5,0)+3), "")</f>
        <v>3779</v>
      </c>
      <c r="G2257" s="95">
        <f>IFERROR(INDEX('alimentação - Tabela 7.1'!$17:$17,
MATCH(TEXT('Tabela 7.1'!$A2257,"mmmm/aaaa"),'alimentação - Tabela 7.1'!$5:$5,0)+4), "")</f>
        <v>0.5512048602104187</v>
      </c>
    </row>
    <row r="2258" spans="1:7" ht="18" customHeight="1" x14ac:dyDescent="0.25">
      <c r="A2258" s="59" t="str">
        <f>IF(
   SUMPRODUCT(--('alimentação - Tabela 7.1'!$5:$5=TEXT(DATE(2020,INT((ROW(A2256)-1)/33)+1,1),"mmmm/aaaa"))) &gt; 0,
   TEXT(DATE(2020,INT((ROW(A2256)-1)/33)+1,1),"mmm/aa"),
   ""
)</f>
        <v>set/25</v>
      </c>
      <c r="B2258" s="61" t="str">
        <f>IF(A2258&lt;&gt;"", 'alimentação - Tabela 7.1'!$B$18, "" )</f>
        <v>Piauí</v>
      </c>
      <c r="C2258" s="62">
        <f>IFERROR(INDEX('alimentação - Tabela 7.1'!$18:$18,
MATCH(TEXT('Tabela 7.1'!A2258,"mmmm/aaaa"),'alimentação - Tabela 7.1'!$5:$5,0)), "")</f>
        <v>383225</v>
      </c>
      <c r="D2258" s="62">
        <f>IFERROR(INDEX('alimentação - Tabela 7.1'!$18:$18,
MATCH(TEXT('Tabela 7.1'!$A2258,"mmmm/aaaa"),'alimentação - Tabela 7.1'!$5:$5,0)+1), "")</f>
        <v>14866</v>
      </c>
      <c r="E2258" s="62">
        <f>IFERROR(INDEX('alimentação - Tabela 7.1'!$18:$18,
MATCH(TEXT('Tabela 7.1'!$A2258,"mmmm/aaaa"),'alimentação - Tabela 7.1'!$5:$5,0)+2), "")</f>
        <v>12414</v>
      </c>
      <c r="F2258" s="62">
        <f>IFERROR(INDEX('alimentação - Tabela 7.1'!$18:$18,
MATCH(TEXT('Tabela 7.1'!$A2258,"mmmm/aaaa"),'alimentação - Tabela 7.1'!$5:$5,0)+3), "")</f>
        <v>2452</v>
      </c>
      <c r="G2258" s="95">
        <f>IFERROR(INDEX('alimentação - Tabela 7.1'!$18:$18,
MATCH(TEXT('Tabela 7.1'!$A2258,"mmmm/aaaa"),'alimentação - Tabela 7.1'!$5:$5,0)+4), "")</f>
        <v>0.64395320415496826</v>
      </c>
    </row>
    <row r="2259" spans="1:7" ht="18" customHeight="1" x14ac:dyDescent="0.25">
      <c r="A2259" s="59" t="str">
        <f>IF(
   SUMPRODUCT(--('alimentação - Tabela 7.1'!$5:$5=TEXT(DATE(2020,INT((ROW(A2257)-1)/33)+1,1),"mmmm/aaaa"))) &gt; 0,
   TEXT(DATE(2020,INT((ROW(A2257)-1)/33)+1,1),"mmm/aa"),
   ""
)</f>
        <v>set/25</v>
      </c>
      <c r="B2259" s="61" t="str">
        <f>IF(A2259&lt;&gt;"", 'alimentação - Tabela 7.1'!$B$19, "" )</f>
        <v>Ceará</v>
      </c>
      <c r="C2259" s="62">
        <f>IFERROR(INDEX('alimentação - Tabela 7.1'!$19:$19,
MATCH(TEXT('Tabela 7.1'!A2259,"mmmm/aaaa"),'alimentação - Tabela 7.1'!$5:$5,0)), "")</f>
        <v>1459720</v>
      </c>
      <c r="D2259" s="62">
        <f>IFERROR(INDEX('alimentação - Tabela 7.1'!$19:$19,
MATCH(TEXT('Tabela 7.1'!$A2259,"mmmm/aaaa"),'alimentação - Tabela 7.1'!$5:$5,0)+1), "")</f>
        <v>63081</v>
      </c>
      <c r="E2259" s="62">
        <f>IFERROR(INDEX('alimentação - Tabela 7.1'!$19:$19,
MATCH(TEXT('Tabela 7.1'!$A2259,"mmmm/aaaa"),'alimentação - Tabela 7.1'!$5:$5,0)+2), "")</f>
        <v>52567</v>
      </c>
      <c r="F2259" s="62">
        <f>IFERROR(INDEX('alimentação - Tabela 7.1'!$19:$19,
MATCH(TEXT('Tabela 7.1'!$A2259,"mmmm/aaaa"),'alimentação - Tabela 7.1'!$5:$5,0)+3), "")</f>
        <v>10514</v>
      </c>
      <c r="G2259" s="95">
        <f>IFERROR(INDEX('alimentação - Tabela 7.1'!$19:$19,
MATCH(TEXT('Tabela 7.1'!$A2259,"mmmm/aaaa"),'alimentação - Tabela 7.1'!$5:$5,0)+4), "")</f>
        <v>0.72550070285797119</v>
      </c>
    </row>
    <row r="2260" spans="1:7" ht="18" customHeight="1" x14ac:dyDescent="0.25">
      <c r="A2260" s="59" t="str">
        <f>IF(
   SUMPRODUCT(--('alimentação - Tabela 7.1'!$5:$5=TEXT(DATE(2020,INT((ROW(A2258)-1)/33)+1,1),"mmmm/aaaa"))) &gt; 0,
   TEXT(DATE(2020,INT((ROW(A2258)-1)/33)+1,1),"mmm/aa"),
   ""
)</f>
        <v>set/25</v>
      </c>
      <c r="B2260" s="61" t="str">
        <f>IF(A2260&lt;&gt;"", 'alimentação - Tabela 7.1'!$B$20, "" )</f>
        <v>Rio Grande do Norte</v>
      </c>
      <c r="C2260" s="62">
        <f>IFERROR(INDEX('alimentação - Tabela 7.1'!$20:$20,
MATCH(TEXT('Tabela 7.1'!A2260,"mmmm/aaaa"),'alimentação - Tabela 7.1'!$5:$5,0)), "")</f>
        <v>554402</v>
      </c>
      <c r="D2260" s="62">
        <f>IFERROR(INDEX('alimentação - Tabela 7.1'!$20:$20,
MATCH(TEXT('Tabela 7.1'!$A2260,"mmmm/aaaa"),'alimentação - Tabela 7.1'!$5:$5,0)+1), "")</f>
        <v>21298</v>
      </c>
      <c r="E2260" s="62">
        <f>IFERROR(INDEX('alimentação - Tabela 7.1'!$20:$20,
MATCH(TEXT('Tabela 7.1'!$A2260,"mmmm/aaaa"),'alimentação - Tabela 7.1'!$5:$5,0)+2), "")</f>
        <v>18106</v>
      </c>
      <c r="F2260" s="62">
        <f>IFERROR(INDEX('alimentação - Tabela 7.1'!$20:$20,
MATCH(TEXT('Tabela 7.1'!$A2260,"mmmm/aaaa"),'alimentação - Tabela 7.1'!$5:$5,0)+3), "")</f>
        <v>3192</v>
      </c>
      <c r="G2260" s="95">
        <f>IFERROR(INDEX('alimentação - Tabela 7.1'!$20:$20,
MATCH(TEXT('Tabela 7.1'!$A2260,"mmmm/aaaa"),'alimentação - Tabela 7.1'!$5:$5,0)+4), "")</f>
        <v>0.57908964157104492</v>
      </c>
    </row>
    <row r="2261" spans="1:7" ht="18" customHeight="1" x14ac:dyDescent="0.25">
      <c r="A2261" s="59" t="str">
        <f>IF(
   SUMPRODUCT(--('alimentação - Tabela 7.1'!$5:$5=TEXT(DATE(2020,INT((ROW(A2259)-1)/33)+1,1),"mmmm/aaaa"))) &gt; 0,
   TEXT(DATE(2020,INT((ROW(A2259)-1)/33)+1,1),"mmm/aa"),
   ""
)</f>
        <v>set/25</v>
      </c>
      <c r="B2261" s="61" t="str">
        <f>IF(A2261&lt;&gt;"", 'alimentação - Tabela 7.1'!$B$21, "" )</f>
        <v>Paraíba</v>
      </c>
      <c r="C2261" s="62">
        <f>IFERROR(INDEX('alimentação - Tabela 7.1'!$21:$21,
MATCH(TEXT('Tabela 7.1'!A2261,"mmmm/aaaa"),'alimentação - Tabela 7.1'!$5:$5,0)), "")</f>
        <v>541257</v>
      </c>
      <c r="D2261" s="62">
        <f>IFERROR(INDEX('alimentação - Tabela 7.1'!$21:$21,
MATCH(TEXT('Tabela 7.1'!$A2261,"mmmm/aaaa"),'alimentação - Tabela 7.1'!$5:$5,0)+1), "")</f>
        <v>24569</v>
      </c>
      <c r="E2261" s="62">
        <f>IFERROR(INDEX('alimentação - Tabela 7.1'!$21:$21,
MATCH(TEXT('Tabela 7.1'!$A2261,"mmmm/aaaa"),'alimentação - Tabela 7.1'!$5:$5,0)+2), "")</f>
        <v>18589</v>
      </c>
      <c r="F2261" s="62">
        <f>IFERROR(INDEX('alimentação - Tabela 7.1'!$21:$21,
MATCH(TEXT('Tabela 7.1'!$A2261,"mmmm/aaaa"),'alimentação - Tabela 7.1'!$5:$5,0)+3), "")</f>
        <v>5980</v>
      </c>
      <c r="G2261" s="95">
        <f>IFERROR(INDEX('alimentação - Tabela 7.1'!$21:$21,
MATCH(TEXT('Tabela 7.1'!$A2261,"mmmm/aaaa"),'alimentação - Tabela 7.1'!$5:$5,0)+4), "")</f>
        <v>1.1171785593032837</v>
      </c>
    </row>
    <row r="2262" spans="1:7" ht="18" customHeight="1" x14ac:dyDescent="0.25">
      <c r="A2262" s="59" t="str">
        <f>IF(
   SUMPRODUCT(--('alimentação - Tabela 7.1'!$5:$5=TEXT(DATE(2020,INT((ROW(A2260)-1)/33)+1,1),"mmmm/aaaa"))) &gt; 0,
   TEXT(DATE(2020,INT((ROW(A2260)-1)/33)+1,1),"mmm/aa"),
   ""
)</f>
        <v>set/25</v>
      </c>
      <c r="B2262" s="61" t="str">
        <f>IF(A2262&lt;&gt;"", 'alimentação - Tabela 7.1'!$B$22, "" )</f>
        <v>Pernambuco</v>
      </c>
      <c r="C2262" s="62">
        <f>IFERROR(INDEX('alimentação - Tabela 7.1'!$22:$22,
MATCH(TEXT('Tabela 7.1'!A2262,"mmmm/aaaa"),'alimentação - Tabela 7.1'!$5:$5,0)), "")</f>
        <v>1578417</v>
      </c>
      <c r="D2262" s="62">
        <f>IFERROR(INDEX('alimentação - Tabela 7.1'!$22:$22,
MATCH(TEXT('Tabela 7.1'!$A2262,"mmmm/aaaa"),'alimentação - Tabela 7.1'!$5:$5,0)+1), "")</f>
        <v>69519</v>
      </c>
      <c r="E2262" s="62">
        <f>IFERROR(INDEX('alimentação - Tabela 7.1'!$22:$22,
MATCH(TEXT('Tabela 7.1'!$A2262,"mmmm/aaaa"),'alimentação - Tabela 7.1'!$5:$5,0)+2), "")</f>
        <v>53765</v>
      </c>
      <c r="F2262" s="62">
        <f>IFERROR(INDEX('alimentação - Tabela 7.1'!$22:$22,
MATCH(TEXT('Tabela 7.1'!$A2262,"mmmm/aaaa"),'alimentação - Tabela 7.1'!$5:$5,0)+3), "")</f>
        <v>15754</v>
      </c>
      <c r="G2262" s="95">
        <f>IFERROR(INDEX('alimentação - Tabela 7.1'!$22:$22,
MATCH(TEXT('Tabela 7.1'!$A2262,"mmmm/aaaa"),'alimentação - Tabela 7.1'!$5:$5,0)+4), "")</f>
        <v>1.0081508159637451</v>
      </c>
    </row>
    <row r="2263" spans="1:7" ht="18" customHeight="1" x14ac:dyDescent="0.25">
      <c r="A2263" s="59" t="str">
        <f>IF(
   SUMPRODUCT(--('alimentação - Tabela 7.1'!$5:$5=TEXT(DATE(2020,INT((ROW(A2261)-1)/33)+1,1),"mmmm/aaaa"))) &gt; 0,
   TEXT(DATE(2020,INT((ROW(A2261)-1)/33)+1,1),"mmm/aa"),
   ""
)</f>
        <v>set/25</v>
      </c>
      <c r="B2263" s="61" t="str">
        <f>IF(A2263&lt;&gt;"", 'alimentação - Tabela 7.1'!$B$23, "" )</f>
        <v>Alagoas</v>
      </c>
      <c r="C2263" s="62">
        <f>IFERROR(INDEX('alimentação - Tabela 7.1'!$23:$23,
MATCH(TEXT('Tabela 7.1'!A2263,"mmmm/aaaa"),'alimentação - Tabela 7.1'!$5:$5,0)), "")</f>
        <v>477933</v>
      </c>
      <c r="D2263" s="62">
        <f>IFERROR(INDEX('alimentação - Tabela 7.1'!$23:$23,
MATCH(TEXT('Tabela 7.1'!$A2263,"mmmm/aaaa"),'alimentação - Tabela 7.1'!$5:$5,0)+1), "")</f>
        <v>28236</v>
      </c>
      <c r="E2263" s="62">
        <f>IFERROR(INDEX('alimentação - Tabela 7.1'!$23:$23,
MATCH(TEXT('Tabela 7.1'!$A2263,"mmmm/aaaa"),'alimentação - Tabela 7.1'!$5:$5,0)+2), "")</f>
        <v>13980</v>
      </c>
      <c r="F2263" s="62">
        <f>IFERROR(INDEX('alimentação - Tabela 7.1'!$23:$23,
MATCH(TEXT('Tabela 7.1'!$A2263,"mmmm/aaaa"),'alimentação - Tabela 7.1'!$5:$5,0)+3), "")</f>
        <v>14256</v>
      </c>
      <c r="G2263" s="95">
        <f>IFERROR(INDEX('alimentação - Tabela 7.1'!$23:$23,
MATCH(TEXT('Tabela 7.1'!$A2263,"mmmm/aaaa"),'alimentação - Tabela 7.1'!$5:$5,0)+4), "")</f>
        <v>3.0745539665222168</v>
      </c>
    </row>
    <row r="2264" spans="1:7" ht="18" customHeight="1" x14ac:dyDescent="0.25">
      <c r="A2264" s="59" t="str">
        <f>IF(
   SUMPRODUCT(--('alimentação - Tabela 7.1'!$5:$5=TEXT(DATE(2020,INT((ROW(A2262)-1)/33)+1,1),"mmmm/aaaa"))) &gt; 0,
   TEXT(DATE(2020,INT((ROW(A2262)-1)/33)+1,1),"mmm/aa"),
   ""
)</f>
        <v>set/25</v>
      </c>
      <c r="B2264" s="61" t="str">
        <f>IF(A2264&lt;&gt;"", 'alimentação - Tabela 7.1'!$B$24, "" )</f>
        <v>Sergipe</v>
      </c>
      <c r="C2264" s="62">
        <f>IFERROR(INDEX('alimentação - Tabela 7.1'!$24:$24,
MATCH(TEXT('Tabela 7.1'!A2264,"mmmm/aaaa"),'alimentação - Tabela 7.1'!$5:$5,0)), "")</f>
        <v>357384</v>
      </c>
      <c r="D2264" s="62">
        <f>IFERROR(INDEX('alimentação - Tabela 7.1'!$24:$24,
MATCH(TEXT('Tabela 7.1'!$A2264,"mmmm/aaaa"),'alimentação - Tabela 7.1'!$5:$5,0)+1), "")</f>
        <v>16342</v>
      </c>
      <c r="E2264" s="62">
        <f>IFERROR(INDEX('alimentação - Tabela 7.1'!$24:$24,
MATCH(TEXT('Tabela 7.1'!$A2264,"mmmm/aaaa"),'alimentação - Tabela 7.1'!$5:$5,0)+2), "")</f>
        <v>10414</v>
      </c>
      <c r="F2264" s="62">
        <f>IFERROR(INDEX('alimentação - Tabela 7.1'!$24:$24,
MATCH(TEXT('Tabela 7.1'!$A2264,"mmmm/aaaa"),'alimentação - Tabela 7.1'!$5:$5,0)+3), "")</f>
        <v>5928</v>
      </c>
      <c r="G2264" s="95">
        <f>IFERROR(INDEX('alimentação - Tabela 7.1'!$24:$24,
MATCH(TEXT('Tabela 7.1'!$A2264,"mmmm/aaaa"),'alimentação - Tabela 7.1'!$5:$5,0)+4), "")</f>
        <v>1.6866976022720337</v>
      </c>
    </row>
    <row r="2265" spans="1:7" ht="18" customHeight="1" x14ac:dyDescent="0.25">
      <c r="A2265" s="59" t="str">
        <f>IF(
   SUMPRODUCT(--('alimentação - Tabela 7.1'!$5:$5=TEXT(DATE(2020,INT((ROW(A2263)-1)/33)+1,1),"mmmm/aaaa"))) &gt; 0,
   TEXT(DATE(2020,INT((ROW(A2263)-1)/33)+1,1),"mmm/aa"),
   ""
)</f>
        <v>set/25</v>
      </c>
      <c r="B2265" s="61" t="str">
        <f>IF(A2265&lt;&gt;"", 'alimentação - Tabela 7.1'!$B$25, "" )</f>
        <v>Bahia</v>
      </c>
      <c r="C2265" s="62">
        <f>IFERROR(INDEX('alimentação - Tabela 7.1'!$25:$25,
MATCH(TEXT('Tabela 7.1'!A2265,"mmmm/aaaa"),'alimentação - Tabela 7.1'!$5:$5,0)), "")</f>
        <v>2237632</v>
      </c>
      <c r="D2265" s="62">
        <f>IFERROR(INDEX('alimentação - Tabela 7.1'!$25:$25,
MATCH(TEXT('Tabela 7.1'!$A2265,"mmmm/aaaa"),'alimentação - Tabela 7.1'!$5:$5,0)+1), "")</f>
        <v>87878</v>
      </c>
      <c r="E2265" s="62">
        <f>IFERROR(INDEX('alimentação - Tabela 7.1'!$25:$25,
MATCH(TEXT('Tabela 7.1'!$A2265,"mmmm/aaaa"),'alimentação - Tabela 7.1'!$5:$5,0)+2), "")</f>
        <v>76324</v>
      </c>
      <c r="F2265" s="62">
        <f>IFERROR(INDEX('alimentação - Tabela 7.1'!$25:$25,
MATCH(TEXT('Tabela 7.1'!$A2265,"mmmm/aaaa"),'alimentação - Tabela 7.1'!$5:$5,0)+3), "")</f>
        <v>11554</v>
      </c>
      <c r="G2265" s="95">
        <f>IFERROR(INDEX('alimentação - Tabela 7.1'!$25:$25,
MATCH(TEXT('Tabela 7.1'!$A2265,"mmmm/aaaa"),'alimentação - Tabela 7.1'!$5:$5,0)+4), "")</f>
        <v>0.51902943849563599</v>
      </c>
    </row>
    <row r="2266" spans="1:7" ht="18" customHeight="1" x14ac:dyDescent="0.25">
      <c r="A2266" s="59" t="str">
        <f>IF(
   SUMPRODUCT(--('alimentação - Tabela 7.1'!$5:$5=TEXT(DATE(2020,INT((ROW(A2264)-1)/33)+1,1),"mmmm/aaaa"))) &gt; 0,
   TEXT(DATE(2020,INT((ROW(A2264)-1)/33)+1,1),"mmm/aa"),
   ""
)</f>
        <v>set/25</v>
      </c>
      <c r="B2266" s="61" t="str">
        <f>IF(A2266&lt;&gt;"", 'alimentação - Tabela 7.1'!$B$26, "" )</f>
        <v>Sudeste</v>
      </c>
      <c r="C2266" s="62">
        <f>IFERROR(INDEX('alimentação - Tabela 7.1'!$26:$26,
MATCH(TEXT('Tabela 7.1'!A2266,"mmmm/aaaa"),'alimentação - Tabela 7.1'!$5:$5,0)), "")</f>
        <v>24785362</v>
      </c>
      <c r="D2266" s="62">
        <f>IFERROR(INDEX('alimentação - Tabela 7.1'!$26:$26,
MATCH(TEXT('Tabela 7.1'!$A2266,"mmmm/aaaa"),'alimentação - Tabela 7.1'!$5:$5,0)+1), "")</f>
        <v>1165383</v>
      </c>
      <c r="E2266" s="62">
        <f>IFERROR(INDEX('alimentação - Tabela 7.1'!$26:$26,
MATCH(TEXT('Tabela 7.1'!$A2266,"mmmm/aaaa"),'alimentação - Tabela 7.1'!$5:$5,0)+2), "")</f>
        <v>1085989</v>
      </c>
      <c r="F2266" s="62">
        <f>IFERROR(INDEX('alimentação - Tabela 7.1'!$26:$26,
MATCH(TEXT('Tabela 7.1'!$A2266,"mmmm/aaaa"),'alimentação - Tabela 7.1'!$5:$5,0)+3), "")</f>
        <v>79394</v>
      </c>
      <c r="G2266" s="95">
        <f>IFERROR(INDEX('alimentação - Tabela 7.1'!$26:$26,
MATCH(TEXT('Tabela 7.1'!$A2266,"mmmm/aaaa"),'alimentação - Tabela 7.1'!$5:$5,0)+4), "")</f>
        <v>0.32135555148124695</v>
      </c>
    </row>
    <row r="2267" spans="1:7" ht="18" customHeight="1" x14ac:dyDescent="0.25">
      <c r="A2267" s="59" t="str">
        <f>IF(
   SUMPRODUCT(--('alimentação - Tabela 7.1'!$5:$5=TEXT(DATE(2020,INT((ROW(A2265)-1)/33)+1,1),"mmmm/aaaa"))) &gt; 0,
   TEXT(DATE(2020,INT((ROW(A2265)-1)/33)+1,1),"mmm/aa"),
   ""
)</f>
        <v>set/25</v>
      </c>
      <c r="B2267" s="61" t="str">
        <f>IF(A2267&lt;&gt;"", 'alimentação - Tabela 7.1'!$B$27, "" )</f>
        <v>Minas Gerais</v>
      </c>
      <c r="C2267" s="62">
        <f>IFERROR(INDEX('alimentação - Tabela 7.1'!$27:$27,
MATCH(TEXT('Tabela 7.1'!A2267,"mmmm/aaaa"),'alimentação - Tabela 7.1'!$5:$5,0)), "")</f>
        <v>5074457</v>
      </c>
      <c r="D2267" s="62">
        <f>IFERROR(INDEX('alimentação - Tabela 7.1'!$27:$27,
MATCH(TEXT('Tabela 7.1'!$A2267,"mmmm/aaaa"),'alimentação - Tabela 7.1'!$5:$5,0)+1), "")</f>
        <v>240525</v>
      </c>
      <c r="E2267" s="62">
        <f>IFERROR(INDEX('alimentação - Tabela 7.1'!$27:$27,
MATCH(TEXT('Tabela 7.1'!$A2267,"mmmm/aaaa"),'alimentação - Tabela 7.1'!$5:$5,0)+2), "")</f>
        <v>228741</v>
      </c>
      <c r="F2267" s="62">
        <f>IFERROR(INDEX('alimentação - Tabela 7.1'!$27:$27,
MATCH(TEXT('Tabela 7.1'!$A2267,"mmmm/aaaa"),'alimentação - Tabela 7.1'!$5:$5,0)+3), "")</f>
        <v>11784</v>
      </c>
      <c r="G2267" s="95">
        <f>IFERROR(INDEX('alimentação - Tabela 7.1'!$27:$27,
MATCH(TEXT('Tabela 7.1'!$A2267,"mmmm/aaaa"),'alimentação - Tabela 7.1'!$5:$5,0)+4), "")</f>
        <v>0.232762411236763</v>
      </c>
    </row>
    <row r="2268" spans="1:7" ht="18" customHeight="1" x14ac:dyDescent="0.25">
      <c r="A2268" s="59" t="str">
        <f>IF(
   SUMPRODUCT(--('alimentação - Tabela 7.1'!$5:$5=TEXT(DATE(2020,INT((ROW(A2266)-1)/33)+1,1),"mmmm/aaaa"))) &gt; 0,
   TEXT(DATE(2020,INT((ROW(A2266)-1)/33)+1,1),"mmm/aa"),
   ""
)</f>
        <v>set/25</v>
      </c>
      <c r="B2268" s="61" t="str">
        <f>IF(A2268&lt;&gt;"", 'alimentação - Tabela 7.1'!$B$28, "" )</f>
        <v>Espírito Santo</v>
      </c>
      <c r="C2268" s="62">
        <f>IFERROR(INDEX('alimentação - Tabela 7.1'!$28:$28,
MATCH(TEXT('Tabela 7.1'!A2268,"mmmm/aaaa"),'alimentação - Tabela 7.1'!$5:$5,0)), "")</f>
        <v>932237</v>
      </c>
      <c r="D2268" s="62">
        <f>IFERROR(INDEX('alimentação - Tabela 7.1'!$28:$28,
MATCH(TEXT('Tabela 7.1'!$A2268,"mmmm/aaaa"),'alimentação - Tabela 7.1'!$5:$5,0)+1), "")</f>
        <v>48710</v>
      </c>
      <c r="E2268" s="62">
        <f>IFERROR(INDEX('alimentação - Tabela 7.1'!$28:$28,
MATCH(TEXT('Tabela 7.1'!$A2268,"mmmm/aaaa"),'alimentação - Tabela 7.1'!$5:$5,0)+2), "")</f>
        <v>44956</v>
      </c>
      <c r="F2268" s="62">
        <f>IFERROR(INDEX('alimentação - Tabela 7.1'!$28:$28,
MATCH(TEXT('Tabela 7.1'!$A2268,"mmmm/aaaa"),'alimentação - Tabela 7.1'!$5:$5,0)+3), "")</f>
        <v>3754</v>
      </c>
      <c r="G2268" s="95">
        <f>IFERROR(INDEX('alimentação - Tabela 7.1'!$28:$28,
MATCH(TEXT('Tabela 7.1'!$A2268,"mmmm/aaaa"),'alimentação - Tabela 7.1'!$5:$5,0)+4), "")</f>
        <v>0.40431541204452515</v>
      </c>
    </row>
    <row r="2269" spans="1:7" ht="18" customHeight="1" x14ac:dyDescent="0.25">
      <c r="A2269" s="59" t="str">
        <f>IF(
   SUMPRODUCT(--('alimentação - Tabela 7.1'!$5:$5=TEXT(DATE(2020,INT((ROW(A2267)-1)/33)+1,1),"mmmm/aaaa"))) &gt; 0,
   TEXT(DATE(2020,INT((ROW(A2267)-1)/33)+1,1),"mmm/aa"),
   ""
)</f>
        <v>set/25</v>
      </c>
      <c r="B2269" s="61" t="str">
        <f>IF(A2269&lt;&gt;"", 'alimentação - Tabela 7.1'!$B$29, "" )</f>
        <v>Rio de Janeiro</v>
      </c>
      <c r="C2269" s="62">
        <f>IFERROR(INDEX('alimentação - Tabela 7.1'!$29:$29,
MATCH(TEXT('Tabela 7.1'!A2269,"mmmm/aaaa"),'alimentação - Tabela 7.1'!$5:$5,0)), "")</f>
        <v>3978212</v>
      </c>
      <c r="D2269" s="62">
        <f>IFERROR(INDEX('alimentação - Tabela 7.1'!$29:$29,
MATCH(TEXT('Tabela 7.1'!$A2269,"mmmm/aaaa"),'alimentação - Tabela 7.1'!$5:$5,0)+1), "")</f>
        <v>146081</v>
      </c>
      <c r="E2269" s="62">
        <f>IFERROR(INDEX('alimentação - Tabela 7.1'!$29:$29,
MATCH(TEXT('Tabela 7.1'!$A2269,"mmmm/aaaa"),'alimentação - Tabela 7.1'!$5:$5,0)+2), "")</f>
        <v>130144</v>
      </c>
      <c r="F2269" s="62">
        <f>IFERROR(INDEX('alimentação - Tabela 7.1'!$29:$29,
MATCH(TEXT('Tabela 7.1'!$A2269,"mmmm/aaaa"),'alimentação - Tabela 7.1'!$5:$5,0)+3), "")</f>
        <v>15937</v>
      </c>
      <c r="G2269" s="95">
        <f>IFERROR(INDEX('alimentação - Tabela 7.1'!$29:$29,
MATCH(TEXT('Tabela 7.1'!$A2269,"mmmm/aaaa"),'alimentação - Tabela 7.1'!$5:$5,0)+4), "")</f>
        <v>0.40221843123435974</v>
      </c>
    </row>
    <row r="2270" spans="1:7" ht="18" customHeight="1" x14ac:dyDescent="0.25">
      <c r="A2270" s="59" t="str">
        <f>IF(
   SUMPRODUCT(--('alimentação - Tabela 7.1'!$5:$5=TEXT(DATE(2020,INT((ROW(A2268)-1)/33)+1,1),"mmmm/aaaa"))) &gt; 0,
   TEXT(DATE(2020,INT((ROW(A2268)-1)/33)+1,1),"mmm/aa"),
   ""
)</f>
        <v>set/25</v>
      </c>
      <c r="B2270" s="61" t="str">
        <f>IF(A2270&lt;&gt;"", 'alimentação - Tabela 7.1'!$B$30, "" )</f>
        <v>São Paulo</v>
      </c>
      <c r="C2270" s="62">
        <f>IFERROR(INDEX('alimentação - Tabela 7.1'!$30:$30,
MATCH(TEXT('Tabela 7.1'!A2270,"mmmm/aaaa"),'alimentação - Tabela 7.1'!$5:$5,0)), "")</f>
        <v>14800456</v>
      </c>
      <c r="D2270" s="62">
        <f>IFERROR(INDEX('alimentação - Tabela 7.1'!$30:$30,
MATCH(TEXT('Tabela 7.1'!$A2270,"mmmm/aaaa"),'alimentação - Tabela 7.1'!$5:$5,0)+1), "")</f>
        <v>730067</v>
      </c>
      <c r="E2270" s="62">
        <f>IFERROR(INDEX('alimentação - Tabela 7.1'!$30:$30,
MATCH(TEXT('Tabela 7.1'!$A2270,"mmmm/aaaa"),'alimentação - Tabela 7.1'!$5:$5,0)+2), "")</f>
        <v>682148</v>
      </c>
      <c r="F2270" s="62">
        <f>IFERROR(INDEX('alimentação - Tabela 7.1'!$30:$30,
MATCH(TEXT('Tabela 7.1'!$A2270,"mmmm/aaaa"),'alimentação - Tabela 7.1'!$5:$5,0)+3), "")</f>
        <v>47919</v>
      </c>
      <c r="G2270" s="95">
        <f>IFERROR(INDEX('alimentação - Tabela 7.1'!$30:$30,
MATCH(TEXT('Tabela 7.1'!$A2270,"mmmm/aaaa"),'alimentação - Tabela 7.1'!$5:$5,0)+4), "")</f>
        <v>0.32481870055198669</v>
      </c>
    </row>
    <row r="2271" spans="1:7" ht="18" customHeight="1" x14ac:dyDescent="0.25">
      <c r="A2271" s="59" t="str">
        <f>IF(
   SUMPRODUCT(--('alimentação - Tabela 7.1'!$5:$5=TEXT(DATE(2020,INT((ROW(A2269)-1)/33)+1,1),"mmmm/aaaa"))) &gt; 0,
   TEXT(DATE(2020,INT((ROW(A2269)-1)/33)+1,1),"mmm/aa"),
   ""
)</f>
        <v>set/25</v>
      </c>
      <c r="B2271" s="61" t="str">
        <f>IF(A2271&lt;&gt;"", 'alimentação - Tabela 7.1'!$B$31, "" )</f>
        <v>Sul</v>
      </c>
      <c r="C2271" s="62">
        <f>IFERROR(INDEX('alimentação - Tabela 7.1'!$31:$31,
MATCH(TEXT('Tabela 7.1'!A2271,"mmmm/aaaa"),'alimentação - Tabela 7.1'!$5:$5,0)), "")</f>
        <v>8916271</v>
      </c>
      <c r="D2271" s="62">
        <f>IFERROR(INDEX('alimentação - Tabela 7.1'!$31:$31,
MATCH(TEXT('Tabela 7.1'!$A2271,"mmmm/aaaa"),'alimentação - Tabela 7.1'!$5:$5,0)+1), "")</f>
        <v>447418</v>
      </c>
      <c r="E2271" s="62">
        <f>IFERROR(INDEX('alimentação - Tabela 7.1'!$31:$31,
MATCH(TEXT('Tabela 7.1'!$A2271,"mmmm/aaaa"),'alimentação - Tabela 7.1'!$5:$5,0)+2), "")</f>
        <v>419962</v>
      </c>
      <c r="F2271" s="62">
        <f>IFERROR(INDEX('alimentação - Tabela 7.1'!$31:$31,
MATCH(TEXT('Tabela 7.1'!$A2271,"mmmm/aaaa"),'alimentação - Tabela 7.1'!$5:$5,0)+3), "")</f>
        <v>27456</v>
      </c>
      <c r="G2271" s="95">
        <f>IFERROR(INDEX('alimentação - Tabela 7.1'!$31:$31,
MATCH(TEXT('Tabela 7.1'!$A2271,"mmmm/aaaa"),'alimentação - Tabela 7.1'!$5:$5,0)+4), "")</f>
        <v>0.30888256430625916</v>
      </c>
    </row>
    <row r="2272" spans="1:7" ht="18" customHeight="1" x14ac:dyDescent="0.25">
      <c r="A2272" s="59" t="str">
        <f>IF(
   SUMPRODUCT(--('alimentação - Tabela 7.1'!$5:$5=TEXT(DATE(2020,INT((ROW(A2270)-1)/33)+1,1),"mmmm/aaaa"))) &gt; 0,
   TEXT(DATE(2020,INT((ROW(A2270)-1)/33)+1,1),"mmm/aa"),
   ""
)</f>
        <v>set/25</v>
      </c>
      <c r="B2272" s="61" t="str">
        <f>IF(A2272&lt;&gt;"", 'alimentação - Tabela 7.1'!$B$32, "" )</f>
        <v>Paraná</v>
      </c>
      <c r="C2272" s="62">
        <f>IFERROR(INDEX('alimentação - Tabela 7.1'!$32:$32,
MATCH(TEXT('Tabela 7.1'!A2272,"mmmm/aaaa"),'alimentação - Tabela 7.1'!$5:$5,0)), "")</f>
        <v>3340306</v>
      </c>
      <c r="D2272" s="62">
        <f>IFERROR(INDEX('alimentação - Tabela 7.1'!$32:$32,
MATCH(TEXT('Tabela 7.1'!$A2272,"mmmm/aaaa"),'alimentação - Tabela 7.1'!$5:$5,0)+1), "")</f>
        <v>172584</v>
      </c>
      <c r="E2272" s="62">
        <f>IFERROR(INDEX('alimentação - Tabela 7.1'!$32:$32,
MATCH(TEXT('Tabela 7.1'!$A2272,"mmmm/aaaa"),'alimentação - Tabela 7.1'!$5:$5,0)+2), "")</f>
        <v>160365</v>
      </c>
      <c r="F2272" s="62">
        <f>IFERROR(INDEX('alimentação - Tabela 7.1'!$32:$32,
MATCH(TEXT('Tabela 7.1'!$A2272,"mmmm/aaaa"),'alimentação - Tabela 7.1'!$5:$5,0)+3), "")</f>
        <v>12219</v>
      </c>
      <c r="G2272" s="95">
        <f>IFERROR(INDEX('alimentação - Tabela 7.1'!$32:$32,
MATCH(TEXT('Tabela 7.1'!$A2272,"mmmm/aaaa"),'alimentação - Tabela 7.1'!$5:$5,0)+4), "")</f>
        <v>0.36714786291122437</v>
      </c>
    </row>
    <row r="2273" spans="1:7" ht="18" customHeight="1" x14ac:dyDescent="0.25">
      <c r="A2273" s="59" t="str">
        <f>IF(
   SUMPRODUCT(--('alimentação - Tabela 7.1'!$5:$5=TEXT(DATE(2020,INT((ROW(A2271)-1)/33)+1,1),"mmmm/aaaa"))) &gt; 0,
   TEXT(DATE(2020,INT((ROW(A2271)-1)/33)+1,1),"mmm/aa"),
   ""
)</f>
        <v>set/25</v>
      </c>
      <c r="B2273" s="61" t="str">
        <f>IF(A2273&lt;&gt;"", 'alimentação - Tabela 7.1'!$B$33, "" )</f>
        <v>Santa Catarina</v>
      </c>
      <c r="C2273" s="62">
        <f>IFERROR(INDEX('alimentação - Tabela 7.1'!$33:$33,
MATCH(TEXT('Tabela 7.1'!A2273,"mmmm/aaaa"),'alimentação - Tabela 7.1'!$5:$5,0)), "")</f>
        <v>2663708</v>
      </c>
      <c r="D2273" s="62">
        <f>IFERROR(INDEX('alimentação - Tabela 7.1'!$33:$33,
MATCH(TEXT('Tabela 7.1'!$A2273,"mmmm/aaaa"),'alimentação - Tabela 7.1'!$5:$5,0)+1), "")</f>
        <v>145297</v>
      </c>
      <c r="E2273" s="62">
        <f>IFERROR(INDEX('alimentação - Tabela 7.1'!$33:$33,
MATCH(TEXT('Tabela 7.1'!$A2273,"mmmm/aaaa"),'alimentação - Tabela 7.1'!$5:$5,0)+2), "")</f>
        <v>133953</v>
      </c>
      <c r="F2273" s="62">
        <f>IFERROR(INDEX('alimentação - Tabela 7.1'!$33:$33,
MATCH(TEXT('Tabela 7.1'!$A2273,"mmmm/aaaa"),'alimentação - Tabela 7.1'!$5:$5,0)+3), "")</f>
        <v>11344</v>
      </c>
      <c r="G2273" s="95">
        <f>IFERROR(INDEX('alimentação - Tabela 7.1'!$33:$33,
MATCH(TEXT('Tabela 7.1'!$A2273,"mmmm/aaaa"),'alimentação - Tabela 7.1'!$5:$5,0)+4), "")</f>
        <v>0.4276939332485199</v>
      </c>
    </row>
    <row r="2274" spans="1:7" ht="18" customHeight="1" x14ac:dyDescent="0.25">
      <c r="A2274" s="59" t="str">
        <f>IF(
   SUMPRODUCT(--('alimentação - Tabela 7.1'!$5:$5=TEXT(DATE(2020,INT((ROW(A2272)-1)/33)+1,1),"mmmm/aaaa"))) &gt; 0,
   TEXT(DATE(2020,INT((ROW(A2272)-1)/33)+1,1),"mmm/aa"),
   ""
)</f>
        <v>set/25</v>
      </c>
      <c r="B2274" s="61" t="str">
        <f>IF(A2274&lt;&gt;"", 'alimentação - Tabela 7.1'!$B$34, "" )</f>
        <v>Rio Grande do Sul</v>
      </c>
      <c r="C2274" s="62">
        <f>IFERROR(INDEX('alimentação - Tabela 7.1'!$34:$34,
MATCH(TEXT('Tabela 7.1'!A2274,"mmmm/aaaa"),'alimentação - Tabela 7.1'!$5:$5,0)), "")</f>
        <v>2912257</v>
      </c>
      <c r="D2274" s="62">
        <f>IFERROR(INDEX('alimentação - Tabela 7.1'!$34:$34,
MATCH(TEXT('Tabela 7.1'!$A2274,"mmmm/aaaa"),'alimentação - Tabela 7.1'!$5:$5,0)+1), "")</f>
        <v>129537</v>
      </c>
      <c r="E2274" s="62">
        <f>IFERROR(INDEX('alimentação - Tabela 7.1'!$34:$34,
MATCH(TEXT('Tabela 7.1'!$A2274,"mmmm/aaaa"),'alimentação - Tabela 7.1'!$5:$5,0)+2), "")</f>
        <v>125644</v>
      </c>
      <c r="F2274" s="62">
        <f>IFERROR(INDEX('alimentação - Tabela 7.1'!$34:$34,
MATCH(TEXT('Tabela 7.1'!$A2274,"mmmm/aaaa"),'alimentação - Tabela 7.1'!$5:$5,0)+3), "")</f>
        <v>3893</v>
      </c>
      <c r="G2274" s="95">
        <f>IFERROR(INDEX('alimentação - Tabela 7.1'!$34:$34,
MATCH(TEXT('Tabela 7.1'!$A2274,"mmmm/aaaa"),'alimentação - Tabela 7.1'!$5:$5,0)+4), "")</f>
        <v>0.13385532796382904</v>
      </c>
    </row>
    <row r="2275" spans="1:7" ht="18" customHeight="1" x14ac:dyDescent="0.25">
      <c r="A2275" s="59" t="str">
        <f>IF(
   SUMPRODUCT(--('alimentação - Tabela 7.1'!$5:$5=TEXT(DATE(2020,INT((ROW(A2273)-1)/33)+1,1),"mmmm/aaaa"))) &gt; 0,
   TEXT(DATE(2020,INT((ROW(A2273)-1)/33)+1,1),"mmm/aa"),
   ""
)</f>
        <v>set/25</v>
      </c>
      <c r="B2275" s="61" t="str">
        <f>IF(A2275&lt;&gt;"", 'alimentação - Tabela 7.1'!$B$35, "" )</f>
        <v>Centro-Oeste</v>
      </c>
      <c r="C2275" s="62">
        <f>IFERROR(INDEX('alimentação - Tabela 7.1'!$35:$35,
MATCH(TEXT('Tabela 7.1'!A2275,"mmmm/aaaa"),'alimentação - Tabela 7.1'!$5:$5,0)), "")</f>
        <v>4406348</v>
      </c>
      <c r="D2275" s="62">
        <f>IFERROR(INDEX('alimentação - Tabela 7.1'!$35:$35,
MATCH(TEXT('Tabela 7.1'!$A2275,"mmmm/aaaa"),'alimentação - Tabela 7.1'!$5:$5,0)+1), "")</f>
        <v>220285</v>
      </c>
      <c r="E2275" s="62">
        <f>IFERROR(INDEX('alimentação - Tabela 7.1'!$35:$35,
MATCH(TEXT('Tabela 7.1'!$A2275,"mmmm/aaaa"),'alimentação - Tabela 7.1'!$5:$5,0)+2), "")</f>
        <v>205555</v>
      </c>
      <c r="F2275" s="62">
        <f>IFERROR(INDEX('alimentação - Tabela 7.1'!$35:$35,
MATCH(TEXT('Tabela 7.1'!$A2275,"mmmm/aaaa"),'alimentação - Tabela 7.1'!$5:$5,0)+3), "")</f>
        <v>14730</v>
      </c>
      <c r="G2275" s="95">
        <f>IFERROR(INDEX('alimentação - Tabela 7.1'!$35:$35,
MATCH(TEXT('Tabela 7.1'!$A2275,"mmmm/aaaa"),'alimentação - Tabela 7.1'!$5:$5,0)+4), "")</f>
        <v>0.33541169762611389</v>
      </c>
    </row>
    <row r="2276" spans="1:7" ht="18" customHeight="1" x14ac:dyDescent="0.25">
      <c r="A2276" s="59" t="str">
        <f>IF(
   SUMPRODUCT(--('alimentação - Tabela 7.1'!$5:$5=TEXT(DATE(2020,INT((ROW(A2274)-1)/33)+1,1),"mmmm/aaaa"))) &gt; 0,
   TEXT(DATE(2020,INT((ROW(A2274)-1)/33)+1,1),"mmm/aa"),
   ""
)</f>
        <v>set/25</v>
      </c>
      <c r="B2276" s="61" t="str">
        <f>IF(A2276&lt;&gt;"", 'alimentação - Tabela 7.1'!$B$36, "" )</f>
        <v>Mato Grosso do Sul</v>
      </c>
      <c r="C2276" s="62">
        <f>IFERROR(INDEX('alimentação - Tabela 7.1'!$36:$36,
MATCH(TEXT('Tabela 7.1'!A2276,"mmmm/aaaa"),'alimentação - Tabela 7.1'!$5:$5,0)), "")</f>
        <v>701150</v>
      </c>
      <c r="D2276" s="62">
        <f>IFERROR(INDEX('alimentação - Tabela 7.1'!$36:$36,
MATCH(TEXT('Tabela 7.1'!$A2276,"mmmm/aaaa"),'alimentação - Tabela 7.1'!$5:$5,0)+1), "")</f>
        <v>34944</v>
      </c>
      <c r="E2276" s="62">
        <f>IFERROR(INDEX('alimentação - Tabela 7.1'!$36:$36,
MATCH(TEXT('Tabela 7.1'!$A2276,"mmmm/aaaa"),'alimentação - Tabela 7.1'!$5:$5,0)+2), "")</f>
        <v>33521</v>
      </c>
      <c r="F2276" s="62">
        <f>IFERROR(INDEX('alimentação - Tabela 7.1'!$36:$36,
MATCH(TEXT('Tabela 7.1'!$A2276,"mmmm/aaaa"),'alimentação - Tabela 7.1'!$5:$5,0)+3), "")</f>
        <v>1423</v>
      </c>
      <c r="G2276" s="95">
        <f>IFERROR(INDEX('alimentação - Tabela 7.1'!$36:$36,
MATCH(TEXT('Tabela 7.1'!$A2276,"mmmm/aaaa"),'alimentação - Tabela 7.1'!$5:$5,0)+4), "")</f>
        <v>0.2033650279045105</v>
      </c>
    </row>
    <row r="2277" spans="1:7" ht="18" customHeight="1" x14ac:dyDescent="0.25">
      <c r="A2277" s="59" t="str">
        <f>IF(
   SUMPRODUCT(--('alimentação - Tabela 7.1'!$5:$5=TEXT(DATE(2020,INT((ROW(A2275)-1)/33)+1,1),"mmmm/aaaa"))) &gt; 0,
   TEXT(DATE(2020,INT((ROW(A2275)-1)/33)+1,1),"mmm/aa"),
   ""
)</f>
        <v>set/25</v>
      </c>
      <c r="B2277" s="61" t="str">
        <f>IF(A2277&lt;&gt;"", 'alimentação - Tabela 7.1'!$B$37, "" )</f>
        <v>Mato Grosso</v>
      </c>
      <c r="C2277" s="62">
        <f>IFERROR(INDEX('alimentação - Tabela 7.1'!$37:$37,
MATCH(TEXT('Tabela 7.1'!A2277,"mmmm/aaaa"),'alimentação - Tabela 7.1'!$5:$5,0)), "")</f>
        <v>1002210</v>
      </c>
      <c r="D2277" s="62">
        <f>IFERROR(INDEX('alimentação - Tabela 7.1'!$37:$37,
MATCH(TEXT('Tabela 7.1'!$A2277,"mmmm/aaaa"),'alimentação - Tabela 7.1'!$5:$5,0)+1), "")</f>
        <v>57002</v>
      </c>
      <c r="E2277" s="62">
        <f>IFERROR(INDEX('alimentação - Tabela 7.1'!$37:$37,
MATCH(TEXT('Tabela 7.1'!$A2277,"mmmm/aaaa"),'alimentação - Tabela 7.1'!$5:$5,0)+2), "")</f>
        <v>53224</v>
      </c>
      <c r="F2277" s="62">
        <f>IFERROR(INDEX('alimentação - Tabela 7.1'!$37:$37,
MATCH(TEXT('Tabela 7.1'!$A2277,"mmmm/aaaa"),'alimentação - Tabela 7.1'!$5:$5,0)+3), "")</f>
        <v>3778</v>
      </c>
      <c r="G2277" s="95">
        <f>IFERROR(INDEX('alimentação - Tabela 7.1'!$37:$37,
MATCH(TEXT('Tabela 7.1'!$A2277,"mmmm/aaaa"),'alimentação - Tabela 7.1'!$5:$5,0)+4), "")</f>
        <v>0.37839332222938538</v>
      </c>
    </row>
    <row r="2278" spans="1:7" ht="18" customHeight="1" x14ac:dyDescent="0.25">
      <c r="A2278" s="59" t="str">
        <f>IF(
   SUMPRODUCT(--('alimentação - Tabela 7.1'!$5:$5=TEXT(DATE(2020,INT((ROW(A2276)-1)/33)+1,1),"mmmm/aaaa"))) &gt; 0,
   TEXT(DATE(2020,INT((ROW(A2276)-1)/33)+1,1),"mmm/aa"),
   ""
)</f>
        <v>set/25</v>
      </c>
      <c r="B2278" s="61" t="str">
        <f>IF(A2278&lt;&gt;"", 'alimentação - Tabela 7.1'!$B$38, "" )</f>
        <v>Goiás</v>
      </c>
      <c r="C2278" s="62">
        <f>IFERROR(INDEX('alimentação - Tabela 7.1'!$38:$38,
MATCH(TEXT('Tabela 7.1'!A2278,"mmmm/aaaa"),'alimentação - Tabela 7.1'!$5:$5,0)), "")</f>
        <v>1654088</v>
      </c>
      <c r="D2278" s="62">
        <f>IFERROR(INDEX('alimentação - Tabela 7.1'!$38:$38,
MATCH(TEXT('Tabela 7.1'!$A2278,"mmmm/aaaa"),'alimentação - Tabela 7.1'!$5:$5,0)+1), "")</f>
        <v>85873</v>
      </c>
      <c r="E2278" s="62">
        <f>IFERROR(INDEX('alimentação - Tabela 7.1'!$38:$38,
MATCH(TEXT('Tabela 7.1'!$A2278,"mmmm/aaaa"),'alimentação - Tabela 7.1'!$5:$5,0)+2), "")</f>
        <v>80158</v>
      </c>
      <c r="F2278" s="62">
        <f>IFERROR(INDEX('alimentação - Tabela 7.1'!$38:$38,
MATCH(TEXT('Tabela 7.1'!$A2278,"mmmm/aaaa"),'alimentação - Tabela 7.1'!$5:$5,0)+3), "")</f>
        <v>5715</v>
      </c>
      <c r="G2278" s="95">
        <f>IFERROR(INDEX('alimentação - Tabela 7.1'!$38:$38,
MATCH(TEXT('Tabela 7.1'!$A2278,"mmmm/aaaa"),'alimentação - Tabela 7.1'!$5:$5,0)+4), "")</f>
        <v>0.34670549631118774</v>
      </c>
    </row>
    <row r="2279" spans="1:7" ht="18" customHeight="1" x14ac:dyDescent="0.25">
      <c r="A2279" s="59" t="str">
        <f>IF(
   SUMPRODUCT(--('alimentação - Tabela 7.1'!$5:$5=TEXT(DATE(2020,INT((ROW(A2277)-1)/33)+1,1),"mmmm/aaaa"))) &gt; 0,
   TEXT(DATE(2020,INT((ROW(A2277)-1)/33)+1,1),"mmm/aa"),
   ""
)</f>
        <v>set/25</v>
      </c>
      <c r="B2279" s="61" t="str">
        <f>IF(A2279&lt;&gt;"", 'alimentação - Tabela 7.1'!$B$39, "" )</f>
        <v>Distrito Federal</v>
      </c>
      <c r="C2279" s="62">
        <f>IFERROR(INDEX('alimentação - Tabela 7.1'!$39:$39,
MATCH(TEXT('Tabela 7.1'!A2279,"mmmm/aaaa"),'alimentação - Tabela 7.1'!$5:$5,0)), "")</f>
        <v>1048900</v>
      </c>
      <c r="D2279" s="62">
        <f>IFERROR(INDEX('alimentação - Tabela 7.1'!$39:$39,
MATCH(TEXT('Tabela 7.1'!$A2279,"mmmm/aaaa"),'alimentação - Tabela 7.1'!$5:$5,0)+1), "")</f>
        <v>42466</v>
      </c>
      <c r="E2279" s="62">
        <f>IFERROR(INDEX('alimentação - Tabela 7.1'!$39:$39,
MATCH(TEXT('Tabela 7.1'!$A2279,"mmmm/aaaa"),'alimentação - Tabela 7.1'!$5:$5,0)+2), "")</f>
        <v>38652</v>
      </c>
      <c r="F2279" s="62">
        <f>IFERROR(INDEX('alimentação - Tabela 7.1'!$39:$39,
MATCH(TEXT('Tabela 7.1'!$A2279,"mmmm/aaaa"),'alimentação - Tabela 7.1'!$5:$5,0)+3), "")</f>
        <v>3814</v>
      </c>
      <c r="G2279" s="95">
        <f>IFERROR(INDEX('alimentação - Tabela 7.1'!$39:$39,
MATCH(TEXT('Tabela 7.1'!$A2279,"mmmm/aaaa"),'alimentação - Tabela 7.1'!$5:$5,0)+4), "")</f>
        <v>0.36494603753089905</v>
      </c>
    </row>
    <row r="2280" spans="1:7" ht="18" customHeight="1" x14ac:dyDescent="0.25">
      <c r="A2280" s="59" t="str">
        <f>IF(
   SUMPRODUCT(--('alimentação - Tabela 7.1'!$5:$5=TEXT(DATE(2020,INT((ROW(A2278)-1)/33)+1,1),"mmmm/aaaa"))) &gt; 0,
   TEXT(DATE(2020,INT((ROW(A2278)-1)/33)+1,1),"mmm/aa"),
   ""
)</f>
        <v>out/25</v>
      </c>
      <c r="B2280" s="61" t="str">
        <f>IF(A2280&lt;&gt;"", 'alimentação - Tabela 7.1'!$B$7, "" )</f>
        <v>Brasil</v>
      </c>
      <c r="C2280" s="62">
        <f>IFERROR(INDEX('alimentação - Tabela 7.1'!$7:$7,
MATCH(TEXT('Tabela 7.1'!A2280,"mmmm/aaaa"),'alimentação - Tabela 7.1'!$5:$5,0)), "")</f>
        <v>48995950</v>
      </c>
      <c r="D2280" s="62">
        <f>IFERROR(INDEX('alimentação - Tabela 7.1'!$7:$7,
MATCH(TEXT('Tabela 7.1'!$A2280,"mmmm/aaaa"),'alimentação - Tabela 7.1'!$5:$5,0)+1), "")</f>
        <v>2271460</v>
      </c>
      <c r="E2280" s="62">
        <f>IFERROR(INDEX('alimentação - Tabela 7.1'!$7:$7,
MATCH(TEXT('Tabela 7.1'!$A2280,"mmmm/aaaa"),'alimentação - Tabela 7.1'!$5:$5,0)+2), "")</f>
        <v>2186313</v>
      </c>
      <c r="F2280" s="62">
        <f>IFERROR(INDEX('alimentação - Tabela 7.1'!$7:$7,
MATCH(TEXT('Tabela 7.1'!$A2280,"mmmm/aaaa"),'alimentação - Tabela 7.1'!$5:$5,0)+3), "")</f>
        <v>85147</v>
      </c>
      <c r="G2280" s="95">
        <f>IFERROR(INDEX('alimentação - Tabela 7.1'!$7:$7,
MATCH(TEXT('Tabela 7.1'!$A2280,"mmmm/aaaa"),'alimentação - Tabela 7.1'!$5:$5,0)+4), "")</f>
        <v>0.17408628761768341</v>
      </c>
    </row>
    <row r="2281" spans="1:7" ht="18" customHeight="1" x14ac:dyDescent="0.25">
      <c r="A2281" s="59" t="str">
        <f>IF(
   SUMPRODUCT(--('alimentação - Tabela 7.1'!$5:$5=TEXT(DATE(2020,INT((ROW(A2279)-1)/33)+1,1),"mmmm/aaaa"))) &gt; 0,
   TEXT(DATE(2020,INT((ROW(A2279)-1)/33)+1,1),"mmm/aa"),
   ""
)</f>
        <v>out/25</v>
      </c>
      <c r="B2281" s="61" t="str">
        <f>IF(A2281&lt;&gt;"", 'alimentação - Tabela 7.1'!$B$8, "" )</f>
        <v>Norte</v>
      </c>
      <c r="C2281" s="62">
        <f>IFERROR(INDEX('alimentação - Tabela 7.1'!$8:$8,
MATCH(TEXT('Tabela 7.1'!A2281,"mmmm/aaaa"),'alimentação - Tabela 7.1'!$5:$5,0)), "")</f>
        <v>2494140</v>
      </c>
      <c r="D2281" s="62">
        <f>IFERROR(INDEX('alimentação - Tabela 7.1'!$8:$8,
MATCH(TEXT('Tabela 7.1'!$A2281,"mmmm/aaaa"),'alimentação - Tabela 7.1'!$5:$5,0)+1), "")</f>
        <v>109608</v>
      </c>
      <c r="E2281" s="62">
        <f>IFERROR(INDEX('alimentação - Tabela 7.1'!$8:$8,
MATCH(TEXT('Tabela 7.1'!$A2281,"mmmm/aaaa"),'alimentação - Tabela 7.1'!$5:$5,0)+2), "")</f>
        <v>105122</v>
      </c>
      <c r="F2281" s="62">
        <f>IFERROR(INDEX('alimentação - Tabela 7.1'!$8:$8,
MATCH(TEXT('Tabela 7.1'!$A2281,"mmmm/aaaa"),'alimentação - Tabela 7.1'!$5:$5,0)+3), "")</f>
        <v>4486</v>
      </c>
      <c r="G2281" s="95">
        <f>IFERROR(INDEX('alimentação - Tabela 7.1'!$8:$8,
MATCH(TEXT('Tabela 7.1'!$A2281,"mmmm/aaaa"),'alimentação - Tabela 7.1'!$5:$5,0)+4), "")</f>
        <v>0.18018567562103271</v>
      </c>
    </row>
    <row r="2282" spans="1:7" ht="18" customHeight="1" x14ac:dyDescent="0.25">
      <c r="A2282" s="59" t="str">
        <f>IF(
   SUMPRODUCT(--('alimentação - Tabela 7.1'!$5:$5=TEXT(DATE(2020,INT((ROW(A2280)-1)/33)+1,1),"mmmm/aaaa"))) &gt; 0,
   TEXT(DATE(2020,INT((ROW(A2280)-1)/33)+1,1),"mmm/aa"),
   ""
)</f>
        <v>out/25</v>
      </c>
      <c r="B2282" s="61" t="str">
        <f>IF(A2282&lt;&gt;"", 'alimentação - Tabela 7.1'!$B$9, "" )</f>
        <v>Rondônia</v>
      </c>
      <c r="C2282" s="62">
        <f>IFERROR(INDEX('alimentação - Tabela 7.1'!$9:$9,
MATCH(TEXT('Tabela 7.1'!A2282,"mmmm/aaaa"),'alimentação - Tabela 7.1'!$5:$5,0)), "")</f>
        <v>307050</v>
      </c>
      <c r="D2282" s="62">
        <f>IFERROR(INDEX('alimentação - Tabela 7.1'!$9:$9,
MATCH(TEXT('Tabela 7.1'!$A2282,"mmmm/aaaa"),'alimentação - Tabela 7.1'!$5:$5,0)+1), "")</f>
        <v>14718</v>
      </c>
      <c r="E2282" s="62">
        <f>IFERROR(INDEX('alimentação - Tabela 7.1'!$9:$9,
MATCH(TEXT('Tabela 7.1'!$A2282,"mmmm/aaaa"),'alimentação - Tabela 7.1'!$5:$5,0)+2), "")</f>
        <v>14194</v>
      </c>
      <c r="F2282" s="62">
        <f>IFERROR(INDEX('alimentação - Tabela 7.1'!$9:$9,
MATCH(TEXT('Tabela 7.1'!$A2282,"mmmm/aaaa"),'alimentação - Tabela 7.1'!$5:$5,0)+3), "")</f>
        <v>524</v>
      </c>
      <c r="G2282" s="95">
        <f>IFERROR(INDEX('alimentação - Tabela 7.1'!$9:$9,
MATCH(TEXT('Tabela 7.1'!$A2282,"mmmm/aaaa"),'alimentação - Tabela 7.1'!$5:$5,0)+4), "")</f>
        <v>0.17094798386096954</v>
      </c>
    </row>
    <row r="2283" spans="1:7" ht="18" customHeight="1" x14ac:dyDescent="0.25">
      <c r="A2283" s="59" t="str">
        <f>IF(
   SUMPRODUCT(--('alimentação - Tabela 7.1'!$5:$5=TEXT(DATE(2020,INT((ROW(A2281)-1)/33)+1,1),"mmmm/aaaa"))) &gt; 0,
   TEXT(DATE(2020,INT((ROW(A2281)-1)/33)+1,1),"mmm/aa"),
   ""
)</f>
        <v>out/25</v>
      </c>
      <c r="B2283" s="61" t="str">
        <f>IF(A2283&lt;&gt;"", 'alimentação - Tabela 7.1'!$B$10, "" )</f>
        <v>Acre</v>
      </c>
      <c r="C2283" s="62">
        <f>IFERROR(INDEX('alimentação - Tabela 7.1'!$10:$10,
MATCH(TEXT('Tabela 7.1'!A2283,"mmmm/aaaa"),'alimentação - Tabela 7.1'!$5:$5,0)), "")</f>
        <v>116069</v>
      </c>
      <c r="D2283" s="62">
        <f>IFERROR(INDEX('alimentação - Tabela 7.1'!$10:$10,
MATCH(TEXT('Tabela 7.1'!$A2283,"mmmm/aaaa"),'alimentação - Tabela 7.1'!$5:$5,0)+1), "")</f>
        <v>4200</v>
      </c>
      <c r="E2283" s="62">
        <f>IFERROR(INDEX('alimentação - Tabela 7.1'!$10:$10,
MATCH(TEXT('Tabela 7.1'!$A2283,"mmmm/aaaa"),'alimentação - Tabela 7.1'!$5:$5,0)+2), "")</f>
        <v>4372</v>
      </c>
      <c r="F2283" s="62">
        <f>IFERROR(INDEX('alimentação - Tabela 7.1'!$10:$10,
MATCH(TEXT('Tabela 7.1'!$A2283,"mmmm/aaaa"),'alimentação - Tabela 7.1'!$5:$5,0)+3), "")</f>
        <v>-172</v>
      </c>
      <c r="G2283" s="95">
        <f>IFERROR(INDEX('alimentação - Tabela 7.1'!$10:$10,
MATCH(TEXT('Tabela 7.1'!$A2283,"mmmm/aaaa"),'alimentação - Tabela 7.1'!$5:$5,0)+4), "")</f>
        <v>-0.14796844124794006</v>
      </c>
    </row>
    <row r="2284" spans="1:7" ht="18" customHeight="1" x14ac:dyDescent="0.25">
      <c r="A2284" s="59" t="str">
        <f>IF(
   SUMPRODUCT(--('alimentação - Tabela 7.1'!$5:$5=TEXT(DATE(2020,INT((ROW(A2282)-1)/33)+1,1),"mmmm/aaaa"))) &gt; 0,
   TEXT(DATE(2020,INT((ROW(A2282)-1)/33)+1,1),"mmm/aa"),
   ""
)</f>
        <v>out/25</v>
      </c>
      <c r="B2284" s="61" t="str">
        <f>IF(A2284&lt;&gt;"", 'alimentação - Tabela 7.1'!$B$11, "" )</f>
        <v>Amazonas</v>
      </c>
      <c r="C2284" s="62">
        <f>IFERROR(INDEX('alimentação - Tabela 7.1'!$11:$11,
MATCH(TEXT('Tabela 7.1'!A2284,"mmmm/aaaa"),'alimentação - Tabela 7.1'!$5:$5,0)), "")</f>
        <v>574160</v>
      </c>
      <c r="D2284" s="62">
        <f>IFERROR(INDEX('alimentação - Tabela 7.1'!$11:$11,
MATCH(TEXT('Tabela 7.1'!$A2284,"mmmm/aaaa"),'alimentação - Tabela 7.1'!$5:$5,0)+1), "")</f>
        <v>25172</v>
      </c>
      <c r="E2284" s="62">
        <f>IFERROR(INDEX('alimentação - Tabela 7.1'!$11:$11,
MATCH(TEXT('Tabela 7.1'!$A2284,"mmmm/aaaa"),'alimentação - Tabela 7.1'!$5:$5,0)+2), "")</f>
        <v>23974</v>
      </c>
      <c r="F2284" s="62">
        <f>IFERROR(INDEX('alimentação - Tabela 7.1'!$11:$11,
MATCH(TEXT('Tabela 7.1'!$A2284,"mmmm/aaaa"),'alimentação - Tabela 7.1'!$5:$5,0)+3), "")</f>
        <v>1198</v>
      </c>
      <c r="G2284" s="95">
        <f>IFERROR(INDEX('alimentação - Tabela 7.1'!$11:$11,
MATCH(TEXT('Tabela 7.1'!$A2284,"mmmm/aaaa"),'alimentação - Tabela 7.1'!$5:$5,0)+4), "")</f>
        <v>0.20908890664577484</v>
      </c>
    </row>
    <row r="2285" spans="1:7" ht="18" customHeight="1" x14ac:dyDescent="0.25">
      <c r="A2285" s="59" t="str">
        <f>IF(
   SUMPRODUCT(--('alimentação - Tabela 7.1'!$5:$5=TEXT(DATE(2020,INT((ROW(A2283)-1)/33)+1,1),"mmmm/aaaa"))) &gt; 0,
   TEXT(DATE(2020,INT((ROW(A2283)-1)/33)+1,1),"mmm/aa"),
   ""
)</f>
        <v>out/25</v>
      </c>
      <c r="B2285" s="61" t="str">
        <f>IF(A2285&lt;&gt;"", 'alimentação - Tabela 7.1'!$B$12, "" )</f>
        <v>Roraima</v>
      </c>
      <c r="C2285" s="62">
        <f>IFERROR(INDEX('alimentação - Tabela 7.1'!$12:$12,
MATCH(TEXT('Tabela 7.1'!A2285,"mmmm/aaaa"),'alimentação - Tabela 7.1'!$5:$5,0)), "")</f>
        <v>85837</v>
      </c>
      <c r="D2285" s="62">
        <f>IFERROR(INDEX('alimentação - Tabela 7.1'!$12:$12,
MATCH(TEXT('Tabela 7.1'!$A2285,"mmmm/aaaa"),'alimentação - Tabela 7.1'!$5:$5,0)+1), "")</f>
        <v>4233</v>
      </c>
      <c r="E2285" s="62">
        <f>IFERROR(INDEX('alimentação - Tabela 7.1'!$12:$12,
MATCH(TEXT('Tabela 7.1'!$A2285,"mmmm/aaaa"),'alimentação - Tabela 7.1'!$5:$5,0)+2), "")</f>
        <v>4212</v>
      </c>
      <c r="F2285" s="62">
        <f>IFERROR(INDEX('alimentação - Tabela 7.1'!$12:$12,
MATCH(TEXT('Tabela 7.1'!$A2285,"mmmm/aaaa"),'alimentação - Tabela 7.1'!$5:$5,0)+3), "")</f>
        <v>21</v>
      </c>
      <c r="G2285" s="95">
        <f>IFERROR(INDEX('alimentação - Tabela 7.1'!$12:$12,
MATCH(TEXT('Tabela 7.1'!$A2285,"mmmm/aaaa"),'alimentação - Tabela 7.1'!$5:$5,0)+4), "")</f>
        <v>2.4470960721373558E-2</v>
      </c>
    </row>
    <row r="2286" spans="1:7" ht="18" customHeight="1" x14ac:dyDescent="0.25">
      <c r="A2286" s="59" t="str">
        <f>IF(
   SUMPRODUCT(--('alimentação - Tabela 7.1'!$5:$5=TEXT(DATE(2020,INT((ROW(A2284)-1)/33)+1,1),"mmmm/aaaa"))) &gt; 0,
   TEXT(DATE(2020,INT((ROW(A2284)-1)/33)+1,1),"mmm/aa"),
   ""
)</f>
        <v>out/25</v>
      </c>
      <c r="B2286" s="61" t="str">
        <f>IF(A2286&lt;&gt;"", 'alimentação - Tabela 7.1'!$B$13, "" )</f>
        <v>Pará</v>
      </c>
      <c r="C2286" s="62">
        <f>IFERROR(INDEX('alimentação - Tabela 7.1'!$13:$13,
MATCH(TEXT('Tabela 7.1'!A2286,"mmmm/aaaa"),'alimentação - Tabela 7.1'!$5:$5,0)), "")</f>
        <v>1036721</v>
      </c>
      <c r="D2286" s="62">
        <f>IFERROR(INDEX('alimentação - Tabela 7.1'!$13:$13,
MATCH(TEXT('Tabela 7.1'!$A2286,"mmmm/aaaa"),'alimentação - Tabela 7.1'!$5:$5,0)+1), "")</f>
        <v>45127</v>
      </c>
      <c r="E2286" s="62">
        <f>IFERROR(INDEX('alimentação - Tabela 7.1'!$13:$13,
MATCH(TEXT('Tabela 7.1'!$A2286,"mmmm/aaaa"),'alimentação - Tabela 7.1'!$5:$5,0)+2), "")</f>
        <v>42999</v>
      </c>
      <c r="F2286" s="62">
        <f>IFERROR(INDEX('alimentação - Tabela 7.1'!$13:$13,
MATCH(TEXT('Tabela 7.1'!$A2286,"mmmm/aaaa"),'alimentação - Tabela 7.1'!$5:$5,0)+3), "")</f>
        <v>2128</v>
      </c>
      <c r="G2286" s="95">
        <f>IFERROR(INDEX('alimentação - Tabela 7.1'!$13:$13,
MATCH(TEXT('Tabela 7.1'!$A2286,"mmmm/aaaa"),'alimentação - Tabela 7.1'!$5:$5,0)+4), "")</f>
        <v>0.20568475127220154</v>
      </c>
    </row>
    <row r="2287" spans="1:7" ht="18" customHeight="1" x14ac:dyDescent="0.25">
      <c r="A2287" s="59" t="str">
        <f>IF(
   SUMPRODUCT(--('alimentação - Tabela 7.1'!$5:$5=TEXT(DATE(2020,INT((ROW(A2285)-1)/33)+1,1),"mmmm/aaaa"))) &gt; 0,
   TEXT(DATE(2020,INT((ROW(A2285)-1)/33)+1,1),"mmm/aa"),
   ""
)</f>
        <v>out/25</v>
      </c>
      <c r="B2287" s="61" t="str">
        <f>IF(A2287&lt;&gt;"", 'alimentação - Tabela 7.1'!$B$14, "" )</f>
        <v>Amapá</v>
      </c>
      <c r="C2287" s="62">
        <f>IFERROR(INDEX('alimentação - Tabela 7.1'!$14:$14,
MATCH(TEXT('Tabela 7.1'!A2287,"mmmm/aaaa"),'alimentação - Tabela 7.1'!$5:$5,0)), "")</f>
        <v>103553</v>
      </c>
      <c r="D2287" s="62">
        <f>IFERROR(INDEX('alimentação - Tabela 7.1'!$14:$14,
MATCH(TEXT('Tabela 7.1'!$A2287,"mmmm/aaaa"),'alimentação - Tabela 7.1'!$5:$5,0)+1), "")</f>
        <v>4579</v>
      </c>
      <c r="E2287" s="62">
        <f>IFERROR(INDEX('alimentação - Tabela 7.1'!$14:$14,
MATCH(TEXT('Tabela 7.1'!$A2287,"mmmm/aaaa"),'alimentação - Tabela 7.1'!$5:$5,0)+2), "")</f>
        <v>3835</v>
      </c>
      <c r="F2287" s="62">
        <f>IFERROR(INDEX('alimentação - Tabela 7.1'!$14:$14,
MATCH(TEXT('Tabela 7.1'!$A2287,"mmmm/aaaa"),'alimentação - Tabela 7.1'!$5:$5,0)+3), "")</f>
        <v>744</v>
      </c>
      <c r="G2287" s="95">
        <f>IFERROR(INDEX('alimentação - Tabela 7.1'!$14:$14,
MATCH(TEXT('Tabela 7.1'!$A2287,"mmmm/aaaa"),'alimentação - Tabela 7.1'!$5:$5,0)+4), "")</f>
        <v>0.72367203235626221</v>
      </c>
    </row>
    <row r="2288" spans="1:7" ht="18" customHeight="1" x14ac:dyDescent="0.25">
      <c r="A2288" s="59" t="str">
        <f>IF(
   SUMPRODUCT(--('alimentação - Tabela 7.1'!$5:$5=TEXT(DATE(2020,INT((ROW(A2286)-1)/33)+1,1),"mmmm/aaaa"))) &gt; 0,
   TEXT(DATE(2020,INT((ROW(A2286)-1)/33)+1,1),"mmm/aa"),
   ""
)</f>
        <v>out/25</v>
      </c>
      <c r="B2288" s="61" t="str">
        <f>IF(A2288&lt;&gt;"", 'alimentação - Tabela 7.1'!$B$15, "" )</f>
        <v>Tocantins</v>
      </c>
      <c r="C2288" s="62">
        <f>IFERROR(INDEX('alimentação - Tabela 7.1'!$15:$15,
MATCH(TEXT('Tabela 7.1'!A2288,"mmmm/aaaa"),'alimentação - Tabela 7.1'!$5:$5,0)), "")</f>
        <v>270750</v>
      </c>
      <c r="D2288" s="62">
        <f>IFERROR(INDEX('alimentação - Tabela 7.1'!$15:$15,
MATCH(TEXT('Tabela 7.1'!$A2288,"mmmm/aaaa"),'alimentação - Tabela 7.1'!$5:$5,0)+1), "")</f>
        <v>11579</v>
      </c>
      <c r="E2288" s="62">
        <f>IFERROR(INDEX('alimentação - Tabela 7.1'!$15:$15,
MATCH(TEXT('Tabela 7.1'!$A2288,"mmmm/aaaa"),'alimentação - Tabela 7.1'!$5:$5,0)+2), "")</f>
        <v>11536</v>
      </c>
      <c r="F2288" s="62">
        <f>IFERROR(INDEX('alimentação - Tabela 7.1'!$15:$15,
MATCH(TEXT('Tabela 7.1'!$A2288,"mmmm/aaaa"),'alimentação - Tabela 7.1'!$5:$5,0)+3), "")</f>
        <v>43</v>
      </c>
      <c r="G2288" s="95">
        <f>IFERROR(INDEX('alimentação - Tabela 7.1'!$15:$15,
MATCH(TEXT('Tabela 7.1'!$A2288,"mmmm/aaaa"),'alimentação - Tabela 7.1'!$5:$5,0)+4), "")</f>
        <v>1.5884332358837128E-2</v>
      </c>
    </row>
    <row r="2289" spans="1:7" ht="18" customHeight="1" x14ac:dyDescent="0.25">
      <c r="A2289" s="59" t="str">
        <f>IF(
   SUMPRODUCT(--('alimentação - Tabela 7.1'!$5:$5=TEXT(DATE(2020,INT((ROW(A2287)-1)/33)+1,1),"mmmm/aaaa"))) &gt; 0,
   TEXT(DATE(2020,INT((ROW(A2287)-1)/33)+1,1),"mmm/aa"),
   ""
)</f>
        <v>out/25</v>
      </c>
      <c r="B2289" s="61" t="str">
        <f>IF(A2289&lt;&gt;"", 'alimentação - Tabela 7.1'!$B$16, "" )</f>
        <v>Nordeste</v>
      </c>
      <c r="C2289" s="62">
        <f>IFERROR(INDEX('alimentação - Tabela 7.1'!$16:$16,
MATCH(TEXT('Tabela 7.1'!A2289,"mmmm/aaaa"),'alimentação - Tabela 7.1'!$5:$5,0)), "")</f>
        <v>8313169</v>
      </c>
      <c r="D2289" s="62">
        <f>IFERROR(INDEX('alimentação - Tabela 7.1'!$16:$16,
MATCH(TEXT('Tabela 7.1'!$A2289,"mmmm/aaaa"),'alimentação - Tabela 7.1'!$5:$5,0)+1), "")</f>
        <v>328272</v>
      </c>
      <c r="E2289" s="62">
        <f>IFERROR(INDEX('alimentação - Tabela 7.1'!$16:$16,
MATCH(TEXT('Tabela 7.1'!$A2289,"mmmm/aaaa"),'alimentação - Tabela 7.1'!$5:$5,0)+2), "")</f>
        <v>294441</v>
      </c>
      <c r="F2289" s="62">
        <f>IFERROR(INDEX('alimentação - Tabela 7.1'!$16:$16,
MATCH(TEXT('Tabela 7.1'!$A2289,"mmmm/aaaa"),'alimentação - Tabela 7.1'!$5:$5,0)+3), "")</f>
        <v>33831</v>
      </c>
      <c r="G2289" s="95">
        <f>IFERROR(INDEX('alimentação - Tabela 7.1'!$16:$16,
MATCH(TEXT('Tabela 7.1'!$A2289,"mmmm/aaaa"),'alimentação - Tabela 7.1'!$5:$5,0)+4), "")</f>
        <v>0.40861961245536804</v>
      </c>
    </row>
    <row r="2290" spans="1:7" ht="18" customHeight="1" x14ac:dyDescent="0.25">
      <c r="A2290" s="59" t="str">
        <f>IF(
   SUMPRODUCT(--('alimentação - Tabela 7.1'!$5:$5=TEXT(DATE(2020,INT((ROW(A2288)-1)/33)+1,1),"mmmm/aaaa"))) &gt; 0,
   TEXT(DATE(2020,INT((ROW(A2288)-1)/33)+1,1),"mmm/aa"),
   ""
)</f>
        <v>out/25</v>
      </c>
      <c r="B2290" s="61" t="str">
        <f>IF(A2290&lt;&gt;"", 'alimentação - Tabela 7.1'!$B$17, "" )</f>
        <v>Maranhão</v>
      </c>
      <c r="C2290" s="62">
        <f>IFERROR(INDEX('alimentação - Tabela 7.1'!$17:$17,
MATCH(TEXT('Tabela 7.1'!A2290,"mmmm/aaaa"),'alimentação - Tabela 7.1'!$5:$5,0)), "")</f>
        <v>692661</v>
      </c>
      <c r="D2290" s="62">
        <f>IFERROR(INDEX('alimentação - Tabela 7.1'!$17:$17,
MATCH(TEXT('Tabela 7.1'!$A2290,"mmmm/aaaa"),'alimentação - Tabela 7.1'!$5:$5,0)+1), "")</f>
        <v>25002</v>
      </c>
      <c r="E2290" s="62">
        <f>IFERROR(INDEX('alimentação - Tabela 7.1'!$17:$17,
MATCH(TEXT('Tabela 7.1'!$A2290,"mmmm/aaaa"),'alimentação - Tabela 7.1'!$5:$5,0)+2), "")</f>
        <v>21709</v>
      </c>
      <c r="F2290" s="62">
        <f>IFERROR(INDEX('alimentação - Tabela 7.1'!$17:$17,
MATCH(TEXT('Tabela 7.1'!$A2290,"mmmm/aaaa"),'alimentação - Tabela 7.1'!$5:$5,0)+3), "")</f>
        <v>3293</v>
      </c>
      <c r="G2290" s="95">
        <f>IFERROR(INDEX('alimentação - Tabela 7.1'!$17:$17,
MATCH(TEXT('Tabela 7.1'!$A2290,"mmmm/aaaa"),'alimentação - Tabela 7.1'!$5:$5,0)+4), "")</f>
        <v>0.4776839017868042</v>
      </c>
    </row>
    <row r="2291" spans="1:7" ht="18" customHeight="1" x14ac:dyDescent="0.25">
      <c r="A2291" s="59" t="str">
        <f>IF(
   SUMPRODUCT(--('alimentação - Tabela 7.1'!$5:$5=TEXT(DATE(2020,INT((ROW(A2289)-1)/33)+1,1),"mmmm/aaaa"))) &gt; 0,
   TEXT(DATE(2020,INT((ROW(A2289)-1)/33)+1,1),"mmm/aa"),
   ""
)</f>
        <v>out/25</v>
      </c>
      <c r="B2291" s="61" t="str">
        <f>IF(A2291&lt;&gt;"", 'alimentação - Tabela 7.1'!$B$18, "" )</f>
        <v>Piauí</v>
      </c>
      <c r="C2291" s="62">
        <f>IFERROR(INDEX('alimentação - Tabela 7.1'!$18:$18,
MATCH(TEXT('Tabela 7.1'!A2291,"mmmm/aaaa"),'alimentação - Tabela 7.1'!$5:$5,0)), "")</f>
        <v>385918</v>
      </c>
      <c r="D2291" s="62">
        <f>IFERROR(INDEX('alimentação - Tabela 7.1'!$18:$18,
MATCH(TEXT('Tabela 7.1'!$A2291,"mmmm/aaaa"),'alimentação - Tabela 7.1'!$5:$5,0)+1), "")</f>
        <v>14638</v>
      </c>
      <c r="E2291" s="62">
        <f>IFERROR(INDEX('alimentação - Tabela 7.1'!$18:$18,
MATCH(TEXT('Tabela 7.1'!$A2291,"mmmm/aaaa"),'alimentação - Tabela 7.1'!$5:$5,0)+2), "")</f>
        <v>11945</v>
      </c>
      <c r="F2291" s="62">
        <f>IFERROR(INDEX('alimentação - Tabela 7.1'!$18:$18,
MATCH(TEXT('Tabela 7.1'!$A2291,"mmmm/aaaa"),'alimentação - Tabela 7.1'!$5:$5,0)+3), "")</f>
        <v>2693</v>
      </c>
      <c r="G2291" s="95">
        <f>IFERROR(INDEX('alimentação - Tabela 7.1'!$18:$18,
MATCH(TEXT('Tabela 7.1'!$A2291,"mmmm/aaaa"),'alimentação - Tabela 7.1'!$5:$5,0)+4), "")</f>
        <v>0.70272034406661987</v>
      </c>
    </row>
    <row r="2292" spans="1:7" ht="18" customHeight="1" x14ac:dyDescent="0.25">
      <c r="A2292" s="59" t="str">
        <f>IF(
   SUMPRODUCT(--('alimentação - Tabela 7.1'!$5:$5=TEXT(DATE(2020,INT((ROW(A2290)-1)/33)+1,1),"mmmm/aaaa"))) &gt; 0,
   TEXT(DATE(2020,INT((ROW(A2290)-1)/33)+1,1),"mmm/aa"),
   ""
)</f>
        <v>out/25</v>
      </c>
      <c r="B2292" s="61" t="str">
        <f>IF(A2292&lt;&gt;"", 'alimentação - Tabela 7.1'!$B$19, "" )</f>
        <v>Ceará</v>
      </c>
      <c r="C2292" s="62">
        <f>IFERROR(INDEX('alimentação - Tabela 7.1'!$19:$19,
MATCH(TEXT('Tabela 7.1'!A2292,"mmmm/aaaa"),'alimentação - Tabela 7.1'!$5:$5,0)), "")</f>
        <v>1463099</v>
      </c>
      <c r="D2292" s="62">
        <f>IFERROR(INDEX('alimentação - Tabela 7.1'!$19:$19,
MATCH(TEXT('Tabela 7.1'!$A2292,"mmmm/aaaa"),'alimentação - Tabela 7.1'!$5:$5,0)+1), "")</f>
        <v>58667</v>
      </c>
      <c r="E2292" s="62">
        <f>IFERROR(INDEX('alimentação - Tabela 7.1'!$19:$19,
MATCH(TEXT('Tabela 7.1'!$A2292,"mmmm/aaaa"),'alimentação - Tabela 7.1'!$5:$5,0)+2), "")</f>
        <v>55288</v>
      </c>
      <c r="F2292" s="62">
        <f>IFERROR(INDEX('alimentação - Tabela 7.1'!$19:$19,
MATCH(TEXT('Tabela 7.1'!$A2292,"mmmm/aaaa"),'alimentação - Tabela 7.1'!$5:$5,0)+3), "")</f>
        <v>3379</v>
      </c>
      <c r="G2292" s="95">
        <f>IFERROR(INDEX('alimentação - Tabela 7.1'!$19:$19,
MATCH(TEXT('Tabela 7.1'!$A2292,"mmmm/aaaa"),'alimentação - Tabela 7.1'!$5:$5,0)+4), "")</f>
        <v>0.23148274421691895</v>
      </c>
    </row>
    <row r="2293" spans="1:7" ht="18" customHeight="1" x14ac:dyDescent="0.25">
      <c r="A2293" s="59" t="str">
        <f>IF(
   SUMPRODUCT(--('alimentação - Tabela 7.1'!$5:$5=TEXT(DATE(2020,INT((ROW(A2291)-1)/33)+1,1),"mmmm/aaaa"))) &gt; 0,
   TEXT(DATE(2020,INT((ROW(A2291)-1)/33)+1,1),"mmm/aa"),
   ""
)</f>
        <v>out/25</v>
      </c>
      <c r="B2293" s="61" t="str">
        <f>IF(A2293&lt;&gt;"", 'alimentação - Tabela 7.1'!$B$20, "" )</f>
        <v>Rio Grande do Norte</v>
      </c>
      <c r="C2293" s="62">
        <f>IFERROR(INDEX('alimentação - Tabela 7.1'!$20:$20,
MATCH(TEXT('Tabela 7.1'!A2293,"mmmm/aaaa"),'alimentação - Tabela 7.1'!$5:$5,0)), "")</f>
        <v>555356</v>
      </c>
      <c r="D2293" s="62">
        <f>IFERROR(INDEX('alimentação - Tabela 7.1'!$20:$20,
MATCH(TEXT('Tabela 7.1'!$A2293,"mmmm/aaaa"),'alimentação - Tabela 7.1'!$5:$5,0)+1), "")</f>
        <v>20965</v>
      </c>
      <c r="E2293" s="62">
        <f>IFERROR(INDEX('alimentação - Tabela 7.1'!$20:$20,
MATCH(TEXT('Tabela 7.1'!$A2293,"mmmm/aaaa"),'alimentação - Tabela 7.1'!$5:$5,0)+2), "")</f>
        <v>20011</v>
      </c>
      <c r="F2293" s="62">
        <f>IFERROR(INDEX('alimentação - Tabela 7.1'!$20:$20,
MATCH(TEXT('Tabela 7.1'!$A2293,"mmmm/aaaa"),'alimentação - Tabela 7.1'!$5:$5,0)+3), "")</f>
        <v>954</v>
      </c>
      <c r="G2293" s="95">
        <f>IFERROR(INDEX('alimentação - Tabela 7.1'!$20:$20,
MATCH(TEXT('Tabela 7.1'!$A2293,"mmmm/aaaa"),'alimentação - Tabela 7.1'!$5:$5,0)+4), "")</f>
        <v>0.17207729816436768</v>
      </c>
    </row>
    <row r="2294" spans="1:7" ht="18" customHeight="1" x14ac:dyDescent="0.25">
      <c r="A2294" s="59" t="str">
        <f>IF(
   SUMPRODUCT(--('alimentação - Tabela 7.1'!$5:$5=TEXT(DATE(2020,INT((ROW(A2292)-1)/33)+1,1),"mmmm/aaaa"))) &gt; 0,
   TEXT(DATE(2020,INT((ROW(A2292)-1)/33)+1,1),"mmm/aa"),
   ""
)</f>
        <v>out/25</v>
      </c>
      <c r="B2294" s="61" t="str">
        <f>IF(A2294&lt;&gt;"", 'alimentação - Tabela 7.1'!$B$21, "" )</f>
        <v>Paraíba</v>
      </c>
      <c r="C2294" s="62">
        <f>IFERROR(INDEX('alimentação - Tabela 7.1'!$21:$21,
MATCH(TEXT('Tabela 7.1'!A2294,"mmmm/aaaa"),'alimentação - Tabela 7.1'!$5:$5,0)), "")</f>
        <v>543991</v>
      </c>
      <c r="D2294" s="62">
        <f>IFERROR(INDEX('alimentação - Tabela 7.1'!$21:$21,
MATCH(TEXT('Tabela 7.1'!$A2294,"mmmm/aaaa"),'alimentação - Tabela 7.1'!$5:$5,0)+1), "")</f>
        <v>22182</v>
      </c>
      <c r="E2294" s="62">
        <f>IFERROR(INDEX('alimentação - Tabela 7.1'!$21:$21,
MATCH(TEXT('Tabela 7.1'!$A2294,"mmmm/aaaa"),'alimentação - Tabela 7.1'!$5:$5,0)+2), "")</f>
        <v>19448</v>
      </c>
      <c r="F2294" s="62">
        <f>IFERROR(INDEX('alimentação - Tabela 7.1'!$21:$21,
MATCH(TEXT('Tabela 7.1'!$A2294,"mmmm/aaaa"),'alimentação - Tabela 7.1'!$5:$5,0)+3), "")</f>
        <v>2734</v>
      </c>
      <c r="G2294" s="95">
        <f>IFERROR(INDEX('alimentação - Tabela 7.1'!$21:$21,
MATCH(TEXT('Tabela 7.1'!$A2294,"mmmm/aaaa"),'alimentação - Tabela 7.1'!$5:$5,0)+4), "")</f>
        <v>0.50512051582336426</v>
      </c>
    </row>
    <row r="2295" spans="1:7" ht="18" customHeight="1" x14ac:dyDescent="0.25">
      <c r="A2295" s="59" t="str">
        <f>IF(
   SUMPRODUCT(--('alimentação - Tabela 7.1'!$5:$5=TEXT(DATE(2020,INT((ROW(A2293)-1)/33)+1,1),"mmmm/aaaa"))) &gt; 0,
   TEXT(DATE(2020,INT((ROW(A2293)-1)/33)+1,1),"mmm/aa"),
   ""
)</f>
        <v>out/25</v>
      </c>
      <c r="B2295" s="61" t="str">
        <f>IF(A2295&lt;&gt;"", 'alimentação - Tabela 7.1'!$B$22, "" )</f>
        <v>Pernambuco</v>
      </c>
      <c r="C2295" s="62">
        <f>IFERROR(INDEX('alimentação - Tabela 7.1'!$22:$22,
MATCH(TEXT('Tabela 7.1'!A2295,"mmmm/aaaa"),'alimentação - Tabela 7.1'!$5:$5,0)), "")</f>
        <v>1589013</v>
      </c>
      <c r="D2295" s="62">
        <f>IFERROR(INDEX('alimentação - Tabela 7.1'!$22:$22,
MATCH(TEXT('Tabela 7.1'!$A2295,"mmmm/aaaa"),'alimentação - Tabela 7.1'!$5:$5,0)+1), "")</f>
        <v>63555</v>
      </c>
      <c r="E2295" s="62">
        <f>IFERROR(INDEX('alimentação - Tabela 7.1'!$22:$22,
MATCH(TEXT('Tabela 7.1'!$A2295,"mmmm/aaaa"),'alimentação - Tabela 7.1'!$5:$5,0)+2), "")</f>
        <v>52959</v>
      </c>
      <c r="F2295" s="62">
        <f>IFERROR(INDEX('alimentação - Tabela 7.1'!$22:$22,
MATCH(TEXT('Tabela 7.1'!$A2295,"mmmm/aaaa"),'alimentação - Tabela 7.1'!$5:$5,0)+3), "")</f>
        <v>10596</v>
      </c>
      <c r="G2295" s="95">
        <f>IFERROR(INDEX('alimentação - Tabela 7.1'!$22:$22,
MATCH(TEXT('Tabela 7.1'!$A2295,"mmmm/aaaa"),'alimentação - Tabela 7.1'!$5:$5,0)+4), "")</f>
        <v>0.67130547761917114</v>
      </c>
    </row>
    <row r="2296" spans="1:7" ht="18" customHeight="1" x14ac:dyDescent="0.25">
      <c r="A2296" s="59" t="str">
        <f>IF(
   SUMPRODUCT(--('alimentação - Tabela 7.1'!$5:$5=TEXT(DATE(2020,INT((ROW(A2294)-1)/33)+1,1),"mmmm/aaaa"))) &gt; 0,
   TEXT(DATE(2020,INT((ROW(A2294)-1)/33)+1,1),"mmm/aa"),
   ""
)</f>
        <v>out/25</v>
      </c>
      <c r="B2296" s="61" t="str">
        <f>IF(A2296&lt;&gt;"", 'alimentação - Tabela 7.1'!$B$23, "" )</f>
        <v>Alagoas</v>
      </c>
      <c r="C2296" s="62">
        <f>IFERROR(INDEX('alimentação - Tabela 7.1'!$23:$23,
MATCH(TEXT('Tabela 7.1'!A2296,"mmmm/aaaa"),'alimentação - Tabela 7.1'!$5:$5,0)), "")</f>
        <v>482590</v>
      </c>
      <c r="D2296" s="62">
        <f>IFERROR(INDEX('alimentação - Tabela 7.1'!$23:$23,
MATCH(TEXT('Tabela 7.1'!$A2296,"mmmm/aaaa"),'alimentação - Tabela 7.1'!$5:$5,0)+1), "")</f>
        <v>19504</v>
      </c>
      <c r="E2296" s="62">
        <f>IFERROR(INDEX('alimentação - Tabela 7.1'!$23:$23,
MATCH(TEXT('Tabela 7.1'!$A2296,"mmmm/aaaa"),'alimentação - Tabela 7.1'!$5:$5,0)+2), "")</f>
        <v>14847</v>
      </c>
      <c r="F2296" s="62">
        <f>IFERROR(INDEX('alimentação - Tabela 7.1'!$23:$23,
MATCH(TEXT('Tabela 7.1'!$A2296,"mmmm/aaaa"),'alimentação - Tabela 7.1'!$5:$5,0)+3), "")</f>
        <v>4657</v>
      </c>
      <c r="G2296" s="95">
        <f>IFERROR(INDEX('alimentação - Tabela 7.1'!$23:$23,
MATCH(TEXT('Tabela 7.1'!$A2296,"mmmm/aaaa"),'alimentação - Tabela 7.1'!$5:$5,0)+4), "")</f>
        <v>0.97440433502197266</v>
      </c>
    </row>
    <row r="2297" spans="1:7" ht="18" customHeight="1" x14ac:dyDescent="0.25">
      <c r="A2297" s="59" t="str">
        <f>IF(
   SUMPRODUCT(--('alimentação - Tabela 7.1'!$5:$5=TEXT(DATE(2020,INT((ROW(A2295)-1)/33)+1,1),"mmmm/aaaa"))) &gt; 0,
   TEXT(DATE(2020,INT((ROW(A2295)-1)/33)+1,1),"mmm/aa"),
   ""
)</f>
        <v>out/25</v>
      </c>
      <c r="B2297" s="61" t="str">
        <f>IF(A2297&lt;&gt;"", 'alimentação - Tabela 7.1'!$B$24, "" )</f>
        <v>Sergipe</v>
      </c>
      <c r="C2297" s="62">
        <f>IFERROR(INDEX('alimentação - Tabela 7.1'!$24:$24,
MATCH(TEXT('Tabela 7.1'!A2297,"mmmm/aaaa"),'alimentação - Tabela 7.1'!$5:$5,0)), "")</f>
        <v>358460</v>
      </c>
      <c r="D2297" s="62">
        <f>IFERROR(INDEX('alimentação - Tabela 7.1'!$24:$24,
MATCH(TEXT('Tabela 7.1'!$A2297,"mmmm/aaaa"),'alimentação - Tabela 7.1'!$5:$5,0)+1), "")</f>
        <v>13925</v>
      </c>
      <c r="E2297" s="62">
        <f>IFERROR(INDEX('alimentação - Tabela 7.1'!$24:$24,
MATCH(TEXT('Tabela 7.1'!$A2297,"mmmm/aaaa"),'alimentação - Tabela 7.1'!$5:$5,0)+2), "")</f>
        <v>12849</v>
      </c>
      <c r="F2297" s="62">
        <f>IFERROR(INDEX('alimentação - Tabela 7.1'!$24:$24,
MATCH(TEXT('Tabela 7.1'!$A2297,"mmmm/aaaa"),'alimentação - Tabela 7.1'!$5:$5,0)+3), "")</f>
        <v>1076</v>
      </c>
      <c r="G2297" s="95">
        <f>IFERROR(INDEX('alimentação - Tabela 7.1'!$24:$24,
MATCH(TEXT('Tabela 7.1'!$A2297,"mmmm/aaaa"),'alimentação - Tabela 7.1'!$5:$5,0)+4), "")</f>
        <v>0.30107671022415161</v>
      </c>
    </row>
    <row r="2298" spans="1:7" ht="18" customHeight="1" x14ac:dyDescent="0.25">
      <c r="A2298" s="59" t="str">
        <f>IF(
   SUMPRODUCT(--('alimentação - Tabela 7.1'!$5:$5=TEXT(DATE(2020,INT((ROW(A2296)-1)/33)+1,1),"mmmm/aaaa"))) &gt; 0,
   TEXT(DATE(2020,INT((ROW(A2296)-1)/33)+1,1),"mmm/aa"),
   ""
)</f>
        <v>out/25</v>
      </c>
      <c r="B2298" s="61" t="str">
        <f>IF(A2298&lt;&gt;"", 'alimentação - Tabela 7.1'!$B$25, "" )</f>
        <v>Bahia</v>
      </c>
      <c r="C2298" s="62">
        <f>IFERROR(INDEX('alimentação - Tabela 7.1'!$25:$25,
MATCH(TEXT('Tabela 7.1'!A2298,"mmmm/aaaa"),'alimentação - Tabela 7.1'!$5:$5,0)), "")</f>
        <v>2242081</v>
      </c>
      <c r="D2298" s="62">
        <f>IFERROR(INDEX('alimentação - Tabela 7.1'!$25:$25,
MATCH(TEXT('Tabela 7.1'!$A2298,"mmmm/aaaa"),'alimentação - Tabela 7.1'!$5:$5,0)+1), "")</f>
        <v>89834</v>
      </c>
      <c r="E2298" s="62">
        <f>IFERROR(INDEX('alimentação - Tabela 7.1'!$25:$25,
MATCH(TEXT('Tabela 7.1'!$A2298,"mmmm/aaaa"),'alimentação - Tabela 7.1'!$5:$5,0)+2), "")</f>
        <v>85385</v>
      </c>
      <c r="F2298" s="62">
        <f>IFERROR(INDEX('alimentação - Tabela 7.1'!$25:$25,
MATCH(TEXT('Tabela 7.1'!$A2298,"mmmm/aaaa"),'alimentação - Tabela 7.1'!$5:$5,0)+3), "")</f>
        <v>4449</v>
      </c>
      <c r="G2298" s="95">
        <f>IFERROR(INDEX('alimentação - Tabela 7.1'!$25:$25,
MATCH(TEXT('Tabela 7.1'!$A2298,"mmmm/aaaa"),'alimentação - Tabela 7.1'!$5:$5,0)+4), "")</f>
        <v>0.19882625341415405</v>
      </c>
    </row>
    <row r="2299" spans="1:7" ht="18" customHeight="1" x14ac:dyDescent="0.25">
      <c r="A2299" s="59" t="str">
        <f>IF(
   SUMPRODUCT(--('alimentação - Tabela 7.1'!$5:$5=TEXT(DATE(2020,INT((ROW(A2297)-1)/33)+1,1),"mmmm/aaaa"))) &gt; 0,
   TEXT(DATE(2020,INT((ROW(A2297)-1)/33)+1,1),"mmm/aa"),
   ""
)</f>
        <v>out/25</v>
      </c>
      <c r="B2299" s="61" t="str">
        <f>IF(A2299&lt;&gt;"", 'alimentação - Tabela 7.1'!$B$26, "" )</f>
        <v>Sudeste</v>
      </c>
      <c r="C2299" s="62">
        <f>IFERROR(INDEX('alimentação - Tabela 7.1'!$26:$26,
MATCH(TEXT('Tabela 7.1'!A2299,"mmmm/aaaa"),'alimentação - Tabela 7.1'!$5:$5,0)), "")</f>
        <v>24806157</v>
      </c>
      <c r="D2299" s="62">
        <f>IFERROR(INDEX('alimentação - Tabela 7.1'!$26:$26,
MATCH(TEXT('Tabela 7.1'!$A2299,"mmmm/aaaa"),'alimentação - Tabela 7.1'!$5:$5,0)+1), "")</f>
        <v>1156071</v>
      </c>
      <c r="E2299" s="62">
        <f>IFERROR(INDEX('alimentação - Tabela 7.1'!$26:$26,
MATCH(TEXT('Tabela 7.1'!$A2299,"mmmm/aaaa"),'alimentação - Tabela 7.1'!$5:$5,0)+2), "")</f>
        <v>1135276</v>
      </c>
      <c r="F2299" s="62">
        <f>IFERROR(INDEX('alimentação - Tabela 7.1'!$26:$26,
MATCH(TEXT('Tabela 7.1'!$A2299,"mmmm/aaaa"),'alimentação - Tabela 7.1'!$5:$5,0)+3), "")</f>
        <v>20795</v>
      </c>
      <c r="G2299" s="95">
        <f>IFERROR(INDEX('alimentação - Tabela 7.1'!$26:$26,
MATCH(TEXT('Tabela 7.1'!$A2299,"mmmm/aaaa"),'alimentação - Tabela 7.1'!$5:$5,0)+4), "")</f>
        <v>8.3900325000286102E-2</v>
      </c>
    </row>
    <row r="2300" spans="1:7" ht="18" customHeight="1" x14ac:dyDescent="0.25">
      <c r="A2300" s="59" t="str">
        <f>IF(
   SUMPRODUCT(--('alimentação - Tabela 7.1'!$5:$5=TEXT(DATE(2020,INT((ROW(A2298)-1)/33)+1,1),"mmmm/aaaa"))) &gt; 0,
   TEXT(DATE(2020,INT((ROW(A2298)-1)/33)+1,1),"mmm/aa"),
   ""
)</f>
        <v>out/25</v>
      </c>
      <c r="B2300" s="61" t="str">
        <f>IF(A2300&lt;&gt;"", 'alimentação - Tabela 7.1'!$B$27, "" )</f>
        <v>Minas Gerais</v>
      </c>
      <c r="C2300" s="62">
        <f>IFERROR(INDEX('alimentação - Tabela 7.1'!$27:$27,
MATCH(TEXT('Tabela 7.1'!A2300,"mmmm/aaaa"),'alimentação - Tabela 7.1'!$5:$5,0)), "")</f>
        <v>5069655</v>
      </c>
      <c r="D2300" s="62">
        <f>IFERROR(INDEX('alimentação - Tabela 7.1'!$27:$27,
MATCH(TEXT('Tabela 7.1'!$A2300,"mmmm/aaaa"),'alimentação - Tabela 7.1'!$5:$5,0)+1), "")</f>
        <v>231026</v>
      </c>
      <c r="E2300" s="62">
        <f>IFERROR(INDEX('alimentação - Tabela 7.1'!$27:$27,
MATCH(TEXT('Tabela 7.1'!$A2300,"mmmm/aaaa"),'alimentação - Tabela 7.1'!$5:$5,0)+2), "")</f>
        <v>235828</v>
      </c>
      <c r="F2300" s="62">
        <f>IFERROR(INDEX('alimentação - Tabela 7.1'!$27:$27,
MATCH(TEXT('Tabela 7.1'!$A2300,"mmmm/aaaa"),'alimentação - Tabela 7.1'!$5:$5,0)+3), "")</f>
        <v>-4802</v>
      </c>
      <c r="G2300" s="95">
        <f>IFERROR(INDEX('alimentação - Tabela 7.1'!$27:$27,
MATCH(TEXT('Tabela 7.1'!$A2300,"mmmm/aaaa"),'alimentação - Tabela 7.1'!$5:$5,0)+4), "")</f>
        <v>-9.4630815088748932E-2</v>
      </c>
    </row>
    <row r="2301" spans="1:7" ht="18" customHeight="1" x14ac:dyDescent="0.25">
      <c r="A2301" s="59" t="str">
        <f>IF(
   SUMPRODUCT(--('alimentação - Tabela 7.1'!$5:$5=TEXT(DATE(2020,INT((ROW(A2299)-1)/33)+1,1),"mmmm/aaaa"))) &gt; 0,
   TEXT(DATE(2020,INT((ROW(A2299)-1)/33)+1,1),"mmm/aa"),
   ""
)</f>
        <v>out/25</v>
      </c>
      <c r="B2301" s="61" t="str">
        <f>IF(A2301&lt;&gt;"", 'alimentação - Tabela 7.1'!$B$28, "" )</f>
        <v>Espírito Santo</v>
      </c>
      <c r="C2301" s="62">
        <f>IFERROR(INDEX('alimentação - Tabela 7.1'!$28:$28,
MATCH(TEXT('Tabela 7.1'!A2301,"mmmm/aaaa"),'alimentação - Tabela 7.1'!$5:$5,0)), "")</f>
        <v>931941</v>
      </c>
      <c r="D2301" s="62">
        <f>IFERROR(INDEX('alimentação - Tabela 7.1'!$28:$28,
MATCH(TEXT('Tabela 7.1'!$A2301,"mmmm/aaaa"),'alimentação - Tabela 7.1'!$5:$5,0)+1), "")</f>
        <v>49017</v>
      </c>
      <c r="E2301" s="62">
        <f>IFERROR(INDEX('alimentação - Tabela 7.1'!$28:$28,
MATCH(TEXT('Tabela 7.1'!$A2301,"mmmm/aaaa"),'alimentação - Tabela 7.1'!$5:$5,0)+2), "")</f>
        <v>49313</v>
      </c>
      <c r="F2301" s="62">
        <f>IFERROR(INDEX('alimentação - Tabela 7.1'!$28:$28,
MATCH(TEXT('Tabela 7.1'!$A2301,"mmmm/aaaa"),'alimentação - Tabela 7.1'!$5:$5,0)+3), "")</f>
        <v>-296</v>
      </c>
      <c r="G2301" s="95">
        <f>IFERROR(INDEX('alimentação - Tabela 7.1'!$28:$28,
MATCH(TEXT('Tabela 7.1'!$A2301,"mmmm/aaaa"),'alimentação - Tabela 7.1'!$5:$5,0)+4), "")</f>
        <v>-3.1751584261655807E-2</v>
      </c>
    </row>
    <row r="2302" spans="1:7" ht="18" customHeight="1" x14ac:dyDescent="0.25">
      <c r="A2302" s="59" t="str">
        <f>IF(
   SUMPRODUCT(--('alimentação - Tabela 7.1'!$5:$5=TEXT(DATE(2020,INT((ROW(A2300)-1)/33)+1,1),"mmmm/aaaa"))) &gt; 0,
   TEXT(DATE(2020,INT((ROW(A2300)-1)/33)+1,1),"mmm/aa"),
   ""
)</f>
        <v>out/25</v>
      </c>
      <c r="B2302" s="61" t="str">
        <f>IF(A2302&lt;&gt;"", 'alimentação - Tabela 7.1'!$B$29, "" )</f>
        <v>Rio de Janeiro</v>
      </c>
      <c r="C2302" s="62">
        <f>IFERROR(INDEX('alimentação - Tabela 7.1'!$29:$29,
MATCH(TEXT('Tabela 7.1'!A2302,"mmmm/aaaa"),'alimentação - Tabela 7.1'!$5:$5,0)), "")</f>
        <v>3985649</v>
      </c>
      <c r="D2302" s="62">
        <f>IFERROR(INDEX('alimentação - Tabela 7.1'!$29:$29,
MATCH(TEXT('Tabela 7.1'!$A2302,"mmmm/aaaa"),'alimentação - Tabela 7.1'!$5:$5,0)+1), "")</f>
        <v>144725</v>
      </c>
      <c r="E2302" s="62">
        <f>IFERROR(INDEX('alimentação - Tabela 7.1'!$29:$29,
MATCH(TEXT('Tabela 7.1'!$A2302,"mmmm/aaaa"),'alimentação - Tabela 7.1'!$5:$5,0)+2), "")</f>
        <v>137288</v>
      </c>
      <c r="F2302" s="62">
        <f>IFERROR(INDEX('alimentação - Tabela 7.1'!$29:$29,
MATCH(TEXT('Tabela 7.1'!$A2302,"mmmm/aaaa"),'alimentação - Tabela 7.1'!$5:$5,0)+3), "")</f>
        <v>7437</v>
      </c>
      <c r="G2302" s="95">
        <f>IFERROR(INDEX('alimentação - Tabela 7.1'!$29:$29,
MATCH(TEXT('Tabela 7.1'!$A2302,"mmmm/aaaa"),'alimentação - Tabela 7.1'!$5:$5,0)+4), "")</f>
        <v>0.18694327771663666</v>
      </c>
    </row>
    <row r="2303" spans="1:7" ht="18" customHeight="1" x14ac:dyDescent="0.25">
      <c r="A2303" s="59" t="str">
        <f>IF(
   SUMPRODUCT(--('alimentação - Tabela 7.1'!$5:$5=TEXT(DATE(2020,INT((ROW(A2301)-1)/33)+1,1),"mmmm/aaaa"))) &gt; 0,
   TEXT(DATE(2020,INT((ROW(A2301)-1)/33)+1,1),"mmm/aa"),
   ""
)</f>
        <v>out/25</v>
      </c>
      <c r="B2303" s="61" t="str">
        <f>IF(A2303&lt;&gt;"", 'alimentação - Tabela 7.1'!$B$30, "" )</f>
        <v>São Paulo</v>
      </c>
      <c r="C2303" s="62">
        <f>IFERROR(INDEX('alimentação - Tabela 7.1'!$30:$30,
MATCH(TEXT('Tabela 7.1'!A2303,"mmmm/aaaa"),'alimentação - Tabela 7.1'!$5:$5,0)), "")</f>
        <v>14818912</v>
      </c>
      <c r="D2303" s="62">
        <f>IFERROR(INDEX('alimentação - Tabela 7.1'!$30:$30,
MATCH(TEXT('Tabela 7.1'!$A2303,"mmmm/aaaa"),'alimentação - Tabela 7.1'!$5:$5,0)+1), "")</f>
        <v>731303</v>
      </c>
      <c r="E2303" s="62">
        <f>IFERROR(INDEX('alimentação - Tabela 7.1'!$30:$30,
MATCH(TEXT('Tabela 7.1'!$A2303,"mmmm/aaaa"),'alimentação - Tabela 7.1'!$5:$5,0)+2), "")</f>
        <v>712847</v>
      </c>
      <c r="F2303" s="62">
        <f>IFERROR(INDEX('alimentação - Tabela 7.1'!$30:$30,
MATCH(TEXT('Tabela 7.1'!$A2303,"mmmm/aaaa"),'alimentação - Tabela 7.1'!$5:$5,0)+3), "")</f>
        <v>18456</v>
      </c>
      <c r="G2303" s="95">
        <f>IFERROR(INDEX('alimentação - Tabela 7.1'!$30:$30,
MATCH(TEXT('Tabela 7.1'!$A2303,"mmmm/aaaa"),'alimentação - Tabela 7.1'!$5:$5,0)+4), "")</f>
        <v>0.12469886243343353</v>
      </c>
    </row>
    <row r="2304" spans="1:7" ht="18" customHeight="1" x14ac:dyDescent="0.25">
      <c r="A2304" s="59" t="str">
        <f>IF(
   SUMPRODUCT(--('alimentação - Tabela 7.1'!$5:$5=TEXT(DATE(2020,INT((ROW(A2302)-1)/33)+1,1),"mmmm/aaaa"))) &gt; 0,
   TEXT(DATE(2020,INT((ROW(A2302)-1)/33)+1,1),"mmm/aa"),
   ""
)</f>
        <v>out/25</v>
      </c>
      <c r="B2304" s="61" t="str">
        <f>IF(A2304&lt;&gt;"", 'alimentação - Tabela 7.1'!$B$31, "" )</f>
        <v>Sul</v>
      </c>
      <c r="C2304" s="62">
        <f>IFERROR(INDEX('alimentação - Tabela 7.1'!$31:$31,
MATCH(TEXT('Tabela 7.1'!A2304,"mmmm/aaaa"),'alimentação - Tabela 7.1'!$5:$5,0)), "")</f>
        <v>8930118</v>
      </c>
      <c r="D2304" s="62">
        <f>IFERROR(INDEX('alimentação - Tabela 7.1'!$31:$31,
MATCH(TEXT('Tabela 7.1'!$A2304,"mmmm/aaaa"),'alimentação - Tabela 7.1'!$5:$5,0)+1), "")</f>
        <v>451582</v>
      </c>
      <c r="E2304" s="62">
        <f>IFERROR(INDEX('alimentação - Tabela 7.1'!$31:$31,
MATCH(TEXT('Tabela 7.1'!$A2304,"mmmm/aaaa"),'alimentação - Tabela 7.1'!$5:$5,0)+2), "")</f>
        <v>437735</v>
      </c>
      <c r="F2304" s="62">
        <f>IFERROR(INDEX('alimentação - Tabela 7.1'!$31:$31,
MATCH(TEXT('Tabela 7.1'!$A2304,"mmmm/aaaa"),'alimentação - Tabela 7.1'!$5:$5,0)+3), "")</f>
        <v>13847</v>
      </c>
      <c r="G2304" s="95">
        <f>IFERROR(INDEX('alimentação - Tabela 7.1'!$31:$31,
MATCH(TEXT('Tabela 7.1'!$A2304,"mmmm/aaaa"),'alimentação - Tabela 7.1'!$5:$5,0)+4), "")</f>
        <v>0.15530034899711609</v>
      </c>
    </row>
    <row r="2305" spans="1:7" ht="18" customHeight="1" x14ac:dyDescent="0.25">
      <c r="A2305" s="59" t="str">
        <f>IF(
   SUMPRODUCT(--('alimentação - Tabela 7.1'!$5:$5=TEXT(DATE(2020,INT((ROW(A2303)-1)/33)+1,1),"mmmm/aaaa"))) &gt; 0,
   TEXT(DATE(2020,INT((ROW(A2303)-1)/33)+1,1),"mmm/aa"),
   ""
)</f>
        <v>out/25</v>
      </c>
      <c r="B2305" s="61" t="str">
        <f>IF(A2305&lt;&gt;"", 'alimentação - Tabela 7.1'!$B$32, "" )</f>
        <v>Paraná</v>
      </c>
      <c r="C2305" s="62">
        <f>IFERROR(INDEX('alimentação - Tabela 7.1'!$32:$32,
MATCH(TEXT('Tabela 7.1'!A2305,"mmmm/aaaa"),'alimentação - Tabela 7.1'!$5:$5,0)), "")</f>
        <v>3348267</v>
      </c>
      <c r="D2305" s="62">
        <f>IFERROR(INDEX('alimentação - Tabela 7.1'!$32:$32,
MATCH(TEXT('Tabela 7.1'!$A2305,"mmmm/aaaa"),'alimentação - Tabela 7.1'!$5:$5,0)+1), "")</f>
        <v>173705</v>
      </c>
      <c r="E2305" s="62">
        <f>IFERROR(INDEX('alimentação - Tabela 7.1'!$32:$32,
MATCH(TEXT('Tabela 7.1'!$A2305,"mmmm/aaaa"),'alimentação - Tabela 7.1'!$5:$5,0)+2), "")</f>
        <v>165744</v>
      </c>
      <c r="F2305" s="62">
        <f>IFERROR(INDEX('alimentação - Tabela 7.1'!$32:$32,
MATCH(TEXT('Tabela 7.1'!$A2305,"mmmm/aaaa"),'alimentação - Tabela 7.1'!$5:$5,0)+3), "")</f>
        <v>7961</v>
      </c>
      <c r="G2305" s="95">
        <f>IFERROR(INDEX('alimentação - Tabela 7.1'!$32:$32,
MATCH(TEXT('Tabela 7.1'!$A2305,"mmmm/aaaa"),'alimentação - Tabela 7.1'!$5:$5,0)+4), "")</f>
        <v>0.23833145201206207</v>
      </c>
    </row>
    <row r="2306" spans="1:7" ht="18" customHeight="1" x14ac:dyDescent="0.25">
      <c r="A2306" s="59" t="str">
        <f>IF(
   SUMPRODUCT(--('alimentação - Tabela 7.1'!$5:$5=TEXT(DATE(2020,INT((ROW(A2304)-1)/33)+1,1),"mmmm/aaaa"))) &gt; 0,
   TEXT(DATE(2020,INT((ROW(A2304)-1)/33)+1,1),"mmm/aa"),
   ""
)</f>
        <v>out/25</v>
      </c>
      <c r="B2306" s="61" t="str">
        <f>IF(A2306&lt;&gt;"", 'alimentação - Tabela 7.1'!$B$33, "" )</f>
        <v>Santa Catarina</v>
      </c>
      <c r="C2306" s="62">
        <f>IFERROR(INDEX('alimentação - Tabela 7.1'!$33:$33,
MATCH(TEXT('Tabela 7.1'!A2306,"mmmm/aaaa"),'alimentação - Tabela 7.1'!$5:$5,0)), "")</f>
        <v>2669850</v>
      </c>
      <c r="D2306" s="62">
        <f>IFERROR(INDEX('alimentação - Tabela 7.1'!$33:$33,
MATCH(TEXT('Tabela 7.1'!$A2306,"mmmm/aaaa"),'alimentação - Tabela 7.1'!$5:$5,0)+1), "")</f>
        <v>146208</v>
      </c>
      <c r="E2306" s="62">
        <f>IFERROR(INDEX('alimentação - Tabela 7.1'!$33:$33,
MATCH(TEXT('Tabela 7.1'!$A2306,"mmmm/aaaa"),'alimentação - Tabela 7.1'!$5:$5,0)+2), "")</f>
        <v>140066</v>
      </c>
      <c r="F2306" s="62">
        <f>IFERROR(INDEX('alimentação - Tabela 7.1'!$33:$33,
MATCH(TEXT('Tabela 7.1'!$A2306,"mmmm/aaaa"),'alimentação - Tabela 7.1'!$5:$5,0)+3), "")</f>
        <v>6142</v>
      </c>
      <c r="G2306" s="95">
        <f>IFERROR(INDEX('alimentação - Tabela 7.1'!$33:$33,
MATCH(TEXT('Tabela 7.1'!$A2306,"mmmm/aaaa"),'alimentação - Tabela 7.1'!$5:$5,0)+4), "")</f>
        <v>0.23058083653450012</v>
      </c>
    </row>
    <row r="2307" spans="1:7" ht="18" customHeight="1" x14ac:dyDescent="0.25">
      <c r="A2307" s="59" t="str">
        <f>IF(
   SUMPRODUCT(--('alimentação - Tabela 7.1'!$5:$5=TEXT(DATE(2020,INT((ROW(A2305)-1)/33)+1,1),"mmmm/aaaa"))) &gt; 0,
   TEXT(DATE(2020,INT((ROW(A2305)-1)/33)+1,1),"mmm/aa"),
   ""
)</f>
        <v>out/25</v>
      </c>
      <c r="B2307" s="61" t="str">
        <f>IF(A2307&lt;&gt;"", 'alimentação - Tabela 7.1'!$B$34, "" )</f>
        <v>Rio Grande do Sul</v>
      </c>
      <c r="C2307" s="62">
        <f>IFERROR(INDEX('alimentação - Tabela 7.1'!$34:$34,
MATCH(TEXT('Tabela 7.1'!A2307,"mmmm/aaaa"),'alimentação - Tabela 7.1'!$5:$5,0)), "")</f>
        <v>2912001</v>
      </c>
      <c r="D2307" s="62">
        <f>IFERROR(INDEX('alimentação - Tabela 7.1'!$34:$34,
MATCH(TEXT('Tabela 7.1'!$A2307,"mmmm/aaaa"),'alimentação - Tabela 7.1'!$5:$5,0)+1), "")</f>
        <v>131669</v>
      </c>
      <c r="E2307" s="62">
        <f>IFERROR(INDEX('alimentação - Tabela 7.1'!$34:$34,
MATCH(TEXT('Tabela 7.1'!$A2307,"mmmm/aaaa"),'alimentação - Tabela 7.1'!$5:$5,0)+2), "")</f>
        <v>131925</v>
      </c>
      <c r="F2307" s="62">
        <f>IFERROR(INDEX('alimentação - Tabela 7.1'!$34:$34,
MATCH(TEXT('Tabela 7.1'!$A2307,"mmmm/aaaa"),'alimentação - Tabela 7.1'!$5:$5,0)+3), "")</f>
        <v>-256</v>
      </c>
      <c r="G2307" s="95">
        <f>IFERROR(INDEX('alimentação - Tabela 7.1'!$34:$34,
MATCH(TEXT('Tabela 7.1'!$A2307,"mmmm/aaaa"),'alimentação - Tabela 7.1'!$5:$5,0)+4), "")</f>
        <v>-8.790433406829834E-3</v>
      </c>
    </row>
    <row r="2308" spans="1:7" ht="18" customHeight="1" x14ac:dyDescent="0.25">
      <c r="A2308" s="59" t="str">
        <f>IF(
   SUMPRODUCT(--('alimentação - Tabela 7.1'!$5:$5=TEXT(DATE(2020,INT((ROW(A2306)-1)/33)+1,1),"mmmm/aaaa"))) &gt; 0,
   TEXT(DATE(2020,INT((ROW(A2306)-1)/33)+1,1),"mmm/aa"),
   ""
)</f>
        <v>out/25</v>
      </c>
      <c r="B2308" s="61" t="str">
        <f>IF(A2308&lt;&gt;"", 'alimentação - Tabela 7.1'!$B$35, "" )</f>
        <v>Centro-Oeste</v>
      </c>
      <c r="C2308" s="62">
        <f>IFERROR(INDEX('alimentação - Tabela 7.1'!$35:$35,
MATCH(TEXT('Tabela 7.1'!A2308,"mmmm/aaaa"),'alimentação - Tabela 7.1'!$5:$5,0)), "")</f>
        <v>4418517</v>
      </c>
      <c r="D2308" s="62">
        <f>IFERROR(INDEX('alimentação - Tabela 7.1'!$35:$35,
MATCH(TEXT('Tabela 7.1'!$A2308,"mmmm/aaaa"),'alimentação - Tabela 7.1'!$5:$5,0)+1), "")</f>
        <v>225657</v>
      </c>
      <c r="E2308" s="62">
        <f>IFERROR(INDEX('alimentação - Tabela 7.1'!$35:$35,
MATCH(TEXT('Tabela 7.1'!$A2308,"mmmm/aaaa"),'alimentação - Tabela 7.1'!$5:$5,0)+2), "")</f>
        <v>213488</v>
      </c>
      <c r="F2308" s="62">
        <f>IFERROR(INDEX('alimentação - Tabela 7.1'!$35:$35,
MATCH(TEXT('Tabela 7.1'!$A2308,"mmmm/aaaa"),'alimentação - Tabela 7.1'!$5:$5,0)+3), "")</f>
        <v>12169</v>
      </c>
      <c r="G2308" s="95">
        <f>IFERROR(INDEX('alimentação - Tabela 7.1'!$35:$35,
MATCH(TEXT('Tabela 7.1'!$A2308,"mmmm/aaaa"),'alimentação - Tabela 7.1'!$5:$5,0)+4), "")</f>
        <v>0.27616974711418152</v>
      </c>
    </row>
    <row r="2309" spans="1:7" ht="18" customHeight="1" x14ac:dyDescent="0.25">
      <c r="A2309" s="59" t="str">
        <f>IF(
   SUMPRODUCT(--('alimentação - Tabela 7.1'!$5:$5=TEXT(DATE(2020,INT((ROW(A2307)-1)/33)+1,1),"mmmm/aaaa"))) &gt; 0,
   TEXT(DATE(2020,INT((ROW(A2307)-1)/33)+1,1),"mmm/aa"),
   ""
)</f>
        <v>out/25</v>
      </c>
      <c r="B2309" s="61" t="str">
        <f>IF(A2309&lt;&gt;"", 'alimentação - Tabela 7.1'!$B$36, "" )</f>
        <v>Mato Grosso do Sul</v>
      </c>
      <c r="C2309" s="62">
        <f>IFERROR(INDEX('alimentação - Tabela 7.1'!$36:$36,
MATCH(TEXT('Tabela 7.1'!A2309,"mmmm/aaaa"),'alimentação - Tabela 7.1'!$5:$5,0)), "")</f>
        <v>702030</v>
      </c>
      <c r="D2309" s="62">
        <f>IFERROR(INDEX('alimentação - Tabela 7.1'!$36:$36,
MATCH(TEXT('Tabela 7.1'!$A2309,"mmmm/aaaa"),'alimentação - Tabela 7.1'!$5:$5,0)+1), "")</f>
        <v>34640</v>
      </c>
      <c r="E2309" s="62">
        <f>IFERROR(INDEX('alimentação - Tabela 7.1'!$36:$36,
MATCH(TEXT('Tabela 7.1'!$A2309,"mmmm/aaaa"),'alimentação - Tabela 7.1'!$5:$5,0)+2), "")</f>
        <v>33760</v>
      </c>
      <c r="F2309" s="62">
        <f>IFERROR(INDEX('alimentação - Tabela 7.1'!$36:$36,
MATCH(TEXT('Tabela 7.1'!$A2309,"mmmm/aaaa"),'alimentação - Tabela 7.1'!$5:$5,0)+3), "")</f>
        <v>880</v>
      </c>
      <c r="G2309" s="95">
        <f>IFERROR(INDEX('alimentação - Tabela 7.1'!$36:$36,
MATCH(TEXT('Tabela 7.1'!$A2309,"mmmm/aaaa"),'alimentação - Tabela 7.1'!$5:$5,0)+4), "")</f>
        <v>0.12550809979438782</v>
      </c>
    </row>
    <row r="2310" spans="1:7" ht="18" customHeight="1" x14ac:dyDescent="0.25">
      <c r="A2310" s="59" t="str">
        <f>IF(
   SUMPRODUCT(--('alimentação - Tabela 7.1'!$5:$5=TEXT(DATE(2020,INT((ROW(A2308)-1)/33)+1,1),"mmmm/aaaa"))) &gt; 0,
   TEXT(DATE(2020,INT((ROW(A2308)-1)/33)+1,1),"mmm/aa"),
   ""
)</f>
        <v>out/25</v>
      </c>
      <c r="B2310" s="61" t="str">
        <f>IF(A2310&lt;&gt;"", 'alimentação - Tabela 7.1'!$B$37, "" )</f>
        <v>Mato Grosso</v>
      </c>
      <c r="C2310" s="62">
        <f>IFERROR(INDEX('alimentação - Tabela 7.1'!$37:$37,
MATCH(TEXT('Tabela 7.1'!A2310,"mmmm/aaaa"),'alimentação - Tabela 7.1'!$5:$5,0)), "")</f>
        <v>1000359</v>
      </c>
      <c r="D2310" s="62">
        <f>IFERROR(INDEX('alimentação - Tabela 7.1'!$37:$37,
MATCH(TEXT('Tabela 7.1'!$A2310,"mmmm/aaaa"),'alimentação - Tabela 7.1'!$5:$5,0)+1), "")</f>
        <v>53702</v>
      </c>
      <c r="E2310" s="62">
        <f>IFERROR(INDEX('alimentação - Tabela 7.1'!$37:$37,
MATCH(TEXT('Tabela 7.1'!$A2310,"mmmm/aaaa"),'alimentação - Tabela 7.1'!$5:$5,0)+2), "")</f>
        <v>55553</v>
      </c>
      <c r="F2310" s="62">
        <f>IFERROR(INDEX('alimentação - Tabela 7.1'!$37:$37,
MATCH(TEXT('Tabela 7.1'!$A2310,"mmmm/aaaa"),'alimentação - Tabela 7.1'!$5:$5,0)+3), "")</f>
        <v>-1851</v>
      </c>
      <c r="G2310" s="95">
        <f>IFERROR(INDEX('alimentação - Tabela 7.1'!$37:$37,
MATCH(TEXT('Tabela 7.1'!$A2310,"mmmm/aaaa"),'alimentação - Tabela 7.1'!$5:$5,0)+4), "")</f>
        <v>-0.18469183146953583</v>
      </c>
    </row>
    <row r="2311" spans="1:7" ht="18" customHeight="1" x14ac:dyDescent="0.25">
      <c r="A2311" s="59" t="str">
        <f>IF(
   SUMPRODUCT(--('alimentação - Tabela 7.1'!$5:$5=TEXT(DATE(2020,INT((ROW(A2309)-1)/33)+1,1),"mmmm/aaaa"))) &gt; 0,
   TEXT(DATE(2020,INT((ROW(A2309)-1)/33)+1,1),"mmm/aa"),
   ""
)</f>
        <v>out/25</v>
      </c>
      <c r="B2311" s="61" t="str">
        <f>IF(A2311&lt;&gt;"", 'alimentação - Tabela 7.1'!$B$38, "" )</f>
        <v>Goiás</v>
      </c>
      <c r="C2311" s="62">
        <f>IFERROR(INDEX('alimentação - Tabela 7.1'!$38:$38,
MATCH(TEXT('Tabela 7.1'!A2311,"mmmm/aaaa"),'alimentação - Tabela 7.1'!$5:$5,0)), "")</f>
        <v>1651761</v>
      </c>
      <c r="D2311" s="62">
        <f>IFERROR(INDEX('alimentação - Tabela 7.1'!$38:$38,
MATCH(TEXT('Tabela 7.1'!$A2311,"mmmm/aaaa"),'alimentação - Tabela 7.1'!$5:$5,0)+1), "")</f>
        <v>83885</v>
      </c>
      <c r="E2311" s="62">
        <f>IFERROR(INDEX('alimentação - Tabela 7.1'!$38:$38,
MATCH(TEXT('Tabela 7.1'!$A2311,"mmmm/aaaa"),'alimentação - Tabela 7.1'!$5:$5,0)+2), "")</f>
        <v>86212</v>
      </c>
      <c r="F2311" s="62">
        <f>IFERROR(INDEX('alimentação - Tabela 7.1'!$38:$38,
MATCH(TEXT('Tabela 7.1'!$A2311,"mmmm/aaaa"),'alimentação - Tabela 7.1'!$5:$5,0)+3), "")</f>
        <v>-2327</v>
      </c>
      <c r="G2311" s="95">
        <f>IFERROR(INDEX('alimentação - Tabela 7.1'!$38:$38,
MATCH(TEXT('Tabela 7.1'!$A2311,"mmmm/aaaa"),'alimentação - Tabela 7.1'!$5:$5,0)+4), "")</f>
        <v>-0.14068175852298737</v>
      </c>
    </row>
    <row r="2312" spans="1:7" ht="18" customHeight="1" x14ac:dyDescent="0.25">
      <c r="A2312" s="59" t="str">
        <f>IF(
   SUMPRODUCT(--('alimentação - Tabela 7.1'!$5:$5=TEXT(DATE(2020,INT((ROW(A2310)-1)/33)+1,1),"mmmm/aaaa"))) &gt; 0,
   TEXT(DATE(2020,INT((ROW(A2310)-1)/33)+1,1),"mmm/aa"),
   ""
)</f>
        <v>out/25</v>
      </c>
      <c r="B2312" s="61" t="str">
        <f>IF(A2312&lt;&gt;"", 'alimentação - Tabela 7.1'!$B$39, "" )</f>
        <v>Distrito Federal</v>
      </c>
      <c r="C2312" s="62">
        <f>IFERROR(INDEX('alimentação - Tabela 7.1'!$39:$39,
MATCH(TEXT('Tabela 7.1'!A2312,"mmmm/aaaa"),'alimentação - Tabela 7.1'!$5:$5,0)), "")</f>
        <v>1064367</v>
      </c>
      <c r="D2312" s="62">
        <f>IFERROR(INDEX('alimentação - Tabela 7.1'!$39:$39,
MATCH(TEXT('Tabela 7.1'!$A2312,"mmmm/aaaa"),'alimentação - Tabela 7.1'!$5:$5,0)+1), "")</f>
        <v>53430</v>
      </c>
      <c r="E2312" s="62">
        <f>IFERROR(INDEX('alimentação - Tabela 7.1'!$39:$39,
MATCH(TEXT('Tabela 7.1'!$A2312,"mmmm/aaaa"),'alimentação - Tabela 7.1'!$5:$5,0)+2), "")</f>
        <v>37963</v>
      </c>
      <c r="F2312" s="62">
        <f>IFERROR(INDEX('alimentação - Tabela 7.1'!$39:$39,
MATCH(TEXT('Tabela 7.1'!$A2312,"mmmm/aaaa"),'alimentação - Tabela 7.1'!$5:$5,0)+3), "")</f>
        <v>15467</v>
      </c>
      <c r="G2312" s="95">
        <f>IFERROR(INDEX('alimentação - Tabela 7.1'!$39:$39,
MATCH(TEXT('Tabela 7.1'!$A2312,"mmmm/aaaa"),'alimentação - Tabela 7.1'!$5:$5,0)+4), "")</f>
        <v>1.4745924472808838</v>
      </c>
    </row>
    <row r="2313" spans="1:7" ht="18" customHeight="1" x14ac:dyDescent="0.25">
      <c r="A2313" s="59" t="str">
        <f>IF(
   SUMPRODUCT(--('alimentação - Tabela 7.1'!$5:$5=TEXT(DATE(2020,INT((ROW(A2311)-1)/33)+1,1),"mmmm/aaaa"))) &gt; 0,
   TEXT(DATE(2020,INT((ROW(A2311)-1)/33)+1,1),"mmm/aa"),
   ""
)</f>
        <v/>
      </c>
      <c r="B2313" s="61" t="str">
        <f>IF(A2313&lt;&gt;"", 'alimentação - Tabela 7.1'!$B$7, "" )</f>
        <v/>
      </c>
      <c r="C2313" s="62" t="str">
        <f>IFERROR(INDEX('alimentação - Tabela 7.1'!$7:$7,
MATCH(TEXT('Tabela 7.1'!A2313,"mmmm/aaaa"),'alimentação - Tabela 7.1'!$5:$5,0)), "")</f>
        <v/>
      </c>
      <c r="D2313" s="62" t="str">
        <f>IFERROR(INDEX('alimentação - Tabela 7.1'!$7:$7,
MATCH(TEXT('Tabela 7.1'!$A2313,"mmmm/aaaa"),'alimentação - Tabela 7.1'!$5:$5,0)+1), "")</f>
        <v/>
      </c>
      <c r="E2313" s="62" t="str">
        <f>IFERROR(INDEX('alimentação - Tabela 7.1'!$7:$7,
MATCH(TEXT('Tabela 7.1'!$A2313,"mmmm/aaaa"),'alimentação - Tabela 7.1'!$5:$5,0)+2), "")</f>
        <v/>
      </c>
      <c r="F2313" s="62" t="str">
        <f>IFERROR(INDEX('alimentação - Tabela 7.1'!$7:$7,
MATCH(TEXT('Tabela 7.1'!$A2313,"mmmm/aaaa"),'alimentação - Tabela 7.1'!$5:$5,0)+3), "")</f>
        <v/>
      </c>
      <c r="G2313" s="95" t="str">
        <f>IFERROR(INDEX('alimentação - Tabela 7.1'!$7:$7,
MATCH(TEXT('Tabela 7.1'!$A2313,"mmmm/aaaa"),'alimentação - Tabela 7.1'!$5:$5,0)+4), "")</f>
        <v/>
      </c>
    </row>
    <row r="2314" spans="1:7" ht="18" customHeight="1" x14ac:dyDescent="0.25">
      <c r="A2314" s="59" t="str">
        <f>IF(
   SUMPRODUCT(--('alimentação - Tabela 7.1'!$5:$5=TEXT(DATE(2020,INT((ROW(A2312)-1)/33)+1,1),"mmmm/aaaa"))) &gt; 0,
   TEXT(DATE(2020,INT((ROW(A2312)-1)/33)+1,1),"mmm/aa"),
   ""
)</f>
        <v/>
      </c>
      <c r="B2314" s="61" t="str">
        <f>IF(A2314&lt;&gt;"", 'alimentação - Tabela 7.1'!$B$8, "" )</f>
        <v/>
      </c>
      <c r="C2314" s="62" t="str">
        <f>IFERROR(INDEX('alimentação - Tabela 7.1'!$8:$8,
MATCH(TEXT('Tabela 7.1'!A2314,"mmmm/aaaa"),'alimentação - Tabela 7.1'!$5:$5,0)), "")</f>
        <v/>
      </c>
      <c r="D2314" s="62" t="str">
        <f>IFERROR(INDEX('alimentação - Tabela 7.1'!$8:$8,
MATCH(TEXT('Tabela 7.1'!$A2314,"mmmm/aaaa"),'alimentação - Tabela 7.1'!$5:$5,0)+1), "")</f>
        <v/>
      </c>
      <c r="E2314" s="62" t="str">
        <f>IFERROR(INDEX('alimentação - Tabela 7.1'!$8:$8,
MATCH(TEXT('Tabela 7.1'!$A2314,"mmmm/aaaa"),'alimentação - Tabela 7.1'!$5:$5,0)+2), "")</f>
        <v/>
      </c>
      <c r="F2314" s="62" t="str">
        <f>IFERROR(INDEX('alimentação - Tabela 7.1'!$8:$8,
MATCH(TEXT('Tabela 7.1'!$A2314,"mmmm/aaaa"),'alimentação - Tabela 7.1'!$5:$5,0)+3), "")</f>
        <v/>
      </c>
      <c r="G2314" s="95" t="str">
        <f>IFERROR(INDEX('alimentação - Tabela 7.1'!$8:$8,
MATCH(TEXT('Tabela 7.1'!$A2314,"mmmm/aaaa"),'alimentação - Tabela 7.1'!$5:$5,0)+4), "")</f>
        <v/>
      </c>
    </row>
    <row r="2315" spans="1:7" ht="18" customHeight="1" x14ac:dyDescent="0.25">
      <c r="A2315" s="59" t="str">
        <f>IF(
   SUMPRODUCT(--('alimentação - Tabela 7.1'!$5:$5=TEXT(DATE(2020,INT((ROW(A2313)-1)/33)+1,1),"mmmm/aaaa"))) &gt; 0,
   TEXT(DATE(2020,INT((ROW(A2313)-1)/33)+1,1),"mmm/aa"),
   ""
)</f>
        <v/>
      </c>
      <c r="B2315" s="61" t="str">
        <f>IF(A2315&lt;&gt;"", 'alimentação - Tabela 7.1'!$B$9, "" )</f>
        <v/>
      </c>
      <c r="C2315" s="62" t="str">
        <f>IFERROR(INDEX('alimentação - Tabela 7.1'!$9:$9,
MATCH(TEXT('Tabela 7.1'!A2315,"mmmm/aaaa"),'alimentação - Tabela 7.1'!$5:$5,0)), "")</f>
        <v/>
      </c>
      <c r="D2315" s="62" t="str">
        <f>IFERROR(INDEX('alimentação - Tabela 7.1'!$9:$9,
MATCH(TEXT('Tabela 7.1'!$A2315,"mmmm/aaaa"),'alimentação - Tabela 7.1'!$5:$5,0)+1), "")</f>
        <v/>
      </c>
      <c r="E2315" s="62" t="str">
        <f>IFERROR(INDEX('alimentação - Tabela 7.1'!$9:$9,
MATCH(TEXT('Tabela 7.1'!$A2315,"mmmm/aaaa"),'alimentação - Tabela 7.1'!$5:$5,0)+2), "")</f>
        <v/>
      </c>
      <c r="F2315" s="62" t="str">
        <f>IFERROR(INDEX('alimentação - Tabela 7.1'!$9:$9,
MATCH(TEXT('Tabela 7.1'!$A2315,"mmmm/aaaa"),'alimentação - Tabela 7.1'!$5:$5,0)+3), "")</f>
        <v/>
      </c>
      <c r="G2315" s="95" t="str">
        <f>IFERROR(INDEX('alimentação - Tabela 7.1'!$9:$9,
MATCH(TEXT('Tabela 7.1'!$A2315,"mmmm/aaaa"),'alimentação - Tabela 7.1'!$5:$5,0)+4), "")</f>
        <v/>
      </c>
    </row>
    <row r="2316" spans="1:7" ht="18" customHeight="1" x14ac:dyDescent="0.25">
      <c r="A2316" s="59" t="str">
        <f>IF(
   SUMPRODUCT(--('alimentação - Tabela 7.1'!$5:$5=TEXT(DATE(2020,INT((ROW(A2314)-1)/33)+1,1),"mmmm/aaaa"))) &gt; 0,
   TEXT(DATE(2020,INT((ROW(A2314)-1)/33)+1,1),"mmm/aa"),
   ""
)</f>
        <v/>
      </c>
      <c r="B2316" s="61" t="str">
        <f>IF(A2316&lt;&gt;"", 'alimentação - Tabela 7.1'!$B$10, "" )</f>
        <v/>
      </c>
      <c r="C2316" s="62" t="str">
        <f>IFERROR(INDEX('alimentação - Tabela 7.1'!$10:$10,
MATCH(TEXT('Tabela 7.1'!A2316,"mmmm/aaaa"),'alimentação - Tabela 7.1'!$5:$5,0)), "")</f>
        <v/>
      </c>
      <c r="D2316" s="62" t="str">
        <f>IFERROR(INDEX('alimentação - Tabela 7.1'!$10:$10,
MATCH(TEXT('Tabela 7.1'!$A2316,"mmmm/aaaa"),'alimentação - Tabela 7.1'!$5:$5,0)+1), "")</f>
        <v/>
      </c>
      <c r="E2316" s="62" t="str">
        <f>IFERROR(INDEX('alimentação - Tabela 7.1'!$10:$10,
MATCH(TEXT('Tabela 7.1'!$A2316,"mmmm/aaaa"),'alimentação - Tabela 7.1'!$5:$5,0)+2), "")</f>
        <v/>
      </c>
      <c r="F2316" s="62" t="str">
        <f>IFERROR(INDEX('alimentação - Tabela 7.1'!$10:$10,
MATCH(TEXT('Tabela 7.1'!$A2316,"mmmm/aaaa"),'alimentação - Tabela 7.1'!$5:$5,0)+3), "")</f>
        <v/>
      </c>
      <c r="G2316" s="95" t="str">
        <f>IFERROR(INDEX('alimentação - Tabela 7.1'!$10:$10,
MATCH(TEXT('Tabela 7.1'!$A2316,"mmmm/aaaa"),'alimentação - Tabela 7.1'!$5:$5,0)+4), "")</f>
        <v/>
      </c>
    </row>
    <row r="2317" spans="1:7" ht="18" customHeight="1" x14ac:dyDescent="0.25">
      <c r="A2317" s="59" t="str">
        <f>IF(
   SUMPRODUCT(--('alimentação - Tabela 7.1'!$5:$5=TEXT(DATE(2020,INT((ROW(A2315)-1)/33)+1,1),"mmmm/aaaa"))) &gt; 0,
   TEXT(DATE(2020,INT((ROW(A2315)-1)/33)+1,1),"mmm/aa"),
   ""
)</f>
        <v/>
      </c>
      <c r="B2317" s="61" t="str">
        <f>IF(A2317&lt;&gt;"", 'alimentação - Tabela 7.1'!$B$11, "" )</f>
        <v/>
      </c>
      <c r="C2317" s="62" t="str">
        <f>IFERROR(INDEX('alimentação - Tabela 7.1'!$11:$11,
MATCH(TEXT('Tabela 7.1'!A2317,"mmmm/aaaa"),'alimentação - Tabela 7.1'!$5:$5,0)), "")</f>
        <v/>
      </c>
      <c r="D2317" s="62" t="str">
        <f>IFERROR(INDEX('alimentação - Tabela 7.1'!$11:$11,
MATCH(TEXT('Tabela 7.1'!$A2317,"mmmm/aaaa"),'alimentação - Tabela 7.1'!$5:$5,0)+1), "")</f>
        <v/>
      </c>
      <c r="E2317" s="62" t="str">
        <f>IFERROR(INDEX('alimentação - Tabela 7.1'!$11:$11,
MATCH(TEXT('Tabela 7.1'!$A2317,"mmmm/aaaa"),'alimentação - Tabela 7.1'!$5:$5,0)+2), "")</f>
        <v/>
      </c>
      <c r="F2317" s="62" t="str">
        <f>IFERROR(INDEX('alimentação - Tabela 7.1'!$11:$11,
MATCH(TEXT('Tabela 7.1'!$A2317,"mmmm/aaaa"),'alimentação - Tabela 7.1'!$5:$5,0)+3), "")</f>
        <v/>
      </c>
      <c r="G2317" s="95" t="str">
        <f>IFERROR(INDEX('alimentação - Tabela 7.1'!$11:$11,
MATCH(TEXT('Tabela 7.1'!$A2317,"mmmm/aaaa"),'alimentação - Tabela 7.1'!$5:$5,0)+4), "")</f>
        <v/>
      </c>
    </row>
    <row r="2318" spans="1:7" ht="18" customHeight="1" x14ac:dyDescent="0.25">
      <c r="A2318" s="59" t="str">
        <f>IF(
   SUMPRODUCT(--('alimentação - Tabela 7.1'!$5:$5=TEXT(DATE(2020,INT((ROW(A2316)-1)/33)+1,1),"mmmm/aaaa"))) &gt; 0,
   TEXT(DATE(2020,INT((ROW(A2316)-1)/33)+1,1),"mmm/aa"),
   ""
)</f>
        <v/>
      </c>
      <c r="B2318" s="61" t="str">
        <f>IF(A2318&lt;&gt;"", 'alimentação - Tabela 7.1'!$B$12, "" )</f>
        <v/>
      </c>
      <c r="C2318" s="62" t="str">
        <f>IFERROR(INDEX('alimentação - Tabela 7.1'!$12:$12,
MATCH(TEXT('Tabela 7.1'!A2318,"mmmm/aaaa"),'alimentação - Tabela 7.1'!$5:$5,0)), "")</f>
        <v/>
      </c>
      <c r="D2318" s="62" t="str">
        <f>IFERROR(INDEX('alimentação - Tabela 7.1'!$12:$12,
MATCH(TEXT('Tabela 7.1'!$A2318,"mmmm/aaaa"),'alimentação - Tabela 7.1'!$5:$5,0)+1), "")</f>
        <v/>
      </c>
      <c r="E2318" s="62" t="str">
        <f>IFERROR(INDEX('alimentação - Tabela 7.1'!$12:$12,
MATCH(TEXT('Tabela 7.1'!$A2318,"mmmm/aaaa"),'alimentação - Tabela 7.1'!$5:$5,0)+2), "")</f>
        <v/>
      </c>
      <c r="F2318" s="62" t="str">
        <f>IFERROR(INDEX('alimentação - Tabela 7.1'!$12:$12,
MATCH(TEXT('Tabela 7.1'!$A2318,"mmmm/aaaa"),'alimentação - Tabela 7.1'!$5:$5,0)+3), "")</f>
        <v/>
      </c>
      <c r="G2318" s="95" t="str">
        <f>IFERROR(INDEX('alimentação - Tabela 7.1'!$12:$12,
MATCH(TEXT('Tabela 7.1'!$A2318,"mmmm/aaaa"),'alimentação - Tabela 7.1'!$5:$5,0)+4), "")</f>
        <v/>
      </c>
    </row>
    <row r="2319" spans="1:7" ht="18" customHeight="1" x14ac:dyDescent="0.25">
      <c r="A2319" s="59" t="str">
        <f>IF(
   SUMPRODUCT(--('alimentação - Tabela 7.1'!$5:$5=TEXT(DATE(2020,INT((ROW(A2317)-1)/33)+1,1),"mmmm/aaaa"))) &gt; 0,
   TEXT(DATE(2020,INT((ROW(A2317)-1)/33)+1,1),"mmm/aa"),
   ""
)</f>
        <v/>
      </c>
      <c r="B2319" s="61" t="str">
        <f>IF(A2319&lt;&gt;"", 'alimentação - Tabela 7.1'!$B$13, "" )</f>
        <v/>
      </c>
      <c r="C2319" s="62" t="str">
        <f>IFERROR(INDEX('alimentação - Tabela 7.1'!$13:$13,
MATCH(TEXT('Tabela 7.1'!A2319,"mmmm/aaaa"),'alimentação - Tabela 7.1'!$5:$5,0)), "")</f>
        <v/>
      </c>
      <c r="D2319" s="62" t="str">
        <f>IFERROR(INDEX('alimentação - Tabela 7.1'!$13:$13,
MATCH(TEXT('Tabela 7.1'!$A2319,"mmmm/aaaa"),'alimentação - Tabela 7.1'!$5:$5,0)+1), "")</f>
        <v/>
      </c>
      <c r="E2319" s="62" t="str">
        <f>IFERROR(INDEX('alimentação - Tabela 7.1'!$13:$13,
MATCH(TEXT('Tabela 7.1'!$A2319,"mmmm/aaaa"),'alimentação - Tabela 7.1'!$5:$5,0)+2), "")</f>
        <v/>
      </c>
      <c r="F2319" s="62" t="str">
        <f>IFERROR(INDEX('alimentação - Tabela 7.1'!$13:$13,
MATCH(TEXT('Tabela 7.1'!$A2319,"mmmm/aaaa"),'alimentação - Tabela 7.1'!$5:$5,0)+3), "")</f>
        <v/>
      </c>
      <c r="G2319" s="95" t="str">
        <f>IFERROR(INDEX('alimentação - Tabela 7.1'!$13:$13,
MATCH(TEXT('Tabela 7.1'!$A2319,"mmmm/aaaa"),'alimentação - Tabela 7.1'!$5:$5,0)+4), "")</f>
        <v/>
      </c>
    </row>
    <row r="2320" spans="1:7" ht="18" customHeight="1" x14ac:dyDescent="0.25">
      <c r="A2320" s="59" t="str">
        <f>IF(
   SUMPRODUCT(--('alimentação - Tabela 7.1'!$5:$5=TEXT(DATE(2020,INT((ROW(A2318)-1)/33)+1,1),"mmmm/aaaa"))) &gt; 0,
   TEXT(DATE(2020,INT((ROW(A2318)-1)/33)+1,1),"mmm/aa"),
   ""
)</f>
        <v/>
      </c>
      <c r="B2320" s="61" t="str">
        <f>IF(A2320&lt;&gt;"", 'alimentação - Tabela 7.1'!$B$14, "" )</f>
        <v/>
      </c>
      <c r="C2320" s="62" t="str">
        <f>IFERROR(INDEX('alimentação - Tabela 7.1'!$14:$14,
MATCH(TEXT('Tabela 7.1'!A2320,"mmmm/aaaa"),'alimentação - Tabela 7.1'!$5:$5,0)), "")</f>
        <v/>
      </c>
      <c r="D2320" s="62" t="str">
        <f>IFERROR(INDEX('alimentação - Tabela 7.1'!$14:$14,
MATCH(TEXT('Tabela 7.1'!$A2320,"mmmm/aaaa"),'alimentação - Tabela 7.1'!$5:$5,0)+1), "")</f>
        <v/>
      </c>
      <c r="E2320" s="62" t="str">
        <f>IFERROR(INDEX('alimentação - Tabela 7.1'!$14:$14,
MATCH(TEXT('Tabela 7.1'!$A2320,"mmmm/aaaa"),'alimentação - Tabela 7.1'!$5:$5,0)+2), "")</f>
        <v/>
      </c>
      <c r="F2320" s="62" t="str">
        <f>IFERROR(INDEX('alimentação - Tabela 7.1'!$14:$14,
MATCH(TEXT('Tabela 7.1'!$A2320,"mmmm/aaaa"),'alimentação - Tabela 7.1'!$5:$5,0)+3), "")</f>
        <v/>
      </c>
      <c r="G2320" s="95" t="str">
        <f>IFERROR(INDEX('alimentação - Tabela 7.1'!$14:$14,
MATCH(TEXT('Tabela 7.1'!$A2320,"mmmm/aaaa"),'alimentação - Tabela 7.1'!$5:$5,0)+4), "")</f>
        <v/>
      </c>
    </row>
    <row r="2321" spans="1:7" ht="18" customHeight="1" x14ac:dyDescent="0.25">
      <c r="A2321" s="59" t="str">
        <f>IF(
   SUMPRODUCT(--('alimentação - Tabela 7.1'!$5:$5=TEXT(DATE(2020,INT((ROW(A2319)-1)/33)+1,1),"mmmm/aaaa"))) &gt; 0,
   TEXT(DATE(2020,INT((ROW(A2319)-1)/33)+1,1),"mmm/aa"),
   ""
)</f>
        <v/>
      </c>
      <c r="B2321" s="61" t="str">
        <f>IF(A2321&lt;&gt;"", 'alimentação - Tabela 7.1'!$B$15, "" )</f>
        <v/>
      </c>
      <c r="C2321" s="62" t="str">
        <f>IFERROR(INDEX('alimentação - Tabela 7.1'!$15:$15,
MATCH(TEXT('Tabela 7.1'!A2321,"mmmm/aaaa"),'alimentação - Tabela 7.1'!$5:$5,0)), "")</f>
        <v/>
      </c>
      <c r="D2321" s="62" t="str">
        <f>IFERROR(INDEX('alimentação - Tabela 7.1'!$15:$15,
MATCH(TEXT('Tabela 7.1'!$A2321,"mmmm/aaaa"),'alimentação - Tabela 7.1'!$5:$5,0)+1), "")</f>
        <v/>
      </c>
      <c r="E2321" s="62" t="str">
        <f>IFERROR(INDEX('alimentação - Tabela 7.1'!$15:$15,
MATCH(TEXT('Tabela 7.1'!$A2321,"mmmm/aaaa"),'alimentação - Tabela 7.1'!$5:$5,0)+2), "")</f>
        <v/>
      </c>
      <c r="F2321" s="62" t="str">
        <f>IFERROR(INDEX('alimentação - Tabela 7.1'!$15:$15,
MATCH(TEXT('Tabela 7.1'!$A2321,"mmmm/aaaa"),'alimentação - Tabela 7.1'!$5:$5,0)+3), "")</f>
        <v/>
      </c>
      <c r="G2321" s="95" t="str">
        <f>IFERROR(INDEX('alimentação - Tabela 7.1'!$15:$15,
MATCH(TEXT('Tabela 7.1'!$A2321,"mmmm/aaaa"),'alimentação - Tabela 7.1'!$5:$5,0)+4), "")</f>
        <v/>
      </c>
    </row>
    <row r="2322" spans="1:7" ht="18" customHeight="1" x14ac:dyDescent="0.25">
      <c r="A2322" s="59" t="str">
        <f>IF(
   SUMPRODUCT(--('alimentação - Tabela 7.1'!$5:$5=TEXT(DATE(2020,INT((ROW(A2320)-1)/33)+1,1),"mmmm/aaaa"))) &gt; 0,
   TEXT(DATE(2020,INT((ROW(A2320)-1)/33)+1,1),"mmm/aa"),
   ""
)</f>
        <v/>
      </c>
      <c r="B2322" s="61" t="str">
        <f>IF(A2322&lt;&gt;"", 'alimentação - Tabela 7.1'!$B$16, "" )</f>
        <v/>
      </c>
      <c r="C2322" s="62" t="str">
        <f>IFERROR(INDEX('alimentação - Tabela 7.1'!$16:$16,
MATCH(TEXT('Tabela 7.1'!A2322,"mmmm/aaaa"),'alimentação - Tabela 7.1'!$5:$5,0)), "")</f>
        <v/>
      </c>
      <c r="D2322" s="62" t="str">
        <f>IFERROR(INDEX('alimentação - Tabela 7.1'!$16:$16,
MATCH(TEXT('Tabela 7.1'!$A2322,"mmmm/aaaa"),'alimentação - Tabela 7.1'!$5:$5,0)+1), "")</f>
        <v/>
      </c>
      <c r="E2322" s="62" t="str">
        <f>IFERROR(INDEX('alimentação - Tabela 7.1'!$16:$16,
MATCH(TEXT('Tabela 7.1'!$A2322,"mmmm/aaaa"),'alimentação - Tabela 7.1'!$5:$5,0)+2), "")</f>
        <v/>
      </c>
      <c r="F2322" s="62" t="str">
        <f>IFERROR(INDEX('alimentação - Tabela 7.1'!$16:$16,
MATCH(TEXT('Tabela 7.1'!$A2322,"mmmm/aaaa"),'alimentação - Tabela 7.1'!$5:$5,0)+3), "")</f>
        <v/>
      </c>
      <c r="G2322" s="95" t="str">
        <f>IFERROR(INDEX('alimentação - Tabela 7.1'!$16:$16,
MATCH(TEXT('Tabela 7.1'!$A2322,"mmmm/aaaa"),'alimentação - Tabela 7.1'!$5:$5,0)+4), "")</f>
        <v/>
      </c>
    </row>
    <row r="2323" spans="1:7" ht="18" customHeight="1" x14ac:dyDescent="0.25">
      <c r="A2323" s="59" t="str">
        <f>IF(
   SUMPRODUCT(--('alimentação - Tabela 7.1'!$5:$5=TEXT(DATE(2020,INT((ROW(A2321)-1)/33)+1,1),"mmmm/aaaa"))) &gt; 0,
   TEXT(DATE(2020,INT((ROW(A2321)-1)/33)+1,1),"mmm/aa"),
   ""
)</f>
        <v/>
      </c>
      <c r="B2323" s="61" t="str">
        <f>IF(A2323&lt;&gt;"", 'alimentação - Tabela 7.1'!$B$17, "" )</f>
        <v/>
      </c>
      <c r="C2323" s="62" t="str">
        <f>IFERROR(INDEX('alimentação - Tabela 7.1'!$17:$17,
MATCH(TEXT('Tabela 7.1'!A2323,"mmmm/aaaa"),'alimentação - Tabela 7.1'!$5:$5,0)), "")</f>
        <v/>
      </c>
      <c r="D2323" s="62" t="str">
        <f>IFERROR(INDEX('alimentação - Tabela 7.1'!$17:$17,
MATCH(TEXT('Tabela 7.1'!$A2323,"mmmm/aaaa"),'alimentação - Tabela 7.1'!$5:$5,0)+1), "")</f>
        <v/>
      </c>
      <c r="E2323" s="62" t="str">
        <f>IFERROR(INDEX('alimentação - Tabela 7.1'!$17:$17,
MATCH(TEXT('Tabela 7.1'!$A2323,"mmmm/aaaa"),'alimentação - Tabela 7.1'!$5:$5,0)+2), "")</f>
        <v/>
      </c>
      <c r="F2323" s="62" t="str">
        <f>IFERROR(INDEX('alimentação - Tabela 7.1'!$17:$17,
MATCH(TEXT('Tabela 7.1'!$A2323,"mmmm/aaaa"),'alimentação - Tabela 7.1'!$5:$5,0)+3), "")</f>
        <v/>
      </c>
      <c r="G2323" s="95" t="str">
        <f>IFERROR(INDEX('alimentação - Tabela 7.1'!$17:$17,
MATCH(TEXT('Tabela 7.1'!$A2323,"mmmm/aaaa"),'alimentação - Tabela 7.1'!$5:$5,0)+4), "")</f>
        <v/>
      </c>
    </row>
    <row r="2324" spans="1:7" ht="18" customHeight="1" x14ac:dyDescent="0.25">
      <c r="A2324" s="59" t="str">
        <f>IF(
   SUMPRODUCT(--('alimentação - Tabela 7.1'!$5:$5=TEXT(DATE(2020,INT((ROW(A2322)-1)/33)+1,1),"mmmm/aaaa"))) &gt; 0,
   TEXT(DATE(2020,INT((ROW(A2322)-1)/33)+1,1),"mmm/aa"),
   ""
)</f>
        <v/>
      </c>
      <c r="B2324" s="61" t="str">
        <f>IF(A2324&lt;&gt;"", 'alimentação - Tabela 7.1'!$B$18, "" )</f>
        <v/>
      </c>
      <c r="C2324" s="62" t="str">
        <f>IFERROR(INDEX('alimentação - Tabela 7.1'!$18:$18,
MATCH(TEXT('Tabela 7.1'!A2324,"mmmm/aaaa"),'alimentação - Tabela 7.1'!$5:$5,0)), "")</f>
        <v/>
      </c>
      <c r="D2324" s="62" t="str">
        <f>IFERROR(INDEX('alimentação - Tabela 7.1'!$18:$18,
MATCH(TEXT('Tabela 7.1'!$A2324,"mmmm/aaaa"),'alimentação - Tabela 7.1'!$5:$5,0)+1), "")</f>
        <v/>
      </c>
      <c r="E2324" s="62" t="str">
        <f>IFERROR(INDEX('alimentação - Tabela 7.1'!$18:$18,
MATCH(TEXT('Tabela 7.1'!$A2324,"mmmm/aaaa"),'alimentação - Tabela 7.1'!$5:$5,0)+2), "")</f>
        <v/>
      </c>
      <c r="F2324" s="62" t="str">
        <f>IFERROR(INDEX('alimentação - Tabela 7.1'!$18:$18,
MATCH(TEXT('Tabela 7.1'!$A2324,"mmmm/aaaa"),'alimentação - Tabela 7.1'!$5:$5,0)+3), "")</f>
        <v/>
      </c>
      <c r="G2324" s="95" t="str">
        <f>IFERROR(INDEX('alimentação - Tabela 7.1'!$18:$18,
MATCH(TEXT('Tabela 7.1'!$A2324,"mmmm/aaaa"),'alimentação - Tabela 7.1'!$5:$5,0)+4), "")</f>
        <v/>
      </c>
    </row>
    <row r="2325" spans="1:7" ht="18" customHeight="1" x14ac:dyDescent="0.25">
      <c r="A2325" s="59" t="str">
        <f>IF(
   SUMPRODUCT(--('alimentação - Tabela 7.1'!$5:$5=TEXT(DATE(2020,INT((ROW(A2323)-1)/33)+1,1),"mmmm/aaaa"))) &gt; 0,
   TEXT(DATE(2020,INT((ROW(A2323)-1)/33)+1,1),"mmm/aa"),
   ""
)</f>
        <v/>
      </c>
      <c r="B2325" s="61" t="str">
        <f>IF(A2325&lt;&gt;"", 'alimentação - Tabela 7.1'!$B$19, "" )</f>
        <v/>
      </c>
      <c r="C2325" s="62" t="str">
        <f>IFERROR(INDEX('alimentação - Tabela 7.1'!$19:$19,
MATCH(TEXT('Tabela 7.1'!A2325,"mmmm/aaaa"),'alimentação - Tabela 7.1'!$5:$5,0)), "")</f>
        <v/>
      </c>
      <c r="D2325" s="62" t="str">
        <f>IFERROR(INDEX('alimentação - Tabela 7.1'!$19:$19,
MATCH(TEXT('Tabela 7.1'!$A2325,"mmmm/aaaa"),'alimentação - Tabela 7.1'!$5:$5,0)+1), "")</f>
        <v/>
      </c>
      <c r="E2325" s="62" t="str">
        <f>IFERROR(INDEX('alimentação - Tabela 7.1'!$19:$19,
MATCH(TEXT('Tabela 7.1'!$A2325,"mmmm/aaaa"),'alimentação - Tabela 7.1'!$5:$5,0)+2), "")</f>
        <v/>
      </c>
      <c r="F2325" s="62" t="str">
        <f>IFERROR(INDEX('alimentação - Tabela 7.1'!$19:$19,
MATCH(TEXT('Tabela 7.1'!$A2325,"mmmm/aaaa"),'alimentação - Tabela 7.1'!$5:$5,0)+3), "")</f>
        <v/>
      </c>
      <c r="G2325" s="95" t="str">
        <f>IFERROR(INDEX('alimentação - Tabela 7.1'!$19:$19,
MATCH(TEXT('Tabela 7.1'!$A2325,"mmmm/aaaa"),'alimentação - Tabela 7.1'!$5:$5,0)+4), "")</f>
        <v/>
      </c>
    </row>
    <row r="2326" spans="1:7" ht="18" customHeight="1" x14ac:dyDescent="0.25">
      <c r="A2326" s="59" t="str">
        <f>IF(
   SUMPRODUCT(--('alimentação - Tabela 7.1'!$5:$5=TEXT(DATE(2020,INT((ROW(A2324)-1)/33)+1,1),"mmmm/aaaa"))) &gt; 0,
   TEXT(DATE(2020,INT((ROW(A2324)-1)/33)+1,1),"mmm/aa"),
   ""
)</f>
        <v/>
      </c>
      <c r="B2326" s="61" t="str">
        <f>IF(A2326&lt;&gt;"", 'alimentação - Tabela 7.1'!$B$20, "" )</f>
        <v/>
      </c>
      <c r="C2326" s="62" t="str">
        <f>IFERROR(INDEX('alimentação - Tabela 7.1'!$20:$20,
MATCH(TEXT('Tabela 7.1'!A2326,"mmmm/aaaa"),'alimentação - Tabela 7.1'!$5:$5,0)), "")</f>
        <v/>
      </c>
      <c r="D2326" s="62" t="str">
        <f>IFERROR(INDEX('alimentação - Tabela 7.1'!$20:$20,
MATCH(TEXT('Tabela 7.1'!$A2326,"mmmm/aaaa"),'alimentação - Tabela 7.1'!$5:$5,0)+1), "")</f>
        <v/>
      </c>
      <c r="E2326" s="62" t="str">
        <f>IFERROR(INDEX('alimentação - Tabela 7.1'!$20:$20,
MATCH(TEXT('Tabela 7.1'!$A2326,"mmmm/aaaa"),'alimentação - Tabela 7.1'!$5:$5,0)+2), "")</f>
        <v/>
      </c>
      <c r="F2326" s="62" t="str">
        <f>IFERROR(INDEX('alimentação - Tabela 7.1'!$20:$20,
MATCH(TEXT('Tabela 7.1'!$A2326,"mmmm/aaaa"),'alimentação - Tabela 7.1'!$5:$5,0)+3), "")</f>
        <v/>
      </c>
      <c r="G2326" s="95" t="str">
        <f>IFERROR(INDEX('alimentação - Tabela 7.1'!$20:$20,
MATCH(TEXT('Tabela 7.1'!$A2326,"mmmm/aaaa"),'alimentação - Tabela 7.1'!$5:$5,0)+4), "")</f>
        <v/>
      </c>
    </row>
    <row r="2327" spans="1:7" ht="18" customHeight="1" x14ac:dyDescent="0.25">
      <c r="A2327" s="59" t="str">
        <f>IF(
   SUMPRODUCT(--('alimentação - Tabela 7.1'!$5:$5=TEXT(DATE(2020,INT((ROW(A2325)-1)/33)+1,1),"mmmm/aaaa"))) &gt; 0,
   TEXT(DATE(2020,INT((ROW(A2325)-1)/33)+1,1),"mmm/aa"),
   ""
)</f>
        <v/>
      </c>
      <c r="B2327" s="61" t="str">
        <f>IF(A2327&lt;&gt;"", 'alimentação - Tabela 7.1'!$B$21, "" )</f>
        <v/>
      </c>
      <c r="C2327" s="62" t="str">
        <f>IFERROR(INDEX('alimentação - Tabela 7.1'!$21:$21,
MATCH(TEXT('Tabela 7.1'!A2327,"mmmm/aaaa"),'alimentação - Tabela 7.1'!$5:$5,0)), "")</f>
        <v/>
      </c>
      <c r="D2327" s="62" t="str">
        <f>IFERROR(INDEX('alimentação - Tabela 7.1'!$21:$21,
MATCH(TEXT('Tabela 7.1'!$A2327,"mmmm/aaaa"),'alimentação - Tabela 7.1'!$5:$5,0)+1), "")</f>
        <v/>
      </c>
      <c r="E2327" s="62" t="str">
        <f>IFERROR(INDEX('alimentação - Tabela 7.1'!$21:$21,
MATCH(TEXT('Tabela 7.1'!$A2327,"mmmm/aaaa"),'alimentação - Tabela 7.1'!$5:$5,0)+2), "")</f>
        <v/>
      </c>
      <c r="F2327" s="62" t="str">
        <f>IFERROR(INDEX('alimentação - Tabela 7.1'!$21:$21,
MATCH(TEXT('Tabela 7.1'!$A2327,"mmmm/aaaa"),'alimentação - Tabela 7.1'!$5:$5,0)+3), "")</f>
        <v/>
      </c>
      <c r="G2327" s="95" t="str">
        <f>IFERROR(INDEX('alimentação - Tabela 7.1'!$21:$21,
MATCH(TEXT('Tabela 7.1'!$A2327,"mmmm/aaaa"),'alimentação - Tabela 7.1'!$5:$5,0)+4), "")</f>
        <v/>
      </c>
    </row>
    <row r="2328" spans="1:7" ht="18" customHeight="1" x14ac:dyDescent="0.25">
      <c r="A2328" s="59" t="str">
        <f>IF(
   SUMPRODUCT(--('alimentação - Tabela 7.1'!$5:$5=TEXT(DATE(2020,INT((ROW(A2326)-1)/33)+1,1),"mmmm/aaaa"))) &gt; 0,
   TEXT(DATE(2020,INT((ROW(A2326)-1)/33)+1,1),"mmm/aa"),
   ""
)</f>
        <v/>
      </c>
      <c r="B2328" s="61" t="str">
        <f>IF(A2328&lt;&gt;"", 'alimentação - Tabela 7.1'!$B$22, "" )</f>
        <v/>
      </c>
      <c r="C2328" s="62" t="str">
        <f>IFERROR(INDEX('alimentação - Tabela 7.1'!$22:$22,
MATCH(TEXT('Tabela 7.1'!A2328,"mmmm/aaaa"),'alimentação - Tabela 7.1'!$5:$5,0)), "")</f>
        <v/>
      </c>
      <c r="D2328" s="62" t="str">
        <f>IFERROR(INDEX('alimentação - Tabela 7.1'!$22:$22,
MATCH(TEXT('Tabela 7.1'!$A2328,"mmmm/aaaa"),'alimentação - Tabela 7.1'!$5:$5,0)+1), "")</f>
        <v/>
      </c>
      <c r="E2328" s="62" t="str">
        <f>IFERROR(INDEX('alimentação - Tabela 7.1'!$22:$22,
MATCH(TEXT('Tabela 7.1'!$A2328,"mmmm/aaaa"),'alimentação - Tabela 7.1'!$5:$5,0)+2), "")</f>
        <v/>
      </c>
      <c r="F2328" s="62" t="str">
        <f>IFERROR(INDEX('alimentação - Tabela 7.1'!$22:$22,
MATCH(TEXT('Tabela 7.1'!$A2328,"mmmm/aaaa"),'alimentação - Tabela 7.1'!$5:$5,0)+3), "")</f>
        <v/>
      </c>
      <c r="G2328" s="95" t="str">
        <f>IFERROR(INDEX('alimentação - Tabela 7.1'!$22:$22,
MATCH(TEXT('Tabela 7.1'!$A2328,"mmmm/aaaa"),'alimentação - Tabela 7.1'!$5:$5,0)+4), "")</f>
        <v/>
      </c>
    </row>
    <row r="2329" spans="1:7" ht="18" customHeight="1" x14ac:dyDescent="0.25">
      <c r="A2329" s="59" t="str">
        <f>IF(
   SUMPRODUCT(--('alimentação - Tabela 7.1'!$5:$5=TEXT(DATE(2020,INT((ROW(A2327)-1)/33)+1,1),"mmmm/aaaa"))) &gt; 0,
   TEXT(DATE(2020,INT((ROW(A2327)-1)/33)+1,1),"mmm/aa"),
   ""
)</f>
        <v/>
      </c>
      <c r="B2329" s="61" t="str">
        <f>IF(A2329&lt;&gt;"", 'alimentação - Tabela 7.1'!$B$23, "" )</f>
        <v/>
      </c>
      <c r="C2329" s="62" t="str">
        <f>IFERROR(INDEX('alimentação - Tabela 7.1'!$23:$23,
MATCH(TEXT('Tabela 7.1'!A2329,"mmmm/aaaa"),'alimentação - Tabela 7.1'!$5:$5,0)), "")</f>
        <v/>
      </c>
      <c r="D2329" s="62" t="str">
        <f>IFERROR(INDEX('alimentação - Tabela 7.1'!$23:$23,
MATCH(TEXT('Tabela 7.1'!$A2329,"mmmm/aaaa"),'alimentação - Tabela 7.1'!$5:$5,0)+1), "")</f>
        <v/>
      </c>
      <c r="E2329" s="62" t="str">
        <f>IFERROR(INDEX('alimentação - Tabela 7.1'!$23:$23,
MATCH(TEXT('Tabela 7.1'!$A2329,"mmmm/aaaa"),'alimentação - Tabela 7.1'!$5:$5,0)+2), "")</f>
        <v/>
      </c>
      <c r="F2329" s="62" t="str">
        <f>IFERROR(INDEX('alimentação - Tabela 7.1'!$23:$23,
MATCH(TEXT('Tabela 7.1'!$A2329,"mmmm/aaaa"),'alimentação - Tabela 7.1'!$5:$5,0)+3), "")</f>
        <v/>
      </c>
      <c r="G2329" s="95" t="str">
        <f>IFERROR(INDEX('alimentação - Tabela 7.1'!$23:$23,
MATCH(TEXT('Tabela 7.1'!$A2329,"mmmm/aaaa"),'alimentação - Tabela 7.1'!$5:$5,0)+4), "")</f>
        <v/>
      </c>
    </row>
    <row r="2330" spans="1:7" ht="18" customHeight="1" x14ac:dyDescent="0.25">
      <c r="A2330" s="59" t="str">
        <f>IF(
   SUMPRODUCT(--('alimentação - Tabela 7.1'!$5:$5=TEXT(DATE(2020,INT((ROW(A2328)-1)/33)+1,1),"mmmm/aaaa"))) &gt; 0,
   TEXT(DATE(2020,INT((ROW(A2328)-1)/33)+1,1),"mmm/aa"),
   ""
)</f>
        <v/>
      </c>
      <c r="B2330" s="61" t="str">
        <f>IF(A2330&lt;&gt;"", 'alimentação - Tabela 7.1'!$B$24, "" )</f>
        <v/>
      </c>
      <c r="C2330" s="62" t="str">
        <f>IFERROR(INDEX('alimentação - Tabela 7.1'!$24:$24,
MATCH(TEXT('Tabela 7.1'!A2330,"mmmm/aaaa"),'alimentação - Tabela 7.1'!$5:$5,0)), "")</f>
        <v/>
      </c>
      <c r="D2330" s="62" t="str">
        <f>IFERROR(INDEX('alimentação - Tabela 7.1'!$24:$24,
MATCH(TEXT('Tabela 7.1'!$A2330,"mmmm/aaaa"),'alimentação - Tabela 7.1'!$5:$5,0)+1), "")</f>
        <v/>
      </c>
      <c r="E2330" s="62" t="str">
        <f>IFERROR(INDEX('alimentação - Tabela 7.1'!$24:$24,
MATCH(TEXT('Tabela 7.1'!$A2330,"mmmm/aaaa"),'alimentação - Tabela 7.1'!$5:$5,0)+2), "")</f>
        <v/>
      </c>
      <c r="F2330" s="62" t="str">
        <f>IFERROR(INDEX('alimentação - Tabela 7.1'!$24:$24,
MATCH(TEXT('Tabela 7.1'!$A2330,"mmmm/aaaa"),'alimentação - Tabela 7.1'!$5:$5,0)+3), "")</f>
        <v/>
      </c>
      <c r="G2330" s="95" t="str">
        <f>IFERROR(INDEX('alimentação - Tabela 7.1'!$24:$24,
MATCH(TEXT('Tabela 7.1'!$A2330,"mmmm/aaaa"),'alimentação - Tabela 7.1'!$5:$5,0)+4), "")</f>
        <v/>
      </c>
    </row>
    <row r="2331" spans="1:7" ht="18" customHeight="1" x14ac:dyDescent="0.25">
      <c r="A2331" s="59" t="str">
        <f>IF(
   SUMPRODUCT(--('alimentação - Tabela 7.1'!$5:$5=TEXT(DATE(2020,INT((ROW(A2329)-1)/33)+1,1),"mmmm/aaaa"))) &gt; 0,
   TEXT(DATE(2020,INT((ROW(A2329)-1)/33)+1,1),"mmm/aa"),
   ""
)</f>
        <v/>
      </c>
      <c r="B2331" s="61" t="str">
        <f>IF(A2331&lt;&gt;"", 'alimentação - Tabela 7.1'!$B$25, "" )</f>
        <v/>
      </c>
      <c r="C2331" s="62" t="str">
        <f>IFERROR(INDEX('alimentação - Tabela 7.1'!$25:$25,
MATCH(TEXT('Tabela 7.1'!A2331,"mmmm/aaaa"),'alimentação - Tabela 7.1'!$5:$5,0)), "")</f>
        <v/>
      </c>
      <c r="D2331" s="62" t="str">
        <f>IFERROR(INDEX('alimentação - Tabela 7.1'!$25:$25,
MATCH(TEXT('Tabela 7.1'!$A2331,"mmmm/aaaa"),'alimentação - Tabela 7.1'!$5:$5,0)+1), "")</f>
        <v/>
      </c>
      <c r="E2331" s="62" t="str">
        <f>IFERROR(INDEX('alimentação - Tabela 7.1'!$25:$25,
MATCH(TEXT('Tabela 7.1'!$A2331,"mmmm/aaaa"),'alimentação - Tabela 7.1'!$5:$5,0)+2), "")</f>
        <v/>
      </c>
      <c r="F2331" s="62" t="str">
        <f>IFERROR(INDEX('alimentação - Tabela 7.1'!$25:$25,
MATCH(TEXT('Tabela 7.1'!$A2331,"mmmm/aaaa"),'alimentação - Tabela 7.1'!$5:$5,0)+3), "")</f>
        <v/>
      </c>
      <c r="G2331" s="95" t="str">
        <f>IFERROR(INDEX('alimentação - Tabela 7.1'!$25:$25,
MATCH(TEXT('Tabela 7.1'!$A2331,"mmmm/aaaa"),'alimentação - Tabela 7.1'!$5:$5,0)+4), "")</f>
        <v/>
      </c>
    </row>
    <row r="2332" spans="1:7" ht="18" customHeight="1" x14ac:dyDescent="0.25">
      <c r="A2332" s="59" t="str">
        <f>IF(
   SUMPRODUCT(--('alimentação - Tabela 7.1'!$5:$5=TEXT(DATE(2020,INT((ROW(A2330)-1)/33)+1,1),"mmmm/aaaa"))) &gt; 0,
   TEXT(DATE(2020,INT((ROW(A2330)-1)/33)+1,1),"mmm/aa"),
   ""
)</f>
        <v/>
      </c>
      <c r="B2332" s="61" t="str">
        <f>IF(A2332&lt;&gt;"", 'alimentação - Tabela 7.1'!$B$26, "" )</f>
        <v/>
      </c>
      <c r="C2332" s="62" t="str">
        <f>IFERROR(INDEX('alimentação - Tabela 7.1'!$26:$26,
MATCH(TEXT('Tabela 7.1'!A2332,"mmmm/aaaa"),'alimentação - Tabela 7.1'!$5:$5,0)), "")</f>
        <v/>
      </c>
      <c r="D2332" s="62" t="str">
        <f>IFERROR(INDEX('alimentação - Tabela 7.1'!$26:$26,
MATCH(TEXT('Tabela 7.1'!$A2332,"mmmm/aaaa"),'alimentação - Tabela 7.1'!$5:$5,0)+1), "")</f>
        <v/>
      </c>
      <c r="E2332" s="62" t="str">
        <f>IFERROR(INDEX('alimentação - Tabela 7.1'!$26:$26,
MATCH(TEXT('Tabela 7.1'!$A2332,"mmmm/aaaa"),'alimentação - Tabela 7.1'!$5:$5,0)+2), "")</f>
        <v/>
      </c>
      <c r="F2332" s="62" t="str">
        <f>IFERROR(INDEX('alimentação - Tabela 7.1'!$26:$26,
MATCH(TEXT('Tabela 7.1'!$A2332,"mmmm/aaaa"),'alimentação - Tabela 7.1'!$5:$5,0)+3), "")</f>
        <v/>
      </c>
      <c r="G2332" s="95" t="str">
        <f>IFERROR(INDEX('alimentação - Tabela 7.1'!$26:$26,
MATCH(TEXT('Tabela 7.1'!$A2332,"mmmm/aaaa"),'alimentação - Tabela 7.1'!$5:$5,0)+4), "")</f>
        <v/>
      </c>
    </row>
    <row r="2333" spans="1:7" ht="18" customHeight="1" x14ac:dyDescent="0.25">
      <c r="A2333" s="59" t="str">
        <f>IF(
   SUMPRODUCT(--('alimentação - Tabela 7.1'!$5:$5=TEXT(DATE(2020,INT((ROW(A2331)-1)/33)+1,1),"mmmm/aaaa"))) &gt; 0,
   TEXT(DATE(2020,INT((ROW(A2331)-1)/33)+1,1),"mmm/aa"),
   ""
)</f>
        <v/>
      </c>
      <c r="B2333" s="61" t="str">
        <f>IF(A2333&lt;&gt;"", 'alimentação - Tabela 7.1'!$B$27, "" )</f>
        <v/>
      </c>
      <c r="C2333" s="62" t="str">
        <f>IFERROR(INDEX('alimentação - Tabela 7.1'!$27:$27,
MATCH(TEXT('Tabela 7.1'!A2333,"mmmm/aaaa"),'alimentação - Tabela 7.1'!$5:$5,0)), "")</f>
        <v/>
      </c>
      <c r="D2333" s="62" t="str">
        <f>IFERROR(INDEX('alimentação - Tabela 7.1'!$27:$27,
MATCH(TEXT('Tabela 7.1'!$A2333,"mmmm/aaaa"),'alimentação - Tabela 7.1'!$5:$5,0)+1), "")</f>
        <v/>
      </c>
      <c r="E2333" s="62" t="str">
        <f>IFERROR(INDEX('alimentação - Tabela 7.1'!$27:$27,
MATCH(TEXT('Tabela 7.1'!$A2333,"mmmm/aaaa"),'alimentação - Tabela 7.1'!$5:$5,0)+2), "")</f>
        <v/>
      </c>
      <c r="F2333" s="62" t="str">
        <f>IFERROR(INDEX('alimentação - Tabela 7.1'!$27:$27,
MATCH(TEXT('Tabela 7.1'!$A2333,"mmmm/aaaa"),'alimentação - Tabela 7.1'!$5:$5,0)+3), "")</f>
        <v/>
      </c>
      <c r="G2333" s="95" t="str">
        <f>IFERROR(INDEX('alimentação - Tabela 7.1'!$27:$27,
MATCH(TEXT('Tabela 7.1'!$A2333,"mmmm/aaaa"),'alimentação - Tabela 7.1'!$5:$5,0)+4), "")</f>
        <v/>
      </c>
    </row>
    <row r="2334" spans="1:7" ht="18" customHeight="1" x14ac:dyDescent="0.25">
      <c r="A2334" s="59" t="str">
        <f>IF(
   SUMPRODUCT(--('alimentação - Tabela 7.1'!$5:$5=TEXT(DATE(2020,INT((ROW(A2332)-1)/33)+1,1),"mmmm/aaaa"))) &gt; 0,
   TEXT(DATE(2020,INT((ROW(A2332)-1)/33)+1,1),"mmm/aa"),
   ""
)</f>
        <v/>
      </c>
      <c r="B2334" s="61" t="str">
        <f>IF(A2334&lt;&gt;"", 'alimentação - Tabela 7.1'!$B$28, "" )</f>
        <v/>
      </c>
      <c r="C2334" s="62" t="str">
        <f>IFERROR(INDEX('alimentação - Tabela 7.1'!$28:$28,
MATCH(TEXT('Tabela 7.1'!A2334,"mmmm/aaaa"),'alimentação - Tabela 7.1'!$5:$5,0)), "")</f>
        <v/>
      </c>
      <c r="D2334" s="62" t="str">
        <f>IFERROR(INDEX('alimentação - Tabela 7.1'!$28:$28,
MATCH(TEXT('Tabela 7.1'!$A2334,"mmmm/aaaa"),'alimentação - Tabela 7.1'!$5:$5,0)+1), "")</f>
        <v/>
      </c>
      <c r="E2334" s="62" t="str">
        <f>IFERROR(INDEX('alimentação - Tabela 7.1'!$28:$28,
MATCH(TEXT('Tabela 7.1'!$A2334,"mmmm/aaaa"),'alimentação - Tabela 7.1'!$5:$5,0)+2), "")</f>
        <v/>
      </c>
      <c r="F2334" s="62" t="str">
        <f>IFERROR(INDEX('alimentação - Tabela 7.1'!$28:$28,
MATCH(TEXT('Tabela 7.1'!$A2334,"mmmm/aaaa"),'alimentação - Tabela 7.1'!$5:$5,0)+3), "")</f>
        <v/>
      </c>
      <c r="G2334" s="95" t="str">
        <f>IFERROR(INDEX('alimentação - Tabela 7.1'!$28:$28,
MATCH(TEXT('Tabela 7.1'!$A2334,"mmmm/aaaa"),'alimentação - Tabela 7.1'!$5:$5,0)+4), "")</f>
        <v/>
      </c>
    </row>
    <row r="2335" spans="1:7" ht="18" customHeight="1" x14ac:dyDescent="0.25">
      <c r="A2335" s="59" t="str">
        <f>IF(
   SUMPRODUCT(--('alimentação - Tabela 7.1'!$5:$5=TEXT(DATE(2020,INT((ROW(A2333)-1)/33)+1,1),"mmmm/aaaa"))) &gt; 0,
   TEXT(DATE(2020,INT((ROW(A2333)-1)/33)+1,1),"mmm/aa"),
   ""
)</f>
        <v/>
      </c>
      <c r="B2335" s="61" t="str">
        <f>IF(A2335&lt;&gt;"", 'alimentação - Tabela 7.1'!$B$29, "" )</f>
        <v/>
      </c>
      <c r="C2335" s="62" t="str">
        <f>IFERROR(INDEX('alimentação - Tabela 7.1'!$29:$29,
MATCH(TEXT('Tabela 7.1'!A2335,"mmmm/aaaa"),'alimentação - Tabela 7.1'!$5:$5,0)), "")</f>
        <v/>
      </c>
      <c r="D2335" s="62" t="str">
        <f>IFERROR(INDEX('alimentação - Tabela 7.1'!$29:$29,
MATCH(TEXT('Tabela 7.1'!$A2335,"mmmm/aaaa"),'alimentação - Tabela 7.1'!$5:$5,0)+1), "")</f>
        <v/>
      </c>
      <c r="E2335" s="62" t="str">
        <f>IFERROR(INDEX('alimentação - Tabela 7.1'!$29:$29,
MATCH(TEXT('Tabela 7.1'!$A2335,"mmmm/aaaa"),'alimentação - Tabela 7.1'!$5:$5,0)+2), "")</f>
        <v/>
      </c>
      <c r="F2335" s="62" t="str">
        <f>IFERROR(INDEX('alimentação - Tabela 7.1'!$29:$29,
MATCH(TEXT('Tabela 7.1'!$A2335,"mmmm/aaaa"),'alimentação - Tabela 7.1'!$5:$5,0)+3), "")</f>
        <v/>
      </c>
      <c r="G2335" s="95" t="str">
        <f>IFERROR(INDEX('alimentação - Tabela 7.1'!$29:$29,
MATCH(TEXT('Tabela 7.1'!$A2335,"mmmm/aaaa"),'alimentação - Tabela 7.1'!$5:$5,0)+4), "")</f>
        <v/>
      </c>
    </row>
    <row r="2336" spans="1:7" ht="18" customHeight="1" x14ac:dyDescent="0.25">
      <c r="A2336" s="59" t="str">
        <f>IF(
   SUMPRODUCT(--('alimentação - Tabela 7.1'!$5:$5=TEXT(DATE(2020,INT((ROW(A2334)-1)/33)+1,1),"mmmm/aaaa"))) &gt; 0,
   TEXT(DATE(2020,INT((ROW(A2334)-1)/33)+1,1),"mmm/aa"),
   ""
)</f>
        <v/>
      </c>
      <c r="B2336" s="61" t="str">
        <f>IF(A2336&lt;&gt;"", 'alimentação - Tabela 7.1'!$B$30, "" )</f>
        <v/>
      </c>
      <c r="C2336" s="62" t="str">
        <f>IFERROR(INDEX('alimentação - Tabela 7.1'!$30:$30,
MATCH(TEXT('Tabela 7.1'!A2336,"mmmm/aaaa"),'alimentação - Tabela 7.1'!$5:$5,0)), "")</f>
        <v/>
      </c>
      <c r="D2336" s="62" t="str">
        <f>IFERROR(INDEX('alimentação - Tabela 7.1'!$30:$30,
MATCH(TEXT('Tabela 7.1'!$A2336,"mmmm/aaaa"),'alimentação - Tabela 7.1'!$5:$5,0)+1), "")</f>
        <v/>
      </c>
      <c r="E2336" s="62" t="str">
        <f>IFERROR(INDEX('alimentação - Tabela 7.1'!$30:$30,
MATCH(TEXT('Tabela 7.1'!$A2336,"mmmm/aaaa"),'alimentação - Tabela 7.1'!$5:$5,0)+2), "")</f>
        <v/>
      </c>
      <c r="F2336" s="62" t="str">
        <f>IFERROR(INDEX('alimentação - Tabela 7.1'!$30:$30,
MATCH(TEXT('Tabela 7.1'!$A2336,"mmmm/aaaa"),'alimentação - Tabela 7.1'!$5:$5,0)+3), "")</f>
        <v/>
      </c>
      <c r="G2336" s="95" t="str">
        <f>IFERROR(INDEX('alimentação - Tabela 7.1'!$30:$30,
MATCH(TEXT('Tabela 7.1'!$A2336,"mmmm/aaaa"),'alimentação - Tabela 7.1'!$5:$5,0)+4), "")</f>
        <v/>
      </c>
    </row>
    <row r="2337" spans="1:7" ht="18" customHeight="1" x14ac:dyDescent="0.25">
      <c r="A2337" s="59" t="str">
        <f>IF(
   SUMPRODUCT(--('alimentação - Tabela 7.1'!$5:$5=TEXT(DATE(2020,INT((ROW(A2335)-1)/33)+1,1),"mmmm/aaaa"))) &gt; 0,
   TEXT(DATE(2020,INT((ROW(A2335)-1)/33)+1,1),"mmm/aa"),
   ""
)</f>
        <v/>
      </c>
      <c r="B2337" s="61" t="str">
        <f>IF(A2337&lt;&gt;"", 'alimentação - Tabela 7.1'!$B$31, "" )</f>
        <v/>
      </c>
      <c r="C2337" s="62" t="str">
        <f>IFERROR(INDEX('alimentação - Tabela 7.1'!$31:$31,
MATCH(TEXT('Tabela 7.1'!A2337,"mmmm/aaaa"),'alimentação - Tabela 7.1'!$5:$5,0)), "")</f>
        <v/>
      </c>
      <c r="D2337" s="62" t="str">
        <f>IFERROR(INDEX('alimentação - Tabela 7.1'!$31:$31,
MATCH(TEXT('Tabela 7.1'!$A2337,"mmmm/aaaa"),'alimentação - Tabela 7.1'!$5:$5,0)+1), "")</f>
        <v/>
      </c>
      <c r="E2337" s="62" t="str">
        <f>IFERROR(INDEX('alimentação - Tabela 7.1'!$31:$31,
MATCH(TEXT('Tabela 7.1'!$A2337,"mmmm/aaaa"),'alimentação - Tabela 7.1'!$5:$5,0)+2), "")</f>
        <v/>
      </c>
      <c r="F2337" s="62" t="str">
        <f>IFERROR(INDEX('alimentação - Tabela 7.1'!$31:$31,
MATCH(TEXT('Tabela 7.1'!$A2337,"mmmm/aaaa"),'alimentação - Tabela 7.1'!$5:$5,0)+3), "")</f>
        <v/>
      </c>
      <c r="G2337" s="95" t="str">
        <f>IFERROR(INDEX('alimentação - Tabela 7.1'!$31:$31,
MATCH(TEXT('Tabela 7.1'!$A2337,"mmmm/aaaa"),'alimentação - Tabela 7.1'!$5:$5,0)+4), "")</f>
        <v/>
      </c>
    </row>
    <row r="2338" spans="1:7" ht="18" customHeight="1" x14ac:dyDescent="0.25">
      <c r="A2338" s="59" t="str">
        <f>IF(
   SUMPRODUCT(--('alimentação - Tabela 7.1'!$5:$5=TEXT(DATE(2020,INT((ROW(A2336)-1)/33)+1,1),"mmmm/aaaa"))) &gt; 0,
   TEXT(DATE(2020,INT((ROW(A2336)-1)/33)+1,1),"mmm/aa"),
   ""
)</f>
        <v/>
      </c>
      <c r="B2338" s="61" t="str">
        <f>IF(A2338&lt;&gt;"", 'alimentação - Tabela 7.1'!$B$32, "" )</f>
        <v/>
      </c>
      <c r="C2338" s="62" t="str">
        <f>IFERROR(INDEX('alimentação - Tabela 7.1'!$32:$32,
MATCH(TEXT('Tabela 7.1'!A2338,"mmmm/aaaa"),'alimentação - Tabela 7.1'!$5:$5,0)), "")</f>
        <v/>
      </c>
      <c r="D2338" s="62" t="str">
        <f>IFERROR(INDEX('alimentação - Tabela 7.1'!$32:$32,
MATCH(TEXT('Tabela 7.1'!$A2338,"mmmm/aaaa"),'alimentação - Tabela 7.1'!$5:$5,0)+1), "")</f>
        <v/>
      </c>
      <c r="E2338" s="62" t="str">
        <f>IFERROR(INDEX('alimentação - Tabela 7.1'!$32:$32,
MATCH(TEXT('Tabela 7.1'!$A2338,"mmmm/aaaa"),'alimentação - Tabela 7.1'!$5:$5,0)+2), "")</f>
        <v/>
      </c>
      <c r="F2338" s="62" t="str">
        <f>IFERROR(INDEX('alimentação - Tabela 7.1'!$32:$32,
MATCH(TEXT('Tabela 7.1'!$A2338,"mmmm/aaaa"),'alimentação - Tabela 7.1'!$5:$5,0)+3), "")</f>
        <v/>
      </c>
      <c r="G2338" s="95" t="str">
        <f>IFERROR(INDEX('alimentação - Tabela 7.1'!$32:$32,
MATCH(TEXT('Tabela 7.1'!$A2338,"mmmm/aaaa"),'alimentação - Tabela 7.1'!$5:$5,0)+4), "")</f>
        <v/>
      </c>
    </row>
    <row r="2339" spans="1:7" ht="18" customHeight="1" x14ac:dyDescent="0.25">
      <c r="A2339" s="59" t="str">
        <f>IF(
   SUMPRODUCT(--('alimentação - Tabela 7.1'!$5:$5=TEXT(DATE(2020,INT((ROW(A2337)-1)/33)+1,1),"mmmm/aaaa"))) &gt; 0,
   TEXT(DATE(2020,INT((ROW(A2337)-1)/33)+1,1),"mmm/aa"),
   ""
)</f>
        <v/>
      </c>
      <c r="B2339" s="61" t="str">
        <f>IF(A2339&lt;&gt;"", 'alimentação - Tabela 7.1'!$B$33, "" )</f>
        <v/>
      </c>
      <c r="C2339" s="62" t="str">
        <f>IFERROR(INDEX('alimentação - Tabela 7.1'!$33:$33,
MATCH(TEXT('Tabela 7.1'!A2339,"mmmm/aaaa"),'alimentação - Tabela 7.1'!$5:$5,0)), "")</f>
        <v/>
      </c>
      <c r="D2339" s="62" t="str">
        <f>IFERROR(INDEX('alimentação - Tabela 7.1'!$33:$33,
MATCH(TEXT('Tabela 7.1'!$A2339,"mmmm/aaaa"),'alimentação - Tabela 7.1'!$5:$5,0)+1), "")</f>
        <v/>
      </c>
      <c r="E2339" s="62" t="str">
        <f>IFERROR(INDEX('alimentação - Tabela 7.1'!$33:$33,
MATCH(TEXT('Tabela 7.1'!$A2339,"mmmm/aaaa"),'alimentação - Tabela 7.1'!$5:$5,0)+2), "")</f>
        <v/>
      </c>
      <c r="F2339" s="62" t="str">
        <f>IFERROR(INDEX('alimentação - Tabela 7.1'!$33:$33,
MATCH(TEXT('Tabela 7.1'!$A2339,"mmmm/aaaa"),'alimentação - Tabela 7.1'!$5:$5,0)+3), "")</f>
        <v/>
      </c>
      <c r="G2339" s="95" t="str">
        <f>IFERROR(INDEX('alimentação - Tabela 7.1'!$33:$33,
MATCH(TEXT('Tabela 7.1'!$A2339,"mmmm/aaaa"),'alimentação - Tabela 7.1'!$5:$5,0)+4), "")</f>
        <v/>
      </c>
    </row>
    <row r="2340" spans="1:7" ht="18" customHeight="1" x14ac:dyDescent="0.25">
      <c r="A2340" s="59" t="str">
        <f>IF(
   SUMPRODUCT(--('alimentação - Tabela 7.1'!$5:$5=TEXT(DATE(2020,INT((ROW(A2338)-1)/33)+1,1),"mmmm/aaaa"))) &gt; 0,
   TEXT(DATE(2020,INT((ROW(A2338)-1)/33)+1,1),"mmm/aa"),
   ""
)</f>
        <v/>
      </c>
      <c r="B2340" s="61" t="str">
        <f>IF(A2340&lt;&gt;"", 'alimentação - Tabela 7.1'!$B$34, "" )</f>
        <v/>
      </c>
      <c r="C2340" s="62" t="str">
        <f>IFERROR(INDEX('alimentação - Tabela 7.1'!$34:$34,
MATCH(TEXT('Tabela 7.1'!A2340,"mmmm/aaaa"),'alimentação - Tabela 7.1'!$5:$5,0)), "")</f>
        <v/>
      </c>
      <c r="D2340" s="62" t="str">
        <f>IFERROR(INDEX('alimentação - Tabela 7.1'!$34:$34,
MATCH(TEXT('Tabela 7.1'!$A2340,"mmmm/aaaa"),'alimentação - Tabela 7.1'!$5:$5,0)+1), "")</f>
        <v/>
      </c>
      <c r="E2340" s="62" t="str">
        <f>IFERROR(INDEX('alimentação - Tabela 7.1'!$34:$34,
MATCH(TEXT('Tabela 7.1'!$A2340,"mmmm/aaaa"),'alimentação - Tabela 7.1'!$5:$5,0)+2), "")</f>
        <v/>
      </c>
      <c r="F2340" s="62" t="str">
        <f>IFERROR(INDEX('alimentação - Tabela 7.1'!$34:$34,
MATCH(TEXT('Tabela 7.1'!$A2340,"mmmm/aaaa"),'alimentação - Tabela 7.1'!$5:$5,0)+3), "")</f>
        <v/>
      </c>
      <c r="G2340" s="95" t="str">
        <f>IFERROR(INDEX('alimentação - Tabela 7.1'!$34:$34,
MATCH(TEXT('Tabela 7.1'!$A2340,"mmmm/aaaa"),'alimentação - Tabela 7.1'!$5:$5,0)+4), "")</f>
        <v/>
      </c>
    </row>
    <row r="2341" spans="1:7" ht="18" customHeight="1" x14ac:dyDescent="0.25">
      <c r="A2341" s="59" t="str">
        <f>IF(
   SUMPRODUCT(--('alimentação - Tabela 7.1'!$5:$5=TEXT(DATE(2020,INT((ROW(A2339)-1)/33)+1,1),"mmmm/aaaa"))) &gt; 0,
   TEXT(DATE(2020,INT((ROW(A2339)-1)/33)+1,1),"mmm/aa"),
   ""
)</f>
        <v/>
      </c>
      <c r="B2341" s="61" t="str">
        <f>IF(A2341&lt;&gt;"", 'alimentação - Tabela 7.1'!$B$35, "" )</f>
        <v/>
      </c>
      <c r="C2341" s="62" t="str">
        <f>IFERROR(INDEX('alimentação - Tabela 7.1'!$35:$35,
MATCH(TEXT('Tabela 7.1'!A2341,"mmmm/aaaa"),'alimentação - Tabela 7.1'!$5:$5,0)), "")</f>
        <v/>
      </c>
      <c r="D2341" s="62" t="str">
        <f>IFERROR(INDEX('alimentação - Tabela 7.1'!$35:$35,
MATCH(TEXT('Tabela 7.1'!$A2341,"mmmm/aaaa"),'alimentação - Tabela 7.1'!$5:$5,0)+1), "")</f>
        <v/>
      </c>
      <c r="E2341" s="62" t="str">
        <f>IFERROR(INDEX('alimentação - Tabela 7.1'!$35:$35,
MATCH(TEXT('Tabela 7.1'!$A2341,"mmmm/aaaa"),'alimentação - Tabela 7.1'!$5:$5,0)+2), "")</f>
        <v/>
      </c>
      <c r="F2341" s="62" t="str">
        <f>IFERROR(INDEX('alimentação - Tabela 7.1'!$35:$35,
MATCH(TEXT('Tabela 7.1'!$A2341,"mmmm/aaaa"),'alimentação - Tabela 7.1'!$5:$5,0)+3), "")</f>
        <v/>
      </c>
      <c r="G2341" s="95" t="str">
        <f>IFERROR(INDEX('alimentação - Tabela 7.1'!$35:$35,
MATCH(TEXT('Tabela 7.1'!$A2341,"mmmm/aaaa"),'alimentação - Tabela 7.1'!$5:$5,0)+4), "")</f>
        <v/>
      </c>
    </row>
    <row r="2342" spans="1:7" ht="18" customHeight="1" x14ac:dyDescent="0.25">
      <c r="A2342" s="59" t="str">
        <f>IF(
   SUMPRODUCT(--('alimentação - Tabela 7.1'!$5:$5=TEXT(DATE(2020,INT((ROW(A2340)-1)/33)+1,1),"mmmm/aaaa"))) &gt; 0,
   TEXT(DATE(2020,INT((ROW(A2340)-1)/33)+1,1),"mmm/aa"),
   ""
)</f>
        <v/>
      </c>
      <c r="B2342" s="61" t="str">
        <f>IF(A2342&lt;&gt;"", 'alimentação - Tabela 7.1'!$B$36, "" )</f>
        <v/>
      </c>
      <c r="C2342" s="62" t="str">
        <f>IFERROR(INDEX('alimentação - Tabela 7.1'!$36:$36,
MATCH(TEXT('Tabela 7.1'!A2342,"mmmm/aaaa"),'alimentação - Tabela 7.1'!$5:$5,0)), "")</f>
        <v/>
      </c>
      <c r="D2342" s="62" t="str">
        <f>IFERROR(INDEX('alimentação - Tabela 7.1'!$36:$36,
MATCH(TEXT('Tabela 7.1'!$A2342,"mmmm/aaaa"),'alimentação - Tabela 7.1'!$5:$5,0)+1), "")</f>
        <v/>
      </c>
      <c r="E2342" s="62" t="str">
        <f>IFERROR(INDEX('alimentação - Tabela 7.1'!$36:$36,
MATCH(TEXT('Tabela 7.1'!$A2342,"mmmm/aaaa"),'alimentação - Tabela 7.1'!$5:$5,0)+2), "")</f>
        <v/>
      </c>
      <c r="F2342" s="62" t="str">
        <f>IFERROR(INDEX('alimentação - Tabela 7.1'!$36:$36,
MATCH(TEXT('Tabela 7.1'!$A2342,"mmmm/aaaa"),'alimentação - Tabela 7.1'!$5:$5,0)+3), "")</f>
        <v/>
      </c>
      <c r="G2342" s="95" t="str">
        <f>IFERROR(INDEX('alimentação - Tabela 7.1'!$36:$36,
MATCH(TEXT('Tabela 7.1'!$A2342,"mmmm/aaaa"),'alimentação - Tabela 7.1'!$5:$5,0)+4), "")</f>
        <v/>
      </c>
    </row>
    <row r="2343" spans="1:7" ht="18" customHeight="1" x14ac:dyDescent="0.25">
      <c r="A2343" s="59" t="str">
        <f>IF(
   SUMPRODUCT(--('alimentação - Tabela 7.1'!$5:$5=TEXT(DATE(2020,INT((ROW(A2341)-1)/33)+1,1),"mmmm/aaaa"))) &gt; 0,
   TEXT(DATE(2020,INT((ROW(A2341)-1)/33)+1,1),"mmm/aa"),
   ""
)</f>
        <v/>
      </c>
      <c r="B2343" s="61" t="str">
        <f>IF(A2343&lt;&gt;"", 'alimentação - Tabela 7.1'!$B$37, "" )</f>
        <v/>
      </c>
      <c r="C2343" s="62" t="str">
        <f>IFERROR(INDEX('alimentação - Tabela 7.1'!$37:$37,
MATCH(TEXT('Tabela 7.1'!A2343,"mmmm/aaaa"),'alimentação - Tabela 7.1'!$5:$5,0)), "")</f>
        <v/>
      </c>
      <c r="D2343" s="62" t="str">
        <f>IFERROR(INDEX('alimentação - Tabela 7.1'!$37:$37,
MATCH(TEXT('Tabela 7.1'!$A2343,"mmmm/aaaa"),'alimentação - Tabela 7.1'!$5:$5,0)+1), "")</f>
        <v/>
      </c>
      <c r="E2343" s="62" t="str">
        <f>IFERROR(INDEX('alimentação - Tabela 7.1'!$37:$37,
MATCH(TEXT('Tabela 7.1'!$A2343,"mmmm/aaaa"),'alimentação - Tabela 7.1'!$5:$5,0)+2), "")</f>
        <v/>
      </c>
      <c r="F2343" s="62" t="str">
        <f>IFERROR(INDEX('alimentação - Tabela 7.1'!$37:$37,
MATCH(TEXT('Tabela 7.1'!$A2343,"mmmm/aaaa"),'alimentação - Tabela 7.1'!$5:$5,0)+3), "")</f>
        <v/>
      </c>
      <c r="G2343" s="95" t="str">
        <f>IFERROR(INDEX('alimentação - Tabela 7.1'!$37:$37,
MATCH(TEXT('Tabela 7.1'!$A2343,"mmmm/aaaa"),'alimentação - Tabela 7.1'!$5:$5,0)+4), "")</f>
        <v/>
      </c>
    </row>
    <row r="2344" spans="1:7" ht="18" customHeight="1" x14ac:dyDescent="0.25">
      <c r="A2344" s="59" t="str">
        <f>IF(
   SUMPRODUCT(--('alimentação - Tabela 7.1'!$5:$5=TEXT(DATE(2020,INT((ROW(A2342)-1)/33)+1,1),"mmmm/aaaa"))) &gt; 0,
   TEXT(DATE(2020,INT((ROW(A2342)-1)/33)+1,1),"mmm/aa"),
   ""
)</f>
        <v/>
      </c>
      <c r="B2344" s="61" t="str">
        <f>IF(A2344&lt;&gt;"", 'alimentação - Tabela 7.1'!$B$38, "" )</f>
        <v/>
      </c>
      <c r="C2344" s="62" t="str">
        <f>IFERROR(INDEX('alimentação - Tabela 7.1'!$38:$38,
MATCH(TEXT('Tabela 7.1'!A2344,"mmmm/aaaa"),'alimentação - Tabela 7.1'!$5:$5,0)), "")</f>
        <v/>
      </c>
      <c r="D2344" s="62" t="str">
        <f>IFERROR(INDEX('alimentação - Tabela 7.1'!$38:$38,
MATCH(TEXT('Tabela 7.1'!$A2344,"mmmm/aaaa"),'alimentação - Tabela 7.1'!$5:$5,0)+1), "")</f>
        <v/>
      </c>
      <c r="E2344" s="62" t="str">
        <f>IFERROR(INDEX('alimentação - Tabela 7.1'!$38:$38,
MATCH(TEXT('Tabela 7.1'!$A2344,"mmmm/aaaa"),'alimentação - Tabela 7.1'!$5:$5,0)+2), "")</f>
        <v/>
      </c>
      <c r="F2344" s="62" t="str">
        <f>IFERROR(INDEX('alimentação - Tabela 7.1'!$38:$38,
MATCH(TEXT('Tabela 7.1'!$A2344,"mmmm/aaaa"),'alimentação - Tabela 7.1'!$5:$5,0)+3), "")</f>
        <v/>
      </c>
      <c r="G2344" s="95" t="str">
        <f>IFERROR(INDEX('alimentação - Tabela 7.1'!$38:$38,
MATCH(TEXT('Tabela 7.1'!$A2344,"mmmm/aaaa"),'alimentação - Tabela 7.1'!$5:$5,0)+4), "")</f>
        <v/>
      </c>
    </row>
    <row r="2345" spans="1:7" ht="18" customHeight="1" x14ac:dyDescent="0.25">
      <c r="A2345" s="59" t="str">
        <f>IF(
   SUMPRODUCT(--('alimentação - Tabela 7.1'!$5:$5=TEXT(DATE(2020,INT((ROW(A2343)-1)/33)+1,1),"mmmm/aaaa"))) &gt; 0,
   TEXT(DATE(2020,INT((ROW(A2343)-1)/33)+1,1),"mmm/aa"),
   ""
)</f>
        <v/>
      </c>
      <c r="B2345" s="61" t="str">
        <f>IF(A2345&lt;&gt;"", 'alimentação - Tabela 7.1'!$B$39, "" )</f>
        <v/>
      </c>
      <c r="C2345" s="62" t="str">
        <f>IFERROR(INDEX('alimentação - Tabela 7.1'!$39:$39,
MATCH(TEXT('Tabela 7.1'!A2345,"mmmm/aaaa"),'alimentação - Tabela 7.1'!$5:$5,0)), "")</f>
        <v/>
      </c>
      <c r="D2345" s="62" t="str">
        <f>IFERROR(INDEX('alimentação - Tabela 7.1'!$39:$39,
MATCH(TEXT('Tabela 7.1'!$A2345,"mmmm/aaaa"),'alimentação - Tabela 7.1'!$5:$5,0)+1), "")</f>
        <v/>
      </c>
      <c r="E2345" s="62" t="str">
        <f>IFERROR(INDEX('alimentação - Tabela 7.1'!$39:$39,
MATCH(TEXT('Tabela 7.1'!$A2345,"mmmm/aaaa"),'alimentação - Tabela 7.1'!$5:$5,0)+2), "")</f>
        <v/>
      </c>
      <c r="F2345" s="62" t="str">
        <f>IFERROR(INDEX('alimentação - Tabela 7.1'!$39:$39,
MATCH(TEXT('Tabela 7.1'!$A2345,"mmmm/aaaa"),'alimentação - Tabela 7.1'!$5:$5,0)+3), "")</f>
        <v/>
      </c>
      <c r="G2345" s="95" t="str">
        <f>IFERROR(INDEX('alimentação - Tabela 7.1'!$39:$39,
MATCH(TEXT('Tabela 7.1'!$A2345,"mmmm/aaaa"),'alimentação - Tabela 7.1'!$5:$5,0)+4), "")</f>
        <v/>
      </c>
    </row>
    <row r="2346" spans="1:7" ht="18" customHeight="1" x14ac:dyDescent="0.25">
      <c r="A2346" s="59" t="str">
        <f>IF(
   SUMPRODUCT(--('alimentação - Tabela 7.1'!$5:$5=TEXT(DATE(2020,INT((ROW(A2344)-1)/33)+1,1),"mmmm/aaaa"))) &gt; 0,
   TEXT(DATE(2020,INT((ROW(A2344)-1)/33)+1,1),"mmm/aa"),
   ""
)</f>
        <v/>
      </c>
      <c r="B2346" s="61" t="str">
        <f>IF(A2346&lt;&gt;"", 'alimentação - Tabela 7.1'!$B$7, "" )</f>
        <v/>
      </c>
      <c r="C2346" s="62" t="str">
        <f>IFERROR(INDEX('alimentação - Tabela 7.1'!$7:$7,
MATCH(TEXT('Tabela 7.1'!A2346,"mmmm/aaaa"),'alimentação - Tabela 7.1'!$5:$5,0)), "")</f>
        <v/>
      </c>
      <c r="D2346" s="62" t="str">
        <f>IFERROR(INDEX('alimentação - Tabela 7.1'!$7:$7,
MATCH(TEXT('Tabela 7.1'!$A2346,"mmmm/aaaa"),'alimentação - Tabela 7.1'!$5:$5,0)+1), "")</f>
        <v/>
      </c>
      <c r="E2346" s="62" t="str">
        <f>IFERROR(INDEX('alimentação - Tabela 7.1'!$7:$7,
MATCH(TEXT('Tabela 7.1'!$A2346,"mmmm/aaaa"),'alimentação - Tabela 7.1'!$5:$5,0)+2), "")</f>
        <v/>
      </c>
      <c r="F2346" s="62" t="str">
        <f>IFERROR(INDEX('alimentação - Tabela 7.1'!$7:$7,
MATCH(TEXT('Tabela 7.1'!$A2346,"mmmm/aaaa"),'alimentação - Tabela 7.1'!$5:$5,0)+3), "")</f>
        <v/>
      </c>
      <c r="G2346" s="95" t="str">
        <f>IFERROR(INDEX('alimentação - Tabela 7.1'!$7:$7,
MATCH(TEXT('Tabela 7.1'!$A2346,"mmmm/aaaa"),'alimentação - Tabela 7.1'!$5:$5,0)+4), "")</f>
        <v/>
      </c>
    </row>
    <row r="2347" spans="1:7" ht="18" customHeight="1" x14ac:dyDescent="0.25">
      <c r="A2347" s="59" t="str">
        <f>IF(
   SUMPRODUCT(--('alimentação - Tabela 7.1'!$5:$5=TEXT(DATE(2020,INT((ROW(A2345)-1)/33)+1,1),"mmmm/aaaa"))) &gt; 0,
   TEXT(DATE(2020,INT((ROW(A2345)-1)/33)+1,1),"mmm/aa"),
   ""
)</f>
        <v/>
      </c>
      <c r="B2347" s="61" t="str">
        <f>IF(A2347&lt;&gt;"", 'alimentação - Tabela 7.1'!$B$8, "" )</f>
        <v/>
      </c>
      <c r="C2347" s="62" t="str">
        <f>IFERROR(INDEX('alimentação - Tabela 7.1'!$8:$8,
MATCH(TEXT('Tabela 7.1'!A2347,"mmmm/aaaa"),'alimentação - Tabela 7.1'!$5:$5,0)), "")</f>
        <v/>
      </c>
      <c r="D2347" s="62" t="str">
        <f>IFERROR(INDEX('alimentação - Tabela 7.1'!$8:$8,
MATCH(TEXT('Tabela 7.1'!$A2347,"mmmm/aaaa"),'alimentação - Tabela 7.1'!$5:$5,0)+1), "")</f>
        <v/>
      </c>
      <c r="E2347" s="62" t="str">
        <f>IFERROR(INDEX('alimentação - Tabela 7.1'!$8:$8,
MATCH(TEXT('Tabela 7.1'!$A2347,"mmmm/aaaa"),'alimentação - Tabela 7.1'!$5:$5,0)+2), "")</f>
        <v/>
      </c>
      <c r="F2347" s="62" t="str">
        <f>IFERROR(INDEX('alimentação - Tabela 7.1'!$8:$8,
MATCH(TEXT('Tabela 7.1'!$A2347,"mmmm/aaaa"),'alimentação - Tabela 7.1'!$5:$5,0)+3), "")</f>
        <v/>
      </c>
      <c r="G2347" s="95" t="str">
        <f>IFERROR(INDEX('alimentação - Tabela 7.1'!$8:$8,
MATCH(TEXT('Tabela 7.1'!$A2347,"mmmm/aaaa"),'alimentação - Tabela 7.1'!$5:$5,0)+4), "")</f>
        <v/>
      </c>
    </row>
    <row r="2348" spans="1:7" ht="18" customHeight="1" x14ac:dyDescent="0.25">
      <c r="A2348" s="59" t="str">
        <f>IF(
   SUMPRODUCT(--('alimentação - Tabela 7.1'!$5:$5=TEXT(DATE(2020,INT((ROW(A2346)-1)/33)+1,1),"mmmm/aaaa"))) &gt; 0,
   TEXT(DATE(2020,INT((ROW(A2346)-1)/33)+1,1),"mmm/aa"),
   ""
)</f>
        <v/>
      </c>
      <c r="B2348" s="61" t="str">
        <f>IF(A2348&lt;&gt;"", 'alimentação - Tabela 7.1'!$B$9, "" )</f>
        <v/>
      </c>
      <c r="C2348" s="62" t="str">
        <f>IFERROR(INDEX('alimentação - Tabela 7.1'!$9:$9,
MATCH(TEXT('Tabela 7.1'!A2348,"mmmm/aaaa"),'alimentação - Tabela 7.1'!$5:$5,0)), "")</f>
        <v/>
      </c>
      <c r="D2348" s="62" t="str">
        <f>IFERROR(INDEX('alimentação - Tabela 7.1'!$9:$9,
MATCH(TEXT('Tabela 7.1'!$A2348,"mmmm/aaaa"),'alimentação - Tabela 7.1'!$5:$5,0)+1), "")</f>
        <v/>
      </c>
      <c r="E2348" s="62" t="str">
        <f>IFERROR(INDEX('alimentação - Tabela 7.1'!$9:$9,
MATCH(TEXT('Tabela 7.1'!$A2348,"mmmm/aaaa"),'alimentação - Tabela 7.1'!$5:$5,0)+2), "")</f>
        <v/>
      </c>
      <c r="F2348" s="62" t="str">
        <f>IFERROR(INDEX('alimentação - Tabela 7.1'!$9:$9,
MATCH(TEXT('Tabela 7.1'!$A2348,"mmmm/aaaa"),'alimentação - Tabela 7.1'!$5:$5,0)+3), "")</f>
        <v/>
      </c>
      <c r="G2348" s="95" t="str">
        <f>IFERROR(INDEX('alimentação - Tabela 7.1'!$9:$9,
MATCH(TEXT('Tabela 7.1'!$A2348,"mmmm/aaaa"),'alimentação - Tabela 7.1'!$5:$5,0)+4), "")</f>
        <v/>
      </c>
    </row>
    <row r="2349" spans="1:7" ht="18" customHeight="1" x14ac:dyDescent="0.25">
      <c r="A2349" s="59" t="str">
        <f>IF(
   SUMPRODUCT(--('alimentação - Tabela 7.1'!$5:$5=TEXT(DATE(2020,INT((ROW(A2347)-1)/33)+1,1),"mmmm/aaaa"))) &gt; 0,
   TEXT(DATE(2020,INT((ROW(A2347)-1)/33)+1,1),"mmm/aa"),
   ""
)</f>
        <v/>
      </c>
      <c r="B2349" s="61" t="str">
        <f>IF(A2349&lt;&gt;"", 'alimentação - Tabela 7.1'!$B$10, "" )</f>
        <v/>
      </c>
      <c r="C2349" s="62" t="str">
        <f>IFERROR(INDEX('alimentação - Tabela 7.1'!$10:$10,
MATCH(TEXT('Tabela 7.1'!A2349,"mmmm/aaaa"),'alimentação - Tabela 7.1'!$5:$5,0)), "")</f>
        <v/>
      </c>
      <c r="D2349" s="62" t="str">
        <f>IFERROR(INDEX('alimentação - Tabela 7.1'!$10:$10,
MATCH(TEXT('Tabela 7.1'!$A2349,"mmmm/aaaa"),'alimentação - Tabela 7.1'!$5:$5,0)+1), "")</f>
        <v/>
      </c>
      <c r="E2349" s="62" t="str">
        <f>IFERROR(INDEX('alimentação - Tabela 7.1'!$10:$10,
MATCH(TEXT('Tabela 7.1'!$A2349,"mmmm/aaaa"),'alimentação - Tabela 7.1'!$5:$5,0)+2), "")</f>
        <v/>
      </c>
      <c r="F2349" s="62" t="str">
        <f>IFERROR(INDEX('alimentação - Tabela 7.1'!$10:$10,
MATCH(TEXT('Tabela 7.1'!$A2349,"mmmm/aaaa"),'alimentação - Tabela 7.1'!$5:$5,0)+3), "")</f>
        <v/>
      </c>
      <c r="G2349" s="95" t="str">
        <f>IFERROR(INDEX('alimentação - Tabela 7.1'!$10:$10,
MATCH(TEXT('Tabela 7.1'!$A2349,"mmmm/aaaa"),'alimentação - Tabela 7.1'!$5:$5,0)+4), "")</f>
        <v/>
      </c>
    </row>
    <row r="2350" spans="1:7" ht="18" customHeight="1" x14ac:dyDescent="0.25">
      <c r="A2350" s="59" t="str">
        <f>IF(
   SUMPRODUCT(--('alimentação - Tabela 7.1'!$5:$5=TEXT(DATE(2020,INT((ROW(A2348)-1)/33)+1,1),"mmmm/aaaa"))) &gt; 0,
   TEXT(DATE(2020,INT((ROW(A2348)-1)/33)+1,1),"mmm/aa"),
   ""
)</f>
        <v/>
      </c>
      <c r="B2350" s="61" t="str">
        <f>IF(A2350&lt;&gt;"", 'alimentação - Tabela 7.1'!$B$11, "" )</f>
        <v/>
      </c>
      <c r="C2350" s="62" t="str">
        <f>IFERROR(INDEX('alimentação - Tabela 7.1'!$11:$11,
MATCH(TEXT('Tabela 7.1'!A2350,"mmmm/aaaa"),'alimentação - Tabela 7.1'!$5:$5,0)), "")</f>
        <v/>
      </c>
      <c r="D2350" s="62" t="str">
        <f>IFERROR(INDEX('alimentação - Tabela 7.1'!$11:$11,
MATCH(TEXT('Tabela 7.1'!$A2350,"mmmm/aaaa"),'alimentação - Tabela 7.1'!$5:$5,0)+1), "")</f>
        <v/>
      </c>
      <c r="E2350" s="62" t="str">
        <f>IFERROR(INDEX('alimentação - Tabela 7.1'!$11:$11,
MATCH(TEXT('Tabela 7.1'!$A2350,"mmmm/aaaa"),'alimentação - Tabela 7.1'!$5:$5,0)+2), "")</f>
        <v/>
      </c>
      <c r="F2350" s="62" t="str">
        <f>IFERROR(INDEX('alimentação - Tabela 7.1'!$11:$11,
MATCH(TEXT('Tabela 7.1'!$A2350,"mmmm/aaaa"),'alimentação - Tabela 7.1'!$5:$5,0)+3), "")</f>
        <v/>
      </c>
      <c r="G2350" s="95" t="str">
        <f>IFERROR(INDEX('alimentação - Tabela 7.1'!$11:$11,
MATCH(TEXT('Tabela 7.1'!$A2350,"mmmm/aaaa"),'alimentação - Tabela 7.1'!$5:$5,0)+4), "")</f>
        <v/>
      </c>
    </row>
    <row r="2351" spans="1:7" ht="18" customHeight="1" x14ac:dyDescent="0.25">
      <c r="A2351" s="59" t="str">
        <f>IF(
   SUMPRODUCT(--('alimentação - Tabela 7.1'!$5:$5=TEXT(DATE(2020,INT((ROW(A2349)-1)/33)+1,1),"mmmm/aaaa"))) &gt; 0,
   TEXT(DATE(2020,INT((ROW(A2349)-1)/33)+1,1),"mmm/aa"),
   ""
)</f>
        <v/>
      </c>
      <c r="B2351" s="61" t="str">
        <f>IF(A2351&lt;&gt;"", 'alimentação - Tabela 7.1'!$B$12, "" )</f>
        <v/>
      </c>
      <c r="C2351" s="62" t="str">
        <f>IFERROR(INDEX('alimentação - Tabela 7.1'!$12:$12,
MATCH(TEXT('Tabela 7.1'!A2351,"mmmm/aaaa"),'alimentação - Tabela 7.1'!$5:$5,0)), "")</f>
        <v/>
      </c>
      <c r="D2351" s="62" t="str">
        <f>IFERROR(INDEX('alimentação - Tabela 7.1'!$12:$12,
MATCH(TEXT('Tabela 7.1'!$A2351,"mmmm/aaaa"),'alimentação - Tabela 7.1'!$5:$5,0)+1), "")</f>
        <v/>
      </c>
      <c r="E2351" s="62" t="str">
        <f>IFERROR(INDEX('alimentação - Tabela 7.1'!$12:$12,
MATCH(TEXT('Tabela 7.1'!$A2351,"mmmm/aaaa"),'alimentação - Tabela 7.1'!$5:$5,0)+2), "")</f>
        <v/>
      </c>
      <c r="F2351" s="62" t="str">
        <f>IFERROR(INDEX('alimentação - Tabela 7.1'!$12:$12,
MATCH(TEXT('Tabela 7.1'!$A2351,"mmmm/aaaa"),'alimentação - Tabela 7.1'!$5:$5,0)+3), "")</f>
        <v/>
      </c>
      <c r="G2351" s="95" t="str">
        <f>IFERROR(INDEX('alimentação - Tabela 7.1'!$12:$12,
MATCH(TEXT('Tabela 7.1'!$A2351,"mmmm/aaaa"),'alimentação - Tabela 7.1'!$5:$5,0)+4), "")</f>
        <v/>
      </c>
    </row>
    <row r="2352" spans="1:7" ht="18" customHeight="1" x14ac:dyDescent="0.25">
      <c r="A2352" s="59" t="str">
        <f>IF(
   SUMPRODUCT(--('alimentação - Tabela 7.1'!$5:$5=TEXT(DATE(2020,INT((ROW(A2350)-1)/33)+1,1),"mmmm/aaaa"))) &gt; 0,
   TEXT(DATE(2020,INT((ROW(A2350)-1)/33)+1,1),"mmm/aa"),
   ""
)</f>
        <v/>
      </c>
      <c r="B2352" s="61" t="str">
        <f>IF(A2352&lt;&gt;"", 'alimentação - Tabela 7.1'!$B$13, "" )</f>
        <v/>
      </c>
      <c r="C2352" s="62" t="str">
        <f>IFERROR(INDEX('alimentação - Tabela 7.1'!$13:$13,
MATCH(TEXT('Tabela 7.1'!A2352,"mmmm/aaaa"),'alimentação - Tabela 7.1'!$5:$5,0)), "")</f>
        <v/>
      </c>
      <c r="D2352" s="62" t="str">
        <f>IFERROR(INDEX('alimentação - Tabela 7.1'!$13:$13,
MATCH(TEXT('Tabela 7.1'!$A2352,"mmmm/aaaa"),'alimentação - Tabela 7.1'!$5:$5,0)+1), "")</f>
        <v/>
      </c>
      <c r="E2352" s="62" t="str">
        <f>IFERROR(INDEX('alimentação - Tabela 7.1'!$13:$13,
MATCH(TEXT('Tabela 7.1'!$A2352,"mmmm/aaaa"),'alimentação - Tabela 7.1'!$5:$5,0)+2), "")</f>
        <v/>
      </c>
      <c r="F2352" s="62" t="str">
        <f>IFERROR(INDEX('alimentação - Tabela 7.1'!$13:$13,
MATCH(TEXT('Tabela 7.1'!$A2352,"mmmm/aaaa"),'alimentação - Tabela 7.1'!$5:$5,0)+3), "")</f>
        <v/>
      </c>
      <c r="G2352" s="95" t="str">
        <f>IFERROR(INDEX('alimentação - Tabela 7.1'!$13:$13,
MATCH(TEXT('Tabela 7.1'!$A2352,"mmmm/aaaa"),'alimentação - Tabela 7.1'!$5:$5,0)+4), "")</f>
        <v/>
      </c>
    </row>
    <row r="2353" spans="1:7" ht="18" customHeight="1" x14ac:dyDescent="0.25">
      <c r="A2353" s="59" t="str">
        <f>IF(
   SUMPRODUCT(--('alimentação - Tabela 7.1'!$5:$5=TEXT(DATE(2020,INT((ROW(A2351)-1)/33)+1,1),"mmmm/aaaa"))) &gt; 0,
   TEXT(DATE(2020,INT((ROW(A2351)-1)/33)+1,1),"mmm/aa"),
   ""
)</f>
        <v/>
      </c>
      <c r="B2353" s="61" t="str">
        <f>IF(A2353&lt;&gt;"", 'alimentação - Tabela 7.1'!$B$14, "" )</f>
        <v/>
      </c>
      <c r="C2353" s="62" t="str">
        <f>IFERROR(INDEX('alimentação - Tabela 7.1'!$14:$14,
MATCH(TEXT('Tabela 7.1'!A2353,"mmmm/aaaa"),'alimentação - Tabela 7.1'!$5:$5,0)), "")</f>
        <v/>
      </c>
      <c r="D2353" s="62" t="str">
        <f>IFERROR(INDEX('alimentação - Tabela 7.1'!$14:$14,
MATCH(TEXT('Tabela 7.1'!$A2353,"mmmm/aaaa"),'alimentação - Tabela 7.1'!$5:$5,0)+1), "")</f>
        <v/>
      </c>
      <c r="E2353" s="62" t="str">
        <f>IFERROR(INDEX('alimentação - Tabela 7.1'!$14:$14,
MATCH(TEXT('Tabela 7.1'!$A2353,"mmmm/aaaa"),'alimentação - Tabela 7.1'!$5:$5,0)+2), "")</f>
        <v/>
      </c>
      <c r="F2353" s="62" t="str">
        <f>IFERROR(INDEX('alimentação - Tabela 7.1'!$14:$14,
MATCH(TEXT('Tabela 7.1'!$A2353,"mmmm/aaaa"),'alimentação - Tabela 7.1'!$5:$5,0)+3), "")</f>
        <v/>
      </c>
      <c r="G2353" s="95" t="str">
        <f>IFERROR(INDEX('alimentação - Tabela 7.1'!$14:$14,
MATCH(TEXT('Tabela 7.1'!$A2353,"mmmm/aaaa"),'alimentação - Tabela 7.1'!$5:$5,0)+4), "")</f>
        <v/>
      </c>
    </row>
    <row r="2354" spans="1:7" ht="18" customHeight="1" x14ac:dyDescent="0.25">
      <c r="A2354" s="59" t="str">
        <f>IF(
   SUMPRODUCT(--('alimentação - Tabela 7.1'!$5:$5=TEXT(DATE(2020,INT((ROW(A2352)-1)/33)+1,1),"mmmm/aaaa"))) &gt; 0,
   TEXT(DATE(2020,INT((ROW(A2352)-1)/33)+1,1),"mmm/aa"),
   ""
)</f>
        <v/>
      </c>
      <c r="B2354" s="61" t="str">
        <f>IF(A2354&lt;&gt;"", 'alimentação - Tabela 7.1'!$B$15, "" )</f>
        <v/>
      </c>
      <c r="C2354" s="62" t="str">
        <f>IFERROR(INDEX('alimentação - Tabela 7.1'!$15:$15,
MATCH(TEXT('Tabela 7.1'!A2354,"mmmm/aaaa"),'alimentação - Tabela 7.1'!$5:$5,0)), "")</f>
        <v/>
      </c>
      <c r="D2354" s="62" t="str">
        <f>IFERROR(INDEX('alimentação - Tabela 7.1'!$15:$15,
MATCH(TEXT('Tabela 7.1'!$A2354,"mmmm/aaaa"),'alimentação - Tabela 7.1'!$5:$5,0)+1), "")</f>
        <v/>
      </c>
      <c r="E2354" s="62" t="str">
        <f>IFERROR(INDEX('alimentação - Tabela 7.1'!$15:$15,
MATCH(TEXT('Tabela 7.1'!$A2354,"mmmm/aaaa"),'alimentação - Tabela 7.1'!$5:$5,0)+2), "")</f>
        <v/>
      </c>
      <c r="F2354" s="62" t="str">
        <f>IFERROR(INDEX('alimentação - Tabela 7.1'!$15:$15,
MATCH(TEXT('Tabela 7.1'!$A2354,"mmmm/aaaa"),'alimentação - Tabela 7.1'!$5:$5,0)+3), "")</f>
        <v/>
      </c>
      <c r="G2354" s="95" t="str">
        <f>IFERROR(INDEX('alimentação - Tabela 7.1'!$15:$15,
MATCH(TEXT('Tabela 7.1'!$A2354,"mmmm/aaaa"),'alimentação - Tabela 7.1'!$5:$5,0)+4), "")</f>
        <v/>
      </c>
    </row>
    <row r="2355" spans="1:7" ht="18" customHeight="1" x14ac:dyDescent="0.25">
      <c r="A2355" s="59" t="str">
        <f>IF(
   SUMPRODUCT(--('alimentação - Tabela 7.1'!$5:$5=TEXT(DATE(2020,INT((ROW(A2353)-1)/33)+1,1),"mmmm/aaaa"))) &gt; 0,
   TEXT(DATE(2020,INT((ROW(A2353)-1)/33)+1,1),"mmm/aa"),
   ""
)</f>
        <v/>
      </c>
      <c r="B2355" s="61" t="str">
        <f>IF(A2355&lt;&gt;"", 'alimentação - Tabela 7.1'!$B$16, "" )</f>
        <v/>
      </c>
      <c r="C2355" s="62" t="str">
        <f>IFERROR(INDEX('alimentação - Tabela 7.1'!$16:$16,
MATCH(TEXT('Tabela 7.1'!A2355,"mmmm/aaaa"),'alimentação - Tabela 7.1'!$5:$5,0)), "")</f>
        <v/>
      </c>
      <c r="D2355" s="62" t="str">
        <f>IFERROR(INDEX('alimentação - Tabela 7.1'!$16:$16,
MATCH(TEXT('Tabela 7.1'!$A2355,"mmmm/aaaa"),'alimentação - Tabela 7.1'!$5:$5,0)+1), "")</f>
        <v/>
      </c>
      <c r="E2355" s="62" t="str">
        <f>IFERROR(INDEX('alimentação - Tabela 7.1'!$16:$16,
MATCH(TEXT('Tabela 7.1'!$A2355,"mmmm/aaaa"),'alimentação - Tabela 7.1'!$5:$5,0)+2), "")</f>
        <v/>
      </c>
      <c r="F2355" s="62" t="str">
        <f>IFERROR(INDEX('alimentação - Tabela 7.1'!$16:$16,
MATCH(TEXT('Tabela 7.1'!$A2355,"mmmm/aaaa"),'alimentação - Tabela 7.1'!$5:$5,0)+3), "")</f>
        <v/>
      </c>
      <c r="G2355" s="95" t="str">
        <f>IFERROR(INDEX('alimentação - Tabela 7.1'!$16:$16,
MATCH(TEXT('Tabela 7.1'!$A2355,"mmmm/aaaa"),'alimentação - Tabela 7.1'!$5:$5,0)+4), "")</f>
        <v/>
      </c>
    </row>
    <row r="2356" spans="1:7" ht="18" customHeight="1" x14ac:dyDescent="0.25">
      <c r="A2356" s="59" t="str">
        <f>IF(
   SUMPRODUCT(--('alimentação - Tabela 7.1'!$5:$5=TEXT(DATE(2020,INT((ROW(A2354)-1)/33)+1,1),"mmmm/aaaa"))) &gt; 0,
   TEXT(DATE(2020,INT((ROW(A2354)-1)/33)+1,1),"mmm/aa"),
   ""
)</f>
        <v/>
      </c>
      <c r="B2356" s="61" t="str">
        <f>IF(A2356&lt;&gt;"", 'alimentação - Tabela 7.1'!$B$17, "" )</f>
        <v/>
      </c>
      <c r="C2356" s="62" t="str">
        <f>IFERROR(INDEX('alimentação - Tabela 7.1'!$17:$17,
MATCH(TEXT('Tabela 7.1'!A2356,"mmmm/aaaa"),'alimentação - Tabela 7.1'!$5:$5,0)), "")</f>
        <v/>
      </c>
      <c r="D2356" s="62" t="str">
        <f>IFERROR(INDEX('alimentação - Tabela 7.1'!$17:$17,
MATCH(TEXT('Tabela 7.1'!$A2356,"mmmm/aaaa"),'alimentação - Tabela 7.1'!$5:$5,0)+1), "")</f>
        <v/>
      </c>
      <c r="E2356" s="62" t="str">
        <f>IFERROR(INDEX('alimentação - Tabela 7.1'!$17:$17,
MATCH(TEXT('Tabela 7.1'!$A2356,"mmmm/aaaa"),'alimentação - Tabela 7.1'!$5:$5,0)+2), "")</f>
        <v/>
      </c>
      <c r="F2356" s="62" t="str">
        <f>IFERROR(INDEX('alimentação - Tabela 7.1'!$17:$17,
MATCH(TEXT('Tabela 7.1'!$A2356,"mmmm/aaaa"),'alimentação - Tabela 7.1'!$5:$5,0)+3), "")</f>
        <v/>
      </c>
      <c r="G2356" s="95" t="str">
        <f>IFERROR(INDEX('alimentação - Tabela 7.1'!$17:$17,
MATCH(TEXT('Tabela 7.1'!$A2356,"mmmm/aaaa"),'alimentação - Tabela 7.1'!$5:$5,0)+4), "")</f>
        <v/>
      </c>
    </row>
    <row r="2357" spans="1:7" ht="18" customHeight="1" x14ac:dyDescent="0.25">
      <c r="A2357" s="59" t="str">
        <f>IF(
   SUMPRODUCT(--('alimentação - Tabela 7.1'!$5:$5=TEXT(DATE(2020,INT((ROW(A2355)-1)/33)+1,1),"mmmm/aaaa"))) &gt; 0,
   TEXT(DATE(2020,INT((ROW(A2355)-1)/33)+1,1),"mmm/aa"),
   ""
)</f>
        <v/>
      </c>
      <c r="B2357" s="61" t="str">
        <f>IF(A2357&lt;&gt;"", 'alimentação - Tabela 7.1'!$B$18, "" )</f>
        <v/>
      </c>
      <c r="C2357" s="62" t="str">
        <f>IFERROR(INDEX('alimentação - Tabela 7.1'!$18:$18,
MATCH(TEXT('Tabela 7.1'!A2357,"mmmm/aaaa"),'alimentação - Tabela 7.1'!$5:$5,0)), "")</f>
        <v/>
      </c>
      <c r="D2357" s="62" t="str">
        <f>IFERROR(INDEX('alimentação - Tabela 7.1'!$18:$18,
MATCH(TEXT('Tabela 7.1'!$A2357,"mmmm/aaaa"),'alimentação - Tabela 7.1'!$5:$5,0)+1), "")</f>
        <v/>
      </c>
      <c r="E2357" s="62" t="str">
        <f>IFERROR(INDEX('alimentação - Tabela 7.1'!$18:$18,
MATCH(TEXT('Tabela 7.1'!$A2357,"mmmm/aaaa"),'alimentação - Tabela 7.1'!$5:$5,0)+2), "")</f>
        <v/>
      </c>
      <c r="F2357" s="62" t="str">
        <f>IFERROR(INDEX('alimentação - Tabela 7.1'!$18:$18,
MATCH(TEXT('Tabela 7.1'!$A2357,"mmmm/aaaa"),'alimentação - Tabela 7.1'!$5:$5,0)+3), "")</f>
        <v/>
      </c>
      <c r="G2357" s="95" t="str">
        <f>IFERROR(INDEX('alimentação - Tabela 7.1'!$18:$18,
MATCH(TEXT('Tabela 7.1'!$A2357,"mmmm/aaaa"),'alimentação - Tabela 7.1'!$5:$5,0)+4), "")</f>
        <v/>
      </c>
    </row>
    <row r="2358" spans="1:7" ht="18" customHeight="1" x14ac:dyDescent="0.25">
      <c r="A2358" s="59" t="str">
        <f>IF(
   SUMPRODUCT(--('alimentação - Tabela 7.1'!$5:$5=TEXT(DATE(2020,INT((ROW(A2356)-1)/33)+1,1),"mmmm/aaaa"))) &gt; 0,
   TEXT(DATE(2020,INT((ROW(A2356)-1)/33)+1,1),"mmm/aa"),
   ""
)</f>
        <v/>
      </c>
      <c r="B2358" s="61" t="str">
        <f>IF(A2358&lt;&gt;"", 'alimentação - Tabela 7.1'!$B$19, "" )</f>
        <v/>
      </c>
      <c r="C2358" s="62" t="str">
        <f>IFERROR(INDEX('alimentação - Tabela 7.1'!$19:$19,
MATCH(TEXT('Tabela 7.1'!A2358,"mmmm/aaaa"),'alimentação - Tabela 7.1'!$5:$5,0)), "")</f>
        <v/>
      </c>
      <c r="D2358" s="62" t="str">
        <f>IFERROR(INDEX('alimentação - Tabela 7.1'!$19:$19,
MATCH(TEXT('Tabela 7.1'!$A2358,"mmmm/aaaa"),'alimentação - Tabela 7.1'!$5:$5,0)+1), "")</f>
        <v/>
      </c>
      <c r="E2358" s="62" t="str">
        <f>IFERROR(INDEX('alimentação - Tabela 7.1'!$19:$19,
MATCH(TEXT('Tabela 7.1'!$A2358,"mmmm/aaaa"),'alimentação - Tabela 7.1'!$5:$5,0)+2), "")</f>
        <v/>
      </c>
      <c r="F2358" s="62" t="str">
        <f>IFERROR(INDEX('alimentação - Tabela 7.1'!$19:$19,
MATCH(TEXT('Tabela 7.1'!$A2358,"mmmm/aaaa"),'alimentação - Tabela 7.1'!$5:$5,0)+3), "")</f>
        <v/>
      </c>
      <c r="G2358" s="95" t="str">
        <f>IFERROR(INDEX('alimentação - Tabela 7.1'!$19:$19,
MATCH(TEXT('Tabela 7.1'!$A2358,"mmmm/aaaa"),'alimentação - Tabela 7.1'!$5:$5,0)+4), "")</f>
        <v/>
      </c>
    </row>
    <row r="2359" spans="1:7" ht="18" customHeight="1" x14ac:dyDescent="0.25">
      <c r="A2359" s="59" t="str">
        <f>IF(
   SUMPRODUCT(--('alimentação - Tabela 7.1'!$5:$5=TEXT(DATE(2020,INT((ROW(A2357)-1)/33)+1,1),"mmmm/aaaa"))) &gt; 0,
   TEXT(DATE(2020,INT((ROW(A2357)-1)/33)+1,1),"mmm/aa"),
   ""
)</f>
        <v/>
      </c>
      <c r="B2359" s="61" t="str">
        <f>IF(A2359&lt;&gt;"", 'alimentação - Tabela 7.1'!$B$20, "" )</f>
        <v/>
      </c>
      <c r="C2359" s="62" t="str">
        <f>IFERROR(INDEX('alimentação - Tabela 7.1'!$20:$20,
MATCH(TEXT('Tabela 7.1'!A2359,"mmmm/aaaa"),'alimentação - Tabela 7.1'!$5:$5,0)), "")</f>
        <v/>
      </c>
      <c r="D2359" s="62" t="str">
        <f>IFERROR(INDEX('alimentação - Tabela 7.1'!$20:$20,
MATCH(TEXT('Tabela 7.1'!$A2359,"mmmm/aaaa"),'alimentação - Tabela 7.1'!$5:$5,0)+1), "")</f>
        <v/>
      </c>
      <c r="E2359" s="62" t="str">
        <f>IFERROR(INDEX('alimentação - Tabela 7.1'!$20:$20,
MATCH(TEXT('Tabela 7.1'!$A2359,"mmmm/aaaa"),'alimentação - Tabela 7.1'!$5:$5,0)+2), "")</f>
        <v/>
      </c>
      <c r="F2359" s="62" t="str">
        <f>IFERROR(INDEX('alimentação - Tabela 7.1'!$20:$20,
MATCH(TEXT('Tabela 7.1'!$A2359,"mmmm/aaaa"),'alimentação - Tabela 7.1'!$5:$5,0)+3), "")</f>
        <v/>
      </c>
      <c r="G2359" s="95" t="str">
        <f>IFERROR(INDEX('alimentação - Tabela 7.1'!$20:$20,
MATCH(TEXT('Tabela 7.1'!$A2359,"mmmm/aaaa"),'alimentação - Tabela 7.1'!$5:$5,0)+4), "")</f>
        <v/>
      </c>
    </row>
    <row r="2360" spans="1:7" ht="18" customHeight="1" x14ac:dyDescent="0.25">
      <c r="A2360" s="59" t="str">
        <f>IF(
   SUMPRODUCT(--('alimentação - Tabela 7.1'!$5:$5=TEXT(DATE(2020,INT((ROW(A2358)-1)/33)+1,1),"mmmm/aaaa"))) &gt; 0,
   TEXT(DATE(2020,INT((ROW(A2358)-1)/33)+1,1),"mmm/aa"),
   ""
)</f>
        <v/>
      </c>
      <c r="B2360" s="61" t="str">
        <f>IF(A2360&lt;&gt;"", 'alimentação - Tabela 7.1'!$B$21, "" )</f>
        <v/>
      </c>
      <c r="C2360" s="62" t="str">
        <f>IFERROR(INDEX('alimentação - Tabela 7.1'!$21:$21,
MATCH(TEXT('Tabela 7.1'!A2360,"mmmm/aaaa"),'alimentação - Tabela 7.1'!$5:$5,0)), "")</f>
        <v/>
      </c>
      <c r="D2360" s="62" t="str">
        <f>IFERROR(INDEX('alimentação - Tabela 7.1'!$21:$21,
MATCH(TEXT('Tabela 7.1'!$A2360,"mmmm/aaaa"),'alimentação - Tabela 7.1'!$5:$5,0)+1), "")</f>
        <v/>
      </c>
      <c r="E2360" s="62" t="str">
        <f>IFERROR(INDEX('alimentação - Tabela 7.1'!$21:$21,
MATCH(TEXT('Tabela 7.1'!$A2360,"mmmm/aaaa"),'alimentação - Tabela 7.1'!$5:$5,0)+2), "")</f>
        <v/>
      </c>
      <c r="F2360" s="62" t="str">
        <f>IFERROR(INDEX('alimentação - Tabela 7.1'!$21:$21,
MATCH(TEXT('Tabela 7.1'!$A2360,"mmmm/aaaa"),'alimentação - Tabela 7.1'!$5:$5,0)+3), "")</f>
        <v/>
      </c>
      <c r="G2360" s="95" t="str">
        <f>IFERROR(INDEX('alimentação - Tabela 7.1'!$21:$21,
MATCH(TEXT('Tabela 7.1'!$A2360,"mmmm/aaaa"),'alimentação - Tabela 7.1'!$5:$5,0)+4), "")</f>
        <v/>
      </c>
    </row>
    <row r="2361" spans="1:7" ht="18" customHeight="1" x14ac:dyDescent="0.25">
      <c r="A2361" s="59" t="str">
        <f>IF(
   SUMPRODUCT(--('alimentação - Tabela 7.1'!$5:$5=TEXT(DATE(2020,INT((ROW(A2359)-1)/33)+1,1),"mmmm/aaaa"))) &gt; 0,
   TEXT(DATE(2020,INT((ROW(A2359)-1)/33)+1,1),"mmm/aa"),
   ""
)</f>
        <v/>
      </c>
      <c r="B2361" s="61" t="str">
        <f>IF(A2361&lt;&gt;"", 'alimentação - Tabela 7.1'!$B$22, "" )</f>
        <v/>
      </c>
      <c r="C2361" s="62" t="str">
        <f>IFERROR(INDEX('alimentação - Tabela 7.1'!$22:$22,
MATCH(TEXT('Tabela 7.1'!A2361,"mmmm/aaaa"),'alimentação - Tabela 7.1'!$5:$5,0)), "")</f>
        <v/>
      </c>
      <c r="D2361" s="62" t="str">
        <f>IFERROR(INDEX('alimentação - Tabela 7.1'!$22:$22,
MATCH(TEXT('Tabela 7.1'!$A2361,"mmmm/aaaa"),'alimentação - Tabela 7.1'!$5:$5,0)+1), "")</f>
        <v/>
      </c>
      <c r="E2361" s="62" t="str">
        <f>IFERROR(INDEX('alimentação - Tabela 7.1'!$22:$22,
MATCH(TEXT('Tabela 7.1'!$A2361,"mmmm/aaaa"),'alimentação - Tabela 7.1'!$5:$5,0)+2), "")</f>
        <v/>
      </c>
      <c r="F2361" s="62" t="str">
        <f>IFERROR(INDEX('alimentação - Tabela 7.1'!$22:$22,
MATCH(TEXT('Tabela 7.1'!$A2361,"mmmm/aaaa"),'alimentação - Tabela 7.1'!$5:$5,0)+3), "")</f>
        <v/>
      </c>
      <c r="G2361" s="95" t="str">
        <f>IFERROR(INDEX('alimentação - Tabela 7.1'!$22:$22,
MATCH(TEXT('Tabela 7.1'!$A2361,"mmmm/aaaa"),'alimentação - Tabela 7.1'!$5:$5,0)+4), "")</f>
        <v/>
      </c>
    </row>
    <row r="2362" spans="1:7" ht="18" customHeight="1" x14ac:dyDescent="0.25">
      <c r="A2362" s="59" t="str">
        <f>IF(
   SUMPRODUCT(--('alimentação - Tabela 7.1'!$5:$5=TEXT(DATE(2020,INT((ROW(A2360)-1)/33)+1,1),"mmmm/aaaa"))) &gt; 0,
   TEXT(DATE(2020,INT((ROW(A2360)-1)/33)+1,1),"mmm/aa"),
   ""
)</f>
        <v/>
      </c>
      <c r="B2362" s="61" t="str">
        <f>IF(A2362&lt;&gt;"", 'alimentação - Tabela 7.1'!$B$23, "" )</f>
        <v/>
      </c>
      <c r="C2362" s="62" t="str">
        <f>IFERROR(INDEX('alimentação - Tabela 7.1'!$23:$23,
MATCH(TEXT('Tabela 7.1'!A2362,"mmmm/aaaa"),'alimentação - Tabela 7.1'!$5:$5,0)), "")</f>
        <v/>
      </c>
      <c r="D2362" s="62" t="str">
        <f>IFERROR(INDEX('alimentação - Tabela 7.1'!$23:$23,
MATCH(TEXT('Tabela 7.1'!$A2362,"mmmm/aaaa"),'alimentação - Tabela 7.1'!$5:$5,0)+1), "")</f>
        <v/>
      </c>
      <c r="E2362" s="62" t="str">
        <f>IFERROR(INDEX('alimentação - Tabela 7.1'!$23:$23,
MATCH(TEXT('Tabela 7.1'!$A2362,"mmmm/aaaa"),'alimentação - Tabela 7.1'!$5:$5,0)+2), "")</f>
        <v/>
      </c>
      <c r="F2362" s="62" t="str">
        <f>IFERROR(INDEX('alimentação - Tabela 7.1'!$23:$23,
MATCH(TEXT('Tabela 7.1'!$A2362,"mmmm/aaaa"),'alimentação - Tabela 7.1'!$5:$5,0)+3), "")</f>
        <v/>
      </c>
      <c r="G2362" s="95" t="str">
        <f>IFERROR(INDEX('alimentação - Tabela 7.1'!$23:$23,
MATCH(TEXT('Tabela 7.1'!$A2362,"mmmm/aaaa"),'alimentação - Tabela 7.1'!$5:$5,0)+4), "")</f>
        <v/>
      </c>
    </row>
    <row r="2363" spans="1:7" ht="18" customHeight="1" x14ac:dyDescent="0.25">
      <c r="A2363" s="59" t="str">
        <f>IF(
   SUMPRODUCT(--('alimentação - Tabela 7.1'!$5:$5=TEXT(DATE(2020,INT((ROW(A2361)-1)/33)+1,1),"mmmm/aaaa"))) &gt; 0,
   TEXT(DATE(2020,INT((ROW(A2361)-1)/33)+1,1),"mmm/aa"),
   ""
)</f>
        <v/>
      </c>
      <c r="B2363" s="61" t="str">
        <f>IF(A2363&lt;&gt;"", 'alimentação - Tabela 7.1'!$B$24, "" )</f>
        <v/>
      </c>
      <c r="C2363" s="62" t="str">
        <f>IFERROR(INDEX('alimentação - Tabela 7.1'!$24:$24,
MATCH(TEXT('Tabela 7.1'!A2363,"mmmm/aaaa"),'alimentação - Tabela 7.1'!$5:$5,0)), "")</f>
        <v/>
      </c>
      <c r="D2363" s="62" t="str">
        <f>IFERROR(INDEX('alimentação - Tabela 7.1'!$24:$24,
MATCH(TEXT('Tabela 7.1'!$A2363,"mmmm/aaaa"),'alimentação - Tabela 7.1'!$5:$5,0)+1), "")</f>
        <v/>
      </c>
      <c r="E2363" s="62" t="str">
        <f>IFERROR(INDEX('alimentação - Tabela 7.1'!$24:$24,
MATCH(TEXT('Tabela 7.1'!$A2363,"mmmm/aaaa"),'alimentação - Tabela 7.1'!$5:$5,0)+2), "")</f>
        <v/>
      </c>
      <c r="F2363" s="62" t="str">
        <f>IFERROR(INDEX('alimentação - Tabela 7.1'!$24:$24,
MATCH(TEXT('Tabela 7.1'!$A2363,"mmmm/aaaa"),'alimentação - Tabela 7.1'!$5:$5,0)+3), "")</f>
        <v/>
      </c>
      <c r="G2363" s="95" t="str">
        <f>IFERROR(INDEX('alimentação - Tabela 7.1'!$24:$24,
MATCH(TEXT('Tabela 7.1'!$A2363,"mmmm/aaaa"),'alimentação - Tabela 7.1'!$5:$5,0)+4), "")</f>
        <v/>
      </c>
    </row>
    <row r="2364" spans="1:7" ht="18" customHeight="1" x14ac:dyDescent="0.25">
      <c r="A2364" s="59" t="str">
        <f>IF(
   SUMPRODUCT(--('alimentação - Tabela 7.1'!$5:$5=TEXT(DATE(2020,INT((ROW(A2362)-1)/33)+1,1),"mmmm/aaaa"))) &gt; 0,
   TEXT(DATE(2020,INT((ROW(A2362)-1)/33)+1,1),"mmm/aa"),
   ""
)</f>
        <v/>
      </c>
      <c r="B2364" s="61" t="str">
        <f>IF(A2364&lt;&gt;"", 'alimentação - Tabela 7.1'!$B$25, "" )</f>
        <v/>
      </c>
      <c r="C2364" s="62" t="str">
        <f>IFERROR(INDEX('alimentação - Tabela 7.1'!$25:$25,
MATCH(TEXT('Tabela 7.1'!A2364,"mmmm/aaaa"),'alimentação - Tabela 7.1'!$5:$5,0)), "")</f>
        <v/>
      </c>
      <c r="D2364" s="62" t="str">
        <f>IFERROR(INDEX('alimentação - Tabela 7.1'!$25:$25,
MATCH(TEXT('Tabela 7.1'!$A2364,"mmmm/aaaa"),'alimentação - Tabela 7.1'!$5:$5,0)+1), "")</f>
        <v/>
      </c>
      <c r="E2364" s="62" t="str">
        <f>IFERROR(INDEX('alimentação - Tabela 7.1'!$25:$25,
MATCH(TEXT('Tabela 7.1'!$A2364,"mmmm/aaaa"),'alimentação - Tabela 7.1'!$5:$5,0)+2), "")</f>
        <v/>
      </c>
      <c r="F2364" s="62" t="str">
        <f>IFERROR(INDEX('alimentação - Tabela 7.1'!$25:$25,
MATCH(TEXT('Tabela 7.1'!$A2364,"mmmm/aaaa"),'alimentação - Tabela 7.1'!$5:$5,0)+3), "")</f>
        <v/>
      </c>
      <c r="G2364" s="95" t="str">
        <f>IFERROR(INDEX('alimentação - Tabela 7.1'!$25:$25,
MATCH(TEXT('Tabela 7.1'!$A2364,"mmmm/aaaa"),'alimentação - Tabela 7.1'!$5:$5,0)+4), "")</f>
        <v/>
      </c>
    </row>
    <row r="2365" spans="1:7" ht="18" customHeight="1" x14ac:dyDescent="0.25">
      <c r="A2365" s="59" t="str">
        <f>IF(
   SUMPRODUCT(--('alimentação - Tabela 7.1'!$5:$5=TEXT(DATE(2020,INT((ROW(A2363)-1)/33)+1,1),"mmmm/aaaa"))) &gt; 0,
   TEXT(DATE(2020,INT((ROW(A2363)-1)/33)+1,1),"mmm/aa"),
   ""
)</f>
        <v/>
      </c>
      <c r="B2365" s="61" t="str">
        <f>IF(A2365&lt;&gt;"", 'alimentação - Tabela 7.1'!$B$26, "" )</f>
        <v/>
      </c>
      <c r="C2365" s="62" t="str">
        <f>IFERROR(INDEX('alimentação - Tabela 7.1'!$26:$26,
MATCH(TEXT('Tabela 7.1'!A2365,"mmmm/aaaa"),'alimentação - Tabela 7.1'!$5:$5,0)), "")</f>
        <v/>
      </c>
      <c r="D2365" s="62" t="str">
        <f>IFERROR(INDEX('alimentação - Tabela 7.1'!$26:$26,
MATCH(TEXT('Tabela 7.1'!$A2365,"mmmm/aaaa"),'alimentação - Tabela 7.1'!$5:$5,0)+1), "")</f>
        <v/>
      </c>
      <c r="E2365" s="62" t="str">
        <f>IFERROR(INDEX('alimentação - Tabela 7.1'!$26:$26,
MATCH(TEXT('Tabela 7.1'!$A2365,"mmmm/aaaa"),'alimentação - Tabela 7.1'!$5:$5,0)+2), "")</f>
        <v/>
      </c>
      <c r="F2365" s="62" t="str">
        <f>IFERROR(INDEX('alimentação - Tabela 7.1'!$26:$26,
MATCH(TEXT('Tabela 7.1'!$A2365,"mmmm/aaaa"),'alimentação - Tabela 7.1'!$5:$5,0)+3), "")</f>
        <v/>
      </c>
      <c r="G2365" s="95" t="str">
        <f>IFERROR(INDEX('alimentação - Tabela 7.1'!$26:$26,
MATCH(TEXT('Tabela 7.1'!$A2365,"mmmm/aaaa"),'alimentação - Tabela 7.1'!$5:$5,0)+4), "")</f>
        <v/>
      </c>
    </row>
    <row r="2366" spans="1:7" ht="18" customHeight="1" x14ac:dyDescent="0.25">
      <c r="A2366" s="59" t="str">
        <f>IF(
   SUMPRODUCT(--('alimentação - Tabela 7.1'!$5:$5=TEXT(DATE(2020,INT((ROW(A2364)-1)/33)+1,1),"mmmm/aaaa"))) &gt; 0,
   TEXT(DATE(2020,INT((ROW(A2364)-1)/33)+1,1),"mmm/aa"),
   ""
)</f>
        <v/>
      </c>
      <c r="B2366" s="61" t="str">
        <f>IF(A2366&lt;&gt;"", 'alimentação - Tabela 7.1'!$B$27, "" )</f>
        <v/>
      </c>
      <c r="C2366" s="62" t="str">
        <f>IFERROR(INDEX('alimentação - Tabela 7.1'!$27:$27,
MATCH(TEXT('Tabela 7.1'!A2366,"mmmm/aaaa"),'alimentação - Tabela 7.1'!$5:$5,0)), "")</f>
        <v/>
      </c>
      <c r="D2366" s="62" t="str">
        <f>IFERROR(INDEX('alimentação - Tabela 7.1'!$27:$27,
MATCH(TEXT('Tabela 7.1'!$A2366,"mmmm/aaaa"),'alimentação - Tabela 7.1'!$5:$5,0)+1), "")</f>
        <v/>
      </c>
      <c r="E2366" s="62" t="str">
        <f>IFERROR(INDEX('alimentação - Tabela 7.1'!$27:$27,
MATCH(TEXT('Tabela 7.1'!$A2366,"mmmm/aaaa"),'alimentação - Tabela 7.1'!$5:$5,0)+2), "")</f>
        <v/>
      </c>
      <c r="F2366" s="62" t="str">
        <f>IFERROR(INDEX('alimentação - Tabela 7.1'!$27:$27,
MATCH(TEXT('Tabela 7.1'!$A2366,"mmmm/aaaa"),'alimentação - Tabela 7.1'!$5:$5,0)+3), "")</f>
        <v/>
      </c>
      <c r="G2366" s="95" t="str">
        <f>IFERROR(INDEX('alimentação - Tabela 7.1'!$27:$27,
MATCH(TEXT('Tabela 7.1'!$A2366,"mmmm/aaaa"),'alimentação - Tabela 7.1'!$5:$5,0)+4), "")</f>
        <v/>
      </c>
    </row>
    <row r="2367" spans="1:7" ht="18" customHeight="1" x14ac:dyDescent="0.25">
      <c r="A2367" s="59" t="str">
        <f>IF(
   SUMPRODUCT(--('alimentação - Tabela 7.1'!$5:$5=TEXT(DATE(2020,INT((ROW(A2365)-1)/33)+1,1),"mmmm/aaaa"))) &gt; 0,
   TEXT(DATE(2020,INT((ROW(A2365)-1)/33)+1,1),"mmm/aa"),
   ""
)</f>
        <v/>
      </c>
      <c r="B2367" s="61" t="str">
        <f>IF(A2367&lt;&gt;"", 'alimentação - Tabela 7.1'!$B$28, "" )</f>
        <v/>
      </c>
      <c r="C2367" s="62" t="str">
        <f>IFERROR(INDEX('alimentação - Tabela 7.1'!$28:$28,
MATCH(TEXT('Tabela 7.1'!A2367,"mmmm/aaaa"),'alimentação - Tabela 7.1'!$5:$5,0)), "")</f>
        <v/>
      </c>
      <c r="D2367" s="62" t="str">
        <f>IFERROR(INDEX('alimentação - Tabela 7.1'!$28:$28,
MATCH(TEXT('Tabela 7.1'!$A2367,"mmmm/aaaa"),'alimentação - Tabela 7.1'!$5:$5,0)+1), "")</f>
        <v/>
      </c>
      <c r="E2367" s="62" t="str">
        <f>IFERROR(INDEX('alimentação - Tabela 7.1'!$28:$28,
MATCH(TEXT('Tabela 7.1'!$A2367,"mmmm/aaaa"),'alimentação - Tabela 7.1'!$5:$5,0)+2), "")</f>
        <v/>
      </c>
      <c r="F2367" s="62" t="str">
        <f>IFERROR(INDEX('alimentação - Tabela 7.1'!$28:$28,
MATCH(TEXT('Tabela 7.1'!$A2367,"mmmm/aaaa"),'alimentação - Tabela 7.1'!$5:$5,0)+3), "")</f>
        <v/>
      </c>
      <c r="G2367" s="95" t="str">
        <f>IFERROR(INDEX('alimentação - Tabela 7.1'!$28:$28,
MATCH(TEXT('Tabela 7.1'!$A2367,"mmmm/aaaa"),'alimentação - Tabela 7.1'!$5:$5,0)+4), "")</f>
        <v/>
      </c>
    </row>
    <row r="2368" spans="1:7" ht="18" customHeight="1" x14ac:dyDescent="0.25">
      <c r="A2368" s="59" t="str">
        <f>IF(
   SUMPRODUCT(--('alimentação - Tabela 7.1'!$5:$5=TEXT(DATE(2020,INT((ROW(A2366)-1)/33)+1,1),"mmmm/aaaa"))) &gt; 0,
   TEXT(DATE(2020,INT((ROW(A2366)-1)/33)+1,1),"mmm/aa"),
   ""
)</f>
        <v/>
      </c>
      <c r="B2368" s="61" t="str">
        <f>IF(A2368&lt;&gt;"", 'alimentação - Tabela 7.1'!$B$29, "" )</f>
        <v/>
      </c>
      <c r="C2368" s="62" t="str">
        <f>IFERROR(INDEX('alimentação - Tabela 7.1'!$29:$29,
MATCH(TEXT('Tabela 7.1'!A2368,"mmmm/aaaa"),'alimentação - Tabela 7.1'!$5:$5,0)), "")</f>
        <v/>
      </c>
      <c r="D2368" s="62" t="str">
        <f>IFERROR(INDEX('alimentação - Tabela 7.1'!$29:$29,
MATCH(TEXT('Tabela 7.1'!$A2368,"mmmm/aaaa"),'alimentação - Tabela 7.1'!$5:$5,0)+1), "")</f>
        <v/>
      </c>
      <c r="E2368" s="62" t="str">
        <f>IFERROR(INDEX('alimentação - Tabela 7.1'!$29:$29,
MATCH(TEXT('Tabela 7.1'!$A2368,"mmmm/aaaa"),'alimentação - Tabela 7.1'!$5:$5,0)+2), "")</f>
        <v/>
      </c>
      <c r="F2368" s="62" t="str">
        <f>IFERROR(INDEX('alimentação - Tabela 7.1'!$29:$29,
MATCH(TEXT('Tabela 7.1'!$A2368,"mmmm/aaaa"),'alimentação - Tabela 7.1'!$5:$5,0)+3), "")</f>
        <v/>
      </c>
      <c r="G2368" s="95" t="str">
        <f>IFERROR(INDEX('alimentação - Tabela 7.1'!$29:$29,
MATCH(TEXT('Tabela 7.1'!$A2368,"mmmm/aaaa"),'alimentação - Tabela 7.1'!$5:$5,0)+4), "")</f>
        <v/>
      </c>
    </row>
    <row r="2369" spans="1:7" ht="18" customHeight="1" x14ac:dyDescent="0.25">
      <c r="A2369" s="59" t="str">
        <f>IF(
   SUMPRODUCT(--('alimentação - Tabela 7.1'!$5:$5=TEXT(DATE(2020,INT((ROW(A2367)-1)/33)+1,1),"mmmm/aaaa"))) &gt; 0,
   TEXT(DATE(2020,INT((ROW(A2367)-1)/33)+1,1),"mmm/aa"),
   ""
)</f>
        <v/>
      </c>
      <c r="B2369" s="61" t="str">
        <f>IF(A2369&lt;&gt;"", 'alimentação - Tabela 7.1'!$B$30, "" )</f>
        <v/>
      </c>
      <c r="C2369" s="62" t="str">
        <f>IFERROR(INDEX('alimentação - Tabela 7.1'!$30:$30,
MATCH(TEXT('Tabela 7.1'!A2369,"mmmm/aaaa"),'alimentação - Tabela 7.1'!$5:$5,0)), "")</f>
        <v/>
      </c>
      <c r="D2369" s="62" t="str">
        <f>IFERROR(INDEX('alimentação - Tabela 7.1'!$30:$30,
MATCH(TEXT('Tabela 7.1'!$A2369,"mmmm/aaaa"),'alimentação - Tabela 7.1'!$5:$5,0)+1), "")</f>
        <v/>
      </c>
      <c r="E2369" s="62" t="str">
        <f>IFERROR(INDEX('alimentação - Tabela 7.1'!$30:$30,
MATCH(TEXT('Tabela 7.1'!$A2369,"mmmm/aaaa"),'alimentação - Tabela 7.1'!$5:$5,0)+2), "")</f>
        <v/>
      </c>
      <c r="F2369" s="62" t="str">
        <f>IFERROR(INDEX('alimentação - Tabela 7.1'!$30:$30,
MATCH(TEXT('Tabela 7.1'!$A2369,"mmmm/aaaa"),'alimentação - Tabela 7.1'!$5:$5,0)+3), "")</f>
        <v/>
      </c>
      <c r="G2369" s="95" t="str">
        <f>IFERROR(INDEX('alimentação - Tabela 7.1'!$30:$30,
MATCH(TEXT('Tabela 7.1'!$A2369,"mmmm/aaaa"),'alimentação - Tabela 7.1'!$5:$5,0)+4), "")</f>
        <v/>
      </c>
    </row>
    <row r="2370" spans="1:7" ht="18" customHeight="1" x14ac:dyDescent="0.25">
      <c r="A2370" s="59" t="str">
        <f>IF(
   SUMPRODUCT(--('alimentação - Tabela 7.1'!$5:$5=TEXT(DATE(2020,INT((ROW(A2368)-1)/33)+1,1),"mmmm/aaaa"))) &gt; 0,
   TEXT(DATE(2020,INT((ROW(A2368)-1)/33)+1,1),"mmm/aa"),
   ""
)</f>
        <v/>
      </c>
      <c r="B2370" s="61" t="str">
        <f>IF(A2370&lt;&gt;"", 'alimentação - Tabela 7.1'!$B$31, "" )</f>
        <v/>
      </c>
      <c r="C2370" s="62" t="str">
        <f>IFERROR(INDEX('alimentação - Tabela 7.1'!$31:$31,
MATCH(TEXT('Tabela 7.1'!A2370,"mmmm/aaaa"),'alimentação - Tabela 7.1'!$5:$5,0)), "")</f>
        <v/>
      </c>
      <c r="D2370" s="62" t="str">
        <f>IFERROR(INDEX('alimentação - Tabela 7.1'!$31:$31,
MATCH(TEXT('Tabela 7.1'!$A2370,"mmmm/aaaa"),'alimentação - Tabela 7.1'!$5:$5,0)+1), "")</f>
        <v/>
      </c>
      <c r="E2370" s="62" t="str">
        <f>IFERROR(INDEX('alimentação - Tabela 7.1'!$31:$31,
MATCH(TEXT('Tabela 7.1'!$A2370,"mmmm/aaaa"),'alimentação - Tabela 7.1'!$5:$5,0)+2), "")</f>
        <v/>
      </c>
      <c r="F2370" s="62" t="str">
        <f>IFERROR(INDEX('alimentação - Tabela 7.1'!$31:$31,
MATCH(TEXT('Tabela 7.1'!$A2370,"mmmm/aaaa"),'alimentação - Tabela 7.1'!$5:$5,0)+3), "")</f>
        <v/>
      </c>
      <c r="G2370" s="95" t="str">
        <f>IFERROR(INDEX('alimentação - Tabela 7.1'!$31:$31,
MATCH(TEXT('Tabela 7.1'!$A2370,"mmmm/aaaa"),'alimentação - Tabela 7.1'!$5:$5,0)+4), "")</f>
        <v/>
      </c>
    </row>
    <row r="2371" spans="1:7" ht="18" customHeight="1" x14ac:dyDescent="0.25">
      <c r="A2371" s="59" t="str">
        <f>IF(
   SUMPRODUCT(--('alimentação - Tabela 7.1'!$5:$5=TEXT(DATE(2020,INT((ROW(A2369)-1)/33)+1,1),"mmmm/aaaa"))) &gt; 0,
   TEXT(DATE(2020,INT((ROW(A2369)-1)/33)+1,1),"mmm/aa"),
   ""
)</f>
        <v/>
      </c>
      <c r="B2371" s="61" t="str">
        <f>IF(A2371&lt;&gt;"", 'alimentação - Tabela 7.1'!$B$32, "" )</f>
        <v/>
      </c>
      <c r="C2371" s="62" t="str">
        <f>IFERROR(INDEX('alimentação - Tabela 7.1'!$32:$32,
MATCH(TEXT('Tabela 7.1'!A2371,"mmmm/aaaa"),'alimentação - Tabela 7.1'!$5:$5,0)), "")</f>
        <v/>
      </c>
      <c r="D2371" s="62" t="str">
        <f>IFERROR(INDEX('alimentação - Tabela 7.1'!$32:$32,
MATCH(TEXT('Tabela 7.1'!$A2371,"mmmm/aaaa"),'alimentação - Tabela 7.1'!$5:$5,0)+1), "")</f>
        <v/>
      </c>
      <c r="E2371" s="62" t="str">
        <f>IFERROR(INDEX('alimentação - Tabela 7.1'!$32:$32,
MATCH(TEXT('Tabela 7.1'!$A2371,"mmmm/aaaa"),'alimentação - Tabela 7.1'!$5:$5,0)+2), "")</f>
        <v/>
      </c>
      <c r="F2371" s="62" t="str">
        <f>IFERROR(INDEX('alimentação - Tabela 7.1'!$32:$32,
MATCH(TEXT('Tabela 7.1'!$A2371,"mmmm/aaaa"),'alimentação - Tabela 7.1'!$5:$5,0)+3), "")</f>
        <v/>
      </c>
      <c r="G2371" s="95" t="str">
        <f>IFERROR(INDEX('alimentação - Tabela 7.1'!$32:$32,
MATCH(TEXT('Tabela 7.1'!$A2371,"mmmm/aaaa"),'alimentação - Tabela 7.1'!$5:$5,0)+4), "")</f>
        <v/>
      </c>
    </row>
    <row r="2372" spans="1:7" ht="18" customHeight="1" x14ac:dyDescent="0.25">
      <c r="A2372" s="59" t="str">
        <f>IF(
   SUMPRODUCT(--('alimentação - Tabela 7.1'!$5:$5=TEXT(DATE(2020,INT((ROW(A2370)-1)/33)+1,1),"mmmm/aaaa"))) &gt; 0,
   TEXT(DATE(2020,INT((ROW(A2370)-1)/33)+1,1),"mmm/aa"),
   ""
)</f>
        <v/>
      </c>
      <c r="B2372" s="61" t="str">
        <f>IF(A2372&lt;&gt;"", 'alimentação - Tabela 7.1'!$B$33, "" )</f>
        <v/>
      </c>
      <c r="C2372" s="62" t="str">
        <f>IFERROR(INDEX('alimentação - Tabela 7.1'!$33:$33,
MATCH(TEXT('Tabela 7.1'!A2372,"mmmm/aaaa"),'alimentação - Tabela 7.1'!$5:$5,0)), "")</f>
        <v/>
      </c>
      <c r="D2372" s="62" t="str">
        <f>IFERROR(INDEX('alimentação - Tabela 7.1'!$33:$33,
MATCH(TEXT('Tabela 7.1'!$A2372,"mmmm/aaaa"),'alimentação - Tabela 7.1'!$5:$5,0)+1), "")</f>
        <v/>
      </c>
      <c r="E2372" s="62" t="str">
        <f>IFERROR(INDEX('alimentação - Tabela 7.1'!$33:$33,
MATCH(TEXT('Tabela 7.1'!$A2372,"mmmm/aaaa"),'alimentação - Tabela 7.1'!$5:$5,0)+2), "")</f>
        <v/>
      </c>
      <c r="F2372" s="62" t="str">
        <f>IFERROR(INDEX('alimentação - Tabela 7.1'!$33:$33,
MATCH(TEXT('Tabela 7.1'!$A2372,"mmmm/aaaa"),'alimentação - Tabela 7.1'!$5:$5,0)+3), "")</f>
        <v/>
      </c>
      <c r="G2372" s="95" t="str">
        <f>IFERROR(INDEX('alimentação - Tabela 7.1'!$33:$33,
MATCH(TEXT('Tabela 7.1'!$A2372,"mmmm/aaaa"),'alimentação - Tabela 7.1'!$5:$5,0)+4), "")</f>
        <v/>
      </c>
    </row>
    <row r="2373" spans="1:7" ht="18" customHeight="1" x14ac:dyDescent="0.25">
      <c r="A2373" s="59" t="str">
        <f>IF(
   SUMPRODUCT(--('alimentação - Tabela 7.1'!$5:$5=TEXT(DATE(2020,INT((ROW(A2371)-1)/33)+1,1),"mmmm/aaaa"))) &gt; 0,
   TEXT(DATE(2020,INT((ROW(A2371)-1)/33)+1,1),"mmm/aa"),
   ""
)</f>
        <v/>
      </c>
      <c r="B2373" s="61" t="str">
        <f>IF(A2373&lt;&gt;"", 'alimentação - Tabela 7.1'!$B$34, "" )</f>
        <v/>
      </c>
      <c r="C2373" s="62" t="str">
        <f>IFERROR(INDEX('alimentação - Tabela 7.1'!$34:$34,
MATCH(TEXT('Tabela 7.1'!A2373,"mmmm/aaaa"),'alimentação - Tabela 7.1'!$5:$5,0)), "")</f>
        <v/>
      </c>
      <c r="D2373" s="62" t="str">
        <f>IFERROR(INDEX('alimentação - Tabela 7.1'!$34:$34,
MATCH(TEXT('Tabela 7.1'!$A2373,"mmmm/aaaa"),'alimentação - Tabela 7.1'!$5:$5,0)+1), "")</f>
        <v/>
      </c>
      <c r="E2373" s="62" t="str">
        <f>IFERROR(INDEX('alimentação - Tabela 7.1'!$34:$34,
MATCH(TEXT('Tabela 7.1'!$A2373,"mmmm/aaaa"),'alimentação - Tabela 7.1'!$5:$5,0)+2), "")</f>
        <v/>
      </c>
      <c r="F2373" s="62" t="str">
        <f>IFERROR(INDEX('alimentação - Tabela 7.1'!$34:$34,
MATCH(TEXT('Tabela 7.1'!$A2373,"mmmm/aaaa"),'alimentação - Tabela 7.1'!$5:$5,0)+3), "")</f>
        <v/>
      </c>
      <c r="G2373" s="95" t="str">
        <f>IFERROR(INDEX('alimentação - Tabela 7.1'!$34:$34,
MATCH(TEXT('Tabela 7.1'!$A2373,"mmmm/aaaa"),'alimentação - Tabela 7.1'!$5:$5,0)+4), "")</f>
        <v/>
      </c>
    </row>
    <row r="2374" spans="1:7" ht="18" customHeight="1" x14ac:dyDescent="0.25">
      <c r="A2374" s="59" t="str">
        <f>IF(
   SUMPRODUCT(--('alimentação - Tabela 7.1'!$5:$5=TEXT(DATE(2020,INT((ROW(A2372)-1)/33)+1,1),"mmmm/aaaa"))) &gt; 0,
   TEXT(DATE(2020,INT((ROW(A2372)-1)/33)+1,1),"mmm/aa"),
   ""
)</f>
        <v/>
      </c>
      <c r="B2374" s="61" t="str">
        <f>IF(A2374&lt;&gt;"", 'alimentação - Tabela 7.1'!$B$35, "" )</f>
        <v/>
      </c>
      <c r="C2374" s="62" t="str">
        <f>IFERROR(INDEX('alimentação - Tabela 7.1'!$35:$35,
MATCH(TEXT('Tabela 7.1'!A2374,"mmmm/aaaa"),'alimentação - Tabela 7.1'!$5:$5,0)), "")</f>
        <v/>
      </c>
      <c r="D2374" s="62" t="str">
        <f>IFERROR(INDEX('alimentação - Tabela 7.1'!$35:$35,
MATCH(TEXT('Tabela 7.1'!$A2374,"mmmm/aaaa"),'alimentação - Tabela 7.1'!$5:$5,0)+1), "")</f>
        <v/>
      </c>
      <c r="E2374" s="62" t="str">
        <f>IFERROR(INDEX('alimentação - Tabela 7.1'!$35:$35,
MATCH(TEXT('Tabela 7.1'!$A2374,"mmmm/aaaa"),'alimentação - Tabela 7.1'!$5:$5,0)+2), "")</f>
        <v/>
      </c>
      <c r="F2374" s="62" t="str">
        <f>IFERROR(INDEX('alimentação - Tabela 7.1'!$35:$35,
MATCH(TEXT('Tabela 7.1'!$A2374,"mmmm/aaaa"),'alimentação - Tabela 7.1'!$5:$5,0)+3), "")</f>
        <v/>
      </c>
      <c r="G2374" s="95" t="str">
        <f>IFERROR(INDEX('alimentação - Tabela 7.1'!$35:$35,
MATCH(TEXT('Tabela 7.1'!$A2374,"mmmm/aaaa"),'alimentação - Tabela 7.1'!$5:$5,0)+4), "")</f>
        <v/>
      </c>
    </row>
    <row r="2375" spans="1:7" ht="18" customHeight="1" x14ac:dyDescent="0.25">
      <c r="A2375" s="59" t="str">
        <f>IF(
   SUMPRODUCT(--('alimentação - Tabela 7.1'!$5:$5=TEXT(DATE(2020,INT((ROW(A2373)-1)/33)+1,1),"mmmm/aaaa"))) &gt; 0,
   TEXT(DATE(2020,INT((ROW(A2373)-1)/33)+1,1),"mmm/aa"),
   ""
)</f>
        <v/>
      </c>
      <c r="B2375" s="61" t="str">
        <f>IF(A2375&lt;&gt;"", 'alimentação - Tabela 7.1'!$B$36, "" )</f>
        <v/>
      </c>
      <c r="C2375" s="62" t="str">
        <f>IFERROR(INDEX('alimentação - Tabela 7.1'!$36:$36,
MATCH(TEXT('Tabela 7.1'!A2375,"mmmm/aaaa"),'alimentação - Tabela 7.1'!$5:$5,0)), "")</f>
        <v/>
      </c>
      <c r="D2375" s="62" t="str">
        <f>IFERROR(INDEX('alimentação - Tabela 7.1'!$36:$36,
MATCH(TEXT('Tabela 7.1'!$A2375,"mmmm/aaaa"),'alimentação - Tabela 7.1'!$5:$5,0)+1), "")</f>
        <v/>
      </c>
      <c r="E2375" s="62" t="str">
        <f>IFERROR(INDEX('alimentação - Tabela 7.1'!$36:$36,
MATCH(TEXT('Tabela 7.1'!$A2375,"mmmm/aaaa"),'alimentação - Tabela 7.1'!$5:$5,0)+2), "")</f>
        <v/>
      </c>
      <c r="F2375" s="62" t="str">
        <f>IFERROR(INDEX('alimentação - Tabela 7.1'!$36:$36,
MATCH(TEXT('Tabela 7.1'!$A2375,"mmmm/aaaa"),'alimentação - Tabela 7.1'!$5:$5,0)+3), "")</f>
        <v/>
      </c>
      <c r="G2375" s="95" t="str">
        <f>IFERROR(INDEX('alimentação - Tabela 7.1'!$36:$36,
MATCH(TEXT('Tabela 7.1'!$A2375,"mmmm/aaaa"),'alimentação - Tabela 7.1'!$5:$5,0)+4), "")</f>
        <v/>
      </c>
    </row>
    <row r="2376" spans="1:7" ht="18" customHeight="1" x14ac:dyDescent="0.25">
      <c r="A2376" s="59" t="str">
        <f>IF(
   SUMPRODUCT(--('alimentação - Tabela 7.1'!$5:$5=TEXT(DATE(2020,INT((ROW(A2374)-1)/33)+1,1),"mmmm/aaaa"))) &gt; 0,
   TEXT(DATE(2020,INT((ROW(A2374)-1)/33)+1,1),"mmm/aa"),
   ""
)</f>
        <v/>
      </c>
      <c r="B2376" s="61" t="str">
        <f>IF(A2376&lt;&gt;"", 'alimentação - Tabela 7.1'!$B$37, "" )</f>
        <v/>
      </c>
      <c r="C2376" s="62" t="str">
        <f>IFERROR(INDEX('alimentação - Tabela 7.1'!$37:$37,
MATCH(TEXT('Tabela 7.1'!A2376,"mmmm/aaaa"),'alimentação - Tabela 7.1'!$5:$5,0)), "")</f>
        <v/>
      </c>
      <c r="D2376" s="62" t="str">
        <f>IFERROR(INDEX('alimentação - Tabela 7.1'!$37:$37,
MATCH(TEXT('Tabela 7.1'!$A2376,"mmmm/aaaa"),'alimentação - Tabela 7.1'!$5:$5,0)+1), "")</f>
        <v/>
      </c>
      <c r="E2376" s="62" t="str">
        <f>IFERROR(INDEX('alimentação - Tabela 7.1'!$37:$37,
MATCH(TEXT('Tabela 7.1'!$A2376,"mmmm/aaaa"),'alimentação - Tabela 7.1'!$5:$5,0)+2), "")</f>
        <v/>
      </c>
      <c r="F2376" s="62" t="str">
        <f>IFERROR(INDEX('alimentação - Tabela 7.1'!$37:$37,
MATCH(TEXT('Tabela 7.1'!$A2376,"mmmm/aaaa"),'alimentação - Tabela 7.1'!$5:$5,0)+3), "")</f>
        <v/>
      </c>
      <c r="G2376" s="95" t="str">
        <f>IFERROR(INDEX('alimentação - Tabela 7.1'!$37:$37,
MATCH(TEXT('Tabela 7.1'!$A2376,"mmmm/aaaa"),'alimentação - Tabela 7.1'!$5:$5,0)+4), "")</f>
        <v/>
      </c>
    </row>
    <row r="2377" spans="1:7" ht="18" customHeight="1" x14ac:dyDescent="0.25">
      <c r="A2377" s="59" t="str">
        <f>IF(
   SUMPRODUCT(--('alimentação - Tabela 7.1'!$5:$5=TEXT(DATE(2020,INT((ROW(A2375)-1)/33)+1,1),"mmmm/aaaa"))) &gt; 0,
   TEXT(DATE(2020,INT((ROW(A2375)-1)/33)+1,1),"mmm/aa"),
   ""
)</f>
        <v/>
      </c>
      <c r="B2377" s="61" t="str">
        <f>IF(A2377&lt;&gt;"", 'alimentação - Tabela 7.1'!$B$38, "" )</f>
        <v/>
      </c>
      <c r="C2377" s="62" t="str">
        <f>IFERROR(INDEX('alimentação - Tabela 7.1'!$38:$38,
MATCH(TEXT('Tabela 7.1'!A2377,"mmmm/aaaa"),'alimentação - Tabela 7.1'!$5:$5,0)), "")</f>
        <v/>
      </c>
      <c r="D2377" s="62" t="str">
        <f>IFERROR(INDEX('alimentação - Tabela 7.1'!$38:$38,
MATCH(TEXT('Tabela 7.1'!$A2377,"mmmm/aaaa"),'alimentação - Tabela 7.1'!$5:$5,0)+1), "")</f>
        <v/>
      </c>
      <c r="E2377" s="62" t="str">
        <f>IFERROR(INDEX('alimentação - Tabela 7.1'!$38:$38,
MATCH(TEXT('Tabela 7.1'!$A2377,"mmmm/aaaa"),'alimentação - Tabela 7.1'!$5:$5,0)+2), "")</f>
        <v/>
      </c>
      <c r="F2377" s="62" t="str">
        <f>IFERROR(INDEX('alimentação - Tabela 7.1'!$38:$38,
MATCH(TEXT('Tabela 7.1'!$A2377,"mmmm/aaaa"),'alimentação - Tabela 7.1'!$5:$5,0)+3), "")</f>
        <v/>
      </c>
      <c r="G2377" s="95" t="str">
        <f>IFERROR(INDEX('alimentação - Tabela 7.1'!$38:$38,
MATCH(TEXT('Tabela 7.1'!$A2377,"mmmm/aaaa"),'alimentação - Tabela 7.1'!$5:$5,0)+4), "")</f>
        <v/>
      </c>
    </row>
    <row r="2378" spans="1:7" ht="18" customHeight="1" x14ac:dyDescent="0.25">
      <c r="A2378" s="59" t="str">
        <f>IF(
   SUMPRODUCT(--('alimentação - Tabela 7.1'!$5:$5=TEXT(DATE(2020,INT((ROW(A2376)-1)/33)+1,1),"mmmm/aaaa"))) &gt; 0,
   TEXT(DATE(2020,INT((ROW(A2376)-1)/33)+1,1),"mmm/aa"),
   ""
)</f>
        <v/>
      </c>
      <c r="B2378" s="61" t="str">
        <f>IF(A2378&lt;&gt;"", 'alimentação - Tabela 7.1'!$B$39, "" )</f>
        <v/>
      </c>
      <c r="C2378" s="62" t="str">
        <f>IFERROR(INDEX('alimentação - Tabela 7.1'!$39:$39,
MATCH(TEXT('Tabela 7.1'!A2378,"mmmm/aaaa"),'alimentação - Tabela 7.1'!$5:$5,0)), "")</f>
        <v/>
      </c>
      <c r="D2378" s="62" t="str">
        <f>IFERROR(INDEX('alimentação - Tabela 7.1'!$39:$39,
MATCH(TEXT('Tabela 7.1'!$A2378,"mmmm/aaaa"),'alimentação - Tabela 7.1'!$5:$5,0)+1), "")</f>
        <v/>
      </c>
      <c r="E2378" s="62" t="str">
        <f>IFERROR(INDEX('alimentação - Tabela 7.1'!$39:$39,
MATCH(TEXT('Tabela 7.1'!$A2378,"mmmm/aaaa"),'alimentação - Tabela 7.1'!$5:$5,0)+2), "")</f>
        <v/>
      </c>
      <c r="F2378" s="62" t="str">
        <f>IFERROR(INDEX('alimentação - Tabela 7.1'!$39:$39,
MATCH(TEXT('Tabela 7.1'!$A2378,"mmmm/aaaa"),'alimentação - Tabela 7.1'!$5:$5,0)+3), "")</f>
        <v/>
      </c>
      <c r="G2378" s="95" t="str">
        <f>IFERROR(INDEX('alimentação - Tabela 7.1'!$39:$39,
MATCH(TEXT('Tabela 7.1'!$A2378,"mmmm/aaaa"),'alimentação - Tabela 7.1'!$5:$5,0)+4), "")</f>
        <v/>
      </c>
    </row>
    <row r="2379" spans="1:7" ht="18" customHeight="1" x14ac:dyDescent="0.25">
      <c r="A2379" s="59" t="str">
        <f>IF(
   SUMPRODUCT(--('alimentação - Tabela 7.1'!$5:$5=TEXT(DATE(2020,INT((ROW(A2377)-1)/33)+1,1),"mmmm/aaaa"))) &gt; 0,
   TEXT(DATE(2020,INT((ROW(A2377)-1)/33)+1,1),"mmm/aa"),
   ""
)</f>
        <v/>
      </c>
      <c r="B2379" s="61" t="str">
        <f>IF(A2379&lt;&gt;"", 'alimentação - Tabela 7.1'!$B$7, "" )</f>
        <v/>
      </c>
      <c r="C2379" s="62" t="str">
        <f>IFERROR(INDEX('alimentação - Tabela 7.1'!$7:$7,
MATCH(TEXT('Tabela 7.1'!A2379,"mmmm/aaaa"),'alimentação - Tabela 7.1'!$5:$5,0)), "")</f>
        <v/>
      </c>
      <c r="D2379" s="62" t="str">
        <f>IFERROR(INDEX('alimentação - Tabela 7.1'!$7:$7,
MATCH(TEXT('Tabela 7.1'!$A2379,"mmmm/aaaa"),'alimentação - Tabela 7.1'!$5:$5,0)+1), "")</f>
        <v/>
      </c>
      <c r="E2379" s="62" t="str">
        <f>IFERROR(INDEX('alimentação - Tabela 7.1'!$7:$7,
MATCH(TEXT('Tabela 7.1'!$A2379,"mmmm/aaaa"),'alimentação - Tabela 7.1'!$5:$5,0)+2), "")</f>
        <v/>
      </c>
      <c r="F2379" s="62" t="str">
        <f>IFERROR(INDEX('alimentação - Tabela 7.1'!$7:$7,
MATCH(TEXT('Tabela 7.1'!$A2379,"mmmm/aaaa"),'alimentação - Tabela 7.1'!$5:$5,0)+3), "")</f>
        <v/>
      </c>
      <c r="G2379" s="95" t="str">
        <f>IFERROR(INDEX('alimentação - Tabela 7.1'!$7:$7,
MATCH(TEXT('Tabela 7.1'!$A2379,"mmmm/aaaa"),'alimentação - Tabela 7.1'!$5:$5,0)+4), "")</f>
        <v/>
      </c>
    </row>
    <row r="2380" spans="1:7" ht="18" customHeight="1" x14ac:dyDescent="0.25">
      <c r="A2380" s="59" t="str">
        <f>IF(
   SUMPRODUCT(--('alimentação - Tabela 7.1'!$5:$5=TEXT(DATE(2020,INT((ROW(A2378)-1)/33)+1,1),"mmmm/aaaa"))) &gt; 0,
   TEXT(DATE(2020,INT((ROW(A2378)-1)/33)+1,1),"mmm/aa"),
   ""
)</f>
        <v/>
      </c>
      <c r="B2380" s="61" t="str">
        <f>IF(A2380&lt;&gt;"", 'alimentação - Tabela 7.1'!$B$8, "" )</f>
        <v/>
      </c>
      <c r="C2380" s="62" t="str">
        <f>IFERROR(INDEX('alimentação - Tabela 7.1'!$8:$8,
MATCH(TEXT('Tabela 7.1'!A2380,"mmmm/aaaa"),'alimentação - Tabela 7.1'!$5:$5,0)), "")</f>
        <v/>
      </c>
      <c r="D2380" s="62" t="str">
        <f>IFERROR(INDEX('alimentação - Tabela 7.1'!$8:$8,
MATCH(TEXT('Tabela 7.1'!$A2380,"mmmm/aaaa"),'alimentação - Tabela 7.1'!$5:$5,0)+1), "")</f>
        <v/>
      </c>
      <c r="E2380" s="62" t="str">
        <f>IFERROR(INDEX('alimentação - Tabela 7.1'!$8:$8,
MATCH(TEXT('Tabela 7.1'!$A2380,"mmmm/aaaa"),'alimentação - Tabela 7.1'!$5:$5,0)+2), "")</f>
        <v/>
      </c>
      <c r="F2380" s="62" t="str">
        <f>IFERROR(INDEX('alimentação - Tabela 7.1'!$8:$8,
MATCH(TEXT('Tabela 7.1'!$A2380,"mmmm/aaaa"),'alimentação - Tabela 7.1'!$5:$5,0)+3), "")</f>
        <v/>
      </c>
      <c r="G2380" s="95" t="str">
        <f>IFERROR(INDEX('alimentação - Tabela 7.1'!$8:$8,
MATCH(TEXT('Tabela 7.1'!$A2380,"mmmm/aaaa"),'alimentação - Tabela 7.1'!$5:$5,0)+4), "")</f>
        <v/>
      </c>
    </row>
    <row r="2381" spans="1:7" ht="18" customHeight="1" x14ac:dyDescent="0.25">
      <c r="A2381" s="59" t="str">
        <f>IF(
   SUMPRODUCT(--('alimentação - Tabela 7.1'!$5:$5=TEXT(DATE(2020,INT((ROW(A2379)-1)/33)+1,1),"mmmm/aaaa"))) &gt; 0,
   TEXT(DATE(2020,INT((ROW(A2379)-1)/33)+1,1),"mmm/aa"),
   ""
)</f>
        <v/>
      </c>
      <c r="B2381" s="61" t="str">
        <f>IF(A2381&lt;&gt;"", 'alimentação - Tabela 7.1'!$B$9, "" )</f>
        <v/>
      </c>
      <c r="C2381" s="62" t="str">
        <f>IFERROR(INDEX('alimentação - Tabela 7.1'!$9:$9,
MATCH(TEXT('Tabela 7.1'!A2381,"mmmm/aaaa"),'alimentação - Tabela 7.1'!$5:$5,0)), "")</f>
        <v/>
      </c>
      <c r="D2381" s="62" t="str">
        <f>IFERROR(INDEX('alimentação - Tabela 7.1'!$9:$9,
MATCH(TEXT('Tabela 7.1'!$A2381,"mmmm/aaaa"),'alimentação - Tabela 7.1'!$5:$5,0)+1), "")</f>
        <v/>
      </c>
      <c r="E2381" s="62" t="str">
        <f>IFERROR(INDEX('alimentação - Tabela 7.1'!$9:$9,
MATCH(TEXT('Tabela 7.1'!$A2381,"mmmm/aaaa"),'alimentação - Tabela 7.1'!$5:$5,0)+2), "")</f>
        <v/>
      </c>
      <c r="F2381" s="62" t="str">
        <f>IFERROR(INDEX('alimentação - Tabela 7.1'!$9:$9,
MATCH(TEXT('Tabela 7.1'!$A2381,"mmmm/aaaa"),'alimentação - Tabela 7.1'!$5:$5,0)+3), "")</f>
        <v/>
      </c>
      <c r="G2381" s="95" t="str">
        <f>IFERROR(INDEX('alimentação - Tabela 7.1'!$9:$9,
MATCH(TEXT('Tabela 7.1'!$A2381,"mmmm/aaaa"),'alimentação - Tabela 7.1'!$5:$5,0)+4), "")</f>
        <v/>
      </c>
    </row>
    <row r="2382" spans="1:7" ht="18" customHeight="1" x14ac:dyDescent="0.25">
      <c r="A2382" s="59" t="str">
        <f>IF(
   SUMPRODUCT(--('alimentação - Tabela 7.1'!$5:$5=TEXT(DATE(2020,INT((ROW(A2380)-1)/33)+1,1),"mmmm/aaaa"))) &gt; 0,
   TEXT(DATE(2020,INT((ROW(A2380)-1)/33)+1,1),"mmm/aa"),
   ""
)</f>
        <v/>
      </c>
      <c r="B2382" s="61" t="str">
        <f>IF(A2382&lt;&gt;"", 'alimentação - Tabela 7.1'!$B$10, "" )</f>
        <v/>
      </c>
      <c r="C2382" s="62" t="str">
        <f>IFERROR(INDEX('alimentação - Tabela 7.1'!$10:$10,
MATCH(TEXT('Tabela 7.1'!A2382,"mmmm/aaaa"),'alimentação - Tabela 7.1'!$5:$5,0)), "")</f>
        <v/>
      </c>
      <c r="D2382" s="62" t="str">
        <f>IFERROR(INDEX('alimentação - Tabela 7.1'!$10:$10,
MATCH(TEXT('Tabela 7.1'!$A2382,"mmmm/aaaa"),'alimentação - Tabela 7.1'!$5:$5,0)+1), "")</f>
        <v/>
      </c>
      <c r="E2382" s="62" t="str">
        <f>IFERROR(INDEX('alimentação - Tabela 7.1'!$10:$10,
MATCH(TEXT('Tabela 7.1'!$A2382,"mmmm/aaaa"),'alimentação - Tabela 7.1'!$5:$5,0)+2), "")</f>
        <v/>
      </c>
      <c r="F2382" s="62" t="str">
        <f>IFERROR(INDEX('alimentação - Tabela 7.1'!$10:$10,
MATCH(TEXT('Tabela 7.1'!$A2382,"mmmm/aaaa"),'alimentação - Tabela 7.1'!$5:$5,0)+3), "")</f>
        <v/>
      </c>
      <c r="G2382" s="95" t="str">
        <f>IFERROR(INDEX('alimentação - Tabela 7.1'!$10:$10,
MATCH(TEXT('Tabela 7.1'!$A2382,"mmmm/aaaa"),'alimentação - Tabela 7.1'!$5:$5,0)+4), "")</f>
        <v/>
      </c>
    </row>
    <row r="2383" spans="1:7" ht="18" customHeight="1" x14ac:dyDescent="0.25">
      <c r="A2383" s="59" t="str">
        <f>IF(
   SUMPRODUCT(--('alimentação - Tabela 7.1'!$5:$5=TEXT(DATE(2020,INT((ROW(A2381)-1)/33)+1,1),"mmmm/aaaa"))) &gt; 0,
   TEXT(DATE(2020,INT((ROW(A2381)-1)/33)+1,1),"mmm/aa"),
   ""
)</f>
        <v/>
      </c>
      <c r="B2383" s="61" t="str">
        <f>IF(A2383&lt;&gt;"", 'alimentação - Tabela 7.1'!$B$11, "" )</f>
        <v/>
      </c>
      <c r="C2383" s="62" t="str">
        <f>IFERROR(INDEX('alimentação - Tabela 7.1'!$11:$11,
MATCH(TEXT('Tabela 7.1'!A2383,"mmmm/aaaa"),'alimentação - Tabela 7.1'!$5:$5,0)), "")</f>
        <v/>
      </c>
      <c r="D2383" s="62" t="str">
        <f>IFERROR(INDEX('alimentação - Tabela 7.1'!$11:$11,
MATCH(TEXT('Tabela 7.1'!$A2383,"mmmm/aaaa"),'alimentação - Tabela 7.1'!$5:$5,0)+1), "")</f>
        <v/>
      </c>
      <c r="E2383" s="62" t="str">
        <f>IFERROR(INDEX('alimentação - Tabela 7.1'!$11:$11,
MATCH(TEXT('Tabela 7.1'!$A2383,"mmmm/aaaa"),'alimentação - Tabela 7.1'!$5:$5,0)+2), "")</f>
        <v/>
      </c>
      <c r="F2383" s="62" t="str">
        <f>IFERROR(INDEX('alimentação - Tabela 7.1'!$11:$11,
MATCH(TEXT('Tabela 7.1'!$A2383,"mmmm/aaaa"),'alimentação - Tabela 7.1'!$5:$5,0)+3), "")</f>
        <v/>
      </c>
      <c r="G2383" s="95" t="str">
        <f>IFERROR(INDEX('alimentação - Tabela 7.1'!$11:$11,
MATCH(TEXT('Tabela 7.1'!$A2383,"mmmm/aaaa"),'alimentação - Tabela 7.1'!$5:$5,0)+4), "")</f>
        <v/>
      </c>
    </row>
    <row r="2384" spans="1:7" ht="18" customHeight="1" x14ac:dyDescent="0.25">
      <c r="A2384" s="59" t="str">
        <f>IF(
   SUMPRODUCT(--('alimentação - Tabela 7.1'!$5:$5=TEXT(DATE(2020,INT((ROW(A2382)-1)/33)+1,1),"mmmm/aaaa"))) &gt; 0,
   TEXT(DATE(2020,INT((ROW(A2382)-1)/33)+1,1),"mmm/aa"),
   ""
)</f>
        <v/>
      </c>
      <c r="B2384" s="61" t="str">
        <f>IF(A2384&lt;&gt;"", 'alimentação - Tabela 7.1'!$B$12, "" )</f>
        <v/>
      </c>
      <c r="C2384" s="62" t="str">
        <f>IFERROR(INDEX('alimentação - Tabela 7.1'!$12:$12,
MATCH(TEXT('Tabela 7.1'!A2384,"mmmm/aaaa"),'alimentação - Tabela 7.1'!$5:$5,0)), "")</f>
        <v/>
      </c>
      <c r="D2384" s="62" t="str">
        <f>IFERROR(INDEX('alimentação - Tabela 7.1'!$12:$12,
MATCH(TEXT('Tabela 7.1'!$A2384,"mmmm/aaaa"),'alimentação - Tabela 7.1'!$5:$5,0)+1), "")</f>
        <v/>
      </c>
      <c r="E2384" s="62" t="str">
        <f>IFERROR(INDEX('alimentação - Tabela 7.1'!$12:$12,
MATCH(TEXT('Tabela 7.1'!$A2384,"mmmm/aaaa"),'alimentação - Tabela 7.1'!$5:$5,0)+2), "")</f>
        <v/>
      </c>
      <c r="F2384" s="62" t="str">
        <f>IFERROR(INDEX('alimentação - Tabela 7.1'!$12:$12,
MATCH(TEXT('Tabela 7.1'!$A2384,"mmmm/aaaa"),'alimentação - Tabela 7.1'!$5:$5,0)+3), "")</f>
        <v/>
      </c>
      <c r="G2384" s="95" t="str">
        <f>IFERROR(INDEX('alimentação - Tabela 7.1'!$12:$12,
MATCH(TEXT('Tabela 7.1'!$A2384,"mmmm/aaaa"),'alimentação - Tabela 7.1'!$5:$5,0)+4), "")</f>
        <v/>
      </c>
    </row>
    <row r="2385" spans="1:7" ht="18" customHeight="1" x14ac:dyDescent="0.25">
      <c r="A2385" s="59" t="str">
        <f>IF(
   SUMPRODUCT(--('alimentação - Tabela 7.1'!$5:$5=TEXT(DATE(2020,INT((ROW(A2383)-1)/33)+1,1),"mmmm/aaaa"))) &gt; 0,
   TEXT(DATE(2020,INT((ROW(A2383)-1)/33)+1,1),"mmm/aa"),
   ""
)</f>
        <v/>
      </c>
      <c r="B2385" s="61" t="str">
        <f>IF(A2385&lt;&gt;"", 'alimentação - Tabela 7.1'!$B$13, "" )</f>
        <v/>
      </c>
      <c r="C2385" s="62" t="str">
        <f>IFERROR(INDEX('alimentação - Tabela 7.1'!$13:$13,
MATCH(TEXT('Tabela 7.1'!A2385,"mmmm/aaaa"),'alimentação - Tabela 7.1'!$5:$5,0)), "")</f>
        <v/>
      </c>
      <c r="D2385" s="62" t="str">
        <f>IFERROR(INDEX('alimentação - Tabela 7.1'!$13:$13,
MATCH(TEXT('Tabela 7.1'!$A2385,"mmmm/aaaa"),'alimentação - Tabela 7.1'!$5:$5,0)+1), "")</f>
        <v/>
      </c>
      <c r="E2385" s="62" t="str">
        <f>IFERROR(INDEX('alimentação - Tabela 7.1'!$13:$13,
MATCH(TEXT('Tabela 7.1'!$A2385,"mmmm/aaaa"),'alimentação - Tabela 7.1'!$5:$5,0)+2), "")</f>
        <v/>
      </c>
      <c r="F2385" s="62" t="str">
        <f>IFERROR(INDEX('alimentação - Tabela 7.1'!$13:$13,
MATCH(TEXT('Tabela 7.1'!$A2385,"mmmm/aaaa"),'alimentação - Tabela 7.1'!$5:$5,0)+3), "")</f>
        <v/>
      </c>
      <c r="G2385" s="95" t="str">
        <f>IFERROR(INDEX('alimentação - Tabela 7.1'!$13:$13,
MATCH(TEXT('Tabela 7.1'!$A2385,"mmmm/aaaa"),'alimentação - Tabela 7.1'!$5:$5,0)+4), "")</f>
        <v/>
      </c>
    </row>
    <row r="2386" spans="1:7" ht="18" customHeight="1" x14ac:dyDescent="0.25">
      <c r="A2386" s="59" t="str">
        <f>IF(
   SUMPRODUCT(--('alimentação - Tabela 7.1'!$5:$5=TEXT(DATE(2020,INT((ROW(A2384)-1)/33)+1,1),"mmmm/aaaa"))) &gt; 0,
   TEXT(DATE(2020,INT((ROW(A2384)-1)/33)+1,1),"mmm/aa"),
   ""
)</f>
        <v/>
      </c>
      <c r="B2386" s="61" t="str">
        <f>IF(A2386&lt;&gt;"", 'alimentação - Tabela 7.1'!$B$14, "" )</f>
        <v/>
      </c>
      <c r="C2386" s="62" t="str">
        <f>IFERROR(INDEX('alimentação - Tabela 7.1'!$14:$14,
MATCH(TEXT('Tabela 7.1'!A2386,"mmmm/aaaa"),'alimentação - Tabela 7.1'!$5:$5,0)), "")</f>
        <v/>
      </c>
      <c r="D2386" s="62" t="str">
        <f>IFERROR(INDEX('alimentação - Tabela 7.1'!$14:$14,
MATCH(TEXT('Tabela 7.1'!$A2386,"mmmm/aaaa"),'alimentação - Tabela 7.1'!$5:$5,0)+1), "")</f>
        <v/>
      </c>
      <c r="E2386" s="62" t="str">
        <f>IFERROR(INDEX('alimentação - Tabela 7.1'!$14:$14,
MATCH(TEXT('Tabela 7.1'!$A2386,"mmmm/aaaa"),'alimentação - Tabela 7.1'!$5:$5,0)+2), "")</f>
        <v/>
      </c>
      <c r="F2386" s="62" t="str">
        <f>IFERROR(INDEX('alimentação - Tabela 7.1'!$14:$14,
MATCH(TEXT('Tabela 7.1'!$A2386,"mmmm/aaaa"),'alimentação - Tabela 7.1'!$5:$5,0)+3), "")</f>
        <v/>
      </c>
      <c r="G2386" s="95" t="str">
        <f>IFERROR(INDEX('alimentação - Tabela 7.1'!$14:$14,
MATCH(TEXT('Tabela 7.1'!$A2386,"mmmm/aaaa"),'alimentação - Tabela 7.1'!$5:$5,0)+4), "")</f>
        <v/>
      </c>
    </row>
    <row r="2387" spans="1:7" ht="18" customHeight="1" x14ac:dyDescent="0.25">
      <c r="A2387" s="59" t="str">
        <f>IF(
   SUMPRODUCT(--('alimentação - Tabela 7.1'!$5:$5=TEXT(DATE(2020,INT((ROW(A2385)-1)/33)+1,1),"mmmm/aaaa"))) &gt; 0,
   TEXT(DATE(2020,INT((ROW(A2385)-1)/33)+1,1),"mmm/aa"),
   ""
)</f>
        <v/>
      </c>
      <c r="B2387" s="61" t="str">
        <f>IF(A2387&lt;&gt;"", 'alimentação - Tabela 7.1'!$B$15, "" )</f>
        <v/>
      </c>
      <c r="C2387" s="62" t="str">
        <f>IFERROR(INDEX('alimentação - Tabela 7.1'!$15:$15,
MATCH(TEXT('Tabela 7.1'!A2387,"mmmm/aaaa"),'alimentação - Tabela 7.1'!$5:$5,0)), "")</f>
        <v/>
      </c>
      <c r="D2387" s="62" t="str">
        <f>IFERROR(INDEX('alimentação - Tabela 7.1'!$15:$15,
MATCH(TEXT('Tabela 7.1'!$A2387,"mmmm/aaaa"),'alimentação - Tabela 7.1'!$5:$5,0)+1), "")</f>
        <v/>
      </c>
      <c r="E2387" s="62" t="str">
        <f>IFERROR(INDEX('alimentação - Tabela 7.1'!$15:$15,
MATCH(TEXT('Tabela 7.1'!$A2387,"mmmm/aaaa"),'alimentação - Tabela 7.1'!$5:$5,0)+2), "")</f>
        <v/>
      </c>
      <c r="F2387" s="62" t="str">
        <f>IFERROR(INDEX('alimentação - Tabela 7.1'!$15:$15,
MATCH(TEXT('Tabela 7.1'!$A2387,"mmmm/aaaa"),'alimentação - Tabela 7.1'!$5:$5,0)+3), "")</f>
        <v/>
      </c>
      <c r="G2387" s="95" t="str">
        <f>IFERROR(INDEX('alimentação - Tabela 7.1'!$15:$15,
MATCH(TEXT('Tabela 7.1'!$A2387,"mmmm/aaaa"),'alimentação - Tabela 7.1'!$5:$5,0)+4), "")</f>
        <v/>
      </c>
    </row>
    <row r="2388" spans="1:7" ht="18" customHeight="1" x14ac:dyDescent="0.25">
      <c r="A2388" s="59" t="str">
        <f>IF(
   SUMPRODUCT(--('alimentação - Tabela 7.1'!$5:$5=TEXT(DATE(2020,INT((ROW(A2386)-1)/33)+1,1),"mmmm/aaaa"))) &gt; 0,
   TEXT(DATE(2020,INT((ROW(A2386)-1)/33)+1,1),"mmm/aa"),
   ""
)</f>
        <v/>
      </c>
      <c r="B2388" s="61" t="str">
        <f>IF(A2388&lt;&gt;"", 'alimentação - Tabela 7.1'!$B$16, "" )</f>
        <v/>
      </c>
      <c r="C2388" s="62" t="str">
        <f>IFERROR(INDEX('alimentação - Tabela 7.1'!$16:$16,
MATCH(TEXT('Tabela 7.1'!A2388,"mmmm/aaaa"),'alimentação - Tabela 7.1'!$5:$5,0)), "")</f>
        <v/>
      </c>
      <c r="D2388" s="62" t="str">
        <f>IFERROR(INDEX('alimentação - Tabela 7.1'!$16:$16,
MATCH(TEXT('Tabela 7.1'!$A2388,"mmmm/aaaa"),'alimentação - Tabela 7.1'!$5:$5,0)+1), "")</f>
        <v/>
      </c>
      <c r="E2388" s="62" t="str">
        <f>IFERROR(INDEX('alimentação - Tabela 7.1'!$16:$16,
MATCH(TEXT('Tabela 7.1'!$A2388,"mmmm/aaaa"),'alimentação - Tabela 7.1'!$5:$5,0)+2), "")</f>
        <v/>
      </c>
      <c r="F2388" s="62" t="str">
        <f>IFERROR(INDEX('alimentação - Tabela 7.1'!$16:$16,
MATCH(TEXT('Tabela 7.1'!$A2388,"mmmm/aaaa"),'alimentação - Tabela 7.1'!$5:$5,0)+3), "")</f>
        <v/>
      </c>
      <c r="G2388" s="95" t="str">
        <f>IFERROR(INDEX('alimentação - Tabela 7.1'!$16:$16,
MATCH(TEXT('Tabela 7.1'!$A2388,"mmmm/aaaa"),'alimentação - Tabela 7.1'!$5:$5,0)+4), "")</f>
        <v/>
      </c>
    </row>
    <row r="2389" spans="1:7" ht="18" customHeight="1" x14ac:dyDescent="0.25">
      <c r="A2389" s="59" t="str">
        <f>IF(
   SUMPRODUCT(--('alimentação - Tabela 7.1'!$5:$5=TEXT(DATE(2020,INT((ROW(A2387)-1)/33)+1,1),"mmmm/aaaa"))) &gt; 0,
   TEXT(DATE(2020,INT((ROW(A2387)-1)/33)+1,1),"mmm/aa"),
   ""
)</f>
        <v/>
      </c>
      <c r="B2389" s="61" t="str">
        <f>IF(A2389&lt;&gt;"", 'alimentação - Tabela 7.1'!$B$17, "" )</f>
        <v/>
      </c>
      <c r="C2389" s="62" t="str">
        <f>IFERROR(INDEX('alimentação - Tabela 7.1'!$17:$17,
MATCH(TEXT('Tabela 7.1'!A2389,"mmmm/aaaa"),'alimentação - Tabela 7.1'!$5:$5,0)), "")</f>
        <v/>
      </c>
      <c r="D2389" s="62" t="str">
        <f>IFERROR(INDEX('alimentação - Tabela 7.1'!$17:$17,
MATCH(TEXT('Tabela 7.1'!$A2389,"mmmm/aaaa"),'alimentação - Tabela 7.1'!$5:$5,0)+1), "")</f>
        <v/>
      </c>
      <c r="E2389" s="62" t="str">
        <f>IFERROR(INDEX('alimentação - Tabela 7.1'!$17:$17,
MATCH(TEXT('Tabela 7.1'!$A2389,"mmmm/aaaa"),'alimentação - Tabela 7.1'!$5:$5,0)+2), "")</f>
        <v/>
      </c>
      <c r="F2389" s="62" t="str">
        <f>IFERROR(INDEX('alimentação - Tabela 7.1'!$17:$17,
MATCH(TEXT('Tabela 7.1'!$A2389,"mmmm/aaaa"),'alimentação - Tabela 7.1'!$5:$5,0)+3), "")</f>
        <v/>
      </c>
      <c r="G2389" s="95" t="str">
        <f>IFERROR(INDEX('alimentação - Tabela 7.1'!$17:$17,
MATCH(TEXT('Tabela 7.1'!$A2389,"mmmm/aaaa"),'alimentação - Tabela 7.1'!$5:$5,0)+4), "")</f>
        <v/>
      </c>
    </row>
    <row r="2390" spans="1:7" ht="18" customHeight="1" x14ac:dyDescent="0.25">
      <c r="A2390" s="59" t="str">
        <f>IF(
   SUMPRODUCT(--('alimentação - Tabela 7.1'!$5:$5=TEXT(DATE(2020,INT((ROW(A2388)-1)/33)+1,1),"mmmm/aaaa"))) &gt; 0,
   TEXT(DATE(2020,INT((ROW(A2388)-1)/33)+1,1),"mmm/aa"),
   ""
)</f>
        <v/>
      </c>
      <c r="B2390" s="61" t="str">
        <f>IF(A2390&lt;&gt;"", 'alimentação - Tabela 7.1'!$B$18, "" )</f>
        <v/>
      </c>
      <c r="C2390" s="62" t="str">
        <f>IFERROR(INDEX('alimentação - Tabela 7.1'!$18:$18,
MATCH(TEXT('Tabela 7.1'!A2390,"mmmm/aaaa"),'alimentação - Tabela 7.1'!$5:$5,0)), "")</f>
        <v/>
      </c>
      <c r="D2390" s="62" t="str">
        <f>IFERROR(INDEX('alimentação - Tabela 7.1'!$18:$18,
MATCH(TEXT('Tabela 7.1'!$A2390,"mmmm/aaaa"),'alimentação - Tabela 7.1'!$5:$5,0)+1), "")</f>
        <v/>
      </c>
      <c r="E2390" s="62" t="str">
        <f>IFERROR(INDEX('alimentação - Tabela 7.1'!$18:$18,
MATCH(TEXT('Tabela 7.1'!$A2390,"mmmm/aaaa"),'alimentação - Tabela 7.1'!$5:$5,0)+2), "")</f>
        <v/>
      </c>
      <c r="F2390" s="62" t="str">
        <f>IFERROR(INDEX('alimentação - Tabela 7.1'!$18:$18,
MATCH(TEXT('Tabela 7.1'!$A2390,"mmmm/aaaa"),'alimentação - Tabela 7.1'!$5:$5,0)+3), "")</f>
        <v/>
      </c>
      <c r="G2390" s="95" t="str">
        <f>IFERROR(INDEX('alimentação - Tabela 7.1'!$18:$18,
MATCH(TEXT('Tabela 7.1'!$A2390,"mmmm/aaaa"),'alimentação - Tabela 7.1'!$5:$5,0)+4), "")</f>
        <v/>
      </c>
    </row>
    <row r="2391" spans="1:7" ht="18" customHeight="1" x14ac:dyDescent="0.25">
      <c r="A2391" s="59" t="str">
        <f>IF(
   SUMPRODUCT(--('alimentação - Tabela 7.1'!$5:$5=TEXT(DATE(2020,INT((ROW(A2389)-1)/33)+1,1),"mmmm/aaaa"))) &gt; 0,
   TEXT(DATE(2020,INT((ROW(A2389)-1)/33)+1,1),"mmm/aa"),
   ""
)</f>
        <v/>
      </c>
      <c r="B2391" s="61" t="str">
        <f>IF(A2391&lt;&gt;"", 'alimentação - Tabela 7.1'!$B$19, "" )</f>
        <v/>
      </c>
      <c r="C2391" s="62" t="str">
        <f>IFERROR(INDEX('alimentação - Tabela 7.1'!$19:$19,
MATCH(TEXT('Tabela 7.1'!A2391,"mmmm/aaaa"),'alimentação - Tabela 7.1'!$5:$5,0)), "")</f>
        <v/>
      </c>
      <c r="D2391" s="62" t="str">
        <f>IFERROR(INDEX('alimentação - Tabela 7.1'!$19:$19,
MATCH(TEXT('Tabela 7.1'!$A2391,"mmmm/aaaa"),'alimentação - Tabela 7.1'!$5:$5,0)+1), "")</f>
        <v/>
      </c>
      <c r="E2391" s="62" t="str">
        <f>IFERROR(INDEX('alimentação - Tabela 7.1'!$19:$19,
MATCH(TEXT('Tabela 7.1'!$A2391,"mmmm/aaaa"),'alimentação - Tabela 7.1'!$5:$5,0)+2), "")</f>
        <v/>
      </c>
      <c r="F2391" s="62" t="str">
        <f>IFERROR(INDEX('alimentação - Tabela 7.1'!$19:$19,
MATCH(TEXT('Tabela 7.1'!$A2391,"mmmm/aaaa"),'alimentação - Tabela 7.1'!$5:$5,0)+3), "")</f>
        <v/>
      </c>
      <c r="G2391" s="95" t="str">
        <f>IFERROR(INDEX('alimentação - Tabela 7.1'!$19:$19,
MATCH(TEXT('Tabela 7.1'!$A2391,"mmmm/aaaa"),'alimentação - Tabela 7.1'!$5:$5,0)+4), "")</f>
        <v/>
      </c>
    </row>
    <row r="2392" spans="1:7" ht="18" customHeight="1" x14ac:dyDescent="0.25">
      <c r="A2392" s="59" t="str">
        <f>IF(
   SUMPRODUCT(--('alimentação - Tabela 7.1'!$5:$5=TEXT(DATE(2020,INT((ROW(A2390)-1)/33)+1,1),"mmmm/aaaa"))) &gt; 0,
   TEXT(DATE(2020,INT((ROW(A2390)-1)/33)+1,1),"mmm/aa"),
   ""
)</f>
        <v/>
      </c>
      <c r="B2392" s="61" t="str">
        <f>IF(A2392&lt;&gt;"", 'alimentação - Tabela 7.1'!$B$20, "" )</f>
        <v/>
      </c>
      <c r="C2392" s="62" t="str">
        <f>IFERROR(INDEX('alimentação - Tabela 7.1'!$20:$20,
MATCH(TEXT('Tabela 7.1'!A2392,"mmmm/aaaa"),'alimentação - Tabela 7.1'!$5:$5,0)), "")</f>
        <v/>
      </c>
      <c r="D2392" s="62" t="str">
        <f>IFERROR(INDEX('alimentação - Tabela 7.1'!$20:$20,
MATCH(TEXT('Tabela 7.1'!$A2392,"mmmm/aaaa"),'alimentação - Tabela 7.1'!$5:$5,0)+1), "")</f>
        <v/>
      </c>
      <c r="E2392" s="62" t="str">
        <f>IFERROR(INDEX('alimentação - Tabela 7.1'!$20:$20,
MATCH(TEXT('Tabela 7.1'!$A2392,"mmmm/aaaa"),'alimentação - Tabela 7.1'!$5:$5,0)+2), "")</f>
        <v/>
      </c>
      <c r="F2392" s="62" t="str">
        <f>IFERROR(INDEX('alimentação - Tabela 7.1'!$20:$20,
MATCH(TEXT('Tabela 7.1'!$A2392,"mmmm/aaaa"),'alimentação - Tabela 7.1'!$5:$5,0)+3), "")</f>
        <v/>
      </c>
      <c r="G2392" s="95" t="str">
        <f>IFERROR(INDEX('alimentação - Tabela 7.1'!$20:$20,
MATCH(TEXT('Tabela 7.1'!$A2392,"mmmm/aaaa"),'alimentação - Tabela 7.1'!$5:$5,0)+4), "")</f>
        <v/>
      </c>
    </row>
    <row r="2393" spans="1:7" ht="18" customHeight="1" x14ac:dyDescent="0.25">
      <c r="A2393" s="59" t="str">
        <f>IF(
   SUMPRODUCT(--('alimentação - Tabela 7.1'!$5:$5=TEXT(DATE(2020,INT((ROW(A2391)-1)/33)+1,1),"mmmm/aaaa"))) &gt; 0,
   TEXT(DATE(2020,INT((ROW(A2391)-1)/33)+1,1),"mmm/aa"),
   ""
)</f>
        <v/>
      </c>
      <c r="B2393" s="61" t="str">
        <f>IF(A2393&lt;&gt;"", 'alimentação - Tabela 7.1'!$B$21, "" )</f>
        <v/>
      </c>
      <c r="C2393" s="62" t="str">
        <f>IFERROR(INDEX('alimentação - Tabela 7.1'!$21:$21,
MATCH(TEXT('Tabela 7.1'!A2393,"mmmm/aaaa"),'alimentação - Tabela 7.1'!$5:$5,0)), "")</f>
        <v/>
      </c>
      <c r="D2393" s="62" t="str">
        <f>IFERROR(INDEX('alimentação - Tabela 7.1'!$21:$21,
MATCH(TEXT('Tabela 7.1'!$A2393,"mmmm/aaaa"),'alimentação - Tabela 7.1'!$5:$5,0)+1), "")</f>
        <v/>
      </c>
      <c r="E2393" s="62" t="str">
        <f>IFERROR(INDEX('alimentação - Tabela 7.1'!$21:$21,
MATCH(TEXT('Tabela 7.1'!$A2393,"mmmm/aaaa"),'alimentação - Tabela 7.1'!$5:$5,0)+2), "")</f>
        <v/>
      </c>
      <c r="F2393" s="62" t="str">
        <f>IFERROR(INDEX('alimentação - Tabela 7.1'!$21:$21,
MATCH(TEXT('Tabela 7.1'!$A2393,"mmmm/aaaa"),'alimentação - Tabela 7.1'!$5:$5,0)+3), "")</f>
        <v/>
      </c>
      <c r="G2393" s="95" t="str">
        <f>IFERROR(INDEX('alimentação - Tabela 7.1'!$21:$21,
MATCH(TEXT('Tabela 7.1'!$A2393,"mmmm/aaaa"),'alimentação - Tabela 7.1'!$5:$5,0)+4), "")</f>
        <v/>
      </c>
    </row>
    <row r="2394" spans="1:7" ht="18" customHeight="1" x14ac:dyDescent="0.25">
      <c r="A2394" s="59" t="str">
        <f>IF(
   SUMPRODUCT(--('alimentação - Tabela 7.1'!$5:$5=TEXT(DATE(2020,INT((ROW(A2392)-1)/33)+1,1),"mmmm/aaaa"))) &gt; 0,
   TEXT(DATE(2020,INT((ROW(A2392)-1)/33)+1,1),"mmm/aa"),
   ""
)</f>
        <v/>
      </c>
      <c r="B2394" s="61" t="str">
        <f>IF(A2394&lt;&gt;"", 'alimentação - Tabela 7.1'!$B$22, "" )</f>
        <v/>
      </c>
      <c r="C2394" s="62" t="str">
        <f>IFERROR(INDEX('alimentação - Tabela 7.1'!$22:$22,
MATCH(TEXT('Tabela 7.1'!A2394,"mmmm/aaaa"),'alimentação - Tabela 7.1'!$5:$5,0)), "")</f>
        <v/>
      </c>
      <c r="D2394" s="62" t="str">
        <f>IFERROR(INDEX('alimentação - Tabela 7.1'!$22:$22,
MATCH(TEXT('Tabela 7.1'!$A2394,"mmmm/aaaa"),'alimentação - Tabela 7.1'!$5:$5,0)+1), "")</f>
        <v/>
      </c>
      <c r="E2394" s="62" t="str">
        <f>IFERROR(INDEX('alimentação - Tabela 7.1'!$22:$22,
MATCH(TEXT('Tabela 7.1'!$A2394,"mmmm/aaaa"),'alimentação - Tabela 7.1'!$5:$5,0)+2), "")</f>
        <v/>
      </c>
      <c r="F2394" s="62" t="str">
        <f>IFERROR(INDEX('alimentação - Tabela 7.1'!$22:$22,
MATCH(TEXT('Tabela 7.1'!$A2394,"mmmm/aaaa"),'alimentação - Tabela 7.1'!$5:$5,0)+3), "")</f>
        <v/>
      </c>
      <c r="G2394" s="95" t="str">
        <f>IFERROR(INDEX('alimentação - Tabela 7.1'!$22:$22,
MATCH(TEXT('Tabela 7.1'!$A2394,"mmmm/aaaa"),'alimentação - Tabela 7.1'!$5:$5,0)+4), "")</f>
        <v/>
      </c>
    </row>
    <row r="2395" spans="1:7" ht="18" customHeight="1" x14ac:dyDescent="0.25">
      <c r="A2395" s="59" t="str">
        <f>IF(
   SUMPRODUCT(--('alimentação - Tabela 7.1'!$5:$5=TEXT(DATE(2020,INT((ROW(A2393)-1)/33)+1,1),"mmmm/aaaa"))) &gt; 0,
   TEXT(DATE(2020,INT((ROW(A2393)-1)/33)+1,1),"mmm/aa"),
   ""
)</f>
        <v/>
      </c>
      <c r="B2395" s="61" t="str">
        <f>IF(A2395&lt;&gt;"", 'alimentação - Tabela 7.1'!$B$23, "" )</f>
        <v/>
      </c>
      <c r="C2395" s="62" t="str">
        <f>IFERROR(INDEX('alimentação - Tabela 7.1'!$23:$23,
MATCH(TEXT('Tabela 7.1'!A2395,"mmmm/aaaa"),'alimentação - Tabela 7.1'!$5:$5,0)), "")</f>
        <v/>
      </c>
      <c r="D2395" s="62" t="str">
        <f>IFERROR(INDEX('alimentação - Tabela 7.1'!$23:$23,
MATCH(TEXT('Tabela 7.1'!$A2395,"mmmm/aaaa"),'alimentação - Tabela 7.1'!$5:$5,0)+1), "")</f>
        <v/>
      </c>
      <c r="E2395" s="62" t="str">
        <f>IFERROR(INDEX('alimentação - Tabela 7.1'!$23:$23,
MATCH(TEXT('Tabela 7.1'!$A2395,"mmmm/aaaa"),'alimentação - Tabela 7.1'!$5:$5,0)+2), "")</f>
        <v/>
      </c>
      <c r="F2395" s="62" t="str">
        <f>IFERROR(INDEX('alimentação - Tabela 7.1'!$23:$23,
MATCH(TEXT('Tabela 7.1'!$A2395,"mmmm/aaaa"),'alimentação - Tabela 7.1'!$5:$5,0)+3), "")</f>
        <v/>
      </c>
      <c r="G2395" s="95" t="str">
        <f>IFERROR(INDEX('alimentação - Tabela 7.1'!$23:$23,
MATCH(TEXT('Tabela 7.1'!$A2395,"mmmm/aaaa"),'alimentação - Tabela 7.1'!$5:$5,0)+4), "")</f>
        <v/>
      </c>
    </row>
    <row r="2396" spans="1:7" ht="18" customHeight="1" x14ac:dyDescent="0.25">
      <c r="A2396" s="59" t="str">
        <f>IF(
   SUMPRODUCT(--('alimentação - Tabela 7.1'!$5:$5=TEXT(DATE(2020,INT((ROW(A2394)-1)/33)+1,1),"mmmm/aaaa"))) &gt; 0,
   TEXT(DATE(2020,INT((ROW(A2394)-1)/33)+1,1),"mmm/aa"),
   ""
)</f>
        <v/>
      </c>
      <c r="B2396" s="61" t="str">
        <f>IF(A2396&lt;&gt;"", 'alimentação - Tabela 7.1'!$B$24, "" )</f>
        <v/>
      </c>
      <c r="C2396" s="62" t="str">
        <f>IFERROR(INDEX('alimentação - Tabela 7.1'!$24:$24,
MATCH(TEXT('Tabela 7.1'!A2396,"mmmm/aaaa"),'alimentação - Tabela 7.1'!$5:$5,0)), "")</f>
        <v/>
      </c>
      <c r="D2396" s="62" t="str">
        <f>IFERROR(INDEX('alimentação - Tabela 7.1'!$24:$24,
MATCH(TEXT('Tabela 7.1'!$A2396,"mmmm/aaaa"),'alimentação - Tabela 7.1'!$5:$5,0)+1), "")</f>
        <v/>
      </c>
      <c r="E2396" s="62" t="str">
        <f>IFERROR(INDEX('alimentação - Tabela 7.1'!$24:$24,
MATCH(TEXT('Tabela 7.1'!$A2396,"mmmm/aaaa"),'alimentação - Tabela 7.1'!$5:$5,0)+2), "")</f>
        <v/>
      </c>
      <c r="F2396" s="62" t="str">
        <f>IFERROR(INDEX('alimentação - Tabela 7.1'!$24:$24,
MATCH(TEXT('Tabela 7.1'!$A2396,"mmmm/aaaa"),'alimentação - Tabela 7.1'!$5:$5,0)+3), "")</f>
        <v/>
      </c>
      <c r="G2396" s="95" t="str">
        <f>IFERROR(INDEX('alimentação - Tabela 7.1'!$24:$24,
MATCH(TEXT('Tabela 7.1'!$A2396,"mmmm/aaaa"),'alimentação - Tabela 7.1'!$5:$5,0)+4), "")</f>
        <v/>
      </c>
    </row>
    <row r="2397" spans="1:7" ht="18" customHeight="1" x14ac:dyDescent="0.25">
      <c r="A2397" s="59" t="str">
        <f>IF(
   SUMPRODUCT(--('alimentação - Tabela 7.1'!$5:$5=TEXT(DATE(2020,INT((ROW(A2395)-1)/33)+1,1),"mmmm/aaaa"))) &gt; 0,
   TEXT(DATE(2020,INT((ROW(A2395)-1)/33)+1,1),"mmm/aa"),
   ""
)</f>
        <v/>
      </c>
      <c r="B2397" s="61" t="str">
        <f>IF(A2397&lt;&gt;"", 'alimentação - Tabela 7.1'!$B$25, "" )</f>
        <v/>
      </c>
      <c r="C2397" s="62" t="str">
        <f>IFERROR(INDEX('alimentação - Tabela 7.1'!$25:$25,
MATCH(TEXT('Tabela 7.1'!A2397,"mmmm/aaaa"),'alimentação - Tabela 7.1'!$5:$5,0)), "")</f>
        <v/>
      </c>
      <c r="D2397" s="62" t="str">
        <f>IFERROR(INDEX('alimentação - Tabela 7.1'!$25:$25,
MATCH(TEXT('Tabela 7.1'!$A2397,"mmmm/aaaa"),'alimentação - Tabela 7.1'!$5:$5,0)+1), "")</f>
        <v/>
      </c>
      <c r="E2397" s="62" t="str">
        <f>IFERROR(INDEX('alimentação - Tabela 7.1'!$25:$25,
MATCH(TEXT('Tabela 7.1'!$A2397,"mmmm/aaaa"),'alimentação - Tabela 7.1'!$5:$5,0)+2), "")</f>
        <v/>
      </c>
      <c r="F2397" s="62" t="str">
        <f>IFERROR(INDEX('alimentação - Tabela 7.1'!$25:$25,
MATCH(TEXT('Tabela 7.1'!$A2397,"mmmm/aaaa"),'alimentação - Tabela 7.1'!$5:$5,0)+3), "")</f>
        <v/>
      </c>
      <c r="G2397" s="95" t="str">
        <f>IFERROR(INDEX('alimentação - Tabela 7.1'!$25:$25,
MATCH(TEXT('Tabela 7.1'!$A2397,"mmmm/aaaa"),'alimentação - Tabela 7.1'!$5:$5,0)+4), "")</f>
        <v/>
      </c>
    </row>
    <row r="2398" spans="1:7" ht="18" customHeight="1" x14ac:dyDescent="0.25">
      <c r="A2398" s="59" t="str">
        <f>IF(
   SUMPRODUCT(--('alimentação - Tabela 7.1'!$5:$5=TEXT(DATE(2020,INT((ROW(A2396)-1)/33)+1,1),"mmmm/aaaa"))) &gt; 0,
   TEXT(DATE(2020,INT((ROW(A2396)-1)/33)+1,1),"mmm/aa"),
   ""
)</f>
        <v/>
      </c>
      <c r="B2398" s="61" t="str">
        <f>IF(A2398&lt;&gt;"", 'alimentação - Tabela 7.1'!$B$26, "" )</f>
        <v/>
      </c>
      <c r="C2398" s="62" t="str">
        <f>IFERROR(INDEX('alimentação - Tabela 7.1'!$26:$26,
MATCH(TEXT('Tabela 7.1'!A2398,"mmmm/aaaa"),'alimentação - Tabela 7.1'!$5:$5,0)), "")</f>
        <v/>
      </c>
      <c r="D2398" s="62" t="str">
        <f>IFERROR(INDEX('alimentação - Tabela 7.1'!$26:$26,
MATCH(TEXT('Tabela 7.1'!$A2398,"mmmm/aaaa"),'alimentação - Tabela 7.1'!$5:$5,0)+1), "")</f>
        <v/>
      </c>
      <c r="E2398" s="62" t="str">
        <f>IFERROR(INDEX('alimentação - Tabela 7.1'!$26:$26,
MATCH(TEXT('Tabela 7.1'!$A2398,"mmmm/aaaa"),'alimentação - Tabela 7.1'!$5:$5,0)+2), "")</f>
        <v/>
      </c>
      <c r="F2398" s="62" t="str">
        <f>IFERROR(INDEX('alimentação - Tabela 7.1'!$26:$26,
MATCH(TEXT('Tabela 7.1'!$A2398,"mmmm/aaaa"),'alimentação - Tabela 7.1'!$5:$5,0)+3), "")</f>
        <v/>
      </c>
      <c r="G2398" s="95" t="str">
        <f>IFERROR(INDEX('alimentação - Tabela 7.1'!$26:$26,
MATCH(TEXT('Tabela 7.1'!$A2398,"mmmm/aaaa"),'alimentação - Tabela 7.1'!$5:$5,0)+4), "")</f>
        <v/>
      </c>
    </row>
    <row r="2399" spans="1:7" ht="18" customHeight="1" x14ac:dyDescent="0.25">
      <c r="A2399" s="59" t="str">
        <f>IF(
   SUMPRODUCT(--('alimentação - Tabela 7.1'!$5:$5=TEXT(DATE(2020,INT((ROW(A2397)-1)/33)+1,1),"mmmm/aaaa"))) &gt; 0,
   TEXT(DATE(2020,INT((ROW(A2397)-1)/33)+1,1),"mmm/aa"),
   ""
)</f>
        <v/>
      </c>
      <c r="B2399" s="61" t="str">
        <f>IF(A2399&lt;&gt;"", 'alimentação - Tabela 7.1'!$B$27, "" )</f>
        <v/>
      </c>
      <c r="C2399" s="62" t="str">
        <f>IFERROR(INDEX('alimentação - Tabela 7.1'!$27:$27,
MATCH(TEXT('Tabela 7.1'!A2399,"mmmm/aaaa"),'alimentação - Tabela 7.1'!$5:$5,0)), "")</f>
        <v/>
      </c>
      <c r="D2399" s="62" t="str">
        <f>IFERROR(INDEX('alimentação - Tabela 7.1'!$27:$27,
MATCH(TEXT('Tabela 7.1'!$A2399,"mmmm/aaaa"),'alimentação - Tabela 7.1'!$5:$5,0)+1), "")</f>
        <v/>
      </c>
      <c r="E2399" s="62" t="str">
        <f>IFERROR(INDEX('alimentação - Tabela 7.1'!$27:$27,
MATCH(TEXT('Tabela 7.1'!$A2399,"mmmm/aaaa"),'alimentação - Tabela 7.1'!$5:$5,0)+2), "")</f>
        <v/>
      </c>
      <c r="F2399" s="62" t="str">
        <f>IFERROR(INDEX('alimentação - Tabela 7.1'!$27:$27,
MATCH(TEXT('Tabela 7.1'!$A2399,"mmmm/aaaa"),'alimentação - Tabela 7.1'!$5:$5,0)+3), "")</f>
        <v/>
      </c>
      <c r="G2399" s="95" t="str">
        <f>IFERROR(INDEX('alimentação - Tabela 7.1'!$27:$27,
MATCH(TEXT('Tabela 7.1'!$A2399,"mmmm/aaaa"),'alimentação - Tabela 7.1'!$5:$5,0)+4), "")</f>
        <v/>
      </c>
    </row>
    <row r="2400" spans="1:7" ht="18" customHeight="1" x14ac:dyDescent="0.25">
      <c r="A2400" s="59" t="str">
        <f>IF(
   SUMPRODUCT(--('alimentação - Tabela 7.1'!$5:$5=TEXT(DATE(2020,INT((ROW(A2398)-1)/33)+1,1),"mmmm/aaaa"))) &gt; 0,
   TEXT(DATE(2020,INT((ROW(A2398)-1)/33)+1,1),"mmm/aa"),
   ""
)</f>
        <v/>
      </c>
      <c r="B2400" s="61" t="str">
        <f>IF(A2400&lt;&gt;"", 'alimentação - Tabela 7.1'!$B$28, "" )</f>
        <v/>
      </c>
      <c r="C2400" s="62" t="str">
        <f>IFERROR(INDEX('alimentação - Tabela 7.1'!$28:$28,
MATCH(TEXT('Tabela 7.1'!A2400,"mmmm/aaaa"),'alimentação - Tabela 7.1'!$5:$5,0)), "")</f>
        <v/>
      </c>
      <c r="D2400" s="62" t="str">
        <f>IFERROR(INDEX('alimentação - Tabela 7.1'!$28:$28,
MATCH(TEXT('Tabela 7.1'!$A2400,"mmmm/aaaa"),'alimentação - Tabela 7.1'!$5:$5,0)+1), "")</f>
        <v/>
      </c>
      <c r="E2400" s="62" t="str">
        <f>IFERROR(INDEX('alimentação - Tabela 7.1'!$28:$28,
MATCH(TEXT('Tabela 7.1'!$A2400,"mmmm/aaaa"),'alimentação - Tabela 7.1'!$5:$5,0)+2), "")</f>
        <v/>
      </c>
      <c r="F2400" s="62" t="str">
        <f>IFERROR(INDEX('alimentação - Tabela 7.1'!$28:$28,
MATCH(TEXT('Tabela 7.1'!$A2400,"mmmm/aaaa"),'alimentação - Tabela 7.1'!$5:$5,0)+3), "")</f>
        <v/>
      </c>
      <c r="G2400" s="95" t="str">
        <f>IFERROR(INDEX('alimentação - Tabela 7.1'!$28:$28,
MATCH(TEXT('Tabela 7.1'!$A2400,"mmmm/aaaa"),'alimentação - Tabela 7.1'!$5:$5,0)+4), "")</f>
        <v/>
      </c>
    </row>
    <row r="2401" spans="1:7" ht="18" customHeight="1" x14ac:dyDescent="0.25">
      <c r="A2401" s="59" t="str">
        <f>IF(
   SUMPRODUCT(--('alimentação - Tabela 7.1'!$5:$5=TEXT(DATE(2020,INT((ROW(A2399)-1)/33)+1,1),"mmmm/aaaa"))) &gt; 0,
   TEXT(DATE(2020,INT((ROW(A2399)-1)/33)+1,1),"mmm/aa"),
   ""
)</f>
        <v/>
      </c>
      <c r="B2401" s="61" t="str">
        <f>IF(A2401&lt;&gt;"", 'alimentação - Tabela 7.1'!$B$29, "" )</f>
        <v/>
      </c>
      <c r="C2401" s="62" t="str">
        <f>IFERROR(INDEX('alimentação - Tabela 7.1'!$29:$29,
MATCH(TEXT('Tabela 7.1'!A2401,"mmmm/aaaa"),'alimentação - Tabela 7.1'!$5:$5,0)), "")</f>
        <v/>
      </c>
      <c r="D2401" s="62" t="str">
        <f>IFERROR(INDEX('alimentação - Tabela 7.1'!$29:$29,
MATCH(TEXT('Tabela 7.1'!$A2401,"mmmm/aaaa"),'alimentação - Tabela 7.1'!$5:$5,0)+1), "")</f>
        <v/>
      </c>
      <c r="E2401" s="62" t="str">
        <f>IFERROR(INDEX('alimentação - Tabela 7.1'!$29:$29,
MATCH(TEXT('Tabela 7.1'!$A2401,"mmmm/aaaa"),'alimentação - Tabela 7.1'!$5:$5,0)+2), "")</f>
        <v/>
      </c>
      <c r="F2401" s="62" t="str">
        <f>IFERROR(INDEX('alimentação - Tabela 7.1'!$29:$29,
MATCH(TEXT('Tabela 7.1'!$A2401,"mmmm/aaaa"),'alimentação - Tabela 7.1'!$5:$5,0)+3), "")</f>
        <v/>
      </c>
      <c r="G2401" s="95" t="str">
        <f>IFERROR(INDEX('alimentação - Tabela 7.1'!$29:$29,
MATCH(TEXT('Tabela 7.1'!$A2401,"mmmm/aaaa"),'alimentação - Tabela 7.1'!$5:$5,0)+4), "")</f>
        <v/>
      </c>
    </row>
    <row r="2402" spans="1:7" ht="18" customHeight="1" x14ac:dyDescent="0.25">
      <c r="A2402" s="59" t="str">
        <f>IF(
   SUMPRODUCT(--('alimentação - Tabela 7.1'!$5:$5=TEXT(DATE(2020,INT((ROW(A2400)-1)/33)+1,1),"mmmm/aaaa"))) &gt; 0,
   TEXT(DATE(2020,INT((ROW(A2400)-1)/33)+1,1),"mmm/aa"),
   ""
)</f>
        <v/>
      </c>
      <c r="B2402" s="61" t="str">
        <f>IF(A2402&lt;&gt;"", 'alimentação - Tabela 7.1'!$B$30, "" )</f>
        <v/>
      </c>
      <c r="C2402" s="62" t="str">
        <f>IFERROR(INDEX('alimentação - Tabela 7.1'!$30:$30,
MATCH(TEXT('Tabela 7.1'!A2402,"mmmm/aaaa"),'alimentação - Tabela 7.1'!$5:$5,0)), "")</f>
        <v/>
      </c>
      <c r="D2402" s="62" t="str">
        <f>IFERROR(INDEX('alimentação - Tabela 7.1'!$30:$30,
MATCH(TEXT('Tabela 7.1'!$A2402,"mmmm/aaaa"),'alimentação - Tabela 7.1'!$5:$5,0)+1), "")</f>
        <v/>
      </c>
      <c r="E2402" s="62" t="str">
        <f>IFERROR(INDEX('alimentação - Tabela 7.1'!$30:$30,
MATCH(TEXT('Tabela 7.1'!$A2402,"mmmm/aaaa"),'alimentação - Tabela 7.1'!$5:$5,0)+2), "")</f>
        <v/>
      </c>
      <c r="F2402" s="62" t="str">
        <f>IFERROR(INDEX('alimentação - Tabela 7.1'!$30:$30,
MATCH(TEXT('Tabela 7.1'!$A2402,"mmmm/aaaa"),'alimentação - Tabela 7.1'!$5:$5,0)+3), "")</f>
        <v/>
      </c>
      <c r="G2402" s="95" t="str">
        <f>IFERROR(INDEX('alimentação - Tabela 7.1'!$30:$30,
MATCH(TEXT('Tabela 7.1'!$A2402,"mmmm/aaaa"),'alimentação - Tabela 7.1'!$5:$5,0)+4), "")</f>
        <v/>
      </c>
    </row>
    <row r="2403" spans="1:7" ht="18" customHeight="1" x14ac:dyDescent="0.25">
      <c r="A2403" s="59" t="str">
        <f>IF(
   SUMPRODUCT(--('alimentação - Tabela 7.1'!$5:$5=TEXT(DATE(2020,INT((ROW(A2401)-1)/33)+1,1),"mmmm/aaaa"))) &gt; 0,
   TEXT(DATE(2020,INT((ROW(A2401)-1)/33)+1,1),"mmm/aa"),
   ""
)</f>
        <v/>
      </c>
      <c r="B2403" s="61" t="str">
        <f>IF(A2403&lt;&gt;"", 'alimentação - Tabela 7.1'!$B$31, "" )</f>
        <v/>
      </c>
      <c r="C2403" s="62" t="str">
        <f>IFERROR(INDEX('alimentação - Tabela 7.1'!$31:$31,
MATCH(TEXT('Tabela 7.1'!A2403,"mmmm/aaaa"),'alimentação - Tabela 7.1'!$5:$5,0)), "")</f>
        <v/>
      </c>
      <c r="D2403" s="62" t="str">
        <f>IFERROR(INDEX('alimentação - Tabela 7.1'!$31:$31,
MATCH(TEXT('Tabela 7.1'!$A2403,"mmmm/aaaa"),'alimentação - Tabela 7.1'!$5:$5,0)+1), "")</f>
        <v/>
      </c>
      <c r="E2403" s="62" t="str">
        <f>IFERROR(INDEX('alimentação - Tabela 7.1'!$31:$31,
MATCH(TEXT('Tabela 7.1'!$A2403,"mmmm/aaaa"),'alimentação - Tabela 7.1'!$5:$5,0)+2), "")</f>
        <v/>
      </c>
      <c r="F2403" s="62" t="str">
        <f>IFERROR(INDEX('alimentação - Tabela 7.1'!$31:$31,
MATCH(TEXT('Tabela 7.1'!$A2403,"mmmm/aaaa"),'alimentação - Tabela 7.1'!$5:$5,0)+3), "")</f>
        <v/>
      </c>
      <c r="G2403" s="95" t="str">
        <f>IFERROR(INDEX('alimentação - Tabela 7.1'!$31:$31,
MATCH(TEXT('Tabela 7.1'!$A2403,"mmmm/aaaa"),'alimentação - Tabela 7.1'!$5:$5,0)+4), "")</f>
        <v/>
      </c>
    </row>
    <row r="2404" spans="1:7" ht="18" customHeight="1" x14ac:dyDescent="0.25">
      <c r="A2404" s="59" t="str">
        <f>IF(
   SUMPRODUCT(--('alimentação - Tabela 7.1'!$5:$5=TEXT(DATE(2020,INT((ROW(A2402)-1)/33)+1,1),"mmmm/aaaa"))) &gt; 0,
   TEXT(DATE(2020,INT((ROW(A2402)-1)/33)+1,1),"mmm/aa"),
   ""
)</f>
        <v/>
      </c>
      <c r="B2404" s="61" t="str">
        <f>IF(A2404&lt;&gt;"", 'alimentação - Tabela 7.1'!$B$32, "" )</f>
        <v/>
      </c>
      <c r="C2404" s="62" t="str">
        <f>IFERROR(INDEX('alimentação - Tabela 7.1'!$32:$32,
MATCH(TEXT('Tabela 7.1'!A2404,"mmmm/aaaa"),'alimentação - Tabela 7.1'!$5:$5,0)), "")</f>
        <v/>
      </c>
      <c r="D2404" s="62" t="str">
        <f>IFERROR(INDEX('alimentação - Tabela 7.1'!$32:$32,
MATCH(TEXT('Tabela 7.1'!$A2404,"mmmm/aaaa"),'alimentação - Tabela 7.1'!$5:$5,0)+1), "")</f>
        <v/>
      </c>
      <c r="E2404" s="62" t="str">
        <f>IFERROR(INDEX('alimentação - Tabela 7.1'!$32:$32,
MATCH(TEXT('Tabela 7.1'!$A2404,"mmmm/aaaa"),'alimentação - Tabela 7.1'!$5:$5,0)+2), "")</f>
        <v/>
      </c>
      <c r="F2404" s="62" t="str">
        <f>IFERROR(INDEX('alimentação - Tabela 7.1'!$32:$32,
MATCH(TEXT('Tabela 7.1'!$A2404,"mmmm/aaaa"),'alimentação - Tabela 7.1'!$5:$5,0)+3), "")</f>
        <v/>
      </c>
      <c r="G2404" s="95" t="str">
        <f>IFERROR(INDEX('alimentação - Tabela 7.1'!$32:$32,
MATCH(TEXT('Tabela 7.1'!$A2404,"mmmm/aaaa"),'alimentação - Tabela 7.1'!$5:$5,0)+4), "")</f>
        <v/>
      </c>
    </row>
    <row r="2405" spans="1:7" ht="18" customHeight="1" x14ac:dyDescent="0.25">
      <c r="A2405" s="59" t="str">
        <f>IF(
   SUMPRODUCT(--('alimentação - Tabela 7.1'!$5:$5=TEXT(DATE(2020,INT((ROW(A2403)-1)/33)+1,1),"mmmm/aaaa"))) &gt; 0,
   TEXT(DATE(2020,INT((ROW(A2403)-1)/33)+1,1),"mmm/aa"),
   ""
)</f>
        <v/>
      </c>
      <c r="B2405" s="61" t="str">
        <f>IF(A2405&lt;&gt;"", 'alimentação - Tabela 7.1'!$B$33, "" )</f>
        <v/>
      </c>
      <c r="C2405" s="62" t="str">
        <f>IFERROR(INDEX('alimentação - Tabela 7.1'!$33:$33,
MATCH(TEXT('Tabela 7.1'!A2405,"mmmm/aaaa"),'alimentação - Tabela 7.1'!$5:$5,0)), "")</f>
        <v/>
      </c>
      <c r="D2405" s="62" t="str">
        <f>IFERROR(INDEX('alimentação - Tabela 7.1'!$33:$33,
MATCH(TEXT('Tabela 7.1'!$A2405,"mmmm/aaaa"),'alimentação - Tabela 7.1'!$5:$5,0)+1), "")</f>
        <v/>
      </c>
      <c r="E2405" s="62" t="str">
        <f>IFERROR(INDEX('alimentação - Tabela 7.1'!$33:$33,
MATCH(TEXT('Tabela 7.1'!$A2405,"mmmm/aaaa"),'alimentação - Tabela 7.1'!$5:$5,0)+2), "")</f>
        <v/>
      </c>
      <c r="F2405" s="62" t="str">
        <f>IFERROR(INDEX('alimentação - Tabela 7.1'!$33:$33,
MATCH(TEXT('Tabela 7.1'!$A2405,"mmmm/aaaa"),'alimentação - Tabela 7.1'!$5:$5,0)+3), "")</f>
        <v/>
      </c>
      <c r="G2405" s="95" t="str">
        <f>IFERROR(INDEX('alimentação - Tabela 7.1'!$33:$33,
MATCH(TEXT('Tabela 7.1'!$A2405,"mmmm/aaaa"),'alimentação - Tabela 7.1'!$5:$5,0)+4), "")</f>
        <v/>
      </c>
    </row>
    <row r="2406" spans="1:7" ht="18" customHeight="1" x14ac:dyDescent="0.25">
      <c r="A2406" s="59" t="str">
        <f>IF(
   SUMPRODUCT(--('alimentação - Tabela 7.1'!$5:$5=TEXT(DATE(2020,INT((ROW(A2404)-1)/33)+1,1),"mmmm/aaaa"))) &gt; 0,
   TEXT(DATE(2020,INT((ROW(A2404)-1)/33)+1,1),"mmm/aa"),
   ""
)</f>
        <v/>
      </c>
      <c r="B2406" s="61" t="str">
        <f>IF(A2406&lt;&gt;"", 'alimentação - Tabela 7.1'!$B$34, "" )</f>
        <v/>
      </c>
      <c r="C2406" s="62" t="str">
        <f>IFERROR(INDEX('alimentação - Tabela 7.1'!$34:$34,
MATCH(TEXT('Tabela 7.1'!A2406,"mmmm/aaaa"),'alimentação - Tabela 7.1'!$5:$5,0)), "")</f>
        <v/>
      </c>
      <c r="D2406" s="62" t="str">
        <f>IFERROR(INDEX('alimentação - Tabela 7.1'!$34:$34,
MATCH(TEXT('Tabela 7.1'!$A2406,"mmmm/aaaa"),'alimentação - Tabela 7.1'!$5:$5,0)+1), "")</f>
        <v/>
      </c>
      <c r="E2406" s="62" t="str">
        <f>IFERROR(INDEX('alimentação - Tabela 7.1'!$34:$34,
MATCH(TEXT('Tabela 7.1'!$A2406,"mmmm/aaaa"),'alimentação - Tabela 7.1'!$5:$5,0)+2), "")</f>
        <v/>
      </c>
      <c r="F2406" s="62" t="str">
        <f>IFERROR(INDEX('alimentação - Tabela 7.1'!$34:$34,
MATCH(TEXT('Tabela 7.1'!$A2406,"mmmm/aaaa"),'alimentação - Tabela 7.1'!$5:$5,0)+3), "")</f>
        <v/>
      </c>
      <c r="G2406" s="95" t="str">
        <f>IFERROR(INDEX('alimentação - Tabela 7.1'!$34:$34,
MATCH(TEXT('Tabela 7.1'!$A2406,"mmmm/aaaa"),'alimentação - Tabela 7.1'!$5:$5,0)+4), "")</f>
        <v/>
      </c>
    </row>
    <row r="2407" spans="1:7" ht="18" customHeight="1" x14ac:dyDescent="0.25">
      <c r="A2407" s="59" t="str">
        <f>IF(
   SUMPRODUCT(--('alimentação - Tabela 7.1'!$5:$5=TEXT(DATE(2020,INT((ROW(A2405)-1)/33)+1,1),"mmmm/aaaa"))) &gt; 0,
   TEXT(DATE(2020,INT((ROW(A2405)-1)/33)+1,1),"mmm/aa"),
   ""
)</f>
        <v/>
      </c>
      <c r="B2407" s="61" t="str">
        <f>IF(A2407&lt;&gt;"", 'alimentação - Tabela 7.1'!$B$35, "" )</f>
        <v/>
      </c>
      <c r="C2407" s="62" t="str">
        <f>IFERROR(INDEX('alimentação - Tabela 7.1'!$35:$35,
MATCH(TEXT('Tabela 7.1'!A2407,"mmmm/aaaa"),'alimentação - Tabela 7.1'!$5:$5,0)), "")</f>
        <v/>
      </c>
      <c r="D2407" s="62" t="str">
        <f>IFERROR(INDEX('alimentação - Tabela 7.1'!$35:$35,
MATCH(TEXT('Tabela 7.1'!$A2407,"mmmm/aaaa"),'alimentação - Tabela 7.1'!$5:$5,0)+1), "")</f>
        <v/>
      </c>
      <c r="E2407" s="62" t="str">
        <f>IFERROR(INDEX('alimentação - Tabela 7.1'!$35:$35,
MATCH(TEXT('Tabela 7.1'!$A2407,"mmmm/aaaa"),'alimentação - Tabela 7.1'!$5:$5,0)+2), "")</f>
        <v/>
      </c>
      <c r="F2407" s="62" t="str">
        <f>IFERROR(INDEX('alimentação - Tabela 7.1'!$35:$35,
MATCH(TEXT('Tabela 7.1'!$A2407,"mmmm/aaaa"),'alimentação - Tabela 7.1'!$5:$5,0)+3), "")</f>
        <v/>
      </c>
      <c r="G2407" s="95" t="str">
        <f>IFERROR(INDEX('alimentação - Tabela 7.1'!$35:$35,
MATCH(TEXT('Tabela 7.1'!$A2407,"mmmm/aaaa"),'alimentação - Tabela 7.1'!$5:$5,0)+4), "")</f>
        <v/>
      </c>
    </row>
    <row r="2408" spans="1:7" ht="18" customHeight="1" x14ac:dyDescent="0.25">
      <c r="A2408" s="59" t="str">
        <f>IF(
   SUMPRODUCT(--('alimentação - Tabela 7.1'!$5:$5=TEXT(DATE(2020,INT((ROW(A2406)-1)/33)+1,1),"mmmm/aaaa"))) &gt; 0,
   TEXT(DATE(2020,INT((ROW(A2406)-1)/33)+1,1),"mmm/aa"),
   ""
)</f>
        <v/>
      </c>
      <c r="B2408" s="61" t="str">
        <f>IF(A2408&lt;&gt;"", 'alimentação - Tabela 7.1'!$B$36, "" )</f>
        <v/>
      </c>
      <c r="C2408" s="62" t="str">
        <f>IFERROR(INDEX('alimentação - Tabela 7.1'!$36:$36,
MATCH(TEXT('Tabela 7.1'!A2408,"mmmm/aaaa"),'alimentação - Tabela 7.1'!$5:$5,0)), "")</f>
        <v/>
      </c>
      <c r="D2408" s="62" t="str">
        <f>IFERROR(INDEX('alimentação - Tabela 7.1'!$36:$36,
MATCH(TEXT('Tabela 7.1'!$A2408,"mmmm/aaaa"),'alimentação - Tabela 7.1'!$5:$5,0)+1), "")</f>
        <v/>
      </c>
      <c r="E2408" s="62" t="str">
        <f>IFERROR(INDEX('alimentação - Tabela 7.1'!$36:$36,
MATCH(TEXT('Tabela 7.1'!$A2408,"mmmm/aaaa"),'alimentação - Tabela 7.1'!$5:$5,0)+2), "")</f>
        <v/>
      </c>
      <c r="F2408" s="62" t="str">
        <f>IFERROR(INDEX('alimentação - Tabela 7.1'!$36:$36,
MATCH(TEXT('Tabela 7.1'!$A2408,"mmmm/aaaa"),'alimentação - Tabela 7.1'!$5:$5,0)+3), "")</f>
        <v/>
      </c>
      <c r="G2408" s="95" t="str">
        <f>IFERROR(INDEX('alimentação - Tabela 7.1'!$36:$36,
MATCH(TEXT('Tabela 7.1'!$A2408,"mmmm/aaaa"),'alimentação - Tabela 7.1'!$5:$5,0)+4), "")</f>
        <v/>
      </c>
    </row>
    <row r="2409" spans="1:7" ht="18" customHeight="1" x14ac:dyDescent="0.25">
      <c r="A2409" s="59" t="str">
        <f>IF(
   SUMPRODUCT(--('alimentação - Tabela 7.1'!$5:$5=TEXT(DATE(2020,INT((ROW(A2407)-1)/33)+1,1),"mmmm/aaaa"))) &gt; 0,
   TEXT(DATE(2020,INT((ROW(A2407)-1)/33)+1,1),"mmm/aa"),
   ""
)</f>
        <v/>
      </c>
      <c r="B2409" s="61" t="str">
        <f>IF(A2409&lt;&gt;"", 'alimentação - Tabela 7.1'!$B$37, "" )</f>
        <v/>
      </c>
      <c r="C2409" s="62" t="str">
        <f>IFERROR(INDEX('alimentação - Tabela 7.1'!$37:$37,
MATCH(TEXT('Tabela 7.1'!A2409,"mmmm/aaaa"),'alimentação - Tabela 7.1'!$5:$5,0)), "")</f>
        <v/>
      </c>
      <c r="D2409" s="62" t="str">
        <f>IFERROR(INDEX('alimentação - Tabela 7.1'!$37:$37,
MATCH(TEXT('Tabela 7.1'!$A2409,"mmmm/aaaa"),'alimentação - Tabela 7.1'!$5:$5,0)+1), "")</f>
        <v/>
      </c>
      <c r="E2409" s="62" t="str">
        <f>IFERROR(INDEX('alimentação - Tabela 7.1'!$37:$37,
MATCH(TEXT('Tabela 7.1'!$A2409,"mmmm/aaaa"),'alimentação - Tabela 7.1'!$5:$5,0)+2), "")</f>
        <v/>
      </c>
      <c r="F2409" s="62" t="str">
        <f>IFERROR(INDEX('alimentação - Tabela 7.1'!$37:$37,
MATCH(TEXT('Tabela 7.1'!$A2409,"mmmm/aaaa"),'alimentação - Tabela 7.1'!$5:$5,0)+3), "")</f>
        <v/>
      </c>
      <c r="G2409" s="95" t="str">
        <f>IFERROR(INDEX('alimentação - Tabela 7.1'!$37:$37,
MATCH(TEXT('Tabela 7.1'!$A2409,"mmmm/aaaa"),'alimentação - Tabela 7.1'!$5:$5,0)+4), "")</f>
        <v/>
      </c>
    </row>
    <row r="2410" spans="1:7" ht="18" customHeight="1" x14ac:dyDescent="0.25">
      <c r="A2410" s="59" t="str">
        <f>IF(
   SUMPRODUCT(--('alimentação - Tabela 7.1'!$5:$5=TEXT(DATE(2020,INT((ROW(A2408)-1)/33)+1,1),"mmmm/aaaa"))) &gt; 0,
   TEXT(DATE(2020,INT((ROW(A2408)-1)/33)+1,1),"mmm/aa"),
   ""
)</f>
        <v/>
      </c>
      <c r="B2410" s="61" t="str">
        <f>IF(A2410&lt;&gt;"", 'alimentação - Tabela 7.1'!$B$38, "" )</f>
        <v/>
      </c>
      <c r="C2410" s="62" t="str">
        <f>IFERROR(INDEX('alimentação - Tabela 7.1'!$38:$38,
MATCH(TEXT('Tabela 7.1'!A2410,"mmmm/aaaa"),'alimentação - Tabela 7.1'!$5:$5,0)), "")</f>
        <v/>
      </c>
      <c r="D2410" s="62" t="str">
        <f>IFERROR(INDEX('alimentação - Tabela 7.1'!$38:$38,
MATCH(TEXT('Tabela 7.1'!$A2410,"mmmm/aaaa"),'alimentação - Tabela 7.1'!$5:$5,0)+1), "")</f>
        <v/>
      </c>
      <c r="E2410" s="62" t="str">
        <f>IFERROR(INDEX('alimentação - Tabela 7.1'!$38:$38,
MATCH(TEXT('Tabela 7.1'!$A2410,"mmmm/aaaa"),'alimentação - Tabela 7.1'!$5:$5,0)+2), "")</f>
        <v/>
      </c>
      <c r="F2410" s="62" t="str">
        <f>IFERROR(INDEX('alimentação - Tabela 7.1'!$38:$38,
MATCH(TEXT('Tabela 7.1'!$A2410,"mmmm/aaaa"),'alimentação - Tabela 7.1'!$5:$5,0)+3), "")</f>
        <v/>
      </c>
      <c r="G2410" s="95" t="str">
        <f>IFERROR(INDEX('alimentação - Tabela 7.1'!$38:$38,
MATCH(TEXT('Tabela 7.1'!$A2410,"mmmm/aaaa"),'alimentação - Tabela 7.1'!$5:$5,0)+4), "")</f>
        <v/>
      </c>
    </row>
    <row r="2411" spans="1:7" ht="18" customHeight="1" x14ac:dyDescent="0.25">
      <c r="A2411" s="59" t="str">
        <f>IF(
   SUMPRODUCT(--('alimentação - Tabela 7.1'!$5:$5=TEXT(DATE(2020,INT((ROW(A2409)-1)/33)+1,1),"mmmm/aaaa"))) &gt; 0,
   TEXT(DATE(2020,INT((ROW(A2409)-1)/33)+1,1),"mmm/aa"),
   ""
)</f>
        <v/>
      </c>
      <c r="B2411" s="61" t="str">
        <f>IF(A2411&lt;&gt;"", 'alimentação - Tabela 7.1'!$B$39, "" )</f>
        <v/>
      </c>
      <c r="C2411" s="62" t="str">
        <f>IFERROR(INDEX('alimentação - Tabela 7.1'!$39:$39,
MATCH(TEXT('Tabela 7.1'!A2411,"mmmm/aaaa"),'alimentação - Tabela 7.1'!$5:$5,0)), "")</f>
        <v/>
      </c>
      <c r="D2411" s="62" t="str">
        <f>IFERROR(INDEX('alimentação - Tabela 7.1'!$39:$39,
MATCH(TEXT('Tabela 7.1'!$A2411,"mmmm/aaaa"),'alimentação - Tabela 7.1'!$5:$5,0)+1), "")</f>
        <v/>
      </c>
      <c r="E2411" s="62" t="str">
        <f>IFERROR(INDEX('alimentação - Tabela 7.1'!$39:$39,
MATCH(TEXT('Tabela 7.1'!$A2411,"mmmm/aaaa"),'alimentação - Tabela 7.1'!$5:$5,0)+2), "")</f>
        <v/>
      </c>
      <c r="F2411" s="62" t="str">
        <f>IFERROR(INDEX('alimentação - Tabela 7.1'!$39:$39,
MATCH(TEXT('Tabela 7.1'!$A2411,"mmmm/aaaa"),'alimentação - Tabela 7.1'!$5:$5,0)+3), "")</f>
        <v/>
      </c>
      <c r="G2411" s="95" t="str">
        <f>IFERROR(INDEX('alimentação - Tabela 7.1'!$39:$39,
MATCH(TEXT('Tabela 7.1'!$A2411,"mmmm/aaaa"),'alimentação - Tabela 7.1'!$5:$5,0)+4), "")</f>
        <v/>
      </c>
    </row>
    <row r="2412" spans="1:7" ht="18" customHeight="1" x14ac:dyDescent="0.25">
      <c r="A2412" s="59" t="str">
        <f>IF(
   SUMPRODUCT(--('alimentação - Tabela 7.1'!$5:$5=TEXT(DATE(2020,INT((ROW(A2410)-1)/33)+1,1),"mmmm/aaaa"))) &gt; 0,
   TEXT(DATE(2020,INT((ROW(A2410)-1)/33)+1,1),"mmm/aa"),
   ""
)</f>
        <v/>
      </c>
      <c r="B2412" s="61" t="str">
        <f>IF(A2412&lt;&gt;"", 'alimentação - Tabela 7.1'!$B$7, "" )</f>
        <v/>
      </c>
      <c r="C2412" s="62" t="str">
        <f>IFERROR(INDEX('alimentação - Tabela 7.1'!$7:$7,
MATCH(TEXT('Tabela 7.1'!A2412,"mmmm/aaaa"),'alimentação - Tabela 7.1'!$5:$5,0)), "")</f>
        <v/>
      </c>
      <c r="D2412" s="62" t="str">
        <f>IFERROR(INDEX('alimentação - Tabela 7.1'!$7:$7,
MATCH(TEXT('Tabela 7.1'!$A2412,"mmmm/aaaa"),'alimentação - Tabela 7.1'!$5:$5,0)+1), "")</f>
        <v/>
      </c>
      <c r="E2412" s="62" t="str">
        <f>IFERROR(INDEX('alimentação - Tabela 7.1'!$7:$7,
MATCH(TEXT('Tabela 7.1'!$A2412,"mmmm/aaaa"),'alimentação - Tabela 7.1'!$5:$5,0)+2), "")</f>
        <v/>
      </c>
      <c r="F2412" s="62" t="str">
        <f>IFERROR(INDEX('alimentação - Tabela 7.1'!$7:$7,
MATCH(TEXT('Tabela 7.1'!$A2412,"mmmm/aaaa"),'alimentação - Tabela 7.1'!$5:$5,0)+3), "")</f>
        <v/>
      </c>
      <c r="G2412" s="95" t="str">
        <f>IFERROR(INDEX('alimentação - Tabela 7.1'!$7:$7,
MATCH(TEXT('Tabela 7.1'!$A2412,"mmmm/aaaa"),'alimentação - Tabela 7.1'!$5:$5,0)+4), "")</f>
        <v/>
      </c>
    </row>
    <row r="2413" spans="1:7" ht="18" customHeight="1" x14ac:dyDescent="0.25">
      <c r="A2413" s="59" t="str">
        <f>IF(
   SUMPRODUCT(--('alimentação - Tabela 7.1'!$5:$5=TEXT(DATE(2020,INT((ROW(A2411)-1)/33)+1,1),"mmmm/aaaa"))) &gt; 0,
   TEXT(DATE(2020,INT((ROW(A2411)-1)/33)+1,1),"mmm/aa"),
   ""
)</f>
        <v/>
      </c>
      <c r="B2413" s="61" t="str">
        <f>IF(A2413&lt;&gt;"", 'alimentação - Tabela 7.1'!$B$8, "" )</f>
        <v/>
      </c>
      <c r="C2413" s="62" t="str">
        <f>IFERROR(INDEX('alimentação - Tabela 7.1'!$8:$8,
MATCH(TEXT('Tabela 7.1'!A2413,"mmmm/aaaa"),'alimentação - Tabela 7.1'!$5:$5,0)), "")</f>
        <v/>
      </c>
      <c r="D2413" s="62" t="str">
        <f>IFERROR(INDEX('alimentação - Tabela 7.1'!$8:$8,
MATCH(TEXT('Tabela 7.1'!$A2413,"mmmm/aaaa"),'alimentação - Tabela 7.1'!$5:$5,0)+1), "")</f>
        <v/>
      </c>
      <c r="E2413" s="62" t="str">
        <f>IFERROR(INDEX('alimentação - Tabela 7.1'!$8:$8,
MATCH(TEXT('Tabela 7.1'!$A2413,"mmmm/aaaa"),'alimentação - Tabela 7.1'!$5:$5,0)+2), "")</f>
        <v/>
      </c>
      <c r="F2413" s="62" t="str">
        <f>IFERROR(INDEX('alimentação - Tabela 7.1'!$8:$8,
MATCH(TEXT('Tabela 7.1'!$A2413,"mmmm/aaaa"),'alimentação - Tabela 7.1'!$5:$5,0)+3), "")</f>
        <v/>
      </c>
      <c r="G2413" s="95" t="str">
        <f>IFERROR(INDEX('alimentação - Tabela 7.1'!$8:$8,
MATCH(TEXT('Tabela 7.1'!$A2413,"mmmm/aaaa"),'alimentação - Tabela 7.1'!$5:$5,0)+4), "")</f>
        <v/>
      </c>
    </row>
    <row r="2414" spans="1:7" ht="18" customHeight="1" x14ac:dyDescent="0.25">
      <c r="A2414" s="59" t="str">
        <f>IF(
   SUMPRODUCT(--('alimentação - Tabela 7.1'!$5:$5=TEXT(DATE(2020,INT((ROW(A2412)-1)/33)+1,1),"mmmm/aaaa"))) &gt; 0,
   TEXT(DATE(2020,INT((ROW(A2412)-1)/33)+1,1),"mmm/aa"),
   ""
)</f>
        <v/>
      </c>
      <c r="B2414" s="61" t="str">
        <f>IF(A2414&lt;&gt;"", 'alimentação - Tabela 7.1'!$B$9, "" )</f>
        <v/>
      </c>
      <c r="C2414" s="62" t="str">
        <f>IFERROR(INDEX('alimentação - Tabela 7.1'!$9:$9,
MATCH(TEXT('Tabela 7.1'!A2414,"mmmm/aaaa"),'alimentação - Tabela 7.1'!$5:$5,0)), "")</f>
        <v/>
      </c>
      <c r="D2414" s="62" t="str">
        <f>IFERROR(INDEX('alimentação - Tabela 7.1'!$9:$9,
MATCH(TEXT('Tabela 7.1'!$A2414,"mmmm/aaaa"),'alimentação - Tabela 7.1'!$5:$5,0)+1), "")</f>
        <v/>
      </c>
      <c r="E2414" s="62" t="str">
        <f>IFERROR(INDEX('alimentação - Tabela 7.1'!$9:$9,
MATCH(TEXT('Tabela 7.1'!$A2414,"mmmm/aaaa"),'alimentação - Tabela 7.1'!$5:$5,0)+2), "")</f>
        <v/>
      </c>
      <c r="F2414" s="62" t="str">
        <f>IFERROR(INDEX('alimentação - Tabela 7.1'!$9:$9,
MATCH(TEXT('Tabela 7.1'!$A2414,"mmmm/aaaa"),'alimentação - Tabela 7.1'!$5:$5,0)+3), "")</f>
        <v/>
      </c>
      <c r="G2414" s="95" t="str">
        <f>IFERROR(INDEX('alimentação - Tabela 7.1'!$9:$9,
MATCH(TEXT('Tabela 7.1'!$A2414,"mmmm/aaaa"),'alimentação - Tabela 7.1'!$5:$5,0)+4), "")</f>
        <v/>
      </c>
    </row>
    <row r="2415" spans="1:7" ht="18" customHeight="1" x14ac:dyDescent="0.25">
      <c r="A2415" s="59" t="str">
        <f>IF(
   SUMPRODUCT(--('alimentação - Tabela 7.1'!$5:$5=TEXT(DATE(2020,INT((ROW(A2413)-1)/33)+1,1),"mmmm/aaaa"))) &gt; 0,
   TEXT(DATE(2020,INT((ROW(A2413)-1)/33)+1,1),"mmm/aa"),
   ""
)</f>
        <v/>
      </c>
      <c r="B2415" s="61" t="str">
        <f>IF(A2415&lt;&gt;"", 'alimentação - Tabela 7.1'!$B$10, "" )</f>
        <v/>
      </c>
      <c r="C2415" s="62" t="str">
        <f>IFERROR(INDEX('alimentação - Tabela 7.1'!$10:$10,
MATCH(TEXT('Tabela 7.1'!A2415,"mmmm/aaaa"),'alimentação - Tabela 7.1'!$5:$5,0)), "")</f>
        <v/>
      </c>
      <c r="D2415" s="62" t="str">
        <f>IFERROR(INDEX('alimentação - Tabela 7.1'!$10:$10,
MATCH(TEXT('Tabela 7.1'!$A2415,"mmmm/aaaa"),'alimentação - Tabela 7.1'!$5:$5,0)+1), "")</f>
        <v/>
      </c>
      <c r="E2415" s="62" t="str">
        <f>IFERROR(INDEX('alimentação - Tabela 7.1'!$10:$10,
MATCH(TEXT('Tabela 7.1'!$A2415,"mmmm/aaaa"),'alimentação - Tabela 7.1'!$5:$5,0)+2), "")</f>
        <v/>
      </c>
      <c r="F2415" s="62" t="str">
        <f>IFERROR(INDEX('alimentação - Tabela 7.1'!$10:$10,
MATCH(TEXT('Tabela 7.1'!$A2415,"mmmm/aaaa"),'alimentação - Tabela 7.1'!$5:$5,0)+3), "")</f>
        <v/>
      </c>
      <c r="G2415" s="95" t="str">
        <f>IFERROR(INDEX('alimentação - Tabela 7.1'!$10:$10,
MATCH(TEXT('Tabela 7.1'!$A2415,"mmmm/aaaa"),'alimentação - Tabela 7.1'!$5:$5,0)+4), "")</f>
        <v/>
      </c>
    </row>
    <row r="2416" spans="1:7" ht="18" customHeight="1" x14ac:dyDescent="0.25">
      <c r="A2416" s="59" t="str">
        <f>IF(
   SUMPRODUCT(--('alimentação - Tabela 7.1'!$5:$5=TEXT(DATE(2020,INT((ROW(A2414)-1)/33)+1,1),"mmmm/aaaa"))) &gt; 0,
   TEXT(DATE(2020,INT((ROW(A2414)-1)/33)+1,1),"mmm/aa"),
   ""
)</f>
        <v/>
      </c>
      <c r="B2416" s="61" t="str">
        <f>IF(A2416&lt;&gt;"", 'alimentação - Tabela 7.1'!$B$11, "" )</f>
        <v/>
      </c>
      <c r="C2416" s="62" t="str">
        <f>IFERROR(INDEX('alimentação - Tabela 7.1'!$11:$11,
MATCH(TEXT('Tabela 7.1'!A2416,"mmmm/aaaa"),'alimentação - Tabela 7.1'!$5:$5,0)), "")</f>
        <v/>
      </c>
      <c r="D2416" s="62" t="str">
        <f>IFERROR(INDEX('alimentação - Tabela 7.1'!$11:$11,
MATCH(TEXT('Tabela 7.1'!$A2416,"mmmm/aaaa"),'alimentação - Tabela 7.1'!$5:$5,0)+1), "")</f>
        <v/>
      </c>
      <c r="E2416" s="62" t="str">
        <f>IFERROR(INDEX('alimentação - Tabela 7.1'!$11:$11,
MATCH(TEXT('Tabela 7.1'!$A2416,"mmmm/aaaa"),'alimentação - Tabela 7.1'!$5:$5,0)+2), "")</f>
        <v/>
      </c>
      <c r="F2416" s="62" t="str">
        <f>IFERROR(INDEX('alimentação - Tabela 7.1'!$11:$11,
MATCH(TEXT('Tabela 7.1'!$A2416,"mmmm/aaaa"),'alimentação - Tabela 7.1'!$5:$5,0)+3), "")</f>
        <v/>
      </c>
      <c r="G2416" s="95" t="str">
        <f>IFERROR(INDEX('alimentação - Tabela 7.1'!$11:$11,
MATCH(TEXT('Tabela 7.1'!$A2416,"mmmm/aaaa"),'alimentação - Tabela 7.1'!$5:$5,0)+4), "")</f>
        <v/>
      </c>
    </row>
    <row r="2417" spans="1:7" ht="18" customHeight="1" x14ac:dyDescent="0.25">
      <c r="A2417" s="59" t="str">
        <f>IF(
   SUMPRODUCT(--('alimentação - Tabela 7.1'!$5:$5=TEXT(DATE(2020,INT((ROW(A2415)-1)/33)+1,1),"mmmm/aaaa"))) &gt; 0,
   TEXT(DATE(2020,INT((ROW(A2415)-1)/33)+1,1),"mmm/aa"),
   ""
)</f>
        <v/>
      </c>
      <c r="B2417" s="61" t="str">
        <f>IF(A2417&lt;&gt;"", 'alimentação - Tabela 7.1'!$B$12, "" )</f>
        <v/>
      </c>
      <c r="C2417" s="62" t="str">
        <f>IFERROR(INDEX('alimentação - Tabela 7.1'!$12:$12,
MATCH(TEXT('Tabela 7.1'!A2417,"mmmm/aaaa"),'alimentação - Tabela 7.1'!$5:$5,0)), "")</f>
        <v/>
      </c>
      <c r="D2417" s="62" t="str">
        <f>IFERROR(INDEX('alimentação - Tabela 7.1'!$12:$12,
MATCH(TEXT('Tabela 7.1'!$A2417,"mmmm/aaaa"),'alimentação - Tabela 7.1'!$5:$5,0)+1), "")</f>
        <v/>
      </c>
      <c r="E2417" s="62" t="str">
        <f>IFERROR(INDEX('alimentação - Tabela 7.1'!$12:$12,
MATCH(TEXT('Tabela 7.1'!$A2417,"mmmm/aaaa"),'alimentação - Tabela 7.1'!$5:$5,0)+2), "")</f>
        <v/>
      </c>
      <c r="F2417" s="62" t="str">
        <f>IFERROR(INDEX('alimentação - Tabela 7.1'!$12:$12,
MATCH(TEXT('Tabela 7.1'!$A2417,"mmmm/aaaa"),'alimentação - Tabela 7.1'!$5:$5,0)+3), "")</f>
        <v/>
      </c>
      <c r="G2417" s="95" t="str">
        <f>IFERROR(INDEX('alimentação - Tabela 7.1'!$12:$12,
MATCH(TEXT('Tabela 7.1'!$A2417,"mmmm/aaaa"),'alimentação - Tabela 7.1'!$5:$5,0)+4), "")</f>
        <v/>
      </c>
    </row>
    <row r="2418" spans="1:7" ht="18" customHeight="1" x14ac:dyDescent="0.25">
      <c r="A2418" s="59" t="str">
        <f>IF(
   SUMPRODUCT(--('alimentação - Tabela 7.1'!$5:$5=TEXT(DATE(2020,INT((ROW(A2416)-1)/33)+1,1),"mmmm/aaaa"))) &gt; 0,
   TEXT(DATE(2020,INT((ROW(A2416)-1)/33)+1,1),"mmm/aa"),
   ""
)</f>
        <v/>
      </c>
      <c r="B2418" s="61" t="str">
        <f>IF(A2418&lt;&gt;"", 'alimentação - Tabela 7.1'!$B$13, "" )</f>
        <v/>
      </c>
      <c r="C2418" s="62" t="str">
        <f>IFERROR(INDEX('alimentação - Tabela 7.1'!$13:$13,
MATCH(TEXT('Tabela 7.1'!A2418,"mmmm/aaaa"),'alimentação - Tabela 7.1'!$5:$5,0)), "")</f>
        <v/>
      </c>
      <c r="D2418" s="62" t="str">
        <f>IFERROR(INDEX('alimentação - Tabela 7.1'!$13:$13,
MATCH(TEXT('Tabela 7.1'!$A2418,"mmmm/aaaa"),'alimentação - Tabela 7.1'!$5:$5,0)+1), "")</f>
        <v/>
      </c>
      <c r="E2418" s="62" t="str">
        <f>IFERROR(INDEX('alimentação - Tabela 7.1'!$13:$13,
MATCH(TEXT('Tabela 7.1'!$A2418,"mmmm/aaaa"),'alimentação - Tabela 7.1'!$5:$5,0)+2), "")</f>
        <v/>
      </c>
      <c r="F2418" s="62" t="str">
        <f>IFERROR(INDEX('alimentação - Tabela 7.1'!$13:$13,
MATCH(TEXT('Tabela 7.1'!$A2418,"mmmm/aaaa"),'alimentação - Tabela 7.1'!$5:$5,0)+3), "")</f>
        <v/>
      </c>
      <c r="G2418" s="95" t="str">
        <f>IFERROR(INDEX('alimentação - Tabela 7.1'!$13:$13,
MATCH(TEXT('Tabela 7.1'!$A2418,"mmmm/aaaa"),'alimentação - Tabela 7.1'!$5:$5,0)+4), "")</f>
        <v/>
      </c>
    </row>
    <row r="2419" spans="1:7" ht="18" customHeight="1" x14ac:dyDescent="0.25">
      <c r="A2419" s="59" t="str">
        <f>IF(
   SUMPRODUCT(--('alimentação - Tabela 7.1'!$5:$5=TEXT(DATE(2020,INT((ROW(A2417)-1)/33)+1,1),"mmmm/aaaa"))) &gt; 0,
   TEXT(DATE(2020,INT((ROW(A2417)-1)/33)+1,1),"mmm/aa"),
   ""
)</f>
        <v/>
      </c>
      <c r="B2419" s="61" t="str">
        <f>IF(A2419&lt;&gt;"", 'alimentação - Tabela 7.1'!$B$14, "" )</f>
        <v/>
      </c>
      <c r="C2419" s="62" t="str">
        <f>IFERROR(INDEX('alimentação - Tabela 7.1'!$14:$14,
MATCH(TEXT('Tabela 7.1'!A2419,"mmmm/aaaa"),'alimentação - Tabela 7.1'!$5:$5,0)), "")</f>
        <v/>
      </c>
      <c r="D2419" s="62" t="str">
        <f>IFERROR(INDEX('alimentação - Tabela 7.1'!$14:$14,
MATCH(TEXT('Tabela 7.1'!$A2419,"mmmm/aaaa"),'alimentação - Tabela 7.1'!$5:$5,0)+1), "")</f>
        <v/>
      </c>
      <c r="E2419" s="62" t="str">
        <f>IFERROR(INDEX('alimentação - Tabela 7.1'!$14:$14,
MATCH(TEXT('Tabela 7.1'!$A2419,"mmmm/aaaa"),'alimentação - Tabela 7.1'!$5:$5,0)+2), "")</f>
        <v/>
      </c>
      <c r="F2419" s="62" t="str">
        <f>IFERROR(INDEX('alimentação - Tabela 7.1'!$14:$14,
MATCH(TEXT('Tabela 7.1'!$A2419,"mmmm/aaaa"),'alimentação - Tabela 7.1'!$5:$5,0)+3), "")</f>
        <v/>
      </c>
      <c r="G2419" s="95" t="str">
        <f>IFERROR(INDEX('alimentação - Tabela 7.1'!$14:$14,
MATCH(TEXT('Tabela 7.1'!$A2419,"mmmm/aaaa"),'alimentação - Tabela 7.1'!$5:$5,0)+4), "")</f>
        <v/>
      </c>
    </row>
    <row r="2420" spans="1:7" ht="18" customHeight="1" x14ac:dyDescent="0.25">
      <c r="A2420" s="59" t="str">
        <f>IF(
   SUMPRODUCT(--('alimentação - Tabela 7.1'!$5:$5=TEXT(DATE(2020,INT((ROW(A2418)-1)/33)+1,1),"mmmm/aaaa"))) &gt; 0,
   TEXT(DATE(2020,INT((ROW(A2418)-1)/33)+1,1),"mmm/aa"),
   ""
)</f>
        <v/>
      </c>
      <c r="B2420" s="61" t="str">
        <f>IF(A2420&lt;&gt;"", 'alimentação - Tabela 7.1'!$B$15, "" )</f>
        <v/>
      </c>
      <c r="C2420" s="62" t="str">
        <f>IFERROR(INDEX('alimentação - Tabela 7.1'!$15:$15,
MATCH(TEXT('Tabela 7.1'!A2420,"mmmm/aaaa"),'alimentação - Tabela 7.1'!$5:$5,0)), "")</f>
        <v/>
      </c>
      <c r="D2420" s="62" t="str">
        <f>IFERROR(INDEX('alimentação - Tabela 7.1'!$15:$15,
MATCH(TEXT('Tabela 7.1'!$A2420,"mmmm/aaaa"),'alimentação - Tabela 7.1'!$5:$5,0)+1), "")</f>
        <v/>
      </c>
      <c r="E2420" s="62" t="str">
        <f>IFERROR(INDEX('alimentação - Tabela 7.1'!$15:$15,
MATCH(TEXT('Tabela 7.1'!$A2420,"mmmm/aaaa"),'alimentação - Tabela 7.1'!$5:$5,0)+2), "")</f>
        <v/>
      </c>
      <c r="F2420" s="62" t="str">
        <f>IFERROR(INDEX('alimentação - Tabela 7.1'!$15:$15,
MATCH(TEXT('Tabela 7.1'!$A2420,"mmmm/aaaa"),'alimentação - Tabela 7.1'!$5:$5,0)+3), "")</f>
        <v/>
      </c>
      <c r="G2420" s="95" t="str">
        <f>IFERROR(INDEX('alimentação - Tabela 7.1'!$15:$15,
MATCH(TEXT('Tabela 7.1'!$A2420,"mmmm/aaaa"),'alimentação - Tabela 7.1'!$5:$5,0)+4), "")</f>
        <v/>
      </c>
    </row>
    <row r="2421" spans="1:7" ht="18" customHeight="1" x14ac:dyDescent="0.25">
      <c r="A2421" s="59" t="str">
        <f>IF(
   SUMPRODUCT(--('alimentação - Tabela 7.1'!$5:$5=TEXT(DATE(2020,INT((ROW(A2419)-1)/33)+1,1),"mmmm/aaaa"))) &gt; 0,
   TEXT(DATE(2020,INT((ROW(A2419)-1)/33)+1,1),"mmm/aa"),
   ""
)</f>
        <v/>
      </c>
      <c r="B2421" s="61" t="str">
        <f>IF(A2421&lt;&gt;"", 'alimentação - Tabela 7.1'!$B$16, "" )</f>
        <v/>
      </c>
      <c r="C2421" s="62" t="str">
        <f>IFERROR(INDEX('alimentação - Tabela 7.1'!$16:$16,
MATCH(TEXT('Tabela 7.1'!A2421,"mmmm/aaaa"),'alimentação - Tabela 7.1'!$5:$5,0)), "")</f>
        <v/>
      </c>
      <c r="D2421" s="62" t="str">
        <f>IFERROR(INDEX('alimentação - Tabela 7.1'!$16:$16,
MATCH(TEXT('Tabela 7.1'!$A2421,"mmmm/aaaa"),'alimentação - Tabela 7.1'!$5:$5,0)+1), "")</f>
        <v/>
      </c>
      <c r="E2421" s="62" t="str">
        <f>IFERROR(INDEX('alimentação - Tabela 7.1'!$16:$16,
MATCH(TEXT('Tabela 7.1'!$A2421,"mmmm/aaaa"),'alimentação - Tabela 7.1'!$5:$5,0)+2), "")</f>
        <v/>
      </c>
      <c r="F2421" s="62" t="str">
        <f>IFERROR(INDEX('alimentação - Tabela 7.1'!$16:$16,
MATCH(TEXT('Tabela 7.1'!$A2421,"mmmm/aaaa"),'alimentação - Tabela 7.1'!$5:$5,0)+3), "")</f>
        <v/>
      </c>
      <c r="G2421" s="95" t="str">
        <f>IFERROR(INDEX('alimentação - Tabela 7.1'!$16:$16,
MATCH(TEXT('Tabela 7.1'!$A2421,"mmmm/aaaa"),'alimentação - Tabela 7.1'!$5:$5,0)+4), "")</f>
        <v/>
      </c>
    </row>
    <row r="2422" spans="1:7" ht="18" customHeight="1" x14ac:dyDescent="0.25">
      <c r="A2422" s="59" t="str">
        <f>IF(
   SUMPRODUCT(--('alimentação - Tabela 7.1'!$5:$5=TEXT(DATE(2020,INT((ROW(A2420)-1)/33)+1,1),"mmmm/aaaa"))) &gt; 0,
   TEXT(DATE(2020,INT((ROW(A2420)-1)/33)+1,1),"mmm/aa"),
   ""
)</f>
        <v/>
      </c>
      <c r="B2422" s="61" t="str">
        <f>IF(A2422&lt;&gt;"", 'alimentação - Tabela 7.1'!$B$17, "" )</f>
        <v/>
      </c>
      <c r="C2422" s="62" t="str">
        <f>IFERROR(INDEX('alimentação - Tabela 7.1'!$17:$17,
MATCH(TEXT('Tabela 7.1'!A2422,"mmmm/aaaa"),'alimentação - Tabela 7.1'!$5:$5,0)), "")</f>
        <v/>
      </c>
      <c r="D2422" s="62" t="str">
        <f>IFERROR(INDEX('alimentação - Tabela 7.1'!$17:$17,
MATCH(TEXT('Tabela 7.1'!$A2422,"mmmm/aaaa"),'alimentação - Tabela 7.1'!$5:$5,0)+1), "")</f>
        <v/>
      </c>
      <c r="E2422" s="62" t="str">
        <f>IFERROR(INDEX('alimentação - Tabela 7.1'!$17:$17,
MATCH(TEXT('Tabela 7.1'!$A2422,"mmmm/aaaa"),'alimentação - Tabela 7.1'!$5:$5,0)+2), "")</f>
        <v/>
      </c>
      <c r="F2422" s="62" t="str">
        <f>IFERROR(INDEX('alimentação - Tabela 7.1'!$17:$17,
MATCH(TEXT('Tabela 7.1'!$A2422,"mmmm/aaaa"),'alimentação - Tabela 7.1'!$5:$5,0)+3), "")</f>
        <v/>
      </c>
      <c r="G2422" s="95" t="str">
        <f>IFERROR(INDEX('alimentação - Tabela 7.1'!$17:$17,
MATCH(TEXT('Tabela 7.1'!$A2422,"mmmm/aaaa"),'alimentação - Tabela 7.1'!$5:$5,0)+4), "")</f>
        <v/>
      </c>
    </row>
    <row r="2423" spans="1:7" ht="18" customHeight="1" x14ac:dyDescent="0.25">
      <c r="A2423" s="59" t="str">
        <f>IF(
   SUMPRODUCT(--('alimentação - Tabela 7.1'!$5:$5=TEXT(DATE(2020,INT((ROW(A2421)-1)/33)+1,1),"mmmm/aaaa"))) &gt; 0,
   TEXT(DATE(2020,INT((ROW(A2421)-1)/33)+1,1),"mmm/aa"),
   ""
)</f>
        <v/>
      </c>
      <c r="B2423" s="61" t="str">
        <f>IF(A2423&lt;&gt;"", 'alimentação - Tabela 7.1'!$B$18, "" )</f>
        <v/>
      </c>
      <c r="C2423" s="62" t="str">
        <f>IFERROR(INDEX('alimentação - Tabela 7.1'!$18:$18,
MATCH(TEXT('Tabela 7.1'!A2423,"mmmm/aaaa"),'alimentação - Tabela 7.1'!$5:$5,0)), "")</f>
        <v/>
      </c>
      <c r="D2423" s="62" t="str">
        <f>IFERROR(INDEX('alimentação - Tabela 7.1'!$18:$18,
MATCH(TEXT('Tabela 7.1'!$A2423,"mmmm/aaaa"),'alimentação - Tabela 7.1'!$5:$5,0)+1), "")</f>
        <v/>
      </c>
      <c r="E2423" s="62" t="str">
        <f>IFERROR(INDEX('alimentação - Tabela 7.1'!$18:$18,
MATCH(TEXT('Tabela 7.1'!$A2423,"mmmm/aaaa"),'alimentação - Tabela 7.1'!$5:$5,0)+2), "")</f>
        <v/>
      </c>
      <c r="F2423" s="62" t="str">
        <f>IFERROR(INDEX('alimentação - Tabela 7.1'!$18:$18,
MATCH(TEXT('Tabela 7.1'!$A2423,"mmmm/aaaa"),'alimentação - Tabela 7.1'!$5:$5,0)+3), "")</f>
        <v/>
      </c>
      <c r="G2423" s="95" t="str">
        <f>IFERROR(INDEX('alimentação - Tabela 7.1'!$18:$18,
MATCH(TEXT('Tabela 7.1'!$A2423,"mmmm/aaaa"),'alimentação - Tabela 7.1'!$5:$5,0)+4), "")</f>
        <v/>
      </c>
    </row>
    <row r="2424" spans="1:7" ht="18" customHeight="1" x14ac:dyDescent="0.25">
      <c r="A2424" s="59" t="str">
        <f>IF(
   SUMPRODUCT(--('alimentação - Tabela 7.1'!$5:$5=TEXT(DATE(2020,INT((ROW(A2422)-1)/33)+1,1),"mmmm/aaaa"))) &gt; 0,
   TEXT(DATE(2020,INT((ROW(A2422)-1)/33)+1,1),"mmm/aa"),
   ""
)</f>
        <v/>
      </c>
      <c r="B2424" s="61" t="str">
        <f>IF(A2424&lt;&gt;"", 'alimentação - Tabela 7.1'!$B$19, "" )</f>
        <v/>
      </c>
      <c r="C2424" s="62" t="str">
        <f>IFERROR(INDEX('alimentação - Tabela 7.1'!$19:$19,
MATCH(TEXT('Tabela 7.1'!A2424,"mmmm/aaaa"),'alimentação - Tabela 7.1'!$5:$5,0)), "")</f>
        <v/>
      </c>
      <c r="D2424" s="62" t="str">
        <f>IFERROR(INDEX('alimentação - Tabela 7.1'!$19:$19,
MATCH(TEXT('Tabela 7.1'!$A2424,"mmmm/aaaa"),'alimentação - Tabela 7.1'!$5:$5,0)+1), "")</f>
        <v/>
      </c>
      <c r="E2424" s="62" t="str">
        <f>IFERROR(INDEX('alimentação - Tabela 7.1'!$19:$19,
MATCH(TEXT('Tabela 7.1'!$A2424,"mmmm/aaaa"),'alimentação - Tabela 7.1'!$5:$5,0)+2), "")</f>
        <v/>
      </c>
      <c r="F2424" s="62" t="str">
        <f>IFERROR(INDEX('alimentação - Tabela 7.1'!$19:$19,
MATCH(TEXT('Tabela 7.1'!$A2424,"mmmm/aaaa"),'alimentação - Tabela 7.1'!$5:$5,0)+3), "")</f>
        <v/>
      </c>
      <c r="G2424" s="95" t="str">
        <f>IFERROR(INDEX('alimentação - Tabela 7.1'!$19:$19,
MATCH(TEXT('Tabela 7.1'!$A2424,"mmmm/aaaa"),'alimentação - Tabela 7.1'!$5:$5,0)+4), "")</f>
        <v/>
      </c>
    </row>
    <row r="2425" spans="1:7" ht="18" customHeight="1" x14ac:dyDescent="0.25">
      <c r="A2425" s="59" t="str">
        <f>IF(
   SUMPRODUCT(--('alimentação - Tabela 7.1'!$5:$5=TEXT(DATE(2020,INT((ROW(A2423)-1)/33)+1,1),"mmmm/aaaa"))) &gt; 0,
   TEXT(DATE(2020,INT((ROW(A2423)-1)/33)+1,1),"mmm/aa"),
   ""
)</f>
        <v/>
      </c>
      <c r="B2425" s="61" t="str">
        <f>IF(A2425&lt;&gt;"", 'alimentação - Tabela 7.1'!$B$20, "" )</f>
        <v/>
      </c>
      <c r="C2425" s="62" t="str">
        <f>IFERROR(INDEX('alimentação - Tabela 7.1'!$20:$20,
MATCH(TEXT('Tabela 7.1'!A2425,"mmmm/aaaa"),'alimentação - Tabela 7.1'!$5:$5,0)), "")</f>
        <v/>
      </c>
      <c r="D2425" s="62" t="str">
        <f>IFERROR(INDEX('alimentação - Tabela 7.1'!$20:$20,
MATCH(TEXT('Tabela 7.1'!$A2425,"mmmm/aaaa"),'alimentação - Tabela 7.1'!$5:$5,0)+1), "")</f>
        <v/>
      </c>
      <c r="E2425" s="62" t="str">
        <f>IFERROR(INDEX('alimentação - Tabela 7.1'!$20:$20,
MATCH(TEXT('Tabela 7.1'!$A2425,"mmmm/aaaa"),'alimentação - Tabela 7.1'!$5:$5,0)+2), "")</f>
        <v/>
      </c>
      <c r="F2425" s="62" t="str">
        <f>IFERROR(INDEX('alimentação - Tabela 7.1'!$20:$20,
MATCH(TEXT('Tabela 7.1'!$A2425,"mmmm/aaaa"),'alimentação - Tabela 7.1'!$5:$5,0)+3), "")</f>
        <v/>
      </c>
      <c r="G2425" s="95" t="str">
        <f>IFERROR(INDEX('alimentação - Tabela 7.1'!$20:$20,
MATCH(TEXT('Tabela 7.1'!$A2425,"mmmm/aaaa"),'alimentação - Tabela 7.1'!$5:$5,0)+4), "")</f>
        <v/>
      </c>
    </row>
    <row r="2426" spans="1:7" ht="18" customHeight="1" x14ac:dyDescent="0.25">
      <c r="A2426" s="59" t="str">
        <f>IF(
   SUMPRODUCT(--('alimentação - Tabela 7.1'!$5:$5=TEXT(DATE(2020,INT((ROW(A2424)-1)/33)+1,1),"mmmm/aaaa"))) &gt; 0,
   TEXT(DATE(2020,INT((ROW(A2424)-1)/33)+1,1),"mmm/aa"),
   ""
)</f>
        <v/>
      </c>
      <c r="B2426" s="61" t="str">
        <f>IF(A2426&lt;&gt;"", 'alimentação - Tabela 7.1'!$B$21, "" )</f>
        <v/>
      </c>
      <c r="C2426" s="62" t="str">
        <f>IFERROR(INDEX('alimentação - Tabela 7.1'!$21:$21,
MATCH(TEXT('Tabela 7.1'!A2426,"mmmm/aaaa"),'alimentação - Tabela 7.1'!$5:$5,0)), "")</f>
        <v/>
      </c>
      <c r="D2426" s="62" t="str">
        <f>IFERROR(INDEX('alimentação - Tabela 7.1'!$21:$21,
MATCH(TEXT('Tabela 7.1'!$A2426,"mmmm/aaaa"),'alimentação - Tabela 7.1'!$5:$5,0)+1), "")</f>
        <v/>
      </c>
      <c r="E2426" s="62" t="str">
        <f>IFERROR(INDEX('alimentação - Tabela 7.1'!$21:$21,
MATCH(TEXT('Tabela 7.1'!$A2426,"mmmm/aaaa"),'alimentação - Tabela 7.1'!$5:$5,0)+2), "")</f>
        <v/>
      </c>
      <c r="F2426" s="62" t="str">
        <f>IFERROR(INDEX('alimentação - Tabela 7.1'!$21:$21,
MATCH(TEXT('Tabela 7.1'!$A2426,"mmmm/aaaa"),'alimentação - Tabela 7.1'!$5:$5,0)+3), "")</f>
        <v/>
      </c>
      <c r="G2426" s="95" t="str">
        <f>IFERROR(INDEX('alimentação - Tabela 7.1'!$21:$21,
MATCH(TEXT('Tabela 7.1'!$A2426,"mmmm/aaaa"),'alimentação - Tabela 7.1'!$5:$5,0)+4), "")</f>
        <v/>
      </c>
    </row>
    <row r="2427" spans="1:7" ht="18" customHeight="1" x14ac:dyDescent="0.25">
      <c r="A2427" s="59" t="str">
        <f>IF(
   SUMPRODUCT(--('alimentação - Tabela 7.1'!$5:$5=TEXT(DATE(2020,INT((ROW(A2425)-1)/33)+1,1),"mmmm/aaaa"))) &gt; 0,
   TEXT(DATE(2020,INT((ROW(A2425)-1)/33)+1,1),"mmm/aa"),
   ""
)</f>
        <v/>
      </c>
      <c r="B2427" s="61" t="str">
        <f>IF(A2427&lt;&gt;"", 'alimentação - Tabela 7.1'!$B$22, "" )</f>
        <v/>
      </c>
      <c r="C2427" s="62" t="str">
        <f>IFERROR(INDEX('alimentação - Tabela 7.1'!$22:$22,
MATCH(TEXT('Tabela 7.1'!A2427,"mmmm/aaaa"),'alimentação - Tabela 7.1'!$5:$5,0)), "")</f>
        <v/>
      </c>
      <c r="D2427" s="62" t="str">
        <f>IFERROR(INDEX('alimentação - Tabela 7.1'!$22:$22,
MATCH(TEXT('Tabela 7.1'!$A2427,"mmmm/aaaa"),'alimentação - Tabela 7.1'!$5:$5,0)+1), "")</f>
        <v/>
      </c>
      <c r="E2427" s="62" t="str">
        <f>IFERROR(INDEX('alimentação - Tabela 7.1'!$22:$22,
MATCH(TEXT('Tabela 7.1'!$A2427,"mmmm/aaaa"),'alimentação - Tabela 7.1'!$5:$5,0)+2), "")</f>
        <v/>
      </c>
      <c r="F2427" s="62" t="str">
        <f>IFERROR(INDEX('alimentação - Tabela 7.1'!$22:$22,
MATCH(TEXT('Tabela 7.1'!$A2427,"mmmm/aaaa"),'alimentação - Tabela 7.1'!$5:$5,0)+3), "")</f>
        <v/>
      </c>
      <c r="G2427" s="95" t="str">
        <f>IFERROR(INDEX('alimentação - Tabela 7.1'!$22:$22,
MATCH(TEXT('Tabela 7.1'!$A2427,"mmmm/aaaa"),'alimentação - Tabela 7.1'!$5:$5,0)+4), "")</f>
        <v/>
      </c>
    </row>
    <row r="2428" spans="1:7" ht="18" customHeight="1" x14ac:dyDescent="0.25">
      <c r="A2428" s="59" t="str">
        <f>IF(
   SUMPRODUCT(--('alimentação - Tabela 7.1'!$5:$5=TEXT(DATE(2020,INT((ROW(A2426)-1)/33)+1,1),"mmmm/aaaa"))) &gt; 0,
   TEXT(DATE(2020,INT((ROW(A2426)-1)/33)+1,1),"mmm/aa"),
   ""
)</f>
        <v/>
      </c>
      <c r="B2428" s="61" t="str">
        <f>IF(A2428&lt;&gt;"", 'alimentação - Tabela 7.1'!$B$23, "" )</f>
        <v/>
      </c>
      <c r="C2428" s="62" t="str">
        <f>IFERROR(INDEX('alimentação - Tabela 7.1'!$23:$23,
MATCH(TEXT('Tabela 7.1'!A2428,"mmmm/aaaa"),'alimentação - Tabela 7.1'!$5:$5,0)), "")</f>
        <v/>
      </c>
      <c r="D2428" s="62" t="str">
        <f>IFERROR(INDEX('alimentação - Tabela 7.1'!$23:$23,
MATCH(TEXT('Tabela 7.1'!$A2428,"mmmm/aaaa"),'alimentação - Tabela 7.1'!$5:$5,0)+1), "")</f>
        <v/>
      </c>
      <c r="E2428" s="62" t="str">
        <f>IFERROR(INDEX('alimentação - Tabela 7.1'!$23:$23,
MATCH(TEXT('Tabela 7.1'!$A2428,"mmmm/aaaa"),'alimentação - Tabela 7.1'!$5:$5,0)+2), "")</f>
        <v/>
      </c>
      <c r="F2428" s="62" t="str">
        <f>IFERROR(INDEX('alimentação - Tabela 7.1'!$23:$23,
MATCH(TEXT('Tabela 7.1'!$A2428,"mmmm/aaaa"),'alimentação - Tabela 7.1'!$5:$5,0)+3), "")</f>
        <v/>
      </c>
      <c r="G2428" s="95" t="str">
        <f>IFERROR(INDEX('alimentação - Tabela 7.1'!$23:$23,
MATCH(TEXT('Tabela 7.1'!$A2428,"mmmm/aaaa"),'alimentação - Tabela 7.1'!$5:$5,0)+4), "")</f>
        <v/>
      </c>
    </row>
    <row r="2429" spans="1:7" ht="18" customHeight="1" x14ac:dyDescent="0.25">
      <c r="A2429" s="59" t="str">
        <f>IF(
   SUMPRODUCT(--('alimentação - Tabela 7.1'!$5:$5=TEXT(DATE(2020,INT((ROW(A2427)-1)/33)+1,1),"mmmm/aaaa"))) &gt; 0,
   TEXT(DATE(2020,INT((ROW(A2427)-1)/33)+1,1),"mmm/aa"),
   ""
)</f>
        <v/>
      </c>
      <c r="B2429" s="61" t="str">
        <f>IF(A2429&lt;&gt;"", 'alimentação - Tabela 7.1'!$B$24, "" )</f>
        <v/>
      </c>
      <c r="C2429" s="62" t="str">
        <f>IFERROR(INDEX('alimentação - Tabela 7.1'!$24:$24,
MATCH(TEXT('Tabela 7.1'!A2429,"mmmm/aaaa"),'alimentação - Tabela 7.1'!$5:$5,0)), "")</f>
        <v/>
      </c>
      <c r="D2429" s="62" t="str">
        <f>IFERROR(INDEX('alimentação - Tabela 7.1'!$24:$24,
MATCH(TEXT('Tabela 7.1'!$A2429,"mmmm/aaaa"),'alimentação - Tabela 7.1'!$5:$5,0)+1), "")</f>
        <v/>
      </c>
      <c r="E2429" s="62" t="str">
        <f>IFERROR(INDEX('alimentação - Tabela 7.1'!$24:$24,
MATCH(TEXT('Tabela 7.1'!$A2429,"mmmm/aaaa"),'alimentação - Tabela 7.1'!$5:$5,0)+2), "")</f>
        <v/>
      </c>
      <c r="F2429" s="62" t="str">
        <f>IFERROR(INDEX('alimentação - Tabela 7.1'!$24:$24,
MATCH(TEXT('Tabela 7.1'!$A2429,"mmmm/aaaa"),'alimentação - Tabela 7.1'!$5:$5,0)+3), "")</f>
        <v/>
      </c>
      <c r="G2429" s="95" t="str">
        <f>IFERROR(INDEX('alimentação - Tabela 7.1'!$24:$24,
MATCH(TEXT('Tabela 7.1'!$A2429,"mmmm/aaaa"),'alimentação - Tabela 7.1'!$5:$5,0)+4), "")</f>
        <v/>
      </c>
    </row>
    <row r="2430" spans="1:7" ht="18" customHeight="1" x14ac:dyDescent="0.25">
      <c r="A2430" s="59" t="str">
        <f>IF(
   SUMPRODUCT(--('alimentação - Tabela 7.1'!$5:$5=TEXT(DATE(2020,INT((ROW(A2428)-1)/33)+1,1),"mmmm/aaaa"))) &gt; 0,
   TEXT(DATE(2020,INT((ROW(A2428)-1)/33)+1,1),"mmm/aa"),
   ""
)</f>
        <v/>
      </c>
      <c r="B2430" s="61" t="str">
        <f>IF(A2430&lt;&gt;"", 'alimentação - Tabela 7.1'!$B$25, "" )</f>
        <v/>
      </c>
      <c r="C2430" s="62" t="str">
        <f>IFERROR(INDEX('alimentação - Tabela 7.1'!$25:$25,
MATCH(TEXT('Tabela 7.1'!A2430,"mmmm/aaaa"),'alimentação - Tabela 7.1'!$5:$5,0)), "")</f>
        <v/>
      </c>
      <c r="D2430" s="62" t="str">
        <f>IFERROR(INDEX('alimentação - Tabela 7.1'!$25:$25,
MATCH(TEXT('Tabela 7.1'!$A2430,"mmmm/aaaa"),'alimentação - Tabela 7.1'!$5:$5,0)+1), "")</f>
        <v/>
      </c>
      <c r="E2430" s="62" t="str">
        <f>IFERROR(INDEX('alimentação - Tabela 7.1'!$25:$25,
MATCH(TEXT('Tabela 7.1'!$A2430,"mmmm/aaaa"),'alimentação - Tabela 7.1'!$5:$5,0)+2), "")</f>
        <v/>
      </c>
      <c r="F2430" s="62" t="str">
        <f>IFERROR(INDEX('alimentação - Tabela 7.1'!$25:$25,
MATCH(TEXT('Tabela 7.1'!$A2430,"mmmm/aaaa"),'alimentação - Tabela 7.1'!$5:$5,0)+3), "")</f>
        <v/>
      </c>
      <c r="G2430" s="95" t="str">
        <f>IFERROR(INDEX('alimentação - Tabela 7.1'!$25:$25,
MATCH(TEXT('Tabela 7.1'!$A2430,"mmmm/aaaa"),'alimentação - Tabela 7.1'!$5:$5,0)+4), "")</f>
        <v/>
      </c>
    </row>
    <row r="2431" spans="1:7" ht="18" customHeight="1" x14ac:dyDescent="0.25">
      <c r="A2431" s="59" t="str">
        <f>IF(
   SUMPRODUCT(--('alimentação - Tabela 7.1'!$5:$5=TEXT(DATE(2020,INT((ROW(A2429)-1)/33)+1,1),"mmmm/aaaa"))) &gt; 0,
   TEXT(DATE(2020,INT((ROW(A2429)-1)/33)+1,1),"mmm/aa"),
   ""
)</f>
        <v/>
      </c>
      <c r="B2431" s="61" t="str">
        <f>IF(A2431&lt;&gt;"", 'alimentação - Tabela 7.1'!$B$26, "" )</f>
        <v/>
      </c>
      <c r="C2431" s="62" t="str">
        <f>IFERROR(INDEX('alimentação - Tabela 7.1'!$26:$26,
MATCH(TEXT('Tabela 7.1'!A2431,"mmmm/aaaa"),'alimentação - Tabela 7.1'!$5:$5,0)), "")</f>
        <v/>
      </c>
      <c r="D2431" s="62" t="str">
        <f>IFERROR(INDEX('alimentação - Tabela 7.1'!$26:$26,
MATCH(TEXT('Tabela 7.1'!$A2431,"mmmm/aaaa"),'alimentação - Tabela 7.1'!$5:$5,0)+1), "")</f>
        <v/>
      </c>
      <c r="E2431" s="62" t="str">
        <f>IFERROR(INDEX('alimentação - Tabela 7.1'!$26:$26,
MATCH(TEXT('Tabela 7.1'!$A2431,"mmmm/aaaa"),'alimentação - Tabela 7.1'!$5:$5,0)+2), "")</f>
        <v/>
      </c>
      <c r="F2431" s="62" t="str">
        <f>IFERROR(INDEX('alimentação - Tabela 7.1'!$26:$26,
MATCH(TEXT('Tabela 7.1'!$A2431,"mmmm/aaaa"),'alimentação - Tabela 7.1'!$5:$5,0)+3), "")</f>
        <v/>
      </c>
      <c r="G2431" s="95" t="str">
        <f>IFERROR(INDEX('alimentação - Tabela 7.1'!$26:$26,
MATCH(TEXT('Tabela 7.1'!$A2431,"mmmm/aaaa"),'alimentação - Tabela 7.1'!$5:$5,0)+4), "")</f>
        <v/>
      </c>
    </row>
    <row r="2432" spans="1:7" ht="18" customHeight="1" x14ac:dyDescent="0.25">
      <c r="A2432" s="59" t="str">
        <f>IF(
   SUMPRODUCT(--('alimentação - Tabela 7.1'!$5:$5=TEXT(DATE(2020,INT((ROW(A2430)-1)/33)+1,1),"mmmm/aaaa"))) &gt; 0,
   TEXT(DATE(2020,INT((ROW(A2430)-1)/33)+1,1),"mmm/aa"),
   ""
)</f>
        <v/>
      </c>
      <c r="B2432" s="61" t="str">
        <f>IF(A2432&lt;&gt;"", 'alimentação - Tabela 7.1'!$B$27, "" )</f>
        <v/>
      </c>
      <c r="C2432" s="62" t="str">
        <f>IFERROR(INDEX('alimentação - Tabela 7.1'!$27:$27,
MATCH(TEXT('Tabela 7.1'!A2432,"mmmm/aaaa"),'alimentação - Tabela 7.1'!$5:$5,0)), "")</f>
        <v/>
      </c>
      <c r="D2432" s="62" t="str">
        <f>IFERROR(INDEX('alimentação - Tabela 7.1'!$27:$27,
MATCH(TEXT('Tabela 7.1'!$A2432,"mmmm/aaaa"),'alimentação - Tabela 7.1'!$5:$5,0)+1), "")</f>
        <v/>
      </c>
      <c r="E2432" s="62" t="str">
        <f>IFERROR(INDEX('alimentação - Tabela 7.1'!$27:$27,
MATCH(TEXT('Tabela 7.1'!$A2432,"mmmm/aaaa"),'alimentação - Tabela 7.1'!$5:$5,0)+2), "")</f>
        <v/>
      </c>
      <c r="F2432" s="62" t="str">
        <f>IFERROR(INDEX('alimentação - Tabela 7.1'!$27:$27,
MATCH(TEXT('Tabela 7.1'!$A2432,"mmmm/aaaa"),'alimentação - Tabela 7.1'!$5:$5,0)+3), "")</f>
        <v/>
      </c>
      <c r="G2432" s="95" t="str">
        <f>IFERROR(INDEX('alimentação - Tabela 7.1'!$27:$27,
MATCH(TEXT('Tabela 7.1'!$A2432,"mmmm/aaaa"),'alimentação - Tabela 7.1'!$5:$5,0)+4), "")</f>
        <v/>
      </c>
    </row>
    <row r="2433" spans="1:7" ht="18" customHeight="1" x14ac:dyDescent="0.25">
      <c r="A2433" s="59" t="str">
        <f>IF(
   SUMPRODUCT(--('alimentação - Tabela 7.1'!$5:$5=TEXT(DATE(2020,INT((ROW(A2431)-1)/33)+1,1),"mmmm/aaaa"))) &gt; 0,
   TEXT(DATE(2020,INT((ROW(A2431)-1)/33)+1,1),"mmm/aa"),
   ""
)</f>
        <v/>
      </c>
      <c r="B2433" s="61" t="str">
        <f>IF(A2433&lt;&gt;"", 'alimentação - Tabela 7.1'!$B$28, "" )</f>
        <v/>
      </c>
      <c r="C2433" s="62" t="str">
        <f>IFERROR(INDEX('alimentação - Tabela 7.1'!$28:$28,
MATCH(TEXT('Tabela 7.1'!A2433,"mmmm/aaaa"),'alimentação - Tabela 7.1'!$5:$5,0)), "")</f>
        <v/>
      </c>
      <c r="D2433" s="62" t="str">
        <f>IFERROR(INDEX('alimentação - Tabela 7.1'!$28:$28,
MATCH(TEXT('Tabela 7.1'!$A2433,"mmmm/aaaa"),'alimentação - Tabela 7.1'!$5:$5,0)+1), "")</f>
        <v/>
      </c>
      <c r="E2433" s="62" t="str">
        <f>IFERROR(INDEX('alimentação - Tabela 7.1'!$28:$28,
MATCH(TEXT('Tabela 7.1'!$A2433,"mmmm/aaaa"),'alimentação - Tabela 7.1'!$5:$5,0)+2), "")</f>
        <v/>
      </c>
      <c r="F2433" s="62" t="str">
        <f>IFERROR(INDEX('alimentação - Tabela 7.1'!$28:$28,
MATCH(TEXT('Tabela 7.1'!$A2433,"mmmm/aaaa"),'alimentação - Tabela 7.1'!$5:$5,0)+3), "")</f>
        <v/>
      </c>
      <c r="G2433" s="95" t="str">
        <f>IFERROR(INDEX('alimentação - Tabela 7.1'!$28:$28,
MATCH(TEXT('Tabela 7.1'!$A2433,"mmmm/aaaa"),'alimentação - Tabela 7.1'!$5:$5,0)+4), "")</f>
        <v/>
      </c>
    </row>
    <row r="2434" spans="1:7" ht="18" customHeight="1" x14ac:dyDescent="0.25">
      <c r="A2434" s="59" t="str">
        <f>IF(
   SUMPRODUCT(--('alimentação - Tabela 7.1'!$5:$5=TEXT(DATE(2020,INT((ROW(A2432)-1)/33)+1,1),"mmmm/aaaa"))) &gt; 0,
   TEXT(DATE(2020,INT((ROW(A2432)-1)/33)+1,1),"mmm/aa"),
   ""
)</f>
        <v/>
      </c>
      <c r="B2434" s="61" t="str">
        <f>IF(A2434&lt;&gt;"", 'alimentação - Tabela 7.1'!$B$29, "" )</f>
        <v/>
      </c>
      <c r="C2434" s="62" t="str">
        <f>IFERROR(INDEX('alimentação - Tabela 7.1'!$29:$29,
MATCH(TEXT('Tabela 7.1'!A2434,"mmmm/aaaa"),'alimentação - Tabela 7.1'!$5:$5,0)), "")</f>
        <v/>
      </c>
      <c r="D2434" s="62" t="str">
        <f>IFERROR(INDEX('alimentação - Tabela 7.1'!$29:$29,
MATCH(TEXT('Tabela 7.1'!$A2434,"mmmm/aaaa"),'alimentação - Tabela 7.1'!$5:$5,0)+1), "")</f>
        <v/>
      </c>
      <c r="E2434" s="62" t="str">
        <f>IFERROR(INDEX('alimentação - Tabela 7.1'!$29:$29,
MATCH(TEXT('Tabela 7.1'!$A2434,"mmmm/aaaa"),'alimentação - Tabela 7.1'!$5:$5,0)+2), "")</f>
        <v/>
      </c>
      <c r="F2434" s="62" t="str">
        <f>IFERROR(INDEX('alimentação - Tabela 7.1'!$29:$29,
MATCH(TEXT('Tabela 7.1'!$A2434,"mmmm/aaaa"),'alimentação - Tabela 7.1'!$5:$5,0)+3), "")</f>
        <v/>
      </c>
      <c r="G2434" s="95" t="str">
        <f>IFERROR(INDEX('alimentação - Tabela 7.1'!$29:$29,
MATCH(TEXT('Tabela 7.1'!$A2434,"mmmm/aaaa"),'alimentação - Tabela 7.1'!$5:$5,0)+4), "")</f>
        <v/>
      </c>
    </row>
    <row r="2435" spans="1:7" ht="18" customHeight="1" x14ac:dyDescent="0.25">
      <c r="A2435" s="59" t="str">
        <f>IF(
   SUMPRODUCT(--('alimentação - Tabela 7.1'!$5:$5=TEXT(DATE(2020,INT((ROW(A2433)-1)/33)+1,1),"mmmm/aaaa"))) &gt; 0,
   TEXT(DATE(2020,INT((ROW(A2433)-1)/33)+1,1),"mmm/aa"),
   ""
)</f>
        <v/>
      </c>
      <c r="B2435" s="61" t="str">
        <f>IF(A2435&lt;&gt;"", 'alimentação - Tabela 7.1'!$B$30, "" )</f>
        <v/>
      </c>
      <c r="C2435" s="62" t="str">
        <f>IFERROR(INDEX('alimentação - Tabela 7.1'!$30:$30,
MATCH(TEXT('Tabela 7.1'!A2435,"mmmm/aaaa"),'alimentação - Tabela 7.1'!$5:$5,0)), "")</f>
        <v/>
      </c>
      <c r="D2435" s="62" t="str">
        <f>IFERROR(INDEX('alimentação - Tabela 7.1'!$30:$30,
MATCH(TEXT('Tabela 7.1'!$A2435,"mmmm/aaaa"),'alimentação - Tabela 7.1'!$5:$5,0)+1), "")</f>
        <v/>
      </c>
      <c r="E2435" s="62" t="str">
        <f>IFERROR(INDEX('alimentação - Tabela 7.1'!$30:$30,
MATCH(TEXT('Tabela 7.1'!$A2435,"mmmm/aaaa"),'alimentação - Tabela 7.1'!$5:$5,0)+2), "")</f>
        <v/>
      </c>
      <c r="F2435" s="62" t="str">
        <f>IFERROR(INDEX('alimentação - Tabela 7.1'!$30:$30,
MATCH(TEXT('Tabela 7.1'!$A2435,"mmmm/aaaa"),'alimentação - Tabela 7.1'!$5:$5,0)+3), "")</f>
        <v/>
      </c>
      <c r="G2435" s="95" t="str">
        <f>IFERROR(INDEX('alimentação - Tabela 7.1'!$30:$30,
MATCH(TEXT('Tabela 7.1'!$A2435,"mmmm/aaaa"),'alimentação - Tabela 7.1'!$5:$5,0)+4), "")</f>
        <v/>
      </c>
    </row>
    <row r="2436" spans="1:7" ht="18" customHeight="1" x14ac:dyDescent="0.25">
      <c r="A2436" s="59" t="str">
        <f>IF(
   SUMPRODUCT(--('alimentação - Tabela 7.1'!$5:$5=TEXT(DATE(2020,INT((ROW(A2434)-1)/33)+1,1),"mmmm/aaaa"))) &gt; 0,
   TEXT(DATE(2020,INT((ROW(A2434)-1)/33)+1,1),"mmm/aa"),
   ""
)</f>
        <v/>
      </c>
      <c r="B2436" s="61" t="str">
        <f>IF(A2436&lt;&gt;"", 'alimentação - Tabela 7.1'!$B$31, "" )</f>
        <v/>
      </c>
      <c r="C2436" s="62" t="str">
        <f>IFERROR(INDEX('alimentação - Tabela 7.1'!$31:$31,
MATCH(TEXT('Tabela 7.1'!A2436,"mmmm/aaaa"),'alimentação - Tabela 7.1'!$5:$5,0)), "")</f>
        <v/>
      </c>
      <c r="D2436" s="62" t="str">
        <f>IFERROR(INDEX('alimentação - Tabela 7.1'!$31:$31,
MATCH(TEXT('Tabela 7.1'!$A2436,"mmmm/aaaa"),'alimentação - Tabela 7.1'!$5:$5,0)+1), "")</f>
        <v/>
      </c>
      <c r="E2436" s="62" t="str">
        <f>IFERROR(INDEX('alimentação - Tabela 7.1'!$31:$31,
MATCH(TEXT('Tabela 7.1'!$A2436,"mmmm/aaaa"),'alimentação - Tabela 7.1'!$5:$5,0)+2), "")</f>
        <v/>
      </c>
      <c r="F2436" s="62" t="str">
        <f>IFERROR(INDEX('alimentação - Tabela 7.1'!$31:$31,
MATCH(TEXT('Tabela 7.1'!$A2436,"mmmm/aaaa"),'alimentação - Tabela 7.1'!$5:$5,0)+3), "")</f>
        <v/>
      </c>
      <c r="G2436" s="95" t="str">
        <f>IFERROR(INDEX('alimentação - Tabela 7.1'!$31:$31,
MATCH(TEXT('Tabela 7.1'!$A2436,"mmmm/aaaa"),'alimentação - Tabela 7.1'!$5:$5,0)+4), "")</f>
        <v/>
      </c>
    </row>
    <row r="2437" spans="1:7" ht="18" customHeight="1" x14ac:dyDescent="0.25">
      <c r="A2437" s="59" t="str">
        <f>IF(
   SUMPRODUCT(--('alimentação - Tabela 7.1'!$5:$5=TEXT(DATE(2020,INT((ROW(A2435)-1)/33)+1,1),"mmmm/aaaa"))) &gt; 0,
   TEXT(DATE(2020,INT((ROW(A2435)-1)/33)+1,1),"mmm/aa"),
   ""
)</f>
        <v/>
      </c>
      <c r="B2437" s="61" t="str">
        <f>IF(A2437&lt;&gt;"", 'alimentação - Tabela 7.1'!$B$32, "" )</f>
        <v/>
      </c>
      <c r="C2437" s="62" t="str">
        <f>IFERROR(INDEX('alimentação - Tabela 7.1'!$32:$32,
MATCH(TEXT('Tabela 7.1'!A2437,"mmmm/aaaa"),'alimentação - Tabela 7.1'!$5:$5,0)), "")</f>
        <v/>
      </c>
      <c r="D2437" s="62" t="str">
        <f>IFERROR(INDEX('alimentação - Tabela 7.1'!$32:$32,
MATCH(TEXT('Tabela 7.1'!$A2437,"mmmm/aaaa"),'alimentação - Tabela 7.1'!$5:$5,0)+1), "")</f>
        <v/>
      </c>
      <c r="E2437" s="62" t="str">
        <f>IFERROR(INDEX('alimentação - Tabela 7.1'!$32:$32,
MATCH(TEXT('Tabela 7.1'!$A2437,"mmmm/aaaa"),'alimentação - Tabela 7.1'!$5:$5,0)+2), "")</f>
        <v/>
      </c>
      <c r="F2437" s="62" t="str">
        <f>IFERROR(INDEX('alimentação - Tabela 7.1'!$32:$32,
MATCH(TEXT('Tabela 7.1'!$A2437,"mmmm/aaaa"),'alimentação - Tabela 7.1'!$5:$5,0)+3), "")</f>
        <v/>
      </c>
      <c r="G2437" s="95" t="str">
        <f>IFERROR(INDEX('alimentação - Tabela 7.1'!$32:$32,
MATCH(TEXT('Tabela 7.1'!$A2437,"mmmm/aaaa"),'alimentação - Tabela 7.1'!$5:$5,0)+4), "")</f>
        <v/>
      </c>
    </row>
    <row r="2438" spans="1:7" ht="18" customHeight="1" x14ac:dyDescent="0.25">
      <c r="A2438" s="59" t="str">
        <f>IF(
   SUMPRODUCT(--('alimentação - Tabela 7.1'!$5:$5=TEXT(DATE(2020,INT((ROW(A2436)-1)/33)+1,1),"mmmm/aaaa"))) &gt; 0,
   TEXT(DATE(2020,INT((ROW(A2436)-1)/33)+1,1),"mmm/aa"),
   ""
)</f>
        <v/>
      </c>
      <c r="B2438" s="61" t="str">
        <f>IF(A2438&lt;&gt;"", 'alimentação - Tabela 7.1'!$B$33, "" )</f>
        <v/>
      </c>
      <c r="C2438" s="62" t="str">
        <f>IFERROR(INDEX('alimentação - Tabela 7.1'!$33:$33,
MATCH(TEXT('Tabela 7.1'!A2438,"mmmm/aaaa"),'alimentação - Tabela 7.1'!$5:$5,0)), "")</f>
        <v/>
      </c>
      <c r="D2438" s="62" t="str">
        <f>IFERROR(INDEX('alimentação - Tabela 7.1'!$33:$33,
MATCH(TEXT('Tabela 7.1'!$A2438,"mmmm/aaaa"),'alimentação - Tabela 7.1'!$5:$5,0)+1), "")</f>
        <v/>
      </c>
      <c r="E2438" s="62" t="str">
        <f>IFERROR(INDEX('alimentação - Tabela 7.1'!$33:$33,
MATCH(TEXT('Tabela 7.1'!$A2438,"mmmm/aaaa"),'alimentação - Tabela 7.1'!$5:$5,0)+2), "")</f>
        <v/>
      </c>
      <c r="F2438" s="62" t="str">
        <f>IFERROR(INDEX('alimentação - Tabela 7.1'!$33:$33,
MATCH(TEXT('Tabela 7.1'!$A2438,"mmmm/aaaa"),'alimentação - Tabela 7.1'!$5:$5,0)+3), "")</f>
        <v/>
      </c>
      <c r="G2438" s="95" t="str">
        <f>IFERROR(INDEX('alimentação - Tabela 7.1'!$33:$33,
MATCH(TEXT('Tabela 7.1'!$A2438,"mmmm/aaaa"),'alimentação - Tabela 7.1'!$5:$5,0)+4), "")</f>
        <v/>
      </c>
    </row>
    <row r="2439" spans="1:7" ht="18" customHeight="1" x14ac:dyDescent="0.25">
      <c r="A2439" s="59" t="str">
        <f>IF(
   SUMPRODUCT(--('alimentação - Tabela 7.1'!$5:$5=TEXT(DATE(2020,INT((ROW(A2437)-1)/33)+1,1),"mmmm/aaaa"))) &gt; 0,
   TEXT(DATE(2020,INT((ROW(A2437)-1)/33)+1,1),"mmm/aa"),
   ""
)</f>
        <v/>
      </c>
      <c r="B2439" s="61" t="str">
        <f>IF(A2439&lt;&gt;"", 'alimentação - Tabela 7.1'!$B$34, "" )</f>
        <v/>
      </c>
      <c r="C2439" s="62" t="str">
        <f>IFERROR(INDEX('alimentação - Tabela 7.1'!$34:$34,
MATCH(TEXT('Tabela 7.1'!A2439,"mmmm/aaaa"),'alimentação - Tabela 7.1'!$5:$5,0)), "")</f>
        <v/>
      </c>
      <c r="D2439" s="62" t="str">
        <f>IFERROR(INDEX('alimentação - Tabela 7.1'!$34:$34,
MATCH(TEXT('Tabela 7.1'!$A2439,"mmmm/aaaa"),'alimentação - Tabela 7.1'!$5:$5,0)+1), "")</f>
        <v/>
      </c>
      <c r="E2439" s="62" t="str">
        <f>IFERROR(INDEX('alimentação - Tabela 7.1'!$34:$34,
MATCH(TEXT('Tabela 7.1'!$A2439,"mmmm/aaaa"),'alimentação - Tabela 7.1'!$5:$5,0)+2), "")</f>
        <v/>
      </c>
      <c r="F2439" s="62" t="str">
        <f>IFERROR(INDEX('alimentação - Tabela 7.1'!$34:$34,
MATCH(TEXT('Tabela 7.1'!$A2439,"mmmm/aaaa"),'alimentação - Tabela 7.1'!$5:$5,0)+3), "")</f>
        <v/>
      </c>
      <c r="G2439" s="95" t="str">
        <f>IFERROR(INDEX('alimentação - Tabela 7.1'!$34:$34,
MATCH(TEXT('Tabela 7.1'!$A2439,"mmmm/aaaa"),'alimentação - Tabela 7.1'!$5:$5,0)+4), "")</f>
        <v/>
      </c>
    </row>
    <row r="2440" spans="1:7" ht="18" customHeight="1" x14ac:dyDescent="0.25">
      <c r="A2440" s="59" t="str">
        <f>IF(
   SUMPRODUCT(--('alimentação - Tabela 7.1'!$5:$5=TEXT(DATE(2020,INT((ROW(A2438)-1)/33)+1,1),"mmmm/aaaa"))) &gt; 0,
   TEXT(DATE(2020,INT((ROW(A2438)-1)/33)+1,1),"mmm/aa"),
   ""
)</f>
        <v/>
      </c>
      <c r="B2440" s="61" t="str">
        <f>IF(A2440&lt;&gt;"", 'alimentação - Tabela 7.1'!$B$35, "" )</f>
        <v/>
      </c>
      <c r="C2440" s="62" t="str">
        <f>IFERROR(INDEX('alimentação - Tabela 7.1'!$35:$35,
MATCH(TEXT('Tabela 7.1'!A2440,"mmmm/aaaa"),'alimentação - Tabela 7.1'!$5:$5,0)), "")</f>
        <v/>
      </c>
      <c r="D2440" s="62" t="str">
        <f>IFERROR(INDEX('alimentação - Tabela 7.1'!$35:$35,
MATCH(TEXT('Tabela 7.1'!$A2440,"mmmm/aaaa"),'alimentação - Tabela 7.1'!$5:$5,0)+1), "")</f>
        <v/>
      </c>
      <c r="E2440" s="62" t="str">
        <f>IFERROR(INDEX('alimentação - Tabela 7.1'!$35:$35,
MATCH(TEXT('Tabela 7.1'!$A2440,"mmmm/aaaa"),'alimentação - Tabela 7.1'!$5:$5,0)+2), "")</f>
        <v/>
      </c>
      <c r="F2440" s="62" t="str">
        <f>IFERROR(INDEX('alimentação - Tabela 7.1'!$35:$35,
MATCH(TEXT('Tabela 7.1'!$A2440,"mmmm/aaaa"),'alimentação - Tabela 7.1'!$5:$5,0)+3), "")</f>
        <v/>
      </c>
      <c r="G2440" s="95" t="str">
        <f>IFERROR(INDEX('alimentação - Tabela 7.1'!$35:$35,
MATCH(TEXT('Tabela 7.1'!$A2440,"mmmm/aaaa"),'alimentação - Tabela 7.1'!$5:$5,0)+4), "")</f>
        <v/>
      </c>
    </row>
    <row r="2441" spans="1:7" ht="18" customHeight="1" x14ac:dyDescent="0.25">
      <c r="A2441" s="59" t="str">
        <f>IF(
   SUMPRODUCT(--('alimentação - Tabela 7.1'!$5:$5=TEXT(DATE(2020,INT((ROW(A2439)-1)/33)+1,1),"mmmm/aaaa"))) &gt; 0,
   TEXT(DATE(2020,INT((ROW(A2439)-1)/33)+1,1),"mmm/aa"),
   ""
)</f>
        <v/>
      </c>
      <c r="B2441" s="61" t="str">
        <f>IF(A2441&lt;&gt;"", 'alimentação - Tabela 7.1'!$B$36, "" )</f>
        <v/>
      </c>
      <c r="C2441" s="62" t="str">
        <f>IFERROR(INDEX('alimentação - Tabela 7.1'!$36:$36,
MATCH(TEXT('Tabela 7.1'!A2441,"mmmm/aaaa"),'alimentação - Tabela 7.1'!$5:$5,0)), "")</f>
        <v/>
      </c>
      <c r="D2441" s="62" t="str">
        <f>IFERROR(INDEX('alimentação - Tabela 7.1'!$36:$36,
MATCH(TEXT('Tabela 7.1'!$A2441,"mmmm/aaaa"),'alimentação - Tabela 7.1'!$5:$5,0)+1), "")</f>
        <v/>
      </c>
      <c r="E2441" s="62" t="str">
        <f>IFERROR(INDEX('alimentação - Tabela 7.1'!$36:$36,
MATCH(TEXT('Tabela 7.1'!$A2441,"mmmm/aaaa"),'alimentação - Tabela 7.1'!$5:$5,0)+2), "")</f>
        <v/>
      </c>
      <c r="F2441" s="62" t="str">
        <f>IFERROR(INDEX('alimentação - Tabela 7.1'!$36:$36,
MATCH(TEXT('Tabela 7.1'!$A2441,"mmmm/aaaa"),'alimentação - Tabela 7.1'!$5:$5,0)+3), "")</f>
        <v/>
      </c>
      <c r="G2441" s="95" t="str">
        <f>IFERROR(INDEX('alimentação - Tabela 7.1'!$36:$36,
MATCH(TEXT('Tabela 7.1'!$A2441,"mmmm/aaaa"),'alimentação - Tabela 7.1'!$5:$5,0)+4), "")</f>
        <v/>
      </c>
    </row>
    <row r="2442" spans="1:7" ht="18" customHeight="1" x14ac:dyDescent="0.25">
      <c r="A2442" s="59" t="str">
        <f>IF(
   SUMPRODUCT(--('alimentação - Tabela 7.1'!$5:$5=TEXT(DATE(2020,INT((ROW(A2440)-1)/33)+1,1),"mmmm/aaaa"))) &gt; 0,
   TEXT(DATE(2020,INT((ROW(A2440)-1)/33)+1,1),"mmm/aa"),
   ""
)</f>
        <v/>
      </c>
      <c r="B2442" s="61" t="str">
        <f>IF(A2442&lt;&gt;"", 'alimentação - Tabela 7.1'!$B$37, "" )</f>
        <v/>
      </c>
      <c r="C2442" s="62" t="str">
        <f>IFERROR(INDEX('alimentação - Tabela 7.1'!$37:$37,
MATCH(TEXT('Tabela 7.1'!A2442,"mmmm/aaaa"),'alimentação - Tabela 7.1'!$5:$5,0)), "")</f>
        <v/>
      </c>
      <c r="D2442" s="62" t="str">
        <f>IFERROR(INDEX('alimentação - Tabela 7.1'!$37:$37,
MATCH(TEXT('Tabela 7.1'!$A2442,"mmmm/aaaa"),'alimentação - Tabela 7.1'!$5:$5,0)+1), "")</f>
        <v/>
      </c>
      <c r="E2442" s="62" t="str">
        <f>IFERROR(INDEX('alimentação - Tabela 7.1'!$37:$37,
MATCH(TEXT('Tabela 7.1'!$A2442,"mmmm/aaaa"),'alimentação - Tabela 7.1'!$5:$5,0)+2), "")</f>
        <v/>
      </c>
      <c r="F2442" s="62" t="str">
        <f>IFERROR(INDEX('alimentação - Tabela 7.1'!$37:$37,
MATCH(TEXT('Tabela 7.1'!$A2442,"mmmm/aaaa"),'alimentação - Tabela 7.1'!$5:$5,0)+3), "")</f>
        <v/>
      </c>
      <c r="G2442" s="95" t="str">
        <f>IFERROR(INDEX('alimentação - Tabela 7.1'!$37:$37,
MATCH(TEXT('Tabela 7.1'!$A2442,"mmmm/aaaa"),'alimentação - Tabela 7.1'!$5:$5,0)+4), "")</f>
        <v/>
      </c>
    </row>
    <row r="2443" spans="1:7" ht="18" customHeight="1" x14ac:dyDescent="0.25">
      <c r="A2443" s="59" t="str">
        <f>IF(
   SUMPRODUCT(--('alimentação - Tabela 7.1'!$5:$5=TEXT(DATE(2020,INT((ROW(A2441)-1)/33)+1,1),"mmmm/aaaa"))) &gt; 0,
   TEXT(DATE(2020,INT((ROW(A2441)-1)/33)+1,1),"mmm/aa"),
   ""
)</f>
        <v/>
      </c>
      <c r="B2443" s="61" t="str">
        <f>IF(A2443&lt;&gt;"", 'alimentação - Tabela 7.1'!$B$38, "" )</f>
        <v/>
      </c>
      <c r="C2443" s="62" t="str">
        <f>IFERROR(INDEX('alimentação - Tabela 7.1'!$38:$38,
MATCH(TEXT('Tabela 7.1'!A2443,"mmmm/aaaa"),'alimentação - Tabela 7.1'!$5:$5,0)), "")</f>
        <v/>
      </c>
      <c r="D2443" s="62" t="str">
        <f>IFERROR(INDEX('alimentação - Tabela 7.1'!$38:$38,
MATCH(TEXT('Tabela 7.1'!$A2443,"mmmm/aaaa"),'alimentação - Tabela 7.1'!$5:$5,0)+1), "")</f>
        <v/>
      </c>
      <c r="E2443" s="62" t="str">
        <f>IFERROR(INDEX('alimentação - Tabela 7.1'!$38:$38,
MATCH(TEXT('Tabela 7.1'!$A2443,"mmmm/aaaa"),'alimentação - Tabela 7.1'!$5:$5,0)+2), "")</f>
        <v/>
      </c>
      <c r="F2443" s="62" t="str">
        <f>IFERROR(INDEX('alimentação - Tabela 7.1'!$38:$38,
MATCH(TEXT('Tabela 7.1'!$A2443,"mmmm/aaaa"),'alimentação - Tabela 7.1'!$5:$5,0)+3), "")</f>
        <v/>
      </c>
      <c r="G2443" s="95" t="str">
        <f>IFERROR(INDEX('alimentação - Tabela 7.1'!$38:$38,
MATCH(TEXT('Tabela 7.1'!$A2443,"mmmm/aaaa"),'alimentação - Tabela 7.1'!$5:$5,0)+4), "")</f>
        <v/>
      </c>
    </row>
    <row r="2444" spans="1:7" ht="18" customHeight="1" x14ac:dyDescent="0.25">
      <c r="A2444" s="59" t="str">
        <f>IF(
   SUMPRODUCT(--('alimentação - Tabela 7.1'!$5:$5=TEXT(DATE(2020,INT((ROW(A2442)-1)/33)+1,1),"mmmm/aaaa"))) &gt; 0,
   TEXT(DATE(2020,INT((ROW(A2442)-1)/33)+1,1),"mmm/aa"),
   ""
)</f>
        <v/>
      </c>
      <c r="B2444" s="61" t="str">
        <f>IF(A2444&lt;&gt;"", 'alimentação - Tabela 7.1'!$B$39, "" )</f>
        <v/>
      </c>
      <c r="C2444" s="62" t="str">
        <f>IFERROR(INDEX('alimentação - Tabela 7.1'!$39:$39,
MATCH(TEXT('Tabela 7.1'!A2444,"mmmm/aaaa"),'alimentação - Tabela 7.1'!$5:$5,0)), "")</f>
        <v/>
      </c>
      <c r="D2444" s="62" t="str">
        <f>IFERROR(INDEX('alimentação - Tabela 7.1'!$39:$39,
MATCH(TEXT('Tabela 7.1'!$A2444,"mmmm/aaaa"),'alimentação - Tabela 7.1'!$5:$5,0)+1), "")</f>
        <v/>
      </c>
      <c r="E2444" s="62" t="str">
        <f>IFERROR(INDEX('alimentação - Tabela 7.1'!$39:$39,
MATCH(TEXT('Tabela 7.1'!$A2444,"mmmm/aaaa"),'alimentação - Tabela 7.1'!$5:$5,0)+2), "")</f>
        <v/>
      </c>
      <c r="F2444" s="62" t="str">
        <f>IFERROR(INDEX('alimentação - Tabela 7.1'!$39:$39,
MATCH(TEXT('Tabela 7.1'!$A2444,"mmmm/aaaa"),'alimentação - Tabela 7.1'!$5:$5,0)+3), "")</f>
        <v/>
      </c>
      <c r="G2444" s="95" t="str">
        <f>IFERROR(INDEX('alimentação - Tabela 7.1'!$39:$39,
MATCH(TEXT('Tabela 7.1'!$A2444,"mmmm/aaaa"),'alimentação - Tabela 7.1'!$5:$5,0)+4), "")</f>
        <v/>
      </c>
    </row>
    <row r="2445" spans="1:7" ht="18" customHeight="1" x14ac:dyDescent="0.25">
      <c r="A2445" s="59" t="str">
        <f>IF(
   SUMPRODUCT(--('alimentação - Tabela 7.1'!$5:$5=TEXT(DATE(2020,INT((ROW(A2443)-1)/33)+1,1),"mmmm/aaaa"))) &gt; 0,
   TEXT(DATE(2020,INT((ROW(A2443)-1)/33)+1,1),"mmm/aa"),
   ""
)</f>
        <v/>
      </c>
      <c r="B2445" s="61" t="str">
        <f>IF(A2445&lt;&gt;"", 'alimentação - Tabela 7.1'!$B$7, "" )</f>
        <v/>
      </c>
      <c r="C2445" s="62" t="str">
        <f>IFERROR(INDEX('alimentação - Tabela 7.1'!$7:$7,
MATCH(TEXT('Tabela 7.1'!A2445,"mmmm/aaaa"),'alimentação - Tabela 7.1'!$5:$5,0)), "")</f>
        <v/>
      </c>
      <c r="D2445" s="62" t="str">
        <f>IFERROR(INDEX('alimentação - Tabela 7.1'!$7:$7,
MATCH(TEXT('Tabela 7.1'!$A2445,"mmmm/aaaa"),'alimentação - Tabela 7.1'!$5:$5,0)+1), "")</f>
        <v/>
      </c>
      <c r="E2445" s="62" t="str">
        <f>IFERROR(INDEX('alimentação - Tabela 7.1'!$7:$7,
MATCH(TEXT('Tabela 7.1'!$A2445,"mmmm/aaaa"),'alimentação - Tabela 7.1'!$5:$5,0)+2), "")</f>
        <v/>
      </c>
      <c r="F2445" s="62" t="str">
        <f>IFERROR(INDEX('alimentação - Tabela 7.1'!$7:$7,
MATCH(TEXT('Tabela 7.1'!$A2445,"mmmm/aaaa"),'alimentação - Tabela 7.1'!$5:$5,0)+3), "")</f>
        <v/>
      </c>
      <c r="G2445" s="95" t="str">
        <f>IFERROR(INDEX('alimentação - Tabela 7.1'!$7:$7,
MATCH(TEXT('Tabela 7.1'!$A2445,"mmmm/aaaa"),'alimentação - Tabela 7.1'!$5:$5,0)+4), "")</f>
        <v/>
      </c>
    </row>
    <row r="2446" spans="1:7" ht="18" customHeight="1" x14ac:dyDescent="0.25">
      <c r="A2446" s="59" t="str">
        <f>IF(
   SUMPRODUCT(--('alimentação - Tabela 7.1'!$5:$5=TEXT(DATE(2020,INT((ROW(A2444)-1)/33)+1,1),"mmmm/aaaa"))) &gt; 0,
   TEXT(DATE(2020,INT((ROW(A2444)-1)/33)+1,1),"mmm/aa"),
   ""
)</f>
        <v/>
      </c>
      <c r="B2446" s="61" t="str">
        <f>IF(A2446&lt;&gt;"", 'alimentação - Tabela 7.1'!$B$8, "" )</f>
        <v/>
      </c>
      <c r="C2446" s="62" t="str">
        <f>IFERROR(INDEX('alimentação - Tabela 7.1'!$8:$8,
MATCH(TEXT('Tabela 7.1'!A2446,"mmmm/aaaa"),'alimentação - Tabela 7.1'!$5:$5,0)), "")</f>
        <v/>
      </c>
      <c r="D2446" s="62" t="str">
        <f>IFERROR(INDEX('alimentação - Tabela 7.1'!$8:$8,
MATCH(TEXT('Tabela 7.1'!$A2446,"mmmm/aaaa"),'alimentação - Tabela 7.1'!$5:$5,0)+1), "")</f>
        <v/>
      </c>
      <c r="E2446" s="62" t="str">
        <f>IFERROR(INDEX('alimentação - Tabela 7.1'!$8:$8,
MATCH(TEXT('Tabela 7.1'!$A2446,"mmmm/aaaa"),'alimentação - Tabela 7.1'!$5:$5,0)+2), "")</f>
        <v/>
      </c>
      <c r="F2446" s="62" t="str">
        <f>IFERROR(INDEX('alimentação - Tabela 7.1'!$8:$8,
MATCH(TEXT('Tabela 7.1'!$A2446,"mmmm/aaaa"),'alimentação - Tabela 7.1'!$5:$5,0)+3), "")</f>
        <v/>
      </c>
      <c r="G2446" s="95" t="str">
        <f>IFERROR(INDEX('alimentação - Tabela 7.1'!$8:$8,
MATCH(TEXT('Tabela 7.1'!$A2446,"mmmm/aaaa"),'alimentação - Tabela 7.1'!$5:$5,0)+4), "")</f>
        <v/>
      </c>
    </row>
    <row r="2447" spans="1:7" ht="18" customHeight="1" x14ac:dyDescent="0.25">
      <c r="A2447" s="59" t="str">
        <f>IF(
   SUMPRODUCT(--('alimentação - Tabela 7.1'!$5:$5=TEXT(DATE(2020,INT((ROW(A2445)-1)/33)+1,1),"mmmm/aaaa"))) &gt; 0,
   TEXT(DATE(2020,INT((ROW(A2445)-1)/33)+1,1),"mmm/aa"),
   ""
)</f>
        <v/>
      </c>
      <c r="B2447" s="61" t="str">
        <f>IF(A2447&lt;&gt;"", 'alimentação - Tabela 7.1'!$B$9, "" )</f>
        <v/>
      </c>
      <c r="C2447" s="62" t="str">
        <f>IFERROR(INDEX('alimentação - Tabela 7.1'!$9:$9,
MATCH(TEXT('Tabela 7.1'!A2447,"mmmm/aaaa"),'alimentação - Tabela 7.1'!$5:$5,0)), "")</f>
        <v/>
      </c>
      <c r="D2447" s="62" t="str">
        <f>IFERROR(INDEX('alimentação - Tabela 7.1'!$9:$9,
MATCH(TEXT('Tabela 7.1'!$A2447,"mmmm/aaaa"),'alimentação - Tabela 7.1'!$5:$5,0)+1), "")</f>
        <v/>
      </c>
      <c r="E2447" s="62" t="str">
        <f>IFERROR(INDEX('alimentação - Tabela 7.1'!$9:$9,
MATCH(TEXT('Tabela 7.1'!$A2447,"mmmm/aaaa"),'alimentação - Tabela 7.1'!$5:$5,0)+2), "")</f>
        <v/>
      </c>
      <c r="F2447" s="62" t="str">
        <f>IFERROR(INDEX('alimentação - Tabela 7.1'!$9:$9,
MATCH(TEXT('Tabela 7.1'!$A2447,"mmmm/aaaa"),'alimentação - Tabela 7.1'!$5:$5,0)+3), "")</f>
        <v/>
      </c>
      <c r="G2447" s="95" t="str">
        <f>IFERROR(INDEX('alimentação - Tabela 7.1'!$9:$9,
MATCH(TEXT('Tabela 7.1'!$A2447,"mmmm/aaaa"),'alimentação - Tabela 7.1'!$5:$5,0)+4), "")</f>
        <v/>
      </c>
    </row>
    <row r="2448" spans="1:7" ht="18" customHeight="1" x14ac:dyDescent="0.25">
      <c r="A2448" s="59" t="str">
        <f>IF(
   SUMPRODUCT(--('alimentação - Tabela 7.1'!$5:$5=TEXT(DATE(2020,INT((ROW(A2446)-1)/33)+1,1),"mmmm/aaaa"))) &gt; 0,
   TEXT(DATE(2020,INT((ROW(A2446)-1)/33)+1,1),"mmm/aa"),
   ""
)</f>
        <v/>
      </c>
      <c r="B2448" s="61" t="str">
        <f>IF(A2448&lt;&gt;"", 'alimentação - Tabela 7.1'!$B$10, "" )</f>
        <v/>
      </c>
      <c r="C2448" s="62" t="str">
        <f>IFERROR(INDEX('alimentação - Tabela 7.1'!$10:$10,
MATCH(TEXT('Tabela 7.1'!A2448,"mmmm/aaaa"),'alimentação - Tabela 7.1'!$5:$5,0)), "")</f>
        <v/>
      </c>
      <c r="D2448" s="62" t="str">
        <f>IFERROR(INDEX('alimentação - Tabela 7.1'!$10:$10,
MATCH(TEXT('Tabela 7.1'!$A2448,"mmmm/aaaa"),'alimentação - Tabela 7.1'!$5:$5,0)+1), "")</f>
        <v/>
      </c>
      <c r="E2448" s="62" t="str">
        <f>IFERROR(INDEX('alimentação - Tabela 7.1'!$10:$10,
MATCH(TEXT('Tabela 7.1'!$A2448,"mmmm/aaaa"),'alimentação - Tabela 7.1'!$5:$5,0)+2), "")</f>
        <v/>
      </c>
      <c r="F2448" s="62" t="str">
        <f>IFERROR(INDEX('alimentação - Tabela 7.1'!$10:$10,
MATCH(TEXT('Tabela 7.1'!$A2448,"mmmm/aaaa"),'alimentação - Tabela 7.1'!$5:$5,0)+3), "")</f>
        <v/>
      </c>
      <c r="G2448" s="95" t="str">
        <f>IFERROR(INDEX('alimentação - Tabela 7.1'!$10:$10,
MATCH(TEXT('Tabela 7.1'!$A2448,"mmmm/aaaa"),'alimentação - Tabela 7.1'!$5:$5,0)+4), "")</f>
        <v/>
      </c>
    </row>
    <row r="2449" spans="1:7" ht="18" customHeight="1" x14ac:dyDescent="0.25">
      <c r="A2449" s="59" t="str">
        <f>IF(
   SUMPRODUCT(--('alimentação - Tabela 7.1'!$5:$5=TEXT(DATE(2020,INT((ROW(A2447)-1)/33)+1,1),"mmmm/aaaa"))) &gt; 0,
   TEXT(DATE(2020,INT((ROW(A2447)-1)/33)+1,1),"mmm/aa"),
   ""
)</f>
        <v/>
      </c>
      <c r="B2449" s="61" t="str">
        <f>IF(A2449&lt;&gt;"", 'alimentação - Tabela 7.1'!$B$11, "" )</f>
        <v/>
      </c>
      <c r="C2449" s="62" t="str">
        <f>IFERROR(INDEX('alimentação - Tabela 7.1'!$11:$11,
MATCH(TEXT('Tabela 7.1'!A2449,"mmmm/aaaa"),'alimentação - Tabela 7.1'!$5:$5,0)), "")</f>
        <v/>
      </c>
      <c r="D2449" s="62" t="str">
        <f>IFERROR(INDEX('alimentação - Tabela 7.1'!$11:$11,
MATCH(TEXT('Tabela 7.1'!$A2449,"mmmm/aaaa"),'alimentação - Tabela 7.1'!$5:$5,0)+1), "")</f>
        <v/>
      </c>
      <c r="E2449" s="62" t="str">
        <f>IFERROR(INDEX('alimentação - Tabela 7.1'!$11:$11,
MATCH(TEXT('Tabela 7.1'!$A2449,"mmmm/aaaa"),'alimentação - Tabela 7.1'!$5:$5,0)+2), "")</f>
        <v/>
      </c>
      <c r="F2449" s="62" t="str">
        <f>IFERROR(INDEX('alimentação - Tabela 7.1'!$11:$11,
MATCH(TEXT('Tabela 7.1'!$A2449,"mmmm/aaaa"),'alimentação - Tabela 7.1'!$5:$5,0)+3), "")</f>
        <v/>
      </c>
      <c r="G2449" s="95" t="str">
        <f>IFERROR(INDEX('alimentação - Tabela 7.1'!$11:$11,
MATCH(TEXT('Tabela 7.1'!$A2449,"mmmm/aaaa"),'alimentação - Tabela 7.1'!$5:$5,0)+4), "")</f>
        <v/>
      </c>
    </row>
    <row r="2450" spans="1:7" ht="18" customHeight="1" x14ac:dyDescent="0.25">
      <c r="A2450" s="59" t="str">
        <f>IF(
   SUMPRODUCT(--('alimentação - Tabela 7.1'!$5:$5=TEXT(DATE(2020,INT((ROW(A2448)-1)/33)+1,1),"mmmm/aaaa"))) &gt; 0,
   TEXT(DATE(2020,INT((ROW(A2448)-1)/33)+1,1),"mmm/aa"),
   ""
)</f>
        <v/>
      </c>
      <c r="B2450" s="61" t="str">
        <f>IF(A2450&lt;&gt;"", 'alimentação - Tabela 7.1'!$B$12, "" )</f>
        <v/>
      </c>
      <c r="C2450" s="62" t="str">
        <f>IFERROR(INDEX('alimentação - Tabela 7.1'!$12:$12,
MATCH(TEXT('Tabela 7.1'!A2450,"mmmm/aaaa"),'alimentação - Tabela 7.1'!$5:$5,0)), "")</f>
        <v/>
      </c>
      <c r="D2450" s="62" t="str">
        <f>IFERROR(INDEX('alimentação - Tabela 7.1'!$12:$12,
MATCH(TEXT('Tabela 7.1'!$A2450,"mmmm/aaaa"),'alimentação - Tabela 7.1'!$5:$5,0)+1), "")</f>
        <v/>
      </c>
      <c r="E2450" s="62" t="str">
        <f>IFERROR(INDEX('alimentação - Tabela 7.1'!$12:$12,
MATCH(TEXT('Tabela 7.1'!$A2450,"mmmm/aaaa"),'alimentação - Tabela 7.1'!$5:$5,0)+2), "")</f>
        <v/>
      </c>
      <c r="F2450" s="62" t="str">
        <f>IFERROR(INDEX('alimentação - Tabela 7.1'!$12:$12,
MATCH(TEXT('Tabela 7.1'!$A2450,"mmmm/aaaa"),'alimentação - Tabela 7.1'!$5:$5,0)+3), "")</f>
        <v/>
      </c>
      <c r="G2450" s="95" t="str">
        <f>IFERROR(INDEX('alimentação - Tabela 7.1'!$12:$12,
MATCH(TEXT('Tabela 7.1'!$A2450,"mmmm/aaaa"),'alimentação - Tabela 7.1'!$5:$5,0)+4), "")</f>
        <v/>
      </c>
    </row>
    <row r="2451" spans="1:7" ht="18" customHeight="1" x14ac:dyDescent="0.25">
      <c r="A2451" s="59" t="str">
        <f>IF(
   SUMPRODUCT(--('alimentação - Tabela 7.1'!$5:$5=TEXT(DATE(2020,INT((ROW(A2449)-1)/33)+1,1),"mmmm/aaaa"))) &gt; 0,
   TEXT(DATE(2020,INT((ROW(A2449)-1)/33)+1,1),"mmm/aa"),
   ""
)</f>
        <v/>
      </c>
      <c r="B2451" s="61" t="str">
        <f>IF(A2451&lt;&gt;"", 'alimentação - Tabela 7.1'!$B$13, "" )</f>
        <v/>
      </c>
      <c r="C2451" s="62" t="str">
        <f>IFERROR(INDEX('alimentação - Tabela 7.1'!$13:$13,
MATCH(TEXT('Tabela 7.1'!A2451,"mmmm/aaaa"),'alimentação - Tabela 7.1'!$5:$5,0)), "")</f>
        <v/>
      </c>
      <c r="D2451" s="62" t="str">
        <f>IFERROR(INDEX('alimentação - Tabela 7.1'!$13:$13,
MATCH(TEXT('Tabela 7.1'!$A2451,"mmmm/aaaa"),'alimentação - Tabela 7.1'!$5:$5,0)+1), "")</f>
        <v/>
      </c>
      <c r="E2451" s="62" t="str">
        <f>IFERROR(INDEX('alimentação - Tabela 7.1'!$13:$13,
MATCH(TEXT('Tabela 7.1'!$A2451,"mmmm/aaaa"),'alimentação - Tabela 7.1'!$5:$5,0)+2), "")</f>
        <v/>
      </c>
      <c r="F2451" s="62" t="str">
        <f>IFERROR(INDEX('alimentação - Tabela 7.1'!$13:$13,
MATCH(TEXT('Tabela 7.1'!$A2451,"mmmm/aaaa"),'alimentação - Tabela 7.1'!$5:$5,0)+3), "")</f>
        <v/>
      </c>
      <c r="G2451" s="95" t="str">
        <f>IFERROR(INDEX('alimentação - Tabela 7.1'!$13:$13,
MATCH(TEXT('Tabela 7.1'!$A2451,"mmmm/aaaa"),'alimentação - Tabela 7.1'!$5:$5,0)+4), "")</f>
        <v/>
      </c>
    </row>
    <row r="2452" spans="1:7" ht="18" customHeight="1" x14ac:dyDescent="0.25">
      <c r="A2452" s="59" t="str">
        <f>IF(
   SUMPRODUCT(--('alimentação - Tabela 7.1'!$5:$5=TEXT(DATE(2020,INT((ROW(A2450)-1)/33)+1,1),"mmmm/aaaa"))) &gt; 0,
   TEXT(DATE(2020,INT((ROW(A2450)-1)/33)+1,1),"mmm/aa"),
   ""
)</f>
        <v/>
      </c>
      <c r="B2452" s="61" t="str">
        <f>IF(A2452&lt;&gt;"", 'alimentação - Tabela 7.1'!$B$14, "" )</f>
        <v/>
      </c>
      <c r="C2452" s="62" t="str">
        <f>IFERROR(INDEX('alimentação - Tabela 7.1'!$14:$14,
MATCH(TEXT('Tabela 7.1'!A2452,"mmmm/aaaa"),'alimentação - Tabela 7.1'!$5:$5,0)), "")</f>
        <v/>
      </c>
      <c r="D2452" s="62" t="str">
        <f>IFERROR(INDEX('alimentação - Tabela 7.1'!$14:$14,
MATCH(TEXT('Tabela 7.1'!$A2452,"mmmm/aaaa"),'alimentação - Tabela 7.1'!$5:$5,0)+1), "")</f>
        <v/>
      </c>
      <c r="E2452" s="62" t="str">
        <f>IFERROR(INDEX('alimentação - Tabela 7.1'!$14:$14,
MATCH(TEXT('Tabela 7.1'!$A2452,"mmmm/aaaa"),'alimentação - Tabela 7.1'!$5:$5,0)+2), "")</f>
        <v/>
      </c>
      <c r="F2452" s="62" t="str">
        <f>IFERROR(INDEX('alimentação - Tabela 7.1'!$14:$14,
MATCH(TEXT('Tabela 7.1'!$A2452,"mmmm/aaaa"),'alimentação - Tabela 7.1'!$5:$5,0)+3), "")</f>
        <v/>
      </c>
      <c r="G2452" s="95" t="str">
        <f>IFERROR(INDEX('alimentação - Tabela 7.1'!$14:$14,
MATCH(TEXT('Tabela 7.1'!$A2452,"mmmm/aaaa"),'alimentação - Tabela 7.1'!$5:$5,0)+4), "")</f>
        <v/>
      </c>
    </row>
    <row r="2453" spans="1:7" ht="18" customHeight="1" x14ac:dyDescent="0.25">
      <c r="A2453" s="59" t="str">
        <f>IF(
   SUMPRODUCT(--('alimentação - Tabela 7.1'!$5:$5=TEXT(DATE(2020,INT((ROW(A2451)-1)/33)+1,1),"mmmm/aaaa"))) &gt; 0,
   TEXT(DATE(2020,INT((ROW(A2451)-1)/33)+1,1),"mmm/aa"),
   ""
)</f>
        <v/>
      </c>
      <c r="B2453" s="61" t="str">
        <f>IF(A2453&lt;&gt;"", 'alimentação - Tabela 7.1'!$B$15, "" )</f>
        <v/>
      </c>
      <c r="C2453" s="62" t="str">
        <f>IFERROR(INDEX('alimentação - Tabela 7.1'!$15:$15,
MATCH(TEXT('Tabela 7.1'!A2453,"mmmm/aaaa"),'alimentação - Tabela 7.1'!$5:$5,0)), "")</f>
        <v/>
      </c>
      <c r="D2453" s="62" t="str">
        <f>IFERROR(INDEX('alimentação - Tabela 7.1'!$15:$15,
MATCH(TEXT('Tabela 7.1'!$A2453,"mmmm/aaaa"),'alimentação - Tabela 7.1'!$5:$5,0)+1), "")</f>
        <v/>
      </c>
      <c r="E2453" s="62" t="str">
        <f>IFERROR(INDEX('alimentação - Tabela 7.1'!$15:$15,
MATCH(TEXT('Tabela 7.1'!$A2453,"mmmm/aaaa"),'alimentação - Tabela 7.1'!$5:$5,0)+2), "")</f>
        <v/>
      </c>
      <c r="F2453" s="62" t="str">
        <f>IFERROR(INDEX('alimentação - Tabela 7.1'!$15:$15,
MATCH(TEXT('Tabela 7.1'!$A2453,"mmmm/aaaa"),'alimentação - Tabela 7.1'!$5:$5,0)+3), "")</f>
        <v/>
      </c>
      <c r="G2453" s="95" t="str">
        <f>IFERROR(INDEX('alimentação - Tabela 7.1'!$15:$15,
MATCH(TEXT('Tabela 7.1'!$A2453,"mmmm/aaaa"),'alimentação - Tabela 7.1'!$5:$5,0)+4), "")</f>
        <v/>
      </c>
    </row>
    <row r="2454" spans="1:7" ht="18" customHeight="1" x14ac:dyDescent="0.25">
      <c r="A2454" s="59" t="str">
        <f>IF(
   SUMPRODUCT(--('alimentação - Tabela 7.1'!$5:$5=TEXT(DATE(2020,INT((ROW(A2452)-1)/33)+1,1),"mmmm/aaaa"))) &gt; 0,
   TEXT(DATE(2020,INT((ROW(A2452)-1)/33)+1,1),"mmm/aa"),
   ""
)</f>
        <v/>
      </c>
      <c r="B2454" s="61" t="str">
        <f>IF(A2454&lt;&gt;"", 'alimentação - Tabela 7.1'!$B$16, "" )</f>
        <v/>
      </c>
      <c r="C2454" s="62" t="str">
        <f>IFERROR(INDEX('alimentação - Tabela 7.1'!$16:$16,
MATCH(TEXT('Tabela 7.1'!A2454,"mmmm/aaaa"),'alimentação - Tabela 7.1'!$5:$5,0)), "")</f>
        <v/>
      </c>
      <c r="D2454" s="62" t="str">
        <f>IFERROR(INDEX('alimentação - Tabela 7.1'!$16:$16,
MATCH(TEXT('Tabela 7.1'!$A2454,"mmmm/aaaa"),'alimentação - Tabela 7.1'!$5:$5,0)+1), "")</f>
        <v/>
      </c>
      <c r="E2454" s="62" t="str">
        <f>IFERROR(INDEX('alimentação - Tabela 7.1'!$16:$16,
MATCH(TEXT('Tabela 7.1'!$A2454,"mmmm/aaaa"),'alimentação - Tabela 7.1'!$5:$5,0)+2), "")</f>
        <v/>
      </c>
      <c r="F2454" s="62" t="str">
        <f>IFERROR(INDEX('alimentação - Tabela 7.1'!$16:$16,
MATCH(TEXT('Tabela 7.1'!$A2454,"mmmm/aaaa"),'alimentação - Tabela 7.1'!$5:$5,0)+3), "")</f>
        <v/>
      </c>
      <c r="G2454" s="95" t="str">
        <f>IFERROR(INDEX('alimentação - Tabela 7.1'!$16:$16,
MATCH(TEXT('Tabela 7.1'!$A2454,"mmmm/aaaa"),'alimentação - Tabela 7.1'!$5:$5,0)+4), "")</f>
        <v/>
      </c>
    </row>
    <row r="2455" spans="1:7" ht="18" customHeight="1" x14ac:dyDescent="0.25">
      <c r="A2455" s="59" t="str">
        <f>IF(
   SUMPRODUCT(--('alimentação - Tabela 7.1'!$5:$5=TEXT(DATE(2020,INT((ROW(A2453)-1)/33)+1,1),"mmmm/aaaa"))) &gt; 0,
   TEXT(DATE(2020,INT((ROW(A2453)-1)/33)+1,1),"mmm/aa"),
   ""
)</f>
        <v/>
      </c>
      <c r="B2455" s="61" t="str">
        <f>IF(A2455&lt;&gt;"", 'alimentação - Tabela 7.1'!$B$17, "" )</f>
        <v/>
      </c>
      <c r="C2455" s="62" t="str">
        <f>IFERROR(INDEX('alimentação - Tabela 7.1'!$17:$17,
MATCH(TEXT('Tabela 7.1'!A2455,"mmmm/aaaa"),'alimentação - Tabela 7.1'!$5:$5,0)), "")</f>
        <v/>
      </c>
      <c r="D2455" s="62" t="str">
        <f>IFERROR(INDEX('alimentação - Tabela 7.1'!$17:$17,
MATCH(TEXT('Tabela 7.1'!$A2455,"mmmm/aaaa"),'alimentação - Tabela 7.1'!$5:$5,0)+1), "")</f>
        <v/>
      </c>
      <c r="E2455" s="62" t="str">
        <f>IFERROR(INDEX('alimentação - Tabela 7.1'!$17:$17,
MATCH(TEXT('Tabela 7.1'!$A2455,"mmmm/aaaa"),'alimentação - Tabela 7.1'!$5:$5,0)+2), "")</f>
        <v/>
      </c>
      <c r="F2455" s="62" t="str">
        <f>IFERROR(INDEX('alimentação - Tabela 7.1'!$17:$17,
MATCH(TEXT('Tabela 7.1'!$A2455,"mmmm/aaaa"),'alimentação - Tabela 7.1'!$5:$5,0)+3), "")</f>
        <v/>
      </c>
      <c r="G2455" s="95" t="str">
        <f>IFERROR(INDEX('alimentação - Tabela 7.1'!$17:$17,
MATCH(TEXT('Tabela 7.1'!$A2455,"mmmm/aaaa"),'alimentação - Tabela 7.1'!$5:$5,0)+4), "")</f>
        <v/>
      </c>
    </row>
    <row r="2456" spans="1:7" ht="18" customHeight="1" x14ac:dyDescent="0.25">
      <c r="A2456" s="59" t="str">
        <f>IF(
   SUMPRODUCT(--('alimentação - Tabela 7.1'!$5:$5=TEXT(DATE(2020,INT((ROW(A2454)-1)/33)+1,1),"mmmm/aaaa"))) &gt; 0,
   TEXT(DATE(2020,INT((ROW(A2454)-1)/33)+1,1),"mmm/aa"),
   ""
)</f>
        <v/>
      </c>
      <c r="B2456" s="61" t="str">
        <f>IF(A2456&lt;&gt;"", 'alimentação - Tabela 7.1'!$B$18, "" )</f>
        <v/>
      </c>
      <c r="C2456" s="62" t="str">
        <f>IFERROR(INDEX('alimentação - Tabela 7.1'!$18:$18,
MATCH(TEXT('Tabela 7.1'!A2456,"mmmm/aaaa"),'alimentação - Tabela 7.1'!$5:$5,0)), "")</f>
        <v/>
      </c>
      <c r="D2456" s="62" t="str">
        <f>IFERROR(INDEX('alimentação - Tabela 7.1'!$18:$18,
MATCH(TEXT('Tabela 7.1'!$A2456,"mmmm/aaaa"),'alimentação - Tabela 7.1'!$5:$5,0)+1), "")</f>
        <v/>
      </c>
      <c r="E2456" s="62" t="str">
        <f>IFERROR(INDEX('alimentação - Tabela 7.1'!$18:$18,
MATCH(TEXT('Tabela 7.1'!$A2456,"mmmm/aaaa"),'alimentação - Tabela 7.1'!$5:$5,0)+2), "")</f>
        <v/>
      </c>
      <c r="F2456" s="62" t="str">
        <f>IFERROR(INDEX('alimentação - Tabela 7.1'!$18:$18,
MATCH(TEXT('Tabela 7.1'!$A2456,"mmmm/aaaa"),'alimentação - Tabela 7.1'!$5:$5,0)+3), "")</f>
        <v/>
      </c>
      <c r="G2456" s="95" t="str">
        <f>IFERROR(INDEX('alimentação - Tabela 7.1'!$18:$18,
MATCH(TEXT('Tabela 7.1'!$A2456,"mmmm/aaaa"),'alimentação - Tabela 7.1'!$5:$5,0)+4), "")</f>
        <v/>
      </c>
    </row>
    <row r="2457" spans="1:7" ht="18" customHeight="1" x14ac:dyDescent="0.25">
      <c r="A2457" s="59" t="str">
        <f>IF(
   SUMPRODUCT(--('alimentação - Tabela 7.1'!$5:$5=TEXT(DATE(2020,INT((ROW(A2455)-1)/33)+1,1),"mmmm/aaaa"))) &gt; 0,
   TEXT(DATE(2020,INT((ROW(A2455)-1)/33)+1,1),"mmm/aa"),
   ""
)</f>
        <v/>
      </c>
      <c r="B2457" s="61" t="str">
        <f>IF(A2457&lt;&gt;"", 'alimentação - Tabela 7.1'!$B$19, "" )</f>
        <v/>
      </c>
      <c r="C2457" s="62" t="str">
        <f>IFERROR(INDEX('alimentação - Tabela 7.1'!$19:$19,
MATCH(TEXT('Tabela 7.1'!A2457,"mmmm/aaaa"),'alimentação - Tabela 7.1'!$5:$5,0)), "")</f>
        <v/>
      </c>
      <c r="D2457" s="62" t="str">
        <f>IFERROR(INDEX('alimentação - Tabela 7.1'!$19:$19,
MATCH(TEXT('Tabela 7.1'!$A2457,"mmmm/aaaa"),'alimentação - Tabela 7.1'!$5:$5,0)+1), "")</f>
        <v/>
      </c>
      <c r="E2457" s="62" t="str">
        <f>IFERROR(INDEX('alimentação - Tabela 7.1'!$19:$19,
MATCH(TEXT('Tabela 7.1'!$A2457,"mmmm/aaaa"),'alimentação - Tabela 7.1'!$5:$5,0)+2), "")</f>
        <v/>
      </c>
      <c r="F2457" s="62" t="str">
        <f>IFERROR(INDEX('alimentação - Tabela 7.1'!$19:$19,
MATCH(TEXT('Tabela 7.1'!$A2457,"mmmm/aaaa"),'alimentação - Tabela 7.1'!$5:$5,0)+3), "")</f>
        <v/>
      </c>
      <c r="G2457" s="95" t="str">
        <f>IFERROR(INDEX('alimentação - Tabela 7.1'!$19:$19,
MATCH(TEXT('Tabela 7.1'!$A2457,"mmmm/aaaa"),'alimentação - Tabela 7.1'!$5:$5,0)+4), "")</f>
        <v/>
      </c>
    </row>
    <row r="2458" spans="1:7" ht="18" customHeight="1" x14ac:dyDescent="0.25">
      <c r="A2458" s="59" t="str">
        <f>IF(
   SUMPRODUCT(--('alimentação - Tabela 7.1'!$5:$5=TEXT(DATE(2020,INT((ROW(A2456)-1)/33)+1,1),"mmmm/aaaa"))) &gt; 0,
   TEXT(DATE(2020,INT((ROW(A2456)-1)/33)+1,1),"mmm/aa"),
   ""
)</f>
        <v/>
      </c>
      <c r="B2458" s="61" t="str">
        <f>IF(A2458&lt;&gt;"", 'alimentação - Tabela 7.1'!$B$20, "" )</f>
        <v/>
      </c>
      <c r="C2458" s="62" t="str">
        <f>IFERROR(INDEX('alimentação - Tabela 7.1'!$20:$20,
MATCH(TEXT('Tabela 7.1'!A2458,"mmmm/aaaa"),'alimentação - Tabela 7.1'!$5:$5,0)), "")</f>
        <v/>
      </c>
      <c r="D2458" s="62" t="str">
        <f>IFERROR(INDEX('alimentação - Tabela 7.1'!$20:$20,
MATCH(TEXT('Tabela 7.1'!$A2458,"mmmm/aaaa"),'alimentação - Tabela 7.1'!$5:$5,0)+1), "")</f>
        <v/>
      </c>
      <c r="E2458" s="62" t="str">
        <f>IFERROR(INDEX('alimentação - Tabela 7.1'!$20:$20,
MATCH(TEXT('Tabela 7.1'!$A2458,"mmmm/aaaa"),'alimentação - Tabela 7.1'!$5:$5,0)+2), "")</f>
        <v/>
      </c>
      <c r="F2458" s="62" t="str">
        <f>IFERROR(INDEX('alimentação - Tabela 7.1'!$20:$20,
MATCH(TEXT('Tabela 7.1'!$A2458,"mmmm/aaaa"),'alimentação - Tabela 7.1'!$5:$5,0)+3), "")</f>
        <v/>
      </c>
      <c r="G2458" s="95" t="str">
        <f>IFERROR(INDEX('alimentação - Tabela 7.1'!$20:$20,
MATCH(TEXT('Tabela 7.1'!$A2458,"mmmm/aaaa"),'alimentação - Tabela 7.1'!$5:$5,0)+4), "")</f>
        <v/>
      </c>
    </row>
    <row r="2459" spans="1:7" ht="18" customHeight="1" x14ac:dyDescent="0.25">
      <c r="A2459" s="59" t="str">
        <f>IF(
   SUMPRODUCT(--('alimentação - Tabela 7.1'!$5:$5=TEXT(DATE(2020,INT((ROW(A2457)-1)/33)+1,1),"mmmm/aaaa"))) &gt; 0,
   TEXT(DATE(2020,INT((ROW(A2457)-1)/33)+1,1),"mmm/aa"),
   ""
)</f>
        <v/>
      </c>
      <c r="B2459" s="61" t="str">
        <f>IF(A2459&lt;&gt;"", 'alimentação - Tabela 7.1'!$B$21, "" )</f>
        <v/>
      </c>
      <c r="C2459" s="62" t="str">
        <f>IFERROR(INDEX('alimentação - Tabela 7.1'!$21:$21,
MATCH(TEXT('Tabela 7.1'!A2459,"mmmm/aaaa"),'alimentação - Tabela 7.1'!$5:$5,0)), "")</f>
        <v/>
      </c>
      <c r="D2459" s="62" t="str">
        <f>IFERROR(INDEX('alimentação - Tabela 7.1'!$21:$21,
MATCH(TEXT('Tabela 7.1'!$A2459,"mmmm/aaaa"),'alimentação - Tabela 7.1'!$5:$5,0)+1), "")</f>
        <v/>
      </c>
      <c r="E2459" s="62" t="str">
        <f>IFERROR(INDEX('alimentação - Tabela 7.1'!$21:$21,
MATCH(TEXT('Tabela 7.1'!$A2459,"mmmm/aaaa"),'alimentação - Tabela 7.1'!$5:$5,0)+2), "")</f>
        <v/>
      </c>
      <c r="F2459" s="62" t="str">
        <f>IFERROR(INDEX('alimentação - Tabela 7.1'!$21:$21,
MATCH(TEXT('Tabela 7.1'!$A2459,"mmmm/aaaa"),'alimentação - Tabela 7.1'!$5:$5,0)+3), "")</f>
        <v/>
      </c>
      <c r="G2459" s="95" t="str">
        <f>IFERROR(INDEX('alimentação - Tabela 7.1'!$21:$21,
MATCH(TEXT('Tabela 7.1'!$A2459,"mmmm/aaaa"),'alimentação - Tabela 7.1'!$5:$5,0)+4), "")</f>
        <v/>
      </c>
    </row>
    <row r="2460" spans="1:7" ht="18" customHeight="1" x14ac:dyDescent="0.25">
      <c r="A2460" s="59" t="str">
        <f>IF(
   SUMPRODUCT(--('alimentação - Tabela 7.1'!$5:$5=TEXT(DATE(2020,INT((ROW(A2458)-1)/33)+1,1),"mmmm/aaaa"))) &gt; 0,
   TEXT(DATE(2020,INT((ROW(A2458)-1)/33)+1,1),"mmm/aa"),
   ""
)</f>
        <v/>
      </c>
      <c r="B2460" s="61" t="str">
        <f>IF(A2460&lt;&gt;"", 'alimentação - Tabela 7.1'!$B$22, "" )</f>
        <v/>
      </c>
      <c r="C2460" s="62" t="str">
        <f>IFERROR(INDEX('alimentação - Tabela 7.1'!$22:$22,
MATCH(TEXT('Tabela 7.1'!A2460,"mmmm/aaaa"),'alimentação - Tabela 7.1'!$5:$5,0)), "")</f>
        <v/>
      </c>
      <c r="D2460" s="62" t="str">
        <f>IFERROR(INDEX('alimentação - Tabela 7.1'!$22:$22,
MATCH(TEXT('Tabela 7.1'!$A2460,"mmmm/aaaa"),'alimentação - Tabela 7.1'!$5:$5,0)+1), "")</f>
        <v/>
      </c>
      <c r="E2460" s="62" t="str">
        <f>IFERROR(INDEX('alimentação - Tabela 7.1'!$22:$22,
MATCH(TEXT('Tabela 7.1'!$A2460,"mmmm/aaaa"),'alimentação - Tabela 7.1'!$5:$5,0)+2), "")</f>
        <v/>
      </c>
      <c r="F2460" s="62" t="str">
        <f>IFERROR(INDEX('alimentação - Tabela 7.1'!$22:$22,
MATCH(TEXT('Tabela 7.1'!$A2460,"mmmm/aaaa"),'alimentação - Tabela 7.1'!$5:$5,0)+3), "")</f>
        <v/>
      </c>
      <c r="G2460" s="95" t="str">
        <f>IFERROR(INDEX('alimentação - Tabela 7.1'!$22:$22,
MATCH(TEXT('Tabela 7.1'!$A2460,"mmmm/aaaa"),'alimentação - Tabela 7.1'!$5:$5,0)+4), "")</f>
        <v/>
      </c>
    </row>
    <row r="2461" spans="1:7" ht="18" customHeight="1" x14ac:dyDescent="0.25">
      <c r="A2461" s="59" t="str">
        <f>IF(
   SUMPRODUCT(--('alimentação - Tabela 7.1'!$5:$5=TEXT(DATE(2020,INT((ROW(A2459)-1)/33)+1,1),"mmmm/aaaa"))) &gt; 0,
   TEXT(DATE(2020,INT((ROW(A2459)-1)/33)+1,1),"mmm/aa"),
   ""
)</f>
        <v/>
      </c>
      <c r="B2461" s="61" t="str">
        <f>IF(A2461&lt;&gt;"", 'alimentação - Tabela 7.1'!$B$23, "" )</f>
        <v/>
      </c>
      <c r="C2461" s="62" t="str">
        <f>IFERROR(INDEX('alimentação - Tabela 7.1'!$23:$23,
MATCH(TEXT('Tabela 7.1'!A2461,"mmmm/aaaa"),'alimentação - Tabela 7.1'!$5:$5,0)), "")</f>
        <v/>
      </c>
      <c r="D2461" s="62" t="str">
        <f>IFERROR(INDEX('alimentação - Tabela 7.1'!$23:$23,
MATCH(TEXT('Tabela 7.1'!$A2461,"mmmm/aaaa"),'alimentação - Tabela 7.1'!$5:$5,0)+1), "")</f>
        <v/>
      </c>
      <c r="E2461" s="62" t="str">
        <f>IFERROR(INDEX('alimentação - Tabela 7.1'!$23:$23,
MATCH(TEXT('Tabela 7.1'!$A2461,"mmmm/aaaa"),'alimentação - Tabela 7.1'!$5:$5,0)+2), "")</f>
        <v/>
      </c>
      <c r="F2461" s="62" t="str">
        <f>IFERROR(INDEX('alimentação - Tabela 7.1'!$23:$23,
MATCH(TEXT('Tabela 7.1'!$A2461,"mmmm/aaaa"),'alimentação - Tabela 7.1'!$5:$5,0)+3), "")</f>
        <v/>
      </c>
      <c r="G2461" s="95" t="str">
        <f>IFERROR(INDEX('alimentação - Tabela 7.1'!$23:$23,
MATCH(TEXT('Tabela 7.1'!$A2461,"mmmm/aaaa"),'alimentação - Tabela 7.1'!$5:$5,0)+4), "")</f>
        <v/>
      </c>
    </row>
    <row r="2462" spans="1:7" ht="18" customHeight="1" x14ac:dyDescent="0.25">
      <c r="A2462" s="59" t="str">
        <f>IF(
   SUMPRODUCT(--('alimentação - Tabela 7.1'!$5:$5=TEXT(DATE(2020,INT((ROW(A2460)-1)/33)+1,1),"mmmm/aaaa"))) &gt; 0,
   TEXT(DATE(2020,INT((ROW(A2460)-1)/33)+1,1),"mmm/aa"),
   ""
)</f>
        <v/>
      </c>
      <c r="B2462" s="61" t="str">
        <f>IF(A2462&lt;&gt;"", 'alimentação - Tabela 7.1'!$B$24, "" )</f>
        <v/>
      </c>
      <c r="C2462" s="62" t="str">
        <f>IFERROR(INDEX('alimentação - Tabela 7.1'!$24:$24,
MATCH(TEXT('Tabela 7.1'!A2462,"mmmm/aaaa"),'alimentação - Tabela 7.1'!$5:$5,0)), "")</f>
        <v/>
      </c>
      <c r="D2462" s="62" t="str">
        <f>IFERROR(INDEX('alimentação - Tabela 7.1'!$24:$24,
MATCH(TEXT('Tabela 7.1'!$A2462,"mmmm/aaaa"),'alimentação - Tabela 7.1'!$5:$5,0)+1), "")</f>
        <v/>
      </c>
      <c r="E2462" s="62" t="str">
        <f>IFERROR(INDEX('alimentação - Tabela 7.1'!$24:$24,
MATCH(TEXT('Tabela 7.1'!$A2462,"mmmm/aaaa"),'alimentação - Tabela 7.1'!$5:$5,0)+2), "")</f>
        <v/>
      </c>
      <c r="F2462" s="62" t="str">
        <f>IFERROR(INDEX('alimentação - Tabela 7.1'!$24:$24,
MATCH(TEXT('Tabela 7.1'!$A2462,"mmmm/aaaa"),'alimentação - Tabela 7.1'!$5:$5,0)+3), "")</f>
        <v/>
      </c>
      <c r="G2462" s="95" t="str">
        <f>IFERROR(INDEX('alimentação - Tabela 7.1'!$24:$24,
MATCH(TEXT('Tabela 7.1'!$A2462,"mmmm/aaaa"),'alimentação - Tabela 7.1'!$5:$5,0)+4), "")</f>
        <v/>
      </c>
    </row>
    <row r="2463" spans="1:7" ht="18" customHeight="1" x14ac:dyDescent="0.25">
      <c r="A2463" s="59" t="str">
        <f>IF(
   SUMPRODUCT(--('alimentação - Tabela 7.1'!$5:$5=TEXT(DATE(2020,INT((ROW(A2461)-1)/33)+1,1),"mmmm/aaaa"))) &gt; 0,
   TEXT(DATE(2020,INT((ROW(A2461)-1)/33)+1,1),"mmm/aa"),
   ""
)</f>
        <v/>
      </c>
      <c r="B2463" s="61" t="str">
        <f>IF(A2463&lt;&gt;"", 'alimentação - Tabela 7.1'!$B$25, "" )</f>
        <v/>
      </c>
      <c r="C2463" s="62" t="str">
        <f>IFERROR(INDEX('alimentação - Tabela 7.1'!$25:$25,
MATCH(TEXT('Tabela 7.1'!A2463,"mmmm/aaaa"),'alimentação - Tabela 7.1'!$5:$5,0)), "")</f>
        <v/>
      </c>
      <c r="D2463" s="62" t="str">
        <f>IFERROR(INDEX('alimentação - Tabela 7.1'!$25:$25,
MATCH(TEXT('Tabela 7.1'!$A2463,"mmmm/aaaa"),'alimentação - Tabela 7.1'!$5:$5,0)+1), "")</f>
        <v/>
      </c>
      <c r="E2463" s="62" t="str">
        <f>IFERROR(INDEX('alimentação - Tabela 7.1'!$25:$25,
MATCH(TEXT('Tabela 7.1'!$A2463,"mmmm/aaaa"),'alimentação - Tabela 7.1'!$5:$5,0)+2), "")</f>
        <v/>
      </c>
      <c r="F2463" s="62" t="str">
        <f>IFERROR(INDEX('alimentação - Tabela 7.1'!$25:$25,
MATCH(TEXT('Tabela 7.1'!$A2463,"mmmm/aaaa"),'alimentação - Tabela 7.1'!$5:$5,0)+3), "")</f>
        <v/>
      </c>
      <c r="G2463" s="95" t="str">
        <f>IFERROR(INDEX('alimentação - Tabela 7.1'!$25:$25,
MATCH(TEXT('Tabela 7.1'!$A2463,"mmmm/aaaa"),'alimentação - Tabela 7.1'!$5:$5,0)+4), "")</f>
        <v/>
      </c>
    </row>
    <row r="2464" spans="1:7" ht="18" customHeight="1" x14ac:dyDescent="0.25">
      <c r="A2464" s="59" t="str">
        <f>IF(
   SUMPRODUCT(--('alimentação - Tabela 7.1'!$5:$5=TEXT(DATE(2020,INT((ROW(A2462)-1)/33)+1,1),"mmmm/aaaa"))) &gt; 0,
   TEXT(DATE(2020,INT((ROW(A2462)-1)/33)+1,1),"mmm/aa"),
   ""
)</f>
        <v/>
      </c>
      <c r="B2464" s="61" t="str">
        <f>IF(A2464&lt;&gt;"", 'alimentação - Tabela 7.1'!$B$26, "" )</f>
        <v/>
      </c>
      <c r="C2464" s="62" t="str">
        <f>IFERROR(INDEX('alimentação - Tabela 7.1'!$26:$26,
MATCH(TEXT('Tabela 7.1'!A2464,"mmmm/aaaa"),'alimentação - Tabela 7.1'!$5:$5,0)), "")</f>
        <v/>
      </c>
      <c r="D2464" s="62" t="str">
        <f>IFERROR(INDEX('alimentação - Tabela 7.1'!$26:$26,
MATCH(TEXT('Tabela 7.1'!$A2464,"mmmm/aaaa"),'alimentação - Tabela 7.1'!$5:$5,0)+1), "")</f>
        <v/>
      </c>
      <c r="E2464" s="62" t="str">
        <f>IFERROR(INDEX('alimentação - Tabela 7.1'!$26:$26,
MATCH(TEXT('Tabela 7.1'!$A2464,"mmmm/aaaa"),'alimentação - Tabela 7.1'!$5:$5,0)+2), "")</f>
        <v/>
      </c>
      <c r="F2464" s="62" t="str">
        <f>IFERROR(INDEX('alimentação - Tabela 7.1'!$26:$26,
MATCH(TEXT('Tabela 7.1'!$A2464,"mmmm/aaaa"),'alimentação - Tabela 7.1'!$5:$5,0)+3), "")</f>
        <v/>
      </c>
      <c r="G2464" s="95" t="str">
        <f>IFERROR(INDEX('alimentação - Tabela 7.1'!$26:$26,
MATCH(TEXT('Tabela 7.1'!$A2464,"mmmm/aaaa"),'alimentação - Tabela 7.1'!$5:$5,0)+4), "")</f>
        <v/>
      </c>
    </row>
    <row r="2465" spans="1:7" ht="18" customHeight="1" x14ac:dyDescent="0.25">
      <c r="A2465" s="59" t="str">
        <f>IF(
   SUMPRODUCT(--('alimentação - Tabela 7.1'!$5:$5=TEXT(DATE(2020,INT((ROW(A2463)-1)/33)+1,1),"mmmm/aaaa"))) &gt; 0,
   TEXT(DATE(2020,INT((ROW(A2463)-1)/33)+1,1),"mmm/aa"),
   ""
)</f>
        <v/>
      </c>
      <c r="B2465" s="61" t="str">
        <f>IF(A2465&lt;&gt;"", 'alimentação - Tabela 7.1'!$B$27, "" )</f>
        <v/>
      </c>
      <c r="C2465" s="62" t="str">
        <f>IFERROR(INDEX('alimentação - Tabela 7.1'!$27:$27,
MATCH(TEXT('Tabela 7.1'!A2465,"mmmm/aaaa"),'alimentação - Tabela 7.1'!$5:$5,0)), "")</f>
        <v/>
      </c>
      <c r="D2465" s="62" t="str">
        <f>IFERROR(INDEX('alimentação - Tabela 7.1'!$27:$27,
MATCH(TEXT('Tabela 7.1'!$A2465,"mmmm/aaaa"),'alimentação - Tabela 7.1'!$5:$5,0)+1), "")</f>
        <v/>
      </c>
      <c r="E2465" s="62" t="str">
        <f>IFERROR(INDEX('alimentação - Tabela 7.1'!$27:$27,
MATCH(TEXT('Tabela 7.1'!$A2465,"mmmm/aaaa"),'alimentação - Tabela 7.1'!$5:$5,0)+2), "")</f>
        <v/>
      </c>
      <c r="F2465" s="62" t="str">
        <f>IFERROR(INDEX('alimentação - Tabela 7.1'!$27:$27,
MATCH(TEXT('Tabela 7.1'!$A2465,"mmmm/aaaa"),'alimentação - Tabela 7.1'!$5:$5,0)+3), "")</f>
        <v/>
      </c>
      <c r="G2465" s="95" t="str">
        <f>IFERROR(INDEX('alimentação - Tabela 7.1'!$27:$27,
MATCH(TEXT('Tabela 7.1'!$A2465,"mmmm/aaaa"),'alimentação - Tabela 7.1'!$5:$5,0)+4), "")</f>
        <v/>
      </c>
    </row>
    <row r="2466" spans="1:7" ht="18" customHeight="1" x14ac:dyDescent="0.25">
      <c r="A2466" s="59" t="str">
        <f>IF(
   SUMPRODUCT(--('alimentação - Tabela 7.1'!$5:$5=TEXT(DATE(2020,INT((ROW(A2464)-1)/33)+1,1),"mmmm/aaaa"))) &gt; 0,
   TEXT(DATE(2020,INT((ROW(A2464)-1)/33)+1,1),"mmm/aa"),
   ""
)</f>
        <v/>
      </c>
      <c r="B2466" s="61" t="str">
        <f>IF(A2466&lt;&gt;"", 'alimentação - Tabela 7.1'!$B$28, "" )</f>
        <v/>
      </c>
      <c r="C2466" s="62" t="str">
        <f>IFERROR(INDEX('alimentação - Tabela 7.1'!$28:$28,
MATCH(TEXT('Tabela 7.1'!A2466,"mmmm/aaaa"),'alimentação - Tabela 7.1'!$5:$5,0)), "")</f>
        <v/>
      </c>
      <c r="D2466" s="62" t="str">
        <f>IFERROR(INDEX('alimentação - Tabela 7.1'!$28:$28,
MATCH(TEXT('Tabela 7.1'!$A2466,"mmmm/aaaa"),'alimentação - Tabela 7.1'!$5:$5,0)+1), "")</f>
        <v/>
      </c>
      <c r="E2466" s="62" t="str">
        <f>IFERROR(INDEX('alimentação - Tabela 7.1'!$28:$28,
MATCH(TEXT('Tabela 7.1'!$A2466,"mmmm/aaaa"),'alimentação - Tabela 7.1'!$5:$5,0)+2), "")</f>
        <v/>
      </c>
      <c r="F2466" s="62" t="str">
        <f>IFERROR(INDEX('alimentação - Tabela 7.1'!$28:$28,
MATCH(TEXT('Tabela 7.1'!$A2466,"mmmm/aaaa"),'alimentação - Tabela 7.1'!$5:$5,0)+3), "")</f>
        <v/>
      </c>
      <c r="G2466" s="95" t="str">
        <f>IFERROR(INDEX('alimentação - Tabela 7.1'!$28:$28,
MATCH(TEXT('Tabela 7.1'!$A2466,"mmmm/aaaa"),'alimentação - Tabela 7.1'!$5:$5,0)+4), "")</f>
        <v/>
      </c>
    </row>
    <row r="2467" spans="1:7" ht="18" customHeight="1" x14ac:dyDescent="0.25">
      <c r="A2467" s="59" t="str">
        <f>IF(
   SUMPRODUCT(--('alimentação - Tabela 7.1'!$5:$5=TEXT(DATE(2020,INT((ROW(A2465)-1)/33)+1,1),"mmmm/aaaa"))) &gt; 0,
   TEXT(DATE(2020,INT((ROW(A2465)-1)/33)+1,1),"mmm/aa"),
   ""
)</f>
        <v/>
      </c>
      <c r="B2467" s="61" t="str">
        <f>IF(A2467&lt;&gt;"", 'alimentação - Tabela 7.1'!$B$29, "" )</f>
        <v/>
      </c>
      <c r="C2467" s="62" t="str">
        <f>IFERROR(INDEX('alimentação - Tabela 7.1'!$29:$29,
MATCH(TEXT('Tabela 7.1'!A2467,"mmmm/aaaa"),'alimentação - Tabela 7.1'!$5:$5,0)), "")</f>
        <v/>
      </c>
      <c r="D2467" s="62" t="str">
        <f>IFERROR(INDEX('alimentação - Tabela 7.1'!$29:$29,
MATCH(TEXT('Tabela 7.1'!$A2467,"mmmm/aaaa"),'alimentação - Tabela 7.1'!$5:$5,0)+1), "")</f>
        <v/>
      </c>
      <c r="E2467" s="62" t="str">
        <f>IFERROR(INDEX('alimentação - Tabela 7.1'!$29:$29,
MATCH(TEXT('Tabela 7.1'!$A2467,"mmmm/aaaa"),'alimentação - Tabela 7.1'!$5:$5,0)+2), "")</f>
        <v/>
      </c>
      <c r="F2467" s="62" t="str">
        <f>IFERROR(INDEX('alimentação - Tabela 7.1'!$29:$29,
MATCH(TEXT('Tabela 7.1'!$A2467,"mmmm/aaaa"),'alimentação - Tabela 7.1'!$5:$5,0)+3), "")</f>
        <v/>
      </c>
      <c r="G2467" s="95" t="str">
        <f>IFERROR(INDEX('alimentação - Tabela 7.1'!$29:$29,
MATCH(TEXT('Tabela 7.1'!$A2467,"mmmm/aaaa"),'alimentação - Tabela 7.1'!$5:$5,0)+4), "")</f>
        <v/>
      </c>
    </row>
    <row r="2468" spans="1:7" ht="18" customHeight="1" x14ac:dyDescent="0.25">
      <c r="A2468" s="59" t="str">
        <f>IF(
   SUMPRODUCT(--('alimentação - Tabela 7.1'!$5:$5=TEXT(DATE(2020,INT((ROW(A2466)-1)/33)+1,1),"mmmm/aaaa"))) &gt; 0,
   TEXT(DATE(2020,INT((ROW(A2466)-1)/33)+1,1),"mmm/aa"),
   ""
)</f>
        <v/>
      </c>
      <c r="B2468" s="61" t="str">
        <f>IF(A2468&lt;&gt;"", 'alimentação - Tabela 7.1'!$B$30, "" )</f>
        <v/>
      </c>
      <c r="C2468" s="62" t="str">
        <f>IFERROR(INDEX('alimentação - Tabela 7.1'!$30:$30,
MATCH(TEXT('Tabela 7.1'!A2468,"mmmm/aaaa"),'alimentação - Tabela 7.1'!$5:$5,0)), "")</f>
        <v/>
      </c>
      <c r="D2468" s="62" t="str">
        <f>IFERROR(INDEX('alimentação - Tabela 7.1'!$30:$30,
MATCH(TEXT('Tabela 7.1'!$A2468,"mmmm/aaaa"),'alimentação - Tabela 7.1'!$5:$5,0)+1), "")</f>
        <v/>
      </c>
      <c r="E2468" s="62" t="str">
        <f>IFERROR(INDEX('alimentação - Tabela 7.1'!$30:$30,
MATCH(TEXT('Tabela 7.1'!$A2468,"mmmm/aaaa"),'alimentação - Tabela 7.1'!$5:$5,0)+2), "")</f>
        <v/>
      </c>
      <c r="F2468" s="62" t="str">
        <f>IFERROR(INDEX('alimentação - Tabela 7.1'!$30:$30,
MATCH(TEXT('Tabela 7.1'!$A2468,"mmmm/aaaa"),'alimentação - Tabela 7.1'!$5:$5,0)+3), "")</f>
        <v/>
      </c>
      <c r="G2468" s="95" t="str">
        <f>IFERROR(INDEX('alimentação - Tabela 7.1'!$30:$30,
MATCH(TEXT('Tabela 7.1'!$A2468,"mmmm/aaaa"),'alimentação - Tabela 7.1'!$5:$5,0)+4), "")</f>
        <v/>
      </c>
    </row>
    <row r="2469" spans="1:7" ht="18" customHeight="1" x14ac:dyDescent="0.25">
      <c r="A2469" s="59" t="str">
        <f>IF(
   SUMPRODUCT(--('alimentação - Tabela 7.1'!$5:$5=TEXT(DATE(2020,INT((ROW(A2467)-1)/33)+1,1),"mmmm/aaaa"))) &gt; 0,
   TEXT(DATE(2020,INT((ROW(A2467)-1)/33)+1,1),"mmm/aa"),
   ""
)</f>
        <v/>
      </c>
      <c r="B2469" s="61" t="str">
        <f>IF(A2469&lt;&gt;"", 'alimentação - Tabela 7.1'!$B$31, "" )</f>
        <v/>
      </c>
      <c r="C2469" s="62" t="str">
        <f>IFERROR(INDEX('alimentação - Tabela 7.1'!$31:$31,
MATCH(TEXT('Tabela 7.1'!A2469,"mmmm/aaaa"),'alimentação - Tabela 7.1'!$5:$5,0)), "")</f>
        <v/>
      </c>
      <c r="D2469" s="62" t="str">
        <f>IFERROR(INDEX('alimentação - Tabela 7.1'!$31:$31,
MATCH(TEXT('Tabela 7.1'!$A2469,"mmmm/aaaa"),'alimentação - Tabela 7.1'!$5:$5,0)+1), "")</f>
        <v/>
      </c>
      <c r="E2469" s="62" t="str">
        <f>IFERROR(INDEX('alimentação - Tabela 7.1'!$31:$31,
MATCH(TEXT('Tabela 7.1'!$A2469,"mmmm/aaaa"),'alimentação - Tabela 7.1'!$5:$5,0)+2), "")</f>
        <v/>
      </c>
      <c r="F2469" s="62" t="str">
        <f>IFERROR(INDEX('alimentação - Tabela 7.1'!$31:$31,
MATCH(TEXT('Tabela 7.1'!$A2469,"mmmm/aaaa"),'alimentação - Tabela 7.1'!$5:$5,0)+3), "")</f>
        <v/>
      </c>
      <c r="G2469" s="95" t="str">
        <f>IFERROR(INDEX('alimentação - Tabela 7.1'!$31:$31,
MATCH(TEXT('Tabela 7.1'!$A2469,"mmmm/aaaa"),'alimentação - Tabela 7.1'!$5:$5,0)+4), "")</f>
        <v/>
      </c>
    </row>
    <row r="2470" spans="1:7" ht="18" customHeight="1" x14ac:dyDescent="0.25">
      <c r="A2470" s="59" t="str">
        <f>IF(
   SUMPRODUCT(--('alimentação - Tabela 7.1'!$5:$5=TEXT(DATE(2020,INT((ROW(A2468)-1)/33)+1,1),"mmmm/aaaa"))) &gt; 0,
   TEXT(DATE(2020,INT((ROW(A2468)-1)/33)+1,1),"mmm/aa"),
   ""
)</f>
        <v/>
      </c>
      <c r="B2470" s="61" t="str">
        <f>IF(A2470&lt;&gt;"", 'alimentação - Tabela 7.1'!$B$32, "" )</f>
        <v/>
      </c>
      <c r="C2470" s="62" t="str">
        <f>IFERROR(INDEX('alimentação - Tabela 7.1'!$32:$32,
MATCH(TEXT('Tabela 7.1'!A2470,"mmmm/aaaa"),'alimentação - Tabela 7.1'!$5:$5,0)), "")</f>
        <v/>
      </c>
      <c r="D2470" s="62" t="str">
        <f>IFERROR(INDEX('alimentação - Tabela 7.1'!$32:$32,
MATCH(TEXT('Tabela 7.1'!$A2470,"mmmm/aaaa"),'alimentação - Tabela 7.1'!$5:$5,0)+1), "")</f>
        <v/>
      </c>
      <c r="E2470" s="62" t="str">
        <f>IFERROR(INDEX('alimentação - Tabela 7.1'!$32:$32,
MATCH(TEXT('Tabela 7.1'!$A2470,"mmmm/aaaa"),'alimentação - Tabela 7.1'!$5:$5,0)+2), "")</f>
        <v/>
      </c>
      <c r="F2470" s="62" t="str">
        <f>IFERROR(INDEX('alimentação - Tabela 7.1'!$32:$32,
MATCH(TEXT('Tabela 7.1'!$A2470,"mmmm/aaaa"),'alimentação - Tabela 7.1'!$5:$5,0)+3), "")</f>
        <v/>
      </c>
      <c r="G2470" s="95" t="str">
        <f>IFERROR(INDEX('alimentação - Tabela 7.1'!$32:$32,
MATCH(TEXT('Tabela 7.1'!$A2470,"mmmm/aaaa"),'alimentação - Tabela 7.1'!$5:$5,0)+4), "")</f>
        <v/>
      </c>
    </row>
    <row r="2471" spans="1:7" ht="18" customHeight="1" x14ac:dyDescent="0.25">
      <c r="A2471" s="59" t="str">
        <f>IF(
   SUMPRODUCT(--('alimentação - Tabela 7.1'!$5:$5=TEXT(DATE(2020,INT((ROW(A2469)-1)/33)+1,1),"mmmm/aaaa"))) &gt; 0,
   TEXT(DATE(2020,INT((ROW(A2469)-1)/33)+1,1),"mmm/aa"),
   ""
)</f>
        <v/>
      </c>
      <c r="B2471" s="61" t="str">
        <f>IF(A2471&lt;&gt;"", 'alimentação - Tabela 7.1'!$B$33, "" )</f>
        <v/>
      </c>
      <c r="C2471" s="62" t="str">
        <f>IFERROR(INDEX('alimentação - Tabela 7.1'!$33:$33,
MATCH(TEXT('Tabela 7.1'!A2471,"mmmm/aaaa"),'alimentação - Tabela 7.1'!$5:$5,0)), "")</f>
        <v/>
      </c>
      <c r="D2471" s="62" t="str">
        <f>IFERROR(INDEX('alimentação - Tabela 7.1'!$33:$33,
MATCH(TEXT('Tabela 7.1'!$A2471,"mmmm/aaaa"),'alimentação - Tabela 7.1'!$5:$5,0)+1), "")</f>
        <v/>
      </c>
      <c r="E2471" s="62" t="str">
        <f>IFERROR(INDEX('alimentação - Tabela 7.1'!$33:$33,
MATCH(TEXT('Tabela 7.1'!$A2471,"mmmm/aaaa"),'alimentação - Tabela 7.1'!$5:$5,0)+2), "")</f>
        <v/>
      </c>
      <c r="F2471" s="62" t="str">
        <f>IFERROR(INDEX('alimentação - Tabela 7.1'!$33:$33,
MATCH(TEXT('Tabela 7.1'!$A2471,"mmmm/aaaa"),'alimentação - Tabela 7.1'!$5:$5,0)+3), "")</f>
        <v/>
      </c>
      <c r="G2471" s="95" t="str">
        <f>IFERROR(INDEX('alimentação - Tabela 7.1'!$33:$33,
MATCH(TEXT('Tabela 7.1'!$A2471,"mmmm/aaaa"),'alimentação - Tabela 7.1'!$5:$5,0)+4), "")</f>
        <v/>
      </c>
    </row>
    <row r="2472" spans="1:7" ht="18" customHeight="1" x14ac:dyDescent="0.25">
      <c r="A2472" s="59" t="str">
        <f>IF(
   SUMPRODUCT(--('alimentação - Tabela 7.1'!$5:$5=TEXT(DATE(2020,INT((ROW(A2470)-1)/33)+1,1),"mmmm/aaaa"))) &gt; 0,
   TEXT(DATE(2020,INT((ROW(A2470)-1)/33)+1,1),"mmm/aa"),
   ""
)</f>
        <v/>
      </c>
      <c r="B2472" s="61" t="str">
        <f>IF(A2472&lt;&gt;"", 'alimentação - Tabela 7.1'!$B$34, "" )</f>
        <v/>
      </c>
      <c r="C2472" s="62" t="str">
        <f>IFERROR(INDEX('alimentação - Tabela 7.1'!$34:$34,
MATCH(TEXT('Tabela 7.1'!A2472,"mmmm/aaaa"),'alimentação - Tabela 7.1'!$5:$5,0)), "")</f>
        <v/>
      </c>
      <c r="D2472" s="62" t="str">
        <f>IFERROR(INDEX('alimentação - Tabela 7.1'!$34:$34,
MATCH(TEXT('Tabela 7.1'!$A2472,"mmmm/aaaa"),'alimentação - Tabela 7.1'!$5:$5,0)+1), "")</f>
        <v/>
      </c>
      <c r="E2472" s="62" t="str">
        <f>IFERROR(INDEX('alimentação - Tabela 7.1'!$34:$34,
MATCH(TEXT('Tabela 7.1'!$A2472,"mmmm/aaaa"),'alimentação - Tabela 7.1'!$5:$5,0)+2), "")</f>
        <v/>
      </c>
      <c r="F2472" s="62" t="str">
        <f>IFERROR(INDEX('alimentação - Tabela 7.1'!$34:$34,
MATCH(TEXT('Tabela 7.1'!$A2472,"mmmm/aaaa"),'alimentação - Tabela 7.1'!$5:$5,0)+3), "")</f>
        <v/>
      </c>
      <c r="G2472" s="95" t="str">
        <f>IFERROR(INDEX('alimentação - Tabela 7.1'!$34:$34,
MATCH(TEXT('Tabela 7.1'!$A2472,"mmmm/aaaa"),'alimentação - Tabela 7.1'!$5:$5,0)+4), "")</f>
        <v/>
      </c>
    </row>
    <row r="2473" spans="1:7" ht="18" customHeight="1" x14ac:dyDescent="0.25">
      <c r="A2473" s="59" t="str">
        <f>IF(
   SUMPRODUCT(--('alimentação - Tabela 7.1'!$5:$5=TEXT(DATE(2020,INT((ROW(A2471)-1)/33)+1,1),"mmmm/aaaa"))) &gt; 0,
   TEXT(DATE(2020,INT((ROW(A2471)-1)/33)+1,1),"mmm/aa"),
   ""
)</f>
        <v/>
      </c>
      <c r="B2473" s="61" t="str">
        <f>IF(A2473&lt;&gt;"", 'alimentação - Tabela 7.1'!$B$35, "" )</f>
        <v/>
      </c>
      <c r="C2473" s="62" t="str">
        <f>IFERROR(INDEX('alimentação - Tabela 7.1'!$35:$35,
MATCH(TEXT('Tabela 7.1'!A2473,"mmmm/aaaa"),'alimentação - Tabela 7.1'!$5:$5,0)), "")</f>
        <v/>
      </c>
      <c r="D2473" s="62" t="str">
        <f>IFERROR(INDEX('alimentação - Tabela 7.1'!$35:$35,
MATCH(TEXT('Tabela 7.1'!$A2473,"mmmm/aaaa"),'alimentação - Tabela 7.1'!$5:$5,0)+1), "")</f>
        <v/>
      </c>
      <c r="E2473" s="62" t="str">
        <f>IFERROR(INDEX('alimentação - Tabela 7.1'!$35:$35,
MATCH(TEXT('Tabela 7.1'!$A2473,"mmmm/aaaa"),'alimentação - Tabela 7.1'!$5:$5,0)+2), "")</f>
        <v/>
      </c>
      <c r="F2473" s="62" t="str">
        <f>IFERROR(INDEX('alimentação - Tabela 7.1'!$35:$35,
MATCH(TEXT('Tabela 7.1'!$A2473,"mmmm/aaaa"),'alimentação - Tabela 7.1'!$5:$5,0)+3), "")</f>
        <v/>
      </c>
      <c r="G2473" s="95" t="str">
        <f>IFERROR(INDEX('alimentação - Tabela 7.1'!$35:$35,
MATCH(TEXT('Tabela 7.1'!$A2473,"mmmm/aaaa"),'alimentação - Tabela 7.1'!$5:$5,0)+4), "")</f>
        <v/>
      </c>
    </row>
    <row r="2474" spans="1:7" ht="18" customHeight="1" x14ac:dyDescent="0.25">
      <c r="A2474" s="59" t="str">
        <f>IF(
   SUMPRODUCT(--('alimentação - Tabela 7.1'!$5:$5=TEXT(DATE(2020,INT((ROW(A2472)-1)/33)+1,1),"mmmm/aaaa"))) &gt; 0,
   TEXT(DATE(2020,INT((ROW(A2472)-1)/33)+1,1),"mmm/aa"),
   ""
)</f>
        <v/>
      </c>
      <c r="B2474" s="61" t="str">
        <f>IF(A2474&lt;&gt;"", 'alimentação - Tabela 7.1'!$B$36, "" )</f>
        <v/>
      </c>
      <c r="C2474" s="62" t="str">
        <f>IFERROR(INDEX('alimentação - Tabela 7.1'!$36:$36,
MATCH(TEXT('Tabela 7.1'!A2474,"mmmm/aaaa"),'alimentação - Tabela 7.1'!$5:$5,0)), "")</f>
        <v/>
      </c>
      <c r="D2474" s="62" t="str">
        <f>IFERROR(INDEX('alimentação - Tabela 7.1'!$36:$36,
MATCH(TEXT('Tabela 7.1'!$A2474,"mmmm/aaaa"),'alimentação - Tabela 7.1'!$5:$5,0)+1), "")</f>
        <v/>
      </c>
      <c r="E2474" s="62" t="str">
        <f>IFERROR(INDEX('alimentação - Tabela 7.1'!$36:$36,
MATCH(TEXT('Tabela 7.1'!$A2474,"mmmm/aaaa"),'alimentação - Tabela 7.1'!$5:$5,0)+2), "")</f>
        <v/>
      </c>
      <c r="F2474" s="62" t="str">
        <f>IFERROR(INDEX('alimentação - Tabela 7.1'!$36:$36,
MATCH(TEXT('Tabela 7.1'!$A2474,"mmmm/aaaa"),'alimentação - Tabela 7.1'!$5:$5,0)+3), "")</f>
        <v/>
      </c>
      <c r="G2474" s="95" t="str">
        <f>IFERROR(INDEX('alimentação - Tabela 7.1'!$36:$36,
MATCH(TEXT('Tabela 7.1'!$A2474,"mmmm/aaaa"),'alimentação - Tabela 7.1'!$5:$5,0)+4), "")</f>
        <v/>
      </c>
    </row>
    <row r="2475" spans="1:7" ht="18" customHeight="1" x14ac:dyDescent="0.25">
      <c r="A2475" s="59" t="str">
        <f>IF(
   SUMPRODUCT(--('alimentação - Tabela 7.1'!$5:$5=TEXT(DATE(2020,INT((ROW(A2473)-1)/33)+1,1),"mmmm/aaaa"))) &gt; 0,
   TEXT(DATE(2020,INT((ROW(A2473)-1)/33)+1,1),"mmm/aa"),
   ""
)</f>
        <v/>
      </c>
      <c r="B2475" s="61" t="str">
        <f>IF(A2475&lt;&gt;"", 'alimentação - Tabela 7.1'!$B$37, "" )</f>
        <v/>
      </c>
      <c r="C2475" s="62" t="str">
        <f>IFERROR(INDEX('alimentação - Tabela 7.1'!$37:$37,
MATCH(TEXT('Tabela 7.1'!A2475,"mmmm/aaaa"),'alimentação - Tabela 7.1'!$5:$5,0)), "")</f>
        <v/>
      </c>
      <c r="D2475" s="62" t="str">
        <f>IFERROR(INDEX('alimentação - Tabela 7.1'!$37:$37,
MATCH(TEXT('Tabela 7.1'!$A2475,"mmmm/aaaa"),'alimentação - Tabela 7.1'!$5:$5,0)+1), "")</f>
        <v/>
      </c>
      <c r="E2475" s="62" t="str">
        <f>IFERROR(INDEX('alimentação - Tabela 7.1'!$37:$37,
MATCH(TEXT('Tabela 7.1'!$A2475,"mmmm/aaaa"),'alimentação - Tabela 7.1'!$5:$5,0)+2), "")</f>
        <v/>
      </c>
      <c r="F2475" s="62" t="str">
        <f>IFERROR(INDEX('alimentação - Tabela 7.1'!$37:$37,
MATCH(TEXT('Tabela 7.1'!$A2475,"mmmm/aaaa"),'alimentação - Tabela 7.1'!$5:$5,0)+3), "")</f>
        <v/>
      </c>
      <c r="G2475" s="95" t="str">
        <f>IFERROR(INDEX('alimentação - Tabela 7.1'!$37:$37,
MATCH(TEXT('Tabela 7.1'!$A2475,"mmmm/aaaa"),'alimentação - Tabela 7.1'!$5:$5,0)+4), "")</f>
        <v/>
      </c>
    </row>
    <row r="2476" spans="1:7" ht="18" customHeight="1" x14ac:dyDescent="0.25">
      <c r="A2476" s="59" t="str">
        <f>IF(
   SUMPRODUCT(--('alimentação - Tabela 7.1'!$5:$5=TEXT(DATE(2020,INT((ROW(A2474)-1)/33)+1,1),"mmmm/aaaa"))) &gt; 0,
   TEXT(DATE(2020,INT((ROW(A2474)-1)/33)+1,1),"mmm/aa"),
   ""
)</f>
        <v/>
      </c>
      <c r="B2476" s="61" t="str">
        <f>IF(A2476&lt;&gt;"", 'alimentação - Tabela 7.1'!$B$38, "" )</f>
        <v/>
      </c>
      <c r="C2476" s="62" t="str">
        <f>IFERROR(INDEX('alimentação - Tabela 7.1'!$38:$38,
MATCH(TEXT('Tabela 7.1'!A2476,"mmmm/aaaa"),'alimentação - Tabela 7.1'!$5:$5,0)), "")</f>
        <v/>
      </c>
      <c r="D2476" s="62" t="str">
        <f>IFERROR(INDEX('alimentação - Tabela 7.1'!$38:$38,
MATCH(TEXT('Tabela 7.1'!$A2476,"mmmm/aaaa"),'alimentação - Tabela 7.1'!$5:$5,0)+1), "")</f>
        <v/>
      </c>
      <c r="E2476" s="62" t="str">
        <f>IFERROR(INDEX('alimentação - Tabela 7.1'!$38:$38,
MATCH(TEXT('Tabela 7.1'!$A2476,"mmmm/aaaa"),'alimentação - Tabela 7.1'!$5:$5,0)+2), "")</f>
        <v/>
      </c>
      <c r="F2476" s="62" t="str">
        <f>IFERROR(INDEX('alimentação - Tabela 7.1'!$38:$38,
MATCH(TEXT('Tabela 7.1'!$A2476,"mmmm/aaaa"),'alimentação - Tabela 7.1'!$5:$5,0)+3), "")</f>
        <v/>
      </c>
      <c r="G2476" s="95" t="str">
        <f>IFERROR(INDEX('alimentação - Tabela 7.1'!$38:$38,
MATCH(TEXT('Tabela 7.1'!$A2476,"mmmm/aaaa"),'alimentação - Tabela 7.1'!$5:$5,0)+4), "")</f>
        <v/>
      </c>
    </row>
    <row r="2477" spans="1:7" ht="18" customHeight="1" x14ac:dyDescent="0.25">
      <c r="A2477" s="59" t="str">
        <f>IF(
   SUMPRODUCT(--('alimentação - Tabela 7.1'!$5:$5=TEXT(DATE(2020,INT((ROW(A2475)-1)/33)+1,1),"mmmm/aaaa"))) &gt; 0,
   TEXT(DATE(2020,INT((ROW(A2475)-1)/33)+1,1),"mmm/aa"),
   ""
)</f>
        <v/>
      </c>
      <c r="B2477" s="61" t="str">
        <f>IF(A2477&lt;&gt;"", 'alimentação - Tabela 7.1'!$B$39, "" )</f>
        <v/>
      </c>
      <c r="C2477" s="62" t="str">
        <f>IFERROR(INDEX('alimentação - Tabela 7.1'!$39:$39,
MATCH(TEXT('Tabela 7.1'!A2477,"mmmm/aaaa"),'alimentação - Tabela 7.1'!$5:$5,0)), "")</f>
        <v/>
      </c>
      <c r="D2477" s="62" t="str">
        <f>IFERROR(INDEX('alimentação - Tabela 7.1'!$39:$39,
MATCH(TEXT('Tabela 7.1'!$A2477,"mmmm/aaaa"),'alimentação - Tabela 7.1'!$5:$5,0)+1), "")</f>
        <v/>
      </c>
      <c r="E2477" s="62" t="str">
        <f>IFERROR(INDEX('alimentação - Tabela 7.1'!$39:$39,
MATCH(TEXT('Tabela 7.1'!$A2477,"mmmm/aaaa"),'alimentação - Tabela 7.1'!$5:$5,0)+2), "")</f>
        <v/>
      </c>
      <c r="F2477" s="62" t="str">
        <f>IFERROR(INDEX('alimentação - Tabela 7.1'!$39:$39,
MATCH(TEXT('Tabela 7.1'!$A2477,"mmmm/aaaa"),'alimentação - Tabela 7.1'!$5:$5,0)+3), "")</f>
        <v/>
      </c>
      <c r="G2477" s="95" t="str">
        <f>IFERROR(INDEX('alimentação - Tabela 7.1'!$39:$39,
MATCH(TEXT('Tabela 7.1'!$A2477,"mmmm/aaaa"),'alimentação - Tabela 7.1'!$5:$5,0)+4), "")</f>
        <v/>
      </c>
    </row>
    <row r="2478" spans="1:7" ht="18" customHeight="1" x14ac:dyDescent="0.25">
      <c r="A2478" s="59" t="str">
        <f>IF(
   SUMPRODUCT(--('alimentação - Tabela 7.1'!$5:$5=TEXT(DATE(2020,INT((ROW(A2476)-1)/33)+1,1),"mmmm/aaaa"))) &gt; 0,
   TEXT(DATE(2020,INT((ROW(A2476)-1)/33)+1,1),"mmm/aa"),
   ""
)</f>
        <v/>
      </c>
      <c r="B2478" s="61" t="str">
        <f>IF(A2478&lt;&gt;"", 'alimentação - Tabela 7.1'!$B$7, "" )</f>
        <v/>
      </c>
      <c r="C2478" s="62" t="str">
        <f>IFERROR(INDEX('alimentação - Tabela 7.1'!$7:$7,
MATCH(TEXT('Tabela 7.1'!A2478,"mmmm/aaaa"),'alimentação - Tabela 7.1'!$5:$5,0)), "")</f>
        <v/>
      </c>
      <c r="D2478" s="62" t="str">
        <f>IFERROR(INDEX('alimentação - Tabela 7.1'!$7:$7,
MATCH(TEXT('Tabela 7.1'!$A2478,"mmmm/aaaa"),'alimentação - Tabela 7.1'!$5:$5,0)+1), "")</f>
        <v/>
      </c>
      <c r="E2478" s="62" t="str">
        <f>IFERROR(INDEX('alimentação - Tabela 7.1'!$7:$7,
MATCH(TEXT('Tabela 7.1'!$A2478,"mmmm/aaaa"),'alimentação - Tabela 7.1'!$5:$5,0)+2), "")</f>
        <v/>
      </c>
      <c r="F2478" s="62" t="str">
        <f>IFERROR(INDEX('alimentação - Tabela 7.1'!$7:$7,
MATCH(TEXT('Tabela 7.1'!$A2478,"mmmm/aaaa"),'alimentação - Tabela 7.1'!$5:$5,0)+3), "")</f>
        <v/>
      </c>
      <c r="G2478" s="95" t="str">
        <f>IFERROR(INDEX('alimentação - Tabela 7.1'!$7:$7,
MATCH(TEXT('Tabela 7.1'!$A2478,"mmmm/aaaa"),'alimentação - Tabela 7.1'!$5:$5,0)+4), "")</f>
        <v/>
      </c>
    </row>
    <row r="2479" spans="1:7" ht="18" customHeight="1" x14ac:dyDescent="0.25">
      <c r="A2479" s="59" t="str">
        <f>IF(
   SUMPRODUCT(--('alimentação - Tabela 7.1'!$5:$5=TEXT(DATE(2020,INT((ROW(A2477)-1)/33)+1,1),"mmmm/aaaa"))) &gt; 0,
   TEXT(DATE(2020,INT((ROW(A2477)-1)/33)+1,1),"mmm/aa"),
   ""
)</f>
        <v/>
      </c>
      <c r="B2479" s="61" t="str">
        <f>IF(A2479&lt;&gt;"", 'alimentação - Tabela 7.1'!$B$8, "" )</f>
        <v/>
      </c>
      <c r="C2479" s="62" t="str">
        <f>IFERROR(INDEX('alimentação - Tabela 7.1'!$8:$8,
MATCH(TEXT('Tabela 7.1'!A2479,"mmmm/aaaa"),'alimentação - Tabela 7.1'!$5:$5,0)), "")</f>
        <v/>
      </c>
      <c r="D2479" s="62" t="str">
        <f>IFERROR(INDEX('alimentação - Tabela 7.1'!$8:$8,
MATCH(TEXT('Tabela 7.1'!$A2479,"mmmm/aaaa"),'alimentação - Tabela 7.1'!$5:$5,0)+1), "")</f>
        <v/>
      </c>
      <c r="E2479" s="62" t="str">
        <f>IFERROR(INDEX('alimentação - Tabela 7.1'!$8:$8,
MATCH(TEXT('Tabela 7.1'!$A2479,"mmmm/aaaa"),'alimentação - Tabela 7.1'!$5:$5,0)+2), "")</f>
        <v/>
      </c>
      <c r="F2479" s="62" t="str">
        <f>IFERROR(INDEX('alimentação - Tabela 7.1'!$8:$8,
MATCH(TEXT('Tabela 7.1'!$A2479,"mmmm/aaaa"),'alimentação - Tabela 7.1'!$5:$5,0)+3), "")</f>
        <v/>
      </c>
      <c r="G2479" s="95" t="str">
        <f>IFERROR(INDEX('alimentação - Tabela 7.1'!$8:$8,
MATCH(TEXT('Tabela 7.1'!$A2479,"mmmm/aaaa"),'alimentação - Tabela 7.1'!$5:$5,0)+4), "")</f>
        <v/>
      </c>
    </row>
    <row r="2480" spans="1:7" ht="18" customHeight="1" x14ac:dyDescent="0.25">
      <c r="A2480" s="59" t="str">
        <f>IF(
   SUMPRODUCT(--('alimentação - Tabela 7.1'!$5:$5=TEXT(DATE(2020,INT((ROW(A2478)-1)/33)+1,1),"mmmm/aaaa"))) &gt; 0,
   TEXT(DATE(2020,INT((ROW(A2478)-1)/33)+1,1),"mmm/aa"),
   ""
)</f>
        <v/>
      </c>
      <c r="B2480" s="61" t="str">
        <f>IF(A2480&lt;&gt;"", 'alimentação - Tabela 7.1'!$B$9, "" )</f>
        <v/>
      </c>
      <c r="C2480" s="62" t="str">
        <f>IFERROR(INDEX('alimentação - Tabela 7.1'!$9:$9,
MATCH(TEXT('Tabela 7.1'!A2480,"mmmm/aaaa"),'alimentação - Tabela 7.1'!$5:$5,0)), "")</f>
        <v/>
      </c>
      <c r="D2480" s="62" t="str">
        <f>IFERROR(INDEX('alimentação - Tabela 7.1'!$9:$9,
MATCH(TEXT('Tabela 7.1'!$A2480,"mmmm/aaaa"),'alimentação - Tabela 7.1'!$5:$5,0)+1), "")</f>
        <v/>
      </c>
      <c r="E2480" s="62" t="str">
        <f>IFERROR(INDEX('alimentação - Tabela 7.1'!$9:$9,
MATCH(TEXT('Tabela 7.1'!$A2480,"mmmm/aaaa"),'alimentação - Tabela 7.1'!$5:$5,0)+2), "")</f>
        <v/>
      </c>
      <c r="F2480" s="62" t="str">
        <f>IFERROR(INDEX('alimentação - Tabela 7.1'!$9:$9,
MATCH(TEXT('Tabela 7.1'!$A2480,"mmmm/aaaa"),'alimentação - Tabela 7.1'!$5:$5,0)+3), "")</f>
        <v/>
      </c>
      <c r="G2480" s="95" t="str">
        <f>IFERROR(INDEX('alimentação - Tabela 7.1'!$9:$9,
MATCH(TEXT('Tabela 7.1'!$A2480,"mmmm/aaaa"),'alimentação - Tabela 7.1'!$5:$5,0)+4), "")</f>
        <v/>
      </c>
    </row>
    <row r="2481" spans="1:7" ht="18" customHeight="1" x14ac:dyDescent="0.25">
      <c r="A2481" s="59" t="str">
        <f>IF(
   SUMPRODUCT(--('alimentação - Tabela 7.1'!$5:$5=TEXT(DATE(2020,INT((ROW(A2479)-1)/33)+1,1),"mmmm/aaaa"))) &gt; 0,
   TEXT(DATE(2020,INT((ROW(A2479)-1)/33)+1,1),"mmm/aa"),
   ""
)</f>
        <v/>
      </c>
      <c r="B2481" s="61" t="str">
        <f>IF(A2481&lt;&gt;"", 'alimentação - Tabela 7.1'!$B$10, "" )</f>
        <v/>
      </c>
      <c r="C2481" s="62" t="str">
        <f>IFERROR(INDEX('alimentação - Tabela 7.1'!$10:$10,
MATCH(TEXT('Tabela 7.1'!A2481,"mmmm/aaaa"),'alimentação - Tabela 7.1'!$5:$5,0)), "")</f>
        <v/>
      </c>
      <c r="D2481" s="62" t="str">
        <f>IFERROR(INDEX('alimentação - Tabela 7.1'!$10:$10,
MATCH(TEXT('Tabela 7.1'!$A2481,"mmmm/aaaa"),'alimentação - Tabela 7.1'!$5:$5,0)+1), "")</f>
        <v/>
      </c>
      <c r="E2481" s="62" t="str">
        <f>IFERROR(INDEX('alimentação - Tabela 7.1'!$10:$10,
MATCH(TEXT('Tabela 7.1'!$A2481,"mmmm/aaaa"),'alimentação - Tabela 7.1'!$5:$5,0)+2), "")</f>
        <v/>
      </c>
      <c r="F2481" s="62" t="str">
        <f>IFERROR(INDEX('alimentação - Tabela 7.1'!$10:$10,
MATCH(TEXT('Tabela 7.1'!$A2481,"mmmm/aaaa"),'alimentação - Tabela 7.1'!$5:$5,0)+3), "")</f>
        <v/>
      </c>
      <c r="G2481" s="95" t="str">
        <f>IFERROR(INDEX('alimentação - Tabela 7.1'!$10:$10,
MATCH(TEXT('Tabela 7.1'!$A2481,"mmmm/aaaa"),'alimentação - Tabela 7.1'!$5:$5,0)+4), "")</f>
        <v/>
      </c>
    </row>
    <row r="2482" spans="1:7" ht="18" customHeight="1" x14ac:dyDescent="0.25">
      <c r="A2482" s="59" t="str">
        <f>IF(
   SUMPRODUCT(--('alimentação - Tabela 7.1'!$5:$5=TEXT(DATE(2020,INT((ROW(A2480)-1)/33)+1,1),"mmmm/aaaa"))) &gt; 0,
   TEXT(DATE(2020,INT((ROW(A2480)-1)/33)+1,1),"mmm/aa"),
   ""
)</f>
        <v/>
      </c>
      <c r="B2482" s="61" t="str">
        <f>IF(A2482&lt;&gt;"", 'alimentação - Tabela 7.1'!$B$11, "" )</f>
        <v/>
      </c>
      <c r="C2482" s="62" t="str">
        <f>IFERROR(INDEX('alimentação - Tabela 7.1'!$11:$11,
MATCH(TEXT('Tabela 7.1'!A2482,"mmmm/aaaa"),'alimentação - Tabela 7.1'!$5:$5,0)), "")</f>
        <v/>
      </c>
      <c r="D2482" s="62" t="str">
        <f>IFERROR(INDEX('alimentação - Tabela 7.1'!$11:$11,
MATCH(TEXT('Tabela 7.1'!$A2482,"mmmm/aaaa"),'alimentação - Tabela 7.1'!$5:$5,0)+1), "")</f>
        <v/>
      </c>
      <c r="E2482" s="62" t="str">
        <f>IFERROR(INDEX('alimentação - Tabela 7.1'!$11:$11,
MATCH(TEXT('Tabela 7.1'!$A2482,"mmmm/aaaa"),'alimentação - Tabela 7.1'!$5:$5,0)+2), "")</f>
        <v/>
      </c>
      <c r="F2482" s="62" t="str">
        <f>IFERROR(INDEX('alimentação - Tabela 7.1'!$11:$11,
MATCH(TEXT('Tabela 7.1'!$A2482,"mmmm/aaaa"),'alimentação - Tabela 7.1'!$5:$5,0)+3), "")</f>
        <v/>
      </c>
      <c r="G2482" s="95" t="str">
        <f>IFERROR(INDEX('alimentação - Tabela 7.1'!$11:$11,
MATCH(TEXT('Tabela 7.1'!$A2482,"mmmm/aaaa"),'alimentação - Tabela 7.1'!$5:$5,0)+4), "")</f>
        <v/>
      </c>
    </row>
    <row r="2483" spans="1:7" ht="18" customHeight="1" x14ac:dyDescent="0.25">
      <c r="A2483" s="59" t="str">
        <f>IF(
   SUMPRODUCT(--('alimentação - Tabela 7.1'!$5:$5=TEXT(DATE(2020,INT((ROW(A2481)-1)/33)+1,1),"mmmm/aaaa"))) &gt; 0,
   TEXT(DATE(2020,INT((ROW(A2481)-1)/33)+1,1),"mmm/aa"),
   ""
)</f>
        <v/>
      </c>
      <c r="B2483" s="61" t="str">
        <f>IF(A2483&lt;&gt;"", 'alimentação - Tabela 7.1'!$B$12, "" )</f>
        <v/>
      </c>
      <c r="C2483" s="62" t="str">
        <f>IFERROR(INDEX('alimentação - Tabela 7.1'!$12:$12,
MATCH(TEXT('Tabela 7.1'!A2483,"mmmm/aaaa"),'alimentação - Tabela 7.1'!$5:$5,0)), "")</f>
        <v/>
      </c>
      <c r="D2483" s="62" t="str">
        <f>IFERROR(INDEX('alimentação - Tabela 7.1'!$12:$12,
MATCH(TEXT('Tabela 7.1'!$A2483,"mmmm/aaaa"),'alimentação - Tabela 7.1'!$5:$5,0)+1), "")</f>
        <v/>
      </c>
      <c r="E2483" s="62" t="str">
        <f>IFERROR(INDEX('alimentação - Tabela 7.1'!$12:$12,
MATCH(TEXT('Tabela 7.1'!$A2483,"mmmm/aaaa"),'alimentação - Tabela 7.1'!$5:$5,0)+2), "")</f>
        <v/>
      </c>
      <c r="F2483" s="62" t="str">
        <f>IFERROR(INDEX('alimentação - Tabela 7.1'!$12:$12,
MATCH(TEXT('Tabela 7.1'!$A2483,"mmmm/aaaa"),'alimentação - Tabela 7.1'!$5:$5,0)+3), "")</f>
        <v/>
      </c>
      <c r="G2483" s="95" t="str">
        <f>IFERROR(INDEX('alimentação - Tabela 7.1'!$12:$12,
MATCH(TEXT('Tabela 7.1'!$A2483,"mmmm/aaaa"),'alimentação - Tabela 7.1'!$5:$5,0)+4), "")</f>
        <v/>
      </c>
    </row>
    <row r="2484" spans="1:7" ht="18" customHeight="1" x14ac:dyDescent="0.25">
      <c r="A2484" s="59" t="str">
        <f>IF(
   SUMPRODUCT(--('alimentação - Tabela 7.1'!$5:$5=TEXT(DATE(2020,INT((ROW(A2482)-1)/33)+1,1),"mmmm/aaaa"))) &gt; 0,
   TEXT(DATE(2020,INT((ROW(A2482)-1)/33)+1,1),"mmm/aa"),
   ""
)</f>
        <v/>
      </c>
      <c r="B2484" s="61" t="str">
        <f>IF(A2484&lt;&gt;"", 'alimentação - Tabela 7.1'!$B$13, "" )</f>
        <v/>
      </c>
      <c r="C2484" s="62" t="str">
        <f>IFERROR(INDEX('alimentação - Tabela 7.1'!$13:$13,
MATCH(TEXT('Tabela 7.1'!A2484,"mmmm/aaaa"),'alimentação - Tabela 7.1'!$5:$5,0)), "")</f>
        <v/>
      </c>
      <c r="D2484" s="62" t="str">
        <f>IFERROR(INDEX('alimentação - Tabela 7.1'!$13:$13,
MATCH(TEXT('Tabela 7.1'!$A2484,"mmmm/aaaa"),'alimentação - Tabela 7.1'!$5:$5,0)+1), "")</f>
        <v/>
      </c>
      <c r="E2484" s="62" t="str">
        <f>IFERROR(INDEX('alimentação - Tabela 7.1'!$13:$13,
MATCH(TEXT('Tabela 7.1'!$A2484,"mmmm/aaaa"),'alimentação - Tabela 7.1'!$5:$5,0)+2), "")</f>
        <v/>
      </c>
      <c r="F2484" s="62" t="str">
        <f>IFERROR(INDEX('alimentação - Tabela 7.1'!$13:$13,
MATCH(TEXT('Tabela 7.1'!$A2484,"mmmm/aaaa"),'alimentação - Tabela 7.1'!$5:$5,0)+3), "")</f>
        <v/>
      </c>
      <c r="G2484" s="95" t="str">
        <f>IFERROR(INDEX('alimentação - Tabela 7.1'!$13:$13,
MATCH(TEXT('Tabela 7.1'!$A2484,"mmmm/aaaa"),'alimentação - Tabela 7.1'!$5:$5,0)+4), "")</f>
        <v/>
      </c>
    </row>
    <row r="2485" spans="1:7" ht="18" customHeight="1" x14ac:dyDescent="0.25">
      <c r="A2485" s="59" t="str">
        <f>IF(
   SUMPRODUCT(--('alimentação - Tabela 7.1'!$5:$5=TEXT(DATE(2020,INT((ROW(A2483)-1)/33)+1,1),"mmmm/aaaa"))) &gt; 0,
   TEXT(DATE(2020,INT((ROW(A2483)-1)/33)+1,1),"mmm/aa"),
   ""
)</f>
        <v/>
      </c>
      <c r="B2485" s="61" t="str">
        <f>IF(A2485&lt;&gt;"", 'alimentação - Tabela 7.1'!$B$14, "" )</f>
        <v/>
      </c>
      <c r="C2485" s="62" t="str">
        <f>IFERROR(INDEX('alimentação - Tabela 7.1'!$14:$14,
MATCH(TEXT('Tabela 7.1'!A2485,"mmmm/aaaa"),'alimentação - Tabela 7.1'!$5:$5,0)), "")</f>
        <v/>
      </c>
      <c r="D2485" s="62" t="str">
        <f>IFERROR(INDEX('alimentação - Tabela 7.1'!$14:$14,
MATCH(TEXT('Tabela 7.1'!$A2485,"mmmm/aaaa"),'alimentação - Tabela 7.1'!$5:$5,0)+1), "")</f>
        <v/>
      </c>
      <c r="E2485" s="62" t="str">
        <f>IFERROR(INDEX('alimentação - Tabela 7.1'!$14:$14,
MATCH(TEXT('Tabela 7.1'!$A2485,"mmmm/aaaa"),'alimentação - Tabela 7.1'!$5:$5,0)+2), "")</f>
        <v/>
      </c>
      <c r="F2485" s="62" t="str">
        <f>IFERROR(INDEX('alimentação - Tabela 7.1'!$14:$14,
MATCH(TEXT('Tabela 7.1'!$A2485,"mmmm/aaaa"),'alimentação - Tabela 7.1'!$5:$5,0)+3), "")</f>
        <v/>
      </c>
      <c r="G2485" s="95" t="str">
        <f>IFERROR(INDEX('alimentação - Tabela 7.1'!$14:$14,
MATCH(TEXT('Tabela 7.1'!$A2485,"mmmm/aaaa"),'alimentação - Tabela 7.1'!$5:$5,0)+4), "")</f>
        <v/>
      </c>
    </row>
    <row r="2486" spans="1:7" ht="18" customHeight="1" x14ac:dyDescent="0.25">
      <c r="A2486" s="59" t="str">
        <f>IF(
   SUMPRODUCT(--('alimentação - Tabela 7.1'!$5:$5=TEXT(DATE(2020,INT((ROW(A2484)-1)/33)+1,1),"mmmm/aaaa"))) &gt; 0,
   TEXT(DATE(2020,INT((ROW(A2484)-1)/33)+1,1),"mmm/aa"),
   ""
)</f>
        <v/>
      </c>
      <c r="B2486" s="61" t="str">
        <f>IF(A2486&lt;&gt;"", 'alimentação - Tabela 7.1'!$B$15, "" )</f>
        <v/>
      </c>
      <c r="C2486" s="62" t="str">
        <f>IFERROR(INDEX('alimentação - Tabela 7.1'!$15:$15,
MATCH(TEXT('Tabela 7.1'!A2486,"mmmm/aaaa"),'alimentação - Tabela 7.1'!$5:$5,0)), "")</f>
        <v/>
      </c>
      <c r="D2486" s="62" t="str">
        <f>IFERROR(INDEX('alimentação - Tabela 7.1'!$15:$15,
MATCH(TEXT('Tabela 7.1'!$A2486,"mmmm/aaaa"),'alimentação - Tabela 7.1'!$5:$5,0)+1), "")</f>
        <v/>
      </c>
      <c r="E2486" s="62" t="str">
        <f>IFERROR(INDEX('alimentação - Tabela 7.1'!$15:$15,
MATCH(TEXT('Tabela 7.1'!$A2486,"mmmm/aaaa"),'alimentação - Tabela 7.1'!$5:$5,0)+2), "")</f>
        <v/>
      </c>
      <c r="F2486" s="62" t="str">
        <f>IFERROR(INDEX('alimentação - Tabela 7.1'!$15:$15,
MATCH(TEXT('Tabela 7.1'!$A2486,"mmmm/aaaa"),'alimentação - Tabela 7.1'!$5:$5,0)+3), "")</f>
        <v/>
      </c>
      <c r="G2486" s="95" t="str">
        <f>IFERROR(INDEX('alimentação - Tabela 7.1'!$15:$15,
MATCH(TEXT('Tabela 7.1'!$A2486,"mmmm/aaaa"),'alimentação - Tabela 7.1'!$5:$5,0)+4), "")</f>
        <v/>
      </c>
    </row>
    <row r="2487" spans="1:7" ht="18" customHeight="1" x14ac:dyDescent="0.25">
      <c r="A2487" s="59" t="str">
        <f>IF(
   SUMPRODUCT(--('alimentação - Tabela 7.1'!$5:$5=TEXT(DATE(2020,INT((ROW(A2485)-1)/33)+1,1),"mmmm/aaaa"))) &gt; 0,
   TEXT(DATE(2020,INT((ROW(A2485)-1)/33)+1,1),"mmm/aa"),
   ""
)</f>
        <v/>
      </c>
      <c r="B2487" s="61" t="str">
        <f>IF(A2487&lt;&gt;"", 'alimentação - Tabela 7.1'!$B$16, "" )</f>
        <v/>
      </c>
      <c r="C2487" s="62" t="str">
        <f>IFERROR(INDEX('alimentação - Tabela 7.1'!$16:$16,
MATCH(TEXT('Tabela 7.1'!A2487,"mmmm/aaaa"),'alimentação - Tabela 7.1'!$5:$5,0)), "")</f>
        <v/>
      </c>
      <c r="D2487" s="62" t="str">
        <f>IFERROR(INDEX('alimentação - Tabela 7.1'!$16:$16,
MATCH(TEXT('Tabela 7.1'!$A2487,"mmmm/aaaa"),'alimentação - Tabela 7.1'!$5:$5,0)+1), "")</f>
        <v/>
      </c>
      <c r="E2487" s="62" t="str">
        <f>IFERROR(INDEX('alimentação - Tabela 7.1'!$16:$16,
MATCH(TEXT('Tabela 7.1'!$A2487,"mmmm/aaaa"),'alimentação - Tabela 7.1'!$5:$5,0)+2), "")</f>
        <v/>
      </c>
      <c r="F2487" s="62" t="str">
        <f>IFERROR(INDEX('alimentação - Tabela 7.1'!$16:$16,
MATCH(TEXT('Tabela 7.1'!$A2487,"mmmm/aaaa"),'alimentação - Tabela 7.1'!$5:$5,0)+3), "")</f>
        <v/>
      </c>
      <c r="G2487" s="95" t="str">
        <f>IFERROR(INDEX('alimentação - Tabela 7.1'!$16:$16,
MATCH(TEXT('Tabela 7.1'!$A2487,"mmmm/aaaa"),'alimentação - Tabela 7.1'!$5:$5,0)+4), "")</f>
        <v/>
      </c>
    </row>
    <row r="2488" spans="1:7" ht="18" customHeight="1" x14ac:dyDescent="0.25">
      <c r="A2488" s="59" t="str">
        <f>IF(
   SUMPRODUCT(--('alimentação - Tabela 7.1'!$5:$5=TEXT(DATE(2020,INT((ROW(A2486)-1)/33)+1,1),"mmmm/aaaa"))) &gt; 0,
   TEXT(DATE(2020,INT((ROW(A2486)-1)/33)+1,1),"mmm/aa"),
   ""
)</f>
        <v/>
      </c>
      <c r="B2488" s="61" t="str">
        <f>IF(A2488&lt;&gt;"", 'alimentação - Tabela 7.1'!$B$17, "" )</f>
        <v/>
      </c>
      <c r="C2488" s="62" t="str">
        <f>IFERROR(INDEX('alimentação - Tabela 7.1'!$17:$17,
MATCH(TEXT('Tabela 7.1'!A2488,"mmmm/aaaa"),'alimentação - Tabela 7.1'!$5:$5,0)), "")</f>
        <v/>
      </c>
      <c r="D2488" s="62" t="str">
        <f>IFERROR(INDEX('alimentação - Tabela 7.1'!$17:$17,
MATCH(TEXT('Tabela 7.1'!$A2488,"mmmm/aaaa"),'alimentação - Tabela 7.1'!$5:$5,0)+1), "")</f>
        <v/>
      </c>
      <c r="E2488" s="62" t="str">
        <f>IFERROR(INDEX('alimentação - Tabela 7.1'!$17:$17,
MATCH(TEXT('Tabela 7.1'!$A2488,"mmmm/aaaa"),'alimentação - Tabela 7.1'!$5:$5,0)+2), "")</f>
        <v/>
      </c>
      <c r="F2488" s="62" t="str">
        <f>IFERROR(INDEX('alimentação - Tabela 7.1'!$17:$17,
MATCH(TEXT('Tabela 7.1'!$A2488,"mmmm/aaaa"),'alimentação - Tabela 7.1'!$5:$5,0)+3), "")</f>
        <v/>
      </c>
      <c r="G2488" s="95" t="str">
        <f>IFERROR(INDEX('alimentação - Tabela 7.1'!$17:$17,
MATCH(TEXT('Tabela 7.1'!$A2488,"mmmm/aaaa"),'alimentação - Tabela 7.1'!$5:$5,0)+4), "")</f>
        <v/>
      </c>
    </row>
    <row r="2489" spans="1:7" ht="18" customHeight="1" x14ac:dyDescent="0.25">
      <c r="A2489" s="59" t="str">
        <f>IF(
   SUMPRODUCT(--('alimentação - Tabela 7.1'!$5:$5=TEXT(DATE(2020,INT((ROW(A2487)-1)/33)+1,1),"mmmm/aaaa"))) &gt; 0,
   TEXT(DATE(2020,INT((ROW(A2487)-1)/33)+1,1),"mmm/aa"),
   ""
)</f>
        <v/>
      </c>
      <c r="B2489" s="61" t="str">
        <f>IF(A2489&lt;&gt;"", 'alimentação - Tabela 7.1'!$B$18, "" )</f>
        <v/>
      </c>
      <c r="C2489" s="62" t="str">
        <f>IFERROR(INDEX('alimentação - Tabela 7.1'!$18:$18,
MATCH(TEXT('Tabela 7.1'!A2489,"mmmm/aaaa"),'alimentação - Tabela 7.1'!$5:$5,0)), "")</f>
        <v/>
      </c>
      <c r="D2489" s="62" t="str">
        <f>IFERROR(INDEX('alimentação - Tabela 7.1'!$18:$18,
MATCH(TEXT('Tabela 7.1'!$A2489,"mmmm/aaaa"),'alimentação - Tabela 7.1'!$5:$5,0)+1), "")</f>
        <v/>
      </c>
      <c r="E2489" s="62" t="str">
        <f>IFERROR(INDEX('alimentação - Tabela 7.1'!$18:$18,
MATCH(TEXT('Tabela 7.1'!$A2489,"mmmm/aaaa"),'alimentação - Tabela 7.1'!$5:$5,0)+2), "")</f>
        <v/>
      </c>
      <c r="F2489" s="62" t="str">
        <f>IFERROR(INDEX('alimentação - Tabela 7.1'!$18:$18,
MATCH(TEXT('Tabela 7.1'!$A2489,"mmmm/aaaa"),'alimentação - Tabela 7.1'!$5:$5,0)+3), "")</f>
        <v/>
      </c>
      <c r="G2489" s="95" t="str">
        <f>IFERROR(INDEX('alimentação - Tabela 7.1'!$18:$18,
MATCH(TEXT('Tabela 7.1'!$A2489,"mmmm/aaaa"),'alimentação - Tabela 7.1'!$5:$5,0)+4), "")</f>
        <v/>
      </c>
    </row>
    <row r="2490" spans="1:7" ht="18" customHeight="1" x14ac:dyDescent="0.25">
      <c r="A2490" s="59" t="str">
        <f>IF(
   SUMPRODUCT(--('alimentação - Tabela 7.1'!$5:$5=TEXT(DATE(2020,INT((ROW(A2488)-1)/33)+1,1),"mmmm/aaaa"))) &gt; 0,
   TEXT(DATE(2020,INT((ROW(A2488)-1)/33)+1,1),"mmm/aa"),
   ""
)</f>
        <v/>
      </c>
      <c r="B2490" s="61" t="str">
        <f>IF(A2490&lt;&gt;"", 'alimentação - Tabela 7.1'!$B$19, "" )</f>
        <v/>
      </c>
      <c r="C2490" s="62" t="str">
        <f>IFERROR(INDEX('alimentação - Tabela 7.1'!$19:$19,
MATCH(TEXT('Tabela 7.1'!A2490,"mmmm/aaaa"),'alimentação - Tabela 7.1'!$5:$5,0)), "")</f>
        <v/>
      </c>
      <c r="D2490" s="62" t="str">
        <f>IFERROR(INDEX('alimentação - Tabela 7.1'!$19:$19,
MATCH(TEXT('Tabela 7.1'!$A2490,"mmmm/aaaa"),'alimentação - Tabela 7.1'!$5:$5,0)+1), "")</f>
        <v/>
      </c>
      <c r="E2490" s="62" t="str">
        <f>IFERROR(INDEX('alimentação - Tabela 7.1'!$19:$19,
MATCH(TEXT('Tabela 7.1'!$A2490,"mmmm/aaaa"),'alimentação - Tabela 7.1'!$5:$5,0)+2), "")</f>
        <v/>
      </c>
      <c r="F2490" s="62" t="str">
        <f>IFERROR(INDEX('alimentação - Tabela 7.1'!$19:$19,
MATCH(TEXT('Tabela 7.1'!$A2490,"mmmm/aaaa"),'alimentação - Tabela 7.1'!$5:$5,0)+3), "")</f>
        <v/>
      </c>
      <c r="G2490" s="95" t="str">
        <f>IFERROR(INDEX('alimentação - Tabela 7.1'!$19:$19,
MATCH(TEXT('Tabela 7.1'!$A2490,"mmmm/aaaa"),'alimentação - Tabela 7.1'!$5:$5,0)+4), "")</f>
        <v/>
      </c>
    </row>
    <row r="2491" spans="1:7" ht="18" customHeight="1" x14ac:dyDescent="0.25">
      <c r="A2491" s="59" t="str">
        <f>IF(
   SUMPRODUCT(--('alimentação - Tabela 7.1'!$5:$5=TEXT(DATE(2020,INT((ROW(A2489)-1)/33)+1,1),"mmmm/aaaa"))) &gt; 0,
   TEXT(DATE(2020,INT((ROW(A2489)-1)/33)+1,1),"mmm/aa"),
   ""
)</f>
        <v/>
      </c>
      <c r="B2491" s="61" t="str">
        <f>IF(A2491&lt;&gt;"", 'alimentação - Tabela 7.1'!$B$20, "" )</f>
        <v/>
      </c>
      <c r="C2491" s="62" t="str">
        <f>IFERROR(INDEX('alimentação - Tabela 7.1'!$20:$20,
MATCH(TEXT('Tabela 7.1'!A2491,"mmmm/aaaa"),'alimentação - Tabela 7.1'!$5:$5,0)), "")</f>
        <v/>
      </c>
      <c r="D2491" s="62" t="str">
        <f>IFERROR(INDEX('alimentação - Tabela 7.1'!$20:$20,
MATCH(TEXT('Tabela 7.1'!$A2491,"mmmm/aaaa"),'alimentação - Tabela 7.1'!$5:$5,0)+1), "")</f>
        <v/>
      </c>
      <c r="E2491" s="62" t="str">
        <f>IFERROR(INDEX('alimentação - Tabela 7.1'!$20:$20,
MATCH(TEXT('Tabela 7.1'!$A2491,"mmmm/aaaa"),'alimentação - Tabela 7.1'!$5:$5,0)+2), "")</f>
        <v/>
      </c>
      <c r="F2491" s="62" t="str">
        <f>IFERROR(INDEX('alimentação - Tabela 7.1'!$20:$20,
MATCH(TEXT('Tabela 7.1'!$A2491,"mmmm/aaaa"),'alimentação - Tabela 7.1'!$5:$5,0)+3), "")</f>
        <v/>
      </c>
      <c r="G2491" s="95" t="str">
        <f>IFERROR(INDEX('alimentação - Tabela 7.1'!$20:$20,
MATCH(TEXT('Tabela 7.1'!$A2491,"mmmm/aaaa"),'alimentação - Tabela 7.1'!$5:$5,0)+4), "")</f>
        <v/>
      </c>
    </row>
    <row r="2492" spans="1:7" ht="18" customHeight="1" x14ac:dyDescent="0.25">
      <c r="A2492" s="59" t="str">
        <f>IF(
   SUMPRODUCT(--('alimentação - Tabela 7.1'!$5:$5=TEXT(DATE(2020,INT((ROW(A2490)-1)/33)+1,1),"mmmm/aaaa"))) &gt; 0,
   TEXT(DATE(2020,INT((ROW(A2490)-1)/33)+1,1),"mmm/aa"),
   ""
)</f>
        <v/>
      </c>
      <c r="B2492" s="61" t="str">
        <f>IF(A2492&lt;&gt;"", 'alimentação - Tabela 7.1'!$B$21, "" )</f>
        <v/>
      </c>
      <c r="C2492" s="62" t="str">
        <f>IFERROR(INDEX('alimentação - Tabela 7.1'!$21:$21,
MATCH(TEXT('Tabela 7.1'!A2492,"mmmm/aaaa"),'alimentação - Tabela 7.1'!$5:$5,0)), "")</f>
        <v/>
      </c>
      <c r="D2492" s="62" t="str">
        <f>IFERROR(INDEX('alimentação - Tabela 7.1'!$21:$21,
MATCH(TEXT('Tabela 7.1'!$A2492,"mmmm/aaaa"),'alimentação - Tabela 7.1'!$5:$5,0)+1), "")</f>
        <v/>
      </c>
      <c r="E2492" s="62" t="str">
        <f>IFERROR(INDEX('alimentação - Tabela 7.1'!$21:$21,
MATCH(TEXT('Tabela 7.1'!$A2492,"mmmm/aaaa"),'alimentação - Tabela 7.1'!$5:$5,0)+2), "")</f>
        <v/>
      </c>
      <c r="F2492" s="62" t="str">
        <f>IFERROR(INDEX('alimentação - Tabela 7.1'!$21:$21,
MATCH(TEXT('Tabela 7.1'!$A2492,"mmmm/aaaa"),'alimentação - Tabela 7.1'!$5:$5,0)+3), "")</f>
        <v/>
      </c>
      <c r="G2492" s="95" t="str">
        <f>IFERROR(INDEX('alimentação - Tabela 7.1'!$21:$21,
MATCH(TEXT('Tabela 7.1'!$A2492,"mmmm/aaaa"),'alimentação - Tabela 7.1'!$5:$5,0)+4), "")</f>
        <v/>
      </c>
    </row>
    <row r="2493" spans="1:7" ht="18" customHeight="1" x14ac:dyDescent="0.25">
      <c r="A2493" s="59" t="str">
        <f>IF(
   SUMPRODUCT(--('alimentação - Tabela 7.1'!$5:$5=TEXT(DATE(2020,INT((ROW(A2491)-1)/33)+1,1),"mmmm/aaaa"))) &gt; 0,
   TEXT(DATE(2020,INT((ROW(A2491)-1)/33)+1,1),"mmm/aa"),
   ""
)</f>
        <v/>
      </c>
      <c r="B2493" s="61" t="str">
        <f>IF(A2493&lt;&gt;"", 'alimentação - Tabela 7.1'!$B$22, "" )</f>
        <v/>
      </c>
      <c r="C2493" s="62" t="str">
        <f>IFERROR(INDEX('alimentação - Tabela 7.1'!$22:$22,
MATCH(TEXT('Tabela 7.1'!A2493,"mmmm/aaaa"),'alimentação - Tabela 7.1'!$5:$5,0)), "")</f>
        <v/>
      </c>
      <c r="D2493" s="62" t="str">
        <f>IFERROR(INDEX('alimentação - Tabela 7.1'!$22:$22,
MATCH(TEXT('Tabela 7.1'!$A2493,"mmmm/aaaa"),'alimentação - Tabela 7.1'!$5:$5,0)+1), "")</f>
        <v/>
      </c>
      <c r="E2493" s="62" t="str">
        <f>IFERROR(INDEX('alimentação - Tabela 7.1'!$22:$22,
MATCH(TEXT('Tabela 7.1'!$A2493,"mmmm/aaaa"),'alimentação - Tabela 7.1'!$5:$5,0)+2), "")</f>
        <v/>
      </c>
      <c r="F2493" s="62" t="str">
        <f>IFERROR(INDEX('alimentação - Tabela 7.1'!$22:$22,
MATCH(TEXT('Tabela 7.1'!$A2493,"mmmm/aaaa"),'alimentação - Tabela 7.1'!$5:$5,0)+3), "")</f>
        <v/>
      </c>
      <c r="G2493" s="95" t="str">
        <f>IFERROR(INDEX('alimentação - Tabela 7.1'!$22:$22,
MATCH(TEXT('Tabela 7.1'!$A2493,"mmmm/aaaa"),'alimentação - Tabela 7.1'!$5:$5,0)+4), "")</f>
        <v/>
      </c>
    </row>
    <row r="2494" spans="1:7" ht="18" customHeight="1" x14ac:dyDescent="0.25">
      <c r="A2494" s="59" t="str">
        <f>IF(
   SUMPRODUCT(--('alimentação - Tabela 7.1'!$5:$5=TEXT(DATE(2020,INT((ROW(A2492)-1)/33)+1,1),"mmmm/aaaa"))) &gt; 0,
   TEXT(DATE(2020,INT((ROW(A2492)-1)/33)+1,1),"mmm/aa"),
   ""
)</f>
        <v/>
      </c>
      <c r="B2494" s="61" t="str">
        <f>IF(A2494&lt;&gt;"", 'alimentação - Tabela 7.1'!$B$23, "" )</f>
        <v/>
      </c>
      <c r="C2494" s="62" t="str">
        <f>IFERROR(INDEX('alimentação - Tabela 7.1'!$23:$23,
MATCH(TEXT('Tabela 7.1'!A2494,"mmmm/aaaa"),'alimentação - Tabela 7.1'!$5:$5,0)), "")</f>
        <v/>
      </c>
      <c r="D2494" s="62" t="str">
        <f>IFERROR(INDEX('alimentação - Tabela 7.1'!$23:$23,
MATCH(TEXT('Tabela 7.1'!$A2494,"mmmm/aaaa"),'alimentação - Tabela 7.1'!$5:$5,0)+1), "")</f>
        <v/>
      </c>
      <c r="E2494" s="62" t="str">
        <f>IFERROR(INDEX('alimentação - Tabela 7.1'!$23:$23,
MATCH(TEXT('Tabela 7.1'!$A2494,"mmmm/aaaa"),'alimentação - Tabela 7.1'!$5:$5,0)+2), "")</f>
        <v/>
      </c>
      <c r="F2494" s="62" t="str">
        <f>IFERROR(INDEX('alimentação - Tabela 7.1'!$23:$23,
MATCH(TEXT('Tabela 7.1'!$A2494,"mmmm/aaaa"),'alimentação - Tabela 7.1'!$5:$5,0)+3), "")</f>
        <v/>
      </c>
      <c r="G2494" s="95" t="str">
        <f>IFERROR(INDEX('alimentação - Tabela 7.1'!$23:$23,
MATCH(TEXT('Tabela 7.1'!$A2494,"mmmm/aaaa"),'alimentação - Tabela 7.1'!$5:$5,0)+4), "")</f>
        <v/>
      </c>
    </row>
    <row r="2495" spans="1:7" ht="18" customHeight="1" x14ac:dyDescent="0.25">
      <c r="A2495" s="59" t="str">
        <f>IF(
   SUMPRODUCT(--('alimentação - Tabela 7.1'!$5:$5=TEXT(DATE(2020,INT((ROW(A2493)-1)/33)+1,1),"mmmm/aaaa"))) &gt; 0,
   TEXT(DATE(2020,INT((ROW(A2493)-1)/33)+1,1),"mmm/aa"),
   ""
)</f>
        <v/>
      </c>
      <c r="B2495" s="61" t="str">
        <f>IF(A2495&lt;&gt;"", 'alimentação - Tabela 7.1'!$B$24, "" )</f>
        <v/>
      </c>
      <c r="C2495" s="62" t="str">
        <f>IFERROR(INDEX('alimentação - Tabela 7.1'!$24:$24,
MATCH(TEXT('Tabela 7.1'!A2495,"mmmm/aaaa"),'alimentação - Tabela 7.1'!$5:$5,0)), "")</f>
        <v/>
      </c>
      <c r="D2495" s="62" t="str">
        <f>IFERROR(INDEX('alimentação - Tabela 7.1'!$24:$24,
MATCH(TEXT('Tabela 7.1'!$A2495,"mmmm/aaaa"),'alimentação - Tabela 7.1'!$5:$5,0)+1), "")</f>
        <v/>
      </c>
      <c r="E2495" s="62" t="str">
        <f>IFERROR(INDEX('alimentação - Tabela 7.1'!$24:$24,
MATCH(TEXT('Tabela 7.1'!$A2495,"mmmm/aaaa"),'alimentação - Tabela 7.1'!$5:$5,0)+2), "")</f>
        <v/>
      </c>
      <c r="F2495" s="62" t="str">
        <f>IFERROR(INDEX('alimentação - Tabela 7.1'!$24:$24,
MATCH(TEXT('Tabela 7.1'!$A2495,"mmmm/aaaa"),'alimentação - Tabela 7.1'!$5:$5,0)+3), "")</f>
        <v/>
      </c>
      <c r="G2495" s="95" t="str">
        <f>IFERROR(INDEX('alimentação - Tabela 7.1'!$24:$24,
MATCH(TEXT('Tabela 7.1'!$A2495,"mmmm/aaaa"),'alimentação - Tabela 7.1'!$5:$5,0)+4), "")</f>
        <v/>
      </c>
    </row>
    <row r="2496" spans="1:7" ht="18" customHeight="1" x14ac:dyDescent="0.25">
      <c r="A2496" s="59" t="str">
        <f>IF(
   SUMPRODUCT(--('alimentação - Tabela 7.1'!$5:$5=TEXT(DATE(2020,INT((ROW(A2494)-1)/33)+1,1),"mmmm/aaaa"))) &gt; 0,
   TEXT(DATE(2020,INT((ROW(A2494)-1)/33)+1,1),"mmm/aa"),
   ""
)</f>
        <v/>
      </c>
      <c r="B2496" s="61" t="str">
        <f>IF(A2496&lt;&gt;"", 'alimentação - Tabela 7.1'!$B$25, "" )</f>
        <v/>
      </c>
      <c r="C2496" s="62" t="str">
        <f>IFERROR(INDEX('alimentação - Tabela 7.1'!$25:$25,
MATCH(TEXT('Tabela 7.1'!A2496,"mmmm/aaaa"),'alimentação - Tabela 7.1'!$5:$5,0)), "")</f>
        <v/>
      </c>
      <c r="D2496" s="62" t="str">
        <f>IFERROR(INDEX('alimentação - Tabela 7.1'!$25:$25,
MATCH(TEXT('Tabela 7.1'!$A2496,"mmmm/aaaa"),'alimentação - Tabela 7.1'!$5:$5,0)+1), "")</f>
        <v/>
      </c>
      <c r="E2496" s="62" t="str">
        <f>IFERROR(INDEX('alimentação - Tabela 7.1'!$25:$25,
MATCH(TEXT('Tabela 7.1'!$A2496,"mmmm/aaaa"),'alimentação - Tabela 7.1'!$5:$5,0)+2), "")</f>
        <v/>
      </c>
      <c r="F2496" s="62" t="str">
        <f>IFERROR(INDEX('alimentação - Tabela 7.1'!$25:$25,
MATCH(TEXT('Tabela 7.1'!$A2496,"mmmm/aaaa"),'alimentação - Tabela 7.1'!$5:$5,0)+3), "")</f>
        <v/>
      </c>
      <c r="G2496" s="95" t="str">
        <f>IFERROR(INDEX('alimentação - Tabela 7.1'!$25:$25,
MATCH(TEXT('Tabela 7.1'!$A2496,"mmmm/aaaa"),'alimentação - Tabela 7.1'!$5:$5,0)+4), "")</f>
        <v/>
      </c>
    </row>
    <row r="2497" spans="1:7" ht="18" customHeight="1" x14ac:dyDescent="0.25">
      <c r="A2497" s="59" t="str">
        <f>IF(
   SUMPRODUCT(--('alimentação - Tabela 7.1'!$5:$5=TEXT(DATE(2020,INT((ROW(A2495)-1)/33)+1,1),"mmmm/aaaa"))) &gt; 0,
   TEXT(DATE(2020,INT((ROW(A2495)-1)/33)+1,1),"mmm/aa"),
   ""
)</f>
        <v/>
      </c>
      <c r="B2497" s="61" t="str">
        <f>IF(A2497&lt;&gt;"", 'alimentação - Tabela 7.1'!$B$26, "" )</f>
        <v/>
      </c>
      <c r="C2497" s="62" t="str">
        <f>IFERROR(INDEX('alimentação - Tabela 7.1'!$26:$26,
MATCH(TEXT('Tabela 7.1'!A2497,"mmmm/aaaa"),'alimentação - Tabela 7.1'!$5:$5,0)), "")</f>
        <v/>
      </c>
      <c r="D2497" s="62" t="str">
        <f>IFERROR(INDEX('alimentação - Tabela 7.1'!$26:$26,
MATCH(TEXT('Tabela 7.1'!$A2497,"mmmm/aaaa"),'alimentação - Tabela 7.1'!$5:$5,0)+1), "")</f>
        <v/>
      </c>
      <c r="E2497" s="62" t="str">
        <f>IFERROR(INDEX('alimentação - Tabela 7.1'!$26:$26,
MATCH(TEXT('Tabela 7.1'!$A2497,"mmmm/aaaa"),'alimentação - Tabela 7.1'!$5:$5,0)+2), "")</f>
        <v/>
      </c>
      <c r="F2497" s="62" t="str">
        <f>IFERROR(INDEX('alimentação - Tabela 7.1'!$26:$26,
MATCH(TEXT('Tabela 7.1'!$A2497,"mmmm/aaaa"),'alimentação - Tabela 7.1'!$5:$5,0)+3), "")</f>
        <v/>
      </c>
      <c r="G2497" s="95" t="str">
        <f>IFERROR(INDEX('alimentação - Tabela 7.1'!$26:$26,
MATCH(TEXT('Tabela 7.1'!$A2497,"mmmm/aaaa"),'alimentação - Tabela 7.1'!$5:$5,0)+4), "")</f>
        <v/>
      </c>
    </row>
    <row r="2498" spans="1:7" ht="18" customHeight="1" x14ac:dyDescent="0.25">
      <c r="A2498" s="59" t="str">
        <f>IF(
   SUMPRODUCT(--('alimentação - Tabela 7.1'!$5:$5=TEXT(DATE(2020,INT((ROW(A2496)-1)/33)+1,1),"mmmm/aaaa"))) &gt; 0,
   TEXT(DATE(2020,INT((ROW(A2496)-1)/33)+1,1),"mmm/aa"),
   ""
)</f>
        <v/>
      </c>
      <c r="B2498" s="61" t="str">
        <f>IF(A2498&lt;&gt;"", 'alimentação - Tabela 7.1'!$B$27, "" )</f>
        <v/>
      </c>
      <c r="C2498" s="62" t="str">
        <f>IFERROR(INDEX('alimentação - Tabela 7.1'!$27:$27,
MATCH(TEXT('Tabela 7.1'!A2498,"mmmm/aaaa"),'alimentação - Tabela 7.1'!$5:$5,0)), "")</f>
        <v/>
      </c>
      <c r="D2498" s="62" t="str">
        <f>IFERROR(INDEX('alimentação - Tabela 7.1'!$27:$27,
MATCH(TEXT('Tabela 7.1'!$A2498,"mmmm/aaaa"),'alimentação - Tabela 7.1'!$5:$5,0)+1), "")</f>
        <v/>
      </c>
      <c r="E2498" s="62" t="str">
        <f>IFERROR(INDEX('alimentação - Tabela 7.1'!$27:$27,
MATCH(TEXT('Tabela 7.1'!$A2498,"mmmm/aaaa"),'alimentação - Tabela 7.1'!$5:$5,0)+2), "")</f>
        <v/>
      </c>
      <c r="F2498" s="62" t="str">
        <f>IFERROR(INDEX('alimentação - Tabela 7.1'!$27:$27,
MATCH(TEXT('Tabela 7.1'!$A2498,"mmmm/aaaa"),'alimentação - Tabela 7.1'!$5:$5,0)+3), "")</f>
        <v/>
      </c>
      <c r="G2498" s="95" t="str">
        <f>IFERROR(INDEX('alimentação - Tabela 7.1'!$27:$27,
MATCH(TEXT('Tabela 7.1'!$A2498,"mmmm/aaaa"),'alimentação - Tabela 7.1'!$5:$5,0)+4), "")</f>
        <v/>
      </c>
    </row>
    <row r="2499" spans="1:7" ht="18" customHeight="1" x14ac:dyDescent="0.25">
      <c r="A2499" s="59" t="str">
        <f>IF(
   SUMPRODUCT(--('alimentação - Tabela 7.1'!$5:$5=TEXT(DATE(2020,INT((ROW(A2497)-1)/33)+1,1),"mmmm/aaaa"))) &gt; 0,
   TEXT(DATE(2020,INT((ROW(A2497)-1)/33)+1,1),"mmm/aa"),
   ""
)</f>
        <v/>
      </c>
      <c r="B2499" s="61" t="str">
        <f>IF(A2499&lt;&gt;"", 'alimentação - Tabela 7.1'!$B$28, "" )</f>
        <v/>
      </c>
      <c r="C2499" s="62" t="str">
        <f>IFERROR(INDEX('alimentação - Tabela 7.1'!$28:$28,
MATCH(TEXT('Tabela 7.1'!A2499,"mmmm/aaaa"),'alimentação - Tabela 7.1'!$5:$5,0)), "")</f>
        <v/>
      </c>
      <c r="D2499" s="62" t="str">
        <f>IFERROR(INDEX('alimentação - Tabela 7.1'!$28:$28,
MATCH(TEXT('Tabela 7.1'!$A2499,"mmmm/aaaa"),'alimentação - Tabela 7.1'!$5:$5,0)+1), "")</f>
        <v/>
      </c>
      <c r="E2499" s="62" t="str">
        <f>IFERROR(INDEX('alimentação - Tabela 7.1'!$28:$28,
MATCH(TEXT('Tabela 7.1'!$A2499,"mmmm/aaaa"),'alimentação - Tabela 7.1'!$5:$5,0)+2), "")</f>
        <v/>
      </c>
      <c r="F2499" s="62" t="str">
        <f>IFERROR(INDEX('alimentação - Tabela 7.1'!$28:$28,
MATCH(TEXT('Tabela 7.1'!$A2499,"mmmm/aaaa"),'alimentação - Tabela 7.1'!$5:$5,0)+3), "")</f>
        <v/>
      </c>
      <c r="G2499" s="95" t="str">
        <f>IFERROR(INDEX('alimentação - Tabela 7.1'!$28:$28,
MATCH(TEXT('Tabela 7.1'!$A2499,"mmmm/aaaa"),'alimentação - Tabela 7.1'!$5:$5,0)+4), "")</f>
        <v/>
      </c>
    </row>
    <row r="2500" spans="1:7" ht="18" customHeight="1" x14ac:dyDescent="0.25">
      <c r="A2500" s="59" t="str">
        <f>IF(
   SUMPRODUCT(--('alimentação - Tabela 7.1'!$5:$5=TEXT(DATE(2020,INT((ROW(A2498)-1)/33)+1,1),"mmmm/aaaa"))) &gt; 0,
   TEXT(DATE(2020,INT((ROW(A2498)-1)/33)+1,1),"mmm/aa"),
   ""
)</f>
        <v/>
      </c>
      <c r="B2500" s="61" t="str">
        <f>IF(A2500&lt;&gt;"", 'alimentação - Tabela 7.1'!$B$29, "" )</f>
        <v/>
      </c>
      <c r="C2500" s="62" t="str">
        <f>IFERROR(INDEX('alimentação - Tabela 7.1'!$29:$29,
MATCH(TEXT('Tabela 7.1'!A2500,"mmmm/aaaa"),'alimentação - Tabela 7.1'!$5:$5,0)), "")</f>
        <v/>
      </c>
      <c r="D2500" s="62" t="str">
        <f>IFERROR(INDEX('alimentação - Tabela 7.1'!$29:$29,
MATCH(TEXT('Tabela 7.1'!$A2500,"mmmm/aaaa"),'alimentação - Tabela 7.1'!$5:$5,0)+1), "")</f>
        <v/>
      </c>
      <c r="E2500" s="62" t="str">
        <f>IFERROR(INDEX('alimentação - Tabela 7.1'!$29:$29,
MATCH(TEXT('Tabela 7.1'!$A2500,"mmmm/aaaa"),'alimentação - Tabela 7.1'!$5:$5,0)+2), "")</f>
        <v/>
      </c>
      <c r="F2500" s="62" t="str">
        <f>IFERROR(INDEX('alimentação - Tabela 7.1'!$29:$29,
MATCH(TEXT('Tabela 7.1'!$A2500,"mmmm/aaaa"),'alimentação - Tabela 7.1'!$5:$5,0)+3), "")</f>
        <v/>
      </c>
      <c r="G2500" s="95" t="str">
        <f>IFERROR(INDEX('alimentação - Tabela 7.1'!$29:$29,
MATCH(TEXT('Tabela 7.1'!$A2500,"mmmm/aaaa"),'alimentação - Tabela 7.1'!$5:$5,0)+4), "")</f>
        <v/>
      </c>
    </row>
    <row r="2501" spans="1:7" ht="18" customHeight="1" x14ac:dyDescent="0.25">
      <c r="A2501" s="59" t="str">
        <f>IF(
   SUMPRODUCT(--('alimentação - Tabela 7.1'!$5:$5=TEXT(DATE(2020,INT((ROW(A2499)-1)/33)+1,1),"mmmm/aaaa"))) &gt; 0,
   TEXT(DATE(2020,INT((ROW(A2499)-1)/33)+1,1),"mmm/aa"),
   ""
)</f>
        <v/>
      </c>
      <c r="B2501" s="61" t="str">
        <f>IF(A2501&lt;&gt;"", 'alimentação - Tabela 7.1'!$B$30, "" )</f>
        <v/>
      </c>
      <c r="C2501" s="62" t="str">
        <f>IFERROR(INDEX('alimentação - Tabela 7.1'!$30:$30,
MATCH(TEXT('Tabela 7.1'!A2501,"mmmm/aaaa"),'alimentação - Tabela 7.1'!$5:$5,0)), "")</f>
        <v/>
      </c>
      <c r="D2501" s="62" t="str">
        <f>IFERROR(INDEX('alimentação - Tabela 7.1'!$30:$30,
MATCH(TEXT('Tabela 7.1'!$A2501,"mmmm/aaaa"),'alimentação - Tabela 7.1'!$5:$5,0)+1), "")</f>
        <v/>
      </c>
      <c r="E2501" s="62" t="str">
        <f>IFERROR(INDEX('alimentação - Tabela 7.1'!$30:$30,
MATCH(TEXT('Tabela 7.1'!$A2501,"mmmm/aaaa"),'alimentação - Tabela 7.1'!$5:$5,0)+2), "")</f>
        <v/>
      </c>
      <c r="F2501" s="62" t="str">
        <f>IFERROR(INDEX('alimentação - Tabela 7.1'!$30:$30,
MATCH(TEXT('Tabela 7.1'!$A2501,"mmmm/aaaa"),'alimentação - Tabela 7.1'!$5:$5,0)+3), "")</f>
        <v/>
      </c>
      <c r="G2501" s="95" t="str">
        <f>IFERROR(INDEX('alimentação - Tabela 7.1'!$30:$30,
MATCH(TEXT('Tabela 7.1'!$A2501,"mmmm/aaaa"),'alimentação - Tabela 7.1'!$5:$5,0)+4), "")</f>
        <v/>
      </c>
    </row>
    <row r="2502" spans="1:7" ht="18" customHeight="1" x14ac:dyDescent="0.25">
      <c r="A2502" s="59" t="str">
        <f>IF(
   SUMPRODUCT(--('alimentação - Tabela 7.1'!$5:$5=TEXT(DATE(2020,INT((ROW(A2500)-1)/33)+1,1),"mmmm/aaaa"))) &gt; 0,
   TEXT(DATE(2020,INT((ROW(A2500)-1)/33)+1,1),"mmm/aa"),
   ""
)</f>
        <v/>
      </c>
      <c r="B2502" s="61" t="str">
        <f>IF(A2502&lt;&gt;"", 'alimentação - Tabela 7.1'!$B$31, "" )</f>
        <v/>
      </c>
      <c r="C2502" s="62" t="str">
        <f>IFERROR(INDEX('alimentação - Tabela 7.1'!$31:$31,
MATCH(TEXT('Tabela 7.1'!A2502,"mmmm/aaaa"),'alimentação - Tabela 7.1'!$5:$5,0)), "")</f>
        <v/>
      </c>
      <c r="D2502" s="62" t="str">
        <f>IFERROR(INDEX('alimentação - Tabela 7.1'!$31:$31,
MATCH(TEXT('Tabela 7.1'!$A2502,"mmmm/aaaa"),'alimentação - Tabela 7.1'!$5:$5,0)+1), "")</f>
        <v/>
      </c>
      <c r="E2502" s="62" t="str">
        <f>IFERROR(INDEX('alimentação - Tabela 7.1'!$31:$31,
MATCH(TEXT('Tabela 7.1'!$A2502,"mmmm/aaaa"),'alimentação - Tabela 7.1'!$5:$5,0)+2), "")</f>
        <v/>
      </c>
      <c r="F2502" s="62" t="str">
        <f>IFERROR(INDEX('alimentação - Tabela 7.1'!$31:$31,
MATCH(TEXT('Tabela 7.1'!$A2502,"mmmm/aaaa"),'alimentação - Tabela 7.1'!$5:$5,0)+3), "")</f>
        <v/>
      </c>
      <c r="G2502" s="95" t="str">
        <f>IFERROR(INDEX('alimentação - Tabela 7.1'!$31:$31,
MATCH(TEXT('Tabela 7.1'!$A2502,"mmmm/aaaa"),'alimentação - Tabela 7.1'!$5:$5,0)+4), "")</f>
        <v/>
      </c>
    </row>
    <row r="2503" spans="1:7" ht="18" customHeight="1" x14ac:dyDescent="0.25">
      <c r="A2503" s="59" t="str">
        <f>IF(
   SUMPRODUCT(--('alimentação - Tabela 7.1'!$5:$5=TEXT(DATE(2020,INT((ROW(A2501)-1)/33)+1,1),"mmmm/aaaa"))) &gt; 0,
   TEXT(DATE(2020,INT((ROW(A2501)-1)/33)+1,1),"mmm/aa"),
   ""
)</f>
        <v/>
      </c>
      <c r="B2503" s="61" t="str">
        <f>IF(A2503&lt;&gt;"", 'alimentação - Tabela 7.1'!$B$32, "" )</f>
        <v/>
      </c>
      <c r="C2503" s="62" t="str">
        <f>IFERROR(INDEX('alimentação - Tabela 7.1'!$32:$32,
MATCH(TEXT('Tabela 7.1'!A2503,"mmmm/aaaa"),'alimentação - Tabela 7.1'!$5:$5,0)), "")</f>
        <v/>
      </c>
      <c r="D2503" s="62" t="str">
        <f>IFERROR(INDEX('alimentação - Tabela 7.1'!$32:$32,
MATCH(TEXT('Tabela 7.1'!$A2503,"mmmm/aaaa"),'alimentação - Tabela 7.1'!$5:$5,0)+1), "")</f>
        <v/>
      </c>
      <c r="E2503" s="62" t="str">
        <f>IFERROR(INDEX('alimentação - Tabela 7.1'!$32:$32,
MATCH(TEXT('Tabela 7.1'!$A2503,"mmmm/aaaa"),'alimentação - Tabela 7.1'!$5:$5,0)+2), "")</f>
        <v/>
      </c>
      <c r="F2503" s="62" t="str">
        <f>IFERROR(INDEX('alimentação - Tabela 7.1'!$32:$32,
MATCH(TEXT('Tabela 7.1'!$A2503,"mmmm/aaaa"),'alimentação - Tabela 7.1'!$5:$5,0)+3), "")</f>
        <v/>
      </c>
      <c r="G2503" s="95" t="str">
        <f>IFERROR(INDEX('alimentação - Tabela 7.1'!$32:$32,
MATCH(TEXT('Tabela 7.1'!$A2503,"mmmm/aaaa"),'alimentação - Tabela 7.1'!$5:$5,0)+4), "")</f>
        <v/>
      </c>
    </row>
    <row r="2504" spans="1:7" ht="18" customHeight="1" x14ac:dyDescent="0.25">
      <c r="A2504" s="59" t="str">
        <f>IF(
   SUMPRODUCT(--('alimentação - Tabela 7.1'!$5:$5=TEXT(DATE(2020,INT((ROW(A2502)-1)/33)+1,1),"mmmm/aaaa"))) &gt; 0,
   TEXT(DATE(2020,INT((ROW(A2502)-1)/33)+1,1),"mmm/aa"),
   ""
)</f>
        <v/>
      </c>
      <c r="B2504" s="61" t="str">
        <f>IF(A2504&lt;&gt;"", 'alimentação - Tabela 7.1'!$B$33, "" )</f>
        <v/>
      </c>
      <c r="C2504" s="62" t="str">
        <f>IFERROR(INDEX('alimentação - Tabela 7.1'!$33:$33,
MATCH(TEXT('Tabela 7.1'!A2504,"mmmm/aaaa"),'alimentação - Tabela 7.1'!$5:$5,0)), "")</f>
        <v/>
      </c>
      <c r="D2504" s="62" t="str">
        <f>IFERROR(INDEX('alimentação - Tabela 7.1'!$33:$33,
MATCH(TEXT('Tabela 7.1'!$A2504,"mmmm/aaaa"),'alimentação - Tabela 7.1'!$5:$5,0)+1), "")</f>
        <v/>
      </c>
      <c r="E2504" s="62" t="str">
        <f>IFERROR(INDEX('alimentação - Tabela 7.1'!$33:$33,
MATCH(TEXT('Tabela 7.1'!$A2504,"mmmm/aaaa"),'alimentação - Tabela 7.1'!$5:$5,0)+2), "")</f>
        <v/>
      </c>
      <c r="F2504" s="62" t="str">
        <f>IFERROR(INDEX('alimentação - Tabela 7.1'!$33:$33,
MATCH(TEXT('Tabela 7.1'!$A2504,"mmmm/aaaa"),'alimentação - Tabela 7.1'!$5:$5,0)+3), "")</f>
        <v/>
      </c>
      <c r="G2504" s="95" t="str">
        <f>IFERROR(INDEX('alimentação - Tabela 7.1'!$33:$33,
MATCH(TEXT('Tabela 7.1'!$A2504,"mmmm/aaaa"),'alimentação - Tabela 7.1'!$5:$5,0)+4), "")</f>
        <v/>
      </c>
    </row>
    <row r="2505" spans="1:7" ht="18" customHeight="1" x14ac:dyDescent="0.25">
      <c r="A2505" s="59" t="str">
        <f>IF(
   SUMPRODUCT(--('alimentação - Tabela 7.1'!$5:$5=TEXT(DATE(2020,INT((ROW(A2503)-1)/33)+1,1),"mmmm/aaaa"))) &gt; 0,
   TEXT(DATE(2020,INT((ROW(A2503)-1)/33)+1,1),"mmm/aa"),
   ""
)</f>
        <v/>
      </c>
      <c r="B2505" s="61" t="str">
        <f>IF(A2505&lt;&gt;"", 'alimentação - Tabela 7.1'!$B$34, "" )</f>
        <v/>
      </c>
      <c r="C2505" s="62" t="str">
        <f>IFERROR(INDEX('alimentação - Tabela 7.1'!$34:$34,
MATCH(TEXT('Tabela 7.1'!A2505,"mmmm/aaaa"),'alimentação - Tabela 7.1'!$5:$5,0)), "")</f>
        <v/>
      </c>
      <c r="D2505" s="62" t="str">
        <f>IFERROR(INDEX('alimentação - Tabela 7.1'!$34:$34,
MATCH(TEXT('Tabela 7.1'!$A2505,"mmmm/aaaa"),'alimentação - Tabela 7.1'!$5:$5,0)+1), "")</f>
        <v/>
      </c>
      <c r="E2505" s="62" t="str">
        <f>IFERROR(INDEX('alimentação - Tabela 7.1'!$34:$34,
MATCH(TEXT('Tabela 7.1'!$A2505,"mmmm/aaaa"),'alimentação - Tabela 7.1'!$5:$5,0)+2), "")</f>
        <v/>
      </c>
      <c r="F2505" s="62" t="str">
        <f>IFERROR(INDEX('alimentação - Tabela 7.1'!$34:$34,
MATCH(TEXT('Tabela 7.1'!$A2505,"mmmm/aaaa"),'alimentação - Tabela 7.1'!$5:$5,0)+3), "")</f>
        <v/>
      </c>
      <c r="G2505" s="95" t="str">
        <f>IFERROR(INDEX('alimentação - Tabela 7.1'!$34:$34,
MATCH(TEXT('Tabela 7.1'!$A2505,"mmmm/aaaa"),'alimentação - Tabela 7.1'!$5:$5,0)+4), "")</f>
        <v/>
      </c>
    </row>
    <row r="2506" spans="1:7" ht="18" customHeight="1" x14ac:dyDescent="0.25">
      <c r="A2506" s="59" t="str">
        <f>IF(
   SUMPRODUCT(--('alimentação - Tabela 7.1'!$5:$5=TEXT(DATE(2020,INT((ROW(A2504)-1)/33)+1,1),"mmmm/aaaa"))) &gt; 0,
   TEXT(DATE(2020,INT((ROW(A2504)-1)/33)+1,1),"mmm/aa"),
   ""
)</f>
        <v/>
      </c>
      <c r="B2506" s="61" t="str">
        <f>IF(A2506&lt;&gt;"", 'alimentação - Tabela 7.1'!$B$35, "" )</f>
        <v/>
      </c>
      <c r="C2506" s="62" t="str">
        <f>IFERROR(INDEX('alimentação - Tabela 7.1'!$35:$35,
MATCH(TEXT('Tabela 7.1'!A2506,"mmmm/aaaa"),'alimentação - Tabela 7.1'!$5:$5,0)), "")</f>
        <v/>
      </c>
      <c r="D2506" s="62" t="str">
        <f>IFERROR(INDEX('alimentação - Tabela 7.1'!$35:$35,
MATCH(TEXT('Tabela 7.1'!$A2506,"mmmm/aaaa"),'alimentação - Tabela 7.1'!$5:$5,0)+1), "")</f>
        <v/>
      </c>
      <c r="E2506" s="62" t="str">
        <f>IFERROR(INDEX('alimentação - Tabela 7.1'!$35:$35,
MATCH(TEXT('Tabela 7.1'!$A2506,"mmmm/aaaa"),'alimentação - Tabela 7.1'!$5:$5,0)+2), "")</f>
        <v/>
      </c>
      <c r="F2506" s="62" t="str">
        <f>IFERROR(INDEX('alimentação - Tabela 7.1'!$35:$35,
MATCH(TEXT('Tabela 7.1'!$A2506,"mmmm/aaaa"),'alimentação - Tabela 7.1'!$5:$5,0)+3), "")</f>
        <v/>
      </c>
      <c r="G2506" s="95" t="str">
        <f>IFERROR(INDEX('alimentação - Tabela 7.1'!$35:$35,
MATCH(TEXT('Tabela 7.1'!$A2506,"mmmm/aaaa"),'alimentação - Tabela 7.1'!$5:$5,0)+4), "")</f>
        <v/>
      </c>
    </row>
    <row r="2507" spans="1:7" ht="18" customHeight="1" x14ac:dyDescent="0.25">
      <c r="A2507" s="59" t="str">
        <f>IF(
   SUMPRODUCT(--('alimentação - Tabela 7.1'!$5:$5=TEXT(DATE(2020,INT((ROW(A2505)-1)/33)+1,1),"mmmm/aaaa"))) &gt; 0,
   TEXT(DATE(2020,INT((ROW(A2505)-1)/33)+1,1),"mmm/aa"),
   ""
)</f>
        <v/>
      </c>
      <c r="B2507" s="61" t="str">
        <f>IF(A2507&lt;&gt;"", 'alimentação - Tabela 7.1'!$B$36, "" )</f>
        <v/>
      </c>
      <c r="C2507" s="62" t="str">
        <f>IFERROR(INDEX('alimentação - Tabela 7.1'!$36:$36,
MATCH(TEXT('Tabela 7.1'!A2507,"mmmm/aaaa"),'alimentação - Tabela 7.1'!$5:$5,0)), "")</f>
        <v/>
      </c>
      <c r="D2507" s="62" t="str">
        <f>IFERROR(INDEX('alimentação - Tabela 7.1'!$36:$36,
MATCH(TEXT('Tabela 7.1'!$A2507,"mmmm/aaaa"),'alimentação - Tabela 7.1'!$5:$5,0)+1), "")</f>
        <v/>
      </c>
      <c r="E2507" s="62" t="str">
        <f>IFERROR(INDEX('alimentação - Tabela 7.1'!$36:$36,
MATCH(TEXT('Tabela 7.1'!$A2507,"mmmm/aaaa"),'alimentação - Tabela 7.1'!$5:$5,0)+2), "")</f>
        <v/>
      </c>
      <c r="F2507" s="62" t="str">
        <f>IFERROR(INDEX('alimentação - Tabela 7.1'!$36:$36,
MATCH(TEXT('Tabela 7.1'!$A2507,"mmmm/aaaa"),'alimentação - Tabela 7.1'!$5:$5,0)+3), "")</f>
        <v/>
      </c>
      <c r="G2507" s="95" t="str">
        <f>IFERROR(INDEX('alimentação - Tabela 7.1'!$36:$36,
MATCH(TEXT('Tabela 7.1'!$A2507,"mmmm/aaaa"),'alimentação - Tabela 7.1'!$5:$5,0)+4), "")</f>
        <v/>
      </c>
    </row>
    <row r="2508" spans="1:7" ht="18" customHeight="1" x14ac:dyDescent="0.25">
      <c r="A2508" s="59" t="str">
        <f>IF(
   SUMPRODUCT(--('alimentação - Tabela 7.1'!$5:$5=TEXT(DATE(2020,INT((ROW(A2506)-1)/33)+1,1),"mmmm/aaaa"))) &gt; 0,
   TEXT(DATE(2020,INT((ROW(A2506)-1)/33)+1,1),"mmm/aa"),
   ""
)</f>
        <v/>
      </c>
      <c r="B2508" s="61" t="str">
        <f>IF(A2508&lt;&gt;"", 'alimentação - Tabela 7.1'!$B$37, "" )</f>
        <v/>
      </c>
      <c r="C2508" s="62" t="str">
        <f>IFERROR(INDEX('alimentação - Tabela 7.1'!$37:$37,
MATCH(TEXT('Tabela 7.1'!A2508,"mmmm/aaaa"),'alimentação - Tabela 7.1'!$5:$5,0)), "")</f>
        <v/>
      </c>
      <c r="D2508" s="62" t="str">
        <f>IFERROR(INDEX('alimentação - Tabela 7.1'!$37:$37,
MATCH(TEXT('Tabela 7.1'!$A2508,"mmmm/aaaa"),'alimentação - Tabela 7.1'!$5:$5,0)+1), "")</f>
        <v/>
      </c>
      <c r="E2508" s="62" t="str">
        <f>IFERROR(INDEX('alimentação - Tabela 7.1'!$37:$37,
MATCH(TEXT('Tabela 7.1'!$A2508,"mmmm/aaaa"),'alimentação - Tabela 7.1'!$5:$5,0)+2), "")</f>
        <v/>
      </c>
      <c r="F2508" s="62" t="str">
        <f>IFERROR(INDEX('alimentação - Tabela 7.1'!$37:$37,
MATCH(TEXT('Tabela 7.1'!$A2508,"mmmm/aaaa"),'alimentação - Tabela 7.1'!$5:$5,0)+3), "")</f>
        <v/>
      </c>
      <c r="G2508" s="95" t="str">
        <f>IFERROR(INDEX('alimentação - Tabela 7.1'!$37:$37,
MATCH(TEXT('Tabela 7.1'!$A2508,"mmmm/aaaa"),'alimentação - Tabela 7.1'!$5:$5,0)+4), "")</f>
        <v/>
      </c>
    </row>
    <row r="2509" spans="1:7" ht="18" customHeight="1" x14ac:dyDescent="0.25">
      <c r="A2509" s="59" t="str">
        <f>IF(
   SUMPRODUCT(--('alimentação - Tabela 7.1'!$5:$5=TEXT(DATE(2020,INT((ROW(A2507)-1)/33)+1,1),"mmmm/aaaa"))) &gt; 0,
   TEXT(DATE(2020,INT((ROW(A2507)-1)/33)+1,1),"mmm/aa"),
   ""
)</f>
        <v/>
      </c>
      <c r="B2509" s="61" t="str">
        <f>IF(A2509&lt;&gt;"", 'alimentação - Tabela 7.1'!$B$38, "" )</f>
        <v/>
      </c>
      <c r="C2509" s="62" t="str">
        <f>IFERROR(INDEX('alimentação - Tabela 7.1'!$38:$38,
MATCH(TEXT('Tabela 7.1'!A2509,"mmmm/aaaa"),'alimentação - Tabela 7.1'!$5:$5,0)), "")</f>
        <v/>
      </c>
      <c r="D2509" s="62" t="str">
        <f>IFERROR(INDEX('alimentação - Tabela 7.1'!$38:$38,
MATCH(TEXT('Tabela 7.1'!$A2509,"mmmm/aaaa"),'alimentação - Tabela 7.1'!$5:$5,0)+1), "")</f>
        <v/>
      </c>
      <c r="E2509" s="62" t="str">
        <f>IFERROR(INDEX('alimentação - Tabela 7.1'!$38:$38,
MATCH(TEXT('Tabela 7.1'!$A2509,"mmmm/aaaa"),'alimentação - Tabela 7.1'!$5:$5,0)+2), "")</f>
        <v/>
      </c>
      <c r="F2509" s="62" t="str">
        <f>IFERROR(INDEX('alimentação - Tabela 7.1'!$38:$38,
MATCH(TEXT('Tabela 7.1'!$A2509,"mmmm/aaaa"),'alimentação - Tabela 7.1'!$5:$5,0)+3), "")</f>
        <v/>
      </c>
      <c r="G2509" s="95" t="str">
        <f>IFERROR(INDEX('alimentação - Tabela 7.1'!$38:$38,
MATCH(TEXT('Tabela 7.1'!$A2509,"mmmm/aaaa"),'alimentação - Tabela 7.1'!$5:$5,0)+4), "")</f>
        <v/>
      </c>
    </row>
    <row r="2510" spans="1:7" ht="18" customHeight="1" x14ac:dyDescent="0.25">
      <c r="A2510" s="59" t="str">
        <f>IF(
   SUMPRODUCT(--('alimentação - Tabela 7.1'!$5:$5=TEXT(DATE(2020,INT((ROW(A2508)-1)/33)+1,1),"mmmm/aaaa"))) &gt; 0,
   TEXT(DATE(2020,INT((ROW(A2508)-1)/33)+1,1),"mmm/aa"),
   ""
)</f>
        <v/>
      </c>
      <c r="B2510" s="61" t="str">
        <f>IF(A2510&lt;&gt;"", 'alimentação - Tabela 7.1'!$B$39, "" )</f>
        <v/>
      </c>
      <c r="C2510" s="62" t="str">
        <f>IFERROR(INDEX('alimentação - Tabela 7.1'!$39:$39,
MATCH(TEXT('Tabela 7.1'!A2510,"mmmm/aaaa"),'alimentação - Tabela 7.1'!$5:$5,0)), "")</f>
        <v/>
      </c>
      <c r="D2510" s="62" t="str">
        <f>IFERROR(INDEX('alimentação - Tabela 7.1'!$39:$39,
MATCH(TEXT('Tabela 7.1'!$A2510,"mmmm/aaaa"),'alimentação - Tabela 7.1'!$5:$5,0)+1), "")</f>
        <v/>
      </c>
      <c r="E2510" s="62" t="str">
        <f>IFERROR(INDEX('alimentação - Tabela 7.1'!$39:$39,
MATCH(TEXT('Tabela 7.1'!$A2510,"mmmm/aaaa"),'alimentação - Tabela 7.1'!$5:$5,0)+2), "")</f>
        <v/>
      </c>
      <c r="F2510" s="62" t="str">
        <f>IFERROR(INDEX('alimentação - Tabela 7.1'!$39:$39,
MATCH(TEXT('Tabela 7.1'!$A2510,"mmmm/aaaa"),'alimentação - Tabela 7.1'!$5:$5,0)+3), "")</f>
        <v/>
      </c>
      <c r="G2510" s="95" t="str">
        <f>IFERROR(INDEX('alimentação - Tabela 7.1'!$39:$39,
MATCH(TEXT('Tabela 7.1'!$A2510,"mmmm/aaaa"),'alimentação - Tabela 7.1'!$5:$5,0)+4), "")</f>
        <v/>
      </c>
    </row>
    <row r="2511" spans="1:7" ht="18" customHeight="1" x14ac:dyDescent="0.25">
      <c r="A2511" s="59" t="str">
        <f>IF(
   SUMPRODUCT(--('alimentação - Tabela 7.1'!$5:$5=TEXT(DATE(2020,INT((ROW(A2509)-1)/33)+1,1),"mmmm/aaaa"))) &gt; 0,
   TEXT(DATE(2020,INT((ROW(A2509)-1)/33)+1,1),"mmm/aa"),
   ""
)</f>
        <v/>
      </c>
      <c r="B2511" s="61" t="str">
        <f>IF(A2511&lt;&gt;"", 'alimentação - Tabela 7.1'!$B$7, "" )</f>
        <v/>
      </c>
      <c r="C2511" s="62" t="str">
        <f>IFERROR(INDEX('alimentação - Tabela 7.1'!$7:$7,
MATCH(TEXT('Tabela 7.1'!A2511,"mmmm/aaaa"),'alimentação - Tabela 7.1'!$5:$5,0)), "")</f>
        <v/>
      </c>
      <c r="D2511" s="62" t="str">
        <f>IFERROR(INDEX('alimentação - Tabela 7.1'!$7:$7,
MATCH(TEXT('Tabela 7.1'!$A2511,"mmmm/aaaa"),'alimentação - Tabela 7.1'!$5:$5,0)+1), "")</f>
        <v/>
      </c>
      <c r="E2511" s="62" t="str">
        <f>IFERROR(INDEX('alimentação - Tabela 7.1'!$7:$7,
MATCH(TEXT('Tabela 7.1'!$A2511,"mmmm/aaaa"),'alimentação - Tabela 7.1'!$5:$5,0)+2), "")</f>
        <v/>
      </c>
      <c r="F2511" s="62" t="str">
        <f>IFERROR(INDEX('alimentação - Tabela 7.1'!$7:$7,
MATCH(TEXT('Tabela 7.1'!$A2511,"mmmm/aaaa"),'alimentação - Tabela 7.1'!$5:$5,0)+3), "")</f>
        <v/>
      </c>
      <c r="G2511" s="95" t="str">
        <f>IFERROR(INDEX('alimentação - Tabela 7.1'!$7:$7,
MATCH(TEXT('Tabela 7.1'!$A2511,"mmmm/aaaa"),'alimentação - Tabela 7.1'!$5:$5,0)+4), "")</f>
        <v/>
      </c>
    </row>
    <row r="2512" spans="1:7" ht="18" customHeight="1" x14ac:dyDescent="0.25">
      <c r="A2512" s="59" t="str">
        <f>IF(
   SUMPRODUCT(--('alimentação - Tabela 7.1'!$5:$5=TEXT(DATE(2020,INT((ROW(A2510)-1)/33)+1,1),"mmmm/aaaa"))) &gt; 0,
   TEXT(DATE(2020,INT((ROW(A2510)-1)/33)+1,1),"mmm/aa"),
   ""
)</f>
        <v/>
      </c>
      <c r="B2512" s="61" t="str">
        <f>IF(A2512&lt;&gt;"", 'alimentação - Tabela 7.1'!$B$8, "" )</f>
        <v/>
      </c>
      <c r="C2512" s="62" t="str">
        <f>IFERROR(INDEX('alimentação - Tabela 7.1'!$8:$8,
MATCH(TEXT('Tabela 7.1'!A2512,"mmmm/aaaa"),'alimentação - Tabela 7.1'!$5:$5,0)), "")</f>
        <v/>
      </c>
      <c r="D2512" s="62" t="str">
        <f>IFERROR(INDEX('alimentação - Tabela 7.1'!$8:$8,
MATCH(TEXT('Tabela 7.1'!$A2512,"mmmm/aaaa"),'alimentação - Tabela 7.1'!$5:$5,0)+1), "")</f>
        <v/>
      </c>
      <c r="E2512" s="62" t="str">
        <f>IFERROR(INDEX('alimentação - Tabela 7.1'!$8:$8,
MATCH(TEXT('Tabela 7.1'!$A2512,"mmmm/aaaa"),'alimentação - Tabela 7.1'!$5:$5,0)+2), "")</f>
        <v/>
      </c>
      <c r="F2512" s="62" t="str">
        <f>IFERROR(INDEX('alimentação - Tabela 7.1'!$8:$8,
MATCH(TEXT('Tabela 7.1'!$A2512,"mmmm/aaaa"),'alimentação - Tabela 7.1'!$5:$5,0)+3), "")</f>
        <v/>
      </c>
      <c r="G2512" s="95" t="str">
        <f>IFERROR(INDEX('alimentação - Tabela 7.1'!$8:$8,
MATCH(TEXT('Tabela 7.1'!$A2512,"mmmm/aaaa"),'alimentação - Tabela 7.1'!$5:$5,0)+4), "")</f>
        <v/>
      </c>
    </row>
    <row r="2513" spans="1:7" ht="18" customHeight="1" x14ac:dyDescent="0.25">
      <c r="A2513" s="59" t="str">
        <f>IF(
   SUMPRODUCT(--('alimentação - Tabela 7.1'!$5:$5=TEXT(DATE(2020,INT((ROW(A2511)-1)/33)+1,1),"mmmm/aaaa"))) &gt; 0,
   TEXT(DATE(2020,INT((ROW(A2511)-1)/33)+1,1),"mmm/aa"),
   ""
)</f>
        <v/>
      </c>
      <c r="B2513" s="61" t="str">
        <f>IF(A2513&lt;&gt;"", 'alimentação - Tabela 7.1'!$B$9, "" )</f>
        <v/>
      </c>
      <c r="C2513" s="62" t="str">
        <f>IFERROR(INDEX('alimentação - Tabela 7.1'!$9:$9,
MATCH(TEXT('Tabela 7.1'!A2513,"mmmm/aaaa"),'alimentação - Tabela 7.1'!$5:$5,0)), "")</f>
        <v/>
      </c>
      <c r="D2513" s="62" t="str">
        <f>IFERROR(INDEX('alimentação - Tabela 7.1'!$9:$9,
MATCH(TEXT('Tabela 7.1'!$A2513,"mmmm/aaaa"),'alimentação - Tabela 7.1'!$5:$5,0)+1), "")</f>
        <v/>
      </c>
      <c r="E2513" s="62" t="str">
        <f>IFERROR(INDEX('alimentação - Tabela 7.1'!$9:$9,
MATCH(TEXT('Tabela 7.1'!$A2513,"mmmm/aaaa"),'alimentação - Tabela 7.1'!$5:$5,0)+2), "")</f>
        <v/>
      </c>
      <c r="F2513" s="62" t="str">
        <f>IFERROR(INDEX('alimentação - Tabela 7.1'!$9:$9,
MATCH(TEXT('Tabela 7.1'!$A2513,"mmmm/aaaa"),'alimentação - Tabela 7.1'!$5:$5,0)+3), "")</f>
        <v/>
      </c>
      <c r="G2513" s="95" t="str">
        <f>IFERROR(INDEX('alimentação - Tabela 7.1'!$9:$9,
MATCH(TEXT('Tabela 7.1'!$A2513,"mmmm/aaaa"),'alimentação - Tabela 7.1'!$5:$5,0)+4), "")</f>
        <v/>
      </c>
    </row>
    <row r="2514" spans="1:7" ht="18" customHeight="1" x14ac:dyDescent="0.25">
      <c r="A2514" s="59" t="str">
        <f>IF(
   SUMPRODUCT(--('alimentação - Tabela 7.1'!$5:$5=TEXT(DATE(2020,INT((ROW(A2512)-1)/33)+1,1),"mmmm/aaaa"))) &gt; 0,
   TEXT(DATE(2020,INT((ROW(A2512)-1)/33)+1,1),"mmm/aa"),
   ""
)</f>
        <v/>
      </c>
      <c r="B2514" s="61" t="str">
        <f>IF(A2514&lt;&gt;"", 'alimentação - Tabela 7.1'!$B$10, "" )</f>
        <v/>
      </c>
      <c r="C2514" s="62" t="str">
        <f>IFERROR(INDEX('alimentação - Tabela 7.1'!$10:$10,
MATCH(TEXT('Tabela 7.1'!A2514,"mmmm/aaaa"),'alimentação - Tabela 7.1'!$5:$5,0)), "")</f>
        <v/>
      </c>
      <c r="D2514" s="62" t="str">
        <f>IFERROR(INDEX('alimentação - Tabela 7.1'!$10:$10,
MATCH(TEXT('Tabela 7.1'!$A2514,"mmmm/aaaa"),'alimentação - Tabela 7.1'!$5:$5,0)+1), "")</f>
        <v/>
      </c>
      <c r="E2514" s="62" t="str">
        <f>IFERROR(INDEX('alimentação - Tabela 7.1'!$10:$10,
MATCH(TEXT('Tabela 7.1'!$A2514,"mmmm/aaaa"),'alimentação - Tabela 7.1'!$5:$5,0)+2), "")</f>
        <v/>
      </c>
      <c r="F2514" s="62" t="str">
        <f>IFERROR(INDEX('alimentação - Tabela 7.1'!$10:$10,
MATCH(TEXT('Tabela 7.1'!$A2514,"mmmm/aaaa"),'alimentação - Tabela 7.1'!$5:$5,0)+3), "")</f>
        <v/>
      </c>
      <c r="G2514" s="95" t="str">
        <f>IFERROR(INDEX('alimentação - Tabela 7.1'!$10:$10,
MATCH(TEXT('Tabela 7.1'!$A2514,"mmmm/aaaa"),'alimentação - Tabela 7.1'!$5:$5,0)+4), "")</f>
        <v/>
      </c>
    </row>
    <row r="2515" spans="1:7" ht="18" customHeight="1" x14ac:dyDescent="0.25">
      <c r="A2515" s="59" t="str">
        <f>IF(
   SUMPRODUCT(--('alimentação - Tabela 7.1'!$5:$5=TEXT(DATE(2020,INT((ROW(A2513)-1)/33)+1,1),"mmmm/aaaa"))) &gt; 0,
   TEXT(DATE(2020,INT((ROW(A2513)-1)/33)+1,1),"mmm/aa"),
   ""
)</f>
        <v/>
      </c>
      <c r="B2515" s="61" t="str">
        <f>IF(A2515&lt;&gt;"", 'alimentação - Tabela 7.1'!$B$11, "" )</f>
        <v/>
      </c>
      <c r="C2515" s="62" t="str">
        <f>IFERROR(INDEX('alimentação - Tabela 7.1'!$11:$11,
MATCH(TEXT('Tabela 7.1'!A2515,"mmmm/aaaa"),'alimentação - Tabela 7.1'!$5:$5,0)), "")</f>
        <v/>
      </c>
      <c r="D2515" s="62" t="str">
        <f>IFERROR(INDEX('alimentação - Tabela 7.1'!$11:$11,
MATCH(TEXT('Tabela 7.1'!$A2515,"mmmm/aaaa"),'alimentação - Tabela 7.1'!$5:$5,0)+1), "")</f>
        <v/>
      </c>
      <c r="E2515" s="62" t="str">
        <f>IFERROR(INDEX('alimentação - Tabela 7.1'!$11:$11,
MATCH(TEXT('Tabela 7.1'!$A2515,"mmmm/aaaa"),'alimentação - Tabela 7.1'!$5:$5,0)+2), "")</f>
        <v/>
      </c>
      <c r="F2515" s="62" t="str">
        <f>IFERROR(INDEX('alimentação - Tabela 7.1'!$11:$11,
MATCH(TEXT('Tabela 7.1'!$A2515,"mmmm/aaaa"),'alimentação - Tabela 7.1'!$5:$5,0)+3), "")</f>
        <v/>
      </c>
      <c r="G2515" s="95" t="str">
        <f>IFERROR(INDEX('alimentação - Tabela 7.1'!$11:$11,
MATCH(TEXT('Tabela 7.1'!$A2515,"mmmm/aaaa"),'alimentação - Tabela 7.1'!$5:$5,0)+4), "")</f>
        <v/>
      </c>
    </row>
    <row r="2516" spans="1:7" ht="18" customHeight="1" x14ac:dyDescent="0.25">
      <c r="A2516" s="59" t="str">
        <f>IF(
   SUMPRODUCT(--('alimentação - Tabela 7.1'!$5:$5=TEXT(DATE(2020,INT((ROW(A2514)-1)/33)+1,1),"mmmm/aaaa"))) &gt; 0,
   TEXT(DATE(2020,INT((ROW(A2514)-1)/33)+1,1),"mmm/aa"),
   ""
)</f>
        <v/>
      </c>
      <c r="B2516" s="61" t="str">
        <f>IF(A2516&lt;&gt;"", 'alimentação - Tabela 7.1'!$B$12, "" )</f>
        <v/>
      </c>
      <c r="C2516" s="62" t="str">
        <f>IFERROR(INDEX('alimentação - Tabela 7.1'!$12:$12,
MATCH(TEXT('Tabela 7.1'!A2516,"mmmm/aaaa"),'alimentação - Tabela 7.1'!$5:$5,0)), "")</f>
        <v/>
      </c>
      <c r="D2516" s="62" t="str">
        <f>IFERROR(INDEX('alimentação - Tabela 7.1'!$12:$12,
MATCH(TEXT('Tabela 7.1'!$A2516,"mmmm/aaaa"),'alimentação - Tabela 7.1'!$5:$5,0)+1), "")</f>
        <v/>
      </c>
      <c r="E2516" s="62" t="str">
        <f>IFERROR(INDEX('alimentação - Tabela 7.1'!$12:$12,
MATCH(TEXT('Tabela 7.1'!$A2516,"mmmm/aaaa"),'alimentação - Tabela 7.1'!$5:$5,0)+2), "")</f>
        <v/>
      </c>
      <c r="F2516" s="62" t="str">
        <f>IFERROR(INDEX('alimentação - Tabela 7.1'!$12:$12,
MATCH(TEXT('Tabela 7.1'!$A2516,"mmmm/aaaa"),'alimentação - Tabela 7.1'!$5:$5,0)+3), "")</f>
        <v/>
      </c>
      <c r="G2516" s="95" t="str">
        <f>IFERROR(INDEX('alimentação - Tabela 7.1'!$12:$12,
MATCH(TEXT('Tabela 7.1'!$A2516,"mmmm/aaaa"),'alimentação - Tabela 7.1'!$5:$5,0)+4), "")</f>
        <v/>
      </c>
    </row>
    <row r="2517" spans="1:7" ht="18" customHeight="1" x14ac:dyDescent="0.25">
      <c r="A2517" s="59" t="str">
        <f>IF(
   SUMPRODUCT(--('alimentação - Tabela 7.1'!$5:$5=TEXT(DATE(2020,INT((ROW(A2515)-1)/33)+1,1),"mmmm/aaaa"))) &gt; 0,
   TEXT(DATE(2020,INT((ROW(A2515)-1)/33)+1,1),"mmm/aa"),
   ""
)</f>
        <v/>
      </c>
      <c r="B2517" s="61" t="str">
        <f>IF(A2517&lt;&gt;"", 'alimentação - Tabela 7.1'!$B$13, "" )</f>
        <v/>
      </c>
      <c r="C2517" s="62" t="str">
        <f>IFERROR(INDEX('alimentação - Tabela 7.1'!$13:$13,
MATCH(TEXT('Tabela 7.1'!A2517,"mmmm/aaaa"),'alimentação - Tabela 7.1'!$5:$5,0)), "")</f>
        <v/>
      </c>
      <c r="D2517" s="62" t="str">
        <f>IFERROR(INDEX('alimentação - Tabela 7.1'!$13:$13,
MATCH(TEXT('Tabela 7.1'!$A2517,"mmmm/aaaa"),'alimentação - Tabela 7.1'!$5:$5,0)+1), "")</f>
        <v/>
      </c>
      <c r="E2517" s="62" t="str">
        <f>IFERROR(INDEX('alimentação - Tabela 7.1'!$13:$13,
MATCH(TEXT('Tabela 7.1'!$A2517,"mmmm/aaaa"),'alimentação - Tabela 7.1'!$5:$5,0)+2), "")</f>
        <v/>
      </c>
      <c r="F2517" s="62" t="str">
        <f>IFERROR(INDEX('alimentação - Tabela 7.1'!$13:$13,
MATCH(TEXT('Tabela 7.1'!$A2517,"mmmm/aaaa"),'alimentação - Tabela 7.1'!$5:$5,0)+3), "")</f>
        <v/>
      </c>
      <c r="G2517" s="95" t="str">
        <f>IFERROR(INDEX('alimentação - Tabela 7.1'!$13:$13,
MATCH(TEXT('Tabela 7.1'!$A2517,"mmmm/aaaa"),'alimentação - Tabela 7.1'!$5:$5,0)+4), "")</f>
        <v/>
      </c>
    </row>
    <row r="2518" spans="1:7" ht="18" customHeight="1" x14ac:dyDescent="0.25">
      <c r="A2518" s="59" t="str">
        <f>IF(
   SUMPRODUCT(--('alimentação - Tabela 7.1'!$5:$5=TEXT(DATE(2020,INT((ROW(A2516)-1)/33)+1,1),"mmmm/aaaa"))) &gt; 0,
   TEXT(DATE(2020,INT((ROW(A2516)-1)/33)+1,1),"mmm/aa"),
   ""
)</f>
        <v/>
      </c>
      <c r="B2518" s="61" t="str">
        <f>IF(A2518&lt;&gt;"", 'alimentação - Tabela 7.1'!$B$14, "" )</f>
        <v/>
      </c>
      <c r="C2518" s="62" t="str">
        <f>IFERROR(INDEX('alimentação - Tabela 7.1'!$14:$14,
MATCH(TEXT('Tabela 7.1'!A2518,"mmmm/aaaa"),'alimentação - Tabela 7.1'!$5:$5,0)), "")</f>
        <v/>
      </c>
      <c r="D2518" s="62" t="str">
        <f>IFERROR(INDEX('alimentação - Tabela 7.1'!$14:$14,
MATCH(TEXT('Tabela 7.1'!$A2518,"mmmm/aaaa"),'alimentação - Tabela 7.1'!$5:$5,0)+1), "")</f>
        <v/>
      </c>
      <c r="E2518" s="62" t="str">
        <f>IFERROR(INDEX('alimentação - Tabela 7.1'!$14:$14,
MATCH(TEXT('Tabela 7.1'!$A2518,"mmmm/aaaa"),'alimentação - Tabela 7.1'!$5:$5,0)+2), "")</f>
        <v/>
      </c>
      <c r="F2518" s="62" t="str">
        <f>IFERROR(INDEX('alimentação - Tabela 7.1'!$14:$14,
MATCH(TEXT('Tabela 7.1'!$A2518,"mmmm/aaaa"),'alimentação - Tabela 7.1'!$5:$5,0)+3), "")</f>
        <v/>
      </c>
      <c r="G2518" s="95" t="str">
        <f>IFERROR(INDEX('alimentação - Tabela 7.1'!$14:$14,
MATCH(TEXT('Tabela 7.1'!$A2518,"mmmm/aaaa"),'alimentação - Tabela 7.1'!$5:$5,0)+4), "")</f>
        <v/>
      </c>
    </row>
    <row r="2519" spans="1:7" ht="18" customHeight="1" x14ac:dyDescent="0.25">
      <c r="A2519" s="59" t="str">
        <f>IF(
   SUMPRODUCT(--('alimentação - Tabela 7.1'!$5:$5=TEXT(DATE(2020,INT((ROW(A2517)-1)/33)+1,1),"mmmm/aaaa"))) &gt; 0,
   TEXT(DATE(2020,INT((ROW(A2517)-1)/33)+1,1),"mmm/aa"),
   ""
)</f>
        <v/>
      </c>
      <c r="B2519" s="61" t="str">
        <f>IF(A2519&lt;&gt;"", 'alimentação - Tabela 7.1'!$B$15, "" )</f>
        <v/>
      </c>
      <c r="C2519" s="62" t="str">
        <f>IFERROR(INDEX('alimentação - Tabela 7.1'!$15:$15,
MATCH(TEXT('Tabela 7.1'!A2519,"mmmm/aaaa"),'alimentação - Tabela 7.1'!$5:$5,0)), "")</f>
        <v/>
      </c>
      <c r="D2519" s="62" t="str">
        <f>IFERROR(INDEX('alimentação - Tabela 7.1'!$15:$15,
MATCH(TEXT('Tabela 7.1'!$A2519,"mmmm/aaaa"),'alimentação - Tabela 7.1'!$5:$5,0)+1), "")</f>
        <v/>
      </c>
      <c r="E2519" s="62" t="str">
        <f>IFERROR(INDEX('alimentação - Tabela 7.1'!$15:$15,
MATCH(TEXT('Tabela 7.1'!$A2519,"mmmm/aaaa"),'alimentação - Tabela 7.1'!$5:$5,0)+2), "")</f>
        <v/>
      </c>
      <c r="F2519" s="62" t="str">
        <f>IFERROR(INDEX('alimentação - Tabela 7.1'!$15:$15,
MATCH(TEXT('Tabela 7.1'!$A2519,"mmmm/aaaa"),'alimentação - Tabela 7.1'!$5:$5,0)+3), "")</f>
        <v/>
      </c>
      <c r="G2519" s="95" t="str">
        <f>IFERROR(INDEX('alimentação - Tabela 7.1'!$15:$15,
MATCH(TEXT('Tabela 7.1'!$A2519,"mmmm/aaaa"),'alimentação - Tabela 7.1'!$5:$5,0)+4), "")</f>
        <v/>
      </c>
    </row>
    <row r="2520" spans="1:7" ht="18" customHeight="1" x14ac:dyDescent="0.25">
      <c r="A2520" s="59" t="str">
        <f>IF(
   SUMPRODUCT(--('alimentação - Tabela 7.1'!$5:$5=TEXT(DATE(2020,INT((ROW(A2518)-1)/33)+1,1),"mmmm/aaaa"))) &gt; 0,
   TEXT(DATE(2020,INT((ROW(A2518)-1)/33)+1,1),"mmm/aa"),
   ""
)</f>
        <v/>
      </c>
      <c r="B2520" s="61" t="str">
        <f>IF(A2520&lt;&gt;"", 'alimentação - Tabela 7.1'!$B$16, "" )</f>
        <v/>
      </c>
      <c r="C2520" s="62" t="str">
        <f>IFERROR(INDEX('alimentação - Tabela 7.1'!$16:$16,
MATCH(TEXT('Tabela 7.1'!A2520,"mmmm/aaaa"),'alimentação - Tabela 7.1'!$5:$5,0)), "")</f>
        <v/>
      </c>
      <c r="D2520" s="62" t="str">
        <f>IFERROR(INDEX('alimentação - Tabela 7.1'!$16:$16,
MATCH(TEXT('Tabela 7.1'!$A2520,"mmmm/aaaa"),'alimentação - Tabela 7.1'!$5:$5,0)+1), "")</f>
        <v/>
      </c>
      <c r="E2520" s="62" t="str">
        <f>IFERROR(INDEX('alimentação - Tabela 7.1'!$16:$16,
MATCH(TEXT('Tabela 7.1'!$A2520,"mmmm/aaaa"),'alimentação - Tabela 7.1'!$5:$5,0)+2), "")</f>
        <v/>
      </c>
      <c r="F2520" s="62" t="str">
        <f>IFERROR(INDEX('alimentação - Tabela 7.1'!$16:$16,
MATCH(TEXT('Tabela 7.1'!$A2520,"mmmm/aaaa"),'alimentação - Tabela 7.1'!$5:$5,0)+3), "")</f>
        <v/>
      </c>
      <c r="G2520" s="95" t="str">
        <f>IFERROR(INDEX('alimentação - Tabela 7.1'!$16:$16,
MATCH(TEXT('Tabela 7.1'!$A2520,"mmmm/aaaa"),'alimentação - Tabela 7.1'!$5:$5,0)+4), "")</f>
        <v/>
      </c>
    </row>
    <row r="2521" spans="1:7" ht="18" customHeight="1" x14ac:dyDescent="0.25">
      <c r="A2521" s="59" t="str">
        <f>IF(
   SUMPRODUCT(--('alimentação - Tabela 7.1'!$5:$5=TEXT(DATE(2020,INT((ROW(A2519)-1)/33)+1,1),"mmmm/aaaa"))) &gt; 0,
   TEXT(DATE(2020,INT((ROW(A2519)-1)/33)+1,1),"mmm/aa"),
   ""
)</f>
        <v/>
      </c>
      <c r="B2521" s="61" t="str">
        <f>IF(A2521&lt;&gt;"", 'alimentação - Tabela 7.1'!$B$17, "" )</f>
        <v/>
      </c>
      <c r="C2521" s="62" t="str">
        <f>IFERROR(INDEX('alimentação - Tabela 7.1'!$17:$17,
MATCH(TEXT('Tabela 7.1'!A2521,"mmmm/aaaa"),'alimentação - Tabela 7.1'!$5:$5,0)), "")</f>
        <v/>
      </c>
      <c r="D2521" s="62" t="str">
        <f>IFERROR(INDEX('alimentação - Tabela 7.1'!$17:$17,
MATCH(TEXT('Tabela 7.1'!$A2521,"mmmm/aaaa"),'alimentação - Tabela 7.1'!$5:$5,0)+1), "")</f>
        <v/>
      </c>
      <c r="E2521" s="62" t="str">
        <f>IFERROR(INDEX('alimentação - Tabela 7.1'!$17:$17,
MATCH(TEXT('Tabela 7.1'!$A2521,"mmmm/aaaa"),'alimentação - Tabela 7.1'!$5:$5,0)+2), "")</f>
        <v/>
      </c>
      <c r="F2521" s="62" t="str">
        <f>IFERROR(INDEX('alimentação - Tabela 7.1'!$17:$17,
MATCH(TEXT('Tabela 7.1'!$A2521,"mmmm/aaaa"),'alimentação - Tabela 7.1'!$5:$5,0)+3), "")</f>
        <v/>
      </c>
      <c r="G2521" s="95" t="str">
        <f>IFERROR(INDEX('alimentação - Tabela 7.1'!$17:$17,
MATCH(TEXT('Tabela 7.1'!$A2521,"mmmm/aaaa"),'alimentação - Tabela 7.1'!$5:$5,0)+4), "")</f>
        <v/>
      </c>
    </row>
    <row r="2522" spans="1:7" ht="18" customHeight="1" x14ac:dyDescent="0.25">
      <c r="A2522" s="59" t="str">
        <f>IF(
   SUMPRODUCT(--('alimentação - Tabela 7.1'!$5:$5=TEXT(DATE(2020,INT((ROW(A2520)-1)/33)+1,1),"mmmm/aaaa"))) &gt; 0,
   TEXT(DATE(2020,INT((ROW(A2520)-1)/33)+1,1),"mmm/aa"),
   ""
)</f>
        <v/>
      </c>
      <c r="B2522" s="61" t="str">
        <f>IF(A2522&lt;&gt;"", 'alimentação - Tabela 7.1'!$B$18, "" )</f>
        <v/>
      </c>
      <c r="C2522" s="62" t="str">
        <f>IFERROR(INDEX('alimentação - Tabela 7.1'!$18:$18,
MATCH(TEXT('Tabela 7.1'!A2522,"mmmm/aaaa"),'alimentação - Tabela 7.1'!$5:$5,0)), "")</f>
        <v/>
      </c>
      <c r="D2522" s="62" t="str">
        <f>IFERROR(INDEX('alimentação - Tabela 7.1'!$18:$18,
MATCH(TEXT('Tabela 7.1'!$A2522,"mmmm/aaaa"),'alimentação - Tabela 7.1'!$5:$5,0)+1), "")</f>
        <v/>
      </c>
      <c r="E2522" s="62" t="str">
        <f>IFERROR(INDEX('alimentação - Tabela 7.1'!$18:$18,
MATCH(TEXT('Tabela 7.1'!$A2522,"mmmm/aaaa"),'alimentação - Tabela 7.1'!$5:$5,0)+2), "")</f>
        <v/>
      </c>
      <c r="F2522" s="62" t="str">
        <f>IFERROR(INDEX('alimentação - Tabela 7.1'!$18:$18,
MATCH(TEXT('Tabela 7.1'!$A2522,"mmmm/aaaa"),'alimentação - Tabela 7.1'!$5:$5,0)+3), "")</f>
        <v/>
      </c>
      <c r="G2522" s="95" t="str">
        <f>IFERROR(INDEX('alimentação - Tabela 7.1'!$18:$18,
MATCH(TEXT('Tabela 7.1'!$A2522,"mmmm/aaaa"),'alimentação - Tabela 7.1'!$5:$5,0)+4), "")</f>
        <v/>
      </c>
    </row>
    <row r="2523" spans="1:7" ht="18" customHeight="1" x14ac:dyDescent="0.25">
      <c r="A2523" s="59" t="str">
        <f>IF(
   SUMPRODUCT(--('alimentação - Tabela 7.1'!$5:$5=TEXT(DATE(2020,INT((ROW(A2521)-1)/33)+1,1),"mmmm/aaaa"))) &gt; 0,
   TEXT(DATE(2020,INT((ROW(A2521)-1)/33)+1,1),"mmm/aa"),
   ""
)</f>
        <v/>
      </c>
      <c r="B2523" s="61" t="str">
        <f>IF(A2523&lt;&gt;"", 'alimentação - Tabela 7.1'!$B$19, "" )</f>
        <v/>
      </c>
      <c r="C2523" s="62" t="str">
        <f>IFERROR(INDEX('alimentação - Tabela 7.1'!$19:$19,
MATCH(TEXT('Tabela 7.1'!A2523,"mmmm/aaaa"),'alimentação - Tabela 7.1'!$5:$5,0)), "")</f>
        <v/>
      </c>
      <c r="D2523" s="62" t="str">
        <f>IFERROR(INDEX('alimentação - Tabela 7.1'!$19:$19,
MATCH(TEXT('Tabela 7.1'!$A2523,"mmmm/aaaa"),'alimentação - Tabela 7.1'!$5:$5,0)+1), "")</f>
        <v/>
      </c>
      <c r="E2523" s="62" t="str">
        <f>IFERROR(INDEX('alimentação - Tabela 7.1'!$19:$19,
MATCH(TEXT('Tabela 7.1'!$A2523,"mmmm/aaaa"),'alimentação - Tabela 7.1'!$5:$5,0)+2), "")</f>
        <v/>
      </c>
      <c r="F2523" s="62" t="str">
        <f>IFERROR(INDEX('alimentação - Tabela 7.1'!$19:$19,
MATCH(TEXT('Tabela 7.1'!$A2523,"mmmm/aaaa"),'alimentação - Tabela 7.1'!$5:$5,0)+3), "")</f>
        <v/>
      </c>
      <c r="G2523" s="95" t="str">
        <f>IFERROR(INDEX('alimentação - Tabela 7.1'!$19:$19,
MATCH(TEXT('Tabela 7.1'!$A2523,"mmmm/aaaa"),'alimentação - Tabela 7.1'!$5:$5,0)+4), "")</f>
        <v/>
      </c>
    </row>
    <row r="2524" spans="1:7" ht="18" customHeight="1" x14ac:dyDescent="0.25">
      <c r="A2524" s="59" t="str">
        <f>IF(
   SUMPRODUCT(--('alimentação - Tabela 7.1'!$5:$5=TEXT(DATE(2020,INT((ROW(A2522)-1)/33)+1,1),"mmmm/aaaa"))) &gt; 0,
   TEXT(DATE(2020,INT((ROW(A2522)-1)/33)+1,1),"mmm/aa"),
   ""
)</f>
        <v/>
      </c>
      <c r="B2524" s="61" t="str">
        <f>IF(A2524&lt;&gt;"", 'alimentação - Tabela 7.1'!$B$20, "" )</f>
        <v/>
      </c>
      <c r="C2524" s="62" t="str">
        <f>IFERROR(INDEX('alimentação - Tabela 7.1'!$20:$20,
MATCH(TEXT('Tabela 7.1'!A2524,"mmmm/aaaa"),'alimentação - Tabela 7.1'!$5:$5,0)), "")</f>
        <v/>
      </c>
      <c r="D2524" s="62" t="str">
        <f>IFERROR(INDEX('alimentação - Tabela 7.1'!$20:$20,
MATCH(TEXT('Tabela 7.1'!$A2524,"mmmm/aaaa"),'alimentação - Tabela 7.1'!$5:$5,0)+1), "")</f>
        <v/>
      </c>
      <c r="E2524" s="62" t="str">
        <f>IFERROR(INDEX('alimentação - Tabela 7.1'!$20:$20,
MATCH(TEXT('Tabela 7.1'!$A2524,"mmmm/aaaa"),'alimentação - Tabela 7.1'!$5:$5,0)+2), "")</f>
        <v/>
      </c>
      <c r="F2524" s="62" t="str">
        <f>IFERROR(INDEX('alimentação - Tabela 7.1'!$20:$20,
MATCH(TEXT('Tabela 7.1'!$A2524,"mmmm/aaaa"),'alimentação - Tabela 7.1'!$5:$5,0)+3), "")</f>
        <v/>
      </c>
      <c r="G2524" s="95" t="str">
        <f>IFERROR(INDEX('alimentação - Tabela 7.1'!$20:$20,
MATCH(TEXT('Tabela 7.1'!$A2524,"mmmm/aaaa"),'alimentação - Tabela 7.1'!$5:$5,0)+4), "")</f>
        <v/>
      </c>
    </row>
    <row r="2525" spans="1:7" ht="18" customHeight="1" x14ac:dyDescent="0.25">
      <c r="A2525" s="59" t="str">
        <f>IF(
   SUMPRODUCT(--('alimentação - Tabela 7.1'!$5:$5=TEXT(DATE(2020,INT((ROW(A2523)-1)/33)+1,1),"mmmm/aaaa"))) &gt; 0,
   TEXT(DATE(2020,INT((ROW(A2523)-1)/33)+1,1),"mmm/aa"),
   ""
)</f>
        <v/>
      </c>
      <c r="B2525" s="61" t="str">
        <f>IF(A2525&lt;&gt;"", 'alimentação - Tabela 7.1'!$B$21, "" )</f>
        <v/>
      </c>
      <c r="C2525" s="62" t="str">
        <f>IFERROR(INDEX('alimentação - Tabela 7.1'!$21:$21,
MATCH(TEXT('Tabela 7.1'!A2525,"mmmm/aaaa"),'alimentação - Tabela 7.1'!$5:$5,0)), "")</f>
        <v/>
      </c>
      <c r="D2525" s="62" t="str">
        <f>IFERROR(INDEX('alimentação - Tabela 7.1'!$21:$21,
MATCH(TEXT('Tabela 7.1'!$A2525,"mmmm/aaaa"),'alimentação - Tabela 7.1'!$5:$5,0)+1), "")</f>
        <v/>
      </c>
      <c r="E2525" s="62" t="str">
        <f>IFERROR(INDEX('alimentação - Tabela 7.1'!$21:$21,
MATCH(TEXT('Tabela 7.1'!$A2525,"mmmm/aaaa"),'alimentação - Tabela 7.1'!$5:$5,0)+2), "")</f>
        <v/>
      </c>
      <c r="F2525" s="62" t="str">
        <f>IFERROR(INDEX('alimentação - Tabela 7.1'!$21:$21,
MATCH(TEXT('Tabela 7.1'!$A2525,"mmmm/aaaa"),'alimentação - Tabela 7.1'!$5:$5,0)+3), "")</f>
        <v/>
      </c>
      <c r="G2525" s="95" t="str">
        <f>IFERROR(INDEX('alimentação - Tabela 7.1'!$21:$21,
MATCH(TEXT('Tabela 7.1'!$A2525,"mmmm/aaaa"),'alimentação - Tabela 7.1'!$5:$5,0)+4), "")</f>
        <v/>
      </c>
    </row>
    <row r="2526" spans="1:7" ht="18" customHeight="1" x14ac:dyDescent="0.25">
      <c r="A2526" s="59" t="str">
        <f>IF(
   SUMPRODUCT(--('alimentação - Tabela 7.1'!$5:$5=TEXT(DATE(2020,INT((ROW(A2524)-1)/33)+1,1),"mmmm/aaaa"))) &gt; 0,
   TEXT(DATE(2020,INT((ROW(A2524)-1)/33)+1,1),"mmm/aa"),
   ""
)</f>
        <v/>
      </c>
      <c r="B2526" s="61" t="str">
        <f>IF(A2526&lt;&gt;"", 'alimentação - Tabela 7.1'!$B$22, "" )</f>
        <v/>
      </c>
      <c r="C2526" s="62" t="str">
        <f>IFERROR(INDEX('alimentação - Tabela 7.1'!$22:$22,
MATCH(TEXT('Tabela 7.1'!A2526,"mmmm/aaaa"),'alimentação - Tabela 7.1'!$5:$5,0)), "")</f>
        <v/>
      </c>
      <c r="D2526" s="62" t="str">
        <f>IFERROR(INDEX('alimentação - Tabela 7.1'!$22:$22,
MATCH(TEXT('Tabela 7.1'!$A2526,"mmmm/aaaa"),'alimentação - Tabela 7.1'!$5:$5,0)+1), "")</f>
        <v/>
      </c>
      <c r="E2526" s="62" t="str">
        <f>IFERROR(INDEX('alimentação - Tabela 7.1'!$22:$22,
MATCH(TEXT('Tabela 7.1'!$A2526,"mmmm/aaaa"),'alimentação - Tabela 7.1'!$5:$5,0)+2), "")</f>
        <v/>
      </c>
      <c r="F2526" s="62" t="str">
        <f>IFERROR(INDEX('alimentação - Tabela 7.1'!$22:$22,
MATCH(TEXT('Tabela 7.1'!$A2526,"mmmm/aaaa"),'alimentação - Tabela 7.1'!$5:$5,0)+3), "")</f>
        <v/>
      </c>
      <c r="G2526" s="95" t="str">
        <f>IFERROR(INDEX('alimentação - Tabela 7.1'!$22:$22,
MATCH(TEXT('Tabela 7.1'!$A2526,"mmmm/aaaa"),'alimentação - Tabela 7.1'!$5:$5,0)+4), "")</f>
        <v/>
      </c>
    </row>
    <row r="2527" spans="1:7" ht="18" customHeight="1" x14ac:dyDescent="0.25">
      <c r="A2527" s="59" t="str">
        <f>IF(
   SUMPRODUCT(--('alimentação - Tabela 7.1'!$5:$5=TEXT(DATE(2020,INT((ROW(A2525)-1)/33)+1,1),"mmmm/aaaa"))) &gt; 0,
   TEXT(DATE(2020,INT((ROW(A2525)-1)/33)+1,1),"mmm/aa"),
   ""
)</f>
        <v/>
      </c>
      <c r="B2527" s="61" t="str">
        <f>IF(A2527&lt;&gt;"", 'alimentação - Tabela 7.1'!$B$23, "" )</f>
        <v/>
      </c>
      <c r="C2527" s="62" t="str">
        <f>IFERROR(INDEX('alimentação - Tabela 7.1'!$23:$23,
MATCH(TEXT('Tabela 7.1'!A2527,"mmmm/aaaa"),'alimentação - Tabela 7.1'!$5:$5,0)), "")</f>
        <v/>
      </c>
      <c r="D2527" s="62" t="str">
        <f>IFERROR(INDEX('alimentação - Tabela 7.1'!$23:$23,
MATCH(TEXT('Tabela 7.1'!$A2527,"mmmm/aaaa"),'alimentação - Tabela 7.1'!$5:$5,0)+1), "")</f>
        <v/>
      </c>
      <c r="E2527" s="62" t="str">
        <f>IFERROR(INDEX('alimentação - Tabela 7.1'!$23:$23,
MATCH(TEXT('Tabela 7.1'!$A2527,"mmmm/aaaa"),'alimentação - Tabela 7.1'!$5:$5,0)+2), "")</f>
        <v/>
      </c>
      <c r="F2527" s="62" t="str">
        <f>IFERROR(INDEX('alimentação - Tabela 7.1'!$23:$23,
MATCH(TEXT('Tabela 7.1'!$A2527,"mmmm/aaaa"),'alimentação - Tabela 7.1'!$5:$5,0)+3), "")</f>
        <v/>
      </c>
      <c r="G2527" s="95" t="str">
        <f>IFERROR(INDEX('alimentação - Tabela 7.1'!$23:$23,
MATCH(TEXT('Tabela 7.1'!$A2527,"mmmm/aaaa"),'alimentação - Tabela 7.1'!$5:$5,0)+4), "")</f>
        <v/>
      </c>
    </row>
    <row r="2528" spans="1:7" ht="18" customHeight="1" x14ac:dyDescent="0.25">
      <c r="A2528" s="59" t="str">
        <f>IF(
   SUMPRODUCT(--('alimentação - Tabela 7.1'!$5:$5=TEXT(DATE(2020,INT((ROW(A2526)-1)/33)+1,1),"mmmm/aaaa"))) &gt; 0,
   TEXT(DATE(2020,INT((ROW(A2526)-1)/33)+1,1),"mmm/aa"),
   ""
)</f>
        <v/>
      </c>
      <c r="B2528" s="61" t="str">
        <f>IF(A2528&lt;&gt;"", 'alimentação - Tabela 7.1'!$B$24, "" )</f>
        <v/>
      </c>
      <c r="C2528" s="62" t="str">
        <f>IFERROR(INDEX('alimentação - Tabela 7.1'!$24:$24,
MATCH(TEXT('Tabela 7.1'!A2528,"mmmm/aaaa"),'alimentação - Tabela 7.1'!$5:$5,0)), "")</f>
        <v/>
      </c>
      <c r="D2528" s="62" t="str">
        <f>IFERROR(INDEX('alimentação - Tabela 7.1'!$24:$24,
MATCH(TEXT('Tabela 7.1'!$A2528,"mmmm/aaaa"),'alimentação - Tabela 7.1'!$5:$5,0)+1), "")</f>
        <v/>
      </c>
      <c r="E2528" s="62" t="str">
        <f>IFERROR(INDEX('alimentação - Tabela 7.1'!$24:$24,
MATCH(TEXT('Tabela 7.1'!$A2528,"mmmm/aaaa"),'alimentação - Tabela 7.1'!$5:$5,0)+2), "")</f>
        <v/>
      </c>
      <c r="F2528" s="62" t="str">
        <f>IFERROR(INDEX('alimentação - Tabela 7.1'!$24:$24,
MATCH(TEXT('Tabela 7.1'!$A2528,"mmmm/aaaa"),'alimentação - Tabela 7.1'!$5:$5,0)+3), "")</f>
        <v/>
      </c>
      <c r="G2528" s="95" t="str">
        <f>IFERROR(INDEX('alimentação - Tabela 7.1'!$24:$24,
MATCH(TEXT('Tabela 7.1'!$A2528,"mmmm/aaaa"),'alimentação - Tabela 7.1'!$5:$5,0)+4), "")</f>
        <v/>
      </c>
    </row>
    <row r="2529" spans="1:7" ht="18" customHeight="1" x14ac:dyDescent="0.25">
      <c r="A2529" s="59" t="str">
        <f>IF(
   SUMPRODUCT(--('alimentação - Tabela 7.1'!$5:$5=TEXT(DATE(2020,INT((ROW(A2527)-1)/33)+1,1),"mmmm/aaaa"))) &gt; 0,
   TEXT(DATE(2020,INT((ROW(A2527)-1)/33)+1,1),"mmm/aa"),
   ""
)</f>
        <v/>
      </c>
      <c r="B2529" s="61" t="str">
        <f>IF(A2529&lt;&gt;"", 'alimentação - Tabela 7.1'!$B$25, "" )</f>
        <v/>
      </c>
      <c r="C2529" s="62" t="str">
        <f>IFERROR(INDEX('alimentação - Tabela 7.1'!$25:$25,
MATCH(TEXT('Tabela 7.1'!A2529,"mmmm/aaaa"),'alimentação - Tabela 7.1'!$5:$5,0)), "")</f>
        <v/>
      </c>
      <c r="D2529" s="62" t="str">
        <f>IFERROR(INDEX('alimentação - Tabela 7.1'!$25:$25,
MATCH(TEXT('Tabela 7.1'!$A2529,"mmmm/aaaa"),'alimentação - Tabela 7.1'!$5:$5,0)+1), "")</f>
        <v/>
      </c>
      <c r="E2529" s="62" t="str">
        <f>IFERROR(INDEX('alimentação - Tabela 7.1'!$25:$25,
MATCH(TEXT('Tabela 7.1'!$A2529,"mmmm/aaaa"),'alimentação - Tabela 7.1'!$5:$5,0)+2), "")</f>
        <v/>
      </c>
      <c r="F2529" s="62" t="str">
        <f>IFERROR(INDEX('alimentação - Tabela 7.1'!$25:$25,
MATCH(TEXT('Tabela 7.1'!$A2529,"mmmm/aaaa"),'alimentação - Tabela 7.1'!$5:$5,0)+3), "")</f>
        <v/>
      </c>
      <c r="G2529" s="95" t="str">
        <f>IFERROR(INDEX('alimentação - Tabela 7.1'!$25:$25,
MATCH(TEXT('Tabela 7.1'!$A2529,"mmmm/aaaa"),'alimentação - Tabela 7.1'!$5:$5,0)+4), "")</f>
        <v/>
      </c>
    </row>
    <row r="2530" spans="1:7" ht="18" customHeight="1" x14ac:dyDescent="0.25">
      <c r="A2530" s="59" t="str">
        <f>IF(
   SUMPRODUCT(--('alimentação - Tabela 7.1'!$5:$5=TEXT(DATE(2020,INT((ROW(A2528)-1)/33)+1,1),"mmmm/aaaa"))) &gt; 0,
   TEXT(DATE(2020,INT((ROW(A2528)-1)/33)+1,1),"mmm/aa"),
   ""
)</f>
        <v/>
      </c>
      <c r="B2530" s="61" t="str">
        <f>IF(A2530&lt;&gt;"", 'alimentação - Tabela 7.1'!$B$26, "" )</f>
        <v/>
      </c>
      <c r="C2530" s="62" t="str">
        <f>IFERROR(INDEX('alimentação - Tabela 7.1'!$26:$26,
MATCH(TEXT('Tabela 7.1'!A2530,"mmmm/aaaa"),'alimentação - Tabela 7.1'!$5:$5,0)), "")</f>
        <v/>
      </c>
      <c r="D2530" s="62" t="str">
        <f>IFERROR(INDEX('alimentação - Tabela 7.1'!$26:$26,
MATCH(TEXT('Tabela 7.1'!$A2530,"mmmm/aaaa"),'alimentação - Tabela 7.1'!$5:$5,0)+1), "")</f>
        <v/>
      </c>
      <c r="E2530" s="62" t="str">
        <f>IFERROR(INDEX('alimentação - Tabela 7.1'!$26:$26,
MATCH(TEXT('Tabela 7.1'!$A2530,"mmmm/aaaa"),'alimentação - Tabela 7.1'!$5:$5,0)+2), "")</f>
        <v/>
      </c>
      <c r="F2530" s="62" t="str">
        <f>IFERROR(INDEX('alimentação - Tabela 7.1'!$26:$26,
MATCH(TEXT('Tabela 7.1'!$A2530,"mmmm/aaaa"),'alimentação - Tabela 7.1'!$5:$5,0)+3), "")</f>
        <v/>
      </c>
      <c r="G2530" s="95" t="str">
        <f>IFERROR(INDEX('alimentação - Tabela 7.1'!$26:$26,
MATCH(TEXT('Tabela 7.1'!$A2530,"mmmm/aaaa"),'alimentação - Tabela 7.1'!$5:$5,0)+4), "")</f>
        <v/>
      </c>
    </row>
    <row r="2531" spans="1:7" ht="18" customHeight="1" x14ac:dyDescent="0.25">
      <c r="A2531" s="59" t="str">
        <f>IF(
   SUMPRODUCT(--('alimentação - Tabela 7.1'!$5:$5=TEXT(DATE(2020,INT((ROW(A2529)-1)/33)+1,1),"mmmm/aaaa"))) &gt; 0,
   TEXT(DATE(2020,INT((ROW(A2529)-1)/33)+1,1),"mmm/aa"),
   ""
)</f>
        <v/>
      </c>
      <c r="B2531" s="61" t="str">
        <f>IF(A2531&lt;&gt;"", 'alimentação - Tabela 7.1'!$B$27, "" )</f>
        <v/>
      </c>
      <c r="C2531" s="62" t="str">
        <f>IFERROR(INDEX('alimentação - Tabela 7.1'!$27:$27,
MATCH(TEXT('Tabela 7.1'!A2531,"mmmm/aaaa"),'alimentação - Tabela 7.1'!$5:$5,0)), "")</f>
        <v/>
      </c>
      <c r="D2531" s="62" t="str">
        <f>IFERROR(INDEX('alimentação - Tabela 7.1'!$27:$27,
MATCH(TEXT('Tabela 7.1'!$A2531,"mmmm/aaaa"),'alimentação - Tabela 7.1'!$5:$5,0)+1), "")</f>
        <v/>
      </c>
      <c r="E2531" s="62" t="str">
        <f>IFERROR(INDEX('alimentação - Tabela 7.1'!$27:$27,
MATCH(TEXT('Tabela 7.1'!$A2531,"mmmm/aaaa"),'alimentação - Tabela 7.1'!$5:$5,0)+2), "")</f>
        <v/>
      </c>
      <c r="F2531" s="62" t="str">
        <f>IFERROR(INDEX('alimentação - Tabela 7.1'!$27:$27,
MATCH(TEXT('Tabela 7.1'!$A2531,"mmmm/aaaa"),'alimentação - Tabela 7.1'!$5:$5,0)+3), "")</f>
        <v/>
      </c>
      <c r="G2531" s="95" t="str">
        <f>IFERROR(INDEX('alimentação - Tabela 7.1'!$27:$27,
MATCH(TEXT('Tabela 7.1'!$A2531,"mmmm/aaaa"),'alimentação - Tabela 7.1'!$5:$5,0)+4), "")</f>
        <v/>
      </c>
    </row>
    <row r="2532" spans="1:7" ht="18" customHeight="1" x14ac:dyDescent="0.25">
      <c r="A2532" s="59" t="str">
        <f>IF(
   SUMPRODUCT(--('alimentação - Tabela 7.1'!$5:$5=TEXT(DATE(2020,INT((ROW(A2530)-1)/33)+1,1),"mmmm/aaaa"))) &gt; 0,
   TEXT(DATE(2020,INT((ROW(A2530)-1)/33)+1,1),"mmm/aa"),
   ""
)</f>
        <v/>
      </c>
      <c r="B2532" s="61" t="str">
        <f>IF(A2532&lt;&gt;"", 'alimentação - Tabela 7.1'!$B$28, "" )</f>
        <v/>
      </c>
      <c r="C2532" s="62" t="str">
        <f>IFERROR(INDEX('alimentação - Tabela 7.1'!$28:$28,
MATCH(TEXT('Tabela 7.1'!A2532,"mmmm/aaaa"),'alimentação - Tabela 7.1'!$5:$5,0)), "")</f>
        <v/>
      </c>
      <c r="D2532" s="62" t="str">
        <f>IFERROR(INDEX('alimentação - Tabela 7.1'!$28:$28,
MATCH(TEXT('Tabela 7.1'!$A2532,"mmmm/aaaa"),'alimentação - Tabela 7.1'!$5:$5,0)+1), "")</f>
        <v/>
      </c>
      <c r="E2532" s="62" t="str">
        <f>IFERROR(INDEX('alimentação - Tabela 7.1'!$28:$28,
MATCH(TEXT('Tabela 7.1'!$A2532,"mmmm/aaaa"),'alimentação - Tabela 7.1'!$5:$5,0)+2), "")</f>
        <v/>
      </c>
      <c r="F2532" s="62" t="str">
        <f>IFERROR(INDEX('alimentação - Tabela 7.1'!$28:$28,
MATCH(TEXT('Tabela 7.1'!$A2532,"mmmm/aaaa"),'alimentação - Tabela 7.1'!$5:$5,0)+3), "")</f>
        <v/>
      </c>
      <c r="G2532" s="95" t="str">
        <f>IFERROR(INDEX('alimentação - Tabela 7.1'!$28:$28,
MATCH(TEXT('Tabela 7.1'!$A2532,"mmmm/aaaa"),'alimentação - Tabela 7.1'!$5:$5,0)+4), "")</f>
        <v/>
      </c>
    </row>
    <row r="2533" spans="1:7" ht="18" customHeight="1" x14ac:dyDescent="0.25">
      <c r="A2533" s="59" t="str">
        <f>IF(
   SUMPRODUCT(--('alimentação - Tabela 7.1'!$5:$5=TEXT(DATE(2020,INT((ROW(A2531)-1)/33)+1,1),"mmmm/aaaa"))) &gt; 0,
   TEXT(DATE(2020,INT((ROW(A2531)-1)/33)+1,1),"mmm/aa"),
   ""
)</f>
        <v/>
      </c>
      <c r="B2533" s="61" t="str">
        <f>IF(A2533&lt;&gt;"", 'alimentação - Tabela 7.1'!$B$29, "" )</f>
        <v/>
      </c>
      <c r="C2533" s="62" t="str">
        <f>IFERROR(INDEX('alimentação - Tabela 7.1'!$29:$29,
MATCH(TEXT('Tabela 7.1'!A2533,"mmmm/aaaa"),'alimentação - Tabela 7.1'!$5:$5,0)), "")</f>
        <v/>
      </c>
      <c r="D2533" s="62" t="str">
        <f>IFERROR(INDEX('alimentação - Tabela 7.1'!$29:$29,
MATCH(TEXT('Tabela 7.1'!$A2533,"mmmm/aaaa"),'alimentação - Tabela 7.1'!$5:$5,0)+1), "")</f>
        <v/>
      </c>
      <c r="E2533" s="62" t="str">
        <f>IFERROR(INDEX('alimentação - Tabela 7.1'!$29:$29,
MATCH(TEXT('Tabela 7.1'!$A2533,"mmmm/aaaa"),'alimentação - Tabela 7.1'!$5:$5,0)+2), "")</f>
        <v/>
      </c>
      <c r="F2533" s="62" t="str">
        <f>IFERROR(INDEX('alimentação - Tabela 7.1'!$29:$29,
MATCH(TEXT('Tabela 7.1'!$A2533,"mmmm/aaaa"),'alimentação - Tabela 7.1'!$5:$5,0)+3), "")</f>
        <v/>
      </c>
      <c r="G2533" s="95" t="str">
        <f>IFERROR(INDEX('alimentação - Tabela 7.1'!$29:$29,
MATCH(TEXT('Tabela 7.1'!$A2533,"mmmm/aaaa"),'alimentação - Tabela 7.1'!$5:$5,0)+4), "")</f>
        <v/>
      </c>
    </row>
    <row r="2534" spans="1:7" ht="18" customHeight="1" x14ac:dyDescent="0.25">
      <c r="A2534" s="59" t="str">
        <f>IF(
   SUMPRODUCT(--('alimentação - Tabela 7.1'!$5:$5=TEXT(DATE(2020,INT((ROW(A2532)-1)/33)+1,1),"mmmm/aaaa"))) &gt; 0,
   TEXT(DATE(2020,INT((ROW(A2532)-1)/33)+1,1),"mmm/aa"),
   ""
)</f>
        <v/>
      </c>
      <c r="B2534" s="61" t="str">
        <f>IF(A2534&lt;&gt;"", 'alimentação - Tabela 7.1'!$B$30, "" )</f>
        <v/>
      </c>
      <c r="C2534" s="62" t="str">
        <f>IFERROR(INDEX('alimentação - Tabela 7.1'!$30:$30,
MATCH(TEXT('Tabela 7.1'!A2534,"mmmm/aaaa"),'alimentação - Tabela 7.1'!$5:$5,0)), "")</f>
        <v/>
      </c>
      <c r="D2534" s="62" t="str">
        <f>IFERROR(INDEX('alimentação - Tabela 7.1'!$30:$30,
MATCH(TEXT('Tabela 7.1'!$A2534,"mmmm/aaaa"),'alimentação - Tabela 7.1'!$5:$5,0)+1), "")</f>
        <v/>
      </c>
      <c r="E2534" s="62" t="str">
        <f>IFERROR(INDEX('alimentação - Tabela 7.1'!$30:$30,
MATCH(TEXT('Tabela 7.1'!$A2534,"mmmm/aaaa"),'alimentação - Tabela 7.1'!$5:$5,0)+2), "")</f>
        <v/>
      </c>
      <c r="F2534" s="62" t="str">
        <f>IFERROR(INDEX('alimentação - Tabela 7.1'!$30:$30,
MATCH(TEXT('Tabela 7.1'!$A2534,"mmmm/aaaa"),'alimentação - Tabela 7.1'!$5:$5,0)+3), "")</f>
        <v/>
      </c>
      <c r="G2534" s="95" t="str">
        <f>IFERROR(INDEX('alimentação - Tabela 7.1'!$30:$30,
MATCH(TEXT('Tabela 7.1'!$A2534,"mmmm/aaaa"),'alimentação - Tabela 7.1'!$5:$5,0)+4), "")</f>
        <v/>
      </c>
    </row>
    <row r="2535" spans="1:7" ht="18" customHeight="1" x14ac:dyDescent="0.25">
      <c r="A2535" s="59" t="str">
        <f>IF(
   SUMPRODUCT(--('alimentação - Tabela 7.1'!$5:$5=TEXT(DATE(2020,INT((ROW(A2533)-1)/33)+1,1),"mmmm/aaaa"))) &gt; 0,
   TEXT(DATE(2020,INT((ROW(A2533)-1)/33)+1,1),"mmm/aa"),
   ""
)</f>
        <v/>
      </c>
      <c r="B2535" s="61" t="str">
        <f>IF(A2535&lt;&gt;"", 'alimentação - Tabela 7.1'!$B$31, "" )</f>
        <v/>
      </c>
      <c r="C2535" s="62" t="str">
        <f>IFERROR(INDEX('alimentação - Tabela 7.1'!$31:$31,
MATCH(TEXT('Tabela 7.1'!A2535,"mmmm/aaaa"),'alimentação - Tabela 7.1'!$5:$5,0)), "")</f>
        <v/>
      </c>
      <c r="D2535" s="62" t="str">
        <f>IFERROR(INDEX('alimentação - Tabela 7.1'!$31:$31,
MATCH(TEXT('Tabela 7.1'!$A2535,"mmmm/aaaa"),'alimentação - Tabela 7.1'!$5:$5,0)+1), "")</f>
        <v/>
      </c>
      <c r="E2535" s="62" t="str">
        <f>IFERROR(INDEX('alimentação - Tabela 7.1'!$31:$31,
MATCH(TEXT('Tabela 7.1'!$A2535,"mmmm/aaaa"),'alimentação - Tabela 7.1'!$5:$5,0)+2), "")</f>
        <v/>
      </c>
      <c r="F2535" s="62" t="str">
        <f>IFERROR(INDEX('alimentação - Tabela 7.1'!$31:$31,
MATCH(TEXT('Tabela 7.1'!$A2535,"mmmm/aaaa"),'alimentação - Tabela 7.1'!$5:$5,0)+3), "")</f>
        <v/>
      </c>
      <c r="G2535" s="95" t="str">
        <f>IFERROR(INDEX('alimentação - Tabela 7.1'!$31:$31,
MATCH(TEXT('Tabela 7.1'!$A2535,"mmmm/aaaa"),'alimentação - Tabela 7.1'!$5:$5,0)+4), "")</f>
        <v/>
      </c>
    </row>
    <row r="2536" spans="1:7" ht="18" customHeight="1" x14ac:dyDescent="0.25">
      <c r="A2536" s="59" t="str">
        <f>IF(
   SUMPRODUCT(--('alimentação - Tabela 7.1'!$5:$5=TEXT(DATE(2020,INT((ROW(A2534)-1)/33)+1,1),"mmmm/aaaa"))) &gt; 0,
   TEXT(DATE(2020,INT((ROW(A2534)-1)/33)+1,1),"mmm/aa"),
   ""
)</f>
        <v/>
      </c>
      <c r="B2536" s="61" t="str">
        <f>IF(A2536&lt;&gt;"", 'alimentação - Tabela 7.1'!$B$32, "" )</f>
        <v/>
      </c>
      <c r="C2536" s="62" t="str">
        <f>IFERROR(INDEX('alimentação - Tabela 7.1'!$32:$32,
MATCH(TEXT('Tabela 7.1'!A2536,"mmmm/aaaa"),'alimentação - Tabela 7.1'!$5:$5,0)), "")</f>
        <v/>
      </c>
      <c r="D2536" s="62" t="str">
        <f>IFERROR(INDEX('alimentação - Tabela 7.1'!$32:$32,
MATCH(TEXT('Tabela 7.1'!$A2536,"mmmm/aaaa"),'alimentação - Tabela 7.1'!$5:$5,0)+1), "")</f>
        <v/>
      </c>
      <c r="E2536" s="62" t="str">
        <f>IFERROR(INDEX('alimentação - Tabela 7.1'!$32:$32,
MATCH(TEXT('Tabela 7.1'!$A2536,"mmmm/aaaa"),'alimentação - Tabela 7.1'!$5:$5,0)+2), "")</f>
        <v/>
      </c>
      <c r="F2536" s="62" t="str">
        <f>IFERROR(INDEX('alimentação - Tabela 7.1'!$32:$32,
MATCH(TEXT('Tabela 7.1'!$A2536,"mmmm/aaaa"),'alimentação - Tabela 7.1'!$5:$5,0)+3), "")</f>
        <v/>
      </c>
      <c r="G2536" s="95" t="str">
        <f>IFERROR(INDEX('alimentação - Tabela 7.1'!$32:$32,
MATCH(TEXT('Tabela 7.1'!$A2536,"mmmm/aaaa"),'alimentação - Tabela 7.1'!$5:$5,0)+4), "")</f>
        <v/>
      </c>
    </row>
    <row r="2537" spans="1:7" ht="18" customHeight="1" x14ac:dyDescent="0.25">
      <c r="A2537" s="59" t="str">
        <f>IF(
   SUMPRODUCT(--('alimentação - Tabela 7.1'!$5:$5=TEXT(DATE(2020,INT((ROW(A2535)-1)/33)+1,1),"mmmm/aaaa"))) &gt; 0,
   TEXT(DATE(2020,INT((ROW(A2535)-1)/33)+1,1),"mmm/aa"),
   ""
)</f>
        <v/>
      </c>
      <c r="B2537" s="61" t="str">
        <f>IF(A2537&lt;&gt;"", 'alimentação - Tabela 7.1'!$B$33, "" )</f>
        <v/>
      </c>
      <c r="C2537" s="62" t="str">
        <f>IFERROR(INDEX('alimentação - Tabela 7.1'!$33:$33,
MATCH(TEXT('Tabela 7.1'!A2537,"mmmm/aaaa"),'alimentação - Tabela 7.1'!$5:$5,0)), "")</f>
        <v/>
      </c>
      <c r="D2537" s="62" t="str">
        <f>IFERROR(INDEX('alimentação - Tabela 7.1'!$33:$33,
MATCH(TEXT('Tabela 7.1'!$A2537,"mmmm/aaaa"),'alimentação - Tabela 7.1'!$5:$5,0)+1), "")</f>
        <v/>
      </c>
      <c r="E2537" s="62" t="str">
        <f>IFERROR(INDEX('alimentação - Tabela 7.1'!$33:$33,
MATCH(TEXT('Tabela 7.1'!$A2537,"mmmm/aaaa"),'alimentação - Tabela 7.1'!$5:$5,0)+2), "")</f>
        <v/>
      </c>
      <c r="F2537" s="62" t="str">
        <f>IFERROR(INDEX('alimentação - Tabela 7.1'!$33:$33,
MATCH(TEXT('Tabela 7.1'!$A2537,"mmmm/aaaa"),'alimentação - Tabela 7.1'!$5:$5,0)+3), "")</f>
        <v/>
      </c>
      <c r="G2537" s="95" t="str">
        <f>IFERROR(INDEX('alimentação - Tabela 7.1'!$33:$33,
MATCH(TEXT('Tabela 7.1'!$A2537,"mmmm/aaaa"),'alimentação - Tabela 7.1'!$5:$5,0)+4), "")</f>
        <v/>
      </c>
    </row>
    <row r="2538" spans="1:7" ht="18" customHeight="1" x14ac:dyDescent="0.25">
      <c r="A2538" s="59" t="str">
        <f>IF(
   SUMPRODUCT(--('alimentação - Tabela 7.1'!$5:$5=TEXT(DATE(2020,INT((ROW(A2536)-1)/33)+1,1),"mmmm/aaaa"))) &gt; 0,
   TEXT(DATE(2020,INT((ROW(A2536)-1)/33)+1,1),"mmm/aa"),
   ""
)</f>
        <v/>
      </c>
      <c r="B2538" s="61" t="str">
        <f>IF(A2538&lt;&gt;"", 'alimentação - Tabela 7.1'!$B$34, "" )</f>
        <v/>
      </c>
      <c r="C2538" s="62" t="str">
        <f>IFERROR(INDEX('alimentação - Tabela 7.1'!$34:$34,
MATCH(TEXT('Tabela 7.1'!A2538,"mmmm/aaaa"),'alimentação - Tabela 7.1'!$5:$5,0)), "")</f>
        <v/>
      </c>
      <c r="D2538" s="62" t="str">
        <f>IFERROR(INDEX('alimentação - Tabela 7.1'!$34:$34,
MATCH(TEXT('Tabela 7.1'!$A2538,"mmmm/aaaa"),'alimentação - Tabela 7.1'!$5:$5,0)+1), "")</f>
        <v/>
      </c>
      <c r="E2538" s="62" t="str">
        <f>IFERROR(INDEX('alimentação - Tabela 7.1'!$34:$34,
MATCH(TEXT('Tabela 7.1'!$A2538,"mmmm/aaaa"),'alimentação - Tabela 7.1'!$5:$5,0)+2), "")</f>
        <v/>
      </c>
      <c r="F2538" s="62" t="str">
        <f>IFERROR(INDEX('alimentação - Tabela 7.1'!$34:$34,
MATCH(TEXT('Tabela 7.1'!$A2538,"mmmm/aaaa"),'alimentação - Tabela 7.1'!$5:$5,0)+3), "")</f>
        <v/>
      </c>
      <c r="G2538" s="95" t="str">
        <f>IFERROR(INDEX('alimentação - Tabela 7.1'!$34:$34,
MATCH(TEXT('Tabela 7.1'!$A2538,"mmmm/aaaa"),'alimentação - Tabela 7.1'!$5:$5,0)+4), "")</f>
        <v/>
      </c>
    </row>
    <row r="2539" spans="1:7" ht="18" customHeight="1" x14ac:dyDescent="0.25">
      <c r="A2539" s="59" t="str">
        <f>IF(
   SUMPRODUCT(--('alimentação - Tabela 7.1'!$5:$5=TEXT(DATE(2020,INT((ROW(A2537)-1)/33)+1,1),"mmmm/aaaa"))) &gt; 0,
   TEXT(DATE(2020,INT((ROW(A2537)-1)/33)+1,1),"mmm/aa"),
   ""
)</f>
        <v/>
      </c>
      <c r="B2539" s="61" t="str">
        <f>IF(A2539&lt;&gt;"", 'alimentação - Tabela 7.1'!$B$35, "" )</f>
        <v/>
      </c>
      <c r="C2539" s="62" t="str">
        <f>IFERROR(INDEX('alimentação - Tabela 7.1'!$35:$35,
MATCH(TEXT('Tabela 7.1'!A2539,"mmmm/aaaa"),'alimentação - Tabela 7.1'!$5:$5,0)), "")</f>
        <v/>
      </c>
      <c r="D2539" s="62" t="str">
        <f>IFERROR(INDEX('alimentação - Tabela 7.1'!$35:$35,
MATCH(TEXT('Tabela 7.1'!$A2539,"mmmm/aaaa"),'alimentação - Tabela 7.1'!$5:$5,0)+1), "")</f>
        <v/>
      </c>
      <c r="E2539" s="62" t="str">
        <f>IFERROR(INDEX('alimentação - Tabela 7.1'!$35:$35,
MATCH(TEXT('Tabela 7.1'!$A2539,"mmmm/aaaa"),'alimentação - Tabela 7.1'!$5:$5,0)+2), "")</f>
        <v/>
      </c>
      <c r="F2539" s="62" t="str">
        <f>IFERROR(INDEX('alimentação - Tabela 7.1'!$35:$35,
MATCH(TEXT('Tabela 7.1'!$A2539,"mmmm/aaaa"),'alimentação - Tabela 7.1'!$5:$5,0)+3), "")</f>
        <v/>
      </c>
      <c r="G2539" s="95" t="str">
        <f>IFERROR(INDEX('alimentação - Tabela 7.1'!$35:$35,
MATCH(TEXT('Tabela 7.1'!$A2539,"mmmm/aaaa"),'alimentação - Tabela 7.1'!$5:$5,0)+4), "")</f>
        <v/>
      </c>
    </row>
    <row r="2540" spans="1:7" ht="18" customHeight="1" x14ac:dyDescent="0.25">
      <c r="A2540" s="59" t="str">
        <f>IF(
   SUMPRODUCT(--('alimentação - Tabela 7.1'!$5:$5=TEXT(DATE(2020,INT((ROW(A2538)-1)/33)+1,1),"mmmm/aaaa"))) &gt; 0,
   TEXT(DATE(2020,INT((ROW(A2538)-1)/33)+1,1),"mmm/aa"),
   ""
)</f>
        <v/>
      </c>
      <c r="B2540" s="61" t="str">
        <f>IF(A2540&lt;&gt;"", 'alimentação - Tabela 7.1'!$B$36, "" )</f>
        <v/>
      </c>
      <c r="C2540" s="62" t="str">
        <f>IFERROR(INDEX('alimentação - Tabela 7.1'!$36:$36,
MATCH(TEXT('Tabela 7.1'!A2540,"mmmm/aaaa"),'alimentação - Tabela 7.1'!$5:$5,0)), "")</f>
        <v/>
      </c>
      <c r="D2540" s="62" t="str">
        <f>IFERROR(INDEX('alimentação - Tabela 7.1'!$36:$36,
MATCH(TEXT('Tabela 7.1'!$A2540,"mmmm/aaaa"),'alimentação - Tabela 7.1'!$5:$5,0)+1), "")</f>
        <v/>
      </c>
      <c r="E2540" s="62" t="str">
        <f>IFERROR(INDEX('alimentação - Tabela 7.1'!$36:$36,
MATCH(TEXT('Tabela 7.1'!$A2540,"mmmm/aaaa"),'alimentação - Tabela 7.1'!$5:$5,0)+2), "")</f>
        <v/>
      </c>
      <c r="F2540" s="62" t="str">
        <f>IFERROR(INDEX('alimentação - Tabela 7.1'!$36:$36,
MATCH(TEXT('Tabela 7.1'!$A2540,"mmmm/aaaa"),'alimentação - Tabela 7.1'!$5:$5,0)+3), "")</f>
        <v/>
      </c>
      <c r="G2540" s="95" t="str">
        <f>IFERROR(INDEX('alimentação - Tabela 7.1'!$36:$36,
MATCH(TEXT('Tabela 7.1'!$A2540,"mmmm/aaaa"),'alimentação - Tabela 7.1'!$5:$5,0)+4), "")</f>
        <v/>
      </c>
    </row>
    <row r="2541" spans="1:7" ht="18" customHeight="1" x14ac:dyDescent="0.25">
      <c r="A2541" s="59" t="str">
        <f>IF(
   SUMPRODUCT(--('alimentação - Tabela 7.1'!$5:$5=TEXT(DATE(2020,INT((ROW(A2539)-1)/33)+1,1),"mmmm/aaaa"))) &gt; 0,
   TEXT(DATE(2020,INT((ROW(A2539)-1)/33)+1,1),"mmm/aa"),
   ""
)</f>
        <v/>
      </c>
      <c r="B2541" s="61" t="str">
        <f>IF(A2541&lt;&gt;"", 'alimentação - Tabela 7.1'!$B$37, "" )</f>
        <v/>
      </c>
      <c r="C2541" s="62" t="str">
        <f>IFERROR(INDEX('alimentação - Tabela 7.1'!$37:$37,
MATCH(TEXT('Tabela 7.1'!A2541,"mmmm/aaaa"),'alimentação - Tabela 7.1'!$5:$5,0)), "")</f>
        <v/>
      </c>
      <c r="D2541" s="62" t="str">
        <f>IFERROR(INDEX('alimentação - Tabela 7.1'!$37:$37,
MATCH(TEXT('Tabela 7.1'!$A2541,"mmmm/aaaa"),'alimentação - Tabela 7.1'!$5:$5,0)+1), "")</f>
        <v/>
      </c>
      <c r="E2541" s="62" t="str">
        <f>IFERROR(INDEX('alimentação - Tabela 7.1'!$37:$37,
MATCH(TEXT('Tabela 7.1'!$A2541,"mmmm/aaaa"),'alimentação - Tabela 7.1'!$5:$5,0)+2), "")</f>
        <v/>
      </c>
      <c r="F2541" s="62" t="str">
        <f>IFERROR(INDEX('alimentação - Tabela 7.1'!$37:$37,
MATCH(TEXT('Tabela 7.1'!$A2541,"mmmm/aaaa"),'alimentação - Tabela 7.1'!$5:$5,0)+3), "")</f>
        <v/>
      </c>
      <c r="G2541" s="95" t="str">
        <f>IFERROR(INDEX('alimentação - Tabela 7.1'!$37:$37,
MATCH(TEXT('Tabela 7.1'!$A2541,"mmmm/aaaa"),'alimentação - Tabela 7.1'!$5:$5,0)+4), "")</f>
        <v/>
      </c>
    </row>
    <row r="2542" spans="1:7" ht="18" customHeight="1" x14ac:dyDescent="0.25">
      <c r="A2542" s="59" t="str">
        <f>IF(
   SUMPRODUCT(--('alimentação - Tabela 7.1'!$5:$5=TEXT(DATE(2020,INT((ROW(A2540)-1)/33)+1,1),"mmmm/aaaa"))) &gt; 0,
   TEXT(DATE(2020,INT((ROW(A2540)-1)/33)+1,1),"mmm/aa"),
   ""
)</f>
        <v/>
      </c>
      <c r="B2542" s="61" t="str">
        <f>IF(A2542&lt;&gt;"", 'alimentação - Tabela 7.1'!$B$38, "" )</f>
        <v/>
      </c>
      <c r="C2542" s="62" t="str">
        <f>IFERROR(INDEX('alimentação - Tabela 7.1'!$38:$38,
MATCH(TEXT('Tabela 7.1'!A2542,"mmmm/aaaa"),'alimentação - Tabela 7.1'!$5:$5,0)), "")</f>
        <v/>
      </c>
      <c r="D2542" s="62" t="str">
        <f>IFERROR(INDEX('alimentação - Tabela 7.1'!$38:$38,
MATCH(TEXT('Tabela 7.1'!$A2542,"mmmm/aaaa"),'alimentação - Tabela 7.1'!$5:$5,0)+1), "")</f>
        <v/>
      </c>
      <c r="E2542" s="62" t="str">
        <f>IFERROR(INDEX('alimentação - Tabela 7.1'!$38:$38,
MATCH(TEXT('Tabela 7.1'!$A2542,"mmmm/aaaa"),'alimentação - Tabela 7.1'!$5:$5,0)+2), "")</f>
        <v/>
      </c>
      <c r="F2542" s="62" t="str">
        <f>IFERROR(INDEX('alimentação - Tabela 7.1'!$38:$38,
MATCH(TEXT('Tabela 7.1'!$A2542,"mmmm/aaaa"),'alimentação - Tabela 7.1'!$5:$5,0)+3), "")</f>
        <v/>
      </c>
      <c r="G2542" s="95" t="str">
        <f>IFERROR(INDEX('alimentação - Tabela 7.1'!$38:$38,
MATCH(TEXT('Tabela 7.1'!$A2542,"mmmm/aaaa"),'alimentação - Tabela 7.1'!$5:$5,0)+4), "")</f>
        <v/>
      </c>
    </row>
    <row r="2543" spans="1:7" ht="18" customHeight="1" x14ac:dyDescent="0.25">
      <c r="A2543" s="59" t="str">
        <f>IF(
   SUMPRODUCT(--('alimentação - Tabela 7.1'!$5:$5=TEXT(DATE(2020,INT((ROW(A2541)-1)/33)+1,1),"mmmm/aaaa"))) &gt; 0,
   TEXT(DATE(2020,INT((ROW(A2541)-1)/33)+1,1),"mmm/aa"),
   ""
)</f>
        <v/>
      </c>
      <c r="B2543" s="61" t="str">
        <f>IF(A2543&lt;&gt;"", 'alimentação - Tabela 7.1'!$B$39, "" )</f>
        <v/>
      </c>
      <c r="C2543" s="62" t="str">
        <f>IFERROR(INDEX('alimentação - Tabela 7.1'!$39:$39,
MATCH(TEXT('Tabela 7.1'!A2543,"mmmm/aaaa"),'alimentação - Tabela 7.1'!$5:$5,0)), "")</f>
        <v/>
      </c>
      <c r="D2543" s="62" t="str">
        <f>IFERROR(INDEX('alimentação - Tabela 7.1'!$39:$39,
MATCH(TEXT('Tabela 7.1'!$A2543,"mmmm/aaaa"),'alimentação - Tabela 7.1'!$5:$5,0)+1), "")</f>
        <v/>
      </c>
      <c r="E2543" s="62" t="str">
        <f>IFERROR(INDEX('alimentação - Tabela 7.1'!$39:$39,
MATCH(TEXT('Tabela 7.1'!$A2543,"mmmm/aaaa"),'alimentação - Tabela 7.1'!$5:$5,0)+2), "")</f>
        <v/>
      </c>
      <c r="F2543" s="62" t="str">
        <f>IFERROR(INDEX('alimentação - Tabela 7.1'!$39:$39,
MATCH(TEXT('Tabela 7.1'!$A2543,"mmmm/aaaa"),'alimentação - Tabela 7.1'!$5:$5,0)+3), "")</f>
        <v/>
      </c>
      <c r="G2543" s="95" t="str">
        <f>IFERROR(INDEX('alimentação - Tabela 7.1'!$39:$39,
MATCH(TEXT('Tabela 7.1'!$A2543,"mmmm/aaaa"),'alimentação - Tabela 7.1'!$5:$5,0)+4), "")</f>
        <v/>
      </c>
    </row>
    <row r="2544" spans="1:7" ht="18" customHeight="1" x14ac:dyDescent="0.25">
      <c r="A2544" s="59" t="str">
        <f>IF(
   SUMPRODUCT(--('alimentação - Tabela 7.1'!$5:$5=TEXT(DATE(2020,INT((ROW(A2542)-1)/33)+1,1),"mmmm/aaaa"))) &gt; 0,
   TEXT(DATE(2020,INT((ROW(A2542)-1)/33)+1,1),"mmm/aa"),
   ""
)</f>
        <v/>
      </c>
      <c r="B2544" s="61" t="str">
        <f>IF(A2544&lt;&gt;"", 'alimentação - Tabela 7.1'!$B$7, "" )</f>
        <v/>
      </c>
      <c r="C2544" s="62" t="str">
        <f>IFERROR(INDEX('alimentação - Tabela 7.1'!$7:$7,
MATCH(TEXT('Tabela 7.1'!A2544,"mmmm/aaaa"),'alimentação - Tabela 7.1'!$5:$5,0)), "")</f>
        <v/>
      </c>
      <c r="D2544" s="62" t="str">
        <f>IFERROR(INDEX('alimentação - Tabela 7.1'!$7:$7,
MATCH(TEXT('Tabela 7.1'!$A2544,"mmmm/aaaa"),'alimentação - Tabela 7.1'!$5:$5,0)+1), "")</f>
        <v/>
      </c>
      <c r="E2544" s="62" t="str">
        <f>IFERROR(INDEX('alimentação - Tabela 7.1'!$7:$7,
MATCH(TEXT('Tabela 7.1'!$A2544,"mmmm/aaaa"),'alimentação - Tabela 7.1'!$5:$5,0)+2), "")</f>
        <v/>
      </c>
      <c r="F2544" s="62" t="str">
        <f>IFERROR(INDEX('alimentação - Tabela 7.1'!$7:$7,
MATCH(TEXT('Tabela 7.1'!$A2544,"mmmm/aaaa"),'alimentação - Tabela 7.1'!$5:$5,0)+3), "")</f>
        <v/>
      </c>
      <c r="G2544" s="95" t="str">
        <f>IFERROR(INDEX('alimentação - Tabela 7.1'!$7:$7,
MATCH(TEXT('Tabela 7.1'!$A2544,"mmmm/aaaa"),'alimentação - Tabela 7.1'!$5:$5,0)+4), "")</f>
        <v/>
      </c>
    </row>
    <row r="2545" spans="1:7" ht="18" customHeight="1" x14ac:dyDescent="0.25">
      <c r="A2545" s="59" t="str">
        <f>IF(
   SUMPRODUCT(--('alimentação - Tabela 7.1'!$5:$5=TEXT(DATE(2020,INT((ROW(A2543)-1)/33)+1,1),"mmmm/aaaa"))) &gt; 0,
   TEXT(DATE(2020,INT((ROW(A2543)-1)/33)+1,1),"mmm/aa"),
   ""
)</f>
        <v/>
      </c>
      <c r="B2545" s="61" t="str">
        <f>IF(A2545&lt;&gt;"", 'alimentação - Tabela 7.1'!$B$8, "" )</f>
        <v/>
      </c>
      <c r="C2545" s="62" t="str">
        <f>IFERROR(INDEX('alimentação - Tabela 7.1'!$8:$8,
MATCH(TEXT('Tabela 7.1'!A2545,"mmmm/aaaa"),'alimentação - Tabela 7.1'!$5:$5,0)), "")</f>
        <v/>
      </c>
      <c r="D2545" s="62" t="str">
        <f>IFERROR(INDEX('alimentação - Tabela 7.1'!$8:$8,
MATCH(TEXT('Tabela 7.1'!$A2545,"mmmm/aaaa"),'alimentação - Tabela 7.1'!$5:$5,0)+1), "")</f>
        <v/>
      </c>
      <c r="E2545" s="62" t="str">
        <f>IFERROR(INDEX('alimentação - Tabela 7.1'!$8:$8,
MATCH(TEXT('Tabela 7.1'!$A2545,"mmmm/aaaa"),'alimentação - Tabela 7.1'!$5:$5,0)+2), "")</f>
        <v/>
      </c>
      <c r="F2545" s="62" t="str">
        <f>IFERROR(INDEX('alimentação - Tabela 7.1'!$8:$8,
MATCH(TEXT('Tabela 7.1'!$A2545,"mmmm/aaaa"),'alimentação - Tabela 7.1'!$5:$5,0)+3), "")</f>
        <v/>
      </c>
      <c r="G2545" s="95" t="str">
        <f>IFERROR(INDEX('alimentação - Tabela 7.1'!$8:$8,
MATCH(TEXT('Tabela 7.1'!$A2545,"mmmm/aaaa"),'alimentação - Tabela 7.1'!$5:$5,0)+4), "")</f>
        <v/>
      </c>
    </row>
    <row r="2546" spans="1:7" ht="18" customHeight="1" x14ac:dyDescent="0.25">
      <c r="A2546" s="59" t="str">
        <f>IF(
   SUMPRODUCT(--('alimentação - Tabela 7.1'!$5:$5=TEXT(DATE(2020,INT((ROW(A2544)-1)/33)+1,1),"mmmm/aaaa"))) &gt; 0,
   TEXT(DATE(2020,INT((ROW(A2544)-1)/33)+1,1),"mmm/aa"),
   ""
)</f>
        <v/>
      </c>
      <c r="B2546" s="61" t="str">
        <f>IF(A2546&lt;&gt;"", 'alimentação - Tabela 7.1'!$B$9, "" )</f>
        <v/>
      </c>
      <c r="C2546" s="62" t="str">
        <f>IFERROR(INDEX('alimentação - Tabela 7.1'!$9:$9,
MATCH(TEXT('Tabela 7.1'!A2546,"mmmm/aaaa"),'alimentação - Tabela 7.1'!$5:$5,0)), "")</f>
        <v/>
      </c>
      <c r="D2546" s="62" t="str">
        <f>IFERROR(INDEX('alimentação - Tabela 7.1'!$9:$9,
MATCH(TEXT('Tabela 7.1'!$A2546,"mmmm/aaaa"),'alimentação - Tabela 7.1'!$5:$5,0)+1), "")</f>
        <v/>
      </c>
      <c r="E2546" s="62" t="str">
        <f>IFERROR(INDEX('alimentação - Tabela 7.1'!$9:$9,
MATCH(TEXT('Tabela 7.1'!$A2546,"mmmm/aaaa"),'alimentação - Tabela 7.1'!$5:$5,0)+2), "")</f>
        <v/>
      </c>
      <c r="F2546" s="62" t="str">
        <f>IFERROR(INDEX('alimentação - Tabela 7.1'!$9:$9,
MATCH(TEXT('Tabela 7.1'!$A2546,"mmmm/aaaa"),'alimentação - Tabela 7.1'!$5:$5,0)+3), "")</f>
        <v/>
      </c>
      <c r="G2546" s="95" t="str">
        <f>IFERROR(INDEX('alimentação - Tabela 7.1'!$9:$9,
MATCH(TEXT('Tabela 7.1'!$A2546,"mmmm/aaaa"),'alimentação - Tabela 7.1'!$5:$5,0)+4), "")</f>
        <v/>
      </c>
    </row>
    <row r="2547" spans="1:7" ht="18" customHeight="1" x14ac:dyDescent="0.25">
      <c r="A2547" s="59" t="str">
        <f>IF(
   SUMPRODUCT(--('alimentação - Tabela 7.1'!$5:$5=TEXT(DATE(2020,INT((ROW(A2545)-1)/33)+1,1),"mmmm/aaaa"))) &gt; 0,
   TEXT(DATE(2020,INT((ROW(A2545)-1)/33)+1,1),"mmm/aa"),
   ""
)</f>
        <v/>
      </c>
      <c r="B2547" s="61" t="str">
        <f>IF(A2547&lt;&gt;"", 'alimentação - Tabela 7.1'!$B$10, "" )</f>
        <v/>
      </c>
      <c r="C2547" s="62" t="str">
        <f>IFERROR(INDEX('alimentação - Tabela 7.1'!$10:$10,
MATCH(TEXT('Tabela 7.1'!A2547,"mmmm/aaaa"),'alimentação - Tabela 7.1'!$5:$5,0)), "")</f>
        <v/>
      </c>
      <c r="D2547" s="62" t="str">
        <f>IFERROR(INDEX('alimentação - Tabela 7.1'!$10:$10,
MATCH(TEXT('Tabela 7.1'!$A2547,"mmmm/aaaa"),'alimentação - Tabela 7.1'!$5:$5,0)+1), "")</f>
        <v/>
      </c>
      <c r="E2547" s="62" t="str">
        <f>IFERROR(INDEX('alimentação - Tabela 7.1'!$10:$10,
MATCH(TEXT('Tabela 7.1'!$A2547,"mmmm/aaaa"),'alimentação - Tabela 7.1'!$5:$5,0)+2), "")</f>
        <v/>
      </c>
      <c r="F2547" s="62" t="str">
        <f>IFERROR(INDEX('alimentação - Tabela 7.1'!$10:$10,
MATCH(TEXT('Tabela 7.1'!$A2547,"mmmm/aaaa"),'alimentação - Tabela 7.1'!$5:$5,0)+3), "")</f>
        <v/>
      </c>
      <c r="G2547" s="95" t="str">
        <f>IFERROR(INDEX('alimentação - Tabela 7.1'!$10:$10,
MATCH(TEXT('Tabela 7.1'!$A2547,"mmmm/aaaa"),'alimentação - Tabela 7.1'!$5:$5,0)+4), "")</f>
        <v/>
      </c>
    </row>
    <row r="2548" spans="1:7" ht="18" customHeight="1" x14ac:dyDescent="0.25">
      <c r="A2548" s="59" t="str">
        <f>IF(
   SUMPRODUCT(--('alimentação - Tabela 7.1'!$5:$5=TEXT(DATE(2020,INT((ROW(A2546)-1)/33)+1,1),"mmmm/aaaa"))) &gt; 0,
   TEXT(DATE(2020,INT((ROW(A2546)-1)/33)+1,1),"mmm/aa"),
   ""
)</f>
        <v/>
      </c>
      <c r="B2548" s="61" t="str">
        <f>IF(A2548&lt;&gt;"", 'alimentação - Tabela 7.1'!$B$11, "" )</f>
        <v/>
      </c>
      <c r="C2548" s="62" t="str">
        <f>IFERROR(INDEX('alimentação - Tabela 7.1'!$11:$11,
MATCH(TEXT('Tabela 7.1'!A2548,"mmmm/aaaa"),'alimentação - Tabela 7.1'!$5:$5,0)), "")</f>
        <v/>
      </c>
      <c r="D2548" s="62" t="str">
        <f>IFERROR(INDEX('alimentação - Tabela 7.1'!$11:$11,
MATCH(TEXT('Tabela 7.1'!$A2548,"mmmm/aaaa"),'alimentação - Tabela 7.1'!$5:$5,0)+1), "")</f>
        <v/>
      </c>
      <c r="E2548" s="62" t="str">
        <f>IFERROR(INDEX('alimentação - Tabela 7.1'!$11:$11,
MATCH(TEXT('Tabela 7.1'!$A2548,"mmmm/aaaa"),'alimentação - Tabela 7.1'!$5:$5,0)+2), "")</f>
        <v/>
      </c>
      <c r="F2548" s="62" t="str">
        <f>IFERROR(INDEX('alimentação - Tabela 7.1'!$11:$11,
MATCH(TEXT('Tabela 7.1'!$A2548,"mmmm/aaaa"),'alimentação - Tabela 7.1'!$5:$5,0)+3), "")</f>
        <v/>
      </c>
      <c r="G2548" s="95" t="str">
        <f>IFERROR(INDEX('alimentação - Tabela 7.1'!$11:$11,
MATCH(TEXT('Tabela 7.1'!$A2548,"mmmm/aaaa"),'alimentação - Tabela 7.1'!$5:$5,0)+4), "")</f>
        <v/>
      </c>
    </row>
    <row r="2549" spans="1:7" ht="18" customHeight="1" x14ac:dyDescent="0.25">
      <c r="A2549" s="59" t="str">
        <f>IF(
   SUMPRODUCT(--('alimentação - Tabela 7.1'!$5:$5=TEXT(DATE(2020,INT((ROW(A2547)-1)/33)+1,1),"mmmm/aaaa"))) &gt; 0,
   TEXT(DATE(2020,INT((ROW(A2547)-1)/33)+1,1),"mmm/aa"),
   ""
)</f>
        <v/>
      </c>
      <c r="B2549" s="61" t="str">
        <f>IF(A2549&lt;&gt;"", 'alimentação - Tabela 7.1'!$B$12, "" )</f>
        <v/>
      </c>
      <c r="C2549" s="62" t="str">
        <f>IFERROR(INDEX('alimentação - Tabela 7.1'!$12:$12,
MATCH(TEXT('Tabela 7.1'!A2549,"mmmm/aaaa"),'alimentação - Tabela 7.1'!$5:$5,0)), "")</f>
        <v/>
      </c>
      <c r="D2549" s="62" t="str">
        <f>IFERROR(INDEX('alimentação - Tabela 7.1'!$12:$12,
MATCH(TEXT('Tabela 7.1'!$A2549,"mmmm/aaaa"),'alimentação - Tabela 7.1'!$5:$5,0)+1), "")</f>
        <v/>
      </c>
      <c r="E2549" s="62" t="str">
        <f>IFERROR(INDEX('alimentação - Tabela 7.1'!$12:$12,
MATCH(TEXT('Tabela 7.1'!$A2549,"mmmm/aaaa"),'alimentação - Tabela 7.1'!$5:$5,0)+2), "")</f>
        <v/>
      </c>
      <c r="F2549" s="62" t="str">
        <f>IFERROR(INDEX('alimentação - Tabela 7.1'!$12:$12,
MATCH(TEXT('Tabela 7.1'!$A2549,"mmmm/aaaa"),'alimentação - Tabela 7.1'!$5:$5,0)+3), "")</f>
        <v/>
      </c>
      <c r="G2549" s="95" t="str">
        <f>IFERROR(INDEX('alimentação - Tabela 7.1'!$12:$12,
MATCH(TEXT('Tabela 7.1'!$A2549,"mmmm/aaaa"),'alimentação - Tabela 7.1'!$5:$5,0)+4), "")</f>
        <v/>
      </c>
    </row>
    <row r="2550" spans="1:7" ht="18" customHeight="1" x14ac:dyDescent="0.25">
      <c r="A2550" s="59" t="str">
        <f>IF(
   SUMPRODUCT(--('alimentação - Tabela 7.1'!$5:$5=TEXT(DATE(2020,INT((ROW(A2548)-1)/33)+1,1),"mmmm/aaaa"))) &gt; 0,
   TEXT(DATE(2020,INT((ROW(A2548)-1)/33)+1,1),"mmm/aa"),
   ""
)</f>
        <v/>
      </c>
      <c r="B2550" s="61" t="str">
        <f>IF(A2550&lt;&gt;"", 'alimentação - Tabela 7.1'!$B$13, "" )</f>
        <v/>
      </c>
      <c r="C2550" s="62" t="str">
        <f>IFERROR(INDEX('alimentação - Tabela 7.1'!$13:$13,
MATCH(TEXT('Tabela 7.1'!A2550,"mmmm/aaaa"),'alimentação - Tabela 7.1'!$5:$5,0)), "")</f>
        <v/>
      </c>
      <c r="D2550" s="62" t="str">
        <f>IFERROR(INDEX('alimentação - Tabela 7.1'!$13:$13,
MATCH(TEXT('Tabela 7.1'!$A2550,"mmmm/aaaa"),'alimentação - Tabela 7.1'!$5:$5,0)+1), "")</f>
        <v/>
      </c>
      <c r="E2550" s="62" t="str">
        <f>IFERROR(INDEX('alimentação - Tabela 7.1'!$13:$13,
MATCH(TEXT('Tabela 7.1'!$A2550,"mmmm/aaaa"),'alimentação - Tabela 7.1'!$5:$5,0)+2), "")</f>
        <v/>
      </c>
      <c r="F2550" s="62" t="str">
        <f>IFERROR(INDEX('alimentação - Tabela 7.1'!$13:$13,
MATCH(TEXT('Tabela 7.1'!$A2550,"mmmm/aaaa"),'alimentação - Tabela 7.1'!$5:$5,0)+3), "")</f>
        <v/>
      </c>
      <c r="G2550" s="95" t="str">
        <f>IFERROR(INDEX('alimentação - Tabela 7.1'!$13:$13,
MATCH(TEXT('Tabela 7.1'!$A2550,"mmmm/aaaa"),'alimentação - Tabela 7.1'!$5:$5,0)+4), "")</f>
        <v/>
      </c>
    </row>
    <row r="2551" spans="1:7" ht="18" customHeight="1" x14ac:dyDescent="0.25">
      <c r="A2551" s="59" t="str">
        <f>IF(
   SUMPRODUCT(--('alimentação - Tabela 7.1'!$5:$5=TEXT(DATE(2020,INT((ROW(A2549)-1)/33)+1,1),"mmmm/aaaa"))) &gt; 0,
   TEXT(DATE(2020,INT((ROW(A2549)-1)/33)+1,1),"mmm/aa"),
   ""
)</f>
        <v/>
      </c>
      <c r="B2551" s="61" t="str">
        <f>IF(A2551&lt;&gt;"", 'alimentação - Tabela 7.1'!$B$14, "" )</f>
        <v/>
      </c>
      <c r="C2551" s="62" t="str">
        <f>IFERROR(INDEX('alimentação - Tabela 7.1'!$14:$14,
MATCH(TEXT('Tabela 7.1'!A2551,"mmmm/aaaa"),'alimentação - Tabela 7.1'!$5:$5,0)), "")</f>
        <v/>
      </c>
      <c r="D2551" s="62" t="str">
        <f>IFERROR(INDEX('alimentação - Tabela 7.1'!$14:$14,
MATCH(TEXT('Tabela 7.1'!$A2551,"mmmm/aaaa"),'alimentação - Tabela 7.1'!$5:$5,0)+1), "")</f>
        <v/>
      </c>
      <c r="E2551" s="62" t="str">
        <f>IFERROR(INDEX('alimentação - Tabela 7.1'!$14:$14,
MATCH(TEXT('Tabela 7.1'!$A2551,"mmmm/aaaa"),'alimentação - Tabela 7.1'!$5:$5,0)+2), "")</f>
        <v/>
      </c>
      <c r="F2551" s="62" t="str">
        <f>IFERROR(INDEX('alimentação - Tabela 7.1'!$14:$14,
MATCH(TEXT('Tabela 7.1'!$A2551,"mmmm/aaaa"),'alimentação - Tabela 7.1'!$5:$5,0)+3), "")</f>
        <v/>
      </c>
      <c r="G2551" s="95" t="str">
        <f>IFERROR(INDEX('alimentação - Tabela 7.1'!$14:$14,
MATCH(TEXT('Tabela 7.1'!$A2551,"mmmm/aaaa"),'alimentação - Tabela 7.1'!$5:$5,0)+4), "")</f>
        <v/>
      </c>
    </row>
    <row r="2552" spans="1:7" ht="18" customHeight="1" x14ac:dyDescent="0.25">
      <c r="A2552" s="59" t="str">
        <f>IF(
   SUMPRODUCT(--('alimentação - Tabela 7.1'!$5:$5=TEXT(DATE(2020,INT((ROW(A2550)-1)/33)+1,1),"mmmm/aaaa"))) &gt; 0,
   TEXT(DATE(2020,INT((ROW(A2550)-1)/33)+1,1),"mmm/aa"),
   ""
)</f>
        <v/>
      </c>
      <c r="B2552" s="61" t="str">
        <f>IF(A2552&lt;&gt;"", 'alimentação - Tabela 7.1'!$B$15, "" )</f>
        <v/>
      </c>
      <c r="C2552" s="62" t="str">
        <f>IFERROR(INDEX('alimentação - Tabela 7.1'!$15:$15,
MATCH(TEXT('Tabela 7.1'!A2552,"mmmm/aaaa"),'alimentação - Tabela 7.1'!$5:$5,0)), "")</f>
        <v/>
      </c>
      <c r="D2552" s="62" t="str">
        <f>IFERROR(INDEX('alimentação - Tabela 7.1'!$15:$15,
MATCH(TEXT('Tabela 7.1'!$A2552,"mmmm/aaaa"),'alimentação - Tabela 7.1'!$5:$5,0)+1), "")</f>
        <v/>
      </c>
      <c r="E2552" s="62" t="str">
        <f>IFERROR(INDEX('alimentação - Tabela 7.1'!$15:$15,
MATCH(TEXT('Tabela 7.1'!$A2552,"mmmm/aaaa"),'alimentação - Tabela 7.1'!$5:$5,0)+2), "")</f>
        <v/>
      </c>
      <c r="F2552" s="62" t="str">
        <f>IFERROR(INDEX('alimentação - Tabela 7.1'!$15:$15,
MATCH(TEXT('Tabela 7.1'!$A2552,"mmmm/aaaa"),'alimentação - Tabela 7.1'!$5:$5,0)+3), "")</f>
        <v/>
      </c>
      <c r="G2552" s="95" t="str">
        <f>IFERROR(INDEX('alimentação - Tabela 7.1'!$15:$15,
MATCH(TEXT('Tabela 7.1'!$A2552,"mmmm/aaaa"),'alimentação - Tabela 7.1'!$5:$5,0)+4), "")</f>
        <v/>
      </c>
    </row>
    <row r="2553" spans="1:7" ht="18" customHeight="1" x14ac:dyDescent="0.25">
      <c r="A2553" s="59" t="str">
        <f>IF(
   SUMPRODUCT(--('alimentação - Tabela 7.1'!$5:$5=TEXT(DATE(2020,INT((ROW(A2551)-1)/33)+1,1),"mmmm/aaaa"))) &gt; 0,
   TEXT(DATE(2020,INT((ROW(A2551)-1)/33)+1,1),"mmm/aa"),
   ""
)</f>
        <v/>
      </c>
      <c r="B2553" s="61" t="str">
        <f>IF(A2553&lt;&gt;"", 'alimentação - Tabela 7.1'!$B$16, "" )</f>
        <v/>
      </c>
      <c r="C2553" s="62" t="str">
        <f>IFERROR(INDEX('alimentação - Tabela 7.1'!$16:$16,
MATCH(TEXT('Tabela 7.1'!A2553,"mmmm/aaaa"),'alimentação - Tabela 7.1'!$5:$5,0)), "")</f>
        <v/>
      </c>
      <c r="D2553" s="62" t="str">
        <f>IFERROR(INDEX('alimentação - Tabela 7.1'!$16:$16,
MATCH(TEXT('Tabela 7.1'!$A2553,"mmmm/aaaa"),'alimentação - Tabela 7.1'!$5:$5,0)+1), "")</f>
        <v/>
      </c>
      <c r="E2553" s="62" t="str">
        <f>IFERROR(INDEX('alimentação - Tabela 7.1'!$16:$16,
MATCH(TEXT('Tabela 7.1'!$A2553,"mmmm/aaaa"),'alimentação - Tabela 7.1'!$5:$5,0)+2), "")</f>
        <v/>
      </c>
      <c r="F2553" s="62" t="str">
        <f>IFERROR(INDEX('alimentação - Tabela 7.1'!$16:$16,
MATCH(TEXT('Tabela 7.1'!$A2553,"mmmm/aaaa"),'alimentação - Tabela 7.1'!$5:$5,0)+3), "")</f>
        <v/>
      </c>
      <c r="G2553" s="95" t="str">
        <f>IFERROR(INDEX('alimentação - Tabela 7.1'!$16:$16,
MATCH(TEXT('Tabela 7.1'!$A2553,"mmmm/aaaa"),'alimentação - Tabela 7.1'!$5:$5,0)+4), "")</f>
        <v/>
      </c>
    </row>
    <row r="2554" spans="1:7" ht="18" customHeight="1" x14ac:dyDescent="0.25">
      <c r="A2554" s="59" t="str">
        <f>IF(
   SUMPRODUCT(--('alimentação - Tabela 7.1'!$5:$5=TEXT(DATE(2020,INT((ROW(A2552)-1)/33)+1,1),"mmmm/aaaa"))) &gt; 0,
   TEXT(DATE(2020,INT((ROW(A2552)-1)/33)+1,1),"mmm/aa"),
   ""
)</f>
        <v/>
      </c>
      <c r="B2554" s="61" t="str">
        <f>IF(A2554&lt;&gt;"", 'alimentação - Tabela 7.1'!$B$17, "" )</f>
        <v/>
      </c>
      <c r="C2554" s="62" t="str">
        <f>IFERROR(INDEX('alimentação - Tabela 7.1'!$17:$17,
MATCH(TEXT('Tabela 7.1'!A2554,"mmmm/aaaa"),'alimentação - Tabela 7.1'!$5:$5,0)), "")</f>
        <v/>
      </c>
      <c r="D2554" s="62" t="str">
        <f>IFERROR(INDEX('alimentação - Tabela 7.1'!$17:$17,
MATCH(TEXT('Tabela 7.1'!$A2554,"mmmm/aaaa"),'alimentação - Tabela 7.1'!$5:$5,0)+1), "")</f>
        <v/>
      </c>
      <c r="E2554" s="62" t="str">
        <f>IFERROR(INDEX('alimentação - Tabela 7.1'!$17:$17,
MATCH(TEXT('Tabela 7.1'!$A2554,"mmmm/aaaa"),'alimentação - Tabela 7.1'!$5:$5,0)+2), "")</f>
        <v/>
      </c>
      <c r="F2554" s="62" t="str">
        <f>IFERROR(INDEX('alimentação - Tabela 7.1'!$17:$17,
MATCH(TEXT('Tabela 7.1'!$A2554,"mmmm/aaaa"),'alimentação - Tabela 7.1'!$5:$5,0)+3), "")</f>
        <v/>
      </c>
      <c r="G2554" s="95" t="str">
        <f>IFERROR(INDEX('alimentação - Tabela 7.1'!$17:$17,
MATCH(TEXT('Tabela 7.1'!$A2554,"mmmm/aaaa"),'alimentação - Tabela 7.1'!$5:$5,0)+4), "")</f>
        <v/>
      </c>
    </row>
    <row r="2555" spans="1:7" ht="18" customHeight="1" x14ac:dyDescent="0.25">
      <c r="A2555" s="59" t="str">
        <f>IF(
   SUMPRODUCT(--('alimentação - Tabela 7.1'!$5:$5=TEXT(DATE(2020,INT((ROW(A2553)-1)/33)+1,1),"mmmm/aaaa"))) &gt; 0,
   TEXT(DATE(2020,INT((ROW(A2553)-1)/33)+1,1),"mmm/aa"),
   ""
)</f>
        <v/>
      </c>
      <c r="B2555" s="61" t="str">
        <f>IF(A2555&lt;&gt;"", 'alimentação - Tabela 7.1'!$B$18, "" )</f>
        <v/>
      </c>
      <c r="C2555" s="62" t="str">
        <f>IFERROR(INDEX('alimentação - Tabela 7.1'!$18:$18,
MATCH(TEXT('Tabela 7.1'!A2555,"mmmm/aaaa"),'alimentação - Tabela 7.1'!$5:$5,0)), "")</f>
        <v/>
      </c>
      <c r="D2555" s="62" t="str">
        <f>IFERROR(INDEX('alimentação - Tabela 7.1'!$18:$18,
MATCH(TEXT('Tabela 7.1'!$A2555,"mmmm/aaaa"),'alimentação - Tabela 7.1'!$5:$5,0)+1), "")</f>
        <v/>
      </c>
      <c r="E2555" s="62" t="str">
        <f>IFERROR(INDEX('alimentação - Tabela 7.1'!$18:$18,
MATCH(TEXT('Tabela 7.1'!$A2555,"mmmm/aaaa"),'alimentação - Tabela 7.1'!$5:$5,0)+2), "")</f>
        <v/>
      </c>
      <c r="F2555" s="62" t="str">
        <f>IFERROR(INDEX('alimentação - Tabela 7.1'!$18:$18,
MATCH(TEXT('Tabela 7.1'!$A2555,"mmmm/aaaa"),'alimentação - Tabela 7.1'!$5:$5,0)+3), "")</f>
        <v/>
      </c>
      <c r="G2555" s="95" t="str">
        <f>IFERROR(INDEX('alimentação - Tabela 7.1'!$18:$18,
MATCH(TEXT('Tabela 7.1'!$A2555,"mmmm/aaaa"),'alimentação - Tabela 7.1'!$5:$5,0)+4), "")</f>
        <v/>
      </c>
    </row>
    <row r="2556" spans="1:7" ht="18" customHeight="1" x14ac:dyDescent="0.25">
      <c r="A2556" s="59" t="str">
        <f>IF(
   SUMPRODUCT(--('alimentação - Tabela 7.1'!$5:$5=TEXT(DATE(2020,INT((ROW(A2554)-1)/33)+1,1),"mmmm/aaaa"))) &gt; 0,
   TEXT(DATE(2020,INT((ROW(A2554)-1)/33)+1,1),"mmm/aa"),
   ""
)</f>
        <v/>
      </c>
      <c r="B2556" s="61" t="str">
        <f>IF(A2556&lt;&gt;"", 'alimentação - Tabela 7.1'!$B$19, "" )</f>
        <v/>
      </c>
      <c r="C2556" s="62" t="str">
        <f>IFERROR(INDEX('alimentação - Tabela 7.1'!$19:$19,
MATCH(TEXT('Tabela 7.1'!A2556,"mmmm/aaaa"),'alimentação - Tabela 7.1'!$5:$5,0)), "")</f>
        <v/>
      </c>
      <c r="D2556" s="62" t="str">
        <f>IFERROR(INDEX('alimentação - Tabela 7.1'!$19:$19,
MATCH(TEXT('Tabela 7.1'!$A2556,"mmmm/aaaa"),'alimentação - Tabela 7.1'!$5:$5,0)+1), "")</f>
        <v/>
      </c>
      <c r="E2556" s="62" t="str">
        <f>IFERROR(INDEX('alimentação - Tabela 7.1'!$19:$19,
MATCH(TEXT('Tabela 7.1'!$A2556,"mmmm/aaaa"),'alimentação - Tabela 7.1'!$5:$5,0)+2), "")</f>
        <v/>
      </c>
      <c r="F2556" s="62" t="str">
        <f>IFERROR(INDEX('alimentação - Tabela 7.1'!$19:$19,
MATCH(TEXT('Tabela 7.1'!$A2556,"mmmm/aaaa"),'alimentação - Tabela 7.1'!$5:$5,0)+3), "")</f>
        <v/>
      </c>
      <c r="G2556" s="95" t="str">
        <f>IFERROR(INDEX('alimentação - Tabela 7.1'!$19:$19,
MATCH(TEXT('Tabela 7.1'!$A2556,"mmmm/aaaa"),'alimentação - Tabela 7.1'!$5:$5,0)+4), "")</f>
        <v/>
      </c>
    </row>
    <row r="2557" spans="1:7" ht="18" customHeight="1" x14ac:dyDescent="0.25">
      <c r="A2557" s="59" t="str">
        <f>IF(
   SUMPRODUCT(--('alimentação - Tabela 7.1'!$5:$5=TEXT(DATE(2020,INT((ROW(A2555)-1)/33)+1,1),"mmmm/aaaa"))) &gt; 0,
   TEXT(DATE(2020,INT((ROW(A2555)-1)/33)+1,1),"mmm/aa"),
   ""
)</f>
        <v/>
      </c>
      <c r="B2557" s="61" t="str">
        <f>IF(A2557&lt;&gt;"", 'alimentação - Tabela 7.1'!$B$20, "" )</f>
        <v/>
      </c>
      <c r="C2557" s="62" t="str">
        <f>IFERROR(INDEX('alimentação - Tabela 7.1'!$20:$20,
MATCH(TEXT('Tabela 7.1'!A2557,"mmmm/aaaa"),'alimentação - Tabela 7.1'!$5:$5,0)), "")</f>
        <v/>
      </c>
      <c r="D2557" s="62" t="str">
        <f>IFERROR(INDEX('alimentação - Tabela 7.1'!$20:$20,
MATCH(TEXT('Tabela 7.1'!$A2557,"mmmm/aaaa"),'alimentação - Tabela 7.1'!$5:$5,0)+1), "")</f>
        <v/>
      </c>
      <c r="E2557" s="62" t="str">
        <f>IFERROR(INDEX('alimentação - Tabela 7.1'!$20:$20,
MATCH(TEXT('Tabela 7.1'!$A2557,"mmmm/aaaa"),'alimentação - Tabela 7.1'!$5:$5,0)+2), "")</f>
        <v/>
      </c>
      <c r="F2557" s="62" t="str">
        <f>IFERROR(INDEX('alimentação - Tabela 7.1'!$20:$20,
MATCH(TEXT('Tabela 7.1'!$A2557,"mmmm/aaaa"),'alimentação - Tabela 7.1'!$5:$5,0)+3), "")</f>
        <v/>
      </c>
      <c r="G2557" s="95" t="str">
        <f>IFERROR(INDEX('alimentação - Tabela 7.1'!$20:$20,
MATCH(TEXT('Tabela 7.1'!$A2557,"mmmm/aaaa"),'alimentação - Tabela 7.1'!$5:$5,0)+4), "")</f>
        <v/>
      </c>
    </row>
    <row r="2558" spans="1:7" ht="18" customHeight="1" x14ac:dyDescent="0.25">
      <c r="A2558" s="59" t="str">
        <f>IF(
   SUMPRODUCT(--('alimentação - Tabela 7.1'!$5:$5=TEXT(DATE(2020,INT((ROW(A2556)-1)/33)+1,1),"mmmm/aaaa"))) &gt; 0,
   TEXT(DATE(2020,INT((ROW(A2556)-1)/33)+1,1),"mmm/aa"),
   ""
)</f>
        <v/>
      </c>
      <c r="B2558" s="61" t="str">
        <f>IF(A2558&lt;&gt;"", 'alimentação - Tabela 7.1'!$B$21, "" )</f>
        <v/>
      </c>
      <c r="C2558" s="62" t="str">
        <f>IFERROR(INDEX('alimentação - Tabela 7.1'!$21:$21,
MATCH(TEXT('Tabela 7.1'!A2558,"mmmm/aaaa"),'alimentação - Tabela 7.1'!$5:$5,0)), "")</f>
        <v/>
      </c>
      <c r="D2558" s="62" t="str">
        <f>IFERROR(INDEX('alimentação - Tabela 7.1'!$21:$21,
MATCH(TEXT('Tabela 7.1'!$A2558,"mmmm/aaaa"),'alimentação - Tabela 7.1'!$5:$5,0)+1), "")</f>
        <v/>
      </c>
      <c r="E2558" s="62" t="str">
        <f>IFERROR(INDEX('alimentação - Tabela 7.1'!$21:$21,
MATCH(TEXT('Tabela 7.1'!$A2558,"mmmm/aaaa"),'alimentação - Tabela 7.1'!$5:$5,0)+2), "")</f>
        <v/>
      </c>
      <c r="F2558" s="62" t="str">
        <f>IFERROR(INDEX('alimentação - Tabela 7.1'!$21:$21,
MATCH(TEXT('Tabela 7.1'!$A2558,"mmmm/aaaa"),'alimentação - Tabela 7.1'!$5:$5,0)+3), "")</f>
        <v/>
      </c>
      <c r="G2558" s="95" t="str">
        <f>IFERROR(INDEX('alimentação - Tabela 7.1'!$21:$21,
MATCH(TEXT('Tabela 7.1'!$A2558,"mmmm/aaaa"),'alimentação - Tabela 7.1'!$5:$5,0)+4), "")</f>
        <v/>
      </c>
    </row>
    <row r="2559" spans="1:7" ht="18" customHeight="1" x14ac:dyDescent="0.25">
      <c r="A2559" s="59" t="str">
        <f>IF(
   SUMPRODUCT(--('alimentação - Tabela 7.1'!$5:$5=TEXT(DATE(2020,INT((ROW(A2557)-1)/33)+1,1),"mmmm/aaaa"))) &gt; 0,
   TEXT(DATE(2020,INT((ROW(A2557)-1)/33)+1,1),"mmm/aa"),
   ""
)</f>
        <v/>
      </c>
      <c r="B2559" s="61" t="str">
        <f>IF(A2559&lt;&gt;"", 'alimentação - Tabela 7.1'!$B$22, "" )</f>
        <v/>
      </c>
      <c r="C2559" s="62" t="str">
        <f>IFERROR(INDEX('alimentação - Tabela 7.1'!$22:$22,
MATCH(TEXT('Tabela 7.1'!A2559,"mmmm/aaaa"),'alimentação - Tabela 7.1'!$5:$5,0)), "")</f>
        <v/>
      </c>
      <c r="D2559" s="62" t="str">
        <f>IFERROR(INDEX('alimentação - Tabela 7.1'!$22:$22,
MATCH(TEXT('Tabela 7.1'!$A2559,"mmmm/aaaa"),'alimentação - Tabela 7.1'!$5:$5,0)+1), "")</f>
        <v/>
      </c>
      <c r="E2559" s="62" t="str">
        <f>IFERROR(INDEX('alimentação - Tabela 7.1'!$22:$22,
MATCH(TEXT('Tabela 7.1'!$A2559,"mmmm/aaaa"),'alimentação - Tabela 7.1'!$5:$5,0)+2), "")</f>
        <v/>
      </c>
      <c r="F2559" s="62" t="str">
        <f>IFERROR(INDEX('alimentação - Tabela 7.1'!$22:$22,
MATCH(TEXT('Tabela 7.1'!$A2559,"mmmm/aaaa"),'alimentação - Tabela 7.1'!$5:$5,0)+3), "")</f>
        <v/>
      </c>
      <c r="G2559" s="95" t="str">
        <f>IFERROR(INDEX('alimentação - Tabela 7.1'!$22:$22,
MATCH(TEXT('Tabela 7.1'!$A2559,"mmmm/aaaa"),'alimentação - Tabela 7.1'!$5:$5,0)+4), "")</f>
        <v/>
      </c>
    </row>
    <row r="2560" spans="1:7" ht="18" customHeight="1" x14ac:dyDescent="0.25">
      <c r="A2560" s="59" t="str">
        <f>IF(
   SUMPRODUCT(--('alimentação - Tabela 7.1'!$5:$5=TEXT(DATE(2020,INT((ROW(A2558)-1)/33)+1,1),"mmmm/aaaa"))) &gt; 0,
   TEXT(DATE(2020,INT((ROW(A2558)-1)/33)+1,1),"mmm/aa"),
   ""
)</f>
        <v/>
      </c>
      <c r="B2560" s="61" t="str">
        <f>IF(A2560&lt;&gt;"", 'alimentação - Tabela 7.1'!$B$23, "" )</f>
        <v/>
      </c>
      <c r="C2560" s="62" t="str">
        <f>IFERROR(INDEX('alimentação - Tabela 7.1'!$23:$23,
MATCH(TEXT('Tabela 7.1'!A2560,"mmmm/aaaa"),'alimentação - Tabela 7.1'!$5:$5,0)), "")</f>
        <v/>
      </c>
      <c r="D2560" s="62" t="str">
        <f>IFERROR(INDEX('alimentação - Tabela 7.1'!$23:$23,
MATCH(TEXT('Tabela 7.1'!$A2560,"mmmm/aaaa"),'alimentação - Tabela 7.1'!$5:$5,0)+1), "")</f>
        <v/>
      </c>
      <c r="E2560" s="62" t="str">
        <f>IFERROR(INDEX('alimentação - Tabela 7.1'!$23:$23,
MATCH(TEXT('Tabela 7.1'!$A2560,"mmmm/aaaa"),'alimentação - Tabela 7.1'!$5:$5,0)+2), "")</f>
        <v/>
      </c>
      <c r="F2560" s="62" t="str">
        <f>IFERROR(INDEX('alimentação - Tabela 7.1'!$23:$23,
MATCH(TEXT('Tabela 7.1'!$A2560,"mmmm/aaaa"),'alimentação - Tabela 7.1'!$5:$5,0)+3), "")</f>
        <v/>
      </c>
      <c r="G2560" s="95" t="str">
        <f>IFERROR(INDEX('alimentação - Tabela 7.1'!$23:$23,
MATCH(TEXT('Tabela 7.1'!$A2560,"mmmm/aaaa"),'alimentação - Tabela 7.1'!$5:$5,0)+4), "")</f>
        <v/>
      </c>
    </row>
    <row r="2561" spans="1:7" ht="18" customHeight="1" x14ac:dyDescent="0.25">
      <c r="A2561" s="59" t="str">
        <f>IF(
   SUMPRODUCT(--('alimentação - Tabela 7.1'!$5:$5=TEXT(DATE(2020,INT((ROW(A2559)-1)/33)+1,1),"mmmm/aaaa"))) &gt; 0,
   TEXT(DATE(2020,INT((ROW(A2559)-1)/33)+1,1),"mmm/aa"),
   ""
)</f>
        <v/>
      </c>
      <c r="B2561" s="61" t="str">
        <f>IF(A2561&lt;&gt;"", 'alimentação - Tabela 7.1'!$B$24, "" )</f>
        <v/>
      </c>
      <c r="C2561" s="62" t="str">
        <f>IFERROR(INDEX('alimentação - Tabela 7.1'!$24:$24,
MATCH(TEXT('Tabela 7.1'!A2561,"mmmm/aaaa"),'alimentação - Tabela 7.1'!$5:$5,0)), "")</f>
        <v/>
      </c>
      <c r="D2561" s="62" t="str">
        <f>IFERROR(INDEX('alimentação - Tabela 7.1'!$24:$24,
MATCH(TEXT('Tabela 7.1'!$A2561,"mmmm/aaaa"),'alimentação - Tabela 7.1'!$5:$5,0)+1), "")</f>
        <v/>
      </c>
      <c r="E2561" s="62" t="str">
        <f>IFERROR(INDEX('alimentação - Tabela 7.1'!$24:$24,
MATCH(TEXT('Tabela 7.1'!$A2561,"mmmm/aaaa"),'alimentação - Tabela 7.1'!$5:$5,0)+2), "")</f>
        <v/>
      </c>
      <c r="F2561" s="62" t="str">
        <f>IFERROR(INDEX('alimentação - Tabela 7.1'!$24:$24,
MATCH(TEXT('Tabela 7.1'!$A2561,"mmmm/aaaa"),'alimentação - Tabela 7.1'!$5:$5,0)+3), "")</f>
        <v/>
      </c>
      <c r="G2561" s="95" t="str">
        <f>IFERROR(INDEX('alimentação - Tabela 7.1'!$24:$24,
MATCH(TEXT('Tabela 7.1'!$A2561,"mmmm/aaaa"),'alimentação - Tabela 7.1'!$5:$5,0)+4), "")</f>
        <v/>
      </c>
    </row>
    <row r="2562" spans="1:7" ht="18" customHeight="1" x14ac:dyDescent="0.25">
      <c r="A2562" s="59" t="str">
        <f>IF(
   SUMPRODUCT(--('alimentação - Tabela 7.1'!$5:$5=TEXT(DATE(2020,INT((ROW(A2560)-1)/33)+1,1),"mmmm/aaaa"))) &gt; 0,
   TEXT(DATE(2020,INT((ROW(A2560)-1)/33)+1,1),"mmm/aa"),
   ""
)</f>
        <v/>
      </c>
      <c r="B2562" s="61" t="str">
        <f>IF(A2562&lt;&gt;"", 'alimentação - Tabela 7.1'!$B$25, "" )</f>
        <v/>
      </c>
      <c r="C2562" s="62" t="str">
        <f>IFERROR(INDEX('alimentação - Tabela 7.1'!$25:$25,
MATCH(TEXT('Tabela 7.1'!A2562,"mmmm/aaaa"),'alimentação - Tabela 7.1'!$5:$5,0)), "")</f>
        <v/>
      </c>
      <c r="D2562" s="62" t="str">
        <f>IFERROR(INDEX('alimentação - Tabela 7.1'!$25:$25,
MATCH(TEXT('Tabela 7.1'!$A2562,"mmmm/aaaa"),'alimentação - Tabela 7.1'!$5:$5,0)+1), "")</f>
        <v/>
      </c>
      <c r="E2562" s="62" t="str">
        <f>IFERROR(INDEX('alimentação - Tabela 7.1'!$25:$25,
MATCH(TEXT('Tabela 7.1'!$A2562,"mmmm/aaaa"),'alimentação - Tabela 7.1'!$5:$5,0)+2), "")</f>
        <v/>
      </c>
      <c r="F2562" s="62" t="str">
        <f>IFERROR(INDEX('alimentação - Tabela 7.1'!$25:$25,
MATCH(TEXT('Tabela 7.1'!$A2562,"mmmm/aaaa"),'alimentação - Tabela 7.1'!$5:$5,0)+3), "")</f>
        <v/>
      </c>
      <c r="G2562" s="95" t="str">
        <f>IFERROR(INDEX('alimentação - Tabela 7.1'!$25:$25,
MATCH(TEXT('Tabela 7.1'!$A2562,"mmmm/aaaa"),'alimentação - Tabela 7.1'!$5:$5,0)+4), "")</f>
        <v/>
      </c>
    </row>
    <row r="2563" spans="1:7" ht="18" customHeight="1" x14ac:dyDescent="0.25">
      <c r="A2563" s="59" t="str">
        <f>IF(
   SUMPRODUCT(--('alimentação - Tabela 7.1'!$5:$5=TEXT(DATE(2020,INT((ROW(A2561)-1)/33)+1,1),"mmmm/aaaa"))) &gt; 0,
   TEXT(DATE(2020,INT((ROW(A2561)-1)/33)+1,1),"mmm/aa"),
   ""
)</f>
        <v/>
      </c>
      <c r="B2563" s="61" t="str">
        <f>IF(A2563&lt;&gt;"", 'alimentação - Tabela 7.1'!$B$26, "" )</f>
        <v/>
      </c>
      <c r="C2563" s="62" t="str">
        <f>IFERROR(INDEX('alimentação - Tabela 7.1'!$26:$26,
MATCH(TEXT('Tabela 7.1'!A2563,"mmmm/aaaa"),'alimentação - Tabela 7.1'!$5:$5,0)), "")</f>
        <v/>
      </c>
      <c r="D2563" s="62" t="str">
        <f>IFERROR(INDEX('alimentação - Tabela 7.1'!$26:$26,
MATCH(TEXT('Tabela 7.1'!$A2563,"mmmm/aaaa"),'alimentação - Tabela 7.1'!$5:$5,0)+1), "")</f>
        <v/>
      </c>
      <c r="E2563" s="62" t="str">
        <f>IFERROR(INDEX('alimentação - Tabela 7.1'!$26:$26,
MATCH(TEXT('Tabela 7.1'!$A2563,"mmmm/aaaa"),'alimentação - Tabela 7.1'!$5:$5,0)+2), "")</f>
        <v/>
      </c>
      <c r="F2563" s="62" t="str">
        <f>IFERROR(INDEX('alimentação - Tabela 7.1'!$26:$26,
MATCH(TEXT('Tabela 7.1'!$A2563,"mmmm/aaaa"),'alimentação - Tabela 7.1'!$5:$5,0)+3), "")</f>
        <v/>
      </c>
      <c r="G2563" s="95" t="str">
        <f>IFERROR(INDEX('alimentação - Tabela 7.1'!$26:$26,
MATCH(TEXT('Tabela 7.1'!$A2563,"mmmm/aaaa"),'alimentação - Tabela 7.1'!$5:$5,0)+4), "")</f>
        <v/>
      </c>
    </row>
    <row r="2564" spans="1:7" ht="18" customHeight="1" x14ac:dyDescent="0.25">
      <c r="A2564" s="59" t="str">
        <f>IF(
   SUMPRODUCT(--('alimentação - Tabela 7.1'!$5:$5=TEXT(DATE(2020,INT((ROW(A2562)-1)/33)+1,1),"mmmm/aaaa"))) &gt; 0,
   TEXT(DATE(2020,INT((ROW(A2562)-1)/33)+1,1),"mmm/aa"),
   ""
)</f>
        <v/>
      </c>
      <c r="B2564" s="61" t="str">
        <f>IF(A2564&lt;&gt;"", 'alimentação - Tabela 7.1'!$B$27, "" )</f>
        <v/>
      </c>
      <c r="C2564" s="62" t="str">
        <f>IFERROR(INDEX('alimentação - Tabela 7.1'!$27:$27,
MATCH(TEXT('Tabela 7.1'!A2564,"mmmm/aaaa"),'alimentação - Tabela 7.1'!$5:$5,0)), "")</f>
        <v/>
      </c>
      <c r="D2564" s="62" t="str">
        <f>IFERROR(INDEX('alimentação - Tabela 7.1'!$27:$27,
MATCH(TEXT('Tabela 7.1'!$A2564,"mmmm/aaaa"),'alimentação - Tabela 7.1'!$5:$5,0)+1), "")</f>
        <v/>
      </c>
      <c r="E2564" s="62" t="str">
        <f>IFERROR(INDEX('alimentação - Tabela 7.1'!$27:$27,
MATCH(TEXT('Tabela 7.1'!$A2564,"mmmm/aaaa"),'alimentação - Tabela 7.1'!$5:$5,0)+2), "")</f>
        <v/>
      </c>
      <c r="F2564" s="62" t="str">
        <f>IFERROR(INDEX('alimentação - Tabela 7.1'!$27:$27,
MATCH(TEXT('Tabela 7.1'!$A2564,"mmmm/aaaa"),'alimentação - Tabela 7.1'!$5:$5,0)+3), "")</f>
        <v/>
      </c>
      <c r="G2564" s="95" t="str">
        <f>IFERROR(INDEX('alimentação - Tabela 7.1'!$27:$27,
MATCH(TEXT('Tabela 7.1'!$A2564,"mmmm/aaaa"),'alimentação - Tabela 7.1'!$5:$5,0)+4), "")</f>
        <v/>
      </c>
    </row>
    <row r="2565" spans="1:7" ht="18" customHeight="1" x14ac:dyDescent="0.25">
      <c r="A2565" s="59" t="str">
        <f>IF(
   SUMPRODUCT(--('alimentação - Tabela 7.1'!$5:$5=TEXT(DATE(2020,INT((ROW(A2563)-1)/33)+1,1),"mmmm/aaaa"))) &gt; 0,
   TEXT(DATE(2020,INT((ROW(A2563)-1)/33)+1,1),"mmm/aa"),
   ""
)</f>
        <v/>
      </c>
      <c r="B2565" s="61" t="str">
        <f>IF(A2565&lt;&gt;"", 'alimentação - Tabela 7.1'!$B$28, "" )</f>
        <v/>
      </c>
      <c r="C2565" s="62" t="str">
        <f>IFERROR(INDEX('alimentação - Tabela 7.1'!$28:$28,
MATCH(TEXT('Tabela 7.1'!A2565,"mmmm/aaaa"),'alimentação - Tabela 7.1'!$5:$5,0)), "")</f>
        <v/>
      </c>
      <c r="D2565" s="62" t="str">
        <f>IFERROR(INDEX('alimentação - Tabela 7.1'!$28:$28,
MATCH(TEXT('Tabela 7.1'!$A2565,"mmmm/aaaa"),'alimentação - Tabela 7.1'!$5:$5,0)+1), "")</f>
        <v/>
      </c>
      <c r="E2565" s="62" t="str">
        <f>IFERROR(INDEX('alimentação - Tabela 7.1'!$28:$28,
MATCH(TEXT('Tabela 7.1'!$A2565,"mmmm/aaaa"),'alimentação - Tabela 7.1'!$5:$5,0)+2), "")</f>
        <v/>
      </c>
      <c r="F2565" s="62" t="str">
        <f>IFERROR(INDEX('alimentação - Tabela 7.1'!$28:$28,
MATCH(TEXT('Tabela 7.1'!$A2565,"mmmm/aaaa"),'alimentação - Tabela 7.1'!$5:$5,0)+3), "")</f>
        <v/>
      </c>
      <c r="G2565" s="95" t="str">
        <f>IFERROR(INDEX('alimentação - Tabela 7.1'!$28:$28,
MATCH(TEXT('Tabela 7.1'!$A2565,"mmmm/aaaa"),'alimentação - Tabela 7.1'!$5:$5,0)+4), "")</f>
        <v/>
      </c>
    </row>
    <row r="2566" spans="1:7" ht="18" customHeight="1" x14ac:dyDescent="0.25">
      <c r="A2566" s="59" t="str">
        <f>IF(
   SUMPRODUCT(--('alimentação - Tabela 7.1'!$5:$5=TEXT(DATE(2020,INT((ROW(A2564)-1)/33)+1,1),"mmmm/aaaa"))) &gt; 0,
   TEXT(DATE(2020,INT((ROW(A2564)-1)/33)+1,1),"mmm/aa"),
   ""
)</f>
        <v/>
      </c>
      <c r="B2566" s="61" t="str">
        <f>IF(A2566&lt;&gt;"", 'alimentação - Tabela 7.1'!$B$29, "" )</f>
        <v/>
      </c>
      <c r="C2566" s="62" t="str">
        <f>IFERROR(INDEX('alimentação - Tabela 7.1'!$29:$29,
MATCH(TEXT('Tabela 7.1'!A2566,"mmmm/aaaa"),'alimentação - Tabela 7.1'!$5:$5,0)), "")</f>
        <v/>
      </c>
      <c r="D2566" s="62" t="str">
        <f>IFERROR(INDEX('alimentação - Tabela 7.1'!$29:$29,
MATCH(TEXT('Tabela 7.1'!$A2566,"mmmm/aaaa"),'alimentação - Tabela 7.1'!$5:$5,0)+1), "")</f>
        <v/>
      </c>
      <c r="E2566" s="62" t="str">
        <f>IFERROR(INDEX('alimentação - Tabela 7.1'!$29:$29,
MATCH(TEXT('Tabela 7.1'!$A2566,"mmmm/aaaa"),'alimentação - Tabela 7.1'!$5:$5,0)+2), "")</f>
        <v/>
      </c>
      <c r="F2566" s="62" t="str">
        <f>IFERROR(INDEX('alimentação - Tabela 7.1'!$29:$29,
MATCH(TEXT('Tabela 7.1'!$A2566,"mmmm/aaaa"),'alimentação - Tabela 7.1'!$5:$5,0)+3), "")</f>
        <v/>
      </c>
      <c r="G2566" s="95" t="str">
        <f>IFERROR(INDEX('alimentação - Tabela 7.1'!$29:$29,
MATCH(TEXT('Tabela 7.1'!$A2566,"mmmm/aaaa"),'alimentação - Tabela 7.1'!$5:$5,0)+4), "")</f>
        <v/>
      </c>
    </row>
    <row r="2567" spans="1:7" ht="18" customHeight="1" x14ac:dyDescent="0.25">
      <c r="A2567" s="59" t="str">
        <f>IF(
   SUMPRODUCT(--('alimentação - Tabela 7.1'!$5:$5=TEXT(DATE(2020,INT((ROW(A2565)-1)/33)+1,1),"mmmm/aaaa"))) &gt; 0,
   TEXT(DATE(2020,INT((ROW(A2565)-1)/33)+1,1),"mmm/aa"),
   ""
)</f>
        <v/>
      </c>
      <c r="B2567" s="61" t="str">
        <f>IF(A2567&lt;&gt;"", 'alimentação - Tabela 7.1'!$B$30, "" )</f>
        <v/>
      </c>
      <c r="C2567" s="62" t="str">
        <f>IFERROR(INDEX('alimentação - Tabela 7.1'!$30:$30,
MATCH(TEXT('Tabela 7.1'!A2567,"mmmm/aaaa"),'alimentação - Tabela 7.1'!$5:$5,0)), "")</f>
        <v/>
      </c>
      <c r="D2567" s="62" t="str">
        <f>IFERROR(INDEX('alimentação - Tabela 7.1'!$30:$30,
MATCH(TEXT('Tabela 7.1'!$A2567,"mmmm/aaaa"),'alimentação - Tabela 7.1'!$5:$5,0)+1), "")</f>
        <v/>
      </c>
      <c r="E2567" s="62" t="str">
        <f>IFERROR(INDEX('alimentação - Tabela 7.1'!$30:$30,
MATCH(TEXT('Tabela 7.1'!$A2567,"mmmm/aaaa"),'alimentação - Tabela 7.1'!$5:$5,0)+2), "")</f>
        <v/>
      </c>
      <c r="F2567" s="62" t="str">
        <f>IFERROR(INDEX('alimentação - Tabela 7.1'!$30:$30,
MATCH(TEXT('Tabela 7.1'!$A2567,"mmmm/aaaa"),'alimentação - Tabela 7.1'!$5:$5,0)+3), "")</f>
        <v/>
      </c>
      <c r="G2567" s="95" t="str">
        <f>IFERROR(INDEX('alimentação - Tabela 7.1'!$30:$30,
MATCH(TEXT('Tabela 7.1'!$A2567,"mmmm/aaaa"),'alimentação - Tabela 7.1'!$5:$5,0)+4), "")</f>
        <v/>
      </c>
    </row>
    <row r="2568" spans="1:7" ht="18" customHeight="1" x14ac:dyDescent="0.25">
      <c r="A2568" s="59" t="str">
        <f>IF(
   SUMPRODUCT(--('alimentação - Tabela 7.1'!$5:$5=TEXT(DATE(2020,INT((ROW(A2566)-1)/33)+1,1),"mmmm/aaaa"))) &gt; 0,
   TEXT(DATE(2020,INT((ROW(A2566)-1)/33)+1,1),"mmm/aa"),
   ""
)</f>
        <v/>
      </c>
      <c r="B2568" s="61" t="str">
        <f>IF(A2568&lt;&gt;"", 'alimentação - Tabela 7.1'!$B$31, "" )</f>
        <v/>
      </c>
      <c r="C2568" s="62" t="str">
        <f>IFERROR(INDEX('alimentação - Tabela 7.1'!$31:$31,
MATCH(TEXT('Tabela 7.1'!A2568,"mmmm/aaaa"),'alimentação - Tabela 7.1'!$5:$5,0)), "")</f>
        <v/>
      </c>
      <c r="D2568" s="62" t="str">
        <f>IFERROR(INDEX('alimentação - Tabela 7.1'!$31:$31,
MATCH(TEXT('Tabela 7.1'!$A2568,"mmmm/aaaa"),'alimentação - Tabela 7.1'!$5:$5,0)+1), "")</f>
        <v/>
      </c>
      <c r="E2568" s="62" t="str">
        <f>IFERROR(INDEX('alimentação - Tabela 7.1'!$31:$31,
MATCH(TEXT('Tabela 7.1'!$A2568,"mmmm/aaaa"),'alimentação - Tabela 7.1'!$5:$5,0)+2), "")</f>
        <v/>
      </c>
      <c r="F2568" s="62" t="str">
        <f>IFERROR(INDEX('alimentação - Tabela 7.1'!$31:$31,
MATCH(TEXT('Tabela 7.1'!$A2568,"mmmm/aaaa"),'alimentação - Tabela 7.1'!$5:$5,0)+3), "")</f>
        <v/>
      </c>
      <c r="G2568" s="95" t="str">
        <f>IFERROR(INDEX('alimentação - Tabela 7.1'!$31:$31,
MATCH(TEXT('Tabela 7.1'!$A2568,"mmmm/aaaa"),'alimentação - Tabela 7.1'!$5:$5,0)+4), "")</f>
        <v/>
      </c>
    </row>
    <row r="2569" spans="1:7" ht="18" customHeight="1" x14ac:dyDescent="0.25">
      <c r="A2569" s="59" t="str">
        <f>IF(
   SUMPRODUCT(--('alimentação - Tabela 7.1'!$5:$5=TEXT(DATE(2020,INT((ROW(A2567)-1)/33)+1,1),"mmmm/aaaa"))) &gt; 0,
   TEXT(DATE(2020,INT((ROW(A2567)-1)/33)+1,1),"mmm/aa"),
   ""
)</f>
        <v/>
      </c>
      <c r="B2569" s="61" t="str">
        <f>IF(A2569&lt;&gt;"", 'alimentação - Tabela 7.1'!$B$32, "" )</f>
        <v/>
      </c>
      <c r="C2569" s="62" t="str">
        <f>IFERROR(INDEX('alimentação - Tabela 7.1'!$32:$32,
MATCH(TEXT('Tabela 7.1'!A2569,"mmmm/aaaa"),'alimentação - Tabela 7.1'!$5:$5,0)), "")</f>
        <v/>
      </c>
      <c r="D2569" s="62" t="str">
        <f>IFERROR(INDEX('alimentação - Tabela 7.1'!$32:$32,
MATCH(TEXT('Tabela 7.1'!$A2569,"mmmm/aaaa"),'alimentação - Tabela 7.1'!$5:$5,0)+1), "")</f>
        <v/>
      </c>
      <c r="E2569" s="62" t="str">
        <f>IFERROR(INDEX('alimentação - Tabela 7.1'!$32:$32,
MATCH(TEXT('Tabela 7.1'!$A2569,"mmmm/aaaa"),'alimentação - Tabela 7.1'!$5:$5,0)+2), "")</f>
        <v/>
      </c>
      <c r="F2569" s="62" t="str">
        <f>IFERROR(INDEX('alimentação - Tabela 7.1'!$32:$32,
MATCH(TEXT('Tabela 7.1'!$A2569,"mmmm/aaaa"),'alimentação - Tabela 7.1'!$5:$5,0)+3), "")</f>
        <v/>
      </c>
      <c r="G2569" s="95" t="str">
        <f>IFERROR(INDEX('alimentação - Tabela 7.1'!$32:$32,
MATCH(TEXT('Tabela 7.1'!$A2569,"mmmm/aaaa"),'alimentação - Tabela 7.1'!$5:$5,0)+4), "")</f>
        <v/>
      </c>
    </row>
    <row r="2570" spans="1:7" ht="18" customHeight="1" x14ac:dyDescent="0.25">
      <c r="A2570" s="59" t="str">
        <f>IF(
   SUMPRODUCT(--('alimentação - Tabela 7.1'!$5:$5=TEXT(DATE(2020,INT((ROW(A2568)-1)/33)+1,1),"mmmm/aaaa"))) &gt; 0,
   TEXT(DATE(2020,INT((ROW(A2568)-1)/33)+1,1),"mmm/aa"),
   ""
)</f>
        <v/>
      </c>
      <c r="B2570" s="61" t="str">
        <f>IF(A2570&lt;&gt;"", 'alimentação - Tabela 7.1'!$B$33, "" )</f>
        <v/>
      </c>
      <c r="C2570" s="62" t="str">
        <f>IFERROR(INDEX('alimentação - Tabela 7.1'!$33:$33,
MATCH(TEXT('Tabela 7.1'!A2570,"mmmm/aaaa"),'alimentação - Tabela 7.1'!$5:$5,0)), "")</f>
        <v/>
      </c>
      <c r="D2570" s="62" t="str">
        <f>IFERROR(INDEX('alimentação - Tabela 7.1'!$33:$33,
MATCH(TEXT('Tabela 7.1'!$A2570,"mmmm/aaaa"),'alimentação - Tabela 7.1'!$5:$5,0)+1), "")</f>
        <v/>
      </c>
      <c r="E2570" s="62" t="str">
        <f>IFERROR(INDEX('alimentação - Tabela 7.1'!$33:$33,
MATCH(TEXT('Tabela 7.1'!$A2570,"mmmm/aaaa"),'alimentação - Tabela 7.1'!$5:$5,0)+2), "")</f>
        <v/>
      </c>
      <c r="F2570" s="62" t="str">
        <f>IFERROR(INDEX('alimentação - Tabela 7.1'!$33:$33,
MATCH(TEXT('Tabela 7.1'!$A2570,"mmmm/aaaa"),'alimentação - Tabela 7.1'!$5:$5,0)+3), "")</f>
        <v/>
      </c>
      <c r="G2570" s="95" t="str">
        <f>IFERROR(INDEX('alimentação - Tabela 7.1'!$33:$33,
MATCH(TEXT('Tabela 7.1'!$A2570,"mmmm/aaaa"),'alimentação - Tabela 7.1'!$5:$5,0)+4), "")</f>
        <v/>
      </c>
    </row>
    <row r="2571" spans="1:7" ht="18" customHeight="1" x14ac:dyDescent="0.25">
      <c r="A2571" s="59" t="str">
        <f>IF(
   SUMPRODUCT(--('alimentação - Tabela 7.1'!$5:$5=TEXT(DATE(2020,INT((ROW(A2569)-1)/33)+1,1),"mmmm/aaaa"))) &gt; 0,
   TEXT(DATE(2020,INT((ROW(A2569)-1)/33)+1,1),"mmm/aa"),
   ""
)</f>
        <v/>
      </c>
      <c r="B2571" s="61" t="str">
        <f>IF(A2571&lt;&gt;"", 'alimentação - Tabela 7.1'!$B$34, "" )</f>
        <v/>
      </c>
      <c r="C2571" s="62" t="str">
        <f>IFERROR(INDEX('alimentação - Tabela 7.1'!$34:$34,
MATCH(TEXT('Tabela 7.1'!A2571,"mmmm/aaaa"),'alimentação - Tabela 7.1'!$5:$5,0)), "")</f>
        <v/>
      </c>
      <c r="D2571" s="62" t="str">
        <f>IFERROR(INDEX('alimentação - Tabela 7.1'!$34:$34,
MATCH(TEXT('Tabela 7.1'!$A2571,"mmmm/aaaa"),'alimentação - Tabela 7.1'!$5:$5,0)+1), "")</f>
        <v/>
      </c>
      <c r="E2571" s="62" t="str">
        <f>IFERROR(INDEX('alimentação - Tabela 7.1'!$34:$34,
MATCH(TEXT('Tabela 7.1'!$A2571,"mmmm/aaaa"),'alimentação - Tabela 7.1'!$5:$5,0)+2), "")</f>
        <v/>
      </c>
      <c r="F2571" s="62" t="str">
        <f>IFERROR(INDEX('alimentação - Tabela 7.1'!$34:$34,
MATCH(TEXT('Tabela 7.1'!$A2571,"mmmm/aaaa"),'alimentação - Tabela 7.1'!$5:$5,0)+3), "")</f>
        <v/>
      </c>
      <c r="G2571" s="95" t="str">
        <f>IFERROR(INDEX('alimentação - Tabela 7.1'!$34:$34,
MATCH(TEXT('Tabela 7.1'!$A2571,"mmmm/aaaa"),'alimentação - Tabela 7.1'!$5:$5,0)+4), "")</f>
        <v/>
      </c>
    </row>
    <row r="2572" spans="1:7" ht="18" customHeight="1" x14ac:dyDescent="0.25">
      <c r="A2572" s="59" t="str">
        <f>IF(
   SUMPRODUCT(--('alimentação - Tabela 7.1'!$5:$5=TEXT(DATE(2020,INT((ROW(A2570)-1)/33)+1,1),"mmmm/aaaa"))) &gt; 0,
   TEXT(DATE(2020,INT((ROW(A2570)-1)/33)+1,1),"mmm/aa"),
   ""
)</f>
        <v/>
      </c>
      <c r="B2572" s="61" t="str">
        <f>IF(A2572&lt;&gt;"", 'alimentação - Tabela 7.1'!$B$35, "" )</f>
        <v/>
      </c>
      <c r="C2572" s="62" t="str">
        <f>IFERROR(INDEX('alimentação - Tabela 7.1'!$35:$35,
MATCH(TEXT('Tabela 7.1'!A2572,"mmmm/aaaa"),'alimentação - Tabela 7.1'!$5:$5,0)), "")</f>
        <v/>
      </c>
      <c r="D2572" s="62" t="str">
        <f>IFERROR(INDEX('alimentação - Tabela 7.1'!$35:$35,
MATCH(TEXT('Tabela 7.1'!$A2572,"mmmm/aaaa"),'alimentação - Tabela 7.1'!$5:$5,0)+1), "")</f>
        <v/>
      </c>
      <c r="E2572" s="62" t="str">
        <f>IFERROR(INDEX('alimentação - Tabela 7.1'!$35:$35,
MATCH(TEXT('Tabela 7.1'!$A2572,"mmmm/aaaa"),'alimentação - Tabela 7.1'!$5:$5,0)+2), "")</f>
        <v/>
      </c>
      <c r="F2572" s="62" t="str">
        <f>IFERROR(INDEX('alimentação - Tabela 7.1'!$35:$35,
MATCH(TEXT('Tabela 7.1'!$A2572,"mmmm/aaaa"),'alimentação - Tabela 7.1'!$5:$5,0)+3), "")</f>
        <v/>
      </c>
      <c r="G2572" s="95" t="str">
        <f>IFERROR(INDEX('alimentação - Tabela 7.1'!$35:$35,
MATCH(TEXT('Tabela 7.1'!$A2572,"mmmm/aaaa"),'alimentação - Tabela 7.1'!$5:$5,0)+4), "")</f>
        <v/>
      </c>
    </row>
    <row r="2573" spans="1:7" ht="18" customHeight="1" x14ac:dyDescent="0.25">
      <c r="A2573" s="59" t="str">
        <f>IF(
   SUMPRODUCT(--('alimentação - Tabela 7.1'!$5:$5=TEXT(DATE(2020,INT((ROW(A2571)-1)/33)+1,1),"mmmm/aaaa"))) &gt; 0,
   TEXT(DATE(2020,INT((ROW(A2571)-1)/33)+1,1),"mmm/aa"),
   ""
)</f>
        <v/>
      </c>
      <c r="B2573" s="61" t="str">
        <f>IF(A2573&lt;&gt;"", 'alimentação - Tabela 7.1'!$B$36, "" )</f>
        <v/>
      </c>
      <c r="C2573" s="62" t="str">
        <f>IFERROR(INDEX('alimentação - Tabela 7.1'!$36:$36,
MATCH(TEXT('Tabela 7.1'!A2573,"mmmm/aaaa"),'alimentação - Tabela 7.1'!$5:$5,0)), "")</f>
        <v/>
      </c>
      <c r="D2573" s="62" t="str">
        <f>IFERROR(INDEX('alimentação - Tabela 7.1'!$36:$36,
MATCH(TEXT('Tabela 7.1'!$A2573,"mmmm/aaaa"),'alimentação - Tabela 7.1'!$5:$5,0)+1), "")</f>
        <v/>
      </c>
      <c r="E2573" s="62" t="str">
        <f>IFERROR(INDEX('alimentação - Tabela 7.1'!$36:$36,
MATCH(TEXT('Tabela 7.1'!$A2573,"mmmm/aaaa"),'alimentação - Tabela 7.1'!$5:$5,0)+2), "")</f>
        <v/>
      </c>
      <c r="F2573" s="62" t="str">
        <f>IFERROR(INDEX('alimentação - Tabela 7.1'!$36:$36,
MATCH(TEXT('Tabela 7.1'!$A2573,"mmmm/aaaa"),'alimentação - Tabela 7.1'!$5:$5,0)+3), "")</f>
        <v/>
      </c>
      <c r="G2573" s="95" t="str">
        <f>IFERROR(INDEX('alimentação - Tabela 7.1'!$36:$36,
MATCH(TEXT('Tabela 7.1'!$A2573,"mmmm/aaaa"),'alimentação - Tabela 7.1'!$5:$5,0)+4), "")</f>
        <v/>
      </c>
    </row>
    <row r="2574" spans="1:7" ht="18" customHeight="1" x14ac:dyDescent="0.25">
      <c r="A2574" s="59" t="str">
        <f>IF(
   SUMPRODUCT(--('alimentação - Tabela 7.1'!$5:$5=TEXT(DATE(2020,INT((ROW(A2572)-1)/33)+1,1),"mmmm/aaaa"))) &gt; 0,
   TEXT(DATE(2020,INT((ROW(A2572)-1)/33)+1,1),"mmm/aa"),
   ""
)</f>
        <v/>
      </c>
      <c r="B2574" s="61" t="str">
        <f>IF(A2574&lt;&gt;"", 'alimentação - Tabela 7.1'!$B$37, "" )</f>
        <v/>
      </c>
      <c r="C2574" s="62" t="str">
        <f>IFERROR(INDEX('alimentação - Tabela 7.1'!$37:$37,
MATCH(TEXT('Tabela 7.1'!A2574,"mmmm/aaaa"),'alimentação - Tabela 7.1'!$5:$5,0)), "")</f>
        <v/>
      </c>
      <c r="D2574" s="62" t="str">
        <f>IFERROR(INDEX('alimentação - Tabela 7.1'!$37:$37,
MATCH(TEXT('Tabela 7.1'!$A2574,"mmmm/aaaa"),'alimentação - Tabela 7.1'!$5:$5,0)+1), "")</f>
        <v/>
      </c>
      <c r="E2574" s="62" t="str">
        <f>IFERROR(INDEX('alimentação - Tabela 7.1'!$37:$37,
MATCH(TEXT('Tabela 7.1'!$A2574,"mmmm/aaaa"),'alimentação - Tabela 7.1'!$5:$5,0)+2), "")</f>
        <v/>
      </c>
      <c r="F2574" s="62" t="str">
        <f>IFERROR(INDEX('alimentação - Tabela 7.1'!$37:$37,
MATCH(TEXT('Tabela 7.1'!$A2574,"mmmm/aaaa"),'alimentação - Tabela 7.1'!$5:$5,0)+3), "")</f>
        <v/>
      </c>
      <c r="G2574" s="95" t="str">
        <f>IFERROR(INDEX('alimentação - Tabela 7.1'!$37:$37,
MATCH(TEXT('Tabela 7.1'!$A2574,"mmmm/aaaa"),'alimentação - Tabela 7.1'!$5:$5,0)+4), "")</f>
        <v/>
      </c>
    </row>
    <row r="2575" spans="1:7" ht="18" customHeight="1" x14ac:dyDescent="0.25">
      <c r="A2575" s="59" t="str">
        <f>IF(
   SUMPRODUCT(--('alimentação - Tabela 7.1'!$5:$5=TEXT(DATE(2020,INT((ROW(A2573)-1)/33)+1,1),"mmmm/aaaa"))) &gt; 0,
   TEXT(DATE(2020,INT((ROW(A2573)-1)/33)+1,1),"mmm/aa"),
   ""
)</f>
        <v/>
      </c>
      <c r="B2575" s="61" t="str">
        <f>IF(A2575&lt;&gt;"", 'alimentação - Tabela 7.1'!$B$38, "" )</f>
        <v/>
      </c>
      <c r="C2575" s="62" t="str">
        <f>IFERROR(INDEX('alimentação - Tabela 7.1'!$38:$38,
MATCH(TEXT('Tabela 7.1'!A2575,"mmmm/aaaa"),'alimentação - Tabela 7.1'!$5:$5,0)), "")</f>
        <v/>
      </c>
      <c r="D2575" s="62" t="str">
        <f>IFERROR(INDEX('alimentação - Tabela 7.1'!$38:$38,
MATCH(TEXT('Tabela 7.1'!$A2575,"mmmm/aaaa"),'alimentação - Tabela 7.1'!$5:$5,0)+1), "")</f>
        <v/>
      </c>
      <c r="E2575" s="62" t="str">
        <f>IFERROR(INDEX('alimentação - Tabela 7.1'!$38:$38,
MATCH(TEXT('Tabela 7.1'!$A2575,"mmmm/aaaa"),'alimentação - Tabela 7.1'!$5:$5,0)+2), "")</f>
        <v/>
      </c>
      <c r="F2575" s="62" t="str">
        <f>IFERROR(INDEX('alimentação - Tabela 7.1'!$38:$38,
MATCH(TEXT('Tabela 7.1'!$A2575,"mmmm/aaaa"),'alimentação - Tabela 7.1'!$5:$5,0)+3), "")</f>
        <v/>
      </c>
      <c r="G2575" s="95" t="str">
        <f>IFERROR(INDEX('alimentação - Tabela 7.1'!$38:$38,
MATCH(TEXT('Tabela 7.1'!$A2575,"mmmm/aaaa"),'alimentação - Tabela 7.1'!$5:$5,0)+4), "")</f>
        <v/>
      </c>
    </row>
    <row r="2576" spans="1:7" ht="18" customHeight="1" x14ac:dyDescent="0.25">
      <c r="A2576" s="59" t="str">
        <f>IF(
   SUMPRODUCT(--('alimentação - Tabela 7.1'!$5:$5=TEXT(DATE(2020,INT((ROW(A2574)-1)/33)+1,1),"mmmm/aaaa"))) &gt; 0,
   TEXT(DATE(2020,INT((ROW(A2574)-1)/33)+1,1),"mmm/aa"),
   ""
)</f>
        <v/>
      </c>
      <c r="B2576" s="61" t="str">
        <f>IF(A2576&lt;&gt;"", 'alimentação - Tabela 7.1'!$B$39, "" )</f>
        <v/>
      </c>
      <c r="C2576" s="62" t="str">
        <f>IFERROR(INDEX('alimentação - Tabela 7.1'!$39:$39,
MATCH(TEXT('Tabela 7.1'!A2576,"mmmm/aaaa"),'alimentação - Tabela 7.1'!$5:$5,0)), "")</f>
        <v/>
      </c>
      <c r="D2576" s="62" t="str">
        <f>IFERROR(INDEX('alimentação - Tabela 7.1'!$39:$39,
MATCH(TEXT('Tabela 7.1'!$A2576,"mmmm/aaaa"),'alimentação - Tabela 7.1'!$5:$5,0)+1), "")</f>
        <v/>
      </c>
      <c r="E2576" s="62" t="str">
        <f>IFERROR(INDEX('alimentação - Tabela 7.1'!$39:$39,
MATCH(TEXT('Tabela 7.1'!$A2576,"mmmm/aaaa"),'alimentação - Tabela 7.1'!$5:$5,0)+2), "")</f>
        <v/>
      </c>
      <c r="F2576" s="62" t="str">
        <f>IFERROR(INDEX('alimentação - Tabela 7.1'!$39:$39,
MATCH(TEXT('Tabela 7.1'!$A2576,"mmmm/aaaa"),'alimentação - Tabela 7.1'!$5:$5,0)+3), "")</f>
        <v/>
      </c>
      <c r="G2576" s="95" t="str">
        <f>IFERROR(INDEX('alimentação - Tabela 7.1'!$39:$39,
MATCH(TEXT('Tabela 7.1'!$A2576,"mmmm/aaaa"),'alimentação - Tabela 7.1'!$5:$5,0)+4), "")</f>
        <v/>
      </c>
    </row>
    <row r="2577" spans="1:7" ht="18" customHeight="1" x14ac:dyDescent="0.25">
      <c r="A2577" s="59" t="str">
        <f>IF(
   SUMPRODUCT(--('alimentação - Tabela 7.1'!$5:$5=TEXT(DATE(2020,INT((ROW(A2575)-1)/33)+1,1),"mmmm/aaaa"))) &gt; 0,
   TEXT(DATE(2020,INT((ROW(A2575)-1)/33)+1,1),"mmm/aa"),
   ""
)</f>
        <v/>
      </c>
      <c r="B2577" s="61" t="str">
        <f>IF(A2577&lt;&gt;"", 'alimentação - Tabela 7.1'!$B$7, "" )</f>
        <v/>
      </c>
      <c r="C2577" s="62" t="str">
        <f>IFERROR(INDEX('alimentação - Tabela 7.1'!$7:$7,
MATCH(TEXT('Tabela 7.1'!A2577,"mmmm/aaaa"),'alimentação - Tabela 7.1'!$5:$5,0)), "")</f>
        <v/>
      </c>
      <c r="D2577" s="62" t="str">
        <f>IFERROR(INDEX('alimentação - Tabela 7.1'!$7:$7,
MATCH(TEXT('Tabela 7.1'!$A2577,"mmmm/aaaa"),'alimentação - Tabela 7.1'!$5:$5,0)+1), "")</f>
        <v/>
      </c>
      <c r="E2577" s="62" t="str">
        <f>IFERROR(INDEX('alimentação - Tabela 7.1'!$7:$7,
MATCH(TEXT('Tabela 7.1'!$A2577,"mmmm/aaaa"),'alimentação - Tabela 7.1'!$5:$5,0)+2), "")</f>
        <v/>
      </c>
      <c r="F2577" s="62" t="str">
        <f>IFERROR(INDEX('alimentação - Tabela 7.1'!$7:$7,
MATCH(TEXT('Tabela 7.1'!$A2577,"mmmm/aaaa"),'alimentação - Tabela 7.1'!$5:$5,0)+3), "")</f>
        <v/>
      </c>
      <c r="G2577" s="95" t="str">
        <f>IFERROR(INDEX('alimentação - Tabela 7.1'!$7:$7,
MATCH(TEXT('Tabela 7.1'!$A2577,"mmmm/aaaa"),'alimentação - Tabela 7.1'!$5:$5,0)+4), "")</f>
        <v/>
      </c>
    </row>
    <row r="2578" spans="1:7" ht="18" customHeight="1" x14ac:dyDescent="0.25">
      <c r="A2578" s="59" t="str">
        <f>IF(
   SUMPRODUCT(--('alimentação - Tabela 7.1'!$5:$5=TEXT(DATE(2020,INT((ROW(A2576)-1)/33)+1,1),"mmmm/aaaa"))) &gt; 0,
   TEXT(DATE(2020,INT((ROW(A2576)-1)/33)+1,1),"mmm/aa"),
   ""
)</f>
        <v/>
      </c>
      <c r="B2578" s="61" t="str">
        <f>IF(A2578&lt;&gt;"", 'alimentação - Tabela 7.1'!$B$8, "" )</f>
        <v/>
      </c>
      <c r="C2578" s="62" t="str">
        <f>IFERROR(INDEX('alimentação - Tabela 7.1'!$8:$8,
MATCH(TEXT('Tabela 7.1'!A2578,"mmmm/aaaa"),'alimentação - Tabela 7.1'!$5:$5,0)), "")</f>
        <v/>
      </c>
      <c r="D2578" s="62" t="str">
        <f>IFERROR(INDEX('alimentação - Tabela 7.1'!$8:$8,
MATCH(TEXT('Tabela 7.1'!$A2578,"mmmm/aaaa"),'alimentação - Tabela 7.1'!$5:$5,0)+1), "")</f>
        <v/>
      </c>
      <c r="E2578" s="62" t="str">
        <f>IFERROR(INDEX('alimentação - Tabela 7.1'!$8:$8,
MATCH(TEXT('Tabela 7.1'!$A2578,"mmmm/aaaa"),'alimentação - Tabela 7.1'!$5:$5,0)+2), "")</f>
        <v/>
      </c>
      <c r="F2578" s="62" t="str">
        <f>IFERROR(INDEX('alimentação - Tabela 7.1'!$8:$8,
MATCH(TEXT('Tabela 7.1'!$A2578,"mmmm/aaaa"),'alimentação - Tabela 7.1'!$5:$5,0)+3), "")</f>
        <v/>
      </c>
      <c r="G2578" s="95" t="str">
        <f>IFERROR(INDEX('alimentação - Tabela 7.1'!$8:$8,
MATCH(TEXT('Tabela 7.1'!$A2578,"mmmm/aaaa"),'alimentação - Tabela 7.1'!$5:$5,0)+4), "")</f>
        <v/>
      </c>
    </row>
    <row r="2579" spans="1:7" ht="18" customHeight="1" x14ac:dyDescent="0.25">
      <c r="A2579" s="59" t="str">
        <f>IF(
   SUMPRODUCT(--('alimentação - Tabela 7.1'!$5:$5=TEXT(DATE(2020,INT((ROW(A2577)-1)/33)+1,1),"mmmm/aaaa"))) &gt; 0,
   TEXT(DATE(2020,INT((ROW(A2577)-1)/33)+1,1),"mmm/aa"),
   ""
)</f>
        <v/>
      </c>
      <c r="B2579" s="61" t="str">
        <f>IF(A2579&lt;&gt;"", 'alimentação - Tabela 7.1'!$B$9, "" )</f>
        <v/>
      </c>
      <c r="C2579" s="62" t="str">
        <f>IFERROR(INDEX('alimentação - Tabela 7.1'!$9:$9,
MATCH(TEXT('Tabela 7.1'!A2579,"mmmm/aaaa"),'alimentação - Tabela 7.1'!$5:$5,0)), "")</f>
        <v/>
      </c>
      <c r="D2579" s="62" t="str">
        <f>IFERROR(INDEX('alimentação - Tabela 7.1'!$9:$9,
MATCH(TEXT('Tabela 7.1'!$A2579,"mmmm/aaaa"),'alimentação - Tabela 7.1'!$5:$5,0)+1), "")</f>
        <v/>
      </c>
      <c r="E2579" s="62" t="str">
        <f>IFERROR(INDEX('alimentação - Tabela 7.1'!$9:$9,
MATCH(TEXT('Tabela 7.1'!$A2579,"mmmm/aaaa"),'alimentação - Tabela 7.1'!$5:$5,0)+2), "")</f>
        <v/>
      </c>
      <c r="F2579" s="62" t="str">
        <f>IFERROR(INDEX('alimentação - Tabela 7.1'!$9:$9,
MATCH(TEXT('Tabela 7.1'!$A2579,"mmmm/aaaa"),'alimentação - Tabela 7.1'!$5:$5,0)+3), "")</f>
        <v/>
      </c>
      <c r="G2579" s="95" t="str">
        <f>IFERROR(INDEX('alimentação - Tabela 7.1'!$9:$9,
MATCH(TEXT('Tabela 7.1'!$A2579,"mmmm/aaaa"),'alimentação - Tabela 7.1'!$5:$5,0)+4), "")</f>
        <v/>
      </c>
    </row>
    <row r="2580" spans="1:7" ht="18" customHeight="1" x14ac:dyDescent="0.25">
      <c r="A2580" s="59" t="str">
        <f>IF(
   SUMPRODUCT(--('alimentação - Tabela 7.1'!$5:$5=TEXT(DATE(2020,INT((ROW(A2578)-1)/33)+1,1),"mmmm/aaaa"))) &gt; 0,
   TEXT(DATE(2020,INT((ROW(A2578)-1)/33)+1,1),"mmm/aa"),
   ""
)</f>
        <v/>
      </c>
      <c r="B2580" s="61" t="str">
        <f>IF(A2580&lt;&gt;"", 'alimentação - Tabela 7.1'!$B$10, "" )</f>
        <v/>
      </c>
      <c r="C2580" s="62" t="str">
        <f>IFERROR(INDEX('alimentação - Tabela 7.1'!$10:$10,
MATCH(TEXT('Tabela 7.1'!A2580,"mmmm/aaaa"),'alimentação - Tabela 7.1'!$5:$5,0)), "")</f>
        <v/>
      </c>
      <c r="D2580" s="62" t="str">
        <f>IFERROR(INDEX('alimentação - Tabela 7.1'!$10:$10,
MATCH(TEXT('Tabela 7.1'!$A2580,"mmmm/aaaa"),'alimentação - Tabela 7.1'!$5:$5,0)+1), "")</f>
        <v/>
      </c>
      <c r="E2580" s="62" t="str">
        <f>IFERROR(INDEX('alimentação - Tabela 7.1'!$10:$10,
MATCH(TEXT('Tabela 7.1'!$A2580,"mmmm/aaaa"),'alimentação - Tabela 7.1'!$5:$5,0)+2), "")</f>
        <v/>
      </c>
      <c r="F2580" s="62" t="str">
        <f>IFERROR(INDEX('alimentação - Tabela 7.1'!$10:$10,
MATCH(TEXT('Tabela 7.1'!$A2580,"mmmm/aaaa"),'alimentação - Tabela 7.1'!$5:$5,0)+3), "")</f>
        <v/>
      </c>
      <c r="G2580" s="95" t="str">
        <f>IFERROR(INDEX('alimentação - Tabela 7.1'!$10:$10,
MATCH(TEXT('Tabela 7.1'!$A2580,"mmmm/aaaa"),'alimentação - Tabela 7.1'!$5:$5,0)+4), "")</f>
        <v/>
      </c>
    </row>
    <row r="2581" spans="1:7" ht="18" customHeight="1" x14ac:dyDescent="0.25">
      <c r="A2581" s="59" t="str">
        <f>IF(
   SUMPRODUCT(--('alimentação - Tabela 7.1'!$5:$5=TEXT(DATE(2020,INT((ROW(A2579)-1)/33)+1,1),"mmmm/aaaa"))) &gt; 0,
   TEXT(DATE(2020,INT((ROW(A2579)-1)/33)+1,1),"mmm/aa"),
   ""
)</f>
        <v/>
      </c>
      <c r="B2581" s="61" t="str">
        <f>IF(A2581&lt;&gt;"", 'alimentação - Tabela 7.1'!$B$11, "" )</f>
        <v/>
      </c>
      <c r="C2581" s="62" t="str">
        <f>IFERROR(INDEX('alimentação - Tabela 7.1'!$11:$11,
MATCH(TEXT('Tabela 7.1'!A2581,"mmmm/aaaa"),'alimentação - Tabela 7.1'!$5:$5,0)), "")</f>
        <v/>
      </c>
      <c r="D2581" s="62" t="str">
        <f>IFERROR(INDEX('alimentação - Tabela 7.1'!$11:$11,
MATCH(TEXT('Tabela 7.1'!$A2581,"mmmm/aaaa"),'alimentação - Tabela 7.1'!$5:$5,0)+1), "")</f>
        <v/>
      </c>
      <c r="E2581" s="62" t="str">
        <f>IFERROR(INDEX('alimentação - Tabela 7.1'!$11:$11,
MATCH(TEXT('Tabela 7.1'!$A2581,"mmmm/aaaa"),'alimentação - Tabela 7.1'!$5:$5,0)+2), "")</f>
        <v/>
      </c>
      <c r="F2581" s="62" t="str">
        <f>IFERROR(INDEX('alimentação - Tabela 7.1'!$11:$11,
MATCH(TEXT('Tabela 7.1'!$A2581,"mmmm/aaaa"),'alimentação - Tabela 7.1'!$5:$5,0)+3), "")</f>
        <v/>
      </c>
      <c r="G2581" s="95" t="str">
        <f>IFERROR(INDEX('alimentação - Tabela 7.1'!$11:$11,
MATCH(TEXT('Tabela 7.1'!$A2581,"mmmm/aaaa"),'alimentação - Tabela 7.1'!$5:$5,0)+4), "")</f>
        <v/>
      </c>
    </row>
    <row r="2582" spans="1:7" ht="18" customHeight="1" x14ac:dyDescent="0.25">
      <c r="A2582" s="59" t="str">
        <f>IF(
   SUMPRODUCT(--('alimentação - Tabela 7.1'!$5:$5=TEXT(DATE(2020,INT((ROW(A2580)-1)/33)+1,1),"mmmm/aaaa"))) &gt; 0,
   TEXT(DATE(2020,INT((ROW(A2580)-1)/33)+1,1),"mmm/aa"),
   ""
)</f>
        <v/>
      </c>
      <c r="B2582" s="61" t="str">
        <f>IF(A2582&lt;&gt;"", 'alimentação - Tabela 7.1'!$B$12, "" )</f>
        <v/>
      </c>
      <c r="C2582" s="62" t="str">
        <f>IFERROR(INDEX('alimentação - Tabela 7.1'!$12:$12,
MATCH(TEXT('Tabela 7.1'!A2582,"mmmm/aaaa"),'alimentação - Tabela 7.1'!$5:$5,0)), "")</f>
        <v/>
      </c>
      <c r="D2582" s="62" t="str">
        <f>IFERROR(INDEX('alimentação - Tabela 7.1'!$12:$12,
MATCH(TEXT('Tabela 7.1'!$A2582,"mmmm/aaaa"),'alimentação - Tabela 7.1'!$5:$5,0)+1), "")</f>
        <v/>
      </c>
      <c r="E2582" s="62" t="str">
        <f>IFERROR(INDEX('alimentação - Tabela 7.1'!$12:$12,
MATCH(TEXT('Tabela 7.1'!$A2582,"mmmm/aaaa"),'alimentação - Tabela 7.1'!$5:$5,0)+2), "")</f>
        <v/>
      </c>
      <c r="F2582" s="62" t="str">
        <f>IFERROR(INDEX('alimentação - Tabela 7.1'!$12:$12,
MATCH(TEXT('Tabela 7.1'!$A2582,"mmmm/aaaa"),'alimentação - Tabela 7.1'!$5:$5,0)+3), "")</f>
        <v/>
      </c>
      <c r="G2582" s="95" t="str">
        <f>IFERROR(INDEX('alimentação - Tabela 7.1'!$12:$12,
MATCH(TEXT('Tabela 7.1'!$A2582,"mmmm/aaaa"),'alimentação - Tabela 7.1'!$5:$5,0)+4), "")</f>
        <v/>
      </c>
    </row>
    <row r="2583" spans="1:7" ht="18" customHeight="1" x14ac:dyDescent="0.25">
      <c r="A2583" s="59" t="str">
        <f>IF(
   SUMPRODUCT(--('alimentação - Tabela 7.1'!$5:$5=TEXT(DATE(2020,INT((ROW(A2581)-1)/33)+1,1),"mmmm/aaaa"))) &gt; 0,
   TEXT(DATE(2020,INT((ROW(A2581)-1)/33)+1,1),"mmm/aa"),
   ""
)</f>
        <v/>
      </c>
      <c r="B2583" s="61" t="str">
        <f>IF(A2583&lt;&gt;"", 'alimentação - Tabela 7.1'!$B$13, "" )</f>
        <v/>
      </c>
      <c r="C2583" s="62" t="str">
        <f>IFERROR(INDEX('alimentação - Tabela 7.1'!$13:$13,
MATCH(TEXT('Tabela 7.1'!A2583,"mmmm/aaaa"),'alimentação - Tabela 7.1'!$5:$5,0)), "")</f>
        <v/>
      </c>
      <c r="D2583" s="62" t="str">
        <f>IFERROR(INDEX('alimentação - Tabela 7.1'!$13:$13,
MATCH(TEXT('Tabela 7.1'!$A2583,"mmmm/aaaa"),'alimentação - Tabela 7.1'!$5:$5,0)+1), "")</f>
        <v/>
      </c>
      <c r="E2583" s="62" t="str">
        <f>IFERROR(INDEX('alimentação - Tabela 7.1'!$13:$13,
MATCH(TEXT('Tabela 7.1'!$A2583,"mmmm/aaaa"),'alimentação - Tabela 7.1'!$5:$5,0)+2), "")</f>
        <v/>
      </c>
      <c r="F2583" s="62" t="str">
        <f>IFERROR(INDEX('alimentação - Tabela 7.1'!$13:$13,
MATCH(TEXT('Tabela 7.1'!$A2583,"mmmm/aaaa"),'alimentação - Tabela 7.1'!$5:$5,0)+3), "")</f>
        <v/>
      </c>
      <c r="G2583" s="95" t="str">
        <f>IFERROR(INDEX('alimentação - Tabela 7.1'!$13:$13,
MATCH(TEXT('Tabela 7.1'!$A2583,"mmmm/aaaa"),'alimentação - Tabela 7.1'!$5:$5,0)+4), "")</f>
        <v/>
      </c>
    </row>
    <row r="2584" spans="1:7" ht="18" customHeight="1" x14ac:dyDescent="0.25">
      <c r="A2584" s="59" t="str">
        <f>IF(
   SUMPRODUCT(--('alimentação - Tabela 7.1'!$5:$5=TEXT(DATE(2020,INT((ROW(A2582)-1)/33)+1,1),"mmmm/aaaa"))) &gt; 0,
   TEXT(DATE(2020,INT((ROW(A2582)-1)/33)+1,1),"mmm/aa"),
   ""
)</f>
        <v/>
      </c>
      <c r="B2584" s="61" t="str">
        <f>IF(A2584&lt;&gt;"", 'alimentação - Tabela 7.1'!$B$14, "" )</f>
        <v/>
      </c>
      <c r="C2584" s="62" t="str">
        <f>IFERROR(INDEX('alimentação - Tabela 7.1'!$14:$14,
MATCH(TEXT('Tabela 7.1'!A2584,"mmmm/aaaa"),'alimentação - Tabela 7.1'!$5:$5,0)), "")</f>
        <v/>
      </c>
      <c r="D2584" s="62" t="str">
        <f>IFERROR(INDEX('alimentação - Tabela 7.1'!$14:$14,
MATCH(TEXT('Tabela 7.1'!$A2584,"mmmm/aaaa"),'alimentação - Tabela 7.1'!$5:$5,0)+1), "")</f>
        <v/>
      </c>
      <c r="E2584" s="62" t="str">
        <f>IFERROR(INDEX('alimentação - Tabela 7.1'!$14:$14,
MATCH(TEXT('Tabela 7.1'!$A2584,"mmmm/aaaa"),'alimentação - Tabela 7.1'!$5:$5,0)+2), "")</f>
        <v/>
      </c>
      <c r="F2584" s="62" t="str">
        <f>IFERROR(INDEX('alimentação - Tabela 7.1'!$14:$14,
MATCH(TEXT('Tabela 7.1'!$A2584,"mmmm/aaaa"),'alimentação - Tabela 7.1'!$5:$5,0)+3), "")</f>
        <v/>
      </c>
      <c r="G2584" s="95" t="str">
        <f>IFERROR(INDEX('alimentação - Tabela 7.1'!$14:$14,
MATCH(TEXT('Tabela 7.1'!$A2584,"mmmm/aaaa"),'alimentação - Tabela 7.1'!$5:$5,0)+4), "")</f>
        <v/>
      </c>
    </row>
    <row r="2585" spans="1:7" ht="18" customHeight="1" x14ac:dyDescent="0.25">
      <c r="A2585" s="59" t="str">
        <f>IF(
   SUMPRODUCT(--('alimentação - Tabela 7.1'!$5:$5=TEXT(DATE(2020,INT((ROW(A2583)-1)/33)+1,1),"mmmm/aaaa"))) &gt; 0,
   TEXT(DATE(2020,INT((ROW(A2583)-1)/33)+1,1),"mmm/aa"),
   ""
)</f>
        <v/>
      </c>
      <c r="B2585" s="61" t="str">
        <f>IF(A2585&lt;&gt;"", 'alimentação - Tabela 7.1'!$B$15, "" )</f>
        <v/>
      </c>
      <c r="C2585" s="62" t="str">
        <f>IFERROR(INDEX('alimentação - Tabela 7.1'!$15:$15,
MATCH(TEXT('Tabela 7.1'!A2585,"mmmm/aaaa"),'alimentação - Tabela 7.1'!$5:$5,0)), "")</f>
        <v/>
      </c>
      <c r="D2585" s="62" t="str">
        <f>IFERROR(INDEX('alimentação - Tabela 7.1'!$15:$15,
MATCH(TEXT('Tabela 7.1'!$A2585,"mmmm/aaaa"),'alimentação - Tabela 7.1'!$5:$5,0)+1), "")</f>
        <v/>
      </c>
      <c r="E2585" s="62" t="str">
        <f>IFERROR(INDEX('alimentação - Tabela 7.1'!$15:$15,
MATCH(TEXT('Tabela 7.1'!$A2585,"mmmm/aaaa"),'alimentação - Tabela 7.1'!$5:$5,0)+2), "")</f>
        <v/>
      </c>
      <c r="F2585" s="62" t="str">
        <f>IFERROR(INDEX('alimentação - Tabela 7.1'!$15:$15,
MATCH(TEXT('Tabela 7.1'!$A2585,"mmmm/aaaa"),'alimentação - Tabela 7.1'!$5:$5,0)+3), "")</f>
        <v/>
      </c>
      <c r="G2585" s="95" t="str">
        <f>IFERROR(INDEX('alimentação - Tabela 7.1'!$15:$15,
MATCH(TEXT('Tabela 7.1'!$A2585,"mmmm/aaaa"),'alimentação - Tabela 7.1'!$5:$5,0)+4), "")</f>
        <v/>
      </c>
    </row>
    <row r="2586" spans="1:7" ht="18" customHeight="1" x14ac:dyDescent="0.25">
      <c r="A2586" s="59" t="str">
        <f>IF(
   SUMPRODUCT(--('alimentação - Tabela 7.1'!$5:$5=TEXT(DATE(2020,INT((ROW(A2584)-1)/33)+1,1),"mmmm/aaaa"))) &gt; 0,
   TEXT(DATE(2020,INT((ROW(A2584)-1)/33)+1,1),"mmm/aa"),
   ""
)</f>
        <v/>
      </c>
      <c r="B2586" s="61" t="str">
        <f>IF(A2586&lt;&gt;"", 'alimentação - Tabela 7.1'!$B$16, "" )</f>
        <v/>
      </c>
      <c r="C2586" s="62" t="str">
        <f>IFERROR(INDEX('alimentação - Tabela 7.1'!$16:$16,
MATCH(TEXT('Tabela 7.1'!A2586,"mmmm/aaaa"),'alimentação - Tabela 7.1'!$5:$5,0)), "")</f>
        <v/>
      </c>
      <c r="D2586" s="62" t="str">
        <f>IFERROR(INDEX('alimentação - Tabela 7.1'!$16:$16,
MATCH(TEXT('Tabela 7.1'!$A2586,"mmmm/aaaa"),'alimentação - Tabela 7.1'!$5:$5,0)+1), "")</f>
        <v/>
      </c>
      <c r="E2586" s="62" t="str">
        <f>IFERROR(INDEX('alimentação - Tabela 7.1'!$16:$16,
MATCH(TEXT('Tabela 7.1'!$A2586,"mmmm/aaaa"),'alimentação - Tabela 7.1'!$5:$5,0)+2), "")</f>
        <v/>
      </c>
      <c r="F2586" s="62" t="str">
        <f>IFERROR(INDEX('alimentação - Tabela 7.1'!$16:$16,
MATCH(TEXT('Tabela 7.1'!$A2586,"mmmm/aaaa"),'alimentação - Tabela 7.1'!$5:$5,0)+3), "")</f>
        <v/>
      </c>
      <c r="G2586" s="95" t="str">
        <f>IFERROR(INDEX('alimentação - Tabela 7.1'!$16:$16,
MATCH(TEXT('Tabela 7.1'!$A2586,"mmmm/aaaa"),'alimentação - Tabela 7.1'!$5:$5,0)+4), "")</f>
        <v/>
      </c>
    </row>
    <row r="2587" spans="1:7" ht="18" customHeight="1" x14ac:dyDescent="0.25">
      <c r="A2587" s="59" t="str">
        <f>IF(
   SUMPRODUCT(--('alimentação - Tabela 7.1'!$5:$5=TEXT(DATE(2020,INT((ROW(A2585)-1)/33)+1,1),"mmmm/aaaa"))) &gt; 0,
   TEXT(DATE(2020,INT((ROW(A2585)-1)/33)+1,1),"mmm/aa"),
   ""
)</f>
        <v/>
      </c>
      <c r="B2587" s="61" t="str">
        <f>IF(A2587&lt;&gt;"", 'alimentação - Tabela 7.1'!$B$17, "" )</f>
        <v/>
      </c>
      <c r="C2587" s="62" t="str">
        <f>IFERROR(INDEX('alimentação - Tabela 7.1'!$17:$17,
MATCH(TEXT('Tabela 7.1'!A2587,"mmmm/aaaa"),'alimentação - Tabela 7.1'!$5:$5,0)), "")</f>
        <v/>
      </c>
      <c r="D2587" s="62" t="str">
        <f>IFERROR(INDEX('alimentação - Tabela 7.1'!$17:$17,
MATCH(TEXT('Tabela 7.1'!$A2587,"mmmm/aaaa"),'alimentação - Tabela 7.1'!$5:$5,0)+1), "")</f>
        <v/>
      </c>
      <c r="E2587" s="62" t="str">
        <f>IFERROR(INDEX('alimentação - Tabela 7.1'!$17:$17,
MATCH(TEXT('Tabela 7.1'!$A2587,"mmmm/aaaa"),'alimentação - Tabela 7.1'!$5:$5,0)+2), "")</f>
        <v/>
      </c>
      <c r="F2587" s="62" t="str">
        <f>IFERROR(INDEX('alimentação - Tabela 7.1'!$17:$17,
MATCH(TEXT('Tabela 7.1'!$A2587,"mmmm/aaaa"),'alimentação - Tabela 7.1'!$5:$5,0)+3), "")</f>
        <v/>
      </c>
      <c r="G2587" s="95" t="str">
        <f>IFERROR(INDEX('alimentação - Tabela 7.1'!$17:$17,
MATCH(TEXT('Tabela 7.1'!$A2587,"mmmm/aaaa"),'alimentação - Tabela 7.1'!$5:$5,0)+4), "")</f>
        <v/>
      </c>
    </row>
    <row r="2588" spans="1:7" ht="18" customHeight="1" x14ac:dyDescent="0.25">
      <c r="A2588" s="59" t="str">
        <f>IF(
   SUMPRODUCT(--('alimentação - Tabela 7.1'!$5:$5=TEXT(DATE(2020,INT((ROW(A2586)-1)/33)+1,1),"mmmm/aaaa"))) &gt; 0,
   TEXT(DATE(2020,INT((ROW(A2586)-1)/33)+1,1),"mmm/aa"),
   ""
)</f>
        <v/>
      </c>
      <c r="B2588" s="61" t="str">
        <f>IF(A2588&lt;&gt;"", 'alimentação - Tabela 7.1'!$B$18, "" )</f>
        <v/>
      </c>
      <c r="C2588" s="62" t="str">
        <f>IFERROR(INDEX('alimentação - Tabela 7.1'!$18:$18,
MATCH(TEXT('Tabela 7.1'!A2588,"mmmm/aaaa"),'alimentação - Tabela 7.1'!$5:$5,0)), "")</f>
        <v/>
      </c>
      <c r="D2588" s="62" t="str">
        <f>IFERROR(INDEX('alimentação - Tabela 7.1'!$18:$18,
MATCH(TEXT('Tabela 7.1'!$A2588,"mmmm/aaaa"),'alimentação - Tabela 7.1'!$5:$5,0)+1), "")</f>
        <v/>
      </c>
      <c r="E2588" s="62" t="str">
        <f>IFERROR(INDEX('alimentação - Tabela 7.1'!$18:$18,
MATCH(TEXT('Tabela 7.1'!$A2588,"mmmm/aaaa"),'alimentação - Tabela 7.1'!$5:$5,0)+2), "")</f>
        <v/>
      </c>
      <c r="F2588" s="62" t="str">
        <f>IFERROR(INDEX('alimentação - Tabela 7.1'!$18:$18,
MATCH(TEXT('Tabela 7.1'!$A2588,"mmmm/aaaa"),'alimentação - Tabela 7.1'!$5:$5,0)+3), "")</f>
        <v/>
      </c>
      <c r="G2588" s="95" t="str">
        <f>IFERROR(INDEX('alimentação - Tabela 7.1'!$18:$18,
MATCH(TEXT('Tabela 7.1'!$A2588,"mmmm/aaaa"),'alimentação - Tabela 7.1'!$5:$5,0)+4), "")</f>
        <v/>
      </c>
    </row>
    <row r="2589" spans="1:7" ht="18" customHeight="1" x14ac:dyDescent="0.25">
      <c r="A2589" s="59" t="str">
        <f>IF(
   SUMPRODUCT(--('alimentação - Tabela 7.1'!$5:$5=TEXT(DATE(2020,INT((ROW(A2587)-1)/33)+1,1),"mmmm/aaaa"))) &gt; 0,
   TEXT(DATE(2020,INT((ROW(A2587)-1)/33)+1,1),"mmm/aa"),
   ""
)</f>
        <v/>
      </c>
      <c r="B2589" s="61" t="str">
        <f>IF(A2589&lt;&gt;"", 'alimentação - Tabela 7.1'!$B$19, "" )</f>
        <v/>
      </c>
      <c r="C2589" s="62" t="str">
        <f>IFERROR(INDEX('alimentação - Tabela 7.1'!$19:$19,
MATCH(TEXT('Tabela 7.1'!A2589,"mmmm/aaaa"),'alimentação - Tabela 7.1'!$5:$5,0)), "")</f>
        <v/>
      </c>
      <c r="D2589" s="62" t="str">
        <f>IFERROR(INDEX('alimentação - Tabela 7.1'!$19:$19,
MATCH(TEXT('Tabela 7.1'!$A2589,"mmmm/aaaa"),'alimentação - Tabela 7.1'!$5:$5,0)+1), "")</f>
        <v/>
      </c>
      <c r="E2589" s="62" t="str">
        <f>IFERROR(INDEX('alimentação - Tabela 7.1'!$19:$19,
MATCH(TEXT('Tabela 7.1'!$A2589,"mmmm/aaaa"),'alimentação - Tabela 7.1'!$5:$5,0)+2), "")</f>
        <v/>
      </c>
      <c r="F2589" s="62" t="str">
        <f>IFERROR(INDEX('alimentação - Tabela 7.1'!$19:$19,
MATCH(TEXT('Tabela 7.1'!$A2589,"mmmm/aaaa"),'alimentação - Tabela 7.1'!$5:$5,0)+3), "")</f>
        <v/>
      </c>
      <c r="G2589" s="95" t="str">
        <f>IFERROR(INDEX('alimentação - Tabela 7.1'!$19:$19,
MATCH(TEXT('Tabela 7.1'!$A2589,"mmmm/aaaa"),'alimentação - Tabela 7.1'!$5:$5,0)+4), "")</f>
        <v/>
      </c>
    </row>
    <row r="2590" spans="1:7" ht="18" customHeight="1" x14ac:dyDescent="0.25">
      <c r="A2590" s="59" t="str">
        <f>IF(
   SUMPRODUCT(--('alimentação - Tabela 7.1'!$5:$5=TEXT(DATE(2020,INT((ROW(A2588)-1)/33)+1,1),"mmmm/aaaa"))) &gt; 0,
   TEXT(DATE(2020,INT((ROW(A2588)-1)/33)+1,1),"mmm/aa"),
   ""
)</f>
        <v/>
      </c>
      <c r="B2590" s="61" t="str">
        <f>IF(A2590&lt;&gt;"", 'alimentação - Tabela 7.1'!$B$20, "" )</f>
        <v/>
      </c>
      <c r="C2590" s="62" t="str">
        <f>IFERROR(INDEX('alimentação - Tabela 7.1'!$20:$20,
MATCH(TEXT('Tabela 7.1'!A2590,"mmmm/aaaa"),'alimentação - Tabela 7.1'!$5:$5,0)), "")</f>
        <v/>
      </c>
      <c r="D2590" s="62" t="str">
        <f>IFERROR(INDEX('alimentação - Tabela 7.1'!$20:$20,
MATCH(TEXT('Tabela 7.1'!$A2590,"mmmm/aaaa"),'alimentação - Tabela 7.1'!$5:$5,0)+1), "")</f>
        <v/>
      </c>
      <c r="E2590" s="62" t="str">
        <f>IFERROR(INDEX('alimentação - Tabela 7.1'!$20:$20,
MATCH(TEXT('Tabela 7.1'!$A2590,"mmmm/aaaa"),'alimentação - Tabela 7.1'!$5:$5,0)+2), "")</f>
        <v/>
      </c>
      <c r="F2590" s="62" t="str">
        <f>IFERROR(INDEX('alimentação - Tabela 7.1'!$20:$20,
MATCH(TEXT('Tabela 7.1'!$A2590,"mmmm/aaaa"),'alimentação - Tabela 7.1'!$5:$5,0)+3), "")</f>
        <v/>
      </c>
      <c r="G2590" s="95" t="str">
        <f>IFERROR(INDEX('alimentação - Tabela 7.1'!$20:$20,
MATCH(TEXT('Tabela 7.1'!$A2590,"mmmm/aaaa"),'alimentação - Tabela 7.1'!$5:$5,0)+4), "")</f>
        <v/>
      </c>
    </row>
    <row r="2591" spans="1:7" ht="18" customHeight="1" x14ac:dyDescent="0.25">
      <c r="A2591" s="59" t="str">
        <f>IF(
   SUMPRODUCT(--('alimentação - Tabela 7.1'!$5:$5=TEXT(DATE(2020,INT((ROW(A2589)-1)/33)+1,1),"mmmm/aaaa"))) &gt; 0,
   TEXT(DATE(2020,INT((ROW(A2589)-1)/33)+1,1),"mmm/aa"),
   ""
)</f>
        <v/>
      </c>
      <c r="B2591" s="61" t="str">
        <f>IF(A2591&lt;&gt;"", 'alimentação - Tabela 7.1'!$B$21, "" )</f>
        <v/>
      </c>
      <c r="C2591" s="62" t="str">
        <f>IFERROR(INDEX('alimentação - Tabela 7.1'!$21:$21,
MATCH(TEXT('Tabela 7.1'!A2591,"mmmm/aaaa"),'alimentação - Tabela 7.1'!$5:$5,0)), "")</f>
        <v/>
      </c>
      <c r="D2591" s="62" t="str">
        <f>IFERROR(INDEX('alimentação - Tabela 7.1'!$21:$21,
MATCH(TEXT('Tabela 7.1'!$A2591,"mmmm/aaaa"),'alimentação - Tabela 7.1'!$5:$5,0)+1), "")</f>
        <v/>
      </c>
      <c r="E2591" s="62" t="str">
        <f>IFERROR(INDEX('alimentação - Tabela 7.1'!$21:$21,
MATCH(TEXT('Tabela 7.1'!$A2591,"mmmm/aaaa"),'alimentação - Tabela 7.1'!$5:$5,0)+2), "")</f>
        <v/>
      </c>
      <c r="F2591" s="62" t="str">
        <f>IFERROR(INDEX('alimentação - Tabela 7.1'!$21:$21,
MATCH(TEXT('Tabela 7.1'!$A2591,"mmmm/aaaa"),'alimentação - Tabela 7.1'!$5:$5,0)+3), "")</f>
        <v/>
      </c>
      <c r="G2591" s="95" t="str">
        <f>IFERROR(INDEX('alimentação - Tabela 7.1'!$21:$21,
MATCH(TEXT('Tabela 7.1'!$A2591,"mmmm/aaaa"),'alimentação - Tabela 7.1'!$5:$5,0)+4), "")</f>
        <v/>
      </c>
    </row>
    <row r="2592" spans="1:7" ht="18" customHeight="1" x14ac:dyDescent="0.25">
      <c r="A2592" s="59" t="str">
        <f>IF(
   SUMPRODUCT(--('alimentação - Tabela 7.1'!$5:$5=TEXT(DATE(2020,INT((ROW(A2590)-1)/33)+1,1),"mmmm/aaaa"))) &gt; 0,
   TEXT(DATE(2020,INT((ROW(A2590)-1)/33)+1,1),"mmm/aa"),
   ""
)</f>
        <v/>
      </c>
      <c r="B2592" s="61" t="str">
        <f>IF(A2592&lt;&gt;"", 'alimentação - Tabela 7.1'!$B$22, "" )</f>
        <v/>
      </c>
      <c r="C2592" s="62" t="str">
        <f>IFERROR(INDEX('alimentação - Tabela 7.1'!$22:$22,
MATCH(TEXT('Tabela 7.1'!A2592,"mmmm/aaaa"),'alimentação - Tabela 7.1'!$5:$5,0)), "")</f>
        <v/>
      </c>
      <c r="D2592" s="62" t="str">
        <f>IFERROR(INDEX('alimentação - Tabela 7.1'!$22:$22,
MATCH(TEXT('Tabela 7.1'!$A2592,"mmmm/aaaa"),'alimentação - Tabela 7.1'!$5:$5,0)+1), "")</f>
        <v/>
      </c>
      <c r="E2592" s="62" t="str">
        <f>IFERROR(INDEX('alimentação - Tabela 7.1'!$22:$22,
MATCH(TEXT('Tabela 7.1'!$A2592,"mmmm/aaaa"),'alimentação - Tabela 7.1'!$5:$5,0)+2), "")</f>
        <v/>
      </c>
      <c r="F2592" s="62" t="str">
        <f>IFERROR(INDEX('alimentação - Tabela 7.1'!$22:$22,
MATCH(TEXT('Tabela 7.1'!$A2592,"mmmm/aaaa"),'alimentação - Tabela 7.1'!$5:$5,0)+3), "")</f>
        <v/>
      </c>
      <c r="G2592" s="95" t="str">
        <f>IFERROR(INDEX('alimentação - Tabela 7.1'!$22:$22,
MATCH(TEXT('Tabela 7.1'!$A2592,"mmmm/aaaa"),'alimentação - Tabela 7.1'!$5:$5,0)+4), "")</f>
        <v/>
      </c>
    </row>
    <row r="2593" spans="1:7" ht="18" customHeight="1" x14ac:dyDescent="0.25">
      <c r="A2593" s="59" t="str">
        <f>IF(
   SUMPRODUCT(--('alimentação - Tabela 7.1'!$5:$5=TEXT(DATE(2020,INT((ROW(A2591)-1)/33)+1,1),"mmmm/aaaa"))) &gt; 0,
   TEXT(DATE(2020,INT((ROW(A2591)-1)/33)+1,1),"mmm/aa"),
   ""
)</f>
        <v/>
      </c>
      <c r="B2593" s="61" t="str">
        <f>IF(A2593&lt;&gt;"", 'alimentação - Tabela 7.1'!$B$23, "" )</f>
        <v/>
      </c>
      <c r="C2593" s="62" t="str">
        <f>IFERROR(INDEX('alimentação - Tabela 7.1'!$23:$23,
MATCH(TEXT('Tabela 7.1'!A2593,"mmmm/aaaa"),'alimentação - Tabela 7.1'!$5:$5,0)), "")</f>
        <v/>
      </c>
      <c r="D2593" s="62" t="str">
        <f>IFERROR(INDEX('alimentação - Tabela 7.1'!$23:$23,
MATCH(TEXT('Tabela 7.1'!$A2593,"mmmm/aaaa"),'alimentação - Tabela 7.1'!$5:$5,0)+1), "")</f>
        <v/>
      </c>
      <c r="E2593" s="62" t="str">
        <f>IFERROR(INDEX('alimentação - Tabela 7.1'!$23:$23,
MATCH(TEXT('Tabela 7.1'!$A2593,"mmmm/aaaa"),'alimentação - Tabela 7.1'!$5:$5,0)+2), "")</f>
        <v/>
      </c>
      <c r="F2593" s="62" t="str">
        <f>IFERROR(INDEX('alimentação - Tabela 7.1'!$23:$23,
MATCH(TEXT('Tabela 7.1'!$A2593,"mmmm/aaaa"),'alimentação - Tabela 7.1'!$5:$5,0)+3), "")</f>
        <v/>
      </c>
      <c r="G2593" s="95" t="str">
        <f>IFERROR(INDEX('alimentação - Tabela 7.1'!$23:$23,
MATCH(TEXT('Tabela 7.1'!$A2593,"mmmm/aaaa"),'alimentação - Tabela 7.1'!$5:$5,0)+4), "")</f>
        <v/>
      </c>
    </row>
    <row r="2594" spans="1:7" ht="18" customHeight="1" x14ac:dyDescent="0.25">
      <c r="A2594" s="59" t="str">
        <f>IF(
   SUMPRODUCT(--('alimentação - Tabela 7.1'!$5:$5=TEXT(DATE(2020,INT((ROW(A2592)-1)/33)+1,1),"mmmm/aaaa"))) &gt; 0,
   TEXT(DATE(2020,INT((ROW(A2592)-1)/33)+1,1),"mmm/aa"),
   ""
)</f>
        <v/>
      </c>
      <c r="B2594" s="61" t="str">
        <f>IF(A2594&lt;&gt;"", 'alimentação - Tabela 7.1'!$B$24, "" )</f>
        <v/>
      </c>
      <c r="C2594" s="62" t="str">
        <f>IFERROR(INDEX('alimentação - Tabela 7.1'!$24:$24,
MATCH(TEXT('Tabela 7.1'!A2594,"mmmm/aaaa"),'alimentação - Tabela 7.1'!$5:$5,0)), "")</f>
        <v/>
      </c>
      <c r="D2594" s="62" t="str">
        <f>IFERROR(INDEX('alimentação - Tabela 7.1'!$24:$24,
MATCH(TEXT('Tabela 7.1'!$A2594,"mmmm/aaaa"),'alimentação - Tabela 7.1'!$5:$5,0)+1), "")</f>
        <v/>
      </c>
      <c r="E2594" s="62" t="str">
        <f>IFERROR(INDEX('alimentação - Tabela 7.1'!$24:$24,
MATCH(TEXT('Tabela 7.1'!$A2594,"mmmm/aaaa"),'alimentação - Tabela 7.1'!$5:$5,0)+2), "")</f>
        <v/>
      </c>
      <c r="F2594" s="62" t="str">
        <f>IFERROR(INDEX('alimentação - Tabela 7.1'!$24:$24,
MATCH(TEXT('Tabela 7.1'!$A2594,"mmmm/aaaa"),'alimentação - Tabela 7.1'!$5:$5,0)+3), "")</f>
        <v/>
      </c>
      <c r="G2594" s="95" t="str">
        <f>IFERROR(INDEX('alimentação - Tabela 7.1'!$24:$24,
MATCH(TEXT('Tabela 7.1'!$A2594,"mmmm/aaaa"),'alimentação - Tabela 7.1'!$5:$5,0)+4), "")</f>
        <v/>
      </c>
    </row>
    <row r="2595" spans="1:7" ht="18" customHeight="1" x14ac:dyDescent="0.25">
      <c r="A2595" s="59" t="str">
        <f>IF(
   SUMPRODUCT(--('alimentação - Tabela 7.1'!$5:$5=TEXT(DATE(2020,INT((ROW(A2593)-1)/33)+1,1),"mmmm/aaaa"))) &gt; 0,
   TEXT(DATE(2020,INT((ROW(A2593)-1)/33)+1,1),"mmm/aa"),
   ""
)</f>
        <v/>
      </c>
      <c r="B2595" s="61" t="str">
        <f>IF(A2595&lt;&gt;"", 'alimentação - Tabela 7.1'!$B$25, "" )</f>
        <v/>
      </c>
      <c r="C2595" s="62" t="str">
        <f>IFERROR(INDEX('alimentação - Tabela 7.1'!$25:$25,
MATCH(TEXT('Tabela 7.1'!A2595,"mmmm/aaaa"),'alimentação - Tabela 7.1'!$5:$5,0)), "")</f>
        <v/>
      </c>
      <c r="D2595" s="62" t="str">
        <f>IFERROR(INDEX('alimentação - Tabela 7.1'!$25:$25,
MATCH(TEXT('Tabela 7.1'!$A2595,"mmmm/aaaa"),'alimentação - Tabela 7.1'!$5:$5,0)+1), "")</f>
        <v/>
      </c>
      <c r="E2595" s="62" t="str">
        <f>IFERROR(INDEX('alimentação - Tabela 7.1'!$25:$25,
MATCH(TEXT('Tabela 7.1'!$A2595,"mmmm/aaaa"),'alimentação - Tabela 7.1'!$5:$5,0)+2), "")</f>
        <v/>
      </c>
      <c r="F2595" s="62" t="str">
        <f>IFERROR(INDEX('alimentação - Tabela 7.1'!$25:$25,
MATCH(TEXT('Tabela 7.1'!$A2595,"mmmm/aaaa"),'alimentação - Tabela 7.1'!$5:$5,0)+3), "")</f>
        <v/>
      </c>
      <c r="G2595" s="95" t="str">
        <f>IFERROR(INDEX('alimentação - Tabela 7.1'!$25:$25,
MATCH(TEXT('Tabela 7.1'!$A2595,"mmmm/aaaa"),'alimentação - Tabela 7.1'!$5:$5,0)+4), "")</f>
        <v/>
      </c>
    </row>
    <row r="2596" spans="1:7" ht="18" customHeight="1" x14ac:dyDescent="0.25">
      <c r="A2596" s="59" t="str">
        <f>IF(
   SUMPRODUCT(--('alimentação - Tabela 7.1'!$5:$5=TEXT(DATE(2020,INT((ROW(A2594)-1)/33)+1,1),"mmmm/aaaa"))) &gt; 0,
   TEXT(DATE(2020,INT((ROW(A2594)-1)/33)+1,1),"mmm/aa"),
   ""
)</f>
        <v/>
      </c>
      <c r="B2596" s="61" t="str">
        <f>IF(A2596&lt;&gt;"", 'alimentação - Tabela 7.1'!$B$26, "" )</f>
        <v/>
      </c>
      <c r="C2596" s="62" t="str">
        <f>IFERROR(INDEX('alimentação - Tabela 7.1'!$26:$26,
MATCH(TEXT('Tabela 7.1'!A2596,"mmmm/aaaa"),'alimentação - Tabela 7.1'!$5:$5,0)), "")</f>
        <v/>
      </c>
      <c r="D2596" s="62" t="str">
        <f>IFERROR(INDEX('alimentação - Tabela 7.1'!$26:$26,
MATCH(TEXT('Tabela 7.1'!$A2596,"mmmm/aaaa"),'alimentação - Tabela 7.1'!$5:$5,0)+1), "")</f>
        <v/>
      </c>
      <c r="E2596" s="62" t="str">
        <f>IFERROR(INDEX('alimentação - Tabela 7.1'!$26:$26,
MATCH(TEXT('Tabela 7.1'!$A2596,"mmmm/aaaa"),'alimentação - Tabela 7.1'!$5:$5,0)+2), "")</f>
        <v/>
      </c>
      <c r="F2596" s="62" t="str">
        <f>IFERROR(INDEX('alimentação - Tabela 7.1'!$26:$26,
MATCH(TEXT('Tabela 7.1'!$A2596,"mmmm/aaaa"),'alimentação - Tabela 7.1'!$5:$5,0)+3), "")</f>
        <v/>
      </c>
      <c r="G2596" s="95" t="str">
        <f>IFERROR(INDEX('alimentação - Tabela 7.1'!$26:$26,
MATCH(TEXT('Tabela 7.1'!$A2596,"mmmm/aaaa"),'alimentação - Tabela 7.1'!$5:$5,0)+4), "")</f>
        <v/>
      </c>
    </row>
    <row r="2597" spans="1:7" ht="18" customHeight="1" x14ac:dyDescent="0.25">
      <c r="A2597" s="59" t="str">
        <f>IF(
   SUMPRODUCT(--('alimentação - Tabela 7.1'!$5:$5=TEXT(DATE(2020,INT((ROW(A2595)-1)/33)+1,1),"mmmm/aaaa"))) &gt; 0,
   TEXT(DATE(2020,INT((ROW(A2595)-1)/33)+1,1),"mmm/aa"),
   ""
)</f>
        <v/>
      </c>
      <c r="B2597" s="61" t="str">
        <f>IF(A2597&lt;&gt;"", 'alimentação - Tabela 7.1'!$B$27, "" )</f>
        <v/>
      </c>
      <c r="C2597" s="62" t="str">
        <f>IFERROR(INDEX('alimentação - Tabela 7.1'!$27:$27,
MATCH(TEXT('Tabela 7.1'!A2597,"mmmm/aaaa"),'alimentação - Tabela 7.1'!$5:$5,0)), "")</f>
        <v/>
      </c>
      <c r="D2597" s="62" t="str">
        <f>IFERROR(INDEX('alimentação - Tabela 7.1'!$27:$27,
MATCH(TEXT('Tabela 7.1'!$A2597,"mmmm/aaaa"),'alimentação - Tabela 7.1'!$5:$5,0)+1), "")</f>
        <v/>
      </c>
      <c r="E2597" s="62" t="str">
        <f>IFERROR(INDEX('alimentação - Tabela 7.1'!$27:$27,
MATCH(TEXT('Tabela 7.1'!$A2597,"mmmm/aaaa"),'alimentação - Tabela 7.1'!$5:$5,0)+2), "")</f>
        <v/>
      </c>
      <c r="F2597" s="62" t="str">
        <f>IFERROR(INDEX('alimentação - Tabela 7.1'!$27:$27,
MATCH(TEXT('Tabela 7.1'!$A2597,"mmmm/aaaa"),'alimentação - Tabela 7.1'!$5:$5,0)+3), "")</f>
        <v/>
      </c>
      <c r="G2597" s="95" t="str">
        <f>IFERROR(INDEX('alimentação - Tabela 7.1'!$27:$27,
MATCH(TEXT('Tabela 7.1'!$A2597,"mmmm/aaaa"),'alimentação - Tabela 7.1'!$5:$5,0)+4), "")</f>
        <v/>
      </c>
    </row>
    <row r="2598" spans="1:7" ht="18" customHeight="1" x14ac:dyDescent="0.25">
      <c r="A2598" s="59" t="str">
        <f>IF(
   SUMPRODUCT(--('alimentação - Tabela 7.1'!$5:$5=TEXT(DATE(2020,INT((ROW(A2596)-1)/33)+1,1),"mmmm/aaaa"))) &gt; 0,
   TEXT(DATE(2020,INT((ROW(A2596)-1)/33)+1,1),"mmm/aa"),
   ""
)</f>
        <v/>
      </c>
      <c r="B2598" s="61" t="str">
        <f>IF(A2598&lt;&gt;"", 'alimentação - Tabela 7.1'!$B$28, "" )</f>
        <v/>
      </c>
      <c r="C2598" s="62" t="str">
        <f>IFERROR(INDEX('alimentação - Tabela 7.1'!$28:$28,
MATCH(TEXT('Tabela 7.1'!A2598,"mmmm/aaaa"),'alimentação - Tabela 7.1'!$5:$5,0)), "")</f>
        <v/>
      </c>
      <c r="D2598" s="62" t="str">
        <f>IFERROR(INDEX('alimentação - Tabela 7.1'!$28:$28,
MATCH(TEXT('Tabela 7.1'!$A2598,"mmmm/aaaa"),'alimentação - Tabela 7.1'!$5:$5,0)+1), "")</f>
        <v/>
      </c>
      <c r="E2598" s="62" t="str">
        <f>IFERROR(INDEX('alimentação - Tabela 7.1'!$28:$28,
MATCH(TEXT('Tabela 7.1'!$A2598,"mmmm/aaaa"),'alimentação - Tabela 7.1'!$5:$5,0)+2), "")</f>
        <v/>
      </c>
      <c r="F2598" s="62" t="str">
        <f>IFERROR(INDEX('alimentação - Tabela 7.1'!$28:$28,
MATCH(TEXT('Tabela 7.1'!$A2598,"mmmm/aaaa"),'alimentação - Tabela 7.1'!$5:$5,0)+3), "")</f>
        <v/>
      </c>
      <c r="G2598" s="95" t="str">
        <f>IFERROR(INDEX('alimentação - Tabela 7.1'!$28:$28,
MATCH(TEXT('Tabela 7.1'!$A2598,"mmmm/aaaa"),'alimentação - Tabela 7.1'!$5:$5,0)+4), "")</f>
        <v/>
      </c>
    </row>
    <row r="2599" spans="1:7" ht="18" customHeight="1" x14ac:dyDescent="0.25">
      <c r="A2599" s="59" t="str">
        <f>IF(
   SUMPRODUCT(--('alimentação - Tabela 7.1'!$5:$5=TEXT(DATE(2020,INT((ROW(A2597)-1)/33)+1,1),"mmmm/aaaa"))) &gt; 0,
   TEXT(DATE(2020,INT((ROW(A2597)-1)/33)+1,1),"mmm/aa"),
   ""
)</f>
        <v/>
      </c>
      <c r="B2599" s="61" t="str">
        <f>IF(A2599&lt;&gt;"", 'alimentação - Tabela 7.1'!$B$29, "" )</f>
        <v/>
      </c>
      <c r="C2599" s="62" t="str">
        <f>IFERROR(INDEX('alimentação - Tabela 7.1'!$29:$29,
MATCH(TEXT('Tabela 7.1'!A2599,"mmmm/aaaa"),'alimentação - Tabela 7.1'!$5:$5,0)), "")</f>
        <v/>
      </c>
      <c r="D2599" s="62" t="str">
        <f>IFERROR(INDEX('alimentação - Tabela 7.1'!$29:$29,
MATCH(TEXT('Tabela 7.1'!$A2599,"mmmm/aaaa"),'alimentação - Tabela 7.1'!$5:$5,0)+1), "")</f>
        <v/>
      </c>
      <c r="E2599" s="62" t="str">
        <f>IFERROR(INDEX('alimentação - Tabela 7.1'!$29:$29,
MATCH(TEXT('Tabela 7.1'!$A2599,"mmmm/aaaa"),'alimentação - Tabela 7.1'!$5:$5,0)+2), "")</f>
        <v/>
      </c>
      <c r="F2599" s="62" t="str">
        <f>IFERROR(INDEX('alimentação - Tabela 7.1'!$29:$29,
MATCH(TEXT('Tabela 7.1'!$A2599,"mmmm/aaaa"),'alimentação - Tabela 7.1'!$5:$5,0)+3), "")</f>
        <v/>
      </c>
      <c r="G2599" s="95" t="str">
        <f>IFERROR(INDEX('alimentação - Tabela 7.1'!$29:$29,
MATCH(TEXT('Tabela 7.1'!$A2599,"mmmm/aaaa"),'alimentação - Tabela 7.1'!$5:$5,0)+4), "")</f>
        <v/>
      </c>
    </row>
    <row r="2600" spans="1:7" ht="18" customHeight="1" x14ac:dyDescent="0.25">
      <c r="A2600" s="59" t="str">
        <f>IF(
   SUMPRODUCT(--('alimentação - Tabela 7.1'!$5:$5=TEXT(DATE(2020,INT((ROW(A2598)-1)/33)+1,1),"mmmm/aaaa"))) &gt; 0,
   TEXT(DATE(2020,INT((ROW(A2598)-1)/33)+1,1),"mmm/aa"),
   ""
)</f>
        <v/>
      </c>
      <c r="B2600" s="61" t="str">
        <f>IF(A2600&lt;&gt;"", 'alimentação - Tabela 7.1'!$B$30, "" )</f>
        <v/>
      </c>
      <c r="C2600" s="62" t="str">
        <f>IFERROR(INDEX('alimentação - Tabela 7.1'!$30:$30,
MATCH(TEXT('Tabela 7.1'!A2600,"mmmm/aaaa"),'alimentação - Tabela 7.1'!$5:$5,0)), "")</f>
        <v/>
      </c>
      <c r="D2600" s="62" t="str">
        <f>IFERROR(INDEX('alimentação - Tabela 7.1'!$30:$30,
MATCH(TEXT('Tabela 7.1'!$A2600,"mmmm/aaaa"),'alimentação - Tabela 7.1'!$5:$5,0)+1), "")</f>
        <v/>
      </c>
      <c r="E2600" s="62" t="str">
        <f>IFERROR(INDEX('alimentação - Tabela 7.1'!$30:$30,
MATCH(TEXT('Tabela 7.1'!$A2600,"mmmm/aaaa"),'alimentação - Tabela 7.1'!$5:$5,0)+2), "")</f>
        <v/>
      </c>
      <c r="F2600" s="62" t="str">
        <f>IFERROR(INDEX('alimentação - Tabela 7.1'!$30:$30,
MATCH(TEXT('Tabela 7.1'!$A2600,"mmmm/aaaa"),'alimentação - Tabela 7.1'!$5:$5,0)+3), "")</f>
        <v/>
      </c>
      <c r="G2600" s="95" t="str">
        <f>IFERROR(INDEX('alimentação - Tabela 7.1'!$30:$30,
MATCH(TEXT('Tabela 7.1'!$A2600,"mmmm/aaaa"),'alimentação - Tabela 7.1'!$5:$5,0)+4), "")</f>
        <v/>
      </c>
    </row>
    <row r="2601" spans="1:7" ht="18" customHeight="1" x14ac:dyDescent="0.25">
      <c r="A2601" s="59" t="str">
        <f>IF(
   SUMPRODUCT(--('alimentação - Tabela 7.1'!$5:$5=TEXT(DATE(2020,INT((ROW(A2599)-1)/33)+1,1),"mmmm/aaaa"))) &gt; 0,
   TEXT(DATE(2020,INT((ROW(A2599)-1)/33)+1,1),"mmm/aa"),
   ""
)</f>
        <v/>
      </c>
      <c r="B2601" s="61" t="str">
        <f>IF(A2601&lt;&gt;"", 'alimentação - Tabela 7.1'!$B$31, "" )</f>
        <v/>
      </c>
      <c r="C2601" s="62" t="str">
        <f>IFERROR(INDEX('alimentação - Tabela 7.1'!$31:$31,
MATCH(TEXT('Tabela 7.1'!A2601,"mmmm/aaaa"),'alimentação - Tabela 7.1'!$5:$5,0)), "")</f>
        <v/>
      </c>
      <c r="D2601" s="62" t="str">
        <f>IFERROR(INDEX('alimentação - Tabela 7.1'!$31:$31,
MATCH(TEXT('Tabela 7.1'!$A2601,"mmmm/aaaa"),'alimentação - Tabela 7.1'!$5:$5,0)+1), "")</f>
        <v/>
      </c>
      <c r="E2601" s="62" t="str">
        <f>IFERROR(INDEX('alimentação - Tabela 7.1'!$31:$31,
MATCH(TEXT('Tabela 7.1'!$A2601,"mmmm/aaaa"),'alimentação - Tabela 7.1'!$5:$5,0)+2), "")</f>
        <v/>
      </c>
      <c r="F2601" s="62" t="str">
        <f>IFERROR(INDEX('alimentação - Tabela 7.1'!$31:$31,
MATCH(TEXT('Tabela 7.1'!$A2601,"mmmm/aaaa"),'alimentação - Tabela 7.1'!$5:$5,0)+3), "")</f>
        <v/>
      </c>
      <c r="G2601" s="95" t="str">
        <f>IFERROR(INDEX('alimentação - Tabela 7.1'!$31:$31,
MATCH(TEXT('Tabela 7.1'!$A2601,"mmmm/aaaa"),'alimentação - Tabela 7.1'!$5:$5,0)+4), "")</f>
        <v/>
      </c>
    </row>
    <row r="2602" spans="1:7" ht="18" customHeight="1" x14ac:dyDescent="0.25">
      <c r="A2602" s="59" t="str">
        <f>IF(
   SUMPRODUCT(--('alimentação - Tabela 7.1'!$5:$5=TEXT(DATE(2020,INT((ROW(A2600)-1)/33)+1,1),"mmmm/aaaa"))) &gt; 0,
   TEXT(DATE(2020,INT((ROW(A2600)-1)/33)+1,1),"mmm/aa"),
   ""
)</f>
        <v/>
      </c>
      <c r="B2602" s="61" t="str">
        <f>IF(A2602&lt;&gt;"", 'alimentação - Tabela 7.1'!$B$32, "" )</f>
        <v/>
      </c>
      <c r="C2602" s="62" t="str">
        <f>IFERROR(INDEX('alimentação - Tabela 7.1'!$32:$32,
MATCH(TEXT('Tabela 7.1'!A2602,"mmmm/aaaa"),'alimentação - Tabela 7.1'!$5:$5,0)), "")</f>
        <v/>
      </c>
      <c r="D2602" s="62" t="str">
        <f>IFERROR(INDEX('alimentação - Tabela 7.1'!$32:$32,
MATCH(TEXT('Tabela 7.1'!$A2602,"mmmm/aaaa"),'alimentação - Tabela 7.1'!$5:$5,0)+1), "")</f>
        <v/>
      </c>
      <c r="E2602" s="62" t="str">
        <f>IFERROR(INDEX('alimentação - Tabela 7.1'!$32:$32,
MATCH(TEXT('Tabela 7.1'!$A2602,"mmmm/aaaa"),'alimentação - Tabela 7.1'!$5:$5,0)+2), "")</f>
        <v/>
      </c>
      <c r="F2602" s="62" t="str">
        <f>IFERROR(INDEX('alimentação - Tabela 7.1'!$32:$32,
MATCH(TEXT('Tabela 7.1'!$A2602,"mmmm/aaaa"),'alimentação - Tabela 7.1'!$5:$5,0)+3), "")</f>
        <v/>
      </c>
      <c r="G2602" s="95" t="str">
        <f>IFERROR(INDEX('alimentação - Tabela 7.1'!$32:$32,
MATCH(TEXT('Tabela 7.1'!$A2602,"mmmm/aaaa"),'alimentação - Tabela 7.1'!$5:$5,0)+4), "")</f>
        <v/>
      </c>
    </row>
    <row r="2603" spans="1:7" ht="18" customHeight="1" x14ac:dyDescent="0.25">
      <c r="A2603" s="59" t="str">
        <f>IF(
   SUMPRODUCT(--('alimentação - Tabela 7.1'!$5:$5=TEXT(DATE(2020,INT((ROW(A2601)-1)/33)+1,1),"mmmm/aaaa"))) &gt; 0,
   TEXT(DATE(2020,INT((ROW(A2601)-1)/33)+1,1),"mmm/aa"),
   ""
)</f>
        <v/>
      </c>
      <c r="B2603" s="61" t="str">
        <f>IF(A2603&lt;&gt;"", 'alimentação - Tabela 7.1'!$B$33, "" )</f>
        <v/>
      </c>
      <c r="C2603" s="62" t="str">
        <f>IFERROR(INDEX('alimentação - Tabela 7.1'!$33:$33,
MATCH(TEXT('Tabela 7.1'!A2603,"mmmm/aaaa"),'alimentação - Tabela 7.1'!$5:$5,0)), "")</f>
        <v/>
      </c>
      <c r="D2603" s="62" t="str">
        <f>IFERROR(INDEX('alimentação - Tabela 7.1'!$33:$33,
MATCH(TEXT('Tabela 7.1'!$A2603,"mmmm/aaaa"),'alimentação - Tabela 7.1'!$5:$5,0)+1), "")</f>
        <v/>
      </c>
      <c r="E2603" s="62" t="str">
        <f>IFERROR(INDEX('alimentação - Tabela 7.1'!$33:$33,
MATCH(TEXT('Tabela 7.1'!$A2603,"mmmm/aaaa"),'alimentação - Tabela 7.1'!$5:$5,0)+2), "")</f>
        <v/>
      </c>
      <c r="F2603" s="62" t="str">
        <f>IFERROR(INDEX('alimentação - Tabela 7.1'!$33:$33,
MATCH(TEXT('Tabela 7.1'!$A2603,"mmmm/aaaa"),'alimentação - Tabela 7.1'!$5:$5,0)+3), "")</f>
        <v/>
      </c>
      <c r="G2603" s="95" t="str">
        <f>IFERROR(INDEX('alimentação - Tabela 7.1'!$33:$33,
MATCH(TEXT('Tabela 7.1'!$A2603,"mmmm/aaaa"),'alimentação - Tabela 7.1'!$5:$5,0)+4), "")</f>
        <v/>
      </c>
    </row>
    <row r="2604" spans="1:7" ht="18" customHeight="1" x14ac:dyDescent="0.25">
      <c r="A2604" s="59" t="str">
        <f>IF(
   SUMPRODUCT(--('alimentação - Tabela 7.1'!$5:$5=TEXT(DATE(2020,INT((ROW(A2602)-1)/33)+1,1),"mmmm/aaaa"))) &gt; 0,
   TEXT(DATE(2020,INT((ROW(A2602)-1)/33)+1,1),"mmm/aa"),
   ""
)</f>
        <v/>
      </c>
      <c r="B2604" s="61" t="str">
        <f>IF(A2604&lt;&gt;"", 'alimentação - Tabela 7.1'!$B$34, "" )</f>
        <v/>
      </c>
      <c r="C2604" s="62" t="str">
        <f>IFERROR(INDEX('alimentação - Tabela 7.1'!$34:$34,
MATCH(TEXT('Tabela 7.1'!A2604,"mmmm/aaaa"),'alimentação - Tabela 7.1'!$5:$5,0)), "")</f>
        <v/>
      </c>
      <c r="D2604" s="62" t="str">
        <f>IFERROR(INDEX('alimentação - Tabela 7.1'!$34:$34,
MATCH(TEXT('Tabela 7.1'!$A2604,"mmmm/aaaa"),'alimentação - Tabela 7.1'!$5:$5,0)+1), "")</f>
        <v/>
      </c>
      <c r="E2604" s="62" t="str">
        <f>IFERROR(INDEX('alimentação - Tabela 7.1'!$34:$34,
MATCH(TEXT('Tabela 7.1'!$A2604,"mmmm/aaaa"),'alimentação - Tabela 7.1'!$5:$5,0)+2), "")</f>
        <v/>
      </c>
      <c r="F2604" s="62" t="str">
        <f>IFERROR(INDEX('alimentação - Tabela 7.1'!$34:$34,
MATCH(TEXT('Tabela 7.1'!$A2604,"mmmm/aaaa"),'alimentação - Tabela 7.1'!$5:$5,0)+3), "")</f>
        <v/>
      </c>
      <c r="G2604" s="95" t="str">
        <f>IFERROR(INDEX('alimentação - Tabela 7.1'!$34:$34,
MATCH(TEXT('Tabela 7.1'!$A2604,"mmmm/aaaa"),'alimentação - Tabela 7.1'!$5:$5,0)+4), "")</f>
        <v/>
      </c>
    </row>
    <row r="2605" spans="1:7" ht="18" customHeight="1" x14ac:dyDescent="0.25">
      <c r="A2605" s="59" t="str">
        <f>IF(
   SUMPRODUCT(--('alimentação - Tabela 7.1'!$5:$5=TEXT(DATE(2020,INT((ROW(A2603)-1)/33)+1,1),"mmmm/aaaa"))) &gt; 0,
   TEXT(DATE(2020,INT((ROW(A2603)-1)/33)+1,1),"mmm/aa"),
   ""
)</f>
        <v/>
      </c>
      <c r="B2605" s="61" t="str">
        <f>IF(A2605&lt;&gt;"", 'alimentação - Tabela 7.1'!$B$35, "" )</f>
        <v/>
      </c>
      <c r="C2605" s="62" t="str">
        <f>IFERROR(INDEX('alimentação - Tabela 7.1'!$35:$35,
MATCH(TEXT('Tabela 7.1'!A2605,"mmmm/aaaa"),'alimentação - Tabela 7.1'!$5:$5,0)), "")</f>
        <v/>
      </c>
      <c r="D2605" s="62" t="str">
        <f>IFERROR(INDEX('alimentação - Tabela 7.1'!$35:$35,
MATCH(TEXT('Tabela 7.1'!$A2605,"mmmm/aaaa"),'alimentação - Tabela 7.1'!$5:$5,0)+1), "")</f>
        <v/>
      </c>
      <c r="E2605" s="62" t="str">
        <f>IFERROR(INDEX('alimentação - Tabela 7.1'!$35:$35,
MATCH(TEXT('Tabela 7.1'!$A2605,"mmmm/aaaa"),'alimentação - Tabela 7.1'!$5:$5,0)+2), "")</f>
        <v/>
      </c>
      <c r="F2605" s="62" t="str">
        <f>IFERROR(INDEX('alimentação - Tabela 7.1'!$35:$35,
MATCH(TEXT('Tabela 7.1'!$A2605,"mmmm/aaaa"),'alimentação - Tabela 7.1'!$5:$5,0)+3), "")</f>
        <v/>
      </c>
      <c r="G2605" s="95" t="str">
        <f>IFERROR(INDEX('alimentação - Tabela 7.1'!$35:$35,
MATCH(TEXT('Tabela 7.1'!$A2605,"mmmm/aaaa"),'alimentação - Tabela 7.1'!$5:$5,0)+4), "")</f>
        <v/>
      </c>
    </row>
    <row r="2606" spans="1:7" ht="18" customHeight="1" x14ac:dyDescent="0.25">
      <c r="A2606" s="59" t="str">
        <f>IF(
   SUMPRODUCT(--('alimentação - Tabela 7.1'!$5:$5=TEXT(DATE(2020,INT((ROW(A2604)-1)/33)+1,1),"mmmm/aaaa"))) &gt; 0,
   TEXT(DATE(2020,INT((ROW(A2604)-1)/33)+1,1),"mmm/aa"),
   ""
)</f>
        <v/>
      </c>
      <c r="B2606" s="61" t="str">
        <f>IF(A2606&lt;&gt;"", 'alimentação - Tabela 7.1'!$B$36, "" )</f>
        <v/>
      </c>
      <c r="C2606" s="62" t="str">
        <f>IFERROR(INDEX('alimentação - Tabela 7.1'!$36:$36,
MATCH(TEXT('Tabela 7.1'!A2606,"mmmm/aaaa"),'alimentação - Tabela 7.1'!$5:$5,0)), "")</f>
        <v/>
      </c>
      <c r="D2606" s="62" t="str">
        <f>IFERROR(INDEX('alimentação - Tabela 7.1'!$36:$36,
MATCH(TEXT('Tabela 7.1'!$A2606,"mmmm/aaaa"),'alimentação - Tabela 7.1'!$5:$5,0)+1), "")</f>
        <v/>
      </c>
      <c r="E2606" s="62" t="str">
        <f>IFERROR(INDEX('alimentação - Tabela 7.1'!$36:$36,
MATCH(TEXT('Tabela 7.1'!$A2606,"mmmm/aaaa"),'alimentação - Tabela 7.1'!$5:$5,0)+2), "")</f>
        <v/>
      </c>
      <c r="F2606" s="62" t="str">
        <f>IFERROR(INDEX('alimentação - Tabela 7.1'!$36:$36,
MATCH(TEXT('Tabela 7.1'!$A2606,"mmmm/aaaa"),'alimentação - Tabela 7.1'!$5:$5,0)+3), "")</f>
        <v/>
      </c>
      <c r="G2606" s="95" t="str">
        <f>IFERROR(INDEX('alimentação - Tabela 7.1'!$36:$36,
MATCH(TEXT('Tabela 7.1'!$A2606,"mmmm/aaaa"),'alimentação - Tabela 7.1'!$5:$5,0)+4), "")</f>
        <v/>
      </c>
    </row>
    <row r="2607" spans="1:7" ht="18" customHeight="1" x14ac:dyDescent="0.25">
      <c r="A2607" s="59" t="str">
        <f>IF(
   SUMPRODUCT(--('alimentação - Tabela 7.1'!$5:$5=TEXT(DATE(2020,INT((ROW(A2605)-1)/33)+1,1),"mmmm/aaaa"))) &gt; 0,
   TEXT(DATE(2020,INT((ROW(A2605)-1)/33)+1,1),"mmm/aa"),
   ""
)</f>
        <v/>
      </c>
      <c r="B2607" s="61" t="str">
        <f>IF(A2607&lt;&gt;"", 'alimentação - Tabela 7.1'!$B$37, "" )</f>
        <v/>
      </c>
      <c r="C2607" s="62" t="str">
        <f>IFERROR(INDEX('alimentação - Tabela 7.1'!$37:$37,
MATCH(TEXT('Tabela 7.1'!A2607,"mmmm/aaaa"),'alimentação - Tabela 7.1'!$5:$5,0)), "")</f>
        <v/>
      </c>
      <c r="D2607" s="62" t="str">
        <f>IFERROR(INDEX('alimentação - Tabela 7.1'!$37:$37,
MATCH(TEXT('Tabela 7.1'!$A2607,"mmmm/aaaa"),'alimentação - Tabela 7.1'!$5:$5,0)+1), "")</f>
        <v/>
      </c>
      <c r="E2607" s="62" t="str">
        <f>IFERROR(INDEX('alimentação - Tabela 7.1'!$37:$37,
MATCH(TEXT('Tabela 7.1'!$A2607,"mmmm/aaaa"),'alimentação - Tabela 7.1'!$5:$5,0)+2), "")</f>
        <v/>
      </c>
      <c r="F2607" s="62" t="str">
        <f>IFERROR(INDEX('alimentação - Tabela 7.1'!$37:$37,
MATCH(TEXT('Tabela 7.1'!$A2607,"mmmm/aaaa"),'alimentação - Tabela 7.1'!$5:$5,0)+3), "")</f>
        <v/>
      </c>
      <c r="G2607" s="95" t="str">
        <f>IFERROR(INDEX('alimentação - Tabela 7.1'!$37:$37,
MATCH(TEXT('Tabela 7.1'!$A2607,"mmmm/aaaa"),'alimentação - Tabela 7.1'!$5:$5,0)+4), "")</f>
        <v/>
      </c>
    </row>
    <row r="2608" spans="1:7" ht="18" customHeight="1" x14ac:dyDescent="0.25">
      <c r="A2608" s="59" t="str">
        <f>IF(
   SUMPRODUCT(--('alimentação - Tabela 7.1'!$5:$5=TEXT(DATE(2020,INT((ROW(A2606)-1)/33)+1,1),"mmmm/aaaa"))) &gt; 0,
   TEXT(DATE(2020,INT((ROW(A2606)-1)/33)+1,1),"mmm/aa"),
   ""
)</f>
        <v/>
      </c>
      <c r="B2608" s="61" t="str">
        <f>IF(A2608&lt;&gt;"", 'alimentação - Tabela 7.1'!$B$38, "" )</f>
        <v/>
      </c>
      <c r="C2608" s="62" t="str">
        <f>IFERROR(INDEX('alimentação - Tabela 7.1'!$38:$38,
MATCH(TEXT('Tabela 7.1'!A2608,"mmmm/aaaa"),'alimentação - Tabela 7.1'!$5:$5,0)), "")</f>
        <v/>
      </c>
      <c r="D2608" s="62" t="str">
        <f>IFERROR(INDEX('alimentação - Tabela 7.1'!$38:$38,
MATCH(TEXT('Tabela 7.1'!$A2608,"mmmm/aaaa"),'alimentação - Tabela 7.1'!$5:$5,0)+1), "")</f>
        <v/>
      </c>
      <c r="E2608" s="62" t="str">
        <f>IFERROR(INDEX('alimentação - Tabela 7.1'!$38:$38,
MATCH(TEXT('Tabela 7.1'!$A2608,"mmmm/aaaa"),'alimentação - Tabela 7.1'!$5:$5,0)+2), "")</f>
        <v/>
      </c>
      <c r="F2608" s="62" t="str">
        <f>IFERROR(INDEX('alimentação - Tabela 7.1'!$38:$38,
MATCH(TEXT('Tabela 7.1'!$A2608,"mmmm/aaaa"),'alimentação - Tabela 7.1'!$5:$5,0)+3), "")</f>
        <v/>
      </c>
      <c r="G2608" s="95" t="str">
        <f>IFERROR(INDEX('alimentação - Tabela 7.1'!$38:$38,
MATCH(TEXT('Tabela 7.1'!$A2608,"mmmm/aaaa"),'alimentação - Tabela 7.1'!$5:$5,0)+4), "")</f>
        <v/>
      </c>
    </row>
    <row r="2609" spans="1:7" ht="18" customHeight="1" x14ac:dyDescent="0.25">
      <c r="A2609" s="59" t="str">
        <f>IF(
   SUMPRODUCT(--('alimentação - Tabela 7.1'!$5:$5=TEXT(DATE(2020,INT((ROW(A2607)-1)/33)+1,1),"mmmm/aaaa"))) &gt; 0,
   TEXT(DATE(2020,INT((ROW(A2607)-1)/33)+1,1),"mmm/aa"),
   ""
)</f>
        <v/>
      </c>
      <c r="B2609" s="61" t="str">
        <f>IF(A2609&lt;&gt;"", 'alimentação - Tabela 7.1'!$B$39, "" )</f>
        <v/>
      </c>
      <c r="C2609" s="62" t="str">
        <f>IFERROR(INDEX('alimentação - Tabela 7.1'!$39:$39,
MATCH(TEXT('Tabela 7.1'!A2609,"mmmm/aaaa"),'alimentação - Tabela 7.1'!$5:$5,0)), "")</f>
        <v/>
      </c>
      <c r="D2609" s="62" t="str">
        <f>IFERROR(INDEX('alimentação - Tabela 7.1'!$39:$39,
MATCH(TEXT('Tabela 7.1'!$A2609,"mmmm/aaaa"),'alimentação - Tabela 7.1'!$5:$5,0)+1), "")</f>
        <v/>
      </c>
      <c r="E2609" s="62" t="str">
        <f>IFERROR(INDEX('alimentação - Tabela 7.1'!$39:$39,
MATCH(TEXT('Tabela 7.1'!$A2609,"mmmm/aaaa"),'alimentação - Tabela 7.1'!$5:$5,0)+2), "")</f>
        <v/>
      </c>
      <c r="F2609" s="62" t="str">
        <f>IFERROR(INDEX('alimentação - Tabela 7.1'!$39:$39,
MATCH(TEXT('Tabela 7.1'!$A2609,"mmmm/aaaa"),'alimentação - Tabela 7.1'!$5:$5,0)+3), "")</f>
        <v/>
      </c>
      <c r="G2609" s="95" t="str">
        <f>IFERROR(INDEX('alimentação - Tabela 7.1'!$39:$39,
MATCH(TEXT('Tabela 7.1'!$A2609,"mmmm/aaaa"),'alimentação - Tabela 7.1'!$5:$5,0)+4), "")</f>
        <v/>
      </c>
    </row>
    <row r="2610" spans="1:7" ht="18" customHeight="1" x14ac:dyDescent="0.25">
      <c r="A2610" s="59" t="str">
        <f>IF(
   SUMPRODUCT(--('alimentação - Tabela 7.1'!$5:$5=TEXT(DATE(2020,INT((ROW(A2608)-1)/33)+1,1),"mmmm/aaaa"))) &gt; 0,
   TEXT(DATE(2020,INT((ROW(A2608)-1)/33)+1,1),"mmm/aa"),
   ""
)</f>
        <v/>
      </c>
      <c r="B2610" s="61" t="str">
        <f>IF(A2610&lt;&gt;"", 'alimentação - Tabela 7.1'!$B$7, "" )</f>
        <v/>
      </c>
      <c r="C2610" s="62" t="str">
        <f>IFERROR(INDEX('alimentação - Tabela 7.1'!$7:$7,
MATCH(TEXT('Tabela 7.1'!A2610,"mmmm/aaaa"),'alimentação - Tabela 7.1'!$5:$5,0)), "")</f>
        <v/>
      </c>
      <c r="D2610" s="62" t="str">
        <f>IFERROR(INDEX('alimentação - Tabela 7.1'!$7:$7,
MATCH(TEXT('Tabela 7.1'!$A2610,"mmmm/aaaa"),'alimentação - Tabela 7.1'!$5:$5,0)+1), "")</f>
        <v/>
      </c>
      <c r="E2610" s="62" t="str">
        <f>IFERROR(INDEX('alimentação - Tabela 7.1'!$7:$7,
MATCH(TEXT('Tabela 7.1'!$A2610,"mmmm/aaaa"),'alimentação - Tabela 7.1'!$5:$5,0)+2), "")</f>
        <v/>
      </c>
      <c r="F2610" s="62" t="str">
        <f>IFERROR(INDEX('alimentação - Tabela 7.1'!$7:$7,
MATCH(TEXT('Tabela 7.1'!$A2610,"mmmm/aaaa"),'alimentação - Tabela 7.1'!$5:$5,0)+3), "")</f>
        <v/>
      </c>
      <c r="G2610" s="95" t="str">
        <f>IFERROR(INDEX('alimentação - Tabela 7.1'!$7:$7,
MATCH(TEXT('Tabela 7.1'!$A2610,"mmmm/aaaa"),'alimentação - Tabela 7.1'!$5:$5,0)+4), "")</f>
        <v/>
      </c>
    </row>
    <row r="2611" spans="1:7" ht="18" customHeight="1" x14ac:dyDescent="0.25">
      <c r="A2611" s="59" t="str">
        <f>IF(
   SUMPRODUCT(--('alimentação - Tabela 7.1'!$5:$5=TEXT(DATE(2020,INT((ROW(A2609)-1)/33)+1,1),"mmmm/aaaa"))) &gt; 0,
   TEXT(DATE(2020,INT((ROW(A2609)-1)/33)+1,1),"mmm/aa"),
   ""
)</f>
        <v/>
      </c>
      <c r="B2611" s="61" t="str">
        <f>IF(A2611&lt;&gt;"", 'alimentação - Tabela 7.1'!$B$8, "" )</f>
        <v/>
      </c>
      <c r="C2611" s="62" t="str">
        <f>IFERROR(INDEX('alimentação - Tabela 7.1'!$8:$8,
MATCH(TEXT('Tabela 7.1'!A2611,"mmmm/aaaa"),'alimentação - Tabela 7.1'!$5:$5,0)), "")</f>
        <v/>
      </c>
      <c r="D2611" s="62" t="str">
        <f>IFERROR(INDEX('alimentação - Tabela 7.1'!$8:$8,
MATCH(TEXT('Tabela 7.1'!$A2611,"mmmm/aaaa"),'alimentação - Tabela 7.1'!$5:$5,0)+1), "")</f>
        <v/>
      </c>
      <c r="E2611" s="62" t="str">
        <f>IFERROR(INDEX('alimentação - Tabela 7.1'!$8:$8,
MATCH(TEXT('Tabela 7.1'!$A2611,"mmmm/aaaa"),'alimentação - Tabela 7.1'!$5:$5,0)+2), "")</f>
        <v/>
      </c>
      <c r="F2611" s="62" t="str">
        <f>IFERROR(INDEX('alimentação - Tabela 7.1'!$8:$8,
MATCH(TEXT('Tabela 7.1'!$A2611,"mmmm/aaaa"),'alimentação - Tabela 7.1'!$5:$5,0)+3), "")</f>
        <v/>
      </c>
      <c r="G2611" s="95" t="str">
        <f>IFERROR(INDEX('alimentação - Tabela 7.1'!$8:$8,
MATCH(TEXT('Tabela 7.1'!$A2611,"mmmm/aaaa"),'alimentação - Tabela 7.1'!$5:$5,0)+4), "")</f>
        <v/>
      </c>
    </row>
    <row r="2612" spans="1:7" ht="18" customHeight="1" x14ac:dyDescent="0.25">
      <c r="A2612" s="59" t="str">
        <f>IF(
   SUMPRODUCT(--('alimentação - Tabela 7.1'!$5:$5=TEXT(DATE(2020,INT((ROW(A2610)-1)/33)+1,1),"mmmm/aaaa"))) &gt; 0,
   TEXT(DATE(2020,INT((ROW(A2610)-1)/33)+1,1),"mmm/aa"),
   ""
)</f>
        <v/>
      </c>
      <c r="B2612" s="61" t="str">
        <f>IF(A2612&lt;&gt;"", 'alimentação - Tabela 7.1'!$B$9, "" )</f>
        <v/>
      </c>
      <c r="C2612" s="62" t="str">
        <f>IFERROR(INDEX('alimentação - Tabela 7.1'!$9:$9,
MATCH(TEXT('Tabela 7.1'!A2612,"mmmm/aaaa"),'alimentação - Tabela 7.1'!$5:$5,0)), "")</f>
        <v/>
      </c>
      <c r="D2612" s="62" t="str">
        <f>IFERROR(INDEX('alimentação - Tabela 7.1'!$9:$9,
MATCH(TEXT('Tabela 7.1'!$A2612,"mmmm/aaaa"),'alimentação - Tabela 7.1'!$5:$5,0)+1), "")</f>
        <v/>
      </c>
      <c r="E2612" s="62" t="str">
        <f>IFERROR(INDEX('alimentação - Tabela 7.1'!$9:$9,
MATCH(TEXT('Tabela 7.1'!$A2612,"mmmm/aaaa"),'alimentação - Tabela 7.1'!$5:$5,0)+2), "")</f>
        <v/>
      </c>
      <c r="F2612" s="62" t="str">
        <f>IFERROR(INDEX('alimentação - Tabela 7.1'!$9:$9,
MATCH(TEXT('Tabela 7.1'!$A2612,"mmmm/aaaa"),'alimentação - Tabela 7.1'!$5:$5,0)+3), "")</f>
        <v/>
      </c>
      <c r="G2612" s="95" t="str">
        <f>IFERROR(INDEX('alimentação - Tabela 7.1'!$9:$9,
MATCH(TEXT('Tabela 7.1'!$A2612,"mmmm/aaaa"),'alimentação - Tabela 7.1'!$5:$5,0)+4), "")</f>
        <v/>
      </c>
    </row>
    <row r="2613" spans="1:7" ht="18" customHeight="1" x14ac:dyDescent="0.25">
      <c r="A2613" s="59" t="str">
        <f>IF(
   SUMPRODUCT(--('alimentação - Tabela 7.1'!$5:$5=TEXT(DATE(2020,INT((ROW(A2611)-1)/33)+1,1),"mmmm/aaaa"))) &gt; 0,
   TEXT(DATE(2020,INT((ROW(A2611)-1)/33)+1,1),"mmm/aa"),
   ""
)</f>
        <v/>
      </c>
      <c r="B2613" s="61" t="str">
        <f>IF(A2613&lt;&gt;"", 'alimentação - Tabela 7.1'!$B$10, "" )</f>
        <v/>
      </c>
      <c r="C2613" s="62" t="str">
        <f>IFERROR(INDEX('alimentação - Tabela 7.1'!$10:$10,
MATCH(TEXT('Tabela 7.1'!A2613,"mmmm/aaaa"),'alimentação - Tabela 7.1'!$5:$5,0)), "")</f>
        <v/>
      </c>
      <c r="D2613" s="62" t="str">
        <f>IFERROR(INDEX('alimentação - Tabela 7.1'!$10:$10,
MATCH(TEXT('Tabela 7.1'!$A2613,"mmmm/aaaa"),'alimentação - Tabela 7.1'!$5:$5,0)+1), "")</f>
        <v/>
      </c>
      <c r="E2613" s="62" t="str">
        <f>IFERROR(INDEX('alimentação - Tabela 7.1'!$10:$10,
MATCH(TEXT('Tabela 7.1'!$A2613,"mmmm/aaaa"),'alimentação - Tabela 7.1'!$5:$5,0)+2), "")</f>
        <v/>
      </c>
      <c r="F2613" s="62" t="str">
        <f>IFERROR(INDEX('alimentação - Tabela 7.1'!$10:$10,
MATCH(TEXT('Tabela 7.1'!$A2613,"mmmm/aaaa"),'alimentação - Tabela 7.1'!$5:$5,0)+3), "")</f>
        <v/>
      </c>
      <c r="G2613" s="95" t="str">
        <f>IFERROR(INDEX('alimentação - Tabela 7.1'!$10:$10,
MATCH(TEXT('Tabela 7.1'!$A2613,"mmmm/aaaa"),'alimentação - Tabela 7.1'!$5:$5,0)+4), "")</f>
        <v/>
      </c>
    </row>
    <row r="2614" spans="1:7" ht="18" customHeight="1" x14ac:dyDescent="0.25">
      <c r="A2614" s="59" t="str">
        <f>IF(
   SUMPRODUCT(--('alimentação - Tabela 7.1'!$5:$5=TEXT(DATE(2020,INT((ROW(A2612)-1)/33)+1,1),"mmmm/aaaa"))) &gt; 0,
   TEXT(DATE(2020,INT((ROW(A2612)-1)/33)+1,1),"mmm/aa"),
   ""
)</f>
        <v/>
      </c>
      <c r="B2614" s="61" t="str">
        <f>IF(A2614&lt;&gt;"", 'alimentação - Tabela 7.1'!$B$11, "" )</f>
        <v/>
      </c>
      <c r="C2614" s="62" t="str">
        <f>IFERROR(INDEX('alimentação - Tabela 7.1'!$11:$11,
MATCH(TEXT('Tabela 7.1'!A2614,"mmmm/aaaa"),'alimentação - Tabela 7.1'!$5:$5,0)), "")</f>
        <v/>
      </c>
      <c r="D2614" s="62" t="str">
        <f>IFERROR(INDEX('alimentação - Tabela 7.1'!$11:$11,
MATCH(TEXT('Tabela 7.1'!$A2614,"mmmm/aaaa"),'alimentação - Tabela 7.1'!$5:$5,0)+1), "")</f>
        <v/>
      </c>
      <c r="E2614" s="62" t="str">
        <f>IFERROR(INDEX('alimentação - Tabela 7.1'!$11:$11,
MATCH(TEXT('Tabela 7.1'!$A2614,"mmmm/aaaa"),'alimentação - Tabela 7.1'!$5:$5,0)+2), "")</f>
        <v/>
      </c>
      <c r="F2614" s="62" t="str">
        <f>IFERROR(INDEX('alimentação - Tabela 7.1'!$11:$11,
MATCH(TEXT('Tabela 7.1'!$A2614,"mmmm/aaaa"),'alimentação - Tabela 7.1'!$5:$5,0)+3), "")</f>
        <v/>
      </c>
      <c r="G2614" s="95" t="str">
        <f>IFERROR(INDEX('alimentação - Tabela 7.1'!$11:$11,
MATCH(TEXT('Tabela 7.1'!$A2614,"mmmm/aaaa"),'alimentação - Tabela 7.1'!$5:$5,0)+4), "")</f>
        <v/>
      </c>
    </row>
    <row r="2615" spans="1:7" ht="18" customHeight="1" x14ac:dyDescent="0.25">
      <c r="A2615" s="59" t="str">
        <f>IF(
   SUMPRODUCT(--('alimentação - Tabela 7.1'!$5:$5=TEXT(DATE(2020,INT((ROW(A2613)-1)/33)+1,1),"mmmm/aaaa"))) &gt; 0,
   TEXT(DATE(2020,INT((ROW(A2613)-1)/33)+1,1),"mmm/aa"),
   ""
)</f>
        <v/>
      </c>
      <c r="B2615" s="61" t="str">
        <f>IF(A2615&lt;&gt;"", 'alimentação - Tabela 7.1'!$B$12, "" )</f>
        <v/>
      </c>
      <c r="C2615" s="62" t="str">
        <f>IFERROR(INDEX('alimentação - Tabela 7.1'!$12:$12,
MATCH(TEXT('Tabela 7.1'!A2615,"mmmm/aaaa"),'alimentação - Tabela 7.1'!$5:$5,0)), "")</f>
        <v/>
      </c>
      <c r="D2615" s="62" t="str">
        <f>IFERROR(INDEX('alimentação - Tabela 7.1'!$12:$12,
MATCH(TEXT('Tabela 7.1'!$A2615,"mmmm/aaaa"),'alimentação - Tabela 7.1'!$5:$5,0)+1), "")</f>
        <v/>
      </c>
      <c r="E2615" s="62" t="str">
        <f>IFERROR(INDEX('alimentação - Tabela 7.1'!$12:$12,
MATCH(TEXT('Tabela 7.1'!$A2615,"mmmm/aaaa"),'alimentação - Tabela 7.1'!$5:$5,0)+2), "")</f>
        <v/>
      </c>
      <c r="F2615" s="62" t="str">
        <f>IFERROR(INDEX('alimentação - Tabela 7.1'!$12:$12,
MATCH(TEXT('Tabela 7.1'!$A2615,"mmmm/aaaa"),'alimentação - Tabela 7.1'!$5:$5,0)+3), "")</f>
        <v/>
      </c>
      <c r="G2615" s="95" t="str">
        <f>IFERROR(INDEX('alimentação - Tabela 7.1'!$12:$12,
MATCH(TEXT('Tabela 7.1'!$A2615,"mmmm/aaaa"),'alimentação - Tabela 7.1'!$5:$5,0)+4), "")</f>
        <v/>
      </c>
    </row>
    <row r="2616" spans="1:7" ht="18" customHeight="1" x14ac:dyDescent="0.25">
      <c r="A2616" s="59" t="str">
        <f>IF(
   SUMPRODUCT(--('alimentação - Tabela 7.1'!$5:$5=TEXT(DATE(2020,INT((ROW(A2614)-1)/33)+1,1),"mmmm/aaaa"))) &gt; 0,
   TEXT(DATE(2020,INT((ROW(A2614)-1)/33)+1,1),"mmm/aa"),
   ""
)</f>
        <v/>
      </c>
      <c r="B2616" s="61" t="str">
        <f>IF(A2616&lt;&gt;"", 'alimentação - Tabela 7.1'!$B$13, "" )</f>
        <v/>
      </c>
      <c r="C2616" s="62" t="str">
        <f>IFERROR(INDEX('alimentação - Tabela 7.1'!$13:$13,
MATCH(TEXT('Tabela 7.1'!A2616,"mmmm/aaaa"),'alimentação - Tabela 7.1'!$5:$5,0)), "")</f>
        <v/>
      </c>
      <c r="D2616" s="62" t="str">
        <f>IFERROR(INDEX('alimentação - Tabela 7.1'!$13:$13,
MATCH(TEXT('Tabela 7.1'!$A2616,"mmmm/aaaa"),'alimentação - Tabela 7.1'!$5:$5,0)+1), "")</f>
        <v/>
      </c>
      <c r="E2616" s="62" t="str">
        <f>IFERROR(INDEX('alimentação - Tabela 7.1'!$13:$13,
MATCH(TEXT('Tabela 7.1'!$A2616,"mmmm/aaaa"),'alimentação - Tabela 7.1'!$5:$5,0)+2), "")</f>
        <v/>
      </c>
      <c r="F2616" s="62" t="str">
        <f>IFERROR(INDEX('alimentação - Tabela 7.1'!$13:$13,
MATCH(TEXT('Tabela 7.1'!$A2616,"mmmm/aaaa"),'alimentação - Tabela 7.1'!$5:$5,0)+3), "")</f>
        <v/>
      </c>
      <c r="G2616" s="95" t="str">
        <f>IFERROR(INDEX('alimentação - Tabela 7.1'!$13:$13,
MATCH(TEXT('Tabela 7.1'!$A2616,"mmmm/aaaa"),'alimentação - Tabela 7.1'!$5:$5,0)+4), "")</f>
        <v/>
      </c>
    </row>
    <row r="2617" spans="1:7" ht="18" customHeight="1" x14ac:dyDescent="0.25">
      <c r="A2617" s="59" t="str">
        <f>IF(
   SUMPRODUCT(--('alimentação - Tabela 7.1'!$5:$5=TEXT(DATE(2020,INT((ROW(A2615)-1)/33)+1,1),"mmmm/aaaa"))) &gt; 0,
   TEXT(DATE(2020,INT((ROW(A2615)-1)/33)+1,1),"mmm/aa"),
   ""
)</f>
        <v/>
      </c>
      <c r="B2617" s="61" t="str">
        <f>IF(A2617&lt;&gt;"", 'alimentação - Tabela 7.1'!$B$14, "" )</f>
        <v/>
      </c>
      <c r="C2617" s="62" t="str">
        <f>IFERROR(INDEX('alimentação - Tabela 7.1'!$14:$14,
MATCH(TEXT('Tabela 7.1'!A2617,"mmmm/aaaa"),'alimentação - Tabela 7.1'!$5:$5,0)), "")</f>
        <v/>
      </c>
      <c r="D2617" s="62" t="str">
        <f>IFERROR(INDEX('alimentação - Tabela 7.1'!$14:$14,
MATCH(TEXT('Tabela 7.1'!$A2617,"mmmm/aaaa"),'alimentação - Tabela 7.1'!$5:$5,0)+1), "")</f>
        <v/>
      </c>
      <c r="E2617" s="62" t="str">
        <f>IFERROR(INDEX('alimentação - Tabela 7.1'!$14:$14,
MATCH(TEXT('Tabela 7.1'!$A2617,"mmmm/aaaa"),'alimentação - Tabela 7.1'!$5:$5,0)+2), "")</f>
        <v/>
      </c>
      <c r="F2617" s="62" t="str">
        <f>IFERROR(INDEX('alimentação - Tabela 7.1'!$14:$14,
MATCH(TEXT('Tabela 7.1'!$A2617,"mmmm/aaaa"),'alimentação - Tabela 7.1'!$5:$5,0)+3), "")</f>
        <v/>
      </c>
      <c r="G2617" s="95" t="str">
        <f>IFERROR(INDEX('alimentação - Tabela 7.1'!$14:$14,
MATCH(TEXT('Tabela 7.1'!$A2617,"mmmm/aaaa"),'alimentação - Tabela 7.1'!$5:$5,0)+4), "")</f>
        <v/>
      </c>
    </row>
    <row r="2618" spans="1:7" ht="18" customHeight="1" x14ac:dyDescent="0.25">
      <c r="A2618" s="59" t="str">
        <f>IF(
   SUMPRODUCT(--('alimentação - Tabela 7.1'!$5:$5=TEXT(DATE(2020,INT((ROW(A2616)-1)/33)+1,1),"mmmm/aaaa"))) &gt; 0,
   TEXT(DATE(2020,INT((ROW(A2616)-1)/33)+1,1),"mmm/aa"),
   ""
)</f>
        <v/>
      </c>
      <c r="B2618" s="61" t="str">
        <f>IF(A2618&lt;&gt;"", 'alimentação - Tabela 7.1'!$B$15, "" )</f>
        <v/>
      </c>
      <c r="C2618" s="62" t="str">
        <f>IFERROR(INDEX('alimentação - Tabela 7.1'!$15:$15,
MATCH(TEXT('Tabela 7.1'!A2618,"mmmm/aaaa"),'alimentação - Tabela 7.1'!$5:$5,0)), "")</f>
        <v/>
      </c>
      <c r="D2618" s="62" t="str">
        <f>IFERROR(INDEX('alimentação - Tabela 7.1'!$15:$15,
MATCH(TEXT('Tabela 7.1'!$A2618,"mmmm/aaaa"),'alimentação - Tabela 7.1'!$5:$5,0)+1), "")</f>
        <v/>
      </c>
      <c r="E2618" s="62" t="str">
        <f>IFERROR(INDEX('alimentação - Tabela 7.1'!$15:$15,
MATCH(TEXT('Tabela 7.1'!$A2618,"mmmm/aaaa"),'alimentação - Tabela 7.1'!$5:$5,0)+2), "")</f>
        <v/>
      </c>
      <c r="F2618" s="62" t="str">
        <f>IFERROR(INDEX('alimentação - Tabela 7.1'!$15:$15,
MATCH(TEXT('Tabela 7.1'!$A2618,"mmmm/aaaa"),'alimentação - Tabela 7.1'!$5:$5,0)+3), "")</f>
        <v/>
      </c>
      <c r="G2618" s="95" t="str">
        <f>IFERROR(INDEX('alimentação - Tabela 7.1'!$15:$15,
MATCH(TEXT('Tabela 7.1'!$A2618,"mmmm/aaaa"),'alimentação - Tabela 7.1'!$5:$5,0)+4), "")</f>
        <v/>
      </c>
    </row>
    <row r="2619" spans="1:7" ht="18" customHeight="1" x14ac:dyDescent="0.25">
      <c r="A2619" s="59" t="str">
        <f>IF(
   SUMPRODUCT(--('alimentação - Tabela 7.1'!$5:$5=TEXT(DATE(2020,INT((ROW(A2617)-1)/33)+1,1),"mmmm/aaaa"))) &gt; 0,
   TEXT(DATE(2020,INT((ROW(A2617)-1)/33)+1,1),"mmm/aa"),
   ""
)</f>
        <v/>
      </c>
      <c r="B2619" s="61" t="str">
        <f>IF(A2619&lt;&gt;"", 'alimentação - Tabela 7.1'!$B$16, "" )</f>
        <v/>
      </c>
      <c r="C2619" s="62" t="str">
        <f>IFERROR(INDEX('alimentação - Tabela 7.1'!$16:$16,
MATCH(TEXT('Tabela 7.1'!A2619,"mmmm/aaaa"),'alimentação - Tabela 7.1'!$5:$5,0)), "")</f>
        <v/>
      </c>
      <c r="D2619" s="62" t="str">
        <f>IFERROR(INDEX('alimentação - Tabela 7.1'!$16:$16,
MATCH(TEXT('Tabela 7.1'!$A2619,"mmmm/aaaa"),'alimentação - Tabela 7.1'!$5:$5,0)+1), "")</f>
        <v/>
      </c>
      <c r="E2619" s="62" t="str">
        <f>IFERROR(INDEX('alimentação - Tabela 7.1'!$16:$16,
MATCH(TEXT('Tabela 7.1'!$A2619,"mmmm/aaaa"),'alimentação - Tabela 7.1'!$5:$5,0)+2), "")</f>
        <v/>
      </c>
      <c r="F2619" s="62" t="str">
        <f>IFERROR(INDEX('alimentação - Tabela 7.1'!$16:$16,
MATCH(TEXT('Tabela 7.1'!$A2619,"mmmm/aaaa"),'alimentação - Tabela 7.1'!$5:$5,0)+3), "")</f>
        <v/>
      </c>
      <c r="G2619" s="95" t="str">
        <f>IFERROR(INDEX('alimentação - Tabela 7.1'!$16:$16,
MATCH(TEXT('Tabela 7.1'!$A2619,"mmmm/aaaa"),'alimentação - Tabela 7.1'!$5:$5,0)+4), "")</f>
        <v/>
      </c>
    </row>
    <row r="2620" spans="1:7" ht="18" customHeight="1" x14ac:dyDescent="0.25">
      <c r="A2620" s="59" t="str">
        <f>IF(
   SUMPRODUCT(--('alimentação - Tabela 7.1'!$5:$5=TEXT(DATE(2020,INT((ROW(A2618)-1)/33)+1,1),"mmmm/aaaa"))) &gt; 0,
   TEXT(DATE(2020,INT((ROW(A2618)-1)/33)+1,1),"mmm/aa"),
   ""
)</f>
        <v/>
      </c>
      <c r="B2620" s="61" t="str">
        <f>IF(A2620&lt;&gt;"", 'alimentação - Tabela 7.1'!$B$17, "" )</f>
        <v/>
      </c>
      <c r="C2620" s="62" t="str">
        <f>IFERROR(INDEX('alimentação - Tabela 7.1'!$17:$17,
MATCH(TEXT('Tabela 7.1'!A2620,"mmmm/aaaa"),'alimentação - Tabela 7.1'!$5:$5,0)), "")</f>
        <v/>
      </c>
      <c r="D2620" s="62" t="str">
        <f>IFERROR(INDEX('alimentação - Tabela 7.1'!$17:$17,
MATCH(TEXT('Tabela 7.1'!$A2620,"mmmm/aaaa"),'alimentação - Tabela 7.1'!$5:$5,0)+1), "")</f>
        <v/>
      </c>
      <c r="E2620" s="62" t="str">
        <f>IFERROR(INDEX('alimentação - Tabela 7.1'!$17:$17,
MATCH(TEXT('Tabela 7.1'!$A2620,"mmmm/aaaa"),'alimentação - Tabela 7.1'!$5:$5,0)+2), "")</f>
        <v/>
      </c>
      <c r="F2620" s="62" t="str">
        <f>IFERROR(INDEX('alimentação - Tabela 7.1'!$17:$17,
MATCH(TEXT('Tabela 7.1'!$A2620,"mmmm/aaaa"),'alimentação - Tabela 7.1'!$5:$5,0)+3), "")</f>
        <v/>
      </c>
      <c r="G2620" s="95" t="str">
        <f>IFERROR(INDEX('alimentação - Tabela 7.1'!$17:$17,
MATCH(TEXT('Tabela 7.1'!$A2620,"mmmm/aaaa"),'alimentação - Tabela 7.1'!$5:$5,0)+4), "")</f>
        <v/>
      </c>
    </row>
    <row r="2621" spans="1:7" ht="18" customHeight="1" x14ac:dyDescent="0.25">
      <c r="A2621" s="59" t="str">
        <f>IF(
   SUMPRODUCT(--('alimentação - Tabela 7.1'!$5:$5=TEXT(DATE(2020,INT((ROW(A2619)-1)/33)+1,1),"mmmm/aaaa"))) &gt; 0,
   TEXT(DATE(2020,INT((ROW(A2619)-1)/33)+1,1),"mmm/aa"),
   ""
)</f>
        <v/>
      </c>
      <c r="B2621" s="61" t="str">
        <f>IF(A2621&lt;&gt;"", 'alimentação - Tabela 7.1'!$B$18, "" )</f>
        <v/>
      </c>
      <c r="C2621" s="62" t="str">
        <f>IFERROR(INDEX('alimentação - Tabela 7.1'!$18:$18,
MATCH(TEXT('Tabela 7.1'!A2621,"mmmm/aaaa"),'alimentação - Tabela 7.1'!$5:$5,0)), "")</f>
        <v/>
      </c>
      <c r="D2621" s="62" t="str">
        <f>IFERROR(INDEX('alimentação - Tabela 7.1'!$18:$18,
MATCH(TEXT('Tabela 7.1'!$A2621,"mmmm/aaaa"),'alimentação - Tabela 7.1'!$5:$5,0)+1), "")</f>
        <v/>
      </c>
      <c r="E2621" s="62" t="str">
        <f>IFERROR(INDEX('alimentação - Tabela 7.1'!$18:$18,
MATCH(TEXT('Tabela 7.1'!$A2621,"mmmm/aaaa"),'alimentação - Tabela 7.1'!$5:$5,0)+2), "")</f>
        <v/>
      </c>
      <c r="F2621" s="62" t="str">
        <f>IFERROR(INDEX('alimentação - Tabela 7.1'!$18:$18,
MATCH(TEXT('Tabela 7.1'!$A2621,"mmmm/aaaa"),'alimentação - Tabela 7.1'!$5:$5,0)+3), "")</f>
        <v/>
      </c>
      <c r="G2621" s="95" t="str">
        <f>IFERROR(INDEX('alimentação - Tabela 7.1'!$18:$18,
MATCH(TEXT('Tabela 7.1'!$A2621,"mmmm/aaaa"),'alimentação - Tabela 7.1'!$5:$5,0)+4), "")</f>
        <v/>
      </c>
    </row>
    <row r="2622" spans="1:7" ht="18" customHeight="1" x14ac:dyDescent="0.25">
      <c r="A2622" s="59" t="str">
        <f>IF(
   SUMPRODUCT(--('alimentação - Tabela 7.1'!$5:$5=TEXT(DATE(2020,INT((ROW(A2620)-1)/33)+1,1),"mmmm/aaaa"))) &gt; 0,
   TEXT(DATE(2020,INT((ROW(A2620)-1)/33)+1,1),"mmm/aa"),
   ""
)</f>
        <v/>
      </c>
      <c r="B2622" s="61" t="str">
        <f>IF(A2622&lt;&gt;"", 'alimentação - Tabela 7.1'!$B$19, "" )</f>
        <v/>
      </c>
      <c r="C2622" s="62" t="str">
        <f>IFERROR(INDEX('alimentação - Tabela 7.1'!$19:$19,
MATCH(TEXT('Tabela 7.1'!A2622,"mmmm/aaaa"),'alimentação - Tabela 7.1'!$5:$5,0)), "")</f>
        <v/>
      </c>
      <c r="D2622" s="62" t="str">
        <f>IFERROR(INDEX('alimentação - Tabela 7.1'!$19:$19,
MATCH(TEXT('Tabela 7.1'!$A2622,"mmmm/aaaa"),'alimentação - Tabela 7.1'!$5:$5,0)+1), "")</f>
        <v/>
      </c>
      <c r="E2622" s="62" t="str">
        <f>IFERROR(INDEX('alimentação - Tabela 7.1'!$19:$19,
MATCH(TEXT('Tabela 7.1'!$A2622,"mmmm/aaaa"),'alimentação - Tabela 7.1'!$5:$5,0)+2), "")</f>
        <v/>
      </c>
      <c r="F2622" s="62" t="str">
        <f>IFERROR(INDEX('alimentação - Tabela 7.1'!$19:$19,
MATCH(TEXT('Tabela 7.1'!$A2622,"mmmm/aaaa"),'alimentação - Tabela 7.1'!$5:$5,0)+3), "")</f>
        <v/>
      </c>
      <c r="G2622" s="95" t="str">
        <f>IFERROR(INDEX('alimentação - Tabela 7.1'!$19:$19,
MATCH(TEXT('Tabela 7.1'!$A2622,"mmmm/aaaa"),'alimentação - Tabela 7.1'!$5:$5,0)+4), "")</f>
        <v/>
      </c>
    </row>
    <row r="2623" spans="1:7" ht="18" customHeight="1" x14ac:dyDescent="0.25">
      <c r="A2623" s="59" t="str">
        <f>IF(
   SUMPRODUCT(--('alimentação - Tabela 7.1'!$5:$5=TEXT(DATE(2020,INT((ROW(A2621)-1)/33)+1,1),"mmmm/aaaa"))) &gt; 0,
   TEXT(DATE(2020,INT((ROW(A2621)-1)/33)+1,1),"mmm/aa"),
   ""
)</f>
        <v/>
      </c>
      <c r="B2623" s="61" t="str">
        <f>IF(A2623&lt;&gt;"", 'alimentação - Tabela 7.1'!$B$20, "" )</f>
        <v/>
      </c>
      <c r="C2623" s="62" t="str">
        <f>IFERROR(INDEX('alimentação - Tabela 7.1'!$20:$20,
MATCH(TEXT('Tabela 7.1'!A2623,"mmmm/aaaa"),'alimentação - Tabela 7.1'!$5:$5,0)), "")</f>
        <v/>
      </c>
      <c r="D2623" s="62" t="str">
        <f>IFERROR(INDEX('alimentação - Tabela 7.1'!$20:$20,
MATCH(TEXT('Tabela 7.1'!$A2623,"mmmm/aaaa"),'alimentação - Tabela 7.1'!$5:$5,0)+1), "")</f>
        <v/>
      </c>
      <c r="E2623" s="62" t="str">
        <f>IFERROR(INDEX('alimentação - Tabela 7.1'!$20:$20,
MATCH(TEXT('Tabela 7.1'!$A2623,"mmmm/aaaa"),'alimentação - Tabela 7.1'!$5:$5,0)+2), "")</f>
        <v/>
      </c>
      <c r="F2623" s="62" t="str">
        <f>IFERROR(INDEX('alimentação - Tabela 7.1'!$20:$20,
MATCH(TEXT('Tabela 7.1'!$A2623,"mmmm/aaaa"),'alimentação - Tabela 7.1'!$5:$5,0)+3), "")</f>
        <v/>
      </c>
      <c r="G2623" s="95" t="str">
        <f>IFERROR(INDEX('alimentação - Tabela 7.1'!$20:$20,
MATCH(TEXT('Tabela 7.1'!$A2623,"mmmm/aaaa"),'alimentação - Tabela 7.1'!$5:$5,0)+4), "")</f>
        <v/>
      </c>
    </row>
    <row r="2624" spans="1:7" ht="18" customHeight="1" x14ac:dyDescent="0.25">
      <c r="A2624" s="59" t="str">
        <f>IF(
   SUMPRODUCT(--('alimentação - Tabela 7.1'!$5:$5=TEXT(DATE(2020,INT((ROW(A2622)-1)/33)+1,1),"mmmm/aaaa"))) &gt; 0,
   TEXT(DATE(2020,INT((ROW(A2622)-1)/33)+1,1),"mmm/aa"),
   ""
)</f>
        <v/>
      </c>
      <c r="B2624" s="61" t="str">
        <f>IF(A2624&lt;&gt;"", 'alimentação - Tabela 7.1'!$B$21, "" )</f>
        <v/>
      </c>
      <c r="C2624" s="62" t="str">
        <f>IFERROR(INDEX('alimentação - Tabela 7.1'!$21:$21,
MATCH(TEXT('Tabela 7.1'!A2624,"mmmm/aaaa"),'alimentação - Tabela 7.1'!$5:$5,0)), "")</f>
        <v/>
      </c>
      <c r="D2624" s="62" t="str">
        <f>IFERROR(INDEX('alimentação - Tabela 7.1'!$21:$21,
MATCH(TEXT('Tabela 7.1'!$A2624,"mmmm/aaaa"),'alimentação - Tabela 7.1'!$5:$5,0)+1), "")</f>
        <v/>
      </c>
      <c r="E2624" s="62" t="str">
        <f>IFERROR(INDEX('alimentação - Tabela 7.1'!$21:$21,
MATCH(TEXT('Tabela 7.1'!$A2624,"mmmm/aaaa"),'alimentação - Tabela 7.1'!$5:$5,0)+2), "")</f>
        <v/>
      </c>
      <c r="F2624" s="62" t="str">
        <f>IFERROR(INDEX('alimentação - Tabela 7.1'!$21:$21,
MATCH(TEXT('Tabela 7.1'!$A2624,"mmmm/aaaa"),'alimentação - Tabela 7.1'!$5:$5,0)+3), "")</f>
        <v/>
      </c>
      <c r="G2624" s="95" t="str">
        <f>IFERROR(INDEX('alimentação - Tabela 7.1'!$21:$21,
MATCH(TEXT('Tabela 7.1'!$A2624,"mmmm/aaaa"),'alimentação - Tabela 7.1'!$5:$5,0)+4), "")</f>
        <v/>
      </c>
    </row>
    <row r="2625" spans="1:7" ht="18" customHeight="1" x14ac:dyDescent="0.25">
      <c r="A2625" s="59" t="str">
        <f>IF(
   SUMPRODUCT(--('alimentação - Tabela 7.1'!$5:$5=TEXT(DATE(2020,INT((ROW(A2623)-1)/33)+1,1),"mmmm/aaaa"))) &gt; 0,
   TEXT(DATE(2020,INT((ROW(A2623)-1)/33)+1,1),"mmm/aa"),
   ""
)</f>
        <v/>
      </c>
      <c r="B2625" s="61" t="str">
        <f>IF(A2625&lt;&gt;"", 'alimentação - Tabela 7.1'!$B$22, "" )</f>
        <v/>
      </c>
      <c r="C2625" s="62" t="str">
        <f>IFERROR(INDEX('alimentação - Tabela 7.1'!$22:$22,
MATCH(TEXT('Tabela 7.1'!A2625,"mmmm/aaaa"),'alimentação - Tabela 7.1'!$5:$5,0)), "")</f>
        <v/>
      </c>
      <c r="D2625" s="62" t="str">
        <f>IFERROR(INDEX('alimentação - Tabela 7.1'!$22:$22,
MATCH(TEXT('Tabela 7.1'!$A2625,"mmmm/aaaa"),'alimentação - Tabela 7.1'!$5:$5,0)+1), "")</f>
        <v/>
      </c>
      <c r="E2625" s="62" t="str">
        <f>IFERROR(INDEX('alimentação - Tabela 7.1'!$22:$22,
MATCH(TEXT('Tabela 7.1'!$A2625,"mmmm/aaaa"),'alimentação - Tabela 7.1'!$5:$5,0)+2), "")</f>
        <v/>
      </c>
      <c r="F2625" s="62" t="str">
        <f>IFERROR(INDEX('alimentação - Tabela 7.1'!$22:$22,
MATCH(TEXT('Tabela 7.1'!$A2625,"mmmm/aaaa"),'alimentação - Tabela 7.1'!$5:$5,0)+3), "")</f>
        <v/>
      </c>
      <c r="G2625" s="95" t="str">
        <f>IFERROR(INDEX('alimentação - Tabela 7.1'!$22:$22,
MATCH(TEXT('Tabela 7.1'!$A2625,"mmmm/aaaa"),'alimentação - Tabela 7.1'!$5:$5,0)+4), "")</f>
        <v/>
      </c>
    </row>
    <row r="2626" spans="1:7" ht="18" customHeight="1" x14ac:dyDescent="0.25">
      <c r="A2626" s="59" t="str">
        <f>IF(
   SUMPRODUCT(--('alimentação - Tabela 7.1'!$5:$5=TEXT(DATE(2020,INT((ROW(A2624)-1)/33)+1,1),"mmmm/aaaa"))) &gt; 0,
   TEXT(DATE(2020,INT((ROW(A2624)-1)/33)+1,1),"mmm/aa"),
   ""
)</f>
        <v/>
      </c>
      <c r="B2626" s="61" t="str">
        <f>IF(A2626&lt;&gt;"", 'alimentação - Tabela 7.1'!$B$23, "" )</f>
        <v/>
      </c>
      <c r="C2626" s="62" t="str">
        <f>IFERROR(INDEX('alimentação - Tabela 7.1'!$23:$23,
MATCH(TEXT('Tabela 7.1'!A2626,"mmmm/aaaa"),'alimentação - Tabela 7.1'!$5:$5,0)), "")</f>
        <v/>
      </c>
      <c r="D2626" s="62" t="str">
        <f>IFERROR(INDEX('alimentação - Tabela 7.1'!$23:$23,
MATCH(TEXT('Tabela 7.1'!$A2626,"mmmm/aaaa"),'alimentação - Tabela 7.1'!$5:$5,0)+1), "")</f>
        <v/>
      </c>
      <c r="E2626" s="62" t="str">
        <f>IFERROR(INDEX('alimentação - Tabela 7.1'!$23:$23,
MATCH(TEXT('Tabela 7.1'!$A2626,"mmmm/aaaa"),'alimentação - Tabela 7.1'!$5:$5,0)+2), "")</f>
        <v/>
      </c>
      <c r="F2626" s="62" t="str">
        <f>IFERROR(INDEX('alimentação - Tabela 7.1'!$23:$23,
MATCH(TEXT('Tabela 7.1'!$A2626,"mmmm/aaaa"),'alimentação - Tabela 7.1'!$5:$5,0)+3), "")</f>
        <v/>
      </c>
      <c r="G2626" s="95" t="str">
        <f>IFERROR(INDEX('alimentação - Tabela 7.1'!$23:$23,
MATCH(TEXT('Tabela 7.1'!$A2626,"mmmm/aaaa"),'alimentação - Tabela 7.1'!$5:$5,0)+4), "")</f>
        <v/>
      </c>
    </row>
    <row r="2627" spans="1:7" ht="18" customHeight="1" x14ac:dyDescent="0.25">
      <c r="A2627" s="59" t="str">
        <f>IF(
   SUMPRODUCT(--('alimentação - Tabela 7.1'!$5:$5=TEXT(DATE(2020,INT((ROW(A2625)-1)/33)+1,1),"mmmm/aaaa"))) &gt; 0,
   TEXT(DATE(2020,INT((ROW(A2625)-1)/33)+1,1),"mmm/aa"),
   ""
)</f>
        <v/>
      </c>
      <c r="B2627" s="61" t="str">
        <f>IF(A2627&lt;&gt;"", 'alimentação - Tabela 7.1'!$B$24, "" )</f>
        <v/>
      </c>
      <c r="C2627" s="62" t="str">
        <f>IFERROR(INDEX('alimentação - Tabela 7.1'!$24:$24,
MATCH(TEXT('Tabela 7.1'!A2627,"mmmm/aaaa"),'alimentação - Tabela 7.1'!$5:$5,0)), "")</f>
        <v/>
      </c>
      <c r="D2627" s="62" t="str">
        <f>IFERROR(INDEX('alimentação - Tabela 7.1'!$24:$24,
MATCH(TEXT('Tabela 7.1'!$A2627,"mmmm/aaaa"),'alimentação - Tabela 7.1'!$5:$5,0)+1), "")</f>
        <v/>
      </c>
      <c r="E2627" s="62" t="str">
        <f>IFERROR(INDEX('alimentação - Tabela 7.1'!$24:$24,
MATCH(TEXT('Tabela 7.1'!$A2627,"mmmm/aaaa"),'alimentação - Tabela 7.1'!$5:$5,0)+2), "")</f>
        <v/>
      </c>
      <c r="F2627" s="62" t="str">
        <f>IFERROR(INDEX('alimentação - Tabela 7.1'!$24:$24,
MATCH(TEXT('Tabela 7.1'!$A2627,"mmmm/aaaa"),'alimentação - Tabela 7.1'!$5:$5,0)+3), "")</f>
        <v/>
      </c>
      <c r="G2627" s="95" t="str">
        <f>IFERROR(INDEX('alimentação - Tabela 7.1'!$24:$24,
MATCH(TEXT('Tabela 7.1'!$A2627,"mmmm/aaaa"),'alimentação - Tabela 7.1'!$5:$5,0)+4), "")</f>
        <v/>
      </c>
    </row>
    <row r="2628" spans="1:7" ht="18" customHeight="1" x14ac:dyDescent="0.25">
      <c r="A2628" s="59" t="str">
        <f>IF(
   SUMPRODUCT(--('alimentação - Tabela 7.1'!$5:$5=TEXT(DATE(2020,INT((ROW(A2626)-1)/33)+1,1),"mmmm/aaaa"))) &gt; 0,
   TEXT(DATE(2020,INT((ROW(A2626)-1)/33)+1,1),"mmm/aa"),
   ""
)</f>
        <v/>
      </c>
      <c r="B2628" s="61" t="str">
        <f>IF(A2628&lt;&gt;"", 'alimentação - Tabela 7.1'!$B$25, "" )</f>
        <v/>
      </c>
      <c r="C2628" s="62" t="str">
        <f>IFERROR(INDEX('alimentação - Tabela 7.1'!$25:$25,
MATCH(TEXT('Tabela 7.1'!A2628,"mmmm/aaaa"),'alimentação - Tabela 7.1'!$5:$5,0)), "")</f>
        <v/>
      </c>
      <c r="D2628" s="62" t="str">
        <f>IFERROR(INDEX('alimentação - Tabela 7.1'!$25:$25,
MATCH(TEXT('Tabela 7.1'!$A2628,"mmmm/aaaa"),'alimentação - Tabela 7.1'!$5:$5,0)+1), "")</f>
        <v/>
      </c>
      <c r="E2628" s="62" t="str">
        <f>IFERROR(INDEX('alimentação - Tabela 7.1'!$25:$25,
MATCH(TEXT('Tabela 7.1'!$A2628,"mmmm/aaaa"),'alimentação - Tabela 7.1'!$5:$5,0)+2), "")</f>
        <v/>
      </c>
      <c r="F2628" s="62" t="str">
        <f>IFERROR(INDEX('alimentação - Tabela 7.1'!$25:$25,
MATCH(TEXT('Tabela 7.1'!$A2628,"mmmm/aaaa"),'alimentação - Tabela 7.1'!$5:$5,0)+3), "")</f>
        <v/>
      </c>
      <c r="G2628" s="95" t="str">
        <f>IFERROR(INDEX('alimentação - Tabela 7.1'!$25:$25,
MATCH(TEXT('Tabela 7.1'!$A2628,"mmmm/aaaa"),'alimentação - Tabela 7.1'!$5:$5,0)+4), "")</f>
        <v/>
      </c>
    </row>
    <row r="2629" spans="1:7" ht="18" customHeight="1" x14ac:dyDescent="0.25">
      <c r="A2629" s="59" t="str">
        <f>IF(
   SUMPRODUCT(--('alimentação - Tabela 7.1'!$5:$5=TEXT(DATE(2020,INT((ROW(A2627)-1)/33)+1,1),"mmmm/aaaa"))) &gt; 0,
   TEXT(DATE(2020,INT((ROW(A2627)-1)/33)+1,1),"mmm/aa"),
   ""
)</f>
        <v/>
      </c>
      <c r="B2629" s="61" t="str">
        <f>IF(A2629&lt;&gt;"", 'alimentação - Tabela 7.1'!$B$26, "" )</f>
        <v/>
      </c>
      <c r="C2629" s="62" t="str">
        <f>IFERROR(INDEX('alimentação - Tabela 7.1'!$26:$26,
MATCH(TEXT('Tabela 7.1'!A2629,"mmmm/aaaa"),'alimentação - Tabela 7.1'!$5:$5,0)), "")</f>
        <v/>
      </c>
      <c r="D2629" s="62" t="str">
        <f>IFERROR(INDEX('alimentação - Tabela 7.1'!$26:$26,
MATCH(TEXT('Tabela 7.1'!$A2629,"mmmm/aaaa"),'alimentação - Tabela 7.1'!$5:$5,0)+1), "")</f>
        <v/>
      </c>
      <c r="E2629" s="62" t="str">
        <f>IFERROR(INDEX('alimentação - Tabela 7.1'!$26:$26,
MATCH(TEXT('Tabela 7.1'!$A2629,"mmmm/aaaa"),'alimentação - Tabela 7.1'!$5:$5,0)+2), "")</f>
        <v/>
      </c>
      <c r="F2629" s="62" t="str">
        <f>IFERROR(INDEX('alimentação - Tabela 7.1'!$26:$26,
MATCH(TEXT('Tabela 7.1'!$A2629,"mmmm/aaaa"),'alimentação - Tabela 7.1'!$5:$5,0)+3), "")</f>
        <v/>
      </c>
      <c r="G2629" s="95" t="str">
        <f>IFERROR(INDEX('alimentação - Tabela 7.1'!$26:$26,
MATCH(TEXT('Tabela 7.1'!$A2629,"mmmm/aaaa"),'alimentação - Tabela 7.1'!$5:$5,0)+4), "")</f>
        <v/>
      </c>
    </row>
    <row r="2630" spans="1:7" ht="18" customHeight="1" x14ac:dyDescent="0.25">
      <c r="A2630" s="59" t="str">
        <f>IF(
   SUMPRODUCT(--('alimentação - Tabela 7.1'!$5:$5=TEXT(DATE(2020,INT((ROW(A2628)-1)/33)+1,1),"mmmm/aaaa"))) &gt; 0,
   TEXT(DATE(2020,INT((ROW(A2628)-1)/33)+1,1),"mmm/aa"),
   ""
)</f>
        <v/>
      </c>
      <c r="B2630" s="61" t="str">
        <f>IF(A2630&lt;&gt;"", 'alimentação - Tabela 7.1'!$B$27, "" )</f>
        <v/>
      </c>
      <c r="C2630" s="62" t="str">
        <f>IFERROR(INDEX('alimentação - Tabela 7.1'!$27:$27,
MATCH(TEXT('Tabela 7.1'!A2630,"mmmm/aaaa"),'alimentação - Tabela 7.1'!$5:$5,0)), "")</f>
        <v/>
      </c>
      <c r="D2630" s="62" t="str">
        <f>IFERROR(INDEX('alimentação - Tabela 7.1'!$27:$27,
MATCH(TEXT('Tabela 7.1'!$A2630,"mmmm/aaaa"),'alimentação - Tabela 7.1'!$5:$5,0)+1), "")</f>
        <v/>
      </c>
      <c r="E2630" s="62" t="str">
        <f>IFERROR(INDEX('alimentação - Tabela 7.1'!$27:$27,
MATCH(TEXT('Tabela 7.1'!$A2630,"mmmm/aaaa"),'alimentação - Tabela 7.1'!$5:$5,0)+2), "")</f>
        <v/>
      </c>
      <c r="F2630" s="62" t="str">
        <f>IFERROR(INDEX('alimentação - Tabela 7.1'!$27:$27,
MATCH(TEXT('Tabela 7.1'!$A2630,"mmmm/aaaa"),'alimentação - Tabela 7.1'!$5:$5,0)+3), "")</f>
        <v/>
      </c>
      <c r="G2630" s="95" t="str">
        <f>IFERROR(INDEX('alimentação - Tabela 7.1'!$27:$27,
MATCH(TEXT('Tabela 7.1'!$A2630,"mmmm/aaaa"),'alimentação - Tabela 7.1'!$5:$5,0)+4), "")</f>
        <v/>
      </c>
    </row>
    <row r="2631" spans="1:7" ht="18" customHeight="1" x14ac:dyDescent="0.25">
      <c r="A2631" s="59" t="str">
        <f>IF(
   SUMPRODUCT(--('alimentação - Tabela 7.1'!$5:$5=TEXT(DATE(2020,INT((ROW(A2629)-1)/33)+1,1),"mmmm/aaaa"))) &gt; 0,
   TEXT(DATE(2020,INT((ROW(A2629)-1)/33)+1,1),"mmm/aa"),
   ""
)</f>
        <v/>
      </c>
      <c r="B2631" s="61" t="str">
        <f>IF(A2631&lt;&gt;"", 'alimentação - Tabela 7.1'!$B$28, "" )</f>
        <v/>
      </c>
      <c r="C2631" s="62" t="str">
        <f>IFERROR(INDEX('alimentação - Tabela 7.1'!$28:$28,
MATCH(TEXT('Tabela 7.1'!A2631,"mmmm/aaaa"),'alimentação - Tabela 7.1'!$5:$5,0)), "")</f>
        <v/>
      </c>
      <c r="D2631" s="62" t="str">
        <f>IFERROR(INDEX('alimentação - Tabela 7.1'!$28:$28,
MATCH(TEXT('Tabela 7.1'!$A2631,"mmmm/aaaa"),'alimentação - Tabela 7.1'!$5:$5,0)+1), "")</f>
        <v/>
      </c>
      <c r="E2631" s="62" t="str">
        <f>IFERROR(INDEX('alimentação - Tabela 7.1'!$28:$28,
MATCH(TEXT('Tabela 7.1'!$A2631,"mmmm/aaaa"),'alimentação - Tabela 7.1'!$5:$5,0)+2), "")</f>
        <v/>
      </c>
      <c r="F2631" s="62" t="str">
        <f>IFERROR(INDEX('alimentação - Tabela 7.1'!$28:$28,
MATCH(TEXT('Tabela 7.1'!$A2631,"mmmm/aaaa"),'alimentação - Tabela 7.1'!$5:$5,0)+3), "")</f>
        <v/>
      </c>
      <c r="G2631" s="95" t="str">
        <f>IFERROR(INDEX('alimentação - Tabela 7.1'!$28:$28,
MATCH(TEXT('Tabela 7.1'!$A2631,"mmmm/aaaa"),'alimentação - Tabela 7.1'!$5:$5,0)+4), "")</f>
        <v/>
      </c>
    </row>
    <row r="2632" spans="1:7" ht="18" customHeight="1" x14ac:dyDescent="0.25">
      <c r="A2632" s="59" t="str">
        <f>IF(
   SUMPRODUCT(--('alimentação - Tabela 7.1'!$5:$5=TEXT(DATE(2020,INT((ROW(A2630)-1)/33)+1,1),"mmmm/aaaa"))) &gt; 0,
   TEXT(DATE(2020,INT((ROW(A2630)-1)/33)+1,1),"mmm/aa"),
   ""
)</f>
        <v/>
      </c>
      <c r="B2632" s="61" t="str">
        <f>IF(A2632&lt;&gt;"", 'alimentação - Tabela 7.1'!$B$29, "" )</f>
        <v/>
      </c>
      <c r="C2632" s="62" t="str">
        <f>IFERROR(INDEX('alimentação - Tabela 7.1'!$29:$29,
MATCH(TEXT('Tabela 7.1'!A2632,"mmmm/aaaa"),'alimentação - Tabela 7.1'!$5:$5,0)), "")</f>
        <v/>
      </c>
      <c r="D2632" s="62" t="str">
        <f>IFERROR(INDEX('alimentação - Tabela 7.1'!$29:$29,
MATCH(TEXT('Tabela 7.1'!$A2632,"mmmm/aaaa"),'alimentação - Tabela 7.1'!$5:$5,0)+1), "")</f>
        <v/>
      </c>
      <c r="E2632" s="62" t="str">
        <f>IFERROR(INDEX('alimentação - Tabela 7.1'!$29:$29,
MATCH(TEXT('Tabela 7.1'!$A2632,"mmmm/aaaa"),'alimentação - Tabela 7.1'!$5:$5,0)+2), "")</f>
        <v/>
      </c>
      <c r="F2632" s="62" t="str">
        <f>IFERROR(INDEX('alimentação - Tabela 7.1'!$29:$29,
MATCH(TEXT('Tabela 7.1'!$A2632,"mmmm/aaaa"),'alimentação - Tabela 7.1'!$5:$5,0)+3), "")</f>
        <v/>
      </c>
      <c r="G2632" s="95" t="str">
        <f>IFERROR(INDEX('alimentação - Tabela 7.1'!$29:$29,
MATCH(TEXT('Tabela 7.1'!$A2632,"mmmm/aaaa"),'alimentação - Tabela 7.1'!$5:$5,0)+4), "")</f>
        <v/>
      </c>
    </row>
    <row r="2633" spans="1:7" ht="18" customHeight="1" x14ac:dyDescent="0.25">
      <c r="A2633" s="59" t="str">
        <f>IF(
   SUMPRODUCT(--('alimentação - Tabela 7.1'!$5:$5=TEXT(DATE(2020,INT((ROW(A2631)-1)/33)+1,1),"mmmm/aaaa"))) &gt; 0,
   TEXT(DATE(2020,INT((ROW(A2631)-1)/33)+1,1),"mmm/aa"),
   ""
)</f>
        <v/>
      </c>
      <c r="B2633" s="61" t="str">
        <f>IF(A2633&lt;&gt;"", 'alimentação - Tabela 7.1'!$B$30, "" )</f>
        <v/>
      </c>
      <c r="C2633" s="62" t="str">
        <f>IFERROR(INDEX('alimentação - Tabela 7.1'!$30:$30,
MATCH(TEXT('Tabela 7.1'!A2633,"mmmm/aaaa"),'alimentação - Tabela 7.1'!$5:$5,0)), "")</f>
        <v/>
      </c>
      <c r="D2633" s="62" t="str">
        <f>IFERROR(INDEX('alimentação - Tabela 7.1'!$30:$30,
MATCH(TEXT('Tabela 7.1'!$A2633,"mmmm/aaaa"),'alimentação - Tabela 7.1'!$5:$5,0)+1), "")</f>
        <v/>
      </c>
      <c r="E2633" s="62" t="str">
        <f>IFERROR(INDEX('alimentação - Tabela 7.1'!$30:$30,
MATCH(TEXT('Tabela 7.1'!$A2633,"mmmm/aaaa"),'alimentação - Tabela 7.1'!$5:$5,0)+2), "")</f>
        <v/>
      </c>
      <c r="F2633" s="62" t="str">
        <f>IFERROR(INDEX('alimentação - Tabela 7.1'!$30:$30,
MATCH(TEXT('Tabela 7.1'!$A2633,"mmmm/aaaa"),'alimentação - Tabela 7.1'!$5:$5,0)+3), "")</f>
        <v/>
      </c>
      <c r="G2633" s="95" t="str">
        <f>IFERROR(INDEX('alimentação - Tabela 7.1'!$30:$30,
MATCH(TEXT('Tabela 7.1'!$A2633,"mmmm/aaaa"),'alimentação - Tabela 7.1'!$5:$5,0)+4), "")</f>
        <v/>
      </c>
    </row>
    <row r="2634" spans="1:7" ht="18" customHeight="1" x14ac:dyDescent="0.25">
      <c r="A2634" s="59" t="str">
        <f>IF(
   SUMPRODUCT(--('alimentação - Tabela 7.1'!$5:$5=TEXT(DATE(2020,INT((ROW(A2632)-1)/33)+1,1),"mmmm/aaaa"))) &gt; 0,
   TEXT(DATE(2020,INT((ROW(A2632)-1)/33)+1,1),"mmm/aa"),
   ""
)</f>
        <v/>
      </c>
      <c r="B2634" s="61" t="str">
        <f>IF(A2634&lt;&gt;"", 'alimentação - Tabela 7.1'!$B$31, "" )</f>
        <v/>
      </c>
      <c r="C2634" s="62" t="str">
        <f>IFERROR(INDEX('alimentação - Tabela 7.1'!$31:$31,
MATCH(TEXT('Tabela 7.1'!A2634,"mmmm/aaaa"),'alimentação - Tabela 7.1'!$5:$5,0)), "")</f>
        <v/>
      </c>
      <c r="D2634" s="62" t="str">
        <f>IFERROR(INDEX('alimentação - Tabela 7.1'!$31:$31,
MATCH(TEXT('Tabela 7.1'!$A2634,"mmmm/aaaa"),'alimentação - Tabela 7.1'!$5:$5,0)+1), "")</f>
        <v/>
      </c>
      <c r="E2634" s="62" t="str">
        <f>IFERROR(INDEX('alimentação - Tabela 7.1'!$31:$31,
MATCH(TEXT('Tabela 7.1'!$A2634,"mmmm/aaaa"),'alimentação - Tabela 7.1'!$5:$5,0)+2), "")</f>
        <v/>
      </c>
      <c r="F2634" s="62" t="str">
        <f>IFERROR(INDEX('alimentação - Tabela 7.1'!$31:$31,
MATCH(TEXT('Tabela 7.1'!$A2634,"mmmm/aaaa"),'alimentação - Tabela 7.1'!$5:$5,0)+3), "")</f>
        <v/>
      </c>
      <c r="G2634" s="95" t="str">
        <f>IFERROR(INDEX('alimentação - Tabela 7.1'!$31:$31,
MATCH(TEXT('Tabela 7.1'!$A2634,"mmmm/aaaa"),'alimentação - Tabela 7.1'!$5:$5,0)+4), "")</f>
        <v/>
      </c>
    </row>
    <row r="2635" spans="1:7" ht="18" customHeight="1" x14ac:dyDescent="0.25">
      <c r="A2635" s="59" t="str">
        <f>IF(
   SUMPRODUCT(--('alimentação - Tabela 7.1'!$5:$5=TEXT(DATE(2020,INT((ROW(A2633)-1)/33)+1,1),"mmmm/aaaa"))) &gt; 0,
   TEXT(DATE(2020,INT((ROW(A2633)-1)/33)+1,1),"mmm/aa"),
   ""
)</f>
        <v/>
      </c>
      <c r="B2635" s="61" t="str">
        <f>IF(A2635&lt;&gt;"", 'alimentação - Tabela 7.1'!$B$32, "" )</f>
        <v/>
      </c>
      <c r="C2635" s="62" t="str">
        <f>IFERROR(INDEX('alimentação - Tabela 7.1'!$32:$32,
MATCH(TEXT('Tabela 7.1'!A2635,"mmmm/aaaa"),'alimentação - Tabela 7.1'!$5:$5,0)), "")</f>
        <v/>
      </c>
      <c r="D2635" s="62" t="str">
        <f>IFERROR(INDEX('alimentação - Tabela 7.1'!$32:$32,
MATCH(TEXT('Tabela 7.1'!$A2635,"mmmm/aaaa"),'alimentação - Tabela 7.1'!$5:$5,0)+1), "")</f>
        <v/>
      </c>
      <c r="E2635" s="62" t="str">
        <f>IFERROR(INDEX('alimentação - Tabela 7.1'!$32:$32,
MATCH(TEXT('Tabela 7.1'!$A2635,"mmmm/aaaa"),'alimentação - Tabela 7.1'!$5:$5,0)+2), "")</f>
        <v/>
      </c>
      <c r="F2635" s="62" t="str">
        <f>IFERROR(INDEX('alimentação - Tabela 7.1'!$32:$32,
MATCH(TEXT('Tabela 7.1'!$A2635,"mmmm/aaaa"),'alimentação - Tabela 7.1'!$5:$5,0)+3), "")</f>
        <v/>
      </c>
      <c r="G2635" s="95" t="str">
        <f>IFERROR(INDEX('alimentação - Tabela 7.1'!$32:$32,
MATCH(TEXT('Tabela 7.1'!$A2635,"mmmm/aaaa"),'alimentação - Tabela 7.1'!$5:$5,0)+4), "")</f>
        <v/>
      </c>
    </row>
    <row r="2636" spans="1:7" ht="18" customHeight="1" x14ac:dyDescent="0.25">
      <c r="A2636" s="59" t="str">
        <f>IF(
   SUMPRODUCT(--('alimentação - Tabela 7.1'!$5:$5=TEXT(DATE(2020,INT((ROW(A2634)-1)/33)+1,1),"mmmm/aaaa"))) &gt; 0,
   TEXT(DATE(2020,INT((ROW(A2634)-1)/33)+1,1),"mmm/aa"),
   ""
)</f>
        <v/>
      </c>
      <c r="B2636" s="61" t="str">
        <f>IF(A2636&lt;&gt;"", 'alimentação - Tabela 7.1'!$B$33, "" )</f>
        <v/>
      </c>
      <c r="C2636" s="62" t="str">
        <f>IFERROR(INDEX('alimentação - Tabela 7.1'!$33:$33,
MATCH(TEXT('Tabela 7.1'!A2636,"mmmm/aaaa"),'alimentação - Tabela 7.1'!$5:$5,0)), "")</f>
        <v/>
      </c>
      <c r="D2636" s="62" t="str">
        <f>IFERROR(INDEX('alimentação - Tabela 7.1'!$33:$33,
MATCH(TEXT('Tabela 7.1'!$A2636,"mmmm/aaaa"),'alimentação - Tabela 7.1'!$5:$5,0)+1), "")</f>
        <v/>
      </c>
      <c r="E2636" s="62" t="str">
        <f>IFERROR(INDEX('alimentação - Tabela 7.1'!$33:$33,
MATCH(TEXT('Tabela 7.1'!$A2636,"mmmm/aaaa"),'alimentação - Tabela 7.1'!$5:$5,0)+2), "")</f>
        <v/>
      </c>
      <c r="F2636" s="62" t="str">
        <f>IFERROR(INDEX('alimentação - Tabela 7.1'!$33:$33,
MATCH(TEXT('Tabela 7.1'!$A2636,"mmmm/aaaa"),'alimentação - Tabela 7.1'!$5:$5,0)+3), "")</f>
        <v/>
      </c>
      <c r="G2636" s="95" t="str">
        <f>IFERROR(INDEX('alimentação - Tabela 7.1'!$33:$33,
MATCH(TEXT('Tabela 7.1'!$A2636,"mmmm/aaaa"),'alimentação - Tabela 7.1'!$5:$5,0)+4), "")</f>
        <v/>
      </c>
    </row>
    <row r="2637" spans="1:7" ht="18" customHeight="1" x14ac:dyDescent="0.25">
      <c r="A2637" s="59" t="str">
        <f>IF(
   SUMPRODUCT(--('alimentação - Tabela 7.1'!$5:$5=TEXT(DATE(2020,INT((ROW(A2635)-1)/33)+1,1),"mmmm/aaaa"))) &gt; 0,
   TEXT(DATE(2020,INT((ROW(A2635)-1)/33)+1,1),"mmm/aa"),
   ""
)</f>
        <v/>
      </c>
      <c r="B2637" s="61" t="str">
        <f>IF(A2637&lt;&gt;"", 'alimentação - Tabela 7.1'!$B$34, "" )</f>
        <v/>
      </c>
      <c r="C2637" s="62" t="str">
        <f>IFERROR(INDEX('alimentação - Tabela 7.1'!$34:$34,
MATCH(TEXT('Tabela 7.1'!A2637,"mmmm/aaaa"),'alimentação - Tabela 7.1'!$5:$5,0)), "")</f>
        <v/>
      </c>
      <c r="D2637" s="62" t="str">
        <f>IFERROR(INDEX('alimentação - Tabela 7.1'!$34:$34,
MATCH(TEXT('Tabela 7.1'!$A2637,"mmmm/aaaa"),'alimentação - Tabela 7.1'!$5:$5,0)+1), "")</f>
        <v/>
      </c>
      <c r="E2637" s="62" t="str">
        <f>IFERROR(INDEX('alimentação - Tabela 7.1'!$34:$34,
MATCH(TEXT('Tabela 7.1'!$A2637,"mmmm/aaaa"),'alimentação - Tabela 7.1'!$5:$5,0)+2), "")</f>
        <v/>
      </c>
      <c r="F2637" s="62" t="str">
        <f>IFERROR(INDEX('alimentação - Tabela 7.1'!$34:$34,
MATCH(TEXT('Tabela 7.1'!$A2637,"mmmm/aaaa"),'alimentação - Tabela 7.1'!$5:$5,0)+3), "")</f>
        <v/>
      </c>
      <c r="G2637" s="95" t="str">
        <f>IFERROR(INDEX('alimentação - Tabela 7.1'!$34:$34,
MATCH(TEXT('Tabela 7.1'!$A2637,"mmmm/aaaa"),'alimentação - Tabela 7.1'!$5:$5,0)+4), "")</f>
        <v/>
      </c>
    </row>
    <row r="2638" spans="1:7" ht="18" customHeight="1" x14ac:dyDescent="0.25">
      <c r="A2638" s="59" t="str">
        <f>IF(
   SUMPRODUCT(--('alimentação - Tabela 7.1'!$5:$5=TEXT(DATE(2020,INT((ROW(A2636)-1)/33)+1,1),"mmmm/aaaa"))) &gt; 0,
   TEXT(DATE(2020,INT((ROW(A2636)-1)/33)+1,1),"mmm/aa"),
   ""
)</f>
        <v/>
      </c>
      <c r="B2638" s="61" t="str">
        <f>IF(A2638&lt;&gt;"", 'alimentação - Tabela 7.1'!$B$35, "" )</f>
        <v/>
      </c>
      <c r="C2638" s="62" t="str">
        <f>IFERROR(INDEX('alimentação - Tabela 7.1'!$35:$35,
MATCH(TEXT('Tabela 7.1'!A2638,"mmmm/aaaa"),'alimentação - Tabela 7.1'!$5:$5,0)), "")</f>
        <v/>
      </c>
      <c r="D2638" s="62" t="str">
        <f>IFERROR(INDEX('alimentação - Tabela 7.1'!$35:$35,
MATCH(TEXT('Tabela 7.1'!$A2638,"mmmm/aaaa"),'alimentação - Tabela 7.1'!$5:$5,0)+1), "")</f>
        <v/>
      </c>
      <c r="E2638" s="62" t="str">
        <f>IFERROR(INDEX('alimentação - Tabela 7.1'!$35:$35,
MATCH(TEXT('Tabela 7.1'!$A2638,"mmmm/aaaa"),'alimentação - Tabela 7.1'!$5:$5,0)+2), "")</f>
        <v/>
      </c>
      <c r="F2638" s="62" t="str">
        <f>IFERROR(INDEX('alimentação - Tabela 7.1'!$35:$35,
MATCH(TEXT('Tabela 7.1'!$A2638,"mmmm/aaaa"),'alimentação - Tabela 7.1'!$5:$5,0)+3), "")</f>
        <v/>
      </c>
      <c r="G2638" s="95" t="str">
        <f>IFERROR(INDEX('alimentação - Tabela 7.1'!$35:$35,
MATCH(TEXT('Tabela 7.1'!$A2638,"mmmm/aaaa"),'alimentação - Tabela 7.1'!$5:$5,0)+4), "")</f>
        <v/>
      </c>
    </row>
    <row r="2639" spans="1:7" ht="18" customHeight="1" x14ac:dyDescent="0.25">
      <c r="A2639" s="59" t="str">
        <f>IF(
   SUMPRODUCT(--('alimentação - Tabela 7.1'!$5:$5=TEXT(DATE(2020,INT((ROW(A2637)-1)/33)+1,1),"mmmm/aaaa"))) &gt; 0,
   TEXT(DATE(2020,INT((ROW(A2637)-1)/33)+1,1),"mmm/aa"),
   ""
)</f>
        <v/>
      </c>
      <c r="B2639" s="61" t="str">
        <f>IF(A2639&lt;&gt;"", 'alimentação - Tabela 7.1'!$B$36, "" )</f>
        <v/>
      </c>
      <c r="C2639" s="62" t="str">
        <f>IFERROR(INDEX('alimentação - Tabela 7.1'!$36:$36,
MATCH(TEXT('Tabela 7.1'!A2639,"mmmm/aaaa"),'alimentação - Tabela 7.1'!$5:$5,0)), "")</f>
        <v/>
      </c>
      <c r="D2639" s="62" t="str">
        <f>IFERROR(INDEX('alimentação - Tabela 7.1'!$36:$36,
MATCH(TEXT('Tabela 7.1'!$A2639,"mmmm/aaaa"),'alimentação - Tabela 7.1'!$5:$5,0)+1), "")</f>
        <v/>
      </c>
      <c r="E2639" s="62" t="str">
        <f>IFERROR(INDEX('alimentação - Tabela 7.1'!$36:$36,
MATCH(TEXT('Tabela 7.1'!$A2639,"mmmm/aaaa"),'alimentação - Tabela 7.1'!$5:$5,0)+2), "")</f>
        <v/>
      </c>
      <c r="F2639" s="62" t="str">
        <f>IFERROR(INDEX('alimentação - Tabela 7.1'!$36:$36,
MATCH(TEXT('Tabela 7.1'!$A2639,"mmmm/aaaa"),'alimentação - Tabela 7.1'!$5:$5,0)+3), "")</f>
        <v/>
      </c>
      <c r="G2639" s="95" t="str">
        <f>IFERROR(INDEX('alimentação - Tabela 7.1'!$36:$36,
MATCH(TEXT('Tabela 7.1'!$A2639,"mmmm/aaaa"),'alimentação - Tabela 7.1'!$5:$5,0)+4), "")</f>
        <v/>
      </c>
    </row>
    <row r="2640" spans="1:7" ht="18" customHeight="1" x14ac:dyDescent="0.25">
      <c r="A2640" s="59" t="str">
        <f>IF(
   SUMPRODUCT(--('alimentação - Tabela 7.1'!$5:$5=TEXT(DATE(2020,INT((ROW(A2638)-1)/33)+1,1),"mmmm/aaaa"))) &gt; 0,
   TEXT(DATE(2020,INT((ROW(A2638)-1)/33)+1,1),"mmm/aa"),
   ""
)</f>
        <v/>
      </c>
      <c r="B2640" s="61" t="str">
        <f>IF(A2640&lt;&gt;"", 'alimentação - Tabela 7.1'!$B$37, "" )</f>
        <v/>
      </c>
      <c r="C2640" s="62" t="str">
        <f>IFERROR(INDEX('alimentação - Tabela 7.1'!$37:$37,
MATCH(TEXT('Tabela 7.1'!A2640,"mmmm/aaaa"),'alimentação - Tabela 7.1'!$5:$5,0)), "")</f>
        <v/>
      </c>
      <c r="D2640" s="62" t="str">
        <f>IFERROR(INDEX('alimentação - Tabela 7.1'!$37:$37,
MATCH(TEXT('Tabela 7.1'!$A2640,"mmmm/aaaa"),'alimentação - Tabela 7.1'!$5:$5,0)+1), "")</f>
        <v/>
      </c>
      <c r="E2640" s="62" t="str">
        <f>IFERROR(INDEX('alimentação - Tabela 7.1'!$37:$37,
MATCH(TEXT('Tabela 7.1'!$A2640,"mmmm/aaaa"),'alimentação - Tabela 7.1'!$5:$5,0)+2), "")</f>
        <v/>
      </c>
      <c r="F2640" s="62" t="str">
        <f>IFERROR(INDEX('alimentação - Tabela 7.1'!$37:$37,
MATCH(TEXT('Tabela 7.1'!$A2640,"mmmm/aaaa"),'alimentação - Tabela 7.1'!$5:$5,0)+3), "")</f>
        <v/>
      </c>
      <c r="G2640" s="95" t="str">
        <f>IFERROR(INDEX('alimentação - Tabela 7.1'!$37:$37,
MATCH(TEXT('Tabela 7.1'!$A2640,"mmmm/aaaa"),'alimentação - Tabela 7.1'!$5:$5,0)+4), "")</f>
        <v/>
      </c>
    </row>
    <row r="2641" spans="1:7" ht="18" customHeight="1" x14ac:dyDescent="0.25">
      <c r="A2641" s="59" t="str">
        <f>IF(
   SUMPRODUCT(--('alimentação - Tabela 7.1'!$5:$5=TEXT(DATE(2020,INT((ROW(A2639)-1)/33)+1,1),"mmmm/aaaa"))) &gt; 0,
   TEXT(DATE(2020,INT((ROW(A2639)-1)/33)+1,1),"mmm/aa"),
   ""
)</f>
        <v/>
      </c>
      <c r="B2641" s="61" t="str">
        <f>IF(A2641&lt;&gt;"", 'alimentação - Tabela 7.1'!$B$38, "" )</f>
        <v/>
      </c>
      <c r="C2641" s="62" t="str">
        <f>IFERROR(INDEX('alimentação - Tabela 7.1'!$38:$38,
MATCH(TEXT('Tabela 7.1'!A2641,"mmmm/aaaa"),'alimentação - Tabela 7.1'!$5:$5,0)), "")</f>
        <v/>
      </c>
      <c r="D2641" s="62" t="str">
        <f>IFERROR(INDEX('alimentação - Tabela 7.1'!$38:$38,
MATCH(TEXT('Tabela 7.1'!$A2641,"mmmm/aaaa"),'alimentação - Tabela 7.1'!$5:$5,0)+1), "")</f>
        <v/>
      </c>
      <c r="E2641" s="62" t="str">
        <f>IFERROR(INDEX('alimentação - Tabela 7.1'!$38:$38,
MATCH(TEXT('Tabela 7.1'!$A2641,"mmmm/aaaa"),'alimentação - Tabela 7.1'!$5:$5,0)+2), "")</f>
        <v/>
      </c>
      <c r="F2641" s="62" t="str">
        <f>IFERROR(INDEX('alimentação - Tabela 7.1'!$38:$38,
MATCH(TEXT('Tabela 7.1'!$A2641,"mmmm/aaaa"),'alimentação - Tabela 7.1'!$5:$5,0)+3), "")</f>
        <v/>
      </c>
      <c r="G2641" s="95" t="str">
        <f>IFERROR(INDEX('alimentação - Tabela 7.1'!$38:$38,
MATCH(TEXT('Tabela 7.1'!$A2641,"mmmm/aaaa"),'alimentação - Tabela 7.1'!$5:$5,0)+4), "")</f>
        <v/>
      </c>
    </row>
    <row r="2642" spans="1:7" ht="18" customHeight="1" x14ac:dyDescent="0.25">
      <c r="A2642" s="59" t="str">
        <f>IF(
   SUMPRODUCT(--('alimentação - Tabela 7.1'!$5:$5=TEXT(DATE(2020,INT((ROW(A2640)-1)/33)+1,1),"mmmm/aaaa"))) &gt; 0,
   TEXT(DATE(2020,INT((ROW(A2640)-1)/33)+1,1),"mmm/aa"),
   ""
)</f>
        <v/>
      </c>
      <c r="B2642" s="61" t="str">
        <f>IF(A2642&lt;&gt;"", 'alimentação - Tabela 7.1'!$B$39, "" )</f>
        <v/>
      </c>
      <c r="C2642" s="62" t="str">
        <f>IFERROR(INDEX('alimentação - Tabela 7.1'!$39:$39,
MATCH(TEXT('Tabela 7.1'!A2642,"mmmm/aaaa"),'alimentação - Tabela 7.1'!$5:$5,0)), "")</f>
        <v/>
      </c>
      <c r="D2642" s="62" t="str">
        <f>IFERROR(INDEX('alimentação - Tabela 7.1'!$39:$39,
MATCH(TEXT('Tabela 7.1'!$A2642,"mmmm/aaaa"),'alimentação - Tabela 7.1'!$5:$5,0)+1), "")</f>
        <v/>
      </c>
      <c r="E2642" s="62" t="str">
        <f>IFERROR(INDEX('alimentação - Tabela 7.1'!$39:$39,
MATCH(TEXT('Tabela 7.1'!$A2642,"mmmm/aaaa"),'alimentação - Tabela 7.1'!$5:$5,0)+2), "")</f>
        <v/>
      </c>
      <c r="F2642" s="62" t="str">
        <f>IFERROR(INDEX('alimentação - Tabela 7.1'!$39:$39,
MATCH(TEXT('Tabela 7.1'!$A2642,"mmmm/aaaa"),'alimentação - Tabela 7.1'!$5:$5,0)+3), "")</f>
        <v/>
      </c>
      <c r="G2642" s="95" t="str">
        <f>IFERROR(INDEX('alimentação - Tabela 7.1'!$39:$39,
MATCH(TEXT('Tabela 7.1'!$A2642,"mmmm/aaaa"),'alimentação - Tabela 7.1'!$5:$5,0)+4), "")</f>
        <v/>
      </c>
    </row>
    <row r="2643" spans="1:7" ht="18" customHeight="1" x14ac:dyDescent="0.25">
      <c r="A2643" s="59" t="str">
        <f>IF(
   SUMPRODUCT(--('alimentação - Tabela 7.1'!$5:$5=TEXT(DATE(2020,INT((ROW(A2641)-1)/33)+1,1),"mmmm/aaaa"))) &gt; 0,
   TEXT(DATE(2020,INT((ROW(A2641)-1)/33)+1,1),"mmm/aa"),
   ""
)</f>
        <v/>
      </c>
      <c r="B2643" s="61" t="str">
        <f>IF(A2643&lt;&gt;"", 'alimentação - Tabela 7.1'!$B$7, "" )</f>
        <v/>
      </c>
      <c r="C2643" s="62" t="str">
        <f>IFERROR(INDEX('alimentação - Tabela 7.1'!$7:$7,
MATCH(TEXT('Tabela 7.1'!A2643,"mmmm/aaaa"),'alimentação - Tabela 7.1'!$5:$5,0)), "")</f>
        <v/>
      </c>
      <c r="D2643" s="62" t="str">
        <f>IFERROR(INDEX('alimentação - Tabela 7.1'!$7:$7,
MATCH(TEXT('Tabela 7.1'!$A2643,"mmmm/aaaa"),'alimentação - Tabela 7.1'!$5:$5,0)+1), "")</f>
        <v/>
      </c>
      <c r="E2643" s="62" t="str">
        <f>IFERROR(INDEX('alimentação - Tabela 7.1'!$7:$7,
MATCH(TEXT('Tabela 7.1'!$A2643,"mmmm/aaaa"),'alimentação - Tabela 7.1'!$5:$5,0)+2), "")</f>
        <v/>
      </c>
      <c r="F2643" s="62" t="str">
        <f>IFERROR(INDEX('alimentação - Tabela 7.1'!$7:$7,
MATCH(TEXT('Tabela 7.1'!$A2643,"mmmm/aaaa"),'alimentação - Tabela 7.1'!$5:$5,0)+3), "")</f>
        <v/>
      </c>
      <c r="G2643" s="95" t="str">
        <f>IFERROR(INDEX('alimentação - Tabela 7.1'!$7:$7,
MATCH(TEXT('Tabela 7.1'!$A2643,"mmmm/aaaa"),'alimentação - Tabela 7.1'!$5:$5,0)+4), "")</f>
        <v/>
      </c>
    </row>
    <row r="2644" spans="1:7" ht="18" customHeight="1" x14ac:dyDescent="0.25">
      <c r="A2644" s="59" t="str">
        <f>IF(
   SUMPRODUCT(--('alimentação - Tabela 7.1'!$5:$5=TEXT(DATE(2020,INT((ROW(A2642)-1)/33)+1,1),"mmmm/aaaa"))) &gt; 0,
   TEXT(DATE(2020,INT((ROW(A2642)-1)/33)+1,1),"mmm/aa"),
   ""
)</f>
        <v/>
      </c>
      <c r="B2644" s="61" t="str">
        <f>IF(A2644&lt;&gt;"", 'alimentação - Tabela 7.1'!$B$8, "" )</f>
        <v/>
      </c>
      <c r="C2644" s="62" t="str">
        <f>IFERROR(INDEX('alimentação - Tabela 7.1'!$8:$8,
MATCH(TEXT('Tabela 7.1'!A2644,"mmmm/aaaa"),'alimentação - Tabela 7.1'!$5:$5,0)), "")</f>
        <v/>
      </c>
      <c r="D2644" s="62" t="str">
        <f>IFERROR(INDEX('alimentação - Tabela 7.1'!$8:$8,
MATCH(TEXT('Tabela 7.1'!$A2644,"mmmm/aaaa"),'alimentação - Tabela 7.1'!$5:$5,0)+1), "")</f>
        <v/>
      </c>
      <c r="E2644" s="62" t="str">
        <f>IFERROR(INDEX('alimentação - Tabela 7.1'!$8:$8,
MATCH(TEXT('Tabela 7.1'!$A2644,"mmmm/aaaa"),'alimentação - Tabela 7.1'!$5:$5,0)+2), "")</f>
        <v/>
      </c>
      <c r="F2644" s="62" t="str">
        <f>IFERROR(INDEX('alimentação - Tabela 7.1'!$8:$8,
MATCH(TEXT('Tabela 7.1'!$A2644,"mmmm/aaaa"),'alimentação - Tabela 7.1'!$5:$5,0)+3), "")</f>
        <v/>
      </c>
      <c r="G2644" s="95" t="str">
        <f>IFERROR(INDEX('alimentação - Tabela 7.1'!$8:$8,
MATCH(TEXT('Tabela 7.1'!$A2644,"mmmm/aaaa"),'alimentação - Tabela 7.1'!$5:$5,0)+4), "")</f>
        <v/>
      </c>
    </row>
    <row r="2645" spans="1:7" ht="18" customHeight="1" x14ac:dyDescent="0.25">
      <c r="A2645" s="59" t="str">
        <f>IF(
   SUMPRODUCT(--('alimentação - Tabela 7.1'!$5:$5=TEXT(DATE(2020,INT((ROW(A2643)-1)/33)+1,1),"mmmm/aaaa"))) &gt; 0,
   TEXT(DATE(2020,INT((ROW(A2643)-1)/33)+1,1),"mmm/aa"),
   ""
)</f>
        <v/>
      </c>
      <c r="B2645" s="61" t="str">
        <f>IF(A2645&lt;&gt;"", 'alimentação - Tabela 7.1'!$B$9, "" )</f>
        <v/>
      </c>
      <c r="C2645" s="62" t="str">
        <f>IFERROR(INDEX('alimentação - Tabela 7.1'!$9:$9,
MATCH(TEXT('Tabela 7.1'!A2645,"mmmm/aaaa"),'alimentação - Tabela 7.1'!$5:$5,0)), "")</f>
        <v/>
      </c>
      <c r="D2645" s="62" t="str">
        <f>IFERROR(INDEX('alimentação - Tabela 7.1'!$9:$9,
MATCH(TEXT('Tabela 7.1'!$A2645,"mmmm/aaaa"),'alimentação - Tabela 7.1'!$5:$5,0)+1), "")</f>
        <v/>
      </c>
      <c r="E2645" s="62" t="str">
        <f>IFERROR(INDEX('alimentação - Tabela 7.1'!$9:$9,
MATCH(TEXT('Tabela 7.1'!$A2645,"mmmm/aaaa"),'alimentação - Tabela 7.1'!$5:$5,0)+2), "")</f>
        <v/>
      </c>
      <c r="F2645" s="62" t="str">
        <f>IFERROR(INDEX('alimentação - Tabela 7.1'!$9:$9,
MATCH(TEXT('Tabela 7.1'!$A2645,"mmmm/aaaa"),'alimentação - Tabela 7.1'!$5:$5,0)+3), "")</f>
        <v/>
      </c>
      <c r="G2645" s="95" t="str">
        <f>IFERROR(INDEX('alimentação - Tabela 7.1'!$9:$9,
MATCH(TEXT('Tabela 7.1'!$A2645,"mmmm/aaaa"),'alimentação - Tabela 7.1'!$5:$5,0)+4), "")</f>
        <v/>
      </c>
    </row>
    <row r="2646" spans="1:7" ht="18" customHeight="1" x14ac:dyDescent="0.25">
      <c r="A2646" s="59" t="str">
        <f>IF(
   SUMPRODUCT(--('alimentação - Tabela 7.1'!$5:$5=TEXT(DATE(2020,INT((ROW(A2644)-1)/33)+1,1),"mmmm/aaaa"))) &gt; 0,
   TEXT(DATE(2020,INT((ROW(A2644)-1)/33)+1,1),"mmm/aa"),
   ""
)</f>
        <v/>
      </c>
      <c r="B2646" s="61" t="str">
        <f>IF(A2646&lt;&gt;"", 'alimentação - Tabela 7.1'!$B$10, "" )</f>
        <v/>
      </c>
      <c r="C2646" s="62" t="str">
        <f>IFERROR(INDEX('alimentação - Tabela 7.1'!$10:$10,
MATCH(TEXT('Tabela 7.1'!A2646,"mmmm/aaaa"),'alimentação - Tabela 7.1'!$5:$5,0)), "")</f>
        <v/>
      </c>
      <c r="D2646" s="62" t="str">
        <f>IFERROR(INDEX('alimentação - Tabela 7.1'!$10:$10,
MATCH(TEXT('Tabela 7.1'!$A2646,"mmmm/aaaa"),'alimentação - Tabela 7.1'!$5:$5,0)+1), "")</f>
        <v/>
      </c>
      <c r="E2646" s="62" t="str">
        <f>IFERROR(INDEX('alimentação - Tabela 7.1'!$10:$10,
MATCH(TEXT('Tabela 7.1'!$A2646,"mmmm/aaaa"),'alimentação - Tabela 7.1'!$5:$5,0)+2), "")</f>
        <v/>
      </c>
      <c r="F2646" s="62" t="str">
        <f>IFERROR(INDEX('alimentação - Tabela 7.1'!$10:$10,
MATCH(TEXT('Tabela 7.1'!$A2646,"mmmm/aaaa"),'alimentação - Tabela 7.1'!$5:$5,0)+3), "")</f>
        <v/>
      </c>
      <c r="G2646" s="95" t="str">
        <f>IFERROR(INDEX('alimentação - Tabela 7.1'!$10:$10,
MATCH(TEXT('Tabela 7.1'!$A2646,"mmmm/aaaa"),'alimentação - Tabela 7.1'!$5:$5,0)+4), "")</f>
        <v/>
      </c>
    </row>
    <row r="2647" spans="1:7" ht="18" customHeight="1" x14ac:dyDescent="0.25">
      <c r="A2647" s="59" t="str">
        <f>IF(
   SUMPRODUCT(--('alimentação - Tabela 7.1'!$5:$5=TEXT(DATE(2020,INT((ROW(A2645)-1)/33)+1,1),"mmmm/aaaa"))) &gt; 0,
   TEXT(DATE(2020,INT((ROW(A2645)-1)/33)+1,1),"mmm/aa"),
   ""
)</f>
        <v/>
      </c>
      <c r="B2647" s="61" t="str">
        <f>IF(A2647&lt;&gt;"", 'alimentação - Tabela 7.1'!$B$11, "" )</f>
        <v/>
      </c>
      <c r="C2647" s="62" t="str">
        <f>IFERROR(INDEX('alimentação - Tabela 7.1'!$11:$11,
MATCH(TEXT('Tabela 7.1'!A2647,"mmmm/aaaa"),'alimentação - Tabela 7.1'!$5:$5,0)), "")</f>
        <v/>
      </c>
      <c r="D2647" s="62" t="str">
        <f>IFERROR(INDEX('alimentação - Tabela 7.1'!$11:$11,
MATCH(TEXT('Tabela 7.1'!$A2647,"mmmm/aaaa"),'alimentação - Tabela 7.1'!$5:$5,0)+1), "")</f>
        <v/>
      </c>
      <c r="E2647" s="62" t="str">
        <f>IFERROR(INDEX('alimentação - Tabela 7.1'!$11:$11,
MATCH(TEXT('Tabela 7.1'!$A2647,"mmmm/aaaa"),'alimentação - Tabela 7.1'!$5:$5,0)+2), "")</f>
        <v/>
      </c>
      <c r="F2647" s="62" t="str">
        <f>IFERROR(INDEX('alimentação - Tabela 7.1'!$11:$11,
MATCH(TEXT('Tabela 7.1'!$A2647,"mmmm/aaaa"),'alimentação - Tabela 7.1'!$5:$5,0)+3), "")</f>
        <v/>
      </c>
      <c r="G2647" s="95" t="str">
        <f>IFERROR(INDEX('alimentação - Tabela 7.1'!$11:$11,
MATCH(TEXT('Tabela 7.1'!$A2647,"mmmm/aaaa"),'alimentação - Tabela 7.1'!$5:$5,0)+4), "")</f>
        <v/>
      </c>
    </row>
    <row r="2648" spans="1:7" ht="18" customHeight="1" x14ac:dyDescent="0.25">
      <c r="A2648" s="59" t="str">
        <f>IF(
   SUMPRODUCT(--('alimentação - Tabela 7.1'!$5:$5=TEXT(DATE(2020,INT((ROW(A2646)-1)/33)+1,1),"mmmm/aaaa"))) &gt; 0,
   TEXT(DATE(2020,INT((ROW(A2646)-1)/33)+1,1),"mmm/aa"),
   ""
)</f>
        <v/>
      </c>
      <c r="B2648" s="61" t="str">
        <f>IF(A2648&lt;&gt;"", 'alimentação - Tabela 7.1'!$B$12, "" )</f>
        <v/>
      </c>
      <c r="C2648" s="62" t="str">
        <f>IFERROR(INDEX('alimentação - Tabela 7.1'!$12:$12,
MATCH(TEXT('Tabela 7.1'!A2648,"mmmm/aaaa"),'alimentação - Tabela 7.1'!$5:$5,0)), "")</f>
        <v/>
      </c>
      <c r="D2648" s="62" t="str">
        <f>IFERROR(INDEX('alimentação - Tabela 7.1'!$12:$12,
MATCH(TEXT('Tabela 7.1'!$A2648,"mmmm/aaaa"),'alimentação - Tabela 7.1'!$5:$5,0)+1), "")</f>
        <v/>
      </c>
      <c r="E2648" s="62" t="str">
        <f>IFERROR(INDEX('alimentação - Tabela 7.1'!$12:$12,
MATCH(TEXT('Tabela 7.1'!$A2648,"mmmm/aaaa"),'alimentação - Tabela 7.1'!$5:$5,0)+2), "")</f>
        <v/>
      </c>
      <c r="F2648" s="62" t="str">
        <f>IFERROR(INDEX('alimentação - Tabela 7.1'!$12:$12,
MATCH(TEXT('Tabela 7.1'!$A2648,"mmmm/aaaa"),'alimentação - Tabela 7.1'!$5:$5,0)+3), "")</f>
        <v/>
      </c>
      <c r="G2648" s="95" t="str">
        <f>IFERROR(INDEX('alimentação - Tabela 7.1'!$12:$12,
MATCH(TEXT('Tabela 7.1'!$A2648,"mmmm/aaaa"),'alimentação - Tabela 7.1'!$5:$5,0)+4), "")</f>
        <v/>
      </c>
    </row>
    <row r="2649" spans="1:7" ht="18" customHeight="1" x14ac:dyDescent="0.25">
      <c r="A2649" s="59" t="str">
        <f>IF(
   SUMPRODUCT(--('alimentação - Tabela 7.1'!$5:$5=TEXT(DATE(2020,INT((ROW(A2647)-1)/33)+1,1),"mmmm/aaaa"))) &gt; 0,
   TEXT(DATE(2020,INT((ROW(A2647)-1)/33)+1,1),"mmm/aa"),
   ""
)</f>
        <v/>
      </c>
      <c r="B2649" s="61" t="str">
        <f>IF(A2649&lt;&gt;"", 'alimentação - Tabela 7.1'!$B$13, "" )</f>
        <v/>
      </c>
      <c r="C2649" s="62" t="str">
        <f>IFERROR(INDEX('alimentação - Tabela 7.1'!$13:$13,
MATCH(TEXT('Tabela 7.1'!A2649,"mmmm/aaaa"),'alimentação - Tabela 7.1'!$5:$5,0)), "")</f>
        <v/>
      </c>
      <c r="D2649" s="62" t="str">
        <f>IFERROR(INDEX('alimentação - Tabela 7.1'!$13:$13,
MATCH(TEXT('Tabela 7.1'!$A2649,"mmmm/aaaa"),'alimentação - Tabela 7.1'!$5:$5,0)+1), "")</f>
        <v/>
      </c>
      <c r="E2649" s="62" t="str">
        <f>IFERROR(INDEX('alimentação - Tabela 7.1'!$13:$13,
MATCH(TEXT('Tabela 7.1'!$A2649,"mmmm/aaaa"),'alimentação - Tabela 7.1'!$5:$5,0)+2), "")</f>
        <v/>
      </c>
      <c r="F2649" s="62" t="str">
        <f>IFERROR(INDEX('alimentação - Tabela 7.1'!$13:$13,
MATCH(TEXT('Tabela 7.1'!$A2649,"mmmm/aaaa"),'alimentação - Tabela 7.1'!$5:$5,0)+3), "")</f>
        <v/>
      </c>
      <c r="G2649" s="95" t="str">
        <f>IFERROR(INDEX('alimentação - Tabela 7.1'!$13:$13,
MATCH(TEXT('Tabela 7.1'!$A2649,"mmmm/aaaa"),'alimentação - Tabela 7.1'!$5:$5,0)+4), "")</f>
        <v/>
      </c>
    </row>
    <row r="2650" spans="1:7" ht="18" customHeight="1" x14ac:dyDescent="0.25">
      <c r="A2650" s="59" t="str">
        <f>IF(
   SUMPRODUCT(--('alimentação - Tabela 7.1'!$5:$5=TEXT(DATE(2020,INT((ROW(A2648)-1)/33)+1,1),"mmmm/aaaa"))) &gt; 0,
   TEXT(DATE(2020,INT((ROW(A2648)-1)/33)+1,1),"mmm/aa"),
   ""
)</f>
        <v/>
      </c>
      <c r="B2650" s="61" t="str">
        <f>IF(A2650&lt;&gt;"", 'alimentação - Tabela 7.1'!$B$14, "" )</f>
        <v/>
      </c>
      <c r="C2650" s="62" t="str">
        <f>IFERROR(INDEX('alimentação - Tabela 7.1'!$14:$14,
MATCH(TEXT('Tabela 7.1'!A2650,"mmmm/aaaa"),'alimentação - Tabela 7.1'!$5:$5,0)), "")</f>
        <v/>
      </c>
      <c r="D2650" s="62" t="str">
        <f>IFERROR(INDEX('alimentação - Tabela 7.1'!$14:$14,
MATCH(TEXT('Tabela 7.1'!$A2650,"mmmm/aaaa"),'alimentação - Tabela 7.1'!$5:$5,0)+1), "")</f>
        <v/>
      </c>
      <c r="E2650" s="62" t="str">
        <f>IFERROR(INDEX('alimentação - Tabela 7.1'!$14:$14,
MATCH(TEXT('Tabela 7.1'!$A2650,"mmmm/aaaa"),'alimentação - Tabela 7.1'!$5:$5,0)+2), "")</f>
        <v/>
      </c>
      <c r="F2650" s="62" t="str">
        <f>IFERROR(INDEX('alimentação - Tabela 7.1'!$14:$14,
MATCH(TEXT('Tabela 7.1'!$A2650,"mmmm/aaaa"),'alimentação - Tabela 7.1'!$5:$5,0)+3), "")</f>
        <v/>
      </c>
      <c r="G2650" s="95" t="str">
        <f>IFERROR(INDEX('alimentação - Tabela 7.1'!$14:$14,
MATCH(TEXT('Tabela 7.1'!$A2650,"mmmm/aaaa"),'alimentação - Tabela 7.1'!$5:$5,0)+4), "")</f>
        <v/>
      </c>
    </row>
    <row r="2651" spans="1:7" ht="18" customHeight="1" x14ac:dyDescent="0.25">
      <c r="A2651" s="59" t="str">
        <f>IF(
   SUMPRODUCT(--('alimentação - Tabela 7.1'!$5:$5=TEXT(DATE(2020,INT((ROW(A2649)-1)/33)+1,1),"mmmm/aaaa"))) &gt; 0,
   TEXT(DATE(2020,INT((ROW(A2649)-1)/33)+1,1),"mmm/aa"),
   ""
)</f>
        <v/>
      </c>
      <c r="B2651" s="61" t="str">
        <f>IF(A2651&lt;&gt;"", 'alimentação - Tabela 7.1'!$B$15, "" )</f>
        <v/>
      </c>
      <c r="C2651" s="62" t="str">
        <f>IFERROR(INDEX('alimentação - Tabela 7.1'!$15:$15,
MATCH(TEXT('Tabela 7.1'!A2651,"mmmm/aaaa"),'alimentação - Tabela 7.1'!$5:$5,0)), "")</f>
        <v/>
      </c>
      <c r="D2651" s="62" t="str">
        <f>IFERROR(INDEX('alimentação - Tabela 7.1'!$15:$15,
MATCH(TEXT('Tabela 7.1'!$A2651,"mmmm/aaaa"),'alimentação - Tabela 7.1'!$5:$5,0)+1), "")</f>
        <v/>
      </c>
      <c r="E2651" s="62" t="str">
        <f>IFERROR(INDEX('alimentação - Tabela 7.1'!$15:$15,
MATCH(TEXT('Tabela 7.1'!$A2651,"mmmm/aaaa"),'alimentação - Tabela 7.1'!$5:$5,0)+2), "")</f>
        <v/>
      </c>
      <c r="F2651" s="62" t="str">
        <f>IFERROR(INDEX('alimentação - Tabela 7.1'!$15:$15,
MATCH(TEXT('Tabela 7.1'!$A2651,"mmmm/aaaa"),'alimentação - Tabela 7.1'!$5:$5,0)+3), "")</f>
        <v/>
      </c>
      <c r="G2651" s="95" t="str">
        <f>IFERROR(INDEX('alimentação - Tabela 7.1'!$15:$15,
MATCH(TEXT('Tabela 7.1'!$A2651,"mmmm/aaaa"),'alimentação - Tabela 7.1'!$5:$5,0)+4), "")</f>
        <v/>
      </c>
    </row>
    <row r="2652" spans="1:7" ht="18" customHeight="1" x14ac:dyDescent="0.25">
      <c r="A2652" s="59" t="str">
        <f>IF(
   SUMPRODUCT(--('alimentação - Tabela 7.1'!$5:$5=TEXT(DATE(2020,INT((ROW(A2650)-1)/33)+1,1),"mmmm/aaaa"))) &gt; 0,
   TEXT(DATE(2020,INT((ROW(A2650)-1)/33)+1,1),"mmm/aa"),
   ""
)</f>
        <v/>
      </c>
      <c r="B2652" s="61" t="str">
        <f>IF(A2652&lt;&gt;"", 'alimentação - Tabela 7.1'!$B$16, "" )</f>
        <v/>
      </c>
      <c r="C2652" s="62" t="str">
        <f>IFERROR(INDEX('alimentação - Tabela 7.1'!$16:$16,
MATCH(TEXT('Tabela 7.1'!A2652,"mmmm/aaaa"),'alimentação - Tabela 7.1'!$5:$5,0)), "")</f>
        <v/>
      </c>
      <c r="D2652" s="62" t="str">
        <f>IFERROR(INDEX('alimentação - Tabela 7.1'!$16:$16,
MATCH(TEXT('Tabela 7.1'!$A2652,"mmmm/aaaa"),'alimentação - Tabela 7.1'!$5:$5,0)+1), "")</f>
        <v/>
      </c>
      <c r="E2652" s="62" t="str">
        <f>IFERROR(INDEX('alimentação - Tabela 7.1'!$16:$16,
MATCH(TEXT('Tabela 7.1'!$A2652,"mmmm/aaaa"),'alimentação - Tabela 7.1'!$5:$5,0)+2), "")</f>
        <v/>
      </c>
      <c r="F2652" s="62" t="str">
        <f>IFERROR(INDEX('alimentação - Tabela 7.1'!$16:$16,
MATCH(TEXT('Tabela 7.1'!$A2652,"mmmm/aaaa"),'alimentação - Tabela 7.1'!$5:$5,0)+3), "")</f>
        <v/>
      </c>
      <c r="G2652" s="95" t="str">
        <f>IFERROR(INDEX('alimentação - Tabela 7.1'!$16:$16,
MATCH(TEXT('Tabela 7.1'!$A2652,"mmmm/aaaa"),'alimentação - Tabela 7.1'!$5:$5,0)+4), "")</f>
        <v/>
      </c>
    </row>
    <row r="2653" spans="1:7" ht="18" customHeight="1" x14ac:dyDescent="0.25">
      <c r="A2653" s="59" t="str">
        <f>IF(
   SUMPRODUCT(--('alimentação - Tabela 7.1'!$5:$5=TEXT(DATE(2020,INT((ROW(A2651)-1)/33)+1,1),"mmmm/aaaa"))) &gt; 0,
   TEXT(DATE(2020,INT((ROW(A2651)-1)/33)+1,1),"mmm/aa"),
   ""
)</f>
        <v/>
      </c>
      <c r="B2653" s="61" t="str">
        <f>IF(A2653&lt;&gt;"", 'alimentação - Tabela 7.1'!$B$17, "" )</f>
        <v/>
      </c>
      <c r="C2653" s="62" t="str">
        <f>IFERROR(INDEX('alimentação - Tabela 7.1'!$17:$17,
MATCH(TEXT('Tabela 7.1'!A2653,"mmmm/aaaa"),'alimentação - Tabela 7.1'!$5:$5,0)), "")</f>
        <v/>
      </c>
      <c r="D2653" s="62" t="str">
        <f>IFERROR(INDEX('alimentação - Tabela 7.1'!$17:$17,
MATCH(TEXT('Tabela 7.1'!$A2653,"mmmm/aaaa"),'alimentação - Tabela 7.1'!$5:$5,0)+1), "")</f>
        <v/>
      </c>
      <c r="E2653" s="62" t="str">
        <f>IFERROR(INDEX('alimentação - Tabela 7.1'!$17:$17,
MATCH(TEXT('Tabela 7.1'!$A2653,"mmmm/aaaa"),'alimentação - Tabela 7.1'!$5:$5,0)+2), "")</f>
        <v/>
      </c>
      <c r="F2653" s="62" t="str">
        <f>IFERROR(INDEX('alimentação - Tabela 7.1'!$17:$17,
MATCH(TEXT('Tabela 7.1'!$A2653,"mmmm/aaaa"),'alimentação - Tabela 7.1'!$5:$5,0)+3), "")</f>
        <v/>
      </c>
      <c r="G2653" s="95" t="str">
        <f>IFERROR(INDEX('alimentação - Tabela 7.1'!$17:$17,
MATCH(TEXT('Tabela 7.1'!$A2653,"mmmm/aaaa"),'alimentação - Tabela 7.1'!$5:$5,0)+4), "")</f>
        <v/>
      </c>
    </row>
    <row r="2654" spans="1:7" ht="18" customHeight="1" x14ac:dyDescent="0.25">
      <c r="A2654" s="59" t="str">
        <f>IF(
   SUMPRODUCT(--('alimentação - Tabela 7.1'!$5:$5=TEXT(DATE(2020,INT((ROW(A2652)-1)/33)+1,1),"mmmm/aaaa"))) &gt; 0,
   TEXT(DATE(2020,INT((ROW(A2652)-1)/33)+1,1),"mmm/aa"),
   ""
)</f>
        <v/>
      </c>
      <c r="B2654" s="61" t="str">
        <f>IF(A2654&lt;&gt;"", 'alimentação - Tabela 7.1'!$B$18, "" )</f>
        <v/>
      </c>
      <c r="C2654" s="62" t="str">
        <f>IFERROR(INDEX('alimentação - Tabela 7.1'!$18:$18,
MATCH(TEXT('Tabela 7.1'!A2654,"mmmm/aaaa"),'alimentação - Tabela 7.1'!$5:$5,0)), "")</f>
        <v/>
      </c>
      <c r="D2654" s="62" t="str">
        <f>IFERROR(INDEX('alimentação - Tabela 7.1'!$18:$18,
MATCH(TEXT('Tabela 7.1'!$A2654,"mmmm/aaaa"),'alimentação - Tabela 7.1'!$5:$5,0)+1), "")</f>
        <v/>
      </c>
      <c r="E2654" s="62" t="str">
        <f>IFERROR(INDEX('alimentação - Tabela 7.1'!$18:$18,
MATCH(TEXT('Tabela 7.1'!$A2654,"mmmm/aaaa"),'alimentação - Tabela 7.1'!$5:$5,0)+2), "")</f>
        <v/>
      </c>
      <c r="F2654" s="62" t="str">
        <f>IFERROR(INDEX('alimentação - Tabela 7.1'!$18:$18,
MATCH(TEXT('Tabela 7.1'!$A2654,"mmmm/aaaa"),'alimentação - Tabela 7.1'!$5:$5,0)+3), "")</f>
        <v/>
      </c>
      <c r="G2654" s="95" t="str">
        <f>IFERROR(INDEX('alimentação - Tabela 7.1'!$18:$18,
MATCH(TEXT('Tabela 7.1'!$A2654,"mmmm/aaaa"),'alimentação - Tabela 7.1'!$5:$5,0)+4), "")</f>
        <v/>
      </c>
    </row>
    <row r="2655" spans="1:7" ht="18" customHeight="1" x14ac:dyDescent="0.25">
      <c r="A2655" s="59" t="str">
        <f>IF(
   SUMPRODUCT(--('alimentação - Tabela 7.1'!$5:$5=TEXT(DATE(2020,INT((ROW(A2653)-1)/33)+1,1),"mmmm/aaaa"))) &gt; 0,
   TEXT(DATE(2020,INT((ROW(A2653)-1)/33)+1,1),"mmm/aa"),
   ""
)</f>
        <v/>
      </c>
      <c r="B2655" s="61" t="str">
        <f>IF(A2655&lt;&gt;"", 'alimentação - Tabela 7.1'!$B$19, "" )</f>
        <v/>
      </c>
      <c r="C2655" s="62" t="str">
        <f>IFERROR(INDEX('alimentação - Tabela 7.1'!$19:$19,
MATCH(TEXT('Tabela 7.1'!A2655,"mmmm/aaaa"),'alimentação - Tabela 7.1'!$5:$5,0)), "")</f>
        <v/>
      </c>
      <c r="D2655" s="62" t="str">
        <f>IFERROR(INDEX('alimentação - Tabela 7.1'!$19:$19,
MATCH(TEXT('Tabela 7.1'!$A2655,"mmmm/aaaa"),'alimentação - Tabela 7.1'!$5:$5,0)+1), "")</f>
        <v/>
      </c>
      <c r="E2655" s="62" t="str">
        <f>IFERROR(INDEX('alimentação - Tabela 7.1'!$19:$19,
MATCH(TEXT('Tabela 7.1'!$A2655,"mmmm/aaaa"),'alimentação - Tabela 7.1'!$5:$5,0)+2), "")</f>
        <v/>
      </c>
      <c r="F2655" s="62" t="str">
        <f>IFERROR(INDEX('alimentação - Tabela 7.1'!$19:$19,
MATCH(TEXT('Tabela 7.1'!$A2655,"mmmm/aaaa"),'alimentação - Tabela 7.1'!$5:$5,0)+3), "")</f>
        <v/>
      </c>
      <c r="G2655" s="95" t="str">
        <f>IFERROR(INDEX('alimentação - Tabela 7.1'!$19:$19,
MATCH(TEXT('Tabela 7.1'!$A2655,"mmmm/aaaa"),'alimentação - Tabela 7.1'!$5:$5,0)+4), "")</f>
        <v/>
      </c>
    </row>
    <row r="2656" spans="1:7" ht="18" customHeight="1" x14ac:dyDescent="0.25">
      <c r="A2656" s="59" t="str">
        <f>IF(
   SUMPRODUCT(--('alimentação - Tabela 7.1'!$5:$5=TEXT(DATE(2020,INT((ROW(A2654)-1)/33)+1,1),"mmmm/aaaa"))) &gt; 0,
   TEXT(DATE(2020,INT((ROW(A2654)-1)/33)+1,1),"mmm/aa"),
   ""
)</f>
        <v/>
      </c>
      <c r="B2656" s="61" t="str">
        <f>IF(A2656&lt;&gt;"", 'alimentação - Tabela 7.1'!$B$20, "" )</f>
        <v/>
      </c>
      <c r="C2656" s="62" t="str">
        <f>IFERROR(INDEX('alimentação - Tabela 7.1'!$20:$20,
MATCH(TEXT('Tabela 7.1'!A2656,"mmmm/aaaa"),'alimentação - Tabela 7.1'!$5:$5,0)), "")</f>
        <v/>
      </c>
      <c r="D2656" s="62" t="str">
        <f>IFERROR(INDEX('alimentação - Tabela 7.1'!$20:$20,
MATCH(TEXT('Tabela 7.1'!$A2656,"mmmm/aaaa"),'alimentação - Tabela 7.1'!$5:$5,0)+1), "")</f>
        <v/>
      </c>
      <c r="E2656" s="62" t="str">
        <f>IFERROR(INDEX('alimentação - Tabela 7.1'!$20:$20,
MATCH(TEXT('Tabela 7.1'!$A2656,"mmmm/aaaa"),'alimentação - Tabela 7.1'!$5:$5,0)+2), "")</f>
        <v/>
      </c>
      <c r="F2656" s="62" t="str">
        <f>IFERROR(INDEX('alimentação - Tabela 7.1'!$20:$20,
MATCH(TEXT('Tabela 7.1'!$A2656,"mmmm/aaaa"),'alimentação - Tabela 7.1'!$5:$5,0)+3), "")</f>
        <v/>
      </c>
      <c r="G2656" s="95" t="str">
        <f>IFERROR(INDEX('alimentação - Tabela 7.1'!$20:$20,
MATCH(TEXT('Tabela 7.1'!$A2656,"mmmm/aaaa"),'alimentação - Tabela 7.1'!$5:$5,0)+4), "")</f>
        <v/>
      </c>
    </row>
    <row r="2657" spans="1:7" ht="18" customHeight="1" x14ac:dyDescent="0.25">
      <c r="A2657" s="59" t="str">
        <f>IF(
   SUMPRODUCT(--('alimentação - Tabela 7.1'!$5:$5=TEXT(DATE(2020,INT((ROW(A2655)-1)/33)+1,1),"mmmm/aaaa"))) &gt; 0,
   TEXT(DATE(2020,INT((ROW(A2655)-1)/33)+1,1),"mmm/aa"),
   ""
)</f>
        <v/>
      </c>
      <c r="B2657" s="61" t="str">
        <f>IF(A2657&lt;&gt;"", 'alimentação - Tabela 7.1'!$B$21, "" )</f>
        <v/>
      </c>
      <c r="C2657" s="62" t="str">
        <f>IFERROR(INDEX('alimentação - Tabela 7.1'!$21:$21,
MATCH(TEXT('Tabela 7.1'!A2657,"mmmm/aaaa"),'alimentação - Tabela 7.1'!$5:$5,0)), "")</f>
        <v/>
      </c>
      <c r="D2657" s="62" t="str">
        <f>IFERROR(INDEX('alimentação - Tabela 7.1'!$21:$21,
MATCH(TEXT('Tabela 7.1'!$A2657,"mmmm/aaaa"),'alimentação - Tabela 7.1'!$5:$5,0)+1), "")</f>
        <v/>
      </c>
      <c r="E2657" s="62" t="str">
        <f>IFERROR(INDEX('alimentação - Tabela 7.1'!$21:$21,
MATCH(TEXT('Tabela 7.1'!$A2657,"mmmm/aaaa"),'alimentação - Tabela 7.1'!$5:$5,0)+2), "")</f>
        <v/>
      </c>
      <c r="F2657" s="62" t="str">
        <f>IFERROR(INDEX('alimentação - Tabela 7.1'!$21:$21,
MATCH(TEXT('Tabela 7.1'!$A2657,"mmmm/aaaa"),'alimentação - Tabela 7.1'!$5:$5,0)+3), "")</f>
        <v/>
      </c>
      <c r="G2657" s="95" t="str">
        <f>IFERROR(INDEX('alimentação - Tabela 7.1'!$21:$21,
MATCH(TEXT('Tabela 7.1'!$A2657,"mmmm/aaaa"),'alimentação - Tabela 7.1'!$5:$5,0)+4), "")</f>
        <v/>
      </c>
    </row>
    <row r="2658" spans="1:7" ht="18" customHeight="1" x14ac:dyDescent="0.25">
      <c r="A2658" s="59" t="str">
        <f>IF(
   SUMPRODUCT(--('alimentação - Tabela 7.1'!$5:$5=TEXT(DATE(2020,INT((ROW(A2656)-1)/33)+1,1),"mmmm/aaaa"))) &gt; 0,
   TEXT(DATE(2020,INT((ROW(A2656)-1)/33)+1,1),"mmm/aa"),
   ""
)</f>
        <v/>
      </c>
      <c r="B2658" s="61" t="str">
        <f>IF(A2658&lt;&gt;"", 'alimentação - Tabela 7.1'!$B$22, "" )</f>
        <v/>
      </c>
      <c r="C2658" s="62" t="str">
        <f>IFERROR(INDEX('alimentação - Tabela 7.1'!$22:$22,
MATCH(TEXT('Tabela 7.1'!A2658,"mmmm/aaaa"),'alimentação - Tabela 7.1'!$5:$5,0)), "")</f>
        <v/>
      </c>
      <c r="D2658" s="62" t="str">
        <f>IFERROR(INDEX('alimentação - Tabela 7.1'!$22:$22,
MATCH(TEXT('Tabela 7.1'!$A2658,"mmmm/aaaa"),'alimentação - Tabela 7.1'!$5:$5,0)+1), "")</f>
        <v/>
      </c>
      <c r="E2658" s="62" t="str">
        <f>IFERROR(INDEX('alimentação - Tabela 7.1'!$22:$22,
MATCH(TEXT('Tabela 7.1'!$A2658,"mmmm/aaaa"),'alimentação - Tabela 7.1'!$5:$5,0)+2), "")</f>
        <v/>
      </c>
      <c r="F2658" s="62" t="str">
        <f>IFERROR(INDEX('alimentação - Tabela 7.1'!$22:$22,
MATCH(TEXT('Tabela 7.1'!$A2658,"mmmm/aaaa"),'alimentação - Tabela 7.1'!$5:$5,0)+3), "")</f>
        <v/>
      </c>
      <c r="G2658" s="95" t="str">
        <f>IFERROR(INDEX('alimentação - Tabela 7.1'!$22:$22,
MATCH(TEXT('Tabela 7.1'!$A2658,"mmmm/aaaa"),'alimentação - Tabela 7.1'!$5:$5,0)+4), "")</f>
        <v/>
      </c>
    </row>
    <row r="2659" spans="1:7" ht="18" customHeight="1" x14ac:dyDescent="0.25">
      <c r="A2659" s="59" t="str">
        <f>IF(
   SUMPRODUCT(--('alimentação - Tabela 7.1'!$5:$5=TEXT(DATE(2020,INT((ROW(A2657)-1)/33)+1,1),"mmmm/aaaa"))) &gt; 0,
   TEXT(DATE(2020,INT((ROW(A2657)-1)/33)+1,1),"mmm/aa"),
   ""
)</f>
        <v/>
      </c>
      <c r="B2659" s="61" t="str">
        <f>IF(A2659&lt;&gt;"", 'alimentação - Tabela 7.1'!$B$23, "" )</f>
        <v/>
      </c>
      <c r="C2659" s="62" t="str">
        <f>IFERROR(INDEX('alimentação - Tabela 7.1'!$23:$23,
MATCH(TEXT('Tabela 7.1'!A2659,"mmmm/aaaa"),'alimentação - Tabela 7.1'!$5:$5,0)), "")</f>
        <v/>
      </c>
      <c r="D2659" s="62" t="str">
        <f>IFERROR(INDEX('alimentação - Tabela 7.1'!$23:$23,
MATCH(TEXT('Tabela 7.1'!$A2659,"mmmm/aaaa"),'alimentação - Tabela 7.1'!$5:$5,0)+1), "")</f>
        <v/>
      </c>
      <c r="E2659" s="62" t="str">
        <f>IFERROR(INDEX('alimentação - Tabela 7.1'!$23:$23,
MATCH(TEXT('Tabela 7.1'!$A2659,"mmmm/aaaa"),'alimentação - Tabela 7.1'!$5:$5,0)+2), "")</f>
        <v/>
      </c>
      <c r="F2659" s="62" t="str">
        <f>IFERROR(INDEX('alimentação - Tabela 7.1'!$23:$23,
MATCH(TEXT('Tabela 7.1'!$A2659,"mmmm/aaaa"),'alimentação - Tabela 7.1'!$5:$5,0)+3), "")</f>
        <v/>
      </c>
      <c r="G2659" s="95" t="str">
        <f>IFERROR(INDEX('alimentação - Tabela 7.1'!$23:$23,
MATCH(TEXT('Tabela 7.1'!$A2659,"mmmm/aaaa"),'alimentação - Tabela 7.1'!$5:$5,0)+4), "")</f>
        <v/>
      </c>
    </row>
    <row r="2660" spans="1:7" ht="18" customHeight="1" x14ac:dyDescent="0.25">
      <c r="A2660" s="59" t="str">
        <f>IF(
   SUMPRODUCT(--('alimentação - Tabela 7.1'!$5:$5=TEXT(DATE(2020,INT((ROW(A2658)-1)/33)+1,1),"mmmm/aaaa"))) &gt; 0,
   TEXT(DATE(2020,INT((ROW(A2658)-1)/33)+1,1),"mmm/aa"),
   ""
)</f>
        <v/>
      </c>
      <c r="B2660" s="61" t="str">
        <f>IF(A2660&lt;&gt;"", 'alimentação - Tabela 7.1'!$B$24, "" )</f>
        <v/>
      </c>
      <c r="C2660" s="62" t="str">
        <f>IFERROR(INDEX('alimentação - Tabela 7.1'!$24:$24,
MATCH(TEXT('Tabela 7.1'!A2660,"mmmm/aaaa"),'alimentação - Tabela 7.1'!$5:$5,0)), "")</f>
        <v/>
      </c>
      <c r="D2660" s="62" t="str">
        <f>IFERROR(INDEX('alimentação - Tabela 7.1'!$24:$24,
MATCH(TEXT('Tabela 7.1'!$A2660,"mmmm/aaaa"),'alimentação - Tabela 7.1'!$5:$5,0)+1), "")</f>
        <v/>
      </c>
      <c r="E2660" s="62" t="str">
        <f>IFERROR(INDEX('alimentação - Tabela 7.1'!$24:$24,
MATCH(TEXT('Tabela 7.1'!$A2660,"mmmm/aaaa"),'alimentação - Tabela 7.1'!$5:$5,0)+2), "")</f>
        <v/>
      </c>
      <c r="F2660" s="62" t="str">
        <f>IFERROR(INDEX('alimentação - Tabela 7.1'!$24:$24,
MATCH(TEXT('Tabela 7.1'!$A2660,"mmmm/aaaa"),'alimentação - Tabela 7.1'!$5:$5,0)+3), "")</f>
        <v/>
      </c>
      <c r="G2660" s="95" t="str">
        <f>IFERROR(INDEX('alimentação - Tabela 7.1'!$24:$24,
MATCH(TEXT('Tabela 7.1'!$A2660,"mmmm/aaaa"),'alimentação - Tabela 7.1'!$5:$5,0)+4), "")</f>
        <v/>
      </c>
    </row>
    <row r="2661" spans="1:7" ht="18" customHeight="1" x14ac:dyDescent="0.25">
      <c r="A2661" s="59" t="str">
        <f>IF(
   SUMPRODUCT(--('alimentação - Tabela 7.1'!$5:$5=TEXT(DATE(2020,INT((ROW(A2659)-1)/33)+1,1),"mmmm/aaaa"))) &gt; 0,
   TEXT(DATE(2020,INT((ROW(A2659)-1)/33)+1,1),"mmm/aa"),
   ""
)</f>
        <v/>
      </c>
      <c r="B2661" s="61" t="str">
        <f>IF(A2661&lt;&gt;"", 'alimentação - Tabela 7.1'!$B$25, "" )</f>
        <v/>
      </c>
      <c r="C2661" s="62" t="str">
        <f>IFERROR(INDEX('alimentação - Tabela 7.1'!$25:$25,
MATCH(TEXT('Tabela 7.1'!A2661,"mmmm/aaaa"),'alimentação - Tabela 7.1'!$5:$5,0)), "")</f>
        <v/>
      </c>
      <c r="D2661" s="62" t="str">
        <f>IFERROR(INDEX('alimentação - Tabela 7.1'!$25:$25,
MATCH(TEXT('Tabela 7.1'!$A2661,"mmmm/aaaa"),'alimentação - Tabela 7.1'!$5:$5,0)+1), "")</f>
        <v/>
      </c>
      <c r="E2661" s="62" t="str">
        <f>IFERROR(INDEX('alimentação - Tabela 7.1'!$25:$25,
MATCH(TEXT('Tabela 7.1'!$A2661,"mmmm/aaaa"),'alimentação - Tabela 7.1'!$5:$5,0)+2), "")</f>
        <v/>
      </c>
      <c r="F2661" s="62" t="str">
        <f>IFERROR(INDEX('alimentação - Tabela 7.1'!$25:$25,
MATCH(TEXT('Tabela 7.1'!$A2661,"mmmm/aaaa"),'alimentação - Tabela 7.1'!$5:$5,0)+3), "")</f>
        <v/>
      </c>
      <c r="G2661" s="95" t="str">
        <f>IFERROR(INDEX('alimentação - Tabela 7.1'!$25:$25,
MATCH(TEXT('Tabela 7.1'!$A2661,"mmmm/aaaa"),'alimentação - Tabela 7.1'!$5:$5,0)+4), "")</f>
        <v/>
      </c>
    </row>
    <row r="2662" spans="1:7" ht="18" customHeight="1" x14ac:dyDescent="0.25">
      <c r="A2662" s="59" t="str">
        <f>IF(
   SUMPRODUCT(--('alimentação - Tabela 7.1'!$5:$5=TEXT(DATE(2020,INT((ROW(A2660)-1)/33)+1,1),"mmmm/aaaa"))) &gt; 0,
   TEXT(DATE(2020,INT((ROW(A2660)-1)/33)+1,1),"mmm/aa"),
   ""
)</f>
        <v/>
      </c>
      <c r="B2662" s="61" t="str">
        <f>IF(A2662&lt;&gt;"", 'alimentação - Tabela 7.1'!$B$26, "" )</f>
        <v/>
      </c>
      <c r="C2662" s="62" t="str">
        <f>IFERROR(INDEX('alimentação - Tabela 7.1'!$26:$26,
MATCH(TEXT('Tabela 7.1'!A2662,"mmmm/aaaa"),'alimentação - Tabela 7.1'!$5:$5,0)), "")</f>
        <v/>
      </c>
      <c r="D2662" s="62" t="str">
        <f>IFERROR(INDEX('alimentação - Tabela 7.1'!$26:$26,
MATCH(TEXT('Tabela 7.1'!$A2662,"mmmm/aaaa"),'alimentação - Tabela 7.1'!$5:$5,0)+1), "")</f>
        <v/>
      </c>
      <c r="E2662" s="62" t="str">
        <f>IFERROR(INDEX('alimentação - Tabela 7.1'!$26:$26,
MATCH(TEXT('Tabela 7.1'!$A2662,"mmmm/aaaa"),'alimentação - Tabela 7.1'!$5:$5,0)+2), "")</f>
        <v/>
      </c>
      <c r="F2662" s="62" t="str">
        <f>IFERROR(INDEX('alimentação - Tabela 7.1'!$26:$26,
MATCH(TEXT('Tabela 7.1'!$A2662,"mmmm/aaaa"),'alimentação - Tabela 7.1'!$5:$5,0)+3), "")</f>
        <v/>
      </c>
      <c r="G2662" s="95" t="str">
        <f>IFERROR(INDEX('alimentação - Tabela 7.1'!$26:$26,
MATCH(TEXT('Tabela 7.1'!$A2662,"mmmm/aaaa"),'alimentação - Tabela 7.1'!$5:$5,0)+4), "")</f>
        <v/>
      </c>
    </row>
    <row r="2663" spans="1:7" ht="18" customHeight="1" x14ac:dyDescent="0.25">
      <c r="A2663" s="59" t="str">
        <f>IF(
   SUMPRODUCT(--('alimentação - Tabela 7.1'!$5:$5=TEXT(DATE(2020,INT((ROW(A2661)-1)/33)+1,1),"mmmm/aaaa"))) &gt; 0,
   TEXT(DATE(2020,INT((ROW(A2661)-1)/33)+1,1),"mmm/aa"),
   ""
)</f>
        <v/>
      </c>
      <c r="B2663" s="61" t="str">
        <f>IF(A2663&lt;&gt;"", 'alimentação - Tabela 7.1'!$B$27, "" )</f>
        <v/>
      </c>
      <c r="C2663" s="62" t="str">
        <f>IFERROR(INDEX('alimentação - Tabela 7.1'!$27:$27,
MATCH(TEXT('Tabela 7.1'!A2663,"mmmm/aaaa"),'alimentação - Tabela 7.1'!$5:$5,0)), "")</f>
        <v/>
      </c>
      <c r="D2663" s="62" t="str">
        <f>IFERROR(INDEX('alimentação - Tabela 7.1'!$27:$27,
MATCH(TEXT('Tabela 7.1'!$A2663,"mmmm/aaaa"),'alimentação - Tabela 7.1'!$5:$5,0)+1), "")</f>
        <v/>
      </c>
      <c r="E2663" s="62" t="str">
        <f>IFERROR(INDEX('alimentação - Tabela 7.1'!$27:$27,
MATCH(TEXT('Tabela 7.1'!$A2663,"mmmm/aaaa"),'alimentação - Tabela 7.1'!$5:$5,0)+2), "")</f>
        <v/>
      </c>
      <c r="F2663" s="62" t="str">
        <f>IFERROR(INDEX('alimentação - Tabela 7.1'!$27:$27,
MATCH(TEXT('Tabela 7.1'!$A2663,"mmmm/aaaa"),'alimentação - Tabela 7.1'!$5:$5,0)+3), "")</f>
        <v/>
      </c>
      <c r="G2663" s="95" t="str">
        <f>IFERROR(INDEX('alimentação - Tabela 7.1'!$27:$27,
MATCH(TEXT('Tabela 7.1'!$A2663,"mmmm/aaaa"),'alimentação - Tabela 7.1'!$5:$5,0)+4), "")</f>
        <v/>
      </c>
    </row>
    <row r="2664" spans="1:7" ht="18" customHeight="1" x14ac:dyDescent="0.25">
      <c r="A2664" s="59" t="str">
        <f>IF(
   SUMPRODUCT(--('alimentação - Tabela 7.1'!$5:$5=TEXT(DATE(2020,INT((ROW(A2662)-1)/33)+1,1),"mmmm/aaaa"))) &gt; 0,
   TEXT(DATE(2020,INT((ROW(A2662)-1)/33)+1,1),"mmm/aa"),
   ""
)</f>
        <v/>
      </c>
      <c r="B2664" s="61" t="str">
        <f>IF(A2664&lt;&gt;"", 'alimentação - Tabela 7.1'!$B$28, "" )</f>
        <v/>
      </c>
      <c r="C2664" s="62" t="str">
        <f>IFERROR(INDEX('alimentação - Tabela 7.1'!$28:$28,
MATCH(TEXT('Tabela 7.1'!A2664,"mmmm/aaaa"),'alimentação - Tabela 7.1'!$5:$5,0)), "")</f>
        <v/>
      </c>
      <c r="D2664" s="62" t="str">
        <f>IFERROR(INDEX('alimentação - Tabela 7.1'!$28:$28,
MATCH(TEXT('Tabela 7.1'!$A2664,"mmmm/aaaa"),'alimentação - Tabela 7.1'!$5:$5,0)+1), "")</f>
        <v/>
      </c>
      <c r="E2664" s="62" t="str">
        <f>IFERROR(INDEX('alimentação - Tabela 7.1'!$28:$28,
MATCH(TEXT('Tabela 7.1'!$A2664,"mmmm/aaaa"),'alimentação - Tabela 7.1'!$5:$5,0)+2), "")</f>
        <v/>
      </c>
      <c r="F2664" s="62" t="str">
        <f>IFERROR(INDEX('alimentação - Tabela 7.1'!$28:$28,
MATCH(TEXT('Tabela 7.1'!$A2664,"mmmm/aaaa"),'alimentação - Tabela 7.1'!$5:$5,0)+3), "")</f>
        <v/>
      </c>
      <c r="G2664" s="95" t="str">
        <f>IFERROR(INDEX('alimentação - Tabela 7.1'!$28:$28,
MATCH(TEXT('Tabela 7.1'!$A2664,"mmmm/aaaa"),'alimentação - Tabela 7.1'!$5:$5,0)+4), "")</f>
        <v/>
      </c>
    </row>
    <row r="2665" spans="1:7" ht="18" customHeight="1" x14ac:dyDescent="0.25">
      <c r="A2665" s="59" t="str">
        <f>IF(
   SUMPRODUCT(--('alimentação - Tabela 7.1'!$5:$5=TEXT(DATE(2020,INT((ROW(A2663)-1)/33)+1,1),"mmmm/aaaa"))) &gt; 0,
   TEXT(DATE(2020,INT((ROW(A2663)-1)/33)+1,1),"mmm/aa"),
   ""
)</f>
        <v/>
      </c>
      <c r="B2665" s="61" t="str">
        <f>IF(A2665&lt;&gt;"", 'alimentação - Tabela 7.1'!$B$29, "" )</f>
        <v/>
      </c>
      <c r="C2665" s="62" t="str">
        <f>IFERROR(INDEX('alimentação - Tabela 7.1'!$29:$29,
MATCH(TEXT('Tabela 7.1'!A2665,"mmmm/aaaa"),'alimentação - Tabela 7.1'!$5:$5,0)), "")</f>
        <v/>
      </c>
      <c r="D2665" s="62" t="str">
        <f>IFERROR(INDEX('alimentação - Tabela 7.1'!$29:$29,
MATCH(TEXT('Tabela 7.1'!$A2665,"mmmm/aaaa"),'alimentação - Tabela 7.1'!$5:$5,0)+1), "")</f>
        <v/>
      </c>
      <c r="E2665" s="62" t="str">
        <f>IFERROR(INDEX('alimentação - Tabela 7.1'!$29:$29,
MATCH(TEXT('Tabela 7.1'!$A2665,"mmmm/aaaa"),'alimentação - Tabela 7.1'!$5:$5,0)+2), "")</f>
        <v/>
      </c>
      <c r="F2665" s="62" t="str">
        <f>IFERROR(INDEX('alimentação - Tabela 7.1'!$29:$29,
MATCH(TEXT('Tabela 7.1'!$A2665,"mmmm/aaaa"),'alimentação - Tabela 7.1'!$5:$5,0)+3), "")</f>
        <v/>
      </c>
      <c r="G2665" s="95" t="str">
        <f>IFERROR(INDEX('alimentação - Tabela 7.1'!$29:$29,
MATCH(TEXT('Tabela 7.1'!$A2665,"mmmm/aaaa"),'alimentação - Tabela 7.1'!$5:$5,0)+4), "")</f>
        <v/>
      </c>
    </row>
    <row r="2666" spans="1:7" ht="18" customHeight="1" x14ac:dyDescent="0.25">
      <c r="A2666" s="59" t="str">
        <f>IF(
   SUMPRODUCT(--('alimentação - Tabela 7.1'!$5:$5=TEXT(DATE(2020,INT((ROW(A2664)-1)/33)+1,1),"mmmm/aaaa"))) &gt; 0,
   TEXT(DATE(2020,INT((ROW(A2664)-1)/33)+1,1),"mmm/aa"),
   ""
)</f>
        <v/>
      </c>
      <c r="B2666" s="61" t="str">
        <f>IF(A2666&lt;&gt;"", 'alimentação - Tabela 7.1'!$B$30, "" )</f>
        <v/>
      </c>
      <c r="C2666" s="62" t="str">
        <f>IFERROR(INDEX('alimentação - Tabela 7.1'!$30:$30,
MATCH(TEXT('Tabela 7.1'!A2666,"mmmm/aaaa"),'alimentação - Tabela 7.1'!$5:$5,0)), "")</f>
        <v/>
      </c>
      <c r="D2666" s="62" t="str">
        <f>IFERROR(INDEX('alimentação - Tabela 7.1'!$30:$30,
MATCH(TEXT('Tabela 7.1'!$A2666,"mmmm/aaaa"),'alimentação - Tabela 7.1'!$5:$5,0)+1), "")</f>
        <v/>
      </c>
      <c r="E2666" s="62" t="str">
        <f>IFERROR(INDEX('alimentação - Tabela 7.1'!$30:$30,
MATCH(TEXT('Tabela 7.1'!$A2666,"mmmm/aaaa"),'alimentação - Tabela 7.1'!$5:$5,0)+2), "")</f>
        <v/>
      </c>
      <c r="F2666" s="62" t="str">
        <f>IFERROR(INDEX('alimentação - Tabela 7.1'!$30:$30,
MATCH(TEXT('Tabela 7.1'!$A2666,"mmmm/aaaa"),'alimentação - Tabela 7.1'!$5:$5,0)+3), "")</f>
        <v/>
      </c>
      <c r="G2666" s="95" t="str">
        <f>IFERROR(INDEX('alimentação - Tabela 7.1'!$30:$30,
MATCH(TEXT('Tabela 7.1'!$A2666,"mmmm/aaaa"),'alimentação - Tabela 7.1'!$5:$5,0)+4), "")</f>
        <v/>
      </c>
    </row>
    <row r="2667" spans="1:7" ht="18" customHeight="1" x14ac:dyDescent="0.25">
      <c r="A2667" s="59" t="str">
        <f>IF(
   SUMPRODUCT(--('alimentação - Tabela 7.1'!$5:$5=TEXT(DATE(2020,INT((ROW(A2665)-1)/33)+1,1),"mmmm/aaaa"))) &gt; 0,
   TEXT(DATE(2020,INT((ROW(A2665)-1)/33)+1,1),"mmm/aa"),
   ""
)</f>
        <v/>
      </c>
      <c r="B2667" s="61" t="str">
        <f>IF(A2667&lt;&gt;"", 'alimentação - Tabela 7.1'!$B$31, "" )</f>
        <v/>
      </c>
      <c r="C2667" s="62" t="str">
        <f>IFERROR(INDEX('alimentação - Tabela 7.1'!$31:$31,
MATCH(TEXT('Tabela 7.1'!A2667,"mmmm/aaaa"),'alimentação - Tabela 7.1'!$5:$5,0)), "")</f>
        <v/>
      </c>
      <c r="D2667" s="62" t="str">
        <f>IFERROR(INDEX('alimentação - Tabela 7.1'!$31:$31,
MATCH(TEXT('Tabela 7.1'!$A2667,"mmmm/aaaa"),'alimentação - Tabela 7.1'!$5:$5,0)+1), "")</f>
        <v/>
      </c>
      <c r="E2667" s="62" t="str">
        <f>IFERROR(INDEX('alimentação - Tabela 7.1'!$31:$31,
MATCH(TEXT('Tabela 7.1'!$A2667,"mmmm/aaaa"),'alimentação - Tabela 7.1'!$5:$5,0)+2), "")</f>
        <v/>
      </c>
      <c r="F2667" s="62" t="str">
        <f>IFERROR(INDEX('alimentação - Tabela 7.1'!$31:$31,
MATCH(TEXT('Tabela 7.1'!$A2667,"mmmm/aaaa"),'alimentação - Tabela 7.1'!$5:$5,0)+3), "")</f>
        <v/>
      </c>
      <c r="G2667" s="95" t="str">
        <f>IFERROR(INDEX('alimentação - Tabela 7.1'!$31:$31,
MATCH(TEXT('Tabela 7.1'!$A2667,"mmmm/aaaa"),'alimentação - Tabela 7.1'!$5:$5,0)+4), "")</f>
        <v/>
      </c>
    </row>
    <row r="2668" spans="1:7" ht="18" customHeight="1" x14ac:dyDescent="0.25">
      <c r="A2668" s="59" t="str">
        <f>IF(
   SUMPRODUCT(--('alimentação - Tabela 7.1'!$5:$5=TEXT(DATE(2020,INT((ROW(A2666)-1)/33)+1,1),"mmmm/aaaa"))) &gt; 0,
   TEXT(DATE(2020,INT((ROW(A2666)-1)/33)+1,1),"mmm/aa"),
   ""
)</f>
        <v/>
      </c>
      <c r="B2668" s="61" t="str">
        <f>IF(A2668&lt;&gt;"", 'alimentação - Tabela 7.1'!$B$32, "" )</f>
        <v/>
      </c>
      <c r="C2668" s="62" t="str">
        <f>IFERROR(INDEX('alimentação - Tabela 7.1'!$32:$32,
MATCH(TEXT('Tabela 7.1'!A2668,"mmmm/aaaa"),'alimentação - Tabela 7.1'!$5:$5,0)), "")</f>
        <v/>
      </c>
      <c r="D2668" s="62" t="str">
        <f>IFERROR(INDEX('alimentação - Tabela 7.1'!$32:$32,
MATCH(TEXT('Tabela 7.1'!$A2668,"mmmm/aaaa"),'alimentação - Tabela 7.1'!$5:$5,0)+1), "")</f>
        <v/>
      </c>
      <c r="E2668" s="62" t="str">
        <f>IFERROR(INDEX('alimentação - Tabela 7.1'!$32:$32,
MATCH(TEXT('Tabela 7.1'!$A2668,"mmmm/aaaa"),'alimentação - Tabela 7.1'!$5:$5,0)+2), "")</f>
        <v/>
      </c>
      <c r="F2668" s="62" t="str">
        <f>IFERROR(INDEX('alimentação - Tabela 7.1'!$32:$32,
MATCH(TEXT('Tabela 7.1'!$A2668,"mmmm/aaaa"),'alimentação - Tabela 7.1'!$5:$5,0)+3), "")</f>
        <v/>
      </c>
      <c r="G2668" s="95" t="str">
        <f>IFERROR(INDEX('alimentação - Tabela 7.1'!$32:$32,
MATCH(TEXT('Tabela 7.1'!$A2668,"mmmm/aaaa"),'alimentação - Tabela 7.1'!$5:$5,0)+4), "")</f>
        <v/>
      </c>
    </row>
    <row r="2669" spans="1:7" ht="18" customHeight="1" x14ac:dyDescent="0.25">
      <c r="A2669" s="59" t="str">
        <f>IF(
   SUMPRODUCT(--('alimentação - Tabela 7.1'!$5:$5=TEXT(DATE(2020,INT((ROW(A2667)-1)/33)+1,1),"mmmm/aaaa"))) &gt; 0,
   TEXT(DATE(2020,INT((ROW(A2667)-1)/33)+1,1),"mmm/aa"),
   ""
)</f>
        <v/>
      </c>
      <c r="B2669" s="61" t="str">
        <f>IF(A2669&lt;&gt;"", 'alimentação - Tabela 7.1'!$B$33, "" )</f>
        <v/>
      </c>
      <c r="C2669" s="62" t="str">
        <f>IFERROR(INDEX('alimentação - Tabela 7.1'!$33:$33,
MATCH(TEXT('Tabela 7.1'!A2669,"mmmm/aaaa"),'alimentação - Tabela 7.1'!$5:$5,0)), "")</f>
        <v/>
      </c>
      <c r="D2669" s="62" t="str">
        <f>IFERROR(INDEX('alimentação - Tabela 7.1'!$33:$33,
MATCH(TEXT('Tabela 7.1'!$A2669,"mmmm/aaaa"),'alimentação - Tabela 7.1'!$5:$5,0)+1), "")</f>
        <v/>
      </c>
      <c r="E2669" s="62" t="str">
        <f>IFERROR(INDEX('alimentação - Tabela 7.1'!$33:$33,
MATCH(TEXT('Tabela 7.1'!$A2669,"mmmm/aaaa"),'alimentação - Tabela 7.1'!$5:$5,0)+2), "")</f>
        <v/>
      </c>
      <c r="F2669" s="62" t="str">
        <f>IFERROR(INDEX('alimentação - Tabela 7.1'!$33:$33,
MATCH(TEXT('Tabela 7.1'!$A2669,"mmmm/aaaa"),'alimentação - Tabela 7.1'!$5:$5,0)+3), "")</f>
        <v/>
      </c>
      <c r="G2669" s="95" t="str">
        <f>IFERROR(INDEX('alimentação - Tabela 7.1'!$33:$33,
MATCH(TEXT('Tabela 7.1'!$A2669,"mmmm/aaaa"),'alimentação - Tabela 7.1'!$5:$5,0)+4), "")</f>
        <v/>
      </c>
    </row>
    <row r="2670" spans="1:7" ht="18" customHeight="1" x14ac:dyDescent="0.25">
      <c r="A2670" s="59" t="str">
        <f>IF(
   SUMPRODUCT(--('alimentação - Tabela 7.1'!$5:$5=TEXT(DATE(2020,INT((ROW(A2668)-1)/33)+1,1),"mmmm/aaaa"))) &gt; 0,
   TEXT(DATE(2020,INT((ROW(A2668)-1)/33)+1,1),"mmm/aa"),
   ""
)</f>
        <v/>
      </c>
      <c r="B2670" s="61" t="str">
        <f>IF(A2670&lt;&gt;"", 'alimentação - Tabela 7.1'!$B$34, "" )</f>
        <v/>
      </c>
      <c r="C2670" s="62" t="str">
        <f>IFERROR(INDEX('alimentação - Tabela 7.1'!$34:$34,
MATCH(TEXT('Tabela 7.1'!A2670,"mmmm/aaaa"),'alimentação - Tabela 7.1'!$5:$5,0)), "")</f>
        <v/>
      </c>
      <c r="D2670" s="62" t="str">
        <f>IFERROR(INDEX('alimentação - Tabela 7.1'!$34:$34,
MATCH(TEXT('Tabela 7.1'!$A2670,"mmmm/aaaa"),'alimentação - Tabela 7.1'!$5:$5,0)+1), "")</f>
        <v/>
      </c>
      <c r="E2670" s="62" t="str">
        <f>IFERROR(INDEX('alimentação - Tabela 7.1'!$34:$34,
MATCH(TEXT('Tabela 7.1'!$A2670,"mmmm/aaaa"),'alimentação - Tabela 7.1'!$5:$5,0)+2), "")</f>
        <v/>
      </c>
      <c r="F2670" s="62" t="str">
        <f>IFERROR(INDEX('alimentação - Tabela 7.1'!$34:$34,
MATCH(TEXT('Tabela 7.1'!$A2670,"mmmm/aaaa"),'alimentação - Tabela 7.1'!$5:$5,0)+3), "")</f>
        <v/>
      </c>
      <c r="G2670" s="95" t="str">
        <f>IFERROR(INDEX('alimentação - Tabela 7.1'!$34:$34,
MATCH(TEXT('Tabela 7.1'!$A2670,"mmmm/aaaa"),'alimentação - Tabela 7.1'!$5:$5,0)+4), "")</f>
        <v/>
      </c>
    </row>
    <row r="2671" spans="1:7" ht="18" customHeight="1" x14ac:dyDescent="0.25">
      <c r="A2671" s="59" t="str">
        <f>IF(
   SUMPRODUCT(--('alimentação - Tabela 7.1'!$5:$5=TEXT(DATE(2020,INT((ROW(A2669)-1)/33)+1,1),"mmmm/aaaa"))) &gt; 0,
   TEXT(DATE(2020,INT((ROW(A2669)-1)/33)+1,1),"mmm/aa"),
   ""
)</f>
        <v/>
      </c>
      <c r="B2671" s="61" t="str">
        <f>IF(A2671&lt;&gt;"", 'alimentação - Tabela 7.1'!$B$35, "" )</f>
        <v/>
      </c>
      <c r="C2671" s="62" t="str">
        <f>IFERROR(INDEX('alimentação - Tabela 7.1'!$35:$35,
MATCH(TEXT('Tabela 7.1'!A2671,"mmmm/aaaa"),'alimentação - Tabela 7.1'!$5:$5,0)), "")</f>
        <v/>
      </c>
      <c r="D2671" s="62" t="str">
        <f>IFERROR(INDEX('alimentação - Tabela 7.1'!$35:$35,
MATCH(TEXT('Tabela 7.1'!$A2671,"mmmm/aaaa"),'alimentação - Tabela 7.1'!$5:$5,0)+1), "")</f>
        <v/>
      </c>
      <c r="E2671" s="62" t="str">
        <f>IFERROR(INDEX('alimentação - Tabela 7.1'!$35:$35,
MATCH(TEXT('Tabela 7.1'!$A2671,"mmmm/aaaa"),'alimentação - Tabela 7.1'!$5:$5,0)+2), "")</f>
        <v/>
      </c>
      <c r="F2671" s="62" t="str">
        <f>IFERROR(INDEX('alimentação - Tabela 7.1'!$35:$35,
MATCH(TEXT('Tabela 7.1'!$A2671,"mmmm/aaaa"),'alimentação - Tabela 7.1'!$5:$5,0)+3), "")</f>
        <v/>
      </c>
      <c r="G2671" s="95" t="str">
        <f>IFERROR(INDEX('alimentação - Tabela 7.1'!$35:$35,
MATCH(TEXT('Tabela 7.1'!$A2671,"mmmm/aaaa"),'alimentação - Tabela 7.1'!$5:$5,0)+4), "")</f>
        <v/>
      </c>
    </row>
    <row r="2672" spans="1:7" ht="18" customHeight="1" x14ac:dyDescent="0.25">
      <c r="A2672" s="59" t="str">
        <f>IF(
   SUMPRODUCT(--('alimentação - Tabela 7.1'!$5:$5=TEXT(DATE(2020,INT((ROW(A2670)-1)/33)+1,1),"mmmm/aaaa"))) &gt; 0,
   TEXT(DATE(2020,INT((ROW(A2670)-1)/33)+1,1),"mmm/aa"),
   ""
)</f>
        <v/>
      </c>
      <c r="B2672" s="61" t="str">
        <f>IF(A2672&lt;&gt;"", 'alimentação - Tabela 7.1'!$B$36, "" )</f>
        <v/>
      </c>
      <c r="C2672" s="62" t="str">
        <f>IFERROR(INDEX('alimentação - Tabela 7.1'!$36:$36,
MATCH(TEXT('Tabela 7.1'!A2672,"mmmm/aaaa"),'alimentação - Tabela 7.1'!$5:$5,0)), "")</f>
        <v/>
      </c>
      <c r="D2672" s="62" t="str">
        <f>IFERROR(INDEX('alimentação - Tabela 7.1'!$36:$36,
MATCH(TEXT('Tabela 7.1'!$A2672,"mmmm/aaaa"),'alimentação - Tabela 7.1'!$5:$5,0)+1), "")</f>
        <v/>
      </c>
      <c r="E2672" s="62" t="str">
        <f>IFERROR(INDEX('alimentação - Tabela 7.1'!$36:$36,
MATCH(TEXT('Tabela 7.1'!$A2672,"mmmm/aaaa"),'alimentação - Tabela 7.1'!$5:$5,0)+2), "")</f>
        <v/>
      </c>
      <c r="F2672" s="62" t="str">
        <f>IFERROR(INDEX('alimentação - Tabela 7.1'!$36:$36,
MATCH(TEXT('Tabela 7.1'!$A2672,"mmmm/aaaa"),'alimentação - Tabela 7.1'!$5:$5,0)+3), "")</f>
        <v/>
      </c>
      <c r="G2672" s="95" t="str">
        <f>IFERROR(INDEX('alimentação - Tabela 7.1'!$36:$36,
MATCH(TEXT('Tabela 7.1'!$A2672,"mmmm/aaaa"),'alimentação - Tabela 7.1'!$5:$5,0)+4), "")</f>
        <v/>
      </c>
    </row>
    <row r="2673" spans="1:7" ht="18" customHeight="1" x14ac:dyDescent="0.25">
      <c r="A2673" s="59" t="str">
        <f>IF(
   SUMPRODUCT(--('alimentação - Tabela 7.1'!$5:$5=TEXT(DATE(2020,INT((ROW(A2671)-1)/33)+1,1),"mmmm/aaaa"))) &gt; 0,
   TEXT(DATE(2020,INT((ROW(A2671)-1)/33)+1,1),"mmm/aa"),
   ""
)</f>
        <v/>
      </c>
      <c r="B2673" s="61" t="str">
        <f>IF(A2673&lt;&gt;"", 'alimentação - Tabela 7.1'!$B$37, "" )</f>
        <v/>
      </c>
      <c r="C2673" s="62" t="str">
        <f>IFERROR(INDEX('alimentação - Tabela 7.1'!$37:$37,
MATCH(TEXT('Tabela 7.1'!A2673,"mmmm/aaaa"),'alimentação - Tabela 7.1'!$5:$5,0)), "")</f>
        <v/>
      </c>
      <c r="D2673" s="62" t="str">
        <f>IFERROR(INDEX('alimentação - Tabela 7.1'!$37:$37,
MATCH(TEXT('Tabela 7.1'!$A2673,"mmmm/aaaa"),'alimentação - Tabela 7.1'!$5:$5,0)+1), "")</f>
        <v/>
      </c>
      <c r="E2673" s="62" t="str">
        <f>IFERROR(INDEX('alimentação - Tabela 7.1'!$37:$37,
MATCH(TEXT('Tabela 7.1'!$A2673,"mmmm/aaaa"),'alimentação - Tabela 7.1'!$5:$5,0)+2), "")</f>
        <v/>
      </c>
      <c r="F2673" s="62" t="str">
        <f>IFERROR(INDEX('alimentação - Tabela 7.1'!$37:$37,
MATCH(TEXT('Tabela 7.1'!$A2673,"mmmm/aaaa"),'alimentação - Tabela 7.1'!$5:$5,0)+3), "")</f>
        <v/>
      </c>
      <c r="G2673" s="95" t="str">
        <f>IFERROR(INDEX('alimentação - Tabela 7.1'!$37:$37,
MATCH(TEXT('Tabela 7.1'!$A2673,"mmmm/aaaa"),'alimentação - Tabela 7.1'!$5:$5,0)+4), "")</f>
        <v/>
      </c>
    </row>
    <row r="2674" spans="1:7" ht="18" customHeight="1" x14ac:dyDescent="0.25">
      <c r="A2674" s="59" t="str">
        <f>IF(
   SUMPRODUCT(--('alimentação - Tabela 7.1'!$5:$5=TEXT(DATE(2020,INT((ROW(A2672)-1)/33)+1,1),"mmmm/aaaa"))) &gt; 0,
   TEXT(DATE(2020,INT((ROW(A2672)-1)/33)+1,1),"mmm/aa"),
   ""
)</f>
        <v/>
      </c>
      <c r="B2674" s="61" t="str">
        <f>IF(A2674&lt;&gt;"", 'alimentação - Tabela 7.1'!$B$38, "" )</f>
        <v/>
      </c>
      <c r="C2674" s="62" t="str">
        <f>IFERROR(INDEX('alimentação - Tabela 7.1'!$38:$38,
MATCH(TEXT('Tabela 7.1'!A2674,"mmmm/aaaa"),'alimentação - Tabela 7.1'!$5:$5,0)), "")</f>
        <v/>
      </c>
      <c r="D2674" s="62" t="str">
        <f>IFERROR(INDEX('alimentação - Tabela 7.1'!$38:$38,
MATCH(TEXT('Tabela 7.1'!$A2674,"mmmm/aaaa"),'alimentação - Tabela 7.1'!$5:$5,0)+1), "")</f>
        <v/>
      </c>
      <c r="E2674" s="62" t="str">
        <f>IFERROR(INDEX('alimentação - Tabela 7.1'!$38:$38,
MATCH(TEXT('Tabela 7.1'!$A2674,"mmmm/aaaa"),'alimentação - Tabela 7.1'!$5:$5,0)+2), "")</f>
        <v/>
      </c>
      <c r="F2674" s="62" t="str">
        <f>IFERROR(INDEX('alimentação - Tabela 7.1'!$38:$38,
MATCH(TEXT('Tabela 7.1'!$A2674,"mmmm/aaaa"),'alimentação - Tabela 7.1'!$5:$5,0)+3), "")</f>
        <v/>
      </c>
      <c r="G2674" s="95" t="str">
        <f>IFERROR(INDEX('alimentação - Tabela 7.1'!$38:$38,
MATCH(TEXT('Tabela 7.1'!$A2674,"mmmm/aaaa"),'alimentação - Tabela 7.1'!$5:$5,0)+4), "")</f>
        <v/>
      </c>
    </row>
    <row r="2675" spans="1:7" ht="18" customHeight="1" x14ac:dyDescent="0.25">
      <c r="A2675" s="59" t="str">
        <f>IF(
   SUMPRODUCT(--('alimentação - Tabela 7.1'!$5:$5=TEXT(DATE(2020,INT((ROW(A2673)-1)/33)+1,1),"mmmm/aaaa"))) &gt; 0,
   TEXT(DATE(2020,INT((ROW(A2673)-1)/33)+1,1),"mmm/aa"),
   ""
)</f>
        <v/>
      </c>
      <c r="B2675" s="61" t="str">
        <f>IF(A2675&lt;&gt;"", 'alimentação - Tabela 7.1'!$B$39, "" )</f>
        <v/>
      </c>
      <c r="C2675" s="62" t="str">
        <f>IFERROR(INDEX('alimentação - Tabela 7.1'!$39:$39,
MATCH(TEXT('Tabela 7.1'!A2675,"mmmm/aaaa"),'alimentação - Tabela 7.1'!$5:$5,0)), "")</f>
        <v/>
      </c>
      <c r="D2675" s="62" t="str">
        <f>IFERROR(INDEX('alimentação - Tabela 7.1'!$39:$39,
MATCH(TEXT('Tabela 7.1'!$A2675,"mmmm/aaaa"),'alimentação - Tabela 7.1'!$5:$5,0)+1), "")</f>
        <v/>
      </c>
      <c r="E2675" s="62" t="str">
        <f>IFERROR(INDEX('alimentação - Tabela 7.1'!$39:$39,
MATCH(TEXT('Tabela 7.1'!$A2675,"mmmm/aaaa"),'alimentação - Tabela 7.1'!$5:$5,0)+2), "")</f>
        <v/>
      </c>
      <c r="F2675" s="62" t="str">
        <f>IFERROR(INDEX('alimentação - Tabela 7.1'!$39:$39,
MATCH(TEXT('Tabela 7.1'!$A2675,"mmmm/aaaa"),'alimentação - Tabela 7.1'!$5:$5,0)+3), "")</f>
        <v/>
      </c>
      <c r="G2675" s="95" t="str">
        <f>IFERROR(INDEX('alimentação - Tabela 7.1'!$39:$39,
MATCH(TEXT('Tabela 7.1'!$A2675,"mmmm/aaaa"),'alimentação - Tabela 7.1'!$5:$5,0)+4), "")</f>
        <v/>
      </c>
    </row>
    <row r="2676" spans="1:7" ht="18" customHeight="1" x14ac:dyDescent="0.25">
      <c r="A2676" s="59" t="str">
        <f>IF(
   SUMPRODUCT(--('alimentação - Tabela 7.1'!$5:$5=TEXT(DATE(2020,INT((ROW(A2674)-1)/33)+1,1),"mmmm/aaaa"))) &gt; 0,
   TEXT(DATE(2020,INT((ROW(A2674)-1)/33)+1,1),"mmm/aa"),
   ""
)</f>
        <v/>
      </c>
      <c r="B2676" s="61" t="str">
        <f>IF(A2676&lt;&gt;"", 'alimentação - Tabela 7.1'!$B$7, "" )</f>
        <v/>
      </c>
      <c r="C2676" s="62" t="str">
        <f>IFERROR(INDEX('alimentação - Tabela 7.1'!$7:$7,
MATCH(TEXT('Tabela 7.1'!A2676,"mmmm/aaaa"),'alimentação - Tabela 7.1'!$5:$5,0)), "")</f>
        <v/>
      </c>
      <c r="D2676" s="62" t="str">
        <f>IFERROR(INDEX('alimentação - Tabela 7.1'!$7:$7,
MATCH(TEXT('Tabela 7.1'!$A2676,"mmmm/aaaa"),'alimentação - Tabela 7.1'!$5:$5,0)+1), "")</f>
        <v/>
      </c>
      <c r="E2676" s="62" t="str">
        <f>IFERROR(INDEX('alimentação - Tabela 7.1'!$7:$7,
MATCH(TEXT('Tabela 7.1'!$A2676,"mmmm/aaaa"),'alimentação - Tabela 7.1'!$5:$5,0)+2), "")</f>
        <v/>
      </c>
      <c r="F2676" s="62" t="str">
        <f>IFERROR(INDEX('alimentação - Tabela 7.1'!$7:$7,
MATCH(TEXT('Tabela 7.1'!$A2676,"mmmm/aaaa"),'alimentação - Tabela 7.1'!$5:$5,0)+3), "")</f>
        <v/>
      </c>
      <c r="G2676" s="95" t="str">
        <f>IFERROR(INDEX('alimentação - Tabela 7.1'!$7:$7,
MATCH(TEXT('Tabela 7.1'!$A2676,"mmmm/aaaa"),'alimentação - Tabela 7.1'!$5:$5,0)+4), "")</f>
        <v/>
      </c>
    </row>
    <row r="2677" spans="1:7" ht="18" customHeight="1" x14ac:dyDescent="0.25">
      <c r="A2677" s="59" t="str">
        <f>IF(
   SUMPRODUCT(--('alimentação - Tabela 7.1'!$5:$5=TEXT(DATE(2020,INT((ROW(A2675)-1)/33)+1,1),"mmmm/aaaa"))) &gt; 0,
   TEXT(DATE(2020,INT((ROW(A2675)-1)/33)+1,1),"mmm/aa"),
   ""
)</f>
        <v/>
      </c>
      <c r="B2677" s="61" t="str">
        <f>IF(A2677&lt;&gt;"", 'alimentação - Tabela 7.1'!$B$8, "" )</f>
        <v/>
      </c>
      <c r="C2677" s="62" t="str">
        <f>IFERROR(INDEX('alimentação - Tabela 7.1'!$8:$8,
MATCH(TEXT('Tabela 7.1'!A2677,"mmmm/aaaa"),'alimentação - Tabela 7.1'!$5:$5,0)), "")</f>
        <v/>
      </c>
      <c r="D2677" s="62" t="str">
        <f>IFERROR(INDEX('alimentação - Tabela 7.1'!$8:$8,
MATCH(TEXT('Tabela 7.1'!$A2677,"mmmm/aaaa"),'alimentação - Tabela 7.1'!$5:$5,0)+1), "")</f>
        <v/>
      </c>
      <c r="E2677" s="62" t="str">
        <f>IFERROR(INDEX('alimentação - Tabela 7.1'!$8:$8,
MATCH(TEXT('Tabela 7.1'!$A2677,"mmmm/aaaa"),'alimentação - Tabela 7.1'!$5:$5,0)+2), "")</f>
        <v/>
      </c>
      <c r="F2677" s="62" t="str">
        <f>IFERROR(INDEX('alimentação - Tabela 7.1'!$8:$8,
MATCH(TEXT('Tabela 7.1'!$A2677,"mmmm/aaaa"),'alimentação - Tabela 7.1'!$5:$5,0)+3), "")</f>
        <v/>
      </c>
      <c r="G2677" s="95" t="str">
        <f>IFERROR(INDEX('alimentação - Tabela 7.1'!$8:$8,
MATCH(TEXT('Tabela 7.1'!$A2677,"mmmm/aaaa"),'alimentação - Tabela 7.1'!$5:$5,0)+4), "")</f>
        <v/>
      </c>
    </row>
    <row r="2678" spans="1:7" ht="18" customHeight="1" x14ac:dyDescent="0.25">
      <c r="A2678" s="59" t="str">
        <f>IF(
   SUMPRODUCT(--('alimentação - Tabela 7.1'!$5:$5=TEXT(DATE(2020,INT((ROW(A2676)-1)/33)+1,1),"mmmm/aaaa"))) &gt; 0,
   TEXT(DATE(2020,INT((ROW(A2676)-1)/33)+1,1),"mmm/aa"),
   ""
)</f>
        <v/>
      </c>
      <c r="B2678" s="61" t="str">
        <f>IF(A2678&lt;&gt;"", 'alimentação - Tabela 7.1'!$B$9, "" )</f>
        <v/>
      </c>
      <c r="C2678" s="62" t="str">
        <f>IFERROR(INDEX('alimentação - Tabela 7.1'!$9:$9,
MATCH(TEXT('Tabela 7.1'!A2678,"mmmm/aaaa"),'alimentação - Tabela 7.1'!$5:$5,0)), "")</f>
        <v/>
      </c>
      <c r="D2678" s="62" t="str">
        <f>IFERROR(INDEX('alimentação - Tabela 7.1'!$9:$9,
MATCH(TEXT('Tabela 7.1'!$A2678,"mmmm/aaaa"),'alimentação - Tabela 7.1'!$5:$5,0)+1), "")</f>
        <v/>
      </c>
      <c r="E2678" s="62" t="str">
        <f>IFERROR(INDEX('alimentação - Tabela 7.1'!$9:$9,
MATCH(TEXT('Tabela 7.1'!$A2678,"mmmm/aaaa"),'alimentação - Tabela 7.1'!$5:$5,0)+2), "")</f>
        <v/>
      </c>
      <c r="F2678" s="62" t="str">
        <f>IFERROR(INDEX('alimentação - Tabela 7.1'!$9:$9,
MATCH(TEXT('Tabela 7.1'!$A2678,"mmmm/aaaa"),'alimentação - Tabela 7.1'!$5:$5,0)+3), "")</f>
        <v/>
      </c>
      <c r="G2678" s="95" t="str">
        <f>IFERROR(INDEX('alimentação - Tabela 7.1'!$9:$9,
MATCH(TEXT('Tabela 7.1'!$A2678,"mmmm/aaaa"),'alimentação - Tabela 7.1'!$5:$5,0)+4), "")</f>
        <v/>
      </c>
    </row>
    <row r="2679" spans="1:7" ht="18" customHeight="1" x14ac:dyDescent="0.25">
      <c r="A2679" s="59" t="str">
        <f>IF(
   SUMPRODUCT(--('alimentação - Tabela 7.1'!$5:$5=TEXT(DATE(2020,INT((ROW(A2677)-1)/33)+1,1),"mmmm/aaaa"))) &gt; 0,
   TEXT(DATE(2020,INT((ROW(A2677)-1)/33)+1,1),"mmm/aa"),
   ""
)</f>
        <v/>
      </c>
      <c r="B2679" s="61" t="str">
        <f>IF(A2679&lt;&gt;"", 'alimentação - Tabela 7.1'!$B$10, "" )</f>
        <v/>
      </c>
      <c r="C2679" s="62" t="str">
        <f>IFERROR(INDEX('alimentação - Tabela 7.1'!$10:$10,
MATCH(TEXT('Tabela 7.1'!A2679,"mmmm/aaaa"),'alimentação - Tabela 7.1'!$5:$5,0)), "")</f>
        <v/>
      </c>
      <c r="D2679" s="62" t="str">
        <f>IFERROR(INDEX('alimentação - Tabela 7.1'!$10:$10,
MATCH(TEXT('Tabela 7.1'!$A2679,"mmmm/aaaa"),'alimentação - Tabela 7.1'!$5:$5,0)+1), "")</f>
        <v/>
      </c>
      <c r="E2679" s="62" t="str">
        <f>IFERROR(INDEX('alimentação - Tabela 7.1'!$10:$10,
MATCH(TEXT('Tabela 7.1'!$A2679,"mmmm/aaaa"),'alimentação - Tabela 7.1'!$5:$5,0)+2), "")</f>
        <v/>
      </c>
      <c r="F2679" s="62" t="str">
        <f>IFERROR(INDEX('alimentação - Tabela 7.1'!$10:$10,
MATCH(TEXT('Tabela 7.1'!$A2679,"mmmm/aaaa"),'alimentação - Tabela 7.1'!$5:$5,0)+3), "")</f>
        <v/>
      </c>
      <c r="G2679" s="95" t="str">
        <f>IFERROR(INDEX('alimentação - Tabela 7.1'!$10:$10,
MATCH(TEXT('Tabela 7.1'!$A2679,"mmmm/aaaa"),'alimentação - Tabela 7.1'!$5:$5,0)+4), "")</f>
        <v/>
      </c>
    </row>
    <row r="2680" spans="1:7" ht="18" customHeight="1" x14ac:dyDescent="0.25">
      <c r="A2680" s="59" t="str">
        <f>IF(
   SUMPRODUCT(--('alimentação - Tabela 7.1'!$5:$5=TEXT(DATE(2020,INT((ROW(A2678)-1)/33)+1,1),"mmmm/aaaa"))) &gt; 0,
   TEXT(DATE(2020,INT((ROW(A2678)-1)/33)+1,1),"mmm/aa"),
   ""
)</f>
        <v/>
      </c>
      <c r="B2680" s="61" t="str">
        <f>IF(A2680&lt;&gt;"", 'alimentação - Tabela 7.1'!$B$11, "" )</f>
        <v/>
      </c>
      <c r="C2680" s="62" t="str">
        <f>IFERROR(INDEX('alimentação - Tabela 7.1'!$11:$11,
MATCH(TEXT('Tabela 7.1'!A2680,"mmmm/aaaa"),'alimentação - Tabela 7.1'!$5:$5,0)), "")</f>
        <v/>
      </c>
      <c r="D2680" s="62" t="str">
        <f>IFERROR(INDEX('alimentação - Tabela 7.1'!$11:$11,
MATCH(TEXT('Tabela 7.1'!$A2680,"mmmm/aaaa"),'alimentação - Tabela 7.1'!$5:$5,0)+1), "")</f>
        <v/>
      </c>
      <c r="E2680" s="62" t="str">
        <f>IFERROR(INDEX('alimentação - Tabela 7.1'!$11:$11,
MATCH(TEXT('Tabela 7.1'!$A2680,"mmmm/aaaa"),'alimentação - Tabela 7.1'!$5:$5,0)+2), "")</f>
        <v/>
      </c>
      <c r="F2680" s="62" t="str">
        <f>IFERROR(INDEX('alimentação - Tabela 7.1'!$11:$11,
MATCH(TEXT('Tabela 7.1'!$A2680,"mmmm/aaaa"),'alimentação - Tabela 7.1'!$5:$5,0)+3), "")</f>
        <v/>
      </c>
      <c r="G2680" s="95" t="str">
        <f>IFERROR(INDEX('alimentação - Tabela 7.1'!$11:$11,
MATCH(TEXT('Tabela 7.1'!$A2680,"mmmm/aaaa"),'alimentação - Tabela 7.1'!$5:$5,0)+4), "")</f>
        <v/>
      </c>
    </row>
    <row r="2681" spans="1:7" ht="18" customHeight="1" x14ac:dyDescent="0.25">
      <c r="A2681" s="59" t="str">
        <f>IF(
   SUMPRODUCT(--('alimentação - Tabela 7.1'!$5:$5=TEXT(DATE(2020,INT((ROW(A2679)-1)/33)+1,1),"mmmm/aaaa"))) &gt; 0,
   TEXT(DATE(2020,INT((ROW(A2679)-1)/33)+1,1),"mmm/aa"),
   ""
)</f>
        <v/>
      </c>
      <c r="B2681" s="61" t="str">
        <f>IF(A2681&lt;&gt;"", 'alimentação - Tabela 7.1'!$B$12, "" )</f>
        <v/>
      </c>
      <c r="C2681" s="62" t="str">
        <f>IFERROR(INDEX('alimentação - Tabela 7.1'!$12:$12,
MATCH(TEXT('Tabela 7.1'!A2681,"mmmm/aaaa"),'alimentação - Tabela 7.1'!$5:$5,0)), "")</f>
        <v/>
      </c>
      <c r="D2681" s="62" t="str">
        <f>IFERROR(INDEX('alimentação - Tabela 7.1'!$12:$12,
MATCH(TEXT('Tabela 7.1'!$A2681,"mmmm/aaaa"),'alimentação - Tabela 7.1'!$5:$5,0)+1), "")</f>
        <v/>
      </c>
      <c r="E2681" s="62" t="str">
        <f>IFERROR(INDEX('alimentação - Tabela 7.1'!$12:$12,
MATCH(TEXT('Tabela 7.1'!$A2681,"mmmm/aaaa"),'alimentação - Tabela 7.1'!$5:$5,0)+2), "")</f>
        <v/>
      </c>
      <c r="F2681" s="62" t="str">
        <f>IFERROR(INDEX('alimentação - Tabela 7.1'!$12:$12,
MATCH(TEXT('Tabela 7.1'!$A2681,"mmmm/aaaa"),'alimentação - Tabela 7.1'!$5:$5,0)+3), "")</f>
        <v/>
      </c>
      <c r="G2681" s="95" t="str">
        <f>IFERROR(INDEX('alimentação - Tabela 7.1'!$12:$12,
MATCH(TEXT('Tabela 7.1'!$A2681,"mmmm/aaaa"),'alimentação - Tabela 7.1'!$5:$5,0)+4), "")</f>
        <v/>
      </c>
    </row>
    <row r="2682" spans="1:7" ht="18" customHeight="1" x14ac:dyDescent="0.25">
      <c r="A2682" s="59" t="str">
        <f>IF(
   SUMPRODUCT(--('alimentação - Tabela 7.1'!$5:$5=TEXT(DATE(2020,INT((ROW(A2680)-1)/33)+1,1),"mmmm/aaaa"))) &gt; 0,
   TEXT(DATE(2020,INT((ROW(A2680)-1)/33)+1,1),"mmm/aa"),
   ""
)</f>
        <v/>
      </c>
      <c r="B2682" s="61" t="str">
        <f>IF(A2682&lt;&gt;"", 'alimentação - Tabela 7.1'!$B$13, "" )</f>
        <v/>
      </c>
      <c r="C2682" s="62" t="str">
        <f>IFERROR(INDEX('alimentação - Tabela 7.1'!$13:$13,
MATCH(TEXT('Tabela 7.1'!A2682,"mmmm/aaaa"),'alimentação - Tabela 7.1'!$5:$5,0)), "")</f>
        <v/>
      </c>
      <c r="D2682" s="62" t="str">
        <f>IFERROR(INDEX('alimentação - Tabela 7.1'!$13:$13,
MATCH(TEXT('Tabela 7.1'!$A2682,"mmmm/aaaa"),'alimentação - Tabela 7.1'!$5:$5,0)+1), "")</f>
        <v/>
      </c>
      <c r="E2682" s="62" t="str">
        <f>IFERROR(INDEX('alimentação - Tabela 7.1'!$13:$13,
MATCH(TEXT('Tabela 7.1'!$A2682,"mmmm/aaaa"),'alimentação - Tabela 7.1'!$5:$5,0)+2), "")</f>
        <v/>
      </c>
      <c r="F2682" s="62" t="str">
        <f>IFERROR(INDEX('alimentação - Tabela 7.1'!$13:$13,
MATCH(TEXT('Tabela 7.1'!$A2682,"mmmm/aaaa"),'alimentação - Tabela 7.1'!$5:$5,0)+3), "")</f>
        <v/>
      </c>
      <c r="G2682" s="95" t="str">
        <f>IFERROR(INDEX('alimentação - Tabela 7.1'!$13:$13,
MATCH(TEXT('Tabela 7.1'!$A2682,"mmmm/aaaa"),'alimentação - Tabela 7.1'!$5:$5,0)+4), "")</f>
        <v/>
      </c>
    </row>
    <row r="2683" spans="1:7" ht="18" customHeight="1" x14ac:dyDescent="0.25">
      <c r="A2683" s="59" t="str">
        <f>IF(
   SUMPRODUCT(--('alimentação - Tabela 7.1'!$5:$5=TEXT(DATE(2020,INT((ROW(A2681)-1)/33)+1,1),"mmmm/aaaa"))) &gt; 0,
   TEXT(DATE(2020,INT((ROW(A2681)-1)/33)+1,1),"mmm/aa"),
   ""
)</f>
        <v/>
      </c>
      <c r="B2683" s="61" t="str">
        <f>IF(A2683&lt;&gt;"", 'alimentação - Tabela 7.1'!$B$14, "" )</f>
        <v/>
      </c>
      <c r="C2683" s="62" t="str">
        <f>IFERROR(INDEX('alimentação - Tabela 7.1'!$14:$14,
MATCH(TEXT('Tabela 7.1'!A2683,"mmmm/aaaa"),'alimentação - Tabela 7.1'!$5:$5,0)), "")</f>
        <v/>
      </c>
      <c r="D2683" s="62" t="str">
        <f>IFERROR(INDEX('alimentação - Tabela 7.1'!$14:$14,
MATCH(TEXT('Tabela 7.1'!$A2683,"mmmm/aaaa"),'alimentação - Tabela 7.1'!$5:$5,0)+1), "")</f>
        <v/>
      </c>
      <c r="E2683" s="62" t="str">
        <f>IFERROR(INDEX('alimentação - Tabela 7.1'!$14:$14,
MATCH(TEXT('Tabela 7.1'!$A2683,"mmmm/aaaa"),'alimentação - Tabela 7.1'!$5:$5,0)+2), "")</f>
        <v/>
      </c>
      <c r="F2683" s="62" t="str">
        <f>IFERROR(INDEX('alimentação - Tabela 7.1'!$14:$14,
MATCH(TEXT('Tabela 7.1'!$A2683,"mmmm/aaaa"),'alimentação - Tabela 7.1'!$5:$5,0)+3), "")</f>
        <v/>
      </c>
      <c r="G2683" s="95" t="str">
        <f>IFERROR(INDEX('alimentação - Tabela 7.1'!$14:$14,
MATCH(TEXT('Tabela 7.1'!$A2683,"mmmm/aaaa"),'alimentação - Tabela 7.1'!$5:$5,0)+4), "")</f>
        <v/>
      </c>
    </row>
    <row r="2684" spans="1:7" ht="18" customHeight="1" x14ac:dyDescent="0.25">
      <c r="A2684" s="59" t="str">
        <f>IF(
   SUMPRODUCT(--('alimentação - Tabela 7.1'!$5:$5=TEXT(DATE(2020,INT((ROW(A2682)-1)/33)+1,1),"mmmm/aaaa"))) &gt; 0,
   TEXT(DATE(2020,INT((ROW(A2682)-1)/33)+1,1),"mmm/aa"),
   ""
)</f>
        <v/>
      </c>
      <c r="B2684" s="61" t="str">
        <f>IF(A2684&lt;&gt;"", 'alimentação - Tabela 7.1'!$B$15, "" )</f>
        <v/>
      </c>
      <c r="C2684" s="62" t="str">
        <f>IFERROR(INDEX('alimentação - Tabela 7.1'!$15:$15,
MATCH(TEXT('Tabela 7.1'!A2684,"mmmm/aaaa"),'alimentação - Tabela 7.1'!$5:$5,0)), "")</f>
        <v/>
      </c>
      <c r="D2684" s="62" t="str">
        <f>IFERROR(INDEX('alimentação - Tabela 7.1'!$15:$15,
MATCH(TEXT('Tabela 7.1'!$A2684,"mmmm/aaaa"),'alimentação - Tabela 7.1'!$5:$5,0)+1), "")</f>
        <v/>
      </c>
      <c r="E2684" s="62" t="str">
        <f>IFERROR(INDEX('alimentação - Tabela 7.1'!$15:$15,
MATCH(TEXT('Tabela 7.1'!$A2684,"mmmm/aaaa"),'alimentação - Tabela 7.1'!$5:$5,0)+2), "")</f>
        <v/>
      </c>
      <c r="F2684" s="62" t="str">
        <f>IFERROR(INDEX('alimentação - Tabela 7.1'!$15:$15,
MATCH(TEXT('Tabela 7.1'!$A2684,"mmmm/aaaa"),'alimentação - Tabela 7.1'!$5:$5,0)+3), "")</f>
        <v/>
      </c>
      <c r="G2684" s="95" t="str">
        <f>IFERROR(INDEX('alimentação - Tabela 7.1'!$15:$15,
MATCH(TEXT('Tabela 7.1'!$A2684,"mmmm/aaaa"),'alimentação - Tabela 7.1'!$5:$5,0)+4), "")</f>
        <v/>
      </c>
    </row>
    <row r="2685" spans="1:7" ht="18" customHeight="1" x14ac:dyDescent="0.25">
      <c r="A2685" s="59" t="str">
        <f>IF(
   SUMPRODUCT(--('alimentação - Tabela 7.1'!$5:$5=TEXT(DATE(2020,INT((ROW(A2683)-1)/33)+1,1),"mmmm/aaaa"))) &gt; 0,
   TEXT(DATE(2020,INT((ROW(A2683)-1)/33)+1,1),"mmm/aa"),
   ""
)</f>
        <v/>
      </c>
      <c r="B2685" s="61" t="str">
        <f>IF(A2685&lt;&gt;"", 'alimentação - Tabela 7.1'!$B$16, "" )</f>
        <v/>
      </c>
      <c r="C2685" s="62" t="str">
        <f>IFERROR(INDEX('alimentação - Tabela 7.1'!$16:$16,
MATCH(TEXT('Tabela 7.1'!A2685,"mmmm/aaaa"),'alimentação - Tabela 7.1'!$5:$5,0)), "")</f>
        <v/>
      </c>
      <c r="D2685" s="62" t="str">
        <f>IFERROR(INDEX('alimentação - Tabela 7.1'!$16:$16,
MATCH(TEXT('Tabela 7.1'!$A2685,"mmmm/aaaa"),'alimentação - Tabela 7.1'!$5:$5,0)+1), "")</f>
        <v/>
      </c>
      <c r="E2685" s="62" t="str">
        <f>IFERROR(INDEX('alimentação - Tabela 7.1'!$16:$16,
MATCH(TEXT('Tabela 7.1'!$A2685,"mmmm/aaaa"),'alimentação - Tabela 7.1'!$5:$5,0)+2), "")</f>
        <v/>
      </c>
      <c r="F2685" s="62" t="str">
        <f>IFERROR(INDEX('alimentação - Tabela 7.1'!$16:$16,
MATCH(TEXT('Tabela 7.1'!$A2685,"mmmm/aaaa"),'alimentação - Tabela 7.1'!$5:$5,0)+3), "")</f>
        <v/>
      </c>
      <c r="G2685" s="95" t="str">
        <f>IFERROR(INDEX('alimentação - Tabela 7.1'!$16:$16,
MATCH(TEXT('Tabela 7.1'!$A2685,"mmmm/aaaa"),'alimentação - Tabela 7.1'!$5:$5,0)+4), "")</f>
        <v/>
      </c>
    </row>
    <row r="2686" spans="1:7" ht="18" customHeight="1" x14ac:dyDescent="0.25">
      <c r="A2686" s="59" t="str">
        <f>IF(
   SUMPRODUCT(--('alimentação - Tabela 7.1'!$5:$5=TEXT(DATE(2020,INT((ROW(A2684)-1)/33)+1,1),"mmmm/aaaa"))) &gt; 0,
   TEXT(DATE(2020,INT((ROW(A2684)-1)/33)+1,1),"mmm/aa"),
   ""
)</f>
        <v/>
      </c>
      <c r="B2686" s="61" t="str">
        <f>IF(A2686&lt;&gt;"", 'alimentação - Tabela 7.1'!$B$17, "" )</f>
        <v/>
      </c>
      <c r="C2686" s="62" t="str">
        <f>IFERROR(INDEX('alimentação - Tabela 7.1'!$17:$17,
MATCH(TEXT('Tabela 7.1'!A2686,"mmmm/aaaa"),'alimentação - Tabela 7.1'!$5:$5,0)), "")</f>
        <v/>
      </c>
      <c r="D2686" s="62" t="str">
        <f>IFERROR(INDEX('alimentação - Tabela 7.1'!$17:$17,
MATCH(TEXT('Tabela 7.1'!$A2686,"mmmm/aaaa"),'alimentação - Tabela 7.1'!$5:$5,0)+1), "")</f>
        <v/>
      </c>
      <c r="E2686" s="62" t="str">
        <f>IFERROR(INDEX('alimentação - Tabela 7.1'!$17:$17,
MATCH(TEXT('Tabela 7.1'!$A2686,"mmmm/aaaa"),'alimentação - Tabela 7.1'!$5:$5,0)+2), "")</f>
        <v/>
      </c>
      <c r="F2686" s="62" t="str">
        <f>IFERROR(INDEX('alimentação - Tabela 7.1'!$17:$17,
MATCH(TEXT('Tabela 7.1'!$A2686,"mmmm/aaaa"),'alimentação - Tabela 7.1'!$5:$5,0)+3), "")</f>
        <v/>
      </c>
      <c r="G2686" s="95" t="str">
        <f>IFERROR(INDEX('alimentação - Tabela 7.1'!$17:$17,
MATCH(TEXT('Tabela 7.1'!$A2686,"mmmm/aaaa"),'alimentação - Tabela 7.1'!$5:$5,0)+4), "")</f>
        <v/>
      </c>
    </row>
    <row r="2687" spans="1:7" ht="18" customHeight="1" x14ac:dyDescent="0.25">
      <c r="A2687" s="59" t="str">
        <f>IF(
   SUMPRODUCT(--('alimentação - Tabela 7.1'!$5:$5=TEXT(DATE(2020,INT((ROW(A2685)-1)/33)+1,1),"mmmm/aaaa"))) &gt; 0,
   TEXT(DATE(2020,INT((ROW(A2685)-1)/33)+1,1),"mmm/aa"),
   ""
)</f>
        <v/>
      </c>
      <c r="B2687" s="61" t="str">
        <f>IF(A2687&lt;&gt;"", 'alimentação - Tabela 7.1'!$B$18, "" )</f>
        <v/>
      </c>
      <c r="C2687" s="62" t="str">
        <f>IFERROR(INDEX('alimentação - Tabela 7.1'!$18:$18,
MATCH(TEXT('Tabela 7.1'!A2687,"mmmm/aaaa"),'alimentação - Tabela 7.1'!$5:$5,0)), "")</f>
        <v/>
      </c>
      <c r="D2687" s="62" t="str">
        <f>IFERROR(INDEX('alimentação - Tabela 7.1'!$18:$18,
MATCH(TEXT('Tabela 7.1'!$A2687,"mmmm/aaaa"),'alimentação - Tabela 7.1'!$5:$5,0)+1), "")</f>
        <v/>
      </c>
      <c r="E2687" s="62" t="str">
        <f>IFERROR(INDEX('alimentação - Tabela 7.1'!$18:$18,
MATCH(TEXT('Tabela 7.1'!$A2687,"mmmm/aaaa"),'alimentação - Tabela 7.1'!$5:$5,0)+2), "")</f>
        <v/>
      </c>
      <c r="F2687" s="62" t="str">
        <f>IFERROR(INDEX('alimentação - Tabela 7.1'!$18:$18,
MATCH(TEXT('Tabela 7.1'!$A2687,"mmmm/aaaa"),'alimentação - Tabela 7.1'!$5:$5,0)+3), "")</f>
        <v/>
      </c>
      <c r="G2687" s="95" t="str">
        <f>IFERROR(INDEX('alimentação - Tabela 7.1'!$18:$18,
MATCH(TEXT('Tabela 7.1'!$A2687,"mmmm/aaaa"),'alimentação - Tabela 7.1'!$5:$5,0)+4), "")</f>
        <v/>
      </c>
    </row>
    <row r="2688" spans="1:7" ht="18" customHeight="1" x14ac:dyDescent="0.25">
      <c r="A2688" s="59" t="str">
        <f>IF(
   SUMPRODUCT(--('alimentação - Tabela 7.1'!$5:$5=TEXT(DATE(2020,INT((ROW(A2686)-1)/33)+1,1),"mmmm/aaaa"))) &gt; 0,
   TEXT(DATE(2020,INT((ROW(A2686)-1)/33)+1,1),"mmm/aa"),
   ""
)</f>
        <v/>
      </c>
      <c r="B2688" s="61" t="str">
        <f>IF(A2688&lt;&gt;"", 'alimentação - Tabela 7.1'!$B$19, "" )</f>
        <v/>
      </c>
      <c r="C2688" s="62" t="str">
        <f>IFERROR(INDEX('alimentação - Tabela 7.1'!$19:$19,
MATCH(TEXT('Tabela 7.1'!A2688,"mmmm/aaaa"),'alimentação - Tabela 7.1'!$5:$5,0)), "")</f>
        <v/>
      </c>
      <c r="D2688" s="62" t="str">
        <f>IFERROR(INDEX('alimentação - Tabela 7.1'!$19:$19,
MATCH(TEXT('Tabela 7.1'!$A2688,"mmmm/aaaa"),'alimentação - Tabela 7.1'!$5:$5,0)+1), "")</f>
        <v/>
      </c>
      <c r="E2688" s="62" t="str">
        <f>IFERROR(INDEX('alimentação - Tabela 7.1'!$19:$19,
MATCH(TEXT('Tabela 7.1'!$A2688,"mmmm/aaaa"),'alimentação - Tabela 7.1'!$5:$5,0)+2), "")</f>
        <v/>
      </c>
      <c r="F2688" s="62" t="str">
        <f>IFERROR(INDEX('alimentação - Tabela 7.1'!$19:$19,
MATCH(TEXT('Tabela 7.1'!$A2688,"mmmm/aaaa"),'alimentação - Tabela 7.1'!$5:$5,0)+3), "")</f>
        <v/>
      </c>
      <c r="G2688" s="95" t="str">
        <f>IFERROR(INDEX('alimentação - Tabela 7.1'!$19:$19,
MATCH(TEXT('Tabela 7.1'!$A2688,"mmmm/aaaa"),'alimentação - Tabela 7.1'!$5:$5,0)+4), "")</f>
        <v/>
      </c>
    </row>
    <row r="2689" spans="1:7" ht="18" customHeight="1" x14ac:dyDescent="0.25">
      <c r="A2689" s="59" t="str">
        <f>IF(
   SUMPRODUCT(--('alimentação - Tabela 7.1'!$5:$5=TEXT(DATE(2020,INT((ROW(A2687)-1)/33)+1,1),"mmmm/aaaa"))) &gt; 0,
   TEXT(DATE(2020,INT((ROW(A2687)-1)/33)+1,1),"mmm/aa"),
   ""
)</f>
        <v/>
      </c>
      <c r="B2689" s="61" t="str">
        <f>IF(A2689&lt;&gt;"", 'alimentação - Tabela 7.1'!$B$20, "" )</f>
        <v/>
      </c>
      <c r="C2689" s="62" t="str">
        <f>IFERROR(INDEX('alimentação - Tabela 7.1'!$20:$20,
MATCH(TEXT('Tabela 7.1'!A2689,"mmmm/aaaa"),'alimentação - Tabela 7.1'!$5:$5,0)), "")</f>
        <v/>
      </c>
      <c r="D2689" s="62" t="str">
        <f>IFERROR(INDEX('alimentação - Tabela 7.1'!$20:$20,
MATCH(TEXT('Tabela 7.1'!$A2689,"mmmm/aaaa"),'alimentação - Tabela 7.1'!$5:$5,0)+1), "")</f>
        <v/>
      </c>
      <c r="E2689" s="62" t="str">
        <f>IFERROR(INDEX('alimentação - Tabela 7.1'!$20:$20,
MATCH(TEXT('Tabela 7.1'!$A2689,"mmmm/aaaa"),'alimentação - Tabela 7.1'!$5:$5,0)+2), "")</f>
        <v/>
      </c>
      <c r="F2689" s="62" t="str">
        <f>IFERROR(INDEX('alimentação - Tabela 7.1'!$20:$20,
MATCH(TEXT('Tabela 7.1'!$A2689,"mmmm/aaaa"),'alimentação - Tabela 7.1'!$5:$5,0)+3), "")</f>
        <v/>
      </c>
      <c r="G2689" s="95" t="str">
        <f>IFERROR(INDEX('alimentação - Tabela 7.1'!$20:$20,
MATCH(TEXT('Tabela 7.1'!$A2689,"mmmm/aaaa"),'alimentação - Tabela 7.1'!$5:$5,0)+4), "")</f>
        <v/>
      </c>
    </row>
    <row r="2690" spans="1:7" ht="18" customHeight="1" x14ac:dyDescent="0.25">
      <c r="A2690" s="59" t="str">
        <f>IF(
   SUMPRODUCT(--('alimentação - Tabela 7.1'!$5:$5=TEXT(DATE(2020,INT((ROW(A2688)-1)/33)+1,1),"mmmm/aaaa"))) &gt; 0,
   TEXT(DATE(2020,INT((ROW(A2688)-1)/33)+1,1),"mmm/aa"),
   ""
)</f>
        <v/>
      </c>
      <c r="B2690" s="61" t="str">
        <f>IF(A2690&lt;&gt;"", 'alimentação - Tabela 7.1'!$B$21, "" )</f>
        <v/>
      </c>
      <c r="C2690" s="62" t="str">
        <f>IFERROR(INDEX('alimentação - Tabela 7.1'!$21:$21,
MATCH(TEXT('Tabela 7.1'!A2690,"mmmm/aaaa"),'alimentação - Tabela 7.1'!$5:$5,0)), "")</f>
        <v/>
      </c>
      <c r="D2690" s="62" t="str">
        <f>IFERROR(INDEX('alimentação - Tabela 7.1'!$21:$21,
MATCH(TEXT('Tabela 7.1'!$A2690,"mmmm/aaaa"),'alimentação - Tabela 7.1'!$5:$5,0)+1), "")</f>
        <v/>
      </c>
      <c r="E2690" s="62" t="str">
        <f>IFERROR(INDEX('alimentação - Tabela 7.1'!$21:$21,
MATCH(TEXT('Tabela 7.1'!$A2690,"mmmm/aaaa"),'alimentação - Tabela 7.1'!$5:$5,0)+2), "")</f>
        <v/>
      </c>
      <c r="F2690" s="62" t="str">
        <f>IFERROR(INDEX('alimentação - Tabela 7.1'!$21:$21,
MATCH(TEXT('Tabela 7.1'!$A2690,"mmmm/aaaa"),'alimentação - Tabela 7.1'!$5:$5,0)+3), "")</f>
        <v/>
      </c>
      <c r="G2690" s="95" t="str">
        <f>IFERROR(INDEX('alimentação - Tabela 7.1'!$21:$21,
MATCH(TEXT('Tabela 7.1'!$A2690,"mmmm/aaaa"),'alimentação - Tabela 7.1'!$5:$5,0)+4), "")</f>
        <v/>
      </c>
    </row>
    <row r="2691" spans="1:7" ht="18" customHeight="1" x14ac:dyDescent="0.25">
      <c r="A2691" s="59" t="str">
        <f>IF(
   SUMPRODUCT(--('alimentação - Tabela 7.1'!$5:$5=TEXT(DATE(2020,INT((ROW(A2689)-1)/33)+1,1),"mmmm/aaaa"))) &gt; 0,
   TEXT(DATE(2020,INT((ROW(A2689)-1)/33)+1,1),"mmm/aa"),
   ""
)</f>
        <v/>
      </c>
      <c r="B2691" s="61" t="str">
        <f>IF(A2691&lt;&gt;"", 'alimentação - Tabela 7.1'!$B$22, "" )</f>
        <v/>
      </c>
      <c r="C2691" s="62" t="str">
        <f>IFERROR(INDEX('alimentação - Tabela 7.1'!$22:$22,
MATCH(TEXT('Tabela 7.1'!A2691,"mmmm/aaaa"),'alimentação - Tabela 7.1'!$5:$5,0)), "")</f>
        <v/>
      </c>
      <c r="D2691" s="62" t="str">
        <f>IFERROR(INDEX('alimentação - Tabela 7.1'!$22:$22,
MATCH(TEXT('Tabela 7.1'!$A2691,"mmmm/aaaa"),'alimentação - Tabela 7.1'!$5:$5,0)+1), "")</f>
        <v/>
      </c>
      <c r="E2691" s="62" t="str">
        <f>IFERROR(INDEX('alimentação - Tabela 7.1'!$22:$22,
MATCH(TEXT('Tabela 7.1'!$A2691,"mmmm/aaaa"),'alimentação - Tabela 7.1'!$5:$5,0)+2), "")</f>
        <v/>
      </c>
      <c r="F2691" s="62" t="str">
        <f>IFERROR(INDEX('alimentação - Tabela 7.1'!$22:$22,
MATCH(TEXT('Tabela 7.1'!$A2691,"mmmm/aaaa"),'alimentação - Tabela 7.1'!$5:$5,0)+3), "")</f>
        <v/>
      </c>
      <c r="G2691" s="95" t="str">
        <f>IFERROR(INDEX('alimentação - Tabela 7.1'!$22:$22,
MATCH(TEXT('Tabela 7.1'!$A2691,"mmmm/aaaa"),'alimentação - Tabela 7.1'!$5:$5,0)+4), "")</f>
        <v/>
      </c>
    </row>
    <row r="2692" spans="1:7" ht="18" customHeight="1" x14ac:dyDescent="0.25">
      <c r="A2692" s="59" t="str">
        <f>IF(
   SUMPRODUCT(--('alimentação - Tabela 7.1'!$5:$5=TEXT(DATE(2020,INT((ROW(A2690)-1)/33)+1,1),"mmmm/aaaa"))) &gt; 0,
   TEXT(DATE(2020,INT((ROW(A2690)-1)/33)+1,1),"mmm/aa"),
   ""
)</f>
        <v/>
      </c>
      <c r="B2692" s="61" t="str">
        <f>IF(A2692&lt;&gt;"", 'alimentação - Tabela 7.1'!$B$23, "" )</f>
        <v/>
      </c>
      <c r="C2692" s="62" t="str">
        <f>IFERROR(INDEX('alimentação - Tabela 7.1'!$23:$23,
MATCH(TEXT('Tabela 7.1'!A2692,"mmmm/aaaa"),'alimentação - Tabela 7.1'!$5:$5,0)), "")</f>
        <v/>
      </c>
      <c r="D2692" s="62" t="str">
        <f>IFERROR(INDEX('alimentação - Tabela 7.1'!$23:$23,
MATCH(TEXT('Tabela 7.1'!$A2692,"mmmm/aaaa"),'alimentação - Tabela 7.1'!$5:$5,0)+1), "")</f>
        <v/>
      </c>
      <c r="E2692" s="62" t="str">
        <f>IFERROR(INDEX('alimentação - Tabela 7.1'!$23:$23,
MATCH(TEXT('Tabela 7.1'!$A2692,"mmmm/aaaa"),'alimentação - Tabela 7.1'!$5:$5,0)+2), "")</f>
        <v/>
      </c>
      <c r="F2692" s="62" t="str">
        <f>IFERROR(INDEX('alimentação - Tabela 7.1'!$23:$23,
MATCH(TEXT('Tabela 7.1'!$A2692,"mmmm/aaaa"),'alimentação - Tabela 7.1'!$5:$5,0)+3), "")</f>
        <v/>
      </c>
      <c r="G2692" s="95" t="str">
        <f>IFERROR(INDEX('alimentação - Tabela 7.1'!$23:$23,
MATCH(TEXT('Tabela 7.1'!$A2692,"mmmm/aaaa"),'alimentação - Tabela 7.1'!$5:$5,0)+4), "")</f>
        <v/>
      </c>
    </row>
    <row r="2693" spans="1:7" ht="18" customHeight="1" x14ac:dyDescent="0.25">
      <c r="A2693" s="59" t="str">
        <f>IF(
   SUMPRODUCT(--('alimentação - Tabela 7.1'!$5:$5=TEXT(DATE(2020,INT((ROW(A2691)-1)/33)+1,1),"mmmm/aaaa"))) &gt; 0,
   TEXT(DATE(2020,INT((ROW(A2691)-1)/33)+1,1),"mmm/aa"),
   ""
)</f>
        <v/>
      </c>
      <c r="B2693" s="61" t="str">
        <f>IF(A2693&lt;&gt;"", 'alimentação - Tabela 7.1'!$B$24, "" )</f>
        <v/>
      </c>
      <c r="C2693" s="62" t="str">
        <f>IFERROR(INDEX('alimentação - Tabela 7.1'!$24:$24,
MATCH(TEXT('Tabela 7.1'!A2693,"mmmm/aaaa"),'alimentação - Tabela 7.1'!$5:$5,0)), "")</f>
        <v/>
      </c>
      <c r="D2693" s="62" t="str">
        <f>IFERROR(INDEX('alimentação - Tabela 7.1'!$24:$24,
MATCH(TEXT('Tabela 7.1'!$A2693,"mmmm/aaaa"),'alimentação - Tabela 7.1'!$5:$5,0)+1), "")</f>
        <v/>
      </c>
      <c r="E2693" s="62" t="str">
        <f>IFERROR(INDEX('alimentação - Tabela 7.1'!$24:$24,
MATCH(TEXT('Tabela 7.1'!$A2693,"mmmm/aaaa"),'alimentação - Tabela 7.1'!$5:$5,0)+2), "")</f>
        <v/>
      </c>
      <c r="F2693" s="62" t="str">
        <f>IFERROR(INDEX('alimentação - Tabela 7.1'!$24:$24,
MATCH(TEXT('Tabela 7.1'!$A2693,"mmmm/aaaa"),'alimentação - Tabela 7.1'!$5:$5,0)+3), "")</f>
        <v/>
      </c>
      <c r="G2693" s="95" t="str">
        <f>IFERROR(INDEX('alimentação - Tabela 7.1'!$24:$24,
MATCH(TEXT('Tabela 7.1'!$A2693,"mmmm/aaaa"),'alimentação - Tabela 7.1'!$5:$5,0)+4), "")</f>
        <v/>
      </c>
    </row>
    <row r="2694" spans="1:7" ht="18" customHeight="1" x14ac:dyDescent="0.25">
      <c r="A2694" s="59" t="str">
        <f>IF(
   SUMPRODUCT(--('alimentação - Tabela 7.1'!$5:$5=TEXT(DATE(2020,INT((ROW(A2692)-1)/33)+1,1),"mmmm/aaaa"))) &gt; 0,
   TEXT(DATE(2020,INT((ROW(A2692)-1)/33)+1,1),"mmm/aa"),
   ""
)</f>
        <v/>
      </c>
      <c r="B2694" s="61" t="str">
        <f>IF(A2694&lt;&gt;"", 'alimentação - Tabela 7.1'!$B$25, "" )</f>
        <v/>
      </c>
      <c r="C2694" s="62" t="str">
        <f>IFERROR(INDEX('alimentação - Tabela 7.1'!$25:$25,
MATCH(TEXT('Tabela 7.1'!A2694,"mmmm/aaaa"),'alimentação - Tabela 7.1'!$5:$5,0)), "")</f>
        <v/>
      </c>
      <c r="D2694" s="62" t="str">
        <f>IFERROR(INDEX('alimentação - Tabela 7.1'!$25:$25,
MATCH(TEXT('Tabela 7.1'!$A2694,"mmmm/aaaa"),'alimentação - Tabela 7.1'!$5:$5,0)+1), "")</f>
        <v/>
      </c>
      <c r="E2694" s="62" t="str">
        <f>IFERROR(INDEX('alimentação - Tabela 7.1'!$25:$25,
MATCH(TEXT('Tabela 7.1'!$A2694,"mmmm/aaaa"),'alimentação - Tabela 7.1'!$5:$5,0)+2), "")</f>
        <v/>
      </c>
      <c r="F2694" s="62" t="str">
        <f>IFERROR(INDEX('alimentação - Tabela 7.1'!$25:$25,
MATCH(TEXT('Tabela 7.1'!$A2694,"mmmm/aaaa"),'alimentação - Tabela 7.1'!$5:$5,0)+3), "")</f>
        <v/>
      </c>
      <c r="G2694" s="95" t="str">
        <f>IFERROR(INDEX('alimentação - Tabela 7.1'!$25:$25,
MATCH(TEXT('Tabela 7.1'!$A2694,"mmmm/aaaa"),'alimentação - Tabela 7.1'!$5:$5,0)+4), "")</f>
        <v/>
      </c>
    </row>
    <row r="2695" spans="1:7" ht="18" customHeight="1" x14ac:dyDescent="0.25">
      <c r="A2695" s="59" t="str">
        <f>IF(
   SUMPRODUCT(--('alimentação - Tabela 7.1'!$5:$5=TEXT(DATE(2020,INT((ROW(A2693)-1)/33)+1,1),"mmmm/aaaa"))) &gt; 0,
   TEXT(DATE(2020,INT((ROW(A2693)-1)/33)+1,1),"mmm/aa"),
   ""
)</f>
        <v/>
      </c>
      <c r="B2695" s="61" t="str">
        <f>IF(A2695&lt;&gt;"", 'alimentação - Tabela 7.1'!$B$26, "" )</f>
        <v/>
      </c>
      <c r="C2695" s="62" t="str">
        <f>IFERROR(INDEX('alimentação - Tabela 7.1'!$26:$26,
MATCH(TEXT('Tabela 7.1'!A2695,"mmmm/aaaa"),'alimentação - Tabela 7.1'!$5:$5,0)), "")</f>
        <v/>
      </c>
      <c r="D2695" s="62" t="str">
        <f>IFERROR(INDEX('alimentação - Tabela 7.1'!$26:$26,
MATCH(TEXT('Tabela 7.1'!$A2695,"mmmm/aaaa"),'alimentação - Tabela 7.1'!$5:$5,0)+1), "")</f>
        <v/>
      </c>
      <c r="E2695" s="62" t="str">
        <f>IFERROR(INDEX('alimentação - Tabela 7.1'!$26:$26,
MATCH(TEXT('Tabela 7.1'!$A2695,"mmmm/aaaa"),'alimentação - Tabela 7.1'!$5:$5,0)+2), "")</f>
        <v/>
      </c>
      <c r="F2695" s="62" t="str">
        <f>IFERROR(INDEX('alimentação - Tabela 7.1'!$26:$26,
MATCH(TEXT('Tabela 7.1'!$A2695,"mmmm/aaaa"),'alimentação - Tabela 7.1'!$5:$5,0)+3), "")</f>
        <v/>
      </c>
      <c r="G2695" s="95" t="str">
        <f>IFERROR(INDEX('alimentação - Tabela 7.1'!$26:$26,
MATCH(TEXT('Tabela 7.1'!$A2695,"mmmm/aaaa"),'alimentação - Tabela 7.1'!$5:$5,0)+4), "")</f>
        <v/>
      </c>
    </row>
    <row r="2696" spans="1:7" ht="18" customHeight="1" x14ac:dyDescent="0.25">
      <c r="A2696" s="59" t="str">
        <f>IF(
   SUMPRODUCT(--('alimentação - Tabela 7.1'!$5:$5=TEXT(DATE(2020,INT((ROW(A2694)-1)/33)+1,1),"mmmm/aaaa"))) &gt; 0,
   TEXT(DATE(2020,INT((ROW(A2694)-1)/33)+1,1),"mmm/aa"),
   ""
)</f>
        <v/>
      </c>
      <c r="B2696" s="61" t="str">
        <f>IF(A2696&lt;&gt;"", 'alimentação - Tabela 7.1'!$B$27, "" )</f>
        <v/>
      </c>
      <c r="C2696" s="62" t="str">
        <f>IFERROR(INDEX('alimentação - Tabela 7.1'!$27:$27,
MATCH(TEXT('Tabela 7.1'!A2696,"mmmm/aaaa"),'alimentação - Tabela 7.1'!$5:$5,0)), "")</f>
        <v/>
      </c>
      <c r="D2696" s="62" t="str">
        <f>IFERROR(INDEX('alimentação - Tabela 7.1'!$27:$27,
MATCH(TEXT('Tabela 7.1'!$A2696,"mmmm/aaaa"),'alimentação - Tabela 7.1'!$5:$5,0)+1), "")</f>
        <v/>
      </c>
      <c r="E2696" s="62" t="str">
        <f>IFERROR(INDEX('alimentação - Tabela 7.1'!$27:$27,
MATCH(TEXT('Tabela 7.1'!$A2696,"mmmm/aaaa"),'alimentação - Tabela 7.1'!$5:$5,0)+2), "")</f>
        <v/>
      </c>
      <c r="F2696" s="62" t="str">
        <f>IFERROR(INDEX('alimentação - Tabela 7.1'!$27:$27,
MATCH(TEXT('Tabela 7.1'!$A2696,"mmmm/aaaa"),'alimentação - Tabela 7.1'!$5:$5,0)+3), "")</f>
        <v/>
      </c>
      <c r="G2696" s="95" t="str">
        <f>IFERROR(INDEX('alimentação - Tabela 7.1'!$27:$27,
MATCH(TEXT('Tabela 7.1'!$A2696,"mmmm/aaaa"),'alimentação - Tabela 7.1'!$5:$5,0)+4), "")</f>
        <v/>
      </c>
    </row>
    <row r="2697" spans="1:7" ht="18" customHeight="1" x14ac:dyDescent="0.25">
      <c r="A2697" s="59" t="str">
        <f>IF(
   SUMPRODUCT(--('alimentação - Tabela 7.1'!$5:$5=TEXT(DATE(2020,INT((ROW(A2695)-1)/33)+1,1),"mmmm/aaaa"))) &gt; 0,
   TEXT(DATE(2020,INT((ROW(A2695)-1)/33)+1,1),"mmm/aa"),
   ""
)</f>
        <v/>
      </c>
      <c r="B2697" s="61" t="str">
        <f>IF(A2697&lt;&gt;"", 'alimentação - Tabela 7.1'!$B$28, "" )</f>
        <v/>
      </c>
      <c r="C2697" s="62" t="str">
        <f>IFERROR(INDEX('alimentação - Tabela 7.1'!$28:$28,
MATCH(TEXT('Tabela 7.1'!A2697,"mmmm/aaaa"),'alimentação - Tabela 7.1'!$5:$5,0)), "")</f>
        <v/>
      </c>
      <c r="D2697" s="62" t="str">
        <f>IFERROR(INDEX('alimentação - Tabela 7.1'!$28:$28,
MATCH(TEXT('Tabela 7.1'!$A2697,"mmmm/aaaa"),'alimentação - Tabela 7.1'!$5:$5,0)+1), "")</f>
        <v/>
      </c>
      <c r="E2697" s="62" t="str">
        <f>IFERROR(INDEX('alimentação - Tabela 7.1'!$28:$28,
MATCH(TEXT('Tabela 7.1'!$A2697,"mmmm/aaaa"),'alimentação - Tabela 7.1'!$5:$5,0)+2), "")</f>
        <v/>
      </c>
      <c r="F2697" s="62" t="str">
        <f>IFERROR(INDEX('alimentação - Tabela 7.1'!$28:$28,
MATCH(TEXT('Tabela 7.1'!$A2697,"mmmm/aaaa"),'alimentação - Tabela 7.1'!$5:$5,0)+3), "")</f>
        <v/>
      </c>
      <c r="G2697" s="95" t="str">
        <f>IFERROR(INDEX('alimentação - Tabela 7.1'!$28:$28,
MATCH(TEXT('Tabela 7.1'!$A2697,"mmmm/aaaa"),'alimentação - Tabela 7.1'!$5:$5,0)+4), "")</f>
        <v/>
      </c>
    </row>
    <row r="2698" spans="1:7" ht="18" customHeight="1" x14ac:dyDescent="0.25">
      <c r="A2698" s="59" t="str">
        <f>IF(
   SUMPRODUCT(--('alimentação - Tabela 7.1'!$5:$5=TEXT(DATE(2020,INT((ROW(A2696)-1)/33)+1,1),"mmmm/aaaa"))) &gt; 0,
   TEXT(DATE(2020,INT((ROW(A2696)-1)/33)+1,1),"mmm/aa"),
   ""
)</f>
        <v/>
      </c>
      <c r="B2698" s="61" t="str">
        <f>IF(A2698&lt;&gt;"", 'alimentação - Tabela 7.1'!$B$29, "" )</f>
        <v/>
      </c>
      <c r="C2698" s="62" t="str">
        <f>IFERROR(INDEX('alimentação - Tabela 7.1'!$29:$29,
MATCH(TEXT('Tabela 7.1'!A2698,"mmmm/aaaa"),'alimentação - Tabela 7.1'!$5:$5,0)), "")</f>
        <v/>
      </c>
      <c r="D2698" s="62" t="str">
        <f>IFERROR(INDEX('alimentação - Tabela 7.1'!$29:$29,
MATCH(TEXT('Tabela 7.1'!$A2698,"mmmm/aaaa"),'alimentação - Tabela 7.1'!$5:$5,0)+1), "")</f>
        <v/>
      </c>
      <c r="E2698" s="62" t="str">
        <f>IFERROR(INDEX('alimentação - Tabela 7.1'!$29:$29,
MATCH(TEXT('Tabela 7.1'!$A2698,"mmmm/aaaa"),'alimentação - Tabela 7.1'!$5:$5,0)+2), "")</f>
        <v/>
      </c>
      <c r="F2698" s="62" t="str">
        <f>IFERROR(INDEX('alimentação - Tabela 7.1'!$29:$29,
MATCH(TEXT('Tabela 7.1'!$A2698,"mmmm/aaaa"),'alimentação - Tabela 7.1'!$5:$5,0)+3), "")</f>
        <v/>
      </c>
      <c r="G2698" s="95" t="str">
        <f>IFERROR(INDEX('alimentação - Tabela 7.1'!$29:$29,
MATCH(TEXT('Tabela 7.1'!$A2698,"mmmm/aaaa"),'alimentação - Tabela 7.1'!$5:$5,0)+4), "")</f>
        <v/>
      </c>
    </row>
    <row r="2699" spans="1:7" ht="18" customHeight="1" x14ac:dyDescent="0.25">
      <c r="A2699" s="59" t="str">
        <f>IF(
   SUMPRODUCT(--('alimentação - Tabela 7.1'!$5:$5=TEXT(DATE(2020,INT((ROW(A2697)-1)/33)+1,1),"mmmm/aaaa"))) &gt; 0,
   TEXT(DATE(2020,INT((ROW(A2697)-1)/33)+1,1),"mmm/aa"),
   ""
)</f>
        <v/>
      </c>
      <c r="B2699" s="61" t="str">
        <f>IF(A2699&lt;&gt;"", 'alimentação - Tabela 7.1'!$B$30, "" )</f>
        <v/>
      </c>
      <c r="C2699" s="62" t="str">
        <f>IFERROR(INDEX('alimentação - Tabela 7.1'!$30:$30,
MATCH(TEXT('Tabela 7.1'!A2699,"mmmm/aaaa"),'alimentação - Tabela 7.1'!$5:$5,0)), "")</f>
        <v/>
      </c>
      <c r="D2699" s="62" t="str">
        <f>IFERROR(INDEX('alimentação - Tabela 7.1'!$30:$30,
MATCH(TEXT('Tabela 7.1'!$A2699,"mmmm/aaaa"),'alimentação - Tabela 7.1'!$5:$5,0)+1), "")</f>
        <v/>
      </c>
      <c r="E2699" s="62" t="str">
        <f>IFERROR(INDEX('alimentação - Tabela 7.1'!$30:$30,
MATCH(TEXT('Tabela 7.1'!$A2699,"mmmm/aaaa"),'alimentação - Tabela 7.1'!$5:$5,0)+2), "")</f>
        <v/>
      </c>
      <c r="F2699" s="62" t="str">
        <f>IFERROR(INDEX('alimentação - Tabela 7.1'!$30:$30,
MATCH(TEXT('Tabela 7.1'!$A2699,"mmmm/aaaa"),'alimentação - Tabela 7.1'!$5:$5,0)+3), "")</f>
        <v/>
      </c>
      <c r="G2699" s="95" t="str">
        <f>IFERROR(INDEX('alimentação - Tabela 7.1'!$30:$30,
MATCH(TEXT('Tabela 7.1'!$A2699,"mmmm/aaaa"),'alimentação - Tabela 7.1'!$5:$5,0)+4), "")</f>
        <v/>
      </c>
    </row>
    <row r="2700" spans="1:7" ht="18" customHeight="1" x14ac:dyDescent="0.25">
      <c r="A2700" s="59" t="str">
        <f>IF(
   SUMPRODUCT(--('alimentação - Tabela 7.1'!$5:$5=TEXT(DATE(2020,INT((ROW(A2698)-1)/33)+1,1),"mmmm/aaaa"))) &gt; 0,
   TEXT(DATE(2020,INT((ROW(A2698)-1)/33)+1,1),"mmm/aa"),
   ""
)</f>
        <v/>
      </c>
      <c r="B2700" s="61" t="str">
        <f>IF(A2700&lt;&gt;"", 'alimentação - Tabela 7.1'!$B$31, "" )</f>
        <v/>
      </c>
      <c r="C2700" s="62" t="str">
        <f>IFERROR(INDEX('alimentação - Tabela 7.1'!$31:$31,
MATCH(TEXT('Tabela 7.1'!A2700,"mmmm/aaaa"),'alimentação - Tabela 7.1'!$5:$5,0)), "")</f>
        <v/>
      </c>
      <c r="D2700" s="62" t="str">
        <f>IFERROR(INDEX('alimentação - Tabela 7.1'!$31:$31,
MATCH(TEXT('Tabela 7.1'!$A2700,"mmmm/aaaa"),'alimentação - Tabela 7.1'!$5:$5,0)+1), "")</f>
        <v/>
      </c>
      <c r="E2700" s="62" t="str">
        <f>IFERROR(INDEX('alimentação - Tabela 7.1'!$31:$31,
MATCH(TEXT('Tabela 7.1'!$A2700,"mmmm/aaaa"),'alimentação - Tabela 7.1'!$5:$5,0)+2), "")</f>
        <v/>
      </c>
      <c r="F2700" s="62" t="str">
        <f>IFERROR(INDEX('alimentação - Tabela 7.1'!$31:$31,
MATCH(TEXT('Tabela 7.1'!$A2700,"mmmm/aaaa"),'alimentação - Tabela 7.1'!$5:$5,0)+3), "")</f>
        <v/>
      </c>
      <c r="G2700" s="95" t="str">
        <f>IFERROR(INDEX('alimentação - Tabela 7.1'!$31:$31,
MATCH(TEXT('Tabela 7.1'!$A2700,"mmmm/aaaa"),'alimentação - Tabela 7.1'!$5:$5,0)+4), "")</f>
        <v/>
      </c>
    </row>
    <row r="2701" spans="1:7" ht="18" customHeight="1" x14ac:dyDescent="0.25">
      <c r="A2701" s="59" t="str">
        <f>IF(
   SUMPRODUCT(--('alimentação - Tabela 7.1'!$5:$5=TEXT(DATE(2020,INT((ROW(A2699)-1)/33)+1,1),"mmmm/aaaa"))) &gt; 0,
   TEXT(DATE(2020,INT((ROW(A2699)-1)/33)+1,1),"mmm/aa"),
   ""
)</f>
        <v/>
      </c>
      <c r="B2701" s="61" t="str">
        <f>IF(A2701&lt;&gt;"", 'alimentação - Tabela 7.1'!$B$32, "" )</f>
        <v/>
      </c>
      <c r="C2701" s="62" t="str">
        <f>IFERROR(INDEX('alimentação - Tabela 7.1'!$32:$32,
MATCH(TEXT('Tabela 7.1'!A2701,"mmmm/aaaa"),'alimentação - Tabela 7.1'!$5:$5,0)), "")</f>
        <v/>
      </c>
      <c r="D2701" s="62" t="str">
        <f>IFERROR(INDEX('alimentação - Tabela 7.1'!$32:$32,
MATCH(TEXT('Tabela 7.1'!$A2701,"mmmm/aaaa"),'alimentação - Tabela 7.1'!$5:$5,0)+1), "")</f>
        <v/>
      </c>
      <c r="E2701" s="62" t="str">
        <f>IFERROR(INDEX('alimentação - Tabela 7.1'!$32:$32,
MATCH(TEXT('Tabela 7.1'!$A2701,"mmmm/aaaa"),'alimentação - Tabela 7.1'!$5:$5,0)+2), "")</f>
        <v/>
      </c>
      <c r="F2701" s="62" t="str">
        <f>IFERROR(INDEX('alimentação - Tabela 7.1'!$32:$32,
MATCH(TEXT('Tabela 7.1'!$A2701,"mmmm/aaaa"),'alimentação - Tabela 7.1'!$5:$5,0)+3), "")</f>
        <v/>
      </c>
      <c r="G2701" s="95" t="str">
        <f>IFERROR(INDEX('alimentação - Tabela 7.1'!$32:$32,
MATCH(TEXT('Tabela 7.1'!$A2701,"mmmm/aaaa"),'alimentação - Tabela 7.1'!$5:$5,0)+4), "")</f>
        <v/>
      </c>
    </row>
    <row r="2702" spans="1:7" ht="18" customHeight="1" x14ac:dyDescent="0.25">
      <c r="A2702" s="59" t="str">
        <f>IF(
   SUMPRODUCT(--('alimentação - Tabela 7.1'!$5:$5=TEXT(DATE(2020,INT((ROW(A2700)-1)/33)+1,1),"mmmm/aaaa"))) &gt; 0,
   TEXT(DATE(2020,INT((ROW(A2700)-1)/33)+1,1),"mmm/aa"),
   ""
)</f>
        <v/>
      </c>
      <c r="B2702" s="61" t="str">
        <f>IF(A2702&lt;&gt;"", 'alimentação - Tabela 7.1'!$B$33, "" )</f>
        <v/>
      </c>
      <c r="C2702" s="62" t="str">
        <f>IFERROR(INDEX('alimentação - Tabela 7.1'!$33:$33,
MATCH(TEXT('Tabela 7.1'!A2702,"mmmm/aaaa"),'alimentação - Tabela 7.1'!$5:$5,0)), "")</f>
        <v/>
      </c>
      <c r="D2702" s="62" t="str">
        <f>IFERROR(INDEX('alimentação - Tabela 7.1'!$33:$33,
MATCH(TEXT('Tabela 7.1'!$A2702,"mmmm/aaaa"),'alimentação - Tabela 7.1'!$5:$5,0)+1), "")</f>
        <v/>
      </c>
      <c r="E2702" s="62" t="str">
        <f>IFERROR(INDEX('alimentação - Tabela 7.1'!$33:$33,
MATCH(TEXT('Tabela 7.1'!$A2702,"mmmm/aaaa"),'alimentação - Tabela 7.1'!$5:$5,0)+2), "")</f>
        <v/>
      </c>
      <c r="F2702" s="62" t="str">
        <f>IFERROR(INDEX('alimentação - Tabela 7.1'!$33:$33,
MATCH(TEXT('Tabela 7.1'!$A2702,"mmmm/aaaa"),'alimentação - Tabela 7.1'!$5:$5,0)+3), "")</f>
        <v/>
      </c>
      <c r="G2702" s="95" t="str">
        <f>IFERROR(INDEX('alimentação - Tabela 7.1'!$33:$33,
MATCH(TEXT('Tabela 7.1'!$A2702,"mmmm/aaaa"),'alimentação - Tabela 7.1'!$5:$5,0)+4), "")</f>
        <v/>
      </c>
    </row>
    <row r="2703" spans="1:7" ht="18" customHeight="1" x14ac:dyDescent="0.25">
      <c r="A2703" s="59" t="str">
        <f>IF(
   SUMPRODUCT(--('alimentação - Tabela 7.1'!$5:$5=TEXT(DATE(2020,INT((ROW(A2701)-1)/33)+1,1),"mmmm/aaaa"))) &gt; 0,
   TEXT(DATE(2020,INT((ROW(A2701)-1)/33)+1,1),"mmm/aa"),
   ""
)</f>
        <v/>
      </c>
      <c r="B2703" s="61" t="str">
        <f>IF(A2703&lt;&gt;"", 'alimentação - Tabela 7.1'!$B$34, "" )</f>
        <v/>
      </c>
      <c r="C2703" s="62" t="str">
        <f>IFERROR(INDEX('alimentação - Tabela 7.1'!$34:$34,
MATCH(TEXT('Tabela 7.1'!A2703,"mmmm/aaaa"),'alimentação - Tabela 7.1'!$5:$5,0)), "")</f>
        <v/>
      </c>
      <c r="D2703" s="62" t="str">
        <f>IFERROR(INDEX('alimentação - Tabela 7.1'!$34:$34,
MATCH(TEXT('Tabela 7.1'!$A2703,"mmmm/aaaa"),'alimentação - Tabela 7.1'!$5:$5,0)+1), "")</f>
        <v/>
      </c>
      <c r="E2703" s="62" t="str">
        <f>IFERROR(INDEX('alimentação - Tabela 7.1'!$34:$34,
MATCH(TEXT('Tabela 7.1'!$A2703,"mmmm/aaaa"),'alimentação - Tabela 7.1'!$5:$5,0)+2), "")</f>
        <v/>
      </c>
      <c r="F2703" s="62" t="str">
        <f>IFERROR(INDEX('alimentação - Tabela 7.1'!$34:$34,
MATCH(TEXT('Tabela 7.1'!$A2703,"mmmm/aaaa"),'alimentação - Tabela 7.1'!$5:$5,0)+3), "")</f>
        <v/>
      </c>
      <c r="G2703" s="95" t="str">
        <f>IFERROR(INDEX('alimentação - Tabela 7.1'!$34:$34,
MATCH(TEXT('Tabela 7.1'!$A2703,"mmmm/aaaa"),'alimentação - Tabela 7.1'!$5:$5,0)+4), "")</f>
        <v/>
      </c>
    </row>
    <row r="2704" spans="1:7" ht="18" customHeight="1" x14ac:dyDescent="0.25">
      <c r="A2704" s="59" t="str">
        <f>IF(
   SUMPRODUCT(--('alimentação - Tabela 7.1'!$5:$5=TEXT(DATE(2020,INT((ROW(A2702)-1)/33)+1,1),"mmmm/aaaa"))) &gt; 0,
   TEXT(DATE(2020,INT((ROW(A2702)-1)/33)+1,1),"mmm/aa"),
   ""
)</f>
        <v/>
      </c>
      <c r="B2704" s="61" t="str">
        <f>IF(A2704&lt;&gt;"", 'alimentação - Tabela 7.1'!$B$35, "" )</f>
        <v/>
      </c>
      <c r="C2704" s="62" t="str">
        <f>IFERROR(INDEX('alimentação - Tabela 7.1'!$35:$35,
MATCH(TEXT('Tabela 7.1'!A2704,"mmmm/aaaa"),'alimentação - Tabela 7.1'!$5:$5,0)), "")</f>
        <v/>
      </c>
      <c r="D2704" s="62" t="str">
        <f>IFERROR(INDEX('alimentação - Tabela 7.1'!$35:$35,
MATCH(TEXT('Tabela 7.1'!$A2704,"mmmm/aaaa"),'alimentação - Tabela 7.1'!$5:$5,0)+1), "")</f>
        <v/>
      </c>
      <c r="E2704" s="62" t="str">
        <f>IFERROR(INDEX('alimentação - Tabela 7.1'!$35:$35,
MATCH(TEXT('Tabela 7.1'!$A2704,"mmmm/aaaa"),'alimentação - Tabela 7.1'!$5:$5,0)+2), "")</f>
        <v/>
      </c>
      <c r="F2704" s="62" t="str">
        <f>IFERROR(INDEX('alimentação - Tabela 7.1'!$35:$35,
MATCH(TEXT('Tabela 7.1'!$A2704,"mmmm/aaaa"),'alimentação - Tabela 7.1'!$5:$5,0)+3), "")</f>
        <v/>
      </c>
      <c r="G2704" s="95" t="str">
        <f>IFERROR(INDEX('alimentação - Tabela 7.1'!$35:$35,
MATCH(TEXT('Tabela 7.1'!$A2704,"mmmm/aaaa"),'alimentação - Tabela 7.1'!$5:$5,0)+4), "")</f>
        <v/>
      </c>
    </row>
    <row r="2705" spans="1:7" ht="18" customHeight="1" x14ac:dyDescent="0.25">
      <c r="A2705" s="59" t="str">
        <f>IF(
   SUMPRODUCT(--('alimentação - Tabela 7.1'!$5:$5=TEXT(DATE(2020,INT((ROW(A2703)-1)/33)+1,1),"mmmm/aaaa"))) &gt; 0,
   TEXT(DATE(2020,INT((ROW(A2703)-1)/33)+1,1),"mmm/aa"),
   ""
)</f>
        <v/>
      </c>
      <c r="B2705" s="61" t="str">
        <f>IF(A2705&lt;&gt;"", 'alimentação - Tabela 7.1'!$B$36, "" )</f>
        <v/>
      </c>
      <c r="C2705" s="62" t="str">
        <f>IFERROR(INDEX('alimentação - Tabela 7.1'!$36:$36,
MATCH(TEXT('Tabela 7.1'!A2705,"mmmm/aaaa"),'alimentação - Tabela 7.1'!$5:$5,0)), "")</f>
        <v/>
      </c>
      <c r="D2705" s="62" t="str">
        <f>IFERROR(INDEX('alimentação - Tabela 7.1'!$36:$36,
MATCH(TEXT('Tabela 7.1'!$A2705,"mmmm/aaaa"),'alimentação - Tabela 7.1'!$5:$5,0)+1), "")</f>
        <v/>
      </c>
      <c r="E2705" s="62" t="str">
        <f>IFERROR(INDEX('alimentação - Tabela 7.1'!$36:$36,
MATCH(TEXT('Tabela 7.1'!$A2705,"mmmm/aaaa"),'alimentação - Tabela 7.1'!$5:$5,0)+2), "")</f>
        <v/>
      </c>
      <c r="F2705" s="62" t="str">
        <f>IFERROR(INDEX('alimentação - Tabela 7.1'!$36:$36,
MATCH(TEXT('Tabela 7.1'!$A2705,"mmmm/aaaa"),'alimentação - Tabela 7.1'!$5:$5,0)+3), "")</f>
        <v/>
      </c>
      <c r="G2705" s="95" t="str">
        <f>IFERROR(INDEX('alimentação - Tabela 7.1'!$36:$36,
MATCH(TEXT('Tabela 7.1'!$A2705,"mmmm/aaaa"),'alimentação - Tabela 7.1'!$5:$5,0)+4), "")</f>
        <v/>
      </c>
    </row>
    <row r="2706" spans="1:7" ht="18" customHeight="1" x14ac:dyDescent="0.25">
      <c r="A2706" s="59" t="str">
        <f>IF(
   SUMPRODUCT(--('alimentação - Tabela 7.1'!$5:$5=TEXT(DATE(2020,INT((ROW(A2704)-1)/33)+1,1),"mmmm/aaaa"))) &gt; 0,
   TEXT(DATE(2020,INT((ROW(A2704)-1)/33)+1,1),"mmm/aa"),
   ""
)</f>
        <v/>
      </c>
      <c r="B2706" s="61" t="str">
        <f>IF(A2706&lt;&gt;"", 'alimentação - Tabela 7.1'!$B$37, "" )</f>
        <v/>
      </c>
      <c r="C2706" s="62" t="str">
        <f>IFERROR(INDEX('alimentação - Tabela 7.1'!$37:$37,
MATCH(TEXT('Tabela 7.1'!A2706,"mmmm/aaaa"),'alimentação - Tabela 7.1'!$5:$5,0)), "")</f>
        <v/>
      </c>
      <c r="D2706" s="62" t="str">
        <f>IFERROR(INDEX('alimentação - Tabela 7.1'!$37:$37,
MATCH(TEXT('Tabela 7.1'!$A2706,"mmmm/aaaa"),'alimentação - Tabela 7.1'!$5:$5,0)+1), "")</f>
        <v/>
      </c>
      <c r="E2706" s="62" t="str">
        <f>IFERROR(INDEX('alimentação - Tabela 7.1'!$37:$37,
MATCH(TEXT('Tabela 7.1'!$A2706,"mmmm/aaaa"),'alimentação - Tabela 7.1'!$5:$5,0)+2), "")</f>
        <v/>
      </c>
      <c r="F2706" s="62" t="str">
        <f>IFERROR(INDEX('alimentação - Tabela 7.1'!$37:$37,
MATCH(TEXT('Tabela 7.1'!$A2706,"mmmm/aaaa"),'alimentação - Tabela 7.1'!$5:$5,0)+3), "")</f>
        <v/>
      </c>
      <c r="G2706" s="95" t="str">
        <f>IFERROR(INDEX('alimentação - Tabela 7.1'!$37:$37,
MATCH(TEXT('Tabela 7.1'!$A2706,"mmmm/aaaa"),'alimentação - Tabela 7.1'!$5:$5,0)+4), "")</f>
        <v/>
      </c>
    </row>
    <row r="2707" spans="1:7" ht="18" customHeight="1" x14ac:dyDescent="0.25">
      <c r="A2707" s="59" t="str">
        <f>IF(
   SUMPRODUCT(--('alimentação - Tabela 7.1'!$5:$5=TEXT(DATE(2020,INT((ROW(A2705)-1)/33)+1,1),"mmmm/aaaa"))) &gt; 0,
   TEXT(DATE(2020,INT((ROW(A2705)-1)/33)+1,1),"mmm/aa"),
   ""
)</f>
        <v/>
      </c>
      <c r="B2707" s="61" t="str">
        <f>IF(A2707&lt;&gt;"", 'alimentação - Tabela 7.1'!$B$38, "" )</f>
        <v/>
      </c>
      <c r="C2707" s="62" t="str">
        <f>IFERROR(INDEX('alimentação - Tabela 7.1'!$38:$38,
MATCH(TEXT('Tabela 7.1'!A2707,"mmmm/aaaa"),'alimentação - Tabela 7.1'!$5:$5,0)), "")</f>
        <v/>
      </c>
      <c r="D2707" s="62" t="str">
        <f>IFERROR(INDEX('alimentação - Tabela 7.1'!$38:$38,
MATCH(TEXT('Tabela 7.1'!$A2707,"mmmm/aaaa"),'alimentação - Tabela 7.1'!$5:$5,0)+1), "")</f>
        <v/>
      </c>
      <c r="E2707" s="62" t="str">
        <f>IFERROR(INDEX('alimentação - Tabela 7.1'!$38:$38,
MATCH(TEXT('Tabela 7.1'!$A2707,"mmmm/aaaa"),'alimentação - Tabela 7.1'!$5:$5,0)+2), "")</f>
        <v/>
      </c>
      <c r="F2707" s="62" t="str">
        <f>IFERROR(INDEX('alimentação - Tabela 7.1'!$38:$38,
MATCH(TEXT('Tabela 7.1'!$A2707,"mmmm/aaaa"),'alimentação - Tabela 7.1'!$5:$5,0)+3), "")</f>
        <v/>
      </c>
      <c r="G2707" s="95" t="str">
        <f>IFERROR(INDEX('alimentação - Tabela 7.1'!$38:$38,
MATCH(TEXT('Tabela 7.1'!$A2707,"mmmm/aaaa"),'alimentação - Tabela 7.1'!$5:$5,0)+4), "")</f>
        <v/>
      </c>
    </row>
    <row r="2708" spans="1:7" ht="18" customHeight="1" x14ac:dyDescent="0.25">
      <c r="A2708" s="59" t="str">
        <f>IF(
   SUMPRODUCT(--('alimentação - Tabela 7.1'!$5:$5=TEXT(DATE(2020,INT((ROW(A2706)-1)/33)+1,1),"mmmm/aaaa"))) &gt; 0,
   TEXT(DATE(2020,INT((ROW(A2706)-1)/33)+1,1),"mmm/aa"),
   ""
)</f>
        <v/>
      </c>
      <c r="B2708" s="61" t="str">
        <f>IF(A2708&lt;&gt;"", 'alimentação - Tabela 7.1'!$B$39, "" )</f>
        <v/>
      </c>
      <c r="C2708" s="62" t="str">
        <f>IFERROR(INDEX('alimentação - Tabela 7.1'!$39:$39,
MATCH(TEXT('Tabela 7.1'!A2708,"mmmm/aaaa"),'alimentação - Tabela 7.1'!$5:$5,0)), "")</f>
        <v/>
      </c>
      <c r="D2708" s="62" t="str">
        <f>IFERROR(INDEX('alimentação - Tabela 7.1'!$39:$39,
MATCH(TEXT('Tabela 7.1'!$A2708,"mmmm/aaaa"),'alimentação - Tabela 7.1'!$5:$5,0)+1), "")</f>
        <v/>
      </c>
      <c r="E2708" s="62" t="str">
        <f>IFERROR(INDEX('alimentação - Tabela 7.1'!$39:$39,
MATCH(TEXT('Tabela 7.1'!$A2708,"mmmm/aaaa"),'alimentação - Tabela 7.1'!$5:$5,0)+2), "")</f>
        <v/>
      </c>
      <c r="F2708" s="62" t="str">
        <f>IFERROR(INDEX('alimentação - Tabela 7.1'!$39:$39,
MATCH(TEXT('Tabela 7.1'!$A2708,"mmmm/aaaa"),'alimentação - Tabela 7.1'!$5:$5,0)+3), "")</f>
        <v/>
      </c>
      <c r="G2708" s="95" t="str">
        <f>IFERROR(INDEX('alimentação - Tabela 7.1'!$39:$39,
MATCH(TEXT('Tabela 7.1'!$A2708,"mmmm/aaaa"),'alimentação - Tabela 7.1'!$5:$5,0)+4), "")</f>
        <v/>
      </c>
    </row>
    <row r="2709" spans="1:7" ht="18" customHeight="1" x14ac:dyDescent="0.25">
      <c r="A2709" s="59" t="str">
        <f>IF(
   SUMPRODUCT(--('alimentação - Tabela 7.1'!$5:$5=TEXT(DATE(2020,INT((ROW(A2707)-1)/33)+1,1),"mmmm/aaaa"))) &gt; 0,
   TEXT(DATE(2020,INT((ROW(A2707)-1)/33)+1,1),"mmm/aa"),
   ""
)</f>
        <v/>
      </c>
      <c r="B2709" s="61" t="str">
        <f>IF(A2709&lt;&gt;"", 'alimentação - Tabela 7.1'!$B$7, "" )</f>
        <v/>
      </c>
      <c r="C2709" s="62" t="str">
        <f>IFERROR(INDEX('alimentação - Tabela 7.1'!$7:$7,
MATCH(TEXT('Tabela 7.1'!A2709,"mmmm/aaaa"),'alimentação - Tabela 7.1'!$5:$5,0)), "")</f>
        <v/>
      </c>
      <c r="D2709" s="62" t="str">
        <f>IFERROR(INDEX('alimentação - Tabela 7.1'!$7:$7,
MATCH(TEXT('Tabela 7.1'!$A2709,"mmmm/aaaa"),'alimentação - Tabela 7.1'!$5:$5,0)+1), "")</f>
        <v/>
      </c>
      <c r="E2709" s="62" t="str">
        <f>IFERROR(INDEX('alimentação - Tabela 7.1'!$7:$7,
MATCH(TEXT('Tabela 7.1'!$A2709,"mmmm/aaaa"),'alimentação - Tabela 7.1'!$5:$5,0)+2), "")</f>
        <v/>
      </c>
      <c r="F2709" s="62" t="str">
        <f>IFERROR(INDEX('alimentação - Tabela 7.1'!$7:$7,
MATCH(TEXT('Tabela 7.1'!$A2709,"mmmm/aaaa"),'alimentação - Tabela 7.1'!$5:$5,0)+3), "")</f>
        <v/>
      </c>
      <c r="G2709" s="95" t="str">
        <f>IFERROR(INDEX('alimentação - Tabela 7.1'!$7:$7,
MATCH(TEXT('Tabela 7.1'!$A2709,"mmmm/aaaa"),'alimentação - Tabela 7.1'!$5:$5,0)+4), "")</f>
        <v/>
      </c>
    </row>
    <row r="2710" spans="1:7" ht="18" customHeight="1" x14ac:dyDescent="0.25">
      <c r="A2710" s="59" t="str">
        <f>IF(
   SUMPRODUCT(--('alimentação - Tabela 7.1'!$5:$5=TEXT(DATE(2020,INT((ROW(A2708)-1)/33)+1,1),"mmmm/aaaa"))) &gt; 0,
   TEXT(DATE(2020,INT((ROW(A2708)-1)/33)+1,1),"mmm/aa"),
   ""
)</f>
        <v/>
      </c>
      <c r="B2710" s="61" t="str">
        <f>IF(A2710&lt;&gt;"", 'alimentação - Tabela 7.1'!$B$8, "" )</f>
        <v/>
      </c>
      <c r="C2710" s="62" t="str">
        <f>IFERROR(INDEX('alimentação - Tabela 7.1'!$8:$8,
MATCH(TEXT('Tabela 7.1'!A2710,"mmmm/aaaa"),'alimentação - Tabela 7.1'!$5:$5,0)), "")</f>
        <v/>
      </c>
      <c r="D2710" s="62" t="str">
        <f>IFERROR(INDEX('alimentação - Tabela 7.1'!$8:$8,
MATCH(TEXT('Tabela 7.1'!$A2710,"mmmm/aaaa"),'alimentação - Tabela 7.1'!$5:$5,0)+1), "")</f>
        <v/>
      </c>
      <c r="E2710" s="62" t="str">
        <f>IFERROR(INDEX('alimentação - Tabela 7.1'!$8:$8,
MATCH(TEXT('Tabela 7.1'!$A2710,"mmmm/aaaa"),'alimentação - Tabela 7.1'!$5:$5,0)+2), "")</f>
        <v/>
      </c>
      <c r="F2710" s="62" t="str">
        <f>IFERROR(INDEX('alimentação - Tabela 7.1'!$8:$8,
MATCH(TEXT('Tabela 7.1'!$A2710,"mmmm/aaaa"),'alimentação - Tabela 7.1'!$5:$5,0)+3), "")</f>
        <v/>
      </c>
      <c r="G2710" s="95" t="str">
        <f>IFERROR(INDEX('alimentação - Tabela 7.1'!$8:$8,
MATCH(TEXT('Tabela 7.1'!$A2710,"mmmm/aaaa"),'alimentação - Tabela 7.1'!$5:$5,0)+4), "")</f>
        <v/>
      </c>
    </row>
    <row r="2711" spans="1:7" ht="18" customHeight="1" x14ac:dyDescent="0.25">
      <c r="A2711" s="59" t="str">
        <f>IF(
   SUMPRODUCT(--('alimentação - Tabela 7.1'!$5:$5=TEXT(DATE(2020,INT((ROW(A2709)-1)/33)+1,1),"mmmm/aaaa"))) &gt; 0,
   TEXT(DATE(2020,INT((ROW(A2709)-1)/33)+1,1),"mmm/aa"),
   ""
)</f>
        <v/>
      </c>
      <c r="B2711" s="61" t="str">
        <f>IF(A2711&lt;&gt;"", 'alimentação - Tabela 7.1'!$B$9, "" )</f>
        <v/>
      </c>
      <c r="C2711" s="62" t="str">
        <f>IFERROR(INDEX('alimentação - Tabela 7.1'!$9:$9,
MATCH(TEXT('Tabela 7.1'!A2711,"mmmm/aaaa"),'alimentação - Tabela 7.1'!$5:$5,0)), "")</f>
        <v/>
      </c>
      <c r="D2711" s="62" t="str">
        <f>IFERROR(INDEX('alimentação - Tabela 7.1'!$9:$9,
MATCH(TEXT('Tabela 7.1'!$A2711,"mmmm/aaaa"),'alimentação - Tabela 7.1'!$5:$5,0)+1), "")</f>
        <v/>
      </c>
      <c r="E2711" s="62" t="str">
        <f>IFERROR(INDEX('alimentação - Tabela 7.1'!$9:$9,
MATCH(TEXT('Tabela 7.1'!$A2711,"mmmm/aaaa"),'alimentação - Tabela 7.1'!$5:$5,0)+2), "")</f>
        <v/>
      </c>
      <c r="F2711" s="62" t="str">
        <f>IFERROR(INDEX('alimentação - Tabela 7.1'!$9:$9,
MATCH(TEXT('Tabela 7.1'!$A2711,"mmmm/aaaa"),'alimentação - Tabela 7.1'!$5:$5,0)+3), "")</f>
        <v/>
      </c>
      <c r="G2711" s="95" t="str">
        <f>IFERROR(INDEX('alimentação - Tabela 7.1'!$9:$9,
MATCH(TEXT('Tabela 7.1'!$A2711,"mmmm/aaaa"),'alimentação - Tabela 7.1'!$5:$5,0)+4), "")</f>
        <v/>
      </c>
    </row>
    <row r="2712" spans="1:7" ht="18" customHeight="1" x14ac:dyDescent="0.25">
      <c r="A2712" s="59" t="str">
        <f>IF(
   SUMPRODUCT(--('alimentação - Tabela 7.1'!$5:$5=TEXT(DATE(2020,INT((ROW(A2710)-1)/33)+1,1),"mmmm/aaaa"))) &gt; 0,
   TEXT(DATE(2020,INT((ROW(A2710)-1)/33)+1,1),"mmm/aa"),
   ""
)</f>
        <v/>
      </c>
      <c r="B2712" s="61" t="str">
        <f>IF(A2712&lt;&gt;"", 'alimentação - Tabela 7.1'!$B$10, "" )</f>
        <v/>
      </c>
      <c r="C2712" s="62" t="str">
        <f>IFERROR(INDEX('alimentação - Tabela 7.1'!$10:$10,
MATCH(TEXT('Tabela 7.1'!A2712,"mmmm/aaaa"),'alimentação - Tabela 7.1'!$5:$5,0)), "")</f>
        <v/>
      </c>
      <c r="D2712" s="62" t="str">
        <f>IFERROR(INDEX('alimentação - Tabela 7.1'!$10:$10,
MATCH(TEXT('Tabela 7.1'!$A2712,"mmmm/aaaa"),'alimentação - Tabela 7.1'!$5:$5,0)+1), "")</f>
        <v/>
      </c>
      <c r="E2712" s="62" t="str">
        <f>IFERROR(INDEX('alimentação - Tabela 7.1'!$10:$10,
MATCH(TEXT('Tabela 7.1'!$A2712,"mmmm/aaaa"),'alimentação - Tabela 7.1'!$5:$5,0)+2), "")</f>
        <v/>
      </c>
      <c r="F2712" s="62" t="str">
        <f>IFERROR(INDEX('alimentação - Tabela 7.1'!$10:$10,
MATCH(TEXT('Tabela 7.1'!$A2712,"mmmm/aaaa"),'alimentação - Tabela 7.1'!$5:$5,0)+3), "")</f>
        <v/>
      </c>
      <c r="G2712" s="95" t="str">
        <f>IFERROR(INDEX('alimentação - Tabela 7.1'!$10:$10,
MATCH(TEXT('Tabela 7.1'!$A2712,"mmmm/aaaa"),'alimentação - Tabela 7.1'!$5:$5,0)+4), "")</f>
        <v/>
      </c>
    </row>
    <row r="2713" spans="1:7" ht="18" customHeight="1" x14ac:dyDescent="0.25">
      <c r="A2713" s="59" t="str">
        <f>IF(
   SUMPRODUCT(--('alimentação - Tabela 7.1'!$5:$5=TEXT(DATE(2020,INT((ROW(A2711)-1)/33)+1,1),"mmmm/aaaa"))) &gt; 0,
   TEXT(DATE(2020,INT((ROW(A2711)-1)/33)+1,1),"mmm/aa"),
   ""
)</f>
        <v/>
      </c>
      <c r="B2713" s="61" t="str">
        <f>IF(A2713&lt;&gt;"", 'alimentação - Tabela 7.1'!$B$11, "" )</f>
        <v/>
      </c>
      <c r="C2713" s="62" t="str">
        <f>IFERROR(INDEX('alimentação - Tabela 7.1'!$11:$11,
MATCH(TEXT('Tabela 7.1'!A2713,"mmmm/aaaa"),'alimentação - Tabela 7.1'!$5:$5,0)), "")</f>
        <v/>
      </c>
      <c r="D2713" s="62" t="str">
        <f>IFERROR(INDEX('alimentação - Tabela 7.1'!$11:$11,
MATCH(TEXT('Tabela 7.1'!$A2713,"mmmm/aaaa"),'alimentação - Tabela 7.1'!$5:$5,0)+1), "")</f>
        <v/>
      </c>
      <c r="E2713" s="62" t="str">
        <f>IFERROR(INDEX('alimentação - Tabela 7.1'!$11:$11,
MATCH(TEXT('Tabela 7.1'!$A2713,"mmmm/aaaa"),'alimentação - Tabela 7.1'!$5:$5,0)+2), "")</f>
        <v/>
      </c>
      <c r="F2713" s="62" t="str">
        <f>IFERROR(INDEX('alimentação - Tabela 7.1'!$11:$11,
MATCH(TEXT('Tabela 7.1'!$A2713,"mmmm/aaaa"),'alimentação - Tabela 7.1'!$5:$5,0)+3), "")</f>
        <v/>
      </c>
      <c r="G2713" s="95" t="str">
        <f>IFERROR(INDEX('alimentação - Tabela 7.1'!$11:$11,
MATCH(TEXT('Tabela 7.1'!$A2713,"mmmm/aaaa"),'alimentação - Tabela 7.1'!$5:$5,0)+4), "")</f>
        <v/>
      </c>
    </row>
    <row r="2714" spans="1:7" ht="18" customHeight="1" x14ac:dyDescent="0.25">
      <c r="A2714" s="59" t="str">
        <f>IF(
   SUMPRODUCT(--('alimentação - Tabela 7.1'!$5:$5=TEXT(DATE(2020,INT((ROW(A2712)-1)/33)+1,1),"mmmm/aaaa"))) &gt; 0,
   TEXT(DATE(2020,INT((ROW(A2712)-1)/33)+1,1),"mmm/aa"),
   ""
)</f>
        <v/>
      </c>
      <c r="B2714" s="61" t="str">
        <f>IF(A2714&lt;&gt;"", 'alimentação - Tabela 7.1'!$B$12, "" )</f>
        <v/>
      </c>
      <c r="C2714" s="62" t="str">
        <f>IFERROR(INDEX('alimentação - Tabela 7.1'!$12:$12,
MATCH(TEXT('Tabela 7.1'!A2714,"mmmm/aaaa"),'alimentação - Tabela 7.1'!$5:$5,0)), "")</f>
        <v/>
      </c>
      <c r="D2714" s="62" t="str">
        <f>IFERROR(INDEX('alimentação - Tabela 7.1'!$12:$12,
MATCH(TEXT('Tabela 7.1'!$A2714,"mmmm/aaaa"),'alimentação - Tabela 7.1'!$5:$5,0)+1), "")</f>
        <v/>
      </c>
      <c r="E2714" s="62" t="str">
        <f>IFERROR(INDEX('alimentação - Tabela 7.1'!$12:$12,
MATCH(TEXT('Tabela 7.1'!$A2714,"mmmm/aaaa"),'alimentação - Tabela 7.1'!$5:$5,0)+2), "")</f>
        <v/>
      </c>
      <c r="F2714" s="62" t="str">
        <f>IFERROR(INDEX('alimentação - Tabela 7.1'!$12:$12,
MATCH(TEXT('Tabela 7.1'!$A2714,"mmmm/aaaa"),'alimentação - Tabela 7.1'!$5:$5,0)+3), "")</f>
        <v/>
      </c>
      <c r="G2714" s="95" t="str">
        <f>IFERROR(INDEX('alimentação - Tabela 7.1'!$12:$12,
MATCH(TEXT('Tabela 7.1'!$A2714,"mmmm/aaaa"),'alimentação - Tabela 7.1'!$5:$5,0)+4), "")</f>
        <v/>
      </c>
    </row>
    <row r="2715" spans="1:7" ht="18" customHeight="1" x14ac:dyDescent="0.25">
      <c r="A2715" s="59" t="str">
        <f>IF(
   SUMPRODUCT(--('alimentação - Tabela 7.1'!$5:$5=TEXT(DATE(2020,INT((ROW(A2713)-1)/33)+1,1),"mmmm/aaaa"))) &gt; 0,
   TEXT(DATE(2020,INT((ROW(A2713)-1)/33)+1,1),"mmm/aa"),
   ""
)</f>
        <v/>
      </c>
      <c r="B2715" s="61" t="str">
        <f>IF(A2715&lt;&gt;"", 'alimentação - Tabela 7.1'!$B$13, "" )</f>
        <v/>
      </c>
      <c r="C2715" s="62" t="str">
        <f>IFERROR(INDEX('alimentação - Tabela 7.1'!$13:$13,
MATCH(TEXT('Tabela 7.1'!A2715,"mmmm/aaaa"),'alimentação - Tabela 7.1'!$5:$5,0)), "")</f>
        <v/>
      </c>
      <c r="D2715" s="62" t="str">
        <f>IFERROR(INDEX('alimentação - Tabela 7.1'!$13:$13,
MATCH(TEXT('Tabela 7.1'!$A2715,"mmmm/aaaa"),'alimentação - Tabela 7.1'!$5:$5,0)+1), "")</f>
        <v/>
      </c>
      <c r="E2715" s="62" t="str">
        <f>IFERROR(INDEX('alimentação - Tabela 7.1'!$13:$13,
MATCH(TEXT('Tabela 7.1'!$A2715,"mmmm/aaaa"),'alimentação - Tabela 7.1'!$5:$5,0)+2), "")</f>
        <v/>
      </c>
      <c r="F2715" s="62" t="str">
        <f>IFERROR(INDEX('alimentação - Tabela 7.1'!$13:$13,
MATCH(TEXT('Tabela 7.1'!$A2715,"mmmm/aaaa"),'alimentação - Tabela 7.1'!$5:$5,0)+3), "")</f>
        <v/>
      </c>
      <c r="G2715" s="95" t="str">
        <f>IFERROR(INDEX('alimentação - Tabela 7.1'!$13:$13,
MATCH(TEXT('Tabela 7.1'!$A2715,"mmmm/aaaa"),'alimentação - Tabela 7.1'!$5:$5,0)+4), "")</f>
        <v/>
      </c>
    </row>
    <row r="2716" spans="1:7" ht="18" customHeight="1" x14ac:dyDescent="0.25">
      <c r="A2716" s="59" t="str">
        <f>IF(
   SUMPRODUCT(--('alimentação - Tabela 7.1'!$5:$5=TEXT(DATE(2020,INT((ROW(A2714)-1)/33)+1,1),"mmmm/aaaa"))) &gt; 0,
   TEXT(DATE(2020,INT((ROW(A2714)-1)/33)+1,1),"mmm/aa"),
   ""
)</f>
        <v/>
      </c>
      <c r="B2716" s="61" t="str">
        <f>IF(A2716&lt;&gt;"", 'alimentação - Tabela 7.1'!$B$14, "" )</f>
        <v/>
      </c>
      <c r="C2716" s="62" t="str">
        <f>IFERROR(INDEX('alimentação - Tabela 7.1'!$14:$14,
MATCH(TEXT('Tabela 7.1'!A2716,"mmmm/aaaa"),'alimentação - Tabela 7.1'!$5:$5,0)), "")</f>
        <v/>
      </c>
      <c r="D2716" s="62" t="str">
        <f>IFERROR(INDEX('alimentação - Tabela 7.1'!$14:$14,
MATCH(TEXT('Tabela 7.1'!$A2716,"mmmm/aaaa"),'alimentação - Tabela 7.1'!$5:$5,0)+1), "")</f>
        <v/>
      </c>
      <c r="E2716" s="62" t="str">
        <f>IFERROR(INDEX('alimentação - Tabela 7.1'!$14:$14,
MATCH(TEXT('Tabela 7.1'!$A2716,"mmmm/aaaa"),'alimentação - Tabela 7.1'!$5:$5,0)+2), "")</f>
        <v/>
      </c>
      <c r="F2716" s="62" t="str">
        <f>IFERROR(INDEX('alimentação - Tabela 7.1'!$14:$14,
MATCH(TEXT('Tabela 7.1'!$A2716,"mmmm/aaaa"),'alimentação - Tabela 7.1'!$5:$5,0)+3), "")</f>
        <v/>
      </c>
      <c r="G2716" s="95" t="str">
        <f>IFERROR(INDEX('alimentação - Tabela 7.1'!$14:$14,
MATCH(TEXT('Tabela 7.1'!$A2716,"mmmm/aaaa"),'alimentação - Tabela 7.1'!$5:$5,0)+4), "")</f>
        <v/>
      </c>
    </row>
    <row r="2717" spans="1:7" ht="18" customHeight="1" x14ac:dyDescent="0.25">
      <c r="A2717" s="59" t="str">
        <f>IF(
   SUMPRODUCT(--('alimentação - Tabela 7.1'!$5:$5=TEXT(DATE(2020,INT((ROW(A2715)-1)/33)+1,1),"mmmm/aaaa"))) &gt; 0,
   TEXT(DATE(2020,INT((ROW(A2715)-1)/33)+1,1),"mmm/aa"),
   ""
)</f>
        <v/>
      </c>
      <c r="B2717" s="61" t="str">
        <f>IF(A2717&lt;&gt;"", 'alimentação - Tabela 7.1'!$B$15, "" )</f>
        <v/>
      </c>
      <c r="C2717" s="62" t="str">
        <f>IFERROR(INDEX('alimentação - Tabela 7.1'!$15:$15,
MATCH(TEXT('Tabela 7.1'!A2717,"mmmm/aaaa"),'alimentação - Tabela 7.1'!$5:$5,0)), "")</f>
        <v/>
      </c>
      <c r="D2717" s="62" t="str">
        <f>IFERROR(INDEX('alimentação - Tabela 7.1'!$15:$15,
MATCH(TEXT('Tabela 7.1'!$A2717,"mmmm/aaaa"),'alimentação - Tabela 7.1'!$5:$5,0)+1), "")</f>
        <v/>
      </c>
      <c r="E2717" s="62" t="str">
        <f>IFERROR(INDEX('alimentação - Tabela 7.1'!$15:$15,
MATCH(TEXT('Tabela 7.1'!$A2717,"mmmm/aaaa"),'alimentação - Tabela 7.1'!$5:$5,0)+2), "")</f>
        <v/>
      </c>
      <c r="F2717" s="62" t="str">
        <f>IFERROR(INDEX('alimentação - Tabela 7.1'!$15:$15,
MATCH(TEXT('Tabela 7.1'!$A2717,"mmmm/aaaa"),'alimentação - Tabela 7.1'!$5:$5,0)+3), "")</f>
        <v/>
      </c>
      <c r="G2717" s="95" t="str">
        <f>IFERROR(INDEX('alimentação - Tabela 7.1'!$15:$15,
MATCH(TEXT('Tabela 7.1'!$A2717,"mmmm/aaaa"),'alimentação - Tabela 7.1'!$5:$5,0)+4), "")</f>
        <v/>
      </c>
    </row>
    <row r="2718" spans="1:7" ht="18" customHeight="1" x14ac:dyDescent="0.25">
      <c r="A2718" s="59" t="str">
        <f>IF(
   SUMPRODUCT(--('alimentação - Tabela 7.1'!$5:$5=TEXT(DATE(2020,INT((ROW(A2716)-1)/33)+1,1),"mmmm/aaaa"))) &gt; 0,
   TEXT(DATE(2020,INT((ROW(A2716)-1)/33)+1,1),"mmm/aa"),
   ""
)</f>
        <v/>
      </c>
      <c r="B2718" s="61" t="str">
        <f>IF(A2718&lt;&gt;"", 'alimentação - Tabela 7.1'!$B$16, "" )</f>
        <v/>
      </c>
      <c r="C2718" s="62" t="str">
        <f>IFERROR(INDEX('alimentação - Tabela 7.1'!$16:$16,
MATCH(TEXT('Tabela 7.1'!A2718,"mmmm/aaaa"),'alimentação - Tabela 7.1'!$5:$5,0)), "")</f>
        <v/>
      </c>
      <c r="D2718" s="62" t="str">
        <f>IFERROR(INDEX('alimentação - Tabela 7.1'!$16:$16,
MATCH(TEXT('Tabela 7.1'!$A2718,"mmmm/aaaa"),'alimentação - Tabela 7.1'!$5:$5,0)+1), "")</f>
        <v/>
      </c>
      <c r="E2718" s="62" t="str">
        <f>IFERROR(INDEX('alimentação - Tabela 7.1'!$16:$16,
MATCH(TEXT('Tabela 7.1'!$A2718,"mmmm/aaaa"),'alimentação - Tabela 7.1'!$5:$5,0)+2), "")</f>
        <v/>
      </c>
      <c r="F2718" s="62" t="str">
        <f>IFERROR(INDEX('alimentação - Tabela 7.1'!$16:$16,
MATCH(TEXT('Tabela 7.1'!$A2718,"mmmm/aaaa"),'alimentação - Tabela 7.1'!$5:$5,0)+3), "")</f>
        <v/>
      </c>
      <c r="G2718" s="95" t="str">
        <f>IFERROR(INDEX('alimentação - Tabela 7.1'!$16:$16,
MATCH(TEXT('Tabela 7.1'!$A2718,"mmmm/aaaa"),'alimentação - Tabela 7.1'!$5:$5,0)+4), "")</f>
        <v/>
      </c>
    </row>
    <row r="2719" spans="1:7" ht="18" customHeight="1" x14ac:dyDescent="0.25">
      <c r="A2719" s="59" t="str">
        <f>IF(
   SUMPRODUCT(--('alimentação - Tabela 7.1'!$5:$5=TEXT(DATE(2020,INT((ROW(A2717)-1)/33)+1,1),"mmmm/aaaa"))) &gt; 0,
   TEXT(DATE(2020,INT((ROW(A2717)-1)/33)+1,1),"mmm/aa"),
   ""
)</f>
        <v/>
      </c>
      <c r="B2719" s="61" t="str">
        <f>IF(A2719&lt;&gt;"", 'alimentação - Tabela 7.1'!$B$17, "" )</f>
        <v/>
      </c>
      <c r="C2719" s="62" t="str">
        <f>IFERROR(INDEX('alimentação - Tabela 7.1'!$17:$17,
MATCH(TEXT('Tabela 7.1'!A2719,"mmmm/aaaa"),'alimentação - Tabela 7.1'!$5:$5,0)), "")</f>
        <v/>
      </c>
      <c r="D2719" s="62" t="str">
        <f>IFERROR(INDEX('alimentação - Tabela 7.1'!$17:$17,
MATCH(TEXT('Tabela 7.1'!$A2719,"mmmm/aaaa"),'alimentação - Tabela 7.1'!$5:$5,0)+1), "")</f>
        <v/>
      </c>
      <c r="E2719" s="62" t="str">
        <f>IFERROR(INDEX('alimentação - Tabela 7.1'!$17:$17,
MATCH(TEXT('Tabela 7.1'!$A2719,"mmmm/aaaa"),'alimentação - Tabela 7.1'!$5:$5,0)+2), "")</f>
        <v/>
      </c>
      <c r="F2719" s="62" t="str">
        <f>IFERROR(INDEX('alimentação - Tabela 7.1'!$17:$17,
MATCH(TEXT('Tabela 7.1'!$A2719,"mmmm/aaaa"),'alimentação - Tabela 7.1'!$5:$5,0)+3), "")</f>
        <v/>
      </c>
      <c r="G2719" s="95" t="str">
        <f>IFERROR(INDEX('alimentação - Tabela 7.1'!$17:$17,
MATCH(TEXT('Tabela 7.1'!$A2719,"mmmm/aaaa"),'alimentação - Tabela 7.1'!$5:$5,0)+4), "")</f>
        <v/>
      </c>
    </row>
    <row r="2720" spans="1:7" ht="18" customHeight="1" x14ac:dyDescent="0.25">
      <c r="A2720" s="59" t="str">
        <f>IF(
   SUMPRODUCT(--('alimentação - Tabela 7.1'!$5:$5=TEXT(DATE(2020,INT((ROW(A2718)-1)/33)+1,1),"mmmm/aaaa"))) &gt; 0,
   TEXT(DATE(2020,INT((ROW(A2718)-1)/33)+1,1),"mmm/aa"),
   ""
)</f>
        <v/>
      </c>
      <c r="B2720" s="61" t="str">
        <f>IF(A2720&lt;&gt;"", 'alimentação - Tabela 7.1'!$B$18, "" )</f>
        <v/>
      </c>
      <c r="C2720" s="62" t="str">
        <f>IFERROR(INDEX('alimentação - Tabela 7.1'!$18:$18,
MATCH(TEXT('Tabela 7.1'!A2720,"mmmm/aaaa"),'alimentação - Tabela 7.1'!$5:$5,0)), "")</f>
        <v/>
      </c>
      <c r="D2720" s="62" t="str">
        <f>IFERROR(INDEX('alimentação - Tabela 7.1'!$18:$18,
MATCH(TEXT('Tabela 7.1'!$A2720,"mmmm/aaaa"),'alimentação - Tabela 7.1'!$5:$5,0)+1), "")</f>
        <v/>
      </c>
      <c r="E2720" s="62" t="str">
        <f>IFERROR(INDEX('alimentação - Tabela 7.1'!$18:$18,
MATCH(TEXT('Tabela 7.1'!$A2720,"mmmm/aaaa"),'alimentação - Tabela 7.1'!$5:$5,0)+2), "")</f>
        <v/>
      </c>
      <c r="F2720" s="62" t="str">
        <f>IFERROR(INDEX('alimentação - Tabela 7.1'!$18:$18,
MATCH(TEXT('Tabela 7.1'!$A2720,"mmmm/aaaa"),'alimentação - Tabela 7.1'!$5:$5,0)+3), "")</f>
        <v/>
      </c>
      <c r="G2720" s="95" t="str">
        <f>IFERROR(INDEX('alimentação - Tabela 7.1'!$18:$18,
MATCH(TEXT('Tabela 7.1'!$A2720,"mmmm/aaaa"),'alimentação - Tabela 7.1'!$5:$5,0)+4), "")</f>
        <v/>
      </c>
    </row>
    <row r="2721" spans="1:7" ht="18" customHeight="1" x14ac:dyDescent="0.25">
      <c r="A2721" s="59" t="str">
        <f>IF(
   SUMPRODUCT(--('alimentação - Tabela 7.1'!$5:$5=TEXT(DATE(2020,INT((ROW(A2719)-1)/33)+1,1),"mmmm/aaaa"))) &gt; 0,
   TEXT(DATE(2020,INT((ROW(A2719)-1)/33)+1,1),"mmm/aa"),
   ""
)</f>
        <v/>
      </c>
      <c r="B2721" s="61" t="str">
        <f>IF(A2721&lt;&gt;"", 'alimentação - Tabela 7.1'!$B$19, "" )</f>
        <v/>
      </c>
      <c r="C2721" s="62" t="str">
        <f>IFERROR(INDEX('alimentação - Tabela 7.1'!$19:$19,
MATCH(TEXT('Tabela 7.1'!A2721,"mmmm/aaaa"),'alimentação - Tabela 7.1'!$5:$5,0)), "")</f>
        <v/>
      </c>
      <c r="D2721" s="62" t="str">
        <f>IFERROR(INDEX('alimentação - Tabela 7.1'!$19:$19,
MATCH(TEXT('Tabela 7.1'!$A2721,"mmmm/aaaa"),'alimentação - Tabela 7.1'!$5:$5,0)+1), "")</f>
        <v/>
      </c>
      <c r="E2721" s="62" t="str">
        <f>IFERROR(INDEX('alimentação - Tabela 7.1'!$19:$19,
MATCH(TEXT('Tabela 7.1'!$A2721,"mmmm/aaaa"),'alimentação - Tabela 7.1'!$5:$5,0)+2), "")</f>
        <v/>
      </c>
      <c r="F2721" s="62" t="str">
        <f>IFERROR(INDEX('alimentação - Tabela 7.1'!$19:$19,
MATCH(TEXT('Tabela 7.1'!$A2721,"mmmm/aaaa"),'alimentação - Tabela 7.1'!$5:$5,0)+3), "")</f>
        <v/>
      </c>
      <c r="G2721" s="95" t="str">
        <f>IFERROR(INDEX('alimentação - Tabela 7.1'!$19:$19,
MATCH(TEXT('Tabela 7.1'!$A2721,"mmmm/aaaa"),'alimentação - Tabela 7.1'!$5:$5,0)+4), "")</f>
        <v/>
      </c>
    </row>
    <row r="2722" spans="1:7" ht="18" customHeight="1" x14ac:dyDescent="0.25">
      <c r="A2722" s="59" t="str">
        <f>IF(
   SUMPRODUCT(--('alimentação - Tabela 7.1'!$5:$5=TEXT(DATE(2020,INT((ROW(A2720)-1)/33)+1,1),"mmmm/aaaa"))) &gt; 0,
   TEXT(DATE(2020,INT((ROW(A2720)-1)/33)+1,1),"mmm/aa"),
   ""
)</f>
        <v/>
      </c>
      <c r="B2722" s="61" t="str">
        <f>IF(A2722&lt;&gt;"", 'alimentação - Tabela 7.1'!$B$20, "" )</f>
        <v/>
      </c>
      <c r="C2722" s="62" t="str">
        <f>IFERROR(INDEX('alimentação - Tabela 7.1'!$20:$20,
MATCH(TEXT('Tabela 7.1'!A2722,"mmmm/aaaa"),'alimentação - Tabela 7.1'!$5:$5,0)), "")</f>
        <v/>
      </c>
      <c r="D2722" s="62" t="str">
        <f>IFERROR(INDEX('alimentação - Tabela 7.1'!$20:$20,
MATCH(TEXT('Tabela 7.1'!$A2722,"mmmm/aaaa"),'alimentação - Tabela 7.1'!$5:$5,0)+1), "")</f>
        <v/>
      </c>
      <c r="E2722" s="62" t="str">
        <f>IFERROR(INDEX('alimentação - Tabela 7.1'!$20:$20,
MATCH(TEXT('Tabela 7.1'!$A2722,"mmmm/aaaa"),'alimentação - Tabela 7.1'!$5:$5,0)+2), "")</f>
        <v/>
      </c>
      <c r="F2722" s="62" t="str">
        <f>IFERROR(INDEX('alimentação - Tabela 7.1'!$20:$20,
MATCH(TEXT('Tabela 7.1'!$A2722,"mmmm/aaaa"),'alimentação - Tabela 7.1'!$5:$5,0)+3), "")</f>
        <v/>
      </c>
      <c r="G2722" s="95" t="str">
        <f>IFERROR(INDEX('alimentação - Tabela 7.1'!$20:$20,
MATCH(TEXT('Tabela 7.1'!$A2722,"mmmm/aaaa"),'alimentação - Tabela 7.1'!$5:$5,0)+4), "")</f>
        <v/>
      </c>
    </row>
    <row r="2723" spans="1:7" ht="18" customHeight="1" x14ac:dyDescent="0.25">
      <c r="A2723" s="59" t="str">
        <f>IF(
   SUMPRODUCT(--('alimentação - Tabela 7.1'!$5:$5=TEXT(DATE(2020,INT((ROW(A2721)-1)/33)+1,1),"mmmm/aaaa"))) &gt; 0,
   TEXT(DATE(2020,INT((ROW(A2721)-1)/33)+1,1),"mmm/aa"),
   ""
)</f>
        <v/>
      </c>
      <c r="B2723" s="61" t="str">
        <f>IF(A2723&lt;&gt;"", 'alimentação - Tabela 7.1'!$B$21, "" )</f>
        <v/>
      </c>
      <c r="C2723" s="62" t="str">
        <f>IFERROR(INDEX('alimentação - Tabela 7.1'!$21:$21,
MATCH(TEXT('Tabela 7.1'!A2723,"mmmm/aaaa"),'alimentação - Tabela 7.1'!$5:$5,0)), "")</f>
        <v/>
      </c>
      <c r="D2723" s="62" t="str">
        <f>IFERROR(INDEX('alimentação - Tabela 7.1'!$21:$21,
MATCH(TEXT('Tabela 7.1'!$A2723,"mmmm/aaaa"),'alimentação - Tabela 7.1'!$5:$5,0)+1), "")</f>
        <v/>
      </c>
      <c r="E2723" s="62" t="str">
        <f>IFERROR(INDEX('alimentação - Tabela 7.1'!$21:$21,
MATCH(TEXT('Tabela 7.1'!$A2723,"mmmm/aaaa"),'alimentação - Tabela 7.1'!$5:$5,0)+2), "")</f>
        <v/>
      </c>
      <c r="F2723" s="62" t="str">
        <f>IFERROR(INDEX('alimentação - Tabela 7.1'!$21:$21,
MATCH(TEXT('Tabela 7.1'!$A2723,"mmmm/aaaa"),'alimentação - Tabela 7.1'!$5:$5,0)+3), "")</f>
        <v/>
      </c>
      <c r="G2723" s="95" t="str">
        <f>IFERROR(INDEX('alimentação - Tabela 7.1'!$21:$21,
MATCH(TEXT('Tabela 7.1'!$A2723,"mmmm/aaaa"),'alimentação - Tabela 7.1'!$5:$5,0)+4), "")</f>
        <v/>
      </c>
    </row>
    <row r="2724" spans="1:7" ht="18" customHeight="1" x14ac:dyDescent="0.25">
      <c r="A2724" s="59" t="str">
        <f>IF(
   SUMPRODUCT(--('alimentação - Tabela 7.1'!$5:$5=TEXT(DATE(2020,INT((ROW(A2722)-1)/33)+1,1),"mmmm/aaaa"))) &gt; 0,
   TEXT(DATE(2020,INT((ROW(A2722)-1)/33)+1,1),"mmm/aa"),
   ""
)</f>
        <v/>
      </c>
      <c r="B2724" s="61" t="str">
        <f>IF(A2724&lt;&gt;"", 'alimentação - Tabela 7.1'!$B$22, "" )</f>
        <v/>
      </c>
      <c r="C2724" s="62" t="str">
        <f>IFERROR(INDEX('alimentação - Tabela 7.1'!$22:$22,
MATCH(TEXT('Tabela 7.1'!A2724,"mmmm/aaaa"),'alimentação - Tabela 7.1'!$5:$5,0)), "")</f>
        <v/>
      </c>
      <c r="D2724" s="62" t="str">
        <f>IFERROR(INDEX('alimentação - Tabela 7.1'!$22:$22,
MATCH(TEXT('Tabela 7.1'!$A2724,"mmmm/aaaa"),'alimentação - Tabela 7.1'!$5:$5,0)+1), "")</f>
        <v/>
      </c>
      <c r="E2724" s="62" t="str">
        <f>IFERROR(INDEX('alimentação - Tabela 7.1'!$22:$22,
MATCH(TEXT('Tabela 7.1'!$A2724,"mmmm/aaaa"),'alimentação - Tabela 7.1'!$5:$5,0)+2), "")</f>
        <v/>
      </c>
      <c r="F2724" s="62" t="str">
        <f>IFERROR(INDEX('alimentação - Tabela 7.1'!$22:$22,
MATCH(TEXT('Tabela 7.1'!$A2724,"mmmm/aaaa"),'alimentação - Tabela 7.1'!$5:$5,0)+3), "")</f>
        <v/>
      </c>
      <c r="G2724" s="95" t="str">
        <f>IFERROR(INDEX('alimentação - Tabela 7.1'!$22:$22,
MATCH(TEXT('Tabela 7.1'!$A2724,"mmmm/aaaa"),'alimentação - Tabela 7.1'!$5:$5,0)+4), "")</f>
        <v/>
      </c>
    </row>
    <row r="2725" spans="1:7" ht="18" customHeight="1" x14ac:dyDescent="0.25">
      <c r="A2725" s="59" t="str">
        <f>IF(
   SUMPRODUCT(--('alimentação - Tabela 7.1'!$5:$5=TEXT(DATE(2020,INT((ROW(A2723)-1)/33)+1,1),"mmmm/aaaa"))) &gt; 0,
   TEXT(DATE(2020,INT((ROW(A2723)-1)/33)+1,1),"mmm/aa"),
   ""
)</f>
        <v/>
      </c>
      <c r="B2725" s="61" t="str">
        <f>IF(A2725&lt;&gt;"", 'alimentação - Tabela 7.1'!$B$23, "" )</f>
        <v/>
      </c>
      <c r="C2725" s="62" t="str">
        <f>IFERROR(INDEX('alimentação - Tabela 7.1'!$23:$23,
MATCH(TEXT('Tabela 7.1'!A2725,"mmmm/aaaa"),'alimentação - Tabela 7.1'!$5:$5,0)), "")</f>
        <v/>
      </c>
      <c r="D2725" s="62" t="str">
        <f>IFERROR(INDEX('alimentação - Tabela 7.1'!$23:$23,
MATCH(TEXT('Tabela 7.1'!$A2725,"mmmm/aaaa"),'alimentação - Tabela 7.1'!$5:$5,0)+1), "")</f>
        <v/>
      </c>
      <c r="E2725" s="62" t="str">
        <f>IFERROR(INDEX('alimentação - Tabela 7.1'!$23:$23,
MATCH(TEXT('Tabela 7.1'!$A2725,"mmmm/aaaa"),'alimentação - Tabela 7.1'!$5:$5,0)+2), "")</f>
        <v/>
      </c>
      <c r="F2725" s="62" t="str">
        <f>IFERROR(INDEX('alimentação - Tabela 7.1'!$23:$23,
MATCH(TEXT('Tabela 7.1'!$A2725,"mmmm/aaaa"),'alimentação - Tabela 7.1'!$5:$5,0)+3), "")</f>
        <v/>
      </c>
      <c r="G2725" s="95" t="str">
        <f>IFERROR(INDEX('alimentação - Tabela 7.1'!$23:$23,
MATCH(TEXT('Tabela 7.1'!$A2725,"mmmm/aaaa"),'alimentação - Tabela 7.1'!$5:$5,0)+4), "")</f>
        <v/>
      </c>
    </row>
    <row r="2726" spans="1:7" ht="18" customHeight="1" x14ac:dyDescent="0.25">
      <c r="A2726" s="59" t="str">
        <f>IF(
   SUMPRODUCT(--('alimentação - Tabela 7.1'!$5:$5=TEXT(DATE(2020,INT((ROW(A2724)-1)/33)+1,1),"mmmm/aaaa"))) &gt; 0,
   TEXT(DATE(2020,INT((ROW(A2724)-1)/33)+1,1),"mmm/aa"),
   ""
)</f>
        <v/>
      </c>
      <c r="B2726" s="61" t="str">
        <f>IF(A2726&lt;&gt;"", 'alimentação - Tabela 7.1'!$B$24, "" )</f>
        <v/>
      </c>
      <c r="C2726" s="62" t="str">
        <f>IFERROR(INDEX('alimentação - Tabela 7.1'!$24:$24,
MATCH(TEXT('Tabela 7.1'!A2726,"mmmm/aaaa"),'alimentação - Tabela 7.1'!$5:$5,0)), "")</f>
        <v/>
      </c>
      <c r="D2726" s="62" t="str">
        <f>IFERROR(INDEX('alimentação - Tabela 7.1'!$24:$24,
MATCH(TEXT('Tabela 7.1'!$A2726,"mmmm/aaaa"),'alimentação - Tabela 7.1'!$5:$5,0)+1), "")</f>
        <v/>
      </c>
      <c r="E2726" s="62" t="str">
        <f>IFERROR(INDEX('alimentação - Tabela 7.1'!$24:$24,
MATCH(TEXT('Tabela 7.1'!$A2726,"mmmm/aaaa"),'alimentação - Tabela 7.1'!$5:$5,0)+2), "")</f>
        <v/>
      </c>
      <c r="F2726" s="62" t="str">
        <f>IFERROR(INDEX('alimentação - Tabela 7.1'!$24:$24,
MATCH(TEXT('Tabela 7.1'!$A2726,"mmmm/aaaa"),'alimentação - Tabela 7.1'!$5:$5,0)+3), "")</f>
        <v/>
      </c>
      <c r="G2726" s="95" t="str">
        <f>IFERROR(INDEX('alimentação - Tabela 7.1'!$24:$24,
MATCH(TEXT('Tabela 7.1'!$A2726,"mmmm/aaaa"),'alimentação - Tabela 7.1'!$5:$5,0)+4), "")</f>
        <v/>
      </c>
    </row>
    <row r="2727" spans="1:7" ht="18" customHeight="1" x14ac:dyDescent="0.25">
      <c r="A2727" s="59" t="str">
        <f>IF(
   SUMPRODUCT(--('alimentação - Tabela 7.1'!$5:$5=TEXT(DATE(2020,INT((ROW(A2725)-1)/33)+1,1),"mmmm/aaaa"))) &gt; 0,
   TEXT(DATE(2020,INT((ROW(A2725)-1)/33)+1,1),"mmm/aa"),
   ""
)</f>
        <v/>
      </c>
      <c r="B2727" s="61" t="str">
        <f>IF(A2727&lt;&gt;"", 'alimentação - Tabela 7.1'!$B$25, "" )</f>
        <v/>
      </c>
      <c r="C2727" s="62" t="str">
        <f>IFERROR(INDEX('alimentação - Tabela 7.1'!$25:$25,
MATCH(TEXT('Tabela 7.1'!A2727,"mmmm/aaaa"),'alimentação - Tabela 7.1'!$5:$5,0)), "")</f>
        <v/>
      </c>
      <c r="D2727" s="62" t="str">
        <f>IFERROR(INDEX('alimentação - Tabela 7.1'!$25:$25,
MATCH(TEXT('Tabela 7.1'!$A2727,"mmmm/aaaa"),'alimentação - Tabela 7.1'!$5:$5,0)+1), "")</f>
        <v/>
      </c>
      <c r="E2727" s="62" t="str">
        <f>IFERROR(INDEX('alimentação - Tabela 7.1'!$25:$25,
MATCH(TEXT('Tabela 7.1'!$A2727,"mmmm/aaaa"),'alimentação - Tabela 7.1'!$5:$5,0)+2), "")</f>
        <v/>
      </c>
      <c r="F2727" s="62" t="str">
        <f>IFERROR(INDEX('alimentação - Tabela 7.1'!$25:$25,
MATCH(TEXT('Tabela 7.1'!$A2727,"mmmm/aaaa"),'alimentação - Tabela 7.1'!$5:$5,0)+3), "")</f>
        <v/>
      </c>
      <c r="G2727" s="95" t="str">
        <f>IFERROR(INDEX('alimentação - Tabela 7.1'!$25:$25,
MATCH(TEXT('Tabela 7.1'!$A2727,"mmmm/aaaa"),'alimentação - Tabela 7.1'!$5:$5,0)+4), "")</f>
        <v/>
      </c>
    </row>
    <row r="2728" spans="1:7" ht="18" customHeight="1" x14ac:dyDescent="0.25">
      <c r="A2728" s="59" t="str">
        <f>IF(
   SUMPRODUCT(--('alimentação - Tabela 7.1'!$5:$5=TEXT(DATE(2020,INT((ROW(A2726)-1)/33)+1,1),"mmmm/aaaa"))) &gt; 0,
   TEXT(DATE(2020,INT((ROW(A2726)-1)/33)+1,1),"mmm/aa"),
   ""
)</f>
        <v/>
      </c>
      <c r="B2728" s="61" t="str">
        <f>IF(A2728&lt;&gt;"", 'alimentação - Tabela 7.1'!$B$26, "" )</f>
        <v/>
      </c>
      <c r="C2728" s="62" t="str">
        <f>IFERROR(INDEX('alimentação - Tabela 7.1'!$26:$26,
MATCH(TEXT('Tabela 7.1'!A2728,"mmmm/aaaa"),'alimentação - Tabela 7.1'!$5:$5,0)), "")</f>
        <v/>
      </c>
      <c r="D2728" s="62" t="str">
        <f>IFERROR(INDEX('alimentação - Tabela 7.1'!$26:$26,
MATCH(TEXT('Tabela 7.1'!$A2728,"mmmm/aaaa"),'alimentação - Tabela 7.1'!$5:$5,0)+1), "")</f>
        <v/>
      </c>
      <c r="E2728" s="62" t="str">
        <f>IFERROR(INDEX('alimentação - Tabela 7.1'!$26:$26,
MATCH(TEXT('Tabela 7.1'!$A2728,"mmmm/aaaa"),'alimentação - Tabela 7.1'!$5:$5,0)+2), "")</f>
        <v/>
      </c>
      <c r="F2728" s="62" t="str">
        <f>IFERROR(INDEX('alimentação - Tabela 7.1'!$26:$26,
MATCH(TEXT('Tabela 7.1'!$A2728,"mmmm/aaaa"),'alimentação - Tabela 7.1'!$5:$5,0)+3), "")</f>
        <v/>
      </c>
      <c r="G2728" s="95" t="str">
        <f>IFERROR(INDEX('alimentação - Tabela 7.1'!$26:$26,
MATCH(TEXT('Tabela 7.1'!$A2728,"mmmm/aaaa"),'alimentação - Tabela 7.1'!$5:$5,0)+4), "")</f>
        <v/>
      </c>
    </row>
    <row r="2729" spans="1:7" ht="18" customHeight="1" x14ac:dyDescent="0.25">
      <c r="A2729" s="59" t="str">
        <f>IF(
   SUMPRODUCT(--('alimentação - Tabela 7.1'!$5:$5=TEXT(DATE(2020,INT((ROW(A2727)-1)/33)+1,1),"mmmm/aaaa"))) &gt; 0,
   TEXT(DATE(2020,INT((ROW(A2727)-1)/33)+1,1),"mmm/aa"),
   ""
)</f>
        <v/>
      </c>
      <c r="B2729" s="61" t="str">
        <f>IF(A2729&lt;&gt;"", 'alimentação - Tabela 7.1'!$B$27, "" )</f>
        <v/>
      </c>
      <c r="C2729" s="62" t="str">
        <f>IFERROR(INDEX('alimentação - Tabela 7.1'!$27:$27,
MATCH(TEXT('Tabela 7.1'!A2729,"mmmm/aaaa"),'alimentação - Tabela 7.1'!$5:$5,0)), "")</f>
        <v/>
      </c>
      <c r="D2729" s="62" t="str">
        <f>IFERROR(INDEX('alimentação - Tabela 7.1'!$27:$27,
MATCH(TEXT('Tabela 7.1'!$A2729,"mmmm/aaaa"),'alimentação - Tabela 7.1'!$5:$5,0)+1), "")</f>
        <v/>
      </c>
      <c r="E2729" s="62" t="str">
        <f>IFERROR(INDEX('alimentação - Tabela 7.1'!$27:$27,
MATCH(TEXT('Tabela 7.1'!$A2729,"mmmm/aaaa"),'alimentação - Tabela 7.1'!$5:$5,0)+2), "")</f>
        <v/>
      </c>
      <c r="F2729" s="62" t="str">
        <f>IFERROR(INDEX('alimentação - Tabela 7.1'!$27:$27,
MATCH(TEXT('Tabela 7.1'!$A2729,"mmmm/aaaa"),'alimentação - Tabela 7.1'!$5:$5,0)+3), "")</f>
        <v/>
      </c>
      <c r="G2729" s="95" t="str">
        <f>IFERROR(INDEX('alimentação - Tabela 7.1'!$27:$27,
MATCH(TEXT('Tabela 7.1'!$A2729,"mmmm/aaaa"),'alimentação - Tabela 7.1'!$5:$5,0)+4), "")</f>
        <v/>
      </c>
    </row>
    <row r="2730" spans="1:7" ht="18" customHeight="1" x14ac:dyDescent="0.25">
      <c r="A2730" s="59" t="str">
        <f>IF(
   SUMPRODUCT(--('alimentação - Tabela 7.1'!$5:$5=TEXT(DATE(2020,INT((ROW(A2728)-1)/33)+1,1),"mmmm/aaaa"))) &gt; 0,
   TEXT(DATE(2020,INT((ROW(A2728)-1)/33)+1,1),"mmm/aa"),
   ""
)</f>
        <v/>
      </c>
      <c r="B2730" s="61" t="str">
        <f>IF(A2730&lt;&gt;"", 'alimentação - Tabela 7.1'!$B$28, "" )</f>
        <v/>
      </c>
      <c r="C2730" s="62" t="str">
        <f>IFERROR(INDEX('alimentação - Tabela 7.1'!$28:$28,
MATCH(TEXT('Tabela 7.1'!A2730,"mmmm/aaaa"),'alimentação - Tabela 7.1'!$5:$5,0)), "")</f>
        <v/>
      </c>
      <c r="D2730" s="62" t="str">
        <f>IFERROR(INDEX('alimentação - Tabela 7.1'!$28:$28,
MATCH(TEXT('Tabela 7.1'!$A2730,"mmmm/aaaa"),'alimentação - Tabela 7.1'!$5:$5,0)+1), "")</f>
        <v/>
      </c>
      <c r="E2730" s="62" t="str">
        <f>IFERROR(INDEX('alimentação - Tabela 7.1'!$28:$28,
MATCH(TEXT('Tabela 7.1'!$A2730,"mmmm/aaaa"),'alimentação - Tabela 7.1'!$5:$5,0)+2), "")</f>
        <v/>
      </c>
      <c r="F2730" s="62" t="str">
        <f>IFERROR(INDEX('alimentação - Tabela 7.1'!$28:$28,
MATCH(TEXT('Tabela 7.1'!$A2730,"mmmm/aaaa"),'alimentação - Tabela 7.1'!$5:$5,0)+3), "")</f>
        <v/>
      </c>
      <c r="G2730" s="95" t="str">
        <f>IFERROR(INDEX('alimentação - Tabela 7.1'!$28:$28,
MATCH(TEXT('Tabela 7.1'!$A2730,"mmmm/aaaa"),'alimentação - Tabela 7.1'!$5:$5,0)+4), "")</f>
        <v/>
      </c>
    </row>
    <row r="2731" spans="1:7" ht="18" customHeight="1" x14ac:dyDescent="0.25">
      <c r="A2731" s="59" t="str">
        <f>IF(
   SUMPRODUCT(--('alimentação - Tabela 7.1'!$5:$5=TEXT(DATE(2020,INT((ROW(A2729)-1)/33)+1,1),"mmmm/aaaa"))) &gt; 0,
   TEXT(DATE(2020,INT((ROW(A2729)-1)/33)+1,1),"mmm/aa"),
   ""
)</f>
        <v/>
      </c>
      <c r="B2731" s="61" t="str">
        <f>IF(A2731&lt;&gt;"", 'alimentação - Tabela 7.1'!$B$29, "" )</f>
        <v/>
      </c>
      <c r="C2731" s="62" t="str">
        <f>IFERROR(INDEX('alimentação - Tabela 7.1'!$29:$29,
MATCH(TEXT('Tabela 7.1'!A2731,"mmmm/aaaa"),'alimentação - Tabela 7.1'!$5:$5,0)), "")</f>
        <v/>
      </c>
      <c r="D2731" s="62" t="str">
        <f>IFERROR(INDEX('alimentação - Tabela 7.1'!$29:$29,
MATCH(TEXT('Tabela 7.1'!$A2731,"mmmm/aaaa"),'alimentação - Tabela 7.1'!$5:$5,0)+1), "")</f>
        <v/>
      </c>
      <c r="E2731" s="62" t="str">
        <f>IFERROR(INDEX('alimentação - Tabela 7.1'!$29:$29,
MATCH(TEXT('Tabela 7.1'!$A2731,"mmmm/aaaa"),'alimentação - Tabela 7.1'!$5:$5,0)+2), "")</f>
        <v/>
      </c>
      <c r="F2731" s="62" t="str">
        <f>IFERROR(INDEX('alimentação - Tabela 7.1'!$29:$29,
MATCH(TEXT('Tabela 7.1'!$A2731,"mmmm/aaaa"),'alimentação - Tabela 7.1'!$5:$5,0)+3), "")</f>
        <v/>
      </c>
      <c r="G2731" s="95" t="str">
        <f>IFERROR(INDEX('alimentação - Tabela 7.1'!$29:$29,
MATCH(TEXT('Tabela 7.1'!$A2731,"mmmm/aaaa"),'alimentação - Tabela 7.1'!$5:$5,0)+4), "")</f>
        <v/>
      </c>
    </row>
    <row r="2732" spans="1:7" ht="18" customHeight="1" x14ac:dyDescent="0.25">
      <c r="A2732" s="59" t="str">
        <f>IF(
   SUMPRODUCT(--('alimentação - Tabela 7.1'!$5:$5=TEXT(DATE(2020,INT((ROW(A2730)-1)/33)+1,1),"mmmm/aaaa"))) &gt; 0,
   TEXT(DATE(2020,INT((ROW(A2730)-1)/33)+1,1),"mmm/aa"),
   ""
)</f>
        <v/>
      </c>
      <c r="B2732" s="61" t="str">
        <f>IF(A2732&lt;&gt;"", 'alimentação - Tabela 7.1'!$B$30, "" )</f>
        <v/>
      </c>
      <c r="C2732" s="62" t="str">
        <f>IFERROR(INDEX('alimentação - Tabela 7.1'!$30:$30,
MATCH(TEXT('Tabela 7.1'!A2732,"mmmm/aaaa"),'alimentação - Tabela 7.1'!$5:$5,0)), "")</f>
        <v/>
      </c>
      <c r="D2732" s="62" t="str">
        <f>IFERROR(INDEX('alimentação - Tabela 7.1'!$30:$30,
MATCH(TEXT('Tabela 7.1'!$A2732,"mmmm/aaaa"),'alimentação - Tabela 7.1'!$5:$5,0)+1), "")</f>
        <v/>
      </c>
      <c r="E2732" s="62" t="str">
        <f>IFERROR(INDEX('alimentação - Tabela 7.1'!$30:$30,
MATCH(TEXT('Tabela 7.1'!$A2732,"mmmm/aaaa"),'alimentação - Tabela 7.1'!$5:$5,0)+2), "")</f>
        <v/>
      </c>
      <c r="F2732" s="62" t="str">
        <f>IFERROR(INDEX('alimentação - Tabela 7.1'!$30:$30,
MATCH(TEXT('Tabela 7.1'!$A2732,"mmmm/aaaa"),'alimentação - Tabela 7.1'!$5:$5,0)+3), "")</f>
        <v/>
      </c>
      <c r="G2732" s="95" t="str">
        <f>IFERROR(INDEX('alimentação - Tabela 7.1'!$30:$30,
MATCH(TEXT('Tabela 7.1'!$A2732,"mmmm/aaaa"),'alimentação - Tabela 7.1'!$5:$5,0)+4), "")</f>
        <v/>
      </c>
    </row>
    <row r="2733" spans="1:7" ht="18" customHeight="1" x14ac:dyDescent="0.25">
      <c r="A2733" s="59" t="str">
        <f>IF(
   SUMPRODUCT(--('alimentação - Tabela 7.1'!$5:$5=TEXT(DATE(2020,INT((ROW(A2731)-1)/33)+1,1),"mmmm/aaaa"))) &gt; 0,
   TEXT(DATE(2020,INT((ROW(A2731)-1)/33)+1,1),"mmm/aa"),
   ""
)</f>
        <v/>
      </c>
      <c r="B2733" s="61" t="str">
        <f>IF(A2733&lt;&gt;"", 'alimentação - Tabela 7.1'!$B$31, "" )</f>
        <v/>
      </c>
      <c r="C2733" s="62" t="str">
        <f>IFERROR(INDEX('alimentação - Tabela 7.1'!$31:$31,
MATCH(TEXT('Tabela 7.1'!A2733,"mmmm/aaaa"),'alimentação - Tabela 7.1'!$5:$5,0)), "")</f>
        <v/>
      </c>
      <c r="D2733" s="62" t="str">
        <f>IFERROR(INDEX('alimentação - Tabela 7.1'!$31:$31,
MATCH(TEXT('Tabela 7.1'!$A2733,"mmmm/aaaa"),'alimentação - Tabela 7.1'!$5:$5,0)+1), "")</f>
        <v/>
      </c>
      <c r="E2733" s="62" t="str">
        <f>IFERROR(INDEX('alimentação - Tabela 7.1'!$31:$31,
MATCH(TEXT('Tabela 7.1'!$A2733,"mmmm/aaaa"),'alimentação - Tabela 7.1'!$5:$5,0)+2), "")</f>
        <v/>
      </c>
      <c r="F2733" s="62" t="str">
        <f>IFERROR(INDEX('alimentação - Tabela 7.1'!$31:$31,
MATCH(TEXT('Tabela 7.1'!$A2733,"mmmm/aaaa"),'alimentação - Tabela 7.1'!$5:$5,0)+3), "")</f>
        <v/>
      </c>
      <c r="G2733" s="95" t="str">
        <f>IFERROR(INDEX('alimentação - Tabela 7.1'!$31:$31,
MATCH(TEXT('Tabela 7.1'!$A2733,"mmmm/aaaa"),'alimentação - Tabela 7.1'!$5:$5,0)+4), "")</f>
        <v/>
      </c>
    </row>
    <row r="2734" spans="1:7" ht="18" customHeight="1" x14ac:dyDescent="0.25">
      <c r="A2734" s="59" t="str">
        <f>IF(
   SUMPRODUCT(--('alimentação - Tabela 7.1'!$5:$5=TEXT(DATE(2020,INT((ROW(A2732)-1)/33)+1,1),"mmmm/aaaa"))) &gt; 0,
   TEXT(DATE(2020,INT((ROW(A2732)-1)/33)+1,1),"mmm/aa"),
   ""
)</f>
        <v/>
      </c>
      <c r="B2734" s="61" t="str">
        <f>IF(A2734&lt;&gt;"", 'alimentação - Tabela 7.1'!$B$32, "" )</f>
        <v/>
      </c>
      <c r="C2734" s="62" t="str">
        <f>IFERROR(INDEX('alimentação - Tabela 7.1'!$32:$32,
MATCH(TEXT('Tabela 7.1'!A2734,"mmmm/aaaa"),'alimentação - Tabela 7.1'!$5:$5,0)), "")</f>
        <v/>
      </c>
      <c r="D2734" s="62" t="str">
        <f>IFERROR(INDEX('alimentação - Tabela 7.1'!$32:$32,
MATCH(TEXT('Tabela 7.1'!$A2734,"mmmm/aaaa"),'alimentação - Tabela 7.1'!$5:$5,0)+1), "")</f>
        <v/>
      </c>
      <c r="E2734" s="62" t="str">
        <f>IFERROR(INDEX('alimentação - Tabela 7.1'!$32:$32,
MATCH(TEXT('Tabela 7.1'!$A2734,"mmmm/aaaa"),'alimentação - Tabela 7.1'!$5:$5,0)+2), "")</f>
        <v/>
      </c>
      <c r="F2734" s="62" t="str">
        <f>IFERROR(INDEX('alimentação - Tabela 7.1'!$32:$32,
MATCH(TEXT('Tabela 7.1'!$A2734,"mmmm/aaaa"),'alimentação - Tabela 7.1'!$5:$5,0)+3), "")</f>
        <v/>
      </c>
      <c r="G2734" s="95" t="str">
        <f>IFERROR(INDEX('alimentação - Tabela 7.1'!$32:$32,
MATCH(TEXT('Tabela 7.1'!$A2734,"mmmm/aaaa"),'alimentação - Tabela 7.1'!$5:$5,0)+4), "")</f>
        <v/>
      </c>
    </row>
    <row r="2735" spans="1:7" ht="18" customHeight="1" x14ac:dyDescent="0.25">
      <c r="A2735" s="59" t="str">
        <f>IF(
   SUMPRODUCT(--('alimentação - Tabela 7.1'!$5:$5=TEXT(DATE(2020,INT((ROW(A2733)-1)/33)+1,1),"mmmm/aaaa"))) &gt; 0,
   TEXT(DATE(2020,INT((ROW(A2733)-1)/33)+1,1),"mmm/aa"),
   ""
)</f>
        <v/>
      </c>
      <c r="B2735" s="61" t="str">
        <f>IF(A2735&lt;&gt;"", 'alimentação - Tabela 7.1'!$B$33, "" )</f>
        <v/>
      </c>
      <c r="C2735" s="62" t="str">
        <f>IFERROR(INDEX('alimentação - Tabela 7.1'!$33:$33,
MATCH(TEXT('Tabela 7.1'!A2735,"mmmm/aaaa"),'alimentação - Tabela 7.1'!$5:$5,0)), "")</f>
        <v/>
      </c>
      <c r="D2735" s="62" t="str">
        <f>IFERROR(INDEX('alimentação - Tabela 7.1'!$33:$33,
MATCH(TEXT('Tabela 7.1'!$A2735,"mmmm/aaaa"),'alimentação - Tabela 7.1'!$5:$5,0)+1), "")</f>
        <v/>
      </c>
      <c r="E2735" s="62" t="str">
        <f>IFERROR(INDEX('alimentação - Tabela 7.1'!$33:$33,
MATCH(TEXT('Tabela 7.1'!$A2735,"mmmm/aaaa"),'alimentação - Tabela 7.1'!$5:$5,0)+2), "")</f>
        <v/>
      </c>
      <c r="F2735" s="62" t="str">
        <f>IFERROR(INDEX('alimentação - Tabela 7.1'!$33:$33,
MATCH(TEXT('Tabela 7.1'!$A2735,"mmmm/aaaa"),'alimentação - Tabela 7.1'!$5:$5,0)+3), "")</f>
        <v/>
      </c>
      <c r="G2735" s="95" t="str">
        <f>IFERROR(INDEX('alimentação - Tabela 7.1'!$33:$33,
MATCH(TEXT('Tabela 7.1'!$A2735,"mmmm/aaaa"),'alimentação - Tabela 7.1'!$5:$5,0)+4), "")</f>
        <v/>
      </c>
    </row>
    <row r="2736" spans="1:7" ht="18" customHeight="1" x14ac:dyDescent="0.25">
      <c r="A2736" s="59" t="str">
        <f>IF(
   SUMPRODUCT(--('alimentação - Tabela 7.1'!$5:$5=TEXT(DATE(2020,INT((ROW(A2734)-1)/33)+1,1),"mmmm/aaaa"))) &gt; 0,
   TEXT(DATE(2020,INT((ROW(A2734)-1)/33)+1,1),"mmm/aa"),
   ""
)</f>
        <v/>
      </c>
      <c r="B2736" s="61" t="str">
        <f>IF(A2736&lt;&gt;"", 'alimentação - Tabela 7.1'!$B$34, "" )</f>
        <v/>
      </c>
      <c r="C2736" s="62" t="str">
        <f>IFERROR(INDEX('alimentação - Tabela 7.1'!$34:$34,
MATCH(TEXT('Tabela 7.1'!A2736,"mmmm/aaaa"),'alimentação - Tabela 7.1'!$5:$5,0)), "")</f>
        <v/>
      </c>
      <c r="D2736" s="62" t="str">
        <f>IFERROR(INDEX('alimentação - Tabela 7.1'!$34:$34,
MATCH(TEXT('Tabela 7.1'!$A2736,"mmmm/aaaa"),'alimentação - Tabela 7.1'!$5:$5,0)+1), "")</f>
        <v/>
      </c>
      <c r="E2736" s="62" t="str">
        <f>IFERROR(INDEX('alimentação - Tabela 7.1'!$34:$34,
MATCH(TEXT('Tabela 7.1'!$A2736,"mmmm/aaaa"),'alimentação - Tabela 7.1'!$5:$5,0)+2), "")</f>
        <v/>
      </c>
      <c r="F2736" s="62" t="str">
        <f>IFERROR(INDEX('alimentação - Tabela 7.1'!$34:$34,
MATCH(TEXT('Tabela 7.1'!$A2736,"mmmm/aaaa"),'alimentação - Tabela 7.1'!$5:$5,0)+3), "")</f>
        <v/>
      </c>
      <c r="G2736" s="95" t="str">
        <f>IFERROR(INDEX('alimentação - Tabela 7.1'!$34:$34,
MATCH(TEXT('Tabela 7.1'!$A2736,"mmmm/aaaa"),'alimentação - Tabela 7.1'!$5:$5,0)+4), "")</f>
        <v/>
      </c>
    </row>
    <row r="2737" spans="1:7" ht="18" customHeight="1" x14ac:dyDescent="0.25">
      <c r="A2737" s="59" t="str">
        <f>IF(
   SUMPRODUCT(--('alimentação - Tabela 7.1'!$5:$5=TEXT(DATE(2020,INT((ROW(A2735)-1)/33)+1,1),"mmmm/aaaa"))) &gt; 0,
   TEXT(DATE(2020,INT((ROW(A2735)-1)/33)+1,1),"mmm/aa"),
   ""
)</f>
        <v/>
      </c>
      <c r="B2737" s="61" t="str">
        <f>IF(A2737&lt;&gt;"", 'alimentação - Tabela 7.1'!$B$35, "" )</f>
        <v/>
      </c>
      <c r="C2737" s="62" t="str">
        <f>IFERROR(INDEX('alimentação - Tabela 7.1'!$35:$35,
MATCH(TEXT('Tabela 7.1'!A2737,"mmmm/aaaa"),'alimentação - Tabela 7.1'!$5:$5,0)), "")</f>
        <v/>
      </c>
      <c r="D2737" s="62" t="str">
        <f>IFERROR(INDEX('alimentação - Tabela 7.1'!$35:$35,
MATCH(TEXT('Tabela 7.1'!$A2737,"mmmm/aaaa"),'alimentação - Tabela 7.1'!$5:$5,0)+1), "")</f>
        <v/>
      </c>
      <c r="E2737" s="62" t="str">
        <f>IFERROR(INDEX('alimentação - Tabela 7.1'!$35:$35,
MATCH(TEXT('Tabela 7.1'!$A2737,"mmmm/aaaa"),'alimentação - Tabela 7.1'!$5:$5,0)+2), "")</f>
        <v/>
      </c>
      <c r="F2737" s="62" t="str">
        <f>IFERROR(INDEX('alimentação - Tabela 7.1'!$35:$35,
MATCH(TEXT('Tabela 7.1'!$A2737,"mmmm/aaaa"),'alimentação - Tabela 7.1'!$5:$5,0)+3), "")</f>
        <v/>
      </c>
      <c r="G2737" s="95" t="str">
        <f>IFERROR(INDEX('alimentação - Tabela 7.1'!$35:$35,
MATCH(TEXT('Tabela 7.1'!$A2737,"mmmm/aaaa"),'alimentação - Tabela 7.1'!$5:$5,0)+4), "")</f>
        <v/>
      </c>
    </row>
    <row r="2738" spans="1:7" ht="18" customHeight="1" x14ac:dyDescent="0.25">
      <c r="A2738" s="59" t="str">
        <f>IF(
   SUMPRODUCT(--('alimentação - Tabela 7.1'!$5:$5=TEXT(DATE(2020,INT((ROW(A2736)-1)/33)+1,1),"mmmm/aaaa"))) &gt; 0,
   TEXT(DATE(2020,INT((ROW(A2736)-1)/33)+1,1),"mmm/aa"),
   ""
)</f>
        <v/>
      </c>
      <c r="B2738" s="61" t="str">
        <f>IF(A2738&lt;&gt;"", 'alimentação - Tabela 7.1'!$B$36, "" )</f>
        <v/>
      </c>
      <c r="C2738" s="62" t="str">
        <f>IFERROR(INDEX('alimentação - Tabela 7.1'!$36:$36,
MATCH(TEXT('Tabela 7.1'!A2738,"mmmm/aaaa"),'alimentação - Tabela 7.1'!$5:$5,0)), "")</f>
        <v/>
      </c>
      <c r="D2738" s="62" t="str">
        <f>IFERROR(INDEX('alimentação - Tabela 7.1'!$36:$36,
MATCH(TEXT('Tabela 7.1'!$A2738,"mmmm/aaaa"),'alimentação - Tabela 7.1'!$5:$5,0)+1), "")</f>
        <v/>
      </c>
      <c r="E2738" s="62" t="str">
        <f>IFERROR(INDEX('alimentação - Tabela 7.1'!$36:$36,
MATCH(TEXT('Tabela 7.1'!$A2738,"mmmm/aaaa"),'alimentação - Tabela 7.1'!$5:$5,0)+2), "")</f>
        <v/>
      </c>
      <c r="F2738" s="62" t="str">
        <f>IFERROR(INDEX('alimentação - Tabela 7.1'!$36:$36,
MATCH(TEXT('Tabela 7.1'!$A2738,"mmmm/aaaa"),'alimentação - Tabela 7.1'!$5:$5,0)+3), "")</f>
        <v/>
      </c>
      <c r="G2738" s="95" t="str">
        <f>IFERROR(INDEX('alimentação - Tabela 7.1'!$36:$36,
MATCH(TEXT('Tabela 7.1'!$A2738,"mmmm/aaaa"),'alimentação - Tabela 7.1'!$5:$5,0)+4), "")</f>
        <v/>
      </c>
    </row>
    <row r="2739" spans="1:7" ht="18" customHeight="1" x14ac:dyDescent="0.25">
      <c r="A2739" s="59" t="str">
        <f>IF(
   SUMPRODUCT(--('alimentação - Tabela 7.1'!$5:$5=TEXT(DATE(2020,INT((ROW(A2737)-1)/33)+1,1),"mmmm/aaaa"))) &gt; 0,
   TEXT(DATE(2020,INT((ROW(A2737)-1)/33)+1,1),"mmm/aa"),
   ""
)</f>
        <v/>
      </c>
      <c r="B2739" s="61" t="str">
        <f>IF(A2739&lt;&gt;"", 'alimentação - Tabela 7.1'!$B$37, "" )</f>
        <v/>
      </c>
      <c r="C2739" s="62" t="str">
        <f>IFERROR(INDEX('alimentação - Tabela 7.1'!$37:$37,
MATCH(TEXT('Tabela 7.1'!A2739,"mmmm/aaaa"),'alimentação - Tabela 7.1'!$5:$5,0)), "")</f>
        <v/>
      </c>
      <c r="D2739" s="62" t="str">
        <f>IFERROR(INDEX('alimentação - Tabela 7.1'!$37:$37,
MATCH(TEXT('Tabela 7.1'!$A2739,"mmmm/aaaa"),'alimentação - Tabela 7.1'!$5:$5,0)+1), "")</f>
        <v/>
      </c>
      <c r="E2739" s="62" t="str">
        <f>IFERROR(INDEX('alimentação - Tabela 7.1'!$37:$37,
MATCH(TEXT('Tabela 7.1'!$A2739,"mmmm/aaaa"),'alimentação - Tabela 7.1'!$5:$5,0)+2), "")</f>
        <v/>
      </c>
      <c r="F2739" s="62" t="str">
        <f>IFERROR(INDEX('alimentação - Tabela 7.1'!$37:$37,
MATCH(TEXT('Tabela 7.1'!$A2739,"mmmm/aaaa"),'alimentação - Tabela 7.1'!$5:$5,0)+3), "")</f>
        <v/>
      </c>
      <c r="G2739" s="95" t="str">
        <f>IFERROR(INDEX('alimentação - Tabela 7.1'!$37:$37,
MATCH(TEXT('Tabela 7.1'!$A2739,"mmmm/aaaa"),'alimentação - Tabela 7.1'!$5:$5,0)+4), "")</f>
        <v/>
      </c>
    </row>
    <row r="2740" spans="1:7" ht="18" customHeight="1" x14ac:dyDescent="0.25">
      <c r="A2740" s="59" t="str">
        <f>IF(
   SUMPRODUCT(--('alimentação - Tabela 7.1'!$5:$5=TEXT(DATE(2020,INT((ROW(A2738)-1)/33)+1,1),"mmmm/aaaa"))) &gt; 0,
   TEXT(DATE(2020,INT((ROW(A2738)-1)/33)+1,1),"mmm/aa"),
   ""
)</f>
        <v/>
      </c>
      <c r="B2740" s="61" t="str">
        <f>IF(A2740&lt;&gt;"", 'alimentação - Tabela 7.1'!$B$38, "" )</f>
        <v/>
      </c>
      <c r="C2740" s="62" t="str">
        <f>IFERROR(INDEX('alimentação - Tabela 7.1'!$38:$38,
MATCH(TEXT('Tabela 7.1'!A2740,"mmmm/aaaa"),'alimentação - Tabela 7.1'!$5:$5,0)), "")</f>
        <v/>
      </c>
      <c r="D2740" s="62" t="str">
        <f>IFERROR(INDEX('alimentação - Tabela 7.1'!$38:$38,
MATCH(TEXT('Tabela 7.1'!$A2740,"mmmm/aaaa"),'alimentação - Tabela 7.1'!$5:$5,0)+1), "")</f>
        <v/>
      </c>
      <c r="E2740" s="62" t="str">
        <f>IFERROR(INDEX('alimentação - Tabela 7.1'!$38:$38,
MATCH(TEXT('Tabela 7.1'!$A2740,"mmmm/aaaa"),'alimentação - Tabela 7.1'!$5:$5,0)+2), "")</f>
        <v/>
      </c>
      <c r="F2740" s="62" t="str">
        <f>IFERROR(INDEX('alimentação - Tabela 7.1'!$38:$38,
MATCH(TEXT('Tabela 7.1'!$A2740,"mmmm/aaaa"),'alimentação - Tabela 7.1'!$5:$5,0)+3), "")</f>
        <v/>
      </c>
      <c r="G2740" s="95" t="str">
        <f>IFERROR(INDEX('alimentação - Tabela 7.1'!$38:$38,
MATCH(TEXT('Tabela 7.1'!$A2740,"mmmm/aaaa"),'alimentação - Tabela 7.1'!$5:$5,0)+4), "")</f>
        <v/>
      </c>
    </row>
    <row r="2741" spans="1:7" ht="18" customHeight="1" x14ac:dyDescent="0.25">
      <c r="A2741" s="59" t="str">
        <f>IF(
   SUMPRODUCT(--('alimentação - Tabela 7.1'!$5:$5=TEXT(DATE(2020,INT((ROW(A2739)-1)/33)+1,1),"mmmm/aaaa"))) &gt; 0,
   TEXT(DATE(2020,INT((ROW(A2739)-1)/33)+1,1),"mmm/aa"),
   ""
)</f>
        <v/>
      </c>
      <c r="B2741" s="61" t="str">
        <f>IF(A2741&lt;&gt;"", 'alimentação - Tabela 7.1'!$B$39, "" )</f>
        <v/>
      </c>
      <c r="C2741" s="62" t="str">
        <f>IFERROR(INDEX('alimentação - Tabela 7.1'!$39:$39,
MATCH(TEXT('Tabela 7.1'!A2741,"mmmm/aaaa"),'alimentação - Tabela 7.1'!$5:$5,0)), "")</f>
        <v/>
      </c>
      <c r="D2741" s="62" t="str">
        <f>IFERROR(INDEX('alimentação - Tabela 7.1'!$39:$39,
MATCH(TEXT('Tabela 7.1'!$A2741,"mmmm/aaaa"),'alimentação - Tabela 7.1'!$5:$5,0)+1), "")</f>
        <v/>
      </c>
      <c r="E2741" s="62" t="str">
        <f>IFERROR(INDEX('alimentação - Tabela 7.1'!$39:$39,
MATCH(TEXT('Tabela 7.1'!$A2741,"mmmm/aaaa"),'alimentação - Tabela 7.1'!$5:$5,0)+2), "")</f>
        <v/>
      </c>
      <c r="F2741" s="62" t="str">
        <f>IFERROR(INDEX('alimentação - Tabela 7.1'!$39:$39,
MATCH(TEXT('Tabela 7.1'!$A2741,"mmmm/aaaa"),'alimentação - Tabela 7.1'!$5:$5,0)+3), "")</f>
        <v/>
      </c>
      <c r="G2741" s="95" t="str">
        <f>IFERROR(INDEX('alimentação - Tabela 7.1'!$39:$39,
MATCH(TEXT('Tabela 7.1'!$A2741,"mmmm/aaaa"),'alimentação - Tabela 7.1'!$5:$5,0)+4), "")</f>
        <v/>
      </c>
    </row>
    <row r="2742" spans="1:7" ht="18" customHeight="1" x14ac:dyDescent="0.25">
      <c r="A2742" s="59" t="str">
        <f>IF(
   SUMPRODUCT(--('alimentação - Tabela 7.1'!$5:$5=TEXT(DATE(2020,INT((ROW(A2740)-1)/33)+1,1),"mmmm/aaaa"))) &gt; 0,
   TEXT(DATE(2020,INT((ROW(A2740)-1)/33)+1,1),"mmm/aa"),
   ""
)</f>
        <v/>
      </c>
      <c r="B2742" s="61" t="str">
        <f>IF(A2742&lt;&gt;"", 'alimentação - Tabela 7.1'!$B$7, "" )</f>
        <v/>
      </c>
      <c r="C2742" s="62" t="str">
        <f>IFERROR(INDEX('alimentação - Tabela 7.1'!$7:$7,
MATCH(TEXT('Tabela 7.1'!A2742,"mmmm/aaaa"),'alimentação - Tabela 7.1'!$5:$5,0)), "")</f>
        <v/>
      </c>
      <c r="D2742" s="62" t="str">
        <f>IFERROR(INDEX('alimentação - Tabela 7.1'!$7:$7,
MATCH(TEXT('Tabela 7.1'!$A2742,"mmmm/aaaa"),'alimentação - Tabela 7.1'!$5:$5,0)+1), "")</f>
        <v/>
      </c>
      <c r="E2742" s="62" t="str">
        <f>IFERROR(INDEX('alimentação - Tabela 7.1'!$7:$7,
MATCH(TEXT('Tabela 7.1'!$A2742,"mmmm/aaaa"),'alimentação - Tabela 7.1'!$5:$5,0)+2), "")</f>
        <v/>
      </c>
      <c r="F2742" s="62" t="str">
        <f>IFERROR(INDEX('alimentação - Tabela 7.1'!$7:$7,
MATCH(TEXT('Tabela 7.1'!$A2742,"mmmm/aaaa"),'alimentação - Tabela 7.1'!$5:$5,0)+3), "")</f>
        <v/>
      </c>
      <c r="G2742" s="95" t="str">
        <f>IFERROR(INDEX('alimentação - Tabela 7.1'!$7:$7,
MATCH(TEXT('Tabela 7.1'!$A2742,"mmmm/aaaa"),'alimentação - Tabela 7.1'!$5:$5,0)+4), "")</f>
        <v/>
      </c>
    </row>
    <row r="2743" spans="1:7" ht="18" customHeight="1" x14ac:dyDescent="0.25">
      <c r="A2743" s="59" t="str">
        <f>IF(
   SUMPRODUCT(--('alimentação - Tabela 7.1'!$5:$5=TEXT(DATE(2020,INT((ROW(A2741)-1)/33)+1,1),"mmmm/aaaa"))) &gt; 0,
   TEXT(DATE(2020,INT((ROW(A2741)-1)/33)+1,1),"mmm/aa"),
   ""
)</f>
        <v/>
      </c>
      <c r="B2743" s="61" t="str">
        <f>IF(A2743&lt;&gt;"", 'alimentação - Tabela 7.1'!$B$8, "" )</f>
        <v/>
      </c>
      <c r="C2743" s="62" t="str">
        <f>IFERROR(INDEX('alimentação - Tabela 7.1'!$8:$8,
MATCH(TEXT('Tabela 7.1'!A2743,"mmmm/aaaa"),'alimentação - Tabela 7.1'!$5:$5,0)), "")</f>
        <v/>
      </c>
      <c r="D2743" s="62" t="str">
        <f>IFERROR(INDEX('alimentação - Tabela 7.1'!$8:$8,
MATCH(TEXT('Tabela 7.1'!$A2743,"mmmm/aaaa"),'alimentação - Tabela 7.1'!$5:$5,0)+1), "")</f>
        <v/>
      </c>
      <c r="E2743" s="62" t="str">
        <f>IFERROR(INDEX('alimentação - Tabela 7.1'!$8:$8,
MATCH(TEXT('Tabela 7.1'!$A2743,"mmmm/aaaa"),'alimentação - Tabela 7.1'!$5:$5,0)+2), "")</f>
        <v/>
      </c>
      <c r="F2743" s="62" t="str">
        <f>IFERROR(INDEX('alimentação - Tabela 7.1'!$8:$8,
MATCH(TEXT('Tabela 7.1'!$A2743,"mmmm/aaaa"),'alimentação - Tabela 7.1'!$5:$5,0)+3), "")</f>
        <v/>
      </c>
      <c r="G2743" s="95" t="str">
        <f>IFERROR(INDEX('alimentação - Tabela 7.1'!$8:$8,
MATCH(TEXT('Tabela 7.1'!$A2743,"mmmm/aaaa"),'alimentação - Tabela 7.1'!$5:$5,0)+4), "")</f>
        <v/>
      </c>
    </row>
    <row r="2744" spans="1:7" ht="18" customHeight="1" x14ac:dyDescent="0.25">
      <c r="A2744" s="59" t="str">
        <f>IF(
   SUMPRODUCT(--('alimentação - Tabela 7.1'!$5:$5=TEXT(DATE(2020,INT((ROW(A2742)-1)/33)+1,1),"mmmm/aaaa"))) &gt; 0,
   TEXT(DATE(2020,INT((ROW(A2742)-1)/33)+1,1),"mmm/aa"),
   ""
)</f>
        <v/>
      </c>
      <c r="B2744" s="61" t="str">
        <f>IF(A2744&lt;&gt;"", 'alimentação - Tabela 7.1'!$B$9, "" )</f>
        <v/>
      </c>
      <c r="C2744" s="62" t="str">
        <f>IFERROR(INDEX('alimentação - Tabela 7.1'!$9:$9,
MATCH(TEXT('Tabela 7.1'!A2744,"mmmm/aaaa"),'alimentação - Tabela 7.1'!$5:$5,0)), "")</f>
        <v/>
      </c>
      <c r="D2744" s="62" t="str">
        <f>IFERROR(INDEX('alimentação - Tabela 7.1'!$9:$9,
MATCH(TEXT('Tabela 7.1'!$A2744,"mmmm/aaaa"),'alimentação - Tabela 7.1'!$5:$5,0)+1), "")</f>
        <v/>
      </c>
      <c r="E2744" s="62" t="str">
        <f>IFERROR(INDEX('alimentação - Tabela 7.1'!$9:$9,
MATCH(TEXT('Tabela 7.1'!$A2744,"mmmm/aaaa"),'alimentação - Tabela 7.1'!$5:$5,0)+2), "")</f>
        <v/>
      </c>
      <c r="F2744" s="62" t="str">
        <f>IFERROR(INDEX('alimentação - Tabela 7.1'!$9:$9,
MATCH(TEXT('Tabela 7.1'!$A2744,"mmmm/aaaa"),'alimentação - Tabela 7.1'!$5:$5,0)+3), "")</f>
        <v/>
      </c>
      <c r="G2744" s="95" t="str">
        <f>IFERROR(INDEX('alimentação - Tabela 7.1'!$9:$9,
MATCH(TEXT('Tabela 7.1'!$A2744,"mmmm/aaaa"),'alimentação - Tabela 7.1'!$5:$5,0)+4), "")</f>
        <v/>
      </c>
    </row>
    <row r="2745" spans="1:7" ht="18" customHeight="1" x14ac:dyDescent="0.25">
      <c r="A2745" s="59" t="str">
        <f>IF(
   SUMPRODUCT(--('alimentação - Tabela 7.1'!$5:$5=TEXT(DATE(2020,INT((ROW(A2743)-1)/33)+1,1),"mmmm/aaaa"))) &gt; 0,
   TEXT(DATE(2020,INT((ROW(A2743)-1)/33)+1,1),"mmm/aa"),
   ""
)</f>
        <v/>
      </c>
      <c r="B2745" s="61" t="str">
        <f>IF(A2745&lt;&gt;"", 'alimentação - Tabela 7.1'!$B$10, "" )</f>
        <v/>
      </c>
      <c r="C2745" s="62" t="str">
        <f>IFERROR(INDEX('alimentação - Tabela 7.1'!$10:$10,
MATCH(TEXT('Tabela 7.1'!A2745,"mmmm/aaaa"),'alimentação - Tabela 7.1'!$5:$5,0)), "")</f>
        <v/>
      </c>
      <c r="D2745" s="62" t="str">
        <f>IFERROR(INDEX('alimentação - Tabela 7.1'!$10:$10,
MATCH(TEXT('Tabela 7.1'!$A2745,"mmmm/aaaa"),'alimentação - Tabela 7.1'!$5:$5,0)+1), "")</f>
        <v/>
      </c>
      <c r="E2745" s="62" t="str">
        <f>IFERROR(INDEX('alimentação - Tabela 7.1'!$10:$10,
MATCH(TEXT('Tabela 7.1'!$A2745,"mmmm/aaaa"),'alimentação - Tabela 7.1'!$5:$5,0)+2), "")</f>
        <v/>
      </c>
      <c r="F2745" s="62" t="str">
        <f>IFERROR(INDEX('alimentação - Tabela 7.1'!$10:$10,
MATCH(TEXT('Tabela 7.1'!$A2745,"mmmm/aaaa"),'alimentação - Tabela 7.1'!$5:$5,0)+3), "")</f>
        <v/>
      </c>
      <c r="G2745" s="95" t="str">
        <f>IFERROR(INDEX('alimentação - Tabela 7.1'!$10:$10,
MATCH(TEXT('Tabela 7.1'!$A2745,"mmmm/aaaa"),'alimentação - Tabela 7.1'!$5:$5,0)+4), "")</f>
        <v/>
      </c>
    </row>
    <row r="2746" spans="1:7" ht="18" customHeight="1" x14ac:dyDescent="0.25">
      <c r="A2746" s="59" t="str">
        <f>IF(
   SUMPRODUCT(--('alimentação - Tabela 7.1'!$5:$5=TEXT(DATE(2020,INT((ROW(A2744)-1)/33)+1,1),"mmmm/aaaa"))) &gt; 0,
   TEXT(DATE(2020,INT((ROW(A2744)-1)/33)+1,1),"mmm/aa"),
   ""
)</f>
        <v/>
      </c>
      <c r="B2746" s="61" t="str">
        <f>IF(A2746&lt;&gt;"", 'alimentação - Tabela 7.1'!$B$11, "" )</f>
        <v/>
      </c>
      <c r="C2746" s="62" t="str">
        <f>IFERROR(INDEX('alimentação - Tabela 7.1'!$11:$11,
MATCH(TEXT('Tabela 7.1'!A2746,"mmmm/aaaa"),'alimentação - Tabela 7.1'!$5:$5,0)), "")</f>
        <v/>
      </c>
      <c r="D2746" s="62" t="str">
        <f>IFERROR(INDEX('alimentação - Tabela 7.1'!$11:$11,
MATCH(TEXT('Tabela 7.1'!$A2746,"mmmm/aaaa"),'alimentação - Tabela 7.1'!$5:$5,0)+1), "")</f>
        <v/>
      </c>
      <c r="E2746" s="62" t="str">
        <f>IFERROR(INDEX('alimentação - Tabela 7.1'!$11:$11,
MATCH(TEXT('Tabela 7.1'!$A2746,"mmmm/aaaa"),'alimentação - Tabela 7.1'!$5:$5,0)+2), "")</f>
        <v/>
      </c>
      <c r="F2746" s="62" t="str">
        <f>IFERROR(INDEX('alimentação - Tabela 7.1'!$11:$11,
MATCH(TEXT('Tabela 7.1'!$A2746,"mmmm/aaaa"),'alimentação - Tabela 7.1'!$5:$5,0)+3), "")</f>
        <v/>
      </c>
      <c r="G2746" s="95" t="str">
        <f>IFERROR(INDEX('alimentação - Tabela 7.1'!$11:$11,
MATCH(TEXT('Tabela 7.1'!$A2746,"mmmm/aaaa"),'alimentação - Tabela 7.1'!$5:$5,0)+4), "")</f>
        <v/>
      </c>
    </row>
    <row r="2747" spans="1:7" ht="18" customHeight="1" x14ac:dyDescent="0.25">
      <c r="A2747" s="59" t="str">
        <f>IF(
   SUMPRODUCT(--('alimentação - Tabela 7.1'!$5:$5=TEXT(DATE(2020,INT((ROW(A2745)-1)/33)+1,1),"mmmm/aaaa"))) &gt; 0,
   TEXT(DATE(2020,INT((ROW(A2745)-1)/33)+1,1),"mmm/aa"),
   ""
)</f>
        <v/>
      </c>
      <c r="B2747" s="61" t="str">
        <f>IF(A2747&lt;&gt;"", 'alimentação - Tabela 7.1'!$B$12, "" )</f>
        <v/>
      </c>
      <c r="C2747" s="62" t="str">
        <f>IFERROR(INDEX('alimentação - Tabela 7.1'!$12:$12,
MATCH(TEXT('Tabela 7.1'!A2747,"mmmm/aaaa"),'alimentação - Tabela 7.1'!$5:$5,0)), "")</f>
        <v/>
      </c>
      <c r="D2747" s="62" t="str">
        <f>IFERROR(INDEX('alimentação - Tabela 7.1'!$12:$12,
MATCH(TEXT('Tabela 7.1'!$A2747,"mmmm/aaaa"),'alimentação - Tabela 7.1'!$5:$5,0)+1), "")</f>
        <v/>
      </c>
      <c r="E2747" s="62" t="str">
        <f>IFERROR(INDEX('alimentação - Tabela 7.1'!$12:$12,
MATCH(TEXT('Tabela 7.1'!$A2747,"mmmm/aaaa"),'alimentação - Tabela 7.1'!$5:$5,0)+2), "")</f>
        <v/>
      </c>
      <c r="F2747" s="62" t="str">
        <f>IFERROR(INDEX('alimentação - Tabela 7.1'!$12:$12,
MATCH(TEXT('Tabela 7.1'!$A2747,"mmmm/aaaa"),'alimentação - Tabela 7.1'!$5:$5,0)+3), "")</f>
        <v/>
      </c>
      <c r="G2747" s="95" t="str">
        <f>IFERROR(INDEX('alimentação - Tabela 7.1'!$12:$12,
MATCH(TEXT('Tabela 7.1'!$A2747,"mmmm/aaaa"),'alimentação - Tabela 7.1'!$5:$5,0)+4), "")</f>
        <v/>
      </c>
    </row>
    <row r="2748" spans="1:7" ht="18" customHeight="1" x14ac:dyDescent="0.25">
      <c r="A2748" s="59" t="str">
        <f>IF(
   SUMPRODUCT(--('alimentação - Tabela 7.1'!$5:$5=TEXT(DATE(2020,INT((ROW(A2746)-1)/33)+1,1),"mmmm/aaaa"))) &gt; 0,
   TEXT(DATE(2020,INT((ROW(A2746)-1)/33)+1,1),"mmm/aa"),
   ""
)</f>
        <v/>
      </c>
      <c r="B2748" s="61" t="str">
        <f>IF(A2748&lt;&gt;"", 'alimentação - Tabela 7.1'!$B$13, "" )</f>
        <v/>
      </c>
      <c r="C2748" s="62" t="str">
        <f>IFERROR(INDEX('alimentação - Tabela 7.1'!$13:$13,
MATCH(TEXT('Tabela 7.1'!A2748,"mmmm/aaaa"),'alimentação - Tabela 7.1'!$5:$5,0)), "")</f>
        <v/>
      </c>
      <c r="D2748" s="62" t="str">
        <f>IFERROR(INDEX('alimentação - Tabela 7.1'!$13:$13,
MATCH(TEXT('Tabela 7.1'!$A2748,"mmmm/aaaa"),'alimentação - Tabela 7.1'!$5:$5,0)+1), "")</f>
        <v/>
      </c>
      <c r="E2748" s="62" t="str">
        <f>IFERROR(INDEX('alimentação - Tabela 7.1'!$13:$13,
MATCH(TEXT('Tabela 7.1'!$A2748,"mmmm/aaaa"),'alimentação - Tabela 7.1'!$5:$5,0)+2), "")</f>
        <v/>
      </c>
      <c r="F2748" s="62" t="str">
        <f>IFERROR(INDEX('alimentação - Tabela 7.1'!$13:$13,
MATCH(TEXT('Tabela 7.1'!$A2748,"mmmm/aaaa"),'alimentação - Tabela 7.1'!$5:$5,0)+3), "")</f>
        <v/>
      </c>
      <c r="G2748" s="95" t="str">
        <f>IFERROR(INDEX('alimentação - Tabela 7.1'!$13:$13,
MATCH(TEXT('Tabela 7.1'!$A2748,"mmmm/aaaa"),'alimentação - Tabela 7.1'!$5:$5,0)+4), "")</f>
        <v/>
      </c>
    </row>
    <row r="2749" spans="1:7" ht="18" customHeight="1" x14ac:dyDescent="0.25">
      <c r="A2749" s="59" t="str">
        <f>IF(
   SUMPRODUCT(--('alimentação - Tabela 7.1'!$5:$5=TEXT(DATE(2020,INT((ROW(A2747)-1)/33)+1,1),"mmmm/aaaa"))) &gt; 0,
   TEXT(DATE(2020,INT((ROW(A2747)-1)/33)+1,1),"mmm/aa"),
   ""
)</f>
        <v/>
      </c>
      <c r="B2749" s="61" t="str">
        <f>IF(A2749&lt;&gt;"", 'alimentação - Tabela 7.1'!$B$14, "" )</f>
        <v/>
      </c>
      <c r="C2749" s="62" t="str">
        <f>IFERROR(INDEX('alimentação - Tabela 7.1'!$14:$14,
MATCH(TEXT('Tabela 7.1'!A2749,"mmmm/aaaa"),'alimentação - Tabela 7.1'!$5:$5,0)), "")</f>
        <v/>
      </c>
      <c r="D2749" s="62" t="str">
        <f>IFERROR(INDEX('alimentação - Tabela 7.1'!$14:$14,
MATCH(TEXT('Tabela 7.1'!$A2749,"mmmm/aaaa"),'alimentação - Tabela 7.1'!$5:$5,0)+1), "")</f>
        <v/>
      </c>
      <c r="E2749" s="62" t="str">
        <f>IFERROR(INDEX('alimentação - Tabela 7.1'!$14:$14,
MATCH(TEXT('Tabela 7.1'!$A2749,"mmmm/aaaa"),'alimentação - Tabela 7.1'!$5:$5,0)+2), "")</f>
        <v/>
      </c>
      <c r="F2749" s="62" t="str">
        <f>IFERROR(INDEX('alimentação - Tabela 7.1'!$14:$14,
MATCH(TEXT('Tabela 7.1'!$A2749,"mmmm/aaaa"),'alimentação - Tabela 7.1'!$5:$5,0)+3), "")</f>
        <v/>
      </c>
      <c r="G2749" s="95" t="str">
        <f>IFERROR(INDEX('alimentação - Tabela 7.1'!$14:$14,
MATCH(TEXT('Tabela 7.1'!$A2749,"mmmm/aaaa"),'alimentação - Tabela 7.1'!$5:$5,0)+4), "")</f>
        <v/>
      </c>
    </row>
    <row r="2750" spans="1:7" ht="18" customHeight="1" x14ac:dyDescent="0.25">
      <c r="A2750" s="59" t="str">
        <f>IF(
   SUMPRODUCT(--('alimentação - Tabela 7.1'!$5:$5=TEXT(DATE(2020,INT((ROW(A2748)-1)/33)+1,1),"mmmm/aaaa"))) &gt; 0,
   TEXT(DATE(2020,INT((ROW(A2748)-1)/33)+1,1),"mmm/aa"),
   ""
)</f>
        <v/>
      </c>
      <c r="B2750" s="61" t="str">
        <f>IF(A2750&lt;&gt;"", 'alimentação - Tabela 7.1'!$B$15, "" )</f>
        <v/>
      </c>
      <c r="C2750" s="62" t="str">
        <f>IFERROR(INDEX('alimentação - Tabela 7.1'!$15:$15,
MATCH(TEXT('Tabela 7.1'!A2750,"mmmm/aaaa"),'alimentação - Tabela 7.1'!$5:$5,0)), "")</f>
        <v/>
      </c>
      <c r="D2750" s="62" t="str">
        <f>IFERROR(INDEX('alimentação - Tabela 7.1'!$15:$15,
MATCH(TEXT('Tabela 7.1'!$A2750,"mmmm/aaaa"),'alimentação - Tabela 7.1'!$5:$5,0)+1), "")</f>
        <v/>
      </c>
      <c r="E2750" s="62" t="str">
        <f>IFERROR(INDEX('alimentação - Tabela 7.1'!$15:$15,
MATCH(TEXT('Tabela 7.1'!$A2750,"mmmm/aaaa"),'alimentação - Tabela 7.1'!$5:$5,0)+2), "")</f>
        <v/>
      </c>
      <c r="F2750" s="62" t="str">
        <f>IFERROR(INDEX('alimentação - Tabela 7.1'!$15:$15,
MATCH(TEXT('Tabela 7.1'!$A2750,"mmmm/aaaa"),'alimentação - Tabela 7.1'!$5:$5,0)+3), "")</f>
        <v/>
      </c>
      <c r="G2750" s="95" t="str">
        <f>IFERROR(INDEX('alimentação - Tabela 7.1'!$15:$15,
MATCH(TEXT('Tabela 7.1'!$A2750,"mmmm/aaaa"),'alimentação - Tabela 7.1'!$5:$5,0)+4), "")</f>
        <v/>
      </c>
    </row>
    <row r="2751" spans="1:7" ht="18" customHeight="1" x14ac:dyDescent="0.25">
      <c r="A2751" s="59" t="str">
        <f>IF(
   SUMPRODUCT(--('alimentação - Tabela 7.1'!$5:$5=TEXT(DATE(2020,INT((ROW(A2749)-1)/33)+1,1),"mmmm/aaaa"))) &gt; 0,
   TEXT(DATE(2020,INT((ROW(A2749)-1)/33)+1,1),"mmm/aa"),
   ""
)</f>
        <v/>
      </c>
      <c r="B2751" s="61" t="str">
        <f>IF(A2751&lt;&gt;"", 'alimentação - Tabela 7.1'!$B$16, "" )</f>
        <v/>
      </c>
      <c r="C2751" s="62" t="str">
        <f>IFERROR(INDEX('alimentação - Tabela 7.1'!$16:$16,
MATCH(TEXT('Tabela 7.1'!A2751,"mmmm/aaaa"),'alimentação - Tabela 7.1'!$5:$5,0)), "")</f>
        <v/>
      </c>
      <c r="D2751" s="62" t="str">
        <f>IFERROR(INDEX('alimentação - Tabela 7.1'!$16:$16,
MATCH(TEXT('Tabela 7.1'!$A2751,"mmmm/aaaa"),'alimentação - Tabela 7.1'!$5:$5,0)+1), "")</f>
        <v/>
      </c>
      <c r="E2751" s="62" t="str">
        <f>IFERROR(INDEX('alimentação - Tabela 7.1'!$16:$16,
MATCH(TEXT('Tabela 7.1'!$A2751,"mmmm/aaaa"),'alimentação - Tabela 7.1'!$5:$5,0)+2), "")</f>
        <v/>
      </c>
      <c r="F2751" s="62" t="str">
        <f>IFERROR(INDEX('alimentação - Tabela 7.1'!$16:$16,
MATCH(TEXT('Tabela 7.1'!$A2751,"mmmm/aaaa"),'alimentação - Tabela 7.1'!$5:$5,0)+3), "")</f>
        <v/>
      </c>
      <c r="G2751" s="95" t="str">
        <f>IFERROR(INDEX('alimentação - Tabela 7.1'!$16:$16,
MATCH(TEXT('Tabela 7.1'!$A2751,"mmmm/aaaa"),'alimentação - Tabela 7.1'!$5:$5,0)+4), "")</f>
        <v/>
      </c>
    </row>
    <row r="2752" spans="1:7" ht="18" customHeight="1" x14ac:dyDescent="0.25">
      <c r="A2752" s="59" t="str">
        <f>IF(
   SUMPRODUCT(--('alimentação - Tabela 7.1'!$5:$5=TEXT(DATE(2020,INT((ROW(A2750)-1)/33)+1,1),"mmmm/aaaa"))) &gt; 0,
   TEXT(DATE(2020,INT((ROW(A2750)-1)/33)+1,1),"mmm/aa"),
   ""
)</f>
        <v/>
      </c>
      <c r="B2752" s="61" t="str">
        <f>IF(A2752&lt;&gt;"", 'alimentação - Tabela 7.1'!$B$17, "" )</f>
        <v/>
      </c>
      <c r="C2752" s="62" t="str">
        <f>IFERROR(INDEX('alimentação - Tabela 7.1'!$17:$17,
MATCH(TEXT('Tabela 7.1'!A2752,"mmmm/aaaa"),'alimentação - Tabela 7.1'!$5:$5,0)), "")</f>
        <v/>
      </c>
      <c r="D2752" s="62" t="str">
        <f>IFERROR(INDEX('alimentação - Tabela 7.1'!$17:$17,
MATCH(TEXT('Tabela 7.1'!$A2752,"mmmm/aaaa"),'alimentação - Tabela 7.1'!$5:$5,0)+1), "")</f>
        <v/>
      </c>
      <c r="E2752" s="62" t="str">
        <f>IFERROR(INDEX('alimentação - Tabela 7.1'!$17:$17,
MATCH(TEXT('Tabela 7.1'!$A2752,"mmmm/aaaa"),'alimentação - Tabela 7.1'!$5:$5,0)+2), "")</f>
        <v/>
      </c>
      <c r="F2752" s="62" t="str">
        <f>IFERROR(INDEX('alimentação - Tabela 7.1'!$17:$17,
MATCH(TEXT('Tabela 7.1'!$A2752,"mmmm/aaaa"),'alimentação - Tabela 7.1'!$5:$5,0)+3), "")</f>
        <v/>
      </c>
      <c r="G2752" s="95" t="str">
        <f>IFERROR(INDEX('alimentação - Tabela 7.1'!$17:$17,
MATCH(TEXT('Tabela 7.1'!$A2752,"mmmm/aaaa"),'alimentação - Tabela 7.1'!$5:$5,0)+4), "")</f>
        <v/>
      </c>
    </row>
    <row r="2753" spans="1:7" ht="18" customHeight="1" x14ac:dyDescent="0.25">
      <c r="A2753" s="59" t="str">
        <f>IF(
   SUMPRODUCT(--('alimentação - Tabela 7.1'!$5:$5=TEXT(DATE(2020,INT((ROW(A2751)-1)/33)+1,1),"mmmm/aaaa"))) &gt; 0,
   TEXT(DATE(2020,INT((ROW(A2751)-1)/33)+1,1),"mmm/aa"),
   ""
)</f>
        <v/>
      </c>
      <c r="B2753" s="61" t="str">
        <f>IF(A2753&lt;&gt;"", 'alimentação - Tabela 7.1'!$B$18, "" )</f>
        <v/>
      </c>
      <c r="C2753" s="62" t="str">
        <f>IFERROR(INDEX('alimentação - Tabela 7.1'!$18:$18,
MATCH(TEXT('Tabela 7.1'!A2753,"mmmm/aaaa"),'alimentação - Tabela 7.1'!$5:$5,0)), "")</f>
        <v/>
      </c>
      <c r="D2753" s="62" t="str">
        <f>IFERROR(INDEX('alimentação - Tabela 7.1'!$18:$18,
MATCH(TEXT('Tabela 7.1'!$A2753,"mmmm/aaaa"),'alimentação - Tabela 7.1'!$5:$5,0)+1), "")</f>
        <v/>
      </c>
      <c r="E2753" s="62" t="str">
        <f>IFERROR(INDEX('alimentação - Tabela 7.1'!$18:$18,
MATCH(TEXT('Tabela 7.1'!$A2753,"mmmm/aaaa"),'alimentação - Tabela 7.1'!$5:$5,0)+2), "")</f>
        <v/>
      </c>
      <c r="F2753" s="62" t="str">
        <f>IFERROR(INDEX('alimentação - Tabela 7.1'!$18:$18,
MATCH(TEXT('Tabela 7.1'!$A2753,"mmmm/aaaa"),'alimentação - Tabela 7.1'!$5:$5,0)+3), "")</f>
        <v/>
      </c>
      <c r="G2753" s="95" t="str">
        <f>IFERROR(INDEX('alimentação - Tabela 7.1'!$18:$18,
MATCH(TEXT('Tabela 7.1'!$A2753,"mmmm/aaaa"),'alimentação - Tabela 7.1'!$5:$5,0)+4), "")</f>
        <v/>
      </c>
    </row>
    <row r="2754" spans="1:7" ht="18" customHeight="1" x14ac:dyDescent="0.25">
      <c r="A2754" s="59" t="str">
        <f>IF(
   SUMPRODUCT(--('alimentação - Tabela 7.1'!$5:$5=TEXT(DATE(2020,INT((ROW(A2752)-1)/33)+1,1),"mmmm/aaaa"))) &gt; 0,
   TEXT(DATE(2020,INT((ROW(A2752)-1)/33)+1,1),"mmm/aa"),
   ""
)</f>
        <v/>
      </c>
      <c r="B2754" s="61" t="str">
        <f>IF(A2754&lt;&gt;"", 'alimentação - Tabela 7.1'!$B$19, "" )</f>
        <v/>
      </c>
      <c r="C2754" s="62" t="str">
        <f>IFERROR(INDEX('alimentação - Tabela 7.1'!$19:$19,
MATCH(TEXT('Tabela 7.1'!A2754,"mmmm/aaaa"),'alimentação - Tabela 7.1'!$5:$5,0)), "")</f>
        <v/>
      </c>
      <c r="D2754" s="62" t="str">
        <f>IFERROR(INDEX('alimentação - Tabela 7.1'!$19:$19,
MATCH(TEXT('Tabela 7.1'!$A2754,"mmmm/aaaa"),'alimentação - Tabela 7.1'!$5:$5,0)+1), "")</f>
        <v/>
      </c>
      <c r="E2754" s="62" t="str">
        <f>IFERROR(INDEX('alimentação - Tabela 7.1'!$19:$19,
MATCH(TEXT('Tabela 7.1'!$A2754,"mmmm/aaaa"),'alimentação - Tabela 7.1'!$5:$5,0)+2), "")</f>
        <v/>
      </c>
      <c r="F2754" s="62" t="str">
        <f>IFERROR(INDEX('alimentação - Tabela 7.1'!$19:$19,
MATCH(TEXT('Tabela 7.1'!$A2754,"mmmm/aaaa"),'alimentação - Tabela 7.1'!$5:$5,0)+3), "")</f>
        <v/>
      </c>
      <c r="G2754" s="95" t="str">
        <f>IFERROR(INDEX('alimentação - Tabela 7.1'!$19:$19,
MATCH(TEXT('Tabela 7.1'!$A2754,"mmmm/aaaa"),'alimentação - Tabela 7.1'!$5:$5,0)+4), "")</f>
        <v/>
      </c>
    </row>
    <row r="2755" spans="1:7" ht="18" customHeight="1" x14ac:dyDescent="0.25">
      <c r="A2755" s="59" t="str">
        <f>IF(
   SUMPRODUCT(--('alimentação - Tabela 7.1'!$5:$5=TEXT(DATE(2020,INT((ROW(A2753)-1)/33)+1,1),"mmmm/aaaa"))) &gt; 0,
   TEXT(DATE(2020,INT((ROW(A2753)-1)/33)+1,1),"mmm/aa"),
   ""
)</f>
        <v/>
      </c>
      <c r="B2755" s="61" t="str">
        <f>IF(A2755&lt;&gt;"", 'alimentação - Tabela 7.1'!$B$20, "" )</f>
        <v/>
      </c>
      <c r="C2755" s="62" t="str">
        <f>IFERROR(INDEX('alimentação - Tabela 7.1'!$20:$20,
MATCH(TEXT('Tabela 7.1'!A2755,"mmmm/aaaa"),'alimentação - Tabela 7.1'!$5:$5,0)), "")</f>
        <v/>
      </c>
      <c r="D2755" s="62" t="str">
        <f>IFERROR(INDEX('alimentação - Tabela 7.1'!$20:$20,
MATCH(TEXT('Tabela 7.1'!$A2755,"mmmm/aaaa"),'alimentação - Tabela 7.1'!$5:$5,0)+1), "")</f>
        <v/>
      </c>
      <c r="E2755" s="62" t="str">
        <f>IFERROR(INDEX('alimentação - Tabela 7.1'!$20:$20,
MATCH(TEXT('Tabela 7.1'!$A2755,"mmmm/aaaa"),'alimentação - Tabela 7.1'!$5:$5,0)+2), "")</f>
        <v/>
      </c>
      <c r="F2755" s="62" t="str">
        <f>IFERROR(INDEX('alimentação - Tabela 7.1'!$20:$20,
MATCH(TEXT('Tabela 7.1'!$A2755,"mmmm/aaaa"),'alimentação - Tabela 7.1'!$5:$5,0)+3), "")</f>
        <v/>
      </c>
      <c r="G2755" s="95" t="str">
        <f>IFERROR(INDEX('alimentação - Tabela 7.1'!$20:$20,
MATCH(TEXT('Tabela 7.1'!$A2755,"mmmm/aaaa"),'alimentação - Tabela 7.1'!$5:$5,0)+4), "")</f>
        <v/>
      </c>
    </row>
    <row r="2756" spans="1:7" ht="18" customHeight="1" x14ac:dyDescent="0.25">
      <c r="A2756" s="59" t="str">
        <f>IF(
   SUMPRODUCT(--('alimentação - Tabela 7.1'!$5:$5=TEXT(DATE(2020,INT((ROW(A2754)-1)/33)+1,1),"mmmm/aaaa"))) &gt; 0,
   TEXT(DATE(2020,INT((ROW(A2754)-1)/33)+1,1),"mmm/aa"),
   ""
)</f>
        <v/>
      </c>
      <c r="B2756" s="61" t="str">
        <f>IF(A2756&lt;&gt;"", 'alimentação - Tabela 7.1'!$B$21, "" )</f>
        <v/>
      </c>
      <c r="C2756" s="62" t="str">
        <f>IFERROR(INDEX('alimentação - Tabela 7.1'!$21:$21,
MATCH(TEXT('Tabela 7.1'!A2756,"mmmm/aaaa"),'alimentação - Tabela 7.1'!$5:$5,0)), "")</f>
        <v/>
      </c>
      <c r="D2756" s="62" t="str">
        <f>IFERROR(INDEX('alimentação - Tabela 7.1'!$21:$21,
MATCH(TEXT('Tabela 7.1'!$A2756,"mmmm/aaaa"),'alimentação - Tabela 7.1'!$5:$5,0)+1), "")</f>
        <v/>
      </c>
      <c r="E2756" s="62" t="str">
        <f>IFERROR(INDEX('alimentação - Tabela 7.1'!$21:$21,
MATCH(TEXT('Tabela 7.1'!$A2756,"mmmm/aaaa"),'alimentação - Tabela 7.1'!$5:$5,0)+2), "")</f>
        <v/>
      </c>
      <c r="F2756" s="62" t="str">
        <f>IFERROR(INDEX('alimentação - Tabela 7.1'!$21:$21,
MATCH(TEXT('Tabela 7.1'!$A2756,"mmmm/aaaa"),'alimentação - Tabela 7.1'!$5:$5,0)+3), "")</f>
        <v/>
      </c>
      <c r="G2756" s="95" t="str">
        <f>IFERROR(INDEX('alimentação - Tabela 7.1'!$21:$21,
MATCH(TEXT('Tabela 7.1'!$A2756,"mmmm/aaaa"),'alimentação - Tabela 7.1'!$5:$5,0)+4), "")</f>
        <v/>
      </c>
    </row>
    <row r="2757" spans="1:7" ht="18" customHeight="1" x14ac:dyDescent="0.25">
      <c r="A2757" s="59" t="str">
        <f>IF(
   SUMPRODUCT(--('alimentação - Tabela 7.1'!$5:$5=TEXT(DATE(2020,INT((ROW(A2755)-1)/33)+1,1),"mmmm/aaaa"))) &gt; 0,
   TEXT(DATE(2020,INT((ROW(A2755)-1)/33)+1,1),"mmm/aa"),
   ""
)</f>
        <v/>
      </c>
      <c r="B2757" s="61" t="str">
        <f>IF(A2757&lt;&gt;"", 'alimentação - Tabela 7.1'!$B$22, "" )</f>
        <v/>
      </c>
      <c r="C2757" s="62" t="str">
        <f>IFERROR(INDEX('alimentação - Tabela 7.1'!$22:$22,
MATCH(TEXT('Tabela 7.1'!A2757,"mmmm/aaaa"),'alimentação - Tabela 7.1'!$5:$5,0)), "")</f>
        <v/>
      </c>
      <c r="D2757" s="62" t="str">
        <f>IFERROR(INDEX('alimentação - Tabela 7.1'!$22:$22,
MATCH(TEXT('Tabela 7.1'!$A2757,"mmmm/aaaa"),'alimentação - Tabela 7.1'!$5:$5,0)+1), "")</f>
        <v/>
      </c>
      <c r="E2757" s="62" t="str">
        <f>IFERROR(INDEX('alimentação - Tabela 7.1'!$22:$22,
MATCH(TEXT('Tabela 7.1'!$A2757,"mmmm/aaaa"),'alimentação - Tabela 7.1'!$5:$5,0)+2), "")</f>
        <v/>
      </c>
      <c r="F2757" s="62" t="str">
        <f>IFERROR(INDEX('alimentação - Tabela 7.1'!$22:$22,
MATCH(TEXT('Tabela 7.1'!$A2757,"mmmm/aaaa"),'alimentação - Tabela 7.1'!$5:$5,0)+3), "")</f>
        <v/>
      </c>
      <c r="G2757" s="95" t="str">
        <f>IFERROR(INDEX('alimentação - Tabela 7.1'!$22:$22,
MATCH(TEXT('Tabela 7.1'!$A2757,"mmmm/aaaa"),'alimentação - Tabela 7.1'!$5:$5,0)+4), "")</f>
        <v/>
      </c>
    </row>
    <row r="2758" spans="1:7" ht="18" customHeight="1" x14ac:dyDescent="0.25">
      <c r="A2758" s="59" t="str">
        <f>IF(
   SUMPRODUCT(--('alimentação - Tabela 7.1'!$5:$5=TEXT(DATE(2020,INT((ROW(A2756)-1)/33)+1,1),"mmmm/aaaa"))) &gt; 0,
   TEXT(DATE(2020,INT((ROW(A2756)-1)/33)+1,1),"mmm/aa"),
   ""
)</f>
        <v/>
      </c>
      <c r="B2758" s="61" t="str">
        <f>IF(A2758&lt;&gt;"", 'alimentação - Tabela 7.1'!$B$23, "" )</f>
        <v/>
      </c>
      <c r="C2758" s="62" t="str">
        <f>IFERROR(INDEX('alimentação - Tabela 7.1'!$23:$23,
MATCH(TEXT('Tabela 7.1'!A2758,"mmmm/aaaa"),'alimentação - Tabela 7.1'!$5:$5,0)), "")</f>
        <v/>
      </c>
      <c r="D2758" s="62" t="str">
        <f>IFERROR(INDEX('alimentação - Tabela 7.1'!$23:$23,
MATCH(TEXT('Tabela 7.1'!$A2758,"mmmm/aaaa"),'alimentação - Tabela 7.1'!$5:$5,0)+1), "")</f>
        <v/>
      </c>
      <c r="E2758" s="62" t="str">
        <f>IFERROR(INDEX('alimentação - Tabela 7.1'!$23:$23,
MATCH(TEXT('Tabela 7.1'!$A2758,"mmmm/aaaa"),'alimentação - Tabela 7.1'!$5:$5,0)+2), "")</f>
        <v/>
      </c>
      <c r="F2758" s="62" t="str">
        <f>IFERROR(INDEX('alimentação - Tabela 7.1'!$23:$23,
MATCH(TEXT('Tabela 7.1'!$A2758,"mmmm/aaaa"),'alimentação - Tabela 7.1'!$5:$5,0)+3), "")</f>
        <v/>
      </c>
      <c r="G2758" s="95" t="str">
        <f>IFERROR(INDEX('alimentação - Tabela 7.1'!$23:$23,
MATCH(TEXT('Tabela 7.1'!$A2758,"mmmm/aaaa"),'alimentação - Tabela 7.1'!$5:$5,0)+4), "")</f>
        <v/>
      </c>
    </row>
    <row r="2759" spans="1:7" ht="18" customHeight="1" x14ac:dyDescent="0.25">
      <c r="A2759" s="59" t="str">
        <f>IF(
   SUMPRODUCT(--('alimentação - Tabela 7.1'!$5:$5=TEXT(DATE(2020,INT((ROW(A2757)-1)/33)+1,1),"mmmm/aaaa"))) &gt; 0,
   TEXT(DATE(2020,INT((ROW(A2757)-1)/33)+1,1),"mmm/aa"),
   ""
)</f>
        <v/>
      </c>
      <c r="B2759" s="61" t="str">
        <f>IF(A2759&lt;&gt;"", 'alimentação - Tabela 7.1'!$B$24, "" )</f>
        <v/>
      </c>
      <c r="C2759" s="62" t="str">
        <f>IFERROR(INDEX('alimentação - Tabela 7.1'!$24:$24,
MATCH(TEXT('Tabela 7.1'!A2759,"mmmm/aaaa"),'alimentação - Tabela 7.1'!$5:$5,0)), "")</f>
        <v/>
      </c>
      <c r="D2759" s="62" t="str">
        <f>IFERROR(INDEX('alimentação - Tabela 7.1'!$24:$24,
MATCH(TEXT('Tabela 7.1'!$A2759,"mmmm/aaaa"),'alimentação - Tabela 7.1'!$5:$5,0)+1), "")</f>
        <v/>
      </c>
      <c r="E2759" s="62" t="str">
        <f>IFERROR(INDEX('alimentação - Tabela 7.1'!$24:$24,
MATCH(TEXT('Tabela 7.1'!$A2759,"mmmm/aaaa"),'alimentação - Tabela 7.1'!$5:$5,0)+2), "")</f>
        <v/>
      </c>
      <c r="F2759" s="62" t="str">
        <f>IFERROR(INDEX('alimentação - Tabela 7.1'!$24:$24,
MATCH(TEXT('Tabela 7.1'!$A2759,"mmmm/aaaa"),'alimentação - Tabela 7.1'!$5:$5,0)+3), "")</f>
        <v/>
      </c>
      <c r="G2759" s="95" t="str">
        <f>IFERROR(INDEX('alimentação - Tabela 7.1'!$24:$24,
MATCH(TEXT('Tabela 7.1'!$A2759,"mmmm/aaaa"),'alimentação - Tabela 7.1'!$5:$5,0)+4), "")</f>
        <v/>
      </c>
    </row>
    <row r="2760" spans="1:7" ht="18" customHeight="1" x14ac:dyDescent="0.25">
      <c r="A2760" s="59" t="str">
        <f>IF(
   SUMPRODUCT(--('alimentação - Tabela 7.1'!$5:$5=TEXT(DATE(2020,INT((ROW(A2758)-1)/33)+1,1),"mmmm/aaaa"))) &gt; 0,
   TEXT(DATE(2020,INT((ROW(A2758)-1)/33)+1,1),"mmm/aa"),
   ""
)</f>
        <v/>
      </c>
      <c r="B2760" s="61" t="str">
        <f>IF(A2760&lt;&gt;"", 'alimentação - Tabela 7.1'!$B$25, "" )</f>
        <v/>
      </c>
      <c r="C2760" s="62" t="str">
        <f>IFERROR(INDEX('alimentação - Tabela 7.1'!$25:$25,
MATCH(TEXT('Tabela 7.1'!A2760,"mmmm/aaaa"),'alimentação - Tabela 7.1'!$5:$5,0)), "")</f>
        <v/>
      </c>
      <c r="D2760" s="62" t="str">
        <f>IFERROR(INDEX('alimentação - Tabela 7.1'!$25:$25,
MATCH(TEXT('Tabela 7.1'!$A2760,"mmmm/aaaa"),'alimentação - Tabela 7.1'!$5:$5,0)+1), "")</f>
        <v/>
      </c>
      <c r="E2760" s="62" t="str">
        <f>IFERROR(INDEX('alimentação - Tabela 7.1'!$25:$25,
MATCH(TEXT('Tabela 7.1'!$A2760,"mmmm/aaaa"),'alimentação - Tabela 7.1'!$5:$5,0)+2), "")</f>
        <v/>
      </c>
      <c r="F2760" s="62" t="str">
        <f>IFERROR(INDEX('alimentação - Tabela 7.1'!$25:$25,
MATCH(TEXT('Tabela 7.1'!$A2760,"mmmm/aaaa"),'alimentação - Tabela 7.1'!$5:$5,0)+3), "")</f>
        <v/>
      </c>
      <c r="G2760" s="95" t="str">
        <f>IFERROR(INDEX('alimentação - Tabela 7.1'!$25:$25,
MATCH(TEXT('Tabela 7.1'!$A2760,"mmmm/aaaa"),'alimentação - Tabela 7.1'!$5:$5,0)+4), "")</f>
        <v/>
      </c>
    </row>
    <row r="2761" spans="1:7" ht="18" customHeight="1" x14ac:dyDescent="0.25">
      <c r="A2761" s="59" t="str">
        <f>IF(
   SUMPRODUCT(--('alimentação - Tabela 7.1'!$5:$5=TEXT(DATE(2020,INT((ROW(A2759)-1)/33)+1,1),"mmmm/aaaa"))) &gt; 0,
   TEXT(DATE(2020,INT((ROW(A2759)-1)/33)+1,1),"mmm/aa"),
   ""
)</f>
        <v/>
      </c>
      <c r="B2761" s="61" t="str">
        <f>IF(A2761&lt;&gt;"", 'alimentação - Tabela 7.1'!$B$26, "" )</f>
        <v/>
      </c>
      <c r="C2761" s="62" t="str">
        <f>IFERROR(INDEX('alimentação - Tabela 7.1'!$26:$26,
MATCH(TEXT('Tabela 7.1'!A2761,"mmmm/aaaa"),'alimentação - Tabela 7.1'!$5:$5,0)), "")</f>
        <v/>
      </c>
      <c r="D2761" s="62" t="str">
        <f>IFERROR(INDEX('alimentação - Tabela 7.1'!$26:$26,
MATCH(TEXT('Tabela 7.1'!$A2761,"mmmm/aaaa"),'alimentação - Tabela 7.1'!$5:$5,0)+1), "")</f>
        <v/>
      </c>
      <c r="E2761" s="62" t="str">
        <f>IFERROR(INDEX('alimentação - Tabela 7.1'!$26:$26,
MATCH(TEXT('Tabela 7.1'!$A2761,"mmmm/aaaa"),'alimentação - Tabela 7.1'!$5:$5,0)+2), "")</f>
        <v/>
      </c>
      <c r="F2761" s="62" t="str">
        <f>IFERROR(INDEX('alimentação - Tabela 7.1'!$26:$26,
MATCH(TEXT('Tabela 7.1'!$A2761,"mmmm/aaaa"),'alimentação - Tabela 7.1'!$5:$5,0)+3), "")</f>
        <v/>
      </c>
      <c r="G2761" s="95" t="str">
        <f>IFERROR(INDEX('alimentação - Tabela 7.1'!$26:$26,
MATCH(TEXT('Tabela 7.1'!$A2761,"mmmm/aaaa"),'alimentação - Tabela 7.1'!$5:$5,0)+4), "")</f>
        <v/>
      </c>
    </row>
    <row r="2762" spans="1:7" ht="18" customHeight="1" x14ac:dyDescent="0.25">
      <c r="A2762" s="59" t="str">
        <f>IF(
   SUMPRODUCT(--('alimentação - Tabela 7.1'!$5:$5=TEXT(DATE(2020,INT((ROW(A2760)-1)/33)+1,1),"mmmm/aaaa"))) &gt; 0,
   TEXT(DATE(2020,INT((ROW(A2760)-1)/33)+1,1),"mmm/aa"),
   ""
)</f>
        <v/>
      </c>
      <c r="B2762" s="61" t="str">
        <f>IF(A2762&lt;&gt;"", 'alimentação - Tabela 7.1'!$B$27, "" )</f>
        <v/>
      </c>
      <c r="C2762" s="62" t="str">
        <f>IFERROR(INDEX('alimentação - Tabela 7.1'!$27:$27,
MATCH(TEXT('Tabela 7.1'!A2762,"mmmm/aaaa"),'alimentação - Tabela 7.1'!$5:$5,0)), "")</f>
        <v/>
      </c>
      <c r="D2762" s="62" t="str">
        <f>IFERROR(INDEX('alimentação - Tabela 7.1'!$27:$27,
MATCH(TEXT('Tabela 7.1'!$A2762,"mmmm/aaaa"),'alimentação - Tabela 7.1'!$5:$5,0)+1), "")</f>
        <v/>
      </c>
      <c r="E2762" s="62" t="str">
        <f>IFERROR(INDEX('alimentação - Tabela 7.1'!$27:$27,
MATCH(TEXT('Tabela 7.1'!$A2762,"mmmm/aaaa"),'alimentação - Tabela 7.1'!$5:$5,0)+2), "")</f>
        <v/>
      </c>
      <c r="F2762" s="62" t="str">
        <f>IFERROR(INDEX('alimentação - Tabela 7.1'!$27:$27,
MATCH(TEXT('Tabela 7.1'!$A2762,"mmmm/aaaa"),'alimentação - Tabela 7.1'!$5:$5,0)+3), "")</f>
        <v/>
      </c>
      <c r="G2762" s="95" t="str">
        <f>IFERROR(INDEX('alimentação - Tabela 7.1'!$27:$27,
MATCH(TEXT('Tabela 7.1'!$A2762,"mmmm/aaaa"),'alimentação - Tabela 7.1'!$5:$5,0)+4), "")</f>
        <v/>
      </c>
    </row>
    <row r="2763" spans="1:7" ht="18" customHeight="1" x14ac:dyDescent="0.25">
      <c r="A2763" s="59" t="str">
        <f>IF(
   SUMPRODUCT(--('alimentação - Tabela 7.1'!$5:$5=TEXT(DATE(2020,INT((ROW(A2761)-1)/33)+1,1),"mmmm/aaaa"))) &gt; 0,
   TEXT(DATE(2020,INT((ROW(A2761)-1)/33)+1,1),"mmm/aa"),
   ""
)</f>
        <v/>
      </c>
      <c r="B2763" s="61" t="str">
        <f>IF(A2763&lt;&gt;"", 'alimentação - Tabela 7.1'!$B$28, "" )</f>
        <v/>
      </c>
      <c r="C2763" s="62" t="str">
        <f>IFERROR(INDEX('alimentação - Tabela 7.1'!$28:$28,
MATCH(TEXT('Tabela 7.1'!A2763,"mmmm/aaaa"),'alimentação - Tabela 7.1'!$5:$5,0)), "")</f>
        <v/>
      </c>
      <c r="D2763" s="62" t="str">
        <f>IFERROR(INDEX('alimentação - Tabela 7.1'!$28:$28,
MATCH(TEXT('Tabela 7.1'!$A2763,"mmmm/aaaa"),'alimentação - Tabela 7.1'!$5:$5,0)+1), "")</f>
        <v/>
      </c>
      <c r="E2763" s="62" t="str">
        <f>IFERROR(INDEX('alimentação - Tabela 7.1'!$28:$28,
MATCH(TEXT('Tabela 7.1'!$A2763,"mmmm/aaaa"),'alimentação - Tabela 7.1'!$5:$5,0)+2), "")</f>
        <v/>
      </c>
      <c r="F2763" s="62" t="str">
        <f>IFERROR(INDEX('alimentação - Tabela 7.1'!$28:$28,
MATCH(TEXT('Tabela 7.1'!$A2763,"mmmm/aaaa"),'alimentação - Tabela 7.1'!$5:$5,0)+3), "")</f>
        <v/>
      </c>
      <c r="G2763" s="95" t="str">
        <f>IFERROR(INDEX('alimentação - Tabela 7.1'!$28:$28,
MATCH(TEXT('Tabela 7.1'!$A2763,"mmmm/aaaa"),'alimentação - Tabela 7.1'!$5:$5,0)+4), "")</f>
        <v/>
      </c>
    </row>
    <row r="2764" spans="1:7" ht="18" customHeight="1" x14ac:dyDescent="0.25">
      <c r="A2764" s="59" t="str">
        <f>IF(
   SUMPRODUCT(--('alimentação - Tabela 7.1'!$5:$5=TEXT(DATE(2020,INT((ROW(A2762)-1)/33)+1,1),"mmmm/aaaa"))) &gt; 0,
   TEXT(DATE(2020,INT((ROW(A2762)-1)/33)+1,1),"mmm/aa"),
   ""
)</f>
        <v/>
      </c>
      <c r="B2764" s="61" t="str">
        <f>IF(A2764&lt;&gt;"", 'alimentação - Tabela 7.1'!$B$29, "" )</f>
        <v/>
      </c>
      <c r="C2764" s="62" t="str">
        <f>IFERROR(INDEX('alimentação - Tabela 7.1'!$29:$29,
MATCH(TEXT('Tabela 7.1'!A2764,"mmmm/aaaa"),'alimentação - Tabela 7.1'!$5:$5,0)), "")</f>
        <v/>
      </c>
      <c r="D2764" s="62" t="str">
        <f>IFERROR(INDEX('alimentação - Tabela 7.1'!$29:$29,
MATCH(TEXT('Tabela 7.1'!$A2764,"mmmm/aaaa"),'alimentação - Tabela 7.1'!$5:$5,0)+1), "")</f>
        <v/>
      </c>
      <c r="E2764" s="62" t="str">
        <f>IFERROR(INDEX('alimentação - Tabela 7.1'!$29:$29,
MATCH(TEXT('Tabela 7.1'!$A2764,"mmmm/aaaa"),'alimentação - Tabela 7.1'!$5:$5,0)+2), "")</f>
        <v/>
      </c>
      <c r="F2764" s="62" t="str">
        <f>IFERROR(INDEX('alimentação - Tabela 7.1'!$29:$29,
MATCH(TEXT('Tabela 7.1'!$A2764,"mmmm/aaaa"),'alimentação - Tabela 7.1'!$5:$5,0)+3), "")</f>
        <v/>
      </c>
      <c r="G2764" s="95" t="str">
        <f>IFERROR(INDEX('alimentação - Tabela 7.1'!$29:$29,
MATCH(TEXT('Tabela 7.1'!$A2764,"mmmm/aaaa"),'alimentação - Tabela 7.1'!$5:$5,0)+4), "")</f>
        <v/>
      </c>
    </row>
    <row r="2765" spans="1:7" ht="18" customHeight="1" x14ac:dyDescent="0.25">
      <c r="A2765" s="59" t="str">
        <f>IF(
   SUMPRODUCT(--('alimentação - Tabela 7.1'!$5:$5=TEXT(DATE(2020,INT((ROW(A2763)-1)/33)+1,1),"mmmm/aaaa"))) &gt; 0,
   TEXT(DATE(2020,INT((ROW(A2763)-1)/33)+1,1),"mmm/aa"),
   ""
)</f>
        <v/>
      </c>
      <c r="B2765" s="61" t="str">
        <f>IF(A2765&lt;&gt;"", 'alimentação - Tabela 7.1'!$B$30, "" )</f>
        <v/>
      </c>
      <c r="C2765" s="62" t="str">
        <f>IFERROR(INDEX('alimentação - Tabela 7.1'!$30:$30,
MATCH(TEXT('Tabela 7.1'!A2765,"mmmm/aaaa"),'alimentação - Tabela 7.1'!$5:$5,0)), "")</f>
        <v/>
      </c>
      <c r="D2765" s="62" t="str">
        <f>IFERROR(INDEX('alimentação - Tabela 7.1'!$30:$30,
MATCH(TEXT('Tabela 7.1'!$A2765,"mmmm/aaaa"),'alimentação - Tabela 7.1'!$5:$5,0)+1), "")</f>
        <v/>
      </c>
      <c r="E2765" s="62" t="str">
        <f>IFERROR(INDEX('alimentação - Tabela 7.1'!$30:$30,
MATCH(TEXT('Tabela 7.1'!$A2765,"mmmm/aaaa"),'alimentação - Tabela 7.1'!$5:$5,0)+2), "")</f>
        <v/>
      </c>
      <c r="F2765" s="62" t="str">
        <f>IFERROR(INDEX('alimentação - Tabela 7.1'!$30:$30,
MATCH(TEXT('Tabela 7.1'!$A2765,"mmmm/aaaa"),'alimentação - Tabela 7.1'!$5:$5,0)+3), "")</f>
        <v/>
      </c>
      <c r="G2765" s="95" t="str">
        <f>IFERROR(INDEX('alimentação - Tabela 7.1'!$30:$30,
MATCH(TEXT('Tabela 7.1'!$A2765,"mmmm/aaaa"),'alimentação - Tabela 7.1'!$5:$5,0)+4), "")</f>
        <v/>
      </c>
    </row>
    <row r="2766" spans="1:7" ht="18" customHeight="1" x14ac:dyDescent="0.25">
      <c r="A2766" s="59" t="str">
        <f>IF(
   SUMPRODUCT(--('alimentação - Tabela 7.1'!$5:$5=TEXT(DATE(2020,INT((ROW(A2764)-1)/33)+1,1),"mmmm/aaaa"))) &gt; 0,
   TEXT(DATE(2020,INT((ROW(A2764)-1)/33)+1,1),"mmm/aa"),
   ""
)</f>
        <v/>
      </c>
      <c r="B2766" s="61" t="str">
        <f>IF(A2766&lt;&gt;"", 'alimentação - Tabela 7.1'!$B$31, "" )</f>
        <v/>
      </c>
      <c r="C2766" s="62" t="str">
        <f>IFERROR(INDEX('alimentação - Tabela 7.1'!$31:$31,
MATCH(TEXT('Tabela 7.1'!A2766,"mmmm/aaaa"),'alimentação - Tabela 7.1'!$5:$5,0)), "")</f>
        <v/>
      </c>
      <c r="D2766" s="62" t="str">
        <f>IFERROR(INDEX('alimentação - Tabela 7.1'!$31:$31,
MATCH(TEXT('Tabela 7.1'!$A2766,"mmmm/aaaa"),'alimentação - Tabela 7.1'!$5:$5,0)+1), "")</f>
        <v/>
      </c>
      <c r="E2766" s="62" t="str">
        <f>IFERROR(INDEX('alimentação - Tabela 7.1'!$31:$31,
MATCH(TEXT('Tabela 7.1'!$A2766,"mmmm/aaaa"),'alimentação - Tabela 7.1'!$5:$5,0)+2), "")</f>
        <v/>
      </c>
      <c r="F2766" s="62" t="str">
        <f>IFERROR(INDEX('alimentação - Tabela 7.1'!$31:$31,
MATCH(TEXT('Tabela 7.1'!$A2766,"mmmm/aaaa"),'alimentação - Tabela 7.1'!$5:$5,0)+3), "")</f>
        <v/>
      </c>
      <c r="G2766" s="95" t="str">
        <f>IFERROR(INDEX('alimentação - Tabela 7.1'!$31:$31,
MATCH(TEXT('Tabela 7.1'!$A2766,"mmmm/aaaa"),'alimentação - Tabela 7.1'!$5:$5,0)+4), "")</f>
        <v/>
      </c>
    </row>
    <row r="2767" spans="1:7" ht="18" customHeight="1" x14ac:dyDescent="0.25">
      <c r="A2767" s="59" t="str">
        <f>IF(
   SUMPRODUCT(--('alimentação - Tabela 7.1'!$5:$5=TEXT(DATE(2020,INT((ROW(A2765)-1)/33)+1,1),"mmmm/aaaa"))) &gt; 0,
   TEXT(DATE(2020,INT((ROW(A2765)-1)/33)+1,1),"mmm/aa"),
   ""
)</f>
        <v/>
      </c>
      <c r="B2767" s="61" t="str">
        <f>IF(A2767&lt;&gt;"", 'alimentação - Tabela 7.1'!$B$32, "" )</f>
        <v/>
      </c>
      <c r="C2767" s="62" t="str">
        <f>IFERROR(INDEX('alimentação - Tabela 7.1'!$32:$32,
MATCH(TEXT('Tabela 7.1'!A2767,"mmmm/aaaa"),'alimentação - Tabela 7.1'!$5:$5,0)), "")</f>
        <v/>
      </c>
      <c r="D2767" s="62" t="str">
        <f>IFERROR(INDEX('alimentação - Tabela 7.1'!$32:$32,
MATCH(TEXT('Tabela 7.1'!$A2767,"mmmm/aaaa"),'alimentação - Tabela 7.1'!$5:$5,0)+1), "")</f>
        <v/>
      </c>
      <c r="E2767" s="62" t="str">
        <f>IFERROR(INDEX('alimentação - Tabela 7.1'!$32:$32,
MATCH(TEXT('Tabela 7.1'!$A2767,"mmmm/aaaa"),'alimentação - Tabela 7.1'!$5:$5,0)+2), "")</f>
        <v/>
      </c>
      <c r="F2767" s="62" t="str">
        <f>IFERROR(INDEX('alimentação - Tabela 7.1'!$32:$32,
MATCH(TEXT('Tabela 7.1'!$A2767,"mmmm/aaaa"),'alimentação - Tabela 7.1'!$5:$5,0)+3), "")</f>
        <v/>
      </c>
      <c r="G2767" s="95" t="str">
        <f>IFERROR(INDEX('alimentação - Tabela 7.1'!$32:$32,
MATCH(TEXT('Tabela 7.1'!$A2767,"mmmm/aaaa"),'alimentação - Tabela 7.1'!$5:$5,0)+4), "")</f>
        <v/>
      </c>
    </row>
    <row r="2768" spans="1:7" ht="18" customHeight="1" x14ac:dyDescent="0.25">
      <c r="A2768" s="59" t="str">
        <f>IF(
   SUMPRODUCT(--('alimentação - Tabela 7.1'!$5:$5=TEXT(DATE(2020,INT((ROW(A2766)-1)/33)+1,1),"mmmm/aaaa"))) &gt; 0,
   TEXT(DATE(2020,INT((ROW(A2766)-1)/33)+1,1),"mmm/aa"),
   ""
)</f>
        <v/>
      </c>
      <c r="B2768" s="61" t="str">
        <f>IF(A2768&lt;&gt;"", 'alimentação - Tabela 7.1'!$B$33, "" )</f>
        <v/>
      </c>
      <c r="C2768" s="62" t="str">
        <f>IFERROR(INDEX('alimentação - Tabela 7.1'!$33:$33,
MATCH(TEXT('Tabela 7.1'!A2768,"mmmm/aaaa"),'alimentação - Tabela 7.1'!$5:$5,0)), "")</f>
        <v/>
      </c>
      <c r="D2768" s="62" t="str">
        <f>IFERROR(INDEX('alimentação - Tabela 7.1'!$33:$33,
MATCH(TEXT('Tabela 7.1'!$A2768,"mmmm/aaaa"),'alimentação - Tabela 7.1'!$5:$5,0)+1), "")</f>
        <v/>
      </c>
      <c r="E2768" s="62" t="str">
        <f>IFERROR(INDEX('alimentação - Tabela 7.1'!$33:$33,
MATCH(TEXT('Tabela 7.1'!$A2768,"mmmm/aaaa"),'alimentação - Tabela 7.1'!$5:$5,0)+2), "")</f>
        <v/>
      </c>
      <c r="F2768" s="62" t="str">
        <f>IFERROR(INDEX('alimentação - Tabela 7.1'!$33:$33,
MATCH(TEXT('Tabela 7.1'!$A2768,"mmmm/aaaa"),'alimentação - Tabela 7.1'!$5:$5,0)+3), "")</f>
        <v/>
      </c>
      <c r="G2768" s="95" t="str">
        <f>IFERROR(INDEX('alimentação - Tabela 7.1'!$33:$33,
MATCH(TEXT('Tabela 7.1'!$A2768,"mmmm/aaaa"),'alimentação - Tabela 7.1'!$5:$5,0)+4), "")</f>
        <v/>
      </c>
    </row>
    <row r="2769" spans="1:7" ht="18" customHeight="1" x14ac:dyDescent="0.25">
      <c r="A2769" s="59" t="str">
        <f>IF(
   SUMPRODUCT(--('alimentação - Tabela 7.1'!$5:$5=TEXT(DATE(2020,INT((ROW(A2767)-1)/33)+1,1),"mmmm/aaaa"))) &gt; 0,
   TEXT(DATE(2020,INT((ROW(A2767)-1)/33)+1,1),"mmm/aa"),
   ""
)</f>
        <v/>
      </c>
      <c r="B2769" s="61" t="str">
        <f>IF(A2769&lt;&gt;"", 'alimentação - Tabela 7.1'!$B$34, "" )</f>
        <v/>
      </c>
      <c r="C2769" s="62" t="str">
        <f>IFERROR(INDEX('alimentação - Tabela 7.1'!$34:$34,
MATCH(TEXT('Tabela 7.1'!A2769,"mmmm/aaaa"),'alimentação - Tabela 7.1'!$5:$5,0)), "")</f>
        <v/>
      </c>
      <c r="D2769" s="62" t="str">
        <f>IFERROR(INDEX('alimentação - Tabela 7.1'!$34:$34,
MATCH(TEXT('Tabela 7.1'!$A2769,"mmmm/aaaa"),'alimentação - Tabela 7.1'!$5:$5,0)+1), "")</f>
        <v/>
      </c>
      <c r="E2769" s="62" t="str">
        <f>IFERROR(INDEX('alimentação - Tabela 7.1'!$34:$34,
MATCH(TEXT('Tabela 7.1'!$A2769,"mmmm/aaaa"),'alimentação - Tabela 7.1'!$5:$5,0)+2), "")</f>
        <v/>
      </c>
      <c r="F2769" s="62" t="str">
        <f>IFERROR(INDEX('alimentação - Tabela 7.1'!$34:$34,
MATCH(TEXT('Tabela 7.1'!$A2769,"mmmm/aaaa"),'alimentação - Tabela 7.1'!$5:$5,0)+3), "")</f>
        <v/>
      </c>
      <c r="G2769" s="95" t="str">
        <f>IFERROR(INDEX('alimentação - Tabela 7.1'!$34:$34,
MATCH(TEXT('Tabela 7.1'!$A2769,"mmmm/aaaa"),'alimentação - Tabela 7.1'!$5:$5,0)+4), "")</f>
        <v/>
      </c>
    </row>
    <row r="2770" spans="1:7" ht="18" customHeight="1" x14ac:dyDescent="0.25">
      <c r="A2770" s="59" t="str">
        <f>IF(
   SUMPRODUCT(--('alimentação - Tabela 7.1'!$5:$5=TEXT(DATE(2020,INT((ROW(A2768)-1)/33)+1,1),"mmmm/aaaa"))) &gt; 0,
   TEXT(DATE(2020,INT((ROW(A2768)-1)/33)+1,1),"mmm/aa"),
   ""
)</f>
        <v/>
      </c>
      <c r="B2770" s="61" t="str">
        <f>IF(A2770&lt;&gt;"", 'alimentação - Tabela 7.1'!$B$35, "" )</f>
        <v/>
      </c>
      <c r="C2770" s="62" t="str">
        <f>IFERROR(INDEX('alimentação - Tabela 7.1'!$35:$35,
MATCH(TEXT('Tabela 7.1'!A2770,"mmmm/aaaa"),'alimentação - Tabela 7.1'!$5:$5,0)), "")</f>
        <v/>
      </c>
      <c r="D2770" s="62" t="str">
        <f>IFERROR(INDEX('alimentação - Tabela 7.1'!$35:$35,
MATCH(TEXT('Tabela 7.1'!$A2770,"mmmm/aaaa"),'alimentação - Tabela 7.1'!$5:$5,0)+1), "")</f>
        <v/>
      </c>
      <c r="E2770" s="62" t="str">
        <f>IFERROR(INDEX('alimentação - Tabela 7.1'!$35:$35,
MATCH(TEXT('Tabela 7.1'!$A2770,"mmmm/aaaa"),'alimentação - Tabela 7.1'!$5:$5,0)+2), "")</f>
        <v/>
      </c>
      <c r="F2770" s="62" t="str">
        <f>IFERROR(INDEX('alimentação - Tabela 7.1'!$35:$35,
MATCH(TEXT('Tabela 7.1'!$A2770,"mmmm/aaaa"),'alimentação - Tabela 7.1'!$5:$5,0)+3), "")</f>
        <v/>
      </c>
      <c r="G2770" s="95" t="str">
        <f>IFERROR(INDEX('alimentação - Tabela 7.1'!$35:$35,
MATCH(TEXT('Tabela 7.1'!$A2770,"mmmm/aaaa"),'alimentação - Tabela 7.1'!$5:$5,0)+4), "")</f>
        <v/>
      </c>
    </row>
    <row r="2771" spans="1:7" ht="18" customHeight="1" x14ac:dyDescent="0.25">
      <c r="A2771" s="59" t="str">
        <f>IF(
   SUMPRODUCT(--('alimentação - Tabela 7.1'!$5:$5=TEXT(DATE(2020,INT((ROW(A2769)-1)/33)+1,1),"mmmm/aaaa"))) &gt; 0,
   TEXT(DATE(2020,INT((ROW(A2769)-1)/33)+1,1),"mmm/aa"),
   ""
)</f>
        <v/>
      </c>
      <c r="B2771" s="61" t="str">
        <f>IF(A2771&lt;&gt;"", 'alimentação - Tabela 7.1'!$B$36, "" )</f>
        <v/>
      </c>
      <c r="C2771" s="62" t="str">
        <f>IFERROR(INDEX('alimentação - Tabela 7.1'!$36:$36,
MATCH(TEXT('Tabela 7.1'!A2771,"mmmm/aaaa"),'alimentação - Tabela 7.1'!$5:$5,0)), "")</f>
        <v/>
      </c>
      <c r="D2771" s="62" t="str">
        <f>IFERROR(INDEX('alimentação - Tabela 7.1'!$36:$36,
MATCH(TEXT('Tabela 7.1'!$A2771,"mmmm/aaaa"),'alimentação - Tabela 7.1'!$5:$5,0)+1), "")</f>
        <v/>
      </c>
      <c r="E2771" s="62" t="str">
        <f>IFERROR(INDEX('alimentação - Tabela 7.1'!$36:$36,
MATCH(TEXT('Tabela 7.1'!$A2771,"mmmm/aaaa"),'alimentação - Tabela 7.1'!$5:$5,0)+2), "")</f>
        <v/>
      </c>
      <c r="F2771" s="62" t="str">
        <f>IFERROR(INDEX('alimentação - Tabela 7.1'!$36:$36,
MATCH(TEXT('Tabela 7.1'!$A2771,"mmmm/aaaa"),'alimentação - Tabela 7.1'!$5:$5,0)+3), "")</f>
        <v/>
      </c>
      <c r="G2771" s="95" t="str">
        <f>IFERROR(INDEX('alimentação - Tabela 7.1'!$36:$36,
MATCH(TEXT('Tabela 7.1'!$A2771,"mmmm/aaaa"),'alimentação - Tabela 7.1'!$5:$5,0)+4), "")</f>
        <v/>
      </c>
    </row>
    <row r="2772" spans="1:7" ht="18" customHeight="1" x14ac:dyDescent="0.25">
      <c r="A2772" s="59" t="str">
        <f>IF(
   SUMPRODUCT(--('alimentação - Tabela 7.1'!$5:$5=TEXT(DATE(2020,INT((ROW(A2770)-1)/33)+1,1),"mmmm/aaaa"))) &gt; 0,
   TEXT(DATE(2020,INT((ROW(A2770)-1)/33)+1,1),"mmm/aa"),
   ""
)</f>
        <v/>
      </c>
      <c r="B2772" s="61" t="str">
        <f>IF(A2772&lt;&gt;"", 'alimentação - Tabela 7.1'!$B$37, "" )</f>
        <v/>
      </c>
      <c r="C2772" s="62" t="str">
        <f>IFERROR(INDEX('alimentação - Tabela 7.1'!$37:$37,
MATCH(TEXT('Tabela 7.1'!A2772,"mmmm/aaaa"),'alimentação - Tabela 7.1'!$5:$5,0)), "")</f>
        <v/>
      </c>
      <c r="D2772" s="62" t="str">
        <f>IFERROR(INDEX('alimentação - Tabela 7.1'!$37:$37,
MATCH(TEXT('Tabela 7.1'!$A2772,"mmmm/aaaa"),'alimentação - Tabela 7.1'!$5:$5,0)+1), "")</f>
        <v/>
      </c>
      <c r="E2772" s="62" t="str">
        <f>IFERROR(INDEX('alimentação - Tabela 7.1'!$37:$37,
MATCH(TEXT('Tabela 7.1'!$A2772,"mmmm/aaaa"),'alimentação - Tabela 7.1'!$5:$5,0)+2), "")</f>
        <v/>
      </c>
      <c r="F2772" s="62" t="str">
        <f>IFERROR(INDEX('alimentação - Tabela 7.1'!$37:$37,
MATCH(TEXT('Tabela 7.1'!$A2772,"mmmm/aaaa"),'alimentação - Tabela 7.1'!$5:$5,0)+3), "")</f>
        <v/>
      </c>
      <c r="G2772" s="95" t="str">
        <f>IFERROR(INDEX('alimentação - Tabela 7.1'!$37:$37,
MATCH(TEXT('Tabela 7.1'!$A2772,"mmmm/aaaa"),'alimentação - Tabela 7.1'!$5:$5,0)+4), "")</f>
        <v/>
      </c>
    </row>
    <row r="2773" spans="1:7" ht="18" customHeight="1" x14ac:dyDescent="0.25">
      <c r="A2773" s="59" t="str">
        <f>IF(
   SUMPRODUCT(--('alimentação - Tabela 7.1'!$5:$5=TEXT(DATE(2020,INT((ROW(A2771)-1)/33)+1,1),"mmmm/aaaa"))) &gt; 0,
   TEXT(DATE(2020,INT((ROW(A2771)-1)/33)+1,1),"mmm/aa"),
   ""
)</f>
        <v/>
      </c>
      <c r="B2773" s="61" t="str">
        <f>IF(A2773&lt;&gt;"", 'alimentação - Tabela 7.1'!$B$38, "" )</f>
        <v/>
      </c>
      <c r="C2773" s="62" t="str">
        <f>IFERROR(INDEX('alimentação - Tabela 7.1'!$38:$38,
MATCH(TEXT('Tabela 7.1'!A2773,"mmmm/aaaa"),'alimentação - Tabela 7.1'!$5:$5,0)), "")</f>
        <v/>
      </c>
      <c r="D2773" s="62" t="str">
        <f>IFERROR(INDEX('alimentação - Tabela 7.1'!$38:$38,
MATCH(TEXT('Tabela 7.1'!$A2773,"mmmm/aaaa"),'alimentação - Tabela 7.1'!$5:$5,0)+1), "")</f>
        <v/>
      </c>
      <c r="E2773" s="62" t="str">
        <f>IFERROR(INDEX('alimentação - Tabela 7.1'!$38:$38,
MATCH(TEXT('Tabela 7.1'!$A2773,"mmmm/aaaa"),'alimentação - Tabela 7.1'!$5:$5,0)+2), "")</f>
        <v/>
      </c>
      <c r="F2773" s="62" t="str">
        <f>IFERROR(INDEX('alimentação - Tabela 7.1'!$38:$38,
MATCH(TEXT('Tabela 7.1'!$A2773,"mmmm/aaaa"),'alimentação - Tabela 7.1'!$5:$5,0)+3), "")</f>
        <v/>
      </c>
      <c r="G2773" s="95" t="str">
        <f>IFERROR(INDEX('alimentação - Tabela 7.1'!$38:$38,
MATCH(TEXT('Tabela 7.1'!$A2773,"mmmm/aaaa"),'alimentação - Tabela 7.1'!$5:$5,0)+4), "")</f>
        <v/>
      </c>
    </row>
    <row r="2774" spans="1:7" ht="18" customHeight="1" x14ac:dyDescent="0.25">
      <c r="A2774" s="59" t="str">
        <f>IF(
   SUMPRODUCT(--('alimentação - Tabela 7.1'!$5:$5=TEXT(DATE(2020,INT((ROW(A2772)-1)/33)+1,1),"mmmm/aaaa"))) &gt; 0,
   TEXT(DATE(2020,INT((ROW(A2772)-1)/33)+1,1),"mmm/aa"),
   ""
)</f>
        <v/>
      </c>
      <c r="B2774" s="61" t="str">
        <f>IF(A2774&lt;&gt;"", 'alimentação - Tabela 7.1'!$B$39, "" )</f>
        <v/>
      </c>
      <c r="C2774" s="62" t="str">
        <f>IFERROR(INDEX('alimentação - Tabela 7.1'!$39:$39,
MATCH(TEXT('Tabela 7.1'!A2774,"mmmm/aaaa"),'alimentação - Tabela 7.1'!$5:$5,0)), "")</f>
        <v/>
      </c>
      <c r="D2774" s="62" t="str">
        <f>IFERROR(INDEX('alimentação - Tabela 7.1'!$39:$39,
MATCH(TEXT('Tabela 7.1'!$A2774,"mmmm/aaaa"),'alimentação - Tabela 7.1'!$5:$5,0)+1), "")</f>
        <v/>
      </c>
      <c r="E2774" s="62" t="str">
        <f>IFERROR(INDEX('alimentação - Tabela 7.1'!$39:$39,
MATCH(TEXT('Tabela 7.1'!$A2774,"mmmm/aaaa"),'alimentação - Tabela 7.1'!$5:$5,0)+2), "")</f>
        <v/>
      </c>
      <c r="F2774" s="62" t="str">
        <f>IFERROR(INDEX('alimentação - Tabela 7.1'!$39:$39,
MATCH(TEXT('Tabela 7.1'!$A2774,"mmmm/aaaa"),'alimentação - Tabela 7.1'!$5:$5,0)+3), "")</f>
        <v/>
      </c>
      <c r="G2774" s="95" t="str">
        <f>IFERROR(INDEX('alimentação - Tabela 7.1'!$39:$39,
MATCH(TEXT('Tabela 7.1'!$A2774,"mmmm/aaaa"),'alimentação - Tabela 7.1'!$5:$5,0)+4), "")</f>
        <v/>
      </c>
    </row>
    <row r="2775" spans="1:7" ht="18" customHeight="1" x14ac:dyDescent="0.25">
      <c r="A2775" s="59" t="str">
        <f>IF(
   SUMPRODUCT(--('alimentação - Tabela 7.1'!$5:$5=TEXT(DATE(2020,INT((ROW(A2773)-1)/33)+1,1),"mmmm/aaaa"))) &gt; 0,
   TEXT(DATE(2020,INT((ROW(A2773)-1)/33)+1,1),"mmm/aa"),
   ""
)</f>
        <v/>
      </c>
      <c r="B2775" s="61" t="str">
        <f>IF(A2775&lt;&gt;"", 'alimentação - Tabela 7.1'!$B$7, "" )</f>
        <v/>
      </c>
      <c r="C2775" s="62" t="str">
        <f>IFERROR(INDEX('alimentação - Tabela 7.1'!$7:$7,
MATCH(TEXT('Tabela 7.1'!A2775,"mmmm/aaaa"),'alimentação - Tabela 7.1'!$5:$5,0)), "")</f>
        <v/>
      </c>
      <c r="D2775" s="62" t="str">
        <f>IFERROR(INDEX('alimentação - Tabela 7.1'!$7:$7,
MATCH(TEXT('Tabela 7.1'!$A2775,"mmmm/aaaa"),'alimentação - Tabela 7.1'!$5:$5,0)+1), "")</f>
        <v/>
      </c>
      <c r="E2775" s="62" t="str">
        <f>IFERROR(INDEX('alimentação - Tabela 7.1'!$7:$7,
MATCH(TEXT('Tabela 7.1'!$A2775,"mmmm/aaaa"),'alimentação - Tabela 7.1'!$5:$5,0)+2), "")</f>
        <v/>
      </c>
      <c r="F2775" s="62" t="str">
        <f>IFERROR(INDEX('alimentação - Tabela 7.1'!$7:$7,
MATCH(TEXT('Tabela 7.1'!$A2775,"mmmm/aaaa"),'alimentação - Tabela 7.1'!$5:$5,0)+3), "")</f>
        <v/>
      </c>
      <c r="G2775" s="95" t="str">
        <f>IFERROR(INDEX('alimentação - Tabela 7.1'!$7:$7,
MATCH(TEXT('Tabela 7.1'!$A2775,"mmmm/aaaa"),'alimentação - Tabela 7.1'!$5:$5,0)+4), "")</f>
        <v/>
      </c>
    </row>
    <row r="2776" spans="1:7" ht="18" customHeight="1" x14ac:dyDescent="0.25">
      <c r="A2776" s="59" t="str">
        <f>IF(
   SUMPRODUCT(--('alimentação - Tabela 7.1'!$5:$5=TEXT(DATE(2020,INT((ROW(A2774)-1)/33)+1,1),"mmmm/aaaa"))) &gt; 0,
   TEXT(DATE(2020,INT((ROW(A2774)-1)/33)+1,1),"mmm/aa"),
   ""
)</f>
        <v/>
      </c>
      <c r="B2776" s="61" t="str">
        <f>IF(A2776&lt;&gt;"", 'alimentação - Tabela 7.1'!$B$8, "" )</f>
        <v/>
      </c>
      <c r="C2776" s="62" t="str">
        <f>IFERROR(INDEX('alimentação - Tabela 7.1'!$8:$8,
MATCH(TEXT('Tabela 7.1'!A2776,"mmmm/aaaa"),'alimentação - Tabela 7.1'!$5:$5,0)), "")</f>
        <v/>
      </c>
      <c r="D2776" s="62" t="str">
        <f>IFERROR(INDEX('alimentação - Tabela 7.1'!$8:$8,
MATCH(TEXT('Tabela 7.1'!$A2776,"mmmm/aaaa"),'alimentação - Tabela 7.1'!$5:$5,0)+1), "")</f>
        <v/>
      </c>
      <c r="E2776" s="62" t="str">
        <f>IFERROR(INDEX('alimentação - Tabela 7.1'!$8:$8,
MATCH(TEXT('Tabela 7.1'!$A2776,"mmmm/aaaa"),'alimentação - Tabela 7.1'!$5:$5,0)+2), "")</f>
        <v/>
      </c>
      <c r="F2776" s="62" t="str">
        <f>IFERROR(INDEX('alimentação - Tabela 7.1'!$8:$8,
MATCH(TEXT('Tabela 7.1'!$A2776,"mmmm/aaaa"),'alimentação - Tabela 7.1'!$5:$5,0)+3), "")</f>
        <v/>
      </c>
      <c r="G2776" s="95" t="str">
        <f>IFERROR(INDEX('alimentação - Tabela 7.1'!$8:$8,
MATCH(TEXT('Tabela 7.1'!$A2776,"mmmm/aaaa"),'alimentação - Tabela 7.1'!$5:$5,0)+4), "")</f>
        <v/>
      </c>
    </row>
    <row r="2777" spans="1:7" ht="18" customHeight="1" x14ac:dyDescent="0.25">
      <c r="A2777" s="59" t="str">
        <f>IF(
   SUMPRODUCT(--('alimentação - Tabela 7.1'!$5:$5=TEXT(DATE(2020,INT((ROW(A2775)-1)/33)+1,1),"mmmm/aaaa"))) &gt; 0,
   TEXT(DATE(2020,INT((ROW(A2775)-1)/33)+1,1),"mmm/aa"),
   ""
)</f>
        <v/>
      </c>
      <c r="B2777" s="61" t="str">
        <f>IF(A2777&lt;&gt;"", 'alimentação - Tabela 7.1'!$B$9, "" )</f>
        <v/>
      </c>
      <c r="C2777" s="62" t="str">
        <f>IFERROR(INDEX('alimentação - Tabela 7.1'!$9:$9,
MATCH(TEXT('Tabela 7.1'!A2777,"mmmm/aaaa"),'alimentação - Tabela 7.1'!$5:$5,0)), "")</f>
        <v/>
      </c>
      <c r="D2777" s="62" t="str">
        <f>IFERROR(INDEX('alimentação - Tabela 7.1'!$9:$9,
MATCH(TEXT('Tabela 7.1'!$A2777,"mmmm/aaaa"),'alimentação - Tabela 7.1'!$5:$5,0)+1), "")</f>
        <v/>
      </c>
      <c r="E2777" s="62" t="str">
        <f>IFERROR(INDEX('alimentação - Tabela 7.1'!$9:$9,
MATCH(TEXT('Tabela 7.1'!$A2777,"mmmm/aaaa"),'alimentação - Tabela 7.1'!$5:$5,0)+2), "")</f>
        <v/>
      </c>
      <c r="F2777" s="62" t="str">
        <f>IFERROR(INDEX('alimentação - Tabela 7.1'!$9:$9,
MATCH(TEXT('Tabela 7.1'!$A2777,"mmmm/aaaa"),'alimentação - Tabela 7.1'!$5:$5,0)+3), "")</f>
        <v/>
      </c>
      <c r="G2777" s="95" t="str">
        <f>IFERROR(INDEX('alimentação - Tabela 7.1'!$9:$9,
MATCH(TEXT('Tabela 7.1'!$A2777,"mmmm/aaaa"),'alimentação - Tabela 7.1'!$5:$5,0)+4), "")</f>
        <v/>
      </c>
    </row>
    <row r="2778" spans="1:7" ht="18" customHeight="1" x14ac:dyDescent="0.25">
      <c r="A2778" s="59" t="str">
        <f>IF(
   SUMPRODUCT(--('alimentação - Tabela 7.1'!$5:$5=TEXT(DATE(2020,INT((ROW(A2776)-1)/33)+1,1),"mmmm/aaaa"))) &gt; 0,
   TEXT(DATE(2020,INT((ROW(A2776)-1)/33)+1,1),"mmm/aa"),
   ""
)</f>
        <v/>
      </c>
      <c r="B2778" s="61" t="str">
        <f>IF(A2778&lt;&gt;"", 'alimentação - Tabela 7.1'!$B$10, "" )</f>
        <v/>
      </c>
      <c r="C2778" s="62" t="str">
        <f>IFERROR(INDEX('alimentação - Tabela 7.1'!$10:$10,
MATCH(TEXT('Tabela 7.1'!A2778,"mmmm/aaaa"),'alimentação - Tabela 7.1'!$5:$5,0)), "")</f>
        <v/>
      </c>
      <c r="D2778" s="62" t="str">
        <f>IFERROR(INDEX('alimentação - Tabela 7.1'!$10:$10,
MATCH(TEXT('Tabela 7.1'!$A2778,"mmmm/aaaa"),'alimentação - Tabela 7.1'!$5:$5,0)+1), "")</f>
        <v/>
      </c>
      <c r="E2778" s="62" t="str">
        <f>IFERROR(INDEX('alimentação - Tabela 7.1'!$10:$10,
MATCH(TEXT('Tabela 7.1'!$A2778,"mmmm/aaaa"),'alimentação - Tabela 7.1'!$5:$5,0)+2), "")</f>
        <v/>
      </c>
      <c r="F2778" s="62" t="str">
        <f>IFERROR(INDEX('alimentação - Tabela 7.1'!$10:$10,
MATCH(TEXT('Tabela 7.1'!$A2778,"mmmm/aaaa"),'alimentação - Tabela 7.1'!$5:$5,0)+3), "")</f>
        <v/>
      </c>
      <c r="G2778" s="95" t="str">
        <f>IFERROR(INDEX('alimentação - Tabela 7.1'!$10:$10,
MATCH(TEXT('Tabela 7.1'!$A2778,"mmmm/aaaa"),'alimentação - Tabela 7.1'!$5:$5,0)+4), "")</f>
        <v/>
      </c>
    </row>
    <row r="2779" spans="1:7" ht="18" customHeight="1" x14ac:dyDescent="0.25">
      <c r="A2779" s="59" t="str">
        <f>IF(
   SUMPRODUCT(--('alimentação - Tabela 7.1'!$5:$5=TEXT(DATE(2020,INT((ROW(A2777)-1)/33)+1,1),"mmmm/aaaa"))) &gt; 0,
   TEXT(DATE(2020,INT((ROW(A2777)-1)/33)+1,1),"mmm/aa"),
   ""
)</f>
        <v/>
      </c>
      <c r="B2779" s="61" t="str">
        <f>IF(A2779&lt;&gt;"", 'alimentação - Tabela 7.1'!$B$11, "" )</f>
        <v/>
      </c>
      <c r="C2779" s="62" t="str">
        <f>IFERROR(INDEX('alimentação - Tabela 7.1'!$11:$11,
MATCH(TEXT('Tabela 7.1'!A2779,"mmmm/aaaa"),'alimentação - Tabela 7.1'!$5:$5,0)), "")</f>
        <v/>
      </c>
      <c r="D2779" s="62" t="str">
        <f>IFERROR(INDEX('alimentação - Tabela 7.1'!$11:$11,
MATCH(TEXT('Tabela 7.1'!$A2779,"mmmm/aaaa"),'alimentação - Tabela 7.1'!$5:$5,0)+1), "")</f>
        <v/>
      </c>
      <c r="E2779" s="62" t="str">
        <f>IFERROR(INDEX('alimentação - Tabela 7.1'!$11:$11,
MATCH(TEXT('Tabela 7.1'!$A2779,"mmmm/aaaa"),'alimentação - Tabela 7.1'!$5:$5,0)+2), "")</f>
        <v/>
      </c>
      <c r="F2779" s="62" t="str">
        <f>IFERROR(INDEX('alimentação - Tabela 7.1'!$11:$11,
MATCH(TEXT('Tabela 7.1'!$A2779,"mmmm/aaaa"),'alimentação - Tabela 7.1'!$5:$5,0)+3), "")</f>
        <v/>
      </c>
      <c r="G2779" s="95" t="str">
        <f>IFERROR(INDEX('alimentação - Tabela 7.1'!$11:$11,
MATCH(TEXT('Tabela 7.1'!$A2779,"mmmm/aaaa"),'alimentação - Tabela 7.1'!$5:$5,0)+4), "")</f>
        <v/>
      </c>
    </row>
    <row r="2780" spans="1:7" ht="18" customHeight="1" x14ac:dyDescent="0.25">
      <c r="A2780" s="59" t="str">
        <f>IF(
   SUMPRODUCT(--('alimentação - Tabela 7.1'!$5:$5=TEXT(DATE(2020,INT((ROW(A2778)-1)/33)+1,1),"mmmm/aaaa"))) &gt; 0,
   TEXT(DATE(2020,INT((ROW(A2778)-1)/33)+1,1),"mmm/aa"),
   ""
)</f>
        <v/>
      </c>
      <c r="B2780" s="61" t="str">
        <f>IF(A2780&lt;&gt;"", 'alimentação - Tabela 7.1'!$B$12, "" )</f>
        <v/>
      </c>
      <c r="C2780" s="62" t="str">
        <f>IFERROR(INDEX('alimentação - Tabela 7.1'!$12:$12,
MATCH(TEXT('Tabela 7.1'!A2780,"mmmm/aaaa"),'alimentação - Tabela 7.1'!$5:$5,0)), "")</f>
        <v/>
      </c>
      <c r="D2780" s="62" t="str">
        <f>IFERROR(INDEX('alimentação - Tabela 7.1'!$12:$12,
MATCH(TEXT('Tabela 7.1'!$A2780,"mmmm/aaaa"),'alimentação - Tabela 7.1'!$5:$5,0)+1), "")</f>
        <v/>
      </c>
      <c r="E2780" s="62" t="str">
        <f>IFERROR(INDEX('alimentação - Tabela 7.1'!$12:$12,
MATCH(TEXT('Tabela 7.1'!$A2780,"mmmm/aaaa"),'alimentação - Tabela 7.1'!$5:$5,0)+2), "")</f>
        <v/>
      </c>
      <c r="F2780" s="62" t="str">
        <f>IFERROR(INDEX('alimentação - Tabela 7.1'!$12:$12,
MATCH(TEXT('Tabela 7.1'!$A2780,"mmmm/aaaa"),'alimentação - Tabela 7.1'!$5:$5,0)+3), "")</f>
        <v/>
      </c>
      <c r="G2780" s="95" t="str">
        <f>IFERROR(INDEX('alimentação - Tabela 7.1'!$12:$12,
MATCH(TEXT('Tabela 7.1'!$A2780,"mmmm/aaaa"),'alimentação - Tabela 7.1'!$5:$5,0)+4), "")</f>
        <v/>
      </c>
    </row>
    <row r="2781" spans="1:7" ht="18" customHeight="1" x14ac:dyDescent="0.25">
      <c r="A2781" s="59" t="str">
        <f>IF(
   SUMPRODUCT(--('alimentação - Tabela 7.1'!$5:$5=TEXT(DATE(2020,INT((ROW(A2779)-1)/33)+1,1),"mmmm/aaaa"))) &gt; 0,
   TEXT(DATE(2020,INT((ROW(A2779)-1)/33)+1,1),"mmm/aa"),
   ""
)</f>
        <v/>
      </c>
      <c r="B2781" s="61" t="str">
        <f>IF(A2781&lt;&gt;"", 'alimentação - Tabela 7.1'!$B$13, "" )</f>
        <v/>
      </c>
      <c r="C2781" s="62" t="str">
        <f>IFERROR(INDEX('alimentação - Tabela 7.1'!$13:$13,
MATCH(TEXT('Tabela 7.1'!A2781,"mmmm/aaaa"),'alimentação - Tabela 7.1'!$5:$5,0)), "")</f>
        <v/>
      </c>
      <c r="D2781" s="62" t="str">
        <f>IFERROR(INDEX('alimentação - Tabela 7.1'!$13:$13,
MATCH(TEXT('Tabela 7.1'!$A2781,"mmmm/aaaa"),'alimentação - Tabela 7.1'!$5:$5,0)+1), "")</f>
        <v/>
      </c>
      <c r="E2781" s="62" t="str">
        <f>IFERROR(INDEX('alimentação - Tabela 7.1'!$13:$13,
MATCH(TEXT('Tabela 7.1'!$A2781,"mmmm/aaaa"),'alimentação - Tabela 7.1'!$5:$5,0)+2), "")</f>
        <v/>
      </c>
      <c r="F2781" s="62" t="str">
        <f>IFERROR(INDEX('alimentação - Tabela 7.1'!$13:$13,
MATCH(TEXT('Tabela 7.1'!$A2781,"mmmm/aaaa"),'alimentação - Tabela 7.1'!$5:$5,0)+3), "")</f>
        <v/>
      </c>
      <c r="G2781" s="95" t="str">
        <f>IFERROR(INDEX('alimentação - Tabela 7.1'!$13:$13,
MATCH(TEXT('Tabela 7.1'!$A2781,"mmmm/aaaa"),'alimentação - Tabela 7.1'!$5:$5,0)+4), "")</f>
        <v/>
      </c>
    </row>
    <row r="2782" spans="1:7" ht="18" customHeight="1" x14ac:dyDescent="0.25">
      <c r="A2782" s="59" t="str">
        <f>IF(
   SUMPRODUCT(--('alimentação - Tabela 7.1'!$5:$5=TEXT(DATE(2020,INT((ROW(A2780)-1)/33)+1,1),"mmmm/aaaa"))) &gt; 0,
   TEXT(DATE(2020,INT((ROW(A2780)-1)/33)+1,1),"mmm/aa"),
   ""
)</f>
        <v/>
      </c>
      <c r="B2782" s="61" t="str">
        <f>IF(A2782&lt;&gt;"", 'alimentação - Tabela 7.1'!$B$14, "" )</f>
        <v/>
      </c>
      <c r="C2782" s="62" t="str">
        <f>IFERROR(INDEX('alimentação - Tabela 7.1'!$14:$14,
MATCH(TEXT('Tabela 7.1'!A2782,"mmmm/aaaa"),'alimentação - Tabela 7.1'!$5:$5,0)), "")</f>
        <v/>
      </c>
      <c r="D2782" s="62" t="str">
        <f>IFERROR(INDEX('alimentação - Tabela 7.1'!$14:$14,
MATCH(TEXT('Tabela 7.1'!$A2782,"mmmm/aaaa"),'alimentação - Tabela 7.1'!$5:$5,0)+1), "")</f>
        <v/>
      </c>
      <c r="E2782" s="62" t="str">
        <f>IFERROR(INDEX('alimentação - Tabela 7.1'!$14:$14,
MATCH(TEXT('Tabela 7.1'!$A2782,"mmmm/aaaa"),'alimentação - Tabela 7.1'!$5:$5,0)+2), "")</f>
        <v/>
      </c>
      <c r="F2782" s="62" t="str">
        <f>IFERROR(INDEX('alimentação - Tabela 7.1'!$14:$14,
MATCH(TEXT('Tabela 7.1'!$A2782,"mmmm/aaaa"),'alimentação - Tabela 7.1'!$5:$5,0)+3), "")</f>
        <v/>
      </c>
      <c r="G2782" s="95" t="str">
        <f>IFERROR(INDEX('alimentação - Tabela 7.1'!$14:$14,
MATCH(TEXT('Tabela 7.1'!$A2782,"mmmm/aaaa"),'alimentação - Tabela 7.1'!$5:$5,0)+4), "")</f>
        <v/>
      </c>
    </row>
    <row r="2783" spans="1:7" ht="18" customHeight="1" x14ac:dyDescent="0.25">
      <c r="A2783" s="59" t="str">
        <f>IF(
   SUMPRODUCT(--('alimentação - Tabela 7.1'!$5:$5=TEXT(DATE(2020,INT((ROW(A2781)-1)/33)+1,1),"mmmm/aaaa"))) &gt; 0,
   TEXT(DATE(2020,INT((ROW(A2781)-1)/33)+1,1),"mmm/aa"),
   ""
)</f>
        <v/>
      </c>
      <c r="B2783" s="61" t="str">
        <f>IF(A2783&lt;&gt;"", 'alimentação - Tabela 7.1'!$B$15, "" )</f>
        <v/>
      </c>
      <c r="C2783" s="62" t="str">
        <f>IFERROR(INDEX('alimentação - Tabela 7.1'!$15:$15,
MATCH(TEXT('Tabela 7.1'!A2783,"mmmm/aaaa"),'alimentação - Tabela 7.1'!$5:$5,0)), "")</f>
        <v/>
      </c>
      <c r="D2783" s="62" t="str">
        <f>IFERROR(INDEX('alimentação - Tabela 7.1'!$15:$15,
MATCH(TEXT('Tabela 7.1'!$A2783,"mmmm/aaaa"),'alimentação - Tabela 7.1'!$5:$5,0)+1), "")</f>
        <v/>
      </c>
      <c r="E2783" s="62" t="str">
        <f>IFERROR(INDEX('alimentação - Tabela 7.1'!$15:$15,
MATCH(TEXT('Tabela 7.1'!$A2783,"mmmm/aaaa"),'alimentação - Tabela 7.1'!$5:$5,0)+2), "")</f>
        <v/>
      </c>
      <c r="F2783" s="62" t="str">
        <f>IFERROR(INDEX('alimentação - Tabela 7.1'!$15:$15,
MATCH(TEXT('Tabela 7.1'!$A2783,"mmmm/aaaa"),'alimentação - Tabela 7.1'!$5:$5,0)+3), "")</f>
        <v/>
      </c>
      <c r="G2783" s="95" t="str">
        <f>IFERROR(INDEX('alimentação - Tabela 7.1'!$15:$15,
MATCH(TEXT('Tabela 7.1'!$A2783,"mmmm/aaaa"),'alimentação - Tabela 7.1'!$5:$5,0)+4), "")</f>
        <v/>
      </c>
    </row>
    <row r="2784" spans="1:7" ht="18" customHeight="1" x14ac:dyDescent="0.25">
      <c r="A2784" s="59" t="str">
        <f>IF(
   SUMPRODUCT(--('alimentação - Tabela 7.1'!$5:$5=TEXT(DATE(2020,INT((ROW(A2782)-1)/33)+1,1),"mmmm/aaaa"))) &gt; 0,
   TEXT(DATE(2020,INT((ROW(A2782)-1)/33)+1,1),"mmm/aa"),
   ""
)</f>
        <v/>
      </c>
      <c r="B2784" s="61" t="str">
        <f>IF(A2784&lt;&gt;"", 'alimentação - Tabela 7.1'!$B$16, "" )</f>
        <v/>
      </c>
      <c r="C2784" s="62" t="str">
        <f>IFERROR(INDEX('alimentação - Tabela 7.1'!$16:$16,
MATCH(TEXT('Tabela 7.1'!A2784,"mmmm/aaaa"),'alimentação - Tabela 7.1'!$5:$5,0)), "")</f>
        <v/>
      </c>
      <c r="D2784" s="62" t="str">
        <f>IFERROR(INDEX('alimentação - Tabela 7.1'!$16:$16,
MATCH(TEXT('Tabela 7.1'!$A2784,"mmmm/aaaa"),'alimentação - Tabela 7.1'!$5:$5,0)+1), "")</f>
        <v/>
      </c>
      <c r="E2784" s="62" t="str">
        <f>IFERROR(INDEX('alimentação - Tabela 7.1'!$16:$16,
MATCH(TEXT('Tabela 7.1'!$A2784,"mmmm/aaaa"),'alimentação - Tabela 7.1'!$5:$5,0)+2), "")</f>
        <v/>
      </c>
      <c r="F2784" s="62" t="str">
        <f>IFERROR(INDEX('alimentação - Tabela 7.1'!$16:$16,
MATCH(TEXT('Tabela 7.1'!$A2784,"mmmm/aaaa"),'alimentação - Tabela 7.1'!$5:$5,0)+3), "")</f>
        <v/>
      </c>
      <c r="G2784" s="95" t="str">
        <f>IFERROR(INDEX('alimentação - Tabela 7.1'!$16:$16,
MATCH(TEXT('Tabela 7.1'!$A2784,"mmmm/aaaa"),'alimentação - Tabela 7.1'!$5:$5,0)+4), "")</f>
        <v/>
      </c>
    </row>
    <row r="2785" spans="1:7" ht="18" customHeight="1" x14ac:dyDescent="0.25">
      <c r="A2785" s="59" t="str">
        <f>IF(
   SUMPRODUCT(--('alimentação - Tabela 7.1'!$5:$5=TEXT(DATE(2020,INT((ROW(A2783)-1)/33)+1,1),"mmmm/aaaa"))) &gt; 0,
   TEXT(DATE(2020,INT((ROW(A2783)-1)/33)+1,1),"mmm/aa"),
   ""
)</f>
        <v/>
      </c>
      <c r="B2785" s="61" t="str">
        <f>IF(A2785&lt;&gt;"", 'alimentação - Tabela 7.1'!$B$17, "" )</f>
        <v/>
      </c>
      <c r="C2785" s="62" t="str">
        <f>IFERROR(INDEX('alimentação - Tabela 7.1'!$17:$17,
MATCH(TEXT('Tabela 7.1'!A2785,"mmmm/aaaa"),'alimentação - Tabela 7.1'!$5:$5,0)), "")</f>
        <v/>
      </c>
      <c r="D2785" s="62" t="str">
        <f>IFERROR(INDEX('alimentação - Tabela 7.1'!$17:$17,
MATCH(TEXT('Tabela 7.1'!$A2785,"mmmm/aaaa"),'alimentação - Tabela 7.1'!$5:$5,0)+1), "")</f>
        <v/>
      </c>
      <c r="E2785" s="62" t="str">
        <f>IFERROR(INDEX('alimentação - Tabela 7.1'!$17:$17,
MATCH(TEXT('Tabela 7.1'!$A2785,"mmmm/aaaa"),'alimentação - Tabela 7.1'!$5:$5,0)+2), "")</f>
        <v/>
      </c>
      <c r="F2785" s="62" t="str">
        <f>IFERROR(INDEX('alimentação - Tabela 7.1'!$17:$17,
MATCH(TEXT('Tabela 7.1'!$A2785,"mmmm/aaaa"),'alimentação - Tabela 7.1'!$5:$5,0)+3), "")</f>
        <v/>
      </c>
      <c r="G2785" s="95" t="str">
        <f>IFERROR(INDEX('alimentação - Tabela 7.1'!$17:$17,
MATCH(TEXT('Tabela 7.1'!$A2785,"mmmm/aaaa"),'alimentação - Tabela 7.1'!$5:$5,0)+4), "")</f>
        <v/>
      </c>
    </row>
    <row r="2786" spans="1:7" ht="18" customHeight="1" x14ac:dyDescent="0.25">
      <c r="A2786" s="59" t="str">
        <f>IF(
   SUMPRODUCT(--('alimentação - Tabela 7.1'!$5:$5=TEXT(DATE(2020,INT((ROW(A2784)-1)/33)+1,1),"mmmm/aaaa"))) &gt; 0,
   TEXT(DATE(2020,INT((ROW(A2784)-1)/33)+1,1),"mmm/aa"),
   ""
)</f>
        <v/>
      </c>
      <c r="B2786" s="61" t="str">
        <f>IF(A2786&lt;&gt;"", 'alimentação - Tabela 7.1'!$B$18, "" )</f>
        <v/>
      </c>
      <c r="C2786" s="62" t="str">
        <f>IFERROR(INDEX('alimentação - Tabela 7.1'!$18:$18,
MATCH(TEXT('Tabela 7.1'!A2786,"mmmm/aaaa"),'alimentação - Tabela 7.1'!$5:$5,0)), "")</f>
        <v/>
      </c>
      <c r="D2786" s="62" t="str">
        <f>IFERROR(INDEX('alimentação - Tabela 7.1'!$18:$18,
MATCH(TEXT('Tabela 7.1'!$A2786,"mmmm/aaaa"),'alimentação - Tabela 7.1'!$5:$5,0)+1), "")</f>
        <v/>
      </c>
      <c r="E2786" s="62" t="str">
        <f>IFERROR(INDEX('alimentação - Tabela 7.1'!$18:$18,
MATCH(TEXT('Tabela 7.1'!$A2786,"mmmm/aaaa"),'alimentação - Tabela 7.1'!$5:$5,0)+2), "")</f>
        <v/>
      </c>
      <c r="F2786" s="62" t="str">
        <f>IFERROR(INDEX('alimentação - Tabela 7.1'!$18:$18,
MATCH(TEXT('Tabela 7.1'!$A2786,"mmmm/aaaa"),'alimentação - Tabela 7.1'!$5:$5,0)+3), "")</f>
        <v/>
      </c>
      <c r="G2786" s="95" t="str">
        <f>IFERROR(INDEX('alimentação - Tabela 7.1'!$18:$18,
MATCH(TEXT('Tabela 7.1'!$A2786,"mmmm/aaaa"),'alimentação - Tabela 7.1'!$5:$5,0)+4), "")</f>
        <v/>
      </c>
    </row>
    <row r="2787" spans="1:7" ht="18" customHeight="1" x14ac:dyDescent="0.25">
      <c r="A2787" s="59" t="str">
        <f>IF(
   SUMPRODUCT(--('alimentação - Tabela 7.1'!$5:$5=TEXT(DATE(2020,INT((ROW(A2785)-1)/33)+1,1),"mmmm/aaaa"))) &gt; 0,
   TEXT(DATE(2020,INT((ROW(A2785)-1)/33)+1,1),"mmm/aa"),
   ""
)</f>
        <v/>
      </c>
      <c r="B2787" s="61" t="str">
        <f>IF(A2787&lt;&gt;"", 'alimentação - Tabela 7.1'!$B$19, "" )</f>
        <v/>
      </c>
      <c r="C2787" s="62" t="str">
        <f>IFERROR(INDEX('alimentação - Tabela 7.1'!$19:$19,
MATCH(TEXT('Tabela 7.1'!A2787,"mmmm/aaaa"),'alimentação - Tabela 7.1'!$5:$5,0)), "")</f>
        <v/>
      </c>
      <c r="D2787" s="62" t="str">
        <f>IFERROR(INDEX('alimentação - Tabela 7.1'!$19:$19,
MATCH(TEXT('Tabela 7.1'!$A2787,"mmmm/aaaa"),'alimentação - Tabela 7.1'!$5:$5,0)+1), "")</f>
        <v/>
      </c>
      <c r="E2787" s="62" t="str">
        <f>IFERROR(INDEX('alimentação - Tabela 7.1'!$19:$19,
MATCH(TEXT('Tabela 7.1'!$A2787,"mmmm/aaaa"),'alimentação - Tabela 7.1'!$5:$5,0)+2), "")</f>
        <v/>
      </c>
      <c r="F2787" s="62" t="str">
        <f>IFERROR(INDEX('alimentação - Tabela 7.1'!$19:$19,
MATCH(TEXT('Tabela 7.1'!$A2787,"mmmm/aaaa"),'alimentação - Tabela 7.1'!$5:$5,0)+3), "")</f>
        <v/>
      </c>
      <c r="G2787" s="95" t="str">
        <f>IFERROR(INDEX('alimentação - Tabela 7.1'!$19:$19,
MATCH(TEXT('Tabela 7.1'!$A2787,"mmmm/aaaa"),'alimentação - Tabela 7.1'!$5:$5,0)+4), "")</f>
        <v/>
      </c>
    </row>
    <row r="2788" spans="1:7" ht="18" customHeight="1" x14ac:dyDescent="0.25">
      <c r="A2788" s="59" t="str">
        <f>IF(
   SUMPRODUCT(--('alimentação - Tabela 7.1'!$5:$5=TEXT(DATE(2020,INT((ROW(A2786)-1)/33)+1,1),"mmmm/aaaa"))) &gt; 0,
   TEXT(DATE(2020,INT((ROW(A2786)-1)/33)+1,1),"mmm/aa"),
   ""
)</f>
        <v/>
      </c>
      <c r="B2788" s="61" t="str">
        <f>IF(A2788&lt;&gt;"", 'alimentação - Tabela 7.1'!$B$20, "" )</f>
        <v/>
      </c>
      <c r="C2788" s="62" t="str">
        <f>IFERROR(INDEX('alimentação - Tabela 7.1'!$20:$20,
MATCH(TEXT('Tabela 7.1'!A2788,"mmmm/aaaa"),'alimentação - Tabela 7.1'!$5:$5,0)), "")</f>
        <v/>
      </c>
      <c r="D2788" s="62" t="str">
        <f>IFERROR(INDEX('alimentação - Tabela 7.1'!$20:$20,
MATCH(TEXT('Tabela 7.1'!$A2788,"mmmm/aaaa"),'alimentação - Tabela 7.1'!$5:$5,0)+1), "")</f>
        <v/>
      </c>
      <c r="E2788" s="62" t="str">
        <f>IFERROR(INDEX('alimentação - Tabela 7.1'!$20:$20,
MATCH(TEXT('Tabela 7.1'!$A2788,"mmmm/aaaa"),'alimentação - Tabela 7.1'!$5:$5,0)+2), "")</f>
        <v/>
      </c>
      <c r="F2788" s="62" t="str">
        <f>IFERROR(INDEX('alimentação - Tabela 7.1'!$20:$20,
MATCH(TEXT('Tabela 7.1'!$A2788,"mmmm/aaaa"),'alimentação - Tabela 7.1'!$5:$5,0)+3), "")</f>
        <v/>
      </c>
      <c r="G2788" s="95" t="str">
        <f>IFERROR(INDEX('alimentação - Tabela 7.1'!$20:$20,
MATCH(TEXT('Tabela 7.1'!$A2788,"mmmm/aaaa"),'alimentação - Tabela 7.1'!$5:$5,0)+4), "")</f>
        <v/>
      </c>
    </row>
    <row r="2789" spans="1:7" ht="18" customHeight="1" x14ac:dyDescent="0.25">
      <c r="A2789" s="59" t="str">
        <f>IF(
   SUMPRODUCT(--('alimentação - Tabela 7.1'!$5:$5=TEXT(DATE(2020,INT((ROW(A2787)-1)/33)+1,1),"mmmm/aaaa"))) &gt; 0,
   TEXT(DATE(2020,INT((ROW(A2787)-1)/33)+1,1),"mmm/aa"),
   ""
)</f>
        <v/>
      </c>
      <c r="B2789" s="61" t="str">
        <f>IF(A2789&lt;&gt;"", 'alimentação - Tabela 7.1'!$B$21, "" )</f>
        <v/>
      </c>
      <c r="C2789" s="62" t="str">
        <f>IFERROR(INDEX('alimentação - Tabela 7.1'!$21:$21,
MATCH(TEXT('Tabela 7.1'!A2789,"mmmm/aaaa"),'alimentação - Tabela 7.1'!$5:$5,0)), "")</f>
        <v/>
      </c>
      <c r="D2789" s="62" t="str">
        <f>IFERROR(INDEX('alimentação - Tabela 7.1'!$21:$21,
MATCH(TEXT('Tabela 7.1'!$A2789,"mmmm/aaaa"),'alimentação - Tabela 7.1'!$5:$5,0)+1), "")</f>
        <v/>
      </c>
      <c r="E2789" s="62" t="str">
        <f>IFERROR(INDEX('alimentação - Tabela 7.1'!$21:$21,
MATCH(TEXT('Tabela 7.1'!$A2789,"mmmm/aaaa"),'alimentação - Tabela 7.1'!$5:$5,0)+2), "")</f>
        <v/>
      </c>
      <c r="F2789" s="62" t="str">
        <f>IFERROR(INDEX('alimentação - Tabela 7.1'!$21:$21,
MATCH(TEXT('Tabela 7.1'!$A2789,"mmmm/aaaa"),'alimentação - Tabela 7.1'!$5:$5,0)+3), "")</f>
        <v/>
      </c>
      <c r="G2789" s="95" t="str">
        <f>IFERROR(INDEX('alimentação - Tabela 7.1'!$21:$21,
MATCH(TEXT('Tabela 7.1'!$A2789,"mmmm/aaaa"),'alimentação - Tabela 7.1'!$5:$5,0)+4), "")</f>
        <v/>
      </c>
    </row>
    <row r="2790" spans="1:7" ht="18" customHeight="1" x14ac:dyDescent="0.25">
      <c r="A2790" s="59" t="str">
        <f>IF(
   SUMPRODUCT(--('alimentação - Tabela 7.1'!$5:$5=TEXT(DATE(2020,INT((ROW(A2788)-1)/33)+1,1),"mmmm/aaaa"))) &gt; 0,
   TEXT(DATE(2020,INT((ROW(A2788)-1)/33)+1,1),"mmm/aa"),
   ""
)</f>
        <v/>
      </c>
      <c r="B2790" s="61" t="str">
        <f>IF(A2790&lt;&gt;"", 'alimentação - Tabela 7.1'!$B$22, "" )</f>
        <v/>
      </c>
      <c r="C2790" s="62" t="str">
        <f>IFERROR(INDEX('alimentação - Tabela 7.1'!$22:$22,
MATCH(TEXT('Tabela 7.1'!A2790,"mmmm/aaaa"),'alimentação - Tabela 7.1'!$5:$5,0)), "")</f>
        <v/>
      </c>
      <c r="D2790" s="62" t="str">
        <f>IFERROR(INDEX('alimentação - Tabela 7.1'!$22:$22,
MATCH(TEXT('Tabela 7.1'!$A2790,"mmmm/aaaa"),'alimentação - Tabela 7.1'!$5:$5,0)+1), "")</f>
        <v/>
      </c>
      <c r="E2790" s="62" t="str">
        <f>IFERROR(INDEX('alimentação - Tabela 7.1'!$22:$22,
MATCH(TEXT('Tabela 7.1'!$A2790,"mmmm/aaaa"),'alimentação - Tabela 7.1'!$5:$5,0)+2), "")</f>
        <v/>
      </c>
      <c r="F2790" s="62" t="str">
        <f>IFERROR(INDEX('alimentação - Tabela 7.1'!$22:$22,
MATCH(TEXT('Tabela 7.1'!$A2790,"mmmm/aaaa"),'alimentação - Tabela 7.1'!$5:$5,0)+3), "")</f>
        <v/>
      </c>
      <c r="G2790" s="95" t="str">
        <f>IFERROR(INDEX('alimentação - Tabela 7.1'!$22:$22,
MATCH(TEXT('Tabela 7.1'!$A2790,"mmmm/aaaa"),'alimentação - Tabela 7.1'!$5:$5,0)+4), "")</f>
        <v/>
      </c>
    </row>
    <row r="2791" spans="1:7" ht="18" customHeight="1" x14ac:dyDescent="0.25">
      <c r="A2791" s="59" t="str">
        <f>IF(
   SUMPRODUCT(--('alimentação - Tabela 7.1'!$5:$5=TEXT(DATE(2020,INT((ROW(A2789)-1)/33)+1,1),"mmmm/aaaa"))) &gt; 0,
   TEXT(DATE(2020,INT((ROW(A2789)-1)/33)+1,1),"mmm/aa"),
   ""
)</f>
        <v/>
      </c>
      <c r="B2791" s="61" t="str">
        <f>IF(A2791&lt;&gt;"", 'alimentação - Tabela 7.1'!$B$23, "" )</f>
        <v/>
      </c>
      <c r="C2791" s="62" t="str">
        <f>IFERROR(INDEX('alimentação - Tabela 7.1'!$23:$23,
MATCH(TEXT('Tabela 7.1'!A2791,"mmmm/aaaa"),'alimentação - Tabela 7.1'!$5:$5,0)), "")</f>
        <v/>
      </c>
      <c r="D2791" s="62" t="str">
        <f>IFERROR(INDEX('alimentação - Tabela 7.1'!$23:$23,
MATCH(TEXT('Tabela 7.1'!$A2791,"mmmm/aaaa"),'alimentação - Tabela 7.1'!$5:$5,0)+1), "")</f>
        <v/>
      </c>
      <c r="E2791" s="62" t="str">
        <f>IFERROR(INDEX('alimentação - Tabela 7.1'!$23:$23,
MATCH(TEXT('Tabela 7.1'!$A2791,"mmmm/aaaa"),'alimentação - Tabela 7.1'!$5:$5,0)+2), "")</f>
        <v/>
      </c>
      <c r="F2791" s="62" t="str">
        <f>IFERROR(INDEX('alimentação - Tabela 7.1'!$23:$23,
MATCH(TEXT('Tabela 7.1'!$A2791,"mmmm/aaaa"),'alimentação - Tabela 7.1'!$5:$5,0)+3), "")</f>
        <v/>
      </c>
      <c r="G2791" s="95" t="str">
        <f>IFERROR(INDEX('alimentação - Tabela 7.1'!$23:$23,
MATCH(TEXT('Tabela 7.1'!$A2791,"mmmm/aaaa"),'alimentação - Tabela 7.1'!$5:$5,0)+4), "")</f>
        <v/>
      </c>
    </row>
    <row r="2792" spans="1:7" ht="18" customHeight="1" x14ac:dyDescent="0.25">
      <c r="A2792" s="59" t="str">
        <f>IF(
   SUMPRODUCT(--('alimentação - Tabela 7.1'!$5:$5=TEXT(DATE(2020,INT((ROW(A2790)-1)/33)+1,1),"mmmm/aaaa"))) &gt; 0,
   TEXT(DATE(2020,INT((ROW(A2790)-1)/33)+1,1),"mmm/aa"),
   ""
)</f>
        <v/>
      </c>
      <c r="B2792" s="61" t="str">
        <f>IF(A2792&lt;&gt;"", 'alimentação - Tabela 7.1'!$B$24, "" )</f>
        <v/>
      </c>
      <c r="C2792" s="62" t="str">
        <f>IFERROR(INDEX('alimentação - Tabela 7.1'!$24:$24,
MATCH(TEXT('Tabela 7.1'!A2792,"mmmm/aaaa"),'alimentação - Tabela 7.1'!$5:$5,0)), "")</f>
        <v/>
      </c>
      <c r="D2792" s="62" t="str">
        <f>IFERROR(INDEX('alimentação - Tabela 7.1'!$24:$24,
MATCH(TEXT('Tabela 7.1'!$A2792,"mmmm/aaaa"),'alimentação - Tabela 7.1'!$5:$5,0)+1), "")</f>
        <v/>
      </c>
      <c r="E2792" s="62" t="str">
        <f>IFERROR(INDEX('alimentação - Tabela 7.1'!$24:$24,
MATCH(TEXT('Tabela 7.1'!$A2792,"mmmm/aaaa"),'alimentação - Tabela 7.1'!$5:$5,0)+2), "")</f>
        <v/>
      </c>
      <c r="F2792" s="62" t="str">
        <f>IFERROR(INDEX('alimentação - Tabela 7.1'!$24:$24,
MATCH(TEXT('Tabela 7.1'!$A2792,"mmmm/aaaa"),'alimentação - Tabela 7.1'!$5:$5,0)+3), "")</f>
        <v/>
      </c>
      <c r="G2792" s="95" t="str">
        <f>IFERROR(INDEX('alimentação - Tabela 7.1'!$24:$24,
MATCH(TEXT('Tabela 7.1'!$A2792,"mmmm/aaaa"),'alimentação - Tabela 7.1'!$5:$5,0)+4), "")</f>
        <v/>
      </c>
    </row>
    <row r="2793" spans="1:7" ht="18" customHeight="1" x14ac:dyDescent="0.25">
      <c r="A2793" s="59" t="str">
        <f>IF(
   SUMPRODUCT(--('alimentação - Tabela 7.1'!$5:$5=TEXT(DATE(2020,INT((ROW(A2791)-1)/33)+1,1),"mmmm/aaaa"))) &gt; 0,
   TEXT(DATE(2020,INT((ROW(A2791)-1)/33)+1,1),"mmm/aa"),
   ""
)</f>
        <v/>
      </c>
      <c r="B2793" s="61" t="str">
        <f>IF(A2793&lt;&gt;"", 'alimentação - Tabela 7.1'!$B$25, "" )</f>
        <v/>
      </c>
      <c r="C2793" s="62" t="str">
        <f>IFERROR(INDEX('alimentação - Tabela 7.1'!$25:$25,
MATCH(TEXT('Tabela 7.1'!A2793,"mmmm/aaaa"),'alimentação - Tabela 7.1'!$5:$5,0)), "")</f>
        <v/>
      </c>
      <c r="D2793" s="62" t="str">
        <f>IFERROR(INDEX('alimentação - Tabela 7.1'!$25:$25,
MATCH(TEXT('Tabela 7.1'!$A2793,"mmmm/aaaa"),'alimentação - Tabela 7.1'!$5:$5,0)+1), "")</f>
        <v/>
      </c>
      <c r="E2793" s="62" t="str">
        <f>IFERROR(INDEX('alimentação - Tabela 7.1'!$25:$25,
MATCH(TEXT('Tabela 7.1'!$A2793,"mmmm/aaaa"),'alimentação - Tabela 7.1'!$5:$5,0)+2), "")</f>
        <v/>
      </c>
      <c r="F2793" s="62" t="str">
        <f>IFERROR(INDEX('alimentação - Tabela 7.1'!$25:$25,
MATCH(TEXT('Tabela 7.1'!$A2793,"mmmm/aaaa"),'alimentação - Tabela 7.1'!$5:$5,0)+3), "")</f>
        <v/>
      </c>
      <c r="G2793" s="95" t="str">
        <f>IFERROR(INDEX('alimentação - Tabela 7.1'!$25:$25,
MATCH(TEXT('Tabela 7.1'!$A2793,"mmmm/aaaa"),'alimentação - Tabela 7.1'!$5:$5,0)+4), "")</f>
        <v/>
      </c>
    </row>
    <row r="2794" spans="1:7" ht="18" customHeight="1" x14ac:dyDescent="0.25">
      <c r="A2794" s="59" t="str">
        <f>IF(
   SUMPRODUCT(--('alimentação - Tabela 7.1'!$5:$5=TEXT(DATE(2020,INT((ROW(A2792)-1)/33)+1,1),"mmmm/aaaa"))) &gt; 0,
   TEXT(DATE(2020,INT((ROW(A2792)-1)/33)+1,1),"mmm/aa"),
   ""
)</f>
        <v/>
      </c>
      <c r="B2794" s="61" t="str">
        <f>IF(A2794&lt;&gt;"", 'alimentação - Tabela 7.1'!$B$26, "" )</f>
        <v/>
      </c>
      <c r="C2794" s="62" t="str">
        <f>IFERROR(INDEX('alimentação - Tabela 7.1'!$26:$26,
MATCH(TEXT('Tabela 7.1'!A2794,"mmmm/aaaa"),'alimentação - Tabela 7.1'!$5:$5,0)), "")</f>
        <v/>
      </c>
      <c r="D2794" s="62" t="str">
        <f>IFERROR(INDEX('alimentação - Tabela 7.1'!$26:$26,
MATCH(TEXT('Tabela 7.1'!$A2794,"mmmm/aaaa"),'alimentação - Tabela 7.1'!$5:$5,0)+1), "")</f>
        <v/>
      </c>
      <c r="E2794" s="62" t="str">
        <f>IFERROR(INDEX('alimentação - Tabela 7.1'!$26:$26,
MATCH(TEXT('Tabela 7.1'!$A2794,"mmmm/aaaa"),'alimentação - Tabela 7.1'!$5:$5,0)+2), "")</f>
        <v/>
      </c>
      <c r="F2794" s="62" t="str">
        <f>IFERROR(INDEX('alimentação - Tabela 7.1'!$26:$26,
MATCH(TEXT('Tabela 7.1'!$A2794,"mmmm/aaaa"),'alimentação - Tabela 7.1'!$5:$5,0)+3), "")</f>
        <v/>
      </c>
      <c r="G2794" s="95" t="str">
        <f>IFERROR(INDEX('alimentação - Tabela 7.1'!$26:$26,
MATCH(TEXT('Tabela 7.1'!$A2794,"mmmm/aaaa"),'alimentação - Tabela 7.1'!$5:$5,0)+4), "")</f>
        <v/>
      </c>
    </row>
    <row r="2795" spans="1:7" ht="18" customHeight="1" x14ac:dyDescent="0.25">
      <c r="A2795" s="59" t="str">
        <f>IF(
   SUMPRODUCT(--('alimentação - Tabela 7.1'!$5:$5=TEXT(DATE(2020,INT((ROW(A2793)-1)/33)+1,1),"mmmm/aaaa"))) &gt; 0,
   TEXT(DATE(2020,INT((ROW(A2793)-1)/33)+1,1),"mmm/aa"),
   ""
)</f>
        <v/>
      </c>
      <c r="B2795" s="61" t="str">
        <f>IF(A2795&lt;&gt;"", 'alimentação - Tabela 7.1'!$B$27, "" )</f>
        <v/>
      </c>
      <c r="C2795" s="62" t="str">
        <f>IFERROR(INDEX('alimentação - Tabela 7.1'!$27:$27,
MATCH(TEXT('Tabela 7.1'!A2795,"mmmm/aaaa"),'alimentação - Tabela 7.1'!$5:$5,0)), "")</f>
        <v/>
      </c>
      <c r="D2795" s="62" t="str">
        <f>IFERROR(INDEX('alimentação - Tabela 7.1'!$27:$27,
MATCH(TEXT('Tabela 7.1'!$A2795,"mmmm/aaaa"),'alimentação - Tabela 7.1'!$5:$5,0)+1), "")</f>
        <v/>
      </c>
      <c r="E2795" s="62" t="str">
        <f>IFERROR(INDEX('alimentação - Tabela 7.1'!$27:$27,
MATCH(TEXT('Tabela 7.1'!$A2795,"mmmm/aaaa"),'alimentação - Tabela 7.1'!$5:$5,0)+2), "")</f>
        <v/>
      </c>
      <c r="F2795" s="62" t="str">
        <f>IFERROR(INDEX('alimentação - Tabela 7.1'!$27:$27,
MATCH(TEXT('Tabela 7.1'!$A2795,"mmmm/aaaa"),'alimentação - Tabela 7.1'!$5:$5,0)+3), "")</f>
        <v/>
      </c>
      <c r="G2795" s="95" t="str">
        <f>IFERROR(INDEX('alimentação - Tabela 7.1'!$27:$27,
MATCH(TEXT('Tabela 7.1'!$A2795,"mmmm/aaaa"),'alimentação - Tabela 7.1'!$5:$5,0)+4), "")</f>
        <v/>
      </c>
    </row>
    <row r="2796" spans="1:7" ht="18" customHeight="1" x14ac:dyDescent="0.25">
      <c r="A2796" s="59" t="str">
        <f>IF(
   SUMPRODUCT(--('alimentação - Tabela 7.1'!$5:$5=TEXT(DATE(2020,INT((ROW(A2794)-1)/33)+1,1),"mmmm/aaaa"))) &gt; 0,
   TEXT(DATE(2020,INT((ROW(A2794)-1)/33)+1,1),"mmm/aa"),
   ""
)</f>
        <v/>
      </c>
      <c r="B2796" s="61" t="str">
        <f>IF(A2796&lt;&gt;"", 'alimentação - Tabela 7.1'!$B$28, "" )</f>
        <v/>
      </c>
      <c r="C2796" s="62" t="str">
        <f>IFERROR(INDEX('alimentação - Tabela 7.1'!$28:$28,
MATCH(TEXT('Tabela 7.1'!A2796,"mmmm/aaaa"),'alimentação - Tabela 7.1'!$5:$5,0)), "")</f>
        <v/>
      </c>
      <c r="D2796" s="62" t="str">
        <f>IFERROR(INDEX('alimentação - Tabela 7.1'!$28:$28,
MATCH(TEXT('Tabela 7.1'!$A2796,"mmmm/aaaa"),'alimentação - Tabela 7.1'!$5:$5,0)+1), "")</f>
        <v/>
      </c>
      <c r="E2796" s="62" t="str">
        <f>IFERROR(INDEX('alimentação - Tabela 7.1'!$28:$28,
MATCH(TEXT('Tabela 7.1'!$A2796,"mmmm/aaaa"),'alimentação - Tabela 7.1'!$5:$5,0)+2), "")</f>
        <v/>
      </c>
      <c r="F2796" s="62" t="str">
        <f>IFERROR(INDEX('alimentação - Tabela 7.1'!$28:$28,
MATCH(TEXT('Tabela 7.1'!$A2796,"mmmm/aaaa"),'alimentação - Tabela 7.1'!$5:$5,0)+3), "")</f>
        <v/>
      </c>
      <c r="G2796" s="95" t="str">
        <f>IFERROR(INDEX('alimentação - Tabela 7.1'!$28:$28,
MATCH(TEXT('Tabela 7.1'!$A2796,"mmmm/aaaa"),'alimentação - Tabela 7.1'!$5:$5,0)+4), "")</f>
        <v/>
      </c>
    </row>
    <row r="2797" spans="1:7" ht="18" customHeight="1" x14ac:dyDescent="0.25">
      <c r="A2797" s="59" t="str">
        <f>IF(
   SUMPRODUCT(--('alimentação - Tabela 7.1'!$5:$5=TEXT(DATE(2020,INT((ROW(A2795)-1)/33)+1,1),"mmmm/aaaa"))) &gt; 0,
   TEXT(DATE(2020,INT((ROW(A2795)-1)/33)+1,1),"mmm/aa"),
   ""
)</f>
        <v/>
      </c>
      <c r="B2797" s="61" t="str">
        <f>IF(A2797&lt;&gt;"", 'alimentação - Tabela 7.1'!$B$29, "" )</f>
        <v/>
      </c>
      <c r="C2797" s="62" t="str">
        <f>IFERROR(INDEX('alimentação - Tabela 7.1'!$29:$29,
MATCH(TEXT('Tabela 7.1'!A2797,"mmmm/aaaa"),'alimentação - Tabela 7.1'!$5:$5,0)), "")</f>
        <v/>
      </c>
      <c r="D2797" s="62" t="str">
        <f>IFERROR(INDEX('alimentação - Tabela 7.1'!$29:$29,
MATCH(TEXT('Tabela 7.1'!$A2797,"mmmm/aaaa"),'alimentação - Tabela 7.1'!$5:$5,0)+1), "")</f>
        <v/>
      </c>
      <c r="E2797" s="62" t="str">
        <f>IFERROR(INDEX('alimentação - Tabela 7.1'!$29:$29,
MATCH(TEXT('Tabela 7.1'!$A2797,"mmmm/aaaa"),'alimentação - Tabela 7.1'!$5:$5,0)+2), "")</f>
        <v/>
      </c>
      <c r="F2797" s="62" t="str">
        <f>IFERROR(INDEX('alimentação - Tabela 7.1'!$29:$29,
MATCH(TEXT('Tabela 7.1'!$A2797,"mmmm/aaaa"),'alimentação - Tabela 7.1'!$5:$5,0)+3), "")</f>
        <v/>
      </c>
      <c r="G2797" s="95" t="str">
        <f>IFERROR(INDEX('alimentação - Tabela 7.1'!$29:$29,
MATCH(TEXT('Tabela 7.1'!$A2797,"mmmm/aaaa"),'alimentação - Tabela 7.1'!$5:$5,0)+4), "")</f>
        <v/>
      </c>
    </row>
    <row r="2798" spans="1:7" ht="18" customHeight="1" x14ac:dyDescent="0.25">
      <c r="A2798" s="59" t="str">
        <f>IF(
   SUMPRODUCT(--('alimentação - Tabela 7.1'!$5:$5=TEXT(DATE(2020,INT((ROW(A2796)-1)/33)+1,1),"mmmm/aaaa"))) &gt; 0,
   TEXT(DATE(2020,INT((ROW(A2796)-1)/33)+1,1),"mmm/aa"),
   ""
)</f>
        <v/>
      </c>
      <c r="B2798" s="61" t="str">
        <f>IF(A2798&lt;&gt;"", 'alimentação - Tabela 7.1'!$B$30, "" )</f>
        <v/>
      </c>
      <c r="C2798" s="62" t="str">
        <f>IFERROR(INDEX('alimentação - Tabela 7.1'!$30:$30,
MATCH(TEXT('Tabela 7.1'!A2798,"mmmm/aaaa"),'alimentação - Tabela 7.1'!$5:$5,0)), "")</f>
        <v/>
      </c>
      <c r="D2798" s="62" t="str">
        <f>IFERROR(INDEX('alimentação - Tabela 7.1'!$30:$30,
MATCH(TEXT('Tabela 7.1'!$A2798,"mmmm/aaaa"),'alimentação - Tabela 7.1'!$5:$5,0)+1), "")</f>
        <v/>
      </c>
      <c r="E2798" s="62" t="str">
        <f>IFERROR(INDEX('alimentação - Tabela 7.1'!$30:$30,
MATCH(TEXT('Tabela 7.1'!$A2798,"mmmm/aaaa"),'alimentação - Tabela 7.1'!$5:$5,0)+2), "")</f>
        <v/>
      </c>
      <c r="F2798" s="62" t="str">
        <f>IFERROR(INDEX('alimentação - Tabela 7.1'!$30:$30,
MATCH(TEXT('Tabela 7.1'!$A2798,"mmmm/aaaa"),'alimentação - Tabela 7.1'!$5:$5,0)+3), "")</f>
        <v/>
      </c>
      <c r="G2798" s="95" t="str">
        <f>IFERROR(INDEX('alimentação - Tabela 7.1'!$30:$30,
MATCH(TEXT('Tabela 7.1'!$A2798,"mmmm/aaaa"),'alimentação - Tabela 7.1'!$5:$5,0)+4), "")</f>
        <v/>
      </c>
    </row>
    <row r="2799" spans="1:7" ht="18" customHeight="1" x14ac:dyDescent="0.25">
      <c r="A2799" s="59" t="str">
        <f>IF(
   SUMPRODUCT(--('alimentação - Tabela 7.1'!$5:$5=TEXT(DATE(2020,INT((ROW(A2797)-1)/33)+1,1),"mmmm/aaaa"))) &gt; 0,
   TEXT(DATE(2020,INT((ROW(A2797)-1)/33)+1,1),"mmm/aa"),
   ""
)</f>
        <v/>
      </c>
      <c r="B2799" s="61" t="str">
        <f>IF(A2799&lt;&gt;"", 'alimentação - Tabela 7.1'!$B$31, "" )</f>
        <v/>
      </c>
      <c r="C2799" s="62" t="str">
        <f>IFERROR(INDEX('alimentação - Tabela 7.1'!$31:$31,
MATCH(TEXT('Tabela 7.1'!A2799,"mmmm/aaaa"),'alimentação - Tabela 7.1'!$5:$5,0)), "")</f>
        <v/>
      </c>
      <c r="D2799" s="62" t="str">
        <f>IFERROR(INDEX('alimentação - Tabela 7.1'!$31:$31,
MATCH(TEXT('Tabela 7.1'!$A2799,"mmmm/aaaa"),'alimentação - Tabela 7.1'!$5:$5,0)+1), "")</f>
        <v/>
      </c>
      <c r="E2799" s="62" t="str">
        <f>IFERROR(INDEX('alimentação - Tabela 7.1'!$31:$31,
MATCH(TEXT('Tabela 7.1'!$A2799,"mmmm/aaaa"),'alimentação - Tabela 7.1'!$5:$5,0)+2), "")</f>
        <v/>
      </c>
      <c r="F2799" s="62" t="str">
        <f>IFERROR(INDEX('alimentação - Tabela 7.1'!$31:$31,
MATCH(TEXT('Tabela 7.1'!$A2799,"mmmm/aaaa"),'alimentação - Tabela 7.1'!$5:$5,0)+3), "")</f>
        <v/>
      </c>
      <c r="G2799" s="95" t="str">
        <f>IFERROR(INDEX('alimentação - Tabela 7.1'!$31:$31,
MATCH(TEXT('Tabela 7.1'!$A2799,"mmmm/aaaa"),'alimentação - Tabela 7.1'!$5:$5,0)+4), "")</f>
        <v/>
      </c>
    </row>
    <row r="2800" spans="1:7" ht="18" customHeight="1" x14ac:dyDescent="0.25">
      <c r="A2800" s="59" t="str">
        <f>IF(
   SUMPRODUCT(--('alimentação - Tabela 7.1'!$5:$5=TEXT(DATE(2020,INT((ROW(A2798)-1)/33)+1,1),"mmmm/aaaa"))) &gt; 0,
   TEXT(DATE(2020,INT((ROW(A2798)-1)/33)+1,1),"mmm/aa"),
   ""
)</f>
        <v/>
      </c>
      <c r="B2800" s="61" t="str">
        <f>IF(A2800&lt;&gt;"", 'alimentação - Tabela 7.1'!$B$32, "" )</f>
        <v/>
      </c>
      <c r="C2800" s="62" t="str">
        <f>IFERROR(INDEX('alimentação - Tabela 7.1'!$32:$32,
MATCH(TEXT('Tabela 7.1'!A2800,"mmmm/aaaa"),'alimentação - Tabela 7.1'!$5:$5,0)), "")</f>
        <v/>
      </c>
      <c r="D2800" s="62" t="str">
        <f>IFERROR(INDEX('alimentação - Tabela 7.1'!$32:$32,
MATCH(TEXT('Tabela 7.1'!$A2800,"mmmm/aaaa"),'alimentação - Tabela 7.1'!$5:$5,0)+1), "")</f>
        <v/>
      </c>
      <c r="E2800" s="62" t="str">
        <f>IFERROR(INDEX('alimentação - Tabela 7.1'!$32:$32,
MATCH(TEXT('Tabela 7.1'!$A2800,"mmmm/aaaa"),'alimentação - Tabela 7.1'!$5:$5,0)+2), "")</f>
        <v/>
      </c>
      <c r="F2800" s="62" t="str">
        <f>IFERROR(INDEX('alimentação - Tabela 7.1'!$32:$32,
MATCH(TEXT('Tabela 7.1'!$A2800,"mmmm/aaaa"),'alimentação - Tabela 7.1'!$5:$5,0)+3), "")</f>
        <v/>
      </c>
      <c r="G2800" s="95" t="str">
        <f>IFERROR(INDEX('alimentação - Tabela 7.1'!$32:$32,
MATCH(TEXT('Tabela 7.1'!$A2800,"mmmm/aaaa"),'alimentação - Tabela 7.1'!$5:$5,0)+4), "")</f>
        <v/>
      </c>
    </row>
    <row r="2801" spans="1:7" ht="18" customHeight="1" x14ac:dyDescent="0.25">
      <c r="A2801" s="59" t="str">
        <f>IF(
   SUMPRODUCT(--('alimentação - Tabela 7.1'!$5:$5=TEXT(DATE(2020,INT((ROW(A2799)-1)/33)+1,1),"mmmm/aaaa"))) &gt; 0,
   TEXT(DATE(2020,INT((ROW(A2799)-1)/33)+1,1),"mmm/aa"),
   ""
)</f>
        <v/>
      </c>
      <c r="B2801" s="61" t="str">
        <f>IF(A2801&lt;&gt;"", 'alimentação - Tabela 7.1'!$B$33, "" )</f>
        <v/>
      </c>
      <c r="C2801" s="62" t="str">
        <f>IFERROR(INDEX('alimentação - Tabela 7.1'!$33:$33,
MATCH(TEXT('Tabela 7.1'!A2801,"mmmm/aaaa"),'alimentação - Tabela 7.1'!$5:$5,0)), "")</f>
        <v/>
      </c>
      <c r="D2801" s="62" t="str">
        <f>IFERROR(INDEX('alimentação - Tabela 7.1'!$33:$33,
MATCH(TEXT('Tabela 7.1'!$A2801,"mmmm/aaaa"),'alimentação - Tabela 7.1'!$5:$5,0)+1), "")</f>
        <v/>
      </c>
      <c r="E2801" s="62" t="str">
        <f>IFERROR(INDEX('alimentação - Tabela 7.1'!$33:$33,
MATCH(TEXT('Tabela 7.1'!$A2801,"mmmm/aaaa"),'alimentação - Tabela 7.1'!$5:$5,0)+2), "")</f>
        <v/>
      </c>
      <c r="F2801" s="62" t="str">
        <f>IFERROR(INDEX('alimentação - Tabela 7.1'!$33:$33,
MATCH(TEXT('Tabela 7.1'!$A2801,"mmmm/aaaa"),'alimentação - Tabela 7.1'!$5:$5,0)+3), "")</f>
        <v/>
      </c>
      <c r="G2801" s="95" t="str">
        <f>IFERROR(INDEX('alimentação - Tabela 7.1'!$33:$33,
MATCH(TEXT('Tabela 7.1'!$A2801,"mmmm/aaaa"),'alimentação - Tabela 7.1'!$5:$5,0)+4), "")</f>
        <v/>
      </c>
    </row>
    <row r="2802" spans="1:7" ht="18" customHeight="1" x14ac:dyDescent="0.25">
      <c r="A2802" s="59" t="str">
        <f>IF(
   SUMPRODUCT(--('alimentação - Tabela 7.1'!$5:$5=TEXT(DATE(2020,INT((ROW(A2800)-1)/33)+1,1),"mmmm/aaaa"))) &gt; 0,
   TEXT(DATE(2020,INT((ROW(A2800)-1)/33)+1,1),"mmm/aa"),
   ""
)</f>
        <v/>
      </c>
      <c r="B2802" s="61" t="str">
        <f>IF(A2802&lt;&gt;"", 'alimentação - Tabela 7.1'!$B$34, "" )</f>
        <v/>
      </c>
      <c r="C2802" s="62" t="str">
        <f>IFERROR(INDEX('alimentação - Tabela 7.1'!$34:$34,
MATCH(TEXT('Tabela 7.1'!A2802,"mmmm/aaaa"),'alimentação - Tabela 7.1'!$5:$5,0)), "")</f>
        <v/>
      </c>
      <c r="D2802" s="62" t="str">
        <f>IFERROR(INDEX('alimentação - Tabela 7.1'!$34:$34,
MATCH(TEXT('Tabela 7.1'!$A2802,"mmmm/aaaa"),'alimentação - Tabela 7.1'!$5:$5,0)+1), "")</f>
        <v/>
      </c>
      <c r="E2802" s="62" t="str">
        <f>IFERROR(INDEX('alimentação - Tabela 7.1'!$34:$34,
MATCH(TEXT('Tabela 7.1'!$A2802,"mmmm/aaaa"),'alimentação - Tabela 7.1'!$5:$5,0)+2), "")</f>
        <v/>
      </c>
      <c r="F2802" s="62" t="str">
        <f>IFERROR(INDEX('alimentação - Tabela 7.1'!$34:$34,
MATCH(TEXT('Tabela 7.1'!$A2802,"mmmm/aaaa"),'alimentação - Tabela 7.1'!$5:$5,0)+3), "")</f>
        <v/>
      </c>
      <c r="G2802" s="95" t="str">
        <f>IFERROR(INDEX('alimentação - Tabela 7.1'!$34:$34,
MATCH(TEXT('Tabela 7.1'!$A2802,"mmmm/aaaa"),'alimentação - Tabela 7.1'!$5:$5,0)+4), "")</f>
        <v/>
      </c>
    </row>
    <row r="2803" spans="1:7" ht="18" customHeight="1" x14ac:dyDescent="0.25">
      <c r="A2803" s="59" t="str">
        <f>IF(
   SUMPRODUCT(--('alimentação - Tabela 7.1'!$5:$5=TEXT(DATE(2020,INT((ROW(A2801)-1)/33)+1,1),"mmmm/aaaa"))) &gt; 0,
   TEXT(DATE(2020,INT((ROW(A2801)-1)/33)+1,1),"mmm/aa"),
   ""
)</f>
        <v/>
      </c>
      <c r="B2803" s="61" t="str">
        <f>IF(A2803&lt;&gt;"", 'alimentação - Tabela 7.1'!$B$35, "" )</f>
        <v/>
      </c>
      <c r="C2803" s="62" t="str">
        <f>IFERROR(INDEX('alimentação - Tabela 7.1'!$35:$35,
MATCH(TEXT('Tabela 7.1'!A2803,"mmmm/aaaa"),'alimentação - Tabela 7.1'!$5:$5,0)), "")</f>
        <v/>
      </c>
      <c r="D2803" s="62" t="str">
        <f>IFERROR(INDEX('alimentação - Tabela 7.1'!$35:$35,
MATCH(TEXT('Tabela 7.1'!$A2803,"mmmm/aaaa"),'alimentação - Tabela 7.1'!$5:$5,0)+1), "")</f>
        <v/>
      </c>
      <c r="E2803" s="62" t="str">
        <f>IFERROR(INDEX('alimentação - Tabela 7.1'!$35:$35,
MATCH(TEXT('Tabela 7.1'!$A2803,"mmmm/aaaa"),'alimentação - Tabela 7.1'!$5:$5,0)+2), "")</f>
        <v/>
      </c>
      <c r="F2803" s="62" t="str">
        <f>IFERROR(INDEX('alimentação - Tabela 7.1'!$35:$35,
MATCH(TEXT('Tabela 7.1'!$A2803,"mmmm/aaaa"),'alimentação - Tabela 7.1'!$5:$5,0)+3), "")</f>
        <v/>
      </c>
      <c r="G2803" s="95" t="str">
        <f>IFERROR(INDEX('alimentação - Tabela 7.1'!$35:$35,
MATCH(TEXT('Tabela 7.1'!$A2803,"mmmm/aaaa"),'alimentação - Tabela 7.1'!$5:$5,0)+4), "")</f>
        <v/>
      </c>
    </row>
    <row r="2804" spans="1:7" ht="18" customHeight="1" x14ac:dyDescent="0.25">
      <c r="A2804" s="59" t="str">
        <f>IF(
   SUMPRODUCT(--('alimentação - Tabela 7.1'!$5:$5=TEXT(DATE(2020,INT((ROW(A2802)-1)/33)+1,1),"mmmm/aaaa"))) &gt; 0,
   TEXT(DATE(2020,INT((ROW(A2802)-1)/33)+1,1),"mmm/aa"),
   ""
)</f>
        <v/>
      </c>
      <c r="B2804" s="61" t="str">
        <f>IF(A2804&lt;&gt;"", 'alimentação - Tabela 7.1'!$B$36, "" )</f>
        <v/>
      </c>
      <c r="C2804" s="62" t="str">
        <f>IFERROR(INDEX('alimentação - Tabela 7.1'!$36:$36,
MATCH(TEXT('Tabela 7.1'!A2804,"mmmm/aaaa"),'alimentação - Tabela 7.1'!$5:$5,0)), "")</f>
        <v/>
      </c>
      <c r="D2804" s="62" t="str">
        <f>IFERROR(INDEX('alimentação - Tabela 7.1'!$36:$36,
MATCH(TEXT('Tabela 7.1'!$A2804,"mmmm/aaaa"),'alimentação - Tabela 7.1'!$5:$5,0)+1), "")</f>
        <v/>
      </c>
      <c r="E2804" s="62" t="str">
        <f>IFERROR(INDEX('alimentação - Tabela 7.1'!$36:$36,
MATCH(TEXT('Tabela 7.1'!$A2804,"mmmm/aaaa"),'alimentação - Tabela 7.1'!$5:$5,0)+2), "")</f>
        <v/>
      </c>
      <c r="F2804" s="62" t="str">
        <f>IFERROR(INDEX('alimentação - Tabela 7.1'!$36:$36,
MATCH(TEXT('Tabela 7.1'!$A2804,"mmmm/aaaa"),'alimentação - Tabela 7.1'!$5:$5,0)+3), "")</f>
        <v/>
      </c>
      <c r="G2804" s="95" t="str">
        <f>IFERROR(INDEX('alimentação - Tabela 7.1'!$36:$36,
MATCH(TEXT('Tabela 7.1'!$A2804,"mmmm/aaaa"),'alimentação - Tabela 7.1'!$5:$5,0)+4), "")</f>
        <v/>
      </c>
    </row>
    <row r="2805" spans="1:7" ht="18" customHeight="1" x14ac:dyDescent="0.25">
      <c r="A2805" s="59" t="str">
        <f>IF(
   SUMPRODUCT(--('alimentação - Tabela 7.1'!$5:$5=TEXT(DATE(2020,INT((ROW(A2803)-1)/33)+1,1),"mmmm/aaaa"))) &gt; 0,
   TEXT(DATE(2020,INT((ROW(A2803)-1)/33)+1,1),"mmm/aa"),
   ""
)</f>
        <v/>
      </c>
      <c r="B2805" s="61" t="str">
        <f>IF(A2805&lt;&gt;"", 'alimentação - Tabela 7.1'!$B$37, "" )</f>
        <v/>
      </c>
      <c r="C2805" s="62" t="str">
        <f>IFERROR(INDEX('alimentação - Tabela 7.1'!$37:$37,
MATCH(TEXT('Tabela 7.1'!A2805,"mmmm/aaaa"),'alimentação - Tabela 7.1'!$5:$5,0)), "")</f>
        <v/>
      </c>
      <c r="D2805" s="62" t="str">
        <f>IFERROR(INDEX('alimentação - Tabela 7.1'!$37:$37,
MATCH(TEXT('Tabela 7.1'!$A2805,"mmmm/aaaa"),'alimentação - Tabela 7.1'!$5:$5,0)+1), "")</f>
        <v/>
      </c>
      <c r="E2805" s="62" t="str">
        <f>IFERROR(INDEX('alimentação - Tabela 7.1'!$37:$37,
MATCH(TEXT('Tabela 7.1'!$A2805,"mmmm/aaaa"),'alimentação - Tabela 7.1'!$5:$5,0)+2), "")</f>
        <v/>
      </c>
      <c r="F2805" s="62" t="str">
        <f>IFERROR(INDEX('alimentação - Tabela 7.1'!$37:$37,
MATCH(TEXT('Tabela 7.1'!$A2805,"mmmm/aaaa"),'alimentação - Tabela 7.1'!$5:$5,0)+3), "")</f>
        <v/>
      </c>
      <c r="G2805" s="95" t="str">
        <f>IFERROR(INDEX('alimentação - Tabela 7.1'!$37:$37,
MATCH(TEXT('Tabela 7.1'!$A2805,"mmmm/aaaa"),'alimentação - Tabela 7.1'!$5:$5,0)+4), "")</f>
        <v/>
      </c>
    </row>
    <row r="2806" spans="1:7" ht="18" customHeight="1" x14ac:dyDescent="0.25">
      <c r="A2806" s="59" t="str">
        <f>IF(
   SUMPRODUCT(--('alimentação - Tabela 7.1'!$5:$5=TEXT(DATE(2020,INT((ROW(A2804)-1)/33)+1,1),"mmmm/aaaa"))) &gt; 0,
   TEXT(DATE(2020,INT((ROW(A2804)-1)/33)+1,1),"mmm/aa"),
   ""
)</f>
        <v/>
      </c>
      <c r="B2806" s="61" t="str">
        <f>IF(A2806&lt;&gt;"", 'alimentação - Tabela 7.1'!$B$38, "" )</f>
        <v/>
      </c>
      <c r="C2806" s="62" t="str">
        <f>IFERROR(INDEX('alimentação - Tabela 7.1'!$38:$38,
MATCH(TEXT('Tabela 7.1'!A2806,"mmmm/aaaa"),'alimentação - Tabela 7.1'!$5:$5,0)), "")</f>
        <v/>
      </c>
      <c r="D2806" s="62" t="str">
        <f>IFERROR(INDEX('alimentação - Tabela 7.1'!$38:$38,
MATCH(TEXT('Tabela 7.1'!$A2806,"mmmm/aaaa"),'alimentação - Tabela 7.1'!$5:$5,0)+1), "")</f>
        <v/>
      </c>
      <c r="E2806" s="62" t="str">
        <f>IFERROR(INDEX('alimentação - Tabela 7.1'!$38:$38,
MATCH(TEXT('Tabela 7.1'!$A2806,"mmmm/aaaa"),'alimentação - Tabela 7.1'!$5:$5,0)+2), "")</f>
        <v/>
      </c>
      <c r="F2806" s="62" t="str">
        <f>IFERROR(INDEX('alimentação - Tabela 7.1'!$38:$38,
MATCH(TEXT('Tabela 7.1'!$A2806,"mmmm/aaaa"),'alimentação - Tabela 7.1'!$5:$5,0)+3), "")</f>
        <v/>
      </c>
      <c r="G2806" s="95" t="str">
        <f>IFERROR(INDEX('alimentação - Tabela 7.1'!$38:$38,
MATCH(TEXT('Tabela 7.1'!$A2806,"mmmm/aaaa"),'alimentação - Tabela 7.1'!$5:$5,0)+4), "")</f>
        <v/>
      </c>
    </row>
    <row r="2807" spans="1:7" ht="18" customHeight="1" x14ac:dyDescent="0.25">
      <c r="A2807" s="59" t="str">
        <f>IF(
   SUMPRODUCT(--('alimentação - Tabela 7.1'!$5:$5=TEXT(DATE(2020,INT((ROW(A2805)-1)/33)+1,1),"mmmm/aaaa"))) &gt; 0,
   TEXT(DATE(2020,INT((ROW(A2805)-1)/33)+1,1),"mmm/aa"),
   ""
)</f>
        <v/>
      </c>
      <c r="B2807" s="61" t="str">
        <f>IF(A2807&lt;&gt;"", 'alimentação - Tabela 7.1'!$B$39, "" )</f>
        <v/>
      </c>
      <c r="C2807" s="62" t="str">
        <f>IFERROR(INDEX('alimentação - Tabela 7.1'!$39:$39,
MATCH(TEXT('Tabela 7.1'!A2807,"mmmm/aaaa"),'alimentação - Tabela 7.1'!$5:$5,0)), "")</f>
        <v/>
      </c>
      <c r="D2807" s="62" t="str">
        <f>IFERROR(INDEX('alimentação - Tabela 7.1'!$39:$39,
MATCH(TEXT('Tabela 7.1'!$A2807,"mmmm/aaaa"),'alimentação - Tabela 7.1'!$5:$5,0)+1), "")</f>
        <v/>
      </c>
      <c r="E2807" s="62" t="str">
        <f>IFERROR(INDEX('alimentação - Tabela 7.1'!$39:$39,
MATCH(TEXT('Tabela 7.1'!$A2807,"mmmm/aaaa"),'alimentação - Tabela 7.1'!$5:$5,0)+2), "")</f>
        <v/>
      </c>
      <c r="F2807" s="62" t="str">
        <f>IFERROR(INDEX('alimentação - Tabela 7.1'!$39:$39,
MATCH(TEXT('Tabela 7.1'!$A2807,"mmmm/aaaa"),'alimentação - Tabela 7.1'!$5:$5,0)+3), "")</f>
        <v/>
      </c>
      <c r="G2807" s="95" t="str">
        <f>IFERROR(INDEX('alimentação - Tabela 7.1'!$39:$39,
MATCH(TEXT('Tabela 7.1'!$A2807,"mmmm/aaaa"),'alimentação - Tabela 7.1'!$5:$5,0)+4), "")</f>
        <v/>
      </c>
    </row>
    <row r="2808" spans="1:7" ht="18" customHeight="1" x14ac:dyDescent="0.25">
      <c r="A2808" s="59" t="str">
        <f>IF(
   SUMPRODUCT(--('alimentação - Tabela 7.1'!$5:$5=TEXT(DATE(2020,INT((ROW(A2806)-1)/33)+1,1),"mmmm/aaaa"))) &gt; 0,
   TEXT(DATE(2020,INT((ROW(A2806)-1)/33)+1,1),"mmm/aa"),
   ""
)</f>
        <v/>
      </c>
      <c r="B2808" s="61" t="str">
        <f>IF(A2808&lt;&gt;"", 'alimentação - Tabela 7.1'!$B$7, "" )</f>
        <v/>
      </c>
      <c r="C2808" s="62" t="str">
        <f>IFERROR(INDEX('alimentação - Tabela 7.1'!$7:$7,
MATCH(TEXT('Tabela 7.1'!A2808,"mmmm/aaaa"),'alimentação - Tabela 7.1'!$5:$5,0)), "")</f>
        <v/>
      </c>
      <c r="D2808" s="62" t="str">
        <f>IFERROR(INDEX('alimentação - Tabela 7.1'!$7:$7,
MATCH(TEXT('Tabela 7.1'!$A2808,"mmmm/aaaa"),'alimentação - Tabela 7.1'!$5:$5,0)+1), "")</f>
        <v/>
      </c>
      <c r="E2808" s="62" t="str">
        <f>IFERROR(INDEX('alimentação - Tabela 7.1'!$7:$7,
MATCH(TEXT('Tabela 7.1'!$A2808,"mmmm/aaaa"),'alimentação - Tabela 7.1'!$5:$5,0)+2), "")</f>
        <v/>
      </c>
      <c r="F2808" s="62" t="str">
        <f>IFERROR(INDEX('alimentação - Tabela 7.1'!$7:$7,
MATCH(TEXT('Tabela 7.1'!$A2808,"mmmm/aaaa"),'alimentação - Tabela 7.1'!$5:$5,0)+3), "")</f>
        <v/>
      </c>
      <c r="G2808" s="95" t="str">
        <f>IFERROR(INDEX('alimentação - Tabela 7.1'!$7:$7,
MATCH(TEXT('Tabela 7.1'!$A2808,"mmmm/aaaa"),'alimentação - Tabela 7.1'!$5:$5,0)+4), "")</f>
        <v/>
      </c>
    </row>
    <row r="2809" spans="1:7" ht="18" customHeight="1" x14ac:dyDescent="0.25">
      <c r="A2809" s="59" t="str">
        <f>IF(
   SUMPRODUCT(--('alimentação - Tabela 7.1'!$5:$5=TEXT(DATE(2020,INT((ROW(A2807)-1)/33)+1,1),"mmmm/aaaa"))) &gt; 0,
   TEXT(DATE(2020,INT((ROW(A2807)-1)/33)+1,1),"mmm/aa"),
   ""
)</f>
        <v/>
      </c>
      <c r="B2809" s="61" t="str">
        <f>IF(A2809&lt;&gt;"", 'alimentação - Tabela 7.1'!$B$8, "" )</f>
        <v/>
      </c>
      <c r="C2809" s="62" t="str">
        <f>IFERROR(INDEX('alimentação - Tabela 7.1'!$8:$8,
MATCH(TEXT('Tabela 7.1'!A2809,"mmmm/aaaa"),'alimentação - Tabela 7.1'!$5:$5,0)), "")</f>
        <v/>
      </c>
      <c r="D2809" s="62" t="str">
        <f>IFERROR(INDEX('alimentação - Tabela 7.1'!$8:$8,
MATCH(TEXT('Tabela 7.1'!$A2809,"mmmm/aaaa"),'alimentação - Tabela 7.1'!$5:$5,0)+1), "")</f>
        <v/>
      </c>
      <c r="E2809" s="62" t="str">
        <f>IFERROR(INDEX('alimentação - Tabela 7.1'!$8:$8,
MATCH(TEXT('Tabela 7.1'!$A2809,"mmmm/aaaa"),'alimentação - Tabela 7.1'!$5:$5,0)+2), "")</f>
        <v/>
      </c>
      <c r="F2809" s="62" t="str">
        <f>IFERROR(INDEX('alimentação - Tabela 7.1'!$8:$8,
MATCH(TEXT('Tabela 7.1'!$A2809,"mmmm/aaaa"),'alimentação - Tabela 7.1'!$5:$5,0)+3), "")</f>
        <v/>
      </c>
      <c r="G2809" s="95" t="str">
        <f>IFERROR(INDEX('alimentação - Tabela 7.1'!$8:$8,
MATCH(TEXT('Tabela 7.1'!$A2809,"mmmm/aaaa"),'alimentação - Tabela 7.1'!$5:$5,0)+4), "")</f>
        <v/>
      </c>
    </row>
    <row r="2810" spans="1:7" ht="18" customHeight="1" x14ac:dyDescent="0.25">
      <c r="A2810" s="59" t="str">
        <f>IF(
   SUMPRODUCT(--('alimentação - Tabela 7.1'!$5:$5=TEXT(DATE(2020,INT((ROW(A2808)-1)/33)+1,1),"mmmm/aaaa"))) &gt; 0,
   TEXT(DATE(2020,INT((ROW(A2808)-1)/33)+1,1),"mmm/aa"),
   ""
)</f>
        <v/>
      </c>
      <c r="B2810" s="61" t="str">
        <f>IF(A2810&lt;&gt;"", 'alimentação - Tabela 7.1'!$B$9, "" )</f>
        <v/>
      </c>
      <c r="C2810" s="62" t="str">
        <f>IFERROR(INDEX('alimentação - Tabela 7.1'!$9:$9,
MATCH(TEXT('Tabela 7.1'!A2810,"mmmm/aaaa"),'alimentação - Tabela 7.1'!$5:$5,0)), "")</f>
        <v/>
      </c>
      <c r="D2810" s="62" t="str">
        <f>IFERROR(INDEX('alimentação - Tabela 7.1'!$9:$9,
MATCH(TEXT('Tabela 7.1'!$A2810,"mmmm/aaaa"),'alimentação - Tabela 7.1'!$5:$5,0)+1), "")</f>
        <v/>
      </c>
      <c r="E2810" s="62" t="str">
        <f>IFERROR(INDEX('alimentação - Tabela 7.1'!$9:$9,
MATCH(TEXT('Tabela 7.1'!$A2810,"mmmm/aaaa"),'alimentação - Tabela 7.1'!$5:$5,0)+2), "")</f>
        <v/>
      </c>
      <c r="F2810" s="62" t="str">
        <f>IFERROR(INDEX('alimentação - Tabela 7.1'!$9:$9,
MATCH(TEXT('Tabela 7.1'!$A2810,"mmmm/aaaa"),'alimentação - Tabela 7.1'!$5:$5,0)+3), "")</f>
        <v/>
      </c>
      <c r="G2810" s="95" t="str">
        <f>IFERROR(INDEX('alimentação - Tabela 7.1'!$9:$9,
MATCH(TEXT('Tabela 7.1'!$A2810,"mmmm/aaaa"),'alimentação - Tabela 7.1'!$5:$5,0)+4), "")</f>
        <v/>
      </c>
    </row>
    <row r="2811" spans="1:7" ht="18" customHeight="1" x14ac:dyDescent="0.25">
      <c r="A2811" s="59" t="str">
        <f>IF(
   SUMPRODUCT(--('alimentação - Tabela 7.1'!$5:$5=TEXT(DATE(2020,INT((ROW(A2809)-1)/33)+1,1),"mmmm/aaaa"))) &gt; 0,
   TEXT(DATE(2020,INT((ROW(A2809)-1)/33)+1,1),"mmm/aa"),
   ""
)</f>
        <v/>
      </c>
      <c r="B2811" s="61" t="str">
        <f>IF(A2811&lt;&gt;"", 'alimentação - Tabela 7.1'!$B$10, "" )</f>
        <v/>
      </c>
      <c r="C2811" s="62" t="str">
        <f>IFERROR(INDEX('alimentação - Tabela 7.1'!$10:$10,
MATCH(TEXT('Tabela 7.1'!A2811,"mmmm/aaaa"),'alimentação - Tabela 7.1'!$5:$5,0)), "")</f>
        <v/>
      </c>
      <c r="D2811" s="62" t="str">
        <f>IFERROR(INDEX('alimentação - Tabela 7.1'!$10:$10,
MATCH(TEXT('Tabela 7.1'!$A2811,"mmmm/aaaa"),'alimentação - Tabela 7.1'!$5:$5,0)+1), "")</f>
        <v/>
      </c>
      <c r="E2811" s="62" t="str">
        <f>IFERROR(INDEX('alimentação - Tabela 7.1'!$10:$10,
MATCH(TEXT('Tabela 7.1'!$A2811,"mmmm/aaaa"),'alimentação - Tabela 7.1'!$5:$5,0)+2), "")</f>
        <v/>
      </c>
      <c r="F2811" s="62" t="str">
        <f>IFERROR(INDEX('alimentação - Tabela 7.1'!$10:$10,
MATCH(TEXT('Tabela 7.1'!$A2811,"mmmm/aaaa"),'alimentação - Tabela 7.1'!$5:$5,0)+3), "")</f>
        <v/>
      </c>
      <c r="G2811" s="95" t="str">
        <f>IFERROR(INDEX('alimentação - Tabela 7.1'!$10:$10,
MATCH(TEXT('Tabela 7.1'!$A2811,"mmmm/aaaa"),'alimentação - Tabela 7.1'!$5:$5,0)+4), "")</f>
        <v/>
      </c>
    </row>
    <row r="2812" spans="1:7" ht="18" customHeight="1" x14ac:dyDescent="0.25">
      <c r="A2812" s="59" t="str">
        <f>IF(
   SUMPRODUCT(--('alimentação - Tabela 7.1'!$5:$5=TEXT(DATE(2020,INT((ROW(A2810)-1)/33)+1,1),"mmmm/aaaa"))) &gt; 0,
   TEXT(DATE(2020,INT((ROW(A2810)-1)/33)+1,1),"mmm/aa"),
   ""
)</f>
        <v/>
      </c>
      <c r="B2812" s="61" t="str">
        <f>IF(A2812&lt;&gt;"", 'alimentação - Tabela 7.1'!$B$11, "" )</f>
        <v/>
      </c>
      <c r="C2812" s="62" t="str">
        <f>IFERROR(INDEX('alimentação - Tabela 7.1'!$11:$11,
MATCH(TEXT('Tabela 7.1'!A2812,"mmmm/aaaa"),'alimentação - Tabela 7.1'!$5:$5,0)), "")</f>
        <v/>
      </c>
      <c r="D2812" s="62" t="str">
        <f>IFERROR(INDEX('alimentação - Tabela 7.1'!$11:$11,
MATCH(TEXT('Tabela 7.1'!$A2812,"mmmm/aaaa"),'alimentação - Tabela 7.1'!$5:$5,0)+1), "")</f>
        <v/>
      </c>
      <c r="E2812" s="62" t="str">
        <f>IFERROR(INDEX('alimentação - Tabela 7.1'!$11:$11,
MATCH(TEXT('Tabela 7.1'!$A2812,"mmmm/aaaa"),'alimentação - Tabela 7.1'!$5:$5,0)+2), "")</f>
        <v/>
      </c>
      <c r="F2812" s="62" t="str">
        <f>IFERROR(INDEX('alimentação - Tabela 7.1'!$11:$11,
MATCH(TEXT('Tabela 7.1'!$A2812,"mmmm/aaaa"),'alimentação - Tabela 7.1'!$5:$5,0)+3), "")</f>
        <v/>
      </c>
      <c r="G2812" s="95" t="str">
        <f>IFERROR(INDEX('alimentação - Tabela 7.1'!$11:$11,
MATCH(TEXT('Tabela 7.1'!$A2812,"mmmm/aaaa"),'alimentação - Tabela 7.1'!$5:$5,0)+4), "")</f>
        <v/>
      </c>
    </row>
    <row r="2813" spans="1:7" ht="18" customHeight="1" x14ac:dyDescent="0.25">
      <c r="A2813" s="59" t="str">
        <f>IF(
   SUMPRODUCT(--('alimentação - Tabela 7.1'!$5:$5=TEXT(DATE(2020,INT((ROW(A2811)-1)/33)+1,1),"mmmm/aaaa"))) &gt; 0,
   TEXT(DATE(2020,INT((ROW(A2811)-1)/33)+1,1),"mmm/aa"),
   ""
)</f>
        <v/>
      </c>
      <c r="B2813" s="61" t="str">
        <f>IF(A2813&lt;&gt;"", 'alimentação - Tabela 7.1'!$B$12, "" )</f>
        <v/>
      </c>
      <c r="C2813" s="62" t="str">
        <f>IFERROR(INDEX('alimentação - Tabela 7.1'!$12:$12,
MATCH(TEXT('Tabela 7.1'!A2813,"mmmm/aaaa"),'alimentação - Tabela 7.1'!$5:$5,0)), "")</f>
        <v/>
      </c>
      <c r="D2813" s="62" t="str">
        <f>IFERROR(INDEX('alimentação - Tabela 7.1'!$12:$12,
MATCH(TEXT('Tabela 7.1'!$A2813,"mmmm/aaaa"),'alimentação - Tabela 7.1'!$5:$5,0)+1), "")</f>
        <v/>
      </c>
      <c r="E2813" s="62" t="str">
        <f>IFERROR(INDEX('alimentação - Tabela 7.1'!$12:$12,
MATCH(TEXT('Tabela 7.1'!$A2813,"mmmm/aaaa"),'alimentação - Tabela 7.1'!$5:$5,0)+2), "")</f>
        <v/>
      </c>
      <c r="F2813" s="62" t="str">
        <f>IFERROR(INDEX('alimentação - Tabela 7.1'!$12:$12,
MATCH(TEXT('Tabela 7.1'!$A2813,"mmmm/aaaa"),'alimentação - Tabela 7.1'!$5:$5,0)+3), "")</f>
        <v/>
      </c>
      <c r="G2813" s="95" t="str">
        <f>IFERROR(INDEX('alimentação - Tabela 7.1'!$12:$12,
MATCH(TEXT('Tabela 7.1'!$A2813,"mmmm/aaaa"),'alimentação - Tabela 7.1'!$5:$5,0)+4), "")</f>
        <v/>
      </c>
    </row>
    <row r="2814" spans="1:7" ht="18" customHeight="1" x14ac:dyDescent="0.25">
      <c r="A2814" s="59" t="str">
        <f>IF(
   SUMPRODUCT(--('alimentação - Tabela 7.1'!$5:$5=TEXT(DATE(2020,INT((ROW(A2812)-1)/33)+1,1),"mmmm/aaaa"))) &gt; 0,
   TEXT(DATE(2020,INT((ROW(A2812)-1)/33)+1,1),"mmm/aa"),
   ""
)</f>
        <v/>
      </c>
      <c r="B2814" s="61" t="str">
        <f>IF(A2814&lt;&gt;"", 'alimentação - Tabela 7.1'!$B$13, "" )</f>
        <v/>
      </c>
      <c r="C2814" s="62" t="str">
        <f>IFERROR(INDEX('alimentação - Tabela 7.1'!$13:$13,
MATCH(TEXT('Tabela 7.1'!A2814,"mmmm/aaaa"),'alimentação - Tabela 7.1'!$5:$5,0)), "")</f>
        <v/>
      </c>
      <c r="D2814" s="62" t="str">
        <f>IFERROR(INDEX('alimentação - Tabela 7.1'!$13:$13,
MATCH(TEXT('Tabela 7.1'!$A2814,"mmmm/aaaa"),'alimentação - Tabela 7.1'!$5:$5,0)+1), "")</f>
        <v/>
      </c>
      <c r="E2814" s="62" t="str">
        <f>IFERROR(INDEX('alimentação - Tabela 7.1'!$13:$13,
MATCH(TEXT('Tabela 7.1'!$A2814,"mmmm/aaaa"),'alimentação - Tabela 7.1'!$5:$5,0)+2), "")</f>
        <v/>
      </c>
      <c r="F2814" s="62" t="str">
        <f>IFERROR(INDEX('alimentação - Tabela 7.1'!$13:$13,
MATCH(TEXT('Tabela 7.1'!$A2814,"mmmm/aaaa"),'alimentação - Tabela 7.1'!$5:$5,0)+3), "")</f>
        <v/>
      </c>
      <c r="G2814" s="95" t="str">
        <f>IFERROR(INDEX('alimentação - Tabela 7.1'!$13:$13,
MATCH(TEXT('Tabela 7.1'!$A2814,"mmmm/aaaa"),'alimentação - Tabela 7.1'!$5:$5,0)+4), "")</f>
        <v/>
      </c>
    </row>
    <row r="2815" spans="1:7" ht="18" customHeight="1" x14ac:dyDescent="0.25">
      <c r="A2815" s="59" t="str">
        <f>IF(
   SUMPRODUCT(--('alimentação - Tabela 7.1'!$5:$5=TEXT(DATE(2020,INT((ROW(A2813)-1)/33)+1,1),"mmmm/aaaa"))) &gt; 0,
   TEXT(DATE(2020,INT((ROW(A2813)-1)/33)+1,1),"mmm/aa"),
   ""
)</f>
        <v/>
      </c>
      <c r="B2815" s="61" t="str">
        <f>IF(A2815&lt;&gt;"", 'alimentação - Tabela 7.1'!$B$14, "" )</f>
        <v/>
      </c>
      <c r="C2815" s="62" t="str">
        <f>IFERROR(INDEX('alimentação - Tabela 7.1'!$14:$14,
MATCH(TEXT('Tabela 7.1'!A2815,"mmmm/aaaa"),'alimentação - Tabela 7.1'!$5:$5,0)), "")</f>
        <v/>
      </c>
      <c r="D2815" s="62" t="str">
        <f>IFERROR(INDEX('alimentação - Tabela 7.1'!$14:$14,
MATCH(TEXT('Tabela 7.1'!$A2815,"mmmm/aaaa"),'alimentação - Tabela 7.1'!$5:$5,0)+1), "")</f>
        <v/>
      </c>
      <c r="E2815" s="62" t="str">
        <f>IFERROR(INDEX('alimentação - Tabela 7.1'!$14:$14,
MATCH(TEXT('Tabela 7.1'!$A2815,"mmmm/aaaa"),'alimentação - Tabela 7.1'!$5:$5,0)+2), "")</f>
        <v/>
      </c>
      <c r="F2815" s="62" t="str">
        <f>IFERROR(INDEX('alimentação - Tabela 7.1'!$14:$14,
MATCH(TEXT('Tabela 7.1'!$A2815,"mmmm/aaaa"),'alimentação - Tabela 7.1'!$5:$5,0)+3), "")</f>
        <v/>
      </c>
      <c r="G2815" s="95" t="str">
        <f>IFERROR(INDEX('alimentação - Tabela 7.1'!$14:$14,
MATCH(TEXT('Tabela 7.1'!$A2815,"mmmm/aaaa"),'alimentação - Tabela 7.1'!$5:$5,0)+4), "")</f>
        <v/>
      </c>
    </row>
    <row r="2816" spans="1:7" ht="18" customHeight="1" x14ac:dyDescent="0.25">
      <c r="A2816" s="59" t="str">
        <f>IF(
   SUMPRODUCT(--('alimentação - Tabela 7.1'!$5:$5=TEXT(DATE(2020,INT((ROW(A2814)-1)/33)+1,1),"mmmm/aaaa"))) &gt; 0,
   TEXT(DATE(2020,INT((ROW(A2814)-1)/33)+1,1),"mmm/aa"),
   ""
)</f>
        <v/>
      </c>
      <c r="B2816" s="61" t="str">
        <f>IF(A2816&lt;&gt;"", 'alimentação - Tabela 7.1'!$B$15, "" )</f>
        <v/>
      </c>
      <c r="C2816" s="62" t="str">
        <f>IFERROR(INDEX('alimentação - Tabela 7.1'!$15:$15,
MATCH(TEXT('Tabela 7.1'!A2816,"mmmm/aaaa"),'alimentação - Tabela 7.1'!$5:$5,0)), "")</f>
        <v/>
      </c>
      <c r="D2816" s="62" t="str">
        <f>IFERROR(INDEX('alimentação - Tabela 7.1'!$15:$15,
MATCH(TEXT('Tabela 7.1'!$A2816,"mmmm/aaaa"),'alimentação - Tabela 7.1'!$5:$5,0)+1), "")</f>
        <v/>
      </c>
      <c r="E2816" s="62" t="str">
        <f>IFERROR(INDEX('alimentação - Tabela 7.1'!$15:$15,
MATCH(TEXT('Tabela 7.1'!$A2816,"mmmm/aaaa"),'alimentação - Tabela 7.1'!$5:$5,0)+2), "")</f>
        <v/>
      </c>
      <c r="F2816" s="62" t="str">
        <f>IFERROR(INDEX('alimentação - Tabela 7.1'!$15:$15,
MATCH(TEXT('Tabela 7.1'!$A2816,"mmmm/aaaa"),'alimentação - Tabela 7.1'!$5:$5,0)+3), "")</f>
        <v/>
      </c>
      <c r="G2816" s="95" t="str">
        <f>IFERROR(INDEX('alimentação - Tabela 7.1'!$15:$15,
MATCH(TEXT('Tabela 7.1'!$A2816,"mmmm/aaaa"),'alimentação - Tabela 7.1'!$5:$5,0)+4), "")</f>
        <v/>
      </c>
    </row>
    <row r="2817" spans="1:7" ht="18" customHeight="1" x14ac:dyDescent="0.25">
      <c r="A2817" s="59" t="str">
        <f>IF(
   SUMPRODUCT(--('alimentação - Tabela 7.1'!$5:$5=TEXT(DATE(2020,INT((ROW(A2815)-1)/33)+1,1),"mmmm/aaaa"))) &gt; 0,
   TEXT(DATE(2020,INT((ROW(A2815)-1)/33)+1,1),"mmm/aa"),
   ""
)</f>
        <v/>
      </c>
      <c r="B2817" s="61" t="str">
        <f>IF(A2817&lt;&gt;"", 'alimentação - Tabela 7.1'!$B$16, "" )</f>
        <v/>
      </c>
      <c r="C2817" s="62" t="str">
        <f>IFERROR(INDEX('alimentação - Tabela 7.1'!$16:$16,
MATCH(TEXT('Tabela 7.1'!A2817,"mmmm/aaaa"),'alimentação - Tabela 7.1'!$5:$5,0)), "")</f>
        <v/>
      </c>
      <c r="D2817" s="62" t="str">
        <f>IFERROR(INDEX('alimentação - Tabela 7.1'!$16:$16,
MATCH(TEXT('Tabela 7.1'!$A2817,"mmmm/aaaa"),'alimentação - Tabela 7.1'!$5:$5,0)+1), "")</f>
        <v/>
      </c>
      <c r="E2817" s="62" t="str">
        <f>IFERROR(INDEX('alimentação - Tabela 7.1'!$16:$16,
MATCH(TEXT('Tabela 7.1'!$A2817,"mmmm/aaaa"),'alimentação - Tabela 7.1'!$5:$5,0)+2), "")</f>
        <v/>
      </c>
      <c r="F2817" s="62" t="str">
        <f>IFERROR(INDEX('alimentação - Tabela 7.1'!$16:$16,
MATCH(TEXT('Tabela 7.1'!$A2817,"mmmm/aaaa"),'alimentação - Tabela 7.1'!$5:$5,0)+3), "")</f>
        <v/>
      </c>
      <c r="G2817" s="95" t="str">
        <f>IFERROR(INDEX('alimentação - Tabela 7.1'!$16:$16,
MATCH(TEXT('Tabela 7.1'!$A2817,"mmmm/aaaa"),'alimentação - Tabela 7.1'!$5:$5,0)+4), "")</f>
        <v/>
      </c>
    </row>
    <row r="2818" spans="1:7" ht="18" customHeight="1" x14ac:dyDescent="0.25">
      <c r="A2818" s="59" t="str">
        <f>IF(
   SUMPRODUCT(--('alimentação - Tabela 7.1'!$5:$5=TEXT(DATE(2020,INT((ROW(A2816)-1)/33)+1,1),"mmmm/aaaa"))) &gt; 0,
   TEXT(DATE(2020,INT((ROW(A2816)-1)/33)+1,1),"mmm/aa"),
   ""
)</f>
        <v/>
      </c>
      <c r="B2818" s="61" t="str">
        <f>IF(A2818&lt;&gt;"", 'alimentação - Tabela 7.1'!$B$17, "" )</f>
        <v/>
      </c>
      <c r="C2818" s="62" t="str">
        <f>IFERROR(INDEX('alimentação - Tabela 7.1'!$17:$17,
MATCH(TEXT('Tabela 7.1'!A2818,"mmmm/aaaa"),'alimentação - Tabela 7.1'!$5:$5,0)), "")</f>
        <v/>
      </c>
      <c r="D2818" s="62" t="str">
        <f>IFERROR(INDEX('alimentação - Tabela 7.1'!$17:$17,
MATCH(TEXT('Tabela 7.1'!$A2818,"mmmm/aaaa"),'alimentação - Tabela 7.1'!$5:$5,0)+1), "")</f>
        <v/>
      </c>
      <c r="E2818" s="62" t="str">
        <f>IFERROR(INDEX('alimentação - Tabela 7.1'!$17:$17,
MATCH(TEXT('Tabela 7.1'!$A2818,"mmmm/aaaa"),'alimentação - Tabela 7.1'!$5:$5,0)+2), "")</f>
        <v/>
      </c>
      <c r="F2818" s="62" t="str">
        <f>IFERROR(INDEX('alimentação - Tabela 7.1'!$17:$17,
MATCH(TEXT('Tabela 7.1'!$A2818,"mmmm/aaaa"),'alimentação - Tabela 7.1'!$5:$5,0)+3), "")</f>
        <v/>
      </c>
      <c r="G2818" s="95" t="str">
        <f>IFERROR(INDEX('alimentação - Tabela 7.1'!$17:$17,
MATCH(TEXT('Tabela 7.1'!$A2818,"mmmm/aaaa"),'alimentação - Tabela 7.1'!$5:$5,0)+4), "")</f>
        <v/>
      </c>
    </row>
    <row r="2819" spans="1:7" ht="18" customHeight="1" x14ac:dyDescent="0.25">
      <c r="A2819" s="59" t="str">
        <f>IF(
   SUMPRODUCT(--('alimentação - Tabela 7.1'!$5:$5=TEXT(DATE(2020,INT((ROW(A2817)-1)/33)+1,1),"mmmm/aaaa"))) &gt; 0,
   TEXT(DATE(2020,INT((ROW(A2817)-1)/33)+1,1),"mmm/aa"),
   ""
)</f>
        <v/>
      </c>
      <c r="B2819" s="61" t="str">
        <f>IF(A2819&lt;&gt;"", 'alimentação - Tabela 7.1'!$B$18, "" )</f>
        <v/>
      </c>
      <c r="C2819" s="62" t="str">
        <f>IFERROR(INDEX('alimentação - Tabela 7.1'!$18:$18,
MATCH(TEXT('Tabela 7.1'!A2819,"mmmm/aaaa"),'alimentação - Tabela 7.1'!$5:$5,0)), "")</f>
        <v/>
      </c>
      <c r="D2819" s="62" t="str">
        <f>IFERROR(INDEX('alimentação - Tabela 7.1'!$18:$18,
MATCH(TEXT('Tabela 7.1'!$A2819,"mmmm/aaaa"),'alimentação - Tabela 7.1'!$5:$5,0)+1), "")</f>
        <v/>
      </c>
      <c r="E2819" s="62" t="str">
        <f>IFERROR(INDEX('alimentação - Tabela 7.1'!$18:$18,
MATCH(TEXT('Tabela 7.1'!$A2819,"mmmm/aaaa"),'alimentação - Tabela 7.1'!$5:$5,0)+2), "")</f>
        <v/>
      </c>
      <c r="F2819" s="62" t="str">
        <f>IFERROR(INDEX('alimentação - Tabela 7.1'!$18:$18,
MATCH(TEXT('Tabela 7.1'!$A2819,"mmmm/aaaa"),'alimentação - Tabela 7.1'!$5:$5,0)+3), "")</f>
        <v/>
      </c>
      <c r="G2819" s="95" t="str">
        <f>IFERROR(INDEX('alimentação - Tabela 7.1'!$18:$18,
MATCH(TEXT('Tabela 7.1'!$A2819,"mmmm/aaaa"),'alimentação - Tabela 7.1'!$5:$5,0)+4), "")</f>
        <v/>
      </c>
    </row>
    <row r="2820" spans="1:7" ht="18" customHeight="1" x14ac:dyDescent="0.25">
      <c r="A2820" s="59" t="str">
        <f>IF(
   SUMPRODUCT(--('alimentação - Tabela 7.1'!$5:$5=TEXT(DATE(2020,INT((ROW(A2818)-1)/33)+1,1),"mmmm/aaaa"))) &gt; 0,
   TEXT(DATE(2020,INT((ROW(A2818)-1)/33)+1,1),"mmm/aa"),
   ""
)</f>
        <v/>
      </c>
      <c r="B2820" s="61" t="str">
        <f>IF(A2820&lt;&gt;"", 'alimentação - Tabela 7.1'!$B$19, "" )</f>
        <v/>
      </c>
      <c r="C2820" s="62" t="str">
        <f>IFERROR(INDEX('alimentação - Tabela 7.1'!$19:$19,
MATCH(TEXT('Tabela 7.1'!A2820,"mmmm/aaaa"),'alimentação - Tabela 7.1'!$5:$5,0)), "")</f>
        <v/>
      </c>
      <c r="D2820" s="62" t="str">
        <f>IFERROR(INDEX('alimentação - Tabela 7.1'!$19:$19,
MATCH(TEXT('Tabela 7.1'!$A2820,"mmmm/aaaa"),'alimentação - Tabela 7.1'!$5:$5,0)+1), "")</f>
        <v/>
      </c>
      <c r="E2820" s="62" t="str">
        <f>IFERROR(INDEX('alimentação - Tabela 7.1'!$19:$19,
MATCH(TEXT('Tabela 7.1'!$A2820,"mmmm/aaaa"),'alimentação - Tabela 7.1'!$5:$5,0)+2), "")</f>
        <v/>
      </c>
      <c r="F2820" s="62" t="str">
        <f>IFERROR(INDEX('alimentação - Tabela 7.1'!$19:$19,
MATCH(TEXT('Tabela 7.1'!$A2820,"mmmm/aaaa"),'alimentação - Tabela 7.1'!$5:$5,0)+3), "")</f>
        <v/>
      </c>
      <c r="G2820" s="95" t="str">
        <f>IFERROR(INDEX('alimentação - Tabela 7.1'!$19:$19,
MATCH(TEXT('Tabela 7.1'!$A2820,"mmmm/aaaa"),'alimentação - Tabela 7.1'!$5:$5,0)+4), "")</f>
        <v/>
      </c>
    </row>
    <row r="2821" spans="1:7" ht="18" customHeight="1" x14ac:dyDescent="0.25">
      <c r="A2821" s="59" t="str">
        <f>IF(
   SUMPRODUCT(--('alimentação - Tabela 7.1'!$5:$5=TEXT(DATE(2020,INT((ROW(A2819)-1)/33)+1,1),"mmmm/aaaa"))) &gt; 0,
   TEXT(DATE(2020,INT((ROW(A2819)-1)/33)+1,1),"mmm/aa"),
   ""
)</f>
        <v/>
      </c>
      <c r="B2821" s="61" t="str">
        <f>IF(A2821&lt;&gt;"", 'alimentação - Tabela 7.1'!$B$20, "" )</f>
        <v/>
      </c>
      <c r="C2821" s="62" t="str">
        <f>IFERROR(INDEX('alimentação - Tabela 7.1'!$20:$20,
MATCH(TEXT('Tabela 7.1'!A2821,"mmmm/aaaa"),'alimentação - Tabela 7.1'!$5:$5,0)), "")</f>
        <v/>
      </c>
      <c r="D2821" s="62" t="str">
        <f>IFERROR(INDEX('alimentação - Tabela 7.1'!$20:$20,
MATCH(TEXT('Tabela 7.1'!$A2821,"mmmm/aaaa"),'alimentação - Tabela 7.1'!$5:$5,0)+1), "")</f>
        <v/>
      </c>
      <c r="E2821" s="62" t="str">
        <f>IFERROR(INDEX('alimentação - Tabela 7.1'!$20:$20,
MATCH(TEXT('Tabela 7.1'!$A2821,"mmmm/aaaa"),'alimentação - Tabela 7.1'!$5:$5,0)+2), "")</f>
        <v/>
      </c>
      <c r="F2821" s="62" t="str">
        <f>IFERROR(INDEX('alimentação - Tabela 7.1'!$20:$20,
MATCH(TEXT('Tabela 7.1'!$A2821,"mmmm/aaaa"),'alimentação - Tabela 7.1'!$5:$5,0)+3), "")</f>
        <v/>
      </c>
      <c r="G2821" s="95" t="str">
        <f>IFERROR(INDEX('alimentação - Tabela 7.1'!$20:$20,
MATCH(TEXT('Tabela 7.1'!$A2821,"mmmm/aaaa"),'alimentação - Tabela 7.1'!$5:$5,0)+4), "")</f>
        <v/>
      </c>
    </row>
    <row r="2822" spans="1:7" ht="18" customHeight="1" x14ac:dyDescent="0.25">
      <c r="A2822" s="59" t="str">
        <f>IF(
   SUMPRODUCT(--('alimentação - Tabela 7.1'!$5:$5=TEXT(DATE(2020,INT((ROW(A2820)-1)/33)+1,1),"mmmm/aaaa"))) &gt; 0,
   TEXT(DATE(2020,INT((ROW(A2820)-1)/33)+1,1),"mmm/aa"),
   ""
)</f>
        <v/>
      </c>
      <c r="B2822" s="61" t="str">
        <f>IF(A2822&lt;&gt;"", 'alimentação - Tabela 7.1'!$B$21, "" )</f>
        <v/>
      </c>
      <c r="C2822" s="62" t="str">
        <f>IFERROR(INDEX('alimentação - Tabela 7.1'!$21:$21,
MATCH(TEXT('Tabela 7.1'!A2822,"mmmm/aaaa"),'alimentação - Tabela 7.1'!$5:$5,0)), "")</f>
        <v/>
      </c>
      <c r="D2822" s="62" t="str">
        <f>IFERROR(INDEX('alimentação - Tabela 7.1'!$21:$21,
MATCH(TEXT('Tabela 7.1'!$A2822,"mmmm/aaaa"),'alimentação - Tabela 7.1'!$5:$5,0)+1), "")</f>
        <v/>
      </c>
      <c r="E2822" s="62" t="str">
        <f>IFERROR(INDEX('alimentação - Tabela 7.1'!$21:$21,
MATCH(TEXT('Tabela 7.1'!$A2822,"mmmm/aaaa"),'alimentação - Tabela 7.1'!$5:$5,0)+2), "")</f>
        <v/>
      </c>
      <c r="F2822" s="62" t="str">
        <f>IFERROR(INDEX('alimentação - Tabela 7.1'!$21:$21,
MATCH(TEXT('Tabela 7.1'!$A2822,"mmmm/aaaa"),'alimentação - Tabela 7.1'!$5:$5,0)+3), "")</f>
        <v/>
      </c>
      <c r="G2822" s="95" t="str">
        <f>IFERROR(INDEX('alimentação - Tabela 7.1'!$21:$21,
MATCH(TEXT('Tabela 7.1'!$A2822,"mmmm/aaaa"),'alimentação - Tabela 7.1'!$5:$5,0)+4), "")</f>
        <v/>
      </c>
    </row>
    <row r="2823" spans="1:7" ht="18" customHeight="1" x14ac:dyDescent="0.25">
      <c r="A2823" s="59" t="str">
        <f>IF(
   SUMPRODUCT(--('alimentação - Tabela 7.1'!$5:$5=TEXT(DATE(2020,INT((ROW(A2821)-1)/33)+1,1),"mmmm/aaaa"))) &gt; 0,
   TEXT(DATE(2020,INT((ROW(A2821)-1)/33)+1,1),"mmm/aa"),
   ""
)</f>
        <v/>
      </c>
      <c r="B2823" s="61" t="str">
        <f>IF(A2823&lt;&gt;"", 'alimentação - Tabela 7.1'!$B$22, "" )</f>
        <v/>
      </c>
      <c r="C2823" s="62" t="str">
        <f>IFERROR(INDEX('alimentação - Tabela 7.1'!$22:$22,
MATCH(TEXT('Tabela 7.1'!A2823,"mmmm/aaaa"),'alimentação - Tabela 7.1'!$5:$5,0)), "")</f>
        <v/>
      </c>
      <c r="D2823" s="62" t="str">
        <f>IFERROR(INDEX('alimentação - Tabela 7.1'!$22:$22,
MATCH(TEXT('Tabela 7.1'!$A2823,"mmmm/aaaa"),'alimentação - Tabela 7.1'!$5:$5,0)+1), "")</f>
        <v/>
      </c>
      <c r="E2823" s="62" t="str">
        <f>IFERROR(INDEX('alimentação - Tabela 7.1'!$22:$22,
MATCH(TEXT('Tabela 7.1'!$A2823,"mmmm/aaaa"),'alimentação - Tabela 7.1'!$5:$5,0)+2), "")</f>
        <v/>
      </c>
      <c r="F2823" s="62" t="str">
        <f>IFERROR(INDEX('alimentação - Tabela 7.1'!$22:$22,
MATCH(TEXT('Tabela 7.1'!$A2823,"mmmm/aaaa"),'alimentação - Tabela 7.1'!$5:$5,0)+3), "")</f>
        <v/>
      </c>
      <c r="G2823" s="95" t="str">
        <f>IFERROR(INDEX('alimentação - Tabela 7.1'!$22:$22,
MATCH(TEXT('Tabela 7.1'!$A2823,"mmmm/aaaa"),'alimentação - Tabela 7.1'!$5:$5,0)+4), "")</f>
        <v/>
      </c>
    </row>
    <row r="2824" spans="1:7" ht="18" customHeight="1" x14ac:dyDescent="0.25">
      <c r="A2824" s="59" t="str">
        <f>IF(
   SUMPRODUCT(--('alimentação - Tabela 7.1'!$5:$5=TEXT(DATE(2020,INT((ROW(A2822)-1)/33)+1,1),"mmmm/aaaa"))) &gt; 0,
   TEXT(DATE(2020,INT((ROW(A2822)-1)/33)+1,1),"mmm/aa"),
   ""
)</f>
        <v/>
      </c>
      <c r="B2824" s="61" t="str">
        <f>IF(A2824&lt;&gt;"", 'alimentação - Tabela 7.1'!$B$23, "" )</f>
        <v/>
      </c>
      <c r="C2824" s="62" t="str">
        <f>IFERROR(INDEX('alimentação - Tabela 7.1'!$23:$23,
MATCH(TEXT('Tabela 7.1'!A2824,"mmmm/aaaa"),'alimentação - Tabela 7.1'!$5:$5,0)), "")</f>
        <v/>
      </c>
      <c r="D2824" s="62" t="str">
        <f>IFERROR(INDEX('alimentação - Tabela 7.1'!$23:$23,
MATCH(TEXT('Tabela 7.1'!$A2824,"mmmm/aaaa"),'alimentação - Tabela 7.1'!$5:$5,0)+1), "")</f>
        <v/>
      </c>
      <c r="E2824" s="62" t="str">
        <f>IFERROR(INDEX('alimentação - Tabela 7.1'!$23:$23,
MATCH(TEXT('Tabela 7.1'!$A2824,"mmmm/aaaa"),'alimentação - Tabela 7.1'!$5:$5,0)+2), "")</f>
        <v/>
      </c>
      <c r="F2824" s="62" t="str">
        <f>IFERROR(INDEX('alimentação - Tabela 7.1'!$23:$23,
MATCH(TEXT('Tabela 7.1'!$A2824,"mmmm/aaaa"),'alimentação - Tabela 7.1'!$5:$5,0)+3), "")</f>
        <v/>
      </c>
      <c r="G2824" s="95" t="str">
        <f>IFERROR(INDEX('alimentação - Tabela 7.1'!$23:$23,
MATCH(TEXT('Tabela 7.1'!$A2824,"mmmm/aaaa"),'alimentação - Tabela 7.1'!$5:$5,0)+4), "")</f>
        <v/>
      </c>
    </row>
    <row r="2825" spans="1:7" ht="18" customHeight="1" x14ac:dyDescent="0.25">
      <c r="A2825" s="59" t="str">
        <f>IF(
   SUMPRODUCT(--('alimentação - Tabela 7.1'!$5:$5=TEXT(DATE(2020,INT((ROW(A2823)-1)/33)+1,1),"mmmm/aaaa"))) &gt; 0,
   TEXT(DATE(2020,INT((ROW(A2823)-1)/33)+1,1),"mmm/aa"),
   ""
)</f>
        <v/>
      </c>
      <c r="B2825" s="61" t="str">
        <f>IF(A2825&lt;&gt;"", 'alimentação - Tabela 7.1'!$B$24, "" )</f>
        <v/>
      </c>
      <c r="C2825" s="62" t="str">
        <f>IFERROR(INDEX('alimentação - Tabela 7.1'!$24:$24,
MATCH(TEXT('Tabela 7.1'!A2825,"mmmm/aaaa"),'alimentação - Tabela 7.1'!$5:$5,0)), "")</f>
        <v/>
      </c>
      <c r="D2825" s="62" t="str">
        <f>IFERROR(INDEX('alimentação - Tabela 7.1'!$24:$24,
MATCH(TEXT('Tabela 7.1'!$A2825,"mmmm/aaaa"),'alimentação - Tabela 7.1'!$5:$5,0)+1), "")</f>
        <v/>
      </c>
      <c r="E2825" s="62" t="str">
        <f>IFERROR(INDEX('alimentação - Tabela 7.1'!$24:$24,
MATCH(TEXT('Tabela 7.1'!$A2825,"mmmm/aaaa"),'alimentação - Tabela 7.1'!$5:$5,0)+2), "")</f>
        <v/>
      </c>
      <c r="F2825" s="62" t="str">
        <f>IFERROR(INDEX('alimentação - Tabela 7.1'!$24:$24,
MATCH(TEXT('Tabela 7.1'!$A2825,"mmmm/aaaa"),'alimentação - Tabela 7.1'!$5:$5,0)+3), "")</f>
        <v/>
      </c>
      <c r="G2825" s="95" t="str">
        <f>IFERROR(INDEX('alimentação - Tabela 7.1'!$24:$24,
MATCH(TEXT('Tabela 7.1'!$A2825,"mmmm/aaaa"),'alimentação - Tabela 7.1'!$5:$5,0)+4), "")</f>
        <v/>
      </c>
    </row>
    <row r="2826" spans="1:7" ht="18" customHeight="1" x14ac:dyDescent="0.25">
      <c r="A2826" s="59" t="str">
        <f>IF(
   SUMPRODUCT(--('alimentação - Tabela 7.1'!$5:$5=TEXT(DATE(2020,INT((ROW(A2824)-1)/33)+1,1),"mmmm/aaaa"))) &gt; 0,
   TEXT(DATE(2020,INT((ROW(A2824)-1)/33)+1,1),"mmm/aa"),
   ""
)</f>
        <v/>
      </c>
      <c r="B2826" s="61" t="str">
        <f>IF(A2826&lt;&gt;"", 'alimentação - Tabela 7.1'!$B$25, "" )</f>
        <v/>
      </c>
      <c r="C2826" s="62" t="str">
        <f>IFERROR(INDEX('alimentação - Tabela 7.1'!$25:$25,
MATCH(TEXT('Tabela 7.1'!A2826,"mmmm/aaaa"),'alimentação - Tabela 7.1'!$5:$5,0)), "")</f>
        <v/>
      </c>
      <c r="D2826" s="62" t="str">
        <f>IFERROR(INDEX('alimentação - Tabela 7.1'!$25:$25,
MATCH(TEXT('Tabela 7.1'!$A2826,"mmmm/aaaa"),'alimentação - Tabela 7.1'!$5:$5,0)+1), "")</f>
        <v/>
      </c>
      <c r="E2826" s="62" t="str">
        <f>IFERROR(INDEX('alimentação - Tabela 7.1'!$25:$25,
MATCH(TEXT('Tabela 7.1'!$A2826,"mmmm/aaaa"),'alimentação - Tabela 7.1'!$5:$5,0)+2), "")</f>
        <v/>
      </c>
      <c r="F2826" s="62" t="str">
        <f>IFERROR(INDEX('alimentação - Tabela 7.1'!$25:$25,
MATCH(TEXT('Tabela 7.1'!$A2826,"mmmm/aaaa"),'alimentação - Tabela 7.1'!$5:$5,0)+3), "")</f>
        <v/>
      </c>
      <c r="G2826" s="95" t="str">
        <f>IFERROR(INDEX('alimentação - Tabela 7.1'!$25:$25,
MATCH(TEXT('Tabela 7.1'!$A2826,"mmmm/aaaa"),'alimentação - Tabela 7.1'!$5:$5,0)+4), "")</f>
        <v/>
      </c>
    </row>
    <row r="2827" spans="1:7" ht="18" customHeight="1" x14ac:dyDescent="0.25">
      <c r="A2827" s="59" t="str">
        <f>IF(
   SUMPRODUCT(--('alimentação - Tabela 7.1'!$5:$5=TEXT(DATE(2020,INT((ROW(A2825)-1)/33)+1,1),"mmmm/aaaa"))) &gt; 0,
   TEXT(DATE(2020,INT((ROW(A2825)-1)/33)+1,1),"mmm/aa"),
   ""
)</f>
        <v/>
      </c>
      <c r="B2827" s="61" t="str">
        <f>IF(A2827&lt;&gt;"", 'alimentação - Tabela 7.1'!$B$26, "" )</f>
        <v/>
      </c>
      <c r="C2827" s="62" t="str">
        <f>IFERROR(INDEX('alimentação - Tabela 7.1'!$26:$26,
MATCH(TEXT('Tabela 7.1'!A2827,"mmmm/aaaa"),'alimentação - Tabela 7.1'!$5:$5,0)), "")</f>
        <v/>
      </c>
      <c r="D2827" s="62" t="str">
        <f>IFERROR(INDEX('alimentação - Tabela 7.1'!$26:$26,
MATCH(TEXT('Tabela 7.1'!$A2827,"mmmm/aaaa"),'alimentação - Tabela 7.1'!$5:$5,0)+1), "")</f>
        <v/>
      </c>
      <c r="E2827" s="62" t="str">
        <f>IFERROR(INDEX('alimentação - Tabela 7.1'!$26:$26,
MATCH(TEXT('Tabela 7.1'!$A2827,"mmmm/aaaa"),'alimentação - Tabela 7.1'!$5:$5,0)+2), "")</f>
        <v/>
      </c>
      <c r="F2827" s="62" t="str">
        <f>IFERROR(INDEX('alimentação - Tabela 7.1'!$26:$26,
MATCH(TEXT('Tabela 7.1'!$A2827,"mmmm/aaaa"),'alimentação - Tabela 7.1'!$5:$5,0)+3), "")</f>
        <v/>
      </c>
      <c r="G2827" s="95" t="str">
        <f>IFERROR(INDEX('alimentação - Tabela 7.1'!$26:$26,
MATCH(TEXT('Tabela 7.1'!$A2827,"mmmm/aaaa"),'alimentação - Tabela 7.1'!$5:$5,0)+4), "")</f>
        <v/>
      </c>
    </row>
    <row r="2828" spans="1:7" ht="18" customHeight="1" x14ac:dyDescent="0.25">
      <c r="A2828" s="59" t="str">
        <f>IF(
   SUMPRODUCT(--('alimentação - Tabela 7.1'!$5:$5=TEXT(DATE(2020,INT((ROW(A2826)-1)/33)+1,1),"mmmm/aaaa"))) &gt; 0,
   TEXT(DATE(2020,INT((ROW(A2826)-1)/33)+1,1),"mmm/aa"),
   ""
)</f>
        <v/>
      </c>
      <c r="B2828" s="61" t="str">
        <f>IF(A2828&lt;&gt;"", 'alimentação - Tabela 7.1'!$B$27, "" )</f>
        <v/>
      </c>
      <c r="C2828" s="62" t="str">
        <f>IFERROR(INDEX('alimentação - Tabela 7.1'!$27:$27,
MATCH(TEXT('Tabela 7.1'!A2828,"mmmm/aaaa"),'alimentação - Tabela 7.1'!$5:$5,0)), "")</f>
        <v/>
      </c>
      <c r="D2828" s="62" t="str">
        <f>IFERROR(INDEX('alimentação - Tabela 7.1'!$27:$27,
MATCH(TEXT('Tabela 7.1'!$A2828,"mmmm/aaaa"),'alimentação - Tabela 7.1'!$5:$5,0)+1), "")</f>
        <v/>
      </c>
      <c r="E2828" s="62" t="str">
        <f>IFERROR(INDEX('alimentação - Tabela 7.1'!$27:$27,
MATCH(TEXT('Tabela 7.1'!$A2828,"mmmm/aaaa"),'alimentação - Tabela 7.1'!$5:$5,0)+2), "")</f>
        <v/>
      </c>
      <c r="F2828" s="62" t="str">
        <f>IFERROR(INDEX('alimentação - Tabela 7.1'!$27:$27,
MATCH(TEXT('Tabela 7.1'!$A2828,"mmmm/aaaa"),'alimentação - Tabela 7.1'!$5:$5,0)+3), "")</f>
        <v/>
      </c>
      <c r="G2828" s="95" t="str">
        <f>IFERROR(INDEX('alimentação - Tabela 7.1'!$27:$27,
MATCH(TEXT('Tabela 7.1'!$A2828,"mmmm/aaaa"),'alimentação - Tabela 7.1'!$5:$5,0)+4), "")</f>
        <v/>
      </c>
    </row>
    <row r="2829" spans="1:7" ht="18" customHeight="1" x14ac:dyDescent="0.25">
      <c r="A2829" s="59" t="str">
        <f>IF(
   SUMPRODUCT(--('alimentação - Tabela 7.1'!$5:$5=TEXT(DATE(2020,INT((ROW(A2827)-1)/33)+1,1),"mmmm/aaaa"))) &gt; 0,
   TEXT(DATE(2020,INT((ROW(A2827)-1)/33)+1,1),"mmm/aa"),
   ""
)</f>
        <v/>
      </c>
      <c r="B2829" s="61" t="str">
        <f>IF(A2829&lt;&gt;"", 'alimentação - Tabela 7.1'!$B$28, "" )</f>
        <v/>
      </c>
      <c r="C2829" s="62" t="str">
        <f>IFERROR(INDEX('alimentação - Tabela 7.1'!$28:$28,
MATCH(TEXT('Tabela 7.1'!A2829,"mmmm/aaaa"),'alimentação - Tabela 7.1'!$5:$5,0)), "")</f>
        <v/>
      </c>
      <c r="D2829" s="62" t="str">
        <f>IFERROR(INDEX('alimentação - Tabela 7.1'!$28:$28,
MATCH(TEXT('Tabela 7.1'!$A2829,"mmmm/aaaa"),'alimentação - Tabela 7.1'!$5:$5,0)+1), "")</f>
        <v/>
      </c>
      <c r="E2829" s="62" t="str">
        <f>IFERROR(INDEX('alimentação - Tabela 7.1'!$28:$28,
MATCH(TEXT('Tabela 7.1'!$A2829,"mmmm/aaaa"),'alimentação - Tabela 7.1'!$5:$5,0)+2), "")</f>
        <v/>
      </c>
      <c r="F2829" s="62" t="str">
        <f>IFERROR(INDEX('alimentação - Tabela 7.1'!$28:$28,
MATCH(TEXT('Tabela 7.1'!$A2829,"mmmm/aaaa"),'alimentação - Tabela 7.1'!$5:$5,0)+3), "")</f>
        <v/>
      </c>
      <c r="G2829" s="95" t="str">
        <f>IFERROR(INDEX('alimentação - Tabela 7.1'!$28:$28,
MATCH(TEXT('Tabela 7.1'!$A2829,"mmmm/aaaa"),'alimentação - Tabela 7.1'!$5:$5,0)+4), "")</f>
        <v/>
      </c>
    </row>
    <row r="2830" spans="1:7" ht="18" customHeight="1" x14ac:dyDescent="0.25">
      <c r="A2830" s="59" t="str">
        <f>IF(
   SUMPRODUCT(--('alimentação - Tabela 7.1'!$5:$5=TEXT(DATE(2020,INT((ROW(A2828)-1)/33)+1,1),"mmmm/aaaa"))) &gt; 0,
   TEXT(DATE(2020,INT((ROW(A2828)-1)/33)+1,1),"mmm/aa"),
   ""
)</f>
        <v/>
      </c>
      <c r="B2830" s="61" t="str">
        <f>IF(A2830&lt;&gt;"", 'alimentação - Tabela 7.1'!$B$29, "" )</f>
        <v/>
      </c>
      <c r="C2830" s="62" t="str">
        <f>IFERROR(INDEX('alimentação - Tabela 7.1'!$29:$29,
MATCH(TEXT('Tabela 7.1'!A2830,"mmmm/aaaa"),'alimentação - Tabela 7.1'!$5:$5,0)), "")</f>
        <v/>
      </c>
      <c r="D2830" s="62" t="str">
        <f>IFERROR(INDEX('alimentação - Tabela 7.1'!$29:$29,
MATCH(TEXT('Tabela 7.1'!$A2830,"mmmm/aaaa"),'alimentação - Tabela 7.1'!$5:$5,0)+1), "")</f>
        <v/>
      </c>
      <c r="E2830" s="62" t="str">
        <f>IFERROR(INDEX('alimentação - Tabela 7.1'!$29:$29,
MATCH(TEXT('Tabela 7.1'!$A2830,"mmmm/aaaa"),'alimentação - Tabela 7.1'!$5:$5,0)+2), "")</f>
        <v/>
      </c>
      <c r="F2830" s="62" t="str">
        <f>IFERROR(INDEX('alimentação - Tabela 7.1'!$29:$29,
MATCH(TEXT('Tabela 7.1'!$A2830,"mmmm/aaaa"),'alimentação - Tabela 7.1'!$5:$5,0)+3), "")</f>
        <v/>
      </c>
      <c r="G2830" s="95" t="str">
        <f>IFERROR(INDEX('alimentação - Tabela 7.1'!$29:$29,
MATCH(TEXT('Tabela 7.1'!$A2830,"mmmm/aaaa"),'alimentação - Tabela 7.1'!$5:$5,0)+4), "")</f>
        <v/>
      </c>
    </row>
    <row r="2831" spans="1:7" ht="18" customHeight="1" x14ac:dyDescent="0.25">
      <c r="A2831" s="59" t="str">
        <f>IF(
   SUMPRODUCT(--('alimentação - Tabela 7.1'!$5:$5=TEXT(DATE(2020,INT((ROW(A2829)-1)/33)+1,1),"mmmm/aaaa"))) &gt; 0,
   TEXT(DATE(2020,INT((ROW(A2829)-1)/33)+1,1),"mmm/aa"),
   ""
)</f>
        <v/>
      </c>
      <c r="B2831" s="61" t="str">
        <f>IF(A2831&lt;&gt;"", 'alimentação - Tabela 7.1'!$B$30, "" )</f>
        <v/>
      </c>
      <c r="C2831" s="62" t="str">
        <f>IFERROR(INDEX('alimentação - Tabela 7.1'!$30:$30,
MATCH(TEXT('Tabela 7.1'!A2831,"mmmm/aaaa"),'alimentação - Tabela 7.1'!$5:$5,0)), "")</f>
        <v/>
      </c>
      <c r="D2831" s="62" t="str">
        <f>IFERROR(INDEX('alimentação - Tabela 7.1'!$30:$30,
MATCH(TEXT('Tabela 7.1'!$A2831,"mmmm/aaaa"),'alimentação - Tabela 7.1'!$5:$5,0)+1), "")</f>
        <v/>
      </c>
      <c r="E2831" s="62" t="str">
        <f>IFERROR(INDEX('alimentação - Tabela 7.1'!$30:$30,
MATCH(TEXT('Tabela 7.1'!$A2831,"mmmm/aaaa"),'alimentação - Tabela 7.1'!$5:$5,0)+2), "")</f>
        <v/>
      </c>
      <c r="F2831" s="62" t="str">
        <f>IFERROR(INDEX('alimentação - Tabela 7.1'!$30:$30,
MATCH(TEXT('Tabela 7.1'!$A2831,"mmmm/aaaa"),'alimentação - Tabela 7.1'!$5:$5,0)+3), "")</f>
        <v/>
      </c>
      <c r="G2831" s="95" t="str">
        <f>IFERROR(INDEX('alimentação - Tabela 7.1'!$30:$30,
MATCH(TEXT('Tabela 7.1'!$A2831,"mmmm/aaaa"),'alimentação - Tabela 7.1'!$5:$5,0)+4), "")</f>
        <v/>
      </c>
    </row>
    <row r="2832" spans="1:7" ht="18" customHeight="1" x14ac:dyDescent="0.25">
      <c r="A2832" s="59" t="str">
        <f>IF(
   SUMPRODUCT(--('alimentação - Tabela 7.1'!$5:$5=TEXT(DATE(2020,INT((ROW(A2830)-1)/33)+1,1),"mmmm/aaaa"))) &gt; 0,
   TEXT(DATE(2020,INT((ROW(A2830)-1)/33)+1,1),"mmm/aa"),
   ""
)</f>
        <v/>
      </c>
      <c r="B2832" s="61" t="str">
        <f>IF(A2832&lt;&gt;"", 'alimentação - Tabela 7.1'!$B$31, "" )</f>
        <v/>
      </c>
      <c r="C2832" s="62" t="str">
        <f>IFERROR(INDEX('alimentação - Tabela 7.1'!$31:$31,
MATCH(TEXT('Tabela 7.1'!A2832,"mmmm/aaaa"),'alimentação - Tabela 7.1'!$5:$5,0)), "")</f>
        <v/>
      </c>
      <c r="D2832" s="62" t="str">
        <f>IFERROR(INDEX('alimentação - Tabela 7.1'!$31:$31,
MATCH(TEXT('Tabela 7.1'!$A2832,"mmmm/aaaa"),'alimentação - Tabela 7.1'!$5:$5,0)+1), "")</f>
        <v/>
      </c>
      <c r="E2832" s="62" t="str">
        <f>IFERROR(INDEX('alimentação - Tabela 7.1'!$31:$31,
MATCH(TEXT('Tabela 7.1'!$A2832,"mmmm/aaaa"),'alimentação - Tabela 7.1'!$5:$5,0)+2), "")</f>
        <v/>
      </c>
      <c r="F2832" s="62" t="str">
        <f>IFERROR(INDEX('alimentação - Tabela 7.1'!$31:$31,
MATCH(TEXT('Tabela 7.1'!$A2832,"mmmm/aaaa"),'alimentação - Tabela 7.1'!$5:$5,0)+3), "")</f>
        <v/>
      </c>
      <c r="G2832" s="95" t="str">
        <f>IFERROR(INDEX('alimentação - Tabela 7.1'!$31:$31,
MATCH(TEXT('Tabela 7.1'!$A2832,"mmmm/aaaa"),'alimentação - Tabela 7.1'!$5:$5,0)+4), "")</f>
        <v/>
      </c>
    </row>
    <row r="2833" spans="1:7" ht="18" customHeight="1" x14ac:dyDescent="0.25">
      <c r="A2833" s="59" t="str">
        <f>IF(
   SUMPRODUCT(--('alimentação - Tabela 7.1'!$5:$5=TEXT(DATE(2020,INT((ROW(A2831)-1)/33)+1,1),"mmmm/aaaa"))) &gt; 0,
   TEXT(DATE(2020,INT((ROW(A2831)-1)/33)+1,1),"mmm/aa"),
   ""
)</f>
        <v/>
      </c>
      <c r="B2833" s="61" t="str">
        <f>IF(A2833&lt;&gt;"", 'alimentação - Tabela 7.1'!$B$32, "" )</f>
        <v/>
      </c>
      <c r="C2833" s="62" t="str">
        <f>IFERROR(INDEX('alimentação - Tabela 7.1'!$32:$32,
MATCH(TEXT('Tabela 7.1'!A2833,"mmmm/aaaa"),'alimentação - Tabela 7.1'!$5:$5,0)), "")</f>
        <v/>
      </c>
      <c r="D2833" s="62" t="str">
        <f>IFERROR(INDEX('alimentação - Tabela 7.1'!$32:$32,
MATCH(TEXT('Tabela 7.1'!$A2833,"mmmm/aaaa"),'alimentação - Tabela 7.1'!$5:$5,0)+1), "")</f>
        <v/>
      </c>
      <c r="E2833" s="62" t="str">
        <f>IFERROR(INDEX('alimentação - Tabela 7.1'!$32:$32,
MATCH(TEXT('Tabela 7.1'!$A2833,"mmmm/aaaa"),'alimentação - Tabela 7.1'!$5:$5,0)+2), "")</f>
        <v/>
      </c>
      <c r="F2833" s="62" t="str">
        <f>IFERROR(INDEX('alimentação - Tabela 7.1'!$32:$32,
MATCH(TEXT('Tabela 7.1'!$A2833,"mmmm/aaaa"),'alimentação - Tabela 7.1'!$5:$5,0)+3), "")</f>
        <v/>
      </c>
      <c r="G2833" s="95" t="str">
        <f>IFERROR(INDEX('alimentação - Tabela 7.1'!$32:$32,
MATCH(TEXT('Tabela 7.1'!$A2833,"mmmm/aaaa"),'alimentação - Tabela 7.1'!$5:$5,0)+4), "")</f>
        <v/>
      </c>
    </row>
    <row r="2834" spans="1:7" ht="18" customHeight="1" x14ac:dyDescent="0.25">
      <c r="A2834" s="59" t="str">
        <f>IF(
   SUMPRODUCT(--('alimentação - Tabela 7.1'!$5:$5=TEXT(DATE(2020,INT((ROW(A2832)-1)/33)+1,1),"mmmm/aaaa"))) &gt; 0,
   TEXT(DATE(2020,INT((ROW(A2832)-1)/33)+1,1),"mmm/aa"),
   ""
)</f>
        <v/>
      </c>
      <c r="B2834" s="61" t="str">
        <f>IF(A2834&lt;&gt;"", 'alimentação - Tabela 7.1'!$B$33, "" )</f>
        <v/>
      </c>
      <c r="C2834" s="62" t="str">
        <f>IFERROR(INDEX('alimentação - Tabela 7.1'!$33:$33,
MATCH(TEXT('Tabela 7.1'!A2834,"mmmm/aaaa"),'alimentação - Tabela 7.1'!$5:$5,0)), "")</f>
        <v/>
      </c>
      <c r="D2834" s="62" t="str">
        <f>IFERROR(INDEX('alimentação - Tabela 7.1'!$33:$33,
MATCH(TEXT('Tabela 7.1'!$A2834,"mmmm/aaaa"),'alimentação - Tabela 7.1'!$5:$5,0)+1), "")</f>
        <v/>
      </c>
      <c r="E2834" s="62" t="str">
        <f>IFERROR(INDEX('alimentação - Tabela 7.1'!$33:$33,
MATCH(TEXT('Tabela 7.1'!$A2834,"mmmm/aaaa"),'alimentação - Tabela 7.1'!$5:$5,0)+2), "")</f>
        <v/>
      </c>
      <c r="F2834" s="62" t="str">
        <f>IFERROR(INDEX('alimentação - Tabela 7.1'!$33:$33,
MATCH(TEXT('Tabela 7.1'!$A2834,"mmmm/aaaa"),'alimentação - Tabela 7.1'!$5:$5,0)+3), "")</f>
        <v/>
      </c>
      <c r="G2834" s="95" t="str">
        <f>IFERROR(INDEX('alimentação - Tabela 7.1'!$33:$33,
MATCH(TEXT('Tabela 7.1'!$A2834,"mmmm/aaaa"),'alimentação - Tabela 7.1'!$5:$5,0)+4), "")</f>
        <v/>
      </c>
    </row>
    <row r="2835" spans="1:7" ht="18" customHeight="1" x14ac:dyDescent="0.25">
      <c r="A2835" s="59" t="str">
        <f>IF(
   SUMPRODUCT(--('alimentação - Tabela 7.1'!$5:$5=TEXT(DATE(2020,INT((ROW(A2833)-1)/33)+1,1),"mmmm/aaaa"))) &gt; 0,
   TEXT(DATE(2020,INT((ROW(A2833)-1)/33)+1,1),"mmm/aa"),
   ""
)</f>
        <v/>
      </c>
      <c r="B2835" s="61" t="str">
        <f>IF(A2835&lt;&gt;"", 'alimentação - Tabela 7.1'!$B$34, "" )</f>
        <v/>
      </c>
      <c r="C2835" s="62" t="str">
        <f>IFERROR(INDEX('alimentação - Tabela 7.1'!$34:$34,
MATCH(TEXT('Tabela 7.1'!A2835,"mmmm/aaaa"),'alimentação - Tabela 7.1'!$5:$5,0)), "")</f>
        <v/>
      </c>
      <c r="D2835" s="62" t="str">
        <f>IFERROR(INDEX('alimentação - Tabela 7.1'!$34:$34,
MATCH(TEXT('Tabela 7.1'!$A2835,"mmmm/aaaa"),'alimentação - Tabela 7.1'!$5:$5,0)+1), "")</f>
        <v/>
      </c>
      <c r="E2835" s="62" t="str">
        <f>IFERROR(INDEX('alimentação - Tabela 7.1'!$34:$34,
MATCH(TEXT('Tabela 7.1'!$A2835,"mmmm/aaaa"),'alimentação - Tabela 7.1'!$5:$5,0)+2), "")</f>
        <v/>
      </c>
      <c r="F2835" s="62" t="str">
        <f>IFERROR(INDEX('alimentação - Tabela 7.1'!$34:$34,
MATCH(TEXT('Tabela 7.1'!$A2835,"mmmm/aaaa"),'alimentação - Tabela 7.1'!$5:$5,0)+3), "")</f>
        <v/>
      </c>
      <c r="G2835" s="95" t="str">
        <f>IFERROR(INDEX('alimentação - Tabela 7.1'!$34:$34,
MATCH(TEXT('Tabela 7.1'!$A2835,"mmmm/aaaa"),'alimentação - Tabela 7.1'!$5:$5,0)+4), "")</f>
        <v/>
      </c>
    </row>
    <row r="2836" spans="1:7" ht="18" customHeight="1" x14ac:dyDescent="0.25">
      <c r="A2836" s="59" t="str">
        <f>IF(
   SUMPRODUCT(--('alimentação - Tabela 7.1'!$5:$5=TEXT(DATE(2020,INT((ROW(A2834)-1)/33)+1,1),"mmmm/aaaa"))) &gt; 0,
   TEXT(DATE(2020,INT((ROW(A2834)-1)/33)+1,1),"mmm/aa"),
   ""
)</f>
        <v/>
      </c>
      <c r="B2836" s="61" t="str">
        <f>IF(A2836&lt;&gt;"", 'alimentação - Tabela 7.1'!$B$35, "" )</f>
        <v/>
      </c>
      <c r="C2836" s="62" t="str">
        <f>IFERROR(INDEX('alimentação - Tabela 7.1'!$35:$35,
MATCH(TEXT('Tabela 7.1'!A2836,"mmmm/aaaa"),'alimentação - Tabela 7.1'!$5:$5,0)), "")</f>
        <v/>
      </c>
      <c r="D2836" s="62" t="str">
        <f>IFERROR(INDEX('alimentação - Tabela 7.1'!$35:$35,
MATCH(TEXT('Tabela 7.1'!$A2836,"mmmm/aaaa"),'alimentação - Tabela 7.1'!$5:$5,0)+1), "")</f>
        <v/>
      </c>
      <c r="E2836" s="62" t="str">
        <f>IFERROR(INDEX('alimentação - Tabela 7.1'!$35:$35,
MATCH(TEXT('Tabela 7.1'!$A2836,"mmmm/aaaa"),'alimentação - Tabela 7.1'!$5:$5,0)+2), "")</f>
        <v/>
      </c>
      <c r="F2836" s="62" t="str">
        <f>IFERROR(INDEX('alimentação - Tabela 7.1'!$35:$35,
MATCH(TEXT('Tabela 7.1'!$A2836,"mmmm/aaaa"),'alimentação - Tabela 7.1'!$5:$5,0)+3), "")</f>
        <v/>
      </c>
      <c r="G2836" s="95" t="str">
        <f>IFERROR(INDEX('alimentação - Tabela 7.1'!$35:$35,
MATCH(TEXT('Tabela 7.1'!$A2836,"mmmm/aaaa"),'alimentação - Tabela 7.1'!$5:$5,0)+4), "")</f>
        <v/>
      </c>
    </row>
    <row r="2837" spans="1:7" ht="18" customHeight="1" x14ac:dyDescent="0.25">
      <c r="A2837" s="59" t="str">
        <f>IF(
   SUMPRODUCT(--('alimentação - Tabela 7.1'!$5:$5=TEXT(DATE(2020,INT((ROW(A2835)-1)/33)+1,1),"mmmm/aaaa"))) &gt; 0,
   TEXT(DATE(2020,INT((ROW(A2835)-1)/33)+1,1),"mmm/aa"),
   ""
)</f>
        <v/>
      </c>
      <c r="B2837" s="61" t="str">
        <f>IF(A2837&lt;&gt;"", 'alimentação - Tabela 7.1'!$B$36, "" )</f>
        <v/>
      </c>
      <c r="C2837" s="62" t="str">
        <f>IFERROR(INDEX('alimentação - Tabela 7.1'!$36:$36,
MATCH(TEXT('Tabela 7.1'!A2837,"mmmm/aaaa"),'alimentação - Tabela 7.1'!$5:$5,0)), "")</f>
        <v/>
      </c>
      <c r="D2837" s="62" t="str">
        <f>IFERROR(INDEX('alimentação - Tabela 7.1'!$36:$36,
MATCH(TEXT('Tabela 7.1'!$A2837,"mmmm/aaaa"),'alimentação - Tabela 7.1'!$5:$5,0)+1), "")</f>
        <v/>
      </c>
      <c r="E2837" s="62" t="str">
        <f>IFERROR(INDEX('alimentação - Tabela 7.1'!$36:$36,
MATCH(TEXT('Tabela 7.1'!$A2837,"mmmm/aaaa"),'alimentação - Tabela 7.1'!$5:$5,0)+2), "")</f>
        <v/>
      </c>
      <c r="F2837" s="62" t="str">
        <f>IFERROR(INDEX('alimentação - Tabela 7.1'!$36:$36,
MATCH(TEXT('Tabela 7.1'!$A2837,"mmmm/aaaa"),'alimentação - Tabela 7.1'!$5:$5,0)+3), "")</f>
        <v/>
      </c>
      <c r="G2837" s="95" t="str">
        <f>IFERROR(INDEX('alimentação - Tabela 7.1'!$36:$36,
MATCH(TEXT('Tabela 7.1'!$A2837,"mmmm/aaaa"),'alimentação - Tabela 7.1'!$5:$5,0)+4), "")</f>
        <v/>
      </c>
    </row>
    <row r="2838" spans="1:7" ht="18" customHeight="1" x14ac:dyDescent="0.25">
      <c r="A2838" s="59" t="str">
        <f>IF(
   SUMPRODUCT(--('alimentação - Tabela 7.1'!$5:$5=TEXT(DATE(2020,INT((ROW(A2836)-1)/33)+1,1),"mmmm/aaaa"))) &gt; 0,
   TEXT(DATE(2020,INT((ROW(A2836)-1)/33)+1,1),"mmm/aa"),
   ""
)</f>
        <v/>
      </c>
      <c r="B2838" s="61" t="str">
        <f>IF(A2838&lt;&gt;"", 'alimentação - Tabela 7.1'!$B$37, "" )</f>
        <v/>
      </c>
      <c r="C2838" s="62" t="str">
        <f>IFERROR(INDEX('alimentação - Tabela 7.1'!$37:$37,
MATCH(TEXT('Tabela 7.1'!A2838,"mmmm/aaaa"),'alimentação - Tabela 7.1'!$5:$5,0)), "")</f>
        <v/>
      </c>
      <c r="D2838" s="62" t="str">
        <f>IFERROR(INDEX('alimentação - Tabela 7.1'!$37:$37,
MATCH(TEXT('Tabela 7.1'!$A2838,"mmmm/aaaa"),'alimentação - Tabela 7.1'!$5:$5,0)+1), "")</f>
        <v/>
      </c>
      <c r="E2838" s="62" t="str">
        <f>IFERROR(INDEX('alimentação - Tabela 7.1'!$37:$37,
MATCH(TEXT('Tabela 7.1'!$A2838,"mmmm/aaaa"),'alimentação - Tabela 7.1'!$5:$5,0)+2), "")</f>
        <v/>
      </c>
      <c r="F2838" s="62" t="str">
        <f>IFERROR(INDEX('alimentação - Tabela 7.1'!$37:$37,
MATCH(TEXT('Tabela 7.1'!$A2838,"mmmm/aaaa"),'alimentação - Tabela 7.1'!$5:$5,0)+3), "")</f>
        <v/>
      </c>
      <c r="G2838" s="95" t="str">
        <f>IFERROR(INDEX('alimentação - Tabela 7.1'!$37:$37,
MATCH(TEXT('Tabela 7.1'!$A2838,"mmmm/aaaa"),'alimentação - Tabela 7.1'!$5:$5,0)+4), "")</f>
        <v/>
      </c>
    </row>
    <row r="2839" spans="1:7" ht="18" customHeight="1" x14ac:dyDescent="0.25">
      <c r="A2839" s="59" t="str">
        <f>IF(
   SUMPRODUCT(--('alimentação - Tabela 7.1'!$5:$5=TEXT(DATE(2020,INT((ROW(A2837)-1)/33)+1,1),"mmmm/aaaa"))) &gt; 0,
   TEXT(DATE(2020,INT((ROW(A2837)-1)/33)+1,1),"mmm/aa"),
   ""
)</f>
        <v/>
      </c>
      <c r="B2839" s="61" t="str">
        <f>IF(A2839&lt;&gt;"", 'alimentação - Tabela 7.1'!$B$38, "" )</f>
        <v/>
      </c>
      <c r="C2839" s="62" t="str">
        <f>IFERROR(INDEX('alimentação - Tabela 7.1'!$38:$38,
MATCH(TEXT('Tabela 7.1'!A2839,"mmmm/aaaa"),'alimentação - Tabela 7.1'!$5:$5,0)), "")</f>
        <v/>
      </c>
      <c r="D2839" s="62" t="str">
        <f>IFERROR(INDEX('alimentação - Tabela 7.1'!$38:$38,
MATCH(TEXT('Tabela 7.1'!$A2839,"mmmm/aaaa"),'alimentação - Tabela 7.1'!$5:$5,0)+1), "")</f>
        <v/>
      </c>
      <c r="E2839" s="62" t="str">
        <f>IFERROR(INDEX('alimentação - Tabela 7.1'!$38:$38,
MATCH(TEXT('Tabela 7.1'!$A2839,"mmmm/aaaa"),'alimentação - Tabela 7.1'!$5:$5,0)+2), "")</f>
        <v/>
      </c>
      <c r="F2839" s="62" t="str">
        <f>IFERROR(INDEX('alimentação - Tabela 7.1'!$38:$38,
MATCH(TEXT('Tabela 7.1'!$A2839,"mmmm/aaaa"),'alimentação - Tabela 7.1'!$5:$5,0)+3), "")</f>
        <v/>
      </c>
      <c r="G2839" s="95" t="str">
        <f>IFERROR(INDEX('alimentação - Tabela 7.1'!$38:$38,
MATCH(TEXT('Tabela 7.1'!$A2839,"mmmm/aaaa"),'alimentação - Tabela 7.1'!$5:$5,0)+4), "")</f>
        <v/>
      </c>
    </row>
    <row r="2840" spans="1:7" ht="18" customHeight="1" x14ac:dyDescent="0.25">
      <c r="A2840" s="59" t="str">
        <f>IF(
   SUMPRODUCT(--('alimentação - Tabela 7.1'!$5:$5=TEXT(DATE(2020,INT((ROW(A2838)-1)/33)+1,1),"mmmm/aaaa"))) &gt; 0,
   TEXT(DATE(2020,INT((ROW(A2838)-1)/33)+1,1),"mmm/aa"),
   ""
)</f>
        <v/>
      </c>
      <c r="B2840" s="61" t="str">
        <f>IF(A2840&lt;&gt;"", 'alimentação - Tabela 7.1'!$B$39, "" )</f>
        <v/>
      </c>
      <c r="C2840" s="62" t="str">
        <f>IFERROR(INDEX('alimentação - Tabela 7.1'!$39:$39,
MATCH(TEXT('Tabela 7.1'!A2840,"mmmm/aaaa"),'alimentação - Tabela 7.1'!$5:$5,0)), "")</f>
        <v/>
      </c>
      <c r="D2840" s="62" t="str">
        <f>IFERROR(INDEX('alimentação - Tabela 7.1'!$39:$39,
MATCH(TEXT('Tabela 7.1'!$A2840,"mmmm/aaaa"),'alimentação - Tabela 7.1'!$5:$5,0)+1), "")</f>
        <v/>
      </c>
      <c r="E2840" s="62" t="str">
        <f>IFERROR(INDEX('alimentação - Tabela 7.1'!$39:$39,
MATCH(TEXT('Tabela 7.1'!$A2840,"mmmm/aaaa"),'alimentação - Tabela 7.1'!$5:$5,0)+2), "")</f>
        <v/>
      </c>
      <c r="F2840" s="62" t="str">
        <f>IFERROR(INDEX('alimentação - Tabela 7.1'!$39:$39,
MATCH(TEXT('Tabela 7.1'!$A2840,"mmmm/aaaa"),'alimentação - Tabela 7.1'!$5:$5,0)+3), "")</f>
        <v/>
      </c>
      <c r="G2840" s="95" t="str">
        <f>IFERROR(INDEX('alimentação - Tabela 7.1'!$39:$39,
MATCH(TEXT('Tabela 7.1'!$A2840,"mmmm/aaaa"),'alimentação - Tabela 7.1'!$5:$5,0)+4), "")</f>
        <v/>
      </c>
    </row>
    <row r="2841" spans="1:7" ht="18" customHeight="1" x14ac:dyDescent="0.25">
      <c r="A2841" s="59" t="str">
        <f>IF(
   SUMPRODUCT(--('alimentação - Tabela 7.1'!$5:$5=TEXT(DATE(2020,INT((ROW(A2839)-1)/33)+1,1),"mmmm/aaaa"))) &gt; 0,
   TEXT(DATE(2020,INT((ROW(A2839)-1)/33)+1,1),"mmm/aa"),
   ""
)</f>
        <v/>
      </c>
      <c r="B2841" s="61" t="str">
        <f>IF(A2841&lt;&gt;"", 'alimentação - Tabela 7.1'!$B$7, "" )</f>
        <v/>
      </c>
      <c r="C2841" s="62" t="str">
        <f>IFERROR(INDEX('alimentação - Tabela 7.1'!$7:$7,
MATCH(TEXT('Tabela 7.1'!A2841,"mmmm/aaaa"),'alimentação - Tabela 7.1'!$5:$5,0)), "")</f>
        <v/>
      </c>
      <c r="D2841" s="62" t="str">
        <f>IFERROR(INDEX('alimentação - Tabela 7.1'!$7:$7,
MATCH(TEXT('Tabela 7.1'!$A2841,"mmmm/aaaa"),'alimentação - Tabela 7.1'!$5:$5,0)+1), "")</f>
        <v/>
      </c>
      <c r="E2841" s="62" t="str">
        <f>IFERROR(INDEX('alimentação - Tabela 7.1'!$7:$7,
MATCH(TEXT('Tabela 7.1'!$A2841,"mmmm/aaaa"),'alimentação - Tabela 7.1'!$5:$5,0)+2), "")</f>
        <v/>
      </c>
      <c r="F2841" s="62" t="str">
        <f>IFERROR(INDEX('alimentação - Tabela 7.1'!$7:$7,
MATCH(TEXT('Tabela 7.1'!$A2841,"mmmm/aaaa"),'alimentação - Tabela 7.1'!$5:$5,0)+3), "")</f>
        <v/>
      </c>
      <c r="G2841" s="95" t="str">
        <f>IFERROR(INDEX('alimentação - Tabela 7.1'!$7:$7,
MATCH(TEXT('Tabela 7.1'!$A2841,"mmmm/aaaa"),'alimentação - Tabela 7.1'!$5:$5,0)+4), "")</f>
        <v/>
      </c>
    </row>
    <row r="2842" spans="1:7" ht="18" customHeight="1" x14ac:dyDescent="0.25">
      <c r="A2842" s="59" t="str">
        <f>IF(
   SUMPRODUCT(--('alimentação - Tabela 7.1'!$5:$5=TEXT(DATE(2020,INT((ROW(A2840)-1)/33)+1,1),"mmmm/aaaa"))) &gt; 0,
   TEXT(DATE(2020,INT((ROW(A2840)-1)/33)+1,1),"mmm/aa"),
   ""
)</f>
        <v/>
      </c>
      <c r="B2842" s="61" t="str">
        <f>IF(A2842&lt;&gt;"", 'alimentação - Tabela 7.1'!$B$8, "" )</f>
        <v/>
      </c>
      <c r="C2842" s="62" t="str">
        <f>IFERROR(INDEX('alimentação - Tabela 7.1'!$8:$8,
MATCH(TEXT('Tabela 7.1'!A2842,"mmmm/aaaa"),'alimentação - Tabela 7.1'!$5:$5,0)), "")</f>
        <v/>
      </c>
      <c r="D2842" s="62" t="str">
        <f>IFERROR(INDEX('alimentação - Tabela 7.1'!$8:$8,
MATCH(TEXT('Tabela 7.1'!$A2842,"mmmm/aaaa"),'alimentação - Tabela 7.1'!$5:$5,0)+1), "")</f>
        <v/>
      </c>
      <c r="E2842" s="62" t="str">
        <f>IFERROR(INDEX('alimentação - Tabela 7.1'!$8:$8,
MATCH(TEXT('Tabela 7.1'!$A2842,"mmmm/aaaa"),'alimentação - Tabela 7.1'!$5:$5,0)+2), "")</f>
        <v/>
      </c>
      <c r="F2842" s="62" t="str">
        <f>IFERROR(INDEX('alimentação - Tabela 7.1'!$8:$8,
MATCH(TEXT('Tabela 7.1'!$A2842,"mmmm/aaaa"),'alimentação - Tabela 7.1'!$5:$5,0)+3), "")</f>
        <v/>
      </c>
      <c r="G2842" s="95" t="str">
        <f>IFERROR(INDEX('alimentação - Tabela 7.1'!$8:$8,
MATCH(TEXT('Tabela 7.1'!$A2842,"mmmm/aaaa"),'alimentação - Tabela 7.1'!$5:$5,0)+4), "")</f>
        <v/>
      </c>
    </row>
    <row r="2843" spans="1:7" ht="18" customHeight="1" x14ac:dyDescent="0.25">
      <c r="A2843" s="59" t="str">
        <f>IF(
   SUMPRODUCT(--('alimentação - Tabela 7.1'!$5:$5=TEXT(DATE(2020,INT((ROW(A2841)-1)/33)+1,1),"mmmm/aaaa"))) &gt; 0,
   TEXT(DATE(2020,INT((ROW(A2841)-1)/33)+1,1),"mmm/aa"),
   ""
)</f>
        <v/>
      </c>
      <c r="B2843" s="61" t="str">
        <f>IF(A2843&lt;&gt;"", 'alimentação - Tabela 7.1'!$B$9, "" )</f>
        <v/>
      </c>
      <c r="C2843" s="62" t="str">
        <f>IFERROR(INDEX('alimentação - Tabela 7.1'!$9:$9,
MATCH(TEXT('Tabela 7.1'!A2843,"mmmm/aaaa"),'alimentação - Tabela 7.1'!$5:$5,0)), "")</f>
        <v/>
      </c>
      <c r="D2843" s="62" t="str">
        <f>IFERROR(INDEX('alimentação - Tabela 7.1'!$9:$9,
MATCH(TEXT('Tabela 7.1'!$A2843,"mmmm/aaaa"),'alimentação - Tabela 7.1'!$5:$5,0)+1), "")</f>
        <v/>
      </c>
      <c r="E2843" s="62" t="str">
        <f>IFERROR(INDEX('alimentação - Tabela 7.1'!$9:$9,
MATCH(TEXT('Tabela 7.1'!$A2843,"mmmm/aaaa"),'alimentação - Tabela 7.1'!$5:$5,0)+2), "")</f>
        <v/>
      </c>
      <c r="F2843" s="62" t="str">
        <f>IFERROR(INDEX('alimentação - Tabela 7.1'!$9:$9,
MATCH(TEXT('Tabela 7.1'!$A2843,"mmmm/aaaa"),'alimentação - Tabela 7.1'!$5:$5,0)+3), "")</f>
        <v/>
      </c>
      <c r="G2843" s="95" t="str">
        <f>IFERROR(INDEX('alimentação - Tabela 7.1'!$9:$9,
MATCH(TEXT('Tabela 7.1'!$A2843,"mmmm/aaaa"),'alimentação - Tabela 7.1'!$5:$5,0)+4), "")</f>
        <v/>
      </c>
    </row>
    <row r="2844" spans="1:7" ht="18" customHeight="1" x14ac:dyDescent="0.25">
      <c r="A2844" s="59" t="str">
        <f>IF(
   SUMPRODUCT(--('alimentação - Tabela 7.1'!$5:$5=TEXT(DATE(2020,INT((ROW(A2842)-1)/33)+1,1),"mmmm/aaaa"))) &gt; 0,
   TEXT(DATE(2020,INT((ROW(A2842)-1)/33)+1,1),"mmm/aa"),
   ""
)</f>
        <v/>
      </c>
      <c r="B2844" s="61" t="str">
        <f>IF(A2844&lt;&gt;"", 'alimentação - Tabela 7.1'!$B$10, "" )</f>
        <v/>
      </c>
      <c r="C2844" s="62" t="str">
        <f>IFERROR(INDEX('alimentação - Tabela 7.1'!$10:$10,
MATCH(TEXT('Tabela 7.1'!A2844,"mmmm/aaaa"),'alimentação - Tabela 7.1'!$5:$5,0)), "")</f>
        <v/>
      </c>
      <c r="D2844" s="62" t="str">
        <f>IFERROR(INDEX('alimentação - Tabela 7.1'!$10:$10,
MATCH(TEXT('Tabela 7.1'!$A2844,"mmmm/aaaa"),'alimentação - Tabela 7.1'!$5:$5,0)+1), "")</f>
        <v/>
      </c>
      <c r="E2844" s="62" t="str">
        <f>IFERROR(INDEX('alimentação - Tabela 7.1'!$10:$10,
MATCH(TEXT('Tabela 7.1'!$A2844,"mmmm/aaaa"),'alimentação - Tabela 7.1'!$5:$5,0)+2), "")</f>
        <v/>
      </c>
      <c r="F2844" s="62" t="str">
        <f>IFERROR(INDEX('alimentação - Tabela 7.1'!$10:$10,
MATCH(TEXT('Tabela 7.1'!$A2844,"mmmm/aaaa"),'alimentação - Tabela 7.1'!$5:$5,0)+3), "")</f>
        <v/>
      </c>
      <c r="G2844" s="95" t="str">
        <f>IFERROR(INDEX('alimentação - Tabela 7.1'!$10:$10,
MATCH(TEXT('Tabela 7.1'!$A2844,"mmmm/aaaa"),'alimentação - Tabela 7.1'!$5:$5,0)+4), "")</f>
        <v/>
      </c>
    </row>
    <row r="2845" spans="1:7" ht="18" customHeight="1" x14ac:dyDescent="0.25">
      <c r="A2845" s="59" t="str">
        <f>IF(
   SUMPRODUCT(--('alimentação - Tabela 7.1'!$5:$5=TEXT(DATE(2020,INT((ROW(A2843)-1)/33)+1,1),"mmmm/aaaa"))) &gt; 0,
   TEXT(DATE(2020,INT((ROW(A2843)-1)/33)+1,1),"mmm/aa"),
   ""
)</f>
        <v/>
      </c>
      <c r="B2845" s="61" t="str">
        <f>IF(A2845&lt;&gt;"", 'alimentação - Tabela 7.1'!$B$11, "" )</f>
        <v/>
      </c>
      <c r="C2845" s="62" t="str">
        <f>IFERROR(INDEX('alimentação - Tabela 7.1'!$11:$11,
MATCH(TEXT('Tabela 7.1'!A2845,"mmmm/aaaa"),'alimentação - Tabela 7.1'!$5:$5,0)), "")</f>
        <v/>
      </c>
      <c r="D2845" s="62" t="str">
        <f>IFERROR(INDEX('alimentação - Tabela 7.1'!$11:$11,
MATCH(TEXT('Tabela 7.1'!$A2845,"mmmm/aaaa"),'alimentação - Tabela 7.1'!$5:$5,0)+1), "")</f>
        <v/>
      </c>
      <c r="E2845" s="62" t="str">
        <f>IFERROR(INDEX('alimentação - Tabela 7.1'!$11:$11,
MATCH(TEXT('Tabela 7.1'!$A2845,"mmmm/aaaa"),'alimentação - Tabela 7.1'!$5:$5,0)+2), "")</f>
        <v/>
      </c>
      <c r="F2845" s="62" t="str">
        <f>IFERROR(INDEX('alimentação - Tabela 7.1'!$11:$11,
MATCH(TEXT('Tabela 7.1'!$A2845,"mmmm/aaaa"),'alimentação - Tabela 7.1'!$5:$5,0)+3), "")</f>
        <v/>
      </c>
      <c r="G2845" s="95" t="str">
        <f>IFERROR(INDEX('alimentação - Tabela 7.1'!$11:$11,
MATCH(TEXT('Tabela 7.1'!$A2845,"mmmm/aaaa"),'alimentação - Tabela 7.1'!$5:$5,0)+4), "")</f>
        <v/>
      </c>
    </row>
    <row r="2846" spans="1:7" ht="18" customHeight="1" x14ac:dyDescent="0.25">
      <c r="A2846" s="59" t="str">
        <f>IF(
   SUMPRODUCT(--('alimentação - Tabela 7.1'!$5:$5=TEXT(DATE(2020,INT((ROW(A2844)-1)/33)+1,1),"mmmm/aaaa"))) &gt; 0,
   TEXT(DATE(2020,INT((ROW(A2844)-1)/33)+1,1),"mmm/aa"),
   ""
)</f>
        <v/>
      </c>
      <c r="B2846" s="61" t="str">
        <f>IF(A2846&lt;&gt;"", 'alimentação - Tabela 7.1'!$B$12, "" )</f>
        <v/>
      </c>
      <c r="C2846" s="62" t="str">
        <f>IFERROR(INDEX('alimentação - Tabela 7.1'!$12:$12,
MATCH(TEXT('Tabela 7.1'!A2846,"mmmm/aaaa"),'alimentação - Tabela 7.1'!$5:$5,0)), "")</f>
        <v/>
      </c>
      <c r="D2846" s="62" t="str">
        <f>IFERROR(INDEX('alimentação - Tabela 7.1'!$12:$12,
MATCH(TEXT('Tabela 7.1'!$A2846,"mmmm/aaaa"),'alimentação - Tabela 7.1'!$5:$5,0)+1), "")</f>
        <v/>
      </c>
      <c r="E2846" s="62" t="str">
        <f>IFERROR(INDEX('alimentação - Tabela 7.1'!$12:$12,
MATCH(TEXT('Tabela 7.1'!$A2846,"mmmm/aaaa"),'alimentação - Tabela 7.1'!$5:$5,0)+2), "")</f>
        <v/>
      </c>
      <c r="F2846" s="62" t="str">
        <f>IFERROR(INDEX('alimentação - Tabela 7.1'!$12:$12,
MATCH(TEXT('Tabela 7.1'!$A2846,"mmmm/aaaa"),'alimentação - Tabela 7.1'!$5:$5,0)+3), "")</f>
        <v/>
      </c>
      <c r="G2846" s="95" t="str">
        <f>IFERROR(INDEX('alimentação - Tabela 7.1'!$12:$12,
MATCH(TEXT('Tabela 7.1'!$A2846,"mmmm/aaaa"),'alimentação - Tabela 7.1'!$5:$5,0)+4), "")</f>
        <v/>
      </c>
    </row>
    <row r="2847" spans="1:7" ht="18" customHeight="1" x14ac:dyDescent="0.25">
      <c r="A2847" s="59" t="str">
        <f>IF(
   SUMPRODUCT(--('alimentação - Tabela 7.1'!$5:$5=TEXT(DATE(2020,INT((ROW(A2845)-1)/33)+1,1),"mmmm/aaaa"))) &gt; 0,
   TEXT(DATE(2020,INT((ROW(A2845)-1)/33)+1,1),"mmm/aa"),
   ""
)</f>
        <v/>
      </c>
      <c r="B2847" s="61" t="str">
        <f>IF(A2847&lt;&gt;"", 'alimentação - Tabela 7.1'!$B$13, "" )</f>
        <v/>
      </c>
      <c r="C2847" s="62" t="str">
        <f>IFERROR(INDEX('alimentação - Tabela 7.1'!$13:$13,
MATCH(TEXT('Tabela 7.1'!A2847,"mmmm/aaaa"),'alimentação - Tabela 7.1'!$5:$5,0)), "")</f>
        <v/>
      </c>
      <c r="D2847" s="62" t="str">
        <f>IFERROR(INDEX('alimentação - Tabela 7.1'!$13:$13,
MATCH(TEXT('Tabela 7.1'!$A2847,"mmmm/aaaa"),'alimentação - Tabela 7.1'!$5:$5,0)+1), "")</f>
        <v/>
      </c>
      <c r="E2847" s="62" t="str">
        <f>IFERROR(INDEX('alimentação - Tabela 7.1'!$13:$13,
MATCH(TEXT('Tabela 7.1'!$A2847,"mmmm/aaaa"),'alimentação - Tabela 7.1'!$5:$5,0)+2), "")</f>
        <v/>
      </c>
      <c r="F2847" s="62" t="str">
        <f>IFERROR(INDEX('alimentação - Tabela 7.1'!$13:$13,
MATCH(TEXT('Tabela 7.1'!$A2847,"mmmm/aaaa"),'alimentação - Tabela 7.1'!$5:$5,0)+3), "")</f>
        <v/>
      </c>
      <c r="G2847" s="95" t="str">
        <f>IFERROR(INDEX('alimentação - Tabela 7.1'!$13:$13,
MATCH(TEXT('Tabela 7.1'!$A2847,"mmmm/aaaa"),'alimentação - Tabela 7.1'!$5:$5,0)+4), "")</f>
        <v/>
      </c>
    </row>
    <row r="2848" spans="1:7" ht="18" customHeight="1" x14ac:dyDescent="0.25">
      <c r="A2848" s="59" t="str">
        <f>IF(
   SUMPRODUCT(--('alimentação - Tabela 7.1'!$5:$5=TEXT(DATE(2020,INT((ROW(A2846)-1)/33)+1,1),"mmmm/aaaa"))) &gt; 0,
   TEXT(DATE(2020,INT((ROW(A2846)-1)/33)+1,1),"mmm/aa"),
   ""
)</f>
        <v/>
      </c>
      <c r="B2848" s="61" t="str">
        <f>IF(A2848&lt;&gt;"", 'alimentação - Tabela 7.1'!$B$14, "" )</f>
        <v/>
      </c>
      <c r="C2848" s="62" t="str">
        <f>IFERROR(INDEX('alimentação - Tabela 7.1'!$14:$14,
MATCH(TEXT('Tabela 7.1'!A2848,"mmmm/aaaa"),'alimentação - Tabela 7.1'!$5:$5,0)), "")</f>
        <v/>
      </c>
      <c r="D2848" s="62" t="str">
        <f>IFERROR(INDEX('alimentação - Tabela 7.1'!$14:$14,
MATCH(TEXT('Tabela 7.1'!$A2848,"mmmm/aaaa"),'alimentação - Tabela 7.1'!$5:$5,0)+1), "")</f>
        <v/>
      </c>
      <c r="E2848" s="62" t="str">
        <f>IFERROR(INDEX('alimentação - Tabela 7.1'!$14:$14,
MATCH(TEXT('Tabela 7.1'!$A2848,"mmmm/aaaa"),'alimentação - Tabela 7.1'!$5:$5,0)+2), "")</f>
        <v/>
      </c>
      <c r="F2848" s="62" t="str">
        <f>IFERROR(INDEX('alimentação - Tabela 7.1'!$14:$14,
MATCH(TEXT('Tabela 7.1'!$A2848,"mmmm/aaaa"),'alimentação - Tabela 7.1'!$5:$5,0)+3), "")</f>
        <v/>
      </c>
      <c r="G2848" s="95" t="str">
        <f>IFERROR(INDEX('alimentação - Tabela 7.1'!$14:$14,
MATCH(TEXT('Tabela 7.1'!$A2848,"mmmm/aaaa"),'alimentação - Tabela 7.1'!$5:$5,0)+4), "")</f>
        <v/>
      </c>
    </row>
    <row r="2849" spans="1:7" ht="18" customHeight="1" x14ac:dyDescent="0.25">
      <c r="A2849" s="59" t="str">
        <f>IF(
   SUMPRODUCT(--('alimentação - Tabela 7.1'!$5:$5=TEXT(DATE(2020,INT((ROW(A2847)-1)/33)+1,1),"mmmm/aaaa"))) &gt; 0,
   TEXT(DATE(2020,INT((ROW(A2847)-1)/33)+1,1),"mmm/aa"),
   ""
)</f>
        <v/>
      </c>
      <c r="B2849" s="61" t="str">
        <f>IF(A2849&lt;&gt;"", 'alimentação - Tabela 7.1'!$B$15, "" )</f>
        <v/>
      </c>
      <c r="C2849" s="62" t="str">
        <f>IFERROR(INDEX('alimentação - Tabela 7.1'!$15:$15,
MATCH(TEXT('Tabela 7.1'!A2849,"mmmm/aaaa"),'alimentação - Tabela 7.1'!$5:$5,0)), "")</f>
        <v/>
      </c>
      <c r="D2849" s="62" t="str">
        <f>IFERROR(INDEX('alimentação - Tabela 7.1'!$15:$15,
MATCH(TEXT('Tabela 7.1'!$A2849,"mmmm/aaaa"),'alimentação - Tabela 7.1'!$5:$5,0)+1), "")</f>
        <v/>
      </c>
      <c r="E2849" s="62" t="str">
        <f>IFERROR(INDEX('alimentação - Tabela 7.1'!$15:$15,
MATCH(TEXT('Tabela 7.1'!$A2849,"mmmm/aaaa"),'alimentação - Tabela 7.1'!$5:$5,0)+2), "")</f>
        <v/>
      </c>
      <c r="F2849" s="62" t="str">
        <f>IFERROR(INDEX('alimentação - Tabela 7.1'!$15:$15,
MATCH(TEXT('Tabela 7.1'!$A2849,"mmmm/aaaa"),'alimentação - Tabela 7.1'!$5:$5,0)+3), "")</f>
        <v/>
      </c>
      <c r="G2849" s="95" t="str">
        <f>IFERROR(INDEX('alimentação - Tabela 7.1'!$15:$15,
MATCH(TEXT('Tabela 7.1'!$A2849,"mmmm/aaaa"),'alimentação - Tabela 7.1'!$5:$5,0)+4), "")</f>
        <v/>
      </c>
    </row>
    <row r="2850" spans="1:7" ht="18" customHeight="1" x14ac:dyDescent="0.25">
      <c r="A2850" s="59" t="str">
        <f>IF(
   SUMPRODUCT(--('alimentação - Tabela 7.1'!$5:$5=TEXT(DATE(2020,INT((ROW(A2848)-1)/33)+1,1),"mmmm/aaaa"))) &gt; 0,
   TEXT(DATE(2020,INT((ROW(A2848)-1)/33)+1,1),"mmm/aa"),
   ""
)</f>
        <v/>
      </c>
      <c r="B2850" s="61" t="str">
        <f>IF(A2850&lt;&gt;"", 'alimentação - Tabela 7.1'!$B$16, "" )</f>
        <v/>
      </c>
      <c r="C2850" s="62" t="str">
        <f>IFERROR(INDEX('alimentação - Tabela 7.1'!$16:$16,
MATCH(TEXT('Tabela 7.1'!A2850,"mmmm/aaaa"),'alimentação - Tabela 7.1'!$5:$5,0)), "")</f>
        <v/>
      </c>
      <c r="D2850" s="62" t="str">
        <f>IFERROR(INDEX('alimentação - Tabela 7.1'!$16:$16,
MATCH(TEXT('Tabela 7.1'!$A2850,"mmmm/aaaa"),'alimentação - Tabela 7.1'!$5:$5,0)+1), "")</f>
        <v/>
      </c>
      <c r="E2850" s="62" t="str">
        <f>IFERROR(INDEX('alimentação - Tabela 7.1'!$16:$16,
MATCH(TEXT('Tabela 7.1'!$A2850,"mmmm/aaaa"),'alimentação - Tabela 7.1'!$5:$5,0)+2), "")</f>
        <v/>
      </c>
      <c r="F2850" s="62" t="str">
        <f>IFERROR(INDEX('alimentação - Tabela 7.1'!$16:$16,
MATCH(TEXT('Tabela 7.1'!$A2850,"mmmm/aaaa"),'alimentação - Tabela 7.1'!$5:$5,0)+3), "")</f>
        <v/>
      </c>
      <c r="G2850" s="95" t="str">
        <f>IFERROR(INDEX('alimentação - Tabela 7.1'!$16:$16,
MATCH(TEXT('Tabela 7.1'!$A2850,"mmmm/aaaa"),'alimentação - Tabela 7.1'!$5:$5,0)+4), "")</f>
        <v/>
      </c>
    </row>
    <row r="2851" spans="1:7" ht="18" customHeight="1" x14ac:dyDescent="0.25">
      <c r="A2851" s="59" t="str">
        <f>IF(
   SUMPRODUCT(--('alimentação - Tabela 7.1'!$5:$5=TEXT(DATE(2020,INT((ROW(A2849)-1)/33)+1,1),"mmmm/aaaa"))) &gt; 0,
   TEXT(DATE(2020,INT((ROW(A2849)-1)/33)+1,1),"mmm/aa"),
   ""
)</f>
        <v/>
      </c>
      <c r="B2851" s="61" t="str">
        <f>IF(A2851&lt;&gt;"", 'alimentação - Tabela 7.1'!$B$17, "" )</f>
        <v/>
      </c>
      <c r="C2851" s="62" t="str">
        <f>IFERROR(INDEX('alimentação - Tabela 7.1'!$17:$17,
MATCH(TEXT('Tabela 7.1'!A2851,"mmmm/aaaa"),'alimentação - Tabela 7.1'!$5:$5,0)), "")</f>
        <v/>
      </c>
      <c r="D2851" s="62" t="str">
        <f>IFERROR(INDEX('alimentação - Tabela 7.1'!$17:$17,
MATCH(TEXT('Tabela 7.1'!$A2851,"mmmm/aaaa"),'alimentação - Tabela 7.1'!$5:$5,0)+1), "")</f>
        <v/>
      </c>
      <c r="E2851" s="62" t="str">
        <f>IFERROR(INDEX('alimentação - Tabela 7.1'!$17:$17,
MATCH(TEXT('Tabela 7.1'!$A2851,"mmmm/aaaa"),'alimentação - Tabela 7.1'!$5:$5,0)+2), "")</f>
        <v/>
      </c>
      <c r="F2851" s="62" t="str">
        <f>IFERROR(INDEX('alimentação - Tabela 7.1'!$17:$17,
MATCH(TEXT('Tabela 7.1'!$A2851,"mmmm/aaaa"),'alimentação - Tabela 7.1'!$5:$5,0)+3), "")</f>
        <v/>
      </c>
      <c r="G2851" s="95" t="str">
        <f>IFERROR(INDEX('alimentação - Tabela 7.1'!$17:$17,
MATCH(TEXT('Tabela 7.1'!$A2851,"mmmm/aaaa"),'alimentação - Tabela 7.1'!$5:$5,0)+4), "")</f>
        <v/>
      </c>
    </row>
    <row r="2852" spans="1:7" ht="18" customHeight="1" x14ac:dyDescent="0.25">
      <c r="A2852" s="59" t="str">
        <f>IF(
   SUMPRODUCT(--('alimentação - Tabela 7.1'!$5:$5=TEXT(DATE(2020,INT((ROW(A2850)-1)/33)+1,1),"mmmm/aaaa"))) &gt; 0,
   TEXT(DATE(2020,INT((ROW(A2850)-1)/33)+1,1),"mmm/aa"),
   ""
)</f>
        <v/>
      </c>
      <c r="B2852" s="61" t="str">
        <f>IF(A2852&lt;&gt;"", 'alimentação - Tabela 7.1'!$B$18, "" )</f>
        <v/>
      </c>
      <c r="C2852" s="62" t="str">
        <f>IFERROR(INDEX('alimentação - Tabela 7.1'!$18:$18,
MATCH(TEXT('Tabela 7.1'!A2852,"mmmm/aaaa"),'alimentação - Tabela 7.1'!$5:$5,0)), "")</f>
        <v/>
      </c>
      <c r="D2852" s="62" t="str">
        <f>IFERROR(INDEX('alimentação - Tabela 7.1'!$18:$18,
MATCH(TEXT('Tabela 7.1'!$A2852,"mmmm/aaaa"),'alimentação - Tabela 7.1'!$5:$5,0)+1), "")</f>
        <v/>
      </c>
      <c r="E2852" s="62" t="str">
        <f>IFERROR(INDEX('alimentação - Tabela 7.1'!$18:$18,
MATCH(TEXT('Tabela 7.1'!$A2852,"mmmm/aaaa"),'alimentação - Tabela 7.1'!$5:$5,0)+2), "")</f>
        <v/>
      </c>
      <c r="F2852" s="62" t="str">
        <f>IFERROR(INDEX('alimentação - Tabela 7.1'!$18:$18,
MATCH(TEXT('Tabela 7.1'!$A2852,"mmmm/aaaa"),'alimentação - Tabela 7.1'!$5:$5,0)+3), "")</f>
        <v/>
      </c>
      <c r="G2852" s="95" t="str">
        <f>IFERROR(INDEX('alimentação - Tabela 7.1'!$18:$18,
MATCH(TEXT('Tabela 7.1'!$A2852,"mmmm/aaaa"),'alimentação - Tabela 7.1'!$5:$5,0)+4), "")</f>
        <v/>
      </c>
    </row>
    <row r="2853" spans="1:7" ht="18" customHeight="1" x14ac:dyDescent="0.25">
      <c r="A2853" s="59" t="str">
        <f>IF(
   SUMPRODUCT(--('alimentação - Tabela 7.1'!$5:$5=TEXT(DATE(2020,INT((ROW(A2851)-1)/33)+1,1),"mmmm/aaaa"))) &gt; 0,
   TEXT(DATE(2020,INT((ROW(A2851)-1)/33)+1,1),"mmm/aa"),
   ""
)</f>
        <v/>
      </c>
      <c r="B2853" s="61" t="str">
        <f>IF(A2853&lt;&gt;"", 'alimentação - Tabela 7.1'!$B$19, "" )</f>
        <v/>
      </c>
      <c r="C2853" s="62" t="str">
        <f>IFERROR(INDEX('alimentação - Tabela 7.1'!$19:$19,
MATCH(TEXT('Tabela 7.1'!A2853,"mmmm/aaaa"),'alimentação - Tabela 7.1'!$5:$5,0)), "")</f>
        <v/>
      </c>
      <c r="D2853" s="62" t="str">
        <f>IFERROR(INDEX('alimentação - Tabela 7.1'!$19:$19,
MATCH(TEXT('Tabela 7.1'!$A2853,"mmmm/aaaa"),'alimentação - Tabela 7.1'!$5:$5,0)+1), "")</f>
        <v/>
      </c>
      <c r="E2853" s="62" t="str">
        <f>IFERROR(INDEX('alimentação - Tabela 7.1'!$19:$19,
MATCH(TEXT('Tabela 7.1'!$A2853,"mmmm/aaaa"),'alimentação - Tabela 7.1'!$5:$5,0)+2), "")</f>
        <v/>
      </c>
      <c r="F2853" s="62" t="str">
        <f>IFERROR(INDEX('alimentação - Tabela 7.1'!$19:$19,
MATCH(TEXT('Tabela 7.1'!$A2853,"mmmm/aaaa"),'alimentação - Tabela 7.1'!$5:$5,0)+3), "")</f>
        <v/>
      </c>
      <c r="G2853" s="95" t="str">
        <f>IFERROR(INDEX('alimentação - Tabela 7.1'!$19:$19,
MATCH(TEXT('Tabela 7.1'!$A2853,"mmmm/aaaa"),'alimentação - Tabela 7.1'!$5:$5,0)+4), "")</f>
        <v/>
      </c>
    </row>
    <row r="2854" spans="1:7" ht="18" customHeight="1" x14ac:dyDescent="0.25">
      <c r="A2854" s="59" t="str">
        <f>IF(
   SUMPRODUCT(--('alimentação - Tabela 7.1'!$5:$5=TEXT(DATE(2020,INT((ROW(A2852)-1)/33)+1,1),"mmmm/aaaa"))) &gt; 0,
   TEXT(DATE(2020,INT((ROW(A2852)-1)/33)+1,1),"mmm/aa"),
   ""
)</f>
        <v/>
      </c>
      <c r="B2854" s="61" t="str">
        <f>IF(A2854&lt;&gt;"", 'alimentação - Tabela 7.1'!$B$20, "" )</f>
        <v/>
      </c>
      <c r="C2854" s="62" t="str">
        <f>IFERROR(INDEX('alimentação - Tabela 7.1'!$20:$20,
MATCH(TEXT('Tabela 7.1'!A2854,"mmmm/aaaa"),'alimentação - Tabela 7.1'!$5:$5,0)), "")</f>
        <v/>
      </c>
      <c r="D2854" s="62" t="str">
        <f>IFERROR(INDEX('alimentação - Tabela 7.1'!$20:$20,
MATCH(TEXT('Tabela 7.1'!$A2854,"mmmm/aaaa"),'alimentação - Tabela 7.1'!$5:$5,0)+1), "")</f>
        <v/>
      </c>
      <c r="E2854" s="62" t="str">
        <f>IFERROR(INDEX('alimentação - Tabela 7.1'!$20:$20,
MATCH(TEXT('Tabela 7.1'!$A2854,"mmmm/aaaa"),'alimentação - Tabela 7.1'!$5:$5,0)+2), "")</f>
        <v/>
      </c>
      <c r="F2854" s="62" t="str">
        <f>IFERROR(INDEX('alimentação - Tabela 7.1'!$20:$20,
MATCH(TEXT('Tabela 7.1'!$A2854,"mmmm/aaaa"),'alimentação - Tabela 7.1'!$5:$5,0)+3), "")</f>
        <v/>
      </c>
      <c r="G2854" s="95" t="str">
        <f>IFERROR(INDEX('alimentação - Tabela 7.1'!$20:$20,
MATCH(TEXT('Tabela 7.1'!$A2854,"mmmm/aaaa"),'alimentação - Tabela 7.1'!$5:$5,0)+4), "")</f>
        <v/>
      </c>
    </row>
    <row r="2855" spans="1:7" ht="18" customHeight="1" x14ac:dyDescent="0.25">
      <c r="A2855" s="59" t="str">
        <f>IF(
   SUMPRODUCT(--('alimentação - Tabela 7.1'!$5:$5=TEXT(DATE(2020,INT((ROW(A2853)-1)/33)+1,1),"mmmm/aaaa"))) &gt; 0,
   TEXT(DATE(2020,INT((ROW(A2853)-1)/33)+1,1),"mmm/aa"),
   ""
)</f>
        <v/>
      </c>
      <c r="B2855" s="61" t="str">
        <f>IF(A2855&lt;&gt;"", 'alimentação - Tabela 7.1'!$B$21, "" )</f>
        <v/>
      </c>
      <c r="C2855" s="62" t="str">
        <f>IFERROR(INDEX('alimentação - Tabela 7.1'!$21:$21,
MATCH(TEXT('Tabela 7.1'!A2855,"mmmm/aaaa"),'alimentação - Tabela 7.1'!$5:$5,0)), "")</f>
        <v/>
      </c>
      <c r="D2855" s="62" t="str">
        <f>IFERROR(INDEX('alimentação - Tabela 7.1'!$21:$21,
MATCH(TEXT('Tabela 7.1'!$A2855,"mmmm/aaaa"),'alimentação - Tabela 7.1'!$5:$5,0)+1), "")</f>
        <v/>
      </c>
      <c r="E2855" s="62" t="str">
        <f>IFERROR(INDEX('alimentação - Tabela 7.1'!$21:$21,
MATCH(TEXT('Tabela 7.1'!$A2855,"mmmm/aaaa"),'alimentação - Tabela 7.1'!$5:$5,0)+2), "")</f>
        <v/>
      </c>
      <c r="F2855" s="62" t="str">
        <f>IFERROR(INDEX('alimentação - Tabela 7.1'!$21:$21,
MATCH(TEXT('Tabela 7.1'!$A2855,"mmmm/aaaa"),'alimentação - Tabela 7.1'!$5:$5,0)+3), "")</f>
        <v/>
      </c>
      <c r="G2855" s="95" t="str">
        <f>IFERROR(INDEX('alimentação - Tabela 7.1'!$21:$21,
MATCH(TEXT('Tabela 7.1'!$A2855,"mmmm/aaaa"),'alimentação - Tabela 7.1'!$5:$5,0)+4), "")</f>
        <v/>
      </c>
    </row>
    <row r="2856" spans="1:7" ht="18" customHeight="1" x14ac:dyDescent="0.25">
      <c r="A2856" s="59" t="str">
        <f>IF(
   SUMPRODUCT(--('alimentação - Tabela 7.1'!$5:$5=TEXT(DATE(2020,INT((ROW(A2854)-1)/33)+1,1),"mmmm/aaaa"))) &gt; 0,
   TEXT(DATE(2020,INT((ROW(A2854)-1)/33)+1,1),"mmm/aa"),
   ""
)</f>
        <v/>
      </c>
      <c r="B2856" s="61" t="str">
        <f>IF(A2856&lt;&gt;"", 'alimentação - Tabela 7.1'!$B$22, "" )</f>
        <v/>
      </c>
      <c r="C2856" s="62" t="str">
        <f>IFERROR(INDEX('alimentação - Tabela 7.1'!$22:$22,
MATCH(TEXT('Tabela 7.1'!A2856,"mmmm/aaaa"),'alimentação - Tabela 7.1'!$5:$5,0)), "")</f>
        <v/>
      </c>
      <c r="D2856" s="62" t="str">
        <f>IFERROR(INDEX('alimentação - Tabela 7.1'!$22:$22,
MATCH(TEXT('Tabela 7.1'!$A2856,"mmmm/aaaa"),'alimentação - Tabela 7.1'!$5:$5,0)+1), "")</f>
        <v/>
      </c>
      <c r="E2856" s="62" t="str">
        <f>IFERROR(INDEX('alimentação - Tabela 7.1'!$22:$22,
MATCH(TEXT('Tabela 7.1'!$A2856,"mmmm/aaaa"),'alimentação - Tabela 7.1'!$5:$5,0)+2), "")</f>
        <v/>
      </c>
      <c r="F2856" s="62" t="str">
        <f>IFERROR(INDEX('alimentação - Tabela 7.1'!$22:$22,
MATCH(TEXT('Tabela 7.1'!$A2856,"mmmm/aaaa"),'alimentação - Tabela 7.1'!$5:$5,0)+3), "")</f>
        <v/>
      </c>
      <c r="G2856" s="95" t="str">
        <f>IFERROR(INDEX('alimentação - Tabela 7.1'!$22:$22,
MATCH(TEXT('Tabela 7.1'!$A2856,"mmmm/aaaa"),'alimentação - Tabela 7.1'!$5:$5,0)+4), "")</f>
        <v/>
      </c>
    </row>
    <row r="2857" spans="1:7" ht="18" customHeight="1" x14ac:dyDescent="0.25">
      <c r="A2857" s="59" t="str">
        <f>IF(
   SUMPRODUCT(--('alimentação - Tabela 7.1'!$5:$5=TEXT(DATE(2020,INT((ROW(A2855)-1)/33)+1,1),"mmmm/aaaa"))) &gt; 0,
   TEXT(DATE(2020,INT((ROW(A2855)-1)/33)+1,1),"mmm/aa"),
   ""
)</f>
        <v/>
      </c>
      <c r="B2857" s="61" t="str">
        <f>IF(A2857&lt;&gt;"", 'alimentação - Tabela 7.1'!$B$23, "" )</f>
        <v/>
      </c>
      <c r="C2857" s="62" t="str">
        <f>IFERROR(INDEX('alimentação - Tabela 7.1'!$23:$23,
MATCH(TEXT('Tabela 7.1'!A2857,"mmmm/aaaa"),'alimentação - Tabela 7.1'!$5:$5,0)), "")</f>
        <v/>
      </c>
      <c r="D2857" s="62" t="str">
        <f>IFERROR(INDEX('alimentação - Tabela 7.1'!$23:$23,
MATCH(TEXT('Tabela 7.1'!$A2857,"mmmm/aaaa"),'alimentação - Tabela 7.1'!$5:$5,0)+1), "")</f>
        <v/>
      </c>
      <c r="E2857" s="62" t="str">
        <f>IFERROR(INDEX('alimentação - Tabela 7.1'!$23:$23,
MATCH(TEXT('Tabela 7.1'!$A2857,"mmmm/aaaa"),'alimentação - Tabela 7.1'!$5:$5,0)+2), "")</f>
        <v/>
      </c>
      <c r="F2857" s="62" t="str">
        <f>IFERROR(INDEX('alimentação - Tabela 7.1'!$23:$23,
MATCH(TEXT('Tabela 7.1'!$A2857,"mmmm/aaaa"),'alimentação - Tabela 7.1'!$5:$5,0)+3), "")</f>
        <v/>
      </c>
      <c r="G2857" s="95" t="str">
        <f>IFERROR(INDEX('alimentação - Tabela 7.1'!$23:$23,
MATCH(TEXT('Tabela 7.1'!$A2857,"mmmm/aaaa"),'alimentação - Tabela 7.1'!$5:$5,0)+4), "")</f>
        <v/>
      </c>
    </row>
    <row r="2858" spans="1:7" ht="18" customHeight="1" x14ac:dyDescent="0.25">
      <c r="A2858" s="59" t="str">
        <f>IF(
   SUMPRODUCT(--('alimentação - Tabela 7.1'!$5:$5=TEXT(DATE(2020,INT((ROW(A2856)-1)/33)+1,1),"mmmm/aaaa"))) &gt; 0,
   TEXT(DATE(2020,INT((ROW(A2856)-1)/33)+1,1),"mmm/aa"),
   ""
)</f>
        <v/>
      </c>
      <c r="B2858" s="61" t="str">
        <f>IF(A2858&lt;&gt;"", 'alimentação - Tabela 7.1'!$B$24, "" )</f>
        <v/>
      </c>
      <c r="C2858" s="62" t="str">
        <f>IFERROR(INDEX('alimentação - Tabela 7.1'!$24:$24,
MATCH(TEXT('Tabela 7.1'!A2858,"mmmm/aaaa"),'alimentação - Tabela 7.1'!$5:$5,0)), "")</f>
        <v/>
      </c>
      <c r="D2858" s="62" t="str">
        <f>IFERROR(INDEX('alimentação - Tabela 7.1'!$24:$24,
MATCH(TEXT('Tabela 7.1'!$A2858,"mmmm/aaaa"),'alimentação - Tabela 7.1'!$5:$5,0)+1), "")</f>
        <v/>
      </c>
      <c r="E2858" s="62" t="str">
        <f>IFERROR(INDEX('alimentação - Tabela 7.1'!$24:$24,
MATCH(TEXT('Tabela 7.1'!$A2858,"mmmm/aaaa"),'alimentação - Tabela 7.1'!$5:$5,0)+2), "")</f>
        <v/>
      </c>
      <c r="F2858" s="62" t="str">
        <f>IFERROR(INDEX('alimentação - Tabela 7.1'!$24:$24,
MATCH(TEXT('Tabela 7.1'!$A2858,"mmmm/aaaa"),'alimentação - Tabela 7.1'!$5:$5,0)+3), "")</f>
        <v/>
      </c>
      <c r="G2858" s="95" t="str">
        <f>IFERROR(INDEX('alimentação - Tabela 7.1'!$24:$24,
MATCH(TEXT('Tabela 7.1'!$A2858,"mmmm/aaaa"),'alimentação - Tabela 7.1'!$5:$5,0)+4), "")</f>
        <v/>
      </c>
    </row>
    <row r="2859" spans="1:7" ht="18" customHeight="1" x14ac:dyDescent="0.25">
      <c r="A2859" s="59" t="str">
        <f>IF(
   SUMPRODUCT(--('alimentação - Tabela 7.1'!$5:$5=TEXT(DATE(2020,INT((ROW(A2857)-1)/33)+1,1),"mmmm/aaaa"))) &gt; 0,
   TEXT(DATE(2020,INT((ROW(A2857)-1)/33)+1,1),"mmm/aa"),
   ""
)</f>
        <v/>
      </c>
      <c r="B2859" s="61" t="str">
        <f>IF(A2859&lt;&gt;"", 'alimentação - Tabela 7.1'!$B$25, "" )</f>
        <v/>
      </c>
      <c r="C2859" s="62" t="str">
        <f>IFERROR(INDEX('alimentação - Tabela 7.1'!$25:$25,
MATCH(TEXT('Tabela 7.1'!A2859,"mmmm/aaaa"),'alimentação - Tabela 7.1'!$5:$5,0)), "")</f>
        <v/>
      </c>
      <c r="D2859" s="62" t="str">
        <f>IFERROR(INDEX('alimentação - Tabela 7.1'!$25:$25,
MATCH(TEXT('Tabela 7.1'!$A2859,"mmmm/aaaa"),'alimentação - Tabela 7.1'!$5:$5,0)+1), "")</f>
        <v/>
      </c>
      <c r="E2859" s="62" t="str">
        <f>IFERROR(INDEX('alimentação - Tabela 7.1'!$25:$25,
MATCH(TEXT('Tabela 7.1'!$A2859,"mmmm/aaaa"),'alimentação - Tabela 7.1'!$5:$5,0)+2), "")</f>
        <v/>
      </c>
      <c r="F2859" s="62" t="str">
        <f>IFERROR(INDEX('alimentação - Tabela 7.1'!$25:$25,
MATCH(TEXT('Tabela 7.1'!$A2859,"mmmm/aaaa"),'alimentação - Tabela 7.1'!$5:$5,0)+3), "")</f>
        <v/>
      </c>
      <c r="G2859" s="95" t="str">
        <f>IFERROR(INDEX('alimentação - Tabela 7.1'!$25:$25,
MATCH(TEXT('Tabela 7.1'!$A2859,"mmmm/aaaa"),'alimentação - Tabela 7.1'!$5:$5,0)+4), "")</f>
        <v/>
      </c>
    </row>
    <row r="2860" spans="1:7" ht="18" customHeight="1" x14ac:dyDescent="0.25">
      <c r="A2860" s="59" t="str">
        <f>IF(
   SUMPRODUCT(--('alimentação - Tabela 7.1'!$5:$5=TEXT(DATE(2020,INT((ROW(A2858)-1)/33)+1,1),"mmmm/aaaa"))) &gt; 0,
   TEXT(DATE(2020,INT((ROW(A2858)-1)/33)+1,1),"mmm/aa"),
   ""
)</f>
        <v/>
      </c>
      <c r="B2860" s="61" t="str">
        <f>IF(A2860&lt;&gt;"", 'alimentação - Tabela 7.1'!$B$26, "" )</f>
        <v/>
      </c>
      <c r="C2860" s="62" t="str">
        <f>IFERROR(INDEX('alimentação - Tabela 7.1'!$26:$26,
MATCH(TEXT('Tabela 7.1'!A2860,"mmmm/aaaa"),'alimentação - Tabela 7.1'!$5:$5,0)), "")</f>
        <v/>
      </c>
      <c r="D2860" s="62" t="str">
        <f>IFERROR(INDEX('alimentação - Tabela 7.1'!$26:$26,
MATCH(TEXT('Tabela 7.1'!$A2860,"mmmm/aaaa"),'alimentação - Tabela 7.1'!$5:$5,0)+1), "")</f>
        <v/>
      </c>
      <c r="E2860" s="62" t="str">
        <f>IFERROR(INDEX('alimentação - Tabela 7.1'!$26:$26,
MATCH(TEXT('Tabela 7.1'!$A2860,"mmmm/aaaa"),'alimentação - Tabela 7.1'!$5:$5,0)+2), "")</f>
        <v/>
      </c>
      <c r="F2860" s="62" t="str">
        <f>IFERROR(INDEX('alimentação - Tabela 7.1'!$26:$26,
MATCH(TEXT('Tabela 7.1'!$A2860,"mmmm/aaaa"),'alimentação - Tabela 7.1'!$5:$5,0)+3), "")</f>
        <v/>
      </c>
      <c r="G2860" s="95" t="str">
        <f>IFERROR(INDEX('alimentação - Tabela 7.1'!$26:$26,
MATCH(TEXT('Tabela 7.1'!$A2860,"mmmm/aaaa"),'alimentação - Tabela 7.1'!$5:$5,0)+4), "")</f>
        <v/>
      </c>
    </row>
    <row r="2861" spans="1:7" ht="18" customHeight="1" x14ac:dyDescent="0.25">
      <c r="A2861" s="59" t="str">
        <f>IF(
   SUMPRODUCT(--('alimentação - Tabela 7.1'!$5:$5=TEXT(DATE(2020,INT((ROW(A2859)-1)/33)+1,1),"mmmm/aaaa"))) &gt; 0,
   TEXT(DATE(2020,INT((ROW(A2859)-1)/33)+1,1),"mmm/aa"),
   ""
)</f>
        <v/>
      </c>
      <c r="B2861" s="61" t="str">
        <f>IF(A2861&lt;&gt;"", 'alimentação - Tabela 7.1'!$B$27, "" )</f>
        <v/>
      </c>
      <c r="C2861" s="62" t="str">
        <f>IFERROR(INDEX('alimentação - Tabela 7.1'!$27:$27,
MATCH(TEXT('Tabela 7.1'!A2861,"mmmm/aaaa"),'alimentação - Tabela 7.1'!$5:$5,0)), "")</f>
        <v/>
      </c>
      <c r="D2861" s="62" t="str">
        <f>IFERROR(INDEX('alimentação - Tabela 7.1'!$27:$27,
MATCH(TEXT('Tabela 7.1'!$A2861,"mmmm/aaaa"),'alimentação - Tabela 7.1'!$5:$5,0)+1), "")</f>
        <v/>
      </c>
      <c r="E2861" s="62" t="str">
        <f>IFERROR(INDEX('alimentação - Tabela 7.1'!$27:$27,
MATCH(TEXT('Tabela 7.1'!$A2861,"mmmm/aaaa"),'alimentação - Tabela 7.1'!$5:$5,0)+2), "")</f>
        <v/>
      </c>
      <c r="F2861" s="62" t="str">
        <f>IFERROR(INDEX('alimentação - Tabela 7.1'!$27:$27,
MATCH(TEXT('Tabela 7.1'!$A2861,"mmmm/aaaa"),'alimentação - Tabela 7.1'!$5:$5,0)+3), "")</f>
        <v/>
      </c>
      <c r="G2861" s="95" t="str">
        <f>IFERROR(INDEX('alimentação - Tabela 7.1'!$27:$27,
MATCH(TEXT('Tabela 7.1'!$A2861,"mmmm/aaaa"),'alimentação - Tabela 7.1'!$5:$5,0)+4), "")</f>
        <v/>
      </c>
    </row>
    <row r="2862" spans="1:7" ht="18" customHeight="1" x14ac:dyDescent="0.25">
      <c r="A2862" s="59" t="str">
        <f>IF(
   SUMPRODUCT(--('alimentação - Tabela 7.1'!$5:$5=TEXT(DATE(2020,INT((ROW(A2860)-1)/33)+1,1),"mmmm/aaaa"))) &gt; 0,
   TEXT(DATE(2020,INT((ROW(A2860)-1)/33)+1,1),"mmm/aa"),
   ""
)</f>
        <v/>
      </c>
      <c r="B2862" s="61" t="str">
        <f>IF(A2862&lt;&gt;"", 'alimentação - Tabela 7.1'!$B$28, "" )</f>
        <v/>
      </c>
      <c r="C2862" s="62" t="str">
        <f>IFERROR(INDEX('alimentação - Tabela 7.1'!$28:$28,
MATCH(TEXT('Tabela 7.1'!A2862,"mmmm/aaaa"),'alimentação - Tabela 7.1'!$5:$5,0)), "")</f>
        <v/>
      </c>
      <c r="D2862" s="62" t="str">
        <f>IFERROR(INDEX('alimentação - Tabela 7.1'!$28:$28,
MATCH(TEXT('Tabela 7.1'!$A2862,"mmmm/aaaa"),'alimentação - Tabela 7.1'!$5:$5,0)+1), "")</f>
        <v/>
      </c>
      <c r="E2862" s="62" t="str">
        <f>IFERROR(INDEX('alimentação - Tabela 7.1'!$28:$28,
MATCH(TEXT('Tabela 7.1'!$A2862,"mmmm/aaaa"),'alimentação - Tabela 7.1'!$5:$5,0)+2), "")</f>
        <v/>
      </c>
      <c r="F2862" s="62" t="str">
        <f>IFERROR(INDEX('alimentação - Tabela 7.1'!$28:$28,
MATCH(TEXT('Tabela 7.1'!$A2862,"mmmm/aaaa"),'alimentação - Tabela 7.1'!$5:$5,0)+3), "")</f>
        <v/>
      </c>
      <c r="G2862" s="95" t="str">
        <f>IFERROR(INDEX('alimentação - Tabela 7.1'!$28:$28,
MATCH(TEXT('Tabela 7.1'!$A2862,"mmmm/aaaa"),'alimentação - Tabela 7.1'!$5:$5,0)+4), "")</f>
        <v/>
      </c>
    </row>
    <row r="2863" spans="1:7" ht="18" customHeight="1" x14ac:dyDescent="0.25">
      <c r="A2863" s="59" t="str">
        <f>IF(
   SUMPRODUCT(--('alimentação - Tabela 7.1'!$5:$5=TEXT(DATE(2020,INT((ROW(A2861)-1)/33)+1,1),"mmmm/aaaa"))) &gt; 0,
   TEXT(DATE(2020,INT((ROW(A2861)-1)/33)+1,1),"mmm/aa"),
   ""
)</f>
        <v/>
      </c>
      <c r="B2863" s="61" t="str">
        <f>IF(A2863&lt;&gt;"", 'alimentação - Tabela 7.1'!$B$29, "" )</f>
        <v/>
      </c>
      <c r="C2863" s="62" t="str">
        <f>IFERROR(INDEX('alimentação - Tabela 7.1'!$29:$29,
MATCH(TEXT('Tabela 7.1'!A2863,"mmmm/aaaa"),'alimentação - Tabela 7.1'!$5:$5,0)), "")</f>
        <v/>
      </c>
      <c r="D2863" s="62" t="str">
        <f>IFERROR(INDEX('alimentação - Tabela 7.1'!$29:$29,
MATCH(TEXT('Tabela 7.1'!$A2863,"mmmm/aaaa"),'alimentação - Tabela 7.1'!$5:$5,0)+1), "")</f>
        <v/>
      </c>
      <c r="E2863" s="62" t="str">
        <f>IFERROR(INDEX('alimentação - Tabela 7.1'!$29:$29,
MATCH(TEXT('Tabela 7.1'!$A2863,"mmmm/aaaa"),'alimentação - Tabela 7.1'!$5:$5,0)+2), "")</f>
        <v/>
      </c>
      <c r="F2863" s="62" t="str">
        <f>IFERROR(INDEX('alimentação - Tabela 7.1'!$29:$29,
MATCH(TEXT('Tabela 7.1'!$A2863,"mmmm/aaaa"),'alimentação - Tabela 7.1'!$5:$5,0)+3), "")</f>
        <v/>
      </c>
      <c r="G2863" s="95" t="str">
        <f>IFERROR(INDEX('alimentação - Tabela 7.1'!$29:$29,
MATCH(TEXT('Tabela 7.1'!$A2863,"mmmm/aaaa"),'alimentação - Tabela 7.1'!$5:$5,0)+4), "")</f>
        <v/>
      </c>
    </row>
    <row r="2864" spans="1:7" ht="18" customHeight="1" x14ac:dyDescent="0.25">
      <c r="A2864" s="59" t="str">
        <f>IF(
   SUMPRODUCT(--('alimentação - Tabela 7.1'!$5:$5=TEXT(DATE(2020,INT((ROW(A2862)-1)/33)+1,1),"mmmm/aaaa"))) &gt; 0,
   TEXT(DATE(2020,INT((ROW(A2862)-1)/33)+1,1),"mmm/aa"),
   ""
)</f>
        <v/>
      </c>
      <c r="B2864" s="61" t="str">
        <f>IF(A2864&lt;&gt;"", 'alimentação - Tabela 7.1'!$B$30, "" )</f>
        <v/>
      </c>
      <c r="C2864" s="62" t="str">
        <f>IFERROR(INDEX('alimentação - Tabela 7.1'!$30:$30,
MATCH(TEXT('Tabela 7.1'!A2864,"mmmm/aaaa"),'alimentação - Tabela 7.1'!$5:$5,0)), "")</f>
        <v/>
      </c>
      <c r="D2864" s="62" t="str">
        <f>IFERROR(INDEX('alimentação - Tabela 7.1'!$30:$30,
MATCH(TEXT('Tabela 7.1'!$A2864,"mmmm/aaaa"),'alimentação - Tabela 7.1'!$5:$5,0)+1), "")</f>
        <v/>
      </c>
      <c r="E2864" s="62" t="str">
        <f>IFERROR(INDEX('alimentação - Tabela 7.1'!$30:$30,
MATCH(TEXT('Tabela 7.1'!$A2864,"mmmm/aaaa"),'alimentação - Tabela 7.1'!$5:$5,0)+2), "")</f>
        <v/>
      </c>
      <c r="F2864" s="62" t="str">
        <f>IFERROR(INDEX('alimentação - Tabela 7.1'!$30:$30,
MATCH(TEXT('Tabela 7.1'!$A2864,"mmmm/aaaa"),'alimentação - Tabela 7.1'!$5:$5,0)+3), "")</f>
        <v/>
      </c>
      <c r="G2864" s="95" t="str">
        <f>IFERROR(INDEX('alimentação - Tabela 7.1'!$30:$30,
MATCH(TEXT('Tabela 7.1'!$A2864,"mmmm/aaaa"),'alimentação - Tabela 7.1'!$5:$5,0)+4), "")</f>
        <v/>
      </c>
    </row>
    <row r="2865" spans="1:7" ht="18" customHeight="1" x14ac:dyDescent="0.25">
      <c r="A2865" s="59" t="str">
        <f>IF(
   SUMPRODUCT(--('alimentação - Tabela 7.1'!$5:$5=TEXT(DATE(2020,INT((ROW(A2863)-1)/33)+1,1),"mmmm/aaaa"))) &gt; 0,
   TEXT(DATE(2020,INT((ROW(A2863)-1)/33)+1,1),"mmm/aa"),
   ""
)</f>
        <v/>
      </c>
      <c r="B2865" s="61" t="str">
        <f>IF(A2865&lt;&gt;"", 'alimentação - Tabela 7.1'!$B$31, "" )</f>
        <v/>
      </c>
      <c r="C2865" s="62" t="str">
        <f>IFERROR(INDEX('alimentação - Tabela 7.1'!$31:$31,
MATCH(TEXT('Tabela 7.1'!A2865,"mmmm/aaaa"),'alimentação - Tabela 7.1'!$5:$5,0)), "")</f>
        <v/>
      </c>
      <c r="D2865" s="62" t="str">
        <f>IFERROR(INDEX('alimentação - Tabela 7.1'!$31:$31,
MATCH(TEXT('Tabela 7.1'!$A2865,"mmmm/aaaa"),'alimentação - Tabela 7.1'!$5:$5,0)+1), "")</f>
        <v/>
      </c>
      <c r="E2865" s="62" t="str">
        <f>IFERROR(INDEX('alimentação - Tabela 7.1'!$31:$31,
MATCH(TEXT('Tabela 7.1'!$A2865,"mmmm/aaaa"),'alimentação - Tabela 7.1'!$5:$5,0)+2), "")</f>
        <v/>
      </c>
      <c r="F2865" s="62" t="str">
        <f>IFERROR(INDEX('alimentação - Tabela 7.1'!$31:$31,
MATCH(TEXT('Tabela 7.1'!$A2865,"mmmm/aaaa"),'alimentação - Tabela 7.1'!$5:$5,0)+3), "")</f>
        <v/>
      </c>
      <c r="G2865" s="95" t="str">
        <f>IFERROR(INDEX('alimentação - Tabela 7.1'!$31:$31,
MATCH(TEXT('Tabela 7.1'!$A2865,"mmmm/aaaa"),'alimentação - Tabela 7.1'!$5:$5,0)+4), "")</f>
        <v/>
      </c>
    </row>
    <row r="2866" spans="1:7" ht="18" customHeight="1" x14ac:dyDescent="0.25">
      <c r="A2866" s="59" t="str">
        <f>IF(
   SUMPRODUCT(--('alimentação - Tabela 7.1'!$5:$5=TEXT(DATE(2020,INT((ROW(A2864)-1)/33)+1,1),"mmmm/aaaa"))) &gt; 0,
   TEXT(DATE(2020,INT((ROW(A2864)-1)/33)+1,1),"mmm/aa"),
   ""
)</f>
        <v/>
      </c>
      <c r="B2866" s="61" t="str">
        <f>IF(A2866&lt;&gt;"", 'alimentação - Tabela 7.1'!$B$32, "" )</f>
        <v/>
      </c>
      <c r="C2866" s="62" t="str">
        <f>IFERROR(INDEX('alimentação - Tabela 7.1'!$32:$32,
MATCH(TEXT('Tabela 7.1'!A2866,"mmmm/aaaa"),'alimentação - Tabela 7.1'!$5:$5,0)), "")</f>
        <v/>
      </c>
      <c r="D2866" s="62" t="str">
        <f>IFERROR(INDEX('alimentação - Tabela 7.1'!$32:$32,
MATCH(TEXT('Tabela 7.1'!$A2866,"mmmm/aaaa"),'alimentação - Tabela 7.1'!$5:$5,0)+1), "")</f>
        <v/>
      </c>
      <c r="E2866" s="62" t="str">
        <f>IFERROR(INDEX('alimentação - Tabela 7.1'!$32:$32,
MATCH(TEXT('Tabela 7.1'!$A2866,"mmmm/aaaa"),'alimentação - Tabela 7.1'!$5:$5,0)+2), "")</f>
        <v/>
      </c>
      <c r="F2866" s="62" t="str">
        <f>IFERROR(INDEX('alimentação - Tabela 7.1'!$32:$32,
MATCH(TEXT('Tabela 7.1'!$A2866,"mmmm/aaaa"),'alimentação - Tabela 7.1'!$5:$5,0)+3), "")</f>
        <v/>
      </c>
      <c r="G2866" s="95" t="str">
        <f>IFERROR(INDEX('alimentação - Tabela 7.1'!$32:$32,
MATCH(TEXT('Tabela 7.1'!$A2866,"mmmm/aaaa"),'alimentação - Tabela 7.1'!$5:$5,0)+4), "")</f>
        <v/>
      </c>
    </row>
    <row r="2867" spans="1:7" ht="18" customHeight="1" x14ac:dyDescent="0.25">
      <c r="A2867" s="59" t="str">
        <f>IF(
   SUMPRODUCT(--('alimentação - Tabela 7.1'!$5:$5=TEXT(DATE(2020,INT((ROW(A2865)-1)/33)+1,1),"mmmm/aaaa"))) &gt; 0,
   TEXT(DATE(2020,INT((ROW(A2865)-1)/33)+1,1),"mmm/aa"),
   ""
)</f>
        <v/>
      </c>
      <c r="B2867" s="61" t="str">
        <f>IF(A2867&lt;&gt;"", 'alimentação - Tabela 7.1'!$B$33, "" )</f>
        <v/>
      </c>
      <c r="C2867" s="62" t="str">
        <f>IFERROR(INDEX('alimentação - Tabela 7.1'!$33:$33,
MATCH(TEXT('Tabela 7.1'!A2867,"mmmm/aaaa"),'alimentação - Tabela 7.1'!$5:$5,0)), "")</f>
        <v/>
      </c>
      <c r="D2867" s="62" t="str">
        <f>IFERROR(INDEX('alimentação - Tabela 7.1'!$33:$33,
MATCH(TEXT('Tabela 7.1'!$A2867,"mmmm/aaaa"),'alimentação - Tabela 7.1'!$5:$5,0)+1), "")</f>
        <v/>
      </c>
      <c r="E2867" s="62" t="str">
        <f>IFERROR(INDEX('alimentação - Tabela 7.1'!$33:$33,
MATCH(TEXT('Tabela 7.1'!$A2867,"mmmm/aaaa"),'alimentação - Tabela 7.1'!$5:$5,0)+2), "")</f>
        <v/>
      </c>
      <c r="F2867" s="62" t="str">
        <f>IFERROR(INDEX('alimentação - Tabela 7.1'!$33:$33,
MATCH(TEXT('Tabela 7.1'!$A2867,"mmmm/aaaa"),'alimentação - Tabela 7.1'!$5:$5,0)+3), "")</f>
        <v/>
      </c>
      <c r="G2867" s="95" t="str">
        <f>IFERROR(INDEX('alimentação - Tabela 7.1'!$33:$33,
MATCH(TEXT('Tabela 7.1'!$A2867,"mmmm/aaaa"),'alimentação - Tabela 7.1'!$5:$5,0)+4), "")</f>
        <v/>
      </c>
    </row>
    <row r="2868" spans="1:7" ht="18" customHeight="1" x14ac:dyDescent="0.25">
      <c r="A2868" s="59" t="str">
        <f>IF(
   SUMPRODUCT(--('alimentação - Tabela 7.1'!$5:$5=TEXT(DATE(2020,INT((ROW(A2866)-1)/33)+1,1),"mmmm/aaaa"))) &gt; 0,
   TEXT(DATE(2020,INT((ROW(A2866)-1)/33)+1,1),"mmm/aa"),
   ""
)</f>
        <v/>
      </c>
      <c r="B2868" s="61" t="str">
        <f>IF(A2868&lt;&gt;"", 'alimentação - Tabela 7.1'!$B$34, "" )</f>
        <v/>
      </c>
      <c r="C2868" s="62" t="str">
        <f>IFERROR(INDEX('alimentação - Tabela 7.1'!$34:$34,
MATCH(TEXT('Tabela 7.1'!A2868,"mmmm/aaaa"),'alimentação - Tabela 7.1'!$5:$5,0)), "")</f>
        <v/>
      </c>
      <c r="D2868" s="62" t="str">
        <f>IFERROR(INDEX('alimentação - Tabela 7.1'!$34:$34,
MATCH(TEXT('Tabela 7.1'!$A2868,"mmmm/aaaa"),'alimentação - Tabela 7.1'!$5:$5,0)+1), "")</f>
        <v/>
      </c>
      <c r="E2868" s="62" t="str">
        <f>IFERROR(INDEX('alimentação - Tabela 7.1'!$34:$34,
MATCH(TEXT('Tabela 7.1'!$A2868,"mmmm/aaaa"),'alimentação - Tabela 7.1'!$5:$5,0)+2), "")</f>
        <v/>
      </c>
      <c r="F2868" s="62" t="str">
        <f>IFERROR(INDEX('alimentação - Tabela 7.1'!$34:$34,
MATCH(TEXT('Tabela 7.1'!$A2868,"mmmm/aaaa"),'alimentação - Tabela 7.1'!$5:$5,0)+3), "")</f>
        <v/>
      </c>
      <c r="G2868" s="95" t="str">
        <f>IFERROR(INDEX('alimentação - Tabela 7.1'!$34:$34,
MATCH(TEXT('Tabela 7.1'!$A2868,"mmmm/aaaa"),'alimentação - Tabela 7.1'!$5:$5,0)+4), "")</f>
        <v/>
      </c>
    </row>
    <row r="2869" spans="1:7" ht="18" customHeight="1" x14ac:dyDescent="0.25">
      <c r="A2869" s="59" t="str">
        <f>IF(
   SUMPRODUCT(--('alimentação - Tabela 7.1'!$5:$5=TEXT(DATE(2020,INT((ROW(A2867)-1)/33)+1,1),"mmmm/aaaa"))) &gt; 0,
   TEXT(DATE(2020,INT((ROW(A2867)-1)/33)+1,1),"mmm/aa"),
   ""
)</f>
        <v/>
      </c>
      <c r="B2869" s="61" t="str">
        <f>IF(A2869&lt;&gt;"", 'alimentação - Tabela 7.1'!$B$35, "" )</f>
        <v/>
      </c>
      <c r="C2869" s="62" t="str">
        <f>IFERROR(INDEX('alimentação - Tabela 7.1'!$35:$35,
MATCH(TEXT('Tabela 7.1'!A2869,"mmmm/aaaa"),'alimentação - Tabela 7.1'!$5:$5,0)), "")</f>
        <v/>
      </c>
      <c r="D2869" s="62" t="str">
        <f>IFERROR(INDEX('alimentação - Tabela 7.1'!$35:$35,
MATCH(TEXT('Tabela 7.1'!$A2869,"mmmm/aaaa"),'alimentação - Tabela 7.1'!$5:$5,0)+1), "")</f>
        <v/>
      </c>
      <c r="E2869" s="62" t="str">
        <f>IFERROR(INDEX('alimentação - Tabela 7.1'!$35:$35,
MATCH(TEXT('Tabela 7.1'!$A2869,"mmmm/aaaa"),'alimentação - Tabela 7.1'!$5:$5,0)+2), "")</f>
        <v/>
      </c>
      <c r="F2869" s="62" t="str">
        <f>IFERROR(INDEX('alimentação - Tabela 7.1'!$35:$35,
MATCH(TEXT('Tabela 7.1'!$A2869,"mmmm/aaaa"),'alimentação - Tabela 7.1'!$5:$5,0)+3), "")</f>
        <v/>
      </c>
      <c r="G2869" s="95" t="str">
        <f>IFERROR(INDEX('alimentação - Tabela 7.1'!$35:$35,
MATCH(TEXT('Tabela 7.1'!$A2869,"mmmm/aaaa"),'alimentação - Tabela 7.1'!$5:$5,0)+4), "")</f>
        <v/>
      </c>
    </row>
    <row r="2870" spans="1:7" ht="18" customHeight="1" x14ac:dyDescent="0.25">
      <c r="A2870" s="59" t="str">
        <f>IF(
   SUMPRODUCT(--('alimentação - Tabela 7.1'!$5:$5=TEXT(DATE(2020,INT((ROW(A2868)-1)/33)+1,1),"mmmm/aaaa"))) &gt; 0,
   TEXT(DATE(2020,INT((ROW(A2868)-1)/33)+1,1),"mmm/aa"),
   ""
)</f>
        <v/>
      </c>
      <c r="B2870" s="61" t="str">
        <f>IF(A2870&lt;&gt;"", 'alimentação - Tabela 7.1'!$B$36, "" )</f>
        <v/>
      </c>
      <c r="C2870" s="62" t="str">
        <f>IFERROR(INDEX('alimentação - Tabela 7.1'!$36:$36,
MATCH(TEXT('Tabela 7.1'!A2870,"mmmm/aaaa"),'alimentação - Tabela 7.1'!$5:$5,0)), "")</f>
        <v/>
      </c>
      <c r="D2870" s="62" t="str">
        <f>IFERROR(INDEX('alimentação - Tabela 7.1'!$36:$36,
MATCH(TEXT('Tabela 7.1'!$A2870,"mmmm/aaaa"),'alimentação - Tabela 7.1'!$5:$5,0)+1), "")</f>
        <v/>
      </c>
      <c r="E2870" s="62" t="str">
        <f>IFERROR(INDEX('alimentação - Tabela 7.1'!$36:$36,
MATCH(TEXT('Tabela 7.1'!$A2870,"mmmm/aaaa"),'alimentação - Tabela 7.1'!$5:$5,0)+2), "")</f>
        <v/>
      </c>
      <c r="F2870" s="62" t="str">
        <f>IFERROR(INDEX('alimentação - Tabela 7.1'!$36:$36,
MATCH(TEXT('Tabela 7.1'!$A2870,"mmmm/aaaa"),'alimentação - Tabela 7.1'!$5:$5,0)+3), "")</f>
        <v/>
      </c>
      <c r="G2870" s="95" t="str">
        <f>IFERROR(INDEX('alimentação - Tabela 7.1'!$36:$36,
MATCH(TEXT('Tabela 7.1'!$A2870,"mmmm/aaaa"),'alimentação - Tabela 7.1'!$5:$5,0)+4), "")</f>
        <v/>
      </c>
    </row>
    <row r="2871" spans="1:7" ht="18" customHeight="1" x14ac:dyDescent="0.25">
      <c r="A2871" s="59" t="str">
        <f>IF(
   SUMPRODUCT(--('alimentação - Tabela 7.1'!$5:$5=TEXT(DATE(2020,INT((ROW(A2869)-1)/33)+1,1),"mmmm/aaaa"))) &gt; 0,
   TEXT(DATE(2020,INT((ROW(A2869)-1)/33)+1,1),"mmm/aa"),
   ""
)</f>
        <v/>
      </c>
      <c r="B2871" s="61" t="str">
        <f>IF(A2871&lt;&gt;"", 'alimentação - Tabela 7.1'!$B$37, "" )</f>
        <v/>
      </c>
      <c r="C2871" s="62" t="str">
        <f>IFERROR(INDEX('alimentação - Tabela 7.1'!$37:$37,
MATCH(TEXT('Tabela 7.1'!A2871,"mmmm/aaaa"),'alimentação - Tabela 7.1'!$5:$5,0)), "")</f>
        <v/>
      </c>
      <c r="D2871" s="62" t="str">
        <f>IFERROR(INDEX('alimentação - Tabela 7.1'!$37:$37,
MATCH(TEXT('Tabela 7.1'!$A2871,"mmmm/aaaa"),'alimentação - Tabela 7.1'!$5:$5,0)+1), "")</f>
        <v/>
      </c>
      <c r="E2871" s="62" t="str">
        <f>IFERROR(INDEX('alimentação - Tabela 7.1'!$37:$37,
MATCH(TEXT('Tabela 7.1'!$A2871,"mmmm/aaaa"),'alimentação - Tabela 7.1'!$5:$5,0)+2), "")</f>
        <v/>
      </c>
      <c r="F2871" s="62" t="str">
        <f>IFERROR(INDEX('alimentação - Tabela 7.1'!$37:$37,
MATCH(TEXT('Tabela 7.1'!$A2871,"mmmm/aaaa"),'alimentação - Tabela 7.1'!$5:$5,0)+3), "")</f>
        <v/>
      </c>
      <c r="G2871" s="95" t="str">
        <f>IFERROR(INDEX('alimentação - Tabela 7.1'!$37:$37,
MATCH(TEXT('Tabela 7.1'!$A2871,"mmmm/aaaa"),'alimentação - Tabela 7.1'!$5:$5,0)+4), "")</f>
        <v/>
      </c>
    </row>
    <row r="2872" spans="1:7" ht="18" customHeight="1" x14ac:dyDescent="0.25">
      <c r="A2872" s="59" t="str">
        <f>IF(
   SUMPRODUCT(--('alimentação - Tabela 7.1'!$5:$5=TEXT(DATE(2020,INT((ROW(A2870)-1)/33)+1,1),"mmmm/aaaa"))) &gt; 0,
   TEXT(DATE(2020,INT((ROW(A2870)-1)/33)+1,1),"mmm/aa"),
   ""
)</f>
        <v/>
      </c>
      <c r="B2872" s="61" t="str">
        <f>IF(A2872&lt;&gt;"", 'alimentação - Tabela 7.1'!$B$38, "" )</f>
        <v/>
      </c>
      <c r="C2872" s="62" t="str">
        <f>IFERROR(INDEX('alimentação - Tabela 7.1'!$38:$38,
MATCH(TEXT('Tabela 7.1'!A2872,"mmmm/aaaa"),'alimentação - Tabela 7.1'!$5:$5,0)), "")</f>
        <v/>
      </c>
      <c r="D2872" s="62" t="str">
        <f>IFERROR(INDEX('alimentação - Tabela 7.1'!$38:$38,
MATCH(TEXT('Tabela 7.1'!$A2872,"mmmm/aaaa"),'alimentação - Tabela 7.1'!$5:$5,0)+1), "")</f>
        <v/>
      </c>
      <c r="E2872" s="62" t="str">
        <f>IFERROR(INDEX('alimentação - Tabela 7.1'!$38:$38,
MATCH(TEXT('Tabela 7.1'!$A2872,"mmmm/aaaa"),'alimentação - Tabela 7.1'!$5:$5,0)+2), "")</f>
        <v/>
      </c>
      <c r="F2872" s="62" t="str">
        <f>IFERROR(INDEX('alimentação - Tabela 7.1'!$38:$38,
MATCH(TEXT('Tabela 7.1'!$A2872,"mmmm/aaaa"),'alimentação - Tabela 7.1'!$5:$5,0)+3), "")</f>
        <v/>
      </c>
      <c r="G2872" s="95" t="str">
        <f>IFERROR(INDEX('alimentação - Tabela 7.1'!$38:$38,
MATCH(TEXT('Tabela 7.1'!$A2872,"mmmm/aaaa"),'alimentação - Tabela 7.1'!$5:$5,0)+4), "")</f>
        <v/>
      </c>
    </row>
    <row r="2873" spans="1:7" ht="18" customHeight="1" x14ac:dyDescent="0.25">
      <c r="A2873" s="59" t="str">
        <f>IF(
   SUMPRODUCT(--('alimentação - Tabela 7.1'!$5:$5=TEXT(DATE(2020,INT((ROW(A2871)-1)/33)+1,1),"mmmm/aaaa"))) &gt; 0,
   TEXT(DATE(2020,INT((ROW(A2871)-1)/33)+1,1),"mmm/aa"),
   ""
)</f>
        <v/>
      </c>
      <c r="B2873" s="61" t="str">
        <f>IF(A2873&lt;&gt;"", 'alimentação - Tabela 7.1'!$B$39, "" )</f>
        <v/>
      </c>
      <c r="C2873" s="62" t="str">
        <f>IFERROR(INDEX('alimentação - Tabela 7.1'!$39:$39,
MATCH(TEXT('Tabela 7.1'!A2873,"mmmm/aaaa"),'alimentação - Tabela 7.1'!$5:$5,0)), "")</f>
        <v/>
      </c>
      <c r="D2873" s="62" t="str">
        <f>IFERROR(INDEX('alimentação - Tabela 7.1'!$39:$39,
MATCH(TEXT('Tabela 7.1'!$A2873,"mmmm/aaaa"),'alimentação - Tabela 7.1'!$5:$5,0)+1), "")</f>
        <v/>
      </c>
      <c r="E2873" s="62" t="str">
        <f>IFERROR(INDEX('alimentação - Tabela 7.1'!$39:$39,
MATCH(TEXT('Tabela 7.1'!$A2873,"mmmm/aaaa"),'alimentação - Tabela 7.1'!$5:$5,0)+2), "")</f>
        <v/>
      </c>
      <c r="F2873" s="62" t="str">
        <f>IFERROR(INDEX('alimentação - Tabela 7.1'!$39:$39,
MATCH(TEXT('Tabela 7.1'!$A2873,"mmmm/aaaa"),'alimentação - Tabela 7.1'!$5:$5,0)+3), "")</f>
        <v/>
      </c>
      <c r="G2873" s="95" t="str">
        <f>IFERROR(INDEX('alimentação - Tabela 7.1'!$39:$39,
MATCH(TEXT('Tabela 7.1'!$A2873,"mmmm/aaaa"),'alimentação - Tabela 7.1'!$5:$5,0)+4), "")</f>
        <v/>
      </c>
    </row>
    <row r="2874" spans="1:7" ht="18" customHeight="1" x14ac:dyDescent="0.25">
      <c r="A2874" s="59" t="str">
        <f>IF(
   SUMPRODUCT(--('alimentação - Tabela 7.1'!$5:$5=TEXT(DATE(2020,INT((ROW(A2872)-1)/33)+1,1),"mmmm/aaaa"))) &gt; 0,
   TEXT(DATE(2020,INT((ROW(A2872)-1)/33)+1,1),"mmm/aa"),
   ""
)</f>
        <v/>
      </c>
      <c r="B2874" s="61" t="str">
        <f>IF(A2874&lt;&gt;"", 'alimentação - Tabela 7.1'!$B$7, "" )</f>
        <v/>
      </c>
      <c r="C2874" s="62" t="str">
        <f>IFERROR(INDEX('alimentação - Tabela 7.1'!$7:$7,
MATCH(TEXT('Tabela 7.1'!A2874,"mmmm/aaaa"),'alimentação - Tabela 7.1'!$5:$5,0)), "")</f>
        <v/>
      </c>
      <c r="D2874" s="62" t="str">
        <f>IFERROR(INDEX('alimentação - Tabela 7.1'!$7:$7,
MATCH(TEXT('Tabela 7.1'!$A2874,"mmmm/aaaa"),'alimentação - Tabela 7.1'!$5:$5,0)+1), "")</f>
        <v/>
      </c>
      <c r="E2874" s="62" t="str">
        <f>IFERROR(INDEX('alimentação - Tabela 7.1'!$7:$7,
MATCH(TEXT('Tabela 7.1'!$A2874,"mmmm/aaaa"),'alimentação - Tabela 7.1'!$5:$5,0)+2), "")</f>
        <v/>
      </c>
      <c r="F2874" s="62" t="str">
        <f>IFERROR(INDEX('alimentação - Tabela 7.1'!$7:$7,
MATCH(TEXT('Tabela 7.1'!$A2874,"mmmm/aaaa"),'alimentação - Tabela 7.1'!$5:$5,0)+3), "")</f>
        <v/>
      </c>
      <c r="G2874" s="95" t="str">
        <f>IFERROR(INDEX('alimentação - Tabela 7.1'!$7:$7,
MATCH(TEXT('Tabela 7.1'!$A2874,"mmmm/aaaa"),'alimentação - Tabela 7.1'!$5:$5,0)+4), "")</f>
        <v/>
      </c>
    </row>
    <row r="2875" spans="1:7" ht="18" customHeight="1" x14ac:dyDescent="0.25">
      <c r="A2875" s="59" t="str">
        <f>IF(
   SUMPRODUCT(--('alimentação - Tabela 7.1'!$5:$5=TEXT(DATE(2020,INT((ROW(A2873)-1)/33)+1,1),"mmmm/aaaa"))) &gt; 0,
   TEXT(DATE(2020,INT((ROW(A2873)-1)/33)+1,1),"mmm/aa"),
   ""
)</f>
        <v/>
      </c>
      <c r="B2875" s="61" t="str">
        <f>IF(A2875&lt;&gt;"", 'alimentação - Tabela 7.1'!$B$8, "" )</f>
        <v/>
      </c>
      <c r="C2875" s="62" t="str">
        <f>IFERROR(INDEX('alimentação - Tabela 7.1'!$8:$8,
MATCH(TEXT('Tabela 7.1'!A2875,"mmmm/aaaa"),'alimentação - Tabela 7.1'!$5:$5,0)), "")</f>
        <v/>
      </c>
      <c r="D2875" s="62" t="str">
        <f>IFERROR(INDEX('alimentação - Tabela 7.1'!$8:$8,
MATCH(TEXT('Tabela 7.1'!$A2875,"mmmm/aaaa"),'alimentação - Tabela 7.1'!$5:$5,0)+1), "")</f>
        <v/>
      </c>
      <c r="E2875" s="62" t="str">
        <f>IFERROR(INDEX('alimentação - Tabela 7.1'!$8:$8,
MATCH(TEXT('Tabela 7.1'!$A2875,"mmmm/aaaa"),'alimentação - Tabela 7.1'!$5:$5,0)+2), "")</f>
        <v/>
      </c>
      <c r="F2875" s="62" t="str">
        <f>IFERROR(INDEX('alimentação - Tabela 7.1'!$8:$8,
MATCH(TEXT('Tabela 7.1'!$A2875,"mmmm/aaaa"),'alimentação - Tabela 7.1'!$5:$5,0)+3), "")</f>
        <v/>
      </c>
      <c r="G2875" s="95" t="str">
        <f>IFERROR(INDEX('alimentação - Tabela 7.1'!$8:$8,
MATCH(TEXT('Tabela 7.1'!$A2875,"mmmm/aaaa"),'alimentação - Tabela 7.1'!$5:$5,0)+4), "")</f>
        <v/>
      </c>
    </row>
    <row r="2876" spans="1:7" ht="18" customHeight="1" x14ac:dyDescent="0.25">
      <c r="A2876" s="59" t="str">
        <f>IF(
   SUMPRODUCT(--('alimentação - Tabela 7.1'!$5:$5=TEXT(DATE(2020,INT((ROW(A2874)-1)/33)+1,1),"mmmm/aaaa"))) &gt; 0,
   TEXT(DATE(2020,INT((ROW(A2874)-1)/33)+1,1),"mmm/aa"),
   ""
)</f>
        <v/>
      </c>
      <c r="B2876" s="61" t="str">
        <f>IF(A2876&lt;&gt;"", 'alimentação - Tabela 7.1'!$B$9, "" )</f>
        <v/>
      </c>
      <c r="C2876" s="62" t="str">
        <f>IFERROR(INDEX('alimentação - Tabela 7.1'!$9:$9,
MATCH(TEXT('Tabela 7.1'!A2876,"mmmm/aaaa"),'alimentação - Tabela 7.1'!$5:$5,0)), "")</f>
        <v/>
      </c>
      <c r="D2876" s="62" t="str">
        <f>IFERROR(INDEX('alimentação - Tabela 7.1'!$9:$9,
MATCH(TEXT('Tabela 7.1'!$A2876,"mmmm/aaaa"),'alimentação - Tabela 7.1'!$5:$5,0)+1), "")</f>
        <v/>
      </c>
      <c r="E2876" s="62" t="str">
        <f>IFERROR(INDEX('alimentação - Tabela 7.1'!$9:$9,
MATCH(TEXT('Tabela 7.1'!$A2876,"mmmm/aaaa"),'alimentação - Tabela 7.1'!$5:$5,0)+2), "")</f>
        <v/>
      </c>
      <c r="F2876" s="62" t="str">
        <f>IFERROR(INDEX('alimentação - Tabela 7.1'!$9:$9,
MATCH(TEXT('Tabela 7.1'!$A2876,"mmmm/aaaa"),'alimentação - Tabela 7.1'!$5:$5,0)+3), "")</f>
        <v/>
      </c>
      <c r="G2876" s="95" t="str">
        <f>IFERROR(INDEX('alimentação - Tabela 7.1'!$9:$9,
MATCH(TEXT('Tabela 7.1'!$A2876,"mmmm/aaaa"),'alimentação - Tabela 7.1'!$5:$5,0)+4), "")</f>
        <v/>
      </c>
    </row>
    <row r="2877" spans="1:7" ht="18" customHeight="1" x14ac:dyDescent="0.25">
      <c r="A2877" s="59" t="str">
        <f>IF(
   SUMPRODUCT(--('alimentação - Tabela 7.1'!$5:$5=TEXT(DATE(2020,INT((ROW(A2875)-1)/33)+1,1),"mmmm/aaaa"))) &gt; 0,
   TEXT(DATE(2020,INT((ROW(A2875)-1)/33)+1,1),"mmm/aa"),
   ""
)</f>
        <v/>
      </c>
      <c r="B2877" s="61" t="str">
        <f>IF(A2877&lt;&gt;"", 'alimentação - Tabela 7.1'!$B$10, "" )</f>
        <v/>
      </c>
      <c r="C2877" s="62" t="str">
        <f>IFERROR(INDEX('alimentação - Tabela 7.1'!$10:$10,
MATCH(TEXT('Tabela 7.1'!A2877,"mmmm/aaaa"),'alimentação - Tabela 7.1'!$5:$5,0)), "")</f>
        <v/>
      </c>
      <c r="D2877" s="62" t="str">
        <f>IFERROR(INDEX('alimentação - Tabela 7.1'!$10:$10,
MATCH(TEXT('Tabela 7.1'!$A2877,"mmmm/aaaa"),'alimentação - Tabela 7.1'!$5:$5,0)+1), "")</f>
        <v/>
      </c>
      <c r="E2877" s="62" t="str">
        <f>IFERROR(INDEX('alimentação - Tabela 7.1'!$10:$10,
MATCH(TEXT('Tabela 7.1'!$A2877,"mmmm/aaaa"),'alimentação - Tabela 7.1'!$5:$5,0)+2), "")</f>
        <v/>
      </c>
      <c r="F2877" s="62" t="str">
        <f>IFERROR(INDEX('alimentação - Tabela 7.1'!$10:$10,
MATCH(TEXT('Tabela 7.1'!$A2877,"mmmm/aaaa"),'alimentação - Tabela 7.1'!$5:$5,0)+3), "")</f>
        <v/>
      </c>
      <c r="G2877" s="95" t="str">
        <f>IFERROR(INDEX('alimentação - Tabela 7.1'!$10:$10,
MATCH(TEXT('Tabela 7.1'!$A2877,"mmmm/aaaa"),'alimentação - Tabela 7.1'!$5:$5,0)+4), "")</f>
        <v/>
      </c>
    </row>
    <row r="2878" spans="1:7" ht="18" customHeight="1" x14ac:dyDescent="0.25">
      <c r="A2878" s="59" t="str">
        <f>IF(
   SUMPRODUCT(--('alimentação - Tabela 7.1'!$5:$5=TEXT(DATE(2020,INT((ROW(A2876)-1)/33)+1,1),"mmmm/aaaa"))) &gt; 0,
   TEXT(DATE(2020,INT((ROW(A2876)-1)/33)+1,1),"mmm/aa"),
   ""
)</f>
        <v/>
      </c>
      <c r="B2878" s="61" t="str">
        <f>IF(A2878&lt;&gt;"", 'alimentação - Tabela 7.1'!$B$11, "" )</f>
        <v/>
      </c>
      <c r="C2878" s="62" t="str">
        <f>IFERROR(INDEX('alimentação - Tabela 7.1'!$11:$11,
MATCH(TEXT('Tabela 7.1'!A2878,"mmmm/aaaa"),'alimentação - Tabela 7.1'!$5:$5,0)), "")</f>
        <v/>
      </c>
      <c r="D2878" s="62" t="str">
        <f>IFERROR(INDEX('alimentação - Tabela 7.1'!$11:$11,
MATCH(TEXT('Tabela 7.1'!$A2878,"mmmm/aaaa"),'alimentação - Tabela 7.1'!$5:$5,0)+1), "")</f>
        <v/>
      </c>
      <c r="E2878" s="62" t="str">
        <f>IFERROR(INDEX('alimentação - Tabela 7.1'!$11:$11,
MATCH(TEXT('Tabela 7.1'!$A2878,"mmmm/aaaa"),'alimentação - Tabela 7.1'!$5:$5,0)+2), "")</f>
        <v/>
      </c>
      <c r="F2878" s="62" t="str">
        <f>IFERROR(INDEX('alimentação - Tabela 7.1'!$11:$11,
MATCH(TEXT('Tabela 7.1'!$A2878,"mmmm/aaaa"),'alimentação - Tabela 7.1'!$5:$5,0)+3), "")</f>
        <v/>
      </c>
      <c r="G2878" s="95" t="str">
        <f>IFERROR(INDEX('alimentação - Tabela 7.1'!$11:$11,
MATCH(TEXT('Tabela 7.1'!$A2878,"mmmm/aaaa"),'alimentação - Tabela 7.1'!$5:$5,0)+4), "")</f>
        <v/>
      </c>
    </row>
    <row r="2879" spans="1:7" ht="18" customHeight="1" x14ac:dyDescent="0.25">
      <c r="A2879" s="59" t="str">
        <f>IF(
   SUMPRODUCT(--('alimentação - Tabela 7.1'!$5:$5=TEXT(DATE(2020,INT((ROW(A2877)-1)/33)+1,1),"mmmm/aaaa"))) &gt; 0,
   TEXT(DATE(2020,INT((ROW(A2877)-1)/33)+1,1),"mmm/aa"),
   ""
)</f>
        <v/>
      </c>
      <c r="B2879" s="61" t="str">
        <f>IF(A2879&lt;&gt;"", 'alimentação - Tabela 7.1'!$B$12, "" )</f>
        <v/>
      </c>
      <c r="C2879" s="62" t="str">
        <f>IFERROR(INDEX('alimentação - Tabela 7.1'!$12:$12,
MATCH(TEXT('Tabela 7.1'!A2879,"mmmm/aaaa"),'alimentação - Tabela 7.1'!$5:$5,0)), "")</f>
        <v/>
      </c>
      <c r="D2879" s="62" t="str">
        <f>IFERROR(INDEX('alimentação - Tabela 7.1'!$12:$12,
MATCH(TEXT('Tabela 7.1'!$A2879,"mmmm/aaaa"),'alimentação - Tabela 7.1'!$5:$5,0)+1), "")</f>
        <v/>
      </c>
      <c r="E2879" s="62" t="str">
        <f>IFERROR(INDEX('alimentação - Tabela 7.1'!$12:$12,
MATCH(TEXT('Tabela 7.1'!$A2879,"mmmm/aaaa"),'alimentação - Tabela 7.1'!$5:$5,0)+2), "")</f>
        <v/>
      </c>
      <c r="F2879" s="62" t="str">
        <f>IFERROR(INDEX('alimentação - Tabela 7.1'!$12:$12,
MATCH(TEXT('Tabela 7.1'!$A2879,"mmmm/aaaa"),'alimentação - Tabela 7.1'!$5:$5,0)+3), "")</f>
        <v/>
      </c>
      <c r="G2879" s="95" t="str">
        <f>IFERROR(INDEX('alimentação - Tabela 7.1'!$12:$12,
MATCH(TEXT('Tabela 7.1'!$A2879,"mmmm/aaaa"),'alimentação - Tabela 7.1'!$5:$5,0)+4), "")</f>
        <v/>
      </c>
    </row>
    <row r="2880" spans="1:7" ht="18" customHeight="1" x14ac:dyDescent="0.25">
      <c r="A2880" s="59" t="str">
        <f>IF(
   SUMPRODUCT(--('alimentação - Tabela 7.1'!$5:$5=TEXT(DATE(2020,INT((ROW(A2878)-1)/33)+1,1),"mmmm/aaaa"))) &gt; 0,
   TEXT(DATE(2020,INT((ROW(A2878)-1)/33)+1,1),"mmm/aa"),
   ""
)</f>
        <v/>
      </c>
      <c r="B2880" s="61" t="str">
        <f>IF(A2880&lt;&gt;"", 'alimentação - Tabela 7.1'!$B$13, "" )</f>
        <v/>
      </c>
      <c r="C2880" s="62" t="str">
        <f>IFERROR(INDEX('alimentação - Tabela 7.1'!$13:$13,
MATCH(TEXT('Tabela 7.1'!A2880,"mmmm/aaaa"),'alimentação - Tabela 7.1'!$5:$5,0)), "")</f>
        <v/>
      </c>
      <c r="D2880" s="62" t="str">
        <f>IFERROR(INDEX('alimentação - Tabela 7.1'!$13:$13,
MATCH(TEXT('Tabela 7.1'!$A2880,"mmmm/aaaa"),'alimentação - Tabela 7.1'!$5:$5,0)+1), "")</f>
        <v/>
      </c>
      <c r="E2880" s="62" t="str">
        <f>IFERROR(INDEX('alimentação - Tabela 7.1'!$13:$13,
MATCH(TEXT('Tabela 7.1'!$A2880,"mmmm/aaaa"),'alimentação - Tabela 7.1'!$5:$5,0)+2), "")</f>
        <v/>
      </c>
      <c r="F2880" s="62" t="str">
        <f>IFERROR(INDEX('alimentação - Tabela 7.1'!$13:$13,
MATCH(TEXT('Tabela 7.1'!$A2880,"mmmm/aaaa"),'alimentação - Tabela 7.1'!$5:$5,0)+3), "")</f>
        <v/>
      </c>
      <c r="G2880" s="95" t="str">
        <f>IFERROR(INDEX('alimentação - Tabela 7.1'!$13:$13,
MATCH(TEXT('Tabela 7.1'!$A2880,"mmmm/aaaa"),'alimentação - Tabela 7.1'!$5:$5,0)+4), "")</f>
        <v/>
      </c>
    </row>
    <row r="2881" spans="1:7" ht="18" customHeight="1" x14ac:dyDescent="0.25">
      <c r="A2881" s="59" t="str">
        <f>IF(
   SUMPRODUCT(--('alimentação - Tabela 7.1'!$5:$5=TEXT(DATE(2020,INT((ROW(A2879)-1)/33)+1,1),"mmmm/aaaa"))) &gt; 0,
   TEXT(DATE(2020,INT((ROW(A2879)-1)/33)+1,1),"mmm/aa"),
   ""
)</f>
        <v/>
      </c>
      <c r="B2881" s="61" t="str">
        <f>IF(A2881&lt;&gt;"", 'alimentação - Tabela 7.1'!$B$14, "" )</f>
        <v/>
      </c>
      <c r="C2881" s="62" t="str">
        <f>IFERROR(INDEX('alimentação - Tabela 7.1'!$14:$14,
MATCH(TEXT('Tabela 7.1'!A2881,"mmmm/aaaa"),'alimentação - Tabela 7.1'!$5:$5,0)), "")</f>
        <v/>
      </c>
      <c r="D2881" s="62" t="str">
        <f>IFERROR(INDEX('alimentação - Tabela 7.1'!$14:$14,
MATCH(TEXT('Tabela 7.1'!$A2881,"mmmm/aaaa"),'alimentação - Tabela 7.1'!$5:$5,0)+1), "")</f>
        <v/>
      </c>
      <c r="E2881" s="62" t="str">
        <f>IFERROR(INDEX('alimentação - Tabela 7.1'!$14:$14,
MATCH(TEXT('Tabela 7.1'!$A2881,"mmmm/aaaa"),'alimentação - Tabela 7.1'!$5:$5,0)+2), "")</f>
        <v/>
      </c>
      <c r="F2881" s="62" t="str">
        <f>IFERROR(INDEX('alimentação - Tabela 7.1'!$14:$14,
MATCH(TEXT('Tabela 7.1'!$A2881,"mmmm/aaaa"),'alimentação - Tabela 7.1'!$5:$5,0)+3), "")</f>
        <v/>
      </c>
      <c r="G2881" s="95" t="str">
        <f>IFERROR(INDEX('alimentação - Tabela 7.1'!$14:$14,
MATCH(TEXT('Tabela 7.1'!$A2881,"mmmm/aaaa"),'alimentação - Tabela 7.1'!$5:$5,0)+4), "")</f>
        <v/>
      </c>
    </row>
    <row r="2882" spans="1:7" ht="18" customHeight="1" x14ac:dyDescent="0.25">
      <c r="A2882" s="59" t="str">
        <f>IF(
   SUMPRODUCT(--('alimentação - Tabela 7.1'!$5:$5=TEXT(DATE(2020,INT((ROW(A2880)-1)/33)+1,1),"mmmm/aaaa"))) &gt; 0,
   TEXT(DATE(2020,INT((ROW(A2880)-1)/33)+1,1),"mmm/aa"),
   ""
)</f>
        <v/>
      </c>
      <c r="B2882" s="61" t="str">
        <f>IF(A2882&lt;&gt;"", 'alimentação - Tabela 7.1'!$B$15, "" )</f>
        <v/>
      </c>
      <c r="C2882" s="62" t="str">
        <f>IFERROR(INDEX('alimentação - Tabela 7.1'!$15:$15,
MATCH(TEXT('Tabela 7.1'!A2882,"mmmm/aaaa"),'alimentação - Tabela 7.1'!$5:$5,0)), "")</f>
        <v/>
      </c>
      <c r="D2882" s="62" t="str">
        <f>IFERROR(INDEX('alimentação - Tabela 7.1'!$15:$15,
MATCH(TEXT('Tabela 7.1'!$A2882,"mmmm/aaaa"),'alimentação - Tabela 7.1'!$5:$5,0)+1), "")</f>
        <v/>
      </c>
      <c r="E2882" s="62" t="str">
        <f>IFERROR(INDEX('alimentação - Tabela 7.1'!$15:$15,
MATCH(TEXT('Tabela 7.1'!$A2882,"mmmm/aaaa"),'alimentação - Tabela 7.1'!$5:$5,0)+2), "")</f>
        <v/>
      </c>
      <c r="F2882" s="62" t="str">
        <f>IFERROR(INDEX('alimentação - Tabela 7.1'!$15:$15,
MATCH(TEXT('Tabela 7.1'!$A2882,"mmmm/aaaa"),'alimentação - Tabela 7.1'!$5:$5,0)+3), "")</f>
        <v/>
      </c>
      <c r="G2882" s="95" t="str">
        <f>IFERROR(INDEX('alimentação - Tabela 7.1'!$15:$15,
MATCH(TEXT('Tabela 7.1'!$A2882,"mmmm/aaaa"),'alimentação - Tabela 7.1'!$5:$5,0)+4), "")</f>
        <v/>
      </c>
    </row>
    <row r="2883" spans="1:7" ht="18" customHeight="1" x14ac:dyDescent="0.25">
      <c r="A2883" s="59" t="str">
        <f>IF(
   SUMPRODUCT(--('alimentação - Tabela 7.1'!$5:$5=TEXT(DATE(2020,INT((ROW(A2881)-1)/33)+1,1),"mmmm/aaaa"))) &gt; 0,
   TEXT(DATE(2020,INT((ROW(A2881)-1)/33)+1,1),"mmm/aa"),
   ""
)</f>
        <v/>
      </c>
      <c r="B2883" s="61" t="str">
        <f>IF(A2883&lt;&gt;"", 'alimentação - Tabela 7.1'!$B$16, "" )</f>
        <v/>
      </c>
      <c r="C2883" s="62" t="str">
        <f>IFERROR(INDEX('alimentação - Tabela 7.1'!$16:$16,
MATCH(TEXT('Tabela 7.1'!A2883,"mmmm/aaaa"),'alimentação - Tabela 7.1'!$5:$5,0)), "")</f>
        <v/>
      </c>
      <c r="D2883" s="62" t="str">
        <f>IFERROR(INDEX('alimentação - Tabela 7.1'!$16:$16,
MATCH(TEXT('Tabela 7.1'!$A2883,"mmmm/aaaa"),'alimentação - Tabela 7.1'!$5:$5,0)+1), "")</f>
        <v/>
      </c>
      <c r="E2883" s="62" t="str">
        <f>IFERROR(INDEX('alimentação - Tabela 7.1'!$16:$16,
MATCH(TEXT('Tabela 7.1'!$A2883,"mmmm/aaaa"),'alimentação - Tabela 7.1'!$5:$5,0)+2), "")</f>
        <v/>
      </c>
      <c r="F2883" s="62" t="str">
        <f>IFERROR(INDEX('alimentação - Tabela 7.1'!$16:$16,
MATCH(TEXT('Tabela 7.1'!$A2883,"mmmm/aaaa"),'alimentação - Tabela 7.1'!$5:$5,0)+3), "")</f>
        <v/>
      </c>
      <c r="G2883" s="95" t="str">
        <f>IFERROR(INDEX('alimentação - Tabela 7.1'!$16:$16,
MATCH(TEXT('Tabela 7.1'!$A2883,"mmmm/aaaa"),'alimentação - Tabela 7.1'!$5:$5,0)+4), "")</f>
        <v/>
      </c>
    </row>
    <row r="2884" spans="1:7" ht="18" customHeight="1" x14ac:dyDescent="0.25">
      <c r="A2884" s="59" t="str">
        <f>IF(
   SUMPRODUCT(--('alimentação - Tabela 7.1'!$5:$5=TEXT(DATE(2020,INT((ROW(A2882)-1)/33)+1,1),"mmmm/aaaa"))) &gt; 0,
   TEXT(DATE(2020,INT((ROW(A2882)-1)/33)+1,1),"mmm/aa"),
   ""
)</f>
        <v/>
      </c>
      <c r="B2884" s="61" t="str">
        <f>IF(A2884&lt;&gt;"", 'alimentação - Tabela 7.1'!$B$17, "" )</f>
        <v/>
      </c>
      <c r="C2884" s="62" t="str">
        <f>IFERROR(INDEX('alimentação - Tabela 7.1'!$17:$17,
MATCH(TEXT('Tabela 7.1'!A2884,"mmmm/aaaa"),'alimentação - Tabela 7.1'!$5:$5,0)), "")</f>
        <v/>
      </c>
      <c r="D2884" s="62" t="str">
        <f>IFERROR(INDEX('alimentação - Tabela 7.1'!$17:$17,
MATCH(TEXT('Tabela 7.1'!$A2884,"mmmm/aaaa"),'alimentação - Tabela 7.1'!$5:$5,0)+1), "")</f>
        <v/>
      </c>
      <c r="E2884" s="62" t="str">
        <f>IFERROR(INDEX('alimentação - Tabela 7.1'!$17:$17,
MATCH(TEXT('Tabela 7.1'!$A2884,"mmmm/aaaa"),'alimentação - Tabela 7.1'!$5:$5,0)+2), "")</f>
        <v/>
      </c>
      <c r="F2884" s="62" t="str">
        <f>IFERROR(INDEX('alimentação - Tabela 7.1'!$17:$17,
MATCH(TEXT('Tabela 7.1'!$A2884,"mmmm/aaaa"),'alimentação - Tabela 7.1'!$5:$5,0)+3), "")</f>
        <v/>
      </c>
      <c r="G2884" s="95" t="str">
        <f>IFERROR(INDEX('alimentação - Tabela 7.1'!$17:$17,
MATCH(TEXT('Tabela 7.1'!$A2884,"mmmm/aaaa"),'alimentação - Tabela 7.1'!$5:$5,0)+4), "")</f>
        <v/>
      </c>
    </row>
    <row r="2885" spans="1:7" ht="18" customHeight="1" x14ac:dyDescent="0.25">
      <c r="A2885" s="59" t="str">
        <f>IF(
   SUMPRODUCT(--('alimentação - Tabela 7.1'!$5:$5=TEXT(DATE(2020,INT((ROW(A2883)-1)/33)+1,1),"mmmm/aaaa"))) &gt; 0,
   TEXT(DATE(2020,INT((ROW(A2883)-1)/33)+1,1),"mmm/aa"),
   ""
)</f>
        <v/>
      </c>
      <c r="B2885" s="61" t="str">
        <f>IF(A2885&lt;&gt;"", 'alimentação - Tabela 7.1'!$B$18, "" )</f>
        <v/>
      </c>
      <c r="C2885" s="62" t="str">
        <f>IFERROR(INDEX('alimentação - Tabela 7.1'!$18:$18,
MATCH(TEXT('Tabela 7.1'!A2885,"mmmm/aaaa"),'alimentação - Tabela 7.1'!$5:$5,0)), "")</f>
        <v/>
      </c>
      <c r="D2885" s="62" t="str">
        <f>IFERROR(INDEX('alimentação - Tabela 7.1'!$18:$18,
MATCH(TEXT('Tabela 7.1'!$A2885,"mmmm/aaaa"),'alimentação - Tabela 7.1'!$5:$5,0)+1), "")</f>
        <v/>
      </c>
      <c r="E2885" s="62" t="str">
        <f>IFERROR(INDEX('alimentação - Tabela 7.1'!$18:$18,
MATCH(TEXT('Tabela 7.1'!$A2885,"mmmm/aaaa"),'alimentação - Tabela 7.1'!$5:$5,0)+2), "")</f>
        <v/>
      </c>
      <c r="F2885" s="62" t="str">
        <f>IFERROR(INDEX('alimentação - Tabela 7.1'!$18:$18,
MATCH(TEXT('Tabela 7.1'!$A2885,"mmmm/aaaa"),'alimentação - Tabela 7.1'!$5:$5,0)+3), "")</f>
        <v/>
      </c>
      <c r="G2885" s="95" t="str">
        <f>IFERROR(INDEX('alimentação - Tabela 7.1'!$18:$18,
MATCH(TEXT('Tabela 7.1'!$A2885,"mmmm/aaaa"),'alimentação - Tabela 7.1'!$5:$5,0)+4), "")</f>
        <v/>
      </c>
    </row>
    <row r="2886" spans="1:7" ht="18" customHeight="1" x14ac:dyDescent="0.25">
      <c r="A2886" s="59" t="str">
        <f>IF(
   SUMPRODUCT(--('alimentação - Tabela 7.1'!$5:$5=TEXT(DATE(2020,INT((ROW(A2884)-1)/33)+1,1),"mmmm/aaaa"))) &gt; 0,
   TEXT(DATE(2020,INT((ROW(A2884)-1)/33)+1,1),"mmm/aa"),
   ""
)</f>
        <v/>
      </c>
      <c r="B2886" s="61" t="str">
        <f>IF(A2886&lt;&gt;"", 'alimentação - Tabela 7.1'!$B$19, "" )</f>
        <v/>
      </c>
      <c r="C2886" s="62" t="str">
        <f>IFERROR(INDEX('alimentação - Tabela 7.1'!$19:$19,
MATCH(TEXT('Tabela 7.1'!A2886,"mmmm/aaaa"),'alimentação - Tabela 7.1'!$5:$5,0)), "")</f>
        <v/>
      </c>
      <c r="D2886" s="62" t="str">
        <f>IFERROR(INDEX('alimentação - Tabela 7.1'!$19:$19,
MATCH(TEXT('Tabela 7.1'!$A2886,"mmmm/aaaa"),'alimentação - Tabela 7.1'!$5:$5,0)+1), "")</f>
        <v/>
      </c>
      <c r="E2886" s="62" t="str">
        <f>IFERROR(INDEX('alimentação - Tabela 7.1'!$19:$19,
MATCH(TEXT('Tabela 7.1'!$A2886,"mmmm/aaaa"),'alimentação - Tabela 7.1'!$5:$5,0)+2), "")</f>
        <v/>
      </c>
      <c r="F2886" s="62" t="str">
        <f>IFERROR(INDEX('alimentação - Tabela 7.1'!$19:$19,
MATCH(TEXT('Tabela 7.1'!$A2886,"mmmm/aaaa"),'alimentação - Tabela 7.1'!$5:$5,0)+3), "")</f>
        <v/>
      </c>
      <c r="G2886" s="95" t="str">
        <f>IFERROR(INDEX('alimentação - Tabela 7.1'!$19:$19,
MATCH(TEXT('Tabela 7.1'!$A2886,"mmmm/aaaa"),'alimentação - Tabela 7.1'!$5:$5,0)+4), "")</f>
        <v/>
      </c>
    </row>
    <row r="2887" spans="1:7" ht="18" customHeight="1" x14ac:dyDescent="0.25">
      <c r="A2887" s="59" t="str">
        <f>IF(
   SUMPRODUCT(--('alimentação - Tabela 7.1'!$5:$5=TEXT(DATE(2020,INT((ROW(A2885)-1)/33)+1,1),"mmmm/aaaa"))) &gt; 0,
   TEXT(DATE(2020,INT((ROW(A2885)-1)/33)+1,1),"mmm/aa"),
   ""
)</f>
        <v/>
      </c>
      <c r="B2887" s="61" t="str">
        <f>IF(A2887&lt;&gt;"", 'alimentação - Tabela 7.1'!$B$20, "" )</f>
        <v/>
      </c>
      <c r="C2887" s="62" t="str">
        <f>IFERROR(INDEX('alimentação - Tabela 7.1'!$20:$20,
MATCH(TEXT('Tabela 7.1'!A2887,"mmmm/aaaa"),'alimentação - Tabela 7.1'!$5:$5,0)), "")</f>
        <v/>
      </c>
      <c r="D2887" s="62" t="str">
        <f>IFERROR(INDEX('alimentação - Tabela 7.1'!$20:$20,
MATCH(TEXT('Tabela 7.1'!$A2887,"mmmm/aaaa"),'alimentação - Tabela 7.1'!$5:$5,0)+1), "")</f>
        <v/>
      </c>
      <c r="E2887" s="62" t="str">
        <f>IFERROR(INDEX('alimentação - Tabela 7.1'!$20:$20,
MATCH(TEXT('Tabela 7.1'!$A2887,"mmmm/aaaa"),'alimentação - Tabela 7.1'!$5:$5,0)+2), "")</f>
        <v/>
      </c>
      <c r="F2887" s="62" t="str">
        <f>IFERROR(INDEX('alimentação - Tabela 7.1'!$20:$20,
MATCH(TEXT('Tabela 7.1'!$A2887,"mmmm/aaaa"),'alimentação - Tabela 7.1'!$5:$5,0)+3), "")</f>
        <v/>
      </c>
      <c r="G2887" s="95" t="str">
        <f>IFERROR(INDEX('alimentação - Tabela 7.1'!$20:$20,
MATCH(TEXT('Tabela 7.1'!$A2887,"mmmm/aaaa"),'alimentação - Tabela 7.1'!$5:$5,0)+4), "")</f>
        <v/>
      </c>
    </row>
    <row r="2888" spans="1:7" ht="18" customHeight="1" x14ac:dyDescent="0.25">
      <c r="A2888" s="59" t="str">
        <f>IF(
   SUMPRODUCT(--('alimentação - Tabela 7.1'!$5:$5=TEXT(DATE(2020,INT((ROW(A2886)-1)/33)+1,1),"mmmm/aaaa"))) &gt; 0,
   TEXT(DATE(2020,INT((ROW(A2886)-1)/33)+1,1),"mmm/aa"),
   ""
)</f>
        <v/>
      </c>
      <c r="B2888" s="61" t="str">
        <f>IF(A2888&lt;&gt;"", 'alimentação - Tabela 7.1'!$B$21, "" )</f>
        <v/>
      </c>
      <c r="C2888" s="62" t="str">
        <f>IFERROR(INDEX('alimentação - Tabela 7.1'!$21:$21,
MATCH(TEXT('Tabela 7.1'!A2888,"mmmm/aaaa"),'alimentação - Tabela 7.1'!$5:$5,0)), "")</f>
        <v/>
      </c>
      <c r="D2888" s="62" t="str">
        <f>IFERROR(INDEX('alimentação - Tabela 7.1'!$21:$21,
MATCH(TEXT('Tabela 7.1'!$A2888,"mmmm/aaaa"),'alimentação - Tabela 7.1'!$5:$5,0)+1), "")</f>
        <v/>
      </c>
      <c r="E2888" s="62" t="str">
        <f>IFERROR(INDEX('alimentação - Tabela 7.1'!$21:$21,
MATCH(TEXT('Tabela 7.1'!$A2888,"mmmm/aaaa"),'alimentação - Tabela 7.1'!$5:$5,0)+2), "")</f>
        <v/>
      </c>
      <c r="F2888" s="62" t="str">
        <f>IFERROR(INDEX('alimentação - Tabela 7.1'!$21:$21,
MATCH(TEXT('Tabela 7.1'!$A2888,"mmmm/aaaa"),'alimentação - Tabela 7.1'!$5:$5,0)+3), "")</f>
        <v/>
      </c>
      <c r="G2888" s="95" t="str">
        <f>IFERROR(INDEX('alimentação - Tabela 7.1'!$21:$21,
MATCH(TEXT('Tabela 7.1'!$A2888,"mmmm/aaaa"),'alimentação - Tabela 7.1'!$5:$5,0)+4), "")</f>
        <v/>
      </c>
    </row>
    <row r="2889" spans="1:7" ht="18" customHeight="1" x14ac:dyDescent="0.25">
      <c r="A2889" s="59" t="str">
        <f>IF(
   SUMPRODUCT(--('alimentação - Tabela 7.1'!$5:$5=TEXT(DATE(2020,INT((ROW(A2887)-1)/33)+1,1),"mmmm/aaaa"))) &gt; 0,
   TEXT(DATE(2020,INT((ROW(A2887)-1)/33)+1,1),"mmm/aa"),
   ""
)</f>
        <v/>
      </c>
      <c r="B2889" s="61" t="str">
        <f>IF(A2889&lt;&gt;"", 'alimentação - Tabela 7.1'!$B$22, "" )</f>
        <v/>
      </c>
      <c r="C2889" s="62" t="str">
        <f>IFERROR(INDEX('alimentação - Tabela 7.1'!$22:$22,
MATCH(TEXT('Tabela 7.1'!A2889,"mmmm/aaaa"),'alimentação - Tabela 7.1'!$5:$5,0)), "")</f>
        <v/>
      </c>
      <c r="D2889" s="62" t="str">
        <f>IFERROR(INDEX('alimentação - Tabela 7.1'!$22:$22,
MATCH(TEXT('Tabela 7.1'!$A2889,"mmmm/aaaa"),'alimentação - Tabela 7.1'!$5:$5,0)+1), "")</f>
        <v/>
      </c>
      <c r="E2889" s="62" t="str">
        <f>IFERROR(INDEX('alimentação - Tabela 7.1'!$22:$22,
MATCH(TEXT('Tabela 7.1'!$A2889,"mmmm/aaaa"),'alimentação - Tabela 7.1'!$5:$5,0)+2), "")</f>
        <v/>
      </c>
      <c r="F2889" s="62" t="str">
        <f>IFERROR(INDEX('alimentação - Tabela 7.1'!$22:$22,
MATCH(TEXT('Tabela 7.1'!$A2889,"mmmm/aaaa"),'alimentação - Tabela 7.1'!$5:$5,0)+3), "")</f>
        <v/>
      </c>
      <c r="G2889" s="95" t="str">
        <f>IFERROR(INDEX('alimentação - Tabela 7.1'!$22:$22,
MATCH(TEXT('Tabela 7.1'!$A2889,"mmmm/aaaa"),'alimentação - Tabela 7.1'!$5:$5,0)+4), "")</f>
        <v/>
      </c>
    </row>
    <row r="2890" spans="1:7" ht="18" customHeight="1" x14ac:dyDescent="0.25">
      <c r="A2890" s="59" t="str">
        <f>IF(
   SUMPRODUCT(--('alimentação - Tabela 7.1'!$5:$5=TEXT(DATE(2020,INT((ROW(A2888)-1)/33)+1,1),"mmmm/aaaa"))) &gt; 0,
   TEXT(DATE(2020,INT((ROW(A2888)-1)/33)+1,1),"mmm/aa"),
   ""
)</f>
        <v/>
      </c>
      <c r="B2890" s="61" t="str">
        <f>IF(A2890&lt;&gt;"", 'alimentação - Tabela 7.1'!$B$23, "" )</f>
        <v/>
      </c>
      <c r="C2890" s="62" t="str">
        <f>IFERROR(INDEX('alimentação - Tabela 7.1'!$23:$23,
MATCH(TEXT('Tabela 7.1'!A2890,"mmmm/aaaa"),'alimentação - Tabela 7.1'!$5:$5,0)), "")</f>
        <v/>
      </c>
      <c r="D2890" s="62" t="str">
        <f>IFERROR(INDEX('alimentação - Tabela 7.1'!$23:$23,
MATCH(TEXT('Tabela 7.1'!$A2890,"mmmm/aaaa"),'alimentação - Tabela 7.1'!$5:$5,0)+1), "")</f>
        <v/>
      </c>
      <c r="E2890" s="62" t="str">
        <f>IFERROR(INDEX('alimentação - Tabela 7.1'!$23:$23,
MATCH(TEXT('Tabela 7.1'!$A2890,"mmmm/aaaa"),'alimentação - Tabela 7.1'!$5:$5,0)+2), "")</f>
        <v/>
      </c>
      <c r="F2890" s="62" t="str">
        <f>IFERROR(INDEX('alimentação - Tabela 7.1'!$23:$23,
MATCH(TEXT('Tabela 7.1'!$A2890,"mmmm/aaaa"),'alimentação - Tabela 7.1'!$5:$5,0)+3), "")</f>
        <v/>
      </c>
      <c r="G2890" s="95" t="str">
        <f>IFERROR(INDEX('alimentação - Tabela 7.1'!$23:$23,
MATCH(TEXT('Tabela 7.1'!$A2890,"mmmm/aaaa"),'alimentação - Tabela 7.1'!$5:$5,0)+4), "")</f>
        <v/>
      </c>
    </row>
    <row r="2891" spans="1:7" ht="18" customHeight="1" x14ac:dyDescent="0.25">
      <c r="A2891" s="59" t="str">
        <f>IF(
   SUMPRODUCT(--('alimentação - Tabela 7.1'!$5:$5=TEXT(DATE(2020,INT((ROW(A2889)-1)/33)+1,1),"mmmm/aaaa"))) &gt; 0,
   TEXT(DATE(2020,INT((ROW(A2889)-1)/33)+1,1),"mmm/aa"),
   ""
)</f>
        <v/>
      </c>
      <c r="B2891" s="61" t="str">
        <f>IF(A2891&lt;&gt;"", 'alimentação - Tabela 7.1'!$B$24, "" )</f>
        <v/>
      </c>
      <c r="C2891" s="62" t="str">
        <f>IFERROR(INDEX('alimentação - Tabela 7.1'!$24:$24,
MATCH(TEXT('Tabela 7.1'!A2891,"mmmm/aaaa"),'alimentação - Tabela 7.1'!$5:$5,0)), "")</f>
        <v/>
      </c>
      <c r="D2891" s="62" t="str">
        <f>IFERROR(INDEX('alimentação - Tabela 7.1'!$24:$24,
MATCH(TEXT('Tabela 7.1'!$A2891,"mmmm/aaaa"),'alimentação - Tabela 7.1'!$5:$5,0)+1), "")</f>
        <v/>
      </c>
      <c r="E2891" s="62" t="str">
        <f>IFERROR(INDEX('alimentação - Tabela 7.1'!$24:$24,
MATCH(TEXT('Tabela 7.1'!$A2891,"mmmm/aaaa"),'alimentação - Tabela 7.1'!$5:$5,0)+2), "")</f>
        <v/>
      </c>
      <c r="F2891" s="62" t="str">
        <f>IFERROR(INDEX('alimentação - Tabela 7.1'!$24:$24,
MATCH(TEXT('Tabela 7.1'!$A2891,"mmmm/aaaa"),'alimentação - Tabela 7.1'!$5:$5,0)+3), "")</f>
        <v/>
      </c>
      <c r="G2891" s="95" t="str">
        <f>IFERROR(INDEX('alimentação - Tabela 7.1'!$24:$24,
MATCH(TEXT('Tabela 7.1'!$A2891,"mmmm/aaaa"),'alimentação - Tabela 7.1'!$5:$5,0)+4), "")</f>
        <v/>
      </c>
    </row>
    <row r="2892" spans="1:7" ht="18" customHeight="1" x14ac:dyDescent="0.25">
      <c r="A2892" s="59" t="str">
        <f>IF(
   SUMPRODUCT(--('alimentação - Tabela 7.1'!$5:$5=TEXT(DATE(2020,INT((ROW(A2890)-1)/33)+1,1),"mmmm/aaaa"))) &gt; 0,
   TEXT(DATE(2020,INT((ROW(A2890)-1)/33)+1,1),"mmm/aa"),
   ""
)</f>
        <v/>
      </c>
      <c r="B2892" s="61" t="str">
        <f>IF(A2892&lt;&gt;"", 'alimentação - Tabela 7.1'!$B$25, "" )</f>
        <v/>
      </c>
      <c r="C2892" s="62" t="str">
        <f>IFERROR(INDEX('alimentação - Tabela 7.1'!$25:$25,
MATCH(TEXT('Tabela 7.1'!A2892,"mmmm/aaaa"),'alimentação - Tabela 7.1'!$5:$5,0)), "")</f>
        <v/>
      </c>
      <c r="D2892" s="62" t="str">
        <f>IFERROR(INDEX('alimentação - Tabela 7.1'!$25:$25,
MATCH(TEXT('Tabela 7.1'!$A2892,"mmmm/aaaa"),'alimentação - Tabela 7.1'!$5:$5,0)+1), "")</f>
        <v/>
      </c>
      <c r="E2892" s="62" t="str">
        <f>IFERROR(INDEX('alimentação - Tabela 7.1'!$25:$25,
MATCH(TEXT('Tabela 7.1'!$A2892,"mmmm/aaaa"),'alimentação - Tabela 7.1'!$5:$5,0)+2), "")</f>
        <v/>
      </c>
      <c r="F2892" s="62" t="str">
        <f>IFERROR(INDEX('alimentação - Tabela 7.1'!$25:$25,
MATCH(TEXT('Tabela 7.1'!$A2892,"mmmm/aaaa"),'alimentação - Tabela 7.1'!$5:$5,0)+3), "")</f>
        <v/>
      </c>
      <c r="G2892" s="95" t="str">
        <f>IFERROR(INDEX('alimentação - Tabela 7.1'!$25:$25,
MATCH(TEXT('Tabela 7.1'!$A2892,"mmmm/aaaa"),'alimentação - Tabela 7.1'!$5:$5,0)+4), "")</f>
        <v/>
      </c>
    </row>
    <row r="2893" spans="1:7" ht="18" customHeight="1" x14ac:dyDescent="0.25">
      <c r="A2893" s="59" t="str">
        <f>IF(
   SUMPRODUCT(--('alimentação - Tabela 7.1'!$5:$5=TEXT(DATE(2020,INT((ROW(A2891)-1)/33)+1,1),"mmmm/aaaa"))) &gt; 0,
   TEXT(DATE(2020,INT((ROW(A2891)-1)/33)+1,1),"mmm/aa"),
   ""
)</f>
        <v/>
      </c>
      <c r="B2893" s="61" t="str">
        <f>IF(A2893&lt;&gt;"", 'alimentação - Tabela 7.1'!$B$26, "" )</f>
        <v/>
      </c>
      <c r="C2893" s="62" t="str">
        <f>IFERROR(INDEX('alimentação - Tabela 7.1'!$26:$26,
MATCH(TEXT('Tabela 7.1'!A2893,"mmmm/aaaa"),'alimentação - Tabela 7.1'!$5:$5,0)), "")</f>
        <v/>
      </c>
      <c r="D2893" s="62" t="str">
        <f>IFERROR(INDEX('alimentação - Tabela 7.1'!$26:$26,
MATCH(TEXT('Tabela 7.1'!$A2893,"mmmm/aaaa"),'alimentação - Tabela 7.1'!$5:$5,0)+1), "")</f>
        <v/>
      </c>
      <c r="E2893" s="62" t="str">
        <f>IFERROR(INDEX('alimentação - Tabela 7.1'!$26:$26,
MATCH(TEXT('Tabela 7.1'!$A2893,"mmmm/aaaa"),'alimentação - Tabela 7.1'!$5:$5,0)+2), "")</f>
        <v/>
      </c>
      <c r="F2893" s="62" t="str">
        <f>IFERROR(INDEX('alimentação - Tabela 7.1'!$26:$26,
MATCH(TEXT('Tabela 7.1'!$A2893,"mmmm/aaaa"),'alimentação - Tabela 7.1'!$5:$5,0)+3), "")</f>
        <v/>
      </c>
      <c r="G2893" s="95" t="str">
        <f>IFERROR(INDEX('alimentação - Tabela 7.1'!$26:$26,
MATCH(TEXT('Tabela 7.1'!$A2893,"mmmm/aaaa"),'alimentação - Tabela 7.1'!$5:$5,0)+4), "")</f>
        <v/>
      </c>
    </row>
    <row r="2894" spans="1:7" ht="18" customHeight="1" x14ac:dyDescent="0.25">
      <c r="A2894" s="59" t="str">
        <f>IF(
   SUMPRODUCT(--('alimentação - Tabela 7.1'!$5:$5=TEXT(DATE(2020,INT((ROW(A2892)-1)/33)+1,1),"mmmm/aaaa"))) &gt; 0,
   TEXT(DATE(2020,INT((ROW(A2892)-1)/33)+1,1),"mmm/aa"),
   ""
)</f>
        <v/>
      </c>
      <c r="B2894" s="61" t="str">
        <f>IF(A2894&lt;&gt;"", 'alimentação - Tabela 7.1'!$B$27, "" )</f>
        <v/>
      </c>
      <c r="C2894" s="62" t="str">
        <f>IFERROR(INDEX('alimentação - Tabela 7.1'!$27:$27,
MATCH(TEXT('Tabela 7.1'!A2894,"mmmm/aaaa"),'alimentação - Tabela 7.1'!$5:$5,0)), "")</f>
        <v/>
      </c>
      <c r="D2894" s="62" t="str">
        <f>IFERROR(INDEX('alimentação - Tabela 7.1'!$27:$27,
MATCH(TEXT('Tabela 7.1'!$A2894,"mmmm/aaaa"),'alimentação - Tabela 7.1'!$5:$5,0)+1), "")</f>
        <v/>
      </c>
      <c r="E2894" s="62" t="str">
        <f>IFERROR(INDEX('alimentação - Tabela 7.1'!$27:$27,
MATCH(TEXT('Tabela 7.1'!$A2894,"mmmm/aaaa"),'alimentação - Tabela 7.1'!$5:$5,0)+2), "")</f>
        <v/>
      </c>
      <c r="F2894" s="62" t="str">
        <f>IFERROR(INDEX('alimentação - Tabela 7.1'!$27:$27,
MATCH(TEXT('Tabela 7.1'!$A2894,"mmmm/aaaa"),'alimentação - Tabela 7.1'!$5:$5,0)+3), "")</f>
        <v/>
      </c>
      <c r="G2894" s="95" t="str">
        <f>IFERROR(INDEX('alimentação - Tabela 7.1'!$27:$27,
MATCH(TEXT('Tabela 7.1'!$A2894,"mmmm/aaaa"),'alimentação - Tabela 7.1'!$5:$5,0)+4), "")</f>
        <v/>
      </c>
    </row>
    <row r="2895" spans="1:7" ht="18" customHeight="1" x14ac:dyDescent="0.25">
      <c r="A2895" s="59" t="str">
        <f>IF(
   SUMPRODUCT(--('alimentação - Tabela 7.1'!$5:$5=TEXT(DATE(2020,INT((ROW(A2893)-1)/33)+1,1),"mmmm/aaaa"))) &gt; 0,
   TEXT(DATE(2020,INT((ROW(A2893)-1)/33)+1,1),"mmm/aa"),
   ""
)</f>
        <v/>
      </c>
      <c r="B2895" s="61" t="str">
        <f>IF(A2895&lt;&gt;"", 'alimentação - Tabela 7.1'!$B$28, "" )</f>
        <v/>
      </c>
      <c r="C2895" s="62" t="str">
        <f>IFERROR(INDEX('alimentação - Tabela 7.1'!$28:$28,
MATCH(TEXT('Tabela 7.1'!A2895,"mmmm/aaaa"),'alimentação - Tabela 7.1'!$5:$5,0)), "")</f>
        <v/>
      </c>
      <c r="D2895" s="62" t="str">
        <f>IFERROR(INDEX('alimentação - Tabela 7.1'!$28:$28,
MATCH(TEXT('Tabela 7.1'!$A2895,"mmmm/aaaa"),'alimentação - Tabela 7.1'!$5:$5,0)+1), "")</f>
        <v/>
      </c>
      <c r="E2895" s="62" t="str">
        <f>IFERROR(INDEX('alimentação - Tabela 7.1'!$28:$28,
MATCH(TEXT('Tabela 7.1'!$A2895,"mmmm/aaaa"),'alimentação - Tabela 7.1'!$5:$5,0)+2), "")</f>
        <v/>
      </c>
      <c r="F2895" s="62" t="str">
        <f>IFERROR(INDEX('alimentação - Tabela 7.1'!$28:$28,
MATCH(TEXT('Tabela 7.1'!$A2895,"mmmm/aaaa"),'alimentação - Tabela 7.1'!$5:$5,0)+3), "")</f>
        <v/>
      </c>
      <c r="G2895" s="95" t="str">
        <f>IFERROR(INDEX('alimentação - Tabela 7.1'!$28:$28,
MATCH(TEXT('Tabela 7.1'!$A2895,"mmmm/aaaa"),'alimentação - Tabela 7.1'!$5:$5,0)+4), "")</f>
        <v/>
      </c>
    </row>
    <row r="2896" spans="1:7" ht="18" customHeight="1" x14ac:dyDescent="0.25">
      <c r="A2896" s="59" t="str">
        <f>IF(
   SUMPRODUCT(--('alimentação - Tabela 7.1'!$5:$5=TEXT(DATE(2020,INT((ROW(A2894)-1)/33)+1,1),"mmmm/aaaa"))) &gt; 0,
   TEXT(DATE(2020,INT((ROW(A2894)-1)/33)+1,1),"mmm/aa"),
   ""
)</f>
        <v/>
      </c>
      <c r="B2896" s="61" t="str">
        <f>IF(A2896&lt;&gt;"", 'alimentação - Tabela 7.1'!$B$29, "" )</f>
        <v/>
      </c>
      <c r="C2896" s="62" t="str">
        <f>IFERROR(INDEX('alimentação - Tabela 7.1'!$29:$29,
MATCH(TEXT('Tabela 7.1'!A2896,"mmmm/aaaa"),'alimentação - Tabela 7.1'!$5:$5,0)), "")</f>
        <v/>
      </c>
      <c r="D2896" s="62" t="str">
        <f>IFERROR(INDEX('alimentação - Tabela 7.1'!$29:$29,
MATCH(TEXT('Tabela 7.1'!$A2896,"mmmm/aaaa"),'alimentação - Tabela 7.1'!$5:$5,0)+1), "")</f>
        <v/>
      </c>
      <c r="E2896" s="62" t="str">
        <f>IFERROR(INDEX('alimentação - Tabela 7.1'!$29:$29,
MATCH(TEXT('Tabela 7.1'!$A2896,"mmmm/aaaa"),'alimentação - Tabela 7.1'!$5:$5,0)+2), "")</f>
        <v/>
      </c>
      <c r="F2896" s="62" t="str">
        <f>IFERROR(INDEX('alimentação - Tabela 7.1'!$29:$29,
MATCH(TEXT('Tabela 7.1'!$A2896,"mmmm/aaaa"),'alimentação - Tabela 7.1'!$5:$5,0)+3), "")</f>
        <v/>
      </c>
      <c r="G2896" s="95" t="str">
        <f>IFERROR(INDEX('alimentação - Tabela 7.1'!$29:$29,
MATCH(TEXT('Tabela 7.1'!$A2896,"mmmm/aaaa"),'alimentação - Tabela 7.1'!$5:$5,0)+4), "")</f>
        <v/>
      </c>
    </row>
    <row r="2897" spans="1:7" ht="18" customHeight="1" x14ac:dyDescent="0.25">
      <c r="A2897" s="59" t="str">
        <f>IF(
   SUMPRODUCT(--('alimentação - Tabela 7.1'!$5:$5=TEXT(DATE(2020,INT((ROW(A2895)-1)/33)+1,1),"mmmm/aaaa"))) &gt; 0,
   TEXT(DATE(2020,INT((ROW(A2895)-1)/33)+1,1),"mmm/aa"),
   ""
)</f>
        <v/>
      </c>
      <c r="B2897" s="61" t="str">
        <f>IF(A2897&lt;&gt;"", 'alimentação - Tabela 7.1'!$B$30, "" )</f>
        <v/>
      </c>
      <c r="C2897" s="62" t="str">
        <f>IFERROR(INDEX('alimentação - Tabela 7.1'!$30:$30,
MATCH(TEXT('Tabela 7.1'!A2897,"mmmm/aaaa"),'alimentação - Tabela 7.1'!$5:$5,0)), "")</f>
        <v/>
      </c>
      <c r="D2897" s="62" t="str">
        <f>IFERROR(INDEX('alimentação - Tabela 7.1'!$30:$30,
MATCH(TEXT('Tabela 7.1'!$A2897,"mmmm/aaaa"),'alimentação - Tabela 7.1'!$5:$5,0)+1), "")</f>
        <v/>
      </c>
      <c r="E2897" s="62" t="str">
        <f>IFERROR(INDEX('alimentação - Tabela 7.1'!$30:$30,
MATCH(TEXT('Tabela 7.1'!$A2897,"mmmm/aaaa"),'alimentação - Tabela 7.1'!$5:$5,0)+2), "")</f>
        <v/>
      </c>
      <c r="F2897" s="62" t="str">
        <f>IFERROR(INDEX('alimentação - Tabela 7.1'!$30:$30,
MATCH(TEXT('Tabela 7.1'!$A2897,"mmmm/aaaa"),'alimentação - Tabela 7.1'!$5:$5,0)+3), "")</f>
        <v/>
      </c>
      <c r="G2897" s="95" t="str">
        <f>IFERROR(INDEX('alimentação - Tabela 7.1'!$30:$30,
MATCH(TEXT('Tabela 7.1'!$A2897,"mmmm/aaaa"),'alimentação - Tabela 7.1'!$5:$5,0)+4), "")</f>
        <v/>
      </c>
    </row>
    <row r="2898" spans="1:7" ht="18" customHeight="1" x14ac:dyDescent="0.25">
      <c r="A2898" s="59" t="str">
        <f>IF(
   SUMPRODUCT(--('alimentação - Tabela 7.1'!$5:$5=TEXT(DATE(2020,INT((ROW(A2896)-1)/33)+1,1),"mmmm/aaaa"))) &gt; 0,
   TEXT(DATE(2020,INT((ROW(A2896)-1)/33)+1,1),"mmm/aa"),
   ""
)</f>
        <v/>
      </c>
      <c r="B2898" s="61" t="str">
        <f>IF(A2898&lt;&gt;"", 'alimentação - Tabela 7.1'!$B$31, "" )</f>
        <v/>
      </c>
      <c r="C2898" s="62" t="str">
        <f>IFERROR(INDEX('alimentação - Tabela 7.1'!$31:$31,
MATCH(TEXT('Tabela 7.1'!A2898,"mmmm/aaaa"),'alimentação - Tabela 7.1'!$5:$5,0)), "")</f>
        <v/>
      </c>
      <c r="D2898" s="62" t="str">
        <f>IFERROR(INDEX('alimentação - Tabela 7.1'!$31:$31,
MATCH(TEXT('Tabela 7.1'!$A2898,"mmmm/aaaa"),'alimentação - Tabela 7.1'!$5:$5,0)+1), "")</f>
        <v/>
      </c>
      <c r="E2898" s="62" t="str">
        <f>IFERROR(INDEX('alimentação - Tabela 7.1'!$31:$31,
MATCH(TEXT('Tabela 7.1'!$A2898,"mmmm/aaaa"),'alimentação - Tabela 7.1'!$5:$5,0)+2), "")</f>
        <v/>
      </c>
      <c r="F2898" s="62" t="str">
        <f>IFERROR(INDEX('alimentação - Tabela 7.1'!$31:$31,
MATCH(TEXT('Tabela 7.1'!$A2898,"mmmm/aaaa"),'alimentação - Tabela 7.1'!$5:$5,0)+3), "")</f>
        <v/>
      </c>
      <c r="G2898" s="95" t="str">
        <f>IFERROR(INDEX('alimentação - Tabela 7.1'!$31:$31,
MATCH(TEXT('Tabela 7.1'!$A2898,"mmmm/aaaa"),'alimentação - Tabela 7.1'!$5:$5,0)+4), "")</f>
        <v/>
      </c>
    </row>
    <row r="2899" spans="1:7" ht="18" customHeight="1" x14ac:dyDescent="0.25">
      <c r="A2899" s="59" t="str">
        <f>IF(
   SUMPRODUCT(--('alimentação - Tabela 7.1'!$5:$5=TEXT(DATE(2020,INT((ROW(A2897)-1)/33)+1,1),"mmmm/aaaa"))) &gt; 0,
   TEXT(DATE(2020,INT((ROW(A2897)-1)/33)+1,1),"mmm/aa"),
   ""
)</f>
        <v/>
      </c>
      <c r="B2899" s="61" t="str">
        <f>IF(A2899&lt;&gt;"", 'alimentação - Tabela 7.1'!$B$32, "" )</f>
        <v/>
      </c>
      <c r="C2899" s="62" t="str">
        <f>IFERROR(INDEX('alimentação - Tabela 7.1'!$32:$32,
MATCH(TEXT('Tabela 7.1'!A2899,"mmmm/aaaa"),'alimentação - Tabela 7.1'!$5:$5,0)), "")</f>
        <v/>
      </c>
      <c r="D2899" s="62" t="str">
        <f>IFERROR(INDEX('alimentação - Tabela 7.1'!$32:$32,
MATCH(TEXT('Tabela 7.1'!$A2899,"mmmm/aaaa"),'alimentação - Tabela 7.1'!$5:$5,0)+1), "")</f>
        <v/>
      </c>
      <c r="E2899" s="62" t="str">
        <f>IFERROR(INDEX('alimentação - Tabela 7.1'!$32:$32,
MATCH(TEXT('Tabela 7.1'!$A2899,"mmmm/aaaa"),'alimentação - Tabela 7.1'!$5:$5,0)+2), "")</f>
        <v/>
      </c>
      <c r="F2899" s="62" t="str">
        <f>IFERROR(INDEX('alimentação - Tabela 7.1'!$32:$32,
MATCH(TEXT('Tabela 7.1'!$A2899,"mmmm/aaaa"),'alimentação - Tabela 7.1'!$5:$5,0)+3), "")</f>
        <v/>
      </c>
      <c r="G2899" s="95" t="str">
        <f>IFERROR(INDEX('alimentação - Tabela 7.1'!$32:$32,
MATCH(TEXT('Tabela 7.1'!$A2899,"mmmm/aaaa"),'alimentação - Tabela 7.1'!$5:$5,0)+4), "")</f>
        <v/>
      </c>
    </row>
    <row r="2900" spans="1:7" ht="18" customHeight="1" x14ac:dyDescent="0.25">
      <c r="A2900" s="59" t="str">
        <f>IF(
   SUMPRODUCT(--('alimentação - Tabela 7.1'!$5:$5=TEXT(DATE(2020,INT((ROW(A2898)-1)/33)+1,1),"mmmm/aaaa"))) &gt; 0,
   TEXT(DATE(2020,INT((ROW(A2898)-1)/33)+1,1),"mmm/aa"),
   ""
)</f>
        <v/>
      </c>
      <c r="B2900" s="61" t="str">
        <f>IF(A2900&lt;&gt;"", 'alimentação - Tabela 7.1'!$B$33, "" )</f>
        <v/>
      </c>
      <c r="C2900" s="62" t="str">
        <f>IFERROR(INDEX('alimentação - Tabela 7.1'!$33:$33,
MATCH(TEXT('Tabela 7.1'!A2900,"mmmm/aaaa"),'alimentação - Tabela 7.1'!$5:$5,0)), "")</f>
        <v/>
      </c>
      <c r="D2900" s="62" t="str">
        <f>IFERROR(INDEX('alimentação - Tabela 7.1'!$33:$33,
MATCH(TEXT('Tabela 7.1'!$A2900,"mmmm/aaaa"),'alimentação - Tabela 7.1'!$5:$5,0)+1), "")</f>
        <v/>
      </c>
      <c r="E2900" s="62" t="str">
        <f>IFERROR(INDEX('alimentação - Tabela 7.1'!$33:$33,
MATCH(TEXT('Tabela 7.1'!$A2900,"mmmm/aaaa"),'alimentação - Tabela 7.1'!$5:$5,0)+2), "")</f>
        <v/>
      </c>
      <c r="F2900" s="62" t="str">
        <f>IFERROR(INDEX('alimentação - Tabela 7.1'!$33:$33,
MATCH(TEXT('Tabela 7.1'!$A2900,"mmmm/aaaa"),'alimentação - Tabela 7.1'!$5:$5,0)+3), "")</f>
        <v/>
      </c>
      <c r="G2900" s="95" t="str">
        <f>IFERROR(INDEX('alimentação - Tabela 7.1'!$33:$33,
MATCH(TEXT('Tabela 7.1'!$A2900,"mmmm/aaaa"),'alimentação - Tabela 7.1'!$5:$5,0)+4), "")</f>
        <v/>
      </c>
    </row>
    <row r="2901" spans="1:7" ht="18" customHeight="1" x14ac:dyDescent="0.25">
      <c r="A2901" s="59" t="str">
        <f>IF(
   SUMPRODUCT(--('alimentação - Tabela 7.1'!$5:$5=TEXT(DATE(2020,INT((ROW(A2899)-1)/33)+1,1),"mmmm/aaaa"))) &gt; 0,
   TEXT(DATE(2020,INT((ROW(A2899)-1)/33)+1,1),"mmm/aa"),
   ""
)</f>
        <v/>
      </c>
      <c r="B2901" s="61" t="str">
        <f>IF(A2901&lt;&gt;"", 'alimentação - Tabela 7.1'!$B$34, "" )</f>
        <v/>
      </c>
      <c r="C2901" s="62" t="str">
        <f>IFERROR(INDEX('alimentação - Tabela 7.1'!$34:$34,
MATCH(TEXT('Tabela 7.1'!A2901,"mmmm/aaaa"),'alimentação - Tabela 7.1'!$5:$5,0)), "")</f>
        <v/>
      </c>
      <c r="D2901" s="62" t="str">
        <f>IFERROR(INDEX('alimentação - Tabela 7.1'!$34:$34,
MATCH(TEXT('Tabela 7.1'!$A2901,"mmmm/aaaa"),'alimentação - Tabela 7.1'!$5:$5,0)+1), "")</f>
        <v/>
      </c>
      <c r="E2901" s="62" t="str">
        <f>IFERROR(INDEX('alimentação - Tabela 7.1'!$34:$34,
MATCH(TEXT('Tabela 7.1'!$A2901,"mmmm/aaaa"),'alimentação - Tabela 7.1'!$5:$5,0)+2), "")</f>
        <v/>
      </c>
      <c r="F2901" s="62" t="str">
        <f>IFERROR(INDEX('alimentação - Tabela 7.1'!$34:$34,
MATCH(TEXT('Tabela 7.1'!$A2901,"mmmm/aaaa"),'alimentação - Tabela 7.1'!$5:$5,0)+3), "")</f>
        <v/>
      </c>
      <c r="G2901" s="95" t="str">
        <f>IFERROR(INDEX('alimentação - Tabela 7.1'!$34:$34,
MATCH(TEXT('Tabela 7.1'!$A2901,"mmmm/aaaa"),'alimentação - Tabela 7.1'!$5:$5,0)+4), "")</f>
        <v/>
      </c>
    </row>
    <row r="2902" spans="1:7" ht="18" customHeight="1" x14ac:dyDescent="0.25">
      <c r="A2902" s="59" t="str">
        <f>IF(
   SUMPRODUCT(--('alimentação - Tabela 7.1'!$5:$5=TEXT(DATE(2020,INT((ROW(A2900)-1)/33)+1,1),"mmmm/aaaa"))) &gt; 0,
   TEXT(DATE(2020,INT((ROW(A2900)-1)/33)+1,1),"mmm/aa"),
   ""
)</f>
        <v/>
      </c>
      <c r="B2902" s="61" t="str">
        <f>IF(A2902&lt;&gt;"", 'alimentação - Tabela 7.1'!$B$35, "" )</f>
        <v/>
      </c>
      <c r="C2902" s="62" t="str">
        <f>IFERROR(INDEX('alimentação - Tabela 7.1'!$35:$35,
MATCH(TEXT('Tabela 7.1'!A2902,"mmmm/aaaa"),'alimentação - Tabela 7.1'!$5:$5,0)), "")</f>
        <v/>
      </c>
      <c r="D2902" s="62" t="str">
        <f>IFERROR(INDEX('alimentação - Tabela 7.1'!$35:$35,
MATCH(TEXT('Tabela 7.1'!$A2902,"mmmm/aaaa"),'alimentação - Tabela 7.1'!$5:$5,0)+1), "")</f>
        <v/>
      </c>
      <c r="E2902" s="62" t="str">
        <f>IFERROR(INDEX('alimentação - Tabela 7.1'!$35:$35,
MATCH(TEXT('Tabela 7.1'!$A2902,"mmmm/aaaa"),'alimentação - Tabela 7.1'!$5:$5,0)+2), "")</f>
        <v/>
      </c>
      <c r="F2902" s="62" t="str">
        <f>IFERROR(INDEX('alimentação - Tabela 7.1'!$35:$35,
MATCH(TEXT('Tabela 7.1'!$A2902,"mmmm/aaaa"),'alimentação - Tabela 7.1'!$5:$5,0)+3), "")</f>
        <v/>
      </c>
      <c r="G2902" s="95" t="str">
        <f>IFERROR(INDEX('alimentação - Tabela 7.1'!$35:$35,
MATCH(TEXT('Tabela 7.1'!$A2902,"mmmm/aaaa"),'alimentação - Tabela 7.1'!$5:$5,0)+4), "")</f>
        <v/>
      </c>
    </row>
    <row r="2903" spans="1:7" ht="18" customHeight="1" x14ac:dyDescent="0.25">
      <c r="A2903" s="59" t="str">
        <f>IF(
   SUMPRODUCT(--('alimentação - Tabela 7.1'!$5:$5=TEXT(DATE(2020,INT((ROW(A2901)-1)/33)+1,1),"mmmm/aaaa"))) &gt; 0,
   TEXT(DATE(2020,INT((ROW(A2901)-1)/33)+1,1),"mmm/aa"),
   ""
)</f>
        <v/>
      </c>
      <c r="B2903" s="61" t="str">
        <f>IF(A2903&lt;&gt;"", 'alimentação - Tabela 7.1'!$B$36, "" )</f>
        <v/>
      </c>
      <c r="C2903" s="62" t="str">
        <f>IFERROR(INDEX('alimentação - Tabela 7.1'!$36:$36,
MATCH(TEXT('Tabela 7.1'!A2903,"mmmm/aaaa"),'alimentação - Tabela 7.1'!$5:$5,0)), "")</f>
        <v/>
      </c>
      <c r="D2903" s="62" t="str">
        <f>IFERROR(INDEX('alimentação - Tabela 7.1'!$36:$36,
MATCH(TEXT('Tabela 7.1'!$A2903,"mmmm/aaaa"),'alimentação - Tabela 7.1'!$5:$5,0)+1), "")</f>
        <v/>
      </c>
      <c r="E2903" s="62" t="str">
        <f>IFERROR(INDEX('alimentação - Tabela 7.1'!$36:$36,
MATCH(TEXT('Tabela 7.1'!$A2903,"mmmm/aaaa"),'alimentação - Tabela 7.1'!$5:$5,0)+2), "")</f>
        <v/>
      </c>
      <c r="F2903" s="62" t="str">
        <f>IFERROR(INDEX('alimentação - Tabela 7.1'!$36:$36,
MATCH(TEXT('Tabela 7.1'!$A2903,"mmmm/aaaa"),'alimentação - Tabela 7.1'!$5:$5,0)+3), "")</f>
        <v/>
      </c>
      <c r="G2903" s="95" t="str">
        <f>IFERROR(INDEX('alimentação - Tabela 7.1'!$36:$36,
MATCH(TEXT('Tabela 7.1'!$A2903,"mmmm/aaaa"),'alimentação - Tabela 7.1'!$5:$5,0)+4), "")</f>
        <v/>
      </c>
    </row>
    <row r="2904" spans="1:7" ht="18" customHeight="1" x14ac:dyDescent="0.25">
      <c r="A2904" s="59" t="str">
        <f>IF(
   SUMPRODUCT(--('alimentação - Tabela 7.1'!$5:$5=TEXT(DATE(2020,INT((ROW(A2902)-1)/33)+1,1),"mmmm/aaaa"))) &gt; 0,
   TEXT(DATE(2020,INT((ROW(A2902)-1)/33)+1,1),"mmm/aa"),
   ""
)</f>
        <v/>
      </c>
      <c r="B2904" s="61" t="str">
        <f>IF(A2904&lt;&gt;"", 'alimentação - Tabela 7.1'!$B$37, "" )</f>
        <v/>
      </c>
      <c r="C2904" s="62" t="str">
        <f>IFERROR(INDEX('alimentação - Tabela 7.1'!$37:$37,
MATCH(TEXT('Tabela 7.1'!A2904,"mmmm/aaaa"),'alimentação - Tabela 7.1'!$5:$5,0)), "")</f>
        <v/>
      </c>
      <c r="D2904" s="62" t="str">
        <f>IFERROR(INDEX('alimentação - Tabela 7.1'!$37:$37,
MATCH(TEXT('Tabela 7.1'!$A2904,"mmmm/aaaa"),'alimentação - Tabela 7.1'!$5:$5,0)+1), "")</f>
        <v/>
      </c>
      <c r="E2904" s="62" t="str">
        <f>IFERROR(INDEX('alimentação - Tabela 7.1'!$37:$37,
MATCH(TEXT('Tabela 7.1'!$A2904,"mmmm/aaaa"),'alimentação - Tabela 7.1'!$5:$5,0)+2), "")</f>
        <v/>
      </c>
      <c r="F2904" s="62" t="str">
        <f>IFERROR(INDEX('alimentação - Tabela 7.1'!$37:$37,
MATCH(TEXT('Tabela 7.1'!$A2904,"mmmm/aaaa"),'alimentação - Tabela 7.1'!$5:$5,0)+3), "")</f>
        <v/>
      </c>
      <c r="G2904" s="95" t="str">
        <f>IFERROR(INDEX('alimentação - Tabela 7.1'!$37:$37,
MATCH(TEXT('Tabela 7.1'!$A2904,"mmmm/aaaa"),'alimentação - Tabela 7.1'!$5:$5,0)+4), "")</f>
        <v/>
      </c>
    </row>
    <row r="2905" spans="1:7" ht="18" customHeight="1" x14ac:dyDescent="0.25">
      <c r="A2905" s="59" t="str">
        <f>IF(
   SUMPRODUCT(--('alimentação - Tabela 7.1'!$5:$5=TEXT(DATE(2020,INT((ROW(A2903)-1)/33)+1,1),"mmmm/aaaa"))) &gt; 0,
   TEXT(DATE(2020,INT((ROW(A2903)-1)/33)+1,1),"mmm/aa"),
   ""
)</f>
        <v/>
      </c>
      <c r="B2905" s="61" t="str">
        <f>IF(A2905&lt;&gt;"", 'alimentação - Tabela 7.1'!$B$38, "" )</f>
        <v/>
      </c>
      <c r="C2905" s="62" t="str">
        <f>IFERROR(INDEX('alimentação - Tabela 7.1'!$38:$38,
MATCH(TEXT('Tabela 7.1'!A2905,"mmmm/aaaa"),'alimentação - Tabela 7.1'!$5:$5,0)), "")</f>
        <v/>
      </c>
      <c r="D2905" s="62" t="str">
        <f>IFERROR(INDEX('alimentação - Tabela 7.1'!$38:$38,
MATCH(TEXT('Tabela 7.1'!$A2905,"mmmm/aaaa"),'alimentação - Tabela 7.1'!$5:$5,0)+1), "")</f>
        <v/>
      </c>
      <c r="E2905" s="62" t="str">
        <f>IFERROR(INDEX('alimentação - Tabela 7.1'!$38:$38,
MATCH(TEXT('Tabela 7.1'!$A2905,"mmmm/aaaa"),'alimentação - Tabela 7.1'!$5:$5,0)+2), "")</f>
        <v/>
      </c>
      <c r="F2905" s="62" t="str">
        <f>IFERROR(INDEX('alimentação - Tabela 7.1'!$38:$38,
MATCH(TEXT('Tabela 7.1'!$A2905,"mmmm/aaaa"),'alimentação - Tabela 7.1'!$5:$5,0)+3), "")</f>
        <v/>
      </c>
      <c r="G2905" s="95" t="str">
        <f>IFERROR(INDEX('alimentação - Tabela 7.1'!$38:$38,
MATCH(TEXT('Tabela 7.1'!$A2905,"mmmm/aaaa"),'alimentação - Tabela 7.1'!$5:$5,0)+4), "")</f>
        <v/>
      </c>
    </row>
    <row r="2906" spans="1:7" ht="18" customHeight="1" x14ac:dyDescent="0.25">
      <c r="A2906" s="59" t="str">
        <f>IF(
   SUMPRODUCT(--('alimentação - Tabela 7.1'!$5:$5=TEXT(DATE(2020,INT((ROW(A2904)-1)/33)+1,1),"mmmm/aaaa"))) &gt; 0,
   TEXT(DATE(2020,INT((ROW(A2904)-1)/33)+1,1),"mmm/aa"),
   ""
)</f>
        <v/>
      </c>
      <c r="B2906" s="61" t="str">
        <f>IF(A2906&lt;&gt;"", 'alimentação - Tabela 7.1'!$B$39, "" )</f>
        <v/>
      </c>
      <c r="C2906" s="62" t="str">
        <f>IFERROR(INDEX('alimentação - Tabela 7.1'!$39:$39,
MATCH(TEXT('Tabela 7.1'!A2906,"mmmm/aaaa"),'alimentação - Tabela 7.1'!$5:$5,0)), "")</f>
        <v/>
      </c>
      <c r="D2906" s="62" t="str">
        <f>IFERROR(INDEX('alimentação - Tabela 7.1'!$39:$39,
MATCH(TEXT('Tabela 7.1'!$A2906,"mmmm/aaaa"),'alimentação - Tabela 7.1'!$5:$5,0)+1), "")</f>
        <v/>
      </c>
      <c r="E2906" s="62" t="str">
        <f>IFERROR(INDEX('alimentação - Tabela 7.1'!$39:$39,
MATCH(TEXT('Tabela 7.1'!$A2906,"mmmm/aaaa"),'alimentação - Tabela 7.1'!$5:$5,0)+2), "")</f>
        <v/>
      </c>
      <c r="F2906" s="62" t="str">
        <f>IFERROR(INDEX('alimentação - Tabela 7.1'!$39:$39,
MATCH(TEXT('Tabela 7.1'!$A2906,"mmmm/aaaa"),'alimentação - Tabela 7.1'!$5:$5,0)+3), "")</f>
        <v/>
      </c>
      <c r="G2906" s="95" t="str">
        <f>IFERROR(INDEX('alimentação - Tabela 7.1'!$39:$39,
MATCH(TEXT('Tabela 7.1'!$A2906,"mmmm/aaaa"),'alimentação - Tabela 7.1'!$5:$5,0)+4), "")</f>
        <v/>
      </c>
    </row>
    <row r="2907" spans="1:7" ht="18" customHeight="1" x14ac:dyDescent="0.25">
      <c r="A2907" s="59" t="str">
        <f>IF(
   SUMPRODUCT(--('alimentação - Tabela 7.1'!$5:$5=TEXT(DATE(2020,INT((ROW(A2905)-1)/33)+1,1),"mmmm/aaaa"))) &gt; 0,
   TEXT(DATE(2020,INT((ROW(A2905)-1)/33)+1,1),"mmm/aa"),
   ""
)</f>
        <v/>
      </c>
      <c r="B2907" s="61" t="str">
        <f>IF(A2907&lt;&gt;"", 'alimentação - Tabela 7.1'!$B$7, "" )</f>
        <v/>
      </c>
      <c r="C2907" s="62" t="str">
        <f>IFERROR(INDEX('alimentação - Tabela 7.1'!$7:$7,
MATCH(TEXT('Tabela 7.1'!A2907,"mmmm/aaaa"),'alimentação - Tabela 7.1'!$5:$5,0)), "")</f>
        <v/>
      </c>
      <c r="D2907" s="62" t="str">
        <f>IFERROR(INDEX('alimentação - Tabela 7.1'!$7:$7,
MATCH(TEXT('Tabela 7.1'!$A2907,"mmmm/aaaa"),'alimentação - Tabela 7.1'!$5:$5,0)+1), "")</f>
        <v/>
      </c>
      <c r="E2907" s="62" t="str">
        <f>IFERROR(INDEX('alimentação - Tabela 7.1'!$7:$7,
MATCH(TEXT('Tabela 7.1'!$A2907,"mmmm/aaaa"),'alimentação - Tabela 7.1'!$5:$5,0)+2), "")</f>
        <v/>
      </c>
      <c r="F2907" s="62" t="str">
        <f>IFERROR(INDEX('alimentação - Tabela 7.1'!$7:$7,
MATCH(TEXT('Tabela 7.1'!$A2907,"mmmm/aaaa"),'alimentação - Tabela 7.1'!$5:$5,0)+3), "")</f>
        <v/>
      </c>
      <c r="G2907" s="95" t="str">
        <f>IFERROR(INDEX('alimentação - Tabela 7.1'!$7:$7,
MATCH(TEXT('Tabela 7.1'!$A2907,"mmmm/aaaa"),'alimentação - Tabela 7.1'!$5:$5,0)+4), "")</f>
        <v/>
      </c>
    </row>
    <row r="2908" spans="1:7" ht="18" customHeight="1" x14ac:dyDescent="0.25">
      <c r="A2908" s="59" t="str">
        <f>IF(
   SUMPRODUCT(--('alimentação - Tabela 7.1'!$5:$5=TEXT(DATE(2020,INT((ROW(A2906)-1)/33)+1,1),"mmmm/aaaa"))) &gt; 0,
   TEXT(DATE(2020,INT((ROW(A2906)-1)/33)+1,1),"mmm/aa"),
   ""
)</f>
        <v/>
      </c>
      <c r="B2908" s="61" t="str">
        <f>IF(A2908&lt;&gt;"", 'alimentação - Tabela 7.1'!$B$8, "" )</f>
        <v/>
      </c>
      <c r="C2908" s="62" t="str">
        <f>IFERROR(INDEX('alimentação - Tabela 7.1'!$8:$8,
MATCH(TEXT('Tabela 7.1'!A2908,"mmmm/aaaa"),'alimentação - Tabela 7.1'!$5:$5,0)), "")</f>
        <v/>
      </c>
      <c r="D2908" s="62" t="str">
        <f>IFERROR(INDEX('alimentação - Tabela 7.1'!$8:$8,
MATCH(TEXT('Tabela 7.1'!$A2908,"mmmm/aaaa"),'alimentação - Tabela 7.1'!$5:$5,0)+1), "")</f>
        <v/>
      </c>
      <c r="E2908" s="62" t="str">
        <f>IFERROR(INDEX('alimentação - Tabela 7.1'!$8:$8,
MATCH(TEXT('Tabela 7.1'!$A2908,"mmmm/aaaa"),'alimentação - Tabela 7.1'!$5:$5,0)+2), "")</f>
        <v/>
      </c>
      <c r="F2908" s="62" t="str">
        <f>IFERROR(INDEX('alimentação - Tabela 7.1'!$8:$8,
MATCH(TEXT('Tabela 7.1'!$A2908,"mmmm/aaaa"),'alimentação - Tabela 7.1'!$5:$5,0)+3), "")</f>
        <v/>
      </c>
      <c r="G2908" s="95" t="str">
        <f>IFERROR(INDEX('alimentação - Tabela 7.1'!$8:$8,
MATCH(TEXT('Tabela 7.1'!$A2908,"mmmm/aaaa"),'alimentação - Tabela 7.1'!$5:$5,0)+4), "")</f>
        <v/>
      </c>
    </row>
    <row r="2909" spans="1:7" ht="18" customHeight="1" x14ac:dyDescent="0.25">
      <c r="A2909" s="59" t="str">
        <f>IF(
   SUMPRODUCT(--('alimentação - Tabela 7.1'!$5:$5=TEXT(DATE(2020,INT((ROW(A2907)-1)/33)+1,1),"mmmm/aaaa"))) &gt; 0,
   TEXT(DATE(2020,INT((ROW(A2907)-1)/33)+1,1),"mmm/aa"),
   ""
)</f>
        <v/>
      </c>
      <c r="B2909" s="61" t="str">
        <f>IF(A2909&lt;&gt;"", 'alimentação - Tabela 7.1'!$B$9, "" )</f>
        <v/>
      </c>
      <c r="C2909" s="62" t="str">
        <f>IFERROR(INDEX('alimentação - Tabela 7.1'!$9:$9,
MATCH(TEXT('Tabela 7.1'!A2909,"mmmm/aaaa"),'alimentação - Tabela 7.1'!$5:$5,0)), "")</f>
        <v/>
      </c>
      <c r="D2909" s="62" t="str">
        <f>IFERROR(INDEX('alimentação - Tabela 7.1'!$9:$9,
MATCH(TEXT('Tabela 7.1'!$A2909,"mmmm/aaaa"),'alimentação - Tabela 7.1'!$5:$5,0)+1), "")</f>
        <v/>
      </c>
      <c r="E2909" s="62" t="str">
        <f>IFERROR(INDEX('alimentação - Tabela 7.1'!$9:$9,
MATCH(TEXT('Tabela 7.1'!$A2909,"mmmm/aaaa"),'alimentação - Tabela 7.1'!$5:$5,0)+2), "")</f>
        <v/>
      </c>
      <c r="F2909" s="62" t="str">
        <f>IFERROR(INDEX('alimentação - Tabela 7.1'!$9:$9,
MATCH(TEXT('Tabela 7.1'!$A2909,"mmmm/aaaa"),'alimentação - Tabela 7.1'!$5:$5,0)+3), "")</f>
        <v/>
      </c>
      <c r="G2909" s="95" t="str">
        <f>IFERROR(INDEX('alimentação - Tabela 7.1'!$9:$9,
MATCH(TEXT('Tabela 7.1'!$A2909,"mmmm/aaaa"),'alimentação - Tabela 7.1'!$5:$5,0)+4), "")</f>
        <v/>
      </c>
    </row>
    <row r="2910" spans="1:7" ht="18" customHeight="1" x14ac:dyDescent="0.25">
      <c r="A2910" s="59" t="str">
        <f>IF(
   SUMPRODUCT(--('alimentação - Tabela 7.1'!$5:$5=TEXT(DATE(2020,INT((ROW(A2908)-1)/33)+1,1),"mmmm/aaaa"))) &gt; 0,
   TEXT(DATE(2020,INT((ROW(A2908)-1)/33)+1,1),"mmm/aa"),
   ""
)</f>
        <v/>
      </c>
      <c r="B2910" s="61" t="str">
        <f>IF(A2910&lt;&gt;"", 'alimentação - Tabela 7.1'!$B$10, "" )</f>
        <v/>
      </c>
      <c r="C2910" s="62" t="str">
        <f>IFERROR(INDEX('alimentação - Tabela 7.1'!$10:$10,
MATCH(TEXT('Tabela 7.1'!A2910,"mmmm/aaaa"),'alimentação - Tabela 7.1'!$5:$5,0)), "")</f>
        <v/>
      </c>
      <c r="D2910" s="62" t="str">
        <f>IFERROR(INDEX('alimentação - Tabela 7.1'!$10:$10,
MATCH(TEXT('Tabela 7.1'!$A2910,"mmmm/aaaa"),'alimentação - Tabela 7.1'!$5:$5,0)+1), "")</f>
        <v/>
      </c>
      <c r="E2910" s="62" t="str">
        <f>IFERROR(INDEX('alimentação - Tabela 7.1'!$10:$10,
MATCH(TEXT('Tabela 7.1'!$A2910,"mmmm/aaaa"),'alimentação - Tabela 7.1'!$5:$5,0)+2), "")</f>
        <v/>
      </c>
      <c r="F2910" s="62" t="str">
        <f>IFERROR(INDEX('alimentação - Tabela 7.1'!$10:$10,
MATCH(TEXT('Tabela 7.1'!$A2910,"mmmm/aaaa"),'alimentação - Tabela 7.1'!$5:$5,0)+3), "")</f>
        <v/>
      </c>
      <c r="G2910" s="95" t="str">
        <f>IFERROR(INDEX('alimentação - Tabela 7.1'!$10:$10,
MATCH(TEXT('Tabela 7.1'!$A2910,"mmmm/aaaa"),'alimentação - Tabela 7.1'!$5:$5,0)+4), "")</f>
        <v/>
      </c>
    </row>
    <row r="2911" spans="1:7" ht="18" customHeight="1" x14ac:dyDescent="0.25">
      <c r="A2911" s="59" t="str">
        <f>IF(
   SUMPRODUCT(--('alimentação - Tabela 7.1'!$5:$5=TEXT(DATE(2020,INT((ROW(A2909)-1)/33)+1,1),"mmmm/aaaa"))) &gt; 0,
   TEXT(DATE(2020,INT((ROW(A2909)-1)/33)+1,1),"mmm/aa"),
   ""
)</f>
        <v/>
      </c>
      <c r="B2911" s="61" t="str">
        <f>IF(A2911&lt;&gt;"", 'alimentação - Tabela 7.1'!$B$11, "" )</f>
        <v/>
      </c>
      <c r="C2911" s="62" t="str">
        <f>IFERROR(INDEX('alimentação - Tabela 7.1'!$11:$11,
MATCH(TEXT('Tabela 7.1'!A2911,"mmmm/aaaa"),'alimentação - Tabela 7.1'!$5:$5,0)), "")</f>
        <v/>
      </c>
      <c r="D2911" s="62" t="str">
        <f>IFERROR(INDEX('alimentação - Tabela 7.1'!$11:$11,
MATCH(TEXT('Tabela 7.1'!$A2911,"mmmm/aaaa"),'alimentação - Tabela 7.1'!$5:$5,0)+1), "")</f>
        <v/>
      </c>
      <c r="E2911" s="62" t="str">
        <f>IFERROR(INDEX('alimentação - Tabela 7.1'!$11:$11,
MATCH(TEXT('Tabela 7.1'!$A2911,"mmmm/aaaa"),'alimentação - Tabela 7.1'!$5:$5,0)+2), "")</f>
        <v/>
      </c>
      <c r="F2911" s="62" t="str">
        <f>IFERROR(INDEX('alimentação - Tabela 7.1'!$11:$11,
MATCH(TEXT('Tabela 7.1'!$A2911,"mmmm/aaaa"),'alimentação - Tabela 7.1'!$5:$5,0)+3), "")</f>
        <v/>
      </c>
      <c r="G2911" s="95" t="str">
        <f>IFERROR(INDEX('alimentação - Tabela 7.1'!$11:$11,
MATCH(TEXT('Tabela 7.1'!$A2911,"mmmm/aaaa"),'alimentação - Tabela 7.1'!$5:$5,0)+4), "")</f>
        <v/>
      </c>
    </row>
    <row r="2912" spans="1:7" ht="18" customHeight="1" x14ac:dyDescent="0.25">
      <c r="A2912" s="59" t="str">
        <f>IF(
   SUMPRODUCT(--('alimentação - Tabela 7.1'!$5:$5=TEXT(DATE(2020,INT((ROW(A2910)-1)/33)+1,1),"mmmm/aaaa"))) &gt; 0,
   TEXT(DATE(2020,INT((ROW(A2910)-1)/33)+1,1),"mmm/aa"),
   ""
)</f>
        <v/>
      </c>
      <c r="B2912" s="61" t="str">
        <f>IF(A2912&lt;&gt;"", 'alimentação - Tabela 7.1'!$B$12, "" )</f>
        <v/>
      </c>
      <c r="C2912" s="62" t="str">
        <f>IFERROR(INDEX('alimentação - Tabela 7.1'!$12:$12,
MATCH(TEXT('Tabela 7.1'!A2912,"mmmm/aaaa"),'alimentação - Tabela 7.1'!$5:$5,0)), "")</f>
        <v/>
      </c>
      <c r="D2912" s="62" t="str">
        <f>IFERROR(INDEX('alimentação - Tabela 7.1'!$12:$12,
MATCH(TEXT('Tabela 7.1'!$A2912,"mmmm/aaaa"),'alimentação - Tabela 7.1'!$5:$5,0)+1), "")</f>
        <v/>
      </c>
      <c r="E2912" s="62" t="str">
        <f>IFERROR(INDEX('alimentação - Tabela 7.1'!$12:$12,
MATCH(TEXT('Tabela 7.1'!$A2912,"mmmm/aaaa"),'alimentação - Tabela 7.1'!$5:$5,0)+2), "")</f>
        <v/>
      </c>
      <c r="F2912" s="62" t="str">
        <f>IFERROR(INDEX('alimentação - Tabela 7.1'!$12:$12,
MATCH(TEXT('Tabela 7.1'!$A2912,"mmmm/aaaa"),'alimentação - Tabela 7.1'!$5:$5,0)+3), "")</f>
        <v/>
      </c>
      <c r="G2912" s="95" t="str">
        <f>IFERROR(INDEX('alimentação - Tabela 7.1'!$12:$12,
MATCH(TEXT('Tabela 7.1'!$A2912,"mmmm/aaaa"),'alimentação - Tabela 7.1'!$5:$5,0)+4), "")</f>
        <v/>
      </c>
    </row>
    <row r="2913" spans="1:7" ht="18" customHeight="1" x14ac:dyDescent="0.25">
      <c r="A2913" s="59" t="str">
        <f>IF(
   SUMPRODUCT(--('alimentação - Tabela 7.1'!$5:$5=TEXT(DATE(2020,INT((ROW(A2911)-1)/33)+1,1),"mmmm/aaaa"))) &gt; 0,
   TEXT(DATE(2020,INT((ROW(A2911)-1)/33)+1,1),"mmm/aa"),
   ""
)</f>
        <v/>
      </c>
      <c r="B2913" s="61" t="str">
        <f>IF(A2913&lt;&gt;"", 'alimentação - Tabela 7.1'!$B$13, "" )</f>
        <v/>
      </c>
      <c r="C2913" s="62" t="str">
        <f>IFERROR(INDEX('alimentação - Tabela 7.1'!$13:$13,
MATCH(TEXT('Tabela 7.1'!A2913,"mmmm/aaaa"),'alimentação - Tabela 7.1'!$5:$5,0)), "")</f>
        <v/>
      </c>
      <c r="D2913" s="62" t="str">
        <f>IFERROR(INDEX('alimentação - Tabela 7.1'!$13:$13,
MATCH(TEXT('Tabela 7.1'!$A2913,"mmmm/aaaa"),'alimentação - Tabela 7.1'!$5:$5,0)+1), "")</f>
        <v/>
      </c>
      <c r="E2913" s="62" t="str">
        <f>IFERROR(INDEX('alimentação - Tabela 7.1'!$13:$13,
MATCH(TEXT('Tabela 7.1'!$A2913,"mmmm/aaaa"),'alimentação - Tabela 7.1'!$5:$5,0)+2), "")</f>
        <v/>
      </c>
      <c r="F2913" s="62" t="str">
        <f>IFERROR(INDEX('alimentação - Tabela 7.1'!$13:$13,
MATCH(TEXT('Tabela 7.1'!$A2913,"mmmm/aaaa"),'alimentação - Tabela 7.1'!$5:$5,0)+3), "")</f>
        <v/>
      </c>
      <c r="G2913" s="95" t="str">
        <f>IFERROR(INDEX('alimentação - Tabela 7.1'!$13:$13,
MATCH(TEXT('Tabela 7.1'!$A2913,"mmmm/aaaa"),'alimentação - Tabela 7.1'!$5:$5,0)+4), "")</f>
        <v/>
      </c>
    </row>
    <row r="2914" spans="1:7" ht="18" customHeight="1" x14ac:dyDescent="0.25">
      <c r="A2914" s="59" t="str">
        <f>IF(
   SUMPRODUCT(--('alimentação - Tabela 7.1'!$5:$5=TEXT(DATE(2020,INT((ROW(A2912)-1)/33)+1,1),"mmmm/aaaa"))) &gt; 0,
   TEXT(DATE(2020,INT((ROW(A2912)-1)/33)+1,1),"mmm/aa"),
   ""
)</f>
        <v/>
      </c>
      <c r="B2914" s="61" t="str">
        <f>IF(A2914&lt;&gt;"", 'alimentação - Tabela 7.1'!$B$14, "" )</f>
        <v/>
      </c>
      <c r="C2914" s="62" t="str">
        <f>IFERROR(INDEX('alimentação - Tabela 7.1'!$14:$14,
MATCH(TEXT('Tabela 7.1'!A2914,"mmmm/aaaa"),'alimentação - Tabela 7.1'!$5:$5,0)), "")</f>
        <v/>
      </c>
      <c r="D2914" s="62" t="str">
        <f>IFERROR(INDEX('alimentação - Tabela 7.1'!$14:$14,
MATCH(TEXT('Tabela 7.1'!$A2914,"mmmm/aaaa"),'alimentação - Tabela 7.1'!$5:$5,0)+1), "")</f>
        <v/>
      </c>
      <c r="E2914" s="62" t="str">
        <f>IFERROR(INDEX('alimentação - Tabela 7.1'!$14:$14,
MATCH(TEXT('Tabela 7.1'!$A2914,"mmmm/aaaa"),'alimentação - Tabela 7.1'!$5:$5,0)+2), "")</f>
        <v/>
      </c>
      <c r="F2914" s="62" t="str">
        <f>IFERROR(INDEX('alimentação - Tabela 7.1'!$14:$14,
MATCH(TEXT('Tabela 7.1'!$A2914,"mmmm/aaaa"),'alimentação - Tabela 7.1'!$5:$5,0)+3), "")</f>
        <v/>
      </c>
      <c r="G2914" s="95" t="str">
        <f>IFERROR(INDEX('alimentação - Tabela 7.1'!$14:$14,
MATCH(TEXT('Tabela 7.1'!$A2914,"mmmm/aaaa"),'alimentação - Tabela 7.1'!$5:$5,0)+4), "")</f>
        <v/>
      </c>
    </row>
    <row r="2915" spans="1:7" ht="18" customHeight="1" x14ac:dyDescent="0.25">
      <c r="A2915" s="59" t="str">
        <f>IF(
   SUMPRODUCT(--('alimentação - Tabela 7.1'!$5:$5=TEXT(DATE(2020,INT((ROW(A2913)-1)/33)+1,1),"mmmm/aaaa"))) &gt; 0,
   TEXT(DATE(2020,INT((ROW(A2913)-1)/33)+1,1),"mmm/aa"),
   ""
)</f>
        <v/>
      </c>
      <c r="B2915" s="61" t="str">
        <f>IF(A2915&lt;&gt;"", 'alimentação - Tabela 7.1'!$B$15, "" )</f>
        <v/>
      </c>
      <c r="C2915" s="62" t="str">
        <f>IFERROR(INDEX('alimentação - Tabela 7.1'!$15:$15,
MATCH(TEXT('Tabela 7.1'!A2915,"mmmm/aaaa"),'alimentação - Tabela 7.1'!$5:$5,0)), "")</f>
        <v/>
      </c>
      <c r="D2915" s="62" t="str">
        <f>IFERROR(INDEX('alimentação - Tabela 7.1'!$15:$15,
MATCH(TEXT('Tabela 7.1'!$A2915,"mmmm/aaaa"),'alimentação - Tabela 7.1'!$5:$5,0)+1), "")</f>
        <v/>
      </c>
      <c r="E2915" s="62" t="str">
        <f>IFERROR(INDEX('alimentação - Tabela 7.1'!$15:$15,
MATCH(TEXT('Tabela 7.1'!$A2915,"mmmm/aaaa"),'alimentação - Tabela 7.1'!$5:$5,0)+2), "")</f>
        <v/>
      </c>
      <c r="F2915" s="62" t="str">
        <f>IFERROR(INDEX('alimentação - Tabela 7.1'!$15:$15,
MATCH(TEXT('Tabela 7.1'!$A2915,"mmmm/aaaa"),'alimentação - Tabela 7.1'!$5:$5,0)+3), "")</f>
        <v/>
      </c>
      <c r="G2915" s="95" t="str">
        <f>IFERROR(INDEX('alimentação - Tabela 7.1'!$15:$15,
MATCH(TEXT('Tabela 7.1'!$A2915,"mmmm/aaaa"),'alimentação - Tabela 7.1'!$5:$5,0)+4), "")</f>
        <v/>
      </c>
    </row>
    <row r="2916" spans="1:7" ht="18" customHeight="1" x14ac:dyDescent="0.25">
      <c r="A2916" s="59" t="str">
        <f>IF(
   SUMPRODUCT(--('alimentação - Tabela 7.1'!$5:$5=TEXT(DATE(2020,INT((ROW(A2914)-1)/33)+1,1),"mmmm/aaaa"))) &gt; 0,
   TEXT(DATE(2020,INT((ROW(A2914)-1)/33)+1,1),"mmm/aa"),
   ""
)</f>
        <v/>
      </c>
      <c r="B2916" s="61" t="str">
        <f>IF(A2916&lt;&gt;"", 'alimentação - Tabela 7.1'!$B$16, "" )</f>
        <v/>
      </c>
      <c r="C2916" s="62" t="str">
        <f>IFERROR(INDEX('alimentação - Tabela 7.1'!$16:$16,
MATCH(TEXT('Tabela 7.1'!A2916,"mmmm/aaaa"),'alimentação - Tabela 7.1'!$5:$5,0)), "")</f>
        <v/>
      </c>
      <c r="D2916" s="62" t="str">
        <f>IFERROR(INDEX('alimentação - Tabela 7.1'!$16:$16,
MATCH(TEXT('Tabela 7.1'!$A2916,"mmmm/aaaa"),'alimentação - Tabela 7.1'!$5:$5,0)+1), "")</f>
        <v/>
      </c>
      <c r="E2916" s="62" t="str">
        <f>IFERROR(INDEX('alimentação - Tabela 7.1'!$16:$16,
MATCH(TEXT('Tabela 7.1'!$A2916,"mmmm/aaaa"),'alimentação - Tabela 7.1'!$5:$5,0)+2), "")</f>
        <v/>
      </c>
      <c r="F2916" s="62" t="str">
        <f>IFERROR(INDEX('alimentação - Tabela 7.1'!$16:$16,
MATCH(TEXT('Tabela 7.1'!$A2916,"mmmm/aaaa"),'alimentação - Tabela 7.1'!$5:$5,0)+3), "")</f>
        <v/>
      </c>
      <c r="G2916" s="95" t="str">
        <f>IFERROR(INDEX('alimentação - Tabela 7.1'!$16:$16,
MATCH(TEXT('Tabela 7.1'!$A2916,"mmmm/aaaa"),'alimentação - Tabela 7.1'!$5:$5,0)+4), "")</f>
        <v/>
      </c>
    </row>
    <row r="2917" spans="1:7" ht="18" customHeight="1" x14ac:dyDescent="0.25">
      <c r="A2917" s="59" t="str">
        <f>IF(
   SUMPRODUCT(--('alimentação - Tabela 7.1'!$5:$5=TEXT(DATE(2020,INT((ROW(A2915)-1)/33)+1,1),"mmmm/aaaa"))) &gt; 0,
   TEXT(DATE(2020,INT((ROW(A2915)-1)/33)+1,1),"mmm/aa"),
   ""
)</f>
        <v/>
      </c>
      <c r="B2917" s="61" t="str">
        <f>IF(A2917&lt;&gt;"", 'alimentação - Tabela 7.1'!$B$17, "" )</f>
        <v/>
      </c>
      <c r="C2917" s="62" t="str">
        <f>IFERROR(INDEX('alimentação - Tabela 7.1'!$17:$17,
MATCH(TEXT('Tabela 7.1'!A2917,"mmmm/aaaa"),'alimentação - Tabela 7.1'!$5:$5,0)), "")</f>
        <v/>
      </c>
      <c r="D2917" s="62" t="str">
        <f>IFERROR(INDEX('alimentação - Tabela 7.1'!$17:$17,
MATCH(TEXT('Tabela 7.1'!$A2917,"mmmm/aaaa"),'alimentação - Tabela 7.1'!$5:$5,0)+1), "")</f>
        <v/>
      </c>
      <c r="E2917" s="62" t="str">
        <f>IFERROR(INDEX('alimentação - Tabela 7.1'!$17:$17,
MATCH(TEXT('Tabela 7.1'!$A2917,"mmmm/aaaa"),'alimentação - Tabela 7.1'!$5:$5,0)+2), "")</f>
        <v/>
      </c>
      <c r="F2917" s="62" t="str">
        <f>IFERROR(INDEX('alimentação - Tabela 7.1'!$17:$17,
MATCH(TEXT('Tabela 7.1'!$A2917,"mmmm/aaaa"),'alimentação - Tabela 7.1'!$5:$5,0)+3), "")</f>
        <v/>
      </c>
      <c r="G2917" s="95" t="str">
        <f>IFERROR(INDEX('alimentação - Tabela 7.1'!$17:$17,
MATCH(TEXT('Tabela 7.1'!$A2917,"mmmm/aaaa"),'alimentação - Tabela 7.1'!$5:$5,0)+4), "")</f>
        <v/>
      </c>
    </row>
    <row r="2918" spans="1:7" ht="18" customHeight="1" x14ac:dyDescent="0.25">
      <c r="A2918" s="59" t="str">
        <f>IF(
   SUMPRODUCT(--('alimentação - Tabela 7.1'!$5:$5=TEXT(DATE(2020,INT((ROW(A2916)-1)/33)+1,1),"mmmm/aaaa"))) &gt; 0,
   TEXT(DATE(2020,INT((ROW(A2916)-1)/33)+1,1),"mmm/aa"),
   ""
)</f>
        <v/>
      </c>
      <c r="B2918" s="61" t="str">
        <f>IF(A2918&lt;&gt;"", 'alimentação - Tabela 7.1'!$B$18, "" )</f>
        <v/>
      </c>
      <c r="C2918" s="62" t="str">
        <f>IFERROR(INDEX('alimentação - Tabela 7.1'!$18:$18,
MATCH(TEXT('Tabela 7.1'!A2918,"mmmm/aaaa"),'alimentação - Tabela 7.1'!$5:$5,0)), "")</f>
        <v/>
      </c>
      <c r="D2918" s="62" t="str">
        <f>IFERROR(INDEX('alimentação - Tabela 7.1'!$18:$18,
MATCH(TEXT('Tabela 7.1'!$A2918,"mmmm/aaaa"),'alimentação - Tabela 7.1'!$5:$5,0)+1), "")</f>
        <v/>
      </c>
      <c r="E2918" s="62" t="str">
        <f>IFERROR(INDEX('alimentação - Tabela 7.1'!$18:$18,
MATCH(TEXT('Tabela 7.1'!$A2918,"mmmm/aaaa"),'alimentação - Tabela 7.1'!$5:$5,0)+2), "")</f>
        <v/>
      </c>
      <c r="F2918" s="62" t="str">
        <f>IFERROR(INDEX('alimentação - Tabela 7.1'!$18:$18,
MATCH(TEXT('Tabela 7.1'!$A2918,"mmmm/aaaa"),'alimentação - Tabela 7.1'!$5:$5,0)+3), "")</f>
        <v/>
      </c>
      <c r="G2918" s="95" t="str">
        <f>IFERROR(INDEX('alimentação - Tabela 7.1'!$18:$18,
MATCH(TEXT('Tabela 7.1'!$A2918,"mmmm/aaaa"),'alimentação - Tabela 7.1'!$5:$5,0)+4), "")</f>
        <v/>
      </c>
    </row>
    <row r="2919" spans="1:7" ht="18" customHeight="1" x14ac:dyDescent="0.25">
      <c r="A2919" s="59" t="str">
        <f>IF(
   SUMPRODUCT(--('alimentação - Tabela 7.1'!$5:$5=TEXT(DATE(2020,INT((ROW(A2917)-1)/33)+1,1),"mmmm/aaaa"))) &gt; 0,
   TEXT(DATE(2020,INT((ROW(A2917)-1)/33)+1,1),"mmm/aa"),
   ""
)</f>
        <v/>
      </c>
      <c r="B2919" s="61" t="str">
        <f>IF(A2919&lt;&gt;"", 'alimentação - Tabela 7.1'!$B$19, "" )</f>
        <v/>
      </c>
      <c r="C2919" s="62" t="str">
        <f>IFERROR(INDEX('alimentação - Tabela 7.1'!$19:$19,
MATCH(TEXT('Tabela 7.1'!A2919,"mmmm/aaaa"),'alimentação - Tabela 7.1'!$5:$5,0)), "")</f>
        <v/>
      </c>
      <c r="D2919" s="62" t="str">
        <f>IFERROR(INDEX('alimentação - Tabela 7.1'!$19:$19,
MATCH(TEXT('Tabela 7.1'!$A2919,"mmmm/aaaa"),'alimentação - Tabela 7.1'!$5:$5,0)+1), "")</f>
        <v/>
      </c>
      <c r="E2919" s="62" t="str">
        <f>IFERROR(INDEX('alimentação - Tabela 7.1'!$19:$19,
MATCH(TEXT('Tabela 7.1'!$A2919,"mmmm/aaaa"),'alimentação - Tabela 7.1'!$5:$5,0)+2), "")</f>
        <v/>
      </c>
      <c r="F2919" s="62" t="str">
        <f>IFERROR(INDEX('alimentação - Tabela 7.1'!$19:$19,
MATCH(TEXT('Tabela 7.1'!$A2919,"mmmm/aaaa"),'alimentação - Tabela 7.1'!$5:$5,0)+3), "")</f>
        <v/>
      </c>
      <c r="G2919" s="95" t="str">
        <f>IFERROR(INDEX('alimentação - Tabela 7.1'!$19:$19,
MATCH(TEXT('Tabela 7.1'!$A2919,"mmmm/aaaa"),'alimentação - Tabela 7.1'!$5:$5,0)+4), "")</f>
        <v/>
      </c>
    </row>
    <row r="2920" spans="1:7" ht="18" customHeight="1" x14ac:dyDescent="0.25">
      <c r="A2920" s="59" t="str">
        <f>IF(
   SUMPRODUCT(--('alimentação - Tabela 7.1'!$5:$5=TEXT(DATE(2020,INT((ROW(A2918)-1)/33)+1,1),"mmmm/aaaa"))) &gt; 0,
   TEXT(DATE(2020,INT((ROW(A2918)-1)/33)+1,1),"mmm/aa"),
   ""
)</f>
        <v/>
      </c>
      <c r="B2920" s="61" t="str">
        <f>IF(A2920&lt;&gt;"", 'alimentação - Tabela 7.1'!$B$20, "" )</f>
        <v/>
      </c>
      <c r="C2920" s="62" t="str">
        <f>IFERROR(INDEX('alimentação - Tabela 7.1'!$20:$20,
MATCH(TEXT('Tabela 7.1'!A2920,"mmmm/aaaa"),'alimentação - Tabela 7.1'!$5:$5,0)), "")</f>
        <v/>
      </c>
      <c r="D2920" s="62" t="str">
        <f>IFERROR(INDEX('alimentação - Tabela 7.1'!$20:$20,
MATCH(TEXT('Tabela 7.1'!$A2920,"mmmm/aaaa"),'alimentação - Tabela 7.1'!$5:$5,0)+1), "")</f>
        <v/>
      </c>
      <c r="E2920" s="62" t="str">
        <f>IFERROR(INDEX('alimentação - Tabela 7.1'!$20:$20,
MATCH(TEXT('Tabela 7.1'!$A2920,"mmmm/aaaa"),'alimentação - Tabela 7.1'!$5:$5,0)+2), "")</f>
        <v/>
      </c>
      <c r="F2920" s="62" t="str">
        <f>IFERROR(INDEX('alimentação - Tabela 7.1'!$20:$20,
MATCH(TEXT('Tabela 7.1'!$A2920,"mmmm/aaaa"),'alimentação - Tabela 7.1'!$5:$5,0)+3), "")</f>
        <v/>
      </c>
      <c r="G2920" s="95" t="str">
        <f>IFERROR(INDEX('alimentação - Tabela 7.1'!$20:$20,
MATCH(TEXT('Tabela 7.1'!$A2920,"mmmm/aaaa"),'alimentação - Tabela 7.1'!$5:$5,0)+4), "")</f>
        <v/>
      </c>
    </row>
    <row r="2921" spans="1:7" ht="18" customHeight="1" x14ac:dyDescent="0.25">
      <c r="A2921" s="59" t="str">
        <f>IF(
   SUMPRODUCT(--('alimentação - Tabela 7.1'!$5:$5=TEXT(DATE(2020,INT((ROW(A2919)-1)/33)+1,1),"mmmm/aaaa"))) &gt; 0,
   TEXT(DATE(2020,INT((ROW(A2919)-1)/33)+1,1),"mmm/aa"),
   ""
)</f>
        <v/>
      </c>
      <c r="B2921" s="61" t="str">
        <f>IF(A2921&lt;&gt;"", 'alimentação - Tabela 7.1'!$B$21, "" )</f>
        <v/>
      </c>
      <c r="C2921" s="62" t="str">
        <f>IFERROR(INDEX('alimentação - Tabela 7.1'!$21:$21,
MATCH(TEXT('Tabela 7.1'!A2921,"mmmm/aaaa"),'alimentação - Tabela 7.1'!$5:$5,0)), "")</f>
        <v/>
      </c>
      <c r="D2921" s="62" t="str">
        <f>IFERROR(INDEX('alimentação - Tabela 7.1'!$21:$21,
MATCH(TEXT('Tabela 7.1'!$A2921,"mmmm/aaaa"),'alimentação - Tabela 7.1'!$5:$5,0)+1), "")</f>
        <v/>
      </c>
      <c r="E2921" s="62" t="str">
        <f>IFERROR(INDEX('alimentação - Tabela 7.1'!$21:$21,
MATCH(TEXT('Tabela 7.1'!$A2921,"mmmm/aaaa"),'alimentação - Tabela 7.1'!$5:$5,0)+2), "")</f>
        <v/>
      </c>
      <c r="F2921" s="62" t="str">
        <f>IFERROR(INDEX('alimentação - Tabela 7.1'!$21:$21,
MATCH(TEXT('Tabela 7.1'!$A2921,"mmmm/aaaa"),'alimentação - Tabela 7.1'!$5:$5,0)+3), "")</f>
        <v/>
      </c>
      <c r="G2921" s="95" t="str">
        <f>IFERROR(INDEX('alimentação - Tabela 7.1'!$21:$21,
MATCH(TEXT('Tabela 7.1'!$A2921,"mmmm/aaaa"),'alimentação - Tabela 7.1'!$5:$5,0)+4), "")</f>
        <v/>
      </c>
    </row>
    <row r="2922" spans="1:7" ht="18" customHeight="1" x14ac:dyDescent="0.25">
      <c r="A2922" s="59" t="str">
        <f>IF(
   SUMPRODUCT(--('alimentação - Tabela 7.1'!$5:$5=TEXT(DATE(2020,INT((ROW(A2920)-1)/33)+1,1),"mmmm/aaaa"))) &gt; 0,
   TEXT(DATE(2020,INT((ROW(A2920)-1)/33)+1,1),"mmm/aa"),
   ""
)</f>
        <v/>
      </c>
      <c r="B2922" s="61" t="str">
        <f>IF(A2922&lt;&gt;"", 'alimentação - Tabela 7.1'!$B$22, "" )</f>
        <v/>
      </c>
      <c r="C2922" s="62" t="str">
        <f>IFERROR(INDEX('alimentação - Tabela 7.1'!$22:$22,
MATCH(TEXT('Tabela 7.1'!A2922,"mmmm/aaaa"),'alimentação - Tabela 7.1'!$5:$5,0)), "")</f>
        <v/>
      </c>
      <c r="D2922" s="62" t="str">
        <f>IFERROR(INDEX('alimentação - Tabela 7.1'!$22:$22,
MATCH(TEXT('Tabela 7.1'!$A2922,"mmmm/aaaa"),'alimentação - Tabela 7.1'!$5:$5,0)+1), "")</f>
        <v/>
      </c>
      <c r="E2922" s="62" t="str">
        <f>IFERROR(INDEX('alimentação - Tabela 7.1'!$22:$22,
MATCH(TEXT('Tabela 7.1'!$A2922,"mmmm/aaaa"),'alimentação - Tabela 7.1'!$5:$5,0)+2), "")</f>
        <v/>
      </c>
      <c r="F2922" s="62" t="str">
        <f>IFERROR(INDEX('alimentação - Tabela 7.1'!$22:$22,
MATCH(TEXT('Tabela 7.1'!$A2922,"mmmm/aaaa"),'alimentação - Tabela 7.1'!$5:$5,0)+3), "")</f>
        <v/>
      </c>
      <c r="G2922" s="95" t="str">
        <f>IFERROR(INDEX('alimentação - Tabela 7.1'!$22:$22,
MATCH(TEXT('Tabela 7.1'!$A2922,"mmmm/aaaa"),'alimentação - Tabela 7.1'!$5:$5,0)+4), "")</f>
        <v/>
      </c>
    </row>
    <row r="2923" spans="1:7" ht="18" customHeight="1" x14ac:dyDescent="0.25">
      <c r="A2923" s="59" t="str">
        <f>IF(
   SUMPRODUCT(--('alimentação - Tabela 7.1'!$5:$5=TEXT(DATE(2020,INT((ROW(A2921)-1)/33)+1,1),"mmmm/aaaa"))) &gt; 0,
   TEXT(DATE(2020,INT((ROW(A2921)-1)/33)+1,1),"mmm/aa"),
   ""
)</f>
        <v/>
      </c>
      <c r="B2923" s="61" t="str">
        <f>IF(A2923&lt;&gt;"", 'alimentação - Tabela 7.1'!$B$23, "" )</f>
        <v/>
      </c>
      <c r="C2923" s="62" t="str">
        <f>IFERROR(INDEX('alimentação - Tabela 7.1'!$23:$23,
MATCH(TEXT('Tabela 7.1'!A2923,"mmmm/aaaa"),'alimentação - Tabela 7.1'!$5:$5,0)), "")</f>
        <v/>
      </c>
      <c r="D2923" s="62" t="str">
        <f>IFERROR(INDEX('alimentação - Tabela 7.1'!$23:$23,
MATCH(TEXT('Tabela 7.1'!$A2923,"mmmm/aaaa"),'alimentação - Tabela 7.1'!$5:$5,0)+1), "")</f>
        <v/>
      </c>
      <c r="E2923" s="62" t="str">
        <f>IFERROR(INDEX('alimentação - Tabela 7.1'!$23:$23,
MATCH(TEXT('Tabela 7.1'!$A2923,"mmmm/aaaa"),'alimentação - Tabela 7.1'!$5:$5,0)+2), "")</f>
        <v/>
      </c>
      <c r="F2923" s="62" t="str">
        <f>IFERROR(INDEX('alimentação - Tabela 7.1'!$23:$23,
MATCH(TEXT('Tabela 7.1'!$A2923,"mmmm/aaaa"),'alimentação - Tabela 7.1'!$5:$5,0)+3), "")</f>
        <v/>
      </c>
      <c r="G2923" s="95" t="str">
        <f>IFERROR(INDEX('alimentação - Tabela 7.1'!$23:$23,
MATCH(TEXT('Tabela 7.1'!$A2923,"mmmm/aaaa"),'alimentação - Tabela 7.1'!$5:$5,0)+4), "")</f>
        <v/>
      </c>
    </row>
    <row r="2924" spans="1:7" ht="18" customHeight="1" x14ac:dyDescent="0.25">
      <c r="A2924" s="59" t="str">
        <f>IF(
   SUMPRODUCT(--('alimentação - Tabela 7.1'!$5:$5=TEXT(DATE(2020,INT((ROW(A2922)-1)/33)+1,1),"mmmm/aaaa"))) &gt; 0,
   TEXT(DATE(2020,INT((ROW(A2922)-1)/33)+1,1),"mmm/aa"),
   ""
)</f>
        <v/>
      </c>
      <c r="B2924" s="61" t="str">
        <f>IF(A2924&lt;&gt;"", 'alimentação - Tabela 7.1'!$B$24, "" )</f>
        <v/>
      </c>
      <c r="C2924" s="62" t="str">
        <f>IFERROR(INDEX('alimentação - Tabela 7.1'!$24:$24,
MATCH(TEXT('Tabela 7.1'!A2924,"mmmm/aaaa"),'alimentação - Tabela 7.1'!$5:$5,0)), "")</f>
        <v/>
      </c>
      <c r="D2924" s="62" t="str">
        <f>IFERROR(INDEX('alimentação - Tabela 7.1'!$24:$24,
MATCH(TEXT('Tabela 7.1'!$A2924,"mmmm/aaaa"),'alimentação - Tabela 7.1'!$5:$5,0)+1), "")</f>
        <v/>
      </c>
      <c r="E2924" s="62" t="str">
        <f>IFERROR(INDEX('alimentação - Tabela 7.1'!$24:$24,
MATCH(TEXT('Tabela 7.1'!$A2924,"mmmm/aaaa"),'alimentação - Tabela 7.1'!$5:$5,0)+2), "")</f>
        <v/>
      </c>
      <c r="F2924" s="62" t="str">
        <f>IFERROR(INDEX('alimentação - Tabela 7.1'!$24:$24,
MATCH(TEXT('Tabela 7.1'!$A2924,"mmmm/aaaa"),'alimentação - Tabela 7.1'!$5:$5,0)+3), "")</f>
        <v/>
      </c>
      <c r="G2924" s="95" t="str">
        <f>IFERROR(INDEX('alimentação - Tabela 7.1'!$24:$24,
MATCH(TEXT('Tabela 7.1'!$A2924,"mmmm/aaaa"),'alimentação - Tabela 7.1'!$5:$5,0)+4), "")</f>
        <v/>
      </c>
    </row>
    <row r="2925" spans="1:7" ht="18" customHeight="1" x14ac:dyDescent="0.25">
      <c r="A2925" s="59" t="str">
        <f>IF(
   SUMPRODUCT(--('alimentação - Tabela 7.1'!$5:$5=TEXT(DATE(2020,INT((ROW(A2923)-1)/33)+1,1),"mmmm/aaaa"))) &gt; 0,
   TEXT(DATE(2020,INT((ROW(A2923)-1)/33)+1,1),"mmm/aa"),
   ""
)</f>
        <v/>
      </c>
      <c r="B2925" s="61" t="str">
        <f>IF(A2925&lt;&gt;"", 'alimentação - Tabela 7.1'!$B$25, "" )</f>
        <v/>
      </c>
      <c r="C2925" s="62" t="str">
        <f>IFERROR(INDEX('alimentação - Tabela 7.1'!$25:$25,
MATCH(TEXT('Tabela 7.1'!A2925,"mmmm/aaaa"),'alimentação - Tabela 7.1'!$5:$5,0)), "")</f>
        <v/>
      </c>
      <c r="D2925" s="62" t="str">
        <f>IFERROR(INDEX('alimentação - Tabela 7.1'!$25:$25,
MATCH(TEXT('Tabela 7.1'!$A2925,"mmmm/aaaa"),'alimentação - Tabela 7.1'!$5:$5,0)+1), "")</f>
        <v/>
      </c>
      <c r="E2925" s="62" t="str">
        <f>IFERROR(INDEX('alimentação - Tabela 7.1'!$25:$25,
MATCH(TEXT('Tabela 7.1'!$A2925,"mmmm/aaaa"),'alimentação - Tabela 7.1'!$5:$5,0)+2), "")</f>
        <v/>
      </c>
      <c r="F2925" s="62" t="str">
        <f>IFERROR(INDEX('alimentação - Tabela 7.1'!$25:$25,
MATCH(TEXT('Tabela 7.1'!$A2925,"mmmm/aaaa"),'alimentação - Tabela 7.1'!$5:$5,0)+3), "")</f>
        <v/>
      </c>
      <c r="G2925" s="95" t="str">
        <f>IFERROR(INDEX('alimentação - Tabela 7.1'!$25:$25,
MATCH(TEXT('Tabela 7.1'!$A2925,"mmmm/aaaa"),'alimentação - Tabela 7.1'!$5:$5,0)+4), "")</f>
        <v/>
      </c>
    </row>
    <row r="2926" spans="1:7" ht="18" customHeight="1" x14ac:dyDescent="0.25">
      <c r="A2926" s="59" t="str">
        <f>IF(
   SUMPRODUCT(--('alimentação - Tabela 7.1'!$5:$5=TEXT(DATE(2020,INT((ROW(A2924)-1)/33)+1,1),"mmmm/aaaa"))) &gt; 0,
   TEXT(DATE(2020,INT((ROW(A2924)-1)/33)+1,1),"mmm/aa"),
   ""
)</f>
        <v/>
      </c>
      <c r="B2926" s="61" t="str">
        <f>IF(A2926&lt;&gt;"", 'alimentação - Tabela 7.1'!$B$26, "" )</f>
        <v/>
      </c>
      <c r="C2926" s="62" t="str">
        <f>IFERROR(INDEX('alimentação - Tabela 7.1'!$26:$26,
MATCH(TEXT('Tabela 7.1'!A2926,"mmmm/aaaa"),'alimentação - Tabela 7.1'!$5:$5,0)), "")</f>
        <v/>
      </c>
      <c r="D2926" s="62" t="str">
        <f>IFERROR(INDEX('alimentação - Tabela 7.1'!$26:$26,
MATCH(TEXT('Tabela 7.1'!$A2926,"mmmm/aaaa"),'alimentação - Tabela 7.1'!$5:$5,0)+1), "")</f>
        <v/>
      </c>
      <c r="E2926" s="62" t="str">
        <f>IFERROR(INDEX('alimentação - Tabela 7.1'!$26:$26,
MATCH(TEXT('Tabela 7.1'!$A2926,"mmmm/aaaa"),'alimentação - Tabela 7.1'!$5:$5,0)+2), "")</f>
        <v/>
      </c>
      <c r="F2926" s="62" t="str">
        <f>IFERROR(INDEX('alimentação - Tabela 7.1'!$26:$26,
MATCH(TEXT('Tabela 7.1'!$A2926,"mmmm/aaaa"),'alimentação - Tabela 7.1'!$5:$5,0)+3), "")</f>
        <v/>
      </c>
      <c r="G2926" s="95" t="str">
        <f>IFERROR(INDEX('alimentação - Tabela 7.1'!$26:$26,
MATCH(TEXT('Tabela 7.1'!$A2926,"mmmm/aaaa"),'alimentação - Tabela 7.1'!$5:$5,0)+4), "")</f>
        <v/>
      </c>
    </row>
    <row r="2927" spans="1:7" ht="18" customHeight="1" x14ac:dyDescent="0.25">
      <c r="A2927" s="59" t="str">
        <f>IF(
   SUMPRODUCT(--('alimentação - Tabela 7.1'!$5:$5=TEXT(DATE(2020,INT((ROW(A2925)-1)/33)+1,1),"mmmm/aaaa"))) &gt; 0,
   TEXT(DATE(2020,INT((ROW(A2925)-1)/33)+1,1),"mmm/aa"),
   ""
)</f>
        <v/>
      </c>
      <c r="B2927" s="61" t="str">
        <f>IF(A2927&lt;&gt;"", 'alimentação - Tabela 7.1'!$B$27, "" )</f>
        <v/>
      </c>
      <c r="C2927" s="62" t="str">
        <f>IFERROR(INDEX('alimentação - Tabela 7.1'!$27:$27,
MATCH(TEXT('Tabela 7.1'!A2927,"mmmm/aaaa"),'alimentação - Tabela 7.1'!$5:$5,0)), "")</f>
        <v/>
      </c>
      <c r="D2927" s="62" t="str">
        <f>IFERROR(INDEX('alimentação - Tabela 7.1'!$27:$27,
MATCH(TEXT('Tabela 7.1'!$A2927,"mmmm/aaaa"),'alimentação - Tabela 7.1'!$5:$5,0)+1), "")</f>
        <v/>
      </c>
      <c r="E2927" s="62" t="str">
        <f>IFERROR(INDEX('alimentação - Tabela 7.1'!$27:$27,
MATCH(TEXT('Tabela 7.1'!$A2927,"mmmm/aaaa"),'alimentação - Tabela 7.1'!$5:$5,0)+2), "")</f>
        <v/>
      </c>
      <c r="F2927" s="62" t="str">
        <f>IFERROR(INDEX('alimentação - Tabela 7.1'!$27:$27,
MATCH(TEXT('Tabela 7.1'!$A2927,"mmmm/aaaa"),'alimentação - Tabela 7.1'!$5:$5,0)+3), "")</f>
        <v/>
      </c>
      <c r="G2927" s="95" t="str">
        <f>IFERROR(INDEX('alimentação - Tabela 7.1'!$27:$27,
MATCH(TEXT('Tabela 7.1'!$A2927,"mmmm/aaaa"),'alimentação - Tabela 7.1'!$5:$5,0)+4), "")</f>
        <v/>
      </c>
    </row>
    <row r="2928" spans="1:7" ht="18" customHeight="1" x14ac:dyDescent="0.25">
      <c r="A2928" s="59" t="str">
        <f>IF(
   SUMPRODUCT(--('alimentação - Tabela 7.1'!$5:$5=TEXT(DATE(2020,INT((ROW(A2926)-1)/33)+1,1),"mmmm/aaaa"))) &gt; 0,
   TEXT(DATE(2020,INT((ROW(A2926)-1)/33)+1,1),"mmm/aa"),
   ""
)</f>
        <v/>
      </c>
      <c r="B2928" s="61" t="str">
        <f>IF(A2928&lt;&gt;"", 'alimentação - Tabela 7.1'!$B$28, "" )</f>
        <v/>
      </c>
      <c r="C2928" s="62" t="str">
        <f>IFERROR(INDEX('alimentação - Tabela 7.1'!$28:$28,
MATCH(TEXT('Tabela 7.1'!A2928,"mmmm/aaaa"),'alimentação - Tabela 7.1'!$5:$5,0)), "")</f>
        <v/>
      </c>
      <c r="D2928" s="62" t="str">
        <f>IFERROR(INDEX('alimentação - Tabela 7.1'!$28:$28,
MATCH(TEXT('Tabela 7.1'!$A2928,"mmmm/aaaa"),'alimentação - Tabela 7.1'!$5:$5,0)+1), "")</f>
        <v/>
      </c>
      <c r="E2928" s="62" t="str">
        <f>IFERROR(INDEX('alimentação - Tabela 7.1'!$28:$28,
MATCH(TEXT('Tabela 7.1'!$A2928,"mmmm/aaaa"),'alimentação - Tabela 7.1'!$5:$5,0)+2), "")</f>
        <v/>
      </c>
      <c r="F2928" s="62" t="str">
        <f>IFERROR(INDEX('alimentação - Tabela 7.1'!$28:$28,
MATCH(TEXT('Tabela 7.1'!$A2928,"mmmm/aaaa"),'alimentação - Tabela 7.1'!$5:$5,0)+3), "")</f>
        <v/>
      </c>
      <c r="G2928" s="95" t="str">
        <f>IFERROR(INDEX('alimentação - Tabela 7.1'!$28:$28,
MATCH(TEXT('Tabela 7.1'!$A2928,"mmmm/aaaa"),'alimentação - Tabela 7.1'!$5:$5,0)+4), "")</f>
        <v/>
      </c>
    </row>
    <row r="2929" spans="1:7" ht="18" customHeight="1" x14ac:dyDescent="0.25">
      <c r="A2929" s="59" t="str">
        <f>IF(
   SUMPRODUCT(--('alimentação - Tabela 7.1'!$5:$5=TEXT(DATE(2020,INT((ROW(A2927)-1)/33)+1,1),"mmmm/aaaa"))) &gt; 0,
   TEXT(DATE(2020,INT((ROW(A2927)-1)/33)+1,1),"mmm/aa"),
   ""
)</f>
        <v/>
      </c>
      <c r="B2929" s="61" t="str">
        <f>IF(A2929&lt;&gt;"", 'alimentação - Tabela 7.1'!$B$29, "" )</f>
        <v/>
      </c>
      <c r="C2929" s="62" t="str">
        <f>IFERROR(INDEX('alimentação - Tabela 7.1'!$29:$29,
MATCH(TEXT('Tabela 7.1'!A2929,"mmmm/aaaa"),'alimentação - Tabela 7.1'!$5:$5,0)), "")</f>
        <v/>
      </c>
      <c r="D2929" s="62" t="str">
        <f>IFERROR(INDEX('alimentação - Tabela 7.1'!$29:$29,
MATCH(TEXT('Tabela 7.1'!$A2929,"mmmm/aaaa"),'alimentação - Tabela 7.1'!$5:$5,0)+1), "")</f>
        <v/>
      </c>
      <c r="E2929" s="62" t="str">
        <f>IFERROR(INDEX('alimentação - Tabela 7.1'!$29:$29,
MATCH(TEXT('Tabela 7.1'!$A2929,"mmmm/aaaa"),'alimentação - Tabela 7.1'!$5:$5,0)+2), "")</f>
        <v/>
      </c>
      <c r="F2929" s="62" t="str">
        <f>IFERROR(INDEX('alimentação - Tabela 7.1'!$29:$29,
MATCH(TEXT('Tabela 7.1'!$A2929,"mmmm/aaaa"),'alimentação - Tabela 7.1'!$5:$5,0)+3), "")</f>
        <v/>
      </c>
      <c r="G2929" s="95" t="str">
        <f>IFERROR(INDEX('alimentação - Tabela 7.1'!$29:$29,
MATCH(TEXT('Tabela 7.1'!$A2929,"mmmm/aaaa"),'alimentação - Tabela 7.1'!$5:$5,0)+4), "")</f>
        <v/>
      </c>
    </row>
    <row r="2930" spans="1:7" ht="18" customHeight="1" x14ac:dyDescent="0.25">
      <c r="A2930" s="59" t="str">
        <f>IF(
   SUMPRODUCT(--('alimentação - Tabela 7.1'!$5:$5=TEXT(DATE(2020,INT((ROW(A2928)-1)/33)+1,1),"mmmm/aaaa"))) &gt; 0,
   TEXT(DATE(2020,INT((ROW(A2928)-1)/33)+1,1),"mmm/aa"),
   ""
)</f>
        <v/>
      </c>
      <c r="B2930" s="61" t="str">
        <f>IF(A2930&lt;&gt;"", 'alimentação - Tabela 7.1'!$B$30, "" )</f>
        <v/>
      </c>
      <c r="C2930" s="62" t="str">
        <f>IFERROR(INDEX('alimentação - Tabela 7.1'!$30:$30,
MATCH(TEXT('Tabela 7.1'!A2930,"mmmm/aaaa"),'alimentação - Tabela 7.1'!$5:$5,0)), "")</f>
        <v/>
      </c>
      <c r="D2930" s="62" t="str">
        <f>IFERROR(INDEX('alimentação - Tabela 7.1'!$30:$30,
MATCH(TEXT('Tabela 7.1'!$A2930,"mmmm/aaaa"),'alimentação - Tabela 7.1'!$5:$5,0)+1), "")</f>
        <v/>
      </c>
      <c r="E2930" s="62" t="str">
        <f>IFERROR(INDEX('alimentação - Tabela 7.1'!$30:$30,
MATCH(TEXT('Tabela 7.1'!$A2930,"mmmm/aaaa"),'alimentação - Tabela 7.1'!$5:$5,0)+2), "")</f>
        <v/>
      </c>
      <c r="F2930" s="62" t="str">
        <f>IFERROR(INDEX('alimentação - Tabela 7.1'!$30:$30,
MATCH(TEXT('Tabela 7.1'!$A2930,"mmmm/aaaa"),'alimentação - Tabela 7.1'!$5:$5,0)+3), "")</f>
        <v/>
      </c>
      <c r="G2930" s="95" t="str">
        <f>IFERROR(INDEX('alimentação - Tabela 7.1'!$30:$30,
MATCH(TEXT('Tabela 7.1'!$A2930,"mmmm/aaaa"),'alimentação - Tabela 7.1'!$5:$5,0)+4), "")</f>
        <v/>
      </c>
    </row>
    <row r="2931" spans="1:7" ht="18" customHeight="1" x14ac:dyDescent="0.25">
      <c r="A2931" s="59" t="str">
        <f>IF(
   SUMPRODUCT(--('alimentação - Tabela 7.1'!$5:$5=TEXT(DATE(2020,INT((ROW(A2929)-1)/33)+1,1),"mmmm/aaaa"))) &gt; 0,
   TEXT(DATE(2020,INT((ROW(A2929)-1)/33)+1,1),"mmm/aa"),
   ""
)</f>
        <v/>
      </c>
      <c r="B2931" s="61" t="str">
        <f>IF(A2931&lt;&gt;"", 'alimentação - Tabela 7.1'!$B$31, "" )</f>
        <v/>
      </c>
      <c r="C2931" s="62" t="str">
        <f>IFERROR(INDEX('alimentação - Tabela 7.1'!$31:$31,
MATCH(TEXT('Tabela 7.1'!A2931,"mmmm/aaaa"),'alimentação - Tabela 7.1'!$5:$5,0)), "")</f>
        <v/>
      </c>
      <c r="D2931" s="62" t="str">
        <f>IFERROR(INDEX('alimentação - Tabela 7.1'!$31:$31,
MATCH(TEXT('Tabela 7.1'!$A2931,"mmmm/aaaa"),'alimentação - Tabela 7.1'!$5:$5,0)+1), "")</f>
        <v/>
      </c>
      <c r="E2931" s="62" t="str">
        <f>IFERROR(INDEX('alimentação - Tabela 7.1'!$31:$31,
MATCH(TEXT('Tabela 7.1'!$A2931,"mmmm/aaaa"),'alimentação - Tabela 7.1'!$5:$5,0)+2), "")</f>
        <v/>
      </c>
      <c r="F2931" s="62" t="str">
        <f>IFERROR(INDEX('alimentação - Tabela 7.1'!$31:$31,
MATCH(TEXT('Tabela 7.1'!$A2931,"mmmm/aaaa"),'alimentação - Tabela 7.1'!$5:$5,0)+3), "")</f>
        <v/>
      </c>
      <c r="G2931" s="95" t="str">
        <f>IFERROR(INDEX('alimentação - Tabela 7.1'!$31:$31,
MATCH(TEXT('Tabela 7.1'!$A2931,"mmmm/aaaa"),'alimentação - Tabela 7.1'!$5:$5,0)+4), "")</f>
        <v/>
      </c>
    </row>
    <row r="2932" spans="1:7" ht="18" customHeight="1" x14ac:dyDescent="0.25">
      <c r="A2932" s="59" t="str">
        <f>IF(
   SUMPRODUCT(--('alimentação - Tabela 7.1'!$5:$5=TEXT(DATE(2020,INT((ROW(A2930)-1)/33)+1,1),"mmmm/aaaa"))) &gt; 0,
   TEXT(DATE(2020,INT((ROW(A2930)-1)/33)+1,1),"mmm/aa"),
   ""
)</f>
        <v/>
      </c>
      <c r="B2932" s="61" t="str">
        <f>IF(A2932&lt;&gt;"", 'alimentação - Tabela 7.1'!$B$32, "" )</f>
        <v/>
      </c>
      <c r="C2932" s="62" t="str">
        <f>IFERROR(INDEX('alimentação - Tabela 7.1'!$32:$32,
MATCH(TEXT('Tabela 7.1'!A2932,"mmmm/aaaa"),'alimentação - Tabela 7.1'!$5:$5,0)), "")</f>
        <v/>
      </c>
      <c r="D2932" s="62" t="str">
        <f>IFERROR(INDEX('alimentação - Tabela 7.1'!$32:$32,
MATCH(TEXT('Tabela 7.1'!$A2932,"mmmm/aaaa"),'alimentação - Tabela 7.1'!$5:$5,0)+1), "")</f>
        <v/>
      </c>
      <c r="E2932" s="62" t="str">
        <f>IFERROR(INDEX('alimentação - Tabela 7.1'!$32:$32,
MATCH(TEXT('Tabela 7.1'!$A2932,"mmmm/aaaa"),'alimentação - Tabela 7.1'!$5:$5,0)+2), "")</f>
        <v/>
      </c>
      <c r="F2932" s="62" t="str">
        <f>IFERROR(INDEX('alimentação - Tabela 7.1'!$32:$32,
MATCH(TEXT('Tabela 7.1'!$A2932,"mmmm/aaaa"),'alimentação - Tabela 7.1'!$5:$5,0)+3), "")</f>
        <v/>
      </c>
      <c r="G2932" s="95" t="str">
        <f>IFERROR(INDEX('alimentação - Tabela 7.1'!$32:$32,
MATCH(TEXT('Tabela 7.1'!$A2932,"mmmm/aaaa"),'alimentação - Tabela 7.1'!$5:$5,0)+4), "")</f>
        <v/>
      </c>
    </row>
    <row r="2933" spans="1:7" ht="18" customHeight="1" x14ac:dyDescent="0.25">
      <c r="A2933" s="59" t="str">
        <f>IF(
   SUMPRODUCT(--('alimentação - Tabela 7.1'!$5:$5=TEXT(DATE(2020,INT((ROW(A2931)-1)/33)+1,1),"mmmm/aaaa"))) &gt; 0,
   TEXT(DATE(2020,INT((ROW(A2931)-1)/33)+1,1),"mmm/aa"),
   ""
)</f>
        <v/>
      </c>
      <c r="B2933" s="61" t="str">
        <f>IF(A2933&lt;&gt;"", 'alimentação - Tabela 7.1'!$B$33, "" )</f>
        <v/>
      </c>
      <c r="C2933" s="62" t="str">
        <f>IFERROR(INDEX('alimentação - Tabela 7.1'!$33:$33,
MATCH(TEXT('Tabela 7.1'!A2933,"mmmm/aaaa"),'alimentação - Tabela 7.1'!$5:$5,0)), "")</f>
        <v/>
      </c>
      <c r="D2933" s="62" t="str">
        <f>IFERROR(INDEX('alimentação - Tabela 7.1'!$33:$33,
MATCH(TEXT('Tabela 7.1'!$A2933,"mmmm/aaaa"),'alimentação - Tabela 7.1'!$5:$5,0)+1), "")</f>
        <v/>
      </c>
      <c r="E2933" s="62" t="str">
        <f>IFERROR(INDEX('alimentação - Tabela 7.1'!$33:$33,
MATCH(TEXT('Tabela 7.1'!$A2933,"mmmm/aaaa"),'alimentação - Tabela 7.1'!$5:$5,0)+2), "")</f>
        <v/>
      </c>
      <c r="F2933" s="62" t="str">
        <f>IFERROR(INDEX('alimentação - Tabela 7.1'!$33:$33,
MATCH(TEXT('Tabela 7.1'!$A2933,"mmmm/aaaa"),'alimentação - Tabela 7.1'!$5:$5,0)+3), "")</f>
        <v/>
      </c>
      <c r="G2933" s="95" t="str">
        <f>IFERROR(INDEX('alimentação - Tabela 7.1'!$33:$33,
MATCH(TEXT('Tabela 7.1'!$A2933,"mmmm/aaaa"),'alimentação - Tabela 7.1'!$5:$5,0)+4), "")</f>
        <v/>
      </c>
    </row>
    <row r="2934" spans="1:7" ht="18" customHeight="1" x14ac:dyDescent="0.25">
      <c r="A2934" s="59" t="str">
        <f>IF(
   SUMPRODUCT(--('alimentação - Tabela 7.1'!$5:$5=TEXT(DATE(2020,INT((ROW(A2932)-1)/33)+1,1),"mmmm/aaaa"))) &gt; 0,
   TEXT(DATE(2020,INT((ROW(A2932)-1)/33)+1,1),"mmm/aa"),
   ""
)</f>
        <v/>
      </c>
      <c r="B2934" s="61" t="str">
        <f>IF(A2934&lt;&gt;"", 'alimentação - Tabela 7.1'!$B$34, "" )</f>
        <v/>
      </c>
      <c r="C2934" s="62" t="str">
        <f>IFERROR(INDEX('alimentação - Tabela 7.1'!$34:$34,
MATCH(TEXT('Tabela 7.1'!A2934,"mmmm/aaaa"),'alimentação - Tabela 7.1'!$5:$5,0)), "")</f>
        <v/>
      </c>
      <c r="D2934" s="62" t="str">
        <f>IFERROR(INDEX('alimentação - Tabela 7.1'!$34:$34,
MATCH(TEXT('Tabela 7.1'!$A2934,"mmmm/aaaa"),'alimentação - Tabela 7.1'!$5:$5,0)+1), "")</f>
        <v/>
      </c>
      <c r="E2934" s="62" t="str">
        <f>IFERROR(INDEX('alimentação - Tabela 7.1'!$34:$34,
MATCH(TEXT('Tabela 7.1'!$A2934,"mmmm/aaaa"),'alimentação - Tabela 7.1'!$5:$5,0)+2), "")</f>
        <v/>
      </c>
      <c r="F2934" s="62" t="str">
        <f>IFERROR(INDEX('alimentação - Tabela 7.1'!$34:$34,
MATCH(TEXT('Tabela 7.1'!$A2934,"mmmm/aaaa"),'alimentação - Tabela 7.1'!$5:$5,0)+3), "")</f>
        <v/>
      </c>
      <c r="G2934" s="95" t="str">
        <f>IFERROR(INDEX('alimentação - Tabela 7.1'!$34:$34,
MATCH(TEXT('Tabela 7.1'!$A2934,"mmmm/aaaa"),'alimentação - Tabela 7.1'!$5:$5,0)+4), "")</f>
        <v/>
      </c>
    </row>
    <row r="2935" spans="1:7" ht="18" customHeight="1" x14ac:dyDescent="0.25">
      <c r="A2935" s="59" t="str">
        <f>IF(
   SUMPRODUCT(--('alimentação - Tabela 7.1'!$5:$5=TEXT(DATE(2020,INT((ROW(A2933)-1)/33)+1,1),"mmmm/aaaa"))) &gt; 0,
   TEXT(DATE(2020,INT((ROW(A2933)-1)/33)+1,1),"mmm/aa"),
   ""
)</f>
        <v/>
      </c>
      <c r="B2935" s="61" t="str">
        <f>IF(A2935&lt;&gt;"", 'alimentação - Tabela 7.1'!$B$35, "" )</f>
        <v/>
      </c>
      <c r="C2935" s="62" t="str">
        <f>IFERROR(INDEX('alimentação - Tabela 7.1'!$35:$35,
MATCH(TEXT('Tabela 7.1'!A2935,"mmmm/aaaa"),'alimentação - Tabela 7.1'!$5:$5,0)), "")</f>
        <v/>
      </c>
      <c r="D2935" s="62" t="str">
        <f>IFERROR(INDEX('alimentação - Tabela 7.1'!$35:$35,
MATCH(TEXT('Tabela 7.1'!$A2935,"mmmm/aaaa"),'alimentação - Tabela 7.1'!$5:$5,0)+1), "")</f>
        <v/>
      </c>
      <c r="E2935" s="62" t="str">
        <f>IFERROR(INDEX('alimentação - Tabela 7.1'!$35:$35,
MATCH(TEXT('Tabela 7.1'!$A2935,"mmmm/aaaa"),'alimentação - Tabela 7.1'!$5:$5,0)+2), "")</f>
        <v/>
      </c>
      <c r="F2935" s="62" t="str">
        <f>IFERROR(INDEX('alimentação - Tabela 7.1'!$35:$35,
MATCH(TEXT('Tabela 7.1'!$A2935,"mmmm/aaaa"),'alimentação - Tabela 7.1'!$5:$5,0)+3), "")</f>
        <v/>
      </c>
      <c r="G2935" s="95" t="str">
        <f>IFERROR(INDEX('alimentação - Tabela 7.1'!$35:$35,
MATCH(TEXT('Tabela 7.1'!$A2935,"mmmm/aaaa"),'alimentação - Tabela 7.1'!$5:$5,0)+4), "")</f>
        <v/>
      </c>
    </row>
    <row r="2936" spans="1:7" ht="18" customHeight="1" x14ac:dyDescent="0.25">
      <c r="A2936" s="59" t="str">
        <f>IF(
   SUMPRODUCT(--('alimentação - Tabela 7.1'!$5:$5=TEXT(DATE(2020,INT((ROW(A2934)-1)/33)+1,1),"mmmm/aaaa"))) &gt; 0,
   TEXT(DATE(2020,INT((ROW(A2934)-1)/33)+1,1),"mmm/aa"),
   ""
)</f>
        <v/>
      </c>
      <c r="B2936" s="61" t="str">
        <f>IF(A2936&lt;&gt;"", 'alimentação - Tabela 7.1'!$B$36, "" )</f>
        <v/>
      </c>
      <c r="C2936" s="62" t="str">
        <f>IFERROR(INDEX('alimentação - Tabela 7.1'!$36:$36,
MATCH(TEXT('Tabela 7.1'!A2936,"mmmm/aaaa"),'alimentação - Tabela 7.1'!$5:$5,0)), "")</f>
        <v/>
      </c>
      <c r="D2936" s="62" t="str">
        <f>IFERROR(INDEX('alimentação - Tabela 7.1'!$36:$36,
MATCH(TEXT('Tabela 7.1'!$A2936,"mmmm/aaaa"),'alimentação - Tabela 7.1'!$5:$5,0)+1), "")</f>
        <v/>
      </c>
      <c r="E2936" s="62" t="str">
        <f>IFERROR(INDEX('alimentação - Tabela 7.1'!$36:$36,
MATCH(TEXT('Tabela 7.1'!$A2936,"mmmm/aaaa"),'alimentação - Tabela 7.1'!$5:$5,0)+2), "")</f>
        <v/>
      </c>
      <c r="F2936" s="62" t="str">
        <f>IFERROR(INDEX('alimentação - Tabela 7.1'!$36:$36,
MATCH(TEXT('Tabela 7.1'!$A2936,"mmmm/aaaa"),'alimentação - Tabela 7.1'!$5:$5,0)+3), "")</f>
        <v/>
      </c>
      <c r="G2936" s="95" t="str">
        <f>IFERROR(INDEX('alimentação - Tabela 7.1'!$36:$36,
MATCH(TEXT('Tabela 7.1'!$A2936,"mmmm/aaaa"),'alimentação - Tabela 7.1'!$5:$5,0)+4), "")</f>
        <v/>
      </c>
    </row>
    <row r="2937" spans="1:7" ht="18" customHeight="1" x14ac:dyDescent="0.25">
      <c r="A2937" s="59" t="str">
        <f>IF(
   SUMPRODUCT(--('alimentação - Tabela 7.1'!$5:$5=TEXT(DATE(2020,INT((ROW(A2935)-1)/33)+1,1),"mmmm/aaaa"))) &gt; 0,
   TEXT(DATE(2020,INT((ROW(A2935)-1)/33)+1,1),"mmm/aa"),
   ""
)</f>
        <v/>
      </c>
      <c r="B2937" s="61" t="str">
        <f>IF(A2937&lt;&gt;"", 'alimentação - Tabela 7.1'!$B$37, "" )</f>
        <v/>
      </c>
      <c r="C2937" s="62" t="str">
        <f>IFERROR(INDEX('alimentação - Tabela 7.1'!$37:$37,
MATCH(TEXT('Tabela 7.1'!A2937,"mmmm/aaaa"),'alimentação - Tabela 7.1'!$5:$5,0)), "")</f>
        <v/>
      </c>
      <c r="D2937" s="62" t="str">
        <f>IFERROR(INDEX('alimentação - Tabela 7.1'!$37:$37,
MATCH(TEXT('Tabela 7.1'!$A2937,"mmmm/aaaa"),'alimentação - Tabela 7.1'!$5:$5,0)+1), "")</f>
        <v/>
      </c>
      <c r="E2937" s="62" t="str">
        <f>IFERROR(INDEX('alimentação - Tabela 7.1'!$37:$37,
MATCH(TEXT('Tabela 7.1'!$A2937,"mmmm/aaaa"),'alimentação - Tabela 7.1'!$5:$5,0)+2), "")</f>
        <v/>
      </c>
      <c r="F2937" s="62" t="str">
        <f>IFERROR(INDEX('alimentação - Tabela 7.1'!$37:$37,
MATCH(TEXT('Tabela 7.1'!$A2937,"mmmm/aaaa"),'alimentação - Tabela 7.1'!$5:$5,0)+3), "")</f>
        <v/>
      </c>
      <c r="G2937" s="95" t="str">
        <f>IFERROR(INDEX('alimentação - Tabela 7.1'!$37:$37,
MATCH(TEXT('Tabela 7.1'!$A2937,"mmmm/aaaa"),'alimentação - Tabela 7.1'!$5:$5,0)+4), "")</f>
        <v/>
      </c>
    </row>
    <row r="2938" spans="1:7" ht="18" customHeight="1" x14ac:dyDescent="0.25">
      <c r="A2938" s="59" t="str">
        <f>IF(
   SUMPRODUCT(--('alimentação - Tabela 7.1'!$5:$5=TEXT(DATE(2020,INT((ROW(A2936)-1)/33)+1,1),"mmmm/aaaa"))) &gt; 0,
   TEXT(DATE(2020,INT((ROW(A2936)-1)/33)+1,1),"mmm/aa"),
   ""
)</f>
        <v/>
      </c>
      <c r="B2938" s="61" t="str">
        <f>IF(A2938&lt;&gt;"", 'alimentação - Tabela 7.1'!$B$38, "" )</f>
        <v/>
      </c>
      <c r="C2938" s="62" t="str">
        <f>IFERROR(INDEX('alimentação - Tabela 7.1'!$38:$38,
MATCH(TEXT('Tabela 7.1'!A2938,"mmmm/aaaa"),'alimentação - Tabela 7.1'!$5:$5,0)), "")</f>
        <v/>
      </c>
      <c r="D2938" s="62" t="str">
        <f>IFERROR(INDEX('alimentação - Tabela 7.1'!$38:$38,
MATCH(TEXT('Tabela 7.1'!$A2938,"mmmm/aaaa"),'alimentação - Tabela 7.1'!$5:$5,0)+1), "")</f>
        <v/>
      </c>
      <c r="E2938" s="62" t="str">
        <f>IFERROR(INDEX('alimentação - Tabela 7.1'!$38:$38,
MATCH(TEXT('Tabela 7.1'!$A2938,"mmmm/aaaa"),'alimentação - Tabela 7.1'!$5:$5,0)+2), "")</f>
        <v/>
      </c>
      <c r="F2938" s="62" t="str">
        <f>IFERROR(INDEX('alimentação - Tabela 7.1'!$38:$38,
MATCH(TEXT('Tabela 7.1'!$A2938,"mmmm/aaaa"),'alimentação - Tabela 7.1'!$5:$5,0)+3), "")</f>
        <v/>
      </c>
      <c r="G2938" s="95" t="str">
        <f>IFERROR(INDEX('alimentação - Tabela 7.1'!$38:$38,
MATCH(TEXT('Tabela 7.1'!$A2938,"mmmm/aaaa"),'alimentação - Tabela 7.1'!$5:$5,0)+4), "")</f>
        <v/>
      </c>
    </row>
    <row r="2939" spans="1:7" ht="18" customHeight="1" x14ac:dyDescent="0.25">
      <c r="A2939" s="59" t="str">
        <f>IF(
   SUMPRODUCT(--('alimentação - Tabela 7.1'!$5:$5=TEXT(DATE(2020,INT((ROW(A2937)-1)/33)+1,1),"mmmm/aaaa"))) &gt; 0,
   TEXT(DATE(2020,INT((ROW(A2937)-1)/33)+1,1),"mmm/aa"),
   ""
)</f>
        <v/>
      </c>
      <c r="B2939" s="61" t="str">
        <f>IF(A2939&lt;&gt;"", 'alimentação - Tabela 7.1'!$B$39, "" )</f>
        <v/>
      </c>
      <c r="C2939" s="62" t="str">
        <f>IFERROR(INDEX('alimentação - Tabela 7.1'!$39:$39,
MATCH(TEXT('Tabela 7.1'!A2939,"mmmm/aaaa"),'alimentação - Tabela 7.1'!$5:$5,0)), "")</f>
        <v/>
      </c>
      <c r="D2939" s="62" t="str">
        <f>IFERROR(INDEX('alimentação - Tabela 7.1'!$39:$39,
MATCH(TEXT('Tabela 7.1'!$A2939,"mmmm/aaaa"),'alimentação - Tabela 7.1'!$5:$5,0)+1), "")</f>
        <v/>
      </c>
      <c r="E2939" s="62" t="str">
        <f>IFERROR(INDEX('alimentação - Tabela 7.1'!$39:$39,
MATCH(TEXT('Tabela 7.1'!$A2939,"mmmm/aaaa"),'alimentação - Tabela 7.1'!$5:$5,0)+2), "")</f>
        <v/>
      </c>
      <c r="F2939" s="62" t="str">
        <f>IFERROR(INDEX('alimentação - Tabela 7.1'!$39:$39,
MATCH(TEXT('Tabela 7.1'!$A2939,"mmmm/aaaa"),'alimentação - Tabela 7.1'!$5:$5,0)+3), "")</f>
        <v/>
      </c>
      <c r="G2939" s="95" t="str">
        <f>IFERROR(INDEX('alimentação - Tabela 7.1'!$39:$39,
MATCH(TEXT('Tabela 7.1'!$A2939,"mmmm/aaaa"),'alimentação - Tabela 7.1'!$5:$5,0)+4), "")</f>
        <v/>
      </c>
    </row>
    <row r="2940" spans="1:7" ht="18" customHeight="1" x14ac:dyDescent="0.25">
      <c r="A2940" s="59" t="str">
        <f>IF(
   SUMPRODUCT(--('alimentação - Tabela 7.1'!$5:$5=TEXT(DATE(2020,INT((ROW(A2938)-1)/33)+1,1),"mmmm/aaaa"))) &gt; 0,
   TEXT(DATE(2020,INT((ROW(A2938)-1)/33)+1,1),"mmm/aa"),
   ""
)</f>
        <v/>
      </c>
      <c r="B2940" s="61" t="str">
        <f>IF(A2940&lt;&gt;"", 'alimentação - Tabela 7.1'!$B$7, "" )</f>
        <v/>
      </c>
      <c r="C2940" s="62" t="str">
        <f>IFERROR(INDEX('alimentação - Tabela 7.1'!$7:$7,
MATCH(TEXT('Tabela 7.1'!A2940,"mmmm/aaaa"),'alimentação - Tabela 7.1'!$5:$5,0)), "")</f>
        <v/>
      </c>
      <c r="D2940" s="62" t="str">
        <f>IFERROR(INDEX('alimentação - Tabela 7.1'!$7:$7,
MATCH(TEXT('Tabela 7.1'!$A2940,"mmmm/aaaa"),'alimentação - Tabela 7.1'!$5:$5,0)+1), "")</f>
        <v/>
      </c>
      <c r="E2940" s="62" t="str">
        <f>IFERROR(INDEX('alimentação - Tabela 7.1'!$7:$7,
MATCH(TEXT('Tabela 7.1'!$A2940,"mmmm/aaaa"),'alimentação - Tabela 7.1'!$5:$5,0)+2), "")</f>
        <v/>
      </c>
      <c r="F2940" s="62" t="str">
        <f>IFERROR(INDEX('alimentação - Tabela 7.1'!$7:$7,
MATCH(TEXT('Tabela 7.1'!$A2940,"mmmm/aaaa"),'alimentação - Tabela 7.1'!$5:$5,0)+3), "")</f>
        <v/>
      </c>
      <c r="G2940" s="95" t="str">
        <f>IFERROR(INDEX('alimentação - Tabela 7.1'!$7:$7,
MATCH(TEXT('Tabela 7.1'!$A2940,"mmmm/aaaa"),'alimentação - Tabela 7.1'!$5:$5,0)+4), "")</f>
        <v/>
      </c>
    </row>
    <row r="2941" spans="1:7" ht="18" customHeight="1" x14ac:dyDescent="0.25">
      <c r="A2941" s="59" t="str">
        <f>IF(
   SUMPRODUCT(--('alimentação - Tabela 7.1'!$5:$5=TEXT(DATE(2020,INT((ROW(A2939)-1)/33)+1,1),"mmmm/aaaa"))) &gt; 0,
   TEXT(DATE(2020,INT((ROW(A2939)-1)/33)+1,1),"mmm/aa"),
   ""
)</f>
        <v/>
      </c>
      <c r="B2941" s="61" t="str">
        <f>IF(A2941&lt;&gt;"", 'alimentação - Tabela 7.1'!$B$8, "" )</f>
        <v/>
      </c>
      <c r="C2941" s="62" t="str">
        <f>IFERROR(INDEX('alimentação - Tabela 7.1'!$8:$8,
MATCH(TEXT('Tabela 7.1'!A2941,"mmmm/aaaa"),'alimentação - Tabela 7.1'!$5:$5,0)), "")</f>
        <v/>
      </c>
      <c r="D2941" s="62" t="str">
        <f>IFERROR(INDEX('alimentação - Tabela 7.1'!$8:$8,
MATCH(TEXT('Tabela 7.1'!$A2941,"mmmm/aaaa"),'alimentação - Tabela 7.1'!$5:$5,0)+1), "")</f>
        <v/>
      </c>
      <c r="E2941" s="62" t="str">
        <f>IFERROR(INDEX('alimentação - Tabela 7.1'!$8:$8,
MATCH(TEXT('Tabela 7.1'!$A2941,"mmmm/aaaa"),'alimentação - Tabela 7.1'!$5:$5,0)+2), "")</f>
        <v/>
      </c>
      <c r="F2941" s="62" t="str">
        <f>IFERROR(INDEX('alimentação - Tabela 7.1'!$8:$8,
MATCH(TEXT('Tabela 7.1'!$A2941,"mmmm/aaaa"),'alimentação - Tabela 7.1'!$5:$5,0)+3), "")</f>
        <v/>
      </c>
      <c r="G2941" s="95" t="str">
        <f>IFERROR(INDEX('alimentação - Tabela 7.1'!$8:$8,
MATCH(TEXT('Tabela 7.1'!$A2941,"mmmm/aaaa"),'alimentação - Tabela 7.1'!$5:$5,0)+4), "")</f>
        <v/>
      </c>
    </row>
    <row r="2942" spans="1:7" ht="18" customHeight="1" x14ac:dyDescent="0.25">
      <c r="A2942" s="59" t="str">
        <f>IF(
   SUMPRODUCT(--('alimentação - Tabela 7.1'!$5:$5=TEXT(DATE(2020,INT((ROW(A2940)-1)/33)+1,1),"mmmm/aaaa"))) &gt; 0,
   TEXT(DATE(2020,INT((ROW(A2940)-1)/33)+1,1),"mmm/aa"),
   ""
)</f>
        <v/>
      </c>
      <c r="B2942" s="61" t="str">
        <f>IF(A2942&lt;&gt;"", 'alimentação - Tabela 7.1'!$B$9, "" )</f>
        <v/>
      </c>
      <c r="C2942" s="62" t="str">
        <f>IFERROR(INDEX('alimentação - Tabela 7.1'!$9:$9,
MATCH(TEXT('Tabela 7.1'!A2942,"mmmm/aaaa"),'alimentação - Tabela 7.1'!$5:$5,0)), "")</f>
        <v/>
      </c>
      <c r="D2942" s="62" t="str">
        <f>IFERROR(INDEX('alimentação - Tabela 7.1'!$9:$9,
MATCH(TEXT('Tabela 7.1'!$A2942,"mmmm/aaaa"),'alimentação - Tabela 7.1'!$5:$5,0)+1), "")</f>
        <v/>
      </c>
      <c r="E2942" s="62" t="str">
        <f>IFERROR(INDEX('alimentação - Tabela 7.1'!$9:$9,
MATCH(TEXT('Tabela 7.1'!$A2942,"mmmm/aaaa"),'alimentação - Tabela 7.1'!$5:$5,0)+2), "")</f>
        <v/>
      </c>
      <c r="F2942" s="62" t="str">
        <f>IFERROR(INDEX('alimentação - Tabela 7.1'!$9:$9,
MATCH(TEXT('Tabela 7.1'!$A2942,"mmmm/aaaa"),'alimentação - Tabela 7.1'!$5:$5,0)+3), "")</f>
        <v/>
      </c>
      <c r="G2942" s="95" t="str">
        <f>IFERROR(INDEX('alimentação - Tabela 7.1'!$9:$9,
MATCH(TEXT('Tabela 7.1'!$A2942,"mmmm/aaaa"),'alimentação - Tabela 7.1'!$5:$5,0)+4), "")</f>
        <v/>
      </c>
    </row>
    <row r="2943" spans="1:7" ht="18" customHeight="1" x14ac:dyDescent="0.25">
      <c r="A2943" s="59" t="str">
        <f>IF(
   SUMPRODUCT(--('alimentação - Tabela 7.1'!$5:$5=TEXT(DATE(2020,INT((ROW(A2941)-1)/33)+1,1),"mmmm/aaaa"))) &gt; 0,
   TEXT(DATE(2020,INT((ROW(A2941)-1)/33)+1,1),"mmm/aa"),
   ""
)</f>
        <v/>
      </c>
      <c r="B2943" s="61" t="str">
        <f>IF(A2943&lt;&gt;"", 'alimentação - Tabela 7.1'!$B$10, "" )</f>
        <v/>
      </c>
      <c r="C2943" s="62" t="str">
        <f>IFERROR(INDEX('alimentação - Tabela 7.1'!$10:$10,
MATCH(TEXT('Tabela 7.1'!A2943,"mmmm/aaaa"),'alimentação - Tabela 7.1'!$5:$5,0)), "")</f>
        <v/>
      </c>
      <c r="D2943" s="62" t="str">
        <f>IFERROR(INDEX('alimentação - Tabela 7.1'!$10:$10,
MATCH(TEXT('Tabela 7.1'!$A2943,"mmmm/aaaa"),'alimentação - Tabela 7.1'!$5:$5,0)+1), "")</f>
        <v/>
      </c>
      <c r="E2943" s="62" t="str">
        <f>IFERROR(INDEX('alimentação - Tabela 7.1'!$10:$10,
MATCH(TEXT('Tabela 7.1'!$A2943,"mmmm/aaaa"),'alimentação - Tabela 7.1'!$5:$5,0)+2), "")</f>
        <v/>
      </c>
      <c r="F2943" s="62" t="str">
        <f>IFERROR(INDEX('alimentação - Tabela 7.1'!$10:$10,
MATCH(TEXT('Tabela 7.1'!$A2943,"mmmm/aaaa"),'alimentação - Tabela 7.1'!$5:$5,0)+3), "")</f>
        <v/>
      </c>
      <c r="G2943" s="95" t="str">
        <f>IFERROR(INDEX('alimentação - Tabela 7.1'!$10:$10,
MATCH(TEXT('Tabela 7.1'!$A2943,"mmmm/aaaa"),'alimentação - Tabela 7.1'!$5:$5,0)+4), "")</f>
        <v/>
      </c>
    </row>
    <row r="2944" spans="1:7" ht="18" customHeight="1" x14ac:dyDescent="0.25">
      <c r="A2944" s="59" t="str">
        <f>IF(
   SUMPRODUCT(--('alimentação - Tabela 7.1'!$5:$5=TEXT(DATE(2020,INT((ROW(A2942)-1)/33)+1,1),"mmmm/aaaa"))) &gt; 0,
   TEXT(DATE(2020,INT((ROW(A2942)-1)/33)+1,1),"mmm/aa"),
   ""
)</f>
        <v/>
      </c>
      <c r="B2944" s="61" t="str">
        <f>IF(A2944&lt;&gt;"", 'alimentação - Tabela 7.1'!$B$11, "" )</f>
        <v/>
      </c>
      <c r="C2944" s="62" t="str">
        <f>IFERROR(INDEX('alimentação - Tabela 7.1'!$11:$11,
MATCH(TEXT('Tabela 7.1'!A2944,"mmmm/aaaa"),'alimentação - Tabela 7.1'!$5:$5,0)), "")</f>
        <v/>
      </c>
      <c r="D2944" s="62" t="str">
        <f>IFERROR(INDEX('alimentação - Tabela 7.1'!$11:$11,
MATCH(TEXT('Tabela 7.1'!$A2944,"mmmm/aaaa"),'alimentação - Tabela 7.1'!$5:$5,0)+1), "")</f>
        <v/>
      </c>
      <c r="E2944" s="62" t="str">
        <f>IFERROR(INDEX('alimentação - Tabela 7.1'!$11:$11,
MATCH(TEXT('Tabela 7.1'!$A2944,"mmmm/aaaa"),'alimentação - Tabela 7.1'!$5:$5,0)+2), "")</f>
        <v/>
      </c>
      <c r="F2944" s="62" t="str">
        <f>IFERROR(INDEX('alimentação - Tabela 7.1'!$11:$11,
MATCH(TEXT('Tabela 7.1'!$A2944,"mmmm/aaaa"),'alimentação - Tabela 7.1'!$5:$5,0)+3), "")</f>
        <v/>
      </c>
      <c r="G2944" s="95" t="str">
        <f>IFERROR(INDEX('alimentação - Tabela 7.1'!$11:$11,
MATCH(TEXT('Tabela 7.1'!$A2944,"mmmm/aaaa"),'alimentação - Tabela 7.1'!$5:$5,0)+4), "")</f>
        <v/>
      </c>
    </row>
    <row r="2945" spans="1:7" ht="18" customHeight="1" x14ac:dyDescent="0.25">
      <c r="A2945" s="59" t="str">
        <f>IF(
   SUMPRODUCT(--('alimentação - Tabela 7.1'!$5:$5=TEXT(DATE(2020,INT((ROW(A2943)-1)/33)+1,1),"mmmm/aaaa"))) &gt; 0,
   TEXT(DATE(2020,INT((ROW(A2943)-1)/33)+1,1),"mmm/aa"),
   ""
)</f>
        <v/>
      </c>
      <c r="B2945" s="61" t="str">
        <f>IF(A2945&lt;&gt;"", 'alimentação - Tabela 7.1'!$B$12, "" )</f>
        <v/>
      </c>
      <c r="C2945" s="62" t="str">
        <f>IFERROR(INDEX('alimentação - Tabela 7.1'!$12:$12,
MATCH(TEXT('Tabela 7.1'!A2945,"mmmm/aaaa"),'alimentação - Tabela 7.1'!$5:$5,0)), "")</f>
        <v/>
      </c>
      <c r="D2945" s="62" t="str">
        <f>IFERROR(INDEX('alimentação - Tabela 7.1'!$12:$12,
MATCH(TEXT('Tabela 7.1'!$A2945,"mmmm/aaaa"),'alimentação - Tabela 7.1'!$5:$5,0)+1), "")</f>
        <v/>
      </c>
      <c r="E2945" s="62" t="str">
        <f>IFERROR(INDEX('alimentação - Tabela 7.1'!$12:$12,
MATCH(TEXT('Tabela 7.1'!$A2945,"mmmm/aaaa"),'alimentação - Tabela 7.1'!$5:$5,0)+2), "")</f>
        <v/>
      </c>
      <c r="F2945" s="62" t="str">
        <f>IFERROR(INDEX('alimentação - Tabela 7.1'!$12:$12,
MATCH(TEXT('Tabela 7.1'!$A2945,"mmmm/aaaa"),'alimentação - Tabela 7.1'!$5:$5,0)+3), "")</f>
        <v/>
      </c>
      <c r="G2945" s="95" t="str">
        <f>IFERROR(INDEX('alimentação - Tabela 7.1'!$12:$12,
MATCH(TEXT('Tabela 7.1'!$A2945,"mmmm/aaaa"),'alimentação - Tabela 7.1'!$5:$5,0)+4), "")</f>
        <v/>
      </c>
    </row>
    <row r="2946" spans="1:7" ht="18" customHeight="1" x14ac:dyDescent="0.25">
      <c r="A2946" s="59" t="str">
        <f>IF(
   SUMPRODUCT(--('alimentação - Tabela 7.1'!$5:$5=TEXT(DATE(2020,INT((ROW(A2944)-1)/33)+1,1),"mmmm/aaaa"))) &gt; 0,
   TEXT(DATE(2020,INT((ROW(A2944)-1)/33)+1,1),"mmm/aa"),
   ""
)</f>
        <v/>
      </c>
      <c r="B2946" s="61" t="str">
        <f>IF(A2946&lt;&gt;"", 'alimentação - Tabela 7.1'!$B$13, "" )</f>
        <v/>
      </c>
      <c r="C2946" s="62" t="str">
        <f>IFERROR(INDEX('alimentação - Tabela 7.1'!$13:$13,
MATCH(TEXT('Tabela 7.1'!A2946,"mmmm/aaaa"),'alimentação - Tabela 7.1'!$5:$5,0)), "")</f>
        <v/>
      </c>
      <c r="D2946" s="62" t="str">
        <f>IFERROR(INDEX('alimentação - Tabela 7.1'!$13:$13,
MATCH(TEXT('Tabela 7.1'!$A2946,"mmmm/aaaa"),'alimentação - Tabela 7.1'!$5:$5,0)+1), "")</f>
        <v/>
      </c>
      <c r="E2946" s="62" t="str">
        <f>IFERROR(INDEX('alimentação - Tabela 7.1'!$13:$13,
MATCH(TEXT('Tabela 7.1'!$A2946,"mmmm/aaaa"),'alimentação - Tabela 7.1'!$5:$5,0)+2), "")</f>
        <v/>
      </c>
      <c r="F2946" s="62" t="str">
        <f>IFERROR(INDEX('alimentação - Tabela 7.1'!$13:$13,
MATCH(TEXT('Tabela 7.1'!$A2946,"mmmm/aaaa"),'alimentação - Tabela 7.1'!$5:$5,0)+3), "")</f>
        <v/>
      </c>
      <c r="G2946" s="95" t="str">
        <f>IFERROR(INDEX('alimentação - Tabela 7.1'!$13:$13,
MATCH(TEXT('Tabela 7.1'!$A2946,"mmmm/aaaa"),'alimentação - Tabela 7.1'!$5:$5,0)+4), "")</f>
        <v/>
      </c>
    </row>
    <row r="2947" spans="1:7" ht="18" customHeight="1" x14ac:dyDescent="0.25">
      <c r="A2947" s="59" t="str">
        <f>IF(
   SUMPRODUCT(--('alimentação - Tabela 7.1'!$5:$5=TEXT(DATE(2020,INT((ROW(A2945)-1)/33)+1,1),"mmmm/aaaa"))) &gt; 0,
   TEXT(DATE(2020,INT((ROW(A2945)-1)/33)+1,1),"mmm/aa"),
   ""
)</f>
        <v/>
      </c>
      <c r="B2947" s="61" t="str">
        <f>IF(A2947&lt;&gt;"", 'alimentação - Tabela 7.1'!$B$14, "" )</f>
        <v/>
      </c>
      <c r="C2947" s="62" t="str">
        <f>IFERROR(INDEX('alimentação - Tabela 7.1'!$14:$14,
MATCH(TEXT('Tabela 7.1'!A2947,"mmmm/aaaa"),'alimentação - Tabela 7.1'!$5:$5,0)), "")</f>
        <v/>
      </c>
      <c r="D2947" s="62" t="str">
        <f>IFERROR(INDEX('alimentação - Tabela 7.1'!$14:$14,
MATCH(TEXT('Tabela 7.1'!$A2947,"mmmm/aaaa"),'alimentação - Tabela 7.1'!$5:$5,0)+1), "")</f>
        <v/>
      </c>
      <c r="E2947" s="62" t="str">
        <f>IFERROR(INDEX('alimentação - Tabela 7.1'!$14:$14,
MATCH(TEXT('Tabela 7.1'!$A2947,"mmmm/aaaa"),'alimentação - Tabela 7.1'!$5:$5,0)+2), "")</f>
        <v/>
      </c>
      <c r="F2947" s="62" t="str">
        <f>IFERROR(INDEX('alimentação - Tabela 7.1'!$14:$14,
MATCH(TEXT('Tabela 7.1'!$A2947,"mmmm/aaaa"),'alimentação - Tabela 7.1'!$5:$5,0)+3), "")</f>
        <v/>
      </c>
      <c r="G2947" s="95" t="str">
        <f>IFERROR(INDEX('alimentação - Tabela 7.1'!$14:$14,
MATCH(TEXT('Tabela 7.1'!$A2947,"mmmm/aaaa"),'alimentação - Tabela 7.1'!$5:$5,0)+4), "")</f>
        <v/>
      </c>
    </row>
    <row r="2948" spans="1:7" ht="18" customHeight="1" x14ac:dyDescent="0.25">
      <c r="A2948" s="59" t="str">
        <f>IF(
   SUMPRODUCT(--('alimentação - Tabela 7.1'!$5:$5=TEXT(DATE(2020,INT((ROW(A2946)-1)/33)+1,1),"mmmm/aaaa"))) &gt; 0,
   TEXT(DATE(2020,INT((ROW(A2946)-1)/33)+1,1),"mmm/aa"),
   ""
)</f>
        <v/>
      </c>
      <c r="B2948" s="61" t="str">
        <f>IF(A2948&lt;&gt;"", 'alimentação - Tabela 7.1'!$B$15, "" )</f>
        <v/>
      </c>
      <c r="C2948" s="62" t="str">
        <f>IFERROR(INDEX('alimentação - Tabela 7.1'!$15:$15,
MATCH(TEXT('Tabela 7.1'!A2948,"mmmm/aaaa"),'alimentação - Tabela 7.1'!$5:$5,0)), "")</f>
        <v/>
      </c>
      <c r="D2948" s="62" t="str">
        <f>IFERROR(INDEX('alimentação - Tabela 7.1'!$15:$15,
MATCH(TEXT('Tabela 7.1'!$A2948,"mmmm/aaaa"),'alimentação - Tabela 7.1'!$5:$5,0)+1), "")</f>
        <v/>
      </c>
      <c r="E2948" s="62" t="str">
        <f>IFERROR(INDEX('alimentação - Tabela 7.1'!$15:$15,
MATCH(TEXT('Tabela 7.1'!$A2948,"mmmm/aaaa"),'alimentação - Tabela 7.1'!$5:$5,0)+2), "")</f>
        <v/>
      </c>
      <c r="F2948" s="62" t="str">
        <f>IFERROR(INDEX('alimentação - Tabela 7.1'!$15:$15,
MATCH(TEXT('Tabela 7.1'!$A2948,"mmmm/aaaa"),'alimentação - Tabela 7.1'!$5:$5,0)+3), "")</f>
        <v/>
      </c>
      <c r="G2948" s="95" t="str">
        <f>IFERROR(INDEX('alimentação - Tabela 7.1'!$15:$15,
MATCH(TEXT('Tabela 7.1'!$A2948,"mmmm/aaaa"),'alimentação - Tabela 7.1'!$5:$5,0)+4), "")</f>
        <v/>
      </c>
    </row>
    <row r="2949" spans="1:7" ht="18" customHeight="1" x14ac:dyDescent="0.25">
      <c r="A2949" s="59" t="str">
        <f>IF(
   SUMPRODUCT(--('alimentação - Tabela 7.1'!$5:$5=TEXT(DATE(2020,INT((ROW(A2947)-1)/33)+1,1),"mmmm/aaaa"))) &gt; 0,
   TEXT(DATE(2020,INT((ROW(A2947)-1)/33)+1,1),"mmm/aa"),
   ""
)</f>
        <v/>
      </c>
      <c r="B2949" s="61" t="str">
        <f>IF(A2949&lt;&gt;"", 'alimentação - Tabela 7.1'!$B$16, "" )</f>
        <v/>
      </c>
      <c r="C2949" s="62" t="str">
        <f>IFERROR(INDEX('alimentação - Tabela 7.1'!$16:$16,
MATCH(TEXT('Tabela 7.1'!A2949,"mmmm/aaaa"),'alimentação - Tabela 7.1'!$5:$5,0)), "")</f>
        <v/>
      </c>
      <c r="D2949" s="62" t="str">
        <f>IFERROR(INDEX('alimentação - Tabela 7.1'!$16:$16,
MATCH(TEXT('Tabela 7.1'!$A2949,"mmmm/aaaa"),'alimentação - Tabela 7.1'!$5:$5,0)+1), "")</f>
        <v/>
      </c>
      <c r="E2949" s="62" t="str">
        <f>IFERROR(INDEX('alimentação - Tabela 7.1'!$16:$16,
MATCH(TEXT('Tabela 7.1'!$A2949,"mmmm/aaaa"),'alimentação - Tabela 7.1'!$5:$5,0)+2), "")</f>
        <v/>
      </c>
      <c r="F2949" s="62" t="str">
        <f>IFERROR(INDEX('alimentação - Tabela 7.1'!$16:$16,
MATCH(TEXT('Tabela 7.1'!$A2949,"mmmm/aaaa"),'alimentação - Tabela 7.1'!$5:$5,0)+3), "")</f>
        <v/>
      </c>
      <c r="G2949" s="95" t="str">
        <f>IFERROR(INDEX('alimentação - Tabela 7.1'!$16:$16,
MATCH(TEXT('Tabela 7.1'!$A2949,"mmmm/aaaa"),'alimentação - Tabela 7.1'!$5:$5,0)+4), "")</f>
        <v/>
      </c>
    </row>
    <row r="2950" spans="1:7" ht="18" customHeight="1" x14ac:dyDescent="0.25">
      <c r="A2950" s="59" t="str">
        <f>IF(
   SUMPRODUCT(--('alimentação - Tabela 7.1'!$5:$5=TEXT(DATE(2020,INT((ROW(A2948)-1)/33)+1,1),"mmmm/aaaa"))) &gt; 0,
   TEXT(DATE(2020,INT((ROW(A2948)-1)/33)+1,1),"mmm/aa"),
   ""
)</f>
        <v/>
      </c>
      <c r="B2950" s="61" t="str">
        <f>IF(A2950&lt;&gt;"", 'alimentação - Tabela 7.1'!$B$17, "" )</f>
        <v/>
      </c>
      <c r="C2950" s="62" t="str">
        <f>IFERROR(INDEX('alimentação - Tabela 7.1'!$17:$17,
MATCH(TEXT('Tabela 7.1'!A2950,"mmmm/aaaa"),'alimentação - Tabela 7.1'!$5:$5,0)), "")</f>
        <v/>
      </c>
      <c r="D2950" s="62" t="str">
        <f>IFERROR(INDEX('alimentação - Tabela 7.1'!$17:$17,
MATCH(TEXT('Tabela 7.1'!$A2950,"mmmm/aaaa"),'alimentação - Tabela 7.1'!$5:$5,0)+1), "")</f>
        <v/>
      </c>
      <c r="E2950" s="62" t="str">
        <f>IFERROR(INDEX('alimentação - Tabela 7.1'!$17:$17,
MATCH(TEXT('Tabela 7.1'!$A2950,"mmmm/aaaa"),'alimentação - Tabela 7.1'!$5:$5,0)+2), "")</f>
        <v/>
      </c>
      <c r="F2950" s="62" t="str">
        <f>IFERROR(INDEX('alimentação - Tabela 7.1'!$17:$17,
MATCH(TEXT('Tabela 7.1'!$A2950,"mmmm/aaaa"),'alimentação - Tabela 7.1'!$5:$5,0)+3), "")</f>
        <v/>
      </c>
      <c r="G2950" s="95" t="str">
        <f>IFERROR(INDEX('alimentação - Tabela 7.1'!$17:$17,
MATCH(TEXT('Tabela 7.1'!$A2950,"mmmm/aaaa"),'alimentação - Tabela 7.1'!$5:$5,0)+4), "")</f>
        <v/>
      </c>
    </row>
    <row r="2951" spans="1:7" ht="18" customHeight="1" x14ac:dyDescent="0.25">
      <c r="A2951" s="59" t="str">
        <f>IF(
   SUMPRODUCT(--('alimentação - Tabela 7.1'!$5:$5=TEXT(DATE(2020,INT((ROW(A2949)-1)/33)+1,1),"mmmm/aaaa"))) &gt; 0,
   TEXT(DATE(2020,INT((ROW(A2949)-1)/33)+1,1),"mmm/aa"),
   ""
)</f>
        <v/>
      </c>
      <c r="B2951" s="61" t="str">
        <f>IF(A2951&lt;&gt;"", 'alimentação - Tabela 7.1'!$B$18, "" )</f>
        <v/>
      </c>
      <c r="C2951" s="62" t="str">
        <f>IFERROR(INDEX('alimentação - Tabela 7.1'!$18:$18,
MATCH(TEXT('Tabela 7.1'!A2951,"mmmm/aaaa"),'alimentação - Tabela 7.1'!$5:$5,0)), "")</f>
        <v/>
      </c>
      <c r="D2951" s="62" t="str">
        <f>IFERROR(INDEX('alimentação - Tabela 7.1'!$18:$18,
MATCH(TEXT('Tabela 7.1'!$A2951,"mmmm/aaaa"),'alimentação - Tabela 7.1'!$5:$5,0)+1), "")</f>
        <v/>
      </c>
      <c r="E2951" s="62" t="str">
        <f>IFERROR(INDEX('alimentação - Tabela 7.1'!$18:$18,
MATCH(TEXT('Tabela 7.1'!$A2951,"mmmm/aaaa"),'alimentação - Tabela 7.1'!$5:$5,0)+2), "")</f>
        <v/>
      </c>
      <c r="F2951" s="62" t="str">
        <f>IFERROR(INDEX('alimentação - Tabela 7.1'!$18:$18,
MATCH(TEXT('Tabela 7.1'!$A2951,"mmmm/aaaa"),'alimentação - Tabela 7.1'!$5:$5,0)+3), "")</f>
        <v/>
      </c>
      <c r="G2951" s="95" t="str">
        <f>IFERROR(INDEX('alimentação - Tabela 7.1'!$18:$18,
MATCH(TEXT('Tabela 7.1'!$A2951,"mmmm/aaaa"),'alimentação - Tabela 7.1'!$5:$5,0)+4), "")</f>
        <v/>
      </c>
    </row>
    <row r="2952" spans="1:7" ht="18" customHeight="1" x14ac:dyDescent="0.25">
      <c r="A2952" s="59" t="str">
        <f>IF(
   SUMPRODUCT(--('alimentação - Tabela 7.1'!$5:$5=TEXT(DATE(2020,INT((ROW(A2950)-1)/33)+1,1),"mmmm/aaaa"))) &gt; 0,
   TEXT(DATE(2020,INT((ROW(A2950)-1)/33)+1,1),"mmm/aa"),
   ""
)</f>
        <v/>
      </c>
      <c r="B2952" s="61" t="str">
        <f>IF(A2952&lt;&gt;"", 'alimentação - Tabela 7.1'!$B$19, "" )</f>
        <v/>
      </c>
      <c r="C2952" s="62" t="str">
        <f>IFERROR(INDEX('alimentação - Tabela 7.1'!$19:$19,
MATCH(TEXT('Tabela 7.1'!A2952,"mmmm/aaaa"),'alimentação - Tabela 7.1'!$5:$5,0)), "")</f>
        <v/>
      </c>
      <c r="D2952" s="62" t="str">
        <f>IFERROR(INDEX('alimentação - Tabela 7.1'!$19:$19,
MATCH(TEXT('Tabela 7.1'!$A2952,"mmmm/aaaa"),'alimentação - Tabela 7.1'!$5:$5,0)+1), "")</f>
        <v/>
      </c>
      <c r="E2952" s="62" t="str">
        <f>IFERROR(INDEX('alimentação - Tabela 7.1'!$19:$19,
MATCH(TEXT('Tabela 7.1'!$A2952,"mmmm/aaaa"),'alimentação - Tabela 7.1'!$5:$5,0)+2), "")</f>
        <v/>
      </c>
      <c r="F2952" s="62" t="str">
        <f>IFERROR(INDEX('alimentação - Tabela 7.1'!$19:$19,
MATCH(TEXT('Tabela 7.1'!$A2952,"mmmm/aaaa"),'alimentação - Tabela 7.1'!$5:$5,0)+3), "")</f>
        <v/>
      </c>
      <c r="G2952" s="95" t="str">
        <f>IFERROR(INDEX('alimentação - Tabela 7.1'!$19:$19,
MATCH(TEXT('Tabela 7.1'!$A2952,"mmmm/aaaa"),'alimentação - Tabela 7.1'!$5:$5,0)+4), "")</f>
        <v/>
      </c>
    </row>
    <row r="2953" spans="1:7" ht="18" customHeight="1" x14ac:dyDescent="0.25">
      <c r="A2953" s="59" t="str">
        <f>IF(
   SUMPRODUCT(--('alimentação - Tabela 7.1'!$5:$5=TEXT(DATE(2020,INT((ROW(A2951)-1)/33)+1,1),"mmmm/aaaa"))) &gt; 0,
   TEXT(DATE(2020,INT((ROW(A2951)-1)/33)+1,1),"mmm/aa"),
   ""
)</f>
        <v/>
      </c>
      <c r="B2953" s="61" t="str">
        <f>IF(A2953&lt;&gt;"", 'alimentação - Tabela 7.1'!$B$20, "" )</f>
        <v/>
      </c>
      <c r="C2953" s="62" t="str">
        <f>IFERROR(INDEX('alimentação - Tabela 7.1'!$20:$20,
MATCH(TEXT('Tabela 7.1'!A2953,"mmmm/aaaa"),'alimentação - Tabela 7.1'!$5:$5,0)), "")</f>
        <v/>
      </c>
      <c r="D2953" s="62" t="str">
        <f>IFERROR(INDEX('alimentação - Tabela 7.1'!$20:$20,
MATCH(TEXT('Tabela 7.1'!$A2953,"mmmm/aaaa"),'alimentação - Tabela 7.1'!$5:$5,0)+1), "")</f>
        <v/>
      </c>
      <c r="E2953" s="62" t="str">
        <f>IFERROR(INDEX('alimentação - Tabela 7.1'!$20:$20,
MATCH(TEXT('Tabela 7.1'!$A2953,"mmmm/aaaa"),'alimentação - Tabela 7.1'!$5:$5,0)+2), "")</f>
        <v/>
      </c>
      <c r="F2953" s="62" t="str">
        <f>IFERROR(INDEX('alimentação - Tabela 7.1'!$20:$20,
MATCH(TEXT('Tabela 7.1'!$A2953,"mmmm/aaaa"),'alimentação - Tabela 7.1'!$5:$5,0)+3), "")</f>
        <v/>
      </c>
      <c r="G2953" s="95" t="str">
        <f>IFERROR(INDEX('alimentação - Tabela 7.1'!$20:$20,
MATCH(TEXT('Tabela 7.1'!$A2953,"mmmm/aaaa"),'alimentação - Tabela 7.1'!$5:$5,0)+4), "")</f>
        <v/>
      </c>
    </row>
    <row r="2954" spans="1:7" ht="18" customHeight="1" x14ac:dyDescent="0.25">
      <c r="A2954" s="59" t="str">
        <f>IF(
   SUMPRODUCT(--('alimentação - Tabela 7.1'!$5:$5=TEXT(DATE(2020,INT((ROW(A2952)-1)/33)+1,1),"mmmm/aaaa"))) &gt; 0,
   TEXT(DATE(2020,INT((ROW(A2952)-1)/33)+1,1),"mmm/aa"),
   ""
)</f>
        <v/>
      </c>
      <c r="B2954" s="61" t="str">
        <f>IF(A2954&lt;&gt;"", 'alimentação - Tabela 7.1'!$B$21, "" )</f>
        <v/>
      </c>
      <c r="C2954" s="62" t="str">
        <f>IFERROR(INDEX('alimentação - Tabela 7.1'!$21:$21,
MATCH(TEXT('Tabela 7.1'!A2954,"mmmm/aaaa"),'alimentação - Tabela 7.1'!$5:$5,0)), "")</f>
        <v/>
      </c>
      <c r="D2954" s="62" t="str">
        <f>IFERROR(INDEX('alimentação - Tabela 7.1'!$21:$21,
MATCH(TEXT('Tabela 7.1'!$A2954,"mmmm/aaaa"),'alimentação - Tabela 7.1'!$5:$5,0)+1), "")</f>
        <v/>
      </c>
      <c r="E2954" s="62" t="str">
        <f>IFERROR(INDEX('alimentação - Tabela 7.1'!$21:$21,
MATCH(TEXT('Tabela 7.1'!$A2954,"mmmm/aaaa"),'alimentação - Tabela 7.1'!$5:$5,0)+2), "")</f>
        <v/>
      </c>
      <c r="F2954" s="62" t="str">
        <f>IFERROR(INDEX('alimentação - Tabela 7.1'!$21:$21,
MATCH(TEXT('Tabela 7.1'!$A2954,"mmmm/aaaa"),'alimentação - Tabela 7.1'!$5:$5,0)+3), "")</f>
        <v/>
      </c>
      <c r="G2954" s="95" t="str">
        <f>IFERROR(INDEX('alimentação - Tabela 7.1'!$21:$21,
MATCH(TEXT('Tabela 7.1'!$A2954,"mmmm/aaaa"),'alimentação - Tabela 7.1'!$5:$5,0)+4), "")</f>
        <v/>
      </c>
    </row>
    <row r="2955" spans="1:7" ht="18" customHeight="1" x14ac:dyDescent="0.25">
      <c r="A2955" s="59" t="str">
        <f>IF(
   SUMPRODUCT(--('alimentação - Tabela 7.1'!$5:$5=TEXT(DATE(2020,INT((ROW(A2953)-1)/33)+1,1),"mmmm/aaaa"))) &gt; 0,
   TEXT(DATE(2020,INT((ROW(A2953)-1)/33)+1,1),"mmm/aa"),
   ""
)</f>
        <v/>
      </c>
      <c r="B2955" s="61" t="str">
        <f>IF(A2955&lt;&gt;"", 'alimentação - Tabela 7.1'!$B$22, "" )</f>
        <v/>
      </c>
      <c r="C2955" s="62" t="str">
        <f>IFERROR(INDEX('alimentação - Tabela 7.1'!$22:$22,
MATCH(TEXT('Tabela 7.1'!A2955,"mmmm/aaaa"),'alimentação - Tabela 7.1'!$5:$5,0)), "")</f>
        <v/>
      </c>
      <c r="D2955" s="62" t="str">
        <f>IFERROR(INDEX('alimentação - Tabela 7.1'!$22:$22,
MATCH(TEXT('Tabela 7.1'!$A2955,"mmmm/aaaa"),'alimentação - Tabela 7.1'!$5:$5,0)+1), "")</f>
        <v/>
      </c>
      <c r="E2955" s="62" t="str">
        <f>IFERROR(INDEX('alimentação - Tabela 7.1'!$22:$22,
MATCH(TEXT('Tabela 7.1'!$A2955,"mmmm/aaaa"),'alimentação - Tabela 7.1'!$5:$5,0)+2), "")</f>
        <v/>
      </c>
      <c r="F2955" s="62" t="str">
        <f>IFERROR(INDEX('alimentação - Tabela 7.1'!$22:$22,
MATCH(TEXT('Tabela 7.1'!$A2955,"mmmm/aaaa"),'alimentação - Tabela 7.1'!$5:$5,0)+3), "")</f>
        <v/>
      </c>
      <c r="G2955" s="95" t="str">
        <f>IFERROR(INDEX('alimentação - Tabela 7.1'!$22:$22,
MATCH(TEXT('Tabela 7.1'!$A2955,"mmmm/aaaa"),'alimentação - Tabela 7.1'!$5:$5,0)+4), "")</f>
        <v/>
      </c>
    </row>
    <row r="2956" spans="1:7" ht="18" customHeight="1" x14ac:dyDescent="0.25">
      <c r="A2956" s="59" t="str">
        <f>IF(
   SUMPRODUCT(--('alimentação - Tabela 7.1'!$5:$5=TEXT(DATE(2020,INT((ROW(A2954)-1)/33)+1,1),"mmmm/aaaa"))) &gt; 0,
   TEXT(DATE(2020,INT((ROW(A2954)-1)/33)+1,1),"mmm/aa"),
   ""
)</f>
        <v/>
      </c>
      <c r="B2956" s="61" t="str">
        <f>IF(A2956&lt;&gt;"", 'alimentação - Tabela 7.1'!$B$23, "" )</f>
        <v/>
      </c>
      <c r="C2956" s="62" t="str">
        <f>IFERROR(INDEX('alimentação - Tabela 7.1'!$23:$23,
MATCH(TEXT('Tabela 7.1'!A2956,"mmmm/aaaa"),'alimentação - Tabela 7.1'!$5:$5,0)), "")</f>
        <v/>
      </c>
      <c r="D2956" s="62" t="str">
        <f>IFERROR(INDEX('alimentação - Tabela 7.1'!$23:$23,
MATCH(TEXT('Tabela 7.1'!$A2956,"mmmm/aaaa"),'alimentação - Tabela 7.1'!$5:$5,0)+1), "")</f>
        <v/>
      </c>
      <c r="E2956" s="62" t="str">
        <f>IFERROR(INDEX('alimentação - Tabela 7.1'!$23:$23,
MATCH(TEXT('Tabela 7.1'!$A2956,"mmmm/aaaa"),'alimentação - Tabela 7.1'!$5:$5,0)+2), "")</f>
        <v/>
      </c>
      <c r="F2956" s="62" t="str">
        <f>IFERROR(INDEX('alimentação - Tabela 7.1'!$23:$23,
MATCH(TEXT('Tabela 7.1'!$A2956,"mmmm/aaaa"),'alimentação - Tabela 7.1'!$5:$5,0)+3), "")</f>
        <v/>
      </c>
      <c r="G2956" s="95" t="str">
        <f>IFERROR(INDEX('alimentação - Tabela 7.1'!$23:$23,
MATCH(TEXT('Tabela 7.1'!$A2956,"mmmm/aaaa"),'alimentação - Tabela 7.1'!$5:$5,0)+4), "")</f>
        <v/>
      </c>
    </row>
    <row r="2957" spans="1:7" ht="18" customHeight="1" x14ac:dyDescent="0.25">
      <c r="A2957" s="59" t="str">
        <f>IF(
   SUMPRODUCT(--('alimentação - Tabela 7.1'!$5:$5=TEXT(DATE(2020,INT((ROW(A2955)-1)/33)+1,1),"mmmm/aaaa"))) &gt; 0,
   TEXT(DATE(2020,INT((ROW(A2955)-1)/33)+1,1),"mmm/aa"),
   ""
)</f>
        <v/>
      </c>
      <c r="B2957" s="61" t="str">
        <f>IF(A2957&lt;&gt;"", 'alimentação - Tabela 7.1'!$B$24, "" )</f>
        <v/>
      </c>
      <c r="C2957" s="62" t="str">
        <f>IFERROR(INDEX('alimentação - Tabela 7.1'!$24:$24,
MATCH(TEXT('Tabela 7.1'!A2957,"mmmm/aaaa"),'alimentação - Tabela 7.1'!$5:$5,0)), "")</f>
        <v/>
      </c>
      <c r="D2957" s="62" t="str">
        <f>IFERROR(INDEX('alimentação - Tabela 7.1'!$24:$24,
MATCH(TEXT('Tabela 7.1'!$A2957,"mmmm/aaaa"),'alimentação - Tabela 7.1'!$5:$5,0)+1), "")</f>
        <v/>
      </c>
      <c r="E2957" s="62" t="str">
        <f>IFERROR(INDEX('alimentação - Tabela 7.1'!$24:$24,
MATCH(TEXT('Tabela 7.1'!$A2957,"mmmm/aaaa"),'alimentação - Tabela 7.1'!$5:$5,0)+2), "")</f>
        <v/>
      </c>
      <c r="F2957" s="62" t="str">
        <f>IFERROR(INDEX('alimentação - Tabela 7.1'!$24:$24,
MATCH(TEXT('Tabela 7.1'!$A2957,"mmmm/aaaa"),'alimentação - Tabela 7.1'!$5:$5,0)+3), "")</f>
        <v/>
      </c>
      <c r="G2957" s="95" t="str">
        <f>IFERROR(INDEX('alimentação - Tabela 7.1'!$24:$24,
MATCH(TEXT('Tabela 7.1'!$A2957,"mmmm/aaaa"),'alimentação - Tabela 7.1'!$5:$5,0)+4), "")</f>
        <v/>
      </c>
    </row>
    <row r="2958" spans="1:7" ht="18" customHeight="1" x14ac:dyDescent="0.25">
      <c r="A2958" s="59" t="str">
        <f>IF(
   SUMPRODUCT(--('alimentação - Tabela 7.1'!$5:$5=TEXT(DATE(2020,INT((ROW(A2956)-1)/33)+1,1),"mmmm/aaaa"))) &gt; 0,
   TEXT(DATE(2020,INT((ROW(A2956)-1)/33)+1,1),"mmm/aa"),
   ""
)</f>
        <v/>
      </c>
      <c r="B2958" s="61" t="str">
        <f>IF(A2958&lt;&gt;"", 'alimentação - Tabela 7.1'!$B$25, "" )</f>
        <v/>
      </c>
      <c r="C2958" s="62" t="str">
        <f>IFERROR(INDEX('alimentação - Tabela 7.1'!$25:$25,
MATCH(TEXT('Tabela 7.1'!A2958,"mmmm/aaaa"),'alimentação - Tabela 7.1'!$5:$5,0)), "")</f>
        <v/>
      </c>
      <c r="D2958" s="62" t="str">
        <f>IFERROR(INDEX('alimentação - Tabela 7.1'!$25:$25,
MATCH(TEXT('Tabela 7.1'!$A2958,"mmmm/aaaa"),'alimentação - Tabela 7.1'!$5:$5,0)+1), "")</f>
        <v/>
      </c>
      <c r="E2958" s="62" t="str">
        <f>IFERROR(INDEX('alimentação - Tabela 7.1'!$25:$25,
MATCH(TEXT('Tabela 7.1'!$A2958,"mmmm/aaaa"),'alimentação - Tabela 7.1'!$5:$5,0)+2), "")</f>
        <v/>
      </c>
      <c r="F2958" s="62" t="str">
        <f>IFERROR(INDEX('alimentação - Tabela 7.1'!$25:$25,
MATCH(TEXT('Tabela 7.1'!$A2958,"mmmm/aaaa"),'alimentação - Tabela 7.1'!$5:$5,0)+3), "")</f>
        <v/>
      </c>
      <c r="G2958" s="95" t="str">
        <f>IFERROR(INDEX('alimentação - Tabela 7.1'!$25:$25,
MATCH(TEXT('Tabela 7.1'!$A2958,"mmmm/aaaa"),'alimentação - Tabela 7.1'!$5:$5,0)+4), "")</f>
        <v/>
      </c>
    </row>
    <row r="2959" spans="1:7" ht="18" customHeight="1" x14ac:dyDescent="0.25">
      <c r="A2959" s="59" t="str">
        <f>IF(
   SUMPRODUCT(--('alimentação - Tabela 7.1'!$5:$5=TEXT(DATE(2020,INT((ROW(A2957)-1)/33)+1,1),"mmmm/aaaa"))) &gt; 0,
   TEXT(DATE(2020,INT((ROW(A2957)-1)/33)+1,1),"mmm/aa"),
   ""
)</f>
        <v/>
      </c>
      <c r="B2959" s="61" t="str">
        <f>IF(A2959&lt;&gt;"", 'alimentação - Tabela 7.1'!$B$26, "" )</f>
        <v/>
      </c>
      <c r="C2959" s="62" t="str">
        <f>IFERROR(INDEX('alimentação - Tabela 7.1'!$26:$26,
MATCH(TEXT('Tabela 7.1'!A2959,"mmmm/aaaa"),'alimentação - Tabela 7.1'!$5:$5,0)), "")</f>
        <v/>
      </c>
      <c r="D2959" s="62" t="str">
        <f>IFERROR(INDEX('alimentação - Tabela 7.1'!$26:$26,
MATCH(TEXT('Tabela 7.1'!$A2959,"mmmm/aaaa"),'alimentação - Tabela 7.1'!$5:$5,0)+1), "")</f>
        <v/>
      </c>
      <c r="E2959" s="62" t="str">
        <f>IFERROR(INDEX('alimentação - Tabela 7.1'!$26:$26,
MATCH(TEXT('Tabela 7.1'!$A2959,"mmmm/aaaa"),'alimentação - Tabela 7.1'!$5:$5,0)+2), "")</f>
        <v/>
      </c>
      <c r="F2959" s="62" t="str">
        <f>IFERROR(INDEX('alimentação - Tabela 7.1'!$26:$26,
MATCH(TEXT('Tabela 7.1'!$A2959,"mmmm/aaaa"),'alimentação - Tabela 7.1'!$5:$5,0)+3), "")</f>
        <v/>
      </c>
      <c r="G2959" s="95" t="str">
        <f>IFERROR(INDEX('alimentação - Tabela 7.1'!$26:$26,
MATCH(TEXT('Tabela 7.1'!$A2959,"mmmm/aaaa"),'alimentação - Tabela 7.1'!$5:$5,0)+4), "")</f>
        <v/>
      </c>
    </row>
    <row r="2960" spans="1:7" ht="18" customHeight="1" x14ac:dyDescent="0.25">
      <c r="A2960" s="59" t="str">
        <f>IF(
   SUMPRODUCT(--('alimentação - Tabela 7.1'!$5:$5=TEXT(DATE(2020,INT((ROW(A2958)-1)/33)+1,1),"mmmm/aaaa"))) &gt; 0,
   TEXT(DATE(2020,INT((ROW(A2958)-1)/33)+1,1),"mmm/aa"),
   ""
)</f>
        <v/>
      </c>
      <c r="B2960" s="61" t="str">
        <f>IF(A2960&lt;&gt;"", 'alimentação - Tabela 7.1'!$B$27, "" )</f>
        <v/>
      </c>
      <c r="C2960" s="62" t="str">
        <f>IFERROR(INDEX('alimentação - Tabela 7.1'!$27:$27,
MATCH(TEXT('Tabela 7.1'!A2960,"mmmm/aaaa"),'alimentação - Tabela 7.1'!$5:$5,0)), "")</f>
        <v/>
      </c>
      <c r="D2960" s="62" t="str">
        <f>IFERROR(INDEX('alimentação - Tabela 7.1'!$27:$27,
MATCH(TEXT('Tabela 7.1'!$A2960,"mmmm/aaaa"),'alimentação - Tabela 7.1'!$5:$5,0)+1), "")</f>
        <v/>
      </c>
      <c r="E2960" s="62" t="str">
        <f>IFERROR(INDEX('alimentação - Tabela 7.1'!$27:$27,
MATCH(TEXT('Tabela 7.1'!$A2960,"mmmm/aaaa"),'alimentação - Tabela 7.1'!$5:$5,0)+2), "")</f>
        <v/>
      </c>
      <c r="F2960" s="62" t="str">
        <f>IFERROR(INDEX('alimentação - Tabela 7.1'!$27:$27,
MATCH(TEXT('Tabela 7.1'!$A2960,"mmmm/aaaa"),'alimentação - Tabela 7.1'!$5:$5,0)+3), "")</f>
        <v/>
      </c>
      <c r="G2960" s="95" t="str">
        <f>IFERROR(INDEX('alimentação - Tabela 7.1'!$27:$27,
MATCH(TEXT('Tabela 7.1'!$A2960,"mmmm/aaaa"),'alimentação - Tabela 7.1'!$5:$5,0)+4), "")</f>
        <v/>
      </c>
    </row>
    <row r="2961" spans="1:7" ht="18" customHeight="1" x14ac:dyDescent="0.25">
      <c r="A2961" s="59" t="str">
        <f>IF(
   SUMPRODUCT(--('alimentação - Tabela 7.1'!$5:$5=TEXT(DATE(2020,INT((ROW(A2959)-1)/33)+1,1),"mmmm/aaaa"))) &gt; 0,
   TEXT(DATE(2020,INT((ROW(A2959)-1)/33)+1,1),"mmm/aa"),
   ""
)</f>
        <v/>
      </c>
      <c r="B2961" s="61" t="str">
        <f>IF(A2961&lt;&gt;"", 'alimentação - Tabela 7.1'!$B$28, "" )</f>
        <v/>
      </c>
      <c r="C2961" s="62" t="str">
        <f>IFERROR(INDEX('alimentação - Tabela 7.1'!$28:$28,
MATCH(TEXT('Tabela 7.1'!A2961,"mmmm/aaaa"),'alimentação - Tabela 7.1'!$5:$5,0)), "")</f>
        <v/>
      </c>
      <c r="D2961" s="62" t="str">
        <f>IFERROR(INDEX('alimentação - Tabela 7.1'!$28:$28,
MATCH(TEXT('Tabela 7.1'!$A2961,"mmmm/aaaa"),'alimentação - Tabela 7.1'!$5:$5,0)+1), "")</f>
        <v/>
      </c>
      <c r="E2961" s="62" t="str">
        <f>IFERROR(INDEX('alimentação - Tabela 7.1'!$28:$28,
MATCH(TEXT('Tabela 7.1'!$A2961,"mmmm/aaaa"),'alimentação - Tabela 7.1'!$5:$5,0)+2), "")</f>
        <v/>
      </c>
      <c r="F2961" s="62" t="str">
        <f>IFERROR(INDEX('alimentação - Tabela 7.1'!$28:$28,
MATCH(TEXT('Tabela 7.1'!$A2961,"mmmm/aaaa"),'alimentação - Tabela 7.1'!$5:$5,0)+3), "")</f>
        <v/>
      </c>
      <c r="G2961" s="95" t="str">
        <f>IFERROR(INDEX('alimentação - Tabela 7.1'!$28:$28,
MATCH(TEXT('Tabela 7.1'!$A2961,"mmmm/aaaa"),'alimentação - Tabela 7.1'!$5:$5,0)+4), "")</f>
        <v/>
      </c>
    </row>
    <row r="2962" spans="1:7" ht="18" customHeight="1" x14ac:dyDescent="0.25">
      <c r="A2962" s="59" t="str">
        <f>IF(
   SUMPRODUCT(--('alimentação - Tabela 7.1'!$5:$5=TEXT(DATE(2020,INT((ROW(A2960)-1)/33)+1,1),"mmmm/aaaa"))) &gt; 0,
   TEXT(DATE(2020,INT((ROW(A2960)-1)/33)+1,1),"mmm/aa"),
   ""
)</f>
        <v/>
      </c>
      <c r="B2962" s="61" t="str">
        <f>IF(A2962&lt;&gt;"", 'alimentação - Tabela 7.1'!$B$29, "" )</f>
        <v/>
      </c>
      <c r="C2962" s="62" t="str">
        <f>IFERROR(INDEX('alimentação - Tabela 7.1'!$29:$29,
MATCH(TEXT('Tabela 7.1'!A2962,"mmmm/aaaa"),'alimentação - Tabela 7.1'!$5:$5,0)), "")</f>
        <v/>
      </c>
      <c r="D2962" s="62" t="str">
        <f>IFERROR(INDEX('alimentação - Tabela 7.1'!$29:$29,
MATCH(TEXT('Tabela 7.1'!$A2962,"mmmm/aaaa"),'alimentação - Tabela 7.1'!$5:$5,0)+1), "")</f>
        <v/>
      </c>
      <c r="E2962" s="62" t="str">
        <f>IFERROR(INDEX('alimentação - Tabela 7.1'!$29:$29,
MATCH(TEXT('Tabela 7.1'!$A2962,"mmmm/aaaa"),'alimentação - Tabela 7.1'!$5:$5,0)+2), "")</f>
        <v/>
      </c>
      <c r="F2962" s="62" t="str">
        <f>IFERROR(INDEX('alimentação - Tabela 7.1'!$29:$29,
MATCH(TEXT('Tabela 7.1'!$A2962,"mmmm/aaaa"),'alimentação - Tabela 7.1'!$5:$5,0)+3), "")</f>
        <v/>
      </c>
      <c r="G2962" s="95" t="str">
        <f>IFERROR(INDEX('alimentação - Tabela 7.1'!$29:$29,
MATCH(TEXT('Tabela 7.1'!$A2962,"mmmm/aaaa"),'alimentação - Tabela 7.1'!$5:$5,0)+4), "")</f>
        <v/>
      </c>
    </row>
    <row r="2963" spans="1:7" ht="18" customHeight="1" x14ac:dyDescent="0.25">
      <c r="A2963" s="59" t="str">
        <f>IF(
   SUMPRODUCT(--('alimentação - Tabela 7.1'!$5:$5=TEXT(DATE(2020,INT((ROW(A2961)-1)/33)+1,1),"mmmm/aaaa"))) &gt; 0,
   TEXT(DATE(2020,INT((ROW(A2961)-1)/33)+1,1),"mmm/aa"),
   ""
)</f>
        <v/>
      </c>
      <c r="B2963" s="61" t="str">
        <f>IF(A2963&lt;&gt;"", 'alimentação - Tabela 7.1'!$B$30, "" )</f>
        <v/>
      </c>
      <c r="C2963" s="62" t="str">
        <f>IFERROR(INDEX('alimentação - Tabela 7.1'!$30:$30,
MATCH(TEXT('Tabela 7.1'!A2963,"mmmm/aaaa"),'alimentação - Tabela 7.1'!$5:$5,0)), "")</f>
        <v/>
      </c>
      <c r="D2963" s="62" t="str">
        <f>IFERROR(INDEX('alimentação - Tabela 7.1'!$30:$30,
MATCH(TEXT('Tabela 7.1'!$A2963,"mmmm/aaaa"),'alimentação - Tabela 7.1'!$5:$5,0)+1), "")</f>
        <v/>
      </c>
      <c r="E2963" s="62" t="str">
        <f>IFERROR(INDEX('alimentação - Tabela 7.1'!$30:$30,
MATCH(TEXT('Tabela 7.1'!$A2963,"mmmm/aaaa"),'alimentação - Tabela 7.1'!$5:$5,0)+2), "")</f>
        <v/>
      </c>
      <c r="F2963" s="62" t="str">
        <f>IFERROR(INDEX('alimentação - Tabela 7.1'!$30:$30,
MATCH(TEXT('Tabela 7.1'!$A2963,"mmmm/aaaa"),'alimentação - Tabela 7.1'!$5:$5,0)+3), "")</f>
        <v/>
      </c>
      <c r="G2963" s="95" t="str">
        <f>IFERROR(INDEX('alimentação - Tabela 7.1'!$30:$30,
MATCH(TEXT('Tabela 7.1'!$A2963,"mmmm/aaaa"),'alimentação - Tabela 7.1'!$5:$5,0)+4), "")</f>
        <v/>
      </c>
    </row>
    <row r="2964" spans="1:7" ht="18" customHeight="1" x14ac:dyDescent="0.25">
      <c r="A2964" s="59" t="str">
        <f>IF(
   SUMPRODUCT(--('alimentação - Tabela 7.1'!$5:$5=TEXT(DATE(2020,INT((ROW(A2962)-1)/33)+1,1),"mmmm/aaaa"))) &gt; 0,
   TEXT(DATE(2020,INT((ROW(A2962)-1)/33)+1,1),"mmm/aa"),
   ""
)</f>
        <v/>
      </c>
      <c r="B2964" s="61" t="str">
        <f>IF(A2964&lt;&gt;"", 'alimentação - Tabela 7.1'!$B$31, "" )</f>
        <v/>
      </c>
      <c r="C2964" s="62" t="str">
        <f>IFERROR(INDEX('alimentação - Tabela 7.1'!$31:$31,
MATCH(TEXT('Tabela 7.1'!A2964,"mmmm/aaaa"),'alimentação - Tabela 7.1'!$5:$5,0)), "")</f>
        <v/>
      </c>
      <c r="D2964" s="62" t="str">
        <f>IFERROR(INDEX('alimentação - Tabela 7.1'!$31:$31,
MATCH(TEXT('Tabela 7.1'!$A2964,"mmmm/aaaa"),'alimentação - Tabela 7.1'!$5:$5,0)+1), "")</f>
        <v/>
      </c>
      <c r="E2964" s="62" t="str">
        <f>IFERROR(INDEX('alimentação - Tabela 7.1'!$31:$31,
MATCH(TEXT('Tabela 7.1'!$A2964,"mmmm/aaaa"),'alimentação - Tabela 7.1'!$5:$5,0)+2), "")</f>
        <v/>
      </c>
      <c r="F2964" s="62" t="str">
        <f>IFERROR(INDEX('alimentação - Tabela 7.1'!$31:$31,
MATCH(TEXT('Tabela 7.1'!$A2964,"mmmm/aaaa"),'alimentação - Tabela 7.1'!$5:$5,0)+3), "")</f>
        <v/>
      </c>
      <c r="G2964" s="95" t="str">
        <f>IFERROR(INDEX('alimentação - Tabela 7.1'!$31:$31,
MATCH(TEXT('Tabela 7.1'!$A2964,"mmmm/aaaa"),'alimentação - Tabela 7.1'!$5:$5,0)+4), "")</f>
        <v/>
      </c>
    </row>
    <row r="2965" spans="1:7" ht="18" customHeight="1" x14ac:dyDescent="0.25">
      <c r="A2965" s="59" t="str">
        <f>IF(
   SUMPRODUCT(--('alimentação - Tabela 7.1'!$5:$5=TEXT(DATE(2020,INT((ROW(A2963)-1)/33)+1,1),"mmmm/aaaa"))) &gt; 0,
   TEXT(DATE(2020,INT((ROW(A2963)-1)/33)+1,1),"mmm/aa"),
   ""
)</f>
        <v/>
      </c>
      <c r="B2965" s="61" t="str">
        <f>IF(A2965&lt;&gt;"", 'alimentação - Tabela 7.1'!$B$32, "" )</f>
        <v/>
      </c>
      <c r="C2965" s="62" t="str">
        <f>IFERROR(INDEX('alimentação - Tabela 7.1'!$32:$32,
MATCH(TEXT('Tabela 7.1'!A2965,"mmmm/aaaa"),'alimentação - Tabela 7.1'!$5:$5,0)), "")</f>
        <v/>
      </c>
      <c r="D2965" s="62" t="str">
        <f>IFERROR(INDEX('alimentação - Tabela 7.1'!$32:$32,
MATCH(TEXT('Tabela 7.1'!$A2965,"mmmm/aaaa"),'alimentação - Tabela 7.1'!$5:$5,0)+1), "")</f>
        <v/>
      </c>
      <c r="E2965" s="62" t="str">
        <f>IFERROR(INDEX('alimentação - Tabela 7.1'!$32:$32,
MATCH(TEXT('Tabela 7.1'!$A2965,"mmmm/aaaa"),'alimentação - Tabela 7.1'!$5:$5,0)+2), "")</f>
        <v/>
      </c>
      <c r="F2965" s="62" t="str">
        <f>IFERROR(INDEX('alimentação - Tabela 7.1'!$32:$32,
MATCH(TEXT('Tabela 7.1'!$A2965,"mmmm/aaaa"),'alimentação - Tabela 7.1'!$5:$5,0)+3), "")</f>
        <v/>
      </c>
      <c r="G2965" s="95" t="str">
        <f>IFERROR(INDEX('alimentação - Tabela 7.1'!$32:$32,
MATCH(TEXT('Tabela 7.1'!$A2965,"mmmm/aaaa"),'alimentação - Tabela 7.1'!$5:$5,0)+4), "")</f>
        <v/>
      </c>
    </row>
    <row r="2966" spans="1:7" ht="18" customHeight="1" x14ac:dyDescent="0.25">
      <c r="A2966" s="59" t="str">
        <f>IF(
   SUMPRODUCT(--('alimentação - Tabela 7.1'!$5:$5=TEXT(DATE(2020,INT((ROW(A2964)-1)/33)+1,1),"mmmm/aaaa"))) &gt; 0,
   TEXT(DATE(2020,INT((ROW(A2964)-1)/33)+1,1),"mmm/aa"),
   ""
)</f>
        <v/>
      </c>
      <c r="B2966" s="61" t="str">
        <f>IF(A2966&lt;&gt;"", 'alimentação - Tabela 7.1'!$B$33, "" )</f>
        <v/>
      </c>
      <c r="C2966" s="62" t="str">
        <f>IFERROR(INDEX('alimentação - Tabela 7.1'!$33:$33,
MATCH(TEXT('Tabela 7.1'!A2966,"mmmm/aaaa"),'alimentação - Tabela 7.1'!$5:$5,0)), "")</f>
        <v/>
      </c>
      <c r="D2966" s="62" t="str">
        <f>IFERROR(INDEX('alimentação - Tabela 7.1'!$33:$33,
MATCH(TEXT('Tabela 7.1'!$A2966,"mmmm/aaaa"),'alimentação - Tabela 7.1'!$5:$5,0)+1), "")</f>
        <v/>
      </c>
      <c r="E2966" s="62" t="str">
        <f>IFERROR(INDEX('alimentação - Tabela 7.1'!$33:$33,
MATCH(TEXT('Tabela 7.1'!$A2966,"mmmm/aaaa"),'alimentação - Tabela 7.1'!$5:$5,0)+2), "")</f>
        <v/>
      </c>
      <c r="F2966" s="62" t="str">
        <f>IFERROR(INDEX('alimentação - Tabela 7.1'!$33:$33,
MATCH(TEXT('Tabela 7.1'!$A2966,"mmmm/aaaa"),'alimentação - Tabela 7.1'!$5:$5,0)+3), "")</f>
        <v/>
      </c>
      <c r="G2966" s="95" t="str">
        <f>IFERROR(INDEX('alimentação - Tabela 7.1'!$33:$33,
MATCH(TEXT('Tabela 7.1'!$A2966,"mmmm/aaaa"),'alimentação - Tabela 7.1'!$5:$5,0)+4), "")</f>
        <v/>
      </c>
    </row>
    <row r="2967" spans="1:7" ht="18" customHeight="1" x14ac:dyDescent="0.25">
      <c r="A2967" s="59" t="str">
        <f>IF(
   SUMPRODUCT(--('alimentação - Tabela 7.1'!$5:$5=TEXT(DATE(2020,INT((ROW(A2965)-1)/33)+1,1),"mmmm/aaaa"))) &gt; 0,
   TEXT(DATE(2020,INT((ROW(A2965)-1)/33)+1,1),"mmm/aa"),
   ""
)</f>
        <v/>
      </c>
      <c r="B2967" s="61" t="str">
        <f>IF(A2967&lt;&gt;"", 'alimentação - Tabela 7.1'!$B$34, "" )</f>
        <v/>
      </c>
      <c r="C2967" s="62" t="str">
        <f>IFERROR(INDEX('alimentação - Tabela 7.1'!$34:$34,
MATCH(TEXT('Tabela 7.1'!A2967,"mmmm/aaaa"),'alimentação - Tabela 7.1'!$5:$5,0)), "")</f>
        <v/>
      </c>
      <c r="D2967" s="62" t="str">
        <f>IFERROR(INDEX('alimentação - Tabela 7.1'!$34:$34,
MATCH(TEXT('Tabela 7.1'!$A2967,"mmmm/aaaa"),'alimentação - Tabela 7.1'!$5:$5,0)+1), "")</f>
        <v/>
      </c>
      <c r="E2967" s="62" t="str">
        <f>IFERROR(INDEX('alimentação - Tabela 7.1'!$34:$34,
MATCH(TEXT('Tabela 7.1'!$A2967,"mmmm/aaaa"),'alimentação - Tabela 7.1'!$5:$5,0)+2), "")</f>
        <v/>
      </c>
      <c r="F2967" s="62" t="str">
        <f>IFERROR(INDEX('alimentação - Tabela 7.1'!$34:$34,
MATCH(TEXT('Tabela 7.1'!$A2967,"mmmm/aaaa"),'alimentação - Tabela 7.1'!$5:$5,0)+3), "")</f>
        <v/>
      </c>
      <c r="G2967" s="95" t="str">
        <f>IFERROR(INDEX('alimentação - Tabela 7.1'!$34:$34,
MATCH(TEXT('Tabela 7.1'!$A2967,"mmmm/aaaa"),'alimentação - Tabela 7.1'!$5:$5,0)+4), "")</f>
        <v/>
      </c>
    </row>
    <row r="2968" spans="1:7" ht="18" customHeight="1" x14ac:dyDescent="0.25">
      <c r="A2968" s="59" t="str">
        <f>IF(
   SUMPRODUCT(--('alimentação - Tabela 7.1'!$5:$5=TEXT(DATE(2020,INT((ROW(A2966)-1)/33)+1,1),"mmmm/aaaa"))) &gt; 0,
   TEXT(DATE(2020,INT((ROW(A2966)-1)/33)+1,1),"mmm/aa"),
   ""
)</f>
        <v/>
      </c>
      <c r="B2968" s="61" t="str">
        <f>IF(A2968&lt;&gt;"", 'alimentação - Tabela 7.1'!$B$35, "" )</f>
        <v/>
      </c>
      <c r="C2968" s="62" t="str">
        <f>IFERROR(INDEX('alimentação - Tabela 7.1'!$35:$35,
MATCH(TEXT('Tabela 7.1'!A2968,"mmmm/aaaa"),'alimentação - Tabela 7.1'!$5:$5,0)), "")</f>
        <v/>
      </c>
      <c r="D2968" s="62" t="str">
        <f>IFERROR(INDEX('alimentação - Tabela 7.1'!$35:$35,
MATCH(TEXT('Tabela 7.1'!$A2968,"mmmm/aaaa"),'alimentação - Tabela 7.1'!$5:$5,0)+1), "")</f>
        <v/>
      </c>
      <c r="E2968" s="62" t="str">
        <f>IFERROR(INDEX('alimentação - Tabela 7.1'!$35:$35,
MATCH(TEXT('Tabela 7.1'!$A2968,"mmmm/aaaa"),'alimentação - Tabela 7.1'!$5:$5,0)+2), "")</f>
        <v/>
      </c>
      <c r="F2968" s="62" t="str">
        <f>IFERROR(INDEX('alimentação - Tabela 7.1'!$35:$35,
MATCH(TEXT('Tabela 7.1'!$A2968,"mmmm/aaaa"),'alimentação - Tabela 7.1'!$5:$5,0)+3), "")</f>
        <v/>
      </c>
      <c r="G2968" s="95" t="str">
        <f>IFERROR(INDEX('alimentação - Tabela 7.1'!$35:$35,
MATCH(TEXT('Tabela 7.1'!$A2968,"mmmm/aaaa"),'alimentação - Tabela 7.1'!$5:$5,0)+4), "")</f>
        <v/>
      </c>
    </row>
    <row r="2969" spans="1:7" ht="18" customHeight="1" x14ac:dyDescent="0.25">
      <c r="A2969" s="59" t="str">
        <f>IF(
   SUMPRODUCT(--('alimentação - Tabela 7.1'!$5:$5=TEXT(DATE(2020,INT((ROW(A2967)-1)/33)+1,1),"mmmm/aaaa"))) &gt; 0,
   TEXT(DATE(2020,INT((ROW(A2967)-1)/33)+1,1),"mmm/aa"),
   ""
)</f>
        <v/>
      </c>
      <c r="B2969" s="61" t="str">
        <f>IF(A2969&lt;&gt;"", 'alimentação - Tabela 7.1'!$B$36, "" )</f>
        <v/>
      </c>
      <c r="C2969" s="62" t="str">
        <f>IFERROR(INDEX('alimentação - Tabela 7.1'!$36:$36,
MATCH(TEXT('Tabela 7.1'!A2969,"mmmm/aaaa"),'alimentação - Tabela 7.1'!$5:$5,0)), "")</f>
        <v/>
      </c>
      <c r="D2969" s="62" t="str">
        <f>IFERROR(INDEX('alimentação - Tabela 7.1'!$36:$36,
MATCH(TEXT('Tabela 7.1'!$A2969,"mmmm/aaaa"),'alimentação - Tabela 7.1'!$5:$5,0)+1), "")</f>
        <v/>
      </c>
      <c r="E2969" s="62" t="str">
        <f>IFERROR(INDEX('alimentação - Tabela 7.1'!$36:$36,
MATCH(TEXT('Tabela 7.1'!$A2969,"mmmm/aaaa"),'alimentação - Tabela 7.1'!$5:$5,0)+2), "")</f>
        <v/>
      </c>
      <c r="F2969" s="62" t="str">
        <f>IFERROR(INDEX('alimentação - Tabela 7.1'!$36:$36,
MATCH(TEXT('Tabela 7.1'!$A2969,"mmmm/aaaa"),'alimentação - Tabela 7.1'!$5:$5,0)+3), "")</f>
        <v/>
      </c>
      <c r="G2969" s="95" t="str">
        <f>IFERROR(INDEX('alimentação - Tabela 7.1'!$36:$36,
MATCH(TEXT('Tabela 7.1'!$A2969,"mmmm/aaaa"),'alimentação - Tabela 7.1'!$5:$5,0)+4), "")</f>
        <v/>
      </c>
    </row>
    <row r="2970" spans="1:7" ht="18" customHeight="1" x14ac:dyDescent="0.25">
      <c r="A2970" s="59" t="str">
        <f>IF(
   SUMPRODUCT(--('alimentação - Tabela 7.1'!$5:$5=TEXT(DATE(2020,INT((ROW(A2968)-1)/33)+1,1),"mmmm/aaaa"))) &gt; 0,
   TEXT(DATE(2020,INT((ROW(A2968)-1)/33)+1,1),"mmm/aa"),
   ""
)</f>
        <v/>
      </c>
      <c r="B2970" s="61" t="str">
        <f>IF(A2970&lt;&gt;"", 'alimentação - Tabela 7.1'!$B$37, "" )</f>
        <v/>
      </c>
      <c r="C2970" s="62" t="str">
        <f>IFERROR(INDEX('alimentação - Tabela 7.1'!$37:$37,
MATCH(TEXT('Tabela 7.1'!A2970,"mmmm/aaaa"),'alimentação - Tabela 7.1'!$5:$5,0)), "")</f>
        <v/>
      </c>
      <c r="D2970" s="62" t="str">
        <f>IFERROR(INDEX('alimentação - Tabela 7.1'!$37:$37,
MATCH(TEXT('Tabela 7.1'!$A2970,"mmmm/aaaa"),'alimentação - Tabela 7.1'!$5:$5,0)+1), "")</f>
        <v/>
      </c>
      <c r="E2970" s="62" t="str">
        <f>IFERROR(INDEX('alimentação - Tabela 7.1'!$37:$37,
MATCH(TEXT('Tabela 7.1'!$A2970,"mmmm/aaaa"),'alimentação - Tabela 7.1'!$5:$5,0)+2), "")</f>
        <v/>
      </c>
      <c r="F2970" s="62" t="str">
        <f>IFERROR(INDEX('alimentação - Tabela 7.1'!$37:$37,
MATCH(TEXT('Tabela 7.1'!$A2970,"mmmm/aaaa"),'alimentação - Tabela 7.1'!$5:$5,0)+3), "")</f>
        <v/>
      </c>
      <c r="G2970" s="95" t="str">
        <f>IFERROR(INDEX('alimentação - Tabela 7.1'!$37:$37,
MATCH(TEXT('Tabela 7.1'!$A2970,"mmmm/aaaa"),'alimentação - Tabela 7.1'!$5:$5,0)+4), "")</f>
        <v/>
      </c>
    </row>
    <row r="2971" spans="1:7" ht="18" customHeight="1" x14ac:dyDescent="0.25">
      <c r="A2971" s="59" t="str">
        <f>IF(
   SUMPRODUCT(--('alimentação - Tabela 7.1'!$5:$5=TEXT(DATE(2020,INT((ROW(A2969)-1)/33)+1,1),"mmmm/aaaa"))) &gt; 0,
   TEXT(DATE(2020,INT((ROW(A2969)-1)/33)+1,1),"mmm/aa"),
   ""
)</f>
        <v/>
      </c>
      <c r="B2971" s="61" t="str">
        <f>IF(A2971&lt;&gt;"", 'alimentação - Tabela 7.1'!$B$38, "" )</f>
        <v/>
      </c>
      <c r="C2971" s="62" t="str">
        <f>IFERROR(INDEX('alimentação - Tabela 7.1'!$38:$38,
MATCH(TEXT('Tabela 7.1'!A2971,"mmmm/aaaa"),'alimentação - Tabela 7.1'!$5:$5,0)), "")</f>
        <v/>
      </c>
      <c r="D2971" s="62" t="str">
        <f>IFERROR(INDEX('alimentação - Tabela 7.1'!$38:$38,
MATCH(TEXT('Tabela 7.1'!$A2971,"mmmm/aaaa"),'alimentação - Tabela 7.1'!$5:$5,0)+1), "")</f>
        <v/>
      </c>
      <c r="E2971" s="62" t="str">
        <f>IFERROR(INDEX('alimentação - Tabela 7.1'!$38:$38,
MATCH(TEXT('Tabela 7.1'!$A2971,"mmmm/aaaa"),'alimentação - Tabela 7.1'!$5:$5,0)+2), "")</f>
        <v/>
      </c>
      <c r="F2971" s="62" t="str">
        <f>IFERROR(INDEX('alimentação - Tabela 7.1'!$38:$38,
MATCH(TEXT('Tabela 7.1'!$A2971,"mmmm/aaaa"),'alimentação - Tabela 7.1'!$5:$5,0)+3), "")</f>
        <v/>
      </c>
      <c r="G2971" s="95" t="str">
        <f>IFERROR(INDEX('alimentação - Tabela 7.1'!$38:$38,
MATCH(TEXT('Tabela 7.1'!$A2971,"mmmm/aaaa"),'alimentação - Tabela 7.1'!$5:$5,0)+4), "")</f>
        <v/>
      </c>
    </row>
    <row r="2972" spans="1:7" ht="18" customHeight="1" x14ac:dyDescent="0.25">
      <c r="A2972" s="59" t="str">
        <f>IF(
   SUMPRODUCT(--('alimentação - Tabela 7.1'!$5:$5=TEXT(DATE(2020,INT((ROW(A2970)-1)/33)+1,1),"mmmm/aaaa"))) &gt; 0,
   TEXT(DATE(2020,INT((ROW(A2970)-1)/33)+1,1),"mmm/aa"),
   ""
)</f>
        <v/>
      </c>
      <c r="B2972" s="61" t="str">
        <f>IF(A2972&lt;&gt;"", 'alimentação - Tabela 7.1'!$B$39, "" )</f>
        <v/>
      </c>
      <c r="C2972" s="62" t="str">
        <f>IFERROR(INDEX('alimentação - Tabela 7.1'!$39:$39,
MATCH(TEXT('Tabela 7.1'!A2972,"mmmm/aaaa"),'alimentação - Tabela 7.1'!$5:$5,0)), "")</f>
        <v/>
      </c>
      <c r="D2972" s="62" t="str">
        <f>IFERROR(INDEX('alimentação - Tabela 7.1'!$39:$39,
MATCH(TEXT('Tabela 7.1'!$A2972,"mmmm/aaaa"),'alimentação - Tabela 7.1'!$5:$5,0)+1), "")</f>
        <v/>
      </c>
      <c r="E2972" s="62" t="str">
        <f>IFERROR(INDEX('alimentação - Tabela 7.1'!$39:$39,
MATCH(TEXT('Tabela 7.1'!$A2972,"mmmm/aaaa"),'alimentação - Tabela 7.1'!$5:$5,0)+2), "")</f>
        <v/>
      </c>
      <c r="F2972" s="62" t="str">
        <f>IFERROR(INDEX('alimentação - Tabela 7.1'!$39:$39,
MATCH(TEXT('Tabela 7.1'!$A2972,"mmmm/aaaa"),'alimentação - Tabela 7.1'!$5:$5,0)+3), "")</f>
        <v/>
      </c>
      <c r="G2972" s="95" t="str">
        <f>IFERROR(INDEX('alimentação - Tabela 7.1'!$39:$39,
MATCH(TEXT('Tabela 7.1'!$A2972,"mmmm/aaaa"),'alimentação - Tabela 7.1'!$5:$5,0)+4), "")</f>
        <v/>
      </c>
    </row>
    <row r="2973" spans="1:7" ht="18" customHeight="1" x14ac:dyDescent="0.25">
      <c r="A2973" s="59" t="str">
        <f>IF(
   SUMPRODUCT(--('alimentação - Tabela 7.1'!$5:$5=TEXT(DATE(2020,INT((ROW(A2971)-1)/33)+1,1),"mmmm/aaaa"))) &gt; 0,
   TEXT(DATE(2020,INT((ROW(A2971)-1)/33)+1,1),"mmm/aa"),
   ""
)</f>
        <v/>
      </c>
      <c r="B2973" s="61" t="str">
        <f>IF(A2973&lt;&gt;"", 'alimentação - Tabela 7.1'!$B$7, "" )</f>
        <v/>
      </c>
      <c r="C2973" s="62" t="str">
        <f>IFERROR(INDEX('alimentação - Tabela 7.1'!$7:$7,
MATCH(TEXT('Tabela 7.1'!A2973,"mmmm/aaaa"),'alimentação - Tabela 7.1'!$5:$5,0)), "")</f>
        <v/>
      </c>
      <c r="D2973" s="62" t="str">
        <f>IFERROR(INDEX('alimentação - Tabela 7.1'!$7:$7,
MATCH(TEXT('Tabela 7.1'!$A2973,"mmmm/aaaa"),'alimentação - Tabela 7.1'!$5:$5,0)+1), "")</f>
        <v/>
      </c>
      <c r="E2973" s="62" t="str">
        <f>IFERROR(INDEX('alimentação - Tabela 7.1'!$7:$7,
MATCH(TEXT('Tabela 7.1'!$A2973,"mmmm/aaaa"),'alimentação - Tabela 7.1'!$5:$5,0)+2), "")</f>
        <v/>
      </c>
      <c r="F2973" s="62" t="str">
        <f>IFERROR(INDEX('alimentação - Tabela 7.1'!$7:$7,
MATCH(TEXT('Tabela 7.1'!$A2973,"mmmm/aaaa"),'alimentação - Tabela 7.1'!$5:$5,0)+3), "")</f>
        <v/>
      </c>
      <c r="G2973" s="95" t="str">
        <f>IFERROR(INDEX('alimentação - Tabela 7.1'!$7:$7,
MATCH(TEXT('Tabela 7.1'!$A2973,"mmmm/aaaa"),'alimentação - Tabela 7.1'!$5:$5,0)+4), "")</f>
        <v/>
      </c>
    </row>
    <row r="2974" spans="1:7" ht="18" customHeight="1" x14ac:dyDescent="0.25">
      <c r="A2974" s="59" t="str">
        <f>IF(
   SUMPRODUCT(--('alimentação - Tabela 7.1'!$5:$5=TEXT(DATE(2020,INT((ROW(A2972)-1)/33)+1,1),"mmmm/aaaa"))) &gt; 0,
   TEXT(DATE(2020,INT((ROW(A2972)-1)/33)+1,1),"mmm/aa"),
   ""
)</f>
        <v/>
      </c>
      <c r="B2974" s="61" t="str">
        <f>IF(A2974&lt;&gt;"", 'alimentação - Tabela 7.1'!$B$8, "" )</f>
        <v/>
      </c>
      <c r="C2974" s="62" t="str">
        <f>IFERROR(INDEX('alimentação - Tabela 7.1'!$8:$8,
MATCH(TEXT('Tabela 7.1'!A2974,"mmmm/aaaa"),'alimentação - Tabela 7.1'!$5:$5,0)), "")</f>
        <v/>
      </c>
      <c r="D2974" s="62" t="str">
        <f>IFERROR(INDEX('alimentação - Tabela 7.1'!$8:$8,
MATCH(TEXT('Tabela 7.1'!$A2974,"mmmm/aaaa"),'alimentação - Tabela 7.1'!$5:$5,0)+1), "")</f>
        <v/>
      </c>
      <c r="E2974" s="62" t="str">
        <f>IFERROR(INDEX('alimentação - Tabela 7.1'!$8:$8,
MATCH(TEXT('Tabela 7.1'!$A2974,"mmmm/aaaa"),'alimentação - Tabela 7.1'!$5:$5,0)+2), "")</f>
        <v/>
      </c>
      <c r="F2974" s="62" t="str">
        <f>IFERROR(INDEX('alimentação - Tabela 7.1'!$8:$8,
MATCH(TEXT('Tabela 7.1'!$A2974,"mmmm/aaaa"),'alimentação - Tabela 7.1'!$5:$5,0)+3), "")</f>
        <v/>
      </c>
      <c r="G2974" s="95" t="str">
        <f>IFERROR(INDEX('alimentação - Tabela 7.1'!$8:$8,
MATCH(TEXT('Tabela 7.1'!$A2974,"mmmm/aaaa"),'alimentação - Tabela 7.1'!$5:$5,0)+4), "")</f>
        <v/>
      </c>
    </row>
    <row r="2975" spans="1:7" ht="18" customHeight="1" x14ac:dyDescent="0.25">
      <c r="A2975" s="59" t="str">
        <f>IF(
   SUMPRODUCT(--('alimentação - Tabela 7.1'!$5:$5=TEXT(DATE(2020,INT((ROW(A2973)-1)/33)+1,1),"mmmm/aaaa"))) &gt; 0,
   TEXT(DATE(2020,INT((ROW(A2973)-1)/33)+1,1),"mmm/aa"),
   ""
)</f>
        <v/>
      </c>
      <c r="B2975" s="61" t="str">
        <f>IF(A2975&lt;&gt;"", 'alimentação - Tabela 7.1'!$B$9, "" )</f>
        <v/>
      </c>
      <c r="C2975" s="62" t="str">
        <f>IFERROR(INDEX('alimentação - Tabela 7.1'!$9:$9,
MATCH(TEXT('Tabela 7.1'!A2975,"mmmm/aaaa"),'alimentação - Tabela 7.1'!$5:$5,0)), "")</f>
        <v/>
      </c>
      <c r="D2975" s="62" t="str">
        <f>IFERROR(INDEX('alimentação - Tabela 7.1'!$9:$9,
MATCH(TEXT('Tabela 7.1'!$A2975,"mmmm/aaaa"),'alimentação - Tabela 7.1'!$5:$5,0)+1), "")</f>
        <v/>
      </c>
      <c r="E2975" s="62" t="str">
        <f>IFERROR(INDEX('alimentação - Tabela 7.1'!$9:$9,
MATCH(TEXT('Tabela 7.1'!$A2975,"mmmm/aaaa"),'alimentação - Tabela 7.1'!$5:$5,0)+2), "")</f>
        <v/>
      </c>
      <c r="F2975" s="62" t="str">
        <f>IFERROR(INDEX('alimentação - Tabela 7.1'!$9:$9,
MATCH(TEXT('Tabela 7.1'!$A2975,"mmmm/aaaa"),'alimentação - Tabela 7.1'!$5:$5,0)+3), "")</f>
        <v/>
      </c>
      <c r="G2975" s="95" t="str">
        <f>IFERROR(INDEX('alimentação - Tabela 7.1'!$9:$9,
MATCH(TEXT('Tabela 7.1'!$A2975,"mmmm/aaaa"),'alimentação - Tabela 7.1'!$5:$5,0)+4), "")</f>
        <v/>
      </c>
    </row>
    <row r="2976" spans="1:7" ht="18" customHeight="1" x14ac:dyDescent="0.25">
      <c r="A2976" s="59" t="str">
        <f>IF(
   SUMPRODUCT(--('alimentação - Tabela 7.1'!$5:$5=TEXT(DATE(2020,INT((ROW(A2974)-1)/33)+1,1),"mmmm/aaaa"))) &gt; 0,
   TEXT(DATE(2020,INT((ROW(A2974)-1)/33)+1,1),"mmm/aa"),
   ""
)</f>
        <v/>
      </c>
      <c r="B2976" s="61" t="str">
        <f>IF(A2976&lt;&gt;"", 'alimentação - Tabela 7.1'!$B$10, "" )</f>
        <v/>
      </c>
      <c r="C2976" s="62" t="str">
        <f>IFERROR(INDEX('alimentação - Tabela 7.1'!$10:$10,
MATCH(TEXT('Tabela 7.1'!A2976,"mmmm/aaaa"),'alimentação - Tabela 7.1'!$5:$5,0)), "")</f>
        <v/>
      </c>
      <c r="D2976" s="62" t="str">
        <f>IFERROR(INDEX('alimentação - Tabela 7.1'!$10:$10,
MATCH(TEXT('Tabela 7.1'!$A2976,"mmmm/aaaa"),'alimentação - Tabela 7.1'!$5:$5,0)+1), "")</f>
        <v/>
      </c>
      <c r="E2976" s="62" t="str">
        <f>IFERROR(INDEX('alimentação - Tabela 7.1'!$10:$10,
MATCH(TEXT('Tabela 7.1'!$A2976,"mmmm/aaaa"),'alimentação - Tabela 7.1'!$5:$5,0)+2), "")</f>
        <v/>
      </c>
      <c r="F2976" s="62" t="str">
        <f>IFERROR(INDEX('alimentação - Tabela 7.1'!$10:$10,
MATCH(TEXT('Tabela 7.1'!$A2976,"mmmm/aaaa"),'alimentação - Tabela 7.1'!$5:$5,0)+3), "")</f>
        <v/>
      </c>
      <c r="G2976" s="95" t="str">
        <f>IFERROR(INDEX('alimentação - Tabela 7.1'!$10:$10,
MATCH(TEXT('Tabela 7.1'!$A2976,"mmmm/aaaa"),'alimentação - Tabela 7.1'!$5:$5,0)+4), "")</f>
        <v/>
      </c>
    </row>
    <row r="2977" spans="1:7" ht="18" customHeight="1" x14ac:dyDescent="0.25">
      <c r="A2977" s="59" t="str">
        <f>IF(
   SUMPRODUCT(--('alimentação - Tabela 7.1'!$5:$5=TEXT(DATE(2020,INT((ROW(A2975)-1)/33)+1,1),"mmmm/aaaa"))) &gt; 0,
   TEXT(DATE(2020,INT((ROW(A2975)-1)/33)+1,1),"mmm/aa"),
   ""
)</f>
        <v/>
      </c>
      <c r="B2977" s="61" t="str">
        <f>IF(A2977&lt;&gt;"", 'alimentação - Tabela 7.1'!$B$11, "" )</f>
        <v/>
      </c>
      <c r="C2977" s="62" t="str">
        <f>IFERROR(INDEX('alimentação - Tabela 7.1'!$11:$11,
MATCH(TEXT('Tabela 7.1'!A2977,"mmmm/aaaa"),'alimentação - Tabela 7.1'!$5:$5,0)), "")</f>
        <v/>
      </c>
      <c r="D2977" s="62" t="str">
        <f>IFERROR(INDEX('alimentação - Tabela 7.1'!$11:$11,
MATCH(TEXT('Tabela 7.1'!$A2977,"mmmm/aaaa"),'alimentação - Tabela 7.1'!$5:$5,0)+1), "")</f>
        <v/>
      </c>
      <c r="E2977" s="62" t="str">
        <f>IFERROR(INDEX('alimentação - Tabela 7.1'!$11:$11,
MATCH(TEXT('Tabela 7.1'!$A2977,"mmmm/aaaa"),'alimentação - Tabela 7.1'!$5:$5,0)+2), "")</f>
        <v/>
      </c>
      <c r="F2977" s="62" t="str">
        <f>IFERROR(INDEX('alimentação - Tabela 7.1'!$11:$11,
MATCH(TEXT('Tabela 7.1'!$A2977,"mmmm/aaaa"),'alimentação - Tabela 7.1'!$5:$5,0)+3), "")</f>
        <v/>
      </c>
      <c r="G2977" s="95" t="str">
        <f>IFERROR(INDEX('alimentação - Tabela 7.1'!$11:$11,
MATCH(TEXT('Tabela 7.1'!$A2977,"mmmm/aaaa"),'alimentação - Tabela 7.1'!$5:$5,0)+4), "")</f>
        <v/>
      </c>
    </row>
    <row r="2978" spans="1:7" ht="18" customHeight="1" x14ac:dyDescent="0.25">
      <c r="A2978" s="59" t="str">
        <f>IF(
   SUMPRODUCT(--('alimentação - Tabela 7.1'!$5:$5=TEXT(DATE(2020,INT((ROW(A2976)-1)/33)+1,1),"mmmm/aaaa"))) &gt; 0,
   TEXT(DATE(2020,INT((ROW(A2976)-1)/33)+1,1),"mmm/aa"),
   ""
)</f>
        <v/>
      </c>
      <c r="B2978" s="61" t="str">
        <f>IF(A2978&lt;&gt;"", 'alimentação - Tabela 7.1'!$B$12, "" )</f>
        <v/>
      </c>
      <c r="C2978" s="62" t="str">
        <f>IFERROR(INDEX('alimentação - Tabela 7.1'!$12:$12,
MATCH(TEXT('Tabela 7.1'!A2978,"mmmm/aaaa"),'alimentação - Tabela 7.1'!$5:$5,0)), "")</f>
        <v/>
      </c>
      <c r="D2978" s="62" t="str">
        <f>IFERROR(INDEX('alimentação - Tabela 7.1'!$12:$12,
MATCH(TEXT('Tabela 7.1'!$A2978,"mmmm/aaaa"),'alimentação - Tabela 7.1'!$5:$5,0)+1), "")</f>
        <v/>
      </c>
      <c r="E2978" s="62" t="str">
        <f>IFERROR(INDEX('alimentação - Tabela 7.1'!$12:$12,
MATCH(TEXT('Tabela 7.1'!$A2978,"mmmm/aaaa"),'alimentação - Tabela 7.1'!$5:$5,0)+2), "")</f>
        <v/>
      </c>
      <c r="F2978" s="62" t="str">
        <f>IFERROR(INDEX('alimentação - Tabela 7.1'!$12:$12,
MATCH(TEXT('Tabela 7.1'!$A2978,"mmmm/aaaa"),'alimentação - Tabela 7.1'!$5:$5,0)+3), "")</f>
        <v/>
      </c>
      <c r="G2978" s="95" t="str">
        <f>IFERROR(INDEX('alimentação - Tabela 7.1'!$12:$12,
MATCH(TEXT('Tabela 7.1'!$A2978,"mmmm/aaaa"),'alimentação - Tabela 7.1'!$5:$5,0)+4), "")</f>
        <v/>
      </c>
    </row>
    <row r="2979" spans="1:7" ht="18" customHeight="1" x14ac:dyDescent="0.25">
      <c r="A2979" s="59" t="str">
        <f>IF(
   SUMPRODUCT(--('alimentação - Tabela 7.1'!$5:$5=TEXT(DATE(2020,INT((ROW(A2977)-1)/33)+1,1),"mmmm/aaaa"))) &gt; 0,
   TEXT(DATE(2020,INT((ROW(A2977)-1)/33)+1,1),"mmm/aa"),
   ""
)</f>
        <v/>
      </c>
      <c r="B2979" s="61" t="str">
        <f>IF(A2979&lt;&gt;"", 'alimentação - Tabela 7.1'!$B$13, "" )</f>
        <v/>
      </c>
      <c r="C2979" s="62" t="str">
        <f>IFERROR(INDEX('alimentação - Tabela 7.1'!$13:$13,
MATCH(TEXT('Tabela 7.1'!A2979,"mmmm/aaaa"),'alimentação - Tabela 7.1'!$5:$5,0)), "")</f>
        <v/>
      </c>
      <c r="D2979" s="62" t="str">
        <f>IFERROR(INDEX('alimentação - Tabela 7.1'!$13:$13,
MATCH(TEXT('Tabela 7.1'!$A2979,"mmmm/aaaa"),'alimentação - Tabela 7.1'!$5:$5,0)+1), "")</f>
        <v/>
      </c>
      <c r="E2979" s="62" t="str">
        <f>IFERROR(INDEX('alimentação - Tabela 7.1'!$13:$13,
MATCH(TEXT('Tabela 7.1'!$A2979,"mmmm/aaaa"),'alimentação - Tabela 7.1'!$5:$5,0)+2), "")</f>
        <v/>
      </c>
      <c r="F2979" s="62" t="str">
        <f>IFERROR(INDEX('alimentação - Tabela 7.1'!$13:$13,
MATCH(TEXT('Tabela 7.1'!$A2979,"mmmm/aaaa"),'alimentação - Tabela 7.1'!$5:$5,0)+3), "")</f>
        <v/>
      </c>
      <c r="G2979" s="95" t="str">
        <f>IFERROR(INDEX('alimentação - Tabela 7.1'!$13:$13,
MATCH(TEXT('Tabela 7.1'!$A2979,"mmmm/aaaa"),'alimentação - Tabela 7.1'!$5:$5,0)+4), "")</f>
        <v/>
      </c>
    </row>
    <row r="2980" spans="1:7" ht="18" customHeight="1" x14ac:dyDescent="0.25">
      <c r="A2980" s="59" t="str">
        <f>IF(
   SUMPRODUCT(--('alimentação - Tabela 7.1'!$5:$5=TEXT(DATE(2020,INT((ROW(A2978)-1)/33)+1,1),"mmmm/aaaa"))) &gt; 0,
   TEXT(DATE(2020,INT((ROW(A2978)-1)/33)+1,1),"mmm/aa"),
   ""
)</f>
        <v/>
      </c>
      <c r="B2980" s="61" t="str">
        <f>IF(A2980&lt;&gt;"", 'alimentação - Tabela 7.1'!$B$14, "" )</f>
        <v/>
      </c>
      <c r="C2980" s="62" t="str">
        <f>IFERROR(INDEX('alimentação - Tabela 7.1'!$14:$14,
MATCH(TEXT('Tabela 7.1'!A2980,"mmmm/aaaa"),'alimentação - Tabela 7.1'!$5:$5,0)), "")</f>
        <v/>
      </c>
      <c r="D2980" s="62" t="str">
        <f>IFERROR(INDEX('alimentação - Tabela 7.1'!$14:$14,
MATCH(TEXT('Tabela 7.1'!$A2980,"mmmm/aaaa"),'alimentação - Tabela 7.1'!$5:$5,0)+1), "")</f>
        <v/>
      </c>
      <c r="E2980" s="62" t="str">
        <f>IFERROR(INDEX('alimentação - Tabela 7.1'!$14:$14,
MATCH(TEXT('Tabela 7.1'!$A2980,"mmmm/aaaa"),'alimentação - Tabela 7.1'!$5:$5,0)+2), "")</f>
        <v/>
      </c>
      <c r="F2980" s="62" t="str">
        <f>IFERROR(INDEX('alimentação - Tabela 7.1'!$14:$14,
MATCH(TEXT('Tabela 7.1'!$A2980,"mmmm/aaaa"),'alimentação - Tabela 7.1'!$5:$5,0)+3), "")</f>
        <v/>
      </c>
      <c r="G2980" s="95" t="str">
        <f>IFERROR(INDEX('alimentação - Tabela 7.1'!$14:$14,
MATCH(TEXT('Tabela 7.1'!$A2980,"mmmm/aaaa"),'alimentação - Tabela 7.1'!$5:$5,0)+4), "")</f>
        <v/>
      </c>
    </row>
    <row r="2981" spans="1:7" ht="18" customHeight="1" x14ac:dyDescent="0.25">
      <c r="A2981" s="59" t="str">
        <f>IF(
   SUMPRODUCT(--('alimentação - Tabela 7.1'!$5:$5=TEXT(DATE(2020,INT((ROW(A2979)-1)/33)+1,1),"mmmm/aaaa"))) &gt; 0,
   TEXT(DATE(2020,INT((ROW(A2979)-1)/33)+1,1),"mmm/aa"),
   ""
)</f>
        <v/>
      </c>
      <c r="B2981" s="61" t="str">
        <f>IF(A2981&lt;&gt;"", 'alimentação - Tabela 7.1'!$B$15, "" )</f>
        <v/>
      </c>
      <c r="C2981" s="62" t="str">
        <f>IFERROR(INDEX('alimentação - Tabela 7.1'!$15:$15,
MATCH(TEXT('Tabela 7.1'!A2981,"mmmm/aaaa"),'alimentação - Tabela 7.1'!$5:$5,0)), "")</f>
        <v/>
      </c>
      <c r="D2981" s="62" t="str">
        <f>IFERROR(INDEX('alimentação - Tabela 7.1'!$15:$15,
MATCH(TEXT('Tabela 7.1'!$A2981,"mmmm/aaaa"),'alimentação - Tabela 7.1'!$5:$5,0)+1), "")</f>
        <v/>
      </c>
      <c r="E2981" s="62" t="str">
        <f>IFERROR(INDEX('alimentação - Tabela 7.1'!$15:$15,
MATCH(TEXT('Tabela 7.1'!$A2981,"mmmm/aaaa"),'alimentação - Tabela 7.1'!$5:$5,0)+2), "")</f>
        <v/>
      </c>
      <c r="F2981" s="62" t="str">
        <f>IFERROR(INDEX('alimentação - Tabela 7.1'!$15:$15,
MATCH(TEXT('Tabela 7.1'!$A2981,"mmmm/aaaa"),'alimentação - Tabela 7.1'!$5:$5,0)+3), "")</f>
        <v/>
      </c>
      <c r="G2981" s="95" t="str">
        <f>IFERROR(INDEX('alimentação - Tabela 7.1'!$15:$15,
MATCH(TEXT('Tabela 7.1'!$A2981,"mmmm/aaaa"),'alimentação - Tabela 7.1'!$5:$5,0)+4), "")</f>
        <v/>
      </c>
    </row>
    <row r="2982" spans="1:7" ht="18" customHeight="1" x14ac:dyDescent="0.25">
      <c r="A2982" s="59" t="str">
        <f>IF(
   SUMPRODUCT(--('alimentação - Tabela 7.1'!$5:$5=TEXT(DATE(2020,INT((ROW(A2980)-1)/33)+1,1),"mmmm/aaaa"))) &gt; 0,
   TEXT(DATE(2020,INT((ROW(A2980)-1)/33)+1,1),"mmm/aa"),
   ""
)</f>
        <v/>
      </c>
      <c r="B2982" s="61" t="str">
        <f>IF(A2982&lt;&gt;"", 'alimentação - Tabela 7.1'!$B$16, "" )</f>
        <v/>
      </c>
      <c r="C2982" s="62" t="str">
        <f>IFERROR(INDEX('alimentação - Tabela 7.1'!$16:$16,
MATCH(TEXT('Tabela 7.1'!A2982,"mmmm/aaaa"),'alimentação - Tabela 7.1'!$5:$5,0)), "")</f>
        <v/>
      </c>
      <c r="D2982" s="62" t="str">
        <f>IFERROR(INDEX('alimentação - Tabela 7.1'!$16:$16,
MATCH(TEXT('Tabela 7.1'!$A2982,"mmmm/aaaa"),'alimentação - Tabela 7.1'!$5:$5,0)+1), "")</f>
        <v/>
      </c>
      <c r="E2982" s="62" t="str">
        <f>IFERROR(INDEX('alimentação - Tabela 7.1'!$16:$16,
MATCH(TEXT('Tabela 7.1'!$A2982,"mmmm/aaaa"),'alimentação - Tabela 7.1'!$5:$5,0)+2), "")</f>
        <v/>
      </c>
      <c r="F2982" s="62" t="str">
        <f>IFERROR(INDEX('alimentação - Tabela 7.1'!$16:$16,
MATCH(TEXT('Tabela 7.1'!$A2982,"mmmm/aaaa"),'alimentação - Tabela 7.1'!$5:$5,0)+3), "")</f>
        <v/>
      </c>
      <c r="G2982" s="95" t="str">
        <f>IFERROR(INDEX('alimentação - Tabela 7.1'!$16:$16,
MATCH(TEXT('Tabela 7.1'!$A2982,"mmmm/aaaa"),'alimentação - Tabela 7.1'!$5:$5,0)+4), "")</f>
        <v/>
      </c>
    </row>
    <row r="2983" spans="1:7" ht="18" customHeight="1" x14ac:dyDescent="0.25">
      <c r="A2983" s="59" t="str">
        <f>IF(
   SUMPRODUCT(--('alimentação - Tabela 7.1'!$5:$5=TEXT(DATE(2020,INT((ROW(A2981)-1)/33)+1,1),"mmmm/aaaa"))) &gt; 0,
   TEXT(DATE(2020,INT((ROW(A2981)-1)/33)+1,1),"mmm/aa"),
   ""
)</f>
        <v/>
      </c>
      <c r="B2983" s="61" t="str">
        <f>IF(A2983&lt;&gt;"", 'alimentação - Tabela 7.1'!$B$17, "" )</f>
        <v/>
      </c>
      <c r="C2983" s="62" t="str">
        <f>IFERROR(INDEX('alimentação - Tabela 7.1'!$17:$17,
MATCH(TEXT('Tabela 7.1'!A2983,"mmmm/aaaa"),'alimentação - Tabela 7.1'!$5:$5,0)), "")</f>
        <v/>
      </c>
      <c r="D2983" s="62" t="str">
        <f>IFERROR(INDEX('alimentação - Tabela 7.1'!$17:$17,
MATCH(TEXT('Tabela 7.1'!$A2983,"mmmm/aaaa"),'alimentação - Tabela 7.1'!$5:$5,0)+1), "")</f>
        <v/>
      </c>
      <c r="E2983" s="62" t="str">
        <f>IFERROR(INDEX('alimentação - Tabela 7.1'!$17:$17,
MATCH(TEXT('Tabela 7.1'!$A2983,"mmmm/aaaa"),'alimentação - Tabela 7.1'!$5:$5,0)+2), "")</f>
        <v/>
      </c>
      <c r="F2983" s="62" t="str">
        <f>IFERROR(INDEX('alimentação - Tabela 7.1'!$17:$17,
MATCH(TEXT('Tabela 7.1'!$A2983,"mmmm/aaaa"),'alimentação - Tabela 7.1'!$5:$5,0)+3), "")</f>
        <v/>
      </c>
      <c r="G2983" s="95" t="str">
        <f>IFERROR(INDEX('alimentação - Tabela 7.1'!$17:$17,
MATCH(TEXT('Tabela 7.1'!$A2983,"mmmm/aaaa"),'alimentação - Tabela 7.1'!$5:$5,0)+4), "")</f>
        <v/>
      </c>
    </row>
    <row r="2984" spans="1:7" ht="18" customHeight="1" x14ac:dyDescent="0.25">
      <c r="A2984" s="59" t="str">
        <f>IF(
   SUMPRODUCT(--('alimentação - Tabela 7.1'!$5:$5=TEXT(DATE(2020,INT((ROW(A2982)-1)/33)+1,1),"mmmm/aaaa"))) &gt; 0,
   TEXT(DATE(2020,INT((ROW(A2982)-1)/33)+1,1),"mmm/aa"),
   ""
)</f>
        <v/>
      </c>
      <c r="B2984" s="61" t="str">
        <f>IF(A2984&lt;&gt;"", 'alimentação - Tabela 7.1'!$B$18, "" )</f>
        <v/>
      </c>
      <c r="C2984" s="62" t="str">
        <f>IFERROR(INDEX('alimentação - Tabela 7.1'!$18:$18,
MATCH(TEXT('Tabela 7.1'!A2984,"mmmm/aaaa"),'alimentação - Tabela 7.1'!$5:$5,0)), "")</f>
        <v/>
      </c>
      <c r="D2984" s="62" t="str">
        <f>IFERROR(INDEX('alimentação - Tabela 7.1'!$18:$18,
MATCH(TEXT('Tabela 7.1'!$A2984,"mmmm/aaaa"),'alimentação - Tabela 7.1'!$5:$5,0)+1), "")</f>
        <v/>
      </c>
      <c r="E2984" s="62" t="str">
        <f>IFERROR(INDEX('alimentação - Tabela 7.1'!$18:$18,
MATCH(TEXT('Tabela 7.1'!$A2984,"mmmm/aaaa"),'alimentação - Tabela 7.1'!$5:$5,0)+2), "")</f>
        <v/>
      </c>
      <c r="F2984" s="62" t="str">
        <f>IFERROR(INDEX('alimentação - Tabela 7.1'!$18:$18,
MATCH(TEXT('Tabela 7.1'!$A2984,"mmmm/aaaa"),'alimentação - Tabela 7.1'!$5:$5,0)+3), "")</f>
        <v/>
      </c>
      <c r="G2984" s="95" t="str">
        <f>IFERROR(INDEX('alimentação - Tabela 7.1'!$18:$18,
MATCH(TEXT('Tabela 7.1'!$A2984,"mmmm/aaaa"),'alimentação - Tabela 7.1'!$5:$5,0)+4), "")</f>
        <v/>
      </c>
    </row>
    <row r="2985" spans="1:7" ht="18" customHeight="1" x14ac:dyDescent="0.25">
      <c r="A2985" s="59" t="str">
        <f>IF(
   SUMPRODUCT(--('alimentação - Tabela 7.1'!$5:$5=TEXT(DATE(2020,INT((ROW(A2983)-1)/33)+1,1),"mmmm/aaaa"))) &gt; 0,
   TEXT(DATE(2020,INT((ROW(A2983)-1)/33)+1,1),"mmm/aa"),
   ""
)</f>
        <v/>
      </c>
      <c r="B2985" s="61" t="str">
        <f>IF(A2985&lt;&gt;"", 'alimentação - Tabela 7.1'!$B$19, "" )</f>
        <v/>
      </c>
      <c r="C2985" s="62" t="str">
        <f>IFERROR(INDEX('alimentação - Tabela 7.1'!$19:$19,
MATCH(TEXT('Tabela 7.1'!A2985,"mmmm/aaaa"),'alimentação - Tabela 7.1'!$5:$5,0)), "")</f>
        <v/>
      </c>
      <c r="D2985" s="62" t="str">
        <f>IFERROR(INDEX('alimentação - Tabela 7.1'!$19:$19,
MATCH(TEXT('Tabela 7.1'!$A2985,"mmmm/aaaa"),'alimentação - Tabela 7.1'!$5:$5,0)+1), "")</f>
        <v/>
      </c>
      <c r="E2985" s="62" t="str">
        <f>IFERROR(INDEX('alimentação - Tabela 7.1'!$19:$19,
MATCH(TEXT('Tabela 7.1'!$A2985,"mmmm/aaaa"),'alimentação - Tabela 7.1'!$5:$5,0)+2), "")</f>
        <v/>
      </c>
      <c r="F2985" s="62" t="str">
        <f>IFERROR(INDEX('alimentação - Tabela 7.1'!$19:$19,
MATCH(TEXT('Tabela 7.1'!$A2985,"mmmm/aaaa"),'alimentação - Tabela 7.1'!$5:$5,0)+3), "")</f>
        <v/>
      </c>
      <c r="G2985" s="95" t="str">
        <f>IFERROR(INDEX('alimentação - Tabela 7.1'!$19:$19,
MATCH(TEXT('Tabela 7.1'!$A2985,"mmmm/aaaa"),'alimentação - Tabela 7.1'!$5:$5,0)+4), "")</f>
        <v/>
      </c>
    </row>
    <row r="2986" spans="1:7" ht="18" customHeight="1" x14ac:dyDescent="0.25">
      <c r="A2986" s="59" t="str">
        <f>IF(
   SUMPRODUCT(--('alimentação - Tabela 7.1'!$5:$5=TEXT(DATE(2020,INT((ROW(A2984)-1)/33)+1,1),"mmmm/aaaa"))) &gt; 0,
   TEXT(DATE(2020,INT((ROW(A2984)-1)/33)+1,1),"mmm/aa"),
   ""
)</f>
        <v/>
      </c>
      <c r="B2986" s="61" t="str">
        <f>IF(A2986&lt;&gt;"", 'alimentação - Tabela 7.1'!$B$20, "" )</f>
        <v/>
      </c>
      <c r="C2986" s="62" t="str">
        <f>IFERROR(INDEX('alimentação - Tabela 7.1'!$20:$20,
MATCH(TEXT('Tabela 7.1'!A2986,"mmmm/aaaa"),'alimentação - Tabela 7.1'!$5:$5,0)), "")</f>
        <v/>
      </c>
      <c r="D2986" s="62" t="str">
        <f>IFERROR(INDEX('alimentação - Tabela 7.1'!$20:$20,
MATCH(TEXT('Tabela 7.1'!$A2986,"mmmm/aaaa"),'alimentação - Tabela 7.1'!$5:$5,0)+1), "")</f>
        <v/>
      </c>
      <c r="E2986" s="62" t="str">
        <f>IFERROR(INDEX('alimentação - Tabela 7.1'!$20:$20,
MATCH(TEXT('Tabela 7.1'!$A2986,"mmmm/aaaa"),'alimentação - Tabela 7.1'!$5:$5,0)+2), "")</f>
        <v/>
      </c>
      <c r="F2986" s="62" t="str">
        <f>IFERROR(INDEX('alimentação - Tabela 7.1'!$20:$20,
MATCH(TEXT('Tabela 7.1'!$A2986,"mmmm/aaaa"),'alimentação - Tabela 7.1'!$5:$5,0)+3), "")</f>
        <v/>
      </c>
      <c r="G2986" s="95" t="str">
        <f>IFERROR(INDEX('alimentação - Tabela 7.1'!$20:$20,
MATCH(TEXT('Tabela 7.1'!$A2986,"mmmm/aaaa"),'alimentação - Tabela 7.1'!$5:$5,0)+4), "")</f>
        <v/>
      </c>
    </row>
    <row r="2987" spans="1:7" ht="18" customHeight="1" x14ac:dyDescent="0.25">
      <c r="A2987" s="59" t="str">
        <f>IF(
   SUMPRODUCT(--('alimentação - Tabela 7.1'!$5:$5=TEXT(DATE(2020,INT((ROW(A2985)-1)/33)+1,1),"mmmm/aaaa"))) &gt; 0,
   TEXT(DATE(2020,INT((ROW(A2985)-1)/33)+1,1),"mmm/aa"),
   ""
)</f>
        <v/>
      </c>
      <c r="B2987" s="61" t="str">
        <f>IF(A2987&lt;&gt;"", 'alimentação - Tabela 7.1'!$B$21, "" )</f>
        <v/>
      </c>
      <c r="C2987" s="62" t="str">
        <f>IFERROR(INDEX('alimentação - Tabela 7.1'!$21:$21,
MATCH(TEXT('Tabela 7.1'!A2987,"mmmm/aaaa"),'alimentação - Tabela 7.1'!$5:$5,0)), "")</f>
        <v/>
      </c>
      <c r="D2987" s="62" t="str">
        <f>IFERROR(INDEX('alimentação - Tabela 7.1'!$21:$21,
MATCH(TEXT('Tabela 7.1'!$A2987,"mmmm/aaaa"),'alimentação - Tabela 7.1'!$5:$5,0)+1), "")</f>
        <v/>
      </c>
      <c r="E2987" s="62" t="str">
        <f>IFERROR(INDEX('alimentação - Tabela 7.1'!$21:$21,
MATCH(TEXT('Tabela 7.1'!$A2987,"mmmm/aaaa"),'alimentação - Tabela 7.1'!$5:$5,0)+2), "")</f>
        <v/>
      </c>
      <c r="F2987" s="62" t="str">
        <f>IFERROR(INDEX('alimentação - Tabela 7.1'!$21:$21,
MATCH(TEXT('Tabela 7.1'!$A2987,"mmmm/aaaa"),'alimentação - Tabela 7.1'!$5:$5,0)+3), "")</f>
        <v/>
      </c>
      <c r="G2987" s="95" t="str">
        <f>IFERROR(INDEX('alimentação - Tabela 7.1'!$21:$21,
MATCH(TEXT('Tabela 7.1'!$A2987,"mmmm/aaaa"),'alimentação - Tabela 7.1'!$5:$5,0)+4), "")</f>
        <v/>
      </c>
    </row>
    <row r="2988" spans="1:7" ht="18" customHeight="1" x14ac:dyDescent="0.25">
      <c r="A2988" s="59" t="str">
        <f>IF(
   SUMPRODUCT(--('alimentação - Tabela 7.1'!$5:$5=TEXT(DATE(2020,INT((ROW(A2986)-1)/33)+1,1),"mmmm/aaaa"))) &gt; 0,
   TEXT(DATE(2020,INT((ROW(A2986)-1)/33)+1,1),"mmm/aa"),
   ""
)</f>
        <v/>
      </c>
      <c r="B2988" s="61" t="str">
        <f>IF(A2988&lt;&gt;"", 'alimentação - Tabela 7.1'!$B$22, "" )</f>
        <v/>
      </c>
      <c r="C2988" s="62" t="str">
        <f>IFERROR(INDEX('alimentação - Tabela 7.1'!$22:$22,
MATCH(TEXT('Tabela 7.1'!A2988,"mmmm/aaaa"),'alimentação - Tabela 7.1'!$5:$5,0)), "")</f>
        <v/>
      </c>
      <c r="D2988" s="62" t="str">
        <f>IFERROR(INDEX('alimentação - Tabela 7.1'!$22:$22,
MATCH(TEXT('Tabela 7.1'!$A2988,"mmmm/aaaa"),'alimentação - Tabela 7.1'!$5:$5,0)+1), "")</f>
        <v/>
      </c>
      <c r="E2988" s="62" t="str">
        <f>IFERROR(INDEX('alimentação - Tabela 7.1'!$22:$22,
MATCH(TEXT('Tabela 7.1'!$A2988,"mmmm/aaaa"),'alimentação - Tabela 7.1'!$5:$5,0)+2), "")</f>
        <v/>
      </c>
      <c r="F2988" s="62" t="str">
        <f>IFERROR(INDEX('alimentação - Tabela 7.1'!$22:$22,
MATCH(TEXT('Tabela 7.1'!$A2988,"mmmm/aaaa"),'alimentação - Tabela 7.1'!$5:$5,0)+3), "")</f>
        <v/>
      </c>
      <c r="G2988" s="95" t="str">
        <f>IFERROR(INDEX('alimentação - Tabela 7.1'!$22:$22,
MATCH(TEXT('Tabela 7.1'!$A2988,"mmmm/aaaa"),'alimentação - Tabela 7.1'!$5:$5,0)+4), "")</f>
        <v/>
      </c>
    </row>
    <row r="2989" spans="1:7" ht="18" customHeight="1" x14ac:dyDescent="0.25">
      <c r="A2989" s="59" t="str">
        <f>IF(
   SUMPRODUCT(--('alimentação - Tabela 7.1'!$5:$5=TEXT(DATE(2020,INT((ROW(A2987)-1)/33)+1,1),"mmmm/aaaa"))) &gt; 0,
   TEXT(DATE(2020,INT((ROW(A2987)-1)/33)+1,1),"mmm/aa"),
   ""
)</f>
        <v/>
      </c>
      <c r="B2989" s="61" t="str">
        <f>IF(A2989&lt;&gt;"", 'alimentação - Tabela 7.1'!$B$23, "" )</f>
        <v/>
      </c>
      <c r="C2989" s="62" t="str">
        <f>IFERROR(INDEX('alimentação - Tabela 7.1'!$23:$23,
MATCH(TEXT('Tabela 7.1'!A2989,"mmmm/aaaa"),'alimentação - Tabela 7.1'!$5:$5,0)), "")</f>
        <v/>
      </c>
      <c r="D2989" s="62" t="str">
        <f>IFERROR(INDEX('alimentação - Tabela 7.1'!$23:$23,
MATCH(TEXT('Tabela 7.1'!$A2989,"mmmm/aaaa"),'alimentação - Tabela 7.1'!$5:$5,0)+1), "")</f>
        <v/>
      </c>
      <c r="E2989" s="62" t="str">
        <f>IFERROR(INDEX('alimentação - Tabela 7.1'!$23:$23,
MATCH(TEXT('Tabela 7.1'!$A2989,"mmmm/aaaa"),'alimentação - Tabela 7.1'!$5:$5,0)+2), "")</f>
        <v/>
      </c>
      <c r="F2989" s="62" t="str">
        <f>IFERROR(INDEX('alimentação - Tabela 7.1'!$23:$23,
MATCH(TEXT('Tabela 7.1'!$A2989,"mmmm/aaaa"),'alimentação - Tabela 7.1'!$5:$5,0)+3), "")</f>
        <v/>
      </c>
      <c r="G2989" s="95" t="str">
        <f>IFERROR(INDEX('alimentação - Tabela 7.1'!$23:$23,
MATCH(TEXT('Tabela 7.1'!$A2989,"mmmm/aaaa"),'alimentação - Tabela 7.1'!$5:$5,0)+4), "")</f>
        <v/>
      </c>
    </row>
    <row r="2990" spans="1:7" ht="18" customHeight="1" x14ac:dyDescent="0.25">
      <c r="A2990" s="59" t="str">
        <f>IF(
   SUMPRODUCT(--('alimentação - Tabela 7.1'!$5:$5=TEXT(DATE(2020,INT((ROW(A2988)-1)/33)+1,1),"mmmm/aaaa"))) &gt; 0,
   TEXT(DATE(2020,INT((ROW(A2988)-1)/33)+1,1),"mmm/aa"),
   ""
)</f>
        <v/>
      </c>
      <c r="B2990" s="61" t="str">
        <f>IF(A2990&lt;&gt;"", 'alimentação - Tabela 7.1'!$B$24, "" )</f>
        <v/>
      </c>
      <c r="C2990" s="62" t="str">
        <f>IFERROR(INDEX('alimentação - Tabela 7.1'!$24:$24,
MATCH(TEXT('Tabela 7.1'!A2990,"mmmm/aaaa"),'alimentação - Tabela 7.1'!$5:$5,0)), "")</f>
        <v/>
      </c>
      <c r="D2990" s="62" t="str">
        <f>IFERROR(INDEX('alimentação - Tabela 7.1'!$24:$24,
MATCH(TEXT('Tabela 7.1'!$A2990,"mmmm/aaaa"),'alimentação - Tabela 7.1'!$5:$5,0)+1), "")</f>
        <v/>
      </c>
      <c r="E2990" s="62" t="str">
        <f>IFERROR(INDEX('alimentação - Tabela 7.1'!$24:$24,
MATCH(TEXT('Tabela 7.1'!$A2990,"mmmm/aaaa"),'alimentação - Tabela 7.1'!$5:$5,0)+2), "")</f>
        <v/>
      </c>
      <c r="F2990" s="62" t="str">
        <f>IFERROR(INDEX('alimentação - Tabela 7.1'!$24:$24,
MATCH(TEXT('Tabela 7.1'!$A2990,"mmmm/aaaa"),'alimentação - Tabela 7.1'!$5:$5,0)+3), "")</f>
        <v/>
      </c>
      <c r="G2990" s="95" t="str">
        <f>IFERROR(INDEX('alimentação - Tabela 7.1'!$24:$24,
MATCH(TEXT('Tabela 7.1'!$A2990,"mmmm/aaaa"),'alimentação - Tabela 7.1'!$5:$5,0)+4), "")</f>
        <v/>
      </c>
    </row>
    <row r="2991" spans="1:7" ht="18" customHeight="1" x14ac:dyDescent="0.25">
      <c r="A2991" s="59" t="str">
        <f>IF(
   SUMPRODUCT(--('alimentação - Tabela 7.1'!$5:$5=TEXT(DATE(2020,INT((ROW(A2989)-1)/33)+1,1),"mmmm/aaaa"))) &gt; 0,
   TEXT(DATE(2020,INT((ROW(A2989)-1)/33)+1,1),"mmm/aa"),
   ""
)</f>
        <v/>
      </c>
      <c r="B2991" s="61" t="str">
        <f>IF(A2991&lt;&gt;"", 'alimentação - Tabela 7.1'!$B$25, "" )</f>
        <v/>
      </c>
      <c r="C2991" s="62" t="str">
        <f>IFERROR(INDEX('alimentação - Tabela 7.1'!$25:$25,
MATCH(TEXT('Tabela 7.1'!A2991,"mmmm/aaaa"),'alimentação - Tabela 7.1'!$5:$5,0)), "")</f>
        <v/>
      </c>
      <c r="D2991" s="62" t="str">
        <f>IFERROR(INDEX('alimentação - Tabela 7.1'!$25:$25,
MATCH(TEXT('Tabela 7.1'!$A2991,"mmmm/aaaa"),'alimentação - Tabela 7.1'!$5:$5,0)+1), "")</f>
        <v/>
      </c>
      <c r="E2991" s="62" t="str">
        <f>IFERROR(INDEX('alimentação - Tabela 7.1'!$25:$25,
MATCH(TEXT('Tabela 7.1'!$A2991,"mmmm/aaaa"),'alimentação - Tabela 7.1'!$5:$5,0)+2), "")</f>
        <v/>
      </c>
      <c r="F2991" s="62" t="str">
        <f>IFERROR(INDEX('alimentação - Tabela 7.1'!$25:$25,
MATCH(TEXT('Tabela 7.1'!$A2991,"mmmm/aaaa"),'alimentação - Tabela 7.1'!$5:$5,0)+3), "")</f>
        <v/>
      </c>
      <c r="G2991" s="95" t="str">
        <f>IFERROR(INDEX('alimentação - Tabela 7.1'!$25:$25,
MATCH(TEXT('Tabela 7.1'!$A2991,"mmmm/aaaa"),'alimentação - Tabela 7.1'!$5:$5,0)+4), "")</f>
        <v/>
      </c>
    </row>
    <row r="2992" spans="1:7" ht="18" customHeight="1" x14ac:dyDescent="0.25">
      <c r="A2992" s="59" t="str">
        <f>IF(
   SUMPRODUCT(--('alimentação - Tabela 7.1'!$5:$5=TEXT(DATE(2020,INT((ROW(A2990)-1)/33)+1,1),"mmmm/aaaa"))) &gt; 0,
   TEXT(DATE(2020,INT((ROW(A2990)-1)/33)+1,1),"mmm/aa"),
   ""
)</f>
        <v/>
      </c>
      <c r="B2992" s="61" t="str">
        <f>IF(A2992&lt;&gt;"", 'alimentação - Tabela 7.1'!$B$26, "" )</f>
        <v/>
      </c>
      <c r="C2992" s="62" t="str">
        <f>IFERROR(INDEX('alimentação - Tabela 7.1'!$26:$26,
MATCH(TEXT('Tabela 7.1'!A2992,"mmmm/aaaa"),'alimentação - Tabela 7.1'!$5:$5,0)), "")</f>
        <v/>
      </c>
      <c r="D2992" s="62" t="str">
        <f>IFERROR(INDEX('alimentação - Tabela 7.1'!$26:$26,
MATCH(TEXT('Tabela 7.1'!$A2992,"mmmm/aaaa"),'alimentação - Tabela 7.1'!$5:$5,0)+1), "")</f>
        <v/>
      </c>
      <c r="E2992" s="62" t="str">
        <f>IFERROR(INDEX('alimentação - Tabela 7.1'!$26:$26,
MATCH(TEXT('Tabela 7.1'!$A2992,"mmmm/aaaa"),'alimentação - Tabela 7.1'!$5:$5,0)+2), "")</f>
        <v/>
      </c>
      <c r="F2992" s="62" t="str">
        <f>IFERROR(INDEX('alimentação - Tabela 7.1'!$26:$26,
MATCH(TEXT('Tabela 7.1'!$A2992,"mmmm/aaaa"),'alimentação - Tabela 7.1'!$5:$5,0)+3), "")</f>
        <v/>
      </c>
      <c r="G2992" s="95" t="str">
        <f>IFERROR(INDEX('alimentação - Tabela 7.1'!$26:$26,
MATCH(TEXT('Tabela 7.1'!$A2992,"mmmm/aaaa"),'alimentação - Tabela 7.1'!$5:$5,0)+4), "")</f>
        <v/>
      </c>
    </row>
    <row r="2993" spans="1:7" ht="18" customHeight="1" x14ac:dyDescent="0.25">
      <c r="A2993" s="59" t="str">
        <f>IF(
   SUMPRODUCT(--('alimentação - Tabela 7.1'!$5:$5=TEXT(DATE(2020,INT((ROW(A2991)-1)/33)+1,1),"mmmm/aaaa"))) &gt; 0,
   TEXT(DATE(2020,INT((ROW(A2991)-1)/33)+1,1),"mmm/aa"),
   ""
)</f>
        <v/>
      </c>
      <c r="B2993" s="61" t="str">
        <f>IF(A2993&lt;&gt;"", 'alimentação - Tabela 7.1'!$B$27, "" )</f>
        <v/>
      </c>
      <c r="C2993" s="62" t="str">
        <f>IFERROR(INDEX('alimentação - Tabela 7.1'!$27:$27,
MATCH(TEXT('Tabela 7.1'!A2993,"mmmm/aaaa"),'alimentação - Tabela 7.1'!$5:$5,0)), "")</f>
        <v/>
      </c>
      <c r="D2993" s="62" t="str">
        <f>IFERROR(INDEX('alimentação - Tabela 7.1'!$27:$27,
MATCH(TEXT('Tabela 7.1'!$A2993,"mmmm/aaaa"),'alimentação - Tabela 7.1'!$5:$5,0)+1), "")</f>
        <v/>
      </c>
      <c r="E2993" s="62" t="str">
        <f>IFERROR(INDEX('alimentação - Tabela 7.1'!$27:$27,
MATCH(TEXT('Tabela 7.1'!$A2993,"mmmm/aaaa"),'alimentação - Tabela 7.1'!$5:$5,0)+2), "")</f>
        <v/>
      </c>
      <c r="F2993" s="62" t="str">
        <f>IFERROR(INDEX('alimentação - Tabela 7.1'!$27:$27,
MATCH(TEXT('Tabela 7.1'!$A2993,"mmmm/aaaa"),'alimentação - Tabela 7.1'!$5:$5,0)+3), "")</f>
        <v/>
      </c>
      <c r="G2993" s="95" t="str">
        <f>IFERROR(INDEX('alimentação - Tabela 7.1'!$27:$27,
MATCH(TEXT('Tabela 7.1'!$A2993,"mmmm/aaaa"),'alimentação - Tabela 7.1'!$5:$5,0)+4), "")</f>
        <v/>
      </c>
    </row>
    <row r="2994" spans="1:7" ht="18" customHeight="1" x14ac:dyDescent="0.25">
      <c r="A2994" s="59" t="str">
        <f>IF(
   SUMPRODUCT(--('alimentação - Tabela 7.1'!$5:$5=TEXT(DATE(2020,INT((ROW(A2992)-1)/33)+1,1),"mmmm/aaaa"))) &gt; 0,
   TEXT(DATE(2020,INT((ROW(A2992)-1)/33)+1,1),"mmm/aa"),
   ""
)</f>
        <v/>
      </c>
      <c r="B2994" s="61" t="str">
        <f>IF(A2994&lt;&gt;"", 'alimentação - Tabela 7.1'!$B$28, "" )</f>
        <v/>
      </c>
      <c r="C2994" s="62" t="str">
        <f>IFERROR(INDEX('alimentação - Tabela 7.1'!$28:$28,
MATCH(TEXT('Tabela 7.1'!A2994,"mmmm/aaaa"),'alimentação - Tabela 7.1'!$5:$5,0)), "")</f>
        <v/>
      </c>
      <c r="D2994" s="62" t="str">
        <f>IFERROR(INDEX('alimentação - Tabela 7.1'!$28:$28,
MATCH(TEXT('Tabela 7.1'!$A2994,"mmmm/aaaa"),'alimentação - Tabela 7.1'!$5:$5,0)+1), "")</f>
        <v/>
      </c>
      <c r="E2994" s="62" t="str">
        <f>IFERROR(INDEX('alimentação - Tabela 7.1'!$28:$28,
MATCH(TEXT('Tabela 7.1'!$A2994,"mmmm/aaaa"),'alimentação - Tabela 7.1'!$5:$5,0)+2), "")</f>
        <v/>
      </c>
      <c r="F2994" s="62" t="str">
        <f>IFERROR(INDEX('alimentação - Tabela 7.1'!$28:$28,
MATCH(TEXT('Tabela 7.1'!$A2994,"mmmm/aaaa"),'alimentação - Tabela 7.1'!$5:$5,0)+3), "")</f>
        <v/>
      </c>
      <c r="G2994" s="95" t="str">
        <f>IFERROR(INDEX('alimentação - Tabela 7.1'!$28:$28,
MATCH(TEXT('Tabela 7.1'!$A2994,"mmmm/aaaa"),'alimentação - Tabela 7.1'!$5:$5,0)+4), "")</f>
        <v/>
      </c>
    </row>
    <row r="2995" spans="1:7" ht="18" customHeight="1" x14ac:dyDescent="0.25">
      <c r="A2995" s="59" t="str">
        <f>IF(
   SUMPRODUCT(--('alimentação - Tabela 7.1'!$5:$5=TEXT(DATE(2020,INT((ROW(A2993)-1)/33)+1,1),"mmmm/aaaa"))) &gt; 0,
   TEXT(DATE(2020,INT((ROW(A2993)-1)/33)+1,1),"mmm/aa"),
   ""
)</f>
        <v/>
      </c>
      <c r="B2995" s="61" t="str">
        <f>IF(A2995&lt;&gt;"", 'alimentação - Tabela 7.1'!$B$29, "" )</f>
        <v/>
      </c>
      <c r="C2995" s="62" t="str">
        <f>IFERROR(INDEX('alimentação - Tabela 7.1'!$29:$29,
MATCH(TEXT('Tabela 7.1'!A2995,"mmmm/aaaa"),'alimentação - Tabela 7.1'!$5:$5,0)), "")</f>
        <v/>
      </c>
      <c r="D2995" s="62" t="str">
        <f>IFERROR(INDEX('alimentação - Tabela 7.1'!$29:$29,
MATCH(TEXT('Tabela 7.1'!$A2995,"mmmm/aaaa"),'alimentação - Tabela 7.1'!$5:$5,0)+1), "")</f>
        <v/>
      </c>
      <c r="E2995" s="62" t="str">
        <f>IFERROR(INDEX('alimentação - Tabela 7.1'!$29:$29,
MATCH(TEXT('Tabela 7.1'!$A2995,"mmmm/aaaa"),'alimentação - Tabela 7.1'!$5:$5,0)+2), "")</f>
        <v/>
      </c>
      <c r="F2995" s="62" t="str">
        <f>IFERROR(INDEX('alimentação - Tabela 7.1'!$29:$29,
MATCH(TEXT('Tabela 7.1'!$A2995,"mmmm/aaaa"),'alimentação - Tabela 7.1'!$5:$5,0)+3), "")</f>
        <v/>
      </c>
      <c r="G2995" s="95" t="str">
        <f>IFERROR(INDEX('alimentação - Tabela 7.1'!$29:$29,
MATCH(TEXT('Tabela 7.1'!$A2995,"mmmm/aaaa"),'alimentação - Tabela 7.1'!$5:$5,0)+4), "")</f>
        <v/>
      </c>
    </row>
    <row r="2996" spans="1:7" ht="18" customHeight="1" x14ac:dyDescent="0.25">
      <c r="A2996" s="59" t="str">
        <f>IF(
   SUMPRODUCT(--('alimentação - Tabela 7.1'!$5:$5=TEXT(DATE(2020,INT((ROW(A2994)-1)/33)+1,1),"mmmm/aaaa"))) &gt; 0,
   TEXT(DATE(2020,INT((ROW(A2994)-1)/33)+1,1),"mmm/aa"),
   ""
)</f>
        <v/>
      </c>
      <c r="B2996" s="61" t="str">
        <f>IF(A2996&lt;&gt;"", 'alimentação - Tabela 7.1'!$B$30, "" )</f>
        <v/>
      </c>
      <c r="C2996" s="62" t="str">
        <f>IFERROR(INDEX('alimentação - Tabela 7.1'!$30:$30,
MATCH(TEXT('Tabela 7.1'!A2996,"mmmm/aaaa"),'alimentação - Tabela 7.1'!$5:$5,0)), "")</f>
        <v/>
      </c>
      <c r="D2996" s="62" t="str">
        <f>IFERROR(INDEX('alimentação - Tabela 7.1'!$30:$30,
MATCH(TEXT('Tabela 7.1'!$A2996,"mmmm/aaaa"),'alimentação - Tabela 7.1'!$5:$5,0)+1), "")</f>
        <v/>
      </c>
      <c r="E2996" s="62" t="str">
        <f>IFERROR(INDEX('alimentação - Tabela 7.1'!$30:$30,
MATCH(TEXT('Tabela 7.1'!$A2996,"mmmm/aaaa"),'alimentação - Tabela 7.1'!$5:$5,0)+2), "")</f>
        <v/>
      </c>
      <c r="F2996" s="62" t="str">
        <f>IFERROR(INDEX('alimentação - Tabela 7.1'!$30:$30,
MATCH(TEXT('Tabela 7.1'!$A2996,"mmmm/aaaa"),'alimentação - Tabela 7.1'!$5:$5,0)+3), "")</f>
        <v/>
      </c>
      <c r="G2996" s="95" t="str">
        <f>IFERROR(INDEX('alimentação - Tabela 7.1'!$30:$30,
MATCH(TEXT('Tabela 7.1'!$A2996,"mmmm/aaaa"),'alimentação - Tabela 7.1'!$5:$5,0)+4), "")</f>
        <v/>
      </c>
    </row>
    <row r="2997" spans="1:7" ht="18" customHeight="1" x14ac:dyDescent="0.25">
      <c r="A2997" s="59" t="str">
        <f>IF(
   SUMPRODUCT(--('alimentação - Tabela 7.1'!$5:$5=TEXT(DATE(2020,INT((ROW(A2995)-1)/33)+1,1),"mmmm/aaaa"))) &gt; 0,
   TEXT(DATE(2020,INT((ROW(A2995)-1)/33)+1,1),"mmm/aa"),
   ""
)</f>
        <v/>
      </c>
      <c r="B2997" s="61" t="str">
        <f>IF(A2997&lt;&gt;"", 'alimentação - Tabela 7.1'!$B$31, "" )</f>
        <v/>
      </c>
      <c r="C2997" s="62" t="str">
        <f>IFERROR(INDEX('alimentação - Tabela 7.1'!$31:$31,
MATCH(TEXT('Tabela 7.1'!A2997,"mmmm/aaaa"),'alimentação - Tabela 7.1'!$5:$5,0)), "")</f>
        <v/>
      </c>
      <c r="D2997" s="62" t="str">
        <f>IFERROR(INDEX('alimentação - Tabela 7.1'!$31:$31,
MATCH(TEXT('Tabela 7.1'!$A2997,"mmmm/aaaa"),'alimentação - Tabela 7.1'!$5:$5,0)+1), "")</f>
        <v/>
      </c>
      <c r="E2997" s="62" t="str">
        <f>IFERROR(INDEX('alimentação - Tabela 7.1'!$31:$31,
MATCH(TEXT('Tabela 7.1'!$A2997,"mmmm/aaaa"),'alimentação - Tabela 7.1'!$5:$5,0)+2), "")</f>
        <v/>
      </c>
      <c r="F2997" s="62" t="str">
        <f>IFERROR(INDEX('alimentação - Tabela 7.1'!$31:$31,
MATCH(TEXT('Tabela 7.1'!$A2997,"mmmm/aaaa"),'alimentação - Tabela 7.1'!$5:$5,0)+3), "")</f>
        <v/>
      </c>
      <c r="G2997" s="95" t="str">
        <f>IFERROR(INDEX('alimentação - Tabela 7.1'!$31:$31,
MATCH(TEXT('Tabela 7.1'!$A2997,"mmmm/aaaa"),'alimentação - Tabela 7.1'!$5:$5,0)+4), "")</f>
        <v/>
      </c>
    </row>
    <row r="2998" spans="1:7" ht="18" customHeight="1" x14ac:dyDescent="0.25">
      <c r="A2998" s="59" t="str">
        <f>IF(
   SUMPRODUCT(--('alimentação - Tabela 7.1'!$5:$5=TEXT(DATE(2020,INT((ROW(A2996)-1)/33)+1,1),"mmmm/aaaa"))) &gt; 0,
   TEXT(DATE(2020,INT((ROW(A2996)-1)/33)+1,1),"mmm/aa"),
   ""
)</f>
        <v/>
      </c>
      <c r="B2998" s="61" t="str">
        <f>IF(A2998&lt;&gt;"", 'alimentação - Tabela 7.1'!$B$32, "" )</f>
        <v/>
      </c>
      <c r="C2998" s="62" t="str">
        <f>IFERROR(INDEX('alimentação - Tabela 7.1'!$32:$32,
MATCH(TEXT('Tabela 7.1'!A2998,"mmmm/aaaa"),'alimentação - Tabela 7.1'!$5:$5,0)), "")</f>
        <v/>
      </c>
      <c r="D2998" s="62" t="str">
        <f>IFERROR(INDEX('alimentação - Tabela 7.1'!$32:$32,
MATCH(TEXT('Tabela 7.1'!$A2998,"mmmm/aaaa"),'alimentação - Tabela 7.1'!$5:$5,0)+1), "")</f>
        <v/>
      </c>
      <c r="E2998" s="62" t="str">
        <f>IFERROR(INDEX('alimentação - Tabela 7.1'!$32:$32,
MATCH(TEXT('Tabela 7.1'!$A2998,"mmmm/aaaa"),'alimentação - Tabela 7.1'!$5:$5,0)+2), "")</f>
        <v/>
      </c>
      <c r="F2998" s="62" t="str">
        <f>IFERROR(INDEX('alimentação - Tabela 7.1'!$32:$32,
MATCH(TEXT('Tabela 7.1'!$A2998,"mmmm/aaaa"),'alimentação - Tabela 7.1'!$5:$5,0)+3), "")</f>
        <v/>
      </c>
      <c r="G2998" s="95" t="str">
        <f>IFERROR(INDEX('alimentação - Tabela 7.1'!$32:$32,
MATCH(TEXT('Tabela 7.1'!$A2998,"mmmm/aaaa"),'alimentação - Tabela 7.1'!$5:$5,0)+4), "")</f>
        <v/>
      </c>
    </row>
    <row r="2999" spans="1:7" ht="18" customHeight="1" x14ac:dyDescent="0.25">
      <c r="A2999" s="59" t="str">
        <f>IF(
   SUMPRODUCT(--('alimentação - Tabela 7.1'!$5:$5=TEXT(DATE(2020,INT((ROW(A2997)-1)/33)+1,1),"mmmm/aaaa"))) &gt; 0,
   TEXT(DATE(2020,INT((ROW(A2997)-1)/33)+1,1),"mmm/aa"),
   ""
)</f>
        <v/>
      </c>
      <c r="B2999" s="61" t="str">
        <f>IF(A2999&lt;&gt;"", 'alimentação - Tabela 7.1'!$B$33, "" )</f>
        <v/>
      </c>
      <c r="C2999" s="62" t="str">
        <f>IFERROR(INDEX('alimentação - Tabela 7.1'!$33:$33,
MATCH(TEXT('Tabela 7.1'!A2999,"mmmm/aaaa"),'alimentação - Tabela 7.1'!$5:$5,0)), "")</f>
        <v/>
      </c>
      <c r="D2999" s="62" t="str">
        <f>IFERROR(INDEX('alimentação - Tabela 7.1'!$33:$33,
MATCH(TEXT('Tabela 7.1'!$A2999,"mmmm/aaaa"),'alimentação - Tabela 7.1'!$5:$5,0)+1), "")</f>
        <v/>
      </c>
      <c r="E2999" s="62" t="str">
        <f>IFERROR(INDEX('alimentação - Tabela 7.1'!$33:$33,
MATCH(TEXT('Tabela 7.1'!$A2999,"mmmm/aaaa"),'alimentação - Tabela 7.1'!$5:$5,0)+2), "")</f>
        <v/>
      </c>
      <c r="F2999" s="62" t="str">
        <f>IFERROR(INDEX('alimentação - Tabela 7.1'!$33:$33,
MATCH(TEXT('Tabela 7.1'!$A2999,"mmmm/aaaa"),'alimentação - Tabela 7.1'!$5:$5,0)+3), "")</f>
        <v/>
      </c>
      <c r="G2999" s="95" t="str">
        <f>IFERROR(INDEX('alimentação - Tabela 7.1'!$33:$33,
MATCH(TEXT('Tabela 7.1'!$A2999,"mmmm/aaaa"),'alimentação - Tabela 7.1'!$5:$5,0)+4), "")</f>
        <v/>
      </c>
    </row>
    <row r="3000" spans="1:7" ht="18" customHeight="1" x14ac:dyDescent="0.25">
      <c r="A3000" s="59" t="str">
        <f>IF(
   SUMPRODUCT(--('alimentação - Tabela 7.1'!$5:$5=TEXT(DATE(2020,INT((ROW(A2998)-1)/33)+1,1),"mmmm/aaaa"))) &gt; 0,
   TEXT(DATE(2020,INT((ROW(A2998)-1)/33)+1,1),"mmm/aa"),
   ""
)</f>
        <v/>
      </c>
      <c r="B3000" s="61" t="str">
        <f>IF(A3000&lt;&gt;"", 'alimentação - Tabela 7.1'!$B$34, "" )</f>
        <v/>
      </c>
      <c r="C3000" s="62" t="str">
        <f>IFERROR(INDEX('alimentação - Tabela 7.1'!$34:$34,
MATCH(TEXT('Tabela 7.1'!A3000,"mmmm/aaaa"),'alimentação - Tabela 7.1'!$5:$5,0)), "")</f>
        <v/>
      </c>
      <c r="D3000" s="62" t="str">
        <f>IFERROR(INDEX('alimentação - Tabela 7.1'!$34:$34,
MATCH(TEXT('Tabela 7.1'!$A3000,"mmmm/aaaa"),'alimentação - Tabela 7.1'!$5:$5,0)+1), "")</f>
        <v/>
      </c>
      <c r="E3000" s="62" t="str">
        <f>IFERROR(INDEX('alimentação - Tabela 7.1'!$34:$34,
MATCH(TEXT('Tabela 7.1'!$A3000,"mmmm/aaaa"),'alimentação - Tabela 7.1'!$5:$5,0)+2), "")</f>
        <v/>
      </c>
      <c r="F3000" s="62" t="str">
        <f>IFERROR(INDEX('alimentação - Tabela 7.1'!$34:$34,
MATCH(TEXT('Tabela 7.1'!$A3000,"mmmm/aaaa"),'alimentação - Tabela 7.1'!$5:$5,0)+3), "")</f>
        <v/>
      </c>
      <c r="G3000" s="95" t="str">
        <f>IFERROR(INDEX('alimentação - Tabela 7.1'!$34:$34,
MATCH(TEXT('Tabela 7.1'!$A3000,"mmmm/aaaa"),'alimentação - Tabela 7.1'!$5:$5,0)+4), "")</f>
        <v/>
      </c>
    </row>
    <row r="3001" spans="1:7" ht="18" customHeight="1" x14ac:dyDescent="0.25">
      <c r="A3001" s="59" t="str">
        <f>IF(
   SUMPRODUCT(--('alimentação - Tabela 7.1'!$5:$5=TEXT(DATE(2020,INT((ROW(A2999)-1)/33)+1,1),"mmmm/aaaa"))) &gt; 0,
   TEXT(DATE(2020,INT((ROW(A2999)-1)/33)+1,1),"mmm/aa"),
   ""
)</f>
        <v/>
      </c>
      <c r="B3001" s="61" t="str">
        <f>IF(A3001&lt;&gt;"", 'alimentação - Tabela 7.1'!$B$35, "" )</f>
        <v/>
      </c>
      <c r="C3001" s="62" t="str">
        <f>IFERROR(INDEX('alimentação - Tabela 7.1'!$35:$35,
MATCH(TEXT('Tabela 7.1'!A3001,"mmmm/aaaa"),'alimentação - Tabela 7.1'!$5:$5,0)), "")</f>
        <v/>
      </c>
      <c r="D3001" s="62" t="str">
        <f>IFERROR(INDEX('alimentação - Tabela 7.1'!$35:$35,
MATCH(TEXT('Tabela 7.1'!$A3001,"mmmm/aaaa"),'alimentação - Tabela 7.1'!$5:$5,0)+1), "")</f>
        <v/>
      </c>
      <c r="E3001" s="62" t="str">
        <f>IFERROR(INDEX('alimentação - Tabela 7.1'!$35:$35,
MATCH(TEXT('Tabela 7.1'!$A3001,"mmmm/aaaa"),'alimentação - Tabela 7.1'!$5:$5,0)+2), "")</f>
        <v/>
      </c>
      <c r="F3001" s="62" t="str">
        <f>IFERROR(INDEX('alimentação - Tabela 7.1'!$35:$35,
MATCH(TEXT('Tabela 7.1'!$A3001,"mmmm/aaaa"),'alimentação - Tabela 7.1'!$5:$5,0)+3), "")</f>
        <v/>
      </c>
      <c r="G3001" s="95" t="str">
        <f>IFERROR(INDEX('alimentação - Tabela 7.1'!$35:$35,
MATCH(TEXT('Tabela 7.1'!$A3001,"mmmm/aaaa"),'alimentação - Tabela 7.1'!$5:$5,0)+4), "")</f>
        <v/>
      </c>
    </row>
    <row r="3002" spans="1:7" ht="18" customHeight="1" x14ac:dyDescent="0.25">
      <c r="A3002" s="59" t="str">
        <f>IF(
   SUMPRODUCT(--('alimentação - Tabela 7.1'!$5:$5=TEXT(DATE(2020,INT((ROW(A3000)-1)/33)+1,1),"mmmm/aaaa"))) &gt; 0,
   TEXT(DATE(2020,INT((ROW(A3000)-1)/33)+1,1),"mmm/aa"),
   ""
)</f>
        <v/>
      </c>
      <c r="B3002" s="61" t="str">
        <f>IF(A3002&lt;&gt;"", 'alimentação - Tabela 7.1'!$B$36, "" )</f>
        <v/>
      </c>
      <c r="C3002" s="62" t="str">
        <f>IFERROR(INDEX('alimentação - Tabela 7.1'!$36:$36,
MATCH(TEXT('Tabela 7.1'!A3002,"mmmm/aaaa"),'alimentação - Tabela 7.1'!$5:$5,0)), "")</f>
        <v/>
      </c>
      <c r="D3002" s="62" t="str">
        <f>IFERROR(INDEX('alimentação - Tabela 7.1'!$36:$36,
MATCH(TEXT('Tabela 7.1'!$A3002,"mmmm/aaaa"),'alimentação - Tabela 7.1'!$5:$5,0)+1), "")</f>
        <v/>
      </c>
      <c r="E3002" s="62" t="str">
        <f>IFERROR(INDEX('alimentação - Tabela 7.1'!$36:$36,
MATCH(TEXT('Tabela 7.1'!$A3002,"mmmm/aaaa"),'alimentação - Tabela 7.1'!$5:$5,0)+2), "")</f>
        <v/>
      </c>
      <c r="F3002" s="62" t="str">
        <f>IFERROR(INDEX('alimentação - Tabela 7.1'!$36:$36,
MATCH(TEXT('Tabela 7.1'!$A3002,"mmmm/aaaa"),'alimentação - Tabela 7.1'!$5:$5,0)+3), "")</f>
        <v/>
      </c>
      <c r="G3002" s="95" t="str">
        <f>IFERROR(INDEX('alimentação - Tabela 7.1'!$36:$36,
MATCH(TEXT('Tabela 7.1'!$A3002,"mmmm/aaaa"),'alimentação - Tabela 7.1'!$5:$5,0)+4), "")</f>
        <v/>
      </c>
    </row>
    <row r="3003" spans="1:7" ht="18" customHeight="1" x14ac:dyDescent="0.25">
      <c r="A3003" s="59" t="str">
        <f>IF(
   SUMPRODUCT(--('alimentação - Tabela 7.1'!$5:$5=TEXT(DATE(2020,INT((ROW(A3001)-1)/33)+1,1),"mmmm/aaaa"))) &gt; 0,
   TEXT(DATE(2020,INT((ROW(A3001)-1)/33)+1,1),"mmm/aa"),
   ""
)</f>
        <v/>
      </c>
      <c r="B3003" s="61" t="str">
        <f>IF(A3003&lt;&gt;"", 'alimentação - Tabela 7.1'!$B$37, "" )</f>
        <v/>
      </c>
      <c r="C3003" s="62" t="str">
        <f>IFERROR(INDEX('alimentação - Tabela 7.1'!$37:$37,
MATCH(TEXT('Tabela 7.1'!A3003,"mmmm/aaaa"),'alimentação - Tabela 7.1'!$5:$5,0)), "")</f>
        <v/>
      </c>
      <c r="D3003" s="62" t="str">
        <f>IFERROR(INDEX('alimentação - Tabela 7.1'!$37:$37,
MATCH(TEXT('Tabela 7.1'!$A3003,"mmmm/aaaa"),'alimentação - Tabela 7.1'!$5:$5,0)+1), "")</f>
        <v/>
      </c>
      <c r="E3003" s="62" t="str">
        <f>IFERROR(INDEX('alimentação - Tabela 7.1'!$37:$37,
MATCH(TEXT('Tabela 7.1'!$A3003,"mmmm/aaaa"),'alimentação - Tabela 7.1'!$5:$5,0)+2), "")</f>
        <v/>
      </c>
      <c r="F3003" s="62" t="str">
        <f>IFERROR(INDEX('alimentação - Tabela 7.1'!$37:$37,
MATCH(TEXT('Tabela 7.1'!$A3003,"mmmm/aaaa"),'alimentação - Tabela 7.1'!$5:$5,0)+3), "")</f>
        <v/>
      </c>
      <c r="G3003" s="95" t="str">
        <f>IFERROR(INDEX('alimentação - Tabela 7.1'!$37:$37,
MATCH(TEXT('Tabela 7.1'!$A3003,"mmmm/aaaa"),'alimentação - Tabela 7.1'!$5:$5,0)+4), "")</f>
        <v/>
      </c>
    </row>
    <row r="3004" spans="1:7" ht="18" customHeight="1" x14ac:dyDescent="0.25">
      <c r="A3004" s="59" t="str">
        <f>IF(
   SUMPRODUCT(--('alimentação - Tabela 7.1'!$5:$5=TEXT(DATE(2020,INT((ROW(A3002)-1)/33)+1,1),"mmmm/aaaa"))) &gt; 0,
   TEXT(DATE(2020,INT((ROW(A3002)-1)/33)+1,1),"mmm/aa"),
   ""
)</f>
        <v/>
      </c>
      <c r="B3004" s="61" t="str">
        <f>IF(A3004&lt;&gt;"", 'alimentação - Tabela 7.1'!$B$38, "" )</f>
        <v/>
      </c>
      <c r="C3004" s="62" t="str">
        <f>IFERROR(INDEX('alimentação - Tabela 7.1'!$38:$38,
MATCH(TEXT('Tabela 7.1'!A3004,"mmmm/aaaa"),'alimentação - Tabela 7.1'!$5:$5,0)), "")</f>
        <v/>
      </c>
      <c r="D3004" s="62" t="str">
        <f>IFERROR(INDEX('alimentação - Tabela 7.1'!$38:$38,
MATCH(TEXT('Tabela 7.1'!$A3004,"mmmm/aaaa"),'alimentação - Tabela 7.1'!$5:$5,0)+1), "")</f>
        <v/>
      </c>
      <c r="E3004" s="62" t="str">
        <f>IFERROR(INDEX('alimentação - Tabela 7.1'!$38:$38,
MATCH(TEXT('Tabela 7.1'!$A3004,"mmmm/aaaa"),'alimentação - Tabela 7.1'!$5:$5,0)+2), "")</f>
        <v/>
      </c>
      <c r="F3004" s="62" t="str">
        <f>IFERROR(INDEX('alimentação - Tabela 7.1'!$38:$38,
MATCH(TEXT('Tabela 7.1'!$A3004,"mmmm/aaaa"),'alimentação - Tabela 7.1'!$5:$5,0)+3), "")</f>
        <v/>
      </c>
      <c r="G3004" s="95" t="str">
        <f>IFERROR(INDEX('alimentação - Tabela 7.1'!$38:$38,
MATCH(TEXT('Tabela 7.1'!$A3004,"mmmm/aaaa"),'alimentação - Tabela 7.1'!$5:$5,0)+4), "")</f>
        <v/>
      </c>
    </row>
    <row r="3005" spans="1:7" ht="18" customHeight="1" x14ac:dyDescent="0.25">
      <c r="A3005" s="59" t="str">
        <f>IF(
   SUMPRODUCT(--('alimentação - Tabela 7.1'!$5:$5=TEXT(DATE(2020,INT((ROW(A3003)-1)/33)+1,1),"mmmm/aaaa"))) &gt; 0,
   TEXT(DATE(2020,INT((ROW(A3003)-1)/33)+1,1),"mmm/aa"),
   ""
)</f>
        <v/>
      </c>
      <c r="B3005" s="61" t="str">
        <f>IF(A3005&lt;&gt;"", 'alimentação - Tabela 7.1'!$B$39, "" )</f>
        <v/>
      </c>
      <c r="C3005" s="62" t="str">
        <f>IFERROR(INDEX('alimentação - Tabela 7.1'!$39:$39,
MATCH(TEXT('Tabela 7.1'!A3005,"mmmm/aaaa"),'alimentação - Tabela 7.1'!$5:$5,0)), "")</f>
        <v/>
      </c>
      <c r="D3005" s="62" t="str">
        <f>IFERROR(INDEX('alimentação - Tabela 7.1'!$39:$39,
MATCH(TEXT('Tabela 7.1'!$A3005,"mmmm/aaaa"),'alimentação - Tabela 7.1'!$5:$5,0)+1), "")</f>
        <v/>
      </c>
      <c r="E3005" s="62" t="str">
        <f>IFERROR(INDEX('alimentação - Tabela 7.1'!$39:$39,
MATCH(TEXT('Tabela 7.1'!$A3005,"mmmm/aaaa"),'alimentação - Tabela 7.1'!$5:$5,0)+2), "")</f>
        <v/>
      </c>
      <c r="F3005" s="62" t="str">
        <f>IFERROR(INDEX('alimentação - Tabela 7.1'!$39:$39,
MATCH(TEXT('Tabela 7.1'!$A3005,"mmmm/aaaa"),'alimentação - Tabela 7.1'!$5:$5,0)+3), "")</f>
        <v/>
      </c>
      <c r="G3005" s="95" t="str">
        <f>IFERROR(INDEX('alimentação - Tabela 7.1'!$39:$39,
MATCH(TEXT('Tabela 7.1'!$A3005,"mmmm/aaaa"),'alimentação - Tabela 7.1'!$5:$5,0)+4), "")</f>
        <v/>
      </c>
    </row>
    <row r="3006" spans="1:7" ht="18" customHeight="1" x14ac:dyDescent="0.25">
      <c r="A3006" s="59" t="str">
        <f>IF(
   SUMPRODUCT(--('alimentação - Tabela 7.1'!$5:$5=TEXT(DATE(2020,INT((ROW(A3004)-1)/33)+1,1),"mmmm/aaaa"))) &gt; 0,
   TEXT(DATE(2020,INT((ROW(A3004)-1)/33)+1,1),"mmm/aa"),
   ""
)</f>
        <v/>
      </c>
      <c r="B3006" s="61" t="str">
        <f>IF(A3006&lt;&gt;"", 'alimentação - Tabela 7.1'!$B$7, "" )</f>
        <v/>
      </c>
      <c r="C3006" s="62" t="str">
        <f>IFERROR(INDEX('alimentação - Tabela 7.1'!$7:$7,
MATCH(TEXT('Tabela 7.1'!A3006,"mmmm/aaaa"),'alimentação - Tabela 7.1'!$5:$5,0)), "")</f>
        <v/>
      </c>
      <c r="D3006" s="62" t="str">
        <f>IFERROR(INDEX('alimentação - Tabela 7.1'!$7:$7,
MATCH(TEXT('Tabela 7.1'!$A3006,"mmmm/aaaa"),'alimentação - Tabela 7.1'!$5:$5,0)+1), "")</f>
        <v/>
      </c>
      <c r="E3006" s="62" t="str">
        <f>IFERROR(INDEX('alimentação - Tabela 7.1'!$7:$7,
MATCH(TEXT('Tabela 7.1'!$A3006,"mmmm/aaaa"),'alimentação - Tabela 7.1'!$5:$5,0)+2), "")</f>
        <v/>
      </c>
      <c r="F3006" s="62" t="str">
        <f>IFERROR(INDEX('alimentação - Tabela 7.1'!$7:$7,
MATCH(TEXT('Tabela 7.1'!$A3006,"mmmm/aaaa"),'alimentação - Tabela 7.1'!$5:$5,0)+3), "")</f>
        <v/>
      </c>
      <c r="G3006" s="95" t="str">
        <f>IFERROR(INDEX('alimentação - Tabela 7.1'!$7:$7,
MATCH(TEXT('Tabela 7.1'!$A3006,"mmmm/aaaa"),'alimentação - Tabela 7.1'!$5:$5,0)+4), "")</f>
        <v/>
      </c>
    </row>
    <row r="3007" spans="1:7" ht="18" customHeight="1" x14ac:dyDescent="0.25">
      <c r="A3007" s="59" t="str">
        <f>IF(
   SUMPRODUCT(--('alimentação - Tabela 7.1'!$5:$5=TEXT(DATE(2020,INT((ROW(A3005)-1)/33)+1,1),"mmmm/aaaa"))) &gt; 0,
   TEXT(DATE(2020,INT((ROW(A3005)-1)/33)+1,1),"mmm/aa"),
   ""
)</f>
        <v/>
      </c>
      <c r="B3007" s="61" t="str">
        <f>IF(A3007&lt;&gt;"", 'alimentação - Tabela 7.1'!$B$8, "" )</f>
        <v/>
      </c>
      <c r="C3007" s="62" t="str">
        <f>IFERROR(INDEX('alimentação - Tabela 7.1'!$8:$8,
MATCH(TEXT('Tabela 7.1'!A3007,"mmmm/aaaa"),'alimentação - Tabela 7.1'!$5:$5,0)), "")</f>
        <v/>
      </c>
      <c r="D3007" s="62" t="str">
        <f>IFERROR(INDEX('alimentação - Tabela 7.1'!$8:$8,
MATCH(TEXT('Tabela 7.1'!$A3007,"mmmm/aaaa"),'alimentação - Tabela 7.1'!$5:$5,0)+1), "")</f>
        <v/>
      </c>
      <c r="E3007" s="62" t="str">
        <f>IFERROR(INDEX('alimentação - Tabela 7.1'!$8:$8,
MATCH(TEXT('Tabela 7.1'!$A3007,"mmmm/aaaa"),'alimentação - Tabela 7.1'!$5:$5,0)+2), "")</f>
        <v/>
      </c>
      <c r="F3007" s="62" t="str">
        <f>IFERROR(INDEX('alimentação - Tabela 7.1'!$8:$8,
MATCH(TEXT('Tabela 7.1'!$A3007,"mmmm/aaaa"),'alimentação - Tabela 7.1'!$5:$5,0)+3), "")</f>
        <v/>
      </c>
      <c r="G3007" s="95" t="str">
        <f>IFERROR(INDEX('alimentação - Tabela 7.1'!$8:$8,
MATCH(TEXT('Tabela 7.1'!$A3007,"mmmm/aaaa"),'alimentação - Tabela 7.1'!$5:$5,0)+4), "")</f>
        <v/>
      </c>
    </row>
    <row r="3008" spans="1:7" ht="18" customHeight="1" x14ac:dyDescent="0.25">
      <c r="A3008" s="59" t="str">
        <f>IF(
   SUMPRODUCT(--('alimentação - Tabela 7.1'!$5:$5=TEXT(DATE(2020,INT((ROW(A3006)-1)/33)+1,1),"mmmm/aaaa"))) &gt; 0,
   TEXT(DATE(2020,INT((ROW(A3006)-1)/33)+1,1),"mmm/aa"),
   ""
)</f>
        <v/>
      </c>
      <c r="B3008" s="61" t="str">
        <f>IF(A3008&lt;&gt;"", 'alimentação - Tabela 7.1'!$B$9, "" )</f>
        <v/>
      </c>
      <c r="C3008" s="62" t="str">
        <f>IFERROR(INDEX('alimentação - Tabela 7.1'!$9:$9,
MATCH(TEXT('Tabela 7.1'!A3008,"mmmm/aaaa"),'alimentação - Tabela 7.1'!$5:$5,0)), "")</f>
        <v/>
      </c>
      <c r="D3008" s="62" t="str">
        <f>IFERROR(INDEX('alimentação - Tabela 7.1'!$9:$9,
MATCH(TEXT('Tabela 7.1'!$A3008,"mmmm/aaaa"),'alimentação - Tabela 7.1'!$5:$5,0)+1), "")</f>
        <v/>
      </c>
      <c r="E3008" s="62" t="str">
        <f>IFERROR(INDEX('alimentação - Tabela 7.1'!$9:$9,
MATCH(TEXT('Tabela 7.1'!$A3008,"mmmm/aaaa"),'alimentação - Tabela 7.1'!$5:$5,0)+2), "")</f>
        <v/>
      </c>
      <c r="F3008" s="62" t="str">
        <f>IFERROR(INDEX('alimentação - Tabela 7.1'!$9:$9,
MATCH(TEXT('Tabela 7.1'!$A3008,"mmmm/aaaa"),'alimentação - Tabela 7.1'!$5:$5,0)+3), "")</f>
        <v/>
      </c>
      <c r="G3008" s="95" t="str">
        <f>IFERROR(INDEX('alimentação - Tabela 7.1'!$9:$9,
MATCH(TEXT('Tabela 7.1'!$A3008,"mmmm/aaaa"),'alimentação - Tabela 7.1'!$5:$5,0)+4), "")</f>
        <v/>
      </c>
    </row>
    <row r="3009" spans="1:7" ht="18" customHeight="1" x14ac:dyDescent="0.25">
      <c r="A3009" s="59" t="str">
        <f>IF(
   SUMPRODUCT(--('alimentação - Tabela 7.1'!$5:$5=TEXT(DATE(2020,INT((ROW(A3007)-1)/33)+1,1),"mmmm/aaaa"))) &gt; 0,
   TEXT(DATE(2020,INT((ROW(A3007)-1)/33)+1,1),"mmm/aa"),
   ""
)</f>
        <v/>
      </c>
      <c r="B3009" s="61" t="str">
        <f>IF(A3009&lt;&gt;"", 'alimentação - Tabela 7.1'!$B$10, "" )</f>
        <v/>
      </c>
      <c r="C3009" s="62" t="str">
        <f>IFERROR(INDEX('alimentação - Tabela 7.1'!$10:$10,
MATCH(TEXT('Tabela 7.1'!A3009,"mmmm/aaaa"),'alimentação - Tabela 7.1'!$5:$5,0)), "")</f>
        <v/>
      </c>
      <c r="D3009" s="62" t="str">
        <f>IFERROR(INDEX('alimentação - Tabela 7.1'!$10:$10,
MATCH(TEXT('Tabela 7.1'!$A3009,"mmmm/aaaa"),'alimentação - Tabela 7.1'!$5:$5,0)+1), "")</f>
        <v/>
      </c>
      <c r="E3009" s="62" t="str">
        <f>IFERROR(INDEX('alimentação - Tabela 7.1'!$10:$10,
MATCH(TEXT('Tabela 7.1'!$A3009,"mmmm/aaaa"),'alimentação - Tabela 7.1'!$5:$5,0)+2), "")</f>
        <v/>
      </c>
      <c r="F3009" s="62" t="str">
        <f>IFERROR(INDEX('alimentação - Tabela 7.1'!$10:$10,
MATCH(TEXT('Tabela 7.1'!$A3009,"mmmm/aaaa"),'alimentação - Tabela 7.1'!$5:$5,0)+3), "")</f>
        <v/>
      </c>
      <c r="G3009" s="95" t="str">
        <f>IFERROR(INDEX('alimentação - Tabela 7.1'!$10:$10,
MATCH(TEXT('Tabela 7.1'!$A3009,"mmmm/aaaa"),'alimentação - Tabela 7.1'!$5:$5,0)+4), "")</f>
        <v/>
      </c>
    </row>
    <row r="3010" spans="1:7" ht="18" customHeight="1" x14ac:dyDescent="0.25">
      <c r="A3010" s="59" t="str">
        <f>IF(
   SUMPRODUCT(--('alimentação - Tabela 7.1'!$5:$5=TEXT(DATE(2020,INT((ROW(A3008)-1)/33)+1,1),"mmmm/aaaa"))) &gt; 0,
   TEXT(DATE(2020,INT((ROW(A3008)-1)/33)+1,1),"mmm/aa"),
   ""
)</f>
        <v/>
      </c>
      <c r="B3010" s="61" t="str">
        <f>IF(A3010&lt;&gt;"", 'alimentação - Tabela 7.1'!$B$11, "" )</f>
        <v/>
      </c>
      <c r="C3010" s="62" t="str">
        <f>IFERROR(INDEX('alimentação - Tabela 7.1'!$11:$11,
MATCH(TEXT('Tabela 7.1'!A3010,"mmmm/aaaa"),'alimentação - Tabela 7.1'!$5:$5,0)), "")</f>
        <v/>
      </c>
      <c r="D3010" s="62" t="str">
        <f>IFERROR(INDEX('alimentação - Tabela 7.1'!$11:$11,
MATCH(TEXT('Tabela 7.1'!$A3010,"mmmm/aaaa"),'alimentação - Tabela 7.1'!$5:$5,0)+1), "")</f>
        <v/>
      </c>
      <c r="E3010" s="62" t="str">
        <f>IFERROR(INDEX('alimentação - Tabela 7.1'!$11:$11,
MATCH(TEXT('Tabela 7.1'!$A3010,"mmmm/aaaa"),'alimentação - Tabela 7.1'!$5:$5,0)+2), "")</f>
        <v/>
      </c>
      <c r="F3010" s="62" t="str">
        <f>IFERROR(INDEX('alimentação - Tabela 7.1'!$11:$11,
MATCH(TEXT('Tabela 7.1'!$A3010,"mmmm/aaaa"),'alimentação - Tabela 7.1'!$5:$5,0)+3), "")</f>
        <v/>
      </c>
      <c r="G3010" s="95" t="str">
        <f>IFERROR(INDEX('alimentação - Tabela 7.1'!$11:$11,
MATCH(TEXT('Tabela 7.1'!$A3010,"mmmm/aaaa"),'alimentação - Tabela 7.1'!$5:$5,0)+4), "")</f>
        <v/>
      </c>
    </row>
    <row r="3011" spans="1:7" ht="18" customHeight="1" x14ac:dyDescent="0.25">
      <c r="A3011" s="59" t="str">
        <f>IF(
   SUMPRODUCT(--('alimentação - Tabela 7.1'!$5:$5=TEXT(DATE(2020,INT((ROW(A3009)-1)/33)+1,1),"mmmm/aaaa"))) &gt; 0,
   TEXT(DATE(2020,INT((ROW(A3009)-1)/33)+1,1),"mmm/aa"),
   ""
)</f>
        <v/>
      </c>
      <c r="B3011" s="61" t="str">
        <f>IF(A3011&lt;&gt;"", 'alimentação - Tabela 7.1'!$B$12, "" )</f>
        <v/>
      </c>
      <c r="C3011" s="62" t="str">
        <f>IFERROR(INDEX('alimentação - Tabela 7.1'!$12:$12,
MATCH(TEXT('Tabela 7.1'!A3011,"mmmm/aaaa"),'alimentação - Tabela 7.1'!$5:$5,0)), "")</f>
        <v/>
      </c>
      <c r="D3011" s="62" t="str">
        <f>IFERROR(INDEX('alimentação - Tabela 7.1'!$12:$12,
MATCH(TEXT('Tabela 7.1'!$A3011,"mmmm/aaaa"),'alimentação - Tabela 7.1'!$5:$5,0)+1), "")</f>
        <v/>
      </c>
      <c r="E3011" s="62" t="str">
        <f>IFERROR(INDEX('alimentação - Tabela 7.1'!$12:$12,
MATCH(TEXT('Tabela 7.1'!$A3011,"mmmm/aaaa"),'alimentação - Tabela 7.1'!$5:$5,0)+2), "")</f>
        <v/>
      </c>
      <c r="F3011" s="62" t="str">
        <f>IFERROR(INDEX('alimentação - Tabela 7.1'!$12:$12,
MATCH(TEXT('Tabela 7.1'!$A3011,"mmmm/aaaa"),'alimentação - Tabela 7.1'!$5:$5,0)+3), "")</f>
        <v/>
      </c>
      <c r="G3011" s="95" t="str">
        <f>IFERROR(INDEX('alimentação - Tabela 7.1'!$12:$12,
MATCH(TEXT('Tabela 7.1'!$A3011,"mmmm/aaaa"),'alimentação - Tabela 7.1'!$5:$5,0)+4), "")</f>
        <v/>
      </c>
    </row>
    <row r="3012" spans="1:7" ht="18" customHeight="1" x14ac:dyDescent="0.25">
      <c r="A3012" s="59" t="str">
        <f>IF(
   SUMPRODUCT(--('alimentação - Tabela 7.1'!$5:$5=TEXT(DATE(2020,INT((ROW(A3010)-1)/33)+1,1),"mmmm/aaaa"))) &gt; 0,
   TEXT(DATE(2020,INT((ROW(A3010)-1)/33)+1,1),"mmm/aa"),
   ""
)</f>
        <v/>
      </c>
      <c r="B3012" s="61" t="str">
        <f>IF(A3012&lt;&gt;"", 'alimentação - Tabela 7.1'!$B$13, "" )</f>
        <v/>
      </c>
      <c r="C3012" s="62" t="str">
        <f>IFERROR(INDEX('alimentação - Tabela 7.1'!$13:$13,
MATCH(TEXT('Tabela 7.1'!A3012,"mmmm/aaaa"),'alimentação - Tabela 7.1'!$5:$5,0)), "")</f>
        <v/>
      </c>
      <c r="D3012" s="62" t="str">
        <f>IFERROR(INDEX('alimentação - Tabela 7.1'!$13:$13,
MATCH(TEXT('Tabela 7.1'!$A3012,"mmmm/aaaa"),'alimentação - Tabela 7.1'!$5:$5,0)+1), "")</f>
        <v/>
      </c>
      <c r="E3012" s="62" t="str">
        <f>IFERROR(INDEX('alimentação - Tabela 7.1'!$13:$13,
MATCH(TEXT('Tabela 7.1'!$A3012,"mmmm/aaaa"),'alimentação - Tabela 7.1'!$5:$5,0)+2), "")</f>
        <v/>
      </c>
      <c r="F3012" s="62" t="str">
        <f>IFERROR(INDEX('alimentação - Tabela 7.1'!$13:$13,
MATCH(TEXT('Tabela 7.1'!$A3012,"mmmm/aaaa"),'alimentação - Tabela 7.1'!$5:$5,0)+3), "")</f>
        <v/>
      </c>
      <c r="G3012" s="95" t="str">
        <f>IFERROR(INDEX('alimentação - Tabela 7.1'!$13:$13,
MATCH(TEXT('Tabela 7.1'!$A3012,"mmmm/aaaa"),'alimentação - Tabela 7.1'!$5:$5,0)+4), "")</f>
        <v/>
      </c>
    </row>
    <row r="3013" spans="1:7" ht="18" customHeight="1" x14ac:dyDescent="0.25">
      <c r="A3013" s="59" t="str">
        <f>IF(
   SUMPRODUCT(--('alimentação - Tabela 7.1'!$5:$5=TEXT(DATE(2020,INT((ROW(A3011)-1)/33)+1,1),"mmmm/aaaa"))) &gt; 0,
   TEXT(DATE(2020,INT((ROW(A3011)-1)/33)+1,1),"mmm/aa"),
   ""
)</f>
        <v/>
      </c>
      <c r="B3013" s="61" t="str">
        <f>IF(A3013&lt;&gt;"", 'alimentação - Tabela 7.1'!$B$14, "" )</f>
        <v/>
      </c>
      <c r="C3013" s="62" t="str">
        <f>IFERROR(INDEX('alimentação - Tabela 7.1'!$14:$14,
MATCH(TEXT('Tabela 7.1'!A3013,"mmmm/aaaa"),'alimentação - Tabela 7.1'!$5:$5,0)), "")</f>
        <v/>
      </c>
      <c r="D3013" s="62" t="str">
        <f>IFERROR(INDEX('alimentação - Tabela 7.1'!$14:$14,
MATCH(TEXT('Tabela 7.1'!$A3013,"mmmm/aaaa"),'alimentação - Tabela 7.1'!$5:$5,0)+1), "")</f>
        <v/>
      </c>
      <c r="E3013" s="62" t="str">
        <f>IFERROR(INDEX('alimentação - Tabela 7.1'!$14:$14,
MATCH(TEXT('Tabela 7.1'!$A3013,"mmmm/aaaa"),'alimentação - Tabela 7.1'!$5:$5,0)+2), "")</f>
        <v/>
      </c>
      <c r="F3013" s="62" t="str">
        <f>IFERROR(INDEX('alimentação - Tabela 7.1'!$14:$14,
MATCH(TEXT('Tabela 7.1'!$A3013,"mmmm/aaaa"),'alimentação - Tabela 7.1'!$5:$5,0)+3), "")</f>
        <v/>
      </c>
      <c r="G3013" s="95" t="str">
        <f>IFERROR(INDEX('alimentação - Tabela 7.1'!$14:$14,
MATCH(TEXT('Tabela 7.1'!$A3013,"mmmm/aaaa"),'alimentação - Tabela 7.1'!$5:$5,0)+4), "")</f>
        <v/>
      </c>
    </row>
    <row r="3014" spans="1:7" ht="18" customHeight="1" x14ac:dyDescent="0.25">
      <c r="A3014" s="59" t="str">
        <f>IF(
   SUMPRODUCT(--('alimentação - Tabela 7.1'!$5:$5=TEXT(DATE(2020,INT((ROW(A3012)-1)/33)+1,1),"mmmm/aaaa"))) &gt; 0,
   TEXT(DATE(2020,INT((ROW(A3012)-1)/33)+1,1),"mmm/aa"),
   ""
)</f>
        <v/>
      </c>
      <c r="B3014" s="61" t="str">
        <f>IF(A3014&lt;&gt;"", 'alimentação - Tabela 7.1'!$B$15, "" )</f>
        <v/>
      </c>
      <c r="C3014" s="62" t="str">
        <f>IFERROR(INDEX('alimentação - Tabela 7.1'!$15:$15,
MATCH(TEXT('Tabela 7.1'!A3014,"mmmm/aaaa"),'alimentação - Tabela 7.1'!$5:$5,0)), "")</f>
        <v/>
      </c>
      <c r="D3014" s="62" t="str">
        <f>IFERROR(INDEX('alimentação - Tabela 7.1'!$15:$15,
MATCH(TEXT('Tabela 7.1'!$A3014,"mmmm/aaaa"),'alimentação - Tabela 7.1'!$5:$5,0)+1), "")</f>
        <v/>
      </c>
      <c r="E3014" s="62" t="str">
        <f>IFERROR(INDEX('alimentação - Tabela 7.1'!$15:$15,
MATCH(TEXT('Tabela 7.1'!$A3014,"mmmm/aaaa"),'alimentação - Tabela 7.1'!$5:$5,0)+2), "")</f>
        <v/>
      </c>
      <c r="F3014" s="62" t="str">
        <f>IFERROR(INDEX('alimentação - Tabela 7.1'!$15:$15,
MATCH(TEXT('Tabela 7.1'!$A3014,"mmmm/aaaa"),'alimentação - Tabela 7.1'!$5:$5,0)+3), "")</f>
        <v/>
      </c>
      <c r="G3014" s="95" t="str">
        <f>IFERROR(INDEX('alimentação - Tabela 7.1'!$15:$15,
MATCH(TEXT('Tabela 7.1'!$A3014,"mmmm/aaaa"),'alimentação - Tabela 7.1'!$5:$5,0)+4), "")</f>
        <v/>
      </c>
    </row>
    <row r="3015" spans="1:7" ht="18" customHeight="1" x14ac:dyDescent="0.25">
      <c r="A3015" s="59" t="str">
        <f>IF(
   SUMPRODUCT(--('alimentação - Tabela 7.1'!$5:$5=TEXT(DATE(2020,INT((ROW(A3013)-1)/33)+1,1),"mmmm/aaaa"))) &gt; 0,
   TEXT(DATE(2020,INT((ROW(A3013)-1)/33)+1,1),"mmm/aa"),
   ""
)</f>
        <v/>
      </c>
      <c r="B3015" s="61" t="str">
        <f>IF(A3015&lt;&gt;"", 'alimentação - Tabela 7.1'!$B$16, "" )</f>
        <v/>
      </c>
      <c r="C3015" s="62" t="str">
        <f>IFERROR(INDEX('alimentação - Tabela 7.1'!$16:$16,
MATCH(TEXT('Tabela 7.1'!A3015,"mmmm/aaaa"),'alimentação - Tabela 7.1'!$5:$5,0)), "")</f>
        <v/>
      </c>
      <c r="D3015" s="62" t="str">
        <f>IFERROR(INDEX('alimentação - Tabela 7.1'!$16:$16,
MATCH(TEXT('Tabela 7.1'!$A3015,"mmmm/aaaa"),'alimentação - Tabela 7.1'!$5:$5,0)+1), "")</f>
        <v/>
      </c>
      <c r="E3015" s="62" t="str">
        <f>IFERROR(INDEX('alimentação - Tabela 7.1'!$16:$16,
MATCH(TEXT('Tabela 7.1'!$A3015,"mmmm/aaaa"),'alimentação - Tabela 7.1'!$5:$5,0)+2), "")</f>
        <v/>
      </c>
      <c r="F3015" s="62" t="str">
        <f>IFERROR(INDEX('alimentação - Tabela 7.1'!$16:$16,
MATCH(TEXT('Tabela 7.1'!$A3015,"mmmm/aaaa"),'alimentação - Tabela 7.1'!$5:$5,0)+3), "")</f>
        <v/>
      </c>
      <c r="G3015" s="95" t="str">
        <f>IFERROR(INDEX('alimentação - Tabela 7.1'!$16:$16,
MATCH(TEXT('Tabela 7.1'!$A3015,"mmmm/aaaa"),'alimentação - Tabela 7.1'!$5:$5,0)+4), "")</f>
        <v/>
      </c>
    </row>
    <row r="3016" spans="1:7" ht="18" customHeight="1" x14ac:dyDescent="0.25">
      <c r="A3016" s="59" t="str">
        <f>IF(
   SUMPRODUCT(--('alimentação - Tabela 7.1'!$5:$5=TEXT(DATE(2020,INT((ROW(A3014)-1)/33)+1,1),"mmmm/aaaa"))) &gt; 0,
   TEXT(DATE(2020,INT((ROW(A3014)-1)/33)+1,1),"mmm/aa"),
   ""
)</f>
        <v/>
      </c>
      <c r="B3016" s="61" t="str">
        <f>IF(A3016&lt;&gt;"", 'alimentação - Tabela 7.1'!$B$17, "" )</f>
        <v/>
      </c>
      <c r="C3016" s="62" t="str">
        <f>IFERROR(INDEX('alimentação - Tabela 7.1'!$17:$17,
MATCH(TEXT('Tabela 7.1'!A3016,"mmmm/aaaa"),'alimentação - Tabela 7.1'!$5:$5,0)), "")</f>
        <v/>
      </c>
      <c r="D3016" s="62" t="str">
        <f>IFERROR(INDEX('alimentação - Tabela 7.1'!$17:$17,
MATCH(TEXT('Tabela 7.1'!$A3016,"mmmm/aaaa"),'alimentação - Tabela 7.1'!$5:$5,0)+1), "")</f>
        <v/>
      </c>
      <c r="E3016" s="62" t="str">
        <f>IFERROR(INDEX('alimentação - Tabela 7.1'!$17:$17,
MATCH(TEXT('Tabela 7.1'!$A3016,"mmmm/aaaa"),'alimentação - Tabela 7.1'!$5:$5,0)+2), "")</f>
        <v/>
      </c>
      <c r="F3016" s="62" t="str">
        <f>IFERROR(INDEX('alimentação - Tabela 7.1'!$17:$17,
MATCH(TEXT('Tabela 7.1'!$A3016,"mmmm/aaaa"),'alimentação - Tabela 7.1'!$5:$5,0)+3), "")</f>
        <v/>
      </c>
      <c r="G3016" s="95" t="str">
        <f>IFERROR(INDEX('alimentação - Tabela 7.1'!$17:$17,
MATCH(TEXT('Tabela 7.1'!$A3016,"mmmm/aaaa"),'alimentação - Tabela 7.1'!$5:$5,0)+4), "")</f>
        <v/>
      </c>
    </row>
    <row r="3017" spans="1:7" ht="18" customHeight="1" x14ac:dyDescent="0.25">
      <c r="A3017" s="59" t="str">
        <f>IF(
   SUMPRODUCT(--('alimentação - Tabela 7.1'!$5:$5=TEXT(DATE(2020,INT((ROW(A3015)-1)/33)+1,1),"mmmm/aaaa"))) &gt; 0,
   TEXT(DATE(2020,INT((ROW(A3015)-1)/33)+1,1),"mmm/aa"),
   ""
)</f>
        <v/>
      </c>
      <c r="B3017" s="61" t="str">
        <f>IF(A3017&lt;&gt;"", 'alimentação - Tabela 7.1'!$B$18, "" )</f>
        <v/>
      </c>
      <c r="C3017" s="62" t="str">
        <f>IFERROR(INDEX('alimentação - Tabela 7.1'!$18:$18,
MATCH(TEXT('Tabela 7.1'!A3017,"mmmm/aaaa"),'alimentação - Tabela 7.1'!$5:$5,0)), "")</f>
        <v/>
      </c>
      <c r="D3017" s="62" t="str">
        <f>IFERROR(INDEX('alimentação - Tabela 7.1'!$18:$18,
MATCH(TEXT('Tabela 7.1'!$A3017,"mmmm/aaaa"),'alimentação - Tabela 7.1'!$5:$5,0)+1), "")</f>
        <v/>
      </c>
      <c r="E3017" s="62" t="str">
        <f>IFERROR(INDEX('alimentação - Tabela 7.1'!$18:$18,
MATCH(TEXT('Tabela 7.1'!$A3017,"mmmm/aaaa"),'alimentação - Tabela 7.1'!$5:$5,0)+2), "")</f>
        <v/>
      </c>
      <c r="F3017" s="62" t="str">
        <f>IFERROR(INDEX('alimentação - Tabela 7.1'!$18:$18,
MATCH(TEXT('Tabela 7.1'!$A3017,"mmmm/aaaa"),'alimentação - Tabela 7.1'!$5:$5,0)+3), "")</f>
        <v/>
      </c>
      <c r="G3017" s="95" t="str">
        <f>IFERROR(INDEX('alimentação - Tabela 7.1'!$18:$18,
MATCH(TEXT('Tabela 7.1'!$A3017,"mmmm/aaaa"),'alimentação - Tabela 7.1'!$5:$5,0)+4), "")</f>
        <v/>
      </c>
    </row>
    <row r="3018" spans="1:7" ht="18" customHeight="1" x14ac:dyDescent="0.25">
      <c r="A3018" s="59" t="str">
        <f>IF(
   SUMPRODUCT(--('alimentação - Tabela 7.1'!$5:$5=TEXT(DATE(2020,INT((ROW(A3016)-1)/33)+1,1),"mmmm/aaaa"))) &gt; 0,
   TEXT(DATE(2020,INT((ROW(A3016)-1)/33)+1,1),"mmm/aa"),
   ""
)</f>
        <v/>
      </c>
      <c r="B3018" s="61" t="str">
        <f>IF(A3018&lt;&gt;"", 'alimentação - Tabela 7.1'!$B$19, "" )</f>
        <v/>
      </c>
      <c r="C3018" s="62" t="str">
        <f>IFERROR(INDEX('alimentação - Tabela 7.1'!$19:$19,
MATCH(TEXT('Tabela 7.1'!A3018,"mmmm/aaaa"),'alimentação - Tabela 7.1'!$5:$5,0)), "")</f>
        <v/>
      </c>
      <c r="D3018" s="62" t="str">
        <f>IFERROR(INDEX('alimentação - Tabela 7.1'!$19:$19,
MATCH(TEXT('Tabela 7.1'!$A3018,"mmmm/aaaa"),'alimentação - Tabela 7.1'!$5:$5,0)+1), "")</f>
        <v/>
      </c>
      <c r="E3018" s="62" t="str">
        <f>IFERROR(INDEX('alimentação - Tabela 7.1'!$19:$19,
MATCH(TEXT('Tabela 7.1'!$A3018,"mmmm/aaaa"),'alimentação - Tabela 7.1'!$5:$5,0)+2), "")</f>
        <v/>
      </c>
      <c r="F3018" s="62" t="str">
        <f>IFERROR(INDEX('alimentação - Tabela 7.1'!$19:$19,
MATCH(TEXT('Tabela 7.1'!$A3018,"mmmm/aaaa"),'alimentação - Tabela 7.1'!$5:$5,0)+3), "")</f>
        <v/>
      </c>
      <c r="G3018" s="95" t="str">
        <f>IFERROR(INDEX('alimentação - Tabela 7.1'!$19:$19,
MATCH(TEXT('Tabela 7.1'!$A3018,"mmmm/aaaa"),'alimentação - Tabela 7.1'!$5:$5,0)+4), "")</f>
        <v/>
      </c>
    </row>
    <row r="3019" spans="1:7" ht="18" customHeight="1" x14ac:dyDescent="0.25">
      <c r="A3019" s="59" t="str">
        <f>IF(
   SUMPRODUCT(--('alimentação - Tabela 7.1'!$5:$5=TEXT(DATE(2020,INT((ROW(A3017)-1)/33)+1,1),"mmmm/aaaa"))) &gt; 0,
   TEXT(DATE(2020,INT((ROW(A3017)-1)/33)+1,1),"mmm/aa"),
   ""
)</f>
        <v/>
      </c>
      <c r="B3019" s="61" t="str">
        <f>IF(A3019&lt;&gt;"", 'alimentação - Tabela 7.1'!$B$20, "" )</f>
        <v/>
      </c>
      <c r="C3019" s="62" t="str">
        <f>IFERROR(INDEX('alimentação - Tabela 7.1'!$20:$20,
MATCH(TEXT('Tabela 7.1'!A3019,"mmmm/aaaa"),'alimentação - Tabela 7.1'!$5:$5,0)), "")</f>
        <v/>
      </c>
      <c r="D3019" s="62" t="str">
        <f>IFERROR(INDEX('alimentação - Tabela 7.1'!$20:$20,
MATCH(TEXT('Tabela 7.1'!$A3019,"mmmm/aaaa"),'alimentação - Tabela 7.1'!$5:$5,0)+1), "")</f>
        <v/>
      </c>
      <c r="E3019" s="62" t="str">
        <f>IFERROR(INDEX('alimentação - Tabela 7.1'!$20:$20,
MATCH(TEXT('Tabela 7.1'!$A3019,"mmmm/aaaa"),'alimentação - Tabela 7.1'!$5:$5,0)+2), "")</f>
        <v/>
      </c>
      <c r="F3019" s="62" t="str">
        <f>IFERROR(INDEX('alimentação - Tabela 7.1'!$20:$20,
MATCH(TEXT('Tabela 7.1'!$A3019,"mmmm/aaaa"),'alimentação - Tabela 7.1'!$5:$5,0)+3), "")</f>
        <v/>
      </c>
      <c r="G3019" s="95" t="str">
        <f>IFERROR(INDEX('alimentação - Tabela 7.1'!$20:$20,
MATCH(TEXT('Tabela 7.1'!$A3019,"mmmm/aaaa"),'alimentação - Tabela 7.1'!$5:$5,0)+4), "")</f>
        <v/>
      </c>
    </row>
    <row r="3020" spans="1:7" ht="18" customHeight="1" x14ac:dyDescent="0.25">
      <c r="A3020" s="59" t="str">
        <f>IF(
   SUMPRODUCT(--('alimentação - Tabela 7.1'!$5:$5=TEXT(DATE(2020,INT((ROW(A3018)-1)/33)+1,1),"mmmm/aaaa"))) &gt; 0,
   TEXT(DATE(2020,INT((ROW(A3018)-1)/33)+1,1),"mmm/aa"),
   ""
)</f>
        <v/>
      </c>
      <c r="B3020" s="61" t="str">
        <f>IF(A3020&lt;&gt;"", 'alimentação - Tabela 7.1'!$B$21, "" )</f>
        <v/>
      </c>
      <c r="C3020" s="62" t="str">
        <f>IFERROR(INDEX('alimentação - Tabela 7.1'!$21:$21,
MATCH(TEXT('Tabela 7.1'!A3020,"mmmm/aaaa"),'alimentação - Tabela 7.1'!$5:$5,0)), "")</f>
        <v/>
      </c>
      <c r="D3020" s="62" t="str">
        <f>IFERROR(INDEX('alimentação - Tabela 7.1'!$21:$21,
MATCH(TEXT('Tabela 7.1'!$A3020,"mmmm/aaaa"),'alimentação - Tabela 7.1'!$5:$5,0)+1), "")</f>
        <v/>
      </c>
      <c r="E3020" s="62" t="str">
        <f>IFERROR(INDEX('alimentação - Tabela 7.1'!$21:$21,
MATCH(TEXT('Tabela 7.1'!$A3020,"mmmm/aaaa"),'alimentação - Tabela 7.1'!$5:$5,0)+2), "")</f>
        <v/>
      </c>
      <c r="F3020" s="62" t="str">
        <f>IFERROR(INDEX('alimentação - Tabela 7.1'!$21:$21,
MATCH(TEXT('Tabela 7.1'!$A3020,"mmmm/aaaa"),'alimentação - Tabela 7.1'!$5:$5,0)+3), "")</f>
        <v/>
      </c>
      <c r="G3020" s="95" t="str">
        <f>IFERROR(INDEX('alimentação - Tabela 7.1'!$21:$21,
MATCH(TEXT('Tabela 7.1'!$A3020,"mmmm/aaaa"),'alimentação - Tabela 7.1'!$5:$5,0)+4), "")</f>
        <v/>
      </c>
    </row>
    <row r="3021" spans="1:7" ht="18" customHeight="1" x14ac:dyDescent="0.25">
      <c r="A3021" s="59" t="str">
        <f>IF(
   SUMPRODUCT(--('alimentação - Tabela 7.1'!$5:$5=TEXT(DATE(2020,INT((ROW(A3019)-1)/33)+1,1),"mmmm/aaaa"))) &gt; 0,
   TEXT(DATE(2020,INT((ROW(A3019)-1)/33)+1,1),"mmm/aa"),
   ""
)</f>
        <v/>
      </c>
      <c r="B3021" s="61" t="str">
        <f>IF(A3021&lt;&gt;"", 'alimentação - Tabela 7.1'!$B$22, "" )</f>
        <v/>
      </c>
      <c r="C3021" s="62" t="str">
        <f>IFERROR(INDEX('alimentação - Tabela 7.1'!$22:$22,
MATCH(TEXT('Tabela 7.1'!A3021,"mmmm/aaaa"),'alimentação - Tabela 7.1'!$5:$5,0)), "")</f>
        <v/>
      </c>
      <c r="D3021" s="62" t="str">
        <f>IFERROR(INDEX('alimentação - Tabela 7.1'!$22:$22,
MATCH(TEXT('Tabela 7.1'!$A3021,"mmmm/aaaa"),'alimentação - Tabela 7.1'!$5:$5,0)+1), "")</f>
        <v/>
      </c>
      <c r="E3021" s="62" t="str">
        <f>IFERROR(INDEX('alimentação - Tabela 7.1'!$22:$22,
MATCH(TEXT('Tabela 7.1'!$A3021,"mmmm/aaaa"),'alimentação - Tabela 7.1'!$5:$5,0)+2), "")</f>
        <v/>
      </c>
      <c r="F3021" s="62" t="str">
        <f>IFERROR(INDEX('alimentação - Tabela 7.1'!$22:$22,
MATCH(TEXT('Tabela 7.1'!$A3021,"mmmm/aaaa"),'alimentação - Tabela 7.1'!$5:$5,0)+3), "")</f>
        <v/>
      </c>
      <c r="G3021" s="95" t="str">
        <f>IFERROR(INDEX('alimentação - Tabela 7.1'!$22:$22,
MATCH(TEXT('Tabela 7.1'!$A3021,"mmmm/aaaa"),'alimentação - Tabela 7.1'!$5:$5,0)+4), "")</f>
        <v/>
      </c>
    </row>
    <row r="3022" spans="1:7" ht="18" customHeight="1" x14ac:dyDescent="0.25">
      <c r="A3022" s="59" t="str">
        <f>IF(
   SUMPRODUCT(--('alimentação - Tabela 7.1'!$5:$5=TEXT(DATE(2020,INT((ROW(A3020)-1)/33)+1,1),"mmmm/aaaa"))) &gt; 0,
   TEXT(DATE(2020,INT((ROW(A3020)-1)/33)+1,1),"mmm/aa"),
   ""
)</f>
        <v/>
      </c>
      <c r="B3022" s="61" t="str">
        <f>IF(A3022&lt;&gt;"", 'alimentação - Tabela 7.1'!$B$23, "" )</f>
        <v/>
      </c>
      <c r="C3022" s="62" t="str">
        <f>IFERROR(INDEX('alimentação - Tabela 7.1'!$23:$23,
MATCH(TEXT('Tabela 7.1'!A3022,"mmmm/aaaa"),'alimentação - Tabela 7.1'!$5:$5,0)), "")</f>
        <v/>
      </c>
      <c r="D3022" s="62" t="str">
        <f>IFERROR(INDEX('alimentação - Tabela 7.1'!$23:$23,
MATCH(TEXT('Tabela 7.1'!$A3022,"mmmm/aaaa"),'alimentação - Tabela 7.1'!$5:$5,0)+1), "")</f>
        <v/>
      </c>
      <c r="E3022" s="62" t="str">
        <f>IFERROR(INDEX('alimentação - Tabela 7.1'!$23:$23,
MATCH(TEXT('Tabela 7.1'!$A3022,"mmmm/aaaa"),'alimentação - Tabela 7.1'!$5:$5,0)+2), "")</f>
        <v/>
      </c>
      <c r="F3022" s="62" t="str">
        <f>IFERROR(INDEX('alimentação - Tabela 7.1'!$23:$23,
MATCH(TEXT('Tabela 7.1'!$A3022,"mmmm/aaaa"),'alimentação - Tabela 7.1'!$5:$5,0)+3), "")</f>
        <v/>
      </c>
      <c r="G3022" s="95" t="str">
        <f>IFERROR(INDEX('alimentação - Tabela 7.1'!$23:$23,
MATCH(TEXT('Tabela 7.1'!$A3022,"mmmm/aaaa"),'alimentação - Tabela 7.1'!$5:$5,0)+4), "")</f>
        <v/>
      </c>
    </row>
    <row r="3023" spans="1:7" ht="18" customHeight="1" x14ac:dyDescent="0.25">
      <c r="A3023" s="59" t="str">
        <f>IF(
   SUMPRODUCT(--('alimentação - Tabela 7.1'!$5:$5=TEXT(DATE(2020,INT((ROW(A3021)-1)/33)+1,1),"mmmm/aaaa"))) &gt; 0,
   TEXT(DATE(2020,INT((ROW(A3021)-1)/33)+1,1),"mmm/aa"),
   ""
)</f>
        <v/>
      </c>
      <c r="B3023" s="61" t="str">
        <f>IF(A3023&lt;&gt;"", 'alimentação - Tabela 7.1'!$B$24, "" )</f>
        <v/>
      </c>
      <c r="C3023" s="62" t="str">
        <f>IFERROR(INDEX('alimentação - Tabela 7.1'!$24:$24,
MATCH(TEXT('Tabela 7.1'!A3023,"mmmm/aaaa"),'alimentação - Tabela 7.1'!$5:$5,0)), "")</f>
        <v/>
      </c>
      <c r="D3023" s="62" t="str">
        <f>IFERROR(INDEX('alimentação - Tabela 7.1'!$24:$24,
MATCH(TEXT('Tabela 7.1'!$A3023,"mmmm/aaaa"),'alimentação - Tabela 7.1'!$5:$5,0)+1), "")</f>
        <v/>
      </c>
      <c r="E3023" s="62" t="str">
        <f>IFERROR(INDEX('alimentação - Tabela 7.1'!$24:$24,
MATCH(TEXT('Tabela 7.1'!$A3023,"mmmm/aaaa"),'alimentação - Tabela 7.1'!$5:$5,0)+2), "")</f>
        <v/>
      </c>
      <c r="F3023" s="62" t="str">
        <f>IFERROR(INDEX('alimentação - Tabela 7.1'!$24:$24,
MATCH(TEXT('Tabela 7.1'!$A3023,"mmmm/aaaa"),'alimentação - Tabela 7.1'!$5:$5,0)+3), "")</f>
        <v/>
      </c>
      <c r="G3023" s="95" t="str">
        <f>IFERROR(INDEX('alimentação - Tabela 7.1'!$24:$24,
MATCH(TEXT('Tabela 7.1'!$A3023,"mmmm/aaaa"),'alimentação - Tabela 7.1'!$5:$5,0)+4), "")</f>
        <v/>
      </c>
    </row>
    <row r="3024" spans="1:7" ht="18" customHeight="1" x14ac:dyDescent="0.25">
      <c r="A3024" s="59" t="str">
        <f>IF(
   SUMPRODUCT(--('alimentação - Tabela 7.1'!$5:$5=TEXT(DATE(2020,INT((ROW(A3022)-1)/33)+1,1),"mmmm/aaaa"))) &gt; 0,
   TEXT(DATE(2020,INT((ROW(A3022)-1)/33)+1,1),"mmm/aa"),
   ""
)</f>
        <v/>
      </c>
      <c r="B3024" s="61" t="str">
        <f>IF(A3024&lt;&gt;"", 'alimentação - Tabela 7.1'!$B$25, "" )</f>
        <v/>
      </c>
      <c r="C3024" s="62" t="str">
        <f>IFERROR(INDEX('alimentação - Tabela 7.1'!$25:$25,
MATCH(TEXT('Tabela 7.1'!A3024,"mmmm/aaaa"),'alimentação - Tabela 7.1'!$5:$5,0)), "")</f>
        <v/>
      </c>
      <c r="D3024" s="62" t="str">
        <f>IFERROR(INDEX('alimentação - Tabela 7.1'!$25:$25,
MATCH(TEXT('Tabela 7.1'!$A3024,"mmmm/aaaa"),'alimentação - Tabela 7.1'!$5:$5,0)+1), "")</f>
        <v/>
      </c>
      <c r="E3024" s="62" t="str">
        <f>IFERROR(INDEX('alimentação - Tabela 7.1'!$25:$25,
MATCH(TEXT('Tabela 7.1'!$A3024,"mmmm/aaaa"),'alimentação - Tabela 7.1'!$5:$5,0)+2), "")</f>
        <v/>
      </c>
      <c r="F3024" s="62" t="str">
        <f>IFERROR(INDEX('alimentação - Tabela 7.1'!$25:$25,
MATCH(TEXT('Tabela 7.1'!$A3024,"mmmm/aaaa"),'alimentação - Tabela 7.1'!$5:$5,0)+3), "")</f>
        <v/>
      </c>
      <c r="G3024" s="95" t="str">
        <f>IFERROR(INDEX('alimentação - Tabela 7.1'!$25:$25,
MATCH(TEXT('Tabela 7.1'!$A3024,"mmmm/aaaa"),'alimentação - Tabela 7.1'!$5:$5,0)+4), "")</f>
        <v/>
      </c>
    </row>
    <row r="3025" spans="1:7" ht="18" customHeight="1" x14ac:dyDescent="0.25">
      <c r="A3025" s="59" t="str">
        <f>IF(
   SUMPRODUCT(--('alimentação - Tabela 7.1'!$5:$5=TEXT(DATE(2020,INT((ROW(A3023)-1)/33)+1,1),"mmmm/aaaa"))) &gt; 0,
   TEXT(DATE(2020,INT((ROW(A3023)-1)/33)+1,1),"mmm/aa"),
   ""
)</f>
        <v/>
      </c>
      <c r="B3025" s="61" t="str">
        <f>IF(A3025&lt;&gt;"", 'alimentação - Tabela 7.1'!$B$26, "" )</f>
        <v/>
      </c>
      <c r="C3025" s="62" t="str">
        <f>IFERROR(INDEX('alimentação - Tabela 7.1'!$26:$26,
MATCH(TEXT('Tabela 7.1'!A3025,"mmmm/aaaa"),'alimentação - Tabela 7.1'!$5:$5,0)), "")</f>
        <v/>
      </c>
      <c r="D3025" s="62" t="str">
        <f>IFERROR(INDEX('alimentação - Tabela 7.1'!$26:$26,
MATCH(TEXT('Tabela 7.1'!$A3025,"mmmm/aaaa"),'alimentação - Tabela 7.1'!$5:$5,0)+1), "")</f>
        <v/>
      </c>
      <c r="E3025" s="62" t="str">
        <f>IFERROR(INDEX('alimentação - Tabela 7.1'!$26:$26,
MATCH(TEXT('Tabela 7.1'!$A3025,"mmmm/aaaa"),'alimentação - Tabela 7.1'!$5:$5,0)+2), "")</f>
        <v/>
      </c>
      <c r="F3025" s="62" t="str">
        <f>IFERROR(INDEX('alimentação - Tabela 7.1'!$26:$26,
MATCH(TEXT('Tabela 7.1'!$A3025,"mmmm/aaaa"),'alimentação - Tabela 7.1'!$5:$5,0)+3), "")</f>
        <v/>
      </c>
      <c r="G3025" s="95" t="str">
        <f>IFERROR(INDEX('alimentação - Tabela 7.1'!$26:$26,
MATCH(TEXT('Tabela 7.1'!$A3025,"mmmm/aaaa"),'alimentação - Tabela 7.1'!$5:$5,0)+4), "")</f>
        <v/>
      </c>
    </row>
    <row r="3026" spans="1:7" ht="18" customHeight="1" x14ac:dyDescent="0.25">
      <c r="A3026" s="59" t="str">
        <f>IF(
   SUMPRODUCT(--('alimentação - Tabela 7.1'!$5:$5=TEXT(DATE(2020,INT((ROW(A3024)-1)/33)+1,1),"mmmm/aaaa"))) &gt; 0,
   TEXT(DATE(2020,INT((ROW(A3024)-1)/33)+1,1),"mmm/aa"),
   ""
)</f>
        <v/>
      </c>
      <c r="B3026" s="61" t="str">
        <f>IF(A3026&lt;&gt;"", 'alimentação - Tabela 7.1'!$B$27, "" )</f>
        <v/>
      </c>
      <c r="C3026" s="62" t="str">
        <f>IFERROR(INDEX('alimentação - Tabela 7.1'!$27:$27,
MATCH(TEXT('Tabela 7.1'!A3026,"mmmm/aaaa"),'alimentação - Tabela 7.1'!$5:$5,0)), "")</f>
        <v/>
      </c>
      <c r="D3026" s="62" t="str">
        <f>IFERROR(INDEX('alimentação - Tabela 7.1'!$27:$27,
MATCH(TEXT('Tabela 7.1'!$A3026,"mmmm/aaaa"),'alimentação - Tabela 7.1'!$5:$5,0)+1), "")</f>
        <v/>
      </c>
      <c r="E3026" s="62" t="str">
        <f>IFERROR(INDEX('alimentação - Tabela 7.1'!$27:$27,
MATCH(TEXT('Tabela 7.1'!$A3026,"mmmm/aaaa"),'alimentação - Tabela 7.1'!$5:$5,0)+2), "")</f>
        <v/>
      </c>
      <c r="F3026" s="62" t="str">
        <f>IFERROR(INDEX('alimentação - Tabela 7.1'!$27:$27,
MATCH(TEXT('Tabela 7.1'!$A3026,"mmmm/aaaa"),'alimentação - Tabela 7.1'!$5:$5,0)+3), "")</f>
        <v/>
      </c>
      <c r="G3026" s="95" t="str">
        <f>IFERROR(INDEX('alimentação - Tabela 7.1'!$27:$27,
MATCH(TEXT('Tabela 7.1'!$A3026,"mmmm/aaaa"),'alimentação - Tabela 7.1'!$5:$5,0)+4), "")</f>
        <v/>
      </c>
    </row>
    <row r="3027" spans="1:7" ht="18" customHeight="1" x14ac:dyDescent="0.25">
      <c r="A3027" s="59" t="str">
        <f>IF(
   SUMPRODUCT(--('alimentação - Tabela 7.1'!$5:$5=TEXT(DATE(2020,INT((ROW(A3025)-1)/33)+1,1),"mmmm/aaaa"))) &gt; 0,
   TEXT(DATE(2020,INT((ROW(A3025)-1)/33)+1,1),"mmm/aa"),
   ""
)</f>
        <v/>
      </c>
      <c r="B3027" s="61" t="str">
        <f>IF(A3027&lt;&gt;"", 'alimentação - Tabela 7.1'!$B$28, "" )</f>
        <v/>
      </c>
      <c r="C3027" s="62" t="str">
        <f>IFERROR(INDEX('alimentação - Tabela 7.1'!$28:$28,
MATCH(TEXT('Tabela 7.1'!A3027,"mmmm/aaaa"),'alimentação - Tabela 7.1'!$5:$5,0)), "")</f>
        <v/>
      </c>
      <c r="D3027" s="62" t="str">
        <f>IFERROR(INDEX('alimentação - Tabela 7.1'!$28:$28,
MATCH(TEXT('Tabela 7.1'!$A3027,"mmmm/aaaa"),'alimentação - Tabela 7.1'!$5:$5,0)+1), "")</f>
        <v/>
      </c>
      <c r="E3027" s="62" t="str">
        <f>IFERROR(INDEX('alimentação - Tabela 7.1'!$28:$28,
MATCH(TEXT('Tabela 7.1'!$A3027,"mmmm/aaaa"),'alimentação - Tabela 7.1'!$5:$5,0)+2), "")</f>
        <v/>
      </c>
      <c r="F3027" s="62" t="str">
        <f>IFERROR(INDEX('alimentação - Tabela 7.1'!$28:$28,
MATCH(TEXT('Tabela 7.1'!$A3027,"mmmm/aaaa"),'alimentação - Tabela 7.1'!$5:$5,0)+3), "")</f>
        <v/>
      </c>
      <c r="G3027" s="95" t="str">
        <f>IFERROR(INDEX('alimentação - Tabela 7.1'!$28:$28,
MATCH(TEXT('Tabela 7.1'!$A3027,"mmmm/aaaa"),'alimentação - Tabela 7.1'!$5:$5,0)+4), "")</f>
        <v/>
      </c>
    </row>
    <row r="3028" spans="1:7" ht="18" customHeight="1" x14ac:dyDescent="0.25">
      <c r="A3028" s="59" t="str">
        <f>IF(
   SUMPRODUCT(--('alimentação - Tabela 7.1'!$5:$5=TEXT(DATE(2020,INT((ROW(A3026)-1)/33)+1,1),"mmmm/aaaa"))) &gt; 0,
   TEXT(DATE(2020,INT((ROW(A3026)-1)/33)+1,1),"mmm/aa"),
   ""
)</f>
        <v/>
      </c>
      <c r="B3028" s="61" t="str">
        <f>IF(A3028&lt;&gt;"", 'alimentação - Tabela 7.1'!$B$29, "" )</f>
        <v/>
      </c>
      <c r="C3028" s="62" t="str">
        <f>IFERROR(INDEX('alimentação - Tabela 7.1'!$29:$29,
MATCH(TEXT('Tabela 7.1'!A3028,"mmmm/aaaa"),'alimentação - Tabela 7.1'!$5:$5,0)), "")</f>
        <v/>
      </c>
      <c r="D3028" s="62" t="str">
        <f>IFERROR(INDEX('alimentação - Tabela 7.1'!$29:$29,
MATCH(TEXT('Tabela 7.1'!$A3028,"mmmm/aaaa"),'alimentação - Tabela 7.1'!$5:$5,0)+1), "")</f>
        <v/>
      </c>
      <c r="E3028" s="62" t="str">
        <f>IFERROR(INDEX('alimentação - Tabela 7.1'!$29:$29,
MATCH(TEXT('Tabela 7.1'!$A3028,"mmmm/aaaa"),'alimentação - Tabela 7.1'!$5:$5,0)+2), "")</f>
        <v/>
      </c>
      <c r="F3028" s="62" t="str">
        <f>IFERROR(INDEX('alimentação - Tabela 7.1'!$29:$29,
MATCH(TEXT('Tabela 7.1'!$A3028,"mmmm/aaaa"),'alimentação - Tabela 7.1'!$5:$5,0)+3), "")</f>
        <v/>
      </c>
      <c r="G3028" s="95" t="str">
        <f>IFERROR(INDEX('alimentação - Tabela 7.1'!$29:$29,
MATCH(TEXT('Tabela 7.1'!$A3028,"mmmm/aaaa"),'alimentação - Tabela 7.1'!$5:$5,0)+4), "")</f>
        <v/>
      </c>
    </row>
    <row r="3029" spans="1:7" ht="18" customHeight="1" x14ac:dyDescent="0.25">
      <c r="A3029" s="59" t="str">
        <f>IF(
   SUMPRODUCT(--('alimentação - Tabela 7.1'!$5:$5=TEXT(DATE(2020,INT((ROW(A3027)-1)/33)+1,1),"mmmm/aaaa"))) &gt; 0,
   TEXT(DATE(2020,INT((ROW(A3027)-1)/33)+1,1),"mmm/aa"),
   ""
)</f>
        <v/>
      </c>
      <c r="B3029" s="61" t="str">
        <f>IF(A3029&lt;&gt;"", 'alimentação - Tabela 7.1'!$B$30, "" )</f>
        <v/>
      </c>
      <c r="C3029" s="62" t="str">
        <f>IFERROR(INDEX('alimentação - Tabela 7.1'!$30:$30,
MATCH(TEXT('Tabela 7.1'!A3029,"mmmm/aaaa"),'alimentação - Tabela 7.1'!$5:$5,0)), "")</f>
        <v/>
      </c>
      <c r="D3029" s="62" t="str">
        <f>IFERROR(INDEX('alimentação - Tabela 7.1'!$30:$30,
MATCH(TEXT('Tabela 7.1'!$A3029,"mmmm/aaaa"),'alimentação - Tabela 7.1'!$5:$5,0)+1), "")</f>
        <v/>
      </c>
      <c r="E3029" s="62" t="str">
        <f>IFERROR(INDEX('alimentação - Tabela 7.1'!$30:$30,
MATCH(TEXT('Tabela 7.1'!$A3029,"mmmm/aaaa"),'alimentação - Tabela 7.1'!$5:$5,0)+2), "")</f>
        <v/>
      </c>
      <c r="F3029" s="62" t="str">
        <f>IFERROR(INDEX('alimentação - Tabela 7.1'!$30:$30,
MATCH(TEXT('Tabela 7.1'!$A3029,"mmmm/aaaa"),'alimentação - Tabela 7.1'!$5:$5,0)+3), "")</f>
        <v/>
      </c>
      <c r="G3029" s="95" t="str">
        <f>IFERROR(INDEX('alimentação - Tabela 7.1'!$30:$30,
MATCH(TEXT('Tabela 7.1'!$A3029,"mmmm/aaaa"),'alimentação - Tabela 7.1'!$5:$5,0)+4), "")</f>
        <v/>
      </c>
    </row>
    <row r="3030" spans="1:7" ht="18" customHeight="1" x14ac:dyDescent="0.25">
      <c r="A3030" s="59" t="str">
        <f>IF(
   SUMPRODUCT(--('alimentação - Tabela 7.1'!$5:$5=TEXT(DATE(2020,INT((ROW(A3028)-1)/33)+1,1),"mmmm/aaaa"))) &gt; 0,
   TEXT(DATE(2020,INT((ROW(A3028)-1)/33)+1,1),"mmm/aa"),
   ""
)</f>
        <v/>
      </c>
      <c r="B3030" s="61" t="str">
        <f>IF(A3030&lt;&gt;"", 'alimentação - Tabela 7.1'!$B$31, "" )</f>
        <v/>
      </c>
      <c r="C3030" s="62" t="str">
        <f>IFERROR(INDEX('alimentação - Tabela 7.1'!$31:$31,
MATCH(TEXT('Tabela 7.1'!A3030,"mmmm/aaaa"),'alimentação - Tabela 7.1'!$5:$5,0)), "")</f>
        <v/>
      </c>
      <c r="D3030" s="62" t="str">
        <f>IFERROR(INDEX('alimentação - Tabela 7.1'!$31:$31,
MATCH(TEXT('Tabela 7.1'!$A3030,"mmmm/aaaa"),'alimentação - Tabela 7.1'!$5:$5,0)+1), "")</f>
        <v/>
      </c>
      <c r="E3030" s="62" t="str">
        <f>IFERROR(INDEX('alimentação - Tabela 7.1'!$31:$31,
MATCH(TEXT('Tabela 7.1'!$A3030,"mmmm/aaaa"),'alimentação - Tabela 7.1'!$5:$5,0)+2), "")</f>
        <v/>
      </c>
      <c r="F3030" s="62" t="str">
        <f>IFERROR(INDEX('alimentação - Tabela 7.1'!$31:$31,
MATCH(TEXT('Tabela 7.1'!$A3030,"mmmm/aaaa"),'alimentação - Tabela 7.1'!$5:$5,0)+3), "")</f>
        <v/>
      </c>
      <c r="G3030" s="95" t="str">
        <f>IFERROR(INDEX('alimentação - Tabela 7.1'!$31:$31,
MATCH(TEXT('Tabela 7.1'!$A3030,"mmmm/aaaa"),'alimentação - Tabela 7.1'!$5:$5,0)+4), "")</f>
        <v/>
      </c>
    </row>
    <row r="3031" spans="1:7" ht="18" customHeight="1" x14ac:dyDescent="0.25">
      <c r="A3031" s="59" t="str">
        <f>IF(
   SUMPRODUCT(--('alimentação - Tabela 7.1'!$5:$5=TEXT(DATE(2020,INT((ROW(A3029)-1)/33)+1,1),"mmmm/aaaa"))) &gt; 0,
   TEXT(DATE(2020,INT((ROW(A3029)-1)/33)+1,1),"mmm/aa"),
   ""
)</f>
        <v/>
      </c>
      <c r="B3031" s="61" t="str">
        <f>IF(A3031&lt;&gt;"", 'alimentação - Tabela 7.1'!$B$32, "" )</f>
        <v/>
      </c>
      <c r="C3031" s="62" t="str">
        <f>IFERROR(INDEX('alimentação - Tabela 7.1'!$32:$32,
MATCH(TEXT('Tabela 7.1'!A3031,"mmmm/aaaa"),'alimentação - Tabela 7.1'!$5:$5,0)), "")</f>
        <v/>
      </c>
      <c r="D3031" s="62" t="str">
        <f>IFERROR(INDEX('alimentação - Tabela 7.1'!$32:$32,
MATCH(TEXT('Tabela 7.1'!$A3031,"mmmm/aaaa"),'alimentação - Tabela 7.1'!$5:$5,0)+1), "")</f>
        <v/>
      </c>
      <c r="E3031" s="62" t="str">
        <f>IFERROR(INDEX('alimentação - Tabela 7.1'!$32:$32,
MATCH(TEXT('Tabela 7.1'!$A3031,"mmmm/aaaa"),'alimentação - Tabela 7.1'!$5:$5,0)+2), "")</f>
        <v/>
      </c>
      <c r="F3031" s="62" t="str">
        <f>IFERROR(INDEX('alimentação - Tabela 7.1'!$32:$32,
MATCH(TEXT('Tabela 7.1'!$A3031,"mmmm/aaaa"),'alimentação - Tabela 7.1'!$5:$5,0)+3), "")</f>
        <v/>
      </c>
      <c r="G3031" s="95" t="str">
        <f>IFERROR(INDEX('alimentação - Tabela 7.1'!$32:$32,
MATCH(TEXT('Tabela 7.1'!$A3031,"mmmm/aaaa"),'alimentação - Tabela 7.1'!$5:$5,0)+4), "")</f>
        <v/>
      </c>
    </row>
    <row r="3032" spans="1:7" ht="18" customHeight="1" x14ac:dyDescent="0.25">
      <c r="A3032" s="59" t="str">
        <f>IF(
   SUMPRODUCT(--('alimentação - Tabela 7.1'!$5:$5=TEXT(DATE(2020,INT((ROW(A3030)-1)/33)+1,1),"mmmm/aaaa"))) &gt; 0,
   TEXT(DATE(2020,INT((ROW(A3030)-1)/33)+1,1),"mmm/aa"),
   ""
)</f>
        <v/>
      </c>
      <c r="B3032" s="61" t="str">
        <f>IF(A3032&lt;&gt;"", 'alimentação - Tabela 7.1'!$B$33, "" )</f>
        <v/>
      </c>
      <c r="C3032" s="62" t="str">
        <f>IFERROR(INDEX('alimentação - Tabela 7.1'!$33:$33,
MATCH(TEXT('Tabela 7.1'!A3032,"mmmm/aaaa"),'alimentação - Tabela 7.1'!$5:$5,0)), "")</f>
        <v/>
      </c>
      <c r="D3032" s="62" t="str">
        <f>IFERROR(INDEX('alimentação - Tabela 7.1'!$33:$33,
MATCH(TEXT('Tabela 7.1'!$A3032,"mmmm/aaaa"),'alimentação - Tabela 7.1'!$5:$5,0)+1), "")</f>
        <v/>
      </c>
      <c r="E3032" s="62" t="str">
        <f>IFERROR(INDEX('alimentação - Tabela 7.1'!$33:$33,
MATCH(TEXT('Tabela 7.1'!$A3032,"mmmm/aaaa"),'alimentação - Tabela 7.1'!$5:$5,0)+2), "")</f>
        <v/>
      </c>
      <c r="F3032" s="62" t="str">
        <f>IFERROR(INDEX('alimentação - Tabela 7.1'!$33:$33,
MATCH(TEXT('Tabela 7.1'!$A3032,"mmmm/aaaa"),'alimentação - Tabela 7.1'!$5:$5,0)+3), "")</f>
        <v/>
      </c>
      <c r="G3032" s="95" t="str">
        <f>IFERROR(INDEX('alimentação - Tabela 7.1'!$33:$33,
MATCH(TEXT('Tabela 7.1'!$A3032,"mmmm/aaaa"),'alimentação - Tabela 7.1'!$5:$5,0)+4), "")</f>
        <v/>
      </c>
    </row>
    <row r="3033" spans="1:7" ht="18" customHeight="1" x14ac:dyDescent="0.25">
      <c r="A3033" s="59" t="str">
        <f>IF(
   SUMPRODUCT(--('alimentação - Tabela 7.1'!$5:$5=TEXT(DATE(2020,INT((ROW(A3031)-1)/33)+1,1),"mmmm/aaaa"))) &gt; 0,
   TEXT(DATE(2020,INT((ROW(A3031)-1)/33)+1,1),"mmm/aa"),
   ""
)</f>
        <v/>
      </c>
      <c r="B3033" s="61" t="str">
        <f>IF(A3033&lt;&gt;"", 'alimentação - Tabela 7.1'!$B$34, "" )</f>
        <v/>
      </c>
      <c r="C3033" s="62" t="str">
        <f>IFERROR(INDEX('alimentação - Tabela 7.1'!$34:$34,
MATCH(TEXT('Tabela 7.1'!A3033,"mmmm/aaaa"),'alimentação - Tabela 7.1'!$5:$5,0)), "")</f>
        <v/>
      </c>
      <c r="D3033" s="62" t="str">
        <f>IFERROR(INDEX('alimentação - Tabela 7.1'!$34:$34,
MATCH(TEXT('Tabela 7.1'!$A3033,"mmmm/aaaa"),'alimentação - Tabela 7.1'!$5:$5,0)+1), "")</f>
        <v/>
      </c>
      <c r="E3033" s="62" t="str">
        <f>IFERROR(INDEX('alimentação - Tabela 7.1'!$34:$34,
MATCH(TEXT('Tabela 7.1'!$A3033,"mmmm/aaaa"),'alimentação - Tabela 7.1'!$5:$5,0)+2), "")</f>
        <v/>
      </c>
      <c r="F3033" s="62" t="str">
        <f>IFERROR(INDEX('alimentação - Tabela 7.1'!$34:$34,
MATCH(TEXT('Tabela 7.1'!$A3033,"mmmm/aaaa"),'alimentação - Tabela 7.1'!$5:$5,0)+3), "")</f>
        <v/>
      </c>
      <c r="G3033" s="95" t="str">
        <f>IFERROR(INDEX('alimentação - Tabela 7.1'!$34:$34,
MATCH(TEXT('Tabela 7.1'!$A3033,"mmmm/aaaa"),'alimentação - Tabela 7.1'!$5:$5,0)+4), "")</f>
        <v/>
      </c>
    </row>
    <row r="3034" spans="1:7" ht="18" customHeight="1" x14ac:dyDescent="0.25">
      <c r="A3034" s="59" t="str">
        <f>IF(
   SUMPRODUCT(--('alimentação - Tabela 7.1'!$5:$5=TEXT(DATE(2020,INT((ROW(A3032)-1)/33)+1,1),"mmmm/aaaa"))) &gt; 0,
   TEXT(DATE(2020,INT((ROW(A3032)-1)/33)+1,1),"mmm/aa"),
   ""
)</f>
        <v/>
      </c>
      <c r="B3034" s="61" t="str">
        <f>IF(A3034&lt;&gt;"", 'alimentação - Tabela 7.1'!$B$35, "" )</f>
        <v/>
      </c>
      <c r="C3034" s="62" t="str">
        <f>IFERROR(INDEX('alimentação - Tabela 7.1'!$35:$35,
MATCH(TEXT('Tabela 7.1'!A3034,"mmmm/aaaa"),'alimentação - Tabela 7.1'!$5:$5,0)), "")</f>
        <v/>
      </c>
      <c r="D3034" s="62" t="str">
        <f>IFERROR(INDEX('alimentação - Tabela 7.1'!$35:$35,
MATCH(TEXT('Tabela 7.1'!$A3034,"mmmm/aaaa"),'alimentação - Tabela 7.1'!$5:$5,0)+1), "")</f>
        <v/>
      </c>
      <c r="E3034" s="62" t="str">
        <f>IFERROR(INDEX('alimentação - Tabela 7.1'!$35:$35,
MATCH(TEXT('Tabela 7.1'!$A3034,"mmmm/aaaa"),'alimentação - Tabela 7.1'!$5:$5,0)+2), "")</f>
        <v/>
      </c>
      <c r="F3034" s="62" t="str">
        <f>IFERROR(INDEX('alimentação - Tabela 7.1'!$35:$35,
MATCH(TEXT('Tabela 7.1'!$A3034,"mmmm/aaaa"),'alimentação - Tabela 7.1'!$5:$5,0)+3), "")</f>
        <v/>
      </c>
      <c r="G3034" s="95" t="str">
        <f>IFERROR(INDEX('alimentação - Tabela 7.1'!$35:$35,
MATCH(TEXT('Tabela 7.1'!$A3034,"mmmm/aaaa"),'alimentação - Tabela 7.1'!$5:$5,0)+4), "")</f>
        <v/>
      </c>
    </row>
    <row r="3035" spans="1:7" ht="18" customHeight="1" x14ac:dyDescent="0.25">
      <c r="A3035" s="59" t="str">
        <f>IF(
   SUMPRODUCT(--('alimentação - Tabela 7.1'!$5:$5=TEXT(DATE(2020,INT((ROW(A3033)-1)/33)+1,1),"mmmm/aaaa"))) &gt; 0,
   TEXT(DATE(2020,INT((ROW(A3033)-1)/33)+1,1),"mmm/aa"),
   ""
)</f>
        <v/>
      </c>
      <c r="B3035" s="61" t="str">
        <f>IF(A3035&lt;&gt;"", 'alimentação - Tabela 7.1'!$B$36, "" )</f>
        <v/>
      </c>
      <c r="C3035" s="62" t="str">
        <f>IFERROR(INDEX('alimentação - Tabela 7.1'!$36:$36,
MATCH(TEXT('Tabela 7.1'!A3035,"mmmm/aaaa"),'alimentação - Tabela 7.1'!$5:$5,0)), "")</f>
        <v/>
      </c>
      <c r="D3035" s="62" t="str">
        <f>IFERROR(INDEX('alimentação - Tabela 7.1'!$36:$36,
MATCH(TEXT('Tabela 7.1'!$A3035,"mmmm/aaaa"),'alimentação - Tabela 7.1'!$5:$5,0)+1), "")</f>
        <v/>
      </c>
      <c r="E3035" s="62" t="str">
        <f>IFERROR(INDEX('alimentação - Tabela 7.1'!$36:$36,
MATCH(TEXT('Tabela 7.1'!$A3035,"mmmm/aaaa"),'alimentação - Tabela 7.1'!$5:$5,0)+2), "")</f>
        <v/>
      </c>
      <c r="F3035" s="62" t="str">
        <f>IFERROR(INDEX('alimentação - Tabela 7.1'!$36:$36,
MATCH(TEXT('Tabela 7.1'!$A3035,"mmmm/aaaa"),'alimentação - Tabela 7.1'!$5:$5,0)+3), "")</f>
        <v/>
      </c>
      <c r="G3035" s="95" t="str">
        <f>IFERROR(INDEX('alimentação - Tabela 7.1'!$36:$36,
MATCH(TEXT('Tabela 7.1'!$A3035,"mmmm/aaaa"),'alimentação - Tabela 7.1'!$5:$5,0)+4), "")</f>
        <v/>
      </c>
    </row>
    <row r="3036" spans="1:7" ht="18" customHeight="1" x14ac:dyDescent="0.25">
      <c r="A3036" s="59" t="str">
        <f>IF(
   SUMPRODUCT(--('alimentação - Tabela 7.1'!$5:$5=TEXT(DATE(2020,INT((ROW(A3034)-1)/33)+1,1),"mmmm/aaaa"))) &gt; 0,
   TEXT(DATE(2020,INT((ROW(A3034)-1)/33)+1,1),"mmm/aa"),
   ""
)</f>
        <v/>
      </c>
      <c r="B3036" s="61" t="str">
        <f>IF(A3036&lt;&gt;"", 'alimentação - Tabela 7.1'!$B$37, "" )</f>
        <v/>
      </c>
      <c r="C3036" s="62" t="str">
        <f>IFERROR(INDEX('alimentação - Tabela 7.1'!$37:$37,
MATCH(TEXT('Tabela 7.1'!A3036,"mmmm/aaaa"),'alimentação - Tabela 7.1'!$5:$5,0)), "")</f>
        <v/>
      </c>
      <c r="D3036" s="62" t="str">
        <f>IFERROR(INDEX('alimentação - Tabela 7.1'!$37:$37,
MATCH(TEXT('Tabela 7.1'!$A3036,"mmmm/aaaa"),'alimentação - Tabela 7.1'!$5:$5,0)+1), "")</f>
        <v/>
      </c>
      <c r="E3036" s="62" t="str">
        <f>IFERROR(INDEX('alimentação - Tabela 7.1'!$37:$37,
MATCH(TEXT('Tabela 7.1'!$A3036,"mmmm/aaaa"),'alimentação - Tabela 7.1'!$5:$5,0)+2), "")</f>
        <v/>
      </c>
      <c r="F3036" s="62" t="str">
        <f>IFERROR(INDEX('alimentação - Tabela 7.1'!$37:$37,
MATCH(TEXT('Tabela 7.1'!$A3036,"mmmm/aaaa"),'alimentação - Tabela 7.1'!$5:$5,0)+3), "")</f>
        <v/>
      </c>
      <c r="G3036" s="95" t="str">
        <f>IFERROR(INDEX('alimentação - Tabela 7.1'!$37:$37,
MATCH(TEXT('Tabela 7.1'!$A3036,"mmmm/aaaa"),'alimentação - Tabela 7.1'!$5:$5,0)+4), "")</f>
        <v/>
      </c>
    </row>
    <row r="3037" spans="1:7" ht="18" customHeight="1" x14ac:dyDescent="0.25">
      <c r="A3037" s="59" t="str">
        <f>IF(
   SUMPRODUCT(--('alimentação - Tabela 7.1'!$5:$5=TEXT(DATE(2020,INT((ROW(A3035)-1)/33)+1,1),"mmmm/aaaa"))) &gt; 0,
   TEXT(DATE(2020,INT((ROW(A3035)-1)/33)+1,1),"mmm/aa"),
   ""
)</f>
        <v/>
      </c>
      <c r="B3037" s="61" t="str">
        <f>IF(A3037&lt;&gt;"", 'alimentação - Tabela 7.1'!$B$38, "" )</f>
        <v/>
      </c>
      <c r="C3037" s="62" t="str">
        <f>IFERROR(INDEX('alimentação - Tabela 7.1'!$38:$38,
MATCH(TEXT('Tabela 7.1'!A3037,"mmmm/aaaa"),'alimentação - Tabela 7.1'!$5:$5,0)), "")</f>
        <v/>
      </c>
      <c r="D3037" s="62" t="str">
        <f>IFERROR(INDEX('alimentação - Tabela 7.1'!$38:$38,
MATCH(TEXT('Tabela 7.1'!$A3037,"mmmm/aaaa"),'alimentação - Tabela 7.1'!$5:$5,0)+1), "")</f>
        <v/>
      </c>
      <c r="E3037" s="62" t="str">
        <f>IFERROR(INDEX('alimentação - Tabela 7.1'!$38:$38,
MATCH(TEXT('Tabela 7.1'!$A3037,"mmmm/aaaa"),'alimentação - Tabela 7.1'!$5:$5,0)+2), "")</f>
        <v/>
      </c>
      <c r="F3037" s="62" t="str">
        <f>IFERROR(INDEX('alimentação - Tabela 7.1'!$38:$38,
MATCH(TEXT('Tabela 7.1'!$A3037,"mmmm/aaaa"),'alimentação - Tabela 7.1'!$5:$5,0)+3), "")</f>
        <v/>
      </c>
      <c r="G3037" s="95" t="str">
        <f>IFERROR(INDEX('alimentação - Tabela 7.1'!$38:$38,
MATCH(TEXT('Tabela 7.1'!$A3037,"mmmm/aaaa"),'alimentação - Tabela 7.1'!$5:$5,0)+4), "")</f>
        <v/>
      </c>
    </row>
    <row r="3038" spans="1:7" ht="18" customHeight="1" x14ac:dyDescent="0.25">
      <c r="A3038" s="59" t="str">
        <f>IF(
   SUMPRODUCT(--('alimentação - Tabela 7.1'!$5:$5=TEXT(DATE(2020,INT((ROW(A3036)-1)/33)+1,1),"mmmm/aaaa"))) &gt; 0,
   TEXT(DATE(2020,INT((ROW(A3036)-1)/33)+1,1),"mmm/aa"),
   ""
)</f>
        <v/>
      </c>
      <c r="B3038" s="61" t="str">
        <f>IF(A3038&lt;&gt;"", 'alimentação - Tabela 7.1'!$B$39, "" )</f>
        <v/>
      </c>
      <c r="C3038" s="62" t="str">
        <f>IFERROR(INDEX('alimentação - Tabela 7.1'!$39:$39,
MATCH(TEXT('Tabela 7.1'!A3038,"mmmm/aaaa"),'alimentação - Tabela 7.1'!$5:$5,0)), "")</f>
        <v/>
      </c>
      <c r="D3038" s="62" t="str">
        <f>IFERROR(INDEX('alimentação - Tabela 7.1'!$39:$39,
MATCH(TEXT('Tabela 7.1'!$A3038,"mmmm/aaaa"),'alimentação - Tabela 7.1'!$5:$5,0)+1), "")</f>
        <v/>
      </c>
      <c r="E3038" s="62" t="str">
        <f>IFERROR(INDEX('alimentação - Tabela 7.1'!$39:$39,
MATCH(TEXT('Tabela 7.1'!$A3038,"mmmm/aaaa"),'alimentação - Tabela 7.1'!$5:$5,0)+2), "")</f>
        <v/>
      </c>
      <c r="F3038" s="62" t="str">
        <f>IFERROR(INDEX('alimentação - Tabela 7.1'!$39:$39,
MATCH(TEXT('Tabela 7.1'!$A3038,"mmmm/aaaa"),'alimentação - Tabela 7.1'!$5:$5,0)+3), "")</f>
        <v/>
      </c>
      <c r="G3038" s="95" t="str">
        <f>IFERROR(INDEX('alimentação - Tabela 7.1'!$39:$39,
MATCH(TEXT('Tabela 7.1'!$A3038,"mmmm/aaaa"),'alimentação - Tabela 7.1'!$5:$5,0)+4), "")</f>
        <v/>
      </c>
    </row>
    <row r="3039" spans="1:7" ht="18" customHeight="1" x14ac:dyDescent="0.25">
      <c r="A3039" s="59" t="str">
        <f>IF(
   SUMPRODUCT(--('alimentação - Tabela 7.1'!$5:$5=TEXT(DATE(2020,INT((ROW(A3037)-1)/33)+1,1),"mmmm/aaaa"))) &gt; 0,
   TEXT(DATE(2020,INT((ROW(A3037)-1)/33)+1,1),"mmm/aa"),
   ""
)</f>
        <v/>
      </c>
      <c r="B3039" s="61" t="str">
        <f>IF(A3039&lt;&gt;"", 'alimentação - Tabela 7.1'!$B$7, "" )</f>
        <v/>
      </c>
      <c r="C3039" s="62" t="str">
        <f>IFERROR(INDEX('alimentação - Tabela 7.1'!$7:$7,
MATCH(TEXT('Tabela 7.1'!A3039,"mmmm/aaaa"),'alimentação - Tabela 7.1'!$5:$5,0)), "")</f>
        <v/>
      </c>
      <c r="D3039" s="62" t="str">
        <f>IFERROR(INDEX('alimentação - Tabela 7.1'!$7:$7,
MATCH(TEXT('Tabela 7.1'!$A3039,"mmmm/aaaa"),'alimentação - Tabela 7.1'!$5:$5,0)+1), "")</f>
        <v/>
      </c>
      <c r="E3039" s="62" t="str">
        <f>IFERROR(INDEX('alimentação - Tabela 7.1'!$7:$7,
MATCH(TEXT('Tabela 7.1'!$A3039,"mmmm/aaaa"),'alimentação - Tabela 7.1'!$5:$5,0)+2), "")</f>
        <v/>
      </c>
      <c r="F3039" s="62" t="str">
        <f>IFERROR(INDEX('alimentação - Tabela 7.1'!$7:$7,
MATCH(TEXT('Tabela 7.1'!$A3039,"mmmm/aaaa"),'alimentação - Tabela 7.1'!$5:$5,0)+3), "")</f>
        <v/>
      </c>
      <c r="G3039" s="95" t="str">
        <f>IFERROR(INDEX('alimentação - Tabela 7.1'!$7:$7,
MATCH(TEXT('Tabela 7.1'!$A3039,"mmmm/aaaa"),'alimentação - Tabela 7.1'!$5:$5,0)+4), "")</f>
        <v/>
      </c>
    </row>
    <row r="3040" spans="1:7" ht="18" customHeight="1" x14ac:dyDescent="0.25">
      <c r="A3040" s="59" t="str">
        <f>IF(
   SUMPRODUCT(--('alimentação - Tabela 7.1'!$5:$5=TEXT(DATE(2020,INT((ROW(A3038)-1)/33)+1,1),"mmmm/aaaa"))) &gt; 0,
   TEXT(DATE(2020,INT((ROW(A3038)-1)/33)+1,1),"mmm/aa"),
   ""
)</f>
        <v/>
      </c>
      <c r="B3040" s="61" t="str">
        <f>IF(A3040&lt;&gt;"", 'alimentação - Tabela 7.1'!$B$8, "" )</f>
        <v/>
      </c>
      <c r="C3040" s="62" t="str">
        <f>IFERROR(INDEX('alimentação - Tabela 7.1'!$8:$8,
MATCH(TEXT('Tabela 7.1'!A3040,"mmmm/aaaa"),'alimentação - Tabela 7.1'!$5:$5,0)), "")</f>
        <v/>
      </c>
      <c r="D3040" s="62" t="str">
        <f>IFERROR(INDEX('alimentação - Tabela 7.1'!$8:$8,
MATCH(TEXT('Tabela 7.1'!$A3040,"mmmm/aaaa"),'alimentação - Tabela 7.1'!$5:$5,0)+1), "")</f>
        <v/>
      </c>
      <c r="E3040" s="62" t="str">
        <f>IFERROR(INDEX('alimentação - Tabela 7.1'!$8:$8,
MATCH(TEXT('Tabela 7.1'!$A3040,"mmmm/aaaa"),'alimentação - Tabela 7.1'!$5:$5,0)+2), "")</f>
        <v/>
      </c>
      <c r="F3040" s="62" t="str">
        <f>IFERROR(INDEX('alimentação - Tabela 7.1'!$8:$8,
MATCH(TEXT('Tabela 7.1'!$A3040,"mmmm/aaaa"),'alimentação - Tabela 7.1'!$5:$5,0)+3), "")</f>
        <v/>
      </c>
      <c r="G3040" s="95" t="str">
        <f>IFERROR(INDEX('alimentação - Tabela 7.1'!$8:$8,
MATCH(TEXT('Tabela 7.1'!$A3040,"mmmm/aaaa"),'alimentação - Tabela 7.1'!$5:$5,0)+4), "")</f>
        <v/>
      </c>
    </row>
    <row r="3041" spans="1:7" ht="18" customHeight="1" x14ac:dyDescent="0.25">
      <c r="A3041" s="59" t="str">
        <f>IF(
   SUMPRODUCT(--('alimentação - Tabela 7.1'!$5:$5=TEXT(DATE(2020,INT((ROW(A3039)-1)/33)+1,1),"mmmm/aaaa"))) &gt; 0,
   TEXT(DATE(2020,INT((ROW(A3039)-1)/33)+1,1),"mmm/aa"),
   ""
)</f>
        <v/>
      </c>
      <c r="B3041" s="61" t="str">
        <f>IF(A3041&lt;&gt;"", 'alimentação - Tabela 7.1'!$B$9, "" )</f>
        <v/>
      </c>
      <c r="C3041" s="62" t="str">
        <f>IFERROR(INDEX('alimentação - Tabela 7.1'!$9:$9,
MATCH(TEXT('Tabela 7.1'!A3041,"mmmm/aaaa"),'alimentação - Tabela 7.1'!$5:$5,0)), "")</f>
        <v/>
      </c>
      <c r="D3041" s="62" t="str">
        <f>IFERROR(INDEX('alimentação - Tabela 7.1'!$9:$9,
MATCH(TEXT('Tabela 7.1'!$A3041,"mmmm/aaaa"),'alimentação - Tabela 7.1'!$5:$5,0)+1), "")</f>
        <v/>
      </c>
      <c r="E3041" s="62" t="str">
        <f>IFERROR(INDEX('alimentação - Tabela 7.1'!$9:$9,
MATCH(TEXT('Tabela 7.1'!$A3041,"mmmm/aaaa"),'alimentação - Tabela 7.1'!$5:$5,0)+2), "")</f>
        <v/>
      </c>
      <c r="F3041" s="62" t="str">
        <f>IFERROR(INDEX('alimentação - Tabela 7.1'!$9:$9,
MATCH(TEXT('Tabela 7.1'!$A3041,"mmmm/aaaa"),'alimentação - Tabela 7.1'!$5:$5,0)+3), "")</f>
        <v/>
      </c>
      <c r="G3041" s="95" t="str">
        <f>IFERROR(INDEX('alimentação - Tabela 7.1'!$9:$9,
MATCH(TEXT('Tabela 7.1'!$A3041,"mmmm/aaaa"),'alimentação - Tabela 7.1'!$5:$5,0)+4), "")</f>
        <v/>
      </c>
    </row>
    <row r="3042" spans="1:7" ht="18" customHeight="1" x14ac:dyDescent="0.25">
      <c r="A3042" s="59" t="str">
        <f>IF(
   SUMPRODUCT(--('alimentação - Tabela 7.1'!$5:$5=TEXT(DATE(2020,INT((ROW(A3040)-1)/33)+1,1),"mmmm/aaaa"))) &gt; 0,
   TEXT(DATE(2020,INT((ROW(A3040)-1)/33)+1,1),"mmm/aa"),
   ""
)</f>
        <v/>
      </c>
      <c r="B3042" s="61" t="str">
        <f>IF(A3042&lt;&gt;"", 'alimentação - Tabela 7.1'!$B$10, "" )</f>
        <v/>
      </c>
      <c r="C3042" s="62" t="str">
        <f>IFERROR(INDEX('alimentação - Tabela 7.1'!$10:$10,
MATCH(TEXT('Tabela 7.1'!A3042,"mmmm/aaaa"),'alimentação - Tabela 7.1'!$5:$5,0)), "")</f>
        <v/>
      </c>
      <c r="D3042" s="62" t="str">
        <f>IFERROR(INDEX('alimentação - Tabela 7.1'!$10:$10,
MATCH(TEXT('Tabela 7.1'!$A3042,"mmmm/aaaa"),'alimentação - Tabela 7.1'!$5:$5,0)+1), "")</f>
        <v/>
      </c>
      <c r="E3042" s="62" t="str">
        <f>IFERROR(INDEX('alimentação - Tabela 7.1'!$10:$10,
MATCH(TEXT('Tabela 7.1'!$A3042,"mmmm/aaaa"),'alimentação - Tabela 7.1'!$5:$5,0)+2), "")</f>
        <v/>
      </c>
      <c r="F3042" s="62" t="str">
        <f>IFERROR(INDEX('alimentação - Tabela 7.1'!$10:$10,
MATCH(TEXT('Tabela 7.1'!$A3042,"mmmm/aaaa"),'alimentação - Tabela 7.1'!$5:$5,0)+3), "")</f>
        <v/>
      </c>
      <c r="G3042" s="95" t="str">
        <f>IFERROR(INDEX('alimentação - Tabela 7.1'!$10:$10,
MATCH(TEXT('Tabela 7.1'!$A3042,"mmmm/aaaa"),'alimentação - Tabela 7.1'!$5:$5,0)+4), "")</f>
        <v/>
      </c>
    </row>
    <row r="3043" spans="1:7" ht="18" customHeight="1" x14ac:dyDescent="0.25">
      <c r="A3043" s="59" t="str">
        <f>IF(
   SUMPRODUCT(--('alimentação - Tabela 7.1'!$5:$5=TEXT(DATE(2020,INT((ROW(A3041)-1)/33)+1,1),"mmmm/aaaa"))) &gt; 0,
   TEXT(DATE(2020,INT((ROW(A3041)-1)/33)+1,1),"mmm/aa"),
   ""
)</f>
        <v/>
      </c>
      <c r="B3043" s="61" t="str">
        <f>IF(A3043&lt;&gt;"", 'alimentação - Tabela 7.1'!$B$11, "" )</f>
        <v/>
      </c>
      <c r="C3043" s="62" t="str">
        <f>IFERROR(INDEX('alimentação - Tabela 7.1'!$11:$11,
MATCH(TEXT('Tabela 7.1'!A3043,"mmmm/aaaa"),'alimentação - Tabela 7.1'!$5:$5,0)), "")</f>
        <v/>
      </c>
      <c r="D3043" s="62" t="str">
        <f>IFERROR(INDEX('alimentação - Tabela 7.1'!$11:$11,
MATCH(TEXT('Tabela 7.1'!$A3043,"mmmm/aaaa"),'alimentação - Tabela 7.1'!$5:$5,0)+1), "")</f>
        <v/>
      </c>
      <c r="E3043" s="62" t="str">
        <f>IFERROR(INDEX('alimentação - Tabela 7.1'!$11:$11,
MATCH(TEXT('Tabela 7.1'!$A3043,"mmmm/aaaa"),'alimentação - Tabela 7.1'!$5:$5,0)+2), "")</f>
        <v/>
      </c>
      <c r="F3043" s="62" t="str">
        <f>IFERROR(INDEX('alimentação - Tabela 7.1'!$11:$11,
MATCH(TEXT('Tabela 7.1'!$A3043,"mmmm/aaaa"),'alimentação - Tabela 7.1'!$5:$5,0)+3), "")</f>
        <v/>
      </c>
      <c r="G3043" s="95" t="str">
        <f>IFERROR(INDEX('alimentação - Tabela 7.1'!$11:$11,
MATCH(TEXT('Tabela 7.1'!$A3043,"mmmm/aaaa"),'alimentação - Tabela 7.1'!$5:$5,0)+4), "")</f>
        <v/>
      </c>
    </row>
    <row r="3044" spans="1:7" ht="18" customHeight="1" x14ac:dyDescent="0.25">
      <c r="A3044" s="59" t="str">
        <f>IF(
   SUMPRODUCT(--('alimentação - Tabela 7.1'!$5:$5=TEXT(DATE(2020,INT((ROW(A3042)-1)/33)+1,1),"mmmm/aaaa"))) &gt; 0,
   TEXT(DATE(2020,INT((ROW(A3042)-1)/33)+1,1),"mmm/aa"),
   ""
)</f>
        <v/>
      </c>
      <c r="B3044" s="61" t="str">
        <f>IF(A3044&lt;&gt;"", 'alimentação - Tabela 7.1'!$B$12, "" )</f>
        <v/>
      </c>
      <c r="C3044" s="62" t="str">
        <f>IFERROR(INDEX('alimentação - Tabela 7.1'!$12:$12,
MATCH(TEXT('Tabela 7.1'!A3044,"mmmm/aaaa"),'alimentação - Tabela 7.1'!$5:$5,0)), "")</f>
        <v/>
      </c>
      <c r="D3044" s="62" t="str">
        <f>IFERROR(INDEX('alimentação - Tabela 7.1'!$12:$12,
MATCH(TEXT('Tabela 7.1'!$A3044,"mmmm/aaaa"),'alimentação - Tabela 7.1'!$5:$5,0)+1), "")</f>
        <v/>
      </c>
      <c r="E3044" s="62" t="str">
        <f>IFERROR(INDEX('alimentação - Tabela 7.1'!$12:$12,
MATCH(TEXT('Tabela 7.1'!$A3044,"mmmm/aaaa"),'alimentação - Tabela 7.1'!$5:$5,0)+2), "")</f>
        <v/>
      </c>
      <c r="F3044" s="62" t="str">
        <f>IFERROR(INDEX('alimentação - Tabela 7.1'!$12:$12,
MATCH(TEXT('Tabela 7.1'!$A3044,"mmmm/aaaa"),'alimentação - Tabela 7.1'!$5:$5,0)+3), "")</f>
        <v/>
      </c>
      <c r="G3044" s="95" t="str">
        <f>IFERROR(INDEX('alimentação - Tabela 7.1'!$12:$12,
MATCH(TEXT('Tabela 7.1'!$A3044,"mmmm/aaaa"),'alimentação - Tabela 7.1'!$5:$5,0)+4), "")</f>
        <v/>
      </c>
    </row>
    <row r="3045" spans="1:7" ht="18" customHeight="1" x14ac:dyDescent="0.25">
      <c r="A3045" s="59" t="str">
        <f>IF(
   SUMPRODUCT(--('alimentação - Tabela 7.1'!$5:$5=TEXT(DATE(2020,INT((ROW(A3043)-1)/33)+1,1),"mmmm/aaaa"))) &gt; 0,
   TEXT(DATE(2020,INT((ROW(A3043)-1)/33)+1,1),"mmm/aa"),
   ""
)</f>
        <v/>
      </c>
      <c r="B3045" s="61" t="str">
        <f>IF(A3045&lt;&gt;"", 'alimentação - Tabela 7.1'!$B$13, "" )</f>
        <v/>
      </c>
      <c r="C3045" s="62" t="str">
        <f>IFERROR(INDEX('alimentação - Tabela 7.1'!$13:$13,
MATCH(TEXT('Tabela 7.1'!A3045,"mmmm/aaaa"),'alimentação - Tabela 7.1'!$5:$5,0)), "")</f>
        <v/>
      </c>
      <c r="D3045" s="62" t="str">
        <f>IFERROR(INDEX('alimentação - Tabela 7.1'!$13:$13,
MATCH(TEXT('Tabela 7.1'!$A3045,"mmmm/aaaa"),'alimentação - Tabela 7.1'!$5:$5,0)+1), "")</f>
        <v/>
      </c>
      <c r="E3045" s="62" t="str">
        <f>IFERROR(INDEX('alimentação - Tabela 7.1'!$13:$13,
MATCH(TEXT('Tabela 7.1'!$A3045,"mmmm/aaaa"),'alimentação - Tabela 7.1'!$5:$5,0)+2), "")</f>
        <v/>
      </c>
      <c r="F3045" s="62" t="str">
        <f>IFERROR(INDEX('alimentação - Tabela 7.1'!$13:$13,
MATCH(TEXT('Tabela 7.1'!$A3045,"mmmm/aaaa"),'alimentação - Tabela 7.1'!$5:$5,0)+3), "")</f>
        <v/>
      </c>
      <c r="G3045" s="95" t="str">
        <f>IFERROR(INDEX('alimentação - Tabela 7.1'!$13:$13,
MATCH(TEXT('Tabela 7.1'!$A3045,"mmmm/aaaa"),'alimentação - Tabela 7.1'!$5:$5,0)+4), "")</f>
        <v/>
      </c>
    </row>
    <row r="3046" spans="1:7" ht="18" customHeight="1" x14ac:dyDescent="0.25">
      <c r="A3046" s="59" t="str">
        <f>IF(
   SUMPRODUCT(--('alimentação - Tabela 7.1'!$5:$5=TEXT(DATE(2020,INT((ROW(A3044)-1)/33)+1,1),"mmmm/aaaa"))) &gt; 0,
   TEXT(DATE(2020,INT((ROW(A3044)-1)/33)+1,1),"mmm/aa"),
   ""
)</f>
        <v/>
      </c>
      <c r="B3046" s="61" t="str">
        <f>IF(A3046&lt;&gt;"", 'alimentação - Tabela 7.1'!$B$14, "" )</f>
        <v/>
      </c>
      <c r="C3046" s="62" t="str">
        <f>IFERROR(INDEX('alimentação - Tabela 7.1'!$14:$14,
MATCH(TEXT('Tabela 7.1'!A3046,"mmmm/aaaa"),'alimentação - Tabela 7.1'!$5:$5,0)), "")</f>
        <v/>
      </c>
      <c r="D3046" s="62" t="str">
        <f>IFERROR(INDEX('alimentação - Tabela 7.1'!$14:$14,
MATCH(TEXT('Tabela 7.1'!$A3046,"mmmm/aaaa"),'alimentação - Tabela 7.1'!$5:$5,0)+1), "")</f>
        <v/>
      </c>
      <c r="E3046" s="62" t="str">
        <f>IFERROR(INDEX('alimentação - Tabela 7.1'!$14:$14,
MATCH(TEXT('Tabela 7.1'!$A3046,"mmmm/aaaa"),'alimentação - Tabela 7.1'!$5:$5,0)+2), "")</f>
        <v/>
      </c>
      <c r="F3046" s="62" t="str">
        <f>IFERROR(INDEX('alimentação - Tabela 7.1'!$14:$14,
MATCH(TEXT('Tabela 7.1'!$A3046,"mmmm/aaaa"),'alimentação - Tabela 7.1'!$5:$5,0)+3), "")</f>
        <v/>
      </c>
      <c r="G3046" s="95" t="str">
        <f>IFERROR(INDEX('alimentação - Tabela 7.1'!$14:$14,
MATCH(TEXT('Tabela 7.1'!$A3046,"mmmm/aaaa"),'alimentação - Tabela 7.1'!$5:$5,0)+4), "")</f>
        <v/>
      </c>
    </row>
    <row r="3047" spans="1:7" ht="18" customHeight="1" x14ac:dyDescent="0.25">
      <c r="A3047" s="59" t="str">
        <f>IF(
   SUMPRODUCT(--('alimentação - Tabela 7.1'!$5:$5=TEXT(DATE(2020,INT((ROW(A3045)-1)/33)+1,1),"mmmm/aaaa"))) &gt; 0,
   TEXT(DATE(2020,INT((ROW(A3045)-1)/33)+1,1),"mmm/aa"),
   ""
)</f>
        <v/>
      </c>
      <c r="B3047" s="61" t="str">
        <f>IF(A3047&lt;&gt;"", 'alimentação - Tabela 7.1'!$B$15, "" )</f>
        <v/>
      </c>
      <c r="C3047" s="62" t="str">
        <f>IFERROR(INDEX('alimentação - Tabela 7.1'!$15:$15,
MATCH(TEXT('Tabela 7.1'!A3047,"mmmm/aaaa"),'alimentação - Tabela 7.1'!$5:$5,0)), "")</f>
        <v/>
      </c>
      <c r="D3047" s="62" t="str">
        <f>IFERROR(INDEX('alimentação - Tabela 7.1'!$15:$15,
MATCH(TEXT('Tabela 7.1'!$A3047,"mmmm/aaaa"),'alimentação - Tabela 7.1'!$5:$5,0)+1), "")</f>
        <v/>
      </c>
      <c r="E3047" s="62" t="str">
        <f>IFERROR(INDEX('alimentação - Tabela 7.1'!$15:$15,
MATCH(TEXT('Tabela 7.1'!$A3047,"mmmm/aaaa"),'alimentação - Tabela 7.1'!$5:$5,0)+2), "")</f>
        <v/>
      </c>
      <c r="F3047" s="62" t="str">
        <f>IFERROR(INDEX('alimentação - Tabela 7.1'!$15:$15,
MATCH(TEXT('Tabela 7.1'!$A3047,"mmmm/aaaa"),'alimentação - Tabela 7.1'!$5:$5,0)+3), "")</f>
        <v/>
      </c>
      <c r="G3047" s="95" t="str">
        <f>IFERROR(INDEX('alimentação - Tabela 7.1'!$15:$15,
MATCH(TEXT('Tabela 7.1'!$A3047,"mmmm/aaaa"),'alimentação - Tabela 7.1'!$5:$5,0)+4), "")</f>
        <v/>
      </c>
    </row>
    <row r="3048" spans="1:7" ht="18" customHeight="1" x14ac:dyDescent="0.25">
      <c r="A3048" s="59" t="str">
        <f>IF(
   SUMPRODUCT(--('alimentação - Tabela 7.1'!$5:$5=TEXT(DATE(2020,INT((ROW(A3046)-1)/33)+1,1),"mmmm/aaaa"))) &gt; 0,
   TEXT(DATE(2020,INT((ROW(A3046)-1)/33)+1,1),"mmm/aa"),
   ""
)</f>
        <v/>
      </c>
      <c r="B3048" s="61" t="str">
        <f>IF(A3048&lt;&gt;"", 'alimentação - Tabela 7.1'!$B$16, "" )</f>
        <v/>
      </c>
      <c r="C3048" s="62" t="str">
        <f>IFERROR(INDEX('alimentação - Tabela 7.1'!$16:$16,
MATCH(TEXT('Tabela 7.1'!A3048,"mmmm/aaaa"),'alimentação - Tabela 7.1'!$5:$5,0)), "")</f>
        <v/>
      </c>
      <c r="D3048" s="62" t="str">
        <f>IFERROR(INDEX('alimentação - Tabela 7.1'!$16:$16,
MATCH(TEXT('Tabela 7.1'!$A3048,"mmmm/aaaa"),'alimentação - Tabela 7.1'!$5:$5,0)+1), "")</f>
        <v/>
      </c>
      <c r="E3048" s="62" t="str">
        <f>IFERROR(INDEX('alimentação - Tabela 7.1'!$16:$16,
MATCH(TEXT('Tabela 7.1'!$A3048,"mmmm/aaaa"),'alimentação - Tabela 7.1'!$5:$5,0)+2), "")</f>
        <v/>
      </c>
      <c r="F3048" s="62" t="str">
        <f>IFERROR(INDEX('alimentação - Tabela 7.1'!$16:$16,
MATCH(TEXT('Tabela 7.1'!$A3048,"mmmm/aaaa"),'alimentação - Tabela 7.1'!$5:$5,0)+3), "")</f>
        <v/>
      </c>
      <c r="G3048" s="95" t="str">
        <f>IFERROR(INDEX('alimentação - Tabela 7.1'!$16:$16,
MATCH(TEXT('Tabela 7.1'!$A3048,"mmmm/aaaa"),'alimentação - Tabela 7.1'!$5:$5,0)+4), "")</f>
        <v/>
      </c>
    </row>
    <row r="3049" spans="1:7" ht="18" customHeight="1" x14ac:dyDescent="0.25">
      <c r="A3049" s="59" t="str">
        <f>IF(
   SUMPRODUCT(--('alimentação - Tabela 7.1'!$5:$5=TEXT(DATE(2020,INT((ROW(A3047)-1)/33)+1,1),"mmmm/aaaa"))) &gt; 0,
   TEXT(DATE(2020,INT((ROW(A3047)-1)/33)+1,1),"mmm/aa"),
   ""
)</f>
        <v/>
      </c>
      <c r="B3049" s="61" t="str">
        <f>IF(A3049&lt;&gt;"", 'alimentação - Tabela 7.1'!$B$17, "" )</f>
        <v/>
      </c>
      <c r="C3049" s="62" t="str">
        <f>IFERROR(INDEX('alimentação - Tabela 7.1'!$17:$17,
MATCH(TEXT('Tabela 7.1'!A3049,"mmmm/aaaa"),'alimentação - Tabela 7.1'!$5:$5,0)), "")</f>
        <v/>
      </c>
      <c r="D3049" s="62" t="str">
        <f>IFERROR(INDEX('alimentação - Tabela 7.1'!$17:$17,
MATCH(TEXT('Tabela 7.1'!$A3049,"mmmm/aaaa"),'alimentação - Tabela 7.1'!$5:$5,0)+1), "")</f>
        <v/>
      </c>
      <c r="E3049" s="62" t="str">
        <f>IFERROR(INDEX('alimentação - Tabela 7.1'!$17:$17,
MATCH(TEXT('Tabela 7.1'!$A3049,"mmmm/aaaa"),'alimentação - Tabela 7.1'!$5:$5,0)+2), "")</f>
        <v/>
      </c>
      <c r="F3049" s="62" t="str">
        <f>IFERROR(INDEX('alimentação - Tabela 7.1'!$17:$17,
MATCH(TEXT('Tabela 7.1'!$A3049,"mmmm/aaaa"),'alimentação - Tabela 7.1'!$5:$5,0)+3), "")</f>
        <v/>
      </c>
      <c r="G3049" s="95" t="str">
        <f>IFERROR(INDEX('alimentação - Tabela 7.1'!$17:$17,
MATCH(TEXT('Tabela 7.1'!$A3049,"mmmm/aaaa"),'alimentação - Tabela 7.1'!$5:$5,0)+4), "")</f>
        <v/>
      </c>
    </row>
    <row r="3050" spans="1:7" ht="18" customHeight="1" x14ac:dyDescent="0.25">
      <c r="A3050" s="59" t="str">
        <f>IF(
   SUMPRODUCT(--('alimentação - Tabela 7.1'!$5:$5=TEXT(DATE(2020,INT((ROW(A3048)-1)/33)+1,1),"mmmm/aaaa"))) &gt; 0,
   TEXT(DATE(2020,INT((ROW(A3048)-1)/33)+1,1),"mmm/aa"),
   ""
)</f>
        <v/>
      </c>
      <c r="B3050" s="61" t="str">
        <f>IF(A3050&lt;&gt;"", 'alimentação - Tabela 7.1'!$B$18, "" )</f>
        <v/>
      </c>
      <c r="C3050" s="62" t="str">
        <f>IFERROR(INDEX('alimentação - Tabela 7.1'!$18:$18,
MATCH(TEXT('Tabela 7.1'!A3050,"mmmm/aaaa"),'alimentação - Tabela 7.1'!$5:$5,0)), "")</f>
        <v/>
      </c>
      <c r="D3050" s="62" t="str">
        <f>IFERROR(INDEX('alimentação - Tabela 7.1'!$18:$18,
MATCH(TEXT('Tabela 7.1'!$A3050,"mmmm/aaaa"),'alimentação - Tabela 7.1'!$5:$5,0)+1), "")</f>
        <v/>
      </c>
      <c r="E3050" s="62" t="str">
        <f>IFERROR(INDEX('alimentação - Tabela 7.1'!$18:$18,
MATCH(TEXT('Tabela 7.1'!$A3050,"mmmm/aaaa"),'alimentação - Tabela 7.1'!$5:$5,0)+2), "")</f>
        <v/>
      </c>
      <c r="F3050" s="62" t="str">
        <f>IFERROR(INDEX('alimentação - Tabela 7.1'!$18:$18,
MATCH(TEXT('Tabela 7.1'!$A3050,"mmmm/aaaa"),'alimentação - Tabela 7.1'!$5:$5,0)+3), "")</f>
        <v/>
      </c>
      <c r="G3050" s="95" t="str">
        <f>IFERROR(INDEX('alimentação - Tabela 7.1'!$18:$18,
MATCH(TEXT('Tabela 7.1'!$A3050,"mmmm/aaaa"),'alimentação - Tabela 7.1'!$5:$5,0)+4), "")</f>
        <v/>
      </c>
    </row>
    <row r="3051" spans="1:7" ht="18" customHeight="1" x14ac:dyDescent="0.25">
      <c r="A3051" s="59" t="str">
        <f>IF(
   SUMPRODUCT(--('alimentação - Tabela 7.1'!$5:$5=TEXT(DATE(2020,INT((ROW(A3049)-1)/33)+1,1),"mmmm/aaaa"))) &gt; 0,
   TEXT(DATE(2020,INT((ROW(A3049)-1)/33)+1,1),"mmm/aa"),
   ""
)</f>
        <v/>
      </c>
      <c r="B3051" s="61" t="str">
        <f>IF(A3051&lt;&gt;"", 'alimentação - Tabela 7.1'!$B$19, "" )</f>
        <v/>
      </c>
      <c r="C3051" s="62" t="str">
        <f>IFERROR(INDEX('alimentação - Tabela 7.1'!$19:$19,
MATCH(TEXT('Tabela 7.1'!A3051,"mmmm/aaaa"),'alimentação - Tabela 7.1'!$5:$5,0)), "")</f>
        <v/>
      </c>
      <c r="D3051" s="62" t="str">
        <f>IFERROR(INDEX('alimentação - Tabela 7.1'!$19:$19,
MATCH(TEXT('Tabela 7.1'!$A3051,"mmmm/aaaa"),'alimentação - Tabela 7.1'!$5:$5,0)+1), "")</f>
        <v/>
      </c>
      <c r="E3051" s="62" t="str">
        <f>IFERROR(INDEX('alimentação - Tabela 7.1'!$19:$19,
MATCH(TEXT('Tabela 7.1'!$A3051,"mmmm/aaaa"),'alimentação - Tabela 7.1'!$5:$5,0)+2), "")</f>
        <v/>
      </c>
      <c r="F3051" s="62" t="str">
        <f>IFERROR(INDEX('alimentação - Tabela 7.1'!$19:$19,
MATCH(TEXT('Tabela 7.1'!$A3051,"mmmm/aaaa"),'alimentação - Tabela 7.1'!$5:$5,0)+3), "")</f>
        <v/>
      </c>
      <c r="G3051" s="95" t="str">
        <f>IFERROR(INDEX('alimentação - Tabela 7.1'!$19:$19,
MATCH(TEXT('Tabela 7.1'!$A3051,"mmmm/aaaa"),'alimentação - Tabela 7.1'!$5:$5,0)+4), "")</f>
        <v/>
      </c>
    </row>
    <row r="3052" spans="1:7" ht="18" customHeight="1" x14ac:dyDescent="0.25">
      <c r="A3052" s="59" t="str">
        <f>IF(
   SUMPRODUCT(--('alimentação - Tabela 7.1'!$5:$5=TEXT(DATE(2020,INT((ROW(A3050)-1)/33)+1,1),"mmmm/aaaa"))) &gt; 0,
   TEXT(DATE(2020,INT((ROW(A3050)-1)/33)+1,1),"mmm/aa"),
   ""
)</f>
        <v/>
      </c>
      <c r="B3052" s="61" t="str">
        <f>IF(A3052&lt;&gt;"", 'alimentação - Tabela 7.1'!$B$20, "" )</f>
        <v/>
      </c>
      <c r="C3052" s="62" t="str">
        <f>IFERROR(INDEX('alimentação - Tabela 7.1'!$20:$20,
MATCH(TEXT('Tabela 7.1'!A3052,"mmmm/aaaa"),'alimentação - Tabela 7.1'!$5:$5,0)), "")</f>
        <v/>
      </c>
      <c r="D3052" s="62" t="str">
        <f>IFERROR(INDEX('alimentação - Tabela 7.1'!$20:$20,
MATCH(TEXT('Tabela 7.1'!$A3052,"mmmm/aaaa"),'alimentação - Tabela 7.1'!$5:$5,0)+1), "")</f>
        <v/>
      </c>
      <c r="E3052" s="62" t="str">
        <f>IFERROR(INDEX('alimentação - Tabela 7.1'!$20:$20,
MATCH(TEXT('Tabela 7.1'!$A3052,"mmmm/aaaa"),'alimentação - Tabela 7.1'!$5:$5,0)+2), "")</f>
        <v/>
      </c>
      <c r="F3052" s="62" t="str">
        <f>IFERROR(INDEX('alimentação - Tabela 7.1'!$20:$20,
MATCH(TEXT('Tabela 7.1'!$A3052,"mmmm/aaaa"),'alimentação - Tabela 7.1'!$5:$5,0)+3), "")</f>
        <v/>
      </c>
      <c r="G3052" s="95" t="str">
        <f>IFERROR(INDEX('alimentação - Tabela 7.1'!$20:$20,
MATCH(TEXT('Tabela 7.1'!$A3052,"mmmm/aaaa"),'alimentação - Tabela 7.1'!$5:$5,0)+4), "")</f>
        <v/>
      </c>
    </row>
    <row r="3053" spans="1:7" ht="18" customHeight="1" x14ac:dyDescent="0.25">
      <c r="A3053" s="59" t="str">
        <f>IF(
   SUMPRODUCT(--('alimentação - Tabela 7.1'!$5:$5=TEXT(DATE(2020,INT((ROW(A3051)-1)/33)+1,1),"mmmm/aaaa"))) &gt; 0,
   TEXT(DATE(2020,INT((ROW(A3051)-1)/33)+1,1),"mmm/aa"),
   ""
)</f>
        <v/>
      </c>
      <c r="B3053" s="61" t="str">
        <f>IF(A3053&lt;&gt;"", 'alimentação - Tabela 7.1'!$B$21, "" )</f>
        <v/>
      </c>
      <c r="C3053" s="62" t="str">
        <f>IFERROR(INDEX('alimentação - Tabela 7.1'!$21:$21,
MATCH(TEXT('Tabela 7.1'!A3053,"mmmm/aaaa"),'alimentação - Tabela 7.1'!$5:$5,0)), "")</f>
        <v/>
      </c>
      <c r="D3053" s="62" t="str">
        <f>IFERROR(INDEX('alimentação - Tabela 7.1'!$21:$21,
MATCH(TEXT('Tabela 7.1'!$A3053,"mmmm/aaaa"),'alimentação - Tabela 7.1'!$5:$5,0)+1), "")</f>
        <v/>
      </c>
      <c r="E3053" s="62" t="str">
        <f>IFERROR(INDEX('alimentação - Tabela 7.1'!$21:$21,
MATCH(TEXT('Tabela 7.1'!$A3053,"mmmm/aaaa"),'alimentação - Tabela 7.1'!$5:$5,0)+2), "")</f>
        <v/>
      </c>
      <c r="F3053" s="62" t="str">
        <f>IFERROR(INDEX('alimentação - Tabela 7.1'!$21:$21,
MATCH(TEXT('Tabela 7.1'!$A3053,"mmmm/aaaa"),'alimentação - Tabela 7.1'!$5:$5,0)+3), "")</f>
        <v/>
      </c>
      <c r="G3053" s="95" t="str">
        <f>IFERROR(INDEX('alimentação - Tabela 7.1'!$21:$21,
MATCH(TEXT('Tabela 7.1'!$A3053,"mmmm/aaaa"),'alimentação - Tabela 7.1'!$5:$5,0)+4), "")</f>
        <v/>
      </c>
    </row>
    <row r="3054" spans="1:7" ht="18" customHeight="1" x14ac:dyDescent="0.25">
      <c r="A3054" s="59" t="str">
        <f>IF(
   SUMPRODUCT(--('alimentação - Tabela 7.1'!$5:$5=TEXT(DATE(2020,INT((ROW(A3052)-1)/33)+1,1),"mmmm/aaaa"))) &gt; 0,
   TEXT(DATE(2020,INT((ROW(A3052)-1)/33)+1,1),"mmm/aa"),
   ""
)</f>
        <v/>
      </c>
      <c r="B3054" s="61" t="str">
        <f>IF(A3054&lt;&gt;"", 'alimentação - Tabela 7.1'!$B$22, "" )</f>
        <v/>
      </c>
      <c r="C3054" s="62" t="str">
        <f>IFERROR(INDEX('alimentação - Tabela 7.1'!$22:$22,
MATCH(TEXT('Tabela 7.1'!A3054,"mmmm/aaaa"),'alimentação - Tabela 7.1'!$5:$5,0)), "")</f>
        <v/>
      </c>
      <c r="D3054" s="62" t="str">
        <f>IFERROR(INDEX('alimentação - Tabela 7.1'!$22:$22,
MATCH(TEXT('Tabela 7.1'!$A3054,"mmmm/aaaa"),'alimentação - Tabela 7.1'!$5:$5,0)+1), "")</f>
        <v/>
      </c>
      <c r="E3054" s="62" t="str">
        <f>IFERROR(INDEX('alimentação - Tabela 7.1'!$22:$22,
MATCH(TEXT('Tabela 7.1'!$A3054,"mmmm/aaaa"),'alimentação - Tabela 7.1'!$5:$5,0)+2), "")</f>
        <v/>
      </c>
      <c r="F3054" s="62" t="str">
        <f>IFERROR(INDEX('alimentação - Tabela 7.1'!$22:$22,
MATCH(TEXT('Tabela 7.1'!$A3054,"mmmm/aaaa"),'alimentação - Tabela 7.1'!$5:$5,0)+3), "")</f>
        <v/>
      </c>
      <c r="G3054" s="95" t="str">
        <f>IFERROR(INDEX('alimentação - Tabela 7.1'!$22:$22,
MATCH(TEXT('Tabela 7.1'!$A3054,"mmmm/aaaa"),'alimentação - Tabela 7.1'!$5:$5,0)+4), "")</f>
        <v/>
      </c>
    </row>
    <row r="3055" spans="1:7" ht="18" customHeight="1" x14ac:dyDescent="0.25">
      <c r="A3055" s="59" t="str">
        <f>IF(
   SUMPRODUCT(--('alimentação - Tabela 7.1'!$5:$5=TEXT(DATE(2020,INT((ROW(A3053)-1)/33)+1,1),"mmmm/aaaa"))) &gt; 0,
   TEXT(DATE(2020,INT((ROW(A3053)-1)/33)+1,1),"mmm/aa"),
   ""
)</f>
        <v/>
      </c>
      <c r="B3055" s="61" t="str">
        <f>IF(A3055&lt;&gt;"", 'alimentação - Tabela 7.1'!$B$23, "" )</f>
        <v/>
      </c>
      <c r="C3055" s="62" t="str">
        <f>IFERROR(INDEX('alimentação - Tabela 7.1'!$23:$23,
MATCH(TEXT('Tabela 7.1'!A3055,"mmmm/aaaa"),'alimentação - Tabela 7.1'!$5:$5,0)), "")</f>
        <v/>
      </c>
      <c r="D3055" s="62" t="str">
        <f>IFERROR(INDEX('alimentação - Tabela 7.1'!$23:$23,
MATCH(TEXT('Tabela 7.1'!$A3055,"mmmm/aaaa"),'alimentação - Tabela 7.1'!$5:$5,0)+1), "")</f>
        <v/>
      </c>
      <c r="E3055" s="62" t="str">
        <f>IFERROR(INDEX('alimentação - Tabela 7.1'!$23:$23,
MATCH(TEXT('Tabela 7.1'!$A3055,"mmmm/aaaa"),'alimentação - Tabela 7.1'!$5:$5,0)+2), "")</f>
        <v/>
      </c>
      <c r="F3055" s="62" t="str">
        <f>IFERROR(INDEX('alimentação - Tabela 7.1'!$23:$23,
MATCH(TEXT('Tabela 7.1'!$A3055,"mmmm/aaaa"),'alimentação - Tabela 7.1'!$5:$5,0)+3), "")</f>
        <v/>
      </c>
      <c r="G3055" s="95" t="str">
        <f>IFERROR(INDEX('alimentação - Tabela 7.1'!$23:$23,
MATCH(TEXT('Tabela 7.1'!$A3055,"mmmm/aaaa"),'alimentação - Tabela 7.1'!$5:$5,0)+4), "")</f>
        <v/>
      </c>
    </row>
    <row r="3056" spans="1:7" ht="18" customHeight="1" x14ac:dyDescent="0.25">
      <c r="A3056" s="59" t="str">
        <f>IF(
   SUMPRODUCT(--('alimentação - Tabela 7.1'!$5:$5=TEXT(DATE(2020,INT((ROW(A3054)-1)/33)+1,1),"mmmm/aaaa"))) &gt; 0,
   TEXT(DATE(2020,INT((ROW(A3054)-1)/33)+1,1),"mmm/aa"),
   ""
)</f>
        <v/>
      </c>
      <c r="B3056" s="61" t="str">
        <f>IF(A3056&lt;&gt;"", 'alimentação - Tabela 7.1'!$B$24, "" )</f>
        <v/>
      </c>
      <c r="C3056" s="62" t="str">
        <f>IFERROR(INDEX('alimentação - Tabela 7.1'!$24:$24,
MATCH(TEXT('Tabela 7.1'!A3056,"mmmm/aaaa"),'alimentação - Tabela 7.1'!$5:$5,0)), "")</f>
        <v/>
      </c>
      <c r="D3056" s="62" t="str">
        <f>IFERROR(INDEX('alimentação - Tabela 7.1'!$24:$24,
MATCH(TEXT('Tabela 7.1'!$A3056,"mmmm/aaaa"),'alimentação - Tabela 7.1'!$5:$5,0)+1), "")</f>
        <v/>
      </c>
      <c r="E3056" s="62" t="str">
        <f>IFERROR(INDEX('alimentação - Tabela 7.1'!$24:$24,
MATCH(TEXT('Tabela 7.1'!$A3056,"mmmm/aaaa"),'alimentação - Tabela 7.1'!$5:$5,0)+2), "")</f>
        <v/>
      </c>
      <c r="F3056" s="62" t="str">
        <f>IFERROR(INDEX('alimentação - Tabela 7.1'!$24:$24,
MATCH(TEXT('Tabela 7.1'!$A3056,"mmmm/aaaa"),'alimentação - Tabela 7.1'!$5:$5,0)+3), "")</f>
        <v/>
      </c>
      <c r="G3056" s="95" t="str">
        <f>IFERROR(INDEX('alimentação - Tabela 7.1'!$24:$24,
MATCH(TEXT('Tabela 7.1'!$A3056,"mmmm/aaaa"),'alimentação - Tabela 7.1'!$5:$5,0)+4), "")</f>
        <v/>
      </c>
    </row>
    <row r="3057" spans="1:7" ht="18" customHeight="1" x14ac:dyDescent="0.25">
      <c r="A3057" s="59" t="str">
        <f>IF(
   SUMPRODUCT(--('alimentação - Tabela 7.1'!$5:$5=TEXT(DATE(2020,INT((ROW(A3055)-1)/33)+1,1),"mmmm/aaaa"))) &gt; 0,
   TEXT(DATE(2020,INT((ROW(A3055)-1)/33)+1,1),"mmm/aa"),
   ""
)</f>
        <v/>
      </c>
      <c r="B3057" s="61" t="str">
        <f>IF(A3057&lt;&gt;"", 'alimentação - Tabela 7.1'!$B$25, "" )</f>
        <v/>
      </c>
      <c r="C3057" s="62" t="str">
        <f>IFERROR(INDEX('alimentação - Tabela 7.1'!$25:$25,
MATCH(TEXT('Tabela 7.1'!A3057,"mmmm/aaaa"),'alimentação - Tabela 7.1'!$5:$5,0)), "")</f>
        <v/>
      </c>
      <c r="D3057" s="62" t="str">
        <f>IFERROR(INDEX('alimentação - Tabela 7.1'!$25:$25,
MATCH(TEXT('Tabela 7.1'!$A3057,"mmmm/aaaa"),'alimentação - Tabela 7.1'!$5:$5,0)+1), "")</f>
        <v/>
      </c>
      <c r="E3057" s="62" t="str">
        <f>IFERROR(INDEX('alimentação - Tabela 7.1'!$25:$25,
MATCH(TEXT('Tabela 7.1'!$A3057,"mmmm/aaaa"),'alimentação - Tabela 7.1'!$5:$5,0)+2), "")</f>
        <v/>
      </c>
      <c r="F3057" s="62" t="str">
        <f>IFERROR(INDEX('alimentação - Tabela 7.1'!$25:$25,
MATCH(TEXT('Tabela 7.1'!$A3057,"mmmm/aaaa"),'alimentação - Tabela 7.1'!$5:$5,0)+3), "")</f>
        <v/>
      </c>
      <c r="G3057" s="95" t="str">
        <f>IFERROR(INDEX('alimentação - Tabela 7.1'!$25:$25,
MATCH(TEXT('Tabela 7.1'!$A3057,"mmmm/aaaa"),'alimentação - Tabela 7.1'!$5:$5,0)+4), "")</f>
        <v/>
      </c>
    </row>
    <row r="3058" spans="1:7" ht="18" customHeight="1" x14ac:dyDescent="0.25">
      <c r="A3058" s="59" t="str">
        <f>IF(
   SUMPRODUCT(--('alimentação - Tabela 7.1'!$5:$5=TEXT(DATE(2020,INT((ROW(A3056)-1)/33)+1,1),"mmmm/aaaa"))) &gt; 0,
   TEXT(DATE(2020,INT((ROW(A3056)-1)/33)+1,1),"mmm/aa"),
   ""
)</f>
        <v/>
      </c>
      <c r="B3058" s="61" t="str">
        <f>IF(A3058&lt;&gt;"", 'alimentação - Tabela 7.1'!$B$26, "" )</f>
        <v/>
      </c>
      <c r="C3058" s="62" t="str">
        <f>IFERROR(INDEX('alimentação - Tabela 7.1'!$26:$26,
MATCH(TEXT('Tabela 7.1'!A3058,"mmmm/aaaa"),'alimentação - Tabela 7.1'!$5:$5,0)), "")</f>
        <v/>
      </c>
      <c r="D3058" s="62" t="str">
        <f>IFERROR(INDEX('alimentação - Tabela 7.1'!$26:$26,
MATCH(TEXT('Tabela 7.1'!$A3058,"mmmm/aaaa"),'alimentação - Tabela 7.1'!$5:$5,0)+1), "")</f>
        <v/>
      </c>
      <c r="E3058" s="62" t="str">
        <f>IFERROR(INDEX('alimentação - Tabela 7.1'!$26:$26,
MATCH(TEXT('Tabela 7.1'!$A3058,"mmmm/aaaa"),'alimentação - Tabela 7.1'!$5:$5,0)+2), "")</f>
        <v/>
      </c>
      <c r="F3058" s="62" t="str">
        <f>IFERROR(INDEX('alimentação - Tabela 7.1'!$26:$26,
MATCH(TEXT('Tabela 7.1'!$A3058,"mmmm/aaaa"),'alimentação - Tabela 7.1'!$5:$5,0)+3), "")</f>
        <v/>
      </c>
      <c r="G3058" s="95" t="str">
        <f>IFERROR(INDEX('alimentação - Tabela 7.1'!$26:$26,
MATCH(TEXT('Tabela 7.1'!$A3058,"mmmm/aaaa"),'alimentação - Tabela 7.1'!$5:$5,0)+4), "")</f>
        <v/>
      </c>
    </row>
    <row r="3059" spans="1:7" ht="18" customHeight="1" x14ac:dyDescent="0.25">
      <c r="A3059" s="59" t="str">
        <f>IF(
   SUMPRODUCT(--('alimentação - Tabela 7.1'!$5:$5=TEXT(DATE(2020,INT((ROW(A3057)-1)/33)+1,1),"mmmm/aaaa"))) &gt; 0,
   TEXT(DATE(2020,INT((ROW(A3057)-1)/33)+1,1),"mmm/aa"),
   ""
)</f>
        <v/>
      </c>
      <c r="B3059" s="61" t="str">
        <f>IF(A3059&lt;&gt;"", 'alimentação - Tabela 7.1'!$B$27, "" )</f>
        <v/>
      </c>
      <c r="C3059" s="62" t="str">
        <f>IFERROR(INDEX('alimentação - Tabela 7.1'!$27:$27,
MATCH(TEXT('Tabela 7.1'!A3059,"mmmm/aaaa"),'alimentação - Tabela 7.1'!$5:$5,0)), "")</f>
        <v/>
      </c>
      <c r="D3059" s="62" t="str">
        <f>IFERROR(INDEX('alimentação - Tabela 7.1'!$27:$27,
MATCH(TEXT('Tabela 7.1'!$A3059,"mmmm/aaaa"),'alimentação - Tabela 7.1'!$5:$5,0)+1), "")</f>
        <v/>
      </c>
      <c r="E3059" s="62" t="str">
        <f>IFERROR(INDEX('alimentação - Tabela 7.1'!$27:$27,
MATCH(TEXT('Tabela 7.1'!$A3059,"mmmm/aaaa"),'alimentação - Tabela 7.1'!$5:$5,0)+2), "")</f>
        <v/>
      </c>
      <c r="F3059" s="62" t="str">
        <f>IFERROR(INDEX('alimentação - Tabela 7.1'!$27:$27,
MATCH(TEXT('Tabela 7.1'!$A3059,"mmmm/aaaa"),'alimentação - Tabela 7.1'!$5:$5,0)+3), "")</f>
        <v/>
      </c>
      <c r="G3059" s="95" t="str">
        <f>IFERROR(INDEX('alimentação - Tabela 7.1'!$27:$27,
MATCH(TEXT('Tabela 7.1'!$A3059,"mmmm/aaaa"),'alimentação - Tabela 7.1'!$5:$5,0)+4), "")</f>
        <v/>
      </c>
    </row>
    <row r="3060" spans="1:7" ht="18" customHeight="1" x14ac:dyDescent="0.25">
      <c r="A3060" s="59" t="str">
        <f>IF(
   SUMPRODUCT(--('alimentação - Tabela 7.1'!$5:$5=TEXT(DATE(2020,INT((ROW(A3058)-1)/33)+1,1),"mmmm/aaaa"))) &gt; 0,
   TEXT(DATE(2020,INT((ROW(A3058)-1)/33)+1,1),"mmm/aa"),
   ""
)</f>
        <v/>
      </c>
      <c r="B3060" s="61" t="str">
        <f>IF(A3060&lt;&gt;"", 'alimentação - Tabela 7.1'!$B$28, "" )</f>
        <v/>
      </c>
      <c r="C3060" s="62" t="str">
        <f>IFERROR(INDEX('alimentação - Tabela 7.1'!$28:$28,
MATCH(TEXT('Tabela 7.1'!A3060,"mmmm/aaaa"),'alimentação - Tabela 7.1'!$5:$5,0)), "")</f>
        <v/>
      </c>
      <c r="D3060" s="62" t="str">
        <f>IFERROR(INDEX('alimentação - Tabela 7.1'!$28:$28,
MATCH(TEXT('Tabela 7.1'!$A3060,"mmmm/aaaa"),'alimentação - Tabela 7.1'!$5:$5,0)+1), "")</f>
        <v/>
      </c>
      <c r="E3060" s="62" t="str">
        <f>IFERROR(INDEX('alimentação - Tabela 7.1'!$28:$28,
MATCH(TEXT('Tabela 7.1'!$A3060,"mmmm/aaaa"),'alimentação - Tabela 7.1'!$5:$5,0)+2), "")</f>
        <v/>
      </c>
      <c r="F3060" s="62" t="str">
        <f>IFERROR(INDEX('alimentação - Tabela 7.1'!$28:$28,
MATCH(TEXT('Tabela 7.1'!$A3060,"mmmm/aaaa"),'alimentação - Tabela 7.1'!$5:$5,0)+3), "")</f>
        <v/>
      </c>
      <c r="G3060" s="95" t="str">
        <f>IFERROR(INDEX('alimentação - Tabela 7.1'!$28:$28,
MATCH(TEXT('Tabela 7.1'!$A3060,"mmmm/aaaa"),'alimentação - Tabela 7.1'!$5:$5,0)+4), "")</f>
        <v/>
      </c>
    </row>
    <row r="3061" spans="1:7" ht="18" customHeight="1" x14ac:dyDescent="0.25">
      <c r="A3061" s="59" t="str">
        <f>IF(
   SUMPRODUCT(--('alimentação - Tabela 7.1'!$5:$5=TEXT(DATE(2020,INT((ROW(A3059)-1)/33)+1,1),"mmmm/aaaa"))) &gt; 0,
   TEXT(DATE(2020,INT((ROW(A3059)-1)/33)+1,1),"mmm/aa"),
   ""
)</f>
        <v/>
      </c>
      <c r="B3061" s="61" t="str">
        <f>IF(A3061&lt;&gt;"", 'alimentação - Tabela 7.1'!$B$29, "" )</f>
        <v/>
      </c>
      <c r="C3061" s="62" t="str">
        <f>IFERROR(INDEX('alimentação - Tabela 7.1'!$29:$29,
MATCH(TEXT('Tabela 7.1'!A3061,"mmmm/aaaa"),'alimentação - Tabela 7.1'!$5:$5,0)), "")</f>
        <v/>
      </c>
      <c r="D3061" s="62" t="str">
        <f>IFERROR(INDEX('alimentação - Tabela 7.1'!$29:$29,
MATCH(TEXT('Tabela 7.1'!$A3061,"mmmm/aaaa"),'alimentação - Tabela 7.1'!$5:$5,0)+1), "")</f>
        <v/>
      </c>
      <c r="E3061" s="62" t="str">
        <f>IFERROR(INDEX('alimentação - Tabela 7.1'!$29:$29,
MATCH(TEXT('Tabela 7.1'!$A3061,"mmmm/aaaa"),'alimentação - Tabela 7.1'!$5:$5,0)+2), "")</f>
        <v/>
      </c>
      <c r="F3061" s="62" t="str">
        <f>IFERROR(INDEX('alimentação - Tabela 7.1'!$29:$29,
MATCH(TEXT('Tabela 7.1'!$A3061,"mmmm/aaaa"),'alimentação - Tabela 7.1'!$5:$5,0)+3), "")</f>
        <v/>
      </c>
      <c r="G3061" s="95" t="str">
        <f>IFERROR(INDEX('alimentação - Tabela 7.1'!$29:$29,
MATCH(TEXT('Tabela 7.1'!$A3061,"mmmm/aaaa"),'alimentação - Tabela 7.1'!$5:$5,0)+4), "")</f>
        <v/>
      </c>
    </row>
    <row r="3062" spans="1:7" ht="18" customHeight="1" x14ac:dyDescent="0.25">
      <c r="A3062" s="59" t="str">
        <f>IF(
   SUMPRODUCT(--('alimentação - Tabela 7.1'!$5:$5=TEXT(DATE(2020,INT((ROW(A3060)-1)/33)+1,1),"mmmm/aaaa"))) &gt; 0,
   TEXT(DATE(2020,INT((ROW(A3060)-1)/33)+1,1),"mmm/aa"),
   ""
)</f>
        <v/>
      </c>
      <c r="B3062" s="61" t="str">
        <f>IF(A3062&lt;&gt;"", 'alimentação - Tabela 7.1'!$B$30, "" )</f>
        <v/>
      </c>
      <c r="C3062" s="62" t="str">
        <f>IFERROR(INDEX('alimentação - Tabela 7.1'!$30:$30,
MATCH(TEXT('Tabela 7.1'!A3062,"mmmm/aaaa"),'alimentação - Tabela 7.1'!$5:$5,0)), "")</f>
        <v/>
      </c>
      <c r="D3062" s="62" t="str">
        <f>IFERROR(INDEX('alimentação - Tabela 7.1'!$30:$30,
MATCH(TEXT('Tabela 7.1'!$A3062,"mmmm/aaaa"),'alimentação - Tabela 7.1'!$5:$5,0)+1), "")</f>
        <v/>
      </c>
      <c r="E3062" s="62" t="str">
        <f>IFERROR(INDEX('alimentação - Tabela 7.1'!$30:$30,
MATCH(TEXT('Tabela 7.1'!$A3062,"mmmm/aaaa"),'alimentação - Tabela 7.1'!$5:$5,0)+2), "")</f>
        <v/>
      </c>
      <c r="F3062" s="62" t="str">
        <f>IFERROR(INDEX('alimentação - Tabela 7.1'!$30:$30,
MATCH(TEXT('Tabela 7.1'!$A3062,"mmmm/aaaa"),'alimentação - Tabela 7.1'!$5:$5,0)+3), "")</f>
        <v/>
      </c>
      <c r="G3062" s="95" t="str">
        <f>IFERROR(INDEX('alimentação - Tabela 7.1'!$30:$30,
MATCH(TEXT('Tabela 7.1'!$A3062,"mmmm/aaaa"),'alimentação - Tabela 7.1'!$5:$5,0)+4), "")</f>
        <v/>
      </c>
    </row>
    <row r="3063" spans="1:7" ht="18" customHeight="1" x14ac:dyDescent="0.25">
      <c r="A3063" s="59" t="str">
        <f>IF(
   SUMPRODUCT(--('alimentação - Tabela 7.1'!$5:$5=TEXT(DATE(2020,INT((ROW(A3061)-1)/33)+1,1),"mmmm/aaaa"))) &gt; 0,
   TEXT(DATE(2020,INT((ROW(A3061)-1)/33)+1,1),"mmm/aa"),
   ""
)</f>
        <v/>
      </c>
      <c r="B3063" s="61" t="str">
        <f>IF(A3063&lt;&gt;"", 'alimentação - Tabela 7.1'!$B$31, "" )</f>
        <v/>
      </c>
      <c r="C3063" s="62" t="str">
        <f>IFERROR(INDEX('alimentação - Tabela 7.1'!$31:$31,
MATCH(TEXT('Tabela 7.1'!A3063,"mmmm/aaaa"),'alimentação - Tabela 7.1'!$5:$5,0)), "")</f>
        <v/>
      </c>
      <c r="D3063" s="62" t="str">
        <f>IFERROR(INDEX('alimentação - Tabela 7.1'!$31:$31,
MATCH(TEXT('Tabela 7.1'!$A3063,"mmmm/aaaa"),'alimentação - Tabela 7.1'!$5:$5,0)+1), "")</f>
        <v/>
      </c>
      <c r="E3063" s="62" t="str">
        <f>IFERROR(INDEX('alimentação - Tabela 7.1'!$31:$31,
MATCH(TEXT('Tabela 7.1'!$A3063,"mmmm/aaaa"),'alimentação - Tabela 7.1'!$5:$5,0)+2), "")</f>
        <v/>
      </c>
      <c r="F3063" s="62" t="str">
        <f>IFERROR(INDEX('alimentação - Tabela 7.1'!$31:$31,
MATCH(TEXT('Tabela 7.1'!$A3063,"mmmm/aaaa"),'alimentação - Tabela 7.1'!$5:$5,0)+3), "")</f>
        <v/>
      </c>
      <c r="G3063" s="95" t="str">
        <f>IFERROR(INDEX('alimentação - Tabela 7.1'!$31:$31,
MATCH(TEXT('Tabela 7.1'!$A3063,"mmmm/aaaa"),'alimentação - Tabela 7.1'!$5:$5,0)+4), "")</f>
        <v/>
      </c>
    </row>
    <row r="3064" spans="1:7" ht="18" customHeight="1" x14ac:dyDescent="0.25">
      <c r="A3064" s="59" t="str">
        <f>IF(
   SUMPRODUCT(--('alimentação - Tabela 7.1'!$5:$5=TEXT(DATE(2020,INT((ROW(A3062)-1)/33)+1,1),"mmmm/aaaa"))) &gt; 0,
   TEXT(DATE(2020,INT((ROW(A3062)-1)/33)+1,1),"mmm/aa"),
   ""
)</f>
        <v/>
      </c>
      <c r="B3064" s="61" t="str">
        <f>IF(A3064&lt;&gt;"", 'alimentação - Tabela 7.1'!$B$32, "" )</f>
        <v/>
      </c>
      <c r="C3064" s="62" t="str">
        <f>IFERROR(INDEX('alimentação - Tabela 7.1'!$32:$32,
MATCH(TEXT('Tabela 7.1'!A3064,"mmmm/aaaa"),'alimentação - Tabela 7.1'!$5:$5,0)), "")</f>
        <v/>
      </c>
      <c r="D3064" s="62" t="str">
        <f>IFERROR(INDEX('alimentação - Tabela 7.1'!$32:$32,
MATCH(TEXT('Tabela 7.1'!$A3064,"mmmm/aaaa"),'alimentação - Tabela 7.1'!$5:$5,0)+1), "")</f>
        <v/>
      </c>
      <c r="E3064" s="62" t="str">
        <f>IFERROR(INDEX('alimentação - Tabela 7.1'!$32:$32,
MATCH(TEXT('Tabela 7.1'!$A3064,"mmmm/aaaa"),'alimentação - Tabela 7.1'!$5:$5,0)+2), "")</f>
        <v/>
      </c>
      <c r="F3064" s="62" t="str">
        <f>IFERROR(INDEX('alimentação - Tabela 7.1'!$32:$32,
MATCH(TEXT('Tabela 7.1'!$A3064,"mmmm/aaaa"),'alimentação - Tabela 7.1'!$5:$5,0)+3), "")</f>
        <v/>
      </c>
      <c r="G3064" s="95" t="str">
        <f>IFERROR(INDEX('alimentação - Tabela 7.1'!$32:$32,
MATCH(TEXT('Tabela 7.1'!$A3064,"mmmm/aaaa"),'alimentação - Tabela 7.1'!$5:$5,0)+4), "")</f>
        <v/>
      </c>
    </row>
    <row r="3065" spans="1:7" ht="18" customHeight="1" x14ac:dyDescent="0.25">
      <c r="A3065" s="59" t="str">
        <f>IF(
   SUMPRODUCT(--('alimentação - Tabela 7.1'!$5:$5=TEXT(DATE(2020,INT((ROW(A3063)-1)/33)+1,1),"mmmm/aaaa"))) &gt; 0,
   TEXT(DATE(2020,INT((ROW(A3063)-1)/33)+1,1),"mmm/aa"),
   ""
)</f>
        <v/>
      </c>
      <c r="B3065" s="61" t="str">
        <f>IF(A3065&lt;&gt;"", 'alimentação - Tabela 7.1'!$B$33, "" )</f>
        <v/>
      </c>
      <c r="C3065" s="62" t="str">
        <f>IFERROR(INDEX('alimentação - Tabela 7.1'!$33:$33,
MATCH(TEXT('Tabela 7.1'!A3065,"mmmm/aaaa"),'alimentação - Tabela 7.1'!$5:$5,0)), "")</f>
        <v/>
      </c>
      <c r="D3065" s="62" t="str">
        <f>IFERROR(INDEX('alimentação - Tabela 7.1'!$33:$33,
MATCH(TEXT('Tabela 7.1'!$A3065,"mmmm/aaaa"),'alimentação - Tabela 7.1'!$5:$5,0)+1), "")</f>
        <v/>
      </c>
      <c r="E3065" s="62" t="str">
        <f>IFERROR(INDEX('alimentação - Tabela 7.1'!$33:$33,
MATCH(TEXT('Tabela 7.1'!$A3065,"mmmm/aaaa"),'alimentação - Tabela 7.1'!$5:$5,0)+2), "")</f>
        <v/>
      </c>
      <c r="F3065" s="62" t="str">
        <f>IFERROR(INDEX('alimentação - Tabela 7.1'!$33:$33,
MATCH(TEXT('Tabela 7.1'!$A3065,"mmmm/aaaa"),'alimentação - Tabela 7.1'!$5:$5,0)+3), "")</f>
        <v/>
      </c>
      <c r="G3065" s="95" t="str">
        <f>IFERROR(INDEX('alimentação - Tabela 7.1'!$33:$33,
MATCH(TEXT('Tabela 7.1'!$A3065,"mmmm/aaaa"),'alimentação - Tabela 7.1'!$5:$5,0)+4), "")</f>
        <v/>
      </c>
    </row>
    <row r="3066" spans="1:7" ht="18" customHeight="1" x14ac:dyDescent="0.25">
      <c r="A3066" s="59" t="str">
        <f>IF(
   SUMPRODUCT(--('alimentação - Tabela 7.1'!$5:$5=TEXT(DATE(2020,INT((ROW(A3064)-1)/33)+1,1),"mmmm/aaaa"))) &gt; 0,
   TEXT(DATE(2020,INT((ROW(A3064)-1)/33)+1,1),"mmm/aa"),
   ""
)</f>
        <v/>
      </c>
      <c r="B3066" s="61" t="str">
        <f>IF(A3066&lt;&gt;"", 'alimentação - Tabela 7.1'!$B$34, "" )</f>
        <v/>
      </c>
      <c r="C3066" s="62" t="str">
        <f>IFERROR(INDEX('alimentação - Tabela 7.1'!$34:$34,
MATCH(TEXT('Tabela 7.1'!A3066,"mmmm/aaaa"),'alimentação - Tabela 7.1'!$5:$5,0)), "")</f>
        <v/>
      </c>
      <c r="D3066" s="62" t="str">
        <f>IFERROR(INDEX('alimentação - Tabela 7.1'!$34:$34,
MATCH(TEXT('Tabela 7.1'!$A3066,"mmmm/aaaa"),'alimentação - Tabela 7.1'!$5:$5,0)+1), "")</f>
        <v/>
      </c>
      <c r="E3066" s="62" t="str">
        <f>IFERROR(INDEX('alimentação - Tabela 7.1'!$34:$34,
MATCH(TEXT('Tabela 7.1'!$A3066,"mmmm/aaaa"),'alimentação - Tabela 7.1'!$5:$5,0)+2), "")</f>
        <v/>
      </c>
      <c r="F3066" s="62" t="str">
        <f>IFERROR(INDEX('alimentação - Tabela 7.1'!$34:$34,
MATCH(TEXT('Tabela 7.1'!$A3066,"mmmm/aaaa"),'alimentação - Tabela 7.1'!$5:$5,0)+3), "")</f>
        <v/>
      </c>
      <c r="G3066" s="95" t="str">
        <f>IFERROR(INDEX('alimentação - Tabela 7.1'!$34:$34,
MATCH(TEXT('Tabela 7.1'!$A3066,"mmmm/aaaa"),'alimentação - Tabela 7.1'!$5:$5,0)+4), "")</f>
        <v/>
      </c>
    </row>
    <row r="3067" spans="1:7" ht="18" customHeight="1" x14ac:dyDescent="0.25">
      <c r="A3067" s="59" t="str">
        <f>IF(
   SUMPRODUCT(--('alimentação - Tabela 7.1'!$5:$5=TEXT(DATE(2020,INT((ROW(A3065)-1)/33)+1,1),"mmmm/aaaa"))) &gt; 0,
   TEXT(DATE(2020,INT((ROW(A3065)-1)/33)+1,1),"mmm/aa"),
   ""
)</f>
        <v/>
      </c>
      <c r="B3067" s="61" t="str">
        <f>IF(A3067&lt;&gt;"", 'alimentação - Tabela 7.1'!$B$35, "" )</f>
        <v/>
      </c>
      <c r="C3067" s="62" t="str">
        <f>IFERROR(INDEX('alimentação - Tabela 7.1'!$35:$35,
MATCH(TEXT('Tabela 7.1'!A3067,"mmmm/aaaa"),'alimentação - Tabela 7.1'!$5:$5,0)), "")</f>
        <v/>
      </c>
      <c r="D3067" s="62" t="str">
        <f>IFERROR(INDEX('alimentação - Tabela 7.1'!$35:$35,
MATCH(TEXT('Tabela 7.1'!$A3067,"mmmm/aaaa"),'alimentação - Tabela 7.1'!$5:$5,0)+1), "")</f>
        <v/>
      </c>
      <c r="E3067" s="62" t="str">
        <f>IFERROR(INDEX('alimentação - Tabela 7.1'!$35:$35,
MATCH(TEXT('Tabela 7.1'!$A3067,"mmmm/aaaa"),'alimentação - Tabela 7.1'!$5:$5,0)+2), "")</f>
        <v/>
      </c>
      <c r="F3067" s="62" t="str">
        <f>IFERROR(INDEX('alimentação - Tabela 7.1'!$35:$35,
MATCH(TEXT('Tabela 7.1'!$A3067,"mmmm/aaaa"),'alimentação - Tabela 7.1'!$5:$5,0)+3), "")</f>
        <v/>
      </c>
      <c r="G3067" s="95" t="str">
        <f>IFERROR(INDEX('alimentação - Tabela 7.1'!$35:$35,
MATCH(TEXT('Tabela 7.1'!$A3067,"mmmm/aaaa"),'alimentação - Tabela 7.1'!$5:$5,0)+4), "")</f>
        <v/>
      </c>
    </row>
    <row r="3068" spans="1:7" ht="18" customHeight="1" x14ac:dyDescent="0.25">
      <c r="A3068" s="59" t="str">
        <f>IF(
   SUMPRODUCT(--('alimentação - Tabela 7.1'!$5:$5=TEXT(DATE(2020,INT((ROW(A3066)-1)/33)+1,1),"mmmm/aaaa"))) &gt; 0,
   TEXT(DATE(2020,INT((ROW(A3066)-1)/33)+1,1),"mmm/aa"),
   ""
)</f>
        <v/>
      </c>
      <c r="B3068" s="61" t="str">
        <f>IF(A3068&lt;&gt;"", 'alimentação - Tabela 7.1'!$B$36, "" )</f>
        <v/>
      </c>
      <c r="C3068" s="62" t="str">
        <f>IFERROR(INDEX('alimentação - Tabela 7.1'!$36:$36,
MATCH(TEXT('Tabela 7.1'!A3068,"mmmm/aaaa"),'alimentação - Tabela 7.1'!$5:$5,0)), "")</f>
        <v/>
      </c>
      <c r="D3068" s="62" t="str">
        <f>IFERROR(INDEX('alimentação - Tabela 7.1'!$36:$36,
MATCH(TEXT('Tabela 7.1'!$A3068,"mmmm/aaaa"),'alimentação - Tabela 7.1'!$5:$5,0)+1), "")</f>
        <v/>
      </c>
      <c r="E3068" s="62" t="str">
        <f>IFERROR(INDEX('alimentação - Tabela 7.1'!$36:$36,
MATCH(TEXT('Tabela 7.1'!$A3068,"mmmm/aaaa"),'alimentação - Tabela 7.1'!$5:$5,0)+2), "")</f>
        <v/>
      </c>
      <c r="F3068" s="62" t="str">
        <f>IFERROR(INDEX('alimentação - Tabela 7.1'!$36:$36,
MATCH(TEXT('Tabela 7.1'!$A3068,"mmmm/aaaa"),'alimentação - Tabela 7.1'!$5:$5,0)+3), "")</f>
        <v/>
      </c>
      <c r="G3068" s="95" t="str">
        <f>IFERROR(INDEX('alimentação - Tabela 7.1'!$36:$36,
MATCH(TEXT('Tabela 7.1'!$A3068,"mmmm/aaaa"),'alimentação - Tabela 7.1'!$5:$5,0)+4), "")</f>
        <v/>
      </c>
    </row>
    <row r="3069" spans="1:7" ht="18" customHeight="1" x14ac:dyDescent="0.25">
      <c r="A3069" s="59" t="str">
        <f>IF(
   SUMPRODUCT(--('alimentação - Tabela 7.1'!$5:$5=TEXT(DATE(2020,INT((ROW(A3067)-1)/33)+1,1),"mmmm/aaaa"))) &gt; 0,
   TEXT(DATE(2020,INT((ROW(A3067)-1)/33)+1,1),"mmm/aa"),
   ""
)</f>
        <v/>
      </c>
      <c r="B3069" s="61" t="str">
        <f>IF(A3069&lt;&gt;"", 'alimentação - Tabela 7.1'!$B$37, "" )</f>
        <v/>
      </c>
      <c r="C3069" s="62" t="str">
        <f>IFERROR(INDEX('alimentação - Tabela 7.1'!$37:$37,
MATCH(TEXT('Tabela 7.1'!A3069,"mmmm/aaaa"),'alimentação - Tabela 7.1'!$5:$5,0)), "")</f>
        <v/>
      </c>
      <c r="D3069" s="62" t="str">
        <f>IFERROR(INDEX('alimentação - Tabela 7.1'!$37:$37,
MATCH(TEXT('Tabela 7.1'!$A3069,"mmmm/aaaa"),'alimentação - Tabela 7.1'!$5:$5,0)+1), "")</f>
        <v/>
      </c>
      <c r="E3069" s="62" t="str">
        <f>IFERROR(INDEX('alimentação - Tabela 7.1'!$37:$37,
MATCH(TEXT('Tabela 7.1'!$A3069,"mmmm/aaaa"),'alimentação - Tabela 7.1'!$5:$5,0)+2), "")</f>
        <v/>
      </c>
      <c r="F3069" s="62" t="str">
        <f>IFERROR(INDEX('alimentação - Tabela 7.1'!$37:$37,
MATCH(TEXT('Tabela 7.1'!$A3069,"mmmm/aaaa"),'alimentação - Tabela 7.1'!$5:$5,0)+3), "")</f>
        <v/>
      </c>
      <c r="G3069" s="95" t="str">
        <f>IFERROR(INDEX('alimentação - Tabela 7.1'!$37:$37,
MATCH(TEXT('Tabela 7.1'!$A3069,"mmmm/aaaa"),'alimentação - Tabela 7.1'!$5:$5,0)+4), "")</f>
        <v/>
      </c>
    </row>
    <row r="3070" spans="1:7" ht="18" customHeight="1" x14ac:dyDescent="0.25">
      <c r="A3070" s="59" t="str">
        <f>IF(
   SUMPRODUCT(--('alimentação - Tabela 7.1'!$5:$5=TEXT(DATE(2020,INT((ROW(A3068)-1)/33)+1,1),"mmmm/aaaa"))) &gt; 0,
   TEXT(DATE(2020,INT((ROW(A3068)-1)/33)+1,1),"mmm/aa"),
   ""
)</f>
        <v/>
      </c>
      <c r="B3070" s="61" t="str">
        <f>IF(A3070&lt;&gt;"", 'alimentação - Tabela 7.1'!$B$38, "" )</f>
        <v/>
      </c>
      <c r="C3070" s="62" t="str">
        <f>IFERROR(INDEX('alimentação - Tabela 7.1'!$38:$38,
MATCH(TEXT('Tabela 7.1'!A3070,"mmmm/aaaa"),'alimentação - Tabela 7.1'!$5:$5,0)), "")</f>
        <v/>
      </c>
      <c r="D3070" s="62" t="str">
        <f>IFERROR(INDEX('alimentação - Tabela 7.1'!$38:$38,
MATCH(TEXT('Tabela 7.1'!$A3070,"mmmm/aaaa"),'alimentação - Tabela 7.1'!$5:$5,0)+1), "")</f>
        <v/>
      </c>
      <c r="E3070" s="62" t="str">
        <f>IFERROR(INDEX('alimentação - Tabela 7.1'!$38:$38,
MATCH(TEXT('Tabela 7.1'!$A3070,"mmmm/aaaa"),'alimentação - Tabela 7.1'!$5:$5,0)+2), "")</f>
        <v/>
      </c>
      <c r="F3070" s="62" t="str">
        <f>IFERROR(INDEX('alimentação - Tabela 7.1'!$38:$38,
MATCH(TEXT('Tabela 7.1'!$A3070,"mmmm/aaaa"),'alimentação - Tabela 7.1'!$5:$5,0)+3), "")</f>
        <v/>
      </c>
      <c r="G3070" s="95" t="str">
        <f>IFERROR(INDEX('alimentação - Tabela 7.1'!$38:$38,
MATCH(TEXT('Tabela 7.1'!$A3070,"mmmm/aaaa"),'alimentação - Tabela 7.1'!$5:$5,0)+4), "")</f>
        <v/>
      </c>
    </row>
    <row r="3071" spans="1:7" ht="18" customHeight="1" x14ac:dyDescent="0.25">
      <c r="A3071" s="59" t="str">
        <f>IF(
   SUMPRODUCT(--('alimentação - Tabela 7.1'!$5:$5=TEXT(DATE(2020,INT((ROW(A3069)-1)/33)+1,1),"mmmm/aaaa"))) &gt; 0,
   TEXT(DATE(2020,INT((ROW(A3069)-1)/33)+1,1),"mmm/aa"),
   ""
)</f>
        <v/>
      </c>
      <c r="B3071" s="61" t="str">
        <f>IF(A3071&lt;&gt;"", 'alimentação - Tabela 7.1'!$B$39, "" )</f>
        <v/>
      </c>
      <c r="C3071" s="62" t="str">
        <f>IFERROR(INDEX('alimentação - Tabela 7.1'!$39:$39,
MATCH(TEXT('Tabela 7.1'!A3071,"mmmm/aaaa"),'alimentação - Tabela 7.1'!$5:$5,0)), "")</f>
        <v/>
      </c>
      <c r="D3071" s="62" t="str">
        <f>IFERROR(INDEX('alimentação - Tabela 7.1'!$39:$39,
MATCH(TEXT('Tabela 7.1'!$A3071,"mmmm/aaaa"),'alimentação - Tabela 7.1'!$5:$5,0)+1), "")</f>
        <v/>
      </c>
      <c r="E3071" s="62" t="str">
        <f>IFERROR(INDEX('alimentação - Tabela 7.1'!$39:$39,
MATCH(TEXT('Tabela 7.1'!$A3071,"mmmm/aaaa"),'alimentação - Tabela 7.1'!$5:$5,0)+2), "")</f>
        <v/>
      </c>
      <c r="F3071" s="62" t="str">
        <f>IFERROR(INDEX('alimentação - Tabela 7.1'!$39:$39,
MATCH(TEXT('Tabela 7.1'!$A3071,"mmmm/aaaa"),'alimentação - Tabela 7.1'!$5:$5,0)+3), "")</f>
        <v/>
      </c>
      <c r="G3071" s="95" t="str">
        <f>IFERROR(INDEX('alimentação - Tabela 7.1'!$39:$39,
MATCH(TEXT('Tabela 7.1'!$A3071,"mmmm/aaaa"),'alimentação - Tabela 7.1'!$5:$5,0)+4), "")</f>
        <v/>
      </c>
    </row>
    <row r="3072" spans="1:7" ht="18" customHeight="1" x14ac:dyDescent="0.25">
      <c r="A3072" s="59" t="str">
        <f>IF(
   SUMPRODUCT(--('alimentação - Tabela 7.1'!$5:$5=TEXT(DATE(2020,INT((ROW(A3070)-1)/33)+1,1),"mmmm/aaaa"))) &gt; 0,
   TEXT(DATE(2020,INT((ROW(A3070)-1)/33)+1,1),"mmm/aa"),
   ""
)</f>
        <v/>
      </c>
      <c r="B3072" s="61" t="str">
        <f>IF(A3072&lt;&gt;"", 'alimentação - Tabela 7.1'!$B$7, "" )</f>
        <v/>
      </c>
      <c r="C3072" s="62" t="str">
        <f>IFERROR(INDEX('alimentação - Tabela 7.1'!$7:$7,
MATCH(TEXT('Tabela 7.1'!A3072,"mmmm/aaaa"),'alimentação - Tabela 7.1'!$5:$5,0)), "")</f>
        <v/>
      </c>
      <c r="D3072" s="62" t="str">
        <f>IFERROR(INDEX('alimentação - Tabela 7.1'!$7:$7,
MATCH(TEXT('Tabela 7.1'!$A3072,"mmmm/aaaa"),'alimentação - Tabela 7.1'!$5:$5,0)+1), "")</f>
        <v/>
      </c>
      <c r="E3072" s="62" t="str">
        <f>IFERROR(INDEX('alimentação - Tabela 7.1'!$7:$7,
MATCH(TEXT('Tabela 7.1'!$A3072,"mmmm/aaaa"),'alimentação - Tabela 7.1'!$5:$5,0)+2), "")</f>
        <v/>
      </c>
      <c r="F3072" s="62" t="str">
        <f>IFERROR(INDEX('alimentação - Tabela 7.1'!$7:$7,
MATCH(TEXT('Tabela 7.1'!$A3072,"mmmm/aaaa"),'alimentação - Tabela 7.1'!$5:$5,0)+3), "")</f>
        <v/>
      </c>
      <c r="G3072" s="95" t="str">
        <f>IFERROR(INDEX('alimentação - Tabela 7.1'!$7:$7,
MATCH(TEXT('Tabela 7.1'!$A3072,"mmmm/aaaa"),'alimentação - Tabela 7.1'!$5:$5,0)+4), "")</f>
        <v/>
      </c>
    </row>
    <row r="3073" spans="1:7" ht="18" customHeight="1" x14ac:dyDescent="0.25">
      <c r="A3073" s="59" t="str">
        <f>IF(
   SUMPRODUCT(--('alimentação - Tabela 7.1'!$5:$5=TEXT(DATE(2020,INT((ROW(A3071)-1)/33)+1,1),"mmmm/aaaa"))) &gt; 0,
   TEXT(DATE(2020,INT((ROW(A3071)-1)/33)+1,1),"mmm/aa"),
   ""
)</f>
        <v/>
      </c>
      <c r="B3073" s="61" t="str">
        <f>IF(A3073&lt;&gt;"", 'alimentação - Tabela 7.1'!$B$8, "" )</f>
        <v/>
      </c>
      <c r="C3073" s="62" t="str">
        <f>IFERROR(INDEX('alimentação - Tabela 7.1'!$8:$8,
MATCH(TEXT('Tabela 7.1'!A3073,"mmmm/aaaa"),'alimentação - Tabela 7.1'!$5:$5,0)), "")</f>
        <v/>
      </c>
      <c r="D3073" s="62" t="str">
        <f>IFERROR(INDEX('alimentação - Tabela 7.1'!$8:$8,
MATCH(TEXT('Tabela 7.1'!$A3073,"mmmm/aaaa"),'alimentação - Tabela 7.1'!$5:$5,0)+1), "")</f>
        <v/>
      </c>
      <c r="E3073" s="62" t="str">
        <f>IFERROR(INDEX('alimentação - Tabela 7.1'!$8:$8,
MATCH(TEXT('Tabela 7.1'!$A3073,"mmmm/aaaa"),'alimentação - Tabela 7.1'!$5:$5,0)+2), "")</f>
        <v/>
      </c>
      <c r="F3073" s="62" t="str">
        <f>IFERROR(INDEX('alimentação - Tabela 7.1'!$8:$8,
MATCH(TEXT('Tabela 7.1'!$A3073,"mmmm/aaaa"),'alimentação - Tabela 7.1'!$5:$5,0)+3), "")</f>
        <v/>
      </c>
      <c r="G3073" s="95" t="str">
        <f>IFERROR(INDEX('alimentação - Tabela 7.1'!$8:$8,
MATCH(TEXT('Tabela 7.1'!$A3073,"mmmm/aaaa"),'alimentação - Tabela 7.1'!$5:$5,0)+4), "")</f>
        <v/>
      </c>
    </row>
    <row r="3074" spans="1:7" ht="18" customHeight="1" x14ac:dyDescent="0.25">
      <c r="A3074" s="59" t="str">
        <f>IF(
   SUMPRODUCT(--('alimentação - Tabela 7.1'!$5:$5=TEXT(DATE(2020,INT((ROW(A3072)-1)/33)+1,1),"mmmm/aaaa"))) &gt; 0,
   TEXT(DATE(2020,INT((ROW(A3072)-1)/33)+1,1),"mmm/aa"),
   ""
)</f>
        <v/>
      </c>
      <c r="B3074" s="61" t="str">
        <f>IF(A3074&lt;&gt;"", 'alimentação - Tabela 7.1'!$B$9, "" )</f>
        <v/>
      </c>
      <c r="C3074" s="62" t="str">
        <f>IFERROR(INDEX('alimentação - Tabela 7.1'!$9:$9,
MATCH(TEXT('Tabela 7.1'!A3074,"mmmm/aaaa"),'alimentação - Tabela 7.1'!$5:$5,0)), "")</f>
        <v/>
      </c>
      <c r="D3074" s="62" t="str">
        <f>IFERROR(INDEX('alimentação - Tabela 7.1'!$9:$9,
MATCH(TEXT('Tabela 7.1'!$A3074,"mmmm/aaaa"),'alimentação - Tabela 7.1'!$5:$5,0)+1), "")</f>
        <v/>
      </c>
      <c r="E3074" s="62" t="str">
        <f>IFERROR(INDEX('alimentação - Tabela 7.1'!$9:$9,
MATCH(TEXT('Tabela 7.1'!$A3074,"mmmm/aaaa"),'alimentação - Tabela 7.1'!$5:$5,0)+2), "")</f>
        <v/>
      </c>
      <c r="F3074" s="62" t="str">
        <f>IFERROR(INDEX('alimentação - Tabela 7.1'!$9:$9,
MATCH(TEXT('Tabela 7.1'!$A3074,"mmmm/aaaa"),'alimentação - Tabela 7.1'!$5:$5,0)+3), "")</f>
        <v/>
      </c>
      <c r="G3074" s="95" t="str">
        <f>IFERROR(INDEX('alimentação - Tabela 7.1'!$9:$9,
MATCH(TEXT('Tabela 7.1'!$A3074,"mmmm/aaaa"),'alimentação - Tabela 7.1'!$5:$5,0)+4), "")</f>
        <v/>
      </c>
    </row>
    <row r="3075" spans="1:7" ht="18" customHeight="1" x14ac:dyDescent="0.25">
      <c r="A3075" s="59" t="str">
        <f>IF(
   SUMPRODUCT(--('alimentação - Tabela 7.1'!$5:$5=TEXT(DATE(2020,INT((ROW(A3073)-1)/33)+1,1),"mmmm/aaaa"))) &gt; 0,
   TEXT(DATE(2020,INT((ROW(A3073)-1)/33)+1,1),"mmm/aa"),
   ""
)</f>
        <v/>
      </c>
      <c r="B3075" s="61" t="str">
        <f>IF(A3075&lt;&gt;"", 'alimentação - Tabela 7.1'!$B$10, "" )</f>
        <v/>
      </c>
      <c r="C3075" s="62" t="str">
        <f>IFERROR(INDEX('alimentação - Tabela 7.1'!$10:$10,
MATCH(TEXT('Tabela 7.1'!A3075,"mmmm/aaaa"),'alimentação - Tabela 7.1'!$5:$5,0)), "")</f>
        <v/>
      </c>
      <c r="D3075" s="62" t="str">
        <f>IFERROR(INDEX('alimentação - Tabela 7.1'!$10:$10,
MATCH(TEXT('Tabela 7.1'!$A3075,"mmmm/aaaa"),'alimentação - Tabela 7.1'!$5:$5,0)+1), "")</f>
        <v/>
      </c>
      <c r="E3075" s="62" t="str">
        <f>IFERROR(INDEX('alimentação - Tabela 7.1'!$10:$10,
MATCH(TEXT('Tabela 7.1'!$A3075,"mmmm/aaaa"),'alimentação - Tabela 7.1'!$5:$5,0)+2), "")</f>
        <v/>
      </c>
      <c r="F3075" s="62" t="str">
        <f>IFERROR(INDEX('alimentação - Tabela 7.1'!$10:$10,
MATCH(TEXT('Tabela 7.1'!$A3075,"mmmm/aaaa"),'alimentação - Tabela 7.1'!$5:$5,0)+3), "")</f>
        <v/>
      </c>
      <c r="G3075" s="95" t="str">
        <f>IFERROR(INDEX('alimentação - Tabela 7.1'!$10:$10,
MATCH(TEXT('Tabela 7.1'!$A3075,"mmmm/aaaa"),'alimentação - Tabela 7.1'!$5:$5,0)+4), "")</f>
        <v/>
      </c>
    </row>
    <row r="3076" spans="1:7" ht="18" customHeight="1" x14ac:dyDescent="0.25">
      <c r="A3076" s="59" t="str">
        <f>IF(
   SUMPRODUCT(--('alimentação - Tabela 7.1'!$5:$5=TEXT(DATE(2020,INT((ROW(A3074)-1)/33)+1,1),"mmmm/aaaa"))) &gt; 0,
   TEXT(DATE(2020,INT((ROW(A3074)-1)/33)+1,1),"mmm/aa"),
   ""
)</f>
        <v/>
      </c>
      <c r="B3076" s="61" t="str">
        <f>IF(A3076&lt;&gt;"", 'alimentação - Tabela 7.1'!$B$11, "" )</f>
        <v/>
      </c>
      <c r="C3076" s="62" t="str">
        <f>IFERROR(INDEX('alimentação - Tabela 7.1'!$11:$11,
MATCH(TEXT('Tabela 7.1'!A3076,"mmmm/aaaa"),'alimentação - Tabela 7.1'!$5:$5,0)), "")</f>
        <v/>
      </c>
      <c r="D3076" s="62" t="str">
        <f>IFERROR(INDEX('alimentação - Tabela 7.1'!$11:$11,
MATCH(TEXT('Tabela 7.1'!$A3076,"mmmm/aaaa"),'alimentação - Tabela 7.1'!$5:$5,0)+1), "")</f>
        <v/>
      </c>
      <c r="E3076" s="62" t="str">
        <f>IFERROR(INDEX('alimentação - Tabela 7.1'!$11:$11,
MATCH(TEXT('Tabela 7.1'!$A3076,"mmmm/aaaa"),'alimentação - Tabela 7.1'!$5:$5,0)+2), "")</f>
        <v/>
      </c>
      <c r="F3076" s="62" t="str">
        <f>IFERROR(INDEX('alimentação - Tabela 7.1'!$11:$11,
MATCH(TEXT('Tabela 7.1'!$A3076,"mmmm/aaaa"),'alimentação - Tabela 7.1'!$5:$5,0)+3), "")</f>
        <v/>
      </c>
      <c r="G3076" s="95" t="str">
        <f>IFERROR(INDEX('alimentação - Tabela 7.1'!$11:$11,
MATCH(TEXT('Tabela 7.1'!$A3076,"mmmm/aaaa"),'alimentação - Tabela 7.1'!$5:$5,0)+4), "")</f>
        <v/>
      </c>
    </row>
    <row r="3077" spans="1:7" ht="18" customHeight="1" x14ac:dyDescent="0.25">
      <c r="A3077" s="59" t="str">
        <f>IF(
   SUMPRODUCT(--('alimentação - Tabela 7.1'!$5:$5=TEXT(DATE(2020,INT((ROW(A3075)-1)/33)+1,1),"mmmm/aaaa"))) &gt; 0,
   TEXT(DATE(2020,INT((ROW(A3075)-1)/33)+1,1),"mmm/aa"),
   ""
)</f>
        <v/>
      </c>
      <c r="B3077" s="61" t="str">
        <f>IF(A3077&lt;&gt;"", 'alimentação - Tabela 7.1'!$B$12, "" )</f>
        <v/>
      </c>
      <c r="C3077" s="62" t="str">
        <f>IFERROR(INDEX('alimentação - Tabela 7.1'!$12:$12,
MATCH(TEXT('Tabela 7.1'!A3077,"mmmm/aaaa"),'alimentação - Tabela 7.1'!$5:$5,0)), "")</f>
        <v/>
      </c>
      <c r="D3077" s="62" t="str">
        <f>IFERROR(INDEX('alimentação - Tabela 7.1'!$12:$12,
MATCH(TEXT('Tabela 7.1'!$A3077,"mmmm/aaaa"),'alimentação - Tabela 7.1'!$5:$5,0)+1), "")</f>
        <v/>
      </c>
      <c r="E3077" s="62" t="str">
        <f>IFERROR(INDEX('alimentação - Tabela 7.1'!$12:$12,
MATCH(TEXT('Tabela 7.1'!$A3077,"mmmm/aaaa"),'alimentação - Tabela 7.1'!$5:$5,0)+2), "")</f>
        <v/>
      </c>
      <c r="F3077" s="62" t="str">
        <f>IFERROR(INDEX('alimentação - Tabela 7.1'!$12:$12,
MATCH(TEXT('Tabela 7.1'!$A3077,"mmmm/aaaa"),'alimentação - Tabela 7.1'!$5:$5,0)+3), "")</f>
        <v/>
      </c>
      <c r="G3077" s="95" t="str">
        <f>IFERROR(INDEX('alimentação - Tabela 7.1'!$12:$12,
MATCH(TEXT('Tabela 7.1'!$A3077,"mmmm/aaaa"),'alimentação - Tabela 7.1'!$5:$5,0)+4), "")</f>
        <v/>
      </c>
    </row>
    <row r="3078" spans="1:7" ht="18" customHeight="1" x14ac:dyDescent="0.25">
      <c r="A3078" s="59" t="str">
        <f>IF(
   SUMPRODUCT(--('alimentação - Tabela 7.1'!$5:$5=TEXT(DATE(2020,INT((ROW(A3076)-1)/33)+1,1),"mmmm/aaaa"))) &gt; 0,
   TEXT(DATE(2020,INT((ROW(A3076)-1)/33)+1,1),"mmm/aa"),
   ""
)</f>
        <v/>
      </c>
      <c r="B3078" s="61" t="str">
        <f>IF(A3078&lt;&gt;"", 'alimentação - Tabela 7.1'!$B$13, "" )</f>
        <v/>
      </c>
      <c r="C3078" s="62" t="str">
        <f>IFERROR(INDEX('alimentação - Tabela 7.1'!$13:$13,
MATCH(TEXT('Tabela 7.1'!A3078,"mmmm/aaaa"),'alimentação - Tabela 7.1'!$5:$5,0)), "")</f>
        <v/>
      </c>
      <c r="D3078" s="62" t="str">
        <f>IFERROR(INDEX('alimentação - Tabela 7.1'!$13:$13,
MATCH(TEXT('Tabela 7.1'!$A3078,"mmmm/aaaa"),'alimentação - Tabela 7.1'!$5:$5,0)+1), "")</f>
        <v/>
      </c>
      <c r="E3078" s="62" t="str">
        <f>IFERROR(INDEX('alimentação - Tabela 7.1'!$13:$13,
MATCH(TEXT('Tabela 7.1'!$A3078,"mmmm/aaaa"),'alimentação - Tabela 7.1'!$5:$5,0)+2), "")</f>
        <v/>
      </c>
      <c r="F3078" s="62" t="str">
        <f>IFERROR(INDEX('alimentação - Tabela 7.1'!$13:$13,
MATCH(TEXT('Tabela 7.1'!$A3078,"mmmm/aaaa"),'alimentação - Tabela 7.1'!$5:$5,0)+3), "")</f>
        <v/>
      </c>
      <c r="G3078" s="95" t="str">
        <f>IFERROR(INDEX('alimentação - Tabela 7.1'!$13:$13,
MATCH(TEXT('Tabela 7.1'!$A3078,"mmmm/aaaa"),'alimentação - Tabela 7.1'!$5:$5,0)+4), "")</f>
        <v/>
      </c>
    </row>
    <row r="3079" spans="1:7" ht="18" customHeight="1" x14ac:dyDescent="0.25">
      <c r="A3079" s="59" t="str">
        <f>IF(
   SUMPRODUCT(--('alimentação - Tabela 7.1'!$5:$5=TEXT(DATE(2020,INT((ROW(A3077)-1)/33)+1,1),"mmmm/aaaa"))) &gt; 0,
   TEXT(DATE(2020,INT((ROW(A3077)-1)/33)+1,1),"mmm/aa"),
   ""
)</f>
        <v/>
      </c>
      <c r="B3079" s="61" t="str">
        <f>IF(A3079&lt;&gt;"", 'alimentação - Tabela 7.1'!$B$14, "" )</f>
        <v/>
      </c>
      <c r="C3079" s="62" t="str">
        <f>IFERROR(INDEX('alimentação - Tabela 7.1'!$14:$14,
MATCH(TEXT('Tabela 7.1'!A3079,"mmmm/aaaa"),'alimentação - Tabela 7.1'!$5:$5,0)), "")</f>
        <v/>
      </c>
      <c r="D3079" s="62" t="str">
        <f>IFERROR(INDEX('alimentação - Tabela 7.1'!$14:$14,
MATCH(TEXT('Tabela 7.1'!$A3079,"mmmm/aaaa"),'alimentação - Tabela 7.1'!$5:$5,0)+1), "")</f>
        <v/>
      </c>
      <c r="E3079" s="62" t="str">
        <f>IFERROR(INDEX('alimentação - Tabela 7.1'!$14:$14,
MATCH(TEXT('Tabela 7.1'!$A3079,"mmmm/aaaa"),'alimentação - Tabela 7.1'!$5:$5,0)+2), "")</f>
        <v/>
      </c>
      <c r="F3079" s="62" t="str">
        <f>IFERROR(INDEX('alimentação - Tabela 7.1'!$14:$14,
MATCH(TEXT('Tabela 7.1'!$A3079,"mmmm/aaaa"),'alimentação - Tabela 7.1'!$5:$5,0)+3), "")</f>
        <v/>
      </c>
      <c r="G3079" s="95" t="str">
        <f>IFERROR(INDEX('alimentação - Tabela 7.1'!$14:$14,
MATCH(TEXT('Tabela 7.1'!$A3079,"mmmm/aaaa"),'alimentação - Tabela 7.1'!$5:$5,0)+4), "")</f>
        <v/>
      </c>
    </row>
    <row r="3080" spans="1:7" ht="18" customHeight="1" x14ac:dyDescent="0.25">
      <c r="A3080" s="59" t="str">
        <f>IF(
   SUMPRODUCT(--('alimentação - Tabela 7.1'!$5:$5=TEXT(DATE(2020,INT((ROW(A3078)-1)/33)+1,1),"mmmm/aaaa"))) &gt; 0,
   TEXT(DATE(2020,INT((ROW(A3078)-1)/33)+1,1),"mmm/aa"),
   ""
)</f>
        <v/>
      </c>
      <c r="B3080" s="61" t="str">
        <f>IF(A3080&lt;&gt;"", 'alimentação - Tabela 7.1'!$B$15, "" )</f>
        <v/>
      </c>
      <c r="C3080" s="62" t="str">
        <f>IFERROR(INDEX('alimentação - Tabela 7.1'!$15:$15,
MATCH(TEXT('Tabela 7.1'!A3080,"mmmm/aaaa"),'alimentação - Tabela 7.1'!$5:$5,0)), "")</f>
        <v/>
      </c>
      <c r="D3080" s="62" t="str">
        <f>IFERROR(INDEX('alimentação - Tabela 7.1'!$15:$15,
MATCH(TEXT('Tabela 7.1'!$A3080,"mmmm/aaaa"),'alimentação - Tabela 7.1'!$5:$5,0)+1), "")</f>
        <v/>
      </c>
      <c r="E3080" s="62" t="str">
        <f>IFERROR(INDEX('alimentação - Tabela 7.1'!$15:$15,
MATCH(TEXT('Tabela 7.1'!$A3080,"mmmm/aaaa"),'alimentação - Tabela 7.1'!$5:$5,0)+2), "")</f>
        <v/>
      </c>
      <c r="F3080" s="62" t="str">
        <f>IFERROR(INDEX('alimentação - Tabela 7.1'!$15:$15,
MATCH(TEXT('Tabela 7.1'!$A3080,"mmmm/aaaa"),'alimentação - Tabela 7.1'!$5:$5,0)+3), "")</f>
        <v/>
      </c>
      <c r="G3080" s="95" t="str">
        <f>IFERROR(INDEX('alimentação - Tabela 7.1'!$15:$15,
MATCH(TEXT('Tabela 7.1'!$A3080,"mmmm/aaaa"),'alimentação - Tabela 7.1'!$5:$5,0)+4), "")</f>
        <v/>
      </c>
    </row>
    <row r="3081" spans="1:7" ht="18" customHeight="1" x14ac:dyDescent="0.25">
      <c r="A3081" s="59" t="str">
        <f>IF(
   SUMPRODUCT(--('alimentação - Tabela 7.1'!$5:$5=TEXT(DATE(2020,INT((ROW(A3079)-1)/33)+1,1),"mmmm/aaaa"))) &gt; 0,
   TEXT(DATE(2020,INT((ROW(A3079)-1)/33)+1,1),"mmm/aa"),
   ""
)</f>
        <v/>
      </c>
      <c r="B3081" s="61" t="str">
        <f>IF(A3081&lt;&gt;"", 'alimentação - Tabela 7.1'!$B$16, "" )</f>
        <v/>
      </c>
      <c r="C3081" s="62" t="str">
        <f>IFERROR(INDEX('alimentação - Tabela 7.1'!$16:$16,
MATCH(TEXT('Tabela 7.1'!A3081,"mmmm/aaaa"),'alimentação - Tabela 7.1'!$5:$5,0)), "")</f>
        <v/>
      </c>
      <c r="D3081" s="62" t="str">
        <f>IFERROR(INDEX('alimentação - Tabela 7.1'!$16:$16,
MATCH(TEXT('Tabela 7.1'!$A3081,"mmmm/aaaa"),'alimentação - Tabela 7.1'!$5:$5,0)+1), "")</f>
        <v/>
      </c>
      <c r="E3081" s="62" t="str">
        <f>IFERROR(INDEX('alimentação - Tabela 7.1'!$16:$16,
MATCH(TEXT('Tabela 7.1'!$A3081,"mmmm/aaaa"),'alimentação - Tabela 7.1'!$5:$5,0)+2), "")</f>
        <v/>
      </c>
      <c r="F3081" s="62" t="str">
        <f>IFERROR(INDEX('alimentação - Tabela 7.1'!$16:$16,
MATCH(TEXT('Tabela 7.1'!$A3081,"mmmm/aaaa"),'alimentação - Tabela 7.1'!$5:$5,0)+3), "")</f>
        <v/>
      </c>
      <c r="G3081" s="95" t="str">
        <f>IFERROR(INDEX('alimentação - Tabela 7.1'!$16:$16,
MATCH(TEXT('Tabela 7.1'!$A3081,"mmmm/aaaa"),'alimentação - Tabela 7.1'!$5:$5,0)+4), "")</f>
        <v/>
      </c>
    </row>
    <row r="3082" spans="1:7" ht="18" customHeight="1" x14ac:dyDescent="0.25">
      <c r="A3082" s="59" t="str">
        <f>IF(
   SUMPRODUCT(--('alimentação - Tabela 7.1'!$5:$5=TEXT(DATE(2020,INT((ROW(A3080)-1)/33)+1,1),"mmmm/aaaa"))) &gt; 0,
   TEXT(DATE(2020,INT((ROW(A3080)-1)/33)+1,1),"mmm/aa"),
   ""
)</f>
        <v/>
      </c>
      <c r="B3082" s="61" t="str">
        <f>IF(A3082&lt;&gt;"", 'alimentação - Tabela 7.1'!$B$17, "" )</f>
        <v/>
      </c>
      <c r="C3082" s="62" t="str">
        <f>IFERROR(INDEX('alimentação - Tabela 7.1'!$17:$17,
MATCH(TEXT('Tabela 7.1'!A3082,"mmmm/aaaa"),'alimentação - Tabela 7.1'!$5:$5,0)), "")</f>
        <v/>
      </c>
      <c r="D3082" s="62" t="str">
        <f>IFERROR(INDEX('alimentação - Tabela 7.1'!$17:$17,
MATCH(TEXT('Tabela 7.1'!$A3082,"mmmm/aaaa"),'alimentação - Tabela 7.1'!$5:$5,0)+1), "")</f>
        <v/>
      </c>
      <c r="E3082" s="62" t="str">
        <f>IFERROR(INDEX('alimentação - Tabela 7.1'!$17:$17,
MATCH(TEXT('Tabela 7.1'!$A3082,"mmmm/aaaa"),'alimentação - Tabela 7.1'!$5:$5,0)+2), "")</f>
        <v/>
      </c>
      <c r="F3082" s="62" t="str">
        <f>IFERROR(INDEX('alimentação - Tabela 7.1'!$17:$17,
MATCH(TEXT('Tabela 7.1'!$A3082,"mmmm/aaaa"),'alimentação - Tabela 7.1'!$5:$5,0)+3), "")</f>
        <v/>
      </c>
      <c r="G3082" s="95" t="str">
        <f>IFERROR(INDEX('alimentação - Tabela 7.1'!$17:$17,
MATCH(TEXT('Tabela 7.1'!$A3082,"mmmm/aaaa"),'alimentação - Tabela 7.1'!$5:$5,0)+4), "")</f>
        <v/>
      </c>
    </row>
    <row r="3083" spans="1:7" ht="18" customHeight="1" x14ac:dyDescent="0.25">
      <c r="A3083" s="59" t="str">
        <f>IF(
   SUMPRODUCT(--('alimentação - Tabela 7.1'!$5:$5=TEXT(DATE(2020,INT((ROW(A3081)-1)/33)+1,1),"mmmm/aaaa"))) &gt; 0,
   TEXT(DATE(2020,INT((ROW(A3081)-1)/33)+1,1),"mmm/aa"),
   ""
)</f>
        <v/>
      </c>
      <c r="B3083" s="61" t="str">
        <f>IF(A3083&lt;&gt;"", 'alimentação - Tabela 7.1'!$B$18, "" )</f>
        <v/>
      </c>
      <c r="C3083" s="62" t="str">
        <f>IFERROR(INDEX('alimentação - Tabela 7.1'!$18:$18,
MATCH(TEXT('Tabela 7.1'!A3083,"mmmm/aaaa"),'alimentação - Tabela 7.1'!$5:$5,0)), "")</f>
        <v/>
      </c>
      <c r="D3083" s="62" t="str">
        <f>IFERROR(INDEX('alimentação - Tabela 7.1'!$18:$18,
MATCH(TEXT('Tabela 7.1'!$A3083,"mmmm/aaaa"),'alimentação - Tabela 7.1'!$5:$5,0)+1), "")</f>
        <v/>
      </c>
      <c r="E3083" s="62" t="str">
        <f>IFERROR(INDEX('alimentação - Tabela 7.1'!$18:$18,
MATCH(TEXT('Tabela 7.1'!$A3083,"mmmm/aaaa"),'alimentação - Tabela 7.1'!$5:$5,0)+2), "")</f>
        <v/>
      </c>
      <c r="F3083" s="62" t="str">
        <f>IFERROR(INDEX('alimentação - Tabela 7.1'!$18:$18,
MATCH(TEXT('Tabela 7.1'!$A3083,"mmmm/aaaa"),'alimentação - Tabela 7.1'!$5:$5,0)+3), "")</f>
        <v/>
      </c>
      <c r="G3083" s="95" t="str">
        <f>IFERROR(INDEX('alimentação - Tabela 7.1'!$18:$18,
MATCH(TEXT('Tabela 7.1'!$A3083,"mmmm/aaaa"),'alimentação - Tabela 7.1'!$5:$5,0)+4), "")</f>
        <v/>
      </c>
    </row>
    <row r="3084" spans="1:7" ht="18" customHeight="1" x14ac:dyDescent="0.25">
      <c r="A3084" s="59" t="str">
        <f>IF(
   SUMPRODUCT(--('alimentação - Tabela 7.1'!$5:$5=TEXT(DATE(2020,INT((ROW(A3082)-1)/33)+1,1),"mmmm/aaaa"))) &gt; 0,
   TEXT(DATE(2020,INT((ROW(A3082)-1)/33)+1,1),"mmm/aa"),
   ""
)</f>
        <v/>
      </c>
      <c r="B3084" s="61" t="str">
        <f>IF(A3084&lt;&gt;"", 'alimentação - Tabela 7.1'!$B$19, "" )</f>
        <v/>
      </c>
      <c r="C3084" s="62" t="str">
        <f>IFERROR(INDEX('alimentação - Tabela 7.1'!$19:$19,
MATCH(TEXT('Tabela 7.1'!A3084,"mmmm/aaaa"),'alimentação - Tabela 7.1'!$5:$5,0)), "")</f>
        <v/>
      </c>
      <c r="D3084" s="62" t="str">
        <f>IFERROR(INDEX('alimentação - Tabela 7.1'!$19:$19,
MATCH(TEXT('Tabela 7.1'!$A3084,"mmmm/aaaa"),'alimentação - Tabela 7.1'!$5:$5,0)+1), "")</f>
        <v/>
      </c>
      <c r="E3084" s="62" t="str">
        <f>IFERROR(INDEX('alimentação - Tabela 7.1'!$19:$19,
MATCH(TEXT('Tabela 7.1'!$A3084,"mmmm/aaaa"),'alimentação - Tabela 7.1'!$5:$5,0)+2), "")</f>
        <v/>
      </c>
      <c r="F3084" s="62" t="str">
        <f>IFERROR(INDEX('alimentação - Tabela 7.1'!$19:$19,
MATCH(TEXT('Tabela 7.1'!$A3084,"mmmm/aaaa"),'alimentação - Tabela 7.1'!$5:$5,0)+3), "")</f>
        <v/>
      </c>
      <c r="G3084" s="95" t="str">
        <f>IFERROR(INDEX('alimentação - Tabela 7.1'!$19:$19,
MATCH(TEXT('Tabela 7.1'!$A3084,"mmmm/aaaa"),'alimentação - Tabela 7.1'!$5:$5,0)+4), "")</f>
        <v/>
      </c>
    </row>
    <row r="3085" spans="1:7" ht="18" customHeight="1" x14ac:dyDescent="0.25">
      <c r="A3085" s="59" t="str">
        <f>IF(
   SUMPRODUCT(--('alimentação - Tabela 7.1'!$5:$5=TEXT(DATE(2020,INT((ROW(A3083)-1)/33)+1,1),"mmmm/aaaa"))) &gt; 0,
   TEXT(DATE(2020,INT((ROW(A3083)-1)/33)+1,1),"mmm/aa"),
   ""
)</f>
        <v/>
      </c>
      <c r="B3085" s="61" t="str">
        <f>IF(A3085&lt;&gt;"", 'alimentação - Tabela 7.1'!$B$20, "" )</f>
        <v/>
      </c>
      <c r="C3085" s="62" t="str">
        <f>IFERROR(INDEX('alimentação - Tabela 7.1'!$20:$20,
MATCH(TEXT('Tabela 7.1'!A3085,"mmmm/aaaa"),'alimentação - Tabela 7.1'!$5:$5,0)), "")</f>
        <v/>
      </c>
      <c r="D3085" s="62" t="str">
        <f>IFERROR(INDEX('alimentação - Tabela 7.1'!$20:$20,
MATCH(TEXT('Tabela 7.1'!$A3085,"mmmm/aaaa"),'alimentação - Tabela 7.1'!$5:$5,0)+1), "")</f>
        <v/>
      </c>
      <c r="E3085" s="62" t="str">
        <f>IFERROR(INDEX('alimentação - Tabela 7.1'!$20:$20,
MATCH(TEXT('Tabela 7.1'!$A3085,"mmmm/aaaa"),'alimentação - Tabela 7.1'!$5:$5,0)+2), "")</f>
        <v/>
      </c>
      <c r="F3085" s="62" t="str">
        <f>IFERROR(INDEX('alimentação - Tabela 7.1'!$20:$20,
MATCH(TEXT('Tabela 7.1'!$A3085,"mmmm/aaaa"),'alimentação - Tabela 7.1'!$5:$5,0)+3), "")</f>
        <v/>
      </c>
      <c r="G3085" s="95" t="str">
        <f>IFERROR(INDEX('alimentação - Tabela 7.1'!$20:$20,
MATCH(TEXT('Tabela 7.1'!$A3085,"mmmm/aaaa"),'alimentação - Tabela 7.1'!$5:$5,0)+4), "")</f>
        <v/>
      </c>
    </row>
    <row r="3086" spans="1:7" ht="18" customHeight="1" x14ac:dyDescent="0.25">
      <c r="A3086" s="59" t="str">
        <f>IF(
   SUMPRODUCT(--('alimentação - Tabela 7.1'!$5:$5=TEXT(DATE(2020,INT((ROW(A3084)-1)/33)+1,1),"mmmm/aaaa"))) &gt; 0,
   TEXT(DATE(2020,INT((ROW(A3084)-1)/33)+1,1),"mmm/aa"),
   ""
)</f>
        <v/>
      </c>
      <c r="B3086" s="61" t="str">
        <f>IF(A3086&lt;&gt;"", 'alimentação - Tabela 7.1'!$B$21, "" )</f>
        <v/>
      </c>
      <c r="C3086" s="62" t="str">
        <f>IFERROR(INDEX('alimentação - Tabela 7.1'!$21:$21,
MATCH(TEXT('Tabela 7.1'!A3086,"mmmm/aaaa"),'alimentação - Tabela 7.1'!$5:$5,0)), "")</f>
        <v/>
      </c>
      <c r="D3086" s="62" t="str">
        <f>IFERROR(INDEX('alimentação - Tabela 7.1'!$21:$21,
MATCH(TEXT('Tabela 7.1'!$A3086,"mmmm/aaaa"),'alimentação - Tabela 7.1'!$5:$5,0)+1), "")</f>
        <v/>
      </c>
      <c r="E3086" s="62" t="str">
        <f>IFERROR(INDEX('alimentação - Tabela 7.1'!$21:$21,
MATCH(TEXT('Tabela 7.1'!$A3086,"mmmm/aaaa"),'alimentação - Tabela 7.1'!$5:$5,0)+2), "")</f>
        <v/>
      </c>
      <c r="F3086" s="62" t="str">
        <f>IFERROR(INDEX('alimentação - Tabela 7.1'!$21:$21,
MATCH(TEXT('Tabela 7.1'!$A3086,"mmmm/aaaa"),'alimentação - Tabela 7.1'!$5:$5,0)+3), "")</f>
        <v/>
      </c>
      <c r="G3086" s="95" t="str">
        <f>IFERROR(INDEX('alimentação - Tabela 7.1'!$21:$21,
MATCH(TEXT('Tabela 7.1'!$A3086,"mmmm/aaaa"),'alimentação - Tabela 7.1'!$5:$5,0)+4), "")</f>
        <v/>
      </c>
    </row>
    <row r="3087" spans="1:7" ht="18" customHeight="1" x14ac:dyDescent="0.25">
      <c r="A3087" s="59" t="str">
        <f>IF(
   SUMPRODUCT(--('alimentação - Tabela 7.1'!$5:$5=TEXT(DATE(2020,INT((ROW(A3085)-1)/33)+1,1),"mmmm/aaaa"))) &gt; 0,
   TEXT(DATE(2020,INT((ROW(A3085)-1)/33)+1,1),"mmm/aa"),
   ""
)</f>
        <v/>
      </c>
      <c r="B3087" s="61" t="str">
        <f>IF(A3087&lt;&gt;"", 'alimentação - Tabela 7.1'!$B$22, "" )</f>
        <v/>
      </c>
      <c r="C3087" s="62" t="str">
        <f>IFERROR(INDEX('alimentação - Tabela 7.1'!$22:$22,
MATCH(TEXT('Tabela 7.1'!A3087,"mmmm/aaaa"),'alimentação - Tabela 7.1'!$5:$5,0)), "")</f>
        <v/>
      </c>
      <c r="D3087" s="62" t="str">
        <f>IFERROR(INDEX('alimentação - Tabela 7.1'!$22:$22,
MATCH(TEXT('Tabela 7.1'!$A3087,"mmmm/aaaa"),'alimentação - Tabela 7.1'!$5:$5,0)+1), "")</f>
        <v/>
      </c>
      <c r="E3087" s="62" t="str">
        <f>IFERROR(INDEX('alimentação - Tabela 7.1'!$22:$22,
MATCH(TEXT('Tabela 7.1'!$A3087,"mmmm/aaaa"),'alimentação - Tabela 7.1'!$5:$5,0)+2), "")</f>
        <v/>
      </c>
      <c r="F3087" s="62" t="str">
        <f>IFERROR(INDEX('alimentação - Tabela 7.1'!$22:$22,
MATCH(TEXT('Tabela 7.1'!$A3087,"mmmm/aaaa"),'alimentação - Tabela 7.1'!$5:$5,0)+3), "")</f>
        <v/>
      </c>
      <c r="G3087" s="95" t="str">
        <f>IFERROR(INDEX('alimentação - Tabela 7.1'!$22:$22,
MATCH(TEXT('Tabela 7.1'!$A3087,"mmmm/aaaa"),'alimentação - Tabela 7.1'!$5:$5,0)+4), "")</f>
        <v/>
      </c>
    </row>
    <row r="3088" spans="1:7" ht="18" customHeight="1" x14ac:dyDescent="0.25">
      <c r="A3088" s="59" t="str">
        <f>IF(
   SUMPRODUCT(--('alimentação - Tabela 7.1'!$5:$5=TEXT(DATE(2020,INT((ROW(A3086)-1)/33)+1,1),"mmmm/aaaa"))) &gt; 0,
   TEXT(DATE(2020,INT((ROW(A3086)-1)/33)+1,1),"mmm/aa"),
   ""
)</f>
        <v/>
      </c>
      <c r="B3088" s="61" t="str">
        <f>IF(A3088&lt;&gt;"", 'alimentação - Tabela 7.1'!$B$23, "" )</f>
        <v/>
      </c>
      <c r="C3088" s="62" t="str">
        <f>IFERROR(INDEX('alimentação - Tabela 7.1'!$23:$23,
MATCH(TEXT('Tabela 7.1'!A3088,"mmmm/aaaa"),'alimentação - Tabela 7.1'!$5:$5,0)), "")</f>
        <v/>
      </c>
      <c r="D3088" s="62" t="str">
        <f>IFERROR(INDEX('alimentação - Tabela 7.1'!$23:$23,
MATCH(TEXT('Tabela 7.1'!$A3088,"mmmm/aaaa"),'alimentação - Tabela 7.1'!$5:$5,0)+1), "")</f>
        <v/>
      </c>
      <c r="E3088" s="62" t="str">
        <f>IFERROR(INDEX('alimentação - Tabela 7.1'!$23:$23,
MATCH(TEXT('Tabela 7.1'!$A3088,"mmmm/aaaa"),'alimentação - Tabela 7.1'!$5:$5,0)+2), "")</f>
        <v/>
      </c>
      <c r="F3088" s="62" t="str">
        <f>IFERROR(INDEX('alimentação - Tabela 7.1'!$23:$23,
MATCH(TEXT('Tabela 7.1'!$A3088,"mmmm/aaaa"),'alimentação - Tabela 7.1'!$5:$5,0)+3), "")</f>
        <v/>
      </c>
      <c r="G3088" s="95" t="str">
        <f>IFERROR(INDEX('alimentação - Tabela 7.1'!$23:$23,
MATCH(TEXT('Tabela 7.1'!$A3088,"mmmm/aaaa"),'alimentação - Tabela 7.1'!$5:$5,0)+4), "")</f>
        <v/>
      </c>
    </row>
    <row r="3089" spans="1:7" ht="18" customHeight="1" x14ac:dyDescent="0.25">
      <c r="A3089" s="59" t="str">
        <f>IF(
   SUMPRODUCT(--('alimentação - Tabela 7.1'!$5:$5=TEXT(DATE(2020,INT((ROW(A3087)-1)/33)+1,1),"mmmm/aaaa"))) &gt; 0,
   TEXT(DATE(2020,INT((ROW(A3087)-1)/33)+1,1),"mmm/aa"),
   ""
)</f>
        <v/>
      </c>
      <c r="B3089" s="61" t="str">
        <f>IF(A3089&lt;&gt;"", 'alimentação - Tabela 7.1'!$B$24, "" )</f>
        <v/>
      </c>
      <c r="C3089" s="62" t="str">
        <f>IFERROR(INDEX('alimentação - Tabela 7.1'!$24:$24,
MATCH(TEXT('Tabela 7.1'!A3089,"mmmm/aaaa"),'alimentação - Tabela 7.1'!$5:$5,0)), "")</f>
        <v/>
      </c>
      <c r="D3089" s="62" t="str">
        <f>IFERROR(INDEX('alimentação - Tabela 7.1'!$24:$24,
MATCH(TEXT('Tabela 7.1'!$A3089,"mmmm/aaaa"),'alimentação - Tabela 7.1'!$5:$5,0)+1), "")</f>
        <v/>
      </c>
      <c r="E3089" s="62" t="str">
        <f>IFERROR(INDEX('alimentação - Tabela 7.1'!$24:$24,
MATCH(TEXT('Tabela 7.1'!$A3089,"mmmm/aaaa"),'alimentação - Tabela 7.1'!$5:$5,0)+2), "")</f>
        <v/>
      </c>
      <c r="F3089" s="62" t="str">
        <f>IFERROR(INDEX('alimentação - Tabela 7.1'!$24:$24,
MATCH(TEXT('Tabela 7.1'!$A3089,"mmmm/aaaa"),'alimentação - Tabela 7.1'!$5:$5,0)+3), "")</f>
        <v/>
      </c>
      <c r="G3089" s="95" t="str">
        <f>IFERROR(INDEX('alimentação - Tabela 7.1'!$24:$24,
MATCH(TEXT('Tabela 7.1'!$A3089,"mmmm/aaaa"),'alimentação - Tabela 7.1'!$5:$5,0)+4), "")</f>
        <v/>
      </c>
    </row>
    <row r="3090" spans="1:7" ht="18" customHeight="1" x14ac:dyDescent="0.25">
      <c r="A3090" s="59" t="str">
        <f>IF(
   SUMPRODUCT(--('alimentação - Tabela 7.1'!$5:$5=TEXT(DATE(2020,INT((ROW(A3088)-1)/33)+1,1),"mmmm/aaaa"))) &gt; 0,
   TEXT(DATE(2020,INT((ROW(A3088)-1)/33)+1,1),"mmm/aa"),
   ""
)</f>
        <v/>
      </c>
      <c r="B3090" s="61" t="str">
        <f>IF(A3090&lt;&gt;"", 'alimentação - Tabela 7.1'!$B$25, "" )</f>
        <v/>
      </c>
      <c r="C3090" s="62" t="str">
        <f>IFERROR(INDEX('alimentação - Tabela 7.1'!$25:$25,
MATCH(TEXT('Tabela 7.1'!A3090,"mmmm/aaaa"),'alimentação - Tabela 7.1'!$5:$5,0)), "")</f>
        <v/>
      </c>
      <c r="D3090" s="62" t="str">
        <f>IFERROR(INDEX('alimentação - Tabela 7.1'!$25:$25,
MATCH(TEXT('Tabela 7.1'!$A3090,"mmmm/aaaa"),'alimentação - Tabela 7.1'!$5:$5,0)+1), "")</f>
        <v/>
      </c>
      <c r="E3090" s="62" t="str">
        <f>IFERROR(INDEX('alimentação - Tabela 7.1'!$25:$25,
MATCH(TEXT('Tabela 7.1'!$A3090,"mmmm/aaaa"),'alimentação - Tabela 7.1'!$5:$5,0)+2), "")</f>
        <v/>
      </c>
      <c r="F3090" s="62" t="str">
        <f>IFERROR(INDEX('alimentação - Tabela 7.1'!$25:$25,
MATCH(TEXT('Tabela 7.1'!$A3090,"mmmm/aaaa"),'alimentação - Tabela 7.1'!$5:$5,0)+3), "")</f>
        <v/>
      </c>
      <c r="G3090" s="95" t="str">
        <f>IFERROR(INDEX('alimentação - Tabela 7.1'!$25:$25,
MATCH(TEXT('Tabela 7.1'!$A3090,"mmmm/aaaa"),'alimentação - Tabela 7.1'!$5:$5,0)+4), "")</f>
        <v/>
      </c>
    </row>
    <row r="3091" spans="1:7" ht="18" customHeight="1" x14ac:dyDescent="0.25">
      <c r="A3091" s="59" t="str">
        <f>IF(
   SUMPRODUCT(--('alimentação - Tabela 7.1'!$5:$5=TEXT(DATE(2020,INT((ROW(A3089)-1)/33)+1,1),"mmmm/aaaa"))) &gt; 0,
   TEXT(DATE(2020,INT((ROW(A3089)-1)/33)+1,1),"mmm/aa"),
   ""
)</f>
        <v/>
      </c>
      <c r="B3091" s="61" t="str">
        <f>IF(A3091&lt;&gt;"", 'alimentação - Tabela 7.1'!$B$26, "" )</f>
        <v/>
      </c>
      <c r="C3091" s="62" t="str">
        <f>IFERROR(INDEX('alimentação - Tabela 7.1'!$26:$26,
MATCH(TEXT('Tabela 7.1'!A3091,"mmmm/aaaa"),'alimentação - Tabela 7.1'!$5:$5,0)), "")</f>
        <v/>
      </c>
      <c r="D3091" s="62" t="str">
        <f>IFERROR(INDEX('alimentação - Tabela 7.1'!$26:$26,
MATCH(TEXT('Tabela 7.1'!$A3091,"mmmm/aaaa"),'alimentação - Tabela 7.1'!$5:$5,0)+1), "")</f>
        <v/>
      </c>
      <c r="E3091" s="62" t="str">
        <f>IFERROR(INDEX('alimentação - Tabela 7.1'!$26:$26,
MATCH(TEXT('Tabela 7.1'!$A3091,"mmmm/aaaa"),'alimentação - Tabela 7.1'!$5:$5,0)+2), "")</f>
        <v/>
      </c>
      <c r="F3091" s="62" t="str">
        <f>IFERROR(INDEX('alimentação - Tabela 7.1'!$26:$26,
MATCH(TEXT('Tabela 7.1'!$A3091,"mmmm/aaaa"),'alimentação - Tabela 7.1'!$5:$5,0)+3), "")</f>
        <v/>
      </c>
      <c r="G3091" s="95" t="str">
        <f>IFERROR(INDEX('alimentação - Tabela 7.1'!$26:$26,
MATCH(TEXT('Tabela 7.1'!$A3091,"mmmm/aaaa"),'alimentação - Tabela 7.1'!$5:$5,0)+4), "")</f>
        <v/>
      </c>
    </row>
    <row r="3092" spans="1:7" ht="18" customHeight="1" x14ac:dyDescent="0.25">
      <c r="A3092" s="59" t="str">
        <f>IF(
   SUMPRODUCT(--('alimentação - Tabela 7.1'!$5:$5=TEXT(DATE(2020,INT((ROW(A3090)-1)/33)+1,1),"mmmm/aaaa"))) &gt; 0,
   TEXT(DATE(2020,INT((ROW(A3090)-1)/33)+1,1),"mmm/aa"),
   ""
)</f>
        <v/>
      </c>
      <c r="B3092" s="61" t="str">
        <f>IF(A3092&lt;&gt;"", 'alimentação - Tabela 7.1'!$B$27, "" )</f>
        <v/>
      </c>
      <c r="C3092" s="62" t="str">
        <f>IFERROR(INDEX('alimentação - Tabela 7.1'!$27:$27,
MATCH(TEXT('Tabela 7.1'!A3092,"mmmm/aaaa"),'alimentação - Tabela 7.1'!$5:$5,0)), "")</f>
        <v/>
      </c>
      <c r="D3092" s="62" t="str">
        <f>IFERROR(INDEX('alimentação - Tabela 7.1'!$27:$27,
MATCH(TEXT('Tabela 7.1'!$A3092,"mmmm/aaaa"),'alimentação - Tabela 7.1'!$5:$5,0)+1), "")</f>
        <v/>
      </c>
      <c r="E3092" s="62" t="str">
        <f>IFERROR(INDEX('alimentação - Tabela 7.1'!$27:$27,
MATCH(TEXT('Tabela 7.1'!$A3092,"mmmm/aaaa"),'alimentação - Tabela 7.1'!$5:$5,0)+2), "")</f>
        <v/>
      </c>
      <c r="F3092" s="62" t="str">
        <f>IFERROR(INDEX('alimentação - Tabela 7.1'!$27:$27,
MATCH(TEXT('Tabela 7.1'!$A3092,"mmmm/aaaa"),'alimentação - Tabela 7.1'!$5:$5,0)+3), "")</f>
        <v/>
      </c>
      <c r="G3092" s="95" t="str">
        <f>IFERROR(INDEX('alimentação - Tabela 7.1'!$27:$27,
MATCH(TEXT('Tabela 7.1'!$A3092,"mmmm/aaaa"),'alimentação - Tabela 7.1'!$5:$5,0)+4), "")</f>
        <v/>
      </c>
    </row>
    <row r="3093" spans="1:7" ht="18" customHeight="1" x14ac:dyDescent="0.25">
      <c r="A3093" s="59" t="str">
        <f>IF(
   SUMPRODUCT(--('alimentação - Tabela 7.1'!$5:$5=TEXT(DATE(2020,INT((ROW(A3091)-1)/33)+1,1),"mmmm/aaaa"))) &gt; 0,
   TEXT(DATE(2020,INT((ROW(A3091)-1)/33)+1,1),"mmm/aa"),
   ""
)</f>
        <v/>
      </c>
      <c r="B3093" s="61" t="str">
        <f>IF(A3093&lt;&gt;"", 'alimentação - Tabela 7.1'!$B$28, "" )</f>
        <v/>
      </c>
      <c r="C3093" s="62" t="str">
        <f>IFERROR(INDEX('alimentação - Tabela 7.1'!$28:$28,
MATCH(TEXT('Tabela 7.1'!A3093,"mmmm/aaaa"),'alimentação - Tabela 7.1'!$5:$5,0)), "")</f>
        <v/>
      </c>
      <c r="D3093" s="62" t="str">
        <f>IFERROR(INDEX('alimentação - Tabela 7.1'!$28:$28,
MATCH(TEXT('Tabela 7.1'!$A3093,"mmmm/aaaa"),'alimentação - Tabela 7.1'!$5:$5,0)+1), "")</f>
        <v/>
      </c>
      <c r="E3093" s="62" t="str">
        <f>IFERROR(INDEX('alimentação - Tabela 7.1'!$28:$28,
MATCH(TEXT('Tabela 7.1'!$A3093,"mmmm/aaaa"),'alimentação - Tabela 7.1'!$5:$5,0)+2), "")</f>
        <v/>
      </c>
      <c r="F3093" s="62" t="str">
        <f>IFERROR(INDEX('alimentação - Tabela 7.1'!$28:$28,
MATCH(TEXT('Tabela 7.1'!$A3093,"mmmm/aaaa"),'alimentação - Tabela 7.1'!$5:$5,0)+3), "")</f>
        <v/>
      </c>
      <c r="G3093" s="95" t="str">
        <f>IFERROR(INDEX('alimentação - Tabela 7.1'!$28:$28,
MATCH(TEXT('Tabela 7.1'!$A3093,"mmmm/aaaa"),'alimentação - Tabela 7.1'!$5:$5,0)+4), "")</f>
        <v/>
      </c>
    </row>
    <row r="3094" spans="1:7" ht="18" customHeight="1" x14ac:dyDescent="0.25">
      <c r="A3094" s="59" t="str">
        <f>IF(
   SUMPRODUCT(--('alimentação - Tabela 7.1'!$5:$5=TEXT(DATE(2020,INT((ROW(A3092)-1)/33)+1,1),"mmmm/aaaa"))) &gt; 0,
   TEXT(DATE(2020,INT((ROW(A3092)-1)/33)+1,1),"mmm/aa"),
   ""
)</f>
        <v/>
      </c>
      <c r="B3094" s="61" t="str">
        <f>IF(A3094&lt;&gt;"", 'alimentação - Tabela 7.1'!$B$29, "" )</f>
        <v/>
      </c>
      <c r="C3094" s="62" t="str">
        <f>IFERROR(INDEX('alimentação - Tabela 7.1'!$29:$29,
MATCH(TEXT('Tabela 7.1'!A3094,"mmmm/aaaa"),'alimentação - Tabela 7.1'!$5:$5,0)), "")</f>
        <v/>
      </c>
      <c r="D3094" s="62" t="str">
        <f>IFERROR(INDEX('alimentação - Tabela 7.1'!$29:$29,
MATCH(TEXT('Tabela 7.1'!$A3094,"mmmm/aaaa"),'alimentação - Tabela 7.1'!$5:$5,0)+1), "")</f>
        <v/>
      </c>
      <c r="E3094" s="62" t="str">
        <f>IFERROR(INDEX('alimentação - Tabela 7.1'!$29:$29,
MATCH(TEXT('Tabela 7.1'!$A3094,"mmmm/aaaa"),'alimentação - Tabela 7.1'!$5:$5,0)+2), "")</f>
        <v/>
      </c>
      <c r="F3094" s="62" t="str">
        <f>IFERROR(INDEX('alimentação - Tabela 7.1'!$29:$29,
MATCH(TEXT('Tabela 7.1'!$A3094,"mmmm/aaaa"),'alimentação - Tabela 7.1'!$5:$5,0)+3), "")</f>
        <v/>
      </c>
      <c r="G3094" s="95" t="str">
        <f>IFERROR(INDEX('alimentação - Tabela 7.1'!$29:$29,
MATCH(TEXT('Tabela 7.1'!$A3094,"mmmm/aaaa"),'alimentação - Tabela 7.1'!$5:$5,0)+4), "")</f>
        <v/>
      </c>
    </row>
    <row r="3095" spans="1:7" ht="18" customHeight="1" x14ac:dyDescent="0.25">
      <c r="A3095" s="59" t="str">
        <f>IF(
   SUMPRODUCT(--('alimentação - Tabela 7.1'!$5:$5=TEXT(DATE(2020,INT((ROW(A3093)-1)/33)+1,1),"mmmm/aaaa"))) &gt; 0,
   TEXT(DATE(2020,INT((ROW(A3093)-1)/33)+1,1),"mmm/aa"),
   ""
)</f>
        <v/>
      </c>
      <c r="B3095" s="61" t="str">
        <f>IF(A3095&lt;&gt;"", 'alimentação - Tabela 7.1'!$B$30, "" )</f>
        <v/>
      </c>
      <c r="C3095" s="62" t="str">
        <f>IFERROR(INDEX('alimentação - Tabela 7.1'!$30:$30,
MATCH(TEXT('Tabela 7.1'!A3095,"mmmm/aaaa"),'alimentação - Tabela 7.1'!$5:$5,0)), "")</f>
        <v/>
      </c>
      <c r="D3095" s="62" t="str">
        <f>IFERROR(INDEX('alimentação - Tabela 7.1'!$30:$30,
MATCH(TEXT('Tabela 7.1'!$A3095,"mmmm/aaaa"),'alimentação - Tabela 7.1'!$5:$5,0)+1), "")</f>
        <v/>
      </c>
      <c r="E3095" s="62" t="str">
        <f>IFERROR(INDEX('alimentação - Tabela 7.1'!$30:$30,
MATCH(TEXT('Tabela 7.1'!$A3095,"mmmm/aaaa"),'alimentação - Tabela 7.1'!$5:$5,0)+2), "")</f>
        <v/>
      </c>
      <c r="F3095" s="62" t="str">
        <f>IFERROR(INDEX('alimentação - Tabela 7.1'!$30:$30,
MATCH(TEXT('Tabela 7.1'!$A3095,"mmmm/aaaa"),'alimentação - Tabela 7.1'!$5:$5,0)+3), "")</f>
        <v/>
      </c>
      <c r="G3095" s="95" t="str">
        <f>IFERROR(INDEX('alimentação - Tabela 7.1'!$30:$30,
MATCH(TEXT('Tabela 7.1'!$A3095,"mmmm/aaaa"),'alimentação - Tabela 7.1'!$5:$5,0)+4), "")</f>
        <v/>
      </c>
    </row>
    <row r="3096" spans="1:7" ht="18" customHeight="1" x14ac:dyDescent="0.25">
      <c r="A3096" s="59" t="str">
        <f>IF(
   SUMPRODUCT(--('alimentação - Tabela 7.1'!$5:$5=TEXT(DATE(2020,INT((ROW(A3094)-1)/33)+1,1),"mmmm/aaaa"))) &gt; 0,
   TEXT(DATE(2020,INT((ROW(A3094)-1)/33)+1,1),"mmm/aa"),
   ""
)</f>
        <v/>
      </c>
      <c r="B3096" s="61" t="str">
        <f>IF(A3096&lt;&gt;"", 'alimentação - Tabela 7.1'!$B$31, "" )</f>
        <v/>
      </c>
      <c r="C3096" s="62" t="str">
        <f>IFERROR(INDEX('alimentação - Tabela 7.1'!$31:$31,
MATCH(TEXT('Tabela 7.1'!A3096,"mmmm/aaaa"),'alimentação - Tabela 7.1'!$5:$5,0)), "")</f>
        <v/>
      </c>
      <c r="D3096" s="62" t="str">
        <f>IFERROR(INDEX('alimentação - Tabela 7.1'!$31:$31,
MATCH(TEXT('Tabela 7.1'!$A3096,"mmmm/aaaa"),'alimentação - Tabela 7.1'!$5:$5,0)+1), "")</f>
        <v/>
      </c>
      <c r="E3096" s="62" t="str">
        <f>IFERROR(INDEX('alimentação - Tabela 7.1'!$31:$31,
MATCH(TEXT('Tabela 7.1'!$A3096,"mmmm/aaaa"),'alimentação - Tabela 7.1'!$5:$5,0)+2), "")</f>
        <v/>
      </c>
      <c r="F3096" s="62" t="str">
        <f>IFERROR(INDEX('alimentação - Tabela 7.1'!$31:$31,
MATCH(TEXT('Tabela 7.1'!$A3096,"mmmm/aaaa"),'alimentação - Tabela 7.1'!$5:$5,0)+3), "")</f>
        <v/>
      </c>
      <c r="G3096" s="95" t="str">
        <f>IFERROR(INDEX('alimentação - Tabela 7.1'!$31:$31,
MATCH(TEXT('Tabela 7.1'!$A3096,"mmmm/aaaa"),'alimentação - Tabela 7.1'!$5:$5,0)+4), "")</f>
        <v/>
      </c>
    </row>
    <row r="3097" spans="1:7" ht="18" customHeight="1" x14ac:dyDescent="0.25">
      <c r="A3097" s="59" t="str">
        <f>IF(
   SUMPRODUCT(--('alimentação - Tabela 7.1'!$5:$5=TEXT(DATE(2020,INT((ROW(A3095)-1)/33)+1,1),"mmmm/aaaa"))) &gt; 0,
   TEXT(DATE(2020,INT((ROW(A3095)-1)/33)+1,1),"mmm/aa"),
   ""
)</f>
        <v/>
      </c>
      <c r="B3097" s="61" t="str">
        <f>IF(A3097&lt;&gt;"", 'alimentação - Tabela 7.1'!$B$32, "" )</f>
        <v/>
      </c>
      <c r="C3097" s="62" t="str">
        <f>IFERROR(INDEX('alimentação - Tabela 7.1'!$32:$32,
MATCH(TEXT('Tabela 7.1'!A3097,"mmmm/aaaa"),'alimentação - Tabela 7.1'!$5:$5,0)), "")</f>
        <v/>
      </c>
      <c r="D3097" s="62" t="str">
        <f>IFERROR(INDEX('alimentação - Tabela 7.1'!$32:$32,
MATCH(TEXT('Tabela 7.1'!$A3097,"mmmm/aaaa"),'alimentação - Tabela 7.1'!$5:$5,0)+1), "")</f>
        <v/>
      </c>
      <c r="E3097" s="62" t="str">
        <f>IFERROR(INDEX('alimentação - Tabela 7.1'!$32:$32,
MATCH(TEXT('Tabela 7.1'!$A3097,"mmmm/aaaa"),'alimentação - Tabela 7.1'!$5:$5,0)+2), "")</f>
        <v/>
      </c>
      <c r="F3097" s="62" t="str">
        <f>IFERROR(INDEX('alimentação - Tabela 7.1'!$32:$32,
MATCH(TEXT('Tabela 7.1'!$A3097,"mmmm/aaaa"),'alimentação - Tabela 7.1'!$5:$5,0)+3), "")</f>
        <v/>
      </c>
      <c r="G3097" s="95" t="str">
        <f>IFERROR(INDEX('alimentação - Tabela 7.1'!$32:$32,
MATCH(TEXT('Tabela 7.1'!$A3097,"mmmm/aaaa"),'alimentação - Tabela 7.1'!$5:$5,0)+4), "")</f>
        <v/>
      </c>
    </row>
    <row r="3098" spans="1:7" ht="18" customHeight="1" x14ac:dyDescent="0.25">
      <c r="A3098" s="59" t="str">
        <f>IF(
   SUMPRODUCT(--('alimentação - Tabela 7.1'!$5:$5=TEXT(DATE(2020,INT((ROW(A3096)-1)/33)+1,1),"mmmm/aaaa"))) &gt; 0,
   TEXT(DATE(2020,INT((ROW(A3096)-1)/33)+1,1),"mmm/aa"),
   ""
)</f>
        <v/>
      </c>
      <c r="B3098" s="61" t="str">
        <f>IF(A3098&lt;&gt;"", 'alimentação - Tabela 7.1'!$B$33, "" )</f>
        <v/>
      </c>
      <c r="C3098" s="62" t="str">
        <f>IFERROR(INDEX('alimentação - Tabela 7.1'!$33:$33,
MATCH(TEXT('Tabela 7.1'!A3098,"mmmm/aaaa"),'alimentação - Tabela 7.1'!$5:$5,0)), "")</f>
        <v/>
      </c>
      <c r="D3098" s="62" t="str">
        <f>IFERROR(INDEX('alimentação - Tabela 7.1'!$33:$33,
MATCH(TEXT('Tabela 7.1'!$A3098,"mmmm/aaaa"),'alimentação - Tabela 7.1'!$5:$5,0)+1), "")</f>
        <v/>
      </c>
      <c r="E3098" s="62" t="str">
        <f>IFERROR(INDEX('alimentação - Tabela 7.1'!$33:$33,
MATCH(TEXT('Tabela 7.1'!$A3098,"mmmm/aaaa"),'alimentação - Tabela 7.1'!$5:$5,0)+2), "")</f>
        <v/>
      </c>
      <c r="F3098" s="62" t="str">
        <f>IFERROR(INDEX('alimentação - Tabela 7.1'!$33:$33,
MATCH(TEXT('Tabela 7.1'!$A3098,"mmmm/aaaa"),'alimentação - Tabela 7.1'!$5:$5,0)+3), "")</f>
        <v/>
      </c>
      <c r="G3098" s="95" t="str">
        <f>IFERROR(INDEX('alimentação - Tabela 7.1'!$33:$33,
MATCH(TEXT('Tabela 7.1'!$A3098,"mmmm/aaaa"),'alimentação - Tabela 7.1'!$5:$5,0)+4), "")</f>
        <v/>
      </c>
    </row>
    <row r="3099" spans="1:7" ht="18" customHeight="1" x14ac:dyDescent="0.25">
      <c r="A3099" s="59" t="str">
        <f>IF(
   SUMPRODUCT(--('alimentação - Tabela 7.1'!$5:$5=TEXT(DATE(2020,INT((ROW(A3097)-1)/33)+1,1),"mmmm/aaaa"))) &gt; 0,
   TEXT(DATE(2020,INT((ROW(A3097)-1)/33)+1,1),"mmm/aa"),
   ""
)</f>
        <v/>
      </c>
      <c r="B3099" s="61" t="str">
        <f>IF(A3099&lt;&gt;"", 'alimentação - Tabela 7.1'!$B$34, "" )</f>
        <v/>
      </c>
      <c r="C3099" s="62" t="str">
        <f>IFERROR(INDEX('alimentação - Tabela 7.1'!$34:$34,
MATCH(TEXT('Tabela 7.1'!A3099,"mmmm/aaaa"),'alimentação - Tabela 7.1'!$5:$5,0)), "")</f>
        <v/>
      </c>
      <c r="D3099" s="62" t="str">
        <f>IFERROR(INDEX('alimentação - Tabela 7.1'!$34:$34,
MATCH(TEXT('Tabela 7.1'!$A3099,"mmmm/aaaa"),'alimentação - Tabela 7.1'!$5:$5,0)+1), "")</f>
        <v/>
      </c>
      <c r="E3099" s="62" t="str">
        <f>IFERROR(INDEX('alimentação - Tabela 7.1'!$34:$34,
MATCH(TEXT('Tabela 7.1'!$A3099,"mmmm/aaaa"),'alimentação - Tabela 7.1'!$5:$5,0)+2), "")</f>
        <v/>
      </c>
      <c r="F3099" s="62" t="str">
        <f>IFERROR(INDEX('alimentação - Tabela 7.1'!$34:$34,
MATCH(TEXT('Tabela 7.1'!$A3099,"mmmm/aaaa"),'alimentação - Tabela 7.1'!$5:$5,0)+3), "")</f>
        <v/>
      </c>
      <c r="G3099" s="95" t="str">
        <f>IFERROR(INDEX('alimentação - Tabela 7.1'!$34:$34,
MATCH(TEXT('Tabela 7.1'!$A3099,"mmmm/aaaa"),'alimentação - Tabela 7.1'!$5:$5,0)+4), "")</f>
        <v/>
      </c>
    </row>
    <row r="3100" spans="1:7" ht="18" customHeight="1" x14ac:dyDescent="0.25">
      <c r="A3100" s="59" t="str">
        <f>IF(
   SUMPRODUCT(--('alimentação - Tabela 7.1'!$5:$5=TEXT(DATE(2020,INT((ROW(A3098)-1)/33)+1,1),"mmmm/aaaa"))) &gt; 0,
   TEXT(DATE(2020,INT((ROW(A3098)-1)/33)+1,1),"mmm/aa"),
   ""
)</f>
        <v/>
      </c>
      <c r="B3100" s="61" t="str">
        <f>IF(A3100&lt;&gt;"", 'alimentação - Tabela 7.1'!$B$35, "" )</f>
        <v/>
      </c>
      <c r="C3100" s="62" t="str">
        <f>IFERROR(INDEX('alimentação - Tabela 7.1'!$35:$35,
MATCH(TEXT('Tabela 7.1'!A3100,"mmmm/aaaa"),'alimentação - Tabela 7.1'!$5:$5,0)), "")</f>
        <v/>
      </c>
      <c r="D3100" s="62" t="str">
        <f>IFERROR(INDEX('alimentação - Tabela 7.1'!$35:$35,
MATCH(TEXT('Tabela 7.1'!$A3100,"mmmm/aaaa"),'alimentação - Tabela 7.1'!$5:$5,0)+1), "")</f>
        <v/>
      </c>
      <c r="E3100" s="62" t="str">
        <f>IFERROR(INDEX('alimentação - Tabela 7.1'!$35:$35,
MATCH(TEXT('Tabela 7.1'!$A3100,"mmmm/aaaa"),'alimentação - Tabela 7.1'!$5:$5,0)+2), "")</f>
        <v/>
      </c>
      <c r="F3100" s="62" t="str">
        <f>IFERROR(INDEX('alimentação - Tabela 7.1'!$35:$35,
MATCH(TEXT('Tabela 7.1'!$A3100,"mmmm/aaaa"),'alimentação - Tabela 7.1'!$5:$5,0)+3), "")</f>
        <v/>
      </c>
      <c r="G3100" s="95" t="str">
        <f>IFERROR(INDEX('alimentação - Tabela 7.1'!$35:$35,
MATCH(TEXT('Tabela 7.1'!$A3100,"mmmm/aaaa"),'alimentação - Tabela 7.1'!$5:$5,0)+4), "")</f>
        <v/>
      </c>
    </row>
    <row r="3101" spans="1:7" ht="18" customHeight="1" x14ac:dyDescent="0.25">
      <c r="A3101" s="59" t="str">
        <f>IF(
   SUMPRODUCT(--('alimentação - Tabela 7.1'!$5:$5=TEXT(DATE(2020,INT((ROW(A3099)-1)/33)+1,1),"mmmm/aaaa"))) &gt; 0,
   TEXT(DATE(2020,INT((ROW(A3099)-1)/33)+1,1),"mmm/aa"),
   ""
)</f>
        <v/>
      </c>
      <c r="B3101" s="61" t="str">
        <f>IF(A3101&lt;&gt;"", 'alimentação - Tabela 7.1'!$B$36, "" )</f>
        <v/>
      </c>
      <c r="C3101" s="62" t="str">
        <f>IFERROR(INDEX('alimentação - Tabela 7.1'!$36:$36,
MATCH(TEXT('Tabela 7.1'!A3101,"mmmm/aaaa"),'alimentação - Tabela 7.1'!$5:$5,0)), "")</f>
        <v/>
      </c>
      <c r="D3101" s="62" t="str">
        <f>IFERROR(INDEX('alimentação - Tabela 7.1'!$36:$36,
MATCH(TEXT('Tabela 7.1'!$A3101,"mmmm/aaaa"),'alimentação - Tabela 7.1'!$5:$5,0)+1), "")</f>
        <v/>
      </c>
      <c r="E3101" s="62" t="str">
        <f>IFERROR(INDEX('alimentação - Tabela 7.1'!$36:$36,
MATCH(TEXT('Tabela 7.1'!$A3101,"mmmm/aaaa"),'alimentação - Tabela 7.1'!$5:$5,0)+2), "")</f>
        <v/>
      </c>
      <c r="F3101" s="62" t="str">
        <f>IFERROR(INDEX('alimentação - Tabela 7.1'!$36:$36,
MATCH(TEXT('Tabela 7.1'!$A3101,"mmmm/aaaa"),'alimentação - Tabela 7.1'!$5:$5,0)+3), "")</f>
        <v/>
      </c>
      <c r="G3101" s="95" t="str">
        <f>IFERROR(INDEX('alimentação - Tabela 7.1'!$36:$36,
MATCH(TEXT('Tabela 7.1'!$A3101,"mmmm/aaaa"),'alimentação - Tabela 7.1'!$5:$5,0)+4), "")</f>
        <v/>
      </c>
    </row>
    <row r="3102" spans="1:7" ht="18" customHeight="1" x14ac:dyDescent="0.25">
      <c r="A3102" s="59" t="str">
        <f>IF(
   SUMPRODUCT(--('alimentação - Tabela 7.1'!$5:$5=TEXT(DATE(2020,INT((ROW(A3100)-1)/33)+1,1),"mmmm/aaaa"))) &gt; 0,
   TEXT(DATE(2020,INT((ROW(A3100)-1)/33)+1,1),"mmm/aa"),
   ""
)</f>
        <v/>
      </c>
      <c r="B3102" s="61" t="str">
        <f>IF(A3102&lt;&gt;"", 'alimentação - Tabela 7.1'!$B$37, "" )</f>
        <v/>
      </c>
      <c r="C3102" s="62" t="str">
        <f>IFERROR(INDEX('alimentação - Tabela 7.1'!$37:$37,
MATCH(TEXT('Tabela 7.1'!A3102,"mmmm/aaaa"),'alimentação - Tabela 7.1'!$5:$5,0)), "")</f>
        <v/>
      </c>
      <c r="D3102" s="62" t="str">
        <f>IFERROR(INDEX('alimentação - Tabela 7.1'!$37:$37,
MATCH(TEXT('Tabela 7.1'!$A3102,"mmmm/aaaa"),'alimentação - Tabela 7.1'!$5:$5,0)+1), "")</f>
        <v/>
      </c>
      <c r="E3102" s="62" t="str">
        <f>IFERROR(INDEX('alimentação - Tabela 7.1'!$37:$37,
MATCH(TEXT('Tabela 7.1'!$A3102,"mmmm/aaaa"),'alimentação - Tabela 7.1'!$5:$5,0)+2), "")</f>
        <v/>
      </c>
      <c r="F3102" s="62" t="str">
        <f>IFERROR(INDEX('alimentação - Tabela 7.1'!$37:$37,
MATCH(TEXT('Tabela 7.1'!$A3102,"mmmm/aaaa"),'alimentação - Tabela 7.1'!$5:$5,0)+3), "")</f>
        <v/>
      </c>
      <c r="G3102" s="95" t="str">
        <f>IFERROR(INDEX('alimentação - Tabela 7.1'!$37:$37,
MATCH(TEXT('Tabela 7.1'!$A3102,"mmmm/aaaa"),'alimentação - Tabela 7.1'!$5:$5,0)+4), "")</f>
        <v/>
      </c>
    </row>
    <row r="3103" spans="1:7" ht="18" customHeight="1" x14ac:dyDescent="0.25">
      <c r="A3103" s="59" t="str">
        <f>IF(
   SUMPRODUCT(--('alimentação - Tabela 7.1'!$5:$5=TEXT(DATE(2020,INT((ROW(A3101)-1)/33)+1,1),"mmmm/aaaa"))) &gt; 0,
   TEXT(DATE(2020,INT((ROW(A3101)-1)/33)+1,1),"mmm/aa"),
   ""
)</f>
        <v/>
      </c>
      <c r="B3103" s="61" t="str">
        <f>IF(A3103&lt;&gt;"", 'alimentação - Tabela 7.1'!$B$38, "" )</f>
        <v/>
      </c>
      <c r="C3103" s="62" t="str">
        <f>IFERROR(INDEX('alimentação - Tabela 7.1'!$38:$38,
MATCH(TEXT('Tabela 7.1'!A3103,"mmmm/aaaa"),'alimentação - Tabela 7.1'!$5:$5,0)), "")</f>
        <v/>
      </c>
      <c r="D3103" s="62" t="str">
        <f>IFERROR(INDEX('alimentação - Tabela 7.1'!$38:$38,
MATCH(TEXT('Tabela 7.1'!$A3103,"mmmm/aaaa"),'alimentação - Tabela 7.1'!$5:$5,0)+1), "")</f>
        <v/>
      </c>
      <c r="E3103" s="62" t="str">
        <f>IFERROR(INDEX('alimentação - Tabela 7.1'!$38:$38,
MATCH(TEXT('Tabela 7.1'!$A3103,"mmmm/aaaa"),'alimentação - Tabela 7.1'!$5:$5,0)+2), "")</f>
        <v/>
      </c>
      <c r="F3103" s="62" t="str">
        <f>IFERROR(INDEX('alimentação - Tabela 7.1'!$38:$38,
MATCH(TEXT('Tabela 7.1'!$A3103,"mmmm/aaaa"),'alimentação - Tabela 7.1'!$5:$5,0)+3), "")</f>
        <v/>
      </c>
      <c r="G3103" s="95" t="str">
        <f>IFERROR(INDEX('alimentação - Tabela 7.1'!$38:$38,
MATCH(TEXT('Tabela 7.1'!$A3103,"mmmm/aaaa"),'alimentação - Tabela 7.1'!$5:$5,0)+4), "")</f>
        <v/>
      </c>
    </row>
    <row r="3104" spans="1:7" ht="18" customHeight="1" x14ac:dyDescent="0.25">
      <c r="A3104" s="59" t="str">
        <f>IF(
   SUMPRODUCT(--('alimentação - Tabela 7.1'!$5:$5=TEXT(DATE(2020,INT((ROW(A3102)-1)/33)+1,1),"mmmm/aaaa"))) &gt; 0,
   TEXT(DATE(2020,INT((ROW(A3102)-1)/33)+1,1),"mmm/aa"),
   ""
)</f>
        <v/>
      </c>
      <c r="B3104" s="61" t="str">
        <f>IF(A3104&lt;&gt;"", 'alimentação - Tabela 7.1'!$B$39, "" )</f>
        <v/>
      </c>
      <c r="C3104" s="62" t="str">
        <f>IFERROR(INDEX('alimentação - Tabela 7.1'!$39:$39,
MATCH(TEXT('Tabela 7.1'!A3104,"mmmm/aaaa"),'alimentação - Tabela 7.1'!$5:$5,0)), "")</f>
        <v/>
      </c>
      <c r="D3104" s="62" t="str">
        <f>IFERROR(INDEX('alimentação - Tabela 7.1'!$39:$39,
MATCH(TEXT('Tabela 7.1'!$A3104,"mmmm/aaaa"),'alimentação - Tabela 7.1'!$5:$5,0)+1), "")</f>
        <v/>
      </c>
      <c r="E3104" s="62" t="str">
        <f>IFERROR(INDEX('alimentação - Tabela 7.1'!$39:$39,
MATCH(TEXT('Tabela 7.1'!$A3104,"mmmm/aaaa"),'alimentação - Tabela 7.1'!$5:$5,0)+2), "")</f>
        <v/>
      </c>
      <c r="F3104" s="62" t="str">
        <f>IFERROR(INDEX('alimentação - Tabela 7.1'!$39:$39,
MATCH(TEXT('Tabela 7.1'!$A3104,"mmmm/aaaa"),'alimentação - Tabela 7.1'!$5:$5,0)+3), "")</f>
        <v/>
      </c>
      <c r="G3104" s="95" t="str">
        <f>IFERROR(INDEX('alimentação - Tabela 7.1'!$39:$39,
MATCH(TEXT('Tabela 7.1'!$A3104,"mmmm/aaaa"),'alimentação - Tabela 7.1'!$5:$5,0)+4), "")</f>
        <v/>
      </c>
    </row>
    <row r="3105" spans="1:7" ht="18" customHeight="1" x14ac:dyDescent="0.25">
      <c r="A3105" s="59" t="str">
        <f>IF(
   SUMPRODUCT(--('alimentação - Tabela 7.1'!$5:$5=TEXT(DATE(2020,INT((ROW(A3103)-1)/33)+1,1),"mmmm/aaaa"))) &gt; 0,
   TEXT(DATE(2020,INT((ROW(A3103)-1)/33)+1,1),"mmm/aa"),
   ""
)</f>
        <v/>
      </c>
      <c r="B3105" s="61" t="str">
        <f>IF(A3105&lt;&gt;"", 'alimentação - Tabela 7.1'!$B$7, "" )</f>
        <v/>
      </c>
      <c r="C3105" s="62" t="str">
        <f>IFERROR(INDEX('alimentação - Tabela 7.1'!$7:$7,
MATCH(TEXT('Tabela 7.1'!A3105,"mmmm/aaaa"),'alimentação - Tabela 7.1'!$5:$5,0)), "")</f>
        <v/>
      </c>
      <c r="D3105" s="62" t="str">
        <f>IFERROR(INDEX('alimentação - Tabela 7.1'!$7:$7,
MATCH(TEXT('Tabela 7.1'!$A3105,"mmmm/aaaa"),'alimentação - Tabela 7.1'!$5:$5,0)+1), "")</f>
        <v/>
      </c>
      <c r="E3105" s="62" t="str">
        <f>IFERROR(INDEX('alimentação - Tabela 7.1'!$7:$7,
MATCH(TEXT('Tabela 7.1'!$A3105,"mmmm/aaaa"),'alimentação - Tabela 7.1'!$5:$5,0)+2), "")</f>
        <v/>
      </c>
      <c r="F3105" s="62" t="str">
        <f>IFERROR(INDEX('alimentação - Tabela 7.1'!$7:$7,
MATCH(TEXT('Tabela 7.1'!$A3105,"mmmm/aaaa"),'alimentação - Tabela 7.1'!$5:$5,0)+3), "")</f>
        <v/>
      </c>
      <c r="G3105" s="95" t="str">
        <f>IFERROR(INDEX('alimentação - Tabela 7.1'!$7:$7,
MATCH(TEXT('Tabela 7.1'!$A3105,"mmmm/aaaa"),'alimentação - Tabela 7.1'!$5:$5,0)+4), "")</f>
        <v/>
      </c>
    </row>
    <row r="3106" spans="1:7" ht="18" customHeight="1" x14ac:dyDescent="0.25">
      <c r="A3106" s="59" t="str">
        <f>IF(
   SUMPRODUCT(--('alimentação - Tabela 7.1'!$5:$5=TEXT(DATE(2020,INT((ROW(A3104)-1)/33)+1,1),"mmmm/aaaa"))) &gt; 0,
   TEXT(DATE(2020,INT((ROW(A3104)-1)/33)+1,1),"mmm/aa"),
   ""
)</f>
        <v/>
      </c>
      <c r="B3106" s="61" t="str">
        <f>IF(A3106&lt;&gt;"", 'alimentação - Tabela 7.1'!$B$8, "" )</f>
        <v/>
      </c>
      <c r="C3106" s="62" t="str">
        <f>IFERROR(INDEX('alimentação - Tabela 7.1'!$8:$8,
MATCH(TEXT('Tabela 7.1'!A3106,"mmmm/aaaa"),'alimentação - Tabela 7.1'!$5:$5,0)), "")</f>
        <v/>
      </c>
      <c r="D3106" s="62" t="str">
        <f>IFERROR(INDEX('alimentação - Tabela 7.1'!$8:$8,
MATCH(TEXT('Tabela 7.1'!$A3106,"mmmm/aaaa"),'alimentação - Tabela 7.1'!$5:$5,0)+1), "")</f>
        <v/>
      </c>
      <c r="E3106" s="62" t="str">
        <f>IFERROR(INDEX('alimentação - Tabela 7.1'!$8:$8,
MATCH(TEXT('Tabela 7.1'!$A3106,"mmmm/aaaa"),'alimentação - Tabela 7.1'!$5:$5,0)+2), "")</f>
        <v/>
      </c>
      <c r="F3106" s="62" t="str">
        <f>IFERROR(INDEX('alimentação - Tabela 7.1'!$8:$8,
MATCH(TEXT('Tabela 7.1'!$A3106,"mmmm/aaaa"),'alimentação - Tabela 7.1'!$5:$5,0)+3), "")</f>
        <v/>
      </c>
      <c r="G3106" s="95" t="str">
        <f>IFERROR(INDEX('alimentação - Tabela 7.1'!$8:$8,
MATCH(TEXT('Tabela 7.1'!$A3106,"mmmm/aaaa"),'alimentação - Tabela 7.1'!$5:$5,0)+4), "")</f>
        <v/>
      </c>
    </row>
    <row r="3107" spans="1:7" ht="18" customHeight="1" x14ac:dyDescent="0.25">
      <c r="A3107" s="59" t="str">
        <f>IF(
   SUMPRODUCT(--('alimentação - Tabela 7.1'!$5:$5=TEXT(DATE(2020,INT((ROW(A3105)-1)/33)+1,1),"mmmm/aaaa"))) &gt; 0,
   TEXT(DATE(2020,INT((ROW(A3105)-1)/33)+1,1),"mmm/aa"),
   ""
)</f>
        <v/>
      </c>
      <c r="B3107" s="61" t="str">
        <f>IF(A3107&lt;&gt;"", 'alimentação - Tabela 7.1'!$B$9, "" )</f>
        <v/>
      </c>
      <c r="C3107" s="62" t="str">
        <f>IFERROR(INDEX('alimentação - Tabela 7.1'!$9:$9,
MATCH(TEXT('Tabela 7.1'!A3107,"mmmm/aaaa"),'alimentação - Tabela 7.1'!$5:$5,0)), "")</f>
        <v/>
      </c>
      <c r="D3107" s="62" t="str">
        <f>IFERROR(INDEX('alimentação - Tabela 7.1'!$9:$9,
MATCH(TEXT('Tabela 7.1'!$A3107,"mmmm/aaaa"),'alimentação - Tabela 7.1'!$5:$5,0)+1), "")</f>
        <v/>
      </c>
      <c r="E3107" s="62" t="str">
        <f>IFERROR(INDEX('alimentação - Tabela 7.1'!$9:$9,
MATCH(TEXT('Tabela 7.1'!$A3107,"mmmm/aaaa"),'alimentação - Tabela 7.1'!$5:$5,0)+2), "")</f>
        <v/>
      </c>
      <c r="F3107" s="62" t="str">
        <f>IFERROR(INDEX('alimentação - Tabela 7.1'!$9:$9,
MATCH(TEXT('Tabela 7.1'!$A3107,"mmmm/aaaa"),'alimentação - Tabela 7.1'!$5:$5,0)+3), "")</f>
        <v/>
      </c>
      <c r="G3107" s="95" t="str">
        <f>IFERROR(INDEX('alimentação - Tabela 7.1'!$9:$9,
MATCH(TEXT('Tabela 7.1'!$A3107,"mmmm/aaaa"),'alimentação - Tabela 7.1'!$5:$5,0)+4), "")</f>
        <v/>
      </c>
    </row>
    <row r="3108" spans="1:7" ht="18" customHeight="1" x14ac:dyDescent="0.25">
      <c r="A3108" s="59" t="str">
        <f>IF(
   SUMPRODUCT(--('alimentação - Tabela 7.1'!$5:$5=TEXT(DATE(2020,INT((ROW(A3106)-1)/33)+1,1),"mmmm/aaaa"))) &gt; 0,
   TEXT(DATE(2020,INT((ROW(A3106)-1)/33)+1,1),"mmm/aa"),
   ""
)</f>
        <v/>
      </c>
      <c r="B3108" s="61" t="str">
        <f>IF(A3108&lt;&gt;"", 'alimentação - Tabela 7.1'!$B$10, "" )</f>
        <v/>
      </c>
      <c r="C3108" s="62" t="str">
        <f>IFERROR(INDEX('alimentação - Tabela 7.1'!$10:$10,
MATCH(TEXT('Tabela 7.1'!A3108,"mmmm/aaaa"),'alimentação - Tabela 7.1'!$5:$5,0)), "")</f>
        <v/>
      </c>
      <c r="D3108" s="62" t="str">
        <f>IFERROR(INDEX('alimentação - Tabela 7.1'!$10:$10,
MATCH(TEXT('Tabela 7.1'!$A3108,"mmmm/aaaa"),'alimentação - Tabela 7.1'!$5:$5,0)+1), "")</f>
        <v/>
      </c>
      <c r="E3108" s="62" t="str">
        <f>IFERROR(INDEX('alimentação - Tabela 7.1'!$10:$10,
MATCH(TEXT('Tabela 7.1'!$A3108,"mmmm/aaaa"),'alimentação - Tabela 7.1'!$5:$5,0)+2), "")</f>
        <v/>
      </c>
      <c r="F3108" s="62" t="str">
        <f>IFERROR(INDEX('alimentação - Tabela 7.1'!$10:$10,
MATCH(TEXT('Tabela 7.1'!$A3108,"mmmm/aaaa"),'alimentação - Tabela 7.1'!$5:$5,0)+3), "")</f>
        <v/>
      </c>
      <c r="G3108" s="95" t="str">
        <f>IFERROR(INDEX('alimentação - Tabela 7.1'!$10:$10,
MATCH(TEXT('Tabela 7.1'!$A3108,"mmmm/aaaa"),'alimentação - Tabela 7.1'!$5:$5,0)+4), "")</f>
        <v/>
      </c>
    </row>
    <row r="3109" spans="1:7" ht="18" customHeight="1" x14ac:dyDescent="0.25">
      <c r="A3109" s="59" t="str">
        <f>IF(
   SUMPRODUCT(--('alimentação - Tabela 7.1'!$5:$5=TEXT(DATE(2020,INT((ROW(A3107)-1)/33)+1,1),"mmmm/aaaa"))) &gt; 0,
   TEXT(DATE(2020,INT((ROW(A3107)-1)/33)+1,1),"mmm/aa"),
   ""
)</f>
        <v/>
      </c>
      <c r="B3109" s="61" t="str">
        <f>IF(A3109&lt;&gt;"", 'alimentação - Tabela 7.1'!$B$11, "" )</f>
        <v/>
      </c>
      <c r="C3109" s="62" t="str">
        <f>IFERROR(INDEX('alimentação - Tabela 7.1'!$11:$11,
MATCH(TEXT('Tabela 7.1'!A3109,"mmmm/aaaa"),'alimentação - Tabela 7.1'!$5:$5,0)), "")</f>
        <v/>
      </c>
      <c r="D3109" s="62" t="str">
        <f>IFERROR(INDEX('alimentação - Tabela 7.1'!$11:$11,
MATCH(TEXT('Tabela 7.1'!$A3109,"mmmm/aaaa"),'alimentação - Tabela 7.1'!$5:$5,0)+1), "")</f>
        <v/>
      </c>
      <c r="E3109" s="62" t="str">
        <f>IFERROR(INDEX('alimentação - Tabela 7.1'!$11:$11,
MATCH(TEXT('Tabela 7.1'!$A3109,"mmmm/aaaa"),'alimentação - Tabela 7.1'!$5:$5,0)+2), "")</f>
        <v/>
      </c>
      <c r="F3109" s="62" t="str">
        <f>IFERROR(INDEX('alimentação - Tabela 7.1'!$11:$11,
MATCH(TEXT('Tabela 7.1'!$A3109,"mmmm/aaaa"),'alimentação - Tabela 7.1'!$5:$5,0)+3), "")</f>
        <v/>
      </c>
      <c r="G3109" s="95" t="str">
        <f>IFERROR(INDEX('alimentação - Tabela 7.1'!$11:$11,
MATCH(TEXT('Tabela 7.1'!$A3109,"mmmm/aaaa"),'alimentação - Tabela 7.1'!$5:$5,0)+4), "")</f>
        <v/>
      </c>
    </row>
    <row r="3110" spans="1:7" ht="18" customHeight="1" x14ac:dyDescent="0.25">
      <c r="A3110" s="59" t="str">
        <f>IF(
   SUMPRODUCT(--('alimentação - Tabela 7.1'!$5:$5=TEXT(DATE(2020,INT((ROW(A3108)-1)/33)+1,1),"mmmm/aaaa"))) &gt; 0,
   TEXT(DATE(2020,INT((ROW(A3108)-1)/33)+1,1),"mmm/aa"),
   ""
)</f>
        <v/>
      </c>
      <c r="B3110" s="61" t="str">
        <f>IF(A3110&lt;&gt;"", 'alimentação - Tabela 7.1'!$B$12, "" )</f>
        <v/>
      </c>
      <c r="C3110" s="62" t="str">
        <f>IFERROR(INDEX('alimentação - Tabela 7.1'!$12:$12,
MATCH(TEXT('Tabela 7.1'!A3110,"mmmm/aaaa"),'alimentação - Tabela 7.1'!$5:$5,0)), "")</f>
        <v/>
      </c>
      <c r="D3110" s="62" t="str">
        <f>IFERROR(INDEX('alimentação - Tabela 7.1'!$12:$12,
MATCH(TEXT('Tabela 7.1'!$A3110,"mmmm/aaaa"),'alimentação - Tabela 7.1'!$5:$5,0)+1), "")</f>
        <v/>
      </c>
      <c r="E3110" s="62" t="str">
        <f>IFERROR(INDEX('alimentação - Tabela 7.1'!$12:$12,
MATCH(TEXT('Tabela 7.1'!$A3110,"mmmm/aaaa"),'alimentação - Tabela 7.1'!$5:$5,0)+2), "")</f>
        <v/>
      </c>
      <c r="F3110" s="62" t="str">
        <f>IFERROR(INDEX('alimentação - Tabela 7.1'!$12:$12,
MATCH(TEXT('Tabela 7.1'!$A3110,"mmmm/aaaa"),'alimentação - Tabela 7.1'!$5:$5,0)+3), "")</f>
        <v/>
      </c>
      <c r="G3110" s="95" t="str">
        <f>IFERROR(INDEX('alimentação - Tabela 7.1'!$12:$12,
MATCH(TEXT('Tabela 7.1'!$A3110,"mmmm/aaaa"),'alimentação - Tabela 7.1'!$5:$5,0)+4), "")</f>
        <v/>
      </c>
    </row>
    <row r="3111" spans="1:7" ht="18" customHeight="1" x14ac:dyDescent="0.25">
      <c r="A3111" s="59" t="str">
        <f>IF(
   SUMPRODUCT(--('alimentação - Tabela 7.1'!$5:$5=TEXT(DATE(2020,INT((ROW(A3109)-1)/33)+1,1),"mmmm/aaaa"))) &gt; 0,
   TEXT(DATE(2020,INT((ROW(A3109)-1)/33)+1,1),"mmm/aa"),
   ""
)</f>
        <v/>
      </c>
      <c r="B3111" s="61" t="str">
        <f>IF(A3111&lt;&gt;"", 'alimentação - Tabela 7.1'!$B$13, "" )</f>
        <v/>
      </c>
      <c r="C3111" s="62" t="str">
        <f>IFERROR(INDEX('alimentação - Tabela 7.1'!$13:$13,
MATCH(TEXT('Tabela 7.1'!A3111,"mmmm/aaaa"),'alimentação - Tabela 7.1'!$5:$5,0)), "")</f>
        <v/>
      </c>
      <c r="D3111" s="62" t="str">
        <f>IFERROR(INDEX('alimentação - Tabela 7.1'!$13:$13,
MATCH(TEXT('Tabela 7.1'!$A3111,"mmmm/aaaa"),'alimentação - Tabela 7.1'!$5:$5,0)+1), "")</f>
        <v/>
      </c>
      <c r="E3111" s="62" t="str">
        <f>IFERROR(INDEX('alimentação - Tabela 7.1'!$13:$13,
MATCH(TEXT('Tabela 7.1'!$A3111,"mmmm/aaaa"),'alimentação - Tabela 7.1'!$5:$5,0)+2), "")</f>
        <v/>
      </c>
      <c r="F3111" s="62" t="str">
        <f>IFERROR(INDEX('alimentação - Tabela 7.1'!$13:$13,
MATCH(TEXT('Tabela 7.1'!$A3111,"mmmm/aaaa"),'alimentação - Tabela 7.1'!$5:$5,0)+3), "")</f>
        <v/>
      </c>
      <c r="G3111" s="95" t="str">
        <f>IFERROR(INDEX('alimentação - Tabela 7.1'!$13:$13,
MATCH(TEXT('Tabela 7.1'!$A3111,"mmmm/aaaa"),'alimentação - Tabela 7.1'!$5:$5,0)+4), "")</f>
        <v/>
      </c>
    </row>
    <row r="3112" spans="1:7" ht="18" customHeight="1" x14ac:dyDescent="0.25">
      <c r="A3112" s="59" t="str">
        <f>IF(
   SUMPRODUCT(--('alimentação - Tabela 7.1'!$5:$5=TEXT(DATE(2020,INT((ROW(A3110)-1)/33)+1,1),"mmmm/aaaa"))) &gt; 0,
   TEXT(DATE(2020,INT((ROW(A3110)-1)/33)+1,1),"mmm/aa"),
   ""
)</f>
        <v/>
      </c>
      <c r="B3112" s="61" t="str">
        <f>IF(A3112&lt;&gt;"", 'alimentação - Tabela 7.1'!$B$14, "" )</f>
        <v/>
      </c>
      <c r="C3112" s="62" t="str">
        <f>IFERROR(INDEX('alimentação - Tabela 7.1'!$14:$14,
MATCH(TEXT('Tabela 7.1'!A3112,"mmmm/aaaa"),'alimentação - Tabela 7.1'!$5:$5,0)), "")</f>
        <v/>
      </c>
      <c r="D3112" s="62" t="str">
        <f>IFERROR(INDEX('alimentação - Tabela 7.1'!$14:$14,
MATCH(TEXT('Tabela 7.1'!$A3112,"mmmm/aaaa"),'alimentação - Tabela 7.1'!$5:$5,0)+1), "")</f>
        <v/>
      </c>
      <c r="E3112" s="62" t="str">
        <f>IFERROR(INDEX('alimentação - Tabela 7.1'!$14:$14,
MATCH(TEXT('Tabela 7.1'!$A3112,"mmmm/aaaa"),'alimentação - Tabela 7.1'!$5:$5,0)+2), "")</f>
        <v/>
      </c>
      <c r="F3112" s="62" t="str">
        <f>IFERROR(INDEX('alimentação - Tabela 7.1'!$14:$14,
MATCH(TEXT('Tabela 7.1'!$A3112,"mmmm/aaaa"),'alimentação - Tabela 7.1'!$5:$5,0)+3), "")</f>
        <v/>
      </c>
      <c r="G3112" s="95" t="str">
        <f>IFERROR(INDEX('alimentação - Tabela 7.1'!$14:$14,
MATCH(TEXT('Tabela 7.1'!$A3112,"mmmm/aaaa"),'alimentação - Tabela 7.1'!$5:$5,0)+4), "")</f>
        <v/>
      </c>
    </row>
    <row r="3113" spans="1:7" ht="18" customHeight="1" x14ac:dyDescent="0.25">
      <c r="A3113" s="59" t="str">
        <f>IF(
   SUMPRODUCT(--('alimentação - Tabela 7.1'!$5:$5=TEXT(DATE(2020,INT((ROW(A3111)-1)/33)+1,1),"mmmm/aaaa"))) &gt; 0,
   TEXT(DATE(2020,INT((ROW(A3111)-1)/33)+1,1),"mmm/aa"),
   ""
)</f>
        <v/>
      </c>
      <c r="B3113" s="61" t="str">
        <f>IF(A3113&lt;&gt;"", 'alimentação - Tabela 7.1'!$B$15, "" )</f>
        <v/>
      </c>
      <c r="C3113" s="62" t="str">
        <f>IFERROR(INDEX('alimentação - Tabela 7.1'!$15:$15,
MATCH(TEXT('Tabela 7.1'!A3113,"mmmm/aaaa"),'alimentação - Tabela 7.1'!$5:$5,0)), "")</f>
        <v/>
      </c>
      <c r="D3113" s="62" t="str">
        <f>IFERROR(INDEX('alimentação - Tabela 7.1'!$15:$15,
MATCH(TEXT('Tabela 7.1'!$A3113,"mmmm/aaaa"),'alimentação - Tabela 7.1'!$5:$5,0)+1), "")</f>
        <v/>
      </c>
      <c r="E3113" s="62" t="str">
        <f>IFERROR(INDEX('alimentação - Tabela 7.1'!$15:$15,
MATCH(TEXT('Tabela 7.1'!$A3113,"mmmm/aaaa"),'alimentação - Tabela 7.1'!$5:$5,0)+2), "")</f>
        <v/>
      </c>
      <c r="F3113" s="62" t="str">
        <f>IFERROR(INDEX('alimentação - Tabela 7.1'!$15:$15,
MATCH(TEXT('Tabela 7.1'!$A3113,"mmmm/aaaa"),'alimentação - Tabela 7.1'!$5:$5,0)+3), "")</f>
        <v/>
      </c>
      <c r="G3113" s="95" t="str">
        <f>IFERROR(INDEX('alimentação - Tabela 7.1'!$15:$15,
MATCH(TEXT('Tabela 7.1'!$A3113,"mmmm/aaaa"),'alimentação - Tabela 7.1'!$5:$5,0)+4), "")</f>
        <v/>
      </c>
    </row>
    <row r="3114" spans="1:7" ht="18" customHeight="1" x14ac:dyDescent="0.25">
      <c r="A3114" s="59" t="str">
        <f>IF(
   SUMPRODUCT(--('alimentação - Tabela 7.1'!$5:$5=TEXT(DATE(2020,INT((ROW(A3112)-1)/33)+1,1),"mmmm/aaaa"))) &gt; 0,
   TEXT(DATE(2020,INT((ROW(A3112)-1)/33)+1,1),"mmm/aa"),
   ""
)</f>
        <v/>
      </c>
      <c r="B3114" s="61" t="str">
        <f>IF(A3114&lt;&gt;"", 'alimentação - Tabela 7.1'!$B$16, "" )</f>
        <v/>
      </c>
      <c r="C3114" s="62" t="str">
        <f>IFERROR(INDEX('alimentação - Tabela 7.1'!$16:$16,
MATCH(TEXT('Tabela 7.1'!A3114,"mmmm/aaaa"),'alimentação - Tabela 7.1'!$5:$5,0)), "")</f>
        <v/>
      </c>
      <c r="D3114" s="62" t="str">
        <f>IFERROR(INDEX('alimentação - Tabela 7.1'!$16:$16,
MATCH(TEXT('Tabela 7.1'!$A3114,"mmmm/aaaa"),'alimentação - Tabela 7.1'!$5:$5,0)+1), "")</f>
        <v/>
      </c>
      <c r="E3114" s="62" t="str">
        <f>IFERROR(INDEX('alimentação - Tabela 7.1'!$16:$16,
MATCH(TEXT('Tabela 7.1'!$A3114,"mmmm/aaaa"),'alimentação - Tabela 7.1'!$5:$5,0)+2), "")</f>
        <v/>
      </c>
      <c r="F3114" s="62" t="str">
        <f>IFERROR(INDEX('alimentação - Tabela 7.1'!$16:$16,
MATCH(TEXT('Tabela 7.1'!$A3114,"mmmm/aaaa"),'alimentação - Tabela 7.1'!$5:$5,0)+3), "")</f>
        <v/>
      </c>
      <c r="G3114" s="95" t="str">
        <f>IFERROR(INDEX('alimentação - Tabela 7.1'!$16:$16,
MATCH(TEXT('Tabela 7.1'!$A3114,"mmmm/aaaa"),'alimentação - Tabela 7.1'!$5:$5,0)+4), "")</f>
        <v/>
      </c>
    </row>
    <row r="3115" spans="1:7" ht="18" customHeight="1" x14ac:dyDescent="0.25">
      <c r="A3115" s="59" t="str">
        <f>IF(
   SUMPRODUCT(--('alimentação - Tabela 7.1'!$5:$5=TEXT(DATE(2020,INT((ROW(A3113)-1)/33)+1,1),"mmmm/aaaa"))) &gt; 0,
   TEXT(DATE(2020,INT((ROW(A3113)-1)/33)+1,1),"mmm/aa"),
   ""
)</f>
        <v/>
      </c>
      <c r="B3115" s="61" t="str">
        <f>IF(A3115&lt;&gt;"", 'alimentação - Tabela 7.1'!$B$17, "" )</f>
        <v/>
      </c>
      <c r="C3115" s="62" t="str">
        <f>IFERROR(INDEX('alimentação - Tabela 7.1'!$17:$17,
MATCH(TEXT('Tabela 7.1'!A3115,"mmmm/aaaa"),'alimentação - Tabela 7.1'!$5:$5,0)), "")</f>
        <v/>
      </c>
      <c r="D3115" s="62" t="str">
        <f>IFERROR(INDEX('alimentação - Tabela 7.1'!$17:$17,
MATCH(TEXT('Tabela 7.1'!$A3115,"mmmm/aaaa"),'alimentação - Tabela 7.1'!$5:$5,0)+1), "")</f>
        <v/>
      </c>
      <c r="E3115" s="62" t="str">
        <f>IFERROR(INDEX('alimentação - Tabela 7.1'!$17:$17,
MATCH(TEXT('Tabela 7.1'!$A3115,"mmmm/aaaa"),'alimentação - Tabela 7.1'!$5:$5,0)+2), "")</f>
        <v/>
      </c>
      <c r="F3115" s="62" t="str">
        <f>IFERROR(INDEX('alimentação - Tabela 7.1'!$17:$17,
MATCH(TEXT('Tabela 7.1'!$A3115,"mmmm/aaaa"),'alimentação - Tabela 7.1'!$5:$5,0)+3), "")</f>
        <v/>
      </c>
      <c r="G3115" s="95" t="str">
        <f>IFERROR(INDEX('alimentação - Tabela 7.1'!$17:$17,
MATCH(TEXT('Tabela 7.1'!$A3115,"mmmm/aaaa"),'alimentação - Tabela 7.1'!$5:$5,0)+4), "")</f>
        <v/>
      </c>
    </row>
    <row r="3116" spans="1:7" ht="18" customHeight="1" x14ac:dyDescent="0.25">
      <c r="A3116" s="59" t="str">
        <f>IF(
   SUMPRODUCT(--('alimentação - Tabela 7.1'!$5:$5=TEXT(DATE(2020,INT((ROW(A3114)-1)/33)+1,1),"mmmm/aaaa"))) &gt; 0,
   TEXT(DATE(2020,INT((ROW(A3114)-1)/33)+1,1),"mmm/aa"),
   ""
)</f>
        <v/>
      </c>
      <c r="B3116" s="61" t="str">
        <f>IF(A3116&lt;&gt;"", 'alimentação - Tabela 7.1'!$B$18, "" )</f>
        <v/>
      </c>
      <c r="C3116" s="62" t="str">
        <f>IFERROR(INDEX('alimentação - Tabela 7.1'!$18:$18,
MATCH(TEXT('Tabela 7.1'!A3116,"mmmm/aaaa"),'alimentação - Tabela 7.1'!$5:$5,0)), "")</f>
        <v/>
      </c>
      <c r="D3116" s="62" t="str">
        <f>IFERROR(INDEX('alimentação - Tabela 7.1'!$18:$18,
MATCH(TEXT('Tabela 7.1'!$A3116,"mmmm/aaaa"),'alimentação - Tabela 7.1'!$5:$5,0)+1), "")</f>
        <v/>
      </c>
      <c r="E3116" s="62" t="str">
        <f>IFERROR(INDEX('alimentação - Tabela 7.1'!$18:$18,
MATCH(TEXT('Tabela 7.1'!$A3116,"mmmm/aaaa"),'alimentação - Tabela 7.1'!$5:$5,0)+2), "")</f>
        <v/>
      </c>
      <c r="F3116" s="62" t="str">
        <f>IFERROR(INDEX('alimentação - Tabela 7.1'!$18:$18,
MATCH(TEXT('Tabela 7.1'!$A3116,"mmmm/aaaa"),'alimentação - Tabela 7.1'!$5:$5,0)+3), "")</f>
        <v/>
      </c>
      <c r="G3116" s="95" t="str">
        <f>IFERROR(INDEX('alimentação - Tabela 7.1'!$18:$18,
MATCH(TEXT('Tabela 7.1'!$A3116,"mmmm/aaaa"),'alimentação - Tabela 7.1'!$5:$5,0)+4), "")</f>
        <v/>
      </c>
    </row>
    <row r="3117" spans="1:7" ht="18" customHeight="1" x14ac:dyDescent="0.25">
      <c r="A3117" s="59" t="str">
        <f>IF(
   SUMPRODUCT(--('alimentação - Tabela 7.1'!$5:$5=TEXT(DATE(2020,INT((ROW(A3115)-1)/33)+1,1),"mmmm/aaaa"))) &gt; 0,
   TEXT(DATE(2020,INT((ROW(A3115)-1)/33)+1,1),"mmm/aa"),
   ""
)</f>
        <v/>
      </c>
      <c r="B3117" s="61" t="str">
        <f>IF(A3117&lt;&gt;"", 'alimentação - Tabela 7.1'!$B$19, "" )</f>
        <v/>
      </c>
      <c r="C3117" s="62" t="str">
        <f>IFERROR(INDEX('alimentação - Tabela 7.1'!$19:$19,
MATCH(TEXT('Tabela 7.1'!A3117,"mmmm/aaaa"),'alimentação - Tabela 7.1'!$5:$5,0)), "")</f>
        <v/>
      </c>
      <c r="D3117" s="62" t="str">
        <f>IFERROR(INDEX('alimentação - Tabela 7.1'!$19:$19,
MATCH(TEXT('Tabela 7.1'!$A3117,"mmmm/aaaa"),'alimentação - Tabela 7.1'!$5:$5,0)+1), "")</f>
        <v/>
      </c>
      <c r="E3117" s="62" t="str">
        <f>IFERROR(INDEX('alimentação - Tabela 7.1'!$19:$19,
MATCH(TEXT('Tabela 7.1'!$A3117,"mmmm/aaaa"),'alimentação - Tabela 7.1'!$5:$5,0)+2), "")</f>
        <v/>
      </c>
      <c r="F3117" s="62" t="str">
        <f>IFERROR(INDEX('alimentação - Tabela 7.1'!$19:$19,
MATCH(TEXT('Tabela 7.1'!$A3117,"mmmm/aaaa"),'alimentação - Tabela 7.1'!$5:$5,0)+3), "")</f>
        <v/>
      </c>
      <c r="G3117" s="95" t="str">
        <f>IFERROR(INDEX('alimentação - Tabela 7.1'!$19:$19,
MATCH(TEXT('Tabela 7.1'!$A3117,"mmmm/aaaa"),'alimentação - Tabela 7.1'!$5:$5,0)+4), "")</f>
        <v/>
      </c>
    </row>
    <row r="3118" spans="1:7" ht="18" customHeight="1" x14ac:dyDescent="0.25">
      <c r="A3118" s="59" t="str">
        <f>IF(
   SUMPRODUCT(--('alimentação - Tabela 7.1'!$5:$5=TEXT(DATE(2020,INT((ROW(A3116)-1)/33)+1,1),"mmmm/aaaa"))) &gt; 0,
   TEXT(DATE(2020,INT((ROW(A3116)-1)/33)+1,1),"mmm/aa"),
   ""
)</f>
        <v/>
      </c>
      <c r="B3118" s="61" t="str">
        <f>IF(A3118&lt;&gt;"", 'alimentação - Tabela 7.1'!$B$20, "" )</f>
        <v/>
      </c>
      <c r="C3118" s="62" t="str">
        <f>IFERROR(INDEX('alimentação - Tabela 7.1'!$20:$20,
MATCH(TEXT('Tabela 7.1'!A3118,"mmmm/aaaa"),'alimentação - Tabela 7.1'!$5:$5,0)), "")</f>
        <v/>
      </c>
      <c r="D3118" s="62" t="str">
        <f>IFERROR(INDEX('alimentação - Tabela 7.1'!$20:$20,
MATCH(TEXT('Tabela 7.1'!$A3118,"mmmm/aaaa"),'alimentação - Tabela 7.1'!$5:$5,0)+1), "")</f>
        <v/>
      </c>
      <c r="E3118" s="62" t="str">
        <f>IFERROR(INDEX('alimentação - Tabela 7.1'!$20:$20,
MATCH(TEXT('Tabela 7.1'!$A3118,"mmmm/aaaa"),'alimentação - Tabela 7.1'!$5:$5,0)+2), "")</f>
        <v/>
      </c>
      <c r="F3118" s="62" t="str">
        <f>IFERROR(INDEX('alimentação - Tabela 7.1'!$20:$20,
MATCH(TEXT('Tabela 7.1'!$A3118,"mmmm/aaaa"),'alimentação - Tabela 7.1'!$5:$5,0)+3), "")</f>
        <v/>
      </c>
      <c r="G3118" s="95" t="str">
        <f>IFERROR(INDEX('alimentação - Tabela 7.1'!$20:$20,
MATCH(TEXT('Tabela 7.1'!$A3118,"mmmm/aaaa"),'alimentação - Tabela 7.1'!$5:$5,0)+4), "")</f>
        <v/>
      </c>
    </row>
    <row r="3119" spans="1:7" ht="18" customHeight="1" x14ac:dyDescent="0.25">
      <c r="A3119" s="59" t="str">
        <f>IF(
   SUMPRODUCT(--('alimentação - Tabela 7.1'!$5:$5=TEXT(DATE(2020,INT((ROW(A3117)-1)/33)+1,1),"mmmm/aaaa"))) &gt; 0,
   TEXT(DATE(2020,INT((ROW(A3117)-1)/33)+1,1),"mmm/aa"),
   ""
)</f>
        <v/>
      </c>
      <c r="B3119" s="61" t="str">
        <f>IF(A3119&lt;&gt;"", 'alimentação - Tabela 7.1'!$B$21, "" )</f>
        <v/>
      </c>
      <c r="C3119" s="62" t="str">
        <f>IFERROR(INDEX('alimentação - Tabela 7.1'!$21:$21,
MATCH(TEXT('Tabela 7.1'!A3119,"mmmm/aaaa"),'alimentação - Tabela 7.1'!$5:$5,0)), "")</f>
        <v/>
      </c>
      <c r="D3119" s="62" t="str">
        <f>IFERROR(INDEX('alimentação - Tabela 7.1'!$21:$21,
MATCH(TEXT('Tabela 7.1'!$A3119,"mmmm/aaaa"),'alimentação - Tabela 7.1'!$5:$5,0)+1), "")</f>
        <v/>
      </c>
      <c r="E3119" s="62" t="str">
        <f>IFERROR(INDEX('alimentação - Tabela 7.1'!$21:$21,
MATCH(TEXT('Tabela 7.1'!$A3119,"mmmm/aaaa"),'alimentação - Tabela 7.1'!$5:$5,0)+2), "")</f>
        <v/>
      </c>
      <c r="F3119" s="62" t="str">
        <f>IFERROR(INDEX('alimentação - Tabela 7.1'!$21:$21,
MATCH(TEXT('Tabela 7.1'!$A3119,"mmmm/aaaa"),'alimentação - Tabela 7.1'!$5:$5,0)+3), "")</f>
        <v/>
      </c>
      <c r="G3119" s="95" t="str">
        <f>IFERROR(INDEX('alimentação - Tabela 7.1'!$21:$21,
MATCH(TEXT('Tabela 7.1'!$A3119,"mmmm/aaaa"),'alimentação - Tabela 7.1'!$5:$5,0)+4), "")</f>
        <v/>
      </c>
    </row>
    <row r="3120" spans="1:7" ht="18" customHeight="1" x14ac:dyDescent="0.25">
      <c r="A3120" s="59" t="str">
        <f>IF(
   SUMPRODUCT(--('alimentação - Tabela 7.1'!$5:$5=TEXT(DATE(2020,INT((ROW(A3118)-1)/33)+1,1),"mmmm/aaaa"))) &gt; 0,
   TEXT(DATE(2020,INT((ROW(A3118)-1)/33)+1,1),"mmm/aa"),
   ""
)</f>
        <v/>
      </c>
      <c r="B3120" s="61" t="str">
        <f>IF(A3120&lt;&gt;"", 'alimentação - Tabela 7.1'!$B$22, "" )</f>
        <v/>
      </c>
      <c r="C3120" s="62" t="str">
        <f>IFERROR(INDEX('alimentação - Tabela 7.1'!$22:$22,
MATCH(TEXT('Tabela 7.1'!A3120,"mmmm/aaaa"),'alimentação - Tabela 7.1'!$5:$5,0)), "")</f>
        <v/>
      </c>
      <c r="D3120" s="62" t="str">
        <f>IFERROR(INDEX('alimentação - Tabela 7.1'!$22:$22,
MATCH(TEXT('Tabela 7.1'!$A3120,"mmmm/aaaa"),'alimentação - Tabela 7.1'!$5:$5,0)+1), "")</f>
        <v/>
      </c>
      <c r="E3120" s="62" t="str">
        <f>IFERROR(INDEX('alimentação - Tabela 7.1'!$22:$22,
MATCH(TEXT('Tabela 7.1'!$A3120,"mmmm/aaaa"),'alimentação - Tabela 7.1'!$5:$5,0)+2), "")</f>
        <v/>
      </c>
      <c r="F3120" s="62" t="str">
        <f>IFERROR(INDEX('alimentação - Tabela 7.1'!$22:$22,
MATCH(TEXT('Tabela 7.1'!$A3120,"mmmm/aaaa"),'alimentação - Tabela 7.1'!$5:$5,0)+3), "")</f>
        <v/>
      </c>
      <c r="G3120" s="95" t="str">
        <f>IFERROR(INDEX('alimentação - Tabela 7.1'!$22:$22,
MATCH(TEXT('Tabela 7.1'!$A3120,"mmmm/aaaa"),'alimentação - Tabela 7.1'!$5:$5,0)+4), "")</f>
        <v/>
      </c>
    </row>
    <row r="3121" spans="1:7" ht="18" customHeight="1" x14ac:dyDescent="0.25">
      <c r="A3121" s="59" t="str">
        <f>IF(
   SUMPRODUCT(--('alimentação - Tabela 7.1'!$5:$5=TEXT(DATE(2020,INT((ROW(A3119)-1)/33)+1,1),"mmmm/aaaa"))) &gt; 0,
   TEXT(DATE(2020,INT((ROW(A3119)-1)/33)+1,1),"mmm/aa"),
   ""
)</f>
        <v/>
      </c>
      <c r="B3121" s="61" t="str">
        <f>IF(A3121&lt;&gt;"", 'alimentação - Tabela 7.1'!$B$23, "" )</f>
        <v/>
      </c>
      <c r="C3121" s="62" t="str">
        <f>IFERROR(INDEX('alimentação - Tabela 7.1'!$23:$23,
MATCH(TEXT('Tabela 7.1'!A3121,"mmmm/aaaa"),'alimentação - Tabela 7.1'!$5:$5,0)), "")</f>
        <v/>
      </c>
      <c r="D3121" s="62" t="str">
        <f>IFERROR(INDEX('alimentação - Tabela 7.1'!$23:$23,
MATCH(TEXT('Tabela 7.1'!$A3121,"mmmm/aaaa"),'alimentação - Tabela 7.1'!$5:$5,0)+1), "")</f>
        <v/>
      </c>
      <c r="E3121" s="62" t="str">
        <f>IFERROR(INDEX('alimentação - Tabela 7.1'!$23:$23,
MATCH(TEXT('Tabela 7.1'!$A3121,"mmmm/aaaa"),'alimentação - Tabela 7.1'!$5:$5,0)+2), "")</f>
        <v/>
      </c>
      <c r="F3121" s="62" t="str">
        <f>IFERROR(INDEX('alimentação - Tabela 7.1'!$23:$23,
MATCH(TEXT('Tabela 7.1'!$A3121,"mmmm/aaaa"),'alimentação - Tabela 7.1'!$5:$5,0)+3), "")</f>
        <v/>
      </c>
      <c r="G3121" s="95" t="str">
        <f>IFERROR(INDEX('alimentação - Tabela 7.1'!$23:$23,
MATCH(TEXT('Tabela 7.1'!$A3121,"mmmm/aaaa"),'alimentação - Tabela 7.1'!$5:$5,0)+4), "")</f>
        <v/>
      </c>
    </row>
    <row r="3122" spans="1:7" ht="18" customHeight="1" x14ac:dyDescent="0.25">
      <c r="A3122" s="59" t="str">
        <f>IF(
   SUMPRODUCT(--('alimentação - Tabela 7.1'!$5:$5=TEXT(DATE(2020,INT((ROW(A3120)-1)/33)+1,1),"mmmm/aaaa"))) &gt; 0,
   TEXT(DATE(2020,INT((ROW(A3120)-1)/33)+1,1),"mmm/aa"),
   ""
)</f>
        <v/>
      </c>
      <c r="B3122" s="61" t="str">
        <f>IF(A3122&lt;&gt;"", 'alimentação - Tabela 7.1'!$B$24, "" )</f>
        <v/>
      </c>
      <c r="C3122" s="62" t="str">
        <f>IFERROR(INDEX('alimentação - Tabela 7.1'!$24:$24,
MATCH(TEXT('Tabela 7.1'!A3122,"mmmm/aaaa"),'alimentação - Tabela 7.1'!$5:$5,0)), "")</f>
        <v/>
      </c>
      <c r="D3122" s="62" t="str">
        <f>IFERROR(INDEX('alimentação - Tabela 7.1'!$24:$24,
MATCH(TEXT('Tabela 7.1'!$A3122,"mmmm/aaaa"),'alimentação - Tabela 7.1'!$5:$5,0)+1), "")</f>
        <v/>
      </c>
      <c r="E3122" s="62" t="str">
        <f>IFERROR(INDEX('alimentação - Tabela 7.1'!$24:$24,
MATCH(TEXT('Tabela 7.1'!$A3122,"mmmm/aaaa"),'alimentação - Tabela 7.1'!$5:$5,0)+2), "")</f>
        <v/>
      </c>
      <c r="F3122" s="62" t="str">
        <f>IFERROR(INDEX('alimentação - Tabela 7.1'!$24:$24,
MATCH(TEXT('Tabela 7.1'!$A3122,"mmmm/aaaa"),'alimentação - Tabela 7.1'!$5:$5,0)+3), "")</f>
        <v/>
      </c>
      <c r="G3122" s="95" t="str">
        <f>IFERROR(INDEX('alimentação - Tabela 7.1'!$24:$24,
MATCH(TEXT('Tabela 7.1'!$A3122,"mmmm/aaaa"),'alimentação - Tabela 7.1'!$5:$5,0)+4), "")</f>
        <v/>
      </c>
    </row>
    <row r="3123" spans="1:7" ht="18" customHeight="1" x14ac:dyDescent="0.25">
      <c r="A3123" s="59" t="str">
        <f>IF(
   SUMPRODUCT(--('alimentação - Tabela 7.1'!$5:$5=TEXT(DATE(2020,INT((ROW(A3121)-1)/33)+1,1),"mmmm/aaaa"))) &gt; 0,
   TEXT(DATE(2020,INT((ROW(A3121)-1)/33)+1,1),"mmm/aa"),
   ""
)</f>
        <v/>
      </c>
      <c r="B3123" s="61" t="str">
        <f>IF(A3123&lt;&gt;"", 'alimentação - Tabela 7.1'!$B$25, "" )</f>
        <v/>
      </c>
      <c r="C3123" s="62" t="str">
        <f>IFERROR(INDEX('alimentação - Tabela 7.1'!$25:$25,
MATCH(TEXT('Tabela 7.1'!A3123,"mmmm/aaaa"),'alimentação - Tabela 7.1'!$5:$5,0)), "")</f>
        <v/>
      </c>
      <c r="D3123" s="62" t="str">
        <f>IFERROR(INDEX('alimentação - Tabela 7.1'!$25:$25,
MATCH(TEXT('Tabela 7.1'!$A3123,"mmmm/aaaa"),'alimentação - Tabela 7.1'!$5:$5,0)+1), "")</f>
        <v/>
      </c>
      <c r="E3123" s="62" t="str">
        <f>IFERROR(INDEX('alimentação - Tabela 7.1'!$25:$25,
MATCH(TEXT('Tabela 7.1'!$A3123,"mmmm/aaaa"),'alimentação - Tabela 7.1'!$5:$5,0)+2), "")</f>
        <v/>
      </c>
      <c r="F3123" s="62" t="str">
        <f>IFERROR(INDEX('alimentação - Tabela 7.1'!$25:$25,
MATCH(TEXT('Tabela 7.1'!$A3123,"mmmm/aaaa"),'alimentação - Tabela 7.1'!$5:$5,0)+3), "")</f>
        <v/>
      </c>
      <c r="G3123" s="95" t="str">
        <f>IFERROR(INDEX('alimentação - Tabela 7.1'!$25:$25,
MATCH(TEXT('Tabela 7.1'!$A3123,"mmmm/aaaa"),'alimentação - Tabela 7.1'!$5:$5,0)+4), "")</f>
        <v/>
      </c>
    </row>
    <row r="3124" spans="1:7" ht="18" customHeight="1" x14ac:dyDescent="0.25">
      <c r="A3124" s="59" t="str">
        <f>IF(
   SUMPRODUCT(--('alimentação - Tabela 7.1'!$5:$5=TEXT(DATE(2020,INT((ROW(A3122)-1)/33)+1,1),"mmmm/aaaa"))) &gt; 0,
   TEXT(DATE(2020,INT((ROW(A3122)-1)/33)+1,1),"mmm/aa"),
   ""
)</f>
        <v/>
      </c>
      <c r="B3124" s="61" t="str">
        <f>IF(A3124&lt;&gt;"", 'alimentação - Tabela 7.1'!$B$26, "" )</f>
        <v/>
      </c>
      <c r="C3124" s="62" t="str">
        <f>IFERROR(INDEX('alimentação - Tabela 7.1'!$26:$26,
MATCH(TEXT('Tabela 7.1'!A3124,"mmmm/aaaa"),'alimentação - Tabela 7.1'!$5:$5,0)), "")</f>
        <v/>
      </c>
      <c r="D3124" s="62" t="str">
        <f>IFERROR(INDEX('alimentação - Tabela 7.1'!$26:$26,
MATCH(TEXT('Tabela 7.1'!$A3124,"mmmm/aaaa"),'alimentação - Tabela 7.1'!$5:$5,0)+1), "")</f>
        <v/>
      </c>
      <c r="E3124" s="62" t="str">
        <f>IFERROR(INDEX('alimentação - Tabela 7.1'!$26:$26,
MATCH(TEXT('Tabela 7.1'!$A3124,"mmmm/aaaa"),'alimentação - Tabela 7.1'!$5:$5,0)+2), "")</f>
        <v/>
      </c>
      <c r="F3124" s="62" t="str">
        <f>IFERROR(INDEX('alimentação - Tabela 7.1'!$26:$26,
MATCH(TEXT('Tabela 7.1'!$A3124,"mmmm/aaaa"),'alimentação - Tabela 7.1'!$5:$5,0)+3), "")</f>
        <v/>
      </c>
      <c r="G3124" s="95" t="str">
        <f>IFERROR(INDEX('alimentação - Tabela 7.1'!$26:$26,
MATCH(TEXT('Tabela 7.1'!$A3124,"mmmm/aaaa"),'alimentação - Tabela 7.1'!$5:$5,0)+4), "")</f>
        <v/>
      </c>
    </row>
    <row r="3125" spans="1:7" ht="18" customHeight="1" x14ac:dyDescent="0.25">
      <c r="A3125" s="59" t="str">
        <f>IF(
   SUMPRODUCT(--('alimentação - Tabela 7.1'!$5:$5=TEXT(DATE(2020,INT((ROW(A3123)-1)/33)+1,1),"mmmm/aaaa"))) &gt; 0,
   TEXT(DATE(2020,INT((ROW(A3123)-1)/33)+1,1),"mmm/aa"),
   ""
)</f>
        <v/>
      </c>
      <c r="B3125" s="61" t="str">
        <f>IF(A3125&lt;&gt;"", 'alimentação - Tabela 7.1'!$B$27, "" )</f>
        <v/>
      </c>
      <c r="C3125" s="62" t="str">
        <f>IFERROR(INDEX('alimentação - Tabela 7.1'!$27:$27,
MATCH(TEXT('Tabela 7.1'!A3125,"mmmm/aaaa"),'alimentação - Tabela 7.1'!$5:$5,0)), "")</f>
        <v/>
      </c>
      <c r="D3125" s="62" t="str">
        <f>IFERROR(INDEX('alimentação - Tabela 7.1'!$27:$27,
MATCH(TEXT('Tabela 7.1'!$A3125,"mmmm/aaaa"),'alimentação - Tabela 7.1'!$5:$5,0)+1), "")</f>
        <v/>
      </c>
      <c r="E3125" s="62" t="str">
        <f>IFERROR(INDEX('alimentação - Tabela 7.1'!$27:$27,
MATCH(TEXT('Tabela 7.1'!$A3125,"mmmm/aaaa"),'alimentação - Tabela 7.1'!$5:$5,0)+2), "")</f>
        <v/>
      </c>
      <c r="F3125" s="62" t="str">
        <f>IFERROR(INDEX('alimentação - Tabela 7.1'!$27:$27,
MATCH(TEXT('Tabela 7.1'!$A3125,"mmmm/aaaa"),'alimentação - Tabela 7.1'!$5:$5,0)+3), "")</f>
        <v/>
      </c>
      <c r="G3125" s="95" t="str">
        <f>IFERROR(INDEX('alimentação - Tabela 7.1'!$27:$27,
MATCH(TEXT('Tabela 7.1'!$A3125,"mmmm/aaaa"),'alimentação - Tabela 7.1'!$5:$5,0)+4), "")</f>
        <v/>
      </c>
    </row>
    <row r="3126" spans="1:7" ht="18" customHeight="1" x14ac:dyDescent="0.25">
      <c r="A3126" s="59" t="str">
        <f>IF(
   SUMPRODUCT(--('alimentação - Tabela 7.1'!$5:$5=TEXT(DATE(2020,INT((ROW(A3124)-1)/33)+1,1),"mmmm/aaaa"))) &gt; 0,
   TEXT(DATE(2020,INT((ROW(A3124)-1)/33)+1,1),"mmm/aa"),
   ""
)</f>
        <v/>
      </c>
      <c r="B3126" s="61" t="str">
        <f>IF(A3126&lt;&gt;"", 'alimentação - Tabela 7.1'!$B$28, "" )</f>
        <v/>
      </c>
      <c r="C3126" s="62" t="str">
        <f>IFERROR(INDEX('alimentação - Tabela 7.1'!$28:$28,
MATCH(TEXT('Tabela 7.1'!A3126,"mmmm/aaaa"),'alimentação - Tabela 7.1'!$5:$5,0)), "")</f>
        <v/>
      </c>
      <c r="D3126" s="62" t="str">
        <f>IFERROR(INDEX('alimentação - Tabela 7.1'!$28:$28,
MATCH(TEXT('Tabela 7.1'!$A3126,"mmmm/aaaa"),'alimentação - Tabela 7.1'!$5:$5,0)+1), "")</f>
        <v/>
      </c>
      <c r="E3126" s="62" t="str">
        <f>IFERROR(INDEX('alimentação - Tabela 7.1'!$28:$28,
MATCH(TEXT('Tabela 7.1'!$A3126,"mmmm/aaaa"),'alimentação - Tabela 7.1'!$5:$5,0)+2), "")</f>
        <v/>
      </c>
      <c r="F3126" s="62" t="str">
        <f>IFERROR(INDEX('alimentação - Tabela 7.1'!$28:$28,
MATCH(TEXT('Tabela 7.1'!$A3126,"mmmm/aaaa"),'alimentação - Tabela 7.1'!$5:$5,0)+3), "")</f>
        <v/>
      </c>
      <c r="G3126" s="95" t="str">
        <f>IFERROR(INDEX('alimentação - Tabela 7.1'!$28:$28,
MATCH(TEXT('Tabela 7.1'!$A3126,"mmmm/aaaa"),'alimentação - Tabela 7.1'!$5:$5,0)+4), "")</f>
        <v/>
      </c>
    </row>
    <row r="3127" spans="1:7" ht="18" customHeight="1" x14ac:dyDescent="0.25">
      <c r="A3127" s="59" t="str">
        <f>IF(
   SUMPRODUCT(--('alimentação - Tabela 7.1'!$5:$5=TEXT(DATE(2020,INT((ROW(A3125)-1)/33)+1,1),"mmmm/aaaa"))) &gt; 0,
   TEXT(DATE(2020,INT((ROW(A3125)-1)/33)+1,1),"mmm/aa"),
   ""
)</f>
        <v/>
      </c>
      <c r="B3127" s="61" t="str">
        <f>IF(A3127&lt;&gt;"", 'alimentação - Tabela 7.1'!$B$29, "" )</f>
        <v/>
      </c>
      <c r="C3127" s="62" t="str">
        <f>IFERROR(INDEX('alimentação - Tabela 7.1'!$29:$29,
MATCH(TEXT('Tabela 7.1'!A3127,"mmmm/aaaa"),'alimentação - Tabela 7.1'!$5:$5,0)), "")</f>
        <v/>
      </c>
      <c r="D3127" s="62" t="str">
        <f>IFERROR(INDEX('alimentação - Tabela 7.1'!$29:$29,
MATCH(TEXT('Tabela 7.1'!$A3127,"mmmm/aaaa"),'alimentação - Tabela 7.1'!$5:$5,0)+1), "")</f>
        <v/>
      </c>
      <c r="E3127" s="62" t="str">
        <f>IFERROR(INDEX('alimentação - Tabela 7.1'!$29:$29,
MATCH(TEXT('Tabela 7.1'!$A3127,"mmmm/aaaa"),'alimentação - Tabela 7.1'!$5:$5,0)+2), "")</f>
        <v/>
      </c>
      <c r="F3127" s="62" t="str">
        <f>IFERROR(INDEX('alimentação - Tabela 7.1'!$29:$29,
MATCH(TEXT('Tabela 7.1'!$A3127,"mmmm/aaaa"),'alimentação - Tabela 7.1'!$5:$5,0)+3), "")</f>
        <v/>
      </c>
      <c r="G3127" s="95" t="str">
        <f>IFERROR(INDEX('alimentação - Tabela 7.1'!$29:$29,
MATCH(TEXT('Tabela 7.1'!$A3127,"mmmm/aaaa"),'alimentação - Tabela 7.1'!$5:$5,0)+4), "")</f>
        <v/>
      </c>
    </row>
    <row r="3128" spans="1:7" ht="18" customHeight="1" x14ac:dyDescent="0.25">
      <c r="A3128" s="59" t="str">
        <f>IF(
   SUMPRODUCT(--('alimentação - Tabela 7.1'!$5:$5=TEXT(DATE(2020,INT((ROW(A3126)-1)/33)+1,1),"mmmm/aaaa"))) &gt; 0,
   TEXT(DATE(2020,INT((ROW(A3126)-1)/33)+1,1),"mmm/aa"),
   ""
)</f>
        <v/>
      </c>
      <c r="B3128" s="61" t="str">
        <f>IF(A3128&lt;&gt;"", 'alimentação - Tabela 7.1'!$B$30, "" )</f>
        <v/>
      </c>
      <c r="C3128" s="62" t="str">
        <f>IFERROR(INDEX('alimentação - Tabela 7.1'!$30:$30,
MATCH(TEXT('Tabela 7.1'!A3128,"mmmm/aaaa"),'alimentação - Tabela 7.1'!$5:$5,0)), "")</f>
        <v/>
      </c>
      <c r="D3128" s="62" t="str">
        <f>IFERROR(INDEX('alimentação - Tabela 7.1'!$30:$30,
MATCH(TEXT('Tabela 7.1'!$A3128,"mmmm/aaaa"),'alimentação - Tabela 7.1'!$5:$5,0)+1), "")</f>
        <v/>
      </c>
      <c r="E3128" s="62" t="str">
        <f>IFERROR(INDEX('alimentação - Tabela 7.1'!$30:$30,
MATCH(TEXT('Tabela 7.1'!$A3128,"mmmm/aaaa"),'alimentação - Tabela 7.1'!$5:$5,0)+2), "")</f>
        <v/>
      </c>
      <c r="F3128" s="62" t="str">
        <f>IFERROR(INDEX('alimentação - Tabela 7.1'!$30:$30,
MATCH(TEXT('Tabela 7.1'!$A3128,"mmmm/aaaa"),'alimentação - Tabela 7.1'!$5:$5,0)+3), "")</f>
        <v/>
      </c>
      <c r="G3128" s="95" t="str">
        <f>IFERROR(INDEX('alimentação - Tabela 7.1'!$30:$30,
MATCH(TEXT('Tabela 7.1'!$A3128,"mmmm/aaaa"),'alimentação - Tabela 7.1'!$5:$5,0)+4), "")</f>
        <v/>
      </c>
    </row>
    <row r="3129" spans="1:7" ht="18" customHeight="1" x14ac:dyDescent="0.25">
      <c r="A3129" s="59" t="str">
        <f>IF(
   SUMPRODUCT(--('alimentação - Tabela 7.1'!$5:$5=TEXT(DATE(2020,INT((ROW(A3127)-1)/33)+1,1),"mmmm/aaaa"))) &gt; 0,
   TEXT(DATE(2020,INT((ROW(A3127)-1)/33)+1,1),"mmm/aa"),
   ""
)</f>
        <v/>
      </c>
      <c r="B3129" s="61" t="str">
        <f>IF(A3129&lt;&gt;"", 'alimentação - Tabela 7.1'!$B$31, "" )</f>
        <v/>
      </c>
      <c r="C3129" s="62" t="str">
        <f>IFERROR(INDEX('alimentação - Tabela 7.1'!$31:$31,
MATCH(TEXT('Tabela 7.1'!A3129,"mmmm/aaaa"),'alimentação - Tabela 7.1'!$5:$5,0)), "")</f>
        <v/>
      </c>
      <c r="D3129" s="62" t="str">
        <f>IFERROR(INDEX('alimentação - Tabela 7.1'!$31:$31,
MATCH(TEXT('Tabela 7.1'!$A3129,"mmmm/aaaa"),'alimentação - Tabela 7.1'!$5:$5,0)+1), "")</f>
        <v/>
      </c>
      <c r="E3129" s="62" t="str">
        <f>IFERROR(INDEX('alimentação - Tabela 7.1'!$31:$31,
MATCH(TEXT('Tabela 7.1'!$A3129,"mmmm/aaaa"),'alimentação - Tabela 7.1'!$5:$5,0)+2), "")</f>
        <v/>
      </c>
      <c r="F3129" s="62" t="str">
        <f>IFERROR(INDEX('alimentação - Tabela 7.1'!$31:$31,
MATCH(TEXT('Tabela 7.1'!$A3129,"mmmm/aaaa"),'alimentação - Tabela 7.1'!$5:$5,0)+3), "")</f>
        <v/>
      </c>
      <c r="G3129" s="95" t="str">
        <f>IFERROR(INDEX('alimentação - Tabela 7.1'!$31:$31,
MATCH(TEXT('Tabela 7.1'!$A3129,"mmmm/aaaa"),'alimentação - Tabela 7.1'!$5:$5,0)+4), "")</f>
        <v/>
      </c>
    </row>
    <row r="3130" spans="1:7" ht="18" customHeight="1" x14ac:dyDescent="0.25">
      <c r="A3130" s="59" t="str">
        <f>IF(
   SUMPRODUCT(--('alimentação - Tabela 7.1'!$5:$5=TEXT(DATE(2020,INT((ROW(A3128)-1)/33)+1,1),"mmmm/aaaa"))) &gt; 0,
   TEXT(DATE(2020,INT((ROW(A3128)-1)/33)+1,1),"mmm/aa"),
   ""
)</f>
        <v/>
      </c>
      <c r="B3130" s="61" t="str">
        <f>IF(A3130&lt;&gt;"", 'alimentação - Tabela 7.1'!$B$32, "" )</f>
        <v/>
      </c>
      <c r="C3130" s="62" t="str">
        <f>IFERROR(INDEX('alimentação - Tabela 7.1'!$32:$32,
MATCH(TEXT('Tabela 7.1'!A3130,"mmmm/aaaa"),'alimentação - Tabela 7.1'!$5:$5,0)), "")</f>
        <v/>
      </c>
      <c r="D3130" s="62" t="str">
        <f>IFERROR(INDEX('alimentação - Tabela 7.1'!$32:$32,
MATCH(TEXT('Tabela 7.1'!$A3130,"mmmm/aaaa"),'alimentação - Tabela 7.1'!$5:$5,0)+1), "")</f>
        <v/>
      </c>
      <c r="E3130" s="62" t="str">
        <f>IFERROR(INDEX('alimentação - Tabela 7.1'!$32:$32,
MATCH(TEXT('Tabela 7.1'!$A3130,"mmmm/aaaa"),'alimentação - Tabela 7.1'!$5:$5,0)+2), "")</f>
        <v/>
      </c>
      <c r="F3130" s="62" t="str">
        <f>IFERROR(INDEX('alimentação - Tabela 7.1'!$32:$32,
MATCH(TEXT('Tabela 7.1'!$A3130,"mmmm/aaaa"),'alimentação - Tabela 7.1'!$5:$5,0)+3), "")</f>
        <v/>
      </c>
      <c r="G3130" s="95" t="str">
        <f>IFERROR(INDEX('alimentação - Tabela 7.1'!$32:$32,
MATCH(TEXT('Tabela 7.1'!$A3130,"mmmm/aaaa"),'alimentação - Tabela 7.1'!$5:$5,0)+4), "")</f>
        <v/>
      </c>
    </row>
    <row r="3131" spans="1:7" ht="18" customHeight="1" x14ac:dyDescent="0.25">
      <c r="A3131" s="59" t="str">
        <f>IF(
   SUMPRODUCT(--('alimentação - Tabela 7.1'!$5:$5=TEXT(DATE(2020,INT((ROW(A3129)-1)/33)+1,1),"mmmm/aaaa"))) &gt; 0,
   TEXT(DATE(2020,INT((ROW(A3129)-1)/33)+1,1),"mmm/aa"),
   ""
)</f>
        <v/>
      </c>
      <c r="B3131" s="61" t="str">
        <f>IF(A3131&lt;&gt;"", 'alimentação - Tabela 7.1'!$B$33, "" )</f>
        <v/>
      </c>
      <c r="C3131" s="62" t="str">
        <f>IFERROR(INDEX('alimentação - Tabela 7.1'!$33:$33,
MATCH(TEXT('Tabela 7.1'!A3131,"mmmm/aaaa"),'alimentação - Tabela 7.1'!$5:$5,0)), "")</f>
        <v/>
      </c>
      <c r="D3131" s="62" t="str">
        <f>IFERROR(INDEX('alimentação - Tabela 7.1'!$33:$33,
MATCH(TEXT('Tabela 7.1'!$A3131,"mmmm/aaaa"),'alimentação - Tabela 7.1'!$5:$5,0)+1), "")</f>
        <v/>
      </c>
      <c r="E3131" s="62" t="str">
        <f>IFERROR(INDEX('alimentação - Tabela 7.1'!$33:$33,
MATCH(TEXT('Tabela 7.1'!$A3131,"mmmm/aaaa"),'alimentação - Tabela 7.1'!$5:$5,0)+2), "")</f>
        <v/>
      </c>
      <c r="F3131" s="62" t="str">
        <f>IFERROR(INDEX('alimentação - Tabela 7.1'!$33:$33,
MATCH(TEXT('Tabela 7.1'!$A3131,"mmmm/aaaa"),'alimentação - Tabela 7.1'!$5:$5,0)+3), "")</f>
        <v/>
      </c>
      <c r="G3131" s="95" t="str">
        <f>IFERROR(INDEX('alimentação - Tabela 7.1'!$33:$33,
MATCH(TEXT('Tabela 7.1'!$A3131,"mmmm/aaaa"),'alimentação - Tabela 7.1'!$5:$5,0)+4), "")</f>
        <v/>
      </c>
    </row>
    <row r="3132" spans="1:7" ht="18" customHeight="1" x14ac:dyDescent="0.25">
      <c r="A3132" s="59" t="str">
        <f>IF(
   SUMPRODUCT(--('alimentação - Tabela 7.1'!$5:$5=TEXT(DATE(2020,INT((ROW(A3130)-1)/33)+1,1),"mmmm/aaaa"))) &gt; 0,
   TEXT(DATE(2020,INT((ROW(A3130)-1)/33)+1,1),"mmm/aa"),
   ""
)</f>
        <v/>
      </c>
      <c r="B3132" s="61" t="str">
        <f>IF(A3132&lt;&gt;"", 'alimentação - Tabela 7.1'!$B$34, "" )</f>
        <v/>
      </c>
      <c r="C3132" s="62" t="str">
        <f>IFERROR(INDEX('alimentação - Tabela 7.1'!$34:$34,
MATCH(TEXT('Tabela 7.1'!A3132,"mmmm/aaaa"),'alimentação - Tabela 7.1'!$5:$5,0)), "")</f>
        <v/>
      </c>
      <c r="D3132" s="62" t="str">
        <f>IFERROR(INDEX('alimentação - Tabela 7.1'!$34:$34,
MATCH(TEXT('Tabela 7.1'!$A3132,"mmmm/aaaa"),'alimentação - Tabela 7.1'!$5:$5,0)+1), "")</f>
        <v/>
      </c>
      <c r="E3132" s="62" t="str">
        <f>IFERROR(INDEX('alimentação - Tabela 7.1'!$34:$34,
MATCH(TEXT('Tabela 7.1'!$A3132,"mmmm/aaaa"),'alimentação - Tabela 7.1'!$5:$5,0)+2), "")</f>
        <v/>
      </c>
      <c r="F3132" s="62" t="str">
        <f>IFERROR(INDEX('alimentação - Tabela 7.1'!$34:$34,
MATCH(TEXT('Tabela 7.1'!$A3132,"mmmm/aaaa"),'alimentação - Tabela 7.1'!$5:$5,0)+3), "")</f>
        <v/>
      </c>
      <c r="G3132" s="95" t="str">
        <f>IFERROR(INDEX('alimentação - Tabela 7.1'!$34:$34,
MATCH(TEXT('Tabela 7.1'!$A3132,"mmmm/aaaa"),'alimentação - Tabela 7.1'!$5:$5,0)+4), "")</f>
        <v/>
      </c>
    </row>
    <row r="3133" spans="1:7" ht="18" customHeight="1" x14ac:dyDescent="0.25">
      <c r="A3133" s="59" t="str">
        <f>IF(
   SUMPRODUCT(--('alimentação - Tabela 7.1'!$5:$5=TEXT(DATE(2020,INT((ROW(A3131)-1)/33)+1,1),"mmmm/aaaa"))) &gt; 0,
   TEXT(DATE(2020,INT((ROW(A3131)-1)/33)+1,1),"mmm/aa"),
   ""
)</f>
        <v/>
      </c>
      <c r="B3133" s="61" t="str">
        <f>IF(A3133&lt;&gt;"", 'alimentação - Tabela 7.1'!$B$35, "" )</f>
        <v/>
      </c>
      <c r="C3133" s="62" t="str">
        <f>IFERROR(INDEX('alimentação - Tabela 7.1'!$35:$35,
MATCH(TEXT('Tabela 7.1'!A3133,"mmmm/aaaa"),'alimentação - Tabela 7.1'!$5:$5,0)), "")</f>
        <v/>
      </c>
      <c r="D3133" s="62" t="str">
        <f>IFERROR(INDEX('alimentação - Tabela 7.1'!$35:$35,
MATCH(TEXT('Tabela 7.1'!$A3133,"mmmm/aaaa"),'alimentação - Tabela 7.1'!$5:$5,0)+1), "")</f>
        <v/>
      </c>
      <c r="E3133" s="62" t="str">
        <f>IFERROR(INDEX('alimentação - Tabela 7.1'!$35:$35,
MATCH(TEXT('Tabela 7.1'!$A3133,"mmmm/aaaa"),'alimentação - Tabela 7.1'!$5:$5,0)+2), "")</f>
        <v/>
      </c>
      <c r="F3133" s="62" t="str">
        <f>IFERROR(INDEX('alimentação - Tabela 7.1'!$35:$35,
MATCH(TEXT('Tabela 7.1'!$A3133,"mmmm/aaaa"),'alimentação - Tabela 7.1'!$5:$5,0)+3), "")</f>
        <v/>
      </c>
      <c r="G3133" s="95" t="str">
        <f>IFERROR(INDEX('alimentação - Tabela 7.1'!$35:$35,
MATCH(TEXT('Tabela 7.1'!$A3133,"mmmm/aaaa"),'alimentação - Tabela 7.1'!$5:$5,0)+4), "")</f>
        <v/>
      </c>
    </row>
    <row r="3134" spans="1:7" ht="18" customHeight="1" x14ac:dyDescent="0.25">
      <c r="A3134" s="59" t="str">
        <f>IF(
   SUMPRODUCT(--('alimentação - Tabela 7.1'!$5:$5=TEXT(DATE(2020,INT((ROW(A3132)-1)/33)+1,1),"mmmm/aaaa"))) &gt; 0,
   TEXT(DATE(2020,INT((ROW(A3132)-1)/33)+1,1),"mmm/aa"),
   ""
)</f>
        <v/>
      </c>
      <c r="B3134" s="61" t="str">
        <f>IF(A3134&lt;&gt;"", 'alimentação - Tabela 7.1'!$B$36, "" )</f>
        <v/>
      </c>
      <c r="C3134" s="62" t="str">
        <f>IFERROR(INDEX('alimentação - Tabela 7.1'!$36:$36,
MATCH(TEXT('Tabela 7.1'!A3134,"mmmm/aaaa"),'alimentação - Tabela 7.1'!$5:$5,0)), "")</f>
        <v/>
      </c>
      <c r="D3134" s="62" t="str">
        <f>IFERROR(INDEX('alimentação - Tabela 7.1'!$36:$36,
MATCH(TEXT('Tabela 7.1'!$A3134,"mmmm/aaaa"),'alimentação - Tabela 7.1'!$5:$5,0)+1), "")</f>
        <v/>
      </c>
      <c r="E3134" s="62" t="str">
        <f>IFERROR(INDEX('alimentação - Tabela 7.1'!$36:$36,
MATCH(TEXT('Tabela 7.1'!$A3134,"mmmm/aaaa"),'alimentação - Tabela 7.1'!$5:$5,0)+2), "")</f>
        <v/>
      </c>
      <c r="F3134" s="62" t="str">
        <f>IFERROR(INDEX('alimentação - Tabela 7.1'!$36:$36,
MATCH(TEXT('Tabela 7.1'!$A3134,"mmmm/aaaa"),'alimentação - Tabela 7.1'!$5:$5,0)+3), "")</f>
        <v/>
      </c>
      <c r="G3134" s="95" t="str">
        <f>IFERROR(INDEX('alimentação - Tabela 7.1'!$36:$36,
MATCH(TEXT('Tabela 7.1'!$A3134,"mmmm/aaaa"),'alimentação - Tabela 7.1'!$5:$5,0)+4), "")</f>
        <v/>
      </c>
    </row>
    <row r="3135" spans="1:7" ht="18" customHeight="1" x14ac:dyDescent="0.25">
      <c r="A3135" s="59" t="str">
        <f>IF(
   SUMPRODUCT(--('alimentação - Tabela 7.1'!$5:$5=TEXT(DATE(2020,INT((ROW(A3133)-1)/33)+1,1),"mmmm/aaaa"))) &gt; 0,
   TEXT(DATE(2020,INT((ROW(A3133)-1)/33)+1,1),"mmm/aa"),
   ""
)</f>
        <v/>
      </c>
      <c r="B3135" s="61" t="str">
        <f>IF(A3135&lt;&gt;"", 'alimentação - Tabela 7.1'!$B$37, "" )</f>
        <v/>
      </c>
      <c r="C3135" s="62" t="str">
        <f>IFERROR(INDEX('alimentação - Tabela 7.1'!$37:$37,
MATCH(TEXT('Tabela 7.1'!A3135,"mmmm/aaaa"),'alimentação - Tabela 7.1'!$5:$5,0)), "")</f>
        <v/>
      </c>
      <c r="D3135" s="62" t="str">
        <f>IFERROR(INDEX('alimentação - Tabela 7.1'!$37:$37,
MATCH(TEXT('Tabela 7.1'!$A3135,"mmmm/aaaa"),'alimentação - Tabela 7.1'!$5:$5,0)+1), "")</f>
        <v/>
      </c>
      <c r="E3135" s="62" t="str">
        <f>IFERROR(INDEX('alimentação - Tabela 7.1'!$37:$37,
MATCH(TEXT('Tabela 7.1'!$A3135,"mmmm/aaaa"),'alimentação - Tabela 7.1'!$5:$5,0)+2), "")</f>
        <v/>
      </c>
      <c r="F3135" s="62" t="str">
        <f>IFERROR(INDEX('alimentação - Tabela 7.1'!$37:$37,
MATCH(TEXT('Tabela 7.1'!$A3135,"mmmm/aaaa"),'alimentação - Tabela 7.1'!$5:$5,0)+3), "")</f>
        <v/>
      </c>
      <c r="G3135" s="95" t="str">
        <f>IFERROR(INDEX('alimentação - Tabela 7.1'!$37:$37,
MATCH(TEXT('Tabela 7.1'!$A3135,"mmmm/aaaa"),'alimentação - Tabela 7.1'!$5:$5,0)+4), "")</f>
        <v/>
      </c>
    </row>
    <row r="3136" spans="1:7" ht="18" customHeight="1" x14ac:dyDescent="0.25">
      <c r="A3136" s="59" t="str">
        <f>IF(
   SUMPRODUCT(--('alimentação - Tabela 7.1'!$5:$5=TEXT(DATE(2020,INT((ROW(A3134)-1)/33)+1,1),"mmmm/aaaa"))) &gt; 0,
   TEXT(DATE(2020,INT((ROW(A3134)-1)/33)+1,1),"mmm/aa"),
   ""
)</f>
        <v/>
      </c>
      <c r="B3136" s="61" t="str">
        <f>IF(A3136&lt;&gt;"", 'alimentação - Tabela 7.1'!$B$38, "" )</f>
        <v/>
      </c>
      <c r="C3136" s="62" t="str">
        <f>IFERROR(INDEX('alimentação - Tabela 7.1'!$38:$38,
MATCH(TEXT('Tabela 7.1'!A3136,"mmmm/aaaa"),'alimentação - Tabela 7.1'!$5:$5,0)), "")</f>
        <v/>
      </c>
      <c r="D3136" s="62" t="str">
        <f>IFERROR(INDEX('alimentação - Tabela 7.1'!$38:$38,
MATCH(TEXT('Tabela 7.1'!$A3136,"mmmm/aaaa"),'alimentação - Tabela 7.1'!$5:$5,0)+1), "")</f>
        <v/>
      </c>
      <c r="E3136" s="62" t="str">
        <f>IFERROR(INDEX('alimentação - Tabela 7.1'!$38:$38,
MATCH(TEXT('Tabela 7.1'!$A3136,"mmmm/aaaa"),'alimentação - Tabela 7.1'!$5:$5,0)+2), "")</f>
        <v/>
      </c>
      <c r="F3136" s="62" t="str">
        <f>IFERROR(INDEX('alimentação - Tabela 7.1'!$38:$38,
MATCH(TEXT('Tabela 7.1'!$A3136,"mmmm/aaaa"),'alimentação - Tabela 7.1'!$5:$5,0)+3), "")</f>
        <v/>
      </c>
      <c r="G3136" s="95" t="str">
        <f>IFERROR(INDEX('alimentação - Tabela 7.1'!$38:$38,
MATCH(TEXT('Tabela 7.1'!$A3136,"mmmm/aaaa"),'alimentação - Tabela 7.1'!$5:$5,0)+4), "")</f>
        <v/>
      </c>
    </row>
    <row r="3137" spans="1:7" ht="18" customHeight="1" x14ac:dyDescent="0.25">
      <c r="A3137" s="59" t="str">
        <f>IF(
   SUMPRODUCT(--('alimentação - Tabela 7.1'!$5:$5=TEXT(DATE(2020,INT((ROW(A3135)-1)/33)+1,1),"mmmm/aaaa"))) &gt; 0,
   TEXT(DATE(2020,INT((ROW(A3135)-1)/33)+1,1),"mmm/aa"),
   ""
)</f>
        <v/>
      </c>
      <c r="B3137" s="61" t="str">
        <f>IF(A3137&lt;&gt;"", 'alimentação - Tabela 7.1'!$B$39, "" )</f>
        <v/>
      </c>
      <c r="C3137" s="62" t="str">
        <f>IFERROR(INDEX('alimentação - Tabela 7.1'!$39:$39,
MATCH(TEXT('Tabela 7.1'!A3137,"mmmm/aaaa"),'alimentação - Tabela 7.1'!$5:$5,0)), "")</f>
        <v/>
      </c>
      <c r="D3137" s="62" t="str">
        <f>IFERROR(INDEX('alimentação - Tabela 7.1'!$39:$39,
MATCH(TEXT('Tabela 7.1'!$A3137,"mmmm/aaaa"),'alimentação - Tabela 7.1'!$5:$5,0)+1), "")</f>
        <v/>
      </c>
      <c r="E3137" s="62" t="str">
        <f>IFERROR(INDEX('alimentação - Tabela 7.1'!$39:$39,
MATCH(TEXT('Tabela 7.1'!$A3137,"mmmm/aaaa"),'alimentação - Tabela 7.1'!$5:$5,0)+2), "")</f>
        <v/>
      </c>
      <c r="F3137" s="62" t="str">
        <f>IFERROR(INDEX('alimentação - Tabela 7.1'!$39:$39,
MATCH(TEXT('Tabela 7.1'!$A3137,"mmmm/aaaa"),'alimentação - Tabela 7.1'!$5:$5,0)+3), "")</f>
        <v/>
      </c>
      <c r="G3137" s="95" t="str">
        <f>IFERROR(INDEX('alimentação - Tabela 7.1'!$39:$39,
MATCH(TEXT('Tabela 7.1'!$A3137,"mmmm/aaaa"),'alimentação - Tabela 7.1'!$5:$5,0)+4), "")</f>
        <v/>
      </c>
    </row>
    <row r="3138" spans="1:7" ht="18" customHeight="1" x14ac:dyDescent="0.25">
      <c r="A3138" s="59" t="str">
        <f>IF(
   SUMPRODUCT(--('alimentação - Tabela 7.1'!$5:$5=TEXT(DATE(2020,INT((ROW(A3136)-1)/33)+1,1),"mmmm/aaaa"))) &gt; 0,
   TEXT(DATE(2020,INT((ROW(A3136)-1)/33)+1,1),"mmm/aa"),
   ""
)</f>
        <v/>
      </c>
      <c r="B3138" s="61" t="str">
        <f>IF(A3138&lt;&gt;"", 'alimentação - Tabela 7.1'!$B$7, "" )</f>
        <v/>
      </c>
      <c r="C3138" s="62" t="str">
        <f>IFERROR(INDEX('alimentação - Tabela 7.1'!$7:$7,
MATCH(TEXT('Tabela 7.1'!A3138,"mmmm/aaaa"),'alimentação - Tabela 7.1'!$5:$5,0)), "")</f>
        <v/>
      </c>
      <c r="D3138" s="62" t="str">
        <f>IFERROR(INDEX('alimentação - Tabela 7.1'!$7:$7,
MATCH(TEXT('Tabela 7.1'!$A3138,"mmmm/aaaa"),'alimentação - Tabela 7.1'!$5:$5,0)+1), "")</f>
        <v/>
      </c>
      <c r="E3138" s="62" t="str">
        <f>IFERROR(INDEX('alimentação - Tabela 7.1'!$7:$7,
MATCH(TEXT('Tabela 7.1'!$A3138,"mmmm/aaaa"),'alimentação - Tabela 7.1'!$5:$5,0)+2), "")</f>
        <v/>
      </c>
      <c r="F3138" s="62" t="str">
        <f>IFERROR(INDEX('alimentação - Tabela 7.1'!$7:$7,
MATCH(TEXT('Tabela 7.1'!$A3138,"mmmm/aaaa"),'alimentação - Tabela 7.1'!$5:$5,0)+3), "")</f>
        <v/>
      </c>
      <c r="G3138" s="95" t="str">
        <f>IFERROR(INDEX('alimentação - Tabela 7.1'!$7:$7,
MATCH(TEXT('Tabela 7.1'!$A3138,"mmmm/aaaa"),'alimentação - Tabela 7.1'!$5:$5,0)+4), "")</f>
        <v/>
      </c>
    </row>
    <row r="3139" spans="1:7" ht="18" customHeight="1" x14ac:dyDescent="0.25">
      <c r="A3139" s="59" t="str">
        <f>IF(
   SUMPRODUCT(--('alimentação - Tabela 7.1'!$5:$5=TEXT(DATE(2020,INT((ROW(A3137)-1)/33)+1,1),"mmmm/aaaa"))) &gt; 0,
   TEXT(DATE(2020,INT((ROW(A3137)-1)/33)+1,1),"mmm/aa"),
   ""
)</f>
        <v/>
      </c>
      <c r="B3139" s="61" t="str">
        <f>IF(A3139&lt;&gt;"", 'alimentação - Tabela 7.1'!$B$8, "" )</f>
        <v/>
      </c>
      <c r="C3139" s="62" t="str">
        <f>IFERROR(INDEX('alimentação - Tabela 7.1'!$8:$8,
MATCH(TEXT('Tabela 7.1'!A3139,"mmmm/aaaa"),'alimentação - Tabela 7.1'!$5:$5,0)), "")</f>
        <v/>
      </c>
      <c r="D3139" s="62" t="str">
        <f>IFERROR(INDEX('alimentação - Tabela 7.1'!$8:$8,
MATCH(TEXT('Tabela 7.1'!$A3139,"mmmm/aaaa"),'alimentação - Tabela 7.1'!$5:$5,0)+1), "")</f>
        <v/>
      </c>
      <c r="E3139" s="62" t="str">
        <f>IFERROR(INDEX('alimentação - Tabela 7.1'!$8:$8,
MATCH(TEXT('Tabela 7.1'!$A3139,"mmmm/aaaa"),'alimentação - Tabela 7.1'!$5:$5,0)+2), "")</f>
        <v/>
      </c>
      <c r="F3139" s="62" t="str">
        <f>IFERROR(INDEX('alimentação - Tabela 7.1'!$8:$8,
MATCH(TEXT('Tabela 7.1'!$A3139,"mmmm/aaaa"),'alimentação - Tabela 7.1'!$5:$5,0)+3), "")</f>
        <v/>
      </c>
      <c r="G3139" s="95" t="str">
        <f>IFERROR(INDEX('alimentação - Tabela 7.1'!$8:$8,
MATCH(TEXT('Tabela 7.1'!$A3139,"mmmm/aaaa"),'alimentação - Tabela 7.1'!$5:$5,0)+4), "")</f>
        <v/>
      </c>
    </row>
    <row r="3140" spans="1:7" ht="18" customHeight="1" x14ac:dyDescent="0.25">
      <c r="A3140" s="59" t="str">
        <f>IF(
   SUMPRODUCT(--('alimentação - Tabela 7.1'!$5:$5=TEXT(DATE(2020,INT((ROW(A3138)-1)/33)+1,1),"mmmm/aaaa"))) &gt; 0,
   TEXT(DATE(2020,INT((ROW(A3138)-1)/33)+1,1),"mmm/aa"),
   ""
)</f>
        <v/>
      </c>
      <c r="B3140" s="61" t="str">
        <f>IF(A3140&lt;&gt;"", 'alimentação - Tabela 7.1'!$B$9, "" )</f>
        <v/>
      </c>
      <c r="C3140" s="62" t="str">
        <f>IFERROR(INDEX('alimentação - Tabela 7.1'!$9:$9,
MATCH(TEXT('Tabela 7.1'!A3140,"mmmm/aaaa"),'alimentação - Tabela 7.1'!$5:$5,0)), "")</f>
        <v/>
      </c>
      <c r="D3140" s="62" t="str">
        <f>IFERROR(INDEX('alimentação - Tabela 7.1'!$9:$9,
MATCH(TEXT('Tabela 7.1'!$A3140,"mmmm/aaaa"),'alimentação - Tabela 7.1'!$5:$5,0)+1), "")</f>
        <v/>
      </c>
      <c r="E3140" s="62" t="str">
        <f>IFERROR(INDEX('alimentação - Tabela 7.1'!$9:$9,
MATCH(TEXT('Tabela 7.1'!$A3140,"mmmm/aaaa"),'alimentação - Tabela 7.1'!$5:$5,0)+2), "")</f>
        <v/>
      </c>
      <c r="F3140" s="62" t="str">
        <f>IFERROR(INDEX('alimentação - Tabela 7.1'!$9:$9,
MATCH(TEXT('Tabela 7.1'!$A3140,"mmmm/aaaa"),'alimentação - Tabela 7.1'!$5:$5,0)+3), "")</f>
        <v/>
      </c>
      <c r="G3140" s="95" t="str">
        <f>IFERROR(INDEX('alimentação - Tabela 7.1'!$9:$9,
MATCH(TEXT('Tabela 7.1'!$A3140,"mmmm/aaaa"),'alimentação - Tabela 7.1'!$5:$5,0)+4), "")</f>
        <v/>
      </c>
    </row>
    <row r="3141" spans="1:7" ht="18" customHeight="1" x14ac:dyDescent="0.25">
      <c r="A3141" s="59" t="str">
        <f>IF(
   SUMPRODUCT(--('alimentação - Tabela 7.1'!$5:$5=TEXT(DATE(2020,INT((ROW(A3139)-1)/33)+1,1),"mmmm/aaaa"))) &gt; 0,
   TEXT(DATE(2020,INT((ROW(A3139)-1)/33)+1,1),"mmm/aa"),
   ""
)</f>
        <v/>
      </c>
      <c r="B3141" s="61" t="str">
        <f>IF(A3141&lt;&gt;"", 'alimentação - Tabela 7.1'!$B$10, "" )</f>
        <v/>
      </c>
      <c r="C3141" s="62" t="str">
        <f>IFERROR(INDEX('alimentação - Tabela 7.1'!$10:$10,
MATCH(TEXT('Tabela 7.1'!A3141,"mmmm/aaaa"),'alimentação - Tabela 7.1'!$5:$5,0)), "")</f>
        <v/>
      </c>
      <c r="D3141" s="62" t="str">
        <f>IFERROR(INDEX('alimentação - Tabela 7.1'!$10:$10,
MATCH(TEXT('Tabela 7.1'!$A3141,"mmmm/aaaa"),'alimentação - Tabela 7.1'!$5:$5,0)+1), "")</f>
        <v/>
      </c>
      <c r="E3141" s="62" t="str">
        <f>IFERROR(INDEX('alimentação - Tabela 7.1'!$10:$10,
MATCH(TEXT('Tabela 7.1'!$A3141,"mmmm/aaaa"),'alimentação - Tabela 7.1'!$5:$5,0)+2), "")</f>
        <v/>
      </c>
      <c r="F3141" s="62" t="str">
        <f>IFERROR(INDEX('alimentação - Tabela 7.1'!$10:$10,
MATCH(TEXT('Tabela 7.1'!$A3141,"mmmm/aaaa"),'alimentação - Tabela 7.1'!$5:$5,0)+3), "")</f>
        <v/>
      </c>
      <c r="G3141" s="95" t="str">
        <f>IFERROR(INDEX('alimentação - Tabela 7.1'!$10:$10,
MATCH(TEXT('Tabela 7.1'!$A3141,"mmmm/aaaa"),'alimentação - Tabela 7.1'!$5:$5,0)+4), "")</f>
        <v/>
      </c>
    </row>
    <row r="3142" spans="1:7" ht="18" customHeight="1" x14ac:dyDescent="0.25">
      <c r="A3142" s="59" t="str">
        <f>IF(
   SUMPRODUCT(--('alimentação - Tabela 7.1'!$5:$5=TEXT(DATE(2020,INT((ROW(A3140)-1)/33)+1,1),"mmmm/aaaa"))) &gt; 0,
   TEXT(DATE(2020,INT((ROW(A3140)-1)/33)+1,1),"mmm/aa"),
   ""
)</f>
        <v/>
      </c>
      <c r="B3142" s="61" t="str">
        <f>IF(A3142&lt;&gt;"", 'alimentação - Tabela 7.1'!$B$11, "" )</f>
        <v/>
      </c>
      <c r="C3142" s="62" t="str">
        <f>IFERROR(INDEX('alimentação - Tabela 7.1'!$11:$11,
MATCH(TEXT('Tabela 7.1'!A3142,"mmmm/aaaa"),'alimentação - Tabela 7.1'!$5:$5,0)), "")</f>
        <v/>
      </c>
      <c r="D3142" s="62" t="str">
        <f>IFERROR(INDEX('alimentação - Tabela 7.1'!$11:$11,
MATCH(TEXT('Tabela 7.1'!$A3142,"mmmm/aaaa"),'alimentação - Tabela 7.1'!$5:$5,0)+1), "")</f>
        <v/>
      </c>
      <c r="E3142" s="62" t="str">
        <f>IFERROR(INDEX('alimentação - Tabela 7.1'!$11:$11,
MATCH(TEXT('Tabela 7.1'!$A3142,"mmmm/aaaa"),'alimentação - Tabela 7.1'!$5:$5,0)+2), "")</f>
        <v/>
      </c>
      <c r="F3142" s="62" t="str">
        <f>IFERROR(INDEX('alimentação - Tabela 7.1'!$11:$11,
MATCH(TEXT('Tabela 7.1'!$A3142,"mmmm/aaaa"),'alimentação - Tabela 7.1'!$5:$5,0)+3), "")</f>
        <v/>
      </c>
      <c r="G3142" s="95" t="str">
        <f>IFERROR(INDEX('alimentação - Tabela 7.1'!$11:$11,
MATCH(TEXT('Tabela 7.1'!$A3142,"mmmm/aaaa"),'alimentação - Tabela 7.1'!$5:$5,0)+4), "")</f>
        <v/>
      </c>
    </row>
    <row r="3143" spans="1:7" ht="18" customHeight="1" x14ac:dyDescent="0.25">
      <c r="A3143" s="59" t="str">
        <f>IF(
   SUMPRODUCT(--('alimentação - Tabela 7.1'!$5:$5=TEXT(DATE(2020,INT((ROW(A3141)-1)/33)+1,1),"mmmm/aaaa"))) &gt; 0,
   TEXT(DATE(2020,INT((ROW(A3141)-1)/33)+1,1),"mmm/aa"),
   ""
)</f>
        <v/>
      </c>
      <c r="B3143" s="61" t="str">
        <f>IF(A3143&lt;&gt;"", 'alimentação - Tabela 7.1'!$B$12, "" )</f>
        <v/>
      </c>
      <c r="C3143" s="62" t="str">
        <f>IFERROR(INDEX('alimentação - Tabela 7.1'!$12:$12,
MATCH(TEXT('Tabela 7.1'!A3143,"mmmm/aaaa"),'alimentação - Tabela 7.1'!$5:$5,0)), "")</f>
        <v/>
      </c>
      <c r="D3143" s="62" t="str">
        <f>IFERROR(INDEX('alimentação - Tabela 7.1'!$12:$12,
MATCH(TEXT('Tabela 7.1'!$A3143,"mmmm/aaaa"),'alimentação - Tabela 7.1'!$5:$5,0)+1), "")</f>
        <v/>
      </c>
      <c r="E3143" s="62" t="str">
        <f>IFERROR(INDEX('alimentação - Tabela 7.1'!$12:$12,
MATCH(TEXT('Tabela 7.1'!$A3143,"mmmm/aaaa"),'alimentação - Tabela 7.1'!$5:$5,0)+2), "")</f>
        <v/>
      </c>
      <c r="F3143" s="62" t="str">
        <f>IFERROR(INDEX('alimentação - Tabela 7.1'!$12:$12,
MATCH(TEXT('Tabela 7.1'!$A3143,"mmmm/aaaa"),'alimentação - Tabela 7.1'!$5:$5,0)+3), "")</f>
        <v/>
      </c>
      <c r="G3143" s="95" t="str">
        <f>IFERROR(INDEX('alimentação - Tabela 7.1'!$12:$12,
MATCH(TEXT('Tabela 7.1'!$A3143,"mmmm/aaaa"),'alimentação - Tabela 7.1'!$5:$5,0)+4), "")</f>
        <v/>
      </c>
    </row>
    <row r="3144" spans="1:7" ht="18" customHeight="1" x14ac:dyDescent="0.25">
      <c r="A3144" s="59" t="str">
        <f>IF(
   SUMPRODUCT(--('alimentação - Tabela 7.1'!$5:$5=TEXT(DATE(2020,INT((ROW(A3142)-1)/33)+1,1),"mmmm/aaaa"))) &gt; 0,
   TEXT(DATE(2020,INT((ROW(A3142)-1)/33)+1,1),"mmm/aa"),
   ""
)</f>
        <v/>
      </c>
      <c r="B3144" s="61" t="str">
        <f>IF(A3144&lt;&gt;"", 'alimentação - Tabela 7.1'!$B$13, "" )</f>
        <v/>
      </c>
      <c r="C3144" s="62" t="str">
        <f>IFERROR(INDEX('alimentação - Tabela 7.1'!$13:$13,
MATCH(TEXT('Tabela 7.1'!A3144,"mmmm/aaaa"),'alimentação - Tabela 7.1'!$5:$5,0)), "")</f>
        <v/>
      </c>
      <c r="D3144" s="62" t="str">
        <f>IFERROR(INDEX('alimentação - Tabela 7.1'!$13:$13,
MATCH(TEXT('Tabela 7.1'!$A3144,"mmmm/aaaa"),'alimentação - Tabela 7.1'!$5:$5,0)+1), "")</f>
        <v/>
      </c>
      <c r="E3144" s="62" t="str">
        <f>IFERROR(INDEX('alimentação - Tabela 7.1'!$13:$13,
MATCH(TEXT('Tabela 7.1'!$A3144,"mmmm/aaaa"),'alimentação - Tabela 7.1'!$5:$5,0)+2), "")</f>
        <v/>
      </c>
      <c r="F3144" s="62" t="str">
        <f>IFERROR(INDEX('alimentação - Tabela 7.1'!$13:$13,
MATCH(TEXT('Tabela 7.1'!$A3144,"mmmm/aaaa"),'alimentação - Tabela 7.1'!$5:$5,0)+3), "")</f>
        <v/>
      </c>
      <c r="G3144" s="95" t="str">
        <f>IFERROR(INDEX('alimentação - Tabela 7.1'!$13:$13,
MATCH(TEXT('Tabela 7.1'!$A3144,"mmmm/aaaa"),'alimentação - Tabela 7.1'!$5:$5,0)+4), "")</f>
        <v/>
      </c>
    </row>
    <row r="3145" spans="1:7" ht="18" customHeight="1" x14ac:dyDescent="0.25">
      <c r="A3145" s="59" t="str">
        <f>IF(
   SUMPRODUCT(--('alimentação - Tabela 7.1'!$5:$5=TEXT(DATE(2020,INT((ROW(A3143)-1)/33)+1,1),"mmmm/aaaa"))) &gt; 0,
   TEXT(DATE(2020,INT((ROW(A3143)-1)/33)+1,1),"mmm/aa"),
   ""
)</f>
        <v/>
      </c>
      <c r="B3145" s="61" t="str">
        <f>IF(A3145&lt;&gt;"", 'alimentação - Tabela 7.1'!$B$14, "" )</f>
        <v/>
      </c>
      <c r="C3145" s="62" t="str">
        <f>IFERROR(INDEX('alimentação - Tabela 7.1'!$14:$14,
MATCH(TEXT('Tabela 7.1'!A3145,"mmmm/aaaa"),'alimentação - Tabela 7.1'!$5:$5,0)), "")</f>
        <v/>
      </c>
      <c r="D3145" s="62" t="str">
        <f>IFERROR(INDEX('alimentação - Tabela 7.1'!$14:$14,
MATCH(TEXT('Tabela 7.1'!$A3145,"mmmm/aaaa"),'alimentação - Tabela 7.1'!$5:$5,0)+1), "")</f>
        <v/>
      </c>
      <c r="E3145" s="62" t="str">
        <f>IFERROR(INDEX('alimentação - Tabela 7.1'!$14:$14,
MATCH(TEXT('Tabela 7.1'!$A3145,"mmmm/aaaa"),'alimentação - Tabela 7.1'!$5:$5,0)+2), "")</f>
        <v/>
      </c>
      <c r="F3145" s="62" t="str">
        <f>IFERROR(INDEX('alimentação - Tabela 7.1'!$14:$14,
MATCH(TEXT('Tabela 7.1'!$A3145,"mmmm/aaaa"),'alimentação - Tabela 7.1'!$5:$5,0)+3), "")</f>
        <v/>
      </c>
      <c r="G3145" s="95" t="str">
        <f>IFERROR(INDEX('alimentação - Tabela 7.1'!$14:$14,
MATCH(TEXT('Tabela 7.1'!$A3145,"mmmm/aaaa"),'alimentação - Tabela 7.1'!$5:$5,0)+4), "")</f>
        <v/>
      </c>
    </row>
    <row r="3146" spans="1:7" ht="18" customHeight="1" x14ac:dyDescent="0.25">
      <c r="A3146" s="59" t="str">
        <f>IF(
   SUMPRODUCT(--('alimentação - Tabela 7.1'!$5:$5=TEXT(DATE(2020,INT((ROW(A3144)-1)/33)+1,1),"mmmm/aaaa"))) &gt; 0,
   TEXT(DATE(2020,INT((ROW(A3144)-1)/33)+1,1),"mmm/aa"),
   ""
)</f>
        <v/>
      </c>
      <c r="B3146" s="61" t="str">
        <f>IF(A3146&lt;&gt;"", 'alimentação - Tabela 7.1'!$B$15, "" )</f>
        <v/>
      </c>
      <c r="C3146" s="62" t="str">
        <f>IFERROR(INDEX('alimentação - Tabela 7.1'!$15:$15,
MATCH(TEXT('Tabela 7.1'!A3146,"mmmm/aaaa"),'alimentação - Tabela 7.1'!$5:$5,0)), "")</f>
        <v/>
      </c>
      <c r="D3146" s="62" t="str">
        <f>IFERROR(INDEX('alimentação - Tabela 7.1'!$15:$15,
MATCH(TEXT('Tabela 7.1'!$A3146,"mmmm/aaaa"),'alimentação - Tabela 7.1'!$5:$5,0)+1), "")</f>
        <v/>
      </c>
      <c r="E3146" s="62" t="str">
        <f>IFERROR(INDEX('alimentação - Tabela 7.1'!$15:$15,
MATCH(TEXT('Tabela 7.1'!$A3146,"mmmm/aaaa"),'alimentação - Tabela 7.1'!$5:$5,0)+2), "")</f>
        <v/>
      </c>
      <c r="F3146" s="62" t="str">
        <f>IFERROR(INDEX('alimentação - Tabela 7.1'!$15:$15,
MATCH(TEXT('Tabela 7.1'!$A3146,"mmmm/aaaa"),'alimentação - Tabela 7.1'!$5:$5,0)+3), "")</f>
        <v/>
      </c>
      <c r="G3146" s="95" t="str">
        <f>IFERROR(INDEX('alimentação - Tabela 7.1'!$15:$15,
MATCH(TEXT('Tabela 7.1'!$A3146,"mmmm/aaaa"),'alimentação - Tabela 7.1'!$5:$5,0)+4), "")</f>
        <v/>
      </c>
    </row>
    <row r="3147" spans="1:7" ht="18" customHeight="1" x14ac:dyDescent="0.25">
      <c r="A3147" s="59" t="str">
        <f>IF(
   SUMPRODUCT(--('alimentação - Tabela 7.1'!$5:$5=TEXT(DATE(2020,INT((ROW(A3145)-1)/33)+1,1),"mmmm/aaaa"))) &gt; 0,
   TEXT(DATE(2020,INT((ROW(A3145)-1)/33)+1,1),"mmm/aa"),
   ""
)</f>
        <v/>
      </c>
      <c r="B3147" s="61" t="str">
        <f>IF(A3147&lt;&gt;"", 'alimentação - Tabela 7.1'!$B$16, "" )</f>
        <v/>
      </c>
      <c r="C3147" s="62" t="str">
        <f>IFERROR(INDEX('alimentação - Tabela 7.1'!$16:$16,
MATCH(TEXT('Tabela 7.1'!A3147,"mmmm/aaaa"),'alimentação - Tabela 7.1'!$5:$5,0)), "")</f>
        <v/>
      </c>
      <c r="D3147" s="62" t="str">
        <f>IFERROR(INDEX('alimentação - Tabela 7.1'!$16:$16,
MATCH(TEXT('Tabela 7.1'!$A3147,"mmmm/aaaa"),'alimentação - Tabela 7.1'!$5:$5,0)+1), "")</f>
        <v/>
      </c>
      <c r="E3147" s="62" t="str">
        <f>IFERROR(INDEX('alimentação - Tabela 7.1'!$16:$16,
MATCH(TEXT('Tabela 7.1'!$A3147,"mmmm/aaaa"),'alimentação - Tabela 7.1'!$5:$5,0)+2), "")</f>
        <v/>
      </c>
      <c r="F3147" s="62" t="str">
        <f>IFERROR(INDEX('alimentação - Tabela 7.1'!$16:$16,
MATCH(TEXT('Tabela 7.1'!$A3147,"mmmm/aaaa"),'alimentação - Tabela 7.1'!$5:$5,0)+3), "")</f>
        <v/>
      </c>
      <c r="G3147" s="95" t="str">
        <f>IFERROR(INDEX('alimentação - Tabela 7.1'!$16:$16,
MATCH(TEXT('Tabela 7.1'!$A3147,"mmmm/aaaa"),'alimentação - Tabela 7.1'!$5:$5,0)+4), "")</f>
        <v/>
      </c>
    </row>
    <row r="3148" spans="1:7" ht="18" customHeight="1" x14ac:dyDescent="0.25">
      <c r="A3148" s="59" t="str">
        <f>IF(
   SUMPRODUCT(--('alimentação - Tabela 7.1'!$5:$5=TEXT(DATE(2020,INT((ROW(A3146)-1)/33)+1,1),"mmmm/aaaa"))) &gt; 0,
   TEXT(DATE(2020,INT((ROW(A3146)-1)/33)+1,1),"mmm/aa"),
   ""
)</f>
        <v/>
      </c>
      <c r="B3148" s="61" t="str">
        <f>IF(A3148&lt;&gt;"", 'alimentação - Tabela 7.1'!$B$17, "" )</f>
        <v/>
      </c>
      <c r="C3148" s="62" t="str">
        <f>IFERROR(INDEX('alimentação - Tabela 7.1'!$17:$17,
MATCH(TEXT('Tabela 7.1'!A3148,"mmmm/aaaa"),'alimentação - Tabela 7.1'!$5:$5,0)), "")</f>
        <v/>
      </c>
      <c r="D3148" s="62" t="str">
        <f>IFERROR(INDEX('alimentação - Tabela 7.1'!$17:$17,
MATCH(TEXT('Tabela 7.1'!$A3148,"mmmm/aaaa"),'alimentação - Tabela 7.1'!$5:$5,0)+1), "")</f>
        <v/>
      </c>
      <c r="E3148" s="62" t="str">
        <f>IFERROR(INDEX('alimentação - Tabela 7.1'!$17:$17,
MATCH(TEXT('Tabela 7.1'!$A3148,"mmmm/aaaa"),'alimentação - Tabela 7.1'!$5:$5,0)+2), "")</f>
        <v/>
      </c>
      <c r="F3148" s="62" t="str">
        <f>IFERROR(INDEX('alimentação - Tabela 7.1'!$17:$17,
MATCH(TEXT('Tabela 7.1'!$A3148,"mmmm/aaaa"),'alimentação - Tabela 7.1'!$5:$5,0)+3), "")</f>
        <v/>
      </c>
      <c r="G3148" s="95" t="str">
        <f>IFERROR(INDEX('alimentação - Tabela 7.1'!$17:$17,
MATCH(TEXT('Tabela 7.1'!$A3148,"mmmm/aaaa"),'alimentação - Tabela 7.1'!$5:$5,0)+4), "")</f>
        <v/>
      </c>
    </row>
    <row r="3149" spans="1:7" ht="18" customHeight="1" x14ac:dyDescent="0.25">
      <c r="A3149" s="59" t="str">
        <f>IF(
   SUMPRODUCT(--('alimentação - Tabela 7.1'!$5:$5=TEXT(DATE(2020,INT((ROW(A3147)-1)/33)+1,1),"mmmm/aaaa"))) &gt; 0,
   TEXT(DATE(2020,INT((ROW(A3147)-1)/33)+1,1),"mmm/aa"),
   ""
)</f>
        <v/>
      </c>
      <c r="B3149" s="61" t="str">
        <f>IF(A3149&lt;&gt;"", 'alimentação - Tabela 7.1'!$B$18, "" )</f>
        <v/>
      </c>
      <c r="C3149" s="62" t="str">
        <f>IFERROR(INDEX('alimentação - Tabela 7.1'!$18:$18,
MATCH(TEXT('Tabela 7.1'!A3149,"mmmm/aaaa"),'alimentação - Tabela 7.1'!$5:$5,0)), "")</f>
        <v/>
      </c>
      <c r="D3149" s="62" t="str">
        <f>IFERROR(INDEX('alimentação - Tabela 7.1'!$18:$18,
MATCH(TEXT('Tabela 7.1'!$A3149,"mmmm/aaaa"),'alimentação - Tabela 7.1'!$5:$5,0)+1), "")</f>
        <v/>
      </c>
      <c r="E3149" s="62" t="str">
        <f>IFERROR(INDEX('alimentação - Tabela 7.1'!$18:$18,
MATCH(TEXT('Tabela 7.1'!$A3149,"mmmm/aaaa"),'alimentação - Tabela 7.1'!$5:$5,0)+2), "")</f>
        <v/>
      </c>
      <c r="F3149" s="62" t="str">
        <f>IFERROR(INDEX('alimentação - Tabela 7.1'!$18:$18,
MATCH(TEXT('Tabela 7.1'!$A3149,"mmmm/aaaa"),'alimentação - Tabela 7.1'!$5:$5,0)+3), "")</f>
        <v/>
      </c>
      <c r="G3149" s="95" t="str">
        <f>IFERROR(INDEX('alimentação - Tabela 7.1'!$18:$18,
MATCH(TEXT('Tabela 7.1'!$A3149,"mmmm/aaaa"),'alimentação - Tabela 7.1'!$5:$5,0)+4), "")</f>
        <v/>
      </c>
    </row>
    <row r="3150" spans="1:7" ht="18" customHeight="1" x14ac:dyDescent="0.25">
      <c r="A3150" s="59" t="str">
        <f>IF(
   SUMPRODUCT(--('alimentação - Tabela 7.1'!$5:$5=TEXT(DATE(2020,INT((ROW(A3148)-1)/33)+1,1),"mmmm/aaaa"))) &gt; 0,
   TEXT(DATE(2020,INT((ROW(A3148)-1)/33)+1,1),"mmm/aa"),
   ""
)</f>
        <v/>
      </c>
      <c r="B3150" s="61" t="str">
        <f>IF(A3150&lt;&gt;"", 'alimentação - Tabela 7.1'!$B$19, "" )</f>
        <v/>
      </c>
      <c r="C3150" s="62" t="str">
        <f>IFERROR(INDEX('alimentação - Tabela 7.1'!$19:$19,
MATCH(TEXT('Tabela 7.1'!A3150,"mmmm/aaaa"),'alimentação - Tabela 7.1'!$5:$5,0)), "")</f>
        <v/>
      </c>
      <c r="D3150" s="62" t="str">
        <f>IFERROR(INDEX('alimentação - Tabela 7.1'!$19:$19,
MATCH(TEXT('Tabela 7.1'!$A3150,"mmmm/aaaa"),'alimentação - Tabela 7.1'!$5:$5,0)+1), "")</f>
        <v/>
      </c>
      <c r="E3150" s="62" t="str">
        <f>IFERROR(INDEX('alimentação - Tabela 7.1'!$19:$19,
MATCH(TEXT('Tabela 7.1'!$A3150,"mmmm/aaaa"),'alimentação - Tabela 7.1'!$5:$5,0)+2), "")</f>
        <v/>
      </c>
      <c r="F3150" s="62" t="str">
        <f>IFERROR(INDEX('alimentação - Tabela 7.1'!$19:$19,
MATCH(TEXT('Tabela 7.1'!$A3150,"mmmm/aaaa"),'alimentação - Tabela 7.1'!$5:$5,0)+3), "")</f>
        <v/>
      </c>
      <c r="G3150" s="95" t="str">
        <f>IFERROR(INDEX('alimentação - Tabela 7.1'!$19:$19,
MATCH(TEXT('Tabela 7.1'!$A3150,"mmmm/aaaa"),'alimentação - Tabela 7.1'!$5:$5,0)+4), "")</f>
        <v/>
      </c>
    </row>
    <row r="3151" spans="1:7" ht="18" customHeight="1" x14ac:dyDescent="0.25">
      <c r="A3151" s="59" t="str">
        <f>IF(
   SUMPRODUCT(--('alimentação - Tabela 7.1'!$5:$5=TEXT(DATE(2020,INT((ROW(A3149)-1)/33)+1,1),"mmmm/aaaa"))) &gt; 0,
   TEXT(DATE(2020,INT((ROW(A3149)-1)/33)+1,1),"mmm/aa"),
   ""
)</f>
        <v/>
      </c>
      <c r="B3151" s="61" t="str">
        <f>IF(A3151&lt;&gt;"", 'alimentação - Tabela 7.1'!$B$20, "" )</f>
        <v/>
      </c>
      <c r="C3151" s="62" t="str">
        <f>IFERROR(INDEX('alimentação - Tabela 7.1'!$20:$20,
MATCH(TEXT('Tabela 7.1'!A3151,"mmmm/aaaa"),'alimentação - Tabela 7.1'!$5:$5,0)), "")</f>
        <v/>
      </c>
      <c r="D3151" s="62" t="str">
        <f>IFERROR(INDEX('alimentação - Tabela 7.1'!$20:$20,
MATCH(TEXT('Tabela 7.1'!$A3151,"mmmm/aaaa"),'alimentação - Tabela 7.1'!$5:$5,0)+1), "")</f>
        <v/>
      </c>
      <c r="E3151" s="62" t="str">
        <f>IFERROR(INDEX('alimentação - Tabela 7.1'!$20:$20,
MATCH(TEXT('Tabela 7.1'!$A3151,"mmmm/aaaa"),'alimentação - Tabela 7.1'!$5:$5,0)+2), "")</f>
        <v/>
      </c>
      <c r="F3151" s="62" t="str">
        <f>IFERROR(INDEX('alimentação - Tabela 7.1'!$20:$20,
MATCH(TEXT('Tabela 7.1'!$A3151,"mmmm/aaaa"),'alimentação - Tabela 7.1'!$5:$5,0)+3), "")</f>
        <v/>
      </c>
      <c r="G3151" s="95" t="str">
        <f>IFERROR(INDEX('alimentação - Tabela 7.1'!$20:$20,
MATCH(TEXT('Tabela 7.1'!$A3151,"mmmm/aaaa"),'alimentação - Tabela 7.1'!$5:$5,0)+4), "")</f>
        <v/>
      </c>
    </row>
    <row r="3152" spans="1:7" ht="18" customHeight="1" x14ac:dyDescent="0.25">
      <c r="A3152" s="59" t="str">
        <f>IF(
   SUMPRODUCT(--('alimentação - Tabela 7.1'!$5:$5=TEXT(DATE(2020,INT((ROW(A3150)-1)/33)+1,1),"mmmm/aaaa"))) &gt; 0,
   TEXT(DATE(2020,INT((ROW(A3150)-1)/33)+1,1),"mmm/aa"),
   ""
)</f>
        <v/>
      </c>
      <c r="B3152" s="61" t="str">
        <f>IF(A3152&lt;&gt;"", 'alimentação - Tabela 7.1'!$B$21, "" )</f>
        <v/>
      </c>
      <c r="C3152" s="62" t="str">
        <f>IFERROR(INDEX('alimentação - Tabela 7.1'!$21:$21,
MATCH(TEXT('Tabela 7.1'!A3152,"mmmm/aaaa"),'alimentação - Tabela 7.1'!$5:$5,0)), "")</f>
        <v/>
      </c>
      <c r="D3152" s="62" t="str">
        <f>IFERROR(INDEX('alimentação - Tabela 7.1'!$21:$21,
MATCH(TEXT('Tabela 7.1'!$A3152,"mmmm/aaaa"),'alimentação - Tabela 7.1'!$5:$5,0)+1), "")</f>
        <v/>
      </c>
      <c r="E3152" s="62" t="str">
        <f>IFERROR(INDEX('alimentação - Tabela 7.1'!$21:$21,
MATCH(TEXT('Tabela 7.1'!$A3152,"mmmm/aaaa"),'alimentação - Tabela 7.1'!$5:$5,0)+2), "")</f>
        <v/>
      </c>
      <c r="F3152" s="62" t="str">
        <f>IFERROR(INDEX('alimentação - Tabela 7.1'!$21:$21,
MATCH(TEXT('Tabela 7.1'!$A3152,"mmmm/aaaa"),'alimentação - Tabela 7.1'!$5:$5,0)+3), "")</f>
        <v/>
      </c>
      <c r="G3152" s="95" t="str">
        <f>IFERROR(INDEX('alimentação - Tabela 7.1'!$21:$21,
MATCH(TEXT('Tabela 7.1'!$A3152,"mmmm/aaaa"),'alimentação - Tabela 7.1'!$5:$5,0)+4), "")</f>
        <v/>
      </c>
    </row>
    <row r="3153" spans="1:7" ht="18" customHeight="1" x14ac:dyDescent="0.25">
      <c r="A3153" s="59" t="str">
        <f>IF(
   SUMPRODUCT(--('alimentação - Tabela 7.1'!$5:$5=TEXT(DATE(2020,INT((ROW(A3151)-1)/33)+1,1),"mmmm/aaaa"))) &gt; 0,
   TEXT(DATE(2020,INT((ROW(A3151)-1)/33)+1,1),"mmm/aa"),
   ""
)</f>
        <v/>
      </c>
      <c r="B3153" s="61" t="str">
        <f>IF(A3153&lt;&gt;"", 'alimentação - Tabela 7.1'!$B$22, "" )</f>
        <v/>
      </c>
      <c r="C3153" s="62" t="str">
        <f>IFERROR(INDEX('alimentação - Tabela 7.1'!$22:$22,
MATCH(TEXT('Tabela 7.1'!A3153,"mmmm/aaaa"),'alimentação - Tabela 7.1'!$5:$5,0)), "")</f>
        <v/>
      </c>
      <c r="D3153" s="62" t="str">
        <f>IFERROR(INDEX('alimentação - Tabela 7.1'!$22:$22,
MATCH(TEXT('Tabela 7.1'!$A3153,"mmmm/aaaa"),'alimentação - Tabela 7.1'!$5:$5,0)+1), "")</f>
        <v/>
      </c>
      <c r="E3153" s="62" t="str">
        <f>IFERROR(INDEX('alimentação - Tabela 7.1'!$22:$22,
MATCH(TEXT('Tabela 7.1'!$A3153,"mmmm/aaaa"),'alimentação - Tabela 7.1'!$5:$5,0)+2), "")</f>
        <v/>
      </c>
      <c r="F3153" s="62" t="str">
        <f>IFERROR(INDEX('alimentação - Tabela 7.1'!$22:$22,
MATCH(TEXT('Tabela 7.1'!$A3153,"mmmm/aaaa"),'alimentação - Tabela 7.1'!$5:$5,0)+3), "")</f>
        <v/>
      </c>
      <c r="G3153" s="95" t="str">
        <f>IFERROR(INDEX('alimentação - Tabela 7.1'!$22:$22,
MATCH(TEXT('Tabela 7.1'!$A3153,"mmmm/aaaa"),'alimentação - Tabela 7.1'!$5:$5,0)+4), "")</f>
        <v/>
      </c>
    </row>
    <row r="3154" spans="1:7" ht="18" customHeight="1" x14ac:dyDescent="0.25">
      <c r="A3154" s="59" t="str">
        <f>IF(
   SUMPRODUCT(--('alimentação - Tabela 7.1'!$5:$5=TEXT(DATE(2020,INT((ROW(A3152)-1)/33)+1,1),"mmmm/aaaa"))) &gt; 0,
   TEXT(DATE(2020,INT((ROW(A3152)-1)/33)+1,1),"mmm/aa"),
   ""
)</f>
        <v/>
      </c>
      <c r="B3154" s="61" t="str">
        <f>IF(A3154&lt;&gt;"", 'alimentação - Tabela 7.1'!$B$23, "" )</f>
        <v/>
      </c>
      <c r="C3154" s="62" t="str">
        <f>IFERROR(INDEX('alimentação - Tabela 7.1'!$23:$23,
MATCH(TEXT('Tabela 7.1'!A3154,"mmmm/aaaa"),'alimentação - Tabela 7.1'!$5:$5,0)), "")</f>
        <v/>
      </c>
      <c r="D3154" s="62" t="str">
        <f>IFERROR(INDEX('alimentação - Tabela 7.1'!$23:$23,
MATCH(TEXT('Tabela 7.1'!$A3154,"mmmm/aaaa"),'alimentação - Tabela 7.1'!$5:$5,0)+1), "")</f>
        <v/>
      </c>
      <c r="E3154" s="62" t="str">
        <f>IFERROR(INDEX('alimentação - Tabela 7.1'!$23:$23,
MATCH(TEXT('Tabela 7.1'!$A3154,"mmmm/aaaa"),'alimentação - Tabela 7.1'!$5:$5,0)+2), "")</f>
        <v/>
      </c>
      <c r="F3154" s="62" t="str">
        <f>IFERROR(INDEX('alimentação - Tabela 7.1'!$23:$23,
MATCH(TEXT('Tabela 7.1'!$A3154,"mmmm/aaaa"),'alimentação - Tabela 7.1'!$5:$5,0)+3), "")</f>
        <v/>
      </c>
      <c r="G3154" s="95" t="str">
        <f>IFERROR(INDEX('alimentação - Tabela 7.1'!$23:$23,
MATCH(TEXT('Tabela 7.1'!$A3154,"mmmm/aaaa"),'alimentação - Tabela 7.1'!$5:$5,0)+4), "")</f>
        <v/>
      </c>
    </row>
    <row r="3155" spans="1:7" ht="18" customHeight="1" x14ac:dyDescent="0.25">
      <c r="A3155" s="59" t="str">
        <f>IF(
   SUMPRODUCT(--('alimentação - Tabela 7.1'!$5:$5=TEXT(DATE(2020,INT((ROW(A3153)-1)/33)+1,1),"mmmm/aaaa"))) &gt; 0,
   TEXT(DATE(2020,INT((ROW(A3153)-1)/33)+1,1),"mmm/aa"),
   ""
)</f>
        <v/>
      </c>
      <c r="B3155" s="61" t="str">
        <f>IF(A3155&lt;&gt;"", 'alimentação - Tabela 7.1'!$B$24, "" )</f>
        <v/>
      </c>
      <c r="C3155" s="62" t="str">
        <f>IFERROR(INDEX('alimentação - Tabela 7.1'!$24:$24,
MATCH(TEXT('Tabela 7.1'!A3155,"mmmm/aaaa"),'alimentação - Tabela 7.1'!$5:$5,0)), "")</f>
        <v/>
      </c>
      <c r="D3155" s="62" t="str">
        <f>IFERROR(INDEX('alimentação - Tabela 7.1'!$24:$24,
MATCH(TEXT('Tabela 7.1'!$A3155,"mmmm/aaaa"),'alimentação - Tabela 7.1'!$5:$5,0)+1), "")</f>
        <v/>
      </c>
      <c r="E3155" s="62" t="str">
        <f>IFERROR(INDEX('alimentação - Tabela 7.1'!$24:$24,
MATCH(TEXT('Tabela 7.1'!$A3155,"mmmm/aaaa"),'alimentação - Tabela 7.1'!$5:$5,0)+2), "")</f>
        <v/>
      </c>
      <c r="F3155" s="62" t="str">
        <f>IFERROR(INDEX('alimentação - Tabela 7.1'!$24:$24,
MATCH(TEXT('Tabela 7.1'!$A3155,"mmmm/aaaa"),'alimentação - Tabela 7.1'!$5:$5,0)+3), "")</f>
        <v/>
      </c>
      <c r="G3155" s="95" t="str">
        <f>IFERROR(INDEX('alimentação - Tabela 7.1'!$24:$24,
MATCH(TEXT('Tabela 7.1'!$A3155,"mmmm/aaaa"),'alimentação - Tabela 7.1'!$5:$5,0)+4), "")</f>
        <v/>
      </c>
    </row>
    <row r="3156" spans="1:7" ht="18" customHeight="1" x14ac:dyDescent="0.25">
      <c r="A3156" s="59" t="str">
        <f>IF(
   SUMPRODUCT(--('alimentação - Tabela 7.1'!$5:$5=TEXT(DATE(2020,INT((ROW(A3154)-1)/33)+1,1),"mmmm/aaaa"))) &gt; 0,
   TEXT(DATE(2020,INT((ROW(A3154)-1)/33)+1,1),"mmm/aa"),
   ""
)</f>
        <v/>
      </c>
      <c r="B3156" s="61" t="str">
        <f>IF(A3156&lt;&gt;"", 'alimentação - Tabela 7.1'!$B$25, "" )</f>
        <v/>
      </c>
      <c r="C3156" s="62" t="str">
        <f>IFERROR(INDEX('alimentação - Tabela 7.1'!$25:$25,
MATCH(TEXT('Tabela 7.1'!A3156,"mmmm/aaaa"),'alimentação - Tabela 7.1'!$5:$5,0)), "")</f>
        <v/>
      </c>
      <c r="D3156" s="62" t="str">
        <f>IFERROR(INDEX('alimentação - Tabela 7.1'!$25:$25,
MATCH(TEXT('Tabela 7.1'!$A3156,"mmmm/aaaa"),'alimentação - Tabela 7.1'!$5:$5,0)+1), "")</f>
        <v/>
      </c>
      <c r="E3156" s="62" t="str">
        <f>IFERROR(INDEX('alimentação - Tabela 7.1'!$25:$25,
MATCH(TEXT('Tabela 7.1'!$A3156,"mmmm/aaaa"),'alimentação - Tabela 7.1'!$5:$5,0)+2), "")</f>
        <v/>
      </c>
      <c r="F3156" s="62" t="str">
        <f>IFERROR(INDEX('alimentação - Tabela 7.1'!$25:$25,
MATCH(TEXT('Tabela 7.1'!$A3156,"mmmm/aaaa"),'alimentação - Tabela 7.1'!$5:$5,0)+3), "")</f>
        <v/>
      </c>
      <c r="G3156" s="95" t="str">
        <f>IFERROR(INDEX('alimentação - Tabela 7.1'!$25:$25,
MATCH(TEXT('Tabela 7.1'!$A3156,"mmmm/aaaa"),'alimentação - Tabela 7.1'!$5:$5,0)+4), "")</f>
        <v/>
      </c>
    </row>
    <row r="3157" spans="1:7" ht="18" customHeight="1" x14ac:dyDescent="0.25">
      <c r="A3157" s="59" t="str">
        <f>IF(
   SUMPRODUCT(--('alimentação - Tabela 7.1'!$5:$5=TEXT(DATE(2020,INT((ROW(A3155)-1)/33)+1,1),"mmmm/aaaa"))) &gt; 0,
   TEXT(DATE(2020,INT((ROW(A3155)-1)/33)+1,1),"mmm/aa"),
   ""
)</f>
        <v/>
      </c>
      <c r="B3157" s="61" t="str">
        <f>IF(A3157&lt;&gt;"", 'alimentação - Tabela 7.1'!$B$26, "" )</f>
        <v/>
      </c>
      <c r="C3157" s="62" t="str">
        <f>IFERROR(INDEX('alimentação - Tabela 7.1'!$26:$26,
MATCH(TEXT('Tabela 7.1'!A3157,"mmmm/aaaa"),'alimentação - Tabela 7.1'!$5:$5,0)), "")</f>
        <v/>
      </c>
      <c r="D3157" s="62" t="str">
        <f>IFERROR(INDEX('alimentação - Tabela 7.1'!$26:$26,
MATCH(TEXT('Tabela 7.1'!$A3157,"mmmm/aaaa"),'alimentação - Tabela 7.1'!$5:$5,0)+1), "")</f>
        <v/>
      </c>
      <c r="E3157" s="62" t="str">
        <f>IFERROR(INDEX('alimentação - Tabela 7.1'!$26:$26,
MATCH(TEXT('Tabela 7.1'!$A3157,"mmmm/aaaa"),'alimentação - Tabela 7.1'!$5:$5,0)+2), "")</f>
        <v/>
      </c>
      <c r="F3157" s="62" t="str">
        <f>IFERROR(INDEX('alimentação - Tabela 7.1'!$26:$26,
MATCH(TEXT('Tabela 7.1'!$A3157,"mmmm/aaaa"),'alimentação - Tabela 7.1'!$5:$5,0)+3), "")</f>
        <v/>
      </c>
      <c r="G3157" s="95" t="str">
        <f>IFERROR(INDEX('alimentação - Tabela 7.1'!$26:$26,
MATCH(TEXT('Tabela 7.1'!$A3157,"mmmm/aaaa"),'alimentação - Tabela 7.1'!$5:$5,0)+4), "")</f>
        <v/>
      </c>
    </row>
    <row r="3158" spans="1:7" ht="18" customHeight="1" x14ac:dyDescent="0.25">
      <c r="A3158" s="59" t="str">
        <f>IF(
   SUMPRODUCT(--('alimentação - Tabela 7.1'!$5:$5=TEXT(DATE(2020,INT((ROW(A3156)-1)/33)+1,1),"mmmm/aaaa"))) &gt; 0,
   TEXT(DATE(2020,INT((ROW(A3156)-1)/33)+1,1),"mmm/aa"),
   ""
)</f>
        <v/>
      </c>
      <c r="B3158" s="61" t="str">
        <f>IF(A3158&lt;&gt;"", 'alimentação - Tabela 7.1'!$B$27, "" )</f>
        <v/>
      </c>
      <c r="C3158" s="62" t="str">
        <f>IFERROR(INDEX('alimentação - Tabela 7.1'!$27:$27,
MATCH(TEXT('Tabela 7.1'!A3158,"mmmm/aaaa"),'alimentação - Tabela 7.1'!$5:$5,0)), "")</f>
        <v/>
      </c>
      <c r="D3158" s="62" t="str">
        <f>IFERROR(INDEX('alimentação - Tabela 7.1'!$27:$27,
MATCH(TEXT('Tabela 7.1'!$A3158,"mmmm/aaaa"),'alimentação - Tabela 7.1'!$5:$5,0)+1), "")</f>
        <v/>
      </c>
      <c r="E3158" s="62" t="str">
        <f>IFERROR(INDEX('alimentação - Tabela 7.1'!$27:$27,
MATCH(TEXT('Tabela 7.1'!$A3158,"mmmm/aaaa"),'alimentação - Tabela 7.1'!$5:$5,0)+2), "")</f>
        <v/>
      </c>
      <c r="F3158" s="62" t="str">
        <f>IFERROR(INDEX('alimentação - Tabela 7.1'!$27:$27,
MATCH(TEXT('Tabela 7.1'!$A3158,"mmmm/aaaa"),'alimentação - Tabela 7.1'!$5:$5,0)+3), "")</f>
        <v/>
      </c>
      <c r="G3158" s="95" t="str">
        <f>IFERROR(INDEX('alimentação - Tabela 7.1'!$27:$27,
MATCH(TEXT('Tabela 7.1'!$A3158,"mmmm/aaaa"),'alimentação - Tabela 7.1'!$5:$5,0)+4), "")</f>
        <v/>
      </c>
    </row>
    <row r="3159" spans="1:7" ht="18" customHeight="1" x14ac:dyDescent="0.25">
      <c r="A3159" s="59" t="str">
        <f>IF(
   SUMPRODUCT(--('alimentação - Tabela 7.1'!$5:$5=TEXT(DATE(2020,INT((ROW(A3157)-1)/33)+1,1),"mmmm/aaaa"))) &gt; 0,
   TEXT(DATE(2020,INT((ROW(A3157)-1)/33)+1,1),"mmm/aa"),
   ""
)</f>
        <v/>
      </c>
      <c r="B3159" s="61" t="str">
        <f>IF(A3159&lt;&gt;"", 'alimentação - Tabela 7.1'!$B$28, "" )</f>
        <v/>
      </c>
      <c r="C3159" s="62" t="str">
        <f>IFERROR(INDEX('alimentação - Tabela 7.1'!$28:$28,
MATCH(TEXT('Tabela 7.1'!A3159,"mmmm/aaaa"),'alimentação - Tabela 7.1'!$5:$5,0)), "")</f>
        <v/>
      </c>
      <c r="D3159" s="62" t="str">
        <f>IFERROR(INDEX('alimentação - Tabela 7.1'!$28:$28,
MATCH(TEXT('Tabela 7.1'!$A3159,"mmmm/aaaa"),'alimentação - Tabela 7.1'!$5:$5,0)+1), "")</f>
        <v/>
      </c>
      <c r="E3159" s="62" t="str">
        <f>IFERROR(INDEX('alimentação - Tabela 7.1'!$28:$28,
MATCH(TEXT('Tabela 7.1'!$A3159,"mmmm/aaaa"),'alimentação - Tabela 7.1'!$5:$5,0)+2), "")</f>
        <v/>
      </c>
      <c r="F3159" s="62" t="str">
        <f>IFERROR(INDEX('alimentação - Tabela 7.1'!$28:$28,
MATCH(TEXT('Tabela 7.1'!$A3159,"mmmm/aaaa"),'alimentação - Tabela 7.1'!$5:$5,0)+3), "")</f>
        <v/>
      </c>
      <c r="G3159" s="95" t="str">
        <f>IFERROR(INDEX('alimentação - Tabela 7.1'!$28:$28,
MATCH(TEXT('Tabela 7.1'!$A3159,"mmmm/aaaa"),'alimentação - Tabela 7.1'!$5:$5,0)+4), "")</f>
        <v/>
      </c>
    </row>
    <row r="3160" spans="1:7" ht="18" customHeight="1" x14ac:dyDescent="0.25">
      <c r="A3160" s="59" t="str">
        <f>IF(
   SUMPRODUCT(--('alimentação - Tabela 7.1'!$5:$5=TEXT(DATE(2020,INT((ROW(A3158)-1)/33)+1,1),"mmmm/aaaa"))) &gt; 0,
   TEXT(DATE(2020,INT((ROW(A3158)-1)/33)+1,1),"mmm/aa"),
   ""
)</f>
        <v/>
      </c>
      <c r="B3160" s="61" t="str">
        <f>IF(A3160&lt;&gt;"", 'alimentação - Tabela 7.1'!$B$29, "" )</f>
        <v/>
      </c>
      <c r="C3160" s="62" t="str">
        <f>IFERROR(INDEX('alimentação - Tabela 7.1'!$29:$29,
MATCH(TEXT('Tabela 7.1'!A3160,"mmmm/aaaa"),'alimentação - Tabela 7.1'!$5:$5,0)), "")</f>
        <v/>
      </c>
      <c r="D3160" s="62" t="str">
        <f>IFERROR(INDEX('alimentação - Tabela 7.1'!$29:$29,
MATCH(TEXT('Tabela 7.1'!$A3160,"mmmm/aaaa"),'alimentação - Tabela 7.1'!$5:$5,0)+1), "")</f>
        <v/>
      </c>
      <c r="E3160" s="62" t="str">
        <f>IFERROR(INDEX('alimentação - Tabela 7.1'!$29:$29,
MATCH(TEXT('Tabela 7.1'!$A3160,"mmmm/aaaa"),'alimentação - Tabela 7.1'!$5:$5,0)+2), "")</f>
        <v/>
      </c>
      <c r="F3160" s="62" t="str">
        <f>IFERROR(INDEX('alimentação - Tabela 7.1'!$29:$29,
MATCH(TEXT('Tabela 7.1'!$A3160,"mmmm/aaaa"),'alimentação - Tabela 7.1'!$5:$5,0)+3), "")</f>
        <v/>
      </c>
      <c r="G3160" s="95" t="str">
        <f>IFERROR(INDEX('alimentação - Tabela 7.1'!$29:$29,
MATCH(TEXT('Tabela 7.1'!$A3160,"mmmm/aaaa"),'alimentação - Tabela 7.1'!$5:$5,0)+4), "")</f>
        <v/>
      </c>
    </row>
    <row r="3161" spans="1:7" ht="18" customHeight="1" x14ac:dyDescent="0.25">
      <c r="A3161" s="59" t="str">
        <f>IF(
   SUMPRODUCT(--('alimentação - Tabela 7.1'!$5:$5=TEXT(DATE(2020,INT((ROW(A3159)-1)/33)+1,1),"mmmm/aaaa"))) &gt; 0,
   TEXT(DATE(2020,INT((ROW(A3159)-1)/33)+1,1),"mmm/aa"),
   ""
)</f>
        <v/>
      </c>
      <c r="B3161" s="61" t="str">
        <f>IF(A3161&lt;&gt;"", 'alimentação - Tabela 7.1'!$B$30, "" )</f>
        <v/>
      </c>
      <c r="C3161" s="62" t="str">
        <f>IFERROR(INDEX('alimentação - Tabela 7.1'!$30:$30,
MATCH(TEXT('Tabela 7.1'!A3161,"mmmm/aaaa"),'alimentação - Tabela 7.1'!$5:$5,0)), "")</f>
        <v/>
      </c>
      <c r="D3161" s="62" t="str">
        <f>IFERROR(INDEX('alimentação - Tabela 7.1'!$30:$30,
MATCH(TEXT('Tabela 7.1'!$A3161,"mmmm/aaaa"),'alimentação - Tabela 7.1'!$5:$5,0)+1), "")</f>
        <v/>
      </c>
      <c r="E3161" s="62" t="str">
        <f>IFERROR(INDEX('alimentação - Tabela 7.1'!$30:$30,
MATCH(TEXT('Tabela 7.1'!$A3161,"mmmm/aaaa"),'alimentação - Tabela 7.1'!$5:$5,0)+2), "")</f>
        <v/>
      </c>
      <c r="F3161" s="62" t="str">
        <f>IFERROR(INDEX('alimentação - Tabela 7.1'!$30:$30,
MATCH(TEXT('Tabela 7.1'!$A3161,"mmmm/aaaa"),'alimentação - Tabela 7.1'!$5:$5,0)+3), "")</f>
        <v/>
      </c>
      <c r="G3161" s="95" t="str">
        <f>IFERROR(INDEX('alimentação - Tabela 7.1'!$30:$30,
MATCH(TEXT('Tabela 7.1'!$A3161,"mmmm/aaaa"),'alimentação - Tabela 7.1'!$5:$5,0)+4), "")</f>
        <v/>
      </c>
    </row>
    <row r="3162" spans="1:7" ht="18" customHeight="1" x14ac:dyDescent="0.25">
      <c r="A3162" s="59" t="str">
        <f>IF(
   SUMPRODUCT(--('alimentação - Tabela 7.1'!$5:$5=TEXT(DATE(2020,INT((ROW(A3160)-1)/33)+1,1),"mmmm/aaaa"))) &gt; 0,
   TEXT(DATE(2020,INT((ROW(A3160)-1)/33)+1,1),"mmm/aa"),
   ""
)</f>
        <v/>
      </c>
      <c r="B3162" s="61" t="str">
        <f>IF(A3162&lt;&gt;"", 'alimentação - Tabela 7.1'!$B$31, "" )</f>
        <v/>
      </c>
      <c r="C3162" s="62" t="str">
        <f>IFERROR(INDEX('alimentação - Tabela 7.1'!$31:$31,
MATCH(TEXT('Tabela 7.1'!A3162,"mmmm/aaaa"),'alimentação - Tabela 7.1'!$5:$5,0)), "")</f>
        <v/>
      </c>
      <c r="D3162" s="62" t="str">
        <f>IFERROR(INDEX('alimentação - Tabela 7.1'!$31:$31,
MATCH(TEXT('Tabela 7.1'!$A3162,"mmmm/aaaa"),'alimentação - Tabela 7.1'!$5:$5,0)+1), "")</f>
        <v/>
      </c>
      <c r="E3162" s="62" t="str">
        <f>IFERROR(INDEX('alimentação - Tabela 7.1'!$31:$31,
MATCH(TEXT('Tabela 7.1'!$A3162,"mmmm/aaaa"),'alimentação - Tabela 7.1'!$5:$5,0)+2), "")</f>
        <v/>
      </c>
      <c r="F3162" s="62" t="str">
        <f>IFERROR(INDEX('alimentação - Tabela 7.1'!$31:$31,
MATCH(TEXT('Tabela 7.1'!$A3162,"mmmm/aaaa"),'alimentação - Tabela 7.1'!$5:$5,0)+3), "")</f>
        <v/>
      </c>
      <c r="G3162" s="95" t="str">
        <f>IFERROR(INDEX('alimentação - Tabela 7.1'!$31:$31,
MATCH(TEXT('Tabela 7.1'!$A3162,"mmmm/aaaa"),'alimentação - Tabela 7.1'!$5:$5,0)+4), "")</f>
        <v/>
      </c>
    </row>
    <row r="3163" spans="1:7" ht="18" customHeight="1" x14ac:dyDescent="0.25">
      <c r="A3163" s="59" t="str">
        <f>IF(
   SUMPRODUCT(--('alimentação - Tabela 7.1'!$5:$5=TEXT(DATE(2020,INT((ROW(A3161)-1)/33)+1,1),"mmmm/aaaa"))) &gt; 0,
   TEXT(DATE(2020,INT((ROW(A3161)-1)/33)+1,1),"mmm/aa"),
   ""
)</f>
        <v/>
      </c>
      <c r="B3163" s="61" t="str">
        <f>IF(A3163&lt;&gt;"", 'alimentação - Tabela 7.1'!$B$32, "" )</f>
        <v/>
      </c>
      <c r="C3163" s="62" t="str">
        <f>IFERROR(INDEX('alimentação - Tabela 7.1'!$32:$32,
MATCH(TEXT('Tabela 7.1'!A3163,"mmmm/aaaa"),'alimentação - Tabela 7.1'!$5:$5,0)), "")</f>
        <v/>
      </c>
      <c r="D3163" s="62" t="str">
        <f>IFERROR(INDEX('alimentação - Tabela 7.1'!$32:$32,
MATCH(TEXT('Tabela 7.1'!$A3163,"mmmm/aaaa"),'alimentação - Tabela 7.1'!$5:$5,0)+1), "")</f>
        <v/>
      </c>
      <c r="E3163" s="62" t="str">
        <f>IFERROR(INDEX('alimentação - Tabela 7.1'!$32:$32,
MATCH(TEXT('Tabela 7.1'!$A3163,"mmmm/aaaa"),'alimentação - Tabela 7.1'!$5:$5,0)+2), "")</f>
        <v/>
      </c>
      <c r="F3163" s="62" t="str">
        <f>IFERROR(INDEX('alimentação - Tabela 7.1'!$32:$32,
MATCH(TEXT('Tabela 7.1'!$A3163,"mmmm/aaaa"),'alimentação - Tabela 7.1'!$5:$5,0)+3), "")</f>
        <v/>
      </c>
      <c r="G3163" s="95" t="str">
        <f>IFERROR(INDEX('alimentação - Tabela 7.1'!$32:$32,
MATCH(TEXT('Tabela 7.1'!$A3163,"mmmm/aaaa"),'alimentação - Tabela 7.1'!$5:$5,0)+4), "")</f>
        <v/>
      </c>
    </row>
    <row r="3164" spans="1:7" ht="18" customHeight="1" x14ac:dyDescent="0.25">
      <c r="A3164" s="59" t="str">
        <f>IF(
   SUMPRODUCT(--('alimentação - Tabela 7.1'!$5:$5=TEXT(DATE(2020,INT((ROW(A3162)-1)/33)+1,1),"mmmm/aaaa"))) &gt; 0,
   TEXT(DATE(2020,INT((ROW(A3162)-1)/33)+1,1),"mmm/aa"),
   ""
)</f>
        <v/>
      </c>
      <c r="B3164" s="61" t="str">
        <f>IF(A3164&lt;&gt;"", 'alimentação - Tabela 7.1'!$B$33, "" )</f>
        <v/>
      </c>
      <c r="C3164" s="62" t="str">
        <f>IFERROR(INDEX('alimentação - Tabela 7.1'!$33:$33,
MATCH(TEXT('Tabela 7.1'!A3164,"mmmm/aaaa"),'alimentação - Tabela 7.1'!$5:$5,0)), "")</f>
        <v/>
      </c>
      <c r="D3164" s="62" t="str">
        <f>IFERROR(INDEX('alimentação - Tabela 7.1'!$33:$33,
MATCH(TEXT('Tabela 7.1'!$A3164,"mmmm/aaaa"),'alimentação - Tabela 7.1'!$5:$5,0)+1), "")</f>
        <v/>
      </c>
      <c r="E3164" s="62" t="str">
        <f>IFERROR(INDEX('alimentação - Tabela 7.1'!$33:$33,
MATCH(TEXT('Tabela 7.1'!$A3164,"mmmm/aaaa"),'alimentação - Tabela 7.1'!$5:$5,0)+2), "")</f>
        <v/>
      </c>
      <c r="F3164" s="62" t="str">
        <f>IFERROR(INDEX('alimentação - Tabela 7.1'!$33:$33,
MATCH(TEXT('Tabela 7.1'!$A3164,"mmmm/aaaa"),'alimentação - Tabela 7.1'!$5:$5,0)+3), "")</f>
        <v/>
      </c>
      <c r="G3164" s="95" t="str">
        <f>IFERROR(INDEX('alimentação - Tabela 7.1'!$33:$33,
MATCH(TEXT('Tabela 7.1'!$A3164,"mmmm/aaaa"),'alimentação - Tabela 7.1'!$5:$5,0)+4), "")</f>
        <v/>
      </c>
    </row>
    <row r="3165" spans="1:7" ht="18" customHeight="1" x14ac:dyDescent="0.25">
      <c r="A3165" s="59" t="str">
        <f>IF(
   SUMPRODUCT(--('alimentação - Tabela 7.1'!$5:$5=TEXT(DATE(2020,INT((ROW(A3163)-1)/33)+1,1),"mmmm/aaaa"))) &gt; 0,
   TEXT(DATE(2020,INT((ROW(A3163)-1)/33)+1,1),"mmm/aa"),
   ""
)</f>
        <v/>
      </c>
      <c r="B3165" s="61" t="str">
        <f>IF(A3165&lt;&gt;"", 'alimentação - Tabela 7.1'!$B$34, "" )</f>
        <v/>
      </c>
      <c r="C3165" s="62" t="str">
        <f>IFERROR(INDEX('alimentação - Tabela 7.1'!$34:$34,
MATCH(TEXT('Tabela 7.1'!A3165,"mmmm/aaaa"),'alimentação - Tabela 7.1'!$5:$5,0)), "")</f>
        <v/>
      </c>
      <c r="D3165" s="62" t="str">
        <f>IFERROR(INDEX('alimentação - Tabela 7.1'!$34:$34,
MATCH(TEXT('Tabela 7.1'!$A3165,"mmmm/aaaa"),'alimentação - Tabela 7.1'!$5:$5,0)+1), "")</f>
        <v/>
      </c>
      <c r="E3165" s="62" t="str">
        <f>IFERROR(INDEX('alimentação - Tabela 7.1'!$34:$34,
MATCH(TEXT('Tabela 7.1'!$A3165,"mmmm/aaaa"),'alimentação - Tabela 7.1'!$5:$5,0)+2), "")</f>
        <v/>
      </c>
      <c r="F3165" s="62" t="str">
        <f>IFERROR(INDEX('alimentação - Tabela 7.1'!$34:$34,
MATCH(TEXT('Tabela 7.1'!$A3165,"mmmm/aaaa"),'alimentação - Tabela 7.1'!$5:$5,0)+3), "")</f>
        <v/>
      </c>
      <c r="G3165" s="95" t="str">
        <f>IFERROR(INDEX('alimentação - Tabela 7.1'!$34:$34,
MATCH(TEXT('Tabela 7.1'!$A3165,"mmmm/aaaa"),'alimentação - Tabela 7.1'!$5:$5,0)+4), "")</f>
        <v/>
      </c>
    </row>
    <row r="3166" spans="1:7" ht="18" customHeight="1" x14ac:dyDescent="0.25">
      <c r="A3166" s="59" t="str">
        <f>IF(
   SUMPRODUCT(--('alimentação - Tabela 7.1'!$5:$5=TEXT(DATE(2020,INT((ROW(A3164)-1)/33)+1,1),"mmmm/aaaa"))) &gt; 0,
   TEXT(DATE(2020,INT((ROW(A3164)-1)/33)+1,1),"mmm/aa"),
   ""
)</f>
        <v/>
      </c>
      <c r="B3166" s="61" t="str">
        <f>IF(A3166&lt;&gt;"", 'alimentação - Tabela 7.1'!$B$35, "" )</f>
        <v/>
      </c>
      <c r="C3166" s="62" t="str">
        <f>IFERROR(INDEX('alimentação - Tabela 7.1'!$35:$35,
MATCH(TEXT('Tabela 7.1'!A3166,"mmmm/aaaa"),'alimentação - Tabela 7.1'!$5:$5,0)), "")</f>
        <v/>
      </c>
      <c r="D3166" s="62" t="str">
        <f>IFERROR(INDEX('alimentação - Tabela 7.1'!$35:$35,
MATCH(TEXT('Tabela 7.1'!$A3166,"mmmm/aaaa"),'alimentação - Tabela 7.1'!$5:$5,0)+1), "")</f>
        <v/>
      </c>
      <c r="E3166" s="62" t="str">
        <f>IFERROR(INDEX('alimentação - Tabela 7.1'!$35:$35,
MATCH(TEXT('Tabela 7.1'!$A3166,"mmmm/aaaa"),'alimentação - Tabela 7.1'!$5:$5,0)+2), "")</f>
        <v/>
      </c>
      <c r="F3166" s="62" t="str">
        <f>IFERROR(INDEX('alimentação - Tabela 7.1'!$35:$35,
MATCH(TEXT('Tabela 7.1'!$A3166,"mmmm/aaaa"),'alimentação - Tabela 7.1'!$5:$5,0)+3), "")</f>
        <v/>
      </c>
      <c r="G3166" s="95" t="str">
        <f>IFERROR(INDEX('alimentação - Tabela 7.1'!$35:$35,
MATCH(TEXT('Tabela 7.1'!$A3166,"mmmm/aaaa"),'alimentação - Tabela 7.1'!$5:$5,0)+4), "")</f>
        <v/>
      </c>
    </row>
    <row r="3167" spans="1:7" ht="18" customHeight="1" x14ac:dyDescent="0.25">
      <c r="A3167" s="59" t="str">
        <f>IF(
   SUMPRODUCT(--('alimentação - Tabela 7.1'!$5:$5=TEXT(DATE(2020,INT((ROW(A3165)-1)/33)+1,1),"mmmm/aaaa"))) &gt; 0,
   TEXT(DATE(2020,INT((ROW(A3165)-1)/33)+1,1),"mmm/aa"),
   ""
)</f>
        <v/>
      </c>
      <c r="B3167" s="61" t="str">
        <f>IF(A3167&lt;&gt;"", 'alimentação - Tabela 7.1'!$B$36, "" )</f>
        <v/>
      </c>
      <c r="C3167" s="62" t="str">
        <f>IFERROR(INDEX('alimentação - Tabela 7.1'!$36:$36,
MATCH(TEXT('Tabela 7.1'!A3167,"mmmm/aaaa"),'alimentação - Tabela 7.1'!$5:$5,0)), "")</f>
        <v/>
      </c>
      <c r="D3167" s="62" t="str">
        <f>IFERROR(INDEX('alimentação - Tabela 7.1'!$36:$36,
MATCH(TEXT('Tabela 7.1'!$A3167,"mmmm/aaaa"),'alimentação - Tabela 7.1'!$5:$5,0)+1), "")</f>
        <v/>
      </c>
      <c r="E3167" s="62" t="str">
        <f>IFERROR(INDEX('alimentação - Tabela 7.1'!$36:$36,
MATCH(TEXT('Tabela 7.1'!$A3167,"mmmm/aaaa"),'alimentação - Tabela 7.1'!$5:$5,0)+2), "")</f>
        <v/>
      </c>
      <c r="F3167" s="62" t="str">
        <f>IFERROR(INDEX('alimentação - Tabela 7.1'!$36:$36,
MATCH(TEXT('Tabela 7.1'!$A3167,"mmmm/aaaa"),'alimentação - Tabela 7.1'!$5:$5,0)+3), "")</f>
        <v/>
      </c>
      <c r="G3167" s="95" t="str">
        <f>IFERROR(INDEX('alimentação - Tabela 7.1'!$36:$36,
MATCH(TEXT('Tabela 7.1'!$A3167,"mmmm/aaaa"),'alimentação - Tabela 7.1'!$5:$5,0)+4), "")</f>
        <v/>
      </c>
    </row>
    <row r="3168" spans="1:7" ht="18" customHeight="1" x14ac:dyDescent="0.25">
      <c r="A3168" s="59" t="str">
        <f>IF(
   SUMPRODUCT(--('alimentação - Tabela 7.1'!$5:$5=TEXT(DATE(2020,INT((ROW(A3166)-1)/33)+1,1),"mmmm/aaaa"))) &gt; 0,
   TEXT(DATE(2020,INT((ROW(A3166)-1)/33)+1,1),"mmm/aa"),
   ""
)</f>
        <v/>
      </c>
      <c r="B3168" s="61" t="str">
        <f>IF(A3168&lt;&gt;"", 'alimentação - Tabela 7.1'!$B$37, "" )</f>
        <v/>
      </c>
      <c r="C3168" s="62" t="str">
        <f>IFERROR(INDEX('alimentação - Tabela 7.1'!$37:$37,
MATCH(TEXT('Tabela 7.1'!A3168,"mmmm/aaaa"),'alimentação - Tabela 7.1'!$5:$5,0)), "")</f>
        <v/>
      </c>
      <c r="D3168" s="62" t="str">
        <f>IFERROR(INDEX('alimentação - Tabela 7.1'!$37:$37,
MATCH(TEXT('Tabela 7.1'!$A3168,"mmmm/aaaa"),'alimentação - Tabela 7.1'!$5:$5,0)+1), "")</f>
        <v/>
      </c>
      <c r="E3168" s="62" t="str">
        <f>IFERROR(INDEX('alimentação - Tabela 7.1'!$37:$37,
MATCH(TEXT('Tabela 7.1'!$A3168,"mmmm/aaaa"),'alimentação - Tabela 7.1'!$5:$5,0)+2), "")</f>
        <v/>
      </c>
      <c r="F3168" s="62" t="str">
        <f>IFERROR(INDEX('alimentação - Tabela 7.1'!$37:$37,
MATCH(TEXT('Tabela 7.1'!$A3168,"mmmm/aaaa"),'alimentação - Tabela 7.1'!$5:$5,0)+3), "")</f>
        <v/>
      </c>
      <c r="G3168" s="95" t="str">
        <f>IFERROR(INDEX('alimentação - Tabela 7.1'!$37:$37,
MATCH(TEXT('Tabela 7.1'!$A3168,"mmmm/aaaa"),'alimentação - Tabela 7.1'!$5:$5,0)+4), "")</f>
        <v/>
      </c>
    </row>
    <row r="3169" spans="1:7" ht="18" customHeight="1" x14ac:dyDescent="0.25">
      <c r="A3169" s="59" t="str">
        <f>IF(
   SUMPRODUCT(--('alimentação - Tabela 7.1'!$5:$5=TEXT(DATE(2020,INT((ROW(A3167)-1)/33)+1,1),"mmmm/aaaa"))) &gt; 0,
   TEXT(DATE(2020,INT((ROW(A3167)-1)/33)+1,1),"mmm/aa"),
   ""
)</f>
        <v/>
      </c>
      <c r="B3169" s="61" t="str">
        <f>IF(A3169&lt;&gt;"", 'alimentação - Tabela 7.1'!$B$38, "" )</f>
        <v/>
      </c>
      <c r="C3169" s="62" t="str">
        <f>IFERROR(INDEX('alimentação - Tabela 7.1'!$38:$38,
MATCH(TEXT('Tabela 7.1'!A3169,"mmmm/aaaa"),'alimentação - Tabela 7.1'!$5:$5,0)), "")</f>
        <v/>
      </c>
      <c r="D3169" s="62" t="str">
        <f>IFERROR(INDEX('alimentação - Tabela 7.1'!$38:$38,
MATCH(TEXT('Tabela 7.1'!$A3169,"mmmm/aaaa"),'alimentação - Tabela 7.1'!$5:$5,0)+1), "")</f>
        <v/>
      </c>
      <c r="E3169" s="62" t="str">
        <f>IFERROR(INDEX('alimentação - Tabela 7.1'!$38:$38,
MATCH(TEXT('Tabela 7.1'!$A3169,"mmmm/aaaa"),'alimentação - Tabela 7.1'!$5:$5,0)+2), "")</f>
        <v/>
      </c>
      <c r="F3169" s="62" t="str">
        <f>IFERROR(INDEX('alimentação - Tabela 7.1'!$38:$38,
MATCH(TEXT('Tabela 7.1'!$A3169,"mmmm/aaaa"),'alimentação - Tabela 7.1'!$5:$5,0)+3), "")</f>
        <v/>
      </c>
      <c r="G3169" s="95" t="str">
        <f>IFERROR(INDEX('alimentação - Tabela 7.1'!$38:$38,
MATCH(TEXT('Tabela 7.1'!$A3169,"mmmm/aaaa"),'alimentação - Tabela 7.1'!$5:$5,0)+4), "")</f>
        <v/>
      </c>
    </row>
    <row r="3170" spans="1:7" ht="18" customHeight="1" x14ac:dyDescent="0.25">
      <c r="A3170" s="59" t="str">
        <f>IF(
   SUMPRODUCT(--('alimentação - Tabela 7.1'!$5:$5=TEXT(DATE(2020,INT((ROW(A3168)-1)/33)+1,1),"mmmm/aaaa"))) &gt; 0,
   TEXT(DATE(2020,INT((ROW(A3168)-1)/33)+1,1),"mmm/aa"),
   ""
)</f>
        <v/>
      </c>
      <c r="B3170" s="61" t="str">
        <f>IF(A3170&lt;&gt;"", 'alimentação - Tabela 7.1'!$B$39, "" )</f>
        <v/>
      </c>
      <c r="C3170" s="62" t="str">
        <f>IFERROR(INDEX('alimentação - Tabela 7.1'!$39:$39,
MATCH(TEXT('Tabela 7.1'!A3170,"mmmm/aaaa"),'alimentação - Tabela 7.1'!$5:$5,0)), "")</f>
        <v/>
      </c>
      <c r="D3170" s="62" t="str">
        <f>IFERROR(INDEX('alimentação - Tabela 7.1'!$39:$39,
MATCH(TEXT('Tabela 7.1'!$A3170,"mmmm/aaaa"),'alimentação - Tabela 7.1'!$5:$5,0)+1), "")</f>
        <v/>
      </c>
      <c r="E3170" s="62" t="str">
        <f>IFERROR(INDEX('alimentação - Tabela 7.1'!$39:$39,
MATCH(TEXT('Tabela 7.1'!$A3170,"mmmm/aaaa"),'alimentação - Tabela 7.1'!$5:$5,0)+2), "")</f>
        <v/>
      </c>
      <c r="F3170" s="62" t="str">
        <f>IFERROR(INDEX('alimentação - Tabela 7.1'!$39:$39,
MATCH(TEXT('Tabela 7.1'!$A3170,"mmmm/aaaa"),'alimentação - Tabela 7.1'!$5:$5,0)+3), "")</f>
        <v/>
      </c>
      <c r="G3170" s="95" t="str">
        <f>IFERROR(INDEX('alimentação - Tabela 7.1'!$39:$39,
MATCH(TEXT('Tabela 7.1'!$A3170,"mmmm/aaaa"),'alimentação - Tabela 7.1'!$5:$5,0)+4), "")</f>
        <v/>
      </c>
    </row>
    <row r="3171" spans="1:7" ht="18" customHeight="1" x14ac:dyDescent="0.25">
      <c r="A3171" s="59" t="str">
        <f>IF(
   SUMPRODUCT(--('alimentação - Tabela 7.1'!$5:$5=TEXT(DATE(2020,INT((ROW(A3169)-1)/33)+1,1),"mmmm/aaaa"))) &gt; 0,
   TEXT(DATE(2020,INT((ROW(A3169)-1)/33)+1,1),"mmm/aa"),
   ""
)</f>
        <v/>
      </c>
      <c r="B3171" s="61" t="str">
        <f>IF(A3171&lt;&gt;"", 'alimentação - Tabela 7.1'!$B$7, "" )</f>
        <v/>
      </c>
      <c r="C3171" s="62" t="str">
        <f>IFERROR(INDEX('alimentação - Tabela 7.1'!$7:$7,
MATCH(TEXT('Tabela 7.1'!A3171,"mmmm/aaaa"),'alimentação - Tabela 7.1'!$5:$5,0)), "")</f>
        <v/>
      </c>
      <c r="D3171" s="62" t="str">
        <f>IFERROR(INDEX('alimentação - Tabela 7.1'!$7:$7,
MATCH(TEXT('Tabela 7.1'!$A3171,"mmmm/aaaa"),'alimentação - Tabela 7.1'!$5:$5,0)+1), "")</f>
        <v/>
      </c>
      <c r="E3171" s="62" t="str">
        <f>IFERROR(INDEX('alimentação - Tabela 7.1'!$7:$7,
MATCH(TEXT('Tabela 7.1'!$A3171,"mmmm/aaaa"),'alimentação - Tabela 7.1'!$5:$5,0)+2), "")</f>
        <v/>
      </c>
      <c r="F3171" s="62" t="str">
        <f>IFERROR(INDEX('alimentação - Tabela 7.1'!$7:$7,
MATCH(TEXT('Tabela 7.1'!$A3171,"mmmm/aaaa"),'alimentação - Tabela 7.1'!$5:$5,0)+3), "")</f>
        <v/>
      </c>
      <c r="G3171" s="95" t="str">
        <f>IFERROR(INDEX('alimentação - Tabela 7.1'!$7:$7,
MATCH(TEXT('Tabela 7.1'!$A3171,"mmmm/aaaa"),'alimentação - Tabela 7.1'!$5:$5,0)+4), "")</f>
        <v/>
      </c>
    </row>
    <row r="3172" spans="1:7" ht="18" customHeight="1" x14ac:dyDescent="0.25">
      <c r="A3172" s="59" t="str">
        <f>IF(
   SUMPRODUCT(--('alimentação - Tabela 7.1'!$5:$5=TEXT(DATE(2020,INT((ROW(A3170)-1)/33)+1,1),"mmmm/aaaa"))) &gt; 0,
   TEXT(DATE(2020,INT((ROW(A3170)-1)/33)+1,1),"mmm/aa"),
   ""
)</f>
        <v/>
      </c>
      <c r="B3172" s="61" t="str">
        <f>IF(A3172&lt;&gt;"", 'alimentação - Tabela 7.1'!$B$8, "" )</f>
        <v/>
      </c>
      <c r="C3172" s="62" t="str">
        <f>IFERROR(INDEX('alimentação - Tabela 7.1'!$8:$8,
MATCH(TEXT('Tabela 7.1'!A3172,"mmmm/aaaa"),'alimentação - Tabela 7.1'!$5:$5,0)), "")</f>
        <v/>
      </c>
      <c r="D3172" s="62" t="str">
        <f>IFERROR(INDEX('alimentação - Tabela 7.1'!$8:$8,
MATCH(TEXT('Tabela 7.1'!$A3172,"mmmm/aaaa"),'alimentação - Tabela 7.1'!$5:$5,0)+1), "")</f>
        <v/>
      </c>
      <c r="E3172" s="62" t="str">
        <f>IFERROR(INDEX('alimentação - Tabela 7.1'!$8:$8,
MATCH(TEXT('Tabela 7.1'!$A3172,"mmmm/aaaa"),'alimentação - Tabela 7.1'!$5:$5,0)+2), "")</f>
        <v/>
      </c>
      <c r="F3172" s="62" t="str">
        <f>IFERROR(INDEX('alimentação - Tabela 7.1'!$8:$8,
MATCH(TEXT('Tabela 7.1'!$A3172,"mmmm/aaaa"),'alimentação - Tabela 7.1'!$5:$5,0)+3), "")</f>
        <v/>
      </c>
      <c r="G3172" s="95" t="str">
        <f>IFERROR(INDEX('alimentação - Tabela 7.1'!$8:$8,
MATCH(TEXT('Tabela 7.1'!$A3172,"mmmm/aaaa"),'alimentação - Tabela 7.1'!$5:$5,0)+4), "")</f>
        <v/>
      </c>
    </row>
    <row r="3173" spans="1:7" ht="18" customHeight="1" x14ac:dyDescent="0.25">
      <c r="A3173" s="59" t="str">
        <f>IF(
   SUMPRODUCT(--('alimentação - Tabela 7.1'!$5:$5=TEXT(DATE(2020,INT((ROW(A3171)-1)/33)+1,1),"mmmm/aaaa"))) &gt; 0,
   TEXT(DATE(2020,INT((ROW(A3171)-1)/33)+1,1),"mmm/aa"),
   ""
)</f>
        <v/>
      </c>
      <c r="B3173" s="61" t="str">
        <f>IF(A3173&lt;&gt;"", 'alimentação - Tabela 7.1'!$B$9, "" )</f>
        <v/>
      </c>
      <c r="C3173" s="62" t="str">
        <f>IFERROR(INDEX('alimentação - Tabela 7.1'!$9:$9,
MATCH(TEXT('Tabela 7.1'!A3173,"mmmm/aaaa"),'alimentação - Tabela 7.1'!$5:$5,0)), "")</f>
        <v/>
      </c>
      <c r="D3173" s="62" t="str">
        <f>IFERROR(INDEX('alimentação - Tabela 7.1'!$9:$9,
MATCH(TEXT('Tabela 7.1'!$A3173,"mmmm/aaaa"),'alimentação - Tabela 7.1'!$5:$5,0)+1), "")</f>
        <v/>
      </c>
      <c r="E3173" s="62" t="str">
        <f>IFERROR(INDEX('alimentação - Tabela 7.1'!$9:$9,
MATCH(TEXT('Tabela 7.1'!$A3173,"mmmm/aaaa"),'alimentação - Tabela 7.1'!$5:$5,0)+2), "")</f>
        <v/>
      </c>
      <c r="F3173" s="62" t="str">
        <f>IFERROR(INDEX('alimentação - Tabela 7.1'!$9:$9,
MATCH(TEXT('Tabela 7.1'!$A3173,"mmmm/aaaa"),'alimentação - Tabela 7.1'!$5:$5,0)+3), "")</f>
        <v/>
      </c>
      <c r="G3173" s="95" t="str">
        <f>IFERROR(INDEX('alimentação - Tabela 7.1'!$9:$9,
MATCH(TEXT('Tabela 7.1'!$A3173,"mmmm/aaaa"),'alimentação - Tabela 7.1'!$5:$5,0)+4), "")</f>
        <v/>
      </c>
    </row>
    <row r="3174" spans="1:7" ht="18" customHeight="1" x14ac:dyDescent="0.25">
      <c r="A3174" s="59" t="str">
        <f>IF(
   SUMPRODUCT(--('alimentação - Tabela 7.1'!$5:$5=TEXT(DATE(2020,INT((ROW(A3172)-1)/33)+1,1),"mmmm/aaaa"))) &gt; 0,
   TEXT(DATE(2020,INT((ROW(A3172)-1)/33)+1,1),"mmm/aa"),
   ""
)</f>
        <v/>
      </c>
      <c r="B3174" s="61" t="str">
        <f>IF(A3174&lt;&gt;"", 'alimentação - Tabela 7.1'!$B$10, "" )</f>
        <v/>
      </c>
      <c r="C3174" s="62" t="str">
        <f>IFERROR(INDEX('alimentação - Tabela 7.1'!$10:$10,
MATCH(TEXT('Tabela 7.1'!A3174,"mmmm/aaaa"),'alimentação - Tabela 7.1'!$5:$5,0)), "")</f>
        <v/>
      </c>
      <c r="D3174" s="62" t="str">
        <f>IFERROR(INDEX('alimentação - Tabela 7.1'!$10:$10,
MATCH(TEXT('Tabela 7.1'!$A3174,"mmmm/aaaa"),'alimentação - Tabela 7.1'!$5:$5,0)+1), "")</f>
        <v/>
      </c>
      <c r="E3174" s="62" t="str">
        <f>IFERROR(INDEX('alimentação - Tabela 7.1'!$10:$10,
MATCH(TEXT('Tabela 7.1'!$A3174,"mmmm/aaaa"),'alimentação - Tabela 7.1'!$5:$5,0)+2), "")</f>
        <v/>
      </c>
      <c r="F3174" s="62" t="str">
        <f>IFERROR(INDEX('alimentação - Tabela 7.1'!$10:$10,
MATCH(TEXT('Tabela 7.1'!$A3174,"mmmm/aaaa"),'alimentação - Tabela 7.1'!$5:$5,0)+3), "")</f>
        <v/>
      </c>
      <c r="G3174" s="95" t="str">
        <f>IFERROR(INDEX('alimentação - Tabela 7.1'!$10:$10,
MATCH(TEXT('Tabela 7.1'!$A3174,"mmmm/aaaa"),'alimentação - Tabela 7.1'!$5:$5,0)+4), "")</f>
        <v/>
      </c>
    </row>
    <row r="3175" spans="1:7" ht="18" customHeight="1" x14ac:dyDescent="0.25">
      <c r="A3175" s="59" t="str">
        <f>IF(
   SUMPRODUCT(--('alimentação - Tabela 7.1'!$5:$5=TEXT(DATE(2020,INT((ROW(A3173)-1)/33)+1,1),"mmmm/aaaa"))) &gt; 0,
   TEXT(DATE(2020,INT((ROW(A3173)-1)/33)+1,1),"mmm/aa"),
   ""
)</f>
        <v/>
      </c>
      <c r="B3175" s="61" t="str">
        <f>IF(A3175&lt;&gt;"", 'alimentação - Tabela 7.1'!$B$11, "" )</f>
        <v/>
      </c>
      <c r="C3175" s="62" t="str">
        <f>IFERROR(INDEX('alimentação - Tabela 7.1'!$11:$11,
MATCH(TEXT('Tabela 7.1'!A3175,"mmmm/aaaa"),'alimentação - Tabela 7.1'!$5:$5,0)), "")</f>
        <v/>
      </c>
      <c r="D3175" s="62" t="str">
        <f>IFERROR(INDEX('alimentação - Tabela 7.1'!$11:$11,
MATCH(TEXT('Tabela 7.1'!$A3175,"mmmm/aaaa"),'alimentação - Tabela 7.1'!$5:$5,0)+1), "")</f>
        <v/>
      </c>
      <c r="E3175" s="62" t="str">
        <f>IFERROR(INDEX('alimentação - Tabela 7.1'!$11:$11,
MATCH(TEXT('Tabela 7.1'!$A3175,"mmmm/aaaa"),'alimentação - Tabela 7.1'!$5:$5,0)+2), "")</f>
        <v/>
      </c>
      <c r="F3175" s="62" t="str">
        <f>IFERROR(INDEX('alimentação - Tabela 7.1'!$11:$11,
MATCH(TEXT('Tabela 7.1'!$A3175,"mmmm/aaaa"),'alimentação - Tabela 7.1'!$5:$5,0)+3), "")</f>
        <v/>
      </c>
      <c r="G3175" s="95" t="str">
        <f>IFERROR(INDEX('alimentação - Tabela 7.1'!$11:$11,
MATCH(TEXT('Tabela 7.1'!$A3175,"mmmm/aaaa"),'alimentação - Tabela 7.1'!$5:$5,0)+4), "")</f>
        <v/>
      </c>
    </row>
    <row r="3176" spans="1:7" ht="18" customHeight="1" x14ac:dyDescent="0.25">
      <c r="A3176" s="59" t="str">
        <f>IF(
   SUMPRODUCT(--('alimentação - Tabela 7.1'!$5:$5=TEXT(DATE(2020,INT((ROW(A3174)-1)/33)+1,1),"mmmm/aaaa"))) &gt; 0,
   TEXT(DATE(2020,INT((ROW(A3174)-1)/33)+1,1),"mmm/aa"),
   ""
)</f>
        <v/>
      </c>
      <c r="B3176" s="61" t="str">
        <f>IF(A3176&lt;&gt;"", 'alimentação - Tabela 7.1'!$B$12, "" )</f>
        <v/>
      </c>
      <c r="C3176" s="62" t="str">
        <f>IFERROR(INDEX('alimentação - Tabela 7.1'!$12:$12,
MATCH(TEXT('Tabela 7.1'!A3176,"mmmm/aaaa"),'alimentação - Tabela 7.1'!$5:$5,0)), "")</f>
        <v/>
      </c>
      <c r="D3176" s="62" t="str">
        <f>IFERROR(INDEX('alimentação - Tabela 7.1'!$12:$12,
MATCH(TEXT('Tabela 7.1'!$A3176,"mmmm/aaaa"),'alimentação - Tabela 7.1'!$5:$5,0)+1), "")</f>
        <v/>
      </c>
      <c r="E3176" s="62" t="str">
        <f>IFERROR(INDEX('alimentação - Tabela 7.1'!$12:$12,
MATCH(TEXT('Tabela 7.1'!$A3176,"mmmm/aaaa"),'alimentação - Tabela 7.1'!$5:$5,0)+2), "")</f>
        <v/>
      </c>
      <c r="F3176" s="62" t="str">
        <f>IFERROR(INDEX('alimentação - Tabela 7.1'!$12:$12,
MATCH(TEXT('Tabela 7.1'!$A3176,"mmmm/aaaa"),'alimentação - Tabela 7.1'!$5:$5,0)+3), "")</f>
        <v/>
      </c>
      <c r="G3176" s="95" t="str">
        <f>IFERROR(INDEX('alimentação - Tabela 7.1'!$12:$12,
MATCH(TEXT('Tabela 7.1'!$A3176,"mmmm/aaaa"),'alimentação - Tabela 7.1'!$5:$5,0)+4), "")</f>
        <v/>
      </c>
    </row>
    <row r="3177" spans="1:7" ht="18" customHeight="1" x14ac:dyDescent="0.25">
      <c r="A3177" s="59" t="str">
        <f>IF(
   SUMPRODUCT(--('alimentação - Tabela 7.1'!$5:$5=TEXT(DATE(2020,INT((ROW(A3175)-1)/33)+1,1),"mmmm/aaaa"))) &gt; 0,
   TEXT(DATE(2020,INT((ROW(A3175)-1)/33)+1,1),"mmm/aa"),
   ""
)</f>
        <v/>
      </c>
      <c r="B3177" s="61" t="str">
        <f>IF(A3177&lt;&gt;"", 'alimentação - Tabela 7.1'!$B$13, "" )</f>
        <v/>
      </c>
      <c r="C3177" s="62" t="str">
        <f>IFERROR(INDEX('alimentação - Tabela 7.1'!$13:$13,
MATCH(TEXT('Tabela 7.1'!A3177,"mmmm/aaaa"),'alimentação - Tabela 7.1'!$5:$5,0)), "")</f>
        <v/>
      </c>
      <c r="D3177" s="62" t="str">
        <f>IFERROR(INDEX('alimentação - Tabela 7.1'!$13:$13,
MATCH(TEXT('Tabela 7.1'!$A3177,"mmmm/aaaa"),'alimentação - Tabela 7.1'!$5:$5,0)+1), "")</f>
        <v/>
      </c>
      <c r="E3177" s="62" t="str">
        <f>IFERROR(INDEX('alimentação - Tabela 7.1'!$13:$13,
MATCH(TEXT('Tabela 7.1'!$A3177,"mmmm/aaaa"),'alimentação - Tabela 7.1'!$5:$5,0)+2), "")</f>
        <v/>
      </c>
      <c r="F3177" s="62" t="str">
        <f>IFERROR(INDEX('alimentação - Tabela 7.1'!$13:$13,
MATCH(TEXT('Tabela 7.1'!$A3177,"mmmm/aaaa"),'alimentação - Tabela 7.1'!$5:$5,0)+3), "")</f>
        <v/>
      </c>
      <c r="G3177" s="95" t="str">
        <f>IFERROR(INDEX('alimentação - Tabela 7.1'!$13:$13,
MATCH(TEXT('Tabela 7.1'!$A3177,"mmmm/aaaa"),'alimentação - Tabela 7.1'!$5:$5,0)+4), "")</f>
        <v/>
      </c>
    </row>
    <row r="3178" spans="1:7" ht="18" customHeight="1" x14ac:dyDescent="0.25">
      <c r="A3178" s="59" t="str">
        <f>IF(
   SUMPRODUCT(--('alimentação - Tabela 7.1'!$5:$5=TEXT(DATE(2020,INT((ROW(A3176)-1)/33)+1,1),"mmmm/aaaa"))) &gt; 0,
   TEXT(DATE(2020,INT((ROW(A3176)-1)/33)+1,1),"mmm/aa"),
   ""
)</f>
        <v/>
      </c>
      <c r="B3178" s="61" t="str">
        <f>IF(A3178&lt;&gt;"", 'alimentação - Tabela 7.1'!$B$14, "" )</f>
        <v/>
      </c>
      <c r="C3178" s="62" t="str">
        <f>IFERROR(INDEX('alimentação - Tabela 7.1'!$14:$14,
MATCH(TEXT('Tabela 7.1'!A3178,"mmmm/aaaa"),'alimentação - Tabela 7.1'!$5:$5,0)), "")</f>
        <v/>
      </c>
      <c r="D3178" s="62" t="str">
        <f>IFERROR(INDEX('alimentação - Tabela 7.1'!$14:$14,
MATCH(TEXT('Tabela 7.1'!$A3178,"mmmm/aaaa"),'alimentação - Tabela 7.1'!$5:$5,0)+1), "")</f>
        <v/>
      </c>
      <c r="E3178" s="62" t="str">
        <f>IFERROR(INDEX('alimentação - Tabela 7.1'!$14:$14,
MATCH(TEXT('Tabela 7.1'!$A3178,"mmmm/aaaa"),'alimentação - Tabela 7.1'!$5:$5,0)+2), "")</f>
        <v/>
      </c>
      <c r="F3178" s="62" t="str">
        <f>IFERROR(INDEX('alimentação - Tabela 7.1'!$14:$14,
MATCH(TEXT('Tabela 7.1'!$A3178,"mmmm/aaaa"),'alimentação - Tabela 7.1'!$5:$5,0)+3), "")</f>
        <v/>
      </c>
      <c r="G3178" s="95" t="str">
        <f>IFERROR(INDEX('alimentação - Tabela 7.1'!$14:$14,
MATCH(TEXT('Tabela 7.1'!$A3178,"mmmm/aaaa"),'alimentação - Tabela 7.1'!$5:$5,0)+4), "")</f>
        <v/>
      </c>
    </row>
    <row r="3179" spans="1:7" ht="18" customHeight="1" x14ac:dyDescent="0.25">
      <c r="A3179" s="59" t="str">
        <f>IF(
   SUMPRODUCT(--('alimentação - Tabela 7.1'!$5:$5=TEXT(DATE(2020,INT((ROW(A3177)-1)/33)+1,1),"mmmm/aaaa"))) &gt; 0,
   TEXT(DATE(2020,INT((ROW(A3177)-1)/33)+1,1),"mmm/aa"),
   ""
)</f>
        <v/>
      </c>
      <c r="B3179" s="61" t="str">
        <f>IF(A3179&lt;&gt;"", 'alimentação - Tabela 7.1'!$B$15, "" )</f>
        <v/>
      </c>
      <c r="C3179" s="62" t="str">
        <f>IFERROR(INDEX('alimentação - Tabela 7.1'!$15:$15,
MATCH(TEXT('Tabela 7.1'!A3179,"mmmm/aaaa"),'alimentação - Tabela 7.1'!$5:$5,0)), "")</f>
        <v/>
      </c>
      <c r="D3179" s="62" t="str">
        <f>IFERROR(INDEX('alimentação - Tabela 7.1'!$15:$15,
MATCH(TEXT('Tabela 7.1'!$A3179,"mmmm/aaaa"),'alimentação - Tabela 7.1'!$5:$5,0)+1), "")</f>
        <v/>
      </c>
      <c r="E3179" s="62" t="str">
        <f>IFERROR(INDEX('alimentação - Tabela 7.1'!$15:$15,
MATCH(TEXT('Tabela 7.1'!$A3179,"mmmm/aaaa"),'alimentação - Tabela 7.1'!$5:$5,0)+2), "")</f>
        <v/>
      </c>
      <c r="F3179" s="62" t="str">
        <f>IFERROR(INDEX('alimentação - Tabela 7.1'!$15:$15,
MATCH(TEXT('Tabela 7.1'!$A3179,"mmmm/aaaa"),'alimentação - Tabela 7.1'!$5:$5,0)+3), "")</f>
        <v/>
      </c>
      <c r="G3179" s="95" t="str">
        <f>IFERROR(INDEX('alimentação - Tabela 7.1'!$15:$15,
MATCH(TEXT('Tabela 7.1'!$A3179,"mmmm/aaaa"),'alimentação - Tabela 7.1'!$5:$5,0)+4), "")</f>
        <v/>
      </c>
    </row>
    <row r="3180" spans="1:7" ht="18" customHeight="1" x14ac:dyDescent="0.25">
      <c r="A3180" s="59" t="str">
        <f>IF(
   SUMPRODUCT(--('alimentação - Tabela 7.1'!$5:$5=TEXT(DATE(2020,INT((ROW(A3178)-1)/33)+1,1),"mmmm/aaaa"))) &gt; 0,
   TEXT(DATE(2020,INT((ROW(A3178)-1)/33)+1,1),"mmm/aa"),
   ""
)</f>
        <v/>
      </c>
      <c r="B3180" s="61" t="str">
        <f>IF(A3180&lt;&gt;"", 'alimentação - Tabela 7.1'!$B$16, "" )</f>
        <v/>
      </c>
      <c r="C3180" s="62" t="str">
        <f>IFERROR(INDEX('alimentação - Tabela 7.1'!$16:$16,
MATCH(TEXT('Tabela 7.1'!A3180,"mmmm/aaaa"),'alimentação - Tabela 7.1'!$5:$5,0)), "")</f>
        <v/>
      </c>
      <c r="D3180" s="62" t="str">
        <f>IFERROR(INDEX('alimentação - Tabela 7.1'!$16:$16,
MATCH(TEXT('Tabela 7.1'!$A3180,"mmmm/aaaa"),'alimentação - Tabela 7.1'!$5:$5,0)+1), "")</f>
        <v/>
      </c>
      <c r="E3180" s="62" t="str">
        <f>IFERROR(INDEX('alimentação - Tabela 7.1'!$16:$16,
MATCH(TEXT('Tabela 7.1'!$A3180,"mmmm/aaaa"),'alimentação - Tabela 7.1'!$5:$5,0)+2), "")</f>
        <v/>
      </c>
      <c r="F3180" s="62" t="str">
        <f>IFERROR(INDEX('alimentação - Tabela 7.1'!$16:$16,
MATCH(TEXT('Tabela 7.1'!$A3180,"mmmm/aaaa"),'alimentação - Tabela 7.1'!$5:$5,0)+3), "")</f>
        <v/>
      </c>
      <c r="G3180" s="95" t="str">
        <f>IFERROR(INDEX('alimentação - Tabela 7.1'!$16:$16,
MATCH(TEXT('Tabela 7.1'!$A3180,"mmmm/aaaa"),'alimentação - Tabela 7.1'!$5:$5,0)+4), "")</f>
        <v/>
      </c>
    </row>
    <row r="3181" spans="1:7" ht="18" customHeight="1" x14ac:dyDescent="0.25">
      <c r="A3181" s="59" t="str">
        <f>IF(
   SUMPRODUCT(--('alimentação - Tabela 7.1'!$5:$5=TEXT(DATE(2020,INT((ROW(A3179)-1)/33)+1,1),"mmmm/aaaa"))) &gt; 0,
   TEXT(DATE(2020,INT((ROW(A3179)-1)/33)+1,1),"mmm/aa"),
   ""
)</f>
        <v/>
      </c>
      <c r="B3181" s="61" t="str">
        <f>IF(A3181&lt;&gt;"", 'alimentação - Tabela 7.1'!$B$17, "" )</f>
        <v/>
      </c>
      <c r="C3181" s="62" t="str">
        <f>IFERROR(INDEX('alimentação - Tabela 7.1'!$17:$17,
MATCH(TEXT('Tabela 7.1'!A3181,"mmmm/aaaa"),'alimentação - Tabela 7.1'!$5:$5,0)), "")</f>
        <v/>
      </c>
      <c r="D3181" s="62" t="str">
        <f>IFERROR(INDEX('alimentação - Tabela 7.1'!$17:$17,
MATCH(TEXT('Tabela 7.1'!$A3181,"mmmm/aaaa"),'alimentação - Tabela 7.1'!$5:$5,0)+1), "")</f>
        <v/>
      </c>
      <c r="E3181" s="62" t="str">
        <f>IFERROR(INDEX('alimentação - Tabela 7.1'!$17:$17,
MATCH(TEXT('Tabela 7.1'!$A3181,"mmmm/aaaa"),'alimentação - Tabela 7.1'!$5:$5,0)+2), "")</f>
        <v/>
      </c>
      <c r="F3181" s="62" t="str">
        <f>IFERROR(INDEX('alimentação - Tabela 7.1'!$17:$17,
MATCH(TEXT('Tabela 7.1'!$A3181,"mmmm/aaaa"),'alimentação - Tabela 7.1'!$5:$5,0)+3), "")</f>
        <v/>
      </c>
      <c r="G3181" s="95" t="str">
        <f>IFERROR(INDEX('alimentação - Tabela 7.1'!$17:$17,
MATCH(TEXT('Tabela 7.1'!$A3181,"mmmm/aaaa"),'alimentação - Tabela 7.1'!$5:$5,0)+4), "")</f>
        <v/>
      </c>
    </row>
    <row r="3182" spans="1:7" ht="18" customHeight="1" x14ac:dyDescent="0.25">
      <c r="A3182" s="59" t="str">
        <f>IF(
   SUMPRODUCT(--('alimentação - Tabela 7.1'!$5:$5=TEXT(DATE(2020,INT((ROW(A3180)-1)/33)+1,1),"mmmm/aaaa"))) &gt; 0,
   TEXT(DATE(2020,INT((ROW(A3180)-1)/33)+1,1),"mmm/aa"),
   ""
)</f>
        <v/>
      </c>
      <c r="B3182" s="61" t="str">
        <f>IF(A3182&lt;&gt;"", 'alimentação - Tabela 7.1'!$B$18, "" )</f>
        <v/>
      </c>
      <c r="C3182" s="62" t="str">
        <f>IFERROR(INDEX('alimentação - Tabela 7.1'!$18:$18,
MATCH(TEXT('Tabela 7.1'!A3182,"mmmm/aaaa"),'alimentação - Tabela 7.1'!$5:$5,0)), "")</f>
        <v/>
      </c>
      <c r="D3182" s="62" t="str">
        <f>IFERROR(INDEX('alimentação - Tabela 7.1'!$18:$18,
MATCH(TEXT('Tabela 7.1'!$A3182,"mmmm/aaaa"),'alimentação - Tabela 7.1'!$5:$5,0)+1), "")</f>
        <v/>
      </c>
      <c r="E3182" s="62" t="str">
        <f>IFERROR(INDEX('alimentação - Tabela 7.1'!$18:$18,
MATCH(TEXT('Tabela 7.1'!$A3182,"mmmm/aaaa"),'alimentação - Tabela 7.1'!$5:$5,0)+2), "")</f>
        <v/>
      </c>
      <c r="F3182" s="62" t="str">
        <f>IFERROR(INDEX('alimentação - Tabela 7.1'!$18:$18,
MATCH(TEXT('Tabela 7.1'!$A3182,"mmmm/aaaa"),'alimentação - Tabela 7.1'!$5:$5,0)+3), "")</f>
        <v/>
      </c>
      <c r="G3182" s="95" t="str">
        <f>IFERROR(INDEX('alimentação - Tabela 7.1'!$18:$18,
MATCH(TEXT('Tabela 7.1'!$A3182,"mmmm/aaaa"),'alimentação - Tabela 7.1'!$5:$5,0)+4), "")</f>
        <v/>
      </c>
    </row>
    <row r="3183" spans="1:7" ht="18" customHeight="1" x14ac:dyDescent="0.25">
      <c r="A3183" s="59" t="str">
        <f>IF(
   SUMPRODUCT(--('alimentação - Tabela 7.1'!$5:$5=TEXT(DATE(2020,INT((ROW(A3181)-1)/33)+1,1),"mmmm/aaaa"))) &gt; 0,
   TEXT(DATE(2020,INT((ROW(A3181)-1)/33)+1,1),"mmm/aa"),
   ""
)</f>
        <v/>
      </c>
      <c r="B3183" s="61" t="str">
        <f>IF(A3183&lt;&gt;"", 'alimentação - Tabela 7.1'!$B$19, "" )</f>
        <v/>
      </c>
      <c r="C3183" s="62" t="str">
        <f>IFERROR(INDEX('alimentação - Tabela 7.1'!$19:$19,
MATCH(TEXT('Tabela 7.1'!A3183,"mmmm/aaaa"),'alimentação - Tabela 7.1'!$5:$5,0)), "")</f>
        <v/>
      </c>
      <c r="D3183" s="62" t="str">
        <f>IFERROR(INDEX('alimentação - Tabela 7.1'!$19:$19,
MATCH(TEXT('Tabela 7.1'!$A3183,"mmmm/aaaa"),'alimentação - Tabela 7.1'!$5:$5,0)+1), "")</f>
        <v/>
      </c>
      <c r="E3183" s="62" t="str">
        <f>IFERROR(INDEX('alimentação - Tabela 7.1'!$19:$19,
MATCH(TEXT('Tabela 7.1'!$A3183,"mmmm/aaaa"),'alimentação - Tabela 7.1'!$5:$5,0)+2), "")</f>
        <v/>
      </c>
      <c r="F3183" s="62" t="str">
        <f>IFERROR(INDEX('alimentação - Tabela 7.1'!$19:$19,
MATCH(TEXT('Tabela 7.1'!$A3183,"mmmm/aaaa"),'alimentação - Tabela 7.1'!$5:$5,0)+3), "")</f>
        <v/>
      </c>
      <c r="G3183" s="95" t="str">
        <f>IFERROR(INDEX('alimentação - Tabela 7.1'!$19:$19,
MATCH(TEXT('Tabela 7.1'!$A3183,"mmmm/aaaa"),'alimentação - Tabela 7.1'!$5:$5,0)+4), "")</f>
        <v/>
      </c>
    </row>
    <row r="3184" spans="1:7" ht="18" customHeight="1" x14ac:dyDescent="0.25">
      <c r="A3184" s="59" t="str">
        <f>IF(
   SUMPRODUCT(--('alimentação - Tabela 7.1'!$5:$5=TEXT(DATE(2020,INT((ROW(A3182)-1)/33)+1,1),"mmmm/aaaa"))) &gt; 0,
   TEXT(DATE(2020,INT((ROW(A3182)-1)/33)+1,1),"mmm/aa"),
   ""
)</f>
        <v/>
      </c>
      <c r="B3184" s="61" t="str">
        <f>IF(A3184&lt;&gt;"", 'alimentação - Tabela 7.1'!$B$20, "" )</f>
        <v/>
      </c>
      <c r="C3184" s="62" t="str">
        <f>IFERROR(INDEX('alimentação - Tabela 7.1'!$20:$20,
MATCH(TEXT('Tabela 7.1'!A3184,"mmmm/aaaa"),'alimentação - Tabela 7.1'!$5:$5,0)), "")</f>
        <v/>
      </c>
      <c r="D3184" s="62" t="str">
        <f>IFERROR(INDEX('alimentação - Tabela 7.1'!$20:$20,
MATCH(TEXT('Tabela 7.1'!$A3184,"mmmm/aaaa"),'alimentação - Tabela 7.1'!$5:$5,0)+1), "")</f>
        <v/>
      </c>
      <c r="E3184" s="62" t="str">
        <f>IFERROR(INDEX('alimentação - Tabela 7.1'!$20:$20,
MATCH(TEXT('Tabela 7.1'!$A3184,"mmmm/aaaa"),'alimentação - Tabela 7.1'!$5:$5,0)+2), "")</f>
        <v/>
      </c>
      <c r="F3184" s="62" t="str">
        <f>IFERROR(INDEX('alimentação - Tabela 7.1'!$20:$20,
MATCH(TEXT('Tabela 7.1'!$A3184,"mmmm/aaaa"),'alimentação - Tabela 7.1'!$5:$5,0)+3), "")</f>
        <v/>
      </c>
      <c r="G3184" s="95" t="str">
        <f>IFERROR(INDEX('alimentação - Tabela 7.1'!$20:$20,
MATCH(TEXT('Tabela 7.1'!$A3184,"mmmm/aaaa"),'alimentação - Tabela 7.1'!$5:$5,0)+4), "")</f>
        <v/>
      </c>
    </row>
    <row r="3185" spans="1:7" ht="18" customHeight="1" x14ac:dyDescent="0.25">
      <c r="A3185" s="59" t="str">
        <f>IF(
   SUMPRODUCT(--('alimentação - Tabela 7.1'!$5:$5=TEXT(DATE(2020,INT((ROW(A3183)-1)/33)+1,1),"mmmm/aaaa"))) &gt; 0,
   TEXT(DATE(2020,INT((ROW(A3183)-1)/33)+1,1),"mmm/aa"),
   ""
)</f>
        <v/>
      </c>
      <c r="B3185" s="61" t="str">
        <f>IF(A3185&lt;&gt;"", 'alimentação - Tabela 7.1'!$B$21, "" )</f>
        <v/>
      </c>
      <c r="C3185" s="62" t="str">
        <f>IFERROR(INDEX('alimentação - Tabela 7.1'!$21:$21,
MATCH(TEXT('Tabela 7.1'!A3185,"mmmm/aaaa"),'alimentação - Tabela 7.1'!$5:$5,0)), "")</f>
        <v/>
      </c>
      <c r="D3185" s="62" t="str">
        <f>IFERROR(INDEX('alimentação - Tabela 7.1'!$21:$21,
MATCH(TEXT('Tabela 7.1'!$A3185,"mmmm/aaaa"),'alimentação - Tabela 7.1'!$5:$5,0)+1), "")</f>
        <v/>
      </c>
      <c r="E3185" s="62" t="str">
        <f>IFERROR(INDEX('alimentação - Tabela 7.1'!$21:$21,
MATCH(TEXT('Tabela 7.1'!$A3185,"mmmm/aaaa"),'alimentação - Tabela 7.1'!$5:$5,0)+2), "")</f>
        <v/>
      </c>
      <c r="F3185" s="62" t="str">
        <f>IFERROR(INDEX('alimentação - Tabela 7.1'!$21:$21,
MATCH(TEXT('Tabela 7.1'!$A3185,"mmmm/aaaa"),'alimentação - Tabela 7.1'!$5:$5,0)+3), "")</f>
        <v/>
      </c>
      <c r="G3185" s="95" t="str">
        <f>IFERROR(INDEX('alimentação - Tabela 7.1'!$21:$21,
MATCH(TEXT('Tabela 7.1'!$A3185,"mmmm/aaaa"),'alimentação - Tabela 7.1'!$5:$5,0)+4), "")</f>
        <v/>
      </c>
    </row>
    <row r="3186" spans="1:7" ht="18" customHeight="1" x14ac:dyDescent="0.25">
      <c r="A3186" s="59" t="str">
        <f>IF(
   SUMPRODUCT(--('alimentação - Tabela 7.1'!$5:$5=TEXT(DATE(2020,INT((ROW(A3184)-1)/33)+1,1),"mmmm/aaaa"))) &gt; 0,
   TEXT(DATE(2020,INT((ROW(A3184)-1)/33)+1,1),"mmm/aa"),
   ""
)</f>
        <v/>
      </c>
      <c r="B3186" s="61" t="str">
        <f>IF(A3186&lt;&gt;"", 'alimentação - Tabela 7.1'!$B$22, "" )</f>
        <v/>
      </c>
      <c r="C3186" s="62" t="str">
        <f>IFERROR(INDEX('alimentação - Tabela 7.1'!$22:$22,
MATCH(TEXT('Tabela 7.1'!A3186,"mmmm/aaaa"),'alimentação - Tabela 7.1'!$5:$5,0)), "")</f>
        <v/>
      </c>
      <c r="D3186" s="62" t="str">
        <f>IFERROR(INDEX('alimentação - Tabela 7.1'!$22:$22,
MATCH(TEXT('Tabela 7.1'!$A3186,"mmmm/aaaa"),'alimentação - Tabela 7.1'!$5:$5,0)+1), "")</f>
        <v/>
      </c>
      <c r="E3186" s="62" t="str">
        <f>IFERROR(INDEX('alimentação - Tabela 7.1'!$22:$22,
MATCH(TEXT('Tabela 7.1'!$A3186,"mmmm/aaaa"),'alimentação - Tabela 7.1'!$5:$5,0)+2), "")</f>
        <v/>
      </c>
      <c r="F3186" s="62" t="str">
        <f>IFERROR(INDEX('alimentação - Tabela 7.1'!$22:$22,
MATCH(TEXT('Tabela 7.1'!$A3186,"mmmm/aaaa"),'alimentação - Tabela 7.1'!$5:$5,0)+3), "")</f>
        <v/>
      </c>
      <c r="G3186" s="95" t="str">
        <f>IFERROR(INDEX('alimentação - Tabela 7.1'!$22:$22,
MATCH(TEXT('Tabela 7.1'!$A3186,"mmmm/aaaa"),'alimentação - Tabela 7.1'!$5:$5,0)+4), "")</f>
        <v/>
      </c>
    </row>
    <row r="3187" spans="1:7" ht="18" customHeight="1" x14ac:dyDescent="0.25">
      <c r="A3187" s="59" t="str">
        <f>IF(
   SUMPRODUCT(--('alimentação - Tabela 7.1'!$5:$5=TEXT(DATE(2020,INT((ROW(A3185)-1)/33)+1,1),"mmmm/aaaa"))) &gt; 0,
   TEXT(DATE(2020,INT((ROW(A3185)-1)/33)+1,1),"mmm/aa"),
   ""
)</f>
        <v/>
      </c>
      <c r="B3187" s="61" t="str">
        <f>IF(A3187&lt;&gt;"", 'alimentação - Tabela 7.1'!$B$23, "" )</f>
        <v/>
      </c>
      <c r="C3187" s="62" t="str">
        <f>IFERROR(INDEX('alimentação - Tabela 7.1'!$23:$23,
MATCH(TEXT('Tabela 7.1'!A3187,"mmmm/aaaa"),'alimentação - Tabela 7.1'!$5:$5,0)), "")</f>
        <v/>
      </c>
      <c r="D3187" s="62" t="str">
        <f>IFERROR(INDEX('alimentação - Tabela 7.1'!$23:$23,
MATCH(TEXT('Tabela 7.1'!$A3187,"mmmm/aaaa"),'alimentação - Tabela 7.1'!$5:$5,0)+1), "")</f>
        <v/>
      </c>
      <c r="E3187" s="62" t="str">
        <f>IFERROR(INDEX('alimentação - Tabela 7.1'!$23:$23,
MATCH(TEXT('Tabela 7.1'!$A3187,"mmmm/aaaa"),'alimentação - Tabela 7.1'!$5:$5,0)+2), "")</f>
        <v/>
      </c>
      <c r="F3187" s="62" t="str">
        <f>IFERROR(INDEX('alimentação - Tabela 7.1'!$23:$23,
MATCH(TEXT('Tabela 7.1'!$A3187,"mmmm/aaaa"),'alimentação - Tabela 7.1'!$5:$5,0)+3), "")</f>
        <v/>
      </c>
      <c r="G3187" s="95" t="str">
        <f>IFERROR(INDEX('alimentação - Tabela 7.1'!$23:$23,
MATCH(TEXT('Tabela 7.1'!$A3187,"mmmm/aaaa"),'alimentação - Tabela 7.1'!$5:$5,0)+4), "")</f>
        <v/>
      </c>
    </row>
    <row r="3188" spans="1:7" ht="18" customHeight="1" x14ac:dyDescent="0.25">
      <c r="A3188" s="59" t="str">
        <f>IF(
   SUMPRODUCT(--('alimentação - Tabela 7.1'!$5:$5=TEXT(DATE(2020,INT((ROW(A3186)-1)/33)+1,1),"mmmm/aaaa"))) &gt; 0,
   TEXT(DATE(2020,INT((ROW(A3186)-1)/33)+1,1),"mmm/aa"),
   ""
)</f>
        <v/>
      </c>
      <c r="B3188" s="61" t="str">
        <f>IF(A3188&lt;&gt;"", 'alimentação - Tabela 7.1'!$B$24, "" )</f>
        <v/>
      </c>
      <c r="C3188" s="62" t="str">
        <f>IFERROR(INDEX('alimentação - Tabela 7.1'!$24:$24,
MATCH(TEXT('Tabela 7.1'!A3188,"mmmm/aaaa"),'alimentação - Tabela 7.1'!$5:$5,0)), "")</f>
        <v/>
      </c>
      <c r="D3188" s="62" t="str">
        <f>IFERROR(INDEX('alimentação - Tabela 7.1'!$24:$24,
MATCH(TEXT('Tabela 7.1'!$A3188,"mmmm/aaaa"),'alimentação - Tabela 7.1'!$5:$5,0)+1), "")</f>
        <v/>
      </c>
      <c r="E3188" s="62" t="str">
        <f>IFERROR(INDEX('alimentação - Tabela 7.1'!$24:$24,
MATCH(TEXT('Tabela 7.1'!$A3188,"mmmm/aaaa"),'alimentação - Tabela 7.1'!$5:$5,0)+2), "")</f>
        <v/>
      </c>
      <c r="F3188" s="62" t="str">
        <f>IFERROR(INDEX('alimentação - Tabela 7.1'!$24:$24,
MATCH(TEXT('Tabela 7.1'!$A3188,"mmmm/aaaa"),'alimentação - Tabela 7.1'!$5:$5,0)+3), "")</f>
        <v/>
      </c>
      <c r="G3188" s="95" t="str">
        <f>IFERROR(INDEX('alimentação - Tabela 7.1'!$24:$24,
MATCH(TEXT('Tabela 7.1'!$A3188,"mmmm/aaaa"),'alimentação - Tabela 7.1'!$5:$5,0)+4), "")</f>
        <v/>
      </c>
    </row>
    <row r="3189" spans="1:7" ht="18" customHeight="1" x14ac:dyDescent="0.25">
      <c r="A3189" s="59" t="str">
        <f>IF(
   SUMPRODUCT(--('alimentação - Tabela 7.1'!$5:$5=TEXT(DATE(2020,INT((ROW(A3187)-1)/33)+1,1),"mmmm/aaaa"))) &gt; 0,
   TEXT(DATE(2020,INT((ROW(A3187)-1)/33)+1,1),"mmm/aa"),
   ""
)</f>
        <v/>
      </c>
      <c r="B3189" s="61" t="str">
        <f>IF(A3189&lt;&gt;"", 'alimentação - Tabela 7.1'!$B$25, "" )</f>
        <v/>
      </c>
      <c r="C3189" s="62" t="str">
        <f>IFERROR(INDEX('alimentação - Tabela 7.1'!$25:$25,
MATCH(TEXT('Tabela 7.1'!A3189,"mmmm/aaaa"),'alimentação - Tabela 7.1'!$5:$5,0)), "")</f>
        <v/>
      </c>
      <c r="D3189" s="62" t="str">
        <f>IFERROR(INDEX('alimentação - Tabela 7.1'!$25:$25,
MATCH(TEXT('Tabela 7.1'!$A3189,"mmmm/aaaa"),'alimentação - Tabela 7.1'!$5:$5,0)+1), "")</f>
        <v/>
      </c>
      <c r="E3189" s="62" t="str">
        <f>IFERROR(INDEX('alimentação - Tabela 7.1'!$25:$25,
MATCH(TEXT('Tabela 7.1'!$A3189,"mmmm/aaaa"),'alimentação - Tabela 7.1'!$5:$5,0)+2), "")</f>
        <v/>
      </c>
      <c r="F3189" s="62" t="str">
        <f>IFERROR(INDEX('alimentação - Tabela 7.1'!$25:$25,
MATCH(TEXT('Tabela 7.1'!$A3189,"mmmm/aaaa"),'alimentação - Tabela 7.1'!$5:$5,0)+3), "")</f>
        <v/>
      </c>
      <c r="G3189" s="95" t="str">
        <f>IFERROR(INDEX('alimentação - Tabela 7.1'!$25:$25,
MATCH(TEXT('Tabela 7.1'!$A3189,"mmmm/aaaa"),'alimentação - Tabela 7.1'!$5:$5,0)+4), "")</f>
        <v/>
      </c>
    </row>
    <row r="3190" spans="1:7" ht="18" customHeight="1" x14ac:dyDescent="0.25">
      <c r="A3190" s="59" t="str">
        <f>IF(
   SUMPRODUCT(--('alimentação - Tabela 7.1'!$5:$5=TEXT(DATE(2020,INT((ROW(A3188)-1)/33)+1,1),"mmmm/aaaa"))) &gt; 0,
   TEXT(DATE(2020,INT((ROW(A3188)-1)/33)+1,1),"mmm/aa"),
   ""
)</f>
        <v/>
      </c>
      <c r="B3190" s="61" t="str">
        <f>IF(A3190&lt;&gt;"", 'alimentação - Tabela 7.1'!$B$26, "" )</f>
        <v/>
      </c>
      <c r="C3190" s="62" t="str">
        <f>IFERROR(INDEX('alimentação - Tabela 7.1'!$26:$26,
MATCH(TEXT('Tabela 7.1'!A3190,"mmmm/aaaa"),'alimentação - Tabela 7.1'!$5:$5,0)), "")</f>
        <v/>
      </c>
      <c r="D3190" s="62" t="str">
        <f>IFERROR(INDEX('alimentação - Tabela 7.1'!$26:$26,
MATCH(TEXT('Tabela 7.1'!$A3190,"mmmm/aaaa"),'alimentação - Tabela 7.1'!$5:$5,0)+1), "")</f>
        <v/>
      </c>
      <c r="E3190" s="62" t="str">
        <f>IFERROR(INDEX('alimentação - Tabela 7.1'!$26:$26,
MATCH(TEXT('Tabela 7.1'!$A3190,"mmmm/aaaa"),'alimentação - Tabela 7.1'!$5:$5,0)+2), "")</f>
        <v/>
      </c>
      <c r="F3190" s="62" t="str">
        <f>IFERROR(INDEX('alimentação - Tabela 7.1'!$26:$26,
MATCH(TEXT('Tabela 7.1'!$A3190,"mmmm/aaaa"),'alimentação - Tabela 7.1'!$5:$5,0)+3), "")</f>
        <v/>
      </c>
      <c r="G3190" s="95" t="str">
        <f>IFERROR(INDEX('alimentação - Tabela 7.1'!$26:$26,
MATCH(TEXT('Tabela 7.1'!$A3190,"mmmm/aaaa"),'alimentação - Tabela 7.1'!$5:$5,0)+4), "")</f>
        <v/>
      </c>
    </row>
    <row r="3191" spans="1:7" ht="18" customHeight="1" x14ac:dyDescent="0.25">
      <c r="A3191" s="59" t="str">
        <f>IF(
   SUMPRODUCT(--('alimentação - Tabela 7.1'!$5:$5=TEXT(DATE(2020,INT((ROW(A3189)-1)/33)+1,1),"mmmm/aaaa"))) &gt; 0,
   TEXT(DATE(2020,INT((ROW(A3189)-1)/33)+1,1),"mmm/aa"),
   ""
)</f>
        <v/>
      </c>
      <c r="B3191" s="61" t="str">
        <f>IF(A3191&lt;&gt;"", 'alimentação - Tabela 7.1'!$B$27, "" )</f>
        <v/>
      </c>
      <c r="C3191" s="62" t="str">
        <f>IFERROR(INDEX('alimentação - Tabela 7.1'!$27:$27,
MATCH(TEXT('Tabela 7.1'!A3191,"mmmm/aaaa"),'alimentação - Tabela 7.1'!$5:$5,0)), "")</f>
        <v/>
      </c>
      <c r="D3191" s="62" t="str">
        <f>IFERROR(INDEX('alimentação - Tabela 7.1'!$27:$27,
MATCH(TEXT('Tabela 7.1'!$A3191,"mmmm/aaaa"),'alimentação - Tabela 7.1'!$5:$5,0)+1), "")</f>
        <v/>
      </c>
      <c r="E3191" s="62" t="str">
        <f>IFERROR(INDEX('alimentação - Tabela 7.1'!$27:$27,
MATCH(TEXT('Tabela 7.1'!$A3191,"mmmm/aaaa"),'alimentação - Tabela 7.1'!$5:$5,0)+2), "")</f>
        <v/>
      </c>
      <c r="F3191" s="62" t="str">
        <f>IFERROR(INDEX('alimentação - Tabela 7.1'!$27:$27,
MATCH(TEXT('Tabela 7.1'!$A3191,"mmmm/aaaa"),'alimentação - Tabela 7.1'!$5:$5,0)+3), "")</f>
        <v/>
      </c>
      <c r="G3191" s="95" t="str">
        <f>IFERROR(INDEX('alimentação - Tabela 7.1'!$27:$27,
MATCH(TEXT('Tabela 7.1'!$A3191,"mmmm/aaaa"),'alimentação - Tabela 7.1'!$5:$5,0)+4), "")</f>
        <v/>
      </c>
    </row>
    <row r="3192" spans="1:7" ht="18" customHeight="1" x14ac:dyDescent="0.25">
      <c r="A3192" s="59" t="str">
        <f>IF(
   SUMPRODUCT(--('alimentação - Tabela 7.1'!$5:$5=TEXT(DATE(2020,INT((ROW(A3190)-1)/33)+1,1),"mmmm/aaaa"))) &gt; 0,
   TEXT(DATE(2020,INT((ROW(A3190)-1)/33)+1,1),"mmm/aa"),
   ""
)</f>
        <v/>
      </c>
      <c r="B3192" s="61" t="str">
        <f>IF(A3192&lt;&gt;"", 'alimentação - Tabela 7.1'!$B$28, "" )</f>
        <v/>
      </c>
      <c r="C3192" s="62" t="str">
        <f>IFERROR(INDEX('alimentação - Tabela 7.1'!$28:$28,
MATCH(TEXT('Tabela 7.1'!A3192,"mmmm/aaaa"),'alimentação - Tabela 7.1'!$5:$5,0)), "")</f>
        <v/>
      </c>
      <c r="D3192" s="62" t="str">
        <f>IFERROR(INDEX('alimentação - Tabela 7.1'!$28:$28,
MATCH(TEXT('Tabela 7.1'!$A3192,"mmmm/aaaa"),'alimentação - Tabela 7.1'!$5:$5,0)+1), "")</f>
        <v/>
      </c>
      <c r="E3192" s="62" t="str">
        <f>IFERROR(INDEX('alimentação - Tabela 7.1'!$28:$28,
MATCH(TEXT('Tabela 7.1'!$A3192,"mmmm/aaaa"),'alimentação - Tabela 7.1'!$5:$5,0)+2), "")</f>
        <v/>
      </c>
      <c r="F3192" s="62" t="str">
        <f>IFERROR(INDEX('alimentação - Tabela 7.1'!$28:$28,
MATCH(TEXT('Tabela 7.1'!$A3192,"mmmm/aaaa"),'alimentação - Tabela 7.1'!$5:$5,0)+3), "")</f>
        <v/>
      </c>
      <c r="G3192" s="95" t="str">
        <f>IFERROR(INDEX('alimentação - Tabela 7.1'!$28:$28,
MATCH(TEXT('Tabela 7.1'!$A3192,"mmmm/aaaa"),'alimentação - Tabela 7.1'!$5:$5,0)+4), "")</f>
        <v/>
      </c>
    </row>
    <row r="3193" spans="1:7" ht="18" customHeight="1" x14ac:dyDescent="0.25">
      <c r="A3193" s="59" t="str">
        <f>IF(
   SUMPRODUCT(--('alimentação - Tabela 7.1'!$5:$5=TEXT(DATE(2020,INT((ROW(A3191)-1)/33)+1,1),"mmmm/aaaa"))) &gt; 0,
   TEXT(DATE(2020,INT((ROW(A3191)-1)/33)+1,1),"mmm/aa"),
   ""
)</f>
        <v/>
      </c>
      <c r="B3193" s="61" t="str">
        <f>IF(A3193&lt;&gt;"", 'alimentação - Tabela 7.1'!$B$29, "" )</f>
        <v/>
      </c>
      <c r="C3193" s="62" t="str">
        <f>IFERROR(INDEX('alimentação - Tabela 7.1'!$29:$29,
MATCH(TEXT('Tabela 7.1'!A3193,"mmmm/aaaa"),'alimentação - Tabela 7.1'!$5:$5,0)), "")</f>
        <v/>
      </c>
      <c r="D3193" s="62" t="str">
        <f>IFERROR(INDEX('alimentação - Tabela 7.1'!$29:$29,
MATCH(TEXT('Tabela 7.1'!$A3193,"mmmm/aaaa"),'alimentação - Tabela 7.1'!$5:$5,0)+1), "")</f>
        <v/>
      </c>
      <c r="E3193" s="62" t="str">
        <f>IFERROR(INDEX('alimentação - Tabela 7.1'!$29:$29,
MATCH(TEXT('Tabela 7.1'!$A3193,"mmmm/aaaa"),'alimentação - Tabela 7.1'!$5:$5,0)+2), "")</f>
        <v/>
      </c>
      <c r="F3193" s="62" t="str">
        <f>IFERROR(INDEX('alimentação - Tabela 7.1'!$29:$29,
MATCH(TEXT('Tabela 7.1'!$A3193,"mmmm/aaaa"),'alimentação - Tabela 7.1'!$5:$5,0)+3), "")</f>
        <v/>
      </c>
      <c r="G3193" s="95" t="str">
        <f>IFERROR(INDEX('alimentação - Tabela 7.1'!$29:$29,
MATCH(TEXT('Tabela 7.1'!$A3193,"mmmm/aaaa"),'alimentação - Tabela 7.1'!$5:$5,0)+4), "")</f>
        <v/>
      </c>
    </row>
    <row r="3194" spans="1:7" ht="18" customHeight="1" x14ac:dyDescent="0.25">
      <c r="A3194" s="59" t="str">
        <f>IF(
   SUMPRODUCT(--('alimentação - Tabela 7.1'!$5:$5=TEXT(DATE(2020,INT((ROW(A3192)-1)/33)+1,1),"mmmm/aaaa"))) &gt; 0,
   TEXT(DATE(2020,INT((ROW(A3192)-1)/33)+1,1),"mmm/aa"),
   ""
)</f>
        <v/>
      </c>
      <c r="B3194" s="61" t="str">
        <f>IF(A3194&lt;&gt;"", 'alimentação - Tabela 7.1'!$B$30, "" )</f>
        <v/>
      </c>
      <c r="C3194" s="62" t="str">
        <f>IFERROR(INDEX('alimentação - Tabela 7.1'!$30:$30,
MATCH(TEXT('Tabela 7.1'!A3194,"mmmm/aaaa"),'alimentação - Tabela 7.1'!$5:$5,0)), "")</f>
        <v/>
      </c>
      <c r="D3194" s="62" t="str">
        <f>IFERROR(INDEX('alimentação - Tabela 7.1'!$30:$30,
MATCH(TEXT('Tabela 7.1'!$A3194,"mmmm/aaaa"),'alimentação - Tabela 7.1'!$5:$5,0)+1), "")</f>
        <v/>
      </c>
      <c r="E3194" s="62" t="str">
        <f>IFERROR(INDEX('alimentação - Tabela 7.1'!$30:$30,
MATCH(TEXT('Tabela 7.1'!$A3194,"mmmm/aaaa"),'alimentação - Tabela 7.1'!$5:$5,0)+2), "")</f>
        <v/>
      </c>
      <c r="F3194" s="62" t="str">
        <f>IFERROR(INDEX('alimentação - Tabela 7.1'!$30:$30,
MATCH(TEXT('Tabela 7.1'!$A3194,"mmmm/aaaa"),'alimentação - Tabela 7.1'!$5:$5,0)+3), "")</f>
        <v/>
      </c>
      <c r="G3194" s="95" t="str">
        <f>IFERROR(INDEX('alimentação - Tabela 7.1'!$30:$30,
MATCH(TEXT('Tabela 7.1'!$A3194,"mmmm/aaaa"),'alimentação - Tabela 7.1'!$5:$5,0)+4), "")</f>
        <v/>
      </c>
    </row>
    <row r="3195" spans="1:7" ht="18" customHeight="1" x14ac:dyDescent="0.25">
      <c r="A3195" s="59" t="str">
        <f>IF(
   SUMPRODUCT(--('alimentação - Tabela 7.1'!$5:$5=TEXT(DATE(2020,INT((ROW(A3193)-1)/33)+1,1),"mmmm/aaaa"))) &gt; 0,
   TEXT(DATE(2020,INT((ROW(A3193)-1)/33)+1,1),"mmm/aa"),
   ""
)</f>
        <v/>
      </c>
      <c r="B3195" s="61" t="str">
        <f>IF(A3195&lt;&gt;"", 'alimentação - Tabela 7.1'!$B$31, "" )</f>
        <v/>
      </c>
      <c r="C3195" s="62" t="str">
        <f>IFERROR(INDEX('alimentação - Tabela 7.1'!$31:$31,
MATCH(TEXT('Tabela 7.1'!A3195,"mmmm/aaaa"),'alimentação - Tabela 7.1'!$5:$5,0)), "")</f>
        <v/>
      </c>
      <c r="D3195" s="62" t="str">
        <f>IFERROR(INDEX('alimentação - Tabela 7.1'!$31:$31,
MATCH(TEXT('Tabela 7.1'!$A3195,"mmmm/aaaa"),'alimentação - Tabela 7.1'!$5:$5,0)+1), "")</f>
        <v/>
      </c>
      <c r="E3195" s="62" t="str">
        <f>IFERROR(INDEX('alimentação - Tabela 7.1'!$31:$31,
MATCH(TEXT('Tabela 7.1'!$A3195,"mmmm/aaaa"),'alimentação - Tabela 7.1'!$5:$5,0)+2), "")</f>
        <v/>
      </c>
      <c r="F3195" s="62" t="str">
        <f>IFERROR(INDEX('alimentação - Tabela 7.1'!$31:$31,
MATCH(TEXT('Tabela 7.1'!$A3195,"mmmm/aaaa"),'alimentação - Tabela 7.1'!$5:$5,0)+3), "")</f>
        <v/>
      </c>
      <c r="G3195" s="95" t="str">
        <f>IFERROR(INDEX('alimentação - Tabela 7.1'!$31:$31,
MATCH(TEXT('Tabela 7.1'!$A3195,"mmmm/aaaa"),'alimentação - Tabela 7.1'!$5:$5,0)+4), "")</f>
        <v/>
      </c>
    </row>
    <row r="3196" spans="1:7" ht="18" customHeight="1" x14ac:dyDescent="0.25">
      <c r="A3196" s="59" t="str">
        <f>IF(
   SUMPRODUCT(--('alimentação - Tabela 7.1'!$5:$5=TEXT(DATE(2020,INT((ROW(A3194)-1)/33)+1,1),"mmmm/aaaa"))) &gt; 0,
   TEXT(DATE(2020,INT((ROW(A3194)-1)/33)+1,1),"mmm/aa"),
   ""
)</f>
        <v/>
      </c>
      <c r="B3196" s="61" t="str">
        <f>IF(A3196&lt;&gt;"", 'alimentação - Tabela 7.1'!$B$32, "" )</f>
        <v/>
      </c>
      <c r="C3196" s="62" t="str">
        <f>IFERROR(INDEX('alimentação - Tabela 7.1'!$32:$32,
MATCH(TEXT('Tabela 7.1'!A3196,"mmmm/aaaa"),'alimentação - Tabela 7.1'!$5:$5,0)), "")</f>
        <v/>
      </c>
      <c r="D3196" s="62" t="str">
        <f>IFERROR(INDEX('alimentação - Tabela 7.1'!$32:$32,
MATCH(TEXT('Tabela 7.1'!$A3196,"mmmm/aaaa"),'alimentação - Tabela 7.1'!$5:$5,0)+1), "")</f>
        <v/>
      </c>
      <c r="E3196" s="62" t="str">
        <f>IFERROR(INDEX('alimentação - Tabela 7.1'!$32:$32,
MATCH(TEXT('Tabela 7.1'!$A3196,"mmmm/aaaa"),'alimentação - Tabela 7.1'!$5:$5,0)+2), "")</f>
        <v/>
      </c>
      <c r="F3196" s="62" t="str">
        <f>IFERROR(INDEX('alimentação - Tabela 7.1'!$32:$32,
MATCH(TEXT('Tabela 7.1'!$A3196,"mmmm/aaaa"),'alimentação - Tabela 7.1'!$5:$5,0)+3), "")</f>
        <v/>
      </c>
      <c r="G3196" s="95" t="str">
        <f>IFERROR(INDEX('alimentação - Tabela 7.1'!$32:$32,
MATCH(TEXT('Tabela 7.1'!$A3196,"mmmm/aaaa"),'alimentação - Tabela 7.1'!$5:$5,0)+4), "")</f>
        <v/>
      </c>
    </row>
    <row r="3197" spans="1:7" ht="18" customHeight="1" x14ac:dyDescent="0.25">
      <c r="A3197" s="59" t="str">
        <f>IF(
   SUMPRODUCT(--('alimentação - Tabela 7.1'!$5:$5=TEXT(DATE(2020,INT((ROW(A3195)-1)/33)+1,1),"mmmm/aaaa"))) &gt; 0,
   TEXT(DATE(2020,INT((ROW(A3195)-1)/33)+1,1),"mmm/aa"),
   ""
)</f>
        <v/>
      </c>
      <c r="B3197" s="61" t="str">
        <f>IF(A3197&lt;&gt;"", 'alimentação - Tabela 7.1'!$B$33, "" )</f>
        <v/>
      </c>
      <c r="C3197" s="62" t="str">
        <f>IFERROR(INDEX('alimentação - Tabela 7.1'!$33:$33,
MATCH(TEXT('Tabela 7.1'!A3197,"mmmm/aaaa"),'alimentação - Tabela 7.1'!$5:$5,0)), "")</f>
        <v/>
      </c>
      <c r="D3197" s="62" t="str">
        <f>IFERROR(INDEX('alimentação - Tabela 7.1'!$33:$33,
MATCH(TEXT('Tabela 7.1'!$A3197,"mmmm/aaaa"),'alimentação - Tabela 7.1'!$5:$5,0)+1), "")</f>
        <v/>
      </c>
      <c r="E3197" s="62" t="str">
        <f>IFERROR(INDEX('alimentação - Tabela 7.1'!$33:$33,
MATCH(TEXT('Tabela 7.1'!$A3197,"mmmm/aaaa"),'alimentação - Tabela 7.1'!$5:$5,0)+2), "")</f>
        <v/>
      </c>
      <c r="F3197" s="62" t="str">
        <f>IFERROR(INDEX('alimentação - Tabela 7.1'!$33:$33,
MATCH(TEXT('Tabela 7.1'!$A3197,"mmmm/aaaa"),'alimentação - Tabela 7.1'!$5:$5,0)+3), "")</f>
        <v/>
      </c>
      <c r="G3197" s="95" t="str">
        <f>IFERROR(INDEX('alimentação - Tabela 7.1'!$33:$33,
MATCH(TEXT('Tabela 7.1'!$A3197,"mmmm/aaaa"),'alimentação - Tabela 7.1'!$5:$5,0)+4), "")</f>
        <v/>
      </c>
    </row>
    <row r="3198" spans="1:7" ht="18" customHeight="1" x14ac:dyDescent="0.25">
      <c r="A3198" s="59" t="str">
        <f>IF(
   SUMPRODUCT(--('alimentação - Tabela 7.1'!$5:$5=TEXT(DATE(2020,INT((ROW(A3196)-1)/33)+1,1),"mmmm/aaaa"))) &gt; 0,
   TEXT(DATE(2020,INT((ROW(A3196)-1)/33)+1,1),"mmm/aa"),
   ""
)</f>
        <v/>
      </c>
      <c r="B3198" s="61" t="str">
        <f>IF(A3198&lt;&gt;"", 'alimentação - Tabela 7.1'!$B$34, "" )</f>
        <v/>
      </c>
      <c r="C3198" s="62" t="str">
        <f>IFERROR(INDEX('alimentação - Tabela 7.1'!$34:$34,
MATCH(TEXT('Tabela 7.1'!A3198,"mmmm/aaaa"),'alimentação - Tabela 7.1'!$5:$5,0)), "")</f>
        <v/>
      </c>
      <c r="D3198" s="62" t="str">
        <f>IFERROR(INDEX('alimentação - Tabela 7.1'!$34:$34,
MATCH(TEXT('Tabela 7.1'!$A3198,"mmmm/aaaa"),'alimentação - Tabela 7.1'!$5:$5,0)+1), "")</f>
        <v/>
      </c>
      <c r="E3198" s="62" t="str">
        <f>IFERROR(INDEX('alimentação - Tabela 7.1'!$34:$34,
MATCH(TEXT('Tabela 7.1'!$A3198,"mmmm/aaaa"),'alimentação - Tabela 7.1'!$5:$5,0)+2), "")</f>
        <v/>
      </c>
      <c r="F3198" s="62" t="str">
        <f>IFERROR(INDEX('alimentação - Tabela 7.1'!$34:$34,
MATCH(TEXT('Tabela 7.1'!$A3198,"mmmm/aaaa"),'alimentação - Tabela 7.1'!$5:$5,0)+3), "")</f>
        <v/>
      </c>
      <c r="G3198" s="95" t="str">
        <f>IFERROR(INDEX('alimentação - Tabela 7.1'!$34:$34,
MATCH(TEXT('Tabela 7.1'!$A3198,"mmmm/aaaa"),'alimentação - Tabela 7.1'!$5:$5,0)+4), "")</f>
        <v/>
      </c>
    </row>
    <row r="3199" spans="1:7" ht="18" customHeight="1" x14ac:dyDescent="0.25">
      <c r="A3199" s="59" t="str">
        <f>IF(
   SUMPRODUCT(--('alimentação - Tabela 7.1'!$5:$5=TEXT(DATE(2020,INT((ROW(A3197)-1)/33)+1,1),"mmmm/aaaa"))) &gt; 0,
   TEXT(DATE(2020,INT((ROW(A3197)-1)/33)+1,1),"mmm/aa"),
   ""
)</f>
        <v/>
      </c>
      <c r="B3199" s="61" t="str">
        <f>IF(A3199&lt;&gt;"", 'alimentação - Tabela 7.1'!$B$35, "" )</f>
        <v/>
      </c>
      <c r="C3199" s="62" t="str">
        <f>IFERROR(INDEX('alimentação - Tabela 7.1'!$35:$35,
MATCH(TEXT('Tabela 7.1'!A3199,"mmmm/aaaa"),'alimentação - Tabela 7.1'!$5:$5,0)), "")</f>
        <v/>
      </c>
      <c r="D3199" s="62" t="str">
        <f>IFERROR(INDEX('alimentação - Tabela 7.1'!$35:$35,
MATCH(TEXT('Tabela 7.1'!$A3199,"mmmm/aaaa"),'alimentação - Tabela 7.1'!$5:$5,0)+1), "")</f>
        <v/>
      </c>
      <c r="E3199" s="62" t="str">
        <f>IFERROR(INDEX('alimentação - Tabela 7.1'!$35:$35,
MATCH(TEXT('Tabela 7.1'!$A3199,"mmmm/aaaa"),'alimentação - Tabela 7.1'!$5:$5,0)+2), "")</f>
        <v/>
      </c>
      <c r="F3199" s="62" t="str">
        <f>IFERROR(INDEX('alimentação - Tabela 7.1'!$35:$35,
MATCH(TEXT('Tabela 7.1'!$A3199,"mmmm/aaaa"),'alimentação - Tabela 7.1'!$5:$5,0)+3), "")</f>
        <v/>
      </c>
      <c r="G3199" s="95" t="str">
        <f>IFERROR(INDEX('alimentação - Tabela 7.1'!$35:$35,
MATCH(TEXT('Tabela 7.1'!$A3199,"mmmm/aaaa"),'alimentação - Tabela 7.1'!$5:$5,0)+4), "")</f>
        <v/>
      </c>
    </row>
    <row r="3200" spans="1:7" ht="18" customHeight="1" x14ac:dyDescent="0.25">
      <c r="A3200" s="59" t="str">
        <f>IF(
   SUMPRODUCT(--('alimentação - Tabela 7.1'!$5:$5=TEXT(DATE(2020,INT((ROW(A3198)-1)/33)+1,1),"mmmm/aaaa"))) &gt; 0,
   TEXT(DATE(2020,INT((ROW(A3198)-1)/33)+1,1),"mmm/aa"),
   ""
)</f>
        <v/>
      </c>
      <c r="B3200" s="61" t="str">
        <f>IF(A3200&lt;&gt;"", 'alimentação - Tabela 7.1'!$B$36, "" )</f>
        <v/>
      </c>
      <c r="C3200" s="62" t="str">
        <f>IFERROR(INDEX('alimentação - Tabela 7.1'!$36:$36,
MATCH(TEXT('Tabela 7.1'!A3200,"mmmm/aaaa"),'alimentação - Tabela 7.1'!$5:$5,0)), "")</f>
        <v/>
      </c>
      <c r="D3200" s="62" t="str">
        <f>IFERROR(INDEX('alimentação - Tabela 7.1'!$36:$36,
MATCH(TEXT('Tabela 7.1'!$A3200,"mmmm/aaaa"),'alimentação - Tabela 7.1'!$5:$5,0)+1), "")</f>
        <v/>
      </c>
      <c r="E3200" s="62" t="str">
        <f>IFERROR(INDEX('alimentação - Tabela 7.1'!$36:$36,
MATCH(TEXT('Tabela 7.1'!$A3200,"mmmm/aaaa"),'alimentação - Tabela 7.1'!$5:$5,0)+2), "")</f>
        <v/>
      </c>
      <c r="F3200" s="62" t="str">
        <f>IFERROR(INDEX('alimentação - Tabela 7.1'!$36:$36,
MATCH(TEXT('Tabela 7.1'!$A3200,"mmmm/aaaa"),'alimentação - Tabela 7.1'!$5:$5,0)+3), "")</f>
        <v/>
      </c>
      <c r="G3200" s="95" t="str">
        <f>IFERROR(INDEX('alimentação - Tabela 7.1'!$36:$36,
MATCH(TEXT('Tabela 7.1'!$A3200,"mmmm/aaaa"),'alimentação - Tabela 7.1'!$5:$5,0)+4), "")</f>
        <v/>
      </c>
    </row>
    <row r="3201" spans="1:7" ht="18" customHeight="1" x14ac:dyDescent="0.25">
      <c r="A3201" s="59" t="str">
        <f>IF(
   SUMPRODUCT(--('alimentação - Tabela 7.1'!$5:$5=TEXT(DATE(2020,INT((ROW(A3199)-1)/33)+1,1),"mmmm/aaaa"))) &gt; 0,
   TEXT(DATE(2020,INT((ROW(A3199)-1)/33)+1,1),"mmm/aa"),
   ""
)</f>
        <v/>
      </c>
      <c r="B3201" s="61" t="str">
        <f>IF(A3201&lt;&gt;"", 'alimentação - Tabela 7.1'!$B$37, "" )</f>
        <v/>
      </c>
      <c r="C3201" s="62" t="str">
        <f>IFERROR(INDEX('alimentação - Tabela 7.1'!$37:$37,
MATCH(TEXT('Tabela 7.1'!A3201,"mmmm/aaaa"),'alimentação - Tabela 7.1'!$5:$5,0)), "")</f>
        <v/>
      </c>
      <c r="D3201" s="62" t="str">
        <f>IFERROR(INDEX('alimentação - Tabela 7.1'!$37:$37,
MATCH(TEXT('Tabela 7.1'!$A3201,"mmmm/aaaa"),'alimentação - Tabela 7.1'!$5:$5,0)+1), "")</f>
        <v/>
      </c>
      <c r="E3201" s="62" t="str">
        <f>IFERROR(INDEX('alimentação - Tabela 7.1'!$37:$37,
MATCH(TEXT('Tabela 7.1'!$A3201,"mmmm/aaaa"),'alimentação - Tabela 7.1'!$5:$5,0)+2), "")</f>
        <v/>
      </c>
      <c r="F3201" s="62" t="str">
        <f>IFERROR(INDEX('alimentação - Tabela 7.1'!$37:$37,
MATCH(TEXT('Tabela 7.1'!$A3201,"mmmm/aaaa"),'alimentação - Tabela 7.1'!$5:$5,0)+3), "")</f>
        <v/>
      </c>
      <c r="G3201" s="95" t="str">
        <f>IFERROR(INDEX('alimentação - Tabela 7.1'!$37:$37,
MATCH(TEXT('Tabela 7.1'!$A3201,"mmmm/aaaa"),'alimentação - Tabela 7.1'!$5:$5,0)+4), "")</f>
        <v/>
      </c>
    </row>
    <row r="3202" spans="1:7" ht="18" customHeight="1" x14ac:dyDescent="0.25">
      <c r="A3202" s="59" t="str">
        <f>IF(
   SUMPRODUCT(--('alimentação - Tabela 7.1'!$5:$5=TEXT(DATE(2020,INT((ROW(A3200)-1)/33)+1,1),"mmmm/aaaa"))) &gt; 0,
   TEXT(DATE(2020,INT((ROW(A3200)-1)/33)+1,1),"mmm/aa"),
   ""
)</f>
        <v/>
      </c>
      <c r="B3202" s="61" t="str">
        <f>IF(A3202&lt;&gt;"", 'alimentação - Tabela 7.1'!$B$38, "" )</f>
        <v/>
      </c>
      <c r="C3202" s="62" t="str">
        <f>IFERROR(INDEX('alimentação - Tabela 7.1'!$38:$38,
MATCH(TEXT('Tabela 7.1'!A3202,"mmmm/aaaa"),'alimentação - Tabela 7.1'!$5:$5,0)), "")</f>
        <v/>
      </c>
      <c r="D3202" s="62" t="str">
        <f>IFERROR(INDEX('alimentação - Tabela 7.1'!$38:$38,
MATCH(TEXT('Tabela 7.1'!$A3202,"mmmm/aaaa"),'alimentação - Tabela 7.1'!$5:$5,0)+1), "")</f>
        <v/>
      </c>
      <c r="E3202" s="62" t="str">
        <f>IFERROR(INDEX('alimentação - Tabela 7.1'!$38:$38,
MATCH(TEXT('Tabela 7.1'!$A3202,"mmmm/aaaa"),'alimentação - Tabela 7.1'!$5:$5,0)+2), "")</f>
        <v/>
      </c>
      <c r="F3202" s="62" t="str">
        <f>IFERROR(INDEX('alimentação - Tabela 7.1'!$38:$38,
MATCH(TEXT('Tabela 7.1'!$A3202,"mmmm/aaaa"),'alimentação - Tabela 7.1'!$5:$5,0)+3), "")</f>
        <v/>
      </c>
      <c r="G3202" s="95" t="str">
        <f>IFERROR(INDEX('alimentação - Tabela 7.1'!$38:$38,
MATCH(TEXT('Tabela 7.1'!$A3202,"mmmm/aaaa"),'alimentação - Tabela 7.1'!$5:$5,0)+4), "")</f>
        <v/>
      </c>
    </row>
    <row r="3203" spans="1:7" ht="18" customHeight="1" x14ac:dyDescent="0.25">
      <c r="A3203" s="59" t="str">
        <f>IF(
   SUMPRODUCT(--('alimentação - Tabela 7.1'!$5:$5=TEXT(DATE(2020,INT((ROW(A3201)-1)/33)+1,1),"mmmm/aaaa"))) &gt; 0,
   TEXT(DATE(2020,INT((ROW(A3201)-1)/33)+1,1),"mmm/aa"),
   ""
)</f>
        <v/>
      </c>
      <c r="B3203" s="61" t="str">
        <f>IF(A3203&lt;&gt;"", 'alimentação - Tabela 7.1'!$B$39, "" )</f>
        <v/>
      </c>
      <c r="C3203" s="62" t="str">
        <f>IFERROR(INDEX('alimentação - Tabela 7.1'!$39:$39,
MATCH(TEXT('Tabela 7.1'!A3203,"mmmm/aaaa"),'alimentação - Tabela 7.1'!$5:$5,0)), "")</f>
        <v/>
      </c>
      <c r="D3203" s="62" t="str">
        <f>IFERROR(INDEX('alimentação - Tabela 7.1'!$39:$39,
MATCH(TEXT('Tabela 7.1'!$A3203,"mmmm/aaaa"),'alimentação - Tabela 7.1'!$5:$5,0)+1), "")</f>
        <v/>
      </c>
      <c r="E3203" s="62" t="str">
        <f>IFERROR(INDEX('alimentação - Tabela 7.1'!$39:$39,
MATCH(TEXT('Tabela 7.1'!$A3203,"mmmm/aaaa"),'alimentação - Tabela 7.1'!$5:$5,0)+2), "")</f>
        <v/>
      </c>
      <c r="F3203" s="62" t="str">
        <f>IFERROR(INDEX('alimentação - Tabela 7.1'!$39:$39,
MATCH(TEXT('Tabela 7.1'!$A3203,"mmmm/aaaa"),'alimentação - Tabela 7.1'!$5:$5,0)+3), "")</f>
        <v/>
      </c>
      <c r="G3203" s="95" t="str">
        <f>IFERROR(INDEX('alimentação - Tabela 7.1'!$39:$39,
MATCH(TEXT('Tabela 7.1'!$A3203,"mmmm/aaaa"),'alimentação - Tabela 7.1'!$5:$5,0)+4), "")</f>
        <v/>
      </c>
    </row>
    <row r="3204" spans="1:7" ht="18" customHeight="1" x14ac:dyDescent="0.25">
      <c r="A3204" s="59" t="str">
        <f>IF(
   SUMPRODUCT(--('alimentação - Tabela 7.1'!$5:$5=TEXT(DATE(2020,INT((ROW(A3202)-1)/33)+1,1),"mmmm/aaaa"))) &gt; 0,
   TEXT(DATE(2020,INT((ROW(A3202)-1)/33)+1,1),"mmm/aa"),
   ""
)</f>
        <v/>
      </c>
      <c r="B3204" s="61" t="str">
        <f>IF(A3204&lt;&gt;"", 'alimentação - Tabela 7.1'!$B$7, "" )</f>
        <v/>
      </c>
      <c r="C3204" s="62" t="str">
        <f>IFERROR(INDEX('alimentação - Tabela 7.1'!$7:$7,
MATCH(TEXT('Tabela 7.1'!A3204,"mmmm/aaaa"),'alimentação - Tabela 7.1'!$5:$5,0)), "")</f>
        <v/>
      </c>
      <c r="D3204" s="62" t="str">
        <f>IFERROR(INDEX('alimentação - Tabela 7.1'!$7:$7,
MATCH(TEXT('Tabela 7.1'!$A3204,"mmmm/aaaa"),'alimentação - Tabela 7.1'!$5:$5,0)+1), "")</f>
        <v/>
      </c>
      <c r="E3204" s="62" t="str">
        <f>IFERROR(INDEX('alimentação - Tabela 7.1'!$7:$7,
MATCH(TEXT('Tabela 7.1'!$A3204,"mmmm/aaaa"),'alimentação - Tabela 7.1'!$5:$5,0)+2), "")</f>
        <v/>
      </c>
      <c r="F3204" s="62" t="str">
        <f>IFERROR(INDEX('alimentação - Tabela 7.1'!$7:$7,
MATCH(TEXT('Tabela 7.1'!$A3204,"mmmm/aaaa"),'alimentação - Tabela 7.1'!$5:$5,0)+3), "")</f>
        <v/>
      </c>
      <c r="G3204" s="95" t="str">
        <f>IFERROR(INDEX('alimentação - Tabela 7.1'!$7:$7,
MATCH(TEXT('Tabela 7.1'!$A3204,"mmmm/aaaa"),'alimentação - Tabela 7.1'!$5:$5,0)+4), "")</f>
        <v/>
      </c>
    </row>
    <row r="3205" spans="1:7" ht="18" customHeight="1" x14ac:dyDescent="0.25">
      <c r="A3205" s="59" t="str">
        <f>IF(
   SUMPRODUCT(--('alimentação - Tabela 7.1'!$5:$5=TEXT(DATE(2020,INT((ROW(A3203)-1)/33)+1,1),"mmmm/aaaa"))) &gt; 0,
   TEXT(DATE(2020,INT((ROW(A3203)-1)/33)+1,1),"mmm/aa"),
   ""
)</f>
        <v/>
      </c>
      <c r="B3205" s="61" t="str">
        <f>IF(A3205&lt;&gt;"", 'alimentação - Tabela 7.1'!$B$8, "" )</f>
        <v/>
      </c>
      <c r="C3205" s="62" t="str">
        <f>IFERROR(INDEX('alimentação - Tabela 7.1'!$8:$8,
MATCH(TEXT('Tabela 7.1'!A3205,"mmmm/aaaa"),'alimentação - Tabela 7.1'!$5:$5,0)), "")</f>
        <v/>
      </c>
      <c r="D3205" s="62" t="str">
        <f>IFERROR(INDEX('alimentação - Tabela 7.1'!$8:$8,
MATCH(TEXT('Tabela 7.1'!$A3205,"mmmm/aaaa"),'alimentação - Tabela 7.1'!$5:$5,0)+1), "")</f>
        <v/>
      </c>
      <c r="E3205" s="62" t="str">
        <f>IFERROR(INDEX('alimentação - Tabela 7.1'!$8:$8,
MATCH(TEXT('Tabela 7.1'!$A3205,"mmmm/aaaa"),'alimentação - Tabela 7.1'!$5:$5,0)+2), "")</f>
        <v/>
      </c>
      <c r="F3205" s="62" t="str">
        <f>IFERROR(INDEX('alimentação - Tabela 7.1'!$8:$8,
MATCH(TEXT('Tabela 7.1'!$A3205,"mmmm/aaaa"),'alimentação - Tabela 7.1'!$5:$5,0)+3), "")</f>
        <v/>
      </c>
      <c r="G3205" s="95" t="str">
        <f>IFERROR(INDEX('alimentação - Tabela 7.1'!$8:$8,
MATCH(TEXT('Tabela 7.1'!$A3205,"mmmm/aaaa"),'alimentação - Tabela 7.1'!$5:$5,0)+4), "")</f>
        <v/>
      </c>
    </row>
    <row r="3206" spans="1:7" ht="18" customHeight="1" x14ac:dyDescent="0.25">
      <c r="A3206" s="59" t="str">
        <f>IF(
   SUMPRODUCT(--('alimentação - Tabela 7.1'!$5:$5=TEXT(DATE(2020,INT((ROW(A3204)-1)/33)+1,1),"mmmm/aaaa"))) &gt; 0,
   TEXT(DATE(2020,INT((ROW(A3204)-1)/33)+1,1),"mmm/aa"),
   ""
)</f>
        <v/>
      </c>
      <c r="B3206" s="61" t="str">
        <f>IF(A3206&lt;&gt;"", 'alimentação - Tabela 7.1'!$B$9, "" )</f>
        <v/>
      </c>
      <c r="C3206" s="62" t="str">
        <f>IFERROR(INDEX('alimentação - Tabela 7.1'!$9:$9,
MATCH(TEXT('Tabela 7.1'!A3206,"mmmm/aaaa"),'alimentação - Tabela 7.1'!$5:$5,0)), "")</f>
        <v/>
      </c>
      <c r="D3206" s="62" t="str">
        <f>IFERROR(INDEX('alimentação - Tabela 7.1'!$9:$9,
MATCH(TEXT('Tabela 7.1'!$A3206,"mmmm/aaaa"),'alimentação - Tabela 7.1'!$5:$5,0)+1), "")</f>
        <v/>
      </c>
      <c r="E3206" s="62" t="str">
        <f>IFERROR(INDEX('alimentação - Tabela 7.1'!$9:$9,
MATCH(TEXT('Tabela 7.1'!$A3206,"mmmm/aaaa"),'alimentação - Tabela 7.1'!$5:$5,0)+2), "")</f>
        <v/>
      </c>
      <c r="F3206" s="62" t="str">
        <f>IFERROR(INDEX('alimentação - Tabela 7.1'!$9:$9,
MATCH(TEXT('Tabela 7.1'!$A3206,"mmmm/aaaa"),'alimentação - Tabela 7.1'!$5:$5,0)+3), "")</f>
        <v/>
      </c>
      <c r="G3206" s="95" t="str">
        <f>IFERROR(INDEX('alimentação - Tabela 7.1'!$9:$9,
MATCH(TEXT('Tabela 7.1'!$A3206,"mmmm/aaaa"),'alimentação - Tabela 7.1'!$5:$5,0)+4), "")</f>
        <v/>
      </c>
    </row>
    <row r="3207" spans="1:7" ht="18" customHeight="1" x14ac:dyDescent="0.25">
      <c r="A3207" s="59" t="str">
        <f>IF(
   SUMPRODUCT(--('alimentação - Tabela 7.1'!$5:$5=TEXT(DATE(2020,INT((ROW(A3205)-1)/33)+1,1),"mmmm/aaaa"))) &gt; 0,
   TEXT(DATE(2020,INT((ROW(A3205)-1)/33)+1,1),"mmm/aa"),
   ""
)</f>
        <v/>
      </c>
      <c r="B3207" s="61" t="str">
        <f>IF(A3207&lt;&gt;"", 'alimentação - Tabela 7.1'!$B$10, "" )</f>
        <v/>
      </c>
      <c r="C3207" s="62" t="str">
        <f>IFERROR(INDEX('alimentação - Tabela 7.1'!$10:$10,
MATCH(TEXT('Tabela 7.1'!A3207,"mmmm/aaaa"),'alimentação - Tabela 7.1'!$5:$5,0)), "")</f>
        <v/>
      </c>
      <c r="D3207" s="62" t="str">
        <f>IFERROR(INDEX('alimentação - Tabela 7.1'!$10:$10,
MATCH(TEXT('Tabela 7.1'!$A3207,"mmmm/aaaa"),'alimentação - Tabela 7.1'!$5:$5,0)+1), "")</f>
        <v/>
      </c>
      <c r="E3207" s="62" t="str">
        <f>IFERROR(INDEX('alimentação - Tabela 7.1'!$10:$10,
MATCH(TEXT('Tabela 7.1'!$A3207,"mmmm/aaaa"),'alimentação - Tabela 7.1'!$5:$5,0)+2), "")</f>
        <v/>
      </c>
      <c r="F3207" s="62" t="str">
        <f>IFERROR(INDEX('alimentação - Tabela 7.1'!$10:$10,
MATCH(TEXT('Tabela 7.1'!$A3207,"mmmm/aaaa"),'alimentação - Tabela 7.1'!$5:$5,0)+3), "")</f>
        <v/>
      </c>
      <c r="G3207" s="95" t="str">
        <f>IFERROR(INDEX('alimentação - Tabela 7.1'!$10:$10,
MATCH(TEXT('Tabela 7.1'!$A3207,"mmmm/aaaa"),'alimentação - Tabela 7.1'!$5:$5,0)+4), "")</f>
        <v/>
      </c>
    </row>
    <row r="3208" spans="1:7" ht="18" customHeight="1" x14ac:dyDescent="0.25">
      <c r="A3208" s="59" t="str">
        <f>IF(
   SUMPRODUCT(--('alimentação - Tabela 7.1'!$5:$5=TEXT(DATE(2020,INT((ROW(A3206)-1)/33)+1,1),"mmmm/aaaa"))) &gt; 0,
   TEXT(DATE(2020,INT((ROW(A3206)-1)/33)+1,1),"mmm/aa"),
   ""
)</f>
        <v/>
      </c>
      <c r="B3208" s="61" t="str">
        <f>IF(A3208&lt;&gt;"", 'alimentação - Tabela 7.1'!$B$11, "" )</f>
        <v/>
      </c>
      <c r="C3208" s="62" t="str">
        <f>IFERROR(INDEX('alimentação - Tabela 7.1'!$11:$11,
MATCH(TEXT('Tabela 7.1'!A3208,"mmmm/aaaa"),'alimentação - Tabela 7.1'!$5:$5,0)), "")</f>
        <v/>
      </c>
      <c r="D3208" s="62" t="str">
        <f>IFERROR(INDEX('alimentação - Tabela 7.1'!$11:$11,
MATCH(TEXT('Tabela 7.1'!$A3208,"mmmm/aaaa"),'alimentação - Tabela 7.1'!$5:$5,0)+1), "")</f>
        <v/>
      </c>
      <c r="E3208" s="62" t="str">
        <f>IFERROR(INDEX('alimentação - Tabela 7.1'!$11:$11,
MATCH(TEXT('Tabela 7.1'!$A3208,"mmmm/aaaa"),'alimentação - Tabela 7.1'!$5:$5,0)+2), "")</f>
        <v/>
      </c>
      <c r="F3208" s="62" t="str">
        <f>IFERROR(INDEX('alimentação - Tabela 7.1'!$11:$11,
MATCH(TEXT('Tabela 7.1'!$A3208,"mmmm/aaaa"),'alimentação - Tabela 7.1'!$5:$5,0)+3), "")</f>
        <v/>
      </c>
      <c r="G3208" s="95" t="str">
        <f>IFERROR(INDEX('alimentação - Tabela 7.1'!$11:$11,
MATCH(TEXT('Tabela 7.1'!$A3208,"mmmm/aaaa"),'alimentação - Tabela 7.1'!$5:$5,0)+4), "")</f>
        <v/>
      </c>
    </row>
    <row r="3209" spans="1:7" ht="18" customHeight="1" x14ac:dyDescent="0.25">
      <c r="A3209" s="59" t="str">
        <f>IF(
   SUMPRODUCT(--('alimentação - Tabela 7.1'!$5:$5=TEXT(DATE(2020,INT((ROW(A3207)-1)/33)+1,1),"mmmm/aaaa"))) &gt; 0,
   TEXT(DATE(2020,INT((ROW(A3207)-1)/33)+1,1),"mmm/aa"),
   ""
)</f>
        <v/>
      </c>
      <c r="B3209" s="61" t="str">
        <f>IF(A3209&lt;&gt;"", 'alimentação - Tabela 7.1'!$B$12, "" )</f>
        <v/>
      </c>
      <c r="C3209" s="62" t="str">
        <f>IFERROR(INDEX('alimentação - Tabela 7.1'!$12:$12,
MATCH(TEXT('Tabela 7.1'!A3209,"mmmm/aaaa"),'alimentação - Tabela 7.1'!$5:$5,0)), "")</f>
        <v/>
      </c>
      <c r="D3209" s="62" t="str">
        <f>IFERROR(INDEX('alimentação - Tabela 7.1'!$12:$12,
MATCH(TEXT('Tabela 7.1'!$A3209,"mmmm/aaaa"),'alimentação - Tabela 7.1'!$5:$5,0)+1), "")</f>
        <v/>
      </c>
      <c r="E3209" s="62" t="str">
        <f>IFERROR(INDEX('alimentação - Tabela 7.1'!$12:$12,
MATCH(TEXT('Tabela 7.1'!$A3209,"mmmm/aaaa"),'alimentação - Tabela 7.1'!$5:$5,0)+2), "")</f>
        <v/>
      </c>
      <c r="F3209" s="62" t="str">
        <f>IFERROR(INDEX('alimentação - Tabela 7.1'!$12:$12,
MATCH(TEXT('Tabela 7.1'!$A3209,"mmmm/aaaa"),'alimentação - Tabela 7.1'!$5:$5,0)+3), "")</f>
        <v/>
      </c>
      <c r="G3209" s="95" t="str">
        <f>IFERROR(INDEX('alimentação - Tabela 7.1'!$12:$12,
MATCH(TEXT('Tabela 7.1'!$A3209,"mmmm/aaaa"),'alimentação - Tabela 7.1'!$5:$5,0)+4), "")</f>
        <v/>
      </c>
    </row>
    <row r="3210" spans="1:7" ht="18" customHeight="1" x14ac:dyDescent="0.25">
      <c r="A3210" s="59" t="str">
        <f>IF(
   SUMPRODUCT(--('alimentação - Tabela 7.1'!$5:$5=TEXT(DATE(2020,INT((ROW(A3208)-1)/33)+1,1),"mmmm/aaaa"))) &gt; 0,
   TEXT(DATE(2020,INT((ROW(A3208)-1)/33)+1,1),"mmm/aa"),
   ""
)</f>
        <v/>
      </c>
      <c r="B3210" s="61" t="str">
        <f>IF(A3210&lt;&gt;"", 'alimentação - Tabela 7.1'!$B$13, "" )</f>
        <v/>
      </c>
      <c r="C3210" s="62" t="str">
        <f>IFERROR(INDEX('alimentação - Tabela 7.1'!$13:$13,
MATCH(TEXT('Tabela 7.1'!A3210,"mmmm/aaaa"),'alimentação - Tabela 7.1'!$5:$5,0)), "")</f>
        <v/>
      </c>
      <c r="D3210" s="62" t="str">
        <f>IFERROR(INDEX('alimentação - Tabela 7.1'!$13:$13,
MATCH(TEXT('Tabela 7.1'!$A3210,"mmmm/aaaa"),'alimentação - Tabela 7.1'!$5:$5,0)+1), "")</f>
        <v/>
      </c>
      <c r="E3210" s="62" t="str">
        <f>IFERROR(INDEX('alimentação - Tabela 7.1'!$13:$13,
MATCH(TEXT('Tabela 7.1'!$A3210,"mmmm/aaaa"),'alimentação - Tabela 7.1'!$5:$5,0)+2), "")</f>
        <v/>
      </c>
      <c r="F3210" s="62" t="str">
        <f>IFERROR(INDEX('alimentação - Tabela 7.1'!$13:$13,
MATCH(TEXT('Tabela 7.1'!$A3210,"mmmm/aaaa"),'alimentação - Tabela 7.1'!$5:$5,0)+3), "")</f>
        <v/>
      </c>
      <c r="G3210" s="95" t="str">
        <f>IFERROR(INDEX('alimentação - Tabela 7.1'!$13:$13,
MATCH(TEXT('Tabela 7.1'!$A3210,"mmmm/aaaa"),'alimentação - Tabela 7.1'!$5:$5,0)+4), "")</f>
        <v/>
      </c>
    </row>
    <row r="3211" spans="1:7" ht="18" customHeight="1" x14ac:dyDescent="0.25">
      <c r="A3211" s="59" t="str">
        <f>IF(
   SUMPRODUCT(--('alimentação - Tabela 7.1'!$5:$5=TEXT(DATE(2020,INT((ROW(A3209)-1)/33)+1,1),"mmmm/aaaa"))) &gt; 0,
   TEXT(DATE(2020,INT((ROW(A3209)-1)/33)+1,1),"mmm/aa"),
   ""
)</f>
        <v/>
      </c>
      <c r="B3211" s="61" t="str">
        <f>IF(A3211&lt;&gt;"", 'alimentação - Tabela 7.1'!$B$14, "" )</f>
        <v/>
      </c>
      <c r="C3211" s="62" t="str">
        <f>IFERROR(INDEX('alimentação - Tabela 7.1'!$14:$14,
MATCH(TEXT('Tabela 7.1'!A3211,"mmmm/aaaa"),'alimentação - Tabela 7.1'!$5:$5,0)), "")</f>
        <v/>
      </c>
      <c r="D3211" s="62" t="str">
        <f>IFERROR(INDEX('alimentação - Tabela 7.1'!$14:$14,
MATCH(TEXT('Tabela 7.1'!$A3211,"mmmm/aaaa"),'alimentação - Tabela 7.1'!$5:$5,0)+1), "")</f>
        <v/>
      </c>
      <c r="E3211" s="62" t="str">
        <f>IFERROR(INDEX('alimentação - Tabela 7.1'!$14:$14,
MATCH(TEXT('Tabela 7.1'!$A3211,"mmmm/aaaa"),'alimentação - Tabela 7.1'!$5:$5,0)+2), "")</f>
        <v/>
      </c>
      <c r="F3211" s="62" t="str">
        <f>IFERROR(INDEX('alimentação - Tabela 7.1'!$14:$14,
MATCH(TEXT('Tabela 7.1'!$A3211,"mmmm/aaaa"),'alimentação - Tabela 7.1'!$5:$5,0)+3), "")</f>
        <v/>
      </c>
      <c r="G3211" s="95" t="str">
        <f>IFERROR(INDEX('alimentação - Tabela 7.1'!$14:$14,
MATCH(TEXT('Tabela 7.1'!$A3211,"mmmm/aaaa"),'alimentação - Tabela 7.1'!$5:$5,0)+4), "")</f>
        <v/>
      </c>
    </row>
    <row r="3212" spans="1:7" ht="18" customHeight="1" x14ac:dyDescent="0.25">
      <c r="A3212" s="59" t="str">
        <f>IF(
   SUMPRODUCT(--('alimentação - Tabela 7.1'!$5:$5=TEXT(DATE(2020,INT((ROW(A3210)-1)/33)+1,1),"mmmm/aaaa"))) &gt; 0,
   TEXT(DATE(2020,INT((ROW(A3210)-1)/33)+1,1),"mmm/aa"),
   ""
)</f>
        <v/>
      </c>
      <c r="B3212" s="61" t="str">
        <f>IF(A3212&lt;&gt;"", 'alimentação - Tabela 7.1'!$B$15, "" )</f>
        <v/>
      </c>
      <c r="C3212" s="62" t="str">
        <f>IFERROR(INDEX('alimentação - Tabela 7.1'!$15:$15,
MATCH(TEXT('Tabela 7.1'!A3212,"mmmm/aaaa"),'alimentação - Tabela 7.1'!$5:$5,0)), "")</f>
        <v/>
      </c>
      <c r="D3212" s="62" t="str">
        <f>IFERROR(INDEX('alimentação - Tabela 7.1'!$15:$15,
MATCH(TEXT('Tabela 7.1'!$A3212,"mmmm/aaaa"),'alimentação - Tabela 7.1'!$5:$5,0)+1), "")</f>
        <v/>
      </c>
      <c r="E3212" s="62" t="str">
        <f>IFERROR(INDEX('alimentação - Tabela 7.1'!$15:$15,
MATCH(TEXT('Tabela 7.1'!$A3212,"mmmm/aaaa"),'alimentação - Tabela 7.1'!$5:$5,0)+2), "")</f>
        <v/>
      </c>
      <c r="F3212" s="62" t="str">
        <f>IFERROR(INDEX('alimentação - Tabela 7.1'!$15:$15,
MATCH(TEXT('Tabela 7.1'!$A3212,"mmmm/aaaa"),'alimentação - Tabela 7.1'!$5:$5,0)+3), "")</f>
        <v/>
      </c>
      <c r="G3212" s="95" t="str">
        <f>IFERROR(INDEX('alimentação - Tabela 7.1'!$15:$15,
MATCH(TEXT('Tabela 7.1'!$A3212,"mmmm/aaaa"),'alimentação - Tabela 7.1'!$5:$5,0)+4), "")</f>
        <v/>
      </c>
    </row>
    <row r="3213" spans="1:7" ht="18" customHeight="1" x14ac:dyDescent="0.25">
      <c r="A3213" s="59" t="str">
        <f>IF(
   SUMPRODUCT(--('alimentação - Tabela 7.1'!$5:$5=TEXT(DATE(2020,INT((ROW(A3211)-1)/33)+1,1),"mmmm/aaaa"))) &gt; 0,
   TEXT(DATE(2020,INT((ROW(A3211)-1)/33)+1,1),"mmm/aa"),
   ""
)</f>
        <v/>
      </c>
      <c r="B3213" s="61" t="str">
        <f>IF(A3213&lt;&gt;"", 'alimentação - Tabela 7.1'!$B$16, "" )</f>
        <v/>
      </c>
      <c r="C3213" s="62" t="str">
        <f>IFERROR(INDEX('alimentação - Tabela 7.1'!$16:$16,
MATCH(TEXT('Tabela 7.1'!A3213,"mmmm/aaaa"),'alimentação - Tabela 7.1'!$5:$5,0)), "")</f>
        <v/>
      </c>
      <c r="D3213" s="62" t="str">
        <f>IFERROR(INDEX('alimentação - Tabela 7.1'!$16:$16,
MATCH(TEXT('Tabela 7.1'!$A3213,"mmmm/aaaa"),'alimentação - Tabela 7.1'!$5:$5,0)+1), "")</f>
        <v/>
      </c>
      <c r="E3213" s="62" t="str">
        <f>IFERROR(INDEX('alimentação - Tabela 7.1'!$16:$16,
MATCH(TEXT('Tabela 7.1'!$A3213,"mmmm/aaaa"),'alimentação - Tabela 7.1'!$5:$5,0)+2), "")</f>
        <v/>
      </c>
      <c r="F3213" s="62" t="str">
        <f>IFERROR(INDEX('alimentação - Tabela 7.1'!$16:$16,
MATCH(TEXT('Tabela 7.1'!$A3213,"mmmm/aaaa"),'alimentação - Tabela 7.1'!$5:$5,0)+3), "")</f>
        <v/>
      </c>
      <c r="G3213" s="95" t="str">
        <f>IFERROR(INDEX('alimentação - Tabela 7.1'!$16:$16,
MATCH(TEXT('Tabela 7.1'!$A3213,"mmmm/aaaa"),'alimentação - Tabela 7.1'!$5:$5,0)+4), "")</f>
        <v/>
      </c>
    </row>
    <row r="3214" spans="1:7" ht="18" customHeight="1" x14ac:dyDescent="0.25">
      <c r="A3214" s="59" t="str">
        <f>IF(
   SUMPRODUCT(--('alimentação - Tabela 7.1'!$5:$5=TEXT(DATE(2020,INT((ROW(A3212)-1)/33)+1,1),"mmmm/aaaa"))) &gt; 0,
   TEXT(DATE(2020,INT((ROW(A3212)-1)/33)+1,1),"mmm/aa"),
   ""
)</f>
        <v/>
      </c>
      <c r="B3214" s="61" t="str">
        <f>IF(A3214&lt;&gt;"", 'alimentação - Tabela 7.1'!$B$17, "" )</f>
        <v/>
      </c>
      <c r="C3214" s="62" t="str">
        <f>IFERROR(INDEX('alimentação - Tabela 7.1'!$17:$17,
MATCH(TEXT('Tabela 7.1'!A3214,"mmmm/aaaa"),'alimentação - Tabela 7.1'!$5:$5,0)), "")</f>
        <v/>
      </c>
      <c r="D3214" s="62" t="str">
        <f>IFERROR(INDEX('alimentação - Tabela 7.1'!$17:$17,
MATCH(TEXT('Tabela 7.1'!$A3214,"mmmm/aaaa"),'alimentação - Tabela 7.1'!$5:$5,0)+1), "")</f>
        <v/>
      </c>
      <c r="E3214" s="62" t="str">
        <f>IFERROR(INDEX('alimentação - Tabela 7.1'!$17:$17,
MATCH(TEXT('Tabela 7.1'!$A3214,"mmmm/aaaa"),'alimentação - Tabela 7.1'!$5:$5,0)+2), "")</f>
        <v/>
      </c>
      <c r="F3214" s="62" t="str">
        <f>IFERROR(INDEX('alimentação - Tabela 7.1'!$17:$17,
MATCH(TEXT('Tabela 7.1'!$A3214,"mmmm/aaaa"),'alimentação - Tabela 7.1'!$5:$5,0)+3), "")</f>
        <v/>
      </c>
      <c r="G3214" s="95" t="str">
        <f>IFERROR(INDEX('alimentação - Tabela 7.1'!$17:$17,
MATCH(TEXT('Tabela 7.1'!$A3214,"mmmm/aaaa"),'alimentação - Tabela 7.1'!$5:$5,0)+4), "")</f>
        <v/>
      </c>
    </row>
    <row r="3215" spans="1:7" ht="18" customHeight="1" x14ac:dyDescent="0.25">
      <c r="A3215" s="59" t="str">
        <f>IF(
   SUMPRODUCT(--('alimentação - Tabela 7.1'!$5:$5=TEXT(DATE(2020,INT((ROW(A3213)-1)/33)+1,1),"mmmm/aaaa"))) &gt; 0,
   TEXT(DATE(2020,INT((ROW(A3213)-1)/33)+1,1),"mmm/aa"),
   ""
)</f>
        <v/>
      </c>
      <c r="B3215" s="61" t="str">
        <f>IF(A3215&lt;&gt;"", 'alimentação - Tabela 7.1'!$B$18, "" )</f>
        <v/>
      </c>
      <c r="C3215" s="62" t="str">
        <f>IFERROR(INDEX('alimentação - Tabela 7.1'!$18:$18,
MATCH(TEXT('Tabela 7.1'!A3215,"mmmm/aaaa"),'alimentação - Tabela 7.1'!$5:$5,0)), "")</f>
        <v/>
      </c>
      <c r="D3215" s="62" t="str">
        <f>IFERROR(INDEX('alimentação - Tabela 7.1'!$18:$18,
MATCH(TEXT('Tabela 7.1'!$A3215,"mmmm/aaaa"),'alimentação - Tabela 7.1'!$5:$5,0)+1), "")</f>
        <v/>
      </c>
      <c r="E3215" s="62" t="str">
        <f>IFERROR(INDEX('alimentação - Tabela 7.1'!$18:$18,
MATCH(TEXT('Tabela 7.1'!$A3215,"mmmm/aaaa"),'alimentação - Tabela 7.1'!$5:$5,0)+2), "")</f>
        <v/>
      </c>
      <c r="F3215" s="62" t="str">
        <f>IFERROR(INDEX('alimentação - Tabela 7.1'!$18:$18,
MATCH(TEXT('Tabela 7.1'!$A3215,"mmmm/aaaa"),'alimentação - Tabela 7.1'!$5:$5,0)+3), "")</f>
        <v/>
      </c>
      <c r="G3215" s="95" t="str">
        <f>IFERROR(INDEX('alimentação - Tabela 7.1'!$18:$18,
MATCH(TEXT('Tabela 7.1'!$A3215,"mmmm/aaaa"),'alimentação - Tabela 7.1'!$5:$5,0)+4), "")</f>
        <v/>
      </c>
    </row>
    <row r="3216" spans="1:7" ht="18" customHeight="1" x14ac:dyDescent="0.25">
      <c r="A3216" s="59" t="str">
        <f>IF(
   SUMPRODUCT(--('alimentação - Tabela 7.1'!$5:$5=TEXT(DATE(2020,INT((ROW(A3214)-1)/33)+1,1),"mmmm/aaaa"))) &gt; 0,
   TEXT(DATE(2020,INT((ROW(A3214)-1)/33)+1,1),"mmm/aa"),
   ""
)</f>
        <v/>
      </c>
      <c r="B3216" s="61" t="str">
        <f>IF(A3216&lt;&gt;"", 'alimentação - Tabela 7.1'!$B$19, "" )</f>
        <v/>
      </c>
      <c r="C3216" s="62" t="str">
        <f>IFERROR(INDEX('alimentação - Tabela 7.1'!$19:$19,
MATCH(TEXT('Tabela 7.1'!A3216,"mmmm/aaaa"),'alimentação - Tabela 7.1'!$5:$5,0)), "")</f>
        <v/>
      </c>
      <c r="D3216" s="62" t="str">
        <f>IFERROR(INDEX('alimentação - Tabela 7.1'!$19:$19,
MATCH(TEXT('Tabela 7.1'!$A3216,"mmmm/aaaa"),'alimentação - Tabela 7.1'!$5:$5,0)+1), "")</f>
        <v/>
      </c>
      <c r="E3216" s="62" t="str">
        <f>IFERROR(INDEX('alimentação - Tabela 7.1'!$19:$19,
MATCH(TEXT('Tabela 7.1'!$A3216,"mmmm/aaaa"),'alimentação - Tabela 7.1'!$5:$5,0)+2), "")</f>
        <v/>
      </c>
      <c r="F3216" s="62" t="str">
        <f>IFERROR(INDEX('alimentação - Tabela 7.1'!$19:$19,
MATCH(TEXT('Tabela 7.1'!$A3216,"mmmm/aaaa"),'alimentação - Tabela 7.1'!$5:$5,0)+3), "")</f>
        <v/>
      </c>
      <c r="G3216" s="95" t="str">
        <f>IFERROR(INDEX('alimentação - Tabela 7.1'!$19:$19,
MATCH(TEXT('Tabela 7.1'!$A3216,"mmmm/aaaa"),'alimentação - Tabela 7.1'!$5:$5,0)+4), "")</f>
        <v/>
      </c>
    </row>
    <row r="3217" spans="1:7" ht="18" customHeight="1" x14ac:dyDescent="0.25">
      <c r="A3217" s="59" t="str">
        <f>IF(
   SUMPRODUCT(--('alimentação - Tabela 7.1'!$5:$5=TEXT(DATE(2020,INT((ROW(A3215)-1)/33)+1,1),"mmmm/aaaa"))) &gt; 0,
   TEXT(DATE(2020,INT((ROW(A3215)-1)/33)+1,1),"mmm/aa"),
   ""
)</f>
        <v/>
      </c>
      <c r="B3217" s="61" t="str">
        <f>IF(A3217&lt;&gt;"", 'alimentação - Tabela 7.1'!$B$20, "" )</f>
        <v/>
      </c>
      <c r="C3217" s="62" t="str">
        <f>IFERROR(INDEX('alimentação - Tabela 7.1'!$20:$20,
MATCH(TEXT('Tabela 7.1'!A3217,"mmmm/aaaa"),'alimentação - Tabela 7.1'!$5:$5,0)), "")</f>
        <v/>
      </c>
      <c r="D3217" s="62" t="str">
        <f>IFERROR(INDEX('alimentação - Tabela 7.1'!$20:$20,
MATCH(TEXT('Tabela 7.1'!$A3217,"mmmm/aaaa"),'alimentação - Tabela 7.1'!$5:$5,0)+1), "")</f>
        <v/>
      </c>
      <c r="E3217" s="62" t="str">
        <f>IFERROR(INDEX('alimentação - Tabela 7.1'!$20:$20,
MATCH(TEXT('Tabela 7.1'!$A3217,"mmmm/aaaa"),'alimentação - Tabela 7.1'!$5:$5,0)+2), "")</f>
        <v/>
      </c>
      <c r="F3217" s="62" t="str">
        <f>IFERROR(INDEX('alimentação - Tabela 7.1'!$20:$20,
MATCH(TEXT('Tabela 7.1'!$A3217,"mmmm/aaaa"),'alimentação - Tabela 7.1'!$5:$5,0)+3), "")</f>
        <v/>
      </c>
      <c r="G3217" s="95" t="str">
        <f>IFERROR(INDEX('alimentação - Tabela 7.1'!$20:$20,
MATCH(TEXT('Tabela 7.1'!$A3217,"mmmm/aaaa"),'alimentação - Tabela 7.1'!$5:$5,0)+4), "")</f>
        <v/>
      </c>
    </row>
    <row r="3218" spans="1:7" ht="18" customHeight="1" x14ac:dyDescent="0.25">
      <c r="A3218" s="59" t="str">
        <f>IF(
   SUMPRODUCT(--('alimentação - Tabela 7.1'!$5:$5=TEXT(DATE(2020,INT((ROW(A3216)-1)/33)+1,1),"mmmm/aaaa"))) &gt; 0,
   TEXT(DATE(2020,INT((ROW(A3216)-1)/33)+1,1),"mmm/aa"),
   ""
)</f>
        <v/>
      </c>
      <c r="B3218" s="61" t="str">
        <f>IF(A3218&lt;&gt;"", 'alimentação - Tabela 7.1'!$B$21, "" )</f>
        <v/>
      </c>
      <c r="C3218" s="62" t="str">
        <f>IFERROR(INDEX('alimentação - Tabela 7.1'!$21:$21,
MATCH(TEXT('Tabela 7.1'!A3218,"mmmm/aaaa"),'alimentação - Tabela 7.1'!$5:$5,0)), "")</f>
        <v/>
      </c>
      <c r="D3218" s="62" t="str">
        <f>IFERROR(INDEX('alimentação - Tabela 7.1'!$21:$21,
MATCH(TEXT('Tabela 7.1'!$A3218,"mmmm/aaaa"),'alimentação - Tabela 7.1'!$5:$5,0)+1), "")</f>
        <v/>
      </c>
      <c r="E3218" s="62" t="str">
        <f>IFERROR(INDEX('alimentação - Tabela 7.1'!$21:$21,
MATCH(TEXT('Tabela 7.1'!$A3218,"mmmm/aaaa"),'alimentação - Tabela 7.1'!$5:$5,0)+2), "")</f>
        <v/>
      </c>
      <c r="F3218" s="62" t="str">
        <f>IFERROR(INDEX('alimentação - Tabela 7.1'!$21:$21,
MATCH(TEXT('Tabela 7.1'!$A3218,"mmmm/aaaa"),'alimentação - Tabela 7.1'!$5:$5,0)+3), "")</f>
        <v/>
      </c>
      <c r="G3218" s="95" t="str">
        <f>IFERROR(INDEX('alimentação - Tabela 7.1'!$21:$21,
MATCH(TEXT('Tabela 7.1'!$A3218,"mmmm/aaaa"),'alimentação - Tabela 7.1'!$5:$5,0)+4), "")</f>
        <v/>
      </c>
    </row>
    <row r="3219" spans="1:7" ht="18" customHeight="1" x14ac:dyDescent="0.25">
      <c r="A3219" s="59" t="str">
        <f>IF(
   SUMPRODUCT(--('alimentação - Tabela 7.1'!$5:$5=TEXT(DATE(2020,INT((ROW(A3217)-1)/33)+1,1),"mmmm/aaaa"))) &gt; 0,
   TEXT(DATE(2020,INT((ROW(A3217)-1)/33)+1,1),"mmm/aa"),
   ""
)</f>
        <v/>
      </c>
      <c r="B3219" s="61" t="str">
        <f>IF(A3219&lt;&gt;"", 'alimentação - Tabela 7.1'!$B$22, "" )</f>
        <v/>
      </c>
      <c r="C3219" s="62" t="str">
        <f>IFERROR(INDEX('alimentação - Tabela 7.1'!$22:$22,
MATCH(TEXT('Tabela 7.1'!A3219,"mmmm/aaaa"),'alimentação - Tabela 7.1'!$5:$5,0)), "")</f>
        <v/>
      </c>
      <c r="D3219" s="62" t="str">
        <f>IFERROR(INDEX('alimentação - Tabela 7.1'!$22:$22,
MATCH(TEXT('Tabela 7.1'!$A3219,"mmmm/aaaa"),'alimentação - Tabela 7.1'!$5:$5,0)+1), "")</f>
        <v/>
      </c>
      <c r="E3219" s="62" t="str">
        <f>IFERROR(INDEX('alimentação - Tabela 7.1'!$22:$22,
MATCH(TEXT('Tabela 7.1'!$A3219,"mmmm/aaaa"),'alimentação - Tabela 7.1'!$5:$5,0)+2), "")</f>
        <v/>
      </c>
      <c r="F3219" s="62" t="str">
        <f>IFERROR(INDEX('alimentação - Tabela 7.1'!$22:$22,
MATCH(TEXT('Tabela 7.1'!$A3219,"mmmm/aaaa"),'alimentação - Tabela 7.1'!$5:$5,0)+3), "")</f>
        <v/>
      </c>
      <c r="G3219" s="95" t="str">
        <f>IFERROR(INDEX('alimentação - Tabela 7.1'!$22:$22,
MATCH(TEXT('Tabela 7.1'!$A3219,"mmmm/aaaa"),'alimentação - Tabela 7.1'!$5:$5,0)+4), "")</f>
        <v/>
      </c>
    </row>
    <row r="3220" spans="1:7" ht="18" customHeight="1" x14ac:dyDescent="0.25">
      <c r="A3220" s="59" t="str">
        <f>IF(
   SUMPRODUCT(--('alimentação - Tabela 7.1'!$5:$5=TEXT(DATE(2020,INT((ROW(A3218)-1)/33)+1,1),"mmmm/aaaa"))) &gt; 0,
   TEXT(DATE(2020,INT((ROW(A3218)-1)/33)+1,1),"mmm/aa"),
   ""
)</f>
        <v/>
      </c>
      <c r="B3220" s="61" t="str">
        <f>IF(A3220&lt;&gt;"", 'alimentação - Tabela 7.1'!$B$23, "" )</f>
        <v/>
      </c>
      <c r="C3220" s="62" t="str">
        <f>IFERROR(INDEX('alimentação - Tabela 7.1'!$23:$23,
MATCH(TEXT('Tabela 7.1'!A3220,"mmmm/aaaa"),'alimentação - Tabela 7.1'!$5:$5,0)), "")</f>
        <v/>
      </c>
      <c r="D3220" s="62" t="str">
        <f>IFERROR(INDEX('alimentação - Tabela 7.1'!$23:$23,
MATCH(TEXT('Tabela 7.1'!$A3220,"mmmm/aaaa"),'alimentação - Tabela 7.1'!$5:$5,0)+1), "")</f>
        <v/>
      </c>
      <c r="E3220" s="62" t="str">
        <f>IFERROR(INDEX('alimentação - Tabela 7.1'!$23:$23,
MATCH(TEXT('Tabela 7.1'!$A3220,"mmmm/aaaa"),'alimentação - Tabela 7.1'!$5:$5,0)+2), "")</f>
        <v/>
      </c>
      <c r="F3220" s="62" t="str">
        <f>IFERROR(INDEX('alimentação - Tabela 7.1'!$23:$23,
MATCH(TEXT('Tabela 7.1'!$A3220,"mmmm/aaaa"),'alimentação - Tabela 7.1'!$5:$5,0)+3), "")</f>
        <v/>
      </c>
      <c r="G3220" s="95" t="str">
        <f>IFERROR(INDEX('alimentação - Tabela 7.1'!$23:$23,
MATCH(TEXT('Tabela 7.1'!$A3220,"mmmm/aaaa"),'alimentação - Tabela 7.1'!$5:$5,0)+4), "")</f>
        <v/>
      </c>
    </row>
    <row r="3221" spans="1:7" ht="18" customHeight="1" x14ac:dyDescent="0.25">
      <c r="A3221" s="59" t="str">
        <f>IF(
   SUMPRODUCT(--('alimentação - Tabela 7.1'!$5:$5=TEXT(DATE(2020,INT((ROW(A3219)-1)/33)+1,1),"mmmm/aaaa"))) &gt; 0,
   TEXT(DATE(2020,INT((ROW(A3219)-1)/33)+1,1),"mmm/aa"),
   ""
)</f>
        <v/>
      </c>
      <c r="B3221" s="61" t="str">
        <f>IF(A3221&lt;&gt;"", 'alimentação - Tabela 7.1'!$B$24, "" )</f>
        <v/>
      </c>
      <c r="C3221" s="62" t="str">
        <f>IFERROR(INDEX('alimentação - Tabela 7.1'!$24:$24,
MATCH(TEXT('Tabela 7.1'!A3221,"mmmm/aaaa"),'alimentação - Tabela 7.1'!$5:$5,0)), "")</f>
        <v/>
      </c>
      <c r="D3221" s="62" t="str">
        <f>IFERROR(INDEX('alimentação - Tabela 7.1'!$24:$24,
MATCH(TEXT('Tabela 7.1'!$A3221,"mmmm/aaaa"),'alimentação - Tabela 7.1'!$5:$5,0)+1), "")</f>
        <v/>
      </c>
      <c r="E3221" s="62" t="str">
        <f>IFERROR(INDEX('alimentação - Tabela 7.1'!$24:$24,
MATCH(TEXT('Tabela 7.1'!$A3221,"mmmm/aaaa"),'alimentação - Tabela 7.1'!$5:$5,0)+2), "")</f>
        <v/>
      </c>
      <c r="F3221" s="62" t="str">
        <f>IFERROR(INDEX('alimentação - Tabela 7.1'!$24:$24,
MATCH(TEXT('Tabela 7.1'!$A3221,"mmmm/aaaa"),'alimentação - Tabela 7.1'!$5:$5,0)+3), "")</f>
        <v/>
      </c>
      <c r="G3221" s="95" t="str">
        <f>IFERROR(INDEX('alimentação - Tabela 7.1'!$24:$24,
MATCH(TEXT('Tabela 7.1'!$A3221,"mmmm/aaaa"),'alimentação - Tabela 7.1'!$5:$5,0)+4), "")</f>
        <v/>
      </c>
    </row>
    <row r="3222" spans="1:7" ht="18" customHeight="1" x14ac:dyDescent="0.25">
      <c r="A3222" s="59" t="str">
        <f>IF(
   SUMPRODUCT(--('alimentação - Tabela 7.1'!$5:$5=TEXT(DATE(2020,INT((ROW(A3220)-1)/33)+1,1),"mmmm/aaaa"))) &gt; 0,
   TEXT(DATE(2020,INT((ROW(A3220)-1)/33)+1,1),"mmm/aa"),
   ""
)</f>
        <v/>
      </c>
      <c r="B3222" s="61" t="str">
        <f>IF(A3222&lt;&gt;"", 'alimentação - Tabela 7.1'!$B$25, "" )</f>
        <v/>
      </c>
      <c r="C3222" s="62" t="str">
        <f>IFERROR(INDEX('alimentação - Tabela 7.1'!$25:$25,
MATCH(TEXT('Tabela 7.1'!A3222,"mmmm/aaaa"),'alimentação - Tabela 7.1'!$5:$5,0)), "")</f>
        <v/>
      </c>
      <c r="D3222" s="62" t="str">
        <f>IFERROR(INDEX('alimentação - Tabela 7.1'!$25:$25,
MATCH(TEXT('Tabela 7.1'!$A3222,"mmmm/aaaa"),'alimentação - Tabela 7.1'!$5:$5,0)+1), "")</f>
        <v/>
      </c>
      <c r="E3222" s="62" t="str">
        <f>IFERROR(INDEX('alimentação - Tabela 7.1'!$25:$25,
MATCH(TEXT('Tabela 7.1'!$A3222,"mmmm/aaaa"),'alimentação - Tabela 7.1'!$5:$5,0)+2), "")</f>
        <v/>
      </c>
      <c r="F3222" s="62" t="str">
        <f>IFERROR(INDEX('alimentação - Tabela 7.1'!$25:$25,
MATCH(TEXT('Tabela 7.1'!$A3222,"mmmm/aaaa"),'alimentação - Tabela 7.1'!$5:$5,0)+3), "")</f>
        <v/>
      </c>
      <c r="G3222" s="95" t="str">
        <f>IFERROR(INDEX('alimentação - Tabela 7.1'!$25:$25,
MATCH(TEXT('Tabela 7.1'!$A3222,"mmmm/aaaa"),'alimentação - Tabela 7.1'!$5:$5,0)+4), "")</f>
        <v/>
      </c>
    </row>
    <row r="3223" spans="1:7" ht="18" customHeight="1" x14ac:dyDescent="0.25">
      <c r="A3223" s="59" t="str">
        <f>IF(
   SUMPRODUCT(--('alimentação - Tabela 7.1'!$5:$5=TEXT(DATE(2020,INT((ROW(A3221)-1)/33)+1,1),"mmmm/aaaa"))) &gt; 0,
   TEXT(DATE(2020,INT((ROW(A3221)-1)/33)+1,1),"mmm/aa"),
   ""
)</f>
        <v/>
      </c>
      <c r="B3223" s="61" t="str">
        <f>IF(A3223&lt;&gt;"", 'alimentação - Tabela 7.1'!$B$26, "" )</f>
        <v/>
      </c>
      <c r="C3223" s="62" t="str">
        <f>IFERROR(INDEX('alimentação - Tabela 7.1'!$26:$26,
MATCH(TEXT('Tabela 7.1'!A3223,"mmmm/aaaa"),'alimentação - Tabela 7.1'!$5:$5,0)), "")</f>
        <v/>
      </c>
      <c r="D3223" s="62" t="str">
        <f>IFERROR(INDEX('alimentação - Tabela 7.1'!$26:$26,
MATCH(TEXT('Tabela 7.1'!$A3223,"mmmm/aaaa"),'alimentação - Tabela 7.1'!$5:$5,0)+1), "")</f>
        <v/>
      </c>
      <c r="E3223" s="62" t="str">
        <f>IFERROR(INDEX('alimentação - Tabela 7.1'!$26:$26,
MATCH(TEXT('Tabela 7.1'!$A3223,"mmmm/aaaa"),'alimentação - Tabela 7.1'!$5:$5,0)+2), "")</f>
        <v/>
      </c>
      <c r="F3223" s="62" t="str">
        <f>IFERROR(INDEX('alimentação - Tabela 7.1'!$26:$26,
MATCH(TEXT('Tabela 7.1'!$A3223,"mmmm/aaaa"),'alimentação - Tabela 7.1'!$5:$5,0)+3), "")</f>
        <v/>
      </c>
      <c r="G3223" s="95" t="str">
        <f>IFERROR(INDEX('alimentação - Tabela 7.1'!$26:$26,
MATCH(TEXT('Tabela 7.1'!$A3223,"mmmm/aaaa"),'alimentação - Tabela 7.1'!$5:$5,0)+4), "")</f>
        <v/>
      </c>
    </row>
    <row r="3224" spans="1:7" ht="18" customHeight="1" x14ac:dyDescent="0.25">
      <c r="A3224" s="59" t="str">
        <f>IF(
   SUMPRODUCT(--('alimentação - Tabela 7.1'!$5:$5=TEXT(DATE(2020,INT((ROW(A3222)-1)/33)+1,1),"mmmm/aaaa"))) &gt; 0,
   TEXT(DATE(2020,INT((ROW(A3222)-1)/33)+1,1),"mmm/aa"),
   ""
)</f>
        <v/>
      </c>
      <c r="B3224" s="61" t="str">
        <f>IF(A3224&lt;&gt;"", 'alimentação - Tabela 7.1'!$B$27, "" )</f>
        <v/>
      </c>
      <c r="C3224" s="62" t="str">
        <f>IFERROR(INDEX('alimentação - Tabela 7.1'!$27:$27,
MATCH(TEXT('Tabela 7.1'!A3224,"mmmm/aaaa"),'alimentação - Tabela 7.1'!$5:$5,0)), "")</f>
        <v/>
      </c>
      <c r="D3224" s="62" t="str">
        <f>IFERROR(INDEX('alimentação - Tabela 7.1'!$27:$27,
MATCH(TEXT('Tabela 7.1'!$A3224,"mmmm/aaaa"),'alimentação - Tabela 7.1'!$5:$5,0)+1), "")</f>
        <v/>
      </c>
      <c r="E3224" s="62" t="str">
        <f>IFERROR(INDEX('alimentação - Tabela 7.1'!$27:$27,
MATCH(TEXT('Tabela 7.1'!$A3224,"mmmm/aaaa"),'alimentação - Tabela 7.1'!$5:$5,0)+2), "")</f>
        <v/>
      </c>
      <c r="F3224" s="62" t="str">
        <f>IFERROR(INDEX('alimentação - Tabela 7.1'!$27:$27,
MATCH(TEXT('Tabela 7.1'!$A3224,"mmmm/aaaa"),'alimentação - Tabela 7.1'!$5:$5,0)+3), "")</f>
        <v/>
      </c>
      <c r="G3224" s="95" t="str">
        <f>IFERROR(INDEX('alimentação - Tabela 7.1'!$27:$27,
MATCH(TEXT('Tabela 7.1'!$A3224,"mmmm/aaaa"),'alimentação - Tabela 7.1'!$5:$5,0)+4), "")</f>
        <v/>
      </c>
    </row>
    <row r="3225" spans="1:7" ht="18" customHeight="1" x14ac:dyDescent="0.25">
      <c r="A3225" s="59" t="str">
        <f>IF(
   SUMPRODUCT(--('alimentação - Tabela 7.1'!$5:$5=TEXT(DATE(2020,INT((ROW(A3223)-1)/33)+1,1),"mmmm/aaaa"))) &gt; 0,
   TEXT(DATE(2020,INT((ROW(A3223)-1)/33)+1,1),"mmm/aa"),
   ""
)</f>
        <v/>
      </c>
      <c r="B3225" s="61" t="str">
        <f>IF(A3225&lt;&gt;"", 'alimentação - Tabela 7.1'!$B$28, "" )</f>
        <v/>
      </c>
      <c r="C3225" s="62" t="str">
        <f>IFERROR(INDEX('alimentação - Tabela 7.1'!$28:$28,
MATCH(TEXT('Tabela 7.1'!A3225,"mmmm/aaaa"),'alimentação - Tabela 7.1'!$5:$5,0)), "")</f>
        <v/>
      </c>
      <c r="D3225" s="62" t="str">
        <f>IFERROR(INDEX('alimentação - Tabela 7.1'!$28:$28,
MATCH(TEXT('Tabela 7.1'!$A3225,"mmmm/aaaa"),'alimentação - Tabela 7.1'!$5:$5,0)+1), "")</f>
        <v/>
      </c>
      <c r="E3225" s="62" t="str">
        <f>IFERROR(INDEX('alimentação - Tabela 7.1'!$28:$28,
MATCH(TEXT('Tabela 7.1'!$A3225,"mmmm/aaaa"),'alimentação - Tabela 7.1'!$5:$5,0)+2), "")</f>
        <v/>
      </c>
      <c r="F3225" s="62" t="str">
        <f>IFERROR(INDEX('alimentação - Tabela 7.1'!$28:$28,
MATCH(TEXT('Tabela 7.1'!$A3225,"mmmm/aaaa"),'alimentação - Tabela 7.1'!$5:$5,0)+3), "")</f>
        <v/>
      </c>
      <c r="G3225" s="95" t="str">
        <f>IFERROR(INDEX('alimentação - Tabela 7.1'!$28:$28,
MATCH(TEXT('Tabela 7.1'!$A3225,"mmmm/aaaa"),'alimentação - Tabela 7.1'!$5:$5,0)+4), "")</f>
        <v/>
      </c>
    </row>
    <row r="3226" spans="1:7" ht="18" customHeight="1" x14ac:dyDescent="0.25">
      <c r="A3226" s="59" t="str">
        <f>IF(
   SUMPRODUCT(--('alimentação - Tabela 7.1'!$5:$5=TEXT(DATE(2020,INT((ROW(A3224)-1)/33)+1,1),"mmmm/aaaa"))) &gt; 0,
   TEXT(DATE(2020,INT((ROW(A3224)-1)/33)+1,1),"mmm/aa"),
   ""
)</f>
        <v/>
      </c>
      <c r="B3226" s="61" t="str">
        <f>IF(A3226&lt;&gt;"", 'alimentação - Tabela 7.1'!$B$29, "" )</f>
        <v/>
      </c>
      <c r="C3226" s="62" t="str">
        <f>IFERROR(INDEX('alimentação - Tabela 7.1'!$29:$29,
MATCH(TEXT('Tabela 7.1'!A3226,"mmmm/aaaa"),'alimentação - Tabela 7.1'!$5:$5,0)), "")</f>
        <v/>
      </c>
      <c r="D3226" s="62" t="str">
        <f>IFERROR(INDEX('alimentação - Tabela 7.1'!$29:$29,
MATCH(TEXT('Tabela 7.1'!$A3226,"mmmm/aaaa"),'alimentação - Tabela 7.1'!$5:$5,0)+1), "")</f>
        <v/>
      </c>
      <c r="E3226" s="62" t="str">
        <f>IFERROR(INDEX('alimentação - Tabela 7.1'!$29:$29,
MATCH(TEXT('Tabela 7.1'!$A3226,"mmmm/aaaa"),'alimentação - Tabela 7.1'!$5:$5,0)+2), "")</f>
        <v/>
      </c>
      <c r="F3226" s="62" t="str">
        <f>IFERROR(INDEX('alimentação - Tabela 7.1'!$29:$29,
MATCH(TEXT('Tabela 7.1'!$A3226,"mmmm/aaaa"),'alimentação - Tabela 7.1'!$5:$5,0)+3), "")</f>
        <v/>
      </c>
      <c r="G3226" s="95" t="str">
        <f>IFERROR(INDEX('alimentação - Tabela 7.1'!$29:$29,
MATCH(TEXT('Tabela 7.1'!$A3226,"mmmm/aaaa"),'alimentação - Tabela 7.1'!$5:$5,0)+4), "")</f>
        <v/>
      </c>
    </row>
    <row r="3227" spans="1:7" ht="18" customHeight="1" x14ac:dyDescent="0.25">
      <c r="A3227" s="59" t="str">
        <f>IF(
   SUMPRODUCT(--('alimentação - Tabela 7.1'!$5:$5=TEXT(DATE(2020,INT((ROW(A3225)-1)/33)+1,1),"mmmm/aaaa"))) &gt; 0,
   TEXT(DATE(2020,INT((ROW(A3225)-1)/33)+1,1),"mmm/aa"),
   ""
)</f>
        <v/>
      </c>
      <c r="B3227" s="61" t="str">
        <f>IF(A3227&lt;&gt;"", 'alimentação - Tabela 7.1'!$B$30, "" )</f>
        <v/>
      </c>
      <c r="C3227" s="62" t="str">
        <f>IFERROR(INDEX('alimentação - Tabela 7.1'!$30:$30,
MATCH(TEXT('Tabela 7.1'!A3227,"mmmm/aaaa"),'alimentação - Tabela 7.1'!$5:$5,0)), "")</f>
        <v/>
      </c>
      <c r="D3227" s="62" t="str">
        <f>IFERROR(INDEX('alimentação - Tabela 7.1'!$30:$30,
MATCH(TEXT('Tabela 7.1'!$A3227,"mmmm/aaaa"),'alimentação - Tabela 7.1'!$5:$5,0)+1), "")</f>
        <v/>
      </c>
      <c r="E3227" s="62" t="str">
        <f>IFERROR(INDEX('alimentação - Tabela 7.1'!$30:$30,
MATCH(TEXT('Tabela 7.1'!$A3227,"mmmm/aaaa"),'alimentação - Tabela 7.1'!$5:$5,0)+2), "")</f>
        <v/>
      </c>
      <c r="F3227" s="62" t="str">
        <f>IFERROR(INDEX('alimentação - Tabela 7.1'!$30:$30,
MATCH(TEXT('Tabela 7.1'!$A3227,"mmmm/aaaa"),'alimentação - Tabela 7.1'!$5:$5,0)+3), "")</f>
        <v/>
      </c>
      <c r="G3227" s="95" t="str">
        <f>IFERROR(INDEX('alimentação - Tabela 7.1'!$30:$30,
MATCH(TEXT('Tabela 7.1'!$A3227,"mmmm/aaaa"),'alimentação - Tabela 7.1'!$5:$5,0)+4), "")</f>
        <v/>
      </c>
    </row>
    <row r="3228" spans="1:7" ht="18" customHeight="1" x14ac:dyDescent="0.25">
      <c r="A3228" s="59" t="str">
        <f>IF(
   SUMPRODUCT(--('alimentação - Tabela 7.1'!$5:$5=TEXT(DATE(2020,INT((ROW(A3226)-1)/33)+1,1),"mmmm/aaaa"))) &gt; 0,
   TEXT(DATE(2020,INT((ROW(A3226)-1)/33)+1,1),"mmm/aa"),
   ""
)</f>
        <v/>
      </c>
      <c r="B3228" s="61" t="str">
        <f>IF(A3228&lt;&gt;"", 'alimentação - Tabela 7.1'!$B$31, "" )</f>
        <v/>
      </c>
      <c r="C3228" s="62" t="str">
        <f>IFERROR(INDEX('alimentação - Tabela 7.1'!$31:$31,
MATCH(TEXT('Tabela 7.1'!A3228,"mmmm/aaaa"),'alimentação - Tabela 7.1'!$5:$5,0)), "")</f>
        <v/>
      </c>
      <c r="D3228" s="62" t="str">
        <f>IFERROR(INDEX('alimentação - Tabela 7.1'!$31:$31,
MATCH(TEXT('Tabela 7.1'!$A3228,"mmmm/aaaa"),'alimentação - Tabela 7.1'!$5:$5,0)+1), "")</f>
        <v/>
      </c>
      <c r="E3228" s="62" t="str">
        <f>IFERROR(INDEX('alimentação - Tabela 7.1'!$31:$31,
MATCH(TEXT('Tabela 7.1'!$A3228,"mmmm/aaaa"),'alimentação - Tabela 7.1'!$5:$5,0)+2), "")</f>
        <v/>
      </c>
      <c r="F3228" s="62" t="str">
        <f>IFERROR(INDEX('alimentação - Tabela 7.1'!$31:$31,
MATCH(TEXT('Tabela 7.1'!$A3228,"mmmm/aaaa"),'alimentação - Tabela 7.1'!$5:$5,0)+3), "")</f>
        <v/>
      </c>
      <c r="G3228" s="95" t="str">
        <f>IFERROR(INDEX('alimentação - Tabela 7.1'!$31:$31,
MATCH(TEXT('Tabela 7.1'!$A3228,"mmmm/aaaa"),'alimentação - Tabela 7.1'!$5:$5,0)+4), "")</f>
        <v/>
      </c>
    </row>
    <row r="3229" spans="1:7" ht="18" customHeight="1" x14ac:dyDescent="0.25">
      <c r="A3229" s="59" t="str">
        <f>IF(
   SUMPRODUCT(--('alimentação - Tabela 7.1'!$5:$5=TEXT(DATE(2020,INT((ROW(A3227)-1)/33)+1,1),"mmmm/aaaa"))) &gt; 0,
   TEXT(DATE(2020,INT((ROW(A3227)-1)/33)+1,1),"mmm/aa"),
   ""
)</f>
        <v/>
      </c>
      <c r="B3229" s="61" t="str">
        <f>IF(A3229&lt;&gt;"", 'alimentação - Tabela 7.1'!$B$32, "" )</f>
        <v/>
      </c>
      <c r="C3229" s="62" t="str">
        <f>IFERROR(INDEX('alimentação - Tabela 7.1'!$32:$32,
MATCH(TEXT('Tabela 7.1'!A3229,"mmmm/aaaa"),'alimentação - Tabela 7.1'!$5:$5,0)), "")</f>
        <v/>
      </c>
      <c r="D3229" s="62" t="str">
        <f>IFERROR(INDEX('alimentação - Tabela 7.1'!$32:$32,
MATCH(TEXT('Tabela 7.1'!$A3229,"mmmm/aaaa"),'alimentação - Tabela 7.1'!$5:$5,0)+1), "")</f>
        <v/>
      </c>
      <c r="E3229" s="62" t="str">
        <f>IFERROR(INDEX('alimentação - Tabela 7.1'!$32:$32,
MATCH(TEXT('Tabela 7.1'!$A3229,"mmmm/aaaa"),'alimentação - Tabela 7.1'!$5:$5,0)+2), "")</f>
        <v/>
      </c>
      <c r="F3229" s="62" t="str">
        <f>IFERROR(INDEX('alimentação - Tabela 7.1'!$32:$32,
MATCH(TEXT('Tabela 7.1'!$A3229,"mmmm/aaaa"),'alimentação - Tabela 7.1'!$5:$5,0)+3), "")</f>
        <v/>
      </c>
      <c r="G3229" s="95" t="str">
        <f>IFERROR(INDEX('alimentação - Tabela 7.1'!$32:$32,
MATCH(TEXT('Tabela 7.1'!$A3229,"mmmm/aaaa"),'alimentação - Tabela 7.1'!$5:$5,0)+4), "")</f>
        <v/>
      </c>
    </row>
    <row r="3230" spans="1:7" ht="18" customHeight="1" x14ac:dyDescent="0.25">
      <c r="A3230" s="59" t="str">
        <f>IF(
   SUMPRODUCT(--('alimentação - Tabela 7.1'!$5:$5=TEXT(DATE(2020,INT((ROW(A3228)-1)/33)+1,1),"mmmm/aaaa"))) &gt; 0,
   TEXT(DATE(2020,INT((ROW(A3228)-1)/33)+1,1),"mmm/aa"),
   ""
)</f>
        <v/>
      </c>
      <c r="B3230" s="61" t="str">
        <f>IF(A3230&lt;&gt;"", 'alimentação - Tabela 7.1'!$B$33, "" )</f>
        <v/>
      </c>
      <c r="C3230" s="62" t="str">
        <f>IFERROR(INDEX('alimentação - Tabela 7.1'!$33:$33,
MATCH(TEXT('Tabela 7.1'!A3230,"mmmm/aaaa"),'alimentação - Tabela 7.1'!$5:$5,0)), "")</f>
        <v/>
      </c>
      <c r="D3230" s="62" t="str">
        <f>IFERROR(INDEX('alimentação - Tabela 7.1'!$33:$33,
MATCH(TEXT('Tabela 7.1'!$A3230,"mmmm/aaaa"),'alimentação - Tabela 7.1'!$5:$5,0)+1), "")</f>
        <v/>
      </c>
      <c r="E3230" s="62" t="str">
        <f>IFERROR(INDEX('alimentação - Tabela 7.1'!$33:$33,
MATCH(TEXT('Tabela 7.1'!$A3230,"mmmm/aaaa"),'alimentação - Tabela 7.1'!$5:$5,0)+2), "")</f>
        <v/>
      </c>
      <c r="F3230" s="62" t="str">
        <f>IFERROR(INDEX('alimentação - Tabela 7.1'!$33:$33,
MATCH(TEXT('Tabela 7.1'!$A3230,"mmmm/aaaa"),'alimentação - Tabela 7.1'!$5:$5,0)+3), "")</f>
        <v/>
      </c>
      <c r="G3230" s="95" t="str">
        <f>IFERROR(INDEX('alimentação - Tabela 7.1'!$33:$33,
MATCH(TEXT('Tabela 7.1'!$A3230,"mmmm/aaaa"),'alimentação - Tabela 7.1'!$5:$5,0)+4), "")</f>
        <v/>
      </c>
    </row>
    <row r="3231" spans="1:7" ht="18" customHeight="1" x14ac:dyDescent="0.25">
      <c r="A3231" s="59" t="str">
        <f>IF(
   SUMPRODUCT(--('alimentação - Tabela 7.1'!$5:$5=TEXT(DATE(2020,INT((ROW(A3229)-1)/33)+1,1),"mmmm/aaaa"))) &gt; 0,
   TEXT(DATE(2020,INT((ROW(A3229)-1)/33)+1,1),"mmm/aa"),
   ""
)</f>
        <v/>
      </c>
      <c r="B3231" s="61" t="str">
        <f>IF(A3231&lt;&gt;"", 'alimentação - Tabela 7.1'!$B$34, "" )</f>
        <v/>
      </c>
      <c r="C3231" s="62" t="str">
        <f>IFERROR(INDEX('alimentação - Tabela 7.1'!$34:$34,
MATCH(TEXT('Tabela 7.1'!A3231,"mmmm/aaaa"),'alimentação - Tabela 7.1'!$5:$5,0)), "")</f>
        <v/>
      </c>
      <c r="D3231" s="62" t="str">
        <f>IFERROR(INDEX('alimentação - Tabela 7.1'!$34:$34,
MATCH(TEXT('Tabela 7.1'!$A3231,"mmmm/aaaa"),'alimentação - Tabela 7.1'!$5:$5,0)+1), "")</f>
        <v/>
      </c>
      <c r="E3231" s="62" t="str">
        <f>IFERROR(INDEX('alimentação - Tabela 7.1'!$34:$34,
MATCH(TEXT('Tabela 7.1'!$A3231,"mmmm/aaaa"),'alimentação - Tabela 7.1'!$5:$5,0)+2), "")</f>
        <v/>
      </c>
      <c r="F3231" s="62" t="str">
        <f>IFERROR(INDEX('alimentação - Tabela 7.1'!$34:$34,
MATCH(TEXT('Tabela 7.1'!$A3231,"mmmm/aaaa"),'alimentação - Tabela 7.1'!$5:$5,0)+3), "")</f>
        <v/>
      </c>
      <c r="G3231" s="95" t="str">
        <f>IFERROR(INDEX('alimentação - Tabela 7.1'!$34:$34,
MATCH(TEXT('Tabela 7.1'!$A3231,"mmmm/aaaa"),'alimentação - Tabela 7.1'!$5:$5,0)+4), "")</f>
        <v/>
      </c>
    </row>
    <row r="3232" spans="1:7" ht="18" customHeight="1" x14ac:dyDescent="0.25">
      <c r="A3232" s="59" t="str">
        <f>IF(
   SUMPRODUCT(--('alimentação - Tabela 7.1'!$5:$5=TEXT(DATE(2020,INT((ROW(A3230)-1)/33)+1,1),"mmmm/aaaa"))) &gt; 0,
   TEXT(DATE(2020,INT((ROW(A3230)-1)/33)+1,1),"mmm/aa"),
   ""
)</f>
        <v/>
      </c>
      <c r="B3232" s="61" t="str">
        <f>IF(A3232&lt;&gt;"", 'alimentação - Tabela 7.1'!$B$35, "" )</f>
        <v/>
      </c>
      <c r="C3232" s="62" t="str">
        <f>IFERROR(INDEX('alimentação - Tabela 7.1'!$35:$35,
MATCH(TEXT('Tabela 7.1'!A3232,"mmmm/aaaa"),'alimentação - Tabela 7.1'!$5:$5,0)), "")</f>
        <v/>
      </c>
      <c r="D3232" s="62" t="str">
        <f>IFERROR(INDEX('alimentação - Tabela 7.1'!$35:$35,
MATCH(TEXT('Tabela 7.1'!$A3232,"mmmm/aaaa"),'alimentação - Tabela 7.1'!$5:$5,0)+1), "")</f>
        <v/>
      </c>
      <c r="E3232" s="62" t="str">
        <f>IFERROR(INDEX('alimentação - Tabela 7.1'!$35:$35,
MATCH(TEXT('Tabela 7.1'!$A3232,"mmmm/aaaa"),'alimentação - Tabela 7.1'!$5:$5,0)+2), "")</f>
        <v/>
      </c>
      <c r="F3232" s="62" t="str">
        <f>IFERROR(INDEX('alimentação - Tabela 7.1'!$35:$35,
MATCH(TEXT('Tabela 7.1'!$A3232,"mmmm/aaaa"),'alimentação - Tabela 7.1'!$5:$5,0)+3), "")</f>
        <v/>
      </c>
      <c r="G3232" s="95" t="str">
        <f>IFERROR(INDEX('alimentação - Tabela 7.1'!$35:$35,
MATCH(TEXT('Tabela 7.1'!$A3232,"mmmm/aaaa"),'alimentação - Tabela 7.1'!$5:$5,0)+4), "")</f>
        <v/>
      </c>
    </row>
    <row r="3233" spans="1:7" ht="18" customHeight="1" x14ac:dyDescent="0.25">
      <c r="A3233" s="59" t="str">
        <f>IF(
   SUMPRODUCT(--('alimentação - Tabela 7.1'!$5:$5=TEXT(DATE(2020,INT((ROW(A3231)-1)/33)+1,1),"mmmm/aaaa"))) &gt; 0,
   TEXT(DATE(2020,INT((ROW(A3231)-1)/33)+1,1),"mmm/aa"),
   ""
)</f>
        <v/>
      </c>
      <c r="B3233" s="61" t="str">
        <f>IF(A3233&lt;&gt;"", 'alimentação - Tabela 7.1'!$B$36, "" )</f>
        <v/>
      </c>
      <c r="C3233" s="62" t="str">
        <f>IFERROR(INDEX('alimentação - Tabela 7.1'!$36:$36,
MATCH(TEXT('Tabela 7.1'!A3233,"mmmm/aaaa"),'alimentação - Tabela 7.1'!$5:$5,0)), "")</f>
        <v/>
      </c>
      <c r="D3233" s="62" t="str">
        <f>IFERROR(INDEX('alimentação - Tabela 7.1'!$36:$36,
MATCH(TEXT('Tabela 7.1'!$A3233,"mmmm/aaaa"),'alimentação - Tabela 7.1'!$5:$5,0)+1), "")</f>
        <v/>
      </c>
      <c r="E3233" s="62" t="str">
        <f>IFERROR(INDEX('alimentação - Tabela 7.1'!$36:$36,
MATCH(TEXT('Tabela 7.1'!$A3233,"mmmm/aaaa"),'alimentação - Tabela 7.1'!$5:$5,0)+2), "")</f>
        <v/>
      </c>
      <c r="F3233" s="62" t="str">
        <f>IFERROR(INDEX('alimentação - Tabela 7.1'!$36:$36,
MATCH(TEXT('Tabela 7.1'!$A3233,"mmmm/aaaa"),'alimentação - Tabela 7.1'!$5:$5,0)+3), "")</f>
        <v/>
      </c>
      <c r="G3233" s="95" t="str">
        <f>IFERROR(INDEX('alimentação - Tabela 7.1'!$36:$36,
MATCH(TEXT('Tabela 7.1'!$A3233,"mmmm/aaaa"),'alimentação - Tabela 7.1'!$5:$5,0)+4), "")</f>
        <v/>
      </c>
    </row>
    <row r="3234" spans="1:7" ht="18" customHeight="1" x14ac:dyDescent="0.25">
      <c r="A3234" s="59" t="str">
        <f>IF(
   SUMPRODUCT(--('alimentação - Tabela 7.1'!$5:$5=TEXT(DATE(2020,INT((ROW(A3232)-1)/33)+1,1),"mmmm/aaaa"))) &gt; 0,
   TEXT(DATE(2020,INT((ROW(A3232)-1)/33)+1,1),"mmm/aa"),
   ""
)</f>
        <v/>
      </c>
      <c r="B3234" s="61" t="str">
        <f>IF(A3234&lt;&gt;"", 'alimentação - Tabela 7.1'!$B$37, "" )</f>
        <v/>
      </c>
      <c r="C3234" s="62" t="str">
        <f>IFERROR(INDEX('alimentação - Tabela 7.1'!$37:$37,
MATCH(TEXT('Tabela 7.1'!A3234,"mmmm/aaaa"),'alimentação - Tabela 7.1'!$5:$5,0)), "")</f>
        <v/>
      </c>
      <c r="D3234" s="62" t="str">
        <f>IFERROR(INDEX('alimentação - Tabela 7.1'!$37:$37,
MATCH(TEXT('Tabela 7.1'!$A3234,"mmmm/aaaa"),'alimentação - Tabela 7.1'!$5:$5,0)+1), "")</f>
        <v/>
      </c>
      <c r="E3234" s="62" t="str">
        <f>IFERROR(INDEX('alimentação - Tabela 7.1'!$37:$37,
MATCH(TEXT('Tabela 7.1'!$A3234,"mmmm/aaaa"),'alimentação - Tabela 7.1'!$5:$5,0)+2), "")</f>
        <v/>
      </c>
      <c r="F3234" s="62" t="str">
        <f>IFERROR(INDEX('alimentação - Tabela 7.1'!$37:$37,
MATCH(TEXT('Tabela 7.1'!$A3234,"mmmm/aaaa"),'alimentação - Tabela 7.1'!$5:$5,0)+3), "")</f>
        <v/>
      </c>
      <c r="G3234" s="95" t="str">
        <f>IFERROR(INDEX('alimentação - Tabela 7.1'!$37:$37,
MATCH(TEXT('Tabela 7.1'!$A3234,"mmmm/aaaa"),'alimentação - Tabela 7.1'!$5:$5,0)+4), "")</f>
        <v/>
      </c>
    </row>
    <row r="3235" spans="1:7" ht="18" customHeight="1" x14ac:dyDescent="0.25">
      <c r="A3235" s="59" t="str">
        <f>IF(
   SUMPRODUCT(--('alimentação - Tabela 7.1'!$5:$5=TEXT(DATE(2020,INT((ROW(A3233)-1)/33)+1,1),"mmmm/aaaa"))) &gt; 0,
   TEXT(DATE(2020,INT((ROW(A3233)-1)/33)+1,1),"mmm/aa"),
   ""
)</f>
        <v/>
      </c>
      <c r="B3235" s="61" t="str">
        <f>IF(A3235&lt;&gt;"", 'alimentação - Tabela 7.1'!$B$38, "" )</f>
        <v/>
      </c>
      <c r="C3235" s="62" t="str">
        <f>IFERROR(INDEX('alimentação - Tabela 7.1'!$38:$38,
MATCH(TEXT('Tabela 7.1'!A3235,"mmmm/aaaa"),'alimentação - Tabela 7.1'!$5:$5,0)), "")</f>
        <v/>
      </c>
      <c r="D3235" s="62" t="str">
        <f>IFERROR(INDEX('alimentação - Tabela 7.1'!$38:$38,
MATCH(TEXT('Tabela 7.1'!$A3235,"mmmm/aaaa"),'alimentação - Tabela 7.1'!$5:$5,0)+1), "")</f>
        <v/>
      </c>
      <c r="E3235" s="62" t="str">
        <f>IFERROR(INDEX('alimentação - Tabela 7.1'!$38:$38,
MATCH(TEXT('Tabela 7.1'!$A3235,"mmmm/aaaa"),'alimentação - Tabela 7.1'!$5:$5,0)+2), "")</f>
        <v/>
      </c>
      <c r="F3235" s="62" t="str">
        <f>IFERROR(INDEX('alimentação - Tabela 7.1'!$38:$38,
MATCH(TEXT('Tabela 7.1'!$A3235,"mmmm/aaaa"),'alimentação - Tabela 7.1'!$5:$5,0)+3), "")</f>
        <v/>
      </c>
      <c r="G3235" s="95" t="str">
        <f>IFERROR(INDEX('alimentação - Tabela 7.1'!$38:$38,
MATCH(TEXT('Tabela 7.1'!$A3235,"mmmm/aaaa"),'alimentação - Tabela 7.1'!$5:$5,0)+4), "")</f>
        <v/>
      </c>
    </row>
    <row r="3236" spans="1:7" ht="18" customHeight="1" x14ac:dyDescent="0.25">
      <c r="A3236" s="59" t="str">
        <f>IF(
   SUMPRODUCT(--('alimentação - Tabela 7.1'!$5:$5=TEXT(DATE(2020,INT((ROW(A3234)-1)/33)+1,1),"mmmm/aaaa"))) &gt; 0,
   TEXT(DATE(2020,INT((ROW(A3234)-1)/33)+1,1),"mmm/aa"),
   ""
)</f>
        <v/>
      </c>
      <c r="B3236" s="61" t="str">
        <f>IF(A3236&lt;&gt;"", 'alimentação - Tabela 7.1'!$B$39, "" )</f>
        <v/>
      </c>
      <c r="C3236" s="62" t="str">
        <f>IFERROR(INDEX('alimentação - Tabela 7.1'!$39:$39,
MATCH(TEXT('Tabela 7.1'!A3236,"mmmm/aaaa"),'alimentação - Tabela 7.1'!$5:$5,0)), "")</f>
        <v/>
      </c>
      <c r="D3236" s="62" t="str">
        <f>IFERROR(INDEX('alimentação - Tabela 7.1'!$39:$39,
MATCH(TEXT('Tabela 7.1'!$A3236,"mmmm/aaaa"),'alimentação - Tabela 7.1'!$5:$5,0)+1), "")</f>
        <v/>
      </c>
      <c r="E3236" s="62" t="str">
        <f>IFERROR(INDEX('alimentação - Tabela 7.1'!$39:$39,
MATCH(TEXT('Tabela 7.1'!$A3236,"mmmm/aaaa"),'alimentação - Tabela 7.1'!$5:$5,0)+2), "")</f>
        <v/>
      </c>
      <c r="F3236" s="62" t="str">
        <f>IFERROR(INDEX('alimentação - Tabela 7.1'!$39:$39,
MATCH(TEXT('Tabela 7.1'!$A3236,"mmmm/aaaa"),'alimentação - Tabela 7.1'!$5:$5,0)+3), "")</f>
        <v/>
      </c>
      <c r="G3236" s="95" t="str">
        <f>IFERROR(INDEX('alimentação - Tabela 7.1'!$39:$39,
MATCH(TEXT('Tabela 7.1'!$A3236,"mmmm/aaaa"),'alimentação - Tabela 7.1'!$5:$5,0)+4), "")</f>
        <v/>
      </c>
    </row>
    <row r="3237" spans="1:7" ht="18" customHeight="1" x14ac:dyDescent="0.25">
      <c r="A3237" s="59" t="str">
        <f>IF(
   SUMPRODUCT(--('alimentação - Tabela 7.1'!$5:$5=TEXT(DATE(2020,INT((ROW(A3235)-1)/33)+1,1),"mmmm/aaaa"))) &gt; 0,
   TEXT(DATE(2020,INT((ROW(A3235)-1)/33)+1,1),"mmm/aa"),
   ""
)</f>
        <v/>
      </c>
      <c r="B3237" s="61" t="str">
        <f>IF(A3237&lt;&gt;"", 'alimentação - Tabela 7.1'!$B$7, "" )</f>
        <v/>
      </c>
      <c r="C3237" s="62" t="str">
        <f>IFERROR(INDEX('alimentação - Tabela 7.1'!$7:$7,
MATCH(TEXT('Tabela 7.1'!A3237,"mmmm/aaaa"),'alimentação - Tabela 7.1'!$5:$5,0)), "")</f>
        <v/>
      </c>
      <c r="D3237" s="62" t="str">
        <f>IFERROR(INDEX('alimentação - Tabela 7.1'!$7:$7,
MATCH(TEXT('Tabela 7.1'!$A3237,"mmmm/aaaa"),'alimentação - Tabela 7.1'!$5:$5,0)+1), "")</f>
        <v/>
      </c>
      <c r="E3237" s="62" t="str">
        <f>IFERROR(INDEX('alimentação - Tabela 7.1'!$7:$7,
MATCH(TEXT('Tabela 7.1'!$A3237,"mmmm/aaaa"),'alimentação - Tabela 7.1'!$5:$5,0)+2), "")</f>
        <v/>
      </c>
      <c r="F3237" s="62" t="str">
        <f>IFERROR(INDEX('alimentação - Tabela 7.1'!$7:$7,
MATCH(TEXT('Tabela 7.1'!$A3237,"mmmm/aaaa"),'alimentação - Tabela 7.1'!$5:$5,0)+3), "")</f>
        <v/>
      </c>
      <c r="G3237" s="95" t="str">
        <f>IFERROR(INDEX('alimentação - Tabela 7.1'!$7:$7,
MATCH(TEXT('Tabela 7.1'!$A3237,"mmmm/aaaa"),'alimentação - Tabela 7.1'!$5:$5,0)+4), "")</f>
        <v/>
      </c>
    </row>
    <row r="3238" spans="1:7" ht="18" customHeight="1" x14ac:dyDescent="0.25">
      <c r="A3238" s="59" t="str">
        <f>IF(
   SUMPRODUCT(--('alimentação - Tabela 7.1'!$5:$5=TEXT(DATE(2020,INT((ROW(A3236)-1)/33)+1,1),"mmmm/aaaa"))) &gt; 0,
   TEXT(DATE(2020,INT((ROW(A3236)-1)/33)+1,1),"mmm/aa"),
   ""
)</f>
        <v/>
      </c>
      <c r="B3238" s="61" t="str">
        <f>IF(A3238&lt;&gt;"", 'alimentação - Tabela 7.1'!$B$8, "" )</f>
        <v/>
      </c>
      <c r="C3238" s="62" t="str">
        <f>IFERROR(INDEX('alimentação - Tabela 7.1'!$8:$8,
MATCH(TEXT('Tabela 7.1'!A3238,"mmmm/aaaa"),'alimentação - Tabela 7.1'!$5:$5,0)), "")</f>
        <v/>
      </c>
      <c r="D3238" s="62" t="str">
        <f>IFERROR(INDEX('alimentação - Tabela 7.1'!$8:$8,
MATCH(TEXT('Tabela 7.1'!$A3238,"mmmm/aaaa"),'alimentação - Tabela 7.1'!$5:$5,0)+1), "")</f>
        <v/>
      </c>
      <c r="E3238" s="62" t="str">
        <f>IFERROR(INDEX('alimentação - Tabela 7.1'!$8:$8,
MATCH(TEXT('Tabela 7.1'!$A3238,"mmmm/aaaa"),'alimentação - Tabela 7.1'!$5:$5,0)+2), "")</f>
        <v/>
      </c>
      <c r="F3238" s="62" t="str">
        <f>IFERROR(INDEX('alimentação - Tabela 7.1'!$8:$8,
MATCH(TEXT('Tabela 7.1'!$A3238,"mmmm/aaaa"),'alimentação - Tabela 7.1'!$5:$5,0)+3), "")</f>
        <v/>
      </c>
      <c r="G3238" s="95" t="str">
        <f>IFERROR(INDEX('alimentação - Tabela 7.1'!$8:$8,
MATCH(TEXT('Tabela 7.1'!$A3238,"mmmm/aaaa"),'alimentação - Tabela 7.1'!$5:$5,0)+4), "")</f>
        <v/>
      </c>
    </row>
    <row r="3239" spans="1:7" ht="18" customHeight="1" x14ac:dyDescent="0.25">
      <c r="A3239" s="59" t="str">
        <f>IF(
   SUMPRODUCT(--('alimentação - Tabela 7.1'!$5:$5=TEXT(DATE(2020,INT((ROW(A3237)-1)/33)+1,1),"mmmm/aaaa"))) &gt; 0,
   TEXT(DATE(2020,INT((ROW(A3237)-1)/33)+1,1),"mmm/aa"),
   ""
)</f>
        <v/>
      </c>
      <c r="B3239" s="61" t="str">
        <f>IF(A3239&lt;&gt;"", 'alimentação - Tabela 7.1'!$B$9, "" )</f>
        <v/>
      </c>
      <c r="C3239" s="62" t="str">
        <f>IFERROR(INDEX('alimentação - Tabela 7.1'!$9:$9,
MATCH(TEXT('Tabela 7.1'!A3239,"mmmm/aaaa"),'alimentação - Tabela 7.1'!$5:$5,0)), "")</f>
        <v/>
      </c>
      <c r="D3239" s="62" t="str">
        <f>IFERROR(INDEX('alimentação - Tabela 7.1'!$9:$9,
MATCH(TEXT('Tabela 7.1'!$A3239,"mmmm/aaaa"),'alimentação - Tabela 7.1'!$5:$5,0)+1), "")</f>
        <v/>
      </c>
      <c r="E3239" s="62" t="str">
        <f>IFERROR(INDEX('alimentação - Tabela 7.1'!$9:$9,
MATCH(TEXT('Tabela 7.1'!$A3239,"mmmm/aaaa"),'alimentação - Tabela 7.1'!$5:$5,0)+2), "")</f>
        <v/>
      </c>
      <c r="F3239" s="62" t="str">
        <f>IFERROR(INDEX('alimentação - Tabela 7.1'!$9:$9,
MATCH(TEXT('Tabela 7.1'!$A3239,"mmmm/aaaa"),'alimentação - Tabela 7.1'!$5:$5,0)+3), "")</f>
        <v/>
      </c>
      <c r="G3239" s="95" t="str">
        <f>IFERROR(INDEX('alimentação - Tabela 7.1'!$9:$9,
MATCH(TEXT('Tabela 7.1'!$A3239,"mmmm/aaaa"),'alimentação - Tabela 7.1'!$5:$5,0)+4), "")</f>
        <v/>
      </c>
    </row>
    <row r="3240" spans="1:7" ht="18" customHeight="1" x14ac:dyDescent="0.25">
      <c r="A3240" s="59" t="str">
        <f>IF(
   SUMPRODUCT(--('alimentação - Tabela 7.1'!$5:$5=TEXT(DATE(2020,INT((ROW(A3238)-1)/33)+1,1),"mmmm/aaaa"))) &gt; 0,
   TEXT(DATE(2020,INT((ROW(A3238)-1)/33)+1,1),"mmm/aa"),
   ""
)</f>
        <v/>
      </c>
      <c r="B3240" s="61" t="str">
        <f>IF(A3240&lt;&gt;"", 'alimentação - Tabela 7.1'!$B$10, "" )</f>
        <v/>
      </c>
      <c r="C3240" s="62" t="str">
        <f>IFERROR(INDEX('alimentação - Tabela 7.1'!$10:$10,
MATCH(TEXT('Tabela 7.1'!A3240,"mmmm/aaaa"),'alimentação - Tabela 7.1'!$5:$5,0)), "")</f>
        <v/>
      </c>
      <c r="D3240" s="62" t="str">
        <f>IFERROR(INDEX('alimentação - Tabela 7.1'!$10:$10,
MATCH(TEXT('Tabela 7.1'!$A3240,"mmmm/aaaa"),'alimentação - Tabela 7.1'!$5:$5,0)+1), "")</f>
        <v/>
      </c>
      <c r="E3240" s="62" t="str">
        <f>IFERROR(INDEX('alimentação - Tabela 7.1'!$10:$10,
MATCH(TEXT('Tabela 7.1'!$A3240,"mmmm/aaaa"),'alimentação - Tabela 7.1'!$5:$5,0)+2), "")</f>
        <v/>
      </c>
      <c r="F3240" s="62" t="str">
        <f>IFERROR(INDEX('alimentação - Tabela 7.1'!$10:$10,
MATCH(TEXT('Tabela 7.1'!$A3240,"mmmm/aaaa"),'alimentação - Tabela 7.1'!$5:$5,0)+3), "")</f>
        <v/>
      </c>
      <c r="G3240" s="95" t="str">
        <f>IFERROR(INDEX('alimentação - Tabela 7.1'!$10:$10,
MATCH(TEXT('Tabela 7.1'!$A3240,"mmmm/aaaa"),'alimentação - Tabela 7.1'!$5:$5,0)+4), "")</f>
        <v/>
      </c>
    </row>
    <row r="3241" spans="1:7" ht="18" customHeight="1" x14ac:dyDescent="0.25">
      <c r="A3241" s="59" t="str">
        <f>IF(
   SUMPRODUCT(--('alimentação - Tabela 7.1'!$5:$5=TEXT(DATE(2020,INT((ROW(A3239)-1)/33)+1,1),"mmmm/aaaa"))) &gt; 0,
   TEXT(DATE(2020,INT((ROW(A3239)-1)/33)+1,1),"mmm/aa"),
   ""
)</f>
        <v/>
      </c>
      <c r="B3241" s="61" t="str">
        <f>IF(A3241&lt;&gt;"", 'alimentação - Tabela 7.1'!$B$11, "" )</f>
        <v/>
      </c>
      <c r="C3241" s="62" t="str">
        <f>IFERROR(INDEX('alimentação - Tabela 7.1'!$11:$11,
MATCH(TEXT('Tabela 7.1'!A3241,"mmmm/aaaa"),'alimentação - Tabela 7.1'!$5:$5,0)), "")</f>
        <v/>
      </c>
      <c r="D3241" s="62" t="str">
        <f>IFERROR(INDEX('alimentação - Tabela 7.1'!$11:$11,
MATCH(TEXT('Tabela 7.1'!$A3241,"mmmm/aaaa"),'alimentação - Tabela 7.1'!$5:$5,0)+1), "")</f>
        <v/>
      </c>
      <c r="E3241" s="62" t="str">
        <f>IFERROR(INDEX('alimentação - Tabela 7.1'!$11:$11,
MATCH(TEXT('Tabela 7.1'!$A3241,"mmmm/aaaa"),'alimentação - Tabela 7.1'!$5:$5,0)+2), "")</f>
        <v/>
      </c>
      <c r="F3241" s="62" t="str">
        <f>IFERROR(INDEX('alimentação - Tabela 7.1'!$11:$11,
MATCH(TEXT('Tabela 7.1'!$A3241,"mmmm/aaaa"),'alimentação - Tabela 7.1'!$5:$5,0)+3), "")</f>
        <v/>
      </c>
      <c r="G3241" s="95" t="str">
        <f>IFERROR(INDEX('alimentação - Tabela 7.1'!$11:$11,
MATCH(TEXT('Tabela 7.1'!$A3241,"mmmm/aaaa"),'alimentação - Tabela 7.1'!$5:$5,0)+4), "")</f>
        <v/>
      </c>
    </row>
    <row r="3242" spans="1:7" ht="18" customHeight="1" x14ac:dyDescent="0.25">
      <c r="A3242" s="59" t="str">
        <f>IF(
   SUMPRODUCT(--('alimentação - Tabela 7.1'!$5:$5=TEXT(DATE(2020,INT((ROW(A3240)-1)/33)+1,1),"mmmm/aaaa"))) &gt; 0,
   TEXT(DATE(2020,INT((ROW(A3240)-1)/33)+1,1),"mmm/aa"),
   ""
)</f>
        <v/>
      </c>
      <c r="B3242" s="61" t="str">
        <f>IF(A3242&lt;&gt;"", 'alimentação - Tabela 7.1'!$B$12, "" )</f>
        <v/>
      </c>
      <c r="C3242" s="62" t="str">
        <f>IFERROR(INDEX('alimentação - Tabela 7.1'!$12:$12,
MATCH(TEXT('Tabela 7.1'!A3242,"mmmm/aaaa"),'alimentação - Tabela 7.1'!$5:$5,0)), "")</f>
        <v/>
      </c>
      <c r="D3242" s="62" t="str">
        <f>IFERROR(INDEX('alimentação - Tabela 7.1'!$12:$12,
MATCH(TEXT('Tabela 7.1'!$A3242,"mmmm/aaaa"),'alimentação - Tabela 7.1'!$5:$5,0)+1), "")</f>
        <v/>
      </c>
      <c r="E3242" s="62" t="str">
        <f>IFERROR(INDEX('alimentação - Tabela 7.1'!$12:$12,
MATCH(TEXT('Tabela 7.1'!$A3242,"mmmm/aaaa"),'alimentação - Tabela 7.1'!$5:$5,0)+2), "")</f>
        <v/>
      </c>
      <c r="F3242" s="62" t="str">
        <f>IFERROR(INDEX('alimentação - Tabela 7.1'!$12:$12,
MATCH(TEXT('Tabela 7.1'!$A3242,"mmmm/aaaa"),'alimentação - Tabela 7.1'!$5:$5,0)+3), "")</f>
        <v/>
      </c>
      <c r="G3242" s="95" t="str">
        <f>IFERROR(INDEX('alimentação - Tabela 7.1'!$12:$12,
MATCH(TEXT('Tabela 7.1'!$A3242,"mmmm/aaaa"),'alimentação - Tabela 7.1'!$5:$5,0)+4), "")</f>
        <v/>
      </c>
    </row>
    <row r="3243" spans="1:7" ht="18" customHeight="1" x14ac:dyDescent="0.25">
      <c r="A3243" s="59" t="str">
        <f>IF(
   SUMPRODUCT(--('alimentação - Tabela 7.1'!$5:$5=TEXT(DATE(2020,INT((ROW(A3241)-1)/33)+1,1),"mmmm/aaaa"))) &gt; 0,
   TEXT(DATE(2020,INT((ROW(A3241)-1)/33)+1,1),"mmm/aa"),
   ""
)</f>
        <v/>
      </c>
      <c r="B3243" s="61" t="str">
        <f>IF(A3243&lt;&gt;"", 'alimentação - Tabela 7.1'!$B$13, "" )</f>
        <v/>
      </c>
      <c r="C3243" s="62" t="str">
        <f>IFERROR(INDEX('alimentação - Tabela 7.1'!$13:$13,
MATCH(TEXT('Tabela 7.1'!A3243,"mmmm/aaaa"),'alimentação - Tabela 7.1'!$5:$5,0)), "")</f>
        <v/>
      </c>
      <c r="D3243" s="62" t="str">
        <f>IFERROR(INDEX('alimentação - Tabela 7.1'!$13:$13,
MATCH(TEXT('Tabela 7.1'!$A3243,"mmmm/aaaa"),'alimentação - Tabela 7.1'!$5:$5,0)+1), "")</f>
        <v/>
      </c>
      <c r="E3243" s="62" t="str">
        <f>IFERROR(INDEX('alimentação - Tabela 7.1'!$13:$13,
MATCH(TEXT('Tabela 7.1'!$A3243,"mmmm/aaaa"),'alimentação - Tabela 7.1'!$5:$5,0)+2), "")</f>
        <v/>
      </c>
      <c r="F3243" s="62" t="str">
        <f>IFERROR(INDEX('alimentação - Tabela 7.1'!$13:$13,
MATCH(TEXT('Tabela 7.1'!$A3243,"mmmm/aaaa"),'alimentação - Tabela 7.1'!$5:$5,0)+3), "")</f>
        <v/>
      </c>
      <c r="G3243" s="95" t="str">
        <f>IFERROR(INDEX('alimentação - Tabela 7.1'!$13:$13,
MATCH(TEXT('Tabela 7.1'!$A3243,"mmmm/aaaa"),'alimentação - Tabela 7.1'!$5:$5,0)+4), "")</f>
        <v/>
      </c>
    </row>
    <row r="3244" spans="1:7" ht="18" customHeight="1" x14ac:dyDescent="0.25">
      <c r="A3244" s="59" t="str">
        <f>IF(
   SUMPRODUCT(--('alimentação - Tabela 7.1'!$5:$5=TEXT(DATE(2020,INT((ROW(A3242)-1)/33)+1,1),"mmmm/aaaa"))) &gt; 0,
   TEXT(DATE(2020,INT((ROW(A3242)-1)/33)+1,1),"mmm/aa"),
   ""
)</f>
        <v/>
      </c>
      <c r="B3244" s="61" t="str">
        <f>IF(A3244&lt;&gt;"", 'alimentação - Tabela 7.1'!$B$14, "" )</f>
        <v/>
      </c>
      <c r="C3244" s="62" t="str">
        <f>IFERROR(INDEX('alimentação - Tabela 7.1'!$14:$14,
MATCH(TEXT('Tabela 7.1'!A3244,"mmmm/aaaa"),'alimentação - Tabela 7.1'!$5:$5,0)), "")</f>
        <v/>
      </c>
      <c r="D3244" s="62" t="str">
        <f>IFERROR(INDEX('alimentação - Tabela 7.1'!$14:$14,
MATCH(TEXT('Tabela 7.1'!$A3244,"mmmm/aaaa"),'alimentação - Tabela 7.1'!$5:$5,0)+1), "")</f>
        <v/>
      </c>
      <c r="E3244" s="62" t="str">
        <f>IFERROR(INDEX('alimentação - Tabela 7.1'!$14:$14,
MATCH(TEXT('Tabela 7.1'!$A3244,"mmmm/aaaa"),'alimentação - Tabela 7.1'!$5:$5,0)+2), "")</f>
        <v/>
      </c>
      <c r="F3244" s="62" t="str">
        <f>IFERROR(INDEX('alimentação - Tabela 7.1'!$14:$14,
MATCH(TEXT('Tabela 7.1'!$A3244,"mmmm/aaaa"),'alimentação - Tabela 7.1'!$5:$5,0)+3), "")</f>
        <v/>
      </c>
      <c r="G3244" s="95" t="str">
        <f>IFERROR(INDEX('alimentação - Tabela 7.1'!$14:$14,
MATCH(TEXT('Tabela 7.1'!$A3244,"mmmm/aaaa"),'alimentação - Tabela 7.1'!$5:$5,0)+4), "")</f>
        <v/>
      </c>
    </row>
    <row r="3245" spans="1:7" ht="18" customHeight="1" x14ac:dyDescent="0.25">
      <c r="A3245" s="59" t="str">
        <f>IF(
   SUMPRODUCT(--('alimentação - Tabela 7.1'!$5:$5=TEXT(DATE(2020,INT((ROW(A3243)-1)/33)+1,1),"mmmm/aaaa"))) &gt; 0,
   TEXT(DATE(2020,INT((ROW(A3243)-1)/33)+1,1),"mmm/aa"),
   ""
)</f>
        <v/>
      </c>
      <c r="B3245" s="61" t="str">
        <f>IF(A3245&lt;&gt;"", 'alimentação - Tabela 7.1'!$B$15, "" )</f>
        <v/>
      </c>
      <c r="C3245" s="62" t="str">
        <f>IFERROR(INDEX('alimentação - Tabela 7.1'!$15:$15,
MATCH(TEXT('Tabela 7.1'!A3245,"mmmm/aaaa"),'alimentação - Tabela 7.1'!$5:$5,0)), "")</f>
        <v/>
      </c>
      <c r="D3245" s="62" t="str">
        <f>IFERROR(INDEX('alimentação - Tabela 7.1'!$15:$15,
MATCH(TEXT('Tabela 7.1'!$A3245,"mmmm/aaaa"),'alimentação - Tabela 7.1'!$5:$5,0)+1), "")</f>
        <v/>
      </c>
      <c r="E3245" s="62" t="str">
        <f>IFERROR(INDEX('alimentação - Tabela 7.1'!$15:$15,
MATCH(TEXT('Tabela 7.1'!$A3245,"mmmm/aaaa"),'alimentação - Tabela 7.1'!$5:$5,0)+2), "")</f>
        <v/>
      </c>
      <c r="F3245" s="62" t="str">
        <f>IFERROR(INDEX('alimentação - Tabela 7.1'!$15:$15,
MATCH(TEXT('Tabela 7.1'!$A3245,"mmmm/aaaa"),'alimentação - Tabela 7.1'!$5:$5,0)+3), "")</f>
        <v/>
      </c>
      <c r="G3245" s="95" t="str">
        <f>IFERROR(INDEX('alimentação - Tabela 7.1'!$15:$15,
MATCH(TEXT('Tabela 7.1'!$A3245,"mmmm/aaaa"),'alimentação - Tabela 7.1'!$5:$5,0)+4), "")</f>
        <v/>
      </c>
    </row>
    <row r="3246" spans="1:7" ht="18" customHeight="1" x14ac:dyDescent="0.25">
      <c r="A3246" s="59" t="str">
        <f>IF(
   SUMPRODUCT(--('alimentação - Tabela 7.1'!$5:$5=TEXT(DATE(2020,INT((ROW(A3244)-1)/33)+1,1),"mmmm/aaaa"))) &gt; 0,
   TEXT(DATE(2020,INT((ROW(A3244)-1)/33)+1,1),"mmm/aa"),
   ""
)</f>
        <v/>
      </c>
      <c r="B3246" s="61" t="str">
        <f>IF(A3246&lt;&gt;"", 'alimentação - Tabela 7.1'!$B$16, "" )</f>
        <v/>
      </c>
      <c r="C3246" s="62" t="str">
        <f>IFERROR(INDEX('alimentação - Tabela 7.1'!$16:$16,
MATCH(TEXT('Tabela 7.1'!A3246,"mmmm/aaaa"),'alimentação - Tabela 7.1'!$5:$5,0)), "")</f>
        <v/>
      </c>
      <c r="D3246" s="62" t="str">
        <f>IFERROR(INDEX('alimentação - Tabela 7.1'!$16:$16,
MATCH(TEXT('Tabela 7.1'!$A3246,"mmmm/aaaa"),'alimentação - Tabela 7.1'!$5:$5,0)+1), "")</f>
        <v/>
      </c>
      <c r="E3246" s="62" t="str">
        <f>IFERROR(INDEX('alimentação - Tabela 7.1'!$16:$16,
MATCH(TEXT('Tabela 7.1'!$A3246,"mmmm/aaaa"),'alimentação - Tabela 7.1'!$5:$5,0)+2), "")</f>
        <v/>
      </c>
      <c r="F3246" s="62" t="str">
        <f>IFERROR(INDEX('alimentação - Tabela 7.1'!$16:$16,
MATCH(TEXT('Tabela 7.1'!$A3246,"mmmm/aaaa"),'alimentação - Tabela 7.1'!$5:$5,0)+3), "")</f>
        <v/>
      </c>
      <c r="G3246" s="95" t="str">
        <f>IFERROR(INDEX('alimentação - Tabela 7.1'!$16:$16,
MATCH(TEXT('Tabela 7.1'!$A3246,"mmmm/aaaa"),'alimentação - Tabela 7.1'!$5:$5,0)+4), "")</f>
        <v/>
      </c>
    </row>
    <row r="3247" spans="1:7" ht="18" customHeight="1" x14ac:dyDescent="0.25">
      <c r="A3247" s="59" t="str">
        <f>IF(
   SUMPRODUCT(--('alimentação - Tabela 7.1'!$5:$5=TEXT(DATE(2020,INT((ROW(A3245)-1)/33)+1,1),"mmmm/aaaa"))) &gt; 0,
   TEXT(DATE(2020,INT((ROW(A3245)-1)/33)+1,1),"mmm/aa"),
   ""
)</f>
        <v/>
      </c>
      <c r="B3247" s="61" t="str">
        <f>IF(A3247&lt;&gt;"", 'alimentação - Tabela 7.1'!$B$17, "" )</f>
        <v/>
      </c>
      <c r="C3247" s="62" t="str">
        <f>IFERROR(INDEX('alimentação - Tabela 7.1'!$17:$17,
MATCH(TEXT('Tabela 7.1'!A3247,"mmmm/aaaa"),'alimentação - Tabela 7.1'!$5:$5,0)), "")</f>
        <v/>
      </c>
      <c r="D3247" s="62" t="str">
        <f>IFERROR(INDEX('alimentação - Tabela 7.1'!$17:$17,
MATCH(TEXT('Tabela 7.1'!$A3247,"mmmm/aaaa"),'alimentação - Tabela 7.1'!$5:$5,0)+1), "")</f>
        <v/>
      </c>
      <c r="E3247" s="62" t="str">
        <f>IFERROR(INDEX('alimentação - Tabela 7.1'!$17:$17,
MATCH(TEXT('Tabela 7.1'!$A3247,"mmmm/aaaa"),'alimentação - Tabela 7.1'!$5:$5,0)+2), "")</f>
        <v/>
      </c>
      <c r="F3247" s="62" t="str">
        <f>IFERROR(INDEX('alimentação - Tabela 7.1'!$17:$17,
MATCH(TEXT('Tabela 7.1'!$A3247,"mmmm/aaaa"),'alimentação - Tabela 7.1'!$5:$5,0)+3), "")</f>
        <v/>
      </c>
      <c r="G3247" s="95" t="str">
        <f>IFERROR(INDEX('alimentação - Tabela 7.1'!$17:$17,
MATCH(TEXT('Tabela 7.1'!$A3247,"mmmm/aaaa"),'alimentação - Tabela 7.1'!$5:$5,0)+4), "")</f>
        <v/>
      </c>
    </row>
    <row r="3248" spans="1:7" ht="18" customHeight="1" x14ac:dyDescent="0.25">
      <c r="A3248" s="59" t="str">
        <f>IF(
   SUMPRODUCT(--('alimentação - Tabela 7.1'!$5:$5=TEXT(DATE(2020,INT((ROW(A3246)-1)/33)+1,1),"mmmm/aaaa"))) &gt; 0,
   TEXT(DATE(2020,INT((ROW(A3246)-1)/33)+1,1),"mmm/aa"),
   ""
)</f>
        <v/>
      </c>
      <c r="B3248" s="61" t="str">
        <f>IF(A3248&lt;&gt;"", 'alimentação - Tabela 7.1'!$B$18, "" )</f>
        <v/>
      </c>
      <c r="C3248" s="62" t="str">
        <f>IFERROR(INDEX('alimentação - Tabela 7.1'!$18:$18,
MATCH(TEXT('Tabela 7.1'!A3248,"mmmm/aaaa"),'alimentação - Tabela 7.1'!$5:$5,0)), "")</f>
        <v/>
      </c>
      <c r="D3248" s="62" t="str">
        <f>IFERROR(INDEX('alimentação - Tabela 7.1'!$18:$18,
MATCH(TEXT('Tabela 7.1'!$A3248,"mmmm/aaaa"),'alimentação - Tabela 7.1'!$5:$5,0)+1), "")</f>
        <v/>
      </c>
      <c r="E3248" s="62" t="str">
        <f>IFERROR(INDEX('alimentação - Tabela 7.1'!$18:$18,
MATCH(TEXT('Tabela 7.1'!$A3248,"mmmm/aaaa"),'alimentação - Tabela 7.1'!$5:$5,0)+2), "")</f>
        <v/>
      </c>
      <c r="F3248" s="62" t="str">
        <f>IFERROR(INDEX('alimentação - Tabela 7.1'!$18:$18,
MATCH(TEXT('Tabela 7.1'!$A3248,"mmmm/aaaa"),'alimentação - Tabela 7.1'!$5:$5,0)+3), "")</f>
        <v/>
      </c>
      <c r="G3248" s="95" t="str">
        <f>IFERROR(INDEX('alimentação - Tabela 7.1'!$18:$18,
MATCH(TEXT('Tabela 7.1'!$A3248,"mmmm/aaaa"),'alimentação - Tabela 7.1'!$5:$5,0)+4), "")</f>
        <v/>
      </c>
    </row>
    <row r="3249" spans="1:7" ht="18" customHeight="1" x14ac:dyDescent="0.25">
      <c r="A3249" s="59" t="str">
        <f>IF(
   SUMPRODUCT(--('alimentação - Tabela 7.1'!$5:$5=TEXT(DATE(2020,INT((ROW(A3247)-1)/33)+1,1),"mmmm/aaaa"))) &gt; 0,
   TEXT(DATE(2020,INT((ROW(A3247)-1)/33)+1,1),"mmm/aa"),
   ""
)</f>
        <v/>
      </c>
      <c r="B3249" s="61" t="str">
        <f>IF(A3249&lt;&gt;"", 'alimentação - Tabela 7.1'!$B$19, "" )</f>
        <v/>
      </c>
      <c r="C3249" s="62" t="str">
        <f>IFERROR(INDEX('alimentação - Tabela 7.1'!$19:$19,
MATCH(TEXT('Tabela 7.1'!A3249,"mmmm/aaaa"),'alimentação - Tabela 7.1'!$5:$5,0)), "")</f>
        <v/>
      </c>
      <c r="D3249" s="62" t="str">
        <f>IFERROR(INDEX('alimentação - Tabela 7.1'!$19:$19,
MATCH(TEXT('Tabela 7.1'!$A3249,"mmmm/aaaa"),'alimentação - Tabela 7.1'!$5:$5,0)+1), "")</f>
        <v/>
      </c>
      <c r="E3249" s="62" t="str">
        <f>IFERROR(INDEX('alimentação - Tabela 7.1'!$19:$19,
MATCH(TEXT('Tabela 7.1'!$A3249,"mmmm/aaaa"),'alimentação - Tabela 7.1'!$5:$5,0)+2), "")</f>
        <v/>
      </c>
      <c r="F3249" s="62" t="str">
        <f>IFERROR(INDEX('alimentação - Tabela 7.1'!$19:$19,
MATCH(TEXT('Tabela 7.1'!$A3249,"mmmm/aaaa"),'alimentação - Tabela 7.1'!$5:$5,0)+3), "")</f>
        <v/>
      </c>
      <c r="G3249" s="95" t="str">
        <f>IFERROR(INDEX('alimentação - Tabela 7.1'!$19:$19,
MATCH(TEXT('Tabela 7.1'!$A3249,"mmmm/aaaa"),'alimentação - Tabela 7.1'!$5:$5,0)+4), "")</f>
        <v/>
      </c>
    </row>
    <row r="3250" spans="1:7" ht="18" customHeight="1" x14ac:dyDescent="0.25">
      <c r="A3250" s="59" t="str">
        <f>IF(
   SUMPRODUCT(--('alimentação - Tabela 7.1'!$5:$5=TEXT(DATE(2020,INT((ROW(A3248)-1)/33)+1,1),"mmmm/aaaa"))) &gt; 0,
   TEXT(DATE(2020,INT((ROW(A3248)-1)/33)+1,1),"mmm/aa"),
   ""
)</f>
        <v/>
      </c>
      <c r="B3250" s="61" t="str">
        <f>IF(A3250&lt;&gt;"", 'alimentação - Tabela 7.1'!$B$20, "" )</f>
        <v/>
      </c>
      <c r="C3250" s="62" t="str">
        <f>IFERROR(INDEX('alimentação - Tabela 7.1'!$20:$20,
MATCH(TEXT('Tabela 7.1'!A3250,"mmmm/aaaa"),'alimentação - Tabela 7.1'!$5:$5,0)), "")</f>
        <v/>
      </c>
      <c r="D3250" s="62" t="str">
        <f>IFERROR(INDEX('alimentação - Tabela 7.1'!$20:$20,
MATCH(TEXT('Tabela 7.1'!$A3250,"mmmm/aaaa"),'alimentação - Tabela 7.1'!$5:$5,0)+1), "")</f>
        <v/>
      </c>
      <c r="E3250" s="62" t="str">
        <f>IFERROR(INDEX('alimentação - Tabela 7.1'!$20:$20,
MATCH(TEXT('Tabela 7.1'!$A3250,"mmmm/aaaa"),'alimentação - Tabela 7.1'!$5:$5,0)+2), "")</f>
        <v/>
      </c>
      <c r="F3250" s="62" t="str">
        <f>IFERROR(INDEX('alimentação - Tabela 7.1'!$20:$20,
MATCH(TEXT('Tabela 7.1'!$A3250,"mmmm/aaaa"),'alimentação - Tabela 7.1'!$5:$5,0)+3), "")</f>
        <v/>
      </c>
      <c r="G3250" s="95" t="str">
        <f>IFERROR(INDEX('alimentação - Tabela 7.1'!$20:$20,
MATCH(TEXT('Tabela 7.1'!$A3250,"mmmm/aaaa"),'alimentação - Tabela 7.1'!$5:$5,0)+4), "")</f>
        <v/>
      </c>
    </row>
    <row r="3251" spans="1:7" ht="18" customHeight="1" x14ac:dyDescent="0.25">
      <c r="A3251" s="59" t="str">
        <f>IF(
   SUMPRODUCT(--('alimentação - Tabela 7.1'!$5:$5=TEXT(DATE(2020,INT((ROW(A3249)-1)/33)+1,1),"mmmm/aaaa"))) &gt; 0,
   TEXT(DATE(2020,INT((ROW(A3249)-1)/33)+1,1),"mmm/aa"),
   ""
)</f>
        <v/>
      </c>
      <c r="B3251" s="61" t="str">
        <f>IF(A3251&lt;&gt;"", 'alimentação - Tabela 7.1'!$B$21, "" )</f>
        <v/>
      </c>
      <c r="C3251" s="62" t="str">
        <f>IFERROR(INDEX('alimentação - Tabela 7.1'!$21:$21,
MATCH(TEXT('Tabela 7.1'!A3251,"mmmm/aaaa"),'alimentação - Tabela 7.1'!$5:$5,0)), "")</f>
        <v/>
      </c>
      <c r="D3251" s="62" t="str">
        <f>IFERROR(INDEX('alimentação - Tabela 7.1'!$21:$21,
MATCH(TEXT('Tabela 7.1'!$A3251,"mmmm/aaaa"),'alimentação - Tabela 7.1'!$5:$5,0)+1), "")</f>
        <v/>
      </c>
      <c r="E3251" s="62" t="str">
        <f>IFERROR(INDEX('alimentação - Tabela 7.1'!$21:$21,
MATCH(TEXT('Tabela 7.1'!$A3251,"mmmm/aaaa"),'alimentação - Tabela 7.1'!$5:$5,0)+2), "")</f>
        <v/>
      </c>
      <c r="F3251" s="62" t="str">
        <f>IFERROR(INDEX('alimentação - Tabela 7.1'!$21:$21,
MATCH(TEXT('Tabela 7.1'!$A3251,"mmmm/aaaa"),'alimentação - Tabela 7.1'!$5:$5,0)+3), "")</f>
        <v/>
      </c>
      <c r="G3251" s="95" t="str">
        <f>IFERROR(INDEX('alimentação - Tabela 7.1'!$21:$21,
MATCH(TEXT('Tabela 7.1'!$A3251,"mmmm/aaaa"),'alimentação - Tabela 7.1'!$5:$5,0)+4), "")</f>
        <v/>
      </c>
    </row>
    <row r="3252" spans="1:7" ht="18" customHeight="1" x14ac:dyDescent="0.25">
      <c r="A3252" s="59" t="str">
        <f>IF(
   SUMPRODUCT(--('alimentação - Tabela 7.1'!$5:$5=TEXT(DATE(2020,INT((ROW(A3250)-1)/33)+1,1),"mmmm/aaaa"))) &gt; 0,
   TEXT(DATE(2020,INT((ROW(A3250)-1)/33)+1,1),"mmm/aa"),
   ""
)</f>
        <v/>
      </c>
      <c r="B3252" s="61" t="str">
        <f>IF(A3252&lt;&gt;"", 'alimentação - Tabela 7.1'!$B$22, "" )</f>
        <v/>
      </c>
      <c r="C3252" s="62" t="str">
        <f>IFERROR(INDEX('alimentação - Tabela 7.1'!$22:$22,
MATCH(TEXT('Tabela 7.1'!A3252,"mmmm/aaaa"),'alimentação - Tabela 7.1'!$5:$5,0)), "")</f>
        <v/>
      </c>
      <c r="D3252" s="62" t="str">
        <f>IFERROR(INDEX('alimentação - Tabela 7.1'!$22:$22,
MATCH(TEXT('Tabela 7.1'!$A3252,"mmmm/aaaa"),'alimentação - Tabela 7.1'!$5:$5,0)+1), "")</f>
        <v/>
      </c>
      <c r="E3252" s="62" t="str">
        <f>IFERROR(INDEX('alimentação - Tabela 7.1'!$22:$22,
MATCH(TEXT('Tabela 7.1'!$A3252,"mmmm/aaaa"),'alimentação - Tabela 7.1'!$5:$5,0)+2), "")</f>
        <v/>
      </c>
      <c r="F3252" s="62" t="str">
        <f>IFERROR(INDEX('alimentação - Tabela 7.1'!$22:$22,
MATCH(TEXT('Tabela 7.1'!$A3252,"mmmm/aaaa"),'alimentação - Tabela 7.1'!$5:$5,0)+3), "")</f>
        <v/>
      </c>
      <c r="G3252" s="95" t="str">
        <f>IFERROR(INDEX('alimentação - Tabela 7.1'!$22:$22,
MATCH(TEXT('Tabela 7.1'!$A3252,"mmmm/aaaa"),'alimentação - Tabela 7.1'!$5:$5,0)+4), "")</f>
        <v/>
      </c>
    </row>
    <row r="3253" spans="1:7" ht="18" customHeight="1" x14ac:dyDescent="0.25">
      <c r="A3253" s="59" t="str">
        <f>IF(
   SUMPRODUCT(--('alimentação - Tabela 7.1'!$5:$5=TEXT(DATE(2020,INT((ROW(A3251)-1)/33)+1,1),"mmmm/aaaa"))) &gt; 0,
   TEXT(DATE(2020,INT((ROW(A3251)-1)/33)+1,1),"mmm/aa"),
   ""
)</f>
        <v/>
      </c>
      <c r="B3253" s="61" t="str">
        <f>IF(A3253&lt;&gt;"", 'alimentação - Tabela 7.1'!$B$23, "" )</f>
        <v/>
      </c>
      <c r="C3253" s="62" t="str">
        <f>IFERROR(INDEX('alimentação - Tabela 7.1'!$23:$23,
MATCH(TEXT('Tabela 7.1'!A3253,"mmmm/aaaa"),'alimentação - Tabela 7.1'!$5:$5,0)), "")</f>
        <v/>
      </c>
      <c r="D3253" s="62" t="str">
        <f>IFERROR(INDEX('alimentação - Tabela 7.1'!$23:$23,
MATCH(TEXT('Tabela 7.1'!$A3253,"mmmm/aaaa"),'alimentação - Tabela 7.1'!$5:$5,0)+1), "")</f>
        <v/>
      </c>
      <c r="E3253" s="62" t="str">
        <f>IFERROR(INDEX('alimentação - Tabela 7.1'!$23:$23,
MATCH(TEXT('Tabela 7.1'!$A3253,"mmmm/aaaa"),'alimentação - Tabela 7.1'!$5:$5,0)+2), "")</f>
        <v/>
      </c>
      <c r="F3253" s="62" t="str">
        <f>IFERROR(INDEX('alimentação - Tabela 7.1'!$23:$23,
MATCH(TEXT('Tabela 7.1'!$A3253,"mmmm/aaaa"),'alimentação - Tabela 7.1'!$5:$5,0)+3), "")</f>
        <v/>
      </c>
      <c r="G3253" s="95" t="str">
        <f>IFERROR(INDEX('alimentação - Tabela 7.1'!$23:$23,
MATCH(TEXT('Tabela 7.1'!$A3253,"mmmm/aaaa"),'alimentação - Tabela 7.1'!$5:$5,0)+4), "")</f>
        <v/>
      </c>
    </row>
    <row r="3254" spans="1:7" ht="18" customHeight="1" x14ac:dyDescent="0.25">
      <c r="A3254" s="59" t="str">
        <f>IF(
   SUMPRODUCT(--('alimentação - Tabela 7.1'!$5:$5=TEXT(DATE(2020,INT((ROW(A3252)-1)/33)+1,1),"mmmm/aaaa"))) &gt; 0,
   TEXT(DATE(2020,INT((ROW(A3252)-1)/33)+1,1),"mmm/aa"),
   ""
)</f>
        <v/>
      </c>
      <c r="B3254" s="61" t="str">
        <f>IF(A3254&lt;&gt;"", 'alimentação - Tabela 7.1'!$B$24, "" )</f>
        <v/>
      </c>
      <c r="C3254" s="62" t="str">
        <f>IFERROR(INDEX('alimentação - Tabela 7.1'!$24:$24,
MATCH(TEXT('Tabela 7.1'!A3254,"mmmm/aaaa"),'alimentação - Tabela 7.1'!$5:$5,0)), "")</f>
        <v/>
      </c>
      <c r="D3254" s="62" t="str">
        <f>IFERROR(INDEX('alimentação - Tabela 7.1'!$24:$24,
MATCH(TEXT('Tabela 7.1'!$A3254,"mmmm/aaaa"),'alimentação - Tabela 7.1'!$5:$5,0)+1), "")</f>
        <v/>
      </c>
      <c r="E3254" s="62" t="str">
        <f>IFERROR(INDEX('alimentação - Tabela 7.1'!$24:$24,
MATCH(TEXT('Tabela 7.1'!$A3254,"mmmm/aaaa"),'alimentação - Tabela 7.1'!$5:$5,0)+2), "")</f>
        <v/>
      </c>
      <c r="F3254" s="62" t="str">
        <f>IFERROR(INDEX('alimentação - Tabela 7.1'!$24:$24,
MATCH(TEXT('Tabela 7.1'!$A3254,"mmmm/aaaa"),'alimentação - Tabela 7.1'!$5:$5,0)+3), "")</f>
        <v/>
      </c>
      <c r="G3254" s="95" t="str">
        <f>IFERROR(INDEX('alimentação - Tabela 7.1'!$24:$24,
MATCH(TEXT('Tabela 7.1'!$A3254,"mmmm/aaaa"),'alimentação - Tabela 7.1'!$5:$5,0)+4), "")</f>
        <v/>
      </c>
    </row>
    <row r="3255" spans="1:7" ht="18" customHeight="1" x14ac:dyDescent="0.25">
      <c r="A3255" s="59" t="str">
        <f>IF(
   SUMPRODUCT(--('alimentação - Tabela 7.1'!$5:$5=TEXT(DATE(2020,INT((ROW(A3253)-1)/33)+1,1),"mmmm/aaaa"))) &gt; 0,
   TEXT(DATE(2020,INT((ROW(A3253)-1)/33)+1,1),"mmm/aa"),
   ""
)</f>
        <v/>
      </c>
      <c r="B3255" s="61" t="str">
        <f>IF(A3255&lt;&gt;"", 'alimentação - Tabela 7.1'!$B$25, "" )</f>
        <v/>
      </c>
      <c r="C3255" s="62" t="str">
        <f>IFERROR(INDEX('alimentação - Tabela 7.1'!$25:$25,
MATCH(TEXT('Tabela 7.1'!A3255,"mmmm/aaaa"),'alimentação - Tabela 7.1'!$5:$5,0)), "")</f>
        <v/>
      </c>
      <c r="D3255" s="62" t="str">
        <f>IFERROR(INDEX('alimentação - Tabela 7.1'!$25:$25,
MATCH(TEXT('Tabela 7.1'!$A3255,"mmmm/aaaa"),'alimentação - Tabela 7.1'!$5:$5,0)+1), "")</f>
        <v/>
      </c>
      <c r="E3255" s="62" t="str">
        <f>IFERROR(INDEX('alimentação - Tabela 7.1'!$25:$25,
MATCH(TEXT('Tabela 7.1'!$A3255,"mmmm/aaaa"),'alimentação - Tabela 7.1'!$5:$5,0)+2), "")</f>
        <v/>
      </c>
      <c r="F3255" s="62" t="str">
        <f>IFERROR(INDEX('alimentação - Tabela 7.1'!$25:$25,
MATCH(TEXT('Tabela 7.1'!$A3255,"mmmm/aaaa"),'alimentação - Tabela 7.1'!$5:$5,0)+3), "")</f>
        <v/>
      </c>
      <c r="G3255" s="95" t="str">
        <f>IFERROR(INDEX('alimentação - Tabela 7.1'!$25:$25,
MATCH(TEXT('Tabela 7.1'!$A3255,"mmmm/aaaa"),'alimentação - Tabela 7.1'!$5:$5,0)+4), "")</f>
        <v/>
      </c>
    </row>
    <row r="3256" spans="1:7" ht="18" customHeight="1" x14ac:dyDescent="0.25">
      <c r="A3256" s="59" t="str">
        <f>IF(
   SUMPRODUCT(--('alimentação - Tabela 7.1'!$5:$5=TEXT(DATE(2020,INT((ROW(A3254)-1)/33)+1,1),"mmmm/aaaa"))) &gt; 0,
   TEXT(DATE(2020,INT((ROW(A3254)-1)/33)+1,1),"mmm/aa"),
   ""
)</f>
        <v/>
      </c>
      <c r="B3256" s="61" t="str">
        <f>IF(A3256&lt;&gt;"", 'alimentação - Tabela 7.1'!$B$26, "" )</f>
        <v/>
      </c>
      <c r="C3256" s="62" t="str">
        <f>IFERROR(INDEX('alimentação - Tabela 7.1'!$26:$26,
MATCH(TEXT('Tabela 7.1'!A3256,"mmmm/aaaa"),'alimentação - Tabela 7.1'!$5:$5,0)), "")</f>
        <v/>
      </c>
      <c r="D3256" s="62" t="str">
        <f>IFERROR(INDEX('alimentação - Tabela 7.1'!$26:$26,
MATCH(TEXT('Tabela 7.1'!$A3256,"mmmm/aaaa"),'alimentação - Tabela 7.1'!$5:$5,0)+1), "")</f>
        <v/>
      </c>
      <c r="E3256" s="62" t="str">
        <f>IFERROR(INDEX('alimentação - Tabela 7.1'!$26:$26,
MATCH(TEXT('Tabela 7.1'!$A3256,"mmmm/aaaa"),'alimentação - Tabela 7.1'!$5:$5,0)+2), "")</f>
        <v/>
      </c>
      <c r="F3256" s="62" t="str">
        <f>IFERROR(INDEX('alimentação - Tabela 7.1'!$26:$26,
MATCH(TEXT('Tabela 7.1'!$A3256,"mmmm/aaaa"),'alimentação - Tabela 7.1'!$5:$5,0)+3), "")</f>
        <v/>
      </c>
      <c r="G3256" s="95" t="str">
        <f>IFERROR(INDEX('alimentação - Tabela 7.1'!$26:$26,
MATCH(TEXT('Tabela 7.1'!$A3256,"mmmm/aaaa"),'alimentação - Tabela 7.1'!$5:$5,0)+4), "")</f>
        <v/>
      </c>
    </row>
    <row r="3257" spans="1:7" ht="18" customHeight="1" x14ac:dyDescent="0.25">
      <c r="A3257" s="59" t="str">
        <f>IF(
   SUMPRODUCT(--('alimentação - Tabela 7.1'!$5:$5=TEXT(DATE(2020,INT((ROW(A3255)-1)/33)+1,1),"mmmm/aaaa"))) &gt; 0,
   TEXT(DATE(2020,INT((ROW(A3255)-1)/33)+1,1),"mmm/aa"),
   ""
)</f>
        <v/>
      </c>
      <c r="B3257" s="61" t="str">
        <f>IF(A3257&lt;&gt;"", 'alimentação - Tabela 7.1'!$B$27, "" )</f>
        <v/>
      </c>
      <c r="C3257" s="62" t="str">
        <f>IFERROR(INDEX('alimentação - Tabela 7.1'!$27:$27,
MATCH(TEXT('Tabela 7.1'!A3257,"mmmm/aaaa"),'alimentação - Tabela 7.1'!$5:$5,0)), "")</f>
        <v/>
      </c>
      <c r="D3257" s="62" t="str">
        <f>IFERROR(INDEX('alimentação - Tabela 7.1'!$27:$27,
MATCH(TEXT('Tabela 7.1'!$A3257,"mmmm/aaaa"),'alimentação - Tabela 7.1'!$5:$5,0)+1), "")</f>
        <v/>
      </c>
      <c r="E3257" s="62" t="str">
        <f>IFERROR(INDEX('alimentação - Tabela 7.1'!$27:$27,
MATCH(TEXT('Tabela 7.1'!$A3257,"mmmm/aaaa"),'alimentação - Tabela 7.1'!$5:$5,0)+2), "")</f>
        <v/>
      </c>
      <c r="F3257" s="62" t="str">
        <f>IFERROR(INDEX('alimentação - Tabela 7.1'!$27:$27,
MATCH(TEXT('Tabela 7.1'!$A3257,"mmmm/aaaa"),'alimentação - Tabela 7.1'!$5:$5,0)+3), "")</f>
        <v/>
      </c>
      <c r="G3257" s="95" t="str">
        <f>IFERROR(INDEX('alimentação - Tabela 7.1'!$27:$27,
MATCH(TEXT('Tabela 7.1'!$A3257,"mmmm/aaaa"),'alimentação - Tabela 7.1'!$5:$5,0)+4), "")</f>
        <v/>
      </c>
    </row>
    <row r="3258" spans="1:7" ht="18" customHeight="1" x14ac:dyDescent="0.25">
      <c r="A3258" s="59" t="str">
        <f>IF(
   SUMPRODUCT(--('alimentação - Tabela 7.1'!$5:$5=TEXT(DATE(2020,INT((ROW(A3256)-1)/33)+1,1),"mmmm/aaaa"))) &gt; 0,
   TEXT(DATE(2020,INT((ROW(A3256)-1)/33)+1,1),"mmm/aa"),
   ""
)</f>
        <v/>
      </c>
      <c r="B3258" s="61" t="str">
        <f>IF(A3258&lt;&gt;"", 'alimentação - Tabela 7.1'!$B$28, "" )</f>
        <v/>
      </c>
      <c r="C3258" s="62" t="str">
        <f>IFERROR(INDEX('alimentação - Tabela 7.1'!$28:$28,
MATCH(TEXT('Tabela 7.1'!A3258,"mmmm/aaaa"),'alimentação - Tabela 7.1'!$5:$5,0)), "")</f>
        <v/>
      </c>
      <c r="D3258" s="62" t="str">
        <f>IFERROR(INDEX('alimentação - Tabela 7.1'!$28:$28,
MATCH(TEXT('Tabela 7.1'!$A3258,"mmmm/aaaa"),'alimentação - Tabela 7.1'!$5:$5,0)+1), "")</f>
        <v/>
      </c>
      <c r="E3258" s="62" t="str">
        <f>IFERROR(INDEX('alimentação - Tabela 7.1'!$28:$28,
MATCH(TEXT('Tabela 7.1'!$A3258,"mmmm/aaaa"),'alimentação - Tabela 7.1'!$5:$5,0)+2), "")</f>
        <v/>
      </c>
      <c r="F3258" s="62" t="str">
        <f>IFERROR(INDEX('alimentação - Tabela 7.1'!$28:$28,
MATCH(TEXT('Tabela 7.1'!$A3258,"mmmm/aaaa"),'alimentação - Tabela 7.1'!$5:$5,0)+3), "")</f>
        <v/>
      </c>
      <c r="G3258" s="95" t="str">
        <f>IFERROR(INDEX('alimentação - Tabela 7.1'!$28:$28,
MATCH(TEXT('Tabela 7.1'!$A3258,"mmmm/aaaa"),'alimentação - Tabela 7.1'!$5:$5,0)+4), "")</f>
        <v/>
      </c>
    </row>
    <row r="3259" spans="1:7" ht="18" customHeight="1" x14ac:dyDescent="0.25">
      <c r="A3259" s="59" t="str">
        <f>IF(
   SUMPRODUCT(--('alimentação - Tabela 7.1'!$5:$5=TEXT(DATE(2020,INT((ROW(A3257)-1)/33)+1,1),"mmmm/aaaa"))) &gt; 0,
   TEXT(DATE(2020,INT((ROW(A3257)-1)/33)+1,1),"mmm/aa"),
   ""
)</f>
        <v/>
      </c>
      <c r="B3259" s="61" t="str">
        <f>IF(A3259&lt;&gt;"", 'alimentação - Tabela 7.1'!$B$29, "" )</f>
        <v/>
      </c>
      <c r="C3259" s="62" t="str">
        <f>IFERROR(INDEX('alimentação - Tabela 7.1'!$29:$29,
MATCH(TEXT('Tabela 7.1'!A3259,"mmmm/aaaa"),'alimentação - Tabela 7.1'!$5:$5,0)), "")</f>
        <v/>
      </c>
      <c r="D3259" s="62" t="str">
        <f>IFERROR(INDEX('alimentação - Tabela 7.1'!$29:$29,
MATCH(TEXT('Tabela 7.1'!$A3259,"mmmm/aaaa"),'alimentação - Tabela 7.1'!$5:$5,0)+1), "")</f>
        <v/>
      </c>
      <c r="E3259" s="62" t="str">
        <f>IFERROR(INDEX('alimentação - Tabela 7.1'!$29:$29,
MATCH(TEXT('Tabela 7.1'!$A3259,"mmmm/aaaa"),'alimentação - Tabela 7.1'!$5:$5,0)+2), "")</f>
        <v/>
      </c>
      <c r="F3259" s="62" t="str">
        <f>IFERROR(INDEX('alimentação - Tabela 7.1'!$29:$29,
MATCH(TEXT('Tabela 7.1'!$A3259,"mmmm/aaaa"),'alimentação - Tabela 7.1'!$5:$5,0)+3), "")</f>
        <v/>
      </c>
      <c r="G3259" s="95" t="str">
        <f>IFERROR(INDEX('alimentação - Tabela 7.1'!$29:$29,
MATCH(TEXT('Tabela 7.1'!$A3259,"mmmm/aaaa"),'alimentação - Tabela 7.1'!$5:$5,0)+4), "")</f>
        <v/>
      </c>
    </row>
    <row r="3260" spans="1:7" ht="18" customHeight="1" x14ac:dyDescent="0.25">
      <c r="A3260" s="59" t="str">
        <f>IF(
   SUMPRODUCT(--('alimentação - Tabela 7.1'!$5:$5=TEXT(DATE(2020,INT((ROW(A3258)-1)/33)+1,1),"mmmm/aaaa"))) &gt; 0,
   TEXT(DATE(2020,INT((ROW(A3258)-1)/33)+1,1),"mmm/aa"),
   ""
)</f>
        <v/>
      </c>
      <c r="B3260" s="61" t="str">
        <f>IF(A3260&lt;&gt;"", 'alimentação - Tabela 7.1'!$B$30, "" )</f>
        <v/>
      </c>
      <c r="C3260" s="62" t="str">
        <f>IFERROR(INDEX('alimentação - Tabela 7.1'!$30:$30,
MATCH(TEXT('Tabela 7.1'!A3260,"mmmm/aaaa"),'alimentação - Tabela 7.1'!$5:$5,0)), "")</f>
        <v/>
      </c>
      <c r="D3260" s="62" t="str">
        <f>IFERROR(INDEX('alimentação - Tabela 7.1'!$30:$30,
MATCH(TEXT('Tabela 7.1'!$A3260,"mmmm/aaaa"),'alimentação - Tabela 7.1'!$5:$5,0)+1), "")</f>
        <v/>
      </c>
      <c r="E3260" s="62" t="str">
        <f>IFERROR(INDEX('alimentação - Tabela 7.1'!$30:$30,
MATCH(TEXT('Tabela 7.1'!$A3260,"mmmm/aaaa"),'alimentação - Tabela 7.1'!$5:$5,0)+2), "")</f>
        <v/>
      </c>
      <c r="F3260" s="62" t="str">
        <f>IFERROR(INDEX('alimentação - Tabela 7.1'!$30:$30,
MATCH(TEXT('Tabela 7.1'!$A3260,"mmmm/aaaa"),'alimentação - Tabela 7.1'!$5:$5,0)+3), "")</f>
        <v/>
      </c>
      <c r="G3260" s="95" t="str">
        <f>IFERROR(INDEX('alimentação - Tabela 7.1'!$30:$30,
MATCH(TEXT('Tabela 7.1'!$A3260,"mmmm/aaaa"),'alimentação - Tabela 7.1'!$5:$5,0)+4), "")</f>
        <v/>
      </c>
    </row>
    <row r="3261" spans="1:7" ht="18" customHeight="1" x14ac:dyDescent="0.25">
      <c r="A3261" s="59" t="str">
        <f>IF(
   SUMPRODUCT(--('alimentação - Tabela 7.1'!$5:$5=TEXT(DATE(2020,INT((ROW(A3259)-1)/33)+1,1),"mmmm/aaaa"))) &gt; 0,
   TEXT(DATE(2020,INT((ROW(A3259)-1)/33)+1,1),"mmm/aa"),
   ""
)</f>
        <v/>
      </c>
      <c r="B3261" s="61" t="str">
        <f>IF(A3261&lt;&gt;"", 'alimentação - Tabela 7.1'!$B$31, "" )</f>
        <v/>
      </c>
      <c r="C3261" s="62" t="str">
        <f>IFERROR(INDEX('alimentação - Tabela 7.1'!$31:$31,
MATCH(TEXT('Tabela 7.1'!A3261,"mmmm/aaaa"),'alimentação - Tabela 7.1'!$5:$5,0)), "")</f>
        <v/>
      </c>
      <c r="D3261" s="62" t="str">
        <f>IFERROR(INDEX('alimentação - Tabela 7.1'!$31:$31,
MATCH(TEXT('Tabela 7.1'!$A3261,"mmmm/aaaa"),'alimentação - Tabela 7.1'!$5:$5,0)+1), "")</f>
        <v/>
      </c>
      <c r="E3261" s="62" t="str">
        <f>IFERROR(INDEX('alimentação - Tabela 7.1'!$31:$31,
MATCH(TEXT('Tabela 7.1'!$A3261,"mmmm/aaaa"),'alimentação - Tabela 7.1'!$5:$5,0)+2), "")</f>
        <v/>
      </c>
      <c r="F3261" s="62" t="str">
        <f>IFERROR(INDEX('alimentação - Tabela 7.1'!$31:$31,
MATCH(TEXT('Tabela 7.1'!$A3261,"mmmm/aaaa"),'alimentação - Tabela 7.1'!$5:$5,0)+3), "")</f>
        <v/>
      </c>
      <c r="G3261" s="95" t="str">
        <f>IFERROR(INDEX('alimentação - Tabela 7.1'!$31:$31,
MATCH(TEXT('Tabela 7.1'!$A3261,"mmmm/aaaa"),'alimentação - Tabela 7.1'!$5:$5,0)+4), "")</f>
        <v/>
      </c>
    </row>
    <row r="3262" spans="1:7" ht="18" customHeight="1" x14ac:dyDescent="0.25">
      <c r="A3262" s="59" t="str">
        <f>IF(
   SUMPRODUCT(--('alimentação - Tabela 7.1'!$5:$5=TEXT(DATE(2020,INT((ROW(A3260)-1)/33)+1,1),"mmmm/aaaa"))) &gt; 0,
   TEXT(DATE(2020,INT((ROW(A3260)-1)/33)+1,1),"mmm/aa"),
   ""
)</f>
        <v/>
      </c>
      <c r="B3262" s="61" t="str">
        <f>IF(A3262&lt;&gt;"", 'alimentação - Tabela 7.1'!$B$32, "" )</f>
        <v/>
      </c>
      <c r="C3262" s="62" t="str">
        <f>IFERROR(INDEX('alimentação - Tabela 7.1'!$32:$32,
MATCH(TEXT('Tabela 7.1'!A3262,"mmmm/aaaa"),'alimentação - Tabela 7.1'!$5:$5,0)), "")</f>
        <v/>
      </c>
      <c r="D3262" s="62" t="str">
        <f>IFERROR(INDEX('alimentação - Tabela 7.1'!$32:$32,
MATCH(TEXT('Tabela 7.1'!$A3262,"mmmm/aaaa"),'alimentação - Tabela 7.1'!$5:$5,0)+1), "")</f>
        <v/>
      </c>
      <c r="E3262" s="62" t="str">
        <f>IFERROR(INDEX('alimentação - Tabela 7.1'!$32:$32,
MATCH(TEXT('Tabela 7.1'!$A3262,"mmmm/aaaa"),'alimentação - Tabela 7.1'!$5:$5,0)+2), "")</f>
        <v/>
      </c>
      <c r="F3262" s="62" t="str">
        <f>IFERROR(INDEX('alimentação - Tabela 7.1'!$32:$32,
MATCH(TEXT('Tabela 7.1'!$A3262,"mmmm/aaaa"),'alimentação - Tabela 7.1'!$5:$5,0)+3), "")</f>
        <v/>
      </c>
      <c r="G3262" s="95" t="str">
        <f>IFERROR(INDEX('alimentação - Tabela 7.1'!$32:$32,
MATCH(TEXT('Tabela 7.1'!$A3262,"mmmm/aaaa"),'alimentação - Tabela 7.1'!$5:$5,0)+4), "")</f>
        <v/>
      </c>
    </row>
    <row r="3263" spans="1:7" ht="18" customHeight="1" x14ac:dyDescent="0.25">
      <c r="A3263" s="59" t="str">
        <f>IF(
   SUMPRODUCT(--('alimentação - Tabela 7.1'!$5:$5=TEXT(DATE(2020,INT((ROW(A3261)-1)/33)+1,1),"mmmm/aaaa"))) &gt; 0,
   TEXT(DATE(2020,INT((ROW(A3261)-1)/33)+1,1),"mmm/aa"),
   ""
)</f>
        <v/>
      </c>
      <c r="B3263" s="61" t="str">
        <f>IF(A3263&lt;&gt;"", 'alimentação - Tabela 7.1'!$B$33, "" )</f>
        <v/>
      </c>
      <c r="C3263" s="62" t="str">
        <f>IFERROR(INDEX('alimentação - Tabela 7.1'!$33:$33,
MATCH(TEXT('Tabela 7.1'!A3263,"mmmm/aaaa"),'alimentação - Tabela 7.1'!$5:$5,0)), "")</f>
        <v/>
      </c>
      <c r="D3263" s="62" t="str">
        <f>IFERROR(INDEX('alimentação - Tabela 7.1'!$33:$33,
MATCH(TEXT('Tabela 7.1'!$A3263,"mmmm/aaaa"),'alimentação - Tabela 7.1'!$5:$5,0)+1), "")</f>
        <v/>
      </c>
      <c r="E3263" s="62" t="str">
        <f>IFERROR(INDEX('alimentação - Tabela 7.1'!$33:$33,
MATCH(TEXT('Tabela 7.1'!$A3263,"mmmm/aaaa"),'alimentação - Tabela 7.1'!$5:$5,0)+2), "")</f>
        <v/>
      </c>
      <c r="F3263" s="62" t="str">
        <f>IFERROR(INDEX('alimentação - Tabela 7.1'!$33:$33,
MATCH(TEXT('Tabela 7.1'!$A3263,"mmmm/aaaa"),'alimentação - Tabela 7.1'!$5:$5,0)+3), "")</f>
        <v/>
      </c>
      <c r="G3263" s="95" t="str">
        <f>IFERROR(INDEX('alimentação - Tabela 7.1'!$33:$33,
MATCH(TEXT('Tabela 7.1'!$A3263,"mmmm/aaaa"),'alimentação - Tabela 7.1'!$5:$5,0)+4), "")</f>
        <v/>
      </c>
    </row>
    <row r="3264" spans="1:7" ht="18" customHeight="1" x14ac:dyDescent="0.25">
      <c r="A3264" s="59" t="str">
        <f>IF(
   SUMPRODUCT(--('alimentação - Tabela 7.1'!$5:$5=TEXT(DATE(2020,INT((ROW(A3262)-1)/33)+1,1),"mmmm/aaaa"))) &gt; 0,
   TEXT(DATE(2020,INT((ROW(A3262)-1)/33)+1,1),"mmm/aa"),
   ""
)</f>
        <v/>
      </c>
      <c r="B3264" s="61" t="str">
        <f>IF(A3264&lt;&gt;"", 'alimentação - Tabela 7.1'!$B$34, "" )</f>
        <v/>
      </c>
      <c r="C3264" s="62" t="str">
        <f>IFERROR(INDEX('alimentação - Tabela 7.1'!$34:$34,
MATCH(TEXT('Tabela 7.1'!A3264,"mmmm/aaaa"),'alimentação - Tabela 7.1'!$5:$5,0)), "")</f>
        <v/>
      </c>
      <c r="D3264" s="62" t="str">
        <f>IFERROR(INDEX('alimentação - Tabela 7.1'!$34:$34,
MATCH(TEXT('Tabela 7.1'!$A3264,"mmmm/aaaa"),'alimentação - Tabela 7.1'!$5:$5,0)+1), "")</f>
        <v/>
      </c>
      <c r="E3264" s="62" t="str">
        <f>IFERROR(INDEX('alimentação - Tabela 7.1'!$34:$34,
MATCH(TEXT('Tabela 7.1'!$A3264,"mmmm/aaaa"),'alimentação - Tabela 7.1'!$5:$5,0)+2), "")</f>
        <v/>
      </c>
      <c r="F3264" s="62" t="str">
        <f>IFERROR(INDEX('alimentação - Tabela 7.1'!$34:$34,
MATCH(TEXT('Tabela 7.1'!$A3264,"mmmm/aaaa"),'alimentação - Tabela 7.1'!$5:$5,0)+3), "")</f>
        <v/>
      </c>
      <c r="G3264" s="95" t="str">
        <f>IFERROR(INDEX('alimentação - Tabela 7.1'!$34:$34,
MATCH(TEXT('Tabela 7.1'!$A3264,"mmmm/aaaa"),'alimentação - Tabela 7.1'!$5:$5,0)+4), "")</f>
        <v/>
      </c>
    </row>
    <row r="3265" spans="1:7" ht="18" customHeight="1" x14ac:dyDescent="0.25">
      <c r="A3265" s="59" t="str">
        <f>IF(
   SUMPRODUCT(--('alimentação - Tabela 7.1'!$5:$5=TEXT(DATE(2020,INT((ROW(A3263)-1)/33)+1,1),"mmmm/aaaa"))) &gt; 0,
   TEXT(DATE(2020,INT((ROW(A3263)-1)/33)+1,1),"mmm/aa"),
   ""
)</f>
        <v/>
      </c>
      <c r="B3265" s="61" t="str">
        <f>IF(A3265&lt;&gt;"", 'alimentação - Tabela 7.1'!$B$35, "" )</f>
        <v/>
      </c>
      <c r="C3265" s="62" t="str">
        <f>IFERROR(INDEX('alimentação - Tabela 7.1'!$35:$35,
MATCH(TEXT('Tabela 7.1'!A3265,"mmmm/aaaa"),'alimentação - Tabela 7.1'!$5:$5,0)), "")</f>
        <v/>
      </c>
      <c r="D3265" s="62" t="str">
        <f>IFERROR(INDEX('alimentação - Tabela 7.1'!$35:$35,
MATCH(TEXT('Tabela 7.1'!$A3265,"mmmm/aaaa"),'alimentação - Tabela 7.1'!$5:$5,0)+1), "")</f>
        <v/>
      </c>
      <c r="E3265" s="62" t="str">
        <f>IFERROR(INDEX('alimentação - Tabela 7.1'!$35:$35,
MATCH(TEXT('Tabela 7.1'!$A3265,"mmmm/aaaa"),'alimentação - Tabela 7.1'!$5:$5,0)+2), "")</f>
        <v/>
      </c>
      <c r="F3265" s="62" t="str">
        <f>IFERROR(INDEX('alimentação - Tabela 7.1'!$35:$35,
MATCH(TEXT('Tabela 7.1'!$A3265,"mmmm/aaaa"),'alimentação - Tabela 7.1'!$5:$5,0)+3), "")</f>
        <v/>
      </c>
      <c r="G3265" s="95" t="str">
        <f>IFERROR(INDEX('alimentação - Tabela 7.1'!$35:$35,
MATCH(TEXT('Tabela 7.1'!$A3265,"mmmm/aaaa"),'alimentação - Tabela 7.1'!$5:$5,0)+4), "")</f>
        <v/>
      </c>
    </row>
    <row r="3266" spans="1:7" ht="18" customHeight="1" x14ac:dyDescent="0.25">
      <c r="A3266" s="59" t="str">
        <f>IF(
   SUMPRODUCT(--('alimentação - Tabela 7.1'!$5:$5=TEXT(DATE(2020,INT((ROW(A3264)-1)/33)+1,1),"mmmm/aaaa"))) &gt; 0,
   TEXT(DATE(2020,INT((ROW(A3264)-1)/33)+1,1),"mmm/aa"),
   ""
)</f>
        <v/>
      </c>
      <c r="B3266" s="61" t="str">
        <f>IF(A3266&lt;&gt;"", 'alimentação - Tabela 7.1'!$B$36, "" )</f>
        <v/>
      </c>
      <c r="C3266" s="62" t="str">
        <f>IFERROR(INDEX('alimentação - Tabela 7.1'!$36:$36,
MATCH(TEXT('Tabela 7.1'!A3266,"mmmm/aaaa"),'alimentação - Tabela 7.1'!$5:$5,0)), "")</f>
        <v/>
      </c>
      <c r="D3266" s="62" t="str">
        <f>IFERROR(INDEX('alimentação - Tabela 7.1'!$36:$36,
MATCH(TEXT('Tabela 7.1'!$A3266,"mmmm/aaaa"),'alimentação - Tabela 7.1'!$5:$5,0)+1), "")</f>
        <v/>
      </c>
      <c r="E3266" s="62" t="str">
        <f>IFERROR(INDEX('alimentação - Tabela 7.1'!$36:$36,
MATCH(TEXT('Tabela 7.1'!$A3266,"mmmm/aaaa"),'alimentação - Tabela 7.1'!$5:$5,0)+2), "")</f>
        <v/>
      </c>
      <c r="F3266" s="62" t="str">
        <f>IFERROR(INDEX('alimentação - Tabela 7.1'!$36:$36,
MATCH(TEXT('Tabela 7.1'!$A3266,"mmmm/aaaa"),'alimentação - Tabela 7.1'!$5:$5,0)+3), "")</f>
        <v/>
      </c>
      <c r="G3266" s="95" t="str">
        <f>IFERROR(INDEX('alimentação - Tabela 7.1'!$36:$36,
MATCH(TEXT('Tabela 7.1'!$A3266,"mmmm/aaaa"),'alimentação - Tabela 7.1'!$5:$5,0)+4), "")</f>
        <v/>
      </c>
    </row>
    <row r="3267" spans="1:7" ht="18" customHeight="1" x14ac:dyDescent="0.25">
      <c r="A3267" s="59" t="str">
        <f>IF(
   SUMPRODUCT(--('alimentação - Tabela 7.1'!$5:$5=TEXT(DATE(2020,INT((ROW(A3265)-1)/33)+1,1),"mmmm/aaaa"))) &gt; 0,
   TEXT(DATE(2020,INT((ROW(A3265)-1)/33)+1,1),"mmm/aa"),
   ""
)</f>
        <v/>
      </c>
      <c r="B3267" s="61" t="str">
        <f>IF(A3267&lt;&gt;"", 'alimentação - Tabela 7.1'!$B$37, "" )</f>
        <v/>
      </c>
      <c r="C3267" s="62" t="str">
        <f>IFERROR(INDEX('alimentação - Tabela 7.1'!$37:$37,
MATCH(TEXT('Tabela 7.1'!A3267,"mmmm/aaaa"),'alimentação - Tabela 7.1'!$5:$5,0)), "")</f>
        <v/>
      </c>
      <c r="D3267" s="62" t="str">
        <f>IFERROR(INDEX('alimentação - Tabela 7.1'!$37:$37,
MATCH(TEXT('Tabela 7.1'!$A3267,"mmmm/aaaa"),'alimentação - Tabela 7.1'!$5:$5,0)+1), "")</f>
        <v/>
      </c>
      <c r="E3267" s="62" t="str">
        <f>IFERROR(INDEX('alimentação - Tabela 7.1'!$37:$37,
MATCH(TEXT('Tabela 7.1'!$A3267,"mmmm/aaaa"),'alimentação - Tabela 7.1'!$5:$5,0)+2), "")</f>
        <v/>
      </c>
      <c r="F3267" s="62" t="str">
        <f>IFERROR(INDEX('alimentação - Tabela 7.1'!$37:$37,
MATCH(TEXT('Tabela 7.1'!$A3267,"mmmm/aaaa"),'alimentação - Tabela 7.1'!$5:$5,0)+3), "")</f>
        <v/>
      </c>
      <c r="G3267" s="95" t="str">
        <f>IFERROR(INDEX('alimentação - Tabela 7.1'!$37:$37,
MATCH(TEXT('Tabela 7.1'!$A3267,"mmmm/aaaa"),'alimentação - Tabela 7.1'!$5:$5,0)+4), "")</f>
        <v/>
      </c>
    </row>
    <row r="3268" spans="1:7" ht="18" customHeight="1" x14ac:dyDescent="0.25">
      <c r="A3268" s="59" t="str">
        <f>IF(
   SUMPRODUCT(--('alimentação - Tabela 7.1'!$5:$5=TEXT(DATE(2020,INT((ROW(A3266)-1)/33)+1,1),"mmmm/aaaa"))) &gt; 0,
   TEXT(DATE(2020,INT((ROW(A3266)-1)/33)+1,1),"mmm/aa"),
   ""
)</f>
        <v/>
      </c>
      <c r="B3268" s="61" t="str">
        <f>IF(A3268&lt;&gt;"", 'alimentação - Tabela 7.1'!$B$38, "" )</f>
        <v/>
      </c>
      <c r="C3268" s="62" t="str">
        <f>IFERROR(INDEX('alimentação - Tabela 7.1'!$38:$38,
MATCH(TEXT('Tabela 7.1'!A3268,"mmmm/aaaa"),'alimentação - Tabela 7.1'!$5:$5,0)), "")</f>
        <v/>
      </c>
      <c r="D3268" s="62" t="str">
        <f>IFERROR(INDEX('alimentação - Tabela 7.1'!$38:$38,
MATCH(TEXT('Tabela 7.1'!$A3268,"mmmm/aaaa"),'alimentação - Tabela 7.1'!$5:$5,0)+1), "")</f>
        <v/>
      </c>
      <c r="E3268" s="62" t="str">
        <f>IFERROR(INDEX('alimentação - Tabela 7.1'!$38:$38,
MATCH(TEXT('Tabela 7.1'!$A3268,"mmmm/aaaa"),'alimentação - Tabela 7.1'!$5:$5,0)+2), "")</f>
        <v/>
      </c>
      <c r="F3268" s="62" t="str">
        <f>IFERROR(INDEX('alimentação - Tabela 7.1'!$38:$38,
MATCH(TEXT('Tabela 7.1'!$A3268,"mmmm/aaaa"),'alimentação - Tabela 7.1'!$5:$5,0)+3), "")</f>
        <v/>
      </c>
      <c r="G3268" s="95" t="str">
        <f>IFERROR(INDEX('alimentação - Tabela 7.1'!$38:$38,
MATCH(TEXT('Tabela 7.1'!$A3268,"mmmm/aaaa"),'alimentação - Tabela 7.1'!$5:$5,0)+4), "")</f>
        <v/>
      </c>
    </row>
    <row r="3269" spans="1:7" ht="18" customHeight="1" x14ac:dyDescent="0.25">
      <c r="A3269" s="59" t="str">
        <f>IF(
   SUMPRODUCT(--('alimentação - Tabela 7.1'!$5:$5=TEXT(DATE(2020,INT((ROW(A3267)-1)/33)+1,1),"mmmm/aaaa"))) &gt; 0,
   TEXT(DATE(2020,INT((ROW(A3267)-1)/33)+1,1),"mmm/aa"),
   ""
)</f>
        <v/>
      </c>
      <c r="B3269" s="61" t="str">
        <f>IF(A3269&lt;&gt;"", 'alimentação - Tabela 7.1'!$B$39, "" )</f>
        <v/>
      </c>
      <c r="C3269" s="62" t="str">
        <f>IFERROR(INDEX('alimentação - Tabela 7.1'!$39:$39,
MATCH(TEXT('Tabela 7.1'!A3269,"mmmm/aaaa"),'alimentação - Tabela 7.1'!$5:$5,0)), "")</f>
        <v/>
      </c>
      <c r="D3269" s="62" t="str">
        <f>IFERROR(INDEX('alimentação - Tabela 7.1'!$39:$39,
MATCH(TEXT('Tabela 7.1'!$A3269,"mmmm/aaaa"),'alimentação - Tabela 7.1'!$5:$5,0)+1), "")</f>
        <v/>
      </c>
      <c r="E3269" s="62" t="str">
        <f>IFERROR(INDEX('alimentação - Tabela 7.1'!$39:$39,
MATCH(TEXT('Tabela 7.1'!$A3269,"mmmm/aaaa"),'alimentação - Tabela 7.1'!$5:$5,0)+2), "")</f>
        <v/>
      </c>
      <c r="F3269" s="62" t="str">
        <f>IFERROR(INDEX('alimentação - Tabela 7.1'!$39:$39,
MATCH(TEXT('Tabela 7.1'!$A3269,"mmmm/aaaa"),'alimentação - Tabela 7.1'!$5:$5,0)+3), "")</f>
        <v/>
      </c>
      <c r="G3269" s="95" t="str">
        <f>IFERROR(INDEX('alimentação - Tabela 7.1'!$39:$39,
MATCH(TEXT('Tabela 7.1'!$A3269,"mmmm/aaaa"),'alimentação - Tabela 7.1'!$5:$5,0)+4), "")</f>
        <v/>
      </c>
    </row>
    <row r="3270" spans="1:7" ht="18" customHeight="1" x14ac:dyDescent="0.25">
      <c r="A3270" s="59" t="str">
        <f>IF(
   SUMPRODUCT(--('alimentação - Tabela 7.1'!$5:$5=TEXT(DATE(2020,INT((ROW(A3268)-1)/33)+1,1),"mmmm/aaaa"))) &gt; 0,
   TEXT(DATE(2020,INT((ROW(A3268)-1)/33)+1,1),"mmm/aa"),
   ""
)</f>
        <v/>
      </c>
      <c r="B3270" s="61" t="str">
        <f>IF(A3270&lt;&gt;"", 'alimentação - Tabela 7.1'!$B$7, "" )</f>
        <v/>
      </c>
      <c r="C3270" s="62" t="str">
        <f>IFERROR(INDEX('alimentação - Tabela 7.1'!$7:$7,
MATCH(TEXT('Tabela 7.1'!A3270,"mmmm/aaaa"),'alimentação - Tabela 7.1'!$5:$5,0)), "")</f>
        <v/>
      </c>
      <c r="D3270" s="62" t="str">
        <f>IFERROR(INDEX('alimentação - Tabela 7.1'!$7:$7,
MATCH(TEXT('Tabela 7.1'!$A3270,"mmmm/aaaa"),'alimentação - Tabela 7.1'!$5:$5,0)+1), "")</f>
        <v/>
      </c>
      <c r="E3270" s="62" t="str">
        <f>IFERROR(INDEX('alimentação - Tabela 7.1'!$7:$7,
MATCH(TEXT('Tabela 7.1'!$A3270,"mmmm/aaaa"),'alimentação - Tabela 7.1'!$5:$5,0)+2), "")</f>
        <v/>
      </c>
      <c r="F3270" s="62" t="str">
        <f>IFERROR(INDEX('alimentação - Tabela 7.1'!$7:$7,
MATCH(TEXT('Tabela 7.1'!$A3270,"mmmm/aaaa"),'alimentação - Tabela 7.1'!$5:$5,0)+3), "")</f>
        <v/>
      </c>
      <c r="G3270" s="95" t="str">
        <f>IFERROR(INDEX('alimentação - Tabela 7.1'!$7:$7,
MATCH(TEXT('Tabela 7.1'!$A3270,"mmmm/aaaa"),'alimentação - Tabela 7.1'!$5:$5,0)+4), "")</f>
        <v/>
      </c>
    </row>
    <row r="3271" spans="1:7" ht="18" customHeight="1" x14ac:dyDescent="0.25">
      <c r="A3271" s="59" t="str">
        <f>IF(
   SUMPRODUCT(--('alimentação - Tabela 7.1'!$5:$5=TEXT(DATE(2020,INT((ROW(A3269)-1)/33)+1,1),"mmmm/aaaa"))) &gt; 0,
   TEXT(DATE(2020,INT((ROW(A3269)-1)/33)+1,1),"mmm/aa"),
   ""
)</f>
        <v/>
      </c>
      <c r="B3271" s="61" t="str">
        <f>IF(A3271&lt;&gt;"", 'alimentação - Tabela 7.1'!$B$8, "" )</f>
        <v/>
      </c>
      <c r="C3271" s="62" t="str">
        <f>IFERROR(INDEX('alimentação - Tabela 7.1'!$8:$8,
MATCH(TEXT('Tabela 7.1'!A3271,"mmmm/aaaa"),'alimentação - Tabela 7.1'!$5:$5,0)), "")</f>
        <v/>
      </c>
      <c r="D3271" s="62" t="str">
        <f>IFERROR(INDEX('alimentação - Tabela 7.1'!$8:$8,
MATCH(TEXT('Tabela 7.1'!$A3271,"mmmm/aaaa"),'alimentação - Tabela 7.1'!$5:$5,0)+1), "")</f>
        <v/>
      </c>
      <c r="E3271" s="62" t="str">
        <f>IFERROR(INDEX('alimentação - Tabela 7.1'!$8:$8,
MATCH(TEXT('Tabela 7.1'!$A3271,"mmmm/aaaa"),'alimentação - Tabela 7.1'!$5:$5,0)+2), "")</f>
        <v/>
      </c>
      <c r="F3271" s="62" t="str">
        <f>IFERROR(INDEX('alimentação - Tabela 7.1'!$8:$8,
MATCH(TEXT('Tabela 7.1'!$A3271,"mmmm/aaaa"),'alimentação - Tabela 7.1'!$5:$5,0)+3), "")</f>
        <v/>
      </c>
      <c r="G3271" s="95" t="str">
        <f>IFERROR(INDEX('alimentação - Tabela 7.1'!$8:$8,
MATCH(TEXT('Tabela 7.1'!$A3271,"mmmm/aaaa"),'alimentação - Tabela 7.1'!$5:$5,0)+4), "")</f>
        <v/>
      </c>
    </row>
    <row r="3272" spans="1:7" ht="18" customHeight="1" x14ac:dyDescent="0.25">
      <c r="A3272" s="59" t="str">
        <f>IF(
   SUMPRODUCT(--('alimentação - Tabela 7.1'!$5:$5=TEXT(DATE(2020,INT((ROW(A3270)-1)/33)+1,1),"mmmm/aaaa"))) &gt; 0,
   TEXT(DATE(2020,INT((ROW(A3270)-1)/33)+1,1),"mmm/aa"),
   ""
)</f>
        <v/>
      </c>
      <c r="B3272" s="61" t="str">
        <f>IF(A3272&lt;&gt;"", 'alimentação - Tabela 7.1'!$B$9, "" )</f>
        <v/>
      </c>
      <c r="C3272" s="62" t="str">
        <f>IFERROR(INDEX('alimentação - Tabela 7.1'!$9:$9,
MATCH(TEXT('Tabela 7.1'!A3272,"mmmm/aaaa"),'alimentação - Tabela 7.1'!$5:$5,0)), "")</f>
        <v/>
      </c>
      <c r="D3272" s="62" t="str">
        <f>IFERROR(INDEX('alimentação - Tabela 7.1'!$9:$9,
MATCH(TEXT('Tabela 7.1'!$A3272,"mmmm/aaaa"),'alimentação - Tabela 7.1'!$5:$5,0)+1), "")</f>
        <v/>
      </c>
      <c r="E3272" s="62" t="str">
        <f>IFERROR(INDEX('alimentação - Tabela 7.1'!$9:$9,
MATCH(TEXT('Tabela 7.1'!$A3272,"mmmm/aaaa"),'alimentação - Tabela 7.1'!$5:$5,0)+2), "")</f>
        <v/>
      </c>
      <c r="F3272" s="62" t="str">
        <f>IFERROR(INDEX('alimentação - Tabela 7.1'!$9:$9,
MATCH(TEXT('Tabela 7.1'!$A3272,"mmmm/aaaa"),'alimentação - Tabela 7.1'!$5:$5,0)+3), "")</f>
        <v/>
      </c>
      <c r="G3272" s="95" t="str">
        <f>IFERROR(INDEX('alimentação - Tabela 7.1'!$9:$9,
MATCH(TEXT('Tabela 7.1'!$A3272,"mmmm/aaaa"),'alimentação - Tabela 7.1'!$5:$5,0)+4), "")</f>
        <v/>
      </c>
    </row>
    <row r="3273" spans="1:7" ht="18" customHeight="1" x14ac:dyDescent="0.25">
      <c r="A3273" s="59" t="str">
        <f>IF(
   SUMPRODUCT(--('alimentação - Tabela 7.1'!$5:$5=TEXT(DATE(2020,INT((ROW(A3271)-1)/33)+1,1),"mmmm/aaaa"))) &gt; 0,
   TEXT(DATE(2020,INT((ROW(A3271)-1)/33)+1,1),"mmm/aa"),
   ""
)</f>
        <v/>
      </c>
      <c r="B3273" s="61" t="str">
        <f>IF(A3273&lt;&gt;"", 'alimentação - Tabela 7.1'!$B$10, "" )</f>
        <v/>
      </c>
      <c r="C3273" s="62" t="str">
        <f>IFERROR(INDEX('alimentação - Tabela 7.1'!$10:$10,
MATCH(TEXT('Tabela 7.1'!A3273,"mmmm/aaaa"),'alimentação - Tabela 7.1'!$5:$5,0)), "")</f>
        <v/>
      </c>
      <c r="D3273" s="62" t="str">
        <f>IFERROR(INDEX('alimentação - Tabela 7.1'!$10:$10,
MATCH(TEXT('Tabela 7.1'!$A3273,"mmmm/aaaa"),'alimentação - Tabela 7.1'!$5:$5,0)+1), "")</f>
        <v/>
      </c>
      <c r="E3273" s="62" t="str">
        <f>IFERROR(INDEX('alimentação - Tabela 7.1'!$10:$10,
MATCH(TEXT('Tabela 7.1'!$A3273,"mmmm/aaaa"),'alimentação - Tabela 7.1'!$5:$5,0)+2), "")</f>
        <v/>
      </c>
      <c r="F3273" s="62" t="str">
        <f>IFERROR(INDEX('alimentação - Tabela 7.1'!$10:$10,
MATCH(TEXT('Tabela 7.1'!$A3273,"mmmm/aaaa"),'alimentação - Tabela 7.1'!$5:$5,0)+3), "")</f>
        <v/>
      </c>
      <c r="G3273" s="95" t="str">
        <f>IFERROR(INDEX('alimentação - Tabela 7.1'!$10:$10,
MATCH(TEXT('Tabela 7.1'!$A3273,"mmmm/aaaa"),'alimentação - Tabela 7.1'!$5:$5,0)+4), "")</f>
        <v/>
      </c>
    </row>
    <row r="3274" spans="1:7" ht="18" customHeight="1" x14ac:dyDescent="0.25">
      <c r="A3274" s="59" t="str">
        <f>IF(
   SUMPRODUCT(--('alimentação - Tabela 7.1'!$5:$5=TEXT(DATE(2020,INT((ROW(A3272)-1)/33)+1,1),"mmmm/aaaa"))) &gt; 0,
   TEXT(DATE(2020,INT((ROW(A3272)-1)/33)+1,1),"mmm/aa"),
   ""
)</f>
        <v/>
      </c>
      <c r="B3274" s="61" t="str">
        <f>IF(A3274&lt;&gt;"", 'alimentação - Tabela 7.1'!$B$11, "" )</f>
        <v/>
      </c>
      <c r="C3274" s="62" t="str">
        <f>IFERROR(INDEX('alimentação - Tabela 7.1'!$11:$11,
MATCH(TEXT('Tabela 7.1'!A3274,"mmmm/aaaa"),'alimentação - Tabela 7.1'!$5:$5,0)), "")</f>
        <v/>
      </c>
      <c r="D3274" s="62" t="str">
        <f>IFERROR(INDEX('alimentação - Tabela 7.1'!$11:$11,
MATCH(TEXT('Tabela 7.1'!$A3274,"mmmm/aaaa"),'alimentação - Tabela 7.1'!$5:$5,0)+1), "")</f>
        <v/>
      </c>
      <c r="E3274" s="62" t="str">
        <f>IFERROR(INDEX('alimentação - Tabela 7.1'!$11:$11,
MATCH(TEXT('Tabela 7.1'!$A3274,"mmmm/aaaa"),'alimentação - Tabela 7.1'!$5:$5,0)+2), "")</f>
        <v/>
      </c>
      <c r="F3274" s="62" t="str">
        <f>IFERROR(INDEX('alimentação - Tabela 7.1'!$11:$11,
MATCH(TEXT('Tabela 7.1'!$A3274,"mmmm/aaaa"),'alimentação - Tabela 7.1'!$5:$5,0)+3), "")</f>
        <v/>
      </c>
      <c r="G3274" s="95" t="str">
        <f>IFERROR(INDEX('alimentação - Tabela 7.1'!$11:$11,
MATCH(TEXT('Tabela 7.1'!$A3274,"mmmm/aaaa"),'alimentação - Tabela 7.1'!$5:$5,0)+4), "")</f>
        <v/>
      </c>
    </row>
    <row r="3275" spans="1:7" ht="18" customHeight="1" x14ac:dyDescent="0.25">
      <c r="A3275" s="59" t="str">
        <f>IF(
   SUMPRODUCT(--('alimentação - Tabela 7.1'!$5:$5=TEXT(DATE(2020,INT((ROW(A3273)-1)/33)+1,1),"mmmm/aaaa"))) &gt; 0,
   TEXT(DATE(2020,INT((ROW(A3273)-1)/33)+1,1),"mmm/aa"),
   ""
)</f>
        <v/>
      </c>
      <c r="B3275" s="61" t="str">
        <f>IF(A3275&lt;&gt;"", 'alimentação - Tabela 7.1'!$B$12, "" )</f>
        <v/>
      </c>
      <c r="C3275" s="62" t="str">
        <f>IFERROR(INDEX('alimentação - Tabela 7.1'!$12:$12,
MATCH(TEXT('Tabela 7.1'!A3275,"mmmm/aaaa"),'alimentação - Tabela 7.1'!$5:$5,0)), "")</f>
        <v/>
      </c>
      <c r="D3275" s="62" t="str">
        <f>IFERROR(INDEX('alimentação - Tabela 7.1'!$12:$12,
MATCH(TEXT('Tabela 7.1'!$A3275,"mmmm/aaaa"),'alimentação - Tabela 7.1'!$5:$5,0)+1), "")</f>
        <v/>
      </c>
      <c r="E3275" s="62" t="str">
        <f>IFERROR(INDEX('alimentação - Tabela 7.1'!$12:$12,
MATCH(TEXT('Tabela 7.1'!$A3275,"mmmm/aaaa"),'alimentação - Tabela 7.1'!$5:$5,0)+2), "")</f>
        <v/>
      </c>
      <c r="F3275" s="62" t="str">
        <f>IFERROR(INDEX('alimentação - Tabela 7.1'!$12:$12,
MATCH(TEXT('Tabela 7.1'!$A3275,"mmmm/aaaa"),'alimentação - Tabela 7.1'!$5:$5,0)+3), "")</f>
        <v/>
      </c>
      <c r="G3275" s="95" t="str">
        <f>IFERROR(INDEX('alimentação - Tabela 7.1'!$12:$12,
MATCH(TEXT('Tabela 7.1'!$A3275,"mmmm/aaaa"),'alimentação - Tabela 7.1'!$5:$5,0)+4), "")</f>
        <v/>
      </c>
    </row>
    <row r="3276" spans="1:7" ht="18" customHeight="1" x14ac:dyDescent="0.25">
      <c r="A3276" s="59" t="str">
        <f>IF(
   SUMPRODUCT(--('alimentação - Tabela 7.1'!$5:$5=TEXT(DATE(2020,INT((ROW(A3274)-1)/33)+1,1),"mmmm/aaaa"))) &gt; 0,
   TEXT(DATE(2020,INT((ROW(A3274)-1)/33)+1,1),"mmm/aa"),
   ""
)</f>
        <v/>
      </c>
      <c r="B3276" s="61" t="str">
        <f>IF(A3276&lt;&gt;"", 'alimentação - Tabela 7.1'!$B$13, "" )</f>
        <v/>
      </c>
      <c r="C3276" s="62" t="str">
        <f>IFERROR(INDEX('alimentação - Tabela 7.1'!$13:$13,
MATCH(TEXT('Tabela 7.1'!A3276,"mmmm/aaaa"),'alimentação - Tabela 7.1'!$5:$5,0)), "")</f>
        <v/>
      </c>
      <c r="D3276" s="62" t="str">
        <f>IFERROR(INDEX('alimentação - Tabela 7.1'!$13:$13,
MATCH(TEXT('Tabela 7.1'!$A3276,"mmmm/aaaa"),'alimentação - Tabela 7.1'!$5:$5,0)+1), "")</f>
        <v/>
      </c>
      <c r="E3276" s="62" t="str">
        <f>IFERROR(INDEX('alimentação - Tabela 7.1'!$13:$13,
MATCH(TEXT('Tabela 7.1'!$A3276,"mmmm/aaaa"),'alimentação - Tabela 7.1'!$5:$5,0)+2), "")</f>
        <v/>
      </c>
      <c r="F3276" s="62" t="str">
        <f>IFERROR(INDEX('alimentação - Tabela 7.1'!$13:$13,
MATCH(TEXT('Tabela 7.1'!$A3276,"mmmm/aaaa"),'alimentação - Tabela 7.1'!$5:$5,0)+3), "")</f>
        <v/>
      </c>
      <c r="G3276" s="95" t="str">
        <f>IFERROR(INDEX('alimentação - Tabela 7.1'!$13:$13,
MATCH(TEXT('Tabela 7.1'!$A3276,"mmmm/aaaa"),'alimentação - Tabela 7.1'!$5:$5,0)+4), "")</f>
        <v/>
      </c>
    </row>
    <row r="3277" spans="1:7" ht="18" customHeight="1" x14ac:dyDescent="0.25">
      <c r="A3277" s="59" t="str">
        <f>IF(
   SUMPRODUCT(--('alimentação - Tabela 7.1'!$5:$5=TEXT(DATE(2020,INT((ROW(A3275)-1)/33)+1,1),"mmmm/aaaa"))) &gt; 0,
   TEXT(DATE(2020,INT((ROW(A3275)-1)/33)+1,1),"mmm/aa"),
   ""
)</f>
        <v/>
      </c>
      <c r="B3277" s="61" t="str">
        <f>IF(A3277&lt;&gt;"", 'alimentação - Tabela 7.1'!$B$14, "" )</f>
        <v/>
      </c>
      <c r="C3277" s="62" t="str">
        <f>IFERROR(INDEX('alimentação - Tabela 7.1'!$14:$14,
MATCH(TEXT('Tabela 7.1'!A3277,"mmmm/aaaa"),'alimentação - Tabela 7.1'!$5:$5,0)), "")</f>
        <v/>
      </c>
      <c r="D3277" s="62" t="str">
        <f>IFERROR(INDEX('alimentação - Tabela 7.1'!$14:$14,
MATCH(TEXT('Tabela 7.1'!$A3277,"mmmm/aaaa"),'alimentação - Tabela 7.1'!$5:$5,0)+1), "")</f>
        <v/>
      </c>
      <c r="E3277" s="62" t="str">
        <f>IFERROR(INDEX('alimentação - Tabela 7.1'!$14:$14,
MATCH(TEXT('Tabela 7.1'!$A3277,"mmmm/aaaa"),'alimentação - Tabela 7.1'!$5:$5,0)+2), "")</f>
        <v/>
      </c>
      <c r="F3277" s="62" t="str">
        <f>IFERROR(INDEX('alimentação - Tabela 7.1'!$14:$14,
MATCH(TEXT('Tabela 7.1'!$A3277,"mmmm/aaaa"),'alimentação - Tabela 7.1'!$5:$5,0)+3), "")</f>
        <v/>
      </c>
      <c r="G3277" s="95" t="str">
        <f>IFERROR(INDEX('alimentação - Tabela 7.1'!$14:$14,
MATCH(TEXT('Tabela 7.1'!$A3277,"mmmm/aaaa"),'alimentação - Tabela 7.1'!$5:$5,0)+4), "")</f>
        <v/>
      </c>
    </row>
    <row r="3278" spans="1:7" ht="18" customHeight="1" x14ac:dyDescent="0.25">
      <c r="A3278" s="59" t="str">
        <f>IF(
   SUMPRODUCT(--('alimentação - Tabela 7.1'!$5:$5=TEXT(DATE(2020,INT((ROW(A3276)-1)/33)+1,1),"mmmm/aaaa"))) &gt; 0,
   TEXT(DATE(2020,INT((ROW(A3276)-1)/33)+1,1),"mmm/aa"),
   ""
)</f>
        <v/>
      </c>
      <c r="B3278" s="61" t="str">
        <f>IF(A3278&lt;&gt;"", 'alimentação - Tabela 7.1'!$B$15, "" )</f>
        <v/>
      </c>
      <c r="C3278" s="62" t="str">
        <f>IFERROR(INDEX('alimentação - Tabela 7.1'!$15:$15,
MATCH(TEXT('Tabela 7.1'!A3278,"mmmm/aaaa"),'alimentação - Tabela 7.1'!$5:$5,0)), "")</f>
        <v/>
      </c>
      <c r="D3278" s="62" t="str">
        <f>IFERROR(INDEX('alimentação - Tabela 7.1'!$15:$15,
MATCH(TEXT('Tabela 7.1'!$A3278,"mmmm/aaaa"),'alimentação - Tabela 7.1'!$5:$5,0)+1), "")</f>
        <v/>
      </c>
      <c r="E3278" s="62" t="str">
        <f>IFERROR(INDEX('alimentação - Tabela 7.1'!$15:$15,
MATCH(TEXT('Tabela 7.1'!$A3278,"mmmm/aaaa"),'alimentação - Tabela 7.1'!$5:$5,0)+2), "")</f>
        <v/>
      </c>
      <c r="F3278" s="62" t="str">
        <f>IFERROR(INDEX('alimentação - Tabela 7.1'!$15:$15,
MATCH(TEXT('Tabela 7.1'!$A3278,"mmmm/aaaa"),'alimentação - Tabela 7.1'!$5:$5,0)+3), "")</f>
        <v/>
      </c>
      <c r="G3278" s="95" t="str">
        <f>IFERROR(INDEX('alimentação - Tabela 7.1'!$15:$15,
MATCH(TEXT('Tabela 7.1'!$A3278,"mmmm/aaaa"),'alimentação - Tabela 7.1'!$5:$5,0)+4), "")</f>
        <v/>
      </c>
    </row>
    <row r="3279" spans="1:7" ht="18" customHeight="1" x14ac:dyDescent="0.25">
      <c r="A3279" s="59" t="str">
        <f>IF(
   SUMPRODUCT(--('alimentação - Tabela 7.1'!$5:$5=TEXT(DATE(2020,INT((ROW(A3277)-1)/33)+1,1),"mmmm/aaaa"))) &gt; 0,
   TEXT(DATE(2020,INT((ROW(A3277)-1)/33)+1,1),"mmm/aa"),
   ""
)</f>
        <v/>
      </c>
      <c r="B3279" s="61" t="str">
        <f>IF(A3279&lt;&gt;"", 'alimentação - Tabela 7.1'!$B$16, "" )</f>
        <v/>
      </c>
      <c r="C3279" s="62" t="str">
        <f>IFERROR(INDEX('alimentação - Tabela 7.1'!$16:$16,
MATCH(TEXT('Tabela 7.1'!A3279,"mmmm/aaaa"),'alimentação - Tabela 7.1'!$5:$5,0)), "")</f>
        <v/>
      </c>
      <c r="D3279" s="62" t="str">
        <f>IFERROR(INDEX('alimentação - Tabela 7.1'!$16:$16,
MATCH(TEXT('Tabela 7.1'!$A3279,"mmmm/aaaa"),'alimentação - Tabela 7.1'!$5:$5,0)+1), "")</f>
        <v/>
      </c>
      <c r="E3279" s="62" t="str">
        <f>IFERROR(INDEX('alimentação - Tabela 7.1'!$16:$16,
MATCH(TEXT('Tabela 7.1'!$A3279,"mmmm/aaaa"),'alimentação - Tabela 7.1'!$5:$5,0)+2), "")</f>
        <v/>
      </c>
      <c r="F3279" s="62" t="str">
        <f>IFERROR(INDEX('alimentação - Tabela 7.1'!$16:$16,
MATCH(TEXT('Tabela 7.1'!$A3279,"mmmm/aaaa"),'alimentação - Tabela 7.1'!$5:$5,0)+3), "")</f>
        <v/>
      </c>
      <c r="G3279" s="95" t="str">
        <f>IFERROR(INDEX('alimentação - Tabela 7.1'!$16:$16,
MATCH(TEXT('Tabela 7.1'!$A3279,"mmmm/aaaa"),'alimentação - Tabela 7.1'!$5:$5,0)+4), "")</f>
        <v/>
      </c>
    </row>
    <row r="3280" spans="1:7" ht="18" customHeight="1" x14ac:dyDescent="0.25">
      <c r="A3280" s="59" t="str">
        <f>IF(
   SUMPRODUCT(--('alimentação - Tabela 7.1'!$5:$5=TEXT(DATE(2020,INT((ROW(A3278)-1)/33)+1,1),"mmmm/aaaa"))) &gt; 0,
   TEXT(DATE(2020,INT((ROW(A3278)-1)/33)+1,1),"mmm/aa"),
   ""
)</f>
        <v/>
      </c>
      <c r="B3280" s="61" t="str">
        <f>IF(A3280&lt;&gt;"", 'alimentação - Tabela 7.1'!$B$17, "" )</f>
        <v/>
      </c>
      <c r="C3280" s="62" t="str">
        <f>IFERROR(INDEX('alimentação - Tabela 7.1'!$17:$17,
MATCH(TEXT('Tabela 7.1'!A3280,"mmmm/aaaa"),'alimentação - Tabela 7.1'!$5:$5,0)), "")</f>
        <v/>
      </c>
      <c r="D3280" s="62" t="str">
        <f>IFERROR(INDEX('alimentação - Tabela 7.1'!$17:$17,
MATCH(TEXT('Tabela 7.1'!$A3280,"mmmm/aaaa"),'alimentação - Tabela 7.1'!$5:$5,0)+1), "")</f>
        <v/>
      </c>
      <c r="E3280" s="62" t="str">
        <f>IFERROR(INDEX('alimentação - Tabela 7.1'!$17:$17,
MATCH(TEXT('Tabela 7.1'!$A3280,"mmmm/aaaa"),'alimentação - Tabela 7.1'!$5:$5,0)+2), "")</f>
        <v/>
      </c>
      <c r="F3280" s="62" t="str">
        <f>IFERROR(INDEX('alimentação - Tabela 7.1'!$17:$17,
MATCH(TEXT('Tabela 7.1'!$A3280,"mmmm/aaaa"),'alimentação - Tabela 7.1'!$5:$5,0)+3), "")</f>
        <v/>
      </c>
      <c r="G3280" s="95" t="str">
        <f>IFERROR(INDEX('alimentação - Tabela 7.1'!$17:$17,
MATCH(TEXT('Tabela 7.1'!$A3280,"mmmm/aaaa"),'alimentação - Tabela 7.1'!$5:$5,0)+4), "")</f>
        <v/>
      </c>
    </row>
    <row r="3281" spans="1:7" ht="18" customHeight="1" x14ac:dyDescent="0.25">
      <c r="A3281" s="59" t="str">
        <f>IF(
   SUMPRODUCT(--('alimentação - Tabela 7.1'!$5:$5=TEXT(DATE(2020,INT((ROW(A3279)-1)/33)+1,1),"mmmm/aaaa"))) &gt; 0,
   TEXT(DATE(2020,INT((ROW(A3279)-1)/33)+1,1),"mmm/aa"),
   ""
)</f>
        <v/>
      </c>
      <c r="B3281" s="61" t="str">
        <f>IF(A3281&lt;&gt;"", 'alimentação - Tabela 7.1'!$B$18, "" )</f>
        <v/>
      </c>
      <c r="C3281" s="62" t="str">
        <f>IFERROR(INDEX('alimentação - Tabela 7.1'!$18:$18,
MATCH(TEXT('Tabela 7.1'!A3281,"mmmm/aaaa"),'alimentação - Tabela 7.1'!$5:$5,0)), "")</f>
        <v/>
      </c>
      <c r="D3281" s="62" t="str">
        <f>IFERROR(INDEX('alimentação - Tabela 7.1'!$18:$18,
MATCH(TEXT('Tabela 7.1'!$A3281,"mmmm/aaaa"),'alimentação - Tabela 7.1'!$5:$5,0)+1), "")</f>
        <v/>
      </c>
      <c r="E3281" s="62" t="str">
        <f>IFERROR(INDEX('alimentação - Tabela 7.1'!$18:$18,
MATCH(TEXT('Tabela 7.1'!$A3281,"mmmm/aaaa"),'alimentação - Tabela 7.1'!$5:$5,0)+2), "")</f>
        <v/>
      </c>
      <c r="F3281" s="62" t="str">
        <f>IFERROR(INDEX('alimentação - Tabela 7.1'!$18:$18,
MATCH(TEXT('Tabela 7.1'!$A3281,"mmmm/aaaa"),'alimentação - Tabela 7.1'!$5:$5,0)+3), "")</f>
        <v/>
      </c>
      <c r="G3281" s="95" t="str">
        <f>IFERROR(INDEX('alimentação - Tabela 7.1'!$18:$18,
MATCH(TEXT('Tabela 7.1'!$A3281,"mmmm/aaaa"),'alimentação - Tabela 7.1'!$5:$5,0)+4), "")</f>
        <v/>
      </c>
    </row>
    <row r="3282" spans="1:7" ht="18" customHeight="1" x14ac:dyDescent="0.25">
      <c r="A3282" s="59" t="str">
        <f>IF(
   SUMPRODUCT(--('alimentação - Tabela 7.1'!$5:$5=TEXT(DATE(2020,INT((ROW(A3280)-1)/33)+1,1),"mmmm/aaaa"))) &gt; 0,
   TEXT(DATE(2020,INT((ROW(A3280)-1)/33)+1,1),"mmm/aa"),
   ""
)</f>
        <v/>
      </c>
      <c r="B3282" s="61" t="str">
        <f>IF(A3282&lt;&gt;"", 'alimentação - Tabela 7.1'!$B$19, "" )</f>
        <v/>
      </c>
      <c r="C3282" s="62" t="str">
        <f>IFERROR(INDEX('alimentação - Tabela 7.1'!$19:$19,
MATCH(TEXT('Tabela 7.1'!A3282,"mmmm/aaaa"),'alimentação - Tabela 7.1'!$5:$5,0)), "")</f>
        <v/>
      </c>
      <c r="D3282" s="62" t="str">
        <f>IFERROR(INDEX('alimentação - Tabela 7.1'!$19:$19,
MATCH(TEXT('Tabela 7.1'!$A3282,"mmmm/aaaa"),'alimentação - Tabela 7.1'!$5:$5,0)+1), "")</f>
        <v/>
      </c>
      <c r="E3282" s="62" t="str">
        <f>IFERROR(INDEX('alimentação - Tabela 7.1'!$19:$19,
MATCH(TEXT('Tabela 7.1'!$A3282,"mmmm/aaaa"),'alimentação - Tabela 7.1'!$5:$5,0)+2), "")</f>
        <v/>
      </c>
      <c r="F3282" s="62" t="str">
        <f>IFERROR(INDEX('alimentação - Tabela 7.1'!$19:$19,
MATCH(TEXT('Tabela 7.1'!$A3282,"mmmm/aaaa"),'alimentação - Tabela 7.1'!$5:$5,0)+3), "")</f>
        <v/>
      </c>
      <c r="G3282" s="95" t="str">
        <f>IFERROR(INDEX('alimentação - Tabela 7.1'!$19:$19,
MATCH(TEXT('Tabela 7.1'!$A3282,"mmmm/aaaa"),'alimentação - Tabela 7.1'!$5:$5,0)+4), "")</f>
        <v/>
      </c>
    </row>
    <row r="3283" spans="1:7" ht="18" customHeight="1" x14ac:dyDescent="0.25">
      <c r="A3283" s="59" t="str">
        <f>IF(
   SUMPRODUCT(--('alimentação - Tabela 7.1'!$5:$5=TEXT(DATE(2020,INT((ROW(A3281)-1)/33)+1,1),"mmmm/aaaa"))) &gt; 0,
   TEXT(DATE(2020,INT((ROW(A3281)-1)/33)+1,1),"mmm/aa"),
   ""
)</f>
        <v/>
      </c>
      <c r="B3283" s="61" t="str">
        <f>IF(A3283&lt;&gt;"", 'alimentação - Tabela 7.1'!$B$20, "" )</f>
        <v/>
      </c>
      <c r="C3283" s="62" t="str">
        <f>IFERROR(INDEX('alimentação - Tabela 7.1'!$20:$20,
MATCH(TEXT('Tabela 7.1'!A3283,"mmmm/aaaa"),'alimentação - Tabela 7.1'!$5:$5,0)), "")</f>
        <v/>
      </c>
      <c r="D3283" s="62" t="str">
        <f>IFERROR(INDEX('alimentação - Tabela 7.1'!$20:$20,
MATCH(TEXT('Tabela 7.1'!$A3283,"mmmm/aaaa"),'alimentação - Tabela 7.1'!$5:$5,0)+1), "")</f>
        <v/>
      </c>
      <c r="E3283" s="62" t="str">
        <f>IFERROR(INDEX('alimentação - Tabela 7.1'!$20:$20,
MATCH(TEXT('Tabela 7.1'!$A3283,"mmmm/aaaa"),'alimentação - Tabela 7.1'!$5:$5,0)+2), "")</f>
        <v/>
      </c>
      <c r="F3283" s="62" t="str">
        <f>IFERROR(INDEX('alimentação - Tabela 7.1'!$20:$20,
MATCH(TEXT('Tabela 7.1'!$A3283,"mmmm/aaaa"),'alimentação - Tabela 7.1'!$5:$5,0)+3), "")</f>
        <v/>
      </c>
      <c r="G3283" s="95" t="str">
        <f>IFERROR(INDEX('alimentação - Tabela 7.1'!$20:$20,
MATCH(TEXT('Tabela 7.1'!$A3283,"mmmm/aaaa"),'alimentação - Tabela 7.1'!$5:$5,0)+4), "")</f>
        <v/>
      </c>
    </row>
    <row r="3284" spans="1:7" ht="18" customHeight="1" x14ac:dyDescent="0.25">
      <c r="A3284" s="59" t="str">
        <f>IF(
   SUMPRODUCT(--('alimentação - Tabela 7.1'!$5:$5=TEXT(DATE(2020,INT((ROW(A3282)-1)/33)+1,1),"mmmm/aaaa"))) &gt; 0,
   TEXT(DATE(2020,INT((ROW(A3282)-1)/33)+1,1),"mmm/aa"),
   ""
)</f>
        <v/>
      </c>
      <c r="B3284" s="61" t="str">
        <f>IF(A3284&lt;&gt;"", 'alimentação - Tabela 7.1'!$B$21, "" )</f>
        <v/>
      </c>
      <c r="C3284" s="62" t="str">
        <f>IFERROR(INDEX('alimentação - Tabela 7.1'!$21:$21,
MATCH(TEXT('Tabela 7.1'!A3284,"mmmm/aaaa"),'alimentação - Tabela 7.1'!$5:$5,0)), "")</f>
        <v/>
      </c>
      <c r="D3284" s="62" t="str">
        <f>IFERROR(INDEX('alimentação - Tabela 7.1'!$21:$21,
MATCH(TEXT('Tabela 7.1'!$A3284,"mmmm/aaaa"),'alimentação - Tabela 7.1'!$5:$5,0)+1), "")</f>
        <v/>
      </c>
      <c r="E3284" s="62" t="str">
        <f>IFERROR(INDEX('alimentação - Tabela 7.1'!$21:$21,
MATCH(TEXT('Tabela 7.1'!$A3284,"mmmm/aaaa"),'alimentação - Tabela 7.1'!$5:$5,0)+2), "")</f>
        <v/>
      </c>
      <c r="F3284" s="62" t="str">
        <f>IFERROR(INDEX('alimentação - Tabela 7.1'!$21:$21,
MATCH(TEXT('Tabela 7.1'!$A3284,"mmmm/aaaa"),'alimentação - Tabela 7.1'!$5:$5,0)+3), "")</f>
        <v/>
      </c>
      <c r="G3284" s="95" t="str">
        <f>IFERROR(INDEX('alimentação - Tabela 7.1'!$21:$21,
MATCH(TEXT('Tabela 7.1'!$A3284,"mmmm/aaaa"),'alimentação - Tabela 7.1'!$5:$5,0)+4), "")</f>
        <v/>
      </c>
    </row>
    <row r="3285" spans="1:7" ht="18" customHeight="1" x14ac:dyDescent="0.25">
      <c r="A3285" s="59" t="str">
        <f>IF(
   SUMPRODUCT(--('alimentação - Tabela 7.1'!$5:$5=TEXT(DATE(2020,INT((ROW(A3283)-1)/33)+1,1),"mmmm/aaaa"))) &gt; 0,
   TEXT(DATE(2020,INT((ROW(A3283)-1)/33)+1,1),"mmm/aa"),
   ""
)</f>
        <v/>
      </c>
      <c r="B3285" s="61" t="str">
        <f>IF(A3285&lt;&gt;"", 'alimentação - Tabela 7.1'!$B$22, "" )</f>
        <v/>
      </c>
      <c r="C3285" s="62" t="str">
        <f>IFERROR(INDEX('alimentação - Tabela 7.1'!$22:$22,
MATCH(TEXT('Tabela 7.1'!A3285,"mmmm/aaaa"),'alimentação - Tabela 7.1'!$5:$5,0)), "")</f>
        <v/>
      </c>
      <c r="D3285" s="62" t="str">
        <f>IFERROR(INDEX('alimentação - Tabela 7.1'!$22:$22,
MATCH(TEXT('Tabela 7.1'!$A3285,"mmmm/aaaa"),'alimentação - Tabela 7.1'!$5:$5,0)+1), "")</f>
        <v/>
      </c>
      <c r="E3285" s="62" t="str">
        <f>IFERROR(INDEX('alimentação - Tabela 7.1'!$22:$22,
MATCH(TEXT('Tabela 7.1'!$A3285,"mmmm/aaaa"),'alimentação - Tabela 7.1'!$5:$5,0)+2), "")</f>
        <v/>
      </c>
      <c r="F3285" s="62" t="str">
        <f>IFERROR(INDEX('alimentação - Tabela 7.1'!$22:$22,
MATCH(TEXT('Tabela 7.1'!$A3285,"mmmm/aaaa"),'alimentação - Tabela 7.1'!$5:$5,0)+3), "")</f>
        <v/>
      </c>
      <c r="G3285" s="95" t="str">
        <f>IFERROR(INDEX('alimentação - Tabela 7.1'!$22:$22,
MATCH(TEXT('Tabela 7.1'!$A3285,"mmmm/aaaa"),'alimentação - Tabela 7.1'!$5:$5,0)+4), "")</f>
        <v/>
      </c>
    </row>
    <row r="3286" spans="1:7" ht="18" customHeight="1" x14ac:dyDescent="0.25">
      <c r="A3286" s="59" t="str">
        <f>IF(
   SUMPRODUCT(--('alimentação - Tabela 7.1'!$5:$5=TEXT(DATE(2020,INT((ROW(A3284)-1)/33)+1,1),"mmmm/aaaa"))) &gt; 0,
   TEXT(DATE(2020,INT((ROW(A3284)-1)/33)+1,1),"mmm/aa"),
   ""
)</f>
        <v/>
      </c>
      <c r="B3286" s="61" t="str">
        <f>IF(A3286&lt;&gt;"", 'alimentação - Tabela 7.1'!$B$23, "" )</f>
        <v/>
      </c>
      <c r="C3286" s="62" t="str">
        <f>IFERROR(INDEX('alimentação - Tabela 7.1'!$23:$23,
MATCH(TEXT('Tabela 7.1'!A3286,"mmmm/aaaa"),'alimentação - Tabela 7.1'!$5:$5,0)), "")</f>
        <v/>
      </c>
      <c r="D3286" s="62" t="str">
        <f>IFERROR(INDEX('alimentação - Tabela 7.1'!$23:$23,
MATCH(TEXT('Tabela 7.1'!$A3286,"mmmm/aaaa"),'alimentação - Tabela 7.1'!$5:$5,0)+1), "")</f>
        <v/>
      </c>
      <c r="E3286" s="62" t="str">
        <f>IFERROR(INDEX('alimentação - Tabela 7.1'!$23:$23,
MATCH(TEXT('Tabela 7.1'!$A3286,"mmmm/aaaa"),'alimentação - Tabela 7.1'!$5:$5,0)+2), "")</f>
        <v/>
      </c>
      <c r="F3286" s="62" t="str">
        <f>IFERROR(INDEX('alimentação - Tabela 7.1'!$23:$23,
MATCH(TEXT('Tabela 7.1'!$A3286,"mmmm/aaaa"),'alimentação - Tabela 7.1'!$5:$5,0)+3), "")</f>
        <v/>
      </c>
      <c r="G3286" s="95" t="str">
        <f>IFERROR(INDEX('alimentação - Tabela 7.1'!$23:$23,
MATCH(TEXT('Tabela 7.1'!$A3286,"mmmm/aaaa"),'alimentação - Tabela 7.1'!$5:$5,0)+4), "")</f>
        <v/>
      </c>
    </row>
    <row r="3287" spans="1:7" ht="18" customHeight="1" x14ac:dyDescent="0.25">
      <c r="A3287" s="59" t="str">
        <f>IF(
   SUMPRODUCT(--('alimentação - Tabela 7.1'!$5:$5=TEXT(DATE(2020,INT((ROW(A3285)-1)/33)+1,1),"mmmm/aaaa"))) &gt; 0,
   TEXT(DATE(2020,INT((ROW(A3285)-1)/33)+1,1),"mmm/aa"),
   ""
)</f>
        <v/>
      </c>
      <c r="B3287" s="61" t="str">
        <f>IF(A3287&lt;&gt;"", 'alimentação - Tabela 7.1'!$B$24, "" )</f>
        <v/>
      </c>
      <c r="C3287" s="62" t="str">
        <f>IFERROR(INDEX('alimentação - Tabela 7.1'!$24:$24,
MATCH(TEXT('Tabela 7.1'!A3287,"mmmm/aaaa"),'alimentação - Tabela 7.1'!$5:$5,0)), "")</f>
        <v/>
      </c>
      <c r="D3287" s="62" t="str">
        <f>IFERROR(INDEX('alimentação - Tabela 7.1'!$24:$24,
MATCH(TEXT('Tabela 7.1'!$A3287,"mmmm/aaaa"),'alimentação - Tabela 7.1'!$5:$5,0)+1), "")</f>
        <v/>
      </c>
      <c r="E3287" s="62" t="str">
        <f>IFERROR(INDEX('alimentação - Tabela 7.1'!$24:$24,
MATCH(TEXT('Tabela 7.1'!$A3287,"mmmm/aaaa"),'alimentação - Tabela 7.1'!$5:$5,0)+2), "")</f>
        <v/>
      </c>
      <c r="F3287" s="62" t="str">
        <f>IFERROR(INDEX('alimentação - Tabela 7.1'!$24:$24,
MATCH(TEXT('Tabela 7.1'!$A3287,"mmmm/aaaa"),'alimentação - Tabela 7.1'!$5:$5,0)+3), "")</f>
        <v/>
      </c>
      <c r="G3287" s="95" t="str">
        <f>IFERROR(INDEX('alimentação - Tabela 7.1'!$24:$24,
MATCH(TEXT('Tabela 7.1'!$A3287,"mmmm/aaaa"),'alimentação - Tabela 7.1'!$5:$5,0)+4), "")</f>
        <v/>
      </c>
    </row>
    <row r="3288" spans="1:7" ht="18" customHeight="1" x14ac:dyDescent="0.25">
      <c r="A3288" s="59" t="str">
        <f>IF(
   SUMPRODUCT(--('alimentação - Tabela 7.1'!$5:$5=TEXT(DATE(2020,INT((ROW(A3286)-1)/33)+1,1),"mmmm/aaaa"))) &gt; 0,
   TEXT(DATE(2020,INT((ROW(A3286)-1)/33)+1,1),"mmm/aa"),
   ""
)</f>
        <v/>
      </c>
      <c r="B3288" s="61" t="str">
        <f>IF(A3288&lt;&gt;"", 'alimentação - Tabela 7.1'!$B$25, "" )</f>
        <v/>
      </c>
      <c r="C3288" s="62" t="str">
        <f>IFERROR(INDEX('alimentação - Tabela 7.1'!$25:$25,
MATCH(TEXT('Tabela 7.1'!A3288,"mmmm/aaaa"),'alimentação - Tabela 7.1'!$5:$5,0)), "")</f>
        <v/>
      </c>
      <c r="D3288" s="62" t="str">
        <f>IFERROR(INDEX('alimentação - Tabela 7.1'!$25:$25,
MATCH(TEXT('Tabela 7.1'!$A3288,"mmmm/aaaa"),'alimentação - Tabela 7.1'!$5:$5,0)+1), "")</f>
        <v/>
      </c>
      <c r="E3288" s="62" t="str">
        <f>IFERROR(INDEX('alimentação - Tabela 7.1'!$25:$25,
MATCH(TEXT('Tabela 7.1'!$A3288,"mmmm/aaaa"),'alimentação - Tabela 7.1'!$5:$5,0)+2), "")</f>
        <v/>
      </c>
      <c r="F3288" s="62" t="str">
        <f>IFERROR(INDEX('alimentação - Tabela 7.1'!$25:$25,
MATCH(TEXT('Tabela 7.1'!$A3288,"mmmm/aaaa"),'alimentação - Tabela 7.1'!$5:$5,0)+3), "")</f>
        <v/>
      </c>
      <c r="G3288" s="95" t="str">
        <f>IFERROR(INDEX('alimentação - Tabela 7.1'!$25:$25,
MATCH(TEXT('Tabela 7.1'!$A3288,"mmmm/aaaa"),'alimentação - Tabela 7.1'!$5:$5,0)+4), "")</f>
        <v/>
      </c>
    </row>
    <row r="3289" spans="1:7" ht="18" customHeight="1" x14ac:dyDescent="0.25">
      <c r="A3289" s="59" t="str">
        <f>IF(
   SUMPRODUCT(--('alimentação - Tabela 7.1'!$5:$5=TEXT(DATE(2020,INT((ROW(A3287)-1)/33)+1,1),"mmmm/aaaa"))) &gt; 0,
   TEXT(DATE(2020,INT((ROW(A3287)-1)/33)+1,1),"mmm/aa"),
   ""
)</f>
        <v/>
      </c>
      <c r="B3289" s="61" t="str">
        <f>IF(A3289&lt;&gt;"", 'alimentação - Tabela 7.1'!$B$26, "" )</f>
        <v/>
      </c>
      <c r="C3289" s="62" t="str">
        <f>IFERROR(INDEX('alimentação - Tabela 7.1'!$26:$26,
MATCH(TEXT('Tabela 7.1'!A3289,"mmmm/aaaa"),'alimentação - Tabela 7.1'!$5:$5,0)), "")</f>
        <v/>
      </c>
      <c r="D3289" s="62" t="str">
        <f>IFERROR(INDEX('alimentação - Tabela 7.1'!$26:$26,
MATCH(TEXT('Tabela 7.1'!$A3289,"mmmm/aaaa"),'alimentação - Tabela 7.1'!$5:$5,0)+1), "")</f>
        <v/>
      </c>
      <c r="E3289" s="62" t="str">
        <f>IFERROR(INDEX('alimentação - Tabela 7.1'!$26:$26,
MATCH(TEXT('Tabela 7.1'!$A3289,"mmmm/aaaa"),'alimentação - Tabela 7.1'!$5:$5,0)+2), "")</f>
        <v/>
      </c>
      <c r="F3289" s="62" t="str">
        <f>IFERROR(INDEX('alimentação - Tabela 7.1'!$26:$26,
MATCH(TEXT('Tabela 7.1'!$A3289,"mmmm/aaaa"),'alimentação - Tabela 7.1'!$5:$5,0)+3), "")</f>
        <v/>
      </c>
      <c r="G3289" s="95" t="str">
        <f>IFERROR(INDEX('alimentação - Tabela 7.1'!$26:$26,
MATCH(TEXT('Tabela 7.1'!$A3289,"mmmm/aaaa"),'alimentação - Tabela 7.1'!$5:$5,0)+4), "")</f>
        <v/>
      </c>
    </row>
    <row r="3290" spans="1:7" ht="18" customHeight="1" x14ac:dyDescent="0.25">
      <c r="A3290" s="59" t="str">
        <f>IF(
   SUMPRODUCT(--('alimentação - Tabela 7.1'!$5:$5=TEXT(DATE(2020,INT((ROW(A3288)-1)/33)+1,1),"mmmm/aaaa"))) &gt; 0,
   TEXT(DATE(2020,INT((ROW(A3288)-1)/33)+1,1),"mmm/aa"),
   ""
)</f>
        <v/>
      </c>
      <c r="B3290" s="61" t="str">
        <f>IF(A3290&lt;&gt;"", 'alimentação - Tabela 7.1'!$B$27, "" )</f>
        <v/>
      </c>
      <c r="C3290" s="62" t="str">
        <f>IFERROR(INDEX('alimentação - Tabela 7.1'!$27:$27,
MATCH(TEXT('Tabela 7.1'!A3290,"mmmm/aaaa"),'alimentação - Tabela 7.1'!$5:$5,0)), "")</f>
        <v/>
      </c>
      <c r="D3290" s="62" t="str">
        <f>IFERROR(INDEX('alimentação - Tabela 7.1'!$27:$27,
MATCH(TEXT('Tabela 7.1'!$A3290,"mmmm/aaaa"),'alimentação - Tabela 7.1'!$5:$5,0)+1), "")</f>
        <v/>
      </c>
      <c r="E3290" s="62" t="str">
        <f>IFERROR(INDEX('alimentação - Tabela 7.1'!$27:$27,
MATCH(TEXT('Tabela 7.1'!$A3290,"mmmm/aaaa"),'alimentação - Tabela 7.1'!$5:$5,0)+2), "")</f>
        <v/>
      </c>
      <c r="F3290" s="62" t="str">
        <f>IFERROR(INDEX('alimentação - Tabela 7.1'!$27:$27,
MATCH(TEXT('Tabela 7.1'!$A3290,"mmmm/aaaa"),'alimentação - Tabela 7.1'!$5:$5,0)+3), "")</f>
        <v/>
      </c>
      <c r="G3290" s="95" t="str">
        <f>IFERROR(INDEX('alimentação - Tabela 7.1'!$27:$27,
MATCH(TEXT('Tabela 7.1'!$A3290,"mmmm/aaaa"),'alimentação - Tabela 7.1'!$5:$5,0)+4), "")</f>
        <v/>
      </c>
    </row>
    <row r="3291" spans="1:7" ht="18" customHeight="1" x14ac:dyDescent="0.25">
      <c r="A3291" s="59" t="str">
        <f>IF(
   SUMPRODUCT(--('alimentação - Tabela 7.1'!$5:$5=TEXT(DATE(2020,INT((ROW(A3289)-1)/33)+1,1),"mmmm/aaaa"))) &gt; 0,
   TEXT(DATE(2020,INT((ROW(A3289)-1)/33)+1,1),"mmm/aa"),
   ""
)</f>
        <v/>
      </c>
      <c r="B3291" s="61" t="str">
        <f>IF(A3291&lt;&gt;"", 'alimentação - Tabela 7.1'!$B$28, "" )</f>
        <v/>
      </c>
      <c r="C3291" s="62" t="str">
        <f>IFERROR(INDEX('alimentação - Tabela 7.1'!$28:$28,
MATCH(TEXT('Tabela 7.1'!A3291,"mmmm/aaaa"),'alimentação - Tabela 7.1'!$5:$5,0)), "")</f>
        <v/>
      </c>
      <c r="D3291" s="62" t="str">
        <f>IFERROR(INDEX('alimentação - Tabela 7.1'!$28:$28,
MATCH(TEXT('Tabela 7.1'!$A3291,"mmmm/aaaa"),'alimentação - Tabela 7.1'!$5:$5,0)+1), "")</f>
        <v/>
      </c>
      <c r="E3291" s="62" t="str">
        <f>IFERROR(INDEX('alimentação - Tabela 7.1'!$28:$28,
MATCH(TEXT('Tabela 7.1'!$A3291,"mmmm/aaaa"),'alimentação - Tabela 7.1'!$5:$5,0)+2), "")</f>
        <v/>
      </c>
      <c r="F3291" s="62" t="str">
        <f>IFERROR(INDEX('alimentação - Tabela 7.1'!$28:$28,
MATCH(TEXT('Tabela 7.1'!$A3291,"mmmm/aaaa"),'alimentação - Tabela 7.1'!$5:$5,0)+3), "")</f>
        <v/>
      </c>
      <c r="G3291" s="95" t="str">
        <f>IFERROR(INDEX('alimentação - Tabela 7.1'!$28:$28,
MATCH(TEXT('Tabela 7.1'!$A3291,"mmmm/aaaa"),'alimentação - Tabela 7.1'!$5:$5,0)+4), "")</f>
        <v/>
      </c>
    </row>
    <row r="3292" spans="1:7" ht="18" customHeight="1" x14ac:dyDescent="0.25">
      <c r="A3292" s="59" t="str">
        <f>IF(
   SUMPRODUCT(--('alimentação - Tabela 7.1'!$5:$5=TEXT(DATE(2020,INT((ROW(A3290)-1)/33)+1,1),"mmmm/aaaa"))) &gt; 0,
   TEXT(DATE(2020,INT((ROW(A3290)-1)/33)+1,1),"mmm/aa"),
   ""
)</f>
        <v/>
      </c>
      <c r="B3292" s="61" t="str">
        <f>IF(A3292&lt;&gt;"", 'alimentação - Tabela 7.1'!$B$29, "" )</f>
        <v/>
      </c>
      <c r="C3292" s="62" t="str">
        <f>IFERROR(INDEX('alimentação - Tabela 7.1'!$29:$29,
MATCH(TEXT('Tabela 7.1'!A3292,"mmmm/aaaa"),'alimentação - Tabela 7.1'!$5:$5,0)), "")</f>
        <v/>
      </c>
      <c r="D3292" s="62" t="str">
        <f>IFERROR(INDEX('alimentação - Tabela 7.1'!$29:$29,
MATCH(TEXT('Tabela 7.1'!$A3292,"mmmm/aaaa"),'alimentação - Tabela 7.1'!$5:$5,0)+1), "")</f>
        <v/>
      </c>
      <c r="E3292" s="62" t="str">
        <f>IFERROR(INDEX('alimentação - Tabela 7.1'!$29:$29,
MATCH(TEXT('Tabela 7.1'!$A3292,"mmmm/aaaa"),'alimentação - Tabela 7.1'!$5:$5,0)+2), "")</f>
        <v/>
      </c>
      <c r="F3292" s="62" t="str">
        <f>IFERROR(INDEX('alimentação - Tabela 7.1'!$29:$29,
MATCH(TEXT('Tabela 7.1'!$A3292,"mmmm/aaaa"),'alimentação - Tabela 7.1'!$5:$5,0)+3), "")</f>
        <v/>
      </c>
      <c r="G3292" s="95" t="str">
        <f>IFERROR(INDEX('alimentação - Tabela 7.1'!$29:$29,
MATCH(TEXT('Tabela 7.1'!$A3292,"mmmm/aaaa"),'alimentação - Tabela 7.1'!$5:$5,0)+4), "")</f>
        <v/>
      </c>
    </row>
    <row r="3293" spans="1:7" ht="18" customHeight="1" x14ac:dyDescent="0.25">
      <c r="A3293" s="59" t="str">
        <f>IF(
   SUMPRODUCT(--('alimentação - Tabela 7.1'!$5:$5=TEXT(DATE(2020,INT((ROW(A3291)-1)/33)+1,1),"mmmm/aaaa"))) &gt; 0,
   TEXT(DATE(2020,INT((ROW(A3291)-1)/33)+1,1),"mmm/aa"),
   ""
)</f>
        <v/>
      </c>
      <c r="B3293" s="61" t="str">
        <f>IF(A3293&lt;&gt;"", 'alimentação - Tabela 7.1'!$B$30, "" )</f>
        <v/>
      </c>
      <c r="C3293" s="62" t="str">
        <f>IFERROR(INDEX('alimentação - Tabela 7.1'!$30:$30,
MATCH(TEXT('Tabela 7.1'!A3293,"mmmm/aaaa"),'alimentação - Tabela 7.1'!$5:$5,0)), "")</f>
        <v/>
      </c>
      <c r="D3293" s="62" t="str">
        <f>IFERROR(INDEX('alimentação - Tabela 7.1'!$30:$30,
MATCH(TEXT('Tabela 7.1'!$A3293,"mmmm/aaaa"),'alimentação - Tabela 7.1'!$5:$5,0)+1), "")</f>
        <v/>
      </c>
      <c r="E3293" s="62" t="str">
        <f>IFERROR(INDEX('alimentação - Tabela 7.1'!$30:$30,
MATCH(TEXT('Tabela 7.1'!$A3293,"mmmm/aaaa"),'alimentação - Tabela 7.1'!$5:$5,0)+2), "")</f>
        <v/>
      </c>
      <c r="F3293" s="62" t="str">
        <f>IFERROR(INDEX('alimentação - Tabela 7.1'!$30:$30,
MATCH(TEXT('Tabela 7.1'!$A3293,"mmmm/aaaa"),'alimentação - Tabela 7.1'!$5:$5,0)+3), "")</f>
        <v/>
      </c>
      <c r="G3293" s="95" t="str">
        <f>IFERROR(INDEX('alimentação - Tabela 7.1'!$30:$30,
MATCH(TEXT('Tabela 7.1'!$A3293,"mmmm/aaaa"),'alimentação - Tabela 7.1'!$5:$5,0)+4), "")</f>
        <v/>
      </c>
    </row>
    <row r="3294" spans="1:7" ht="18" customHeight="1" x14ac:dyDescent="0.25">
      <c r="A3294" s="59" t="str">
        <f>IF(
   SUMPRODUCT(--('alimentação - Tabela 7.1'!$5:$5=TEXT(DATE(2020,INT((ROW(A3292)-1)/33)+1,1),"mmmm/aaaa"))) &gt; 0,
   TEXT(DATE(2020,INT((ROW(A3292)-1)/33)+1,1),"mmm/aa"),
   ""
)</f>
        <v/>
      </c>
      <c r="B3294" s="61" t="str">
        <f>IF(A3294&lt;&gt;"", 'alimentação - Tabela 7.1'!$B$31, "" )</f>
        <v/>
      </c>
      <c r="C3294" s="62" t="str">
        <f>IFERROR(INDEX('alimentação - Tabela 7.1'!$31:$31,
MATCH(TEXT('Tabela 7.1'!A3294,"mmmm/aaaa"),'alimentação - Tabela 7.1'!$5:$5,0)), "")</f>
        <v/>
      </c>
      <c r="D3294" s="62" t="str">
        <f>IFERROR(INDEX('alimentação - Tabela 7.1'!$31:$31,
MATCH(TEXT('Tabela 7.1'!$A3294,"mmmm/aaaa"),'alimentação - Tabela 7.1'!$5:$5,0)+1), "")</f>
        <v/>
      </c>
      <c r="E3294" s="62" t="str">
        <f>IFERROR(INDEX('alimentação - Tabela 7.1'!$31:$31,
MATCH(TEXT('Tabela 7.1'!$A3294,"mmmm/aaaa"),'alimentação - Tabela 7.1'!$5:$5,0)+2), "")</f>
        <v/>
      </c>
      <c r="F3294" s="62" t="str">
        <f>IFERROR(INDEX('alimentação - Tabela 7.1'!$31:$31,
MATCH(TEXT('Tabela 7.1'!$A3294,"mmmm/aaaa"),'alimentação - Tabela 7.1'!$5:$5,0)+3), "")</f>
        <v/>
      </c>
      <c r="G3294" s="95" t="str">
        <f>IFERROR(INDEX('alimentação - Tabela 7.1'!$31:$31,
MATCH(TEXT('Tabela 7.1'!$A3294,"mmmm/aaaa"),'alimentação - Tabela 7.1'!$5:$5,0)+4), "")</f>
        <v/>
      </c>
    </row>
    <row r="3295" spans="1:7" ht="18" customHeight="1" x14ac:dyDescent="0.25">
      <c r="A3295" s="59" t="str">
        <f>IF(
   SUMPRODUCT(--('alimentação - Tabela 7.1'!$5:$5=TEXT(DATE(2020,INT((ROW(A3293)-1)/33)+1,1),"mmmm/aaaa"))) &gt; 0,
   TEXT(DATE(2020,INT((ROW(A3293)-1)/33)+1,1),"mmm/aa"),
   ""
)</f>
        <v/>
      </c>
      <c r="B3295" s="61" t="str">
        <f>IF(A3295&lt;&gt;"", 'alimentação - Tabela 7.1'!$B$32, "" )</f>
        <v/>
      </c>
      <c r="C3295" s="62" t="str">
        <f>IFERROR(INDEX('alimentação - Tabela 7.1'!$32:$32,
MATCH(TEXT('Tabela 7.1'!A3295,"mmmm/aaaa"),'alimentação - Tabela 7.1'!$5:$5,0)), "")</f>
        <v/>
      </c>
      <c r="D3295" s="62" t="str">
        <f>IFERROR(INDEX('alimentação - Tabela 7.1'!$32:$32,
MATCH(TEXT('Tabela 7.1'!$A3295,"mmmm/aaaa"),'alimentação - Tabela 7.1'!$5:$5,0)+1), "")</f>
        <v/>
      </c>
      <c r="E3295" s="62" t="str">
        <f>IFERROR(INDEX('alimentação - Tabela 7.1'!$32:$32,
MATCH(TEXT('Tabela 7.1'!$A3295,"mmmm/aaaa"),'alimentação - Tabela 7.1'!$5:$5,0)+2), "")</f>
        <v/>
      </c>
      <c r="F3295" s="62" t="str">
        <f>IFERROR(INDEX('alimentação - Tabela 7.1'!$32:$32,
MATCH(TEXT('Tabela 7.1'!$A3295,"mmmm/aaaa"),'alimentação - Tabela 7.1'!$5:$5,0)+3), "")</f>
        <v/>
      </c>
      <c r="G3295" s="95" t="str">
        <f>IFERROR(INDEX('alimentação - Tabela 7.1'!$32:$32,
MATCH(TEXT('Tabela 7.1'!$A3295,"mmmm/aaaa"),'alimentação - Tabela 7.1'!$5:$5,0)+4), "")</f>
        <v/>
      </c>
    </row>
    <row r="3296" spans="1:7" ht="18" customHeight="1" x14ac:dyDescent="0.25">
      <c r="A3296" s="59" t="str">
        <f>IF(
   SUMPRODUCT(--('alimentação - Tabela 7.1'!$5:$5=TEXT(DATE(2020,INT((ROW(A3294)-1)/33)+1,1),"mmmm/aaaa"))) &gt; 0,
   TEXT(DATE(2020,INT((ROW(A3294)-1)/33)+1,1),"mmm/aa"),
   ""
)</f>
        <v/>
      </c>
      <c r="B3296" s="61" t="str">
        <f>IF(A3296&lt;&gt;"", 'alimentação - Tabela 7.1'!$B$33, "" )</f>
        <v/>
      </c>
      <c r="C3296" s="62" t="str">
        <f>IFERROR(INDEX('alimentação - Tabela 7.1'!$33:$33,
MATCH(TEXT('Tabela 7.1'!A3296,"mmmm/aaaa"),'alimentação - Tabela 7.1'!$5:$5,0)), "")</f>
        <v/>
      </c>
      <c r="D3296" s="62" t="str">
        <f>IFERROR(INDEX('alimentação - Tabela 7.1'!$33:$33,
MATCH(TEXT('Tabela 7.1'!$A3296,"mmmm/aaaa"),'alimentação - Tabela 7.1'!$5:$5,0)+1), "")</f>
        <v/>
      </c>
      <c r="E3296" s="62" t="str">
        <f>IFERROR(INDEX('alimentação - Tabela 7.1'!$33:$33,
MATCH(TEXT('Tabela 7.1'!$A3296,"mmmm/aaaa"),'alimentação - Tabela 7.1'!$5:$5,0)+2), "")</f>
        <v/>
      </c>
      <c r="F3296" s="62" t="str">
        <f>IFERROR(INDEX('alimentação - Tabela 7.1'!$33:$33,
MATCH(TEXT('Tabela 7.1'!$A3296,"mmmm/aaaa"),'alimentação - Tabela 7.1'!$5:$5,0)+3), "")</f>
        <v/>
      </c>
      <c r="G3296" s="95" t="str">
        <f>IFERROR(INDEX('alimentação - Tabela 7.1'!$33:$33,
MATCH(TEXT('Tabela 7.1'!$A3296,"mmmm/aaaa"),'alimentação - Tabela 7.1'!$5:$5,0)+4), "")</f>
        <v/>
      </c>
    </row>
    <row r="3297" spans="1:7" ht="18" customHeight="1" x14ac:dyDescent="0.25">
      <c r="A3297" s="59" t="str">
        <f>IF(
   SUMPRODUCT(--('alimentação - Tabela 7.1'!$5:$5=TEXT(DATE(2020,INT((ROW(A3295)-1)/33)+1,1),"mmmm/aaaa"))) &gt; 0,
   TEXT(DATE(2020,INT((ROW(A3295)-1)/33)+1,1),"mmm/aa"),
   ""
)</f>
        <v/>
      </c>
      <c r="B3297" s="61" t="str">
        <f>IF(A3297&lt;&gt;"", 'alimentação - Tabela 7.1'!$B$34, "" )</f>
        <v/>
      </c>
      <c r="C3297" s="62" t="str">
        <f>IFERROR(INDEX('alimentação - Tabela 7.1'!$34:$34,
MATCH(TEXT('Tabela 7.1'!A3297,"mmmm/aaaa"),'alimentação - Tabela 7.1'!$5:$5,0)), "")</f>
        <v/>
      </c>
      <c r="D3297" s="62" t="str">
        <f>IFERROR(INDEX('alimentação - Tabela 7.1'!$34:$34,
MATCH(TEXT('Tabela 7.1'!$A3297,"mmmm/aaaa"),'alimentação - Tabela 7.1'!$5:$5,0)+1), "")</f>
        <v/>
      </c>
      <c r="E3297" s="62" t="str">
        <f>IFERROR(INDEX('alimentação - Tabela 7.1'!$34:$34,
MATCH(TEXT('Tabela 7.1'!$A3297,"mmmm/aaaa"),'alimentação - Tabela 7.1'!$5:$5,0)+2), "")</f>
        <v/>
      </c>
      <c r="F3297" s="62" t="str">
        <f>IFERROR(INDEX('alimentação - Tabela 7.1'!$34:$34,
MATCH(TEXT('Tabela 7.1'!$A3297,"mmmm/aaaa"),'alimentação - Tabela 7.1'!$5:$5,0)+3), "")</f>
        <v/>
      </c>
      <c r="G3297" s="95" t="str">
        <f>IFERROR(INDEX('alimentação - Tabela 7.1'!$34:$34,
MATCH(TEXT('Tabela 7.1'!$A3297,"mmmm/aaaa"),'alimentação - Tabela 7.1'!$5:$5,0)+4), "")</f>
        <v/>
      </c>
    </row>
    <row r="3298" spans="1:7" ht="18" customHeight="1" x14ac:dyDescent="0.25">
      <c r="A3298" s="59" t="str">
        <f>IF(
   SUMPRODUCT(--('alimentação - Tabela 7.1'!$5:$5=TEXT(DATE(2020,INT((ROW(A3296)-1)/33)+1,1),"mmmm/aaaa"))) &gt; 0,
   TEXT(DATE(2020,INT((ROW(A3296)-1)/33)+1,1),"mmm/aa"),
   ""
)</f>
        <v/>
      </c>
      <c r="B3298" s="61" t="str">
        <f>IF(A3298&lt;&gt;"", 'alimentação - Tabela 7.1'!$B$35, "" )</f>
        <v/>
      </c>
      <c r="C3298" s="62" t="str">
        <f>IFERROR(INDEX('alimentação - Tabela 7.1'!$35:$35,
MATCH(TEXT('Tabela 7.1'!A3298,"mmmm/aaaa"),'alimentação - Tabela 7.1'!$5:$5,0)), "")</f>
        <v/>
      </c>
      <c r="D3298" s="62" t="str">
        <f>IFERROR(INDEX('alimentação - Tabela 7.1'!$35:$35,
MATCH(TEXT('Tabela 7.1'!$A3298,"mmmm/aaaa"),'alimentação - Tabela 7.1'!$5:$5,0)+1), "")</f>
        <v/>
      </c>
      <c r="E3298" s="62" t="str">
        <f>IFERROR(INDEX('alimentação - Tabela 7.1'!$35:$35,
MATCH(TEXT('Tabela 7.1'!$A3298,"mmmm/aaaa"),'alimentação - Tabela 7.1'!$5:$5,0)+2), "")</f>
        <v/>
      </c>
      <c r="F3298" s="62" t="str">
        <f>IFERROR(INDEX('alimentação - Tabela 7.1'!$35:$35,
MATCH(TEXT('Tabela 7.1'!$A3298,"mmmm/aaaa"),'alimentação - Tabela 7.1'!$5:$5,0)+3), "")</f>
        <v/>
      </c>
      <c r="G3298" s="95" t="str">
        <f>IFERROR(INDEX('alimentação - Tabela 7.1'!$35:$35,
MATCH(TEXT('Tabela 7.1'!$A3298,"mmmm/aaaa"),'alimentação - Tabela 7.1'!$5:$5,0)+4), "")</f>
        <v/>
      </c>
    </row>
    <row r="3299" spans="1:7" ht="18" customHeight="1" x14ac:dyDescent="0.25">
      <c r="A3299" s="59" t="str">
        <f>IF(
   SUMPRODUCT(--('alimentação - Tabela 7.1'!$5:$5=TEXT(DATE(2020,INT((ROW(A3297)-1)/33)+1,1),"mmmm/aaaa"))) &gt; 0,
   TEXT(DATE(2020,INT((ROW(A3297)-1)/33)+1,1),"mmm/aa"),
   ""
)</f>
        <v/>
      </c>
      <c r="B3299" s="61" t="str">
        <f>IF(A3299&lt;&gt;"", 'alimentação - Tabela 7.1'!$B$36, "" )</f>
        <v/>
      </c>
      <c r="C3299" s="62" t="str">
        <f>IFERROR(INDEX('alimentação - Tabela 7.1'!$36:$36,
MATCH(TEXT('Tabela 7.1'!A3299,"mmmm/aaaa"),'alimentação - Tabela 7.1'!$5:$5,0)), "")</f>
        <v/>
      </c>
      <c r="D3299" s="62" t="str">
        <f>IFERROR(INDEX('alimentação - Tabela 7.1'!$36:$36,
MATCH(TEXT('Tabela 7.1'!$A3299,"mmmm/aaaa"),'alimentação - Tabela 7.1'!$5:$5,0)+1), "")</f>
        <v/>
      </c>
      <c r="E3299" s="62" t="str">
        <f>IFERROR(INDEX('alimentação - Tabela 7.1'!$36:$36,
MATCH(TEXT('Tabela 7.1'!$A3299,"mmmm/aaaa"),'alimentação - Tabela 7.1'!$5:$5,0)+2), "")</f>
        <v/>
      </c>
      <c r="F3299" s="62" t="str">
        <f>IFERROR(INDEX('alimentação - Tabela 7.1'!$36:$36,
MATCH(TEXT('Tabela 7.1'!$A3299,"mmmm/aaaa"),'alimentação - Tabela 7.1'!$5:$5,0)+3), "")</f>
        <v/>
      </c>
      <c r="G3299" s="95" t="str">
        <f>IFERROR(INDEX('alimentação - Tabela 7.1'!$36:$36,
MATCH(TEXT('Tabela 7.1'!$A3299,"mmmm/aaaa"),'alimentação - Tabela 7.1'!$5:$5,0)+4), "")</f>
        <v/>
      </c>
    </row>
    <row r="3300" spans="1:7" ht="18" customHeight="1" x14ac:dyDescent="0.25">
      <c r="A3300" s="59" t="str">
        <f>IF(
   SUMPRODUCT(--('alimentação - Tabela 7.1'!$5:$5=TEXT(DATE(2020,INT((ROW(A3298)-1)/33)+1,1),"mmmm/aaaa"))) &gt; 0,
   TEXT(DATE(2020,INT((ROW(A3298)-1)/33)+1,1),"mmm/aa"),
   ""
)</f>
        <v/>
      </c>
      <c r="B3300" s="61" t="str">
        <f>IF(A3300&lt;&gt;"", 'alimentação - Tabela 7.1'!$B$37, "" )</f>
        <v/>
      </c>
      <c r="C3300" s="62" t="str">
        <f>IFERROR(INDEX('alimentação - Tabela 7.1'!$37:$37,
MATCH(TEXT('Tabela 7.1'!A3300,"mmmm/aaaa"),'alimentação - Tabela 7.1'!$5:$5,0)), "")</f>
        <v/>
      </c>
      <c r="D3300" s="62" t="str">
        <f>IFERROR(INDEX('alimentação - Tabela 7.1'!$37:$37,
MATCH(TEXT('Tabela 7.1'!$A3300,"mmmm/aaaa"),'alimentação - Tabela 7.1'!$5:$5,0)+1), "")</f>
        <v/>
      </c>
      <c r="E3300" s="62" t="str">
        <f>IFERROR(INDEX('alimentação - Tabela 7.1'!$37:$37,
MATCH(TEXT('Tabela 7.1'!$A3300,"mmmm/aaaa"),'alimentação - Tabela 7.1'!$5:$5,0)+2), "")</f>
        <v/>
      </c>
      <c r="F3300" s="62" t="str">
        <f>IFERROR(INDEX('alimentação - Tabela 7.1'!$37:$37,
MATCH(TEXT('Tabela 7.1'!$A3300,"mmmm/aaaa"),'alimentação - Tabela 7.1'!$5:$5,0)+3), "")</f>
        <v/>
      </c>
      <c r="G3300" s="95" t="str">
        <f>IFERROR(INDEX('alimentação - Tabela 7.1'!$37:$37,
MATCH(TEXT('Tabela 7.1'!$A3300,"mmmm/aaaa"),'alimentação - Tabela 7.1'!$5:$5,0)+4), "")</f>
        <v/>
      </c>
    </row>
    <row r="3301" spans="1:7" ht="18" customHeight="1" x14ac:dyDescent="0.25">
      <c r="A3301" s="59" t="str">
        <f>IF(
   SUMPRODUCT(--('alimentação - Tabela 7.1'!$5:$5=TEXT(DATE(2020,INT((ROW(A3299)-1)/33)+1,1),"mmmm/aaaa"))) &gt; 0,
   TEXT(DATE(2020,INT((ROW(A3299)-1)/33)+1,1),"mmm/aa"),
   ""
)</f>
        <v/>
      </c>
      <c r="B3301" s="61" t="str">
        <f>IF(A3301&lt;&gt;"", 'alimentação - Tabela 7.1'!$B$38, "" )</f>
        <v/>
      </c>
      <c r="C3301" s="62" t="str">
        <f>IFERROR(INDEX('alimentação - Tabela 7.1'!$38:$38,
MATCH(TEXT('Tabela 7.1'!A3301,"mmmm/aaaa"),'alimentação - Tabela 7.1'!$5:$5,0)), "")</f>
        <v/>
      </c>
      <c r="D3301" s="62" t="str">
        <f>IFERROR(INDEX('alimentação - Tabela 7.1'!$38:$38,
MATCH(TEXT('Tabela 7.1'!$A3301,"mmmm/aaaa"),'alimentação - Tabela 7.1'!$5:$5,0)+1), "")</f>
        <v/>
      </c>
      <c r="E3301" s="62" t="str">
        <f>IFERROR(INDEX('alimentação - Tabela 7.1'!$38:$38,
MATCH(TEXT('Tabela 7.1'!$A3301,"mmmm/aaaa"),'alimentação - Tabela 7.1'!$5:$5,0)+2), "")</f>
        <v/>
      </c>
      <c r="F3301" s="62" t="str">
        <f>IFERROR(INDEX('alimentação - Tabela 7.1'!$38:$38,
MATCH(TEXT('Tabela 7.1'!$A3301,"mmmm/aaaa"),'alimentação - Tabela 7.1'!$5:$5,0)+3), "")</f>
        <v/>
      </c>
      <c r="G3301" s="95" t="str">
        <f>IFERROR(INDEX('alimentação - Tabela 7.1'!$38:$38,
MATCH(TEXT('Tabela 7.1'!$A3301,"mmmm/aaaa"),'alimentação - Tabela 7.1'!$5:$5,0)+4), "")</f>
        <v/>
      </c>
    </row>
    <row r="3302" spans="1:7" ht="18" customHeight="1" x14ac:dyDescent="0.25">
      <c r="A3302" s="59" t="str">
        <f>IF(
   SUMPRODUCT(--('alimentação - Tabela 7.1'!$5:$5=TEXT(DATE(2020,INT((ROW(A3300)-1)/33)+1,1),"mmmm/aaaa"))) &gt; 0,
   TEXT(DATE(2020,INT((ROW(A3300)-1)/33)+1,1),"mmm/aa"),
   ""
)</f>
        <v/>
      </c>
      <c r="B3302" s="61" t="str">
        <f>IF(A3302&lt;&gt;"", 'alimentação - Tabela 7.1'!$B$39, "" )</f>
        <v/>
      </c>
      <c r="C3302" s="62" t="str">
        <f>IFERROR(INDEX('alimentação - Tabela 7.1'!$39:$39,
MATCH(TEXT('Tabela 7.1'!A3302,"mmmm/aaaa"),'alimentação - Tabela 7.1'!$5:$5,0)), "")</f>
        <v/>
      </c>
      <c r="D3302" s="62" t="str">
        <f>IFERROR(INDEX('alimentação - Tabela 7.1'!$39:$39,
MATCH(TEXT('Tabela 7.1'!$A3302,"mmmm/aaaa"),'alimentação - Tabela 7.1'!$5:$5,0)+1), "")</f>
        <v/>
      </c>
      <c r="E3302" s="62" t="str">
        <f>IFERROR(INDEX('alimentação - Tabela 7.1'!$39:$39,
MATCH(TEXT('Tabela 7.1'!$A3302,"mmmm/aaaa"),'alimentação - Tabela 7.1'!$5:$5,0)+2), "")</f>
        <v/>
      </c>
      <c r="F3302" s="62" t="str">
        <f>IFERROR(INDEX('alimentação - Tabela 7.1'!$39:$39,
MATCH(TEXT('Tabela 7.1'!$A3302,"mmmm/aaaa"),'alimentação - Tabela 7.1'!$5:$5,0)+3), "")</f>
        <v/>
      </c>
      <c r="G3302" s="95" t="str">
        <f>IFERROR(INDEX('alimentação - Tabela 7.1'!$39:$39,
MATCH(TEXT('Tabela 7.1'!$A3302,"mmmm/aaaa"),'alimentação - Tabela 7.1'!$5:$5,0)+4), "")</f>
        <v/>
      </c>
    </row>
    <row r="3303" spans="1:7" ht="18" customHeight="1" x14ac:dyDescent="0.25">
      <c r="A3303" s="59" t="str">
        <f>IF(
   SUMPRODUCT(--('alimentação - Tabela 7.1'!$5:$5=TEXT(DATE(2020,INT((ROW(A3301)-1)/33)+1,1),"mmmm/aaaa"))) &gt; 0,
   TEXT(DATE(2020,INT((ROW(A3301)-1)/33)+1,1),"mmm/aa"),
   ""
)</f>
        <v/>
      </c>
      <c r="B3303" s="61" t="str">
        <f>IF(A3303&lt;&gt;"", 'alimentação - Tabela 7.1'!$B$7, "" )</f>
        <v/>
      </c>
      <c r="C3303" s="62" t="str">
        <f>IFERROR(INDEX('alimentação - Tabela 7.1'!$7:$7,
MATCH(TEXT('Tabela 7.1'!A3303,"mmmm/aaaa"),'alimentação - Tabela 7.1'!$5:$5,0)), "")</f>
        <v/>
      </c>
      <c r="D3303" s="62" t="str">
        <f>IFERROR(INDEX('alimentação - Tabela 7.1'!$7:$7,
MATCH(TEXT('Tabela 7.1'!$A3303,"mmmm/aaaa"),'alimentação - Tabela 7.1'!$5:$5,0)+1), "")</f>
        <v/>
      </c>
      <c r="E3303" s="62" t="str">
        <f>IFERROR(INDEX('alimentação - Tabela 7.1'!$7:$7,
MATCH(TEXT('Tabela 7.1'!$A3303,"mmmm/aaaa"),'alimentação - Tabela 7.1'!$5:$5,0)+2), "")</f>
        <v/>
      </c>
      <c r="F3303" s="62" t="str">
        <f>IFERROR(INDEX('alimentação - Tabela 7.1'!$7:$7,
MATCH(TEXT('Tabela 7.1'!$A3303,"mmmm/aaaa"),'alimentação - Tabela 7.1'!$5:$5,0)+3), "")</f>
        <v/>
      </c>
      <c r="G3303" s="95" t="str">
        <f>IFERROR(INDEX('alimentação - Tabela 7.1'!$7:$7,
MATCH(TEXT('Tabela 7.1'!$A3303,"mmmm/aaaa"),'alimentação - Tabela 7.1'!$5:$5,0)+4), "")</f>
        <v/>
      </c>
    </row>
    <row r="3304" spans="1:7" ht="18" customHeight="1" x14ac:dyDescent="0.25">
      <c r="A3304" s="59" t="str">
        <f>IF(
   SUMPRODUCT(--('alimentação - Tabela 7.1'!$5:$5=TEXT(DATE(2020,INT((ROW(A3302)-1)/33)+1,1),"mmmm/aaaa"))) &gt; 0,
   TEXT(DATE(2020,INT((ROW(A3302)-1)/33)+1,1),"mmm/aa"),
   ""
)</f>
        <v/>
      </c>
      <c r="B3304" s="61" t="str">
        <f>IF(A3304&lt;&gt;"", 'alimentação - Tabela 7.1'!$B$8, "" )</f>
        <v/>
      </c>
      <c r="C3304" s="62" t="str">
        <f>IFERROR(INDEX('alimentação - Tabela 7.1'!$8:$8,
MATCH(TEXT('Tabela 7.1'!A3304,"mmmm/aaaa"),'alimentação - Tabela 7.1'!$5:$5,0)), "")</f>
        <v/>
      </c>
      <c r="D3304" s="62" t="str">
        <f>IFERROR(INDEX('alimentação - Tabela 7.1'!$8:$8,
MATCH(TEXT('Tabela 7.1'!$A3304,"mmmm/aaaa"),'alimentação - Tabela 7.1'!$5:$5,0)+1), "")</f>
        <v/>
      </c>
      <c r="E3304" s="62" t="str">
        <f>IFERROR(INDEX('alimentação - Tabela 7.1'!$8:$8,
MATCH(TEXT('Tabela 7.1'!$A3304,"mmmm/aaaa"),'alimentação - Tabela 7.1'!$5:$5,0)+2), "")</f>
        <v/>
      </c>
      <c r="F3304" s="62" t="str">
        <f>IFERROR(INDEX('alimentação - Tabela 7.1'!$8:$8,
MATCH(TEXT('Tabela 7.1'!$A3304,"mmmm/aaaa"),'alimentação - Tabela 7.1'!$5:$5,0)+3), "")</f>
        <v/>
      </c>
      <c r="G3304" s="95" t="str">
        <f>IFERROR(INDEX('alimentação - Tabela 7.1'!$8:$8,
MATCH(TEXT('Tabela 7.1'!$A3304,"mmmm/aaaa"),'alimentação - Tabela 7.1'!$5:$5,0)+4), "")</f>
        <v/>
      </c>
    </row>
    <row r="3305" spans="1:7" ht="18" customHeight="1" x14ac:dyDescent="0.25">
      <c r="A3305" s="59" t="str">
        <f>IF(
   SUMPRODUCT(--('alimentação - Tabela 7.1'!$5:$5=TEXT(DATE(2020,INT((ROW(A3303)-1)/33)+1,1),"mmmm/aaaa"))) &gt; 0,
   TEXT(DATE(2020,INT((ROW(A3303)-1)/33)+1,1),"mmm/aa"),
   ""
)</f>
        <v/>
      </c>
      <c r="B3305" s="61" t="str">
        <f>IF(A3305&lt;&gt;"", 'alimentação - Tabela 7.1'!$B$9, "" )</f>
        <v/>
      </c>
      <c r="C3305" s="62" t="str">
        <f>IFERROR(INDEX('alimentação - Tabela 7.1'!$9:$9,
MATCH(TEXT('Tabela 7.1'!A3305,"mmmm/aaaa"),'alimentação - Tabela 7.1'!$5:$5,0)), "")</f>
        <v/>
      </c>
      <c r="D3305" s="62" t="str">
        <f>IFERROR(INDEX('alimentação - Tabela 7.1'!$9:$9,
MATCH(TEXT('Tabela 7.1'!$A3305,"mmmm/aaaa"),'alimentação - Tabela 7.1'!$5:$5,0)+1), "")</f>
        <v/>
      </c>
      <c r="E3305" s="62" t="str">
        <f>IFERROR(INDEX('alimentação - Tabela 7.1'!$9:$9,
MATCH(TEXT('Tabela 7.1'!$A3305,"mmmm/aaaa"),'alimentação - Tabela 7.1'!$5:$5,0)+2), "")</f>
        <v/>
      </c>
      <c r="F3305" s="62" t="str">
        <f>IFERROR(INDEX('alimentação - Tabela 7.1'!$9:$9,
MATCH(TEXT('Tabela 7.1'!$A3305,"mmmm/aaaa"),'alimentação - Tabela 7.1'!$5:$5,0)+3), "")</f>
        <v/>
      </c>
      <c r="G3305" s="95" t="str">
        <f>IFERROR(INDEX('alimentação - Tabela 7.1'!$9:$9,
MATCH(TEXT('Tabela 7.1'!$A3305,"mmmm/aaaa"),'alimentação - Tabela 7.1'!$5:$5,0)+4), "")</f>
        <v/>
      </c>
    </row>
    <row r="3306" spans="1:7" ht="18" customHeight="1" x14ac:dyDescent="0.25">
      <c r="A3306" s="59" t="str">
        <f>IF(
   SUMPRODUCT(--('alimentação - Tabela 7.1'!$5:$5=TEXT(DATE(2020,INT((ROW(A3304)-1)/33)+1,1),"mmmm/aaaa"))) &gt; 0,
   TEXT(DATE(2020,INT((ROW(A3304)-1)/33)+1,1),"mmm/aa"),
   ""
)</f>
        <v/>
      </c>
      <c r="B3306" s="61" t="str">
        <f>IF(A3306&lt;&gt;"", 'alimentação - Tabela 7.1'!$B$10, "" )</f>
        <v/>
      </c>
      <c r="C3306" s="62" t="str">
        <f>IFERROR(INDEX('alimentação - Tabela 7.1'!$10:$10,
MATCH(TEXT('Tabela 7.1'!A3306,"mmmm/aaaa"),'alimentação - Tabela 7.1'!$5:$5,0)), "")</f>
        <v/>
      </c>
      <c r="D3306" s="62" t="str">
        <f>IFERROR(INDEX('alimentação - Tabela 7.1'!$10:$10,
MATCH(TEXT('Tabela 7.1'!$A3306,"mmmm/aaaa"),'alimentação - Tabela 7.1'!$5:$5,0)+1), "")</f>
        <v/>
      </c>
      <c r="E3306" s="62" t="str">
        <f>IFERROR(INDEX('alimentação - Tabela 7.1'!$10:$10,
MATCH(TEXT('Tabela 7.1'!$A3306,"mmmm/aaaa"),'alimentação - Tabela 7.1'!$5:$5,0)+2), "")</f>
        <v/>
      </c>
      <c r="F3306" s="62" t="str">
        <f>IFERROR(INDEX('alimentação - Tabela 7.1'!$10:$10,
MATCH(TEXT('Tabela 7.1'!$A3306,"mmmm/aaaa"),'alimentação - Tabela 7.1'!$5:$5,0)+3), "")</f>
        <v/>
      </c>
      <c r="G3306" s="95" t="str">
        <f>IFERROR(INDEX('alimentação - Tabela 7.1'!$10:$10,
MATCH(TEXT('Tabela 7.1'!$A3306,"mmmm/aaaa"),'alimentação - Tabela 7.1'!$5:$5,0)+4), "")</f>
        <v/>
      </c>
    </row>
    <row r="3307" spans="1:7" ht="18" customHeight="1" x14ac:dyDescent="0.25">
      <c r="A3307" s="59" t="str">
        <f>IF(
   SUMPRODUCT(--('alimentação - Tabela 7.1'!$5:$5=TEXT(DATE(2020,INT((ROW(A3305)-1)/33)+1,1),"mmmm/aaaa"))) &gt; 0,
   TEXT(DATE(2020,INT((ROW(A3305)-1)/33)+1,1),"mmm/aa"),
   ""
)</f>
        <v/>
      </c>
      <c r="B3307" s="61" t="str">
        <f>IF(A3307&lt;&gt;"", 'alimentação - Tabela 7.1'!$B$11, "" )</f>
        <v/>
      </c>
      <c r="C3307" s="62" t="str">
        <f>IFERROR(INDEX('alimentação - Tabela 7.1'!$11:$11,
MATCH(TEXT('Tabela 7.1'!A3307,"mmmm/aaaa"),'alimentação - Tabela 7.1'!$5:$5,0)), "")</f>
        <v/>
      </c>
      <c r="D3307" s="62" t="str">
        <f>IFERROR(INDEX('alimentação - Tabela 7.1'!$11:$11,
MATCH(TEXT('Tabela 7.1'!$A3307,"mmmm/aaaa"),'alimentação - Tabela 7.1'!$5:$5,0)+1), "")</f>
        <v/>
      </c>
      <c r="E3307" s="62" t="str">
        <f>IFERROR(INDEX('alimentação - Tabela 7.1'!$11:$11,
MATCH(TEXT('Tabela 7.1'!$A3307,"mmmm/aaaa"),'alimentação - Tabela 7.1'!$5:$5,0)+2), "")</f>
        <v/>
      </c>
      <c r="F3307" s="62" t="str">
        <f>IFERROR(INDEX('alimentação - Tabela 7.1'!$11:$11,
MATCH(TEXT('Tabela 7.1'!$A3307,"mmmm/aaaa"),'alimentação - Tabela 7.1'!$5:$5,0)+3), "")</f>
        <v/>
      </c>
      <c r="G3307" s="95" t="str">
        <f>IFERROR(INDEX('alimentação - Tabela 7.1'!$11:$11,
MATCH(TEXT('Tabela 7.1'!$A3307,"mmmm/aaaa"),'alimentação - Tabela 7.1'!$5:$5,0)+4), "")</f>
        <v/>
      </c>
    </row>
    <row r="3308" spans="1:7" ht="18" customHeight="1" x14ac:dyDescent="0.25">
      <c r="A3308" s="59" t="str">
        <f>IF(
   SUMPRODUCT(--('alimentação - Tabela 7.1'!$5:$5=TEXT(DATE(2020,INT((ROW(A3306)-1)/33)+1,1),"mmmm/aaaa"))) &gt; 0,
   TEXT(DATE(2020,INT((ROW(A3306)-1)/33)+1,1),"mmm/aa"),
   ""
)</f>
        <v/>
      </c>
      <c r="B3308" s="61" t="str">
        <f>IF(A3308&lt;&gt;"", 'alimentação - Tabela 7.1'!$B$12, "" )</f>
        <v/>
      </c>
      <c r="C3308" s="62" t="str">
        <f>IFERROR(INDEX('alimentação - Tabela 7.1'!$12:$12,
MATCH(TEXT('Tabela 7.1'!A3308,"mmmm/aaaa"),'alimentação - Tabela 7.1'!$5:$5,0)), "")</f>
        <v/>
      </c>
      <c r="D3308" s="62" t="str">
        <f>IFERROR(INDEX('alimentação - Tabela 7.1'!$12:$12,
MATCH(TEXT('Tabela 7.1'!$A3308,"mmmm/aaaa"),'alimentação - Tabela 7.1'!$5:$5,0)+1), "")</f>
        <v/>
      </c>
      <c r="E3308" s="62" t="str">
        <f>IFERROR(INDEX('alimentação - Tabela 7.1'!$12:$12,
MATCH(TEXT('Tabela 7.1'!$A3308,"mmmm/aaaa"),'alimentação - Tabela 7.1'!$5:$5,0)+2), "")</f>
        <v/>
      </c>
      <c r="F3308" s="62" t="str">
        <f>IFERROR(INDEX('alimentação - Tabela 7.1'!$12:$12,
MATCH(TEXT('Tabela 7.1'!$A3308,"mmmm/aaaa"),'alimentação - Tabela 7.1'!$5:$5,0)+3), "")</f>
        <v/>
      </c>
      <c r="G3308" s="95" t="str">
        <f>IFERROR(INDEX('alimentação - Tabela 7.1'!$12:$12,
MATCH(TEXT('Tabela 7.1'!$A3308,"mmmm/aaaa"),'alimentação - Tabela 7.1'!$5:$5,0)+4), "")</f>
        <v/>
      </c>
    </row>
    <row r="3309" spans="1:7" ht="18" customHeight="1" x14ac:dyDescent="0.25">
      <c r="A3309" s="59" t="str">
        <f>IF(
   SUMPRODUCT(--('alimentação - Tabela 7.1'!$5:$5=TEXT(DATE(2020,INT((ROW(A3307)-1)/33)+1,1),"mmmm/aaaa"))) &gt; 0,
   TEXT(DATE(2020,INT((ROW(A3307)-1)/33)+1,1),"mmm/aa"),
   ""
)</f>
        <v/>
      </c>
      <c r="B3309" s="61" t="str">
        <f>IF(A3309&lt;&gt;"", 'alimentação - Tabela 7.1'!$B$13, "" )</f>
        <v/>
      </c>
      <c r="C3309" s="62" t="str">
        <f>IFERROR(INDEX('alimentação - Tabela 7.1'!$13:$13,
MATCH(TEXT('Tabela 7.1'!A3309,"mmmm/aaaa"),'alimentação - Tabela 7.1'!$5:$5,0)), "")</f>
        <v/>
      </c>
      <c r="D3309" s="62" t="str">
        <f>IFERROR(INDEX('alimentação - Tabela 7.1'!$13:$13,
MATCH(TEXT('Tabela 7.1'!$A3309,"mmmm/aaaa"),'alimentação - Tabela 7.1'!$5:$5,0)+1), "")</f>
        <v/>
      </c>
      <c r="E3309" s="62" t="str">
        <f>IFERROR(INDEX('alimentação - Tabela 7.1'!$13:$13,
MATCH(TEXT('Tabela 7.1'!$A3309,"mmmm/aaaa"),'alimentação - Tabela 7.1'!$5:$5,0)+2), "")</f>
        <v/>
      </c>
      <c r="F3309" s="62" t="str">
        <f>IFERROR(INDEX('alimentação - Tabela 7.1'!$13:$13,
MATCH(TEXT('Tabela 7.1'!$A3309,"mmmm/aaaa"),'alimentação - Tabela 7.1'!$5:$5,0)+3), "")</f>
        <v/>
      </c>
      <c r="G3309" s="95" t="str">
        <f>IFERROR(INDEX('alimentação - Tabela 7.1'!$13:$13,
MATCH(TEXT('Tabela 7.1'!$A3309,"mmmm/aaaa"),'alimentação - Tabela 7.1'!$5:$5,0)+4), "")</f>
        <v/>
      </c>
    </row>
    <row r="3310" spans="1:7" ht="18" customHeight="1" x14ac:dyDescent="0.25">
      <c r="A3310" s="59" t="str">
        <f>IF(
   SUMPRODUCT(--('alimentação - Tabela 7.1'!$5:$5=TEXT(DATE(2020,INT((ROW(A3308)-1)/33)+1,1),"mmmm/aaaa"))) &gt; 0,
   TEXT(DATE(2020,INT((ROW(A3308)-1)/33)+1,1),"mmm/aa"),
   ""
)</f>
        <v/>
      </c>
      <c r="B3310" s="61" t="str">
        <f>IF(A3310&lt;&gt;"", 'alimentação - Tabela 7.1'!$B$14, "" )</f>
        <v/>
      </c>
      <c r="C3310" s="62" t="str">
        <f>IFERROR(INDEX('alimentação - Tabela 7.1'!$14:$14,
MATCH(TEXT('Tabela 7.1'!A3310,"mmmm/aaaa"),'alimentação - Tabela 7.1'!$5:$5,0)), "")</f>
        <v/>
      </c>
      <c r="D3310" s="62" t="str">
        <f>IFERROR(INDEX('alimentação - Tabela 7.1'!$14:$14,
MATCH(TEXT('Tabela 7.1'!$A3310,"mmmm/aaaa"),'alimentação - Tabela 7.1'!$5:$5,0)+1), "")</f>
        <v/>
      </c>
      <c r="E3310" s="62" t="str">
        <f>IFERROR(INDEX('alimentação - Tabela 7.1'!$14:$14,
MATCH(TEXT('Tabela 7.1'!$A3310,"mmmm/aaaa"),'alimentação - Tabela 7.1'!$5:$5,0)+2), "")</f>
        <v/>
      </c>
      <c r="F3310" s="62" t="str">
        <f>IFERROR(INDEX('alimentação - Tabela 7.1'!$14:$14,
MATCH(TEXT('Tabela 7.1'!$A3310,"mmmm/aaaa"),'alimentação - Tabela 7.1'!$5:$5,0)+3), "")</f>
        <v/>
      </c>
      <c r="G3310" s="95" t="str">
        <f>IFERROR(INDEX('alimentação - Tabela 7.1'!$14:$14,
MATCH(TEXT('Tabela 7.1'!$A3310,"mmmm/aaaa"),'alimentação - Tabela 7.1'!$5:$5,0)+4), "")</f>
        <v/>
      </c>
    </row>
    <row r="3311" spans="1:7" ht="18" customHeight="1" x14ac:dyDescent="0.25">
      <c r="A3311" s="59" t="str">
        <f>IF(
   SUMPRODUCT(--('alimentação - Tabela 7.1'!$5:$5=TEXT(DATE(2020,INT((ROW(A3309)-1)/33)+1,1),"mmmm/aaaa"))) &gt; 0,
   TEXT(DATE(2020,INT((ROW(A3309)-1)/33)+1,1),"mmm/aa"),
   ""
)</f>
        <v/>
      </c>
      <c r="B3311" s="61" t="str">
        <f>IF(A3311&lt;&gt;"", 'alimentação - Tabela 7.1'!$B$15, "" )</f>
        <v/>
      </c>
      <c r="C3311" s="62" t="str">
        <f>IFERROR(INDEX('alimentação - Tabela 7.1'!$15:$15,
MATCH(TEXT('Tabela 7.1'!A3311,"mmmm/aaaa"),'alimentação - Tabela 7.1'!$5:$5,0)), "")</f>
        <v/>
      </c>
      <c r="D3311" s="62" t="str">
        <f>IFERROR(INDEX('alimentação - Tabela 7.1'!$15:$15,
MATCH(TEXT('Tabela 7.1'!$A3311,"mmmm/aaaa"),'alimentação - Tabela 7.1'!$5:$5,0)+1), "")</f>
        <v/>
      </c>
      <c r="E3311" s="62" t="str">
        <f>IFERROR(INDEX('alimentação - Tabela 7.1'!$15:$15,
MATCH(TEXT('Tabela 7.1'!$A3311,"mmmm/aaaa"),'alimentação - Tabela 7.1'!$5:$5,0)+2), "")</f>
        <v/>
      </c>
      <c r="F3311" s="62" t="str">
        <f>IFERROR(INDEX('alimentação - Tabela 7.1'!$15:$15,
MATCH(TEXT('Tabela 7.1'!$A3311,"mmmm/aaaa"),'alimentação - Tabela 7.1'!$5:$5,0)+3), "")</f>
        <v/>
      </c>
      <c r="G3311" s="95" t="str">
        <f>IFERROR(INDEX('alimentação - Tabela 7.1'!$15:$15,
MATCH(TEXT('Tabela 7.1'!$A3311,"mmmm/aaaa"),'alimentação - Tabela 7.1'!$5:$5,0)+4), "")</f>
        <v/>
      </c>
    </row>
    <row r="3312" spans="1:7" ht="18" customHeight="1" x14ac:dyDescent="0.25">
      <c r="A3312" s="59" t="str">
        <f>IF(
   SUMPRODUCT(--('alimentação - Tabela 7.1'!$5:$5=TEXT(DATE(2020,INT((ROW(A3310)-1)/33)+1,1),"mmmm/aaaa"))) &gt; 0,
   TEXT(DATE(2020,INT((ROW(A3310)-1)/33)+1,1),"mmm/aa"),
   ""
)</f>
        <v/>
      </c>
      <c r="B3312" s="61" t="str">
        <f>IF(A3312&lt;&gt;"", 'alimentação - Tabela 7.1'!$B$16, "" )</f>
        <v/>
      </c>
      <c r="C3312" s="62" t="str">
        <f>IFERROR(INDEX('alimentação - Tabela 7.1'!$16:$16,
MATCH(TEXT('Tabela 7.1'!A3312,"mmmm/aaaa"),'alimentação - Tabela 7.1'!$5:$5,0)), "")</f>
        <v/>
      </c>
      <c r="D3312" s="62" t="str">
        <f>IFERROR(INDEX('alimentação - Tabela 7.1'!$16:$16,
MATCH(TEXT('Tabela 7.1'!$A3312,"mmmm/aaaa"),'alimentação - Tabela 7.1'!$5:$5,0)+1), "")</f>
        <v/>
      </c>
      <c r="E3312" s="62" t="str">
        <f>IFERROR(INDEX('alimentação - Tabela 7.1'!$16:$16,
MATCH(TEXT('Tabela 7.1'!$A3312,"mmmm/aaaa"),'alimentação - Tabela 7.1'!$5:$5,0)+2), "")</f>
        <v/>
      </c>
      <c r="F3312" s="62" t="str">
        <f>IFERROR(INDEX('alimentação - Tabela 7.1'!$16:$16,
MATCH(TEXT('Tabela 7.1'!$A3312,"mmmm/aaaa"),'alimentação - Tabela 7.1'!$5:$5,0)+3), "")</f>
        <v/>
      </c>
      <c r="G3312" s="95" t="str">
        <f>IFERROR(INDEX('alimentação - Tabela 7.1'!$16:$16,
MATCH(TEXT('Tabela 7.1'!$A3312,"mmmm/aaaa"),'alimentação - Tabela 7.1'!$5:$5,0)+4), "")</f>
        <v/>
      </c>
    </row>
    <row r="3313" spans="1:7" ht="18" customHeight="1" x14ac:dyDescent="0.25">
      <c r="A3313" s="59" t="str">
        <f>IF(
   SUMPRODUCT(--('alimentação - Tabela 7.1'!$5:$5=TEXT(DATE(2020,INT((ROW(A3311)-1)/33)+1,1),"mmmm/aaaa"))) &gt; 0,
   TEXT(DATE(2020,INT((ROW(A3311)-1)/33)+1,1),"mmm/aa"),
   ""
)</f>
        <v/>
      </c>
      <c r="B3313" s="61" t="str">
        <f>IF(A3313&lt;&gt;"", 'alimentação - Tabela 7.1'!$B$17, "" )</f>
        <v/>
      </c>
      <c r="C3313" s="62" t="str">
        <f>IFERROR(INDEX('alimentação - Tabela 7.1'!$17:$17,
MATCH(TEXT('Tabela 7.1'!A3313,"mmmm/aaaa"),'alimentação - Tabela 7.1'!$5:$5,0)), "")</f>
        <v/>
      </c>
      <c r="D3313" s="62" t="str">
        <f>IFERROR(INDEX('alimentação - Tabela 7.1'!$17:$17,
MATCH(TEXT('Tabela 7.1'!$A3313,"mmmm/aaaa"),'alimentação - Tabela 7.1'!$5:$5,0)+1), "")</f>
        <v/>
      </c>
      <c r="E3313" s="62" t="str">
        <f>IFERROR(INDEX('alimentação - Tabela 7.1'!$17:$17,
MATCH(TEXT('Tabela 7.1'!$A3313,"mmmm/aaaa"),'alimentação - Tabela 7.1'!$5:$5,0)+2), "")</f>
        <v/>
      </c>
      <c r="F3313" s="62" t="str">
        <f>IFERROR(INDEX('alimentação - Tabela 7.1'!$17:$17,
MATCH(TEXT('Tabela 7.1'!$A3313,"mmmm/aaaa"),'alimentação - Tabela 7.1'!$5:$5,0)+3), "")</f>
        <v/>
      </c>
      <c r="G3313" s="95" t="str">
        <f>IFERROR(INDEX('alimentação - Tabela 7.1'!$17:$17,
MATCH(TEXT('Tabela 7.1'!$A3313,"mmmm/aaaa"),'alimentação - Tabela 7.1'!$5:$5,0)+4), "")</f>
        <v/>
      </c>
    </row>
    <row r="3314" spans="1:7" ht="18" customHeight="1" x14ac:dyDescent="0.25">
      <c r="A3314" s="59" t="str">
        <f>IF(
   SUMPRODUCT(--('alimentação - Tabela 7.1'!$5:$5=TEXT(DATE(2020,INT((ROW(A3312)-1)/33)+1,1),"mmmm/aaaa"))) &gt; 0,
   TEXT(DATE(2020,INT((ROW(A3312)-1)/33)+1,1),"mmm/aa"),
   ""
)</f>
        <v/>
      </c>
      <c r="B3314" s="61" t="str">
        <f>IF(A3314&lt;&gt;"", 'alimentação - Tabela 7.1'!$B$18, "" )</f>
        <v/>
      </c>
      <c r="C3314" s="62" t="str">
        <f>IFERROR(INDEX('alimentação - Tabela 7.1'!$18:$18,
MATCH(TEXT('Tabela 7.1'!A3314,"mmmm/aaaa"),'alimentação - Tabela 7.1'!$5:$5,0)), "")</f>
        <v/>
      </c>
      <c r="D3314" s="62" t="str">
        <f>IFERROR(INDEX('alimentação - Tabela 7.1'!$18:$18,
MATCH(TEXT('Tabela 7.1'!$A3314,"mmmm/aaaa"),'alimentação - Tabela 7.1'!$5:$5,0)+1), "")</f>
        <v/>
      </c>
      <c r="E3314" s="62" t="str">
        <f>IFERROR(INDEX('alimentação - Tabela 7.1'!$18:$18,
MATCH(TEXT('Tabela 7.1'!$A3314,"mmmm/aaaa"),'alimentação - Tabela 7.1'!$5:$5,0)+2), "")</f>
        <v/>
      </c>
      <c r="F3314" s="62" t="str">
        <f>IFERROR(INDEX('alimentação - Tabela 7.1'!$18:$18,
MATCH(TEXT('Tabela 7.1'!$A3314,"mmmm/aaaa"),'alimentação - Tabela 7.1'!$5:$5,0)+3), "")</f>
        <v/>
      </c>
      <c r="G3314" s="95" t="str">
        <f>IFERROR(INDEX('alimentação - Tabela 7.1'!$18:$18,
MATCH(TEXT('Tabela 7.1'!$A3314,"mmmm/aaaa"),'alimentação - Tabela 7.1'!$5:$5,0)+4), "")</f>
        <v/>
      </c>
    </row>
    <row r="3315" spans="1:7" ht="18" customHeight="1" x14ac:dyDescent="0.25">
      <c r="A3315" s="59" t="str">
        <f>IF(
   SUMPRODUCT(--('alimentação - Tabela 7.1'!$5:$5=TEXT(DATE(2020,INT((ROW(A3313)-1)/33)+1,1),"mmmm/aaaa"))) &gt; 0,
   TEXT(DATE(2020,INT((ROW(A3313)-1)/33)+1,1),"mmm/aa"),
   ""
)</f>
        <v/>
      </c>
      <c r="B3315" s="61" t="str">
        <f>IF(A3315&lt;&gt;"", 'alimentação - Tabela 7.1'!$B$19, "" )</f>
        <v/>
      </c>
      <c r="C3315" s="62" t="str">
        <f>IFERROR(INDEX('alimentação - Tabela 7.1'!$19:$19,
MATCH(TEXT('Tabela 7.1'!A3315,"mmmm/aaaa"),'alimentação - Tabela 7.1'!$5:$5,0)), "")</f>
        <v/>
      </c>
      <c r="D3315" s="62" t="str">
        <f>IFERROR(INDEX('alimentação - Tabela 7.1'!$19:$19,
MATCH(TEXT('Tabela 7.1'!$A3315,"mmmm/aaaa"),'alimentação - Tabela 7.1'!$5:$5,0)+1), "")</f>
        <v/>
      </c>
      <c r="E3315" s="62" t="str">
        <f>IFERROR(INDEX('alimentação - Tabela 7.1'!$19:$19,
MATCH(TEXT('Tabela 7.1'!$A3315,"mmmm/aaaa"),'alimentação - Tabela 7.1'!$5:$5,0)+2), "")</f>
        <v/>
      </c>
      <c r="F3315" s="62" t="str">
        <f>IFERROR(INDEX('alimentação - Tabela 7.1'!$19:$19,
MATCH(TEXT('Tabela 7.1'!$A3315,"mmmm/aaaa"),'alimentação - Tabela 7.1'!$5:$5,0)+3), "")</f>
        <v/>
      </c>
      <c r="G3315" s="95" t="str">
        <f>IFERROR(INDEX('alimentação - Tabela 7.1'!$19:$19,
MATCH(TEXT('Tabela 7.1'!$A3315,"mmmm/aaaa"),'alimentação - Tabela 7.1'!$5:$5,0)+4), "")</f>
        <v/>
      </c>
    </row>
    <row r="3316" spans="1:7" ht="18" customHeight="1" x14ac:dyDescent="0.25">
      <c r="A3316" s="59" t="str">
        <f>IF(
   SUMPRODUCT(--('alimentação - Tabela 7.1'!$5:$5=TEXT(DATE(2020,INT((ROW(A3314)-1)/33)+1,1),"mmmm/aaaa"))) &gt; 0,
   TEXT(DATE(2020,INT((ROW(A3314)-1)/33)+1,1),"mmm/aa"),
   ""
)</f>
        <v/>
      </c>
      <c r="B3316" s="61" t="str">
        <f>IF(A3316&lt;&gt;"", 'alimentação - Tabela 7.1'!$B$20, "" )</f>
        <v/>
      </c>
      <c r="C3316" s="62" t="str">
        <f>IFERROR(INDEX('alimentação - Tabela 7.1'!$20:$20,
MATCH(TEXT('Tabela 7.1'!A3316,"mmmm/aaaa"),'alimentação - Tabela 7.1'!$5:$5,0)), "")</f>
        <v/>
      </c>
      <c r="D3316" s="62" t="str">
        <f>IFERROR(INDEX('alimentação - Tabela 7.1'!$20:$20,
MATCH(TEXT('Tabela 7.1'!$A3316,"mmmm/aaaa"),'alimentação - Tabela 7.1'!$5:$5,0)+1), "")</f>
        <v/>
      </c>
      <c r="E3316" s="62" t="str">
        <f>IFERROR(INDEX('alimentação - Tabela 7.1'!$20:$20,
MATCH(TEXT('Tabela 7.1'!$A3316,"mmmm/aaaa"),'alimentação - Tabela 7.1'!$5:$5,0)+2), "")</f>
        <v/>
      </c>
      <c r="F3316" s="62" t="str">
        <f>IFERROR(INDEX('alimentação - Tabela 7.1'!$20:$20,
MATCH(TEXT('Tabela 7.1'!$A3316,"mmmm/aaaa"),'alimentação - Tabela 7.1'!$5:$5,0)+3), "")</f>
        <v/>
      </c>
      <c r="G3316" s="95" t="str">
        <f>IFERROR(INDEX('alimentação - Tabela 7.1'!$20:$20,
MATCH(TEXT('Tabela 7.1'!$A3316,"mmmm/aaaa"),'alimentação - Tabela 7.1'!$5:$5,0)+4), "")</f>
        <v/>
      </c>
    </row>
    <row r="3317" spans="1:7" ht="18" customHeight="1" x14ac:dyDescent="0.25">
      <c r="A3317" s="59" t="str">
        <f>IF(
   SUMPRODUCT(--('alimentação - Tabela 7.1'!$5:$5=TEXT(DATE(2020,INT((ROW(A3315)-1)/33)+1,1),"mmmm/aaaa"))) &gt; 0,
   TEXT(DATE(2020,INT((ROW(A3315)-1)/33)+1,1),"mmm/aa"),
   ""
)</f>
        <v/>
      </c>
      <c r="B3317" s="61" t="str">
        <f>IF(A3317&lt;&gt;"", 'alimentação - Tabela 7.1'!$B$21, "" )</f>
        <v/>
      </c>
      <c r="C3317" s="62" t="str">
        <f>IFERROR(INDEX('alimentação - Tabela 7.1'!$21:$21,
MATCH(TEXT('Tabela 7.1'!A3317,"mmmm/aaaa"),'alimentação - Tabela 7.1'!$5:$5,0)), "")</f>
        <v/>
      </c>
      <c r="D3317" s="62" t="str">
        <f>IFERROR(INDEX('alimentação - Tabela 7.1'!$21:$21,
MATCH(TEXT('Tabela 7.1'!$A3317,"mmmm/aaaa"),'alimentação - Tabela 7.1'!$5:$5,0)+1), "")</f>
        <v/>
      </c>
      <c r="E3317" s="62" t="str">
        <f>IFERROR(INDEX('alimentação - Tabela 7.1'!$21:$21,
MATCH(TEXT('Tabela 7.1'!$A3317,"mmmm/aaaa"),'alimentação - Tabela 7.1'!$5:$5,0)+2), "")</f>
        <v/>
      </c>
      <c r="F3317" s="62" t="str">
        <f>IFERROR(INDEX('alimentação - Tabela 7.1'!$21:$21,
MATCH(TEXT('Tabela 7.1'!$A3317,"mmmm/aaaa"),'alimentação - Tabela 7.1'!$5:$5,0)+3), "")</f>
        <v/>
      </c>
      <c r="G3317" s="95" t="str">
        <f>IFERROR(INDEX('alimentação - Tabela 7.1'!$21:$21,
MATCH(TEXT('Tabela 7.1'!$A3317,"mmmm/aaaa"),'alimentação - Tabela 7.1'!$5:$5,0)+4), "")</f>
        <v/>
      </c>
    </row>
    <row r="3318" spans="1:7" ht="18" customHeight="1" x14ac:dyDescent="0.25">
      <c r="A3318" s="59" t="str">
        <f>IF(
   SUMPRODUCT(--('alimentação - Tabela 7.1'!$5:$5=TEXT(DATE(2020,INT((ROW(A3316)-1)/33)+1,1),"mmmm/aaaa"))) &gt; 0,
   TEXT(DATE(2020,INT((ROW(A3316)-1)/33)+1,1),"mmm/aa"),
   ""
)</f>
        <v/>
      </c>
      <c r="B3318" s="61" t="str">
        <f>IF(A3318&lt;&gt;"", 'alimentação - Tabela 7.1'!$B$22, "" )</f>
        <v/>
      </c>
      <c r="C3318" s="62" t="str">
        <f>IFERROR(INDEX('alimentação - Tabela 7.1'!$22:$22,
MATCH(TEXT('Tabela 7.1'!A3318,"mmmm/aaaa"),'alimentação - Tabela 7.1'!$5:$5,0)), "")</f>
        <v/>
      </c>
      <c r="D3318" s="62" t="str">
        <f>IFERROR(INDEX('alimentação - Tabela 7.1'!$22:$22,
MATCH(TEXT('Tabela 7.1'!$A3318,"mmmm/aaaa"),'alimentação - Tabela 7.1'!$5:$5,0)+1), "")</f>
        <v/>
      </c>
      <c r="E3318" s="62" t="str">
        <f>IFERROR(INDEX('alimentação - Tabela 7.1'!$22:$22,
MATCH(TEXT('Tabela 7.1'!$A3318,"mmmm/aaaa"),'alimentação - Tabela 7.1'!$5:$5,0)+2), "")</f>
        <v/>
      </c>
      <c r="F3318" s="62" t="str">
        <f>IFERROR(INDEX('alimentação - Tabela 7.1'!$22:$22,
MATCH(TEXT('Tabela 7.1'!$A3318,"mmmm/aaaa"),'alimentação - Tabela 7.1'!$5:$5,0)+3), "")</f>
        <v/>
      </c>
      <c r="G3318" s="95" t="str">
        <f>IFERROR(INDEX('alimentação - Tabela 7.1'!$22:$22,
MATCH(TEXT('Tabela 7.1'!$A3318,"mmmm/aaaa"),'alimentação - Tabela 7.1'!$5:$5,0)+4), "")</f>
        <v/>
      </c>
    </row>
    <row r="3319" spans="1:7" ht="18" customHeight="1" x14ac:dyDescent="0.25">
      <c r="A3319" s="59" t="str">
        <f>IF(
   SUMPRODUCT(--('alimentação - Tabela 7.1'!$5:$5=TEXT(DATE(2020,INT((ROW(A3317)-1)/33)+1,1),"mmmm/aaaa"))) &gt; 0,
   TEXT(DATE(2020,INT((ROW(A3317)-1)/33)+1,1),"mmm/aa"),
   ""
)</f>
        <v/>
      </c>
      <c r="B3319" s="61" t="str">
        <f>IF(A3319&lt;&gt;"", 'alimentação - Tabela 7.1'!$B$23, "" )</f>
        <v/>
      </c>
      <c r="C3319" s="62" t="str">
        <f>IFERROR(INDEX('alimentação - Tabela 7.1'!$23:$23,
MATCH(TEXT('Tabela 7.1'!A3319,"mmmm/aaaa"),'alimentação - Tabela 7.1'!$5:$5,0)), "")</f>
        <v/>
      </c>
      <c r="D3319" s="62" t="str">
        <f>IFERROR(INDEX('alimentação - Tabela 7.1'!$23:$23,
MATCH(TEXT('Tabela 7.1'!$A3319,"mmmm/aaaa"),'alimentação - Tabela 7.1'!$5:$5,0)+1), "")</f>
        <v/>
      </c>
      <c r="E3319" s="62" t="str">
        <f>IFERROR(INDEX('alimentação - Tabela 7.1'!$23:$23,
MATCH(TEXT('Tabela 7.1'!$A3319,"mmmm/aaaa"),'alimentação - Tabela 7.1'!$5:$5,0)+2), "")</f>
        <v/>
      </c>
      <c r="F3319" s="62" t="str">
        <f>IFERROR(INDEX('alimentação - Tabela 7.1'!$23:$23,
MATCH(TEXT('Tabela 7.1'!$A3319,"mmmm/aaaa"),'alimentação - Tabela 7.1'!$5:$5,0)+3), "")</f>
        <v/>
      </c>
      <c r="G3319" s="95" t="str">
        <f>IFERROR(INDEX('alimentação - Tabela 7.1'!$23:$23,
MATCH(TEXT('Tabela 7.1'!$A3319,"mmmm/aaaa"),'alimentação - Tabela 7.1'!$5:$5,0)+4), "")</f>
        <v/>
      </c>
    </row>
    <row r="3320" spans="1:7" ht="18" customHeight="1" x14ac:dyDescent="0.25">
      <c r="A3320" s="59" t="str">
        <f>IF(
   SUMPRODUCT(--('alimentação - Tabela 7.1'!$5:$5=TEXT(DATE(2020,INT((ROW(A3318)-1)/33)+1,1),"mmmm/aaaa"))) &gt; 0,
   TEXT(DATE(2020,INT((ROW(A3318)-1)/33)+1,1),"mmm/aa"),
   ""
)</f>
        <v/>
      </c>
      <c r="B3320" s="61" t="str">
        <f>IF(A3320&lt;&gt;"", 'alimentação - Tabela 7.1'!$B$24, "" )</f>
        <v/>
      </c>
      <c r="C3320" s="62" t="str">
        <f>IFERROR(INDEX('alimentação - Tabela 7.1'!$24:$24,
MATCH(TEXT('Tabela 7.1'!A3320,"mmmm/aaaa"),'alimentação - Tabela 7.1'!$5:$5,0)), "")</f>
        <v/>
      </c>
      <c r="D3320" s="62" t="str">
        <f>IFERROR(INDEX('alimentação - Tabela 7.1'!$24:$24,
MATCH(TEXT('Tabela 7.1'!$A3320,"mmmm/aaaa"),'alimentação - Tabela 7.1'!$5:$5,0)+1), "")</f>
        <v/>
      </c>
      <c r="E3320" s="62" t="str">
        <f>IFERROR(INDEX('alimentação - Tabela 7.1'!$24:$24,
MATCH(TEXT('Tabela 7.1'!$A3320,"mmmm/aaaa"),'alimentação - Tabela 7.1'!$5:$5,0)+2), "")</f>
        <v/>
      </c>
      <c r="F3320" s="62" t="str">
        <f>IFERROR(INDEX('alimentação - Tabela 7.1'!$24:$24,
MATCH(TEXT('Tabela 7.1'!$A3320,"mmmm/aaaa"),'alimentação - Tabela 7.1'!$5:$5,0)+3), "")</f>
        <v/>
      </c>
      <c r="G3320" s="95" t="str">
        <f>IFERROR(INDEX('alimentação - Tabela 7.1'!$24:$24,
MATCH(TEXT('Tabela 7.1'!$A3320,"mmmm/aaaa"),'alimentação - Tabela 7.1'!$5:$5,0)+4), "")</f>
        <v/>
      </c>
    </row>
    <row r="3321" spans="1:7" ht="18" customHeight="1" x14ac:dyDescent="0.25">
      <c r="A3321" s="59" t="str">
        <f>IF(
   SUMPRODUCT(--('alimentação - Tabela 7.1'!$5:$5=TEXT(DATE(2020,INT((ROW(A3319)-1)/33)+1,1),"mmmm/aaaa"))) &gt; 0,
   TEXT(DATE(2020,INT((ROW(A3319)-1)/33)+1,1),"mmm/aa"),
   ""
)</f>
        <v/>
      </c>
      <c r="B3321" s="61" t="str">
        <f>IF(A3321&lt;&gt;"", 'alimentação - Tabela 7.1'!$B$25, "" )</f>
        <v/>
      </c>
      <c r="C3321" s="62" t="str">
        <f>IFERROR(INDEX('alimentação - Tabela 7.1'!$25:$25,
MATCH(TEXT('Tabela 7.1'!A3321,"mmmm/aaaa"),'alimentação - Tabela 7.1'!$5:$5,0)), "")</f>
        <v/>
      </c>
      <c r="D3321" s="62" t="str">
        <f>IFERROR(INDEX('alimentação - Tabela 7.1'!$25:$25,
MATCH(TEXT('Tabela 7.1'!$A3321,"mmmm/aaaa"),'alimentação - Tabela 7.1'!$5:$5,0)+1), "")</f>
        <v/>
      </c>
      <c r="E3321" s="62" t="str">
        <f>IFERROR(INDEX('alimentação - Tabela 7.1'!$25:$25,
MATCH(TEXT('Tabela 7.1'!$A3321,"mmmm/aaaa"),'alimentação - Tabela 7.1'!$5:$5,0)+2), "")</f>
        <v/>
      </c>
      <c r="F3321" s="62" t="str">
        <f>IFERROR(INDEX('alimentação - Tabela 7.1'!$25:$25,
MATCH(TEXT('Tabela 7.1'!$A3321,"mmmm/aaaa"),'alimentação - Tabela 7.1'!$5:$5,0)+3), "")</f>
        <v/>
      </c>
      <c r="G3321" s="95" t="str">
        <f>IFERROR(INDEX('alimentação - Tabela 7.1'!$25:$25,
MATCH(TEXT('Tabela 7.1'!$A3321,"mmmm/aaaa"),'alimentação - Tabela 7.1'!$5:$5,0)+4), "")</f>
        <v/>
      </c>
    </row>
    <row r="3322" spans="1:7" ht="18" customHeight="1" x14ac:dyDescent="0.25">
      <c r="A3322" s="59" t="str">
        <f>IF(
   SUMPRODUCT(--('alimentação - Tabela 7.1'!$5:$5=TEXT(DATE(2020,INT((ROW(A3320)-1)/33)+1,1),"mmmm/aaaa"))) &gt; 0,
   TEXT(DATE(2020,INT((ROW(A3320)-1)/33)+1,1),"mmm/aa"),
   ""
)</f>
        <v/>
      </c>
      <c r="B3322" s="61" t="str">
        <f>IF(A3322&lt;&gt;"", 'alimentação - Tabela 7.1'!$B$26, "" )</f>
        <v/>
      </c>
      <c r="C3322" s="62" t="str">
        <f>IFERROR(INDEX('alimentação - Tabela 7.1'!$26:$26,
MATCH(TEXT('Tabela 7.1'!A3322,"mmmm/aaaa"),'alimentação - Tabela 7.1'!$5:$5,0)), "")</f>
        <v/>
      </c>
      <c r="D3322" s="62" t="str">
        <f>IFERROR(INDEX('alimentação - Tabela 7.1'!$26:$26,
MATCH(TEXT('Tabela 7.1'!$A3322,"mmmm/aaaa"),'alimentação - Tabela 7.1'!$5:$5,0)+1), "")</f>
        <v/>
      </c>
      <c r="E3322" s="62" t="str">
        <f>IFERROR(INDEX('alimentação - Tabela 7.1'!$26:$26,
MATCH(TEXT('Tabela 7.1'!$A3322,"mmmm/aaaa"),'alimentação - Tabela 7.1'!$5:$5,0)+2), "")</f>
        <v/>
      </c>
      <c r="F3322" s="62" t="str">
        <f>IFERROR(INDEX('alimentação - Tabela 7.1'!$26:$26,
MATCH(TEXT('Tabela 7.1'!$A3322,"mmmm/aaaa"),'alimentação - Tabela 7.1'!$5:$5,0)+3), "")</f>
        <v/>
      </c>
      <c r="G3322" s="95" t="str">
        <f>IFERROR(INDEX('alimentação - Tabela 7.1'!$26:$26,
MATCH(TEXT('Tabela 7.1'!$A3322,"mmmm/aaaa"),'alimentação - Tabela 7.1'!$5:$5,0)+4), "")</f>
        <v/>
      </c>
    </row>
    <row r="3323" spans="1:7" ht="18" customHeight="1" x14ac:dyDescent="0.25">
      <c r="A3323" s="59" t="str">
        <f>IF(
   SUMPRODUCT(--('alimentação - Tabela 7.1'!$5:$5=TEXT(DATE(2020,INT((ROW(A3321)-1)/33)+1,1),"mmmm/aaaa"))) &gt; 0,
   TEXT(DATE(2020,INT((ROW(A3321)-1)/33)+1,1),"mmm/aa"),
   ""
)</f>
        <v/>
      </c>
      <c r="B3323" s="61" t="str">
        <f>IF(A3323&lt;&gt;"", 'alimentação - Tabela 7.1'!$B$27, "" )</f>
        <v/>
      </c>
      <c r="C3323" s="62" t="str">
        <f>IFERROR(INDEX('alimentação - Tabela 7.1'!$27:$27,
MATCH(TEXT('Tabela 7.1'!A3323,"mmmm/aaaa"),'alimentação - Tabela 7.1'!$5:$5,0)), "")</f>
        <v/>
      </c>
      <c r="D3323" s="62" t="str">
        <f>IFERROR(INDEX('alimentação - Tabela 7.1'!$27:$27,
MATCH(TEXT('Tabela 7.1'!$A3323,"mmmm/aaaa"),'alimentação - Tabela 7.1'!$5:$5,0)+1), "")</f>
        <v/>
      </c>
      <c r="E3323" s="62" t="str">
        <f>IFERROR(INDEX('alimentação - Tabela 7.1'!$27:$27,
MATCH(TEXT('Tabela 7.1'!$A3323,"mmmm/aaaa"),'alimentação - Tabela 7.1'!$5:$5,0)+2), "")</f>
        <v/>
      </c>
      <c r="F3323" s="62" t="str">
        <f>IFERROR(INDEX('alimentação - Tabela 7.1'!$27:$27,
MATCH(TEXT('Tabela 7.1'!$A3323,"mmmm/aaaa"),'alimentação - Tabela 7.1'!$5:$5,0)+3), "")</f>
        <v/>
      </c>
      <c r="G3323" s="95" t="str">
        <f>IFERROR(INDEX('alimentação - Tabela 7.1'!$27:$27,
MATCH(TEXT('Tabela 7.1'!$A3323,"mmmm/aaaa"),'alimentação - Tabela 7.1'!$5:$5,0)+4), "")</f>
        <v/>
      </c>
    </row>
    <row r="3324" spans="1:7" ht="18" customHeight="1" x14ac:dyDescent="0.25">
      <c r="A3324" s="59" t="str">
        <f>IF(
   SUMPRODUCT(--('alimentação - Tabela 7.1'!$5:$5=TEXT(DATE(2020,INT((ROW(A3322)-1)/33)+1,1),"mmmm/aaaa"))) &gt; 0,
   TEXT(DATE(2020,INT((ROW(A3322)-1)/33)+1,1),"mmm/aa"),
   ""
)</f>
        <v/>
      </c>
      <c r="B3324" s="61" t="str">
        <f>IF(A3324&lt;&gt;"", 'alimentação - Tabela 7.1'!$B$28, "" )</f>
        <v/>
      </c>
      <c r="C3324" s="62" t="str">
        <f>IFERROR(INDEX('alimentação - Tabela 7.1'!$28:$28,
MATCH(TEXT('Tabela 7.1'!A3324,"mmmm/aaaa"),'alimentação - Tabela 7.1'!$5:$5,0)), "")</f>
        <v/>
      </c>
      <c r="D3324" s="62" t="str">
        <f>IFERROR(INDEX('alimentação - Tabela 7.1'!$28:$28,
MATCH(TEXT('Tabela 7.1'!$A3324,"mmmm/aaaa"),'alimentação - Tabela 7.1'!$5:$5,0)+1), "")</f>
        <v/>
      </c>
      <c r="E3324" s="62" t="str">
        <f>IFERROR(INDEX('alimentação - Tabela 7.1'!$28:$28,
MATCH(TEXT('Tabela 7.1'!$A3324,"mmmm/aaaa"),'alimentação - Tabela 7.1'!$5:$5,0)+2), "")</f>
        <v/>
      </c>
      <c r="F3324" s="62" t="str">
        <f>IFERROR(INDEX('alimentação - Tabela 7.1'!$28:$28,
MATCH(TEXT('Tabela 7.1'!$A3324,"mmmm/aaaa"),'alimentação - Tabela 7.1'!$5:$5,0)+3), "")</f>
        <v/>
      </c>
      <c r="G3324" s="95" t="str">
        <f>IFERROR(INDEX('alimentação - Tabela 7.1'!$28:$28,
MATCH(TEXT('Tabela 7.1'!$A3324,"mmmm/aaaa"),'alimentação - Tabela 7.1'!$5:$5,0)+4), "")</f>
        <v/>
      </c>
    </row>
    <row r="3325" spans="1:7" ht="18" customHeight="1" x14ac:dyDescent="0.25">
      <c r="A3325" s="59" t="str">
        <f>IF(
   SUMPRODUCT(--('alimentação - Tabela 7.1'!$5:$5=TEXT(DATE(2020,INT((ROW(A3323)-1)/33)+1,1),"mmmm/aaaa"))) &gt; 0,
   TEXT(DATE(2020,INT((ROW(A3323)-1)/33)+1,1),"mmm/aa"),
   ""
)</f>
        <v/>
      </c>
      <c r="B3325" s="61" t="str">
        <f>IF(A3325&lt;&gt;"", 'alimentação - Tabela 7.1'!$B$29, "" )</f>
        <v/>
      </c>
      <c r="C3325" s="62" t="str">
        <f>IFERROR(INDEX('alimentação - Tabela 7.1'!$29:$29,
MATCH(TEXT('Tabela 7.1'!A3325,"mmmm/aaaa"),'alimentação - Tabela 7.1'!$5:$5,0)), "")</f>
        <v/>
      </c>
      <c r="D3325" s="62" t="str">
        <f>IFERROR(INDEX('alimentação - Tabela 7.1'!$29:$29,
MATCH(TEXT('Tabela 7.1'!$A3325,"mmmm/aaaa"),'alimentação - Tabela 7.1'!$5:$5,0)+1), "")</f>
        <v/>
      </c>
      <c r="E3325" s="62" t="str">
        <f>IFERROR(INDEX('alimentação - Tabela 7.1'!$29:$29,
MATCH(TEXT('Tabela 7.1'!$A3325,"mmmm/aaaa"),'alimentação - Tabela 7.1'!$5:$5,0)+2), "")</f>
        <v/>
      </c>
      <c r="F3325" s="62" t="str">
        <f>IFERROR(INDEX('alimentação - Tabela 7.1'!$29:$29,
MATCH(TEXT('Tabela 7.1'!$A3325,"mmmm/aaaa"),'alimentação - Tabela 7.1'!$5:$5,0)+3), "")</f>
        <v/>
      </c>
      <c r="G3325" s="95" t="str">
        <f>IFERROR(INDEX('alimentação - Tabela 7.1'!$29:$29,
MATCH(TEXT('Tabela 7.1'!$A3325,"mmmm/aaaa"),'alimentação - Tabela 7.1'!$5:$5,0)+4), "")</f>
        <v/>
      </c>
    </row>
    <row r="3326" spans="1:7" ht="18" customHeight="1" x14ac:dyDescent="0.25">
      <c r="A3326" s="59" t="str">
        <f>IF(
   SUMPRODUCT(--('alimentação - Tabela 7.1'!$5:$5=TEXT(DATE(2020,INT((ROW(A3324)-1)/33)+1,1),"mmmm/aaaa"))) &gt; 0,
   TEXT(DATE(2020,INT((ROW(A3324)-1)/33)+1,1),"mmm/aa"),
   ""
)</f>
        <v/>
      </c>
      <c r="B3326" s="61" t="str">
        <f>IF(A3326&lt;&gt;"", 'alimentação - Tabela 7.1'!$B$30, "" )</f>
        <v/>
      </c>
      <c r="C3326" s="62" t="str">
        <f>IFERROR(INDEX('alimentação - Tabela 7.1'!$30:$30,
MATCH(TEXT('Tabela 7.1'!A3326,"mmmm/aaaa"),'alimentação - Tabela 7.1'!$5:$5,0)), "")</f>
        <v/>
      </c>
      <c r="D3326" s="62" t="str">
        <f>IFERROR(INDEX('alimentação - Tabela 7.1'!$30:$30,
MATCH(TEXT('Tabela 7.1'!$A3326,"mmmm/aaaa"),'alimentação - Tabela 7.1'!$5:$5,0)+1), "")</f>
        <v/>
      </c>
      <c r="E3326" s="62" t="str">
        <f>IFERROR(INDEX('alimentação - Tabela 7.1'!$30:$30,
MATCH(TEXT('Tabela 7.1'!$A3326,"mmmm/aaaa"),'alimentação - Tabela 7.1'!$5:$5,0)+2), "")</f>
        <v/>
      </c>
      <c r="F3326" s="62" t="str">
        <f>IFERROR(INDEX('alimentação - Tabela 7.1'!$30:$30,
MATCH(TEXT('Tabela 7.1'!$A3326,"mmmm/aaaa"),'alimentação - Tabela 7.1'!$5:$5,0)+3), "")</f>
        <v/>
      </c>
      <c r="G3326" s="95" t="str">
        <f>IFERROR(INDEX('alimentação - Tabela 7.1'!$30:$30,
MATCH(TEXT('Tabela 7.1'!$A3326,"mmmm/aaaa"),'alimentação - Tabela 7.1'!$5:$5,0)+4), "")</f>
        <v/>
      </c>
    </row>
    <row r="3327" spans="1:7" ht="18" customHeight="1" x14ac:dyDescent="0.25">
      <c r="A3327" s="59" t="str">
        <f>IF(
   SUMPRODUCT(--('alimentação - Tabela 7.1'!$5:$5=TEXT(DATE(2020,INT((ROW(A3325)-1)/33)+1,1),"mmmm/aaaa"))) &gt; 0,
   TEXT(DATE(2020,INT((ROW(A3325)-1)/33)+1,1),"mmm/aa"),
   ""
)</f>
        <v/>
      </c>
      <c r="B3327" s="61" t="str">
        <f>IF(A3327&lt;&gt;"", 'alimentação - Tabela 7.1'!$B$31, "" )</f>
        <v/>
      </c>
      <c r="C3327" s="62" t="str">
        <f>IFERROR(INDEX('alimentação - Tabela 7.1'!$31:$31,
MATCH(TEXT('Tabela 7.1'!A3327,"mmmm/aaaa"),'alimentação - Tabela 7.1'!$5:$5,0)), "")</f>
        <v/>
      </c>
      <c r="D3327" s="62" t="str">
        <f>IFERROR(INDEX('alimentação - Tabela 7.1'!$31:$31,
MATCH(TEXT('Tabela 7.1'!$A3327,"mmmm/aaaa"),'alimentação - Tabela 7.1'!$5:$5,0)+1), "")</f>
        <v/>
      </c>
      <c r="E3327" s="62" t="str">
        <f>IFERROR(INDEX('alimentação - Tabela 7.1'!$31:$31,
MATCH(TEXT('Tabela 7.1'!$A3327,"mmmm/aaaa"),'alimentação - Tabela 7.1'!$5:$5,0)+2), "")</f>
        <v/>
      </c>
      <c r="F3327" s="62" t="str">
        <f>IFERROR(INDEX('alimentação - Tabela 7.1'!$31:$31,
MATCH(TEXT('Tabela 7.1'!$A3327,"mmmm/aaaa"),'alimentação - Tabela 7.1'!$5:$5,0)+3), "")</f>
        <v/>
      </c>
      <c r="G3327" s="95" t="str">
        <f>IFERROR(INDEX('alimentação - Tabela 7.1'!$31:$31,
MATCH(TEXT('Tabela 7.1'!$A3327,"mmmm/aaaa"),'alimentação - Tabela 7.1'!$5:$5,0)+4), "")</f>
        <v/>
      </c>
    </row>
    <row r="3328" spans="1:7" ht="18" customHeight="1" x14ac:dyDescent="0.25">
      <c r="A3328" s="59" t="str">
        <f>IF(
   SUMPRODUCT(--('alimentação - Tabela 7.1'!$5:$5=TEXT(DATE(2020,INT((ROW(A3326)-1)/33)+1,1),"mmmm/aaaa"))) &gt; 0,
   TEXT(DATE(2020,INT((ROW(A3326)-1)/33)+1,1),"mmm/aa"),
   ""
)</f>
        <v/>
      </c>
      <c r="B3328" s="61" t="str">
        <f>IF(A3328&lt;&gt;"", 'alimentação - Tabela 7.1'!$B$32, "" )</f>
        <v/>
      </c>
      <c r="C3328" s="62" t="str">
        <f>IFERROR(INDEX('alimentação - Tabela 7.1'!$32:$32,
MATCH(TEXT('Tabela 7.1'!A3328,"mmmm/aaaa"),'alimentação - Tabela 7.1'!$5:$5,0)), "")</f>
        <v/>
      </c>
      <c r="D3328" s="62" t="str">
        <f>IFERROR(INDEX('alimentação - Tabela 7.1'!$32:$32,
MATCH(TEXT('Tabela 7.1'!$A3328,"mmmm/aaaa"),'alimentação - Tabela 7.1'!$5:$5,0)+1), "")</f>
        <v/>
      </c>
      <c r="E3328" s="62" t="str">
        <f>IFERROR(INDEX('alimentação - Tabela 7.1'!$32:$32,
MATCH(TEXT('Tabela 7.1'!$A3328,"mmmm/aaaa"),'alimentação - Tabela 7.1'!$5:$5,0)+2), "")</f>
        <v/>
      </c>
      <c r="F3328" s="62" t="str">
        <f>IFERROR(INDEX('alimentação - Tabela 7.1'!$32:$32,
MATCH(TEXT('Tabela 7.1'!$A3328,"mmmm/aaaa"),'alimentação - Tabela 7.1'!$5:$5,0)+3), "")</f>
        <v/>
      </c>
      <c r="G3328" s="95" t="str">
        <f>IFERROR(INDEX('alimentação - Tabela 7.1'!$32:$32,
MATCH(TEXT('Tabela 7.1'!$A3328,"mmmm/aaaa"),'alimentação - Tabela 7.1'!$5:$5,0)+4), "")</f>
        <v/>
      </c>
    </row>
    <row r="3329" spans="1:7" ht="18" customHeight="1" x14ac:dyDescent="0.25">
      <c r="A3329" s="59" t="str">
        <f>IF(
   SUMPRODUCT(--('alimentação - Tabela 7.1'!$5:$5=TEXT(DATE(2020,INT((ROW(A3327)-1)/33)+1,1),"mmmm/aaaa"))) &gt; 0,
   TEXT(DATE(2020,INT((ROW(A3327)-1)/33)+1,1),"mmm/aa"),
   ""
)</f>
        <v/>
      </c>
      <c r="B3329" s="61" t="str">
        <f>IF(A3329&lt;&gt;"", 'alimentação - Tabela 7.1'!$B$33, "" )</f>
        <v/>
      </c>
      <c r="C3329" s="62" t="str">
        <f>IFERROR(INDEX('alimentação - Tabela 7.1'!$33:$33,
MATCH(TEXT('Tabela 7.1'!A3329,"mmmm/aaaa"),'alimentação - Tabela 7.1'!$5:$5,0)), "")</f>
        <v/>
      </c>
      <c r="D3329" s="62" t="str">
        <f>IFERROR(INDEX('alimentação - Tabela 7.1'!$33:$33,
MATCH(TEXT('Tabela 7.1'!$A3329,"mmmm/aaaa"),'alimentação - Tabela 7.1'!$5:$5,0)+1), "")</f>
        <v/>
      </c>
      <c r="E3329" s="62" t="str">
        <f>IFERROR(INDEX('alimentação - Tabela 7.1'!$33:$33,
MATCH(TEXT('Tabela 7.1'!$A3329,"mmmm/aaaa"),'alimentação - Tabela 7.1'!$5:$5,0)+2), "")</f>
        <v/>
      </c>
      <c r="F3329" s="62" t="str">
        <f>IFERROR(INDEX('alimentação - Tabela 7.1'!$33:$33,
MATCH(TEXT('Tabela 7.1'!$A3329,"mmmm/aaaa"),'alimentação - Tabela 7.1'!$5:$5,0)+3), "")</f>
        <v/>
      </c>
      <c r="G3329" s="95" t="str">
        <f>IFERROR(INDEX('alimentação - Tabela 7.1'!$33:$33,
MATCH(TEXT('Tabela 7.1'!$A3329,"mmmm/aaaa"),'alimentação - Tabela 7.1'!$5:$5,0)+4), "")</f>
        <v/>
      </c>
    </row>
    <row r="3330" spans="1:7" ht="18" customHeight="1" x14ac:dyDescent="0.25">
      <c r="A3330" s="59" t="str">
        <f>IF(
   SUMPRODUCT(--('alimentação - Tabela 7.1'!$5:$5=TEXT(DATE(2020,INT((ROW(A3328)-1)/33)+1,1),"mmmm/aaaa"))) &gt; 0,
   TEXT(DATE(2020,INT((ROW(A3328)-1)/33)+1,1),"mmm/aa"),
   ""
)</f>
        <v/>
      </c>
      <c r="B3330" s="61" t="str">
        <f>IF(A3330&lt;&gt;"", 'alimentação - Tabela 7.1'!$B$34, "" )</f>
        <v/>
      </c>
      <c r="C3330" s="62" t="str">
        <f>IFERROR(INDEX('alimentação - Tabela 7.1'!$34:$34,
MATCH(TEXT('Tabela 7.1'!A3330,"mmmm/aaaa"),'alimentação - Tabela 7.1'!$5:$5,0)), "")</f>
        <v/>
      </c>
      <c r="D3330" s="62" t="str">
        <f>IFERROR(INDEX('alimentação - Tabela 7.1'!$34:$34,
MATCH(TEXT('Tabela 7.1'!$A3330,"mmmm/aaaa"),'alimentação - Tabela 7.1'!$5:$5,0)+1), "")</f>
        <v/>
      </c>
      <c r="E3330" s="62" t="str">
        <f>IFERROR(INDEX('alimentação - Tabela 7.1'!$34:$34,
MATCH(TEXT('Tabela 7.1'!$A3330,"mmmm/aaaa"),'alimentação - Tabela 7.1'!$5:$5,0)+2), "")</f>
        <v/>
      </c>
      <c r="F3330" s="62" t="str">
        <f>IFERROR(INDEX('alimentação - Tabela 7.1'!$34:$34,
MATCH(TEXT('Tabela 7.1'!$A3330,"mmmm/aaaa"),'alimentação - Tabela 7.1'!$5:$5,0)+3), "")</f>
        <v/>
      </c>
      <c r="G3330" s="95" t="str">
        <f>IFERROR(INDEX('alimentação - Tabela 7.1'!$34:$34,
MATCH(TEXT('Tabela 7.1'!$A3330,"mmmm/aaaa"),'alimentação - Tabela 7.1'!$5:$5,0)+4), "")</f>
        <v/>
      </c>
    </row>
    <row r="3331" spans="1:7" ht="18" customHeight="1" x14ac:dyDescent="0.25">
      <c r="A3331" s="59" t="str">
        <f>IF(
   SUMPRODUCT(--('alimentação - Tabela 7.1'!$5:$5=TEXT(DATE(2020,INT((ROW(A3329)-1)/33)+1,1),"mmmm/aaaa"))) &gt; 0,
   TEXT(DATE(2020,INT((ROW(A3329)-1)/33)+1,1),"mmm/aa"),
   ""
)</f>
        <v/>
      </c>
      <c r="B3331" s="61" t="str">
        <f>IF(A3331&lt;&gt;"", 'alimentação - Tabela 7.1'!$B$35, "" )</f>
        <v/>
      </c>
      <c r="C3331" s="62" t="str">
        <f>IFERROR(INDEX('alimentação - Tabela 7.1'!$35:$35,
MATCH(TEXT('Tabela 7.1'!A3331,"mmmm/aaaa"),'alimentação - Tabela 7.1'!$5:$5,0)), "")</f>
        <v/>
      </c>
      <c r="D3331" s="62" t="str">
        <f>IFERROR(INDEX('alimentação - Tabela 7.1'!$35:$35,
MATCH(TEXT('Tabela 7.1'!$A3331,"mmmm/aaaa"),'alimentação - Tabela 7.1'!$5:$5,0)+1), "")</f>
        <v/>
      </c>
      <c r="E3331" s="62" t="str">
        <f>IFERROR(INDEX('alimentação - Tabela 7.1'!$35:$35,
MATCH(TEXT('Tabela 7.1'!$A3331,"mmmm/aaaa"),'alimentação - Tabela 7.1'!$5:$5,0)+2), "")</f>
        <v/>
      </c>
      <c r="F3331" s="62" t="str">
        <f>IFERROR(INDEX('alimentação - Tabela 7.1'!$35:$35,
MATCH(TEXT('Tabela 7.1'!$A3331,"mmmm/aaaa"),'alimentação - Tabela 7.1'!$5:$5,0)+3), "")</f>
        <v/>
      </c>
      <c r="G3331" s="95" t="str">
        <f>IFERROR(INDEX('alimentação - Tabela 7.1'!$35:$35,
MATCH(TEXT('Tabela 7.1'!$A3331,"mmmm/aaaa"),'alimentação - Tabela 7.1'!$5:$5,0)+4), "")</f>
        <v/>
      </c>
    </row>
    <row r="3332" spans="1:7" ht="18" customHeight="1" x14ac:dyDescent="0.25">
      <c r="A3332" s="59" t="str">
        <f>IF(
   SUMPRODUCT(--('alimentação - Tabela 7.1'!$5:$5=TEXT(DATE(2020,INT((ROW(A3330)-1)/33)+1,1),"mmmm/aaaa"))) &gt; 0,
   TEXT(DATE(2020,INT((ROW(A3330)-1)/33)+1,1),"mmm/aa"),
   ""
)</f>
        <v/>
      </c>
      <c r="B3332" s="61" t="str">
        <f>IF(A3332&lt;&gt;"", 'alimentação - Tabela 7.1'!$B$36, "" )</f>
        <v/>
      </c>
      <c r="C3332" s="62" t="str">
        <f>IFERROR(INDEX('alimentação - Tabela 7.1'!$36:$36,
MATCH(TEXT('Tabela 7.1'!A3332,"mmmm/aaaa"),'alimentação - Tabela 7.1'!$5:$5,0)), "")</f>
        <v/>
      </c>
      <c r="D3332" s="62" t="str">
        <f>IFERROR(INDEX('alimentação - Tabela 7.1'!$36:$36,
MATCH(TEXT('Tabela 7.1'!$A3332,"mmmm/aaaa"),'alimentação - Tabela 7.1'!$5:$5,0)+1), "")</f>
        <v/>
      </c>
      <c r="E3332" s="62" t="str">
        <f>IFERROR(INDEX('alimentação - Tabela 7.1'!$36:$36,
MATCH(TEXT('Tabela 7.1'!$A3332,"mmmm/aaaa"),'alimentação - Tabela 7.1'!$5:$5,0)+2), "")</f>
        <v/>
      </c>
      <c r="F3332" s="62" t="str">
        <f>IFERROR(INDEX('alimentação - Tabela 7.1'!$36:$36,
MATCH(TEXT('Tabela 7.1'!$A3332,"mmmm/aaaa"),'alimentação - Tabela 7.1'!$5:$5,0)+3), "")</f>
        <v/>
      </c>
      <c r="G3332" s="95" t="str">
        <f>IFERROR(INDEX('alimentação - Tabela 7.1'!$36:$36,
MATCH(TEXT('Tabela 7.1'!$A3332,"mmmm/aaaa"),'alimentação - Tabela 7.1'!$5:$5,0)+4), "")</f>
        <v/>
      </c>
    </row>
    <row r="3333" spans="1:7" ht="18" customHeight="1" x14ac:dyDescent="0.25">
      <c r="A3333" s="59" t="str">
        <f>IF(
   SUMPRODUCT(--('alimentação - Tabela 7.1'!$5:$5=TEXT(DATE(2020,INT((ROW(A3331)-1)/33)+1,1),"mmmm/aaaa"))) &gt; 0,
   TEXT(DATE(2020,INT((ROW(A3331)-1)/33)+1,1),"mmm/aa"),
   ""
)</f>
        <v/>
      </c>
      <c r="B3333" s="61" t="str">
        <f>IF(A3333&lt;&gt;"", 'alimentação - Tabela 7.1'!$B$37, "" )</f>
        <v/>
      </c>
      <c r="C3333" s="62" t="str">
        <f>IFERROR(INDEX('alimentação - Tabela 7.1'!$37:$37,
MATCH(TEXT('Tabela 7.1'!A3333,"mmmm/aaaa"),'alimentação - Tabela 7.1'!$5:$5,0)), "")</f>
        <v/>
      </c>
      <c r="D3333" s="62" t="str">
        <f>IFERROR(INDEX('alimentação - Tabela 7.1'!$37:$37,
MATCH(TEXT('Tabela 7.1'!$A3333,"mmmm/aaaa"),'alimentação - Tabela 7.1'!$5:$5,0)+1), "")</f>
        <v/>
      </c>
      <c r="E3333" s="62" t="str">
        <f>IFERROR(INDEX('alimentação - Tabela 7.1'!$37:$37,
MATCH(TEXT('Tabela 7.1'!$A3333,"mmmm/aaaa"),'alimentação - Tabela 7.1'!$5:$5,0)+2), "")</f>
        <v/>
      </c>
      <c r="F3333" s="62" t="str">
        <f>IFERROR(INDEX('alimentação - Tabela 7.1'!$37:$37,
MATCH(TEXT('Tabela 7.1'!$A3333,"mmmm/aaaa"),'alimentação - Tabela 7.1'!$5:$5,0)+3), "")</f>
        <v/>
      </c>
      <c r="G3333" s="95" t="str">
        <f>IFERROR(INDEX('alimentação - Tabela 7.1'!$37:$37,
MATCH(TEXT('Tabela 7.1'!$A3333,"mmmm/aaaa"),'alimentação - Tabela 7.1'!$5:$5,0)+4), "")</f>
        <v/>
      </c>
    </row>
    <row r="3334" spans="1:7" ht="18" customHeight="1" x14ac:dyDescent="0.25">
      <c r="A3334" s="59" t="str">
        <f>IF(
   SUMPRODUCT(--('alimentação - Tabela 7.1'!$5:$5=TEXT(DATE(2020,INT((ROW(A3332)-1)/33)+1,1),"mmmm/aaaa"))) &gt; 0,
   TEXT(DATE(2020,INT((ROW(A3332)-1)/33)+1,1),"mmm/aa"),
   ""
)</f>
        <v/>
      </c>
      <c r="B3334" s="61" t="str">
        <f>IF(A3334&lt;&gt;"", 'alimentação - Tabela 7.1'!$B$38, "" )</f>
        <v/>
      </c>
      <c r="C3334" s="62" t="str">
        <f>IFERROR(INDEX('alimentação - Tabela 7.1'!$38:$38,
MATCH(TEXT('Tabela 7.1'!A3334,"mmmm/aaaa"),'alimentação - Tabela 7.1'!$5:$5,0)), "")</f>
        <v/>
      </c>
      <c r="D3334" s="62" t="str">
        <f>IFERROR(INDEX('alimentação - Tabela 7.1'!$38:$38,
MATCH(TEXT('Tabela 7.1'!$A3334,"mmmm/aaaa"),'alimentação - Tabela 7.1'!$5:$5,0)+1), "")</f>
        <v/>
      </c>
      <c r="E3334" s="62" t="str">
        <f>IFERROR(INDEX('alimentação - Tabela 7.1'!$38:$38,
MATCH(TEXT('Tabela 7.1'!$A3334,"mmmm/aaaa"),'alimentação - Tabela 7.1'!$5:$5,0)+2), "")</f>
        <v/>
      </c>
      <c r="F3334" s="62" t="str">
        <f>IFERROR(INDEX('alimentação - Tabela 7.1'!$38:$38,
MATCH(TEXT('Tabela 7.1'!$A3334,"mmmm/aaaa"),'alimentação - Tabela 7.1'!$5:$5,0)+3), "")</f>
        <v/>
      </c>
      <c r="G3334" s="95" t="str">
        <f>IFERROR(INDEX('alimentação - Tabela 7.1'!$38:$38,
MATCH(TEXT('Tabela 7.1'!$A3334,"mmmm/aaaa"),'alimentação - Tabela 7.1'!$5:$5,0)+4), "")</f>
        <v/>
      </c>
    </row>
    <row r="3335" spans="1:7" ht="18" customHeight="1" x14ac:dyDescent="0.25">
      <c r="A3335" s="59" t="str">
        <f>IF(
   SUMPRODUCT(--('alimentação - Tabela 7.1'!$5:$5=TEXT(DATE(2020,INT((ROW(A3333)-1)/33)+1,1),"mmmm/aaaa"))) &gt; 0,
   TEXT(DATE(2020,INT((ROW(A3333)-1)/33)+1,1),"mmm/aa"),
   ""
)</f>
        <v/>
      </c>
      <c r="B3335" s="61" t="str">
        <f>IF(A3335&lt;&gt;"", 'alimentação - Tabela 7.1'!$B$39, "" )</f>
        <v/>
      </c>
      <c r="C3335" s="62" t="str">
        <f>IFERROR(INDEX('alimentação - Tabela 7.1'!$39:$39,
MATCH(TEXT('Tabela 7.1'!A3335,"mmmm/aaaa"),'alimentação - Tabela 7.1'!$5:$5,0)), "")</f>
        <v/>
      </c>
      <c r="D3335" s="62" t="str">
        <f>IFERROR(INDEX('alimentação - Tabela 7.1'!$39:$39,
MATCH(TEXT('Tabela 7.1'!$A3335,"mmmm/aaaa"),'alimentação - Tabela 7.1'!$5:$5,0)+1), "")</f>
        <v/>
      </c>
      <c r="E3335" s="62" t="str">
        <f>IFERROR(INDEX('alimentação - Tabela 7.1'!$39:$39,
MATCH(TEXT('Tabela 7.1'!$A3335,"mmmm/aaaa"),'alimentação - Tabela 7.1'!$5:$5,0)+2), "")</f>
        <v/>
      </c>
      <c r="F3335" s="62" t="str">
        <f>IFERROR(INDEX('alimentação - Tabela 7.1'!$39:$39,
MATCH(TEXT('Tabela 7.1'!$A3335,"mmmm/aaaa"),'alimentação - Tabela 7.1'!$5:$5,0)+3), "")</f>
        <v/>
      </c>
      <c r="G3335" s="95" t="str">
        <f>IFERROR(INDEX('alimentação - Tabela 7.1'!$39:$39,
MATCH(TEXT('Tabela 7.1'!$A3335,"mmmm/aaaa"),'alimentação - Tabela 7.1'!$5:$5,0)+4), "")</f>
        <v/>
      </c>
    </row>
    <row r="3336" spans="1:7" ht="18" customHeight="1" x14ac:dyDescent="0.25">
      <c r="A3336" s="59" t="str">
        <f>IF(
   SUMPRODUCT(--('alimentação - Tabela 7.1'!$5:$5=TEXT(DATE(2020,INT((ROW(A3334)-1)/33)+1,1),"mmmm/aaaa"))) &gt; 0,
   TEXT(DATE(2020,INT((ROW(A3334)-1)/33)+1,1),"mmm/aa"),
   ""
)</f>
        <v/>
      </c>
      <c r="B3336" s="61" t="str">
        <f>IF(A3336&lt;&gt;"", 'alimentação - Tabela 7.1'!$B$7, "" )</f>
        <v/>
      </c>
      <c r="C3336" s="62" t="str">
        <f>IFERROR(INDEX('alimentação - Tabela 7.1'!$7:$7,
MATCH(TEXT('Tabela 7.1'!A3336,"mmmm/aaaa"),'alimentação - Tabela 7.1'!$5:$5,0)), "")</f>
        <v/>
      </c>
      <c r="D3336" s="62" t="str">
        <f>IFERROR(INDEX('alimentação - Tabela 7.1'!$7:$7,
MATCH(TEXT('Tabela 7.1'!$A3336,"mmmm/aaaa"),'alimentação - Tabela 7.1'!$5:$5,0)+1), "")</f>
        <v/>
      </c>
      <c r="E3336" s="62" t="str">
        <f>IFERROR(INDEX('alimentação - Tabela 7.1'!$7:$7,
MATCH(TEXT('Tabela 7.1'!$A3336,"mmmm/aaaa"),'alimentação - Tabela 7.1'!$5:$5,0)+2), "")</f>
        <v/>
      </c>
      <c r="F3336" s="62" t="str">
        <f>IFERROR(INDEX('alimentação - Tabela 7.1'!$7:$7,
MATCH(TEXT('Tabela 7.1'!$A3336,"mmmm/aaaa"),'alimentação - Tabela 7.1'!$5:$5,0)+3), "")</f>
        <v/>
      </c>
      <c r="G3336" s="95" t="str">
        <f>IFERROR(INDEX('alimentação - Tabela 7.1'!$7:$7,
MATCH(TEXT('Tabela 7.1'!$A3336,"mmmm/aaaa"),'alimentação - Tabela 7.1'!$5:$5,0)+4), "")</f>
        <v/>
      </c>
    </row>
    <row r="3337" spans="1:7" ht="18" customHeight="1" x14ac:dyDescent="0.25">
      <c r="A3337" s="59" t="str">
        <f>IF(
   SUMPRODUCT(--('alimentação - Tabela 7.1'!$5:$5=TEXT(DATE(2020,INT((ROW(A3335)-1)/33)+1,1),"mmmm/aaaa"))) &gt; 0,
   TEXT(DATE(2020,INT((ROW(A3335)-1)/33)+1,1),"mmm/aa"),
   ""
)</f>
        <v/>
      </c>
      <c r="B3337" s="61" t="str">
        <f>IF(A3337&lt;&gt;"", 'alimentação - Tabela 7.1'!$B$8, "" )</f>
        <v/>
      </c>
      <c r="C3337" s="62" t="str">
        <f>IFERROR(INDEX('alimentação - Tabela 7.1'!$8:$8,
MATCH(TEXT('Tabela 7.1'!A3337,"mmmm/aaaa"),'alimentação - Tabela 7.1'!$5:$5,0)), "")</f>
        <v/>
      </c>
      <c r="D3337" s="62" t="str">
        <f>IFERROR(INDEX('alimentação - Tabela 7.1'!$8:$8,
MATCH(TEXT('Tabela 7.1'!$A3337,"mmmm/aaaa"),'alimentação - Tabela 7.1'!$5:$5,0)+1), "")</f>
        <v/>
      </c>
      <c r="E3337" s="62" t="str">
        <f>IFERROR(INDEX('alimentação - Tabela 7.1'!$8:$8,
MATCH(TEXT('Tabela 7.1'!$A3337,"mmmm/aaaa"),'alimentação - Tabela 7.1'!$5:$5,0)+2), "")</f>
        <v/>
      </c>
      <c r="F3337" s="62" t="str">
        <f>IFERROR(INDEX('alimentação - Tabela 7.1'!$8:$8,
MATCH(TEXT('Tabela 7.1'!$A3337,"mmmm/aaaa"),'alimentação - Tabela 7.1'!$5:$5,0)+3), "")</f>
        <v/>
      </c>
      <c r="G3337" s="95" t="str">
        <f>IFERROR(INDEX('alimentação - Tabela 7.1'!$8:$8,
MATCH(TEXT('Tabela 7.1'!$A3337,"mmmm/aaaa"),'alimentação - Tabela 7.1'!$5:$5,0)+4), "")</f>
        <v/>
      </c>
    </row>
    <row r="3338" spans="1:7" ht="18" customHeight="1" x14ac:dyDescent="0.25">
      <c r="A3338" s="59" t="str">
        <f>IF(
   SUMPRODUCT(--('alimentação - Tabela 7.1'!$5:$5=TEXT(DATE(2020,INT((ROW(A3336)-1)/33)+1,1),"mmmm/aaaa"))) &gt; 0,
   TEXT(DATE(2020,INT((ROW(A3336)-1)/33)+1,1),"mmm/aa"),
   ""
)</f>
        <v/>
      </c>
      <c r="B3338" s="61" t="str">
        <f>IF(A3338&lt;&gt;"", 'alimentação - Tabela 7.1'!$B$9, "" )</f>
        <v/>
      </c>
      <c r="C3338" s="62" t="str">
        <f>IFERROR(INDEX('alimentação - Tabela 7.1'!$9:$9,
MATCH(TEXT('Tabela 7.1'!A3338,"mmmm/aaaa"),'alimentação - Tabela 7.1'!$5:$5,0)), "")</f>
        <v/>
      </c>
      <c r="D3338" s="62" t="str">
        <f>IFERROR(INDEX('alimentação - Tabela 7.1'!$9:$9,
MATCH(TEXT('Tabela 7.1'!$A3338,"mmmm/aaaa"),'alimentação - Tabela 7.1'!$5:$5,0)+1), "")</f>
        <v/>
      </c>
      <c r="E3338" s="62" t="str">
        <f>IFERROR(INDEX('alimentação - Tabela 7.1'!$9:$9,
MATCH(TEXT('Tabela 7.1'!$A3338,"mmmm/aaaa"),'alimentação - Tabela 7.1'!$5:$5,0)+2), "")</f>
        <v/>
      </c>
      <c r="F3338" s="62" t="str">
        <f>IFERROR(INDEX('alimentação - Tabela 7.1'!$9:$9,
MATCH(TEXT('Tabela 7.1'!$A3338,"mmmm/aaaa"),'alimentação - Tabela 7.1'!$5:$5,0)+3), "")</f>
        <v/>
      </c>
      <c r="G3338" s="95" t="str">
        <f>IFERROR(INDEX('alimentação - Tabela 7.1'!$9:$9,
MATCH(TEXT('Tabela 7.1'!$A3338,"mmmm/aaaa"),'alimentação - Tabela 7.1'!$5:$5,0)+4), "")</f>
        <v/>
      </c>
    </row>
    <row r="3339" spans="1:7" ht="18" customHeight="1" x14ac:dyDescent="0.25">
      <c r="A3339" s="59" t="str">
        <f>IF(
   SUMPRODUCT(--('alimentação - Tabela 7.1'!$5:$5=TEXT(DATE(2020,INT((ROW(A3337)-1)/33)+1,1),"mmmm/aaaa"))) &gt; 0,
   TEXT(DATE(2020,INT((ROW(A3337)-1)/33)+1,1),"mmm/aa"),
   ""
)</f>
        <v/>
      </c>
      <c r="B3339" s="61" t="str">
        <f>IF(A3339&lt;&gt;"", 'alimentação - Tabela 7.1'!$B$10, "" )</f>
        <v/>
      </c>
      <c r="C3339" s="62" t="str">
        <f>IFERROR(INDEX('alimentação - Tabela 7.1'!$10:$10,
MATCH(TEXT('Tabela 7.1'!A3339,"mmmm/aaaa"),'alimentação - Tabela 7.1'!$5:$5,0)), "")</f>
        <v/>
      </c>
      <c r="D3339" s="62" t="str">
        <f>IFERROR(INDEX('alimentação - Tabela 7.1'!$10:$10,
MATCH(TEXT('Tabela 7.1'!$A3339,"mmmm/aaaa"),'alimentação - Tabela 7.1'!$5:$5,0)+1), "")</f>
        <v/>
      </c>
      <c r="E3339" s="62" t="str">
        <f>IFERROR(INDEX('alimentação - Tabela 7.1'!$10:$10,
MATCH(TEXT('Tabela 7.1'!$A3339,"mmmm/aaaa"),'alimentação - Tabela 7.1'!$5:$5,0)+2), "")</f>
        <v/>
      </c>
      <c r="F3339" s="62" t="str">
        <f>IFERROR(INDEX('alimentação - Tabela 7.1'!$10:$10,
MATCH(TEXT('Tabela 7.1'!$A3339,"mmmm/aaaa"),'alimentação - Tabela 7.1'!$5:$5,0)+3), "")</f>
        <v/>
      </c>
      <c r="G3339" s="95" t="str">
        <f>IFERROR(INDEX('alimentação - Tabela 7.1'!$10:$10,
MATCH(TEXT('Tabela 7.1'!$A3339,"mmmm/aaaa"),'alimentação - Tabela 7.1'!$5:$5,0)+4), "")</f>
        <v/>
      </c>
    </row>
    <row r="3340" spans="1:7" ht="18" customHeight="1" x14ac:dyDescent="0.25">
      <c r="A3340" s="59" t="str">
        <f>IF(
   SUMPRODUCT(--('alimentação - Tabela 7.1'!$5:$5=TEXT(DATE(2020,INT((ROW(A3338)-1)/33)+1,1),"mmmm/aaaa"))) &gt; 0,
   TEXT(DATE(2020,INT((ROW(A3338)-1)/33)+1,1),"mmm/aa"),
   ""
)</f>
        <v/>
      </c>
      <c r="B3340" s="61" t="str">
        <f>IF(A3340&lt;&gt;"", 'alimentação - Tabela 7.1'!$B$11, "" )</f>
        <v/>
      </c>
      <c r="C3340" s="62" t="str">
        <f>IFERROR(INDEX('alimentação - Tabela 7.1'!$11:$11,
MATCH(TEXT('Tabela 7.1'!A3340,"mmmm/aaaa"),'alimentação - Tabela 7.1'!$5:$5,0)), "")</f>
        <v/>
      </c>
      <c r="D3340" s="62" t="str">
        <f>IFERROR(INDEX('alimentação - Tabela 7.1'!$11:$11,
MATCH(TEXT('Tabela 7.1'!$A3340,"mmmm/aaaa"),'alimentação - Tabela 7.1'!$5:$5,0)+1), "")</f>
        <v/>
      </c>
      <c r="E3340" s="62" t="str">
        <f>IFERROR(INDEX('alimentação - Tabela 7.1'!$11:$11,
MATCH(TEXT('Tabela 7.1'!$A3340,"mmmm/aaaa"),'alimentação - Tabela 7.1'!$5:$5,0)+2), "")</f>
        <v/>
      </c>
      <c r="F3340" s="62" t="str">
        <f>IFERROR(INDEX('alimentação - Tabela 7.1'!$11:$11,
MATCH(TEXT('Tabela 7.1'!$A3340,"mmmm/aaaa"),'alimentação - Tabela 7.1'!$5:$5,0)+3), "")</f>
        <v/>
      </c>
      <c r="G3340" s="95" t="str">
        <f>IFERROR(INDEX('alimentação - Tabela 7.1'!$11:$11,
MATCH(TEXT('Tabela 7.1'!$A3340,"mmmm/aaaa"),'alimentação - Tabela 7.1'!$5:$5,0)+4), "")</f>
        <v/>
      </c>
    </row>
    <row r="3341" spans="1:7" ht="18" customHeight="1" x14ac:dyDescent="0.25">
      <c r="A3341" s="59" t="str">
        <f>IF(
   SUMPRODUCT(--('alimentação - Tabela 7.1'!$5:$5=TEXT(DATE(2020,INT((ROW(A3339)-1)/33)+1,1),"mmmm/aaaa"))) &gt; 0,
   TEXT(DATE(2020,INT((ROW(A3339)-1)/33)+1,1),"mmm/aa"),
   ""
)</f>
        <v/>
      </c>
      <c r="B3341" s="61" t="str">
        <f>IF(A3341&lt;&gt;"", 'alimentação - Tabela 7.1'!$B$12, "" )</f>
        <v/>
      </c>
      <c r="C3341" s="62" t="str">
        <f>IFERROR(INDEX('alimentação - Tabela 7.1'!$12:$12,
MATCH(TEXT('Tabela 7.1'!A3341,"mmmm/aaaa"),'alimentação - Tabela 7.1'!$5:$5,0)), "")</f>
        <v/>
      </c>
      <c r="D3341" s="62" t="str">
        <f>IFERROR(INDEX('alimentação - Tabela 7.1'!$12:$12,
MATCH(TEXT('Tabela 7.1'!$A3341,"mmmm/aaaa"),'alimentação - Tabela 7.1'!$5:$5,0)+1), "")</f>
        <v/>
      </c>
      <c r="E3341" s="62" t="str">
        <f>IFERROR(INDEX('alimentação - Tabela 7.1'!$12:$12,
MATCH(TEXT('Tabela 7.1'!$A3341,"mmmm/aaaa"),'alimentação - Tabela 7.1'!$5:$5,0)+2), "")</f>
        <v/>
      </c>
      <c r="F3341" s="62" t="str">
        <f>IFERROR(INDEX('alimentação - Tabela 7.1'!$12:$12,
MATCH(TEXT('Tabela 7.1'!$A3341,"mmmm/aaaa"),'alimentação - Tabela 7.1'!$5:$5,0)+3), "")</f>
        <v/>
      </c>
      <c r="G3341" s="95" t="str">
        <f>IFERROR(INDEX('alimentação - Tabela 7.1'!$12:$12,
MATCH(TEXT('Tabela 7.1'!$A3341,"mmmm/aaaa"),'alimentação - Tabela 7.1'!$5:$5,0)+4), "")</f>
        <v/>
      </c>
    </row>
    <row r="3342" spans="1:7" ht="18" customHeight="1" x14ac:dyDescent="0.25">
      <c r="A3342" s="59" t="str">
        <f>IF(
   SUMPRODUCT(--('alimentação - Tabela 7.1'!$5:$5=TEXT(DATE(2020,INT((ROW(A3340)-1)/33)+1,1),"mmmm/aaaa"))) &gt; 0,
   TEXT(DATE(2020,INT((ROW(A3340)-1)/33)+1,1),"mmm/aa"),
   ""
)</f>
        <v/>
      </c>
      <c r="B3342" s="61" t="str">
        <f>IF(A3342&lt;&gt;"", 'alimentação - Tabela 7.1'!$B$13, "" )</f>
        <v/>
      </c>
      <c r="C3342" s="62" t="str">
        <f>IFERROR(INDEX('alimentação - Tabela 7.1'!$13:$13,
MATCH(TEXT('Tabela 7.1'!A3342,"mmmm/aaaa"),'alimentação - Tabela 7.1'!$5:$5,0)), "")</f>
        <v/>
      </c>
      <c r="D3342" s="62" t="str">
        <f>IFERROR(INDEX('alimentação - Tabela 7.1'!$13:$13,
MATCH(TEXT('Tabela 7.1'!$A3342,"mmmm/aaaa"),'alimentação - Tabela 7.1'!$5:$5,0)+1), "")</f>
        <v/>
      </c>
      <c r="E3342" s="62" t="str">
        <f>IFERROR(INDEX('alimentação - Tabela 7.1'!$13:$13,
MATCH(TEXT('Tabela 7.1'!$A3342,"mmmm/aaaa"),'alimentação - Tabela 7.1'!$5:$5,0)+2), "")</f>
        <v/>
      </c>
      <c r="F3342" s="62" t="str">
        <f>IFERROR(INDEX('alimentação - Tabela 7.1'!$13:$13,
MATCH(TEXT('Tabela 7.1'!$A3342,"mmmm/aaaa"),'alimentação - Tabela 7.1'!$5:$5,0)+3), "")</f>
        <v/>
      </c>
      <c r="G3342" s="95" t="str">
        <f>IFERROR(INDEX('alimentação - Tabela 7.1'!$13:$13,
MATCH(TEXT('Tabela 7.1'!$A3342,"mmmm/aaaa"),'alimentação - Tabela 7.1'!$5:$5,0)+4), "")</f>
        <v/>
      </c>
    </row>
    <row r="3343" spans="1:7" ht="18" customHeight="1" x14ac:dyDescent="0.25">
      <c r="A3343" s="59" t="str">
        <f>IF(
   SUMPRODUCT(--('alimentação - Tabela 7.1'!$5:$5=TEXT(DATE(2020,INT((ROW(A3341)-1)/33)+1,1),"mmmm/aaaa"))) &gt; 0,
   TEXT(DATE(2020,INT((ROW(A3341)-1)/33)+1,1),"mmm/aa"),
   ""
)</f>
        <v/>
      </c>
      <c r="B3343" s="61" t="str">
        <f>IF(A3343&lt;&gt;"", 'alimentação - Tabela 7.1'!$B$14, "" )</f>
        <v/>
      </c>
      <c r="C3343" s="62" t="str">
        <f>IFERROR(INDEX('alimentação - Tabela 7.1'!$14:$14,
MATCH(TEXT('Tabela 7.1'!A3343,"mmmm/aaaa"),'alimentação - Tabela 7.1'!$5:$5,0)), "")</f>
        <v/>
      </c>
      <c r="D3343" s="62" t="str">
        <f>IFERROR(INDEX('alimentação - Tabela 7.1'!$14:$14,
MATCH(TEXT('Tabela 7.1'!$A3343,"mmmm/aaaa"),'alimentação - Tabela 7.1'!$5:$5,0)+1), "")</f>
        <v/>
      </c>
      <c r="E3343" s="62" t="str">
        <f>IFERROR(INDEX('alimentação - Tabela 7.1'!$14:$14,
MATCH(TEXT('Tabela 7.1'!$A3343,"mmmm/aaaa"),'alimentação - Tabela 7.1'!$5:$5,0)+2), "")</f>
        <v/>
      </c>
      <c r="F3343" s="62" t="str">
        <f>IFERROR(INDEX('alimentação - Tabela 7.1'!$14:$14,
MATCH(TEXT('Tabela 7.1'!$A3343,"mmmm/aaaa"),'alimentação - Tabela 7.1'!$5:$5,0)+3), "")</f>
        <v/>
      </c>
      <c r="G3343" s="95" t="str">
        <f>IFERROR(INDEX('alimentação - Tabela 7.1'!$14:$14,
MATCH(TEXT('Tabela 7.1'!$A3343,"mmmm/aaaa"),'alimentação - Tabela 7.1'!$5:$5,0)+4), "")</f>
        <v/>
      </c>
    </row>
    <row r="3344" spans="1:7" ht="18" customHeight="1" x14ac:dyDescent="0.25">
      <c r="A3344" s="59" t="str">
        <f>IF(
   SUMPRODUCT(--('alimentação - Tabela 7.1'!$5:$5=TEXT(DATE(2020,INT((ROW(A3342)-1)/33)+1,1),"mmmm/aaaa"))) &gt; 0,
   TEXT(DATE(2020,INT((ROW(A3342)-1)/33)+1,1),"mmm/aa"),
   ""
)</f>
        <v/>
      </c>
      <c r="B3344" s="61" t="str">
        <f>IF(A3344&lt;&gt;"", 'alimentação - Tabela 7.1'!$B$15, "" )</f>
        <v/>
      </c>
      <c r="C3344" s="62" t="str">
        <f>IFERROR(INDEX('alimentação - Tabela 7.1'!$15:$15,
MATCH(TEXT('Tabela 7.1'!A3344,"mmmm/aaaa"),'alimentação - Tabela 7.1'!$5:$5,0)), "")</f>
        <v/>
      </c>
      <c r="D3344" s="62" t="str">
        <f>IFERROR(INDEX('alimentação - Tabela 7.1'!$15:$15,
MATCH(TEXT('Tabela 7.1'!$A3344,"mmmm/aaaa"),'alimentação - Tabela 7.1'!$5:$5,0)+1), "")</f>
        <v/>
      </c>
      <c r="E3344" s="62" t="str">
        <f>IFERROR(INDEX('alimentação - Tabela 7.1'!$15:$15,
MATCH(TEXT('Tabela 7.1'!$A3344,"mmmm/aaaa"),'alimentação - Tabela 7.1'!$5:$5,0)+2), "")</f>
        <v/>
      </c>
      <c r="F3344" s="62" t="str">
        <f>IFERROR(INDEX('alimentação - Tabela 7.1'!$15:$15,
MATCH(TEXT('Tabela 7.1'!$A3344,"mmmm/aaaa"),'alimentação - Tabela 7.1'!$5:$5,0)+3), "")</f>
        <v/>
      </c>
      <c r="G3344" s="95" t="str">
        <f>IFERROR(INDEX('alimentação - Tabela 7.1'!$15:$15,
MATCH(TEXT('Tabela 7.1'!$A3344,"mmmm/aaaa"),'alimentação - Tabela 7.1'!$5:$5,0)+4), "")</f>
        <v/>
      </c>
    </row>
    <row r="3345" spans="1:7" ht="18" customHeight="1" x14ac:dyDescent="0.25">
      <c r="A3345" s="59" t="str">
        <f>IF(
   SUMPRODUCT(--('alimentação - Tabela 7.1'!$5:$5=TEXT(DATE(2020,INT((ROW(A3343)-1)/33)+1,1),"mmmm/aaaa"))) &gt; 0,
   TEXT(DATE(2020,INT((ROW(A3343)-1)/33)+1,1),"mmm/aa"),
   ""
)</f>
        <v/>
      </c>
      <c r="B3345" s="61" t="str">
        <f>IF(A3345&lt;&gt;"", 'alimentação - Tabela 7.1'!$B$16, "" )</f>
        <v/>
      </c>
      <c r="C3345" s="62" t="str">
        <f>IFERROR(INDEX('alimentação - Tabela 7.1'!$16:$16,
MATCH(TEXT('Tabela 7.1'!A3345,"mmmm/aaaa"),'alimentação - Tabela 7.1'!$5:$5,0)), "")</f>
        <v/>
      </c>
      <c r="D3345" s="62" t="str">
        <f>IFERROR(INDEX('alimentação - Tabela 7.1'!$16:$16,
MATCH(TEXT('Tabela 7.1'!$A3345,"mmmm/aaaa"),'alimentação - Tabela 7.1'!$5:$5,0)+1), "")</f>
        <v/>
      </c>
      <c r="E3345" s="62" t="str">
        <f>IFERROR(INDEX('alimentação - Tabela 7.1'!$16:$16,
MATCH(TEXT('Tabela 7.1'!$A3345,"mmmm/aaaa"),'alimentação - Tabela 7.1'!$5:$5,0)+2), "")</f>
        <v/>
      </c>
      <c r="F3345" s="62" t="str">
        <f>IFERROR(INDEX('alimentação - Tabela 7.1'!$16:$16,
MATCH(TEXT('Tabela 7.1'!$A3345,"mmmm/aaaa"),'alimentação - Tabela 7.1'!$5:$5,0)+3), "")</f>
        <v/>
      </c>
      <c r="G3345" s="95" t="str">
        <f>IFERROR(INDEX('alimentação - Tabela 7.1'!$16:$16,
MATCH(TEXT('Tabela 7.1'!$A3345,"mmmm/aaaa"),'alimentação - Tabela 7.1'!$5:$5,0)+4), "")</f>
        <v/>
      </c>
    </row>
    <row r="3346" spans="1:7" ht="18" customHeight="1" x14ac:dyDescent="0.25">
      <c r="A3346" s="59" t="str">
        <f>IF(
   SUMPRODUCT(--('alimentação - Tabela 7.1'!$5:$5=TEXT(DATE(2020,INT((ROW(A3344)-1)/33)+1,1),"mmmm/aaaa"))) &gt; 0,
   TEXT(DATE(2020,INT((ROW(A3344)-1)/33)+1,1),"mmm/aa"),
   ""
)</f>
        <v/>
      </c>
      <c r="B3346" s="61" t="str">
        <f>IF(A3346&lt;&gt;"", 'alimentação - Tabela 7.1'!$B$17, "" )</f>
        <v/>
      </c>
      <c r="C3346" s="62" t="str">
        <f>IFERROR(INDEX('alimentação - Tabela 7.1'!$17:$17,
MATCH(TEXT('Tabela 7.1'!A3346,"mmmm/aaaa"),'alimentação - Tabela 7.1'!$5:$5,0)), "")</f>
        <v/>
      </c>
      <c r="D3346" s="62" t="str">
        <f>IFERROR(INDEX('alimentação - Tabela 7.1'!$17:$17,
MATCH(TEXT('Tabela 7.1'!$A3346,"mmmm/aaaa"),'alimentação - Tabela 7.1'!$5:$5,0)+1), "")</f>
        <v/>
      </c>
      <c r="E3346" s="62" t="str">
        <f>IFERROR(INDEX('alimentação - Tabela 7.1'!$17:$17,
MATCH(TEXT('Tabela 7.1'!$A3346,"mmmm/aaaa"),'alimentação - Tabela 7.1'!$5:$5,0)+2), "")</f>
        <v/>
      </c>
      <c r="F3346" s="62" t="str">
        <f>IFERROR(INDEX('alimentação - Tabela 7.1'!$17:$17,
MATCH(TEXT('Tabela 7.1'!$A3346,"mmmm/aaaa"),'alimentação - Tabela 7.1'!$5:$5,0)+3), "")</f>
        <v/>
      </c>
      <c r="G3346" s="95" t="str">
        <f>IFERROR(INDEX('alimentação - Tabela 7.1'!$17:$17,
MATCH(TEXT('Tabela 7.1'!$A3346,"mmmm/aaaa"),'alimentação - Tabela 7.1'!$5:$5,0)+4), "")</f>
        <v/>
      </c>
    </row>
    <row r="3347" spans="1:7" ht="18" customHeight="1" x14ac:dyDescent="0.25">
      <c r="A3347" s="59" t="str">
        <f>IF(
   SUMPRODUCT(--('alimentação - Tabela 7.1'!$5:$5=TEXT(DATE(2020,INT((ROW(A3345)-1)/33)+1,1),"mmmm/aaaa"))) &gt; 0,
   TEXT(DATE(2020,INT((ROW(A3345)-1)/33)+1,1),"mmm/aa"),
   ""
)</f>
        <v/>
      </c>
      <c r="B3347" s="61" t="str">
        <f>IF(A3347&lt;&gt;"", 'alimentação - Tabela 7.1'!$B$18, "" )</f>
        <v/>
      </c>
      <c r="C3347" s="62" t="str">
        <f>IFERROR(INDEX('alimentação - Tabela 7.1'!$18:$18,
MATCH(TEXT('Tabela 7.1'!A3347,"mmmm/aaaa"),'alimentação - Tabela 7.1'!$5:$5,0)), "")</f>
        <v/>
      </c>
      <c r="D3347" s="62" t="str">
        <f>IFERROR(INDEX('alimentação - Tabela 7.1'!$18:$18,
MATCH(TEXT('Tabela 7.1'!$A3347,"mmmm/aaaa"),'alimentação - Tabela 7.1'!$5:$5,0)+1), "")</f>
        <v/>
      </c>
      <c r="E3347" s="62" t="str">
        <f>IFERROR(INDEX('alimentação - Tabela 7.1'!$18:$18,
MATCH(TEXT('Tabela 7.1'!$A3347,"mmmm/aaaa"),'alimentação - Tabela 7.1'!$5:$5,0)+2), "")</f>
        <v/>
      </c>
      <c r="F3347" s="62" t="str">
        <f>IFERROR(INDEX('alimentação - Tabela 7.1'!$18:$18,
MATCH(TEXT('Tabela 7.1'!$A3347,"mmmm/aaaa"),'alimentação - Tabela 7.1'!$5:$5,0)+3), "")</f>
        <v/>
      </c>
      <c r="G3347" s="95" t="str">
        <f>IFERROR(INDEX('alimentação - Tabela 7.1'!$18:$18,
MATCH(TEXT('Tabela 7.1'!$A3347,"mmmm/aaaa"),'alimentação - Tabela 7.1'!$5:$5,0)+4), "")</f>
        <v/>
      </c>
    </row>
    <row r="3348" spans="1:7" ht="18" customHeight="1" x14ac:dyDescent="0.25">
      <c r="A3348" s="59" t="str">
        <f>IF(
   SUMPRODUCT(--('alimentação - Tabela 7.1'!$5:$5=TEXT(DATE(2020,INT((ROW(A3346)-1)/33)+1,1),"mmmm/aaaa"))) &gt; 0,
   TEXT(DATE(2020,INT((ROW(A3346)-1)/33)+1,1),"mmm/aa"),
   ""
)</f>
        <v/>
      </c>
      <c r="B3348" s="61" t="str">
        <f>IF(A3348&lt;&gt;"", 'alimentação - Tabela 7.1'!$B$19, "" )</f>
        <v/>
      </c>
      <c r="C3348" s="62" t="str">
        <f>IFERROR(INDEX('alimentação - Tabela 7.1'!$19:$19,
MATCH(TEXT('Tabela 7.1'!A3348,"mmmm/aaaa"),'alimentação - Tabela 7.1'!$5:$5,0)), "")</f>
        <v/>
      </c>
      <c r="D3348" s="62" t="str">
        <f>IFERROR(INDEX('alimentação - Tabela 7.1'!$19:$19,
MATCH(TEXT('Tabela 7.1'!$A3348,"mmmm/aaaa"),'alimentação - Tabela 7.1'!$5:$5,0)+1), "")</f>
        <v/>
      </c>
      <c r="E3348" s="62" t="str">
        <f>IFERROR(INDEX('alimentação - Tabela 7.1'!$19:$19,
MATCH(TEXT('Tabela 7.1'!$A3348,"mmmm/aaaa"),'alimentação - Tabela 7.1'!$5:$5,0)+2), "")</f>
        <v/>
      </c>
      <c r="F3348" s="62" t="str">
        <f>IFERROR(INDEX('alimentação - Tabela 7.1'!$19:$19,
MATCH(TEXT('Tabela 7.1'!$A3348,"mmmm/aaaa"),'alimentação - Tabela 7.1'!$5:$5,0)+3), "")</f>
        <v/>
      </c>
      <c r="G3348" s="95" t="str">
        <f>IFERROR(INDEX('alimentação - Tabela 7.1'!$19:$19,
MATCH(TEXT('Tabela 7.1'!$A3348,"mmmm/aaaa"),'alimentação - Tabela 7.1'!$5:$5,0)+4), "")</f>
        <v/>
      </c>
    </row>
    <row r="3349" spans="1:7" ht="18" customHeight="1" x14ac:dyDescent="0.25">
      <c r="A3349" s="59" t="str">
        <f>IF(
   SUMPRODUCT(--('alimentação - Tabela 7.1'!$5:$5=TEXT(DATE(2020,INT((ROW(A3347)-1)/33)+1,1),"mmmm/aaaa"))) &gt; 0,
   TEXT(DATE(2020,INT((ROW(A3347)-1)/33)+1,1),"mmm/aa"),
   ""
)</f>
        <v/>
      </c>
      <c r="B3349" s="61" t="str">
        <f>IF(A3349&lt;&gt;"", 'alimentação - Tabela 7.1'!$B$20, "" )</f>
        <v/>
      </c>
      <c r="C3349" s="62" t="str">
        <f>IFERROR(INDEX('alimentação - Tabela 7.1'!$20:$20,
MATCH(TEXT('Tabela 7.1'!A3349,"mmmm/aaaa"),'alimentação - Tabela 7.1'!$5:$5,0)), "")</f>
        <v/>
      </c>
      <c r="D3349" s="62" t="str">
        <f>IFERROR(INDEX('alimentação - Tabela 7.1'!$20:$20,
MATCH(TEXT('Tabela 7.1'!$A3349,"mmmm/aaaa"),'alimentação - Tabela 7.1'!$5:$5,0)+1), "")</f>
        <v/>
      </c>
      <c r="E3349" s="62" t="str">
        <f>IFERROR(INDEX('alimentação - Tabela 7.1'!$20:$20,
MATCH(TEXT('Tabela 7.1'!$A3349,"mmmm/aaaa"),'alimentação - Tabela 7.1'!$5:$5,0)+2), "")</f>
        <v/>
      </c>
      <c r="F3349" s="62" t="str">
        <f>IFERROR(INDEX('alimentação - Tabela 7.1'!$20:$20,
MATCH(TEXT('Tabela 7.1'!$A3349,"mmmm/aaaa"),'alimentação - Tabela 7.1'!$5:$5,0)+3), "")</f>
        <v/>
      </c>
      <c r="G3349" s="95" t="str">
        <f>IFERROR(INDEX('alimentação - Tabela 7.1'!$20:$20,
MATCH(TEXT('Tabela 7.1'!$A3349,"mmmm/aaaa"),'alimentação - Tabela 7.1'!$5:$5,0)+4), "")</f>
        <v/>
      </c>
    </row>
    <row r="3350" spans="1:7" ht="18" customHeight="1" x14ac:dyDescent="0.25">
      <c r="A3350" s="59" t="str">
        <f>IF(
   SUMPRODUCT(--('alimentação - Tabela 7.1'!$5:$5=TEXT(DATE(2020,INT((ROW(A3348)-1)/33)+1,1),"mmmm/aaaa"))) &gt; 0,
   TEXT(DATE(2020,INT((ROW(A3348)-1)/33)+1,1),"mmm/aa"),
   ""
)</f>
        <v/>
      </c>
      <c r="B3350" s="61" t="str">
        <f>IF(A3350&lt;&gt;"", 'alimentação - Tabela 7.1'!$B$21, "" )</f>
        <v/>
      </c>
      <c r="C3350" s="62" t="str">
        <f>IFERROR(INDEX('alimentação - Tabela 7.1'!$21:$21,
MATCH(TEXT('Tabela 7.1'!A3350,"mmmm/aaaa"),'alimentação - Tabela 7.1'!$5:$5,0)), "")</f>
        <v/>
      </c>
      <c r="D3350" s="62" t="str">
        <f>IFERROR(INDEX('alimentação - Tabela 7.1'!$21:$21,
MATCH(TEXT('Tabela 7.1'!$A3350,"mmmm/aaaa"),'alimentação - Tabela 7.1'!$5:$5,0)+1), "")</f>
        <v/>
      </c>
      <c r="E3350" s="62" t="str">
        <f>IFERROR(INDEX('alimentação - Tabela 7.1'!$21:$21,
MATCH(TEXT('Tabela 7.1'!$A3350,"mmmm/aaaa"),'alimentação - Tabela 7.1'!$5:$5,0)+2), "")</f>
        <v/>
      </c>
      <c r="F3350" s="62" t="str">
        <f>IFERROR(INDEX('alimentação - Tabela 7.1'!$21:$21,
MATCH(TEXT('Tabela 7.1'!$A3350,"mmmm/aaaa"),'alimentação - Tabela 7.1'!$5:$5,0)+3), "")</f>
        <v/>
      </c>
      <c r="G3350" s="95" t="str">
        <f>IFERROR(INDEX('alimentação - Tabela 7.1'!$21:$21,
MATCH(TEXT('Tabela 7.1'!$A3350,"mmmm/aaaa"),'alimentação - Tabela 7.1'!$5:$5,0)+4), "")</f>
        <v/>
      </c>
    </row>
    <row r="3351" spans="1:7" ht="18" customHeight="1" x14ac:dyDescent="0.25">
      <c r="A3351" s="59" t="str">
        <f>IF(
   SUMPRODUCT(--('alimentação - Tabela 7.1'!$5:$5=TEXT(DATE(2020,INT((ROW(A3349)-1)/33)+1,1),"mmmm/aaaa"))) &gt; 0,
   TEXT(DATE(2020,INT((ROW(A3349)-1)/33)+1,1),"mmm/aa"),
   ""
)</f>
        <v/>
      </c>
      <c r="B3351" s="61" t="str">
        <f>IF(A3351&lt;&gt;"", 'alimentação - Tabela 7.1'!$B$22, "" )</f>
        <v/>
      </c>
      <c r="C3351" s="62" t="str">
        <f>IFERROR(INDEX('alimentação - Tabela 7.1'!$22:$22,
MATCH(TEXT('Tabela 7.1'!A3351,"mmmm/aaaa"),'alimentação - Tabela 7.1'!$5:$5,0)), "")</f>
        <v/>
      </c>
      <c r="D3351" s="62" t="str">
        <f>IFERROR(INDEX('alimentação - Tabela 7.1'!$22:$22,
MATCH(TEXT('Tabela 7.1'!$A3351,"mmmm/aaaa"),'alimentação - Tabela 7.1'!$5:$5,0)+1), "")</f>
        <v/>
      </c>
      <c r="E3351" s="62" t="str">
        <f>IFERROR(INDEX('alimentação - Tabela 7.1'!$22:$22,
MATCH(TEXT('Tabela 7.1'!$A3351,"mmmm/aaaa"),'alimentação - Tabela 7.1'!$5:$5,0)+2), "")</f>
        <v/>
      </c>
      <c r="F3351" s="62" t="str">
        <f>IFERROR(INDEX('alimentação - Tabela 7.1'!$22:$22,
MATCH(TEXT('Tabela 7.1'!$A3351,"mmmm/aaaa"),'alimentação - Tabela 7.1'!$5:$5,0)+3), "")</f>
        <v/>
      </c>
      <c r="G3351" s="95" t="str">
        <f>IFERROR(INDEX('alimentação - Tabela 7.1'!$22:$22,
MATCH(TEXT('Tabela 7.1'!$A3351,"mmmm/aaaa"),'alimentação - Tabela 7.1'!$5:$5,0)+4), "")</f>
        <v/>
      </c>
    </row>
    <row r="3352" spans="1:7" ht="18" customHeight="1" x14ac:dyDescent="0.25">
      <c r="A3352" s="59" t="str">
        <f>IF(
   SUMPRODUCT(--('alimentação - Tabela 7.1'!$5:$5=TEXT(DATE(2020,INT((ROW(A3350)-1)/33)+1,1),"mmmm/aaaa"))) &gt; 0,
   TEXT(DATE(2020,INT((ROW(A3350)-1)/33)+1,1),"mmm/aa"),
   ""
)</f>
        <v/>
      </c>
      <c r="B3352" s="61" t="str">
        <f>IF(A3352&lt;&gt;"", 'alimentação - Tabela 7.1'!$B$23, "" )</f>
        <v/>
      </c>
      <c r="C3352" s="62" t="str">
        <f>IFERROR(INDEX('alimentação - Tabela 7.1'!$23:$23,
MATCH(TEXT('Tabela 7.1'!A3352,"mmmm/aaaa"),'alimentação - Tabela 7.1'!$5:$5,0)), "")</f>
        <v/>
      </c>
      <c r="D3352" s="62" t="str">
        <f>IFERROR(INDEX('alimentação - Tabela 7.1'!$23:$23,
MATCH(TEXT('Tabela 7.1'!$A3352,"mmmm/aaaa"),'alimentação - Tabela 7.1'!$5:$5,0)+1), "")</f>
        <v/>
      </c>
      <c r="E3352" s="62" t="str">
        <f>IFERROR(INDEX('alimentação - Tabela 7.1'!$23:$23,
MATCH(TEXT('Tabela 7.1'!$A3352,"mmmm/aaaa"),'alimentação - Tabela 7.1'!$5:$5,0)+2), "")</f>
        <v/>
      </c>
      <c r="F3352" s="62" t="str">
        <f>IFERROR(INDEX('alimentação - Tabela 7.1'!$23:$23,
MATCH(TEXT('Tabela 7.1'!$A3352,"mmmm/aaaa"),'alimentação - Tabela 7.1'!$5:$5,0)+3), "")</f>
        <v/>
      </c>
      <c r="G3352" s="95" t="str">
        <f>IFERROR(INDEX('alimentação - Tabela 7.1'!$23:$23,
MATCH(TEXT('Tabela 7.1'!$A3352,"mmmm/aaaa"),'alimentação - Tabela 7.1'!$5:$5,0)+4), "")</f>
        <v/>
      </c>
    </row>
    <row r="3353" spans="1:7" ht="18" customHeight="1" x14ac:dyDescent="0.25">
      <c r="A3353" s="59" t="str">
        <f>IF(
   SUMPRODUCT(--('alimentação - Tabela 7.1'!$5:$5=TEXT(DATE(2020,INT((ROW(A3351)-1)/33)+1,1),"mmmm/aaaa"))) &gt; 0,
   TEXT(DATE(2020,INT((ROW(A3351)-1)/33)+1,1),"mmm/aa"),
   ""
)</f>
        <v/>
      </c>
      <c r="B3353" s="61" t="str">
        <f>IF(A3353&lt;&gt;"", 'alimentação - Tabela 7.1'!$B$24, "" )</f>
        <v/>
      </c>
      <c r="C3353" s="62" t="str">
        <f>IFERROR(INDEX('alimentação - Tabela 7.1'!$24:$24,
MATCH(TEXT('Tabela 7.1'!A3353,"mmmm/aaaa"),'alimentação - Tabela 7.1'!$5:$5,0)), "")</f>
        <v/>
      </c>
      <c r="D3353" s="62" t="str">
        <f>IFERROR(INDEX('alimentação - Tabela 7.1'!$24:$24,
MATCH(TEXT('Tabela 7.1'!$A3353,"mmmm/aaaa"),'alimentação - Tabela 7.1'!$5:$5,0)+1), "")</f>
        <v/>
      </c>
      <c r="E3353" s="62" t="str">
        <f>IFERROR(INDEX('alimentação - Tabela 7.1'!$24:$24,
MATCH(TEXT('Tabela 7.1'!$A3353,"mmmm/aaaa"),'alimentação - Tabela 7.1'!$5:$5,0)+2), "")</f>
        <v/>
      </c>
      <c r="F3353" s="62" t="str">
        <f>IFERROR(INDEX('alimentação - Tabela 7.1'!$24:$24,
MATCH(TEXT('Tabela 7.1'!$A3353,"mmmm/aaaa"),'alimentação - Tabela 7.1'!$5:$5,0)+3), "")</f>
        <v/>
      </c>
      <c r="G3353" s="95" t="str">
        <f>IFERROR(INDEX('alimentação - Tabela 7.1'!$24:$24,
MATCH(TEXT('Tabela 7.1'!$A3353,"mmmm/aaaa"),'alimentação - Tabela 7.1'!$5:$5,0)+4), "")</f>
        <v/>
      </c>
    </row>
    <row r="3354" spans="1:7" ht="18" customHeight="1" x14ac:dyDescent="0.25">
      <c r="A3354" s="59" t="str">
        <f>IF(
   SUMPRODUCT(--('alimentação - Tabela 7.1'!$5:$5=TEXT(DATE(2020,INT((ROW(A3352)-1)/33)+1,1),"mmmm/aaaa"))) &gt; 0,
   TEXT(DATE(2020,INT((ROW(A3352)-1)/33)+1,1),"mmm/aa"),
   ""
)</f>
        <v/>
      </c>
      <c r="B3354" s="61" t="str">
        <f>IF(A3354&lt;&gt;"", 'alimentação - Tabela 7.1'!$B$25, "" )</f>
        <v/>
      </c>
      <c r="C3354" s="62" t="str">
        <f>IFERROR(INDEX('alimentação - Tabela 7.1'!$25:$25,
MATCH(TEXT('Tabela 7.1'!A3354,"mmmm/aaaa"),'alimentação - Tabela 7.1'!$5:$5,0)), "")</f>
        <v/>
      </c>
      <c r="D3354" s="62" t="str">
        <f>IFERROR(INDEX('alimentação - Tabela 7.1'!$25:$25,
MATCH(TEXT('Tabela 7.1'!$A3354,"mmmm/aaaa"),'alimentação - Tabela 7.1'!$5:$5,0)+1), "")</f>
        <v/>
      </c>
      <c r="E3354" s="62" t="str">
        <f>IFERROR(INDEX('alimentação - Tabela 7.1'!$25:$25,
MATCH(TEXT('Tabela 7.1'!$A3354,"mmmm/aaaa"),'alimentação - Tabela 7.1'!$5:$5,0)+2), "")</f>
        <v/>
      </c>
      <c r="F3354" s="62" t="str">
        <f>IFERROR(INDEX('alimentação - Tabela 7.1'!$25:$25,
MATCH(TEXT('Tabela 7.1'!$A3354,"mmmm/aaaa"),'alimentação - Tabela 7.1'!$5:$5,0)+3), "")</f>
        <v/>
      </c>
      <c r="G3354" s="95" t="str">
        <f>IFERROR(INDEX('alimentação - Tabela 7.1'!$25:$25,
MATCH(TEXT('Tabela 7.1'!$A3354,"mmmm/aaaa"),'alimentação - Tabela 7.1'!$5:$5,0)+4), "")</f>
        <v/>
      </c>
    </row>
    <row r="3355" spans="1:7" ht="18" customHeight="1" x14ac:dyDescent="0.25">
      <c r="A3355" s="59" t="str">
        <f>IF(
   SUMPRODUCT(--('alimentação - Tabela 7.1'!$5:$5=TEXT(DATE(2020,INT((ROW(A3353)-1)/33)+1,1),"mmmm/aaaa"))) &gt; 0,
   TEXT(DATE(2020,INT((ROW(A3353)-1)/33)+1,1),"mmm/aa"),
   ""
)</f>
        <v/>
      </c>
      <c r="B3355" s="61" t="str">
        <f>IF(A3355&lt;&gt;"", 'alimentação - Tabela 7.1'!$B$26, "" )</f>
        <v/>
      </c>
      <c r="C3355" s="62" t="str">
        <f>IFERROR(INDEX('alimentação - Tabela 7.1'!$26:$26,
MATCH(TEXT('Tabela 7.1'!A3355,"mmmm/aaaa"),'alimentação - Tabela 7.1'!$5:$5,0)), "")</f>
        <v/>
      </c>
      <c r="D3355" s="62" t="str">
        <f>IFERROR(INDEX('alimentação - Tabela 7.1'!$26:$26,
MATCH(TEXT('Tabela 7.1'!$A3355,"mmmm/aaaa"),'alimentação - Tabela 7.1'!$5:$5,0)+1), "")</f>
        <v/>
      </c>
      <c r="E3355" s="62" t="str">
        <f>IFERROR(INDEX('alimentação - Tabela 7.1'!$26:$26,
MATCH(TEXT('Tabela 7.1'!$A3355,"mmmm/aaaa"),'alimentação - Tabela 7.1'!$5:$5,0)+2), "")</f>
        <v/>
      </c>
      <c r="F3355" s="62" t="str">
        <f>IFERROR(INDEX('alimentação - Tabela 7.1'!$26:$26,
MATCH(TEXT('Tabela 7.1'!$A3355,"mmmm/aaaa"),'alimentação - Tabela 7.1'!$5:$5,0)+3), "")</f>
        <v/>
      </c>
      <c r="G3355" s="95" t="str">
        <f>IFERROR(INDEX('alimentação - Tabela 7.1'!$26:$26,
MATCH(TEXT('Tabela 7.1'!$A3355,"mmmm/aaaa"),'alimentação - Tabela 7.1'!$5:$5,0)+4), "")</f>
        <v/>
      </c>
    </row>
    <row r="3356" spans="1:7" ht="18" customHeight="1" x14ac:dyDescent="0.25">
      <c r="A3356" s="59" t="str">
        <f>IF(
   SUMPRODUCT(--('alimentação - Tabela 7.1'!$5:$5=TEXT(DATE(2020,INT((ROW(A3354)-1)/33)+1,1),"mmmm/aaaa"))) &gt; 0,
   TEXT(DATE(2020,INT((ROW(A3354)-1)/33)+1,1),"mmm/aa"),
   ""
)</f>
        <v/>
      </c>
      <c r="B3356" s="61" t="str">
        <f>IF(A3356&lt;&gt;"", 'alimentação - Tabela 7.1'!$B$27, "" )</f>
        <v/>
      </c>
      <c r="C3356" s="62" t="str">
        <f>IFERROR(INDEX('alimentação - Tabela 7.1'!$27:$27,
MATCH(TEXT('Tabela 7.1'!A3356,"mmmm/aaaa"),'alimentação - Tabela 7.1'!$5:$5,0)), "")</f>
        <v/>
      </c>
      <c r="D3356" s="62" t="str">
        <f>IFERROR(INDEX('alimentação - Tabela 7.1'!$27:$27,
MATCH(TEXT('Tabela 7.1'!$A3356,"mmmm/aaaa"),'alimentação - Tabela 7.1'!$5:$5,0)+1), "")</f>
        <v/>
      </c>
      <c r="E3356" s="62" t="str">
        <f>IFERROR(INDEX('alimentação - Tabela 7.1'!$27:$27,
MATCH(TEXT('Tabela 7.1'!$A3356,"mmmm/aaaa"),'alimentação - Tabela 7.1'!$5:$5,0)+2), "")</f>
        <v/>
      </c>
      <c r="F3356" s="62" t="str">
        <f>IFERROR(INDEX('alimentação - Tabela 7.1'!$27:$27,
MATCH(TEXT('Tabela 7.1'!$A3356,"mmmm/aaaa"),'alimentação - Tabela 7.1'!$5:$5,0)+3), "")</f>
        <v/>
      </c>
      <c r="G3356" s="95" t="str">
        <f>IFERROR(INDEX('alimentação - Tabela 7.1'!$27:$27,
MATCH(TEXT('Tabela 7.1'!$A3356,"mmmm/aaaa"),'alimentação - Tabela 7.1'!$5:$5,0)+4), "")</f>
        <v/>
      </c>
    </row>
    <row r="3357" spans="1:7" ht="18" customHeight="1" x14ac:dyDescent="0.25">
      <c r="A3357" s="59" t="str">
        <f>IF(
   SUMPRODUCT(--('alimentação - Tabela 7.1'!$5:$5=TEXT(DATE(2020,INT((ROW(A3355)-1)/33)+1,1),"mmmm/aaaa"))) &gt; 0,
   TEXT(DATE(2020,INT((ROW(A3355)-1)/33)+1,1),"mmm/aa"),
   ""
)</f>
        <v/>
      </c>
      <c r="B3357" s="61" t="str">
        <f>IF(A3357&lt;&gt;"", 'alimentação - Tabela 7.1'!$B$28, "" )</f>
        <v/>
      </c>
      <c r="C3357" s="62" t="str">
        <f>IFERROR(INDEX('alimentação - Tabela 7.1'!$28:$28,
MATCH(TEXT('Tabela 7.1'!A3357,"mmmm/aaaa"),'alimentação - Tabela 7.1'!$5:$5,0)), "")</f>
        <v/>
      </c>
      <c r="D3357" s="62" t="str">
        <f>IFERROR(INDEX('alimentação - Tabela 7.1'!$28:$28,
MATCH(TEXT('Tabela 7.1'!$A3357,"mmmm/aaaa"),'alimentação - Tabela 7.1'!$5:$5,0)+1), "")</f>
        <v/>
      </c>
      <c r="E3357" s="62" t="str">
        <f>IFERROR(INDEX('alimentação - Tabela 7.1'!$28:$28,
MATCH(TEXT('Tabela 7.1'!$A3357,"mmmm/aaaa"),'alimentação - Tabela 7.1'!$5:$5,0)+2), "")</f>
        <v/>
      </c>
      <c r="F3357" s="62" t="str">
        <f>IFERROR(INDEX('alimentação - Tabela 7.1'!$28:$28,
MATCH(TEXT('Tabela 7.1'!$A3357,"mmmm/aaaa"),'alimentação - Tabela 7.1'!$5:$5,0)+3), "")</f>
        <v/>
      </c>
      <c r="G3357" s="95" t="str">
        <f>IFERROR(INDEX('alimentação - Tabela 7.1'!$28:$28,
MATCH(TEXT('Tabela 7.1'!$A3357,"mmmm/aaaa"),'alimentação - Tabela 7.1'!$5:$5,0)+4), "")</f>
        <v/>
      </c>
    </row>
    <row r="3358" spans="1:7" ht="18" customHeight="1" x14ac:dyDescent="0.25">
      <c r="A3358" s="59" t="str">
        <f>IF(
   SUMPRODUCT(--('alimentação - Tabela 7.1'!$5:$5=TEXT(DATE(2020,INT((ROW(A3356)-1)/33)+1,1),"mmmm/aaaa"))) &gt; 0,
   TEXT(DATE(2020,INT((ROW(A3356)-1)/33)+1,1),"mmm/aa"),
   ""
)</f>
        <v/>
      </c>
      <c r="B3358" s="61" t="str">
        <f>IF(A3358&lt;&gt;"", 'alimentação - Tabela 7.1'!$B$29, "" )</f>
        <v/>
      </c>
      <c r="C3358" s="62" t="str">
        <f>IFERROR(INDEX('alimentação - Tabela 7.1'!$29:$29,
MATCH(TEXT('Tabela 7.1'!A3358,"mmmm/aaaa"),'alimentação - Tabela 7.1'!$5:$5,0)), "")</f>
        <v/>
      </c>
      <c r="D3358" s="62" t="str">
        <f>IFERROR(INDEX('alimentação - Tabela 7.1'!$29:$29,
MATCH(TEXT('Tabela 7.1'!$A3358,"mmmm/aaaa"),'alimentação - Tabela 7.1'!$5:$5,0)+1), "")</f>
        <v/>
      </c>
      <c r="E3358" s="62" t="str">
        <f>IFERROR(INDEX('alimentação - Tabela 7.1'!$29:$29,
MATCH(TEXT('Tabela 7.1'!$A3358,"mmmm/aaaa"),'alimentação - Tabela 7.1'!$5:$5,0)+2), "")</f>
        <v/>
      </c>
      <c r="F3358" s="62" t="str">
        <f>IFERROR(INDEX('alimentação - Tabela 7.1'!$29:$29,
MATCH(TEXT('Tabela 7.1'!$A3358,"mmmm/aaaa"),'alimentação - Tabela 7.1'!$5:$5,0)+3), "")</f>
        <v/>
      </c>
      <c r="G3358" s="95" t="str">
        <f>IFERROR(INDEX('alimentação - Tabela 7.1'!$29:$29,
MATCH(TEXT('Tabela 7.1'!$A3358,"mmmm/aaaa"),'alimentação - Tabela 7.1'!$5:$5,0)+4), "")</f>
        <v/>
      </c>
    </row>
    <row r="3359" spans="1:7" ht="18" customHeight="1" x14ac:dyDescent="0.25">
      <c r="A3359" s="59" t="str">
        <f>IF(
   SUMPRODUCT(--('alimentação - Tabela 7.1'!$5:$5=TEXT(DATE(2020,INT((ROW(A3357)-1)/33)+1,1),"mmmm/aaaa"))) &gt; 0,
   TEXT(DATE(2020,INT((ROW(A3357)-1)/33)+1,1),"mmm/aa"),
   ""
)</f>
        <v/>
      </c>
      <c r="B3359" s="61" t="str">
        <f>IF(A3359&lt;&gt;"", 'alimentação - Tabela 7.1'!$B$30, "" )</f>
        <v/>
      </c>
      <c r="C3359" s="62" t="str">
        <f>IFERROR(INDEX('alimentação - Tabela 7.1'!$30:$30,
MATCH(TEXT('Tabela 7.1'!A3359,"mmmm/aaaa"),'alimentação - Tabela 7.1'!$5:$5,0)), "")</f>
        <v/>
      </c>
      <c r="D3359" s="62" t="str">
        <f>IFERROR(INDEX('alimentação - Tabela 7.1'!$30:$30,
MATCH(TEXT('Tabela 7.1'!$A3359,"mmmm/aaaa"),'alimentação - Tabela 7.1'!$5:$5,0)+1), "")</f>
        <v/>
      </c>
      <c r="E3359" s="62" t="str">
        <f>IFERROR(INDEX('alimentação - Tabela 7.1'!$30:$30,
MATCH(TEXT('Tabela 7.1'!$A3359,"mmmm/aaaa"),'alimentação - Tabela 7.1'!$5:$5,0)+2), "")</f>
        <v/>
      </c>
      <c r="F3359" s="62" t="str">
        <f>IFERROR(INDEX('alimentação - Tabela 7.1'!$30:$30,
MATCH(TEXT('Tabela 7.1'!$A3359,"mmmm/aaaa"),'alimentação - Tabela 7.1'!$5:$5,0)+3), "")</f>
        <v/>
      </c>
      <c r="G3359" s="95" t="str">
        <f>IFERROR(INDEX('alimentação - Tabela 7.1'!$30:$30,
MATCH(TEXT('Tabela 7.1'!$A3359,"mmmm/aaaa"),'alimentação - Tabela 7.1'!$5:$5,0)+4), "")</f>
        <v/>
      </c>
    </row>
    <row r="3360" spans="1:7" ht="18" customHeight="1" x14ac:dyDescent="0.25">
      <c r="A3360" s="59" t="str">
        <f>IF(
   SUMPRODUCT(--('alimentação - Tabela 7.1'!$5:$5=TEXT(DATE(2020,INT((ROW(A3358)-1)/33)+1,1),"mmmm/aaaa"))) &gt; 0,
   TEXT(DATE(2020,INT((ROW(A3358)-1)/33)+1,1),"mmm/aa"),
   ""
)</f>
        <v/>
      </c>
      <c r="B3360" s="61" t="str">
        <f>IF(A3360&lt;&gt;"", 'alimentação - Tabela 7.1'!$B$31, "" )</f>
        <v/>
      </c>
      <c r="C3360" s="62" t="str">
        <f>IFERROR(INDEX('alimentação - Tabela 7.1'!$31:$31,
MATCH(TEXT('Tabela 7.1'!A3360,"mmmm/aaaa"),'alimentação - Tabela 7.1'!$5:$5,0)), "")</f>
        <v/>
      </c>
      <c r="D3360" s="62" t="str">
        <f>IFERROR(INDEX('alimentação - Tabela 7.1'!$31:$31,
MATCH(TEXT('Tabela 7.1'!$A3360,"mmmm/aaaa"),'alimentação - Tabela 7.1'!$5:$5,0)+1), "")</f>
        <v/>
      </c>
      <c r="E3360" s="62" t="str">
        <f>IFERROR(INDEX('alimentação - Tabela 7.1'!$31:$31,
MATCH(TEXT('Tabela 7.1'!$A3360,"mmmm/aaaa"),'alimentação - Tabela 7.1'!$5:$5,0)+2), "")</f>
        <v/>
      </c>
      <c r="F3360" s="62" t="str">
        <f>IFERROR(INDEX('alimentação - Tabela 7.1'!$31:$31,
MATCH(TEXT('Tabela 7.1'!$A3360,"mmmm/aaaa"),'alimentação - Tabela 7.1'!$5:$5,0)+3), "")</f>
        <v/>
      </c>
      <c r="G3360" s="95" t="str">
        <f>IFERROR(INDEX('alimentação - Tabela 7.1'!$31:$31,
MATCH(TEXT('Tabela 7.1'!$A3360,"mmmm/aaaa"),'alimentação - Tabela 7.1'!$5:$5,0)+4), "")</f>
        <v/>
      </c>
    </row>
    <row r="3361" spans="1:7" ht="18" customHeight="1" x14ac:dyDescent="0.25">
      <c r="A3361" s="59" t="str">
        <f>IF(
   SUMPRODUCT(--('alimentação - Tabela 7.1'!$5:$5=TEXT(DATE(2020,INT((ROW(A3359)-1)/33)+1,1),"mmmm/aaaa"))) &gt; 0,
   TEXT(DATE(2020,INT((ROW(A3359)-1)/33)+1,1),"mmm/aa"),
   ""
)</f>
        <v/>
      </c>
      <c r="B3361" s="61" t="str">
        <f>IF(A3361&lt;&gt;"", 'alimentação - Tabela 7.1'!$B$32, "" )</f>
        <v/>
      </c>
      <c r="C3361" s="62" t="str">
        <f>IFERROR(INDEX('alimentação - Tabela 7.1'!$32:$32,
MATCH(TEXT('Tabela 7.1'!A3361,"mmmm/aaaa"),'alimentação - Tabela 7.1'!$5:$5,0)), "")</f>
        <v/>
      </c>
      <c r="D3361" s="62" t="str">
        <f>IFERROR(INDEX('alimentação - Tabela 7.1'!$32:$32,
MATCH(TEXT('Tabela 7.1'!$A3361,"mmmm/aaaa"),'alimentação - Tabela 7.1'!$5:$5,0)+1), "")</f>
        <v/>
      </c>
      <c r="E3361" s="62" t="str">
        <f>IFERROR(INDEX('alimentação - Tabela 7.1'!$32:$32,
MATCH(TEXT('Tabela 7.1'!$A3361,"mmmm/aaaa"),'alimentação - Tabela 7.1'!$5:$5,0)+2), "")</f>
        <v/>
      </c>
      <c r="F3361" s="62" t="str">
        <f>IFERROR(INDEX('alimentação - Tabela 7.1'!$32:$32,
MATCH(TEXT('Tabela 7.1'!$A3361,"mmmm/aaaa"),'alimentação - Tabela 7.1'!$5:$5,0)+3), "")</f>
        <v/>
      </c>
      <c r="G3361" s="95" t="str">
        <f>IFERROR(INDEX('alimentação - Tabela 7.1'!$32:$32,
MATCH(TEXT('Tabela 7.1'!$A3361,"mmmm/aaaa"),'alimentação - Tabela 7.1'!$5:$5,0)+4), "")</f>
        <v/>
      </c>
    </row>
    <row r="3362" spans="1:7" ht="18" customHeight="1" x14ac:dyDescent="0.25">
      <c r="A3362" s="59" t="str">
        <f>IF(
   SUMPRODUCT(--('alimentação - Tabela 7.1'!$5:$5=TEXT(DATE(2020,INT((ROW(A3360)-1)/33)+1,1),"mmmm/aaaa"))) &gt; 0,
   TEXT(DATE(2020,INT((ROW(A3360)-1)/33)+1,1),"mmm/aa"),
   ""
)</f>
        <v/>
      </c>
      <c r="B3362" s="61" t="str">
        <f>IF(A3362&lt;&gt;"", 'alimentação - Tabela 7.1'!$B$33, "" )</f>
        <v/>
      </c>
      <c r="C3362" s="62" t="str">
        <f>IFERROR(INDEX('alimentação - Tabela 7.1'!$33:$33,
MATCH(TEXT('Tabela 7.1'!A3362,"mmmm/aaaa"),'alimentação - Tabela 7.1'!$5:$5,0)), "")</f>
        <v/>
      </c>
      <c r="D3362" s="62" t="str">
        <f>IFERROR(INDEX('alimentação - Tabela 7.1'!$33:$33,
MATCH(TEXT('Tabela 7.1'!$A3362,"mmmm/aaaa"),'alimentação - Tabela 7.1'!$5:$5,0)+1), "")</f>
        <v/>
      </c>
      <c r="E3362" s="62" t="str">
        <f>IFERROR(INDEX('alimentação - Tabela 7.1'!$33:$33,
MATCH(TEXT('Tabela 7.1'!$A3362,"mmmm/aaaa"),'alimentação - Tabela 7.1'!$5:$5,0)+2), "")</f>
        <v/>
      </c>
      <c r="F3362" s="62" t="str">
        <f>IFERROR(INDEX('alimentação - Tabela 7.1'!$33:$33,
MATCH(TEXT('Tabela 7.1'!$A3362,"mmmm/aaaa"),'alimentação - Tabela 7.1'!$5:$5,0)+3), "")</f>
        <v/>
      </c>
      <c r="G3362" s="95" t="str">
        <f>IFERROR(INDEX('alimentação - Tabela 7.1'!$33:$33,
MATCH(TEXT('Tabela 7.1'!$A3362,"mmmm/aaaa"),'alimentação - Tabela 7.1'!$5:$5,0)+4), "")</f>
        <v/>
      </c>
    </row>
    <row r="3363" spans="1:7" ht="18" customHeight="1" x14ac:dyDescent="0.25">
      <c r="A3363" s="59" t="str">
        <f>IF(
   SUMPRODUCT(--('alimentação - Tabela 7.1'!$5:$5=TEXT(DATE(2020,INT((ROW(A3361)-1)/33)+1,1),"mmmm/aaaa"))) &gt; 0,
   TEXT(DATE(2020,INT((ROW(A3361)-1)/33)+1,1),"mmm/aa"),
   ""
)</f>
        <v/>
      </c>
      <c r="B3363" s="61" t="str">
        <f>IF(A3363&lt;&gt;"", 'alimentação - Tabela 7.1'!$B$34, "" )</f>
        <v/>
      </c>
      <c r="C3363" s="62" t="str">
        <f>IFERROR(INDEX('alimentação - Tabela 7.1'!$34:$34,
MATCH(TEXT('Tabela 7.1'!A3363,"mmmm/aaaa"),'alimentação - Tabela 7.1'!$5:$5,0)), "")</f>
        <v/>
      </c>
      <c r="D3363" s="62" t="str">
        <f>IFERROR(INDEX('alimentação - Tabela 7.1'!$34:$34,
MATCH(TEXT('Tabela 7.1'!$A3363,"mmmm/aaaa"),'alimentação - Tabela 7.1'!$5:$5,0)+1), "")</f>
        <v/>
      </c>
      <c r="E3363" s="62" t="str">
        <f>IFERROR(INDEX('alimentação - Tabela 7.1'!$34:$34,
MATCH(TEXT('Tabela 7.1'!$A3363,"mmmm/aaaa"),'alimentação - Tabela 7.1'!$5:$5,0)+2), "")</f>
        <v/>
      </c>
      <c r="F3363" s="62" t="str">
        <f>IFERROR(INDEX('alimentação - Tabela 7.1'!$34:$34,
MATCH(TEXT('Tabela 7.1'!$A3363,"mmmm/aaaa"),'alimentação - Tabela 7.1'!$5:$5,0)+3), "")</f>
        <v/>
      </c>
      <c r="G3363" s="95" t="str">
        <f>IFERROR(INDEX('alimentação - Tabela 7.1'!$34:$34,
MATCH(TEXT('Tabela 7.1'!$A3363,"mmmm/aaaa"),'alimentação - Tabela 7.1'!$5:$5,0)+4), "")</f>
        <v/>
      </c>
    </row>
    <row r="3364" spans="1:7" ht="18" customHeight="1" x14ac:dyDescent="0.25">
      <c r="A3364" s="59" t="str">
        <f>IF(
   SUMPRODUCT(--('alimentação - Tabela 7.1'!$5:$5=TEXT(DATE(2020,INT((ROW(A3362)-1)/33)+1,1),"mmmm/aaaa"))) &gt; 0,
   TEXT(DATE(2020,INT((ROW(A3362)-1)/33)+1,1),"mmm/aa"),
   ""
)</f>
        <v/>
      </c>
      <c r="B3364" s="61" t="str">
        <f>IF(A3364&lt;&gt;"", 'alimentação - Tabela 7.1'!$B$35, "" )</f>
        <v/>
      </c>
      <c r="C3364" s="62" t="str">
        <f>IFERROR(INDEX('alimentação - Tabela 7.1'!$35:$35,
MATCH(TEXT('Tabela 7.1'!A3364,"mmmm/aaaa"),'alimentação - Tabela 7.1'!$5:$5,0)), "")</f>
        <v/>
      </c>
      <c r="D3364" s="62" t="str">
        <f>IFERROR(INDEX('alimentação - Tabela 7.1'!$35:$35,
MATCH(TEXT('Tabela 7.1'!$A3364,"mmmm/aaaa"),'alimentação - Tabela 7.1'!$5:$5,0)+1), "")</f>
        <v/>
      </c>
      <c r="E3364" s="62" t="str">
        <f>IFERROR(INDEX('alimentação - Tabela 7.1'!$35:$35,
MATCH(TEXT('Tabela 7.1'!$A3364,"mmmm/aaaa"),'alimentação - Tabela 7.1'!$5:$5,0)+2), "")</f>
        <v/>
      </c>
      <c r="F3364" s="62" t="str">
        <f>IFERROR(INDEX('alimentação - Tabela 7.1'!$35:$35,
MATCH(TEXT('Tabela 7.1'!$A3364,"mmmm/aaaa"),'alimentação - Tabela 7.1'!$5:$5,0)+3), "")</f>
        <v/>
      </c>
      <c r="G3364" s="95" t="str">
        <f>IFERROR(INDEX('alimentação - Tabela 7.1'!$35:$35,
MATCH(TEXT('Tabela 7.1'!$A3364,"mmmm/aaaa"),'alimentação - Tabela 7.1'!$5:$5,0)+4), "")</f>
        <v/>
      </c>
    </row>
    <row r="3365" spans="1:7" ht="18" customHeight="1" x14ac:dyDescent="0.25">
      <c r="A3365" s="59" t="str">
        <f>IF(
   SUMPRODUCT(--('alimentação - Tabela 7.1'!$5:$5=TEXT(DATE(2020,INT((ROW(A3363)-1)/33)+1,1),"mmmm/aaaa"))) &gt; 0,
   TEXT(DATE(2020,INT((ROW(A3363)-1)/33)+1,1),"mmm/aa"),
   ""
)</f>
        <v/>
      </c>
      <c r="B3365" s="61" t="str">
        <f>IF(A3365&lt;&gt;"", 'alimentação - Tabela 7.1'!$B$36, "" )</f>
        <v/>
      </c>
      <c r="C3365" s="62" t="str">
        <f>IFERROR(INDEX('alimentação - Tabela 7.1'!$36:$36,
MATCH(TEXT('Tabela 7.1'!A3365,"mmmm/aaaa"),'alimentação - Tabela 7.1'!$5:$5,0)), "")</f>
        <v/>
      </c>
      <c r="D3365" s="62" t="str">
        <f>IFERROR(INDEX('alimentação - Tabela 7.1'!$36:$36,
MATCH(TEXT('Tabela 7.1'!$A3365,"mmmm/aaaa"),'alimentação - Tabela 7.1'!$5:$5,0)+1), "")</f>
        <v/>
      </c>
      <c r="E3365" s="62" t="str">
        <f>IFERROR(INDEX('alimentação - Tabela 7.1'!$36:$36,
MATCH(TEXT('Tabela 7.1'!$A3365,"mmmm/aaaa"),'alimentação - Tabela 7.1'!$5:$5,0)+2), "")</f>
        <v/>
      </c>
      <c r="F3365" s="62" t="str">
        <f>IFERROR(INDEX('alimentação - Tabela 7.1'!$36:$36,
MATCH(TEXT('Tabela 7.1'!$A3365,"mmmm/aaaa"),'alimentação - Tabela 7.1'!$5:$5,0)+3), "")</f>
        <v/>
      </c>
      <c r="G3365" s="95" t="str">
        <f>IFERROR(INDEX('alimentação - Tabela 7.1'!$36:$36,
MATCH(TEXT('Tabela 7.1'!$A3365,"mmmm/aaaa"),'alimentação - Tabela 7.1'!$5:$5,0)+4), "")</f>
        <v/>
      </c>
    </row>
    <row r="3366" spans="1:7" ht="18" customHeight="1" x14ac:dyDescent="0.25">
      <c r="A3366" s="59" t="str">
        <f>IF(
   SUMPRODUCT(--('alimentação - Tabela 7.1'!$5:$5=TEXT(DATE(2020,INT((ROW(A3364)-1)/33)+1,1),"mmmm/aaaa"))) &gt; 0,
   TEXT(DATE(2020,INT((ROW(A3364)-1)/33)+1,1),"mmm/aa"),
   ""
)</f>
        <v/>
      </c>
      <c r="B3366" s="61" t="str">
        <f>IF(A3366&lt;&gt;"", 'alimentação - Tabela 7.1'!$B$37, "" )</f>
        <v/>
      </c>
      <c r="C3366" s="62" t="str">
        <f>IFERROR(INDEX('alimentação - Tabela 7.1'!$37:$37,
MATCH(TEXT('Tabela 7.1'!A3366,"mmmm/aaaa"),'alimentação - Tabela 7.1'!$5:$5,0)), "")</f>
        <v/>
      </c>
      <c r="D3366" s="62" t="str">
        <f>IFERROR(INDEX('alimentação - Tabela 7.1'!$37:$37,
MATCH(TEXT('Tabela 7.1'!$A3366,"mmmm/aaaa"),'alimentação - Tabela 7.1'!$5:$5,0)+1), "")</f>
        <v/>
      </c>
      <c r="E3366" s="62" t="str">
        <f>IFERROR(INDEX('alimentação - Tabela 7.1'!$37:$37,
MATCH(TEXT('Tabela 7.1'!$A3366,"mmmm/aaaa"),'alimentação - Tabela 7.1'!$5:$5,0)+2), "")</f>
        <v/>
      </c>
      <c r="F3366" s="62" t="str">
        <f>IFERROR(INDEX('alimentação - Tabela 7.1'!$37:$37,
MATCH(TEXT('Tabela 7.1'!$A3366,"mmmm/aaaa"),'alimentação - Tabela 7.1'!$5:$5,0)+3), "")</f>
        <v/>
      </c>
      <c r="G3366" s="95" t="str">
        <f>IFERROR(INDEX('alimentação - Tabela 7.1'!$37:$37,
MATCH(TEXT('Tabela 7.1'!$A3366,"mmmm/aaaa"),'alimentação - Tabela 7.1'!$5:$5,0)+4), "")</f>
        <v/>
      </c>
    </row>
    <row r="3367" spans="1:7" ht="18" customHeight="1" x14ac:dyDescent="0.25">
      <c r="A3367" s="59" t="str">
        <f>IF(
   SUMPRODUCT(--('alimentação - Tabela 7.1'!$5:$5=TEXT(DATE(2020,INT((ROW(A3365)-1)/33)+1,1),"mmmm/aaaa"))) &gt; 0,
   TEXT(DATE(2020,INT((ROW(A3365)-1)/33)+1,1),"mmm/aa"),
   ""
)</f>
        <v/>
      </c>
      <c r="B3367" s="61" t="str">
        <f>IF(A3367&lt;&gt;"", 'alimentação - Tabela 7.1'!$B$38, "" )</f>
        <v/>
      </c>
      <c r="C3367" s="62" t="str">
        <f>IFERROR(INDEX('alimentação - Tabela 7.1'!$38:$38,
MATCH(TEXT('Tabela 7.1'!A3367,"mmmm/aaaa"),'alimentação - Tabela 7.1'!$5:$5,0)), "")</f>
        <v/>
      </c>
      <c r="D3367" s="62" t="str">
        <f>IFERROR(INDEX('alimentação - Tabela 7.1'!$38:$38,
MATCH(TEXT('Tabela 7.1'!$A3367,"mmmm/aaaa"),'alimentação - Tabela 7.1'!$5:$5,0)+1), "")</f>
        <v/>
      </c>
      <c r="E3367" s="62" t="str">
        <f>IFERROR(INDEX('alimentação - Tabela 7.1'!$38:$38,
MATCH(TEXT('Tabela 7.1'!$A3367,"mmmm/aaaa"),'alimentação - Tabela 7.1'!$5:$5,0)+2), "")</f>
        <v/>
      </c>
      <c r="F3367" s="62" t="str">
        <f>IFERROR(INDEX('alimentação - Tabela 7.1'!$38:$38,
MATCH(TEXT('Tabela 7.1'!$A3367,"mmmm/aaaa"),'alimentação - Tabela 7.1'!$5:$5,0)+3), "")</f>
        <v/>
      </c>
      <c r="G3367" s="95" t="str">
        <f>IFERROR(INDEX('alimentação - Tabela 7.1'!$38:$38,
MATCH(TEXT('Tabela 7.1'!$A3367,"mmmm/aaaa"),'alimentação - Tabela 7.1'!$5:$5,0)+4), "")</f>
        <v/>
      </c>
    </row>
    <row r="3368" spans="1:7" ht="18" customHeight="1" x14ac:dyDescent="0.25">
      <c r="A3368" s="59" t="str">
        <f>IF(
   SUMPRODUCT(--('alimentação - Tabela 7.1'!$5:$5=TEXT(DATE(2020,INT((ROW(A3366)-1)/33)+1,1),"mmmm/aaaa"))) &gt; 0,
   TEXT(DATE(2020,INT((ROW(A3366)-1)/33)+1,1),"mmm/aa"),
   ""
)</f>
        <v/>
      </c>
      <c r="B3368" s="61" t="str">
        <f>IF(A3368&lt;&gt;"", 'alimentação - Tabela 7.1'!$B$39, "" )</f>
        <v/>
      </c>
      <c r="C3368" s="62" t="str">
        <f>IFERROR(INDEX('alimentação - Tabela 7.1'!$39:$39,
MATCH(TEXT('Tabela 7.1'!A3368,"mmmm/aaaa"),'alimentação - Tabela 7.1'!$5:$5,0)), "")</f>
        <v/>
      </c>
      <c r="D3368" s="62" t="str">
        <f>IFERROR(INDEX('alimentação - Tabela 7.1'!$39:$39,
MATCH(TEXT('Tabela 7.1'!$A3368,"mmmm/aaaa"),'alimentação - Tabela 7.1'!$5:$5,0)+1), "")</f>
        <v/>
      </c>
      <c r="E3368" s="62" t="str">
        <f>IFERROR(INDEX('alimentação - Tabela 7.1'!$39:$39,
MATCH(TEXT('Tabela 7.1'!$A3368,"mmmm/aaaa"),'alimentação - Tabela 7.1'!$5:$5,0)+2), "")</f>
        <v/>
      </c>
      <c r="F3368" s="62" t="str">
        <f>IFERROR(INDEX('alimentação - Tabela 7.1'!$39:$39,
MATCH(TEXT('Tabela 7.1'!$A3368,"mmmm/aaaa"),'alimentação - Tabela 7.1'!$5:$5,0)+3), "")</f>
        <v/>
      </c>
      <c r="G3368" s="95" t="str">
        <f>IFERROR(INDEX('alimentação - Tabela 7.1'!$39:$39,
MATCH(TEXT('Tabela 7.1'!$A3368,"mmmm/aaaa"),'alimentação - Tabela 7.1'!$5:$5,0)+4), "")</f>
        <v/>
      </c>
    </row>
    <row r="3369" spans="1:7" ht="18" customHeight="1" x14ac:dyDescent="0.25">
      <c r="A3369" s="59" t="str">
        <f>IF(
   SUMPRODUCT(--('alimentação - Tabela 7.1'!$5:$5=TEXT(DATE(2020,INT((ROW(A3367)-1)/33)+1,1),"mmmm/aaaa"))) &gt; 0,
   TEXT(DATE(2020,INT((ROW(A3367)-1)/33)+1,1),"mmm/aa"),
   ""
)</f>
        <v/>
      </c>
      <c r="B3369" s="61" t="str">
        <f>IF(A3369&lt;&gt;"", 'alimentação - Tabela 7.1'!$B$7, "" )</f>
        <v/>
      </c>
      <c r="C3369" s="62" t="str">
        <f>IFERROR(INDEX('alimentação - Tabela 7.1'!$7:$7,
MATCH(TEXT('Tabela 7.1'!A3369,"mmmm/aaaa"),'alimentação - Tabela 7.1'!$5:$5,0)), "")</f>
        <v/>
      </c>
      <c r="D3369" s="62" t="str">
        <f>IFERROR(INDEX('alimentação - Tabela 7.1'!$7:$7,
MATCH(TEXT('Tabela 7.1'!$A3369,"mmmm/aaaa"),'alimentação - Tabela 7.1'!$5:$5,0)+1), "")</f>
        <v/>
      </c>
      <c r="E3369" s="62" t="str">
        <f>IFERROR(INDEX('alimentação - Tabela 7.1'!$7:$7,
MATCH(TEXT('Tabela 7.1'!$A3369,"mmmm/aaaa"),'alimentação - Tabela 7.1'!$5:$5,0)+2), "")</f>
        <v/>
      </c>
      <c r="F3369" s="62" t="str">
        <f>IFERROR(INDEX('alimentação - Tabela 7.1'!$7:$7,
MATCH(TEXT('Tabela 7.1'!$A3369,"mmmm/aaaa"),'alimentação - Tabela 7.1'!$5:$5,0)+3), "")</f>
        <v/>
      </c>
      <c r="G3369" s="95" t="str">
        <f>IFERROR(INDEX('alimentação - Tabela 7.1'!$7:$7,
MATCH(TEXT('Tabela 7.1'!$A3369,"mmmm/aaaa"),'alimentação - Tabela 7.1'!$5:$5,0)+4), "")</f>
        <v/>
      </c>
    </row>
    <row r="3370" spans="1:7" ht="18" customHeight="1" x14ac:dyDescent="0.25">
      <c r="A3370" s="59" t="str">
        <f>IF(
   SUMPRODUCT(--('alimentação - Tabela 7.1'!$5:$5=TEXT(DATE(2020,INT((ROW(A3368)-1)/33)+1,1),"mmmm/aaaa"))) &gt; 0,
   TEXT(DATE(2020,INT((ROW(A3368)-1)/33)+1,1),"mmm/aa"),
   ""
)</f>
        <v/>
      </c>
      <c r="B3370" s="61" t="str">
        <f>IF(A3370&lt;&gt;"", 'alimentação - Tabela 7.1'!$B$8, "" )</f>
        <v/>
      </c>
      <c r="C3370" s="62" t="str">
        <f>IFERROR(INDEX('alimentação - Tabela 7.1'!$8:$8,
MATCH(TEXT('Tabela 7.1'!A3370,"mmmm/aaaa"),'alimentação - Tabela 7.1'!$5:$5,0)), "")</f>
        <v/>
      </c>
      <c r="D3370" s="62" t="str">
        <f>IFERROR(INDEX('alimentação - Tabela 7.1'!$8:$8,
MATCH(TEXT('Tabela 7.1'!$A3370,"mmmm/aaaa"),'alimentação - Tabela 7.1'!$5:$5,0)+1), "")</f>
        <v/>
      </c>
      <c r="E3370" s="62" t="str">
        <f>IFERROR(INDEX('alimentação - Tabela 7.1'!$8:$8,
MATCH(TEXT('Tabela 7.1'!$A3370,"mmmm/aaaa"),'alimentação - Tabela 7.1'!$5:$5,0)+2), "")</f>
        <v/>
      </c>
      <c r="F3370" s="62" t="str">
        <f>IFERROR(INDEX('alimentação - Tabela 7.1'!$8:$8,
MATCH(TEXT('Tabela 7.1'!$A3370,"mmmm/aaaa"),'alimentação - Tabela 7.1'!$5:$5,0)+3), "")</f>
        <v/>
      </c>
      <c r="G3370" s="95" t="str">
        <f>IFERROR(INDEX('alimentação - Tabela 7.1'!$8:$8,
MATCH(TEXT('Tabela 7.1'!$A3370,"mmmm/aaaa"),'alimentação - Tabela 7.1'!$5:$5,0)+4), "")</f>
        <v/>
      </c>
    </row>
    <row r="3371" spans="1:7" ht="18" customHeight="1" x14ac:dyDescent="0.25">
      <c r="A3371" s="59" t="str">
        <f>IF(
   SUMPRODUCT(--('alimentação - Tabela 7.1'!$5:$5=TEXT(DATE(2020,INT((ROW(A3369)-1)/33)+1,1),"mmmm/aaaa"))) &gt; 0,
   TEXT(DATE(2020,INT((ROW(A3369)-1)/33)+1,1),"mmm/aa"),
   ""
)</f>
        <v/>
      </c>
      <c r="B3371" s="61" t="str">
        <f>IF(A3371&lt;&gt;"", 'alimentação - Tabela 7.1'!$B$9, "" )</f>
        <v/>
      </c>
      <c r="C3371" s="62" t="str">
        <f>IFERROR(INDEX('alimentação - Tabela 7.1'!$9:$9,
MATCH(TEXT('Tabela 7.1'!A3371,"mmmm/aaaa"),'alimentação - Tabela 7.1'!$5:$5,0)), "")</f>
        <v/>
      </c>
      <c r="D3371" s="62" t="str">
        <f>IFERROR(INDEX('alimentação - Tabela 7.1'!$9:$9,
MATCH(TEXT('Tabela 7.1'!$A3371,"mmmm/aaaa"),'alimentação - Tabela 7.1'!$5:$5,0)+1), "")</f>
        <v/>
      </c>
      <c r="E3371" s="62" t="str">
        <f>IFERROR(INDEX('alimentação - Tabela 7.1'!$9:$9,
MATCH(TEXT('Tabela 7.1'!$A3371,"mmmm/aaaa"),'alimentação - Tabela 7.1'!$5:$5,0)+2), "")</f>
        <v/>
      </c>
      <c r="F3371" s="62" t="str">
        <f>IFERROR(INDEX('alimentação - Tabela 7.1'!$9:$9,
MATCH(TEXT('Tabela 7.1'!$A3371,"mmmm/aaaa"),'alimentação - Tabela 7.1'!$5:$5,0)+3), "")</f>
        <v/>
      </c>
      <c r="G3371" s="95" t="str">
        <f>IFERROR(INDEX('alimentação - Tabela 7.1'!$9:$9,
MATCH(TEXT('Tabela 7.1'!$A3371,"mmmm/aaaa"),'alimentação - Tabela 7.1'!$5:$5,0)+4), "")</f>
        <v/>
      </c>
    </row>
    <row r="3372" spans="1:7" ht="18" customHeight="1" x14ac:dyDescent="0.25">
      <c r="A3372" s="59" t="str">
        <f>IF(
   SUMPRODUCT(--('alimentação - Tabela 7.1'!$5:$5=TEXT(DATE(2020,INT((ROW(A3370)-1)/33)+1,1),"mmmm/aaaa"))) &gt; 0,
   TEXT(DATE(2020,INT((ROW(A3370)-1)/33)+1,1),"mmm/aa"),
   ""
)</f>
        <v/>
      </c>
      <c r="B3372" s="61" t="str">
        <f>IF(A3372&lt;&gt;"", 'alimentação - Tabela 7.1'!$B$10, "" )</f>
        <v/>
      </c>
      <c r="C3372" s="62" t="str">
        <f>IFERROR(INDEX('alimentação - Tabela 7.1'!$10:$10,
MATCH(TEXT('Tabela 7.1'!A3372,"mmmm/aaaa"),'alimentação - Tabela 7.1'!$5:$5,0)), "")</f>
        <v/>
      </c>
      <c r="D3372" s="62" t="str">
        <f>IFERROR(INDEX('alimentação - Tabela 7.1'!$10:$10,
MATCH(TEXT('Tabela 7.1'!$A3372,"mmmm/aaaa"),'alimentação - Tabela 7.1'!$5:$5,0)+1), "")</f>
        <v/>
      </c>
      <c r="E3372" s="62" t="str">
        <f>IFERROR(INDEX('alimentação - Tabela 7.1'!$10:$10,
MATCH(TEXT('Tabela 7.1'!$A3372,"mmmm/aaaa"),'alimentação - Tabela 7.1'!$5:$5,0)+2), "")</f>
        <v/>
      </c>
      <c r="F3372" s="62" t="str">
        <f>IFERROR(INDEX('alimentação - Tabela 7.1'!$10:$10,
MATCH(TEXT('Tabela 7.1'!$A3372,"mmmm/aaaa"),'alimentação - Tabela 7.1'!$5:$5,0)+3), "")</f>
        <v/>
      </c>
      <c r="G3372" s="95" t="str">
        <f>IFERROR(INDEX('alimentação - Tabela 7.1'!$10:$10,
MATCH(TEXT('Tabela 7.1'!$A3372,"mmmm/aaaa"),'alimentação - Tabela 7.1'!$5:$5,0)+4), "")</f>
        <v/>
      </c>
    </row>
    <row r="3373" spans="1:7" ht="18" customHeight="1" x14ac:dyDescent="0.25">
      <c r="A3373" s="59" t="str">
        <f>IF(
   SUMPRODUCT(--('alimentação - Tabela 7.1'!$5:$5=TEXT(DATE(2020,INT((ROW(A3371)-1)/33)+1,1),"mmmm/aaaa"))) &gt; 0,
   TEXT(DATE(2020,INT((ROW(A3371)-1)/33)+1,1),"mmm/aa"),
   ""
)</f>
        <v/>
      </c>
      <c r="B3373" s="61" t="str">
        <f>IF(A3373&lt;&gt;"", 'alimentação - Tabela 7.1'!$B$11, "" )</f>
        <v/>
      </c>
      <c r="C3373" s="62" t="str">
        <f>IFERROR(INDEX('alimentação - Tabela 7.1'!$11:$11,
MATCH(TEXT('Tabela 7.1'!A3373,"mmmm/aaaa"),'alimentação - Tabela 7.1'!$5:$5,0)), "")</f>
        <v/>
      </c>
      <c r="D3373" s="62" t="str">
        <f>IFERROR(INDEX('alimentação - Tabela 7.1'!$11:$11,
MATCH(TEXT('Tabela 7.1'!$A3373,"mmmm/aaaa"),'alimentação - Tabela 7.1'!$5:$5,0)+1), "")</f>
        <v/>
      </c>
      <c r="E3373" s="62" t="str">
        <f>IFERROR(INDEX('alimentação - Tabela 7.1'!$11:$11,
MATCH(TEXT('Tabela 7.1'!$A3373,"mmmm/aaaa"),'alimentação - Tabela 7.1'!$5:$5,0)+2), "")</f>
        <v/>
      </c>
      <c r="F3373" s="62" t="str">
        <f>IFERROR(INDEX('alimentação - Tabela 7.1'!$11:$11,
MATCH(TEXT('Tabela 7.1'!$A3373,"mmmm/aaaa"),'alimentação - Tabela 7.1'!$5:$5,0)+3), "")</f>
        <v/>
      </c>
      <c r="G3373" s="95" t="str">
        <f>IFERROR(INDEX('alimentação - Tabela 7.1'!$11:$11,
MATCH(TEXT('Tabela 7.1'!$A3373,"mmmm/aaaa"),'alimentação - Tabela 7.1'!$5:$5,0)+4), "")</f>
        <v/>
      </c>
    </row>
    <row r="3374" spans="1:7" ht="18" customHeight="1" x14ac:dyDescent="0.25">
      <c r="A3374" s="59" t="str">
        <f>IF(
   SUMPRODUCT(--('alimentação - Tabela 7.1'!$5:$5=TEXT(DATE(2020,INT((ROW(A3372)-1)/33)+1,1),"mmmm/aaaa"))) &gt; 0,
   TEXT(DATE(2020,INT((ROW(A3372)-1)/33)+1,1),"mmm/aa"),
   ""
)</f>
        <v/>
      </c>
      <c r="B3374" s="61" t="str">
        <f>IF(A3374&lt;&gt;"", 'alimentação - Tabela 7.1'!$B$12, "" )</f>
        <v/>
      </c>
      <c r="C3374" s="62" t="str">
        <f>IFERROR(INDEX('alimentação - Tabela 7.1'!$12:$12,
MATCH(TEXT('Tabela 7.1'!A3374,"mmmm/aaaa"),'alimentação - Tabela 7.1'!$5:$5,0)), "")</f>
        <v/>
      </c>
      <c r="D3374" s="62" t="str">
        <f>IFERROR(INDEX('alimentação - Tabela 7.1'!$12:$12,
MATCH(TEXT('Tabela 7.1'!$A3374,"mmmm/aaaa"),'alimentação - Tabela 7.1'!$5:$5,0)+1), "")</f>
        <v/>
      </c>
      <c r="E3374" s="62" t="str">
        <f>IFERROR(INDEX('alimentação - Tabela 7.1'!$12:$12,
MATCH(TEXT('Tabela 7.1'!$A3374,"mmmm/aaaa"),'alimentação - Tabela 7.1'!$5:$5,0)+2), "")</f>
        <v/>
      </c>
      <c r="F3374" s="62" t="str">
        <f>IFERROR(INDEX('alimentação - Tabela 7.1'!$12:$12,
MATCH(TEXT('Tabela 7.1'!$A3374,"mmmm/aaaa"),'alimentação - Tabela 7.1'!$5:$5,0)+3), "")</f>
        <v/>
      </c>
      <c r="G3374" s="95" t="str">
        <f>IFERROR(INDEX('alimentação - Tabela 7.1'!$12:$12,
MATCH(TEXT('Tabela 7.1'!$A3374,"mmmm/aaaa"),'alimentação - Tabela 7.1'!$5:$5,0)+4), "")</f>
        <v/>
      </c>
    </row>
    <row r="3375" spans="1:7" ht="18" customHeight="1" x14ac:dyDescent="0.25">
      <c r="A3375" s="59" t="str">
        <f>IF(
   SUMPRODUCT(--('alimentação - Tabela 7.1'!$5:$5=TEXT(DATE(2020,INT((ROW(A3373)-1)/33)+1,1),"mmmm/aaaa"))) &gt; 0,
   TEXT(DATE(2020,INT((ROW(A3373)-1)/33)+1,1),"mmm/aa"),
   ""
)</f>
        <v/>
      </c>
      <c r="B3375" s="61" t="str">
        <f>IF(A3375&lt;&gt;"", 'alimentação - Tabela 7.1'!$B$13, "" )</f>
        <v/>
      </c>
      <c r="C3375" s="62" t="str">
        <f>IFERROR(INDEX('alimentação - Tabela 7.1'!$13:$13,
MATCH(TEXT('Tabela 7.1'!A3375,"mmmm/aaaa"),'alimentação - Tabela 7.1'!$5:$5,0)), "")</f>
        <v/>
      </c>
      <c r="D3375" s="62" t="str">
        <f>IFERROR(INDEX('alimentação - Tabela 7.1'!$13:$13,
MATCH(TEXT('Tabela 7.1'!$A3375,"mmmm/aaaa"),'alimentação - Tabela 7.1'!$5:$5,0)+1), "")</f>
        <v/>
      </c>
      <c r="E3375" s="62" t="str">
        <f>IFERROR(INDEX('alimentação - Tabela 7.1'!$13:$13,
MATCH(TEXT('Tabela 7.1'!$A3375,"mmmm/aaaa"),'alimentação - Tabela 7.1'!$5:$5,0)+2), "")</f>
        <v/>
      </c>
      <c r="F3375" s="62" t="str">
        <f>IFERROR(INDEX('alimentação - Tabela 7.1'!$13:$13,
MATCH(TEXT('Tabela 7.1'!$A3375,"mmmm/aaaa"),'alimentação - Tabela 7.1'!$5:$5,0)+3), "")</f>
        <v/>
      </c>
      <c r="G3375" s="95" t="str">
        <f>IFERROR(INDEX('alimentação - Tabela 7.1'!$13:$13,
MATCH(TEXT('Tabela 7.1'!$A3375,"mmmm/aaaa"),'alimentação - Tabela 7.1'!$5:$5,0)+4), "")</f>
        <v/>
      </c>
    </row>
    <row r="3376" spans="1:7" ht="18" customHeight="1" x14ac:dyDescent="0.25">
      <c r="A3376" s="59" t="str">
        <f>IF(
   SUMPRODUCT(--('alimentação - Tabela 7.1'!$5:$5=TEXT(DATE(2020,INT((ROW(A3374)-1)/33)+1,1),"mmmm/aaaa"))) &gt; 0,
   TEXT(DATE(2020,INT((ROW(A3374)-1)/33)+1,1),"mmm/aa"),
   ""
)</f>
        <v/>
      </c>
      <c r="B3376" s="61" t="str">
        <f>IF(A3376&lt;&gt;"", 'alimentação - Tabela 7.1'!$B$14, "" )</f>
        <v/>
      </c>
      <c r="C3376" s="62" t="str">
        <f>IFERROR(INDEX('alimentação - Tabela 7.1'!$14:$14,
MATCH(TEXT('Tabela 7.1'!A3376,"mmmm/aaaa"),'alimentação - Tabela 7.1'!$5:$5,0)), "")</f>
        <v/>
      </c>
      <c r="D3376" s="62" t="str">
        <f>IFERROR(INDEX('alimentação - Tabela 7.1'!$14:$14,
MATCH(TEXT('Tabela 7.1'!$A3376,"mmmm/aaaa"),'alimentação - Tabela 7.1'!$5:$5,0)+1), "")</f>
        <v/>
      </c>
      <c r="E3376" s="62" t="str">
        <f>IFERROR(INDEX('alimentação - Tabela 7.1'!$14:$14,
MATCH(TEXT('Tabela 7.1'!$A3376,"mmmm/aaaa"),'alimentação - Tabela 7.1'!$5:$5,0)+2), "")</f>
        <v/>
      </c>
      <c r="F3376" s="62" t="str">
        <f>IFERROR(INDEX('alimentação - Tabela 7.1'!$14:$14,
MATCH(TEXT('Tabela 7.1'!$A3376,"mmmm/aaaa"),'alimentação - Tabela 7.1'!$5:$5,0)+3), "")</f>
        <v/>
      </c>
      <c r="G3376" s="95" t="str">
        <f>IFERROR(INDEX('alimentação - Tabela 7.1'!$14:$14,
MATCH(TEXT('Tabela 7.1'!$A3376,"mmmm/aaaa"),'alimentação - Tabela 7.1'!$5:$5,0)+4), "")</f>
        <v/>
      </c>
    </row>
    <row r="3377" spans="1:7" ht="18" customHeight="1" x14ac:dyDescent="0.25">
      <c r="A3377" s="59" t="str">
        <f>IF(
   SUMPRODUCT(--('alimentação - Tabela 7.1'!$5:$5=TEXT(DATE(2020,INT((ROW(A3375)-1)/33)+1,1),"mmmm/aaaa"))) &gt; 0,
   TEXT(DATE(2020,INT((ROW(A3375)-1)/33)+1,1),"mmm/aa"),
   ""
)</f>
        <v/>
      </c>
      <c r="B3377" s="61" t="str">
        <f>IF(A3377&lt;&gt;"", 'alimentação - Tabela 7.1'!$B$15, "" )</f>
        <v/>
      </c>
      <c r="C3377" s="62" t="str">
        <f>IFERROR(INDEX('alimentação - Tabela 7.1'!$15:$15,
MATCH(TEXT('Tabela 7.1'!A3377,"mmmm/aaaa"),'alimentação - Tabela 7.1'!$5:$5,0)), "")</f>
        <v/>
      </c>
      <c r="D3377" s="62" t="str">
        <f>IFERROR(INDEX('alimentação - Tabela 7.1'!$15:$15,
MATCH(TEXT('Tabela 7.1'!$A3377,"mmmm/aaaa"),'alimentação - Tabela 7.1'!$5:$5,0)+1), "")</f>
        <v/>
      </c>
      <c r="E3377" s="62" t="str">
        <f>IFERROR(INDEX('alimentação - Tabela 7.1'!$15:$15,
MATCH(TEXT('Tabela 7.1'!$A3377,"mmmm/aaaa"),'alimentação - Tabela 7.1'!$5:$5,0)+2), "")</f>
        <v/>
      </c>
      <c r="F3377" s="62" t="str">
        <f>IFERROR(INDEX('alimentação - Tabela 7.1'!$15:$15,
MATCH(TEXT('Tabela 7.1'!$A3377,"mmmm/aaaa"),'alimentação - Tabela 7.1'!$5:$5,0)+3), "")</f>
        <v/>
      </c>
      <c r="G3377" s="95" t="str">
        <f>IFERROR(INDEX('alimentação - Tabela 7.1'!$15:$15,
MATCH(TEXT('Tabela 7.1'!$A3377,"mmmm/aaaa"),'alimentação - Tabela 7.1'!$5:$5,0)+4), "")</f>
        <v/>
      </c>
    </row>
    <row r="3378" spans="1:7" ht="18" customHeight="1" x14ac:dyDescent="0.25">
      <c r="A3378" s="59" t="str">
        <f>IF(
   SUMPRODUCT(--('alimentação - Tabela 7.1'!$5:$5=TEXT(DATE(2020,INT((ROW(A3376)-1)/33)+1,1),"mmmm/aaaa"))) &gt; 0,
   TEXT(DATE(2020,INT((ROW(A3376)-1)/33)+1,1),"mmm/aa"),
   ""
)</f>
        <v/>
      </c>
      <c r="B3378" s="61" t="str">
        <f>IF(A3378&lt;&gt;"", 'alimentação - Tabela 7.1'!$B$16, "" )</f>
        <v/>
      </c>
      <c r="C3378" s="62" t="str">
        <f>IFERROR(INDEX('alimentação - Tabela 7.1'!$16:$16,
MATCH(TEXT('Tabela 7.1'!A3378,"mmmm/aaaa"),'alimentação - Tabela 7.1'!$5:$5,0)), "")</f>
        <v/>
      </c>
      <c r="D3378" s="62" t="str">
        <f>IFERROR(INDEX('alimentação - Tabela 7.1'!$16:$16,
MATCH(TEXT('Tabela 7.1'!$A3378,"mmmm/aaaa"),'alimentação - Tabela 7.1'!$5:$5,0)+1), "")</f>
        <v/>
      </c>
      <c r="E3378" s="62" t="str">
        <f>IFERROR(INDEX('alimentação - Tabela 7.1'!$16:$16,
MATCH(TEXT('Tabela 7.1'!$A3378,"mmmm/aaaa"),'alimentação - Tabela 7.1'!$5:$5,0)+2), "")</f>
        <v/>
      </c>
      <c r="F3378" s="62" t="str">
        <f>IFERROR(INDEX('alimentação - Tabela 7.1'!$16:$16,
MATCH(TEXT('Tabela 7.1'!$A3378,"mmmm/aaaa"),'alimentação - Tabela 7.1'!$5:$5,0)+3), "")</f>
        <v/>
      </c>
      <c r="G3378" s="95" t="str">
        <f>IFERROR(INDEX('alimentação - Tabela 7.1'!$16:$16,
MATCH(TEXT('Tabela 7.1'!$A3378,"mmmm/aaaa"),'alimentação - Tabela 7.1'!$5:$5,0)+4), "")</f>
        <v/>
      </c>
    </row>
    <row r="3379" spans="1:7" ht="18" customHeight="1" x14ac:dyDescent="0.25">
      <c r="A3379" s="59" t="str">
        <f>IF(
   SUMPRODUCT(--('alimentação - Tabela 7.1'!$5:$5=TEXT(DATE(2020,INT((ROW(A3377)-1)/33)+1,1),"mmmm/aaaa"))) &gt; 0,
   TEXT(DATE(2020,INT((ROW(A3377)-1)/33)+1,1),"mmm/aa"),
   ""
)</f>
        <v/>
      </c>
      <c r="B3379" s="61" t="str">
        <f>IF(A3379&lt;&gt;"", 'alimentação - Tabela 7.1'!$B$17, "" )</f>
        <v/>
      </c>
      <c r="C3379" s="62" t="str">
        <f>IFERROR(INDEX('alimentação - Tabela 7.1'!$17:$17,
MATCH(TEXT('Tabela 7.1'!A3379,"mmmm/aaaa"),'alimentação - Tabela 7.1'!$5:$5,0)), "")</f>
        <v/>
      </c>
      <c r="D3379" s="62" t="str">
        <f>IFERROR(INDEX('alimentação - Tabela 7.1'!$17:$17,
MATCH(TEXT('Tabela 7.1'!$A3379,"mmmm/aaaa"),'alimentação - Tabela 7.1'!$5:$5,0)+1), "")</f>
        <v/>
      </c>
      <c r="E3379" s="62" t="str">
        <f>IFERROR(INDEX('alimentação - Tabela 7.1'!$17:$17,
MATCH(TEXT('Tabela 7.1'!$A3379,"mmmm/aaaa"),'alimentação - Tabela 7.1'!$5:$5,0)+2), "")</f>
        <v/>
      </c>
      <c r="F3379" s="62" t="str">
        <f>IFERROR(INDEX('alimentação - Tabela 7.1'!$17:$17,
MATCH(TEXT('Tabela 7.1'!$A3379,"mmmm/aaaa"),'alimentação - Tabela 7.1'!$5:$5,0)+3), "")</f>
        <v/>
      </c>
      <c r="G3379" s="95" t="str">
        <f>IFERROR(INDEX('alimentação - Tabela 7.1'!$17:$17,
MATCH(TEXT('Tabela 7.1'!$A3379,"mmmm/aaaa"),'alimentação - Tabela 7.1'!$5:$5,0)+4), "")</f>
        <v/>
      </c>
    </row>
    <row r="3380" spans="1:7" ht="18" customHeight="1" x14ac:dyDescent="0.25">
      <c r="A3380" s="59" t="str">
        <f>IF(
   SUMPRODUCT(--('alimentação - Tabela 7.1'!$5:$5=TEXT(DATE(2020,INT((ROW(A3378)-1)/33)+1,1),"mmmm/aaaa"))) &gt; 0,
   TEXT(DATE(2020,INT((ROW(A3378)-1)/33)+1,1),"mmm/aa"),
   ""
)</f>
        <v/>
      </c>
      <c r="B3380" s="61" t="str">
        <f>IF(A3380&lt;&gt;"", 'alimentação - Tabela 7.1'!$B$18, "" )</f>
        <v/>
      </c>
      <c r="C3380" s="62" t="str">
        <f>IFERROR(INDEX('alimentação - Tabela 7.1'!$18:$18,
MATCH(TEXT('Tabela 7.1'!A3380,"mmmm/aaaa"),'alimentação - Tabela 7.1'!$5:$5,0)), "")</f>
        <v/>
      </c>
      <c r="D3380" s="62" t="str">
        <f>IFERROR(INDEX('alimentação - Tabela 7.1'!$18:$18,
MATCH(TEXT('Tabela 7.1'!$A3380,"mmmm/aaaa"),'alimentação - Tabela 7.1'!$5:$5,0)+1), "")</f>
        <v/>
      </c>
      <c r="E3380" s="62" t="str">
        <f>IFERROR(INDEX('alimentação - Tabela 7.1'!$18:$18,
MATCH(TEXT('Tabela 7.1'!$A3380,"mmmm/aaaa"),'alimentação - Tabela 7.1'!$5:$5,0)+2), "")</f>
        <v/>
      </c>
      <c r="F3380" s="62" t="str">
        <f>IFERROR(INDEX('alimentação - Tabela 7.1'!$18:$18,
MATCH(TEXT('Tabela 7.1'!$A3380,"mmmm/aaaa"),'alimentação - Tabela 7.1'!$5:$5,0)+3), "")</f>
        <v/>
      </c>
      <c r="G3380" s="95" t="str">
        <f>IFERROR(INDEX('alimentação - Tabela 7.1'!$18:$18,
MATCH(TEXT('Tabela 7.1'!$A3380,"mmmm/aaaa"),'alimentação - Tabela 7.1'!$5:$5,0)+4), "")</f>
        <v/>
      </c>
    </row>
    <row r="3381" spans="1:7" ht="18" customHeight="1" x14ac:dyDescent="0.25">
      <c r="A3381" s="59" t="str">
        <f>IF(
   SUMPRODUCT(--('alimentação - Tabela 7.1'!$5:$5=TEXT(DATE(2020,INT((ROW(A3379)-1)/33)+1,1),"mmmm/aaaa"))) &gt; 0,
   TEXT(DATE(2020,INT((ROW(A3379)-1)/33)+1,1),"mmm/aa"),
   ""
)</f>
        <v/>
      </c>
      <c r="B3381" s="61" t="str">
        <f>IF(A3381&lt;&gt;"", 'alimentação - Tabela 7.1'!$B$19, "" )</f>
        <v/>
      </c>
      <c r="C3381" s="62" t="str">
        <f>IFERROR(INDEX('alimentação - Tabela 7.1'!$19:$19,
MATCH(TEXT('Tabela 7.1'!A3381,"mmmm/aaaa"),'alimentação - Tabela 7.1'!$5:$5,0)), "")</f>
        <v/>
      </c>
      <c r="D3381" s="62" t="str">
        <f>IFERROR(INDEX('alimentação - Tabela 7.1'!$19:$19,
MATCH(TEXT('Tabela 7.1'!$A3381,"mmmm/aaaa"),'alimentação - Tabela 7.1'!$5:$5,0)+1), "")</f>
        <v/>
      </c>
      <c r="E3381" s="62" t="str">
        <f>IFERROR(INDEX('alimentação - Tabela 7.1'!$19:$19,
MATCH(TEXT('Tabela 7.1'!$A3381,"mmmm/aaaa"),'alimentação - Tabela 7.1'!$5:$5,0)+2), "")</f>
        <v/>
      </c>
      <c r="F3381" s="62" t="str">
        <f>IFERROR(INDEX('alimentação - Tabela 7.1'!$19:$19,
MATCH(TEXT('Tabela 7.1'!$A3381,"mmmm/aaaa"),'alimentação - Tabela 7.1'!$5:$5,0)+3), "")</f>
        <v/>
      </c>
      <c r="G3381" s="95" t="str">
        <f>IFERROR(INDEX('alimentação - Tabela 7.1'!$19:$19,
MATCH(TEXT('Tabela 7.1'!$A3381,"mmmm/aaaa"),'alimentação - Tabela 7.1'!$5:$5,0)+4), "")</f>
        <v/>
      </c>
    </row>
    <row r="3382" spans="1:7" ht="18" customHeight="1" x14ac:dyDescent="0.25">
      <c r="A3382" s="59" t="str">
        <f>IF(
   SUMPRODUCT(--('alimentação - Tabela 7.1'!$5:$5=TEXT(DATE(2020,INT((ROW(A3380)-1)/33)+1,1),"mmmm/aaaa"))) &gt; 0,
   TEXT(DATE(2020,INT((ROW(A3380)-1)/33)+1,1),"mmm/aa"),
   ""
)</f>
        <v/>
      </c>
      <c r="B3382" s="61" t="str">
        <f>IF(A3382&lt;&gt;"", 'alimentação - Tabela 7.1'!$B$20, "" )</f>
        <v/>
      </c>
      <c r="C3382" s="62" t="str">
        <f>IFERROR(INDEX('alimentação - Tabela 7.1'!$20:$20,
MATCH(TEXT('Tabela 7.1'!A3382,"mmmm/aaaa"),'alimentação - Tabela 7.1'!$5:$5,0)), "")</f>
        <v/>
      </c>
      <c r="D3382" s="62" t="str">
        <f>IFERROR(INDEX('alimentação - Tabela 7.1'!$20:$20,
MATCH(TEXT('Tabela 7.1'!$A3382,"mmmm/aaaa"),'alimentação - Tabela 7.1'!$5:$5,0)+1), "")</f>
        <v/>
      </c>
      <c r="E3382" s="62" t="str">
        <f>IFERROR(INDEX('alimentação - Tabela 7.1'!$20:$20,
MATCH(TEXT('Tabela 7.1'!$A3382,"mmmm/aaaa"),'alimentação - Tabela 7.1'!$5:$5,0)+2), "")</f>
        <v/>
      </c>
      <c r="F3382" s="62" t="str">
        <f>IFERROR(INDEX('alimentação - Tabela 7.1'!$20:$20,
MATCH(TEXT('Tabela 7.1'!$A3382,"mmmm/aaaa"),'alimentação - Tabela 7.1'!$5:$5,0)+3), "")</f>
        <v/>
      </c>
      <c r="G3382" s="95" t="str">
        <f>IFERROR(INDEX('alimentação - Tabela 7.1'!$20:$20,
MATCH(TEXT('Tabela 7.1'!$A3382,"mmmm/aaaa"),'alimentação - Tabela 7.1'!$5:$5,0)+4), "")</f>
        <v/>
      </c>
    </row>
    <row r="3383" spans="1:7" ht="18" customHeight="1" x14ac:dyDescent="0.25">
      <c r="A3383" s="59" t="str">
        <f>IF(
   SUMPRODUCT(--('alimentação - Tabela 7.1'!$5:$5=TEXT(DATE(2020,INT((ROW(A3381)-1)/33)+1,1),"mmmm/aaaa"))) &gt; 0,
   TEXT(DATE(2020,INT((ROW(A3381)-1)/33)+1,1),"mmm/aa"),
   ""
)</f>
        <v/>
      </c>
      <c r="B3383" s="61" t="str">
        <f>IF(A3383&lt;&gt;"", 'alimentação - Tabela 7.1'!$B$21, "" )</f>
        <v/>
      </c>
      <c r="C3383" s="62" t="str">
        <f>IFERROR(INDEX('alimentação - Tabela 7.1'!$21:$21,
MATCH(TEXT('Tabela 7.1'!A3383,"mmmm/aaaa"),'alimentação - Tabela 7.1'!$5:$5,0)), "")</f>
        <v/>
      </c>
      <c r="D3383" s="62" t="str">
        <f>IFERROR(INDEX('alimentação - Tabela 7.1'!$21:$21,
MATCH(TEXT('Tabela 7.1'!$A3383,"mmmm/aaaa"),'alimentação - Tabela 7.1'!$5:$5,0)+1), "")</f>
        <v/>
      </c>
      <c r="E3383" s="62" t="str">
        <f>IFERROR(INDEX('alimentação - Tabela 7.1'!$21:$21,
MATCH(TEXT('Tabela 7.1'!$A3383,"mmmm/aaaa"),'alimentação - Tabela 7.1'!$5:$5,0)+2), "")</f>
        <v/>
      </c>
      <c r="F3383" s="62" t="str">
        <f>IFERROR(INDEX('alimentação - Tabela 7.1'!$21:$21,
MATCH(TEXT('Tabela 7.1'!$A3383,"mmmm/aaaa"),'alimentação - Tabela 7.1'!$5:$5,0)+3), "")</f>
        <v/>
      </c>
      <c r="G3383" s="95" t="str">
        <f>IFERROR(INDEX('alimentação - Tabela 7.1'!$21:$21,
MATCH(TEXT('Tabela 7.1'!$A3383,"mmmm/aaaa"),'alimentação - Tabela 7.1'!$5:$5,0)+4), "")</f>
        <v/>
      </c>
    </row>
    <row r="3384" spans="1:7" ht="18" customHeight="1" x14ac:dyDescent="0.25">
      <c r="A3384" s="59" t="str">
        <f>IF(
   SUMPRODUCT(--('alimentação - Tabela 7.1'!$5:$5=TEXT(DATE(2020,INT((ROW(A3382)-1)/33)+1,1),"mmmm/aaaa"))) &gt; 0,
   TEXT(DATE(2020,INT((ROW(A3382)-1)/33)+1,1),"mmm/aa"),
   ""
)</f>
        <v/>
      </c>
      <c r="B3384" s="61" t="str">
        <f>IF(A3384&lt;&gt;"", 'alimentação - Tabela 7.1'!$B$22, "" )</f>
        <v/>
      </c>
      <c r="C3384" s="62" t="str">
        <f>IFERROR(INDEX('alimentação - Tabela 7.1'!$22:$22,
MATCH(TEXT('Tabela 7.1'!A3384,"mmmm/aaaa"),'alimentação - Tabela 7.1'!$5:$5,0)), "")</f>
        <v/>
      </c>
      <c r="D3384" s="62" t="str">
        <f>IFERROR(INDEX('alimentação - Tabela 7.1'!$22:$22,
MATCH(TEXT('Tabela 7.1'!$A3384,"mmmm/aaaa"),'alimentação - Tabela 7.1'!$5:$5,0)+1), "")</f>
        <v/>
      </c>
      <c r="E3384" s="62" t="str">
        <f>IFERROR(INDEX('alimentação - Tabela 7.1'!$22:$22,
MATCH(TEXT('Tabela 7.1'!$A3384,"mmmm/aaaa"),'alimentação - Tabela 7.1'!$5:$5,0)+2), "")</f>
        <v/>
      </c>
      <c r="F3384" s="62" t="str">
        <f>IFERROR(INDEX('alimentação - Tabela 7.1'!$22:$22,
MATCH(TEXT('Tabela 7.1'!$A3384,"mmmm/aaaa"),'alimentação - Tabela 7.1'!$5:$5,0)+3), "")</f>
        <v/>
      </c>
      <c r="G3384" s="95" t="str">
        <f>IFERROR(INDEX('alimentação - Tabela 7.1'!$22:$22,
MATCH(TEXT('Tabela 7.1'!$A3384,"mmmm/aaaa"),'alimentação - Tabela 7.1'!$5:$5,0)+4), "")</f>
        <v/>
      </c>
    </row>
    <row r="3385" spans="1:7" ht="18" customHeight="1" x14ac:dyDescent="0.25">
      <c r="A3385" s="59" t="str">
        <f>IF(
   SUMPRODUCT(--('alimentação - Tabela 7.1'!$5:$5=TEXT(DATE(2020,INT((ROW(A3383)-1)/33)+1,1),"mmmm/aaaa"))) &gt; 0,
   TEXT(DATE(2020,INT((ROW(A3383)-1)/33)+1,1),"mmm/aa"),
   ""
)</f>
        <v/>
      </c>
      <c r="B3385" s="61" t="str">
        <f>IF(A3385&lt;&gt;"", 'alimentação - Tabela 7.1'!$B$23, "" )</f>
        <v/>
      </c>
      <c r="C3385" s="62" t="str">
        <f>IFERROR(INDEX('alimentação - Tabela 7.1'!$23:$23,
MATCH(TEXT('Tabela 7.1'!A3385,"mmmm/aaaa"),'alimentação - Tabela 7.1'!$5:$5,0)), "")</f>
        <v/>
      </c>
      <c r="D3385" s="62" t="str">
        <f>IFERROR(INDEX('alimentação - Tabela 7.1'!$23:$23,
MATCH(TEXT('Tabela 7.1'!$A3385,"mmmm/aaaa"),'alimentação - Tabela 7.1'!$5:$5,0)+1), "")</f>
        <v/>
      </c>
      <c r="E3385" s="62" t="str">
        <f>IFERROR(INDEX('alimentação - Tabela 7.1'!$23:$23,
MATCH(TEXT('Tabela 7.1'!$A3385,"mmmm/aaaa"),'alimentação - Tabela 7.1'!$5:$5,0)+2), "")</f>
        <v/>
      </c>
      <c r="F3385" s="62" t="str">
        <f>IFERROR(INDEX('alimentação - Tabela 7.1'!$23:$23,
MATCH(TEXT('Tabela 7.1'!$A3385,"mmmm/aaaa"),'alimentação - Tabela 7.1'!$5:$5,0)+3), "")</f>
        <v/>
      </c>
      <c r="G3385" s="95" t="str">
        <f>IFERROR(INDEX('alimentação - Tabela 7.1'!$23:$23,
MATCH(TEXT('Tabela 7.1'!$A3385,"mmmm/aaaa"),'alimentação - Tabela 7.1'!$5:$5,0)+4), "")</f>
        <v/>
      </c>
    </row>
    <row r="3386" spans="1:7" ht="18" customHeight="1" x14ac:dyDescent="0.25">
      <c r="A3386" s="59" t="str">
        <f>IF(
   SUMPRODUCT(--('alimentação - Tabela 7.1'!$5:$5=TEXT(DATE(2020,INT((ROW(A3384)-1)/33)+1,1),"mmmm/aaaa"))) &gt; 0,
   TEXT(DATE(2020,INT((ROW(A3384)-1)/33)+1,1),"mmm/aa"),
   ""
)</f>
        <v/>
      </c>
      <c r="B3386" s="61" t="str">
        <f>IF(A3386&lt;&gt;"", 'alimentação - Tabela 7.1'!$B$24, "" )</f>
        <v/>
      </c>
      <c r="C3386" s="62" t="str">
        <f>IFERROR(INDEX('alimentação - Tabela 7.1'!$24:$24,
MATCH(TEXT('Tabela 7.1'!A3386,"mmmm/aaaa"),'alimentação - Tabela 7.1'!$5:$5,0)), "")</f>
        <v/>
      </c>
      <c r="D3386" s="62" t="str">
        <f>IFERROR(INDEX('alimentação - Tabela 7.1'!$24:$24,
MATCH(TEXT('Tabela 7.1'!$A3386,"mmmm/aaaa"),'alimentação - Tabela 7.1'!$5:$5,0)+1), "")</f>
        <v/>
      </c>
      <c r="E3386" s="62" t="str">
        <f>IFERROR(INDEX('alimentação - Tabela 7.1'!$24:$24,
MATCH(TEXT('Tabela 7.1'!$A3386,"mmmm/aaaa"),'alimentação - Tabela 7.1'!$5:$5,0)+2), "")</f>
        <v/>
      </c>
      <c r="F3386" s="62" t="str">
        <f>IFERROR(INDEX('alimentação - Tabela 7.1'!$24:$24,
MATCH(TEXT('Tabela 7.1'!$A3386,"mmmm/aaaa"),'alimentação - Tabela 7.1'!$5:$5,0)+3), "")</f>
        <v/>
      </c>
      <c r="G3386" s="95" t="str">
        <f>IFERROR(INDEX('alimentação - Tabela 7.1'!$24:$24,
MATCH(TEXT('Tabela 7.1'!$A3386,"mmmm/aaaa"),'alimentação - Tabela 7.1'!$5:$5,0)+4), "")</f>
        <v/>
      </c>
    </row>
    <row r="3387" spans="1:7" ht="18" customHeight="1" x14ac:dyDescent="0.25">
      <c r="A3387" s="59" t="str">
        <f>IF(
   SUMPRODUCT(--('alimentação - Tabela 7.1'!$5:$5=TEXT(DATE(2020,INT((ROW(A3385)-1)/33)+1,1),"mmmm/aaaa"))) &gt; 0,
   TEXT(DATE(2020,INT((ROW(A3385)-1)/33)+1,1),"mmm/aa"),
   ""
)</f>
        <v/>
      </c>
      <c r="B3387" s="61" t="str">
        <f>IF(A3387&lt;&gt;"", 'alimentação - Tabela 7.1'!$B$25, "" )</f>
        <v/>
      </c>
      <c r="C3387" s="62" t="str">
        <f>IFERROR(INDEX('alimentação - Tabela 7.1'!$25:$25,
MATCH(TEXT('Tabela 7.1'!A3387,"mmmm/aaaa"),'alimentação - Tabela 7.1'!$5:$5,0)), "")</f>
        <v/>
      </c>
      <c r="D3387" s="62" t="str">
        <f>IFERROR(INDEX('alimentação - Tabela 7.1'!$25:$25,
MATCH(TEXT('Tabela 7.1'!$A3387,"mmmm/aaaa"),'alimentação - Tabela 7.1'!$5:$5,0)+1), "")</f>
        <v/>
      </c>
      <c r="E3387" s="62" t="str">
        <f>IFERROR(INDEX('alimentação - Tabela 7.1'!$25:$25,
MATCH(TEXT('Tabela 7.1'!$A3387,"mmmm/aaaa"),'alimentação - Tabela 7.1'!$5:$5,0)+2), "")</f>
        <v/>
      </c>
      <c r="F3387" s="62" t="str">
        <f>IFERROR(INDEX('alimentação - Tabela 7.1'!$25:$25,
MATCH(TEXT('Tabela 7.1'!$A3387,"mmmm/aaaa"),'alimentação - Tabela 7.1'!$5:$5,0)+3), "")</f>
        <v/>
      </c>
      <c r="G3387" s="95" t="str">
        <f>IFERROR(INDEX('alimentação - Tabela 7.1'!$25:$25,
MATCH(TEXT('Tabela 7.1'!$A3387,"mmmm/aaaa"),'alimentação - Tabela 7.1'!$5:$5,0)+4), "")</f>
        <v/>
      </c>
    </row>
    <row r="3388" spans="1:7" ht="18" customHeight="1" x14ac:dyDescent="0.25">
      <c r="A3388" s="59" t="str">
        <f>IF(
   SUMPRODUCT(--('alimentação - Tabela 7.1'!$5:$5=TEXT(DATE(2020,INT((ROW(A3386)-1)/33)+1,1),"mmmm/aaaa"))) &gt; 0,
   TEXT(DATE(2020,INT((ROW(A3386)-1)/33)+1,1),"mmm/aa"),
   ""
)</f>
        <v/>
      </c>
      <c r="B3388" s="61" t="str">
        <f>IF(A3388&lt;&gt;"", 'alimentação - Tabela 7.1'!$B$26, "" )</f>
        <v/>
      </c>
      <c r="C3388" s="62" t="str">
        <f>IFERROR(INDEX('alimentação - Tabela 7.1'!$26:$26,
MATCH(TEXT('Tabela 7.1'!A3388,"mmmm/aaaa"),'alimentação - Tabela 7.1'!$5:$5,0)), "")</f>
        <v/>
      </c>
      <c r="D3388" s="62" t="str">
        <f>IFERROR(INDEX('alimentação - Tabela 7.1'!$26:$26,
MATCH(TEXT('Tabela 7.1'!$A3388,"mmmm/aaaa"),'alimentação - Tabela 7.1'!$5:$5,0)+1), "")</f>
        <v/>
      </c>
      <c r="E3388" s="62" t="str">
        <f>IFERROR(INDEX('alimentação - Tabela 7.1'!$26:$26,
MATCH(TEXT('Tabela 7.1'!$A3388,"mmmm/aaaa"),'alimentação - Tabela 7.1'!$5:$5,0)+2), "")</f>
        <v/>
      </c>
      <c r="F3388" s="62" t="str">
        <f>IFERROR(INDEX('alimentação - Tabela 7.1'!$26:$26,
MATCH(TEXT('Tabela 7.1'!$A3388,"mmmm/aaaa"),'alimentação - Tabela 7.1'!$5:$5,0)+3), "")</f>
        <v/>
      </c>
      <c r="G3388" s="95" t="str">
        <f>IFERROR(INDEX('alimentação - Tabela 7.1'!$26:$26,
MATCH(TEXT('Tabela 7.1'!$A3388,"mmmm/aaaa"),'alimentação - Tabela 7.1'!$5:$5,0)+4), "")</f>
        <v/>
      </c>
    </row>
    <row r="3389" spans="1:7" ht="18" customHeight="1" x14ac:dyDescent="0.25">
      <c r="A3389" s="59" t="str">
        <f>IF(
   SUMPRODUCT(--('alimentação - Tabela 7.1'!$5:$5=TEXT(DATE(2020,INT((ROW(A3387)-1)/33)+1,1),"mmmm/aaaa"))) &gt; 0,
   TEXT(DATE(2020,INT((ROW(A3387)-1)/33)+1,1),"mmm/aa"),
   ""
)</f>
        <v/>
      </c>
      <c r="B3389" s="61" t="str">
        <f>IF(A3389&lt;&gt;"", 'alimentação - Tabela 7.1'!$B$27, "" )</f>
        <v/>
      </c>
      <c r="C3389" s="62" t="str">
        <f>IFERROR(INDEX('alimentação - Tabela 7.1'!$27:$27,
MATCH(TEXT('Tabela 7.1'!A3389,"mmmm/aaaa"),'alimentação - Tabela 7.1'!$5:$5,0)), "")</f>
        <v/>
      </c>
      <c r="D3389" s="62" t="str">
        <f>IFERROR(INDEX('alimentação - Tabela 7.1'!$27:$27,
MATCH(TEXT('Tabela 7.1'!$A3389,"mmmm/aaaa"),'alimentação - Tabela 7.1'!$5:$5,0)+1), "")</f>
        <v/>
      </c>
      <c r="E3389" s="62" t="str">
        <f>IFERROR(INDEX('alimentação - Tabela 7.1'!$27:$27,
MATCH(TEXT('Tabela 7.1'!$A3389,"mmmm/aaaa"),'alimentação - Tabela 7.1'!$5:$5,0)+2), "")</f>
        <v/>
      </c>
      <c r="F3389" s="62" t="str">
        <f>IFERROR(INDEX('alimentação - Tabela 7.1'!$27:$27,
MATCH(TEXT('Tabela 7.1'!$A3389,"mmmm/aaaa"),'alimentação - Tabela 7.1'!$5:$5,0)+3), "")</f>
        <v/>
      </c>
      <c r="G3389" s="95" t="str">
        <f>IFERROR(INDEX('alimentação - Tabela 7.1'!$27:$27,
MATCH(TEXT('Tabela 7.1'!$A3389,"mmmm/aaaa"),'alimentação - Tabela 7.1'!$5:$5,0)+4), "")</f>
        <v/>
      </c>
    </row>
    <row r="3390" spans="1:7" ht="18" customHeight="1" x14ac:dyDescent="0.25">
      <c r="A3390" s="59" t="str">
        <f>IF(
   SUMPRODUCT(--('alimentação - Tabela 7.1'!$5:$5=TEXT(DATE(2020,INT((ROW(A3388)-1)/33)+1,1),"mmmm/aaaa"))) &gt; 0,
   TEXT(DATE(2020,INT((ROW(A3388)-1)/33)+1,1),"mmm/aa"),
   ""
)</f>
        <v/>
      </c>
      <c r="B3390" s="61" t="str">
        <f>IF(A3390&lt;&gt;"", 'alimentação - Tabela 7.1'!$B$28, "" )</f>
        <v/>
      </c>
      <c r="C3390" s="62" t="str">
        <f>IFERROR(INDEX('alimentação - Tabela 7.1'!$28:$28,
MATCH(TEXT('Tabela 7.1'!A3390,"mmmm/aaaa"),'alimentação - Tabela 7.1'!$5:$5,0)), "")</f>
        <v/>
      </c>
      <c r="D3390" s="62" t="str">
        <f>IFERROR(INDEX('alimentação - Tabela 7.1'!$28:$28,
MATCH(TEXT('Tabela 7.1'!$A3390,"mmmm/aaaa"),'alimentação - Tabela 7.1'!$5:$5,0)+1), "")</f>
        <v/>
      </c>
      <c r="E3390" s="62" t="str">
        <f>IFERROR(INDEX('alimentação - Tabela 7.1'!$28:$28,
MATCH(TEXT('Tabela 7.1'!$A3390,"mmmm/aaaa"),'alimentação - Tabela 7.1'!$5:$5,0)+2), "")</f>
        <v/>
      </c>
      <c r="F3390" s="62" t="str">
        <f>IFERROR(INDEX('alimentação - Tabela 7.1'!$28:$28,
MATCH(TEXT('Tabela 7.1'!$A3390,"mmmm/aaaa"),'alimentação - Tabela 7.1'!$5:$5,0)+3), "")</f>
        <v/>
      </c>
      <c r="G3390" s="95" t="str">
        <f>IFERROR(INDEX('alimentação - Tabela 7.1'!$28:$28,
MATCH(TEXT('Tabela 7.1'!$A3390,"mmmm/aaaa"),'alimentação - Tabela 7.1'!$5:$5,0)+4), "")</f>
        <v/>
      </c>
    </row>
    <row r="3391" spans="1:7" ht="18" customHeight="1" x14ac:dyDescent="0.25">
      <c r="A3391" s="59" t="str">
        <f>IF(
   SUMPRODUCT(--('alimentação - Tabela 7.1'!$5:$5=TEXT(DATE(2020,INT((ROW(A3389)-1)/33)+1,1),"mmmm/aaaa"))) &gt; 0,
   TEXT(DATE(2020,INT((ROW(A3389)-1)/33)+1,1),"mmm/aa"),
   ""
)</f>
        <v/>
      </c>
      <c r="B3391" s="61" t="str">
        <f>IF(A3391&lt;&gt;"", 'alimentação - Tabela 7.1'!$B$29, "" )</f>
        <v/>
      </c>
      <c r="C3391" s="62" t="str">
        <f>IFERROR(INDEX('alimentação - Tabela 7.1'!$29:$29,
MATCH(TEXT('Tabela 7.1'!A3391,"mmmm/aaaa"),'alimentação - Tabela 7.1'!$5:$5,0)), "")</f>
        <v/>
      </c>
      <c r="D3391" s="62" t="str">
        <f>IFERROR(INDEX('alimentação - Tabela 7.1'!$29:$29,
MATCH(TEXT('Tabela 7.1'!$A3391,"mmmm/aaaa"),'alimentação - Tabela 7.1'!$5:$5,0)+1), "")</f>
        <v/>
      </c>
      <c r="E3391" s="62" t="str">
        <f>IFERROR(INDEX('alimentação - Tabela 7.1'!$29:$29,
MATCH(TEXT('Tabela 7.1'!$A3391,"mmmm/aaaa"),'alimentação - Tabela 7.1'!$5:$5,0)+2), "")</f>
        <v/>
      </c>
      <c r="F3391" s="62" t="str">
        <f>IFERROR(INDEX('alimentação - Tabela 7.1'!$29:$29,
MATCH(TEXT('Tabela 7.1'!$A3391,"mmmm/aaaa"),'alimentação - Tabela 7.1'!$5:$5,0)+3), "")</f>
        <v/>
      </c>
      <c r="G3391" s="95" t="str">
        <f>IFERROR(INDEX('alimentação - Tabela 7.1'!$29:$29,
MATCH(TEXT('Tabela 7.1'!$A3391,"mmmm/aaaa"),'alimentação - Tabela 7.1'!$5:$5,0)+4), "")</f>
        <v/>
      </c>
    </row>
    <row r="3392" spans="1:7" ht="18" customHeight="1" x14ac:dyDescent="0.25">
      <c r="A3392" s="59" t="str">
        <f>IF(
   SUMPRODUCT(--('alimentação - Tabela 7.1'!$5:$5=TEXT(DATE(2020,INT((ROW(A3390)-1)/33)+1,1),"mmmm/aaaa"))) &gt; 0,
   TEXT(DATE(2020,INT((ROW(A3390)-1)/33)+1,1),"mmm/aa"),
   ""
)</f>
        <v/>
      </c>
      <c r="B3392" s="61" t="str">
        <f>IF(A3392&lt;&gt;"", 'alimentação - Tabela 7.1'!$B$30, "" )</f>
        <v/>
      </c>
      <c r="C3392" s="62" t="str">
        <f>IFERROR(INDEX('alimentação - Tabela 7.1'!$30:$30,
MATCH(TEXT('Tabela 7.1'!A3392,"mmmm/aaaa"),'alimentação - Tabela 7.1'!$5:$5,0)), "")</f>
        <v/>
      </c>
      <c r="D3392" s="62" t="str">
        <f>IFERROR(INDEX('alimentação - Tabela 7.1'!$30:$30,
MATCH(TEXT('Tabela 7.1'!$A3392,"mmmm/aaaa"),'alimentação - Tabela 7.1'!$5:$5,0)+1), "")</f>
        <v/>
      </c>
      <c r="E3392" s="62" t="str">
        <f>IFERROR(INDEX('alimentação - Tabela 7.1'!$30:$30,
MATCH(TEXT('Tabela 7.1'!$A3392,"mmmm/aaaa"),'alimentação - Tabela 7.1'!$5:$5,0)+2), "")</f>
        <v/>
      </c>
      <c r="F3392" s="62" t="str">
        <f>IFERROR(INDEX('alimentação - Tabela 7.1'!$30:$30,
MATCH(TEXT('Tabela 7.1'!$A3392,"mmmm/aaaa"),'alimentação - Tabela 7.1'!$5:$5,0)+3), "")</f>
        <v/>
      </c>
      <c r="G3392" s="95" t="str">
        <f>IFERROR(INDEX('alimentação - Tabela 7.1'!$30:$30,
MATCH(TEXT('Tabela 7.1'!$A3392,"mmmm/aaaa"),'alimentação - Tabela 7.1'!$5:$5,0)+4), "")</f>
        <v/>
      </c>
    </row>
    <row r="3393" spans="1:7" ht="18" customHeight="1" x14ac:dyDescent="0.25">
      <c r="A3393" s="59" t="str">
        <f>IF(
   SUMPRODUCT(--('alimentação - Tabela 7.1'!$5:$5=TEXT(DATE(2020,INT((ROW(A3391)-1)/33)+1,1),"mmmm/aaaa"))) &gt; 0,
   TEXT(DATE(2020,INT((ROW(A3391)-1)/33)+1,1),"mmm/aa"),
   ""
)</f>
        <v/>
      </c>
      <c r="B3393" s="61" t="str">
        <f>IF(A3393&lt;&gt;"", 'alimentação - Tabela 7.1'!$B$31, "" )</f>
        <v/>
      </c>
      <c r="C3393" s="62" t="str">
        <f>IFERROR(INDEX('alimentação - Tabela 7.1'!$31:$31,
MATCH(TEXT('Tabela 7.1'!A3393,"mmmm/aaaa"),'alimentação - Tabela 7.1'!$5:$5,0)), "")</f>
        <v/>
      </c>
      <c r="D3393" s="62" t="str">
        <f>IFERROR(INDEX('alimentação - Tabela 7.1'!$31:$31,
MATCH(TEXT('Tabela 7.1'!$A3393,"mmmm/aaaa"),'alimentação - Tabela 7.1'!$5:$5,0)+1), "")</f>
        <v/>
      </c>
      <c r="E3393" s="62" t="str">
        <f>IFERROR(INDEX('alimentação - Tabela 7.1'!$31:$31,
MATCH(TEXT('Tabela 7.1'!$A3393,"mmmm/aaaa"),'alimentação - Tabela 7.1'!$5:$5,0)+2), "")</f>
        <v/>
      </c>
      <c r="F3393" s="62" t="str">
        <f>IFERROR(INDEX('alimentação - Tabela 7.1'!$31:$31,
MATCH(TEXT('Tabela 7.1'!$A3393,"mmmm/aaaa"),'alimentação - Tabela 7.1'!$5:$5,0)+3), "")</f>
        <v/>
      </c>
      <c r="G3393" s="95" t="str">
        <f>IFERROR(INDEX('alimentação - Tabela 7.1'!$31:$31,
MATCH(TEXT('Tabela 7.1'!$A3393,"mmmm/aaaa"),'alimentação - Tabela 7.1'!$5:$5,0)+4), "")</f>
        <v/>
      </c>
    </row>
    <row r="3394" spans="1:7" ht="18" customHeight="1" x14ac:dyDescent="0.25">
      <c r="A3394" s="59" t="str">
        <f>IF(
   SUMPRODUCT(--('alimentação - Tabela 7.1'!$5:$5=TEXT(DATE(2020,INT((ROW(A3392)-1)/33)+1,1),"mmmm/aaaa"))) &gt; 0,
   TEXT(DATE(2020,INT((ROW(A3392)-1)/33)+1,1),"mmm/aa"),
   ""
)</f>
        <v/>
      </c>
      <c r="B3394" s="61" t="str">
        <f>IF(A3394&lt;&gt;"", 'alimentação - Tabela 7.1'!$B$32, "" )</f>
        <v/>
      </c>
      <c r="C3394" s="62" t="str">
        <f>IFERROR(INDEX('alimentação - Tabela 7.1'!$32:$32,
MATCH(TEXT('Tabela 7.1'!A3394,"mmmm/aaaa"),'alimentação - Tabela 7.1'!$5:$5,0)), "")</f>
        <v/>
      </c>
      <c r="D3394" s="62" t="str">
        <f>IFERROR(INDEX('alimentação - Tabela 7.1'!$32:$32,
MATCH(TEXT('Tabela 7.1'!$A3394,"mmmm/aaaa"),'alimentação - Tabela 7.1'!$5:$5,0)+1), "")</f>
        <v/>
      </c>
      <c r="E3394" s="62" t="str">
        <f>IFERROR(INDEX('alimentação - Tabela 7.1'!$32:$32,
MATCH(TEXT('Tabela 7.1'!$A3394,"mmmm/aaaa"),'alimentação - Tabela 7.1'!$5:$5,0)+2), "")</f>
        <v/>
      </c>
      <c r="F3394" s="62" t="str">
        <f>IFERROR(INDEX('alimentação - Tabela 7.1'!$32:$32,
MATCH(TEXT('Tabela 7.1'!$A3394,"mmmm/aaaa"),'alimentação - Tabela 7.1'!$5:$5,0)+3), "")</f>
        <v/>
      </c>
      <c r="G3394" s="95" t="str">
        <f>IFERROR(INDEX('alimentação - Tabela 7.1'!$32:$32,
MATCH(TEXT('Tabela 7.1'!$A3394,"mmmm/aaaa"),'alimentação - Tabela 7.1'!$5:$5,0)+4), "")</f>
        <v/>
      </c>
    </row>
    <row r="3395" spans="1:7" ht="18" customHeight="1" x14ac:dyDescent="0.25">
      <c r="A3395" s="59" t="str">
        <f>IF(
   SUMPRODUCT(--('alimentação - Tabela 7.1'!$5:$5=TEXT(DATE(2020,INT((ROW(A3393)-1)/33)+1,1),"mmmm/aaaa"))) &gt; 0,
   TEXT(DATE(2020,INT((ROW(A3393)-1)/33)+1,1),"mmm/aa"),
   ""
)</f>
        <v/>
      </c>
      <c r="B3395" s="61" t="str">
        <f>IF(A3395&lt;&gt;"", 'alimentação - Tabela 7.1'!$B$33, "" )</f>
        <v/>
      </c>
      <c r="C3395" s="62" t="str">
        <f>IFERROR(INDEX('alimentação - Tabela 7.1'!$33:$33,
MATCH(TEXT('Tabela 7.1'!A3395,"mmmm/aaaa"),'alimentação - Tabela 7.1'!$5:$5,0)), "")</f>
        <v/>
      </c>
      <c r="D3395" s="62" t="str">
        <f>IFERROR(INDEX('alimentação - Tabela 7.1'!$33:$33,
MATCH(TEXT('Tabela 7.1'!$A3395,"mmmm/aaaa"),'alimentação - Tabela 7.1'!$5:$5,0)+1), "")</f>
        <v/>
      </c>
      <c r="E3395" s="62" t="str">
        <f>IFERROR(INDEX('alimentação - Tabela 7.1'!$33:$33,
MATCH(TEXT('Tabela 7.1'!$A3395,"mmmm/aaaa"),'alimentação - Tabela 7.1'!$5:$5,0)+2), "")</f>
        <v/>
      </c>
      <c r="F3395" s="62" t="str">
        <f>IFERROR(INDEX('alimentação - Tabela 7.1'!$33:$33,
MATCH(TEXT('Tabela 7.1'!$A3395,"mmmm/aaaa"),'alimentação - Tabela 7.1'!$5:$5,0)+3), "")</f>
        <v/>
      </c>
      <c r="G3395" s="95" t="str">
        <f>IFERROR(INDEX('alimentação - Tabela 7.1'!$33:$33,
MATCH(TEXT('Tabela 7.1'!$A3395,"mmmm/aaaa"),'alimentação - Tabela 7.1'!$5:$5,0)+4), "")</f>
        <v/>
      </c>
    </row>
    <row r="3396" spans="1:7" ht="18" customHeight="1" x14ac:dyDescent="0.25">
      <c r="A3396" s="59" t="str">
        <f>IF(
   SUMPRODUCT(--('alimentação - Tabela 7.1'!$5:$5=TEXT(DATE(2020,INT((ROW(A3394)-1)/33)+1,1),"mmmm/aaaa"))) &gt; 0,
   TEXT(DATE(2020,INT((ROW(A3394)-1)/33)+1,1),"mmm/aa"),
   ""
)</f>
        <v/>
      </c>
      <c r="B3396" s="61" t="str">
        <f>IF(A3396&lt;&gt;"", 'alimentação - Tabela 7.1'!$B$34, "" )</f>
        <v/>
      </c>
      <c r="C3396" s="62" t="str">
        <f>IFERROR(INDEX('alimentação - Tabela 7.1'!$34:$34,
MATCH(TEXT('Tabela 7.1'!A3396,"mmmm/aaaa"),'alimentação - Tabela 7.1'!$5:$5,0)), "")</f>
        <v/>
      </c>
      <c r="D3396" s="62" t="str">
        <f>IFERROR(INDEX('alimentação - Tabela 7.1'!$34:$34,
MATCH(TEXT('Tabela 7.1'!$A3396,"mmmm/aaaa"),'alimentação - Tabela 7.1'!$5:$5,0)+1), "")</f>
        <v/>
      </c>
      <c r="E3396" s="62" t="str">
        <f>IFERROR(INDEX('alimentação - Tabela 7.1'!$34:$34,
MATCH(TEXT('Tabela 7.1'!$A3396,"mmmm/aaaa"),'alimentação - Tabela 7.1'!$5:$5,0)+2), "")</f>
        <v/>
      </c>
      <c r="F3396" s="62" t="str">
        <f>IFERROR(INDEX('alimentação - Tabela 7.1'!$34:$34,
MATCH(TEXT('Tabela 7.1'!$A3396,"mmmm/aaaa"),'alimentação - Tabela 7.1'!$5:$5,0)+3), "")</f>
        <v/>
      </c>
      <c r="G3396" s="95" t="str">
        <f>IFERROR(INDEX('alimentação - Tabela 7.1'!$34:$34,
MATCH(TEXT('Tabela 7.1'!$A3396,"mmmm/aaaa"),'alimentação - Tabela 7.1'!$5:$5,0)+4), "")</f>
        <v/>
      </c>
    </row>
    <row r="3397" spans="1:7" ht="18" customHeight="1" x14ac:dyDescent="0.25">
      <c r="A3397" s="59" t="str">
        <f>IF(
   SUMPRODUCT(--('alimentação - Tabela 7.1'!$5:$5=TEXT(DATE(2020,INT((ROW(A3395)-1)/33)+1,1),"mmmm/aaaa"))) &gt; 0,
   TEXT(DATE(2020,INT((ROW(A3395)-1)/33)+1,1),"mmm/aa"),
   ""
)</f>
        <v/>
      </c>
      <c r="B3397" s="61" t="str">
        <f>IF(A3397&lt;&gt;"", 'alimentação - Tabela 7.1'!$B$35, "" )</f>
        <v/>
      </c>
      <c r="C3397" s="62" t="str">
        <f>IFERROR(INDEX('alimentação - Tabela 7.1'!$35:$35,
MATCH(TEXT('Tabela 7.1'!A3397,"mmmm/aaaa"),'alimentação - Tabela 7.1'!$5:$5,0)), "")</f>
        <v/>
      </c>
      <c r="D3397" s="62" t="str">
        <f>IFERROR(INDEX('alimentação - Tabela 7.1'!$35:$35,
MATCH(TEXT('Tabela 7.1'!$A3397,"mmmm/aaaa"),'alimentação - Tabela 7.1'!$5:$5,0)+1), "")</f>
        <v/>
      </c>
      <c r="E3397" s="62" t="str">
        <f>IFERROR(INDEX('alimentação - Tabela 7.1'!$35:$35,
MATCH(TEXT('Tabela 7.1'!$A3397,"mmmm/aaaa"),'alimentação - Tabela 7.1'!$5:$5,0)+2), "")</f>
        <v/>
      </c>
      <c r="F3397" s="62" t="str">
        <f>IFERROR(INDEX('alimentação - Tabela 7.1'!$35:$35,
MATCH(TEXT('Tabela 7.1'!$A3397,"mmmm/aaaa"),'alimentação - Tabela 7.1'!$5:$5,0)+3), "")</f>
        <v/>
      </c>
      <c r="G3397" s="95" t="str">
        <f>IFERROR(INDEX('alimentação - Tabela 7.1'!$35:$35,
MATCH(TEXT('Tabela 7.1'!$A3397,"mmmm/aaaa"),'alimentação - Tabela 7.1'!$5:$5,0)+4), "")</f>
        <v/>
      </c>
    </row>
    <row r="3398" spans="1:7" ht="18" customHeight="1" x14ac:dyDescent="0.25">
      <c r="A3398" s="59" t="str">
        <f>IF(
   SUMPRODUCT(--('alimentação - Tabela 7.1'!$5:$5=TEXT(DATE(2020,INT((ROW(A3396)-1)/33)+1,1),"mmmm/aaaa"))) &gt; 0,
   TEXT(DATE(2020,INT((ROW(A3396)-1)/33)+1,1),"mmm/aa"),
   ""
)</f>
        <v/>
      </c>
      <c r="B3398" s="61" t="str">
        <f>IF(A3398&lt;&gt;"", 'alimentação - Tabela 7.1'!$B$36, "" )</f>
        <v/>
      </c>
      <c r="C3398" s="62" t="str">
        <f>IFERROR(INDEX('alimentação - Tabela 7.1'!$36:$36,
MATCH(TEXT('Tabela 7.1'!A3398,"mmmm/aaaa"),'alimentação - Tabela 7.1'!$5:$5,0)), "")</f>
        <v/>
      </c>
      <c r="D3398" s="62" t="str">
        <f>IFERROR(INDEX('alimentação - Tabela 7.1'!$36:$36,
MATCH(TEXT('Tabela 7.1'!$A3398,"mmmm/aaaa"),'alimentação - Tabela 7.1'!$5:$5,0)+1), "")</f>
        <v/>
      </c>
      <c r="E3398" s="62" t="str">
        <f>IFERROR(INDEX('alimentação - Tabela 7.1'!$36:$36,
MATCH(TEXT('Tabela 7.1'!$A3398,"mmmm/aaaa"),'alimentação - Tabela 7.1'!$5:$5,0)+2), "")</f>
        <v/>
      </c>
      <c r="F3398" s="62" t="str">
        <f>IFERROR(INDEX('alimentação - Tabela 7.1'!$36:$36,
MATCH(TEXT('Tabela 7.1'!$A3398,"mmmm/aaaa"),'alimentação - Tabela 7.1'!$5:$5,0)+3), "")</f>
        <v/>
      </c>
      <c r="G3398" s="95" t="str">
        <f>IFERROR(INDEX('alimentação - Tabela 7.1'!$36:$36,
MATCH(TEXT('Tabela 7.1'!$A3398,"mmmm/aaaa"),'alimentação - Tabela 7.1'!$5:$5,0)+4), "")</f>
        <v/>
      </c>
    </row>
    <row r="3399" spans="1:7" ht="18" customHeight="1" x14ac:dyDescent="0.25">
      <c r="A3399" s="59" t="str">
        <f>IF(
   SUMPRODUCT(--('alimentação - Tabela 7.1'!$5:$5=TEXT(DATE(2020,INT((ROW(A3397)-1)/33)+1,1),"mmmm/aaaa"))) &gt; 0,
   TEXT(DATE(2020,INT((ROW(A3397)-1)/33)+1,1),"mmm/aa"),
   ""
)</f>
        <v/>
      </c>
      <c r="B3399" s="61" t="str">
        <f>IF(A3399&lt;&gt;"", 'alimentação - Tabela 7.1'!$B$37, "" )</f>
        <v/>
      </c>
      <c r="C3399" s="62" t="str">
        <f>IFERROR(INDEX('alimentação - Tabela 7.1'!$37:$37,
MATCH(TEXT('Tabela 7.1'!A3399,"mmmm/aaaa"),'alimentação - Tabela 7.1'!$5:$5,0)), "")</f>
        <v/>
      </c>
      <c r="D3399" s="62" t="str">
        <f>IFERROR(INDEX('alimentação - Tabela 7.1'!$37:$37,
MATCH(TEXT('Tabela 7.1'!$A3399,"mmmm/aaaa"),'alimentação - Tabela 7.1'!$5:$5,0)+1), "")</f>
        <v/>
      </c>
      <c r="E3399" s="62" t="str">
        <f>IFERROR(INDEX('alimentação - Tabela 7.1'!$37:$37,
MATCH(TEXT('Tabela 7.1'!$A3399,"mmmm/aaaa"),'alimentação - Tabela 7.1'!$5:$5,0)+2), "")</f>
        <v/>
      </c>
      <c r="F3399" s="62" t="str">
        <f>IFERROR(INDEX('alimentação - Tabela 7.1'!$37:$37,
MATCH(TEXT('Tabela 7.1'!$A3399,"mmmm/aaaa"),'alimentação - Tabela 7.1'!$5:$5,0)+3), "")</f>
        <v/>
      </c>
      <c r="G3399" s="95" t="str">
        <f>IFERROR(INDEX('alimentação - Tabela 7.1'!$37:$37,
MATCH(TEXT('Tabela 7.1'!$A3399,"mmmm/aaaa"),'alimentação - Tabela 7.1'!$5:$5,0)+4), "")</f>
        <v/>
      </c>
    </row>
    <row r="3400" spans="1:7" ht="18" customHeight="1" x14ac:dyDescent="0.25">
      <c r="A3400" s="59" t="str">
        <f>IF(
   SUMPRODUCT(--('alimentação - Tabela 7.1'!$5:$5=TEXT(DATE(2020,INT((ROW(A3398)-1)/33)+1,1),"mmmm/aaaa"))) &gt; 0,
   TEXT(DATE(2020,INT((ROW(A3398)-1)/33)+1,1),"mmm/aa"),
   ""
)</f>
        <v/>
      </c>
      <c r="B3400" s="61" t="str">
        <f>IF(A3400&lt;&gt;"", 'alimentação - Tabela 7.1'!$B$38, "" )</f>
        <v/>
      </c>
      <c r="C3400" s="62" t="str">
        <f>IFERROR(INDEX('alimentação - Tabela 7.1'!$38:$38,
MATCH(TEXT('Tabela 7.1'!A3400,"mmmm/aaaa"),'alimentação - Tabela 7.1'!$5:$5,0)), "")</f>
        <v/>
      </c>
      <c r="D3400" s="62" t="str">
        <f>IFERROR(INDEX('alimentação - Tabela 7.1'!$38:$38,
MATCH(TEXT('Tabela 7.1'!$A3400,"mmmm/aaaa"),'alimentação - Tabela 7.1'!$5:$5,0)+1), "")</f>
        <v/>
      </c>
      <c r="E3400" s="62" t="str">
        <f>IFERROR(INDEX('alimentação - Tabela 7.1'!$38:$38,
MATCH(TEXT('Tabela 7.1'!$A3400,"mmmm/aaaa"),'alimentação - Tabela 7.1'!$5:$5,0)+2), "")</f>
        <v/>
      </c>
      <c r="F3400" s="62" t="str">
        <f>IFERROR(INDEX('alimentação - Tabela 7.1'!$38:$38,
MATCH(TEXT('Tabela 7.1'!$A3400,"mmmm/aaaa"),'alimentação - Tabela 7.1'!$5:$5,0)+3), "")</f>
        <v/>
      </c>
      <c r="G3400" s="95" t="str">
        <f>IFERROR(INDEX('alimentação - Tabela 7.1'!$38:$38,
MATCH(TEXT('Tabela 7.1'!$A3400,"mmmm/aaaa"),'alimentação - Tabela 7.1'!$5:$5,0)+4), "")</f>
        <v/>
      </c>
    </row>
    <row r="3401" spans="1:7" ht="18" customHeight="1" x14ac:dyDescent="0.25">
      <c r="A3401" s="59" t="str">
        <f>IF(
   SUMPRODUCT(--('alimentação - Tabela 7.1'!$5:$5=TEXT(DATE(2020,INT((ROW(A3399)-1)/33)+1,1),"mmmm/aaaa"))) &gt; 0,
   TEXT(DATE(2020,INT((ROW(A3399)-1)/33)+1,1),"mmm/aa"),
   ""
)</f>
        <v/>
      </c>
      <c r="B3401" s="61" t="str">
        <f>IF(A3401&lt;&gt;"", 'alimentação - Tabela 7.1'!$B$39, "" )</f>
        <v/>
      </c>
      <c r="C3401" s="62" t="str">
        <f>IFERROR(INDEX('alimentação - Tabela 7.1'!$39:$39,
MATCH(TEXT('Tabela 7.1'!A3401,"mmmm/aaaa"),'alimentação - Tabela 7.1'!$5:$5,0)), "")</f>
        <v/>
      </c>
      <c r="D3401" s="62" t="str">
        <f>IFERROR(INDEX('alimentação - Tabela 7.1'!$39:$39,
MATCH(TEXT('Tabela 7.1'!$A3401,"mmmm/aaaa"),'alimentação - Tabela 7.1'!$5:$5,0)+1), "")</f>
        <v/>
      </c>
      <c r="E3401" s="62" t="str">
        <f>IFERROR(INDEX('alimentação - Tabela 7.1'!$39:$39,
MATCH(TEXT('Tabela 7.1'!$A3401,"mmmm/aaaa"),'alimentação - Tabela 7.1'!$5:$5,0)+2), "")</f>
        <v/>
      </c>
      <c r="F3401" s="62" t="str">
        <f>IFERROR(INDEX('alimentação - Tabela 7.1'!$39:$39,
MATCH(TEXT('Tabela 7.1'!$A3401,"mmmm/aaaa"),'alimentação - Tabela 7.1'!$5:$5,0)+3), "")</f>
        <v/>
      </c>
      <c r="G3401" s="95" t="str">
        <f>IFERROR(INDEX('alimentação - Tabela 7.1'!$39:$39,
MATCH(TEXT('Tabela 7.1'!$A3401,"mmmm/aaaa"),'alimentação - Tabela 7.1'!$5:$5,0)+4), "")</f>
        <v/>
      </c>
    </row>
    <row r="3402" spans="1:7" ht="18" customHeight="1" x14ac:dyDescent="0.25">
      <c r="A3402" s="59" t="str">
        <f>IF(
   SUMPRODUCT(--('alimentação - Tabela 7.1'!$5:$5=TEXT(DATE(2020,INT((ROW(A3400)-1)/33)+1,1),"mmmm/aaaa"))) &gt; 0,
   TEXT(DATE(2020,INT((ROW(A3400)-1)/33)+1,1),"mmm/aa"),
   ""
)</f>
        <v/>
      </c>
      <c r="B3402" s="61" t="str">
        <f>IF(A3402&lt;&gt;"", 'alimentação - Tabela 7.1'!$B$7, "" )</f>
        <v/>
      </c>
      <c r="C3402" s="62" t="str">
        <f>IFERROR(INDEX('alimentação - Tabela 7.1'!$7:$7,
MATCH(TEXT('Tabela 7.1'!A3402,"mmmm/aaaa"),'alimentação - Tabela 7.1'!$5:$5,0)), "")</f>
        <v/>
      </c>
      <c r="D3402" s="62" t="str">
        <f>IFERROR(INDEX('alimentação - Tabela 7.1'!$7:$7,
MATCH(TEXT('Tabela 7.1'!$A3402,"mmmm/aaaa"),'alimentação - Tabela 7.1'!$5:$5,0)+1), "")</f>
        <v/>
      </c>
      <c r="E3402" s="62" t="str">
        <f>IFERROR(INDEX('alimentação - Tabela 7.1'!$7:$7,
MATCH(TEXT('Tabela 7.1'!$A3402,"mmmm/aaaa"),'alimentação - Tabela 7.1'!$5:$5,0)+2), "")</f>
        <v/>
      </c>
      <c r="F3402" s="62" t="str">
        <f>IFERROR(INDEX('alimentação - Tabela 7.1'!$7:$7,
MATCH(TEXT('Tabela 7.1'!$A3402,"mmmm/aaaa"),'alimentação - Tabela 7.1'!$5:$5,0)+3), "")</f>
        <v/>
      </c>
      <c r="G3402" s="95" t="str">
        <f>IFERROR(INDEX('alimentação - Tabela 7.1'!$7:$7,
MATCH(TEXT('Tabela 7.1'!$A3402,"mmmm/aaaa"),'alimentação - Tabela 7.1'!$5:$5,0)+4), "")</f>
        <v/>
      </c>
    </row>
    <row r="3403" spans="1:7" ht="18" customHeight="1" x14ac:dyDescent="0.25">
      <c r="A3403" s="59" t="str">
        <f>IF(
   SUMPRODUCT(--('alimentação - Tabela 7.1'!$5:$5=TEXT(DATE(2020,INT((ROW(A3401)-1)/33)+1,1),"mmmm/aaaa"))) &gt; 0,
   TEXT(DATE(2020,INT((ROW(A3401)-1)/33)+1,1),"mmm/aa"),
   ""
)</f>
        <v/>
      </c>
      <c r="B3403" s="61" t="str">
        <f>IF(A3403&lt;&gt;"", 'alimentação - Tabela 7.1'!$B$8, "" )</f>
        <v/>
      </c>
      <c r="C3403" s="62" t="str">
        <f>IFERROR(INDEX('alimentação - Tabela 7.1'!$8:$8,
MATCH(TEXT('Tabela 7.1'!A3403,"mmmm/aaaa"),'alimentação - Tabela 7.1'!$5:$5,0)), "")</f>
        <v/>
      </c>
      <c r="D3403" s="62" t="str">
        <f>IFERROR(INDEX('alimentação - Tabela 7.1'!$8:$8,
MATCH(TEXT('Tabela 7.1'!$A3403,"mmmm/aaaa"),'alimentação - Tabela 7.1'!$5:$5,0)+1), "")</f>
        <v/>
      </c>
      <c r="E3403" s="62" t="str">
        <f>IFERROR(INDEX('alimentação - Tabela 7.1'!$8:$8,
MATCH(TEXT('Tabela 7.1'!$A3403,"mmmm/aaaa"),'alimentação - Tabela 7.1'!$5:$5,0)+2), "")</f>
        <v/>
      </c>
      <c r="F3403" s="62" t="str">
        <f>IFERROR(INDEX('alimentação - Tabela 7.1'!$8:$8,
MATCH(TEXT('Tabela 7.1'!$A3403,"mmmm/aaaa"),'alimentação - Tabela 7.1'!$5:$5,0)+3), "")</f>
        <v/>
      </c>
      <c r="G3403" s="95" t="str">
        <f>IFERROR(INDEX('alimentação - Tabela 7.1'!$8:$8,
MATCH(TEXT('Tabela 7.1'!$A3403,"mmmm/aaaa"),'alimentação - Tabela 7.1'!$5:$5,0)+4), "")</f>
        <v/>
      </c>
    </row>
    <row r="3404" spans="1:7" ht="18" customHeight="1" x14ac:dyDescent="0.25">
      <c r="A3404" s="59" t="str">
        <f>IF(
   SUMPRODUCT(--('alimentação - Tabela 7.1'!$5:$5=TEXT(DATE(2020,INT((ROW(A3402)-1)/33)+1,1),"mmmm/aaaa"))) &gt; 0,
   TEXT(DATE(2020,INT((ROW(A3402)-1)/33)+1,1),"mmm/aa"),
   ""
)</f>
        <v/>
      </c>
      <c r="B3404" s="61" t="str">
        <f>IF(A3404&lt;&gt;"", 'alimentação - Tabela 7.1'!$B$9, "" )</f>
        <v/>
      </c>
      <c r="C3404" s="62" t="str">
        <f>IFERROR(INDEX('alimentação - Tabela 7.1'!$9:$9,
MATCH(TEXT('Tabela 7.1'!A3404,"mmmm/aaaa"),'alimentação - Tabela 7.1'!$5:$5,0)), "")</f>
        <v/>
      </c>
      <c r="D3404" s="62" t="str">
        <f>IFERROR(INDEX('alimentação - Tabela 7.1'!$9:$9,
MATCH(TEXT('Tabela 7.1'!$A3404,"mmmm/aaaa"),'alimentação - Tabela 7.1'!$5:$5,0)+1), "")</f>
        <v/>
      </c>
      <c r="E3404" s="62" t="str">
        <f>IFERROR(INDEX('alimentação - Tabela 7.1'!$9:$9,
MATCH(TEXT('Tabela 7.1'!$A3404,"mmmm/aaaa"),'alimentação - Tabela 7.1'!$5:$5,0)+2), "")</f>
        <v/>
      </c>
      <c r="F3404" s="62" t="str">
        <f>IFERROR(INDEX('alimentação - Tabela 7.1'!$9:$9,
MATCH(TEXT('Tabela 7.1'!$A3404,"mmmm/aaaa"),'alimentação - Tabela 7.1'!$5:$5,0)+3), "")</f>
        <v/>
      </c>
      <c r="G3404" s="95" t="str">
        <f>IFERROR(INDEX('alimentação - Tabela 7.1'!$9:$9,
MATCH(TEXT('Tabela 7.1'!$A3404,"mmmm/aaaa"),'alimentação - Tabela 7.1'!$5:$5,0)+4), "")</f>
        <v/>
      </c>
    </row>
    <row r="3405" spans="1:7" ht="18" customHeight="1" x14ac:dyDescent="0.25">
      <c r="A3405" s="59" t="str">
        <f>IF(
   SUMPRODUCT(--('alimentação - Tabela 7.1'!$5:$5=TEXT(DATE(2020,INT((ROW(A3403)-1)/33)+1,1),"mmmm/aaaa"))) &gt; 0,
   TEXT(DATE(2020,INT((ROW(A3403)-1)/33)+1,1),"mmm/aa"),
   ""
)</f>
        <v/>
      </c>
      <c r="B3405" s="61" t="str">
        <f>IF(A3405&lt;&gt;"", 'alimentação - Tabela 7.1'!$B$10, "" )</f>
        <v/>
      </c>
      <c r="C3405" s="62" t="str">
        <f>IFERROR(INDEX('alimentação - Tabela 7.1'!$10:$10,
MATCH(TEXT('Tabela 7.1'!A3405,"mmmm/aaaa"),'alimentação - Tabela 7.1'!$5:$5,0)), "")</f>
        <v/>
      </c>
      <c r="D3405" s="62" t="str">
        <f>IFERROR(INDEX('alimentação - Tabela 7.1'!$10:$10,
MATCH(TEXT('Tabela 7.1'!$A3405,"mmmm/aaaa"),'alimentação - Tabela 7.1'!$5:$5,0)+1), "")</f>
        <v/>
      </c>
      <c r="E3405" s="62" t="str">
        <f>IFERROR(INDEX('alimentação - Tabela 7.1'!$10:$10,
MATCH(TEXT('Tabela 7.1'!$A3405,"mmmm/aaaa"),'alimentação - Tabela 7.1'!$5:$5,0)+2), "")</f>
        <v/>
      </c>
      <c r="F3405" s="62" t="str">
        <f>IFERROR(INDEX('alimentação - Tabela 7.1'!$10:$10,
MATCH(TEXT('Tabela 7.1'!$A3405,"mmmm/aaaa"),'alimentação - Tabela 7.1'!$5:$5,0)+3), "")</f>
        <v/>
      </c>
      <c r="G3405" s="95" t="str">
        <f>IFERROR(INDEX('alimentação - Tabela 7.1'!$10:$10,
MATCH(TEXT('Tabela 7.1'!$A3405,"mmmm/aaaa"),'alimentação - Tabela 7.1'!$5:$5,0)+4), "")</f>
        <v/>
      </c>
    </row>
    <row r="3406" spans="1:7" ht="18" customHeight="1" x14ac:dyDescent="0.25">
      <c r="A3406" s="59" t="str">
        <f>IF(
   SUMPRODUCT(--('alimentação - Tabela 7.1'!$5:$5=TEXT(DATE(2020,INT((ROW(A3404)-1)/33)+1,1),"mmmm/aaaa"))) &gt; 0,
   TEXT(DATE(2020,INT((ROW(A3404)-1)/33)+1,1),"mmm/aa"),
   ""
)</f>
        <v/>
      </c>
      <c r="B3406" s="61" t="str">
        <f>IF(A3406&lt;&gt;"", 'alimentação - Tabela 7.1'!$B$11, "" )</f>
        <v/>
      </c>
      <c r="C3406" s="62" t="str">
        <f>IFERROR(INDEX('alimentação - Tabela 7.1'!$11:$11,
MATCH(TEXT('Tabela 7.1'!A3406,"mmmm/aaaa"),'alimentação - Tabela 7.1'!$5:$5,0)), "")</f>
        <v/>
      </c>
      <c r="D3406" s="62" t="str">
        <f>IFERROR(INDEX('alimentação - Tabela 7.1'!$11:$11,
MATCH(TEXT('Tabela 7.1'!$A3406,"mmmm/aaaa"),'alimentação - Tabela 7.1'!$5:$5,0)+1), "")</f>
        <v/>
      </c>
      <c r="E3406" s="62" t="str">
        <f>IFERROR(INDEX('alimentação - Tabela 7.1'!$11:$11,
MATCH(TEXT('Tabela 7.1'!$A3406,"mmmm/aaaa"),'alimentação - Tabela 7.1'!$5:$5,0)+2), "")</f>
        <v/>
      </c>
      <c r="F3406" s="62" t="str">
        <f>IFERROR(INDEX('alimentação - Tabela 7.1'!$11:$11,
MATCH(TEXT('Tabela 7.1'!$A3406,"mmmm/aaaa"),'alimentação - Tabela 7.1'!$5:$5,0)+3), "")</f>
        <v/>
      </c>
      <c r="G3406" s="95" t="str">
        <f>IFERROR(INDEX('alimentação - Tabela 7.1'!$11:$11,
MATCH(TEXT('Tabela 7.1'!$A3406,"mmmm/aaaa"),'alimentação - Tabela 7.1'!$5:$5,0)+4), "")</f>
        <v/>
      </c>
    </row>
    <row r="3407" spans="1:7" ht="18" customHeight="1" x14ac:dyDescent="0.25">
      <c r="A3407" s="59" t="str">
        <f>IF(
   SUMPRODUCT(--('alimentação - Tabela 7.1'!$5:$5=TEXT(DATE(2020,INT((ROW(A3405)-1)/33)+1,1),"mmmm/aaaa"))) &gt; 0,
   TEXT(DATE(2020,INT((ROW(A3405)-1)/33)+1,1),"mmm/aa"),
   ""
)</f>
        <v/>
      </c>
      <c r="B3407" s="61" t="str">
        <f>IF(A3407&lt;&gt;"", 'alimentação - Tabela 7.1'!$B$12, "" )</f>
        <v/>
      </c>
      <c r="C3407" s="62" t="str">
        <f>IFERROR(INDEX('alimentação - Tabela 7.1'!$12:$12,
MATCH(TEXT('Tabela 7.1'!A3407,"mmmm/aaaa"),'alimentação - Tabela 7.1'!$5:$5,0)), "")</f>
        <v/>
      </c>
      <c r="D3407" s="62" t="str">
        <f>IFERROR(INDEX('alimentação - Tabela 7.1'!$12:$12,
MATCH(TEXT('Tabela 7.1'!$A3407,"mmmm/aaaa"),'alimentação - Tabela 7.1'!$5:$5,0)+1), "")</f>
        <v/>
      </c>
      <c r="E3407" s="62" t="str">
        <f>IFERROR(INDEX('alimentação - Tabela 7.1'!$12:$12,
MATCH(TEXT('Tabela 7.1'!$A3407,"mmmm/aaaa"),'alimentação - Tabela 7.1'!$5:$5,0)+2), "")</f>
        <v/>
      </c>
      <c r="F3407" s="62" t="str">
        <f>IFERROR(INDEX('alimentação - Tabela 7.1'!$12:$12,
MATCH(TEXT('Tabela 7.1'!$A3407,"mmmm/aaaa"),'alimentação - Tabela 7.1'!$5:$5,0)+3), "")</f>
        <v/>
      </c>
      <c r="G3407" s="95" t="str">
        <f>IFERROR(INDEX('alimentação - Tabela 7.1'!$12:$12,
MATCH(TEXT('Tabela 7.1'!$A3407,"mmmm/aaaa"),'alimentação - Tabela 7.1'!$5:$5,0)+4), "")</f>
        <v/>
      </c>
    </row>
    <row r="3408" spans="1:7" ht="18" customHeight="1" x14ac:dyDescent="0.25">
      <c r="A3408" s="59" t="str">
        <f>IF(
   SUMPRODUCT(--('alimentação - Tabela 7.1'!$5:$5=TEXT(DATE(2020,INT((ROW(A3406)-1)/33)+1,1),"mmmm/aaaa"))) &gt; 0,
   TEXT(DATE(2020,INT((ROW(A3406)-1)/33)+1,1),"mmm/aa"),
   ""
)</f>
        <v/>
      </c>
      <c r="B3408" s="61" t="str">
        <f>IF(A3408&lt;&gt;"", 'alimentação - Tabela 7.1'!$B$13, "" )</f>
        <v/>
      </c>
      <c r="C3408" s="62" t="str">
        <f>IFERROR(INDEX('alimentação - Tabela 7.1'!$13:$13,
MATCH(TEXT('Tabela 7.1'!A3408,"mmmm/aaaa"),'alimentação - Tabela 7.1'!$5:$5,0)), "")</f>
        <v/>
      </c>
      <c r="D3408" s="62" t="str">
        <f>IFERROR(INDEX('alimentação - Tabela 7.1'!$13:$13,
MATCH(TEXT('Tabela 7.1'!$A3408,"mmmm/aaaa"),'alimentação - Tabela 7.1'!$5:$5,0)+1), "")</f>
        <v/>
      </c>
      <c r="E3408" s="62" t="str">
        <f>IFERROR(INDEX('alimentação - Tabela 7.1'!$13:$13,
MATCH(TEXT('Tabela 7.1'!$A3408,"mmmm/aaaa"),'alimentação - Tabela 7.1'!$5:$5,0)+2), "")</f>
        <v/>
      </c>
      <c r="F3408" s="62" t="str">
        <f>IFERROR(INDEX('alimentação - Tabela 7.1'!$13:$13,
MATCH(TEXT('Tabela 7.1'!$A3408,"mmmm/aaaa"),'alimentação - Tabela 7.1'!$5:$5,0)+3), "")</f>
        <v/>
      </c>
      <c r="G3408" s="95" t="str">
        <f>IFERROR(INDEX('alimentação - Tabela 7.1'!$13:$13,
MATCH(TEXT('Tabela 7.1'!$A3408,"mmmm/aaaa"),'alimentação - Tabela 7.1'!$5:$5,0)+4), "")</f>
        <v/>
      </c>
    </row>
    <row r="3409" spans="1:7" ht="18" customHeight="1" x14ac:dyDescent="0.25">
      <c r="A3409" s="59" t="str">
        <f>IF(
   SUMPRODUCT(--('alimentação - Tabela 7.1'!$5:$5=TEXT(DATE(2020,INT((ROW(A3407)-1)/33)+1,1),"mmmm/aaaa"))) &gt; 0,
   TEXT(DATE(2020,INT((ROW(A3407)-1)/33)+1,1),"mmm/aa"),
   ""
)</f>
        <v/>
      </c>
      <c r="B3409" s="61" t="str">
        <f>IF(A3409&lt;&gt;"", 'alimentação - Tabela 7.1'!$B$14, "" )</f>
        <v/>
      </c>
      <c r="C3409" s="62" t="str">
        <f>IFERROR(INDEX('alimentação - Tabela 7.1'!$14:$14,
MATCH(TEXT('Tabela 7.1'!A3409,"mmmm/aaaa"),'alimentação - Tabela 7.1'!$5:$5,0)), "")</f>
        <v/>
      </c>
      <c r="D3409" s="62" t="str">
        <f>IFERROR(INDEX('alimentação - Tabela 7.1'!$14:$14,
MATCH(TEXT('Tabela 7.1'!$A3409,"mmmm/aaaa"),'alimentação - Tabela 7.1'!$5:$5,0)+1), "")</f>
        <v/>
      </c>
      <c r="E3409" s="62" t="str">
        <f>IFERROR(INDEX('alimentação - Tabela 7.1'!$14:$14,
MATCH(TEXT('Tabela 7.1'!$A3409,"mmmm/aaaa"),'alimentação - Tabela 7.1'!$5:$5,0)+2), "")</f>
        <v/>
      </c>
      <c r="F3409" s="62" t="str">
        <f>IFERROR(INDEX('alimentação - Tabela 7.1'!$14:$14,
MATCH(TEXT('Tabela 7.1'!$A3409,"mmmm/aaaa"),'alimentação - Tabela 7.1'!$5:$5,0)+3), "")</f>
        <v/>
      </c>
      <c r="G3409" s="95" t="str">
        <f>IFERROR(INDEX('alimentação - Tabela 7.1'!$14:$14,
MATCH(TEXT('Tabela 7.1'!$A3409,"mmmm/aaaa"),'alimentação - Tabela 7.1'!$5:$5,0)+4), "")</f>
        <v/>
      </c>
    </row>
    <row r="3410" spans="1:7" ht="18" customHeight="1" x14ac:dyDescent="0.25">
      <c r="A3410" s="59" t="str">
        <f>IF(
   SUMPRODUCT(--('alimentação - Tabela 7.1'!$5:$5=TEXT(DATE(2020,INT((ROW(A3408)-1)/33)+1,1),"mmmm/aaaa"))) &gt; 0,
   TEXT(DATE(2020,INT((ROW(A3408)-1)/33)+1,1),"mmm/aa"),
   ""
)</f>
        <v/>
      </c>
      <c r="B3410" s="61" t="str">
        <f>IF(A3410&lt;&gt;"", 'alimentação - Tabela 7.1'!$B$15, "" )</f>
        <v/>
      </c>
      <c r="C3410" s="62" t="str">
        <f>IFERROR(INDEX('alimentação - Tabela 7.1'!$15:$15,
MATCH(TEXT('Tabela 7.1'!A3410,"mmmm/aaaa"),'alimentação - Tabela 7.1'!$5:$5,0)), "")</f>
        <v/>
      </c>
      <c r="D3410" s="62" t="str">
        <f>IFERROR(INDEX('alimentação - Tabela 7.1'!$15:$15,
MATCH(TEXT('Tabela 7.1'!$A3410,"mmmm/aaaa"),'alimentação - Tabela 7.1'!$5:$5,0)+1), "")</f>
        <v/>
      </c>
      <c r="E3410" s="62" t="str">
        <f>IFERROR(INDEX('alimentação - Tabela 7.1'!$15:$15,
MATCH(TEXT('Tabela 7.1'!$A3410,"mmmm/aaaa"),'alimentação - Tabela 7.1'!$5:$5,0)+2), "")</f>
        <v/>
      </c>
      <c r="F3410" s="62" t="str">
        <f>IFERROR(INDEX('alimentação - Tabela 7.1'!$15:$15,
MATCH(TEXT('Tabela 7.1'!$A3410,"mmmm/aaaa"),'alimentação - Tabela 7.1'!$5:$5,0)+3), "")</f>
        <v/>
      </c>
      <c r="G3410" s="95" t="str">
        <f>IFERROR(INDEX('alimentação - Tabela 7.1'!$15:$15,
MATCH(TEXT('Tabela 7.1'!$A3410,"mmmm/aaaa"),'alimentação - Tabela 7.1'!$5:$5,0)+4), "")</f>
        <v/>
      </c>
    </row>
    <row r="3411" spans="1:7" ht="18" customHeight="1" x14ac:dyDescent="0.25">
      <c r="A3411" s="59" t="str">
        <f>IF(
   SUMPRODUCT(--('alimentação - Tabela 7.1'!$5:$5=TEXT(DATE(2020,INT((ROW(A3409)-1)/33)+1,1),"mmmm/aaaa"))) &gt; 0,
   TEXT(DATE(2020,INT((ROW(A3409)-1)/33)+1,1),"mmm/aa"),
   ""
)</f>
        <v/>
      </c>
      <c r="B3411" s="61" t="str">
        <f>IF(A3411&lt;&gt;"", 'alimentação - Tabela 7.1'!$B$16, "" )</f>
        <v/>
      </c>
      <c r="C3411" s="62" t="str">
        <f>IFERROR(INDEX('alimentação - Tabela 7.1'!$16:$16,
MATCH(TEXT('Tabela 7.1'!A3411,"mmmm/aaaa"),'alimentação - Tabela 7.1'!$5:$5,0)), "")</f>
        <v/>
      </c>
      <c r="D3411" s="62" t="str">
        <f>IFERROR(INDEX('alimentação - Tabela 7.1'!$16:$16,
MATCH(TEXT('Tabela 7.1'!$A3411,"mmmm/aaaa"),'alimentação - Tabela 7.1'!$5:$5,0)+1), "")</f>
        <v/>
      </c>
      <c r="E3411" s="62" t="str">
        <f>IFERROR(INDEX('alimentação - Tabela 7.1'!$16:$16,
MATCH(TEXT('Tabela 7.1'!$A3411,"mmmm/aaaa"),'alimentação - Tabela 7.1'!$5:$5,0)+2), "")</f>
        <v/>
      </c>
      <c r="F3411" s="62" t="str">
        <f>IFERROR(INDEX('alimentação - Tabela 7.1'!$16:$16,
MATCH(TEXT('Tabela 7.1'!$A3411,"mmmm/aaaa"),'alimentação - Tabela 7.1'!$5:$5,0)+3), "")</f>
        <v/>
      </c>
      <c r="G3411" s="95" t="str">
        <f>IFERROR(INDEX('alimentação - Tabela 7.1'!$16:$16,
MATCH(TEXT('Tabela 7.1'!$A3411,"mmmm/aaaa"),'alimentação - Tabela 7.1'!$5:$5,0)+4), "")</f>
        <v/>
      </c>
    </row>
    <row r="3412" spans="1:7" ht="18" customHeight="1" x14ac:dyDescent="0.25">
      <c r="A3412" s="59" t="str">
        <f>IF(
   SUMPRODUCT(--('alimentação - Tabela 7.1'!$5:$5=TEXT(DATE(2020,INT((ROW(A3410)-1)/33)+1,1),"mmmm/aaaa"))) &gt; 0,
   TEXT(DATE(2020,INT((ROW(A3410)-1)/33)+1,1),"mmm/aa"),
   ""
)</f>
        <v/>
      </c>
      <c r="B3412" s="61" t="str">
        <f>IF(A3412&lt;&gt;"", 'alimentação - Tabela 7.1'!$B$17, "" )</f>
        <v/>
      </c>
      <c r="C3412" s="62" t="str">
        <f>IFERROR(INDEX('alimentação - Tabela 7.1'!$17:$17,
MATCH(TEXT('Tabela 7.1'!A3412,"mmmm/aaaa"),'alimentação - Tabela 7.1'!$5:$5,0)), "")</f>
        <v/>
      </c>
      <c r="D3412" s="62" t="str">
        <f>IFERROR(INDEX('alimentação - Tabela 7.1'!$17:$17,
MATCH(TEXT('Tabela 7.1'!$A3412,"mmmm/aaaa"),'alimentação - Tabela 7.1'!$5:$5,0)+1), "")</f>
        <v/>
      </c>
      <c r="E3412" s="62" t="str">
        <f>IFERROR(INDEX('alimentação - Tabela 7.1'!$17:$17,
MATCH(TEXT('Tabela 7.1'!$A3412,"mmmm/aaaa"),'alimentação - Tabela 7.1'!$5:$5,0)+2), "")</f>
        <v/>
      </c>
      <c r="F3412" s="62" t="str">
        <f>IFERROR(INDEX('alimentação - Tabela 7.1'!$17:$17,
MATCH(TEXT('Tabela 7.1'!$A3412,"mmmm/aaaa"),'alimentação - Tabela 7.1'!$5:$5,0)+3), "")</f>
        <v/>
      </c>
      <c r="G3412" s="95" t="str">
        <f>IFERROR(INDEX('alimentação - Tabela 7.1'!$17:$17,
MATCH(TEXT('Tabela 7.1'!$A3412,"mmmm/aaaa"),'alimentação - Tabela 7.1'!$5:$5,0)+4), "")</f>
        <v/>
      </c>
    </row>
    <row r="3413" spans="1:7" ht="18" customHeight="1" x14ac:dyDescent="0.25">
      <c r="A3413" s="59" t="str">
        <f>IF(
   SUMPRODUCT(--('alimentação - Tabela 7.1'!$5:$5=TEXT(DATE(2020,INT((ROW(A3411)-1)/33)+1,1),"mmmm/aaaa"))) &gt; 0,
   TEXT(DATE(2020,INT((ROW(A3411)-1)/33)+1,1),"mmm/aa"),
   ""
)</f>
        <v/>
      </c>
      <c r="B3413" s="61" t="str">
        <f>IF(A3413&lt;&gt;"", 'alimentação - Tabela 7.1'!$B$18, "" )</f>
        <v/>
      </c>
      <c r="C3413" s="62" t="str">
        <f>IFERROR(INDEX('alimentação - Tabela 7.1'!$18:$18,
MATCH(TEXT('Tabela 7.1'!A3413,"mmmm/aaaa"),'alimentação - Tabela 7.1'!$5:$5,0)), "")</f>
        <v/>
      </c>
      <c r="D3413" s="62" t="str">
        <f>IFERROR(INDEX('alimentação - Tabela 7.1'!$18:$18,
MATCH(TEXT('Tabela 7.1'!$A3413,"mmmm/aaaa"),'alimentação - Tabela 7.1'!$5:$5,0)+1), "")</f>
        <v/>
      </c>
      <c r="E3413" s="62" t="str">
        <f>IFERROR(INDEX('alimentação - Tabela 7.1'!$18:$18,
MATCH(TEXT('Tabela 7.1'!$A3413,"mmmm/aaaa"),'alimentação - Tabela 7.1'!$5:$5,0)+2), "")</f>
        <v/>
      </c>
      <c r="F3413" s="62" t="str">
        <f>IFERROR(INDEX('alimentação - Tabela 7.1'!$18:$18,
MATCH(TEXT('Tabela 7.1'!$A3413,"mmmm/aaaa"),'alimentação - Tabela 7.1'!$5:$5,0)+3), "")</f>
        <v/>
      </c>
      <c r="G3413" s="95" t="str">
        <f>IFERROR(INDEX('alimentação - Tabela 7.1'!$18:$18,
MATCH(TEXT('Tabela 7.1'!$A3413,"mmmm/aaaa"),'alimentação - Tabela 7.1'!$5:$5,0)+4), "")</f>
        <v/>
      </c>
    </row>
    <row r="3414" spans="1:7" ht="18" customHeight="1" x14ac:dyDescent="0.25">
      <c r="A3414" s="59" t="str">
        <f>IF(
   SUMPRODUCT(--('alimentação - Tabela 7.1'!$5:$5=TEXT(DATE(2020,INT((ROW(A3412)-1)/33)+1,1),"mmmm/aaaa"))) &gt; 0,
   TEXT(DATE(2020,INT((ROW(A3412)-1)/33)+1,1),"mmm/aa"),
   ""
)</f>
        <v/>
      </c>
      <c r="B3414" s="61" t="str">
        <f>IF(A3414&lt;&gt;"", 'alimentação - Tabela 7.1'!$B$19, "" )</f>
        <v/>
      </c>
      <c r="C3414" s="62" t="str">
        <f>IFERROR(INDEX('alimentação - Tabela 7.1'!$19:$19,
MATCH(TEXT('Tabela 7.1'!A3414,"mmmm/aaaa"),'alimentação - Tabela 7.1'!$5:$5,0)), "")</f>
        <v/>
      </c>
      <c r="D3414" s="62" t="str">
        <f>IFERROR(INDEX('alimentação - Tabela 7.1'!$19:$19,
MATCH(TEXT('Tabela 7.1'!$A3414,"mmmm/aaaa"),'alimentação - Tabela 7.1'!$5:$5,0)+1), "")</f>
        <v/>
      </c>
      <c r="E3414" s="62" t="str">
        <f>IFERROR(INDEX('alimentação - Tabela 7.1'!$19:$19,
MATCH(TEXT('Tabela 7.1'!$A3414,"mmmm/aaaa"),'alimentação - Tabela 7.1'!$5:$5,0)+2), "")</f>
        <v/>
      </c>
      <c r="F3414" s="62" t="str">
        <f>IFERROR(INDEX('alimentação - Tabela 7.1'!$19:$19,
MATCH(TEXT('Tabela 7.1'!$A3414,"mmmm/aaaa"),'alimentação - Tabela 7.1'!$5:$5,0)+3), "")</f>
        <v/>
      </c>
      <c r="G3414" s="95" t="str">
        <f>IFERROR(INDEX('alimentação - Tabela 7.1'!$19:$19,
MATCH(TEXT('Tabela 7.1'!$A3414,"mmmm/aaaa"),'alimentação - Tabela 7.1'!$5:$5,0)+4), "")</f>
        <v/>
      </c>
    </row>
    <row r="3415" spans="1:7" ht="18" customHeight="1" x14ac:dyDescent="0.25">
      <c r="A3415" s="59" t="str">
        <f>IF(
   SUMPRODUCT(--('alimentação - Tabela 7.1'!$5:$5=TEXT(DATE(2020,INT((ROW(A3413)-1)/33)+1,1),"mmmm/aaaa"))) &gt; 0,
   TEXT(DATE(2020,INT((ROW(A3413)-1)/33)+1,1),"mmm/aa"),
   ""
)</f>
        <v/>
      </c>
      <c r="B3415" s="61" t="str">
        <f>IF(A3415&lt;&gt;"", 'alimentação - Tabela 7.1'!$B$20, "" )</f>
        <v/>
      </c>
      <c r="C3415" s="62" t="str">
        <f>IFERROR(INDEX('alimentação - Tabela 7.1'!$20:$20,
MATCH(TEXT('Tabela 7.1'!A3415,"mmmm/aaaa"),'alimentação - Tabela 7.1'!$5:$5,0)), "")</f>
        <v/>
      </c>
      <c r="D3415" s="62" t="str">
        <f>IFERROR(INDEX('alimentação - Tabela 7.1'!$20:$20,
MATCH(TEXT('Tabela 7.1'!$A3415,"mmmm/aaaa"),'alimentação - Tabela 7.1'!$5:$5,0)+1), "")</f>
        <v/>
      </c>
      <c r="E3415" s="62" t="str">
        <f>IFERROR(INDEX('alimentação - Tabela 7.1'!$20:$20,
MATCH(TEXT('Tabela 7.1'!$A3415,"mmmm/aaaa"),'alimentação - Tabela 7.1'!$5:$5,0)+2), "")</f>
        <v/>
      </c>
      <c r="F3415" s="62" t="str">
        <f>IFERROR(INDEX('alimentação - Tabela 7.1'!$20:$20,
MATCH(TEXT('Tabela 7.1'!$A3415,"mmmm/aaaa"),'alimentação - Tabela 7.1'!$5:$5,0)+3), "")</f>
        <v/>
      </c>
      <c r="G3415" s="95" t="str">
        <f>IFERROR(INDEX('alimentação - Tabela 7.1'!$20:$20,
MATCH(TEXT('Tabela 7.1'!$A3415,"mmmm/aaaa"),'alimentação - Tabela 7.1'!$5:$5,0)+4), "")</f>
        <v/>
      </c>
    </row>
    <row r="3416" spans="1:7" ht="18" customHeight="1" x14ac:dyDescent="0.25">
      <c r="A3416" s="59" t="str">
        <f>IF(
   SUMPRODUCT(--('alimentação - Tabela 7.1'!$5:$5=TEXT(DATE(2020,INT((ROW(A3414)-1)/33)+1,1),"mmmm/aaaa"))) &gt; 0,
   TEXT(DATE(2020,INT((ROW(A3414)-1)/33)+1,1),"mmm/aa"),
   ""
)</f>
        <v/>
      </c>
      <c r="B3416" s="61" t="str">
        <f>IF(A3416&lt;&gt;"", 'alimentação - Tabela 7.1'!$B$21, "" )</f>
        <v/>
      </c>
      <c r="C3416" s="62" t="str">
        <f>IFERROR(INDEX('alimentação - Tabela 7.1'!$21:$21,
MATCH(TEXT('Tabela 7.1'!A3416,"mmmm/aaaa"),'alimentação - Tabela 7.1'!$5:$5,0)), "")</f>
        <v/>
      </c>
      <c r="D3416" s="62" t="str">
        <f>IFERROR(INDEX('alimentação - Tabela 7.1'!$21:$21,
MATCH(TEXT('Tabela 7.1'!$A3416,"mmmm/aaaa"),'alimentação - Tabela 7.1'!$5:$5,0)+1), "")</f>
        <v/>
      </c>
      <c r="E3416" s="62" t="str">
        <f>IFERROR(INDEX('alimentação - Tabela 7.1'!$21:$21,
MATCH(TEXT('Tabela 7.1'!$A3416,"mmmm/aaaa"),'alimentação - Tabela 7.1'!$5:$5,0)+2), "")</f>
        <v/>
      </c>
      <c r="F3416" s="62" t="str">
        <f>IFERROR(INDEX('alimentação - Tabela 7.1'!$21:$21,
MATCH(TEXT('Tabela 7.1'!$A3416,"mmmm/aaaa"),'alimentação - Tabela 7.1'!$5:$5,0)+3), "")</f>
        <v/>
      </c>
      <c r="G3416" s="95" t="str">
        <f>IFERROR(INDEX('alimentação - Tabela 7.1'!$21:$21,
MATCH(TEXT('Tabela 7.1'!$A3416,"mmmm/aaaa"),'alimentação - Tabela 7.1'!$5:$5,0)+4), "")</f>
        <v/>
      </c>
    </row>
    <row r="3417" spans="1:7" ht="18" customHeight="1" x14ac:dyDescent="0.25">
      <c r="A3417" s="59" t="str">
        <f>IF(
   SUMPRODUCT(--('alimentação - Tabela 7.1'!$5:$5=TEXT(DATE(2020,INT((ROW(A3415)-1)/33)+1,1),"mmmm/aaaa"))) &gt; 0,
   TEXT(DATE(2020,INT((ROW(A3415)-1)/33)+1,1),"mmm/aa"),
   ""
)</f>
        <v/>
      </c>
      <c r="B3417" s="61" t="str">
        <f>IF(A3417&lt;&gt;"", 'alimentação - Tabela 7.1'!$B$22, "" )</f>
        <v/>
      </c>
      <c r="C3417" s="62" t="str">
        <f>IFERROR(INDEX('alimentação - Tabela 7.1'!$22:$22,
MATCH(TEXT('Tabela 7.1'!A3417,"mmmm/aaaa"),'alimentação - Tabela 7.1'!$5:$5,0)), "")</f>
        <v/>
      </c>
      <c r="D3417" s="62" t="str">
        <f>IFERROR(INDEX('alimentação - Tabela 7.1'!$22:$22,
MATCH(TEXT('Tabela 7.1'!$A3417,"mmmm/aaaa"),'alimentação - Tabela 7.1'!$5:$5,0)+1), "")</f>
        <v/>
      </c>
      <c r="E3417" s="62" t="str">
        <f>IFERROR(INDEX('alimentação - Tabela 7.1'!$22:$22,
MATCH(TEXT('Tabela 7.1'!$A3417,"mmmm/aaaa"),'alimentação - Tabela 7.1'!$5:$5,0)+2), "")</f>
        <v/>
      </c>
      <c r="F3417" s="62" t="str">
        <f>IFERROR(INDEX('alimentação - Tabela 7.1'!$22:$22,
MATCH(TEXT('Tabela 7.1'!$A3417,"mmmm/aaaa"),'alimentação - Tabela 7.1'!$5:$5,0)+3), "")</f>
        <v/>
      </c>
      <c r="G3417" s="95" t="str">
        <f>IFERROR(INDEX('alimentação - Tabela 7.1'!$22:$22,
MATCH(TEXT('Tabela 7.1'!$A3417,"mmmm/aaaa"),'alimentação - Tabela 7.1'!$5:$5,0)+4), "")</f>
        <v/>
      </c>
    </row>
    <row r="3418" spans="1:7" ht="18" customHeight="1" x14ac:dyDescent="0.25">
      <c r="A3418" s="59" t="str">
        <f>IF(
   SUMPRODUCT(--('alimentação - Tabela 7.1'!$5:$5=TEXT(DATE(2020,INT((ROW(A3416)-1)/33)+1,1),"mmmm/aaaa"))) &gt; 0,
   TEXT(DATE(2020,INT((ROW(A3416)-1)/33)+1,1),"mmm/aa"),
   ""
)</f>
        <v/>
      </c>
      <c r="B3418" s="61" t="str">
        <f>IF(A3418&lt;&gt;"", 'alimentação - Tabela 7.1'!$B$23, "" )</f>
        <v/>
      </c>
      <c r="C3418" s="62" t="str">
        <f>IFERROR(INDEX('alimentação - Tabela 7.1'!$23:$23,
MATCH(TEXT('Tabela 7.1'!A3418,"mmmm/aaaa"),'alimentação - Tabela 7.1'!$5:$5,0)), "")</f>
        <v/>
      </c>
      <c r="D3418" s="62" t="str">
        <f>IFERROR(INDEX('alimentação - Tabela 7.1'!$23:$23,
MATCH(TEXT('Tabela 7.1'!$A3418,"mmmm/aaaa"),'alimentação - Tabela 7.1'!$5:$5,0)+1), "")</f>
        <v/>
      </c>
      <c r="E3418" s="62" t="str">
        <f>IFERROR(INDEX('alimentação - Tabela 7.1'!$23:$23,
MATCH(TEXT('Tabela 7.1'!$A3418,"mmmm/aaaa"),'alimentação - Tabela 7.1'!$5:$5,0)+2), "")</f>
        <v/>
      </c>
      <c r="F3418" s="62" t="str">
        <f>IFERROR(INDEX('alimentação - Tabela 7.1'!$23:$23,
MATCH(TEXT('Tabela 7.1'!$A3418,"mmmm/aaaa"),'alimentação - Tabela 7.1'!$5:$5,0)+3), "")</f>
        <v/>
      </c>
      <c r="G3418" s="95" t="str">
        <f>IFERROR(INDEX('alimentação - Tabela 7.1'!$23:$23,
MATCH(TEXT('Tabela 7.1'!$A3418,"mmmm/aaaa"),'alimentação - Tabela 7.1'!$5:$5,0)+4), "")</f>
        <v/>
      </c>
    </row>
    <row r="3419" spans="1:7" ht="18" customHeight="1" x14ac:dyDescent="0.25">
      <c r="A3419" s="59" t="str">
        <f>IF(
   SUMPRODUCT(--('alimentação - Tabela 7.1'!$5:$5=TEXT(DATE(2020,INT((ROW(A3417)-1)/33)+1,1),"mmmm/aaaa"))) &gt; 0,
   TEXT(DATE(2020,INT((ROW(A3417)-1)/33)+1,1),"mmm/aa"),
   ""
)</f>
        <v/>
      </c>
      <c r="B3419" s="61" t="str">
        <f>IF(A3419&lt;&gt;"", 'alimentação - Tabela 7.1'!$B$24, "" )</f>
        <v/>
      </c>
      <c r="C3419" s="62" t="str">
        <f>IFERROR(INDEX('alimentação - Tabela 7.1'!$24:$24,
MATCH(TEXT('Tabela 7.1'!A3419,"mmmm/aaaa"),'alimentação - Tabela 7.1'!$5:$5,0)), "")</f>
        <v/>
      </c>
      <c r="D3419" s="62" t="str">
        <f>IFERROR(INDEX('alimentação - Tabela 7.1'!$24:$24,
MATCH(TEXT('Tabela 7.1'!$A3419,"mmmm/aaaa"),'alimentação - Tabela 7.1'!$5:$5,0)+1), "")</f>
        <v/>
      </c>
      <c r="E3419" s="62" t="str">
        <f>IFERROR(INDEX('alimentação - Tabela 7.1'!$24:$24,
MATCH(TEXT('Tabela 7.1'!$A3419,"mmmm/aaaa"),'alimentação - Tabela 7.1'!$5:$5,0)+2), "")</f>
        <v/>
      </c>
      <c r="F3419" s="62" t="str">
        <f>IFERROR(INDEX('alimentação - Tabela 7.1'!$24:$24,
MATCH(TEXT('Tabela 7.1'!$A3419,"mmmm/aaaa"),'alimentação - Tabela 7.1'!$5:$5,0)+3), "")</f>
        <v/>
      </c>
      <c r="G3419" s="95" t="str">
        <f>IFERROR(INDEX('alimentação - Tabela 7.1'!$24:$24,
MATCH(TEXT('Tabela 7.1'!$A3419,"mmmm/aaaa"),'alimentação - Tabela 7.1'!$5:$5,0)+4), "")</f>
        <v/>
      </c>
    </row>
    <row r="3420" spans="1:7" ht="18" customHeight="1" x14ac:dyDescent="0.25">
      <c r="A3420" s="59" t="str">
        <f>IF(
   SUMPRODUCT(--('alimentação - Tabela 7.1'!$5:$5=TEXT(DATE(2020,INT((ROW(A3418)-1)/33)+1,1),"mmmm/aaaa"))) &gt; 0,
   TEXT(DATE(2020,INT((ROW(A3418)-1)/33)+1,1),"mmm/aa"),
   ""
)</f>
        <v/>
      </c>
      <c r="B3420" s="61" t="str">
        <f>IF(A3420&lt;&gt;"", 'alimentação - Tabela 7.1'!$B$25, "" )</f>
        <v/>
      </c>
      <c r="C3420" s="62" t="str">
        <f>IFERROR(INDEX('alimentação - Tabela 7.1'!$25:$25,
MATCH(TEXT('Tabela 7.1'!A3420,"mmmm/aaaa"),'alimentação - Tabela 7.1'!$5:$5,0)), "")</f>
        <v/>
      </c>
      <c r="D3420" s="62" t="str">
        <f>IFERROR(INDEX('alimentação - Tabela 7.1'!$25:$25,
MATCH(TEXT('Tabela 7.1'!$A3420,"mmmm/aaaa"),'alimentação - Tabela 7.1'!$5:$5,0)+1), "")</f>
        <v/>
      </c>
      <c r="E3420" s="62" t="str">
        <f>IFERROR(INDEX('alimentação - Tabela 7.1'!$25:$25,
MATCH(TEXT('Tabela 7.1'!$A3420,"mmmm/aaaa"),'alimentação - Tabela 7.1'!$5:$5,0)+2), "")</f>
        <v/>
      </c>
      <c r="F3420" s="62" t="str">
        <f>IFERROR(INDEX('alimentação - Tabela 7.1'!$25:$25,
MATCH(TEXT('Tabela 7.1'!$A3420,"mmmm/aaaa"),'alimentação - Tabela 7.1'!$5:$5,0)+3), "")</f>
        <v/>
      </c>
      <c r="G3420" s="95" t="str">
        <f>IFERROR(INDEX('alimentação - Tabela 7.1'!$25:$25,
MATCH(TEXT('Tabela 7.1'!$A3420,"mmmm/aaaa"),'alimentação - Tabela 7.1'!$5:$5,0)+4), "")</f>
        <v/>
      </c>
    </row>
    <row r="3421" spans="1:7" ht="18" customHeight="1" x14ac:dyDescent="0.25">
      <c r="A3421" s="59" t="str">
        <f>IF(
   SUMPRODUCT(--('alimentação - Tabela 7.1'!$5:$5=TEXT(DATE(2020,INT((ROW(A3419)-1)/33)+1,1),"mmmm/aaaa"))) &gt; 0,
   TEXT(DATE(2020,INT((ROW(A3419)-1)/33)+1,1),"mmm/aa"),
   ""
)</f>
        <v/>
      </c>
      <c r="B3421" s="61" t="str">
        <f>IF(A3421&lt;&gt;"", 'alimentação - Tabela 7.1'!$B$26, "" )</f>
        <v/>
      </c>
      <c r="C3421" s="62" t="str">
        <f>IFERROR(INDEX('alimentação - Tabela 7.1'!$26:$26,
MATCH(TEXT('Tabela 7.1'!A3421,"mmmm/aaaa"),'alimentação - Tabela 7.1'!$5:$5,0)), "")</f>
        <v/>
      </c>
      <c r="D3421" s="62" t="str">
        <f>IFERROR(INDEX('alimentação - Tabela 7.1'!$26:$26,
MATCH(TEXT('Tabela 7.1'!$A3421,"mmmm/aaaa"),'alimentação - Tabela 7.1'!$5:$5,0)+1), "")</f>
        <v/>
      </c>
      <c r="E3421" s="62" t="str">
        <f>IFERROR(INDEX('alimentação - Tabela 7.1'!$26:$26,
MATCH(TEXT('Tabela 7.1'!$A3421,"mmmm/aaaa"),'alimentação - Tabela 7.1'!$5:$5,0)+2), "")</f>
        <v/>
      </c>
      <c r="F3421" s="62" t="str">
        <f>IFERROR(INDEX('alimentação - Tabela 7.1'!$26:$26,
MATCH(TEXT('Tabela 7.1'!$A3421,"mmmm/aaaa"),'alimentação - Tabela 7.1'!$5:$5,0)+3), "")</f>
        <v/>
      </c>
      <c r="G3421" s="95" t="str">
        <f>IFERROR(INDEX('alimentação - Tabela 7.1'!$26:$26,
MATCH(TEXT('Tabela 7.1'!$A3421,"mmmm/aaaa"),'alimentação - Tabela 7.1'!$5:$5,0)+4), "")</f>
        <v/>
      </c>
    </row>
    <row r="3422" spans="1:7" ht="18" customHeight="1" x14ac:dyDescent="0.25">
      <c r="A3422" s="59" t="str">
        <f>IF(
   SUMPRODUCT(--('alimentação - Tabela 7.1'!$5:$5=TEXT(DATE(2020,INT((ROW(A3420)-1)/33)+1,1),"mmmm/aaaa"))) &gt; 0,
   TEXT(DATE(2020,INT((ROW(A3420)-1)/33)+1,1),"mmm/aa"),
   ""
)</f>
        <v/>
      </c>
      <c r="B3422" s="61" t="str">
        <f>IF(A3422&lt;&gt;"", 'alimentação - Tabela 7.1'!$B$27, "" )</f>
        <v/>
      </c>
      <c r="C3422" s="62" t="str">
        <f>IFERROR(INDEX('alimentação - Tabela 7.1'!$27:$27,
MATCH(TEXT('Tabela 7.1'!A3422,"mmmm/aaaa"),'alimentação - Tabela 7.1'!$5:$5,0)), "")</f>
        <v/>
      </c>
      <c r="D3422" s="62" t="str">
        <f>IFERROR(INDEX('alimentação - Tabela 7.1'!$27:$27,
MATCH(TEXT('Tabela 7.1'!$A3422,"mmmm/aaaa"),'alimentação - Tabela 7.1'!$5:$5,0)+1), "")</f>
        <v/>
      </c>
      <c r="E3422" s="62" t="str">
        <f>IFERROR(INDEX('alimentação - Tabela 7.1'!$27:$27,
MATCH(TEXT('Tabela 7.1'!$A3422,"mmmm/aaaa"),'alimentação - Tabela 7.1'!$5:$5,0)+2), "")</f>
        <v/>
      </c>
      <c r="F3422" s="62" t="str">
        <f>IFERROR(INDEX('alimentação - Tabela 7.1'!$27:$27,
MATCH(TEXT('Tabela 7.1'!$A3422,"mmmm/aaaa"),'alimentação - Tabela 7.1'!$5:$5,0)+3), "")</f>
        <v/>
      </c>
      <c r="G3422" s="95" t="str">
        <f>IFERROR(INDEX('alimentação - Tabela 7.1'!$27:$27,
MATCH(TEXT('Tabela 7.1'!$A3422,"mmmm/aaaa"),'alimentação - Tabela 7.1'!$5:$5,0)+4), "")</f>
        <v/>
      </c>
    </row>
    <row r="3423" spans="1:7" ht="18" customHeight="1" x14ac:dyDescent="0.25">
      <c r="A3423" s="59" t="str">
        <f>IF(
   SUMPRODUCT(--('alimentação - Tabela 7.1'!$5:$5=TEXT(DATE(2020,INT((ROW(A3421)-1)/33)+1,1),"mmmm/aaaa"))) &gt; 0,
   TEXT(DATE(2020,INT((ROW(A3421)-1)/33)+1,1),"mmm/aa"),
   ""
)</f>
        <v/>
      </c>
      <c r="B3423" s="61" t="str">
        <f>IF(A3423&lt;&gt;"", 'alimentação - Tabela 7.1'!$B$28, "" )</f>
        <v/>
      </c>
      <c r="C3423" s="62" t="str">
        <f>IFERROR(INDEX('alimentação - Tabela 7.1'!$28:$28,
MATCH(TEXT('Tabela 7.1'!A3423,"mmmm/aaaa"),'alimentação - Tabela 7.1'!$5:$5,0)), "")</f>
        <v/>
      </c>
      <c r="D3423" s="62" t="str">
        <f>IFERROR(INDEX('alimentação - Tabela 7.1'!$28:$28,
MATCH(TEXT('Tabela 7.1'!$A3423,"mmmm/aaaa"),'alimentação - Tabela 7.1'!$5:$5,0)+1), "")</f>
        <v/>
      </c>
      <c r="E3423" s="62" t="str">
        <f>IFERROR(INDEX('alimentação - Tabela 7.1'!$28:$28,
MATCH(TEXT('Tabela 7.1'!$A3423,"mmmm/aaaa"),'alimentação - Tabela 7.1'!$5:$5,0)+2), "")</f>
        <v/>
      </c>
      <c r="F3423" s="62" t="str">
        <f>IFERROR(INDEX('alimentação - Tabela 7.1'!$28:$28,
MATCH(TEXT('Tabela 7.1'!$A3423,"mmmm/aaaa"),'alimentação - Tabela 7.1'!$5:$5,0)+3), "")</f>
        <v/>
      </c>
      <c r="G3423" s="95" t="str">
        <f>IFERROR(INDEX('alimentação - Tabela 7.1'!$28:$28,
MATCH(TEXT('Tabela 7.1'!$A3423,"mmmm/aaaa"),'alimentação - Tabela 7.1'!$5:$5,0)+4), "")</f>
        <v/>
      </c>
    </row>
    <row r="3424" spans="1:7" ht="18" customHeight="1" x14ac:dyDescent="0.25">
      <c r="A3424" s="59" t="str">
        <f>IF(
   SUMPRODUCT(--('alimentação - Tabela 7.1'!$5:$5=TEXT(DATE(2020,INT((ROW(A3422)-1)/33)+1,1),"mmmm/aaaa"))) &gt; 0,
   TEXT(DATE(2020,INT((ROW(A3422)-1)/33)+1,1),"mmm/aa"),
   ""
)</f>
        <v/>
      </c>
      <c r="B3424" s="61" t="str">
        <f>IF(A3424&lt;&gt;"", 'alimentação - Tabela 7.1'!$B$29, "" )</f>
        <v/>
      </c>
      <c r="C3424" s="62" t="str">
        <f>IFERROR(INDEX('alimentação - Tabela 7.1'!$29:$29,
MATCH(TEXT('Tabela 7.1'!A3424,"mmmm/aaaa"),'alimentação - Tabela 7.1'!$5:$5,0)), "")</f>
        <v/>
      </c>
      <c r="D3424" s="62" t="str">
        <f>IFERROR(INDEX('alimentação - Tabela 7.1'!$29:$29,
MATCH(TEXT('Tabela 7.1'!$A3424,"mmmm/aaaa"),'alimentação - Tabela 7.1'!$5:$5,0)+1), "")</f>
        <v/>
      </c>
      <c r="E3424" s="62" t="str">
        <f>IFERROR(INDEX('alimentação - Tabela 7.1'!$29:$29,
MATCH(TEXT('Tabela 7.1'!$A3424,"mmmm/aaaa"),'alimentação - Tabela 7.1'!$5:$5,0)+2), "")</f>
        <v/>
      </c>
      <c r="F3424" s="62" t="str">
        <f>IFERROR(INDEX('alimentação - Tabela 7.1'!$29:$29,
MATCH(TEXT('Tabela 7.1'!$A3424,"mmmm/aaaa"),'alimentação - Tabela 7.1'!$5:$5,0)+3), "")</f>
        <v/>
      </c>
      <c r="G3424" s="95" t="str">
        <f>IFERROR(INDEX('alimentação - Tabela 7.1'!$29:$29,
MATCH(TEXT('Tabela 7.1'!$A3424,"mmmm/aaaa"),'alimentação - Tabela 7.1'!$5:$5,0)+4), "")</f>
        <v/>
      </c>
    </row>
    <row r="3425" spans="1:7" ht="18" customHeight="1" x14ac:dyDescent="0.25">
      <c r="A3425" s="59" t="str">
        <f>IF(
   SUMPRODUCT(--('alimentação - Tabela 7.1'!$5:$5=TEXT(DATE(2020,INT((ROW(A3423)-1)/33)+1,1),"mmmm/aaaa"))) &gt; 0,
   TEXT(DATE(2020,INT((ROW(A3423)-1)/33)+1,1),"mmm/aa"),
   ""
)</f>
        <v/>
      </c>
      <c r="B3425" s="61" t="str">
        <f>IF(A3425&lt;&gt;"", 'alimentação - Tabela 7.1'!$B$30, "" )</f>
        <v/>
      </c>
      <c r="C3425" s="62" t="str">
        <f>IFERROR(INDEX('alimentação - Tabela 7.1'!$30:$30,
MATCH(TEXT('Tabela 7.1'!A3425,"mmmm/aaaa"),'alimentação - Tabela 7.1'!$5:$5,0)), "")</f>
        <v/>
      </c>
      <c r="D3425" s="62" t="str">
        <f>IFERROR(INDEX('alimentação - Tabela 7.1'!$30:$30,
MATCH(TEXT('Tabela 7.1'!$A3425,"mmmm/aaaa"),'alimentação - Tabela 7.1'!$5:$5,0)+1), "")</f>
        <v/>
      </c>
      <c r="E3425" s="62" t="str">
        <f>IFERROR(INDEX('alimentação - Tabela 7.1'!$30:$30,
MATCH(TEXT('Tabela 7.1'!$A3425,"mmmm/aaaa"),'alimentação - Tabela 7.1'!$5:$5,0)+2), "")</f>
        <v/>
      </c>
      <c r="F3425" s="62" t="str">
        <f>IFERROR(INDEX('alimentação - Tabela 7.1'!$30:$30,
MATCH(TEXT('Tabela 7.1'!$A3425,"mmmm/aaaa"),'alimentação - Tabela 7.1'!$5:$5,0)+3), "")</f>
        <v/>
      </c>
      <c r="G3425" s="95" t="str">
        <f>IFERROR(INDEX('alimentação - Tabela 7.1'!$30:$30,
MATCH(TEXT('Tabela 7.1'!$A3425,"mmmm/aaaa"),'alimentação - Tabela 7.1'!$5:$5,0)+4), "")</f>
        <v/>
      </c>
    </row>
    <row r="3426" spans="1:7" ht="18" customHeight="1" x14ac:dyDescent="0.25">
      <c r="A3426" s="59" t="str">
        <f>IF(
   SUMPRODUCT(--('alimentação - Tabela 7.1'!$5:$5=TEXT(DATE(2020,INT((ROW(A3424)-1)/33)+1,1),"mmmm/aaaa"))) &gt; 0,
   TEXT(DATE(2020,INT((ROW(A3424)-1)/33)+1,1),"mmm/aa"),
   ""
)</f>
        <v/>
      </c>
      <c r="B3426" s="61" t="str">
        <f>IF(A3426&lt;&gt;"", 'alimentação - Tabela 7.1'!$B$31, "" )</f>
        <v/>
      </c>
      <c r="C3426" s="62" t="str">
        <f>IFERROR(INDEX('alimentação - Tabela 7.1'!$31:$31,
MATCH(TEXT('Tabela 7.1'!A3426,"mmmm/aaaa"),'alimentação - Tabela 7.1'!$5:$5,0)), "")</f>
        <v/>
      </c>
      <c r="D3426" s="62" t="str">
        <f>IFERROR(INDEX('alimentação - Tabela 7.1'!$31:$31,
MATCH(TEXT('Tabela 7.1'!$A3426,"mmmm/aaaa"),'alimentação - Tabela 7.1'!$5:$5,0)+1), "")</f>
        <v/>
      </c>
      <c r="E3426" s="62" t="str">
        <f>IFERROR(INDEX('alimentação - Tabela 7.1'!$31:$31,
MATCH(TEXT('Tabela 7.1'!$A3426,"mmmm/aaaa"),'alimentação - Tabela 7.1'!$5:$5,0)+2), "")</f>
        <v/>
      </c>
      <c r="F3426" s="62" t="str">
        <f>IFERROR(INDEX('alimentação - Tabela 7.1'!$31:$31,
MATCH(TEXT('Tabela 7.1'!$A3426,"mmmm/aaaa"),'alimentação - Tabela 7.1'!$5:$5,0)+3), "")</f>
        <v/>
      </c>
      <c r="G3426" s="95" t="str">
        <f>IFERROR(INDEX('alimentação - Tabela 7.1'!$31:$31,
MATCH(TEXT('Tabela 7.1'!$A3426,"mmmm/aaaa"),'alimentação - Tabela 7.1'!$5:$5,0)+4), "")</f>
        <v/>
      </c>
    </row>
    <row r="3427" spans="1:7" ht="18" customHeight="1" x14ac:dyDescent="0.25">
      <c r="A3427" s="59" t="str">
        <f>IF(
   SUMPRODUCT(--('alimentação - Tabela 7.1'!$5:$5=TEXT(DATE(2020,INT((ROW(A3425)-1)/33)+1,1),"mmmm/aaaa"))) &gt; 0,
   TEXT(DATE(2020,INT((ROW(A3425)-1)/33)+1,1),"mmm/aa"),
   ""
)</f>
        <v/>
      </c>
      <c r="B3427" s="61" t="str">
        <f>IF(A3427&lt;&gt;"", 'alimentação - Tabela 7.1'!$B$32, "" )</f>
        <v/>
      </c>
      <c r="C3427" s="62" t="str">
        <f>IFERROR(INDEX('alimentação - Tabela 7.1'!$32:$32,
MATCH(TEXT('Tabela 7.1'!A3427,"mmmm/aaaa"),'alimentação - Tabela 7.1'!$5:$5,0)), "")</f>
        <v/>
      </c>
      <c r="D3427" s="62" t="str">
        <f>IFERROR(INDEX('alimentação - Tabela 7.1'!$32:$32,
MATCH(TEXT('Tabela 7.1'!$A3427,"mmmm/aaaa"),'alimentação - Tabela 7.1'!$5:$5,0)+1), "")</f>
        <v/>
      </c>
      <c r="E3427" s="62" t="str">
        <f>IFERROR(INDEX('alimentação - Tabela 7.1'!$32:$32,
MATCH(TEXT('Tabela 7.1'!$A3427,"mmmm/aaaa"),'alimentação - Tabela 7.1'!$5:$5,0)+2), "")</f>
        <v/>
      </c>
      <c r="F3427" s="62" t="str">
        <f>IFERROR(INDEX('alimentação - Tabela 7.1'!$32:$32,
MATCH(TEXT('Tabela 7.1'!$A3427,"mmmm/aaaa"),'alimentação - Tabela 7.1'!$5:$5,0)+3), "")</f>
        <v/>
      </c>
      <c r="G3427" s="95" t="str">
        <f>IFERROR(INDEX('alimentação - Tabela 7.1'!$32:$32,
MATCH(TEXT('Tabela 7.1'!$A3427,"mmmm/aaaa"),'alimentação - Tabela 7.1'!$5:$5,0)+4), "")</f>
        <v/>
      </c>
    </row>
    <row r="3428" spans="1:7" ht="18" customHeight="1" x14ac:dyDescent="0.25">
      <c r="A3428" s="59" t="str">
        <f>IF(
   SUMPRODUCT(--('alimentação - Tabela 7.1'!$5:$5=TEXT(DATE(2020,INT((ROW(A3426)-1)/33)+1,1),"mmmm/aaaa"))) &gt; 0,
   TEXT(DATE(2020,INT((ROW(A3426)-1)/33)+1,1),"mmm/aa"),
   ""
)</f>
        <v/>
      </c>
      <c r="B3428" s="61" t="str">
        <f>IF(A3428&lt;&gt;"", 'alimentação - Tabela 7.1'!$B$33, "" )</f>
        <v/>
      </c>
      <c r="C3428" s="62" t="str">
        <f>IFERROR(INDEX('alimentação - Tabela 7.1'!$33:$33,
MATCH(TEXT('Tabela 7.1'!A3428,"mmmm/aaaa"),'alimentação - Tabela 7.1'!$5:$5,0)), "")</f>
        <v/>
      </c>
      <c r="D3428" s="62" t="str">
        <f>IFERROR(INDEX('alimentação - Tabela 7.1'!$33:$33,
MATCH(TEXT('Tabela 7.1'!$A3428,"mmmm/aaaa"),'alimentação - Tabela 7.1'!$5:$5,0)+1), "")</f>
        <v/>
      </c>
      <c r="E3428" s="62" t="str">
        <f>IFERROR(INDEX('alimentação - Tabela 7.1'!$33:$33,
MATCH(TEXT('Tabela 7.1'!$A3428,"mmmm/aaaa"),'alimentação - Tabela 7.1'!$5:$5,0)+2), "")</f>
        <v/>
      </c>
      <c r="F3428" s="62" t="str">
        <f>IFERROR(INDEX('alimentação - Tabela 7.1'!$33:$33,
MATCH(TEXT('Tabela 7.1'!$A3428,"mmmm/aaaa"),'alimentação - Tabela 7.1'!$5:$5,0)+3), "")</f>
        <v/>
      </c>
      <c r="G3428" s="95" t="str">
        <f>IFERROR(INDEX('alimentação - Tabela 7.1'!$33:$33,
MATCH(TEXT('Tabela 7.1'!$A3428,"mmmm/aaaa"),'alimentação - Tabela 7.1'!$5:$5,0)+4), "")</f>
        <v/>
      </c>
    </row>
    <row r="3429" spans="1:7" ht="18" customHeight="1" x14ac:dyDescent="0.25">
      <c r="A3429" s="59" t="str">
        <f>IF(
   SUMPRODUCT(--('alimentação - Tabela 7.1'!$5:$5=TEXT(DATE(2020,INT((ROW(A3427)-1)/33)+1,1),"mmmm/aaaa"))) &gt; 0,
   TEXT(DATE(2020,INT((ROW(A3427)-1)/33)+1,1),"mmm/aa"),
   ""
)</f>
        <v/>
      </c>
      <c r="B3429" s="61" t="str">
        <f>IF(A3429&lt;&gt;"", 'alimentação - Tabela 7.1'!$B$34, "" )</f>
        <v/>
      </c>
      <c r="C3429" s="62" t="str">
        <f>IFERROR(INDEX('alimentação - Tabela 7.1'!$34:$34,
MATCH(TEXT('Tabela 7.1'!A3429,"mmmm/aaaa"),'alimentação - Tabela 7.1'!$5:$5,0)), "")</f>
        <v/>
      </c>
      <c r="D3429" s="62" t="str">
        <f>IFERROR(INDEX('alimentação - Tabela 7.1'!$34:$34,
MATCH(TEXT('Tabela 7.1'!$A3429,"mmmm/aaaa"),'alimentação - Tabela 7.1'!$5:$5,0)+1), "")</f>
        <v/>
      </c>
      <c r="E3429" s="62" t="str">
        <f>IFERROR(INDEX('alimentação - Tabela 7.1'!$34:$34,
MATCH(TEXT('Tabela 7.1'!$A3429,"mmmm/aaaa"),'alimentação - Tabela 7.1'!$5:$5,0)+2), "")</f>
        <v/>
      </c>
      <c r="F3429" s="62" t="str">
        <f>IFERROR(INDEX('alimentação - Tabela 7.1'!$34:$34,
MATCH(TEXT('Tabela 7.1'!$A3429,"mmmm/aaaa"),'alimentação - Tabela 7.1'!$5:$5,0)+3), "")</f>
        <v/>
      </c>
      <c r="G3429" s="95" t="str">
        <f>IFERROR(INDEX('alimentação - Tabela 7.1'!$34:$34,
MATCH(TEXT('Tabela 7.1'!$A3429,"mmmm/aaaa"),'alimentação - Tabela 7.1'!$5:$5,0)+4), "")</f>
        <v/>
      </c>
    </row>
    <row r="3430" spans="1:7" ht="18" customHeight="1" x14ac:dyDescent="0.25">
      <c r="A3430" s="59" t="str">
        <f>IF(
   SUMPRODUCT(--('alimentação - Tabela 7.1'!$5:$5=TEXT(DATE(2020,INT((ROW(A3428)-1)/33)+1,1),"mmmm/aaaa"))) &gt; 0,
   TEXT(DATE(2020,INT((ROW(A3428)-1)/33)+1,1),"mmm/aa"),
   ""
)</f>
        <v/>
      </c>
      <c r="B3430" s="61" t="str">
        <f>IF(A3430&lt;&gt;"", 'alimentação - Tabela 7.1'!$B$35, "" )</f>
        <v/>
      </c>
      <c r="C3430" s="62" t="str">
        <f>IFERROR(INDEX('alimentação - Tabela 7.1'!$35:$35,
MATCH(TEXT('Tabela 7.1'!A3430,"mmmm/aaaa"),'alimentação - Tabela 7.1'!$5:$5,0)), "")</f>
        <v/>
      </c>
      <c r="D3430" s="62" t="str">
        <f>IFERROR(INDEX('alimentação - Tabela 7.1'!$35:$35,
MATCH(TEXT('Tabela 7.1'!$A3430,"mmmm/aaaa"),'alimentação - Tabela 7.1'!$5:$5,0)+1), "")</f>
        <v/>
      </c>
      <c r="E3430" s="62" t="str">
        <f>IFERROR(INDEX('alimentação - Tabela 7.1'!$35:$35,
MATCH(TEXT('Tabela 7.1'!$A3430,"mmmm/aaaa"),'alimentação - Tabela 7.1'!$5:$5,0)+2), "")</f>
        <v/>
      </c>
      <c r="F3430" s="62" t="str">
        <f>IFERROR(INDEX('alimentação - Tabela 7.1'!$35:$35,
MATCH(TEXT('Tabela 7.1'!$A3430,"mmmm/aaaa"),'alimentação - Tabela 7.1'!$5:$5,0)+3), "")</f>
        <v/>
      </c>
      <c r="G3430" s="95" t="str">
        <f>IFERROR(INDEX('alimentação - Tabela 7.1'!$35:$35,
MATCH(TEXT('Tabela 7.1'!$A3430,"mmmm/aaaa"),'alimentação - Tabela 7.1'!$5:$5,0)+4), "")</f>
        <v/>
      </c>
    </row>
    <row r="3431" spans="1:7" ht="18" customHeight="1" x14ac:dyDescent="0.25">
      <c r="A3431" s="59" t="str">
        <f>IF(
   SUMPRODUCT(--('alimentação - Tabela 7.1'!$5:$5=TEXT(DATE(2020,INT((ROW(A3429)-1)/33)+1,1),"mmmm/aaaa"))) &gt; 0,
   TEXT(DATE(2020,INT((ROW(A3429)-1)/33)+1,1),"mmm/aa"),
   ""
)</f>
        <v/>
      </c>
      <c r="B3431" s="61" t="str">
        <f>IF(A3431&lt;&gt;"", 'alimentação - Tabela 7.1'!$B$36, "" )</f>
        <v/>
      </c>
      <c r="C3431" s="62" t="str">
        <f>IFERROR(INDEX('alimentação - Tabela 7.1'!$36:$36,
MATCH(TEXT('Tabela 7.1'!A3431,"mmmm/aaaa"),'alimentação - Tabela 7.1'!$5:$5,0)), "")</f>
        <v/>
      </c>
      <c r="D3431" s="62" t="str">
        <f>IFERROR(INDEX('alimentação - Tabela 7.1'!$36:$36,
MATCH(TEXT('Tabela 7.1'!$A3431,"mmmm/aaaa"),'alimentação - Tabela 7.1'!$5:$5,0)+1), "")</f>
        <v/>
      </c>
      <c r="E3431" s="62" t="str">
        <f>IFERROR(INDEX('alimentação - Tabela 7.1'!$36:$36,
MATCH(TEXT('Tabela 7.1'!$A3431,"mmmm/aaaa"),'alimentação - Tabela 7.1'!$5:$5,0)+2), "")</f>
        <v/>
      </c>
      <c r="F3431" s="62" t="str">
        <f>IFERROR(INDEX('alimentação - Tabela 7.1'!$36:$36,
MATCH(TEXT('Tabela 7.1'!$A3431,"mmmm/aaaa"),'alimentação - Tabela 7.1'!$5:$5,0)+3), "")</f>
        <v/>
      </c>
      <c r="G3431" s="95" t="str">
        <f>IFERROR(INDEX('alimentação - Tabela 7.1'!$36:$36,
MATCH(TEXT('Tabela 7.1'!$A3431,"mmmm/aaaa"),'alimentação - Tabela 7.1'!$5:$5,0)+4), "")</f>
        <v/>
      </c>
    </row>
    <row r="3432" spans="1:7" ht="18" customHeight="1" x14ac:dyDescent="0.25">
      <c r="A3432" s="59" t="str">
        <f>IF(
   SUMPRODUCT(--('alimentação - Tabela 7.1'!$5:$5=TEXT(DATE(2020,INT((ROW(A3430)-1)/33)+1,1),"mmmm/aaaa"))) &gt; 0,
   TEXT(DATE(2020,INT((ROW(A3430)-1)/33)+1,1),"mmm/aa"),
   ""
)</f>
        <v/>
      </c>
      <c r="B3432" s="61" t="str">
        <f>IF(A3432&lt;&gt;"", 'alimentação - Tabela 7.1'!$B$37, "" )</f>
        <v/>
      </c>
      <c r="C3432" s="62" t="str">
        <f>IFERROR(INDEX('alimentação - Tabela 7.1'!$37:$37,
MATCH(TEXT('Tabela 7.1'!A3432,"mmmm/aaaa"),'alimentação - Tabela 7.1'!$5:$5,0)), "")</f>
        <v/>
      </c>
      <c r="D3432" s="62" t="str">
        <f>IFERROR(INDEX('alimentação - Tabela 7.1'!$37:$37,
MATCH(TEXT('Tabela 7.1'!$A3432,"mmmm/aaaa"),'alimentação - Tabela 7.1'!$5:$5,0)+1), "")</f>
        <v/>
      </c>
      <c r="E3432" s="62" t="str">
        <f>IFERROR(INDEX('alimentação - Tabela 7.1'!$37:$37,
MATCH(TEXT('Tabela 7.1'!$A3432,"mmmm/aaaa"),'alimentação - Tabela 7.1'!$5:$5,0)+2), "")</f>
        <v/>
      </c>
      <c r="F3432" s="62" t="str">
        <f>IFERROR(INDEX('alimentação - Tabela 7.1'!$37:$37,
MATCH(TEXT('Tabela 7.1'!$A3432,"mmmm/aaaa"),'alimentação - Tabela 7.1'!$5:$5,0)+3), "")</f>
        <v/>
      </c>
      <c r="G3432" s="95" t="str">
        <f>IFERROR(INDEX('alimentação - Tabela 7.1'!$37:$37,
MATCH(TEXT('Tabela 7.1'!$A3432,"mmmm/aaaa"),'alimentação - Tabela 7.1'!$5:$5,0)+4), "")</f>
        <v/>
      </c>
    </row>
    <row r="3433" spans="1:7" ht="18" customHeight="1" x14ac:dyDescent="0.25">
      <c r="A3433" s="59" t="str">
        <f>IF(
   SUMPRODUCT(--('alimentação - Tabela 7.1'!$5:$5=TEXT(DATE(2020,INT((ROW(A3431)-1)/33)+1,1),"mmmm/aaaa"))) &gt; 0,
   TEXT(DATE(2020,INT((ROW(A3431)-1)/33)+1,1),"mmm/aa"),
   ""
)</f>
        <v/>
      </c>
      <c r="B3433" s="61" t="str">
        <f>IF(A3433&lt;&gt;"", 'alimentação - Tabela 7.1'!$B$38, "" )</f>
        <v/>
      </c>
      <c r="C3433" s="62" t="str">
        <f>IFERROR(INDEX('alimentação - Tabela 7.1'!$38:$38,
MATCH(TEXT('Tabela 7.1'!A3433,"mmmm/aaaa"),'alimentação - Tabela 7.1'!$5:$5,0)), "")</f>
        <v/>
      </c>
      <c r="D3433" s="62" t="str">
        <f>IFERROR(INDEX('alimentação - Tabela 7.1'!$38:$38,
MATCH(TEXT('Tabela 7.1'!$A3433,"mmmm/aaaa"),'alimentação - Tabela 7.1'!$5:$5,0)+1), "")</f>
        <v/>
      </c>
      <c r="E3433" s="62" t="str">
        <f>IFERROR(INDEX('alimentação - Tabela 7.1'!$38:$38,
MATCH(TEXT('Tabela 7.1'!$A3433,"mmmm/aaaa"),'alimentação - Tabela 7.1'!$5:$5,0)+2), "")</f>
        <v/>
      </c>
      <c r="F3433" s="62" t="str">
        <f>IFERROR(INDEX('alimentação - Tabela 7.1'!$38:$38,
MATCH(TEXT('Tabela 7.1'!$A3433,"mmmm/aaaa"),'alimentação - Tabela 7.1'!$5:$5,0)+3), "")</f>
        <v/>
      </c>
      <c r="G3433" s="95" t="str">
        <f>IFERROR(INDEX('alimentação - Tabela 7.1'!$38:$38,
MATCH(TEXT('Tabela 7.1'!$A3433,"mmmm/aaaa"),'alimentação - Tabela 7.1'!$5:$5,0)+4), "")</f>
        <v/>
      </c>
    </row>
    <row r="3434" spans="1:7" ht="18" customHeight="1" x14ac:dyDescent="0.25">
      <c r="A3434" s="59" t="str">
        <f>IF(
   SUMPRODUCT(--('alimentação - Tabela 7.1'!$5:$5=TEXT(DATE(2020,INT((ROW(A3432)-1)/33)+1,1),"mmmm/aaaa"))) &gt; 0,
   TEXT(DATE(2020,INT((ROW(A3432)-1)/33)+1,1),"mmm/aa"),
   ""
)</f>
        <v/>
      </c>
      <c r="B3434" s="61" t="str">
        <f>IF(A3434&lt;&gt;"", 'alimentação - Tabela 7.1'!$B$39, "" )</f>
        <v/>
      </c>
      <c r="C3434" s="62" t="str">
        <f>IFERROR(INDEX('alimentação - Tabela 7.1'!$39:$39,
MATCH(TEXT('Tabela 7.1'!A3434,"mmmm/aaaa"),'alimentação - Tabela 7.1'!$5:$5,0)), "")</f>
        <v/>
      </c>
      <c r="D3434" s="62" t="str">
        <f>IFERROR(INDEX('alimentação - Tabela 7.1'!$39:$39,
MATCH(TEXT('Tabela 7.1'!$A3434,"mmmm/aaaa"),'alimentação - Tabela 7.1'!$5:$5,0)+1), "")</f>
        <v/>
      </c>
      <c r="E3434" s="62" t="str">
        <f>IFERROR(INDEX('alimentação - Tabela 7.1'!$39:$39,
MATCH(TEXT('Tabela 7.1'!$A3434,"mmmm/aaaa"),'alimentação - Tabela 7.1'!$5:$5,0)+2), "")</f>
        <v/>
      </c>
      <c r="F3434" s="62" t="str">
        <f>IFERROR(INDEX('alimentação - Tabela 7.1'!$39:$39,
MATCH(TEXT('Tabela 7.1'!$A3434,"mmmm/aaaa"),'alimentação - Tabela 7.1'!$5:$5,0)+3), "")</f>
        <v/>
      </c>
      <c r="G3434" s="95" t="str">
        <f>IFERROR(INDEX('alimentação - Tabela 7.1'!$39:$39,
MATCH(TEXT('Tabela 7.1'!$A3434,"mmmm/aaaa"),'alimentação - Tabela 7.1'!$5:$5,0)+4), "")</f>
        <v/>
      </c>
    </row>
    <row r="3435" spans="1:7" ht="18" customHeight="1" x14ac:dyDescent="0.25">
      <c r="A3435" s="59" t="str">
        <f>IF(
   SUMPRODUCT(--('alimentação - Tabela 7.1'!$5:$5=TEXT(DATE(2020,INT((ROW(A3433)-1)/33)+1,1),"mmmm/aaaa"))) &gt; 0,
   TEXT(DATE(2020,INT((ROW(A3433)-1)/33)+1,1),"mmm/aa"),
   ""
)</f>
        <v/>
      </c>
      <c r="B3435" s="61" t="str">
        <f>IF(A3435&lt;&gt;"", 'alimentação - Tabela 7.1'!$B$7, "" )</f>
        <v/>
      </c>
      <c r="C3435" s="62" t="str">
        <f>IFERROR(INDEX('alimentação - Tabela 7.1'!$7:$7,
MATCH(TEXT('Tabela 7.1'!A3435,"mmmm/aaaa"),'alimentação - Tabela 7.1'!$5:$5,0)), "")</f>
        <v/>
      </c>
      <c r="D3435" s="62" t="str">
        <f>IFERROR(INDEX('alimentação - Tabela 7.1'!$7:$7,
MATCH(TEXT('Tabela 7.1'!$A3435,"mmmm/aaaa"),'alimentação - Tabela 7.1'!$5:$5,0)+1), "")</f>
        <v/>
      </c>
      <c r="E3435" s="62" t="str">
        <f>IFERROR(INDEX('alimentação - Tabela 7.1'!$7:$7,
MATCH(TEXT('Tabela 7.1'!$A3435,"mmmm/aaaa"),'alimentação - Tabela 7.1'!$5:$5,0)+2), "")</f>
        <v/>
      </c>
      <c r="F3435" s="62" t="str">
        <f>IFERROR(INDEX('alimentação - Tabela 7.1'!$7:$7,
MATCH(TEXT('Tabela 7.1'!$A3435,"mmmm/aaaa"),'alimentação - Tabela 7.1'!$5:$5,0)+3), "")</f>
        <v/>
      </c>
      <c r="G3435" s="95" t="str">
        <f>IFERROR(INDEX('alimentação - Tabela 7.1'!$7:$7,
MATCH(TEXT('Tabela 7.1'!$A3435,"mmmm/aaaa"),'alimentação - Tabela 7.1'!$5:$5,0)+4), "")</f>
        <v/>
      </c>
    </row>
    <row r="3436" spans="1:7" ht="18" customHeight="1" x14ac:dyDescent="0.25">
      <c r="A3436" s="59" t="str">
        <f>IF(
   SUMPRODUCT(--('alimentação - Tabela 7.1'!$5:$5=TEXT(DATE(2020,INT((ROW(A3434)-1)/33)+1,1),"mmmm/aaaa"))) &gt; 0,
   TEXT(DATE(2020,INT((ROW(A3434)-1)/33)+1,1),"mmm/aa"),
   ""
)</f>
        <v/>
      </c>
      <c r="B3436" s="61" t="str">
        <f>IF(A3436&lt;&gt;"", 'alimentação - Tabela 7.1'!$B$8, "" )</f>
        <v/>
      </c>
      <c r="C3436" s="62" t="str">
        <f>IFERROR(INDEX('alimentação - Tabela 7.1'!$8:$8,
MATCH(TEXT('Tabela 7.1'!A3436,"mmmm/aaaa"),'alimentação - Tabela 7.1'!$5:$5,0)), "")</f>
        <v/>
      </c>
      <c r="D3436" s="62" t="str">
        <f>IFERROR(INDEX('alimentação - Tabela 7.1'!$8:$8,
MATCH(TEXT('Tabela 7.1'!$A3436,"mmmm/aaaa"),'alimentação - Tabela 7.1'!$5:$5,0)+1), "")</f>
        <v/>
      </c>
      <c r="E3436" s="62" t="str">
        <f>IFERROR(INDEX('alimentação - Tabela 7.1'!$8:$8,
MATCH(TEXT('Tabela 7.1'!$A3436,"mmmm/aaaa"),'alimentação - Tabela 7.1'!$5:$5,0)+2), "")</f>
        <v/>
      </c>
      <c r="F3436" s="62" t="str">
        <f>IFERROR(INDEX('alimentação - Tabela 7.1'!$8:$8,
MATCH(TEXT('Tabela 7.1'!$A3436,"mmmm/aaaa"),'alimentação - Tabela 7.1'!$5:$5,0)+3), "")</f>
        <v/>
      </c>
      <c r="G3436" s="95" t="str">
        <f>IFERROR(INDEX('alimentação - Tabela 7.1'!$8:$8,
MATCH(TEXT('Tabela 7.1'!$A3436,"mmmm/aaaa"),'alimentação - Tabela 7.1'!$5:$5,0)+4), "")</f>
        <v/>
      </c>
    </row>
    <row r="3437" spans="1:7" ht="18" customHeight="1" x14ac:dyDescent="0.25">
      <c r="A3437" s="59" t="str">
        <f>IF(
   SUMPRODUCT(--('alimentação - Tabela 7.1'!$5:$5=TEXT(DATE(2020,INT((ROW(A3435)-1)/33)+1,1),"mmmm/aaaa"))) &gt; 0,
   TEXT(DATE(2020,INT((ROW(A3435)-1)/33)+1,1),"mmm/aa"),
   ""
)</f>
        <v/>
      </c>
      <c r="B3437" s="61" t="str">
        <f>IF(A3437&lt;&gt;"", 'alimentação - Tabela 7.1'!$B$9, "" )</f>
        <v/>
      </c>
      <c r="C3437" s="62" t="str">
        <f>IFERROR(INDEX('alimentação - Tabela 7.1'!$9:$9,
MATCH(TEXT('Tabela 7.1'!A3437,"mmmm/aaaa"),'alimentação - Tabela 7.1'!$5:$5,0)), "")</f>
        <v/>
      </c>
      <c r="D3437" s="62" t="str">
        <f>IFERROR(INDEX('alimentação - Tabela 7.1'!$9:$9,
MATCH(TEXT('Tabela 7.1'!$A3437,"mmmm/aaaa"),'alimentação - Tabela 7.1'!$5:$5,0)+1), "")</f>
        <v/>
      </c>
      <c r="E3437" s="62" t="str">
        <f>IFERROR(INDEX('alimentação - Tabela 7.1'!$9:$9,
MATCH(TEXT('Tabela 7.1'!$A3437,"mmmm/aaaa"),'alimentação - Tabela 7.1'!$5:$5,0)+2), "")</f>
        <v/>
      </c>
      <c r="F3437" s="62" t="str">
        <f>IFERROR(INDEX('alimentação - Tabela 7.1'!$9:$9,
MATCH(TEXT('Tabela 7.1'!$A3437,"mmmm/aaaa"),'alimentação - Tabela 7.1'!$5:$5,0)+3), "")</f>
        <v/>
      </c>
      <c r="G3437" s="95" t="str">
        <f>IFERROR(INDEX('alimentação - Tabela 7.1'!$9:$9,
MATCH(TEXT('Tabela 7.1'!$A3437,"mmmm/aaaa"),'alimentação - Tabela 7.1'!$5:$5,0)+4), "")</f>
        <v/>
      </c>
    </row>
    <row r="3438" spans="1:7" ht="18" customHeight="1" x14ac:dyDescent="0.25">
      <c r="A3438" s="59" t="str">
        <f>IF(
   SUMPRODUCT(--('alimentação - Tabela 7.1'!$5:$5=TEXT(DATE(2020,INT((ROW(A3436)-1)/33)+1,1),"mmmm/aaaa"))) &gt; 0,
   TEXT(DATE(2020,INT((ROW(A3436)-1)/33)+1,1),"mmm/aa"),
   ""
)</f>
        <v/>
      </c>
      <c r="B3438" s="61" t="str">
        <f>IF(A3438&lt;&gt;"", 'alimentação - Tabela 7.1'!$B$10, "" )</f>
        <v/>
      </c>
      <c r="C3438" s="62" t="str">
        <f>IFERROR(INDEX('alimentação - Tabela 7.1'!$10:$10,
MATCH(TEXT('Tabela 7.1'!A3438,"mmmm/aaaa"),'alimentação - Tabela 7.1'!$5:$5,0)), "")</f>
        <v/>
      </c>
      <c r="D3438" s="62" t="str">
        <f>IFERROR(INDEX('alimentação - Tabela 7.1'!$10:$10,
MATCH(TEXT('Tabela 7.1'!$A3438,"mmmm/aaaa"),'alimentação - Tabela 7.1'!$5:$5,0)+1), "")</f>
        <v/>
      </c>
      <c r="E3438" s="62" t="str">
        <f>IFERROR(INDEX('alimentação - Tabela 7.1'!$10:$10,
MATCH(TEXT('Tabela 7.1'!$A3438,"mmmm/aaaa"),'alimentação - Tabela 7.1'!$5:$5,0)+2), "")</f>
        <v/>
      </c>
      <c r="F3438" s="62" t="str">
        <f>IFERROR(INDEX('alimentação - Tabela 7.1'!$10:$10,
MATCH(TEXT('Tabela 7.1'!$A3438,"mmmm/aaaa"),'alimentação - Tabela 7.1'!$5:$5,0)+3), "")</f>
        <v/>
      </c>
      <c r="G3438" s="95" t="str">
        <f>IFERROR(INDEX('alimentação - Tabela 7.1'!$10:$10,
MATCH(TEXT('Tabela 7.1'!$A3438,"mmmm/aaaa"),'alimentação - Tabela 7.1'!$5:$5,0)+4), "")</f>
        <v/>
      </c>
    </row>
    <row r="3439" spans="1:7" ht="18" customHeight="1" x14ac:dyDescent="0.25">
      <c r="A3439" s="59" t="str">
        <f>IF(
   SUMPRODUCT(--('alimentação - Tabela 7.1'!$5:$5=TEXT(DATE(2020,INT((ROW(A3437)-1)/33)+1,1),"mmmm/aaaa"))) &gt; 0,
   TEXT(DATE(2020,INT((ROW(A3437)-1)/33)+1,1),"mmm/aa"),
   ""
)</f>
        <v/>
      </c>
      <c r="B3439" s="61" t="str">
        <f>IF(A3439&lt;&gt;"", 'alimentação - Tabela 7.1'!$B$11, "" )</f>
        <v/>
      </c>
      <c r="C3439" s="62" t="str">
        <f>IFERROR(INDEX('alimentação - Tabela 7.1'!$11:$11,
MATCH(TEXT('Tabela 7.1'!A3439,"mmmm/aaaa"),'alimentação - Tabela 7.1'!$5:$5,0)), "")</f>
        <v/>
      </c>
      <c r="D3439" s="62" t="str">
        <f>IFERROR(INDEX('alimentação - Tabela 7.1'!$11:$11,
MATCH(TEXT('Tabela 7.1'!$A3439,"mmmm/aaaa"),'alimentação - Tabela 7.1'!$5:$5,0)+1), "")</f>
        <v/>
      </c>
      <c r="E3439" s="62" t="str">
        <f>IFERROR(INDEX('alimentação - Tabela 7.1'!$11:$11,
MATCH(TEXT('Tabela 7.1'!$A3439,"mmmm/aaaa"),'alimentação - Tabela 7.1'!$5:$5,0)+2), "")</f>
        <v/>
      </c>
      <c r="F3439" s="62" t="str">
        <f>IFERROR(INDEX('alimentação - Tabela 7.1'!$11:$11,
MATCH(TEXT('Tabela 7.1'!$A3439,"mmmm/aaaa"),'alimentação - Tabela 7.1'!$5:$5,0)+3), "")</f>
        <v/>
      </c>
      <c r="G3439" s="95" t="str">
        <f>IFERROR(INDEX('alimentação - Tabela 7.1'!$11:$11,
MATCH(TEXT('Tabela 7.1'!$A3439,"mmmm/aaaa"),'alimentação - Tabela 7.1'!$5:$5,0)+4), "")</f>
        <v/>
      </c>
    </row>
    <row r="3440" spans="1:7" ht="18" customHeight="1" x14ac:dyDescent="0.25">
      <c r="A3440" s="59" t="str">
        <f>IF(
   SUMPRODUCT(--('alimentação - Tabela 7.1'!$5:$5=TEXT(DATE(2020,INT((ROW(A3438)-1)/33)+1,1),"mmmm/aaaa"))) &gt; 0,
   TEXT(DATE(2020,INT((ROW(A3438)-1)/33)+1,1),"mmm/aa"),
   ""
)</f>
        <v/>
      </c>
      <c r="B3440" s="61" t="str">
        <f>IF(A3440&lt;&gt;"", 'alimentação - Tabela 7.1'!$B$12, "" )</f>
        <v/>
      </c>
      <c r="C3440" s="62" t="str">
        <f>IFERROR(INDEX('alimentação - Tabela 7.1'!$12:$12,
MATCH(TEXT('Tabela 7.1'!A3440,"mmmm/aaaa"),'alimentação - Tabela 7.1'!$5:$5,0)), "")</f>
        <v/>
      </c>
      <c r="D3440" s="62" t="str">
        <f>IFERROR(INDEX('alimentação - Tabela 7.1'!$12:$12,
MATCH(TEXT('Tabela 7.1'!$A3440,"mmmm/aaaa"),'alimentação - Tabela 7.1'!$5:$5,0)+1), "")</f>
        <v/>
      </c>
      <c r="E3440" s="62" t="str">
        <f>IFERROR(INDEX('alimentação - Tabela 7.1'!$12:$12,
MATCH(TEXT('Tabela 7.1'!$A3440,"mmmm/aaaa"),'alimentação - Tabela 7.1'!$5:$5,0)+2), "")</f>
        <v/>
      </c>
      <c r="F3440" s="62" t="str">
        <f>IFERROR(INDEX('alimentação - Tabela 7.1'!$12:$12,
MATCH(TEXT('Tabela 7.1'!$A3440,"mmmm/aaaa"),'alimentação - Tabela 7.1'!$5:$5,0)+3), "")</f>
        <v/>
      </c>
      <c r="G3440" s="95" t="str">
        <f>IFERROR(INDEX('alimentação - Tabela 7.1'!$12:$12,
MATCH(TEXT('Tabela 7.1'!$A3440,"mmmm/aaaa"),'alimentação - Tabela 7.1'!$5:$5,0)+4), "")</f>
        <v/>
      </c>
    </row>
    <row r="3441" spans="1:7" ht="18" customHeight="1" x14ac:dyDescent="0.25">
      <c r="A3441" s="59" t="str">
        <f>IF(
   SUMPRODUCT(--('alimentação - Tabela 7.1'!$5:$5=TEXT(DATE(2020,INT((ROW(A3439)-1)/33)+1,1),"mmmm/aaaa"))) &gt; 0,
   TEXT(DATE(2020,INT((ROW(A3439)-1)/33)+1,1),"mmm/aa"),
   ""
)</f>
        <v/>
      </c>
      <c r="B3441" s="61" t="str">
        <f>IF(A3441&lt;&gt;"", 'alimentação - Tabela 7.1'!$B$13, "" )</f>
        <v/>
      </c>
      <c r="C3441" s="62" t="str">
        <f>IFERROR(INDEX('alimentação - Tabela 7.1'!$13:$13,
MATCH(TEXT('Tabela 7.1'!A3441,"mmmm/aaaa"),'alimentação - Tabela 7.1'!$5:$5,0)), "")</f>
        <v/>
      </c>
      <c r="D3441" s="62" t="str">
        <f>IFERROR(INDEX('alimentação - Tabela 7.1'!$13:$13,
MATCH(TEXT('Tabela 7.1'!$A3441,"mmmm/aaaa"),'alimentação - Tabela 7.1'!$5:$5,0)+1), "")</f>
        <v/>
      </c>
      <c r="E3441" s="62" t="str">
        <f>IFERROR(INDEX('alimentação - Tabela 7.1'!$13:$13,
MATCH(TEXT('Tabela 7.1'!$A3441,"mmmm/aaaa"),'alimentação - Tabela 7.1'!$5:$5,0)+2), "")</f>
        <v/>
      </c>
      <c r="F3441" s="62" t="str">
        <f>IFERROR(INDEX('alimentação - Tabela 7.1'!$13:$13,
MATCH(TEXT('Tabela 7.1'!$A3441,"mmmm/aaaa"),'alimentação - Tabela 7.1'!$5:$5,0)+3), "")</f>
        <v/>
      </c>
      <c r="G3441" s="95" t="str">
        <f>IFERROR(INDEX('alimentação - Tabela 7.1'!$13:$13,
MATCH(TEXT('Tabela 7.1'!$A3441,"mmmm/aaaa"),'alimentação - Tabela 7.1'!$5:$5,0)+4), "")</f>
        <v/>
      </c>
    </row>
    <row r="3442" spans="1:7" ht="18" customHeight="1" x14ac:dyDescent="0.25">
      <c r="A3442" s="59" t="str">
        <f>IF(
   SUMPRODUCT(--('alimentação - Tabela 7.1'!$5:$5=TEXT(DATE(2020,INT((ROW(A3440)-1)/33)+1,1),"mmmm/aaaa"))) &gt; 0,
   TEXT(DATE(2020,INT((ROW(A3440)-1)/33)+1,1),"mmm/aa"),
   ""
)</f>
        <v/>
      </c>
      <c r="B3442" s="61" t="str">
        <f>IF(A3442&lt;&gt;"", 'alimentação - Tabela 7.1'!$B$14, "" )</f>
        <v/>
      </c>
      <c r="C3442" s="62" t="str">
        <f>IFERROR(INDEX('alimentação - Tabela 7.1'!$14:$14,
MATCH(TEXT('Tabela 7.1'!A3442,"mmmm/aaaa"),'alimentação - Tabela 7.1'!$5:$5,0)), "")</f>
        <v/>
      </c>
      <c r="D3442" s="62" t="str">
        <f>IFERROR(INDEX('alimentação - Tabela 7.1'!$14:$14,
MATCH(TEXT('Tabela 7.1'!$A3442,"mmmm/aaaa"),'alimentação - Tabela 7.1'!$5:$5,0)+1), "")</f>
        <v/>
      </c>
      <c r="E3442" s="62" t="str">
        <f>IFERROR(INDEX('alimentação - Tabela 7.1'!$14:$14,
MATCH(TEXT('Tabela 7.1'!$A3442,"mmmm/aaaa"),'alimentação - Tabela 7.1'!$5:$5,0)+2), "")</f>
        <v/>
      </c>
      <c r="F3442" s="62" t="str">
        <f>IFERROR(INDEX('alimentação - Tabela 7.1'!$14:$14,
MATCH(TEXT('Tabela 7.1'!$A3442,"mmmm/aaaa"),'alimentação - Tabela 7.1'!$5:$5,0)+3), "")</f>
        <v/>
      </c>
      <c r="G3442" s="95" t="str">
        <f>IFERROR(INDEX('alimentação - Tabela 7.1'!$14:$14,
MATCH(TEXT('Tabela 7.1'!$A3442,"mmmm/aaaa"),'alimentação - Tabela 7.1'!$5:$5,0)+4), "")</f>
        <v/>
      </c>
    </row>
    <row r="3443" spans="1:7" ht="18" customHeight="1" x14ac:dyDescent="0.25">
      <c r="A3443" s="59" t="str">
        <f>IF(
   SUMPRODUCT(--('alimentação - Tabela 7.1'!$5:$5=TEXT(DATE(2020,INT((ROW(A3441)-1)/33)+1,1),"mmmm/aaaa"))) &gt; 0,
   TEXT(DATE(2020,INT((ROW(A3441)-1)/33)+1,1),"mmm/aa"),
   ""
)</f>
        <v/>
      </c>
      <c r="B3443" s="61" t="str">
        <f>IF(A3443&lt;&gt;"", 'alimentação - Tabela 7.1'!$B$15, "" )</f>
        <v/>
      </c>
      <c r="C3443" s="62" t="str">
        <f>IFERROR(INDEX('alimentação - Tabela 7.1'!$15:$15,
MATCH(TEXT('Tabela 7.1'!A3443,"mmmm/aaaa"),'alimentação - Tabela 7.1'!$5:$5,0)), "")</f>
        <v/>
      </c>
      <c r="D3443" s="62" t="str">
        <f>IFERROR(INDEX('alimentação - Tabela 7.1'!$15:$15,
MATCH(TEXT('Tabela 7.1'!$A3443,"mmmm/aaaa"),'alimentação - Tabela 7.1'!$5:$5,0)+1), "")</f>
        <v/>
      </c>
      <c r="E3443" s="62" t="str">
        <f>IFERROR(INDEX('alimentação - Tabela 7.1'!$15:$15,
MATCH(TEXT('Tabela 7.1'!$A3443,"mmmm/aaaa"),'alimentação - Tabela 7.1'!$5:$5,0)+2), "")</f>
        <v/>
      </c>
      <c r="F3443" s="62" t="str">
        <f>IFERROR(INDEX('alimentação - Tabela 7.1'!$15:$15,
MATCH(TEXT('Tabela 7.1'!$A3443,"mmmm/aaaa"),'alimentação - Tabela 7.1'!$5:$5,0)+3), "")</f>
        <v/>
      </c>
      <c r="G3443" s="95" t="str">
        <f>IFERROR(INDEX('alimentação - Tabela 7.1'!$15:$15,
MATCH(TEXT('Tabela 7.1'!$A3443,"mmmm/aaaa"),'alimentação - Tabela 7.1'!$5:$5,0)+4), "")</f>
        <v/>
      </c>
    </row>
    <row r="3444" spans="1:7" ht="18" customHeight="1" x14ac:dyDescent="0.25">
      <c r="A3444" s="59" t="str">
        <f>IF(
   SUMPRODUCT(--('alimentação - Tabela 7.1'!$5:$5=TEXT(DATE(2020,INT((ROW(A3442)-1)/33)+1,1),"mmmm/aaaa"))) &gt; 0,
   TEXT(DATE(2020,INT((ROW(A3442)-1)/33)+1,1),"mmm/aa"),
   ""
)</f>
        <v/>
      </c>
      <c r="B3444" s="61" t="str">
        <f>IF(A3444&lt;&gt;"", 'alimentação - Tabela 7.1'!$B$16, "" )</f>
        <v/>
      </c>
      <c r="C3444" s="62" t="str">
        <f>IFERROR(INDEX('alimentação - Tabela 7.1'!$16:$16,
MATCH(TEXT('Tabela 7.1'!A3444,"mmmm/aaaa"),'alimentação - Tabela 7.1'!$5:$5,0)), "")</f>
        <v/>
      </c>
      <c r="D3444" s="62" t="str">
        <f>IFERROR(INDEX('alimentação - Tabela 7.1'!$16:$16,
MATCH(TEXT('Tabela 7.1'!$A3444,"mmmm/aaaa"),'alimentação - Tabela 7.1'!$5:$5,0)+1), "")</f>
        <v/>
      </c>
      <c r="E3444" s="62" t="str">
        <f>IFERROR(INDEX('alimentação - Tabela 7.1'!$16:$16,
MATCH(TEXT('Tabela 7.1'!$A3444,"mmmm/aaaa"),'alimentação - Tabela 7.1'!$5:$5,0)+2), "")</f>
        <v/>
      </c>
      <c r="F3444" s="62" t="str">
        <f>IFERROR(INDEX('alimentação - Tabela 7.1'!$16:$16,
MATCH(TEXT('Tabela 7.1'!$A3444,"mmmm/aaaa"),'alimentação - Tabela 7.1'!$5:$5,0)+3), "")</f>
        <v/>
      </c>
      <c r="G3444" s="95" t="str">
        <f>IFERROR(INDEX('alimentação - Tabela 7.1'!$16:$16,
MATCH(TEXT('Tabela 7.1'!$A3444,"mmmm/aaaa"),'alimentação - Tabela 7.1'!$5:$5,0)+4), "")</f>
        <v/>
      </c>
    </row>
    <row r="3445" spans="1:7" ht="18" customHeight="1" x14ac:dyDescent="0.25">
      <c r="A3445" s="59" t="str">
        <f>IF(
   SUMPRODUCT(--('alimentação - Tabela 7.1'!$5:$5=TEXT(DATE(2020,INT((ROW(A3443)-1)/33)+1,1),"mmmm/aaaa"))) &gt; 0,
   TEXT(DATE(2020,INT((ROW(A3443)-1)/33)+1,1),"mmm/aa"),
   ""
)</f>
        <v/>
      </c>
      <c r="B3445" s="61" t="str">
        <f>IF(A3445&lt;&gt;"", 'alimentação - Tabela 7.1'!$B$17, "" )</f>
        <v/>
      </c>
      <c r="C3445" s="62" t="str">
        <f>IFERROR(INDEX('alimentação - Tabela 7.1'!$17:$17,
MATCH(TEXT('Tabela 7.1'!A3445,"mmmm/aaaa"),'alimentação - Tabela 7.1'!$5:$5,0)), "")</f>
        <v/>
      </c>
      <c r="D3445" s="62" t="str">
        <f>IFERROR(INDEX('alimentação - Tabela 7.1'!$17:$17,
MATCH(TEXT('Tabela 7.1'!$A3445,"mmmm/aaaa"),'alimentação - Tabela 7.1'!$5:$5,0)+1), "")</f>
        <v/>
      </c>
      <c r="E3445" s="62" t="str">
        <f>IFERROR(INDEX('alimentação - Tabela 7.1'!$17:$17,
MATCH(TEXT('Tabela 7.1'!$A3445,"mmmm/aaaa"),'alimentação - Tabela 7.1'!$5:$5,0)+2), "")</f>
        <v/>
      </c>
      <c r="F3445" s="62" t="str">
        <f>IFERROR(INDEX('alimentação - Tabela 7.1'!$17:$17,
MATCH(TEXT('Tabela 7.1'!$A3445,"mmmm/aaaa"),'alimentação - Tabela 7.1'!$5:$5,0)+3), "")</f>
        <v/>
      </c>
      <c r="G3445" s="95" t="str">
        <f>IFERROR(INDEX('alimentação - Tabela 7.1'!$17:$17,
MATCH(TEXT('Tabela 7.1'!$A3445,"mmmm/aaaa"),'alimentação - Tabela 7.1'!$5:$5,0)+4), "")</f>
        <v/>
      </c>
    </row>
    <row r="3446" spans="1:7" ht="18" customHeight="1" x14ac:dyDescent="0.25">
      <c r="A3446" s="59" t="str">
        <f>IF(
   SUMPRODUCT(--('alimentação - Tabela 7.1'!$5:$5=TEXT(DATE(2020,INT((ROW(A3444)-1)/33)+1,1),"mmmm/aaaa"))) &gt; 0,
   TEXT(DATE(2020,INT((ROW(A3444)-1)/33)+1,1),"mmm/aa"),
   ""
)</f>
        <v/>
      </c>
      <c r="B3446" s="61" t="str">
        <f>IF(A3446&lt;&gt;"", 'alimentação - Tabela 7.1'!$B$18, "" )</f>
        <v/>
      </c>
      <c r="C3446" s="62" t="str">
        <f>IFERROR(INDEX('alimentação - Tabela 7.1'!$18:$18,
MATCH(TEXT('Tabela 7.1'!A3446,"mmmm/aaaa"),'alimentação - Tabela 7.1'!$5:$5,0)), "")</f>
        <v/>
      </c>
      <c r="D3446" s="62" t="str">
        <f>IFERROR(INDEX('alimentação - Tabela 7.1'!$18:$18,
MATCH(TEXT('Tabela 7.1'!$A3446,"mmmm/aaaa"),'alimentação - Tabela 7.1'!$5:$5,0)+1), "")</f>
        <v/>
      </c>
      <c r="E3446" s="62" t="str">
        <f>IFERROR(INDEX('alimentação - Tabela 7.1'!$18:$18,
MATCH(TEXT('Tabela 7.1'!$A3446,"mmmm/aaaa"),'alimentação - Tabela 7.1'!$5:$5,0)+2), "")</f>
        <v/>
      </c>
      <c r="F3446" s="62" t="str">
        <f>IFERROR(INDEX('alimentação - Tabela 7.1'!$18:$18,
MATCH(TEXT('Tabela 7.1'!$A3446,"mmmm/aaaa"),'alimentação - Tabela 7.1'!$5:$5,0)+3), "")</f>
        <v/>
      </c>
      <c r="G3446" s="95" t="str">
        <f>IFERROR(INDEX('alimentação - Tabela 7.1'!$18:$18,
MATCH(TEXT('Tabela 7.1'!$A3446,"mmmm/aaaa"),'alimentação - Tabela 7.1'!$5:$5,0)+4), "")</f>
        <v/>
      </c>
    </row>
    <row r="3447" spans="1:7" ht="18" customHeight="1" x14ac:dyDescent="0.25">
      <c r="A3447" s="59" t="str">
        <f>IF(
   SUMPRODUCT(--('alimentação - Tabela 7.1'!$5:$5=TEXT(DATE(2020,INT((ROW(A3445)-1)/33)+1,1),"mmmm/aaaa"))) &gt; 0,
   TEXT(DATE(2020,INT((ROW(A3445)-1)/33)+1,1),"mmm/aa"),
   ""
)</f>
        <v/>
      </c>
      <c r="B3447" s="61" t="str">
        <f>IF(A3447&lt;&gt;"", 'alimentação - Tabela 7.1'!$B$19, "" )</f>
        <v/>
      </c>
      <c r="C3447" s="62" t="str">
        <f>IFERROR(INDEX('alimentação - Tabela 7.1'!$19:$19,
MATCH(TEXT('Tabela 7.1'!A3447,"mmmm/aaaa"),'alimentação - Tabela 7.1'!$5:$5,0)), "")</f>
        <v/>
      </c>
      <c r="D3447" s="62" t="str">
        <f>IFERROR(INDEX('alimentação - Tabela 7.1'!$19:$19,
MATCH(TEXT('Tabela 7.1'!$A3447,"mmmm/aaaa"),'alimentação - Tabela 7.1'!$5:$5,0)+1), "")</f>
        <v/>
      </c>
      <c r="E3447" s="62" t="str">
        <f>IFERROR(INDEX('alimentação - Tabela 7.1'!$19:$19,
MATCH(TEXT('Tabela 7.1'!$A3447,"mmmm/aaaa"),'alimentação - Tabela 7.1'!$5:$5,0)+2), "")</f>
        <v/>
      </c>
      <c r="F3447" s="62" t="str">
        <f>IFERROR(INDEX('alimentação - Tabela 7.1'!$19:$19,
MATCH(TEXT('Tabela 7.1'!$A3447,"mmmm/aaaa"),'alimentação - Tabela 7.1'!$5:$5,0)+3), "")</f>
        <v/>
      </c>
      <c r="G3447" s="95" t="str">
        <f>IFERROR(INDEX('alimentação - Tabela 7.1'!$19:$19,
MATCH(TEXT('Tabela 7.1'!$A3447,"mmmm/aaaa"),'alimentação - Tabela 7.1'!$5:$5,0)+4), "")</f>
        <v/>
      </c>
    </row>
    <row r="3448" spans="1:7" ht="18" customHeight="1" x14ac:dyDescent="0.25">
      <c r="A3448" s="59" t="str">
        <f>IF(
   SUMPRODUCT(--('alimentação - Tabela 7.1'!$5:$5=TEXT(DATE(2020,INT((ROW(A3446)-1)/33)+1,1),"mmmm/aaaa"))) &gt; 0,
   TEXT(DATE(2020,INT((ROW(A3446)-1)/33)+1,1),"mmm/aa"),
   ""
)</f>
        <v/>
      </c>
      <c r="B3448" s="61" t="str">
        <f>IF(A3448&lt;&gt;"", 'alimentação - Tabela 7.1'!$B$20, "" )</f>
        <v/>
      </c>
      <c r="C3448" s="62" t="str">
        <f>IFERROR(INDEX('alimentação - Tabela 7.1'!$20:$20,
MATCH(TEXT('Tabela 7.1'!A3448,"mmmm/aaaa"),'alimentação - Tabela 7.1'!$5:$5,0)), "")</f>
        <v/>
      </c>
      <c r="D3448" s="62" t="str">
        <f>IFERROR(INDEX('alimentação - Tabela 7.1'!$20:$20,
MATCH(TEXT('Tabela 7.1'!$A3448,"mmmm/aaaa"),'alimentação - Tabela 7.1'!$5:$5,0)+1), "")</f>
        <v/>
      </c>
      <c r="E3448" s="62" t="str">
        <f>IFERROR(INDEX('alimentação - Tabela 7.1'!$20:$20,
MATCH(TEXT('Tabela 7.1'!$A3448,"mmmm/aaaa"),'alimentação - Tabela 7.1'!$5:$5,0)+2), "")</f>
        <v/>
      </c>
      <c r="F3448" s="62" t="str">
        <f>IFERROR(INDEX('alimentação - Tabela 7.1'!$20:$20,
MATCH(TEXT('Tabela 7.1'!$A3448,"mmmm/aaaa"),'alimentação - Tabela 7.1'!$5:$5,0)+3), "")</f>
        <v/>
      </c>
      <c r="G3448" s="95" t="str">
        <f>IFERROR(INDEX('alimentação - Tabela 7.1'!$20:$20,
MATCH(TEXT('Tabela 7.1'!$A3448,"mmmm/aaaa"),'alimentação - Tabela 7.1'!$5:$5,0)+4), "")</f>
        <v/>
      </c>
    </row>
    <row r="3449" spans="1:7" ht="18" customHeight="1" x14ac:dyDescent="0.25">
      <c r="A3449" s="59" t="str">
        <f>IF(
   SUMPRODUCT(--('alimentação - Tabela 7.1'!$5:$5=TEXT(DATE(2020,INT((ROW(A3447)-1)/33)+1,1),"mmmm/aaaa"))) &gt; 0,
   TEXT(DATE(2020,INT((ROW(A3447)-1)/33)+1,1),"mmm/aa"),
   ""
)</f>
        <v/>
      </c>
      <c r="B3449" s="61" t="str">
        <f>IF(A3449&lt;&gt;"", 'alimentação - Tabela 7.1'!$B$21, "" )</f>
        <v/>
      </c>
      <c r="C3449" s="62" t="str">
        <f>IFERROR(INDEX('alimentação - Tabela 7.1'!$21:$21,
MATCH(TEXT('Tabela 7.1'!A3449,"mmmm/aaaa"),'alimentação - Tabela 7.1'!$5:$5,0)), "")</f>
        <v/>
      </c>
      <c r="D3449" s="62" t="str">
        <f>IFERROR(INDEX('alimentação - Tabela 7.1'!$21:$21,
MATCH(TEXT('Tabela 7.1'!$A3449,"mmmm/aaaa"),'alimentação - Tabela 7.1'!$5:$5,0)+1), "")</f>
        <v/>
      </c>
      <c r="E3449" s="62" t="str">
        <f>IFERROR(INDEX('alimentação - Tabela 7.1'!$21:$21,
MATCH(TEXT('Tabela 7.1'!$A3449,"mmmm/aaaa"),'alimentação - Tabela 7.1'!$5:$5,0)+2), "")</f>
        <v/>
      </c>
      <c r="F3449" s="62" t="str">
        <f>IFERROR(INDEX('alimentação - Tabela 7.1'!$21:$21,
MATCH(TEXT('Tabela 7.1'!$A3449,"mmmm/aaaa"),'alimentação - Tabela 7.1'!$5:$5,0)+3), "")</f>
        <v/>
      </c>
      <c r="G3449" s="95" t="str">
        <f>IFERROR(INDEX('alimentação - Tabela 7.1'!$21:$21,
MATCH(TEXT('Tabela 7.1'!$A3449,"mmmm/aaaa"),'alimentação - Tabela 7.1'!$5:$5,0)+4), "")</f>
        <v/>
      </c>
    </row>
    <row r="3450" spans="1:7" ht="18" customHeight="1" x14ac:dyDescent="0.25">
      <c r="A3450" s="59" t="str">
        <f>IF(
   SUMPRODUCT(--('alimentação - Tabela 7.1'!$5:$5=TEXT(DATE(2020,INT((ROW(A3448)-1)/33)+1,1),"mmmm/aaaa"))) &gt; 0,
   TEXT(DATE(2020,INT((ROW(A3448)-1)/33)+1,1),"mmm/aa"),
   ""
)</f>
        <v/>
      </c>
      <c r="B3450" s="61" t="str">
        <f>IF(A3450&lt;&gt;"", 'alimentação - Tabela 7.1'!$B$22, "" )</f>
        <v/>
      </c>
      <c r="C3450" s="62" t="str">
        <f>IFERROR(INDEX('alimentação - Tabela 7.1'!$22:$22,
MATCH(TEXT('Tabela 7.1'!A3450,"mmmm/aaaa"),'alimentação - Tabela 7.1'!$5:$5,0)), "")</f>
        <v/>
      </c>
      <c r="D3450" s="62" t="str">
        <f>IFERROR(INDEX('alimentação - Tabela 7.1'!$22:$22,
MATCH(TEXT('Tabela 7.1'!$A3450,"mmmm/aaaa"),'alimentação - Tabela 7.1'!$5:$5,0)+1), "")</f>
        <v/>
      </c>
      <c r="E3450" s="62" t="str">
        <f>IFERROR(INDEX('alimentação - Tabela 7.1'!$22:$22,
MATCH(TEXT('Tabela 7.1'!$A3450,"mmmm/aaaa"),'alimentação - Tabela 7.1'!$5:$5,0)+2), "")</f>
        <v/>
      </c>
      <c r="F3450" s="62" t="str">
        <f>IFERROR(INDEX('alimentação - Tabela 7.1'!$22:$22,
MATCH(TEXT('Tabela 7.1'!$A3450,"mmmm/aaaa"),'alimentação - Tabela 7.1'!$5:$5,0)+3), "")</f>
        <v/>
      </c>
      <c r="G3450" s="95" t="str">
        <f>IFERROR(INDEX('alimentação - Tabela 7.1'!$22:$22,
MATCH(TEXT('Tabela 7.1'!$A3450,"mmmm/aaaa"),'alimentação - Tabela 7.1'!$5:$5,0)+4), "")</f>
        <v/>
      </c>
    </row>
    <row r="3451" spans="1:7" ht="18" customHeight="1" x14ac:dyDescent="0.25">
      <c r="A3451" s="59" t="str">
        <f>IF(
   SUMPRODUCT(--('alimentação - Tabela 7.1'!$5:$5=TEXT(DATE(2020,INT((ROW(A3449)-1)/33)+1,1),"mmmm/aaaa"))) &gt; 0,
   TEXT(DATE(2020,INT((ROW(A3449)-1)/33)+1,1),"mmm/aa"),
   ""
)</f>
        <v/>
      </c>
      <c r="B3451" s="61" t="str">
        <f>IF(A3451&lt;&gt;"", 'alimentação - Tabela 7.1'!$B$23, "" )</f>
        <v/>
      </c>
      <c r="C3451" s="62" t="str">
        <f>IFERROR(INDEX('alimentação - Tabela 7.1'!$23:$23,
MATCH(TEXT('Tabela 7.1'!A3451,"mmmm/aaaa"),'alimentação - Tabela 7.1'!$5:$5,0)), "")</f>
        <v/>
      </c>
      <c r="D3451" s="62" t="str">
        <f>IFERROR(INDEX('alimentação - Tabela 7.1'!$23:$23,
MATCH(TEXT('Tabela 7.1'!$A3451,"mmmm/aaaa"),'alimentação - Tabela 7.1'!$5:$5,0)+1), "")</f>
        <v/>
      </c>
      <c r="E3451" s="62" t="str">
        <f>IFERROR(INDEX('alimentação - Tabela 7.1'!$23:$23,
MATCH(TEXT('Tabela 7.1'!$A3451,"mmmm/aaaa"),'alimentação - Tabela 7.1'!$5:$5,0)+2), "")</f>
        <v/>
      </c>
      <c r="F3451" s="62" t="str">
        <f>IFERROR(INDEX('alimentação - Tabela 7.1'!$23:$23,
MATCH(TEXT('Tabela 7.1'!$A3451,"mmmm/aaaa"),'alimentação - Tabela 7.1'!$5:$5,0)+3), "")</f>
        <v/>
      </c>
      <c r="G3451" s="95" t="str">
        <f>IFERROR(INDEX('alimentação - Tabela 7.1'!$23:$23,
MATCH(TEXT('Tabela 7.1'!$A3451,"mmmm/aaaa"),'alimentação - Tabela 7.1'!$5:$5,0)+4), "")</f>
        <v/>
      </c>
    </row>
    <row r="3452" spans="1:7" ht="18" customHeight="1" x14ac:dyDescent="0.25">
      <c r="A3452" s="59" t="str">
        <f>IF(
   SUMPRODUCT(--('alimentação - Tabela 7.1'!$5:$5=TEXT(DATE(2020,INT((ROW(A3450)-1)/33)+1,1),"mmmm/aaaa"))) &gt; 0,
   TEXT(DATE(2020,INT((ROW(A3450)-1)/33)+1,1),"mmm/aa"),
   ""
)</f>
        <v/>
      </c>
      <c r="B3452" s="61" t="str">
        <f>IF(A3452&lt;&gt;"", 'alimentação - Tabela 7.1'!$B$24, "" )</f>
        <v/>
      </c>
      <c r="C3452" s="62" t="str">
        <f>IFERROR(INDEX('alimentação - Tabela 7.1'!$24:$24,
MATCH(TEXT('Tabela 7.1'!A3452,"mmmm/aaaa"),'alimentação - Tabela 7.1'!$5:$5,0)), "")</f>
        <v/>
      </c>
      <c r="D3452" s="62" t="str">
        <f>IFERROR(INDEX('alimentação - Tabela 7.1'!$24:$24,
MATCH(TEXT('Tabela 7.1'!$A3452,"mmmm/aaaa"),'alimentação - Tabela 7.1'!$5:$5,0)+1), "")</f>
        <v/>
      </c>
      <c r="E3452" s="62" t="str">
        <f>IFERROR(INDEX('alimentação - Tabela 7.1'!$24:$24,
MATCH(TEXT('Tabela 7.1'!$A3452,"mmmm/aaaa"),'alimentação - Tabela 7.1'!$5:$5,0)+2), "")</f>
        <v/>
      </c>
      <c r="F3452" s="62" t="str">
        <f>IFERROR(INDEX('alimentação - Tabela 7.1'!$24:$24,
MATCH(TEXT('Tabela 7.1'!$A3452,"mmmm/aaaa"),'alimentação - Tabela 7.1'!$5:$5,0)+3), "")</f>
        <v/>
      </c>
      <c r="G3452" s="95" t="str">
        <f>IFERROR(INDEX('alimentação - Tabela 7.1'!$24:$24,
MATCH(TEXT('Tabela 7.1'!$A3452,"mmmm/aaaa"),'alimentação - Tabela 7.1'!$5:$5,0)+4), "")</f>
        <v/>
      </c>
    </row>
    <row r="3453" spans="1:7" ht="18" customHeight="1" x14ac:dyDescent="0.25">
      <c r="A3453" s="59" t="str">
        <f>IF(
   SUMPRODUCT(--('alimentação - Tabela 7.1'!$5:$5=TEXT(DATE(2020,INT((ROW(A3451)-1)/33)+1,1),"mmmm/aaaa"))) &gt; 0,
   TEXT(DATE(2020,INT((ROW(A3451)-1)/33)+1,1),"mmm/aa"),
   ""
)</f>
        <v/>
      </c>
      <c r="B3453" s="61" t="str">
        <f>IF(A3453&lt;&gt;"", 'alimentação - Tabela 7.1'!$B$25, "" )</f>
        <v/>
      </c>
      <c r="C3453" s="62" t="str">
        <f>IFERROR(INDEX('alimentação - Tabela 7.1'!$25:$25,
MATCH(TEXT('Tabela 7.1'!A3453,"mmmm/aaaa"),'alimentação - Tabela 7.1'!$5:$5,0)), "")</f>
        <v/>
      </c>
      <c r="D3453" s="62" t="str">
        <f>IFERROR(INDEX('alimentação - Tabela 7.1'!$25:$25,
MATCH(TEXT('Tabela 7.1'!$A3453,"mmmm/aaaa"),'alimentação - Tabela 7.1'!$5:$5,0)+1), "")</f>
        <v/>
      </c>
      <c r="E3453" s="62" t="str">
        <f>IFERROR(INDEX('alimentação - Tabela 7.1'!$25:$25,
MATCH(TEXT('Tabela 7.1'!$A3453,"mmmm/aaaa"),'alimentação - Tabela 7.1'!$5:$5,0)+2), "")</f>
        <v/>
      </c>
      <c r="F3453" s="62" t="str">
        <f>IFERROR(INDEX('alimentação - Tabela 7.1'!$25:$25,
MATCH(TEXT('Tabela 7.1'!$A3453,"mmmm/aaaa"),'alimentação - Tabela 7.1'!$5:$5,0)+3), "")</f>
        <v/>
      </c>
      <c r="G3453" s="95" t="str">
        <f>IFERROR(INDEX('alimentação - Tabela 7.1'!$25:$25,
MATCH(TEXT('Tabela 7.1'!$A3453,"mmmm/aaaa"),'alimentação - Tabela 7.1'!$5:$5,0)+4), "")</f>
        <v/>
      </c>
    </row>
    <row r="3454" spans="1:7" ht="18" customHeight="1" x14ac:dyDescent="0.25">
      <c r="A3454" s="59" t="str">
        <f>IF(
   SUMPRODUCT(--('alimentação - Tabela 7.1'!$5:$5=TEXT(DATE(2020,INT((ROW(A3452)-1)/33)+1,1),"mmmm/aaaa"))) &gt; 0,
   TEXT(DATE(2020,INT((ROW(A3452)-1)/33)+1,1),"mmm/aa"),
   ""
)</f>
        <v/>
      </c>
      <c r="B3454" s="61" t="str">
        <f>IF(A3454&lt;&gt;"", 'alimentação - Tabela 7.1'!$B$26, "" )</f>
        <v/>
      </c>
      <c r="C3454" s="62" t="str">
        <f>IFERROR(INDEX('alimentação - Tabela 7.1'!$26:$26,
MATCH(TEXT('Tabela 7.1'!A3454,"mmmm/aaaa"),'alimentação - Tabela 7.1'!$5:$5,0)), "")</f>
        <v/>
      </c>
      <c r="D3454" s="62" t="str">
        <f>IFERROR(INDEX('alimentação - Tabela 7.1'!$26:$26,
MATCH(TEXT('Tabela 7.1'!$A3454,"mmmm/aaaa"),'alimentação - Tabela 7.1'!$5:$5,0)+1), "")</f>
        <v/>
      </c>
      <c r="E3454" s="62" t="str">
        <f>IFERROR(INDEX('alimentação - Tabela 7.1'!$26:$26,
MATCH(TEXT('Tabela 7.1'!$A3454,"mmmm/aaaa"),'alimentação - Tabela 7.1'!$5:$5,0)+2), "")</f>
        <v/>
      </c>
      <c r="F3454" s="62" t="str">
        <f>IFERROR(INDEX('alimentação - Tabela 7.1'!$26:$26,
MATCH(TEXT('Tabela 7.1'!$A3454,"mmmm/aaaa"),'alimentação - Tabela 7.1'!$5:$5,0)+3), "")</f>
        <v/>
      </c>
      <c r="G3454" s="95" t="str">
        <f>IFERROR(INDEX('alimentação - Tabela 7.1'!$26:$26,
MATCH(TEXT('Tabela 7.1'!$A3454,"mmmm/aaaa"),'alimentação - Tabela 7.1'!$5:$5,0)+4), "")</f>
        <v/>
      </c>
    </row>
    <row r="3455" spans="1:7" ht="18" customHeight="1" x14ac:dyDescent="0.25">
      <c r="A3455" s="59" t="str">
        <f>IF(
   SUMPRODUCT(--('alimentação - Tabela 7.1'!$5:$5=TEXT(DATE(2020,INT((ROW(A3453)-1)/33)+1,1),"mmmm/aaaa"))) &gt; 0,
   TEXT(DATE(2020,INT((ROW(A3453)-1)/33)+1,1),"mmm/aa"),
   ""
)</f>
        <v/>
      </c>
      <c r="B3455" s="61" t="str">
        <f>IF(A3455&lt;&gt;"", 'alimentação - Tabela 7.1'!$B$27, "" )</f>
        <v/>
      </c>
      <c r="C3455" s="62" t="str">
        <f>IFERROR(INDEX('alimentação - Tabela 7.1'!$27:$27,
MATCH(TEXT('Tabela 7.1'!A3455,"mmmm/aaaa"),'alimentação - Tabela 7.1'!$5:$5,0)), "")</f>
        <v/>
      </c>
      <c r="D3455" s="62" t="str">
        <f>IFERROR(INDEX('alimentação - Tabela 7.1'!$27:$27,
MATCH(TEXT('Tabela 7.1'!$A3455,"mmmm/aaaa"),'alimentação - Tabela 7.1'!$5:$5,0)+1), "")</f>
        <v/>
      </c>
      <c r="E3455" s="62" t="str">
        <f>IFERROR(INDEX('alimentação - Tabela 7.1'!$27:$27,
MATCH(TEXT('Tabela 7.1'!$A3455,"mmmm/aaaa"),'alimentação - Tabela 7.1'!$5:$5,0)+2), "")</f>
        <v/>
      </c>
      <c r="F3455" s="62" t="str">
        <f>IFERROR(INDEX('alimentação - Tabela 7.1'!$27:$27,
MATCH(TEXT('Tabela 7.1'!$A3455,"mmmm/aaaa"),'alimentação - Tabela 7.1'!$5:$5,0)+3), "")</f>
        <v/>
      </c>
      <c r="G3455" s="95" t="str">
        <f>IFERROR(INDEX('alimentação - Tabela 7.1'!$27:$27,
MATCH(TEXT('Tabela 7.1'!$A3455,"mmmm/aaaa"),'alimentação - Tabela 7.1'!$5:$5,0)+4), "")</f>
        <v/>
      </c>
    </row>
    <row r="3456" spans="1:7" ht="18" customHeight="1" x14ac:dyDescent="0.25">
      <c r="A3456" s="59" t="str">
        <f>IF(
   SUMPRODUCT(--('alimentação - Tabela 7.1'!$5:$5=TEXT(DATE(2020,INT((ROW(A3454)-1)/33)+1,1),"mmmm/aaaa"))) &gt; 0,
   TEXT(DATE(2020,INT((ROW(A3454)-1)/33)+1,1),"mmm/aa"),
   ""
)</f>
        <v/>
      </c>
      <c r="B3456" s="61" t="str">
        <f>IF(A3456&lt;&gt;"", 'alimentação - Tabela 7.1'!$B$28, "" )</f>
        <v/>
      </c>
      <c r="C3456" s="62" t="str">
        <f>IFERROR(INDEX('alimentação - Tabela 7.1'!$28:$28,
MATCH(TEXT('Tabela 7.1'!A3456,"mmmm/aaaa"),'alimentação - Tabela 7.1'!$5:$5,0)), "")</f>
        <v/>
      </c>
      <c r="D3456" s="62" t="str">
        <f>IFERROR(INDEX('alimentação - Tabela 7.1'!$28:$28,
MATCH(TEXT('Tabela 7.1'!$A3456,"mmmm/aaaa"),'alimentação - Tabela 7.1'!$5:$5,0)+1), "")</f>
        <v/>
      </c>
      <c r="E3456" s="62" t="str">
        <f>IFERROR(INDEX('alimentação - Tabela 7.1'!$28:$28,
MATCH(TEXT('Tabela 7.1'!$A3456,"mmmm/aaaa"),'alimentação - Tabela 7.1'!$5:$5,0)+2), "")</f>
        <v/>
      </c>
      <c r="F3456" s="62" t="str">
        <f>IFERROR(INDEX('alimentação - Tabela 7.1'!$28:$28,
MATCH(TEXT('Tabela 7.1'!$A3456,"mmmm/aaaa"),'alimentação - Tabela 7.1'!$5:$5,0)+3), "")</f>
        <v/>
      </c>
      <c r="G3456" s="95" t="str">
        <f>IFERROR(INDEX('alimentação - Tabela 7.1'!$28:$28,
MATCH(TEXT('Tabela 7.1'!$A3456,"mmmm/aaaa"),'alimentação - Tabela 7.1'!$5:$5,0)+4), "")</f>
        <v/>
      </c>
    </row>
    <row r="3457" spans="1:7" ht="18" customHeight="1" x14ac:dyDescent="0.25">
      <c r="A3457" s="59" t="str">
        <f>IF(
   SUMPRODUCT(--('alimentação - Tabela 7.1'!$5:$5=TEXT(DATE(2020,INT((ROW(A3455)-1)/33)+1,1),"mmmm/aaaa"))) &gt; 0,
   TEXT(DATE(2020,INT((ROW(A3455)-1)/33)+1,1),"mmm/aa"),
   ""
)</f>
        <v/>
      </c>
      <c r="B3457" s="61" t="str">
        <f>IF(A3457&lt;&gt;"", 'alimentação - Tabela 7.1'!$B$29, "" )</f>
        <v/>
      </c>
      <c r="C3457" s="62" t="str">
        <f>IFERROR(INDEX('alimentação - Tabela 7.1'!$29:$29,
MATCH(TEXT('Tabela 7.1'!A3457,"mmmm/aaaa"),'alimentação - Tabela 7.1'!$5:$5,0)), "")</f>
        <v/>
      </c>
      <c r="D3457" s="62" t="str">
        <f>IFERROR(INDEX('alimentação - Tabela 7.1'!$29:$29,
MATCH(TEXT('Tabela 7.1'!$A3457,"mmmm/aaaa"),'alimentação - Tabela 7.1'!$5:$5,0)+1), "")</f>
        <v/>
      </c>
      <c r="E3457" s="62" t="str">
        <f>IFERROR(INDEX('alimentação - Tabela 7.1'!$29:$29,
MATCH(TEXT('Tabela 7.1'!$A3457,"mmmm/aaaa"),'alimentação - Tabela 7.1'!$5:$5,0)+2), "")</f>
        <v/>
      </c>
      <c r="F3457" s="62" t="str">
        <f>IFERROR(INDEX('alimentação - Tabela 7.1'!$29:$29,
MATCH(TEXT('Tabela 7.1'!$A3457,"mmmm/aaaa"),'alimentação - Tabela 7.1'!$5:$5,0)+3), "")</f>
        <v/>
      </c>
      <c r="G3457" s="95" t="str">
        <f>IFERROR(INDEX('alimentação - Tabela 7.1'!$29:$29,
MATCH(TEXT('Tabela 7.1'!$A3457,"mmmm/aaaa"),'alimentação - Tabela 7.1'!$5:$5,0)+4), "")</f>
        <v/>
      </c>
    </row>
    <row r="3458" spans="1:7" ht="18" customHeight="1" x14ac:dyDescent="0.25">
      <c r="A3458" s="59" t="str">
        <f>IF(
   SUMPRODUCT(--('alimentação - Tabela 7.1'!$5:$5=TEXT(DATE(2020,INT((ROW(A3456)-1)/33)+1,1),"mmmm/aaaa"))) &gt; 0,
   TEXT(DATE(2020,INT((ROW(A3456)-1)/33)+1,1),"mmm/aa"),
   ""
)</f>
        <v/>
      </c>
      <c r="B3458" s="61" t="str">
        <f>IF(A3458&lt;&gt;"", 'alimentação - Tabela 7.1'!$B$30, "" )</f>
        <v/>
      </c>
      <c r="C3458" s="62" t="str">
        <f>IFERROR(INDEX('alimentação - Tabela 7.1'!$30:$30,
MATCH(TEXT('Tabela 7.1'!A3458,"mmmm/aaaa"),'alimentação - Tabela 7.1'!$5:$5,0)), "")</f>
        <v/>
      </c>
      <c r="D3458" s="62" t="str">
        <f>IFERROR(INDEX('alimentação - Tabela 7.1'!$30:$30,
MATCH(TEXT('Tabela 7.1'!$A3458,"mmmm/aaaa"),'alimentação - Tabela 7.1'!$5:$5,0)+1), "")</f>
        <v/>
      </c>
      <c r="E3458" s="62" t="str">
        <f>IFERROR(INDEX('alimentação - Tabela 7.1'!$30:$30,
MATCH(TEXT('Tabela 7.1'!$A3458,"mmmm/aaaa"),'alimentação - Tabela 7.1'!$5:$5,0)+2), "")</f>
        <v/>
      </c>
      <c r="F3458" s="62" t="str">
        <f>IFERROR(INDEX('alimentação - Tabela 7.1'!$30:$30,
MATCH(TEXT('Tabela 7.1'!$A3458,"mmmm/aaaa"),'alimentação - Tabela 7.1'!$5:$5,0)+3), "")</f>
        <v/>
      </c>
      <c r="G3458" s="95" t="str">
        <f>IFERROR(INDEX('alimentação - Tabela 7.1'!$30:$30,
MATCH(TEXT('Tabela 7.1'!$A3458,"mmmm/aaaa"),'alimentação - Tabela 7.1'!$5:$5,0)+4), "")</f>
        <v/>
      </c>
    </row>
    <row r="3459" spans="1:7" ht="18" customHeight="1" x14ac:dyDescent="0.25">
      <c r="A3459" s="59" t="str">
        <f>IF(
   SUMPRODUCT(--('alimentação - Tabela 7.1'!$5:$5=TEXT(DATE(2020,INT((ROW(A3457)-1)/33)+1,1),"mmmm/aaaa"))) &gt; 0,
   TEXT(DATE(2020,INT((ROW(A3457)-1)/33)+1,1),"mmm/aa"),
   ""
)</f>
        <v/>
      </c>
      <c r="B3459" s="61" t="str">
        <f>IF(A3459&lt;&gt;"", 'alimentação - Tabela 7.1'!$B$31, "" )</f>
        <v/>
      </c>
      <c r="C3459" s="62" t="str">
        <f>IFERROR(INDEX('alimentação - Tabela 7.1'!$31:$31,
MATCH(TEXT('Tabela 7.1'!A3459,"mmmm/aaaa"),'alimentação - Tabela 7.1'!$5:$5,0)), "")</f>
        <v/>
      </c>
      <c r="D3459" s="62" t="str">
        <f>IFERROR(INDEX('alimentação - Tabela 7.1'!$31:$31,
MATCH(TEXT('Tabela 7.1'!$A3459,"mmmm/aaaa"),'alimentação - Tabela 7.1'!$5:$5,0)+1), "")</f>
        <v/>
      </c>
      <c r="E3459" s="62" t="str">
        <f>IFERROR(INDEX('alimentação - Tabela 7.1'!$31:$31,
MATCH(TEXT('Tabela 7.1'!$A3459,"mmmm/aaaa"),'alimentação - Tabela 7.1'!$5:$5,0)+2), "")</f>
        <v/>
      </c>
      <c r="F3459" s="62" t="str">
        <f>IFERROR(INDEX('alimentação - Tabela 7.1'!$31:$31,
MATCH(TEXT('Tabela 7.1'!$A3459,"mmmm/aaaa"),'alimentação - Tabela 7.1'!$5:$5,0)+3), "")</f>
        <v/>
      </c>
      <c r="G3459" s="95" t="str">
        <f>IFERROR(INDEX('alimentação - Tabela 7.1'!$31:$31,
MATCH(TEXT('Tabela 7.1'!$A3459,"mmmm/aaaa"),'alimentação - Tabela 7.1'!$5:$5,0)+4), "")</f>
        <v/>
      </c>
    </row>
    <row r="3460" spans="1:7" ht="18" customHeight="1" x14ac:dyDescent="0.25">
      <c r="A3460" s="59" t="str">
        <f>IF(
   SUMPRODUCT(--('alimentação - Tabela 7.1'!$5:$5=TEXT(DATE(2020,INT((ROW(A3458)-1)/33)+1,1),"mmmm/aaaa"))) &gt; 0,
   TEXT(DATE(2020,INT((ROW(A3458)-1)/33)+1,1),"mmm/aa"),
   ""
)</f>
        <v/>
      </c>
      <c r="B3460" s="61" t="str">
        <f>IF(A3460&lt;&gt;"", 'alimentação - Tabela 7.1'!$B$32, "" )</f>
        <v/>
      </c>
      <c r="C3460" s="62" t="str">
        <f>IFERROR(INDEX('alimentação - Tabela 7.1'!$32:$32,
MATCH(TEXT('Tabela 7.1'!A3460,"mmmm/aaaa"),'alimentação - Tabela 7.1'!$5:$5,0)), "")</f>
        <v/>
      </c>
      <c r="D3460" s="62" t="str">
        <f>IFERROR(INDEX('alimentação - Tabela 7.1'!$32:$32,
MATCH(TEXT('Tabela 7.1'!$A3460,"mmmm/aaaa"),'alimentação - Tabela 7.1'!$5:$5,0)+1), "")</f>
        <v/>
      </c>
      <c r="E3460" s="62" t="str">
        <f>IFERROR(INDEX('alimentação - Tabela 7.1'!$32:$32,
MATCH(TEXT('Tabela 7.1'!$A3460,"mmmm/aaaa"),'alimentação - Tabela 7.1'!$5:$5,0)+2), "")</f>
        <v/>
      </c>
      <c r="F3460" s="62" t="str">
        <f>IFERROR(INDEX('alimentação - Tabela 7.1'!$32:$32,
MATCH(TEXT('Tabela 7.1'!$A3460,"mmmm/aaaa"),'alimentação - Tabela 7.1'!$5:$5,0)+3), "")</f>
        <v/>
      </c>
      <c r="G3460" s="95" t="str">
        <f>IFERROR(INDEX('alimentação - Tabela 7.1'!$32:$32,
MATCH(TEXT('Tabela 7.1'!$A3460,"mmmm/aaaa"),'alimentação - Tabela 7.1'!$5:$5,0)+4), "")</f>
        <v/>
      </c>
    </row>
    <row r="3461" spans="1:7" ht="18" customHeight="1" x14ac:dyDescent="0.25">
      <c r="A3461" s="59" t="str">
        <f>IF(
   SUMPRODUCT(--('alimentação - Tabela 7.1'!$5:$5=TEXT(DATE(2020,INT((ROW(A3459)-1)/33)+1,1),"mmmm/aaaa"))) &gt; 0,
   TEXT(DATE(2020,INT((ROW(A3459)-1)/33)+1,1),"mmm/aa"),
   ""
)</f>
        <v/>
      </c>
      <c r="B3461" s="61" t="str">
        <f>IF(A3461&lt;&gt;"", 'alimentação - Tabela 7.1'!$B$33, "" )</f>
        <v/>
      </c>
      <c r="C3461" s="62" t="str">
        <f>IFERROR(INDEX('alimentação - Tabela 7.1'!$33:$33,
MATCH(TEXT('Tabela 7.1'!A3461,"mmmm/aaaa"),'alimentação - Tabela 7.1'!$5:$5,0)), "")</f>
        <v/>
      </c>
      <c r="D3461" s="62" t="str">
        <f>IFERROR(INDEX('alimentação - Tabela 7.1'!$33:$33,
MATCH(TEXT('Tabela 7.1'!$A3461,"mmmm/aaaa"),'alimentação - Tabela 7.1'!$5:$5,0)+1), "")</f>
        <v/>
      </c>
      <c r="E3461" s="62" t="str">
        <f>IFERROR(INDEX('alimentação - Tabela 7.1'!$33:$33,
MATCH(TEXT('Tabela 7.1'!$A3461,"mmmm/aaaa"),'alimentação - Tabela 7.1'!$5:$5,0)+2), "")</f>
        <v/>
      </c>
      <c r="F3461" s="62" t="str">
        <f>IFERROR(INDEX('alimentação - Tabela 7.1'!$33:$33,
MATCH(TEXT('Tabela 7.1'!$A3461,"mmmm/aaaa"),'alimentação - Tabela 7.1'!$5:$5,0)+3), "")</f>
        <v/>
      </c>
      <c r="G3461" s="95" t="str">
        <f>IFERROR(INDEX('alimentação - Tabela 7.1'!$33:$33,
MATCH(TEXT('Tabela 7.1'!$A3461,"mmmm/aaaa"),'alimentação - Tabela 7.1'!$5:$5,0)+4), "")</f>
        <v/>
      </c>
    </row>
    <row r="3462" spans="1:7" ht="18" customHeight="1" x14ac:dyDescent="0.25">
      <c r="A3462" s="59" t="str">
        <f>IF(
   SUMPRODUCT(--('alimentação - Tabela 7.1'!$5:$5=TEXT(DATE(2020,INT((ROW(A3460)-1)/33)+1,1),"mmmm/aaaa"))) &gt; 0,
   TEXT(DATE(2020,INT((ROW(A3460)-1)/33)+1,1),"mmm/aa"),
   ""
)</f>
        <v/>
      </c>
      <c r="B3462" s="61" t="str">
        <f>IF(A3462&lt;&gt;"", 'alimentação - Tabela 7.1'!$B$34, "" )</f>
        <v/>
      </c>
      <c r="C3462" s="62" t="str">
        <f>IFERROR(INDEX('alimentação - Tabela 7.1'!$34:$34,
MATCH(TEXT('Tabela 7.1'!A3462,"mmmm/aaaa"),'alimentação - Tabela 7.1'!$5:$5,0)), "")</f>
        <v/>
      </c>
      <c r="D3462" s="62" t="str">
        <f>IFERROR(INDEX('alimentação - Tabela 7.1'!$34:$34,
MATCH(TEXT('Tabela 7.1'!$A3462,"mmmm/aaaa"),'alimentação - Tabela 7.1'!$5:$5,0)+1), "")</f>
        <v/>
      </c>
      <c r="E3462" s="62" t="str">
        <f>IFERROR(INDEX('alimentação - Tabela 7.1'!$34:$34,
MATCH(TEXT('Tabela 7.1'!$A3462,"mmmm/aaaa"),'alimentação - Tabela 7.1'!$5:$5,0)+2), "")</f>
        <v/>
      </c>
      <c r="F3462" s="62" t="str">
        <f>IFERROR(INDEX('alimentação - Tabela 7.1'!$34:$34,
MATCH(TEXT('Tabela 7.1'!$A3462,"mmmm/aaaa"),'alimentação - Tabela 7.1'!$5:$5,0)+3), "")</f>
        <v/>
      </c>
      <c r="G3462" s="95" t="str">
        <f>IFERROR(INDEX('alimentação - Tabela 7.1'!$34:$34,
MATCH(TEXT('Tabela 7.1'!$A3462,"mmmm/aaaa"),'alimentação - Tabela 7.1'!$5:$5,0)+4), "")</f>
        <v/>
      </c>
    </row>
    <row r="3463" spans="1:7" ht="18" customHeight="1" x14ac:dyDescent="0.25">
      <c r="A3463" s="59" t="str">
        <f>IF(
   SUMPRODUCT(--('alimentação - Tabela 7.1'!$5:$5=TEXT(DATE(2020,INT((ROW(A3461)-1)/33)+1,1),"mmmm/aaaa"))) &gt; 0,
   TEXT(DATE(2020,INT((ROW(A3461)-1)/33)+1,1),"mmm/aa"),
   ""
)</f>
        <v/>
      </c>
      <c r="B3463" s="61" t="str">
        <f>IF(A3463&lt;&gt;"", 'alimentação - Tabela 7.1'!$B$35, "" )</f>
        <v/>
      </c>
      <c r="C3463" s="62" t="str">
        <f>IFERROR(INDEX('alimentação - Tabela 7.1'!$35:$35,
MATCH(TEXT('Tabela 7.1'!A3463,"mmmm/aaaa"),'alimentação - Tabela 7.1'!$5:$5,0)), "")</f>
        <v/>
      </c>
      <c r="D3463" s="62" t="str">
        <f>IFERROR(INDEX('alimentação - Tabela 7.1'!$35:$35,
MATCH(TEXT('Tabela 7.1'!$A3463,"mmmm/aaaa"),'alimentação - Tabela 7.1'!$5:$5,0)+1), "")</f>
        <v/>
      </c>
      <c r="E3463" s="62" t="str">
        <f>IFERROR(INDEX('alimentação - Tabela 7.1'!$35:$35,
MATCH(TEXT('Tabela 7.1'!$A3463,"mmmm/aaaa"),'alimentação - Tabela 7.1'!$5:$5,0)+2), "")</f>
        <v/>
      </c>
      <c r="F3463" s="62" t="str">
        <f>IFERROR(INDEX('alimentação - Tabela 7.1'!$35:$35,
MATCH(TEXT('Tabela 7.1'!$A3463,"mmmm/aaaa"),'alimentação - Tabela 7.1'!$5:$5,0)+3), "")</f>
        <v/>
      </c>
      <c r="G3463" s="95" t="str">
        <f>IFERROR(INDEX('alimentação - Tabela 7.1'!$35:$35,
MATCH(TEXT('Tabela 7.1'!$A3463,"mmmm/aaaa"),'alimentação - Tabela 7.1'!$5:$5,0)+4), "")</f>
        <v/>
      </c>
    </row>
    <row r="3464" spans="1:7" ht="18" customHeight="1" x14ac:dyDescent="0.25">
      <c r="A3464" s="59" t="str">
        <f>IF(
   SUMPRODUCT(--('alimentação - Tabela 7.1'!$5:$5=TEXT(DATE(2020,INT((ROW(A3462)-1)/33)+1,1),"mmmm/aaaa"))) &gt; 0,
   TEXT(DATE(2020,INT((ROW(A3462)-1)/33)+1,1),"mmm/aa"),
   ""
)</f>
        <v/>
      </c>
      <c r="B3464" s="61" t="str">
        <f>IF(A3464&lt;&gt;"", 'alimentação - Tabela 7.1'!$B$36, "" )</f>
        <v/>
      </c>
      <c r="C3464" s="62" t="str">
        <f>IFERROR(INDEX('alimentação - Tabela 7.1'!$36:$36,
MATCH(TEXT('Tabela 7.1'!A3464,"mmmm/aaaa"),'alimentação - Tabela 7.1'!$5:$5,0)), "")</f>
        <v/>
      </c>
      <c r="D3464" s="62" t="str">
        <f>IFERROR(INDEX('alimentação - Tabela 7.1'!$36:$36,
MATCH(TEXT('Tabela 7.1'!$A3464,"mmmm/aaaa"),'alimentação - Tabela 7.1'!$5:$5,0)+1), "")</f>
        <v/>
      </c>
      <c r="E3464" s="62" t="str">
        <f>IFERROR(INDEX('alimentação - Tabela 7.1'!$36:$36,
MATCH(TEXT('Tabela 7.1'!$A3464,"mmmm/aaaa"),'alimentação - Tabela 7.1'!$5:$5,0)+2), "")</f>
        <v/>
      </c>
      <c r="F3464" s="62" t="str">
        <f>IFERROR(INDEX('alimentação - Tabela 7.1'!$36:$36,
MATCH(TEXT('Tabela 7.1'!$A3464,"mmmm/aaaa"),'alimentação - Tabela 7.1'!$5:$5,0)+3), "")</f>
        <v/>
      </c>
      <c r="G3464" s="95" t="str">
        <f>IFERROR(INDEX('alimentação - Tabela 7.1'!$36:$36,
MATCH(TEXT('Tabela 7.1'!$A3464,"mmmm/aaaa"),'alimentação - Tabela 7.1'!$5:$5,0)+4), "")</f>
        <v/>
      </c>
    </row>
    <row r="3465" spans="1:7" ht="18" customHeight="1" x14ac:dyDescent="0.25">
      <c r="A3465" s="59" t="str">
        <f>IF(
   SUMPRODUCT(--('alimentação - Tabela 7.1'!$5:$5=TEXT(DATE(2020,INT((ROW(A3463)-1)/33)+1,1),"mmmm/aaaa"))) &gt; 0,
   TEXT(DATE(2020,INT((ROW(A3463)-1)/33)+1,1),"mmm/aa"),
   ""
)</f>
        <v/>
      </c>
      <c r="B3465" s="61" t="str">
        <f>IF(A3465&lt;&gt;"", 'alimentação - Tabela 7.1'!$B$37, "" )</f>
        <v/>
      </c>
      <c r="C3465" s="62" t="str">
        <f>IFERROR(INDEX('alimentação - Tabela 7.1'!$37:$37,
MATCH(TEXT('Tabela 7.1'!A3465,"mmmm/aaaa"),'alimentação - Tabela 7.1'!$5:$5,0)), "")</f>
        <v/>
      </c>
      <c r="D3465" s="62" t="str">
        <f>IFERROR(INDEX('alimentação - Tabela 7.1'!$37:$37,
MATCH(TEXT('Tabela 7.1'!$A3465,"mmmm/aaaa"),'alimentação - Tabela 7.1'!$5:$5,0)+1), "")</f>
        <v/>
      </c>
      <c r="E3465" s="62" t="str">
        <f>IFERROR(INDEX('alimentação - Tabela 7.1'!$37:$37,
MATCH(TEXT('Tabela 7.1'!$A3465,"mmmm/aaaa"),'alimentação - Tabela 7.1'!$5:$5,0)+2), "")</f>
        <v/>
      </c>
      <c r="F3465" s="62" t="str">
        <f>IFERROR(INDEX('alimentação - Tabela 7.1'!$37:$37,
MATCH(TEXT('Tabela 7.1'!$A3465,"mmmm/aaaa"),'alimentação - Tabela 7.1'!$5:$5,0)+3), "")</f>
        <v/>
      </c>
      <c r="G3465" s="95" t="str">
        <f>IFERROR(INDEX('alimentação - Tabela 7.1'!$37:$37,
MATCH(TEXT('Tabela 7.1'!$A3465,"mmmm/aaaa"),'alimentação - Tabela 7.1'!$5:$5,0)+4), "")</f>
        <v/>
      </c>
    </row>
    <row r="3466" spans="1:7" ht="18" customHeight="1" x14ac:dyDescent="0.25">
      <c r="A3466" s="59" t="str">
        <f>IF(
   SUMPRODUCT(--('alimentação - Tabela 7.1'!$5:$5=TEXT(DATE(2020,INT((ROW(A3464)-1)/33)+1,1),"mmmm/aaaa"))) &gt; 0,
   TEXT(DATE(2020,INT((ROW(A3464)-1)/33)+1,1),"mmm/aa"),
   ""
)</f>
        <v/>
      </c>
      <c r="B3466" s="61" t="str">
        <f>IF(A3466&lt;&gt;"", 'alimentação - Tabela 7.1'!$B$38, "" )</f>
        <v/>
      </c>
      <c r="C3466" s="62" t="str">
        <f>IFERROR(INDEX('alimentação - Tabela 7.1'!$38:$38,
MATCH(TEXT('Tabela 7.1'!A3466,"mmmm/aaaa"),'alimentação - Tabela 7.1'!$5:$5,0)), "")</f>
        <v/>
      </c>
      <c r="D3466" s="62" t="str">
        <f>IFERROR(INDEX('alimentação - Tabela 7.1'!$38:$38,
MATCH(TEXT('Tabela 7.1'!$A3466,"mmmm/aaaa"),'alimentação - Tabela 7.1'!$5:$5,0)+1), "")</f>
        <v/>
      </c>
      <c r="E3466" s="62" t="str">
        <f>IFERROR(INDEX('alimentação - Tabela 7.1'!$38:$38,
MATCH(TEXT('Tabela 7.1'!$A3466,"mmmm/aaaa"),'alimentação - Tabela 7.1'!$5:$5,0)+2), "")</f>
        <v/>
      </c>
      <c r="F3466" s="62" t="str">
        <f>IFERROR(INDEX('alimentação - Tabela 7.1'!$38:$38,
MATCH(TEXT('Tabela 7.1'!$A3466,"mmmm/aaaa"),'alimentação - Tabela 7.1'!$5:$5,0)+3), "")</f>
        <v/>
      </c>
      <c r="G3466" s="95" t="str">
        <f>IFERROR(INDEX('alimentação - Tabela 7.1'!$38:$38,
MATCH(TEXT('Tabela 7.1'!$A3466,"mmmm/aaaa"),'alimentação - Tabela 7.1'!$5:$5,0)+4), "")</f>
        <v/>
      </c>
    </row>
    <row r="3467" spans="1:7" ht="18" customHeight="1" x14ac:dyDescent="0.25">
      <c r="A3467" s="59" t="str">
        <f>IF(
   SUMPRODUCT(--('alimentação - Tabela 7.1'!$5:$5=TEXT(DATE(2020,INT((ROW(A3465)-1)/33)+1,1),"mmmm/aaaa"))) &gt; 0,
   TEXT(DATE(2020,INT((ROW(A3465)-1)/33)+1,1),"mmm/aa"),
   ""
)</f>
        <v/>
      </c>
      <c r="B3467" s="61" t="str">
        <f>IF(A3467&lt;&gt;"", 'alimentação - Tabela 7.1'!$B$39, "" )</f>
        <v/>
      </c>
      <c r="C3467" s="62" t="str">
        <f>IFERROR(INDEX('alimentação - Tabela 7.1'!$39:$39,
MATCH(TEXT('Tabela 7.1'!A3467,"mmmm/aaaa"),'alimentação - Tabela 7.1'!$5:$5,0)), "")</f>
        <v/>
      </c>
      <c r="D3467" s="62" t="str">
        <f>IFERROR(INDEX('alimentação - Tabela 7.1'!$39:$39,
MATCH(TEXT('Tabela 7.1'!$A3467,"mmmm/aaaa"),'alimentação - Tabela 7.1'!$5:$5,0)+1), "")</f>
        <v/>
      </c>
      <c r="E3467" s="62" t="str">
        <f>IFERROR(INDEX('alimentação - Tabela 7.1'!$39:$39,
MATCH(TEXT('Tabela 7.1'!$A3467,"mmmm/aaaa"),'alimentação - Tabela 7.1'!$5:$5,0)+2), "")</f>
        <v/>
      </c>
      <c r="F3467" s="62" t="str">
        <f>IFERROR(INDEX('alimentação - Tabela 7.1'!$39:$39,
MATCH(TEXT('Tabela 7.1'!$A3467,"mmmm/aaaa"),'alimentação - Tabela 7.1'!$5:$5,0)+3), "")</f>
        <v/>
      </c>
      <c r="G3467" s="95" t="str">
        <f>IFERROR(INDEX('alimentação - Tabela 7.1'!$39:$39,
MATCH(TEXT('Tabela 7.1'!$A3467,"mmmm/aaaa"),'alimentação - Tabela 7.1'!$5:$5,0)+4), "")</f>
        <v/>
      </c>
    </row>
    <row r="3468" spans="1:7" ht="18" customHeight="1" x14ac:dyDescent="0.25">
      <c r="A3468" s="59" t="str">
        <f>IF(
   SUMPRODUCT(--('alimentação - Tabela 7.1'!$5:$5=TEXT(DATE(2020,INT((ROW(A3466)-1)/33)+1,1),"mmmm/aaaa"))) &gt; 0,
   TEXT(DATE(2020,INT((ROW(A3466)-1)/33)+1,1),"mmm/aa"),
   ""
)</f>
        <v/>
      </c>
      <c r="B3468" s="61" t="str">
        <f>IF(A3468&lt;&gt;"", 'alimentação - Tabela 7.1'!$B$7, "" )</f>
        <v/>
      </c>
      <c r="C3468" s="62" t="str">
        <f>IFERROR(INDEX('alimentação - Tabela 7.1'!$7:$7,
MATCH(TEXT('Tabela 7.1'!A3468,"mmmm/aaaa"),'alimentação - Tabela 7.1'!$5:$5,0)), "")</f>
        <v/>
      </c>
      <c r="D3468" s="62" t="str">
        <f>IFERROR(INDEX('alimentação - Tabela 7.1'!$7:$7,
MATCH(TEXT('Tabela 7.1'!$A3468,"mmmm/aaaa"),'alimentação - Tabela 7.1'!$5:$5,0)+1), "")</f>
        <v/>
      </c>
      <c r="E3468" s="62" t="str">
        <f>IFERROR(INDEX('alimentação - Tabela 7.1'!$7:$7,
MATCH(TEXT('Tabela 7.1'!$A3468,"mmmm/aaaa"),'alimentação - Tabela 7.1'!$5:$5,0)+2), "")</f>
        <v/>
      </c>
      <c r="F3468" s="62" t="str">
        <f>IFERROR(INDEX('alimentação - Tabela 7.1'!$7:$7,
MATCH(TEXT('Tabela 7.1'!$A3468,"mmmm/aaaa"),'alimentação - Tabela 7.1'!$5:$5,0)+3), "")</f>
        <v/>
      </c>
      <c r="G3468" s="95" t="str">
        <f>IFERROR(INDEX('alimentação - Tabela 7.1'!$7:$7,
MATCH(TEXT('Tabela 7.1'!$A3468,"mmmm/aaaa"),'alimentação - Tabela 7.1'!$5:$5,0)+4), "")</f>
        <v/>
      </c>
    </row>
    <row r="3469" spans="1:7" ht="18" customHeight="1" x14ac:dyDescent="0.25">
      <c r="A3469" s="59" t="str">
        <f>IF(
   SUMPRODUCT(--('alimentação - Tabela 7.1'!$5:$5=TEXT(DATE(2020,INT((ROW(A3467)-1)/33)+1,1),"mmmm/aaaa"))) &gt; 0,
   TEXT(DATE(2020,INT((ROW(A3467)-1)/33)+1,1),"mmm/aa"),
   ""
)</f>
        <v/>
      </c>
      <c r="B3469" s="61" t="str">
        <f>IF(A3469&lt;&gt;"", 'alimentação - Tabela 7.1'!$B$8, "" )</f>
        <v/>
      </c>
      <c r="C3469" s="62" t="str">
        <f>IFERROR(INDEX('alimentação - Tabela 7.1'!$8:$8,
MATCH(TEXT('Tabela 7.1'!A3469,"mmmm/aaaa"),'alimentação - Tabela 7.1'!$5:$5,0)), "")</f>
        <v/>
      </c>
      <c r="D3469" s="62" t="str">
        <f>IFERROR(INDEX('alimentação - Tabela 7.1'!$8:$8,
MATCH(TEXT('Tabela 7.1'!$A3469,"mmmm/aaaa"),'alimentação - Tabela 7.1'!$5:$5,0)+1), "")</f>
        <v/>
      </c>
      <c r="E3469" s="62" t="str">
        <f>IFERROR(INDEX('alimentação - Tabela 7.1'!$8:$8,
MATCH(TEXT('Tabela 7.1'!$A3469,"mmmm/aaaa"),'alimentação - Tabela 7.1'!$5:$5,0)+2), "")</f>
        <v/>
      </c>
      <c r="F3469" s="62" t="str">
        <f>IFERROR(INDEX('alimentação - Tabela 7.1'!$8:$8,
MATCH(TEXT('Tabela 7.1'!$A3469,"mmmm/aaaa"),'alimentação - Tabela 7.1'!$5:$5,0)+3), "")</f>
        <v/>
      </c>
      <c r="G3469" s="95" t="str">
        <f>IFERROR(INDEX('alimentação - Tabela 7.1'!$8:$8,
MATCH(TEXT('Tabela 7.1'!$A3469,"mmmm/aaaa"),'alimentação - Tabela 7.1'!$5:$5,0)+4), "")</f>
        <v/>
      </c>
    </row>
    <row r="3470" spans="1:7" ht="18" customHeight="1" x14ac:dyDescent="0.25">
      <c r="A3470" s="59" t="str">
        <f>IF(
   SUMPRODUCT(--('alimentação - Tabela 7.1'!$5:$5=TEXT(DATE(2020,INT((ROW(A3468)-1)/33)+1,1),"mmmm/aaaa"))) &gt; 0,
   TEXT(DATE(2020,INT((ROW(A3468)-1)/33)+1,1),"mmm/aa"),
   ""
)</f>
        <v/>
      </c>
      <c r="B3470" s="61" t="str">
        <f>IF(A3470&lt;&gt;"", 'alimentação - Tabela 7.1'!$B$9, "" )</f>
        <v/>
      </c>
      <c r="C3470" s="62" t="str">
        <f>IFERROR(INDEX('alimentação - Tabela 7.1'!$9:$9,
MATCH(TEXT('Tabela 7.1'!A3470,"mmmm/aaaa"),'alimentação - Tabela 7.1'!$5:$5,0)), "")</f>
        <v/>
      </c>
      <c r="D3470" s="62" t="str">
        <f>IFERROR(INDEX('alimentação - Tabela 7.1'!$9:$9,
MATCH(TEXT('Tabela 7.1'!$A3470,"mmmm/aaaa"),'alimentação - Tabela 7.1'!$5:$5,0)+1), "")</f>
        <v/>
      </c>
      <c r="E3470" s="62" t="str">
        <f>IFERROR(INDEX('alimentação - Tabela 7.1'!$9:$9,
MATCH(TEXT('Tabela 7.1'!$A3470,"mmmm/aaaa"),'alimentação - Tabela 7.1'!$5:$5,0)+2), "")</f>
        <v/>
      </c>
      <c r="F3470" s="62" t="str">
        <f>IFERROR(INDEX('alimentação - Tabela 7.1'!$9:$9,
MATCH(TEXT('Tabela 7.1'!$A3470,"mmmm/aaaa"),'alimentação - Tabela 7.1'!$5:$5,0)+3), "")</f>
        <v/>
      </c>
      <c r="G3470" s="95" t="str">
        <f>IFERROR(INDEX('alimentação - Tabela 7.1'!$9:$9,
MATCH(TEXT('Tabela 7.1'!$A3470,"mmmm/aaaa"),'alimentação - Tabela 7.1'!$5:$5,0)+4), "")</f>
        <v/>
      </c>
    </row>
    <row r="3471" spans="1:7" ht="18" customHeight="1" x14ac:dyDescent="0.25">
      <c r="A3471" s="59" t="str">
        <f>IF(
   SUMPRODUCT(--('alimentação - Tabela 7.1'!$5:$5=TEXT(DATE(2020,INT((ROW(A3469)-1)/33)+1,1),"mmmm/aaaa"))) &gt; 0,
   TEXT(DATE(2020,INT((ROW(A3469)-1)/33)+1,1),"mmm/aa"),
   ""
)</f>
        <v/>
      </c>
      <c r="B3471" s="61" t="str">
        <f>IF(A3471&lt;&gt;"", 'alimentação - Tabela 7.1'!$B$10, "" )</f>
        <v/>
      </c>
      <c r="C3471" s="62" t="str">
        <f>IFERROR(INDEX('alimentação - Tabela 7.1'!$10:$10,
MATCH(TEXT('Tabela 7.1'!A3471,"mmmm/aaaa"),'alimentação - Tabela 7.1'!$5:$5,0)), "")</f>
        <v/>
      </c>
      <c r="D3471" s="62" t="str">
        <f>IFERROR(INDEX('alimentação - Tabela 7.1'!$10:$10,
MATCH(TEXT('Tabela 7.1'!$A3471,"mmmm/aaaa"),'alimentação - Tabela 7.1'!$5:$5,0)+1), "")</f>
        <v/>
      </c>
      <c r="E3471" s="62" t="str">
        <f>IFERROR(INDEX('alimentação - Tabela 7.1'!$10:$10,
MATCH(TEXT('Tabela 7.1'!$A3471,"mmmm/aaaa"),'alimentação - Tabela 7.1'!$5:$5,0)+2), "")</f>
        <v/>
      </c>
      <c r="F3471" s="62" t="str">
        <f>IFERROR(INDEX('alimentação - Tabela 7.1'!$10:$10,
MATCH(TEXT('Tabela 7.1'!$A3471,"mmmm/aaaa"),'alimentação - Tabela 7.1'!$5:$5,0)+3), "")</f>
        <v/>
      </c>
      <c r="G3471" s="95" t="str">
        <f>IFERROR(INDEX('alimentação - Tabela 7.1'!$10:$10,
MATCH(TEXT('Tabela 7.1'!$A3471,"mmmm/aaaa"),'alimentação - Tabela 7.1'!$5:$5,0)+4), "")</f>
        <v/>
      </c>
    </row>
    <row r="3472" spans="1:7" ht="18" customHeight="1" x14ac:dyDescent="0.25">
      <c r="A3472" s="59" t="str">
        <f>IF(
   SUMPRODUCT(--('alimentação - Tabela 7.1'!$5:$5=TEXT(DATE(2020,INT((ROW(A3470)-1)/33)+1,1),"mmmm/aaaa"))) &gt; 0,
   TEXT(DATE(2020,INT((ROW(A3470)-1)/33)+1,1),"mmm/aa"),
   ""
)</f>
        <v/>
      </c>
      <c r="B3472" s="61" t="str">
        <f>IF(A3472&lt;&gt;"", 'alimentação - Tabela 7.1'!$B$11, "" )</f>
        <v/>
      </c>
      <c r="C3472" s="62" t="str">
        <f>IFERROR(INDEX('alimentação - Tabela 7.1'!$11:$11,
MATCH(TEXT('Tabela 7.1'!A3472,"mmmm/aaaa"),'alimentação - Tabela 7.1'!$5:$5,0)), "")</f>
        <v/>
      </c>
      <c r="D3472" s="62" t="str">
        <f>IFERROR(INDEX('alimentação - Tabela 7.1'!$11:$11,
MATCH(TEXT('Tabela 7.1'!$A3472,"mmmm/aaaa"),'alimentação - Tabela 7.1'!$5:$5,0)+1), "")</f>
        <v/>
      </c>
      <c r="E3472" s="62" t="str">
        <f>IFERROR(INDEX('alimentação - Tabela 7.1'!$11:$11,
MATCH(TEXT('Tabela 7.1'!$A3472,"mmmm/aaaa"),'alimentação - Tabela 7.1'!$5:$5,0)+2), "")</f>
        <v/>
      </c>
      <c r="F3472" s="62" t="str">
        <f>IFERROR(INDEX('alimentação - Tabela 7.1'!$11:$11,
MATCH(TEXT('Tabela 7.1'!$A3472,"mmmm/aaaa"),'alimentação - Tabela 7.1'!$5:$5,0)+3), "")</f>
        <v/>
      </c>
      <c r="G3472" s="95" t="str">
        <f>IFERROR(INDEX('alimentação - Tabela 7.1'!$11:$11,
MATCH(TEXT('Tabela 7.1'!$A3472,"mmmm/aaaa"),'alimentação - Tabela 7.1'!$5:$5,0)+4), "")</f>
        <v/>
      </c>
    </row>
    <row r="3473" spans="1:7" ht="18" customHeight="1" x14ac:dyDescent="0.25">
      <c r="A3473" s="59" t="str">
        <f>IF(
   SUMPRODUCT(--('alimentação - Tabela 7.1'!$5:$5=TEXT(DATE(2020,INT((ROW(A3471)-1)/33)+1,1),"mmmm/aaaa"))) &gt; 0,
   TEXT(DATE(2020,INT((ROW(A3471)-1)/33)+1,1),"mmm/aa"),
   ""
)</f>
        <v/>
      </c>
      <c r="B3473" s="61" t="str">
        <f>IF(A3473&lt;&gt;"", 'alimentação - Tabela 7.1'!$B$12, "" )</f>
        <v/>
      </c>
      <c r="C3473" s="62" t="str">
        <f>IFERROR(INDEX('alimentação - Tabela 7.1'!$12:$12,
MATCH(TEXT('Tabela 7.1'!A3473,"mmmm/aaaa"),'alimentação - Tabela 7.1'!$5:$5,0)), "")</f>
        <v/>
      </c>
      <c r="D3473" s="62" t="str">
        <f>IFERROR(INDEX('alimentação - Tabela 7.1'!$12:$12,
MATCH(TEXT('Tabela 7.1'!$A3473,"mmmm/aaaa"),'alimentação - Tabela 7.1'!$5:$5,0)+1), "")</f>
        <v/>
      </c>
      <c r="E3473" s="62" t="str">
        <f>IFERROR(INDEX('alimentação - Tabela 7.1'!$12:$12,
MATCH(TEXT('Tabela 7.1'!$A3473,"mmmm/aaaa"),'alimentação - Tabela 7.1'!$5:$5,0)+2), "")</f>
        <v/>
      </c>
      <c r="F3473" s="62" t="str">
        <f>IFERROR(INDEX('alimentação - Tabela 7.1'!$12:$12,
MATCH(TEXT('Tabela 7.1'!$A3473,"mmmm/aaaa"),'alimentação - Tabela 7.1'!$5:$5,0)+3), "")</f>
        <v/>
      </c>
      <c r="G3473" s="95" t="str">
        <f>IFERROR(INDEX('alimentação - Tabela 7.1'!$12:$12,
MATCH(TEXT('Tabela 7.1'!$A3473,"mmmm/aaaa"),'alimentação - Tabela 7.1'!$5:$5,0)+4), "")</f>
        <v/>
      </c>
    </row>
    <row r="3474" spans="1:7" ht="18" customHeight="1" x14ac:dyDescent="0.25">
      <c r="A3474" s="59" t="str">
        <f>IF(
   SUMPRODUCT(--('alimentação - Tabela 7.1'!$5:$5=TEXT(DATE(2020,INT((ROW(A3472)-1)/33)+1,1),"mmmm/aaaa"))) &gt; 0,
   TEXT(DATE(2020,INT((ROW(A3472)-1)/33)+1,1),"mmm/aa"),
   ""
)</f>
        <v/>
      </c>
      <c r="B3474" s="61" t="str">
        <f>IF(A3474&lt;&gt;"", 'alimentação - Tabela 7.1'!$B$13, "" )</f>
        <v/>
      </c>
      <c r="C3474" s="62" t="str">
        <f>IFERROR(INDEX('alimentação - Tabela 7.1'!$13:$13,
MATCH(TEXT('Tabela 7.1'!A3474,"mmmm/aaaa"),'alimentação - Tabela 7.1'!$5:$5,0)), "")</f>
        <v/>
      </c>
      <c r="D3474" s="62" t="str">
        <f>IFERROR(INDEX('alimentação - Tabela 7.1'!$13:$13,
MATCH(TEXT('Tabela 7.1'!$A3474,"mmmm/aaaa"),'alimentação - Tabela 7.1'!$5:$5,0)+1), "")</f>
        <v/>
      </c>
      <c r="E3474" s="62" t="str">
        <f>IFERROR(INDEX('alimentação - Tabela 7.1'!$13:$13,
MATCH(TEXT('Tabela 7.1'!$A3474,"mmmm/aaaa"),'alimentação - Tabela 7.1'!$5:$5,0)+2), "")</f>
        <v/>
      </c>
      <c r="F3474" s="62" t="str">
        <f>IFERROR(INDEX('alimentação - Tabela 7.1'!$13:$13,
MATCH(TEXT('Tabela 7.1'!$A3474,"mmmm/aaaa"),'alimentação - Tabela 7.1'!$5:$5,0)+3), "")</f>
        <v/>
      </c>
      <c r="G3474" s="95" t="str">
        <f>IFERROR(INDEX('alimentação - Tabela 7.1'!$13:$13,
MATCH(TEXT('Tabela 7.1'!$A3474,"mmmm/aaaa"),'alimentação - Tabela 7.1'!$5:$5,0)+4), "")</f>
        <v/>
      </c>
    </row>
    <row r="3475" spans="1:7" ht="18" customHeight="1" x14ac:dyDescent="0.25">
      <c r="A3475" s="59" t="str">
        <f>IF(
   SUMPRODUCT(--('alimentação - Tabela 7.1'!$5:$5=TEXT(DATE(2020,INT((ROW(A3473)-1)/33)+1,1),"mmmm/aaaa"))) &gt; 0,
   TEXT(DATE(2020,INT((ROW(A3473)-1)/33)+1,1),"mmm/aa"),
   ""
)</f>
        <v/>
      </c>
      <c r="B3475" s="61" t="str">
        <f>IF(A3475&lt;&gt;"", 'alimentação - Tabela 7.1'!$B$14, "" )</f>
        <v/>
      </c>
      <c r="C3475" s="62" t="str">
        <f>IFERROR(INDEX('alimentação - Tabela 7.1'!$14:$14,
MATCH(TEXT('Tabela 7.1'!A3475,"mmmm/aaaa"),'alimentação - Tabela 7.1'!$5:$5,0)), "")</f>
        <v/>
      </c>
      <c r="D3475" s="62" t="str">
        <f>IFERROR(INDEX('alimentação - Tabela 7.1'!$14:$14,
MATCH(TEXT('Tabela 7.1'!$A3475,"mmmm/aaaa"),'alimentação - Tabela 7.1'!$5:$5,0)+1), "")</f>
        <v/>
      </c>
      <c r="E3475" s="62" t="str">
        <f>IFERROR(INDEX('alimentação - Tabela 7.1'!$14:$14,
MATCH(TEXT('Tabela 7.1'!$A3475,"mmmm/aaaa"),'alimentação - Tabela 7.1'!$5:$5,0)+2), "")</f>
        <v/>
      </c>
      <c r="F3475" s="62" t="str">
        <f>IFERROR(INDEX('alimentação - Tabela 7.1'!$14:$14,
MATCH(TEXT('Tabela 7.1'!$A3475,"mmmm/aaaa"),'alimentação - Tabela 7.1'!$5:$5,0)+3), "")</f>
        <v/>
      </c>
      <c r="G3475" s="95" t="str">
        <f>IFERROR(INDEX('alimentação - Tabela 7.1'!$14:$14,
MATCH(TEXT('Tabela 7.1'!$A3475,"mmmm/aaaa"),'alimentação - Tabela 7.1'!$5:$5,0)+4), "")</f>
        <v/>
      </c>
    </row>
    <row r="3476" spans="1:7" ht="18" customHeight="1" x14ac:dyDescent="0.25">
      <c r="A3476" s="59" t="str">
        <f>IF(
   SUMPRODUCT(--('alimentação - Tabela 7.1'!$5:$5=TEXT(DATE(2020,INT((ROW(A3474)-1)/33)+1,1),"mmmm/aaaa"))) &gt; 0,
   TEXT(DATE(2020,INT((ROW(A3474)-1)/33)+1,1),"mmm/aa"),
   ""
)</f>
        <v/>
      </c>
      <c r="B3476" s="61" t="str">
        <f>IF(A3476&lt;&gt;"", 'alimentação - Tabela 7.1'!$B$15, "" )</f>
        <v/>
      </c>
      <c r="C3476" s="62" t="str">
        <f>IFERROR(INDEX('alimentação - Tabela 7.1'!$15:$15,
MATCH(TEXT('Tabela 7.1'!A3476,"mmmm/aaaa"),'alimentação - Tabela 7.1'!$5:$5,0)), "")</f>
        <v/>
      </c>
      <c r="D3476" s="62" t="str">
        <f>IFERROR(INDEX('alimentação - Tabela 7.1'!$15:$15,
MATCH(TEXT('Tabela 7.1'!$A3476,"mmmm/aaaa"),'alimentação - Tabela 7.1'!$5:$5,0)+1), "")</f>
        <v/>
      </c>
      <c r="E3476" s="62" t="str">
        <f>IFERROR(INDEX('alimentação - Tabela 7.1'!$15:$15,
MATCH(TEXT('Tabela 7.1'!$A3476,"mmmm/aaaa"),'alimentação - Tabela 7.1'!$5:$5,0)+2), "")</f>
        <v/>
      </c>
      <c r="F3476" s="62" t="str">
        <f>IFERROR(INDEX('alimentação - Tabela 7.1'!$15:$15,
MATCH(TEXT('Tabela 7.1'!$A3476,"mmmm/aaaa"),'alimentação - Tabela 7.1'!$5:$5,0)+3), "")</f>
        <v/>
      </c>
      <c r="G3476" s="95" t="str">
        <f>IFERROR(INDEX('alimentação - Tabela 7.1'!$15:$15,
MATCH(TEXT('Tabela 7.1'!$A3476,"mmmm/aaaa"),'alimentação - Tabela 7.1'!$5:$5,0)+4), "")</f>
        <v/>
      </c>
    </row>
    <row r="3477" spans="1:7" ht="18" customHeight="1" x14ac:dyDescent="0.25">
      <c r="A3477" s="59" t="str">
        <f>IF(
   SUMPRODUCT(--('alimentação - Tabela 7.1'!$5:$5=TEXT(DATE(2020,INT((ROW(A3475)-1)/33)+1,1),"mmmm/aaaa"))) &gt; 0,
   TEXT(DATE(2020,INT((ROW(A3475)-1)/33)+1,1),"mmm/aa"),
   ""
)</f>
        <v/>
      </c>
      <c r="B3477" s="61" t="str">
        <f>IF(A3477&lt;&gt;"", 'alimentação - Tabela 7.1'!$B$16, "" )</f>
        <v/>
      </c>
      <c r="C3477" s="62" t="str">
        <f>IFERROR(INDEX('alimentação - Tabela 7.1'!$16:$16,
MATCH(TEXT('Tabela 7.1'!A3477,"mmmm/aaaa"),'alimentação - Tabela 7.1'!$5:$5,0)), "")</f>
        <v/>
      </c>
      <c r="D3477" s="62" t="str">
        <f>IFERROR(INDEX('alimentação - Tabela 7.1'!$16:$16,
MATCH(TEXT('Tabela 7.1'!$A3477,"mmmm/aaaa"),'alimentação - Tabela 7.1'!$5:$5,0)+1), "")</f>
        <v/>
      </c>
      <c r="E3477" s="62" t="str">
        <f>IFERROR(INDEX('alimentação - Tabela 7.1'!$16:$16,
MATCH(TEXT('Tabela 7.1'!$A3477,"mmmm/aaaa"),'alimentação - Tabela 7.1'!$5:$5,0)+2), "")</f>
        <v/>
      </c>
      <c r="F3477" s="62" t="str">
        <f>IFERROR(INDEX('alimentação - Tabela 7.1'!$16:$16,
MATCH(TEXT('Tabela 7.1'!$A3477,"mmmm/aaaa"),'alimentação - Tabela 7.1'!$5:$5,0)+3), "")</f>
        <v/>
      </c>
      <c r="G3477" s="95" t="str">
        <f>IFERROR(INDEX('alimentação - Tabela 7.1'!$16:$16,
MATCH(TEXT('Tabela 7.1'!$A3477,"mmmm/aaaa"),'alimentação - Tabela 7.1'!$5:$5,0)+4), "")</f>
        <v/>
      </c>
    </row>
    <row r="3478" spans="1:7" ht="18" customHeight="1" x14ac:dyDescent="0.25">
      <c r="A3478" s="59" t="str">
        <f>IF(
   SUMPRODUCT(--('alimentação - Tabela 7.1'!$5:$5=TEXT(DATE(2020,INT((ROW(A3476)-1)/33)+1,1),"mmmm/aaaa"))) &gt; 0,
   TEXT(DATE(2020,INT((ROW(A3476)-1)/33)+1,1),"mmm/aa"),
   ""
)</f>
        <v/>
      </c>
      <c r="B3478" s="61" t="str">
        <f>IF(A3478&lt;&gt;"", 'alimentação - Tabela 7.1'!$B$17, "" )</f>
        <v/>
      </c>
      <c r="C3478" s="62" t="str">
        <f>IFERROR(INDEX('alimentação - Tabela 7.1'!$17:$17,
MATCH(TEXT('Tabela 7.1'!A3478,"mmmm/aaaa"),'alimentação - Tabela 7.1'!$5:$5,0)), "")</f>
        <v/>
      </c>
      <c r="D3478" s="62" t="str">
        <f>IFERROR(INDEX('alimentação - Tabela 7.1'!$17:$17,
MATCH(TEXT('Tabela 7.1'!$A3478,"mmmm/aaaa"),'alimentação - Tabela 7.1'!$5:$5,0)+1), "")</f>
        <v/>
      </c>
      <c r="E3478" s="62" t="str">
        <f>IFERROR(INDEX('alimentação - Tabela 7.1'!$17:$17,
MATCH(TEXT('Tabela 7.1'!$A3478,"mmmm/aaaa"),'alimentação - Tabela 7.1'!$5:$5,0)+2), "")</f>
        <v/>
      </c>
      <c r="F3478" s="62" t="str">
        <f>IFERROR(INDEX('alimentação - Tabela 7.1'!$17:$17,
MATCH(TEXT('Tabela 7.1'!$A3478,"mmmm/aaaa"),'alimentação - Tabela 7.1'!$5:$5,0)+3), "")</f>
        <v/>
      </c>
      <c r="G3478" s="95" t="str">
        <f>IFERROR(INDEX('alimentação - Tabela 7.1'!$17:$17,
MATCH(TEXT('Tabela 7.1'!$A3478,"mmmm/aaaa"),'alimentação - Tabela 7.1'!$5:$5,0)+4), "")</f>
        <v/>
      </c>
    </row>
    <row r="3479" spans="1:7" ht="18" customHeight="1" x14ac:dyDescent="0.25">
      <c r="A3479" s="59" t="str">
        <f>IF(
   SUMPRODUCT(--('alimentação - Tabela 7.1'!$5:$5=TEXT(DATE(2020,INT((ROW(A3477)-1)/33)+1,1),"mmmm/aaaa"))) &gt; 0,
   TEXT(DATE(2020,INT((ROW(A3477)-1)/33)+1,1),"mmm/aa"),
   ""
)</f>
        <v/>
      </c>
      <c r="B3479" s="61" t="str">
        <f>IF(A3479&lt;&gt;"", 'alimentação - Tabela 7.1'!$B$18, "" )</f>
        <v/>
      </c>
      <c r="C3479" s="62" t="str">
        <f>IFERROR(INDEX('alimentação - Tabela 7.1'!$18:$18,
MATCH(TEXT('Tabela 7.1'!A3479,"mmmm/aaaa"),'alimentação - Tabela 7.1'!$5:$5,0)), "")</f>
        <v/>
      </c>
      <c r="D3479" s="62" t="str">
        <f>IFERROR(INDEX('alimentação - Tabela 7.1'!$18:$18,
MATCH(TEXT('Tabela 7.1'!$A3479,"mmmm/aaaa"),'alimentação - Tabela 7.1'!$5:$5,0)+1), "")</f>
        <v/>
      </c>
      <c r="E3479" s="62" t="str">
        <f>IFERROR(INDEX('alimentação - Tabela 7.1'!$18:$18,
MATCH(TEXT('Tabela 7.1'!$A3479,"mmmm/aaaa"),'alimentação - Tabela 7.1'!$5:$5,0)+2), "")</f>
        <v/>
      </c>
      <c r="F3479" s="62" t="str">
        <f>IFERROR(INDEX('alimentação - Tabela 7.1'!$18:$18,
MATCH(TEXT('Tabela 7.1'!$A3479,"mmmm/aaaa"),'alimentação - Tabela 7.1'!$5:$5,0)+3), "")</f>
        <v/>
      </c>
      <c r="G3479" s="95" t="str">
        <f>IFERROR(INDEX('alimentação - Tabela 7.1'!$18:$18,
MATCH(TEXT('Tabela 7.1'!$A3479,"mmmm/aaaa"),'alimentação - Tabela 7.1'!$5:$5,0)+4), "")</f>
        <v/>
      </c>
    </row>
    <row r="3480" spans="1:7" ht="18" customHeight="1" x14ac:dyDescent="0.25">
      <c r="A3480" s="59" t="str">
        <f>IF(
   SUMPRODUCT(--('alimentação - Tabela 7.1'!$5:$5=TEXT(DATE(2020,INT((ROW(A3478)-1)/33)+1,1),"mmmm/aaaa"))) &gt; 0,
   TEXT(DATE(2020,INT((ROW(A3478)-1)/33)+1,1),"mmm/aa"),
   ""
)</f>
        <v/>
      </c>
      <c r="B3480" s="61" t="str">
        <f>IF(A3480&lt;&gt;"", 'alimentação - Tabela 7.1'!$B$19, "" )</f>
        <v/>
      </c>
      <c r="C3480" s="62" t="str">
        <f>IFERROR(INDEX('alimentação - Tabela 7.1'!$19:$19,
MATCH(TEXT('Tabela 7.1'!A3480,"mmmm/aaaa"),'alimentação - Tabela 7.1'!$5:$5,0)), "")</f>
        <v/>
      </c>
      <c r="D3480" s="62" t="str">
        <f>IFERROR(INDEX('alimentação - Tabela 7.1'!$19:$19,
MATCH(TEXT('Tabela 7.1'!$A3480,"mmmm/aaaa"),'alimentação - Tabela 7.1'!$5:$5,0)+1), "")</f>
        <v/>
      </c>
      <c r="E3480" s="62" t="str">
        <f>IFERROR(INDEX('alimentação - Tabela 7.1'!$19:$19,
MATCH(TEXT('Tabela 7.1'!$A3480,"mmmm/aaaa"),'alimentação - Tabela 7.1'!$5:$5,0)+2), "")</f>
        <v/>
      </c>
      <c r="F3480" s="62" t="str">
        <f>IFERROR(INDEX('alimentação - Tabela 7.1'!$19:$19,
MATCH(TEXT('Tabela 7.1'!$A3480,"mmmm/aaaa"),'alimentação - Tabela 7.1'!$5:$5,0)+3), "")</f>
        <v/>
      </c>
      <c r="G3480" s="95" t="str">
        <f>IFERROR(INDEX('alimentação - Tabela 7.1'!$19:$19,
MATCH(TEXT('Tabela 7.1'!$A3480,"mmmm/aaaa"),'alimentação - Tabela 7.1'!$5:$5,0)+4), "")</f>
        <v/>
      </c>
    </row>
    <row r="3481" spans="1:7" ht="18" customHeight="1" x14ac:dyDescent="0.25">
      <c r="A3481" s="59" t="str">
        <f>IF(
   SUMPRODUCT(--('alimentação - Tabela 7.1'!$5:$5=TEXT(DATE(2020,INT((ROW(A3479)-1)/33)+1,1),"mmmm/aaaa"))) &gt; 0,
   TEXT(DATE(2020,INT((ROW(A3479)-1)/33)+1,1),"mmm/aa"),
   ""
)</f>
        <v/>
      </c>
      <c r="B3481" s="61" t="str">
        <f>IF(A3481&lt;&gt;"", 'alimentação - Tabela 7.1'!$B$20, "" )</f>
        <v/>
      </c>
      <c r="C3481" s="62" t="str">
        <f>IFERROR(INDEX('alimentação - Tabela 7.1'!$20:$20,
MATCH(TEXT('Tabela 7.1'!A3481,"mmmm/aaaa"),'alimentação - Tabela 7.1'!$5:$5,0)), "")</f>
        <v/>
      </c>
      <c r="D3481" s="62" t="str">
        <f>IFERROR(INDEX('alimentação - Tabela 7.1'!$20:$20,
MATCH(TEXT('Tabela 7.1'!$A3481,"mmmm/aaaa"),'alimentação - Tabela 7.1'!$5:$5,0)+1), "")</f>
        <v/>
      </c>
      <c r="E3481" s="62" t="str">
        <f>IFERROR(INDEX('alimentação - Tabela 7.1'!$20:$20,
MATCH(TEXT('Tabela 7.1'!$A3481,"mmmm/aaaa"),'alimentação - Tabela 7.1'!$5:$5,0)+2), "")</f>
        <v/>
      </c>
      <c r="F3481" s="62" t="str">
        <f>IFERROR(INDEX('alimentação - Tabela 7.1'!$20:$20,
MATCH(TEXT('Tabela 7.1'!$A3481,"mmmm/aaaa"),'alimentação - Tabela 7.1'!$5:$5,0)+3), "")</f>
        <v/>
      </c>
      <c r="G3481" s="95" t="str">
        <f>IFERROR(INDEX('alimentação - Tabela 7.1'!$20:$20,
MATCH(TEXT('Tabela 7.1'!$A3481,"mmmm/aaaa"),'alimentação - Tabela 7.1'!$5:$5,0)+4), "")</f>
        <v/>
      </c>
    </row>
    <row r="3482" spans="1:7" ht="18" customHeight="1" x14ac:dyDescent="0.25">
      <c r="A3482" s="59" t="str">
        <f>IF(
   SUMPRODUCT(--('alimentação - Tabela 7.1'!$5:$5=TEXT(DATE(2020,INT((ROW(A3480)-1)/33)+1,1),"mmmm/aaaa"))) &gt; 0,
   TEXT(DATE(2020,INT((ROW(A3480)-1)/33)+1,1),"mmm/aa"),
   ""
)</f>
        <v/>
      </c>
      <c r="B3482" s="61" t="str">
        <f>IF(A3482&lt;&gt;"", 'alimentação - Tabela 7.1'!$B$21, "" )</f>
        <v/>
      </c>
      <c r="C3482" s="62" t="str">
        <f>IFERROR(INDEX('alimentação - Tabela 7.1'!$21:$21,
MATCH(TEXT('Tabela 7.1'!A3482,"mmmm/aaaa"),'alimentação - Tabela 7.1'!$5:$5,0)), "")</f>
        <v/>
      </c>
      <c r="D3482" s="62" t="str">
        <f>IFERROR(INDEX('alimentação - Tabela 7.1'!$21:$21,
MATCH(TEXT('Tabela 7.1'!$A3482,"mmmm/aaaa"),'alimentação - Tabela 7.1'!$5:$5,0)+1), "")</f>
        <v/>
      </c>
      <c r="E3482" s="62" t="str">
        <f>IFERROR(INDEX('alimentação - Tabela 7.1'!$21:$21,
MATCH(TEXT('Tabela 7.1'!$A3482,"mmmm/aaaa"),'alimentação - Tabela 7.1'!$5:$5,0)+2), "")</f>
        <v/>
      </c>
      <c r="F3482" s="62" t="str">
        <f>IFERROR(INDEX('alimentação - Tabela 7.1'!$21:$21,
MATCH(TEXT('Tabela 7.1'!$A3482,"mmmm/aaaa"),'alimentação - Tabela 7.1'!$5:$5,0)+3), "")</f>
        <v/>
      </c>
      <c r="G3482" s="95" t="str">
        <f>IFERROR(INDEX('alimentação - Tabela 7.1'!$21:$21,
MATCH(TEXT('Tabela 7.1'!$A3482,"mmmm/aaaa"),'alimentação - Tabela 7.1'!$5:$5,0)+4), "")</f>
        <v/>
      </c>
    </row>
    <row r="3483" spans="1:7" ht="18" customHeight="1" x14ac:dyDescent="0.25">
      <c r="A3483" s="59" t="str">
        <f>IF(
   SUMPRODUCT(--('alimentação - Tabela 7.1'!$5:$5=TEXT(DATE(2020,INT((ROW(A3481)-1)/33)+1,1),"mmmm/aaaa"))) &gt; 0,
   TEXT(DATE(2020,INT((ROW(A3481)-1)/33)+1,1),"mmm/aa"),
   ""
)</f>
        <v/>
      </c>
      <c r="B3483" s="61" t="str">
        <f>IF(A3483&lt;&gt;"", 'alimentação - Tabela 7.1'!$B$22, "" )</f>
        <v/>
      </c>
      <c r="C3483" s="62" t="str">
        <f>IFERROR(INDEX('alimentação - Tabela 7.1'!$22:$22,
MATCH(TEXT('Tabela 7.1'!A3483,"mmmm/aaaa"),'alimentação - Tabela 7.1'!$5:$5,0)), "")</f>
        <v/>
      </c>
      <c r="D3483" s="62" t="str">
        <f>IFERROR(INDEX('alimentação - Tabela 7.1'!$22:$22,
MATCH(TEXT('Tabela 7.1'!$A3483,"mmmm/aaaa"),'alimentação - Tabela 7.1'!$5:$5,0)+1), "")</f>
        <v/>
      </c>
      <c r="E3483" s="62" t="str">
        <f>IFERROR(INDEX('alimentação - Tabela 7.1'!$22:$22,
MATCH(TEXT('Tabela 7.1'!$A3483,"mmmm/aaaa"),'alimentação - Tabela 7.1'!$5:$5,0)+2), "")</f>
        <v/>
      </c>
      <c r="F3483" s="62" t="str">
        <f>IFERROR(INDEX('alimentação - Tabela 7.1'!$22:$22,
MATCH(TEXT('Tabela 7.1'!$A3483,"mmmm/aaaa"),'alimentação - Tabela 7.1'!$5:$5,0)+3), "")</f>
        <v/>
      </c>
      <c r="G3483" s="95" t="str">
        <f>IFERROR(INDEX('alimentação - Tabela 7.1'!$22:$22,
MATCH(TEXT('Tabela 7.1'!$A3483,"mmmm/aaaa"),'alimentação - Tabela 7.1'!$5:$5,0)+4), "")</f>
        <v/>
      </c>
    </row>
    <row r="3484" spans="1:7" ht="18" customHeight="1" x14ac:dyDescent="0.25">
      <c r="A3484" s="59" t="str">
        <f>IF(
   SUMPRODUCT(--('alimentação - Tabela 7.1'!$5:$5=TEXT(DATE(2020,INT((ROW(A3482)-1)/33)+1,1),"mmmm/aaaa"))) &gt; 0,
   TEXT(DATE(2020,INT((ROW(A3482)-1)/33)+1,1),"mmm/aa"),
   ""
)</f>
        <v/>
      </c>
      <c r="B3484" s="61" t="str">
        <f>IF(A3484&lt;&gt;"", 'alimentação - Tabela 7.1'!$B$23, "" )</f>
        <v/>
      </c>
      <c r="C3484" s="62" t="str">
        <f>IFERROR(INDEX('alimentação - Tabela 7.1'!$23:$23,
MATCH(TEXT('Tabela 7.1'!A3484,"mmmm/aaaa"),'alimentação - Tabela 7.1'!$5:$5,0)), "")</f>
        <v/>
      </c>
      <c r="D3484" s="62" t="str">
        <f>IFERROR(INDEX('alimentação - Tabela 7.1'!$23:$23,
MATCH(TEXT('Tabela 7.1'!$A3484,"mmmm/aaaa"),'alimentação - Tabela 7.1'!$5:$5,0)+1), "")</f>
        <v/>
      </c>
      <c r="E3484" s="62" t="str">
        <f>IFERROR(INDEX('alimentação - Tabela 7.1'!$23:$23,
MATCH(TEXT('Tabela 7.1'!$A3484,"mmmm/aaaa"),'alimentação - Tabela 7.1'!$5:$5,0)+2), "")</f>
        <v/>
      </c>
      <c r="F3484" s="62" t="str">
        <f>IFERROR(INDEX('alimentação - Tabela 7.1'!$23:$23,
MATCH(TEXT('Tabela 7.1'!$A3484,"mmmm/aaaa"),'alimentação - Tabela 7.1'!$5:$5,0)+3), "")</f>
        <v/>
      </c>
      <c r="G3484" s="95" t="str">
        <f>IFERROR(INDEX('alimentação - Tabela 7.1'!$23:$23,
MATCH(TEXT('Tabela 7.1'!$A3484,"mmmm/aaaa"),'alimentação - Tabela 7.1'!$5:$5,0)+4), "")</f>
        <v/>
      </c>
    </row>
    <row r="3485" spans="1:7" ht="18" customHeight="1" x14ac:dyDescent="0.25">
      <c r="A3485" s="59" t="str">
        <f>IF(
   SUMPRODUCT(--('alimentação - Tabela 7.1'!$5:$5=TEXT(DATE(2020,INT((ROW(A3483)-1)/33)+1,1),"mmmm/aaaa"))) &gt; 0,
   TEXT(DATE(2020,INT((ROW(A3483)-1)/33)+1,1),"mmm/aa"),
   ""
)</f>
        <v/>
      </c>
      <c r="B3485" s="61" t="str">
        <f>IF(A3485&lt;&gt;"", 'alimentação - Tabela 7.1'!$B$24, "" )</f>
        <v/>
      </c>
      <c r="C3485" s="62" t="str">
        <f>IFERROR(INDEX('alimentação - Tabela 7.1'!$24:$24,
MATCH(TEXT('Tabela 7.1'!A3485,"mmmm/aaaa"),'alimentação - Tabela 7.1'!$5:$5,0)), "")</f>
        <v/>
      </c>
      <c r="D3485" s="62" t="str">
        <f>IFERROR(INDEX('alimentação - Tabela 7.1'!$24:$24,
MATCH(TEXT('Tabela 7.1'!$A3485,"mmmm/aaaa"),'alimentação - Tabela 7.1'!$5:$5,0)+1), "")</f>
        <v/>
      </c>
      <c r="E3485" s="62" t="str">
        <f>IFERROR(INDEX('alimentação - Tabela 7.1'!$24:$24,
MATCH(TEXT('Tabela 7.1'!$A3485,"mmmm/aaaa"),'alimentação - Tabela 7.1'!$5:$5,0)+2), "")</f>
        <v/>
      </c>
      <c r="F3485" s="62" t="str">
        <f>IFERROR(INDEX('alimentação - Tabela 7.1'!$24:$24,
MATCH(TEXT('Tabela 7.1'!$A3485,"mmmm/aaaa"),'alimentação - Tabela 7.1'!$5:$5,0)+3), "")</f>
        <v/>
      </c>
      <c r="G3485" s="95" t="str">
        <f>IFERROR(INDEX('alimentação - Tabela 7.1'!$24:$24,
MATCH(TEXT('Tabela 7.1'!$A3485,"mmmm/aaaa"),'alimentação - Tabela 7.1'!$5:$5,0)+4), "")</f>
        <v/>
      </c>
    </row>
    <row r="3486" spans="1:7" ht="18" customHeight="1" x14ac:dyDescent="0.25">
      <c r="A3486" s="59" t="str">
        <f>IF(
   SUMPRODUCT(--('alimentação - Tabela 7.1'!$5:$5=TEXT(DATE(2020,INT((ROW(A3484)-1)/33)+1,1),"mmmm/aaaa"))) &gt; 0,
   TEXT(DATE(2020,INT((ROW(A3484)-1)/33)+1,1),"mmm/aa"),
   ""
)</f>
        <v/>
      </c>
      <c r="B3486" s="61" t="str">
        <f>IF(A3486&lt;&gt;"", 'alimentação - Tabela 7.1'!$B$25, "" )</f>
        <v/>
      </c>
      <c r="C3486" s="62" t="str">
        <f>IFERROR(INDEX('alimentação - Tabela 7.1'!$25:$25,
MATCH(TEXT('Tabela 7.1'!A3486,"mmmm/aaaa"),'alimentação - Tabela 7.1'!$5:$5,0)), "")</f>
        <v/>
      </c>
      <c r="D3486" s="62" t="str">
        <f>IFERROR(INDEX('alimentação - Tabela 7.1'!$25:$25,
MATCH(TEXT('Tabela 7.1'!$A3486,"mmmm/aaaa"),'alimentação - Tabela 7.1'!$5:$5,0)+1), "")</f>
        <v/>
      </c>
      <c r="E3486" s="62" t="str">
        <f>IFERROR(INDEX('alimentação - Tabela 7.1'!$25:$25,
MATCH(TEXT('Tabela 7.1'!$A3486,"mmmm/aaaa"),'alimentação - Tabela 7.1'!$5:$5,0)+2), "")</f>
        <v/>
      </c>
      <c r="F3486" s="62" t="str">
        <f>IFERROR(INDEX('alimentação - Tabela 7.1'!$25:$25,
MATCH(TEXT('Tabela 7.1'!$A3486,"mmmm/aaaa"),'alimentação - Tabela 7.1'!$5:$5,0)+3), "")</f>
        <v/>
      </c>
      <c r="G3486" s="95" t="str">
        <f>IFERROR(INDEX('alimentação - Tabela 7.1'!$25:$25,
MATCH(TEXT('Tabela 7.1'!$A3486,"mmmm/aaaa"),'alimentação - Tabela 7.1'!$5:$5,0)+4), "")</f>
        <v/>
      </c>
    </row>
    <row r="3487" spans="1:7" ht="18" customHeight="1" x14ac:dyDescent="0.25">
      <c r="A3487" s="59" t="str">
        <f>IF(
   SUMPRODUCT(--('alimentação - Tabela 7.1'!$5:$5=TEXT(DATE(2020,INT((ROW(A3485)-1)/33)+1,1),"mmmm/aaaa"))) &gt; 0,
   TEXT(DATE(2020,INT((ROW(A3485)-1)/33)+1,1),"mmm/aa"),
   ""
)</f>
        <v/>
      </c>
      <c r="B3487" s="61" t="str">
        <f>IF(A3487&lt;&gt;"", 'alimentação - Tabela 7.1'!$B$26, "" )</f>
        <v/>
      </c>
      <c r="C3487" s="62" t="str">
        <f>IFERROR(INDEX('alimentação - Tabela 7.1'!$26:$26,
MATCH(TEXT('Tabela 7.1'!A3487,"mmmm/aaaa"),'alimentação - Tabela 7.1'!$5:$5,0)), "")</f>
        <v/>
      </c>
      <c r="D3487" s="62" t="str">
        <f>IFERROR(INDEX('alimentação - Tabela 7.1'!$26:$26,
MATCH(TEXT('Tabela 7.1'!$A3487,"mmmm/aaaa"),'alimentação - Tabela 7.1'!$5:$5,0)+1), "")</f>
        <v/>
      </c>
      <c r="E3487" s="62" t="str">
        <f>IFERROR(INDEX('alimentação - Tabela 7.1'!$26:$26,
MATCH(TEXT('Tabela 7.1'!$A3487,"mmmm/aaaa"),'alimentação - Tabela 7.1'!$5:$5,0)+2), "")</f>
        <v/>
      </c>
      <c r="F3487" s="62" t="str">
        <f>IFERROR(INDEX('alimentação - Tabela 7.1'!$26:$26,
MATCH(TEXT('Tabela 7.1'!$A3487,"mmmm/aaaa"),'alimentação - Tabela 7.1'!$5:$5,0)+3), "")</f>
        <v/>
      </c>
      <c r="G3487" s="95" t="str">
        <f>IFERROR(INDEX('alimentação - Tabela 7.1'!$26:$26,
MATCH(TEXT('Tabela 7.1'!$A3487,"mmmm/aaaa"),'alimentação - Tabela 7.1'!$5:$5,0)+4), "")</f>
        <v/>
      </c>
    </row>
    <row r="3488" spans="1:7" ht="18" customHeight="1" x14ac:dyDescent="0.25">
      <c r="A3488" s="59" t="str">
        <f>IF(
   SUMPRODUCT(--('alimentação - Tabela 7.1'!$5:$5=TEXT(DATE(2020,INT((ROW(A3486)-1)/33)+1,1),"mmmm/aaaa"))) &gt; 0,
   TEXT(DATE(2020,INT((ROW(A3486)-1)/33)+1,1),"mmm/aa"),
   ""
)</f>
        <v/>
      </c>
      <c r="B3488" s="61" t="str">
        <f>IF(A3488&lt;&gt;"", 'alimentação - Tabela 7.1'!$B$27, "" )</f>
        <v/>
      </c>
      <c r="C3488" s="62" t="str">
        <f>IFERROR(INDEX('alimentação - Tabela 7.1'!$27:$27,
MATCH(TEXT('Tabela 7.1'!A3488,"mmmm/aaaa"),'alimentação - Tabela 7.1'!$5:$5,0)), "")</f>
        <v/>
      </c>
      <c r="D3488" s="62" t="str">
        <f>IFERROR(INDEX('alimentação - Tabela 7.1'!$27:$27,
MATCH(TEXT('Tabela 7.1'!$A3488,"mmmm/aaaa"),'alimentação - Tabela 7.1'!$5:$5,0)+1), "")</f>
        <v/>
      </c>
      <c r="E3488" s="62" t="str">
        <f>IFERROR(INDEX('alimentação - Tabela 7.1'!$27:$27,
MATCH(TEXT('Tabela 7.1'!$A3488,"mmmm/aaaa"),'alimentação - Tabela 7.1'!$5:$5,0)+2), "")</f>
        <v/>
      </c>
      <c r="F3488" s="62" t="str">
        <f>IFERROR(INDEX('alimentação - Tabela 7.1'!$27:$27,
MATCH(TEXT('Tabela 7.1'!$A3488,"mmmm/aaaa"),'alimentação - Tabela 7.1'!$5:$5,0)+3), "")</f>
        <v/>
      </c>
      <c r="G3488" s="95" t="str">
        <f>IFERROR(INDEX('alimentação - Tabela 7.1'!$27:$27,
MATCH(TEXT('Tabela 7.1'!$A3488,"mmmm/aaaa"),'alimentação - Tabela 7.1'!$5:$5,0)+4), "")</f>
        <v/>
      </c>
    </row>
    <row r="3489" spans="1:7" ht="18" customHeight="1" x14ac:dyDescent="0.25">
      <c r="A3489" s="59" t="str">
        <f>IF(
   SUMPRODUCT(--('alimentação - Tabela 7.1'!$5:$5=TEXT(DATE(2020,INT((ROW(A3487)-1)/33)+1,1),"mmmm/aaaa"))) &gt; 0,
   TEXT(DATE(2020,INT((ROW(A3487)-1)/33)+1,1),"mmm/aa"),
   ""
)</f>
        <v/>
      </c>
      <c r="B3489" s="61" t="str">
        <f>IF(A3489&lt;&gt;"", 'alimentação - Tabela 7.1'!$B$28, "" )</f>
        <v/>
      </c>
      <c r="C3489" s="62" t="str">
        <f>IFERROR(INDEX('alimentação - Tabela 7.1'!$28:$28,
MATCH(TEXT('Tabela 7.1'!A3489,"mmmm/aaaa"),'alimentação - Tabela 7.1'!$5:$5,0)), "")</f>
        <v/>
      </c>
      <c r="D3489" s="62" t="str">
        <f>IFERROR(INDEX('alimentação - Tabela 7.1'!$28:$28,
MATCH(TEXT('Tabela 7.1'!$A3489,"mmmm/aaaa"),'alimentação - Tabela 7.1'!$5:$5,0)+1), "")</f>
        <v/>
      </c>
      <c r="E3489" s="62" t="str">
        <f>IFERROR(INDEX('alimentação - Tabela 7.1'!$28:$28,
MATCH(TEXT('Tabela 7.1'!$A3489,"mmmm/aaaa"),'alimentação - Tabela 7.1'!$5:$5,0)+2), "")</f>
        <v/>
      </c>
      <c r="F3489" s="62" t="str">
        <f>IFERROR(INDEX('alimentação - Tabela 7.1'!$28:$28,
MATCH(TEXT('Tabela 7.1'!$A3489,"mmmm/aaaa"),'alimentação - Tabela 7.1'!$5:$5,0)+3), "")</f>
        <v/>
      </c>
      <c r="G3489" s="95" t="str">
        <f>IFERROR(INDEX('alimentação - Tabela 7.1'!$28:$28,
MATCH(TEXT('Tabela 7.1'!$A3489,"mmmm/aaaa"),'alimentação - Tabela 7.1'!$5:$5,0)+4), "")</f>
        <v/>
      </c>
    </row>
    <row r="3490" spans="1:7" ht="18" customHeight="1" x14ac:dyDescent="0.25">
      <c r="A3490" s="59" t="str">
        <f>IF(
   SUMPRODUCT(--('alimentação - Tabela 7.1'!$5:$5=TEXT(DATE(2020,INT((ROW(A3488)-1)/33)+1,1),"mmmm/aaaa"))) &gt; 0,
   TEXT(DATE(2020,INT((ROW(A3488)-1)/33)+1,1),"mmm/aa"),
   ""
)</f>
        <v/>
      </c>
      <c r="B3490" s="61" t="str">
        <f>IF(A3490&lt;&gt;"", 'alimentação - Tabela 7.1'!$B$29, "" )</f>
        <v/>
      </c>
      <c r="C3490" s="62" t="str">
        <f>IFERROR(INDEX('alimentação - Tabela 7.1'!$29:$29,
MATCH(TEXT('Tabela 7.1'!A3490,"mmmm/aaaa"),'alimentação - Tabela 7.1'!$5:$5,0)), "")</f>
        <v/>
      </c>
      <c r="D3490" s="62" t="str">
        <f>IFERROR(INDEX('alimentação - Tabela 7.1'!$29:$29,
MATCH(TEXT('Tabela 7.1'!$A3490,"mmmm/aaaa"),'alimentação - Tabela 7.1'!$5:$5,0)+1), "")</f>
        <v/>
      </c>
      <c r="E3490" s="62" t="str">
        <f>IFERROR(INDEX('alimentação - Tabela 7.1'!$29:$29,
MATCH(TEXT('Tabela 7.1'!$A3490,"mmmm/aaaa"),'alimentação - Tabela 7.1'!$5:$5,0)+2), "")</f>
        <v/>
      </c>
      <c r="F3490" s="62" t="str">
        <f>IFERROR(INDEX('alimentação - Tabela 7.1'!$29:$29,
MATCH(TEXT('Tabela 7.1'!$A3490,"mmmm/aaaa"),'alimentação - Tabela 7.1'!$5:$5,0)+3), "")</f>
        <v/>
      </c>
      <c r="G3490" s="95" t="str">
        <f>IFERROR(INDEX('alimentação - Tabela 7.1'!$29:$29,
MATCH(TEXT('Tabela 7.1'!$A3490,"mmmm/aaaa"),'alimentação - Tabela 7.1'!$5:$5,0)+4), "")</f>
        <v/>
      </c>
    </row>
    <row r="3491" spans="1:7" ht="18" customHeight="1" x14ac:dyDescent="0.25">
      <c r="A3491" s="59" t="str">
        <f>IF(
   SUMPRODUCT(--('alimentação - Tabela 7.1'!$5:$5=TEXT(DATE(2020,INT((ROW(A3489)-1)/33)+1,1),"mmmm/aaaa"))) &gt; 0,
   TEXT(DATE(2020,INT((ROW(A3489)-1)/33)+1,1),"mmm/aa"),
   ""
)</f>
        <v/>
      </c>
      <c r="B3491" s="61" t="str">
        <f>IF(A3491&lt;&gt;"", 'alimentação - Tabela 7.1'!$B$30, "" )</f>
        <v/>
      </c>
      <c r="C3491" s="62" t="str">
        <f>IFERROR(INDEX('alimentação - Tabela 7.1'!$30:$30,
MATCH(TEXT('Tabela 7.1'!A3491,"mmmm/aaaa"),'alimentação - Tabela 7.1'!$5:$5,0)), "")</f>
        <v/>
      </c>
      <c r="D3491" s="62" t="str">
        <f>IFERROR(INDEX('alimentação - Tabela 7.1'!$30:$30,
MATCH(TEXT('Tabela 7.1'!$A3491,"mmmm/aaaa"),'alimentação - Tabela 7.1'!$5:$5,0)+1), "")</f>
        <v/>
      </c>
      <c r="E3491" s="62" t="str">
        <f>IFERROR(INDEX('alimentação - Tabela 7.1'!$30:$30,
MATCH(TEXT('Tabela 7.1'!$A3491,"mmmm/aaaa"),'alimentação - Tabela 7.1'!$5:$5,0)+2), "")</f>
        <v/>
      </c>
      <c r="F3491" s="62" t="str">
        <f>IFERROR(INDEX('alimentação - Tabela 7.1'!$30:$30,
MATCH(TEXT('Tabela 7.1'!$A3491,"mmmm/aaaa"),'alimentação - Tabela 7.1'!$5:$5,0)+3), "")</f>
        <v/>
      </c>
      <c r="G3491" s="95" t="str">
        <f>IFERROR(INDEX('alimentação - Tabela 7.1'!$30:$30,
MATCH(TEXT('Tabela 7.1'!$A3491,"mmmm/aaaa"),'alimentação - Tabela 7.1'!$5:$5,0)+4), "")</f>
        <v/>
      </c>
    </row>
    <row r="3492" spans="1:7" ht="18" customHeight="1" x14ac:dyDescent="0.25">
      <c r="A3492" s="59" t="str">
        <f>IF(
   SUMPRODUCT(--('alimentação - Tabela 7.1'!$5:$5=TEXT(DATE(2020,INT((ROW(A3490)-1)/33)+1,1),"mmmm/aaaa"))) &gt; 0,
   TEXT(DATE(2020,INT((ROW(A3490)-1)/33)+1,1),"mmm/aa"),
   ""
)</f>
        <v/>
      </c>
      <c r="B3492" s="61" t="str">
        <f>IF(A3492&lt;&gt;"", 'alimentação - Tabela 7.1'!$B$31, "" )</f>
        <v/>
      </c>
      <c r="C3492" s="62" t="str">
        <f>IFERROR(INDEX('alimentação - Tabela 7.1'!$31:$31,
MATCH(TEXT('Tabela 7.1'!A3492,"mmmm/aaaa"),'alimentação - Tabela 7.1'!$5:$5,0)), "")</f>
        <v/>
      </c>
      <c r="D3492" s="62" t="str">
        <f>IFERROR(INDEX('alimentação - Tabela 7.1'!$31:$31,
MATCH(TEXT('Tabela 7.1'!$A3492,"mmmm/aaaa"),'alimentação - Tabela 7.1'!$5:$5,0)+1), "")</f>
        <v/>
      </c>
      <c r="E3492" s="62" t="str">
        <f>IFERROR(INDEX('alimentação - Tabela 7.1'!$31:$31,
MATCH(TEXT('Tabela 7.1'!$A3492,"mmmm/aaaa"),'alimentação - Tabela 7.1'!$5:$5,0)+2), "")</f>
        <v/>
      </c>
      <c r="F3492" s="62" t="str">
        <f>IFERROR(INDEX('alimentação - Tabela 7.1'!$31:$31,
MATCH(TEXT('Tabela 7.1'!$A3492,"mmmm/aaaa"),'alimentação - Tabela 7.1'!$5:$5,0)+3), "")</f>
        <v/>
      </c>
      <c r="G3492" s="95" t="str">
        <f>IFERROR(INDEX('alimentação - Tabela 7.1'!$31:$31,
MATCH(TEXT('Tabela 7.1'!$A3492,"mmmm/aaaa"),'alimentação - Tabela 7.1'!$5:$5,0)+4), "")</f>
        <v/>
      </c>
    </row>
    <row r="3493" spans="1:7" ht="18" customHeight="1" x14ac:dyDescent="0.25">
      <c r="A3493" s="59" t="str">
        <f>IF(
   SUMPRODUCT(--('alimentação - Tabela 7.1'!$5:$5=TEXT(DATE(2020,INT((ROW(A3491)-1)/33)+1,1),"mmmm/aaaa"))) &gt; 0,
   TEXT(DATE(2020,INT((ROW(A3491)-1)/33)+1,1),"mmm/aa"),
   ""
)</f>
        <v/>
      </c>
      <c r="B3493" s="61" t="str">
        <f>IF(A3493&lt;&gt;"", 'alimentação - Tabela 7.1'!$B$32, "" )</f>
        <v/>
      </c>
      <c r="C3493" s="62" t="str">
        <f>IFERROR(INDEX('alimentação - Tabela 7.1'!$32:$32,
MATCH(TEXT('Tabela 7.1'!A3493,"mmmm/aaaa"),'alimentação - Tabela 7.1'!$5:$5,0)), "")</f>
        <v/>
      </c>
      <c r="D3493" s="62" t="str">
        <f>IFERROR(INDEX('alimentação - Tabela 7.1'!$32:$32,
MATCH(TEXT('Tabela 7.1'!$A3493,"mmmm/aaaa"),'alimentação - Tabela 7.1'!$5:$5,0)+1), "")</f>
        <v/>
      </c>
      <c r="E3493" s="62" t="str">
        <f>IFERROR(INDEX('alimentação - Tabela 7.1'!$32:$32,
MATCH(TEXT('Tabela 7.1'!$A3493,"mmmm/aaaa"),'alimentação - Tabela 7.1'!$5:$5,0)+2), "")</f>
        <v/>
      </c>
      <c r="F3493" s="62" t="str">
        <f>IFERROR(INDEX('alimentação - Tabela 7.1'!$32:$32,
MATCH(TEXT('Tabela 7.1'!$A3493,"mmmm/aaaa"),'alimentação - Tabela 7.1'!$5:$5,0)+3), "")</f>
        <v/>
      </c>
      <c r="G3493" s="95" t="str">
        <f>IFERROR(INDEX('alimentação - Tabela 7.1'!$32:$32,
MATCH(TEXT('Tabela 7.1'!$A3493,"mmmm/aaaa"),'alimentação - Tabela 7.1'!$5:$5,0)+4), "")</f>
        <v/>
      </c>
    </row>
    <row r="3494" spans="1:7" ht="18" customHeight="1" x14ac:dyDescent="0.25">
      <c r="A3494" s="59" t="str">
        <f>IF(
   SUMPRODUCT(--('alimentação - Tabela 7.1'!$5:$5=TEXT(DATE(2020,INT((ROW(A3492)-1)/33)+1,1),"mmmm/aaaa"))) &gt; 0,
   TEXT(DATE(2020,INT((ROW(A3492)-1)/33)+1,1),"mmm/aa"),
   ""
)</f>
        <v/>
      </c>
      <c r="B3494" s="61" t="str">
        <f>IF(A3494&lt;&gt;"", 'alimentação - Tabela 7.1'!$B$33, "" )</f>
        <v/>
      </c>
      <c r="C3494" s="62" t="str">
        <f>IFERROR(INDEX('alimentação - Tabela 7.1'!$33:$33,
MATCH(TEXT('Tabela 7.1'!A3494,"mmmm/aaaa"),'alimentação - Tabela 7.1'!$5:$5,0)), "")</f>
        <v/>
      </c>
      <c r="D3494" s="62" t="str">
        <f>IFERROR(INDEX('alimentação - Tabela 7.1'!$33:$33,
MATCH(TEXT('Tabela 7.1'!$A3494,"mmmm/aaaa"),'alimentação - Tabela 7.1'!$5:$5,0)+1), "")</f>
        <v/>
      </c>
      <c r="E3494" s="62" t="str">
        <f>IFERROR(INDEX('alimentação - Tabela 7.1'!$33:$33,
MATCH(TEXT('Tabela 7.1'!$A3494,"mmmm/aaaa"),'alimentação - Tabela 7.1'!$5:$5,0)+2), "")</f>
        <v/>
      </c>
      <c r="F3494" s="62" t="str">
        <f>IFERROR(INDEX('alimentação - Tabela 7.1'!$33:$33,
MATCH(TEXT('Tabela 7.1'!$A3494,"mmmm/aaaa"),'alimentação - Tabela 7.1'!$5:$5,0)+3), "")</f>
        <v/>
      </c>
      <c r="G3494" s="95" t="str">
        <f>IFERROR(INDEX('alimentação - Tabela 7.1'!$33:$33,
MATCH(TEXT('Tabela 7.1'!$A3494,"mmmm/aaaa"),'alimentação - Tabela 7.1'!$5:$5,0)+4), "")</f>
        <v/>
      </c>
    </row>
    <row r="3495" spans="1:7" ht="18" customHeight="1" x14ac:dyDescent="0.25">
      <c r="A3495" s="59" t="str">
        <f>IF(
   SUMPRODUCT(--('alimentação - Tabela 7.1'!$5:$5=TEXT(DATE(2020,INT((ROW(A3493)-1)/33)+1,1),"mmmm/aaaa"))) &gt; 0,
   TEXT(DATE(2020,INT((ROW(A3493)-1)/33)+1,1),"mmm/aa"),
   ""
)</f>
        <v/>
      </c>
      <c r="B3495" s="61" t="str">
        <f>IF(A3495&lt;&gt;"", 'alimentação - Tabela 7.1'!$B$34, "" )</f>
        <v/>
      </c>
      <c r="C3495" s="62" t="str">
        <f>IFERROR(INDEX('alimentação - Tabela 7.1'!$34:$34,
MATCH(TEXT('Tabela 7.1'!A3495,"mmmm/aaaa"),'alimentação - Tabela 7.1'!$5:$5,0)), "")</f>
        <v/>
      </c>
      <c r="D3495" s="62" t="str">
        <f>IFERROR(INDEX('alimentação - Tabela 7.1'!$34:$34,
MATCH(TEXT('Tabela 7.1'!$A3495,"mmmm/aaaa"),'alimentação - Tabela 7.1'!$5:$5,0)+1), "")</f>
        <v/>
      </c>
      <c r="E3495" s="62" t="str">
        <f>IFERROR(INDEX('alimentação - Tabela 7.1'!$34:$34,
MATCH(TEXT('Tabela 7.1'!$A3495,"mmmm/aaaa"),'alimentação - Tabela 7.1'!$5:$5,0)+2), "")</f>
        <v/>
      </c>
      <c r="F3495" s="62" t="str">
        <f>IFERROR(INDEX('alimentação - Tabela 7.1'!$34:$34,
MATCH(TEXT('Tabela 7.1'!$A3495,"mmmm/aaaa"),'alimentação - Tabela 7.1'!$5:$5,0)+3), "")</f>
        <v/>
      </c>
      <c r="G3495" s="95" t="str">
        <f>IFERROR(INDEX('alimentação - Tabela 7.1'!$34:$34,
MATCH(TEXT('Tabela 7.1'!$A3495,"mmmm/aaaa"),'alimentação - Tabela 7.1'!$5:$5,0)+4), "")</f>
        <v/>
      </c>
    </row>
    <row r="3496" spans="1:7" ht="18" customHeight="1" x14ac:dyDescent="0.25">
      <c r="A3496" s="59" t="str">
        <f>IF(
   SUMPRODUCT(--('alimentação - Tabela 7.1'!$5:$5=TEXT(DATE(2020,INT((ROW(A3494)-1)/33)+1,1),"mmmm/aaaa"))) &gt; 0,
   TEXT(DATE(2020,INT((ROW(A3494)-1)/33)+1,1),"mmm/aa"),
   ""
)</f>
        <v/>
      </c>
      <c r="B3496" s="61" t="str">
        <f>IF(A3496&lt;&gt;"", 'alimentação - Tabela 7.1'!$B$35, "" )</f>
        <v/>
      </c>
      <c r="C3496" s="62" t="str">
        <f>IFERROR(INDEX('alimentação - Tabela 7.1'!$35:$35,
MATCH(TEXT('Tabela 7.1'!A3496,"mmmm/aaaa"),'alimentação - Tabela 7.1'!$5:$5,0)), "")</f>
        <v/>
      </c>
      <c r="D3496" s="62" t="str">
        <f>IFERROR(INDEX('alimentação - Tabela 7.1'!$35:$35,
MATCH(TEXT('Tabela 7.1'!$A3496,"mmmm/aaaa"),'alimentação - Tabela 7.1'!$5:$5,0)+1), "")</f>
        <v/>
      </c>
      <c r="E3496" s="62" t="str">
        <f>IFERROR(INDEX('alimentação - Tabela 7.1'!$35:$35,
MATCH(TEXT('Tabela 7.1'!$A3496,"mmmm/aaaa"),'alimentação - Tabela 7.1'!$5:$5,0)+2), "")</f>
        <v/>
      </c>
      <c r="F3496" s="62" t="str">
        <f>IFERROR(INDEX('alimentação - Tabela 7.1'!$35:$35,
MATCH(TEXT('Tabela 7.1'!$A3496,"mmmm/aaaa"),'alimentação - Tabela 7.1'!$5:$5,0)+3), "")</f>
        <v/>
      </c>
      <c r="G3496" s="95" t="str">
        <f>IFERROR(INDEX('alimentação - Tabela 7.1'!$35:$35,
MATCH(TEXT('Tabela 7.1'!$A3496,"mmmm/aaaa"),'alimentação - Tabela 7.1'!$5:$5,0)+4), "")</f>
        <v/>
      </c>
    </row>
    <row r="3497" spans="1:7" ht="18" customHeight="1" x14ac:dyDescent="0.25">
      <c r="A3497" s="59" t="str">
        <f>IF(
   SUMPRODUCT(--('alimentação - Tabela 7.1'!$5:$5=TEXT(DATE(2020,INT((ROW(A3495)-1)/33)+1,1),"mmmm/aaaa"))) &gt; 0,
   TEXT(DATE(2020,INT((ROW(A3495)-1)/33)+1,1),"mmm/aa"),
   ""
)</f>
        <v/>
      </c>
      <c r="B3497" s="61" t="str">
        <f>IF(A3497&lt;&gt;"", 'alimentação - Tabela 7.1'!$B$36, "" )</f>
        <v/>
      </c>
      <c r="C3497" s="62" t="str">
        <f>IFERROR(INDEX('alimentação - Tabela 7.1'!$36:$36,
MATCH(TEXT('Tabela 7.1'!A3497,"mmmm/aaaa"),'alimentação - Tabela 7.1'!$5:$5,0)), "")</f>
        <v/>
      </c>
      <c r="D3497" s="62" t="str">
        <f>IFERROR(INDEX('alimentação - Tabela 7.1'!$36:$36,
MATCH(TEXT('Tabela 7.1'!$A3497,"mmmm/aaaa"),'alimentação - Tabela 7.1'!$5:$5,0)+1), "")</f>
        <v/>
      </c>
      <c r="E3497" s="62" t="str">
        <f>IFERROR(INDEX('alimentação - Tabela 7.1'!$36:$36,
MATCH(TEXT('Tabela 7.1'!$A3497,"mmmm/aaaa"),'alimentação - Tabela 7.1'!$5:$5,0)+2), "")</f>
        <v/>
      </c>
      <c r="F3497" s="62" t="str">
        <f>IFERROR(INDEX('alimentação - Tabela 7.1'!$36:$36,
MATCH(TEXT('Tabela 7.1'!$A3497,"mmmm/aaaa"),'alimentação - Tabela 7.1'!$5:$5,0)+3), "")</f>
        <v/>
      </c>
      <c r="G3497" s="95" t="str">
        <f>IFERROR(INDEX('alimentação - Tabela 7.1'!$36:$36,
MATCH(TEXT('Tabela 7.1'!$A3497,"mmmm/aaaa"),'alimentação - Tabela 7.1'!$5:$5,0)+4), "")</f>
        <v/>
      </c>
    </row>
    <row r="3498" spans="1:7" ht="18" customHeight="1" x14ac:dyDescent="0.25">
      <c r="A3498" s="59" t="str">
        <f>IF(
   SUMPRODUCT(--('alimentação - Tabela 7.1'!$5:$5=TEXT(DATE(2020,INT((ROW(A3496)-1)/33)+1,1),"mmmm/aaaa"))) &gt; 0,
   TEXT(DATE(2020,INT((ROW(A3496)-1)/33)+1,1),"mmm/aa"),
   ""
)</f>
        <v/>
      </c>
      <c r="B3498" s="61" t="str">
        <f>IF(A3498&lt;&gt;"", 'alimentação - Tabela 7.1'!$B$37, "" )</f>
        <v/>
      </c>
      <c r="C3498" s="62" t="str">
        <f>IFERROR(INDEX('alimentação - Tabela 7.1'!$37:$37,
MATCH(TEXT('Tabela 7.1'!A3498,"mmmm/aaaa"),'alimentação - Tabela 7.1'!$5:$5,0)), "")</f>
        <v/>
      </c>
      <c r="D3498" s="62" t="str">
        <f>IFERROR(INDEX('alimentação - Tabela 7.1'!$37:$37,
MATCH(TEXT('Tabela 7.1'!$A3498,"mmmm/aaaa"),'alimentação - Tabela 7.1'!$5:$5,0)+1), "")</f>
        <v/>
      </c>
      <c r="E3498" s="62" t="str">
        <f>IFERROR(INDEX('alimentação - Tabela 7.1'!$37:$37,
MATCH(TEXT('Tabela 7.1'!$A3498,"mmmm/aaaa"),'alimentação - Tabela 7.1'!$5:$5,0)+2), "")</f>
        <v/>
      </c>
      <c r="F3498" s="62" t="str">
        <f>IFERROR(INDEX('alimentação - Tabela 7.1'!$37:$37,
MATCH(TEXT('Tabela 7.1'!$A3498,"mmmm/aaaa"),'alimentação - Tabela 7.1'!$5:$5,0)+3), "")</f>
        <v/>
      </c>
      <c r="G3498" s="95" t="str">
        <f>IFERROR(INDEX('alimentação - Tabela 7.1'!$37:$37,
MATCH(TEXT('Tabela 7.1'!$A3498,"mmmm/aaaa"),'alimentação - Tabela 7.1'!$5:$5,0)+4), "")</f>
        <v/>
      </c>
    </row>
    <row r="3499" spans="1:7" ht="18" customHeight="1" x14ac:dyDescent="0.25">
      <c r="A3499" s="59" t="str">
        <f>IF(
   SUMPRODUCT(--('alimentação - Tabela 7.1'!$5:$5=TEXT(DATE(2020,INT((ROW(A3497)-1)/33)+1,1),"mmmm/aaaa"))) &gt; 0,
   TEXT(DATE(2020,INT((ROW(A3497)-1)/33)+1,1),"mmm/aa"),
   ""
)</f>
        <v/>
      </c>
      <c r="B3499" s="61" t="str">
        <f>IF(A3499&lt;&gt;"", 'alimentação - Tabela 7.1'!$B$38, "" )</f>
        <v/>
      </c>
      <c r="C3499" s="62" t="str">
        <f>IFERROR(INDEX('alimentação - Tabela 7.1'!$38:$38,
MATCH(TEXT('Tabela 7.1'!A3499,"mmmm/aaaa"),'alimentação - Tabela 7.1'!$5:$5,0)), "")</f>
        <v/>
      </c>
      <c r="D3499" s="62" t="str">
        <f>IFERROR(INDEX('alimentação - Tabela 7.1'!$38:$38,
MATCH(TEXT('Tabela 7.1'!$A3499,"mmmm/aaaa"),'alimentação - Tabela 7.1'!$5:$5,0)+1), "")</f>
        <v/>
      </c>
      <c r="E3499" s="62" t="str">
        <f>IFERROR(INDEX('alimentação - Tabela 7.1'!$38:$38,
MATCH(TEXT('Tabela 7.1'!$A3499,"mmmm/aaaa"),'alimentação - Tabela 7.1'!$5:$5,0)+2), "")</f>
        <v/>
      </c>
      <c r="F3499" s="62" t="str">
        <f>IFERROR(INDEX('alimentação - Tabela 7.1'!$38:$38,
MATCH(TEXT('Tabela 7.1'!$A3499,"mmmm/aaaa"),'alimentação - Tabela 7.1'!$5:$5,0)+3), "")</f>
        <v/>
      </c>
      <c r="G3499" s="95" t="str">
        <f>IFERROR(INDEX('alimentação - Tabela 7.1'!$38:$38,
MATCH(TEXT('Tabela 7.1'!$A3499,"mmmm/aaaa"),'alimentação - Tabela 7.1'!$5:$5,0)+4), "")</f>
        <v/>
      </c>
    </row>
    <row r="3500" spans="1:7" ht="18" customHeight="1" x14ac:dyDescent="0.25">
      <c r="A3500" s="59" t="str">
        <f>IF(
   SUMPRODUCT(--('alimentação - Tabela 7.1'!$5:$5=TEXT(DATE(2020,INT((ROW(A3498)-1)/33)+1,1),"mmmm/aaaa"))) &gt; 0,
   TEXT(DATE(2020,INT((ROW(A3498)-1)/33)+1,1),"mmm/aa"),
   ""
)</f>
        <v/>
      </c>
      <c r="B3500" s="61" t="str">
        <f>IF(A3500&lt;&gt;"", 'alimentação - Tabela 7.1'!$B$39, "" )</f>
        <v/>
      </c>
      <c r="C3500" s="62" t="str">
        <f>IFERROR(INDEX('alimentação - Tabela 7.1'!$39:$39,
MATCH(TEXT('Tabela 7.1'!A3500,"mmmm/aaaa"),'alimentação - Tabela 7.1'!$5:$5,0)), "")</f>
        <v/>
      </c>
      <c r="D3500" s="62" t="str">
        <f>IFERROR(INDEX('alimentação - Tabela 7.1'!$39:$39,
MATCH(TEXT('Tabela 7.1'!$A3500,"mmmm/aaaa"),'alimentação - Tabela 7.1'!$5:$5,0)+1), "")</f>
        <v/>
      </c>
      <c r="E3500" s="62" t="str">
        <f>IFERROR(INDEX('alimentação - Tabela 7.1'!$39:$39,
MATCH(TEXT('Tabela 7.1'!$A3500,"mmmm/aaaa"),'alimentação - Tabela 7.1'!$5:$5,0)+2), "")</f>
        <v/>
      </c>
      <c r="F3500" s="62" t="str">
        <f>IFERROR(INDEX('alimentação - Tabela 7.1'!$39:$39,
MATCH(TEXT('Tabela 7.1'!$A3500,"mmmm/aaaa"),'alimentação - Tabela 7.1'!$5:$5,0)+3), "")</f>
        <v/>
      </c>
      <c r="G3500" s="95" t="str">
        <f>IFERROR(INDEX('alimentação - Tabela 7.1'!$39:$39,
MATCH(TEXT('Tabela 7.1'!$A3500,"mmmm/aaaa"),'alimentação - Tabela 7.1'!$5:$5,0)+4), "")</f>
        <v/>
      </c>
    </row>
    <row r="3501" spans="1:7" ht="18" customHeight="1" x14ac:dyDescent="0.25">
      <c r="A3501" s="59" t="str">
        <f>IF(
   SUMPRODUCT(--('alimentação - Tabela 7.1'!$5:$5=TEXT(DATE(2020,INT((ROW(A3499)-1)/33)+1,1),"mmmm/aaaa"))) &gt; 0,
   TEXT(DATE(2020,INT((ROW(A3499)-1)/33)+1,1),"mmm/aa"),
   ""
)</f>
        <v/>
      </c>
      <c r="B3501" s="61" t="str">
        <f>IF(A3501&lt;&gt;"", 'alimentação - Tabela 7.1'!$B$7, "" )</f>
        <v/>
      </c>
      <c r="C3501" s="62" t="str">
        <f>IFERROR(INDEX('alimentação - Tabela 7.1'!$7:$7,
MATCH(TEXT('Tabela 7.1'!A3501,"mmmm/aaaa"),'alimentação - Tabela 7.1'!$5:$5,0)), "")</f>
        <v/>
      </c>
      <c r="D3501" s="62" t="str">
        <f>IFERROR(INDEX('alimentação - Tabela 7.1'!$7:$7,
MATCH(TEXT('Tabela 7.1'!$A3501,"mmmm/aaaa"),'alimentação - Tabela 7.1'!$5:$5,0)+1), "")</f>
        <v/>
      </c>
      <c r="E3501" s="62" t="str">
        <f>IFERROR(INDEX('alimentação - Tabela 7.1'!$7:$7,
MATCH(TEXT('Tabela 7.1'!$A3501,"mmmm/aaaa"),'alimentação - Tabela 7.1'!$5:$5,0)+2), "")</f>
        <v/>
      </c>
      <c r="F3501" s="62" t="str">
        <f>IFERROR(INDEX('alimentação - Tabela 7.1'!$7:$7,
MATCH(TEXT('Tabela 7.1'!$A3501,"mmmm/aaaa"),'alimentação - Tabela 7.1'!$5:$5,0)+3), "")</f>
        <v/>
      </c>
      <c r="G3501" s="95" t="str">
        <f>IFERROR(INDEX('alimentação - Tabela 7.1'!$7:$7,
MATCH(TEXT('Tabela 7.1'!$A3501,"mmmm/aaaa"),'alimentação - Tabela 7.1'!$5:$5,0)+4), "")</f>
        <v/>
      </c>
    </row>
    <row r="3502" spans="1:7" ht="18" customHeight="1" x14ac:dyDescent="0.25">
      <c r="A3502" s="59" t="str">
        <f>IF(
   SUMPRODUCT(--('alimentação - Tabela 7.1'!$5:$5=TEXT(DATE(2020,INT((ROW(A3500)-1)/33)+1,1),"mmmm/aaaa"))) &gt; 0,
   TEXT(DATE(2020,INT((ROW(A3500)-1)/33)+1,1),"mmm/aa"),
   ""
)</f>
        <v/>
      </c>
      <c r="B3502" s="61" t="str">
        <f>IF(A3502&lt;&gt;"", 'alimentação - Tabela 7.1'!$B$8, "" )</f>
        <v/>
      </c>
      <c r="C3502" s="62" t="str">
        <f>IFERROR(INDEX('alimentação - Tabela 7.1'!$8:$8,
MATCH(TEXT('Tabela 7.1'!A3502,"mmmm/aaaa"),'alimentação - Tabela 7.1'!$5:$5,0)), "")</f>
        <v/>
      </c>
      <c r="D3502" s="62" t="str">
        <f>IFERROR(INDEX('alimentação - Tabela 7.1'!$8:$8,
MATCH(TEXT('Tabela 7.1'!$A3502,"mmmm/aaaa"),'alimentação - Tabela 7.1'!$5:$5,0)+1), "")</f>
        <v/>
      </c>
      <c r="E3502" s="62" t="str">
        <f>IFERROR(INDEX('alimentação - Tabela 7.1'!$8:$8,
MATCH(TEXT('Tabela 7.1'!$A3502,"mmmm/aaaa"),'alimentação - Tabela 7.1'!$5:$5,0)+2), "")</f>
        <v/>
      </c>
      <c r="F3502" s="62" t="str">
        <f>IFERROR(INDEX('alimentação - Tabela 7.1'!$8:$8,
MATCH(TEXT('Tabela 7.1'!$A3502,"mmmm/aaaa"),'alimentação - Tabela 7.1'!$5:$5,0)+3), "")</f>
        <v/>
      </c>
      <c r="G3502" s="95" t="str">
        <f>IFERROR(INDEX('alimentação - Tabela 7.1'!$8:$8,
MATCH(TEXT('Tabela 7.1'!$A3502,"mmmm/aaaa"),'alimentação - Tabela 7.1'!$5:$5,0)+4), "")</f>
        <v/>
      </c>
    </row>
    <row r="3503" spans="1:7" ht="18" customHeight="1" x14ac:dyDescent="0.25">
      <c r="A3503" s="59" t="str">
        <f>IF(
   SUMPRODUCT(--('alimentação - Tabela 7.1'!$5:$5=TEXT(DATE(2020,INT((ROW(A3501)-1)/33)+1,1),"mmmm/aaaa"))) &gt; 0,
   TEXT(DATE(2020,INT((ROW(A3501)-1)/33)+1,1),"mmm/aa"),
   ""
)</f>
        <v/>
      </c>
      <c r="B3503" s="61" t="str">
        <f>IF(A3503&lt;&gt;"", 'alimentação - Tabela 7.1'!$B$9, "" )</f>
        <v/>
      </c>
      <c r="C3503" s="62" t="str">
        <f>IFERROR(INDEX('alimentação - Tabela 7.1'!$9:$9,
MATCH(TEXT('Tabela 7.1'!A3503,"mmmm/aaaa"),'alimentação - Tabela 7.1'!$5:$5,0)), "")</f>
        <v/>
      </c>
      <c r="D3503" s="62" t="str">
        <f>IFERROR(INDEX('alimentação - Tabela 7.1'!$9:$9,
MATCH(TEXT('Tabela 7.1'!$A3503,"mmmm/aaaa"),'alimentação - Tabela 7.1'!$5:$5,0)+1), "")</f>
        <v/>
      </c>
      <c r="E3503" s="62" t="str">
        <f>IFERROR(INDEX('alimentação - Tabela 7.1'!$9:$9,
MATCH(TEXT('Tabela 7.1'!$A3503,"mmmm/aaaa"),'alimentação - Tabela 7.1'!$5:$5,0)+2), "")</f>
        <v/>
      </c>
      <c r="F3503" s="62" t="str">
        <f>IFERROR(INDEX('alimentação - Tabela 7.1'!$9:$9,
MATCH(TEXT('Tabela 7.1'!$A3503,"mmmm/aaaa"),'alimentação - Tabela 7.1'!$5:$5,0)+3), "")</f>
        <v/>
      </c>
      <c r="G3503" s="95" t="str">
        <f>IFERROR(INDEX('alimentação - Tabela 7.1'!$9:$9,
MATCH(TEXT('Tabela 7.1'!$A3503,"mmmm/aaaa"),'alimentação - Tabela 7.1'!$5:$5,0)+4), "")</f>
        <v/>
      </c>
    </row>
    <row r="3504" spans="1:7" ht="18" customHeight="1" x14ac:dyDescent="0.25">
      <c r="A3504" s="59" t="str">
        <f>IF(
   SUMPRODUCT(--('alimentação - Tabela 7.1'!$5:$5=TEXT(DATE(2020,INT((ROW(A3502)-1)/33)+1,1),"mmmm/aaaa"))) &gt; 0,
   TEXT(DATE(2020,INT((ROW(A3502)-1)/33)+1,1),"mmm/aa"),
   ""
)</f>
        <v/>
      </c>
      <c r="B3504" s="61" t="str">
        <f>IF(A3504&lt;&gt;"", 'alimentação - Tabela 7.1'!$B$10, "" )</f>
        <v/>
      </c>
      <c r="C3504" s="62" t="str">
        <f>IFERROR(INDEX('alimentação - Tabela 7.1'!$10:$10,
MATCH(TEXT('Tabela 7.1'!A3504,"mmmm/aaaa"),'alimentação - Tabela 7.1'!$5:$5,0)), "")</f>
        <v/>
      </c>
      <c r="D3504" s="62" t="str">
        <f>IFERROR(INDEX('alimentação - Tabela 7.1'!$10:$10,
MATCH(TEXT('Tabela 7.1'!$A3504,"mmmm/aaaa"),'alimentação - Tabela 7.1'!$5:$5,0)+1), "")</f>
        <v/>
      </c>
      <c r="E3504" s="62" t="str">
        <f>IFERROR(INDEX('alimentação - Tabela 7.1'!$10:$10,
MATCH(TEXT('Tabela 7.1'!$A3504,"mmmm/aaaa"),'alimentação - Tabela 7.1'!$5:$5,0)+2), "")</f>
        <v/>
      </c>
      <c r="F3504" s="62" t="str">
        <f>IFERROR(INDEX('alimentação - Tabela 7.1'!$10:$10,
MATCH(TEXT('Tabela 7.1'!$A3504,"mmmm/aaaa"),'alimentação - Tabela 7.1'!$5:$5,0)+3), "")</f>
        <v/>
      </c>
      <c r="G3504" s="95" t="str">
        <f>IFERROR(INDEX('alimentação - Tabela 7.1'!$10:$10,
MATCH(TEXT('Tabela 7.1'!$A3504,"mmmm/aaaa"),'alimentação - Tabela 7.1'!$5:$5,0)+4), "")</f>
        <v/>
      </c>
    </row>
    <row r="3505" spans="1:7" ht="18" customHeight="1" x14ac:dyDescent="0.25">
      <c r="A3505" s="59" t="str">
        <f>IF(
   SUMPRODUCT(--('alimentação - Tabela 7.1'!$5:$5=TEXT(DATE(2020,INT((ROW(A3503)-1)/33)+1,1),"mmmm/aaaa"))) &gt; 0,
   TEXT(DATE(2020,INT((ROW(A3503)-1)/33)+1,1),"mmm/aa"),
   ""
)</f>
        <v/>
      </c>
      <c r="B3505" s="61" t="str">
        <f>IF(A3505&lt;&gt;"", 'alimentação - Tabela 7.1'!$B$11, "" )</f>
        <v/>
      </c>
      <c r="C3505" s="62" t="str">
        <f>IFERROR(INDEX('alimentação - Tabela 7.1'!$11:$11,
MATCH(TEXT('Tabela 7.1'!A3505,"mmmm/aaaa"),'alimentação - Tabela 7.1'!$5:$5,0)), "")</f>
        <v/>
      </c>
      <c r="D3505" s="62" t="str">
        <f>IFERROR(INDEX('alimentação - Tabela 7.1'!$11:$11,
MATCH(TEXT('Tabela 7.1'!$A3505,"mmmm/aaaa"),'alimentação - Tabela 7.1'!$5:$5,0)+1), "")</f>
        <v/>
      </c>
      <c r="E3505" s="62" t="str">
        <f>IFERROR(INDEX('alimentação - Tabela 7.1'!$11:$11,
MATCH(TEXT('Tabela 7.1'!$A3505,"mmmm/aaaa"),'alimentação - Tabela 7.1'!$5:$5,0)+2), "")</f>
        <v/>
      </c>
      <c r="F3505" s="62" t="str">
        <f>IFERROR(INDEX('alimentação - Tabela 7.1'!$11:$11,
MATCH(TEXT('Tabela 7.1'!$A3505,"mmmm/aaaa"),'alimentação - Tabela 7.1'!$5:$5,0)+3), "")</f>
        <v/>
      </c>
      <c r="G3505" s="95" t="str">
        <f>IFERROR(INDEX('alimentação - Tabela 7.1'!$11:$11,
MATCH(TEXT('Tabela 7.1'!$A3505,"mmmm/aaaa"),'alimentação - Tabela 7.1'!$5:$5,0)+4), "")</f>
        <v/>
      </c>
    </row>
    <row r="3506" spans="1:7" ht="18" customHeight="1" x14ac:dyDescent="0.25">
      <c r="A3506" s="59" t="str">
        <f>IF(
   SUMPRODUCT(--('alimentação - Tabela 7.1'!$5:$5=TEXT(DATE(2020,INT((ROW(A3504)-1)/33)+1,1),"mmmm/aaaa"))) &gt; 0,
   TEXT(DATE(2020,INT((ROW(A3504)-1)/33)+1,1),"mmm/aa"),
   ""
)</f>
        <v/>
      </c>
      <c r="B3506" s="61" t="str">
        <f>IF(A3506&lt;&gt;"", 'alimentação - Tabela 7.1'!$B$12, "" )</f>
        <v/>
      </c>
      <c r="C3506" s="62" t="str">
        <f>IFERROR(INDEX('alimentação - Tabela 7.1'!$12:$12,
MATCH(TEXT('Tabela 7.1'!A3506,"mmmm/aaaa"),'alimentação - Tabela 7.1'!$5:$5,0)), "")</f>
        <v/>
      </c>
      <c r="D3506" s="62" t="str">
        <f>IFERROR(INDEX('alimentação - Tabela 7.1'!$12:$12,
MATCH(TEXT('Tabela 7.1'!$A3506,"mmmm/aaaa"),'alimentação - Tabela 7.1'!$5:$5,0)+1), "")</f>
        <v/>
      </c>
      <c r="E3506" s="62" t="str">
        <f>IFERROR(INDEX('alimentação - Tabela 7.1'!$12:$12,
MATCH(TEXT('Tabela 7.1'!$A3506,"mmmm/aaaa"),'alimentação - Tabela 7.1'!$5:$5,0)+2), "")</f>
        <v/>
      </c>
      <c r="F3506" s="62" t="str">
        <f>IFERROR(INDEX('alimentação - Tabela 7.1'!$12:$12,
MATCH(TEXT('Tabela 7.1'!$A3506,"mmmm/aaaa"),'alimentação - Tabela 7.1'!$5:$5,0)+3), "")</f>
        <v/>
      </c>
      <c r="G3506" s="95" t="str">
        <f>IFERROR(INDEX('alimentação - Tabela 7.1'!$12:$12,
MATCH(TEXT('Tabela 7.1'!$A3506,"mmmm/aaaa"),'alimentação - Tabela 7.1'!$5:$5,0)+4), "")</f>
        <v/>
      </c>
    </row>
    <row r="3507" spans="1:7" ht="18" customHeight="1" x14ac:dyDescent="0.25">
      <c r="A3507" s="59" t="str">
        <f>IF(
   SUMPRODUCT(--('alimentação - Tabela 7.1'!$5:$5=TEXT(DATE(2020,INT((ROW(A3505)-1)/33)+1,1),"mmmm/aaaa"))) &gt; 0,
   TEXT(DATE(2020,INT((ROW(A3505)-1)/33)+1,1),"mmm/aa"),
   ""
)</f>
        <v/>
      </c>
      <c r="B3507" s="61" t="str">
        <f>IF(A3507&lt;&gt;"", 'alimentação - Tabela 7.1'!$B$13, "" )</f>
        <v/>
      </c>
      <c r="C3507" s="62" t="str">
        <f>IFERROR(INDEX('alimentação - Tabela 7.1'!$13:$13,
MATCH(TEXT('Tabela 7.1'!A3507,"mmmm/aaaa"),'alimentação - Tabela 7.1'!$5:$5,0)), "")</f>
        <v/>
      </c>
      <c r="D3507" s="62" t="str">
        <f>IFERROR(INDEX('alimentação - Tabela 7.1'!$13:$13,
MATCH(TEXT('Tabela 7.1'!$A3507,"mmmm/aaaa"),'alimentação - Tabela 7.1'!$5:$5,0)+1), "")</f>
        <v/>
      </c>
      <c r="E3507" s="62" t="str">
        <f>IFERROR(INDEX('alimentação - Tabela 7.1'!$13:$13,
MATCH(TEXT('Tabela 7.1'!$A3507,"mmmm/aaaa"),'alimentação - Tabela 7.1'!$5:$5,0)+2), "")</f>
        <v/>
      </c>
      <c r="F3507" s="62" t="str">
        <f>IFERROR(INDEX('alimentação - Tabela 7.1'!$13:$13,
MATCH(TEXT('Tabela 7.1'!$A3507,"mmmm/aaaa"),'alimentação - Tabela 7.1'!$5:$5,0)+3), "")</f>
        <v/>
      </c>
      <c r="G3507" s="95" t="str">
        <f>IFERROR(INDEX('alimentação - Tabela 7.1'!$13:$13,
MATCH(TEXT('Tabela 7.1'!$A3507,"mmmm/aaaa"),'alimentação - Tabela 7.1'!$5:$5,0)+4), "")</f>
        <v/>
      </c>
    </row>
    <row r="3508" spans="1:7" ht="18" customHeight="1" x14ac:dyDescent="0.25">
      <c r="A3508" s="59" t="str">
        <f>IF(
   SUMPRODUCT(--('alimentação - Tabela 7.1'!$5:$5=TEXT(DATE(2020,INT((ROW(A3506)-1)/33)+1,1),"mmmm/aaaa"))) &gt; 0,
   TEXT(DATE(2020,INT((ROW(A3506)-1)/33)+1,1),"mmm/aa"),
   ""
)</f>
        <v/>
      </c>
      <c r="B3508" s="61" t="str">
        <f>IF(A3508&lt;&gt;"", 'alimentação - Tabela 7.1'!$B$14, "" )</f>
        <v/>
      </c>
      <c r="C3508" s="62" t="str">
        <f>IFERROR(INDEX('alimentação - Tabela 7.1'!$14:$14,
MATCH(TEXT('Tabela 7.1'!A3508,"mmmm/aaaa"),'alimentação - Tabela 7.1'!$5:$5,0)), "")</f>
        <v/>
      </c>
      <c r="D3508" s="62" t="str">
        <f>IFERROR(INDEX('alimentação - Tabela 7.1'!$14:$14,
MATCH(TEXT('Tabela 7.1'!$A3508,"mmmm/aaaa"),'alimentação - Tabela 7.1'!$5:$5,0)+1), "")</f>
        <v/>
      </c>
      <c r="E3508" s="62" t="str">
        <f>IFERROR(INDEX('alimentação - Tabela 7.1'!$14:$14,
MATCH(TEXT('Tabela 7.1'!$A3508,"mmmm/aaaa"),'alimentação - Tabela 7.1'!$5:$5,0)+2), "")</f>
        <v/>
      </c>
      <c r="F3508" s="62" t="str">
        <f>IFERROR(INDEX('alimentação - Tabela 7.1'!$14:$14,
MATCH(TEXT('Tabela 7.1'!$A3508,"mmmm/aaaa"),'alimentação - Tabela 7.1'!$5:$5,0)+3), "")</f>
        <v/>
      </c>
      <c r="G3508" s="95" t="str">
        <f>IFERROR(INDEX('alimentação - Tabela 7.1'!$14:$14,
MATCH(TEXT('Tabela 7.1'!$A3508,"mmmm/aaaa"),'alimentação - Tabela 7.1'!$5:$5,0)+4), "")</f>
        <v/>
      </c>
    </row>
    <row r="3509" spans="1:7" ht="18" customHeight="1" x14ac:dyDescent="0.25">
      <c r="A3509" s="59" t="str">
        <f>IF(
   SUMPRODUCT(--('alimentação - Tabela 7.1'!$5:$5=TEXT(DATE(2020,INT((ROW(A3507)-1)/33)+1,1),"mmmm/aaaa"))) &gt; 0,
   TEXT(DATE(2020,INT((ROW(A3507)-1)/33)+1,1),"mmm/aa"),
   ""
)</f>
        <v/>
      </c>
      <c r="B3509" s="61" t="str">
        <f>IF(A3509&lt;&gt;"", 'alimentação - Tabela 7.1'!$B$15, "" )</f>
        <v/>
      </c>
      <c r="C3509" s="62" t="str">
        <f>IFERROR(INDEX('alimentação - Tabela 7.1'!$15:$15,
MATCH(TEXT('Tabela 7.1'!A3509,"mmmm/aaaa"),'alimentação - Tabela 7.1'!$5:$5,0)), "")</f>
        <v/>
      </c>
      <c r="D3509" s="62" t="str">
        <f>IFERROR(INDEX('alimentação - Tabela 7.1'!$15:$15,
MATCH(TEXT('Tabela 7.1'!$A3509,"mmmm/aaaa"),'alimentação - Tabela 7.1'!$5:$5,0)+1), "")</f>
        <v/>
      </c>
      <c r="E3509" s="62" t="str">
        <f>IFERROR(INDEX('alimentação - Tabela 7.1'!$15:$15,
MATCH(TEXT('Tabela 7.1'!$A3509,"mmmm/aaaa"),'alimentação - Tabela 7.1'!$5:$5,0)+2), "")</f>
        <v/>
      </c>
      <c r="F3509" s="62" t="str">
        <f>IFERROR(INDEX('alimentação - Tabela 7.1'!$15:$15,
MATCH(TEXT('Tabela 7.1'!$A3509,"mmmm/aaaa"),'alimentação - Tabela 7.1'!$5:$5,0)+3), "")</f>
        <v/>
      </c>
      <c r="G3509" s="95" t="str">
        <f>IFERROR(INDEX('alimentação - Tabela 7.1'!$15:$15,
MATCH(TEXT('Tabela 7.1'!$A3509,"mmmm/aaaa"),'alimentação - Tabela 7.1'!$5:$5,0)+4), "")</f>
        <v/>
      </c>
    </row>
    <row r="3510" spans="1:7" ht="18" customHeight="1" x14ac:dyDescent="0.25">
      <c r="A3510" s="59" t="str">
        <f>IF(
   SUMPRODUCT(--('alimentação - Tabela 7.1'!$5:$5=TEXT(DATE(2020,INT((ROW(A3508)-1)/33)+1,1),"mmmm/aaaa"))) &gt; 0,
   TEXT(DATE(2020,INT((ROW(A3508)-1)/33)+1,1),"mmm/aa"),
   ""
)</f>
        <v/>
      </c>
      <c r="B3510" s="61" t="str">
        <f>IF(A3510&lt;&gt;"", 'alimentação - Tabela 7.1'!$B$16, "" )</f>
        <v/>
      </c>
      <c r="C3510" s="62" t="str">
        <f>IFERROR(INDEX('alimentação - Tabela 7.1'!$16:$16,
MATCH(TEXT('Tabela 7.1'!A3510,"mmmm/aaaa"),'alimentação - Tabela 7.1'!$5:$5,0)), "")</f>
        <v/>
      </c>
      <c r="D3510" s="62" t="str">
        <f>IFERROR(INDEX('alimentação - Tabela 7.1'!$16:$16,
MATCH(TEXT('Tabela 7.1'!$A3510,"mmmm/aaaa"),'alimentação - Tabela 7.1'!$5:$5,0)+1), "")</f>
        <v/>
      </c>
      <c r="E3510" s="62" t="str">
        <f>IFERROR(INDEX('alimentação - Tabela 7.1'!$16:$16,
MATCH(TEXT('Tabela 7.1'!$A3510,"mmmm/aaaa"),'alimentação - Tabela 7.1'!$5:$5,0)+2), "")</f>
        <v/>
      </c>
      <c r="F3510" s="62" t="str">
        <f>IFERROR(INDEX('alimentação - Tabela 7.1'!$16:$16,
MATCH(TEXT('Tabela 7.1'!$A3510,"mmmm/aaaa"),'alimentação - Tabela 7.1'!$5:$5,0)+3), "")</f>
        <v/>
      </c>
      <c r="G3510" s="95" t="str">
        <f>IFERROR(INDEX('alimentação - Tabela 7.1'!$16:$16,
MATCH(TEXT('Tabela 7.1'!$A3510,"mmmm/aaaa"),'alimentação - Tabela 7.1'!$5:$5,0)+4), "")</f>
        <v/>
      </c>
    </row>
    <row r="3511" spans="1:7" ht="18" customHeight="1" x14ac:dyDescent="0.25">
      <c r="A3511" s="59" t="str">
        <f>IF(
   SUMPRODUCT(--('alimentação - Tabela 7.1'!$5:$5=TEXT(DATE(2020,INT((ROW(A3509)-1)/33)+1,1),"mmmm/aaaa"))) &gt; 0,
   TEXT(DATE(2020,INT((ROW(A3509)-1)/33)+1,1),"mmm/aa"),
   ""
)</f>
        <v/>
      </c>
      <c r="B3511" s="61" t="str">
        <f>IF(A3511&lt;&gt;"", 'alimentação - Tabela 7.1'!$B$17, "" )</f>
        <v/>
      </c>
      <c r="C3511" s="62" t="str">
        <f>IFERROR(INDEX('alimentação - Tabela 7.1'!$17:$17,
MATCH(TEXT('Tabela 7.1'!A3511,"mmmm/aaaa"),'alimentação - Tabela 7.1'!$5:$5,0)), "")</f>
        <v/>
      </c>
      <c r="D3511" s="62" t="str">
        <f>IFERROR(INDEX('alimentação - Tabela 7.1'!$17:$17,
MATCH(TEXT('Tabela 7.1'!$A3511,"mmmm/aaaa"),'alimentação - Tabela 7.1'!$5:$5,0)+1), "")</f>
        <v/>
      </c>
      <c r="E3511" s="62" t="str">
        <f>IFERROR(INDEX('alimentação - Tabela 7.1'!$17:$17,
MATCH(TEXT('Tabela 7.1'!$A3511,"mmmm/aaaa"),'alimentação - Tabela 7.1'!$5:$5,0)+2), "")</f>
        <v/>
      </c>
      <c r="F3511" s="62" t="str">
        <f>IFERROR(INDEX('alimentação - Tabela 7.1'!$17:$17,
MATCH(TEXT('Tabela 7.1'!$A3511,"mmmm/aaaa"),'alimentação - Tabela 7.1'!$5:$5,0)+3), "")</f>
        <v/>
      </c>
      <c r="G3511" s="95" t="str">
        <f>IFERROR(INDEX('alimentação - Tabela 7.1'!$17:$17,
MATCH(TEXT('Tabela 7.1'!$A3511,"mmmm/aaaa"),'alimentação - Tabela 7.1'!$5:$5,0)+4), "")</f>
        <v/>
      </c>
    </row>
    <row r="3512" spans="1:7" ht="18" customHeight="1" x14ac:dyDescent="0.25">
      <c r="A3512" s="59" t="str">
        <f>IF(
   SUMPRODUCT(--('alimentação - Tabela 7.1'!$5:$5=TEXT(DATE(2020,INT((ROW(A3510)-1)/33)+1,1),"mmmm/aaaa"))) &gt; 0,
   TEXT(DATE(2020,INT((ROW(A3510)-1)/33)+1,1),"mmm/aa"),
   ""
)</f>
        <v/>
      </c>
      <c r="B3512" s="61" t="str">
        <f>IF(A3512&lt;&gt;"", 'alimentação - Tabela 7.1'!$B$18, "" )</f>
        <v/>
      </c>
      <c r="C3512" s="62" t="str">
        <f>IFERROR(INDEX('alimentação - Tabela 7.1'!$18:$18,
MATCH(TEXT('Tabela 7.1'!A3512,"mmmm/aaaa"),'alimentação - Tabela 7.1'!$5:$5,0)), "")</f>
        <v/>
      </c>
      <c r="D3512" s="62" t="str">
        <f>IFERROR(INDEX('alimentação - Tabela 7.1'!$18:$18,
MATCH(TEXT('Tabela 7.1'!$A3512,"mmmm/aaaa"),'alimentação - Tabela 7.1'!$5:$5,0)+1), "")</f>
        <v/>
      </c>
      <c r="E3512" s="62" t="str">
        <f>IFERROR(INDEX('alimentação - Tabela 7.1'!$18:$18,
MATCH(TEXT('Tabela 7.1'!$A3512,"mmmm/aaaa"),'alimentação - Tabela 7.1'!$5:$5,0)+2), "")</f>
        <v/>
      </c>
      <c r="F3512" s="62" t="str">
        <f>IFERROR(INDEX('alimentação - Tabela 7.1'!$18:$18,
MATCH(TEXT('Tabela 7.1'!$A3512,"mmmm/aaaa"),'alimentação - Tabela 7.1'!$5:$5,0)+3), "")</f>
        <v/>
      </c>
      <c r="G3512" s="95" t="str">
        <f>IFERROR(INDEX('alimentação - Tabela 7.1'!$18:$18,
MATCH(TEXT('Tabela 7.1'!$A3512,"mmmm/aaaa"),'alimentação - Tabela 7.1'!$5:$5,0)+4), "")</f>
        <v/>
      </c>
    </row>
    <row r="3513" spans="1:7" ht="18" customHeight="1" x14ac:dyDescent="0.25">
      <c r="A3513" s="59" t="str">
        <f>IF(
   SUMPRODUCT(--('alimentação - Tabela 7.1'!$5:$5=TEXT(DATE(2020,INT((ROW(A3511)-1)/33)+1,1),"mmmm/aaaa"))) &gt; 0,
   TEXT(DATE(2020,INT((ROW(A3511)-1)/33)+1,1),"mmm/aa"),
   ""
)</f>
        <v/>
      </c>
      <c r="B3513" s="61" t="str">
        <f>IF(A3513&lt;&gt;"", 'alimentação - Tabela 7.1'!$B$19, "" )</f>
        <v/>
      </c>
      <c r="C3513" s="62" t="str">
        <f>IFERROR(INDEX('alimentação - Tabela 7.1'!$19:$19,
MATCH(TEXT('Tabela 7.1'!A3513,"mmmm/aaaa"),'alimentação - Tabela 7.1'!$5:$5,0)), "")</f>
        <v/>
      </c>
      <c r="D3513" s="62" t="str">
        <f>IFERROR(INDEX('alimentação - Tabela 7.1'!$19:$19,
MATCH(TEXT('Tabela 7.1'!$A3513,"mmmm/aaaa"),'alimentação - Tabela 7.1'!$5:$5,0)+1), "")</f>
        <v/>
      </c>
      <c r="E3513" s="62" t="str">
        <f>IFERROR(INDEX('alimentação - Tabela 7.1'!$19:$19,
MATCH(TEXT('Tabela 7.1'!$A3513,"mmmm/aaaa"),'alimentação - Tabela 7.1'!$5:$5,0)+2), "")</f>
        <v/>
      </c>
      <c r="F3513" s="62" t="str">
        <f>IFERROR(INDEX('alimentação - Tabela 7.1'!$19:$19,
MATCH(TEXT('Tabela 7.1'!$A3513,"mmmm/aaaa"),'alimentação - Tabela 7.1'!$5:$5,0)+3), "")</f>
        <v/>
      </c>
      <c r="G3513" s="95" t="str">
        <f>IFERROR(INDEX('alimentação - Tabela 7.1'!$19:$19,
MATCH(TEXT('Tabela 7.1'!$A3513,"mmmm/aaaa"),'alimentação - Tabela 7.1'!$5:$5,0)+4), "")</f>
        <v/>
      </c>
    </row>
    <row r="3514" spans="1:7" ht="18" customHeight="1" x14ac:dyDescent="0.25">
      <c r="A3514" s="59" t="str">
        <f>IF(
   SUMPRODUCT(--('alimentação - Tabela 7.1'!$5:$5=TEXT(DATE(2020,INT((ROW(A3512)-1)/33)+1,1),"mmmm/aaaa"))) &gt; 0,
   TEXT(DATE(2020,INT((ROW(A3512)-1)/33)+1,1),"mmm/aa"),
   ""
)</f>
        <v/>
      </c>
      <c r="B3514" s="61" t="str">
        <f>IF(A3514&lt;&gt;"", 'alimentação - Tabela 7.1'!$B$20, "" )</f>
        <v/>
      </c>
      <c r="C3514" s="62" t="str">
        <f>IFERROR(INDEX('alimentação - Tabela 7.1'!$20:$20,
MATCH(TEXT('Tabela 7.1'!A3514,"mmmm/aaaa"),'alimentação - Tabela 7.1'!$5:$5,0)), "")</f>
        <v/>
      </c>
      <c r="D3514" s="62" t="str">
        <f>IFERROR(INDEX('alimentação - Tabela 7.1'!$20:$20,
MATCH(TEXT('Tabela 7.1'!$A3514,"mmmm/aaaa"),'alimentação - Tabela 7.1'!$5:$5,0)+1), "")</f>
        <v/>
      </c>
      <c r="E3514" s="62" t="str">
        <f>IFERROR(INDEX('alimentação - Tabela 7.1'!$20:$20,
MATCH(TEXT('Tabela 7.1'!$A3514,"mmmm/aaaa"),'alimentação - Tabela 7.1'!$5:$5,0)+2), "")</f>
        <v/>
      </c>
      <c r="F3514" s="62" t="str">
        <f>IFERROR(INDEX('alimentação - Tabela 7.1'!$20:$20,
MATCH(TEXT('Tabela 7.1'!$A3514,"mmmm/aaaa"),'alimentação - Tabela 7.1'!$5:$5,0)+3), "")</f>
        <v/>
      </c>
      <c r="G3514" s="95" t="str">
        <f>IFERROR(INDEX('alimentação - Tabela 7.1'!$20:$20,
MATCH(TEXT('Tabela 7.1'!$A3514,"mmmm/aaaa"),'alimentação - Tabela 7.1'!$5:$5,0)+4), "")</f>
        <v/>
      </c>
    </row>
    <row r="3515" spans="1:7" ht="18" customHeight="1" x14ac:dyDescent="0.25">
      <c r="A3515" s="59" t="str">
        <f>IF(
   SUMPRODUCT(--('alimentação - Tabela 7.1'!$5:$5=TEXT(DATE(2020,INT((ROW(A3513)-1)/33)+1,1),"mmmm/aaaa"))) &gt; 0,
   TEXT(DATE(2020,INT((ROW(A3513)-1)/33)+1,1),"mmm/aa"),
   ""
)</f>
        <v/>
      </c>
      <c r="B3515" s="61" t="str">
        <f>IF(A3515&lt;&gt;"", 'alimentação - Tabela 7.1'!$B$21, "" )</f>
        <v/>
      </c>
      <c r="C3515" s="62" t="str">
        <f>IFERROR(INDEX('alimentação - Tabela 7.1'!$21:$21,
MATCH(TEXT('Tabela 7.1'!A3515,"mmmm/aaaa"),'alimentação - Tabela 7.1'!$5:$5,0)), "")</f>
        <v/>
      </c>
      <c r="D3515" s="62" t="str">
        <f>IFERROR(INDEX('alimentação - Tabela 7.1'!$21:$21,
MATCH(TEXT('Tabela 7.1'!$A3515,"mmmm/aaaa"),'alimentação - Tabela 7.1'!$5:$5,0)+1), "")</f>
        <v/>
      </c>
      <c r="E3515" s="62" t="str">
        <f>IFERROR(INDEX('alimentação - Tabela 7.1'!$21:$21,
MATCH(TEXT('Tabela 7.1'!$A3515,"mmmm/aaaa"),'alimentação - Tabela 7.1'!$5:$5,0)+2), "")</f>
        <v/>
      </c>
      <c r="F3515" s="62" t="str">
        <f>IFERROR(INDEX('alimentação - Tabela 7.1'!$21:$21,
MATCH(TEXT('Tabela 7.1'!$A3515,"mmmm/aaaa"),'alimentação - Tabela 7.1'!$5:$5,0)+3), "")</f>
        <v/>
      </c>
      <c r="G3515" s="95" t="str">
        <f>IFERROR(INDEX('alimentação - Tabela 7.1'!$21:$21,
MATCH(TEXT('Tabela 7.1'!$A3515,"mmmm/aaaa"),'alimentação - Tabela 7.1'!$5:$5,0)+4), "")</f>
        <v/>
      </c>
    </row>
    <row r="3516" spans="1:7" ht="18" customHeight="1" x14ac:dyDescent="0.25">
      <c r="A3516" s="59" t="str">
        <f>IF(
   SUMPRODUCT(--('alimentação - Tabela 7.1'!$5:$5=TEXT(DATE(2020,INT((ROW(A3514)-1)/33)+1,1),"mmmm/aaaa"))) &gt; 0,
   TEXT(DATE(2020,INT((ROW(A3514)-1)/33)+1,1),"mmm/aa"),
   ""
)</f>
        <v/>
      </c>
      <c r="B3516" s="61" t="str">
        <f>IF(A3516&lt;&gt;"", 'alimentação - Tabela 7.1'!$B$22, "" )</f>
        <v/>
      </c>
      <c r="C3516" s="62" t="str">
        <f>IFERROR(INDEX('alimentação - Tabela 7.1'!$22:$22,
MATCH(TEXT('Tabela 7.1'!A3516,"mmmm/aaaa"),'alimentação - Tabela 7.1'!$5:$5,0)), "")</f>
        <v/>
      </c>
      <c r="D3516" s="62" t="str">
        <f>IFERROR(INDEX('alimentação - Tabela 7.1'!$22:$22,
MATCH(TEXT('Tabela 7.1'!$A3516,"mmmm/aaaa"),'alimentação - Tabela 7.1'!$5:$5,0)+1), "")</f>
        <v/>
      </c>
      <c r="E3516" s="62" t="str">
        <f>IFERROR(INDEX('alimentação - Tabela 7.1'!$22:$22,
MATCH(TEXT('Tabela 7.1'!$A3516,"mmmm/aaaa"),'alimentação - Tabela 7.1'!$5:$5,0)+2), "")</f>
        <v/>
      </c>
      <c r="F3516" s="62" t="str">
        <f>IFERROR(INDEX('alimentação - Tabela 7.1'!$22:$22,
MATCH(TEXT('Tabela 7.1'!$A3516,"mmmm/aaaa"),'alimentação - Tabela 7.1'!$5:$5,0)+3), "")</f>
        <v/>
      </c>
      <c r="G3516" s="95" t="str">
        <f>IFERROR(INDEX('alimentação - Tabela 7.1'!$22:$22,
MATCH(TEXT('Tabela 7.1'!$A3516,"mmmm/aaaa"),'alimentação - Tabela 7.1'!$5:$5,0)+4), "")</f>
        <v/>
      </c>
    </row>
    <row r="3517" spans="1:7" ht="18" customHeight="1" x14ac:dyDescent="0.25">
      <c r="A3517" s="59" t="str">
        <f>IF(
   SUMPRODUCT(--('alimentação - Tabela 7.1'!$5:$5=TEXT(DATE(2020,INT((ROW(A3515)-1)/33)+1,1),"mmmm/aaaa"))) &gt; 0,
   TEXT(DATE(2020,INT((ROW(A3515)-1)/33)+1,1),"mmm/aa"),
   ""
)</f>
        <v/>
      </c>
      <c r="B3517" s="61" t="str">
        <f>IF(A3517&lt;&gt;"", 'alimentação - Tabela 7.1'!$B$23, "" )</f>
        <v/>
      </c>
      <c r="C3517" s="62" t="str">
        <f>IFERROR(INDEX('alimentação - Tabela 7.1'!$23:$23,
MATCH(TEXT('Tabela 7.1'!A3517,"mmmm/aaaa"),'alimentação - Tabela 7.1'!$5:$5,0)), "")</f>
        <v/>
      </c>
      <c r="D3517" s="62" t="str">
        <f>IFERROR(INDEX('alimentação - Tabela 7.1'!$23:$23,
MATCH(TEXT('Tabela 7.1'!$A3517,"mmmm/aaaa"),'alimentação - Tabela 7.1'!$5:$5,0)+1), "")</f>
        <v/>
      </c>
      <c r="E3517" s="62" t="str">
        <f>IFERROR(INDEX('alimentação - Tabela 7.1'!$23:$23,
MATCH(TEXT('Tabela 7.1'!$A3517,"mmmm/aaaa"),'alimentação - Tabela 7.1'!$5:$5,0)+2), "")</f>
        <v/>
      </c>
      <c r="F3517" s="62" t="str">
        <f>IFERROR(INDEX('alimentação - Tabela 7.1'!$23:$23,
MATCH(TEXT('Tabela 7.1'!$A3517,"mmmm/aaaa"),'alimentação - Tabela 7.1'!$5:$5,0)+3), "")</f>
        <v/>
      </c>
      <c r="G3517" s="95" t="str">
        <f>IFERROR(INDEX('alimentação - Tabela 7.1'!$23:$23,
MATCH(TEXT('Tabela 7.1'!$A3517,"mmmm/aaaa"),'alimentação - Tabela 7.1'!$5:$5,0)+4), "")</f>
        <v/>
      </c>
    </row>
    <row r="3518" spans="1:7" ht="18" customHeight="1" x14ac:dyDescent="0.25">
      <c r="A3518" s="59" t="str">
        <f>IF(
   SUMPRODUCT(--('alimentação - Tabela 7.1'!$5:$5=TEXT(DATE(2020,INT((ROW(A3516)-1)/33)+1,1),"mmmm/aaaa"))) &gt; 0,
   TEXT(DATE(2020,INT((ROW(A3516)-1)/33)+1,1),"mmm/aa"),
   ""
)</f>
        <v/>
      </c>
      <c r="B3518" s="61" t="str">
        <f>IF(A3518&lt;&gt;"", 'alimentação - Tabela 7.1'!$B$24, "" )</f>
        <v/>
      </c>
      <c r="C3518" s="62" t="str">
        <f>IFERROR(INDEX('alimentação - Tabela 7.1'!$24:$24,
MATCH(TEXT('Tabela 7.1'!A3518,"mmmm/aaaa"),'alimentação - Tabela 7.1'!$5:$5,0)), "")</f>
        <v/>
      </c>
      <c r="D3518" s="62" t="str">
        <f>IFERROR(INDEX('alimentação - Tabela 7.1'!$24:$24,
MATCH(TEXT('Tabela 7.1'!$A3518,"mmmm/aaaa"),'alimentação - Tabela 7.1'!$5:$5,0)+1), "")</f>
        <v/>
      </c>
      <c r="E3518" s="62" t="str">
        <f>IFERROR(INDEX('alimentação - Tabela 7.1'!$24:$24,
MATCH(TEXT('Tabela 7.1'!$A3518,"mmmm/aaaa"),'alimentação - Tabela 7.1'!$5:$5,0)+2), "")</f>
        <v/>
      </c>
      <c r="F3518" s="62" t="str">
        <f>IFERROR(INDEX('alimentação - Tabela 7.1'!$24:$24,
MATCH(TEXT('Tabela 7.1'!$A3518,"mmmm/aaaa"),'alimentação - Tabela 7.1'!$5:$5,0)+3), "")</f>
        <v/>
      </c>
      <c r="G3518" s="95" t="str">
        <f>IFERROR(INDEX('alimentação - Tabela 7.1'!$24:$24,
MATCH(TEXT('Tabela 7.1'!$A3518,"mmmm/aaaa"),'alimentação - Tabela 7.1'!$5:$5,0)+4), "")</f>
        <v/>
      </c>
    </row>
    <row r="3519" spans="1:7" ht="18" customHeight="1" x14ac:dyDescent="0.25">
      <c r="A3519" s="59" t="str">
        <f>IF(
   SUMPRODUCT(--('alimentação - Tabela 7.1'!$5:$5=TEXT(DATE(2020,INT((ROW(A3517)-1)/33)+1,1),"mmmm/aaaa"))) &gt; 0,
   TEXT(DATE(2020,INT((ROW(A3517)-1)/33)+1,1),"mmm/aa"),
   ""
)</f>
        <v/>
      </c>
      <c r="B3519" s="61" t="str">
        <f>IF(A3519&lt;&gt;"", 'alimentação - Tabela 7.1'!$B$25, "" )</f>
        <v/>
      </c>
      <c r="C3519" s="62" t="str">
        <f>IFERROR(INDEX('alimentação - Tabela 7.1'!$25:$25,
MATCH(TEXT('Tabela 7.1'!A3519,"mmmm/aaaa"),'alimentação - Tabela 7.1'!$5:$5,0)), "")</f>
        <v/>
      </c>
      <c r="D3519" s="62" t="str">
        <f>IFERROR(INDEX('alimentação - Tabela 7.1'!$25:$25,
MATCH(TEXT('Tabela 7.1'!$A3519,"mmmm/aaaa"),'alimentação - Tabela 7.1'!$5:$5,0)+1), "")</f>
        <v/>
      </c>
      <c r="E3519" s="62" t="str">
        <f>IFERROR(INDEX('alimentação - Tabela 7.1'!$25:$25,
MATCH(TEXT('Tabela 7.1'!$A3519,"mmmm/aaaa"),'alimentação - Tabela 7.1'!$5:$5,0)+2), "")</f>
        <v/>
      </c>
      <c r="F3519" s="62" t="str">
        <f>IFERROR(INDEX('alimentação - Tabela 7.1'!$25:$25,
MATCH(TEXT('Tabela 7.1'!$A3519,"mmmm/aaaa"),'alimentação - Tabela 7.1'!$5:$5,0)+3), "")</f>
        <v/>
      </c>
      <c r="G3519" s="95" t="str">
        <f>IFERROR(INDEX('alimentação - Tabela 7.1'!$25:$25,
MATCH(TEXT('Tabela 7.1'!$A3519,"mmmm/aaaa"),'alimentação - Tabela 7.1'!$5:$5,0)+4), "")</f>
        <v/>
      </c>
    </row>
    <row r="3520" spans="1:7" ht="18" customHeight="1" x14ac:dyDescent="0.25">
      <c r="A3520" s="59" t="str">
        <f>IF(
   SUMPRODUCT(--('alimentação - Tabela 7.1'!$5:$5=TEXT(DATE(2020,INT((ROW(A3518)-1)/33)+1,1),"mmmm/aaaa"))) &gt; 0,
   TEXT(DATE(2020,INT((ROW(A3518)-1)/33)+1,1),"mmm/aa"),
   ""
)</f>
        <v/>
      </c>
      <c r="B3520" s="61" t="str">
        <f>IF(A3520&lt;&gt;"", 'alimentação - Tabela 7.1'!$B$26, "" )</f>
        <v/>
      </c>
      <c r="C3520" s="62" t="str">
        <f>IFERROR(INDEX('alimentação - Tabela 7.1'!$26:$26,
MATCH(TEXT('Tabela 7.1'!A3520,"mmmm/aaaa"),'alimentação - Tabela 7.1'!$5:$5,0)), "")</f>
        <v/>
      </c>
      <c r="D3520" s="62" t="str">
        <f>IFERROR(INDEX('alimentação - Tabela 7.1'!$26:$26,
MATCH(TEXT('Tabela 7.1'!$A3520,"mmmm/aaaa"),'alimentação - Tabela 7.1'!$5:$5,0)+1), "")</f>
        <v/>
      </c>
      <c r="E3520" s="62" t="str">
        <f>IFERROR(INDEX('alimentação - Tabela 7.1'!$26:$26,
MATCH(TEXT('Tabela 7.1'!$A3520,"mmmm/aaaa"),'alimentação - Tabela 7.1'!$5:$5,0)+2), "")</f>
        <v/>
      </c>
      <c r="F3520" s="62" t="str">
        <f>IFERROR(INDEX('alimentação - Tabela 7.1'!$26:$26,
MATCH(TEXT('Tabela 7.1'!$A3520,"mmmm/aaaa"),'alimentação - Tabela 7.1'!$5:$5,0)+3), "")</f>
        <v/>
      </c>
      <c r="G3520" s="95" t="str">
        <f>IFERROR(INDEX('alimentação - Tabela 7.1'!$26:$26,
MATCH(TEXT('Tabela 7.1'!$A3520,"mmmm/aaaa"),'alimentação - Tabela 7.1'!$5:$5,0)+4), "")</f>
        <v/>
      </c>
    </row>
    <row r="3521" spans="1:7" ht="18" customHeight="1" x14ac:dyDescent="0.25">
      <c r="A3521" s="59" t="str">
        <f>IF(
   SUMPRODUCT(--('alimentação - Tabela 7.1'!$5:$5=TEXT(DATE(2020,INT((ROW(A3519)-1)/33)+1,1),"mmmm/aaaa"))) &gt; 0,
   TEXT(DATE(2020,INT((ROW(A3519)-1)/33)+1,1),"mmm/aa"),
   ""
)</f>
        <v/>
      </c>
      <c r="B3521" s="61" t="str">
        <f>IF(A3521&lt;&gt;"", 'alimentação - Tabela 7.1'!$B$27, "" )</f>
        <v/>
      </c>
      <c r="C3521" s="62" t="str">
        <f>IFERROR(INDEX('alimentação - Tabela 7.1'!$27:$27,
MATCH(TEXT('Tabela 7.1'!A3521,"mmmm/aaaa"),'alimentação - Tabela 7.1'!$5:$5,0)), "")</f>
        <v/>
      </c>
      <c r="D3521" s="62" t="str">
        <f>IFERROR(INDEX('alimentação - Tabela 7.1'!$27:$27,
MATCH(TEXT('Tabela 7.1'!$A3521,"mmmm/aaaa"),'alimentação - Tabela 7.1'!$5:$5,0)+1), "")</f>
        <v/>
      </c>
      <c r="E3521" s="62" t="str">
        <f>IFERROR(INDEX('alimentação - Tabela 7.1'!$27:$27,
MATCH(TEXT('Tabela 7.1'!$A3521,"mmmm/aaaa"),'alimentação - Tabela 7.1'!$5:$5,0)+2), "")</f>
        <v/>
      </c>
      <c r="F3521" s="62" t="str">
        <f>IFERROR(INDEX('alimentação - Tabela 7.1'!$27:$27,
MATCH(TEXT('Tabela 7.1'!$A3521,"mmmm/aaaa"),'alimentação - Tabela 7.1'!$5:$5,0)+3), "")</f>
        <v/>
      </c>
      <c r="G3521" s="95" t="str">
        <f>IFERROR(INDEX('alimentação - Tabela 7.1'!$27:$27,
MATCH(TEXT('Tabela 7.1'!$A3521,"mmmm/aaaa"),'alimentação - Tabela 7.1'!$5:$5,0)+4), "")</f>
        <v/>
      </c>
    </row>
    <row r="3522" spans="1:7" ht="18" customHeight="1" x14ac:dyDescent="0.25">
      <c r="A3522" s="59" t="str">
        <f>IF(
   SUMPRODUCT(--('alimentação - Tabela 7.1'!$5:$5=TEXT(DATE(2020,INT((ROW(A3520)-1)/33)+1,1),"mmmm/aaaa"))) &gt; 0,
   TEXT(DATE(2020,INT((ROW(A3520)-1)/33)+1,1),"mmm/aa"),
   ""
)</f>
        <v/>
      </c>
      <c r="B3522" s="61" t="str">
        <f>IF(A3522&lt;&gt;"", 'alimentação - Tabela 7.1'!$B$28, "" )</f>
        <v/>
      </c>
      <c r="C3522" s="62" t="str">
        <f>IFERROR(INDEX('alimentação - Tabela 7.1'!$28:$28,
MATCH(TEXT('Tabela 7.1'!A3522,"mmmm/aaaa"),'alimentação - Tabela 7.1'!$5:$5,0)), "")</f>
        <v/>
      </c>
      <c r="D3522" s="62" t="str">
        <f>IFERROR(INDEX('alimentação - Tabela 7.1'!$28:$28,
MATCH(TEXT('Tabela 7.1'!$A3522,"mmmm/aaaa"),'alimentação - Tabela 7.1'!$5:$5,0)+1), "")</f>
        <v/>
      </c>
      <c r="E3522" s="62" t="str">
        <f>IFERROR(INDEX('alimentação - Tabela 7.1'!$28:$28,
MATCH(TEXT('Tabela 7.1'!$A3522,"mmmm/aaaa"),'alimentação - Tabela 7.1'!$5:$5,0)+2), "")</f>
        <v/>
      </c>
      <c r="F3522" s="62" t="str">
        <f>IFERROR(INDEX('alimentação - Tabela 7.1'!$28:$28,
MATCH(TEXT('Tabela 7.1'!$A3522,"mmmm/aaaa"),'alimentação - Tabela 7.1'!$5:$5,0)+3), "")</f>
        <v/>
      </c>
      <c r="G3522" s="95" t="str">
        <f>IFERROR(INDEX('alimentação - Tabela 7.1'!$28:$28,
MATCH(TEXT('Tabela 7.1'!$A3522,"mmmm/aaaa"),'alimentação - Tabela 7.1'!$5:$5,0)+4), "")</f>
        <v/>
      </c>
    </row>
    <row r="3523" spans="1:7" ht="18" customHeight="1" x14ac:dyDescent="0.25">
      <c r="A3523" s="59" t="str">
        <f>IF(
   SUMPRODUCT(--('alimentação - Tabela 7.1'!$5:$5=TEXT(DATE(2020,INT((ROW(A3521)-1)/33)+1,1),"mmmm/aaaa"))) &gt; 0,
   TEXT(DATE(2020,INT((ROW(A3521)-1)/33)+1,1),"mmm/aa"),
   ""
)</f>
        <v/>
      </c>
      <c r="B3523" s="61" t="str">
        <f>IF(A3523&lt;&gt;"", 'alimentação - Tabela 7.1'!$B$29, "" )</f>
        <v/>
      </c>
      <c r="C3523" s="62" t="str">
        <f>IFERROR(INDEX('alimentação - Tabela 7.1'!$29:$29,
MATCH(TEXT('Tabela 7.1'!A3523,"mmmm/aaaa"),'alimentação - Tabela 7.1'!$5:$5,0)), "")</f>
        <v/>
      </c>
      <c r="D3523" s="62" t="str">
        <f>IFERROR(INDEX('alimentação - Tabela 7.1'!$29:$29,
MATCH(TEXT('Tabela 7.1'!$A3523,"mmmm/aaaa"),'alimentação - Tabela 7.1'!$5:$5,0)+1), "")</f>
        <v/>
      </c>
      <c r="E3523" s="62" t="str">
        <f>IFERROR(INDEX('alimentação - Tabela 7.1'!$29:$29,
MATCH(TEXT('Tabela 7.1'!$A3523,"mmmm/aaaa"),'alimentação - Tabela 7.1'!$5:$5,0)+2), "")</f>
        <v/>
      </c>
      <c r="F3523" s="62" t="str">
        <f>IFERROR(INDEX('alimentação - Tabela 7.1'!$29:$29,
MATCH(TEXT('Tabela 7.1'!$A3523,"mmmm/aaaa"),'alimentação - Tabela 7.1'!$5:$5,0)+3), "")</f>
        <v/>
      </c>
      <c r="G3523" s="95" t="str">
        <f>IFERROR(INDEX('alimentação - Tabela 7.1'!$29:$29,
MATCH(TEXT('Tabela 7.1'!$A3523,"mmmm/aaaa"),'alimentação - Tabela 7.1'!$5:$5,0)+4), "")</f>
        <v/>
      </c>
    </row>
    <row r="3524" spans="1:7" ht="18" customHeight="1" x14ac:dyDescent="0.25">
      <c r="A3524" s="59" t="str">
        <f>IF(
   SUMPRODUCT(--('alimentação - Tabela 7.1'!$5:$5=TEXT(DATE(2020,INT((ROW(A3522)-1)/33)+1,1),"mmmm/aaaa"))) &gt; 0,
   TEXT(DATE(2020,INT((ROW(A3522)-1)/33)+1,1),"mmm/aa"),
   ""
)</f>
        <v/>
      </c>
      <c r="B3524" s="61" t="str">
        <f>IF(A3524&lt;&gt;"", 'alimentação - Tabela 7.1'!$B$30, "" )</f>
        <v/>
      </c>
      <c r="C3524" s="62" t="str">
        <f>IFERROR(INDEX('alimentação - Tabela 7.1'!$30:$30,
MATCH(TEXT('Tabela 7.1'!A3524,"mmmm/aaaa"),'alimentação - Tabela 7.1'!$5:$5,0)), "")</f>
        <v/>
      </c>
      <c r="D3524" s="62" t="str">
        <f>IFERROR(INDEX('alimentação - Tabela 7.1'!$30:$30,
MATCH(TEXT('Tabela 7.1'!$A3524,"mmmm/aaaa"),'alimentação - Tabela 7.1'!$5:$5,0)+1), "")</f>
        <v/>
      </c>
      <c r="E3524" s="62" t="str">
        <f>IFERROR(INDEX('alimentação - Tabela 7.1'!$30:$30,
MATCH(TEXT('Tabela 7.1'!$A3524,"mmmm/aaaa"),'alimentação - Tabela 7.1'!$5:$5,0)+2), "")</f>
        <v/>
      </c>
      <c r="F3524" s="62" t="str">
        <f>IFERROR(INDEX('alimentação - Tabela 7.1'!$30:$30,
MATCH(TEXT('Tabela 7.1'!$A3524,"mmmm/aaaa"),'alimentação - Tabela 7.1'!$5:$5,0)+3), "")</f>
        <v/>
      </c>
      <c r="G3524" s="95" t="str">
        <f>IFERROR(INDEX('alimentação - Tabela 7.1'!$30:$30,
MATCH(TEXT('Tabela 7.1'!$A3524,"mmmm/aaaa"),'alimentação - Tabela 7.1'!$5:$5,0)+4), "")</f>
        <v/>
      </c>
    </row>
    <row r="3525" spans="1:7" ht="18" customHeight="1" x14ac:dyDescent="0.25">
      <c r="A3525" s="59" t="str">
        <f>IF(
   SUMPRODUCT(--('alimentação - Tabela 7.1'!$5:$5=TEXT(DATE(2020,INT((ROW(A3523)-1)/33)+1,1),"mmmm/aaaa"))) &gt; 0,
   TEXT(DATE(2020,INT((ROW(A3523)-1)/33)+1,1),"mmm/aa"),
   ""
)</f>
        <v/>
      </c>
      <c r="B3525" s="61" t="str">
        <f>IF(A3525&lt;&gt;"", 'alimentação - Tabela 7.1'!$B$31, "" )</f>
        <v/>
      </c>
      <c r="C3525" s="62" t="str">
        <f>IFERROR(INDEX('alimentação - Tabela 7.1'!$31:$31,
MATCH(TEXT('Tabela 7.1'!A3525,"mmmm/aaaa"),'alimentação - Tabela 7.1'!$5:$5,0)), "")</f>
        <v/>
      </c>
      <c r="D3525" s="62" t="str">
        <f>IFERROR(INDEX('alimentação - Tabela 7.1'!$31:$31,
MATCH(TEXT('Tabela 7.1'!$A3525,"mmmm/aaaa"),'alimentação - Tabela 7.1'!$5:$5,0)+1), "")</f>
        <v/>
      </c>
      <c r="E3525" s="62" t="str">
        <f>IFERROR(INDEX('alimentação - Tabela 7.1'!$31:$31,
MATCH(TEXT('Tabela 7.1'!$A3525,"mmmm/aaaa"),'alimentação - Tabela 7.1'!$5:$5,0)+2), "")</f>
        <v/>
      </c>
      <c r="F3525" s="62" t="str">
        <f>IFERROR(INDEX('alimentação - Tabela 7.1'!$31:$31,
MATCH(TEXT('Tabela 7.1'!$A3525,"mmmm/aaaa"),'alimentação - Tabela 7.1'!$5:$5,0)+3), "")</f>
        <v/>
      </c>
      <c r="G3525" s="95" t="str">
        <f>IFERROR(INDEX('alimentação - Tabela 7.1'!$31:$31,
MATCH(TEXT('Tabela 7.1'!$A3525,"mmmm/aaaa"),'alimentação - Tabela 7.1'!$5:$5,0)+4), "")</f>
        <v/>
      </c>
    </row>
    <row r="3526" spans="1:7" ht="18" customHeight="1" x14ac:dyDescent="0.25">
      <c r="A3526" s="59" t="str">
        <f>IF(
   SUMPRODUCT(--('alimentação - Tabela 7.1'!$5:$5=TEXT(DATE(2020,INT((ROW(A3524)-1)/33)+1,1),"mmmm/aaaa"))) &gt; 0,
   TEXT(DATE(2020,INT((ROW(A3524)-1)/33)+1,1),"mmm/aa"),
   ""
)</f>
        <v/>
      </c>
      <c r="B3526" s="61" t="str">
        <f>IF(A3526&lt;&gt;"", 'alimentação - Tabela 7.1'!$B$32, "" )</f>
        <v/>
      </c>
      <c r="C3526" s="62" t="str">
        <f>IFERROR(INDEX('alimentação - Tabela 7.1'!$32:$32,
MATCH(TEXT('Tabela 7.1'!A3526,"mmmm/aaaa"),'alimentação - Tabela 7.1'!$5:$5,0)), "")</f>
        <v/>
      </c>
      <c r="D3526" s="62" t="str">
        <f>IFERROR(INDEX('alimentação - Tabela 7.1'!$32:$32,
MATCH(TEXT('Tabela 7.1'!$A3526,"mmmm/aaaa"),'alimentação - Tabela 7.1'!$5:$5,0)+1), "")</f>
        <v/>
      </c>
      <c r="E3526" s="62" t="str">
        <f>IFERROR(INDEX('alimentação - Tabela 7.1'!$32:$32,
MATCH(TEXT('Tabela 7.1'!$A3526,"mmmm/aaaa"),'alimentação - Tabela 7.1'!$5:$5,0)+2), "")</f>
        <v/>
      </c>
      <c r="F3526" s="62" t="str">
        <f>IFERROR(INDEX('alimentação - Tabela 7.1'!$32:$32,
MATCH(TEXT('Tabela 7.1'!$A3526,"mmmm/aaaa"),'alimentação - Tabela 7.1'!$5:$5,0)+3), "")</f>
        <v/>
      </c>
      <c r="G3526" s="95" t="str">
        <f>IFERROR(INDEX('alimentação - Tabela 7.1'!$32:$32,
MATCH(TEXT('Tabela 7.1'!$A3526,"mmmm/aaaa"),'alimentação - Tabela 7.1'!$5:$5,0)+4), "")</f>
        <v/>
      </c>
    </row>
    <row r="3527" spans="1:7" ht="18" customHeight="1" x14ac:dyDescent="0.25">
      <c r="A3527" s="59" t="str">
        <f>IF(
   SUMPRODUCT(--('alimentação - Tabela 7.1'!$5:$5=TEXT(DATE(2020,INT((ROW(A3525)-1)/33)+1,1),"mmmm/aaaa"))) &gt; 0,
   TEXT(DATE(2020,INT((ROW(A3525)-1)/33)+1,1),"mmm/aa"),
   ""
)</f>
        <v/>
      </c>
      <c r="B3527" s="61" t="str">
        <f>IF(A3527&lt;&gt;"", 'alimentação - Tabela 7.1'!$B$33, "" )</f>
        <v/>
      </c>
      <c r="C3527" s="62" t="str">
        <f>IFERROR(INDEX('alimentação - Tabela 7.1'!$33:$33,
MATCH(TEXT('Tabela 7.1'!A3527,"mmmm/aaaa"),'alimentação - Tabela 7.1'!$5:$5,0)), "")</f>
        <v/>
      </c>
      <c r="D3527" s="62" t="str">
        <f>IFERROR(INDEX('alimentação - Tabela 7.1'!$33:$33,
MATCH(TEXT('Tabela 7.1'!$A3527,"mmmm/aaaa"),'alimentação - Tabela 7.1'!$5:$5,0)+1), "")</f>
        <v/>
      </c>
      <c r="E3527" s="62" t="str">
        <f>IFERROR(INDEX('alimentação - Tabela 7.1'!$33:$33,
MATCH(TEXT('Tabela 7.1'!$A3527,"mmmm/aaaa"),'alimentação - Tabela 7.1'!$5:$5,0)+2), "")</f>
        <v/>
      </c>
      <c r="F3527" s="62" t="str">
        <f>IFERROR(INDEX('alimentação - Tabela 7.1'!$33:$33,
MATCH(TEXT('Tabela 7.1'!$A3527,"mmmm/aaaa"),'alimentação - Tabela 7.1'!$5:$5,0)+3), "")</f>
        <v/>
      </c>
      <c r="G3527" s="95" t="str">
        <f>IFERROR(INDEX('alimentação - Tabela 7.1'!$33:$33,
MATCH(TEXT('Tabela 7.1'!$A3527,"mmmm/aaaa"),'alimentação - Tabela 7.1'!$5:$5,0)+4), "")</f>
        <v/>
      </c>
    </row>
    <row r="3528" spans="1:7" ht="18" customHeight="1" x14ac:dyDescent="0.25">
      <c r="A3528" s="59" t="str">
        <f>IF(
   SUMPRODUCT(--('alimentação - Tabela 7.1'!$5:$5=TEXT(DATE(2020,INT((ROW(A3526)-1)/33)+1,1),"mmmm/aaaa"))) &gt; 0,
   TEXT(DATE(2020,INT((ROW(A3526)-1)/33)+1,1),"mmm/aa"),
   ""
)</f>
        <v/>
      </c>
      <c r="B3528" s="61" t="str">
        <f>IF(A3528&lt;&gt;"", 'alimentação - Tabela 7.1'!$B$34, "" )</f>
        <v/>
      </c>
      <c r="C3528" s="62" t="str">
        <f>IFERROR(INDEX('alimentação - Tabela 7.1'!$34:$34,
MATCH(TEXT('Tabela 7.1'!A3528,"mmmm/aaaa"),'alimentação - Tabela 7.1'!$5:$5,0)), "")</f>
        <v/>
      </c>
      <c r="D3528" s="62" t="str">
        <f>IFERROR(INDEX('alimentação - Tabela 7.1'!$34:$34,
MATCH(TEXT('Tabela 7.1'!$A3528,"mmmm/aaaa"),'alimentação - Tabela 7.1'!$5:$5,0)+1), "")</f>
        <v/>
      </c>
      <c r="E3528" s="62" t="str">
        <f>IFERROR(INDEX('alimentação - Tabela 7.1'!$34:$34,
MATCH(TEXT('Tabela 7.1'!$A3528,"mmmm/aaaa"),'alimentação - Tabela 7.1'!$5:$5,0)+2), "")</f>
        <v/>
      </c>
      <c r="F3528" s="62" t="str">
        <f>IFERROR(INDEX('alimentação - Tabela 7.1'!$34:$34,
MATCH(TEXT('Tabela 7.1'!$A3528,"mmmm/aaaa"),'alimentação - Tabela 7.1'!$5:$5,0)+3), "")</f>
        <v/>
      </c>
      <c r="G3528" s="95" t="str">
        <f>IFERROR(INDEX('alimentação - Tabela 7.1'!$34:$34,
MATCH(TEXT('Tabela 7.1'!$A3528,"mmmm/aaaa"),'alimentação - Tabela 7.1'!$5:$5,0)+4), "")</f>
        <v/>
      </c>
    </row>
    <row r="3529" spans="1:7" ht="18" customHeight="1" x14ac:dyDescent="0.25">
      <c r="A3529" s="59" t="str">
        <f>IF(
   SUMPRODUCT(--('alimentação - Tabela 7.1'!$5:$5=TEXT(DATE(2020,INT((ROW(A3527)-1)/33)+1,1),"mmmm/aaaa"))) &gt; 0,
   TEXT(DATE(2020,INT((ROW(A3527)-1)/33)+1,1),"mmm/aa"),
   ""
)</f>
        <v/>
      </c>
      <c r="B3529" s="61" t="str">
        <f>IF(A3529&lt;&gt;"", 'alimentação - Tabela 7.1'!$B$35, "" )</f>
        <v/>
      </c>
      <c r="C3529" s="62" t="str">
        <f>IFERROR(INDEX('alimentação - Tabela 7.1'!$35:$35,
MATCH(TEXT('Tabela 7.1'!A3529,"mmmm/aaaa"),'alimentação - Tabela 7.1'!$5:$5,0)), "")</f>
        <v/>
      </c>
      <c r="D3529" s="62" t="str">
        <f>IFERROR(INDEX('alimentação - Tabela 7.1'!$35:$35,
MATCH(TEXT('Tabela 7.1'!$A3529,"mmmm/aaaa"),'alimentação - Tabela 7.1'!$5:$5,0)+1), "")</f>
        <v/>
      </c>
      <c r="E3529" s="62" t="str">
        <f>IFERROR(INDEX('alimentação - Tabela 7.1'!$35:$35,
MATCH(TEXT('Tabela 7.1'!$A3529,"mmmm/aaaa"),'alimentação - Tabela 7.1'!$5:$5,0)+2), "")</f>
        <v/>
      </c>
      <c r="F3529" s="62" t="str">
        <f>IFERROR(INDEX('alimentação - Tabela 7.1'!$35:$35,
MATCH(TEXT('Tabela 7.1'!$A3529,"mmmm/aaaa"),'alimentação - Tabela 7.1'!$5:$5,0)+3), "")</f>
        <v/>
      </c>
      <c r="G3529" s="95" t="str">
        <f>IFERROR(INDEX('alimentação - Tabela 7.1'!$35:$35,
MATCH(TEXT('Tabela 7.1'!$A3529,"mmmm/aaaa"),'alimentação - Tabela 7.1'!$5:$5,0)+4), "")</f>
        <v/>
      </c>
    </row>
    <row r="3530" spans="1:7" ht="18" customHeight="1" x14ac:dyDescent="0.25">
      <c r="A3530" s="59" t="str">
        <f>IF(
   SUMPRODUCT(--('alimentação - Tabela 7.1'!$5:$5=TEXT(DATE(2020,INT((ROW(A3528)-1)/33)+1,1),"mmmm/aaaa"))) &gt; 0,
   TEXT(DATE(2020,INT((ROW(A3528)-1)/33)+1,1),"mmm/aa"),
   ""
)</f>
        <v/>
      </c>
      <c r="B3530" s="61" t="str">
        <f>IF(A3530&lt;&gt;"", 'alimentação - Tabela 7.1'!$B$36, "" )</f>
        <v/>
      </c>
      <c r="C3530" s="62" t="str">
        <f>IFERROR(INDEX('alimentação - Tabela 7.1'!$36:$36,
MATCH(TEXT('Tabela 7.1'!A3530,"mmmm/aaaa"),'alimentação - Tabela 7.1'!$5:$5,0)), "")</f>
        <v/>
      </c>
      <c r="D3530" s="62" t="str">
        <f>IFERROR(INDEX('alimentação - Tabela 7.1'!$36:$36,
MATCH(TEXT('Tabela 7.1'!$A3530,"mmmm/aaaa"),'alimentação - Tabela 7.1'!$5:$5,0)+1), "")</f>
        <v/>
      </c>
      <c r="E3530" s="62" t="str">
        <f>IFERROR(INDEX('alimentação - Tabela 7.1'!$36:$36,
MATCH(TEXT('Tabela 7.1'!$A3530,"mmmm/aaaa"),'alimentação - Tabela 7.1'!$5:$5,0)+2), "")</f>
        <v/>
      </c>
      <c r="F3530" s="62" t="str">
        <f>IFERROR(INDEX('alimentação - Tabela 7.1'!$36:$36,
MATCH(TEXT('Tabela 7.1'!$A3530,"mmmm/aaaa"),'alimentação - Tabela 7.1'!$5:$5,0)+3), "")</f>
        <v/>
      </c>
      <c r="G3530" s="95" t="str">
        <f>IFERROR(INDEX('alimentação - Tabela 7.1'!$36:$36,
MATCH(TEXT('Tabela 7.1'!$A3530,"mmmm/aaaa"),'alimentação - Tabela 7.1'!$5:$5,0)+4), "")</f>
        <v/>
      </c>
    </row>
    <row r="3531" spans="1:7" ht="18" customHeight="1" x14ac:dyDescent="0.25">
      <c r="A3531" s="59" t="str">
        <f>IF(
   SUMPRODUCT(--('alimentação - Tabela 7.1'!$5:$5=TEXT(DATE(2020,INT((ROW(A3529)-1)/33)+1,1),"mmmm/aaaa"))) &gt; 0,
   TEXT(DATE(2020,INT((ROW(A3529)-1)/33)+1,1),"mmm/aa"),
   ""
)</f>
        <v/>
      </c>
      <c r="B3531" s="61" t="str">
        <f>IF(A3531&lt;&gt;"", 'alimentação - Tabela 7.1'!$B$37, "" )</f>
        <v/>
      </c>
      <c r="C3531" s="62" t="str">
        <f>IFERROR(INDEX('alimentação - Tabela 7.1'!$37:$37,
MATCH(TEXT('Tabela 7.1'!A3531,"mmmm/aaaa"),'alimentação - Tabela 7.1'!$5:$5,0)), "")</f>
        <v/>
      </c>
      <c r="D3531" s="62" t="str">
        <f>IFERROR(INDEX('alimentação - Tabela 7.1'!$37:$37,
MATCH(TEXT('Tabela 7.1'!$A3531,"mmmm/aaaa"),'alimentação - Tabela 7.1'!$5:$5,0)+1), "")</f>
        <v/>
      </c>
      <c r="E3531" s="62" t="str">
        <f>IFERROR(INDEX('alimentação - Tabela 7.1'!$37:$37,
MATCH(TEXT('Tabela 7.1'!$A3531,"mmmm/aaaa"),'alimentação - Tabela 7.1'!$5:$5,0)+2), "")</f>
        <v/>
      </c>
      <c r="F3531" s="62" t="str">
        <f>IFERROR(INDEX('alimentação - Tabela 7.1'!$37:$37,
MATCH(TEXT('Tabela 7.1'!$A3531,"mmmm/aaaa"),'alimentação - Tabela 7.1'!$5:$5,0)+3), "")</f>
        <v/>
      </c>
      <c r="G3531" s="95" t="str">
        <f>IFERROR(INDEX('alimentação - Tabela 7.1'!$37:$37,
MATCH(TEXT('Tabela 7.1'!$A3531,"mmmm/aaaa"),'alimentação - Tabela 7.1'!$5:$5,0)+4), "")</f>
        <v/>
      </c>
    </row>
    <row r="3532" spans="1:7" ht="18" customHeight="1" x14ac:dyDescent="0.25">
      <c r="A3532" s="59" t="str">
        <f>IF(
   SUMPRODUCT(--('alimentação - Tabela 7.1'!$5:$5=TEXT(DATE(2020,INT((ROW(A3530)-1)/33)+1,1),"mmmm/aaaa"))) &gt; 0,
   TEXT(DATE(2020,INT((ROW(A3530)-1)/33)+1,1),"mmm/aa"),
   ""
)</f>
        <v/>
      </c>
      <c r="B3532" s="61" t="str">
        <f>IF(A3532&lt;&gt;"", 'alimentação - Tabela 7.1'!$B$38, "" )</f>
        <v/>
      </c>
      <c r="C3532" s="62" t="str">
        <f>IFERROR(INDEX('alimentação - Tabela 7.1'!$38:$38,
MATCH(TEXT('Tabela 7.1'!A3532,"mmmm/aaaa"),'alimentação - Tabela 7.1'!$5:$5,0)), "")</f>
        <v/>
      </c>
      <c r="D3532" s="62" t="str">
        <f>IFERROR(INDEX('alimentação - Tabela 7.1'!$38:$38,
MATCH(TEXT('Tabela 7.1'!$A3532,"mmmm/aaaa"),'alimentação - Tabela 7.1'!$5:$5,0)+1), "")</f>
        <v/>
      </c>
      <c r="E3532" s="62" t="str">
        <f>IFERROR(INDEX('alimentação - Tabela 7.1'!$38:$38,
MATCH(TEXT('Tabela 7.1'!$A3532,"mmmm/aaaa"),'alimentação - Tabela 7.1'!$5:$5,0)+2), "")</f>
        <v/>
      </c>
      <c r="F3532" s="62" t="str">
        <f>IFERROR(INDEX('alimentação - Tabela 7.1'!$38:$38,
MATCH(TEXT('Tabela 7.1'!$A3532,"mmmm/aaaa"),'alimentação - Tabela 7.1'!$5:$5,0)+3), "")</f>
        <v/>
      </c>
      <c r="G3532" s="95" t="str">
        <f>IFERROR(INDEX('alimentação - Tabela 7.1'!$38:$38,
MATCH(TEXT('Tabela 7.1'!$A3532,"mmmm/aaaa"),'alimentação - Tabela 7.1'!$5:$5,0)+4), "")</f>
        <v/>
      </c>
    </row>
    <row r="3533" spans="1:7" ht="18" customHeight="1" x14ac:dyDescent="0.25">
      <c r="A3533" s="59" t="str">
        <f>IF(
   SUMPRODUCT(--('alimentação - Tabela 7.1'!$5:$5=TEXT(DATE(2020,INT((ROW(A3531)-1)/33)+1,1),"mmmm/aaaa"))) &gt; 0,
   TEXT(DATE(2020,INT((ROW(A3531)-1)/33)+1,1),"mmm/aa"),
   ""
)</f>
        <v/>
      </c>
      <c r="B3533" s="61" t="str">
        <f>IF(A3533&lt;&gt;"", 'alimentação - Tabela 7.1'!$B$39, "" )</f>
        <v/>
      </c>
      <c r="C3533" s="62" t="str">
        <f>IFERROR(INDEX('alimentação - Tabela 7.1'!$39:$39,
MATCH(TEXT('Tabela 7.1'!A3533,"mmmm/aaaa"),'alimentação - Tabela 7.1'!$5:$5,0)), "")</f>
        <v/>
      </c>
      <c r="D3533" s="62" t="str">
        <f>IFERROR(INDEX('alimentação - Tabela 7.1'!$39:$39,
MATCH(TEXT('Tabela 7.1'!$A3533,"mmmm/aaaa"),'alimentação - Tabela 7.1'!$5:$5,0)+1), "")</f>
        <v/>
      </c>
      <c r="E3533" s="62" t="str">
        <f>IFERROR(INDEX('alimentação - Tabela 7.1'!$39:$39,
MATCH(TEXT('Tabela 7.1'!$A3533,"mmmm/aaaa"),'alimentação - Tabela 7.1'!$5:$5,0)+2), "")</f>
        <v/>
      </c>
      <c r="F3533" s="62" t="str">
        <f>IFERROR(INDEX('alimentação - Tabela 7.1'!$39:$39,
MATCH(TEXT('Tabela 7.1'!$A3533,"mmmm/aaaa"),'alimentação - Tabela 7.1'!$5:$5,0)+3), "")</f>
        <v/>
      </c>
      <c r="G3533" s="95" t="str">
        <f>IFERROR(INDEX('alimentação - Tabela 7.1'!$39:$39,
MATCH(TEXT('Tabela 7.1'!$A3533,"mmmm/aaaa"),'alimentação - Tabela 7.1'!$5:$5,0)+4), "")</f>
        <v/>
      </c>
    </row>
    <row r="3534" spans="1:7" ht="18" customHeight="1" x14ac:dyDescent="0.25">
      <c r="A3534" s="59" t="str">
        <f>IF(
   SUMPRODUCT(--('alimentação - Tabela 7.1'!$5:$5=TEXT(DATE(2020,INT((ROW(A3532)-1)/33)+1,1),"mmmm/aaaa"))) &gt; 0,
   TEXT(DATE(2020,INT((ROW(A3532)-1)/33)+1,1),"mmm/aa"),
   ""
)</f>
        <v/>
      </c>
      <c r="B3534" s="61" t="str">
        <f>IF(A3534&lt;&gt;"", 'alimentação - Tabela 7.1'!$B$7, "" )</f>
        <v/>
      </c>
      <c r="C3534" s="62" t="str">
        <f>IFERROR(INDEX('alimentação - Tabela 7.1'!$7:$7,
MATCH(TEXT('Tabela 7.1'!A3534,"mmmm/aaaa"),'alimentação - Tabela 7.1'!$5:$5,0)), "")</f>
        <v/>
      </c>
      <c r="D3534" s="62" t="str">
        <f>IFERROR(INDEX('alimentação - Tabela 7.1'!$7:$7,
MATCH(TEXT('Tabela 7.1'!$A3534,"mmmm/aaaa"),'alimentação - Tabela 7.1'!$5:$5,0)+1), "")</f>
        <v/>
      </c>
      <c r="E3534" s="62" t="str">
        <f>IFERROR(INDEX('alimentação - Tabela 7.1'!$7:$7,
MATCH(TEXT('Tabela 7.1'!$A3534,"mmmm/aaaa"),'alimentação - Tabela 7.1'!$5:$5,0)+2), "")</f>
        <v/>
      </c>
      <c r="F3534" s="62" t="str">
        <f>IFERROR(INDEX('alimentação - Tabela 7.1'!$7:$7,
MATCH(TEXT('Tabela 7.1'!$A3534,"mmmm/aaaa"),'alimentação - Tabela 7.1'!$5:$5,0)+3), "")</f>
        <v/>
      </c>
      <c r="G3534" s="95" t="str">
        <f>IFERROR(INDEX('alimentação - Tabela 7.1'!$7:$7,
MATCH(TEXT('Tabela 7.1'!$A3534,"mmmm/aaaa"),'alimentação - Tabela 7.1'!$5:$5,0)+4), "")</f>
        <v/>
      </c>
    </row>
    <row r="3535" spans="1:7" ht="18" customHeight="1" x14ac:dyDescent="0.25">
      <c r="A3535" s="59" t="str">
        <f>IF(
   SUMPRODUCT(--('alimentação - Tabela 7.1'!$5:$5=TEXT(DATE(2020,INT((ROW(A3533)-1)/33)+1,1),"mmmm/aaaa"))) &gt; 0,
   TEXT(DATE(2020,INT((ROW(A3533)-1)/33)+1,1),"mmm/aa"),
   ""
)</f>
        <v/>
      </c>
      <c r="B3535" s="61" t="str">
        <f>IF(A3535&lt;&gt;"", 'alimentação - Tabela 7.1'!$B$8, "" )</f>
        <v/>
      </c>
      <c r="C3535" s="62" t="str">
        <f>IFERROR(INDEX('alimentação - Tabela 7.1'!$8:$8,
MATCH(TEXT('Tabela 7.1'!A3535,"mmmm/aaaa"),'alimentação - Tabela 7.1'!$5:$5,0)), "")</f>
        <v/>
      </c>
      <c r="D3535" s="62" t="str">
        <f>IFERROR(INDEX('alimentação - Tabela 7.1'!$8:$8,
MATCH(TEXT('Tabela 7.1'!$A3535,"mmmm/aaaa"),'alimentação - Tabela 7.1'!$5:$5,0)+1), "")</f>
        <v/>
      </c>
      <c r="E3535" s="62" t="str">
        <f>IFERROR(INDEX('alimentação - Tabela 7.1'!$8:$8,
MATCH(TEXT('Tabela 7.1'!$A3535,"mmmm/aaaa"),'alimentação - Tabela 7.1'!$5:$5,0)+2), "")</f>
        <v/>
      </c>
      <c r="F3535" s="62" t="str">
        <f>IFERROR(INDEX('alimentação - Tabela 7.1'!$8:$8,
MATCH(TEXT('Tabela 7.1'!$A3535,"mmmm/aaaa"),'alimentação - Tabela 7.1'!$5:$5,0)+3), "")</f>
        <v/>
      </c>
      <c r="G3535" s="95" t="str">
        <f>IFERROR(INDEX('alimentação - Tabela 7.1'!$8:$8,
MATCH(TEXT('Tabela 7.1'!$A3535,"mmmm/aaaa"),'alimentação - Tabela 7.1'!$5:$5,0)+4), "")</f>
        <v/>
      </c>
    </row>
    <row r="3536" spans="1:7" ht="18" customHeight="1" x14ac:dyDescent="0.25">
      <c r="A3536" s="59" t="str">
        <f>IF(
   SUMPRODUCT(--('alimentação - Tabela 7.1'!$5:$5=TEXT(DATE(2020,INT((ROW(A3534)-1)/33)+1,1),"mmmm/aaaa"))) &gt; 0,
   TEXT(DATE(2020,INT((ROW(A3534)-1)/33)+1,1),"mmm/aa"),
   ""
)</f>
        <v/>
      </c>
      <c r="B3536" s="61" t="str">
        <f>IF(A3536&lt;&gt;"", 'alimentação - Tabela 7.1'!$B$9, "" )</f>
        <v/>
      </c>
      <c r="C3536" s="62" t="str">
        <f>IFERROR(INDEX('alimentação - Tabela 7.1'!$9:$9,
MATCH(TEXT('Tabela 7.1'!A3536,"mmmm/aaaa"),'alimentação - Tabela 7.1'!$5:$5,0)), "")</f>
        <v/>
      </c>
      <c r="D3536" s="62" t="str">
        <f>IFERROR(INDEX('alimentação - Tabela 7.1'!$9:$9,
MATCH(TEXT('Tabela 7.1'!$A3536,"mmmm/aaaa"),'alimentação - Tabela 7.1'!$5:$5,0)+1), "")</f>
        <v/>
      </c>
      <c r="E3536" s="62" t="str">
        <f>IFERROR(INDEX('alimentação - Tabela 7.1'!$9:$9,
MATCH(TEXT('Tabela 7.1'!$A3536,"mmmm/aaaa"),'alimentação - Tabela 7.1'!$5:$5,0)+2), "")</f>
        <v/>
      </c>
      <c r="F3536" s="62" t="str">
        <f>IFERROR(INDEX('alimentação - Tabela 7.1'!$9:$9,
MATCH(TEXT('Tabela 7.1'!$A3536,"mmmm/aaaa"),'alimentação - Tabela 7.1'!$5:$5,0)+3), "")</f>
        <v/>
      </c>
      <c r="G3536" s="95" t="str">
        <f>IFERROR(INDEX('alimentação - Tabela 7.1'!$9:$9,
MATCH(TEXT('Tabela 7.1'!$A3536,"mmmm/aaaa"),'alimentação - Tabela 7.1'!$5:$5,0)+4), "")</f>
        <v/>
      </c>
    </row>
    <row r="3537" spans="1:7" ht="18" customHeight="1" x14ac:dyDescent="0.25">
      <c r="A3537" s="59" t="str">
        <f>IF(
   SUMPRODUCT(--('alimentação - Tabela 7.1'!$5:$5=TEXT(DATE(2020,INT((ROW(A3535)-1)/33)+1,1),"mmmm/aaaa"))) &gt; 0,
   TEXT(DATE(2020,INT((ROW(A3535)-1)/33)+1,1),"mmm/aa"),
   ""
)</f>
        <v/>
      </c>
      <c r="B3537" s="61" t="str">
        <f>IF(A3537&lt;&gt;"", 'alimentação - Tabela 7.1'!$B$10, "" )</f>
        <v/>
      </c>
      <c r="C3537" s="62" t="str">
        <f>IFERROR(INDEX('alimentação - Tabela 7.1'!$10:$10,
MATCH(TEXT('Tabela 7.1'!A3537,"mmmm/aaaa"),'alimentação - Tabela 7.1'!$5:$5,0)), "")</f>
        <v/>
      </c>
      <c r="D3537" s="62" t="str">
        <f>IFERROR(INDEX('alimentação - Tabela 7.1'!$10:$10,
MATCH(TEXT('Tabela 7.1'!$A3537,"mmmm/aaaa"),'alimentação - Tabela 7.1'!$5:$5,0)+1), "")</f>
        <v/>
      </c>
      <c r="E3537" s="62" t="str">
        <f>IFERROR(INDEX('alimentação - Tabela 7.1'!$10:$10,
MATCH(TEXT('Tabela 7.1'!$A3537,"mmmm/aaaa"),'alimentação - Tabela 7.1'!$5:$5,0)+2), "")</f>
        <v/>
      </c>
      <c r="F3537" s="62" t="str">
        <f>IFERROR(INDEX('alimentação - Tabela 7.1'!$10:$10,
MATCH(TEXT('Tabela 7.1'!$A3537,"mmmm/aaaa"),'alimentação - Tabela 7.1'!$5:$5,0)+3), "")</f>
        <v/>
      </c>
      <c r="G3537" s="95" t="str">
        <f>IFERROR(INDEX('alimentação - Tabela 7.1'!$10:$10,
MATCH(TEXT('Tabela 7.1'!$A3537,"mmmm/aaaa"),'alimentação - Tabela 7.1'!$5:$5,0)+4), "")</f>
        <v/>
      </c>
    </row>
    <row r="3538" spans="1:7" ht="18" customHeight="1" x14ac:dyDescent="0.25">
      <c r="A3538" s="59" t="str">
        <f>IF(
   SUMPRODUCT(--('alimentação - Tabela 7.1'!$5:$5=TEXT(DATE(2020,INT((ROW(A3536)-1)/33)+1,1),"mmmm/aaaa"))) &gt; 0,
   TEXT(DATE(2020,INT((ROW(A3536)-1)/33)+1,1),"mmm/aa"),
   ""
)</f>
        <v/>
      </c>
      <c r="B3538" s="61" t="str">
        <f>IF(A3538&lt;&gt;"", 'alimentação - Tabela 7.1'!$B$11, "" )</f>
        <v/>
      </c>
      <c r="C3538" s="62" t="str">
        <f>IFERROR(INDEX('alimentação - Tabela 7.1'!$11:$11,
MATCH(TEXT('Tabela 7.1'!A3538,"mmmm/aaaa"),'alimentação - Tabela 7.1'!$5:$5,0)), "")</f>
        <v/>
      </c>
      <c r="D3538" s="62" t="str">
        <f>IFERROR(INDEX('alimentação - Tabela 7.1'!$11:$11,
MATCH(TEXT('Tabela 7.1'!$A3538,"mmmm/aaaa"),'alimentação - Tabela 7.1'!$5:$5,0)+1), "")</f>
        <v/>
      </c>
      <c r="E3538" s="62" t="str">
        <f>IFERROR(INDEX('alimentação - Tabela 7.1'!$11:$11,
MATCH(TEXT('Tabela 7.1'!$A3538,"mmmm/aaaa"),'alimentação - Tabela 7.1'!$5:$5,0)+2), "")</f>
        <v/>
      </c>
      <c r="F3538" s="62" t="str">
        <f>IFERROR(INDEX('alimentação - Tabela 7.1'!$11:$11,
MATCH(TEXT('Tabela 7.1'!$A3538,"mmmm/aaaa"),'alimentação - Tabela 7.1'!$5:$5,0)+3), "")</f>
        <v/>
      </c>
      <c r="G3538" s="95" t="str">
        <f>IFERROR(INDEX('alimentação - Tabela 7.1'!$11:$11,
MATCH(TEXT('Tabela 7.1'!$A3538,"mmmm/aaaa"),'alimentação - Tabela 7.1'!$5:$5,0)+4), "")</f>
        <v/>
      </c>
    </row>
    <row r="3539" spans="1:7" ht="18" customHeight="1" x14ac:dyDescent="0.25">
      <c r="A3539" s="59" t="str">
        <f>IF(
   SUMPRODUCT(--('alimentação - Tabela 7.1'!$5:$5=TEXT(DATE(2020,INT((ROW(A3537)-1)/33)+1,1),"mmmm/aaaa"))) &gt; 0,
   TEXT(DATE(2020,INT((ROW(A3537)-1)/33)+1,1),"mmm/aa"),
   ""
)</f>
        <v/>
      </c>
      <c r="B3539" s="61" t="str">
        <f>IF(A3539&lt;&gt;"", 'alimentação - Tabela 7.1'!$B$12, "" )</f>
        <v/>
      </c>
      <c r="C3539" s="62" t="str">
        <f>IFERROR(INDEX('alimentação - Tabela 7.1'!$12:$12,
MATCH(TEXT('Tabela 7.1'!A3539,"mmmm/aaaa"),'alimentação - Tabela 7.1'!$5:$5,0)), "")</f>
        <v/>
      </c>
      <c r="D3539" s="62" t="str">
        <f>IFERROR(INDEX('alimentação - Tabela 7.1'!$12:$12,
MATCH(TEXT('Tabela 7.1'!$A3539,"mmmm/aaaa"),'alimentação - Tabela 7.1'!$5:$5,0)+1), "")</f>
        <v/>
      </c>
      <c r="E3539" s="62" t="str">
        <f>IFERROR(INDEX('alimentação - Tabela 7.1'!$12:$12,
MATCH(TEXT('Tabela 7.1'!$A3539,"mmmm/aaaa"),'alimentação - Tabela 7.1'!$5:$5,0)+2), "")</f>
        <v/>
      </c>
      <c r="F3539" s="62" t="str">
        <f>IFERROR(INDEX('alimentação - Tabela 7.1'!$12:$12,
MATCH(TEXT('Tabela 7.1'!$A3539,"mmmm/aaaa"),'alimentação - Tabela 7.1'!$5:$5,0)+3), "")</f>
        <v/>
      </c>
      <c r="G3539" s="95" t="str">
        <f>IFERROR(INDEX('alimentação - Tabela 7.1'!$12:$12,
MATCH(TEXT('Tabela 7.1'!$A3539,"mmmm/aaaa"),'alimentação - Tabela 7.1'!$5:$5,0)+4), "")</f>
        <v/>
      </c>
    </row>
    <row r="3540" spans="1:7" ht="18" customHeight="1" x14ac:dyDescent="0.25">
      <c r="A3540" s="59" t="str">
        <f>IF(
   SUMPRODUCT(--('alimentação - Tabela 7.1'!$5:$5=TEXT(DATE(2020,INT((ROW(A3538)-1)/33)+1,1),"mmmm/aaaa"))) &gt; 0,
   TEXT(DATE(2020,INT((ROW(A3538)-1)/33)+1,1),"mmm/aa"),
   ""
)</f>
        <v/>
      </c>
      <c r="B3540" s="61" t="str">
        <f>IF(A3540&lt;&gt;"", 'alimentação - Tabela 7.1'!$B$13, "" )</f>
        <v/>
      </c>
      <c r="C3540" s="62" t="str">
        <f>IFERROR(INDEX('alimentação - Tabela 7.1'!$13:$13,
MATCH(TEXT('Tabela 7.1'!A3540,"mmmm/aaaa"),'alimentação - Tabela 7.1'!$5:$5,0)), "")</f>
        <v/>
      </c>
      <c r="D3540" s="62" t="str">
        <f>IFERROR(INDEX('alimentação - Tabela 7.1'!$13:$13,
MATCH(TEXT('Tabela 7.1'!$A3540,"mmmm/aaaa"),'alimentação - Tabela 7.1'!$5:$5,0)+1), "")</f>
        <v/>
      </c>
      <c r="E3540" s="62" t="str">
        <f>IFERROR(INDEX('alimentação - Tabela 7.1'!$13:$13,
MATCH(TEXT('Tabela 7.1'!$A3540,"mmmm/aaaa"),'alimentação - Tabela 7.1'!$5:$5,0)+2), "")</f>
        <v/>
      </c>
      <c r="F3540" s="62" t="str">
        <f>IFERROR(INDEX('alimentação - Tabela 7.1'!$13:$13,
MATCH(TEXT('Tabela 7.1'!$A3540,"mmmm/aaaa"),'alimentação - Tabela 7.1'!$5:$5,0)+3), "")</f>
        <v/>
      </c>
      <c r="G3540" s="95" t="str">
        <f>IFERROR(INDEX('alimentação - Tabela 7.1'!$13:$13,
MATCH(TEXT('Tabela 7.1'!$A3540,"mmmm/aaaa"),'alimentação - Tabela 7.1'!$5:$5,0)+4), "")</f>
        <v/>
      </c>
    </row>
    <row r="3541" spans="1:7" ht="18" customHeight="1" x14ac:dyDescent="0.25">
      <c r="A3541" s="59" t="str">
        <f>IF(
   SUMPRODUCT(--('alimentação - Tabela 7.1'!$5:$5=TEXT(DATE(2020,INT((ROW(A3539)-1)/33)+1,1),"mmmm/aaaa"))) &gt; 0,
   TEXT(DATE(2020,INT((ROW(A3539)-1)/33)+1,1),"mmm/aa"),
   ""
)</f>
        <v/>
      </c>
      <c r="B3541" s="61" t="str">
        <f>IF(A3541&lt;&gt;"", 'alimentação - Tabela 7.1'!$B$14, "" )</f>
        <v/>
      </c>
      <c r="C3541" s="62" t="str">
        <f>IFERROR(INDEX('alimentação - Tabela 7.1'!$14:$14,
MATCH(TEXT('Tabela 7.1'!A3541,"mmmm/aaaa"),'alimentação - Tabela 7.1'!$5:$5,0)), "")</f>
        <v/>
      </c>
      <c r="D3541" s="62" t="str">
        <f>IFERROR(INDEX('alimentação - Tabela 7.1'!$14:$14,
MATCH(TEXT('Tabela 7.1'!$A3541,"mmmm/aaaa"),'alimentação - Tabela 7.1'!$5:$5,0)+1), "")</f>
        <v/>
      </c>
      <c r="E3541" s="62" t="str">
        <f>IFERROR(INDEX('alimentação - Tabela 7.1'!$14:$14,
MATCH(TEXT('Tabela 7.1'!$A3541,"mmmm/aaaa"),'alimentação - Tabela 7.1'!$5:$5,0)+2), "")</f>
        <v/>
      </c>
      <c r="F3541" s="62" t="str">
        <f>IFERROR(INDEX('alimentação - Tabela 7.1'!$14:$14,
MATCH(TEXT('Tabela 7.1'!$A3541,"mmmm/aaaa"),'alimentação - Tabela 7.1'!$5:$5,0)+3), "")</f>
        <v/>
      </c>
      <c r="G3541" s="95" t="str">
        <f>IFERROR(INDEX('alimentação - Tabela 7.1'!$14:$14,
MATCH(TEXT('Tabela 7.1'!$A3541,"mmmm/aaaa"),'alimentação - Tabela 7.1'!$5:$5,0)+4), "")</f>
        <v/>
      </c>
    </row>
    <row r="3542" spans="1:7" ht="18" customHeight="1" x14ac:dyDescent="0.25">
      <c r="A3542" s="59" t="str">
        <f>IF(
   SUMPRODUCT(--('alimentação - Tabela 7.1'!$5:$5=TEXT(DATE(2020,INT((ROW(A3540)-1)/33)+1,1),"mmmm/aaaa"))) &gt; 0,
   TEXT(DATE(2020,INT((ROW(A3540)-1)/33)+1,1),"mmm/aa"),
   ""
)</f>
        <v/>
      </c>
      <c r="B3542" s="61" t="str">
        <f>IF(A3542&lt;&gt;"", 'alimentação - Tabela 7.1'!$B$15, "" )</f>
        <v/>
      </c>
      <c r="C3542" s="62" t="str">
        <f>IFERROR(INDEX('alimentação - Tabela 7.1'!$15:$15,
MATCH(TEXT('Tabela 7.1'!A3542,"mmmm/aaaa"),'alimentação - Tabela 7.1'!$5:$5,0)), "")</f>
        <v/>
      </c>
      <c r="D3542" s="62" t="str">
        <f>IFERROR(INDEX('alimentação - Tabela 7.1'!$15:$15,
MATCH(TEXT('Tabela 7.1'!$A3542,"mmmm/aaaa"),'alimentação - Tabela 7.1'!$5:$5,0)+1), "")</f>
        <v/>
      </c>
      <c r="E3542" s="62" t="str">
        <f>IFERROR(INDEX('alimentação - Tabela 7.1'!$15:$15,
MATCH(TEXT('Tabela 7.1'!$A3542,"mmmm/aaaa"),'alimentação - Tabela 7.1'!$5:$5,0)+2), "")</f>
        <v/>
      </c>
      <c r="F3542" s="62" t="str">
        <f>IFERROR(INDEX('alimentação - Tabela 7.1'!$15:$15,
MATCH(TEXT('Tabela 7.1'!$A3542,"mmmm/aaaa"),'alimentação - Tabela 7.1'!$5:$5,0)+3), "")</f>
        <v/>
      </c>
      <c r="G3542" s="95" t="str">
        <f>IFERROR(INDEX('alimentação - Tabela 7.1'!$15:$15,
MATCH(TEXT('Tabela 7.1'!$A3542,"mmmm/aaaa"),'alimentação - Tabela 7.1'!$5:$5,0)+4), "")</f>
        <v/>
      </c>
    </row>
    <row r="3543" spans="1:7" ht="18" customHeight="1" x14ac:dyDescent="0.25">
      <c r="A3543" s="59" t="str">
        <f>IF(
   SUMPRODUCT(--('alimentação - Tabela 7.1'!$5:$5=TEXT(DATE(2020,INT((ROW(A3541)-1)/33)+1,1),"mmmm/aaaa"))) &gt; 0,
   TEXT(DATE(2020,INT((ROW(A3541)-1)/33)+1,1),"mmm/aa"),
   ""
)</f>
        <v/>
      </c>
      <c r="B3543" s="61" t="str">
        <f>IF(A3543&lt;&gt;"", 'alimentação - Tabela 7.1'!$B$16, "" )</f>
        <v/>
      </c>
      <c r="C3543" s="62" t="str">
        <f>IFERROR(INDEX('alimentação - Tabela 7.1'!$16:$16,
MATCH(TEXT('Tabela 7.1'!A3543,"mmmm/aaaa"),'alimentação - Tabela 7.1'!$5:$5,0)), "")</f>
        <v/>
      </c>
      <c r="D3543" s="62" t="str">
        <f>IFERROR(INDEX('alimentação - Tabela 7.1'!$16:$16,
MATCH(TEXT('Tabela 7.1'!$A3543,"mmmm/aaaa"),'alimentação - Tabela 7.1'!$5:$5,0)+1), "")</f>
        <v/>
      </c>
      <c r="E3543" s="62" t="str">
        <f>IFERROR(INDEX('alimentação - Tabela 7.1'!$16:$16,
MATCH(TEXT('Tabela 7.1'!$A3543,"mmmm/aaaa"),'alimentação - Tabela 7.1'!$5:$5,0)+2), "")</f>
        <v/>
      </c>
      <c r="F3543" s="62" t="str">
        <f>IFERROR(INDEX('alimentação - Tabela 7.1'!$16:$16,
MATCH(TEXT('Tabela 7.1'!$A3543,"mmmm/aaaa"),'alimentação - Tabela 7.1'!$5:$5,0)+3), "")</f>
        <v/>
      </c>
      <c r="G3543" s="95" t="str">
        <f>IFERROR(INDEX('alimentação - Tabela 7.1'!$16:$16,
MATCH(TEXT('Tabela 7.1'!$A3543,"mmmm/aaaa"),'alimentação - Tabela 7.1'!$5:$5,0)+4), "")</f>
        <v/>
      </c>
    </row>
    <row r="3544" spans="1:7" ht="18" customHeight="1" x14ac:dyDescent="0.25">
      <c r="A3544" s="59" t="str">
        <f>IF(
   SUMPRODUCT(--('alimentação - Tabela 7.1'!$5:$5=TEXT(DATE(2020,INT((ROW(A3542)-1)/33)+1,1),"mmmm/aaaa"))) &gt; 0,
   TEXT(DATE(2020,INT((ROW(A3542)-1)/33)+1,1),"mmm/aa"),
   ""
)</f>
        <v/>
      </c>
      <c r="B3544" s="61" t="str">
        <f>IF(A3544&lt;&gt;"", 'alimentação - Tabela 7.1'!$B$17, "" )</f>
        <v/>
      </c>
      <c r="C3544" s="62" t="str">
        <f>IFERROR(INDEX('alimentação - Tabela 7.1'!$17:$17,
MATCH(TEXT('Tabela 7.1'!A3544,"mmmm/aaaa"),'alimentação - Tabela 7.1'!$5:$5,0)), "")</f>
        <v/>
      </c>
      <c r="D3544" s="62" t="str">
        <f>IFERROR(INDEX('alimentação - Tabela 7.1'!$17:$17,
MATCH(TEXT('Tabela 7.1'!$A3544,"mmmm/aaaa"),'alimentação - Tabela 7.1'!$5:$5,0)+1), "")</f>
        <v/>
      </c>
      <c r="E3544" s="62" t="str">
        <f>IFERROR(INDEX('alimentação - Tabela 7.1'!$17:$17,
MATCH(TEXT('Tabela 7.1'!$A3544,"mmmm/aaaa"),'alimentação - Tabela 7.1'!$5:$5,0)+2), "")</f>
        <v/>
      </c>
      <c r="F3544" s="62" t="str">
        <f>IFERROR(INDEX('alimentação - Tabela 7.1'!$17:$17,
MATCH(TEXT('Tabela 7.1'!$A3544,"mmmm/aaaa"),'alimentação - Tabela 7.1'!$5:$5,0)+3), "")</f>
        <v/>
      </c>
      <c r="G3544" s="95" t="str">
        <f>IFERROR(INDEX('alimentação - Tabela 7.1'!$17:$17,
MATCH(TEXT('Tabela 7.1'!$A3544,"mmmm/aaaa"),'alimentação - Tabela 7.1'!$5:$5,0)+4), "")</f>
        <v/>
      </c>
    </row>
    <row r="3545" spans="1:7" ht="18" customHeight="1" x14ac:dyDescent="0.25">
      <c r="A3545" s="59" t="str">
        <f>IF(
   SUMPRODUCT(--('alimentação - Tabela 7.1'!$5:$5=TEXT(DATE(2020,INT((ROW(A3543)-1)/33)+1,1),"mmmm/aaaa"))) &gt; 0,
   TEXT(DATE(2020,INT((ROW(A3543)-1)/33)+1,1),"mmm/aa"),
   ""
)</f>
        <v/>
      </c>
      <c r="B3545" s="61" t="str">
        <f>IF(A3545&lt;&gt;"", 'alimentação - Tabela 7.1'!$B$18, "" )</f>
        <v/>
      </c>
      <c r="C3545" s="62" t="str">
        <f>IFERROR(INDEX('alimentação - Tabela 7.1'!$18:$18,
MATCH(TEXT('Tabela 7.1'!A3545,"mmmm/aaaa"),'alimentação - Tabela 7.1'!$5:$5,0)), "")</f>
        <v/>
      </c>
      <c r="D3545" s="62" t="str">
        <f>IFERROR(INDEX('alimentação - Tabela 7.1'!$18:$18,
MATCH(TEXT('Tabela 7.1'!$A3545,"mmmm/aaaa"),'alimentação - Tabela 7.1'!$5:$5,0)+1), "")</f>
        <v/>
      </c>
      <c r="E3545" s="62" t="str">
        <f>IFERROR(INDEX('alimentação - Tabela 7.1'!$18:$18,
MATCH(TEXT('Tabela 7.1'!$A3545,"mmmm/aaaa"),'alimentação - Tabela 7.1'!$5:$5,0)+2), "")</f>
        <v/>
      </c>
      <c r="F3545" s="62" t="str">
        <f>IFERROR(INDEX('alimentação - Tabela 7.1'!$18:$18,
MATCH(TEXT('Tabela 7.1'!$A3545,"mmmm/aaaa"),'alimentação - Tabela 7.1'!$5:$5,0)+3), "")</f>
        <v/>
      </c>
      <c r="G3545" s="95" t="str">
        <f>IFERROR(INDEX('alimentação - Tabela 7.1'!$18:$18,
MATCH(TEXT('Tabela 7.1'!$A3545,"mmmm/aaaa"),'alimentação - Tabela 7.1'!$5:$5,0)+4), "")</f>
        <v/>
      </c>
    </row>
    <row r="3546" spans="1:7" ht="18" customHeight="1" x14ac:dyDescent="0.25">
      <c r="A3546" s="59" t="str">
        <f>IF(
   SUMPRODUCT(--('alimentação - Tabela 7.1'!$5:$5=TEXT(DATE(2020,INT((ROW(A3544)-1)/33)+1,1),"mmmm/aaaa"))) &gt; 0,
   TEXT(DATE(2020,INT((ROW(A3544)-1)/33)+1,1),"mmm/aa"),
   ""
)</f>
        <v/>
      </c>
      <c r="B3546" s="61" t="str">
        <f>IF(A3546&lt;&gt;"", 'alimentação - Tabela 7.1'!$B$19, "" )</f>
        <v/>
      </c>
      <c r="C3546" s="62" t="str">
        <f>IFERROR(INDEX('alimentação - Tabela 7.1'!$19:$19,
MATCH(TEXT('Tabela 7.1'!A3546,"mmmm/aaaa"),'alimentação - Tabela 7.1'!$5:$5,0)), "")</f>
        <v/>
      </c>
      <c r="D3546" s="62" t="str">
        <f>IFERROR(INDEX('alimentação - Tabela 7.1'!$19:$19,
MATCH(TEXT('Tabela 7.1'!$A3546,"mmmm/aaaa"),'alimentação - Tabela 7.1'!$5:$5,0)+1), "")</f>
        <v/>
      </c>
      <c r="E3546" s="62" t="str">
        <f>IFERROR(INDEX('alimentação - Tabela 7.1'!$19:$19,
MATCH(TEXT('Tabela 7.1'!$A3546,"mmmm/aaaa"),'alimentação - Tabela 7.1'!$5:$5,0)+2), "")</f>
        <v/>
      </c>
      <c r="F3546" s="62" t="str">
        <f>IFERROR(INDEX('alimentação - Tabela 7.1'!$19:$19,
MATCH(TEXT('Tabela 7.1'!$A3546,"mmmm/aaaa"),'alimentação - Tabela 7.1'!$5:$5,0)+3), "")</f>
        <v/>
      </c>
      <c r="G3546" s="95" t="str">
        <f>IFERROR(INDEX('alimentação - Tabela 7.1'!$19:$19,
MATCH(TEXT('Tabela 7.1'!$A3546,"mmmm/aaaa"),'alimentação - Tabela 7.1'!$5:$5,0)+4), "")</f>
        <v/>
      </c>
    </row>
    <row r="3547" spans="1:7" ht="18" customHeight="1" x14ac:dyDescent="0.25">
      <c r="A3547" s="59" t="str">
        <f>IF(
   SUMPRODUCT(--('alimentação - Tabela 7.1'!$5:$5=TEXT(DATE(2020,INT((ROW(A3545)-1)/33)+1,1),"mmmm/aaaa"))) &gt; 0,
   TEXT(DATE(2020,INT((ROW(A3545)-1)/33)+1,1),"mmm/aa"),
   ""
)</f>
        <v/>
      </c>
      <c r="B3547" s="61" t="str">
        <f>IF(A3547&lt;&gt;"", 'alimentação - Tabela 7.1'!$B$20, "" )</f>
        <v/>
      </c>
      <c r="C3547" s="62" t="str">
        <f>IFERROR(INDEX('alimentação - Tabela 7.1'!$20:$20,
MATCH(TEXT('Tabela 7.1'!A3547,"mmmm/aaaa"),'alimentação - Tabela 7.1'!$5:$5,0)), "")</f>
        <v/>
      </c>
      <c r="D3547" s="62" t="str">
        <f>IFERROR(INDEX('alimentação - Tabela 7.1'!$20:$20,
MATCH(TEXT('Tabela 7.1'!$A3547,"mmmm/aaaa"),'alimentação - Tabela 7.1'!$5:$5,0)+1), "")</f>
        <v/>
      </c>
      <c r="E3547" s="62" t="str">
        <f>IFERROR(INDEX('alimentação - Tabela 7.1'!$20:$20,
MATCH(TEXT('Tabela 7.1'!$A3547,"mmmm/aaaa"),'alimentação - Tabela 7.1'!$5:$5,0)+2), "")</f>
        <v/>
      </c>
      <c r="F3547" s="62" t="str">
        <f>IFERROR(INDEX('alimentação - Tabela 7.1'!$20:$20,
MATCH(TEXT('Tabela 7.1'!$A3547,"mmmm/aaaa"),'alimentação - Tabela 7.1'!$5:$5,0)+3), "")</f>
        <v/>
      </c>
      <c r="G3547" s="95" t="str">
        <f>IFERROR(INDEX('alimentação - Tabela 7.1'!$20:$20,
MATCH(TEXT('Tabela 7.1'!$A3547,"mmmm/aaaa"),'alimentação - Tabela 7.1'!$5:$5,0)+4), "")</f>
        <v/>
      </c>
    </row>
    <row r="3548" spans="1:7" ht="18" customHeight="1" x14ac:dyDescent="0.25">
      <c r="A3548" s="59" t="str">
        <f>IF(
   SUMPRODUCT(--('alimentação - Tabela 7.1'!$5:$5=TEXT(DATE(2020,INT((ROW(A3546)-1)/33)+1,1),"mmmm/aaaa"))) &gt; 0,
   TEXT(DATE(2020,INT((ROW(A3546)-1)/33)+1,1),"mmm/aa"),
   ""
)</f>
        <v/>
      </c>
      <c r="B3548" s="61" t="str">
        <f>IF(A3548&lt;&gt;"", 'alimentação - Tabela 7.1'!$B$21, "" )</f>
        <v/>
      </c>
      <c r="C3548" s="62" t="str">
        <f>IFERROR(INDEX('alimentação - Tabela 7.1'!$21:$21,
MATCH(TEXT('Tabela 7.1'!A3548,"mmmm/aaaa"),'alimentação - Tabela 7.1'!$5:$5,0)), "")</f>
        <v/>
      </c>
      <c r="D3548" s="62" t="str">
        <f>IFERROR(INDEX('alimentação - Tabela 7.1'!$21:$21,
MATCH(TEXT('Tabela 7.1'!$A3548,"mmmm/aaaa"),'alimentação - Tabela 7.1'!$5:$5,0)+1), "")</f>
        <v/>
      </c>
      <c r="E3548" s="62" t="str">
        <f>IFERROR(INDEX('alimentação - Tabela 7.1'!$21:$21,
MATCH(TEXT('Tabela 7.1'!$A3548,"mmmm/aaaa"),'alimentação - Tabela 7.1'!$5:$5,0)+2), "")</f>
        <v/>
      </c>
      <c r="F3548" s="62" t="str">
        <f>IFERROR(INDEX('alimentação - Tabela 7.1'!$21:$21,
MATCH(TEXT('Tabela 7.1'!$A3548,"mmmm/aaaa"),'alimentação - Tabela 7.1'!$5:$5,0)+3), "")</f>
        <v/>
      </c>
      <c r="G3548" s="95" t="str">
        <f>IFERROR(INDEX('alimentação - Tabela 7.1'!$21:$21,
MATCH(TEXT('Tabela 7.1'!$A3548,"mmmm/aaaa"),'alimentação - Tabela 7.1'!$5:$5,0)+4), "")</f>
        <v/>
      </c>
    </row>
    <row r="3549" spans="1:7" ht="18" customHeight="1" x14ac:dyDescent="0.25">
      <c r="A3549" s="59" t="str">
        <f>IF(
   SUMPRODUCT(--('alimentação - Tabela 7.1'!$5:$5=TEXT(DATE(2020,INT((ROW(A3547)-1)/33)+1,1),"mmmm/aaaa"))) &gt; 0,
   TEXT(DATE(2020,INT((ROW(A3547)-1)/33)+1,1),"mmm/aa"),
   ""
)</f>
        <v/>
      </c>
      <c r="B3549" s="61" t="str">
        <f>IF(A3549&lt;&gt;"", 'alimentação - Tabela 7.1'!$B$22, "" )</f>
        <v/>
      </c>
      <c r="C3549" s="62" t="str">
        <f>IFERROR(INDEX('alimentação - Tabela 7.1'!$22:$22,
MATCH(TEXT('Tabela 7.1'!A3549,"mmmm/aaaa"),'alimentação - Tabela 7.1'!$5:$5,0)), "")</f>
        <v/>
      </c>
      <c r="D3549" s="62" t="str">
        <f>IFERROR(INDEX('alimentação - Tabela 7.1'!$22:$22,
MATCH(TEXT('Tabela 7.1'!$A3549,"mmmm/aaaa"),'alimentação - Tabela 7.1'!$5:$5,0)+1), "")</f>
        <v/>
      </c>
      <c r="E3549" s="62" t="str">
        <f>IFERROR(INDEX('alimentação - Tabela 7.1'!$22:$22,
MATCH(TEXT('Tabela 7.1'!$A3549,"mmmm/aaaa"),'alimentação - Tabela 7.1'!$5:$5,0)+2), "")</f>
        <v/>
      </c>
      <c r="F3549" s="62" t="str">
        <f>IFERROR(INDEX('alimentação - Tabela 7.1'!$22:$22,
MATCH(TEXT('Tabela 7.1'!$A3549,"mmmm/aaaa"),'alimentação - Tabela 7.1'!$5:$5,0)+3), "")</f>
        <v/>
      </c>
      <c r="G3549" s="95" t="str">
        <f>IFERROR(INDEX('alimentação - Tabela 7.1'!$22:$22,
MATCH(TEXT('Tabela 7.1'!$A3549,"mmmm/aaaa"),'alimentação - Tabela 7.1'!$5:$5,0)+4), "")</f>
        <v/>
      </c>
    </row>
    <row r="3550" spans="1:7" ht="18" customHeight="1" x14ac:dyDescent="0.25">
      <c r="A3550" s="59" t="str">
        <f>IF(
   SUMPRODUCT(--('alimentação - Tabela 7.1'!$5:$5=TEXT(DATE(2020,INT((ROW(A3548)-1)/33)+1,1),"mmmm/aaaa"))) &gt; 0,
   TEXT(DATE(2020,INT((ROW(A3548)-1)/33)+1,1),"mmm/aa"),
   ""
)</f>
        <v/>
      </c>
      <c r="B3550" s="61" t="str">
        <f>IF(A3550&lt;&gt;"", 'alimentação - Tabela 7.1'!$B$23, "" )</f>
        <v/>
      </c>
      <c r="C3550" s="62" t="str">
        <f>IFERROR(INDEX('alimentação - Tabela 7.1'!$23:$23,
MATCH(TEXT('Tabela 7.1'!A3550,"mmmm/aaaa"),'alimentação - Tabela 7.1'!$5:$5,0)), "")</f>
        <v/>
      </c>
      <c r="D3550" s="62" t="str">
        <f>IFERROR(INDEX('alimentação - Tabela 7.1'!$23:$23,
MATCH(TEXT('Tabela 7.1'!$A3550,"mmmm/aaaa"),'alimentação - Tabela 7.1'!$5:$5,0)+1), "")</f>
        <v/>
      </c>
      <c r="E3550" s="62" t="str">
        <f>IFERROR(INDEX('alimentação - Tabela 7.1'!$23:$23,
MATCH(TEXT('Tabela 7.1'!$A3550,"mmmm/aaaa"),'alimentação - Tabela 7.1'!$5:$5,0)+2), "")</f>
        <v/>
      </c>
      <c r="F3550" s="62" t="str">
        <f>IFERROR(INDEX('alimentação - Tabela 7.1'!$23:$23,
MATCH(TEXT('Tabela 7.1'!$A3550,"mmmm/aaaa"),'alimentação - Tabela 7.1'!$5:$5,0)+3), "")</f>
        <v/>
      </c>
      <c r="G3550" s="95" t="str">
        <f>IFERROR(INDEX('alimentação - Tabela 7.1'!$23:$23,
MATCH(TEXT('Tabela 7.1'!$A3550,"mmmm/aaaa"),'alimentação - Tabela 7.1'!$5:$5,0)+4), "")</f>
        <v/>
      </c>
    </row>
    <row r="3551" spans="1:7" ht="18" customHeight="1" x14ac:dyDescent="0.25">
      <c r="A3551" s="59" t="str">
        <f>IF(
   SUMPRODUCT(--('alimentação - Tabela 7.1'!$5:$5=TEXT(DATE(2020,INT((ROW(A3549)-1)/33)+1,1),"mmmm/aaaa"))) &gt; 0,
   TEXT(DATE(2020,INT((ROW(A3549)-1)/33)+1,1),"mmm/aa"),
   ""
)</f>
        <v/>
      </c>
      <c r="B3551" s="61" t="str">
        <f>IF(A3551&lt;&gt;"", 'alimentação - Tabela 7.1'!$B$24, "" )</f>
        <v/>
      </c>
      <c r="C3551" s="62" t="str">
        <f>IFERROR(INDEX('alimentação - Tabela 7.1'!$24:$24,
MATCH(TEXT('Tabela 7.1'!A3551,"mmmm/aaaa"),'alimentação - Tabela 7.1'!$5:$5,0)), "")</f>
        <v/>
      </c>
      <c r="D3551" s="62" t="str">
        <f>IFERROR(INDEX('alimentação - Tabela 7.1'!$24:$24,
MATCH(TEXT('Tabela 7.1'!$A3551,"mmmm/aaaa"),'alimentação - Tabela 7.1'!$5:$5,0)+1), "")</f>
        <v/>
      </c>
      <c r="E3551" s="62" t="str">
        <f>IFERROR(INDEX('alimentação - Tabela 7.1'!$24:$24,
MATCH(TEXT('Tabela 7.1'!$A3551,"mmmm/aaaa"),'alimentação - Tabela 7.1'!$5:$5,0)+2), "")</f>
        <v/>
      </c>
      <c r="F3551" s="62" t="str">
        <f>IFERROR(INDEX('alimentação - Tabela 7.1'!$24:$24,
MATCH(TEXT('Tabela 7.1'!$A3551,"mmmm/aaaa"),'alimentação - Tabela 7.1'!$5:$5,0)+3), "")</f>
        <v/>
      </c>
      <c r="G3551" s="95" t="str">
        <f>IFERROR(INDEX('alimentação - Tabela 7.1'!$24:$24,
MATCH(TEXT('Tabela 7.1'!$A3551,"mmmm/aaaa"),'alimentação - Tabela 7.1'!$5:$5,0)+4), "")</f>
        <v/>
      </c>
    </row>
    <row r="3552" spans="1:7" ht="18" customHeight="1" x14ac:dyDescent="0.25">
      <c r="A3552" s="59" t="str">
        <f>IF(
   SUMPRODUCT(--('alimentação - Tabela 7.1'!$5:$5=TEXT(DATE(2020,INT((ROW(A3550)-1)/33)+1,1),"mmmm/aaaa"))) &gt; 0,
   TEXT(DATE(2020,INT((ROW(A3550)-1)/33)+1,1),"mmm/aa"),
   ""
)</f>
        <v/>
      </c>
      <c r="B3552" s="61" t="str">
        <f>IF(A3552&lt;&gt;"", 'alimentação - Tabela 7.1'!$B$25, "" )</f>
        <v/>
      </c>
      <c r="C3552" s="62" t="str">
        <f>IFERROR(INDEX('alimentação - Tabela 7.1'!$25:$25,
MATCH(TEXT('Tabela 7.1'!A3552,"mmmm/aaaa"),'alimentação - Tabela 7.1'!$5:$5,0)), "")</f>
        <v/>
      </c>
      <c r="D3552" s="62" t="str">
        <f>IFERROR(INDEX('alimentação - Tabela 7.1'!$25:$25,
MATCH(TEXT('Tabela 7.1'!$A3552,"mmmm/aaaa"),'alimentação - Tabela 7.1'!$5:$5,0)+1), "")</f>
        <v/>
      </c>
      <c r="E3552" s="62" t="str">
        <f>IFERROR(INDEX('alimentação - Tabela 7.1'!$25:$25,
MATCH(TEXT('Tabela 7.1'!$A3552,"mmmm/aaaa"),'alimentação - Tabela 7.1'!$5:$5,0)+2), "")</f>
        <v/>
      </c>
      <c r="F3552" s="62" t="str">
        <f>IFERROR(INDEX('alimentação - Tabela 7.1'!$25:$25,
MATCH(TEXT('Tabela 7.1'!$A3552,"mmmm/aaaa"),'alimentação - Tabela 7.1'!$5:$5,0)+3), "")</f>
        <v/>
      </c>
      <c r="G3552" s="95" t="str">
        <f>IFERROR(INDEX('alimentação - Tabela 7.1'!$25:$25,
MATCH(TEXT('Tabela 7.1'!$A3552,"mmmm/aaaa"),'alimentação - Tabela 7.1'!$5:$5,0)+4), "")</f>
        <v/>
      </c>
    </row>
    <row r="3553" spans="1:7" ht="18" customHeight="1" x14ac:dyDescent="0.25">
      <c r="A3553" s="59" t="str">
        <f>IF(
   SUMPRODUCT(--('alimentação - Tabela 7.1'!$5:$5=TEXT(DATE(2020,INT((ROW(A3551)-1)/33)+1,1),"mmmm/aaaa"))) &gt; 0,
   TEXT(DATE(2020,INT((ROW(A3551)-1)/33)+1,1),"mmm/aa"),
   ""
)</f>
        <v/>
      </c>
      <c r="B3553" s="61" t="str">
        <f>IF(A3553&lt;&gt;"", 'alimentação - Tabela 7.1'!$B$26, "" )</f>
        <v/>
      </c>
      <c r="C3553" s="62" t="str">
        <f>IFERROR(INDEX('alimentação - Tabela 7.1'!$26:$26,
MATCH(TEXT('Tabela 7.1'!A3553,"mmmm/aaaa"),'alimentação - Tabela 7.1'!$5:$5,0)), "")</f>
        <v/>
      </c>
      <c r="D3553" s="62" t="str">
        <f>IFERROR(INDEX('alimentação - Tabela 7.1'!$26:$26,
MATCH(TEXT('Tabela 7.1'!$A3553,"mmmm/aaaa"),'alimentação - Tabela 7.1'!$5:$5,0)+1), "")</f>
        <v/>
      </c>
      <c r="E3553" s="62" t="str">
        <f>IFERROR(INDEX('alimentação - Tabela 7.1'!$26:$26,
MATCH(TEXT('Tabela 7.1'!$A3553,"mmmm/aaaa"),'alimentação - Tabela 7.1'!$5:$5,0)+2), "")</f>
        <v/>
      </c>
      <c r="F3553" s="62" t="str">
        <f>IFERROR(INDEX('alimentação - Tabela 7.1'!$26:$26,
MATCH(TEXT('Tabela 7.1'!$A3553,"mmmm/aaaa"),'alimentação - Tabela 7.1'!$5:$5,0)+3), "")</f>
        <v/>
      </c>
      <c r="G3553" s="95" t="str">
        <f>IFERROR(INDEX('alimentação - Tabela 7.1'!$26:$26,
MATCH(TEXT('Tabela 7.1'!$A3553,"mmmm/aaaa"),'alimentação - Tabela 7.1'!$5:$5,0)+4), "")</f>
        <v/>
      </c>
    </row>
    <row r="3554" spans="1:7" ht="18" customHeight="1" x14ac:dyDescent="0.25">
      <c r="A3554" s="59" t="str">
        <f>IF(
   SUMPRODUCT(--('alimentação - Tabela 7.1'!$5:$5=TEXT(DATE(2020,INT((ROW(A3552)-1)/33)+1,1),"mmmm/aaaa"))) &gt; 0,
   TEXT(DATE(2020,INT((ROW(A3552)-1)/33)+1,1),"mmm/aa"),
   ""
)</f>
        <v/>
      </c>
      <c r="B3554" s="61" t="str">
        <f>IF(A3554&lt;&gt;"", 'alimentação - Tabela 7.1'!$B$27, "" )</f>
        <v/>
      </c>
      <c r="C3554" s="62" t="str">
        <f>IFERROR(INDEX('alimentação - Tabela 7.1'!$27:$27,
MATCH(TEXT('Tabela 7.1'!A3554,"mmmm/aaaa"),'alimentação - Tabela 7.1'!$5:$5,0)), "")</f>
        <v/>
      </c>
      <c r="D3554" s="62" t="str">
        <f>IFERROR(INDEX('alimentação - Tabela 7.1'!$27:$27,
MATCH(TEXT('Tabela 7.1'!$A3554,"mmmm/aaaa"),'alimentação - Tabela 7.1'!$5:$5,0)+1), "")</f>
        <v/>
      </c>
      <c r="E3554" s="62" t="str">
        <f>IFERROR(INDEX('alimentação - Tabela 7.1'!$27:$27,
MATCH(TEXT('Tabela 7.1'!$A3554,"mmmm/aaaa"),'alimentação - Tabela 7.1'!$5:$5,0)+2), "")</f>
        <v/>
      </c>
      <c r="F3554" s="62" t="str">
        <f>IFERROR(INDEX('alimentação - Tabela 7.1'!$27:$27,
MATCH(TEXT('Tabela 7.1'!$A3554,"mmmm/aaaa"),'alimentação - Tabela 7.1'!$5:$5,0)+3), "")</f>
        <v/>
      </c>
      <c r="G3554" s="95" t="str">
        <f>IFERROR(INDEX('alimentação - Tabela 7.1'!$27:$27,
MATCH(TEXT('Tabela 7.1'!$A3554,"mmmm/aaaa"),'alimentação - Tabela 7.1'!$5:$5,0)+4), "")</f>
        <v/>
      </c>
    </row>
    <row r="3555" spans="1:7" ht="18" customHeight="1" x14ac:dyDescent="0.25">
      <c r="A3555" s="59" t="str">
        <f>IF(
   SUMPRODUCT(--('alimentação - Tabela 7.1'!$5:$5=TEXT(DATE(2020,INT((ROW(A3553)-1)/33)+1,1),"mmmm/aaaa"))) &gt; 0,
   TEXT(DATE(2020,INT((ROW(A3553)-1)/33)+1,1),"mmm/aa"),
   ""
)</f>
        <v/>
      </c>
      <c r="B3555" s="61" t="str">
        <f>IF(A3555&lt;&gt;"", 'alimentação - Tabela 7.1'!$B$28, "" )</f>
        <v/>
      </c>
      <c r="C3555" s="62" t="str">
        <f>IFERROR(INDEX('alimentação - Tabela 7.1'!$28:$28,
MATCH(TEXT('Tabela 7.1'!A3555,"mmmm/aaaa"),'alimentação - Tabela 7.1'!$5:$5,0)), "")</f>
        <v/>
      </c>
      <c r="D3555" s="62" t="str">
        <f>IFERROR(INDEX('alimentação - Tabela 7.1'!$28:$28,
MATCH(TEXT('Tabela 7.1'!$A3555,"mmmm/aaaa"),'alimentação - Tabela 7.1'!$5:$5,0)+1), "")</f>
        <v/>
      </c>
      <c r="E3555" s="62" t="str">
        <f>IFERROR(INDEX('alimentação - Tabela 7.1'!$28:$28,
MATCH(TEXT('Tabela 7.1'!$A3555,"mmmm/aaaa"),'alimentação - Tabela 7.1'!$5:$5,0)+2), "")</f>
        <v/>
      </c>
      <c r="F3555" s="62" t="str">
        <f>IFERROR(INDEX('alimentação - Tabela 7.1'!$28:$28,
MATCH(TEXT('Tabela 7.1'!$A3555,"mmmm/aaaa"),'alimentação - Tabela 7.1'!$5:$5,0)+3), "")</f>
        <v/>
      </c>
      <c r="G3555" s="95" t="str">
        <f>IFERROR(INDEX('alimentação - Tabela 7.1'!$28:$28,
MATCH(TEXT('Tabela 7.1'!$A3555,"mmmm/aaaa"),'alimentação - Tabela 7.1'!$5:$5,0)+4), "")</f>
        <v/>
      </c>
    </row>
    <row r="3556" spans="1:7" ht="18" customHeight="1" x14ac:dyDescent="0.25">
      <c r="A3556" s="59" t="str">
        <f>IF(
   SUMPRODUCT(--('alimentação - Tabela 7.1'!$5:$5=TEXT(DATE(2020,INT((ROW(A3554)-1)/33)+1,1),"mmmm/aaaa"))) &gt; 0,
   TEXT(DATE(2020,INT((ROW(A3554)-1)/33)+1,1),"mmm/aa"),
   ""
)</f>
        <v/>
      </c>
      <c r="B3556" s="61" t="str">
        <f>IF(A3556&lt;&gt;"", 'alimentação - Tabela 7.1'!$B$29, "" )</f>
        <v/>
      </c>
      <c r="C3556" s="62" t="str">
        <f>IFERROR(INDEX('alimentação - Tabela 7.1'!$29:$29,
MATCH(TEXT('Tabela 7.1'!A3556,"mmmm/aaaa"),'alimentação - Tabela 7.1'!$5:$5,0)), "")</f>
        <v/>
      </c>
      <c r="D3556" s="62" t="str">
        <f>IFERROR(INDEX('alimentação - Tabela 7.1'!$29:$29,
MATCH(TEXT('Tabela 7.1'!$A3556,"mmmm/aaaa"),'alimentação - Tabela 7.1'!$5:$5,0)+1), "")</f>
        <v/>
      </c>
      <c r="E3556" s="62" t="str">
        <f>IFERROR(INDEX('alimentação - Tabela 7.1'!$29:$29,
MATCH(TEXT('Tabela 7.1'!$A3556,"mmmm/aaaa"),'alimentação - Tabela 7.1'!$5:$5,0)+2), "")</f>
        <v/>
      </c>
      <c r="F3556" s="62" t="str">
        <f>IFERROR(INDEX('alimentação - Tabela 7.1'!$29:$29,
MATCH(TEXT('Tabela 7.1'!$A3556,"mmmm/aaaa"),'alimentação - Tabela 7.1'!$5:$5,0)+3), "")</f>
        <v/>
      </c>
      <c r="G3556" s="95" t="str">
        <f>IFERROR(INDEX('alimentação - Tabela 7.1'!$29:$29,
MATCH(TEXT('Tabela 7.1'!$A3556,"mmmm/aaaa"),'alimentação - Tabela 7.1'!$5:$5,0)+4), "")</f>
        <v/>
      </c>
    </row>
    <row r="3557" spans="1:7" ht="18" customHeight="1" x14ac:dyDescent="0.25">
      <c r="A3557" s="59" t="str">
        <f>IF(
   SUMPRODUCT(--('alimentação - Tabela 7.1'!$5:$5=TEXT(DATE(2020,INT((ROW(A3555)-1)/33)+1,1),"mmmm/aaaa"))) &gt; 0,
   TEXT(DATE(2020,INT((ROW(A3555)-1)/33)+1,1),"mmm/aa"),
   ""
)</f>
        <v/>
      </c>
      <c r="B3557" s="61" t="str">
        <f>IF(A3557&lt;&gt;"", 'alimentação - Tabela 7.1'!$B$30, "" )</f>
        <v/>
      </c>
      <c r="C3557" s="62" t="str">
        <f>IFERROR(INDEX('alimentação - Tabela 7.1'!$30:$30,
MATCH(TEXT('Tabela 7.1'!A3557,"mmmm/aaaa"),'alimentação - Tabela 7.1'!$5:$5,0)), "")</f>
        <v/>
      </c>
      <c r="D3557" s="62" t="str">
        <f>IFERROR(INDEX('alimentação - Tabela 7.1'!$30:$30,
MATCH(TEXT('Tabela 7.1'!$A3557,"mmmm/aaaa"),'alimentação - Tabela 7.1'!$5:$5,0)+1), "")</f>
        <v/>
      </c>
      <c r="E3557" s="62" t="str">
        <f>IFERROR(INDEX('alimentação - Tabela 7.1'!$30:$30,
MATCH(TEXT('Tabela 7.1'!$A3557,"mmmm/aaaa"),'alimentação - Tabela 7.1'!$5:$5,0)+2), "")</f>
        <v/>
      </c>
      <c r="F3557" s="62" t="str">
        <f>IFERROR(INDEX('alimentação - Tabela 7.1'!$30:$30,
MATCH(TEXT('Tabela 7.1'!$A3557,"mmmm/aaaa"),'alimentação - Tabela 7.1'!$5:$5,0)+3), "")</f>
        <v/>
      </c>
      <c r="G3557" s="95" t="str">
        <f>IFERROR(INDEX('alimentação - Tabela 7.1'!$30:$30,
MATCH(TEXT('Tabela 7.1'!$A3557,"mmmm/aaaa"),'alimentação - Tabela 7.1'!$5:$5,0)+4), "")</f>
        <v/>
      </c>
    </row>
    <row r="3558" spans="1:7" ht="18" customHeight="1" x14ac:dyDescent="0.25">
      <c r="A3558" s="59" t="str">
        <f>IF(
   SUMPRODUCT(--('alimentação - Tabela 7.1'!$5:$5=TEXT(DATE(2020,INT((ROW(A3556)-1)/33)+1,1),"mmmm/aaaa"))) &gt; 0,
   TEXT(DATE(2020,INT((ROW(A3556)-1)/33)+1,1),"mmm/aa"),
   ""
)</f>
        <v/>
      </c>
      <c r="B3558" s="61" t="str">
        <f>IF(A3558&lt;&gt;"", 'alimentação - Tabela 7.1'!$B$31, "" )</f>
        <v/>
      </c>
      <c r="C3558" s="62" t="str">
        <f>IFERROR(INDEX('alimentação - Tabela 7.1'!$31:$31,
MATCH(TEXT('Tabela 7.1'!A3558,"mmmm/aaaa"),'alimentação - Tabela 7.1'!$5:$5,0)), "")</f>
        <v/>
      </c>
      <c r="D3558" s="62" t="str">
        <f>IFERROR(INDEX('alimentação - Tabela 7.1'!$31:$31,
MATCH(TEXT('Tabela 7.1'!$A3558,"mmmm/aaaa"),'alimentação - Tabela 7.1'!$5:$5,0)+1), "")</f>
        <v/>
      </c>
      <c r="E3558" s="62" t="str">
        <f>IFERROR(INDEX('alimentação - Tabela 7.1'!$31:$31,
MATCH(TEXT('Tabela 7.1'!$A3558,"mmmm/aaaa"),'alimentação - Tabela 7.1'!$5:$5,0)+2), "")</f>
        <v/>
      </c>
      <c r="F3558" s="62" t="str">
        <f>IFERROR(INDEX('alimentação - Tabela 7.1'!$31:$31,
MATCH(TEXT('Tabela 7.1'!$A3558,"mmmm/aaaa"),'alimentação - Tabela 7.1'!$5:$5,0)+3), "")</f>
        <v/>
      </c>
      <c r="G3558" s="95" t="str">
        <f>IFERROR(INDEX('alimentação - Tabela 7.1'!$31:$31,
MATCH(TEXT('Tabela 7.1'!$A3558,"mmmm/aaaa"),'alimentação - Tabela 7.1'!$5:$5,0)+4), "")</f>
        <v/>
      </c>
    </row>
    <row r="3559" spans="1:7" ht="18" customHeight="1" x14ac:dyDescent="0.25">
      <c r="A3559" s="59" t="str">
        <f>IF(
   SUMPRODUCT(--('alimentação - Tabela 7.1'!$5:$5=TEXT(DATE(2020,INT((ROW(A3557)-1)/33)+1,1),"mmmm/aaaa"))) &gt; 0,
   TEXT(DATE(2020,INT((ROW(A3557)-1)/33)+1,1),"mmm/aa"),
   ""
)</f>
        <v/>
      </c>
      <c r="B3559" s="61" t="str">
        <f>IF(A3559&lt;&gt;"", 'alimentação - Tabela 7.1'!$B$32, "" )</f>
        <v/>
      </c>
      <c r="C3559" s="62" t="str">
        <f>IFERROR(INDEX('alimentação - Tabela 7.1'!$32:$32,
MATCH(TEXT('Tabela 7.1'!A3559,"mmmm/aaaa"),'alimentação - Tabela 7.1'!$5:$5,0)), "")</f>
        <v/>
      </c>
      <c r="D3559" s="62" t="str">
        <f>IFERROR(INDEX('alimentação - Tabela 7.1'!$32:$32,
MATCH(TEXT('Tabela 7.1'!$A3559,"mmmm/aaaa"),'alimentação - Tabela 7.1'!$5:$5,0)+1), "")</f>
        <v/>
      </c>
      <c r="E3559" s="62" t="str">
        <f>IFERROR(INDEX('alimentação - Tabela 7.1'!$32:$32,
MATCH(TEXT('Tabela 7.1'!$A3559,"mmmm/aaaa"),'alimentação - Tabela 7.1'!$5:$5,0)+2), "")</f>
        <v/>
      </c>
      <c r="F3559" s="62" t="str">
        <f>IFERROR(INDEX('alimentação - Tabela 7.1'!$32:$32,
MATCH(TEXT('Tabela 7.1'!$A3559,"mmmm/aaaa"),'alimentação - Tabela 7.1'!$5:$5,0)+3), "")</f>
        <v/>
      </c>
      <c r="G3559" s="95" t="str">
        <f>IFERROR(INDEX('alimentação - Tabela 7.1'!$32:$32,
MATCH(TEXT('Tabela 7.1'!$A3559,"mmmm/aaaa"),'alimentação - Tabela 7.1'!$5:$5,0)+4), "")</f>
        <v/>
      </c>
    </row>
    <row r="3560" spans="1:7" ht="18" customHeight="1" x14ac:dyDescent="0.25">
      <c r="A3560" s="59" t="str">
        <f>IF(
   SUMPRODUCT(--('alimentação - Tabela 7.1'!$5:$5=TEXT(DATE(2020,INT((ROW(A3558)-1)/33)+1,1),"mmmm/aaaa"))) &gt; 0,
   TEXT(DATE(2020,INT((ROW(A3558)-1)/33)+1,1),"mmm/aa"),
   ""
)</f>
        <v/>
      </c>
      <c r="B3560" s="61" t="str">
        <f>IF(A3560&lt;&gt;"", 'alimentação - Tabela 7.1'!$B$33, "" )</f>
        <v/>
      </c>
      <c r="C3560" s="62" t="str">
        <f>IFERROR(INDEX('alimentação - Tabela 7.1'!$33:$33,
MATCH(TEXT('Tabela 7.1'!A3560,"mmmm/aaaa"),'alimentação - Tabela 7.1'!$5:$5,0)), "")</f>
        <v/>
      </c>
      <c r="D3560" s="62" t="str">
        <f>IFERROR(INDEX('alimentação - Tabela 7.1'!$33:$33,
MATCH(TEXT('Tabela 7.1'!$A3560,"mmmm/aaaa"),'alimentação - Tabela 7.1'!$5:$5,0)+1), "")</f>
        <v/>
      </c>
      <c r="E3560" s="62" t="str">
        <f>IFERROR(INDEX('alimentação - Tabela 7.1'!$33:$33,
MATCH(TEXT('Tabela 7.1'!$A3560,"mmmm/aaaa"),'alimentação - Tabela 7.1'!$5:$5,0)+2), "")</f>
        <v/>
      </c>
      <c r="F3560" s="62" t="str">
        <f>IFERROR(INDEX('alimentação - Tabela 7.1'!$33:$33,
MATCH(TEXT('Tabela 7.1'!$A3560,"mmmm/aaaa"),'alimentação - Tabela 7.1'!$5:$5,0)+3), "")</f>
        <v/>
      </c>
      <c r="G3560" s="95" t="str">
        <f>IFERROR(INDEX('alimentação - Tabela 7.1'!$33:$33,
MATCH(TEXT('Tabela 7.1'!$A3560,"mmmm/aaaa"),'alimentação - Tabela 7.1'!$5:$5,0)+4), "")</f>
        <v/>
      </c>
    </row>
    <row r="3561" spans="1:7" ht="18" customHeight="1" x14ac:dyDescent="0.25">
      <c r="A3561" s="59" t="str">
        <f>IF(
   SUMPRODUCT(--('alimentação - Tabela 7.1'!$5:$5=TEXT(DATE(2020,INT((ROW(A3559)-1)/33)+1,1),"mmmm/aaaa"))) &gt; 0,
   TEXT(DATE(2020,INT((ROW(A3559)-1)/33)+1,1),"mmm/aa"),
   ""
)</f>
        <v/>
      </c>
      <c r="B3561" s="61" t="str">
        <f>IF(A3561&lt;&gt;"", 'alimentação - Tabela 7.1'!$B$34, "" )</f>
        <v/>
      </c>
      <c r="C3561" s="62" t="str">
        <f>IFERROR(INDEX('alimentação - Tabela 7.1'!$34:$34,
MATCH(TEXT('Tabela 7.1'!A3561,"mmmm/aaaa"),'alimentação - Tabela 7.1'!$5:$5,0)), "")</f>
        <v/>
      </c>
      <c r="D3561" s="62" t="str">
        <f>IFERROR(INDEX('alimentação - Tabela 7.1'!$34:$34,
MATCH(TEXT('Tabela 7.1'!$A3561,"mmmm/aaaa"),'alimentação - Tabela 7.1'!$5:$5,0)+1), "")</f>
        <v/>
      </c>
      <c r="E3561" s="62" t="str">
        <f>IFERROR(INDEX('alimentação - Tabela 7.1'!$34:$34,
MATCH(TEXT('Tabela 7.1'!$A3561,"mmmm/aaaa"),'alimentação - Tabela 7.1'!$5:$5,0)+2), "")</f>
        <v/>
      </c>
      <c r="F3561" s="62" t="str">
        <f>IFERROR(INDEX('alimentação - Tabela 7.1'!$34:$34,
MATCH(TEXT('Tabela 7.1'!$A3561,"mmmm/aaaa"),'alimentação - Tabela 7.1'!$5:$5,0)+3), "")</f>
        <v/>
      </c>
      <c r="G3561" s="95" t="str">
        <f>IFERROR(INDEX('alimentação - Tabela 7.1'!$34:$34,
MATCH(TEXT('Tabela 7.1'!$A3561,"mmmm/aaaa"),'alimentação - Tabela 7.1'!$5:$5,0)+4), "")</f>
        <v/>
      </c>
    </row>
    <row r="3562" spans="1:7" ht="18" customHeight="1" x14ac:dyDescent="0.25">
      <c r="A3562" s="59" t="str">
        <f>IF(
   SUMPRODUCT(--('alimentação - Tabela 7.1'!$5:$5=TEXT(DATE(2020,INT((ROW(A3560)-1)/33)+1,1),"mmmm/aaaa"))) &gt; 0,
   TEXT(DATE(2020,INT((ROW(A3560)-1)/33)+1,1),"mmm/aa"),
   ""
)</f>
        <v/>
      </c>
      <c r="B3562" s="61" t="str">
        <f>IF(A3562&lt;&gt;"", 'alimentação - Tabela 7.1'!$B$35, "" )</f>
        <v/>
      </c>
      <c r="C3562" s="62" t="str">
        <f>IFERROR(INDEX('alimentação - Tabela 7.1'!$35:$35,
MATCH(TEXT('Tabela 7.1'!A3562,"mmmm/aaaa"),'alimentação - Tabela 7.1'!$5:$5,0)), "")</f>
        <v/>
      </c>
      <c r="D3562" s="62" t="str">
        <f>IFERROR(INDEX('alimentação - Tabela 7.1'!$35:$35,
MATCH(TEXT('Tabela 7.1'!$A3562,"mmmm/aaaa"),'alimentação - Tabela 7.1'!$5:$5,0)+1), "")</f>
        <v/>
      </c>
      <c r="E3562" s="62" t="str">
        <f>IFERROR(INDEX('alimentação - Tabela 7.1'!$35:$35,
MATCH(TEXT('Tabela 7.1'!$A3562,"mmmm/aaaa"),'alimentação - Tabela 7.1'!$5:$5,0)+2), "")</f>
        <v/>
      </c>
      <c r="F3562" s="62" t="str">
        <f>IFERROR(INDEX('alimentação - Tabela 7.1'!$35:$35,
MATCH(TEXT('Tabela 7.1'!$A3562,"mmmm/aaaa"),'alimentação - Tabela 7.1'!$5:$5,0)+3), "")</f>
        <v/>
      </c>
      <c r="G3562" s="95" t="str">
        <f>IFERROR(INDEX('alimentação - Tabela 7.1'!$35:$35,
MATCH(TEXT('Tabela 7.1'!$A3562,"mmmm/aaaa"),'alimentação - Tabela 7.1'!$5:$5,0)+4), "")</f>
        <v/>
      </c>
    </row>
    <row r="3563" spans="1:7" ht="18" customHeight="1" x14ac:dyDescent="0.25">
      <c r="A3563" s="59" t="str">
        <f>IF(
   SUMPRODUCT(--('alimentação - Tabela 7.1'!$5:$5=TEXT(DATE(2020,INT((ROW(A3561)-1)/33)+1,1),"mmmm/aaaa"))) &gt; 0,
   TEXT(DATE(2020,INT((ROW(A3561)-1)/33)+1,1),"mmm/aa"),
   ""
)</f>
        <v/>
      </c>
      <c r="B3563" s="61" t="str">
        <f>IF(A3563&lt;&gt;"", 'alimentação - Tabela 7.1'!$B$36, "" )</f>
        <v/>
      </c>
      <c r="C3563" s="62" t="str">
        <f>IFERROR(INDEX('alimentação - Tabela 7.1'!$36:$36,
MATCH(TEXT('Tabela 7.1'!A3563,"mmmm/aaaa"),'alimentação - Tabela 7.1'!$5:$5,0)), "")</f>
        <v/>
      </c>
      <c r="D3563" s="62" t="str">
        <f>IFERROR(INDEX('alimentação - Tabela 7.1'!$36:$36,
MATCH(TEXT('Tabela 7.1'!$A3563,"mmmm/aaaa"),'alimentação - Tabela 7.1'!$5:$5,0)+1), "")</f>
        <v/>
      </c>
      <c r="E3563" s="62" t="str">
        <f>IFERROR(INDEX('alimentação - Tabela 7.1'!$36:$36,
MATCH(TEXT('Tabela 7.1'!$A3563,"mmmm/aaaa"),'alimentação - Tabela 7.1'!$5:$5,0)+2), "")</f>
        <v/>
      </c>
      <c r="F3563" s="62" t="str">
        <f>IFERROR(INDEX('alimentação - Tabela 7.1'!$36:$36,
MATCH(TEXT('Tabela 7.1'!$A3563,"mmmm/aaaa"),'alimentação - Tabela 7.1'!$5:$5,0)+3), "")</f>
        <v/>
      </c>
      <c r="G3563" s="95" t="str">
        <f>IFERROR(INDEX('alimentação - Tabela 7.1'!$36:$36,
MATCH(TEXT('Tabela 7.1'!$A3563,"mmmm/aaaa"),'alimentação - Tabela 7.1'!$5:$5,0)+4), "")</f>
        <v/>
      </c>
    </row>
    <row r="3564" spans="1:7" ht="18" customHeight="1" x14ac:dyDescent="0.25">
      <c r="A3564" s="59" t="str">
        <f>IF(
   SUMPRODUCT(--('alimentação - Tabela 7.1'!$5:$5=TEXT(DATE(2020,INT((ROW(A3562)-1)/33)+1,1),"mmmm/aaaa"))) &gt; 0,
   TEXT(DATE(2020,INT((ROW(A3562)-1)/33)+1,1),"mmm/aa"),
   ""
)</f>
        <v/>
      </c>
      <c r="B3564" s="61" t="str">
        <f>IF(A3564&lt;&gt;"", 'alimentação - Tabela 7.1'!$B$37, "" )</f>
        <v/>
      </c>
      <c r="C3564" s="62" t="str">
        <f>IFERROR(INDEX('alimentação - Tabela 7.1'!$37:$37,
MATCH(TEXT('Tabela 7.1'!A3564,"mmmm/aaaa"),'alimentação - Tabela 7.1'!$5:$5,0)), "")</f>
        <v/>
      </c>
      <c r="D3564" s="62" t="str">
        <f>IFERROR(INDEX('alimentação - Tabela 7.1'!$37:$37,
MATCH(TEXT('Tabela 7.1'!$A3564,"mmmm/aaaa"),'alimentação - Tabela 7.1'!$5:$5,0)+1), "")</f>
        <v/>
      </c>
      <c r="E3564" s="62" t="str">
        <f>IFERROR(INDEX('alimentação - Tabela 7.1'!$37:$37,
MATCH(TEXT('Tabela 7.1'!$A3564,"mmmm/aaaa"),'alimentação - Tabela 7.1'!$5:$5,0)+2), "")</f>
        <v/>
      </c>
      <c r="F3564" s="62" t="str">
        <f>IFERROR(INDEX('alimentação - Tabela 7.1'!$37:$37,
MATCH(TEXT('Tabela 7.1'!$A3564,"mmmm/aaaa"),'alimentação - Tabela 7.1'!$5:$5,0)+3), "")</f>
        <v/>
      </c>
      <c r="G3564" s="95" t="str">
        <f>IFERROR(INDEX('alimentação - Tabela 7.1'!$37:$37,
MATCH(TEXT('Tabela 7.1'!$A3564,"mmmm/aaaa"),'alimentação - Tabela 7.1'!$5:$5,0)+4), "")</f>
        <v/>
      </c>
    </row>
    <row r="3565" spans="1:7" ht="18" customHeight="1" x14ac:dyDescent="0.25">
      <c r="A3565" s="59" t="str">
        <f>IF(
   SUMPRODUCT(--('alimentação - Tabela 7.1'!$5:$5=TEXT(DATE(2020,INT((ROW(A3563)-1)/33)+1,1),"mmmm/aaaa"))) &gt; 0,
   TEXT(DATE(2020,INT((ROW(A3563)-1)/33)+1,1),"mmm/aa"),
   ""
)</f>
        <v/>
      </c>
      <c r="B3565" s="61" t="str">
        <f>IF(A3565&lt;&gt;"", 'alimentação - Tabela 7.1'!$B$38, "" )</f>
        <v/>
      </c>
      <c r="C3565" s="62" t="str">
        <f>IFERROR(INDEX('alimentação - Tabela 7.1'!$38:$38,
MATCH(TEXT('Tabela 7.1'!A3565,"mmmm/aaaa"),'alimentação - Tabela 7.1'!$5:$5,0)), "")</f>
        <v/>
      </c>
      <c r="D3565" s="62" t="str">
        <f>IFERROR(INDEX('alimentação - Tabela 7.1'!$38:$38,
MATCH(TEXT('Tabela 7.1'!$A3565,"mmmm/aaaa"),'alimentação - Tabela 7.1'!$5:$5,0)+1), "")</f>
        <v/>
      </c>
      <c r="E3565" s="62" t="str">
        <f>IFERROR(INDEX('alimentação - Tabela 7.1'!$38:$38,
MATCH(TEXT('Tabela 7.1'!$A3565,"mmmm/aaaa"),'alimentação - Tabela 7.1'!$5:$5,0)+2), "")</f>
        <v/>
      </c>
      <c r="F3565" s="62" t="str">
        <f>IFERROR(INDEX('alimentação - Tabela 7.1'!$38:$38,
MATCH(TEXT('Tabela 7.1'!$A3565,"mmmm/aaaa"),'alimentação - Tabela 7.1'!$5:$5,0)+3), "")</f>
        <v/>
      </c>
      <c r="G3565" s="95" t="str">
        <f>IFERROR(INDEX('alimentação - Tabela 7.1'!$38:$38,
MATCH(TEXT('Tabela 7.1'!$A3565,"mmmm/aaaa"),'alimentação - Tabela 7.1'!$5:$5,0)+4), "")</f>
        <v/>
      </c>
    </row>
    <row r="3566" spans="1:7" ht="18" customHeight="1" x14ac:dyDescent="0.25">
      <c r="A3566" s="59" t="str">
        <f>IF(
   SUMPRODUCT(--('alimentação - Tabela 7.1'!$5:$5=TEXT(DATE(2020,INT((ROW(A3564)-1)/33)+1,1),"mmmm/aaaa"))) &gt; 0,
   TEXT(DATE(2020,INT((ROW(A3564)-1)/33)+1,1),"mmm/aa"),
   ""
)</f>
        <v/>
      </c>
      <c r="B3566" s="61" t="str">
        <f>IF(A3566&lt;&gt;"", 'alimentação - Tabela 7.1'!$B$39, "" )</f>
        <v/>
      </c>
      <c r="C3566" s="62" t="str">
        <f>IFERROR(INDEX('alimentação - Tabela 7.1'!$39:$39,
MATCH(TEXT('Tabela 7.1'!A3566,"mmmm/aaaa"),'alimentação - Tabela 7.1'!$5:$5,0)), "")</f>
        <v/>
      </c>
      <c r="D3566" s="62" t="str">
        <f>IFERROR(INDEX('alimentação - Tabela 7.1'!$39:$39,
MATCH(TEXT('Tabela 7.1'!$A3566,"mmmm/aaaa"),'alimentação - Tabela 7.1'!$5:$5,0)+1), "")</f>
        <v/>
      </c>
      <c r="E3566" s="62" t="str">
        <f>IFERROR(INDEX('alimentação - Tabela 7.1'!$39:$39,
MATCH(TEXT('Tabela 7.1'!$A3566,"mmmm/aaaa"),'alimentação - Tabela 7.1'!$5:$5,0)+2), "")</f>
        <v/>
      </c>
      <c r="F3566" s="62" t="str">
        <f>IFERROR(INDEX('alimentação - Tabela 7.1'!$39:$39,
MATCH(TEXT('Tabela 7.1'!$A3566,"mmmm/aaaa"),'alimentação - Tabela 7.1'!$5:$5,0)+3), "")</f>
        <v/>
      </c>
      <c r="G3566" s="95" t="str">
        <f>IFERROR(INDEX('alimentação - Tabela 7.1'!$39:$39,
MATCH(TEXT('Tabela 7.1'!$A3566,"mmmm/aaaa"),'alimentação - Tabela 7.1'!$5:$5,0)+4), "")</f>
        <v/>
      </c>
    </row>
    <row r="3567" spans="1:7" ht="18" customHeight="1" x14ac:dyDescent="0.25">
      <c r="A3567" s="59" t="str">
        <f>IF(
   SUMPRODUCT(--('alimentação - Tabela 7.1'!$5:$5=TEXT(DATE(2020,INT((ROW(A3565)-1)/33)+1,1),"mmmm/aaaa"))) &gt; 0,
   TEXT(DATE(2020,INT((ROW(A3565)-1)/33)+1,1),"mmm/aa"),
   ""
)</f>
        <v/>
      </c>
      <c r="B3567" s="61" t="str">
        <f>IF(A3567&lt;&gt;"", 'alimentação - Tabela 7.1'!$B$7, "" )</f>
        <v/>
      </c>
      <c r="C3567" s="62" t="str">
        <f>IFERROR(INDEX('alimentação - Tabela 7.1'!$7:$7,
MATCH(TEXT('Tabela 7.1'!A3567,"mmmm/aaaa"),'alimentação - Tabela 7.1'!$5:$5,0)), "")</f>
        <v/>
      </c>
      <c r="D3567" s="62" t="str">
        <f>IFERROR(INDEX('alimentação - Tabela 7.1'!$7:$7,
MATCH(TEXT('Tabela 7.1'!$A3567,"mmmm/aaaa"),'alimentação - Tabela 7.1'!$5:$5,0)+1), "")</f>
        <v/>
      </c>
      <c r="E3567" s="62" t="str">
        <f>IFERROR(INDEX('alimentação - Tabela 7.1'!$7:$7,
MATCH(TEXT('Tabela 7.1'!$A3567,"mmmm/aaaa"),'alimentação - Tabela 7.1'!$5:$5,0)+2), "")</f>
        <v/>
      </c>
      <c r="F3567" s="62" t="str">
        <f>IFERROR(INDEX('alimentação - Tabela 7.1'!$7:$7,
MATCH(TEXT('Tabela 7.1'!$A3567,"mmmm/aaaa"),'alimentação - Tabela 7.1'!$5:$5,0)+3), "")</f>
        <v/>
      </c>
      <c r="G3567" s="95" t="str">
        <f>IFERROR(INDEX('alimentação - Tabela 7.1'!$7:$7,
MATCH(TEXT('Tabela 7.1'!$A3567,"mmmm/aaaa"),'alimentação - Tabela 7.1'!$5:$5,0)+4), "")</f>
        <v/>
      </c>
    </row>
    <row r="3568" spans="1:7" ht="18" customHeight="1" x14ac:dyDescent="0.25">
      <c r="A3568" s="59" t="str">
        <f>IF(
   SUMPRODUCT(--('alimentação - Tabela 7.1'!$5:$5=TEXT(DATE(2020,INT((ROW(A3566)-1)/33)+1,1),"mmmm/aaaa"))) &gt; 0,
   TEXT(DATE(2020,INT((ROW(A3566)-1)/33)+1,1),"mmm/aa"),
   ""
)</f>
        <v/>
      </c>
      <c r="B3568" s="61" t="str">
        <f>IF(A3568&lt;&gt;"", 'alimentação - Tabela 7.1'!$B$8, "" )</f>
        <v/>
      </c>
      <c r="C3568" s="62" t="str">
        <f>IFERROR(INDEX('alimentação - Tabela 7.1'!$8:$8,
MATCH(TEXT('Tabela 7.1'!A3568,"mmmm/aaaa"),'alimentação - Tabela 7.1'!$5:$5,0)), "")</f>
        <v/>
      </c>
      <c r="D3568" s="62" t="str">
        <f>IFERROR(INDEX('alimentação - Tabela 7.1'!$8:$8,
MATCH(TEXT('Tabela 7.1'!$A3568,"mmmm/aaaa"),'alimentação - Tabela 7.1'!$5:$5,0)+1), "")</f>
        <v/>
      </c>
      <c r="E3568" s="62" t="str">
        <f>IFERROR(INDEX('alimentação - Tabela 7.1'!$8:$8,
MATCH(TEXT('Tabela 7.1'!$A3568,"mmmm/aaaa"),'alimentação - Tabela 7.1'!$5:$5,0)+2), "")</f>
        <v/>
      </c>
      <c r="F3568" s="62" t="str">
        <f>IFERROR(INDEX('alimentação - Tabela 7.1'!$8:$8,
MATCH(TEXT('Tabela 7.1'!$A3568,"mmmm/aaaa"),'alimentação - Tabela 7.1'!$5:$5,0)+3), "")</f>
        <v/>
      </c>
      <c r="G3568" s="95" t="str">
        <f>IFERROR(INDEX('alimentação - Tabela 7.1'!$8:$8,
MATCH(TEXT('Tabela 7.1'!$A3568,"mmmm/aaaa"),'alimentação - Tabela 7.1'!$5:$5,0)+4), "")</f>
        <v/>
      </c>
    </row>
    <row r="3569" spans="1:7" ht="18" customHeight="1" x14ac:dyDescent="0.25">
      <c r="A3569" s="59" t="str">
        <f>IF(
   SUMPRODUCT(--('alimentação - Tabela 7.1'!$5:$5=TEXT(DATE(2020,INT((ROW(A3567)-1)/33)+1,1),"mmmm/aaaa"))) &gt; 0,
   TEXT(DATE(2020,INT((ROW(A3567)-1)/33)+1,1),"mmm/aa"),
   ""
)</f>
        <v/>
      </c>
      <c r="B3569" s="61" t="str">
        <f>IF(A3569&lt;&gt;"", 'alimentação - Tabela 7.1'!$B$9, "" )</f>
        <v/>
      </c>
      <c r="C3569" s="62" t="str">
        <f>IFERROR(INDEX('alimentação - Tabela 7.1'!$9:$9,
MATCH(TEXT('Tabela 7.1'!A3569,"mmmm/aaaa"),'alimentação - Tabela 7.1'!$5:$5,0)), "")</f>
        <v/>
      </c>
      <c r="D3569" s="62" t="str">
        <f>IFERROR(INDEX('alimentação - Tabela 7.1'!$9:$9,
MATCH(TEXT('Tabela 7.1'!$A3569,"mmmm/aaaa"),'alimentação - Tabela 7.1'!$5:$5,0)+1), "")</f>
        <v/>
      </c>
      <c r="E3569" s="62" t="str">
        <f>IFERROR(INDEX('alimentação - Tabela 7.1'!$9:$9,
MATCH(TEXT('Tabela 7.1'!$A3569,"mmmm/aaaa"),'alimentação - Tabela 7.1'!$5:$5,0)+2), "")</f>
        <v/>
      </c>
      <c r="F3569" s="62" t="str">
        <f>IFERROR(INDEX('alimentação - Tabela 7.1'!$9:$9,
MATCH(TEXT('Tabela 7.1'!$A3569,"mmmm/aaaa"),'alimentação - Tabela 7.1'!$5:$5,0)+3), "")</f>
        <v/>
      </c>
      <c r="G3569" s="95" t="str">
        <f>IFERROR(INDEX('alimentação - Tabela 7.1'!$9:$9,
MATCH(TEXT('Tabela 7.1'!$A3569,"mmmm/aaaa"),'alimentação - Tabela 7.1'!$5:$5,0)+4), "")</f>
        <v/>
      </c>
    </row>
    <row r="3570" spans="1:7" ht="18" customHeight="1" x14ac:dyDescent="0.25">
      <c r="A3570" s="59" t="str">
        <f>IF(
   SUMPRODUCT(--('alimentação - Tabela 7.1'!$5:$5=TEXT(DATE(2020,INT((ROW(A3568)-1)/33)+1,1),"mmmm/aaaa"))) &gt; 0,
   TEXT(DATE(2020,INT((ROW(A3568)-1)/33)+1,1),"mmm/aa"),
   ""
)</f>
        <v/>
      </c>
      <c r="B3570" s="61" t="str">
        <f>IF(A3570&lt;&gt;"", 'alimentação - Tabela 7.1'!$B$10, "" )</f>
        <v/>
      </c>
      <c r="C3570" s="62" t="str">
        <f>IFERROR(INDEX('alimentação - Tabela 7.1'!$10:$10,
MATCH(TEXT('Tabela 7.1'!A3570,"mmmm/aaaa"),'alimentação - Tabela 7.1'!$5:$5,0)), "")</f>
        <v/>
      </c>
      <c r="D3570" s="62" t="str">
        <f>IFERROR(INDEX('alimentação - Tabela 7.1'!$10:$10,
MATCH(TEXT('Tabela 7.1'!$A3570,"mmmm/aaaa"),'alimentação - Tabela 7.1'!$5:$5,0)+1), "")</f>
        <v/>
      </c>
      <c r="E3570" s="62" t="str">
        <f>IFERROR(INDEX('alimentação - Tabela 7.1'!$10:$10,
MATCH(TEXT('Tabela 7.1'!$A3570,"mmmm/aaaa"),'alimentação - Tabela 7.1'!$5:$5,0)+2), "")</f>
        <v/>
      </c>
      <c r="F3570" s="62" t="str">
        <f>IFERROR(INDEX('alimentação - Tabela 7.1'!$10:$10,
MATCH(TEXT('Tabela 7.1'!$A3570,"mmmm/aaaa"),'alimentação - Tabela 7.1'!$5:$5,0)+3), "")</f>
        <v/>
      </c>
      <c r="G3570" s="95" t="str">
        <f>IFERROR(INDEX('alimentação - Tabela 7.1'!$10:$10,
MATCH(TEXT('Tabela 7.1'!$A3570,"mmmm/aaaa"),'alimentação - Tabela 7.1'!$5:$5,0)+4), "")</f>
        <v/>
      </c>
    </row>
    <row r="3571" spans="1:7" ht="18" customHeight="1" x14ac:dyDescent="0.25">
      <c r="A3571" s="59" t="str">
        <f>IF(
   SUMPRODUCT(--('alimentação - Tabela 7.1'!$5:$5=TEXT(DATE(2020,INT((ROW(A3569)-1)/33)+1,1),"mmmm/aaaa"))) &gt; 0,
   TEXT(DATE(2020,INT((ROW(A3569)-1)/33)+1,1),"mmm/aa"),
   ""
)</f>
        <v/>
      </c>
      <c r="B3571" s="61" t="str">
        <f>IF(A3571&lt;&gt;"", 'alimentação - Tabela 7.1'!$B$11, "" )</f>
        <v/>
      </c>
      <c r="C3571" s="62" t="str">
        <f>IFERROR(INDEX('alimentação - Tabela 7.1'!$11:$11,
MATCH(TEXT('Tabela 7.1'!A3571,"mmmm/aaaa"),'alimentação - Tabela 7.1'!$5:$5,0)), "")</f>
        <v/>
      </c>
      <c r="D3571" s="62" t="str">
        <f>IFERROR(INDEX('alimentação - Tabela 7.1'!$11:$11,
MATCH(TEXT('Tabela 7.1'!$A3571,"mmmm/aaaa"),'alimentação - Tabela 7.1'!$5:$5,0)+1), "")</f>
        <v/>
      </c>
      <c r="E3571" s="62" t="str">
        <f>IFERROR(INDEX('alimentação - Tabela 7.1'!$11:$11,
MATCH(TEXT('Tabela 7.1'!$A3571,"mmmm/aaaa"),'alimentação - Tabela 7.1'!$5:$5,0)+2), "")</f>
        <v/>
      </c>
      <c r="F3571" s="62" t="str">
        <f>IFERROR(INDEX('alimentação - Tabela 7.1'!$11:$11,
MATCH(TEXT('Tabela 7.1'!$A3571,"mmmm/aaaa"),'alimentação - Tabela 7.1'!$5:$5,0)+3), "")</f>
        <v/>
      </c>
      <c r="G3571" s="95" t="str">
        <f>IFERROR(INDEX('alimentação - Tabela 7.1'!$11:$11,
MATCH(TEXT('Tabela 7.1'!$A3571,"mmmm/aaaa"),'alimentação - Tabela 7.1'!$5:$5,0)+4), "")</f>
        <v/>
      </c>
    </row>
    <row r="3572" spans="1:7" ht="18" customHeight="1" x14ac:dyDescent="0.25">
      <c r="A3572" s="59" t="str">
        <f>IF(
   SUMPRODUCT(--('alimentação - Tabela 7.1'!$5:$5=TEXT(DATE(2020,INT((ROW(A3570)-1)/33)+1,1),"mmmm/aaaa"))) &gt; 0,
   TEXT(DATE(2020,INT((ROW(A3570)-1)/33)+1,1),"mmm/aa"),
   ""
)</f>
        <v/>
      </c>
      <c r="B3572" s="61" t="str">
        <f>IF(A3572&lt;&gt;"", 'alimentação - Tabela 7.1'!$B$12, "" )</f>
        <v/>
      </c>
      <c r="C3572" s="62" t="str">
        <f>IFERROR(INDEX('alimentação - Tabela 7.1'!$12:$12,
MATCH(TEXT('Tabela 7.1'!A3572,"mmmm/aaaa"),'alimentação - Tabela 7.1'!$5:$5,0)), "")</f>
        <v/>
      </c>
      <c r="D3572" s="62" t="str">
        <f>IFERROR(INDEX('alimentação - Tabela 7.1'!$12:$12,
MATCH(TEXT('Tabela 7.1'!$A3572,"mmmm/aaaa"),'alimentação - Tabela 7.1'!$5:$5,0)+1), "")</f>
        <v/>
      </c>
      <c r="E3572" s="62" t="str">
        <f>IFERROR(INDEX('alimentação - Tabela 7.1'!$12:$12,
MATCH(TEXT('Tabela 7.1'!$A3572,"mmmm/aaaa"),'alimentação - Tabela 7.1'!$5:$5,0)+2), "")</f>
        <v/>
      </c>
      <c r="F3572" s="62" t="str">
        <f>IFERROR(INDEX('alimentação - Tabela 7.1'!$12:$12,
MATCH(TEXT('Tabela 7.1'!$A3572,"mmmm/aaaa"),'alimentação - Tabela 7.1'!$5:$5,0)+3), "")</f>
        <v/>
      </c>
      <c r="G3572" s="95" t="str">
        <f>IFERROR(INDEX('alimentação - Tabela 7.1'!$12:$12,
MATCH(TEXT('Tabela 7.1'!$A3572,"mmmm/aaaa"),'alimentação - Tabela 7.1'!$5:$5,0)+4), "")</f>
        <v/>
      </c>
    </row>
    <row r="3573" spans="1:7" ht="18" customHeight="1" x14ac:dyDescent="0.25">
      <c r="A3573" s="59" t="str">
        <f>IF(
   SUMPRODUCT(--('alimentação - Tabela 7.1'!$5:$5=TEXT(DATE(2020,INT((ROW(A3571)-1)/33)+1,1),"mmmm/aaaa"))) &gt; 0,
   TEXT(DATE(2020,INT((ROW(A3571)-1)/33)+1,1),"mmm/aa"),
   ""
)</f>
        <v/>
      </c>
      <c r="B3573" s="61" t="str">
        <f>IF(A3573&lt;&gt;"", 'alimentação - Tabela 7.1'!$B$13, "" )</f>
        <v/>
      </c>
      <c r="C3573" s="62" t="str">
        <f>IFERROR(INDEX('alimentação - Tabela 7.1'!$13:$13,
MATCH(TEXT('Tabela 7.1'!A3573,"mmmm/aaaa"),'alimentação - Tabela 7.1'!$5:$5,0)), "")</f>
        <v/>
      </c>
      <c r="D3573" s="62" t="str">
        <f>IFERROR(INDEX('alimentação - Tabela 7.1'!$13:$13,
MATCH(TEXT('Tabela 7.1'!$A3573,"mmmm/aaaa"),'alimentação - Tabela 7.1'!$5:$5,0)+1), "")</f>
        <v/>
      </c>
      <c r="E3573" s="62" t="str">
        <f>IFERROR(INDEX('alimentação - Tabela 7.1'!$13:$13,
MATCH(TEXT('Tabela 7.1'!$A3573,"mmmm/aaaa"),'alimentação - Tabela 7.1'!$5:$5,0)+2), "")</f>
        <v/>
      </c>
      <c r="F3573" s="62" t="str">
        <f>IFERROR(INDEX('alimentação - Tabela 7.1'!$13:$13,
MATCH(TEXT('Tabela 7.1'!$A3573,"mmmm/aaaa"),'alimentação - Tabela 7.1'!$5:$5,0)+3), "")</f>
        <v/>
      </c>
      <c r="G3573" s="95" t="str">
        <f>IFERROR(INDEX('alimentação - Tabela 7.1'!$13:$13,
MATCH(TEXT('Tabela 7.1'!$A3573,"mmmm/aaaa"),'alimentação - Tabela 7.1'!$5:$5,0)+4), "")</f>
        <v/>
      </c>
    </row>
    <row r="3574" spans="1:7" ht="18" customHeight="1" x14ac:dyDescent="0.25">
      <c r="A3574" s="59" t="str">
        <f>IF(
   SUMPRODUCT(--('alimentação - Tabela 7.1'!$5:$5=TEXT(DATE(2020,INT((ROW(A3572)-1)/33)+1,1),"mmmm/aaaa"))) &gt; 0,
   TEXT(DATE(2020,INT((ROW(A3572)-1)/33)+1,1),"mmm/aa"),
   ""
)</f>
        <v/>
      </c>
      <c r="B3574" s="61" t="str">
        <f>IF(A3574&lt;&gt;"", 'alimentação - Tabela 7.1'!$B$14, "" )</f>
        <v/>
      </c>
      <c r="C3574" s="62" t="str">
        <f>IFERROR(INDEX('alimentação - Tabela 7.1'!$14:$14,
MATCH(TEXT('Tabela 7.1'!A3574,"mmmm/aaaa"),'alimentação - Tabela 7.1'!$5:$5,0)), "")</f>
        <v/>
      </c>
      <c r="D3574" s="62" t="str">
        <f>IFERROR(INDEX('alimentação - Tabela 7.1'!$14:$14,
MATCH(TEXT('Tabela 7.1'!$A3574,"mmmm/aaaa"),'alimentação - Tabela 7.1'!$5:$5,0)+1), "")</f>
        <v/>
      </c>
      <c r="E3574" s="62" t="str">
        <f>IFERROR(INDEX('alimentação - Tabela 7.1'!$14:$14,
MATCH(TEXT('Tabela 7.1'!$A3574,"mmmm/aaaa"),'alimentação - Tabela 7.1'!$5:$5,0)+2), "")</f>
        <v/>
      </c>
      <c r="F3574" s="62" t="str">
        <f>IFERROR(INDEX('alimentação - Tabela 7.1'!$14:$14,
MATCH(TEXT('Tabela 7.1'!$A3574,"mmmm/aaaa"),'alimentação - Tabela 7.1'!$5:$5,0)+3), "")</f>
        <v/>
      </c>
      <c r="G3574" s="95" t="str">
        <f>IFERROR(INDEX('alimentação - Tabela 7.1'!$14:$14,
MATCH(TEXT('Tabela 7.1'!$A3574,"mmmm/aaaa"),'alimentação - Tabela 7.1'!$5:$5,0)+4), "")</f>
        <v/>
      </c>
    </row>
    <row r="3575" spans="1:7" ht="18" customHeight="1" x14ac:dyDescent="0.25">
      <c r="A3575" s="59" t="str">
        <f>IF(
   SUMPRODUCT(--('alimentação - Tabela 7.1'!$5:$5=TEXT(DATE(2020,INT((ROW(A3573)-1)/33)+1,1),"mmmm/aaaa"))) &gt; 0,
   TEXT(DATE(2020,INT((ROW(A3573)-1)/33)+1,1),"mmm/aa"),
   ""
)</f>
        <v/>
      </c>
      <c r="B3575" s="61" t="str">
        <f>IF(A3575&lt;&gt;"", 'alimentação - Tabela 7.1'!$B$15, "" )</f>
        <v/>
      </c>
      <c r="C3575" s="62" t="str">
        <f>IFERROR(INDEX('alimentação - Tabela 7.1'!$15:$15,
MATCH(TEXT('Tabela 7.1'!A3575,"mmmm/aaaa"),'alimentação - Tabela 7.1'!$5:$5,0)), "")</f>
        <v/>
      </c>
      <c r="D3575" s="62" t="str">
        <f>IFERROR(INDEX('alimentação - Tabela 7.1'!$15:$15,
MATCH(TEXT('Tabela 7.1'!$A3575,"mmmm/aaaa"),'alimentação - Tabela 7.1'!$5:$5,0)+1), "")</f>
        <v/>
      </c>
      <c r="E3575" s="62" t="str">
        <f>IFERROR(INDEX('alimentação - Tabela 7.1'!$15:$15,
MATCH(TEXT('Tabela 7.1'!$A3575,"mmmm/aaaa"),'alimentação - Tabela 7.1'!$5:$5,0)+2), "")</f>
        <v/>
      </c>
      <c r="F3575" s="62" t="str">
        <f>IFERROR(INDEX('alimentação - Tabela 7.1'!$15:$15,
MATCH(TEXT('Tabela 7.1'!$A3575,"mmmm/aaaa"),'alimentação - Tabela 7.1'!$5:$5,0)+3), "")</f>
        <v/>
      </c>
      <c r="G3575" s="95" t="str">
        <f>IFERROR(INDEX('alimentação - Tabela 7.1'!$15:$15,
MATCH(TEXT('Tabela 7.1'!$A3575,"mmmm/aaaa"),'alimentação - Tabela 7.1'!$5:$5,0)+4), "")</f>
        <v/>
      </c>
    </row>
    <row r="3576" spans="1:7" ht="18" customHeight="1" x14ac:dyDescent="0.25">
      <c r="A3576" s="59" t="str">
        <f>IF(
   SUMPRODUCT(--('alimentação - Tabela 7.1'!$5:$5=TEXT(DATE(2020,INT((ROW(A3574)-1)/33)+1,1),"mmmm/aaaa"))) &gt; 0,
   TEXT(DATE(2020,INT((ROW(A3574)-1)/33)+1,1),"mmm/aa"),
   ""
)</f>
        <v/>
      </c>
      <c r="B3576" s="61" t="str">
        <f>IF(A3576&lt;&gt;"", 'alimentação - Tabela 7.1'!$B$16, "" )</f>
        <v/>
      </c>
      <c r="C3576" s="62" t="str">
        <f>IFERROR(INDEX('alimentação - Tabela 7.1'!$16:$16,
MATCH(TEXT('Tabela 7.1'!A3576,"mmmm/aaaa"),'alimentação - Tabela 7.1'!$5:$5,0)), "")</f>
        <v/>
      </c>
      <c r="D3576" s="62" t="str">
        <f>IFERROR(INDEX('alimentação - Tabela 7.1'!$16:$16,
MATCH(TEXT('Tabela 7.1'!$A3576,"mmmm/aaaa"),'alimentação - Tabela 7.1'!$5:$5,0)+1), "")</f>
        <v/>
      </c>
      <c r="E3576" s="62" t="str">
        <f>IFERROR(INDEX('alimentação - Tabela 7.1'!$16:$16,
MATCH(TEXT('Tabela 7.1'!$A3576,"mmmm/aaaa"),'alimentação - Tabela 7.1'!$5:$5,0)+2), "")</f>
        <v/>
      </c>
      <c r="F3576" s="62" t="str">
        <f>IFERROR(INDEX('alimentação - Tabela 7.1'!$16:$16,
MATCH(TEXT('Tabela 7.1'!$A3576,"mmmm/aaaa"),'alimentação - Tabela 7.1'!$5:$5,0)+3), "")</f>
        <v/>
      </c>
      <c r="G3576" s="95" t="str">
        <f>IFERROR(INDEX('alimentação - Tabela 7.1'!$16:$16,
MATCH(TEXT('Tabela 7.1'!$A3576,"mmmm/aaaa"),'alimentação - Tabela 7.1'!$5:$5,0)+4), "")</f>
        <v/>
      </c>
    </row>
    <row r="3577" spans="1:7" ht="18" customHeight="1" x14ac:dyDescent="0.25">
      <c r="A3577" s="59" t="str">
        <f>IF(
   SUMPRODUCT(--('alimentação - Tabela 7.1'!$5:$5=TEXT(DATE(2020,INT((ROW(A3575)-1)/33)+1,1),"mmmm/aaaa"))) &gt; 0,
   TEXT(DATE(2020,INT((ROW(A3575)-1)/33)+1,1),"mmm/aa"),
   ""
)</f>
        <v/>
      </c>
      <c r="B3577" s="61" t="str">
        <f>IF(A3577&lt;&gt;"", 'alimentação - Tabela 7.1'!$B$17, "" )</f>
        <v/>
      </c>
      <c r="C3577" s="62" t="str">
        <f>IFERROR(INDEX('alimentação - Tabela 7.1'!$17:$17,
MATCH(TEXT('Tabela 7.1'!A3577,"mmmm/aaaa"),'alimentação - Tabela 7.1'!$5:$5,0)), "")</f>
        <v/>
      </c>
      <c r="D3577" s="62" t="str">
        <f>IFERROR(INDEX('alimentação - Tabela 7.1'!$17:$17,
MATCH(TEXT('Tabela 7.1'!$A3577,"mmmm/aaaa"),'alimentação - Tabela 7.1'!$5:$5,0)+1), "")</f>
        <v/>
      </c>
      <c r="E3577" s="62" t="str">
        <f>IFERROR(INDEX('alimentação - Tabela 7.1'!$17:$17,
MATCH(TEXT('Tabela 7.1'!$A3577,"mmmm/aaaa"),'alimentação - Tabela 7.1'!$5:$5,0)+2), "")</f>
        <v/>
      </c>
      <c r="F3577" s="62" t="str">
        <f>IFERROR(INDEX('alimentação - Tabela 7.1'!$17:$17,
MATCH(TEXT('Tabela 7.1'!$A3577,"mmmm/aaaa"),'alimentação - Tabela 7.1'!$5:$5,0)+3), "")</f>
        <v/>
      </c>
      <c r="G3577" s="95" t="str">
        <f>IFERROR(INDEX('alimentação - Tabela 7.1'!$17:$17,
MATCH(TEXT('Tabela 7.1'!$A3577,"mmmm/aaaa"),'alimentação - Tabela 7.1'!$5:$5,0)+4), "")</f>
        <v/>
      </c>
    </row>
    <row r="3578" spans="1:7" ht="18" customHeight="1" x14ac:dyDescent="0.25">
      <c r="A3578" s="59" t="str">
        <f>IF(
   SUMPRODUCT(--('alimentação - Tabela 7.1'!$5:$5=TEXT(DATE(2020,INT((ROW(A3576)-1)/33)+1,1),"mmmm/aaaa"))) &gt; 0,
   TEXT(DATE(2020,INT((ROW(A3576)-1)/33)+1,1),"mmm/aa"),
   ""
)</f>
        <v/>
      </c>
      <c r="B3578" s="61" t="str">
        <f>IF(A3578&lt;&gt;"", 'alimentação - Tabela 7.1'!$B$18, "" )</f>
        <v/>
      </c>
      <c r="C3578" s="62" t="str">
        <f>IFERROR(INDEX('alimentação - Tabela 7.1'!$18:$18,
MATCH(TEXT('Tabela 7.1'!A3578,"mmmm/aaaa"),'alimentação - Tabela 7.1'!$5:$5,0)), "")</f>
        <v/>
      </c>
      <c r="D3578" s="62" t="str">
        <f>IFERROR(INDEX('alimentação - Tabela 7.1'!$18:$18,
MATCH(TEXT('Tabela 7.1'!$A3578,"mmmm/aaaa"),'alimentação - Tabela 7.1'!$5:$5,0)+1), "")</f>
        <v/>
      </c>
      <c r="E3578" s="62" t="str">
        <f>IFERROR(INDEX('alimentação - Tabela 7.1'!$18:$18,
MATCH(TEXT('Tabela 7.1'!$A3578,"mmmm/aaaa"),'alimentação - Tabela 7.1'!$5:$5,0)+2), "")</f>
        <v/>
      </c>
      <c r="F3578" s="62" t="str">
        <f>IFERROR(INDEX('alimentação - Tabela 7.1'!$18:$18,
MATCH(TEXT('Tabela 7.1'!$A3578,"mmmm/aaaa"),'alimentação - Tabela 7.1'!$5:$5,0)+3), "")</f>
        <v/>
      </c>
      <c r="G3578" s="95" t="str">
        <f>IFERROR(INDEX('alimentação - Tabela 7.1'!$18:$18,
MATCH(TEXT('Tabela 7.1'!$A3578,"mmmm/aaaa"),'alimentação - Tabela 7.1'!$5:$5,0)+4), "")</f>
        <v/>
      </c>
    </row>
    <row r="3579" spans="1:7" ht="18" customHeight="1" x14ac:dyDescent="0.25">
      <c r="A3579" s="59" t="str">
        <f>IF(
   SUMPRODUCT(--('alimentação - Tabela 7.1'!$5:$5=TEXT(DATE(2020,INT((ROW(A3577)-1)/33)+1,1),"mmmm/aaaa"))) &gt; 0,
   TEXT(DATE(2020,INT((ROW(A3577)-1)/33)+1,1),"mmm/aa"),
   ""
)</f>
        <v/>
      </c>
      <c r="B3579" s="61" t="str">
        <f>IF(A3579&lt;&gt;"", 'alimentação - Tabela 7.1'!$B$19, "" )</f>
        <v/>
      </c>
      <c r="C3579" s="62" t="str">
        <f>IFERROR(INDEX('alimentação - Tabela 7.1'!$19:$19,
MATCH(TEXT('Tabela 7.1'!A3579,"mmmm/aaaa"),'alimentação - Tabela 7.1'!$5:$5,0)), "")</f>
        <v/>
      </c>
      <c r="D3579" s="62" t="str">
        <f>IFERROR(INDEX('alimentação - Tabela 7.1'!$19:$19,
MATCH(TEXT('Tabela 7.1'!$A3579,"mmmm/aaaa"),'alimentação - Tabela 7.1'!$5:$5,0)+1), "")</f>
        <v/>
      </c>
      <c r="E3579" s="62" t="str">
        <f>IFERROR(INDEX('alimentação - Tabela 7.1'!$19:$19,
MATCH(TEXT('Tabela 7.1'!$A3579,"mmmm/aaaa"),'alimentação - Tabela 7.1'!$5:$5,0)+2), "")</f>
        <v/>
      </c>
      <c r="F3579" s="62" t="str">
        <f>IFERROR(INDEX('alimentação - Tabela 7.1'!$19:$19,
MATCH(TEXT('Tabela 7.1'!$A3579,"mmmm/aaaa"),'alimentação - Tabela 7.1'!$5:$5,0)+3), "")</f>
        <v/>
      </c>
      <c r="G3579" s="95" t="str">
        <f>IFERROR(INDEX('alimentação - Tabela 7.1'!$19:$19,
MATCH(TEXT('Tabela 7.1'!$A3579,"mmmm/aaaa"),'alimentação - Tabela 7.1'!$5:$5,0)+4), "")</f>
        <v/>
      </c>
    </row>
    <row r="3580" spans="1:7" ht="18" customHeight="1" x14ac:dyDescent="0.25">
      <c r="A3580" s="59" t="str">
        <f>IF(
   SUMPRODUCT(--('alimentação - Tabela 7.1'!$5:$5=TEXT(DATE(2020,INT((ROW(A3578)-1)/33)+1,1),"mmmm/aaaa"))) &gt; 0,
   TEXT(DATE(2020,INT((ROW(A3578)-1)/33)+1,1),"mmm/aa"),
   ""
)</f>
        <v/>
      </c>
      <c r="B3580" s="61" t="str">
        <f>IF(A3580&lt;&gt;"", 'alimentação - Tabela 7.1'!$B$20, "" )</f>
        <v/>
      </c>
      <c r="C3580" s="62" t="str">
        <f>IFERROR(INDEX('alimentação - Tabela 7.1'!$20:$20,
MATCH(TEXT('Tabela 7.1'!A3580,"mmmm/aaaa"),'alimentação - Tabela 7.1'!$5:$5,0)), "")</f>
        <v/>
      </c>
      <c r="D3580" s="62" t="str">
        <f>IFERROR(INDEX('alimentação - Tabela 7.1'!$20:$20,
MATCH(TEXT('Tabela 7.1'!$A3580,"mmmm/aaaa"),'alimentação - Tabela 7.1'!$5:$5,0)+1), "")</f>
        <v/>
      </c>
      <c r="E3580" s="62" t="str">
        <f>IFERROR(INDEX('alimentação - Tabela 7.1'!$20:$20,
MATCH(TEXT('Tabela 7.1'!$A3580,"mmmm/aaaa"),'alimentação - Tabela 7.1'!$5:$5,0)+2), "")</f>
        <v/>
      </c>
      <c r="F3580" s="62" t="str">
        <f>IFERROR(INDEX('alimentação - Tabela 7.1'!$20:$20,
MATCH(TEXT('Tabela 7.1'!$A3580,"mmmm/aaaa"),'alimentação - Tabela 7.1'!$5:$5,0)+3), "")</f>
        <v/>
      </c>
      <c r="G3580" s="95" t="str">
        <f>IFERROR(INDEX('alimentação - Tabela 7.1'!$20:$20,
MATCH(TEXT('Tabela 7.1'!$A3580,"mmmm/aaaa"),'alimentação - Tabela 7.1'!$5:$5,0)+4), "")</f>
        <v/>
      </c>
    </row>
    <row r="3581" spans="1:7" ht="18" customHeight="1" x14ac:dyDescent="0.25">
      <c r="A3581" s="59" t="str">
        <f>IF(
   SUMPRODUCT(--('alimentação - Tabela 7.1'!$5:$5=TEXT(DATE(2020,INT((ROW(A3579)-1)/33)+1,1),"mmmm/aaaa"))) &gt; 0,
   TEXT(DATE(2020,INT((ROW(A3579)-1)/33)+1,1),"mmm/aa"),
   ""
)</f>
        <v/>
      </c>
      <c r="B3581" s="61" t="str">
        <f>IF(A3581&lt;&gt;"", 'alimentação - Tabela 7.1'!$B$21, "" )</f>
        <v/>
      </c>
      <c r="C3581" s="62" t="str">
        <f>IFERROR(INDEX('alimentação - Tabela 7.1'!$21:$21,
MATCH(TEXT('Tabela 7.1'!A3581,"mmmm/aaaa"),'alimentação - Tabela 7.1'!$5:$5,0)), "")</f>
        <v/>
      </c>
      <c r="D3581" s="62" t="str">
        <f>IFERROR(INDEX('alimentação - Tabela 7.1'!$21:$21,
MATCH(TEXT('Tabela 7.1'!$A3581,"mmmm/aaaa"),'alimentação - Tabela 7.1'!$5:$5,0)+1), "")</f>
        <v/>
      </c>
      <c r="E3581" s="62" t="str">
        <f>IFERROR(INDEX('alimentação - Tabela 7.1'!$21:$21,
MATCH(TEXT('Tabela 7.1'!$A3581,"mmmm/aaaa"),'alimentação - Tabela 7.1'!$5:$5,0)+2), "")</f>
        <v/>
      </c>
      <c r="F3581" s="62" t="str">
        <f>IFERROR(INDEX('alimentação - Tabela 7.1'!$21:$21,
MATCH(TEXT('Tabela 7.1'!$A3581,"mmmm/aaaa"),'alimentação - Tabela 7.1'!$5:$5,0)+3), "")</f>
        <v/>
      </c>
      <c r="G3581" s="95" t="str">
        <f>IFERROR(INDEX('alimentação - Tabela 7.1'!$21:$21,
MATCH(TEXT('Tabela 7.1'!$A3581,"mmmm/aaaa"),'alimentação - Tabela 7.1'!$5:$5,0)+4), "")</f>
        <v/>
      </c>
    </row>
    <row r="3582" spans="1:7" ht="18" customHeight="1" x14ac:dyDescent="0.25">
      <c r="A3582" s="59" t="str">
        <f>IF(
   SUMPRODUCT(--('alimentação - Tabela 7.1'!$5:$5=TEXT(DATE(2020,INT((ROW(A3580)-1)/33)+1,1),"mmmm/aaaa"))) &gt; 0,
   TEXT(DATE(2020,INT((ROW(A3580)-1)/33)+1,1),"mmm/aa"),
   ""
)</f>
        <v/>
      </c>
      <c r="B3582" s="61" t="str">
        <f>IF(A3582&lt;&gt;"", 'alimentação - Tabela 7.1'!$B$22, "" )</f>
        <v/>
      </c>
      <c r="C3582" s="62" t="str">
        <f>IFERROR(INDEX('alimentação - Tabela 7.1'!$22:$22,
MATCH(TEXT('Tabela 7.1'!A3582,"mmmm/aaaa"),'alimentação - Tabela 7.1'!$5:$5,0)), "")</f>
        <v/>
      </c>
      <c r="D3582" s="62" t="str">
        <f>IFERROR(INDEX('alimentação - Tabela 7.1'!$22:$22,
MATCH(TEXT('Tabela 7.1'!$A3582,"mmmm/aaaa"),'alimentação - Tabela 7.1'!$5:$5,0)+1), "")</f>
        <v/>
      </c>
      <c r="E3582" s="62" t="str">
        <f>IFERROR(INDEX('alimentação - Tabela 7.1'!$22:$22,
MATCH(TEXT('Tabela 7.1'!$A3582,"mmmm/aaaa"),'alimentação - Tabela 7.1'!$5:$5,0)+2), "")</f>
        <v/>
      </c>
      <c r="F3582" s="62" t="str">
        <f>IFERROR(INDEX('alimentação - Tabela 7.1'!$22:$22,
MATCH(TEXT('Tabela 7.1'!$A3582,"mmmm/aaaa"),'alimentação - Tabela 7.1'!$5:$5,0)+3), "")</f>
        <v/>
      </c>
      <c r="G3582" s="95" t="str">
        <f>IFERROR(INDEX('alimentação - Tabela 7.1'!$22:$22,
MATCH(TEXT('Tabela 7.1'!$A3582,"mmmm/aaaa"),'alimentação - Tabela 7.1'!$5:$5,0)+4), "")</f>
        <v/>
      </c>
    </row>
    <row r="3583" spans="1:7" ht="18" customHeight="1" x14ac:dyDescent="0.25">
      <c r="A3583" s="59" t="str">
        <f>IF(
   SUMPRODUCT(--('alimentação - Tabela 7.1'!$5:$5=TEXT(DATE(2020,INT((ROW(A3581)-1)/33)+1,1),"mmmm/aaaa"))) &gt; 0,
   TEXT(DATE(2020,INT((ROW(A3581)-1)/33)+1,1),"mmm/aa"),
   ""
)</f>
        <v/>
      </c>
      <c r="B3583" s="61" t="str">
        <f>IF(A3583&lt;&gt;"", 'alimentação - Tabela 7.1'!$B$23, "" )</f>
        <v/>
      </c>
      <c r="C3583" s="62" t="str">
        <f>IFERROR(INDEX('alimentação - Tabela 7.1'!$23:$23,
MATCH(TEXT('Tabela 7.1'!A3583,"mmmm/aaaa"),'alimentação - Tabela 7.1'!$5:$5,0)), "")</f>
        <v/>
      </c>
      <c r="D3583" s="62" t="str">
        <f>IFERROR(INDEX('alimentação - Tabela 7.1'!$23:$23,
MATCH(TEXT('Tabela 7.1'!$A3583,"mmmm/aaaa"),'alimentação - Tabela 7.1'!$5:$5,0)+1), "")</f>
        <v/>
      </c>
      <c r="E3583" s="62" t="str">
        <f>IFERROR(INDEX('alimentação - Tabela 7.1'!$23:$23,
MATCH(TEXT('Tabela 7.1'!$A3583,"mmmm/aaaa"),'alimentação - Tabela 7.1'!$5:$5,0)+2), "")</f>
        <v/>
      </c>
      <c r="F3583" s="62" t="str">
        <f>IFERROR(INDEX('alimentação - Tabela 7.1'!$23:$23,
MATCH(TEXT('Tabela 7.1'!$A3583,"mmmm/aaaa"),'alimentação - Tabela 7.1'!$5:$5,0)+3), "")</f>
        <v/>
      </c>
      <c r="G3583" s="95" t="str">
        <f>IFERROR(INDEX('alimentação - Tabela 7.1'!$23:$23,
MATCH(TEXT('Tabela 7.1'!$A3583,"mmmm/aaaa"),'alimentação - Tabela 7.1'!$5:$5,0)+4), "")</f>
        <v/>
      </c>
    </row>
    <row r="3584" spans="1:7" ht="18" customHeight="1" x14ac:dyDescent="0.25">
      <c r="A3584" s="59" t="str">
        <f>IF(
   SUMPRODUCT(--('alimentação - Tabela 7.1'!$5:$5=TEXT(DATE(2020,INT((ROW(A3582)-1)/33)+1,1),"mmmm/aaaa"))) &gt; 0,
   TEXT(DATE(2020,INT((ROW(A3582)-1)/33)+1,1),"mmm/aa"),
   ""
)</f>
        <v/>
      </c>
      <c r="B3584" s="61" t="str">
        <f>IF(A3584&lt;&gt;"", 'alimentação - Tabela 7.1'!$B$24, "" )</f>
        <v/>
      </c>
      <c r="C3584" s="62" t="str">
        <f>IFERROR(INDEX('alimentação - Tabela 7.1'!$24:$24,
MATCH(TEXT('Tabela 7.1'!A3584,"mmmm/aaaa"),'alimentação - Tabela 7.1'!$5:$5,0)), "")</f>
        <v/>
      </c>
      <c r="D3584" s="62" t="str">
        <f>IFERROR(INDEX('alimentação - Tabela 7.1'!$24:$24,
MATCH(TEXT('Tabela 7.1'!$A3584,"mmmm/aaaa"),'alimentação - Tabela 7.1'!$5:$5,0)+1), "")</f>
        <v/>
      </c>
      <c r="E3584" s="62" t="str">
        <f>IFERROR(INDEX('alimentação - Tabela 7.1'!$24:$24,
MATCH(TEXT('Tabela 7.1'!$A3584,"mmmm/aaaa"),'alimentação - Tabela 7.1'!$5:$5,0)+2), "")</f>
        <v/>
      </c>
      <c r="F3584" s="62" t="str">
        <f>IFERROR(INDEX('alimentação - Tabela 7.1'!$24:$24,
MATCH(TEXT('Tabela 7.1'!$A3584,"mmmm/aaaa"),'alimentação - Tabela 7.1'!$5:$5,0)+3), "")</f>
        <v/>
      </c>
      <c r="G3584" s="95" t="str">
        <f>IFERROR(INDEX('alimentação - Tabela 7.1'!$24:$24,
MATCH(TEXT('Tabela 7.1'!$A3584,"mmmm/aaaa"),'alimentação - Tabela 7.1'!$5:$5,0)+4), "")</f>
        <v/>
      </c>
    </row>
    <row r="3585" spans="1:7" ht="18" customHeight="1" x14ac:dyDescent="0.25">
      <c r="A3585" s="59" t="str">
        <f>IF(
   SUMPRODUCT(--('alimentação - Tabela 7.1'!$5:$5=TEXT(DATE(2020,INT((ROW(A3583)-1)/33)+1,1),"mmmm/aaaa"))) &gt; 0,
   TEXT(DATE(2020,INT((ROW(A3583)-1)/33)+1,1),"mmm/aa"),
   ""
)</f>
        <v/>
      </c>
      <c r="B3585" s="61" t="str">
        <f>IF(A3585&lt;&gt;"", 'alimentação - Tabela 7.1'!$B$25, "" )</f>
        <v/>
      </c>
      <c r="C3585" s="62" t="str">
        <f>IFERROR(INDEX('alimentação - Tabela 7.1'!$25:$25,
MATCH(TEXT('Tabela 7.1'!A3585,"mmmm/aaaa"),'alimentação - Tabela 7.1'!$5:$5,0)), "")</f>
        <v/>
      </c>
      <c r="D3585" s="62" t="str">
        <f>IFERROR(INDEX('alimentação - Tabela 7.1'!$25:$25,
MATCH(TEXT('Tabela 7.1'!$A3585,"mmmm/aaaa"),'alimentação - Tabela 7.1'!$5:$5,0)+1), "")</f>
        <v/>
      </c>
      <c r="E3585" s="62" t="str">
        <f>IFERROR(INDEX('alimentação - Tabela 7.1'!$25:$25,
MATCH(TEXT('Tabela 7.1'!$A3585,"mmmm/aaaa"),'alimentação - Tabela 7.1'!$5:$5,0)+2), "")</f>
        <v/>
      </c>
      <c r="F3585" s="62" t="str">
        <f>IFERROR(INDEX('alimentação - Tabela 7.1'!$25:$25,
MATCH(TEXT('Tabela 7.1'!$A3585,"mmmm/aaaa"),'alimentação - Tabela 7.1'!$5:$5,0)+3), "")</f>
        <v/>
      </c>
      <c r="G3585" s="95" t="str">
        <f>IFERROR(INDEX('alimentação - Tabela 7.1'!$25:$25,
MATCH(TEXT('Tabela 7.1'!$A3585,"mmmm/aaaa"),'alimentação - Tabela 7.1'!$5:$5,0)+4), "")</f>
        <v/>
      </c>
    </row>
    <row r="3586" spans="1:7" ht="18" customHeight="1" x14ac:dyDescent="0.25">
      <c r="A3586" s="59" t="str">
        <f>IF(
   SUMPRODUCT(--('alimentação - Tabela 7.1'!$5:$5=TEXT(DATE(2020,INT((ROW(A3584)-1)/33)+1,1),"mmmm/aaaa"))) &gt; 0,
   TEXT(DATE(2020,INT((ROW(A3584)-1)/33)+1,1),"mmm/aa"),
   ""
)</f>
        <v/>
      </c>
      <c r="B3586" s="61" t="str">
        <f>IF(A3586&lt;&gt;"", 'alimentação - Tabela 7.1'!$B$26, "" )</f>
        <v/>
      </c>
      <c r="C3586" s="62" t="str">
        <f>IFERROR(INDEX('alimentação - Tabela 7.1'!$26:$26,
MATCH(TEXT('Tabela 7.1'!A3586,"mmmm/aaaa"),'alimentação - Tabela 7.1'!$5:$5,0)), "")</f>
        <v/>
      </c>
      <c r="D3586" s="62" t="str">
        <f>IFERROR(INDEX('alimentação - Tabela 7.1'!$26:$26,
MATCH(TEXT('Tabela 7.1'!$A3586,"mmmm/aaaa"),'alimentação - Tabela 7.1'!$5:$5,0)+1), "")</f>
        <v/>
      </c>
      <c r="E3586" s="62" t="str">
        <f>IFERROR(INDEX('alimentação - Tabela 7.1'!$26:$26,
MATCH(TEXT('Tabela 7.1'!$A3586,"mmmm/aaaa"),'alimentação - Tabela 7.1'!$5:$5,0)+2), "")</f>
        <v/>
      </c>
      <c r="F3586" s="62" t="str">
        <f>IFERROR(INDEX('alimentação - Tabela 7.1'!$26:$26,
MATCH(TEXT('Tabela 7.1'!$A3586,"mmmm/aaaa"),'alimentação - Tabela 7.1'!$5:$5,0)+3), "")</f>
        <v/>
      </c>
      <c r="G3586" s="95" t="str">
        <f>IFERROR(INDEX('alimentação - Tabela 7.1'!$26:$26,
MATCH(TEXT('Tabela 7.1'!$A3586,"mmmm/aaaa"),'alimentação - Tabela 7.1'!$5:$5,0)+4), "")</f>
        <v/>
      </c>
    </row>
    <row r="3587" spans="1:7" ht="18" customHeight="1" x14ac:dyDescent="0.25">
      <c r="A3587" s="59" t="str">
        <f>IF(
   SUMPRODUCT(--('alimentação - Tabela 7.1'!$5:$5=TEXT(DATE(2020,INT((ROW(A3585)-1)/33)+1,1),"mmmm/aaaa"))) &gt; 0,
   TEXT(DATE(2020,INT((ROW(A3585)-1)/33)+1,1),"mmm/aa"),
   ""
)</f>
        <v/>
      </c>
      <c r="B3587" s="61" t="str">
        <f>IF(A3587&lt;&gt;"", 'alimentação - Tabela 7.1'!$B$27, "" )</f>
        <v/>
      </c>
      <c r="C3587" s="62" t="str">
        <f>IFERROR(INDEX('alimentação - Tabela 7.1'!$27:$27,
MATCH(TEXT('Tabela 7.1'!A3587,"mmmm/aaaa"),'alimentação - Tabela 7.1'!$5:$5,0)), "")</f>
        <v/>
      </c>
      <c r="D3587" s="62" t="str">
        <f>IFERROR(INDEX('alimentação - Tabela 7.1'!$27:$27,
MATCH(TEXT('Tabela 7.1'!$A3587,"mmmm/aaaa"),'alimentação - Tabela 7.1'!$5:$5,0)+1), "")</f>
        <v/>
      </c>
      <c r="E3587" s="62" t="str">
        <f>IFERROR(INDEX('alimentação - Tabela 7.1'!$27:$27,
MATCH(TEXT('Tabela 7.1'!$A3587,"mmmm/aaaa"),'alimentação - Tabela 7.1'!$5:$5,0)+2), "")</f>
        <v/>
      </c>
      <c r="F3587" s="62" t="str">
        <f>IFERROR(INDEX('alimentação - Tabela 7.1'!$27:$27,
MATCH(TEXT('Tabela 7.1'!$A3587,"mmmm/aaaa"),'alimentação - Tabela 7.1'!$5:$5,0)+3), "")</f>
        <v/>
      </c>
      <c r="G3587" s="95" t="str">
        <f>IFERROR(INDEX('alimentação - Tabela 7.1'!$27:$27,
MATCH(TEXT('Tabela 7.1'!$A3587,"mmmm/aaaa"),'alimentação - Tabela 7.1'!$5:$5,0)+4), "")</f>
        <v/>
      </c>
    </row>
    <row r="3588" spans="1:7" ht="18" customHeight="1" x14ac:dyDescent="0.25">
      <c r="A3588" s="59" t="str">
        <f>IF(
   SUMPRODUCT(--('alimentação - Tabela 7.1'!$5:$5=TEXT(DATE(2020,INT((ROW(A3586)-1)/33)+1,1),"mmmm/aaaa"))) &gt; 0,
   TEXT(DATE(2020,INT((ROW(A3586)-1)/33)+1,1),"mmm/aa"),
   ""
)</f>
        <v/>
      </c>
      <c r="B3588" s="61" t="str">
        <f>IF(A3588&lt;&gt;"", 'alimentação - Tabela 7.1'!$B$28, "" )</f>
        <v/>
      </c>
      <c r="C3588" s="62" t="str">
        <f>IFERROR(INDEX('alimentação - Tabela 7.1'!$28:$28,
MATCH(TEXT('Tabela 7.1'!A3588,"mmmm/aaaa"),'alimentação - Tabela 7.1'!$5:$5,0)), "")</f>
        <v/>
      </c>
      <c r="D3588" s="62" t="str">
        <f>IFERROR(INDEX('alimentação - Tabela 7.1'!$28:$28,
MATCH(TEXT('Tabela 7.1'!$A3588,"mmmm/aaaa"),'alimentação - Tabela 7.1'!$5:$5,0)+1), "")</f>
        <v/>
      </c>
      <c r="E3588" s="62" t="str">
        <f>IFERROR(INDEX('alimentação - Tabela 7.1'!$28:$28,
MATCH(TEXT('Tabela 7.1'!$A3588,"mmmm/aaaa"),'alimentação - Tabela 7.1'!$5:$5,0)+2), "")</f>
        <v/>
      </c>
      <c r="F3588" s="62" t="str">
        <f>IFERROR(INDEX('alimentação - Tabela 7.1'!$28:$28,
MATCH(TEXT('Tabela 7.1'!$A3588,"mmmm/aaaa"),'alimentação - Tabela 7.1'!$5:$5,0)+3), "")</f>
        <v/>
      </c>
      <c r="G3588" s="95" t="str">
        <f>IFERROR(INDEX('alimentação - Tabela 7.1'!$28:$28,
MATCH(TEXT('Tabela 7.1'!$A3588,"mmmm/aaaa"),'alimentação - Tabela 7.1'!$5:$5,0)+4), "")</f>
        <v/>
      </c>
    </row>
    <row r="3589" spans="1:7" ht="18" customHeight="1" x14ac:dyDescent="0.25">
      <c r="A3589" s="59" t="str">
        <f>IF(
   SUMPRODUCT(--('alimentação - Tabela 7.1'!$5:$5=TEXT(DATE(2020,INT((ROW(A3587)-1)/33)+1,1),"mmmm/aaaa"))) &gt; 0,
   TEXT(DATE(2020,INT((ROW(A3587)-1)/33)+1,1),"mmm/aa"),
   ""
)</f>
        <v/>
      </c>
      <c r="B3589" s="61" t="str">
        <f>IF(A3589&lt;&gt;"", 'alimentação - Tabela 7.1'!$B$29, "" )</f>
        <v/>
      </c>
      <c r="C3589" s="62" t="str">
        <f>IFERROR(INDEX('alimentação - Tabela 7.1'!$29:$29,
MATCH(TEXT('Tabela 7.1'!A3589,"mmmm/aaaa"),'alimentação - Tabela 7.1'!$5:$5,0)), "")</f>
        <v/>
      </c>
      <c r="D3589" s="62" t="str">
        <f>IFERROR(INDEX('alimentação - Tabela 7.1'!$29:$29,
MATCH(TEXT('Tabela 7.1'!$A3589,"mmmm/aaaa"),'alimentação - Tabela 7.1'!$5:$5,0)+1), "")</f>
        <v/>
      </c>
      <c r="E3589" s="62" t="str">
        <f>IFERROR(INDEX('alimentação - Tabela 7.1'!$29:$29,
MATCH(TEXT('Tabela 7.1'!$A3589,"mmmm/aaaa"),'alimentação - Tabela 7.1'!$5:$5,0)+2), "")</f>
        <v/>
      </c>
      <c r="F3589" s="62" t="str">
        <f>IFERROR(INDEX('alimentação - Tabela 7.1'!$29:$29,
MATCH(TEXT('Tabela 7.1'!$A3589,"mmmm/aaaa"),'alimentação - Tabela 7.1'!$5:$5,0)+3), "")</f>
        <v/>
      </c>
      <c r="G3589" s="95" t="str">
        <f>IFERROR(INDEX('alimentação - Tabela 7.1'!$29:$29,
MATCH(TEXT('Tabela 7.1'!$A3589,"mmmm/aaaa"),'alimentação - Tabela 7.1'!$5:$5,0)+4), "")</f>
        <v/>
      </c>
    </row>
    <row r="3590" spans="1:7" ht="18" customHeight="1" x14ac:dyDescent="0.25">
      <c r="A3590" s="59" t="str">
        <f>IF(
   SUMPRODUCT(--('alimentação - Tabela 7.1'!$5:$5=TEXT(DATE(2020,INT((ROW(A3588)-1)/33)+1,1),"mmmm/aaaa"))) &gt; 0,
   TEXT(DATE(2020,INT((ROW(A3588)-1)/33)+1,1),"mmm/aa"),
   ""
)</f>
        <v/>
      </c>
      <c r="B3590" s="61" t="str">
        <f>IF(A3590&lt;&gt;"", 'alimentação - Tabela 7.1'!$B$30, "" )</f>
        <v/>
      </c>
      <c r="C3590" s="62" t="str">
        <f>IFERROR(INDEX('alimentação - Tabela 7.1'!$30:$30,
MATCH(TEXT('Tabela 7.1'!A3590,"mmmm/aaaa"),'alimentação - Tabela 7.1'!$5:$5,0)), "")</f>
        <v/>
      </c>
      <c r="D3590" s="62" t="str">
        <f>IFERROR(INDEX('alimentação - Tabela 7.1'!$30:$30,
MATCH(TEXT('Tabela 7.1'!$A3590,"mmmm/aaaa"),'alimentação - Tabela 7.1'!$5:$5,0)+1), "")</f>
        <v/>
      </c>
      <c r="E3590" s="62" t="str">
        <f>IFERROR(INDEX('alimentação - Tabela 7.1'!$30:$30,
MATCH(TEXT('Tabela 7.1'!$A3590,"mmmm/aaaa"),'alimentação - Tabela 7.1'!$5:$5,0)+2), "")</f>
        <v/>
      </c>
      <c r="F3590" s="62" t="str">
        <f>IFERROR(INDEX('alimentação - Tabela 7.1'!$30:$30,
MATCH(TEXT('Tabela 7.1'!$A3590,"mmmm/aaaa"),'alimentação - Tabela 7.1'!$5:$5,0)+3), "")</f>
        <v/>
      </c>
      <c r="G3590" s="95" t="str">
        <f>IFERROR(INDEX('alimentação - Tabela 7.1'!$30:$30,
MATCH(TEXT('Tabela 7.1'!$A3590,"mmmm/aaaa"),'alimentação - Tabela 7.1'!$5:$5,0)+4), "")</f>
        <v/>
      </c>
    </row>
    <row r="3591" spans="1:7" ht="18" customHeight="1" x14ac:dyDescent="0.25">
      <c r="A3591" s="59" t="str">
        <f>IF(
   SUMPRODUCT(--('alimentação - Tabela 7.1'!$5:$5=TEXT(DATE(2020,INT((ROW(A3589)-1)/33)+1,1),"mmmm/aaaa"))) &gt; 0,
   TEXT(DATE(2020,INT((ROW(A3589)-1)/33)+1,1),"mmm/aa"),
   ""
)</f>
        <v/>
      </c>
      <c r="B3591" s="61" t="str">
        <f>IF(A3591&lt;&gt;"", 'alimentação - Tabela 7.1'!$B$31, "" )</f>
        <v/>
      </c>
      <c r="C3591" s="62" t="str">
        <f>IFERROR(INDEX('alimentação - Tabela 7.1'!$31:$31,
MATCH(TEXT('Tabela 7.1'!A3591,"mmmm/aaaa"),'alimentação - Tabela 7.1'!$5:$5,0)), "")</f>
        <v/>
      </c>
      <c r="D3591" s="62" t="str">
        <f>IFERROR(INDEX('alimentação - Tabela 7.1'!$31:$31,
MATCH(TEXT('Tabela 7.1'!$A3591,"mmmm/aaaa"),'alimentação - Tabela 7.1'!$5:$5,0)+1), "")</f>
        <v/>
      </c>
      <c r="E3591" s="62" t="str">
        <f>IFERROR(INDEX('alimentação - Tabela 7.1'!$31:$31,
MATCH(TEXT('Tabela 7.1'!$A3591,"mmmm/aaaa"),'alimentação - Tabela 7.1'!$5:$5,0)+2), "")</f>
        <v/>
      </c>
      <c r="F3591" s="62" t="str">
        <f>IFERROR(INDEX('alimentação - Tabela 7.1'!$31:$31,
MATCH(TEXT('Tabela 7.1'!$A3591,"mmmm/aaaa"),'alimentação - Tabela 7.1'!$5:$5,0)+3), "")</f>
        <v/>
      </c>
      <c r="G3591" s="95" t="str">
        <f>IFERROR(INDEX('alimentação - Tabela 7.1'!$31:$31,
MATCH(TEXT('Tabela 7.1'!$A3591,"mmmm/aaaa"),'alimentação - Tabela 7.1'!$5:$5,0)+4), "")</f>
        <v/>
      </c>
    </row>
    <row r="3592" spans="1:7" ht="18" customHeight="1" x14ac:dyDescent="0.25">
      <c r="A3592" s="59" t="str">
        <f>IF(
   SUMPRODUCT(--('alimentação - Tabela 7.1'!$5:$5=TEXT(DATE(2020,INT((ROW(A3590)-1)/33)+1,1),"mmmm/aaaa"))) &gt; 0,
   TEXT(DATE(2020,INT((ROW(A3590)-1)/33)+1,1),"mmm/aa"),
   ""
)</f>
        <v/>
      </c>
      <c r="B3592" s="61" t="str">
        <f>IF(A3592&lt;&gt;"", 'alimentação - Tabela 7.1'!$B$32, "" )</f>
        <v/>
      </c>
      <c r="C3592" s="62" t="str">
        <f>IFERROR(INDEX('alimentação - Tabela 7.1'!$32:$32,
MATCH(TEXT('Tabela 7.1'!A3592,"mmmm/aaaa"),'alimentação - Tabela 7.1'!$5:$5,0)), "")</f>
        <v/>
      </c>
      <c r="D3592" s="62" t="str">
        <f>IFERROR(INDEX('alimentação - Tabela 7.1'!$32:$32,
MATCH(TEXT('Tabela 7.1'!$A3592,"mmmm/aaaa"),'alimentação - Tabela 7.1'!$5:$5,0)+1), "")</f>
        <v/>
      </c>
      <c r="E3592" s="62" t="str">
        <f>IFERROR(INDEX('alimentação - Tabela 7.1'!$32:$32,
MATCH(TEXT('Tabela 7.1'!$A3592,"mmmm/aaaa"),'alimentação - Tabela 7.1'!$5:$5,0)+2), "")</f>
        <v/>
      </c>
      <c r="F3592" s="62" t="str">
        <f>IFERROR(INDEX('alimentação - Tabela 7.1'!$32:$32,
MATCH(TEXT('Tabela 7.1'!$A3592,"mmmm/aaaa"),'alimentação - Tabela 7.1'!$5:$5,0)+3), "")</f>
        <v/>
      </c>
      <c r="G3592" s="95" t="str">
        <f>IFERROR(INDEX('alimentação - Tabela 7.1'!$32:$32,
MATCH(TEXT('Tabela 7.1'!$A3592,"mmmm/aaaa"),'alimentação - Tabela 7.1'!$5:$5,0)+4), "")</f>
        <v/>
      </c>
    </row>
    <row r="3593" spans="1:7" ht="18" customHeight="1" x14ac:dyDescent="0.25">
      <c r="A3593" s="59" t="str">
        <f>IF(
   SUMPRODUCT(--('alimentação - Tabela 7.1'!$5:$5=TEXT(DATE(2020,INT((ROW(A3591)-1)/33)+1,1),"mmmm/aaaa"))) &gt; 0,
   TEXT(DATE(2020,INT((ROW(A3591)-1)/33)+1,1),"mmm/aa"),
   ""
)</f>
        <v/>
      </c>
      <c r="B3593" s="61" t="str">
        <f>IF(A3593&lt;&gt;"", 'alimentação - Tabela 7.1'!$B$33, "" )</f>
        <v/>
      </c>
      <c r="C3593" s="62" t="str">
        <f>IFERROR(INDEX('alimentação - Tabela 7.1'!$33:$33,
MATCH(TEXT('Tabela 7.1'!A3593,"mmmm/aaaa"),'alimentação - Tabela 7.1'!$5:$5,0)), "")</f>
        <v/>
      </c>
      <c r="D3593" s="62" t="str">
        <f>IFERROR(INDEX('alimentação - Tabela 7.1'!$33:$33,
MATCH(TEXT('Tabela 7.1'!$A3593,"mmmm/aaaa"),'alimentação - Tabela 7.1'!$5:$5,0)+1), "")</f>
        <v/>
      </c>
      <c r="E3593" s="62" t="str">
        <f>IFERROR(INDEX('alimentação - Tabela 7.1'!$33:$33,
MATCH(TEXT('Tabela 7.1'!$A3593,"mmmm/aaaa"),'alimentação - Tabela 7.1'!$5:$5,0)+2), "")</f>
        <v/>
      </c>
      <c r="F3593" s="62" t="str">
        <f>IFERROR(INDEX('alimentação - Tabela 7.1'!$33:$33,
MATCH(TEXT('Tabela 7.1'!$A3593,"mmmm/aaaa"),'alimentação - Tabela 7.1'!$5:$5,0)+3), "")</f>
        <v/>
      </c>
      <c r="G3593" s="95" t="str">
        <f>IFERROR(INDEX('alimentação - Tabela 7.1'!$33:$33,
MATCH(TEXT('Tabela 7.1'!$A3593,"mmmm/aaaa"),'alimentação - Tabela 7.1'!$5:$5,0)+4), "")</f>
        <v/>
      </c>
    </row>
    <row r="3594" spans="1:7" ht="18" customHeight="1" x14ac:dyDescent="0.25">
      <c r="A3594" s="59" t="str">
        <f>IF(
   SUMPRODUCT(--('alimentação - Tabela 7.1'!$5:$5=TEXT(DATE(2020,INT((ROW(A3592)-1)/33)+1,1),"mmmm/aaaa"))) &gt; 0,
   TEXT(DATE(2020,INT((ROW(A3592)-1)/33)+1,1),"mmm/aa"),
   ""
)</f>
        <v/>
      </c>
      <c r="B3594" s="61" t="str">
        <f>IF(A3594&lt;&gt;"", 'alimentação - Tabela 7.1'!$B$34, "" )</f>
        <v/>
      </c>
      <c r="C3594" s="62" t="str">
        <f>IFERROR(INDEX('alimentação - Tabela 7.1'!$34:$34,
MATCH(TEXT('Tabela 7.1'!A3594,"mmmm/aaaa"),'alimentação - Tabela 7.1'!$5:$5,0)), "")</f>
        <v/>
      </c>
      <c r="D3594" s="62" t="str">
        <f>IFERROR(INDEX('alimentação - Tabela 7.1'!$34:$34,
MATCH(TEXT('Tabela 7.1'!$A3594,"mmmm/aaaa"),'alimentação - Tabela 7.1'!$5:$5,0)+1), "")</f>
        <v/>
      </c>
      <c r="E3594" s="62" t="str">
        <f>IFERROR(INDEX('alimentação - Tabela 7.1'!$34:$34,
MATCH(TEXT('Tabela 7.1'!$A3594,"mmmm/aaaa"),'alimentação - Tabela 7.1'!$5:$5,0)+2), "")</f>
        <v/>
      </c>
      <c r="F3594" s="62" t="str">
        <f>IFERROR(INDEX('alimentação - Tabela 7.1'!$34:$34,
MATCH(TEXT('Tabela 7.1'!$A3594,"mmmm/aaaa"),'alimentação - Tabela 7.1'!$5:$5,0)+3), "")</f>
        <v/>
      </c>
      <c r="G3594" s="95" t="str">
        <f>IFERROR(INDEX('alimentação - Tabela 7.1'!$34:$34,
MATCH(TEXT('Tabela 7.1'!$A3594,"mmmm/aaaa"),'alimentação - Tabela 7.1'!$5:$5,0)+4), "")</f>
        <v/>
      </c>
    </row>
    <row r="3595" spans="1:7" ht="18" customHeight="1" x14ac:dyDescent="0.25">
      <c r="A3595" s="59" t="str">
        <f>IF(
   SUMPRODUCT(--('alimentação - Tabela 7.1'!$5:$5=TEXT(DATE(2020,INT((ROW(A3593)-1)/33)+1,1),"mmmm/aaaa"))) &gt; 0,
   TEXT(DATE(2020,INT((ROW(A3593)-1)/33)+1,1),"mmm/aa"),
   ""
)</f>
        <v/>
      </c>
      <c r="B3595" s="61" t="str">
        <f>IF(A3595&lt;&gt;"", 'alimentação - Tabela 7.1'!$B$35, "" )</f>
        <v/>
      </c>
      <c r="C3595" s="62" t="str">
        <f>IFERROR(INDEX('alimentação - Tabela 7.1'!$35:$35,
MATCH(TEXT('Tabela 7.1'!A3595,"mmmm/aaaa"),'alimentação - Tabela 7.1'!$5:$5,0)), "")</f>
        <v/>
      </c>
      <c r="D3595" s="62" t="str">
        <f>IFERROR(INDEX('alimentação - Tabela 7.1'!$35:$35,
MATCH(TEXT('Tabela 7.1'!$A3595,"mmmm/aaaa"),'alimentação - Tabela 7.1'!$5:$5,0)+1), "")</f>
        <v/>
      </c>
      <c r="E3595" s="62" t="str">
        <f>IFERROR(INDEX('alimentação - Tabela 7.1'!$35:$35,
MATCH(TEXT('Tabela 7.1'!$A3595,"mmmm/aaaa"),'alimentação - Tabela 7.1'!$5:$5,0)+2), "")</f>
        <v/>
      </c>
      <c r="F3595" s="62" t="str">
        <f>IFERROR(INDEX('alimentação - Tabela 7.1'!$35:$35,
MATCH(TEXT('Tabela 7.1'!$A3595,"mmmm/aaaa"),'alimentação - Tabela 7.1'!$5:$5,0)+3), "")</f>
        <v/>
      </c>
      <c r="G3595" s="95" t="str">
        <f>IFERROR(INDEX('alimentação - Tabela 7.1'!$35:$35,
MATCH(TEXT('Tabela 7.1'!$A3595,"mmmm/aaaa"),'alimentação - Tabela 7.1'!$5:$5,0)+4), "")</f>
        <v/>
      </c>
    </row>
    <row r="3596" spans="1:7" ht="18" customHeight="1" x14ac:dyDescent="0.25">
      <c r="A3596" s="59" t="str">
        <f>IF(
   SUMPRODUCT(--('alimentação - Tabela 7.1'!$5:$5=TEXT(DATE(2020,INT((ROW(A3594)-1)/33)+1,1),"mmmm/aaaa"))) &gt; 0,
   TEXT(DATE(2020,INT((ROW(A3594)-1)/33)+1,1),"mmm/aa"),
   ""
)</f>
        <v/>
      </c>
      <c r="B3596" s="61" t="str">
        <f>IF(A3596&lt;&gt;"", 'alimentação - Tabela 7.1'!$B$36, "" )</f>
        <v/>
      </c>
      <c r="C3596" s="62" t="str">
        <f>IFERROR(INDEX('alimentação - Tabela 7.1'!$36:$36,
MATCH(TEXT('Tabela 7.1'!A3596,"mmmm/aaaa"),'alimentação - Tabela 7.1'!$5:$5,0)), "")</f>
        <v/>
      </c>
      <c r="D3596" s="62" t="str">
        <f>IFERROR(INDEX('alimentação - Tabela 7.1'!$36:$36,
MATCH(TEXT('Tabela 7.1'!$A3596,"mmmm/aaaa"),'alimentação - Tabela 7.1'!$5:$5,0)+1), "")</f>
        <v/>
      </c>
      <c r="E3596" s="62" t="str">
        <f>IFERROR(INDEX('alimentação - Tabela 7.1'!$36:$36,
MATCH(TEXT('Tabela 7.1'!$A3596,"mmmm/aaaa"),'alimentação - Tabela 7.1'!$5:$5,0)+2), "")</f>
        <v/>
      </c>
      <c r="F3596" s="62" t="str">
        <f>IFERROR(INDEX('alimentação - Tabela 7.1'!$36:$36,
MATCH(TEXT('Tabela 7.1'!$A3596,"mmmm/aaaa"),'alimentação - Tabela 7.1'!$5:$5,0)+3), "")</f>
        <v/>
      </c>
      <c r="G3596" s="95" t="str">
        <f>IFERROR(INDEX('alimentação - Tabela 7.1'!$36:$36,
MATCH(TEXT('Tabela 7.1'!$A3596,"mmmm/aaaa"),'alimentação - Tabela 7.1'!$5:$5,0)+4), "")</f>
        <v/>
      </c>
    </row>
    <row r="3597" spans="1:7" ht="18" customHeight="1" x14ac:dyDescent="0.25">
      <c r="A3597" s="59" t="str">
        <f>IF(
   SUMPRODUCT(--('alimentação - Tabela 7.1'!$5:$5=TEXT(DATE(2020,INT((ROW(A3595)-1)/33)+1,1),"mmmm/aaaa"))) &gt; 0,
   TEXT(DATE(2020,INT((ROW(A3595)-1)/33)+1,1),"mmm/aa"),
   ""
)</f>
        <v/>
      </c>
      <c r="B3597" s="61" t="str">
        <f>IF(A3597&lt;&gt;"", 'alimentação - Tabela 7.1'!$B$37, "" )</f>
        <v/>
      </c>
      <c r="C3597" s="62" t="str">
        <f>IFERROR(INDEX('alimentação - Tabela 7.1'!$37:$37,
MATCH(TEXT('Tabela 7.1'!A3597,"mmmm/aaaa"),'alimentação - Tabela 7.1'!$5:$5,0)), "")</f>
        <v/>
      </c>
      <c r="D3597" s="62" t="str">
        <f>IFERROR(INDEX('alimentação - Tabela 7.1'!$37:$37,
MATCH(TEXT('Tabela 7.1'!$A3597,"mmmm/aaaa"),'alimentação - Tabela 7.1'!$5:$5,0)+1), "")</f>
        <v/>
      </c>
      <c r="E3597" s="62" t="str">
        <f>IFERROR(INDEX('alimentação - Tabela 7.1'!$37:$37,
MATCH(TEXT('Tabela 7.1'!$A3597,"mmmm/aaaa"),'alimentação - Tabela 7.1'!$5:$5,0)+2), "")</f>
        <v/>
      </c>
      <c r="F3597" s="62" t="str">
        <f>IFERROR(INDEX('alimentação - Tabela 7.1'!$37:$37,
MATCH(TEXT('Tabela 7.1'!$A3597,"mmmm/aaaa"),'alimentação - Tabela 7.1'!$5:$5,0)+3), "")</f>
        <v/>
      </c>
      <c r="G3597" s="95" t="str">
        <f>IFERROR(INDEX('alimentação - Tabela 7.1'!$37:$37,
MATCH(TEXT('Tabela 7.1'!$A3597,"mmmm/aaaa"),'alimentação - Tabela 7.1'!$5:$5,0)+4), "")</f>
        <v/>
      </c>
    </row>
    <row r="3598" spans="1:7" ht="18" customHeight="1" x14ac:dyDescent="0.25">
      <c r="A3598" s="59" t="str">
        <f>IF(
   SUMPRODUCT(--('alimentação - Tabela 7.1'!$5:$5=TEXT(DATE(2020,INT((ROW(A3596)-1)/33)+1,1),"mmmm/aaaa"))) &gt; 0,
   TEXT(DATE(2020,INT((ROW(A3596)-1)/33)+1,1),"mmm/aa"),
   ""
)</f>
        <v/>
      </c>
      <c r="B3598" s="61" t="str">
        <f>IF(A3598&lt;&gt;"", 'alimentação - Tabela 7.1'!$B$38, "" )</f>
        <v/>
      </c>
      <c r="C3598" s="62" t="str">
        <f>IFERROR(INDEX('alimentação - Tabela 7.1'!$38:$38,
MATCH(TEXT('Tabela 7.1'!A3598,"mmmm/aaaa"),'alimentação - Tabela 7.1'!$5:$5,0)), "")</f>
        <v/>
      </c>
      <c r="D3598" s="62" t="str">
        <f>IFERROR(INDEX('alimentação - Tabela 7.1'!$38:$38,
MATCH(TEXT('Tabela 7.1'!$A3598,"mmmm/aaaa"),'alimentação - Tabela 7.1'!$5:$5,0)+1), "")</f>
        <v/>
      </c>
      <c r="E3598" s="62" t="str">
        <f>IFERROR(INDEX('alimentação - Tabela 7.1'!$38:$38,
MATCH(TEXT('Tabela 7.1'!$A3598,"mmmm/aaaa"),'alimentação - Tabela 7.1'!$5:$5,0)+2), "")</f>
        <v/>
      </c>
      <c r="F3598" s="62" t="str">
        <f>IFERROR(INDEX('alimentação - Tabela 7.1'!$38:$38,
MATCH(TEXT('Tabela 7.1'!$A3598,"mmmm/aaaa"),'alimentação - Tabela 7.1'!$5:$5,0)+3), "")</f>
        <v/>
      </c>
      <c r="G3598" s="95" t="str">
        <f>IFERROR(INDEX('alimentação - Tabela 7.1'!$38:$38,
MATCH(TEXT('Tabela 7.1'!$A3598,"mmmm/aaaa"),'alimentação - Tabela 7.1'!$5:$5,0)+4), "")</f>
        <v/>
      </c>
    </row>
    <row r="3599" spans="1:7" ht="18" customHeight="1" x14ac:dyDescent="0.25">
      <c r="A3599" s="59" t="str">
        <f>IF(
   SUMPRODUCT(--('alimentação - Tabela 7.1'!$5:$5=TEXT(DATE(2020,INT((ROW(A3597)-1)/33)+1,1),"mmmm/aaaa"))) &gt; 0,
   TEXT(DATE(2020,INT((ROW(A3597)-1)/33)+1,1),"mmm/aa"),
   ""
)</f>
        <v/>
      </c>
      <c r="B3599" s="61" t="str">
        <f>IF(A3599&lt;&gt;"", 'alimentação - Tabela 7.1'!$B$39, "" )</f>
        <v/>
      </c>
      <c r="C3599" s="62" t="str">
        <f>IFERROR(INDEX('alimentação - Tabela 7.1'!$39:$39,
MATCH(TEXT('Tabela 7.1'!A3599,"mmmm/aaaa"),'alimentação - Tabela 7.1'!$5:$5,0)), "")</f>
        <v/>
      </c>
      <c r="D3599" s="62" t="str">
        <f>IFERROR(INDEX('alimentação - Tabela 7.1'!$39:$39,
MATCH(TEXT('Tabela 7.1'!$A3599,"mmmm/aaaa"),'alimentação - Tabela 7.1'!$5:$5,0)+1), "")</f>
        <v/>
      </c>
      <c r="E3599" s="62" t="str">
        <f>IFERROR(INDEX('alimentação - Tabela 7.1'!$39:$39,
MATCH(TEXT('Tabela 7.1'!$A3599,"mmmm/aaaa"),'alimentação - Tabela 7.1'!$5:$5,0)+2), "")</f>
        <v/>
      </c>
      <c r="F3599" s="62" t="str">
        <f>IFERROR(INDEX('alimentação - Tabela 7.1'!$39:$39,
MATCH(TEXT('Tabela 7.1'!$A3599,"mmmm/aaaa"),'alimentação - Tabela 7.1'!$5:$5,0)+3), "")</f>
        <v/>
      </c>
      <c r="G3599" s="95" t="str">
        <f>IFERROR(INDEX('alimentação - Tabela 7.1'!$39:$39,
MATCH(TEXT('Tabela 7.1'!$A3599,"mmmm/aaaa"),'alimentação - Tabela 7.1'!$5:$5,0)+4), "")</f>
        <v/>
      </c>
    </row>
    <row r="3600" spans="1:7" ht="18" customHeight="1" x14ac:dyDescent="0.25">
      <c r="A3600" s="59" t="str">
        <f>IF(
   SUMPRODUCT(--('alimentação - Tabela 7.1'!$5:$5=TEXT(DATE(2020,INT((ROW(A3598)-1)/33)+1,1),"mmmm/aaaa"))) &gt; 0,
   TEXT(DATE(2020,INT((ROW(A3598)-1)/33)+1,1),"mmm/aa"),
   ""
)</f>
        <v/>
      </c>
      <c r="B3600" s="61" t="str">
        <f>IF(A3600&lt;&gt;"", 'alimentação - Tabela 7.1'!$B$7, "" )</f>
        <v/>
      </c>
      <c r="C3600" s="62" t="str">
        <f>IFERROR(INDEX('alimentação - Tabela 7.1'!$7:$7,
MATCH(TEXT('Tabela 7.1'!A3600,"mmmm/aaaa"),'alimentação - Tabela 7.1'!$5:$5,0)), "")</f>
        <v/>
      </c>
      <c r="D3600" s="62" t="str">
        <f>IFERROR(INDEX('alimentação - Tabela 7.1'!$7:$7,
MATCH(TEXT('Tabela 7.1'!$A3600,"mmmm/aaaa"),'alimentação - Tabela 7.1'!$5:$5,0)+1), "")</f>
        <v/>
      </c>
      <c r="E3600" s="62" t="str">
        <f>IFERROR(INDEX('alimentação - Tabela 7.1'!$7:$7,
MATCH(TEXT('Tabela 7.1'!$A3600,"mmmm/aaaa"),'alimentação - Tabela 7.1'!$5:$5,0)+2), "")</f>
        <v/>
      </c>
      <c r="F3600" s="62" t="str">
        <f>IFERROR(INDEX('alimentação - Tabela 7.1'!$7:$7,
MATCH(TEXT('Tabela 7.1'!$A3600,"mmmm/aaaa"),'alimentação - Tabela 7.1'!$5:$5,0)+3), "")</f>
        <v/>
      </c>
      <c r="G3600" s="95" t="str">
        <f>IFERROR(INDEX('alimentação - Tabela 7.1'!$7:$7,
MATCH(TEXT('Tabela 7.1'!$A3600,"mmmm/aaaa"),'alimentação - Tabela 7.1'!$5:$5,0)+4), "")</f>
        <v/>
      </c>
    </row>
    <row r="3601" spans="1:7" ht="18" customHeight="1" x14ac:dyDescent="0.25">
      <c r="A3601" s="59" t="str">
        <f>IF(
   SUMPRODUCT(--('alimentação - Tabela 7.1'!$5:$5=TEXT(DATE(2020,INT((ROW(A3599)-1)/33)+1,1),"mmmm/aaaa"))) &gt; 0,
   TEXT(DATE(2020,INT((ROW(A3599)-1)/33)+1,1),"mmm/aa"),
   ""
)</f>
        <v/>
      </c>
      <c r="B3601" s="61" t="str">
        <f>IF(A3601&lt;&gt;"", 'alimentação - Tabela 7.1'!$B$8, "" )</f>
        <v/>
      </c>
      <c r="C3601" s="62" t="str">
        <f>IFERROR(INDEX('alimentação - Tabela 7.1'!$8:$8,
MATCH(TEXT('Tabela 7.1'!A3601,"mmmm/aaaa"),'alimentação - Tabela 7.1'!$5:$5,0)), "")</f>
        <v/>
      </c>
      <c r="D3601" s="62" t="str">
        <f>IFERROR(INDEX('alimentação - Tabela 7.1'!$8:$8,
MATCH(TEXT('Tabela 7.1'!$A3601,"mmmm/aaaa"),'alimentação - Tabela 7.1'!$5:$5,0)+1), "")</f>
        <v/>
      </c>
      <c r="E3601" s="62" t="str">
        <f>IFERROR(INDEX('alimentação - Tabela 7.1'!$8:$8,
MATCH(TEXT('Tabela 7.1'!$A3601,"mmmm/aaaa"),'alimentação - Tabela 7.1'!$5:$5,0)+2), "")</f>
        <v/>
      </c>
      <c r="F3601" s="62" t="str">
        <f>IFERROR(INDEX('alimentação - Tabela 7.1'!$8:$8,
MATCH(TEXT('Tabela 7.1'!$A3601,"mmmm/aaaa"),'alimentação - Tabela 7.1'!$5:$5,0)+3), "")</f>
        <v/>
      </c>
      <c r="G3601" s="95" t="str">
        <f>IFERROR(INDEX('alimentação - Tabela 7.1'!$8:$8,
MATCH(TEXT('Tabela 7.1'!$A3601,"mmmm/aaaa"),'alimentação - Tabela 7.1'!$5:$5,0)+4), "")</f>
        <v/>
      </c>
    </row>
    <row r="3602" spans="1:7" ht="18" customHeight="1" x14ac:dyDescent="0.25">
      <c r="A3602" s="59" t="str">
        <f>IF(
   SUMPRODUCT(--('alimentação - Tabela 7.1'!$5:$5=TEXT(DATE(2020,INT((ROW(A3600)-1)/33)+1,1),"mmmm/aaaa"))) &gt; 0,
   TEXT(DATE(2020,INT((ROW(A3600)-1)/33)+1,1),"mmm/aa"),
   ""
)</f>
        <v/>
      </c>
      <c r="B3602" s="61" t="str">
        <f>IF(A3602&lt;&gt;"", 'alimentação - Tabela 7.1'!$B$9, "" )</f>
        <v/>
      </c>
      <c r="C3602" s="62" t="str">
        <f>IFERROR(INDEX('alimentação - Tabela 7.1'!$9:$9,
MATCH(TEXT('Tabela 7.1'!A3602,"mmmm/aaaa"),'alimentação - Tabela 7.1'!$5:$5,0)), "")</f>
        <v/>
      </c>
      <c r="D3602" s="62" t="str">
        <f>IFERROR(INDEX('alimentação - Tabela 7.1'!$9:$9,
MATCH(TEXT('Tabela 7.1'!$A3602,"mmmm/aaaa"),'alimentação - Tabela 7.1'!$5:$5,0)+1), "")</f>
        <v/>
      </c>
      <c r="E3602" s="62" t="str">
        <f>IFERROR(INDEX('alimentação - Tabela 7.1'!$9:$9,
MATCH(TEXT('Tabela 7.1'!$A3602,"mmmm/aaaa"),'alimentação - Tabela 7.1'!$5:$5,0)+2), "")</f>
        <v/>
      </c>
      <c r="F3602" s="62" t="str">
        <f>IFERROR(INDEX('alimentação - Tabela 7.1'!$9:$9,
MATCH(TEXT('Tabela 7.1'!$A3602,"mmmm/aaaa"),'alimentação - Tabela 7.1'!$5:$5,0)+3), "")</f>
        <v/>
      </c>
      <c r="G3602" s="95" t="str">
        <f>IFERROR(INDEX('alimentação - Tabela 7.1'!$9:$9,
MATCH(TEXT('Tabela 7.1'!$A3602,"mmmm/aaaa"),'alimentação - Tabela 7.1'!$5:$5,0)+4), "")</f>
        <v/>
      </c>
    </row>
    <row r="3603" spans="1:7" ht="18" customHeight="1" x14ac:dyDescent="0.25">
      <c r="A3603" s="59" t="str">
        <f>IF(
   SUMPRODUCT(--('alimentação - Tabela 7.1'!$5:$5=TEXT(DATE(2020,INT((ROW(A3601)-1)/33)+1,1),"mmmm/aaaa"))) &gt; 0,
   TEXT(DATE(2020,INT((ROW(A3601)-1)/33)+1,1),"mmm/aa"),
   ""
)</f>
        <v/>
      </c>
      <c r="B3603" s="61" t="str">
        <f>IF(A3603&lt;&gt;"", 'alimentação - Tabela 7.1'!$B$10, "" )</f>
        <v/>
      </c>
      <c r="C3603" s="62" t="str">
        <f>IFERROR(INDEX('alimentação - Tabela 7.1'!$10:$10,
MATCH(TEXT('Tabela 7.1'!A3603,"mmmm/aaaa"),'alimentação - Tabela 7.1'!$5:$5,0)), "")</f>
        <v/>
      </c>
      <c r="D3603" s="62" t="str">
        <f>IFERROR(INDEX('alimentação - Tabela 7.1'!$10:$10,
MATCH(TEXT('Tabela 7.1'!$A3603,"mmmm/aaaa"),'alimentação - Tabela 7.1'!$5:$5,0)+1), "")</f>
        <v/>
      </c>
      <c r="E3603" s="62" t="str">
        <f>IFERROR(INDEX('alimentação - Tabela 7.1'!$10:$10,
MATCH(TEXT('Tabela 7.1'!$A3603,"mmmm/aaaa"),'alimentação - Tabela 7.1'!$5:$5,0)+2), "")</f>
        <v/>
      </c>
      <c r="F3603" s="62" t="str">
        <f>IFERROR(INDEX('alimentação - Tabela 7.1'!$10:$10,
MATCH(TEXT('Tabela 7.1'!$A3603,"mmmm/aaaa"),'alimentação - Tabela 7.1'!$5:$5,0)+3), "")</f>
        <v/>
      </c>
      <c r="G3603" s="95" t="str">
        <f>IFERROR(INDEX('alimentação - Tabela 7.1'!$10:$10,
MATCH(TEXT('Tabela 7.1'!$A3603,"mmmm/aaaa"),'alimentação - Tabela 7.1'!$5:$5,0)+4), "")</f>
        <v/>
      </c>
    </row>
    <row r="3604" spans="1:7" ht="18" customHeight="1" x14ac:dyDescent="0.25">
      <c r="A3604" s="59" t="str">
        <f>IF(
   SUMPRODUCT(--('alimentação - Tabela 7.1'!$5:$5=TEXT(DATE(2020,INT((ROW(A3602)-1)/33)+1,1),"mmmm/aaaa"))) &gt; 0,
   TEXT(DATE(2020,INT((ROW(A3602)-1)/33)+1,1),"mmm/aa"),
   ""
)</f>
        <v/>
      </c>
      <c r="B3604" s="61" t="str">
        <f>IF(A3604&lt;&gt;"", 'alimentação - Tabela 7.1'!$B$11, "" )</f>
        <v/>
      </c>
      <c r="C3604" s="62" t="str">
        <f>IFERROR(INDEX('alimentação - Tabela 7.1'!$11:$11,
MATCH(TEXT('Tabela 7.1'!A3604,"mmmm/aaaa"),'alimentação - Tabela 7.1'!$5:$5,0)), "")</f>
        <v/>
      </c>
      <c r="D3604" s="62" t="str">
        <f>IFERROR(INDEX('alimentação - Tabela 7.1'!$11:$11,
MATCH(TEXT('Tabela 7.1'!$A3604,"mmmm/aaaa"),'alimentação - Tabela 7.1'!$5:$5,0)+1), "")</f>
        <v/>
      </c>
      <c r="E3604" s="62" t="str">
        <f>IFERROR(INDEX('alimentação - Tabela 7.1'!$11:$11,
MATCH(TEXT('Tabela 7.1'!$A3604,"mmmm/aaaa"),'alimentação - Tabela 7.1'!$5:$5,0)+2), "")</f>
        <v/>
      </c>
      <c r="F3604" s="62" t="str">
        <f>IFERROR(INDEX('alimentação - Tabela 7.1'!$11:$11,
MATCH(TEXT('Tabela 7.1'!$A3604,"mmmm/aaaa"),'alimentação - Tabela 7.1'!$5:$5,0)+3), "")</f>
        <v/>
      </c>
      <c r="G3604" s="95" t="str">
        <f>IFERROR(INDEX('alimentação - Tabela 7.1'!$11:$11,
MATCH(TEXT('Tabela 7.1'!$A3604,"mmmm/aaaa"),'alimentação - Tabela 7.1'!$5:$5,0)+4), "")</f>
        <v/>
      </c>
    </row>
    <row r="3605" spans="1:7" ht="18" customHeight="1" x14ac:dyDescent="0.25">
      <c r="A3605" s="59" t="str">
        <f>IF(
   SUMPRODUCT(--('alimentação - Tabela 7.1'!$5:$5=TEXT(DATE(2020,INT((ROW(A3603)-1)/33)+1,1),"mmmm/aaaa"))) &gt; 0,
   TEXT(DATE(2020,INT((ROW(A3603)-1)/33)+1,1),"mmm/aa"),
   ""
)</f>
        <v/>
      </c>
      <c r="B3605" s="61" t="str">
        <f>IF(A3605&lt;&gt;"", 'alimentação - Tabela 7.1'!$B$12, "" )</f>
        <v/>
      </c>
      <c r="C3605" s="62" t="str">
        <f>IFERROR(INDEX('alimentação - Tabela 7.1'!$12:$12,
MATCH(TEXT('Tabela 7.1'!A3605,"mmmm/aaaa"),'alimentação - Tabela 7.1'!$5:$5,0)), "")</f>
        <v/>
      </c>
      <c r="D3605" s="62" t="str">
        <f>IFERROR(INDEX('alimentação - Tabela 7.1'!$12:$12,
MATCH(TEXT('Tabela 7.1'!$A3605,"mmmm/aaaa"),'alimentação - Tabela 7.1'!$5:$5,0)+1), "")</f>
        <v/>
      </c>
      <c r="E3605" s="62" t="str">
        <f>IFERROR(INDEX('alimentação - Tabela 7.1'!$12:$12,
MATCH(TEXT('Tabela 7.1'!$A3605,"mmmm/aaaa"),'alimentação - Tabela 7.1'!$5:$5,0)+2), "")</f>
        <v/>
      </c>
      <c r="F3605" s="62" t="str">
        <f>IFERROR(INDEX('alimentação - Tabela 7.1'!$12:$12,
MATCH(TEXT('Tabela 7.1'!$A3605,"mmmm/aaaa"),'alimentação - Tabela 7.1'!$5:$5,0)+3), "")</f>
        <v/>
      </c>
      <c r="G3605" s="95" t="str">
        <f>IFERROR(INDEX('alimentação - Tabela 7.1'!$12:$12,
MATCH(TEXT('Tabela 7.1'!$A3605,"mmmm/aaaa"),'alimentação - Tabela 7.1'!$5:$5,0)+4), "")</f>
        <v/>
      </c>
    </row>
    <row r="3606" spans="1:7" ht="18" customHeight="1" x14ac:dyDescent="0.25">
      <c r="A3606" s="59" t="str">
        <f>IF(
   SUMPRODUCT(--('alimentação - Tabela 7.1'!$5:$5=TEXT(DATE(2020,INT((ROW(A3604)-1)/33)+1,1),"mmmm/aaaa"))) &gt; 0,
   TEXT(DATE(2020,INT((ROW(A3604)-1)/33)+1,1),"mmm/aa"),
   ""
)</f>
        <v/>
      </c>
      <c r="B3606" s="61" t="str">
        <f>IF(A3606&lt;&gt;"", 'alimentação - Tabela 7.1'!$B$13, "" )</f>
        <v/>
      </c>
      <c r="C3606" s="62" t="str">
        <f>IFERROR(INDEX('alimentação - Tabela 7.1'!$13:$13,
MATCH(TEXT('Tabela 7.1'!A3606,"mmmm/aaaa"),'alimentação - Tabela 7.1'!$5:$5,0)), "")</f>
        <v/>
      </c>
      <c r="D3606" s="62" t="str">
        <f>IFERROR(INDEX('alimentação - Tabela 7.1'!$13:$13,
MATCH(TEXT('Tabela 7.1'!$A3606,"mmmm/aaaa"),'alimentação - Tabela 7.1'!$5:$5,0)+1), "")</f>
        <v/>
      </c>
      <c r="E3606" s="62" t="str">
        <f>IFERROR(INDEX('alimentação - Tabela 7.1'!$13:$13,
MATCH(TEXT('Tabela 7.1'!$A3606,"mmmm/aaaa"),'alimentação - Tabela 7.1'!$5:$5,0)+2), "")</f>
        <v/>
      </c>
      <c r="F3606" s="62" t="str">
        <f>IFERROR(INDEX('alimentação - Tabela 7.1'!$13:$13,
MATCH(TEXT('Tabela 7.1'!$A3606,"mmmm/aaaa"),'alimentação - Tabela 7.1'!$5:$5,0)+3), "")</f>
        <v/>
      </c>
      <c r="G3606" s="95" t="str">
        <f>IFERROR(INDEX('alimentação - Tabela 7.1'!$13:$13,
MATCH(TEXT('Tabela 7.1'!$A3606,"mmmm/aaaa"),'alimentação - Tabela 7.1'!$5:$5,0)+4), "")</f>
        <v/>
      </c>
    </row>
    <row r="3607" spans="1:7" ht="18" customHeight="1" x14ac:dyDescent="0.25">
      <c r="A3607" s="59" t="str">
        <f>IF(
   SUMPRODUCT(--('alimentação - Tabela 7.1'!$5:$5=TEXT(DATE(2020,INT((ROW(A3605)-1)/33)+1,1),"mmmm/aaaa"))) &gt; 0,
   TEXT(DATE(2020,INT((ROW(A3605)-1)/33)+1,1),"mmm/aa"),
   ""
)</f>
        <v/>
      </c>
      <c r="B3607" s="61" t="str">
        <f>IF(A3607&lt;&gt;"", 'alimentação - Tabela 7.1'!$B$14, "" )</f>
        <v/>
      </c>
      <c r="C3607" s="62" t="str">
        <f>IFERROR(INDEX('alimentação - Tabela 7.1'!$14:$14,
MATCH(TEXT('Tabela 7.1'!A3607,"mmmm/aaaa"),'alimentação - Tabela 7.1'!$5:$5,0)), "")</f>
        <v/>
      </c>
      <c r="D3607" s="62" t="str">
        <f>IFERROR(INDEX('alimentação - Tabela 7.1'!$14:$14,
MATCH(TEXT('Tabela 7.1'!$A3607,"mmmm/aaaa"),'alimentação - Tabela 7.1'!$5:$5,0)+1), "")</f>
        <v/>
      </c>
      <c r="E3607" s="62" t="str">
        <f>IFERROR(INDEX('alimentação - Tabela 7.1'!$14:$14,
MATCH(TEXT('Tabela 7.1'!$A3607,"mmmm/aaaa"),'alimentação - Tabela 7.1'!$5:$5,0)+2), "")</f>
        <v/>
      </c>
      <c r="F3607" s="62" t="str">
        <f>IFERROR(INDEX('alimentação - Tabela 7.1'!$14:$14,
MATCH(TEXT('Tabela 7.1'!$A3607,"mmmm/aaaa"),'alimentação - Tabela 7.1'!$5:$5,0)+3), "")</f>
        <v/>
      </c>
      <c r="G3607" s="95" t="str">
        <f>IFERROR(INDEX('alimentação - Tabela 7.1'!$14:$14,
MATCH(TEXT('Tabela 7.1'!$A3607,"mmmm/aaaa"),'alimentação - Tabela 7.1'!$5:$5,0)+4), "")</f>
        <v/>
      </c>
    </row>
    <row r="3608" spans="1:7" ht="18" customHeight="1" x14ac:dyDescent="0.25">
      <c r="A3608" s="59" t="str">
        <f>IF(
   SUMPRODUCT(--('alimentação - Tabela 7.1'!$5:$5=TEXT(DATE(2020,INT((ROW(A3606)-1)/33)+1,1),"mmmm/aaaa"))) &gt; 0,
   TEXT(DATE(2020,INT((ROW(A3606)-1)/33)+1,1),"mmm/aa"),
   ""
)</f>
        <v/>
      </c>
      <c r="B3608" s="61" t="str">
        <f>IF(A3608&lt;&gt;"", 'alimentação - Tabela 7.1'!$B$15, "" )</f>
        <v/>
      </c>
      <c r="C3608" s="62" t="str">
        <f>IFERROR(INDEX('alimentação - Tabela 7.1'!$15:$15,
MATCH(TEXT('Tabela 7.1'!A3608,"mmmm/aaaa"),'alimentação - Tabela 7.1'!$5:$5,0)), "")</f>
        <v/>
      </c>
      <c r="D3608" s="62" t="str">
        <f>IFERROR(INDEX('alimentação - Tabela 7.1'!$15:$15,
MATCH(TEXT('Tabela 7.1'!$A3608,"mmmm/aaaa"),'alimentação - Tabela 7.1'!$5:$5,0)+1), "")</f>
        <v/>
      </c>
      <c r="E3608" s="62" t="str">
        <f>IFERROR(INDEX('alimentação - Tabela 7.1'!$15:$15,
MATCH(TEXT('Tabela 7.1'!$A3608,"mmmm/aaaa"),'alimentação - Tabela 7.1'!$5:$5,0)+2), "")</f>
        <v/>
      </c>
      <c r="F3608" s="62" t="str">
        <f>IFERROR(INDEX('alimentação - Tabela 7.1'!$15:$15,
MATCH(TEXT('Tabela 7.1'!$A3608,"mmmm/aaaa"),'alimentação - Tabela 7.1'!$5:$5,0)+3), "")</f>
        <v/>
      </c>
      <c r="G3608" s="95" t="str">
        <f>IFERROR(INDEX('alimentação - Tabela 7.1'!$15:$15,
MATCH(TEXT('Tabela 7.1'!$A3608,"mmmm/aaaa"),'alimentação - Tabela 7.1'!$5:$5,0)+4), "")</f>
        <v/>
      </c>
    </row>
    <row r="3609" spans="1:7" ht="18" customHeight="1" x14ac:dyDescent="0.25">
      <c r="A3609" s="59" t="str">
        <f>IF(
   SUMPRODUCT(--('alimentação - Tabela 7.1'!$5:$5=TEXT(DATE(2020,INT((ROW(A3607)-1)/33)+1,1),"mmmm/aaaa"))) &gt; 0,
   TEXT(DATE(2020,INT((ROW(A3607)-1)/33)+1,1),"mmm/aa"),
   ""
)</f>
        <v/>
      </c>
      <c r="B3609" s="61" t="str">
        <f>IF(A3609&lt;&gt;"", 'alimentação - Tabela 7.1'!$B$16, "" )</f>
        <v/>
      </c>
      <c r="C3609" s="62" t="str">
        <f>IFERROR(INDEX('alimentação - Tabela 7.1'!$16:$16,
MATCH(TEXT('Tabela 7.1'!A3609,"mmmm/aaaa"),'alimentação - Tabela 7.1'!$5:$5,0)), "")</f>
        <v/>
      </c>
      <c r="D3609" s="62" t="str">
        <f>IFERROR(INDEX('alimentação - Tabela 7.1'!$16:$16,
MATCH(TEXT('Tabela 7.1'!$A3609,"mmmm/aaaa"),'alimentação - Tabela 7.1'!$5:$5,0)+1), "")</f>
        <v/>
      </c>
      <c r="E3609" s="62" t="str">
        <f>IFERROR(INDEX('alimentação - Tabela 7.1'!$16:$16,
MATCH(TEXT('Tabela 7.1'!$A3609,"mmmm/aaaa"),'alimentação - Tabela 7.1'!$5:$5,0)+2), "")</f>
        <v/>
      </c>
      <c r="F3609" s="62" t="str">
        <f>IFERROR(INDEX('alimentação - Tabela 7.1'!$16:$16,
MATCH(TEXT('Tabela 7.1'!$A3609,"mmmm/aaaa"),'alimentação - Tabela 7.1'!$5:$5,0)+3), "")</f>
        <v/>
      </c>
      <c r="G3609" s="95" t="str">
        <f>IFERROR(INDEX('alimentação - Tabela 7.1'!$16:$16,
MATCH(TEXT('Tabela 7.1'!$A3609,"mmmm/aaaa"),'alimentação - Tabela 7.1'!$5:$5,0)+4), "")</f>
        <v/>
      </c>
    </row>
    <row r="3610" spans="1:7" ht="18" customHeight="1" x14ac:dyDescent="0.25">
      <c r="A3610" s="59" t="str">
        <f>IF(
   SUMPRODUCT(--('alimentação - Tabela 7.1'!$5:$5=TEXT(DATE(2020,INT((ROW(A3608)-1)/33)+1,1),"mmmm/aaaa"))) &gt; 0,
   TEXT(DATE(2020,INT((ROW(A3608)-1)/33)+1,1),"mmm/aa"),
   ""
)</f>
        <v/>
      </c>
      <c r="B3610" s="61" t="str">
        <f>IF(A3610&lt;&gt;"", 'alimentação - Tabela 7.1'!$B$17, "" )</f>
        <v/>
      </c>
      <c r="C3610" s="62" t="str">
        <f>IFERROR(INDEX('alimentação - Tabela 7.1'!$17:$17,
MATCH(TEXT('Tabela 7.1'!A3610,"mmmm/aaaa"),'alimentação - Tabela 7.1'!$5:$5,0)), "")</f>
        <v/>
      </c>
      <c r="D3610" s="62" t="str">
        <f>IFERROR(INDEX('alimentação - Tabela 7.1'!$17:$17,
MATCH(TEXT('Tabela 7.1'!$A3610,"mmmm/aaaa"),'alimentação - Tabela 7.1'!$5:$5,0)+1), "")</f>
        <v/>
      </c>
      <c r="E3610" s="62" t="str">
        <f>IFERROR(INDEX('alimentação - Tabela 7.1'!$17:$17,
MATCH(TEXT('Tabela 7.1'!$A3610,"mmmm/aaaa"),'alimentação - Tabela 7.1'!$5:$5,0)+2), "")</f>
        <v/>
      </c>
      <c r="F3610" s="62" t="str">
        <f>IFERROR(INDEX('alimentação - Tabela 7.1'!$17:$17,
MATCH(TEXT('Tabela 7.1'!$A3610,"mmmm/aaaa"),'alimentação - Tabela 7.1'!$5:$5,0)+3), "")</f>
        <v/>
      </c>
      <c r="G3610" s="95" t="str">
        <f>IFERROR(INDEX('alimentação - Tabela 7.1'!$17:$17,
MATCH(TEXT('Tabela 7.1'!$A3610,"mmmm/aaaa"),'alimentação - Tabela 7.1'!$5:$5,0)+4), "")</f>
        <v/>
      </c>
    </row>
    <row r="3611" spans="1:7" ht="18" customHeight="1" x14ac:dyDescent="0.25">
      <c r="A3611" s="59" t="str">
        <f>IF(
   SUMPRODUCT(--('alimentação - Tabela 7.1'!$5:$5=TEXT(DATE(2020,INT((ROW(A3609)-1)/33)+1,1),"mmmm/aaaa"))) &gt; 0,
   TEXT(DATE(2020,INT((ROW(A3609)-1)/33)+1,1),"mmm/aa"),
   ""
)</f>
        <v/>
      </c>
      <c r="B3611" s="61" t="str">
        <f>IF(A3611&lt;&gt;"", 'alimentação - Tabela 7.1'!$B$18, "" )</f>
        <v/>
      </c>
      <c r="C3611" s="62" t="str">
        <f>IFERROR(INDEX('alimentação - Tabela 7.1'!$18:$18,
MATCH(TEXT('Tabela 7.1'!A3611,"mmmm/aaaa"),'alimentação - Tabela 7.1'!$5:$5,0)), "")</f>
        <v/>
      </c>
      <c r="D3611" s="62" t="str">
        <f>IFERROR(INDEX('alimentação - Tabela 7.1'!$18:$18,
MATCH(TEXT('Tabela 7.1'!$A3611,"mmmm/aaaa"),'alimentação - Tabela 7.1'!$5:$5,0)+1), "")</f>
        <v/>
      </c>
      <c r="E3611" s="62" t="str">
        <f>IFERROR(INDEX('alimentação - Tabela 7.1'!$18:$18,
MATCH(TEXT('Tabela 7.1'!$A3611,"mmmm/aaaa"),'alimentação - Tabela 7.1'!$5:$5,0)+2), "")</f>
        <v/>
      </c>
      <c r="F3611" s="62" t="str">
        <f>IFERROR(INDEX('alimentação - Tabela 7.1'!$18:$18,
MATCH(TEXT('Tabela 7.1'!$A3611,"mmmm/aaaa"),'alimentação - Tabela 7.1'!$5:$5,0)+3), "")</f>
        <v/>
      </c>
      <c r="G3611" s="95" t="str">
        <f>IFERROR(INDEX('alimentação - Tabela 7.1'!$18:$18,
MATCH(TEXT('Tabela 7.1'!$A3611,"mmmm/aaaa"),'alimentação - Tabela 7.1'!$5:$5,0)+4), "")</f>
        <v/>
      </c>
    </row>
    <row r="3612" spans="1:7" ht="18" customHeight="1" x14ac:dyDescent="0.25">
      <c r="A3612" s="59" t="str">
        <f>IF(
   SUMPRODUCT(--('alimentação - Tabela 7.1'!$5:$5=TEXT(DATE(2020,INT((ROW(A3610)-1)/33)+1,1),"mmmm/aaaa"))) &gt; 0,
   TEXT(DATE(2020,INT((ROW(A3610)-1)/33)+1,1),"mmm/aa"),
   ""
)</f>
        <v/>
      </c>
      <c r="B3612" s="61" t="str">
        <f>IF(A3612&lt;&gt;"", 'alimentação - Tabela 7.1'!$B$19, "" )</f>
        <v/>
      </c>
      <c r="C3612" s="62" t="str">
        <f>IFERROR(INDEX('alimentação - Tabela 7.1'!$19:$19,
MATCH(TEXT('Tabela 7.1'!A3612,"mmmm/aaaa"),'alimentação - Tabela 7.1'!$5:$5,0)), "")</f>
        <v/>
      </c>
      <c r="D3612" s="62" t="str">
        <f>IFERROR(INDEX('alimentação - Tabela 7.1'!$19:$19,
MATCH(TEXT('Tabela 7.1'!$A3612,"mmmm/aaaa"),'alimentação - Tabela 7.1'!$5:$5,0)+1), "")</f>
        <v/>
      </c>
      <c r="E3612" s="62" t="str">
        <f>IFERROR(INDEX('alimentação - Tabela 7.1'!$19:$19,
MATCH(TEXT('Tabela 7.1'!$A3612,"mmmm/aaaa"),'alimentação - Tabela 7.1'!$5:$5,0)+2), "")</f>
        <v/>
      </c>
      <c r="F3612" s="62" t="str">
        <f>IFERROR(INDEX('alimentação - Tabela 7.1'!$19:$19,
MATCH(TEXT('Tabela 7.1'!$A3612,"mmmm/aaaa"),'alimentação - Tabela 7.1'!$5:$5,0)+3), "")</f>
        <v/>
      </c>
      <c r="G3612" s="95" t="str">
        <f>IFERROR(INDEX('alimentação - Tabela 7.1'!$19:$19,
MATCH(TEXT('Tabela 7.1'!$A3612,"mmmm/aaaa"),'alimentação - Tabela 7.1'!$5:$5,0)+4), "")</f>
        <v/>
      </c>
    </row>
    <row r="3613" spans="1:7" ht="18" customHeight="1" x14ac:dyDescent="0.25">
      <c r="A3613" s="59" t="str">
        <f>IF(
   SUMPRODUCT(--('alimentação - Tabela 7.1'!$5:$5=TEXT(DATE(2020,INT((ROW(A3611)-1)/33)+1,1),"mmmm/aaaa"))) &gt; 0,
   TEXT(DATE(2020,INT((ROW(A3611)-1)/33)+1,1),"mmm/aa"),
   ""
)</f>
        <v/>
      </c>
      <c r="B3613" s="61" t="str">
        <f>IF(A3613&lt;&gt;"", 'alimentação - Tabela 7.1'!$B$20, "" )</f>
        <v/>
      </c>
      <c r="C3613" s="62" t="str">
        <f>IFERROR(INDEX('alimentação - Tabela 7.1'!$20:$20,
MATCH(TEXT('Tabela 7.1'!A3613,"mmmm/aaaa"),'alimentação - Tabela 7.1'!$5:$5,0)), "")</f>
        <v/>
      </c>
      <c r="D3613" s="62" t="str">
        <f>IFERROR(INDEX('alimentação - Tabela 7.1'!$20:$20,
MATCH(TEXT('Tabela 7.1'!$A3613,"mmmm/aaaa"),'alimentação - Tabela 7.1'!$5:$5,0)+1), "")</f>
        <v/>
      </c>
      <c r="E3613" s="62" t="str">
        <f>IFERROR(INDEX('alimentação - Tabela 7.1'!$20:$20,
MATCH(TEXT('Tabela 7.1'!$A3613,"mmmm/aaaa"),'alimentação - Tabela 7.1'!$5:$5,0)+2), "")</f>
        <v/>
      </c>
      <c r="F3613" s="62" t="str">
        <f>IFERROR(INDEX('alimentação - Tabela 7.1'!$20:$20,
MATCH(TEXT('Tabela 7.1'!$A3613,"mmmm/aaaa"),'alimentação - Tabela 7.1'!$5:$5,0)+3), "")</f>
        <v/>
      </c>
      <c r="G3613" s="95" t="str">
        <f>IFERROR(INDEX('alimentação - Tabela 7.1'!$20:$20,
MATCH(TEXT('Tabela 7.1'!$A3613,"mmmm/aaaa"),'alimentação - Tabela 7.1'!$5:$5,0)+4), "")</f>
        <v/>
      </c>
    </row>
    <row r="3614" spans="1:7" ht="18" customHeight="1" x14ac:dyDescent="0.25">
      <c r="A3614" s="59" t="str">
        <f>IF(
   SUMPRODUCT(--('alimentação - Tabela 7.1'!$5:$5=TEXT(DATE(2020,INT((ROW(A3612)-1)/33)+1,1),"mmmm/aaaa"))) &gt; 0,
   TEXT(DATE(2020,INT((ROW(A3612)-1)/33)+1,1),"mmm/aa"),
   ""
)</f>
        <v/>
      </c>
      <c r="B3614" s="61" t="str">
        <f>IF(A3614&lt;&gt;"", 'alimentação - Tabela 7.1'!$B$21, "" )</f>
        <v/>
      </c>
      <c r="C3614" s="62" t="str">
        <f>IFERROR(INDEX('alimentação - Tabela 7.1'!$21:$21,
MATCH(TEXT('Tabela 7.1'!A3614,"mmmm/aaaa"),'alimentação - Tabela 7.1'!$5:$5,0)), "")</f>
        <v/>
      </c>
      <c r="D3614" s="62" t="str">
        <f>IFERROR(INDEX('alimentação - Tabela 7.1'!$21:$21,
MATCH(TEXT('Tabela 7.1'!$A3614,"mmmm/aaaa"),'alimentação - Tabela 7.1'!$5:$5,0)+1), "")</f>
        <v/>
      </c>
      <c r="E3614" s="62" t="str">
        <f>IFERROR(INDEX('alimentação - Tabela 7.1'!$21:$21,
MATCH(TEXT('Tabela 7.1'!$A3614,"mmmm/aaaa"),'alimentação - Tabela 7.1'!$5:$5,0)+2), "")</f>
        <v/>
      </c>
      <c r="F3614" s="62" t="str">
        <f>IFERROR(INDEX('alimentação - Tabela 7.1'!$21:$21,
MATCH(TEXT('Tabela 7.1'!$A3614,"mmmm/aaaa"),'alimentação - Tabela 7.1'!$5:$5,0)+3), "")</f>
        <v/>
      </c>
      <c r="G3614" s="95" t="str">
        <f>IFERROR(INDEX('alimentação - Tabela 7.1'!$21:$21,
MATCH(TEXT('Tabela 7.1'!$A3614,"mmmm/aaaa"),'alimentação - Tabela 7.1'!$5:$5,0)+4), "")</f>
        <v/>
      </c>
    </row>
    <row r="3615" spans="1:7" ht="18" customHeight="1" x14ac:dyDescent="0.25">
      <c r="A3615" s="59" t="str">
        <f>IF(
   SUMPRODUCT(--('alimentação - Tabela 7.1'!$5:$5=TEXT(DATE(2020,INT((ROW(A3613)-1)/33)+1,1),"mmmm/aaaa"))) &gt; 0,
   TEXT(DATE(2020,INT((ROW(A3613)-1)/33)+1,1),"mmm/aa"),
   ""
)</f>
        <v/>
      </c>
      <c r="B3615" s="61" t="str">
        <f>IF(A3615&lt;&gt;"", 'alimentação - Tabela 7.1'!$B$22, "" )</f>
        <v/>
      </c>
      <c r="C3615" s="62" t="str">
        <f>IFERROR(INDEX('alimentação - Tabela 7.1'!$22:$22,
MATCH(TEXT('Tabela 7.1'!A3615,"mmmm/aaaa"),'alimentação - Tabela 7.1'!$5:$5,0)), "")</f>
        <v/>
      </c>
      <c r="D3615" s="62" t="str">
        <f>IFERROR(INDEX('alimentação - Tabela 7.1'!$22:$22,
MATCH(TEXT('Tabela 7.1'!$A3615,"mmmm/aaaa"),'alimentação - Tabela 7.1'!$5:$5,0)+1), "")</f>
        <v/>
      </c>
      <c r="E3615" s="62" t="str">
        <f>IFERROR(INDEX('alimentação - Tabela 7.1'!$22:$22,
MATCH(TEXT('Tabela 7.1'!$A3615,"mmmm/aaaa"),'alimentação - Tabela 7.1'!$5:$5,0)+2), "")</f>
        <v/>
      </c>
      <c r="F3615" s="62" t="str">
        <f>IFERROR(INDEX('alimentação - Tabela 7.1'!$22:$22,
MATCH(TEXT('Tabela 7.1'!$A3615,"mmmm/aaaa"),'alimentação - Tabela 7.1'!$5:$5,0)+3), "")</f>
        <v/>
      </c>
      <c r="G3615" s="95" t="str">
        <f>IFERROR(INDEX('alimentação - Tabela 7.1'!$22:$22,
MATCH(TEXT('Tabela 7.1'!$A3615,"mmmm/aaaa"),'alimentação - Tabela 7.1'!$5:$5,0)+4), "")</f>
        <v/>
      </c>
    </row>
    <row r="3616" spans="1:7" ht="18" customHeight="1" x14ac:dyDescent="0.25">
      <c r="A3616" s="59" t="str">
        <f>IF(
   SUMPRODUCT(--('alimentação - Tabela 7.1'!$5:$5=TEXT(DATE(2020,INT((ROW(A3614)-1)/33)+1,1),"mmmm/aaaa"))) &gt; 0,
   TEXT(DATE(2020,INT((ROW(A3614)-1)/33)+1,1),"mmm/aa"),
   ""
)</f>
        <v/>
      </c>
      <c r="B3616" s="61" t="str">
        <f>IF(A3616&lt;&gt;"", 'alimentação - Tabela 7.1'!$B$23, "" )</f>
        <v/>
      </c>
      <c r="C3616" s="62" t="str">
        <f>IFERROR(INDEX('alimentação - Tabela 7.1'!$23:$23,
MATCH(TEXT('Tabela 7.1'!A3616,"mmmm/aaaa"),'alimentação - Tabela 7.1'!$5:$5,0)), "")</f>
        <v/>
      </c>
      <c r="D3616" s="62" t="str">
        <f>IFERROR(INDEX('alimentação - Tabela 7.1'!$23:$23,
MATCH(TEXT('Tabela 7.1'!$A3616,"mmmm/aaaa"),'alimentação - Tabela 7.1'!$5:$5,0)+1), "")</f>
        <v/>
      </c>
      <c r="E3616" s="62" t="str">
        <f>IFERROR(INDEX('alimentação - Tabela 7.1'!$23:$23,
MATCH(TEXT('Tabela 7.1'!$A3616,"mmmm/aaaa"),'alimentação - Tabela 7.1'!$5:$5,0)+2), "")</f>
        <v/>
      </c>
      <c r="F3616" s="62" t="str">
        <f>IFERROR(INDEX('alimentação - Tabela 7.1'!$23:$23,
MATCH(TEXT('Tabela 7.1'!$A3616,"mmmm/aaaa"),'alimentação - Tabela 7.1'!$5:$5,0)+3), "")</f>
        <v/>
      </c>
      <c r="G3616" s="95" t="str">
        <f>IFERROR(INDEX('alimentação - Tabela 7.1'!$23:$23,
MATCH(TEXT('Tabela 7.1'!$A3616,"mmmm/aaaa"),'alimentação - Tabela 7.1'!$5:$5,0)+4), "")</f>
        <v/>
      </c>
    </row>
    <row r="3617" spans="1:7" ht="18" customHeight="1" x14ac:dyDescent="0.25">
      <c r="A3617" s="59" t="str">
        <f>IF(
   SUMPRODUCT(--('alimentação - Tabela 7.1'!$5:$5=TEXT(DATE(2020,INT((ROW(A3615)-1)/33)+1,1),"mmmm/aaaa"))) &gt; 0,
   TEXT(DATE(2020,INT((ROW(A3615)-1)/33)+1,1),"mmm/aa"),
   ""
)</f>
        <v/>
      </c>
      <c r="B3617" s="61" t="str">
        <f>IF(A3617&lt;&gt;"", 'alimentação - Tabela 7.1'!$B$24, "" )</f>
        <v/>
      </c>
      <c r="C3617" s="62" t="str">
        <f>IFERROR(INDEX('alimentação - Tabela 7.1'!$24:$24,
MATCH(TEXT('Tabela 7.1'!A3617,"mmmm/aaaa"),'alimentação - Tabela 7.1'!$5:$5,0)), "")</f>
        <v/>
      </c>
      <c r="D3617" s="62" t="str">
        <f>IFERROR(INDEX('alimentação - Tabela 7.1'!$24:$24,
MATCH(TEXT('Tabela 7.1'!$A3617,"mmmm/aaaa"),'alimentação - Tabela 7.1'!$5:$5,0)+1), "")</f>
        <v/>
      </c>
      <c r="E3617" s="62" t="str">
        <f>IFERROR(INDEX('alimentação - Tabela 7.1'!$24:$24,
MATCH(TEXT('Tabela 7.1'!$A3617,"mmmm/aaaa"),'alimentação - Tabela 7.1'!$5:$5,0)+2), "")</f>
        <v/>
      </c>
      <c r="F3617" s="62" t="str">
        <f>IFERROR(INDEX('alimentação - Tabela 7.1'!$24:$24,
MATCH(TEXT('Tabela 7.1'!$A3617,"mmmm/aaaa"),'alimentação - Tabela 7.1'!$5:$5,0)+3), "")</f>
        <v/>
      </c>
      <c r="G3617" s="95" t="str">
        <f>IFERROR(INDEX('alimentação - Tabela 7.1'!$24:$24,
MATCH(TEXT('Tabela 7.1'!$A3617,"mmmm/aaaa"),'alimentação - Tabela 7.1'!$5:$5,0)+4), "")</f>
        <v/>
      </c>
    </row>
    <row r="3618" spans="1:7" ht="18" customHeight="1" x14ac:dyDescent="0.25">
      <c r="A3618" s="59" t="str">
        <f>IF(
   SUMPRODUCT(--('alimentação - Tabela 7.1'!$5:$5=TEXT(DATE(2020,INT((ROW(A3616)-1)/33)+1,1),"mmmm/aaaa"))) &gt; 0,
   TEXT(DATE(2020,INT((ROW(A3616)-1)/33)+1,1),"mmm/aa"),
   ""
)</f>
        <v/>
      </c>
      <c r="B3618" s="61" t="str">
        <f>IF(A3618&lt;&gt;"", 'alimentação - Tabela 7.1'!$B$25, "" )</f>
        <v/>
      </c>
      <c r="C3618" s="62" t="str">
        <f>IFERROR(INDEX('alimentação - Tabela 7.1'!$25:$25,
MATCH(TEXT('Tabela 7.1'!A3618,"mmmm/aaaa"),'alimentação - Tabela 7.1'!$5:$5,0)), "")</f>
        <v/>
      </c>
      <c r="D3618" s="62" t="str">
        <f>IFERROR(INDEX('alimentação - Tabela 7.1'!$25:$25,
MATCH(TEXT('Tabela 7.1'!$A3618,"mmmm/aaaa"),'alimentação - Tabela 7.1'!$5:$5,0)+1), "")</f>
        <v/>
      </c>
      <c r="E3618" s="62" t="str">
        <f>IFERROR(INDEX('alimentação - Tabela 7.1'!$25:$25,
MATCH(TEXT('Tabela 7.1'!$A3618,"mmmm/aaaa"),'alimentação - Tabela 7.1'!$5:$5,0)+2), "")</f>
        <v/>
      </c>
      <c r="F3618" s="62" t="str">
        <f>IFERROR(INDEX('alimentação - Tabela 7.1'!$25:$25,
MATCH(TEXT('Tabela 7.1'!$A3618,"mmmm/aaaa"),'alimentação - Tabela 7.1'!$5:$5,0)+3), "")</f>
        <v/>
      </c>
      <c r="G3618" s="95" t="str">
        <f>IFERROR(INDEX('alimentação - Tabela 7.1'!$25:$25,
MATCH(TEXT('Tabela 7.1'!$A3618,"mmmm/aaaa"),'alimentação - Tabela 7.1'!$5:$5,0)+4), "")</f>
        <v/>
      </c>
    </row>
    <row r="3619" spans="1:7" ht="18" customHeight="1" x14ac:dyDescent="0.25">
      <c r="A3619" s="59" t="str">
        <f>IF(
   SUMPRODUCT(--('alimentação - Tabela 7.1'!$5:$5=TEXT(DATE(2020,INT((ROW(A3617)-1)/33)+1,1),"mmmm/aaaa"))) &gt; 0,
   TEXT(DATE(2020,INT((ROW(A3617)-1)/33)+1,1),"mmm/aa"),
   ""
)</f>
        <v/>
      </c>
      <c r="B3619" s="61" t="str">
        <f>IF(A3619&lt;&gt;"", 'alimentação - Tabela 7.1'!$B$26, "" )</f>
        <v/>
      </c>
      <c r="C3619" s="62" t="str">
        <f>IFERROR(INDEX('alimentação - Tabela 7.1'!$26:$26,
MATCH(TEXT('Tabela 7.1'!A3619,"mmmm/aaaa"),'alimentação - Tabela 7.1'!$5:$5,0)), "")</f>
        <v/>
      </c>
      <c r="D3619" s="62" t="str">
        <f>IFERROR(INDEX('alimentação - Tabela 7.1'!$26:$26,
MATCH(TEXT('Tabela 7.1'!$A3619,"mmmm/aaaa"),'alimentação - Tabela 7.1'!$5:$5,0)+1), "")</f>
        <v/>
      </c>
      <c r="E3619" s="62" t="str">
        <f>IFERROR(INDEX('alimentação - Tabela 7.1'!$26:$26,
MATCH(TEXT('Tabela 7.1'!$A3619,"mmmm/aaaa"),'alimentação - Tabela 7.1'!$5:$5,0)+2), "")</f>
        <v/>
      </c>
      <c r="F3619" s="62" t="str">
        <f>IFERROR(INDEX('alimentação - Tabela 7.1'!$26:$26,
MATCH(TEXT('Tabela 7.1'!$A3619,"mmmm/aaaa"),'alimentação - Tabela 7.1'!$5:$5,0)+3), "")</f>
        <v/>
      </c>
      <c r="G3619" s="95" t="str">
        <f>IFERROR(INDEX('alimentação - Tabela 7.1'!$26:$26,
MATCH(TEXT('Tabela 7.1'!$A3619,"mmmm/aaaa"),'alimentação - Tabela 7.1'!$5:$5,0)+4), "")</f>
        <v/>
      </c>
    </row>
    <row r="3620" spans="1:7" ht="18" customHeight="1" x14ac:dyDescent="0.25">
      <c r="A3620" s="59" t="str">
        <f>IF(
   SUMPRODUCT(--('alimentação - Tabela 7.1'!$5:$5=TEXT(DATE(2020,INT((ROW(A3618)-1)/33)+1,1),"mmmm/aaaa"))) &gt; 0,
   TEXT(DATE(2020,INT((ROW(A3618)-1)/33)+1,1),"mmm/aa"),
   ""
)</f>
        <v/>
      </c>
      <c r="B3620" s="61" t="str">
        <f>IF(A3620&lt;&gt;"", 'alimentação - Tabela 7.1'!$B$27, "" )</f>
        <v/>
      </c>
      <c r="C3620" s="62" t="str">
        <f>IFERROR(INDEX('alimentação - Tabela 7.1'!$27:$27,
MATCH(TEXT('Tabela 7.1'!A3620,"mmmm/aaaa"),'alimentação - Tabela 7.1'!$5:$5,0)), "")</f>
        <v/>
      </c>
      <c r="D3620" s="62" t="str">
        <f>IFERROR(INDEX('alimentação - Tabela 7.1'!$27:$27,
MATCH(TEXT('Tabela 7.1'!$A3620,"mmmm/aaaa"),'alimentação - Tabela 7.1'!$5:$5,0)+1), "")</f>
        <v/>
      </c>
      <c r="E3620" s="62" t="str">
        <f>IFERROR(INDEX('alimentação - Tabela 7.1'!$27:$27,
MATCH(TEXT('Tabela 7.1'!$A3620,"mmmm/aaaa"),'alimentação - Tabela 7.1'!$5:$5,0)+2), "")</f>
        <v/>
      </c>
      <c r="F3620" s="62" t="str">
        <f>IFERROR(INDEX('alimentação - Tabela 7.1'!$27:$27,
MATCH(TEXT('Tabela 7.1'!$A3620,"mmmm/aaaa"),'alimentação - Tabela 7.1'!$5:$5,0)+3), "")</f>
        <v/>
      </c>
      <c r="G3620" s="95" t="str">
        <f>IFERROR(INDEX('alimentação - Tabela 7.1'!$27:$27,
MATCH(TEXT('Tabela 7.1'!$A3620,"mmmm/aaaa"),'alimentação - Tabela 7.1'!$5:$5,0)+4), "")</f>
        <v/>
      </c>
    </row>
    <row r="3621" spans="1:7" ht="18" customHeight="1" x14ac:dyDescent="0.25">
      <c r="A3621" s="59" t="str">
        <f>IF(
   SUMPRODUCT(--('alimentação - Tabela 7.1'!$5:$5=TEXT(DATE(2020,INT((ROW(A3619)-1)/33)+1,1),"mmmm/aaaa"))) &gt; 0,
   TEXT(DATE(2020,INT((ROW(A3619)-1)/33)+1,1),"mmm/aa"),
   ""
)</f>
        <v/>
      </c>
      <c r="B3621" s="61" t="str">
        <f>IF(A3621&lt;&gt;"", 'alimentação - Tabela 7.1'!$B$28, "" )</f>
        <v/>
      </c>
      <c r="C3621" s="62" t="str">
        <f>IFERROR(INDEX('alimentação - Tabela 7.1'!$28:$28,
MATCH(TEXT('Tabela 7.1'!A3621,"mmmm/aaaa"),'alimentação - Tabela 7.1'!$5:$5,0)), "")</f>
        <v/>
      </c>
      <c r="D3621" s="62" t="str">
        <f>IFERROR(INDEX('alimentação - Tabela 7.1'!$28:$28,
MATCH(TEXT('Tabela 7.1'!$A3621,"mmmm/aaaa"),'alimentação - Tabela 7.1'!$5:$5,0)+1), "")</f>
        <v/>
      </c>
      <c r="E3621" s="62" t="str">
        <f>IFERROR(INDEX('alimentação - Tabela 7.1'!$28:$28,
MATCH(TEXT('Tabela 7.1'!$A3621,"mmmm/aaaa"),'alimentação - Tabela 7.1'!$5:$5,0)+2), "")</f>
        <v/>
      </c>
      <c r="F3621" s="62" t="str">
        <f>IFERROR(INDEX('alimentação - Tabela 7.1'!$28:$28,
MATCH(TEXT('Tabela 7.1'!$A3621,"mmmm/aaaa"),'alimentação - Tabela 7.1'!$5:$5,0)+3), "")</f>
        <v/>
      </c>
      <c r="G3621" s="95" t="str">
        <f>IFERROR(INDEX('alimentação - Tabela 7.1'!$28:$28,
MATCH(TEXT('Tabela 7.1'!$A3621,"mmmm/aaaa"),'alimentação - Tabela 7.1'!$5:$5,0)+4), "")</f>
        <v/>
      </c>
    </row>
    <row r="3622" spans="1:7" ht="18" customHeight="1" x14ac:dyDescent="0.25">
      <c r="A3622" s="59" t="str">
        <f>IF(
   SUMPRODUCT(--('alimentação - Tabela 7.1'!$5:$5=TEXT(DATE(2020,INT((ROW(A3620)-1)/33)+1,1),"mmmm/aaaa"))) &gt; 0,
   TEXT(DATE(2020,INT((ROW(A3620)-1)/33)+1,1),"mmm/aa"),
   ""
)</f>
        <v/>
      </c>
      <c r="B3622" s="61" t="str">
        <f>IF(A3622&lt;&gt;"", 'alimentação - Tabela 7.1'!$B$29, "" )</f>
        <v/>
      </c>
      <c r="C3622" s="62" t="str">
        <f>IFERROR(INDEX('alimentação - Tabela 7.1'!$29:$29,
MATCH(TEXT('Tabela 7.1'!A3622,"mmmm/aaaa"),'alimentação - Tabela 7.1'!$5:$5,0)), "")</f>
        <v/>
      </c>
      <c r="D3622" s="62" t="str">
        <f>IFERROR(INDEX('alimentação - Tabela 7.1'!$29:$29,
MATCH(TEXT('Tabela 7.1'!$A3622,"mmmm/aaaa"),'alimentação - Tabela 7.1'!$5:$5,0)+1), "")</f>
        <v/>
      </c>
      <c r="E3622" s="62" t="str">
        <f>IFERROR(INDEX('alimentação - Tabela 7.1'!$29:$29,
MATCH(TEXT('Tabela 7.1'!$A3622,"mmmm/aaaa"),'alimentação - Tabela 7.1'!$5:$5,0)+2), "")</f>
        <v/>
      </c>
      <c r="F3622" s="62" t="str">
        <f>IFERROR(INDEX('alimentação - Tabela 7.1'!$29:$29,
MATCH(TEXT('Tabela 7.1'!$A3622,"mmmm/aaaa"),'alimentação - Tabela 7.1'!$5:$5,0)+3), "")</f>
        <v/>
      </c>
      <c r="G3622" s="95" t="str">
        <f>IFERROR(INDEX('alimentação - Tabela 7.1'!$29:$29,
MATCH(TEXT('Tabela 7.1'!$A3622,"mmmm/aaaa"),'alimentação - Tabela 7.1'!$5:$5,0)+4), "")</f>
        <v/>
      </c>
    </row>
    <row r="3623" spans="1:7" ht="18" customHeight="1" x14ac:dyDescent="0.25">
      <c r="A3623" s="59" t="str">
        <f>IF(
   SUMPRODUCT(--('alimentação - Tabela 7.1'!$5:$5=TEXT(DATE(2020,INT((ROW(A3621)-1)/33)+1,1),"mmmm/aaaa"))) &gt; 0,
   TEXT(DATE(2020,INT((ROW(A3621)-1)/33)+1,1),"mmm/aa"),
   ""
)</f>
        <v/>
      </c>
      <c r="B3623" s="61" t="str">
        <f>IF(A3623&lt;&gt;"", 'alimentação - Tabela 7.1'!$B$30, "" )</f>
        <v/>
      </c>
      <c r="C3623" s="62" t="str">
        <f>IFERROR(INDEX('alimentação - Tabela 7.1'!$30:$30,
MATCH(TEXT('Tabela 7.1'!A3623,"mmmm/aaaa"),'alimentação - Tabela 7.1'!$5:$5,0)), "")</f>
        <v/>
      </c>
      <c r="D3623" s="62" t="str">
        <f>IFERROR(INDEX('alimentação - Tabela 7.1'!$30:$30,
MATCH(TEXT('Tabela 7.1'!$A3623,"mmmm/aaaa"),'alimentação - Tabela 7.1'!$5:$5,0)+1), "")</f>
        <v/>
      </c>
      <c r="E3623" s="62" t="str">
        <f>IFERROR(INDEX('alimentação - Tabela 7.1'!$30:$30,
MATCH(TEXT('Tabela 7.1'!$A3623,"mmmm/aaaa"),'alimentação - Tabela 7.1'!$5:$5,0)+2), "")</f>
        <v/>
      </c>
      <c r="F3623" s="62" t="str">
        <f>IFERROR(INDEX('alimentação - Tabela 7.1'!$30:$30,
MATCH(TEXT('Tabela 7.1'!$A3623,"mmmm/aaaa"),'alimentação - Tabela 7.1'!$5:$5,0)+3), "")</f>
        <v/>
      </c>
      <c r="G3623" s="95" t="str">
        <f>IFERROR(INDEX('alimentação - Tabela 7.1'!$30:$30,
MATCH(TEXT('Tabela 7.1'!$A3623,"mmmm/aaaa"),'alimentação - Tabela 7.1'!$5:$5,0)+4), "")</f>
        <v/>
      </c>
    </row>
    <row r="3624" spans="1:7" ht="18" customHeight="1" x14ac:dyDescent="0.25">
      <c r="A3624" s="59" t="str">
        <f>IF(
   SUMPRODUCT(--('alimentação - Tabela 7.1'!$5:$5=TEXT(DATE(2020,INT((ROW(A3622)-1)/33)+1,1),"mmmm/aaaa"))) &gt; 0,
   TEXT(DATE(2020,INT((ROW(A3622)-1)/33)+1,1),"mmm/aa"),
   ""
)</f>
        <v/>
      </c>
      <c r="B3624" s="61" t="str">
        <f>IF(A3624&lt;&gt;"", 'alimentação - Tabela 7.1'!$B$31, "" )</f>
        <v/>
      </c>
      <c r="C3624" s="62" t="str">
        <f>IFERROR(INDEX('alimentação - Tabela 7.1'!$31:$31,
MATCH(TEXT('Tabela 7.1'!A3624,"mmmm/aaaa"),'alimentação - Tabela 7.1'!$5:$5,0)), "")</f>
        <v/>
      </c>
      <c r="D3624" s="62" t="str">
        <f>IFERROR(INDEX('alimentação - Tabela 7.1'!$31:$31,
MATCH(TEXT('Tabela 7.1'!$A3624,"mmmm/aaaa"),'alimentação - Tabela 7.1'!$5:$5,0)+1), "")</f>
        <v/>
      </c>
      <c r="E3624" s="62" t="str">
        <f>IFERROR(INDEX('alimentação - Tabela 7.1'!$31:$31,
MATCH(TEXT('Tabela 7.1'!$A3624,"mmmm/aaaa"),'alimentação - Tabela 7.1'!$5:$5,0)+2), "")</f>
        <v/>
      </c>
      <c r="F3624" s="62" t="str">
        <f>IFERROR(INDEX('alimentação - Tabela 7.1'!$31:$31,
MATCH(TEXT('Tabela 7.1'!$A3624,"mmmm/aaaa"),'alimentação - Tabela 7.1'!$5:$5,0)+3), "")</f>
        <v/>
      </c>
      <c r="G3624" s="95" t="str">
        <f>IFERROR(INDEX('alimentação - Tabela 7.1'!$31:$31,
MATCH(TEXT('Tabela 7.1'!$A3624,"mmmm/aaaa"),'alimentação - Tabela 7.1'!$5:$5,0)+4), "")</f>
        <v/>
      </c>
    </row>
    <row r="3625" spans="1:7" ht="18" customHeight="1" x14ac:dyDescent="0.25">
      <c r="A3625" s="59" t="str">
        <f>IF(
   SUMPRODUCT(--('alimentação - Tabela 7.1'!$5:$5=TEXT(DATE(2020,INT((ROW(A3623)-1)/33)+1,1),"mmmm/aaaa"))) &gt; 0,
   TEXT(DATE(2020,INT((ROW(A3623)-1)/33)+1,1),"mmm/aa"),
   ""
)</f>
        <v/>
      </c>
      <c r="B3625" s="61" t="str">
        <f>IF(A3625&lt;&gt;"", 'alimentação - Tabela 7.1'!$B$32, "" )</f>
        <v/>
      </c>
      <c r="C3625" s="62" t="str">
        <f>IFERROR(INDEX('alimentação - Tabela 7.1'!$32:$32,
MATCH(TEXT('Tabela 7.1'!A3625,"mmmm/aaaa"),'alimentação - Tabela 7.1'!$5:$5,0)), "")</f>
        <v/>
      </c>
      <c r="D3625" s="62" t="str">
        <f>IFERROR(INDEX('alimentação - Tabela 7.1'!$32:$32,
MATCH(TEXT('Tabela 7.1'!$A3625,"mmmm/aaaa"),'alimentação - Tabela 7.1'!$5:$5,0)+1), "")</f>
        <v/>
      </c>
      <c r="E3625" s="62" t="str">
        <f>IFERROR(INDEX('alimentação - Tabela 7.1'!$32:$32,
MATCH(TEXT('Tabela 7.1'!$A3625,"mmmm/aaaa"),'alimentação - Tabela 7.1'!$5:$5,0)+2), "")</f>
        <v/>
      </c>
      <c r="F3625" s="62" t="str">
        <f>IFERROR(INDEX('alimentação - Tabela 7.1'!$32:$32,
MATCH(TEXT('Tabela 7.1'!$A3625,"mmmm/aaaa"),'alimentação - Tabela 7.1'!$5:$5,0)+3), "")</f>
        <v/>
      </c>
      <c r="G3625" s="95" t="str">
        <f>IFERROR(INDEX('alimentação - Tabela 7.1'!$32:$32,
MATCH(TEXT('Tabela 7.1'!$A3625,"mmmm/aaaa"),'alimentação - Tabela 7.1'!$5:$5,0)+4), "")</f>
        <v/>
      </c>
    </row>
    <row r="3626" spans="1:7" ht="18" customHeight="1" x14ac:dyDescent="0.25">
      <c r="A3626" s="59" t="str">
        <f>IF(
   SUMPRODUCT(--('alimentação - Tabela 7.1'!$5:$5=TEXT(DATE(2020,INT((ROW(A3624)-1)/33)+1,1),"mmmm/aaaa"))) &gt; 0,
   TEXT(DATE(2020,INT((ROW(A3624)-1)/33)+1,1),"mmm/aa"),
   ""
)</f>
        <v/>
      </c>
      <c r="B3626" s="61" t="str">
        <f>IF(A3626&lt;&gt;"", 'alimentação - Tabela 7.1'!$B$33, "" )</f>
        <v/>
      </c>
      <c r="C3626" s="62" t="str">
        <f>IFERROR(INDEX('alimentação - Tabela 7.1'!$33:$33,
MATCH(TEXT('Tabela 7.1'!A3626,"mmmm/aaaa"),'alimentação - Tabela 7.1'!$5:$5,0)), "")</f>
        <v/>
      </c>
      <c r="D3626" s="62" t="str">
        <f>IFERROR(INDEX('alimentação - Tabela 7.1'!$33:$33,
MATCH(TEXT('Tabela 7.1'!$A3626,"mmmm/aaaa"),'alimentação - Tabela 7.1'!$5:$5,0)+1), "")</f>
        <v/>
      </c>
      <c r="E3626" s="62" t="str">
        <f>IFERROR(INDEX('alimentação - Tabela 7.1'!$33:$33,
MATCH(TEXT('Tabela 7.1'!$A3626,"mmmm/aaaa"),'alimentação - Tabela 7.1'!$5:$5,0)+2), "")</f>
        <v/>
      </c>
      <c r="F3626" s="62" t="str">
        <f>IFERROR(INDEX('alimentação - Tabela 7.1'!$33:$33,
MATCH(TEXT('Tabela 7.1'!$A3626,"mmmm/aaaa"),'alimentação - Tabela 7.1'!$5:$5,0)+3), "")</f>
        <v/>
      </c>
      <c r="G3626" s="95" t="str">
        <f>IFERROR(INDEX('alimentação - Tabela 7.1'!$33:$33,
MATCH(TEXT('Tabela 7.1'!$A3626,"mmmm/aaaa"),'alimentação - Tabela 7.1'!$5:$5,0)+4), "")</f>
        <v/>
      </c>
    </row>
    <row r="3627" spans="1:7" ht="18" customHeight="1" x14ac:dyDescent="0.25">
      <c r="A3627" s="59" t="str">
        <f>IF(
   SUMPRODUCT(--('alimentação - Tabela 7.1'!$5:$5=TEXT(DATE(2020,INT((ROW(A3625)-1)/33)+1,1),"mmmm/aaaa"))) &gt; 0,
   TEXT(DATE(2020,INT((ROW(A3625)-1)/33)+1,1),"mmm/aa"),
   ""
)</f>
        <v/>
      </c>
      <c r="B3627" s="61" t="str">
        <f>IF(A3627&lt;&gt;"", 'alimentação - Tabela 7.1'!$B$34, "" )</f>
        <v/>
      </c>
      <c r="C3627" s="62" t="str">
        <f>IFERROR(INDEX('alimentação - Tabela 7.1'!$34:$34,
MATCH(TEXT('Tabela 7.1'!A3627,"mmmm/aaaa"),'alimentação - Tabela 7.1'!$5:$5,0)), "")</f>
        <v/>
      </c>
      <c r="D3627" s="62" t="str">
        <f>IFERROR(INDEX('alimentação - Tabela 7.1'!$34:$34,
MATCH(TEXT('Tabela 7.1'!$A3627,"mmmm/aaaa"),'alimentação - Tabela 7.1'!$5:$5,0)+1), "")</f>
        <v/>
      </c>
      <c r="E3627" s="62" t="str">
        <f>IFERROR(INDEX('alimentação - Tabela 7.1'!$34:$34,
MATCH(TEXT('Tabela 7.1'!$A3627,"mmmm/aaaa"),'alimentação - Tabela 7.1'!$5:$5,0)+2), "")</f>
        <v/>
      </c>
      <c r="F3627" s="62" t="str">
        <f>IFERROR(INDEX('alimentação - Tabela 7.1'!$34:$34,
MATCH(TEXT('Tabela 7.1'!$A3627,"mmmm/aaaa"),'alimentação - Tabela 7.1'!$5:$5,0)+3), "")</f>
        <v/>
      </c>
      <c r="G3627" s="95" t="str">
        <f>IFERROR(INDEX('alimentação - Tabela 7.1'!$34:$34,
MATCH(TEXT('Tabela 7.1'!$A3627,"mmmm/aaaa"),'alimentação - Tabela 7.1'!$5:$5,0)+4), "")</f>
        <v/>
      </c>
    </row>
    <row r="3628" spans="1:7" ht="18" customHeight="1" x14ac:dyDescent="0.25">
      <c r="A3628" s="59" t="str">
        <f>IF(
   SUMPRODUCT(--('alimentação - Tabela 7.1'!$5:$5=TEXT(DATE(2020,INT((ROW(A3626)-1)/33)+1,1),"mmmm/aaaa"))) &gt; 0,
   TEXT(DATE(2020,INT((ROW(A3626)-1)/33)+1,1),"mmm/aa"),
   ""
)</f>
        <v/>
      </c>
      <c r="B3628" s="61" t="str">
        <f>IF(A3628&lt;&gt;"", 'alimentação - Tabela 7.1'!$B$35, "" )</f>
        <v/>
      </c>
      <c r="C3628" s="62" t="str">
        <f>IFERROR(INDEX('alimentação - Tabela 7.1'!$35:$35,
MATCH(TEXT('Tabela 7.1'!A3628,"mmmm/aaaa"),'alimentação - Tabela 7.1'!$5:$5,0)), "")</f>
        <v/>
      </c>
      <c r="D3628" s="62" t="str">
        <f>IFERROR(INDEX('alimentação - Tabela 7.1'!$35:$35,
MATCH(TEXT('Tabela 7.1'!$A3628,"mmmm/aaaa"),'alimentação - Tabela 7.1'!$5:$5,0)+1), "")</f>
        <v/>
      </c>
      <c r="E3628" s="62" t="str">
        <f>IFERROR(INDEX('alimentação - Tabela 7.1'!$35:$35,
MATCH(TEXT('Tabela 7.1'!$A3628,"mmmm/aaaa"),'alimentação - Tabela 7.1'!$5:$5,0)+2), "")</f>
        <v/>
      </c>
      <c r="F3628" s="62" t="str">
        <f>IFERROR(INDEX('alimentação - Tabela 7.1'!$35:$35,
MATCH(TEXT('Tabela 7.1'!$A3628,"mmmm/aaaa"),'alimentação - Tabela 7.1'!$5:$5,0)+3), "")</f>
        <v/>
      </c>
      <c r="G3628" s="95" t="str">
        <f>IFERROR(INDEX('alimentação - Tabela 7.1'!$35:$35,
MATCH(TEXT('Tabela 7.1'!$A3628,"mmmm/aaaa"),'alimentação - Tabela 7.1'!$5:$5,0)+4), "")</f>
        <v/>
      </c>
    </row>
    <row r="3629" spans="1:7" ht="18" customHeight="1" x14ac:dyDescent="0.25">
      <c r="A3629" s="59" t="str">
        <f>IF(
   SUMPRODUCT(--('alimentação - Tabela 7.1'!$5:$5=TEXT(DATE(2020,INT((ROW(A3627)-1)/33)+1,1),"mmmm/aaaa"))) &gt; 0,
   TEXT(DATE(2020,INT((ROW(A3627)-1)/33)+1,1),"mmm/aa"),
   ""
)</f>
        <v/>
      </c>
      <c r="B3629" s="61" t="str">
        <f>IF(A3629&lt;&gt;"", 'alimentação - Tabela 7.1'!$B$36, "" )</f>
        <v/>
      </c>
      <c r="C3629" s="62" t="str">
        <f>IFERROR(INDEX('alimentação - Tabela 7.1'!$36:$36,
MATCH(TEXT('Tabela 7.1'!A3629,"mmmm/aaaa"),'alimentação - Tabela 7.1'!$5:$5,0)), "")</f>
        <v/>
      </c>
      <c r="D3629" s="62" t="str">
        <f>IFERROR(INDEX('alimentação - Tabela 7.1'!$36:$36,
MATCH(TEXT('Tabela 7.1'!$A3629,"mmmm/aaaa"),'alimentação - Tabela 7.1'!$5:$5,0)+1), "")</f>
        <v/>
      </c>
      <c r="E3629" s="62" t="str">
        <f>IFERROR(INDEX('alimentação - Tabela 7.1'!$36:$36,
MATCH(TEXT('Tabela 7.1'!$A3629,"mmmm/aaaa"),'alimentação - Tabela 7.1'!$5:$5,0)+2), "")</f>
        <v/>
      </c>
      <c r="F3629" s="62" t="str">
        <f>IFERROR(INDEX('alimentação - Tabela 7.1'!$36:$36,
MATCH(TEXT('Tabela 7.1'!$A3629,"mmmm/aaaa"),'alimentação - Tabela 7.1'!$5:$5,0)+3), "")</f>
        <v/>
      </c>
      <c r="G3629" s="95" t="str">
        <f>IFERROR(INDEX('alimentação - Tabela 7.1'!$36:$36,
MATCH(TEXT('Tabela 7.1'!$A3629,"mmmm/aaaa"),'alimentação - Tabela 7.1'!$5:$5,0)+4), "")</f>
        <v/>
      </c>
    </row>
    <row r="3630" spans="1:7" ht="18" customHeight="1" x14ac:dyDescent="0.25">
      <c r="A3630" s="59" t="str">
        <f>IF(
   SUMPRODUCT(--('alimentação - Tabela 7.1'!$5:$5=TEXT(DATE(2020,INT((ROW(A3628)-1)/33)+1,1),"mmmm/aaaa"))) &gt; 0,
   TEXT(DATE(2020,INT((ROW(A3628)-1)/33)+1,1),"mmm/aa"),
   ""
)</f>
        <v/>
      </c>
      <c r="B3630" s="61" t="str">
        <f>IF(A3630&lt;&gt;"", 'alimentação - Tabela 7.1'!$B$37, "" )</f>
        <v/>
      </c>
      <c r="C3630" s="62" t="str">
        <f>IFERROR(INDEX('alimentação - Tabela 7.1'!$37:$37,
MATCH(TEXT('Tabela 7.1'!A3630,"mmmm/aaaa"),'alimentação - Tabela 7.1'!$5:$5,0)), "")</f>
        <v/>
      </c>
      <c r="D3630" s="62" t="str">
        <f>IFERROR(INDEX('alimentação - Tabela 7.1'!$37:$37,
MATCH(TEXT('Tabela 7.1'!$A3630,"mmmm/aaaa"),'alimentação - Tabela 7.1'!$5:$5,0)+1), "")</f>
        <v/>
      </c>
      <c r="E3630" s="62" t="str">
        <f>IFERROR(INDEX('alimentação - Tabela 7.1'!$37:$37,
MATCH(TEXT('Tabela 7.1'!$A3630,"mmmm/aaaa"),'alimentação - Tabela 7.1'!$5:$5,0)+2), "")</f>
        <v/>
      </c>
      <c r="F3630" s="62" t="str">
        <f>IFERROR(INDEX('alimentação - Tabela 7.1'!$37:$37,
MATCH(TEXT('Tabela 7.1'!$A3630,"mmmm/aaaa"),'alimentação - Tabela 7.1'!$5:$5,0)+3), "")</f>
        <v/>
      </c>
      <c r="G3630" s="95" t="str">
        <f>IFERROR(INDEX('alimentação - Tabela 7.1'!$37:$37,
MATCH(TEXT('Tabela 7.1'!$A3630,"mmmm/aaaa"),'alimentação - Tabela 7.1'!$5:$5,0)+4), "")</f>
        <v/>
      </c>
    </row>
    <row r="3631" spans="1:7" ht="18" customHeight="1" x14ac:dyDescent="0.25">
      <c r="A3631" s="59" t="str">
        <f>IF(
   SUMPRODUCT(--('alimentação - Tabela 7.1'!$5:$5=TEXT(DATE(2020,INT((ROW(A3629)-1)/33)+1,1),"mmmm/aaaa"))) &gt; 0,
   TEXT(DATE(2020,INT((ROW(A3629)-1)/33)+1,1),"mmm/aa"),
   ""
)</f>
        <v/>
      </c>
      <c r="B3631" s="61" t="str">
        <f>IF(A3631&lt;&gt;"", 'alimentação - Tabela 7.1'!$B$38, "" )</f>
        <v/>
      </c>
      <c r="C3631" s="62" t="str">
        <f>IFERROR(INDEX('alimentação - Tabela 7.1'!$38:$38,
MATCH(TEXT('Tabela 7.1'!A3631,"mmmm/aaaa"),'alimentação - Tabela 7.1'!$5:$5,0)), "")</f>
        <v/>
      </c>
      <c r="D3631" s="62" t="str">
        <f>IFERROR(INDEX('alimentação - Tabela 7.1'!$38:$38,
MATCH(TEXT('Tabela 7.1'!$A3631,"mmmm/aaaa"),'alimentação - Tabela 7.1'!$5:$5,0)+1), "")</f>
        <v/>
      </c>
      <c r="E3631" s="62" t="str">
        <f>IFERROR(INDEX('alimentação - Tabela 7.1'!$38:$38,
MATCH(TEXT('Tabela 7.1'!$A3631,"mmmm/aaaa"),'alimentação - Tabela 7.1'!$5:$5,0)+2), "")</f>
        <v/>
      </c>
      <c r="F3631" s="62" t="str">
        <f>IFERROR(INDEX('alimentação - Tabela 7.1'!$38:$38,
MATCH(TEXT('Tabela 7.1'!$A3631,"mmmm/aaaa"),'alimentação - Tabela 7.1'!$5:$5,0)+3), "")</f>
        <v/>
      </c>
      <c r="G3631" s="95" t="str">
        <f>IFERROR(INDEX('alimentação - Tabela 7.1'!$38:$38,
MATCH(TEXT('Tabela 7.1'!$A3631,"mmmm/aaaa"),'alimentação - Tabela 7.1'!$5:$5,0)+4), "")</f>
        <v/>
      </c>
    </row>
    <row r="3632" spans="1:7" ht="18" customHeight="1" x14ac:dyDescent="0.25">
      <c r="A3632" s="59" t="str">
        <f>IF(
   SUMPRODUCT(--('alimentação - Tabela 7.1'!$5:$5=TEXT(DATE(2020,INT((ROW(A3630)-1)/33)+1,1),"mmmm/aaaa"))) &gt; 0,
   TEXT(DATE(2020,INT((ROW(A3630)-1)/33)+1,1),"mmm/aa"),
   ""
)</f>
        <v/>
      </c>
      <c r="B3632" s="61" t="str">
        <f>IF(A3632&lt;&gt;"", 'alimentação - Tabela 7.1'!$B$39, "" )</f>
        <v/>
      </c>
      <c r="C3632" s="62" t="str">
        <f>IFERROR(INDEX('alimentação - Tabela 7.1'!$39:$39,
MATCH(TEXT('Tabela 7.1'!A3632,"mmmm/aaaa"),'alimentação - Tabela 7.1'!$5:$5,0)), "")</f>
        <v/>
      </c>
      <c r="D3632" s="62" t="str">
        <f>IFERROR(INDEX('alimentação - Tabela 7.1'!$39:$39,
MATCH(TEXT('Tabela 7.1'!$A3632,"mmmm/aaaa"),'alimentação - Tabela 7.1'!$5:$5,0)+1), "")</f>
        <v/>
      </c>
      <c r="E3632" s="62" t="str">
        <f>IFERROR(INDEX('alimentação - Tabela 7.1'!$39:$39,
MATCH(TEXT('Tabela 7.1'!$A3632,"mmmm/aaaa"),'alimentação - Tabela 7.1'!$5:$5,0)+2), "")</f>
        <v/>
      </c>
      <c r="F3632" s="62" t="str">
        <f>IFERROR(INDEX('alimentação - Tabela 7.1'!$39:$39,
MATCH(TEXT('Tabela 7.1'!$A3632,"mmmm/aaaa"),'alimentação - Tabela 7.1'!$5:$5,0)+3), "")</f>
        <v/>
      </c>
      <c r="G3632" s="95" t="str">
        <f>IFERROR(INDEX('alimentação - Tabela 7.1'!$39:$39,
MATCH(TEXT('Tabela 7.1'!$A3632,"mmmm/aaaa"),'alimentação - Tabela 7.1'!$5:$5,0)+4), "")</f>
        <v/>
      </c>
    </row>
    <row r="3633" spans="1:7" ht="18" customHeight="1" x14ac:dyDescent="0.25">
      <c r="A3633" s="59" t="str">
        <f>IF(
   SUMPRODUCT(--('alimentação - Tabela 7.1'!$5:$5=TEXT(DATE(2020,INT((ROW(A3631)-1)/33)+1,1),"mmmm/aaaa"))) &gt; 0,
   TEXT(DATE(2020,INT((ROW(A3631)-1)/33)+1,1),"mmm/aa"),
   ""
)</f>
        <v/>
      </c>
      <c r="B3633" s="61" t="str">
        <f>IF(A3633&lt;&gt;"", 'alimentação - Tabela 7.1'!$B$7, "" )</f>
        <v/>
      </c>
      <c r="C3633" s="62" t="str">
        <f>IFERROR(INDEX('alimentação - Tabela 7.1'!$7:$7,
MATCH(TEXT('Tabela 7.1'!A3633,"mmmm/aaaa"),'alimentação - Tabela 7.1'!$5:$5,0)), "")</f>
        <v/>
      </c>
      <c r="D3633" s="62" t="str">
        <f>IFERROR(INDEX('alimentação - Tabela 7.1'!$7:$7,
MATCH(TEXT('Tabela 7.1'!$A3633,"mmmm/aaaa"),'alimentação - Tabela 7.1'!$5:$5,0)+1), "")</f>
        <v/>
      </c>
      <c r="E3633" s="62" t="str">
        <f>IFERROR(INDEX('alimentação - Tabela 7.1'!$7:$7,
MATCH(TEXT('Tabela 7.1'!$A3633,"mmmm/aaaa"),'alimentação - Tabela 7.1'!$5:$5,0)+2), "")</f>
        <v/>
      </c>
      <c r="F3633" s="62" t="str">
        <f>IFERROR(INDEX('alimentação - Tabela 7.1'!$7:$7,
MATCH(TEXT('Tabela 7.1'!$A3633,"mmmm/aaaa"),'alimentação - Tabela 7.1'!$5:$5,0)+3), "")</f>
        <v/>
      </c>
      <c r="G3633" s="95" t="str">
        <f>IFERROR(INDEX('alimentação - Tabela 7.1'!$7:$7,
MATCH(TEXT('Tabela 7.1'!$A3633,"mmmm/aaaa"),'alimentação - Tabela 7.1'!$5:$5,0)+4), "")</f>
        <v/>
      </c>
    </row>
    <row r="3634" spans="1:7" ht="18" customHeight="1" x14ac:dyDescent="0.25">
      <c r="A3634" s="59" t="str">
        <f>IF(
   SUMPRODUCT(--('alimentação - Tabela 7.1'!$5:$5=TEXT(DATE(2020,INT((ROW(A3632)-1)/33)+1,1),"mmmm/aaaa"))) &gt; 0,
   TEXT(DATE(2020,INT((ROW(A3632)-1)/33)+1,1),"mmm/aa"),
   ""
)</f>
        <v/>
      </c>
      <c r="B3634" s="61" t="str">
        <f>IF(A3634&lt;&gt;"", 'alimentação - Tabela 7.1'!$B$8, "" )</f>
        <v/>
      </c>
      <c r="C3634" s="62" t="str">
        <f>IFERROR(INDEX('alimentação - Tabela 7.1'!$8:$8,
MATCH(TEXT('Tabela 7.1'!A3634,"mmmm/aaaa"),'alimentação - Tabela 7.1'!$5:$5,0)), "")</f>
        <v/>
      </c>
      <c r="D3634" s="62" t="str">
        <f>IFERROR(INDEX('alimentação - Tabela 7.1'!$8:$8,
MATCH(TEXT('Tabela 7.1'!$A3634,"mmmm/aaaa"),'alimentação - Tabela 7.1'!$5:$5,0)+1), "")</f>
        <v/>
      </c>
      <c r="E3634" s="62" t="str">
        <f>IFERROR(INDEX('alimentação - Tabela 7.1'!$8:$8,
MATCH(TEXT('Tabela 7.1'!$A3634,"mmmm/aaaa"),'alimentação - Tabela 7.1'!$5:$5,0)+2), "")</f>
        <v/>
      </c>
      <c r="F3634" s="62" t="str">
        <f>IFERROR(INDEX('alimentação - Tabela 7.1'!$8:$8,
MATCH(TEXT('Tabela 7.1'!$A3634,"mmmm/aaaa"),'alimentação - Tabela 7.1'!$5:$5,0)+3), "")</f>
        <v/>
      </c>
      <c r="G3634" s="95" t="str">
        <f>IFERROR(INDEX('alimentação - Tabela 7.1'!$8:$8,
MATCH(TEXT('Tabela 7.1'!$A3634,"mmmm/aaaa"),'alimentação - Tabela 7.1'!$5:$5,0)+4), "")</f>
        <v/>
      </c>
    </row>
    <row r="3635" spans="1:7" ht="18" customHeight="1" x14ac:dyDescent="0.25">
      <c r="A3635" s="59" t="str">
        <f>IF(
   SUMPRODUCT(--('alimentação - Tabela 7.1'!$5:$5=TEXT(DATE(2020,INT((ROW(A3633)-1)/33)+1,1),"mmmm/aaaa"))) &gt; 0,
   TEXT(DATE(2020,INT((ROW(A3633)-1)/33)+1,1),"mmm/aa"),
   ""
)</f>
        <v/>
      </c>
      <c r="B3635" s="61" t="str">
        <f>IF(A3635&lt;&gt;"", 'alimentação - Tabela 7.1'!$B$9, "" )</f>
        <v/>
      </c>
      <c r="C3635" s="62" t="str">
        <f>IFERROR(INDEX('alimentação - Tabela 7.1'!$9:$9,
MATCH(TEXT('Tabela 7.1'!A3635,"mmmm/aaaa"),'alimentação - Tabela 7.1'!$5:$5,0)), "")</f>
        <v/>
      </c>
      <c r="D3635" s="62" t="str">
        <f>IFERROR(INDEX('alimentação - Tabela 7.1'!$9:$9,
MATCH(TEXT('Tabela 7.1'!$A3635,"mmmm/aaaa"),'alimentação - Tabela 7.1'!$5:$5,0)+1), "")</f>
        <v/>
      </c>
      <c r="E3635" s="62" t="str">
        <f>IFERROR(INDEX('alimentação - Tabela 7.1'!$9:$9,
MATCH(TEXT('Tabela 7.1'!$A3635,"mmmm/aaaa"),'alimentação - Tabela 7.1'!$5:$5,0)+2), "")</f>
        <v/>
      </c>
      <c r="F3635" s="62" t="str">
        <f>IFERROR(INDEX('alimentação - Tabela 7.1'!$9:$9,
MATCH(TEXT('Tabela 7.1'!$A3635,"mmmm/aaaa"),'alimentação - Tabela 7.1'!$5:$5,0)+3), "")</f>
        <v/>
      </c>
      <c r="G3635" s="95" t="str">
        <f>IFERROR(INDEX('alimentação - Tabela 7.1'!$9:$9,
MATCH(TEXT('Tabela 7.1'!$A3635,"mmmm/aaaa"),'alimentação - Tabela 7.1'!$5:$5,0)+4), "")</f>
        <v/>
      </c>
    </row>
    <row r="3636" spans="1:7" ht="18" customHeight="1" x14ac:dyDescent="0.25">
      <c r="A3636" s="59" t="str">
        <f>IF(
   SUMPRODUCT(--('alimentação - Tabela 7.1'!$5:$5=TEXT(DATE(2020,INT((ROW(A3634)-1)/33)+1,1),"mmmm/aaaa"))) &gt; 0,
   TEXT(DATE(2020,INT((ROW(A3634)-1)/33)+1,1),"mmm/aa"),
   ""
)</f>
        <v/>
      </c>
      <c r="B3636" s="61" t="str">
        <f>IF(A3636&lt;&gt;"", 'alimentação - Tabela 7.1'!$B$10, "" )</f>
        <v/>
      </c>
      <c r="C3636" s="62" t="str">
        <f>IFERROR(INDEX('alimentação - Tabela 7.1'!$10:$10,
MATCH(TEXT('Tabela 7.1'!A3636,"mmmm/aaaa"),'alimentação - Tabela 7.1'!$5:$5,0)), "")</f>
        <v/>
      </c>
      <c r="D3636" s="62" t="str">
        <f>IFERROR(INDEX('alimentação - Tabela 7.1'!$10:$10,
MATCH(TEXT('Tabela 7.1'!$A3636,"mmmm/aaaa"),'alimentação - Tabela 7.1'!$5:$5,0)+1), "")</f>
        <v/>
      </c>
      <c r="E3636" s="62" t="str">
        <f>IFERROR(INDEX('alimentação - Tabela 7.1'!$10:$10,
MATCH(TEXT('Tabela 7.1'!$A3636,"mmmm/aaaa"),'alimentação - Tabela 7.1'!$5:$5,0)+2), "")</f>
        <v/>
      </c>
      <c r="F3636" s="62" t="str">
        <f>IFERROR(INDEX('alimentação - Tabela 7.1'!$10:$10,
MATCH(TEXT('Tabela 7.1'!$A3636,"mmmm/aaaa"),'alimentação - Tabela 7.1'!$5:$5,0)+3), "")</f>
        <v/>
      </c>
      <c r="G3636" s="95" t="str">
        <f>IFERROR(INDEX('alimentação - Tabela 7.1'!$10:$10,
MATCH(TEXT('Tabela 7.1'!$A3636,"mmmm/aaaa"),'alimentação - Tabela 7.1'!$5:$5,0)+4), "")</f>
        <v/>
      </c>
    </row>
    <row r="3637" spans="1:7" ht="18" customHeight="1" x14ac:dyDescent="0.25">
      <c r="A3637" s="59" t="str">
        <f>IF(
   SUMPRODUCT(--('alimentação - Tabela 7.1'!$5:$5=TEXT(DATE(2020,INT((ROW(A3635)-1)/33)+1,1),"mmmm/aaaa"))) &gt; 0,
   TEXT(DATE(2020,INT((ROW(A3635)-1)/33)+1,1),"mmm/aa"),
   ""
)</f>
        <v/>
      </c>
      <c r="B3637" s="61" t="str">
        <f>IF(A3637&lt;&gt;"", 'alimentação - Tabela 7.1'!$B$11, "" )</f>
        <v/>
      </c>
      <c r="C3637" s="62" t="str">
        <f>IFERROR(INDEX('alimentação - Tabela 7.1'!$11:$11,
MATCH(TEXT('Tabela 7.1'!A3637,"mmmm/aaaa"),'alimentação - Tabela 7.1'!$5:$5,0)), "")</f>
        <v/>
      </c>
      <c r="D3637" s="62" t="str">
        <f>IFERROR(INDEX('alimentação - Tabela 7.1'!$11:$11,
MATCH(TEXT('Tabela 7.1'!$A3637,"mmmm/aaaa"),'alimentação - Tabela 7.1'!$5:$5,0)+1), "")</f>
        <v/>
      </c>
      <c r="E3637" s="62" t="str">
        <f>IFERROR(INDEX('alimentação - Tabela 7.1'!$11:$11,
MATCH(TEXT('Tabela 7.1'!$A3637,"mmmm/aaaa"),'alimentação - Tabela 7.1'!$5:$5,0)+2), "")</f>
        <v/>
      </c>
      <c r="F3637" s="62" t="str">
        <f>IFERROR(INDEX('alimentação - Tabela 7.1'!$11:$11,
MATCH(TEXT('Tabela 7.1'!$A3637,"mmmm/aaaa"),'alimentação - Tabela 7.1'!$5:$5,0)+3), "")</f>
        <v/>
      </c>
      <c r="G3637" s="95" t="str">
        <f>IFERROR(INDEX('alimentação - Tabela 7.1'!$11:$11,
MATCH(TEXT('Tabela 7.1'!$A3637,"mmmm/aaaa"),'alimentação - Tabela 7.1'!$5:$5,0)+4), "")</f>
        <v/>
      </c>
    </row>
    <row r="3638" spans="1:7" ht="18" customHeight="1" x14ac:dyDescent="0.25">
      <c r="A3638" s="59" t="str">
        <f>IF(
   SUMPRODUCT(--('alimentação - Tabela 7.1'!$5:$5=TEXT(DATE(2020,INT((ROW(A3636)-1)/33)+1,1),"mmmm/aaaa"))) &gt; 0,
   TEXT(DATE(2020,INT((ROW(A3636)-1)/33)+1,1),"mmm/aa"),
   ""
)</f>
        <v/>
      </c>
      <c r="B3638" s="61" t="str">
        <f>IF(A3638&lt;&gt;"", 'alimentação - Tabela 7.1'!$B$12, "" )</f>
        <v/>
      </c>
      <c r="C3638" s="62" t="str">
        <f>IFERROR(INDEX('alimentação - Tabela 7.1'!$12:$12,
MATCH(TEXT('Tabela 7.1'!A3638,"mmmm/aaaa"),'alimentação - Tabela 7.1'!$5:$5,0)), "")</f>
        <v/>
      </c>
      <c r="D3638" s="62" t="str">
        <f>IFERROR(INDEX('alimentação - Tabela 7.1'!$12:$12,
MATCH(TEXT('Tabela 7.1'!$A3638,"mmmm/aaaa"),'alimentação - Tabela 7.1'!$5:$5,0)+1), "")</f>
        <v/>
      </c>
      <c r="E3638" s="62" t="str">
        <f>IFERROR(INDEX('alimentação - Tabela 7.1'!$12:$12,
MATCH(TEXT('Tabela 7.1'!$A3638,"mmmm/aaaa"),'alimentação - Tabela 7.1'!$5:$5,0)+2), "")</f>
        <v/>
      </c>
      <c r="F3638" s="62" t="str">
        <f>IFERROR(INDEX('alimentação - Tabela 7.1'!$12:$12,
MATCH(TEXT('Tabela 7.1'!$A3638,"mmmm/aaaa"),'alimentação - Tabela 7.1'!$5:$5,0)+3), "")</f>
        <v/>
      </c>
      <c r="G3638" s="95" t="str">
        <f>IFERROR(INDEX('alimentação - Tabela 7.1'!$12:$12,
MATCH(TEXT('Tabela 7.1'!$A3638,"mmmm/aaaa"),'alimentação - Tabela 7.1'!$5:$5,0)+4), "")</f>
        <v/>
      </c>
    </row>
    <row r="3639" spans="1:7" ht="18" customHeight="1" x14ac:dyDescent="0.25">
      <c r="A3639" s="59" t="str">
        <f>IF(
   SUMPRODUCT(--('alimentação - Tabela 7.1'!$5:$5=TEXT(DATE(2020,INT((ROW(A3637)-1)/33)+1,1),"mmmm/aaaa"))) &gt; 0,
   TEXT(DATE(2020,INT((ROW(A3637)-1)/33)+1,1),"mmm/aa"),
   ""
)</f>
        <v/>
      </c>
      <c r="B3639" s="61" t="str">
        <f>IF(A3639&lt;&gt;"", 'alimentação - Tabela 7.1'!$B$13, "" )</f>
        <v/>
      </c>
      <c r="C3639" s="62" t="str">
        <f>IFERROR(INDEX('alimentação - Tabela 7.1'!$13:$13,
MATCH(TEXT('Tabela 7.1'!A3639,"mmmm/aaaa"),'alimentação - Tabela 7.1'!$5:$5,0)), "")</f>
        <v/>
      </c>
      <c r="D3639" s="62" t="str">
        <f>IFERROR(INDEX('alimentação - Tabela 7.1'!$13:$13,
MATCH(TEXT('Tabela 7.1'!$A3639,"mmmm/aaaa"),'alimentação - Tabela 7.1'!$5:$5,0)+1), "")</f>
        <v/>
      </c>
      <c r="E3639" s="62" t="str">
        <f>IFERROR(INDEX('alimentação - Tabela 7.1'!$13:$13,
MATCH(TEXT('Tabela 7.1'!$A3639,"mmmm/aaaa"),'alimentação - Tabela 7.1'!$5:$5,0)+2), "")</f>
        <v/>
      </c>
      <c r="F3639" s="62" t="str">
        <f>IFERROR(INDEX('alimentação - Tabela 7.1'!$13:$13,
MATCH(TEXT('Tabela 7.1'!$A3639,"mmmm/aaaa"),'alimentação - Tabela 7.1'!$5:$5,0)+3), "")</f>
        <v/>
      </c>
      <c r="G3639" s="95" t="str">
        <f>IFERROR(INDEX('alimentação - Tabela 7.1'!$13:$13,
MATCH(TEXT('Tabela 7.1'!$A3639,"mmmm/aaaa"),'alimentação - Tabela 7.1'!$5:$5,0)+4), "")</f>
        <v/>
      </c>
    </row>
    <row r="3640" spans="1:7" ht="18" customHeight="1" x14ac:dyDescent="0.25">
      <c r="A3640" s="59" t="str">
        <f>IF(
   SUMPRODUCT(--('alimentação - Tabela 7.1'!$5:$5=TEXT(DATE(2020,INT((ROW(A3638)-1)/33)+1,1),"mmmm/aaaa"))) &gt; 0,
   TEXT(DATE(2020,INT((ROW(A3638)-1)/33)+1,1),"mmm/aa"),
   ""
)</f>
        <v/>
      </c>
      <c r="B3640" s="61" t="str">
        <f>IF(A3640&lt;&gt;"", 'alimentação - Tabela 7.1'!$B$14, "" )</f>
        <v/>
      </c>
      <c r="C3640" s="62" t="str">
        <f>IFERROR(INDEX('alimentação - Tabela 7.1'!$14:$14,
MATCH(TEXT('Tabela 7.1'!A3640,"mmmm/aaaa"),'alimentação - Tabela 7.1'!$5:$5,0)), "")</f>
        <v/>
      </c>
      <c r="D3640" s="62" t="str">
        <f>IFERROR(INDEX('alimentação - Tabela 7.1'!$14:$14,
MATCH(TEXT('Tabela 7.1'!$A3640,"mmmm/aaaa"),'alimentação - Tabela 7.1'!$5:$5,0)+1), "")</f>
        <v/>
      </c>
      <c r="E3640" s="62" t="str">
        <f>IFERROR(INDEX('alimentação - Tabela 7.1'!$14:$14,
MATCH(TEXT('Tabela 7.1'!$A3640,"mmmm/aaaa"),'alimentação - Tabela 7.1'!$5:$5,0)+2), "")</f>
        <v/>
      </c>
      <c r="F3640" s="62" t="str">
        <f>IFERROR(INDEX('alimentação - Tabela 7.1'!$14:$14,
MATCH(TEXT('Tabela 7.1'!$A3640,"mmmm/aaaa"),'alimentação - Tabela 7.1'!$5:$5,0)+3), "")</f>
        <v/>
      </c>
      <c r="G3640" s="95" t="str">
        <f>IFERROR(INDEX('alimentação - Tabela 7.1'!$14:$14,
MATCH(TEXT('Tabela 7.1'!$A3640,"mmmm/aaaa"),'alimentação - Tabela 7.1'!$5:$5,0)+4), "")</f>
        <v/>
      </c>
    </row>
    <row r="3641" spans="1:7" ht="18" customHeight="1" x14ac:dyDescent="0.25">
      <c r="A3641" s="59" t="str">
        <f>IF(
   SUMPRODUCT(--('alimentação - Tabela 7.1'!$5:$5=TEXT(DATE(2020,INT((ROW(A3639)-1)/33)+1,1),"mmmm/aaaa"))) &gt; 0,
   TEXT(DATE(2020,INT((ROW(A3639)-1)/33)+1,1),"mmm/aa"),
   ""
)</f>
        <v/>
      </c>
      <c r="B3641" s="61" t="str">
        <f>IF(A3641&lt;&gt;"", 'alimentação - Tabela 7.1'!$B$15, "" )</f>
        <v/>
      </c>
      <c r="C3641" s="62" t="str">
        <f>IFERROR(INDEX('alimentação - Tabela 7.1'!$15:$15,
MATCH(TEXT('Tabela 7.1'!A3641,"mmmm/aaaa"),'alimentação - Tabela 7.1'!$5:$5,0)), "")</f>
        <v/>
      </c>
      <c r="D3641" s="62" t="str">
        <f>IFERROR(INDEX('alimentação - Tabela 7.1'!$15:$15,
MATCH(TEXT('Tabela 7.1'!$A3641,"mmmm/aaaa"),'alimentação - Tabela 7.1'!$5:$5,0)+1), "")</f>
        <v/>
      </c>
      <c r="E3641" s="62" t="str">
        <f>IFERROR(INDEX('alimentação - Tabela 7.1'!$15:$15,
MATCH(TEXT('Tabela 7.1'!$A3641,"mmmm/aaaa"),'alimentação - Tabela 7.1'!$5:$5,0)+2), "")</f>
        <v/>
      </c>
      <c r="F3641" s="62" t="str">
        <f>IFERROR(INDEX('alimentação - Tabela 7.1'!$15:$15,
MATCH(TEXT('Tabela 7.1'!$A3641,"mmmm/aaaa"),'alimentação - Tabela 7.1'!$5:$5,0)+3), "")</f>
        <v/>
      </c>
      <c r="G3641" s="95" t="str">
        <f>IFERROR(INDEX('alimentação - Tabela 7.1'!$15:$15,
MATCH(TEXT('Tabela 7.1'!$A3641,"mmmm/aaaa"),'alimentação - Tabela 7.1'!$5:$5,0)+4), "")</f>
        <v/>
      </c>
    </row>
    <row r="3642" spans="1:7" ht="18" customHeight="1" x14ac:dyDescent="0.25">
      <c r="A3642" s="59" t="str">
        <f>IF(
   SUMPRODUCT(--('alimentação - Tabela 7.1'!$5:$5=TEXT(DATE(2020,INT((ROW(A3640)-1)/33)+1,1),"mmmm/aaaa"))) &gt; 0,
   TEXT(DATE(2020,INT((ROW(A3640)-1)/33)+1,1),"mmm/aa"),
   ""
)</f>
        <v/>
      </c>
      <c r="B3642" s="61" t="str">
        <f>IF(A3642&lt;&gt;"", 'alimentação - Tabela 7.1'!$B$16, "" )</f>
        <v/>
      </c>
      <c r="C3642" s="62" t="str">
        <f>IFERROR(INDEX('alimentação - Tabela 7.1'!$16:$16,
MATCH(TEXT('Tabela 7.1'!A3642,"mmmm/aaaa"),'alimentação - Tabela 7.1'!$5:$5,0)), "")</f>
        <v/>
      </c>
      <c r="D3642" s="62" t="str">
        <f>IFERROR(INDEX('alimentação - Tabela 7.1'!$16:$16,
MATCH(TEXT('Tabela 7.1'!$A3642,"mmmm/aaaa"),'alimentação - Tabela 7.1'!$5:$5,0)+1), "")</f>
        <v/>
      </c>
      <c r="E3642" s="62" t="str">
        <f>IFERROR(INDEX('alimentação - Tabela 7.1'!$16:$16,
MATCH(TEXT('Tabela 7.1'!$A3642,"mmmm/aaaa"),'alimentação - Tabela 7.1'!$5:$5,0)+2), "")</f>
        <v/>
      </c>
      <c r="F3642" s="62" t="str">
        <f>IFERROR(INDEX('alimentação - Tabela 7.1'!$16:$16,
MATCH(TEXT('Tabela 7.1'!$A3642,"mmmm/aaaa"),'alimentação - Tabela 7.1'!$5:$5,0)+3), "")</f>
        <v/>
      </c>
      <c r="G3642" s="95" t="str">
        <f>IFERROR(INDEX('alimentação - Tabela 7.1'!$16:$16,
MATCH(TEXT('Tabela 7.1'!$A3642,"mmmm/aaaa"),'alimentação - Tabela 7.1'!$5:$5,0)+4), "")</f>
        <v/>
      </c>
    </row>
    <row r="3643" spans="1:7" ht="18" customHeight="1" x14ac:dyDescent="0.25">
      <c r="A3643" s="59" t="str">
        <f>IF(
   SUMPRODUCT(--('alimentação - Tabela 7.1'!$5:$5=TEXT(DATE(2020,INT((ROW(A3641)-1)/33)+1,1),"mmmm/aaaa"))) &gt; 0,
   TEXT(DATE(2020,INT((ROW(A3641)-1)/33)+1,1),"mmm/aa"),
   ""
)</f>
        <v/>
      </c>
      <c r="B3643" s="61" t="str">
        <f>IF(A3643&lt;&gt;"", 'alimentação - Tabela 7.1'!$B$17, "" )</f>
        <v/>
      </c>
      <c r="C3643" s="62" t="str">
        <f>IFERROR(INDEX('alimentação - Tabela 7.1'!$17:$17,
MATCH(TEXT('Tabela 7.1'!A3643,"mmmm/aaaa"),'alimentação - Tabela 7.1'!$5:$5,0)), "")</f>
        <v/>
      </c>
      <c r="D3643" s="62" t="str">
        <f>IFERROR(INDEX('alimentação - Tabela 7.1'!$17:$17,
MATCH(TEXT('Tabela 7.1'!$A3643,"mmmm/aaaa"),'alimentação - Tabela 7.1'!$5:$5,0)+1), "")</f>
        <v/>
      </c>
      <c r="E3643" s="62" t="str">
        <f>IFERROR(INDEX('alimentação - Tabela 7.1'!$17:$17,
MATCH(TEXT('Tabela 7.1'!$A3643,"mmmm/aaaa"),'alimentação - Tabela 7.1'!$5:$5,0)+2), "")</f>
        <v/>
      </c>
      <c r="F3643" s="62" t="str">
        <f>IFERROR(INDEX('alimentação - Tabela 7.1'!$17:$17,
MATCH(TEXT('Tabela 7.1'!$A3643,"mmmm/aaaa"),'alimentação - Tabela 7.1'!$5:$5,0)+3), "")</f>
        <v/>
      </c>
      <c r="G3643" s="95" t="str">
        <f>IFERROR(INDEX('alimentação - Tabela 7.1'!$17:$17,
MATCH(TEXT('Tabela 7.1'!$A3643,"mmmm/aaaa"),'alimentação - Tabela 7.1'!$5:$5,0)+4), "")</f>
        <v/>
      </c>
    </row>
    <row r="3644" spans="1:7" ht="18" customHeight="1" x14ac:dyDescent="0.25">
      <c r="A3644" s="59" t="str">
        <f>IF(
   SUMPRODUCT(--('alimentação - Tabela 7.1'!$5:$5=TEXT(DATE(2020,INT((ROW(A3642)-1)/33)+1,1),"mmmm/aaaa"))) &gt; 0,
   TEXT(DATE(2020,INT((ROW(A3642)-1)/33)+1,1),"mmm/aa"),
   ""
)</f>
        <v/>
      </c>
      <c r="B3644" s="61" t="str">
        <f>IF(A3644&lt;&gt;"", 'alimentação - Tabela 7.1'!$B$18, "" )</f>
        <v/>
      </c>
      <c r="C3644" s="62" t="str">
        <f>IFERROR(INDEX('alimentação - Tabela 7.1'!$18:$18,
MATCH(TEXT('Tabela 7.1'!A3644,"mmmm/aaaa"),'alimentação - Tabela 7.1'!$5:$5,0)), "")</f>
        <v/>
      </c>
      <c r="D3644" s="62" t="str">
        <f>IFERROR(INDEX('alimentação - Tabela 7.1'!$18:$18,
MATCH(TEXT('Tabela 7.1'!$A3644,"mmmm/aaaa"),'alimentação - Tabela 7.1'!$5:$5,0)+1), "")</f>
        <v/>
      </c>
      <c r="E3644" s="62" t="str">
        <f>IFERROR(INDEX('alimentação - Tabela 7.1'!$18:$18,
MATCH(TEXT('Tabela 7.1'!$A3644,"mmmm/aaaa"),'alimentação - Tabela 7.1'!$5:$5,0)+2), "")</f>
        <v/>
      </c>
      <c r="F3644" s="62" t="str">
        <f>IFERROR(INDEX('alimentação - Tabela 7.1'!$18:$18,
MATCH(TEXT('Tabela 7.1'!$A3644,"mmmm/aaaa"),'alimentação - Tabela 7.1'!$5:$5,0)+3), "")</f>
        <v/>
      </c>
      <c r="G3644" s="95" t="str">
        <f>IFERROR(INDEX('alimentação - Tabela 7.1'!$18:$18,
MATCH(TEXT('Tabela 7.1'!$A3644,"mmmm/aaaa"),'alimentação - Tabela 7.1'!$5:$5,0)+4), "")</f>
        <v/>
      </c>
    </row>
    <row r="3645" spans="1:7" ht="18" customHeight="1" x14ac:dyDescent="0.25">
      <c r="A3645" s="59" t="str">
        <f>IF(
   SUMPRODUCT(--('alimentação - Tabela 7.1'!$5:$5=TEXT(DATE(2020,INT((ROW(A3643)-1)/33)+1,1),"mmmm/aaaa"))) &gt; 0,
   TEXT(DATE(2020,INT((ROW(A3643)-1)/33)+1,1),"mmm/aa"),
   ""
)</f>
        <v/>
      </c>
      <c r="B3645" s="61" t="str">
        <f>IF(A3645&lt;&gt;"", 'alimentação - Tabela 7.1'!$B$19, "" )</f>
        <v/>
      </c>
      <c r="C3645" s="62" t="str">
        <f>IFERROR(INDEX('alimentação - Tabela 7.1'!$19:$19,
MATCH(TEXT('Tabela 7.1'!A3645,"mmmm/aaaa"),'alimentação - Tabela 7.1'!$5:$5,0)), "")</f>
        <v/>
      </c>
      <c r="D3645" s="62" t="str">
        <f>IFERROR(INDEX('alimentação - Tabela 7.1'!$19:$19,
MATCH(TEXT('Tabela 7.1'!$A3645,"mmmm/aaaa"),'alimentação - Tabela 7.1'!$5:$5,0)+1), "")</f>
        <v/>
      </c>
      <c r="E3645" s="62" t="str">
        <f>IFERROR(INDEX('alimentação - Tabela 7.1'!$19:$19,
MATCH(TEXT('Tabela 7.1'!$A3645,"mmmm/aaaa"),'alimentação - Tabela 7.1'!$5:$5,0)+2), "")</f>
        <v/>
      </c>
      <c r="F3645" s="62" t="str">
        <f>IFERROR(INDEX('alimentação - Tabela 7.1'!$19:$19,
MATCH(TEXT('Tabela 7.1'!$A3645,"mmmm/aaaa"),'alimentação - Tabela 7.1'!$5:$5,0)+3), "")</f>
        <v/>
      </c>
      <c r="G3645" s="95" t="str">
        <f>IFERROR(INDEX('alimentação - Tabela 7.1'!$19:$19,
MATCH(TEXT('Tabela 7.1'!$A3645,"mmmm/aaaa"),'alimentação - Tabela 7.1'!$5:$5,0)+4), "")</f>
        <v/>
      </c>
    </row>
    <row r="3646" spans="1:7" ht="18" customHeight="1" x14ac:dyDescent="0.25">
      <c r="A3646" s="59" t="str">
        <f>IF(
   SUMPRODUCT(--('alimentação - Tabela 7.1'!$5:$5=TEXT(DATE(2020,INT((ROW(A3644)-1)/33)+1,1),"mmmm/aaaa"))) &gt; 0,
   TEXT(DATE(2020,INT((ROW(A3644)-1)/33)+1,1),"mmm/aa"),
   ""
)</f>
        <v/>
      </c>
      <c r="B3646" s="61" t="str">
        <f>IF(A3646&lt;&gt;"", 'alimentação - Tabela 7.1'!$B$20, "" )</f>
        <v/>
      </c>
      <c r="C3646" s="62" t="str">
        <f>IFERROR(INDEX('alimentação - Tabela 7.1'!$20:$20,
MATCH(TEXT('Tabela 7.1'!A3646,"mmmm/aaaa"),'alimentação - Tabela 7.1'!$5:$5,0)), "")</f>
        <v/>
      </c>
      <c r="D3646" s="62" t="str">
        <f>IFERROR(INDEX('alimentação - Tabela 7.1'!$20:$20,
MATCH(TEXT('Tabela 7.1'!$A3646,"mmmm/aaaa"),'alimentação - Tabela 7.1'!$5:$5,0)+1), "")</f>
        <v/>
      </c>
      <c r="E3646" s="62" t="str">
        <f>IFERROR(INDEX('alimentação - Tabela 7.1'!$20:$20,
MATCH(TEXT('Tabela 7.1'!$A3646,"mmmm/aaaa"),'alimentação - Tabela 7.1'!$5:$5,0)+2), "")</f>
        <v/>
      </c>
      <c r="F3646" s="62" t="str">
        <f>IFERROR(INDEX('alimentação - Tabela 7.1'!$20:$20,
MATCH(TEXT('Tabela 7.1'!$A3646,"mmmm/aaaa"),'alimentação - Tabela 7.1'!$5:$5,0)+3), "")</f>
        <v/>
      </c>
      <c r="G3646" s="95" t="str">
        <f>IFERROR(INDEX('alimentação - Tabela 7.1'!$20:$20,
MATCH(TEXT('Tabela 7.1'!$A3646,"mmmm/aaaa"),'alimentação - Tabela 7.1'!$5:$5,0)+4), "")</f>
        <v/>
      </c>
    </row>
    <row r="3647" spans="1:7" ht="18" customHeight="1" x14ac:dyDescent="0.25">
      <c r="A3647" s="59" t="str">
        <f>IF(
   SUMPRODUCT(--('alimentação - Tabela 7.1'!$5:$5=TEXT(DATE(2020,INT((ROW(A3645)-1)/33)+1,1),"mmmm/aaaa"))) &gt; 0,
   TEXT(DATE(2020,INT((ROW(A3645)-1)/33)+1,1),"mmm/aa"),
   ""
)</f>
        <v/>
      </c>
      <c r="B3647" s="61" t="str">
        <f>IF(A3647&lt;&gt;"", 'alimentação - Tabela 7.1'!$B$21, "" )</f>
        <v/>
      </c>
      <c r="C3647" s="62" t="str">
        <f>IFERROR(INDEX('alimentação - Tabela 7.1'!$21:$21,
MATCH(TEXT('Tabela 7.1'!A3647,"mmmm/aaaa"),'alimentação - Tabela 7.1'!$5:$5,0)), "")</f>
        <v/>
      </c>
      <c r="D3647" s="62" t="str">
        <f>IFERROR(INDEX('alimentação - Tabela 7.1'!$21:$21,
MATCH(TEXT('Tabela 7.1'!$A3647,"mmmm/aaaa"),'alimentação - Tabela 7.1'!$5:$5,0)+1), "")</f>
        <v/>
      </c>
      <c r="E3647" s="62" t="str">
        <f>IFERROR(INDEX('alimentação - Tabela 7.1'!$21:$21,
MATCH(TEXT('Tabela 7.1'!$A3647,"mmmm/aaaa"),'alimentação - Tabela 7.1'!$5:$5,0)+2), "")</f>
        <v/>
      </c>
      <c r="F3647" s="62" t="str">
        <f>IFERROR(INDEX('alimentação - Tabela 7.1'!$21:$21,
MATCH(TEXT('Tabela 7.1'!$A3647,"mmmm/aaaa"),'alimentação - Tabela 7.1'!$5:$5,0)+3), "")</f>
        <v/>
      </c>
      <c r="G3647" s="95" t="str">
        <f>IFERROR(INDEX('alimentação - Tabela 7.1'!$21:$21,
MATCH(TEXT('Tabela 7.1'!$A3647,"mmmm/aaaa"),'alimentação - Tabela 7.1'!$5:$5,0)+4), "")</f>
        <v/>
      </c>
    </row>
    <row r="3648" spans="1:7" ht="18" customHeight="1" x14ac:dyDescent="0.25">
      <c r="A3648" s="59" t="str">
        <f>IF(
   SUMPRODUCT(--('alimentação - Tabela 7.1'!$5:$5=TEXT(DATE(2020,INT((ROW(A3646)-1)/33)+1,1),"mmmm/aaaa"))) &gt; 0,
   TEXT(DATE(2020,INT((ROW(A3646)-1)/33)+1,1),"mmm/aa"),
   ""
)</f>
        <v/>
      </c>
      <c r="B3648" s="61" t="str">
        <f>IF(A3648&lt;&gt;"", 'alimentação - Tabela 7.1'!$B$22, "" )</f>
        <v/>
      </c>
      <c r="C3648" s="62" t="str">
        <f>IFERROR(INDEX('alimentação - Tabela 7.1'!$22:$22,
MATCH(TEXT('Tabela 7.1'!A3648,"mmmm/aaaa"),'alimentação - Tabela 7.1'!$5:$5,0)), "")</f>
        <v/>
      </c>
      <c r="D3648" s="62" t="str">
        <f>IFERROR(INDEX('alimentação - Tabela 7.1'!$22:$22,
MATCH(TEXT('Tabela 7.1'!$A3648,"mmmm/aaaa"),'alimentação - Tabela 7.1'!$5:$5,0)+1), "")</f>
        <v/>
      </c>
      <c r="E3648" s="62" t="str">
        <f>IFERROR(INDEX('alimentação - Tabela 7.1'!$22:$22,
MATCH(TEXT('Tabela 7.1'!$A3648,"mmmm/aaaa"),'alimentação - Tabela 7.1'!$5:$5,0)+2), "")</f>
        <v/>
      </c>
      <c r="F3648" s="62" t="str">
        <f>IFERROR(INDEX('alimentação - Tabela 7.1'!$22:$22,
MATCH(TEXT('Tabela 7.1'!$A3648,"mmmm/aaaa"),'alimentação - Tabela 7.1'!$5:$5,0)+3), "")</f>
        <v/>
      </c>
      <c r="G3648" s="95" t="str">
        <f>IFERROR(INDEX('alimentação - Tabela 7.1'!$22:$22,
MATCH(TEXT('Tabela 7.1'!$A3648,"mmmm/aaaa"),'alimentação - Tabela 7.1'!$5:$5,0)+4), "")</f>
        <v/>
      </c>
    </row>
    <row r="3649" spans="1:7" ht="18" customHeight="1" x14ac:dyDescent="0.25">
      <c r="A3649" s="59" t="str">
        <f>IF(
   SUMPRODUCT(--('alimentação - Tabela 7.1'!$5:$5=TEXT(DATE(2020,INT((ROW(A3647)-1)/33)+1,1),"mmmm/aaaa"))) &gt; 0,
   TEXT(DATE(2020,INT((ROW(A3647)-1)/33)+1,1),"mmm/aa"),
   ""
)</f>
        <v/>
      </c>
      <c r="B3649" s="61" t="str">
        <f>IF(A3649&lt;&gt;"", 'alimentação - Tabela 7.1'!$B$23, "" )</f>
        <v/>
      </c>
      <c r="C3649" s="62" t="str">
        <f>IFERROR(INDEX('alimentação - Tabela 7.1'!$23:$23,
MATCH(TEXT('Tabela 7.1'!A3649,"mmmm/aaaa"),'alimentação - Tabela 7.1'!$5:$5,0)), "")</f>
        <v/>
      </c>
      <c r="D3649" s="62" t="str">
        <f>IFERROR(INDEX('alimentação - Tabela 7.1'!$23:$23,
MATCH(TEXT('Tabela 7.1'!$A3649,"mmmm/aaaa"),'alimentação - Tabela 7.1'!$5:$5,0)+1), "")</f>
        <v/>
      </c>
      <c r="E3649" s="62" t="str">
        <f>IFERROR(INDEX('alimentação - Tabela 7.1'!$23:$23,
MATCH(TEXT('Tabela 7.1'!$A3649,"mmmm/aaaa"),'alimentação - Tabela 7.1'!$5:$5,0)+2), "")</f>
        <v/>
      </c>
      <c r="F3649" s="62" t="str">
        <f>IFERROR(INDEX('alimentação - Tabela 7.1'!$23:$23,
MATCH(TEXT('Tabela 7.1'!$A3649,"mmmm/aaaa"),'alimentação - Tabela 7.1'!$5:$5,0)+3), "")</f>
        <v/>
      </c>
      <c r="G3649" s="95" t="str">
        <f>IFERROR(INDEX('alimentação - Tabela 7.1'!$23:$23,
MATCH(TEXT('Tabela 7.1'!$A3649,"mmmm/aaaa"),'alimentação - Tabela 7.1'!$5:$5,0)+4), "")</f>
        <v/>
      </c>
    </row>
    <row r="3650" spans="1:7" ht="18" customHeight="1" x14ac:dyDescent="0.25">
      <c r="A3650" s="59" t="str">
        <f>IF(
   SUMPRODUCT(--('alimentação - Tabela 7.1'!$5:$5=TEXT(DATE(2020,INT((ROW(A3648)-1)/33)+1,1),"mmmm/aaaa"))) &gt; 0,
   TEXT(DATE(2020,INT((ROW(A3648)-1)/33)+1,1),"mmm/aa"),
   ""
)</f>
        <v/>
      </c>
      <c r="B3650" s="61" t="str">
        <f>IF(A3650&lt;&gt;"", 'alimentação - Tabela 7.1'!$B$24, "" )</f>
        <v/>
      </c>
      <c r="C3650" s="62" t="str">
        <f>IFERROR(INDEX('alimentação - Tabela 7.1'!$24:$24,
MATCH(TEXT('Tabela 7.1'!A3650,"mmmm/aaaa"),'alimentação - Tabela 7.1'!$5:$5,0)), "")</f>
        <v/>
      </c>
      <c r="D3650" s="62" t="str">
        <f>IFERROR(INDEX('alimentação - Tabela 7.1'!$24:$24,
MATCH(TEXT('Tabela 7.1'!$A3650,"mmmm/aaaa"),'alimentação - Tabela 7.1'!$5:$5,0)+1), "")</f>
        <v/>
      </c>
      <c r="E3650" s="62" t="str">
        <f>IFERROR(INDEX('alimentação - Tabela 7.1'!$24:$24,
MATCH(TEXT('Tabela 7.1'!$A3650,"mmmm/aaaa"),'alimentação - Tabela 7.1'!$5:$5,0)+2), "")</f>
        <v/>
      </c>
      <c r="F3650" s="62" t="str">
        <f>IFERROR(INDEX('alimentação - Tabela 7.1'!$24:$24,
MATCH(TEXT('Tabela 7.1'!$A3650,"mmmm/aaaa"),'alimentação - Tabela 7.1'!$5:$5,0)+3), "")</f>
        <v/>
      </c>
      <c r="G3650" s="95" t="str">
        <f>IFERROR(INDEX('alimentação - Tabela 7.1'!$24:$24,
MATCH(TEXT('Tabela 7.1'!$A3650,"mmmm/aaaa"),'alimentação - Tabela 7.1'!$5:$5,0)+4), "")</f>
        <v/>
      </c>
    </row>
    <row r="3651" spans="1:7" ht="18" customHeight="1" x14ac:dyDescent="0.25">
      <c r="A3651" s="59" t="str">
        <f>IF(
   SUMPRODUCT(--('alimentação - Tabela 7.1'!$5:$5=TEXT(DATE(2020,INT((ROW(A3649)-1)/33)+1,1),"mmmm/aaaa"))) &gt; 0,
   TEXT(DATE(2020,INT((ROW(A3649)-1)/33)+1,1),"mmm/aa"),
   ""
)</f>
        <v/>
      </c>
      <c r="B3651" s="61" t="str">
        <f>IF(A3651&lt;&gt;"", 'alimentação - Tabela 7.1'!$B$25, "" )</f>
        <v/>
      </c>
      <c r="C3651" s="62" t="str">
        <f>IFERROR(INDEX('alimentação - Tabela 7.1'!$25:$25,
MATCH(TEXT('Tabela 7.1'!A3651,"mmmm/aaaa"),'alimentação - Tabela 7.1'!$5:$5,0)), "")</f>
        <v/>
      </c>
      <c r="D3651" s="62" t="str">
        <f>IFERROR(INDEX('alimentação - Tabela 7.1'!$25:$25,
MATCH(TEXT('Tabela 7.1'!$A3651,"mmmm/aaaa"),'alimentação - Tabela 7.1'!$5:$5,0)+1), "")</f>
        <v/>
      </c>
      <c r="E3651" s="62" t="str">
        <f>IFERROR(INDEX('alimentação - Tabela 7.1'!$25:$25,
MATCH(TEXT('Tabela 7.1'!$A3651,"mmmm/aaaa"),'alimentação - Tabela 7.1'!$5:$5,0)+2), "")</f>
        <v/>
      </c>
      <c r="F3651" s="62" t="str">
        <f>IFERROR(INDEX('alimentação - Tabela 7.1'!$25:$25,
MATCH(TEXT('Tabela 7.1'!$A3651,"mmmm/aaaa"),'alimentação - Tabela 7.1'!$5:$5,0)+3), "")</f>
        <v/>
      </c>
      <c r="G3651" s="95" t="str">
        <f>IFERROR(INDEX('alimentação - Tabela 7.1'!$25:$25,
MATCH(TEXT('Tabela 7.1'!$A3651,"mmmm/aaaa"),'alimentação - Tabela 7.1'!$5:$5,0)+4), "")</f>
        <v/>
      </c>
    </row>
    <row r="3652" spans="1:7" ht="18" customHeight="1" x14ac:dyDescent="0.25">
      <c r="A3652" s="59" t="str">
        <f>IF(
   SUMPRODUCT(--('alimentação - Tabela 7.1'!$5:$5=TEXT(DATE(2020,INT((ROW(A3650)-1)/33)+1,1),"mmmm/aaaa"))) &gt; 0,
   TEXT(DATE(2020,INT((ROW(A3650)-1)/33)+1,1),"mmm/aa"),
   ""
)</f>
        <v/>
      </c>
      <c r="B3652" s="61" t="str">
        <f>IF(A3652&lt;&gt;"", 'alimentação - Tabela 7.1'!$B$26, "" )</f>
        <v/>
      </c>
      <c r="C3652" s="62" t="str">
        <f>IFERROR(INDEX('alimentação - Tabela 7.1'!$26:$26,
MATCH(TEXT('Tabela 7.1'!A3652,"mmmm/aaaa"),'alimentação - Tabela 7.1'!$5:$5,0)), "")</f>
        <v/>
      </c>
      <c r="D3652" s="62" t="str">
        <f>IFERROR(INDEX('alimentação - Tabela 7.1'!$26:$26,
MATCH(TEXT('Tabela 7.1'!$A3652,"mmmm/aaaa"),'alimentação - Tabela 7.1'!$5:$5,0)+1), "")</f>
        <v/>
      </c>
      <c r="E3652" s="62" t="str">
        <f>IFERROR(INDEX('alimentação - Tabela 7.1'!$26:$26,
MATCH(TEXT('Tabela 7.1'!$A3652,"mmmm/aaaa"),'alimentação - Tabela 7.1'!$5:$5,0)+2), "")</f>
        <v/>
      </c>
      <c r="F3652" s="62" t="str">
        <f>IFERROR(INDEX('alimentação - Tabela 7.1'!$26:$26,
MATCH(TEXT('Tabela 7.1'!$A3652,"mmmm/aaaa"),'alimentação - Tabela 7.1'!$5:$5,0)+3), "")</f>
        <v/>
      </c>
      <c r="G3652" s="95" t="str">
        <f>IFERROR(INDEX('alimentação - Tabela 7.1'!$26:$26,
MATCH(TEXT('Tabela 7.1'!$A3652,"mmmm/aaaa"),'alimentação - Tabela 7.1'!$5:$5,0)+4), "")</f>
        <v/>
      </c>
    </row>
    <row r="3653" spans="1:7" ht="18" customHeight="1" x14ac:dyDescent="0.25">
      <c r="A3653" s="59" t="str">
        <f>IF(
   SUMPRODUCT(--('alimentação - Tabela 7.1'!$5:$5=TEXT(DATE(2020,INT((ROW(A3651)-1)/33)+1,1),"mmmm/aaaa"))) &gt; 0,
   TEXT(DATE(2020,INT((ROW(A3651)-1)/33)+1,1),"mmm/aa"),
   ""
)</f>
        <v/>
      </c>
      <c r="B3653" s="61" t="str">
        <f>IF(A3653&lt;&gt;"", 'alimentação - Tabela 7.1'!$B$27, "" )</f>
        <v/>
      </c>
      <c r="C3653" s="62" t="str">
        <f>IFERROR(INDEX('alimentação - Tabela 7.1'!$27:$27,
MATCH(TEXT('Tabela 7.1'!A3653,"mmmm/aaaa"),'alimentação - Tabela 7.1'!$5:$5,0)), "")</f>
        <v/>
      </c>
      <c r="D3653" s="62" t="str">
        <f>IFERROR(INDEX('alimentação - Tabela 7.1'!$27:$27,
MATCH(TEXT('Tabela 7.1'!$A3653,"mmmm/aaaa"),'alimentação - Tabela 7.1'!$5:$5,0)+1), "")</f>
        <v/>
      </c>
      <c r="E3653" s="62" t="str">
        <f>IFERROR(INDEX('alimentação - Tabela 7.1'!$27:$27,
MATCH(TEXT('Tabela 7.1'!$A3653,"mmmm/aaaa"),'alimentação - Tabela 7.1'!$5:$5,0)+2), "")</f>
        <v/>
      </c>
      <c r="F3653" s="62" t="str">
        <f>IFERROR(INDEX('alimentação - Tabela 7.1'!$27:$27,
MATCH(TEXT('Tabela 7.1'!$A3653,"mmmm/aaaa"),'alimentação - Tabela 7.1'!$5:$5,0)+3), "")</f>
        <v/>
      </c>
      <c r="G3653" s="95" t="str">
        <f>IFERROR(INDEX('alimentação - Tabela 7.1'!$27:$27,
MATCH(TEXT('Tabela 7.1'!$A3653,"mmmm/aaaa"),'alimentação - Tabela 7.1'!$5:$5,0)+4), "")</f>
        <v/>
      </c>
    </row>
    <row r="3654" spans="1:7" ht="18" customHeight="1" x14ac:dyDescent="0.25">
      <c r="A3654" s="59" t="str">
        <f>IF(
   SUMPRODUCT(--('alimentação - Tabela 7.1'!$5:$5=TEXT(DATE(2020,INT((ROW(A3652)-1)/33)+1,1),"mmmm/aaaa"))) &gt; 0,
   TEXT(DATE(2020,INT((ROW(A3652)-1)/33)+1,1),"mmm/aa"),
   ""
)</f>
        <v/>
      </c>
      <c r="B3654" s="61" t="str">
        <f>IF(A3654&lt;&gt;"", 'alimentação - Tabela 7.1'!$B$28, "" )</f>
        <v/>
      </c>
      <c r="C3654" s="62" t="str">
        <f>IFERROR(INDEX('alimentação - Tabela 7.1'!$28:$28,
MATCH(TEXT('Tabela 7.1'!A3654,"mmmm/aaaa"),'alimentação - Tabela 7.1'!$5:$5,0)), "")</f>
        <v/>
      </c>
      <c r="D3654" s="62" t="str">
        <f>IFERROR(INDEX('alimentação - Tabela 7.1'!$28:$28,
MATCH(TEXT('Tabela 7.1'!$A3654,"mmmm/aaaa"),'alimentação - Tabela 7.1'!$5:$5,0)+1), "")</f>
        <v/>
      </c>
      <c r="E3654" s="62" t="str">
        <f>IFERROR(INDEX('alimentação - Tabela 7.1'!$28:$28,
MATCH(TEXT('Tabela 7.1'!$A3654,"mmmm/aaaa"),'alimentação - Tabela 7.1'!$5:$5,0)+2), "")</f>
        <v/>
      </c>
      <c r="F3654" s="62" t="str">
        <f>IFERROR(INDEX('alimentação - Tabela 7.1'!$28:$28,
MATCH(TEXT('Tabela 7.1'!$A3654,"mmmm/aaaa"),'alimentação - Tabela 7.1'!$5:$5,0)+3), "")</f>
        <v/>
      </c>
      <c r="G3654" s="95" t="str">
        <f>IFERROR(INDEX('alimentação - Tabela 7.1'!$28:$28,
MATCH(TEXT('Tabela 7.1'!$A3654,"mmmm/aaaa"),'alimentação - Tabela 7.1'!$5:$5,0)+4), "")</f>
        <v/>
      </c>
    </row>
    <row r="3655" spans="1:7" ht="18" customHeight="1" x14ac:dyDescent="0.25">
      <c r="A3655" s="59" t="str">
        <f>IF(
   SUMPRODUCT(--('alimentação - Tabela 7.1'!$5:$5=TEXT(DATE(2020,INT((ROW(A3653)-1)/33)+1,1),"mmmm/aaaa"))) &gt; 0,
   TEXT(DATE(2020,INT((ROW(A3653)-1)/33)+1,1),"mmm/aa"),
   ""
)</f>
        <v/>
      </c>
      <c r="B3655" s="61" t="str">
        <f>IF(A3655&lt;&gt;"", 'alimentação - Tabela 7.1'!$B$29, "" )</f>
        <v/>
      </c>
      <c r="C3655" s="62" t="str">
        <f>IFERROR(INDEX('alimentação - Tabela 7.1'!$29:$29,
MATCH(TEXT('Tabela 7.1'!A3655,"mmmm/aaaa"),'alimentação - Tabela 7.1'!$5:$5,0)), "")</f>
        <v/>
      </c>
      <c r="D3655" s="62" t="str">
        <f>IFERROR(INDEX('alimentação - Tabela 7.1'!$29:$29,
MATCH(TEXT('Tabela 7.1'!$A3655,"mmmm/aaaa"),'alimentação - Tabela 7.1'!$5:$5,0)+1), "")</f>
        <v/>
      </c>
      <c r="E3655" s="62" t="str">
        <f>IFERROR(INDEX('alimentação - Tabela 7.1'!$29:$29,
MATCH(TEXT('Tabela 7.1'!$A3655,"mmmm/aaaa"),'alimentação - Tabela 7.1'!$5:$5,0)+2), "")</f>
        <v/>
      </c>
      <c r="F3655" s="62" t="str">
        <f>IFERROR(INDEX('alimentação - Tabela 7.1'!$29:$29,
MATCH(TEXT('Tabela 7.1'!$A3655,"mmmm/aaaa"),'alimentação - Tabela 7.1'!$5:$5,0)+3), "")</f>
        <v/>
      </c>
      <c r="G3655" s="95" t="str">
        <f>IFERROR(INDEX('alimentação - Tabela 7.1'!$29:$29,
MATCH(TEXT('Tabela 7.1'!$A3655,"mmmm/aaaa"),'alimentação - Tabela 7.1'!$5:$5,0)+4), "")</f>
        <v/>
      </c>
    </row>
    <row r="3656" spans="1:7" ht="18" customHeight="1" x14ac:dyDescent="0.25">
      <c r="A3656" s="59" t="str">
        <f>IF(
   SUMPRODUCT(--('alimentação - Tabela 7.1'!$5:$5=TEXT(DATE(2020,INT((ROW(A3654)-1)/33)+1,1),"mmmm/aaaa"))) &gt; 0,
   TEXT(DATE(2020,INT((ROW(A3654)-1)/33)+1,1),"mmm/aa"),
   ""
)</f>
        <v/>
      </c>
      <c r="B3656" s="61" t="str">
        <f>IF(A3656&lt;&gt;"", 'alimentação - Tabela 7.1'!$B$30, "" )</f>
        <v/>
      </c>
      <c r="C3656" s="62" t="str">
        <f>IFERROR(INDEX('alimentação - Tabela 7.1'!$30:$30,
MATCH(TEXT('Tabela 7.1'!A3656,"mmmm/aaaa"),'alimentação - Tabela 7.1'!$5:$5,0)), "")</f>
        <v/>
      </c>
      <c r="D3656" s="62" t="str">
        <f>IFERROR(INDEX('alimentação - Tabela 7.1'!$30:$30,
MATCH(TEXT('Tabela 7.1'!$A3656,"mmmm/aaaa"),'alimentação - Tabela 7.1'!$5:$5,0)+1), "")</f>
        <v/>
      </c>
      <c r="E3656" s="62" t="str">
        <f>IFERROR(INDEX('alimentação - Tabela 7.1'!$30:$30,
MATCH(TEXT('Tabela 7.1'!$A3656,"mmmm/aaaa"),'alimentação - Tabela 7.1'!$5:$5,0)+2), "")</f>
        <v/>
      </c>
      <c r="F3656" s="62" t="str">
        <f>IFERROR(INDEX('alimentação - Tabela 7.1'!$30:$30,
MATCH(TEXT('Tabela 7.1'!$A3656,"mmmm/aaaa"),'alimentação - Tabela 7.1'!$5:$5,0)+3), "")</f>
        <v/>
      </c>
      <c r="G3656" s="95" t="str">
        <f>IFERROR(INDEX('alimentação - Tabela 7.1'!$30:$30,
MATCH(TEXT('Tabela 7.1'!$A3656,"mmmm/aaaa"),'alimentação - Tabela 7.1'!$5:$5,0)+4), "")</f>
        <v/>
      </c>
    </row>
    <row r="3657" spans="1:7" ht="18" customHeight="1" x14ac:dyDescent="0.25">
      <c r="A3657" s="59" t="str">
        <f>IF(
   SUMPRODUCT(--('alimentação - Tabela 7.1'!$5:$5=TEXT(DATE(2020,INT((ROW(A3655)-1)/33)+1,1),"mmmm/aaaa"))) &gt; 0,
   TEXT(DATE(2020,INT((ROW(A3655)-1)/33)+1,1),"mmm/aa"),
   ""
)</f>
        <v/>
      </c>
      <c r="B3657" s="61" t="str">
        <f>IF(A3657&lt;&gt;"", 'alimentação - Tabela 7.1'!$B$31, "" )</f>
        <v/>
      </c>
      <c r="C3657" s="62" t="str">
        <f>IFERROR(INDEX('alimentação - Tabela 7.1'!$31:$31,
MATCH(TEXT('Tabela 7.1'!A3657,"mmmm/aaaa"),'alimentação - Tabela 7.1'!$5:$5,0)), "")</f>
        <v/>
      </c>
      <c r="D3657" s="62" t="str">
        <f>IFERROR(INDEX('alimentação - Tabela 7.1'!$31:$31,
MATCH(TEXT('Tabela 7.1'!$A3657,"mmmm/aaaa"),'alimentação - Tabela 7.1'!$5:$5,0)+1), "")</f>
        <v/>
      </c>
      <c r="E3657" s="62" t="str">
        <f>IFERROR(INDEX('alimentação - Tabela 7.1'!$31:$31,
MATCH(TEXT('Tabela 7.1'!$A3657,"mmmm/aaaa"),'alimentação - Tabela 7.1'!$5:$5,0)+2), "")</f>
        <v/>
      </c>
      <c r="F3657" s="62" t="str">
        <f>IFERROR(INDEX('alimentação - Tabela 7.1'!$31:$31,
MATCH(TEXT('Tabela 7.1'!$A3657,"mmmm/aaaa"),'alimentação - Tabela 7.1'!$5:$5,0)+3), "")</f>
        <v/>
      </c>
      <c r="G3657" s="95" t="str">
        <f>IFERROR(INDEX('alimentação - Tabela 7.1'!$31:$31,
MATCH(TEXT('Tabela 7.1'!$A3657,"mmmm/aaaa"),'alimentação - Tabela 7.1'!$5:$5,0)+4), "")</f>
        <v/>
      </c>
    </row>
    <row r="3658" spans="1:7" ht="18" customHeight="1" x14ac:dyDescent="0.25">
      <c r="A3658" s="59" t="str">
        <f>IF(
   SUMPRODUCT(--('alimentação - Tabela 7.1'!$5:$5=TEXT(DATE(2020,INT((ROW(A3656)-1)/33)+1,1),"mmmm/aaaa"))) &gt; 0,
   TEXT(DATE(2020,INT((ROW(A3656)-1)/33)+1,1),"mmm/aa"),
   ""
)</f>
        <v/>
      </c>
      <c r="B3658" s="61" t="str">
        <f>IF(A3658&lt;&gt;"", 'alimentação - Tabela 7.1'!$B$32, "" )</f>
        <v/>
      </c>
      <c r="C3658" s="62" t="str">
        <f>IFERROR(INDEX('alimentação - Tabela 7.1'!$32:$32,
MATCH(TEXT('Tabela 7.1'!A3658,"mmmm/aaaa"),'alimentação - Tabela 7.1'!$5:$5,0)), "")</f>
        <v/>
      </c>
      <c r="D3658" s="62" t="str">
        <f>IFERROR(INDEX('alimentação - Tabela 7.1'!$32:$32,
MATCH(TEXT('Tabela 7.1'!$A3658,"mmmm/aaaa"),'alimentação - Tabela 7.1'!$5:$5,0)+1), "")</f>
        <v/>
      </c>
      <c r="E3658" s="62" t="str">
        <f>IFERROR(INDEX('alimentação - Tabela 7.1'!$32:$32,
MATCH(TEXT('Tabela 7.1'!$A3658,"mmmm/aaaa"),'alimentação - Tabela 7.1'!$5:$5,0)+2), "")</f>
        <v/>
      </c>
      <c r="F3658" s="62" t="str">
        <f>IFERROR(INDEX('alimentação - Tabela 7.1'!$32:$32,
MATCH(TEXT('Tabela 7.1'!$A3658,"mmmm/aaaa"),'alimentação - Tabela 7.1'!$5:$5,0)+3), "")</f>
        <v/>
      </c>
      <c r="G3658" s="95" t="str">
        <f>IFERROR(INDEX('alimentação - Tabela 7.1'!$32:$32,
MATCH(TEXT('Tabela 7.1'!$A3658,"mmmm/aaaa"),'alimentação - Tabela 7.1'!$5:$5,0)+4), "")</f>
        <v/>
      </c>
    </row>
    <row r="3659" spans="1:7" ht="18" customHeight="1" x14ac:dyDescent="0.25">
      <c r="A3659" s="59" t="str">
        <f>IF(
   SUMPRODUCT(--('alimentação - Tabela 7.1'!$5:$5=TEXT(DATE(2020,INT((ROW(A3657)-1)/33)+1,1),"mmmm/aaaa"))) &gt; 0,
   TEXT(DATE(2020,INT((ROW(A3657)-1)/33)+1,1),"mmm/aa"),
   ""
)</f>
        <v/>
      </c>
      <c r="B3659" s="61" t="str">
        <f>IF(A3659&lt;&gt;"", 'alimentação - Tabela 7.1'!$B$33, "" )</f>
        <v/>
      </c>
      <c r="C3659" s="62" t="str">
        <f>IFERROR(INDEX('alimentação - Tabela 7.1'!$33:$33,
MATCH(TEXT('Tabela 7.1'!A3659,"mmmm/aaaa"),'alimentação - Tabela 7.1'!$5:$5,0)), "")</f>
        <v/>
      </c>
      <c r="D3659" s="62" t="str">
        <f>IFERROR(INDEX('alimentação - Tabela 7.1'!$33:$33,
MATCH(TEXT('Tabela 7.1'!$A3659,"mmmm/aaaa"),'alimentação - Tabela 7.1'!$5:$5,0)+1), "")</f>
        <v/>
      </c>
      <c r="E3659" s="62" t="str">
        <f>IFERROR(INDEX('alimentação - Tabela 7.1'!$33:$33,
MATCH(TEXT('Tabela 7.1'!$A3659,"mmmm/aaaa"),'alimentação - Tabela 7.1'!$5:$5,0)+2), "")</f>
        <v/>
      </c>
      <c r="F3659" s="62" t="str">
        <f>IFERROR(INDEX('alimentação - Tabela 7.1'!$33:$33,
MATCH(TEXT('Tabela 7.1'!$A3659,"mmmm/aaaa"),'alimentação - Tabela 7.1'!$5:$5,0)+3), "")</f>
        <v/>
      </c>
      <c r="G3659" s="95" t="str">
        <f>IFERROR(INDEX('alimentação - Tabela 7.1'!$33:$33,
MATCH(TEXT('Tabela 7.1'!$A3659,"mmmm/aaaa"),'alimentação - Tabela 7.1'!$5:$5,0)+4), "")</f>
        <v/>
      </c>
    </row>
    <row r="3660" spans="1:7" ht="18" customHeight="1" x14ac:dyDescent="0.25">
      <c r="A3660" s="59" t="str">
        <f>IF(
   SUMPRODUCT(--('alimentação - Tabela 7.1'!$5:$5=TEXT(DATE(2020,INT((ROW(A3658)-1)/33)+1,1),"mmmm/aaaa"))) &gt; 0,
   TEXT(DATE(2020,INT((ROW(A3658)-1)/33)+1,1),"mmm/aa"),
   ""
)</f>
        <v/>
      </c>
      <c r="B3660" s="61" t="str">
        <f>IF(A3660&lt;&gt;"", 'alimentação - Tabela 7.1'!$B$34, "" )</f>
        <v/>
      </c>
      <c r="C3660" s="62" t="str">
        <f>IFERROR(INDEX('alimentação - Tabela 7.1'!$34:$34,
MATCH(TEXT('Tabela 7.1'!A3660,"mmmm/aaaa"),'alimentação - Tabela 7.1'!$5:$5,0)), "")</f>
        <v/>
      </c>
      <c r="D3660" s="62" t="str">
        <f>IFERROR(INDEX('alimentação - Tabela 7.1'!$34:$34,
MATCH(TEXT('Tabela 7.1'!$A3660,"mmmm/aaaa"),'alimentação - Tabela 7.1'!$5:$5,0)+1), "")</f>
        <v/>
      </c>
      <c r="E3660" s="62" t="str">
        <f>IFERROR(INDEX('alimentação - Tabela 7.1'!$34:$34,
MATCH(TEXT('Tabela 7.1'!$A3660,"mmmm/aaaa"),'alimentação - Tabela 7.1'!$5:$5,0)+2), "")</f>
        <v/>
      </c>
      <c r="F3660" s="62" t="str">
        <f>IFERROR(INDEX('alimentação - Tabela 7.1'!$34:$34,
MATCH(TEXT('Tabela 7.1'!$A3660,"mmmm/aaaa"),'alimentação - Tabela 7.1'!$5:$5,0)+3), "")</f>
        <v/>
      </c>
      <c r="G3660" s="95" t="str">
        <f>IFERROR(INDEX('alimentação - Tabela 7.1'!$34:$34,
MATCH(TEXT('Tabela 7.1'!$A3660,"mmmm/aaaa"),'alimentação - Tabela 7.1'!$5:$5,0)+4), "")</f>
        <v/>
      </c>
    </row>
    <row r="3661" spans="1:7" ht="18" customHeight="1" x14ac:dyDescent="0.25">
      <c r="A3661" s="59" t="str">
        <f>IF(
   SUMPRODUCT(--('alimentação - Tabela 7.1'!$5:$5=TEXT(DATE(2020,INT((ROW(A3659)-1)/33)+1,1),"mmmm/aaaa"))) &gt; 0,
   TEXT(DATE(2020,INT((ROW(A3659)-1)/33)+1,1),"mmm/aa"),
   ""
)</f>
        <v/>
      </c>
      <c r="B3661" s="61" t="str">
        <f>IF(A3661&lt;&gt;"", 'alimentação - Tabela 7.1'!$B$35, "" )</f>
        <v/>
      </c>
      <c r="C3661" s="62" t="str">
        <f>IFERROR(INDEX('alimentação - Tabela 7.1'!$35:$35,
MATCH(TEXT('Tabela 7.1'!A3661,"mmmm/aaaa"),'alimentação - Tabela 7.1'!$5:$5,0)), "")</f>
        <v/>
      </c>
      <c r="D3661" s="62" t="str">
        <f>IFERROR(INDEX('alimentação - Tabela 7.1'!$35:$35,
MATCH(TEXT('Tabela 7.1'!$A3661,"mmmm/aaaa"),'alimentação - Tabela 7.1'!$5:$5,0)+1), "")</f>
        <v/>
      </c>
      <c r="E3661" s="62" t="str">
        <f>IFERROR(INDEX('alimentação - Tabela 7.1'!$35:$35,
MATCH(TEXT('Tabela 7.1'!$A3661,"mmmm/aaaa"),'alimentação - Tabela 7.1'!$5:$5,0)+2), "")</f>
        <v/>
      </c>
      <c r="F3661" s="62" t="str">
        <f>IFERROR(INDEX('alimentação - Tabela 7.1'!$35:$35,
MATCH(TEXT('Tabela 7.1'!$A3661,"mmmm/aaaa"),'alimentação - Tabela 7.1'!$5:$5,0)+3), "")</f>
        <v/>
      </c>
      <c r="G3661" s="95" t="str">
        <f>IFERROR(INDEX('alimentação - Tabela 7.1'!$35:$35,
MATCH(TEXT('Tabela 7.1'!$A3661,"mmmm/aaaa"),'alimentação - Tabela 7.1'!$5:$5,0)+4), "")</f>
        <v/>
      </c>
    </row>
    <row r="3662" spans="1:7" ht="18" customHeight="1" x14ac:dyDescent="0.25">
      <c r="A3662" s="59" t="str">
        <f>IF(
   SUMPRODUCT(--('alimentação - Tabela 7.1'!$5:$5=TEXT(DATE(2020,INT((ROW(A3660)-1)/33)+1,1),"mmmm/aaaa"))) &gt; 0,
   TEXT(DATE(2020,INT((ROW(A3660)-1)/33)+1,1),"mmm/aa"),
   ""
)</f>
        <v/>
      </c>
      <c r="B3662" s="61" t="str">
        <f>IF(A3662&lt;&gt;"", 'alimentação - Tabela 7.1'!$B$36, "" )</f>
        <v/>
      </c>
      <c r="C3662" s="62" t="str">
        <f>IFERROR(INDEX('alimentação - Tabela 7.1'!$36:$36,
MATCH(TEXT('Tabela 7.1'!A3662,"mmmm/aaaa"),'alimentação - Tabela 7.1'!$5:$5,0)), "")</f>
        <v/>
      </c>
      <c r="D3662" s="62" t="str">
        <f>IFERROR(INDEX('alimentação - Tabela 7.1'!$36:$36,
MATCH(TEXT('Tabela 7.1'!$A3662,"mmmm/aaaa"),'alimentação - Tabela 7.1'!$5:$5,0)+1), "")</f>
        <v/>
      </c>
      <c r="E3662" s="62" t="str">
        <f>IFERROR(INDEX('alimentação - Tabela 7.1'!$36:$36,
MATCH(TEXT('Tabela 7.1'!$A3662,"mmmm/aaaa"),'alimentação - Tabela 7.1'!$5:$5,0)+2), "")</f>
        <v/>
      </c>
      <c r="F3662" s="62" t="str">
        <f>IFERROR(INDEX('alimentação - Tabela 7.1'!$36:$36,
MATCH(TEXT('Tabela 7.1'!$A3662,"mmmm/aaaa"),'alimentação - Tabela 7.1'!$5:$5,0)+3), "")</f>
        <v/>
      </c>
      <c r="G3662" s="95" t="str">
        <f>IFERROR(INDEX('alimentação - Tabela 7.1'!$36:$36,
MATCH(TEXT('Tabela 7.1'!$A3662,"mmmm/aaaa"),'alimentação - Tabela 7.1'!$5:$5,0)+4), "")</f>
        <v/>
      </c>
    </row>
    <row r="3663" spans="1:7" ht="18" customHeight="1" x14ac:dyDescent="0.25">
      <c r="A3663" s="59" t="str">
        <f>IF(
   SUMPRODUCT(--('alimentação - Tabela 7.1'!$5:$5=TEXT(DATE(2020,INT((ROW(A3661)-1)/33)+1,1),"mmmm/aaaa"))) &gt; 0,
   TEXT(DATE(2020,INT((ROW(A3661)-1)/33)+1,1),"mmm/aa"),
   ""
)</f>
        <v/>
      </c>
      <c r="B3663" s="61" t="str">
        <f>IF(A3663&lt;&gt;"", 'alimentação - Tabela 7.1'!$B$37, "" )</f>
        <v/>
      </c>
      <c r="C3663" s="62" t="str">
        <f>IFERROR(INDEX('alimentação - Tabela 7.1'!$37:$37,
MATCH(TEXT('Tabela 7.1'!A3663,"mmmm/aaaa"),'alimentação - Tabela 7.1'!$5:$5,0)), "")</f>
        <v/>
      </c>
      <c r="D3663" s="62" t="str">
        <f>IFERROR(INDEX('alimentação - Tabela 7.1'!$37:$37,
MATCH(TEXT('Tabela 7.1'!$A3663,"mmmm/aaaa"),'alimentação - Tabela 7.1'!$5:$5,0)+1), "")</f>
        <v/>
      </c>
      <c r="E3663" s="62" t="str">
        <f>IFERROR(INDEX('alimentação - Tabela 7.1'!$37:$37,
MATCH(TEXT('Tabela 7.1'!$A3663,"mmmm/aaaa"),'alimentação - Tabela 7.1'!$5:$5,0)+2), "")</f>
        <v/>
      </c>
      <c r="F3663" s="62" t="str">
        <f>IFERROR(INDEX('alimentação - Tabela 7.1'!$37:$37,
MATCH(TEXT('Tabela 7.1'!$A3663,"mmmm/aaaa"),'alimentação - Tabela 7.1'!$5:$5,0)+3), "")</f>
        <v/>
      </c>
      <c r="G3663" s="95" t="str">
        <f>IFERROR(INDEX('alimentação - Tabela 7.1'!$37:$37,
MATCH(TEXT('Tabela 7.1'!$A3663,"mmmm/aaaa"),'alimentação - Tabela 7.1'!$5:$5,0)+4), "")</f>
        <v/>
      </c>
    </row>
    <row r="3664" spans="1:7" ht="18" customHeight="1" x14ac:dyDescent="0.25">
      <c r="A3664" s="59" t="str">
        <f>IF(
   SUMPRODUCT(--('alimentação - Tabela 7.1'!$5:$5=TEXT(DATE(2020,INT((ROW(A3662)-1)/33)+1,1),"mmmm/aaaa"))) &gt; 0,
   TEXT(DATE(2020,INT((ROW(A3662)-1)/33)+1,1),"mmm/aa"),
   ""
)</f>
        <v/>
      </c>
      <c r="B3664" s="61" t="str">
        <f>IF(A3664&lt;&gt;"", 'alimentação - Tabela 7.1'!$B$38, "" )</f>
        <v/>
      </c>
      <c r="C3664" s="62" t="str">
        <f>IFERROR(INDEX('alimentação - Tabela 7.1'!$38:$38,
MATCH(TEXT('Tabela 7.1'!A3664,"mmmm/aaaa"),'alimentação - Tabela 7.1'!$5:$5,0)), "")</f>
        <v/>
      </c>
      <c r="D3664" s="62" t="str">
        <f>IFERROR(INDEX('alimentação - Tabela 7.1'!$38:$38,
MATCH(TEXT('Tabela 7.1'!$A3664,"mmmm/aaaa"),'alimentação - Tabela 7.1'!$5:$5,0)+1), "")</f>
        <v/>
      </c>
      <c r="E3664" s="62" t="str">
        <f>IFERROR(INDEX('alimentação - Tabela 7.1'!$38:$38,
MATCH(TEXT('Tabela 7.1'!$A3664,"mmmm/aaaa"),'alimentação - Tabela 7.1'!$5:$5,0)+2), "")</f>
        <v/>
      </c>
      <c r="F3664" s="62" t="str">
        <f>IFERROR(INDEX('alimentação - Tabela 7.1'!$38:$38,
MATCH(TEXT('Tabela 7.1'!$A3664,"mmmm/aaaa"),'alimentação - Tabela 7.1'!$5:$5,0)+3), "")</f>
        <v/>
      </c>
      <c r="G3664" s="95" t="str">
        <f>IFERROR(INDEX('alimentação - Tabela 7.1'!$38:$38,
MATCH(TEXT('Tabela 7.1'!$A3664,"mmmm/aaaa"),'alimentação - Tabela 7.1'!$5:$5,0)+4), "")</f>
        <v/>
      </c>
    </row>
    <row r="3665" spans="1:7" ht="18" customHeight="1" x14ac:dyDescent="0.25">
      <c r="A3665" s="59" t="str">
        <f>IF(
   SUMPRODUCT(--('alimentação - Tabela 7.1'!$5:$5=TEXT(DATE(2020,INT((ROW(A3663)-1)/33)+1,1),"mmmm/aaaa"))) &gt; 0,
   TEXT(DATE(2020,INT((ROW(A3663)-1)/33)+1,1),"mmm/aa"),
   ""
)</f>
        <v/>
      </c>
      <c r="B3665" s="61" t="str">
        <f>IF(A3665&lt;&gt;"", 'alimentação - Tabela 7.1'!$B$39, "" )</f>
        <v/>
      </c>
      <c r="C3665" s="62" t="str">
        <f>IFERROR(INDEX('alimentação - Tabela 7.1'!$39:$39,
MATCH(TEXT('Tabela 7.1'!A3665,"mmmm/aaaa"),'alimentação - Tabela 7.1'!$5:$5,0)), "")</f>
        <v/>
      </c>
      <c r="D3665" s="62" t="str">
        <f>IFERROR(INDEX('alimentação - Tabela 7.1'!$39:$39,
MATCH(TEXT('Tabela 7.1'!$A3665,"mmmm/aaaa"),'alimentação - Tabela 7.1'!$5:$5,0)+1), "")</f>
        <v/>
      </c>
      <c r="E3665" s="62" t="str">
        <f>IFERROR(INDEX('alimentação - Tabela 7.1'!$39:$39,
MATCH(TEXT('Tabela 7.1'!$A3665,"mmmm/aaaa"),'alimentação - Tabela 7.1'!$5:$5,0)+2), "")</f>
        <v/>
      </c>
      <c r="F3665" s="62" t="str">
        <f>IFERROR(INDEX('alimentação - Tabela 7.1'!$39:$39,
MATCH(TEXT('Tabela 7.1'!$A3665,"mmmm/aaaa"),'alimentação - Tabela 7.1'!$5:$5,0)+3), "")</f>
        <v/>
      </c>
      <c r="G3665" s="95" t="str">
        <f>IFERROR(INDEX('alimentação - Tabela 7.1'!$39:$39,
MATCH(TEXT('Tabela 7.1'!$A3665,"mmmm/aaaa"),'alimentação - Tabela 7.1'!$5:$5,0)+4), "")</f>
        <v/>
      </c>
    </row>
    <row r="3666" spans="1:7" ht="18" customHeight="1" x14ac:dyDescent="0.25">
      <c r="A3666" s="59" t="str">
        <f>IF(
   SUMPRODUCT(--('alimentação - Tabela 7.1'!$5:$5=TEXT(DATE(2020,INT((ROW(A3664)-1)/33)+1,1),"mmmm/aaaa"))) &gt; 0,
   TEXT(DATE(2020,INT((ROW(A3664)-1)/33)+1,1),"mmm/aa"),
   ""
)</f>
        <v/>
      </c>
      <c r="B3666" s="61" t="str">
        <f>IF(A3666&lt;&gt;"", 'alimentação - Tabela 7.1'!$B$7, "" )</f>
        <v/>
      </c>
      <c r="C3666" s="62" t="str">
        <f>IFERROR(INDEX('alimentação - Tabela 7.1'!$7:$7,
MATCH(TEXT('Tabela 7.1'!A3666,"mmmm/aaaa"),'alimentação - Tabela 7.1'!$5:$5,0)), "")</f>
        <v/>
      </c>
      <c r="D3666" s="62" t="str">
        <f>IFERROR(INDEX('alimentação - Tabela 7.1'!$7:$7,
MATCH(TEXT('Tabela 7.1'!$A3666,"mmmm/aaaa"),'alimentação - Tabela 7.1'!$5:$5,0)+1), "")</f>
        <v/>
      </c>
      <c r="E3666" s="62" t="str">
        <f>IFERROR(INDEX('alimentação - Tabela 7.1'!$7:$7,
MATCH(TEXT('Tabela 7.1'!$A3666,"mmmm/aaaa"),'alimentação - Tabela 7.1'!$5:$5,0)+2), "")</f>
        <v/>
      </c>
      <c r="F3666" s="62" t="str">
        <f>IFERROR(INDEX('alimentação - Tabela 7.1'!$7:$7,
MATCH(TEXT('Tabela 7.1'!$A3666,"mmmm/aaaa"),'alimentação - Tabela 7.1'!$5:$5,0)+3), "")</f>
        <v/>
      </c>
      <c r="G3666" s="95" t="str">
        <f>IFERROR(INDEX('alimentação - Tabela 7.1'!$7:$7,
MATCH(TEXT('Tabela 7.1'!$A3666,"mmmm/aaaa"),'alimentação - Tabela 7.1'!$5:$5,0)+4), "")</f>
        <v/>
      </c>
    </row>
    <row r="3667" spans="1:7" ht="18" customHeight="1" x14ac:dyDescent="0.25">
      <c r="A3667" s="59" t="str">
        <f>IF(
   SUMPRODUCT(--('alimentação - Tabela 7.1'!$5:$5=TEXT(DATE(2020,INT((ROW(A3665)-1)/33)+1,1),"mmmm/aaaa"))) &gt; 0,
   TEXT(DATE(2020,INT((ROW(A3665)-1)/33)+1,1),"mmm/aa"),
   ""
)</f>
        <v/>
      </c>
      <c r="B3667" s="61" t="str">
        <f>IF(A3667&lt;&gt;"", 'alimentação - Tabela 7.1'!$B$8, "" )</f>
        <v/>
      </c>
      <c r="C3667" s="62" t="str">
        <f>IFERROR(INDEX('alimentação - Tabela 7.1'!$8:$8,
MATCH(TEXT('Tabela 7.1'!A3667,"mmmm/aaaa"),'alimentação - Tabela 7.1'!$5:$5,0)), "")</f>
        <v/>
      </c>
      <c r="D3667" s="62" t="str">
        <f>IFERROR(INDEX('alimentação - Tabela 7.1'!$8:$8,
MATCH(TEXT('Tabela 7.1'!$A3667,"mmmm/aaaa"),'alimentação - Tabela 7.1'!$5:$5,0)+1), "")</f>
        <v/>
      </c>
      <c r="E3667" s="62" t="str">
        <f>IFERROR(INDEX('alimentação - Tabela 7.1'!$8:$8,
MATCH(TEXT('Tabela 7.1'!$A3667,"mmmm/aaaa"),'alimentação - Tabela 7.1'!$5:$5,0)+2), "")</f>
        <v/>
      </c>
      <c r="F3667" s="62" t="str">
        <f>IFERROR(INDEX('alimentação - Tabela 7.1'!$8:$8,
MATCH(TEXT('Tabela 7.1'!$A3667,"mmmm/aaaa"),'alimentação - Tabela 7.1'!$5:$5,0)+3), "")</f>
        <v/>
      </c>
      <c r="G3667" s="95" t="str">
        <f>IFERROR(INDEX('alimentação - Tabela 7.1'!$8:$8,
MATCH(TEXT('Tabela 7.1'!$A3667,"mmmm/aaaa"),'alimentação - Tabela 7.1'!$5:$5,0)+4), "")</f>
        <v/>
      </c>
    </row>
    <row r="3668" spans="1:7" ht="18" customHeight="1" x14ac:dyDescent="0.25">
      <c r="A3668" s="59" t="str">
        <f>IF(
   SUMPRODUCT(--('alimentação - Tabela 7.1'!$5:$5=TEXT(DATE(2020,INT((ROW(A3666)-1)/33)+1,1),"mmmm/aaaa"))) &gt; 0,
   TEXT(DATE(2020,INT((ROW(A3666)-1)/33)+1,1),"mmm/aa"),
   ""
)</f>
        <v/>
      </c>
      <c r="B3668" s="61" t="str">
        <f>IF(A3668&lt;&gt;"", 'alimentação - Tabela 7.1'!$B$9, "" )</f>
        <v/>
      </c>
      <c r="C3668" s="62" t="str">
        <f>IFERROR(INDEX('alimentação - Tabela 7.1'!$9:$9,
MATCH(TEXT('Tabela 7.1'!A3668,"mmmm/aaaa"),'alimentação - Tabela 7.1'!$5:$5,0)), "")</f>
        <v/>
      </c>
      <c r="D3668" s="62" t="str">
        <f>IFERROR(INDEX('alimentação - Tabela 7.1'!$9:$9,
MATCH(TEXT('Tabela 7.1'!$A3668,"mmmm/aaaa"),'alimentação - Tabela 7.1'!$5:$5,0)+1), "")</f>
        <v/>
      </c>
      <c r="E3668" s="62" t="str">
        <f>IFERROR(INDEX('alimentação - Tabela 7.1'!$9:$9,
MATCH(TEXT('Tabela 7.1'!$A3668,"mmmm/aaaa"),'alimentação - Tabela 7.1'!$5:$5,0)+2), "")</f>
        <v/>
      </c>
      <c r="F3668" s="62" t="str">
        <f>IFERROR(INDEX('alimentação - Tabela 7.1'!$9:$9,
MATCH(TEXT('Tabela 7.1'!$A3668,"mmmm/aaaa"),'alimentação - Tabela 7.1'!$5:$5,0)+3), "")</f>
        <v/>
      </c>
      <c r="G3668" s="95" t="str">
        <f>IFERROR(INDEX('alimentação - Tabela 7.1'!$9:$9,
MATCH(TEXT('Tabela 7.1'!$A3668,"mmmm/aaaa"),'alimentação - Tabela 7.1'!$5:$5,0)+4), "")</f>
        <v/>
      </c>
    </row>
    <row r="3669" spans="1:7" ht="18" customHeight="1" x14ac:dyDescent="0.25">
      <c r="A3669" s="59" t="str">
        <f>IF(
   SUMPRODUCT(--('alimentação - Tabela 7.1'!$5:$5=TEXT(DATE(2020,INT((ROW(A3667)-1)/33)+1,1),"mmmm/aaaa"))) &gt; 0,
   TEXT(DATE(2020,INT((ROW(A3667)-1)/33)+1,1),"mmm/aa"),
   ""
)</f>
        <v/>
      </c>
      <c r="B3669" s="61" t="str">
        <f>IF(A3669&lt;&gt;"", 'alimentação - Tabela 7.1'!$B$10, "" )</f>
        <v/>
      </c>
      <c r="C3669" s="62" t="str">
        <f>IFERROR(INDEX('alimentação - Tabela 7.1'!$10:$10,
MATCH(TEXT('Tabela 7.1'!A3669,"mmmm/aaaa"),'alimentação - Tabela 7.1'!$5:$5,0)), "")</f>
        <v/>
      </c>
      <c r="D3669" s="62" t="str">
        <f>IFERROR(INDEX('alimentação - Tabela 7.1'!$10:$10,
MATCH(TEXT('Tabela 7.1'!$A3669,"mmmm/aaaa"),'alimentação - Tabela 7.1'!$5:$5,0)+1), "")</f>
        <v/>
      </c>
      <c r="E3669" s="62" t="str">
        <f>IFERROR(INDEX('alimentação - Tabela 7.1'!$10:$10,
MATCH(TEXT('Tabela 7.1'!$A3669,"mmmm/aaaa"),'alimentação - Tabela 7.1'!$5:$5,0)+2), "")</f>
        <v/>
      </c>
      <c r="F3669" s="62" t="str">
        <f>IFERROR(INDEX('alimentação - Tabela 7.1'!$10:$10,
MATCH(TEXT('Tabela 7.1'!$A3669,"mmmm/aaaa"),'alimentação - Tabela 7.1'!$5:$5,0)+3), "")</f>
        <v/>
      </c>
      <c r="G3669" s="95" t="str">
        <f>IFERROR(INDEX('alimentação - Tabela 7.1'!$10:$10,
MATCH(TEXT('Tabela 7.1'!$A3669,"mmmm/aaaa"),'alimentação - Tabela 7.1'!$5:$5,0)+4), "")</f>
        <v/>
      </c>
    </row>
    <row r="3670" spans="1:7" ht="18" customHeight="1" x14ac:dyDescent="0.25">
      <c r="A3670" s="59" t="str">
        <f>IF(
   SUMPRODUCT(--('alimentação - Tabela 7.1'!$5:$5=TEXT(DATE(2020,INT((ROW(A3668)-1)/33)+1,1),"mmmm/aaaa"))) &gt; 0,
   TEXT(DATE(2020,INT((ROW(A3668)-1)/33)+1,1),"mmm/aa"),
   ""
)</f>
        <v/>
      </c>
      <c r="B3670" s="61" t="str">
        <f>IF(A3670&lt;&gt;"", 'alimentação - Tabela 7.1'!$B$11, "" )</f>
        <v/>
      </c>
      <c r="C3670" s="62" t="str">
        <f>IFERROR(INDEX('alimentação - Tabela 7.1'!$11:$11,
MATCH(TEXT('Tabela 7.1'!A3670,"mmmm/aaaa"),'alimentação - Tabela 7.1'!$5:$5,0)), "")</f>
        <v/>
      </c>
      <c r="D3670" s="62" t="str">
        <f>IFERROR(INDEX('alimentação - Tabela 7.1'!$11:$11,
MATCH(TEXT('Tabela 7.1'!$A3670,"mmmm/aaaa"),'alimentação - Tabela 7.1'!$5:$5,0)+1), "")</f>
        <v/>
      </c>
      <c r="E3670" s="62" t="str">
        <f>IFERROR(INDEX('alimentação - Tabela 7.1'!$11:$11,
MATCH(TEXT('Tabela 7.1'!$A3670,"mmmm/aaaa"),'alimentação - Tabela 7.1'!$5:$5,0)+2), "")</f>
        <v/>
      </c>
      <c r="F3670" s="62" t="str">
        <f>IFERROR(INDEX('alimentação - Tabela 7.1'!$11:$11,
MATCH(TEXT('Tabela 7.1'!$A3670,"mmmm/aaaa"),'alimentação - Tabela 7.1'!$5:$5,0)+3), "")</f>
        <v/>
      </c>
      <c r="G3670" s="95" t="str">
        <f>IFERROR(INDEX('alimentação - Tabela 7.1'!$11:$11,
MATCH(TEXT('Tabela 7.1'!$A3670,"mmmm/aaaa"),'alimentação - Tabela 7.1'!$5:$5,0)+4), "")</f>
        <v/>
      </c>
    </row>
    <row r="3671" spans="1:7" ht="18" customHeight="1" x14ac:dyDescent="0.25">
      <c r="A3671" s="59" t="str">
        <f>IF(
   SUMPRODUCT(--('alimentação - Tabela 7.1'!$5:$5=TEXT(DATE(2020,INT((ROW(A3669)-1)/33)+1,1),"mmmm/aaaa"))) &gt; 0,
   TEXT(DATE(2020,INT((ROW(A3669)-1)/33)+1,1),"mmm/aa"),
   ""
)</f>
        <v/>
      </c>
      <c r="B3671" s="61" t="str">
        <f>IF(A3671&lt;&gt;"", 'alimentação - Tabela 7.1'!$B$12, "" )</f>
        <v/>
      </c>
      <c r="C3671" s="62" t="str">
        <f>IFERROR(INDEX('alimentação - Tabela 7.1'!$12:$12,
MATCH(TEXT('Tabela 7.1'!A3671,"mmmm/aaaa"),'alimentação - Tabela 7.1'!$5:$5,0)), "")</f>
        <v/>
      </c>
      <c r="D3671" s="62" t="str">
        <f>IFERROR(INDEX('alimentação - Tabela 7.1'!$12:$12,
MATCH(TEXT('Tabela 7.1'!$A3671,"mmmm/aaaa"),'alimentação - Tabela 7.1'!$5:$5,0)+1), "")</f>
        <v/>
      </c>
      <c r="E3671" s="62" t="str">
        <f>IFERROR(INDEX('alimentação - Tabela 7.1'!$12:$12,
MATCH(TEXT('Tabela 7.1'!$A3671,"mmmm/aaaa"),'alimentação - Tabela 7.1'!$5:$5,0)+2), "")</f>
        <v/>
      </c>
      <c r="F3671" s="62" t="str">
        <f>IFERROR(INDEX('alimentação - Tabela 7.1'!$12:$12,
MATCH(TEXT('Tabela 7.1'!$A3671,"mmmm/aaaa"),'alimentação - Tabela 7.1'!$5:$5,0)+3), "")</f>
        <v/>
      </c>
      <c r="G3671" s="95" t="str">
        <f>IFERROR(INDEX('alimentação - Tabela 7.1'!$12:$12,
MATCH(TEXT('Tabela 7.1'!$A3671,"mmmm/aaaa"),'alimentação - Tabela 7.1'!$5:$5,0)+4), "")</f>
        <v/>
      </c>
    </row>
    <row r="3672" spans="1:7" ht="18" customHeight="1" x14ac:dyDescent="0.25">
      <c r="A3672" s="59" t="str">
        <f>IF(
   SUMPRODUCT(--('alimentação - Tabela 7.1'!$5:$5=TEXT(DATE(2020,INT((ROW(A3670)-1)/33)+1,1),"mmmm/aaaa"))) &gt; 0,
   TEXT(DATE(2020,INT((ROW(A3670)-1)/33)+1,1),"mmm/aa"),
   ""
)</f>
        <v/>
      </c>
      <c r="B3672" s="61" t="str">
        <f>IF(A3672&lt;&gt;"", 'alimentação - Tabela 7.1'!$B$13, "" )</f>
        <v/>
      </c>
      <c r="C3672" s="62" t="str">
        <f>IFERROR(INDEX('alimentação - Tabela 7.1'!$13:$13,
MATCH(TEXT('Tabela 7.1'!A3672,"mmmm/aaaa"),'alimentação - Tabela 7.1'!$5:$5,0)), "")</f>
        <v/>
      </c>
      <c r="D3672" s="62" t="str">
        <f>IFERROR(INDEX('alimentação - Tabela 7.1'!$13:$13,
MATCH(TEXT('Tabela 7.1'!$A3672,"mmmm/aaaa"),'alimentação - Tabela 7.1'!$5:$5,0)+1), "")</f>
        <v/>
      </c>
      <c r="E3672" s="62" t="str">
        <f>IFERROR(INDEX('alimentação - Tabela 7.1'!$13:$13,
MATCH(TEXT('Tabela 7.1'!$A3672,"mmmm/aaaa"),'alimentação - Tabela 7.1'!$5:$5,0)+2), "")</f>
        <v/>
      </c>
      <c r="F3672" s="62" t="str">
        <f>IFERROR(INDEX('alimentação - Tabela 7.1'!$13:$13,
MATCH(TEXT('Tabela 7.1'!$A3672,"mmmm/aaaa"),'alimentação - Tabela 7.1'!$5:$5,0)+3), "")</f>
        <v/>
      </c>
      <c r="G3672" s="95" t="str">
        <f>IFERROR(INDEX('alimentação - Tabela 7.1'!$13:$13,
MATCH(TEXT('Tabela 7.1'!$A3672,"mmmm/aaaa"),'alimentação - Tabela 7.1'!$5:$5,0)+4), "")</f>
        <v/>
      </c>
    </row>
    <row r="3673" spans="1:7" ht="18" customHeight="1" x14ac:dyDescent="0.25">
      <c r="A3673" s="59" t="str">
        <f>IF(
   SUMPRODUCT(--('alimentação - Tabela 7.1'!$5:$5=TEXT(DATE(2020,INT((ROW(A3671)-1)/33)+1,1),"mmmm/aaaa"))) &gt; 0,
   TEXT(DATE(2020,INT((ROW(A3671)-1)/33)+1,1),"mmm/aa"),
   ""
)</f>
        <v/>
      </c>
      <c r="B3673" s="61" t="str">
        <f>IF(A3673&lt;&gt;"", 'alimentação - Tabela 7.1'!$B$14, "" )</f>
        <v/>
      </c>
      <c r="C3673" s="62" t="str">
        <f>IFERROR(INDEX('alimentação - Tabela 7.1'!$14:$14,
MATCH(TEXT('Tabela 7.1'!A3673,"mmmm/aaaa"),'alimentação - Tabela 7.1'!$5:$5,0)), "")</f>
        <v/>
      </c>
      <c r="D3673" s="62" t="str">
        <f>IFERROR(INDEX('alimentação - Tabela 7.1'!$14:$14,
MATCH(TEXT('Tabela 7.1'!$A3673,"mmmm/aaaa"),'alimentação - Tabela 7.1'!$5:$5,0)+1), "")</f>
        <v/>
      </c>
      <c r="E3673" s="62" t="str">
        <f>IFERROR(INDEX('alimentação - Tabela 7.1'!$14:$14,
MATCH(TEXT('Tabela 7.1'!$A3673,"mmmm/aaaa"),'alimentação - Tabela 7.1'!$5:$5,0)+2), "")</f>
        <v/>
      </c>
      <c r="F3673" s="62" t="str">
        <f>IFERROR(INDEX('alimentação - Tabela 7.1'!$14:$14,
MATCH(TEXT('Tabela 7.1'!$A3673,"mmmm/aaaa"),'alimentação - Tabela 7.1'!$5:$5,0)+3), "")</f>
        <v/>
      </c>
      <c r="G3673" s="95" t="str">
        <f>IFERROR(INDEX('alimentação - Tabela 7.1'!$14:$14,
MATCH(TEXT('Tabela 7.1'!$A3673,"mmmm/aaaa"),'alimentação - Tabela 7.1'!$5:$5,0)+4), "")</f>
        <v/>
      </c>
    </row>
    <row r="3674" spans="1:7" ht="18" customHeight="1" x14ac:dyDescent="0.25">
      <c r="A3674" s="59" t="str">
        <f>IF(
   SUMPRODUCT(--('alimentação - Tabela 7.1'!$5:$5=TEXT(DATE(2020,INT((ROW(A3672)-1)/33)+1,1),"mmmm/aaaa"))) &gt; 0,
   TEXT(DATE(2020,INT((ROW(A3672)-1)/33)+1,1),"mmm/aa"),
   ""
)</f>
        <v/>
      </c>
      <c r="B3674" s="61" t="str">
        <f>IF(A3674&lt;&gt;"", 'alimentação - Tabela 7.1'!$B$15, "" )</f>
        <v/>
      </c>
      <c r="C3674" s="62" t="str">
        <f>IFERROR(INDEX('alimentação - Tabela 7.1'!$15:$15,
MATCH(TEXT('Tabela 7.1'!A3674,"mmmm/aaaa"),'alimentação - Tabela 7.1'!$5:$5,0)), "")</f>
        <v/>
      </c>
      <c r="D3674" s="62" t="str">
        <f>IFERROR(INDEX('alimentação - Tabela 7.1'!$15:$15,
MATCH(TEXT('Tabela 7.1'!$A3674,"mmmm/aaaa"),'alimentação - Tabela 7.1'!$5:$5,0)+1), "")</f>
        <v/>
      </c>
      <c r="E3674" s="62" t="str">
        <f>IFERROR(INDEX('alimentação - Tabela 7.1'!$15:$15,
MATCH(TEXT('Tabela 7.1'!$A3674,"mmmm/aaaa"),'alimentação - Tabela 7.1'!$5:$5,0)+2), "")</f>
        <v/>
      </c>
      <c r="F3674" s="62" t="str">
        <f>IFERROR(INDEX('alimentação - Tabela 7.1'!$15:$15,
MATCH(TEXT('Tabela 7.1'!$A3674,"mmmm/aaaa"),'alimentação - Tabela 7.1'!$5:$5,0)+3), "")</f>
        <v/>
      </c>
      <c r="G3674" s="95" t="str">
        <f>IFERROR(INDEX('alimentação - Tabela 7.1'!$15:$15,
MATCH(TEXT('Tabela 7.1'!$A3674,"mmmm/aaaa"),'alimentação - Tabela 7.1'!$5:$5,0)+4), "")</f>
        <v/>
      </c>
    </row>
    <row r="3675" spans="1:7" ht="18" customHeight="1" x14ac:dyDescent="0.25">
      <c r="A3675" s="59" t="str">
        <f>IF(
   SUMPRODUCT(--('alimentação - Tabela 7.1'!$5:$5=TEXT(DATE(2020,INT((ROW(A3673)-1)/33)+1,1),"mmmm/aaaa"))) &gt; 0,
   TEXT(DATE(2020,INT((ROW(A3673)-1)/33)+1,1),"mmm/aa"),
   ""
)</f>
        <v/>
      </c>
      <c r="B3675" s="61" t="str">
        <f>IF(A3675&lt;&gt;"", 'alimentação - Tabela 7.1'!$B$16, "" )</f>
        <v/>
      </c>
      <c r="C3675" s="62" t="str">
        <f>IFERROR(INDEX('alimentação - Tabela 7.1'!$16:$16,
MATCH(TEXT('Tabela 7.1'!A3675,"mmmm/aaaa"),'alimentação - Tabela 7.1'!$5:$5,0)), "")</f>
        <v/>
      </c>
      <c r="D3675" s="62" t="str">
        <f>IFERROR(INDEX('alimentação - Tabela 7.1'!$16:$16,
MATCH(TEXT('Tabela 7.1'!$A3675,"mmmm/aaaa"),'alimentação - Tabela 7.1'!$5:$5,0)+1), "")</f>
        <v/>
      </c>
      <c r="E3675" s="62" t="str">
        <f>IFERROR(INDEX('alimentação - Tabela 7.1'!$16:$16,
MATCH(TEXT('Tabela 7.1'!$A3675,"mmmm/aaaa"),'alimentação - Tabela 7.1'!$5:$5,0)+2), "")</f>
        <v/>
      </c>
      <c r="F3675" s="62" t="str">
        <f>IFERROR(INDEX('alimentação - Tabela 7.1'!$16:$16,
MATCH(TEXT('Tabela 7.1'!$A3675,"mmmm/aaaa"),'alimentação - Tabela 7.1'!$5:$5,0)+3), "")</f>
        <v/>
      </c>
      <c r="G3675" s="95" t="str">
        <f>IFERROR(INDEX('alimentação - Tabela 7.1'!$16:$16,
MATCH(TEXT('Tabela 7.1'!$A3675,"mmmm/aaaa"),'alimentação - Tabela 7.1'!$5:$5,0)+4), "")</f>
        <v/>
      </c>
    </row>
    <row r="3676" spans="1:7" ht="18" customHeight="1" x14ac:dyDescent="0.25">
      <c r="A3676" s="59" t="str">
        <f>IF(
   SUMPRODUCT(--('alimentação - Tabela 7.1'!$5:$5=TEXT(DATE(2020,INT((ROW(A3674)-1)/33)+1,1),"mmmm/aaaa"))) &gt; 0,
   TEXT(DATE(2020,INT((ROW(A3674)-1)/33)+1,1),"mmm/aa"),
   ""
)</f>
        <v/>
      </c>
      <c r="B3676" s="61" t="str">
        <f>IF(A3676&lt;&gt;"", 'alimentação - Tabela 7.1'!$B$17, "" )</f>
        <v/>
      </c>
      <c r="C3676" s="62" t="str">
        <f>IFERROR(INDEX('alimentação - Tabela 7.1'!$17:$17,
MATCH(TEXT('Tabela 7.1'!A3676,"mmmm/aaaa"),'alimentação - Tabela 7.1'!$5:$5,0)), "")</f>
        <v/>
      </c>
      <c r="D3676" s="62" t="str">
        <f>IFERROR(INDEX('alimentação - Tabela 7.1'!$17:$17,
MATCH(TEXT('Tabela 7.1'!$A3676,"mmmm/aaaa"),'alimentação - Tabela 7.1'!$5:$5,0)+1), "")</f>
        <v/>
      </c>
      <c r="E3676" s="62" t="str">
        <f>IFERROR(INDEX('alimentação - Tabela 7.1'!$17:$17,
MATCH(TEXT('Tabela 7.1'!$A3676,"mmmm/aaaa"),'alimentação - Tabela 7.1'!$5:$5,0)+2), "")</f>
        <v/>
      </c>
      <c r="F3676" s="62" t="str">
        <f>IFERROR(INDEX('alimentação - Tabela 7.1'!$17:$17,
MATCH(TEXT('Tabela 7.1'!$A3676,"mmmm/aaaa"),'alimentação - Tabela 7.1'!$5:$5,0)+3), "")</f>
        <v/>
      </c>
      <c r="G3676" s="95" t="str">
        <f>IFERROR(INDEX('alimentação - Tabela 7.1'!$17:$17,
MATCH(TEXT('Tabela 7.1'!$A3676,"mmmm/aaaa"),'alimentação - Tabela 7.1'!$5:$5,0)+4), "")</f>
        <v/>
      </c>
    </row>
    <row r="3677" spans="1:7" ht="18" customHeight="1" x14ac:dyDescent="0.25">
      <c r="A3677" s="59" t="str">
        <f>IF(
   SUMPRODUCT(--('alimentação - Tabela 7.1'!$5:$5=TEXT(DATE(2020,INT((ROW(A3675)-1)/33)+1,1),"mmmm/aaaa"))) &gt; 0,
   TEXT(DATE(2020,INT((ROW(A3675)-1)/33)+1,1),"mmm/aa"),
   ""
)</f>
        <v/>
      </c>
      <c r="B3677" s="61" t="str">
        <f>IF(A3677&lt;&gt;"", 'alimentação - Tabela 7.1'!$B$18, "" )</f>
        <v/>
      </c>
      <c r="C3677" s="62" t="str">
        <f>IFERROR(INDEX('alimentação - Tabela 7.1'!$18:$18,
MATCH(TEXT('Tabela 7.1'!A3677,"mmmm/aaaa"),'alimentação - Tabela 7.1'!$5:$5,0)), "")</f>
        <v/>
      </c>
      <c r="D3677" s="62" t="str">
        <f>IFERROR(INDEX('alimentação - Tabela 7.1'!$18:$18,
MATCH(TEXT('Tabela 7.1'!$A3677,"mmmm/aaaa"),'alimentação - Tabela 7.1'!$5:$5,0)+1), "")</f>
        <v/>
      </c>
      <c r="E3677" s="62" t="str">
        <f>IFERROR(INDEX('alimentação - Tabela 7.1'!$18:$18,
MATCH(TEXT('Tabela 7.1'!$A3677,"mmmm/aaaa"),'alimentação - Tabela 7.1'!$5:$5,0)+2), "")</f>
        <v/>
      </c>
      <c r="F3677" s="62" t="str">
        <f>IFERROR(INDEX('alimentação - Tabela 7.1'!$18:$18,
MATCH(TEXT('Tabela 7.1'!$A3677,"mmmm/aaaa"),'alimentação - Tabela 7.1'!$5:$5,0)+3), "")</f>
        <v/>
      </c>
      <c r="G3677" s="95" t="str">
        <f>IFERROR(INDEX('alimentação - Tabela 7.1'!$18:$18,
MATCH(TEXT('Tabela 7.1'!$A3677,"mmmm/aaaa"),'alimentação - Tabela 7.1'!$5:$5,0)+4), "")</f>
        <v/>
      </c>
    </row>
    <row r="3678" spans="1:7" ht="18" customHeight="1" x14ac:dyDescent="0.25">
      <c r="A3678" s="59" t="str">
        <f>IF(
   SUMPRODUCT(--('alimentação - Tabela 7.1'!$5:$5=TEXT(DATE(2020,INT((ROW(A3676)-1)/33)+1,1),"mmmm/aaaa"))) &gt; 0,
   TEXT(DATE(2020,INT((ROW(A3676)-1)/33)+1,1),"mmm/aa"),
   ""
)</f>
        <v/>
      </c>
      <c r="B3678" s="61" t="str">
        <f>IF(A3678&lt;&gt;"", 'alimentação - Tabela 7.1'!$B$19, "" )</f>
        <v/>
      </c>
      <c r="C3678" s="62" t="str">
        <f>IFERROR(INDEX('alimentação - Tabela 7.1'!$19:$19,
MATCH(TEXT('Tabela 7.1'!A3678,"mmmm/aaaa"),'alimentação - Tabela 7.1'!$5:$5,0)), "")</f>
        <v/>
      </c>
      <c r="D3678" s="62" t="str">
        <f>IFERROR(INDEX('alimentação - Tabela 7.1'!$19:$19,
MATCH(TEXT('Tabela 7.1'!$A3678,"mmmm/aaaa"),'alimentação - Tabela 7.1'!$5:$5,0)+1), "")</f>
        <v/>
      </c>
      <c r="E3678" s="62" t="str">
        <f>IFERROR(INDEX('alimentação - Tabela 7.1'!$19:$19,
MATCH(TEXT('Tabela 7.1'!$A3678,"mmmm/aaaa"),'alimentação - Tabela 7.1'!$5:$5,0)+2), "")</f>
        <v/>
      </c>
      <c r="F3678" s="62" t="str">
        <f>IFERROR(INDEX('alimentação - Tabela 7.1'!$19:$19,
MATCH(TEXT('Tabela 7.1'!$A3678,"mmmm/aaaa"),'alimentação - Tabela 7.1'!$5:$5,0)+3), "")</f>
        <v/>
      </c>
      <c r="G3678" s="95" t="str">
        <f>IFERROR(INDEX('alimentação - Tabela 7.1'!$19:$19,
MATCH(TEXT('Tabela 7.1'!$A3678,"mmmm/aaaa"),'alimentação - Tabela 7.1'!$5:$5,0)+4), "")</f>
        <v/>
      </c>
    </row>
    <row r="3679" spans="1:7" ht="18" customHeight="1" x14ac:dyDescent="0.25">
      <c r="A3679" s="59" t="str">
        <f>IF(
   SUMPRODUCT(--('alimentação - Tabela 7.1'!$5:$5=TEXT(DATE(2020,INT((ROW(A3677)-1)/33)+1,1),"mmmm/aaaa"))) &gt; 0,
   TEXT(DATE(2020,INT((ROW(A3677)-1)/33)+1,1),"mmm/aa"),
   ""
)</f>
        <v/>
      </c>
      <c r="B3679" s="61" t="str">
        <f>IF(A3679&lt;&gt;"", 'alimentação - Tabela 7.1'!$B$20, "" )</f>
        <v/>
      </c>
      <c r="C3679" s="62" t="str">
        <f>IFERROR(INDEX('alimentação - Tabela 7.1'!$20:$20,
MATCH(TEXT('Tabela 7.1'!A3679,"mmmm/aaaa"),'alimentação - Tabela 7.1'!$5:$5,0)), "")</f>
        <v/>
      </c>
      <c r="D3679" s="62" t="str">
        <f>IFERROR(INDEX('alimentação - Tabela 7.1'!$20:$20,
MATCH(TEXT('Tabela 7.1'!$A3679,"mmmm/aaaa"),'alimentação - Tabela 7.1'!$5:$5,0)+1), "")</f>
        <v/>
      </c>
      <c r="E3679" s="62" t="str">
        <f>IFERROR(INDEX('alimentação - Tabela 7.1'!$20:$20,
MATCH(TEXT('Tabela 7.1'!$A3679,"mmmm/aaaa"),'alimentação - Tabela 7.1'!$5:$5,0)+2), "")</f>
        <v/>
      </c>
      <c r="F3679" s="62" t="str">
        <f>IFERROR(INDEX('alimentação - Tabela 7.1'!$20:$20,
MATCH(TEXT('Tabela 7.1'!$A3679,"mmmm/aaaa"),'alimentação - Tabela 7.1'!$5:$5,0)+3), "")</f>
        <v/>
      </c>
      <c r="G3679" s="95" t="str">
        <f>IFERROR(INDEX('alimentação - Tabela 7.1'!$20:$20,
MATCH(TEXT('Tabela 7.1'!$A3679,"mmmm/aaaa"),'alimentação - Tabela 7.1'!$5:$5,0)+4), "")</f>
        <v/>
      </c>
    </row>
    <row r="3680" spans="1:7" ht="18" customHeight="1" x14ac:dyDescent="0.25">
      <c r="A3680" s="59" t="str">
        <f>IF(
   SUMPRODUCT(--('alimentação - Tabela 7.1'!$5:$5=TEXT(DATE(2020,INT((ROW(A3678)-1)/33)+1,1),"mmmm/aaaa"))) &gt; 0,
   TEXT(DATE(2020,INT((ROW(A3678)-1)/33)+1,1),"mmm/aa"),
   ""
)</f>
        <v/>
      </c>
      <c r="B3680" s="61" t="str">
        <f>IF(A3680&lt;&gt;"", 'alimentação - Tabela 7.1'!$B$21, "" )</f>
        <v/>
      </c>
      <c r="C3680" s="62" t="str">
        <f>IFERROR(INDEX('alimentação - Tabela 7.1'!$21:$21,
MATCH(TEXT('Tabela 7.1'!A3680,"mmmm/aaaa"),'alimentação - Tabela 7.1'!$5:$5,0)), "")</f>
        <v/>
      </c>
      <c r="D3680" s="62" t="str">
        <f>IFERROR(INDEX('alimentação - Tabela 7.1'!$21:$21,
MATCH(TEXT('Tabela 7.1'!$A3680,"mmmm/aaaa"),'alimentação - Tabela 7.1'!$5:$5,0)+1), "")</f>
        <v/>
      </c>
      <c r="E3680" s="62" t="str">
        <f>IFERROR(INDEX('alimentação - Tabela 7.1'!$21:$21,
MATCH(TEXT('Tabela 7.1'!$A3680,"mmmm/aaaa"),'alimentação - Tabela 7.1'!$5:$5,0)+2), "")</f>
        <v/>
      </c>
      <c r="F3680" s="62" t="str">
        <f>IFERROR(INDEX('alimentação - Tabela 7.1'!$21:$21,
MATCH(TEXT('Tabela 7.1'!$A3680,"mmmm/aaaa"),'alimentação - Tabela 7.1'!$5:$5,0)+3), "")</f>
        <v/>
      </c>
      <c r="G3680" s="95" t="str">
        <f>IFERROR(INDEX('alimentação - Tabela 7.1'!$21:$21,
MATCH(TEXT('Tabela 7.1'!$A3680,"mmmm/aaaa"),'alimentação - Tabela 7.1'!$5:$5,0)+4), "")</f>
        <v/>
      </c>
    </row>
    <row r="3681" spans="1:7" ht="18" customHeight="1" x14ac:dyDescent="0.25">
      <c r="A3681" s="59" t="str">
        <f>IF(
   SUMPRODUCT(--('alimentação - Tabela 7.1'!$5:$5=TEXT(DATE(2020,INT((ROW(A3679)-1)/33)+1,1),"mmmm/aaaa"))) &gt; 0,
   TEXT(DATE(2020,INT((ROW(A3679)-1)/33)+1,1),"mmm/aa"),
   ""
)</f>
        <v/>
      </c>
      <c r="B3681" s="61" t="str">
        <f>IF(A3681&lt;&gt;"", 'alimentação - Tabela 7.1'!$B$22, "" )</f>
        <v/>
      </c>
      <c r="C3681" s="62" t="str">
        <f>IFERROR(INDEX('alimentação - Tabela 7.1'!$22:$22,
MATCH(TEXT('Tabela 7.1'!A3681,"mmmm/aaaa"),'alimentação - Tabela 7.1'!$5:$5,0)), "")</f>
        <v/>
      </c>
      <c r="D3681" s="62" t="str">
        <f>IFERROR(INDEX('alimentação - Tabela 7.1'!$22:$22,
MATCH(TEXT('Tabela 7.1'!$A3681,"mmmm/aaaa"),'alimentação - Tabela 7.1'!$5:$5,0)+1), "")</f>
        <v/>
      </c>
      <c r="E3681" s="62" t="str">
        <f>IFERROR(INDEX('alimentação - Tabela 7.1'!$22:$22,
MATCH(TEXT('Tabela 7.1'!$A3681,"mmmm/aaaa"),'alimentação - Tabela 7.1'!$5:$5,0)+2), "")</f>
        <v/>
      </c>
      <c r="F3681" s="62" t="str">
        <f>IFERROR(INDEX('alimentação - Tabela 7.1'!$22:$22,
MATCH(TEXT('Tabela 7.1'!$A3681,"mmmm/aaaa"),'alimentação - Tabela 7.1'!$5:$5,0)+3), "")</f>
        <v/>
      </c>
      <c r="G3681" s="95" t="str">
        <f>IFERROR(INDEX('alimentação - Tabela 7.1'!$22:$22,
MATCH(TEXT('Tabela 7.1'!$A3681,"mmmm/aaaa"),'alimentação - Tabela 7.1'!$5:$5,0)+4), "")</f>
        <v/>
      </c>
    </row>
    <row r="3682" spans="1:7" ht="18" customHeight="1" x14ac:dyDescent="0.25">
      <c r="A3682" s="59" t="str">
        <f>IF(
   SUMPRODUCT(--('alimentação - Tabela 7.1'!$5:$5=TEXT(DATE(2020,INT((ROW(A3680)-1)/33)+1,1),"mmmm/aaaa"))) &gt; 0,
   TEXT(DATE(2020,INT((ROW(A3680)-1)/33)+1,1),"mmm/aa"),
   ""
)</f>
        <v/>
      </c>
      <c r="B3682" s="61" t="str">
        <f>IF(A3682&lt;&gt;"", 'alimentação - Tabela 7.1'!$B$23, "" )</f>
        <v/>
      </c>
      <c r="C3682" s="62" t="str">
        <f>IFERROR(INDEX('alimentação - Tabela 7.1'!$23:$23,
MATCH(TEXT('Tabela 7.1'!A3682,"mmmm/aaaa"),'alimentação - Tabela 7.1'!$5:$5,0)), "")</f>
        <v/>
      </c>
      <c r="D3682" s="62" t="str">
        <f>IFERROR(INDEX('alimentação - Tabela 7.1'!$23:$23,
MATCH(TEXT('Tabela 7.1'!$A3682,"mmmm/aaaa"),'alimentação - Tabela 7.1'!$5:$5,0)+1), "")</f>
        <v/>
      </c>
      <c r="E3682" s="62" t="str">
        <f>IFERROR(INDEX('alimentação - Tabela 7.1'!$23:$23,
MATCH(TEXT('Tabela 7.1'!$A3682,"mmmm/aaaa"),'alimentação - Tabela 7.1'!$5:$5,0)+2), "")</f>
        <v/>
      </c>
      <c r="F3682" s="62" t="str">
        <f>IFERROR(INDEX('alimentação - Tabela 7.1'!$23:$23,
MATCH(TEXT('Tabela 7.1'!$A3682,"mmmm/aaaa"),'alimentação - Tabela 7.1'!$5:$5,0)+3), "")</f>
        <v/>
      </c>
      <c r="G3682" s="95" t="str">
        <f>IFERROR(INDEX('alimentação - Tabela 7.1'!$23:$23,
MATCH(TEXT('Tabela 7.1'!$A3682,"mmmm/aaaa"),'alimentação - Tabela 7.1'!$5:$5,0)+4), "")</f>
        <v/>
      </c>
    </row>
    <row r="3683" spans="1:7" ht="18" customHeight="1" x14ac:dyDescent="0.25">
      <c r="A3683" s="59" t="str">
        <f>IF(
   SUMPRODUCT(--('alimentação - Tabela 7.1'!$5:$5=TEXT(DATE(2020,INT((ROW(A3681)-1)/33)+1,1),"mmmm/aaaa"))) &gt; 0,
   TEXT(DATE(2020,INT((ROW(A3681)-1)/33)+1,1),"mmm/aa"),
   ""
)</f>
        <v/>
      </c>
      <c r="B3683" s="61" t="str">
        <f>IF(A3683&lt;&gt;"", 'alimentação - Tabela 7.1'!$B$24, "" )</f>
        <v/>
      </c>
      <c r="C3683" s="62" t="str">
        <f>IFERROR(INDEX('alimentação - Tabela 7.1'!$24:$24,
MATCH(TEXT('Tabela 7.1'!A3683,"mmmm/aaaa"),'alimentação - Tabela 7.1'!$5:$5,0)), "")</f>
        <v/>
      </c>
      <c r="D3683" s="62" t="str">
        <f>IFERROR(INDEX('alimentação - Tabela 7.1'!$24:$24,
MATCH(TEXT('Tabela 7.1'!$A3683,"mmmm/aaaa"),'alimentação - Tabela 7.1'!$5:$5,0)+1), "")</f>
        <v/>
      </c>
      <c r="E3683" s="62" t="str">
        <f>IFERROR(INDEX('alimentação - Tabela 7.1'!$24:$24,
MATCH(TEXT('Tabela 7.1'!$A3683,"mmmm/aaaa"),'alimentação - Tabela 7.1'!$5:$5,0)+2), "")</f>
        <v/>
      </c>
      <c r="F3683" s="62" t="str">
        <f>IFERROR(INDEX('alimentação - Tabela 7.1'!$24:$24,
MATCH(TEXT('Tabela 7.1'!$A3683,"mmmm/aaaa"),'alimentação - Tabela 7.1'!$5:$5,0)+3), "")</f>
        <v/>
      </c>
      <c r="G3683" s="95" t="str">
        <f>IFERROR(INDEX('alimentação - Tabela 7.1'!$24:$24,
MATCH(TEXT('Tabela 7.1'!$A3683,"mmmm/aaaa"),'alimentação - Tabela 7.1'!$5:$5,0)+4), "")</f>
        <v/>
      </c>
    </row>
    <row r="3684" spans="1:7" ht="18" customHeight="1" x14ac:dyDescent="0.25">
      <c r="A3684" s="59" t="str">
        <f>IF(
   SUMPRODUCT(--('alimentação - Tabela 7.1'!$5:$5=TEXT(DATE(2020,INT((ROW(A3682)-1)/33)+1,1),"mmmm/aaaa"))) &gt; 0,
   TEXT(DATE(2020,INT((ROW(A3682)-1)/33)+1,1),"mmm/aa"),
   ""
)</f>
        <v/>
      </c>
      <c r="B3684" s="61" t="str">
        <f>IF(A3684&lt;&gt;"", 'alimentação - Tabela 7.1'!$B$25, "" )</f>
        <v/>
      </c>
      <c r="C3684" s="62" t="str">
        <f>IFERROR(INDEX('alimentação - Tabela 7.1'!$25:$25,
MATCH(TEXT('Tabela 7.1'!A3684,"mmmm/aaaa"),'alimentação - Tabela 7.1'!$5:$5,0)), "")</f>
        <v/>
      </c>
      <c r="D3684" s="62" t="str">
        <f>IFERROR(INDEX('alimentação - Tabela 7.1'!$25:$25,
MATCH(TEXT('Tabela 7.1'!$A3684,"mmmm/aaaa"),'alimentação - Tabela 7.1'!$5:$5,0)+1), "")</f>
        <v/>
      </c>
      <c r="E3684" s="62" t="str">
        <f>IFERROR(INDEX('alimentação - Tabela 7.1'!$25:$25,
MATCH(TEXT('Tabela 7.1'!$A3684,"mmmm/aaaa"),'alimentação - Tabela 7.1'!$5:$5,0)+2), "")</f>
        <v/>
      </c>
      <c r="F3684" s="62" t="str">
        <f>IFERROR(INDEX('alimentação - Tabela 7.1'!$25:$25,
MATCH(TEXT('Tabela 7.1'!$A3684,"mmmm/aaaa"),'alimentação - Tabela 7.1'!$5:$5,0)+3), "")</f>
        <v/>
      </c>
      <c r="G3684" s="95" t="str">
        <f>IFERROR(INDEX('alimentação - Tabela 7.1'!$25:$25,
MATCH(TEXT('Tabela 7.1'!$A3684,"mmmm/aaaa"),'alimentação - Tabela 7.1'!$5:$5,0)+4), "")</f>
        <v/>
      </c>
    </row>
    <row r="3685" spans="1:7" ht="18" customHeight="1" x14ac:dyDescent="0.25">
      <c r="A3685" s="59" t="str">
        <f>IF(
   SUMPRODUCT(--('alimentação - Tabela 7.1'!$5:$5=TEXT(DATE(2020,INT((ROW(A3683)-1)/33)+1,1),"mmmm/aaaa"))) &gt; 0,
   TEXT(DATE(2020,INT((ROW(A3683)-1)/33)+1,1),"mmm/aa"),
   ""
)</f>
        <v/>
      </c>
      <c r="B3685" s="61" t="str">
        <f>IF(A3685&lt;&gt;"", 'alimentação - Tabela 7.1'!$B$26, "" )</f>
        <v/>
      </c>
      <c r="C3685" s="62" t="str">
        <f>IFERROR(INDEX('alimentação - Tabela 7.1'!$26:$26,
MATCH(TEXT('Tabela 7.1'!A3685,"mmmm/aaaa"),'alimentação - Tabela 7.1'!$5:$5,0)), "")</f>
        <v/>
      </c>
      <c r="D3685" s="62" t="str">
        <f>IFERROR(INDEX('alimentação - Tabela 7.1'!$26:$26,
MATCH(TEXT('Tabela 7.1'!$A3685,"mmmm/aaaa"),'alimentação - Tabela 7.1'!$5:$5,0)+1), "")</f>
        <v/>
      </c>
      <c r="E3685" s="62" t="str">
        <f>IFERROR(INDEX('alimentação - Tabela 7.1'!$26:$26,
MATCH(TEXT('Tabela 7.1'!$A3685,"mmmm/aaaa"),'alimentação - Tabela 7.1'!$5:$5,0)+2), "")</f>
        <v/>
      </c>
      <c r="F3685" s="62" t="str">
        <f>IFERROR(INDEX('alimentação - Tabela 7.1'!$26:$26,
MATCH(TEXT('Tabela 7.1'!$A3685,"mmmm/aaaa"),'alimentação - Tabela 7.1'!$5:$5,0)+3), "")</f>
        <v/>
      </c>
      <c r="G3685" s="95" t="str">
        <f>IFERROR(INDEX('alimentação - Tabela 7.1'!$26:$26,
MATCH(TEXT('Tabela 7.1'!$A3685,"mmmm/aaaa"),'alimentação - Tabela 7.1'!$5:$5,0)+4), "")</f>
        <v/>
      </c>
    </row>
    <row r="3686" spans="1:7" ht="18" customHeight="1" x14ac:dyDescent="0.25">
      <c r="A3686" s="59" t="str">
        <f>IF(
   SUMPRODUCT(--('alimentação - Tabela 7.1'!$5:$5=TEXT(DATE(2020,INT((ROW(A3684)-1)/33)+1,1),"mmmm/aaaa"))) &gt; 0,
   TEXT(DATE(2020,INT((ROW(A3684)-1)/33)+1,1),"mmm/aa"),
   ""
)</f>
        <v/>
      </c>
      <c r="B3686" s="61" t="str">
        <f>IF(A3686&lt;&gt;"", 'alimentação - Tabela 7.1'!$B$27, "" )</f>
        <v/>
      </c>
      <c r="C3686" s="62" t="str">
        <f>IFERROR(INDEX('alimentação - Tabela 7.1'!$27:$27,
MATCH(TEXT('Tabela 7.1'!A3686,"mmmm/aaaa"),'alimentação - Tabela 7.1'!$5:$5,0)), "")</f>
        <v/>
      </c>
      <c r="D3686" s="62" t="str">
        <f>IFERROR(INDEX('alimentação - Tabela 7.1'!$27:$27,
MATCH(TEXT('Tabela 7.1'!$A3686,"mmmm/aaaa"),'alimentação - Tabela 7.1'!$5:$5,0)+1), "")</f>
        <v/>
      </c>
      <c r="E3686" s="62" t="str">
        <f>IFERROR(INDEX('alimentação - Tabela 7.1'!$27:$27,
MATCH(TEXT('Tabela 7.1'!$A3686,"mmmm/aaaa"),'alimentação - Tabela 7.1'!$5:$5,0)+2), "")</f>
        <v/>
      </c>
      <c r="F3686" s="62" t="str">
        <f>IFERROR(INDEX('alimentação - Tabela 7.1'!$27:$27,
MATCH(TEXT('Tabela 7.1'!$A3686,"mmmm/aaaa"),'alimentação - Tabela 7.1'!$5:$5,0)+3), "")</f>
        <v/>
      </c>
      <c r="G3686" s="95" t="str">
        <f>IFERROR(INDEX('alimentação - Tabela 7.1'!$27:$27,
MATCH(TEXT('Tabela 7.1'!$A3686,"mmmm/aaaa"),'alimentação - Tabela 7.1'!$5:$5,0)+4), "")</f>
        <v/>
      </c>
    </row>
    <row r="3687" spans="1:7" ht="18" customHeight="1" x14ac:dyDescent="0.25">
      <c r="A3687" s="59" t="str">
        <f>IF(
   SUMPRODUCT(--('alimentação - Tabela 7.1'!$5:$5=TEXT(DATE(2020,INT((ROW(A3685)-1)/33)+1,1),"mmmm/aaaa"))) &gt; 0,
   TEXT(DATE(2020,INT((ROW(A3685)-1)/33)+1,1),"mmm/aa"),
   ""
)</f>
        <v/>
      </c>
      <c r="B3687" s="61" t="str">
        <f>IF(A3687&lt;&gt;"", 'alimentação - Tabela 7.1'!$B$28, "" )</f>
        <v/>
      </c>
      <c r="C3687" s="62" t="str">
        <f>IFERROR(INDEX('alimentação - Tabela 7.1'!$28:$28,
MATCH(TEXT('Tabela 7.1'!A3687,"mmmm/aaaa"),'alimentação - Tabela 7.1'!$5:$5,0)), "")</f>
        <v/>
      </c>
      <c r="D3687" s="62" t="str">
        <f>IFERROR(INDEX('alimentação - Tabela 7.1'!$28:$28,
MATCH(TEXT('Tabela 7.1'!$A3687,"mmmm/aaaa"),'alimentação - Tabela 7.1'!$5:$5,0)+1), "")</f>
        <v/>
      </c>
      <c r="E3687" s="62" t="str">
        <f>IFERROR(INDEX('alimentação - Tabela 7.1'!$28:$28,
MATCH(TEXT('Tabela 7.1'!$A3687,"mmmm/aaaa"),'alimentação - Tabela 7.1'!$5:$5,0)+2), "")</f>
        <v/>
      </c>
      <c r="F3687" s="62" t="str">
        <f>IFERROR(INDEX('alimentação - Tabela 7.1'!$28:$28,
MATCH(TEXT('Tabela 7.1'!$A3687,"mmmm/aaaa"),'alimentação - Tabela 7.1'!$5:$5,0)+3), "")</f>
        <v/>
      </c>
      <c r="G3687" s="95" t="str">
        <f>IFERROR(INDEX('alimentação - Tabela 7.1'!$28:$28,
MATCH(TEXT('Tabela 7.1'!$A3687,"mmmm/aaaa"),'alimentação - Tabela 7.1'!$5:$5,0)+4), "")</f>
        <v/>
      </c>
    </row>
    <row r="3688" spans="1:7" ht="18" customHeight="1" x14ac:dyDescent="0.25">
      <c r="A3688" s="59" t="str">
        <f>IF(
   SUMPRODUCT(--('alimentação - Tabela 7.1'!$5:$5=TEXT(DATE(2020,INT((ROW(A3686)-1)/33)+1,1),"mmmm/aaaa"))) &gt; 0,
   TEXT(DATE(2020,INT((ROW(A3686)-1)/33)+1,1),"mmm/aa"),
   ""
)</f>
        <v/>
      </c>
      <c r="B3688" s="61" t="str">
        <f>IF(A3688&lt;&gt;"", 'alimentação - Tabela 7.1'!$B$29, "" )</f>
        <v/>
      </c>
      <c r="C3688" s="62" t="str">
        <f>IFERROR(INDEX('alimentação - Tabela 7.1'!$29:$29,
MATCH(TEXT('Tabela 7.1'!A3688,"mmmm/aaaa"),'alimentação - Tabela 7.1'!$5:$5,0)), "")</f>
        <v/>
      </c>
      <c r="D3688" s="62" t="str">
        <f>IFERROR(INDEX('alimentação - Tabela 7.1'!$29:$29,
MATCH(TEXT('Tabela 7.1'!$A3688,"mmmm/aaaa"),'alimentação - Tabela 7.1'!$5:$5,0)+1), "")</f>
        <v/>
      </c>
      <c r="E3688" s="62" t="str">
        <f>IFERROR(INDEX('alimentação - Tabela 7.1'!$29:$29,
MATCH(TEXT('Tabela 7.1'!$A3688,"mmmm/aaaa"),'alimentação - Tabela 7.1'!$5:$5,0)+2), "")</f>
        <v/>
      </c>
      <c r="F3688" s="62" t="str">
        <f>IFERROR(INDEX('alimentação - Tabela 7.1'!$29:$29,
MATCH(TEXT('Tabela 7.1'!$A3688,"mmmm/aaaa"),'alimentação - Tabela 7.1'!$5:$5,0)+3), "")</f>
        <v/>
      </c>
      <c r="G3688" s="95" t="str">
        <f>IFERROR(INDEX('alimentação - Tabela 7.1'!$29:$29,
MATCH(TEXT('Tabela 7.1'!$A3688,"mmmm/aaaa"),'alimentação - Tabela 7.1'!$5:$5,0)+4), "")</f>
        <v/>
      </c>
    </row>
    <row r="3689" spans="1:7" ht="18" customHeight="1" x14ac:dyDescent="0.25">
      <c r="A3689" s="59" t="str">
        <f>IF(
   SUMPRODUCT(--('alimentação - Tabela 7.1'!$5:$5=TEXT(DATE(2020,INT((ROW(A3687)-1)/33)+1,1),"mmmm/aaaa"))) &gt; 0,
   TEXT(DATE(2020,INT((ROW(A3687)-1)/33)+1,1),"mmm/aa"),
   ""
)</f>
        <v/>
      </c>
      <c r="B3689" s="61" t="str">
        <f>IF(A3689&lt;&gt;"", 'alimentação - Tabela 7.1'!$B$30, "" )</f>
        <v/>
      </c>
      <c r="C3689" s="62" t="str">
        <f>IFERROR(INDEX('alimentação - Tabela 7.1'!$30:$30,
MATCH(TEXT('Tabela 7.1'!A3689,"mmmm/aaaa"),'alimentação - Tabela 7.1'!$5:$5,0)), "")</f>
        <v/>
      </c>
      <c r="D3689" s="62" t="str">
        <f>IFERROR(INDEX('alimentação - Tabela 7.1'!$30:$30,
MATCH(TEXT('Tabela 7.1'!$A3689,"mmmm/aaaa"),'alimentação - Tabela 7.1'!$5:$5,0)+1), "")</f>
        <v/>
      </c>
      <c r="E3689" s="62" t="str">
        <f>IFERROR(INDEX('alimentação - Tabela 7.1'!$30:$30,
MATCH(TEXT('Tabela 7.1'!$A3689,"mmmm/aaaa"),'alimentação - Tabela 7.1'!$5:$5,0)+2), "")</f>
        <v/>
      </c>
      <c r="F3689" s="62" t="str">
        <f>IFERROR(INDEX('alimentação - Tabela 7.1'!$30:$30,
MATCH(TEXT('Tabela 7.1'!$A3689,"mmmm/aaaa"),'alimentação - Tabela 7.1'!$5:$5,0)+3), "")</f>
        <v/>
      </c>
      <c r="G3689" s="95" t="str">
        <f>IFERROR(INDEX('alimentação - Tabela 7.1'!$30:$30,
MATCH(TEXT('Tabela 7.1'!$A3689,"mmmm/aaaa"),'alimentação - Tabela 7.1'!$5:$5,0)+4), "")</f>
        <v/>
      </c>
    </row>
    <row r="3690" spans="1:7" ht="18" customHeight="1" x14ac:dyDescent="0.25">
      <c r="A3690" s="59" t="str">
        <f>IF(
   SUMPRODUCT(--('alimentação - Tabela 7.1'!$5:$5=TEXT(DATE(2020,INT((ROW(A3688)-1)/33)+1,1),"mmmm/aaaa"))) &gt; 0,
   TEXT(DATE(2020,INT((ROW(A3688)-1)/33)+1,1),"mmm/aa"),
   ""
)</f>
        <v/>
      </c>
      <c r="B3690" s="61" t="str">
        <f>IF(A3690&lt;&gt;"", 'alimentação - Tabela 7.1'!$B$31, "" )</f>
        <v/>
      </c>
      <c r="C3690" s="62" t="str">
        <f>IFERROR(INDEX('alimentação - Tabela 7.1'!$31:$31,
MATCH(TEXT('Tabela 7.1'!A3690,"mmmm/aaaa"),'alimentação - Tabela 7.1'!$5:$5,0)), "")</f>
        <v/>
      </c>
      <c r="D3690" s="62" t="str">
        <f>IFERROR(INDEX('alimentação - Tabela 7.1'!$31:$31,
MATCH(TEXT('Tabela 7.1'!$A3690,"mmmm/aaaa"),'alimentação - Tabela 7.1'!$5:$5,0)+1), "")</f>
        <v/>
      </c>
      <c r="E3690" s="62" t="str">
        <f>IFERROR(INDEX('alimentação - Tabela 7.1'!$31:$31,
MATCH(TEXT('Tabela 7.1'!$A3690,"mmmm/aaaa"),'alimentação - Tabela 7.1'!$5:$5,0)+2), "")</f>
        <v/>
      </c>
      <c r="F3690" s="62" t="str">
        <f>IFERROR(INDEX('alimentação - Tabela 7.1'!$31:$31,
MATCH(TEXT('Tabela 7.1'!$A3690,"mmmm/aaaa"),'alimentação - Tabela 7.1'!$5:$5,0)+3), "")</f>
        <v/>
      </c>
      <c r="G3690" s="95" t="str">
        <f>IFERROR(INDEX('alimentação - Tabela 7.1'!$31:$31,
MATCH(TEXT('Tabela 7.1'!$A3690,"mmmm/aaaa"),'alimentação - Tabela 7.1'!$5:$5,0)+4), "")</f>
        <v/>
      </c>
    </row>
    <row r="3691" spans="1:7" ht="18" customHeight="1" x14ac:dyDescent="0.25">
      <c r="A3691" s="59" t="str">
        <f>IF(
   SUMPRODUCT(--('alimentação - Tabela 7.1'!$5:$5=TEXT(DATE(2020,INT((ROW(A3689)-1)/33)+1,1),"mmmm/aaaa"))) &gt; 0,
   TEXT(DATE(2020,INT((ROW(A3689)-1)/33)+1,1),"mmm/aa"),
   ""
)</f>
        <v/>
      </c>
      <c r="B3691" s="61" t="str">
        <f>IF(A3691&lt;&gt;"", 'alimentação - Tabela 7.1'!$B$32, "" )</f>
        <v/>
      </c>
      <c r="C3691" s="62" t="str">
        <f>IFERROR(INDEX('alimentação - Tabela 7.1'!$32:$32,
MATCH(TEXT('Tabela 7.1'!A3691,"mmmm/aaaa"),'alimentação - Tabela 7.1'!$5:$5,0)), "")</f>
        <v/>
      </c>
      <c r="D3691" s="62" t="str">
        <f>IFERROR(INDEX('alimentação - Tabela 7.1'!$32:$32,
MATCH(TEXT('Tabela 7.1'!$A3691,"mmmm/aaaa"),'alimentação - Tabela 7.1'!$5:$5,0)+1), "")</f>
        <v/>
      </c>
      <c r="E3691" s="62" t="str">
        <f>IFERROR(INDEX('alimentação - Tabela 7.1'!$32:$32,
MATCH(TEXT('Tabela 7.1'!$A3691,"mmmm/aaaa"),'alimentação - Tabela 7.1'!$5:$5,0)+2), "")</f>
        <v/>
      </c>
      <c r="F3691" s="62" t="str">
        <f>IFERROR(INDEX('alimentação - Tabela 7.1'!$32:$32,
MATCH(TEXT('Tabela 7.1'!$A3691,"mmmm/aaaa"),'alimentação - Tabela 7.1'!$5:$5,0)+3), "")</f>
        <v/>
      </c>
      <c r="G3691" s="95" t="str">
        <f>IFERROR(INDEX('alimentação - Tabela 7.1'!$32:$32,
MATCH(TEXT('Tabela 7.1'!$A3691,"mmmm/aaaa"),'alimentação - Tabela 7.1'!$5:$5,0)+4), "")</f>
        <v/>
      </c>
    </row>
    <row r="3692" spans="1:7" ht="18" customHeight="1" x14ac:dyDescent="0.25">
      <c r="A3692" s="59" t="str">
        <f>IF(
   SUMPRODUCT(--('alimentação - Tabela 7.1'!$5:$5=TEXT(DATE(2020,INT((ROW(A3690)-1)/33)+1,1),"mmmm/aaaa"))) &gt; 0,
   TEXT(DATE(2020,INT((ROW(A3690)-1)/33)+1,1),"mmm/aa"),
   ""
)</f>
        <v/>
      </c>
      <c r="B3692" s="61" t="str">
        <f>IF(A3692&lt;&gt;"", 'alimentação - Tabela 7.1'!$B$33, "" )</f>
        <v/>
      </c>
      <c r="C3692" s="62" t="str">
        <f>IFERROR(INDEX('alimentação - Tabela 7.1'!$33:$33,
MATCH(TEXT('Tabela 7.1'!A3692,"mmmm/aaaa"),'alimentação - Tabela 7.1'!$5:$5,0)), "")</f>
        <v/>
      </c>
      <c r="D3692" s="62" t="str">
        <f>IFERROR(INDEX('alimentação - Tabela 7.1'!$33:$33,
MATCH(TEXT('Tabela 7.1'!$A3692,"mmmm/aaaa"),'alimentação - Tabela 7.1'!$5:$5,0)+1), "")</f>
        <v/>
      </c>
      <c r="E3692" s="62" t="str">
        <f>IFERROR(INDEX('alimentação - Tabela 7.1'!$33:$33,
MATCH(TEXT('Tabela 7.1'!$A3692,"mmmm/aaaa"),'alimentação - Tabela 7.1'!$5:$5,0)+2), "")</f>
        <v/>
      </c>
      <c r="F3692" s="62" t="str">
        <f>IFERROR(INDEX('alimentação - Tabela 7.1'!$33:$33,
MATCH(TEXT('Tabela 7.1'!$A3692,"mmmm/aaaa"),'alimentação - Tabela 7.1'!$5:$5,0)+3), "")</f>
        <v/>
      </c>
      <c r="G3692" s="95" t="str">
        <f>IFERROR(INDEX('alimentação - Tabela 7.1'!$33:$33,
MATCH(TEXT('Tabela 7.1'!$A3692,"mmmm/aaaa"),'alimentação - Tabela 7.1'!$5:$5,0)+4), "")</f>
        <v/>
      </c>
    </row>
    <row r="3693" spans="1:7" ht="18" customHeight="1" x14ac:dyDescent="0.25">
      <c r="A3693" s="59" t="str">
        <f>IF(
   SUMPRODUCT(--('alimentação - Tabela 7.1'!$5:$5=TEXT(DATE(2020,INT((ROW(A3691)-1)/33)+1,1),"mmmm/aaaa"))) &gt; 0,
   TEXT(DATE(2020,INT((ROW(A3691)-1)/33)+1,1),"mmm/aa"),
   ""
)</f>
        <v/>
      </c>
      <c r="B3693" s="61" t="str">
        <f>IF(A3693&lt;&gt;"", 'alimentação - Tabela 7.1'!$B$34, "" )</f>
        <v/>
      </c>
      <c r="C3693" s="62" t="str">
        <f>IFERROR(INDEX('alimentação - Tabela 7.1'!$34:$34,
MATCH(TEXT('Tabela 7.1'!A3693,"mmmm/aaaa"),'alimentação - Tabela 7.1'!$5:$5,0)), "")</f>
        <v/>
      </c>
      <c r="D3693" s="62" t="str">
        <f>IFERROR(INDEX('alimentação - Tabela 7.1'!$34:$34,
MATCH(TEXT('Tabela 7.1'!$A3693,"mmmm/aaaa"),'alimentação - Tabela 7.1'!$5:$5,0)+1), "")</f>
        <v/>
      </c>
      <c r="E3693" s="62" t="str">
        <f>IFERROR(INDEX('alimentação - Tabela 7.1'!$34:$34,
MATCH(TEXT('Tabela 7.1'!$A3693,"mmmm/aaaa"),'alimentação - Tabela 7.1'!$5:$5,0)+2), "")</f>
        <v/>
      </c>
      <c r="F3693" s="62" t="str">
        <f>IFERROR(INDEX('alimentação - Tabela 7.1'!$34:$34,
MATCH(TEXT('Tabela 7.1'!$A3693,"mmmm/aaaa"),'alimentação - Tabela 7.1'!$5:$5,0)+3), "")</f>
        <v/>
      </c>
      <c r="G3693" s="95" t="str">
        <f>IFERROR(INDEX('alimentação - Tabela 7.1'!$34:$34,
MATCH(TEXT('Tabela 7.1'!$A3693,"mmmm/aaaa"),'alimentação - Tabela 7.1'!$5:$5,0)+4), "")</f>
        <v/>
      </c>
    </row>
    <row r="3694" spans="1:7" ht="18" customHeight="1" x14ac:dyDescent="0.25">
      <c r="A3694" s="59" t="str">
        <f>IF(
   SUMPRODUCT(--('alimentação - Tabela 7.1'!$5:$5=TEXT(DATE(2020,INT((ROW(A3692)-1)/33)+1,1),"mmmm/aaaa"))) &gt; 0,
   TEXT(DATE(2020,INT((ROW(A3692)-1)/33)+1,1),"mmm/aa"),
   ""
)</f>
        <v/>
      </c>
      <c r="B3694" s="61" t="str">
        <f>IF(A3694&lt;&gt;"", 'alimentação - Tabela 7.1'!$B$35, "" )</f>
        <v/>
      </c>
      <c r="C3694" s="62" t="str">
        <f>IFERROR(INDEX('alimentação - Tabela 7.1'!$35:$35,
MATCH(TEXT('Tabela 7.1'!A3694,"mmmm/aaaa"),'alimentação - Tabela 7.1'!$5:$5,0)), "")</f>
        <v/>
      </c>
      <c r="D3694" s="62" t="str">
        <f>IFERROR(INDEX('alimentação - Tabela 7.1'!$35:$35,
MATCH(TEXT('Tabela 7.1'!$A3694,"mmmm/aaaa"),'alimentação - Tabela 7.1'!$5:$5,0)+1), "")</f>
        <v/>
      </c>
      <c r="E3694" s="62" t="str">
        <f>IFERROR(INDEX('alimentação - Tabela 7.1'!$35:$35,
MATCH(TEXT('Tabela 7.1'!$A3694,"mmmm/aaaa"),'alimentação - Tabela 7.1'!$5:$5,0)+2), "")</f>
        <v/>
      </c>
      <c r="F3694" s="62" t="str">
        <f>IFERROR(INDEX('alimentação - Tabela 7.1'!$35:$35,
MATCH(TEXT('Tabela 7.1'!$A3694,"mmmm/aaaa"),'alimentação - Tabela 7.1'!$5:$5,0)+3), "")</f>
        <v/>
      </c>
      <c r="G3694" s="95" t="str">
        <f>IFERROR(INDEX('alimentação - Tabela 7.1'!$35:$35,
MATCH(TEXT('Tabela 7.1'!$A3694,"mmmm/aaaa"),'alimentação - Tabela 7.1'!$5:$5,0)+4), "")</f>
        <v/>
      </c>
    </row>
    <row r="3695" spans="1:7" ht="18" customHeight="1" x14ac:dyDescent="0.25">
      <c r="A3695" s="59" t="str">
        <f>IF(
   SUMPRODUCT(--('alimentação - Tabela 7.1'!$5:$5=TEXT(DATE(2020,INT((ROW(A3693)-1)/33)+1,1),"mmmm/aaaa"))) &gt; 0,
   TEXT(DATE(2020,INT((ROW(A3693)-1)/33)+1,1),"mmm/aa"),
   ""
)</f>
        <v/>
      </c>
      <c r="B3695" s="61" t="str">
        <f>IF(A3695&lt;&gt;"", 'alimentação - Tabela 7.1'!$B$36, "" )</f>
        <v/>
      </c>
      <c r="C3695" s="62" t="str">
        <f>IFERROR(INDEX('alimentação - Tabela 7.1'!$36:$36,
MATCH(TEXT('Tabela 7.1'!A3695,"mmmm/aaaa"),'alimentação - Tabela 7.1'!$5:$5,0)), "")</f>
        <v/>
      </c>
      <c r="D3695" s="62" t="str">
        <f>IFERROR(INDEX('alimentação - Tabela 7.1'!$36:$36,
MATCH(TEXT('Tabela 7.1'!$A3695,"mmmm/aaaa"),'alimentação - Tabela 7.1'!$5:$5,0)+1), "")</f>
        <v/>
      </c>
      <c r="E3695" s="62" t="str">
        <f>IFERROR(INDEX('alimentação - Tabela 7.1'!$36:$36,
MATCH(TEXT('Tabela 7.1'!$A3695,"mmmm/aaaa"),'alimentação - Tabela 7.1'!$5:$5,0)+2), "")</f>
        <v/>
      </c>
      <c r="F3695" s="62" t="str">
        <f>IFERROR(INDEX('alimentação - Tabela 7.1'!$36:$36,
MATCH(TEXT('Tabela 7.1'!$A3695,"mmmm/aaaa"),'alimentação - Tabela 7.1'!$5:$5,0)+3), "")</f>
        <v/>
      </c>
      <c r="G3695" s="95" t="str">
        <f>IFERROR(INDEX('alimentação - Tabela 7.1'!$36:$36,
MATCH(TEXT('Tabela 7.1'!$A3695,"mmmm/aaaa"),'alimentação - Tabela 7.1'!$5:$5,0)+4), "")</f>
        <v/>
      </c>
    </row>
    <row r="3696" spans="1:7" ht="18" customHeight="1" x14ac:dyDescent="0.25">
      <c r="A3696" s="59" t="str">
        <f>IF(
   SUMPRODUCT(--('alimentação - Tabela 7.1'!$5:$5=TEXT(DATE(2020,INT((ROW(A3694)-1)/33)+1,1),"mmmm/aaaa"))) &gt; 0,
   TEXT(DATE(2020,INT((ROW(A3694)-1)/33)+1,1),"mmm/aa"),
   ""
)</f>
        <v/>
      </c>
      <c r="B3696" s="61" t="str">
        <f>IF(A3696&lt;&gt;"", 'alimentação - Tabela 7.1'!$B$37, "" )</f>
        <v/>
      </c>
      <c r="C3696" s="62" t="str">
        <f>IFERROR(INDEX('alimentação - Tabela 7.1'!$37:$37,
MATCH(TEXT('Tabela 7.1'!A3696,"mmmm/aaaa"),'alimentação - Tabela 7.1'!$5:$5,0)), "")</f>
        <v/>
      </c>
      <c r="D3696" s="62" t="str">
        <f>IFERROR(INDEX('alimentação - Tabela 7.1'!$37:$37,
MATCH(TEXT('Tabela 7.1'!$A3696,"mmmm/aaaa"),'alimentação - Tabela 7.1'!$5:$5,0)+1), "")</f>
        <v/>
      </c>
      <c r="E3696" s="62" t="str">
        <f>IFERROR(INDEX('alimentação - Tabela 7.1'!$37:$37,
MATCH(TEXT('Tabela 7.1'!$A3696,"mmmm/aaaa"),'alimentação - Tabela 7.1'!$5:$5,0)+2), "")</f>
        <v/>
      </c>
      <c r="F3696" s="62" t="str">
        <f>IFERROR(INDEX('alimentação - Tabela 7.1'!$37:$37,
MATCH(TEXT('Tabela 7.1'!$A3696,"mmmm/aaaa"),'alimentação - Tabela 7.1'!$5:$5,0)+3), "")</f>
        <v/>
      </c>
      <c r="G3696" s="95" t="str">
        <f>IFERROR(INDEX('alimentação - Tabela 7.1'!$37:$37,
MATCH(TEXT('Tabela 7.1'!$A3696,"mmmm/aaaa"),'alimentação - Tabela 7.1'!$5:$5,0)+4), "")</f>
        <v/>
      </c>
    </row>
    <row r="3697" spans="1:7" ht="18" customHeight="1" x14ac:dyDescent="0.25">
      <c r="A3697" s="59" t="str">
        <f>IF(
   SUMPRODUCT(--('alimentação - Tabela 7.1'!$5:$5=TEXT(DATE(2020,INT((ROW(A3695)-1)/33)+1,1),"mmmm/aaaa"))) &gt; 0,
   TEXT(DATE(2020,INT((ROW(A3695)-1)/33)+1,1),"mmm/aa"),
   ""
)</f>
        <v/>
      </c>
      <c r="B3697" s="61" t="str">
        <f>IF(A3697&lt;&gt;"", 'alimentação - Tabela 7.1'!$B$38, "" )</f>
        <v/>
      </c>
      <c r="C3697" s="62" t="str">
        <f>IFERROR(INDEX('alimentação - Tabela 7.1'!$38:$38,
MATCH(TEXT('Tabela 7.1'!A3697,"mmmm/aaaa"),'alimentação - Tabela 7.1'!$5:$5,0)), "")</f>
        <v/>
      </c>
      <c r="D3697" s="62" t="str">
        <f>IFERROR(INDEX('alimentação - Tabela 7.1'!$38:$38,
MATCH(TEXT('Tabela 7.1'!$A3697,"mmmm/aaaa"),'alimentação - Tabela 7.1'!$5:$5,0)+1), "")</f>
        <v/>
      </c>
      <c r="E3697" s="62" t="str">
        <f>IFERROR(INDEX('alimentação - Tabela 7.1'!$38:$38,
MATCH(TEXT('Tabela 7.1'!$A3697,"mmmm/aaaa"),'alimentação - Tabela 7.1'!$5:$5,0)+2), "")</f>
        <v/>
      </c>
      <c r="F3697" s="62" t="str">
        <f>IFERROR(INDEX('alimentação - Tabela 7.1'!$38:$38,
MATCH(TEXT('Tabela 7.1'!$A3697,"mmmm/aaaa"),'alimentação - Tabela 7.1'!$5:$5,0)+3), "")</f>
        <v/>
      </c>
      <c r="G3697" s="95" t="str">
        <f>IFERROR(INDEX('alimentação - Tabela 7.1'!$38:$38,
MATCH(TEXT('Tabela 7.1'!$A3697,"mmmm/aaaa"),'alimentação - Tabela 7.1'!$5:$5,0)+4), "")</f>
        <v/>
      </c>
    </row>
    <row r="3698" spans="1:7" ht="18" customHeight="1" x14ac:dyDescent="0.25">
      <c r="A3698" s="59" t="str">
        <f>IF(
   SUMPRODUCT(--('alimentação - Tabela 7.1'!$5:$5=TEXT(DATE(2020,INT((ROW(A3696)-1)/33)+1,1),"mmmm/aaaa"))) &gt; 0,
   TEXT(DATE(2020,INT((ROW(A3696)-1)/33)+1,1),"mmm/aa"),
   ""
)</f>
        <v/>
      </c>
      <c r="B3698" s="61" t="str">
        <f>IF(A3698&lt;&gt;"", 'alimentação - Tabela 7.1'!$B$39, "" )</f>
        <v/>
      </c>
      <c r="C3698" s="62" t="str">
        <f>IFERROR(INDEX('alimentação - Tabela 7.1'!$39:$39,
MATCH(TEXT('Tabela 7.1'!A3698,"mmmm/aaaa"),'alimentação - Tabela 7.1'!$5:$5,0)), "")</f>
        <v/>
      </c>
      <c r="D3698" s="62" t="str">
        <f>IFERROR(INDEX('alimentação - Tabela 7.1'!$39:$39,
MATCH(TEXT('Tabela 7.1'!$A3698,"mmmm/aaaa"),'alimentação - Tabela 7.1'!$5:$5,0)+1), "")</f>
        <v/>
      </c>
      <c r="E3698" s="62" t="str">
        <f>IFERROR(INDEX('alimentação - Tabela 7.1'!$39:$39,
MATCH(TEXT('Tabela 7.1'!$A3698,"mmmm/aaaa"),'alimentação - Tabela 7.1'!$5:$5,0)+2), "")</f>
        <v/>
      </c>
      <c r="F3698" s="62" t="str">
        <f>IFERROR(INDEX('alimentação - Tabela 7.1'!$39:$39,
MATCH(TEXT('Tabela 7.1'!$A3698,"mmmm/aaaa"),'alimentação - Tabela 7.1'!$5:$5,0)+3), "")</f>
        <v/>
      </c>
      <c r="G3698" s="95" t="str">
        <f>IFERROR(INDEX('alimentação - Tabela 7.1'!$39:$39,
MATCH(TEXT('Tabela 7.1'!$A3698,"mmmm/aaaa"),'alimentação - Tabela 7.1'!$5:$5,0)+4), "")</f>
        <v/>
      </c>
    </row>
    <row r="3699" spans="1:7" ht="18" customHeight="1" x14ac:dyDescent="0.25">
      <c r="A3699" s="59" t="str">
        <f>IF(
   SUMPRODUCT(--('alimentação - Tabela 7.1'!$5:$5=TEXT(DATE(2020,INT((ROW(A3697)-1)/33)+1,1),"mmmm/aaaa"))) &gt; 0,
   TEXT(DATE(2020,INT((ROW(A3697)-1)/33)+1,1),"mmm/aa"),
   ""
)</f>
        <v/>
      </c>
      <c r="B3699" s="61" t="str">
        <f>IF(A3699&lt;&gt;"", 'alimentação - Tabela 7.1'!$B$7, "" )</f>
        <v/>
      </c>
      <c r="C3699" s="62" t="str">
        <f>IFERROR(INDEX('alimentação - Tabela 7.1'!$7:$7,
MATCH(TEXT('Tabela 7.1'!A3699,"mmmm/aaaa"),'alimentação - Tabela 7.1'!$5:$5,0)), "")</f>
        <v/>
      </c>
      <c r="D3699" s="62" t="str">
        <f>IFERROR(INDEX('alimentação - Tabela 7.1'!$7:$7,
MATCH(TEXT('Tabela 7.1'!$A3699,"mmmm/aaaa"),'alimentação - Tabela 7.1'!$5:$5,0)+1), "")</f>
        <v/>
      </c>
      <c r="E3699" s="62" t="str">
        <f>IFERROR(INDEX('alimentação - Tabela 7.1'!$7:$7,
MATCH(TEXT('Tabela 7.1'!$A3699,"mmmm/aaaa"),'alimentação - Tabela 7.1'!$5:$5,0)+2), "")</f>
        <v/>
      </c>
      <c r="F3699" s="62" t="str">
        <f>IFERROR(INDEX('alimentação - Tabela 7.1'!$7:$7,
MATCH(TEXT('Tabela 7.1'!$A3699,"mmmm/aaaa"),'alimentação - Tabela 7.1'!$5:$5,0)+3), "")</f>
        <v/>
      </c>
      <c r="G3699" s="95" t="str">
        <f>IFERROR(INDEX('alimentação - Tabela 7.1'!$7:$7,
MATCH(TEXT('Tabela 7.1'!$A3699,"mmmm/aaaa"),'alimentação - Tabela 7.1'!$5:$5,0)+4), "")</f>
        <v/>
      </c>
    </row>
    <row r="3700" spans="1:7" ht="18" customHeight="1" x14ac:dyDescent="0.25">
      <c r="A3700" s="59" t="str">
        <f>IF(
   SUMPRODUCT(--('alimentação - Tabela 7.1'!$5:$5=TEXT(DATE(2020,INT((ROW(A3698)-1)/33)+1,1),"mmmm/aaaa"))) &gt; 0,
   TEXT(DATE(2020,INT((ROW(A3698)-1)/33)+1,1),"mmm/aa"),
   ""
)</f>
        <v/>
      </c>
      <c r="B3700" s="61" t="str">
        <f>IF(A3700&lt;&gt;"", 'alimentação - Tabela 7.1'!$B$8, "" )</f>
        <v/>
      </c>
      <c r="C3700" s="62" t="str">
        <f>IFERROR(INDEX('alimentação - Tabela 7.1'!$8:$8,
MATCH(TEXT('Tabela 7.1'!A3700,"mmmm/aaaa"),'alimentação - Tabela 7.1'!$5:$5,0)), "")</f>
        <v/>
      </c>
      <c r="D3700" s="62" t="str">
        <f>IFERROR(INDEX('alimentação - Tabela 7.1'!$8:$8,
MATCH(TEXT('Tabela 7.1'!$A3700,"mmmm/aaaa"),'alimentação - Tabela 7.1'!$5:$5,0)+1), "")</f>
        <v/>
      </c>
      <c r="E3700" s="62" t="str">
        <f>IFERROR(INDEX('alimentação - Tabela 7.1'!$8:$8,
MATCH(TEXT('Tabela 7.1'!$A3700,"mmmm/aaaa"),'alimentação - Tabela 7.1'!$5:$5,0)+2), "")</f>
        <v/>
      </c>
      <c r="F3700" s="62" t="str">
        <f>IFERROR(INDEX('alimentação - Tabela 7.1'!$8:$8,
MATCH(TEXT('Tabela 7.1'!$A3700,"mmmm/aaaa"),'alimentação - Tabela 7.1'!$5:$5,0)+3), "")</f>
        <v/>
      </c>
      <c r="G3700" s="95" t="str">
        <f>IFERROR(INDEX('alimentação - Tabela 7.1'!$8:$8,
MATCH(TEXT('Tabela 7.1'!$A3700,"mmmm/aaaa"),'alimentação - Tabela 7.1'!$5:$5,0)+4), "")</f>
        <v/>
      </c>
    </row>
    <row r="3701" spans="1:7" ht="18" customHeight="1" x14ac:dyDescent="0.25">
      <c r="A3701" s="59" t="str">
        <f>IF(
   SUMPRODUCT(--('alimentação - Tabela 7.1'!$5:$5=TEXT(DATE(2020,INT((ROW(A3699)-1)/33)+1,1),"mmmm/aaaa"))) &gt; 0,
   TEXT(DATE(2020,INT((ROW(A3699)-1)/33)+1,1),"mmm/aa"),
   ""
)</f>
        <v/>
      </c>
      <c r="B3701" s="61" t="str">
        <f>IF(A3701&lt;&gt;"", 'alimentação - Tabela 7.1'!$B$9, "" )</f>
        <v/>
      </c>
      <c r="C3701" s="62" t="str">
        <f>IFERROR(INDEX('alimentação - Tabela 7.1'!$9:$9,
MATCH(TEXT('Tabela 7.1'!A3701,"mmmm/aaaa"),'alimentação - Tabela 7.1'!$5:$5,0)), "")</f>
        <v/>
      </c>
      <c r="D3701" s="62" t="str">
        <f>IFERROR(INDEX('alimentação - Tabela 7.1'!$9:$9,
MATCH(TEXT('Tabela 7.1'!$A3701,"mmmm/aaaa"),'alimentação - Tabela 7.1'!$5:$5,0)+1), "")</f>
        <v/>
      </c>
      <c r="E3701" s="62" t="str">
        <f>IFERROR(INDEX('alimentação - Tabela 7.1'!$9:$9,
MATCH(TEXT('Tabela 7.1'!$A3701,"mmmm/aaaa"),'alimentação - Tabela 7.1'!$5:$5,0)+2), "")</f>
        <v/>
      </c>
      <c r="F3701" s="62" t="str">
        <f>IFERROR(INDEX('alimentação - Tabela 7.1'!$9:$9,
MATCH(TEXT('Tabela 7.1'!$A3701,"mmmm/aaaa"),'alimentação - Tabela 7.1'!$5:$5,0)+3), "")</f>
        <v/>
      </c>
      <c r="G3701" s="95" t="str">
        <f>IFERROR(INDEX('alimentação - Tabela 7.1'!$9:$9,
MATCH(TEXT('Tabela 7.1'!$A3701,"mmmm/aaaa"),'alimentação - Tabela 7.1'!$5:$5,0)+4), "")</f>
        <v/>
      </c>
    </row>
    <row r="3702" spans="1:7" ht="18" customHeight="1" x14ac:dyDescent="0.25">
      <c r="A3702" s="59" t="str">
        <f>IF(
   SUMPRODUCT(--('alimentação - Tabela 7.1'!$5:$5=TEXT(DATE(2020,INT((ROW(A3700)-1)/33)+1,1),"mmmm/aaaa"))) &gt; 0,
   TEXT(DATE(2020,INT((ROW(A3700)-1)/33)+1,1),"mmm/aa"),
   ""
)</f>
        <v/>
      </c>
      <c r="B3702" s="61" t="str">
        <f>IF(A3702&lt;&gt;"", 'alimentação - Tabela 7.1'!$B$10, "" )</f>
        <v/>
      </c>
      <c r="C3702" s="62" t="str">
        <f>IFERROR(INDEX('alimentação - Tabela 7.1'!$10:$10,
MATCH(TEXT('Tabela 7.1'!A3702,"mmmm/aaaa"),'alimentação - Tabela 7.1'!$5:$5,0)), "")</f>
        <v/>
      </c>
      <c r="D3702" s="62" t="str">
        <f>IFERROR(INDEX('alimentação - Tabela 7.1'!$10:$10,
MATCH(TEXT('Tabela 7.1'!$A3702,"mmmm/aaaa"),'alimentação - Tabela 7.1'!$5:$5,0)+1), "")</f>
        <v/>
      </c>
      <c r="E3702" s="62" t="str">
        <f>IFERROR(INDEX('alimentação - Tabela 7.1'!$10:$10,
MATCH(TEXT('Tabela 7.1'!$A3702,"mmmm/aaaa"),'alimentação - Tabela 7.1'!$5:$5,0)+2), "")</f>
        <v/>
      </c>
      <c r="F3702" s="62" t="str">
        <f>IFERROR(INDEX('alimentação - Tabela 7.1'!$10:$10,
MATCH(TEXT('Tabela 7.1'!$A3702,"mmmm/aaaa"),'alimentação - Tabela 7.1'!$5:$5,0)+3), "")</f>
        <v/>
      </c>
      <c r="G3702" s="95" t="str">
        <f>IFERROR(INDEX('alimentação - Tabela 7.1'!$10:$10,
MATCH(TEXT('Tabela 7.1'!$A3702,"mmmm/aaaa"),'alimentação - Tabela 7.1'!$5:$5,0)+4), "")</f>
        <v/>
      </c>
    </row>
    <row r="3703" spans="1:7" ht="18" customHeight="1" x14ac:dyDescent="0.25">
      <c r="A3703" s="59" t="str">
        <f>IF(
   SUMPRODUCT(--('alimentação - Tabela 7.1'!$5:$5=TEXT(DATE(2020,INT((ROW(A3701)-1)/33)+1,1),"mmmm/aaaa"))) &gt; 0,
   TEXT(DATE(2020,INT((ROW(A3701)-1)/33)+1,1),"mmm/aa"),
   ""
)</f>
        <v/>
      </c>
      <c r="B3703" s="61" t="str">
        <f>IF(A3703&lt;&gt;"", 'alimentação - Tabela 7.1'!$B$11, "" )</f>
        <v/>
      </c>
      <c r="C3703" s="62" t="str">
        <f>IFERROR(INDEX('alimentação - Tabela 7.1'!$11:$11,
MATCH(TEXT('Tabela 7.1'!A3703,"mmmm/aaaa"),'alimentação - Tabela 7.1'!$5:$5,0)), "")</f>
        <v/>
      </c>
      <c r="D3703" s="62" t="str">
        <f>IFERROR(INDEX('alimentação - Tabela 7.1'!$11:$11,
MATCH(TEXT('Tabela 7.1'!$A3703,"mmmm/aaaa"),'alimentação - Tabela 7.1'!$5:$5,0)+1), "")</f>
        <v/>
      </c>
      <c r="E3703" s="62" t="str">
        <f>IFERROR(INDEX('alimentação - Tabela 7.1'!$11:$11,
MATCH(TEXT('Tabela 7.1'!$A3703,"mmmm/aaaa"),'alimentação - Tabela 7.1'!$5:$5,0)+2), "")</f>
        <v/>
      </c>
      <c r="F3703" s="62" t="str">
        <f>IFERROR(INDEX('alimentação - Tabela 7.1'!$11:$11,
MATCH(TEXT('Tabela 7.1'!$A3703,"mmmm/aaaa"),'alimentação - Tabela 7.1'!$5:$5,0)+3), "")</f>
        <v/>
      </c>
      <c r="G3703" s="95" t="str">
        <f>IFERROR(INDEX('alimentação - Tabela 7.1'!$11:$11,
MATCH(TEXT('Tabela 7.1'!$A3703,"mmmm/aaaa"),'alimentação - Tabela 7.1'!$5:$5,0)+4), "")</f>
        <v/>
      </c>
    </row>
    <row r="3704" spans="1:7" ht="18" customHeight="1" x14ac:dyDescent="0.25">
      <c r="A3704" s="59" t="str">
        <f>IF(
   SUMPRODUCT(--('alimentação - Tabela 7.1'!$5:$5=TEXT(DATE(2020,INT((ROW(A3702)-1)/33)+1,1),"mmmm/aaaa"))) &gt; 0,
   TEXT(DATE(2020,INT((ROW(A3702)-1)/33)+1,1),"mmm/aa"),
   ""
)</f>
        <v/>
      </c>
      <c r="B3704" s="61" t="str">
        <f>IF(A3704&lt;&gt;"", 'alimentação - Tabela 7.1'!$B$12, "" )</f>
        <v/>
      </c>
      <c r="C3704" s="62" t="str">
        <f>IFERROR(INDEX('alimentação - Tabela 7.1'!$12:$12,
MATCH(TEXT('Tabela 7.1'!A3704,"mmmm/aaaa"),'alimentação - Tabela 7.1'!$5:$5,0)), "")</f>
        <v/>
      </c>
      <c r="D3704" s="62" t="str">
        <f>IFERROR(INDEX('alimentação - Tabela 7.1'!$12:$12,
MATCH(TEXT('Tabela 7.1'!$A3704,"mmmm/aaaa"),'alimentação - Tabela 7.1'!$5:$5,0)+1), "")</f>
        <v/>
      </c>
      <c r="E3704" s="62" t="str">
        <f>IFERROR(INDEX('alimentação - Tabela 7.1'!$12:$12,
MATCH(TEXT('Tabela 7.1'!$A3704,"mmmm/aaaa"),'alimentação - Tabela 7.1'!$5:$5,0)+2), "")</f>
        <v/>
      </c>
      <c r="F3704" s="62" t="str">
        <f>IFERROR(INDEX('alimentação - Tabela 7.1'!$12:$12,
MATCH(TEXT('Tabela 7.1'!$A3704,"mmmm/aaaa"),'alimentação - Tabela 7.1'!$5:$5,0)+3), "")</f>
        <v/>
      </c>
      <c r="G3704" s="95" t="str">
        <f>IFERROR(INDEX('alimentação - Tabela 7.1'!$12:$12,
MATCH(TEXT('Tabela 7.1'!$A3704,"mmmm/aaaa"),'alimentação - Tabela 7.1'!$5:$5,0)+4), "")</f>
        <v/>
      </c>
    </row>
    <row r="3705" spans="1:7" ht="18" customHeight="1" x14ac:dyDescent="0.25">
      <c r="A3705" s="59" t="str">
        <f>IF(
   SUMPRODUCT(--('alimentação - Tabela 7.1'!$5:$5=TEXT(DATE(2020,INT((ROW(A3703)-1)/33)+1,1),"mmmm/aaaa"))) &gt; 0,
   TEXT(DATE(2020,INT((ROW(A3703)-1)/33)+1,1),"mmm/aa"),
   ""
)</f>
        <v/>
      </c>
      <c r="B3705" s="61" t="str">
        <f>IF(A3705&lt;&gt;"", 'alimentação - Tabela 7.1'!$B$13, "" )</f>
        <v/>
      </c>
      <c r="C3705" s="62" t="str">
        <f>IFERROR(INDEX('alimentação - Tabela 7.1'!$13:$13,
MATCH(TEXT('Tabela 7.1'!A3705,"mmmm/aaaa"),'alimentação - Tabela 7.1'!$5:$5,0)), "")</f>
        <v/>
      </c>
      <c r="D3705" s="62" t="str">
        <f>IFERROR(INDEX('alimentação - Tabela 7.1'!$13:$13,
MATCH(TEXT('Tabela 7.1'!$A3705,"mmmm/aaaa"),'alimentação - Tabela 7.1'!$5:$5,0)+1), "")</f>
        <v/>
      </c>
      <c r="E3705" s="62" t="str">
        <f>IFERROR(INDEX('alimentação - Tabela 7.1'!$13:$13,
MATCH(TEXT('Tabela 7.1'!$A3705,"mmmm/aaaa"),'alimentação - Tabela 7.1'!$5:$5,0)+2), "")</f>
        <v/>
      </c>
      <c r="F3705" s="62" t="str">
        <f>IFERROR(INDEX('alimentação - Tabela 7.1'!$13:$13,
MATCH(TEXT('Tabela 7.1'!$A3705,"mmmm/aaaa"),'alimentação - Tabela 7.1'!$5:$5,0)+3), "")</f>
        <v/>
      </c>
      <c r="G3705" s="95" t="str">
        <f>IFERROR(INDEX('alimentação - Tabela 7.1'!$13:$13,
MATCH(TEXT('Tabela 7.1'!$A3705,"mmmm/aaaa"),'alimentação - Tabela 7.1'!$5:$5,0)+4), "")</f>
        <v/>
      </c>
    </row>
    <row r="3706" spans="1:7" ht="18" customHeight="1" x14ac:dyDescent="0.25">
      <c r="A3706" s="59" t="str">
        <f>IF(
   SUMPRODUCT(--('alimentação - Tabela 7.1'!$5:$5=TEXT(DATE(2020,INT((ROW(A3704)-1)/33)+1,1),"mmmm/aaaa"))) &gt; 0,
   TEXT(DATE(2020,INT((ROW(A3704)-1)/33)+1,1),"mmm/aa"),
   ""
)</f>
        <v/>
      </c>
      <c r="B3706" s="61" t="str">
        <f>IF(A3706&lt;&gt;"", 'alimentação - Tabela 7.1'!$B$14, "" )</f>
        <v/>
      </c>
      <c r="C3706" s="62" t="str">
        <f>IFERROR(INDEX('alimentação - Tabela 7.1'!$14:$14,
MATCH(TEXT('Tabela 7.1'!A3706,"mmmm/aaaa"),'alimentação - Tabela 7.1'!$5:$5,0)), "")</f>
        <v/>
      </c>
      <c r="D3706" s="62" t="str">
        <f>IFERROR(INDEX('alimentação - Tabela 7.1'!$14:$14,
MATCH(TEXT('Tabela 7.1'!$A3706,"mmmm/aaaa"),'alimentação - Tabela 7.1'!$5:$5,0)+1), "")</f>
        <v/>
      </c>
      <c r="E3706" s="62" t="str">
        <f>IFERROR(INDEX('alimentação - Tabela 7.1'!$14:$14,
MATCH(TEXT('Tabela 7.1'!$A3706,"mmmm/aaaa"),'alimentação - Tabela 7.1'!$5:$5,0)+2), "")</f>
        <v/>
      </c>
      <c r="F3706" s="62" t="str">
        <f>IFERROR(INDEX('alimentação - Tabela 7.1'!$14:$14,
MATCH(TEXT('Tabela 7.1'!$A3706,"mmmm/aaaa"),'alimentação - Tabela 7.1'!$5:$5,0)+3), "")</f>
        <v/>
      </c>
      <c r="G3706" s="95" t="str">
        <f>IFERROR(INDEX('alimentação - Tabela 7.1'!$14:$14,
MATCH(TEXT('Tabela 7.1'!$A3706,"mmmm/aaaa"),'alimentação - Tabela 7.1'!$5:$5,0)+4), "")</f>
        <v/>
      </c>
    </row>
    <row r="3707" spans="1:7" ht="18" customHeight="1" x14ac:dyDescent="0.25">
      <c r="A3707" s="59" t="str">
        <f>IF(
   SUMPRODUCT(--('alimentação - Tabela 7.1'!$5:$5=TEXT(DATE(2020,INT((ROW(A3705)-1)/33)+1,1),"mmmm/aaaa"))) &gt; 0,
   TEXT(DATE(2020,INT((ROW(A3705)-1)/33)+1,1),"mmm/aa"),
   ""
)</f>
        <v/>
      </c>
      <c r="B3707" s="61" t="str">
        <f>IF(A3707&lt;&gt;"", 'alimentação - Tabela 7.1'!$B$15, "" )</f>
        <v/>
      </c>
      <c r="C3707" s="62" t="str">
        <f>IFERROR(INDEX('alimentação - Tabela 7.1'!$15:$15,
MATCH(TEXT('Tabela 7.1'!A3707,"mmmm/aaaa"),'alimentação - Tabela 7.1'!$5:$5,0)), "")</f>
        <v/>
      </c>
      <c r="D3707" s="62" t="str">
        <f>IFERROR(INDEX('alimentação - Tabela 7.1'!$15:$15,
MATCH(TEXT('Tabela 7.1'!$A3707,"mmmm/aaaa"),'alimentação - Tabela 7.1'!$5:$5,0)+1), "")</f>
        <v/>
      </c>
      <c r="E3707" s="62" t="str">
        <f>IFERROR(INDEX('alimentação - Tabela 7.1'!$15:$15,
MATCH(TEXT('Tabela 7.1'!$A3707,"mmmm/aaaa"),'alimentação - Tabela 7.1'!$5:$5,0)+2), "")</f>
        <v/>
      </c>
      <c r="F3707" s="62" t="str">
        <f>IFERROR(INDEX('alimentação - Tabela 7.1'!$15:$15,
MATCH(TEXT('Tabela 7.1'!$A3707,"mmmm/aaaa"),'alimentação - Tabela 7.1'!$5:$5,0)+3), "")</f>
        <v/>
      </c>
      <c r="G3707" s="95" t="str">
        <f>IFERROR(INDEX('alimentação - Tabela 7.1'!$15:$15,
MATCH(TEXT('Tabela 7.1'!$A3707,"mmmm/aaaa"),'alimentação - Tabela 7.1'!$5:$5,0)+4), "")</f>
        <v/>
      </c>
    </row>
    <row r="3708" spans="1:7" ht="18" customHeight="1" x14ac:dyDescent="0.25">
      <c r="A3708" s="59" t="str">
        <f>IF(
   SUMPRODUCT(--('alimentação - Tabela 7.1'!$5:$5=TEXT(DATE(2020,INT((ROW(A3706)-1)/33)+1,1),"mmmm/aaaa"))) &gt; 0,
   TEXT(DATE(2020,INT((ROW(A3706)-1)/33)+1,1),"mmm/aa"),
   ""
)</f>
        <v/>
      </c>
      <c r="B3708" s="61" t="str">
        <f>IF(A3708&lt;&gt;"", 'alimentação - Tabela 7.1'!$B$16, "" )</f>
        <v/>
      </c>
      <c r="C3708" s="62" t="str">
        <f>IFERROR(INDEX('alimentação - Tabela 7.1'!$16:$16,
MATCH(TEXT('Tabela 7.1'!A3708,"mmmm/aaaa"),'alimentação - Tabela 7.1'!$5:$5,0)), "")</f>
        <v/>
      </c>
      <c r="D3708" s="62" t="str">
        <f>IFERROR(INDEX('alimentação - Tabela 7.1'!$16:$16,
MATCH(TEXT('Tabela 7.1'!$A3708,"mmmm/aaaa"),'alimentação - Tabela 7.1'!$5:$5,0)+1), "")</f>
        <v/>
      </c>
      <c r="E3708" s="62" t="str">
        <f>IFERROR(INDEX('alimentação - Tabela 7.1'!$16:$16,
MATCH(TEXT('Tabela 7.1'!$A3708,"mmmm/aaaa"),'alimentação - Tabela 7.1'!$5:$5,0)+2), "")</f>
        <v/>
      </c>
      <c r="F3708" s="62" t="str">
        <f>IFERROR(INDEX('alimentação - Tabela 7.1'!$16:$16,
MATCH(TEXT('Tabela 7.1'!$A3708,"mmmm/aaaa"),'alimentação - Tabela 7.1'!$5:$5,0)+3), "")</f>
        <v/>
      </c>
      <c r="G3708" s="95" t="str">
        <f>IFERROR(INDEX('alimentação - Tabela 7.1'!$16:$16,
MATCH(TEXT('Tabela 7.1'!$A3708,"mmmm/aaaa"),'alimentação - Tabela 7.1'!$5:$5,0)+4), "")</f>
        <v/>
      </c>
    </row>
    <row r="3709" spans="1:7" ht="18" customHeight="1" x14ac:dyDescent="0.25">
      <c r="A3709" s="59" t="str">
        <f>IF(
   SUMPRODUCT(--('alimentação - Tabela 7.1'!$5:$5=TEXT(DATE(2020,INT((ROW(A3707)-1)/33)+1,1),"mmmm/aaaa"))) &gt; 0,
   TEXT(DATE(2020,INT((ROW(A3707)-1)/33)+1,1),"mmm/aa"),
   ""
)</f>
        <v/>
      </c>
      <c r="B3709" s="61" t="str">
        <f>IF(A3709&lt;&gt;"", 'alimentação - Tabela 7.1'!$B$17, "" )</f>
        <v/>
      </c>
      <c r="C3709" s="62" t="str">
        <f>IFERROR(INDEX('alimentação - Tabela 7.1'!$17:$17,
MATCH(TEXT('Tabela 7.1'!A3709,"mmmm/aaaa"),'alimentação - Tabela 7.1'!$5:$5,0)), "")</f>
        <v/>
      </c>
      <c r="D3709" s="62" t="str">
        <f>IFERROR(INDEX('alimentação - Tabela 7.1'!$17:$17,
MATCH(TEXT('Tabela 7.1'!$A3709,"mmmm/aaaa"),'alimentação - Tabela 7.1'!$5:$5,0)+1), "")</f>
        <v/>
      </c>
      <c r="E3709" s="62" t="str">
        <f>IFERROR(INDEX('alimentação - Tabela 7.1'!$17:$17,
MATCH(TEXT('Tabela 7.1'!$A3709,"mmmm/aaaa"),'alimentação - Tabela 7.1'!$5:$5,0)+2), "")</f>
        <v/>
      </c>
      <c r="F3709" s="62" t="str">
        <f>IFERROR(INDEX('alimentação - Tabela 7.1'!$17:$17,
MATCH(TEXT('Tabela 7.1'!$A3709,"mmmm/aaaa"),'alimentação - Tabela 7.1'!$5:$5,0)+3), "")</f>
        <v/>
      </c>
      <c r="G3709" s="95" t="str">
        <f>IFERROR(INDEX('alimentação - Tabela 7.1'!$17:$17,
MATCH(TEXT('Tabela 7.1'!$A3709,"mmmm/aaaa"),'alimentação - Tabela 7.1'!$5:$5,0)+4), "")</f>
        <v/>
      </c>
    </row>
    <row r="3710" spans="1:7" ht="18" customHeight="1" x14ac:dyDescent="0.25">
      <c r="A3710" s="59" t="str">
        <f>IF(
   SUMPRODUCT(--('alimentação - Tabela 7.1'!$5:$5=TEXT(DATE(2020,INT((ROW(A3708)-1)/33)+1,1),"mmmm/aaaa"))) &gt; 0,
   TEXT(DATE(2020,INT((ROW(A3708)-1)/33)+1,1),"mmm/aa"),
   ""
)</f>
        <v/>
      </c>
      <c r="B3710" s="61" t="str">
        <f>IF(A3710&lt;&gt;"", 'alimentação - Tabela 7.1'!$B$18, "" )</f>
        <v/>
      </c>
      <c r="C3710" s="62" t="str">
        <f>IFERROR(INDEX('alimentação - Tabela 7.1'!$18:$18,
MATCH(TEXT('Tabela 7.1'!A3710,"mmmm/aaaa"),'alimentação - Tabela 7.1'!$5:$5,0)), "")</f>
        <v/>
      </c>
      <c r="D3710" s="62" t="str">
        <f>IFERROR(INDEX('alimentação - Tabela 7.1'!$18:$18,
MATCH(TEXT('Tabela 7.1'!$A3710,"mmmm/aaaa"),'alimentação - Tabela 7.1'!$5:$5,0)+1), "")</f>
        <v/>
      </c>
      <c r="E3710" s="62" t="str">
        <f>IFERROR(INDEX('alimentação - Tabela 7.1'!$18:$18,
MATCH(TEXT('Tabela 7.1'!$A3710,"mmmm/aaaa"),'alimentação - Tabela 7.1'!$5:$5,0)+2), "")</f>
        <v/>
      </c>
      <c r="F3710" s="62" t="str">
        <f>IFERROR(INDEX('alimentação - Tabela 7.1'!$18:$18,
MATCH(TEXT('Tabela 7.1'!$A3710,"mmmm/aaaa"),'alimentação - Tabela 7.1'!$5:$5,0)+3), "")</f>
        <v/>
      </c>
      <c r="G3710" s="95" t="str">
        <f>IFERROR(INDEX('alimentação - Tabela 7.1'!$18:$18,
MATCH(TEXT('Tabela 7.1'!$A3710,"mmmm/aaaa"),'alimentação - Tabela 7.1'!$5:$5,0)+4), "")</f>
        <v/>
      </c>
    </row>
    <row r="3711" spans="1:7" ht="18" customHeight="1" x14ac:dyDescent="0.25">
      <c r="A3711" s="59" t="str">
        <f>IF(
   SUMPRODUCT(--('alimentação - Tabela 7.1'!$5:$5=TEXT(DATE(2020,INT((ROW(A3709)-1)/33)+1,1),"mmmm/aaaa"))) &gt; 0,
   TEXT(DATE(2020,INT((ROW(A3709)-1)/33)+1,1),"mmm/aa"),
   ""
)</f>
        <v/>
      </c>
      <c r="B3711" s="61" t="str">
        <f>IF(A3711&lt;&gt;"", 'alimentação - Tabela 7.1'!$B$19, "" )</f>
        <v/>
      </c>
      <c r="C3711" s="62" t="str">
        <f>IFERROR(INDEX('alimentação - Tabela 7.1'!$19:$19,
MATCH(TEXT('Tabela 7.1'!A3711,"mmmm/aaaa"),'alimentação - Tabela 7.1'!$5:$5,0)), "")</f>
        <v/>
      </c>
      <c r="D3711" s="62" t="str">
        <f>IFERROR(INDEX('alimentação - Tabela 7.1'!$19:$19,
MATCH(TEXT('Tabela 7.1'!$A3711,"mmmm/aaaa"),'alimentação - Tabela 7.1'!$5:$5,0)+1), "")</f>
        <v/>
      </c>
      <c r="E3711" s="62" t="str">
        <f>IFERROR(INDEX('alimentação - Tabela 7.1'!$19:$19,
MATCH(TEXT('Tabela 7.1'!$A3711,"mmmm/aaaa"),'alimentação - Tabela 7.1'!$5:$5,0)+2), "")</f>
        <v/>
      </c>
      <c r="F3711" s="62" t="str">
        <f>IFERROR(INDEX('alimentação - Tabela 7.1'!$19:$19,
MATCH(TEXT('Tabela 7.1'!$A3711,"mmmm/aaaa"),'alimentação - Tabela 7.1'!$5:$5,0)+3), "")</f>
        <v/>
      </c>
      <c r="G3711" s="95" t="str">
        <f>IFERROR(INDEX('alimentação - Tabela 7.1'!$19:$19,
MATCH(TEXT('Tabela 7.1'!$A3711,"mmmm/aaaa"),'alimentação - Tabela 7.1'!$5:$5,0)+4), "")</f>
        <v/>
      </c>
    </row>
    <row r="3712" spans="1:7" ht="18" customHeight="1" x14ac:dyDescent="0.25">
      <c r="A3712" s="59" t="str">
        <f>IF(
   SUMPRODUCT(--('alimentação - Tabela 7.1'!$5:$5=TEXT(DATE(2020,INT((ROW(A3710)-1)/33)+1,1),"mmmm/aaaa"))) &gt; 0,
   TEXT(DATE(2020,INT((ROW(A3710)-1)/33)+1,1),"mmm/aa"),
   ""
)</f>
        <v/>
      </c>
      <c r="B3712" s="61" t="str">
        <f>IF(A3712&lt;&gt;"", 'alimentação - Tabela 7.1'!$B$20, "" )</f>
        <v/>
      </c>
      <c r="C3712" s="62" t="str">
        <f>IFERROR(INDEX('alimentação - Tabela 7.1'!$20:$20,
MATCH(TEXT('Tabela 7.1'!A3712,"mmmm/aaaa"),'alimentação - Tabela 7.1'!$5:$5,0)), "")</f>
        <v/>
      </c>
      <c r="D3712" s="62" t="str">
        <f>IFERROR(INDEX('alimentação - Tabela 7.1'!$20:$20,
MATCH(TEXT('Tabela 7.1'!$A3712,"mmmm/aaaa"),'alimentação - Tabela 7.1'!$5:$5,0)+1), "")</f>
        <v/>
      </c>
      <c r="E3712" s="62" t="str">
        <f>IFERROR(INDEX('alimentação - Tabela 7.1'!$20:$20,
MATCH(TEXT('Tabela 7.1'!$A3712,"mmmm/aaaa"),'alimentação - Tabela 7.1'!$5:$5,0)+2), "")</f>
        <v/>
      </c>
      <c r="F3712" s="62" t="str">
        <f>IFERROR(INDEX('alimentação - Tabela 7.1'!$20:$20,
MATCH(TEXT('Tabela 7.1'!$A3712,"mmmm/aaaa"),'alimentação - Tabela 7.1'!$5:$5,0)+3), "")</f>
        <v/>
      </c>
      <c r="G3712" s="95" t="str">
        <f>IFERROR(INDEX('alimentação - Tabela 7.1'!$20:$20,
MATCH(TEXT('Tabela 7.1'!$A3712,"mmmm/aaaa"),'alimentação - Tabela 7.1'!$5:$5,0)+4), "")</f>
        <v/>
      </c>
    </row>
    <row r="3713" spans="1:7" ht="18" customHeight="1" x14ac:dyDescent="0.25">
      <c r="A3713" s="59" t="str">
        <f>IF(
   SUMPRODUCT(--('alimentação - Tabela 7.1'!$5:$5=TEXT(DATE(2020,INT((ROW(A3711)-1)/33)+1,1),"mmmm/aaaa"))) &gt; 0,
   TEXT(DATE(2020,INT((ROW(A3711)-1)/33)+1,1),"mmm/aa"),
   ""
)</f>
        <v/>
      </c>
      <c r="B3713" s="61" t="str">
        <f>IF(A3713&lt;&gt;"", 'alimentação - Tabela 7.1'!$B$21, "" )</f>
        <v/>
      </c>
      <c r="C3713" s="62" t="str">
        <f>IFERROR(INDEX('alimentação - Tabela 7.1'!$21:$21,
MATCH(TEXT('Tabela 7.1'!A3713,"mmmm/aaaa"),'alimentação - Tabela 7.1'!$5:$5,0)), "")</f>
        <v/>
      </c>
      <c r="D3713" s="62" t="str">
        <f>IFERROR(INDEX('alimentação - Tabela 7.1'!$21:$21,
MATCH(TEXT('Tabela 7.1'!$A3713,"mmmm/aaaa"),'alimentação - Tabela 7.1'!$5:$5,0)+1), "")</f>
        <v/>
      </c>
      <c r="E3713" s="62" t="str">
        <f>IFERROR(INDEX('alimentação - Tabela 7.1'!$21:$21,
MATCH(TEXT('Tabela 7.1'!$A3713,"mmmm/aaaa"),'alimentação - Tabela 7.1'!$5:$5,0)+2), "")</f>
        <v/>
      </c>
      <c r="F3713" s="62" t="str">
        <f>IFERROR(INDEX('alimentação - Tabela 7.1'!$21:$21,
MATCH(TEXT('Tabela 7.1'!$A3713,"mmmm/aaaa"),'alimentação - Tabela 7.1'!$5:$5,0)+3), "")</f>
        <v/>
      </c>
      <c r="G3713" s="95" t="str">
        <f>IFERROR(INDEX('alimentação - Tabela 7.1'!$21:$21,
MATCH(TEXT('Tabela 7.1'!$A3713,"mmmm/aaaa"),'alimentação - Tabela 7.1'!$5:$5,0)+4), "")</f>
        <v/>
      </c>
    </row>
    <row r="3714" spans="1:7" ht="18" customHeight="1" x14ac:dyDescent="0.25">
      <c r="A3714" s="59" t="str">
        <f>IF(
   SUMPRODUCT(--('alimentação - Tabela 7.1'!$5:$5=TEXT(DATE(2020,INT((ROW(A3712)-1)/33)+1,1),"mmmm/aaaa"))) &gt; 0,
   TEXT(DATE(2020,INT((ROW(A3712)-1)/33)+1,1),"mmm/aa"),
   ""
)</f>
        <v/>
      </c>
      <c r="B3714" s="61" t="str">
        <f>IF(A3714&lt;&gt;"", 'alimentação - Tabela 7.1'!$B$22, "" )</f>
        <v/>
      </c>
      <c r="C3714" s="62" t="str">
        <f>IFERROR(INDEX('alimentação - Tabela 7.1'!$22:$22,
MATCH(TEXT('Tabela 7.1'!A3714,"mmmm/aaaa"),'alimentação - Tabela 7.1'!$5:$5,0)), "")</f>
        <v/>
      </c>
      <c r="D3714" s="62" t="str">
        <f>IFERROR(INDEX('alimentação - Tabela 7.1'!$22:$22,
MATCH(TEXT('Tabela 7.1'!$A3714,"mmmm/aaaa"),'alimentação - Tabela 7.1'!$5:$5,0)+1), "")</f>
        <v/>
      </c>
      <c r="E3714" s="62" t="str">
        <f>IFERROR(INDEX('alimentação - Tabela 7.1'!$22:$22,
MATCH(TEXT('Tabela 7.1'!$A3714,"mmmm/aaaa"),'alimentação - Tabela 7.1'!$5:$5,0)+2), "")</f>
        <v/>
      </c>
      <c r="F3714" s="62" t="str">
        <f>IFERROR(INDEX('alimentação - Tabela 7.1'!$22:$22,
MATCH(TEXT('Tabela 7.1'!$A3714,"mmmm/aaaa"),'alimentação - Tabela 7.1'!$5:$5,0)+3), "")</f>
        <v/>
      </c>
      <c r="G3714" s="95" t="str">
        <f>IFERROR(INDEX('alimentação - Tabela 7.1'!$22:$22,
MATCH(TEXT('Tabela 7.1'!$A3714,"mmmm/aaaa"),'alimentação - Tabela 7.1'!$5:$5,0)+4), "")</f>
        <v/>
      </c>
    </row>
    <row r="3715" spans="1:7" ht="18" customHeight="1" x14ac:dyDescent="0.25">
      <c r="A3715" s="59" t="str">
        <f>IF(
   SUMPRODUCT(--('alimentação - Tabela 7.1'!$5:$5=TEXT(DATE(2020,INT((ROW(A3713)-1)/33)+1,1),"mmmm/aaaa"))) &gt; 0,
   TEXT(DATE(2020,INT((ROW(A3713)-1)/33)+1,1),"mmm/aa"),
   ""
)</f>
        <v/>
      </c>
      <c r="B3715" s="61" t="str">
        <f>IF(A3715&lt;&gt;"", 'alimentação - Tabela 7.1'!$B$23, "" )</f>
        <v/>
      </c>
      <c r="C3715" s="62" t="str">
        <f>IFERROR(INDEX('alimentação - Tabela 7.1'!$23:$23,
MATCH(TEXT('Tabela 7.1'!A3715,"mmmm/aaaa"),'alimentação - Tabela 7.1'!$5:$5,0)), "")</f>
        <v/>
      </c>
      <c r="D3715" s="62" t="str">
        <f>IFERROR(INDEX('alimentação - Tabela 7.1'!$23:$23,
MATCH(TEXT('Tabela 7.1'!$A3715,"mmmm/aaaa"),'alimentação - Tabela 7.1'!$5:$5,0)+1), "")</f>
        <v/>
      </c>
      <c r="E3715" s="62" t="str">
        <f>IFERROR(INDEX('alimentação - Tabela 7.1'!$23:$23,
MATCH(TEXT('Tabela 7.1'!$A3715,"mmmm/aaaa"),'alimentação - Tabela 7.1'!$5:$5,0)+2), "")</f>
        <v/>
      </c>
      <c r="F3715" s="62" t="str">
        <f>IFERROR(INDEX('alimentação - Tabela 7.1'!$23:$23,
MATCH(TEXT('Tabela 7.1'!$A3715,"mmmm/aaaa"),'alimentação - Tabela 7.1'!$5:$5,0)+3), "")</f>
        <v/>
      </c>
      <c r="G3715" s="95" t="str">
        <f>IFERROR(INDEX('alimentação - Tabela 7.1'!$23:$23,
MATCH(TEXT('Tabela 7.1'!$A3715,"mmmm/aaaa"),'alimentação - Tabela 7.1'!$5:$5,0)+4), "")</f>
        <v/>
      </c>
    </row>
    <row r="3716" spans="1:7" ht="18" customHeight="1" x14ac:dyDescent="0.25">
      <c r="A3716" s="59" t="str">
        <f>IF(
   SUMPRODUCT(--('alimentação - Tabela 7.1'!$5:$5=TEXT(DATE(2020,INT((ROW(A3714)-1)/33)+1,1),"mmmm/aaaa"))) &gt; 0,
   TEXT(DATE(2020,INT((ROW(A3714)-1)/33)+1,1),"mmm/aa"),
   ""
)</f>
        <v/>
      </c>
      <c r="B3716" s="61" t="str">
        <f>IF(A3716&lt;&gt;"", 'alimentação - Tabela 7.1'!$B$24, "" )</f>
        <v/>
      </c>
      <c r="C3716" s="62" t="str">
        <f>IFERROR(INDEX('alimentação - Tabela 7.1'!$24:$24,
MATCH(TEXT('Tabela 7.1'!A3716,"mmmm/aaaa"),'alimentação - Tabela 7.1'!$5:$5,0)), "")</f>
        <v/>
      </c>
      <c r="D3716" s="62" t="str">
        <f>IFERROR(INDEX('alimentação - Tabela 7.1'!$24:$24,
MATCH(TEXT('Tabela 7.1'!$A3716,"mmmm/aaaa"),'alimentação - Tabela 7.1'!$5:$5,0)+1), "")</f>
        <v/>
      </c>
      <c r="E3716" s="62" t="str">
        <f>IFERROR(INDEX('alimentação - Tabela 7.1'!$24:$24,
MATCH(TEXT('Tabela 7.1'!$A3716,"mmmm/aaaa"),'alimentação - Tabela 7.1'!$5:$5,0)+2), "")</f>
        <v/>
      </c>
      <c r="F3716" s="62" t="str">
        <f>IFERROR(INDEX('alimentação - Tabela 7.1'!$24:$24,
MATCH(TEXT('Tabela 7.1'!$A3716,"mmmm/aaaa"),'alimentação - Tabela 7.1'!$5:$5,0)+3), "")</f>
        <v/>
      </c>
      <c r="G3716" s="95" t="str">
        <f>IFERROR(INDEX('alimentação - Tabela 7.1'!$24:$24,
MATCH(TEXT('Tabela 7.1'!$A3716,"mmmm/aaaa"),'alimentação - Tabela 7.1'!$5:$5,0)+4), "")</f>
        <v/>
      </c>
    </row>
    <row r="3717" spans="1:7" ht="18" customHeight="1" x14ac:dyDescent="0.25">
      <c r="A3717" s="59" t="str">
        <f>IF(
   SUMPRODUCT(--('alimentação - Tabela 7.1'!$5:$5=TEXT(DATE(2020,INT((ROW(A3715)-1)/33)+1,1),"mmmm/aaaa"))) &gt; 0,
   TEXT(DATE(2020,INT((ROW(A3715)-1)/33)+1,1),"mmm/aa"),
   ""
)</f>
        <v/>
      </c>
      <c r="B3717" s="61" t="str">
        <f>IF(A3717&lt;&gt;"", 'alimentação - Tabela 7.1'!$B$25, "" )</f>
        <v/>
      </c>
      <c r="C3717" s="62" t="str">
        <f>IFERROR(INDEX('alimentação - Tabela 7.1'!$25:$25,
MATCH(TEXT('Tabela 7.1'!A3717,"mmmm/aaaa"),'alimentação - Tabela 7.1'!$5:$5,0)), "")</f>
        <v/>
      </c>
      <c r="D3717" s="62" t="str">
        <f>IFERROR(INDEX('alimentação - Tabela 7.1'!$25:$25,
MATCH(TEXT('Tabela 7.1'!$A3717,"mmmm/aaaa"),'alimentação - Tabela 7.1'!$5:$5,0)+1), "")</f>
        <v/>
      </c>
      <c r="E3717" s="62" t="str">
        <f>IFERROR(INDEX('alimentação - Tabela 7.1'!$25:$25,
MATCH(TEXT('Tabela 7.1'!$A3717,"mmmm/aaaa"),'alimentação - Tabela 7.1'!$5:$5,0)+2), "")</f>
        <v/>
      </c>
      <c r="F3717" s="62" t="str">
        <f>IFERROR(INDEX('alimentação - Tabela 7.1'!$25:$25,
MATCH(TEXT('Tabela 7.1'!$A3717,"mmmm/aaaa"),'alimentação - Tabela 7.1'!$5:$5,0)+3), "")</f>
        <v/>
      </c>
      <c r="G3717" s="95" t="str">
        <f>IFERROR(INDEX('alimentação - Tabela 7.1'!$25:$25,
MATCH(TEXT('Tabela 7.1'!$A3717,"mmmm/aaaa"),'alimentação - Tabela 7.1'!$5:$5,0)+4), "")</f>
        <v/>
      </c>
    </row>
    <row r="3718" spans="1:7" ht="18" customHeight="1" x14ac:dyDescent="0.25">
      <c r="A3718" s="59" t="str">
        <f>IF(
   SUMPRODUCT(--('alimentação - Tabela 7.1'!$5:$5=TEXT(DATE(2020,INT((ROW(A3716)-1)/33)+1,1),"mmmm/aaaa"))) &gt; 0,
   TEXT(DATE(2020,INT((ROW(A3716)-1)/33)+1,1),"mmm/aa"),
   ""
)</f>
        <v/>
      </c>
      <c r="B3718" s="61" t="str">
        <f>IF(A3718&lt;&gt;"", 'alimentação - Tabela 7.1'!$B$26, "" )</f>
        <v/>
      </c>
      <c r="C3718" s="62" t="str">
        <f>IFERROR(INDEX('alimentação - Tabela 7.1'!$26:$26,
MATCH(TEXT('Tabela 7.1'!A3718,"mmmm/aaaa"),'alimentação - Tabela 7.1'!$5:$5,0)), "")</f>
        <v/>
      </c>
      <c r="D3718" s="62" t="str">
        <f>IFERROR(INDEX('alimentação - Tabela 7.1'!$26:$26,
MATCH(TEXT('Tabela 7.1'!$A3718,"mmmm/aaaa"),'alimentação - Tabela 7.1'!$5:$5,0)+1), "")</f>
        <v/>
      </c>
      <c r="E3718" s="62" t="str">
        <f>IFERROR(INDEX('alimentação - Tabela 7.1'!$26:$26,
MATCH(TEXT('Tabela 7.1'!$A3718,"mmmm/aaaa"),'alimentação - Tabela 7.1'!$5:$5,0)+2), "")</f>
        <v/>
      </c>
      <c r="F3718" s="62" t="str">
        <f>IFERROR(INDEX('alimentação - Tabela 7.1'!$26:$26,
MATCH(TEXT('Tabela 7.1'!$A3718,"mmmm/aaaa"),'alimentação - Tabela 7.1'!$5:$5,0)+3), "")</f>
        <v/>
      </c>
      <c r="G3718" s="95" t="str">
        <f>IFERROR(INDEX('alimentação - Tabela 7.1'!$26:$26,
MATCH(TEXT('Tabela 7.1'!$A3718,"mmmm/aaaa"),'alimentação - Tabela 7.1'!$5:$5,0)+4), "")</f>
        <v/>
      </c>
    </row>
    <row r="3719" spans="1:7" ht="18" customHeight="1" x14ac:dyDescent="0.25">
      <c r="A3719" s="59" t="str">
        <f>IF(
   SUMPRODUCT(--('alimentação - Tabela 7.1'!$5:$5=TEXT(DATE(2020,INT((ROW(A3717)-1)/33)+1,1),"mmmm/aaaa"))) &gt; 0,
   TEXT(DATE(2020,INT((ROW(A3717)-1)/33)+1,1),"mmm/aa"),
   ""
)</f>
        <v/>
      </c>
      <c r="B3719" s="61" t="str">
        <f>IF(A3719&lt;&gt;"", 'alimentação - Tabela 7.1'!$B$27, "" )</f>
        <v/>
      </c>
      <c r="C3719" s="62" t="str">
        <f>IFERROR(INDEX('alimentação - Tabela 7.1'!$27:$27,
MATCH(TEXT('Tabela 7.1'!A3719,"mmmm/aaaa"),'alimentação - Tabela 7.1'!$5:$5,0)), "")</f>
        <v/>
      </c>
      <c r="D3719" s="62" t="str">
        <f>IFERROR(INDEX('alimentação - Tabela 7.1'!$27:$27,
MATCH(TEXT('Tabela 7.1'!$A3719,"mmmm/aaaa"),'alimentação - Tabela 7.1'!$5:$5,0)+1), "")</f>
        <v/>
      </c>
      <c r="E3719" s="62" t="str">
        <f>IFERROR(INDEX('alimentação - Tabela 7.1'!$27:$27,
MATCH(TEXT('Tabela 7.1'!$A3719,"mmmm/aaaa"),'alimentação - Tabela 7.1'!$5:$5,0)+2), "")</f>
        <v/>
      </c>
      <c r="F3719" s="62" t="str">
        <f>IFERROR(INDEX('alimentação - Tabela 7.1'!$27:$27,
MATCH(TEXT('Tabela 7.1'!$A3719,"mmmm/aaaa"),'alimentação - Tabela 7.1'!$5:$5,0)+3), "")</f>
        <v/>
      </c>
      <c r="G3719" s="95" t="str">
        <f>IFERROR(INDEX('alimentação - Tabela 7.1'!$27:$27,
MATCH(TEXT('Tabela 7.1'!$A3719,"mmmm/aaaa"),'alimentação - Tabela 7.1'!$5:$5,0)+4), "")</f>
        <v/>
      </c>
    </row>
    <row r="3720" spans="1:7" ht="18" customHeight="1" x14ac:dyDescent="0.25">
      <c r="A3720" s="59" t="str">
        <f>IF(
   SUMPRODUCT(--('alimentação - Tabela 7.1'!$5:$5=TEXT(DATE(2020,INT((ROW(A3718)-1)/33)+1,1),"mmmm/aaaa"))) &gt; 0,
   TEXT(DATE(2020,INT((ROW(A3718)-1)/33)+1,1),"mmm/aa"),
   ""
)</f>
        <v/>
      </c>
      <c r="B3720" s="61" t="str">
        <f>IF(A3720&lt;&gt;"", 'alimentação - Tabela 7.1'!$B$28, "" )</f>
        <v/>
      </c>
      <c r="C3720" s="62" t="str">
        <f>IFERROR(INDEX('alimentação - Tabela 7.1'!$28:$28,
MATCH(TEXT('Tabela 7.1'!A3720,"mmmm/aaaa"),'alimentação - Tabela 7.1'!$5:$5,0)), "")</f>
        <v/>
      </c>
      <c r="D3720" s="62" t="str">
        <f>IFERROR(INDEX('alimentação - Tabela 7.1'!$28:$28,
MATCH(TEXT('Tabela 7.1'!$A3720,"mmmm/aaaa"),'alimentação - Tabela 7.1'!$5:$5,0)+1), "")</f>
        <v/>
      </c>
      <c r="E3720" s="62" t="str">
        <f>IFERROR(INDEX('alimentação - Tabela 7.1'!$28:$28,
MATCH(TEXT('Tabela 7.1'!$A3720,"mmmm/aaaa"),'alimentação - Tabela 7.1'!$5:$5,0)+2), "")</f>
        <v/>
      </c>
      <c r="F3720" s="62" t="str">
        <f>IFERROR(INDEX('alimentação - Tabela 7.1'!$28:$28,
MATCH(TEXT('Tabela 7.1'!$A3720,"mmmm/aaaa"),'alimentação - Tabela 7.1'!$5:$5,0)+3), "")</f>
        <v/>
      </c>
      <c r="G3720" s="95" t="str">
        <f>IFERROR(INDEX('alimentação - Tabela 7.1'!$28:$28,
MATCH(TEXT('Tabela 7.1'!$A3720,"mmmm/aaaa"),'alimentação - Tabela 7.1'!$5:$5,0)+4), "")</f>
        <v/>
      </c>
    </row>
    <row r="3721" spans="1:7" ht="18" customHeight="1" x14ac:dyDescent="0.25">
      <c r="A3721" s="59" t="str">
        <f>IF(
   SUMPRODUCT(--('alimentação - Tabela 7.1'!$5:$5=TEXT(DATE(2020,INT((ROW(A3719)-1)/33)+1,1),"mmmm/aaaa"))) &gt; 0,
   TEXT(DATE(2020,INT((ROW(A3719)-1)/33)+1,1),"mmm/aa"),
   ""
)</f>
        <v/>
      </c>
      <c r="B3721" s="61" t="str">
        <f>IF(A3721&lt;&gt;"", 'alimentação - Tabela 7.1'!$B$29, "" )</f>
        <v/>
      </c>
      <c r="C3721" s="62" t="str">
        <f>IFERROR(INDEX('alimentação - Tabela 7.1'!$29:$29,
MATCH(TEXT('Tabela 7.1'!A3721,"mmmm/aaaa"),'alimentação - Tabela 7.1'!$5:$5,0)), "")</f>
        <v/>
      </c>
      <c r="D3721" s="62" t="str">
        <f>IFERROR(INDEX('alimentação - Tabela 7.1'!$29:$29,
MATCH(TEXT('Tabela 7.1'!$A3721,"mmmm/aaaa"),'alimentação - Tabela 7.1'!$5:$5,0)+1), "")</f>
        <v/>
      </c>
      <c r="E3721" s="62" t="str">
        <f>IFERROR(INDEX('alimentação - Tabela 7.1'!$29:$29,
MATCH(TEXT('Tabela 7.1'!$A3721,"mmmm/aaaa"),'alimentação - Tabela 7.1'!$5:$5,0)+2), "")</f>
        <v/>
      </c>
      <c r="F3721" s="62" t="str">
        <f>IFERROR(INDEX('alimentação - Tabela 7.1'!$29:$29,
MATCH(TEXT('Tabela 7.1'!$A3721,"mmmm/aaaa"),'alimentação - Tabela 7.1'!$5:$5,0)+3), "")</f>
        <v/>
      </c>
      <c r="G3721" s="95" t="str">
        <f>IFERROR(INDEX('alimentação - Tabela 7.1'!$29:$29,
MATCH(TEXT('Tabela 7.1'!$A3721,"mmmm/aaaa"),'alimentação - Tabela 7.1'!$5:$5,0)+4), "")</f>
        <v/>
      </c>
    </row>
    <row r="3722" spans="1:7" ht="18" customHeight="1" x14ac:dyDescent="0.25">
      <c r="A3722" s="59" t="str">
        <f>IF(
   SUMPRODUCT(--('alimentação - Tabela 7.1'!$5:$5=TEXT(DATE(2020,INT((ROW(A3720)-1)/33)+1,1),"mmmm/aaaa"))) &gt; 0,
   TEXT(DATE(2020,INT((ROW(A3720)-1)/33)+1,1),"mmm/aa"),
   ""
)</f>
        <v/>
      </c>
      <c r="B3722" s="61" t="str">
        <f>IF(A3722&lt;&gt;"", 'alimentação - Tabela 7.1'!$B$30, "" )</f>
        <v/>
      </c>
      <c r="C3722" s="62" t="str">
        <f>IFERROR(INDEX('alimentação - Tabela 7.1'!$30:$30,
MATCH(TEXT('Tabela 7.1'!A3722,"mmmm/aaaa"),'alimentação - Tabela 7.1'!$5:$5,0)), "")</f>
        <v/>
      </c>
      <c r="D3722" s="62" t="str">
        <f>IFERROR(INDEX('alimentação - Tabela 7.1'!$30:$30,
MATCH(TEXT('Tabela 7.1'!$A3722,"mmmm/aaaa"),'alimentação - Tabela 7.1'!$5:$5,0)+1), "")</f>
        <v/>
      </c>
      <c r="E3722" s="62" t="str">
        <f>IFERROR(INDEX('alimentação - Tabela 7.1'!$30:$30,
MATCH(TEXT('Tabela 7.1'!$A3722,"mmmm/aaaa"),'alimentação - Tabela 7.1'!$5:$5,0)+2), "")</f>
        <v/>
      </c>
      <c r="F3722" s="62" t="str">
        <f>IFERROR(INDEX('alimentação - Tabela 7.1'!$30:$30,
MATCH(TEXT('Tabela 7.1'!$A3722,"mmmm/aaaa"),'alimentação - Tabela 7.1'!$5:$5,0)+3), "")</f>
        <v/>
      </c>
      <c r="G3722" s="95" t="str">
        <f>IFERROR(INDEX('alimentação - Tabela 7.1'!$30:$30,
MATCH(TEXT('Tabela 7.1'!$A3722,"mmmm/aaaa"),'alimentação - Tabela 7.1'!$5:$5,0)+4), "")</f>
        <v/>
      </c>
    </row>
    <row r="3723" spans="1:7" ht="18" customHeight="1" x14ac:dyDescent="0.25">
      <c r="A3723" s="59" t="str">
        <f>IF(
   SUMPRODUCT(--('alimentação - Tabela 7.1'!$5:$5=TEXT(DATE(2020,INT((ROW(A3721)-1)/33)+1,1),"mmmm/aaaa"))) &gt; 0,
   TEXT(DATE(2020,INT((ROW(A3721)-1)/33)+1,1),"mmm/aa"),
   ""
)</f>
        <v/>
      </c>
      <c r="B3723" s="61" t="str">
        <f>IF(A3723&lt;&gt;"", 'alimentação - Tabela 7.1'!$B$31, "" )</f>
        <v/>
      </c>
      <c r="C3723" s="62" t="str">
        <f>IFERROR(INDEX('alimentação - Tabela 7.1'!$31:$31,
MATCH(TEXT('Tabela 7.1'!A3723,"mmmm/aaaa"),'alimentação - Tabela 7.1'!$5:$5,0)), "")</f>
        <v/>
      </c>
      <c r="D3723" s="62" t="str">
        <f>IFERROR(INDEX('alimentação - Tabela 7.1'!$31:$31,
MATCH(TEXT('Tabela 7.1'!$A3723,"mmmm/aaaa"),'alimentação - Tabela 7.1'!$5:$5,0)+1), "")</f>
        <v/>
      </c>
      <c r="E3723" s="62" t="str">
        <f>IFERROR(INDEX('alimentação - Tabela 7.1'!$31:$31,
MATCH(TEXT('Tabela 7.1'!$A3723,"mmmm/aaaa"),'alimentação - Tabela 7.1'!$5:$5,0)+2), "")</f>
        <v/>
      </c>
      <c r="F3723" s="62" t="str">
        <f>IFERROR(INDEX('alimentação - Tabela 7.1'!$31:$31,
MATCH(TEXT('Tabela 7.1'!$A3723,"mmmm/aaaa"),'alimentação - Tabela 7.1'!$5:$5,0)+3), "")</f>
        <v/>
      </c>
      <c r="G3723" s="95" t="str">
        <f>IFERROR(INDEX('alimentação - Tabela 7.1'!$31:$31,
MATCH(TEXT('Tabela 7.1'!$A3723,"mmmm/aaaa"),'alimentação - Tabela 7.1'!$5:$5,0)+4), "")</f>
        <v/>
      </c>
    </row>
    <row r="3724" spans="1:7" ht="18" customHeight="1" x14ac:dyDescent="0.25">
      <c r="A3724" s="59" t="str">
        <f>IF(
   SUMPRODUCT(--('alimentação - Tabela 7.1'!$5:$5=TEXT(DATE(2020,INT((ROW(A3722)-1)/33)+1,1),"mmmm/aaaa"))) &gt; 0,
   TEXT(DATE(2020,INT((ROW(A3722)-1)/33)+1,1),"mmm/aa"),
   ""
)</f>
        <v/>
      </c>
      <c r="B3724" s="61" t="str">
        <f>IF(A3724&lt;&gt;"", 'alimentação - Tabela 7.1'!$B$32, "" )</f>
        <v/>
      </c>
      <c r="C3724" s="62" t="str">
        <f>IFERROR(INDEX('alimentação - Tabela 7.1'!$32:$32,
MATCH(TEXT('Tabela 7.1'!A3724,"mmmm/aaaa"),'alimentação - Tabela 7.1'!$5:$5,0)), "")</f>
        <v/>
      </c>
      <c r="D3724" s="62" t="str">
        <f>IFERROR(INDEX('alimentação - Tabela 7.1'!$32:$32,
MATCH(TEXT('Tabela 7.1'!$A3724,"mmmm/aaaa"),'alimentação - Tabela 7.1'!$5:$5,0)+1), "")</f>
        <v/>
      </c>
      <c r="E3724" s="62" t="str">
        <f>IFERROR(INDEX('alimentação - Tabela 7.1'!$32:$32,
MATCH(TEXT('Tabela 7.1'!$A3724,"mmmm/aaaa"),'alimentação - Tabela 7.1'!$5:$5,0)+2), "")</f>
        <v/>
      </c>
      <c r="F3724" s="62" t="str">
        <f>IFERROR(INDEX('alimentação - Tabela 7.1'!$32:$32,
MATCH(TEXT('Tabela 7.1'!$A3724,"mmmm/aaaa"),'alimentação - Tabela 7.1'!$5:$5,0)+3), "")</f>
        <v/>
      </c>
      <c r="G3724" s="95" t="str">
        <f>IFERROR(INDEX('alimentação - Tabela 7.1'!$32:$32,
MATCH(TEXT('Tabela 7.1'!$A3724,"mmmm/aaaa"),'alimentação - Tabela 7.1'!$5:$5,0)+4), "")</f>
        <v/>
      </c>
    </row>
    <row r="3725" spans="1:7" ht="18" customHeight="1" x14ac:dyDescent="0.25">
      <c r="A3725" s="59" t="str">
        <f>IF(
   SUMPRODUCT(--('alimentação - Tabela 7.1'!$5:$5=TEXT(DATE(2020,INT((ROW(A3723)-1)/33)+1,1),"mmmm/aaaa"))) &gt; 0,
   TEXT(DATE(2020,INT((ROW(A3723)-1)/33)+1,1),"mmm/aa"),
   ""
)</f>
        <v/>
      </c>
      <c r="B3725" s="61" t="str">
        <f>IF(A3725&lt;&gt;"", 'alimentação - Tabela 7.1'!$B$33, "" )</f>
        <v/>
      </c>
      <c r="C3725" s="62" t="str">
        <f>IFERROR(INDEX('alimentação - Tabela 7.1'!$33:$33,
MATCH(TEXT('Tabela 7.1'!A3725,"mmmm/aaaa"),'alimentação - Tabela 7.1'!$5:$5,0)), "")</f>
        <v/>
      </c>
      <c r="D3725" s="62" t="str">
        <f>IFERROR(INDEX('alimentação - Tabela 7.1'!$33:$33,
MATCH(TEXT('Tabela 7.1'!$A3725,"mmmm/aaaa"),'alimentação - Tabela 7.1'!$5:$5,0)+1), "")</f>
        <v/>
      </c>
      <c r="E3725" s="62" t="str">
        <f>IFERROR(INDEX('alimentação - Tabela 7.1'!$33:$33,
MATCH(TEXT('Tabela 7.1'!$A3725,"mmmm/aaaa"),'alimentação - Tabela 7.1'!$5:$5,0)+2), "")</f>
        <v/>
      </c>
      <c r="F3725" s="62" t="str">
        <f>IFERROR(INDEX('alimentação - Tabela 7.1'!$33:$33,
MATCH(TEXT('Tabela 7.1'!$A3725,"mmmm/aaaa"),'alimentação - Tabela 7.1'!$5:$5,0)+3), "")</f>
        <v/>
      </c>
      <c r="G3725" s="95" t="str">
        <f>IFERROR(INDEX('alimentação - Tabela 7.1'!$33:$33,
MATCH(TEXT('Tabela 7.1'!$A3725,"mmmm/aaaa"),'alimentação - Tabela 7.1'!$5:$5,0)+4), "")</f>
        <v/>
      </c>
    </row>
    <row r="3726" spans="1:7" ht="18" customHeight="1" x14ac:dyDescent="0.25">
      <c r="A3726" s="59" t="str">
        <f>IF(
   SUMPRODUCT(--('alimentação - Tabela 7.1'!$5:$5=TEXT(DATE(2020,INT((ROW(A3724)-1)/33)+1,1),"mmmm/aaaa"))) &gt; 0,
   TEXT(DATE(2020,INT((ROW(A3724)-1)/33)+1,1),"mmm/aa"),
   ""
)</f>
        <v/>
      </c>
      <c r="B3726" s="61" t="str">
        <f>IF(A3726&lt;&gt;"", 'alimentação - Tabela 7.1'!$B$34, "" )</f>
        <v/>
      </c>
      <c r="C3726" s="62" t="str">
        <f>IFERROR(INDEX('alimentação - Tabela 7.1'!$34:$34,
MATCH(TEXT('Tabela 7.1'!A3726,"mmmm/aaaa"),'alimentação - Tabela 7.1'!$5:$5,0)), "")</f>
        <v/>
      </c>
      <c r="D3726" s="62" t="str">
        <f>IFERROR(INDEX('alimentação - Tabela 7.1'!$34:$34,
MATCH(TEXT('Tabela 7.1'!$A3726,"mmmm/aaaa"),'alimentação - Tabela 7.1'!$5:$5,0)+1), "")</f>
        <v/>
      </c>
      <c r="E3726" s="62" t="str">
        <f>IFERROR(INDEX('alimentação - Tabela 7.1'!$34:$34,
MATCH(TEXT('Tabela 7.1'!$A3726,"mmmm/aaaa"),'alimentação - Tabela 7.1'!$5:$5,0)+2), "")</f>
        <v/>
      </c>
      <c r="F3726" s="62" t="str">
        <f>IFERROR(INDEX('alimentação - Tabela 7.1'!$34:$34,
MATCH(TEXT('Tabela 7.1'!$A3726,"mmmm/aaaa"),'alimentação - Tabela 7.1'!$5:$5,0)+3), "")</f>
        <v/>
      </c>
      <c r="G3726" s="95" t="str">
        <f>IFERROR(INDEX('alimentação - Tabela 7.1'!$34:$34,
MATCH(TEXT('Tabela 7.1'!$A3726,"mmmm/aaaa"),'alimentação - Tabela 7.1'!$5:$5,0)+4), "")</f>
        <v/>
      </c>
    </row>
    <row r="3727" spans="1:7" ht="18" customHeight="1" x14ac:dyDescent="0.25">
      <c r="A3727" s="59" t="str">
        <f>IF(
   SUMPRODUCT(--('alimentação - Tabela 7.1'!$5:$5=TEXT(DATE(2020,INT((ROW(A3725)-1)/33)+1,1),"mmmm/aaaa"))) &gt; 0,
   TEXT(DATE(2020,INT((ROW(A3725)-1)/33)+1,1),"mmm/aa"),
   ""
)</f>
        <v/>
      </c>
      <c r="B3727" s="61" t="str">
        <f>IF(A3727&lt;&gt;"", 'alimentação - Tabela 7.1'!$B$35, "" )</f>
        <v/>
      </c>
      <c r="C3727" s="62" t="str">
        <f>IFERROR(INDEX('alimentação - Tabela 7.1'!$35:$35,
MATCH(TEXT('Tabela 7.1'!A3727,"mmmm/aaaa"),'alimentação - Tabela 7.1'!$5:$5,0)), "")</f>
        <v/>
      </c>
      <c r="D3727" s="62" t="str">
        <f>IFERROR(INDEX('alimentação - Tabela 7.1'!$35:$35,
MATCH(TEXT('Tabela 7.1'!$A3727,"mmmm/aaaa"),'alimentação - Tabela 7.1'!$5:$5,0)+1), "")</f>
        <v/>
      </c>
      <c r="E3727" s="62" t="str">
        <f>IFERROR(INDEX('alimentação - Tabela 7.1'!$35:$35,
MATCH(TEXT('Tabela 7.1'!$A3727,"mmmm/aaaa"),'alimentação - Tabela 7.1'!$5:$5,0)+2), "")</f>
        <v/>
      </c>
      <c r="F3727" s="62" t="str">
        <f>IFERROR(INDEX('alimentação - Tabela 7.1'!$35:$35,
MATCH(TEXT('Tabela 7.1'!$A3727,"mmmm/aaaa"),'alimentação - Tabela 7.1'!$5:$5,0)+3), "")</f>
        <v/>
      </c>
      <c r="G3727" s="95" t="str">
        <f>IFERROR(INDEX('alimentação - Tabela 7.1'!$35:$35,
MATCH(TEXT('Tabela 7.1'!$A3727,"mmmm/aaaa"),'alimentação - Tabela 7.1'!$5:$5,0)+4), "")</f>
        <v/>
      </c>
    </row>
    <row r="3728" spans="1:7" ht="18" customHeight="1" x14ac:dyDescent="0.25">
      <c r="A3728" s="59" t="str">
        <f>IF(
   SUMPRODUCT(--('alimentação - Tabela 7.1'!$5:$5=TEXT(DATE(2020,INT((ROW(A3726)-1)/33)+1,1),"mmmm/aaaa"))) &gt; 0,
   TEXT(DATE(2020,INT((ROW(A3726)-1)/33)+1,1),"mmm/aa"),
   ""
)</f>
        <v/>
      </c>
      <c r="B3728" s="61" t="str">
        <f>IF(A3728&lt;&gt;"", 'alimentação - Tabela 7.1'!$B$36, "" )</f>
        <v/>
      </c>
      <c r="C3728" s="62" t="str">
        <f>IFERROR(INDEX('alimentação - Tabela 7.1'!$36:$36,
MATCH(TEXT('Tabela 7.1'!A3728,"mmmm/aaaa"),'alimentação - Tabela 7.1'!$5:$5,0)), "")</f>
        <v/>
      </c>
      <c r="D3728" s="62" t="str">
        <f>IFERROR(INDEX('alimentação - Tabela 7.1'!$36:$36,
MATCH(TEXT('Tabela 7.1'!$A3728,"mmmm/aaaa"),'alimentação - Tabela 7.1'!$5:$5,0)+1), "")</f>
        <v/>
      </c>
      <c r="E3728" s="62" t="str">
        <f>IFERROR(INDEX('alimentação - Tabela 7.1'!$36:$36,
MATCH(TEXT('Tabela 7.1'!$A3728,"mmmm/aaaa"),'alimentação - Tabela 7.1'!$5:$5,0)+2), "")</f>
        <v/>
      </c>
      <c r="F3728" s="62" t="str">
        <f>IFERROR(INDEX('alimentação - Tabela 7.1'!$36:$36,
MATCH(TEXT('Tabela 7.1'!$A3728,"mmmm/aaaa"),'alimentação - Tabela 7.1'!$5:$5,0)+3), "")</f>
        <v/>
      </c>
      <c r="G3728" s="95" t="str">
        <f>IFERROR(INDEX('alimentação - Tabela 7.1'!$36:$36,
MATCH(TEXT('Tabela 7.1'!$A3728,"mmmm/aaaa"),'alimentação - Tabela 7.1'!$5:$5,0)+4), "")</f>
        <v/>
      </c>
    </row>
    <row r="3729" spans="1:7" ht="18" customHeight="1" x14ac:dyDescent="0.25">
      <c r="A3729" s="59" t="str">
        <f>IF(
   SUMPRODUCT(--('alimentação - Tabela 7.1'!$5:$5=TEXT(DATE(2020,INT((ROW(A3727)-1)/33)+1,1),"mmmm/aaaa"))) &gt; 0,
   TEXT(DATE(2020,INT((ROW(A3727)-1)/33)+1,1),"mmm/aa"),
   ""
)</f>
        <v/>
      </c>
      <c r="B3729" s="61" t="str">
        <f>IF(A3729&lt;&gt;"", 'alimentação - Tabela 7.1'!$B$37, "" )</f>
        <v/>
      </c>
      <c r="C3729" s="62" t="str">
        <f>IFERROR(INDEX('alimentação - Tabela 7.1'!$37:$37,
MATCH(TEXT('Tabela 7.1'!A3729,"mmmm/aaaa"),'alimentação - Tabela 7.1'!$5:$5,0)), "")</f>
        <v/>
      </c>
      <c r="D3729" s="62" t="str">
        <f>IFERROR(INDEX('alimentação - Tabela 7.1'!$37:$37,
MATCH(TEXT('Tabela 7.1'!$A3729,"mmmm/aaaa"),'alimentação - Tabela 7.1'!$5:$5,0)+1), "")</f>
        <v/>
      </c>
      <c r="E3729" s="62" t="str">
        <f>IFERROR(INDEX('alimentação - Tabela 7.1'!$37:$37,
MATCH(TEXT('Tabela 7.1'!$A3729,"mmmm/aaaa"),'alimentação - Tabela 7.1'!$5:$5,0)+2), "")</f>
        <v/>
      </c>
      <c r="F3729" s="62" t="str">
        <f>IFERROR(INDEX('alimentação - Tabela 7.1'!$37:$37,
MATCH(TEXT('Tabela 7.1'!$A3729,"mmmm/aaaa"),'alimentação - Tabela 7.1'!$5:$5,0)+3), "")</f>
        <v/>
      </c>
      <c r="G3729" s="95" t="str">
        <f>IFERROR(INDEX('alimentação - Tabela 7.1'!$37:$37,
MATCH(TEXT('Tabela 7.1'!$A3729,"mmmm/aaaa"),'alimentação - Tabela 7.1'!$5:$5,0)+4), "")</f>
        <v/>
      </c>
    </row>
    <row r="3730" spans="1:7" ht="18" customHeight="1" x14ac:dyDescent="0.25">
      <c r="A3730" s="59" t="str">
        <f>IF(
   SUMPRODUCT(--('alimentação - Tabela 7.1'!$5:$5=TEXT(DATE(2020,INT((ROW(A3728)-1)/33)+1,1),"mmmm/aaaa"))) &gt; 0,
   TEXT(DATE(2020,INT((ROW(A3728)-1)/33)+1,1),"mmm/aa"),
   ""
)</f>
        <v/>
      </c>
      <c r="B3730" s="61" t="str">
        <f>IF(A3730&lt;&gt;"", 'alimentação - Tabela 7.1'!$B$38, "" )</f>
        <v/>
      </c>
      <c r="C3730" s="62" t="str">
        <f>IFERROR(INDEX('alimentação - Tabela 7.1'!$38:$38,
MATCH(TEXT('Tabela 7.1'!A3730,"mmmm/aaaa"),'alimentação - Tabela 7.1'!$5:$5,0)), "")</f>
        <v/>
      </c>
      <c r="D3730" s="62" t="str">
        <f>IFERROR(INDEX('alimentação - Tabela 7.1'!$38:$38,
MATCH(TEXT('Tabela 7.1'!$A3730,"mmmm/aaaa"),'alimentação - Tabela 7.1'!$5:$5,0)+1), "")</f>
        <v/>
      </c>
      <c r="E3730" s="62" t="str">
        <f>IFERROR(INDEX('alimentação - Tabela 7.1'!$38:$38,
MATCH(TEXT('Tabela 7.1'!$A3730,"mmmm/aaaa"),'alimentação - Tabela 7.1'!$5:$5,0)+2), "")</f>
        <v/>
      </c>
      <c r="F3730" s="62" t="str">
        <f>IFERROR(INDEX('alimentação - Tabela 7.1'!$38:$38,
MATCH(TEXT('Tabela 7.1'!$A3730,"mmmm/aaaa"),'alimentação - Tabela 7.1'!$5:$5,0)+3), "")</f>
        <v/>
      </c>
      <c r="G3730" s="95" t="str">
        <f>IFERROR(INDEX('alimentação - Tabela 7.1'!$38:$38,
MATCH(TEXT('Tabela 7.1'!$A3730,"mmmm/aaaa"),'alimentação - Tabela 7.1'!$5:$5,0)+4), "")</f>
        <v/>
      </c>
    </row>
    <row r="3731" spans="1:7" ht="18" customHeight="1" x14ac:dyDescent="0.25">
      <c r="A3731" s="59" t="str">
        <f>IF(
   SUMPRODUCT(--('alimentação - Tabela 7.1'!$5:$5=TEXT(DATE(2020,INT((ROW(A3729)-1)/33)+1,1),"mmmm/aaaa"))) &gt; 0,
   TEXT(DATE(2020,INT((ROW(A3729)-1)/33)+1,1),"mmm/aa"),
   ""
)</f>
        <v/>
      </c>
      <c r="B3731" s="61" t="str">
        <f>IF(A3731&lt;&gt;"", 'alimentação - Tabela 7.1'!$B$39, "" )</f>
        <v/>
      </c>
      <c r="C3731" s="62" t="str">
        <f>IFERROR(INDEX('alimentação - Tabela 7.1'!$39:$39,
MATCH(TEXT('Tabela 7.1'!A3731,"mmmm/aaaa"),'alimentação - Tabela 7.1'!$5:$5,0)), "")</f>
        <v/>
      </c>
      <c r="D3731" s="62" t="str">
        <f>IFERROR(INDEX('alimentação - Tabela 7.1'!$39:$39,
MATCH(TEXT('Tabela 7.1'!$A3731,"mmmm/aaaa"),'alimentação - Tabela 7.1'!$5:$5,0)+1), "")</f>
        <v/>
      </c>
      <c r="E3731" s="62" t="str">
        <f>IFERROR(INDEX('alimentação - Tabela 7.1'!$39:$39,
MATCH(TEXT('Tabela 7.1'!$A3731,"mmmm/aaaa"),'alimentação - Tabela 7.1'!$5:$5,0)+2), "")</f>
        <v/>
      </c>
      <c r="F3731" s="62" t="str">
        <f>IFERROR(INDEX('alimentação - Tabela 7.1'!$39:$39,
MATCH(TEXT('Tabela 7.1'!$A3731,"mmmm/aaaa"),'alimentação - Tabela 7.1'!$5:$5,0)+3), "")</f>
        <v/>
      </c>
      <c r="G3731" s="95" t="str">
        <f>IFERROR(INDEX('alimentação - Tabela 7.1'!$39:$39,
MATCH(TEXT('Tabela 7.1'!$A3731,"mmmm/aaaa"),'alimentação - Tabela 7.1'!$5:$5,0)+4), "")</f>
        <v/>
      </c>
    </row>
    <row r="3732" spans="1:7" ht="18" customHeight="1" x14ac:dyDescent="0.25">
      <c r="A3732" s="59" t="str">
        <f>IF(
   SUMPRODUCT(--('alimentação - Tabela 7.1'!$5:$5=TEXT(DATE(2020,INT((ROW(A3730)-1)/33)+1,1),"mmmm/aaaa"))) &gt; 0,
   TEXT(DATE(2020,INT((ROW(A3730)-1)/33)+1,1),"mmm/aa"),
   ""
)</f>
        <v/>
      </c>
      <c r="B3732" s="61" t="str">
        <f>IF(A3732&lt;&gt;"", 'alimentação - Tabela 7.1'!$B$7, "" )</f>
        <v/>
      </c>
      <c r="C3732" s="62" t="str">
        <f>IFERROR(INDEX('alimentação - Tabela 7.1'!$7:$7,
MATCH(TEXT('Tabela 7.1'!A3732,"mmmm/aaaa"),'alimentação - Tabela 7.1'!$5:$5,0)), "")</f>
        <v/>
      </c>
      <c r="D3732" s="62" t="str">
        <f>IFERROR(INDEX('alimentação - Tabela 7.1'!$7:$7,
MATCH(TEXT('Tabela 7.1'!$A3732,"mmmm/aaaa"),'alimentação - Tabela 7.1'!$5:$5,0)+1), "")</f>
        <v/>
      </c>
      <c r="E3732" s="62" t="str">
        <f>IFERROR(INDEX('alimentação - Tabela 7.1'!$7:$7,
MATCH(TEXT('Tabela 7.1'!$A3732,"mmmm/aaaa"),'alimentação - Tabela 7.1'!$5:$5,0)+2), "")</f>
        <v/>
      </c>
      <c r="F3732" s="62" t="str">
        <f>IFERROR(INDEX('alimentação - Tabela 7.1'!$7:$7,
MATCH(TEXT('Tabela 7.1'!$A3732,"mmmm/aaaa"),'alimentação - Tabela 7.1'!$5:$5,0)+3), "")</f>
        <v/>
      </c>
      <c r="G3732" s="95" t="str">
        <f>IFERROR(INDEX('alimentação - Tabela 7.1'!$7:$7,
MATCH(TEXT('Tabela 7.1'!$A3732,"mmmm/aaaa"),'alimentação - Tabela 7.1'!$5:$5,0)+4), "")</f>
        <v/>
      </c>
    </row>
    <row r="3733" spans="1:7" ht="18" customHeight="1" x14ac:dyDescent="0.25">
      <c r="A3733" s="59" t="str">
        <f>IF(
   SUMPRODUCT(--('alimentação - Tabela 7.1'!$5:$5=TEXT(DATE(2020,INT((ROW(A3731)-1)/33)+1,1),"mmmm/aaaa"))) &gt; 0,
   TEXT(DATE(2020,INT((ROW(A3731)-1)/33)+1,1),"mmm/aa"),
   ""
)</f>
        <v/>
      </c>
      <c r="B3733" s="61" t="str">
        <f>IF(A3733&lt;&gt;"", 'alimentação - Tabela 7.1'!$B$8, "" )</f>
        <v/>
      </c>
      <c r="C3733" s="62" t="str">
        <f>IFERROR(INDEX('alimentação - Tabela 7.1'!$8:$8,
MATCH(TEXT('Tabela 7.1'!A3733,"mmmm/aaaa"),'alimentação - Tabela 7.1'!$5:$5,0)), "")</f>
        <v/>
      </c>
      <c r="D3733" s="62" t="str">
        <f>IFERROR(INDEX('alimentação - Tabela 7.1'!$8:$8,
MATCH(TEXT('Tabela 7.1'!$A3733,"mmmm/aaaa"),'alimentação - Tabela 7.1'!$5:$5,0)+1), "")</f>
        <v/>
      </c>
      <c r="E3733" s="62" t="str">
        <f>IFERROR(INDEX('alimentação - Tabela 7.1'!$8:$8,
MATCH(TEXT('Tabela 7.1'!$A3733,"mmmm/aaaa"),'alimentação - Tabela 7.1'!$5:$5,0)+2), "")</f>
        <v/>
      </c>
      <c r="F3733" s="62" t="str">
        <f>IFERROR(INDEX('alimentação - Tabela 7.1'!$8:$8,
MATCH(TEXT('Tabela 7.1'!$A3733,"mmmm/aaaa"),'alimentação - Tabela 7.1'!$5:$5,0)+3), "")</f>
        <v/>
      </c>
      <c r="G3733" s="95" t="str">
        <f>IFERROR(INDEX('alimentação - Tabela 7.1'!$8:$8,
MATCH(TEXT('Tabela 7.1'!$A3733,"mmmm/aaaa"),'alimentação - Tabela 7.1'!$5:$5,0)+4), "")</f>
        <v/>
      </c>
    </row>
    <row r="3734" spans="1:7" ht="18" customHeight="1" x14ac:dyDescent="0.25">
      <c r="A3734" s="59" t="str">
        <f>IF(
   SUMPRODUCT(--('alimentação - Tabela 7.1'!$5:$5=TEXT(DATE(2020,INT((ROW(A3732)-1)/33)+1,1),"mmmm/aaaa"))) &gt; 0,
   TEXT(DATE(2020,INT((ROW(A3732)-1)/33)+1,1),"mmm/aa"),
   ""
)</f>
        <v/>
      </c>
      <c r="B3734" s="61" t="str">
        <f>IF(A3734&lt;&gt;"", 'alimentação - Tabela 7.1'!$B$9, "" )</f>
        <v/>
      </c>
      <c r="C3734" s="62" t="str">
        <f>IFERROR(INDEX('alimentação - Tabela 7.1'!$9:$9,
MATCH(TEXT('Tabela 7.1'!A3734,"mmmm/aaaa"),'alimentação - Tabela 7.1'!$5:$5,0)), "")</f>
        <v/>
      </c>
      <c r="D3734" s="62" t="str">
        <f>IFERROR(INDEX('alimentação - Tabela 7.1'!$9:$9,
MATCH(TEXT('Tabela 7.1'!$A3734,"mmmm/aaaa"),'alimentação - Tabela 7.1'!$5:$5,0)+1), "")</f>
        <v/>
      </c>
      <c r="E3734" s="62" t="str">
        <f>IFERROR(INDEX('alimentação - Tabela 7.1'!$9:$9,
MATCH(TEXT('Tabela 7.1'!$A3734,"mmmm/aaaa"),'alimentação - Tabela 7.1'!$5:$5,0)+2), "")</f>
        <v/>
      </c>
      <c r="F3734" s="62" t="str">
        <f>IFERROR(INDEX('alimentação - Tabela 7.1'!$9:$9,
MATCH(TEXT('Tabela 7.1'!$A3734,"mmmm/aaaa"),'alimentação - Tabela 7.1'!$5:$5,0)+3), "")</f>
        <v/>
      </c>
      <c r="G3734" s="95" t="str">
        <f>IFERROR(INDEX('alimentação - Tabela 7.1'!$9:$9,
MATCH(TEXT('Tabela 7.1'!$A3734,"mmmm/aaaa"),'alimentação - Tabela 7.1'!$5:$5,0)+4), "")</f>
        <v/>
      </c>
    </row>
    <row r="3735" spans="1:7" ht="18" customHeight="1" x14ac:dyDescent="0.25">
      <c r="A3735" s="59" t="str">
        <f>IF(
   SUMPRODUCT(--('alimentação - Tabela 7.1'!$5:$5=TEXT(DATE(2020,INT((ROW(A3733)-1)/33)+1,1),"mmmm/aaaa"))) &gt; 0,
   TEXT(DATE(2020,INT((ROW(A3733)-1)/33)+1,1),"mmm/aa"),
   ""
)</f>
        <v/>
      </c>
      <c r="B3735" s="61" t="str">
        <f>IF(A3735&lt;&gt;"", 'alimentação - Tabela 7.1'!$B$10, "" )</f>
        <v/>
      </c>
      <c r="C3735" s="62" t="str">
        <f>IFERROR(INDEX('alimentação - Tabela 7.1'!$10:$10,
MATCH(TEXT('Tabela 7.1'!A3735,"mmmm/aaaa"),'alimentação - Tabela 7.1'!$5:$5,0)), "")</f>
        <v/>
      </c>
      <c r="D3735" s="62" t="str">
        <f>IFERROR(INDEX('alimentação - Tabela 7.1'!$10:$10,
MATCH(TEXT('Tabela 7.1'!$A3735,"mmmm/aaaa"),'alimentação - Tabela 7.1'!$5:$5,0)+1), "")</f>
        <v/>
      </c>
      <c r="E3735" s="62" t="str">
        <f>IFERROR(INDEX('alimentação - Tabela 7.1'!$10:$10,
MATCH(TEXT('Tabela 7.1'!$A3735,"mmmm/aaaa"),'alimentação - Tabela 7.1'!$5:$5,0)+2), "")</f>
        <v/>
      </c>
      <c r="F3735" s="62" t="str">
        <f>IFERROR(INDEX('alimentação - Tabela 7.1'!$10:$10,
MATCH(TEXT('Tabela 7.1'!$A3735,"mmmm/aaaa"),'alimentação - Tabela 7.1'!$5:$5,0)+3), "")</f>
        <v/>
      </c>
      <c r="G3735" s="95" t="str">
        <f>IFERROR(INDEX('alimentação - Tabela 7.1'!$10:$10,
MATCH(TEXT('Tabela 7.1'!$A3735,"mmmm/aaaa"),'alimentação - Tabela 7.1'!$5:$5,0)+4), "")</f>
        <v/>
      </c>
    </row>
    <row r="3736" spans="1:7" ht="18" customHeight="1" x14ac:dyDescent="0.25">
      <c r="A3736" s="59" t="str">
        <f>IF(
   SUMPRODUCT(--('alimentação - Tabela 7.1'!$5:$5=TEXT(DATE(2020,INT((ROW(A3734)-1)/33)+1,1),"mmmm/aaaa"))) &gt; 0,
   TEXT(DATE(2020,INT((ROW(A3734)-1)/33)+1,1),"mmm/aa"),
   ""
)</f>
        <v/>
      </c>
      <c r="B3736" s="61" t="str">
        <f>IF(A3736&lt;&gt;"", 'alimentação - Tabela 7.1'!$B$11, "" )</f>
        <v/>
      </c>
      <c r="C3736" s="62" t="str">
        <f>IFERROR(INDEX('alimentação - Tabela 7.1'!$11:$11,
MATCH(TEXT('Tabela 7.1'!A3736,"mmmm/aaaa"),'alimentação - Tabela 7.1'!$5:$5,0)), "")</f>
        <v/>
      </c>
      <c r="D3736" s="62" t="str">
        <f>IFERROR(INDEX('alimentação - Tabela 7.1'!$11:$11,
MATCH(TEXT('Tabela 7.1'!$A3736,"mmmm/aaaa"),'alimentação - Tabela 7.1'!$5:$5,0)+1), "")</f>
        <v/>
      </c>
      <c r="E3736" s="62" t="str">
        <f>IFERROR(INDEX('alimentação - Tabela 7.1'!$11:$11,
MATCH(TEXT('Tabela 7.1'!$A3736,"mmmm/aaaa"),'alimentação - Tabela 7.1'!$5:$5,0)+2), "")</f>
        <v/>
      </c>
      <c r="F3736" s="62" t="str">
        <f>IFERROR(INDEX('alimentação - Tabela 7.1'!$11:$11,
MATCH(TEXT('Tabela 7.1'!$A3736,"mmmm/aaaa"),'alimentação - Tabela 7.1'!$5:$5,0)+3), "")</f>
        <v/>
      </c>
      <c r="G3736" s="95" t="str">
        <f>IFERROR(INDEX('alimentação - Tabela 7.1'!$11:$11,
MATCH(TEXT('Tabela 7.1'!$A3736,"mmmm/aaaa"),'alimentação - Tabela 7.1'!$5:$5,0)+4), "")</f>
        <v/>
      </c>
    </row>
    <row r="3737" spans="1:7" ht="18" customHeight="1" x14ac:dyDescent="0.25">
      <c r="A3737" s="59" t="str">
        <f>IF(
   SUMPRODUCT(--('alimentação - Tabela 7.1'!$5:$5=TEXT(DATE(2020,INT((ROW(A3735)-1)/33)+1,1),"mmmm/aaaa"))) &gt; 0,
   TEXT(DATE(2020,INT((ROW(A3735)-1)/33)+1,1),"mmm/aa"),
   ""
)</f>
        <v/>
      </c>
      <c r="B3737" s="61" t="str">
        <f>IF(A3737&lt;&gt;"", 'alimentação - Tabela 7.1'!$B$12, "" )</f>
        <v/>
      </c>
      <c r="C3737" s="62" t="str">
        <f>IFERROR(INDEX('alimentação - Tabela 7.1'!$12:$12,
MATCH(TEXT('Tabela 7.1'!A3737,"mmmm/aaaa"),'alimentação - Tabela 7.1'!$5:$5,0)), "")</f>
        <v/>
      </c>
      <c r="D3737" s="62" t="str">
        <f>IFERROR(INDEX('alimentação - Tabela 7.1'!$12:$12,
MATCH(TEXT('Tabela 7.1'!$A3737,"mmmm/aaaa"),'alimentação - Tabela 7.1'!$5:$5,0)+1), "")</f>
        <v/>
      </c>
      <c r="E3737" s="62" t="str">
        <f>IFERROR(INDEX('alimentação - Tabela 7.1'!$12:$12,
MATCH(TEXT('Tabela 7.1'!$A3737,"mmmm/aaaa"),'alimentação - Tabela 7.1'!$5:$5,0)+2), "")</f>
        <v/>
      </c>
      <c r="F3737" s="62" t="str">
        <f>IFERROR(INDEX('alimentação - Tabela 7.1'!$12:$12,
MATCH(TEXT('Tabela 7.1'!$A3737,"mmmm/aaaa"),'alimentação - Tabela 7.1'!$5:$5,0)+3), "")</f>
        <v/>
      </c>
      <c r="G3737" s="95" t="str">
        <f>IFERROR(INDEX('alimentação - Tabela 7.1'!$12:$12,
MATCH(TEXT('Tabela 7.1'!$A3737,"mmmm/aaaa"),'alimentação - Tabela 7.1'!$5:$5,0)+4), "")</f>
        <v/>
      </c>
    </row>
    <row r="3738" spans="1:7" ht="18" customHeight="1" x14ac:dyDescent="0.25">
      <c r="A3738" s="59" t="str">
        <f>IF(
   SUMPRODUCT(--('alimentação - Tabela 7.1'!$5:$5=TEXT(DATE(2020,INT((ROW(A3736)-1)/33)+1,1),"mmmm/aaaa"))) &gt; 0,
   TEXT(DATE(2020,INT((ROW(A3736)-1)/33)+1,1),"mmm/aa"),
   ""
)</f>
        <v/>
      </c>
      <c r="B3738" s="61" t="str">
        <f>IF(A3738&lt;&gt;"", 'alimentação - Tabela 7.1'!$B$13, "" )</f>
        <v/>
      </c>
      <c r="C3738" s="62" t="str">
        <f>IFERROR(INDEX('alimentação - Tabela 7.1'!$13:$13,
MATCH(TEXT('Tabela 7.1'!A3738,"mmmm/aaaa"),'alimentação - Tabela 7.1'!$5:$5,0)), "")</f>
        <v/>
      </c>
      <c r="D3738" s="62" t="str">
        <f>IFERROR(INDEX('alimentação - Tabela 7.1'!$13:$13,
MATCH(TEXT('Tabela 7.1'!$A3738,"mmmm/aaaa"),'alimentação - Tabela 7.1'!$5:$5,0)+1), "")</f>
        <v/>
      </c>
      <c r="E3738" s="62" t="str">
        <f>IFERROR(INDEX('alimentação - Tabela 7.1'!$13:$13,
MATCH(TEXT('Tabela 7.1'!$A3738,"mmmm/aaaa"),'alimentação - Tabela 7.1'!$5:$5,0)+2), "")</f>
        <v/>
      </c>
      <c r="F3738" s="62" t="str">
        <f>IFERROR(INDEX('alimentação - Tabela 7.1'!$13:$13,
MATCH(TEXT('Tabela 7.1'!$A3738,"mmmm/aaaa"),'alimentação - Tabela 7.1'!$5:$5,0)+3), "")</f>
        <v/>
      </c>
      <c r="G3738" s="95" t="str">
        <f>IFERROR(INDEX('alimentação - Tabela 7.1'!$13:$13,
MATCH(TEXT('Tabela 7.1'!$A3738,"mmmm/aaaa"),'alimentação - Tabela 7.1'!$5:$5,0)+4), "")</f>
        <v/>
      </c>
    </row>
    <row r="3739" spans="1:7" ht="18" customHeight="1" x14ac:dyDescent="0.25">
      <c r="A3739" s="59" t="str">
        <f>IF(
   SUMPRODUCT(--('alimentação - Tabela 7.1'!$5:$5=TEXT(DATE(2020,INT((ROW(A3737)-1)/33)+1,1),"mmmm/aaaa"))) &gt; 0,
   TEXT(DATE(2020,INT((ROW(A3737)-1)/33)+1,1),"mmm/aa"),
   ""
)</f>
        <v/>
      </c>
      <c r="B3739" s="61" t="str">
        <f>IF(A3739&lt;&gt;"", 'alimentação - Tabela 7.1'!$B$14, "" )</f>
        <v/>
      </c>
      <c r="C3739" s="62" t="str">
        <f>IFERROR(INDEX('alimentação - Tabela 7.1'!$14:$14,
MATCH(TEXT('Tabela 7.1'!A3739,"mmmm/aaaa"),'alimentação - Tabela 7.1'!$5:$5,0)), "")</f>
        <v/>
      </c>
      <c r="D3739" s="62" t="str">
        <f>IFERROR(INDEX('alimentação - Tabela 7.1'!$14:$14,
MATCH(TEXT('Tabela 7.1'!$A3739,"mmmm/aaaa"),'alimentação - Tabela 7.1'!$5:$5,0)+1), "")</f>
        <v/>
      </c>
      <c r="E3739" s="62" t="str">
        <f>IFERROR(INDEX('alimentação - Tabela 7.1'!$14:$14,
MATCH(TEXT('Tabela 7.1'!$A3739,"mmmm/aaaa"),'alimentação - Tabela 7.1'!$5:$5,0)+2), "")</f>
        <v/>
      </c>
      <c r="F3739" s="62" t="str">
        <f>IFERROR(INDEX('alimentação - Tabela 7.1'!$14:$14,
MATCH(TEXT('Tabela 7.1'!$A3739,"mmmm/aaaa"),'alimentação - Tabela 7.1'!$5:$5,0)+3), "")</f>
        <v/>
      </c>
      <c r="G3739" s="95" t="str">
        <f>IFERROR(INDEX('alimentação - Tabela 7.1'!$14:$14,
MATCH(TEXT('Tabela 7.1'!$A3739,"mmmm/aaaa"),'alimentação - Tabela 7.1'!$5:$5,0)+4), "")</f>
        <v/>
      </c>
    </row>
    <row r="3740" spans="1:7" ht="18" customHeight="1" x14ac:dyDescent="0.25">
      <c r="A3740" s="59" t="str">
        <f>IF(
   SUMPRODUCT(--('alimentação - Tabela 7.1'!$5:$5=TEXT(DATE(2020,INT((ROW(A3738)-1)/33)+1,1),"mmmm/aaaa"))) &gt; 0,
   TEXT(DATE(2020,INT((ROW(A3738)-1)/33)+1,1),"mmm/aa"),
   ""
)</f>
        <v/>
      </c>
      <c r="B3740" s="61" t="str">
        <f>IF(A3740&lt;&gt;"", 'alimentação - Tabela 7.1'!$B$15, "" )</f>
        <v/>
      </c>
      <c r="C3740" s="62" t="str">
        <f>IFERROR(INDEX('alimentação - Tabela 7.1'!$15:$15,
MATCH(TEXT('Tabela 7.1'!A3740,"mmmm/aaaa"),'alimentação - Tabela 7.1'!$5:$5,0)), "")</f>
        <v/>
      </c>
      <c r="D3740" s="62" t="str">
        <f>IFERROR(INDEX('alimentação - Tabela 7.1'!$15:$15,
MATCH(TEXT('Tabela 7.1'!$A3740,"mmmm/aaaa"),'alimentação - Tabela 7.1'!$5:$5,0)+1), "")</f>
        <v/>
      </c>
      <c r="E3740" s="62" t="str">
        <f>IFERROR(INDEX('alimentação - Tabela 7.1'!$15:$15,
MATCH(TEXT('Tabela 7.1'!$A3740,"mmmm/aaaa"),'alimentação - Tabela 7.1'!$5:$5,0)+2), "")</f>
        <v/>
      </c>
      <c r="F3740" s="62" t="str">
        <f>IFERROR(INDEX('alimentação - Tabela 7.1'!$15:$15,
MATCH(TEXT('Tabela 7.1'!$A3740,"mmmm/aaaa"),'alimentação - Tabela 7.1'!$5:$5,0)+3), "")</f>
        <v/>
      </c>
      <c r="G3740" s="95" t="str">
        <f>IFERROR(INDEX('alimentação - Tabela 7.1'!$15:$15,
MATCH(TEXT('Tabela 7.1'!$A3740,"mmmm/aaaa"),'alimentação - Tabela 7.1'!$5:$5,0)+4), "")</f>
        <v/>
      </c>
    </row>
    <row r="3741" spans="1:7" ht="18" customHeight="1" x14ac:dyDescent="0.25">
      <c r="A3741" s="59" t="str">
        <f>IF(
   SUMPRODUCT(--('alimentação - Tabela 7.1'!$5:$5=TEXT(DATE(2020,INT((ROW(A3739)-1)/33)+1,1),"mmmm/aaaa"))) &gt; 0,
   TEXT(DATE(2020,INT((ROW(A3739)-1)/33)+1,1),"mmm/aa"),
   ""
)</f>
        <v/>
      </c>
      <c r="B3741" s="61" t="str">
        <f>IF(A3741&lt;&gt;"", 'alimentação - Tabela 7.1'!$B$16, "" )</f>
        <v/>
      </c>
      <c r="C3741" s="62" t="str">
        <f>IFERROR(INDEX('alimentação - Tabela 7.1'!$16:$16,
MATCH(TEXT('Tabela 7.1'!A3741,"mmmm/aaaa"),'alimentação - Tabela 7.1'!$5:$5,0)), "")</f>
        <v/>
      </c>
      <c r="D3741" s="62" t="str">
        <f>IFERROR(INDEX('alimentação - Tabela 7.1'!$16:$16,
MATCH(TEXT('Tabela 7.1'!$A3741,"mmmm/aaaa"),'alimentação - Tabela 7.1'!$5:$5,0)+1), "")</f>
        <v/>
      </c>
      <c r="E3741" s="62" t="str">
        <f>IFERROR(INDEX('alimentação - Tabela 7.1'!$16:$16,
MATCH(TEXT('Tabela 7.1'!$A3741,"mmmm/aaaa"),'alimentação - Tabela 7.1'!$5:$5,0)+2), "")</f>
        <v/>
      </c>
      <c r="F3741" s="62" t="str">
        <f>IFERROR(INDEX('alimentação - Tabela 7.1'!$16:$16,
MATCH(TEXT('Tabela 7.1'!$A3741,"mmmm/aaaa"),'alimentação - Tabela 7.1'!$5:$5,0)+3), "")</f>
        <v/>
      </c>
      <c r="G3741" s="95" t="str">
        <f>IFERROR(INDEX('alimentação - Tabela 7.1'!$16:$16,
MATCH(TEXT('Tabela 7.1'!$A3741,"mmmm/aaaa"),'alimentação - Tabela 7.1'!$5:$5,0)+4), "")</f>
        <v/>
      </c>
    </row>
    <row r="3742" spans="1:7" ht="18" customHeight="1" x14ac:dyDescent="0.25">
      <c r="A3742" s="59" t="str">
        <f>IF(
   SUMPRODUCT(--('alimentação - Tabela 7.1'!$5:$5=TEXT(DATE(2020,INT((ROW(A3740)-1)/33)+1,1),"mmmm/aaaa"))) &gt; 0,
   TEXT(DATE(2020,INT((ROW(A3740)-1)/33)+1,1),"mmm/aa"),
   ""
)</f>
        <v/>
      </c>
      <c r="B3742" s="61" t="str">
        <f>IF(A3742&lt;&gt;"", 'alimentação - Tabela 7.1'!$B$17, "" )</f>
        <v/>
      </c>
      <c r="C3742" s="62" t="str">
        <f>IFERROR(INDEX('alimentação - Tabela 7.1'!$17:$17,
MATCH(TEXT('Tabela 7.1'!A3742,"mmmm/aaaa"),'alimentação - Tabela 7.1'!$5:$5,0)), "")</f>
        <v/>
      </c>
      <c r="D3742" s="62" t="str">
        <f>IFERROR(INDEX('alimentação - Tabela 7.1'!$17:$17,
MATCH(TEXT('Tabela 7.1'!$A3742,"mmmm/aaaa"),'alimentação - Tabela 7.1'!$5:$5,0)+1), "")</f>
        <v/>
      </c>
      <c r="E3742" s="62" t="str">
        <f>IFERROR(INDEX('alimentação - Tabela 7.1'!$17:$17,
MATCH(TEXT('Tabela 7.1'!$A3742,"mmmm/aaaa"),'alimentação - Tabela 7.1'!$5:$5,0)+2), "")</f>
        <v/>
      </c>
      <c r="F3742" s="62" t="str">
        <f>IFERROR(INDEX('alimentação - Tabela 7.1'!$17:$17,
MATCH(TEXT('Tabela 7.1'!$A3742,"mmmm/aaaa"),'alimentação - Tabela 7.1'!$5:$5,0)+3), "")</f>
        <v/>
      </c>
      <c r="G3742" s="95" t="str">
        <f>IFERROR(INDEX('alimentação - Tabela 7.1'!$17:$17,
MATCH(TEXT('Tabela 7.1'!$A3742,"mmmm/aaaa"),'alimentação - Tabela 7.1'!$5:$5,0)+4), "")</f>
        <v/>
      </c>
    </row>
    <row r="3743" spans="1:7" ht="18" customHeight="1" x14ac:dyDescent="0.25">
      <c r="A3743" s="59" t="str">
        <f>IF(
   SUMPRODUCT(--('alimentação - Tabela 7.1'!$5:$5=TEXT(DATE(2020,INT((ROW(A3741)-1)/33)+1,1),"mmmm/aaaa"))) &gt; 0,
   TEXT(DATE(2020,INT((ROW(A3741)-1)/33)+1,1),"mmm/aa"),
   ""
)</f>
        <v/>
      </c>
      <c r="B3743" s="61" t="str">
        <f>IF(A3743&lt;&gt;"", 'alimentação - Tabela 7.1'!$B$18, "" )</f>
        <v/>
      </c>
      <c r="C3743" s="62" t="str">
        <f>IFERROR(INDEX('alimentação - Tabela 7.1'!$18:$18,
MATCH(TEXT('Tabela 7.1'!A3743,"mmmm/aaaa"),'alimentação - Tabela 7.1'!$5:$5,0)), "")</f>
        <v/>
      </c>
      <c r="D3743" s="62" t="str">
        <f>IFERROR(INDEX('alimentação - Tabela 7.1'!$18:$18,
MATCH(TEXT('Tabela 7.1'!$A3743,"mmmm/aaaa"),'alimentação - Tabela 7.1'!$5:$5,0)+1), "")</f>
        <v/>
      </c>
      <c r="E3743" s="62" t="str">
        <f>IFERROR(INDEX('alimentação - Tabela 7.1'!$18:$18,
MATCH(TEXT('Tabela 7.1'!$A3743,"mmmm/aaaa"),'alimentação - Tabela 7.1'!$5:$5,0)+2), "")</f>
        <v/>
      </c>
      <c r="F3743" s="62" t="str">
        <f>IFERROR(INDEX('alimentação - Tabela 7.1'!$18:$18,
MATCH(TEXT('Tabela 7.1'!$A3743,"mmmm/aaaa"),'alimentação - Tabela 7.1'!$5:$5,0)+3), "")</f>
        <v/>
      </c>
      <c r="G3743" s="95" t="str">
        <f>IFERROR(INDEX('alimentação - Tabela 7.1'!$18:$18,
MATCH(TEXT('Tabela 7.1'!$A3743,"mmmm/aaaa"),'alimentação - Tabela 7.1'!$5:$5,0)+4), "")</f>
        <v/>
      </c>
    </row>
    <row r="3744" spans="1:7" ht="18" customHeight="1" x14ac:dyDescent="0.25">
      <c r="A3744" s="59" t="str">
        <f>IF(
   SUMPRODUCT(--('alimentação - Tabela 7.1'!$5:$5=TEXT(DATE(2020,INT((ROW(A3742)-1)/33)+1,1),"mmmm/aaaa"))) &gt; 0,
   TEXT(DATE(2020,INT((ROW(A3742)-1)/33)+1,1),"mmm/aa"),
   ""
)</f>
        <v/>
      </c>
      <c r="B3744" s="61" t="str">
        <f>IF(A3744&lt;&gt;"", 'alimentação - Tabela 7.1'!$B$19, "" )</f>
        <v/>
      </c>
      <c r="C3744" s="62" t="str">
        <f>IFERROR(INDEX('alimentação - Tabela 7.1'!$19:$19,
MATCH(TEXT('Tabela 7.1'!A3744,"mmmm/aaaa"),'alimentação - Tabela 7.1'!$5:$5,0)), "")</f>
        <v/>
      </c>
      <c r="D3744" s="62" t="str">
        <f>IFERROR(INDEX('alimentação - Tabela 7.1'!$19:$19,
MATCH(TEXT('Tabela 7.1'!$A3744,"mmmm/aaaa"),'alimentação - Tabela 7.1'!$5:$5,0)+1), "")</f>
        <v/>
      </c>
      <c r="E3744" s="62" t="str">
        <f>IFERROR(INDEX('alimentação - Tabela 7.1'!$19:$19,
MATCH(TEXT('Tabela 7.1'!$A3744,"mmmm/aaaa"),'alimentação - Tabela 7.1'!$5:$5,0)+2), "")</f>
        <v/>
      </c>
      <c r="F3744" s="62" t="str">
        <f>IFERROR(INDEX('alimentação - Tabela 7.1'!$19:$19,
MATCH(TEXT('Tabela 7.1'!$A3744,"mmmm/aaaa"),'alimentação - Tabela 7.1'!$5:$5,0)+3), "")</f>
        <v/>
      </c>
      <c r="G3744" s="95" t="str">
        <f>IFERROR(INDEX('alimentação - Tabela 7.1'!$19:$19,
MATCH(TEXT('Tabela 7.1'!$A3744,"mmmm/aaaa"),'alimentação - Tabela 7.1'!$5:$5,0)+4), "")</f>
        <v/>
      </c>
    </row>
    <row r="3745" spans="1:7" ht="18" customHeight="1" x14ac:dyDescent="0.25">
      <c r="A3745" s="59" t="str">
        <f>IF(
   SUMPRODUCT(--('alimentação - Tabela 7.1'!$5:$5=TEXT(DATE(2020,INT((ROW(A3743)-1)/33)+1,1),"mmmm/aaaa"))) &gt; 0,
   TEXT(DATE(2020,INT((ROW(A3743)-1)/33)+1,1),"mmm/aa"),
   ""
)</f>
        <v/>
      </c>
      <c r="B3745" s="61" t="str">
        <f>IF(A3745&lt;&gt;"", 'alimentação - Tabela 7.1'!$B$20, "" )</f>
        <v/>
      </c>
      <c r="C3745" s="62" t="str">
        <f>IFERROR(INDEX('alimentação - Tabela 7.1'!$20:$20,
MATCH(TEXT('Tabela 7.1'!A3745,"mmmm/aaaa"),'alimentação - Tabela 7.1'!$5:$5,0)), "")</f>
        <v/>
      </c>
      <c r="D3745" s="62" t="str">
        <f>IFERROR(INDEX('alimentação - Tabela 7.1'!$20:$20,
MATCH(TEXT('Tabela 7.1'!$A3745,"mmmm/aaaa"),'alimentação - Tabela 7.1'!$5:$5,0)+1), "")</f>
        <v/>
      </c>
      <c r="E3745" s="62" t="str">
        <f>IFERROR(INDEX('alimentação - Tabela 7.1'!$20:$20,
MATCH(TEXT('Tabela 7.1'!$A3745,"mmmm/aaaa"),'alimentação - Tabela 7.1'!$5:$5,0)+2), "")</f>
        <v/>
      </c>
      <c r="F3745" s="62" t="str">
        <f>IFERROR(INDEX('alimentação - Tabela 7.1'!$20:$20,
MATCH(TEXT('Tabela 7.1'!$A3745,"mmmm/aaaa"),'alimentação - Tabela 7.1'!$5:$5,0)+3), "")</f>
        <v/>
      </c>
      <c r="G3745" s="95" t="str">
        <f>IFERROR(INDEX('alimentação - Tabela 7.1'!$20:$20,
MATCH(TEXT('Tabela 7.1'!$A3745,"mmmm/aaaa"),'alimentação - Tabela 7.1'!$5:$5,0)+4), "")</f>
        <v/>
      </c>
    </row>
    <row r="3746" spans="1:7" ht="18" customHeight="1" x14ac:dyDescent="0.25">
      <c r="A3746" s="59" t="str">
        <f>IF(
   SUMPRODUCT(--('alimentação - Tabela 7.1'!$5:$5=TEXT(DATE(2020,INT((ROW(A3744)-1)/33)+1,1),"mmmm/aaaa"))) &gt; 0,
   TEXT(DATE(2020,INT((ROW(A3744)-1)/33)+1,1),"mmm/aa"),
   ""
)</f>
        <v/>
      </c>
      <c r="B3746" s="61" t="str">
        <f>IF(A3746&lt;&gt;"", 'alimentação - Tabela 7.1'!$B$21, "" )</f>
        <v/>
      </c>
      <c r="C3746" s="62" t="str">
        <f>IFERROR(INDEX('alimentação - Tabela 7.1'!$21:$21,
MATCH(TEXT('Tabela 7.1'!A3746,"mmmm/aaaa"),'alimentação - Tabela 7.1'!$5:$5,0)), "")</f>
        <v/>
      </c>
      <c r="D3746" s="62" t="str">
        <f>IFERROR(INDEX('alimentação - Tabela 7.1'!$21:$21,
MATCH(TEXT('Tabela 7.1'!$A3746,"mmmm/aaaa"),'alimentação - Tabela 7.1'!$5:$5,0)+1), "")</f>
        <v/>
      </c>
      <c r="E3746" s="62" t="str">
        <f>IFERROR(INDEX('alimentação - Tabela 7.1'!$21:$21,
MATCH(TEXT('Tabela 7.1'!$A3746,"mmmm/aaaa"),'alimentação - Tabela 7.1'!$5:$5,0)+2), "")</f>
        <v/>
      </c>
      <c r="F3746" s="62" t="str">
        <f>IFERROR(INDEX('alimentação - Tabela 7.1'!$21:$21,
MATCH(TEXT('Tabela 7.1'!$A3746,"mmmm/aaaa"),'alimentação - Tabela 7.1'!$5:$5,0)+3), "")</f>
        <v/>
      </c>
      <c r="G3746" s="95" t="str">
        <f>IFERROR(INDEX('alimentação - Tabela 7.1'!$21:$21,
MATCH(TEXT('Tabela 7.1'!$A3746,"mmmm/aaaa"),'alimentação - Tabela 7.1'!$5:$5,0)+4), "")</f>
        <v/>
      </c>
    </row>
    <row r="3747" spans="1:7" ht="18" customHeight="1" x14ac:dyDescent="0.25">
      <c r="A3747" s="59" t="str">
        <f>IF(
   SUMPRODUCT(--('alimentação - Tabela 7.1'!$5:$5=TEXT(DATE(2020,INT((ROW(A3745)-1)/33)+1,1),"mmmm/aaaa"))) &gt; 0,
   TEXT(DATE(2020,INT((ROW(A3745)-1)/33)+1,1),"mmm/aa"),
   ""
)</f>
        <v/>
      </c>
      <c r="B3747" s="61" t="str">
        <f>IF(A3747&lt;&gt;"", 'alimentação - Tabela 7.1'!$B$22, "" )</f>
        <v/>
      </c>
      <c r="C3747" s="62" t="str">
        <f>IFERROR(INDEX('alimentação - Tabela 7.1'!$22:$22,
MATCH(TEXT('Tabela 7.1'!A3747,"mmmm/aaaa"),'alimentação - Tabela 7.1'!$5:$5,0)), "")</f>
        <v/>
      </c>
      <c r="D3747" s="62" t="str">
        <f>IFERROR(INDEX('alimentação - Tabela 7.1'!$22:$22,
MATCH(TEXT('Tabela 7.1'!$A3747,"mmmm/aaaa"),'alimentação - Tabela 7.1'!$5:$5,0)+1), "")</f>
        <v/>
      </c>
      <c r="E3747" s="62" t="str">
        <f>IFERROR(INDEX('alimentação - Tabela 7.1'!$22:$22,
MATCH(TEXT('Tabela 7.1'!$A3747,"mmmm/aaaa"),'alimentação - Tabela 7.1'!$5:$5,0)+2), "")</f>
        <v/>
      </c>
      <c r="F3747" s="62" t="str">
        <f>IFERROR(INDEX('alimentação - Tabela 7.1'!$22:$22,
MATCH(TEXT('Tabela 7.1'!$A3747,"mmmm/aaaa"),'alimentação - Tabela 7.1'!$5:$5,0)+3), "")</f>
        <v/>
      </c>
      <c r="G3747" s="95" t="str">
        <f>IFERROR(INDEX('alimentação - Tabela 7.1'!$22:$22,
MATCH(TEXT('Tabela 7.1'!$A3747,"mmmm/aaaa"),'alimentação - Tabela 7.1'!$5:$5,0)+4), "")</f>
        <v/>
      </c>
    </row>
    <row r="3748" spans="1:7" ht="18" customHeight="1" x14ac:dyDescent="0.25">
      <c r="A3748" s="59" t="str">
        <f>IF(
   SUMPRODUCT(--('alimentação - Tabela 7.1'!$5:$5=TEXT(DATE(2020,INT((ROW(A3746)-1)/33)+1,1),"mmmm/aaaa"))) &gt; 0,
   TEXT(DATE(2020,INT((ROW(A3746)-1)/33)+1,1),"mmm/aa"),
   ""
)</f>
        <v/>
      </c>
      <c r="B3748" s="61" t="str">
        <f>IF(A3748&lt;&gt;"", 'alimentação - Tabela 7.1'!$B$23, "" )</f>
        <v/>
      </c>
      <c r="C3748" s="62" t="str">
        <f>IFERROR(INDEX('alimentação - Tabela 7.1'!$23:$23,
MATCH(TEXT('Tabela 7.1'!A3748,"mmmm/aaaa"),'alimentação - Tabela 7.1'!$5:$5,0)), "")</f>
        <v/>
      </c>
      <c r="D3748" s="62" t="str">
        <f>IFERROR(INDEX('alimentação - Tabela 7.1'!$23:$23,
MATCH(TEXT('Tabela 7.1'!$A3748,"mmmm/aaaa"),'alimentação - Tabela 7.1'!$5:$5,0)+1), "")</f>
        <v/>
      </c>
      <c r="E3748" s="62" t="str">
        <f>IFERROR(INDEX('alimentação - Tabela 7.1'!$23:$23,
MATCH(TEXT('Tabela 7.1'!$A3748,"mmmm/aaaa"),'alimentação - Tabela 7.1'!$5:$5,0)+2), "")</f>
        <v/>
      </c>
      <c r="F3748" s="62" t="str">
        <f>IFERROR(INDEX('alimentação - Tabela 7.1'!$23:$23,
MATCH(TEXT('Tabela 7.1'!$A3748,"mmmm/aaaa"),'alimentação - Tabela 7.1'!$5:$5,0)+3), "")</f>
        <v/>
      </c>
      <c r="G3748" s="95" t="str">
        <f>IFERROR(INDEX('alimentação - Tabela 7.1'!$23:$23,
MATCH(TEXT('Tabela 7.1'!$A3748,"mmmm/aaaa"),'alimentação - Tabela 7.1'!$5:$5,0)+4), "")</f>
        <v/>
      </c>
    </row>
    <row r="3749" spans="1:7" ht="18" customHeight="1" x14ac:dyDescent="0.25">
      <c r="A3749" s="59" t="str">
        <f>IF(
   SUMPRODUCT(--('alimentação - Tabela 7.1'!$5:$5=TEXT(DATE(2020,INT((ROW(A3747)-1)/33)+1,1),"mmmm/aaaa"))) &gt; 0,
   TEXT(DATE(2020,INT((ROW(A3747)-1)/33)+1,1),"mmm/aa"),
   ""
)</f>
        <v/>
      </c>
      <c r="B3749" s="61" t="str">
        <f>IF(A3749&lt;&gt;"", 'alimentação - Tabela 7.1'!$B$24, "" )</f>
        <v/>
      </c>
      <c r="C3749" s="62" t="str">
        <f>IFERROR(INDEX('alimentação - Tabela 7.1'!$24:$24,
MATCH(TEXT('Tabela 7.1'!A3749,"mmmm/aaaa"),'alimentação - Tabela 7.1'!$5:$5,0)), "")</f>
        <v/>
      </c>
      <c r="D3749" s="62" t="str">
        <f>IFERROR(INDEX('alimentação - Tabela 7.1'!$24:$24,
MATCH(TEXT('Tabela 7.1'!$A3749,"mmmm/aaaa"),'alimentação - Tabela 7.1'!$5:$5,0)+1), "")</f>
        <v/>
      </c>
      <c r="E3749" s="62" t="str">
        <f>IFERROR(INDEX('alimentação - Tabela 7.1'!$24:$24,
MATCH(TEXT('Tabela 7.1'!$A3749,"mmmm/aaaa"),'alimentação - Tabela 7.1'!$5:$5,0)+2), "")</f>
        <v/>
      </c>
      <c r="F3749" s="62" t="str">
        <f>IFERROR(INDEX('alimentação - Tabela 7.1'!$24:$24,
MATCH(TEXT('Tabela 7.1'!$A3749,"mmmm/aaaa"),'alimentação - Tabela 7.1'!$5:$5,0)+3), "")</f>
        <v/>
      </c>
      <c r="G3749" s="95" t="str">
        <f>IFERROR(INDEX('alimentação - Tabela 7.1'!$24:$24,
MATCH(TEXT('Tabela 7.1'!$A3749,"mmmm/aaaa"),'alimentação - Tabela 7.1'!$5:$5,0)+4), "")</f>
        <v/>
      </c>
    </row>
    <row r="3750" spans="1:7" ht="18" customHeight="1" x14ac:dyDescent="0.25">
      <c r="A3750" s="59" t="str">
        <f>IF(
   SUMPRODUCT(--('alimentação - Tabela 7.1'!$5:$5=TEXT(DATE(2020,INT((ROW(A3748)-1)/33)+1,1),"mmmm/aaaa"))) &gt; 0,
   TEXT(DATE(2020,INT((ROW(A3748)-1)/33)+1,1),"mmm/aa"),
   ""
)</f>
        <v/>
      </c>
      <c r="B3750" s="61" t="str">
        <f>IF(A3750&lt;&gt;"", 'alimentação - Tabela 7.1'!$B$25, "" )</f>
        <v/>
      </c>
      <c r="C3750" s="62" t="str">
        <f>IFERROR(INDEX('alimentação - Tabela 7.1'!$25:$25,
MATCH(TEXT('Tabela 7.1'!A3750,"mmmm/aaaa"),'alimentação - Tabela 7.1'!$5:$5,0)), "")</f>
        <v/>
      </c>
      <c r="D3750" s="62" t="str">
        <f>IFERROR(INDEX('alimentação - Tabela 7.1'!$25:$25,
MATCH(TEXT('Tabela 7.1'!$A3750,"mmmm/aaaa"),'alimentação - Tabela 7.1'!$5:$5,0)+1), "")</f>
        <v/>
      </c>
      <c r="E3750" s="62" t="str">
        <f>IFERROR(INDEX('alimentação - Tabela 7.1'!$25:$25,
MATCH(TEXT('Tabela 7.1'!$A3750,"mmmm/aaaa"),'alimentação - Tabela 7.1'!$5:$5,0)+2), "")</f>
        <v/>
      </c>
      <c r="F3750" s="62" t="str">
        <f>IFERROR(INDEX('alimentação - Tabela 7.1'!$25:$25,
MATCH(TEXT('Tabela 7.1'!$A3750,"mmmm/aaaa"),'alimentação - Tabela 7.1'!$5:$5,0)+3), "")</f>
        <v/>
      </c>
      <c r="G3750" s="95" t="str">
        <f>IFERROR(INDEX('alimentação - Tabela 7.1'!$25:$25,
MATCH(TEXT('Tabela 7.1'!$A3750,"mmmm/aaaa"),'alimentação - Tabela 7.1'!$5:$5,0)+4), "")</f>
        <v/>
      </c>
    </row>
    <row r="3751" spans="1:7" ht="18" customHeight="1" x14ac:dyDescent="0.25">
      <c r="A3751" s="59" t="str">
        <f>IF(
   SUMPRODUCT(--('alimentação - Tabela 7.1'!$5:$5=TEXT(DATE(2020,INT((ROW(A3749)-1)/33)+1,1),"mmmm/aaaa"))) &gt; 0,
   TEXT(DATE(2020,INT((ROW(A3749)-1)/33)+1,1),"mmm/aa"),
   ""
)</f>
        <v/>
      </c>
      <c r="B3751" s="61" t="str">
        <f>IF(A3751&lt;&gt;"", 'alimentação - Tabela 7.1'!$B$26, "" )</f>
        <v/>
      </c>
      <c r="C3751" s="62" t="str">
        <f>IFERROR(INDEX('alimentação - Tabela 7.1'!$26:$26,
MATCH(TEXT('Tabela 7.1'!A3751,"mmmm/aaaa"),'alimentação - Tabela 7.1'!$5:$5,0)), "")</f>
        <v/>
      </c>
      <c r="D3751" s="62" t="str">
        <f>IFERROR(INDEX('alimentação - Tabela 7.1'!$26:$26,
MATCH(TEXT('Tabela 7.1'!$A3751,"mmmm/aaaa"),'alimentação - Tabela 7.1'!$5:$5,0)+1), "")</f>
        <v/>
      </c>
      <c r="E3751" s="62" t="str">
        <f>IFERROR(INDEX('alimentação - Tabela 7.1'!$26:$26,
MATCH(TEXT('Tabela 7.1'!$A3751,"mmmm/aaaa"),'alimentação - Tabela 7.1'!$5:$5,0)+2), "")</f>
        <v/>
      </c>
      <c r="F3751" s="62" t="str">
        <f>IFERROR(INDEX('alimentação - Tabela 7.1'!$26:$26,
MATCH(TEXT('Tabela 7.1'!$A3751,"mmmm/aaaa"),'alimentação - Tabela 7.1'!$5:$5,0)+3), "")</f>
        <v/>
      </c>
      <c r="G3751" s="95" t="str">
        <f>IFERROR(INDEX('alimentação - Tabela 7.1'!$26:$26,
MATCH(TEXT('Tabela 7.1'!$A3751,"mmmm/aaaa"),'alimentação - Tabela 7.1'!$5:$5,0)+4), "")</f>
        <v/>
      </c>
    </row>
    <row r="3752" spans="1:7" ht="18" customHeight="1" x14ac:dyDescent="0.25">
      <c r="A3752" s="59" t="str">
        <f>IF(
   SUMPRODUCT(--('alimentação - Tabela 7.1'!$5:$5=TEXT(DATE(2020,INT((ROW(A3750)-1)/33)+1,1),"mmmm/aaaa"))) &gt; 0,
   TEXT(DATE(2020,INT((ROW(A3750)-1)/33)+1,1),"mmm/aa"),
   ""
)</f>
        <v/>
      </c>
      <c r="B3752" s="61" t="str">
        <f>IF(A3752&lt;&gt;"", 'alimentação - Tabela 7.1'!$B$27, "" )</f>
        <v/>
      </c>
      <c r="C3752" s="62" t="str">
        <f>IFERROR(INDEX('alimentação - Tabela 7.1'!$27:$27,
MATCH(TEXT('Tabela 7.1'!A3752,"mmmm/aaaa"),'alimentação - Tabela 7.1'!$5:$5,0)), "")</f>
        <v/>
      </c>
      <c r="D3752" s="62" t="str">
        <f>IFERROR(INDEX('alimentação - Tabela 7.1'!$27:$27,
MATCH(TEXT('Tabela 7.1'!$A3752,"mmmm/aaaa"),'alimentação - Tabela 7.1'!$5:$5,0)+1), "")</f>
        <v/>
      </c>
      <c r="E3752" s="62" t="str">
        <f>IFERROR(INDEX('alimentação - Tabela 7.1'!$27:$27,
MATCH(TEXT('Tabela 7.1'!$A3752,"mmmm/aaaa"),'alimentação - Tabela 7.1'!$5:$5,0)+2), "")</f>
        <v/>
      </c>
      <c r="F3752" s="62" t="str">
        <f>IFERROR(INDEX('alimentação - Tabela 7.1'!$27:$27,
MATCH(TEXT('Tabela 7.1'!$A3752,"mmmm/aaaa"),'alimentação - Tabela 7.1'!$5:$5,0)+3), "")</f>
        <v/>
      </c>
      <c r="G3752" s="95" t="str">
        <f>IFERROR(INDEX('alimentação - Tabela 7.1'!$27:$27,
MATCH(TEXT('Tabela 7.1'!$A3752,"mmmm/aaaa"),'alimentação - Tabela 7.1'!$5:$5,0)+4), "")</f>
        <v/>
      </c>
    </row>
    <row r="3753" spans="1:7" ht="18" customHeight="1" x14ac:dyDescent="0.25">
      <c r="A3753" s="59" t="str">
        <f>IF(
   SUMPRODUCT(--('alimentação - Tabela 7.1'!$5:$5=TEXT(DATE(2020,INT((ROW(A3751)-1)/33)+1,1),"mmmm/aaaa"))) &gt; 0,
   TEXT(DATE(2020,INT((ROW(A3751)-1)/33)+1,1),"mmm/aa"),
   ""
)</f>
        <v/>
      </c>
      <c r="B3753" s="61" t="str">
        <f>IF(A3753&lt;&gt;"", 'alimentação - Tabela 7.1'!$B$28, "" )</f>
        <v/>
      </c>
      <c r="C3753" s="62" t="str">
        <f>IFERROR(INDEX('alimentação - Tabela 7.1'!$28:$28,
MATCH(TEXT('Tabela 7.1'!A3753,"mmmm/aaaa"),'alimentação - Tabela 7.1'!$5:$5,0)), "")</f>
        <v/>
      </c>
      <c r="D3753" s="62" t="str">
        <f>IFERROR(INDEX('alimentação - Tabela 7.1'!$28:$28,
MATCH(TEXT('Tabela 7.1'!$A3753,"mmmm/aaaa"),'alimentação - Tabela 7.1'!$5:$5,0)+1), "")</f>
        <v/>
      </c>
      <c r="E3753" s="62" t="str">
        <f>IFERROR(INDEX('alimentação - Tabela 7.1'!$28:$28,
MATCH(TEXT('Tabela 7.1'!$A3753,"mmmm/aaaa"),'alimentação - Tabela 7.1'!$5:$5,0)+2), "")</f>
        <v/>
      </c>
      <c r="F3753" s="62" t="str">
        <f>IFERROR(INDEX('alimentação - Tabela 7.1'!$28:$28,
MATCH(TEXT('Tabela 7.1'!$A3753,"mmmm/aaaa"),'alimentação - Tabela 7.1'!$5:$5,0)+3), "")</f>
        <v/>
      </c>
      <c r="G3753" s="95" t="str">
        <f>IFERROR(INDEX('alimentação - Tabela 7.1'!$28:$28,
MATCH(TEXT('Tabela 7.1'!$A3753,"mmmm/aaaa"),'alimentação - Tabela 7.1'!$5:$5,0)+4), "")</f>
        <v/>
      </c>
    </row>
    <row r="3754" spans="1:7" ht="18" customHeight="1" x14ac:dyDescent="0.25">
      <c r="A3754" s="59" t="str">
        <f>IF(
   SUMPRODUCT(--('alimentação - Tabela 7.1'!$5:$5=TEXT(DATE(2020,INT((ROW(A3752)-1)/33)+1,1),"mmmm/aaaa"))) &gt; 0,
   TEXT(DATE(2020,INT((ROW(A3752)-1)/33)+1,1),"mmm/aa"),
   ""
)</f>
        <v/>
      </c>
      <c r="B3754" s="61" t="str">
        <f>IF(A3754&lt;&gt;"", 'alimentação - Tabela 7.1'!$B$29, "" )</f>
        <v/>
      </c>
      <c r="C3754" s="62" t="str">
        <f>IFERROR(INDEX('alimentação - Tabela 7.1'!$29:$29,
MATCH(TEXT('Tabela 7.1'!A3754,"mmmm/aaaa"),'alimentação - Tabela 7.1'!$5:$5,0)), "")</f>
        <v/>
      </c>
      <c r="D3754" s="62" t="str">
        <f>IFERROR(INDEX('alimentação - Tabela 7.1'!$29:$29,
MATCH(TEXT('Tabela 7.1'!$A3754,"mmmm/aaaa"),'alimentação - Tabela 7.1'!$5:$5,0)+1), "")</f>
        <v/>
      </c>
      <c r="E3754" s="62" t="str">
        <f>IFERROR(INDEX('alimentação - Tabela 7.1'!$29:$29,
MATCH(TEXT('Tabela 7.1'!$A3754,"mmmm/aaaa"),'alimentação - Tabela 7.1'!$5:$5,0)+2), "")</f>
        <v/>
      </c>
      <c r="F3754" s="62" t="str">
        <f>IFERROR(INDEX('alimentação - Tabela 7.1'!$29:$29,
MATCH(TEXT('Tabela 7.1'!$A3754,"mmmm/aaaa"),'alimentação - Tabela 7.1'!$5:$5,0)+3), "")</f>
        <v/>
      </c>
      <c r="G3754" s="95" t="str">
        <f>IFERROR(INDEX('alimentação - Tabela 7.1'!$29:$29,
MATCH(TEXT('Tabela 7.1'!$A3754,"mmmm/aaaa"),'alimentação - Tabela 7.1'!$5:$5,0)+4), "")</f>
        <v/>
      </c>
    </row>
    <row r="3755" spans="1:7" ht="18" customHeight="1" x14ac:dyDescent="0.25">
      <c r="A3755" s="59" t="str">
        <f>IF(
   SUMPRODUCT(--('alimentação - Tabela 7.1'!$5:$5=TEXT(DATE(2020,INT((ROW(A3753)-1)/33)+1,1),"mmmm/aaaa"))) &gt; 0,
   TEXT(DATE(2020,INT((ROW(A3753)-1)/33)+1,1),"mmm/aa"),
   ""
)</f>
        <v/>
      </c>
      <c r="B3755" s="61" t="str">
        <f>IF(A3755&lt;&gt;"", 'alimentação - Tabela 7.1'!$B$30, "" )</f>
        <v/>
      </c>
      <c r="C3755" s="62" t="str">
        <f>IFERROR(INDEX('alimentação - Tabela 7.1'!$30:$30,
MATCH(TEXT('Tabela 7.1'!A3755,"mmmm/aaaa"),'alimentação - Tabela 7.1'!$5:$5,0)), "")</f>
        <v/>
      </c>
      <c r="D3755" s="62" t="str">
        <f>IFERROR(INDEX('alimentação - Tabela 7.1'!$30:$30,
MATCH(TEXT('Tabela 7.1'!$A3755,"mmmm/aaaa"),'alimentação - Tabela 7.1'!$5:$5,0)+1), "")</f>
        <v/>
      </c>
      <c r="E3755" s="62" t="str">
        <f>IFERROR(INDEX('alimentação - Tabela 7.1'!$30:$30,
MATCH(TEXT('Tabela 7.1'!$A3755,"mmmm/aaaa"),'alimentação - Tabela 7.1'!$5:$5,0)+2), "")</f>
        <v/>
      </c>
      <c r="F3755" s="62" t="str">
        <f>IFERROR(INDEX('alimentação - Tabela 7.1'!$30:$30,
MATCH(TEXT('Tabela 7.1'!$A3755,"mmmm/aaaa"),'alimentação - Tabela 7.1'!$5:$5,0)+3), "")</f>
        <v/>
      </c>
      <c r="G3755" s="95" t="str">
        <f>IFERROR(INDEX('alimentação - Tabela 7.1'!$30:$30,
MATCH(TEXT('Tabela 7.1'!$A3755,"mmmm/aaaa"),'alimentação - Tabela 7.1'!$5:$5,0)+4), "")</f>
        <v/>
      </c>
    </row>
    <row r="3756" spans="1:7" ht="18" customHeight="1" x14ac:dyDescent="0.25">
      <c r="A3756" s="59" t="str">
        <f>IF(
   SUMPRODUCT(--('alimentação - Tabela 7.1'!$5:$5=TEXT(DATE(2020,INT((ROW(A3754)-1)/33)+1,1),"mmmm/aaaa"))) &gt; 0,
   TEXT(DATE(2020,INT((ROW(A3754)-1)/33)+1,1),"mmm/aa"),
   ""
)</f>
        <v/>
      </c>
      <c r="B3756" s="61" t="str">
        <f>IF(A3756&lt;&gt;"", 'alimentação - Tabela 7.1'!$B$31, "" )</f>
        <v/>
      </c>
      <c r="C3756" s="62" t="str">
        <f>IFERROR(INDEX('alimentação - Tabela 7.1'!$31:$31,
MATCH(TEXT('Tabela 7.1'!A3756,"mmmm/aaaa"),'alimentação - Tabela 7.1'!$5:$5,0)), "")</f>
        <v/>
      </c>
      <c r="D3756" s="62" t="str">
        <f>IFERROR(INDEX('alimentação - Tabela 7.1'!$31:$31,
MATCH(TEXT('Tabela 7.1'!$A3756,"mmmm/aaaa"),'alimentação - Tabela 7.1'!$5:$5,0)+1), "")</f>
        <v/>
      </c>
      <c r="E3756" s="62" t="str">
        <f>IFERROR(INDEX('alimentação - Tabela 7.1'!$31:$31,
MATCH(TEXT('Tabela 7.1'!$A3756,"mmmm/aaaa"),'alimentação - Tabela 7.1'!$5:$5,0)+2), "")</f>
        <v/>
      </c>
      <c r="F3756" s="62" t="str">
        <f>IFERROR(INDEX('alimentação - Tabela 7.1'!$31:$31,
MATCH(TEXT('Tabela 7.1'!$A3756,"mmmm/aaaa"),'alimentação - Tabela 7.1'!$5:$5,0)+3), "")</f>
        <v/>
      </c>
      <c r="G3756" s="95" t="str">
        <f>IFERROR(INDEX('alimentação - Tabela 7.1'!$31:$31,
MATCH(TEXT('Tabela 7.1'!$A3756,"mmmm/aaaa"),'alimentação - Tabela 7.1'!$5:$5,0)+4), "")</f>
        <v/>
      </c>
    </row>
    <row r="3757" spans="1:7" ht="18" customHeight="1" x14ac:dyDescent="0.25">
      <c r="A3757" s="59" t="str">
        <f>IF(
   SUMPRODUCT(--('alimentação - Tabela 7.1'!$5:$5=TEXT(DATE(2020,INT((ROW(A3755)-1)/33)+1,1),"mmmm/aaaa"))) &gt; 0,
   TEXT(DATE(2020,INT((ROW(A3755)-1)/33)+1,1),"mmm/aa"),
   ""
)</f>
        <v/>
      </c>
      <c r="B3757" s="61" t="str">
        <f>IF(A3757&lt;&gt;"", 'alimentação - Tabela 7.1'!$B$32, "" )</f>
        <v/>
      </c>
      <c r="C3757" s="62" t="str">
        <f>IFERROR(INDEX('alimentação - Tabela 7.1'!$32:$32,
MATCH(TEXT('Tabela 7.1'!A3757,"mmmm/aaaa"),'alimentação - Tabela 7.1'!$5:$5,0)), "")</f>
        <v/>
      </c>
      <c r="D3757" s="62" t="str">
        <f>IFERROR(INDEX('alimentação - Tabela 7.1'!$32:$32,
MATCH(TEXT('Tabela 7.1'!$A3757,"mmmm/aaaa"),'alimentação - Tabela 7.1'!$5:$5,0)+1), "")</f>
        <v/>
      </c>
      <c r="E3757" s="62" t="str">
        <f>IFERROR(INDEX('alimentação - Tabela 7.1'!$32:$32,
MATCH(TEXT('Tabela 7.1'!$A3757,"mmmm/aaaa"),'alimentação - Tabela 7.1'!$5:$5,0)+2), "")</f>
        <v/>
      </c>
      <c r="F3757" s="62" t="str">
        <f>IFERROR(INDEX('alimentação - Tabela 7.1'!$32:$32,
MATCH(TEXT('Tabela 7.1'!$A3757,"mmmm/aaaa"),'alimentação - Tabela 7.1'!$5:$5,0)+3), "")</f>
        <v/>
      </c>
      <c r="G3757" s="95" t="str">
        <f>IFERROR(INDEX('alimentação - Tabela 7.1'!$32:$32,
MATCH(TEXT('Tabela 7.1'!$A3757,"mmmm/aaaa"),'alimentação - Tabela 7.1'!$5:$5,0)+4), "")</f>
        <v/>
      </c>
    </row>
    <row r="3758" spans="1:7" ht="18" customHeight="1" x14ac:dyDescent="0.25">
      <c r="A3758" s="59" t="str">
        <f>IF(
   SUMPRODUCT(--('alimentação - Tabela 7.1'!$5:$5=TEXT(DATE(2020,INT((ROW(A3756)-1)/33)+1,1),"mmmm/aaaa"))) &gt; 0,
   TEXT(DATE(2020,INT((ROW(A3756)-1)/33)+1,1),"mmm/aa"),
   ""
)</f>
        <v/>
      </c>
      <c r="B3758" s="61" t="str">
        <f>IF(A3758&lt;&gt;"", 'alimentação - Tabela 7.1'!$B$33, "" )</f>
        <v/>
      </c>
      <c r="C3758" s="62" t="str">
        <f>IFERROR(INDEX('alimentação - Tabela 7.1'!$33:$33,
MATCH(TEXT('Tabela 7.1'!A3758,"mmmm/aaaa"),'alimentação - Tabela 7.1'!$5:$5,0)), "")</f>
        <v/>
      </c>
      <c r="D3758" s="62" t="str">
        <f>IFERROR(INDEX('alimentação - Tabela 7.1'!$33:$33,
MATCH(TEXT('Tabela 7.1'!$A3758,"mmmm/aaaa"),'alimentação - Tabela 7.1'!$5:$5,0)+1), "")</f>
        <v/>
      </c>
      <c r="E3758" s="62" t="str">
        <f>IFERROR(INDEX('alimentação - Tabela 7.1'!$33:$33,
MATCH(TEXT('Tabela 7.1'!$A3758,"mmmm/aaaa"),'alimentação - Tabela 7.1'!$5:$5,0)+2), "")</f>
        <v/>
      </c>
      <c r="F3758" s="62" t="str">
        <f>IFERROR(INDEX('alimentação - Tabela 7.1'!$33:$33,
MATCH(TEXT('Tabela 7.1'!$A3758,"mmmm/aaaa"),'alimentação - Tabela 7.1'!$5:$5,0)+3), "")</f>
        <v/>
      </c>
      <c r="G3758" s="95" t="str">
        <f>IFERROR(INDEX('alimentação - Tabela 7.1'!$33:$33,
MATCH(TEXT('Tabela 7.1'!$A3758,"mmmm/aaaa"),'alimentação - Tabela 7.1'!$5:$5,0)+4), "")</f>
        <v/>
      </c>
    </row>
    <row r="3759" spans="1:7" ht="18" customHeight="1" x14ac:dyDescent="0.25">
      <c r="A3759" s="59" t="str">
        <f>IF(
   SUMPRODUCT(--('alimentação - Tabela 7.1'!$5:$5=TEXT(DATE(2020,INT((ROW(A3757)-1)/33)+1,1),"mmmm/aaaa"))) &gt; 0,
   TEXT(DATE(2020,INT((ROW(A3757)-1)/33)+1,1),"mmm/aa"),
   ""
)</f>
        <v/>
      </c>
      <c r="B3759" s="61" t="str">
        <f>IF(A3759&lt;&gt;"", 'alimentação - Tabela 7.1'!$B$34, "" )</f>
        <v/>
      </c>
      <c r="C3759" s="62" t="str">
        <f>IFERROR(INDEX('alimentação - Tabela 7.1'!$34:$34,
MATCH(TEXT('Tabela 7.1'!A3759,"mmmm/aaaa"),'alimentação - Tabela 7.1'!$5:$5,0)), "")</f>
        <v/>
      </c>
      <c r="D3759" s="62" t="str">
        <f>IFERROR(INDEX('alimentação - Tabela 7.1'!$34:$34,
MATCH(TEXT('Tabela 7.1'!$A3759,"mmmm/aaaa"),'alimentação - Tabela 7.1'!$5:$5,0)+1), "")</f>
        <v/>
      </c>
      <c r="E3759" s="62" t="str">
        <f>IFERROR(INDEX('alimentação - Tabela 7.1'!$34:$34,
MATCH(TEXT('Tabela 7.1'!$A3759,"mmmm/aaaa"),'alimentação - Tabela 7.1'!$5:$5,0)+2), "")</f>
        <v/>
      </c>
      <c r="F3759" s="62" t="str">
        <f>IFERROR(INDEX('alimentação - Tabela 7.1'!$34:$34,
MATCH(TEXT('Tabela 7.1'!$A3759,"mmmm/aaaa"),'alimentação - Tabela 7.1'!$5:$5,0)+3), "")</f>
        <v/>
      </c>
      <c r="G3759" s="95" t="str">
        <f>IFERROR(INDEX('alimentação - Tabela 7.1'!$34:$34,
MATCH(TEXT('Tabela 7.1'!$A3759,"mmmm/aaaa"),'alimentação - Tabela 7.1'!$5:$5,0)+4), "")</f>
        <v/>
      </c>
    </row>
    <row r="3760" spans="1:7" ht="18" customHeight="1" x14ac:dyDescent="0.25">
      <c r="A3760" s="59" t="str">
        <f>IF(
   SUMPRODUCT(--('alimentação - Tabela 7.1'!$5:$5=TEXT(DATE(2020,INT((ROW(A3758)-1)/33)+1,1),"mmmm/aaaa"))) &gt; 0,
   TEXT(DATE(2020,INT((ROW(A3758)-1)/33)+1,1),"mmm/aa"),
   ""
)</f>
        <v/>
      </c>
      <c r="B3760" s="61" t="str">
        <f>IF(A3760&lt;&gt;"", 'alimentação - Tabela 7.1'!$B$35, "" )</f>
        <v/>
      </c>
      <c r="C3760" s="62" t="str">
        <f>IFERROR(INDEX('alimentação - Tabela 7.1'!$35:$35,
MATCH(TEXT('Tabela 7.1'!A3760,"mmmm/aaaa"),'alimentação - Tabela 7.1'!$5:$5,0)), "")</f>
        <v/>
      </c>
      <c r="D3760" s="62" t="str">
        <f>IFERROR(INDEX('alimentação - Tabela 7.1'!$35:$35,
MATCH(TEXT('Tabela 7.1'!$A3760,"mmmm/aaaa"),'alimentação - Tabela 7.1'!$5:$5,0)+1), "")</f>
        <v/>
      </c>
      <c r="E3760" s="62" t="str">
        <f>IFERROR(INDEX('alimentação - Tabela 7.1'!$35:$35,
MATCH(TEXT('Tabela 7.1'!$A3760,"mmmm/aaaa"),'alimentação - Tabela 7.1'!$5:$5,0)+2), "")</f>
        <v/>
      </c>
      <c r="F3760" s="62" t="str">
        <f>IFERROR(INDEX('alimentação - Tabela 7.1'!$35:$35,
MATCH(TEXT('Tabela 7.1'!$A3760,"mmmm/aaaa"),'alimentação - Tabela 7.1'!$5:$5,0)+3), "")</f>
        <v/>
      </c>
      <c r="G3760" s="95" t="str">
        <f>IFERROR(INDEX('alimentação - Tabela 7.1'!$35:$35,
MATCH(TEXT('Tabela 7.1'!$A3760,"mmmm/aaaa"),'alimentação - Tabela 7.1'!$5:$5,0)+4), "")</f>
        <v/>
      </c>
    </row>
    <row r="3761" spans="1:7" ht="18" customHeight="1" x14ac:dyDescent="0.25">
      <c r="A3761" s="59" t="str">
        <f>IF(
   SUMPRODUCT(--('alimentação - Tabela 7.1'!$5:$5=TEXT(DATE(2020,INT((ROW(A3759)-1)/33)+1,1),"mmmm/aaaa"))) &gt; 0,
   TEXT(DATE(2020,INT((ROW(A3759)-1)/33)+1,1),"mmm/aa"),
   ""
)</f>
        <v/>
      </c>
      <c r="B3761" s="61" t="str">
        <f>IF(A3761&lt;&gt;"", 'alimentação - Tabela 7.1'!$B$36, "" )</f>
        <v/>
      </c>
      <c r="C3761" s="62" t="str">
        <f>IFERROR(INDEX('alimentação - Tabela 7.1'!$36:$36,
MATCH(TEXT('Tabela 7.1'!A3761,"mmmm/aaaa"),'alimentação - Tabela 7.1'!$5:$5,0)), "")</f>
        <v/>
      </c>
      <c r="D3761" s="62" t="str">
        <f>IFERROR(INDEX('alimentação - Tabela 7.1'!$36:$36,
MATCH(TEXT('Tabela 7.1'!$A3761,"mmmm/aaaa"),'alimentação - Tabela 7.1'!$5:$5,0)+1), "")</f>
        <v/>
      </c>
      <c r="E3761" s="62" t="str">
        <f>IFERROR(INDEX('alimentação - Tabela 7.1'!$36:$36,
MATCH(TEXT('Tabela 7.1'!$A3761,"mmmm/aaaa"),'alimentação - Tabela 7.1'!$5:$5,0)+2), "")</f>
        <v/>
      </c>
      <c r="F3761" s="62" t="str">
        <f>IFERROR(INDEX('alimentação - Tabela 7.1'!$36:$36,
MATCH(TEXT('Tabela 7.1'!$A3761,"mmmm/aaaa"),'alimentação - Tabela 7.1'!$5:$5,0)+3), "")</f>
        <v/>
      </c>
      <c r="G3761" s="95" t="str">
        <f>IFERROR(INDEX('alimentação - Tabela 7.1'!$36:$36,
MATCH(TEXT('Tabela 7.1'!$A3761,"mmmm/aaaa"),'alimentação - Tabela 7.1'!$5:$5,0)+4), "")</f>
        <v/>
      </c>
    </row>
    <row r="3762" spans="1:7" ht="18" customHeight="1" x14ac:dyDescent="0.25">
      <c r="A3762" s="59" t="str">
        <f>IF(
   SUMPRODUCT(--('alimentação - Tabela 7.1'!$5:$5=TEXT(DATE(2020,INT((ROW(A3760)-1)/33)+1,1),"mmmm/aaaa"))) &gt; 0,
   TEXT(DATE(2020,INT((ROW(A3760)-1)/33)+1,1),"mmm/aa"),
   ""
)</f>
        <v/>
      </c>
      <c r="B3762" s="61" t="str">
        <f>IF(A3762&lt;&gt;"", 'alimentação - Tabela 7.1'!$B$37, "" )</f>
        <v/>
      </c>
      <c r="C3762" s="62" t="str">
        <f>IFERROR(INDEX('alimentação - Tabela 7.1'!$37:$37,
MATCH(TEXT('Tabela 7.1'!A3762,"mmmm/aaaa"),'alimentação - Tabela 7.1'!$5:$5,0)), "")</f>
        <v/>
      </c>
      <c r="D3762" s="62" t="str">
        <f>IFERROR(INDEX('alimentação - Tabela 7.1'!$37:$37,
MATCH(TEXT('Tabela 7.1'!$A3762,"mmmm/aaaa"),'alimentação - Tabela 7.1'!$5:$5,0)+1), "")</f>
        <v/>
      </c>
      <c r="E3762" s="62" t="str">
        <f>IFERROR(INDEX('alimentação - Tabela 7.1'!$37:$37,
MATCH(TEXT('Tabela 7.1'!$A3762,"mmmm/aaaa"),'alimentação - Tabela 7.1'!$5:$5,0)+2), "")</f>
        <v/>
      </c>
      <c r="F3762" s="62" t="str">
        <f>IFERROR(INDEX('alimentação - Tabela 7.1'!$37:$37,
MATCH(TEXT('Tabela 7.1'!$A3762,"mmmm/aaaa"),'alimentação - Tabela 7.1'!$5:$5,0)+3), "")</f>
        <v/>
      </c>
      <c r="G3762" s="95" t="str">
        <f>IFERROR(INDEX('alimentação - Tabela 7.1'!$37:$37,
MATCH(TEXT('Tabela 7.1'!$A3762,"mmmm/aaaa"),'alimentação - Tabela 7.1'!$5:$5,0)+4), "")</f>
        <v/>
      </c>
    </row>
    <row r="3763" spans="1:7" ht="18" customHeight="1" x14ac:dyDescent="0.25">
      <c r="A3763" s="59" t="str">
        <f>IF(
   SUMPRODUCT(--('alimentação - Tabela 7.1'!$5:$5=TEXT(DATE(2020,INT((ROW(A3761)-1)/33)+1,1),"mmmm/aaaa"))) &gt; 0,
   TEXT(DATE(2020,INT((ROW(A3761)-1)/33)+1,1),"mmm/aa"),
   ""
)</f>
        <v/>
      </c>
      <c r="B3763" s="61" t="str">
        <f>IF(A3763&lt;&gt;"", 'alimentação - Tabela 7.1'!$B$38, "" )</f>
        <v/>
      </c>
      <c r="C3763" s="62" t="str">
        <f>IFERROR(INDEX('alimentação - Tabela 7.1'!$38:$38,
MATCH(TEXT('Tabela 7.1'!A3763,"mmmm/aaaa"),'alimentação - Tabela 7.1'!$5:$5,0)), "")</f>
        <v/>
      </c>
      <c r="D3763" s="62" t="str">
        <f>IFERROR(INDEX('alimentação - Tabela 7.1'!$38:$38,
MATCH(TEXT('Tabela 7.1'!$A3763,"mmmm/aaaa"),'alimentação - Tabela 7.1'!$5:$5,0)+1), "")</f>
        <v/>
      </c>
      <c r="E3763" s="62" t="str">
        <f>IFERROR(INDEX('alimentação - Tabela 7.1'!$38:$38,
MATCH(TEXT('Tabela 7.1'!$A3763,"mmmm/aaaa"),'alimentação - Tabela 7.1'!$5:$5,0)+2), "")</f>
        <v/>
      </c>
      <c r="F3763" s="62" t="str">
        <f>IFERROR(INDEX('alimentação - Tabela 7.1'!$38:$38,
MATCH(TEXT('Tabela 7.1'!$A3763,"mmmm/aaaa"),'alimentação - Tabela 7.1'!$5:$5,0)+3), "")</f>
        <v/>
      </c>
      <c r="G3763" s="95" t="str">
        <f>IFERROR(INDEX('alimentação - Tabela 7.1'!$38:$38,
MATCH(TEXT('Tabela 7.1'!$A3763,"mmmm/aaaa"),'alimentação - Tabela 7.1'!$5:$5,0)+4), "")</f>
        <v/>
      </c>
    </row>
    <row r="3764" spans="1:7" ht="18" customHeight="1" x14ac:dyDescent="0.25">
      <c r="A3764" s="59" t="str">
        <f>IF(
   SUMPRODUCT(--('alimentação - Tabela 7.1'!$5:$5=TEXT(DATE(2020,INT((ROW(A3762)-1)/33)+1,1),"mmmm/aaaa"))) &gt; 0,
   TEXT(DATE(2020,INT((ROW(A3762)-1)/33)+1,1),"mmm/aa"),
   ""
)</f>
        <v/>
      </c>
      <c r="B3764" s="61" t="str">
        <f>IF(A3764&lt;&gt;"", 'alimentação - Tabela 7.1'!$B$39, "" )</f>
        <v/>
      </c>
      <c r="C3764" s="62" t="str">
        <f>IFERROR(INDEX('alimentação - Tabela 7.1'!$39:$39,
MATCH(TEXT('Tabela 7.1'!A3764,"mmmm/aaaa"),'alimentação - Tabela 7.1'!$5:$5,0)), "")</f>
        <v/>
      </c>
      <c r="D3764" s="62" t="str">
        <f>IFERROR(INDEX('alimentação - Tabela 7.1'!$39:$39,
MATCH(TEXT('Tabela 7.1'!$A3764,"mmmm/aaaa"),'alimentação - Tabela 7.1'!$5:$5,0)+1), "")</f>
        <v/>
      </c>
      <c r="E3764" s="62" t="str">
        <f>IFERROR(INDEX('alimentação - Tabela 7.1'!$39:$39,
MATCH(TEXT('Tabela 7.1'!$A3764,"mmmm/aaaa"),'alimentação - Tabela 7.1'!$5:$5,0)+2), "")</f>
        <v/>
      </c>
      <c r="F3764" s="62" t="str">
        <f>IFERROR(INDEX('alimentação - Tabela 7.1'!$39:$39,
MATCH(TEXT('Tabela 7.1'!$A3764,"mmmm/aaaa"),'alimentação - Tabela 7.1'!$5:$5,0)+3), "")</f>
        <v/>
      </c>
      <c r="G3764" s="95" t="str">
        <f>IFERROR(INDEX('alimentação - Tabela 7.1'!$39:$39,
MATCH(TEXT('Tabela 7.1'!$A3764,"mmmm/aaaa"),'alimentação - Tabela 7.1'!$5:$5,0)+4), "")</f>
        <v/>
      </c>
    </row>
    <row r="3765" spans="1:7" ht="18" customHeight="1" x14ac:dyDescent="0.25">
      <c r="A3765" s="59" t="str">
        <f>IF(
   SUMPRODUCT(--('alimentação - Tabela 7.1'!$5:$5=TEXT(DATE(2020,INT((ROW(A3763)-1)/33)+1,1),"mmmm/aaaa"))) &gt; 0,
   TEXT(DATE(2020,INT((ROW(A3763)-1)/33)+1,1),"mmm/aa"),
   ""
)</f>
        <v/>
      </c>
      <c r="B3765" s="61" t="str">
        <f>IF(A3765&lt;&gt;"", 'alimentação - Tabela 7.1'!$B$7, "" )</f>
        <v/>
      </c>
      <c r="C3765" s="62" t="str">
        <f>IFERROR(INDEX('alimentação - Tabela 7.1'!$7:$7,
MATCH(TEXT('Tabela 7.1'!A3765,"mmmm/aaaa"),'alimentação - Tabela 7.1'!$5:$5,0)), "")</f>
        <v/>
      </c>
      <c r="D3765" s="62" t="str">
        <f>IFERROR(INDEX('alimentação - Tabela 7.1'!$7:$7,
MATCH(TEXT('Tabela 7.1'!$A3765,"mmmm/aaaa"),'alimentação - Tabela 7.1'!$5:$5,0)+1), "")</f>
        <v/>
      </c>
      <c r="E3765" s="62" t="str">
        <f>IFERROR(INDEX('alimentação - Tabela 7.1'!$7:$7,
MATCH(TEXT('Tabela 7.1'!$A3765,"mmmm/aaaa"),'alimentação - Tabela 7.1'!$5:$5,0)+2), "")</f>
        <v/>
      </c>
      <c r="F3765" s="62" t="str">
        <f>IFERROR(INDEX('alimentação - Tabela 7.1'!$7:$7,
MATCH(TEXT('Tabela 7.1'!$A3765,"mmmm/aaaa"),'alimentação - Tabela 7.1'!$5:$5,0)+3), "")</f>
        <v/>
      </c>
      <c r="G3765" s="95" t="str">
        <f>IFERROR(INDEX('alimentação - Tabela 7.1'!$7:$7,
MATCH(TEXT('Tabela 7.1'!$A3765,"mmmm/aaaa"),'alimentação - Tabela 7.1'!$5:$5,0)+4), "")</f>
        <v/>
      </c>
    </row>
    <row r="3766" spans="1:7" ht="18" customHeight="1" x14ac:dyDescent="0.25">
      <c r="A3766" s="59" t="str">
        <f>IF(
   SUMPRODUCT(--('alimentação - Tabela 7.1'!$5:$5=TEXT(DATE(2020,INT((ROW(A3764)-1)/33)+1,1),"mmmm/aaaa"))) &gt; 0,
   TEXT(DATE(2020,INT((ROW(A3764)-1)/33)+1,1),"mmm/aa"),
   ""
)</f>
        <v/>
      </c>
      <c r="B3766" s="61" t="str">
        <f>IF(A3766&lt;&gt;"", 'alimentação - Tabela 7.1'!$B$8, "" )</f>
        <v/>
      </c>
      <c r="C3766" s="62" t="str">
        <f>IFERROR(INDEX('alimentação - Tabela 7.1'!$8:$8,
MATCH(TEXT('Tabela 7.1'!A3766,"mmmm/aaaa"),'alimentação - Tabela 7.1'!$5:$5,0)), "")</f>
        <v/>
      </c>
      <c r="D3766" s="62" t="str">
        <f>IFERROR(INDEX('alimentação - Tabela 7.1'!$8:$8,
MATCH(TEXT('Tabela 7.1'!$A3766,"mmmm/aaaa"),'alimentação - Tabela 7.1'!$5:$5,0)+1), "")</f>
        <v/>
      </c>
      <c r="E3766" s="62" t="str">
        <f>IFERROR(INDEX('alimentação - Tabela 7.1'!$8:$8,
MATCH(TEXT('Tabela 7.1'!$A3766,"mmmm/aaaa"),'alimentação - Tabela 7.1'!$5:$5,0)+2), "")</f>
        <v/>
      </c>
      <c r="F3766" s="62" t="str">
        <f>IFERROR(INDEX('alimentação - Tabela 7.1'!$8:$8,
MATCH(TEXT('Tabela 7.1'!$A3766,"mmmm/aaaa"),'alimentação - Tabela 7.1'!$5:$5,0)+3), "")</f>
        <v/>
      </c>
      <c r="G3766" s="95" t="str">
        <f>IFERROR(INDEX('alimentação - Tabela 7.1'!$8:$8,
MATCH(TEXT('Tabela 7.1'!$A3766,"mmmm/aaaa"),'alimentação - Tabela 7.1'!$5:$5,0)+4), "")</f>
        <v/>
      </c>
    </row>
    <row r="3767" spans="1:7" ht="18" customHeight="1" x14ac:dyDescent="0.25">
      <c r="A3767" s="59" t="str">
        <f>IF(
   SUMPRODUCT(--('alimentação - Tabela 7.1'!$5:$5=TEXT(DATE(2020,INT((ROW(A3765)-1)/33)+1,1),"mmmm/aaaa"))) &gt; 0,
   TEXT(DATE(2020,INT((ROW(A3765)-1)/33)+1,1),"mmm/aa"),
   ""
)</f>
        <v/>
      </c>
      <c r="B3767" s="61" t="str">
        <f>IF(A3767&lt;&gt;"", 'alimentação - Tabela 7.1'!$B$9, "" )</f>
        <v/>
      </c>
      <c r="C3767" s="62" t="str">
        <f>IFERROR(INDEX('alimentação - Tabela 7.1'!$9:$9,
MATCH(TEXT('Tabela 7.1'!A3767,"mmmm/aaaa"),'alimentação - Tabela 7.1'!$5:$5,0)), "")</f>
        <v/>
      </c>
      <c r="D3767" s="62" t="str">
        <f>IFERROR(INDEX('alimentação - Tabela 7.1'!$9:$9,
MATCH(TEXT('Tabela 7.1'!$A3767,"mmmm/aaaa"),'alimentação - Tabela 7.1'!$5:$5,0)+1), "")</f>
        <v/>
      </c>
      <c r="E3767" s="62" t="str">
        <f>IFERROR(INDEX('alimentação - Tabela 7.1'!$9:$9,
MATCH(TEXT('Tabela 7.1'!$A3767,"mmmm/aaaa"),'alimentação - Tabela 7.1'!$5:$5,0)+2), "")</f>
        <v/>
      </c>
      <c r="F3767" s="62" t="str">
        <f>IFERROR(INDEX('alimentação - Tabela 7.1'!$9:$9,
MATCH(TEXT('Tabela 7.1'!$A3767,"mmmm/aaaa"),'alimentação - Tabela 7.1'!$5:$5,0)+3), "")</f>
        <v/>
      </c>
      <c r="G3767" s="95" t="str">
        <f>IFERROR(INDEX('alimentação - Tabela 7.1'!$9:$9,
MATCH(TEXT('Tabela 7.1'!$A3767,"mmmm/aaaa"),'alimentação - Tabela 7.1'!$5:$5,0)+4), "")</f>
        <v/>
      </c>
    </row>
    <row r="3768" spans="1:7" ht="18" customHeight="1" x14ac:dyDescent="0.25">
      <c r="A3768" s="59" t="str">
        <f>IF(
   SUMPRODUCT(--('alimentação - Tabela 7.1'!$5:$5=TEXT(DATE(2020,INT((ROW(A3766)-1)/33)+1,1),"mmmm/aaaa"))) &gt; 0,
   TEXT(DATE(2020,INT((ROW(A3766)-1)/33)+1,1),"mmm/aa"),
   ""
)</f>
        <v/>
      </c>
      <c r="B3768" s="61" t="str">
        <f>IF(A3768&lt;&gt;"", 'alimentação - Tabela 7.1'!$B$10, "" )</f>
        <v/>
      </c>
      <c r="C3768" s="62" t="str">
        <f>IFERROR(INDEX('alimentação - Tabela 7.1'!$10:$10,
MATCH(TEXT('Tabela 7.1'!A3768,"mmmm/aaaa"),'alimentação - Tabela 7.1'!$5:$5,0)), "")</f>
        <v/>
      </c>
      <c r="D3768" s="62" t="str">
        <f>IFERROR(INDEX('alimentação - Tabela 7.1'!$10:$10,
MATCH(TEXT('Tabela 7.1'!$A3768,"mmmm/aaaa"),'alimentação - Tabela 7.1'!$5:$5,0)+1), "")</f>
        <v/>
      </c>
      <c r="E3768" s="62" t="str">
        <f>IFERROR(INDEX('alimentação - Tabela 7.1'!$10:$10,
MATCH(TEXT('Tabela 7.1'!$A3768,"mmmm/aaaa"),'alimentação - Tabela 7.1'!$5:$5,0)+2), "")</f>
        <v/>
      </c>
      <c r="F3768" s="62" t="str">
        <f>IFERROR(INDEX('alimentação - Tabela 7.1'!$10:$10,
MATCH(TEXT('Tabela 7.1'!$A3768,"mmmm/aaaa"),'alimentação - Tabela 7.1'!$5:$5,0)+3), "")</f>
        <v/>
      </c>
      <c r="G3768" s="95" t="str">
        <f>IFERROR(INDEX('alimentação - Tabela 7.1'!$10:$10,
MATCH(TEXT('Tabela 7.1'!$A3768,"mmmm/aaaa"),'alimentação - Tabela 7.1'!$5:$5,0)+4), "")</f>
        <v/>
      </c>
    </row>
    <row r="3769" spans="1:7" ht="18" customHeight="1" x14ac:dyDescent="0.25">
      <c r="A3769" s="59" t="str">
        <f>IF(
   SUMPRODUCT(--('alimentação - Tabela 7.1'!$5:$5=TEXT(DATE(2020,INT((ROW(A3767)-1)/33)+1,1),"mmmm/aaaa"))) &gt; 0,
   TEXT(DATE(2020,INT((ROW(A3767)-1)/33)+1,1),"mmm/aa"),
   ""
)</f>
        <v/>
      </c>
      <c r="B3769" s="61" t="str">
        <f>IF(A3769&lt;&gt;"", 'alimentação - Tabela 7.1'!$B$11, "" )</f>
        <v/>
      </c>
      <c r="C3769" s="62" t="str">
        <f>IFERROR(INDEX('alimentação - Tabela 7.1'!$11:$11,
MATCH(TEXT('Tabela 7.1'!A3769,"mmmm/aaaa"),'alimentação - Tabela 7.1'!$5:$5,0)), "")</f>
        <v/>
      </c>
      <c r="D3769" s="62" t="str">
        <f>IFERROR(INDEX('alimentação - Tabela 7.1'!$11:$11,
MATCH(TEXT('Tabela 7.1'!$A3769,"mmmm/aaaa"),'alimentação - Tabela 7.1'!$5:$5,0)+1), "")</f>
        <v/>
      </c>
      <c r="E3769" s="62" t="str">
        <f>IFERROR(INDEX('alimentação - Tabela 7.1'!$11:$11,
MATCH(TEXT('Tabela 7.1'!$A3769,"mmmm/aaaa"),'alimentação - Tabela 7.1'!$5:$5,0)+2), "")</f>
        <v/>
      </c>
      <c r="F3769" s="62" t="str">
        <f>IFERROR(INDEX('alimentação - Tabela 7.1'!$11:$11,
MATCH(TEXT('Tabela 7.1'!$A3769,"mmmm/aaaa"),'alimentação - Tabela 7.1'!$5:$5,0)+3), "")</f>
        <v/>
      </c>
      <c r="G3769" s="95" t="str">
        <f>IFERROR(INDEX('alimentação - Tabela 7.1'!$11:$11,
MATCH(TEXT('Tabela 7.1'!$A3769,"mmmm/aaaa"),'alimentação - Tabela 7.1'!$5:$5,0)+4), "")</f>
        <v/>
      </c>
    </row>
    <row r="3770" spans="1:7" ht="18" customHeight="1" x14ac:dyDescent="0.25">
      <c r="A3770" s="59" t="str">
        <f>IF(
   SUMPRODUCT(--('alimentação - Tabela 7.1'!$5:$5=TEXT(DATE(2020,INT((ROW(A3768)-1)/33)+1,1),"mmmm/aaaa"))) &gt; 0,
   TEXT(DATE(2020,INT((ROW(A3768)-1)/33)+1,1),"mmm/aa"),
   ""
)</f>
        <v/>
      </c>
      <c r="B3770" s="61" t="str">
        <f>IF(A3770&lt;&gt;"", 'alimentação - Tabela 7.1'!$B$12, "" )</f>
        <v/>
      </c>
      <c r="C3770" s="62" t="str">
        <f>IFERROR(INDEX('alimentação - Tabela 7.1'!$12:$12,
MATCH(TEXT('Tabela 7.1'!A3770,"mmmm/aaaa"),'alimentação - Tabela 7.1'!$5:$5,0)), "")</f>
        <v/>
      </c>
      <c r="D3770" s="62" t="str">
        <f>IFERROR(INDEX('alimentação - Tabela 7.1'!$12:$12,
MATCH(TEXT('Tabela 7.1'!$A3770,"mmmm/aaaa"),'alimentação - Tabela 7.1'!$5:$5,0)+1), "")</f>
        <v/>
      </c>
      <c r="E3770" s="62" t="str">
        <f>IFERROR(INDEX('alimentação - Tabela 7.1'!$12:$12,
MATCH(TEXT('Tabela 7.1'!$A3770,"mmmm/aaaa"),'alimentação - Tabela 7.1'!$5:$5,0)+2), "")</f>
        <v/>
      </c>
      <c r="F3770" s="62" t="str">
        <f>IFERROR(INDEX('alimentação - Tabela 7.1'!$12:$12,
MATCH(TEXT('Tabela 7.1'!$A3770,"mmmm/aaaa"),'alimentação - Tabela 7.1'!$5:$5,0)+3), "")</f>
        <v/>
      </c>
      <c r="G3770" s="95" t="str">
        <f>IFERROR(INDEX('alimentação - Tabela 7.1'!$12:$12,
MATCH(TEXT('Tabela 7.1'!$A3770,"mmmm/aaaa"),'alimentação - Tabela 7.1'!$5:$5,0)+4), "")</f>
        <v/>
      </c>
    </row>
    <row r="3771" spans="1:7" ht="18" customHeight="1" x14ac:dyDescent="0.25">
      <c r="A3771" s="59" t="str">
        <f>IF(
   SUMPRODUCT(--('alimentação - Tabela 7.1'!$5:$5=TEXT(DATE(2020,INT((ROW(A3769)-1)/33)+1,1),"mmmm/aaaa"))) &gt; 0,
   TEXT(DATE(2020,INT((ROW(A3769)-1)/33)+1,1),"mmm/aa"),
   ""
)</f>
        <v/>
      </c>
      <c r="B3771" s="61" t="str">
        <f>IF(A3771&lt;&gt;"", 'alimentação - Tabela 7.1'!$B$13, "" )</f>
        <v/>
      </c>
      <c r="C3771" s="62" t="str">
        <f>IFERROR(INDEX('alimentação - Tabela 7.1'!$13:$13,
MATCH(TEXT('Tabela 7.1'!A3771,"mmmm/aaaa"),'alimentação - Tabela 7.1'!$5:$5,0)), "")</f>
        <v/>
      </c>
      <c r="D3771" s="62" t="str">
        <f>IFERROR(INDEX('alimentação - Tabela 7.1'!$13:$13,
MATCH(TEXT('Tabela 7.1'!$A3771,"mmmm/aaaa"),'alimentação - Tabela 7.1'!$5:$5,0)+1), "")</f>
        <v/>
      </c>
      <c r="E3771" s="62" t="str">
        <f>IFERROR(INDEX('alimentação - Tabela 7.1'!$13:$13,
MATCH(TEXT('Tabela 7.1'!$A3771,"mmmm/aaaa"),'alimentação - Tabela 7.1'!$5:$5,0)+2), "")</f>
        <v/>
      </c>
      <c r="F3771" s="62" t="str">
        <f>IFERROR(INDEX('alimentação - Tabela 7.1'!$13:$13,
MATCH(TEXT('Tabela 7.1'!$A3771,"mmmm/aaaa"),'alimentação - Tabela 7.1'!$5:$5,0)+3), "")</f>
        <v/>
      </c>
      <c r="G3771" s="95" t="str">
        <f>IFERROR(INDEX('alimentação - Tabela 7.1'!$13:$13,
MATCH(TEXT('Tabela 7.1'!$A3771,"mmmm/aaaa"),'alimentação - Tabela 7.1'!$5:$5,0)+4), "")</f>
        <v/>
      </c>
    </row>
    <row r="3772" spans="1:7" ht="18" customHeight="1" x14ac:dyDescent="0.25">
      <c r="A3772" s="59" t="str">
        <f>IF(
   SUMPRODUCT(--('alimentação - Tabela 7.1'!$5:$5=TEXT(DATE(2020,INT((ROW(A3770)-1)/33)+1,1),"mmmm/aaaa"))) &gt; 0,
   TEXT(DATE(2020,INT((ROW(A3770)-1)/33)+1,1),"mmm/aa"),
   ""
)</f>
        <v/>
      </c>
      <c r="B3772" s="61" t="str">
        <f>IF(A3772&lt;&gt;"", 'alimentação - Tabela 7.1'!$B$14, "" )</f>
        <v/>
      </c>
      <c r="C3772" s="62" t="str">
        <f>IFERROR(INDEX('alimentação - Tabela 7.1'!$14:$14,
MATCH(TEXT('Tabela 7.1'!A3772,"mmmm/aaaa"),'alimentação - Tabela 7.1'!$5:$5,0)), "")</f>
        <v/>
      </c>
      <c r="D3772" s="62" t="str">
        <f>IFERROR(INDEX('alimentação - Tabela 7.1'!$14:$14,
MATCH(TEXT('Tabela 7.1'!$A3772,"mmmm/aaaa"),'alimentação - Tabela 7.1'!$5:$5,0)+1), "")</f>
        <v/>
      </c>
      <c r="E3772" s="62" t="str">
        <f>IFERROR(INDEX('alimentação - Tabela 7.1'!$14:$14,
MATCH(TEXT('Tabela 7.1'!$A3772,"mmmm/aaaa"),'alimentação - Tabela 7.1'!$5:$5,0)+2), "")</f>
        <v/>
      </c>
      <c r="F3772" s="62" t="str">
        <f>IFERROR(INDEX('alimentação - Tabela 7.1'!$14:$14,
MATCH(TEXT('Tabela 7.1'!$A3772,"mmmm/aaaa"),'alimentação - Tabela 7.1'!$5:$5,0)+3), "")</f>
        <v/>
      </c>
      <c r="G3772" s="95" t="str">
        <f>IFERROR(INDEX('alimentação - Tabela 7.1'!$14:$14,
MATCH(TEXT('Tabela 7.1'!$A3772,"mmmm/aaaa"),'alimentação - Tabela 7.1'!$5:$5,0)+4), "")</f>
        <v/>
      </c>
    </row>
    <row r="3773" spans="1:7" ht="18" customHeight="1" x14ac:dyDescent="0.25">
      <c r="A3773" s="59" t="str">
        <f>IF(
   SUMPRODUCT(--('alimentação - Tabela 7.1'!$5:$5=TEXT(DATE(2020,INT((ROW(A3771)-1)/33)+1,1),"mmmm/aaaa"))) &gt; 0,
   TEXT(DATE(2020,INT((ROW(A3771)-1)/33)+1,1),"mmm/aa"),
   ""
)</f>
        <v/>
      </c>
      <c r="B3773" s="61" t="str">
        <f>IF(A3773&lt;&gt;"", 'alimentação - Tabela 7.1'!$B$15, "" )</f>
        <v/>
      </c>
      <c r="C3773" s="62" t="str">
        <f>IFERROR(INDEX('alimentação - Tabela 7.1'!$15:$15,
MATCH(TEXT('Tabela 7.1'!A3773,"mmmm/aaaa"),'alimentação - Tabela 7.1'!$5:$5,0)), "")</f>
        <v/>
      </c>
      <c r="D3773" s="62" t="str">
        <f>IFERROR(INDEX('alimentação - Tabela 7.1'!$15:$15,
MATCH(TEXT('Tabela 7.1'!$A3773,"mmmm/aaaa"),'alimentação - Tabela 7.1'!$5:$5,0)+1), "")</f>
        <v/>
      </c>
      <c r="E3773" s="62" t="str">
        <f>IFERROR(INDEX('alimentação - Tabela 7.1'!$15:$15,
MATCH(TEXT('Tabela 7.1'!$A3773,"mmmm/aaaa"),'alimentação - Tabela 7.1'!$5:$5,0)+2), "")</f>
        <v/>
      </c>
      <c r="F3773" s="62" t="str">
        <f>IFERROR(INDEX('alimentação - Tabela 7.1'!$15:$15,
MATCH(TEXT('Tabela 7.1'!$A3773,"mmmm/aaaa"),'alimentação - Tabela 7.1'!$5:$5,0)+3), "")</f>
        <v/>
      </c>
      <c r="G3773" s="95" t="str">
        <f>IFERROR(INDEX('alimentação - Tabela 7.1'!$15:$15,
MATCH(TEXT('Tabela 7.1'!$A3773,"mmmm/aaaa"),'alimentação - Tabela 7.1'!$5:$5,0)+4), "")</f>
        <v/>
      </c>
    </row>
    <row r="3774" spans="1:7" ht="18" customHeight="1" x14ac:dyDescent="0.25">
      <c r="A3774" s="59" t="str">
        <f>IF(
   SUMPRODUCT(--('alimentação - Tabela 7.1'!$5:$5=TEXT(DATE(2020,INT((ROW(A3772)-1)/33)+1,1),"mmmm/aaaa"))) &gt; 0,
   TEXT(DATE(2020,INT((ROW(A3772)-1)/33)+1,1),"mmm/aa"),
   ""
)</f>
        <v/>
      </c>
      <c r="B3774" s="61" t="str">
        <f>IF(A3774&lt;&gt;"", 'alimentação - Tabela 7.1'!$B$16, "" )</f>
        <v/>
      </c>
      <c r="C3774" s="62" t="str">
        <f>IFERROR(INDEX('alimentação - Tabela 7.1'!$16:$16,
MATCH(TEXT('Tabela 7.1'!A3774,"mmmm/aaaa"),'alimentação - Tabela 7.1'!$5:$5,0)), "")</f>
        <v/>
      </c>
      <c r="D3774" s="62" t="str">
        <f>IFERROR(INDEX('alimentação - Tabela 7.1'!$16:$16,
MATCH(TEXT('Tabela 7.1'!$A3774,"mmmm/aaaa"),'alimentação - Tabela 7.1'!$5:$5,0)+1), "")</f>
        <v/>
      </c>
      <c r="E3774" s="62" t="str">
        <f>IFERROR(INDEX('alimentação - Tabela 7.1'!$16:$16,
MATCH(TEXT('Tabela 7.1'!$A3774,"mmmm/aaaa"),'alimentação - Tabela 7.1'!$5:$5,0)+2), "")</f>
        <v/>
      </c>
      <c r="F3774" s="62" t="str">
        <f>IFERROR(INDEX('alimentação - Tabela 7.1'!$16:$16,
MATCH(TEXT('Tabela 7.1'!$A3774,"mmmm/aaaa"),'alimentação - Tabela 7.1'!$5:$5,0)+3), "")</f>
        <v/>
      </c>
      <c r="G3774" s="95" t="str">
        <f>IFERROR(INDEX('alimentação - Tabela 7.1'!$16:$16,
MATCH(TEXT('Tabela 7.1'!$A3774,"mmmm/aaaa"),'alimentação - Tabela 7.1'!$5:$5,0)+4), "")</f>
        <v/>
      </c>
    </row>
    <row r="3775" spans="1:7" ht="18" customHeight="1" x14ac:dyDescent="0.25">
      <c r="A3775" s="59" t="str">
        <f>IF(
   SUMPRODUCT(--('alimentação - Tabela 7.1'!$5:$5=TEXT(DATE(2020,INT((ROW(A3773)-1)/33)+1,1),"mmmm/aaaa"))) &gt; 0,
   TEXT(DATE(2020,INT((ROW(A3773)-1)/33)+1,1),"mmm/aa"),
   ""
)</f>
        <v/>
      </c>
      <c r="B3775" s="61" t="str">
        <f>IF(A3775&lt;&gt;"", 'alimentação - Tabela 7.1'!$B$17, "" )</f>
        <v/>
      </c>
      <c r="C3775" s="62" t="str">
        <f>IFERROR(INDEX('alimentação - Tabela 7.1'!$17:$17,
MATCH(TEXT('Tabela 7.1'!A3775,"mmmm/aaaa"),'alimentação - Tabela 7.1'!$5:$5,0)), "")</f>
        <v/>
      </c>
      <c r="D3775" s="62" t="str">
        <f>IFERROR(INDEX('alimentação - Tabela 7.1'!$17:$17,
MATCH(TEXT('Tabela 7.1'!$A3775,"mmmm/aaaa"),'alimentação - Tabela 7.1'!$5:$5,0)+1), "")</f>
        <v/>
      </c>
      <c r="E3775" s="62" t="str">
        <f>IFERROR(INDEX('alimentação - Tabela 7.1'!$17:$17,
MATCH(TEXT('Tabela 7.1'!$A3775,"mmmm/aaaa"),'alimentação - Tabela 7.1'!$5:$5,0)+2), "")</f>
        <v/>
      </c>
      <c r="F3775" s="62" t="str">
        <f>IFERROR(INDEX('alimentação - Tabela 7.1'!$17:$17,
MATCH(TEXT('Tabela 7.1'!$A3775,"mmmm/aaaa"),'alimentação - Tabela 7.1'!$5:$5,0)+3), "")</f>
        <v/>
      </c>
      <c r="G3775" s="95" t="str">
        <f>IFERROR(INDEX('alimentação - Tabela 7.1'!$17:$17,
MATCH(TEXT('Tabela 7.1'!$A3775,"mmmm/aaaa"),'alimentação - Tabela 7.1'!$5:$5,0)+4), "")</f>
        <v/>
      </c>
    </row>
    <row r="3776" spans="1:7" ht="18" customHeight="1" x14ac:dyDescent="0.25">
      <c r="A3776" s="59" t="str">
        <f>IF(
   SUMPRODUCT(--('alimentação - Tabela 7.1'!$5:$5=TEXT(DATE(2020,INT((ROW(A3774)-1)/33)+1,1),"mmmm/aaaa"))) &gt; 0,
   TEXT(DATE(2020,INT((ROW(A3774)-1)/33)+1,1),"mmm/aa"),
   ""
)</f>
        <v/>
      </c>
      <c r="B3776" s="61" t="str">
        <f>IF(A3776&lt;&gt;"", 'alimentação - Tabela 7.1'!$B$18, "" )</f>
        <v/>
      </c>
      <c r="C3776" s="62" t="str">
        <f>IFERROR(INDEX('alimentação - Tabela 7.1'!$18:$18,
MATCH(TEXT('Tabela 7.1'!A3776,"mmmm/aaaa"),'alimentação - Tabela 7.1'!$5:$5,0)), "")</f>
        <v/>
      </c>
      <c r="D3776" s="62" t="str">
        <f>IFERROR(INDEX('alimentação - Tabela 7.1'!$18:$18,
MATCH(TEXT('Tabela 7.1'!$A3776,"mmmm/aaaa"),'alimentação - Tabela 7.1'!$5:$5,0)+1), "")</f>
        <v/>
      </c>
      <c r="E3776" s="62" t="str">
        <f>IFERROR(INDEX('alimentação - Tabela 7.1'!$18:$18,
MATCH(TEXT('Tabela 7.1'!$A3776,"mmmm/aaaa"),'alimentação - Tabela 7.1'!$5:$5,0)+2), "")</f>
        <v/>
      </c>
      <c r="F3776" s="62" t="str">
        <f>IFERROR(INDEX('alimentação - Tabela 7.1'!$18:$18,
MATCH(TEXT('Tabela 7.1'!$A3776,"mmmm/aaaa"),'alimentação - Tabela 7.1'!$5:$5,0)+3), "")</f>
        <v/>
      </c>
      <c r="G3776" s="95" t="str">
        <f>IFERROR(INDEX('alimentação - Tabela 7.1'!$18:$18,
MATCH(TEXT('Tabela 7.1'!$A3776,"mmmm/aaaa"),'alimentação - Tabela 7.1'!$5:$5,0)+4), "")</f>
        <v/>
      </c>
    </row>
    <row r="3777" spans="1:7" ht="18" customHeight="1" x14ac:dyDescent="0.25">
      <c r="A3777" s="59" t="str">
        <f>IF(
   SUMPRODUCT(--('alimentação - Tabela 7.1'!$5:$5=TEXT(DATE(2020,INT((ROW(A3775)-1)/33)+1,1),"mmmm/aaaa"))) &gt; 0,
   TEXT(DATE(2020,INT((ROW(A3775)-1)/33)+1,1),"mmm/aa"),
   ""
)</f>
        <v/>
      </c>
      <c r="B3777" s="61" t="str">
        <f>IF(A3777&lt;&gt;"", 'alimentação - Tabela 7.1'!$B$19, "" )</f>
        <v/>
      </c>
      <c r="C3777" s="62" t="str">
        <f>IFERROR(INDEX('alimentação - Tabela 7.1'!$19:$19,
MATCH(TEXT('Tabela 7.1'!A3777,"mmmm/aaaa"),'alimentação - Tabela 7.1'!$5:$5,0)), "")</f>
        <v/>
      </c>
      <c r="D3777" s="62" t="str">
        <f>IFERROR(INDEX('alimentação - Tabela 7.1'!$19:$19,
MATCH(TEXT('Tabela 7.1'!$A3777,"mmmm/aaaa"),'alimentação - Tabela 7.1'!$5:$5,0)+1), "")</f>
        <v/>
      </c>
      <c r="E3777" s="62" t="str">
        <f>IFERROR(INDEX('alimentação - Tabela 7.1'!$19:$19,
MATCH(TEXT('Tabela 7.1'!$A3777,"mmmm/aaaa"),'alimentação - Tabela 7.1'!$5:$5,0)+2), "")</f>
        <v/>
      </c>
      <c r="F3777" s="62" t="str">
        <f>IFERROR(INDEX('alimentação - Tabela 7.1'!$19:$19,
MATCH(TEXT('Tabela 7.1'!$A3777,"mmmm/aaaa"),'alimentação - Tabela 7.1'!$5:$5,0)+3), "")</f>
        <v/>
      </c>
      <c r="G3777" s="95" t="str">
        <f>IFERROR(INDEX('alimentação - Tabela 7.1'!$19:$19,
MATCH(TEXT('Tabela 7.1'!$A3777,"mmmm/aaaa"),'alimentação - Tabela 7.1'!$5:$5,0)+4), "")</f>
        <v/>
      </c>
    </row>
    <row r="3778" spans="1:7" ht="18" customHeight="1" x14ac:dyDescent="0.25">
      <c r="A3778" s="59" t="str">
        <f>IF(
   SUMPRODUCT(--('alimentação - Tabela 7.1'!$5:$5=TEXT(DATE(2020,INT((ROW(A3776)-1)/33)+1,1),"mmmm/aaaa"))) &gt; 0,
   TEXT(DATE(2020,INT((ROW(A3776)-1)/33)+1,1),"mmm/aa"),
   ""
)</f>
        <v/>
      </c>
      <c r="B3778" s="61" t="str">
        <f>IF(A3778&lt;&gt;"", 'alimentação - Tabela 7.1'!$B$20, "" )</f>
        <v/>
      </c>
      <c r="C3778" s="62" t="str">
        <f>IFERROR(INDEX('alimentação - Tabela 7.1'!$20:$20,
MATCH(TEXT('Tabela 7.1'!A3778,"mmmm/aaaa"),'alimentação - Tabela 7.1'!$5:$5,0)), "")</f>
        <v/>
      </c>
      <c r="D3778" s="62" t="str">
        <f>IFERROR(INDEX('alimentação - Tabela 7.1'!$20:$20,
MATCH(TEXT('Tabela 7.1'!$A3778,"mmmm/aaaa"),'alimentação - Tabela 7.1'!$5:$5,0)+1), "")</f>
        <v/>
      </c>
      <c r="E3778" s="62" t="str">
        <f>IFERROR(INDEX('alimentação - Tabela 7.1'!$20:$20,
MATCH(TEXT('Tabela 7.1'!$A3778,"mmmm/aaaa"),'alimentação - Tabela 7.1'!$5:$5,0)+2), "")</f>
        <v/>
      </c>
      <c r="F3778" s="62" t="str">
        <f>IFERROR(INDEX('alimentação - Tabela 7.1'!$20:$20,
MATCH(TEXT('Tabela 7.1'!$A3778,"mmmm/aaaa"),'alimentação - Tabela 7.1'!$5:$5,0)+3), "")</f>
        <v/>
      </c>
      <c r="G3778" s="95" t="str">
        <f>IFERROR(INDEX('alimentação - Tabela 7.1'!$20:$20,
MATCH(TEXT('Tabela 7.1'!$A3778,"mmmm/aaaa"),'alimentação - Tabela 7.1'!$5:$5,0)+4), "")</f>
        <v/>
      </c>
    </row>
    <row r="3779" spans="1:7" ht="18" customHeight="1" x14ac:dyDescent="0.25">
      <c r="A3779" s="59" t="str">
        <f>IF(
   SUMPRODUCT(--('alimentação - Tabela 7.1'!$5:$5=TEXT(DATE(2020,INT((ROW(A3777)-1)/33)+1,1),"mmmm/aaaa"))) &gt; 0,
   TEXT(DATE(2020,INT((ROW(A3777)-1)/33)+1,1),"mmm/aa"),
   ""
)</f>
        <v/>
      </c>
      <c r="B3779" s="61" t="str">
        <f>IF(A3779&lt;&gt;"", 'alimentação - Tabela 7.1'!$B$21, "" )</f>
        <v/>
      </c>
      <c r="C3779" s="62" t="str">
        <f>IFERROR(INDEX('alimentação - Tabela 7.1'!$21:$21,
MATCH(TEXT('Tabela 7.1'!A3779,"mmmm/aaaa"),'alimentação - Tabela 7.1'!$5:$5,0)), "")</f>
        <v/>
      </c>
      <c r="D3779" s="62" t="str">
        <f>IFERROR(INDEX('alimentação - Tabela 7.1'!$21:$21,
MATCH(TEXT('Tabela 7.1'!$A3779,"mmmm/aaaa"),'alimentação - Tabela 7.1'!$5:$5,0)+1), "")</f>
        <v/>
      </c>
      <c r="E3779" s="62" t="str">
        <f>IFERROR(INDEX('alimentação - Tabela 7.1'!$21:$21,
MATCH(TEXT('Tabela 7.1'!$A3779,"mmmm/aaaa"),'alimentação - Tabela 7.1'!$5:$5,0)+2), "")</f>
        <v/>
      </c>
      <c r="F3779" s="62" t="str">
        <f>IFERROR(INDEX('alimentação - Tabela 7.1'!$21:$21,
MATCH(TEXT('Tabela 7.1'!$A3779,"mmmm/aaaa"),'alimentação - Tabela 7.1'!$5:$5,0)+3), "")</f>
        <v/>
      </c>
      <c r="G3779" s="95" t="str">
        <f>IFERROR(INDEX('alimentação - Tabela 7.1'!$21:$21,
MATCH(TEXT('Tabela 7.1'!$A3779,"mmmm/aaaa"),'alimentação - Tabela 7.1'!$5:$5,0)+4), "")</f>
        <v/>
      </c>
    </row>
    <row r="3780" spans="1:7" ht="18" customHeight="1" x14ac:dyDescent="0.25">
      <c r="A3780" s="59" t="str">
        <f>IF(
   SUMPRODUCT(--('alimentação - Tabela 7.1'!$5:$5=TEXT(DATE(2020,INT((ROW(A3778)-1)/33)+1,1),"mmmm/aaaa"))) &gt; 0,
   TEXT(DATE(2020,INT((ROW(A3778)-1)/33)+1,1),"mmm/aa"),
   ""
)</f>
        <v/>
      </c>
      <c r="B3780" s="61" t="str">
        <f>IF(A3780&lt;&gt;"", 'alimentação - Tabela 7.1'!$B$22, "" )</f>
        <v/>
      </c>
      <c r="C3780" s="62" t="str">
        <f>IFERROR(INDEX('alimentação - Tabela 7.1'!$22:$22,
MATCH(TEXT('Tabela 7.1'!A3780,"mmmm/aaaa"),'alimentação - Tabela 7.1'!$5:$5,0)), "")</f>
        <v/>
      </c>
      <c r="D3780" s="62" t="str">
        <f>IFERROR(INDEX('alimentação - Tabela 7.1'!$22:$22,
MATCH(TEXT('Tabela 7.1'!$A3780,"mmmm/aaaa"),'alimentação - Tabela 7.1'!$5:$5,0)+1), "")</f>
        <v/>
      </c>
      <c r="E3780" s="62" t="str">
        <f>IFERROR(INDEX('alimentação - Tabela 7.1'!$22:$22,
MATCH(TEXT('Tabela 7.1'!$A3780,"mmmm/aaaa"),'alimentação - Tabela 7.1'!$5:$5,0)+2), "")</f>
        <v/>
      </c>
      <c r="F3780" s="62" t="str">
        <f>IFERROR(INDEX('alimentação - Tabela 7.1'!$22:$22,
MATCH(TEXT('Tabela 7.1'!$A3780,"mmmm/aaaa"),'alimentação - Tabela 7.1'!$5:$5,0)+3), "")</f>
        <v/>
      </c>
      <c r="G3780" s="95" t="str">
        <f>IFERROR(INDEX('alimentação - Tabela 7.1'!$22:$22,
MATCH(TEXT('Tabela 7.1'!$A3780,"mmmm/aaaa"),'alimentação - Tabela 7.1'!$5:$5,0)+4), "")</f>
        <v/>
      </c>
    </row>
    <row r="3781" spans="1:7" ht="18" customHeight="1" x14ac:dyDescent="0.25">
      <c r="A3781" s="59" t="str">
        <f>IF(
   SUMPRODUCT(--('alimentação - Tabela 7.1'!$5:$5=TEXT(DATE(2020,INT((ROW(A3779)-1)/33)+1,1),"mmmm/aaaa"))) &gt; 0,
   TEXT(DATE(2020,INT((ROW(A3779)-1)/33)+1,1),"mmm/aa"),
   ""
)</f>
        <v/>
      </c>
      <c r="B3781" s="61" t="str">
        <f>IF(A3781&lt;&gt;"", 'alimentação - Tabela 7.1'!$B$23, "" )</f>
        <v/>
      </c>
      <c r="C3781" s="62" t="str">
        <f>IFERROR(INDEX('alimentação - Tabela 7.1'!$23:$23,
MATCH(TEXT('Tabela 7.1'!A3781,"mmmm/aaaa"),'alimentação - Tabela 7.1'!$5:$5,0)), "")</f>
        <v/>
      </c>
      <c r="D3781" s="62" t="str">
        <f>IFERROR(INDEX('alimentação - Tabela 7.1'!$23:$23,
MATCH(TEXT('Tabela 7.1'!$A3781,"mmmm/aaaa"),'alimentação - Tabela 7.1'!$5:$5,0)+1), "")</f>
        <v/>
      </c>
      <c r="E3781" s="62" t="str">
        <f>IFERROR(INDEX('alimentação - Tabela 7.1'!$23:$23,
MATCH(TEXT('Tabela 7.1'!$A3781,"mmmm/aaaa"),'alimentação - Tabela 7.1'!$5:$5,0)+2), "")</f>
        <v/>
      </c>
      <c r="F3781" s="62" t="str">
        <f>IFERROR(INDEX('alimentação - Tabela 7.1'!$23:$23,
MATCH(TEXT('Tabela 7.1'!$A3781,"mmmm/aaaa"),'alimentação - Tabela 7.1'!$5:$5,0)+3), "")</f>
        <v/>
      </c>
      <c r="G3781" s="95" t="str">
        <f>IFERROR(INDEX('alimentação - Tabela 7.1'!$23:$23,
MATCH(TEXT('Tabela 7.1'!$A3781,"mmmm/aaaa"),'alimentação - Tabela 7.1'!$5:$5,0)+4), "")</f>
        <v/>
      </c>
    </row>
    <row r="3782" spans="1:7" ht="18" customHeight="1" x14ac:dyDescent="0.25">
      <c r="A3782" s="59" t="str">
        <f>IF(
   SUMPRODUCT(--('alimentação - Tabela 7.1'!$5:$5=TEXT(DATE(2020,INT((ROW(A3780)-1)/33)+1,1),"mmmm/aaaa"))) &gt; 0,
   TEXT(DATE(2020,INT((ROW(A3780)-1)/33)+1,1),"mmm/aa"),
   ""
)</f>
        <v/>
      </c>
      <c r="B3782" s="61" t="str">
        <f>IF(A3782&lt;&gt;"", 'alimentação - Tabela 7.1'!$B$24, "" )</f>
        <v/>
      </c>
      <c r="C3782" s="62" t="str">
        <f>IFERROR(INDEX('alimentação - Tabela 7.1'!$24:$24,
MATCH(TEXT('Tabela 7.1'!A3782,"mmmm/aaaa"),'alimentação - Tabela 7.1'!$5:$5,0)), "")</f>
        <v/>
      </c>
      <c r="D3782" s="62" t="str">
        <f>IFERROR(INDEX('alimentação - Tabela 7.1'!$24:$24,
MATCH(TEXT('Tabela 7.1'!$A3782,"mmmm/aaaa"),'alimentação - Tabela 7.1'!$5:$5,0)+1), "")</f>
        <v/>
      </c>
      <c r="E3782" s="62" t="str">
        <f>IFERROR(INDEX('alimentação - Tabela 7.1'!$24:$24,
MATCH(TEXT('Tabela 7.1'!$A3782,"mmmm/aaaa"),'alimentação - Tabela 7.1'!$5:$5,0)+2), "")</f>
        <v/>
      </c>
      <c r="F3782" s="62" t="str">
        <f>IFERROR(INDEX('alimentação - Tabela 7.1'!$24:$24,
MATCH(TEXT('Tabela 7.1'!$A3782,"mmmm/aaaa"),'alimentação - Tabela 7.1'!$5:$5,0)+3), "")</f>
        <v/>
      </c>
      <c r="G3782" s="95" t="str">
        <f>IFERROR(INDEX('alimentação - Tabela 7.1'!$24:$24,
MATCH(TEXT('Tabela 7.1'!$A3782,"mmmm/aaaa"),'alimentação - Tabela 7.1'!$5:$5,0)+4), "")</f>
        <v/>
      </c>
    </row>
    <row r="3783" spans="1:7" ht="18" customHeight="1" x14ac:dyDescent="0.25">
      <c r="A3783" s="59" t="str">
        <f>IF(
   SUMPRODUCT(--('alimentação - Tabela 7.1'!$5:$5=TEXT(DATE(2020,INT((ROW(A3781)-1)/33)+1,1),"mmmm/aaaa"))) &gt; 0,
   TEXT(DATE(2020,INT((ROW(A3781)-1)/33)+1,1),"mmm/aa"),
   ""
)</f>
        <v/>
      </c>
      <c r="B3783" s="61" t="str">
        <f>IF(A3783&lt;&gt;"", 'alimentação - Tabela 7.1'!$B$25, "" )</f>
        <v/>
      </c>
      <c r="C3783" s="62" t="str">
        <f>IFERROR(INDEX('alimentação - Tabela 7.1'!$25:$25,
MATCH(TEXT('Tabela 7.1'!A3783,"mmmm/aaaa"),'alimentação - Tabela 7.1'!$5:$5,0)), "")</f>
        <v/>
      </c>
      <c r="D3783" s="62" t="str">
        <f>IFERROR(INDEX('alimentação - Tabela 7.1'!$25:$25,
MATCH(TEXT('Tabela 7.1'!$A3783,"mmmm/aaaa"),'alimentação - Tabela 7.1'!$5:$5,0)+1), "")</f>
        <v/>
      </c>
      <c r="E3783" s="62" t="str">
        <f>IFERROR(INDEX('alimentação - Tabela 7.1'!$25:$25,
MATCH(TEXT('Tabela 7.1'!$A3783,"mmmm/aaaa"),'alimentação - Tabela 7.1'!$5:$5,0)+2), "")</f>
        <v/>
      </c>
      <c r="F3783" s="62" t="str">
        <f>IFERROR(INDEX('alimentação - Tabela 7.1'!$25:$25,
MATCH(TEXT('Tabela 7.1'!$A3783,"mmmm/aaaa"),'alimentação - Tabela 7.1'!$5:$5,0)+3), "")</f>
        <v/>
      </c>
      <c r="G3783" s="95" t="str">
        <f>IFERROR(INDEX('alimentação - Tabela 7.1'!$25:$25,
MATCH(TEXT('Tabela 7.1'!$A3783,"mmmm/aaaa"),'alimentação - Tabela 7.1'!$5:$5,0)+4), "")</f>
        <v/>
      </c>
    </row>
    <row r="3784" spans="1:7" ht="18" customHeight="1" x14ac:dyDescent="0.25">
      <c r="A3784" s="59" t="str">
        <f>IF(
   SUMPRODUCT(--('alimentação - Tabela 7.1'!$5:$5=TEXT(DATE(2020,INT((ROW(A3782)-1)/33)+1,1),"mmmm/aaaa"))) &gt; 0,
   TEXT(DATE(2020,INT((ROW(A3782)-1)/33)+1,1),"mmm/aa"),
   ""
)</f>
        <v/>
      </c>
      <c r="B3784" s="61" t="str">
        <f>IF(A3784&lt;&gt;"", 'alimentação - Tabela 7.1'!$B$26, "" )</f>
        <v/>
      </c>
      <c r="C3784" s="62" t="str">
        <f>IFERROR(INDEX('alimentação - Tabela 7.1'!$26:$26,
MATCH(TEXT('Tabela 7.1'!A3784,"mmmm/aaaa"),'alimentação - Tabela 7.1'!$5:$5,0)), "")</f>
        <v/>
      </c>
      <c r="D3784" s="62" t="str">
        <f>IFERROR(INDEX('alimentação - Tabela 7.1'!$26:$26,
MATCH(TEXT('Tabela 7.1'!$A3784,"mmmm/aaaa"),'alimentação - Tabela 7.1'!$5:$5,0)+1), "")</f>
        <v/>
      </c>
      <c r="E3784" s="62" t="str">
        <f>IFERROR(INDEX('alimentação - Tabela 7.1'!$26:$26,
MATCH(TEXT('Tabela 7.1'!$A3784,"mmmm/aaaa"),'alimentação - Tabela 7.1'!$5:$5,0)+2), "")</f>
        <v/>
      </c>
      <c r="F3784" s="62" t="str">
        <f>IFERROR(INDEX('alimentação - Tabela 7.1'!$26:$26,
MATCH(TEXT('Tabela 7.1'!$A3784,"mmmm/aaaa"),'alimentação - Tabela 7.1'!$5:$5,0)+3), "")</f>
        <v/>
      </c>
      <c r="G3784" s="95" t="str">
        <f>IFERROR(INDEX('alimentação - Tabela 7.1'!$26:$26,
MATCH(TEXT('Tabela 7.1'!$A3784,"mmmm/aaaa"),'alimentação - Tabela 7.1'!$5:$5,0)+4), "")</f>
        <v/>
      </c>
    </row>
    <row r="3785" spans="1:7" ht="18" customHeight="1" x14ac:dyDescent="0.25">
      <c r="A3785" s="59" t="str">
        <f>IF(
   SUMPRODUCT(--('alimentação - Tabela 7.1'!$5:$5=TEXT(DATE(2020,INT((ROW(A3783)-1)/33)+1,1),"mmmm/aaaa"))) &gt; 0,
   TEXT(DATE(2020,INT((ROW(A3783)-1)/33)+1,1),"mmm/aa"),
   ""
)</f>
        <v/>
      </c>
      <c r="B3785" s="61" t="str">
        <f>IF(A3785&lt;&gt;"", 'alimentação - Tabela 7.1'!$B$27, "" )</f>
        <v/>
      </c>
      <c r="C3785" s="62" t="str">
        <f>IFERROR(INDEX('alimentação - Tabela 7.1'!$27:$27,
MATCH(TEXT('Tabela 7.1'!A3785,"mmmm/aaaa"),'alimentação - Tabela 7.1'!$5:$5,0)), "")</f>
        <v/>
      </c>
      <c r="D3785" s="62" t="str">
        <f>IFERROR(INDEX('alimentação - Tabela 7.1'!$27:$27,
MATCH(TEXT('Tabela 7.1'!$A3785,"mmmm/aaaa"),'alimentação - Tabela 7.1'!$5:$5,0)+1), "")</f>
        <v/>
      </c>
      <c r="E3785" s="62" t="str">
        <f>IFERROR(INDEX('alimentação - Tabela 7.1'!$27:$27,
MATCH(TEXT('Tabela 7.1'!$A3785,"mmmm/aaaa"),'alimentação - Tabela 7.1'!$5:$5,0)+2), "")</f>
        <v/>
      </c>
      <c r="F3785" s="62" t="str">
        <f>IFERROR(INDEX('alimentação - Tabela 7.1'!$27:$27,
MATCH(TEXT('Tabela 7.1'!$A3785,"mmmm/aaaa"),'alimentação - Tabela 7.1'!$5:$5,0)+3), "")</f>
        <v/>
      </c>
      <c r="G3785" s="95" t="str">
        <f>IFERROR(INDEX('alimentação - Tabela 7.1'!$27:$27,
MATCH(TEXT('Tabela 7.1'!$A3785,"mmmm/aaaa"),'alimentação - Tabela 7.1'!$5:$5,0)+4), "")</f>
        <v/>
      </c>
    </row>
    <row r="3786" spans="1:7" ht="18" customHeight="1" x14ac:dyDescent="0.25">
      <c r="A3786" s="59" t="str">
        <f>IF(
   SUMPRODUCT(--('alimentação - Tabela 7.1'!$5:$5=TEXT(DATE(2020,INT((ROW(A3784)-1)/33)+1,1),"mmmm/aaaa"))) &gt; 0,
   TEXT(DATE(2020,INT((ROW(A3784)-1)/33)+1,1),"mmm/aa"),
   ""
)</f>
        <v/>
      </c>
      <c r="B3786" s="61" t="str">
        <f>IF(A3786&lt;&gt;"", 'alimentação - Tabela 7.1'!$B$28, "" )</f>
        <v/>
      </c>
      <c r="C3786" s="62" t="str">
        <f>IFERROR(INDEX('alimentação - Tabela 7.1'!$28:$28,
MATCH(TEXT('Tabela 7.1'!A3786,"mmmm/aaaa"),'alimentação - Tabela 7.1'!$5:$5,0)), "")</f>
        <v/>
      </c>
      <c r="D3786" s="62" t="str">
        <f>IFERROR(INDEX('alimentação - Tabela 7.1'!$28:$28,
MATCH(TEXT('Tabela 7.1'!$A3786,"mmmm/aaaa"),'alimentação - Tabela 7.1'!$5:$5,0)+1), "")</f>
        <v/>
      </c>
      <c r="E3786" s="62" t="str">
        <f>IFERROR(INDEX('alimentação - Tabela 7.1'!$28:$28,
MATCH(TEXT('Tabela 7.1'!$A3786,"mmmm/aaaa"),'alimentação - Tabela 7.1'!$5:$5,0)+2), "")</f>
        <v/>
      </c>
      <c r="F3786" s="62" t="str">
        <f>IFERROR(INDEX('alimentação - Tabela 7.1'!$28:$28,
MATCH(TEXT('Tabela 7.1'!$A3786,"mmmm/aaaa"),'alimentação - Tabela 7.1'!$5:$5,0)+3), "")</f>
        <v/>
      </c>
      <c r="G3786" s="95" t="str">
        <f>IFERROR(INDEX('alimentação - Tabela 7.1'!$28:$28,
MATCH(TEXT('Tabela 7.1'!$A3786,"mmmm/aaaa"),'alimentação - Tabela 7.1'!$5:$5,0)+4), "")</f>
        <v/>
      </c>
    </row>
    <row r="3787" spans="1:7" ht="18" customHeight="1" x14ac:dyDescent="0.25">
      <c r="A3787" s="59" t="str">
        <f>IF(
   SUMPRODUCT(--('alimentação - Tabela 7.1'!$5:$5=TEXT(DATE(2020,INT((ROW(A3785)-1)/33)+1,1),"mmmm/aaaa"))) &gt; 0,
   TEXT(DATE(2020,INT((ROW(A3785)-1)/33)+1,1),"mmm/aa"),
   ""
)</f>
        <v/>
      </c>
      <c r="B3787" s="61" t="str">
        <f>IF(A3787&lt;&gt;"", 'alimentação - Tabela 7.1'!$B$29, "" )</f>
        <v/>
      </c>
      <c r="C3787" s="62" t="str">
        <f>IFERROR(INDEX('alimentação - Tabela 7.1'!$29:$29,
MATCH(TEXT('Tabela 7.1'!A3787,"mmmm/aaaa"),'alimentação - Tabela 7.1'!$5:$5,0)), "")</f>
        <v/>
      </c>
      <c r="D3787" s="62" t="str">
        <f>IFERROR(INDEX('alimentação - Tabela 7.1'!$29:$29,
MATCH(TEXT('Tabela 7.1'!$A3787,"mmmm/aaaa"),'alimentação - Tabela 7.1'!$5:$5,0)+1), "")</f>
        <v/>
      </c>
      <c r="E3787" s="62" t="str">
        <f>IFERROR(INDEX('alimentação - Tabela 7.1'!$29:$29,
MATCH(TEXT('Tabela 7.1'!$A3787,"mmmm/aaaa"),'alimentação - Tabela 7.1'!$5:$5,0)+2), "")</f>
        <v/>
      </c>
      <c r="F3787" s="62" t="str">
        <f>IFERROR(INDEX('alimentação - Tabela 7.1'!$29:$29,
MATCH(TEXT('Tabela 7.1'!$A3787,"mmmm/aaaa"),'alimentação - Tabela 7.1'!$5:$5,0)+3), "")</f>
        <v/>
      </c>
      <c r="G3787" s="95" t="str">
        <f>IFERROR(INDEX('alimentação - Tabela 7.1'!$29:$29,
MATCH(TEXT('Tabela 7.1'!$A3787,"mmmm/aaaa"),'alimentação - Tabela 7.1'!$5:$5,0)+4), "")</f>
        <v/>
      </c>
    </row>
    <row r="3788" spans="1:7" ht="18" customHeight="1" x14ac:dyDescent="0.25">
      <c r="A3788" s="59" t="str">
        <f>IF(
   SUMPRODUCT(--('alimentação - Tabela 7.1'!$5:$5=TEXT(DATE(2020,INT((ROW(A3786)-1)/33)+1,1),"mmmm/aaaa"))) &gt; 0,
   TEXT(DATE(2020,INT((ROW(A3786)-1)/33)+1,1),"mmm/aa"),
   ""
)</f>
        <v/>
      </c>
      <c r="B3788" s="61" t="str">
        <f>IF(A3788&lt;&gt;"", 'alimentação - Tabela 7.1'!$B$30, "" )</f>
        <v/>
      </c>
      <c r="C3788" s="62" t="str">
        <f>IFERROR(INDEX('alimentação - Tabela 7.1'!$30:$30,
MATCH(TEXT('Tabela 7.1'!A3788,"mmmm/aaaa"),'alimentação - Tabela 7.1'!$5:$5,0)), "")</f>
        <v/>
      </c>
      <c r="D3788" s="62" t="str">
        <f>IFERROR(INDEX('alimentação - Tabela 7.1'!$30:$30,
MATCH(TEXT('Tabela 7.1'!$A3788,"mmmm/aaaa"),'alimentação - Tabela 7.1'!$5:$5,0)+1), "")</f>
        <v/>
      </c>
      <c r="E3788" s="62" t="str">
        <f>IFERROR(INDEX('alimentação - Tabela 7.1'!$30:$30,
MATCH(TEXT('Tabela 7.1'!$A3788,"mmmm/aaaa"),'alimentação - Tabela 7.1'!$5:$5,0)+2), "")</f>
        <v/>
      </c>
      <c r="F3788" s="62" t="str">
        <f>IFERROR(INDEX('alimentação - Tabela 7.1'!$30:$30,
MATCH(TEXT('Tabela 7.1'!$A3788,"mmmm/aaaa"),'alimentação - Tabela 7.1'!$5:$5,0)+3), "")</f>
        <v/>
      </c>
      <c r="G3788" s="95" t="str">
        <f>IFERROR(INDEX('alimentação - Tabela 7.1'!$30:$30,
MATCH(TEXT('Tabela 7.1'!$A3788,"mmmm/aaaa"),'alimentação - Tabela 7.1'!$5:$5,0)+4), "")</f>
        <v/>
      </c>
    </row>
    <row r="3789" spans="1:7" ht="18" customHeight="1" x14ac:dyDescent="0.25">
      <c r="A3789" s="59" t="str">
        <f>IF(
   SUMPRODUCT(--('alimentação - Tabela 7.1'!$5:$5=TEXT(DATE(2020,INT((ROW(A3787)-1)/33)+1,1),"mmmm/aaaa"))) &gt; 0,
   TEXT(DATE(2020,INT((ROW(A3787)-1)/33)+1,1),"mmm/aa"),
   ""
)</f>
        <v/>
      </c>
      <c r="B3789" s="61" t="str">
        <f>IF(A3789&lt;&gt;"", 'alimentação - Tabela 7.1'!$B$31, "" )</f>
        <v/>
      </c>
      <c r="C3789" s="62" t="str">
        <f>IFERROR(INDEX('alimentação - Tabela 7.1'!$31:$31,
MATCH(TEXT('Tabela 7.1'!A3789,"mmmm/aaaa"),'alimentação - Tabela 7.1'!$5:$5,0)), "")</f>
        <v/>
      </c>
      <c r="D3789" s="62" t="str">
        <f>IFERROR(INDEX('alimentação - Tabela 7.1'!$31:$31,
MATCH(TEXT('Tabela 7.1'!$A3789,"mmmm/aaaa"),'alimentação - Tabela 7.1'!$5:$5,0)+1), "")</f>
        <v/>
      </c>
      <c r="E3789" s="62" t="str">
        <f>IFERROR(INDEX('alimentação - Tabela 7.1'!$31:$31,
MATCH(TEXT('Tabela 7.1'!$A3789,"mmmm/aaaa"),'alimentação - Tabela 7.1'!$5:$5,0)+2), "")</f>
        <v/>
      </c>
      <c r="F3789" s="62" t="str">
        <f>IFERROR(INDEX('alimentação - Tabela 7.1'!$31:$31,
MATCH(TEXT('Tabela 7.1'!$A3789,"mmmm/aaaa"),'alimentação - Tabela 7.1'!$5:$5,0)+3), "")</f>
        <v/>
      </c>
      <c r="G3789" s="95" t="str">
        <f>IFERROR(INDEX('alimentação - Tabela 7.1'!$31:$31,
MATCH(TEXT('Tabela 7.1'!$A3789,"mmmm/aaaa"),'alimentação - Tabela 7.1'!$5:$5,0)+4), "")</f>
        <v/>
      </c>
    </row>
    <row r="3790" spans="1:7" ht="18" customHeight="1" x14ac:dyDescent="0.25">
      <c r="A3790" s="59" t="str">
        <f>IF(
   SUMPRODUCT(--('alimentação - Tabela 7.1'!$5:$5=TEXT(DATE(2020,INT((ROW(A3788)-1)/33)+1,1),"mmmm/aaaa"))) &gt; 0,
   TEXT(DATE(2020,INT((ROW(A3788)-1)/33)+1,1),"mmm/aa"),
   ""
)</f>
        <v/>
      </c>
      <c r="B3790" s="61" t="str">
        <f>IF(A3790&lt;&gt;"", 'alimentação - Tabela 7.1'!$B$32, "" )</f>
        <v/>
      </c>
      <c r="C3790" s="62" t="str">
        <f>IFERROR(INDEX('alimentação - Tabela 7.1'!$32:$32,
MATCH(TEXT('Tabela 7.1'!A3790,"mmmm/aaaa"),'alimentação - Tabela 7.1'!$5:$5,0)), "")</f>
        <v/>
      </c>
      <c r="D3790" s="62" t="str">
        <f>IFERROR(INDEX('alimentação - Tabela 7.1'!$32:$32,
MATCH(TEXT('Tabela 7.1'!$A3790,"mmmm/aaaa"),'alimentação - Tabela 7.1'!$5:$5,0)+1), "")</f>
        <v/>
      </c>
      <c r="E3790" s="62" t="str">
        <f>IFERROR(INDEX('alimentação - Tabela 7.1'!$32:$32,
MATCH(TEXT('Tabela 7.1'!$A3790,"mmmm/aaaa"),'alimentação - Tabela 7.1'!$5:$5,0)+2), "")</f>
        <v/>
      </c>
      <c r="F3790" s="62" t="str">
        <f>IFERROR(INDEX('alimentação - Tabela 7.1'!$32:$32,
MATCH(TEXT('Tabela 7.1'!$A3790,"mmmm/aaaa"),'alimentação - Tabela 7.1'!$5:$5,0)+3), "")</f>
        <v/>
      </c>
      <c r="G3790" s="95" t="str">
        <f>IFERROR(INDEX('alimentação - Tabela 7.1'!$32:$32,
MATCH(TEXT('Tabela 7.1'!$A3790,"mmmm/aaaa"),'alimentação - Tabela 7.1'!$5:$5,0)+4), "")</f>
        <v/>
      </c>
    </row>
    <row r="3791" spans="1:7" ht="18" customHeight="1" x14ac:dyDescent="0.25">
      <c r="A3791" s="59" t="str">
        <f>IF(
   SUMPRODUCT(--('alimentação - Tabela 7.1'!$5:$5=TEXT(DATE(2020,INT((ROW(A3789)-1)/33)+1,1),"mmmm/aaaa"))) &gt; 0,
   TEXT(DATE(2020,INT((ROW(A3789)-1)/33)+1,1),"mmm/aa"),
   ""
)</f>
        <v/>
      </c>
      <c r="B3791" s="61" t="str">
        <f>IF(A3791&lt;&gt;"", 'alimentação - Tabela 7.1'!$B$33, "" )</f>
        <v/>
      </c>
      <c r="C3791" s="62" t="str">
        <f>IFERROR(INDEX('alimentação - Tabela 7.1'!$33:$33,
MATCH(TEXT('Tabela 7.1'!A3791,"mmmm/aaaa"),'alimentação - Tabela 7.1'!$5:$5,0)), "")</f>
        <v/>
      </c>
      <c r="D3791" s="62" t="str">
        <f>IFERROR(INDEX('alimentação - Tabela 7.1'!$33:$33,
MATCH(TEXT('Tabela 7.1'!$A3791,"mmmm/aaaa"),'alimentação - Tabela 7.1'!$5:$5,0)+1), "")</f>
        <v/>
      </c>
      <c r="E3791" s="62" t="str">
        <f>IFERROR(INDEX('alimentação - Tabela 7.1'!$33:$33,
MATCH(TEXT('Tabela 7.1'!$A3791,"mmmm/aaaa"),'alimentação - Tabela 7.1'!$5:$5,0)+2), "")</f>
        <v/>
      </c>
      <c r="F3791" s="62" t="str">
        <f>IFERROR(INDEX('alimentação - Tabela 7.1'!$33:$33,
MATCH(TEXT('Tabela 7.1'!$A3791,"mmmm/aaaa"),'alimentação - Tabela 7.1'!$5:$5,0)+3), "")</f>
        <v/>
      </c>
      <c r="G3791" s="95" t="str">
        <f>IFERROR(INDEX('alimentação - Tabela 7.1'!$33:$33,
MATCH(TEXT('Tabela 7.1'!$A3791,"mmmm/aaaa"),'alimentação - Tabela 7.1'!$5:$5,0)+4), "")</f>
        <v/>
      </c>
    </row>
    <row r="3792" spans="1:7" ht="18" customHeight="1" x14ac:dyDescent="0.25">
      <c r="A3792" s="59" t="str">
        <f>IF(
   SUMPRODUCT(--('alimentação - Tabela 7.1'!$5:$5=TEXT(DATE(2020,INT((ROW(A3790)-1)/33)+1,1),"mmmm/aaaa"))) &gt; 0,
   TEXT(DATE(2020,INT((ROW(A3790)-1)/33)+1,1),"mmm/aa"),
   ""
)</f>
        <v/>
      </c>
      <c r="B3792" s="61" t="str">
        <f>IF(A3792&lt;&gt;"", 'alimentação - Tabela 7.1'!$B$34, "" )</f>
        <v/>
      </c>
      <c r="C3792" s="62" t="str">
        <f>IFERROR(INDEX('alimentação - Tabela 7.1'!$34:$34,
MATCH(TEXT('Tabela 7.1'!A3792,"mmmm/aaaa"),'alimentação - Tabela 7.1'!$5:$5,0)), "")</f>
        <v/>
      </c>
      <c r="D3792" s="62" t="str">
        <f>IFERROR(INDEX('alimentação - Tabela 7.1'!$34:$34,
MATCH(TEXT('Tabela 7.1'!$A3792,"mmmm/aaaa"),'alimentação - Tabela 7.1'!$5:$5,0)+1), "")</f>
        <v/>
      </c>
      <c r="E3792" s="62" t="str">
        <f>IFERROR(INDEX('alimentação - Tabela 7.1'!$34:$34,
MATCH(TEXT('Tabela 7.1'!$A3792,"mmmm/aaaa"),'alimentação - Tabela 7.1'!$5:$5,0)+2), "")</f>
        <v/>
      </c>
      <c r="F3792" s="62" t="str">
        <f>IFERROR(INDEX('alimentação - Tabela 7.1'!$34:$34,
MATCH(TEXT('Tabela 7.1'!$A3792,"mmmm/aaaa"),'alimentação - Tabela 7.1'!$5:$5,0)+3), "")</f>
        <v/>
      </c>
      <c r="G3792" s="95" t="str">
        <f>IFERROR(INDEX('alimentação - Tabela 7.1'!$34:$34,
MATCH(TEXT('Tabela 7.1'!$A3792,"mmmm/aaaa"),'alimentação - Tabela 7.1'!$5:$5,0)+4), "")</f>
        <v/>
      </c>
    </row>
    <row r="3793" spans="1:7" ht="18" customHeight="1" x14ac:dyDescent="0.25">
      <c r="A3793" s="59" t="str">
        <f>IF(
   SUMPRODUCT(--('alimentação - Tabela 7.1'!$5:$5=TEXT(DATE(2020,INT((ROW(A3791)-1)/33)+1,1),"mmmm/aaaa"))) &gt; 0,
   TEXT(DATE(2020,INT((ROW(A3791)-1)/33)+1,1),"mmm/aa"),
   ""
)</f>
        <v/>
      </c>
      <c r="B3793" s="61" t="str">
        <f>IF(A3793&lt;&gt;"", 'alimentação - Tabela 7.1'!$B$35, "" )</f>
        <v/>
      </c>
      <c r="C3793" s="62" t="str">
        <f>IFERROR(INDEX('alimentação - Tabela 7.1'!$35:$35,
MATCH(TEXT('Tabela 7.1'!A3793,"mmmm/aaaa"),'alimentação - Tabela 7.1'!$5:$5,0)), "")</f>
        <v/>
      </c>
      <c r="D3793" s="62" t="str">
        <f>IFERROR(INDEX('alimentação - Tabela 7.1'!$35:$35,
MATCH(TEXT('Tabela 7.1'!$A3793,"mmmm/aaaa"),'alimentação - Tabela 7.1'!$5:$5,0)+1), "")</f>
        <v/>
      </c>
      <c r="E3793" s="62" t="str">
        <f>IFERROR(INDEX('alimentação - Tabela 7.1'!$35:$35,
MATCH(TEXT('Tabela 7.1'!$A3793,"mmmm/aaaa"),'alimentação - Tabela 7.1'!$5:$5,0)+2), "")</f>
        <v/>
      </c>
      <c r="F3793" s="62" t="str">
        <f>IFERROR(INDEX('alimentação - Tabela 7.1'!$35:$35,
MATCH(TEXT('Tabela 7.1'!$A3793,"mmmm/aaaa"),'alimentação - Tabela 7.1'!$5:$5,0)+3), "")</f>
        <v/>
      </c>
      <c r="G3793" s="95" t="str">
        <f>IFERROR(INDEX('alimentação - Tabela 7.1'!$35:$35,
MATCH(TEXT('Tabela 7.1'!$A3793,"mmmm/aaaa"),'alimentação - Tabela 7.1'!$5:$5,0)+4), "")</f>
        <v/>
      </c>
    </row>
    <row r="3794" spans="1:7" ht="18" customHeight="1" x14ac:dyDescent="0.25">
      <c r="A3794" s="59" t="str">
        <f>IF(
   SUMPRODUCT(--('alimentação - Tabela 7.1'!$5:$5=TEXT(DATE(2020,INT((ROW(A3792)-1)/33)+1,1),"mmmm/aaaa"))) &gt; 0,
   TEXT(DATE(2020,INT((ROW(A3792)-1)/33)+1,1),"mmm/aa"),
   ""
)</f>
        <v/>
      </c>
      <c r="B3794" s="61" t="str">
        <f>IF(A3794&lt;&gt;"", 'alimentação - Tabela 7.1'!$B$36, "" )</f>
        <v/>
      </c>
      <c r="C3794" s="62" t="str">
        <f>IFERROR(INDEX('alimentação - Tabela 7.1'!$36:$36,
MATCH(TEXT('Tabela 7.1'!A3794,"mmmm/aaaa"),'alimentação - Tabela 7.1'!$5:$5,0)), "")</f>
        <v/>
      </c>
      <c r="D3794" s="62" t="str">
        <f>IFERROR(INDEX('alimentação - Tabela 7.1'!$36:$36,
MATCH(TEXT('Tabela 7.1'!$A3794,"mmmm/aaaa"),'alimentação - Tabela 7.1'!$5:$5,0)+1), "")</f>
        <v/>
      </c>
      <c r="E3794" s="62" t="str">
        <f>IFERROR(INDEX('alimentação - Tabela 7.1'!$36:$36,
MATCH(TEXT('Tabela 7.1'!$A3794,"mmmm/aaaa"),'alimentação - Tabela 7.1'!$5:$5,0)+2), "")</f>
        <v/>
      </c>
      <c r="F3794" s="62" t="str">
        <f>IFERROR(INDEX('alimentação - Tabela 7.1'!$36:$36,
MATCH(TEXT('Tabela 7.1'!$A3794,"mmmm/aaaa"),'alimentação - Tabela 7.1'!$5:$5,0)+3), "")</f>
        <v/>
      </c>
      <c r="G3794" s="95" t="str">
        <f>IFERROR(INDEX('alimentação - Tabela 7.1'!$36:$36,
MATCH(TEXT('Tabela 7.1'!$A3794,"mmmm/aaaa"),'alimentação - Tabela 7.1'!$5:$5,0)+4), "")</f>
        <v/>
      </c>
    </row>
    <row r="3795" spans="1:7" ht="18" customHeight="1" x14ac:dyDescent="0.25">
      <c r="A3795" s="59" t="str">
        <f>IF(
   SUMPRODUCT(--('alimentação - Tabela 7.1'!$5:$5=TEXT(DATE(2020,INT((ROW(A3793)-1)/33)+1,1),"mmmm/aaaa"))) &gt; 0,
   TEXT(DATE(2020,INT((ROW(A3793)-1)/33)+1,1),"mmm/aa"),
   ""
)</f>
        <v/>
      </c>
      <c r="B3795" s="61" t="str">
        <f>IF(A3795&lt;&gt;"", 'alimentação - Tabela 7.1'!$B$37, "" )</f>
        <v/>
      </c>
      <c r="C3795" s="62" t="str">
        <f>IFERROR(INDEX('alimentação - Tabela 7.1'!$37:$37,
MATCH(TEXT('Tabela 7.1'!A3795,"mmmm/aaaa"),'alimentação - Tabela 7.1'!$5:$5,0)), "")</f>
        <v/>
      </c>
      <c r="D3795" s="62" t="str">
        <f>IFERROR(INDEX('alimentação - Tabela 7.1'!$37:$37,
MATCH(TEXT('Tabela 7.1'!$A3795,"mmmm/aaaa"),'alimentação - Tabela 7.1'!$5:$5,0)+1), "")</f>
        <v/>
      </c>
      <c r="E3795" s="62" t="str">
        <f>IFERROR(INDEX('alimentação - Tabela 7.1'!$37:$37,
MATCH(TEXT('Tabela 7.1'!$A3795,"mmmm/aaaa"),'alimentação - Tabela 7.1'!$5:$5,0)+2), "")</f>
        <v/>
      </c>
      <c r="F3795" s="62" t="str">
        <f>IFERROR(INDEX('alimentação - Tabela 7.1'!$37:$37,
MATCH(TEXT('Tabela 7.1'!$A3795,"mmmm/aaaa"),'alimentação - Tabela 7.1'!$5:$5,0)+3), "")</f>
        <v/>
      </c>
      <c r="G3795" s="95" t="str">
        <f>IFERROR(INDEX('alimentação - Tabela 7.1'!$37:$37,
MATCH(TEXT('Tabela 7.1'!$A3795,"mmmm/aaaa"),'alimentação - Tabela 7.1'!$5:$5,0)+4), "")</f>
        <v/>
      </c>
    </row>
    <row r="3796" spans="1:7" ht="18" customHeight="1" x14ac:dyDescent="0.25">
      <c r="A3796" s="59" t="str">
        <f>IF(
   SUMPRODUCT(--('alimentação - Tabela 7.1'!$5:$5=TEXT(DATE(2020,INT((ROW(A3794)-1)/33)+1,1),"mmmm/aaaa"))) &gt; 0,
   TEXT(DATE(2020,INT((ROW(A3794)-1)/33)+1,1),"mmm/aa"),
   ""
)</f>
        <v/>
      </c>
      <c r="B3796" s="61" t="str">
        <f>IF(A3796&lt;&gt;"", 'alimentação - Tabela 7.1'!$B$38, "" )</f>
        <v/>
      </c>
      <c r="C3796" s="62" t="str">
        <f>IFERROR(INDEX('alimentação - Tabela 7.1'!$38:$38,
MATCH(TEXT('Tabela 7.1'!A3796,"mmmm/aaaa"),'alimentação - Tabela 7.1'!$5:$5,0)), "")</f>
        <v/>
      </c>
      <c r="D3796" s="62" t="str">
        <f>IFERROR(INDEX('alimentação - Tabela 7.1'!$38:$38,
MATCH(TEXT('Tabela 7.1'!$A3796,"mmmm/aaaa"),'alimentação - Tabela 7.1'!$5:$5,0)+1), "")</f>
        <v/>
      </c>
      <c r="E3796" s="62" t="str">
        <f>IFERROR(INDEX('alimentação - Tabela 7.1'!$38:$38,
MATCH(TEXT('Tabela 7.1'!$A3796,"mmmm/aaaa"),'alimentação - Tabela 7.1'!$5:$5,0)+2), "")</f>
        <v/>
      </c>
      <c r="F3796" s="62" t="str">
        <f>IFERROR(INDEX('alimentação - Tabela 7.1'!$38:$38,
MATCH(TEXT('Tabela 7.1'!$A3796,"mmmm/aaaa"),'alimentação - Tabela 7.1'!$5:$5,0)+3), "")</f>
        <v/>
      </c>
      <c r="G3796" s="95" t="str">
        <f>IFERROR(INDEX('alimentação - Tabela 7.1'!$38:$38,
MATCH(TEXT('Tabela 7.1'!$A3796,"mmmm/aaaa"),'alimentação - Tabela 7.1'!$5:$5,0)+4), "")</f>
        <v/>
      </c>
    </row>
    <row r="3797" spans="1:7" ht="18" customHeight="1" x14ac:dyDescent="0.25">
      <c r="A3797" s="59" t="str">
        <f>IF(
   SUMPRODUCT(--('alimentação - Tabela 7.1'!$5:$5=TEXT(DATE(2020,INT((ROW(A3795)-1)/33)+1,1),"mmmm/aaaa"))) &gt; 0,
   TEXT(DATE(2020,INT((ROW(A3795)-1)/33)+1,1),"mmm/aa"),
   ""
)</f>
        <v/>
      </c>
      <c r="B3797" s="61" t="str">
        <f>IF(A3797&lt;&gt;"", 'alimentação - Tabela 7.1'!$B$39, "" )</f>
        <v/>
      </c>
      <c r="C3797" s="62" t="str">
        <f>IFERROR(INDEX('alimentação - Tabela 7.1'!$39:$39,
MATCH(TEXT('Tabela 7.1'!A3797,"mmmm/aaaa"),'alimentação - Tabela 7.1'!$5:$5,0)), "")</f>
        <v/>
      </c>
      <c r="D3797" s="62" t="str">
        <f>IFERROR(INDEX('alimentação - Tabela 7.1'!$39:$39,
MATCH(TEXT('Tabela 7.1'!$A3797,"mmmm/aaaa"),'alimentação - Tabela 7.1'!$5:$5,0)+1), "")</f>
        <v/>
      </c>
      <c r="E3797" s="62" t="str">
        <f>IFERROR(INDEX('alimentação - Tabela 7.1'!$39:$39,
MATCH(TEXT('Tabela 7.1'!$A3797,"mmmm/aaaa"),'alimentação - Tabela 7.1'!$5:$5,0)+2), "")</f>
        <v/>
      </c>
      <c r="F3797" s="62" t="str">
        <f>IFERROR(INDEX('alimentação - Tabela 7.1'!$39:$39,
MATCH(TEXT('Tabela 7.1'!$A3797,"mmmm/aaaa"),'alimentação - Tabela 7.1'!$5:$5,0)+3), "")</f>
        <v/>
      </c>
      <c r="G3797" s="95" t="str">
        <f>IFERROR(INDEX('alimentação - Tabela 7.1'!$39:$39,
MATCH(TEXT('Tabela 7.1'!$A3797,"mmmm/aaaa"),'alimentação - Tabela 7.1'!$5:$5,0)+4), "")</f>
        <v/>
      </c>
    </row>
    <row r="3798" spans="1:7" ht="18" customHeight="1" x14ac:dyDescent="0.25">
      <c r="A3798" s="59" t="str">
        <f>IF(
   SUMPRODUCT(--('alimentação - Tabela 7.1'!$5:$5=TEXT(DATE(2020,INT((ROW(A3796)-1)/33)+1,1),"mmmm/aaaa"))) &gt; 0,
   TEXT(DATE(2020,INT((ROW(A3796)-1)/33)+1,1),"mmm/aa"),
   ""
)</f>
        <v/>
      </c>
      <c r="B3798" s="61" t="str">
        <f>IF(A3798&lt;&gt;"", 'alimentação - Tabela 7.1'!$B$7, "" )</f>
        <v/>
      </c>
      <c r="C3798" s="62" t="str">
        <f>IFERROR(INDEX('alimentação - Tabela 7.1'!$7:$7,
MATCH(TEXT('Tabela 7.1'!A3798,"mmmm/aaaa"),'alimentação - Tabela 7.1'!$5:$5,0)), "")</f>
        <v/>
      </c>
      <c r="D3798" s="62" t="str">
        <f>IFERROR(INDEX('alimentação - Tabela 7.1'!$7:$7,
MATCH(TEXT('Tabela 7.1'!$A3798,"mmmm/aaaa"),'alimentação - Tabela 7.1'!$5:$5,0)+1), "")</f>
        <v/>
      </c>
      <c r="E3798" s="62" t="str">
        <f>IFERROR(INDEX('alimentação - Tabela 7.1'!$7:$7,
MATCH(TEXT('Tabela 7.1'!$A3798,"mmmm/aaaa"),'alimentação - Tabela 7.1'!$5:$5,0)+2), "")</f>
        <v/>
      </c>
      <c r="F3798" s="62" t="str">
        <f>IFERROR(INDEX('alimentação - Tabela 7.1'!$7:$7,
MATCH(TEXT('Tabela 7.1'!$A3798,"mmmm/aaaa"),'alimentação - Tabela 7.1'!$5:$5,0)+3), "")</f>
        <v/>
      </c>
      <c r="G3798" s="95" t="str">
        <f>IFERROR(INDEX('alimentação - Tabela 7.1'!$7:$7,
MATCH(TEXT('Tabela 7.1'!$A3798,"mmmm/aaaa"),'alimentação - Tabela 7.1'!$5:$5,0)+4), "")</f>
        <v/>
      </c>
    </row>
    <row r="3799" spans="1:7" ht="18" customHeight="1" x14ac:dyDescent="0.25">
      <c r="A3799" s="59" t="str">
        <f>IF(
   SUMPRODUCT(--('alimentação - Tabela 7.1'!$5:$5=TEXT(DATE(2020,INT((ROW(A3797)-1)/33)+1,1),"mmmm/aaaa"))) &gt; 0,
   TEXT(DATE(2020,INT((ROW(A3797)-1)/33)+1,1),"mmm/aa"),
   ""
)</f>
        <v/>
      </c>
      <c r="B3799" s="61" t="str">
        <f>IF(A3799&lt;&gt;"", 'alimentação - Tabela 7.1'!$B$8, "" )</f>
        <v/>
      </c>
      <c r="C3799" s="62" t="str">
        <f>IFERROR(INDEX('alimentação - Tabela 7.1'!$8:$8,
MATCH(TEXT('Tabela 7.1'!A3799,"mmmm/aaaa"),'alimentação - Tabela 7.1'!$5:$5,0)), "")</f>
        <v/>
      </c>
      <c r="D3799" s="62" t="str">
        <f>IFERROR(INDEX('alimentação - Tabela 7.1'!$8:$8,
MATCH(TEXT('Tabela 7.1'!$A3799,"mmmm/aaaa"),'alimentação - Tabela 7.1'!$5:$5,0)+1), "")</f>
        <v/>
      </c>
      <c r="E3799" s="62" t="str">
        <f>IFERROR(INDEX('alimentação - Tabela 7.1'!$8:$8,
MATCH(TEXT('Tabela 7.1'!$A3799,"mmmm/aaaa"),'alimentação - Tabela 7.1'!$5:$5,0)+2), "")</f>
        <v/>
      </c>
      <c r="F3799" s="62" t="str">
        <f>IFERROR(INDEX('alimentação - Tabela 7.1'!$8:$8,
MATCH(TEXT('Tabela 7.1'!$A3799,"mmmm/aaaa"),'alimentação - Tabela 7.1'!$5:$5,0)+3), "")</f>
        <v/>
      </c>
      <c r="G3799" s="95" t="str">
        <f>IFERROR(INDEX('alimentação - Tabela 7.1'!$8:$8,
MATCH(TEXT('Tabela 7.1'!$A3799,"mmmm/aaaa"),'alimentação - Tabela 7.1'!$5:$5,0)+4), "")</f>
        <v/>
      </c>
    </row>
    <row r="3800" spans="1:7" ht="18" customHeight="1" x14ac:dyDescent="0.25">
      <c r="A3800" s="59" t="str">
        <f>IF(
   SUMPRODUCT(--('alimentação - Tabela 7.1'!$5:$5=TEXT(DATE(2020,INT((ROW(A3798)-1)/33)+1,1),"mmmm/aaaa"))) &gt; 0,
   TEXT(DATE(2020,INT((ROW(A3798)-1)/33)+1,1),"mmm/aa"),
   ""
)</f>
        <v/>
      </c>
      <c r="B3800" s="61" t="str">
        <f>IF(A3800&lt;&gt;"", 'alimentação - Tabela 7.1'!$B$9, "" )</f>
        <v/>
      </c>
      <c r="C3800" s="62" t="str">
        <f>IFERROR(INDEX('alimentação - Tabela 7.1'!$9:$9,
MATCH(TEXT('Tabela 7.1'!A3800,"mmmm/aaaa"),'alimentação - Tabela 7.1'!$5:$5,0)), "")</f>
        <v/>
      </c>
      <c r="D3800" s="62" t="str">
        <f>IFERROR(INDEX('alimentação - Tabela 7.1'!$9:$9,
MATCH(TEXT('Tabela 7.1'!$A3800,"mmmm/aaaa"),'alimentação - Tabela 7.1'!$5:$5,0)+1), "")</f>
        <v/>
      </c>
      <c r="E3800" s="62" t="str">
        <f>IFERROR(INDEX('alimentação - Tabela 7.1'!$9:$9,
MATCH(TEXT('Tabela 7.1'!$A3800,"mmmm/aaaa"),'alimentação - Tabela 7.1'!$5:$5,0)+2), "")</f>
        <v/>
      </c>
      <c r="F3800" s="62" t="str">
        <f>IFERROR(INDEX('alimentação - Tabela 7.1'!$9:$9,
MATCH(TEXT('Tabela 7.1'!$A3800,"mmmm/aaaa"),'alimentação - Tabela 7.1'!$5:$5,0)+3), "")</f>
        <v/>
      </c>
      <c r="G3800" s="95" t="str">
        <f>IFERROR(INDEX('alimentação - Tabela 7.1'!$9:$9,
MATCH(TEXT('Tabela 7.1'!$A3800,"mmmm/aaaa"),'alimentação - Tabela 7.1'!$5:$5,0)+4), "")</f>
        <v/>
      </c>
    </row>
    <row r="3801" spans="1:7" ht="18" customHeight="1" x14ac:dyDescent="0.25">
      <c r="A3801" s="59" t="str">
        <f>IF(
   SUMPRODUCT(--('alimentação - Tabela 7.1'!$5:$5=TEXT(DATE(2020,INT((ROW(A3799)-1)/33)+1,1),"mmmm/aaaa"))) &gt; 0,
   TEXT(DATE(2020,INT((ROW(A3799)-1)/33)+1,1),"mmm/aa"),
   ""
)</f>
        <v/>
      </c>
      <c r="B3801" s="61" t="str">
        <f>IF(A3801&lt;&gt;"", 'alimentação - Tabela 7.1'!$B$10, "" )</f>
        <v/>
      </c>
      <c r="C3801" s="62" t="str">
        <f>IFERROR(INDEX('alimentação - Tabela 7.1'!$10:$10,
MATCH(TEXT('Tabela 7.1'!A3801,"mmmm/aaaa"),'alimentação - Tabela 7.1'!$5:$5,0)), "")</f>
        <v/>
      </c>
      <c r="D3801" s="62" t="str">
        <f>IFERROR(INDEX('alimentação - Tabela 7.1'!$10:$10,
MATCH(TEXT('Tabela 7.1'!$A3801,"mmmm/aaaa"),'alimentação - Tabela 7.1'!$5:$5,0)+1), "")</f>
        <v/>
      </c>
      <c r="E3801" s="62" t="str">
        <f>IFERROR(INDEX('alimentação - Tabela 7.1'!$10:$10,
MATCH(TEXT('Tabela 7.1'!$A3801,"mmmm/aaaa"),'alimentação - Tabela 7.1'!$5:$5,0)+2), "")</f>
        <v/>
      </c>
      <c r="F3801" s="62" t="str">
        <f>IFERROR(INDEX('alimentação - Tabela 7.1'!$10:$10,
MATCH(TEXT('Tabela 7.1'!$A3801,"mmmm/aaaa"),'alimentação - Tabela 7.1'!$5:$5,0)+3), "")</f>
        <v/>
      </c>
      <c r="G3801" s="95" t="str">
        <f>IFERROR(INDEX('alimentação - Tabela 7.1'!$10:$10,
MATCH(TEXT('Tabela 7.1'!$A3801,"mmmm/aaaa"),'alimentação - Tabela 7.1'!$5:$5,0)+4), "")</f>
        <v/>
      </c>
    </row>
    <row r="3802" spans="1:7" ht="18" customHeight="1" x14ac:dyDescent="0.25">
      <c r="A3802" s="59" t="str">
        <f>IF(
   SUMPRODUCT(--('alimentação - Tabela 7.1'!$5:$5=TEXT(DATE(2020,INT((ROW(A3800)-1)/33)+1,1),"mmmm/aaaa"))) &gt; 0,
   TEXT(DATE(2020,INT((ROW(A3800)-1)/33)+1,1),"mmm/aa"),
   ""
)</f>
        <v/>
      </c>
      <c r="B3802" s="61" t="str">
        <f>IF(A3802&lt;&gt;"", 'alimentação - Tabela 7.1'!$B$11, "" )</f>
        <v/>
      </c>
      <c r="C3802" s="62" t="str">
        <f>IFERROR(INDEX('alimentação - Tabela 7.1'!$11:$11,
MATCH(TEXT('Tabela 7.1'!A3802,"mmmm/aaaa"),'alimentação - Tabela 7.1'!$5:$5,0)), "")</f>
        <v/>
      </c>
      <c r="D3802" s="62" t="str">
        <f>IFERROR(INDEX('alimentação - Tabela 7.1'!$11:$11,
MATCH(TEXT('Tabela 7.1'!$A3802,"mmmm/aaaa"),'alimentação - Tabela 7.1'!$5:$5,0)+1), "")</f>
        <v/>
      </c>
      <c r="E3802" s="62" t="str">
        <f>IFERROR(INDEX('alimentação - Tabela 7.1'!$11:$11,
MATCH(TEXT('Tabela 7.1'!$A3802,"mmmm/aaaa"),'alimentação - Tabela 7.1'!$5:$5,0)+2), "")</f>
        <v/>
      </c>
      <c r="F3802" s="62" t="str">
        <f>IFERROR(INDEX('alimentação - Tabela 7.1'!$11:$11,
MATCH(TEXT('Tabela 7.1'!$A3802,"mmmm/aaaa"),'alimentação - Tabela 7.1'!$5:$5,0)+3), "")</f>
        <v/>
      </c>
      <c r="G3802" s="95" t="str">
        <f>IFERROR(INDEX('alimentação - Tabela 7.1'!$11:$11,
MATCH(TEXT('Tabela 7.1'!$A3802,"mmmm/aaaa"),'alimentação - Tabela 7.1'!$5:$5,0)+4), "")</f>
        <v/>
      </c>
    </row>
    <row r="3803" spans="1:7" ht="18" customHeight="1" x14ac:dyDescent="0.25">
      <c r="A3803" s="59" t="str">
        <f>IF(
   SUMPRODUCT(--('alimentação - Tabela 7.1'!$5:$5=TEXT(DATE(2020,INT((ROW(A3801)-1)/33)+1,1),"mmmm/aaaa"))) &gt; 0,
   TEXT(DATE(2020,INT((ROW(A3801)-1)/33)+1,1),"mmm/aa"),
   ""
)</f>
        <v/>
      </c>
      <c r="B3803" s="61" t="str">
        <f>IF(A3803&lt;&gt;"", 'alimentação - Tabela 7.1'!$B$12, "" )</f>
        <v/>
      </c>
      <c r="C3803" s="62" t="str">
        <f>IFERROR(INDEX('alimentação - Tabela 7.1'!$12:$12,
MATCH(TEXT('Tabela 7.1'!A3803,"mmmm/aaaa"),'alimentação - Tabela 7.1'!$5:$5,0)), "")</f>
        <v/>
      </c>
      <c r="D3803" s="62" t="str">
        <f>IFERROR(INDEX('alimentação - Tabela 7.1'!$12:$12,
MATCH(TEXT('Tabela 7.1'!$A3803,"mmmm/aaaa"),'alimentação - Tabela 7.1'!$5:$5,0)+1), "")</f>
        <v/>
      </c>
      <c r="E3803" s="62" t="str">
        <f>IFERROR(INDEX('alimentação - Tabela 7.1'!$12:$12,
MATCH(TEXT('Tabela 7.1'!$A3803,"mmmm/aaaa"),'alimentação - Tabela 7.1'!$5:$5,0)+2), "")</f>
        <v/>
      </c>
      <c r="F3803" s="62" t="str">
        <f>IFERROR(INDEX('alimentação - Tabela 7.1'!$12:$12,
MATCH(TEXT('Tabela 7.1'!$A3803,"mmmm/aaaa"),'alimentação - Tabela 7.1'!$5:$5,0)+3), "")</f>
        <v/>
      </c>
      <c r="G3803" s="95" t="str">
        <f>IFERROR(INDEX('alimentação - Tabela 7.1'!$12:$12,
MATCH(TEXT('Tabela 7.1'!$A3803,"mmmm/aaaa"),'alimentação - Tabela 7.1'!$5:$5,0)+4), "")</f>
        <v/>
      </c>
    </row>
    <row r="3804" spans="1:7" ht="18" customHeight="1" x14ac:dyDescent="0.25">
      <c r="A3804" s="59" t="str">
        <f>IF(
   SUMPRODUCT(--('alimentação - Tabela 7.1'!$5:$5=TEXT(DATE(2020,INT((ROW(A3802)-1)/33)+1,1),"mmmm/aaaa"))) &gt; 0,
   TEXT(DATE(2020,INT((ROW(A3802)-1)/33)+1,1),"mmm/aa"),
   ""
)</f>
        <v/>
      </c>
      <c r="B3804" s="61" t="str">
        <f>IF(A3804&lt;&gt;"", 'alimentação - Tabela 7.1'!$B$13, "" )</f>
        <v/>
      </c>
      <c r="C3804" s="62" t="str">
        <f>IFERROR(INDEX('alimentação - Tabela 7.1'!$13:$13,
MATCH(TEXT('Tabela 7.1'!A3804,"mmmm/aaaa"),'alimentação - Tabela 7.1'!$5:$5,0)), "")</f>
        <v/>
      </c>
      <c r="D3804" s="62" t="str">
        <f>IFERROR(INDEX('alimentação - Tabela 7.1'!$13:$13,
MATCH(TEXT('Tabela 7.1'!$A3804,"mmmm/aaaa"),'alimentação - Tabela 7.1'!$5:$5,0)+1), "")</f>
        <v/>
      </c>
      <c r="E3804" s="62" t="str">
        <f>IFERROR(INDEX('alimentação - Tabela 7.1'!$13:$13,
MATCH(TEXT('Tabela 7.1'!$A3804,"mmmm/aaaa"),'alimentação - Tabela 7.1'!$5:$5,0)+2), "")</f>
        <v/>
      </c>
      <c r="F3804" s="62" t="str">
        <f>IFERROR(INDEX('alimentação - Tabela 7.1'!$13:$13,
MATCH(TEXT('Tabela 7.1'!$A3804,"mmmm/aaaa"),'alimentação - Tabela 7.1'!$5:$5,0)+3), "")</f>
        <v/>
      </c>
      <c r="G3804" s="95" t="str">
        <f>IFERROR(INDEX('alimentação - Tabela 7.1'!$13:$13,
MATCH(TEXT('Tabela 7.1'!$A3804,"mmmm/aaaa"),'alimentação - Tabela 7.1'!$5:$5,0)+4), "")</f>
        <v/>
      </c>
    </row>
    <row r="3805" spans="1:7" ht="18" customHeight="1" x14ac:dyDescent="0.25">
      <c r="A3805" s="59" t="str">
        <f>IF(
   SUMPRODUCT(--('alimentação - Tabela 7.1'!$5:$5=TEXT(DATE(2020,INT((ROW(A3803)-1)/33)+1,1),"mmmm/aaaa"))) &gt; 0,
   TEXT(DATE(2020,INT((ROW(A3803)-1)/33)+1,1),"mmm/aa"),
   ""
)</f>
        <v/>
      </c>
      <c r="B3805" s="61" t="str">
        <f>IF(A3805&lt;&gt;"", 'alimentação - Tabela 7.1'!$B$14, "" )</f>
        <v/>
      </c>
      <c r="C3805" s="62" t="str">
        <f>IFERROR(INDEX('alimentação - Tabela 7.1'!$14:$14,
MATCH(TEXT('Tabela 7.1'!A3805,"mmmm/aaaa"),'alimentação - Tabela 7.1'!$5:$5,0)), "")</f>
        <v/>
      </c>
      <c r="D3805" s="62" t="str">
        <f>IFERROR(INDEX('alimentação - Tabela 7.1'!$14:$14,
MATCH(TEXT('Tabela 7.1'!$A3805,"mmmm/aaaa"),'alimentação - Tabela 7.1'!$5:$5,0)+1), "")</f>
        <v/>
      </c>
      <c r="E3805" s="62" t="str">
        <f>IFERROR(INDEX('alimentação - Tabela 7.1'!$14:$14,
MATCH(TEXT('Tabela 7.1'!$A3805,"mmmm/aaaa"),'alimentação - Tabela 7.1'!$5:$5,0)+2), "")</f>
        <v/>
      </c>
      <c r="F3805" s="62" t="str">
        <f>IFERROR(INDEX('alimentação - Tabela 7.1'!$14:$14,
MATCH(TEXT('Tabela 7.1'!$A3805,"mmmm/aaaa"),'alimentação - Tabela 7.1'!$5:$5,0)+3), "")</f>
        <v/>
      </c>
      <c r="G3805" s="95" t="str">
        <f>IFERROR(INDEX('alimentação - Tabela 7.1'!$14:$14,
MATCH(TEXT('Tabela 7.1'!$A3805,"mmmm/aaaa"),'alimentação - Tabela 7.1'!$5:$5,0)+4), "")</f>
        <v/>
      </c>
    </row>
    <row r="3806" spans="1:7" ht="18" customHeight="1" x14ac:dyDescent="0.25">
      <c r="A3806" s="59" t="str">
        <f>IF(
   SUMPRODUCT(--('alimentação - Tabela 7.1'!$5:$5=TEXT(DATE(2020,INT((ROW(A3804)-1)/33)+1,1),"mmmm/aaaa"))) &gt; 0,
   TEXT(DATE(2020,INT((ROW(A3804)-1)/33)+1,1),"mmm/aa"),
   ""
)</f>
        <v/>
      </c>
      <c r="B3806" s="61" t="str">
        <f>IF(A3806&lt;&gt;"", 'alimentação - Tabela 7.1'!$B$15, "" )</f>
        <v/>
      </c>
      <c r="C3806" s="62" t="str">
        <f>IFERROR(INDEX('alimentação - Tabela 7.1'!$15:$15,
MATCH(TEXT('Tabela 7.1'!A3806,"mmmm/aaaa"),'alimentação - Tabela 7.1'!$5:$5,0)), "")</f>
        <v/>
      </c>
      <c r="D3806" s="62" t="str">
        <f>IFERROR(INDEX('alimentação - Tabela 7.1'!$15:$15,
MATCH(TEXT('Tabela 7.1'!$A3806,"mmmm/aaaa"),'alimentação - Tabela 7.1'!$5:$5,0)+1), "")</f>
        <v/>
      </c>
      <c r="E3806" s="62" t="str">
        <f>IFERROR(INDEX('alimentação - Tabela 7.1'!$15:$15,
MATCH(TEXT('Tabela 7.1'!$A3806,"mmmm/aaaa"),'alimentação - Tabela 7.1'!$5:$5,0)+2), "")</f>
        <v/>
      </c>
      <c r="F3806" s="62" t="str">
        <f>IFERROR(INDEX('alimentação - Tabela 7.1'!$15:$15,
MATCH(TEXT('Tabela 7.1'!$A3806,"mmmm/aaaa"),'alimentação - Tabela 7.1'!$5:$5,0)+3), "")</f>
        <v/>
      </c>
      <c r="G3806" s="95" t="str">
        <f>IFERROR(INDEX('alimentação - Tabela 7.1'!$15:$15,
MATCH(TEXT('Tabela 7.1'!$A3806,"mmmm/aaaa"),'alimentação - Tabela 7.1'!$5:$5,0)+4), "")</f>
        <v/>
      </c>
    </row>
    <row r="3807" spans="1:7" ht="18" customHeight="1" x14ac:dyDescent="0.25">
      <c r="A3807" s="59" t="str">
        <f>IF(
   SUMPRODUCT(--('alimentação - Tabela 7.1'!$5:$5=TEXT(DATE(2020,INT((ROW(A3805)-1)/33)+1,1),"mmmm/aaaa"))) &gt; 0,
   TEXT(DATE(2020,INT((ROW(A3805)-1)/33)+1,1),"mmm/aa"),
   ""
)</f>
        <v/>
      </c>
      <c r="B3807" s="61" t="str">
        <f>IF(A3807&lt;&gt;"", 'alimentação - Tabela 7.1'!$B$16, "" )</f>
        <v/>
      </c>
      <c r="C3807" s="62" t="str">
        <f>IFERROR(INDEX('alimentação - Tabela 7.1'!$16:$16,
MATCH(TEXT('Tabela 7.1'!A3807,"mmmm/aaaa"),'alimentação - Tabela 7.1'!$5:$5,0)), "")</f>
        <v/>
      </c>
      <c r="D3807" s="62" t="str">
        <f>IFERROR(INDEX('alimentação - Tabela 7.1'!$16:$16,
MATCH(TEXT('Tabela 7.1'!$A3807,"mmmm/aaaa"),'alimentação - Tabela 7.1'!$5:$5,0)+1), "")</f>
        <v/>
      </c>
      <c r="E3807" s="62" t="str">
        <f>IFERROR(INDEX('alimentação - Tabela 7.1'!$16:$16,
MATCH(TEXT('Tabela 7.1'!$A3807,"mmmm/aaaa"),'alimentação - Tabela 7.1'!$5:$5,0)+2), "")</f>
        <v/>
      </c>
      <c r="F3807" s="62" t="str">
        <f>IFERROR(INDEX('alimentação - Tabela 7.1'!$16:$16,
MATCH(TEXT('Tabela 7.1'!$A3807,"mmmm/aaaa"),'alimentação - Tabela 7.1'!$5:$5,0)+3), "")</f>
        <v/>
      </c>
      <c r="G3807" s="95" t="str">
        <f>IFERROR(INDEX('alimentação - Tabela 7.1'!$16:$16,
MATCH(TEXT('Tabela 7.1'!$A3807,"mmmm/aaaa"),'alimentação - Tabela 7.1'!$5:$5,0)+4), "")</f>
        <v/>
      </c>
    </row>
    <row r="3808" spans="1:7" ht="18" customHeight="1" x14ac:dyDescent="0.25">
      <c r="A3808" s="59" t="str">
        <f>IF(
   SUMPRODUCT(--('alimentação - Tabela 7.1'!$5:$5=TEXT(DATE(2020,INT((ROW(A3806)-1)/33)+1,1),"mmmm/aaaa"))) &gt; 0,
   TEXT(DATE(2020,INT((ROW(A3806)-1)/33)+1,1),"mmm/aa"),
   ""
)</f>
        <v/>
      </c>
      <c r="B3808" s="61" t="str">
        <f>IF(A3808&lt;&gt;"", 'alimentação - Tabela 7.1'!$B$17, "" )</f>
        <v/>
      </c>
      <c r="C3808" s="62" t="str">
        <f>IFERROR(INDEX('alimentação - Tabela 7.1'!$17:$17,
MATCH(TEXT('Tabela 7.1'!A3808,"mmmm/aaaa"),'alimentação - Tabela 7.1'!$5:$5,0)), "")</f>
        <v/>
      </c>
      <c r="D3808" s="62" t="str">
        <f>IFERROR(INDEX('alimentação - Tabela 7.1'!$17:$17,
MATCH(TEXT('Tabela 7.1'!$A3808,"mmmm/aaaa"),'alimentação - Tabela 7.1'!$5:$5,0)+1), "")</f>
        <v/>
      </c>
      <c r="E3808" s="62" t="str">
        <f>IFERROR(INDEX('alimentação - Tabela 7.1'!$17:$17,
MATCH(TEXT('Tabela 7.1'!$A3808,"mmmm/aaaa"),'alimentação - Tabela 7.1'!$5:$5,0)+2), "")</f>
        <v/>
      </c>
      <c r="F3808" s="62" t="str">
        <f>IFERROR(INDEX('alimentação - Tabela 7.1'!$17:$17,
MATCH(TEXT('Tabela 7.1'!$A3808,"mmmm/aaaa"),'alimentação - Tabela 7.1'!$5:$5,0)+3), "")</f>
        <v/>
      </c>
      <c r="G3808" s="95" t="str">
        <f>IFERROR(INDEX('alimentação - Tabela 7.1'!$17:$17,
MATCH(TEXT('Tabela 7.1'!$A3808,"mmmm/aaaa"),'alimentação - Tabela 7.1'!$5:$5,0)+4), "")</f>
        <v/>
      </c>
    </row>
    <row r="3809" spans="1:7" ht="18" customHeight="1" x14ac:dyDescent="0.25">
      <c r="A3809" s="59" t="str">
        <f>IF(
   SUMPRODUCT(--('alimentação - Tabela 7.1'!$5:$5=TEXT(DATE(2020,INT((ROW(A3807)-1)/33)+1,1),"mmmm/aaaa"))) &gt; 0,
   TEXT(DATE(2020,INT((ROW(A3807)-1)/33)+1,1),"mmm/aa"),
   ""
)</f>
        <v/>
      </c>
      <c r="B3809" s="61" t="str">
        <f>IF(A3809&lt;&gt;"", 'alimentação - Tabela 7.1'!$B$18, "" )</f>
        <v/>
      </c>
      <c r="C3809" s="62" t="str">
        <f>IFERROR(INDEX('alimentação - Tabela 7.1'!$18:$18,
MATCH(TEXT('Tabela 7.1'!A3809,"mmmm/aaaa"),'alimentação - Tabela 7.1'!$5:$5,0)), "")</f>
        <v/>
      </c>
      <c r="D3809" s="62" t="str">
        <f>IFERROR(INDEX('alimentação - Tabela 7.1'!$18:$18,
MATCH(TEXT('Tabela 7.1'!$A3809,"mmmm/aaaa"),'alimentação - Tabela 7.1'!$5:$5,0)+1), "")</f>
        <v/>
      </c>
      <c r="E3809" s="62" t="str">
        <f>IFERROR(INDEX('alimentação - Tabela 7.1'!$18:$18,
MATCH(TEXT('Tabela 7.1'!$A3809,"mmmm/aaaa"),'alimentação - Tabela 7.1'!$5:$5,0)+2), "")</f>
        <v/>
      </c>
      <c r="F3809" s="62" t="str">
        <f>IFERROR(INDEX('alimentação - Tabela 7.1'!$18:$18,
MATCH(TEXT('Tabela 7.1'!$A3809,"mmmm/aaaa"),'alimentação - Tabela 7.1'!$5:$5,0)+3), "")</f>
        <v/>
      </c>
      <c r="G3809" s="95" t="str">
        <f>IFERROR(INDEX('alimentação - Tabela 7.1'!$18:$18,
MATCH(TEXT('Tabela 7.1'!$A3809,"mmmm/aaaa"),'alimentação - Tabela 7.1'!$5:$5,0)+4), "")</f>
        <v/>
      </c>
    </row>
    <row r="3810" spans="1:7" ht="18" customHeight="1" x14ac:dyDescent="0.25">
      <c r="A3810" s="59" t="str">
        <f>IF(
   SUMPRODUCT(--('alimentação - Tabela 7.1'!$5:$5=TEXT(DATE(2020,INT((ROW(A3808)-1)/33)+1,1),"mmmm/aaaa"))) &gt; 0,
   TEXT(DATE(2020,INT((ROW(A3808)-1)/33)+1,1),"mmm/aa"),
   ""
)</f>
        <v/>
      </c>
      <c r="B3810" s="61" t="str">
        <f>IF(A3810&lt;&gt;"", 'alimentação - Tabela 7.1'!$B$19, "" )</f>
        <v/>
      </c>
      <c r="C3810" s="62" t="str">
        <f>IFERROR(INDEX('alimentação - Tabela 7.1'!$19:$19,
MATCH(TEXT('Tabela 7.1'!A3810,"mmmm/aaaa"),'alimentação - Tabela 7.1'!$5:$5,0)), "")</f>
        <v/>
      </c>
      <c r="D3810" s="62" t="str">
        <f>IFERROR(INDEX('alimentação - Tabela 7.1'!$19:$19,
MATCH(TEXT('Tabela 7.1'!$A3810,"mmmm/aaaa"),'alimentação - Tabela 7.1'!$5:$5,0)+1), "")</f>
        <v/>
      </c>
      <c r="E3810" s="62" t="str">
        <f>IFERROR(INDEX('alimentação - Tabela 7.1'!$19:$19,
MATCH(TEXT('Tabela 7.1'!$A3810,"mmmm/aaaa"),'alimentação - Tabela 7.1'!$5:$5,0)+2), "")</f>
        <v/>
      </c>
      <c r="F3810" s="62" t="str">
        <f>IFERROR(INDEX('alimentação - Tabela 7.1'!$19:$19,
MATCH(TEXT('Tabela 7.1'!$A3810,"mmmm/aaaa"),'alimentação - Tabela 7.1'!$5:$5,0)+3), "")</f>
        <v/>
      </c>
      <c r="G3810" s="95" t="str">
        <f>IFERROR(INDEX('alimentação - Tabela 7.1'!$19:$19,
MATCH(TEXT('Tabela 7.1'!$A3810,"mmmm/aaaa"),'alimentação - Tabela 7.1'!$5:$5,0)+4), "")</f>
        <v/>
      </c>
    </row>
    <row r="3811" spans="1:7" ht="18" customHeight="1" x14ac:dyDescent="0.25">
      <c r="A3811" s="59" t="str">
        <f>IF(
   SUMPRODUCT(--('alimentação - Tabela 7.1'!$5:$5=TEXT(DATE(2020,INT((ROW(A3809)-1)/33)+1,1),"mmmm/aaaa"))) &gt; 0,
   TEXT(DATE(2020,INT((ROW(A3809)-1)/33)+1,1),"mmm/aa"),
   ""
)</f>
        <v/>
      </c>
      <c r="B3811" s="61" t="str">
        <f>IF(A3811&lt;&gt;"", 'alimentação - Tabela 7.1'!$B$20, "" )</f>
        <v/>
      </c>
      <c r="C3811" s="62" t="str">
        <f>IFERROR(INDEX('alimentação - Tabela 7.1'!$20:$20,
MATCH(TEXT('Tabela 7.1'!A3811,"mmmm/aaaa"),'alimentação - Tabela 7.1'!$5:$5,0)), "")</f>
        <v/>
      </c>
      <c r="D3811" s="62" t="str">
        <f>IFERROR(INDEX('alimentação - Tabela 7.1'!$20:$20,
MATCH(TEXT('Tabela 7.1'!$A3811,"mmmm/aaaa"),'alimentação - Tabela 7.1'!$5:$5,0)+1), "")</f>
        <v/>
      </c>
      <c r="E3811" s="62" t="str">
        <f>IFERROR(INDEX('alimentação - Tabela 7.1'!$20:$20,
MATCH(TEXT('Tabela 7.1'!$A3811,"mmmm/aaaa"),'alimentação - Tabela 7.1'!$5:$5,0)+2), "")</f>
        <v/>
      </c>
      <c r="F3811" s="62" t="str">
        <f>IFERROR(INDEX('alimentação - Tabela 7.1'!$20:$20,
MATCH(TEXT('Tabela 7.1'!$A3811,"mmmm/aaaa"),'alimentação - Tabela 7.1'!$5:$5,0)+3), "")</f>
        <v/>
      </c>
      <c r="G3811" s="95" t="str">
        <f>IFERROR(INDEX('alimentação - Tabela 7.1'!$20:$20,
MATCH(TEXT('Tabela 7.1'!$A3811,"mmmm/aaaa"),'alimentação - Tabela 7.1'!$5:$5,0)+4), "")</f>
        <v/>
      </c>
    </row>
    <row r="3812" spans="1:7" ht="18" customHeight="1" x14ac:dyDescent="0.25">
      <c r="A3812" s="59" t="str">
        <f>IF(
   SUMPRODUCT(--('alimentação - Tabela 7.1'!$5:$5=TEXT(DATE(2020,INT((ROW(A3810)-1)/33)+1,1),"mmmm/aaaa"))) &gt; 0,
   TEXT(DATE(2020,INT((ROW(A3810)-1)/33)+1,1),"mmm/aa"),
   ""
)</f>
        <v/>
      </c>
      <c r="B3812" s="61" t="str">
        <f>IF(A3812&lt;&gt;"", 'alimentação - Tabela 7.1'!$B$21, "" )</f>
        <v/>
      </c>
      <c r="C3812" s="62" t="str">
        <f>IFERROR(INDEX('alimentação - Tabela 7.1'!$21:$21,
MATCH(TEXT('Tabela 7.1'!A3812,"mmmm/aaaa"),'alimentação - Tabela 7.1'!$5:$5,0)), "")</f>
        <v/>
      </c>
      <c r="D3812" s="62" t="str">
        <f>IFERROR(INDEX('alimentação - Tabela 7.1'!$21:$21,
MATCH(TEXT('Tabela 7.1'!$A3812,"mmmm/aaaa"),'alimentação - Tabela 7.1'!$5:$5,0)+1), "")</f>
        <v/>
      </c>
      <c r="E3812" s="62" t="str">
        <f>IFERROR(INDEX('alimentação - Tabela 7.1'!$21:$21,
MATCH(TEXT('Tabela 7.1'!$A3812,"mmmm/aaaa"),'alimentação - Tabela 7.1'!$5:$5,0)+2), "")</f>
        <v/>
      </c>
      <c r="F3812" s="62" t="str">
        <f>IFERROR(INDEX('alimentação - Tabela 7.1'!$21:$21,
MATCH(TEXT('Tabela 7.1'!$A3812,"mmmm/aaaa"),'alimentação - Tabela 7.1'!$5:$5,0)+3), "")</f>
        <v/>
      </c>
      <c r="G3812" s="95" t="str">
        <f>IFERROR(INDEX('alimentação - Tabela 7.1'!$21:$21,
MATCH(TEXT('Tabela 7.1'!$A3812,"mmmm/aaaa"),'alimentação - Tabela 7.1'!$5:$5,0)+4), "")</f>
        <v/>
      </c>
    </row>
    <row r="3813" spans="1:7" ht="18" customHeight="1" x14ac:dyDescent="0.25">
      <c r="A3813" s="59" t="str">
        <f>IF(
   SUMPRODUCT(--('alimentação - Tabela 7.1'!$5:$5=TEXT(DATE(2020,INT((ROW(A3811)-1)/33)+1,1),"mmmm/aaaa"))) &gt; 0,
   TEXT(DATE(2020,INT((ROW(A3811)-1)/33)+1,1),"mmm/aa"),
   ""
)</f>
        <v/>
      </c>
      <c r="B3813" s="61" t="str">
        <f>IF(A3813&lt;&gt;"", 'alimentação - Tabela 7.1'!$B$22, "" )</f>
        <v/>
      </c>
      <c r="C3813" s="62" t="str">
        <f>IFERROR(INDEX('alimentação - Tabela 7.1'!$22:$22,
MATCH(TEXT('Tabela 7.1'!A3813,"mmmm/aaaa"),'alimentação - Tabela 7.1'!$5:$5,0)), "")</f>
        <v/>
      </c>
      <c r="D3813" s="62" t="str">
        <f>IFERROR(INDEX('alimentação - Tabela 7.1'!$22:$22,
MATCH(TEXT('Tabela 7.1'!$A3813,"mmmm/aaaa"),'alimentação - Tabela 7.1'!$5:$5,0)+1), "")</f>
        <v/>
      </c>
      <c r="E3813" s="62" t="str">
        <f>IFERROR(INDEX('alimentação - Tabela 7.1'!$22:$22,
MATCH(TEXT('Tabela 7.1'!$A3813,"mmmm/aaaa"),'alimentação - Tabela 7.1'!$5:$5,0)+2), "")</f>
        <v/>
      </c>
      <c r="F3813" s="62" t="str">
        <f>IFERROR(INDEX('alimentação - Tabela 7.1'!$22:$22,
MATCH(TEXT('Tabela 7.1'!$A3813,"mmmm/aaaa"),'alimentação - Tabela 7.1'!$5:$5,0)+3), "")</f>
        <v/>
      </c>
      <c r="G3813" s="95" t="str">
        <f>IFERROR(INDEX('alimentação - Tabela 7.1'!$22:$22,
MATCH(TEXT('Tabela 7.1'!$A3813,"mmmm/aaaa"),'alimentação - Tabela 7.1'!$5:$5,0)+4), "")</f>
        <v/>
      </c>
    </row>
    <row r="3814" spans="1:7" ht="18" customHeight="1" x14ac:dyDescent="0.25">
      <c r="A3814" s="59" t="str">
        <f>IF(
   SUMPRODUCT(--('alimentação - Tabela 7.1'!$5:$5=TEXT(DATE(2020,INT((ROW(A3812)-1)/33)+1,1),"mmmm/aaaa"))) &gt; 0,
   TEXT(DATE(2020,INT((ROW(A3812)-1)/33)+1,1),"mmm/aa"),
   ""
)</f>
        <v/>
      </c>
      <c r="B3814" s="61" t="str">
        <f>IF(A3814&lt;&gt;"", 'alimentação - Tabela 7.1'!$B$23, "" )</f>
        <v/>
      </c>
      <c r="C3814" s="62" t="str">
        <f>IFERROR(INDEX('alimentação - Tabela 7.1'!$23:$23,
MATCH(TEXT('Tabela 7.1'!A3814,"mmmm/aaaa"),'alimentação - Tabela 7.1'!$5:$5,0)), "")</f>
        <v/>
      </c>
      <c r="D3814" s="62" t="str">
        <f>IFERROR(INDEX('alimentação - Tabela 7.1'!$23:$23,
MATCH(TEXT('Tabela 7.1'!$A3814,"mmmm/aaaa"),'alimentação - Tabela 7.1'!$5:$5,0)+1), "")</f>
        <v/>
      </c>
      <c r="E3814" s="62" t="str">
        <f>IFERROR(INDEX('alimentação - Tabela 7.1'!$23:$23,
MATCH(TEXT('Tabela 7.1'!$A3814,"mmmm/aaaa"),'alimentação - Tabela 7.1'!$5:$5,0)+2), "")</f>
        <v/>
      </c>
      <c r="F3814" s="62" t="str">
        <f>IFERROR(INDEX('alimentação - Tabela 7.1'!$23:$23,
MATCH(TEXT('Tabela 7.1'!$A3814,"mmmm/aaaa"),'alimentação - Tabela 7.1'!$5:$5,0)+3), "")</f>
        <v/>
      </c>
      <c r="G3814" s="95" t="str">
        <f>IFERROR(INDEX('alimentação - Tabela 7.1'!$23:$23,
MATCH(TEXT('Tabela 7.1'!$A3814,"mmmm/aaaa"),'alimentação - Tabela 7.1'!$5:$5,0)+4), "")</f>
        <v/>
      </c>
    </row>
    <row r="3815" spans="1:7" ht="18" customHeight="1" x14ac:dyDescent="0.25">
      <c r="A3815" s="59" t="str">
        <f>IF(
   SUMPRODUCT(--('alimentação - Tabela 7.1'!$5:$5=TEXT(DATE(2020,INT((ROW(A3813)-1)/33)+1,1),"mmmm/aaaa"))) &gt; 0,
   TEXT(DATE(2020,INT((ROW(A3813)-1)/33)+1,1),"mmm/aa"),
   ""
)</f>
        <v/>
      </c>
      <c r="B3815" s="61" t="str">
        <f>IF(A3815&lt;&gt;"", 'alimentação - Tabela 7.1'!$B$24, "" )</f>
        <v/>
      </c>
      <c r="C3815" s="62" t="str">
        <f>IFERROR(INDEX('alimentação - Tabela 7.1'!$24:$24,
MATCH(TEXT('Tabela 7.1'!A3815,"mmmm/aaaa"),'alimentação - Tabela 7.1'!$5:$5,0)), "")</f>
        <v/>
      </c>
      <c r="D3815" s="62" t="str">
        <f>IFERROR(INDEX('alimentação - Tabela 7.1'!$24:$24,
MATCH(TEXT('Tabela 7.1'!$A3815,"mmmm/aaaa"),'alimentação - Tabela 7.1'!$5:$5,0)+1), "")</f>
        <v/>
      </c>
      <c r="E3815" s="62" t="str">
        <f>IFERROR(INDEX('alimentação - Tabela 7.1'!$24:$24,
MATCH(TEXT('Tabela 7.1'!$A3815,"mmmm/aaaa"),'alimentação - Tabela 7.1'!$5:$5,0)+2), "")</f>
        <v/>
      </c>
      <c r="F3815" s="62" t="str">
        <f>IFERROR(INDEX('alimentação - Tabela 7.1'!$24:$24,
MATCH(TEXT('Tabela 7.1'!$A3815,"mmmm/aaaa"),'alimentação - Tabela 7.1'!$5:$5,0)+3), "")</f>
        <v/>
      </c>
      <c r="G3815" s="95" t="str">
        <f>IFERROR(INDEX('alimentação - Tabela 7.1'!$24:$24,
MATCH(TEXT('Tabela 7.1'!$A3815,"mmmm/aaaa"),'alimentação - Tabela 7.1'!$5:$5,0)+4), "")</f>
        <v/>
      </c>
    </row>
    <row r="3816" spans="1:7" ht="18" customHeight="1" x14ac:dyDescent="0.25">
      <c r="A3816" s="59" t="str">
        <f>IF(
   SUMPRODUCT(--('alimentação - Tabela 7.1'!$5:$5=TEXT(DATE(2020,INT((ROW(A3814)-1)/33)+1,1),"mmmm/aaaa"))) &gt; 0,
   TEXT(DATE(2020,INT((ROW(A3814)-1)/33)+1,1),"mmm/aa"),
   ""
)</f>
        <v/>
      </c>
      <c r="B3816" s="61" t="str">
        <f>IF(A3816&lt;&gt;"", 'alimentação - Tabela 7.1'!$B$25, "" )</f>
        <v/>
      </c>
      <c r="C3816" s="62" t="str">
        <f>IFERROR(INDEX('alimentação - Tabela 7.1'!$25:$25,
MATCH(TEXT('Tabela 7.1'!A3816,"mmmm/aaaa"),'alimentação - Tabela 7.1'!$5:$5,0)), "")</f>
        <v/>
      </c>
      <c r="D3816" s="62" t="str">
        <f>IFERROR(INDEX('alimentação - Tabela 7.1'!$25:$25,
MATCH(TEXT('Tabela 7.1'!$A3816,"mmmm/aaaa"),'alimentação - Tabela 7.1'!$5:$5,0)+1), "")</f>
        <v/>
      </c>
      <c r="E3816" s="62" t="str">
        <f>IFERROR(INDEX('alimentação - Tabela 7.1'!$25:$25,
MATCH(TEXT('Tabela 7.1'!$A3816,"mmmm/aaaa"),'alimentação - Tabela 7.1'!$5:$5,0)+2), "")</f>
        <v/>
      </c>
      <c r="F3816" s="62" t="str">
        <f>IFERROR(INDEX('alimentação - Tabela 7.1'!$25:$25,
MATCH(TEXT('Tabela 7.1'!$A3816,"mmmm/aaaa"),'alimentação - Tabela 7.1'!$5:$5,0)+3), "")</f>
        <v/>
      </c>
      <c r="G3816" s="95" t="str">
        <f>IFERROR(INDEX('alimentação - Tabela 7.1'!$25:$25,
MATCH(TEXT('Tabela 7.1'!$A3816,"mmmm/aaaa"),'alimentação - Tabela 7.1'!$5:$5,0)+4), "")</f>
        <v/>
      </c>
    </row>
    <row r="3817" spans="1:7" ht="18" customHeight="1" x14ac:dyDescent="0.25">
      <c r="A3817" s="59" t="str">
        <f>IF(
   SUMPRODUCT(--('alimentação - Tabela 7.1'!$5:$5=TEXT(DATE(2020,INT((ROW(A3815)-1)/33)+1,1),"mmmm/aaaa"))) &gt; 0,
   TEXT(DATE(2020,INT((ROW(A3815)-1)/33)+1,1),"mmm/aa"),
   ""
)</f>
        <v/>
      </c>
      <c r="B3817" s="61" t="str">
        <f>IF(A3817&lt;&gt;"", 'alimentação - Tabela 7.1'!$B$26, "" )</f>
        <v/>
      </c>
      <c r="C3817" s="62" t="str">
        <f>IFERROR(INDEX('alimentação - Tabela 7.1'!$26:$26,
MATCH(TEXT('Tabela 7.1'!A3817,"mmmm/aaaa"),'alimentação - Tabela 7.1'!$5:$5,0)), "")</f>
        <v/>
      </c>
      <c r="D3817" s="62" t="str">
        <f>IFERROR(INDEX('alimentação - Tabela 7.1'!$26:$26,
MATCH(TEXT('Tabela 7.1'!$A3817,"mmmm/aaaa"),'alimentação - Tabela 7.1'!$5:$5,0)+1), "")</f>
        <v/>
      </c>
      <c r="E3817" s="62" t="str">
        <f>IFERROR(INDEX('alimentação - Tabela 7.1'!$26:$26,
MATCH(TEXT('Tabela 7.1'!$A3817,"mmmm/aaaa"),'alimentação - Tabela 7.1'!$5:$5,0)+2), "")</f>
        <v/>
      </c>
      <c r="F3817" s="62" t="str">
        <f>IFERROR(INDEX('alimentação - Tabela 7.1'!$26:$26,
MATCH(TEXT('Tabela 7.1'!$A3817,"mmmm/aaaa"),'alimentação - Tabela 7.1'!$5:$5,0)+3), "")</f>
        <v/>
      </c>
      <c r="G3817" s="95" t="str">
        <f>IFERROR(INDEX('alimentação - Tabela 7.1'!$26:$26,
MATCH(TEXT('Tabela 7.1'!$A3817,"mmmm/aaaa"),'alimentação - Tabela 7.1'!$5:$5,0)+4), "")</f>
        <v/>
      </c>
    </row>
    <row r="3818" spans="1:7" ht="18" customHeight="1" x14ac:dyDescent="0.25">
      <c r="A3818" s="59" t="str">
        <f>IF(
   SUMPRODUCT(--('alimentação - Tabela 7.1'!$5:$5=TEXT(DATE(2020,INT((ROW(A3816)-1)/33)+1,1),"mmmm/aaaa"))) &gt; 0,
   TEXT(DATE(2020,INT((ROW(A3816)-1)/33)+1,1),"mmm/aa"),
   ""
)</f>
        <v/>
      </c>
      <c r="B3818" s="61" t="str">
        <f>IF(A3818&lt;&gt;"", 'alimentação - Tabela 7.1'!$B$27, "" )</f>
        <v/>
      </c>
      <c r="C3818" s="62" t="str">
        <f>IFERROR(INDEX('alimentação - Tabela 7.1'!$27:$27,
MATCH(TEXT('Tabela 7.1'!A3818,"mmmm/aaaa"),'alimentação - Tabela 7.1'!$5:$5,0)), "")</f>
        <v/>
      </c>
      <c r="D3818" s="62" t="str">
        <f>IFERROR(INDEX('alimentação - Tabela 7.1'!$27:$27,
MATCH(TEXT('Tabela 7.1'!$A3818,"mmmm/aaaa"),'alimentação - Tabela 7.1'!$5:$5,0)+1), "")</f>
        <v/>
      </c>
      <c r="E3818" s="62" t="str">
        <f>IFERROR(INDEX('alimentação - Tabela 7.1'!$27:$27,
MATCH(TEXT('Tabela 7.1'!$A3818,"mmmm/aaaa"),'alimentação - Tabela 7.1'!$5:$5,0)+2), "")</f>
        <v/>
      </c>
      <c r="F3818" s="62" t="str">
        <f>IFERROR(INDEX('alimentação - Tabela 7.1'!$27:$27,
MATCH(TEXT('Tabela 7.1'!$A3818,"mmmm/aaaa"),'alimentação - Tabela 7.1'!$5:$5,0)+3), "")</f>
        <v/>
      </c>
      <c r="G3818" s="95" t="str">
        <f>IFERROR(INDEX('alimentação - Tabela 7.1'!$27:$27,
MATCH(TEXT('Tabela 7.1'!$A3818,"mmmm/aaaa"),'alimentação - Tabela 7.1'!$5:$5,0)+4), "")</f>
        <v/>
      </c>
    </row>
    <row r="3819" spans="1:7" ht="18" customHeight="1" x14ac:dyDescent="0.25">
      <c r="A3819" s="59" t="str">
        <f>IF(
   SUMPRODUCT(--('alimentação - Tabela 7.1'!$5:$5=TEXT(DATE(2020,INT((ROW(A3817)-1)/33)+1,1),"mmmm/aaaa"))) &gt; 0,
   TEXT(DATE(2020,INT((ROW(A3817)-1)/33)+1,1),"mmm/aa"),
   ""
)</f>
        <v/>
      </c>
      <c r="B3819" s="61" t="str">
        <f>IF(A3819&lt;&gt;"", 'alimentação - Tabela 7.1'!$B$28, "" )</f>
        <v/>
      </c>
      <c r="C3819" s="62" t="str">
        <f>IFERROR(INDEX('alimentação - Tabela 7.1'!$28:$28,
MATCH(TEXT('Tabela 7.1'!A3819,"mmmm/aaaa"),'alimentação - Tabela 7.1'!$5:$5,0)), "")</f>
        <v/>
      </c>
      <c r="D3819" s="62" t="str">
        <f>IFERROR(INDEX('alimentação - Tabela 7.1'!$28:$28,
MATCH(TEXT('Tabela 7.1'!$A3819,"mmmm/aaaa"),'alimentação - Tabela 7.1'!$5:$5,0)+1), "")</f>
        <v/>
      </c>
      <c r="E3819" s="62" t="str">
        <f>IFERROR(INDEX('alimentação - Tabela 7.1'!$28:$28,
MATCH(TEXT('Tabela 7.1'!$A3819,"mmmm/aaaa"),'alimentação - Tabela 7.1'!$5:$5,0)+2), "")</f>
        <v/>
      </c>
      <c r="F3819" s="62" t="str">
        <f>IFERROR(INDEX('alimentação - Tabela 7.1'!$28:$28,
MATCH(TEXT('Tabela 7.1'!$A3819,"mmmm/aaaa"),'alimentação - Tabela 7.1'!$5:$5,0)+3), "")</f>
        <v/>
      </c>
      <c r="G3819" s="95" t="str">
        <f>IFERROR(INDEX('alimentação - Tabela 7.1'!$28:$28,
MATCH(TEXT('Tabela 7.1'!$A3819,"mmmm/aaaa"),'alimentação - Tabela 7.1'!$5:$5,0)+4), "")</f>
        <v/>
      </c>
    </row>
    <row r="3820" spans="1:7" ht="18" customHeight="1" x14ac:dyDescent="0.25">
      <c r="A3820" s="59" t="str">
        <f>IF(
   SUMPRODUCT(--('alimentação - Tabela 7.1'!$5:$5=TEXT(DATE(2020,INT((ROW(A3818)-1)/33)+1,1),"mmmm/aaaa"))) &gt; 0,
   TEXT(DATE(2020,INT((ROW(A3818)-1)/33)+1,1),"mmm/aa"),
   ""
)</f>
        <v/>
      </c>
      <c r="B3820" s="61" t="str">
        <f>IF(A3820&lt;&gt;"", 'alimentação - Tabela 7.1'!$B$29, "" )</f>
        <v/>
      </c>
      <c r="C3820" s="62" t="str">
        <f>IFERROR(INDEX('alimentação - Tabela 7.1'!$29:$29,
MATCH(TEXT('Tabela 7.1'!A3820,"mmmm/aaaa"),'alimentação - Tabela 7.1'!$5:$5,0)), "")</f>
        <v/>
      </c>
      <c r="D3820" s="62" t="str">
        <f>IFERROR(INDEX('alimentação - Tabela 7.1'!$29:$29,
MATCH(TEXT('Tabela 7.1'!$A3820,"mmmm/aaaa"),'alimentação - Tabela 7.1'!$5:$5,0)+1), "")</f>
        <v/>
      </c>
      <c r="E3820" s="62" t="str">
        <f>IFERROR(INDEX('alimentação - Tabela 7.1'!$29:$29,
MATCH(TEXT('Tabela 7.1'!$A3820,"mmmm/aaaa"),'alimentação - Tabela 7.1'!$5:$5,0)+2), "")</f>
        <v/>
      </c>
      <c r="F3820" s="62" t="str">
        <f>IFERROR(INDEX('alimentação - Tabela 7.1'!$29:$29,
MATCH(TEXT('Tabela 7.1'!$A3820,"mmmm/aaaa"),'alimentação - Tabela 7.1'!$5:$5,0)+3), "")</f>
        <v/>
      </c>
      <c r="G3820" s="95" t="str">
        <f>IFERROR(INDEX('alimentação - Tabela 7.1'!$29:$29,
MATCH(TEXT('Tabela 7.1'!$A3820,"mmmm/aaaa"),'alimentação - Tabela 7.1'!$5:$5,0)+4), "")</f>
        <v/>
      </c>
    </row>
    <row r="3821" spans="1:7" ht="18" customHeight="1" x14ac:dyDescent="0.25">
      <c r="A3821" s="59" t="str">
        <f>IF(
   SUMPRODUCT(--('alimentação - Tabela 7.1'!$5:$5=TEXT(DATE(2020,INT((ROW(A3819)-1)/33)+1,1),"mmmm/aaaa"))) &gt; 0,
   TEXT(DATE(2020,INT((ROW(A3819)-1)/33)+1,1),"mmm/aa"),
   ""
)</f>
        <v/>
      </c>
      <c r="B3821" s="61" t="str">
        <f>IF(A3821&lt;&gt;"", 'alimentação - Tabela 7.1'!$B$30, "" )</f>
        <v/>
      </c>
      <c r="C3821" s="62" t="str">
        <f>IFERROR(INDEX('alimentação - Tabela 7.1'!$30:$30,
MATCH(TEXT('Tabela 7.1'!A3821,"mmmm/aaaa"),'alimentação - Tabela 7.1'!$5:$5,0)), "")</f>
        <v/>
      </c>
      <c r="D3821" s="62" t="str">
        <f>IFERROR(INDEX('alimentação - Tabela 7.1'!$30:$30,
MATCH(TEXT('Tabela 7.1'!$A3821,"mmmm/aaaa"),'alimentação - Tabela 7.1'!$5:$5,0)+1), "")</f>
        <v/>
      </c>
      <c r="E3821" s="62" t="str">
        <f>IFERROR(INDEX('alimentação - Tabela 7.1'!$30:$30,
MATCH(TEXT('Tabela 7.1'!$A3821,"mmmm/aaaa"),'alimentação - Tabela 7.1'!$5:$5,0)+2), "")</f>
        <v/>
      </c>
      <c r="F3821" s="62" t="str">
        <f>IFERROR(INDEX('alimentação - Tabela 7.1'!$30:$30,
MATCH(TEXT('Tabela 7.1'!$A3821,"mmmm/aaaa"),'alimentação - Tabela 7.1'!$5:$5,0)+3), "")</f>
        <v/>
      </c>
      <c r="G3821" s="95" t="str">
        <f>IFERROR(INDEX('alimentação - Tabela 7.1'!$30:$30,
MATCH(TEXT('Tabela 7.1'!$A3821,"mmmm/aaaa"),'alimentação - Tabela 7.1'!$5:$5,0)+4), "")</f>
        <v/>
      </c>
    </row>
    <row r="3822" spans="1:7" ht="18" customHeight="1" x14ac:dyDescent="0.25">
      <c r="A3822" s="59" t="str">
        <f>IF(
   SUMPRODUCT(--('alimentação - Tabela 7.1'!$5:$5=TEXT(DATE(2020,INT((ROW(A3820)-1)/33)+1,1),"mmmm/aaaa"))) &gt; 0,
   TEXT(DATE(2020,INT((ROW(A3820)-1)/33)+1,1),"mmm/aa"),
   ""
)</f>
        <v/>
      </c>
      <c r="B3822" s="61" t="str">
        <f>IF(A3822&lt;&gt;"", 'alimentação - Tabela 7.1'!$B$31, "" )</f>
        <v/>
      </c>
      <c r="C3822" s="62" t="str">
        <f>IFERROR(INDEX('alimentação - Tabela 7.1'!$31:$31,
MATCH(TEXT('Tabela 7.1'!A3822,"mmmm/aaaa"),'alimentação - Tabela 7.1'!$5:$5,0)), "")</f>
        <v/>
      </c>
      <c r="D3822" s="62" t="str">
        <f>IFERROR(INDEX('alimentação - Tabela 7.1'!$31:$31,
MATCH(TEXT('Tabela 7.1'!$A3822,"mmmm/aaaa"),'alimentação - Tabela 7.1'!$5:$5,0)+1), "")</f>
        <v/>
      </c>
      <c r="E3822" s="62" t="str">
        <f>IFERROR(INDEX('alimentação - Tabela 7.1'!$31:$31,
MATCH(TEXT('Tabela 7.1'!$A3822,"mmmm/aaaa"),'alimentação - Tabela 7.1'!$5:$5,0)+2), "")</f>
        <v/>
      </c>
      <c r="F3822" s="62" t="str">
        <f>IFERROR(INDEX('alimentação - Tabela 7.1'!$31:$31,
MATCH(TEXT('Tabela 7.1'!$A3822,"mmmm/aaaa"),'alimentação - Tabela 7.1'!$5:$5,0)+3), "")</f>
        <v/>
      </c>
      <c r="G3822" s="95" t="str">
        <f>IFERROR(INDEX('alimentação - Tabela 7.1'!$31:$31,
MATCH(TEXT('Tabela 7.1'!$A3822,"mmmm/aaaa"),'alimentação - Tabela 7.1'!$5:$5,0)+4), "")</f>
        <v/>
      </c>
    </row>
    <row r="3823" spans="1:7" ht="18" customHeight="1" x14ac:dyDescent="0.25">
      <c r="A3823" s="59" t="str">
        <f>IF(
   SUMPRODUCT(--('alimentação - Tabela 7.1'!$5:$5=TEXT(DATE(2020,INT((ROW(A3821)-1)/33)+1,1),"mmmm/aaaa"))) &gt; 0,
   TEXT(DATE(2020,INT((ROW(A3821)-1)/33)+1,1),"mmm/aa"),
   ""
)</f>
        <v/>
      </c>
      <c r="B3823" s="61" t="str">
        <f>IF(A3823&lt;&gt;"", 'alimentação - Tabela 7.1'!$B$32, "" )</f>
        <v/>
      </c>
      <c r="C3823" s="62" t="str">
        <f>IFERROR(INDEX('alimentação - Tabela 7.1'!$32:$32,
MATCH(TEXT('Tabela 7.1'!A3823,"mmmm/aaaa"),'alimentação - Tabela 7.1'!$5:$5,0)), "")</f>
        <v/>
      </c>
      <c r="D3823" s="62" t="str">
        <f>IFERROR(INDEX('alimentação - Tabela 7.1'!$32:$32,
MATCH(TEXT('Tabela 7.1'!$A3823,"mmmm/aaaa"),'alimentação - Tabela 7.1'!$5:$5,0)+1), "")</f>
        <v/>
      </c>
      <c r="E3823" s="62" t="str">
        <f>IFERROR(INDEX('alimentação - Tabela 7.1'!$32:$32,
MATCH(TEXT('Tabela 7.1'!$A3823,"mmmm/aaaa"),'alimentação - Tabela 7.1'!$5:$5,0)+2), "")</f>
        <v/>
      </c>
      <c r="F3823" s="62" t="str">
        <f>IFERROR(INDEX('alimentação - Tabela 7.1'!$32:$32,
MATCH(TEXT('Tabela 7.1'!$A3823,"mmmm/aaaa"),'alimentação - Tabela 7.1'!$5:$5,0)+3), "")</f>
        <v/>
      </c>
      <c r="G3823" s="95" t="str">
        <f>IFERROR(INDEX('alimentação - Tabela 7.1'!$32:$32,
MATCH(TEXT('Tabela 7.1'!$A3823,"mmmm/aaaa"),'alimentação - Tabela 7.1'!$5:$5,0)+4), "")</f>
        <v/>
      </c>
    </row>
    <row r="3824" spans="1:7" ht="18" customHeight="1" x14ac:dyDescent="0.25">
      <c r="A3824" s="59" t="str">
        <f>IF(
   SUMPRODUCT(--('alimentação - Tabela 7.1'!$5:$5=TEXT(DATE(2020,INT((ROW(A3822)-1)/33)+1,1),"mmmm/aaaa"))) &gt; 0,
   TEXT(DATE(2020,INT((ROW(A3822)-1)/33)+1,1),"mmm/aa"),
   ""
)</f>
        <v/>
      </c>
      <c r="B3824" s="61" t="str">
        <f>IF(A3824&lt;&gt;"", 'alimentação - Tabela 7.1'!$B$33, "" )</f>
        <v/>
      </c>
      <c r="C3824" s="62" t="str">
        <f>IFERROR(INDEX('alimentação - Tabela 7.1'!$33:$33,
MATCH(TEXT('Tabela 7.1'!A3824,"mmmm/aaaa"),'alimentação - Tabela 7.1'!$5:$5,0)), "")</f>
        <v/>
      </c>
      <c r="D3824" s="62" t="str">
        <f>IFERROR(INDEX('alimentação - Tabela 7.1'!$33:$33,
MATCH(TEXT('Tabela 7.1'!$A3824,"mmmm/aaaa"),'alimentação - Tabela 7.1'!$5:$5,0)+1), "")</f>
        <v/>
      </c>
      <c r="E3824" s="62" t="str">
        <f>IFERROR(INDEX('alimentação - Tabela 7.1'!$33:$33,
MATCH(TEXT('Tabela 7.1'!$A3824,"mmmm/aaaa"),'alimentação - Tabela 7.1'!$5:$5,0)+2), "")</f>
        <v/>
      </c>
      <c r="F3824" s="62" t="str">
        <f>IFERROR(INDEX('alimentação - Tabela 7.1'!$33:$33,
MATCH(TEXT('Tabela 7.1'!$A3824,"mmmm/aaaa"),'alimentação - Tabela 7.1'!$5:$5,0)+3), "")</f>
        <v/>
      </c>
      <c r="G3824" s="95" t="str">
        <f>IFERROR(INDEX('alimentação - Tabela 7.1'!$33:$33,
MATCH(TEXT('Tabela 7.1'!$A3824,"mmmm/aaaa"),'alimentação - Tabela 7.1'!$5:$5,0)+4), "")</f>
        <v/>
      </c>
    </row>
    <row r="3825" spans="1:7" ht="18" customHeight="1" x14ac:dyDescent="0.25">
      <c r="A3825" s="59" t="str">
        <f>IF(
   SUMPRODUCT(--('alimentação - Tabela 7.1'!$5:$5=TEXT(DATE(2020,INT((ROW(A3823)-1)/33)+1,1),"mmmm/aaaa"))) &gt; 0,
   TEXT(DATE(2020,INT((ROW(A3823)-1)/33)+1,1),"mmm/aa"),
   ""
)</f>
        <v/>
      </c>
      <c r="B3825" s="61" t="str">
        <f>IF(A3825&lt;&gt;"", 'alimentação - Tabela 7.1'!$B$34, "" )</f>
        <v/>
      </c>
      <c r="C3825" s="62" t="str">
        <f>IFERROR(INDEX('alimentação - Tabela 7.1'!$34:$34,
MATCH(TEXT('Tabela 7.1'!A3825,"mmmm/aaaa"),'alimentação - Tabela 7.1'!$5:$5,0)), "")</f>
        <v/>
      </c>
      <c r="D3825" s="62" t="str">
        <f>IFERROR(INDEX('alimentação - Tabela 7.1'!$34:$34,
MATCH(TEXT('Tabela 7.1'!$A3825,"mmmm/aaaa"),'alimentação - Tabela 7.1'!$5:$5,0)+1), "")</f>
        <v/>
      </c>
      <c r="E3825" s="62" t="str">
        <f>IFERROR(INDEX('alimentação - Tabela 7.1'!$34:$34,
MATCH(TEXT('Tabela 7.1'!$A3825,"mmmm/aaaa"),'alimentação - Tabela 7.1'!$5:$5,0)+2), "")</f>
        <v/>
      </c>
      <c r="F3825" s="62" t="str">
        <f>IFERROR(INDEX('alimentação - Tabela 7.1'!$34:$34,
MATCH(TEXT('Tabela 7.1'!$A3825,"mmmm/aaaa"),'alimentação - Tabela 7.1'!$5:$5,0)+3), "")</f>
        <v/>
      </c>
      <c r="G3825" s="95" t="str">
        <f>IFERROR(INDEX('alimentação - Tabela 7.1'!$34:$34,
MATCH(TEXT('Tabela 7.1'!$A3825,"mmmm/aaaa"),'alimentação - Tabela 7.1'!$5:$5,0)+4), "")</f>
        <v/>
      </c>
    </row>
    <row r="3826" spans="1:7" ht="18" customHeight="1" x14ac:dyDescent="0.25">
      <c r="A3826" s="59" t="str">
        <f>IF(
   SUMPRODUCT(--('alimentação - Tabela 7.1'!$5:$5=TEXT(DATE(2020,INT((ROW(A3824)-1)/33)+1,1),"mmmm/aaaa"))) &gt; 0,
   TEXT(DATE(2020,INT((ROW(A3824)-1)/33)+1,1),"mmm/aa"),
   ""
)</f>
        <v/>
      </c>
      <c r="B3826" s="61" t="str">
        <f>IF(A3826&lt;&gt;"", 'alimentação - Tabela 7.1'!$B$35, "" )</f>
        <v/>
      </c>
      <c r="C3826" s="62" t="str">
        <f>IFERROR(INDEX('alimentação - Tabela 7.1'!$35:$35,
MATCH(TEXT('Tabela 7.1'!A3826,"mmmm/aaaa"),'alimentação - Tabela 7.1'!$5:$5,0)), "")</f>
        <v/>
      </c>
      <c r="D3826" s="62" t="str">
        <f>IFERROR(INDEX('alimentação - Tabela 7.1'!$35:$35,
MATCH(TEXT('Tabela 7.1'!$A3826,"mmmm/aaaa"),'alimentação - Tabela 7.1'!$5:$5,0)+1), "")</f>
        <v/>
      </c>
      <c r="E3826" s="62" t="str">
        <f>IFERROR(INDEX('alimentação - Tabela 7.1'!$35:$35,
MATCH(TEXT('Tabela 7.1'!$A3826,"mmmm/aaaa"),'alimentação - Tabela 7.1'!$5:$5,0)+2), "")</f>
        <v/>
      </c>
      <c r="F3826" s="62" t="str">
        <f>IFERROR(INDEX('alimentação - Tabela 7.1'!$35:$35,
MATCH(TEXT('Tabela 7.1'!$A3826,"mmmm/aaaa"),'alimentação - Tabela 7.1'!$5:$5,0)+3), "")</f>
        <v/>
      </c>
      <c r="G3826" s="95" t="str">
        <f>IFERROR(INDEX('alimentação - Tabela 7.1'!$35:$35,
MATCH(TEXT('Tabela 7.1'!$A3826,"mmmm/aaaa"),'alimentação - Tabela 7.1'!$5:$5,0)+4), "")</f>
        <v/>
      </c>
    </row>
    <row r="3827" spans="1:7" ht="18" customHeight="1" x14ac:dyDescent="0.25">
      <c r="A3827" s="59" t="str">
        <f>IF(
   SUMPRODUCT(--('alimentação - Tabela 7.1'!$5:$5=TEXT(DATE(2020,INT((ROW(A3825)-1)/33)+1,1),"mmmm/aaaa"))) &gt; 0,
   TEXT(DATE(2020,INT((ROW(A3825)-1)/33)+1,1),"mmm/aa"),
   ""
)</f>
        <v/>
      </c>
      <c r="B3827" s="61" t="str">
        <f>IF(A3827&lt;&gt;"", 'alimentação - Tabela 7.1'!$B$36, "" )</f>
        <v/>
      </c>
      <c r="C3827" s="62" t="str">
        <f>IFERROR(INDEX('alimentação - Tabela 7.1'!$36:$36,
MATCH(TEXT('Tabela 7.1'!A3827,"mmmm/aaaa"),'alimentação - Tabela 7.1'!$5:$5,0)), "")</f>
        <v/>
      </c>
      <c r="D3827" s="62" t="str">
        <f>IFERROR(INDEX('alimentação - Tabela 7.1'!$36:$36,
MATCH(TEXT('Tabela 7.1'!$A3827,"mmmm/aaaa"),'alimentação - Tabela 7.1'!$5:$5,0)+1), "")</f>
        <v/>
      </c>
      <c r="E3827" s="62" t="str">
        <f>IFERROR(INDEX('alimentação - Tabela 7.1'!$36:$36,
MATCH(TEXT('Tabela 7.1'!$A3827,"mmmm/aaaa"),'alimentação - Tabela 7.1'!$5:$5,0)+2), "")</f>
        <v/>
      </c>
      <c r="F3827" s="62" t="str">
        <f>IFERROR(INDEX('alimentação - Tabela 7.1'!$36:$36,
MATCH(TEXT('Tabela 7.1'!$A3827,"mmmm/aaaa"),'alimentação - Tabela 7.1'!$5:$5,0)+3), "")</f>
        <v/>
      </c>
      <c r="G3827" s="95" t="str">
        <f>IFERROR(INDEX('alimentação - Tabela 7.1'!$36:$36,
MATCH(TEXT('Tabela 7.1'!$A3827,"mmmm/aaaa"),'alimentação - Tabela 7.1'!$5:$5,0)+4), "")</f>
        <v/>
      </c>
    </row>
    <row r="3828" spans="1:7" ht="18" customHeight="1" x14ac:dyDescent="0.25">
      <c r="A3828" s="59" t="str">
        <f>IF(
   SUMPRODUCT(--('alimentação - Tabela 7.1'!$5:$5=TEXT(DATE(2020,INT((ROW(A3826)-1)/33)+1,1),"mmmm/aaaa"))) &gt; 0,
   TEXT(DATE(2020,INT((ROW(A3826)-1)/33)+1,1),"mmm/aa"),
   ""
)</f>
        <v/>
      </c>
      <c r="B3828" s="61" t="str">
        <f>IF(A3828&lt;&gt;"", 'alimentação - Tabela 7.1'!$B$37, "" )</f>
        <v/>
      </c>
      <c r="C3828" s="62" t="str">
        <f>IFERROR(INDEX('alimentação - Tabela 7.1'!$37:$37,
MATCH(TEXT('Tabela 7.1'!A3828,"mmmm/aaaa"),'alimentação - Tabela 7.1'!$5:$5,0)), "")</f>
        <v/>
      </c>
      <c r="D3828" s="62" t="str">
        <f>IFERROR(INDEX('alimentação - Tabela 7.1'!$37:$37,
MATCH(TEXT('Tabela 7.1'!$A3828,"mmmm/aaaa"),'alimentação - Tabela 7.1'!$5:$5,0)+1), "")</f>
        <v/>
      </c>
      <c r="E3828" s="62" t="str">
        <f>IFERROR(INDEX('alimentação - Tabela 7.1'!$37:$37,
MATCH(TEXT('Tabela 7.1'!$A3828,"mmmm/aaaa"),'alimentação - Tabela 7.1'!$5:$5,0)+2), "")</f>
        <v/>
      </c>
      <c r="F3828" s="62" t="str">
        <f>IFERROR(INDEX('alimentação - Tabela 7.1'!$37:$37,
MATCH(TEXT('Tabela 7.1'!$A3828,"mmmm/aaaa"),'alimentação - Tabela 7.1'!$5:$5,0)+3), "")</f>
        <v/>
      </c>
      <c r="G3828" s="95" t="str">
        <f>IFERROR(INDEX('alimentação - Tabela 7.1'!$37:$37,
MATCH(TEXT('Tabela 7.1'!$A3828,"mmmm/aaaa"),'alimentação - Tabela 7.1'!$5:$5,0)+4), "")</f>
        <v/>
      </c>
    </row>
    <row r="3829" spans="1:7" ht="18" customHeight="1" x14ac:dyDescent="0.25">
      <c r="A3829" s="59" t="str">
        <f>IF(
   SUMPRODUCT(--('alimentação - Tabela 7.1'!$5:$5=TEXT(DATE(2020,INT((ROW(A3827)-1)/33)+1,1),"mmmm/aaaa"))) &gt; 0,
   TEXT(DATE(2020,INT((ROW(A3827)-1)/33)+1,1),"mmm/aa"),
   ""
)</f>
        <v/>
      </c>
      <c r="B3829" s="61" t="str">
        <f>IF(A3829&lt;&gt;"", 'alimentação - Tabela 7.1'!$B$38, "" )</f>
        <v/>
      </c>
      <c r="C3829" s="62" t="str">
        <f>IFERROR(INDEX('alimentação - Tabela 7.1'!$38:$38,
MATCH(TEXT('Tabela 7.1'!A3829,"mmmm/aaaa"),'alimentação - Tabela 7.1'!$5:$5,0)), "")</f>
        <v/>
      </c>
      <c r="D3829" s="62" t="str">
        <f>IFERROR(INDEX('alimentação - Tabela 7.1'!$38:$38,
MATCH(TEXT('Tabela 7.1'!$A3829,"mmmm/aaaa"),'alimentação - Tabela 7.1'!$5:$5,0)+1), "")</f>
        <v/>
      </c>
      <c r="E3829" s="62" t="str">
        <f>IFERROR(INDEX('alimentação - Tabela 7.1'!$38:$38,
MATCH(TEXT('Tabela 7.1'!$A3829,"mmmm/aaaa"),'alimentação - Tabela 7.1'!$5:$5,0)+2), "")</f>
        <v/>
      </c>
      <c r="F3829" s="62" t="str">
        <f>IFERROR(INDEX('alimentação - Tabela 7.1'!$38:$38,
MATCH(TEXT('Tabela 7.1'!$A3829,"mmmm/aaaa"),'alimentação - Tabela 7.1'!$5:$5,0)+3), "")</f>
        <v/>
      </c>
      <c r="G3829" s="95" t="str">
        <f>IFERROR(INDEX('alimentação - Tabela 7.1'!$38:$38,
MATCH(TEXT('Tabela 7.1'!$A3829,"mmmm/aaaa"),'alimentação - Tabela 7.1'!$5:$5,0)+4), "")</f>
        <v/>
      </c>
    </row>
    <row r="3830" spans="1:7" ht="18" customHeight="1" x14ac:dyDescent="0.25">
      <c r="A3830" s="59" t="str">
        <f>IF(
   SUMPRODUCT(--('alimentação - Tabela 7.1'!$5:$5=TEXT(DATE(2020,INT((ROW(A3828)-1)/33)+1,1),"mmmm/aaaa"))) &gt; 0,
   TEXT(DATE(2020,INT((ROW(A3828)-1)/33)+1,1),"mmm/aa"),
   ""
)</f>
        <v/>
      </c>
      <c r="B3830" s="61" t="str">
        <f>IF(A3830&lt;&gt;"", 'alimentação - Tabela 7.1'!$B$39, "" )</f>
        <v/>
      </c>
      <c r="C3830" s="62" t="str">
        <f>IFERROR(INDEX('alimentação - Tabela 7.1'!$39:$39,
MATCH(TEXT('Tabela 7.1'!A3830,"mmmm/aaaa"),'alimentação - Tabela 7.1'!$5:$5,0)), "")</f>
        <v/>
      </c>
      <c r="D3830" s="62" t="str">
        <f>IFERROR(INDEX('alimentação - Tabela 7.1'!$39:$39,
MATCH(TEXT('Tabela 7.1'!$A3830,"mmmm/aaaa"),'alimentação - Tabela 7.1'!$5:$5,0)+1), "")</f>
        <v/>
      </c>
      <c r="E3830" s="62" t="str">
        <f>IFERROR(INDEX('alimentação - Tabela 7.1'!$39:$39,
MATCH(TEXT('Tabela 7.1'!$A3830,"mmmm/aaaa"),'alimentação - Tabela 7.1'!$5:$5,0)+2), "")</f>
        <v/>
      </c>
      <c r="F3830" s="62" t="str">
        <f>IFERROR(INDEX('alimentação - Tabela 7.1'!$39:$39,
MATCH(TEXT('Tabela 7.1'!$A3830,"mmmm/aaaa"),'alimentação - Tabela 7.1'!$5:$5,0)+3), "")</f>
        <v/>
      </c>
      <c r="G3830" s="95" t="str">
        <f>IFERROR(INDEX('alimentação - Tabela 7.1'!$39:$39,
MATCH(TEXT('Tabela 7.1'!$A3830,"mmmm/aaaa"),'alimentação - Tabela 7.1'!$5:$5,0)+4), "")</f>
        <v/>
      </c>
    </row>
    <row r="3831" spans="1:7" ht="18" customHeight="1" x14ac:dyDescent="0.25">
      <c r="A3831" s="59" t="str">
        <f>IF(
   SUMPRODUCT(--('alimentação - Tabela 7.1'!$5:$5=TEXT(DATE(2020,INT((ROW(A3829)-1)/33)+1,1),"mmmm/aaaa"))) &gt; 0,
   TEXT(DATE(2020,INT((ROW(A3829)-1)/33)+1,1),"mmm/aa"),
   ""
)</f>
        <v/>
      </c>
      <c r="B3831" s="61" t="str">
        <f>IF(A3831&lt;&gt;"", 'alimentação - Tabela 7.1'!$B$7, "" )</f>
        <v/>
      </c>
      <c r="C3831" s="62" t="str">
        <f>IFERROR(INDEX('alimentação - Tabela 7.1'!$7:$7,
MATCH(TEXT('Tabela 7.1'!A3831,"mmmm/aaaa"),'alimentação - Tabela 7.1'!$5:$5,0)), "")</f>
        <v/>
      </c>
      <c r="D3831" s="62" t="str">
        <f>IFERROR(INDEX('alimentação - Tabela 7.1'!$7:$7,
MATCH(TEXT('Tabela 7.1'!$A3831,"mmmm/aaaa"),'alimentação - Tabela 7.1'!$5:$5,0)+1), "")</f>
        <v/>
      </c>
      <c r="E3831" s="62" t="str">
        <f>IFERROR(INDEX('alimentação - Tabela 7.1'!$7:$7,
MATCH(TEXT('Tabela 7.1'!$A3831,"mmmm/aaaa"),'alimentação - Tabela 7.1'!$5:$5,0)+2), "")</f>
        <v/>
      </c>
      <c r="F3831" s="62" t="str">
        <f>IFERROR(INDEX('alimentação - Tabela 7.1'!$7:$7,
MATCH(TEXT('Tabela 7.1'!$A3831,"mmmm/aaaa"),'alimentação - Tabela 7.1'!$5:$5,0)+3), "")</f>
        <v/>
      </c>
      <c r="G3831" s="95" t="str">
        <f>IFERROR(INDEX('alimentação - Tabela 7.1'!$7:$7,
MATCH(TEXT('Tabela 7.1'!$A3831,"mmmm/aaaa"),'alimentação - Tabela 7.1'!$5:$5,0)+4), "")</f>
        <v/>
      </c>
    </row>
    <row r="3832" spans="1:7" ht="18" customHeight="1" x14ac:dyDescent="0.25">
      <c r="A3832" s="59" t="str">
        <f>IF(
   SUMPRODUCT(--('alimentação - Tabela 7.1'!$5:$5=TEXT(DATE(2020,INT((ROW(A3830)-1)/33)+1,1),"mmmm/aaaa"))) &gt; 0,
   TEXT(DATE(2020,INT((ROW(A3830)-1)/33)+1,1),"mmm/aa"),
   ""
)</f>
        <v/>
      </c>
      <c r="B3832" s="61" t="str">
        <f>IF(A3832&lt;&gt;"", 'alimentação - Tabela 7.1'!$B$8, "" )</f>
        <v/>
      </c>
      <c r="C3832" s="62" t="str">
        <f>IFERROR(INDEX('alimentação - Tabela 7.1'!$8:$8,
MATCH(TEXT('Tabela 7.1'!A3832,"mmmm/aaaa"),'alimentação - Tabela 7.1'!$5:$5,0)), "")</f>
        <v/>
      </c>
      <c r="D3832" s="62" t="str">
        <f>IFERROR(INDEX('alimentação - Tabela 7.1'!$8:$8,
MATCH(TEXT('Tabela 7.1'!$A3832,"mmmm/aaaa"),'alimentação - Tabela 7.1'!$5:$5,0)+1), "")</f>
        <v/>
      </c>
      <c r="E3832" s="62" t="str">
        <f>IFERROR(INDEX('alimentação - Tabela 7.1'!$8:$8,
MATCH(TEXT('Tabela 7.1'!$A3832,"mmmm/aaaa"),'alimentação - Tabela 7.1'!$5:$5,0)+2), "")</f>
        <v/>
      </c>
      <c r="F3832" s="62" t="str">
        <f>IFERROR(INDEX('alimentação - Tabela 7.1'!$8:$8,
MATCH(TEXT('Tabela 7.1'!$A3832,"mmmm/aaaa"),'alimentação - Tabela 7.1'!$5:$5,0)+3), "")</f>
        <v/>
      </c>
      <c r="G3832" s="95" t="str">
        <f>IFERROR(INDEX('alimentação - Tabela 7.1'!$8:$8,
MATCH(TEXT('Tabela 7.1'!$A3832,"mmmm/aaaa"),'alimentação - Tabela 7.1'!$5:$5,0)+4), "")</f>
        <v/>
      </c>
    </row>
    <row r="3833" spans="1:7" ht="18" customHeight="1" x14ac:dyDescent="0.25">
      <c r="A3833" s="59" t="str">
        <f>IF(
   SUMPRODUCT(--('alimentação - Tabela 7.1'!$5:$5=TEXT(DATE(2020,INT((ROW(A3831)-1)/33)+1,1),"mmmm/aaaa"))) &gt; 0,
   TEXT(DATE(2020,INT((ROW(A3831)-1)/33)+1,1),"mmm/aa"),
   ""
)</f>
        <v/>
      </c>
      <c r="B3833" s="61" t="str">
        <f>IF(A3833&lt;&gt;"", 'alimentação - Tabela 7.1'!$B$9, "" )</f>
        <v/>
      </c>
      <c r="C3833" s="62" t="str">
        <f>IFERROR(INDEX('alimentação - Tabela 7.1'!$9:$9,
MATCH(TEXT('Tabela 7.1'!A3833,"mmmm/aaaa"),'alimentação - Tabela 7.1'!$5:$5,0)), "")</f>
        <v/>
      </c>
      <c r="D3833" s="62" t="str">
        <f>IFERROR(INDEX('alimentação - Tabela 7.1'!$9:$9,
MATCH(TEXT('Tabela 7.1'!$A3833,"mmmm/aaaa"),'alimentação - Tabela 7.1'!$5:$5,0)+1), "")</f>
        <v/>
      </c>
      <c r="E3833" s="62" t="str">
        <f>IFERROR(INDEX('alimentação - Tabela 7.1'!$9:$9,
MATCH(TEXT('Tabela 7.1'!$A3833,"mmmm/aaaa"),'alimentação - Tabela 7.1'!$5:$5,0)+2), "")</f>
        <v/>
      </c>
      <c r="F3833" s="62" t="str">
        <f>IFERROR(INDEX('alimentação - Tabela 7.1'!$9:$9,
MATCH(TEXT('Tabela 7.1'!$A3833,"mmmm/aaaa"),'alimentação - Tabela 7.1'!$5:$5,0)+3), "")</f>
        <v/>
      </c>
      <c r="G3833" s="95" t="str">
        <f>IFERROR(INDEX('alimentação - Tabela 7.1'!$9:$9,
MATCH(TEXT('Tabela 7.1'!$A3833,"mmmm/aaaa"),'alimentação - Tabela 7.1'!$5:$5,0)+4), "")</f>
        <v/>
      </c>
    </row>
    <row r="3834" spans="1:7" ht="18" customHeight="1" x14ac:dyDescent="0.25">
      <c r="A3834" s="59" t="str">
        <f>IF(
   SUMPRODUCT(--('alimentação - Tabela 7.1'!$5:$5=TEXT(DATE(2020,INT((ROW(A3832)-1)/33)+1,1),"mmmm/aaaa"))) &gt; 0,
   TEXT(DATE(2020,INT((ROW(A3832)-1)/33)+1,1),"mmm/aa"),
   ""
)</f>
        <v/>
      </c>
      <c r="B3834" s="61" t="str">
        <f>IF(A3834&lt;&gt;"", 'alimentação - Tabela 7.1'!$B$10, "" )</f>
        <v/>
      </c>
      <c r="C3834" s="62" t="str">
        <f>IFERROR(INDEX('alimentação - Tabela 7.1'!$10:$10,
MATCH(TEXT('Tabela 7.1'!A3834,"mmmm/aaaa"),'alimentação - Tabela 7.1'!$5:$5,0)), "")</f>
        <v/>
      </c>
      <c r="D3834" s="62" t="str">
        <f>IFERROR(INDEX('alimentação - Tabela 7.1'!$10:$10,
MATCH(TEXT('Tabela 7.1'!$A3834,"mmmm/aaaa"),'alimentação - Tabela 7.1'!$5:$5,0)+1), "")</f>
        <v/>
      </c>
      <c r="E3834" s="62" t="str">
        <f>IFERROR(INDEX('alimentação - Tabela 7.1'!$10:$10,
MATCH(TEXT('Tabela 7.1'!$A3834,"mmmm/aaaa"),'alimentação - Tabela 7.1'!$5:$5,0)+2), "")</f>
        <v/>
      </c>
      <c r="F3834" s="62" t="str">
        <f>IFERROR(INDEX('alimentação - Tabela 7.1'!$10:$10,
MATCH(TEXT('Tabela 7.1'!$A3834,"mmmm/aaaa"),'alimentação - Tabela 7.1'!$5:$5,0)+3), "")</f>
        <v/>
      </c>
      <c r="G3834" s="95" t="str">
        <f>IFERROR(INDEX('alimentação - Tabela 7.1'!$10:$10,
MATCH(TEXT('Tabela 7.1'!$A3834,"mmmm/aaaa"),'alimentação - Tabela 7.1'!$5:$5,0)+4), "")</f>
        <v/>
      </c>
    </row>
    <row r="3835" spans="1:7" ht="18" customHeight="1" x14ac:dyDescent="0.25">
      <c r="A3835" s="59" t="str">
        <f>IF(
   SUMPRODUCT(--('alimentação - Tabela 7.1'!$5:$5=TEXT(DATE(2020,INT((ROW(A3833)-1)/33)+1,1),"mmmm/aaaa"))) &gt; 0,
   TEXT(DATE(2020,INT((ROW(A3833)-1)/33)+1,1),"mmm/aa"),
   ""
)</f>
        <v/>
      </c>
      <c r="B3835" s="61" t="str">
        <f>IF(A3835&lt;&gt;"", 'alimentação - Tabela 7.1'!$B$11, "" )</f>
        <v/>
      </c>
      <c r="C3835" s="62" t="str">
        <f>IFERROR(INDEX('alimentação - Tabela 7.1'!$11:$11,
MATCH(TEXT('Tabela 7.1'!A3835,"mmmm/aaaa"),'alimentação - Tabela 7.1'!$5:$5,0)), "")</f>
        <v/>
      </c>
      <c r="D3835" s="62" t="str">
        <f>IFERROR(INDEX('alimentação - Tabela 7.1'!$11:$11,
MATCH(TEXT('Tabela 7.1'!$A3835,"mmmm/aaaa"),'alimentação - Tabela 7.1'!$5:$5,0)+1), "")</f>
        <v/>
      </c>
      <c r="E3835" s="62" t="str">
        <f>IFERROR(INDEX('alimentação - Tabela 7.1'!$11:$11,
MATCH(TEXT('Tabela 7.1'!$A3835,"mmmm/aaaa"),'alimentação - Tabela 7.1'!$5:$5,0)+2), "")</f>
        <v/>
      </c>
      <c r="F3835" s="62" t="str">
        <f>IFERROR(INDEX('alimentação - Tabela 7.1'!$11:$11,
MATCH(TEXT('Tabela 7.1'!$A3835,"mmmm/aaaa"),'alimentação - Tabela 7.1'!$5:$5,0)+3), "")</f>
        <v/>
      </c>
      <c r="G3835" s="95" t="str">
        <f>IFERROR(INDEX('alimentação - Tabela 7.1'!$11:$11,
MATCH(TEXT('Tabela 7.1'!$A3835,"mmmm/aaaa"),'alimentação - Tabela 7.1'!$5:$5,0)+4), "")</f>
        <v/>
      </c>
    </row>
    <row r="3836" spans="1:7" ht="18" customHeight="1" x14ac:dyDescent="0.25">
      <c r="A3836" s="59" t="str">
        <f>IF(
   SUMPRODUCT(--('alimentação - Tabela 7.1'!$5:$5=TEXT(DATE(2020,INT((ROW(A3834)-1)/33)+1,1),"mmmm/aaaa"))) &gt; 0,
   TEXT(DATE(2020,INT((ROW(A3834)-1)/33)+1,1),"mmm/aa"),
   ""
)</f>
        <v/>
      </c>
      <c r="B3836" s="61" t="str">
        <f>IF(A3836&lt;&gt;"", 'alimentação - Tabela 7.1'!$B$12, "" )</f>
        <v/>
      </c>
      <c r="C3836" s="62" t="str">
        <f>IFERROR(INDEX('alimentação - Tabela 7.1'!$12:$12,
MATCH(TEXT('Tabela 7.1'!A3836,"mmmm/aaaa"),'alimentação - Tabela 7.1'!$5:$5,0)), "")</f>
        <v/>
      </c>
      <c r="D3836" s="62" t="str">
        <f>IFERROR(INDEX('alimentação - Tabela 7.1'!$12:$12,
MATCH(TEXT('Tabela 7.1'!$A3836,"mmmm/aaaa"),'alimentação - Tabela 7.1'!$5:$5,0)+1), "")</f>
        <v/>
      </c>
      <c r="E3836" s="62" t="str">
        <f>IFERROR(INDEX('alimentação - Tabela 7.1'!$12:$12,
MATCH(TEXT('Tabela 7.1'!$A3836,"mmmm/aaaa"),'alimentação - Tabela 7.1'!$5:$5,0)+2), "")</f>
        <v/>
      </c>
      <c r="F3836" s="62" t="str">
        <f>IFERROR(INDEX('alimentação - Tabela 7.1'!$12:$12,
MATCH(TEXT('Tabela 7.1'!$A3836,"mmmm/aaaa"),'alimentação - Tabela 7.1'!$5:$5,0)+3), "")</f>
        <v/>
      </c>
      <c r="G3836" s="95" t="str">
        <f>IFERROR(INDEX('alimentação - Tabela 7.1'!$12:$12,
MATCH(TEXT('Tabela 7.1'!$A3836,"mmmm/aaaa"),'alimentação - Tabela 7.1'!$5:$5,0)+4), "")</f>
        <v/>
      </c>
    </row>
    <row r="3837" spans="1:7" ht="18" customHeight="1" x14ac:dyDescent="0.25">
      <c r="A3837" s="59" t="str">
        <f>IF(
   SUMPRODUCT(--('alimentação - Tabela 7.1'!$5:$5=TEXT(DATE(2020,INT((ROW(A3835)-1)/33)+1,1),"mmmm/aaaa"))) &gt; 0,
   TEXT(DATE(2020,INT((ROW(A3835)-1)/33)+1,1),"mmm/aa"),
   ""
)</f>
        <v/>
      </c>
      <c r="B3837" s="61" t="str">
        <f>IF(A3837&lt;&gt;"", 'alimentação - Tabela 7.1'!$B$13, "" )</f>
        <v/>
      </c>
      <c r="C3837" s="62" t="str">
        <f>IFERROR(INDEX('alimentação - Tabela 7.1'!$13:$13,
MATCH(TEXT('Tabela 7.1'!A3837,"mmmm/aaaa"),'alimentação - Tabela 7.1'!$5:$5,0)), "")</f>
        <v/>
      </c>
      <c r="D3837" s="62" t="str">
        <f>IFERROR(INDEX('alimentação - Tabela 7.1'!$13:$13,
MATCH(TEXT('Tabela 7.1'!$A3837,"mmmm/aaaa"),'alimentação - Tabela 7.1'!$5:$5,0)+1), "")</f>
        <v/>
      </c>
      <c r="E3837" s="62" t="str">
        <f>IFERROR(INDEX('alimentação - Tabela 7.1'!$13:$13,
MATCH(TEXT('Tabela 7.1'!$A3837,"mmmm/aaaa"),'alimentação - Tabela 7.1'!$5:$5,0)+2), "")</f>
        <v/>
      </c>
      <c r="F3837" s="62" t="str">
        <f>IFERROR(INDEX('alimentação - Tabela 7.1'!$13:$13,
MATCH(TEXT('Tabela 7.1'!$A3837,"mmmm/aaaa"),'alimentação - Tabela 7.1'!$5:$5,0)+3), "")</f>
        <v/>
      </c>
      <c r="G3837" s="95" t="str">
        <f>IFERROR(INDEX('alimentação - Tabela 7.1'!$13:$13,
MATCH(TEXT('Tabela 7.1'!$A3837,"mmmm/aaaa"),'alimentação - Tabela 7.1'!$5:$5,0)+4), "")</f>
        <v/>
      </c>
    </row>
    <row r="3838" spans="1:7" ht="18" customHeight="1" x14ac:dyDescent="0.25">
      <c r="A3838" s="59" t="str">
        <f>IF(
   SUMPRODUCT(--('alimentação - Tabela 7.1'!$5:$5=TEXT(DATE(2020,INT((ROW(A3836)-1)/33)+1,1),"mmmm/aaaa"))) &gt; 0,
   TEXT(DATE(2020,INT((ROW(A3836)-1)/33)+1,1),"mmm/aa"),
   ""
)</f>
        <v/>
      </c>
      <c r="B3838" s="61" t="str">
        <f>IF(A3838&lt;&gt;"", 'alimentação - Tabela 7.1'!$B$14, "" )</f>
        <v/>
      </c>
      <c r="C3838" s="62" t="str">
        <f>IFERROR(INDEX('alimentação - Tabela 7.1'!$14:$14,
MATCH(TEXT('Tabela 7.1'!A3838,"mmmm/aaaa"),'alimentação - Tabela 7.1'!$5:$5,0)), "")</f>
        <v/>
      </c>
      <c r="D3838" s="62" t="str">
        <f>IFERROR(INDEX('alimentação - Tabela 7.1'!$14:$14,
MATCH(TEXT('Tabela 7.1'!$A3838,"mmmm/aaaa"),'alimentação - Tabela 7.1'!$5:$5,0)+1), "")</f>
        <v/>
      </c>
      <c r="E3838" s="62" t="str">
        <f>IFERROR(INDEX('alimentação - Tabela 7.1'!$14:$14,
MATCH(TEXT('Tabela 7.1'!$A3838,"mmmm/aaaa"),'alimentação - Tabela 7.1'!$5:$5,0)+2), "")</f>
        <v/>
      </c>
      <c r="F3838" s="62" t="str">
        <f>IFERROR(INDEX('alimentação - Tabela 7.1'!$14:$14,
MATCH(TEXT('Tabela 7.1'!$A3838,"mmmm/aaaa"),'alimentação - Tabela 7.1'!$5:$5,0)+3), "")</f>
        <v/>
      </c>
      <c r="G3838" s="95" t="str">
        <f>IFERROR(INDEX('alimentação - Tabela 7.1'!$14:$14,
MATCH(TEXT('Tabela 7.1'!$A3838,"mmmm/aaaa"),'alimentação - Tabela 7.1'!$5:$5,0)+4), "")</f>
        <v/>
      </c>
    </row>
    <row r="3839" spans="1:7" ht="18" customHeight="1" x14ac:dyDescent="0.25">
      <c r="A3839" s="59" t="str">
        <f>IF(
   SUMPRODUCT(--('alimentação - Tabela 7.1'!$5:$5=TEXT(DATE(2020,INT((ROW(A3837)-1)/33)+1,1),"mmmm/aaaa"))) &gt; 0,
   TEXT(DATE(2020,INT((ROW(A3837)-1)/33)+1,1),"mmm/aa"),
   ""
)</f>
        <v/>
      </c>
      <c r="B3839" s="61" t="str">
        <f>IF(A3839&lt;&gt;"", 'alimentação - Tabela 7.1'!$B$15, "" )</f>
        <v/>
      </c>
      <c r="C3839" s="62" t="str">
        <f>IFERROR(INDEX('alimentação - Tabela 7.1'!$15:$15,
MATCH(TEXT('Tabela 7.1'!A3839,"mmmm/aaaa"),'alimentação - Tabela 7.1'!$5:$5,0)), "")</f>
        <v/>
      </c>
      <c r="D3839" s="62" t="str">
        <f>IFERROR(INDEX('alimentação - Tabela 7.1'!$15:$15,
MATCH(TEXT('Tabela 7.1'!$A3839,"mmmm/aaaa"),'alimentação - Tabela 7.1'!$5:$5,0)+1), "")</f>
        <v/>
      </c>
      <c r="E3839" s="62" t="str">
        <f>IFERROR(INDEX('alimentação - Tabela 7.1'!$15:$15,
MATCH(TEXT('Tabela 7.1'!$A3839,"mmmm/aaaa"),'alimentação - Tabela 7.1'!$5:$5,0)+2), "")</f>
        <v/>
      </c>
      <c r="F3839" s="62" t="str">
        <f>IFERROR(INDEX('alimentação - Tabela 7.1'!$15:$15,
MATCH(TEXT('Tabela 7.1'!$A3839,"mmmm/aaaa"),'alimentação - Tabela 7.1'!$5:$5,0)+3), "")</f>
        <v/>
      </c>
      <c r="G3839" s="95" t="str">
        <f>IFERROR(INDEX('alimentação - Tabela 7.1'!$15:$15,
MATCH(TEXT('Tabela 7.1'!$A3839,"mmmm/aaaa"),'alimentação - Tabela 7.1'!$5:$5,0)+4), "")</f>
        <v/>
      </c>
    </row>
    <row r="3840" spans="1:7" ht="18" customHeight="1" x14ac:dyDescent="0.25">
      <c r="A3840" s="59" t="str">
        <f>IF(
   SUMPRODUCT(--('alimentação - Tabela 7.1'!$5:$5=TEXT(DATE(2020,INT((ROW(A3838)-1)/33)+1,1),"mmmm/aaaa"))) &gt; 0,
   TEXT(DATE(2020,INT((ROW(A3838)-1)/33)+1,1),"mmm/aa"),
   ""
)</f>
        <v/>
      </c>
      <c r="B3840" s="61" t="str">
        <f>IF(A3840&lt;&gt;"", 'alimentação - Tabela 7.1'!$B$16, "" )</f>
        <v/>
      </c>
      <c r="C3840" s="62" t="str">
        <f>IFERROR(INDEX('alimentação - Tabela 7.1'!$16:$16,
MATCH(TEXT('Tabela 7.1'!A3840,"mmmm/aaaa"),'alimentação - Tabela 7.1'!$5:$5,0)), "")</f>
        <v/>
      </c>
      <c r="D3840" s="62" t="str">
        <f>IFERROR(INDEX('alimentação - Tabela 7.1'!$16:$16,
MATCH(TEXT('Tabela 7.1'!$A3840,"mmmm/aaaa"),'alimentação - Tabela 7.1'!$5:$5,0)+1), "")</f>
        <v/>
      </c>
      <c r="E3840" s="62" t="str">
        <f>IFERROR(INDEX('alimentação - Tabela 7.1'!$16:$16,
MATCH(TEXT('Tabela 7.1'!$A3840,"mmmm/aaaa"),'alimentação - Tabela 7.1'!$5:$5,0)+2), "")</f>
        <v/>
      </c>
      <c r="F3840" s="62" t="str">
        <f>IFERROR(INDEX('alimentação - Tabela 7.1'!$16:$16,
MATCH(TEXT('Tabela 7.1'!$A3840,"mmmm/aaaa"),'alimentação - Tabela 7.1'!$5:$5,0)+3), "")</f>
        <v/>
      </c>
      <c r="G3840" s="95" t="str">
        <f>IFERROR(INDEX('alimentação - Tabela 7.1'!$16:$16,
MATCH(TEXT('Tabela 7.1'!$A3840,"mmmm/aaaa"),'alimentação - Tabela 7.1'!$5:$5,0)+4), "")</f>
        <v/>
      </c>
    </row>
    <row r="3841" spans="1:7" ht="18" customHeight="1" x14ac:dyDescent="0.25">
      <c r="A3841" s="59" t="str">
        <f>IF(
   SUMPRODUCT(--('alimentação - Tabela 7.1'!$5:$5=TEXT(DATE(2020,INT((ROW(A3839)-1)/33)+1,1),"mmmm/aaaa"))) &gt; 0,
   TEXT(DATE(2020,INT((ROW(A3839)-1)/33)+1,1),"mmm/aa"),
   ""
)</f>
        <v/>
      </c>
      <c r="B3841" s="61" t="str">
        <f>IF(A3841&lt;&gt;"", 'alimentação - Tabela 7.1'!$B$17, "" )</f>
        <v/>
      </c>
      <c r="C3841" s="62" t="str">
        <f>IFERROR(INDEX('alimentação - Tabela 7.1'!$17:$17,
MATCH(TEXT('Tabela 7.1'!A3841,"mmmm/aaaa"),'alimentação - Tabela 7.1'!$5:$5,0)), "")</f>
        <v/>
      </c>
      <c r="D3841" s="62" t="str">
        <f>IFERROR(INDEX('alimentação - Tabela 7.1'!$17:$17,
MATCH(TEXT('Tabela 7.1'!$A3841,"mmmm/aaaa"),'alimentação - Tabela 7.1'!$5:$5,0)+1), "")</f>
        <v/>
      </c>
      <c r="E3841" s="62" t="str">
        <f>IFERROR(INDEX('alimentação - Tabela 7.1'!$17:$17,
MATCH(TEXT('Tabela 7.1'!$A3841,"mmmm/aaaa"),'alimentação - Tabela 7.1'!$5:$5,0)+2), "")</f>
        <v/>
      </c>
      <c r="F3841" s="62" t="str">
        <f>IFERROR(INDEX('alimentação - Tabela 7.1'!$17:$17,
MATCH(TEXT('Tabela 7.1'!$A3841,"mmmm/aaaa"),'alimentação - Tabela 7.1'!$5:$5,0)+3), "")</f>
        <v/>
      </c>
      <c r="G3841" s="95" t="str">
        <f>IFERROR(INDEX('alimentação - Tabela 7.1'!$17:$17,
MATCH(TEXT('Tabela 7.1'!$A3841,"mmmm/aaaa"),'alimentação - Tabela 7.1'!$5:$5,0)+4), "")</f>
        <v/>
      </c>
    </row>
    <row r="3842" spans="1:7" ht="18" customHeight="1" x14ac:dyDescent="0.25">
      <c r="A3842" s="59" t="str">
        <f>IF(
   SUMPRODUCT(--('alimentação - Tabela 7.1'!$5:$5=TEXT(DATE(2020,INT((ROW(A3840)-1)/33)+1,1),"mmmm/aaaa"))) &gt; 0,
   TEXT(DATE(2020,INT((ROW(A3840)-1)/33)+1,1),"mmm/aa"),
   ""
)</f>
        <v/>
      </c>
      <c r="B3842" s="61" t="str">
        <f>IF(A3842&lt;&gt;"", 'alimentação - Tabela 7.1'!$B$18, "" )</f>
        <v/>
      </c>
      <c r="C3842" s="62" t="str">
        <f>IFERROR(INDEX('alimentação - Tabela 7.1'!$18:$18,
MATCH(TEXT('Tabela 7.1'!A3842,"mmmm/aaaa"),'alimentação - Tabela 7.1'!$5:$5,0)), "")</f>
        <v/>
      </c>
      <c r="D3842" s="62" t="str">
        <f>IFERROR(INDEX('alimentação - Tabela 7.1'!$18:$18,
MATCH(TEXT('Tabela 7.1'!$A3842,"mmmm/aaaa"),'alimentação - Tabela 7.1'!$5:$5,0)+1), "")</f>
        <v/>
      </c>
      <c r="E3842" s="62" t="str">
        <f>IFERROR(INDEX('alimentação - Tabela 7.1'!$18:$18,
MATCH(TEXT('Tabela 7.1'!$A3842,"mmmm/aaaa"),'alimentação - Tabela 7.1'!$5:$5,0)+2), "")</f>
        <v/>
      </c>
      <c r="F3842" s="62" t="str">
        <f>IFERROR(INDEX('alimentação - Tabela 7.1'!$18:$18,
MATCH(TEXT('Tabela 7.1'!$A3842,"mmmm/aaaa"),'alimentação - Tabela 7.1'!$5:$5,0)+3), "")</f>
        <v/>
      </c>
      <c r="G3842" s="95" t="str">
        <f>IFERROR(INDEX('alimentação - Tabela 7.1'!$18:$18,
MATCH(TEXT('Tabela 7.1'!$A3842,"mmmm/aaaa"),'alimentação - Tabela 7.1'!$5:$5,0)+4), "")</f>
        <v/>
      </c>
    </row>
    <row r="3843" spans="1:7" ht="18" customHeight="1" x14ac:dyDescent="0.25">
      <c r="A3843" s="59" t="str">
        <f>IF(
   SUMPRODUCT(--('alimentação - Tabela 7.1'!$5:$5=TEXT(DATE(2020,INT((ROW(A3841)-1)/33)+1,1),"mmmm/aaaa"))) &gt; 0,
   TEXT(DATE(2020,INT((ROW(A3841)-1)/33)+1,1),"mmm/aa"),
   ""
)</f>
        <v/>
      </c>
      <c r="B3843" s="61" t="str">
        <f>IF(A3843&lt;&gt;"", 'alimentação - Tabela 7.1'!$B$19, "" )</f>
        <v/>
      </c>
      <c r="C3843" s="62" t="str">
        <f>IFERROR(INDEX('alimentação - Tabela 7.1'!$19:$19,
MATCH(TEXT('Tabela 7.1'!A3843,"mmmm/aaaa"),'alimentação - Tabela 7.1'!$5:$5,0)), "")</f>
        <v/>
      </c>
      <c r="D3843" s="62" t="str">
        <f>IFERROR(INDEX('alimentação - Tabela 7.1'!$19:$19,
MATCH(TEXT('Tabela 7.1'!$A3843,"mmmm/aaaa"),'alimentação - Tabela 7.1'!$5:$5,0)+1), "")</f>
        <v/>
      </c>
      <c r="E3843" s="62" t="str">
        <f>IFERROR(INDEX('alimentação - Tabela 7.1'!$19:$19,
MATCH(TEXT('Tabela 7.1'!$A3843,"mmmm/aaaa"),'alimentação - Tabela 7.1'!$5:$5,0)+2), "")</f>
        <v/>
      </c>
      <c r="F3843" s="62" t="str">
        <f>IFERROR(INDEX('alimentação - Tabela 7.1'!$19:$19,
MATCH(TEXT('Tabela 7.1'!$A3843,"mmmm/aaaa"),'alimentação - Tabela 7.1'!$5:$5,0)+3), "")</f>
        <v/>
      </c>
      <c r="G3843" s="95" t="str">
        <f>IFERROR(INDEX('alimentação - Tabela 7.1'!$19:$19,
MATCH(TEXT('Tabela 7.1'!$A3843,"mmmm/aaaa"),'alimentação - Tabela 7.1'!$5:$5,0)+4), "")</f>
        <v/>
      </c>
    </row>
    <row r="3844" spans="1:7" ht="18" customHeight="1" x14ac:dyDescent="0.25">
      <c r="A3844" s="59" t="str">
        <f>IF(
   SUMPRODUCT(--('alimentação - Tabela 7.1'!$5:$5=TEXT(DATE(2020,INT((ROW(A3842)-1)/33)+1,1),"mmmm/aaaa"))) &gt; 0,
   TEXT(DATE(2020,INT((ROW(A3842)-1)/33)+1,1),"mmm/aa"),
   ""
)</f>
        <v/>
      </c>
      <c r="B3844" s="61" t="str">
        <f>IF(A3844&lt;&gt;"", 'alimentação - Tabela 7.1'!$B$20, "" )</f>
        <v/>
      </c>
      <c r="C3844" s="62" t="str">
        <f>IFERROR(INDEX('alimentação - Tabela 7.1'!$20:$20,
MATCH(TEXT('Tabela 7.1'!A3844,"mmmm/aaaa"),'alimentação - Tabela 7.1'!$5:$5,0)), "")</f>
        <v/>
      </c>
      <c r="D3844" s="62" t="str">
        <f>IFERROR(INDEX('alimentação - Tabela 7.1'!$20:$20,
MATCH(TEXT('Tabela 7.1'!$A3844,"mmmm/aaaa"),'alimentação - Tabela 7.1'!$5:$5,0)+1), "")</f>
        <v/>
      </c>
      <c r="E3844" s="62" t="str">
        <f>IFERROR(INDEX('alimentação - Tabela 7.1'!$20:$20,
MATCH(TEXT('Tabela 7.1'!$A3844,"mmmm/aaaa"),'alimentação - Tabela 7.1'!$5:$5,0)+2), "")</f>
        <v/>
      </c>
      <c r="F3844" s="62" t="str">
        <f>IFERROR(INDEX('alimentação - Tabela 7.1'!$20:$20,
MATCH(TEXT('Tabela 7.1'!$A3844,"mmmm/aaaa"),'alimentação - Tabela 7.1'!$5:$5,0)+3), "")</f>
        <v/>
      </c>
      <c r="G3844" s="95" t="str">
        <f>IFERROR(INDEX('alimentação - Tabela 7.1'!$20:$20,
MATCH(TEXT('Tabela 7.1'!$A3844,"mmmm/aaaa"),'alimentação - Tabela 7.1'!$5:$5,0)+4), "")</f>
        <v/>
      </c>
    </row>
    <row r="3845" spans="1:7" ht="18" customHeight="1" x14ac:dyDescent="0.25">
      <c r="A3845" s="59" t="str">
        <f>IF(
   SUMPRODUCT(--('alimentação - Tabela 7.1'!$5:$5=TEXT(DATE(2020,INT((ROW(A3843)-1)/33)+1,1),"mmmm/aaaa"))) &gt; 0,
   TEXT(DATE(2020,INT((ROW(A3843)-1)/33)+1,1),"mmm/aa"),
   ""
)</f>
        <v/>
      </c>
      <c r="B3845" s="61" t="str">
        <f>IF(A3845&lt;&gt;"", 'alimentação - Tabela 7.1'!$B$21, "" )</f>
        <v/>
      </c>
      <c r="C3845" s="62" t="str">
        <f>IFERROR(INDEX('alimentação - Tabela 7.1'!$21:$21,
MATCH(TEXT('Tabela 7.1'!A3845,"mmmm/aaaa"),'alimentação - Tabela 7.1'!$5:$5,0)), "")</f>
        <v/>
      </c>
      <c r="D3845" s="62" t="str">
        <f>IFERROR(INDEX('alimentação - Tabela 7.1'!$21:$21,
MATCH(TEXT('Tabela 7.1'!$A3845,"mmmm/aaaa"),'alimentação - Tabela 7.1'!$5:$5,0)+1), "")</f>
        <v/>
      </c>
      <c r="E3845" s="62" t="str">
        <f>IFERROR(INDEX('alimentação - Tabela 7.1'!$21:$21,
MATCH(TEXT('Tabela 7.1'!$A3845,"mmmm/aaaa"),'alimentação - Tabela 7.1'!$5:$5,0)+2), "")</f>
        <v/>
      </c>
      <c r="F3845" s="62" t="str">
        <f>IFERROR(INDEX('alimentação - Tabela 7.1'!$21:$21,
MATCH(TEXT('Tabela 7.1'!$A3845,"mmmm/aaaa"),'alimentação - Tabela 7.1'!$5:$5,0)+3), "")</f>
        <v/>
      </c>
      <c r="G3845" s="95" t="str">
        <f>IFERROR(INDEX('alimentação - Tabela 7.1'!$21:$21,
MATCH(TEXT('Tabela 7.1'!$A3845,"mmmm/aaaa"),'alimentação - Tabela 7.1'!$5:$5,0)+4), "")</f>
        <v/>
      </c>
    </row>
    <row r="3846" spans="1:7" ht="18" customHeight="1" x14ac:dyDescent="0.25">
      <c r="A3846" s="59" t="str">
        <f>IF(
   SUMPRODUCT(--('alimentação - Tabela 7.1'!$5:$5=TEXT(DATE(2020,INT((ROW(A3844)-1)/33)+1,1),"mmmm/aaaa"))) &gt; 0,
   TEXT(DATE(2020,INT((ROW(A3844)-1)/33)+1,1),"mmm/aa"),
   ""
)</f>
        <v/>
      </c>
      <c r="B3846" s="61" t="str">
        <f>IF(A3846&lt;&gt;"", 'alimentação - Tabela 7.1'!$B$22, "" )</f>
        <v/>
      </c>
      <c r="C3846" s="62" t="str">
        <f>IFERROR(INDEX('alimentação - Tabela 7.1'!$22:$22,
MATCH(TEXT('Tabela 7.1'!A3846,"mmmm/aaaa"),'alimentação - Tabela 7.1'!$5:$5,0)), "")</f>
        <v/>
      </c>
      <c r="D3846" s="62" t="str">
        <f>IFERROR(INDEX('alimentação - Tabela 7.1'!$22:$22,
MATCH(TEXT('Tabela 7.1'!$A3846,"mmmm/aaaa"),'alimentação - Tabela 7.1'!$5:$5,0)+1), "")</f>
        <v/>
      </c>
      <c r="E3846" s="62" t="str">
        <f>IFERROR(INDEX('alimentação - Tabela 7.1'!$22:$22,
MATCH(TEXT('Tabela 7.1'!$A3846,"mmmm/aaaa"),'alimentação - Tabela 7.1'!$5:$5,0)+2), "")</f>
        <v/>
      </c>
      <c r="F3846" s="62" t="str">
        <f>IFERROR(INDEX('alimentação - Tabela 7.1'!$22:$22,
MATCH(TEXT('Tabela 7.1'!$A3846,"mmmm/aaaa"),'alimentação - Tabela 7.1'!$5:$5,0)+3), "")</f>
        <v/>
      </c>
      <c r="G3846" s="95" t="str">
        <f>IFERROR(INDEX('alimentação - Tabela 7.1'!$22:$22,
MATCH(TEXT('Tabela 7.1'!$A3846,"mmmm/aaaa"),'alimentação - Tabela 7.1'!$5:$5,0)+4), "")</f>
        <v/>
      </c>
    </row>
    <row r="3847" spans="1:7" ht="18" customHeight="1" x14ac:dyDescent="0.25">
      <c r="A3847" s="59" t="str">
        <f>IF(
   SUMPRODUCT(--('alimentação - Tabela 7.1'!$5:$5=TEXT(DATE(2020,INT((ROW(A3845)-1)/33)+1,1),"mmmm/aaaa"))) &gt; 0,
   TEXT(DATE(2020,INT((ROW(A3845)-1)/33)+1,1),"mmm/aa"),
   ""
)</f>
        <v/>
      </c>
      <c r="B3847" s="61" t="str">
        <f>IF(A3847&lt;&gt;"", 'alimentação - Tabela 7.1'!$B$23, "" )</f>
        <v/>
      </c>
      <c r="C3847" s="62" t="str">
        <f>IFERROR(INDEX('alimentação - Tabela 7.1'!$23:$23,
MATCH(TEXT('Tabela 7.1'!A3847,"mmmm/aaaa"),'alimentação - Tabela 7.1'!$5:$5,0)), "")</f>
        <v/>
      </c>
      <c r="D3847" s="62" t="str">
        <f>IFERROR(INDEX('alimentação - Tabela 7.1'!$23:$23,
MATCH(TEXT('Tabela 7.1'!$A3847,"mmmm/aaaa"),'alimentação - Tabela 7.1'!$5:$5,0)+1), "")</f>
        <v/>
      </c>
      <c r="E3847" s="62" t="str">
        <f>IFERROR(INDEX('alimentação - Tabela 7.1'!$23:$23,
MATCH(TEXT('Tabela 7.1'!$A3847,"mmmm/aaaa"),'alimentação - Tabela 7.1'!$5:$5,0)+2), "")</f>
        <v/>
      </c>
      <c r="F3847" s="62" t="str">
        <f>IFERROR(INDEX('alimentação - Tabela 7.1'!$23:$23,
MATCH(TEXT('Tabela 7.1'!$A3847,"mmmm/aaaa"),'alimentação - Tabela 7.1'!$5:$5,0)+3), "")</f>
        <v/>
      </c>
      <c r="G3847" s="95" t="str">
        <f>IFERROR(INDEX('alimentação - Tabela 7.1'!$23:$23,
MATCH(TEXT('Tabela 7.1'!$A3847,"mmmm/aaaa"),'alimentação - Tabela 7.1'!$5:$5,0)+4), "")</f>
        <v/>
      </c>
    </row>
    <row r="3848" spans="1:7" ht="18" customHeight="1" x14ac:dyDescent="0.25">
      <c r="A3848" s="59" t="str">
        <f>IF(
   SUMPRODUCT(--('alimentação - Tabela 7.1'!$5:$5=TEXT(DATE(2020,INT((ROW(A3846)-1)/33)+1,1),"mmmm/aaaa"))) &gt; 0,
   TEXT(DATE(2020,INT((ROW(A3846)-1)/33)+1,1),"mmm/aa"),
   ""
)</f>
        <v/>
      </c>
      <c r="B3848" s="61" t="str">
        <f>IF(A3848&lt;&gt;"", 'alimentação - Tabela 7.1'!$B$24, "" )</f>
        <v/>
      </c>
      <c r="C3848" s="62" t="str">
        <f>IFERROR(INDEX('alimentação - Tabela 7.1'!$24:$24,
MATCH(TEXT('Tabela 7.1'!A3848,"mmmm/aaaa"),'alimentação - Tabela 7.1'!$5:$5,0)), "")</f>
        <v/>
      </c>
      <c r="D3848" s="62" t="str">
        <f>IFERROR(INDEX('alimentação - Tabela 7.1'!$24:$24,
MATCH(TEXT('Tabela 7.1'!$A3848,"mmmm/aaaa"),'alimentação - Tabela 7.1'!$5:$5,0)+1), "")</f>
        <v/>
      </c>
      <c r="E3848" s="62" t="str">
        <f>IFERROR(INDEX('alimentação - Tabela 7.1'!$24:$24,
MATCH(TEXT('Tabela 7.1'!$A3848,"mmmm/aaaa"),'alimentação - Tabela 7.1'!$5:$5,0)+2), "")</f>
        <v/>
      </c>
      <c r="F3848" s="62" t="str">
        <f>IFERROR(INDEX('alimentação - Tabela 7.1'!$24:$24,
MATCH(TEXT('Tabela 7.1'!$A3848,"mmmm/aaaa"),'alimentação - Tabela 7.1'!$5:$5,0)+3), "")</f>
        <v/>
      </c>
      <c r="G3848" s="95" t="str">
        <f>IFERROR(INDEX('alimentação - Tabela 7.1'!$24:$24,
MATCH(TEXT('Tabela 7.1'!$A3848,"mmmm/aaaa"),'alimentação - Tabela 7.1'!$5:$5,0)+4), "")</f>
        <v/>
      </c>
    </row>
    <row r="3849" spans="1:7" ht="18" customHeight="1" x14ac:dyDescent="0.25">
      <c r="A3849" s="59" t="str">
        <f>IF(
   SUMPRODUCT(--('alimentação - Tabela 7.1'!$5:$5=TEXT(DATE(2020,INT((ROW(A3847)-1)/33)+1,1),"mmmm/aaaa"))) &gt; 0,
   TEXT(DATE(2020,INT((ROW(A3847)-1)/33)+1,1),"mmm/aa"),
   ""
)</f>
        <v/>
      </c>
      <c r="B3849" s="61" t="str">
        <f>IF(A3849&lt;&gt;"", 'alimentação - Tabela 7.1'!$B$25, "" )</f>
        <v/>
      </c>
      <c r="C3849" s="62" t="str">
        <f>IFERROR(INDEX('alimentação - Tabela 7.1'!$25:$25,
MATCH(TEXT('Tabela 7.1'!A3849,"mmmm/aaaa"),'alimentação - Tabela 7.1'!$5:$5,0)), "")</f>
        <v/>
      </c>
      <c r="D3849" s="62" t="str">
        <f>IFERROR(INDEX('alimentação - Tabela 7.1'!$25:$25,
MATCH(TEXT('Tabela 7.1'!$A3849,"mmmm/aaaa"),'alimentação - Tabela 7.1'!$5:$5,0)+1), "")</f>
        <v/>
      </c>
      <c r="E3849" s="62" t="str">
        <f>IFERROR(INDEX('alimentação - Tabela 7.1'!$25:$25,
MATCH(TEXT('Tabela 7.1'!$A3849,"mmmm/aaaa"),'alimentação - Tabela 7.1'!$5:$5,0)+2), "")</f>
        <v/>
      </c>
      <c r="F3849" s="62" t="str">
        <f>IFERROR(INDEX('alimentação - Tabela 7.1'!$25:$25,
MATCH(TEXT('Tabela 7.1'!$A3849,"mmmm/aaaa"),'alimentação - Tabela 7.1'!$5:$5,0)+3), "")</f>
        <v/>
      </c>
      <c r="G3849" s="95" t="str">
        <f>IFERROR(INDEX('alimentação - Tabela 7.1'!$25:$25,
MATCH(TEXT('Tabela 7.1'!$A3849,"mmmm/aaaa"),'alimentação - Tabela 7.1'!$5:$5,0)+4), "")</f>
        <v/>
      </c>
    </row>
    <row r="3850" spans="1:7" ht="18" customHeight="1" x14ac:dyDescent="0.25">
      <c r="A3850" s="59" t="str">
        <f>IF(
   SUMPRODUCT(--('alimentação - Tabela 7.1'!$5:$5=TEXT(DATE(2020,INT((ROW(A3848)-1)/33)+1,1),"mmmm/aaaa"))) &gt; 0,
   TEXT(DATE(2020,INT((ROW(A3848)-1)/33)+1,1),"mmm/aa"),
   ""
)</f>
        <v/>
      </c>
      <c r="B3850" s="61" t="str">
        <f>IF(A3850&lt;&gt;"", 'alimentação - Tabela 7.1'!$B$26, "" )</f>
        <v/>
      </c>
      <c r="C3850" s="62" t="str">
        <f>IFERROR(INDEX('alimentação - Tabela 7.1'!$26:$26,
MATCH(TEXT('Tabela 7.1'!A3850,"mmmm/aaaa"),'alimentação - Tabela 7.1'!$5:$5,0)), "")</f>
        <v/>
      </c>
      <c r="D3850" s="62" t="str">
        <f>IFERROR(INDEX('alimentação - Tabela 7.1'!$26:$26,
MATCH(TEXT('Tabela 7.1'!$A3850,"mmmm/aaaa"),'alimentação - Tabela 7.1'!$5:$5,0)+1), "")</f>
        <v/>
      </c>
      <c r="E3850" s="62" t="str">
        <f>IFERROR(INDEX('alimentação - Tabela 7.1'!$26:$26,
MATCH(TEXT('Tabela 7.1'!$A3850,"mmmm/aaaa"),'alimentação - Tabela 7.1'!$5:$5,0)+2), "")</f>
        <v/>
      </c>
      <c r="F3850" s="62" t="str">
        <f>IFERROR(INDEX('alimentação - Tabela 7.1'!$26:$26,
MATCH(TEXT('Tabela 7.1'!$A3850,"mmmm/aaaa"),'alimentação - Tabela 7.1'!$5:$5,0)+3), "")</f>
        <v/>
      </c>
      <c r="G3850" s="95" t="str">
        <f>IFERROR(INDEX('alimentação - Tabela 7.1'!$26:$26,
MATCH(TEXT('Tabela 7.1'!$A3850,"mmmm/aaaa"),'alimentação - Tabela 7.1'!$5:$5,0)+4), "")</f>
        <v/>
      </c>
    </row>
    <row r="3851" spans="1:7" ht="18" customHeight="1" x14ac:dyDescent="0.25">
      <c r="A3851" s="59" t="str">
        <f>IF(
   SUMPRODUCT(--('alimentação - Tabela 7.1'!$5:$5=TEXT(DATE(2020,INT((ROW(A3849)-1)/33)+1,1),"mmmm/aaaa"))) &gt; 0,
   TEXT(DATE(2020,INT((ROW(A3849)-1)/33)+1,1),"mmm/aa"),
   ""
)</f>
        <v/>
      </c>
      <c r="B3851" s="61" t="str">
        <f>IF(A3851&lt;&gt;"", 'alimentação - Tabela 7.1'!$B$27, "" )</f>
        <v/>
      </c>
      <c r="C3851" s="62" t="str">
        <f>IFERROR(INDEX('alimentação - Tabela 7.1'!$27:$27,
MATCH(TEXT('Tabela 7.1'!A3851,"mmmm/aaaa"),'alimentação - Tabela 7.1'!$5:$5,0)), "")</f>
        <v/>
      </c>
      <c r="D3851" s="62" t="str">
        <f>IFERROR(INDEX('alimentação - Tabela 7.1'!$27:$27,
MATCH(TEXT('Tabela 7.1'!$A3851,"mmmm/aaaa"),'alimentação - Tabela 7.1'!$5:$5,0)+1), "")</f>
        <v/>
      </c>
      <c r="E3851" s="62" t="str">
        <f>IFERROR(INDEX('alimentação - Tabela 7.1'!$27:$27,
MATCH(TEXT('Tabela 7.1'!$A3851,"mmmm/aaaa"),'alimentação - Tabela 7.1'!$5:$5,0)+2), "")</f>
        <v/>
      </c>
      <c r="F3851" s="62" t="str">
        <f>IFERROR(INDEX('alimentação - Tabela 7.1'!$27:$27,
MATCH(TEXT('Tabela 7.1'!$A3851,"mmmm/aaaa"),'alimentação - Tabela 7.1'!$5:$5,0)+3), "")</f>
        <v/>
      </c>
      <c r="G3851" s="95" t="str">
        <f>IFERROR(INDEX('alimentação - Tabela 7.1'!$27:$27,
MATCH(TEXT('Tabela 7.1'!$A3851,"mmmm/aaaa"),'alimentação - Tabela 7.1'!$5:$5,0)+4), "")</f>
        <v/>
      </c>
    </row>
    <row r="3852" spans="1:7" ht="18" customHeight="1" x14ac:dyDescent="0.25">
      <c r="A3852" s="59" t="str">
        <f>IF(
   SUMPRODUCT(--('alimentação - Tabela 7.1'!$5:$5=TEXT(DATE(2020,INT((ROW(A3850)-1)/33)+1,1),"mmmm/aaaa"))) &gt; 0,
   TEXT(DATE(2020,INT((ROW(A3850)-1)/33)+1,1),"mmm/aa"),
   ""
)</f>
        <v/>
      </c>
      <c r="B3852" s="61" t="str">
        <f>IF(A3852&lt;&gt;"", 'alimentação - Tabela 7.1'!$B$28, "" )</f>
        <v/>
      </c>
      <c r="C3852" s="62" t="str">
        <f>IFERROR(INDEX('alimentação - Tabela 7.1'!$28:$28,
MATCH(TEXT('Tabela 7.1'!A3852,"mmmm/aaaa"),'alimentação - Tabela 7.1'!$5:$5,0)), "")</f>
        <v/>
      </c>
      <c r="D3852" s="62" t="str">
        <f>IFERROR(INDEX('alimentação - Tabela 7.1'!$28:$28,
MATCH(TEXT('Tabela 7.1'!$A3852,"mmmm/aaaa"),'alimentação - Tabela 7.1'!$5:$5,0)+1), "")</f>
        <v/>
      </c>
      <c r="E3852" s="62" t="str">
        <f>IFERROR(INDEX('alimentação - Tabela 7.1'!$28:$28,
MATCH(TEXT('Tabela 7.1'!$A3852,"mmmm/aaaa"),'alimentação - Tabela 7.1'!$5:$5,0)+2), "")</f>
        <v/>
      </c>
      <c r="F3852" s="62" t="str">
        <f>IFERROR(INDEX('alimentação - Tabela 7.1'!$28:$28,
MATCH(TEXT('Tabela 7.1'!$A3852,"mmmm/aaaa"),'alimentação - Tabela 7.1'!$5:$5,0)+3), "")</f>
        <v/>
      </c>
      <c r="G3852" s="95" t="str">
        <f>IFERROR(INDEX('alimentação - Tabela 7.1'!$28:$28,
MATCH(TEXT('Tabela 7.1'!$A3852,"mmmm/aaaa"),'alimentação - Tabela 7.1'!$5:$5,0)+4), "")</f>
        <v/>
      </c>
    </row>
    <row r="3853" spans="1:7" ht="18" customHeight="1" x14ac:dyDescent="0.25">
      <c r="A3853" s="59" t="str">
        <f>IF(
   SUMPRODUCT(--('alimentação - Tabela 7.1'!$5:$5=TEXT(DATE(2020,INT((ROW(A3851)-1)/33)+1,1),"mmmm/aaaa"))) &gt; 0,
   TEXT(DATE(2020,INT((ROW(A3851)-1)/33)+1,1),"mmm/aa"),
   ""
)</f>
        <v/>
      </c>
      <c r="B3853" s="61" t="str">
        <f>IF(A3853&lt;&gt;"", 'alimentação - Tabela 7.1'!$B$29, "" )</f>
        <v/>
      </c>
      <c r="C3853" s="62" t="str">
        <f>IFERROR(INDEX('alimentação - Tabela 7.1'!$29:$29,
MATCH(TEXT('Tabela 7.1'!A3853,"mmmm/aaaa"),'alimentação - Tabela 7.1'!$5:$5,0)), "")</f>
        <v/>
      </c>
      <c r="D3853" s="62" t="str">
        <f>IFERROR(INDEX('alimentação - Tabela 7.1'!$29:$29,
MATCH(TEXT('Tabela 7.1'!$A3853,"mmmm/aaaa"),'alimentação - Tabela 7.1'!$5:$5,0)+1), "")</f>
        <v/>
      </c>
      <c r="E3853" s="62" t="str">
        <f>IFERROR(INDEX('alimentação - Tabela 7.1'!$29:$29,
MATCH(TEXT('Tabela 7.1'!$A3853,"mmmm/aaaa"),'alimentação - Tabela 7.1'!$5:$5,0)+2), "")</f>
        <v/>
      </c>
      <c r="F3853" s="62" t="str">
        <f>IFERROR(INDEX('alimentação - Tabela 7.1'!$29:$29,
MATCH(TEXT('Tabela 7.1'!$A3853,"mmmm/aaaa"),'alimentação - Tabela 7.1'!$5:$5,0)+3), "")</f>
        <v/>
      </c>
      <c r="G3853" s="95" t="str">
        <f>IFERROR(INDEX('alimentação - Tabela 7.1'!$29:$29,
MATCH(TEXT('Tabela 7.1'!$A3853,"mmmm/aaaa"),'alimentação - Tabela 7.1'!$5:$5,0)+4), "")</f>
        <v/>
      </c>
    </row>
    <row r="3854" spans="1:7" ht="18" customHeight="1" x14ac:dyDescent="0.25">
      <c r="A3854" s="59" t="str">
        <f>IF(
   SUMPRODUCT(--('alimentação - Tabela 7.1'!$5:$5=TEXT(DATE(2020,INT((ROW(A3852)-1)/33)+1,1),"mmmm/aaaa"))) &gt; 0,
   TEXT(DATE(2020,INT((ROW(A3852)-1)/33)+1,1),"mmm/aa"),
   ""
)</f>
        <v/>
      </c>
      <c r="B3854" s="61" t="str">
        <f>IF(A3854&lt;&gt;"", 'alimentação - Tabela 7.1'!$B$30, "" )</f>
        <v/>
      </c>
      <c r="C3854" s="62" t="str">
        <f>IFERROR(INDEX('alimentação - Tabela 7.1'!$30:$30,
MATCH(TEXT('Tabela 7.1'!A3854,"mmmm/aaaa"),'alimentação - Tabela 7.1'!$5:$5,0)), "")</f>
        <v/>
      </c>
      <c r="D3854" s="62" t="str">
        <f>IFERROR(INDEX('alimentação - Tabela 7.1'!$30:$30,
MATCH(TEXT('Tabela 7.1'!$A3854,"mmmm/aaaa"),'alimentação - Tabela 7.1'!$5:$5,0)+1), "")</f>
        <v/>
      </c>
      <c r="E3854" s="62" t="str">
        <f>IFERROR(INDEX('alimentação - Tabela 7.1'!$30:$30,
MATCH(TEXT('Tabela 7.1'!$A3854,"mmmm/aaaa"),'alimentação - Tabela 7.1'!$5:$5,0)+2), "")</f>
        <v/>
      </c>
      <c r="F3854" s="62" t="str">
        <f>IFERROR(INDEX('alimentação - Tabela 7.1'!$30:$30,
MATCH(TEXT('Tabela 7.1'!$A3854,"mmmm/aaaa"),'alimentação - Tabela 7.1'!$5:$5,0)+3), "")</f>
        <v/>
      </c>
      <c r="G3854" s="95" t="str">
        <f>IFERROR(INDEX('alimentação - Tabela 7.1'!$30:$30,
MATCH(TEXT('Tabela 7.1'!$A3854,"mmmm/aaaa"),'alimentação - Tabela 7.1'!$5:$5,0)+4), "")</f>
        <v/>
      </c>
    </row>
    <row r="3855" spans="1:7" ht="18" customHeight="1" x14ac:dyDescent="0.25">
      <c r="A3855" s="59" t="str">
        <f>IF(
   SUMPRODUCT(--('alimentação - Tabela 7.1'!$5:$5=TEXT(DATE(2020,INT((ROW(A3853)-1)/33)+1,1),"mmmm/aaaa"))) &gt; 0,
   TEXT(DATE(2020,INT((ROW(A3853)-1)/33)+1,1),"mmm/aa"),
   ""
)</f>
        <v/>
      </c>
      <c r="B3855" s="61" t="str">
        <f>IF(A3855&lt;&gt;"", 'alimentação - Tabela 7.1'!$B$31, "" )</f>
        <v/>
      </c>
      <c r="C3855" s="62" t="str">
        <f>IFERROR(INDEX('alimentação - Tabela 7.1'!$31:$31,
MATCH(TEXT('Tabela 7.1'!A3855,"mmmm/aaaa"),'alimentação - Tabela 7.1'!$5:$5,0)), "")</f>
        <v/>
      </c>
      <c r="D3855" s="62" t="str">
        <f>IFERROR(INDEX('alimentação - Tabela 7.1'!$31:$31,
MATCH(TEXT('Tabela 7.1'!$A3855,"mmmm/aaaa"),'alimentação - Tabela 7.1'!$5:$5,0)+1), "")</f>
        <v/>
      </c>
      <c r="E3855" s="62" t="str">
        <f>IFERROR(INDEX('alimentação - Tabela 7.1'!$31:$31,
MATCH(TEXT('Tabela 7.1'!$A3855,"mmmm/aaaa"),'alimentação - Tabela 7.1'!$5:$5,0)+2), "")</f>
        <v/>
      </c>
      <c r="F3855" s="62" t="str">
        <f>IFERROR(INDEX('alimentação - Tabela 7.1'!$31:$31,
MATCH(TEXT('Tabela 7.1'!$A3855,"mmmm/aaaa"),'alimentação - Tabela 7.1'!$5:$5,0)+3), "")</f>
        <v/>
      </c>
      <c r="G3855" s="95" t="str">
        <f>IFERROR(INDEX('alimentação - Tabela 7.1'!$31:$31,
MATCH(TEXT('Tabela 7.1'!$A3855,"mmmm/aaaa"),'alimentação - Tabela 7.1'!$5:$5,0)+4), "")</f>
        <v/>
      </c>
    </row>
    <row r="3856" spans="1:7" ht="18" customHeight="1" x14ac:dyDescent="0.25">
      <c r="A3856" s="59" t="str">
        <f>IF(
   SUMPRODUCT(--('alimentação - Tabela 7.1'!$5:$5=TEXT(DATE(2020,INT((ROW(A3854)-1)/33)+1,1),"mmmm/aaaa"))) &gt; 0,
   TEXT(DATE(2020,INT((ROW(A3854)-1)/33)+1,1),"mmm/aa"),
   ""
)</f>
        <v/>
      </c>
      <c r="B3856" s="61" t="str">
        <f>IF(A3856&lt;&gt;"", 'alimentação - Tabela 7.1'!$B$32, "" )</f>
        <v/>
      </c>
      <c r="C3856" s="62" t="str">
        <f>IFERROR(INDEX('alimentação - Tabela 7.1'!$32:$32,
MATCH(TEXT('Tabela 7.1'!A3856,"mmmm/aaaa"),'alimentação - Tabela 7.1'!$5:$5,0)), "")</f>
        <v/>
      </c>
      <c r="D3856" s="62" t="str">
        <f>IFERROR(INDEX('alimentação - Tabela 7.1'!$32:$32,
MATCH(TEXT('Tabela 7.1'!$A3856,"mmmm/aaaa"),'alimentação - Tabela 7.1'!$5:$5,0)+1), "")</f>
        <v/>
      </c>
      <c r="E3856" s="62" t="str">
        <f>IFERROR(INDEX('alimentação - Tabela 7.1'!$32:$32,
MATCH(TEXT('Tabela 7.1'!$A3856,"mmmm/aaaa"),'alimentação - Tabela 7.1'!$5:$5,0)+2), "")</f>
        <v/>
      </c>
      <c r="F3856" s="62" t="str">
        <f>IFERROR(INDEX('alimentação - Tabela 7.1'!$32:$32,
MATCH(TEXT('Tabela 7.1'!$A3856,"mmmm/aaaa"),'alimentação - Tabela 7.1'!$5:$5,0)+3), "")</f>
        <v/>
      </c>
      <c r="G3856" s="95" t="str">
        <f>IFERROR(INDEX('alimentação - Tabela 7.1'!$32:$32,
MATCH(TEXT('Tabela 7.1'!$A3856,"mmmm/aaaa"),'alimentação - Tabela 7.1'!$5:$5,0)+4), "")</f>
        <v/>
      </c>
    </row>
    <row r="3857" spans="1:7" ht="18" customHeight="1" x14ac:dyDescent="0.25">
      <c r="A3857" s="59" t="str">
        <f>IF(
   SUMPRODUCT(--('alimentação - Tabela 7.1'!$5:$5=TEXT(DATE(2020,INT((ROW(A3855)-1)/33)+1,1),"mmmm/aaaa"))) &gt; 0,
   TEXT(DATE(2020,INT((ROW(A3855)-1)/33)+1,1),"mmm/aa"),
   ""
)</f>
        <v/>
      </c>
      <c r="B3857" s="61" t="str">
        <f>IF(A3857&lt;&gt;"", 'alimentação - Tabela 7.1'!$B$33, "" )</f>
        <v/>
      </c>
      <c r="C3857" s="62" t="str">
        <f>IFERROR(INDEX('alimentação - Tabela 7.1'!$33:$33,
MATCH(TEXT('Tabela 7.1'!A3857,"mmmm/aaaa"),'alimentação - Tabela 7.1'!$5:$5,0)), "")</f>
        <v/>
      </c>
      <c r="D3857" s="62" t="str">
        <f>IFERROR(INDEX('alimentação - Tabela 7.1'!$33:$33,
MATCH(TEXT('Tabela 7.1'!$A3857,"mmmm/aaaa"),'alimentação - Tabela 7.1'!$5:$5,0)+1), "")</f>
        <v/>
      </c>
      <c r="E3857" s="62" t="str">
        <f>IFERROR(INDEX('alimentação - Tabela 7.1'!$33:$33,
MATCH(TEXT('Tabela 7.1'!$A3857,"mmmm/aaaa"),'alimentação - Tabela 7.1'!$5:$5,0)+2), "")</f>
        <v/>
      </c>
      <c r="F3857" s="62" t="str">
        <f>IFERROR(INDEX('alimentação - Tabela 7.1'!$33:$33,
MATCH(TEXT('Tabela 7.1'!$A3857,"mmmm/aaaa"),'alimentação - Tabela 7.1'!$5:$5,0)+3), "")</f>
        <v/>
      </c>
      <c r="G3857" s="95" t="str">
        <f>IFERROR(INDEX('alimentação - Tabela 7.1'!$33:$33,
MATCH(TEXT('Tabela 7.1'!$A3857,"mmmm/aaaa"),'alimentação - Tabela 7.1'!$5:$5,0)+4), "")</f>
        <v/>
      </c>
    </row>
    <row r="3858" spans="1:7" ht="18" customHeight="1" x14ac:dyDescent="0.25">
      <c r="A3858" s="59" t="str">
        <f>IF(
   SUMPRODUCT(--('alimentação - Tabela 7.1'!$5:$5=TEXT(DATE(2020,INT((ROW(A3856)-1)/33)+1,1),"mmmm/aaaa"))) &gt; 0,
   TEXT(DATE(2020,INT((ROW(A3856)-1)/33)+1,1),"mmm/aa"),
   ""
)</f>
        <v/>
      </c>
      <c r="B3858" s="61" t="str">
        <f>IF(A3858&lt;&gt;"", 'alimentação - Tabela 7.1'!$B$34, "" )</f>
        <v/>
      </c>
      <c r="C3858" s="62" t="str">
        <f>IFERROR(INDEX('alimentação - Tabela 7.1'!$34:$34,
MATCH(TEXT('Tabela 7.1'!A3858,"mmmm/aaaa"),'alimentação - Tabela 7.1'!$5:$5,0)), "")</f>
        <v/>
      </c>
      <c r="D3858" s="62" t="str">
        <f>IFERROR(INDEX('alimentação - Tabela 7.1'!$34:$34,
MATCH(TEXT('Tabela 7.1'!$A3858,"mmmm/aaaa"),'alimentação - Tabela 7.1'!$5:$5,0)+1), "")</f>
        <v/>
      </c>
      <c r="E3858" s="62" t="str">
        <f>IFERROR(INDEX('alimentação - Tabela 7.1'!$34:$34,
MATCH(TEXT('Tabela 7.1'!$A3858,"mmmm/aaaa"),'alimentação - Tabela 7.1'!$5:$5,0)+2), "")</f>
        <v/>
      </c>
      <c r="F3858" s="62" t="str">
        <f>IFERROR(INDEX('alimentação - Tabela 7.1'!$34:$34,
MATCH(TEXT('Tabela 7.1'!$A3858,"mmmm/aaaa"),'alimentação - Tabela 7.1'!$5:$5,0)+3), "")</f>
        <v/>
      </c>
      <c r="G3858" s="95" t="str">
        <f>IFERROR(INDEX('alimentação - Tabela 7.1'!$34:$34,
MATCH(TEXT('Tabela 7.1'!$A3858,"mmmm/aaaa"),'alimentação - Tabela 7.1'!$5:$5,0)+4), "")</f>
        <v/>
      </c>
    </row>
    <row r="3859" spans="1:7" ht="18" customHeight="1" x14ac:dyDescent="0.25">
      <c r="A3859" s="59" t="str">
        <f>IF(
   SUMPRODUCT(--('alimentação - Tabela 7.1'!$5:$5=TEXT(DATE(2020,INT((ROW(A3857)-1)/33)+1,1),"mmmm/aaaa"))) &gt; 0,
   TEXT(DATE(2020,INT((ROW(A3857)-1)/33)+1,1),"mmm/aa"),
   ""
)</f>
        <v/>
      </c>
      <c r="B3859" s="61" t="str">
        <f>IF(A3859&lt;&gt;"", 'alimentação - Tabela 7.1'!$B$35, "" )</f>
        <v/>
      </c>
      <c r="C3859" s="62" t="str">
        <f>IFERROR(INDEX('alimentação - Tabela 7.1'!$35:$35,
MATCH(TEXT('Tabela 7.1'!A3859,"mmmm/aaaa"),'alimentação - Tabela 7.1'!$5:$5,0)), "")</f>
        <v/>
      </c>
      <c r="D3859" s="62" t="str">
        <f>IFERROR(INDEX('alimentação - Tabela 7.1'!$35:$35,
MATCH(TEXT('Tabela 7.1'!$A3859,"mmmm/aaaa"),'alimentação - Tabela 7.1'!$5:$5,0)+1), "")</f>
        <v/>
      </c>
      <c r="E3859" s="62" t="str">
        <f>IFERROR(INDEX('alimentação - Tabela 7.1'!$35:$35,
MATCH(TEXT('Tabela 7.1'!$A3859,"mmmm/aaaa"),'alimentação - Tabela 7.1'!$5:$5,0)+2), "")</f>
        <v/>
      </c>
      <c r="F3859" s="62" t="str">
        <f>IFERROR(INDEX('alimentação - Tabela 7.1'!$35:$35,
MATCH(TEXT('Tabela 7.1'!$A3859,"mmmm/aaaa"),'alimentação - Tabela 7.1'!$5:$5,0)+3), "")</f>
        <v/>
      </c>
      <c r="G3859" s="95" t="str">
        <f>IFERROR(INDEX('alimentação - Tabela 7.1'!$35:$35,
MATCH(TEXT('Tabela 7.1'!$A3859,"mmmm/aaaa"),'alimentação - Tabela 7.1'!$5:$5,0)+4), "")</f>
        <v/>
      </c>
    </row>
    <row r="3860" spans="1:7" ht="18" customHeight="1" x14ac:dyDescent="0.25">
      <c r="A3860" s="59" t="str">
        <f>IF(
   SUMPRODUCT(--('alimentação - Tabela 7.1'!$5:$5=TEXT(DATE(2020,INT((ROW(A3858)-1)/33)+1,1),"mmmm/aaaa"))) &gt; 0,
   TEXT(DATE(2020,INT((ROW(A3858)-1)/33)+1,1),"mmm/aa"),
   ""
)</f>
        <v/>
      </c>
      <c r="B3860" s="61" t="str">
        <f>IF(A3860&lt;&gt;"", 'alimentação - Tabela 7.1'!$B$36, "" )</f>
        <v/>
      </c>
      <c r="C3860" s="62" t="str">
        <f>IFERROR(INDEX('alimentação - Tabela 7.1'!$36:$36,
MATCH(TEXT('Tabela 7.1'!A3860,"mmmm/aaaa"),'alimentação - Tabela 7.1'!$5:$5,0)), "")</f>
        <v/>
      </c>
      <c r="D3860" s="62" t="str">
        <f>IFERROR(INDEX('alimentação - Tabela 7.1'!$36:$36,
MATCH(TEXT('Tabela 7.1'!$A3860,"mmmm/aaaa"),'alimentação - Tabela 7.1'!$5:$5,0)+1), "")</f>
        <v/>
      </c>
      <c r="E3860" s="62" t="str">
        <f>IFERROR(INDEX('alimentação - Tabela 7.1'!$36:$36,
MATCH(TEXT('Tabela 7.1'!$A3860,"mmmm/aaaa"),'alimentação - Tabela 7.1'!$5:$5,0)+2), "")</f>
        <v/>
      </c>
      <c r="F3860" s="62" t="str">
        <f>IFERROR(INDEX('alimentação - Tabela 7.1'!$36:$36,
MATCH(TEXT('Tabela 7.1'!$A3860,"mmmm/aaaa"),'alimentação - Tabela 7.1'!$5:$5,0)+3), "")</f>
        <v/>
      </c>
      <c r="G3860" s="95" t="str">
        <f>IFERROR(INDEX('alimentação - Tabela 7.1'!$36:$36,
MATCH(TEXT('Tabela 7.1'!$A3860,"mmmm/aaaa"),'alimentação - Tabela 7.1'!$5:$5,0)+4), "")</f>
        <v/>
      </c>
    </row>
    <row r="3861" spans="1:7" ht="18" customHeight="1" x14ac:dyDescent="0.25">
      <c r="A3861" s="59" t="str">
        <f>IF(
   SUMPRODUCT(--('alimentação - Tabela 7.1'!$5:$5=TEXT(DATE(2020,INT((ROW(A3859)-1)/33)+1,1),"mmmm/aaaa"))) &gt; 0,
   TEXT(DATE(2020,INT((ROW(A3859)-1)/33)+1,1),"mmm/aa"),
   ""
)</f>
        <v/>
      </c>
      <c r="B3861" s="61" t="str">
        <f>IF(A3861&lt;&gt;"", 'alimentação - Tabela 7.1'!$B$37, "" )</f>
        <v/>
      </c>
      <c r="C3861" s="62" t="str">
        <f>IFERROR(INDEX('alimentação - Tabela 7.1'!$37:$37,
MATCH(TEXT('Tabela 7.1'!A3861,"mmmm/aaaa"),'alimentação - Tabela 7.1'!$5:$5,0)), "")</f>
        <v/>
      </c>
      <c r="D3861" s="62" t="str">
        <f>IFERROR(INDEX('alimentação - Tabela 7.1'!$37:$37,
MATCH(TEXT('Tabela 7.1'!$A3861,"mmmm/aaaa"),'alimentação - Tabela 7.1'!$5:$5,0)+1), "")</f>
        <v/>
      </c>
      <c r="E3861" s="62" t="str">
        <f>IFERROR(INDEX('alimentação - Tabela 7.1'!$37:$37,
MATCH(TEXT('Tabela 7.1'!$A3861,"mmmm/aaaa"),'alimentação - Tabela 7.1'!$5:$5,0)+2), "")</f>
        <v/>
      </c>
      <c r="F3861" s="62" t="str">
        <f>IFERROR(INDEX('alimentação - Tabela 7.1'!$37:$37,
MATCH(TEXT('Tabela 7.1'!$A3861,"mmmm/aaaa"),'alimentação - Tabela 7.1'!$5:$5,0)+3), "")</f>
        <v/>
      </c>
      <c r="G3861" s="95" t="str">
        <f>IFERROR(INDEX('alimentação - Tabela 7.1'!$37:$37,
MATCH(TEXT('Tabela 7.1'!$A3861,"mmmm/aaaa"),'alimentação - Tabela 7.1'!$5:$5,0)+4), "")</f>
        <v/>
      </c>
    </row>
    <row r="3862" spans="1:7" ht="18" customHeight="1" x14ac:dyDescent="0.25">
      <c r="A3862" s="59" t="str">
        <f>IF(
   SUMPRODUCT(--('alimentação - Tabela 7.1'!$5:$5=TEXT(DATE(2020,INT((ROW(A3860)-1)/33)+1,1),"mmmm/aaaa"))) &gt; 0,
   TEXT(DATE(2020,INT((ROW(A3860)-1)/33)+1,1),"mmm/aa"),
   ""
)</f>
        <v/>
      </c>
      <c r="B3862" s="61" t="str">
        <f>IF(A3862&lt;&gt;"", 'alimentação - Tabela 7.1'!$B$38, "" )</f>
        <v/>
      </c>
      <c r="C3862" s="62" t="str">
        <f>IFERROR(INDEX('alimentação - Tabela 7.1'!$38:$38,
MATCH(TEXT('Tabela 7.1'!A3862,"mmmm/aaaa"),'alimentação - Tabela 7.1'!$5:$5,0)), "")</f>
        <v/>
      </c>
      <c r="D3862" s="62" t="str">
        <f>IFERROR(INDEX('alimentação - Tabela 7.1'!$38:$38,
MATCH(TEXT('Tabela 7.1'!$A3862,"mmmm/aaaa"),'alimentação - Tabela 7.1'!$5:$5,0)+1), "")</f>
        <v/>
      </c>
      <c r="E3862" s="62" t="str">
        <f>IFERROR(INDEX('alimentação - Tabela 7.1'!$38:$38,
MATCH(TEXT('Tabela 7.1'!$A3862,"mmmm/aaaa"),'alimentação - Tabela 7.1'!$5:$5,0)+2), "")</f>
        <v/>
      </c>
      <c r="F3862" s="62" t="str">
        <f>IFERROR(INDEX('alimentação - Tabela 7.1'!$38:$38,
MATCH(TEXT('Tabela 7.1'!$A3862,"mmmm/aaaa"),'alimentação - Tabela 7.1'!$5:$5,0)+3), "")</f>
        <v/>
      </c>
      <c r="G3862" s="95" t="str">
        <f>IFERROR(INDEX('alimentação - Tabela 7.1'!$38:$38,
MATCH(TEXT('Tabela 7.1'!$A3862,"mmmm/aaaa"),'alimentação - Tabela 7.1'!$5:$5,0)+4), "")</f>
        <v/>
      </c>
    </row>
    <row r="3863" spans="1:7" ht="18" customHeight="1" x14ac:dyDescent="0.25">
      <c r="A3863" s="59" t="str">
        <f>IF(
   SUMPRODUCT(--('alimentação - Tabela 7.1'!$5:$5=TEXT(DATE(2020,INT((ROW(A3861)-1)/33)+1,1),"mmmm/aaaa"))) &gt; 0,
   TEXT(DATE(2020,INT((ROW(A3861)-1)/33)+1,1),"mmm/aa"),
   ""
)</f>
        <v/>
      </c>
      <c r="B3863" s="61" t="str">
        <f>IF(A3863&lt;&gt;"", 'alimentação - Tabela 7.1'!$B$39, "" )</f>
        <v/>
      </c>
      <c r="C3863" s="62" t="str">
        <f>IFERROR(INDEX('alimentação - Tabela 7.1'!$39:$39,
MATCH(TEXT('Tabela 7.1'!A3863,"mmmm/aaaa"),'alimentação - Tabela 7.1'!$5:$5,0)), "")</f>
        <v/>
      </c>
      <c r="D3863" s="62" t="str">
        <f>IFERROR(INDEX('alimentação - Tabela 7.1'!$39:$39,
MATCH(TEXT('Tabela 7.1'!$A3863,"mmmm/aaaa"),'alimentação - Tabela 7.1'!$5:$5,0)+1), "")</f>
        <v/>
      </c>
      <c r="E3863" s="62" t="str">
        <f>IFERROR(INDEX('alimentação - Tabela 7.1'!$39:$39,
MATCH(TEXT('Tabela 7.1'!$A3863,"mmmm/aaaa"),'alimentação - Tabela 7.1'!$5:$5,0)+2), "")</f>
        <v/>
      </c>
      <c r="F3863" s="62" t="str">
        <f>IFERROR(INDEX('alimentação - Tabela 7.1'!$39:$39,
MATCH(TEXT('Tabela 7.1'!$A3863,"mmmm/aaaa"),'alimentação - Tabela 7.1'!$5:$5,0)+3), "")</f>
        <v/>
      </c>
      <c r="G3863" s="95" t="str">
        <f>IFERROR(INDEX('alimentação - Tabela 7.1'!$39:$39,
MATCH(TEXT('Tabela 7.1'!$A3863,"mmmm/aaaa"),'alimentação - Tabela 7.1'!$5:$5,0)+4), "")</f>
        <v/>
      </c>
    </row>
    <row r="3864" spans="1:7" ht="18" customHeight="1" x14ac:dyDescent="0.25">
      <c r="A3864" s="59" t="str">
        <f>IF(
   SUMPRODUCT(--('alimentação - Tabela 7.1'!$5:$5=TEXT(DATE(2020,INT((ROW(A3862)-1)/33)+1,1),"mmmm/aaaa"))) &gt; 0,
   TEXT(DATE(2020,INT((ROW(A3862)-1)/33)+1,1),"mmm/aa"),
   ""
)</f>
        <v/>
      </c>
      <c r="B3864" s="61" t="str">
        <f>IF(A3864&lt;&gt;"", 'alimentação - Tabela 7.1'!$B$7, "" )</f>
        <v/>
      </c>
      <c r="C3864" s="62" t="str">
        <f>IFERROR(INDEX('alimentação - Tabela 7.1'!$7:$7,
MATCH(TEXT('Tabela 7.1'!A3864,"mmmm/aaaa"),'alimentação - Tabela 7.1'!$5:$5,0)), "")</f>
        <v/>
      </c>
      <c r="D3864" s="62" t="str">
        <f>IFERROR(INDEX('alimentação - Tabela 7.1'!$7:$7,
MATCH(TEXT('Tabela 7.1'!$A3864,"mmmm/aaaa"),'alimentação - Tabela 7.1'!$5:$5,0)+1), "")</f>
        <v/>
      </c>
      <c r="E3864" s="62" t="str">
        <f>IFERROR(INDEX('alimentação - Tabela 7.1'!$7:$7,
MATCH(TEXT('Tabela 7.1'!$A3864,"mmmm/aaaa"),'alimentação - Tabela 7.1'!$5:$5,0)+2), "")</f>
        <v/>
      </c>
      <c r="F3864" s="62" t="str">
        <f>IFERROR(INDEX('alimentação - Tabela 7.1'!$7:$7,
MATCH(TEXT('Tabela 7.1'!$A3864,"mmmm/aaaa"),'alimentação - Tabela 7.1'!$5:$5,0)+3), "")</f>
        <v/>
      </c>
      <c r="G3864" s="95" t="str">
        <f>IFERROR(INDEX('alimentação - Tabela 7.1'!$7:$7,
MATCH(TEXT('Tabela 7.1'!$A3864,"mmmm/aaaa"),'alimentação - Tabela 7.1'!$5:$5,0)+4), "")</f>
        <v/>
      </c>
    </row>
    <row r="3865" spans="1:7" ht="18" customHeight="1" x14ac:dyDescent="0.25">
      <c r="A3865" s="59" t="str">
        <f>IF(
   SUMPRODUCT(--('alimentação - Tabela 7.1'!$5:$5=TEXT(DATE(2020,INT((ROW(A3863)-1)/33)+1,1),"mmmm/aaaa"))) &gt; 0,
   TEXT(DATE(2020,INT((ROW(A3863)-1)/33)+1,1),"mmm/aa"),
   ""
)</f>
        <v/>
      </c>
      <c r="B3865" s="61" t="str">
        <f>IF(A3865&lt;&gt;"", 'alimentação - Tabela 7.1'!$B$8, "" )</f>
        <v/>
      </c>
      <c r="C3865" s="62" t="str">
        <f>IFERROR(INDEX('alimentação - Tabela 7.1'!$8:$8,
MATCH(TEXT('Tabela 7.1'!A3865,"mmmm/aaaa"),'alimentação - Tabela 7.1'!$5:$5,0)), "")</f>
        <v/>
      </c>
      <c r="D3865" s="62" t="str">
        <f>IFERROR(INDEX('alimentação - Tabela 7.1'!$8:$8,
MATCH(TEXT('Tabela 7.1'!$A3865,"mmmm/aaaa"),'alimentação - Tabela 7.1'!$5:$5,0)+1), "")</f>
        <v/>
      </c>
      <c r="E3865" s="62" t="str">
        <f>IFERROR(INDEX('alimentação - Tabela 7.1'!$8:$8,
MATCH(TEXT('Tabela 7.1'!$A3865,"mmmm/aaaa"),'alimentação - Tabela 7.1'!$5:$5,0)+2), "")</f>
        <v/>
      </c>
      <c r="F3865" s="62" t="str">
        <f>IFERROR(INDEX('alimentação - Tabela 7.1'!$8:$8,
MATCH(TEXT('Tabela 7.1'!$A3865,"mmmm/aaaa"),'alimentação - Tabela 7.1'!$5:$5,0)+3), "")</f>
        <v/>
      </c>
      <c r="G3865" s="95" t="str">
        <f>IFERROR(INDEX('alimentação - Tabela 7.1'!$8:$8,
MATCH(TEXT('Tabela 7.1'!$A3865,"mmmm/aaaa"),'alimentação - Tabela 7.1'!$5:$5,0)+4), "")</f>
        <v/>
      </c>
    </row>
    <row r="3866" spans="1:7" ht="18" customHeight="1" x14ac:dyDescent="0.25">
      <c r="A3866" s="59" t="str">
        <f>IF(
   SUMPRODUCT(--('alimentação - Tabela 7.1'!$5:$5=TEXT(DATE(2020,INT((ROW(A3864)-1)/33)+1,1),"mmmm/aaaa"))) &gt; 0,
   TEXT(DATE(2020,INT((ROW(A3864)-1)/33)+1,1),"mmm/aa"),
   ""
)</f>
        <v/>
      </c>
      <c r="B3866" s="61" t="str">
        <f>IF(A3866&lt;&gt;"", 'alimentação - Tabela 7.1'!$B$9, "" )</f>
        <v/>
      </c>
      <c r="C3866" s="62" t="str">
        <f>IFERROR(INDEX('alimentação - Tabela 7.1'!$9:$9,
MATCH(TEXT('Tabela 7.1'!A3866,"mmmm/aaaa"),'alimentação - Tabela 7.1'!$5:$5,0)), "")</f>
        <v/>
      </c>
      <c r="D3866" s="62" t="str">
        <f>IFERROR(INDEX('alimentação - Tabela 7.1'!$9:$9,
MATCH(TEXT('Tabela 7.1'!$A3866,"mmmm/aaaa"),'alimentação - Tabela 7.1'!$5:$5,0)+1), "")</f>
        <v/>
      </c>
      <c r="E3866" s="62" t="str">
        <f>IFERROR(INDEX('alimentação - Tabela 7.1'!$9:$9,
MATCH(TEXT('Tabela 7.1'!$A3866,"mmmm/aaaa"),'alimentação - Tabela 7.1'!$5:$5,0)+2), "")</f>
        <v/>
      </c>
      <c r="F3866" s="62" t="str">
        <f>IFERROR(INDEX('alimentação - Tabela 7.1'!$9:$9,
MATCH(TEXT('Tabela 7.1'!$A3866,"mmmm/aaaa"),'alimentação - Tabela 7.1'!$5:$5,0)+3), "")</f>
        <v/>
      </c>
      <c r="G3866" s="95" t="str">
        <f>IFERROR(INDEX('alimentação - Tabela 7.1'!$9:$9,
MATCH(TEXT('Tabela 7.1'!$A3866,"mmmm/aaaa"),'alimentação - Tabela 7.1'!$5:$5,0)+4), "")</f>
        <v/>
      </c>
    </row>
    <row r="3867" spans="1:7" ht="18" customHeight="1" x14ac:dyDescent="0.25">
      <c r="A3867" s="59" t="str">
        <f>IF(
   SUMPRODUCT(--('alimentação - Tabela 7.1'!$5:$5=TEXT(DATE(2020,INT((ROW(A3865)-1)/33)+1,1),"mmmm/aaaa"))) &gt; 0,
   TEXT(DATE(2020,INT((ROW(A3865)-1)/33)+1,1),"mmm/aa"),
   ""
)</f>
        <v/>
      </c>
      <c r="B3867" s="61" t="str">
        <f>IF(A3867&lt;&gt;"", 'alimentação - Tabela 7.1'!$B$10, "" )</f>
        <v/>
      </c>
      <c r="C3867" s="62" t="str">
        <f>IFERROR(INDEX('alimentação - Tabela 7.1'!$10:$10,
MATCH(TEXT('Tabela 7.1'!A3867,"mmmm/aaaa"),'alimentação - Tabela 7.1'!$5:$5,0)), "")</f>
        <v/>
      </c>
      <c r="D3867" s="62" t="str">
        <f>IFERROR(INDEX('alimentação - Tabela 7.1'!$10:$10,
MATCH(TEXT('Tabela 7.1'!$A3867,"mmmm/aaaa"),'alimentação - Tabela 7.1'!$5:$5,0)+1), "")</f>
        <v/>
      </c>
      <c r="E3867" s="62" t="str">
        <f>IFERROR(INDEX('alimentação - Tabela 7.1'!$10:$10,
MATCH(TEXT('Tabela 7.1'!$A3867,"mmmm/aaaa"),'alimentação - Tabela 7.1'!$5:$5,0)+2), "")</f>
        <v/>
      </c>
      <c r="F3867" s="62" t="str">
        <f>IFERROR(INDEX('alimentação - Tabela 7.1'!$10:$10,
MATCH(TEXT('Tabela 7.1'!$A3867,"mmmm/aaaa"),'alimentação - Tabela 7.1'!$5:$5,0)+3), "")</f>
        <v/>
      </c>
      <c r="G3867" s="95" t="str">
        <f>IFERROR(INDEX('alimentação - Tabela 7.1'!$10:$10,
MATCH(TEXT('Tabela 7.1'!$A3867,"mmmm/aaaa"),'alimentação - Tabela 7.1'!$5:$5,0)+4), "")</f>
        <v/>
      </c>
    </row>
    <row r="3868" spans="1:7" ht="18" customHeight="1" x14ac:dyDescent="0.25">
      <c r="A3868" s="59" t="str">
        <f>IF(
   SUMPRODUCT(--('alimentação - Tabela 7.1'!$5:$5=TEXT(DATE(2020,INT((ROW(A3866)-1)/33)+1,1),"mmmm/aaaa"))) &gt; 0,
   TEXT(DATE(2020,INT((ROW(A3866)-1)/33)+1,1),"mmm/aa"),
   ""
)</f>
        <v/>
      </c>
      <c r="B3868" s="61" t="str">
        <f>IF(A3868&lt;&gt;"", 'alimentação - Tabela 7.1'!$B$11, "" )</f>
        <v/>
      </c>
      <c r="C3868" s="62" t="str">
        <f>IFERROR(INDEX('alimentação - Tabela 7.1'!$11:$11,
MATCH(TEXT('Tabela 7.1'!A3868,"mmmm/aaaa"),'alimentação - Tabela 7.1'!$5:$5,0)), "")</f>
        <v/>
      </c>
      <c r="D3868" s="62" t="str">
        <f>IFERROR(INDEX('alimentação - Tabela 7.1'!$11:$11,
MATCH(TEXT('Tabela 7.1'!$A3868,"mmmm/aaaa"),'alimentação - Tabela 7.1'!$5:$5,0)+1), "")</f>
        <v/>
      </c>
      <c r="E3868" s="62" t="str">
        <f>IFERROR(INDEX('alimentação - Tabela 7.1'!$11:$11,
MATCH(TEXT('Tabela 7.1'!$A3868,"mmmm/aaaa"),'alimentação - Tabela 7.1'!$5:$5,0)+2), "")</f>
        <v/>
      </c>
      <c r="F3868" s="62" t="str">
        <f>IFERROR(INDEX('alimentação - Tabela 7.1'!$11:$11,
MATCH(TEXT('Tabela 7.1'!$A3868,"mmmm/aaaa"),'alimentação - Tabela 7.1'!$5:$5,0)+3), "")</f>
        <v/>
      </c>
      <c r="G3868" s="95" t="str">
        <f>IFERROR(INDEX('alimentação - Tabela 7.1'!$11:$11,
MATCH(TEXT('Tabela 7.1'!$A3868,"mmmm/aaaa"),'alimentação - Tabela 7.1'!$5:$5,0)+4), "")</f>
        <v/>
      </c>
    </row>
    <row r="3869" spans="1:7" ht="18" customHeight="1" x14ac:dyDescent="0.25">
      <c r="A3869" s="59" t="str">
        <f>IF(
   SUMPRODUCT(--('alimentação - Tabela 7.1'!$5:$5=TEXT(DATE(2020,INT((ROW(A3867)-1)/33)+1,1),"mmmm/aaaa"))) &gt; 0,
   TEXT(DATE(2020,INT((ROW(A3867)-1)/33)+1,1),"mmm/aa"),
   ""
)</f>
        <v/>
      </c>
      <c r="B3869" s="61" t="str">
        <f>IF(A3869&lt;&gt;"", 'alimentação - Tabela 7.1'!$B$12, "" )</f>
        <v/>
      </c>
      <c r="C3869" s="62" t="str">
        <f>IFERROR(INDEX('alimentação - Tabela 7.1'!$12:$12,
MATCH(TEXT('Tabela 7.1'!A3869,"mmmm/aaaa"),'alimentação - Tabela 7.1'!$5:$5,0)), "")</f>
        <v/>
      </c>
      <c r="D3869" s="62" t="str">
        <f>IFERROR(INDEX('alimentação - Tabela 7.1'!$12:$12,
MATCH(TEXT('Tabela 7.1'!$A3869,"mmmm/aaaa"),'alimentação - Tabela 7.1'!$5:$5,0)+1), "")</f>
        <v/>
      </c>
      <c r="E3869" s="62" t="str">
        <f>IFERROR(INDEX('alimentação - Tabela 7.1'!$12:$12,
MATCH(TEXT('Tabela 7.1'!$A3869,"mmmm/aaaa"),'alimentação - Tabela 7.1'!$5:$5,0)+2), "")</f>
        <v/>
      </c>
      <c r="F3869" s="62" t="str">
        <f>IFERROR(INDEX('alimentação - Tabela 7.1'!$12:$12,
MATCH(TEXT('Tabela 7.1'!$A3869,"mmmm/aaaa"),'alimentação - Tabela 7.1'!$5:$5,0)+3), "")</f>
        <v/>
      </c>
      <c r="G3869" s="95" t="str">
        <f>IFERROR(INDEX('alimentação - Tabela 7.1'!$12:$12,
MATCH(TEXT('Tabela 7.1'!$A3869,"mmmm/aaaa"),'alimentação - Tabela 7.1'!$5:$5,0)+4), "")</f>
        <v/>
      </c>
    </row>
    <row r="3870" spans="1:7" ht="18" customHeight="1" x14ac:dyDescent="0.25">
      <c r="A3870" s="59" t="str">
        <f>IF(
   SUMPRODUCT(--('alimentação - Tabela 7.1'!$5:$5=TEXT(DATE(2020,INT((ROW(A3868)-1)/33)+1,1),"mmmm/aaaa"))) &gt; 0,
   TEXT(DATE(2020,INT((ROW(A3868)-1)/33)+1,1),"mmm/aa"),
   ""
)</f>
        <v/>
      </c>
      <c r="B3870" s="61" t="str">
        <f>IF(A3870&lt;&gt;"", 'alimentação - Tabela 7.1'!$B$13, "" )</f>
        <v/>
      </c>
      <c r="C3870" s="62" t="str">
        <f>IFERROR(INDEX('alimentação - Tabela 7.1'!$13:$13,
MATCH(TEXT('Tabela 7.1'!A3870,"mmmm/aaaa"),'alimentação - Tabela 7.1'!$5:$5,0)), "")</f>
        <v/>
      </c>
      <c r="D3870" s="62" t="str">
        <f>IFERROR(INDEX('alimentação - Tabela 7.1'!$13:$13,
MATCH(TEXT('Tabela 7.1'!$A3870,"mmmm/aaaa"),'alimentação - Tabela 7.1'!$5:$5,0)+1), "")</f>
        <v/>
      </c>
      <c r="E3870" s="62" t="str">
        <f>IFERROR(INDEX('alimentação - Tabela 7.1'!$13:$13,
MATCH(TEXT('Tabela 7.1'!$A3870,"mmmm/aaaa"),'alimentação - Tabela 7.1'!$5:$5,0)+2), "")</f>
        <v/>
      </c>
      <c r="F3870" s="62" t="str">
        <f>IFERROR(INDEX('alimentação - Tabela 7.1'!$13:$13,
MATCH(TEXT('Tabela 7.1'!$A3870,"mmmm/aaaa"),'alimentação - Tabela 7.1'!$5:$5,0)+3), "")</f>
        <v/>
      </c>
      <c r="G3870" s="95" t="str">
        <f>IFERROR(INDEX('alimentação - Tabela 7.1'!$13:$13,
MATCH(TEXT('Tabela 7.1'!$A3870,"mmmm/aaaa"),'alimentação - Tabela 7.1'!$5:$5,0)+4), "")</f>
        <v/>
      </c>
    </row>
    <row r="3871" spans="1:7" ht="18" customHeight="1" x14ac:dyDescent="0.25">
      <c r="A3871" s="59" t="str">
        <f>IF(
   SUMPRODUCT(--('alimentação - Tabela 7.1'!$5:$5=TEXT(DATE(2020,INT((ROW(A3869)-1)/33)+1,1),"mmmm/aaaa"))) &gt; 0,
   TEXT(DATE(2020,INT((ROW(A3869)-1)/33)+1,1),"mmm/aa"),
   ""
)</f>
        <v/>
      </c>
      <c r="B3871" s="61" t="str">
        <f>IF(A3871&lt;&gt;"", 'alimentação - Tabela 7.1'!$B$14, "" )</f>
        <v/>
      </c>
      <c r="C3871" s="62" t="str">
        <f>IFERROR(INDEX('alimentação - Tabela 7.1'!$14:$14,
MATCH(TEXT('Tabela 7.1'!A3871,"mmmm/aaaa"),'alimentação - Tabela 7.1'!$5:$5,0)), "")</f>
        <v/>
      </c>
      <c r="D3871" s="62" t="str">
        <f>IFERROR(INDEX('alimentação - Tabela 7.1'!$14:$14,
MATCH(TEXT('Tabela 7.1'!$A3871,"mmmm/aaaa"),'alimentação - Tabela 7.1'!$5:$5,0)+1), "")</f>
        <v/>
      </c>
      <c r="E3871" s="62" t="str">
        <f>IFERROR(INDEX('alimentação - Tabela 7.1'!$14:$14,
MATCH(TEXT('Tabela 7.1'!$A3871,"mmmm/aaaa"),'alimentação - Tabela 7.1'!$5:$5,0)+2), "")</f>
        <v/>
      </c>
      <c r="F3871" s="62" t="str">
        <f>IFERROR(INDEX('alimentação - Tabela 7.1'!$14:$14,
MATCH(TEXT('Tabela 7.1'!$A3871,"mmmm/aaaa"),'alimentação - Tabela 7.1'!$5:$5,0)+3), "")</f>
        <v/>
      </c>
      <c r="G3871" s="95" t="str">
        <f>IFERROR(INDEX('alimentação - Tabela 7.1'!$14:$14,
MATCH(TEXT('Tabela 7.1'!$A3871,"mmmm/aaaa"),'alimentação - Tabela 7.1'!$5:$5,0)+4), "")</f>
        <v/>
      </c>
    </row>
    <row r="3872" spans="1:7" ht="18" customHeight="1" x14ac:dyDescent="0.25">
      <c r="A3872" s="59" t="str">
        <f>IF(
   SUMPRODUCT(--('alimentação - Tabela 7.1'!$5:$5=TEXT(DATE(2020,INT((ROW(A3870)-1)/33)+1,1),"mmmm/aaaa"))) &gt; 0,
   TEXT(DATE(2020,INT((ROW(A3870)-1)/33)+1,1),"mmm/aa"),
   ""
)</f>
        <v/>
      </c>
      <c r="B3872" s="61" t="str">
        <f>IF(A3872&lt;&gt;"", 'alimentação - Tabela 7.1'!$B$15, "" )</f>
        <v/>
      </c>
      <c r="C3872" s="62" t="str">
        <f>IFERROR(INDEX('alimentação - Tabela 7.1'!$15:$15,
MATCH(TEXT('Tabela 7.1'!A3872,"mmmm/aaaa"),'alimentação - Tabela 7.1'!$5:$5,0)), "")</f>
        <v/>
      </c>
      <c r="D3872" s="62" t="str">
        <f>IFERROR(INDEX('alimentação - Tabela 7.1'!$15:$15,
MATCH(TEXT('Tabela 7.1'!$A3872,"mmmm/aaaa"),'alimentação - Tabela 7.1'!$5:$5,0)+1), "")</f>
        <v/>
      </c>
      <c r="E3872" s="62" t="str">
        <f>IFERROR(INDEX('alimentação - Tabela 7.1'!$15:$15,
MATCH(TEXT('Tabela 7.1'!$A3872,"mmmm/aaaa"),'alimentação - Tabela 7.1'!$5:$5,0)+2), "")</f>
        <v/>
      </c>
      <c r="F3872" s="62" t="str">
        <f>IFERROR(INDEX('alimentação - Tabela 7.1'!$15:$15,
MATCH(TEXT('Tabela 7.1'!$A3872,"mmmm/aaaa"),'alimentação - Tabela 7.1'!$5:$5,0)+3), "")</f>
        <v/>
      </c>
      <c r="G3872" s="95" t="str">
        <f>IFERROR(INDEX('alimentação - Tabela 7.1'!$15:$15,
MATCH(TEXT('Tabela 7.1'!$A3872,"mmmm/aaaa"),'alimentação - Tabela 7.1'!$5:$5,0)+4), "")</f>
        <v/>
      </c>
    </row>
    <row r="3873" spans="1:7" ht="18" customHeight="1" x14ac:dyDescent="0.25">
      <c r="A3873" s="59" t="str">
        <f>IF(
   SUMPRODUCT(--('alimentação - Tabela 7.1'!$5:$5=TEXT(DATE(2020,INT((ROW(A3871)-1)/33)+1,1),"mmmm/aaaa"))) &gt; 0,
   TEXT(DATE(2020,INT((ROW(A3871)-1)/33)+1,1),"mmm/aa"),
   ""
)</f>
        <v/>
      </c>
      <c r="B3873" s="61" t="str">
        <f>IF(A3873&lt;&gt;"", 'alimentação - Tabela 7.1'!$B$16, "" )</f>
        <v/>
      </c>
      <c r="C3873" s="62" t="str">
        <f>IFERROR(INDEX('alimentação - Tabela 7.1'!$16:$16,
MATCH(TEXT('Tabela 7.1'!A3873,"mmmm/aaaa"),'alimentação - Tabela 7.1'!$5:$5,0)), "")</f>
        <v/>
      </c>
      <c r="D3873" s="62" t="str">
        <f>IFERROR(INDEX('alimentação - Tabela 7.1'!$16:$16,
MATCH(TEXT('Tabela 7.1'!$A3873,"mmmm/aaaa"),'alimentação - Tabela 7.1'!$5:$5,0)+1), "")</f>
        <v/>
      </c>
      <c r="E3873" s="62" t="str">
        <f>IFERROR(INDEX('alimentação - Tabela 7.1'!$16:$16,
MATCH(TEXT('Tabela 7.1'!$A3873,"mmmm/aaaa"),'alimentação - Tabela 7.1'!$5:$5,0)+2), "")</f>
        <v/>
      </c>
      <c r="F3873" s="62" t="str">
        <f>IFERROR(INDEX('alimentação - Tabela 7.1'!$16:$16,
MATCH(TEXT('Tabela 7.1'!$A3873,"mmmm/aaaa"),'alimentação - Tabela 7.1'!$5:$5,0)+3), "")</f>
        <v/>
      </c>
      <c r="G3873" s="95" t="str">
        <f>IFERROR(INDEX('alimentação - Tabela 7.1'!$16:$16,
MATCH(TEXT('Tabela 7.1'!$A3873,"mmmm/aaaa"),'alimentação - Tabela 7.1'!$5:$5,0)+4), "")</f>
        <v/>
      </c>
    </row>
    <row r="3874" spans="1:7" ht="18" customHeight="1" x14ac:dyDescent="0.25">
      <c r="A3874" s="59" t="str">
        <f>IF(
   SUMPRODUCT(--('alimentação - Tabela 7.1'!$5:$5=TEXT(DATE(2020,INT((ROW(A3872)-1)/33)+1,1),"mmmm/aaaa"))) &gt; 0,
   TEXT(DATE(2020,INT((ROW(A3872)-1)/33)+1,1),"mmm/aa"),
   ""
)</f>
        <v/>
      </c>
      <c r="B3874" s="61" t="str">
        <f>IF(A3874&lt;&gt;"", 'alimentação - Tabela 7.1'!$B$17, "" )</f>
        <v/>
      </c>
      <c r="C3874" s="62" t="str">
        <f>IFERROR(INDEX('alimentação - Tabela 7.1'!$17:$17,
MATCH(TEXT('Tabela 7.1'!A3874,"mmmm/aaaa"),'alimentação - Tabela 7.1'!$5:$5,0)), "")</f>
        <v/>
      </c>
      <c r="D3874" s="62" t="str">
        <f>IFERROR(INDEX('alimentação - Tabela 7.1'!$17:$17,
MATCH(TEXT('Tabela 7.1'!$A3874,"mmmm/aaaa"),'alimentação - Tabela 7.1'!$5:$5,0)+1), "")</f>
        <v/>
      </c>
      <c r="E3874" s="62" t="str">
        <f>IFERROR(INDEX('alimentação - Tabela 7.1'!$17:$17,
MATCH(TEXT('Tabela 7.1'!$A3874,"mmmm/aaaa"),'alimentação - Tabela 7.1'!$5:$5,0)+2), "")</f>
        <v/>
      </c>
      <c r="F3874" s="62" t="str">
        <f>IFERROR(INDEX('alimentação - Tabela 7.1'!$17:$17,
MATCH(TEXT('Tabela 7.1'!$A3874,"mmmm/aaaa"),'alimentação - Tabela 7.1'!$5:$5,0)+3), "")</f>
        <v/>
      </c>
      <c r="G3874" s="95" t="str">
        <f>IFERROR(INDEX('alimentação - Tabela 7.1'!$17:$17,
MATCH(TEXT('Tabela 7.1'!$A3874,"mmmm/aaaa"),'alimentação - Tabela 7.1'!$5:$5,0)+4), "")</f>
        <v/>
      </c>
    </row>
    <row r="3875" spans="1:7" ht="18" customHeight="1" x14ac:dyDescent="0.25">
      <c r="A3875" s="59" t="str">
        <f>IF(
   SUMPRODUCT(--('alimentação - Tabela 7.1'!$5:$5=TEXT(DATE(2020,INT((ROW(A3873)-1)/33)+1,1),"mmmm/aaaa"))) &gt; 0,
   TEXT(DATE(2020,INT((ROW(A3873)-1)/33)+1,1),"mmm/aa"),
   ""
)</f>
        <v/>
      </c>
      <c r="B3875" s="61" t="str">
        <f>IF(A3875&lt;&gt;"", 'alimentação - Tabela 7.1'!$B$18, "" )</f>
        <v/>
      </c>
      <c r="C3875" s="62" t="str">
        <f>IFERROR(INDEX('alimentação - Tabela 7.1'!$18:$18,
MATCH(TEXT('Tabela 7.1'!A3875,"mmmm/aaaa"),'alimentação - Tabela 7.1'!$5:$5,0)), "")</f>
        <v/>
      </c>
      <c r="D3875" s="62" t="str">
        <f>IFERROR(INDEX('alimentação - Tabela 7.1'!$18:$18,
MATCH(TEXT('Tabela 7.1'!$A3875,"mmmm/aaaa"),'alimentação - Tabela 7.1'!$5:$5,0)+1), "")</f>
        <v/>
      </c>
      <c r="E3875" s="62" t="str">
        <f>IFERROR(INDEX('alimentação - Tabela 7.1'!$18:$18,
MATCH(TEXT('Tabela 7.1'!$A3875,"mmmm/aaaa"),'alimentação - Tabela 7.1'!$5:$5,0)+2), "")</f>
        <v/>
      </c>
      <c r="F3875" s="62" t="str">
        <f>IFERROR(INDEX('alimentação - Tabela 7.1'!$18:$18,
MATCH(TEXT('Tabela 7.1'!$A3875,"mmmm/aaaa"),'alimentação - Tabela 7.1'!$5:$5,0)+3), "")</f>
        <v/>
      </c>
      <c r="G3875" s="95" t="str">
        <f>IFERROR(INDEX('alimentação - Tabela 7.1'!$18:$18,
MATCH(TEXT('Tabela 7.1'!$A3875,"mmmm/aaaa"),'alimentação - Tabela 7.1'!$5:$5,0)+4), "")</f>
        <v/>
      </c>
    </row>
    <row r="3876" spans="1:7" ht="18" customHeight="1" x14ac:dyDescent="0.25">
      <c r="A3876" s="59" t="str">
        <f>IF(
   SUMPRODUCT(--('alimentação - Tabela 7.1'!$5:$5=TEXT(DATE(2020,INT((ROW(A3874)-1)/33)+1,1),"mmmm/aaaa"))) &gt; 0,
   TEXT(DATE(2020,INT((ROW(A3874)-1)/33)+1,1),"mmm/aa"),
   ""
)</f>
        <v/>
      </c>
      <c r="B3876" s="61" t="str">
        <f>IF(A3876&lt;&gt;"", 'alimentação - Tabela 7.1'!$B$19, "" )</f>
        <v/>
      </c>
      <c r="C3876" s="62" t="str">
        <f>IFERROR(INDEX('alimentação - Tabela 7.1'!$19:$19,
MATCH(TEXT('Tabela 7.1'!A3876,"mmmm/aaaa"),'alimentação - Tabela 7.1'!$5:$5,0)), "")</f>
        <v/>
      </c>
      <c r="D3876" s="62" t="str">
        <f>IFERROR(INDEX('alimentação - Tabela 7.1'!$19:$19,
MATCH(TEXT('Tabela 7.1'!$A3876,"mmmm/aaaa"),'alimentação - Tabela 7.1'!$5:$5,0)+1), "")</f>
        <v/>
      </c>
      <c r="E3876" s="62" t="str">
        <f>IFERROR(INDEX('alimentação - Tabela 7.1'!$19:$19,
MATCH(TEXT('Tabela 7.1'!$A3876,"mmmm/aaaa"),'alimentação - Tabela 7.1'!$5:$5,0)+2), "")</f>
        <v/>
      </c>
      <c r="F3876" s="62" t="str">
        <f>IFERROR(INDEX('alimentação - Tabela 7.1'!$19:$19,
MATCH(TEXT('Tabela 7.1'!$A3876,"mmmm/aaaa"),'alimentação - Tabela 7.1'!$5:$5,0)+3), "")</f>
        <v/>
      </c>
      <c r="G3876" s="95" t="str">
        <f>IFERROR(INDEX('alimentação - Tabela 7.1'!$19:$19,
MATCH(TEXT('Tabela 7.1'!$A3876,"mmmm/aaaa"),'alimentação - Tabela 7.1'!$5:$5,0)+4), "")</f>
        <v/>
      </c>
    </row>
    <row r="3877" spans="1:7" ht="18" customHeight="1" x14ac:dyDescent="0.25">
      <c r="A3877" s="59" t="str">
        <f>IF(
   SUMPRODUCT(--('alimentação - Tabela 7.1'!$5:$5=TEXT(DATE(2020,INT((ROW(A3875)-1)/33)+1,1),"mmmm/aaaa"))) &gt; 0,
   TEXT(DATE(2020,INT((ROW(A3875)-1)/33)+1,1),"mmm/aa"),
   ""
)</f>
        <v/>
      </c>
      <c r="B3877" s="61" t="str">
        <f>IF(A3877&lt;&gt;"", 'alimentação - Tabela 7.1'!$B$20, "" )</f>
        <v/>
      </c>
      <c r="C3877" s="62" t="str">
        <f>IFERROR(INDEX('alimentação - Tabela 7.1'!$20:$20,
MATCH(TEXT('Tabela 7.1'!A3877,"mmmm/aaaa"),'alimentação - Tabela 7.1'!$5:$5,0)), "")</f>
        <v/>
      </c>
      <c r="D3877" s="62" t="str">
        <f>IFERROR(INDEX('alimentação - Tabela 7.1'!$20:$20,
MATCH(TEXT('Tabela 7.1'!$A3877,"mmmm/aaaa"),'alimentação - Tabela 7.1'!$5:$5,0)+1), "")</f>
        <v/>
      </c>
      <c r="E3877" s="62" t="str">
        <f>IFERROR(INDEX('alimentação - Tabela 7.1'!$20:$20,
MATCH(TEXT('Tabela 7.1'!$A3877,"mmmm/aaaa"),'alimentação - Tabela 7.1'!$5:$5,0)+2), "")</f>
        <v/>
      </c>
      <c r="F3877" s="62" t="str">
        <f>IFERROR(INDEX('alimentação - Tabela 7.1'!$20:$20,
MATCH(TEXT('Tabela 7.1'!$A3877,"mmmm/aaaa"),'alimentação - Tabela 7.1'!$5:$5,0)+3), "")</f>
        <v/>
      </c>
      <c r="G3877" s="95" t="str">
        <f>IFERROR(INDEX('alimentação - Tabela 7.1'!$20:$20,
MATCH(TEXT('Tabela 7.1'!$A3877,"mmmm/aaaa"),'alimentação - Tabela 7.1'!$5:$5,0)+4), "")</f>
        <v/>
      </c>
    </row>
    <row r="3878" spans="1:7" ht="18" customHeight="1" x14ac:dyDescent="0.25">
      <c r="A3878" s="59" t="str">
        <f>IF(
   SUMPRODUCT(--('alimentação - Tabela 7.1'!$5:$5=TEXT(DATE(2020,INT((ROW(A3876)-1)/33)+1,1),"mmmm/aaaa"))) &gt; 0,
   TEXT(DATE(2020,INT((ROW(A3876)-1)/33)+1,1),"mmm/aa"),
   ""
)</f>
        <v/>
      </c>
      <c r="B3878" s="61" t="str">
        <f>IF(A3878&lt;&gt;"", 'alimentação - Tabela 7.1'!$B$21, "" )</f>
        <v/>
      </c>
      <c r="C3878" s="62" t="str">
        <f>IFERROR(INDEX('alimentação - Tabela 7.1'!$21:$21,
MATCH(TEXT('Tabela 7.1'!A3878,"mmmm/aaaa"),'alimentação - Tabela 7.1'!$5:$5,0)), "")</f>
        <v/>
      </c>
      <c r="D3878" s="62" t="str">
        <f>IFERROR(INDEX('alimentação - Tabela 7.1'!$21:$21,
MATCH(TEXT('Tabela 7.1'!$A3878,"mmmm/aaaa"),'alimentação - Tabela 7.1'!$5:$5,0)+1), "")</f>
        <v/>
      </c>
      <c r="E3878" s="62" t="str">
        <f>IFERROR(INDEX('alimentação - Tabela 7.1'!$21:$21,
MATCH(TEXT('Tabela 7.1'!$A3878,"mmmm/aaaa"),'alimentação - Tabela 7.1'!$5:$5,0)+2), "")</f>
        <v/>
      </c>
      <c r="F3878" s="62" t="str">
        <f>IFERROR(INDEX('alimentação - Tabela 7.1'!$21:$21,
MATCH(TEXT('Tabela 7.1'!$A3878,"mmmm/aaaa"),'alimentação - Tabela 7.1'!$5:$5,0)+3), "")</f>
        <v/>
      </c>
      <c r="G3878" s="95" t="str">
        <f>IFERROR(INDEX('alimentação - Tabela 7.1'!$21:$21,
MATCH(TEXT('Tabela 7.1'!$A3878,"mmmm/aaaa"),'alimentação - Tabela 7.1'!$5:$5,0)+4), "")</f>
        <v/>
      </c>
    </row>
    <row r="3879" spans="1:7" ht="18" customHeight="1" x14ac:dyDescent="0.25">
      <c r="A3879" s="59" t="str">
        <f>IF(
   SUMPRODUCT(--('alimentação - Tabela 7.1'!$5:$5=TEXT(DATE(2020,INT((ROW(A3877)-1)/33)+1,1),"mmmm/aaaa"))) &gt; 0,
   TEXT(DATE(2020,INT((ROW(A3877)-1)/33)+1,1),"mmm/aa"),
   ""
)</f>
        <v/>
      </c>
      <c r="B3879" s="61" t="str">
        <f>IF(A3879&lt;&gt;"", 'alimentação - Tabela 7.1'!$B$22, "" )</f>
        <v/>
      </c>
      <c r="C3879" s="62" t="str">
        <f>IFERROR(INDEX('alimentação - Tabela 7.1'!$22:$22,
MATCH(TEXT('Tabela 7.1'!A3879,"mmmm/aaaa"),'alimentação - Tabela 7.1'!$5:$5,0)), "")</f>
        <v/>
      </c>
      <c r="D3879" s="62" t="str">
        <f>IFERROR(INDEX('alimentação - Tabela 7.1'!$22:$22,
MATCH(TEXT('Tabela 7.1'!$A3879,"mmmm/aaaa"),'alimentação - Tabela 7.1'!$5:$5,0)+1), "")</f>
        <v/>
      </c>
      <c r="E3879" s="62" t="str">
        <f>IFERROR(INDEX('alimentação - Tabela 7.1'!$22:$22,
MATCH(TEXT('Tabela 7.1'!$A3879,"mmmm/aaaa"),'alimentação - Tabela 7.1'!$5:$5,0)+2), "")</f>
        <v/>
      </c>
      <c r="F3879" s="62" t="str">
        <f>IFERROR(INDEX('alimentação - Tabela 7.1'!$22:$22,
MATCH(TEXT('Tabela 7.1'!$A3879,"mmmm/aaaa"),'alimentação - Tabela 7.1'!$5:$5,0)+3), "")</f>
        <v/>
      </c>
      <c r="G3879" s="95" t="str">
        <f>IFERROR(INDEX('alimentação - Tabela 7.1'!$22:$22,
MATCH(TEXT('Tabela 7.1'!$A3879,"mmmm/aaaa"),'alimentação - Tabela 7.1'!$5:$5,0)+4), "")</f>
        <v/>
      </c>
    </row>
    <row r="3880" spans="1:7" ht="18" customHeight="1" x14ac:dyDescent="0.25">
      <c r="A3880" s="59" t="str">
        <f>IF(
   SUMPRODUCT(--('alimentação - Tabela 7.1'!$5:$5=TEXT(DATE(2020,INT((ROW(A3878)-1)/33)+1,1),"mmmm/aaaa"))) &gt; 0,
   TEXT(DATE(2020,INT((ROW(A3878)-1)/33)+1,1),"mmm/aa"),
   ""
)</f>
        <v/>
      </c>
      <c r="B3880" s="61" t="str">
        <f>IF(A3880&lt;&gt;"", 'alimentação - Tabela 7.1'!$B$23, "" )</f>
        <v/>
      </c>
      <c r="C3880" s="62" t="str">
        <f>IFERROR(INDEX('alimentação - Tabela 7.1'!$23:$23,
MATCH(TEXT('Tabela 7.1'!A3880,"mmmm/aaaa"),'alimentação - Tabela 7.1'!$5:$5,0)), "")</f>
        <v/>
      </c>
      <c r="D3880" s="62" t="str">
        <f>IFERROR(INDEX('alimentação - Tabela 7.1'!$23:$23,
MATCH(TEXT('Tabela 7.1'!$A3880,"mmmm/aaaa"),'alimentação - Tabela 7.1'!$5:$5,0)+1), "")</f>
        <v/>
      </c>
      <c r="E3880" s="62" t="str">
        <f>IFERROR(INDEX('alimentação - Tabela 7.1'!$23:$23,
MATCH(TEXT('Tabela 7.1'!$A3880,"mmmm/aaaa"),'alimentação - Tabela 7.1'!$5:$5,0)+2), "")</f>
        <v/>
      </c>
      <c r="F3880" s="62" t="str">
        <f>IFERROR(INDEX('alimentação - Tabela 7.1'!$23:$23,
MATCH(TEXT('Tabela 7.1'!$A3880,"mmmm/aaaa"),'alimentação - Tabela 7.1'!$5:$5,0)+3), "")</f>
        <v/>
      </c>
      <c r="G3880" s="95" t="str">
        <f>IFERROR(INDEX('alimentação - Tabela 7.1'!$23:$23,
MATCH(TEXT('Tabela 7.1'!$A3880,"mmmm/aaaa"),'alimentação - Tabela 7.1'!$5:$5,0)+4), "")</f>
        <v/>
      </c>
    </row>
    <row r="3881" spans="1:7" ht="18" customHeight="1" x14ac:dyDescent="0.25">
      <c r="A3881" s="59" t="str">
        <f>IF(
   SUMPRODUCT(--('alimentação - Tabela 7.1'!$5:$5=TEXT(DATE(2020,INT((ROW(A3879)-1)/33)+1,1),"mmmm/aaaa"))) &gt; 0,
   TEXT(DATE(2020,INT((ROW(A3879)-1)/33)+1,1),"mmm/aa"),
   ""
)</f>
        <v/>
      </c>
      <c r="B3881" s="61" t="str">
        <f>IF(A3881&lt;&gt;"", 'alimentação - Tabela 7.1'!$B$24, "" )</f>
        <v/>
      </c>
      <c r="C3881" s="62" t="str">
        <f>IFERROR(INDEX('alimentação - Tabela 7.1'!$24:$24,
MATCH(TEXT('Tabela 7.1'!A3881,"mmmm/aaaa"),'alimentação - Tabela 7.1'!$5:$5,0)), "")</f>
        <v/>
      </c>
      <c r="D3881" s="62" t="str">
        <f>IFERROR(INDEX('alimentação - Tabela 7.1'!$24:$24,
MATCH(TEXT('Tabela 7.1'!$A3881,"mmmm/aaaa"),'alimentação - Tabela 7.1'!$5:$5,0)+1), "")</f>
        <v/>
      </c>
      <c r="E3881" s="62" t="str">
        <f>IFERROR(INDEX('alimentação - Tabela 7.1'!$24:$24,
MATCH(TEXT('Tabela 7.1'!$A3881,"mmmm/aaaa"),'alimentação - Tabela 7.1'!$5:$5,0)+2), "")</f>
        <v/>
      </c>
      <c r="F3881" s="62" t="str">
        <f>IFERROR(INDEX('alimentação - Tabela 7.1'!$24:$24,
MATCH(TEXT('Tabela 7.1'!$A3881,"mmmm/aaaa"),'alimentação - Tabela 7.1'!$5:$5,0)+3), "")</f>
        <v/>
      </c>
      <c r="G3881" s="95" t="str">
        <f>IFERROR(INDEX('alimentação - Tabela 7.1'!$24:$24,
MATCH(TEXT('Tabela 7.1'!$A3881,"mmmm/aaaa"),'alimentação - Tabela 7.1'!$5:$5,0)+4), "")</f>
        <v/>
      </c>
    </row>
    <row r="3882" spans="1:7" ht="18" customHeight="1" x14ac:dyDescent="0.25">
      <c r="A3882" s="59" t="str">
        <f>IF(
   SUMPRODUCT(--('alimentação - Tabela 7.1'!$5:$5=TEXT(DATE(2020,INT((ROW(A3880)-1)/33)+1,1),"mmmm/aaaa"))) &gt; 0,
   TEXT(DATE(2020,INT((ROW(A3880)-1)/33)+1,1),"mmm/aa"),
   ""
)</f>
        <v/>
      </c>
      <c r="B3882" s="61" t="str">
        <f>IF(A3882&lt;&gt;"", 'alimentação - Tabela 7.1'!$B$25, "" )</f>
        <v/>
      </c>
      <c r="C3882" s="62" t="str">
        <f>IFERROR(INDEX('alimentação - Tabela 7.1'!$25:$25,
MATCH(TEXT('Tabela 7.1'!A3882,"mmmm/aaaa"),'alimentação - Tabela 7.1'!$5:$5,0)), "")</f>
        <v/>
      </c>
      <c r="D3882" s="62" t="str">
        <f>IFERROR(INDEX('alimentação - Tabela 7.1'!$25:$25,
MATCH(TEXT('Tabela 7.1'!$A3882,"mmmm/aaaa"),'alimentação - Tabela 7.1'!$5:$5,0)+1), "")</f>
        <v/>
      </c>
      <c r="E3882" s="62" t="str">
        <f>IFERROR(INDEX('alimentação - Tabela 7.1'!$25:$25,
MATCH(TEXT('Tabela 7.1'!$A3882,"mmmm/aaaa"),'alimentação - Tabela 7.1'!$5:$5,0)+2), "")</f>
        <v/>
      </c>
      <c r="F3882" s="62" t="str">
        <f>IFERROR(INDEX('alimentação - Tabela 7.1'!$25:$25,
MATCH(TEXT('Tabela 7.1'!$A3882,"mmmm/aaaa"),'alimentação - Tabela 7.1'!$5:$5,0)+3), "")</f>
        <v/>
      </c>
      <c r="G3882" s="95" t="str">
        <f>IFERROR(INDEX('alimentação - Tabela 7.1'!$25:$25,
MATCH(TEXT('Tabela 7.1'!$A3882,"mmmm/aaaa"),'alimentação - Tabela 7.1'!$5:$5,0)+4), "")</f>
        <v/>
      </c>
    </row>
    <row r="3883" spans="1:7" ht="18" customHeight="1" x14ac:dyDescent="0.25">
      <c r="A3883" s="59" t="str">
        <f>IF(
   SUMPRODUCT(--('alimentação - Tabela 7.1'!$5:$5=TEXT(DATE(2020,INT((ROW(A3881)-1)/33)+1,1),"mmmm/aaaa"))) &gt; 0,
   TEXT(DATE(2020,INT((ROW(A3881)-1)/33)+1,1),"mmm/aa"),
   ""
)</f>
        <v/>
      </c>
      <c r="B3883" s="61" t="str">
        <f>IF(A3883&lt;&gt;"", 'alimentação - Tabela 7.1'!$B$26, "" )</f>
        <v/>
      </c>
      <c r="C3883" s="62" t="str">
        <f>IFERROR(INDEX('alimentação - Tabela 7.1'!$26:$26,
MATCH(TEXT('Tabela 7.1'!A3883,"mmmm/aaaa"),'alimentação - Tabela 7.1'!$5:$5,0)), "")</f>
        <v/>
      </c>
      <c r="D3883" s="62" t="str">
        <f>IFERROR(INDEX('alimentação - Tabela 7.1'!$26:$26,
MATCH(TEXT('Tabela 7.1'!$A3883,"mmmm/aaaa"),'alimentação - Tabela 7.1'!$5:$5,0)+1), "")</f>
        <v/>
      </c>
      <c r="E3883" s="62" t="str">
        <f>IFERROR(INDEX('alimentação - Tabela 7.1'!$26:$26,
MATCH(TEXT('Tabela 7.1'!$A3883,"mmmm/aaaa"),'alimentação - Tabela 7.1'!$5:$5,0)+2), "")</f>
        <v/>
      </c>
      <c r="F3883" s="62" t="str">
        <f>IFERROR(INDEX('alimentação - Tabela 7.1'!$26:$26,
MATCH(TEXT('Tabela 7.1'!$A3883,"mmmm/aaaa"),'alimentação - Tabela 7.1'!$5:$5,0)+3), "")</f>
        <v/>
      </c>
      <c r="G3883" s="95" t="str">
        <f>IFERROR(INDEX('alimentação - Tabela 7.1'!$26:$26,
MATCH(TEXT('Tabela 7.1'!$A3883,"mmmm/aaaa"),'alimentação - Tabela 7.1'!$5:$5,0)+4), "")</f>
        <v/>
      </c>
    </row>
    <row r="3884" spans="1:7" ht="18" customHeight="1" x14ac:dyDescent="0.25">
      <c r="A3884" s="59" t="str">
        <f>IF(
   SUMPRODUCT(--('alimentação - Tabela 7.1'!$5:$5=TEXT(DATE(2020,INT((ROW(A3882)-1)/33)+1,1),"mmmm/aaaa"))) &gt; 0,
   TEXT(DATE(2020,INT((ROW(A3882)-1)/33)+1,1),"mmm/aa"),
   ""
)</f>
        <v/>
      </c>
      <c r="B3884" s="61" t="str">
        <f>IF(A3884&lt;&gt;"", 'alimentação - Tabela 7.1'!$B$27, "" )</f>
        <v/>
      </c>
      <c r="C3884" s="62" t="str">
        <f>IFERROR(INDEX('alimentação - Tabela 7.1'!$27:$27,
MATCH(TEXT('Tabela 7.1'!A3884,"mmmm/aaaa"),'alimentação - Tabela 7.1'!$5:$5,0)), "")</f>
        <v/>
      </c>
      <c r="D3884" s="62" t="str">
        <f>IFERROR(INDEX('alimentação - Tabela 7.1'!$27:$27,
MATCH(TEXT('Tabela 7.1'!$A3884,"mmmm/aaaa"),'alimentação - Tabela 7.1'!$5:$5,0)+1), "")</f>
        <v/>
      </c>
      <c r="E3884" s="62" t="str">
        <f>IFERROR(INDEX('alimentação - Tabela 7.1'!$27:$27,
MATCH(TEXT('Tabela 7.1'!$A3884,"mmmm/aaaa"),'alimentação - Tabela 7.1'!$5:$5,0)+2), "")</f>
        <v/>
      </c>
      <c r="F3884" s="62" t="str">
        <f>IFERROR(INDEX('alimentação - Tabela 7.1'!$27:$27,
MATCH(TEXT('Tabela 7.1'!$A3884,"mmmm/aaaa"),'alimentação - Tabela 7.1'!$5:$5,0)+3), "")</f>
        <v/>
      </c>
      <c r="G3884" s="95" t="str">
        <f>IFERROR(INDEX('alimentação - Tabela 7.1'!$27:$27,
MATCH(TEXT('Tabela 7.1'!$A3884,"mmmm/aaaa"),'alimentação - Tabela 7.1'!$5:$5,0)+4), "")</f>
        <v/>
      </c>
    </row>
    <row r="3885" spans="1:7" ht="18" customHeight="1" x14ac:dyDescent="0.25">
      <c r="A3885" s="59" t="str">
        <f>IF(
   SUMPRODUCT(--('alimentação - Tabela 7.1'!$5:$5=TEXT(DATE(2020,INT((ROW(A3883)-1)/33)+1,1),"mmmm/aaaa"))) &gt; 0,
   TEXT(DATE(2020,INT((ROW(A3883)-1)/33)+1,1),"mmm/aa"),
   ""
)</f>
        <v/>
      </c>
      <c r="B3885" s="61" t="str">
        <f>IF(A3885&lt;&gt;"", 'alimentação - Tabela 7.1'!$B$28, "" )</f>
        <v/>
      </c>
      <c r="C3885" s="62" t="str">
        <f>IFERROR(INDEX('alimentação - Tabela 7.1'!$28:$28,
MATCH(TEXT('Tabela 7.1'!A3885,"mmmm/aaaa"),'alimentação - Tabela 7.1'!$5:$5,0)), "")</f>
        <v/>
      </c>
      <c r="D3885" s="62" t="str">
        <f>IFERROR(INDEX('alimentação - Tabela 7.1'!$28:$28,
MATCH(TEXT('Tabela 7.1'!$A3885,"mmmm/aaaa"),'alimentação - Tabela 7.1'!$5:$5,0)+1), "")</f>
        <v/>
      </c>
      <c r="E3885" s="62" t="str">
        <f>IFERROR(INDEX('alimentação - Tabela 7.1'!$28:$28,
MATCH(TEXT('Tabela 7.1'!$A3885,"mmmm/aaaa"),'alimentação - Tabela 7.1'!$5:$5,0)+2), "")</f>
        <v/>
      </c>
      <c r="F3885" s="62" t="str">
        <f>IFERROR(INDEX('alimentação - Tabela 7.1'!$28:$28,
MATCH(TEXT('Tabela 7.1'!$A3885,"mmmm/aaaa"),'alimentação - Tabela 7.1'!$5:$5,0)+3), "")</f>
        <v/>
      </c>
      <c r="G3885" s="95" t="str">
        <f>IFERROR(INDEX('alimentação - Tabela 7.1'!$28:$28,
MATCH(TEXT('Tabela 7.1'!$A3885,"mmmm/aaaa"),'alimentação - Tabela 7.1'!$5:$5,0)+4), "")</f>
        <v/>
      </c>
    </row>
    <row r="3886" spans="1:7" ht="18" customHeight="1" x14ac:dyDescent="0.25">
      <c r="A3886" s="59" t="str">
        <f>IF(
   SUMPRODUCT(--('alimentação - Tabela 7.1'!$5:$5=TEXT(DATE(2020,INT((ROW(A3884)-1)/33)+1,1),"mmmm/aaaa"))) &gt; 0,
   TEXT(DATE(2020,INT((ROW(A3884)-1)/33)+1,1),"mmm/aa"),
   ""
)</f>
        <v/>
      </c>
      <c r="B3886" s="61" t="str">
        <f>IF(A3886&lt;&gt;"", 'alimentação - Tabela 7.1'!$B$29, "" )</f>
        <v/>
      </c>
      <c r="C3886" s="62" t="str">
        <f>IFERROR(INDEX('alimentação - Tabela 7.1'!$29:$29,
MATCH(TEXT('Tabela 7.1'!A3886,"mmmm/aaaa"),'alimentação - Tabela 7.1'!$5:$5,0)), "")</f>
        <v/>
      </c>
      <c r="D3886" s="62" t="str">
        <f>IFERROR(INDEX('alimentação - Tabela 7.1'!$29:$29,
MATCH(TEXT('Tabela 7.1'!$A3886,"mmmm/aaaa"),'alimentação - Tabela 7.1'!$5:$5,0)+1), "")</f>
        <v/>
      </c>
      <c r="E3886" s="62" t="str">
        <f>IFERROR(INDEX('alimentação - Tabela 7.1'!$29:$29,
MATCH(TEXT('Tabela 7.1'!$A3886,"mmmm/aaaa"),'alimentação - Tabela 7.1'!$5:$5,0)+2), "")</f>
        <v/>
      </c>
      <c r="F3886" s="62" t="str">
        <f>IFERROR(INDEX('alimentação - Tabela 7.1'!$29:$29,
MATCH(TEXT('Tabela 7.1'!$A3886,"mmmm/aaaa"),'alimentação - Tabela 7.1'!$5:$5,0)+3), "")</f>
        <v/>
      </c>
      <c r="G3886" s="95" t="str">
        <f>IFERROR(INDEX('alimentação - Tabela 7.1'!$29:$29,
MATCH(TEXT('Tabela 7.1'!$A3886,"mmmm/aaaa"),'alimentação - Tabela 7.1'!$5:$5,0)+4), "")</f>
        <v/>
      </c>
    </row>
    <row r="3887" spans="1:7" ht="18" customHeight="1" x14ac:dyDescent="0.25">
      <c r="A3887" s="59" t="str">
        <f>IF(
   SUMPRODUCT(--('alimentação - Tabela 7.1'!$5:$5=TEXT(DATE(2020,INT((ROW(A3885)-1)/33)+1,1),"mmmm/aaaa"))) &gt; 0,
   TEXT(DATE(2020,INT((ROW(A3885)-1)/33)+1,1),"mmm/aa"),
   ""
)</f>
        <v/>
      </c>
      <c r="B3887" s="61" t="str">
        <f>IF(A3887&lt;&gt;"", 'alimentação - Tabela 7.1'!$B$30, "" )</f>
        <v/>
      </c>
      <c r="C3887" s="62" t="str">
        <f>IFERROR(INDEX('alimentação - Tabela 7.1'!$30:$30,
MATCH(TEXT('Tabela 7.1'!A3887,"mmmm/aaaa"),'alimentação - Tabela 7.1'!$5:$5,0)), "")</f>
        <v/>
      </c>
      <c r="D3887" s="62" t="str">
        <f>IFERROR(INDEX('alimentação - Tabela 7.1'!$30:$30,
MATCH(TEXT('Tabela 7.1'!$A3887,"mmmm/aaaa"),'alimentação - Tabela 7.1'!$5:$5,0)+1), "")</f>
        <v/>
      </c>
      <c r="E3887" s="62" t="str">
        <f>IFERROR(INDEX('alimentação - Tabela 7.1'!$30:$30,
MATCH(TEXT('Tabela 7.1'!$A3887,"mmmm/aaaa"),'alimentação - Tabela 7.1'!$5:$5,0)+2), "")</f>
        <v/>
      </c>
      <c r="F3887" s="62" t="str">
        <f>IFERROR(INDEX('alimentação - Tabela 7.1'!$30:$30,
MATCH(TEXT('Tabela 7.1'!$A3887,"mmmm/aaaa"),'alimentação - Tabela 7.1'!$5:$5,0)+3), "")</f>
        <v/>
      </c>
      <c r="G3887" s="95" t="str">
        <f>IFERROR(INDEX('alimentação - Tabela 7.1'!$30:$30,
MATCH(TEXT('Tabela 7.1'!$A3887,"mmmm/aaaa"),'alimentação - Tabela 7.1'!$5:$5,0)+4), "")</f>
        <v/>
      </c>
    </row>
    <row r="3888" spans="1:7" ht="18" customHeight="1" x14ac:dyDescent="0.25">
      <c r="A3888" s="59" t="str">
        <f>IF(
   SUMPRODUCT(--('alimentação - Tabela 7.1'!$5:$5=TEXT(DATE(2020,INT((ROW(A3886)-1)/33)+1,1),"mmmm/aaaa"))) &gt; 0,
   TEXT(DATE(2020,INT((ROW(A3886)-1)/33)+1,1),"mmm/aa"),
   ""
)</f>
        <v/>
      </c>
      <c r="B3888" s="61" t="str">
        <f>IF(A3888&lt;&gt;"", 'alimentação - Tabela 7.1'!$B$31, "" )</f>
        <v/>
      </c>
      <c r="C3888" s="62" t="str">
        <f>IFERROR(INDEX('alimentação - Tabela 7.1'!$31:$31,
MATCH(TEXT('Tabela 7.1'!A3888,"mmmm/aaaa"),'alimentação - Tabela 7.1'!$5:$5,0)), "")</f>
        <v/>
      </c>
      <c r="D3888" s="62" t="str">
        <f>IFERROR(INDEX('alimentação - Tabela 7.1'!$31:$31,
MATCH(TEXT('Tabela 7.1'!$A3888,"mmmm/aaaa"),'alimentação - Tabela 7.1'!$5:$5,0)+1), "")</f>
        <v/>
      </c>
      <c r="E3888" s="62" t="str">
        <f>IFERROR(INDEX('alimentação - Tabela 7.1'!$31:$31,
MATCH(TEXT('Tabela 7.1'!$A3888,"mmmm/aaaa"),'alimentação - Tabela 7.1'!$5:$5,0)+2), "")</f>
        <v/>
      </c>
      <c r="F3888" s="62" t="str">
        <f>IFERROR(INDEX('alimentação - Tabela 7.1'!$31:$31,
MATCH(TEXT('Tabela 7.1'!$A3888,"mmmm/aaaa"),'alimentação - Tabela 7.1'!$5:$5,0)+3), "")</f>
        <v/>
      </c>
      <c r="G3888" s="95" t="str">
        <f>IFERROR(INDEX('alimentação - Tabela 7.1'!$31:$31,
MATCH(TEXT('Tabela 7.1'!$A3888,"mmmm/aaaa"),'alimentação - Tabela 7.1'!$5:$5,0)+4), "")</f>
        <v/>
      </c>
    </row>
    <row r="3889" spans="1:7" ht="18" customHeight="1" x14ac:dyDescent="0.25">
      <c r="A3889" s="59" t="str">
        <f>IF(
   SUMPRODUCT(--('alimentação - Tabela 7.1'!$5:$5=TEXT(DATE(2020,INT((ROW(A3887)-1)/33)+1,1),"mmmm/aaaa"))) &gt; 0,
   TEXT(DATE(2020,INT((ROW(A3887)-1)/33)+1,1),"mmm/aa"),
   ""
)</f>
        <v/>
      </c>
      <c r="B3889" s="61" t="str">
        <f>IF(A3889&lt;&gt;"", 'alimentação - Tabela 7.1'!$B$32, "" )</f>
        <v/>
      </c>
      <c r="C3889" s="62" t="str">
        <f>IFERROR(INDEX('alimentação - Tabela 7.1'!$32:$32,
MATCH(TEXT('Tabela 7.1'!A3889,"mmmm/aaaa"),'alimentação - Tabela 7.1'!$5:$5,0)), "")</f>
        <v/>
      </c>
      <c r="D3889" s="62" t="str">
        <f>IFERROR(INDEX('alimentação - Tabela 7.1'!$32:$32,
MATCH(TEXT('Tabela 7.1'!$A3889,"mmmm/aaaa"),'alimentação - Tabela 7.1'!$5:$5,0)+1), "")</f>
        <v/>
      </c>
      <c r="E3889" s="62" t="str">
        <f>IFERROR(INDEX('alimentação - Tabela 7.1'!$32:$32,
MATCH(TEXT('Tabela 7.1'!$A3889,"mmmm/aaaa"),'alimentação - Tabela 7.1'!$5:$5,0)+2), "")</f>
        <v/>
      </c>
      <c r="F3889" s="62" t="str">
        <f>IFERROR(INDEX('alimentação - Tabela 7.1'!$32:$32,
MATCH(TEXT('Tabela 7.1'!$A3889,"mmmm/aaaa"),'alimentação - Tabela 7.1'!$5:$5,0)+3), "")</f>
        <v/>
      </c>
      <c r="G3889" s="95" t="str">
        <f>IFERROR(INDEX('alimentação - Tabela 7.1'!$32:$32,
MATCH(TEXT('Tabela 7.1'!$A3889,"mmmm/aaaa"),'alimentação - Tabela 7.1'!$5:$5,0)+4), "")</f>
        <v/>
      </c>
    </row>
    <row r="3890" spans="1:7" ht="18" customHeight="1" x14ac:dyDescent="0.25">
      <c r="A3890" s="59" t="str">
        <f>IF(
   SUMPRODUCT(--('alimentação - Tabela 7.1'!$5:$5=TEXT(DATE(2020,INT((ROW(A3888)-1)/33)+1,1),"mmmm/aaaa"))) &gt; 0,
   TEXT(DATE(2020,INT((ROW(A3888)-1)/33)+1,1),"mmm/aa"),
   ""
)</f>
        <v/>
      </c>
      <c r="B3890" s="61" t="str">
        <f>IF(A3890&lt;&gt;"", 'alimentação - Tabela 7.1'!$B$33, "" )</f>
        <v/>
      </c>
      <c r="C3890" s="62" t="str">
        <f>IFERROR(INDEX('alimentação - Tabela 7.1'!$33:$33,
MATCH(TEXT('Tabela 7.1'!A3890,"mmmm/aaaa"),'alimentação - Tabela 7.1'!$5:$5,0)), "")</f>
        <v/>
      </c>
      <c r="D3890" s="62" t="str">
        <f>IFERROR(INDEX('alimentação - Tabela 7.1'!$33:$33,
MATCH(TEXT('Tabela 7.1'!$A3890,"mmmm/aaaa"),'alimentação - Tabela 7.1'!$5:$5,0)+1), "")</f>
        <v/>
      </c>
      <c r="E3890" s="62" t="str">
        <f>IFERROR(INDEX('alimentação - Tabela 7.1'!$33:$33,
MATCH(TEXT('Tabela 7.1'!$A3890,"mmmm/aaaa"),'alimentação - Tabela 7.1'!$5:$5,0)+2), "")</f>
        <v/>
      </c>
      <c r="F3890" s="62" t="str">
        <f>IFERROR(INDEX('alimentação - Tabela 7.1'!$33:$33,
MATCH(TEXT('Tabela 7.1'!$A3890,"mmmm/aaaa"),'alimentação - Tabela 7.1'!$5:$5,0)+3), "")</f>
        <v/>
      </c>
      <c r="G3890" s="95" t="str">
        <f>IFERROR(INDEX('alimentação - Tabela 7.1'!$33:$33,
MATCH(TEXT('Tabela 7.1'!$A3890,"mmmm/aaaa"),'alimentação - Tabela 7.1'!$5:$5,0)+4), "")</f>
        <v/>
      </c>
    </row>
    <row r="3891" spans="1:7" ht="18" customHeight="1" x14ac:dyDescent="0.25">
      <c r="A3891" s="59" t="str">
        <f>IF(
   SUMPRODUCT(--('alimentação - Tabela 7.1'!$5:$5=TEXT(DATE(2020,INT((ROW(A3889)-1)/33)+1,1),"mmmm/aaaa"))) &gt; 0,
   TEXT(DATE(2020,INT((ROW(A3889)-1)/33)+1,1),"mmm/aa"),
   ""
)</f>
        <v/>
      </c>
      <c r="B3891" s="61" t="str">
        <f>IF(A3891&lt;&gt;"", 'alimentação - Tabela 7.1'!$B$34, "" )</f>
        <v/>
      </c>
      <c r="C3891" s="62" t="str">
        <f>IFERROR(INDEX('alimentação - Tabela 7.1'!$34:$34,
MATCH(TEXT('Tabela 7.1'!A3891,"mmmm/aaaa"),'alimentação - Tabela 7.1'!$5:$5,0)), "")</f>
        <v/>
      </c>
      <c r="D3891" s="62" t="str">
        <f>IFERROR(INDEX('alimentação - Tabela 7.1'!$34:$34,
MATCH(TEXT('Tabela 7.1'!$A3891,"mmmm/aaaa"),'alimentação - Tabela 7.1'!$5:$5,0)+1), "")</f>
        <v/>
      </c>
      <c r="E3891" s="62" t="str">
        <f>IFERROR(INDEX('alimentação - Tabela 7.1'!$34:$34,
MATCH(TEXT('Tabela 7.1'!$A3891,"mmmm/aaaa"),'alimentação - Tabela 7.1'!$5:$5,0)+2), "")</f>
        <v/>
      </c>
      <c r="F3891" s="62" t="str">
        <f>IFERROR(INDEX('alimentação - Tabela 7.1'!$34:$34,
MATCH(TEXT('Tabela 7.1'!$A3891,"mmmm/aaaa"),'alimentação - Tabela 7.1'!$5:$5,0)+3), "")</f>
        <v/>
      </c>
      <c r="G3891" s="95" t="str">
        <f>IFERROR(INDEX('alimentação - Tabela 7.1'!$34:$34,
MATCH(TEXT('Tabela 7.1'!$A3891,"mmmm/aaaa"),'alimentação - Tabela 7.1'!$5:$5,0)+4), "")</f>
        <v/>
      </c>
    </row>
    <row r="3892" spans="1:7" ht="18" customHeight="1" x14ac:dyDescent="0.25">
      <c r="A3892" s="59" t="str">
        <f>IF(
   SUMPRODUCT(--('alimentação - Tabela 7.1'!$5:$5=TEXT(DATE(2020,INT((ROW(A3890)-1)/33)+1,1),"mmmm/aaaa"))) &gt; 0,
   TEXT(DATE(2020,INT((ROW(A3890)-1)/33)+1,1),"mmm/aa"),
   ""
)</f>
        <v/>
      </c>
      <c r="B3892" s="61" t="str">
        <f>IF(A3892&lt;&gt;"", 'alimentação - Tabela 7.1'!$B$35, "" )</f>
        <v/>
      </c>
      <c r="C3892" s="62" t="str">
        <f>IFERROR(INDEX('alimentação - Tabela 7.1'!$35:$35,
MATCH(TEXT('Tabela 7.1'!A3892,"mmmm/aaaa"),'alimentação - Tabela 7.1'!$5:$5,0)), "")</f>
        <v/>
      </c>
      <c r="D3892" s="62" t="str">
        <f>IFERROR(INDEX('alimentação - Tabela 7.1'!$35:$35,
MATCH(TEXT('Tabela 7.1'!$A3892,"mmmm/aaaa"),'alimentação - Tabela 7.1'!$5:$5,0)+1), "")</f>
        <v/>
      </c>
      <c r="E3892" s="62" t="str">
        <f>IFERROR(INDEX('alimentação - Tabela 7.1'!$35:$35,
MATCH(TEXT('Tabela 7.1'!$A3892,"mmmm/aaaa"),'alimentação - Tabela 7.1'!$5:$5,0)+2), "")</f>
        <v/>
      </c>
      <c r="F3892" s="62" t="str">
        <f>IFERROR(INDEX('alimentação - Tabela 7.1'!$35:$35,
MATCH(TEXT('Tabela 7.1'!$A3892,"mmmm/aaaa"),'alimentação - Tabela 7.1'!$5:$5,0)+3), "")</f>
        <v/>
      </c>
      <c r="G3892" s="95" t="str">
        <f>IFERROR(INDEX('alimentação - Tabela 7.1'!$35:$35,
MATCH(TEXT('Tabela 7.1'!$A3892,"mmmm/aaaa"),'alimentação - Tabela 7.1'!$5:$5,0)+4), "")</f>
        <v/>
      </c>
    </row>
    <row r="3893" spans="1:7" ht="18" customHeight="1" x14ac:dyDescent="0.25">
      <c r="A3893" s="59" t="str">
        <f>IF(
   SUMPRODUCT(--('alimentação - Tabela 7.1'!$5:$5=TEXT(DATE(2020,INT((ROW(A3891)-1)/33)+1,1),"mmmm/aaaa"))) &gt; 0,
   TEXT(DATE(2020,INT((ROW(A3891)-1)/33)+1,1),"mmm/aa"),
   ""
)</f>
        <v/>
      </c>
      <c r="B3893" s="61" t="str">
        <f>IF(A3893&lt;&gt;"", 'alimentação - Tabela 7.1'!$B$36, "" )</f>
        <v/>
      </c>
      <c r="C3893" s="62" t="str">
        <f>IFERROR(INDEX('alimentação - Tabela 7.1'!$36:$36,
MATCH(TEXT('Tabela 7.1'!A3893,"mmmm/aaaa"),'alimentação - Tabela 7.1'!$5:$5,0)), "")</f>
        <v/>
      </c>
      <c r="D3893" s="62" t="str">
        <f>IFERROR(INDEX('alimentação - Tabela 7.1'!$36:$36,
MATCH(TEXT('Tabela 7.1'!$A3893,"mmmm/aaaa"),'alimentação - Tabela 7.1'!$5:$5,0)+1), "")</f>
        <v/>
      </c>
      <c r="E3893" s="62" t="str">
        <f>IFERROR(INDEX('alimentação - Tabela 7.1'!$36:$36,
MATCH(TEXT('Tabela 7.1'!$A3893,"mmmm/aaaa"),'alimentação - Tabela 7.1'!$5:$5,0)+2), "")</f>
        <v/>
      </c>
      <c r="F3893" s="62" t="str">
        <f>IFERROR(INDEX('alimentação - Tabela 7.1'!$36:$36,
MATCH(TEXT('Tabela 7.1'!$A3893,"mmmm/aaaa"),'alimentação - Tabela 7.1'!$5:$5,0)+3), "")</f>
        <v/>
      </c>
      <c r="G3893" s="95" t="str">
        <f>IFERROR(INDEX('alimentação - Tabela 7.1'!$36:$36,
MATCH(TEXT('Tabela 7.1'!$A3893,"mmmm/aaaa"),'alimentação - Tabela 7.1'!$5:$5,0)+4), "")</f>
        <v/>
      </c>
    </row>
    <row r="3894" spans="1:7" ht="18" customHeight="1" x14ac:dyDescent="0.25">
      <c r="A3894" s="59" t="str">
        <f>IF(
   SUMPRODUCT(--('alimentação - Tabela 7.1'!$5:$5=TEXT(DATE(2020,INT((ROW(A3892)-1)/33)+1,1),"mmmm/aaaa"))) &gt; 0,
   TEXT(DATE(2020,INT((ROW(A3892)-1)/33)+1,1),"mmm/aa"),
   ""
)</f>
        <v/>
      </c>
      <c r="B3894" s="61" t="str">
        <f>IF(A3894&lt;&gt;"", 'alimentação - Tabela 7.1'!$B$37, "" )</f>
        <v/>
      </c>
      <c r="C3894" s="62" t="str">
        <f>IFERROR(INDEX('alimentação - Tabela 7.1'!$37:$37,
MATCH(TEXT('Tabela 7.1'!A3894,"mmmm/aaaa"),'alimentação - Tabela 7.1'!$5:$5,0)), "")</f>
        <v/>
      </c>
      <c r="D3894" s="62" t="str">
        <f>IFERROR(INDEX('alimentação - Tabela 7.1'!$37:$37,
MATCH(TEXT('Tabela 7.1'!$A3894,"mmmm/aaaa"),'alimentação - Tabela 7.1'!$5:$5,0)+1), "")</f>
        <v/>
      </c>
      <c r="E3894" s="62" t="str">
        <f>IFERROR(INDEX('alimentação - Tabela 7.1'!$37:$37,
MATCH(TEXT('Tabela 7.1'!$A3894,"mmmm/aaaa"),'alimentação - Tabela 7.1'!$5:$5,0)+2), "")</f>
        <v/>
      </c>
      <c r="F3894" s="62" t="str">
        <f>IFERROR(INDEX('alimentação - Tabela 7.1'!$37:$37,
MATCH(TEXT('Tabela 7.1'!$A3894,"mmmm/aaaa"),'alimentação - Tabela 7.1'!$5:$5,0)+3), "")</f>
        <v/>
      </c>
      <c r="G3894" s="95" t="str">
        <f>IFERROR(INDEX('alimentação - Tabela 7.1'!$37:$37,
MATCH(TEXT('Tabela 7.1'!$A3894,"mmmm/aaaa"),'alimentação - Tabela 7.1'!$5:$5,0)+4), "")</f>
        <v/>
      </c>
    </row>
    <row r="3895" spans="1:7" ht="18" customHeight="1" x14ac:dyDescent="0.25">
      <c r="A3895" s="59" t="str">
        <f>IF(
   SUMPRODUCT(--('alimentação - Tabela 7.1'!$5:$5=TEXT(DATE(2020,INT((ROW(A3893)-1)/33)+1,1),"mmmm/aaaa"))) &gt; 0,
   TEXT(DATE(2020,INT((ROW(A3893)-1)/33)+1,1),"mmm/aa"),
   ""
)</f>
        <v/>
      </c>
      <c r="B3895" s="61" t="str">
        <f>IF(A3895&lt;&gt;"", 'alimentação - Tabela 7.1'!$B$38, "" )</f>
        <v/>
      </c>
      <c r="C3895" s="62" t="str">
        <f>IFERROR(INDEX('alimentação - Tabela 7.1'!$38:$38,
MATCH(TEXT('Tabela 7.1'!A3895,"mmmm/aaaa"),'alimentação - Tabela 7.1'!$5:$5,0)), "")</f>
        <v/>
      </c>
      <c r="D3895" s="62" t="str">
        <f>IFERROR(INDEX('alimentação - Tabela 7.1'!$38:$38,
MATCH(TEXT('Tabela 7.1'!$A3895,"mmmm/aaaa"),'alimentação - Tabela 7.1'!$5:$5,0)+1), "")</f>
        <v/>
      </c>
      <c r="E3895" s="62" t="str">
        <f>IFERROR(INDEX('alimentação - Tabela 7.1'!$38:$38,
MATCH(TEXT('Tabela 7.1'!$A3895,"mmmm/aaaa"),'alimentação - Tabela 7.1'!$5:$5,0)+2), "")</f>
        <v/>
      </c>
      <c r="F3895" s="62" t="str">
        <f>IFERROR(INDEX('alimentação - Tabela 7.1'!$38:$38,
MATCH(TEXT('Tabela 7.1'!$A3895,"mmmm/aaaa"),'alimentação - Tabela 7.1'!$5:$5,0)+3), "")</f>
        <v/>
      </c>
      <c r="G3895" s="95" t="str">
        <f>IFERROR(INDEX('alimentação - Tabela 7.1'!$38:$38,
MATCH(TEXT('Tabela 7.1'!$A3895,"mmmm/aaaa"),'alimentação - Tabela 7.1'!$5:$5,0)+4), "")</f>
        <v/>
      </c>
    </row>
    <row r="3896" spans="1:7" ht="18" customHeight="1" x14ac:dyDescent="0.25">
      <c r="A3896" s="59" t="str">
        <f>IF(
   SUMPRODUCT(--('alimentação - Tabela 7.1'!$5:$5=TEXT(DATE(2020,INT((ROW(A3894)-1)/33)+1,1),"mmmm/aaaa"))) &gt; 0,
   TEXT(DATE(2020,INT((ROW(A3894)-1)/33)+1,1),"mmm/aa"),
   ""
)</f>
        <v/>
      </c>
      <c r="B3896" s="61" t="str">
        <f>IF(A3896&lt;&gt;"", 'alimentação - Tabela 7.1'!$B$39, "" )</f>
        <v/>
      </c>
      <c r="C3896" s="62" t="str">
        <f>IFERROR(INDEX('alimentação - Tabela 7.1'!$39:$39,
MATCH(TEXT('Tabela 7.1'!A3896,"mmmm/aaaa"),'alimentação - Tabela 7.1'!$5:$5,0)), "")</f>
        <v/>
      </c>
      <c r="D3896" s="62" t="str">
        <f>IFERROR(INDEX('alimentação - Tabela 7.1'!$39:$39,
MATCH(TEXT('Tabela 7.1'!$A3896,"mmmm/aaaa"),'alimentação - Tabela 7.1'!$5:$5,0)+1), "")</f>
        <v/>
      </c>
      <c r="E3896" s="62" t="str">
        <f>IFERROR(INDEX('alimentação - Tabela 7.1'!$39:$39,
MATCH(TEXT('Tabela 7.1'!$A3896,"mmmm/aaaa"),'alimentação - Tabela 7.1'!$5:$5,0)+2), "")</f>
        <v/>
      </c>
      <c r="F3896" s="62" t="str">
        <f>IFERROR(INDEX('alimentação - Tabela 7.1'!$39:$39,
MATCH(TEXT('Tabela 7.1'!$A3896,"mmmm/aaaa"),'alimentação - Tabela 7.1'!$5:$5,0)+3), "")</f>
        <v/>
      </c>
      <c r="G3896" s="95" t="str">
        <f>IFERROR(INDEX('alimentação - Tabela 7.1'!$39:$39,
MATCH(TEXT('Tabela 7.1'!$A3896,"mmmm/aaaa"),'alimentação - Tabela 7.1'!$5:$5,0)+4), "")</f>
        <v/>
      </c>
    </row>
    <row r="3897" spans="1:7" ht="18" customHeight="1" x14ac:dyDescent="0.25">
      <c r="A3897" s="59" t="str">
        <f>IF(
   SUMPRODUCT(--('alimentação - Tabela 7.1'!$5:$5=TEXT(DATE(2020,INT((ROW(A3895)-1)/33)+1,1),"mmmm/aaaa"))) &gt; 0,
   TEXT(DATE(2020,INT((ROW(A3895)-1)/33)+1,1),"mmm/aa"),
   ""
)</f>
        <v/>
      </c>
      <c r="B3897" s="61" t="str">
        <f>IF(A3897&lt;&gt;"", 'alimentação - Tabela 7.1'!$B$7, "" )</f>
        <v/>
      </c>
      <c r="C3897" s="62" t="str">
        <f>IFERROR(INDEX('alimentação - Tabela 7.1'!$7:$7,
MATCH(TEXT('Tabela 7.1'!A3897,"mmmm/aaaa"),'alimentação - Tabela 7.1'!$5:$5,0)), "")</f>
        <v/>
      </c>
      <c r="D3897" s="62" t="str">
        <f>IFERROR(INDEX('alimentação - Tabela 7.1'!$7:$7,
MATCH(TEXT('Tabela 7.1'!$A3897,"mmmm/aaaa"),'alimentação - Tabela 7.1'!$5:$5,0)+1), "")</f>
        <v/>
      </c>
      <c r="E3897" s="62" t="str">
        <f>IFERROR(INDEX('alimentação - Tabela 7.1'!$7:$7,
MATCH(TEXT('Tabela 7.1'!$A3897,"mmmm/aaaa"),'alimentação - Tabela 7.1'!$5:$5,0)+2), "")</f>
        <v/>
      </c>
      <c r="F3897" s="62" t="str">
        <f>IFERROR(INDEX('alimentação - Tabela 7.1'!$7:$7,
MATCH(TEXT('Tabela 7.1'!$A3897,"mmmm/aaaa"),'alimentação - Tabela 7.1'!$5:$5,0)+3), "")</f>
        <v/>
      </c>
      <c r="G3897" s="95" t="str">
        <f>IFERROR(INDEX('alimentação - Tabela 7.1'!$7:$7,
MATCH(TEXT('Tabela 7.1'!$A3897,"mmmm/aaaa"),'alimentação - Tabela 7.1'!$5:$5,0)+4), "")</f>
        <v/>
      </c>
    </row>
    <row r="3898" spans="1:7" ht="18" customHeight="1" x14ac:dyDescent="0.25">
      <c r="A3898" s="59" t="str">
        <f>IF(
   SUMPRODUCT(--('alimentação - Tabela 7.1'!$5:$5=TEXT(DATE(2020,INT((ROW(A3896)-1)/33)+1,1),"mmmm/aaaa"))) &gt; 0,
   TEXT(DATE(2020,INT((ROW(A3896)-1)/33)+1,1),"mmm/aa"),
   ""
)</f>
        <v/>
      </c>
      <c r="B3898" s="61" t="str">
        <f>IF(A3898&lt;&gt;"", 'alimentação - Tabela 7.1'!$B$8, "" )</f>
        <v/>
      </c>
      <c r="C3898" s="62" t="str">
        <f>IFERROR(INDEX('alimentação - Tabela 7.1'!$8:$8,
MATCH(TEXT('Tabela 7.1'!A3898,"mmmm/aaaa"),'alimentação - Tabela 7.1'!$5:$5,0)), "")</f>
        <v/>
      </c>
      <c r="D3898" s="62" t="str">
        <f>IFERROR(INDEX('alimentação - Tabela 7.1'!$8:$8,
MATCH(TEXT('Tabela 7.1'!$A3898,"mmmm/aaaa"),'alimentação - Tabela 7.1'!$5:$5,0)+1), "")</f>
        <v/>
      </c>
      <c r="E3898" s="62" t="str">
        <f>IFERROR(INDEX('alimentação - Tabela 7.1'!$8:$8,
MATCH(TEXT('Tabela 7.1'!$A3898,"mmmm/aaaa"),'alimentação - Tabela 7.1'!$5:$5,0)+2), "")</f>
        <v/>
      </c>
      <c r="F3898" s="62" t="str">
        <f>IFERROR(INDEX('alimentação - Tabela 7.1'!$8:$8,
MATCH(TEXT('Tabela 7.1'!$A3898,"mmmm/aaaa"),'alimentação - Tabela 7.1'!$5:$5,0)+3), "")</f>
        <v/>
      </c>
      <c r="G3898" s="95" t="str">
        <f>IFERROR(INDEX('alimentação - Tabela 7.1'!$8:$8,
MATCH(TEXT('Tabela 7.1'!$A3898,"mmmm/aaaa"),'alimentação - Tabela 7.1'!$5:$5,0)+4), "")</f>
        <v/>
      </c>
    </row>
    <row r="3899" spans="1:7" ht="18" customHeight="1" x14ac:dyDescent="0.25">
      <c r="A3899" s="59" t="str">
        <f>IF(
   SUMPRODUCT(--('alimentação - Tabela 7.1'!$5:$5=TEXT(DATE(2020,INT((ROW(A3897)-1)/33)+1,1),"mmmm/aaaa"))) &gt; 0,
   TEXT(DATE(2020,INT((ROW(A3897)-1)/33)+1,1),"mmm/aa"),
   ""
)</f>
        <v/>
      </c>
      <c r="B3899" s="61" t="str">
        <f>IF(A3899&lt;&gt;"", 'alimentação - Tabela 7.1'!$B$9, "" )</f>
        <v/>
      </c>
      <c r="C3899" s="62" t="str">
        <f>IFERROR(INDEX('alimentação - Tabela 7.1'!$9:$9,
MATCH(TEXT('Tabela 7.1'!A3899,"mmmm/aaaa"),'alimentação - Tabela 7.1'!$5:$5,0)), "")</f>
        <v/>
      </c>
      <c r="D3899" s="62" t="str">
        <f>IFERROR(INDEX('alimentação - Tabela 7.1'!$9:$9,
MATCH(TEXT('Tabela 7.1'!$A3899,"mmmm/aaaa"),'alimentação - Tabela 7.1'!$5:$5,0)+1), "")</f>
        <v/>
      </c>
      <c r="E3899" s="62" t="str">
        <f>IFERROR(INDEX('alimentação - Tabela 7.1'!$9:$9,
MATCH(TEXT('Tabela 7.1'!$A3899,"mmmm/aaaa"),'alimentação - Tabela 7.1'!$5:$5,0)+2), "")</f>
        <v/>
      </c>
      <c r="F3899" s="62" t="str">
        <f>IFERROR(INDEX('alimentação - Tabela 7.1'!$9:$9,
MATCH(TEXT('Tabela 7.1'!$A3899,"mmmm/aaaa"),'alimentação - Tabela 7.1'!$5:$5,0)+3), "")</f>
        <v/>
      </c>
      <c r="G3899" s="95" t="str">
        <f>IFERROR(INDEX('alimentação - Tabela 7.1'!$9:$9,
MATCH(TEXT('Tabela 7.1'!$A3899,"mmmm/aaaa"),'alimentação - Tabela 7.1'!$5:$5,0)+4), "")</f>
        <v/>
      </c>
    </row>
    <row r="3900" spans="1:7" ht="18" customHeight="1" x14ac:dyDescent="0.25">
      <c r="A3900" s="59" t="str">
        <f>IF(
   SUMPRODUCT(--('alimentação - Tabela 7.1'!$5:$5=TEXT(DATE(2020,INT((ROW(A3898)-1)/33)+1,1),"mmmm/aaaa"))) &gt; 0,
   TEXT(DATE(2020,INT((ROW(A3898)-1)/33)+1,1),"mmm/aa"),
   ""
)</f>
        <v/>
      </c>
      <c r="B3900" s="61" t="str">
        <f>IF(A3900&lt;&gt;"", 'alimentação - Tabela 7.1'!$B$10, "" )</f>
        <v/>
      </c>
      <c r="C3900" s="62" t="str">
        <f>IFERROR(INDEX('alimentação - Tabela 7.1'!$10:$10,
MATCH(TEXT('Tabela 7.1'!A3900,"mmmm/aaaa"),'alimentação - Tabela 7.1'!$5:$5,0)), "")</f>
        <v/>
      </c>
      <c r="D3900" s="62" t="str">
        <f>IFERROR(INDEX('alimentação - Tabela 7.1'!$10:$10,
MATCH(TEXT('Tabela 7.1'!$A3900,"mmmm/aaaa"),'alimentação - Tabela 7.1'!$5:$5,0)+1), "")</f>
        <v/>
      </c>
      <c r="E3900" s="62" t="str">
        <f>IFERROR(INDEX('alimentação - Tabela 7.1'!$10:$10,
MATCH(TEXT('Tabela 7.1'!$A3900,"mmmm/aaaa"),'alimentação - Tabela 7.1'!$5:$5,0)+2), "")</f>
        <v/>
      </c>
      <c r="F3900" s="62" t="str">
        <f>IFERROR(INDEX('alimentação - Tabela 7.1'!$10:$10,
MATCH(TEXT('Tabela 7.1'!$A3900,"mmmm/aaaa"),'alimentação - Tabela 7.1'!$5:$5,0)+3), "")</f>
        <v/>
      </c>
      <c r="G3900" s="95" t="str">
        <f>IFERROR(INDEX('alimentação - Tabela 7.1'!$10:$10,
MATCH(TEXT('Tabela 7.1'!$A3900,"mmmm/aaaa"),'alimentação - Tabela 7.1'!$5:$5,0)+4), "")</f>
        <v/>
      </c>
    </row>
    <row r="3901" spans="1:7" ht="18" customHeight="1" x14ac:dyDescent="0.25">
      <c r="A3901" s="59" t="str">
        <f>IF(
   SUMPRODUCT(--('alimentação - Tabela 7.1'!$5:$5=TEXT(DATE(2020,INT((ROW(A3899)-1)/33)+1,1),"mmmm/aaaa"))) &gt; 0,
   TEXT(DATE(2020,INT((ROW(A3899)-1)/33)+1,1),"mmm/aa"),
   ""
)</f>
        <v/>
      </c>
      <c r="B3901" s="61" t="str">
        <f>IF(A3901&lt;&gt;"", 'alimentação - Tabela 7.1'!$B$11, "" )</f>
        <v/>
      </c>
      <c r="C3901" s="62" t="str">
        <f>IFERROR(INDEX('alimentação - Tabela 7.1'!$11:$11,
MATCH(TEXT('Tabela 7.1'!A3901,"mmmm/aaaa"),'alimentação - Tabela 7.1'!$5:$5,0)), "")</f>
        <v/>
      </c>
      <c r="D3901" s="62" t="str">
        <f>IFERROR(INDEX('alimentação - Tabela 7.1'!$11:$11,
MATCH(TEXT('Tabela 7.1'!$A3901,"mmmm/aaaa"),'alimentação - Tabela 7.1'!$5:$5,0)+1), "")</f>
        <v/>
      </c>
      <c r="E3901" s="62" t="str">
        <f>IFERROR(INDEX('alimentação - Tabela 7.1'!$11:$11,
MATCH(TEXT('Tabela 7.1'!$A3901,"mmmm/aaaa"),'alimentação - Tabela 7.1'!$5:$5,0)+2), "")</f>
        <v/>
      </c>
      <c r="F3901" s="62" t="str">
        <f>IFERROR(INDEX('alimentação - Tabela 7.1'!$11:$11,
MATCH(TEXT('Tabela 7.1'!$A3901,"mmmm/aaaa"),'alimentação - Tabela 7.1'!$5:$5,0)+3), "")</f>
        <v/>
      </c>
      <c r="G3901" s="95" t="str">
        <f>IFERROR(INDEX('alimentação - Tabela 7.1'!$11:$11,
MATCH(TEXT('Tabela 7.1'!$A3901,"mmmm/aaaa"),'alimentação - Tabela 7.1'!$5:$5,0)+4), "")</f>
        <v/>
      </c>
    </row>
    <row r="3902" spans="1:7" ht="18" customHeight="1" x14ac:dyDescent="0.25">
      <c r="A3902" s="59" t="str">
        <f>IF(
   SUMPRODUCT(--('alimentação - Tabela 7.1'!$5:$5=TEXT(DATE(2020,INT((ROW(A3900)-1)/33)+1,1),"mmmm/aaaa"))) &gt; 0,
   TEXT(DATE(2020,INT((ROW(A3900)-1)/33)+1,1),"mmm/aa"),
   ""
)</f>
        <v/>
      </c>
      <c r="B3902" s="61" t="str">
        <f>IF(A3902&lt;&gt;"", 'alimentação - Tabela 7.1'!$B$12, "" )</f>
        <v/>
      </c>
      <c r="C3902" s="62" t="str">
        <f>IFERROR(INDEX('alimentação - Tabela 7.1'!$12:$12,
MATCH(TEXT('Tabela 7.1'!A3902,"mmmm/aaaa"),'alimentação - Tabela 7.1'!$5:$5,0)), "")</f>
        <v/>
      </c>
      <c r="D3902" s="62" t="str">
        <f>IFERROR(INDEX('alimentação - Tabela 7.1'!$12:$12,
MATCH(TEXT('Tabela 7.1'!$A3902,"mmmm/aaaa"),'alimentação - Tabela 7.1'!$5:$5,0)+1), "")</f>
        <v/>
      </c>
      <c r="E3902" s="62" t="str">
        <f>IFERROR(INDEX('alimentação - Tabela 7.1'!$12:$12,
MATCH(TEXT('Tabela 7.1'!$A3902,"mmmm/aaaa"),'alimentação - Tabela 7.1'!$5:$5,0)+2), "")</f>
        <v/>
      </c>
      <c r="F3902" s="62" t="str">
        <f>IFERROR(INDEX('alimentação - Tabela 7.1'!$12:$12,
MATCH(TEXT('Tabela 7.1'!$A3902,"mmmm/aaaa"),'alimentação - Tabela 7.1'!$5:$5,0)+3), "")</f>
        <v/>
      </c>
      <c r="G3902" s="95" t="str">
        <f>IFERROR(INDEX('alimentação - Tabela 7.1'!$12:$12,
MATCH(TEXT('Tabela 7.1'!$A3902,"mmmm/aaaa"),'alimentação - Tabela 7.1'!$5:$5,0)+4), "")</f>
        <v/>
      </c>
    </row>
    <row r="3903" spans="1:7" ht="18" customHeight="1" x14ac:dyDescent="0.25">
      <c r="A3903" s="59" t="str">
        <f>IF(
   SUMPRODUCT(--('alimentação - Tabela 7.1'!$5:$5=TEXT(DATE(2020,INT((ROW(A3901)-1)/33)+1,1),"mmmm/aaaa"))) &gt; 0,
   TEXT(DATE(2020,INT((ROW(A3901)-1)/33)+1,1),"mmm/aa"),
   ""
)</f>
        <v/>
      </c>
      <c r="B3903" s="61" t="str">
        <f>IF(A3903&lt;&gt;"", 'alimentação - Tabela 7.1'!$B$13, "" )</f>
        <v/>
      </c>
      <c r="C3903" s="62" t="str">
        <f>IFERROR(INDEX('alimentação - Tabela 7.1'!$13:$13,
MATCH(TEXT('Tabela 7.1'!A3903,"mmmm/aaaa"),'alimentação - Tabela 7.1'!$5:$5,0)), "")</f>
        <v/>
      </c>
      <c r="D3903" s="62" t="str">
        <f>IFERROR(INDEX('alimentação - Tabela 7.1'!$13:$13,
MATCH(TEXT('Tabela 7.1'!$A3903,"mmmm/aaaa"),'alimentação - Tabela 7.1'!$5:$5,0)+1), "")</f>
        <v/>
      </c>
      <c r="E3903" s="62" t="str">
        <f>IFERROR(INDEX('alimentação - Tabela 7.1'!$13:$13,
MATCH(TEXT('Tabela 7.1'!$A3903,"mmmm/aaaa"),'alimentação - Tabela 7.1'!$5:$5,0)+2), "")</f>
        <v/>
      </c>
      <c r="F3903" s="62" t="str">
        <f>IFERROR(INDEX('alimentação - Tabela 7.1'!$13:$13,
MATCH(TEXT('Tabela 7.1'!$A3903,"mmmm/aaaa"),'alimentação - Tabela 7.1'!$5:$5,0)+3), "")</f>
        <v/>
      </c>
      <c r="G3903" s="95" t="str">
        <f>IFERROR(INDEX('alimentação - Tabela 7.1'!$13:$13,
MATCH(TEXT('Tabela 7.1'!$A3903,"mmmm/aaaa"),'alimentação - Tabela 7.1'!$5:$5,0)+4), "")</f>
        <v/>
      </c>
    </row>
    <row r="3904" spans="1:7" ht="18" customHeight="1" x14ac:dyDescent="0.25">
      <c r="A3904" s="59" t="str">
        <f>IF(
   SUMPRODUCT(--('alimentação - Tabela 7.1'!$5:$5=TEXT(DATE(2020,INT((ROW(A3902)-1)/33)+1,1),"mmmm/aaaa"))) &gt; 0,
   TEXT(DATE(2020,INT((ROW(A3902)-1)/33)+1,1),"mmm/aa"),
   ""
)</f>
        <v/>
      </c>
      <c r="B3904" s="61" t="str">
        <f>IF(A3904&lt;&gt;"", 'alimentação - Tabela 7.1'!$B$14, "" )</f>
        <v/>
      </c>
      <c r="C3904" s="62" t="str">
        <f>IFERROR(INDEX('alimentação - Tabela 7.1'!$14:$14,
MATCH(TEXT('Tabela 7.1'!A3904,"mmmm/aaaa"),'alimentação - Tabela 7.1'!$5:$5,0)), "")</f>
        <v/>
      </c>
      <c r="D3904" s="62" t="str">
        <f>IFERROR(INDEX('alimentação - Tabela 7.1'!$14:$14,
MATCH(TEXT('Tabela 7.1'!$A3904,"mmmm/aaaa"),'alimentação - Tabela 7.1'!$5:$5,0)+1), "")</f>
        <v/>
      </c>
      <c r="E3904" s="62" t="str">
        <f>IFERROR(INDEX('alimentação - Tabela 7.1'!$14:$14,
MATCH(TEXT('Tabela 7.1'!$A3904,"mmmm/aaaa"),'alimentação - Tabela 7.1'!$5:$5,0)+2), "")</f>
        <v/>
      </c>
      <c r="F3904" s="62" t="str">
        <f>IFERROR(INDEX('alimentação - Tabela 7.1'!$14:$14,
MATCH(TEXT('Tabela 7.1'!$A3904,"mmmm/aaaa"),'alimentação - Tabela 7.1'!$5:$5,0)+3), "")</f>
        <v/>
      </c>
      <c r="G3904" s="95" t="str">
        <f>IFERROR(INDEX('alimentação - Tabela 7.1'!$14:$14,
MATCH(TEXT('Tabela 7.1'!$A3904,"mmmm/aaaa"),'alimentação - Tabela 7.1'!$5:$5,0)+4), "")</f>
        <v/>
      </c>
    </row>
    <row r="3905" spans="1:7" ht="18" customHeight="1" x14ac:dyDescent="0.25">
      <c r="A3905" s="59" t="str">
        <f>IF(
   SUMPRODUCT(--('alimentação - Tabela 7.1'!$5:$5=TEXT(DATE(2020,INT((ROW(A3903)-1)/33)+1,1),"mmmm/aaaa"))) &gt; 0,
   TEXT(DATE(2020,INT((ROW(A3903)-1)/33)+1,1),"mmm/aa"),
   ""
)</f>
        <v/>
      </c>
      <c r="B3905" s="61" t="str">
        <f>IF(A3905&lt;&gt;"", 'alimentação - Tabela 7.1'!$B$15, "" )</f>
        <v/>
      </c>
      <c r="C3905" s="62" t="str">
        <f>IFERROR(INDEX('alimentação - Tabela 7.1'!$15:$15,
MATCH(TEXT('Tabela 7.1'!A3905,"mmmm/aaaa"),'alimentação - Tabela 7.1'!$5:$5,0)), "")</f>
        <v/>
      </c>
      <c r="D3905" s="62" t="str">
        <f>IFERROR(INDEX('alimentação - Tabela 7.1'!$15:$15,
MATCH(TEXT('Tabela 7.1'!$A3905,"mmmm/aaaa"),'alimentação - Tabela 7.1'!$5:$5,0)+1), "")</f>
        <v/>
      </c>
      <c r="E3905" s="62" t="str">
        <f>IFERROR(INDEX('alimentação - Tabela 7.1'!$15:$15,
MATCH(TEXT('Tabela 7.1'!$A3905,"mmmm/aaaa"),'alimentação - Tabela 7.1'!$5:$5,0)+2), "")</f>
        <v/>
      </c>
      <c r="F3905" s="62" t="str">
        <f>IFERROR(INDEX('alimentação - Tabela 7.1'!$15:$15,
MATCH(TEXT('Tabela 7.1'!$A3905,"mmmm/aaaa"),'alimentação - Tabela 7.1'!$5:$5,0)+3), "")</f>
        <v/>
      </c>
      <c r="G3905" s="95" t="str">
        <f>IFERROR(INDEX('alimentação - Tabela 7.1'!$15:$15,
MATCH(TEXT('Tabela 7.1'!$A3905,"mmmm/aaaa"),'alimentação - Tabela 7.1'!$5:$5,0)+4), "")</f>
        <v/>
      </c>
    </row>
    <row r="3906" spans="1:7" ht="18" customHeight="1" x14ac:dyDescent="0.25">
      <c r="A3906" s="59" t="str">
        <f>IF(
   SUMPRODUCT(--('alimentação - Tabela 7.1'!$5:$5=TEXT(DATE(2020,INT((ROW(A3904)-1)/33)+1,1),"mmmm/aaaa"))) &gt; 0,
   TEXT(DATE(2020,INT((ROW(A3904)-1)/33)+1,1),"mmm/aa"),
   ""
)</f>
        <v/>
      </c>
      <c r="B3906" s="61" t="str">
        <f>IF(A3906&lt;&gt;"", 'alimentação - Tabela 7.1'!$B$16, "" )</f>
        <v/>
      </c>
      <c r="C3906" s="62" t="str">
        <f>IFERROR(INDEX('alimentação - Tabela 7.1'!$16:$16,
MATCH(TEXT('Tabela 7.1'!A3906,"mmmm/aaaa"),'alimentação - Tabela 7.1'!$5:$5,0)), "")</f>
        <v/>
      </c>
      <c r="D3906" s="62" t="str">
        <f>IFERROR(INDEX('alimentação - Tabela 7.1'!$16:$16,
MATCH(TEXT('Tabela 7.1'!$A3906,"mmmm/aaaa"),'alimentação - Tabela 7.1'!$5:$5,0)+1), "")</f>
        <v/>
      </c>
      <c r="E3906" s="62" t="str">
        <f>IFERROR(INDEX('alimentação - Tabela 7.1'!$16:$16,
MATCH(TEXT('Tabela 7.1'!$A3906,"mmmm/aaaa"),'alimentação - Tabela 7.1'!$5:$5,0)+2), "")</f>
        <v/>
      </c>
      <c r="F3906" s="62" t="str">
        <f>IFERROR(INDEX('alimentação - Tabela 7.1'!$16:$16,
MATCH(TEXT('Tabela 7.1'!$A3906,"mmmm/aaaa"),'alimentação - Tabela 7.1'!$5:$5,0)+3), "")</f>
        <v/>
      </c>
      <c r="G3906" s="95" t="str">
        <f>IFERROR(INDEX('alimentação - Tabela 7.1'!$16:$16,
MATCH(TEXT('Tabela 7.1'!$A3906,"mmmm/aaaa"),'alimentação - Tabela 7.1'!$5:$5,0)+4), "")</f>
        <v/>
      </c>
    </row>
    <row r="3907" spans="1:7" ht="18" customHeight="1" x14ac:dyDescent="0.25">
      <c r="A3907" s="59" t="str">
        <f>IF(
   SUMPRODUCT(--('alimentação - Tabela 7.1'!$5:$5=TEXT(DATE(2020,INT((ROW(A3905)-1)/33)+1,1),"mmmm/aaaa"))) &gt; 0,
   TEXT(DATE(2020,INT((ROW(A3905)-1)/33)+1,1),"mmm/aa"),
   ""
)</f>
        <v/>
      </c>
      <c r="B3907" s="61" t="str">
        <f>IF(A3907&lt;&gt;"", 'alimentação - Tabela 7.1'!$B$17, "" )</f>
        <v/>
      </c>
      <c r="C3907" s="62" t="str">
        <f>IFERROR(INDEX('alimentação - Tabela 7.1'!$17:$17,
MATCH(TEXT('Tabela 7.1'!A3907,"mmmm/aaaa"),'alimentação - Tabela 7.1'!$5:$5,0)), "")</f>
        <v/>
      </c>
      <c r="D3907" s="62" t="str">
        <f>IFERROR(INDEX('alimentação - Tabela 7.1'!$17:$17,
MATCH(TEXT('Tabela 7.1'!$A3907,"mmmm/aaaa"),'alimentação - Tabela 7.1'!$5:$5,0)+1), "")</f>
        <v/>
      </c>
      <c r="E3907" s="62" t="str">
        <f>IFERROR(INDEX('alimentação - Tabela 7.1'!$17:$17,
MATCH(TEXT('Tabela 7.1'!$A3907,"mmmm/aaaa"),'alimentação - Tabela 7.1'!$5:$5,0)+2), "")</f>
        <v/>
      </c>
      <c r="F3907" s="62" t="str">
        <f>IFERROR(INDEX('alimentação - Tabela 7.1'!$17:$17,
MATCH(TEXT('Tabela 7.1'!$A3907,"mmmm/aaaa"),'alimentação - Tabela 7.1'!$5:$5,0)+3), "")</f>
        <v/>
      </c>
      <c r="G3907" s="95" t="str">
        <f>IFERROR(INDEX('alimentação - Tabela 7.1'!$17:$17,
MATCH(TEXT('Tabela 7.1'!$A3907,"mmmm/aaaa"),'alimentação - Tabela 7.1'!$5:$5,0)+4), "")</f>
        <v/>
      </c>
    </row>
    <row r="3908" spans="1:7" ht="18" customHeight="1" x14ac:dyDescent="0.25">
      <c r="A3908" s="59" t="str">
        <f>IF(
   SUMPRODUCT(--('alimentação - Tabela 7.1'!$5:$5=TEXT(DATE(2020,INT((ROW(A3906)-1)/33)+1,1),"mmmm/aaaa"))) &gt; 0,
   TEXT(DATE(2020,INT((ROW(A3906)-1)/33)+1,1),"mmm/aa"),
   ""
)</f>
        <v/>
      </c>
      <c r="B3908" s="61" t="str">
        <f>IF(A3908&lt;&gt;"", 'alimentação - Tabela 7.1'!$B$18, "" )</f>
        <v/>
      </c>
      <c r="C3908" s="62" t="str">
        <f>IFERROR(INDEX('alimentação - Tabela 7.1'!$18:$18,
MATCH(TEXT('Tabela 7.1'!A3908,"mmmm/aaaa"),'alimentação - Tabela 7.1'!$5:$5,0)), "")</f>
        <v/>
      </c>
      <c r="D3908" s="62" t="str">
        <f>IFERROR(INDEX('alimentação - Tabela 7.1'!$18:$18,
MATCH(TEXT('Tabela 7.1'!$A3908,"mmmm/aaaa"),'alimentação - Tabela 7.1'!$5:$5,0)+1), "")</f>
        <v/>
      </c>
      <c r="E3908" s="62" t="str">
        <f>IFERROR(INDEX('alimentação - Tabela 7.1'!$18:$18,
MATCH(TEXT('Tabela 7.1'!$A3908,"mmmm/aaaa"),'alimentação - Tabela 7.1'!$5:$5,0)+2), "")</f>
        <v/>
      </c>
      <c r="F3908" s="62" t="str">
        <f>IFERROR(INDEX('alimentação - Tabela 7.1'!$18:$18,
MATCH(TEXT('Tabela 7.1'!$A3908,"mmmm/aaaa"),'alimentação - Tabela 7.1'!$5:$5,0)+3), "")</f>
        <v/>
      </c>
      <c r="G3908" s="95" t="str">
        <f>IFERROR(INDEX('alimentação - Tabela 7.1'!$18:$18,
MATCH(TEXT('Tabela 7.1'!$A3908,"mmmm/aaaa"),'alimentação - Tabela 7.1'!$5:$5,0)+4), "")</f>
        <v/>
      </c>
    </row>
    <row r="3909" spans="1:7" ht="18" customHeight="1" x14ac:dyDescent="0.25">
      <c r="A3909" s="59" t="str">
        <f>IF(
   SUMPRODUCT(--('alimentação - Tabela 7.1'!$5:$5=TEXT(DATE(2020,INT((ROW(A3907)-1)/33)+1,1),"mmmm/aaaa"))) &gt; 0,
   TEXT(DATE(2020,INT((ROW(A3907)-1)/33)+1,1),"mmm/aa"),
   ""
)</f>
        <v/>
      </c>
      <c r="B3909" s="61" t="str">
        <f>IF(A3909&lt;&gt;"", 'alimentação - Tabela 7.1'!$B$19, "" )</f>
        <v/>
      </c>
      <c r="C3909" s="62" t="str">
        <f>IFERROR(INDEX('alimentação - Tabela 7.1'!$19:$19,
MATCH(TEXT('Tabela 7.1'!A3909,"mmmm/aaaa"),'alimentação - Tabela 7.1'!$5:$5,0)), "")</f>
        <v/>
      </c>
      <c r="D3909" s="62" t="str">
        <f>IFERROR(INDEX('alimentação - Tabela 7.1'!$19:$19,
MATCH(TEXT('Tabela 7.1'!$A3909,"mmmm/aaaa"),'alimentação - Tabela 7.1'!$5:$5,0)+1), "")</f>
        <v/>
      </c>
      <c r="E3909" s="62" t="str">
        <f>IFERROR(INDEX('alimentação - Tabela 7.1'!$19:$19,
MATCH(TEXT('Tabela 7.1'!$A3909,"mmmm/aaaa"),'alimentação - Tabela 7.1'!$5:$5,0)+2), "")</f>
        <v/>
      </c>
      <c r="F3909" s="62" t="str">
        <f>IFERROR(INDEX('alimentação - Tabela 7.1'!$19:$19,
MATCH(TEXT('Tabela 7.1'!$A3909,"mmmm/aaaa"),'alimentação - Tabela 7.1'!$5:$5,0)+3), "")</f>
        <v/>
      </c>
      <c r="G3909" s="95" t="str">
        <f>IFERROR(INDEX('alimentação - Tabela 7.1'!$19:$19,
MATCH(TEXT('Tabela 7.1'!$A3909,"mmmm/aaaa"),'alimentação - Tabela 7.1'!$5:$5,0)+4), "")</f>
        <v/>
      </c>
    </row>
    <row r="3910" spans="1:7" ht="18" customHeight="1" x14ac:dyDescent="0.25">
      <c r="A3910" s="59" t="str">
        <f>IF(
   SUMPRODUCT(--('alimentação - Tabela 7.1'!$5:$5=TEXT(DATE(2020,INT((ROW(A3908)-1)/33)+1,1),"mmmm/aaaa"))) &gt; 0,
   TEXT(DATE(2020,INT((ROW(A3908)-1)/33)+1,1),"mmm/aa"),
   ""
)</f>
        <v/>
      </c>
      <c r="B3910" s="61" t="str">
        <f>IF(A3910&lt;&gt;"", 'alimentação - Tabela 7.1'!$B$20, "" )</f>
        <v/>
      </c>
      <c r="C3910" s="62" t="str">
        <f>IFERROR(INDEX('alimentação - Tabela 7.1'!$20:$20,
MATCH(TEXT('Tabela 7.1'!A3910,"mmmm/aaaa"),'alimentação - Tabela 7.1'!$5:$5,0)), "")</f>
        <v/>
      </c>
      <c r="D3910" s="62" t="str">
        <f>IFERROR(INDEX('alimentação - Tabela 7.1'!$20:$20,
MATCH(TEXT('Tabela 7.1'!$A3910,"mmmm/aaaa"),'alimentação - Tabela 7.1'!$5:$5,0)+1), "")</f>
        <v/>
      </c>
      <c r="E3910" s="62" t="str">
        <f>IFERROR(INDEX('alimentação - Tabela 7.1'!$20:$20,
MATCH(TEXT('Tabela 7.1'!$A3910,"mmmm/aaaa"),'alimentação - Tabela 7.1'!$5:$5,0)+2), "")</f>
        <v/>
      </c>
      <c r="F3910" s="62" t="str">
        <f>IFERROR(INDEX('alimentação - Tabela 7.1'!$20:$20,
MATCH(TEXT('Tabela 7.1'!$A3910,"mmmm/aaaa"),'alimentação - Tabela 7.1'!$5:$5,0)+3), "")</f>
        <v/>
      </c>
      <c r="G3910" s="95" t="str">
        <f>IFERROR(INDEX('alimentação - Tabela 7.1'!$20:$20,
MATCH(TEXT('Tabela 7.1'!$A3910,"mmmm/aaaa"),'alimentação - Tabela 7.1'!$5:$5,0)+4), "")</f>
        <v/>
      </c>
    </row>
    <row r="3911" spans="1:7" ht="18" customHeight="1" x14ac:dyDescent="0.25">
      <c r="A3911" s="59" t="str">
        <f>IF(
   SUMPRODUCT(--('alimentação - Tabela 7.1'!$5:$5=TEXT(DATE(2020,INT((ROW(A3909)-1)/33)+1,1),"mmmm/aaaa"))) &gt; 0,
   TEXT(DATE(2020,INT((ROW(A3909)-1)/33)+1,1),"mmm/aa"),
   ""
)</f>
        <v/>
      </c>
      <c r="B3911" s="61" t="str">
        <f>IF(A3911&lt;&gt;"", 'alimentação - Tabela 7.1'!$B$21, "" )</f>
        <v/>
      </c>
      <c r="C3911" s="62" t="str">
        <f>IFERROR(INDEX('alimentação - Tabela 7.1'!$21:$21,
MATCH(TEXT('Tabela 7.1'!A3911,"mmmm/aaaa"),'alimentação - Tabela 7.1'!$5:$5,0)), "")</f>
        <v/>
      </c>
      <c r="D3911" s="62" t="str">
        <f>IFERROR(INDEX('alimentação - Tabela 7.1'!$21:$21,
MATCH(TEXT('Tabela 7.1'!$A3911,"mmmm/aaaa"),'alimentação - Tabela 7.1'!$5:$5,0)+1), "")</f>
        <v/>
      </c>
      <c r="E3911" s="62" t="str">
        <f>IFERROR(INDEX('alimentação - Tabela 7.1'!$21:$21,
MATCH(TEXT('Tabela 7.1'!$A3911,"mmmm/aaaa"),'alimentação - Tabela 7.1'!$5:$5,0)+2), "")</f>
        <v/>
      </c>
      <c r="F3911" s="62" t="str">
        <f>IFERROR(INDEX('alimentação - Tabela 7.1'!$21:$21,
MATCH(TEXT('Tabela 7.1'!$A3911,"mmmm/aaaa"),'alimentação - Tabela 7.1'!$5:$5,0)+3), "")</f>
        <v/>
      </c>
      <c r="G3911" s="95" t="str">
        <f>IFERROR(INDEX('alimentação - Tabela 7.1'!$21:$21,
MATCH(TEXT('Tabela 7.1'!$A3911,"mmmm/aaaa"),'alimentação - Tabela 7.1'!$5:$5,0)+4), "")</f>
        <v/>
      </c>
    </row>
    <row r="3912" spans="1:7" ht="18" customHeight="1" x14ac:dyDescent="0.25">
      <c r="A3912" s="59" t="str">
        <f>IF(
   SUMPRODUCT(--('alimentação - Tabela 7.1'!$5:$5=TEXT(DATE(2020,INT((ROW(A3910)-1)/33)+1,1),"mmmm/aaaa"))) &gt; 0,
   TEXT(DATE(2020,INT((ROW(A3910)-1)/33)+1,1),"mmm/aa"),
   ""
)</f>
        <v/>
      </c>
      <c r="B3912" s="61" t="str">
        <f>IF(A3912&lt;&gt;"", 'alimentação - Tabela 7.1'!$B$22, "" )</f>
        <v/>
      </c>
      <c r="C3912" s="62" t="str">
        <f>IFERROR(INDEX('alimentação - Tabela 7.1'!$22:$22,
MATCH(TEXT('Tabela 7.1'!A3912,"mmmm/aaaa"),'alimentação - Tabela 7.1'!$5:$5,0)), "")</f>
        <v/>
      </c>
      <c r="D3912" s="62" t="str">
        <f>IFERROR(INDEX('alimentação - Tabela 7.1'!$22:$22,
MATCH(TEXT('Tabela 7.1'!$A3912,"mmmm/aaaa"),'alimentação - Tabela 7.1'!$5:$5,0)+1), "")</f>
        <v/>
      </c>
      <c r="E3912" s="62" t="str">
        <f>IFERROR(INDEX('alimentação - Tabela 7.1'!$22:$22,
MATCH(TEXT('Tabela 7.1'!$A3912,"mmmm/aaaa"),'alimentação - Tabela 7.1'!$5:$5,0)+2), "")</f>
        <v/>
      </c>
      <c r="F3912" s="62" t="str">
        <f>IFERROR(INDEX('alimentação - Tabela 7.1'!$22:$22,
MATCH(TEXT('Tabela 7.1'!$A3912,"mmmm/aaaa"),'alimentação - Tabela 7.1'!$5:$5,0)+3), "")</f>
        <v/>
      </c>
      <c r="G3912" s="95" t="str">
        <f>IFERROR(INDEX('alimentação - Tabela 7.1'!$22:$22,
MATCH(TEXT('Tabela 7.1'!$A3912,"mmmm/aaaa"),'alimentação - Tabela 7.1'!$5:$5,0)+4), "")</f>
        <v/>
      </c>
    </row>
    <row r="3913" spans="1:7" ht="18" customHeight="1" x14ac:dyDescent="0.25">
      <c r="A3913" s="59" t="str">
        <f>IF(
   SUMPRODUCT(--('alimentação - Tabela 7.1'!$5:$5=TEXT(DATE(2020,INT((ROW(A3911)-1)/33)+1,1),"mmmm/aaaa"))) &gt; 0,
   TEXT(DATE(2020,INT((ROW(A3911)-1)/33)+1,1),"mmm/aa"),
   ""
)</f>
        <v/>
      </c>
      <c r="B3913" s="61" t="str">
        <f>IF(A3913&lt;&gt;"", 'alimentação - Tabela 7.1'!$B$23, "" )</f>
        <v/>
      </c>
      <c r="C3913" s="62" t="str">
        <f>IFERROR(INDEX('alimentação - Tabela 7.1'!$23:$23,
MATCH(TEXT('Tabela 7.1'!A3913,"mmmm/aaaa"),'alimentação - Tabela 7.1'!$5:$5,0)), "")</f>
        <v/>
      </c>
      <c r="D3913" s="62" t="str">
        <f>IFERROR(INDEX('alimentação - Tabela 7.1'!$23:$23,
MATCH(TEXT('Tabela 7.1'!$A3913,"mmmm/aaaa"),'alimentação - Tabela 7.1'!$5:$5,0)+1), "")</f>
        <v/>
      </c>
      <c r="E3913" s="62" t="str">
        <f>IFERROR(INDEX('alimentação - Tabela 7.1'!$23:$23,
MATCH(TEXT('Tabela 7.1'!$A3913,"mmmm/aaaa"),'alimentação - Tabela 7.1'!$5:$5,0)+2), "")</f>
        <v/>
      </c>
      <c r="F3913" s="62" t="str">
        <f>IFERROR(INDEX('alimentação - Tabela 7.1'!$23:$23,
MATCH(TEXT('Tabela 7.1'!$A3913,"mmmm/aaaa"),'alimentação - Tabela 7.1'!$5:$5,0)+3), "")</f>
        <v/>
      </c>
      <c r="G3913" s="95" t="str">
        <f>IFERROR(INDEX('alimentação - Tabela 7.1'!$23:$23,
MATCH(TEXT('Tabela 7.1'!$A3913,"mmmm/aaaa"),'alimentação - Tabela 7.1'!$5:$5,0)+4), "")</f>
        <v/>
      </c>
    </row>
    <row r="3914" spans="1:7" ht="18" customHeight="1" x14ac:dyDescent="0.25">
      <c r="A3914" s="59" t="str">
        <f>IF(
   SUMPRODUCT(--('alimentação - Tabela 7.1'!$5:$5=TEXT(DATE(2020,INT((ROW(A3912)-1)/33)+1,1),"mmmm/aaaa"))) &gt; 0,
   TEXT(DATE(2020,INT((ROW(A3912)-1)/33)+1,1),"mmm/aa"),
   ""
)</f>
        <v/>
      </c>
      <c r="B3914" s="61" t="str">
        <f>IF(A3914&lt;&gt;"", 'alimentação - Tabela 7.1'!$B$24, "" )</f>
        <v/>
      </c>
      <c r="C3914" s="62" t="str">
        <f>IFERROR(INDEX('alimentação - Tabela 7.1'!$24:$24,
MATCH(TEXT('Tabela 7.1'!A3914,"mmmm/aaaa"),'alimentação - Tabela 7.1'!$5:$5,0)), "")</f>
        <v/>
      </c>
      <c r="D3914" s="62" t="str">
        <f>IFERROR(INDEX('alimentação - Tabela 7.1'!$24:$24,
MATCH(TEXT('Tabela 7.1'!$A3914,"mmmm/aaaa"),'alimentação - Tabela 7.1'!$5:$5,0)+1), "")</f>
        <v/>
      </c>
      <c r="E3914" s="62" t="str">
        <f>IFERROR(INDEX('alimentação - Tabela 7.1'!$24:$24,
MATCH(TEXT('Tabela 7.1'!$A3914,"mmmm/aaaa"),'alimentação - Tabela 7.1'!$5:$5,0)+2), "")</f>
        <v/>
      </c>
      <c r="F3914" s="62" t="str">
        <f>IFERROR(INDEX('alimentação - Tabela 7.1'!$24:$24,
MATCH(TEXT('Tabela 7.1'!$A3914,"mmmm/aaaa"),'alimentação - Tabela 7.1'!$5:$5,0)+3), "")</f>
        <v/>
      </c>
      <c r="G3914" s="95" t="str">
        <f>IFERROR(INDEX('alimentação - Tabela 7.1'!$24:$24,
MATCH(TEXT('Tabela 7.1'!$A3914,"mmmm/aaaa"),'alimentação - Tabela 7.1'!$5:$5,0)+4), "")</f>
        <v/>
      </c>
    </row>
    <row r="3915" spans="1:7" ht="18" customHeight="1" x14ac:dyDescent="0.25">
      <c r="A3915" s="59" t="str">
        <f>IF(
   SUMPRODUCT(--('alimentação - Tabela 7.1'!$5:$5=TEXT(DATE(2020,INT((ROW(A3913)-1)/33)+1,1),"mmmm/aaaa"))) &gt; 0,
   TEXT(DATE(2020,INT((ROW(A3913)-1)/33)+1,1),"mmm/aa"),
   ""
)</f>
        <v/>
      </c>
      <c r="B3915" s="61" t="str">
        <f>IF(A3915&lt;&gt;"", 'alimentação - Tabela 7.1'!$B$25, "" )</f>
        <v/>
      </c>
      <c r="C3915" s="62" t="str">
        <f>IFERROR(INDEX('alimentação - Tabela 7.1'!$25:$25,
MATCH(TEXT('Tabela 7.1'!A3915,"mmmm/aaaa"),'alimentação - Tabela 7.1'!$5:$5,0)), "")</f>
        <v/>
      </c>
      <c r="D3915" s="62" t="str">
        <f>IFERROR(INDEX('alimentação - Tabela 7.1'!$25:$25,
MATCH(TEXT('Tabela 7.1'!$A3915,"mmmm/aaaa"),'alimentação - Tabela 7.1'!$5:$5,0)+1), "")</f>
        <v/>
      </c>
      <c r="E3915" s="62" t="str">
        <f>IFERROR(INDEX('alimentação - Tabela 7.1'!$25:$25,
MATCH(TEXT('Tabela 7.1'!$A3915,"mmmm/aaaa"),'alimentação - Tabela 7.1'!$5:$5,0)+2), "")</f>
        <v/>
      </c>
      <c r="F3915" s="62" t="str">
        <f>IFERROR(INDEX('alimentação - Tabela 7.1'!$25:$25,
MATCH(TEXT('Tabela 7.1'!$A3915,"mmmm/aaaa"),'alimentação - Tabela 7.1'!$5:$5,0)+3), "")</f>
        <v/>
      </c>
      <c r="G3915" s="95" t="str">
        <f>IFERROR(INDEX('alimentação - Tabela 7.1'!$25:$25,
MATCH(TEXT('Tabela 7.1'!$A3915,"mmmm/aaaa"),'alimentação - Tabela 7.1'!$5:$5,0)+4), "")</f>
        <v/>
      </c>
    </row>
    <row r="3916" spans="1:7" ht="18" customHeight="1" x14ac:dyDescent="0.25">
      <c r="A3916" s="59" t="str">
        <f>IF(
   SUMPRODUCT(--('alimentação - Tabela 7.1'!$5:$5=TEXT(DATE(2020,INT((ROW(A3914)-1)/33)+1,1),"mmmm/aaaa"))) &gt; 0,
   TEXT(DATE(2020,INT((ROW(A3914)-1)/33)+1,1),"mmm/aa"),
   ""
)</f>
        <v/>
      </c>
      <c r="B3916" s="61" t="str">
        <f>IF(A3916&lt;&gt;"", 'alimentação - Tabela 7.1'!$B$26, "" )</f>
        <v/>
      </c>
      <c r="C3916" s="62" t="str">
        <f>IFERROR(INDEX('alimentação - Tabela 7.1'!$26:$26,
MATCH(TEXT('Tabela 7.1'!A3916,"mmmm/aaaa"),'alimentação - Tabela 7.1'!$5:$5,0)), "")</f>
        <v/>
      </c>
      <c r="D3916" s="62" t="str">
        <f>IFERROR(INDEX('alimentação - Tabela 7.1'!$26:$26,
MATCH(TEXT('Tabela 7.1'!$A3916,"mmmm/aaaa"),'alimentação - Tabela 7.1'!$5:$5,0)+1), "")</f>
        <v/>
      </c>
      <c r="E3916" s="62" t="str">
        <f>IFERROR(INDEX('alimentação - Tabela 7.1'!$26:$26,
MATCH(TEXT('Tabela 7.1'!$A3916,"mmmm/aaaa"),'alimentação - Tabela 7.1'!$5:$5,0)+2), "")</f>
        <v/>
      </c>
      <c r="F3916" s="62" t="str">
        <f>IFERROR(INDEX('alimentação - Tabela 7.1'!$26:$26,
MATCH(TEXT('Tabela 7.1'!$A3916,"mmmm/aaaa"),'alimentação - Tabela 7.1'!$5:$5,0)+3), "")</f>
        <v/>
      </c>
      <c r="G3916" s="95" t="str">
        <f>IFERROR(INDEX('alimentação - Tabela 7.1'!$26:$26,
MATCH(TEXT('Tabela 7.1'!$A3916,"mmmm/aaaa"),'alimentação - Tabela 7.1'!$5:$5,0)+4), "")</f>
        <v/>
      </c>
    </row>
    <row r="3917" spans="1:7" ht="18" customHeight="1" x14ac:dyDescent="0.25">
      <c r="A3917" s="59" t="str">
        <f>IF(
   SUMPRODUCT(--('alimentação - Tabela 7.1'!$5:$5=TEXT(DATE(2020,INT((ROW(A3915)-1)/33)+1,1),"mmmm/aaaa"))) &gt; 0,
   TEXT(DATE(2020,INT((ROW(A3915)-1)/33)+1,1),"mmm/aa"),
   ""
)</f>
        <v/>
      </c>
      <c r="B3917" s="61" t="str">
        <f>IF(A3917&lt;&gt;"", 'alimentação - Tabela 7.1'!$B$27, "" )</f>
        <v/>
      </c>
      <c r="C3917" s="62" t="str">
        <f>IFERROR(INDEX('alimentação - Tabela 7.1'!$27:$27,
MATCH(TEXT('Tabela 7.1'!A3917,"mmmm/aaaa"),'alimentação - Tabela 7.1'!$5:$5,0)), "")</f>
        <v/>
      </c>
      <c r="D3917" s="62" t="str">
        <f>IFERROR(INDEX('alimentação - Tabela 7.1'!$27:$27,
MATCH(TEXT('Tabela 7.1'!$A3917,"mmmm/aaaa"),'alimentação - Tabela 7.1'!$5:$5,0)+1), "")</f>
        <v/>
      </c>
      <c r="E3917" s="62" t="str">
        <f>IFERROR(INDEX('alimentação - Tabela 7.1'!$27:$27,
MATCH(TEXT('Tabela 7.1'!$A3917,"mmmm/aaaa"),'alimentação - Tabela 7.1'!$5:$5,0)+2), "")</f>
        <v/>
      </c>
      <c r="F3917" s="62" t="str">
        <f>IFERROR(INDEX('alimentação - Tabela 7.1'!$27:$27,
MATCH(TEXT('Tabela 7.1'!$A3917,"mmmm/aaaa"),'alimentação - Tabela 7.1'!$5:$5,0)+3), "")</f>
        <v/>
      </c>
      <c r="G3917" s="95" t="str">
        <f>IFERROR(INDEX('alimentação - Tabela 7.1'!$27:$27,
MATCH(TEXT('Tabela 7.1'!$A3917,"mmmm/aaaa"),'alimentação - Tabela 7.1'!$5:$5,0)+4), "")</f>
        <v/>
      </c>
    </row>
    <row r="3918" spans="1:7" ht="18" customHeight="1" x14ac:dyDescent="0.25">
      <c r="A3918" s="59" t="str">
        <f>IF(
   SUMPRODUCT(--('alimentação - Tabela 7.1'!$5:$5=TEXT(DATE(2020,INT((ROW(A3916)-1)/33)+1,1),"mmmm/aaaa"))) &gt; 0,
   TEXT(DATE(2020,INT((ROW(A3916)-1)/33)+1,1),"mmm/aa"),
   ""
)</f>
        <v/>
      </c>
      <c r="B3918" s="61" t="str">
        <f>IF(A3918&lt;&gt;"", 'alimentação - Tabela 7.1'!$B$28, "" )</f>
        <v/>
      </c>
      <c r="C3918" s="62" t="str">
        <f>IFERROR(INDEX('alimentação - Tabela 7.1'!$28:$28,
MATCH(TEXT('Tabela 7.1'!A3918,"mmmm/aaaa"),'alimentação - Tabela 7.1'!$5:$5,0)), "")</f>
        <v/>
      </c>
      <c r="D3918" s="62" t="str">
        <f>IFERROR(INDEX('alimentação - Tabela 7.1'!$28:$28,
MATCH(TEXT('Tabela 7.1'!$A3918,"mmmm/aaaa"),'alimentação - Tabela 7.1'!$5:$5,0)+1), "")</f>
        <v/>
      </c>
      <c r="E3918" s="62" t="str">
        <f>IFERROR(INDEX('alimentação - Tabela 7.1'!$28:$28,
MATCH(TEXT('Tabela 7.1'!$A3918,"mmmm/aaaa"),'alimentação - Tabela 7.1'!$5:$5,0)+2), "")</f>
        <v/>
      </c>
      <c r="F3918" s="62" t="str">
        <f>IFERROR(INDEX('alimentação - Tabela 7.1'!$28:$28,
MATCH(TEXT('Tabela 7.1'!$A3918,"mmmm/aaaa"),'alimentação - Tabela 7.1'!$5:$5,0)+3), "")</f>
        <v/>
      </c>
      <c r="G3918" s="95" t="str">
        <f>IFERROR(INDEX('alimentação - Tabela 7.1'!$28:$28,
MATCH(TEXT('Tabela 7.1'!$A3918,"mmmm/aaaa"),'alimentação - Tabela 7.1'!$5:$5,0)+4), "")</f>
        <v/>
      </c>
    </row>
    <row r="3919" spans="1:7" ht="18" customHeight="1" x14ac:dyDescent="0.25">
      <c r="A3919" s="59" t="str">
        <f>IF(
   SUMPRODUCT(--('alimentação - Tabela 7.1'!$5:$5=TEXT(DATE(2020,INT((ROW(A3917)-1)/33)+1,1),"mmmm/aaaa"))) &gt; 0,
   TEXT(DATE(2020,INT((ROW(A3917)-1)/33)+1,1),"mmm/aa"),
   ""
)</f>
        <v/>
      </c>
      <c r="B3919" s="61" t="str">
        <f>IF(A3919&lt;&gt;"", 'alimentação - Tabela 7.1'!$B$29, "" )</f>
        <v/>
      </c>
      <c r="C3919" s="62" t="str">
        <f>IFERROR(INDEX('alimentação - Tabela 7.1'!$29:$29,
MATCH(TEXT('Tabela 7.1'!A3919,"mmmm/aaaa"),'alimentação - Tabela 7.1'!$5:$5,0)), "")</f>
        <v/>
      </c>
      <c r="D3919" s="62" t="str">
        <f>IFERROR(INDEX('alimentação - Tabela 7.1'!$29:$29,
MATCH(TEXT('Tabela 7.1'!$A3919,"mmmm/aaaa"),'alimentação - Tabela 7.1'!$5:$5,0)+1), "")</f>
        <v/>
      </c>
      <c r="E3919" s="62" t="str">
        <f>IFERROR(INDEX('alimentação - Tabela 7.1'!$29:$29,
MATCH(TEXT('Tabela 7.1'!$A3919,"mmmm/aaaa"),'alimentação - Tabela 7.1'!$5:$5,0)+2), "")</f>
        <v/>
      </c>
      <c r="F3919" s="62" t="str">
        <f>IFERROR(INDEX('alimentação - Tabela 7.1'!$29:$29,
MATCH(TEXT('Tabela 7.1'!$A3919,"mmmm/aaaa"),'alimentação - Tabela 7.1'!$5:$5,0)+3), "")</f>
        <v/>
      </c>
      <c r="G3919" s="95" t="str">
        <f>IFERROR(INDEX('alimentação - Tabela 7.1'!$29:$29,
MATCH(TEXT('Tabela 7.1'!$A3919,"mmmm/aaaa"),'alimentação - Tabela 7.1'!$5:$5,0)+4), "")</f>
        <v/>
      </c>
    </row>
    <row r="3920" spans="1:7" ht="18" customHeight="1" x14ac:dyDescent="0.25">
      <c r="A3920" s="59" t="str">
        <f>IF(
   SUMPRODUCT(--('alimentação - Tabela 7.1'!$5:$5=TEXT(DATE(2020,INT((ROW(A3918)-1)/33)+1,1),"mmmm/aaaa"))) &gt; 0,
   TEXT(DATE(2020,INT((ROW(A3918)-1)/33)+1,1),"mmm/aa"),
   ""
)</f>
        <v/>
      </c>
      <c r="B3920" s="61" t="str">
        <f>IF(A3920&lt;&gt;"", 'alimentação - Tabela 7.1'!$B$30, "" )</f>
        <v/>
      </c>
      <c r="C3920" s="62" t="str">
        <f>IFERROR(INDEX('alimentação - Tabela 7.1'!$30:$30,
MATCH(TEXT('Tabela 7.1'!A3920,"mmmm/aaaa"),'alimentação - Tabela 7.1'!$5:$5,0)), "")</f>
        <v/>
      </c>
      <c r="D3920" s="62" t="str">
        <f>IFERROR(INDEX('alimentação - Tabela 7.1'!$30:$30,
MATCH(TEXT('Tabela 7.1'!$A3920,"mmmm/aaaa"),'alimentação - Tabela 7.1'!$5:$5,0)+1), "")</f>
        <v/>
      </c>
      <c r="E3920" s="62" t="str">
        <f>IFERROR(INDEX('alimentação - Tabela 7.1'!$30:$30,
MATCH(TEXT('Tabela 7.1'!$A3920,"mmmm/aaaa"),'alimentação - Tabela 7.1'!$5:$5,0)+2), "")</f>
        <v/>
      </c>
      <c r="F3920" s="62" t="str">
        <f>IFERROR(INDEX('alimentação - Tabela 7.1'!$30:$30,
MATCH(TEXT('Tabela 7.1'!$A3920,"mmmm/aaaa"),'alimentação - Tabela 7.1'!$5:$5,0)+3), "")</f>
        <v/>
      </c>
      <c r="G3920" s="95" t="str">
        <f>IFERROR(INDEX('alimentação - Tabela 7.1'!$30:$30,
MATCH(TEXT('Tabela 7.1'!$A3920,"mmmm/aaaa"),'alimentação - Tabela 7.1'!$5:$5,0)+4), "")</f>
        <v/>
      </c>
    </row>
    <row r="3921" spans="1:7" ht="18" customHeight="1" x14ac:dyDescent="0.25">
      <c r="A3921" s="59" t="str">
        <f>IF(
   SUMPRODUCT(--('alimentação - Tabela 7.1'!$5:$5=TEXT(DATE(2020,INT((ROW(A3919)-1)/33)+1,1),"mmmm/aaaa"))) &gt; 0,
   TEXT(DATE(2020,INT((ROW(A3919)-1)/33)+1,1),"mmm/aa"),
   ""
)</f>
        <v/>
      </c>
      <c r="B3921" s="61" t="str">
        <f>IF(A3921&lt;&gt;"", 'alimentação - Tabela 7.1'!$B$31, "" )</f>
        <v/>
      </c>
      <c r="C3921" s="62" t="str">
        <f>IFERROR(INDEX('alimentação - Tabela 7.1'!$31:$31,
MATCH(TEXT('Tabela 7.1'!A3921,"mmmm/aaaa"),'alimentação - Tabela 7.1'!$5:$5,0)), "")</f>
        <v/>
      </c>
      <c r="D3921" s="62" t="str">
        <f>IFERROR(INDEX('alimentação - Tabela 7.1'!$31:$31,
MATCH(TEXT('Tabela 7.1'!$A3921,"mmmm/aaaa"),'alimentação - Tabela 7.1'!$5:$5,0)+1), "")</f>
        <v/>
      </c>
      <c r="E3921" s="62" t="str">
        <f>IFERROR(INDEX('alimentação - Tabela 7.1'!$31:$31,
MATCH(TEXT('Tabela 7.1'!$A3921,"mmmm/aaaa"),'alimentação - Tabela 7.1'!$5:$5,0)+2), "")</f>
        <v/>
      </c>
      <c r="F3921" s="62" t="str">
        <f>IFERROR(INDEX('alimentação - Tabela 7.1'!$31:$31,
MATCH(TEXT('Tabela 7.1'!$A3921,"mmmm/aaaa"),'alimentação - Tabela 7.1'!$5:$5,0)+3), "")</f>
        <v/>
      </c>
      <c r="G3921" s="95" t="str">
        <f>IFERROR(INDEX('alimentação - Tabela 7.1'!$31:$31,
MATCH(TEXT('Tabela 7.1'!$A3921,"mmmm/aaaa"),'alimentação - Tabela 7.1'!$5:$5,0)+4), "")</f>
        <v/>
      </c>
    </row>
    <row r="3922" spans="1:7" ht="18" customHeight="1" x14ac:dyDescent="0.25">
      <c r="A3922" s="59" t="str">
        <f>IF(
   SUMPRODUCT(--('alimentação - Tabela 7.1'!$5:$5=TEXT(DATE(2020,INT((ROW(A3920)-1)/33)+1,1),"mmmm/aaaa"))) &gt; 0,
   TEXT(DATE(2020,INT((ROW(A3920)-1)/33)+1,1),"mmm/aa"),
   ""
)</f>
        <v/>
      </c>
      <c r="B3922" s="61" t="str">
        <f>IF(A3922&lt;&gt;"", 'alimentação - Tabela 7.1'!$B$32, "" )</f>
        <v/>
      </c>
      <c r="C3922" s="62" t="str">
        <f>IFERROR(INDEX('alimentação - Tabela 7.1'!$32:$32,
MATCH(TEXT('Tabela 7.1'!A3922,"mmmm/aaaa"),'alimentação - Tabela 7.1'!$5:$5,0)), "")</f>
        <v/>
      </c>
      <c r="D3922" s="62" t="str">
        <f>IFERROR(INDEX('alimentação - Tabela 7.1'!$32:$32,
MATCH(TEXT('Tabela 7.1'!$A3922,"mmmm/aaaa"),'alimentação - Tabela 7.1'!$5:$5,0)+1), "")</f>
        <v/>
      </c>
      <c r="E3922" s="62" t="str">
        <f>IFERROR(INDEX('alimentação - Tabela 7.1'!$32:$32,
MATCH(TEXT('Tabela 7.1'!$A3922,"mmmm/aaaa"),'alimentação - Tabela 7.1'!$5:$5,0)+2), "")</f>
        <v/>
      </c>
      <c r="F3922" s="62" t="str">
        <f>IFERROR(INDEX('alimentação - Tabela 7.1'!$32:$32,
MATCH(TEXT('Tabela 7.1'!$A3922,"mmmm/aaaa"),'alimentação - Tabela 7.1'!$5:$5,0)+3), "")</f>
        <v/>
      </c>
      <c r="G3922" s="95" t="str">
        <f>IFERROR(INDEX('alimentação - Tabela 7.1'!$32:$32,
MATCH(TEXT('Tabela 7.1'!$A3922,"mmmm/aaaa"),'alimentação - Tabela 7.1'!$5:$5,0)+4), "")</f>
        <v/>
      </c>
    </row>
    <row r="3923" spans="1:7" ht="18" customHeight="1" x14ac:dyDescent="0.25">
      <c r="A3923" s="59" t="str">
        <f>IF(
   SUMPRODUCT(--('alimentação - Tabela 7.1'!$5:$5=TEXT(DATE(2020,INT((ROW(A3921)-1)/33)+1,1),"mmmm/aaaa"))) &gt; 0,
   TEXT(DATE(2020,INT((ROW(A3921)-1)/33)+1,1),"mmm/aa"),
   ""
)</f>
        <v/>
      </c>
      <c r="B3923" s="61" t="str">
        <f>IF(A3923&lt;&gt;"", 'alimentação - Tabela 7.1'!$B$33, "" )</f>
        <v/>
      </c>
      <c r="C3923" s="62" t="str">
        <f>IFERROR(INDEX('alimentação - Tabela 7.1'!$33:$33,
MATCH(TEXT('Tabela 7.1'!A3923,"mmmm/aaaa"),'alimentação - Tabela 7.1'!$5:$5,0)), "")</f>
        <v/>
      </c>
      <c r="D3923" s="62" t="str">
        <f>IFERROR(INDEX('alimentação - Tabela 7.1'!$33:$33,
MATCH(TEXT('Tabela 7.1'!$A3923,"mmmm/aaaa"),'alimentação - Tabela 7.1'!$5:$5,0)+1), "")</f>
        <v/>
      </c>
      <c r="E3923" s="62" t="str">
        <f>IFERROR(INDEX('alimentação - Tabela 7.1'!$33:$33,
MATCH(TEXT('Tabela 7.1'!$A3923,"mmmm/aaaa"),'alimentação - Tabela 7.1'!$5:$5,0)+2), "")</f>
        <v/>
      </c>
      <c r="F3923" s="62" t="str">
        <f>IFERROR(INDEX('alimentação - Tabela 7.1'!$33:$33,
MATCH(TEXT('Tabela 7.1'!$A3923,"mmmm/aaaa"),'alimentação - Tabela 7.1'!$5:$5,0)+3), "")</f>
        <v/>
      </c>
      <c r="G3923" s="95" t="str">
        <f>IFERROR(INDEX('alimentação - Tabela 7.1'!$33:$33,
MATCH(TEXT('Tabela 7.1'!$A3923,"mmmm/aaaa"),'alimentação - Tabela 7.1'!$5:$5,0)+4), "")</f>
        <v/>
      </c>
    </row>
    <row r="3924" spans="1:7" ht="18" customHeight="1" x14ac:dyDescent="0.25">
      <c r="A3924" s="59" t="str">
        <f>IF(
   SUMPRODUCT(--('alimentação - Tabela 7.1'!$5:$5=TEXT(DATE(2020,INT((ROW(A3922)-1)/33)+1,1),"mmmm/aaaa"))) &gt; 0,
   TEXT(DATE(2020,INT((ROW(A3922)-1)/33)+1,1),"mmm/aa"),
   ""
)</f>
        <v/>
      </c>
      <c r="B3924" s="61" t="str">
        <f>IF(A3924&lt;&gt;"", 'alimentação - Tabela 7.1'!$B$34, "" )</f>
        <v/>
      </c>
      <c r="C3924" s="62" t="str">
        <f>IFERROR(INDEX('alimentação - Tabela 7.1'!$34:$34,
MATCH(TEXT('Tabela 7.1'!A3924,"mmmm/aaaa"),'alimentação - Tabela 7.1'!$5:$5,0)), "")</f>
        <v/>
      </c>
      <c r="D3924" s="62" t="str">
        <f>IFERROR(INDEX('alimentação - Tabela 7.1'!$34:$34,
MATCH(TEXT('Tabela 7.1'!$A3924,"mmmm/aaaa"),'alimentação - Tabela 7.1'!$5:$5,0)+1), "")</f>
        <v/>
      </c>
      <c r="E3924" s="62" t="str">
        <f>IFERROR(INDEX('alimentação - Tabela 7.1'!$34:$34,
MATCH(TEXT('Tabela 7.1'!$A3924,"mmmm/aaaa"),'alimentação - Tabela 7.1'!$5:$5,0)+2), "")</f>
        <v/>
      </c>
      <c r="F3924" s="62" t="str">
        <f>IFERROR(INDEX('alimentação - Tabela 7.1'!$34:$34,
MATCH(TEXT('Tabela 7.1'!$A3924,"mmmm/aaaa"),'alimentação - Tabela 7.1'!$5:$5,0)+3), "")</f>
        <v/>
      </c>
      <c r="G3924" s="95" t="str">
        <f>IFERROR(INDEX('alimentação - Tabela 7.1'!$34:$34,
MATCH(TEXT('Tabela 7.1'!$A3924,"mmmm/aaaa"),'alimentação - Tabela 7.1'!$5:$5,0)+4), "")</f>
        <v/>
      </c>
    </row>
    <row r="3925" spans="1:7" ht="18" customHeight="1" x14ac:dyDescent="0.25">
      <c r="A3925" s="59" t="str">
        <f>IF(
   SUMPRODUCT(--('alimentação - Tabela 7.1'!$5:$5=TEXT(DATE(2020,INT((ROW(A3923)-1)/33)+1,1),"mmmm/aaaa"))) &gt; 0,
   TEXT(DATE(2020,INT((ROW(A3923)-1)/33)+1,1),"mmm/aa"),
   ""
)</f>
        <v/>
      </c>
      <c r="B3925" s="61" t="str">
        <f>IF(A3925&lt;&gt;"", 'alimentação - Tabela 7.1'!$B$35, "" )</f>
        <v/>
      </c>
      <c r="C3925" s="62" t="str">
        <f>IFERROR(INDEX('alimentação - Tabela 7.1'!$35:$35,
MATCH(TEXT('Tabela 7.1'!A3925,"mmmm/aaaa"),'alimentação - Tabela 7.1'!$5:$5,0)), "")</f>
        <v/>
      </c>
      <c r="D3925" s="62" t="str">
        <f>IFERROR(INDEX('alimentação - Tabela 7.1'!$35:$35,
MATCH(TEXT('Tabela 7.1'!$A3925,"mmmm/aaaa"),'alimentação - Tabela 7.1'!$5:$5,0)+1), "")</f>
        <v/>
      </c>
      <c r="E3925" s="62" t="str">
        <f>IFERROR(INDEX('alimentação - Tabela 7.1'!$35:$35,
MATCH(TEXT('Tabela 7.1'!$A3925,"mmmm/aaaa"),'alimentação - Tabela 7.1'!$5:$5,0)+2), "")</f>
        <v/>
      </c>
      <c r="F3925" s="62" t="str">
        <f>IFERROR(INDEX('alimentação - Tabela 7.1'!$35:$35,
MATCH(TEXT('Tabela 7.1'!$A3925,"mmmm/aaaa"),'alimentação - Tabela 7.1'!$5:$5,0)+3), "")</f>
        <v/>
      </c>
      <c r="G3925" s="95" t="str">
        <f>IFERROR(INDEX('alimentação - Tabela 7.1'!$35:$35,
MATCH(TEXT('Tabela 7.1'!$A3925,"mmmm/aaaa"),'alimentação - Tabela 7.1'!$5:$5,0)+4), "")</f>
        <v/>
      </c>
    </row>
    <row r="3926" spans="1:7" ht="18" customHeight="1" x14ac:dyDescent="0.25">
      <c r="A3926" s="59" t="str">
        <f>IF(
   SUMPRODUCT(--('alimentação - Tabela 7.1'!$5:$5=TEXT(DATE(2020,INT((ROW(A3924)-1)/33)+1,1),"mmmm/aaaa"))) &gt; 0,
   TEXT(DATE(2020,INT((ROW(A3924)-1)/33)+1,1),"mmm/aa"),
   ""
)</f>
        <v/>
      </c>
      <c r="B3926" s="61" t="str">
        <f>IF(A3926&lt;&gt;"", 'alimentação - Tabela 7.1'!$B$36, "" )</f>
        <v/>
      </c>
      <c r="C3926" s="62" t="str">
        <f>IFERROR(INDEX('alimentação - Tabela 7.1'!$36:$36,
MATCH(TEXT('Tabela 7.1'!A3926,"mmmm/aaaa"),'alimentação - Tabela 7.1'!$5:$5,0)), "")</f>
        <v/>
      </c>
      <c r="D3926" s="62" t="str">
        <f>IFERROR(INDEX('alimentação - Tabela 7.1'!$36:$36,
MATCH(TEXT('Tabela 7.1'!$A3926,"mmmm/aaaa"),'alimentação - Tabela 7.1'!$5:$5,0)+1), "")</f>
        <v/>
      </c>
      <c r="E3926" s="62" t="str">
        <f>IFERROR(INDEX('alimentação - Tabela 7.1'!$36:$36,
MATCH(TEXT('Tabela 7.1'!$A3926,"mmmm/aaaa"),'alimentação - Tabela 7.1'!$5:$5,0)+2), "")</f>
        <v/>
      </c>
      <c r="F3926" s="62" t="str">
        <f>IFERROR(INDEX('alimentação - Tabela 7.1'!$36:$36,
MATCH(TEXT('Tabela 7.1'!$A3926,"mmmm/aaaa"),'alimentação - Tabela 7.1'!$5:$5,0)+3), "")</f>
        <v/>
      </c>
      <c r="G3926" s="95" t="str">
        <f>IFERROR(INDEX('alimentação - Tabela 7.1'!$36:$36,
MATCH(TEXT('Tabela 7.1'!$A3926,"mmmm/aaaa"),'alimentação - Tabela 7.1'!$5:$5,0)+4), "")</f>
        <v/>
      </c>
    </row>
    <row r="3927" spans="1:7" ht="18" customHeight="1" x14ac:dyDescent="0.25">
      <c r="A3927" s="59" t="str">
        <f>IF(
   SUMPRODUCT(--('alimentação - Tabela 7.1'!$5:$5=TEXT(DATE(2020,INT((ROW(A3925)-1)/33)+1,1),"mmmm/aaaa"))) &gt; 0,
   TEXT(DATE(2020,INT((ROW(A3925)-1)/33)+1,1),"mmm/aa"),
   ""
)</f>
        <v/>
      </c>
      <c r="B3927" s="61" t="str">
        <f>IF(A3927&lt;&gt;"", 'alimentação - Tabela 7.1'!$B$37, "" )</f>
        <v/>
      </c>
      <c r="C3927" s="62" t="str">
        <f>IFERROR(INDEX('alimentação - Tabela 7.1'!$37:$37,
MATCH(TEXT('Tabela 7.1'!A3927,"mmmm/aaaa"),'alimentação - Tabela 7.1'!$5:$5,0)), "")</f>
        <v/>
      </c>
      <c r="D3927" s="62" t="str">
        <f>IFERROR(INDEX('alimentação - Tabela 7.1'!$37:$37,
MATCH(TEXT('Tabela 7.1'!$A3927,"mmmm/aaaa"),'alimentação - Tabela 7.1'!$5:$5,0)+1), "")</f>
        <v/>
      </c>
      <c r="E3927" s="62" t="str">
        <f>IFERROR(INDEX('alimentação - Tabela 7.1'!$37:$37,
MATCH(TEXT('Tabela 7.1'!$A3927,"mmmm/aaaa"),'alimentação - Tabela 7.1'!$5:$5,0)+2), "")</f>
        <v/>
      </c>
      <c r="F3927" s="62" t="str">
        <f>IFERROR(INDEX('alimentação - Tabela 7.1'!$37:$37,
MATCH(TEXT('Tabela 7.1'!$A3927,"mmmm/aaaa"),'alimentação - Tabela 7.1'!$5:$5,0)+3), "")</f>
        <v/>
      </c>
      <c r="G3927" s="95" t="str">
        <f>IFERROR(INDEX('alimentação - Tabela 7.1'!$37:$37,
MATCH(TEXT('Tabela 7.1'!$A3927,"mmmm/aaaa"),'alimentação - Tabela 7.1'!$5:$5,0)+4), "")</f>
        <v/>
      </c>
    </row>
    <row r="3928" spans="1:7" ht="18" customHeight="1" x14ac:dyDescent="0.25">
      <c r="A3928" s="59" t="str">
        <f>IF(
   SUMPRODUCT(--('alimentação - Tabela 7.1'!$5:$5=TEXT(DATE(2020,INT((ROW(A3926)-1)/33)+1,1),"mmmm/aaaa"))) &gt; 0,
   TEXT(DATE(2020,INT((ROW(A3926)-1)/33)+1,1),"mmm/aa"),
   ""
)</f>
        <v/>
      </c>
      <c r="B3928" s="61" t="str">
        <f>IF(A3928&lt;&gt;"", 'alimentação - Tabela 7.1'!$B$38, "" )</f>
        <v/>
      </c>
      <c r="C3928" s="62" t="str">
        <f>IFERROR(INDEX('alimentação - Tabela 7.1'!$38:$38,
MATCH(TEXT('Tabela 7.1'!A3928,"mmmm/aaaa"),'alimentação - Tabela 7.1'!$5:$5,0)), "")</f>
        <v/>
      </c>
      <c r="D3928" s="62" t="str">
        <f>IFERROR(INDEX('alimentação - Tabela 7.1'!$38:$38,
MATCH(TEXT('Tabela 7.1'!$A3928,"mmmm/aaaa"),'alimentação - Tabela 7.1'!$5:$5,0)+1), "")</f>
        <v/>
      </c>
      <c r="E3928" s="62" t="str">
        <f>IFERROR(INDEX('alimentação - Tabela 7.1'!$38:$38,
MATCH(TEXT('Tabela 7.1'!$A3928,"mmmm/aaaa"),'alimentação - Tabela 7.1'!$5:$5,0)+2), "")</f>
        <v/>
      </c>
      <c r="F3928" s="62" t="str">
        <f>IFERROR(INDEX('alimentação - Tabela 7.1'!$38:$38,
MATCH(TEXT('Tabela 7.1'!$A3928,"mmmm/aaaa"),'alimentação - Tabela 7.1'!$5:$5,0)+3), "")</f>
        <v/>
      </c>
      <c r="G3928" s="95" t="str">
        <f>IFERROR(INDEX('alimentação - Tabela 7.1'!$38:$38,
MATCH(TEXT('Tabela 7.1'!$A3928,"mmmm/aaaa"),'alimentação - Tabela 7.1'!$5:$5,0)+4), "")</f>
        <v/>
      </c>
    </row>
    <row r="3929" spans="1:7" ht="18" customHeight="1" x14ac:dyDescent="0.25">
      <c r="A3929" s="59" t="str">
        <f>IF(
   SUMPRODUCT(--('alimentação - Tabela 7.1'!$5:$5=TEXT(DATE(2020,INT((ROW(A3927)-1)/33)+1,1),"mmmm/aaaa"))) &gt; 0,
   TEXT(DATE(2020,INT((ROW(A3927)-1)/33)+1,1),"mmm/aa"),
   ""
)</f>
        <v/>
      </c>
      <c r="B3929" s="61" t="str">
        <f>IF(A3929&lt;&gt;"", 'alimentação - Tabela 7.1'!$B$39, "" )</f>
        <v/>
      </c>
      <c r="C3929" s="62" t="str">
        <f>IFERROR(INDEX('alimentação - Tabela 7.1'!$39:$39,
MATCH(TEXT('Tabela 7.1'!A3929,"mmmm/aaaa"),'alimentação - Tabela 7.1'!$5:$5,0)), "")</f>
        <v/>
      </c>
      <c r="D3929" s="62" t="str">
        <f>IFERROR(INDEX('alimentação - Tabela 7.1'!$39:$39,
MATCH(TEXT('Tabela 7.1'!$A3929,"mmmm/aaaa"),'alimentação - Tabela 7.1'!$5:$5,0)+1), "")</f>
        <v/>
      </c>
      <c r="E3929" s="62" t="str">
        <f>IFERROR(INDEX('alimentação - Tabela 7.1'!$39:$39,
MATCH(TEXT('Tabela 7.1'!$A3929,"mmmm/aaaa"),'alimentação - Tabela 7.1'!$5:$5,0)+2), "")</f>
        <v/>
      </c>
      <c r="F3929" s="62" t="str">
        <f>IFERROR(INDEX('alimentação - Tabela 7.1'!$39:$39,
MATCH(TEXT('Tabela 7.1'!$A3929,"mmmm/aaaa"),'alimentação - Tabela 7.1'!$5:$5,0)+3), "")</f>
        <v/>
      </c>
      <c r="G3929" s="95" t="str">
        <f>IFERROR(INDEX('alimentação - Tabela 7.1'!$39:$39,
MATCH(TEXT('Tabela 7.1'!$A3929,"mmmm/aaaa"),'alimentação - Tabela 7.1'!$5:$5,0)+4), "")</f>
        <v/>
      </c>
    </row>
    <row r="3930" spans="1:7" ht="18" customHeight="1" x14ac:dyDescent="0.25">
      <c r="A3930" s="59" t="str">
        <f>IF(
   SUMPRODUCT(--('alimentação - Tabela 7.1'!$5:$5=TEXT(DATE(2020,INT((ROW(A3928)-1)/33)+1,1),"mmmm/aaaa"))) &gt; 0,
   TEXT(DATE(2020,INT((ROW(A3928)-1)/33)+1,1),"mmm/aa"),
   ""
)</f>
        <v/>
      </c>
      <c r="B3930" s="61" t="str">
        <f>IF(A3930&lt;&gt;"", 'alimentação - Tabela 7.1'!$B$7, "" )</f>
        <v/>
      </c>
      <c r="C3930" s="62" t="str">
        <f>IFERROR(INDEX('alimentação - Tabela 7.1'!$7:$7,
MATCH(TEXT('Tabela 7.1'!A3930,"mmmm/aaaa"),'alimentação - Tabela 7.1'!$5:$5,0)), "")</f>
        <v/>
      </c>
      <c r="D3930" s="62" t="str">
        <f>IFERROR(INDEX('alimentação - Tabela 7.1'!$7:$7,
MATCH(TEXT('Tabela 7.1'!$A3930,"mmmm/aaaa"),'alimentação - Tabela 7.1'!$5:$5,0)+1), "")</f>
        <v/>
      </c>
      <c r="E3930" s="62" t="str">
        <f>IFERROR(INDEX('alimentação - Tabela 7.1'!$7:$7,
MATCH(TEXT('Tabela 7.1'!$A3930,"mmmm/aaaa"),'alimentação - Tabela 7.1'!$5:$5,0)+2), "")</f>
        <v/>
      </c>
      <c r="F3930" s="62" t="str">
        <f>IFERROR(INDEX('alimentação - Tabela 7.1'!$7:$7,
MATCH(TEXT('Tabela 7.1'!$A3930,"mmmm/aaaa"),'alimentação - Tabela 7.1'!$5:$5,0)+3), "")</f>
        <v/>
      </c>
      <c r="G3930" s="95" t="str">
        <f>IFERROR(INDEX('alimentação - Tabela 7.1'!$7:$7,
MATCH(TEXT('Tabela 7.1'!$A3930,"mmmm/aaaa"),'alimentação - Tabela 7.1'!$5:$5,0)+4), "")</f>
        <v/>
      </c>
    </row>
    <row r="3931" spans="1:7" ht="18" customHeight="1" x14ac:dyDescent="0.25">
      <c r="A3931" s="59" t="str">
        <f>IF(
   SUMPRODUCT(--('alimentação - Tabela 7.1'!$5:$5=TEXT(DATE(2020,INT((ROW(A3929)-1)/33)+1,1),"mmmm/aaaa"))) &gt; 0,
   TEXT(DATE(2020,INT((ROW(A3929)-1)/33)+1,1),"mmm/aa"),
   ""
)</f>
        <v/>
      </c>
      <c r="B3931" s="61" t="str">
        <f>IF(A3931&lt;&gt;"", 'alimentação - Tabela 7.1'!$B$8, "" )</f>
        <v/>
      </c>
      <c r="C3931" s="62" t="str">
        <f>IFERROR(INDEX('alimentação - Tabela 7.1'!$8:$8,
MATCH(TEXT('Tabela 7.1'!A3931,"mmmm/aaaa"),'alimentação - Tabela 7.1'!$5:$5,0)), "")</f>
        <v/>
      </c>
      <c r="D3931" s="62" t="str">
        <f>IFERROR(INDEX('alimentação - Tabela 7.1'!$8:$8,
MATCH(TEXT('Tabela 7.1'!$A3931,"mmmm/aaaa"),'alimentação - Tabela 7.1'!$5:$5,0)+1), "")</f>
        <v/>
      </c>
      <c r="E3931" s="62" t="str">
        <f>IFERROR(INDEX('alimentação - Tabela 7.1'!$8:$8,
MATCH(TEXT('Tabela 7.1'!$A3931,"mmmm/aaaa"),'alimentação - Tabela 7.1'!$5:$5,0)+2), "")</f>
        <v/>
      </c>
      <c r="F3931" s="62" t="str">
        <f>IFERROR(INDEX('alimentação - Tabela 7.1'!$8:$8,
MATCH(TEXT('Tabela 7.1'!$A3931,"mmmm/aaaa"),'alimentação - Tabela 7.1'!$5:$5,0)+3), "")</f>
        <v/>
      </c>
      <c r="G3931" s="95" t="str">
        <f>IFERROR(INDEX('alimentação - Tabela 7.1'!$8:$8,
MATCH(TEXT('Tabela 7.1'!$A3931,"mmmm/aaaa"),'alimentação - Tabela 7.1'!$5:$5,0)+4), "")</f>
        <v/>
      </c>
    </row>
    <row r="3932" spans="1:7" ht="18" customHeight="1" x14ac:dyDescent="0.25">
      <c r="A3932" s="59" t="str">
        <f>IF(
   SUMPRODUCT(--('alimentação - Tabela 7.1'!$5:$5=TEXT(DATE(2020,INT((ROW(A3930)-1)/33)+1,1),"mmmm/aaaa"))) &gt; 0,
   TEXT(DATE(2020,INT((ROW(A3930)-1)/33)+1,1),"mmm/aa"),
   ""
)</f>
        <v/>
      </c>
      <c r="B3932" s="61" t="str">
        <f>IF(A3932&lt;&gt;"", 'alimentação - Tabela 7.1'!$B$9, "" )</f>
        <v/>
      </c>
      <c r="C3932" s="62" t="str">
        <f>IFERROR(INDEX('alimentação - Tabela 7.1'!$9:$9,
MATCH(TEXT('Tabela 7.1'!A3932,"mmmm/aaaa"),'alimentação - Tabela 7.1'!$5:$5,0)), "")</f>
        <v/>
      </c>
      <c r="D3932" s="62" t="str">
        <f>IFERROR(INDEX('alimentação - Tabela 7.1'!$9:$9,
MATCH(TEXT('Tabela 7.1'!$A3932,"mmmm/aaaa"),'alimentação - Tabela 7.1'!$5:$5,0)+1), "")</f>
        <v/>
      </c>
      <c r="E3932" s="62" t="str">
        <f>IFERROR(INDEX('alimentação - Tabela 7.1'!$9:$9,
MATCH(TEXT('Tabela 7.1'!$A3932,"mmmm/aaaa"),'alimentação - Tabela 7.1'!$5:$5,0)+2), "")</f>
        <v/>
      </c>
      <c r="F3932" s="62" t="str">
        <f>IFERROR(INDEX('alimentação - Tabela 7.1'!$9:$9,
MATCH(TEXT('Tabela 7.1'!$A3932,"mmmm/aaaa"),'alimentação - Tabela 7.1'!$5:$5,0)+3), "")</f>
        <v/>
      </c>
      <c r="G3932" s="95" t="str">
        <f>IFERROR(INDEX('alimentação - Tabela 7.1'!$9:$9,
MATCH(TEXT('Tabela 7.1'!$A3932,"mmmm/aaaa"),'alimentação - Tabela 7.1'!$5:$5,0)+4), "")</f>
        <v/>
      </c>
    </row>
    <row r="3933" spans="1:7" ht="18" customHeight="1" x14ac:dyDescent="0.25">
      <c r="A3933" s="59" t="str">
        <f>IF(
   SUMPRODUCT(--('alimentação - Tabela 7.1'!$5:$5=TEXT(DATE(2020,INT((ROW(A3931)-1)/33)+1,1),"mmmm/aaaa"))) &gt; 0,
   TEXT(DATE(2020,INT((ROW(A3931)-1)/33)+1,1),"mmm/aa"),
   ""
)</f>
        <v/>
      </c>
      <c r="B3933" s="61" t="str">
        <f>IF(A3933&lt;&gt;"", 'alimentação - Tabela 7.1'!$B$10, "" )</f>
        <v/>
      </c>
      <c r="C3933" s="62" t="str">
        <f>IFERROR(INDEX('alimentação - Tabela 7.1'!$10:$10,
MATCH(TEXT('Tabela 7.1'!A3933,"mmmm/aaaa"),'alimentação - Tabela 7.1'!$5:$5,0)), "")</f>
        <v/>
      </c>
      <c r="D3933" s="62" t="str">
        <f>IFERROR(INDEX('alimentação - Tabela 7.1'!$10:$10,
MATCH(TEXT('Tabela 7.1'!$A3933,"mmmm/aaaa"),'alimentação - Tabela 7.1'!$5:$5,0)+1), "")</f>
        <v/>
      </c>
      <c r="E3933" s="62" t="str">
        <f>IFERROR(INDEX('alimentação - Tabela 7.1'!$10:$10,
MATCH(TEXT('Tabela 7.1'!$A3933,"mmmm/aaaa"),'alimentação - Tabela 7.1'!$5:$5,0)+2), "")</f>
        <v/>
      </c>
      <c r="F3933" s="62" t="str">
        <f>IFERROR(INDEX('alimentação - Tabela 7.1'!$10:$10,
MATCH(TEXT('Tabela 7.1'!$A3933,"mmmm/aaaa"),'alimentação - Tabela 7.1'!$5:$5,0)+3), "")</f>
        <v/>
      </c>
      <c r="G3933" s="95" t="str">
        <f>IFERROR(INDEX('alimentação - Tabela 7.1'!$10:$10,
MATCH(TEXT('Tabela 7.1'!$A3933,"mmmm/aaaa"),'alimentação - Tabela 7.1'!$5:$5,0)+4), "")</f>
        <v/>
      </c>
    </row>
    <row r="3934" spans="1:7" ht="18" customHeight="1" x14ac:dyDescent="0.25">
      <c r="A3934" s="59" t="str">
        <f>IF(
   SUMPRODUCT(--('alimentação - Tabela 7.1'!$5:$5=TEXT(DATE(2020,INT((ROW(A3932)-1)/33)+1,1),"mmmm/aaaa"))) &gt; 0,
   TEXT(DATE(2020,INT((ROW(A3932)-1)/33)+1,1),"mmm/aa"),
   ""
)</f>
        <v/>
      </c>
      <c r="B3934" s="61" t="str">
        <f>IF(A3934&lt;&gt;"", 'alimentação - Tabela 7.1'!$B$11, "" )</f>
        <v/>
      </c>
      <c r="C3934" s="62" t="str">
        <f>IFERROR(INDEX('alimentação - Tabela 7.1'!$11:$11,
MATCH(TEXT('Tabela 7.1'!A3934,"mmmm/aaaa"),'alimentação - Tabela 7.1'!$5:$5,0)), "")</f>
        <v/>
      </c>
      <c r="D3934" s="62" t="str">
        <f>IFERROR(INDEX('alimentação - Tabela 7.1'!$11:$11,
MATCH(TEXT('Tabela 7.1'!$A3934,"mmmm/aaaa"),'alimentação - Tabela 7.1'!$5:$5,0)+1), "")</f>
        <v/>
      </c>
      <c r="E3934" s="62" t="str">
        <f>IFERROR(INDEX('alimentação - Tabela 7.1'!$11:$11,
MATCH(TEXT('Tabela 7.1'!$A3934,"mmmm/aaaa"),'alimentação - Tabela 7.1'!$5:$5,0)+2), "")</f>
        <v/>
      </c>
      <c r="F3934" s="62" t="str">
        <f>IFERROR(INDEX('alimentação - Tabela 7.1'!$11:$11,
MATCH(TEXT('Tabela 7.1'!$A3934,"mmmm/aaaa"),'alimentação - Tabela 7.1'!$5:$5,0)+3), "")</f>
        <v/>
      </c>
      <c r="G3934" s="95" t="str">
        <f>IFERROR(INDEX('alimentação - Tabela 7.1'!$11:$11,
MATCH(TEXT('Tabela 7.1'!$A3934,"mmmm/aaaa"),'alimentação - Tabela 7.1'!$5:$5,0)+4), "")</f>
        <v/>
      </c>
    </row>
    <row r="3935" spans="1:7" ht="18" customHeight="1" x14ac:dyDescent="0.25">
      <c r="A3935" s="59" t="str">
        <f>IF(
   SUMPRODUCT(--('alimentação - Tabela 7.1'!$5:$5=TEXT(DATE(2020,INT((ROW(A3933)-1)/33)+1,1),"mmmm/aaaa"))) &gt; 0,
   TEXT(DATE(2020,INT((ROW(A3933)-1)/33)+1,1),"mmm/aa"),
   ""
)</f>
        <v/>
      </c>
      <c r="B3935" s="61" t="str">
        <f>IF(A3935&lt;&gt;"", 'alimentação - Tabela 7.1'!$B$12, "" )</f>
        <v/>
      </c>
      <c r="C3935" s="62" t="str">
        <f>IFERROR(INDEX('alimentação - Tabela 7.1'!$12:$12,
MATCH(TEXT('Tabela 7.1'!A3935,"mmmm/aaaa"),'alimentação - Tabela 7.1'!$5:$5,0)), "")</f>
        <v/>
      </c>
      <c r="D3935" s="62" t="str">
        <f>IFERROR(INDEX('alimentação - Tabela 7.1'!$12:$12,
MATCH(TEXT('Tabela 7.1'!$A3935,"mmmm/aaaa"),'alimentação - Tabela 7.1'!$5:$5,0)+1), "")</f>
        <v/>
      </c>
      <c r="E3935" s="62" t="str">
        <f>IFERROR(INDEX('alimentação - Tabela 7.1'!$12:$12,
MATCH(TEXT('Tabela 7.1'!$A3935,"mmmm/aaaa"),'alimentação - Tabela 7.1'!$5:$5,0)+2), "")</f>
        <v/>
      </c>
      <c r="F3935" s="62" t="str">
        <f>IFERROR(INDEX('alimentação - Tabela 7.1'!$12:$12,
MATCH(TEXT('Tabela 7.1'!$A3935,"mmmm/aaaa"),'alimentação - Tabela 7.1'!$5:$5,0)+3), "")</f>
        <v/>
      </c>
      <c r="G3935" s="95" t="str">
        <f>IFERROR(INDEX('alimentação - Tabela 7.1'!$12:$12,
MATCH(TEXT('Tabela 7.1'!$A3935,"mmmm/aaaa"),'alimentação - Tabela 7.1'!$5:$5,0)+4), "")</f>
        <v/>
      </c>
    </row>
    <row r="3936" spans="1:7" ht="18" customHeight="1" x14ac:dyDescent="0.25">
      <c r="A3936" s="59" t="str">
        <f>IF(
   SUMPRODUCT(--('alimentação - Tabela 7.1'!$5:$5=TEXT(DATE(2020,INT((ROW(A3934)-1)/33)+1,1),"mmmm/aaaa"))) &gt; 0,
   TEXT(DATE(2020,INT((ROW(A3934)-1)/33)+1,1),"mmm/aa"),
   ""
)</f>
        <v/>
      </c>
      <c r="B3936" s="61" t="str">
        <f>IF(A3936&lt;&gt;"", 'alimentação - Tabela 7.1'!$B$13, "" )</f>
        <v/>
      </c>
      <c r="C3936" s="62" t="str">
        <f>IFERROR(INDEX('alimentação - Tabela 7.1'!$13:$13,
MATCH(TEXT('Tabela 7.1'!A3936,"mmmm/aaaa"),'alimentação - Tabela 7.1'!$5:$5,0)), "")</f>
        <v/>
      </c>
      <c r="D3936" s="62" t="str">
        <f>IFERROR(INDEX('alimentação - Tabela 7.1'!$13:$13,
MATCH(TEXT('Tabela 7.1'!$A3936,"mmmm/aaaa"),'alimentação - Tabela 7.1'!$5:$5,0)+1), "")</f>
        <v/>
      </c>
      <c r="E3936" s="62" t="str">
        <f>IFERROR(INDEX('alimentação - Tabela 7.1'!$13:$13,
MATCH(TEXT('Tabela 7.1'!$A3936,"mmmm/aaaa"),'alimentação - Tabela 7.1'!$5:$5,0)+2), "")</f>
        <v/>
      </c>
      <c r="F3936" s="62" t="str">
        <f>IFERROR(INDEX('alimentação - Tabela 7.1'!$13:$13,
MATCH(TEXT('Tabela 7.1'!$A3936,"mmmm/aaaa"),'alimentação - Tabela 7.1'!$5:$5,0)+3), "")</f>
        <v/>
      </c>
      <c r="G3936" s="95" t="str">
        <f>IFERROR(INDEX('alimentação - Tabela 7.1'!$13:$13,
MATCH(TEXT('Tabela 7.1'!$A3936,"mmmm/aaaa"),'alimentação - Tabela 7.1'!$5:$5,0)+4), "")</f>
        <v/>
      </c>
    </row>
    <row r="3937" spans="1:7" ht="18" customHeight="1" x14ac:dyDescent="0.25">
      <c r="A3937" s="59" t="str">
        <f>IF(
   SUMPRODUCT(--('alimentação - Tabela 7.1'!$5:$5=TEXT(DATE(2020,INT((ROW(A3935)-1)/33)+1,1),"mmmm/aaaa"))) &gt; 0,
   TEXT(DATE(2020,INT((ROW(A3935)-1)/33)+1,1),"mmm/aa"),
   ""
)</f>
        <v/>
      </c>
      <c r="B3937" s="61" t="str">
        <f>IF(A3937&lt;&gt;"", 'alimentação - Tabela 7.1'!$B$14, "" )</f>
        <v/>
      </c>
      <c r="C3937" s="62" t="str">
        <f>IFERROR(INDEX('alimentação - Tabela 7.1'!$14:$14,
MATCH(TEXT('Tabela 7.1'!A3937,"mmmm/aaaa"),'alimentação - Tabela 7.1'!$5:$5,0)), "")</f>
        <v/>
      </c>
      <c r="D3937" s="62" t="str">
        <f>IFERROR(INDEX('alimentação - Tabela 7.1'!$14:$14,
MATCH(TEXT('Tabela 7.1'!$A3937,"mmmm/aaaa"),'alimentação - Tabela 7.1'!$5:$5,0)+1), "")</f>
        <v/>
      </c>
      <c r="E3937" s="62" t="str">
        <f>IFERROR(INDEX('alimentação - Tabela 7.1'!$14:$14,
MATCH(TEXT('Tabela 7.1'!$A3937,"mmmm/aaaa"),'alimentação - Tabela 7.1'!$5:$5,0)+2), "")</f>
        <v/>
      </c>
      <c r="F3937" s="62" t="str">
        <f>IFERROR(INDEX('alimentação - Tabela 7.1'!$14:$14,
MATCH(TEXT('Tabela 7.1'!$A3937,"mmmm/aaaa"),'alimentação - Tabela 7.1'!$5:$5,0)+3), "")</f>
        <v/>
      </c>
      <c r="G3937" s="95" t="str">
        <f>IFERROR(INDEX('alimentação - Tabela 7.1'!$14:$14,
MATCH(TEXT('Tabela 7.1'!$A3937,"mmmm/aaaa"),'alimentação - Tabela 7.1'!$5:$5,0)+4), "")</f>
        <v/>
      </c>
    </row>
    <row r="3938" spans="1:7" ht="18" customHeight="1" x14ac:dyDescent="0.25">
      <c r="A3938" s="59" t="str">
        <f>IF(
   SUMPRODUCT(--('alimentação - Tabela 7.1'!$5:$5=TEXT(DATE(2020,INT((ROW(A3936)-1)/33)+1,1),"mmmm/aaaa"))) &gt; 0,
   TEXT(DATE(2020,INT((ROW(A3936)-1)/33)+1,1),"mmm/aa"),
   ""
)</f>
        <v/>
      </c>
      <c r="B3938" s="61" t="str">
        <f>IF(A3938&lt;&gt;"", 'alimentação - Tabela 7.1'!$B$15, "" )</f>
        <v/>
      </c>
      <c r="C3938" s="62" t="str">
        <f>IFERROR(INDEX('alimentação - Tabela 7.1'!$15:$15,
MATCH(TEXT('Tabela 7.1'!A3938,"mmmm/aaaa"),'alimentação - Tabela 7.1'!$5:$5,0)), "")</f>
        <v/>
      </c>
      <c r="D3938" s="62" t="str">
        <f>IFERROR(INDEX('alimentação - Tabela 7.1'!$15:$15,
MATCH(TEXT('Tabela 7.1'!$A3938,"mmmm/aaaa"),'alimentação - Tabela 7.1'!$5:$5,0)+1), "")</f>
        <v/>
      </c>
      <c r="E3938" s="62" t="str">
        <f>IFERROR(INDEX('alimentação - Tabela 7.1'!$15:$15,
MATCH(TEXT('Tabela 7.1'!$A3938,"mmmm/aaaa"),'alimentação - Tabela 7.1'!$5:$5,0)+2), "")</f>
        <v/>
      </c>
      <c r="F3938" s="62" t="str">
        <f>IFERROR(INDEX('alimentação - Tabela 7.1'!$15:$15,
MATCH(TEXT('Tabela 7.1'!$A3938,"mmmm/aaaa"),'alimentação - Tabela 7.1'!$5:$5,0)+3), "")</f>
        <v/>
      </c>
      <c r="G3938" s="95" t="str">
        <f>IFERROR(INDEX('alimentação - Tabela 7.1'!$15:$15,
MATCH(TEXT('Tabela 7.1'!$A3938,"mmmm/aaaa"),'alimentação - Tabela 7.1'!$5:$5,0)+4), "")</f>
        <v/>
      </c>
    </row>
    <row r="3939" spans="1:7" ht="18" customHeight="1" x14ac:dyDescent="0.25">
      <c r="A3939" s="59" t="str">
        <f>IF(
   SUMPRODUCT(--('alimentação - Tabela 7.1'!$5:$5=TEXT(DATE(2020,INT((ROW(A3937)-1)/33)+1,1),"mmmm/aaaa"))) &gt; 0,
   TEXT(DATE(2020,INT((ROW(A3937)-1)/33)+1,1),"mmm/aa"),
   ""
)</f>
        <v/>
      </c>
      <c r="B3939" s="61" t="str">
        <f>IF(A3939&lt;&gt;"", 'alimentação - Tabela 7.1'!$B$16, "" )</f>
        <v/>
      </c>
      <c r="C3939" s="62" t="str">
        <f>IFERROR(INDEX('alimentação - Tabela 7.1'!$16:$16,
MATCH(TEXT('Tabela 7.1'!A3939,"mmmm/aaaa"),'alimentação - Tabela 7.1'!$5:$5,0)), "")</f>
        <v/>
      </c>
      <c r="D3939" s="62" t="str">
        <f>IFERROR(INDEX('alimentação - Tabela 7.1'!$16:$16,
MATCH(TEXT('Tabela 7.1'!$A3939,"mmmm/aaaa"),'alimentação - Tabela 7.1'!$5:$5,0)+1), "")</f>
        <v/>
      </c>
      <c r="E3939" s="62" t="str">
        <f>IFERROR(INDEX('alimentação - Tabela 7.1'!$16:$16,
MATCH(TEXT('Tabela 7.1'!$A3939,"mmmm/aaaa"),'alimentação - Tabela 7.1'!$5:$5,0)+2), "")</f>
        <v/>
      </c>
      <c r="F3939" s="62" t="str">
        <f>IFERROR(INDEX('alimentação - Tabela 7.1'!$16:$16,
MATCH(TEXT('Tabela 7.1'!$A3939,"mmmm/aaaa"),'alimentação - Tabela 7.1'!$5:$5,0)+3), "")</f>
        <v/>
      </c>
      <c r="G3939" s="95" t="str">
        <f>IFERROR(INDEX('alimentação - Tabela 7.1'!$16:$16,
MATCH(TEXT('Tabela 7.1'!$A3939,"mmmm/aaaa"),'alimentação - Tabela 7.1'!$5:$5,0)+4), "")</f>
        <v/>
      </c>
    </row>
    <row r="3940" spans="1:7" ht="18" customHeight="1" x14ac:dyDescent="0.25">
      <c r="A3940" s="59" t="str">
        <f>IF(
   SUMPRODUCT(--('alimentação - Tabela 7.1'!$5:$5=TEXT(DATE(2020,INT((ROW(A3938)-1)/33)+1,1),"mmmm/aaaa"))) &gt; 0,
   TEXT(DATE(2020,INT((ROW(A3938)-1)/33)+1,1),"mmm/aa"),
   ""
)</f>
        <v/>
      </c>
      <c r="B3940" s="61" t="str">
        <f>IF(A3940&lt;&gt;"", 'alimentação - Tabela 7.1'!$B$17, "" )</f>
        <v/>
      </c>
      <c r="C3940" s="62" t="str">
        <f>IFERROR(INDEX('alimentação - Tabela 7.1'!$17:$17,
MATCH(TEXT('Tabela 7.1'!A3940,"mmmm/aaaa"),'alimentação - Tabela 7.1'!$5:$5,0)), "")</f>
        <v/>
      </c>
      <c r="D3940" s="62" t="str">
        <f>IFERROR(INDEX('alimentação - Tabela 7.1'!$17:$17,
MATCH(TEXT('Tabela 7.1'!$A3940,"mmmm/aaaa"),'alimentação - Tabela 7.1'!$5:$5,0)+1), "")</f>
        <v/>
      </c>
      <c r="E3940" s="62" t="str">
        <f>IFERROR(INDEX('alimentação - Tabela 7.1'!$17:$17,
MATCH(TEXT('Tabela 7.1'!$A3940,"mmmm/aaaa"),'alimentação - Tabela 7.1'!$5:$5,0)+2), "")</f>
        <v/>
      </c>
      <c r="F3940" s="62" t="str">
        <f>IFERROR(INDEX('alimentação - Tabela 7.1'!$17:$17,
MATCH(TEXT('Tabela 7.1'!$A3940,"mmmm/aaaa"),'alimentação - Tabela 7.1'!$5:$5,0)+3), "")</f>
        <v/>
      </c>
      <c r="G3940" s="95" t="str">
        <f>IFERROR(INDEX('alimentação - Tabela 7.1'!$17:$17,
MATCH(TEXT('Tabela 7.1'!$A3940,"mmmm/aaaa"),'alimentação - Tabela 7.1'!$5:$5,0)+4), "")</f>
        <v/>
      </c>
    </row>
    <row r="3941" spans="1:7" ht="18" customHeight="1" x14ac:dyDescent="0.25">
      <c r="A3941" s="59" t="str">
        <f>IF(
   SUMPRODUCT(--('alimentação - Tabela 7.1'!$5:$5=TEXT(DATE(2020,INT((ROW(A3939)-1)/33)+1,1),"mmmm/aaaa"))) &gt; 0,
   TEXT(DATE(2020,INT((ROW(A3939)-1)/33)+1,1),"mmm/aa"),
   ""
)</f>
        <v/>
      </c>
      <c r="B3941" s="61" t="str">
        <f>IF(A3941&lt;&gt;"", 'alimentação - Tabela 7.1'!$B$18, "" )</f>
        <v/>
      </c>
      <c r="C3941" s="62" t="str">
        <f>IFERROR(INDEX('alimentação - Tabela 7.1'!$18:$18,
MATCH(TEXT('Tabela 7.1'!A3941,"mmmm/aaaa"),'alimentação - Tabela 7.1'!$5:$5,0)), "")</f>
        <v/>
      </c>
      <c r="D3941" s="62" t="str">
        <f>IFERROR(INDEX('alimentação - Tabela 7.1'!$18:$18,
MATCH(TEXT('Tabela 7.1'!$A3941,"mmmm/aaaa"),'alimentação - Tabela 7.1'!$5:$5,0)+1), "")</f>
        <v/>
      </c>
      <c r="E3941" s="62" t="str">
        <f>IFERROR(INDEX('alimentação - Tabela 7.1'!$18:$18,
MATCH(TEXT('Tabela 7.1'!$A3941,"mmmm/aaaa"),'alimentação - Tabela 7.1'!$5:$5,0)+2), "")</f>
        <v/>
      </c>
      <c r="F3941" s="62" t="str">
        <f>IFERROR(INDEX('alimentação - Tabela 7.1'!$18:$18,
MATCH(TEXT('Tabela 7.1'!$A3941,"mmmm/aaaa"),'alimentação - Tabela 7.1'!$5:$5,0)+3), "")</f>
        <v/>
      </c>
      <c r="G3941" s="95" t="str">
        <f>IFERROR(INDEX('alimentação - Tabela 7.1'!$18:$18,
MATCH(TEXT('Tabela 7.1'!$A3941,"mmmm/aaaa"),'alimentação - Tabela 7.1'!$5:$5,0)+4), "")</f>
        <v/>
      </c>
    </row>
    <row r="3942" spans="1:7" ht="18" customHeight="1" x14ac:dyDescent="0.25">
      <c r="A3942" s="59" t="str">
        <f>IF(
   SUMPRODUCT(--('alimentação - Tabela 7.1'!$5:$5=TEXT(DATE(2020,INT((ROW(A3940)-1)/33)+1,1),"mmmm/aaaa"))) &gt; 0,
   TEXT(DATE(2020,INT((ROW(A3940)-1)/33)+1,1),"mmm/aa"),
   ""
)</f>
        <v/>
      </c>
      <c r="B3942" s="61" t="str">
        <f>IF(A3942&lt;&gt;"", 'alimentação - Tabela 7.1'!$B$19, "" )</f>
        <v/>
      </c>
      <c r="C3942" s="62" t="str">
        <f>IFERROR(INDEX('alimentação - Tabela 7.1'!$19:$19,
MATCH(TEXT('Tabela 7.1'!A3942,"mmmm/aaaa"),'alimentação - Tabela 7.1'!$5:$5,0)), "")</f>
        <v/>
      </c>
      <c r="D3942" s="62" t="str">
        <f>IFERROR(INDEX('alimentação - Tabela 7.1'!$19:$19,
MATCH(TEXT('Tabela 7.1'!$A3942,"mmmm/aaaa"),'alimentação - Tabela 7.1'!$5:$5,0)+1), "")</f>
        <v/>
      </c>
      <c r="E3942" s="62" t="str">
        <f>IFERROR(INDEX('alimentação - Tabela 7.1'!$19:$19,
MATCH(TEXT('Tabela 7.1'!$A3942,"mmmm/aaaa"),'alimentação - Tabela 7.1'!$5:$5,0)+2), "")</f>
        <v/>
      </c>
      <c r="F3942" s="62" t="str">
        <f>IFERROR(INDEX('alimentação - Tabela 7.1'!$19:$19,
MATCH(TEXT('Tabela 7.1'!$A3942,"mmmm/aaaa"),'alimentação - Tabela 7.1'!$5:$5,0)+3), "")</f>
        <v/>
      </c>
      <c r="G3942" s="95" t="str">
        <f>IFERROR(INDEX('alimentação - Tabela 7.1'!$19:$19,
MATCH(TEXT('Tabela 7.1'!$A3942,"mmmm/aaaa"),'alimentação - Tabela 7.1'!$5:$5,0)+4), "")</f>
        <v/>
      </c>
    </row>
    <row r="3943" spans="1:7" ht="18" customHeight="1" x14ac:dyDescent="0.25">
      <c r="A3943" s="59" t="str">
        <f>IF(
   SUMPRODUCT(--('alimentação - Tabela 7.1'!$5:$5=TEXT(DATE(2020,INT((ROW(A3941)-1)/33)+1,1),"mmmm/aaaa"))) &gt; 0,
   TEXT(DATE(2020,INT((ROW(A3941)-1)/33)+1,1),"mmm/aa"),
   ""
)</f>
        <v/>
      </c>
      <c r="B3943" s="61" t="str">
        <f>IF(A3943&lt;&gt;"", 'alimentação - Tabela 7.1'!$B$20, "" )</f>
        <v/>
      </c>
      <c r="C3943" s="62" t="str">
        <f>IFERROR(INDEX('alimentação - Tabela 7.1'!$20:$20,
MATCH(TEXT('Tabela 7.1'!A3943,"mmmm/aaaa"),'alimentação - Tabela 7.1'!$5:$5,0)), "")</f>
        <v/>
      </c>
      <c r="D3943" s="62" t="str">
        <f>IFERROR(INDEX('alimentação - Tabela 7.1'!$20:$20,
MATCH(TEXT('Tabela 7.1'!$A3943,"mmmm/aaaa"),'alimentação - Tabela 7.1'!$5:$5,0)+1), "")</f>
        <v/>
      </c>
      <c r="E3943" s="62" t="str">
        <f>IFERROR(INDEX('alimentação - Tabela 7.1'!$20:$20,
MATCH(TEXT('Tabela 7.1'!$A3943,"mmmm/aaaa"),'alimentação - Tabela 7.1'!$5:$5,0)+2), "")</f>
        <v/>
      </c>
      <c r="F3943" s="62" t="str">
        <f>IFERROR(INDEX('alimentação - Tabela 7.1'!$20:$20,
MATCH(TEXT('Tabela 7.1'!$A3943,"mmmm/aaaa"),'alimentação - Tabela 7.1'!$5:$5,0)+3), "")</f>
        <v/>
      </c>
      <c r="G3943" s="95" t="str">
        <f>IFERROR(INDEX('alimentação - Tabela 7.1'!$20:$20,
MATCH(TEXT('Tabela 7.1'!$A3943,"mmmm/aaaa"),'alimentação - Tabela 7.1'!$5:$5,0)+4), "")</f>
        <v/>
      </c>
    </row>
    <row r="3944" spans="1:7" ht="18" customHeight="1" x14ac:dyDescent="0.25">
      <c r="A3944" s="59" t="str">
        <f>IF(
   SUMPRODUCT(--('alimentação - Tabela 7.1'!$5:$5=TEXT(DATE(2020,INT((ROW(A3942)-1)/33)+1,1),"mmmm/aaaa"))) &gt; 0,
   TEXT(DATE(2020,INT((ROW(A3942)-1)/33)+1,1),"mmm/aa"),
   ""
)</f>
        <v/>
      </c>
      <c r="B3944" s="61" t="str">
        <f>IF(A3944&lt;&gt;"", 'alimentação - Tabela 7.1'!$B$21, "" )</f>
        <v/>
      </c>
      <c r="C3944" s="62" t="str">
        <f>IFERROR(INDEX('alimentação - Tabela 7.1'!$21:$21,
MATCH(TEXT('Tabela 7.1'!A3944,"mmmm/aaaa"),'alimentação - Tabela 7.1'!$5:$5,0)), "")</f>
        <v/>
      </c>
      <c r="D3944" s="62" t="str">
        <f>IFERROR(INDEX('alimentação - Tabela 7.1'!$21:$21,
MATCH(TEXT('Tabela 7.1'!$A3944,"mmmm/aaaa"),'alimentação - Tabela 7.1'!$5:$5,0)+1), "")</f>
        <v/>
      </c>
      <c r="E3944" s="62" t="str">
        <f>IFERROR(INDEX('alimentação - Tabela 7.1'!$21:$21,
MATCH(TEXT('Tabela 7.1'!$A3944,"mmmm/aaaa"),'alimentação - Tabela 7.1'!$5:$5,0)+2), "")</f>
        <v/>
      </c>
      <c r="F3944" s="62" t="str">
        <f>IFERROR(INDEX('alimentação - Tabela 7.1'!$21:$21,
MATCH(TEXT('Tabela 7.1'!$A3944,"mmmm/aaaa"),'alimentação - Tabela 7.1'!$5:$5,0)+3), "")</f>
        <v/>
      </c>
      <c r="G3944" s="95" t="str">
        <f>IFERROR(INDEX('alimentação - Tabela 7.1'!$21:$21,
MATCH(TEXT('Tabela 7.1'!$A3944,"mmmm/aaaa"),'alimentação - Tabela 7.1'!$5:$5,0)+4), "")</f>
        <v/>
      </c>
    </row>
    <row r="3945" spans="1:7" ht="18" customHeight="1" x14ac:dyDescent="0.25">
      <c r="A3945" s="59" t="str">
        <f>IF(
   SUMPRODUCT(--('alimentação - Tabela 7.1'!$5:$5=TEXT(DATE(2020,INT((ROW(A3943)-1)/33)+1,1),"mmmm/aaaa"))) &gt; 0,
   TEXT(DATE(2020,INT((ROW(A3943)-1)/33)+1,1),"mmm/aa"),
   ""
)</f>
        <v/>
      </c>
      <c r="B3945" s="61" t="str">
        <f>IF(A3945&lt;&gt;"", 'alimentação - Tabela 7.1'!$B$22, "" )</f>
        <v/>
      </c>
      <c r="C3945" s="62" t="str">
        <f>IFERROR(INDEX('alimentação - Tabela 7.1'!$22:$22,
MATCH(TEXT('Tabela 7.1'!A3945,"mmmm/aaaa"),'alimentação - Tabela 7.1'!$5:$5,0)), "")</f>
        <v/>
      </c>
      <c r="D3945" s="62" t="str">
        <f>IFERROR(INDEX('alimentação - Tabela 7.1'!$22:$22,
MATCH(TEXT('Tabela 7.1'!$A3945,"mmmm/aaaa"),'alimentação - Tabela 7.1'!$5:$5,0)+1), "")</f>
        <v/>
      </c>
      <c r="E3945" s="62" t="str">
        <f>IFERROR(INDEX('alimentação - Tabela 7.1'!$22:$22,
MATCH(TEXT('Tabela 7.1'!$A3945,"mmmm/aaaa"),'alimentação - Tabela 7.1'!$5:$5,0)+2), "")</f>
        <v/>
      </c>
      <c r="F3945" s="62" t="str">
        <f>IFERROR(INDEX('alimentação - Tabela 7.1'!$22:$22,
MATCH(TEXT('Tabela 7.1'!$A3945,"mmmm/aaaa"),'alimentação - Tabela 7.1'!$5:$5,0)+3), "")</f>
        <v/>
      </c>
      <c r="G3945" s="95" t="str">
        <f>IFERROR(INDEX('alimentação - Tabela 7.1'!$22:$22,
MATCH(TEXT('Tabela 7.1'!$A3945,"mmmm/aaaa"),'alimentação - Tabela 7.1'!$5:$5,0)+4), "")</f>
        <v/>
      </c>
    </row>
    <row r="3946" spans="1:7" ht="18" customHeight="1" x14ac:dyDescent="0.25">
      <c r="A3946" s="59" t="str">
        <f>IF(
   SUMPRODUCT(--('alimentação - Tabela 7.1'!$5:$5=TEXT(DATE(2020,INT((ROW(A3944)-1)/33)+1,1),"mmmm/aaaa"))) &gt; 0,
   TEXT(DATE(2020,INT((ROW(A3944)-1)/33)+1,1),"mmm/aa"),
   ""
)</f>
        <v/>
      </c>
      <c r="B3946" s="61" t="str">
        <f>IF(A3946&lt;&gt;"", 'alimentação - Tabela 7.1'!$B$23, "" )</f>
        <v/>
      </c>
      <c r="C3946" s="62" t="str">
        <f>IFERROR(INDEX('alimentação - Tabela 7.1'!$23:$23,
MATCH(TEXT('Tabela 7.1'!A3946,"mmmm/aaaa"),'alimentação - Tabela 7.1'!$5:$5,0)), "")</f>
        <v/>
      </c>
      <c r="D3946" s="62" t="str">
        <f>IFERROR(INDEX('alimentação - Tabela 7.1'!$23:$23,
MATCH(TEXT('Tabela 7.1'!$A3946,"mmmm/aaaa"),'alimentação - Tabela 7.1'!$5:$5,0)+1), "")</f>
        <v/>
      </c>
      <c r="E3946" s="62" t="str">
        <f>IFERROR(INDEX('alimentação - Tabela 7.1'!$23:$23,
MATCH(TEXT('Tabela 7.1'!$A3946,"mmmm/aaaa"),'alimentação - Tabela 7.1'!$5:$5,0)+2), "")</f>
        <v/>
      </c>
      <c r="F3946" s="62" t="str">
        <f>IFERROR(INDEX('alimentação - Tabela 7.1'!$23:$23,
MATCH(TEXT('Tabela 7.1'!$A3946,"mmmm/aaaa"),'alimentação - Tabela 7.1'!$5:$5,0)+3), "")</f>
        <v/>
      </c>
      <c r="G3946" s="95" t="str">
        <f>IFERROR(INDEX('alimentação - Tabela 7.1'!$23:$23,
MATCH(TEXT('Tabela 7.1'!$A3946,"mmmm/aaaa"),'alimentação - Tabela 7.1'!$5:$5,0)+4), "")</f>
        <v/>
      </c>
    </row>
    <row r="3947" spans="1:7" ht="18" customHeight="1" x14ac:dyDescent="0.25">
      <c r="A3947" s="59" t="str">
        <f>IF(
   SUMPRODUCT(--('alimentação - Tabela 7.1'!$5:$5=TEXT(DATE(2020,INT((ROW(A3945)-1)/33)+1,1),"mmmm/aaaa"))) &gt; 0,
   TEXT(DATE(2020,INT((ROW(A3945)-1)/33)+1,1),"mmm/aa"),
   ""
)</f>
        <v/>
      </c>
      <c r="B3947" s="61" t="str">
        <f>IF(A3947&lt;&gt;"", 'alimentação - Tabela 7.1'!$B$24, "" )</f>
        <v/>
      </c>
      <c r="C3947" s="62" t="str">
        <f>IFERROR(INDEX('alimentação - Tabela 7.1'!$24:$24,
MATCH(TEXT('Tabela 7.1'!A3947,"mmmm/aaaa"),'alimentação - Tabela 7.1'!$5:$5,0)), "")</f>
        <v/>
      </c>
      <c r="D3947" s="62" t="str">
        <f>IFERROR(INDEX('alimentação - Tabela 7.1'!$24:$24,
MATCH(TEXT('Tabela 7.1'!$A3947,"mmmm/aaaa"),'alimentação - Tabela 7.1'!$5:$5,0)+1), "")</f>
        <v/>
      </c>
      <c r="E3947" s="62" t="str">
        <f>IFERROR(INDEX('alimentação - Tabela 7.1'!$24:$24,
MATCH(TEXT('Tabela 7.1'!$A3947,"mmmm/aaaa"),'alimentação - Tabela 7.1'!$5:$5,0)+2), "")</f>
        <v/>
      </c>
      <c r="F3947" s="62" t="str">
        <f>IFERROR(INDEX('alimentação - Tabela 7.1'!$24:$24,
MATCH(TEXT('Tabela 7.1'!$A3947,"mmmm/aaaa"),'alimentação - Tabela 7.1'!$5:$5,0)+3), "")</f>
        <v/>
      </c>
      <c r="G3947" s="95" t="str">
        <f>IFERROR(INDEX('alimentação - Tabela 7.1'!$24:$24,
MATCH(TEXT('Tabela 7.1'!$A3947,"mmmm/aaaa"),'alimentação - Tabela 7.1'!$5:$5,0)+4), "")</f>
        <v/>
      </c>
    </row>
    <row r="3948" spans="1:7" ht="18" customHeight="1" x14ac:dyDescent="0.25">
      <c r="A3948" s="59" t="str">
        <f>IF(
   SUMPRODUCT(--('alimentação - Tabela 7.1'!$5:$5=TEXT(DATE(2020,INT((ROW(A3946)-1)/33)+1,1),"mmmm/aaaa"))) &gt; 0,
   TEXT(DATE(2020,INT((ROW(A3946)-1)/33)+1,1),"mmm/aa"),
   ""
)</f>
        <v/>
      </c>
      <c r="B3948" s="61" t="str">
        <f>IF(A3948&lt;&gt;"", 'alimentação - Tabela 7.1'!$B$25, "" )</f>
        <v/>
      </c>
      <c r="C3948" s="62" t="str">
        <f>IFERROR(INDEX('alimentação - Tabela 7.1'!$25:$25,
MATCH(TEXT('Tabela 7.1'!A3948,"mmmm/aaaa"),'alimentação - Tabela 7.1'!$5:$5,0)), "")</f>
        <v/>
      </c>
      <c r="D3948" s="62" t="str">
        <f>IFERROR(INDEX('alimentação - Tabela 7.1'!$25:$25,
MATCH(TEXT('Tabela 7.1'!$A3948,"mmmm/aaaa"),'alimentação - Tabela 7.1'!$5:$5,0)+1), "")</f>
        <v/>
      </c>
      <c r="E3948" s="62" t="str">
        <f>IFERROR(INDEX('alimentação - Tabela 7.1'!$25:$25,
MATCH(TEXT('Tabela 7.1'!$A3948,"mmmm/aaaa"),'alimentação - Tabela 7.1'!$5:$5,0)+2), "")</f>
        <v/>
      </c>
      <c r="F3948" s="62" t="str">
        <f>IFERROR(INDEX('alimentação - Tabela 7.1'!$25:$25,
MATCH(TEXT('Tabela 7.1'!$A3948,"mmmm/aaaa"),'alimentação - Tabela 7.1'!$5:$5,0)+3), "")</f>
        <v/>
      </c>
      <c r="G3948" s="95" t="str">
        <f>IFERROR(INDEX('alimentação - Tabela 7.1'!$25:$25,
MATCH(TEXT('Tabela 7.1'!$A3948,"mmmm/aaaa"),'alimentação - Tabela 7.1'!$5:$5,0)+4), "")</f>
        <v/>
      </c>
    </row>
    <row r="3949" spans="1:7" ht="18" customHeight="1" x14ac:dyDescent="0.25">
      <c r="A3949" s="59" t="str">
        <f>IF(
   SUMPRODUCT(--('alimentação - Tabela 7.1'!$5:$5=TEXT(DATE(2020,INT((ROW(A3947)-1)/33)+1,1),"mmmm/aaaa"))) &gt; 0,
   TEXT(DATE(2020,INT((ROW(A3947)-1)/33)+1,1),"mmm/aa"),
   ""
)</f>
        <v/>
      </c>
      <c r="B3949" s="61" t="str">
        <f>IF(A3949&lt;&gt;"", 'alimentação - Tabela 7.1'!$B$26, "" )</f>
        <v/>
      </c>
      <c r="C3949" s="62" t="str">
        <f>IFERROR(INDEX('alimentação - Tabela 7.1'!$26:$26,
MATCH(TEXT('Tabela 7.1'!A3949,"mmmm/aaaa"),'alimentação - Tabela 7.1'!$5:$5,0)), "")</f>
        <v/>
      </c>
      <c r="D3949" s="62" t="str">
        <f>IFERROR(INDEX('alimentação - Tabela 7.1'!$26:$26,
MATCH(TEXT('Tabela 7.1'!$A3949,"mmmm/aaaa"),'alimentação - Tabela 7.1'!$5:$5,0)+1), "")</f>
        <v/>
      </c>
      <c r="E3949" s="62" t="str">
        <f>IFERROR(INDEX('alimentação - Tabela 7.1'!$26:$26,
MATCH(TEXT('Tabela 7.1'!$A3949,"mmmm/aaaa"),'alimentação - Tabela 7.1'!$5:$5,0)+2), "")</f>
        <v/>
      </c>
      <c r="F3949" s="62" t="str">
        <f>IFERROR(INDEX('alimentação - Tabela 7.1'!$26:$26,
MATCH(TEXT('Tabela 7.1'!$A3949,"mmmm/aaaa"),'alimentação - Tabela 7.1'!$5:$5,0)+3), "")</f>
        <v/>
      </c>
      <c r="G3949" s="95" t="str">
        <f>IFERROR(INDEX('alimentação - Tabela 7.1'!$26:$26,
MATCH(TEXT('Tabela 7.1'!$A3949,"mmmm/aaaa"),'alimentação - Tabela 7.1'!$5:$5,0)+4), "")</f>
        <v/>
      </c>
    </row>
    <row r="3950" spans="1:7" ht="18" customHeight="1" x14ac:dyDescent="0.25">
      <c r="A3950" s="59" t="str">
        <f>IF(
   SUMPRODUCT(--('alimentação - Tabela 7.1'!$5:$5=TEXT(DATE(2020,INT((ROW(A3948)-1)/33)+1,1),"mmmm/aaaa"))) &gt; 0,
   TEXT(DATE(2020,INT((ROW(A3948)-1)/33)+1,1),"mmm/aa"),
   ""
)</f>
        <v/>
      </c>
      <c r="B3950" s="61" t="str">
        <f>IF(A3950&lt;&gt;"", 'alimentação - Tabela 7.1'!$B$27, "" )</f>
        <v/>
      </c>
      <c r="C3950" s="62" t="str">
        <f>IFERROR(INDEX('alimentação - Tabela 7.1'!$27:$27,
MATCH(TEXT('Tabela 7.1'!A3950,"mmmm/aaaa"),'alimentação - Tabela 7.1'!$5:$5,0)), "")</f>
        <v/>
      </c>
      <c r="D3950" s="62" t="str">
        <f>IFERROR(INDEX('alimentação - Tabela 7.1'!$27:$27,
MATCH(TEXT('Tabela 7.1'!$A3950,"mmmm/aaaa"),'alimentação - Tabela 7.1'!$5:$5,0)+1), "")</f>
        <v/>
      </c>
      <c r="E3950" s="62" t="str">
        <f>IFERROR(INDEX('alimentação - Tabela 7.1'!$27:$27,
MATCH(TEXT('Tabela 7.1'!$A3950,"mmmm/aaaa"),'alimentação - Tabela 7.1'!$5:$5,0)+2), "")</f>
        <v/>
      </c>
      <c r="F3950" s="62" t="str">
        <f>IFERROR(INDEX('alimentação - Tabela 7.1'!$27:$27,
MATCH(TEXT('Tabela 7.1'!$A3950,"mmmm/aaaa"),'alimentação - Tabela 7.1'!$5:$5,0)+3), "")</f>
        <v/>
      </c>
      <c r="G3950" s="95" t="str">
        <f>IFERROR(INDEX('alimentação - Tabela 7.1'!$27:$27,
MATCH(TEXT('Tabela 7.1'!$A3950,"mmmm/aaaa"),'alimentação - Tabela 7.1'!$5:$5,0)+4), "")</f>
        <v/>
      </c>
    </row>
    <row r="3951" spans="1:7" ht="18" customHeight="1" x14ac:dyDescent="0.25">
      <c r="A3951" s="59" t="str">
        <f>IF(
   SUMPRODUCT(--('alimentação - Tabela 7.1'!$5:$5=TEXT(DATE(2020,INT((ROW(A3949)-1)/33)+1,1),"mmmm/aaaa"))) &gt; 0,
   TEXT(DATE(2020,INT((ROW(A3949)-1)/33)+1,1),"mmm/aa"),
   ""
)</f>
        <v/>
      </c>
      <c r="B3951" s="61" t="str">
        <f>IF(A3951&lt;&gt;"", 'alimentação - Tabela 7.1'!$B$28, "" )</f>
        <v/>
      </c>
      <c r="C3951" s="62" t="str">
        <f>IFERROR(INDEX('alimentação - Tabela 7.1'!$28:$28,
MATCH(TEXT('Tabela 7.1'!A3951,"mmmm/aaaa"),'alimentação - Tabela 7.1'!$5:$5,0)), "")</f>
        <v/>
      </c>
      <c r="D3951" s="62" t="str">
        <f>IFERROR(INDEX('alimentação - Tabela 7.1'!$28:$28,
MATCH(TEXT('Tabela 7.1'!$A3951,"mmmm/aaaa"),'alimentação - Tabela 7.1'!$5:$5,0)+1), "")</f>
        <v/>
      </c>
      <c r="E3951" s="62" t="str">
        <f>IFERROR(INDEX('alimentação - Tabela 7.1'!$28:$28,
MATCH(TEXT('Tabela 7.1'!$A3951,"mmmm/aaaa"),'alimentação - Tabela 7.1'!$5:$5,0)+2), "")</f>
        <v/>
      </c>
      <c r="F3951" s="62" t="str">
        <f>IFERROR(INDEX('alimentação - Tabela 7.1'!$28:$28,
MATCH(TEXT('Tabela 7.1'!$A3951,"mmmm/aaaa"),'alimentação - Tabela 7.1'!$5:$5,0)+3), "")</f>
        <v/>
      </c>
      <c r="G3951" s="95" t="str">
        <f>IFERROR(INDEX('alimentação - Tabela 7.1'!$28:$28,
MATCH(TEXT('Tabela 7.1'!$A3951,"mmmm/aaaa"),'alimentação - Tabela 7.1'!$5:$5,0)+4), "")</f>
        <v/>
      </c>
    </row>
    <row r="3952" spans="1:7" ht="18" customHeight="1" x14ac:dyDescent="0.25">
      <c r="A3952" s="59" t="str">
        <f>IF(
   SUMPRODUCT(--('alimentação - Tabela 7.1'!$5:$5=TEXT(DATE(2020,INT((ROW(A3950)-1)/33)+1,1),"mmmm/aaaa"))) &gt; 0,
   TEXT(DATE(2020,INT((ROW(A3950)-1)/33)+1,1),"mmm/aa"),
   ""
)</f>
        <v/>
      </c>
      <c r="B3952" s="61" t="str">
        <f>IF(A3952&lt;&gt;"", 'alimentação - Tabela 7.1'!$B$29, "" )</f>
        <v/>
      </c>
      <c r="C3952" s="62" t="str">
        <f>IFERROR(INDEX('alimentação - Tabela 7.1'!$29:$29,
MATCH(TEXT('Tabela 7.1'!A3952,"mmmm/aaaa"),'alimentação - Tabela 7.1'!$5:$5,0)), "")</f>
        <v/>
      </c>
      <c r="D3952" s="62" t="str">
        <f>IFERROR(INDEX('alimentação - Tabela 7.1'!$29:$29,
MATCH(TEXT('Tabela 7.1'!$A3952,"mmmm/aaaa"),'alimentação - Tabela 7.1'!$5:$5,0)+1), "")</f>
        <v/>
      </c>
      <c r="E3952" s="62" t="str">
        <f>IFERROR(INDEX('alimentação - Tabela 7.1'!$29:$29,
MATCH(TEXT('Tabela 7.1'!$A3952,"mmmm/aaaa"),'alimentação - Tabela 7.1'!$5:$5,0)+2), "")</f>
        <v/>
      </c>
      <c r="F3952" s="62" t="str">
        <f>IFERROR(INDEX('alimentação - Tabela 7.1'!$29:$29,
MATCH(TEXT('Tabela 7.1'!$A3952,"mmmm/aaaa"),'alimentação - Tabela 7.1'!$5:$5,0)+3), "")</f>
        <v/>
      </c>
      <c r="G3952" s="95" t="str">
        <f>IFERROR(INDEX('alimentação - Tabela 7.1'!$29:$29,
MATCH(TEXT('Tabela 7.1'!$A3952,"mmmm/aaaa"),'alimentação - Tabela 7.1'!$5:$5,0)+4), "")</f>
        <v/>
      </c>
    </row>
    <row r="3953" spans="1:7" ht="18" customHeight="1" x14ac:dyDescent="0.25">
      <c r="A3953" s="59" t="str">
        <f>IF(
   SUMPRODUCT(--('alimentação - Tabela 7.1'!$5:$5=TEXT(DATE(2020,INT((ROW(A3951)-1)/33)+1,1),"mmmm/aaaa"))) &gt; 0,
   TEXT(DATE(2020,INT((ROW(A3951)-1)/33)+1,1),"mmm/aa"),
   ""
)</f>
        <v/>
      </c>
      <c r="B3953" s="61" t="str">
        <f>IF(A3953&lt;&gt;"", 'alimentação - Tabela 7.1'!$B$30, "" )</f>
        <v/>
      </c>
      <c r="C3953" s="62" t="str">
        <f>IFERROR(INDEX('alimentação - Tabela 7.1'!$30:$30,
MATCH(TEXT('Tabela 7.1'!A3953,"mmmm/aaaa"),'alimentação - Tabela 7.1'!$5:$5,0)), "")</f>
        <v/>
      </c>
      <c r="D3953" s="62" t="str">
        <f>IFERROR(INDEX('alimentação - Tabela 7.1'!$30:$30,
MATCH(TEXT('Tabela 7.1'!$A3953,"mmmm/aaaa"),'alimentação - Tabela 7.1'!$5:$5,0)+1), "")</f>
        <v/>
      </c>
      <c r="E3953" s="62" t="str">
        <f>IFERROR(INDEX('alimentação - Tabela 7.1'!$30:$30,
MATCH(TEXT('Tabela 7.1'!$A3953,"mmmm/aaaa"),'alimentação - Tabela 7.1'!$5:$5,0)+2), "")</f>
        <v/>
      </c>
      <c r="F3953" s="62" t="str">
        <f>IFERROR(INDEX('alimentação - Tabela 7.1'!$30:$30,
MATCH(TEXT('Tabela 7.1'!$A3953,"mmmm/aaaa"),'alimentação - Tabela 7.1'!$5:$5,0)+3), "")</f>
        <v/>
      </c>
      <c r="G3953" s="95" t="str">
        <f>IFERROR(INDEX('alimentação - Tabela 7.1'!$30:$30,
MATCH(TEXT('Tabela 7.1'!$A3953,"mmmm/aaaa"),'alimentação - Tabela 7.1'!$5:$5,0)+4), "")</f>
        <v/>
      </c>
    </row>
    <row r="3954" spans="1:7" ht="18" customHeight="1" x14ac:dyDescent="0.25">
      <c r="A3954" s="59" t="str">
        <f>IF(
   SUMPRODUCT(--('alimentação - Tabela 7.1'!$5:$5=TEXT(DATE(2020,INT((ROW(A3952)-1)/33)+1,1),"mmmm/aaaa"))) &gt; 0,
   TEXT(DATE(2020,INT((ROW(A3952)-1)/33)+1,1),"mmm/aa"),
   ""
)</f>
        <v/>
      </c>
      <c r="B3954" s="61" t="str">
        <f>IF(A3954&lt;&gt;"", 'alimentação - Tabela 7.1'!$B$31, "" )</f>
        <v/>
      </c>
      <c r="C3954" s="62" t="str">
        <f>IFERROR(INDEX('alimentação - Tabela 7.1'!$31:$31,
MATCH(TEXT('Tabela 7.1'!A3954,"mmmm/aaaa"),'alimentação - Tabela 7.1'!$5:$5,0)), "")</f>
        <v/>
      </c>
      <c r="D3954" s="62" t="str">
        <f>IFERROR(INDEX('alimentação - Tabela 7.1'!$31:$31,
MATCH(TEXT('Tabela 7.1'!$A3954,"mmmm/aaaa"),'alimentação - Tabela 7.1'!$5:$5,0)+1), "")</f>
        <v/>
      </c>
      <c r="E3954" s="62" t="str">
        <f>IFERROR(INDEX('alimentação - Tabela 7.1'!$31:$31,
MATCH(TEXT('Tabela 7.1'!$A3954,"mmmm/aaaa"),'alimentação - Tabela 7.1'!$5:$5,0)+2), "")</f>
        <v/>
      </c>
      <c r="F3954" s="62" t="str">
        <f>IFERROR(INDEX('alimentação - Tabela 7.1'!$31:$31,
MATCH(TEXT('Tabela 7.1'!$A3954,"mmmm/aaaa"),'alimentação - Tabela 7.1'!$5:$5,0)+3), "")</f>
        <v/>
      </c>
      <c r="G3954" s="95" t="str">
        <f>IFERROR(INDEX('alimentação - Tabela 7.1'!$31:$31,
MATCH(TEXT('Tabela 7.1'!$A3954,"mmmm/aaaa"),'alimentação - Tabela 7.1'!$5:$5,0)+4), "")</f>
        <v/>
      </c>
    </row>
    <row r="3955" spans="1:7" ht="18" customHeight="1" x14ac:dyDescent="0.25">
      <c r="A3955" s="59" t="str">
        <f>IF(
   SUMPRODUCT(--('alimentação - Tabela 7.1'!$5:$5=TEXT(DATE(2020,INT((ROW(A3953)-1)/33)+1,1),"mmmm/aaaa"))) &gt; 0,
   TEXT(DATE(2020,INT((ROW(A3953)-1)/33)+1,1),"mmm/aa"),
   ""
)</f>
        <v/>
      </c>
      <c r="B3955" s="61" t="str">
        <f>IF(A3955&lt;&gt;"", 'alimentação - Tabela 7.1'!$B$32, "" )</f>
        <v/>
      </c>
      <c r="C3955" s="62" t="str">
        <f>IFERROR(INDEX('alimentação - Tabela 7.1'!$32:$32,
MATCH(TEXT('Tabela 7.1'!A3955,"mmmm/aaaa"),'alimentação - Tabela 7.1'!$5:$5,0)), "")</f>
        <v/>
      </c>
      <c r="D3955" s="62" t="str">
        <f>IFERROR(INDEX('alimentação - Tabela 7.1'!$32:$32,
MATCH(TEXT('Tabela 7.1'!$A3955,"mmmm/aaaa"),'alimentação - Tabela 7.1'!$5:$5,0)+1), "")</f>
        <v/>
      </c>
      <c r="E3955" s="62" t="str">
        <f>IFERROR(INDEX('alimentação - Tabela 7.1'!$32:$32,
MATCH(TEXT('Tabela 7.1'!$A3955,"mmmm/aaaa"),'alimentação - Tabela 7.1'!$5:$5,0)+2), "")</f>
        <v/>
      </c>
      <c r="F3955" s="62" t="str">
        <f>IFERROR(INDEX('alimentação - Tabela 7.1'!$32:$32,
MATCH(TEXT('Tabela 7.1'!$A3955,"mmmm/aaaa"),'alimentação - Tabela 7.1'!$5:$5,0)+3), "")</f>
        <v/>
      </c>
      <c r="G3955" s="95" t="str">
        <f>IFERROR(INDEX('alimentação - Tabela 7.1'!$32:$32,
MATCH(TEXT('Tabela 7.1'!$A3955,"mmmm/aaaa"),'alimentação - Tabela 7.1'!$5:$5,0)+4), "")</f>
        <v/>
      </c>
    </row>
    <row r="3956" spans="1:7" ht="18" customHeight="1" x14ac:dyDescent="0.25">
      <c r="A3956" s="59" t="str">
        <f>IF(
   SUMPRODUCT(--('alimentação - Tabela 7.1'!$5:$5=TEXT(DATE(2020,INT((ROW(A3954)-1)/33)+1,1),"mmmm/aaaa"))) &gt; 0,
   TEXT(DATE(2020,INT((ROW(A3954)-1)/33)+1,1),"mmm/aa"),
   ""
)</f>
        <v/>
      </c>
      <c r="B3956" s="61" t="str">
        <f>IF(A3956&lt;&gt;"", 'alimentação - Tabela 7.1'!$B$33, "" )</f>
        <v/>
      </c>
      <c r="C3956" s="62" t="str">
        <f>IFERROR(INDEX('alimentação - Tabela 7.1'!$33:$33,
MATCH(TEXT('Tabela 7.1'!A3956,"mmmm/aaaa"),'alimentação - Tabela 7.1'!$5:$5,0)), "")</f>
        <v/>
      </c>
      <c r="D3956" s="62" t="str">
        <f>IFERROR(INDEX('alimentação - Tabela 7.1'!$33:$33,
MATCH(TEXT('Tabela 7.1'!$A3956,"mmmm/aaaa"),'alimentação - Tabela 7.1'!$5:$5,0)+1), "")</f>
        <v/>
      </c>
      <c r="E3956" s="62" t="str">
        <f>IFERROR(INDEX('alimentação - Tabela 7.1'!$33:$33,
MATCH(TEXT('Tabela 7.1'!$A3956,"mmmm/aaaa"),'alimentação - Tabela 7.1'!$5:$5,0)+2), "")</f>
        <v/>
      </c>
      <c r="F3956" s="62" t="str">
        <f>IFERROR(INDEX('alimentação - Tabela 7.1'!$33:$33,
MATCH(TEXT('Tabela 7.1'!$A3956,"mmmm/aaaa"),'alimentação - Tabela 7.1'!$5:$5,0)+3), "")</f>
        <v/>
      </c>
      <c r="G3956" s="95" t="str">
        <f>IFERROR(INDEX('alimentação - Tabela 7.1'!$33:$33,
MATCH(TEXT('Tabela 7.1'!$A3956,"mmmm/aaaa"),'alimentação - Tabela 7.1'!$5:$5,0)+4), "")</f>
        <v/>
      </c>
    </row>
    <row r="3957" spans="1:7" ht="18" customHeight="1" x14ac:dyDescent="0.25">
      <c r="A3957" s="59" t="str">
        <f>IF(
   SUMPRODUCT(--('alimentação - Tabela 7.1'!$5:$5=TEXT(DATE(2020,INT((ROW(A3955)-1)/33)+1,1),"mmmm/aaaa"))) &gt; 0,
   TEXT(DATE(2020,INT((ROW(A3955)-1)/33)+1,1),"mmm/aa"),
   ""
)</f>
        <v/>
      </c>
      <c r="B3957" s="61" t="str">
        <f>IF(A3957&lt;&gt;"", 'alimentação - Tabela 7.1'!$B$34, "" )</f>
        <v/>
      </c>
      <c r="C3957" s="62" t="str">
        <f>IFERROR(INDEX('alimentação - Tabela 7.1'!$34:$34,
MATCH(TEXT('Tabela 7.1'!A3957,"mmmm/aaaa"),'alimentação - Tabela 7.1'!$5:$5,0)), "")</f>
        <v/>
      </c>
      <c r="D3957" s="62" t="str">
        <f>IFERROR(INDEX('alimentação - Tabela 7.1'!$34:$34,
MATCH(TEXT('Tabela 7.1'!$A3957,"mmmm/aaaa"),'alimentação - Tabela 7.1'!$5:$5,0)+1), "")</f>
        <v/>
      </c>
      <c r="E3957" s="62" t="str">
        <f>IFERROR(INDEX('alimentação - Tabela 7.1'!$34:$34,
MATCH(TEXT('Tabela 7.1'!$A3957,"mmmm/aaaa"),'alimentação - Tabela 7.1'!$5:$5,0)+2), "")</f>
        <v/>
      </c>
      <c r="F3957" s="62" t="str">
        <f>IFERROR(INDEX('alimentação - Tabela 7.1'!$34:$34,
MATCH(TEXT('Tabela 7.1'!$A3957,"mmmm/aaaa"),'alimentação - Tabela 7.1'!$5:$5,0)+3), "")</f>
        <v/>
      </c>
      <c r="G3957" s="95" t="str">
        <f>IFERROR(INDEX('alimentação - Tabela 7.1'!$34:$34,
MATCH(TEXT('Tabela 7.1'!$A3957,"mmmm/aaaa"),'alimentação - Tabela 7.1'!$5:$5,0)+4), "")</f>
        <v/>
      </c>
    </row>
    <row r="3958" spans="1:7" ht="18" customHeight="1" x14ac:dyDescent="0.25">
      <c r="A3958" s="59" t="str">
        <f>IF(
   SUMPRODUCT(--('alimentação - Tabela 7.1'!$5:$5=TEXT(DATE(2020,INT((ROW(A3956)-1)/33)+1,1),"mmmm/aaaa"))) &gt; 0,
   TEXT(DATE(2020,INT((ROW(A3956)-1)/33)+1,1),"mmm/aa"),
   ""
)</f>
        <v/>
      </c>
      <c r="B3958" s="61" t="str">
        <f>IF(A3958&lt;&gt;"", 'alimentação - Tabela 7.1'!$B$35, "" )</f>
        <v/>
      </c>
      <c r="C3958" s="62" t="str">
        <f>IFERROR(INDEX('alimentação - Tabela 7.1'!$35:$35,
MATCH(TEXT('Tabela 7.1'!A3958,"mmmm/aaaa"),'alimentação - Tabela 7.1'!$5:$5,0)), "")</f>
        <v/>
      </c>
      <c r="D3958" s="62" t="str">
        <f>IFERROR(INDEX('alimentação - Tabela 7.1'!$35:$35,
MATCH(TEXT('Tabela 7.1'!$A3958,"mmmm/aaaa"),'alimentação - Tabela 7.1'!$5:$5,0)+1), "")</f>
        <v/>
      </c>
      <c r="E3958" s="62" t="str">
        <f>IFERROR(INDEX('alimentação - Tabela 7.1'!$35:$35,
MATCH(TEXT('Tabela 7.1'!$A3958,"mmmm/aaaa"),'alimentação - Tabela 7.1'!$5:$5,0)+2), "")</f>
        <v/>
      </c>
      <c r="F3958" s="62" t="str">
        <f>IFERROR(INDEX('alimentação - Tabela 7.1'!$35:$35,
MATCH(TEXT('Tabela 7.1'!$A3958,"mmmm/aaaa"),'alimentação - Tabela 7.1'!$5:$5,0)+3), "")</f>
        <v/>
      </c>
      <c r="G3958" s="95" t="str">
        <f>IFERROR(INDEX('alimentação - Tabela 7.1'!$35:$35,
MATCH(TEXT('Tabela 7.1'!$A3958,"mmmm/aaaa"),'alimentação - Tabela 7.1'!$5:$5,0)+4), "")</f>
        <v/>
      </c>
    </row>
    <row r="3959" spans="1:7" ht="18" customHeight="1" x14ac:dyDescent="0.25">
      <c r="A3959" s="59" t="str">
        <f>IF(
   SUMPRODUCT(--('alimentação - Tabela 7.1'!$5:$5=TEXT(DATE(2020,INT((ROW(A3957)-1)/33)+1,1),"mmmm/aaaa"))) &gt; 0,
   TEXT(DATE(2020,INT((ROW(A3957)-1)/33)+1,1),"mmm/aa"),
   ""
)</f>
        <v/>
      </c>
      <c r="B3959" s="61" t="str">
        <f>IF(A3959&lt;&gt;"", 'alimentação - Tabela 7.1'!$B$36, "" )</f>
        <v/>
      </c>
      <c r="C3959" s="62" t="str">
        <f>IFERROR(INDEX('alimentação - Tabela 7.1'!$36:$36,
MATCH(TEXT('Tabela 7.1'!A3959,"mmmm/aaaa"),'alimentação - Tabela 7.1'!$5:$5,0)), "")</f>
        <v/>
      </c>
      <c r="D3959" s="62" t="str">
        <f>IFERROR(INDEX('alimentação - Tabela 7.1'!$36:$36,
MATCH(TEXT('Tabela 7.1'!$A3959,"mmmm/aaaa"),'alimentação - Tabela 7.1'!$5:$5,0)+1), "")</f>
        <v/>
      </c>
      <c r="E3959" s="62" t="str">
        <f>IFERROR(INDEX('alimentação - Tabela 7.1'!$36:$36,
MATCH(TEXT('Tabela 7.1'!$A3959,"mmmm/aaaa"),'alimentação - Tabela 7.1'!$5:$5,0)+2), "")</f>
        <v/>
      </c>
      <c r="F3959" s="62" t="str">
        <f>IFERROR(INDEX('alimentação - Tabela 7.1'!$36:$36,
MATCH(TEXT('Tabela 7.1'!$A3959,"mmmm/aaaa"),'alimentação - Tabela 7.1'!$5:$5,0)+3), "")</f>
        <v/>
      </c>
      <c r="G3959" s="95" t="str">
        <f>IFERROR(INDEX('alimentação - Tabela 7.1'!$36:$36,
MATCH(TEXT('Tabela 7.1'!$A3959,"mmmm/aaaa"),'alimentação - Tabela 7.1'!$5:$5,0)+4), "")</f>
        <v/>
      </c>
    </row>
    <row r="3960" spans="1:7" ht="18" customHeight="1" x14ac:dyDescent="0.25">
      <c r="A3960" s="59" t="str">
        <f>IF(
   SUMPRODUCT(--('alimentação - Tabela 7.1'!$5:$5=TEXT(DATE(2020,INT((ROW(A3958)-1)/33)+1,1),"mmmm/aaaa"))) &gt; 0,
   TEXT(DATE(2020,INT((ROW(A3958)-1)/33)+1,1),"mmm/aa"),
   ""
)</f>
        <v/>
      </c>
      <c r="B3960" s="61" t="str">
        <f>IF(A3960&lt;&gt;"", 'alimentação - Tabela 7.1'!$B$37, "" )</f>
        <v/>
      </c>
      <c r="C3960" s="62" t="str">
        <f>IFERROR(INDEX('alimentação - Tabela 7.1'!$37:$37,
MATCH(TEXT('Tabela 7.1'!A3960,"mmmm/aaaa"),'alimentação - Tabela 7.1'!$5:$5,0)), "")</f>
        <v/>
      </c>
      <c r="D3960" s="62" t="str">
        <f>IFERROR(INDEX('alimentação - Tabela 7.1'!$37:$37,
MATCH(TEXT('Tabela 7.1'!$A3960,"mmmm/aaaa"),'alimentação - Tabela 7.1'!$5:$5,0)+1), "")</f>
        <v/>
      </c>
      <c r="E3960" s="62" t="str">
        <f>IFERROR(INDEX('alimentação - Tabela 7.1'!$37:$37,
MATCH(TEXT('Tabela 7.1'!$A3960,"mmmm/aaaa"),'alimentação - Tabela 7.1'!$5:$5,0)+2), "")</f>
        <v/>
      </c>
      <c r="F3960" s="62" t="str">
        <f>IFERROR(INDEX('alimentação - Tabela 7.1'!$37:$37,
MATCH(TEXT('Tabela 7.1'!$A3960,"mmmm/aaaa"),'alimentação - Tabela 7.1'!$5:$5,0)+3), "")</f>
        <v/>
      </c>
      <c r="G3960" s="95" t="str">
        <f>IFERROR(INDEX('alimentação - Tabela 7.1'!$37:$37,
MATCH(TEXT('Tabela 7.1'!$A3960,"mmmm/aaaa"),'alimentação - Tabela 7.1'!$5:$5,0)+4), "")</f>
        <v/>
      </c>
    </row>
    <row r="3961" spans="1:7" ht="18" customHeight="1" x14ac:dyDescent="0.25">
      <c r="A3961" s="59" t="str">
        <f>IF(
   SUMPRODUCT(--('alimentação - Tabela 7.1'!$5:$5=TEXT(DATE(2020,INT((ROW(A3959)-1)/33)+1,1),"mmmm/aaaa"))) &gt; 0,
   TEXT(DATE(2020,INT((ROW(A3959)-1)/33)+1,1),"mmm/aa"),
   ""
)</f>
        <v/>
      </c>
      <c r="B3961" s="61" t="str">
        <f>IF(A3961&lt;&gt;"", 'alimentação - Tabela 7.1'!$B$38, "" )</f>
        <v/>
      </c>
      <c r="C3961" s="62" t="str">
        <f>IFERROR(INDEX('alimentação - Tabela 7.1'!$38:$38,
MATCH(TEXT('Tabela 7.1'!A3961,"mmmm/aaaa"),'alimentação - Tabela 7.1'!$5:$5,0)), "")</f>
        <v/>
      </c>
      <c r="D3961" s="62" t="str">
        <f>IFERROR(INDEX('alimentação - Tabela 7.1'!$38:$38,
MATCH(TEXT('Tabela 7.1'!$A3961,"mmmm/aaaa"),'alimentação - Tabela 7.1'!$5:$5,0)+1), "")</f>
        <v/>
      </c>
      <c r="E3961" s="62" t="str">
        <f>IFERROR(INDEX('alimentação - Tabela 7.1'!$38:$38,
MATCH(TEXT('Tabela 7.1'!$A3961,"mmmm/aaaa"),'alimentação - Tabela 7.1'!$5:$5,0)+2), "")</f>
        <v/>
      </c>
      <c r="F3961" s="62" t="str">
        <f>IFERROR(INDEX('alimentação - Tabela 7.1'!$38:$38,
MATCH(TEXT('Tabela 7.1'!$A3961,"mmmm/aaaa"),'alimentação - Tabela 7.1'!$5:$5,0)+3), "")</f>
        <v/>
      </c>
      <c r="G3961" s="95" t="str">
        <f>IFERROR(INDEX('alimentação - Tabela 7.1'!$38:$38,
MATCH(TEXT('Tabela 7.1'!$A3961,"mmmm/aaaa"),'alimentação - Tabela 7.1'!$5:$5,0)+4), "")</f>
        <v/>
      </c>
    </row>
    <row r="3962" spans="1:7" ht="18" customHeight="1" x14ac:dyDescent="0.25">
      <c r="A3962" s="59" t="str">
        <f>IF(
   SUMPRODUCT(--('alimentação - Tabela 7.1'!$5:$5=TEXT(DATE(2020,INT((ROW(A3960)-1)/33)+1,1),"mmmm/aaaa"))) &gt; 0,
   TEXT(DATE(2020,INT((ROW(A3960)-1)/33)+1,1),"mmm/aa"),
   ""
)</f>
        <v/>
      </c>
      <c r="B3962" s="61" t="str">
        <f>IF(A3962&lt;&gt;"", 'alimentação - Tabela 7.1'!$B$39, "" )</f>
        <v/>
      </c>
      <c r="C3962" s="62" t="str">
        <f>IFERROR(INDEX('alimentação - Tabela 7.1'!$39:$39,
MATCH(TEXT('Tabela 7.1'!A3962,"mmmm/aaaa"),'alimentação - Tabela 7.1'!$5:$5,0)), "")</f>
        <v/>
      </c>
      <c r="D3962" s="62" t="str">
        <f>IFERROR(INDEX('alimentação - Tabela 7.1'!$39:$39,
MATCH(TEXT('Tabela 7.1'!$A3962,"mmmm/aaaa"),'alimentação - Tabela 7.1'!$5:$5,0)+1), "")</f>
        <v/>
      </c>
      <c r="E3962" s="62" t="str">
        <f>IFERROR(INDEX('alimentação - Tabela 7.1'!$39:$39,
MATCH(TEXT('Tabela 7.1'!$A3962,"mmmm/aaaa"),'alimentação - Tabela 7.1'!$5:$5,0)+2), "")</f>
        <v/>
      </c>
      <c r="F3962" s="62" t="str">
        <f>IFERROR(INDEX('alimentação - Tabela 7.1'!$39:$39,
MATCH(TEXT('Tabela 7.1'!$A3962,"mmmm/aaaa"),'alimentação - Tabela 7.1'!$5:$5,0)+3), "")</f>
        <v/>
      </c>
      <c r="G3962" s="95" t="str">
        <f>IFERROR(INDEX('alimentação - Tabela 7.1'!$39:$39,
MATCH(TEXT('Tabela 7.1'!$A3962,"mmmm/aaaa"),'alimentação - Tabela 7.1'!$5:$5,0)+4), "")</f>
        <v/>
      </c>
    </row>
    <row r="3963" spans="1:7" ht="18" customHeight="1" x14ac:dyDescent="0.25">
      <c r="A3963" s="59" t="str">
        <f>IF(
   SUMPRODUCT(--('alimentação - Tabela 7.1'!$5:$5=TEXT(DATE(2020,INT((ROW(A3961)-1)/33)+1,1),"mmmm/aaaa"))) &gt; 0,
   TEXT(DATE(2020,INT((ROW(A3961)-1)/33)+1,1),"mmm/aa"),
   ""
)</f>
        <v/>
      </c>
      <c r="B3963" s="61" t="str">
        <f>IF(A3963&lt;&gt;"", 'alimentação - Tabela 7.1'!$B$7, "" )</f>
        <v/>
      </c>
      <c r="C3963" s="62" t="str">
        <f>IFERROR(INDEX('alimentação - Tabela 7.1'!$7:$7,
MATCH(TEXT('Tabela 7.1'!A3963,"mmmm/aaaa"),'alimentação - Tabela 7.1'!$5:$5,0)), "")</f>
        <v/>
      </c>
      <c r="D3963" s="62" t="str">
        <f>IFERROR(INDEX('alimentação - Tabela 7.1'!$7:$7,
MATCH(TEXT('Tabela 7.1'!$A3963,"mmmm/aaaa"),'alimentação - Tabela 7.1'!$5:$5,0)+1), "")</f>
        <v/>
      </c>
      <c r="E3963" s="62" t="str">
        <f>IFERROR(INDEX('alimentação - Tabela 7.1'!$7:$7,
MATCH(TEXT('Tabela 7.1'!$A3963,"mmmm/aaaa"),'alimentação - Tabela 7.1'!$5:$5,0)+2), "")</f>
        <v/>
      </c>
      <c r="F3963" s="62" t="str">
        <f>IFERROR(INDEX('alimentação - Tabela 7.1'!$7:$7,
MATCH(TEXT('Tabela 7.1'!$A3963,"mmmm/aaaa"),'alimentação - Tabela 7.1'!$5:$5,0)+3), "")</f>
        <v/>
      </c>
      <c r="G3963" s="95" t="str">
        <f>IFERROR(INDEX('alimentação - Tabela 7.1'!$7:$7,
MATCH(TEXT('Tabela 7.1'!$A3963,"mmmm/aaaa"),'alimentação - Tabela 7.1'!$5:$5,0)+4), "")</f>
        <v/>
      </c>
    </row>
    <row r="3964" spans="1:7" ht="18" customHeight="1" x14ac:dyDescent="0.25">
      <c r="A3964" s="59" t="str">
        <f>IF(
   SUMPRODUCT(--('alimentação - Tabela 7.1'!$5:$5=TEXT(DATE(2020,INT((ROW(A3962)-1)/33)+1,1),"mmmm/aaaa"))) &gt; 0,
   TEXT(DATE(2020,INT((ROW(A3962)-1)/33)+1,1),"mmm/aa"),
   ""
)</f>
        <v/>
      </c>
      <c r="B3964" s="61" t="str">
        <f>IF(A3964&lt;&gt;"", 'alimentação - Tabela 7.1'!$B$8, "" )</f>
        <v/>
      </c>
      <c r="C3964" s="62" t="str">
        <f>IFERROR(INDEX('alimentação - Tabela 7.1'!$8:$8,
MATCH(TEXT('Tabela 7.1'!A3964,"mmmm/aaaa"),'alimentação - Tabela 7.1'!$5:$5,0)), "")</f>
        <v/>
      </c>
      <c r="D3964" s="62" t="str">
        <f>IFERROR(INDEX('alimentação - Tabela 7.1'!$8:$8,
MATCH(TEXT('Tabela 7.1'!$A3964,"mmmm/aaaa"),'alimentação - Tabela 7.1'!$5:$5,0)+1), "")</f>
        <v/>
      </c>
      <c r="E3964" s="62" t="str">
        <f>IFERROR(INDEX('alimentação - Tabela 7.1'!$8:$8,
MATCH(TEXT('Tabela 7.1'!$A3964,"mmmm/aaaa"),'alimentação - Tabela 7.1'!$5:$5,0)+2), "")</f>
        <v/>
      </c>
      <c r="F3964" s="62" t="str">
        <f>IFERROR(INDEX('alimentação - Tabela 7.1'!$8:$8,
MATCH(TEXT('Tabela 7.1'!$A3964,"mmmm/aaaa"),'alimentação - Tabela 7.1'!$5:$5,0)+3), "")</f>
        <v/>
      </c>
      <c r="G3964" s="95" t="str">
        <f>IFERROR(INDEX('alimentação - Tabela 7.1'!$8:$8,
MATCH(TEXT('Tabela 7.1'!$A3964,"mmmm/aaaa"),'alimentação - Tabela 7.1'!$5:$5,0)+4), "")</f>
        <v/>
      </c>
    </row>
    <row r="3965" spans="1:7" ht="18" customHeight="1" x14ac:dyDescent="0.25">
      <c r="A3965" s="59" t="str">
        <f>IF(
   SUMPRODUCT(--('alimentação - Tabela 7.1'!$5:$5=TEXT(DATE(2020,INT((ROW(A3963)-1)/33)+1,1),"mmmm/aaaa"))) &gt; 0,
   TEXT(DATE(2020,INT((ROW(A3963)-1)/33)+1,1),"mmm/aa"),
   ""
)</f>
        <v/>
      </c>
      <c r="B3965" s="61" t="str">
        <f>IF(A3965&lt;&gt;"", 'alimentação - Tabela 7.1'!$B$9, "" )</f>
        <v/>
      </c>
      <c r="C3965" s="62" t="str">
        <f>IFERROR(INDEX('alimentação - Tabela 7.1'!$9:$9,
MATCH(TEXT('Tabela 7.1'!A3965,"mmmm/aaaa"),'alimentação - Tabela 7.1'!$5:$5,0)), "")</f>
        <v/>
      </c>
      <c r="D3965" s="62" t="str">
        <f>IFERROR(INDEX('alimentação - Tabela 7.1'!$9:$9,
MATCH(TEXT('Tabela 7.1'!$A3965,"mmmm/aaaa"),'alimentação - Tabela 7.1'!$5:$5,0)+1), "")</f>
        <v/>
      </c>
      <c r="E3965" s="62" t="str">
        <f>IFERROR(INDEX('alimentação - Tabela 7.1'!$9:$9,
MATCH(TEXT('Tabela 7.1'!$A3965,"mmmm/aaaa"),'alimentação - Tabela 7.1'!$5:$5,0)+2), "")</f>
        <v/>
      </c>
      <c r="F3965" s="62" t="str">
        <f>IFERROR(INDEX('alimentação - Tabela 7.1'!$9:$9,
MATCH(TEXT('Tabela 7.1'!$A3965,"mmmm/aaaa"),'alimentação - Tabela 7.1'!$5:$5,0)+3), "")</f>
        <v/>
      </c>
      <c r="G3965" s="95" t="str">
        <f>IFERROR(INDEX('alimentação - Tabela 7.1'!$9:$9,
MATCH(TEXT('Tabela 7.1'!$A3965,"mmmm/aaaa"),'alimentação - Tabela 7.1'!$5:$5,0)+4), "")</f>
        <v/>
      </c>
    </row>
    <row r="3966" spans="1:7" ht="18" customHeight="1" x14ac:dyDescent="0.25">
      <c r="A3966" s="59" t="str">
        <f>IF(
   SUMPRODUCT(--('alimentação - Tabela 7.1'!$5:$5=TEXT(DATE(2020,INT((ROW(A3964)-1)/33)+1,1),"mmmm/aaaa"))) &gt; 0,
   TEXT(DATE(2020,INT((ROW(A3964)-1)/33)+1,1),"mmm/aa"),
   ""
)</f>
        <v/>
      </c>
      <c r="B3966" s="61" t="str">
        <f>IF(A3966&lt;&gt;"", 'alimentação - Tabela 7.1'!$B$10, "" )</f>
        <v/>
      </c>
      <c r="C3966" s="62" t="str">
        <f>IFERROR(INDEX('alimentação - Tabela 7.1'!$10:$10,
MATCH(TEXT('Tabela 7.1'!A3966,"mmmm/aaaa"),'alimentação - Tabela 7.1'!$5:$5,0)), "")</f>
        <v/>
      </c>
      <c r="D3966" s="62" t="str">
        <f>IFERROR(INDEX('alimentação - Tabela 7.1'!$10:$10,
MATCH(TEXT('Tabela 7.1'!$A3966,"mmmm/aaaa"),'alimentação - Tabela 7.1'!$5:$5,0)+1), "")</f>
        <v/>
      </c>
      <c r="E3966" s="62" t="str">
        <f>IFERROR(INDEX('alimentação - Tabela 7.1'!$10:$10,
MATCH(TEXT('Tabela 7.1'!$A3966,"mmmm/aaaa"),'alimentação - Tabela 7.1'!$5:$5,0)+2), "")</f>
        <v/>
      </c>
      <c r="F3966" s="62" t="str">
        <f>IFERROR(INDEX('alimentação - Tabela 7.1'!$10:$10,
MATCH(TEXT('Tabela 7.1'!$A3966,"mmmm/aaaa"),'alimentação - Tabela 7.1'!$5:$5,0)+3), "")</f>
        <v/>
      </c>
      <c r="G3966" s="95" t="str">
        <f>IFERROR(INDEX('alimentação - Tabela 7.1'!$10:$10,
MATCH(TEXT('Tabela 7.1'!$A3966,"mmmm/aaaa"),'alimentação - Tabela 7.1'!$5:$5,0)+4), "")</f>
        <v/>
      </c>
    </row>
    <row r="3967" spans="1:7" ht="18" customHeight="1" x14ac:dyDescent="0.25">
      <c r="A3967" s="59" t="str">
        <f>IF(
   SUMPRODUCT(--('alimentação - Tabela 7.1'!$5:$5=TEXT(DATE(2020,INT((ROW(A3965)-1)/33)+1,1),"mmmm/aaaa"))) &gt; 0,
   TEXT(DATE(2020,INT((ROW(A3965)-1)/33)+1,1),"mmm/aa"),
   ""
)</f>
        <v/>
      </c>
      <c r="B3967" s="61" t="str">
        <f>IF(A3967&lt;&gt;"", 'alimentação - Tabela 7.1'!$B$11, "" )</f>
        <v/>
      </c>
      <c r="C3967" s="62" t="str">
        <f>IFERROR(INDEX('alimentação - Tabela 7.1'!$11:$11,
MATCH(TEXT('Tabela 7.1'!A3967,"mmmm/aaaa"),'alimentação - Tabela 7.1'!$5:$5,0)), "")</f>
        <v/>
      </c>
      <c r="D3967" s="62" t="str">
        <f>IFERROR(INDEX('alimentação - Tabela 7.1'!$11:$11,
MATCH(TEXT('Tabela 7.1'!$A3967,"mmmm/aaaa"),'alimentação - Tabela 7.1'!$5:$5,0)+1), "")</f>
        <v/>
      </c>
      <c r="E3967" s="62" t="str">
        <f>IFERROR(INDEX('alimentação - Tabela 7.1'!$11:$11,
MATCH(TEXT('Tabela 7.1'!$A3967,"mmmm/aaaa"),'alimentação - Tabela 7.1'!$5:$5,0)+2), "")</f>
        <v/>
      </c>
      <c r="F3967" s="62" t="str">
        <f>IFERROR(INDEX('alimentação - Tabela 7.1'!$11:$11,
MATCH(TEXT('Tabela 7.1'!$A3967,"mmmm/aaaa"),'alimentação - Tabela 7.1'!$5:$5,0)+3), "")</f>
        <v/>
      </c>
      <c r="G3967" s="95" t="str">
        <f>IFERROR(INDEX('alimentação - Tabela 7.1'!$11:$11,
MATCH(TEXT('Tabela 7.1'!$A3967,"mmmm/aaaa"),'alimentação - Tabela 7.1'!$5:$5,0)+4), "")</f>
        <v/>
      </c>
    </row>
    <row r="3968" spans="1:7" ht="18" customHeight="1" x14ac:dyDescent="0.25">
      <c r="A3968" s="59" t="str">
        <f>IF(
   SUMPRODUCT(--('alimentação - Tabela 7.1'!$5:$5=TEXT(DATE(2020,INT((ROW(A3966)-1)/33)+1,1),"mmmm/aaaa"))) &gt; 0,
   TEXT(DATE(2020,INT((ROW(A3966)-1)/33)+1,1),"mmm/aa"),
   ""
)</f>
        <v/>
      </c>
      <c r="B3968" s="61" t="str">
        <f>IF(A3968&lt;&gt;"", 'alimentação - Tabela 7.1'!$B$12, "" )</f>
        <v/>
      </c>
      <c r="C3968" s="62" t="str">
        <f>IFERROR(INDEX('alimentação - Tabela 7.1'!$12:$12,
MATCH(TEXT('Tabela 7.1'!A3968,"mmmm/aaaa"),'alimentação - Tabela 7.1'!$5:$5,0)), "")</f>
        <v/>
      </c>
      <c r="D3968" s="62" t="str">
        <f>IFERROR(INDEX('alimentação - Tabela 7.1'!$12:$12,
MATCH(TEXT('Tabela 7.1'!$A3968,"mmmm/aaaa"),'alimentação - Tabela 7.1'!$5:$5,0)+1), "")</f>
        <v/>
      </c>
      <c r="E3968" s="62" t="str">
        <f>IFERROR(INDEX('alimentação - Tabela 7.1'!$12:$12,
MATCH(TEXT('Tabela 7.1'!$A3968,"mmmm/aaaa"),'alimentação - Tabela 7.1'!$5:$5,0)+2), "")</f>
        <v/>
      </c>
      <c r="F3968" s="62" t="str">
        <f>IFERROR(INDEX('alimentação - Tabela 7.1'!$12:$12,
MATCH(TEXT('Tabela 7.1'!$A3968,"mmmm/aaaa"),'alimentação - Tabela 7.1'!$5:$5,0)+3), "")</f>
        <v/>
      </c>
      <c r="G3968" s="95" t="str">
        <f>IFERROR(INDEX('alimentação - Tabela 7.1'!$12:$12,
MATCH(TEXT('Tabela 7.1'!$A3968,"mmmm/aaaa"),'alimentação - Tabela 7.1'!$5:$5,0)+4), "")</f>
        <v/>
      </c>
    </row>
    <row r="3969" spans="1:7" ht="18" customHeight="1" x14ac:dyDescent="0.25">
      <c r="A3969" s="59" t="str">
        <f>IF(
   SUMPRODUCT(--('alimentação - Tabela 7.1'!$5:$5=TEXT(DATE(2020,INT((ROW(A3967)-1)/33)+1,1),"mmmm/aaaa"))) &gt; 0,
   TEXT(DATE(2020,INT((ROW(A3967)-1)/33)+1,1),"mmm/aa"),
   ""
)</f>
        <v/>
      </c>
      <c r="B3969" s="61" t="str">
        <f>IF(A3969&lt;&gt;"", 'alimentação - Tabela 7.1'!$B$13, "" )</f>
        <v/>
      </c>
      <c r="C3969" s="62" t="str">
        <f>IFERROR(INDEX('alimentação - Tabela 7.1'!$13:$13,
MATCH(TEXT('Tabela 7.1'!A3969,"mmmm/aaaa"),'alimentação - Tabela 7.1'!$5:$5,0)), "")</f>
        <v/>
      </c>
      <c r="D3969" s="62" t="str">
        <f>IFERROR(INDEX('alimentação - Tabela 7.1'!$13:$13,
MATCH(TEXT('Tabela 7.1'!$A3969,"mmmm/aaaa"),'alimentação - Tabela 7.1'!$5:$5,0)+1), "")</f>
        <v/>
      </c>
      <c r="E3969" s="62" t="str">
        <f>IFERROR(INDEX('alimentação - Tabela 7.1'!$13:$13,
MATCH(TEXT('Tabela 7.1'!$A3969,"mmmm/aaaa"),'alimentação - Tabela 7.1'!$5:$5,0)+2), "")</f>
        <v/>
      </c>
      <c r="F3969" s="62" t="str">
        <f>IFERROR(INDEX('alimentação - Tabela 7.1'!$13:$13,
MATCH(TEXT('Tabela 7.1'!$A3969,"mmmm/aaaa"),'alimentação - Tabela 7.1'!$5:$5,0)+3), "")</f>
        <v/>
      </c>
      <c r="G3969" s="95" t="str">
        <f>IFERROR(INDEX('alimentação - Tabela 7.1'!$13:$13,
MATCH(TEXT('Tabela 7.1'!$A3969,"mmmm/aaaa"),'alimentação - Tabela 7.1'!$5:$5,0)+4), "")</f>
        <v/>
      </c>
    </row>
    <row r="3970" spans="1:7" ht="18" customHeight="1" x14ac:dyDescent="0.25">
      <c r="A3970" s="59" t="str">
        <f>IF(
   SUMPRODUCT(--('alimentação - Tabela 7.1'!$5:$5=TEXT(DATE(2020,INT((ROW(A3968)-1)/33)+1,1),"mmmm/aaaa"))) &gt; 0,
   TEXT(DATE(2020,INT((ROW(A3968)-1)/33)+1,1),"mmm/aa"),
   ""
)</f>
        <v/>
      </c>
      <c r="B3970" s="61" t="str">
        <f>IF(A3970&lt;&gt;"", 'alimentação - Tabela 7.1'!$B$14, "" )</f>
        <v/>
      </c>
      <c r="C3970" s="62" t="str">
        <f>IFERROR(INDEX('alimentação - Tabela 7.1'!$14:$14,
MATCH(TEXT('Tabela 7.1'!A3970,"mmmm/aaaa"),'alimentação - Tabela 7.1'!$5:$5,0)), "")</f>
        <v/>
      </c>
      <c r="D3970" s="62" t="str">
        <f>IFERROR(INDEX('alimentação - Tabela 7.1'!$14:$14,
MATCH(TEXT('Tabela 7.1'!$A3970,"mmmm/aaaa"),'alimentação - Tabela 7.1'!$5:$5,0)+1), "")</f>
        <v/>
      </c>
      <c r="E3970" s="62" t="str">
        <f>IFERROR(INDEX('alimentação - Tabela 7.1'!$14:$14,
MATCH(TEXT('Tabela 7.1'!$A3970,"mmmm/aaaa"),'alimentação - Tabela 7.1'!$5:$5,0)+2), "")</f>
        <v/>
      </c>
      <c r="F3970" s="62" t="str">
        <f>IFERROR(INDEX('alimentação - Tabela 7.1'!$14:$14,
MATCH(TEXT('Tabela 7.1'!$A3970,"mmmm/aaaa"),'alimentação - Tabela 7.1'!$5:$5,0)+3), "")</f>
        <v/>
      </c>
      <c r="G3970" s="95" t="str">
        <f>IFERROR(INDEX('alimentação - Tabela 7.1'!$14:$14,
MATCH(TEXT('Tabela 7.1'!$A3970,"mmmm/aaaa"),'alimentação - Tabela 7.1'!$5:$5,0)+4), "")</f>
        <v/>
      </c>
    </row>
    <row r="3971" spans="1:7" ht="18" customHeight="1" x14ac:dyDescent="0.25">
      <c r="A3971" s="59" t="str">
        <f>IF(
   SUMPRODUCT(--('alimentação - Tabela 7.1'!$5:$5=TEXT(DATE(2020,INT((ROW(A3969)-1)/33)+1,1),"mmmm/aaaa"))) &gt; 0,
   TEXT(DATE(2020,INT((ROW(A3969)-1)/33)+1,1),"mmm/aa"),
   ""
)</f>
        <v/>
      </c>
      <c r="B3971" s="61" t="str">
        <f>IF(A3971&lt;&gt;"", 'alimentação - Tabela 7.1'!$B$15, "" )</f>
        <v/>
      </c>
      <c r="C3971" s="62" t="str">
        <f>IFERROR(INDEX('alimentação - Tabela 7.1'!$15:$15,
MATCH(TEXT('Tabela 7.1'!A3971,"mmmm/aaaa"),'alimentação - Tabela 7.1'!$5:$5,0)), "")</f>
        <v/>
      </c>
      <c r="D3971" s="62" t="str">
        <f>IFERROR(INDEX('alimentação - Tabela 7.1'!$15:$15,
MATCH(TEXT('Tabela 7.1'!$A3971,"mmmm/aaaa"),'alimentação - Tabela 7.1'!$5:$5,0)+1), "")</f>
        <v/>
      </c>
      <c r="E3971" s="62" t="str">
        <f>IFERROR(INDEX('alimentação - Tabela 7.1'!$15:$15,
MATCH(TEXT('Tabela 7.1'!$A3971,"mmmm/aaaa"),'alimentação - Tabela 7.1'!$5:$5,0)+2), "")</f>
        <v/>
      </c>
      <c r="F3971" s="62" t="str">
        <f>IFERROR(INDEX('alimentação - Tabela 7.1'!$15:$15,
MATCH(TEXT('Tabela 7.1'!$A3971,"mmmm/aaaa"),'alimentação - Tabela 7.1'!$5:$5,0)+3), "")</f>
        <v/>
      </c>
      <c r="G3971" s="95" t="str">
        <f>IFERROR(INDEX('alimentação - Tabela 7.1'!$15:$15,
MATCH(TEXT('Tabela 7.1'!$A3971,"mmmm/aaaa"),'alimentação - Tabela 7.1'!$5:$5,0)+4), "")</f>
        <v/>
      </c>
    </row>
    <row r="3972" spans="1:7" ht="18" customHeight="1" x14ac:dyDescent="0.25">
      <c r="A3972" s="59" t="str">
        <f>IF(
   SUMPRODUCT(--('alimentação - Tabela 7.1'!$5:$5=TEXT(DATE(2020,INT((ROW(A3970)-1)/33)+1,1),"mmmm/aaaa"))) &gt; 0,
   TEXT(DATE(2020,INT((ROW(A3970)-1)/33)+1,1),"mmm/aa"),
   ""
)</f>
        <v/>
      </c>
      <c r="B3972" s="61" t="str">
        <f>IF(A3972&lt;&gt;"", 'alimentação - Tabela 7.1'!$B$16, "" )</f>
        <v/>
      </c>
      <c r="C3972" s="62" t="str">
        <f>IFERROR(INDEX('alimentação - Tabela 7.1'!$16:$16,
MATCH(TEXT('Tabela 7.1'!A3972,"mmmm/aaaa"),'alimentação - Tabela 7.1'!$5:$5,0)), "")</f>
        <v/>
      </c>
      <c r="D3972" s="62" t="str">
        <f>IFERROR(INDEX('alimentação - Tabela 7.1'!$16:$16,
MATCH(TEXT('Tabela 7.1'!$A3972,"mmmm/aaaa"),'alimentação - Tabela 7.1'!$5:$5,0)+1), "")</f>
        <v/>
      </c>
      <c r="E3972" s="62" t="str">
        <f>IFERROR(INDEX('alimentação - Tabela 7.1'!$16:$16,
MATCH(TEXT('Tabela 7.1'!$A3972,"mmmm/aaaa"),'alimentação - Tabela 7.1'!$5:$5,0)+2), "")</f>
        <v/>
      </c>
      <c r="F3972" s="62" t="str">
        <f>IFERROR(INDEX('alimentação - Tabela 7.1'!$16:$16,
MATCH(TEXT('Tabela 7.1'!$A3972,"mmmm/aaaa"),'alimentação - Tabela 7.1'!$5:$5,0)+3), "")</f>
        <v/>
      </c>
      <c r="G3972" s="95" t="str">
        <f>IFERROR(INDEX('alimentação - Tabela 7.1'!$16:$16,
MATCH(TEXT('Tabela 7.1'!$A3972,"mmmm/aaaa"),'alimentação - Tabela 7.1'!$5:$5,0)+4), "")</f>
        <v/>
      </c>
    </row>
    <row r="3973" spans="1:7" ht="18" customHeight="1" x14ac:dyDescent="0.25">
      <c r="A3973" s="59" t="str">
        <f>IF(
   SUMPRODUCT(--('alimentação - Tabela 7.1'!$5:$5=TEXT(DATE(2020,INT((ROW(A3971)-1)/33)+1,1),"mmmm/aaaa"))) &gt; 0,
   TEXT(DATE(2020,INT((ROW(A3971)-1)/33)+1,1),"mmm/aa"),
   ""
)</f>
        <v/>
      </c>
      <c r="B3973" s="61" t="str">
        <f>IF(A3973&lt;&gt;"", 'alimentação - Tabela 7.1'!$B$17, "" )</f>
        <v/>
      </c>
      <c r="C3973" s="62" t="str">
        <f>IFERROR(INDEX('alimentação - Tabela 7.1'!$17:$17,
MATCH(TEXT('Tabela 7.1'!A3973,"mmmm/aaaa"),'alimentação - Tabela 7.1'!$5:$5,0)), "")</f>
        <v/>
      </c>
      <c r="D3973" s="62" t="str">
        <f>IFERROR(INDEX('alimentação - Tabela 7.1'!$17:$17,
MATCH(TEXT('Tabela 7.1'!$A3973,"mmmm/aaaa"),'alimentação - Tabela 7.1'!$5:$5,0)+1), "")</f>
        <v/>
      </c>
      <c r="E3973" s="62" t="str">
        <f>IFERROR(INDEX('alimentação - Tabela 7.1'!$17:$17,
MATCH(TEXT('Tabela 7.1'!$A3973,"mmmm/aaaa"),'alimentação - Tabela 7.1'!$5:$5,0)+2), "")</f>
        <v/>
      </c>
      <c r="F3973" s="62" t="str">
        <f>IFERROR(INDEX('alimentação - Tabela 7.1'!$17:$17,
MATCH(TEXT('Tabela 7.1'!$A3973,"mmmm/aaaa"),'alimentação - Tabela 7.1'!$5:$5,0)+3), "")</f>
        <v/>
      </c>
      <c r="G3973" s="95" t="str">
        <f>IFERROR(INDEX('alimentação - Tabela 7.1'!$17:$17,
MATCH(TEXT('Tabela 7.1'!$A3973,"mmmm/aaaa"),'alimentação - Tabela 7.1'!$5:$5,0)+4), "")</f>
        <v/>
      </c>
    </row>
    <row r="3974" spans="1:7" ht="18" customHeight="1" x14ac:dyDescent="0.25">
      <c r="A3974" s="59" t="str">
        <f>IF(
   SUMPRODUCT(--('alimentação - Tabela 7.1'!$5:$5=TEXT(DATE(2020,INT((ROW(A3972)-1)/33)+1,1),"mmmm/aaaa"))) &gt; 0,
   TEXT(DATE(2020,INT((ROW(A3972)-1)/33)+1,1),"mmm/aa"),
   ""
)</f>
        <v/>
      </c>
      <c r="B3974" s="61" t="str">
        <f>IF(A3974&lt;&gt;"", 'alimentação - Tabela 7.1'!$B$18, "" )</f>
        <v/>
      </c>
      <c r="C3974" s="62" t="str">
        <f>IFERROR(INDEX('alimentação - Tabela 7.1'!$18:$18,
MATCH(TEXT('Tabela 7.1'!A3974,"mmmm/aaaa"),'alimentação - Tabela 7.1'!$5:$5,0)), "")</f>
        <v/>
      </c>
      <c r="D3974" s="62" t="str">
        <f>IFERROR(INDEX('alimentação - Tabela 7.1'!$18:$18,
MATCH(TEXT('Tabela 7.1'!$A3974,"mmmm/aaaa"),'alimentação - Tabela 7.1'!$5:$5,0)+1), "")</f>
        <v/>
      </c>
      <c r="E3974" s="62" t="str">
        <f>IFERROR(INDEX('alimentação - Tabela 7.1'!$18:$18,
MATCH(TEXT('Tabela 7.1'!$A3974,"mmmm/aaaa"),'alimentação - Tabela 7.1'!$5:$5,0)+2), "")</f>
        <v/>
      </c>
      <c r="F3974" s="62" t="str">
        <f>IFERROR(INDEX('alimentação - Tabela 7.1'!$18:$18,
MATCH(TEXT('Tabela 7.1'!$A3974,"mmmm/aaaa"),'alimentação - Tabela 7.1'!$5:$5,0)+3), "")</f>
        <v/>
      </c>
      <c r="G3974" s="95" t="str">
        <f>IFERROR(INDEX('alimentação - Tabela 7.1'!$18:$18,
MATCH(TEXT('Tabela 7.1'!$A3974,"mmmm/aaaa"),'alimentação - Tabela 7.1'!$5:$5,0)+4), "")</f>
        <v/>
      </c>
    </row>
    <row r="3975" spans="1:7" ht="18" customHeight="1" x14ac:dyDescent="0.25">
      <c r="A3975" s="59" t="str">
        <f>IF(
   SUMPRODUCT(--('alimentação - Tabela 7.1'!$5:$5=TEXT(DATE(2020,INT((ROW(A3973)-1)/33)+1,1),"mmmm/aaaa"))) &gt; 0,
   TEXT(DATE(2020,INT((ROW(A3973)-1)/33)+1,1),"mmm/aa"),
   ""
)</f>
        <v/>
      </c>
      <c r="B3975" s="61" t="str">
        <f>IF(A3975&lt;&gt;"", 'alimentação - Tabela 7.1'!$B$19, "" )</f>
        <v/>
      </c>
      <c r="C3975" s="62" t="str">
        <f>IFERROR(INDEX('alimentação - Tabela 7.1'!$19:$19,
MATCH(TEXT('Tabela 7.1'!A3975,"mmmm/aaaa"),'alimentação - Tabela 7.1'!$5:$5,0)), "")</f>
        <v/>
      </c>
      <c r="D3975" s="62" t="str">
        <f>IFERROR(INDEX('alimentação - Tabela 7.1'!$19:$19,
MATCH(TEXT('Tabela 7.1'!$A3975,"mmmm/aaaa"),'alimentação - Tabela 7.1'!$5:$5,0)+1), "")</f>
        <v/>
      </c>
      <c r="E3975" s="62" t="str">
        <f>IFERROR(INDEX('alimentação - Tabela 7.1'!$19:$19,
MATCH(TEXT('Tabela 7.1'!$A3975,"mmmm/aaaa"),'alimentação - Tabela 7.1'!$5:$5,0)+2), "")</f>
        <v/>
      </c>
      <c r="F3975" s="62" t="str">
        <f>IFERROR(INDEX('alimentação - Tabela 7.1'!$19:$19,
MATCH(TEXT('Tabela 7.1'!$A3975,"mmmm/aaaa"),'alimentação - Tabela 7.1'!$5:$5,0)+3), "")</f>
        <v/>
      </c>
      <c r="G3975" s="95" t="str">
        <f>IFERROR(INDEX('alimentação - Tabela 7.1'!$19:$19,
MATCH(TEXT('Tabela 7.1'!$A3975,"mmmm/aaaa"),'alimentação - Tabela 7.1'!$5:$5,0)+4), "")</f>
        <v/>
      </c>
    </row>
    <row r="3976" spans="1:7" ht="18" customHeight="1" x14ac:dyDescent="0.25">
      <c r="A3976" s="59" t="str">
        <f>IF(
   SUMPRODUCT(--('alimentação - Tabela 7.1'!$5:$5=TEXT(DATE(2020,INT((ROW(A3974)-1)/33)+1,1),"mmmm/aaaa"))) &gt; 0,
   TEXT(DATE(2020,INT((ROW(A3974)-1)/33)+1,1),"mmm/aa"),
   ""
)</f>
        <v/>
      </c>
      <c r="B3976" s="61" t="str">
        <f>IF(A3976&lt;&gt;"", 'alimentação - Tabela 7.1'!$B$20, "" )</f>
        <v/>
      </c>
      <c r="C3976" s="62" t="str">
        <f>IFERROR(INDEX('alimentação - Tabela 7.1'!$20:$20,
MATCH(TEXT('Tabela 7.1'!A3976,"mmmm/aaaa"),'alimentação - Tabela 7.1'!$5:$5,0)), "")</f>
        <v/>
      </c>
      <c r="D3976" s="62" t="str">
        <f>IFERROR(INDEX('alimentação - Tabela 7.1'!$20:$20,
MATCH(TEXT('Tabela 7.1'!$A3976,"mmmm/aaaa"),'alimentação - Tabela 7.1'!$5:$5,0)+1), "")</f>
        <v/>
      </c>
      <c r="E3976" s="62" t="str">
        <f>IFERROR(INDEX('alimentação - Tabela 7.1'!$20:$20,
MATCH(TEXT('Tabela 7.1'!$A3976,"mmmm/aaaa"),'alimentação - Tabela 7.1'!$5:$5,0)+2), "")</f>
        <v/>
      </c>
      <c r="F3976" s="62" t="str">
        <f>IFERROR(INDEX('alimentação - Tabela 7.1'!$20:$20,
MATCH(TEXT('Tabela 7.1'!$A3976,"mmmm/aaaa"),'alimentação - Tabela 7.1'!$5:$5,0)+3), "")</f>
        <v/>
      </c>
      <c r="G3976" s="95" t="str">
        <f>IFERROR(INDEX('alimentação - Tabela 7.1'!$20:$20,
MATCH(TEXT('Tabela 7.1'!$A3976,"mmmm/aaaa"),'alimentação - Tabela 7.1'!$5:$5,0)+4), "")</f>
        <v/>
      </c>
    </row>
    <row r="3977" spans="1:7" ht="18" customHeight="1" x14ac:dyDescent="0.25">
      <c r="A3977" s="59" t="str">
        <f>IF(
   SUMPRODUCT(--('alimentação - Tabela 7.1'!$5:$5=TEXT(DATE(2020,INT((ROW(A3975)-1)/33)+1,1),"mmmm/aaaa"))) &gt; 0,
   TEXT(DATE(2020,INT((ROW(A3975)-1)/33)+1,1),"mmm/aa"),
   ""
)</f>
        <v/>
      </c>
      <c r="B3977" s="61" t="str">
        <f>IF(A3977&lt;&gt;"", 'alimentação - Tabela 7.1'!$B$21, "" )</f>
        <v/>
      </c>
      <c r="C3977" s="62" t="str">
        <f>IFERROR(INDEX('alimentação - Tabela 7.1'!$21:$21,
MATCH(TEXT('Tabela 7.1'!A3977,"mmmm/aaaa"),'alimentação - Tabela 7.1'!$5:$5,0)), "")</f>
        <v/>
      </c>
      <c r="D3977" s="62" t="str">
        <f>IFERROR(INDEX('alimentação - Tabela 7.1'!$21:$21,
MATCH(TEXT('Tabela 7.1'!$A3977,"mmmm/aaaa"),'alimentação - Tabela 7.1'!$5:$5,0)+1), "")</f>
        <v/>
      </c>
      <c r="E3977" s="62" t="str">
        <f>IFERROR(INDEX('alimentação - Tabela 7.1'!$21:$21,
MATCH(TEXT('Tabela 7.1'!$A3977,"mmmm/aaaa"),'alimentação - Tabela 7.1'!$5:$5,0)+2), "")</f>
        <v/>
      </c>
      <c r="F3977" s="62" t="str">
        <f>IFERROR(INDEX('alimentação - Tabela 7.1'!$21:$21,
MATCH(TEXT('Tabela 7.1'!$A3977,"mmmm/aaaa"),'alimentação - Tabela 7.1'!$5:$5,0)+3), "")</f>
        <v/>
      </c>
      <c r="G3977" s="95" t="str">
        <f>IFERROR(INDEX('alimentação - Tabela 7.1'!$21:$21,
MATCH(TEXT('Tabela 7.1'!$A3977,"mmmm/aaaa"),'alimentação - Tabela 7.1'!$5:$5,0)+4), "")</f>
        <v/>
      </c>
    </row>
    <row r="3978" spans="1:7" ht="18" customHeight="1" x14ac:dyDescent="0.25">
      <c r="A3978" s="59" t="str">
        <f>IF(
   SUMPRODUCT(--('alimentação - Tabela 7.1'!$5:$5=TEXT(DATE(2020,INT((ROW(A3976)-1)/33)+1,1),"mmmm/aaaa"))) &gt; 0,
   TEXT(DATE(2020,INT((ROW(A3976)-1)/33)+1,1),"mmm/aa"),
   ""
)</f>
        <v/>
      </c>
      <c r="B3978" s="61" t="str">
        <f>IF(A3978&lt;&gt;"", 'alimentação - Tabela 7.1'!$B$22, "" )</f>
        <v/>
      </c>
      <c r="C3978" s="62" t="str">
        <f>IFERROR(INDEX('alimentação - Tabela 7.1'!$22:$22,
MATCH(TEXT('Tabela 7.1'!A3978,"mmmm/aaaa"),'alimentação - Tabela 7.1'!$5:$5,0)), "")</f>
        <v/>
      </c>
      <c r="D3978" s="62" t="str">
        <f>IFERROR(INDEX('alimentação - Tabela 7.1'!$22:$22,
MATCH(TEXT('Tabela 7.1'!$A3978,"mmmm/aaaa"),'alimentação - Tabela 7.1'!$5:$5,0)+1), "")</f>
        <v/>
      </c>
      <c r="E3978" s="62" t="str">
        <f>IFERROR(INDEX('alimentação - Tabela 7.1'!$22:$22,
MATCH(TEXT('Tabela 7.1'!$A3978,"mmmm/aaaa"),'alimentação - Tabela 7.1'!$5:$5,0)+2), "")</f>
        <v/>
      </c>
      <c r="F3978" s="62" t="str">
        <f>IFERROR(INDEX('alimentação - Tabela 7.1'!$22:$22,
MATCH(TEXT('Tabela 7.1'!$A3978,"mmmm/aaaa"),'alimentação - Tabela 7.1'!$5:$5,0)+3), "")</f>
        <v/>
      </c>
      <c r="G3978" s="95" t="str">
        <f>IFERROR(INDEX('alimentação - Tabela 7.1'!$22:$22,
MATCH(TEXT('Tabela 7.1'!$A3978,"mmmm/aaaa"),'alimentação - Tabela 7.1'!$5:$5,0)+4), "")</f>
        <v/>
      </c>
    </row>
    <row r="3979" spans="1:7" ht="18" customHeight="1" x14ac:dyDescent="0.25">
      <c r="A3979" s="59" t="str">
        <f>IF(
   SUMPRODUCT(--('alimentação - Tabela 7.1'!$5:$5=TEXT(DATE(2020,INT((ROW(A3977)-1)/33)+1,1),"mmmm/aaaa"))) &gt; 0,
   TEXT(DATE(2020,INT((ROW(A3977)-1)/33)+1,1),"mmm/aa"),
   ""
)</f>
        <v/>
      </c>
      <c r="B3979" s="61" t="str">
        <f>IF(A3979&lt;&gt;"", 'alimentação - Tabela 7.1'!$B$23, "" )</f>
        <v/>
      </c>
      <c r="C3979" s="62" t="str">
        <f>IFERROR(INDEX('alimentação - Tabela 7.1'!$23:$23,
MATCH(TEXT('Tabela 7.1'!A3979,"mmmm/aaaa"),'alimentação - Tabela 7.1'!$5:$5,0)), "")</f>
        <v/>
      </c>
      <c r="D3979" s="62" t="str">
        <f>IFERROR(INDEX('alimentação - Tabela 7.1'!$23:$23,
MATCH(TEXT('Tabela 7.1'!$A3979,"mmmm/aaaa"),'alimentação - Tabela 7.1'!$5:$5,0)+1), "")</f>
        <v/>
      </c>
      <c r="E3979" s="62" t="str">
        <f>IFERROR(INDEX('alimentação - Tabela 7.1'!$23:$23,
MATCH(TEXT('Tabela 7.1'!$A3979,"mmmm/aaaa"),'alimentação - Tabela 7.1'!$5:$5,0)+2), "")</f>
        <v/>
      </c>
      <c r="F3979" s="62" t="str">
        <f>IFERROR(INDEX('alimentação - Tabela 7.1'!$23:$23,
MATCH(TEXT('Tabela 7.1'!$A3979,"mmmm/aaaa"),'alimentação - Tabela 7.1'!$5:$5,0)+3), "")</f>
        <v/>
      </c>
      <c r="G3979" s="95" t="str">
        <f>IFERROR(INDEX('alimentação - Tabela 7.1'!$23:$23,
MATCH(TEXT('Tabela 7.1'!$A3979,"mmmm/aaaa"),'alimentação - Tabela 7.1'!$5:$5,0)+4), "")</f>
        <v/>
      </c>
    </row>
    <row r="3980" spans="1:7" ht="18" customHeight="1" x14ac:dyDescent="0.25">
      <c r="A3980" s="59" t="str">
        <f>IF(
   SUMPRODUCT(--('alimentação - Tabela 7.1'!$5:$5=TEXT(DATE(2020,INT((ROW(A3978)-1)/33)+1,1),"mmmm/aaaa"))) &gt; 0,
   TEXT(DATE(2020,INT((ROW(A3978)-1)/33)+1,1),"mmm/aa"),
   ""
)</f>
        <v/>
      </c>
      <c r="B3980" s="61" t="str">
        <f>IF(A3980&lt;&gt;"", 'alimentação - Tabela 7.1'!$B$24, "" )</f>
        <v/>
      </c>
      <c r="C3980" s="62" t="str">
        <f>IFERROR(INDEX('alimentação - Tabela 7.1'!$24:$24,
MATCH(TEXT('Tabela 7.1'!A3980,"mmmm/aaaa"),'alimentação - Tabela 7.1'!$5:$5,0)), "")</f>
        <v/>
      </c>
      <c r="D3980" s="62" t="str">
        <f>IFERROR(INDEX('alimentação - Tabela 7.1'!$24:$24,
MATCH(TEXT('Tabela 7.1'!$A3980,"mmmm/aaaa"),'alimentação - Tabela 7.1'!$5:$5,0)+1), "")</f>
        <v/>
      </c>
      <c r="E3980" s="62" t="str">
        <f>IFERROR(INDEX('alimentação - Tabela 7.1'!$24:$24,
MATCH(TEXT('Tabela 7.1'!$A3980,"mmmm/aaaa"),'alimentação - Tabela 7.1'!$5:$5,0)+2), "")</f>
        <v/>
      </c>
      <c r="F3980" s="62" t="str">
        <f>IFERROR(INDEX('alimentação - Tabela 7.1'!$24:$24,
MATCH(TEXT('Tabela 7.1'!$A3980,"mmmm/aaaa"),'alimentação - Tabela 7.1'!$5:$5,0)+3), "")</f>
        <v/>
      </c>
      <c r="G3980" s="95" t="str">
        <f>IFERROR(INDEX('alimentação - Tabela 7.1'!$24:$24,
MATCH(TEXT('Tabela 7.1'!$A3980,"mmmm/aaaa"),'alimentação - Tabela 7.1'!$5:$5,0)+4), "")</f>
        <v/>
      </c>
    </row>
    <row r="3981" spans="1:7" ht="18" customHeight="1" x14ac:dyDescent="0.25">
      <c r="A3981" s="59" t="str">
        <f>IF(
   SUMPRODUCT(--('alimentação - Tabela 7.1'!$5:$5=TEXT(DATE(2020,INT((ROW(A3979)-1)/33)+1,1),"mmmm/aaaa"))) &gt; 0,
   TEXT(DATE(2020,INT((ROW(A3979)-1)/33)+1,1),"mmm/aa"),
   ""
)</f>
        <v/>
      </c>
      <c r="B3981" s="61" t="str">
        <f>IF(A3981&lt;&gt;"", 'alimentação - Tabela 7.1'!$B$25, "" )</f>
        <v/>
      </c>
      <c r="C3981" s="62" t="str">
        <f>IFERROR(INDEX('alimentação - Tabela 7.1'!$25:$25,
MATCH(TEXT('Tabela 7.1'!A3981,"mmmm/aaaa"),'alimentação - Tabela 7.1'!$5:$5,0)), "")</f>
        <v/>
      </c>
      <c r="D3981" s="62" t="str">
        <f>IFERROR(INDEX('alimentação - Tabela 7.1'!$25:$25,
MATCH(TEXT('Tabela 7.1'!$A3981,"mmmm/aaaa"),'alimentação - Tabela 7.1'!$5:$5,0)+1), "")</f>
        <v/>
      </c>
      <c r="E3981" s="62" t="str">
        <f>IFERROR(INDEX('alimentação - Tabela 7.1'!$25:$25,
MATCH(TEXT('Tabela 7.1'!$A3981,"mmmm/aaaa"),'alimentação - Tabela 7.1'!$5:$5,0)+2), "")</f>
        <v/>
      </c>
      <c r="F3981" s="62" t="str">
        <f>IFERROR(INDEX('alimentação - Tabela 7.1'!$25:$25,
MATCH(TEXT('Tabela 7.1'!$A3981,"mmmm/aaaa"),'alimentação - Tabela 7.1'!$5:$5,0)+3), "")</f>
        <v/>
      </c>
      <c r="G3981" s="95" t="str">
        <f>IFERROR(INDEX('alimentação - Tabela 7.1'!$25:$25,
MATCH(TEXT('Tabela 7.1'!$A3981,"mmmm/aaaa"),'alimentação - Tabela 7.1'!$5:$5,0)+4), "")</f>
        <v/>
      </c>
    </row>
    <row r="3982" spans="1:7" ht="18" customHeight="1" x14ac:dyDescent="0.25">
      <c r="A3982" s="59" t="str">
        <f>IF(
   SUMPRODUCT(--('alimentação - Tabela 7.1'!$5:$5=TEXT(DATE(2020,INT((ROW(A3980)-1)/33)+1,1),"mmmm/aaaa"))) &gt; 0,
   TEXT(DATE(2020,INT((ROW(A3980)-1)/33)+1,1),"mmm/aa"),
   ""
)</f>
        <v/>
      </c>
      <c r="B3982" s="61" t="str">
        <f>IF(A3982&lt;&gt;"", 'alimentação - Tabela 7.1'!$B$26, "" )</f>
        <v/>
      </c>
      <c r="C3982" s="62" t="str">
        <f>IFERROR(INDEX('alimentação - Tabela 7.1'!$26:$26,
MATCH(TEXT('Tabela 7.1'!A3982,"mmmm/aaaa"),'alimentação - Tabela 7.1'!$5:$5,0)), "")</f>
        <v/>
      </c>
      <c r="D3982" s="62" t="str">
        <f>IFERROR(INDEX('alimentação - Tabela 7.1'!$26:$26,
MATCH(TEXT('Tabela 7.1'!$A3982,"mmmm/aaaa"),'alimentação - Tabela 7.1'!$5:$5,0)+1), "")</f>
        <v/>
      </c>
      <c r="E3982" s="62" t="str">
        <f>IFERROR(INDEX('alimentação - Tabela 7.1'!$26:$26,
MATCH(TEXT('Tabela 7.1'!$A3982,"mmmm/aaaa"),'alimentação - Tabela 7.1'!$5:$5,0)+2), "")</f>
        <v/>
      </c>
      <c r="F3982" s="62" t="str">
        <f>IFERROR(INDEX('alimentação - Tabela 7.1'!$26:$26,
MATCH(TEXT('Tabela 7.1'!$A3982,"mmmm/aaaa"),'alimentação - Tabela 7.1'!$5:$5,0)+3), "")</f>
        <v/>
      </c>
      <c r="G3982" s="95" t="str">
        <f>IFERROR(INDEX('alimentação - Tabela 7.1'!$26:$26,
MATCH(TEXT('Tabela 7.1'!$A3982,"mmmm/aaaa"),'alimentação - Tabela 7.1'!$5:$5,0)+4), "")</f>
        <v/>
      </c>
    </row>
    <row r="3983" spans="1:7" ht="18" customHeight="1" x14ac:dyDescent="0.25">
      <c r="A3983" s="59" t="str">
        <f>IF(
   SUMPRODUCT(--('alimentação - Tabela 7.1'!$5:$5=TEXT(DATE(2020,INT((ROW(A3981)-1)/33)+1,1),"mmmm/aaaa"))) &gt; 0,
   TEXT(DATE(2020,INT((ROW(A3981)-1)/33)+1,1),"mmm/aa"),
   ""
)</f>
        <v/>
      </c>
      <c r="B3983" s="61" t="str">
        <f>IF(A3983&lt;&gt;"", 'alimentação - Tabela 7.1'!$B$27, "" )</f>
        <v/>
      </c>
      <c r="C3983" s="62" t="str">
        <f>IFERROR(INDEX('alimentação - Tabela 7.1'!$27:$27,
MATCH(TEXT('Tabela 7.1'!A3983,"mmmm/aaaa"),'alimentação - Tabela 7.1'!$5:$5,0)), "")</f>
        <v/>
      </c>
      <c r="D3983" s="62" t="str">
        <f>IFERROR(INDEX('alimentação - Tabela 7.1'!$27:$27,
MATCH(TEXT('Tabela 7.1'!$A3983,"mmmm/aaaa"),'alimentação - Tabela 7.1'!$5:$5,0)+1), "")</f>
        <v/>
      </c>
      <c r="E3983" s="62" t="str">
        <f>IFERROR(INDEX('alimentação - Tabela 7.1'!$27:$27,
MATCH(TEXT('Tabela 7.1'!$A3983,"mmmm/aaaa"),'alimentação - Tabela 7.1'!$5:$5,0)+2), "")</f>
        <v/>
      </c>
      <c r="F3983" s="62" t="str">
        <f>IFERROR(INDEX('alimentação - Tabela 7.1'!$27:$27,
MATCH(TEXT('Tabela 7.1'!$A3983,"mmmm/aaaa"),'alimentação - Tabela 7.1'!$5:$5,0)+3), "")</f>
        <v/>
      </c>
      <c r="G3983" s="95" t="str">
        <f>IFERROR(INDEX('alimentação - Tabela 7.1'!$27:$27,
MATCH(TEXT('Tabela 7.1'!$A3983,"mmmm/aaaa"),'alimentação - Tabela 7.1'!$5:$5,0)+4), "")</f>
        <v/>
      </c>
    </row>
    <row r="3984" spans="1:7" ht="18" customHeight="1" x14ac:dyDescent="0.25">
      <c r="A3984" s="59" t="str">
        <f>IF(
   SUMPRODUCT(--('alimentação - Tabela 7.1'!$5:$5=TEXT(DATE(2020,INT((ROW(A3982)-1)/33)+1,1),"mmmm/aaaa"))) &gt; 0,
   TEXT(DATE(2020,INT((ROW(A3982)-1)/33)+1,1),"mmm/aa"),
   ""
)</f>
        <v/>
      </c>
      <c r="B3984" s="61" t="str">
        <f>IF(A3984&lt;&gt;"", 'alimentação - Tabela 7.1'!$B$28, "" )</f>
        <v/>
      </c>
      <c r="C3984" s="62" t="str">
        <f>IFERROR(INDEX('alimentação - Tabela 7.1'!$28:$28,
MATCH(TEXT('Tabela 7.1'!A3984,"mmmm/aaaa"),'alimentação - Tabela 7.1'!$5:$5,0)), "")</f>
        <v/>
      </c>
      <c r="D3984" s="62" t="str">
        <f>IFERROR(INDEX('alimentação - Tabela 7.1'!$28:$28,
MATCH(TEXT('Tabela 7.1'!$A3984,"mmmm/aaaa"),'alimentação - Tabela 7.1'!$5:$5,0)+1), "")</f>
        <v/>
      </c>
      <c r="E3984" s="62" t="str">
        <f>IFERROR(INDEX('alimentação - Tabela 7.1'!$28:$28,
MATCH(TEXT('Tabela 7.1'!$A3984,"mmmm/aaaa"),'alimentação - Tabela 7.1'!$5:$5,0)+2), "")</f>
        <v/>
      </c>
      <c r="F3984" s="62" t="str">
        <f>IFERROR(INDEX('alimentação - Tabela 7.1'!$28:$28,
MATCH(TEXT('Tabela 7.1'!$A3984,"mmmm/aaaa"),'alimentação - Tabela 7.1'!$5:$5,0)+3), "")</f>
        <v/>
      </c>
      <c r="G3984" s="95" t="str">
        <f>IFERROR(INDEX('alimentação - Tabela 7.1'!$28:$28,
MATCH(TEXT('Tabela 7.1'!$A3984,"mmmm/aaaa"),'alimentação - Tabela 7.1'!$5:$5,0)+4), "")</f>
        <v/>
      </c>
    </row>
    <row r="3985" spans="1:7" ht="18" customHeight="1" x14ac:dyDescent="0.25">
      <c r="A3985" s="59" t="str">
        <f>IF(
   SUMPRODUCT(--('alimentação - Tabela 7.1'!$5:$5=TEXT(DATE(2020,INT((ROW(A3983)-1)/33)+1,1),"mmmm/aaaa"))) &gt; 0,
   TEXT(DATE(2020,INT((ROW(A3983)-1)/33)+1,1),"mmm/aa"),
   ""
)</f>
        <v/>
      </c>
      <c r="B3985" s="61" t="str">
        <f>IF(A3985&lt;&gt;"", 'alimentação - Tabela 7.1'!$B$29, "" )</f>
        <v/>
      </c>
      <c r="C3985" s="62" t="str">
        <f>IFERROR(INDEX('alimentação - Tabela 7.1'!$29:$29,
MATCH(TEXT('Tabela 7.1'!A3985,"mmmm/aaaa"),'alimentação - Tabela 7.1'!$5:$5,0)), "")</f>
        <v/>
      </c>
      <c r="D3985" s="62" t="str">
        <f>IFERROR(INDEX('alimentação - Tabela 7.1'!$29:$29,
MATCH(TEXT('Tabela 7.1'!$A3985,"mmmm/aaaa"),'alimentação - Tabela 7.1'!$5:$5,0)+1), "")</f>
        <v/>
      </c>
      <c r="E3985" s="62" t="str">
        <f>IFERROR(INDEX('alimentação - Tabela 7.1'!$29:$29,
MATCH(TEXT('Tabela 7.1'!$A3985,"mmmm/aaaa"),'alimentação - Tabela 7.1'!$5:$5,0)+2), "")</f>
        <v/>
      </c>
      <c r="F3985" s="62" t="str">
        <f>IFERROR(INDEX('alimentação - Tabela 7.1'!$29:$29,
MATCH(TEXT('Tabela 7.1'!$A3985,"mmmm/aaaa"),'alimentação - Tabela 7.1'!$5:$5,0)+3), "")</f>
        <v/>
      </c>
      <c r="G3985" s="95" t="str">
        <f>IFERROR(INDEX('alimentação - Tabela 7.1'!$29:$29,
MATCH(TEXT('Tabela 7.1'!$A3985,"mmmm/aaaa"),'alimentação - Tabela 7.1'!$5:$5,0)+4), "")</f>
        <v/>
      </c>
    </row>
    <row r="3986" spans="1:7" ht="18" customHeight="1" x14ac:dyDescent="0.25">
      <c r="A3986" s="59" t="str">
        <f>IF(
   SUMPRODUCT(--('alimentação - Tabela 7.1'!$5:$5=TEXT(DATE(2020,INT((ROW(A3984)-1)/33)+1,1),"mmmm/aaaa"))) &gt; 0,
   TEXT(DATE(2020,INT((ROW(A3984)-1)/33)+1,1),"mmm/aa"),
   ""
)</f>
        <v/>
      </c>
      <c r="B3986" s="61" t="str">
        <f>IF(A3986&lt;&gt;"", 'alimentação - Tabela 7.1'!$B$30, "" )</f>
        <v/>
      </c>
      <c r="C3986" s="62" t="str">
        <f>IFERROR(INDEX('alimentação - Tabela 7.1'!$30:$30,
MATCH(TEXT('Tabela 7.1'!A3986,"mmmm/aaaa"),'alimentação - Tabela 7.1'!$5:$5,0)), "")</f>
        <v/>
      </c>
      <c r="D3986" s="62" t="str">
        <f>IFERROR(INDEX('alimentação - Tabela 7.1'!$30:$30,
MATCH(TEXT('Tabela 7.1'!$A3986,"mmmm/aaaa"),'alimentação - Tabela 7.1'!$5:$5,0)+1), "")</f>
        <v/>
      </c>
      <c r="E3986" s="62" t="str">
        <f>IFERROR(INDEX('alimentação - Tabela 7.1'!$30:$30,
MATCH(TEXT('Tabela 7.1'!$A3986,"mmmm/aaaa"),'alimentação - Tabela 7.1'!$5:$5,0)+2), "")</f>
        <v/>
      </c>
      <c r="F3986" s="62" t="str">
        <f>IFERROR(INDEX('alimentação - Tabela 7.1'!$30:$30,
MATCH(TEXT('Tabela 7.1'!$A3986,"mmmm/aaaa"),'alimentação - Tabela 7.1'!$5:$5,0)+3), "")</f>
        <v/>
      </c>
      <c r="G3986" s="95" t="str">
        <f>IFERROR(INDEX('alimentação - Tabela 7.1'!$30:$30,
MATCH(TEXT('Tabela 7.1'!$A3986,"mmmm/aaaa"),'alimentação - Tabela 7.1'!$5:$5,0)+4), "")</f>
        <v/>
      </c>
    </row>
    <row r="3987" spans="1:7" ht="18" customHeight="1" x14ac:dyDescent="0.25">
      <c r="A3987" s="59" t="str">
        <f>IF(
   SUMPRODUCT(--('alimentação - Tabela 7.1'!$5:$5=TEXT(DATE(2020,INT((ROW(A3985)-1)/33)+1,1),"mmmm/aaaa"))) &gt; 0,
   TEXT(DATE(2020,INT((ROW(A3985)-1)/33)+1,1),"mmm/aa"),
   ""
)</f>
        <v/>
      </c>
      <c r="B3987" s="61" t="str">
        <f>IF(A3987&lt;&gt;"", 'alimentação - Tabela 7.1'!$B$31, "" )</f>
        <v/>
      </c>
      <c r="C3987" s="62" t="str">
        <f>IFERROR(INDEX('alimentação - Tabela 7.1'!$31:$31,
MATCH(TEXT('Tabela 7.1'!A3987,"mmmm/aaaa"),'alimentação - Tabela 7.1'!$5:$5,0)), "")</f>
        <v/>
      </c>
      <c r="D3987" s="62" t="str">
        <f>IFERROR(INDEX('alimentação - Tabela 7.1'!$31:$31,
MATCH(TEXT('Tabela 7.1'!$A3987,"mmmm/aaaa"),'alimentação - Tabela 7.1'!$5:$5,0)+1), "")</f>
        <v/>
      </c>
      <c r="E3987" s="62" t="str">
        <f>IFERROR(INDEX('alimentação - Tabela 7.1'!$31:$31,
MATCH(TEXT('Tabela 7.1'!$A3987,"mmmm/aaaa"),'alimentação - Tabela 7.1'!$5:$5,0)+2), "")</f>
        <v/>
      </c>
      <c r="F3987" s="62" t="str">
        <f>IFERROR(INDEX('alimentação - Tabela 7.1'!$31:$31,
MATCH(TEXT('Tabela 7.1'!$A3987,"mmmm/aaaa"),'alimentação - Tabela 7.1'!$5:$5,0)+3), "")</f>
        <v/>
      </c>
      <c r="G3987" s="95" t="str">
        <f>IFERROR(INDEX('alimentação - Tabela 7.1'!$31:$31,
MATCH(TEXT('Tabela 7.1'!$A3987,"mmmm/aaaa"),'alimentação - Tabela 7.1'!$5:$5,0)+4), "")</f>
        <v/>
      </c>
    </row>
    <row r="3988" spans="1:7" ht="18" customHeight="1" x14ac:dyDescent="0.25">
      <c r="A3988" s="59" t="str">
        <f>IF(
   SUMPRODUCT(--('alimentação - Tabela 7.1'!$5:$5=TEXT(DATE(2020,INT((ROW(A3986)-1)/33)+1,1),"mmmm/aaaa"))) &gt; 0,
   TEXT(DATE(2020,INT((ROW(A3986)-1)/33)+1,1),"mmm/aa"),
   ""
)</f>
        <v/>
      </c>
      <c r="B3988" s="61" t="str">
        <f>IF(A3988&lt;&gt;"", 'alimentação - Tabela 7.1'!$B$32, "" )</f>
        <v/>
      </c>
      <c r="C3988" s="62" t="str">
        <f>IFERROR(INDEX('alimentação - Tabela 7.1'!$32:$32,
MATCH(TEXT('Tabela 7.1'!A3988,"mmmm/aaaa"),'alimentação - Tabela 7.1'!$5:$5,0)), "")</f>
        <v/>
      </c>
      <c r="D3988" s="62" t="str">
        <f>IFERROR(INDEX('alimentação - Tabela 7.1'!$32:$32,
MATCH(TEXT('Tabela 7.1'!$A3988,"mmmm/aaaa"),'alimentação - Tabela 7.1'!$5:$5,0)+1), "")</f>
        <v/>
      </c>
      <c r="E3988" s="62" t="str">
        <f>IFERROR(INDEX('alimentação - Tabela 7.1'!$32:$32,
MATCH(TEXT('Tabela 7.1'!$A3988,"mmmm/aaaa"),'alimentação - Tabela 7.1'!$5:$5,0)+2), "")</f>
        <v/>
      </c>
      <c r="F3988" s="62" t="str">
        <f>IFERROR(INDEX('alimentação - Tabela 7.1'!$32:$32,
MATCH(TEXT('Tabela 7.1'!$A3988,"mmmm/aaaa"),'alimentação - Tabela 7.1'!$5:$5,0)+3), "")</f>
        <v/>
      </c>
      <c r="G3988" s="95" t="str">
        <f>IFERROR(INDEX('alimentação - Tabela 7.1'!$32:$32,
MATCH(TEXT('Tabela 7.1'!$A3988,"mmmm/aaaa"),'alimentação - Tabela 7.1'!$5:$5,0)+4), "")</f>
        <v/>
      </c>
    </row>
    <row r="3989" spans="1:7" ht="18" customHeight="1" x14ac:dyDescent="0.25">
      <c r="A3989" s="59" t="str">
        <f>IF(
   SUMPRODUCT(--('alimentação - Tabela 7.1'!$5:$5=TEXT(DATE(2020,INT((ROW(A3987)-1)/33)+1,1),"mmmm/aaaa"))) &gt; 0,
   TEXT(DATE(2020,INT((ROW(A3987)-1)/33)+1,1),"mmm/aa"),
   ""
)</f>
        <v/>
      </c>
      <c r="B3989" s="61" t="str">
        <f>IF(A3989&lt;&gt;"", 'alimentação - Tabela 7.1'!$B$33, "" )</f>
        <v/>
      </c>
      <c r="C3989" s="62" t="str">
        <f>IFERROR(INDEX('alimentação - Tabela 7.1'!$33:$33,
MATCH(TEXT('Tabela 7.1'!A3989,"mmmm/aaaa"),'alimentação - Tabela 7.1'!$5:$5,0)), "")</f>
        <v/>
      </c>
      <c r="D3989" s="62" t="str">
        <f>IFERROR(INDEX('alimentação - Tabela 7.1'!$33:$33,
MATCH(TEXT('Tabela 7.1'!$A3989,"mmmm/aaaa"),'alimentação - Tabela 7.1'!$5:$5,0)+1), "")</f>
        <v/>
      </c>
      <c r="E3989" s="62" t="str">
        <f>IFERROR(INDEX('alimentação - Tabela 7.1'!$33:$33,
MATCH(TEXT('Tabela 7.1'!$A3989,"mmmm/aaaa"),'alimentação - Tabela 7.1'!$5:$5,0)+2), "")</f>
        <v/>
      </c>
      <c r="F3989" s="62" t="str">
        <f>IFERROR(INDEX('alimentação - Tabela 7.1'!$33:$33,
MATCH(TEXT('Tabela 7.1'!$A3989,"mmmm/aaaa"),'alimentação - Tabela 7.1'!$5:$5,0)+3), "")</f>
        <v/>
      </c>
      <c r="G3989" s="95" t="str">
        <f>IFERROR(INDEX('alimentação - Tabela 7.1'!$33:$33,
MATCH(TEXT('Tabela 7.1'!$A3989,"mmmm/aaaa"),'alimentação - Tabela 7.1'!$5:$5,0)+4), "")</f>
        <v/>
      </c>
    </row>
    <row r="3990" spans="1:7" ht="18" customHeight="1" x14ac:dyDescent="0.25">
      <c r="A3990" s="59" t="str">
        <f>IF(
   SUMPRODUCT(--('alimentação - Tabela 7.1'!$5:$5=TEXT(DATE(2020,INT((ROW(A3988)-1)/33)+1,1),"mmmm/aaaa"))) &gt; 0,
   TEXT(DATE(2020,INT((ROW(A3988)-1)/33)+1,1),"mmm/aa"),
   ""
)</f>
        <v/>
      </c>
      <c r="B3990" s="61" t="str">
        <f>IF(A3990&lt;&gt;"", 'alimentação - Tabela 7.1'!$B$34, "" )</f>
        <v/>
      </c>
      <c r="C3990" s="62" t="str">
        <f>IFERROR(INDEX('alimentação - Tabela 7.1'!$34:$34,
MATCH(TEXT('Tabela 7.1'!A3990,"mmmm/aaaa"),'alimentação - Tabela 7.1'!$5:$5,0)), "")</f>
        <v/>
      </c>
      <c r="D3990" s="62" t="str">
        <f>IFERROR(INDEX('alimentação - Tabela 7.1'!$34:$34,
MATCH(TEXT('Tabela 7.1'!$A3990,"mmmm/aaaa"),'alimentação - Tabela 7.1'!$5:$5,0)+1), "")</f>
        <v/>
      </c>
      <c r="E3990" s="62" t="str">
        <f>IFERROR(INDEX('alimentação - Tabela 7.1'!$34:$34,
MATCH(TEXT('Tabela 7.1'!$A3990,"mmmm/aaaa"),'alimentação - Tabela 7.1'!$5:$5,0)+2), "")</f>
        <v/>
      </c>
      <c r="F3990" s="62" t="str">
        <f>IFERROR(INDEX('alimentação - Tabela 7.1'!$34:$34,
MATCH(TEXT('Tabela 7.1'!$A3990,"mmmm/aaaa"),'alimentação - Tabela 7.1'!$5:$5,0)+3), "")</f>
        <v/>
      </c>
      <c r="G3990" s="95" t="str">
        <f>IFERROR(INDEX('alimentação - Tabela 7.1'!$34:$34,
MATCH(TEXT('Tabela 7.1'!$A3990,"mmmm/aaaa"),'alimentação - Tabela 7.1'!$5:$5,0)+4), "")</f>
        <v/>
      </c>
    </row>
    <row r="3991" spans="1:7" ht="18" customHeight="1" x14ac:dyDescent="0.25">
      <c r="A3991" s="59" t="str">
        <f>IF(
   SUMPRODUCT(--('alimentação - Tabela 7.1'!$5:$5=TEXT(DATE(2020,INT((ROW(A3989)-1)/33)+1,1),"mmmm/aaaa"))) &gt; 0,
   TEXT(DATE(2020,INT((ROW(A3989)-1)/33)+1,1),"mmm/aa"),
   ""
)</f>
        <v/>
      </c>
      <c r="B3991" s="61" t="str">
        <f>IF(A3991&lt;&gt;"", 'alimentação - Tabela 7.1'!$B$35, "" )</f>
        <v/>
      </c>
      <c r="C3991" s="62" t="str">
        <f>IFERROR(INDEX('alimentação - Tabela 7.1'!$35:$35,
MATCH(TEXT('Tabela 7.1'!A3991,"mmmm/aaaa"),'alimentação - Tabela 7.1'!$5:$5,0)), "")</f>
        <v/>
      </c>
      <c r="D3991" s="62" t="str">
        <f>IFERROR(INDEX('alimentação - Tabela 7.1'!$35:$35,
MATCH(TEXT('Tabela 7.1'!$A3991,"mmmm/aaaa"),'alimentação - Tabela 7.1'!$5:$5,0)+1), "")</f>
        <v/>
      </c>
      <c r="E3991" s="62" t="str">
        <f>IFERROR(INDEX('alimentação - Tabela 7.1'!$35:$35,
MATCH(TEXT('Tabela 7.1'!$A3991,"mmmm/aaaa"),'alimentação - Tabela 7.1'!$5:$5,0)+2), "")</f>
        <v/>
      </c>
      <c r="F3991" s="62" t="str">
        <f>IFERROR(INDEX('alimentação - Tabela 7.1'!$35:$35,
MATCH(TEXT('Tabela 7.1'!$A3991,"mmmm/aaaa"),'alimentação - Tabela 7.1'!$5:$5,0)+3), "")</f>
        <v/>
      </c>
      <c r="G3991" s="95" t="str">
        <f>IFERROR(INDEX('alimentação - Tabela 7.1'!$35:$35,
MATCH(TEXT('Tabela 7.1'!$A3991,"mmmm/aaaa"),'alimentação - Tabela 7.1'!$5:$5,0)+4), "")</f>
        <v/>
      </c>
    </row>
    <row r="3992" spans="1:7" ht="18" customHeight="1" x14ac:dyDescent="0.25">
      <c r="A3992" s="59" t="str">
        <f>IF(
   SUMPRODUCT(--('alimentação - Tabela 7.1'!$5:$5=TEXT(DATE(2020,INT((ROW(A3990)-1)/33)+1,1),"mmmm/aaaa"))) &gt; 0,
   TEXT(DATE(2020,INT((ROW(A3990)-1)/33)+1,1),"mmm/aa"),
   ""
)</f>
        <v/>
      </c>
      <c r="B3992" s="61" t="str">
        <f>IF(A3992&lt;&gt;"", 'alimentação - Tabela 7.1'!$B$36, "" )</f>
        <v/>
      </c>
      <c r="C3992" s="62" t="str">
        <f>IFERROR(INDEX('alimentação - Tabela 7.1'!$36:$36,
MATCH(TEXT('Tabela 7.1'!A3992,"mmmm/aaaa"),'alimentação - Tabela 7.1'!$5:$5,0)), "")</f>
        <v/>
      </c>
      <c r="D3992" s="62" t="str">
        <f>IFERROR(INDEX('alimentação - Tabela 7.1'!$36:$36,
MATCH(TEXT('Tabela 7.1'!$A3992,"mmmm/aaaa"),'alimentação - Tabela 7.1'!$5:$5,0)+1), "")</f>
        <v/>
      </c>
      <c r="E3992" s="62" t="str">
        <f>IFERROR(INDEX('alimentação - Tabela 7.1'!$36:$36,
MATCH(TEXT('Tabela 7.1'!$A3992,"mmmm/aaaa"),'alimentação - Tabela 7.1'!$5:$5,0)+2), "")</f>
        <v/>
      </c>
      <c r="F3992" s="62" t="str">
        <f>IFERROR(INDEX('alimentação - Tabela 7.1'!$36:$36,
MATCH(TEXT('Tabela 7.1'!$A3992,"mmmm/aaaa"),'alimentação - Tabela 7.1'!$5:$5,0)+3), "")</f>
        <v/>
      </c>
      <c r="G3992" s="95" t="str">
        <f>IFERROR(INDEX('alimentação - Tabela 7.1'!$36:$36,
MATCH(TEXT('Tabela 7.1'!$A3992,"mmmm/aaaa"),'alimentação - Tabela 7.1'!$5:$5,0)+4), "")</f>
        <v/>
      </c>
    </row>
    <row r="3993" spans="1:7" ht="18" customHeight="1" x14ac:dyDescent="0.25">
      <c r="A3993" s="59" t="str">
        <f>IF(
   SUMPRODUCT(--('alimentação - Tabela 7.1'!$5:$5=TEXT(DATE(2020,INT((ROW(A3991)-1)/33)+1,1),"mmmm/aaaa"))) &gt; 0,
   TEXT(DATE(2020,INT((ROW(A3991)-1)/33)+1,1),"mmm/aa"),
   ""
)</f>
        <v/>
      </c>
      <c r="B3993" s="61" t="str">
        <f>IF(A3993&lt;&gt;"", 'alimentação - Tabela 7.1'!$B$37, "" )</f>
        <v/>
      </c>
      <c r="C3993" s="62" t="str">
        <f>IFERROR(INDEX('alimentação - Tabela 7.1'!$37:$37,
MATCH(TEXT('Tabela 7.1'!A3993,"mmmm/aaaa"),'alimentação - Tabela 7.1'!$5:$5,0)), "")</f>
        <v/>
      </c>
      <c r="D3993" s="62" t="str">
        <f>IFERROR(INDEX('alimentação - Tabela 7.1'!$37:$37,
MATCH(TEXT('Tabela 7.1'!$A3993,"mmmm/aaaa"),'alimentação - Tabela 7.1'!$5:$5,0)+1), "")</f>
        <v/>
      </c>
      <c r="E3993" s="62" t="str">
        <f>IFERROR(INDEX('alimentação - Tabela 7.1'!$37:$37,
MATCH(TEXT('Tabela 7.1'!$A3993,"mmmm/aaaa"),'alimentação - Tabela 7.1'!$5:$5,0)+2), "")</f>
        <v/>
      </c>
      <c r="F3993" s="62" t="str">
        <f>IFERROR(INDEX('alimentação - Tabela 7.1'!$37:$37,
MATCH(TEXT('Tabela 7.1'!$A3993,"mmmm/aaaa"),'alimentação - Tabela 7.1'!$5:$5,0)+3), "")</f>
        <v/>
      </c>
      <c r="G3993" s="95" t="str">
        <f>IFERROR(INDEX('alimentação - Tabela 7.1'!$37:$37,
MATCH(TEXT('Tabela 7.1'!$A3993,"mmmm/aaaa"),'alimentação - Tabela 7.1'!$5:$5,0)+4), "")</f>
        <v/>
      </c>
    </row>
    <row r="3994" spans="1:7" ht="18" customHeight="1" x14ac:dyDescent="0.25">
      <c r="A3994" s="59" t="str">
        <f>IF(
   SUMPRODUCT(--('alimentação - Tabela 7.1'!$5:$5=TEXT(DATE(2020,INT((ROW(A3992)-1)/33)+1,1),"mmmm/aaaa"))) &gt; 0,
   TEXT(DATE(2020,INT((ROW(A3992)-1)/33)+1,1),"mmm/aa"),
   ""
)</f>
        <v/>
      </c>
      <c r="B3994" s="61" t="str">
        <f>IF(A3994&lt;&gt;"", 'alimentação - Tabela 7.1'!$B$38, "" )</f>
        <v/>
      </c>
      <c r="C3994" s="62" t="str">
        <f>IFERROR(INDEX('alimentação - Tabela 7.1'!$38:$38,
MATCH(TEXT('Tabela 7.1'!A3994,"mmmm/aaaa"),'alimentação - Tabela 7.1'!$5:$5,0)), "")</f>
        <v/>
      </c>
      <c r="D3994" s="62" t="str">
        <f>IFERROR(INDEX('alimentação - Tabela 7.1'!$38:$38,
MATCH(TEXT('Tabela 7.1'!$A3994,"mmmm/aaaa"),'alimentação - Tabela 7.1'!$5:$5,0)+1), "")</f>
        <v/>
      </c>
      <c r="E3994" s="62" t="str">
        <f>IFERROR(INDEX('alimentação - Tabela 7.1'!$38:$38,
MATCH(TEXT('Tabela 7.1'!$A3994,"mmmm/aaaa"),'alimentação - Tabela 7.1'!$5:$5,0)+2), "")</f>
        <v/>
      </c>
      <c r="F3994" s="62" t="str">
        <f>IFERROR(INDEX('alimentação - Tabela 7.1'!$38:$38,
MATCH(TEXT('Tabela 7.1'!$A3994,"mmmm/aaaa"),'alimentação - Tabela 7.1'!$5:$5,0)+3), "")</f>
        <v/>
      </c>
      <c r="G3994" s="95" t="str">
        <f>IFERROR(INDEX('alimentação - Tabela 7.1'!$38:$38,
MATCH(TEXT('Tabela 7.1'!$A3994,"mmmm/aaaa"),'alimentação - Tabela 7.1'!$5:$5,0)+4), "")</f>
        <v/>
      </c>
    </row>
    <row r="3995" spans="1:7" ht="18" customHeight="1" x14ac:dyDescent="0.25">
      <c r="A3995" s="59" t="str">
        <f>IF(
   SUMPRODUCT(--('alimentação - Tabela 7.1'!$5:$5=TEXT(DATE(2020,INT((ROW(A3993)-1)/33)+1,1),"mmmm/aaaa"))) &gt; 0,
   TEXT(DATE(2020,INT((ROW(A3993)-1)/33)+1,1),"mmm/aa"),
   ""
)</f>
        <v/>
      </c>
      <c r="B3995" s="61" t="str">
        <f>IF(A3995&lt;&gt;"", 'alimentação - Tabela 7.1'!$B$39, "" )</f>
        <v/>
      </c>
      <c r="C3995" s="62" t="str">
        <f>IFERROR(INDEX('alimentação - Tabela 7.1'!$39:$39,
MATCH(TEXT('Tabela 7.1'!A3995,"mmmm/aaaa"),'alimentação - Tabela 7.1'!$5:$5,0)), "")</f>
        <v/>
      </c>
      <c r="D3995" s="62" t="str">
        <f>IFERROR(INDEX('alimentação - Tabela 7.1'!$39:$39,
MATCH(TEXT('Tabela 7.1'!$A3995,"mmmm/aaaa"),'alimentação - Tabela 7.1'!$5:$5,0)+1), "")</f>
        <v/>
      </c>
      <c r="E3995" s="62" t="str">
        <f>IFERROR(INDEX('alimentação - Tabela 7.1'!$39:$39,
MATCH(TEXT('Tabela 7.1'!$A3995,"mmmm/aaaa"),'alimentação - Tabela 7.1'!$5:$5,0)+2), "")</f>
        <v/>
      </c>
      <c r="F3995" s="62" t="str">
        <f>IFERROR(INDEX('alimentação - Tabela 7.1'!$39:$39,
MATCH(TEXT('Tabela 7.1'!$A3995,"mmmm/aaaa"),'alimentação - Tabela 7.1'!$5:$5,0)+3), "")</f>
        <v/>
      </c>
      <c r="G3995" s="95" t="str">
        <f>IFERROR(INDEX('alimentação - Tabela 7.1'!$39:$39,
MATCH(TEXT('Tabela 7.1'!$A3995,"mmmm/aaaa"),'alimentação - Tabela 7.1'!$5:$5,0)+4), "")</f>
        <v/>
      </c>
    </row>
    <row r="3996" spans="1:7" ht="18" customHeight="1" x14ac:dyDescent="0.25">
      <c r="A3996" s="59" t="str">
        <f>IF(
   SUMPRODUCT(--('alimentação - Tabela 7.1'!$5:$5=TEXT(DATE(2020,INT((ROW(A3994)-1)/33)+1,1),"mmmm/aaaa"))) &gt; 0,
   TEXT(DATE(2020,INT((ROW(A3994)-1)/33)+1,1),"mmm/aa"),
   ""
)</f>
        <v/>
      </c>
      <c r="B3996" s="61" t="str">
        <f>IF(A3996&lt;&gt;"", 'alimentação - Tabela 7.1'!$B$7, "" )</f>
        <v/>
      </c>
      <c r="C3996" s="62" t="str">
        <f>IFERROR(INDEX('alimentação - Tabela 7.1'!$7:$7,
MATCH(TEXT('Tabela 7.1'!A3996,"mmmm/aaaa"),'alimentação - Tabela 7.1'!$5:$5,0)), "")</f>
        <v/>
      </c>
      <c r="D3996" s="62" t="str">
        <f>IFERROR(INDEX('alimentação - Tabela 7.1'!$7:$7,
MATCH(TEXT('Tabela 7.1'!$A3996,"mmmm/aaaa"),'alimentação - Tabela 7.1'!$5:$5,0)+1), "")</f>
        <v/>
      </c>
      <c r="E3996" s="62" t="str">
        <f>IFERROR(INDEX('alimentação - Tabela 7.1'!$7:$7,
MATCH(TEXT('Tabela 7.1'!$A3996,"mmmm/aaaa"),'alimentação - Tabela 7.1'!$5:$5,0)+2), "")</f>
        <v/>
      </c>
      <c r="F3996" s="62" t="str">
        <f>IFERROR(INDEX('alimentação - Tabela 7.1'!$7:$7,
MATCH(TEXT('Tabela 7.1'!$A3996,"mmmm/aaaa"),'alimentação - Tabela 7.1'!$5:$5,0)+3), "")</f>
        <v/>
      </c>
      <c r="G3996" s="95" t="str">
        <f>IFERROR(INDEX('alimentação - Tabela 7.1'!$7:$7,
MATCH(TEXT('Tabela 7.1'!$A3996,"mmmm/aaaa"),'alimentação - Tabela 7.1'!$5:$5,0)+4), "")</f>
        <v/>
      </c>
    </row>
    <row r="3997" spans="1:7" ht="18" customHeight="1" x14ac:dyDescent="0.25">
      <c r="A3997" s="59" t="str">
        <f>IF(
   SUMPRODUCT(--('alimentação - Tabela 7.1'!$5:$5=TEXT(DATE(2020,INT((ROW(A3995)-1)/33)+1,1),"mmmm/aaaa"))) &gt; 0,
   TEXT(DATE(2020,INT((ROW(A3995)-1)/33)+1,1),"mmm/aa"),
   ""
)</f>
        <v/>
      </c>
      <c r="B3997" s="61" t="str">
        <f>IF(A3997&lt;&gt;"", 'alimentação - Tabela 7.1'!$B$8, "" )</f>
        <v/>
      </c>
      <c r="C3997" s="62" t="str">
        <f>IFERROR(INDEX('alimentação - Tabela 7.1'!$8:$8,
MATCH(TEXT('Tabela 7.1'!A3997,"mmmm/aaaa"),'alimentação - Tabela 7.1'!$5:$5,0)), "")</f>
        <v/>
      </c>
      <c r="D3997" s="62" t="str">
        <f>IFERROR(INDEX('alimentação - Tabela 7.1'!$8:$8,
MATCH(TEXT('Tabela 7.1'!$A3997,"mmmm/aaaa"),'alimentação - Tabela 7.1'!$5:$5,0)+1), "")</f>
        <v/>
      </c>
      <c r="E3997" s="62" t="str">
        <f>IFERROR(INDEX('alimentação - Tabela 7.1'!$8:$8,
MATCH(TEXT('Tabela 7.1'!$A3997,"mmmm/aaaa"),'alimentação - Tabela 7.1'!$5:$5,0)+2), "")</f>
        <v/>
      </c>
      <c r="F3997" s="62" t="str">
        <f>IFERROR(INDEX('alimentação - Tabela 7.1'!$8:$8,
MATCH(TEXT('Tabela 7.1'!$A3997,"mmmm/aaaa"),'alimentação - Tabela 7.1'!$5:$5,0)+3), "")</f>
        <v/>
      </c>
      <c r="G3997" s="95" t="str">
        <f>IFERROR(INDEX('alimentação - Tabela 7.1'!$8:$8,
MATCH(TEXT('Tabela 7.1'!$A3997,"mmmm/aaaa"),'alimentação - Tabela 7.1'!$5:$5,0)+4), "")</f>
        <v/>
      </c>
    </row>
    <row r="3998" spans="1:7" ht="18" customHeight="1" x14ac:dyDescent="0.25">
      <c r="A3998" s="59" t="str">
        <f>IF(
   SUMPRODUCT(--('alimentação - Tabela 7.1'!$5:$5=TEXT(DATE(2020,INT((ROW(A3996)-1)/33)+1,1),"mmmm/aaaa"))) &gt; 0,
   TEXT(DATE(2020,INT((ROW(A3996)-1)/33)+1,1),"mmm/aa"),
   ""
)</f>
        <v/>
      </c>
      <c r="B3998" s="61" t="str">
        <f>IF(A3998&lt;&gt;"", 'alimentação - Tabela 7.1'!$B$9, "" )</f>
        <v/>
      </c>
      <c r="C3998" s="62" t="str">
        <f>IFERROR(INDEX('alimentação - Tabela 7.1'!$9:$9,
MATCH(TEXT('Tabela 7.1'!A3998,"mmmm/aaaa"),'alimentação - Tabela 7.1'!$5:$5,0)), "")</f>
        <v/>
      </c>
      <c r="D3998" s="62" t="str">
        <f>IFERROR(INDEX('alimentação - Tabela 7.1'!$9:$9,
MATCH(TEXT('Tabela 7.1'!$A3998,"mmmm/aaaa"),'alimentação - Tabela 7.1'!$5:$5,0)+1), "")</f>
        <v/>
      </c>
      <c r="E3998" s="62" t="str">
        <f>IFERROR(INDEX('alimentação - Tabela 7.1'!$9:$9,
MATCH(TEXT('Tabela 7.1'!$A3998,"mmmm/aaaa"),'alimentação - Tabela 7.1'!$5:$5,0)+2), "")</f>
        <v/>
      </c>
      <c r="F3998" s="62" t="str">
        <f>IFERROR(INDEX('alimentação - Tabela 7.1'!$9:$9,
MATCH(TEXT('Tabela 7.1'!$A3998,"mmmm/aaaa"),'alimentação - Tabela 7.1'!$5:$5,0)+3), "")</f>
        <v/>
      </c>
      <c r="G3998" s="95" t="str">
        <f>IFERROR(INDEX('alimentação - Tabela 7.1'!$9:$9,
MATCH(TEXT('Tabela 7.1'!$A3998,"mmmm/aaaa"),'alimentação - Tabela 7.1'!$5:$5,0)+4), "")</f>
        <v/>
      </c>
    </row>
    <row r="3999" spans="1:7" ht="18" customHeight="1" x14ac:dyDescent="0.25">
      <c r="A3999" s="59" t="str">
        <f>IF(
   SUMPRODUCT(--('alimentação - Tabela 7.1'!$5:$5=TEXT(DATE(2020,INT((ROW(A3997)-1)/33)+1,1),"mmmm/aaaa"))) &gt; 0,
   TEXT(DATE(2020,INT((ROW(A3997)-1)/33)+1,1),"mmm/aa"),
   ""
)</f>
        <v/>
      </c>
      <c r="B3999" s="61" t="str">
        <f>IF(A3999&lt;&gt;"", 'alimentação - Tabela 7.1'!$B$10, "" )</f>
        <v/>
      </c>
      <c r="C3999" s="62" t="str">
        <f>IFERROR(INDEX('alimentação - Tabela 7.1'!$10:$10,
MATCH(TEXT('Tabela 7.1'!A3999,"mmmm/aaaa"),'alimentação - Tabela 7.1'!$5:$5,0)), "")</f>
        <v/>
      </c>
      <c r="D3999" s="62" t="str">
        <f>IFERROR(INDEX('alimentação - Tabela 7.1'!$10:$10,
MATCH(TEXT('Tabela 7.1'!$A3999,"mmmm/aaaa"),'alimentação - Tabela 7.1'!$5:$5,0)+1), "")</f>
        <v/>
      </c>
      <c r="E3999" s="62" t="str">
        <f>IFERROR(INDEX('alimentação - Tabela 7.1'!$10:$10,
MATCH(TEXT('Tabela 7.1'!$A3999,"mmmm/aaaa"),'alimentação - Tabela 7.1'!$5:$5,0)+2), "")</f>
        <v/>
      </c>
      <c r="F3999" s="62" t="str">
        <f>IFERROR(INDEX('alimentação - Tabela 7.1'!$10:$10,
MATCH(TEXT('Tabela 7.1'!$A3999,"mmmm/aaaa"),'alimentação - Tabela 7.1'!$5:$5,0)+3), "")</f>
        <v/>
      </c>
      <c r="G3999" s="95" t="str">
        <f>IFERROR(INDEX('alimentação - Tabela 7.1'!$10:$10,
MATCH(TEXT('Tabela 7.1'!$A3999,"mmmm/aaaa"),'alimentação - Tabela 7.1'!$5:$5,0)+4), "")</f>
        <v/>
      </c>
    </row>
    <row r="4000" spans="1:7" ht="18" customHeight="1" x14ac:dyDescent="0.25">
      <c r="A4000" s="59" t="str">
        <f>IF(
   SUMPRODUCT(--('alimentação - Tabela 7.1'!$5:$5=TEXT(DATE(2020,INT((ROW(A3998)-1)/33)+1,1),"mmmm/aaaa"))) &gt; 0,
   TEXT(DATE(2020,INT((ROW(A3998)-1)/33)+1,1),"mmm/aa"),
   ""
)</f>
        <v/>
      </c>
      <c r="B4000" s="61" t="str">
        <f>IF(A4000&lt;&gt;"", 'alimentação - Tabela 7.1'!$B$11, "" )</f>
        <v/>
      </c>
      <c r="C4000" s="62" t="str">
        <f>IFERROR(INDEX('alimentação - Tabela 7.1'!$11:$11,
MATCH(TEXT('Tabela 7.1'!A4000,"mmmm/aaaa"),'alimentação - Tabela 7.1'!$5:$5,0)), "")</f>
        <v/>
      </c>
      <c r="D4000" s="62" t="str">
        <f>IFERROR(INDEX('alimentação - Tabela 7.1'!$11:$11,
MATCH(TEXT('Tabela 7.1'!$A4000,"mmmm/aaaa"),'alimentação - Tabela 7.1'!$5:$5,0)+1), "")</f>
        <v/>
      </c>
      <c r="E4000" s="62" t="str">
        <f>IFERROR(INDEX('alimentação - Tabela 7.1'!$11:$11,
MATCH(TEXT('Tabela 7.1'!$A4000,"mmmm/aaaa"),'alimentação - Tabela 7.1'!$5:$5,0)+2), "")</f>
        <v/>
      </c>
      <c r="F4000" s="62" t="str">
        <f>IFERROR(INDEX('alimentação - Tabela 7.1'!$11:$11,
MATCH(TEXT('Tabela 7.1'!$A4000,"mmmm/aaaa"),'alimentação - Tabela 7.1'!$5:$5,0)+3), "")</f>
        <v/>
      </c>
      <c r="G4000" s="95" t="str">
        <f>IFERROR(INDEX('alimentação - Tabela 7.1'!$11:$11,
MATCH(TEXT('Tabela 7.1'!$A4000,"mmmm/aaaa"),'alimentação - Tabela 7.1'!$5:$5,0)+4), "")</f>
        <v/>
      </c>
    </row>
    <row r="4001" spans="1:7" ht="18" customHeight="1" x14ac:dyDescent="0.25">
      <c r="A4001" s="59" t="str">
        <f>IF(
   SUMPRODUCT(--('alimentação - Tabela 7.1'!$5:$5=TEXT(DATE(2020,INT((ROW(A3999)-1)/33)+1,1),"mmmm/aaaa"))) &gt; 0,
   TEXT(DATE(2020,INT((ROW(A3999)-1)/33)+1,1),"mmm/aa"),
   ""
)</f>
        <v/>
      </c>
      <c r="B4001" s="61" t="str">
        <f>IF(A4001&lt;&gt;"", 'alimentação - Tabela 7.1'!$B$12, "" )</f>
        <v/>
      </c>
      <c r="C4001" s="62" t="str">
        <f>IFERROR(INDEX('alimentação - Tabela 7.1'!$12:$12,
MATCH(TEXT('Tabela 7.1'!A4001,"mmmm/aaaa"),'alimentação - Tabela 7.1'!$5:$5,0)), "")</f>
        <v/>
      </c>
      <c r="D4001" s="62" t="str">
        <f>IFERROR(INDEX('alimentação - Tabela 7.1'!$12:$12,
MATCH(TEXT('Tabela 7.1'!$A4001,"mmmm/aaaa"),'alimentação - Tabela 7.1'!$5:$5,0)+1), "")</f>
        <v/>
      </c>
      <c r="E4001" s="62" t="str">
        <f>IFERROR(INDEX('alimentação - Tabela 7.1'!$12:$12,
MATCH(TEXT('Tabela 7.1'!$A4001,"mmmm/aaaa"),'alimentação - Tabela 7.1'!$5:$5,0)+2), "")</f>
        <v/>
      </c>
      <c r="F4001" s="62" t="str">
        <f>IFERROR(INDEX('alimentação - Tabela 7.1'!$12:$12,
MATCH(TEXT('Tabela 7.1'!$A4001,"mmmm/aaaa"),'alimentação - Tabela 7.1'!$5:$5,0)+3), "")</f>
        <v/>
      </c>
      <c r="G4001" s="95" t="str">
        <f>IFERROR(INDEX('alimentação - Tabela 7.1'!$12:$12,
MATCH(TEXT('Tabela 7.1'!$A4001,"mmmm/aaaa"),'alimentação - Tabela 7.1'!$5:$5,0)+4), "")</f>
        <v/>
      </c>
    </row>
    <row r="4002" spans="1:7" ht="18" customHeight="1" x14ac:dyDescent="0.25">
      <c r="A4002" s="59" t="str">
        <f>IF(
   SUMPRODUCT(--('alimentação - Tabela 7.1'!$5:$5=TEXT(DATE(2020,INT((ROW(A4000)-1)/33)+1,1),"mmmm/aaaa"))) &gt; 0,
   TEXT(DATE(2020,INT((ROW(A4000)-1)/33)+1,1),"mmm/aa"),
   ""
)</f>
        <v/>
      </c>
      <c r="B4002" s="61" t="str">
        <f>IF(A4002&lt;&gt;"", 'alimentação - Tabela 7.1'!$B$13, "" )</f>
        <v/>
      </c>
      <c r="C4002" s="62" t="str">
        <f>IFERROR(INDEX('alimentação - Tabela 7.1'!$13:$13,
MATCH(TEXT('Tabela 7.1'!A4002,"mmmm/aaaa"),'alimentação - Tabela 7.1'!$5:$5,0)), "")</f>
        <v/>
      </c>
      <c r="D4002" s="62" t="str">
        <f>IFERROR(INDEX('alimentação - Tabela 7.1'!$13:$13,
MATCH(TEXT('Tabela 7.1'!$A4002,"mmmm/aaaa"),'alimentação - Tabela 7.1'!$5:$5,0)+1), "")</f>
        <v/>
      </c>
      <c r="E4002" s="62" t="str">
        <f>IFERROR(INDEX('alimentação - Tabela 7.1'!$13:$13,
MATCH(TEXT('Tabela 7.1'!$A4002,"mmmm/aaaa"),'alimentação - Tabela 7.1'!$5:$5,0)+2), "")</f>
        <v/>
      </c>
      <c r="F4002" s="62" t="str">
        <f>IFERROR(INDEX('alimentação - Tabela 7.1'!$13:$13,
MATCH(TEXT('Tabela 7.1'!$A4002,"mmmm/aaaa"),'alimentação - Tabela 7.1'!$5:$5,0)+3), "")</f>
        <v/>
      </c>
      <c r="G4002" s="95" t="str">
        <f>IFERROR(INDEX('alimentação - Tabela 7.1'!$13:$13,
MATCH(TEXT('Tabela 7.1'!$A4002,"mmmm/aaaa"),'alimentação - Tabela 7.1'!$5:$5,0)+4), "")</f>
        <v/>
      </c>
    </row>
    <row r="4003" spans="1:7" ht="18" customHeight="1" x14ac:dyDescent="0.25">
      <c r="A4003" s="59" t="str">
        <f>IF(
   SUMPRODUCT(--('alimentação - Tabela 7.1'!$5:$5=TEXT(DATE(2020,INT((ROW(A4001)-1)/33)+1,1),"mmmm/aaaa"))) &gt; 0,
   TEXT(DATE(2020,INT((ROW(A4001)-1)/33)+1,1),"mmm/aa"),
   ""
)</f>
        <v/>
      </c>
      <c r="B4003" s="61" t="str">
        <f>IF(A4003&lt;&gt;"", 'alimentação - Tabela 7.1'!$B$14, "" )</f>
        <v/>
      </c>
      <c r="C4003" s="62" t="str">
        <f>IFERROR(INDEX('alimentação - Tabela 7.1'!$14:$14,
MATCH(TEXT('Tabela 7.1'!A4003,"mmmm/aaaa"),'alimentação - Tabela 7.1'!$5:$5,0)), "")</f>
        <v/>
      </c>
      <c r="D4003" s="62" t="str">
        <f>IFERROR(INDEX('alimentação - Tabela 7.1'!$14:$14,
MATCH(TEXT('Tabela 7.1'!$A4003,"mmmm/aaaa"),'alimentação - Tabela 7.1'!$5:$5,0)+1), "")</f>
        <v/>
      </c>
      <c r="E4003" s="62" t="str">
        <f>IFERROR(INDEX('alimentação - Tabela 7.1'!$14:$14,
MATCH(TEXT('Tabela 7.1'!$A4003,"mmmm/aaaa"),'alimentação - Tabela 7.1'!$5:$5,0)+2), "")</f>
        <v/>
      </c>
      <c r="F4003" s="62" t="str">
        <f>IFERROR(INDEX('alimentação - Tabela 7.1'!$14:$14,
MATCH(TEXT('Tabela 7.1'!$A4003,"mmmm/aaaa"),'alimentação - Tabela 7.1'!$5:$5,0)+3), "")</f>
        <v/>
      </c>
      <c r="G4003" s="95" t="str">
        <f>IFERROR(INDEX('alimentação - Tabela 7.1'!$14:$14,
MATCH(TEXT('Tabela 7.1'!$A4003,"mmmm/aaaa"),'alimentação - Tabela 7.1'!$5:$5,0)+4), "")</f>
        <v/>
      </c>
    </row>
    <row r="4004" spans="1:7" ht="18" customHeight="1" x14ac:dyDescent="0.25">
      <c r="A4004" s="59" t="str">
        <f>IF(
   SUMPRODUCT(--('alimentação - Tabela 7.1'!$5:$5=TEXT(DATE(2020,INT((ROW(A4002)-1)/33)+1,1),"mmmm/aaaa"))) &gt; 0,
   TEXT(DATE(2020,INT((ROW(A4002)-1)/33)+1,1),"mmm/aa"),
   ""
)</f>
        <v/>
      </c>
      <c r="B4004" s="61" t="str">
        <f>IF(A4004&lt;&gt;"", 'alimentação - Tabela 7.1'!$B$15, "" )</f>
        <v/>
      </c>
      <c r="C4004" s="62" t="str">
        <f>IFERROR(INDEX('alimentação - Tabela 7.1'!$15:$15,
MATCH(TEXT('Tabela 7.1'!A4004,"mmmm/aaaa"),'alimentação - Tabela 7.1'!$5:$5,0)), "")</f>
        <v/>
      </c>
      <c r="D4004" s="62" t="str">
        <f>IFERROR(INDEX('alimentação - Tabela 7.1'!$15:$15,
MATCH(TEXT('Tabela 7.1'!$A4004,"mmmm/aaaa"),'alimentação - Tabela 7.1'!$5:$5,0)+1), "")</f>
        <v/>
      </c>
      <c r="E4004" s="62" t="str">
        <f>IFERROR(INDEX('alimentação - Tabela 7.1'!$15:$15,
MATCH(TEXT('Tabela 7.1'!$A4004,"mmmm/aaaa"),'alimentação - Tabela 7.1'!$5:$5,0)+2), "")</f>
        <v/>
      </c>
      <c r="F4004" s="62" t="str">
        <f>IFERROR(INDEX('alimentação - Tabela 7.1'!$15:$15,
MATCH(TEXT('Tabela 7.1'!$A4004,"mmmm/aaaa"),'alimentação - Tabela 7.1'!$5:$5,0)+3), "")</f>
        <v/>
      </c>
      <c r="G4004" s="95" t="str">
        <f>IFERROR(INDEX('alimentação - Tabela 7.1'!$15:$15,
MATCH(TEXT('Tabela 7.1'!$A4004,"mmmm/aaaa"),'alimentação - Tabela 7.1'!$5:$5,0)+4), "")</f>
        <v/>
      </c>
    </row>
    <row r="4005" spans="1:7" ht="18" customHeight="1" x14ac:dyDescent="0.25">
      <c r="A4005" s="59" t="str">
        <f>IF(
   SUMPRODUCT(--('alimentação - Tabela 7.1'!$5:$5=TEXT(DATE(2020,INT((ROW(A4003)-1)/33)+1,1),"mmmm/aaaa"))) &gt; 0,
   TEXT(DATE(2020,INT((ROW(A4003)-1)/33)+1,1),"mmm/aa"),
   ""
)</f>
        <v/>
      </c>
      <c r="B4005" s="61" t="str">
        <f>IF(A4005&lt;&gt;"", 'alimentação - Tabela 7.1'!$B$16, "" )</f>
        <v/>
      </c>
      <c r="C4005" s="62" t="str">
        <f>IFERROR(INDEX('alimentação - Tabela 7.1'!$16:$16,
MATCH(TEXT('Tabela 7.1'!A4005,"mmmm/aaaa"),'alimentação - Tabela 7.1'!$5:$5,0)), "")</f>
        <v/>
      </c>
      <c r="D4005" s="62" t="str">
        <f>IFERROR(INDEX('alimentação - Tabela 7.1'!$16:$16,
MATCH(TEXT('Tabela 7.1'!$A4005,"mmmm/aaaa"),'alimentação - Tabela 7.1'!$5:$5,0)+1), "")</f>
        <v/>
      </c>
      <c r="E4005" s="62" t="str">
        <f>IFERROR(INDEX('alimentação - Tabela 7.1'!$16:$16,
MATCH(TEXT('Tabela 7.1'!$A4005,"mmmm/aaaa"),'alimentação - Tabela 7.1'!$5:$5,0)+2), "")</f>
        <v/>
      </c>
      <c r="F4005" s="62" t="str">
        <f>IFERROR(INDEX('alimentação - Tabela 7.1'!$16:$16,
MATCH(TEXT('Tabela 7.1'!$A4005,"mmmm/aaaa"),'alimentação - Tabela 7.1'!$5:$5,0)+3), "")</f>
        <v/>
      </c>
      <c r="G4005" s="95" t="str">
        <f>IFERROR(INDEX('alimentação - Tabela 7.1'!$16:$16,
MATCH(TEXT('Tabela 7.1'!$A4005,"mmmm/aaaa"),'alimentação - Tabela 7.1'!$5:$5,0)+4), "")</f>
        <v/>
      </c>
    </row>
    <row r="4006" spans="1:7" ht="18" customHeight="1" x14ac:dyDescent="0.25">
      <c r="A4006" s="59" t="str">
        <f>IF(
   SUMPRODUCT(--('alimentação - Tabela 7.1'!$5:$5=TEXT(DATE(2020,INT((ROW(A4004)-1)/33)+1,1),"mmmm/aaaa"))) &gt; 0,
   TEXT(DATE(2020,INT((ROW(A4004)-1)/33)+1,1),"mmm/aa"),
   ""
)</f>
        <v/>
      </c>
      <c r="B4006" s="61" t="str">
        <f>IF(A4006&lt;&gt;"", 'alimentação - Tabela 7.1'!$B$17, "" )</f>
        <v/>
      </c>
      <c r="C4006" s="62" t="str">
        <f>IFERROR(INDEX('alimentação - Tabela 7.1'!$17:$17,
MATCH(TEXT('Tabela 7.1'!A4006,"mmmm/aaaa"),'alimentação - Tabela 7.1'!$5:$5,0)), "")</f>
        <v/>
      </c>
      <c r="D4006" s="62" t="str">
        <f>IFERROR(INDEX('alimentação - Tabela 7.1'!$17:$17,
MATCH(TEXT('Tabela 7.1'!$A4006,"mmmm/aaaa"),'alimentação - Tabela 7.1'!$5:$5,0)+1), "")</f>
        <v/>
      </c>
      <c r="E4006" s="62" t="str">
        <f>IFERROR(INDEX('alimentação - Tabela 7.1'!$17:$17,
MATCH(TEXT('Tabela 7.1'!$A4006,"mmmm/aaaa"),'alimentação - Tabela 7.1'!$5:$5,0)+2), "")</f>
        <v/>
      </c>
      <c r="F4006" s="62" t="str">
        <f>IFERROR(INDEX('alimentação - Tabela 7.1'!$17:$17,
MATCH(TEXT('Tabela 7.1'!$A4006,"mmmm/aaaa"),'alimentação - Tabela 7.1'!$5:$5,0)+3), "")</f>
        <v/>
      </c>
      <c r="G4006" s="95" t="str">
        <f>IFERROR(INDEX('alimentação - Tabela 7.1'!$17:$17,
MATCH(TEXT('Tabela 7.1'!$A4006,"mmmm/aaaa"),'alimentação - Tabela 7.1'!$5:$5,0)+4), "")</f>
        <v/>
      </c>
    </row>
    <row r="4007" spans="1:7" ht="18" customHeight="1" x14ac:dyDescent="0.25">
      <c r="A4007" s="59" t="str">
        <f>IF(
   SUMPRODUCT(--('alimentação - Tabela 7.1'!$5:$5=TEXT(DATE(2020,INT((ROW(A4005)-1)/33)+1,1),"mmmm/aaaa"))) &gt; 0,
   TEXT(DATE(2020,INT((ROW(A4005)-1)/33)+1,1),"mmm/aa"),
   ""
)</f>
        <v/>
      </c>
      <c r="B4007" s="61" t="str">
        <f>IF(A4007&lt;&gt;"", 'alimentação - Tabela 7.1'!$B$18, "" )</f>
        <v/>
      </c>
      <c r="C4007" s="62" t="str">
        <f>IFERROR(INDEX('alimentação - Tabela 7.1'!$18:$18,
MATCH(TEXT('Tabela 7.1'!A4007,"mmmm/aaaa"),'alimentação - Tabela 7.1'!$5:$5,0)), "")</f>
        <v/>
      </c>
      <c r="D4007" s="62" t="str">
        <f>IFERROR(INDEX('alimentação - Tabela 7.1'!$18:$18,
MATCH(TEXT('Tabela 7.1'!$A4007,"mmmm/aaaa"),'alimentação - Tabela 7.1'!$5:$5,0)+1), "")</f>
        <v/>
      </c>
      <c r="E4007" s="62" t="str">
        <f>IFERROR(INDEX('alimentação - Tabela 7.1'!$18:$18,
MATCH(TEXT('Tabela 7.1'!$A4007,"mmmm/aaaa"),'alimentação - Tabela 7.1'!$5:$5,0)+2), "")</f>
        <v/>
      </c>
      <c r="F4007" s="62" t="str">
        <f>IFERROR(INDEX('alimentação - Tabela 7.1'!$18:$18,
MATCH(TEXT('Tabela 7.1'!$A4007,"mmmm/aaaa"),'alimentação - Tabela 7.1'!$5:$5,0)+3), "")</f>
        <v/>
      </c>
      <c r="G4007" s="95" t="str">
        <f>IFERROR(INDEX('alimentação - Tabela 7.1'!$18:$18,
MATCH(TEXT('Tabela 7.1'!$A4007,"mmmm/aaaa"),'alimentação - Tabela 7.1'!$5:$5,0)+4), "")</f>
        <v/>
      </c>
    </row>
    <row r="4008" spans="1:7" ht="18" customHeight="1" x14ac:dyDescent="0.25">
      <c r="A4008" s="59" t="str">
        <f>IF(
   SUMPRODUCT(--('alimentação - Tabela 7.1'!$5:$5=TEXT(DATE(2020,INT((ROW(A4006)-1)/33)+1,1),"mmmm/aaaa"))) &gt; 0,
   TEXT(DATE(2020,INT((ROW(A4006)-1)/33)+1,1),"mmm/aa"),
   ""
)</f>
        <v/>
      </c>
      <c r="B4008" s="61" t="str">
        <f>IF(A4008&lt;&gt;"", 'alimentação - Tabela 7.1'!$B$19, "" )</f>
        <v/>
      </c>
      <c r="C4008" s="62" t="str">
        <f>IFERROR(INDEX('alimentação - Tabela 7.1'!$19:$19,
MATCH(TEXT('Tabela 7.1'!A4008,"mmmm/aaaa"),'alimentação - Tabela 7.1'!$5:$5,0)), "")</f>
        <v/>
      </c>
      <c r="D4008" s="62" t="str">
        <f>IFERROR(INDEX('alimentação - Tabela 7.1'!$19:$19,
MATCH(TEXT('Tabela 7.1'!$A4008,"mmmm/aaaa"),'alimentação - Tabela 7.1'!$5:$5,0)+1), "")</f>
        <v/>
      </c>
      <c r="E4008" s="62" t="str">
        <f>IFERROR(INDEX('alimentação - Tabela 7.1'!$19:$19,
MATCH(TEXT('Tabela 7.1'!$A4008,"mmmm/aaaa"),'alimentação - Tabela 7.1'!$5:$5,0)+2), "")</f>
        <v/>
      </c>
      <c r="F4008" s="62" t="str">
        <f>IFERROR(INDEX('alimentação - Tabela 7.1'!$19:$19,
MATCH(TEXT('Tabela 7.1'!$A4008,"mmmm/aaaa"),'alimentação - Tabela 7.1'!$5:$5,0)+3), "")</f>
        <v/>
      </c>
      <c r="G4008" s="95" t="str">
        <f>IFERROR(INDEX('alimentação - Tabela 7.1'!$19:$19,
MATCH(TEXT('Tabela 7.1'!$A4008,"mmmm/aaaa"),'alimentação - Tabela 7.1'!$5:$5,0)+4), "")</f>
        <v/>
      </c>
    </row>
    <row r="4009" spans="1:7" ht="18" customHeight="1" x14ac:dyDescent="0.25">
      <c r="A4009" s="59" t="str">
        <f>IF(
   SUMPRODUCT(--('alimentação - Tabela 7.1'!$5:$5=TEXT(DATE(2020,INT((ROW(A4007)-1)/33)+1,1),"mmmm/aaaa"))) &gt; 0,
   TEXT(DATE(2020,INT((ROW(A4007)-1)/33)+1,1),"mmm/aa"),
   ""
)</f>
        <v/>
      </c>
      <c r="B4009" s="61" t="str">
        <f>IF(A4009&lt;&gt;"", 'alimentação - Tabela 7.1'!$B$20, "" )</f>
        <v/>
      </c>
      <c r="C4009" s="62" t="str">
        <f>IFERROR(INDEX('alimentação - Tabela 7.1'!$20:$20,
MATCH(TEXT('Tabela 7.1'!A4009,"mmmm/aaaa"),'alimentação - Tabela 7.1'!$5:$5,0)), "")</f>
        <v/>
      </c>
      <c r="D4009" s="62" t="str">
        <f>IFERROR(INDEX('alimentação - Tabela 7.1'!$20:$20,
MATCH(TEXT('Tabela 7.1'!$A4009,"mmmm/aaaa"),'alimentação - Tabela 7.1'!$5:$5,0)+1), "")</f>
        <v/>
      </c>
      <c r="E4009" s="62" t="str">
        <f>IFERROR(INDEX('alimentação - Tabela 7.1'!$20:$20,
MATCH(TEXT('Tabela 7.1'!$A4009,"mmmm/aaaa"),'alimentação - Tabela 7.1'!$5:$5,0)+2), "")</f>
        <v/>
      </c>
      <c r="F4009" s="62" t="str">
        <f>IFERROR(INDEX('alimentação - Tabela 7.1'!$20:$20,
MATCH(TEXT('Tabela 7.1'!$A4009,"mmmm/aaaa"),'alimentação - Tabela 7.1'!$5:$5,0)+3), "")</f>
        <v/>
      </c>
      <c r="G4009" s="95" t="str">
        <f>IFERROR(INDEX('alimentação - Tabela 7.1'!$20:$20,
MATCH(TEXT('Tabela 7.1'!$A4009,"mmmm/aaaa"),'alimentação - Tabela 7.1'!$5:$5,0)+4), "")</f>
        <v/>
      </c>
    </row>
    <row r="4010" spans="1:7" ht="18" customHeight="1" x14ac:dyDescent="0.25">
      <c r="A4010" s="59" t="str">
        <f>IF(
   SUMPRODUCT(--('alimentação - Tabela 7.1'!$5:$5=TEXT(DATE(2020,INT((ROW(A4008)-1)/33)+1,1),"mmmm/aaaa"))) &gt; 0,
   TEXT(DATE(2020,INT((ROW(A4008)-1)/33)+1,1),"mmm/aa"),
   ""
)</f>
        <v/>
      </c>
      <c r="B4010" s="61" t="str">
        <f>IF(A4010&lt;&gt;"", 'alimentação - Tabela 7.1'!$B$21, "" )</f>
        <v/>
      </c>
      <c r="C4010" s="62" t="str">
        <f>IFERROR(INDEX('alimentação - Tabela 7.1'!$21:$21,
MATCH(TEXT('Tabela 7.1'!A4010,"mmmm/aaaa"),'alimentação - Tabela 7.1'!$5:$5,0)), "")</f>
        <v/>
      </c>
      <c r="D4010" s="62" t="str">
        <f>IFERROR(INDEX('alimentação - Tabela 7.1'!$21:$21,
MATCH(TEXT('Tabela 7.1'!$A4010,"mmmm/aaaa"),'alimentação - Tabela 7.1'!$5:$5,0)+1), "")</f>
        <v/>
      </c>
      <c r="E4010" s="62" t="str">
        <f>IFERROR(INDEX('alimentação - Tabela 7.1'!$21:$21,
MATCH(TEXT('Tabela 7.1'!$A4010,"mmmm/aaaa"),'alimentação - Tabela 7.1'!$5:$5,0)+2), "")</f>
        <v/>
      </c>
      <c r="F4010" s="62" t="str">
        <f>IFERROR(INDEX('alimentação - Tabela 7.1'!$21:$21,
MATCH(TEXT('Tabela 7.1'!$A4010,"mmmm/aaaa"),'alimentação - Tabela 7.1'!$5:$5,0)+3), "")</f>
        <v/>
      </c>
      <c r="G4010" s="95" t="str">
        <f>IFERROR(INDEX('alimentação - Tabela 7.1'!$21:$21,
MATCH(TEXT('Tabela 7.1'!$A4010,"mmmm/aaaa"),'alimentação - Tabela 7.1'!$5:$5,0)+4), "")</f>
        <v/>
      </c>
    </row>
    <row r="4011" spans="1:7" ht="18" customHeight="1" x14ac:dyDescent="0.25">
      <c r="A4011" s="59" t="str">
        <f>IF(
   SUMPRODUCT(--('alimentação - Tabela 7.1'!$5:$5=TEXT(DATE(2020,INT((ROW(A4009)-1)/33)+1,1),"mmmm/aaaa"))) &gt; 0,
   TEXT(DATE(2020,INT((ROW(A4009)-1)/33)+1,1),"mmm/aa"),
   ""
)</f>
        <v/>
      </c>
      <c r="B4011" s="61" t="str">
        <f>IF(A4011&lt;&gt;"", 'alimentação - Tabela 7.1'!$B$22, "" )</f>
        <v/>
      </c>
      <c r="C4011" s="62" t="str">
        <f>IFERROR(INDEX('alimentação - Tabela 7.1'!$22:$22,
MATCH(TEXT('Tabela 7.1'!A4011,"mmmm/aaaa"),'alimentação - Tabela 7.1'!$5:$5,0)), "")</f>
        <v/>
      </c>
      <c r="D4011" s="62" t="str">
        <f>IFERROR(INDEX('alimentação - Tabela 7.1'!$22:$22,
MATCH(TEXT('Tabela 7.1'!$A4011,"mmmm/aaaa"),'alimentação - Tabela 7.1'!$5:$5,0)+1), "")</f>
        <v/>
      </c>
      <c r="E4011" s="62" t="str">
        <f>IFERROR(INDEX('alimentação - Tabela 7.1'!$22:$22,
MATCH(TEXT('Tabela 7.1'!$A4011,"mmmm/aaaa"),'alimentação - Tabela 7.1'!$5:$5,0)+2), "")</f>
        <v/>
      </c>
      <c r="F4011" s="62" t="str">
        <f>IFERROR(INDEX('alimentação - Tabela 7.1'!$22:$22,
MATCH(TEXT('Tabela 7.1'!$A4011,"mmmm/aaaa"),'alimentação - Tabela 7.1'!$5:$5,0)+3), "")</f>
        <v/>
      </c>
      <c r="G4011" s="95" t="str">
        <f>IFERROR(INDEX('alimentação - Tabela 7.1'!$22:$22,
MATCH(TEXT('Tabela 7.1'!$A4011,"mmmm/aaaa"),'alimentação - Tabela 7.1'!$5:$5,0)+4), "")</f>
        <v/>
      </c>
    </row>
    <row r="4012" spans="1:7" ht="18" customHeight="1" x14ac:dyDescent="0.25">
      <c r="A4012" s="59" t="str">
        <f>IF(
   SUMPRODUCT(--('alimentação - Tabela 7.1'!$5:$5=TEXT(DATE(2020,INT((ROW(A4010)-1)/33)+1,1),"mmmm/aaaa"))) &gt; 0,
   TEXT(DATE(2020,INT((ROW(A4010)-1)/33)+1,1),"mmm/aa"),
   ""
)</f>
        <v/>
      </c>
      <c r="B4012" s="61" t="str">
        <f>IF(A4012&lt;&gt;"", 'alimentação - Tabela 7.1'!$B$23, "" )</f>
        <v/>
      </c>
      <c r="C4012" s="62" t="str">
        <f>IFERROR(INDEX('alimentação - Tabela 7.1'!$23:$23,
MATCH(TEXT('Tabela 7.1'!A4012,"mmmm/aaaa"),'alimentação - Tabela 7.1'!$5:$5,0)), "")</f>
        <v/>
      </c>
      <c r="D4012" s="62" t="str">
        <f>IFERROR(INDEX('alimentação - Tabela 7.1'!$23:$23,
MATCH(TEXT('Tabela 7.1'!$A4012,"mmmm/aaaa"),'alimentação - Tabela 7.1'!$5:$5,0)+1), "")</f>
        <v/>
      </c>
      <c r="E4012" s="62" t="str">
        <f>IFERROR(INDEX('alimentação - Tabela 7.1'!$23:$23,
MATCH(TEXT('Tabela 7.1'!$A4012,"mmmm/aaaa"),'alimentação - Tabela 7.1'!$5:$5,0)+2), "")</f>
        <v/>
      </c>
      <c r="F4012" s="62" t="str">
        <f>IFERROR(INDEX('alimentação - Tabela 7.1'!$23:$23,
MATCH(TEXT('Tabela 7.1'!$A4012,"mmmm/aaaa"),'alimentação - Tabela 7.1'!$5:$5,0)+3), "")</f>
        <v/>
      </c>
      <c r="G4012" s="95" t="str">
        <f>IFERROR(INDEX('alimentação - Tabela 7.1'!$23:$23,
MATCH(TEXT('Tabela 7.1'!$A4012,"mmmm/aaaa"),'alimentação - Tabela 7.1'!$5:$5,0)+4), "")</f>
        <v/>
      </c>
    </row>
    <row r="4013" spans="1:7" ht="18" customHeight="1" x14ac:dyDescent="0.25">
      <c r="A4013" s="59" t="str">
        <f>IF(
   SUMPRODUCT(--('alimentação - Tabela 7.1'!$5:$5=TEXT(DATE(2020,INT((ROW(A4011)-1)/33)+1,1),"mmmm/aaaa"))) &gt; 0,
   TEXT(DATE(2020,INT((ROW(A4011)-1)/33)+1,1),"mmm/aa"),
   ""
)</f>
        <v/>
      </c>
      <c r="B4013" s="61" t="str">
        <f>IF(A4013&lt;&gt;"", 'alimentação - Tabela 7.1'!$B$24, "" )</f>
        <v/>
      </c>
      <c r="C4013" s="62" t="str">
        <f>IFERROR(INDEX('alimentação - Tabela 7.1'!$24:$24,
MATCH(TEXT('Tabela 7.1'!A4013,"mmmm/aaaa"),'alimentação - Tabela 7.1'!$5:$5,0)), "")</f>
        <v/>
      </c>
      <c r="D4013" s="62" t="str">
        <f>IFERROR(INDEX('alimentação - Tabela 7.1'!$24:$24,
MATCH(TEXT('Tabela 7.1'!$A4013,"mmmm/aaaa"),'alimentação - Tabela 7.1'!$5:$5,0)+1), "")</f>
        <v/>
      </c>
      <c r="E4013" s="62" t="str">
        <f>IFERROR(INDEX('alimentação - Tabela 7.1'!$24:$24,
MATCH(TEXT('Tabela 7.1'!$A4013,"mmmm/aaaa"),'alimentação - Tabela 7.1'!$5:$5,0)+2), "")</f>
        <v/>
      </c>
      <c r="F4013" s="62" t="str">
        <f>IFERROR(INDEX('alimentação - Tabela 7.1'!$24:$24,
MATCH(TEXT('Tabela 7.1'!$A4013,"mmmm/aaaa"),'alimentação - Tabela 7.1'!$5:$5,0)+3), "")</f>
        <v/>
      </c>
      <c r="G4013" s="95" t="str">
        <f>IFERROR(INDEX('alimentação - Tabela 7.1'!$24:$24,
MATCH(TEXT('Tabela 7.1'!$A4013,"mmmm/aaaa"),'alimentação - Tabela 7.1'!$5:$5,0)+4), "")</f>
        <v/>
      </c>
    </row>
    <row r="4014" spans="1:7" ht="18" customHeight="1" x14ac:dyDescent="0.25">
      <c r="A4014" s="59" t="str">
        <f>IF(
   SUMPRODUCT(--('alimentação - Tabela 7.1'!$5:$5=TEXT(DATE(2020,INT((ROW(A4012)-1)/33)+1,1),"mmmm/aaaa"))) &gt; 0,
   TEXT(DATE(2020,INT((ROW(A4012)-1)/33)+1,1),"mmm/aa"),
   ""
)</f>
        <v/>
      </c>
      <c r="B4014" s="61" t="str">
        <f>IF(A4014&lt;&gt;"", 'alimentação - Tabela 7.1'!$B$25, "" )</f>
        <v/>
      </c>
      <c r="C4014" s="62" t="str">
        <f>IFERROR(INDEX('alimentação - Tabela 7.1'!$25:$25,
MATCH(TEXT('Tabela 7.1'!A4014,"mmmm/aaaa"),'alimentação - Tabela 7.1'!$5:$5,0)), "")</f>
        <v/>
      </c>
      <c r="D4014" s="62" t="str">
        <f>IFERROR(INDEX('alimentação - Tabela 7.1'!$25:$25,
MATCH(TEXT('Tabela 7.1'!$A4014,"mmmm/aaaa"),'alimentação - Tabela 7.1'!$5:$5,0)+1), "")</f>
        <v/>
      </c>
      <c r="E4014" s="62" t="str">
        <f>IFERROR(INDEX('alimentação - Tabela 7.1'!$25:$25,
MATCH(TEXT('Tabela 7.1'!$A4014,"mmmm/aaaa"),'alimentação - Tabela 7.1'!$5:$5,0)+2), "")</f>
        <v/>
      </c>
      <c r="F4014" s="62" t="str">
        <f>IFERROR(INDEX('alimentação - Tabela 7.1'!$25:$25,
MATCH(TEXT('Tabela 7.1'!$A4014,"mmmm/aaaa"),'alimentação - Tabela 7.1'!$5:$5,0)+3), "")</f>
        <v/>
      </c>
      <c r="G4014" s="95" t="str">
        <f>IFERROR(INDEX('alimentação - Tabela 7.1'!$25:$25,
MATCH(TEXT('Tabela 7.1'!$A4014,"mmmm/aaaa"),'alimentação - Tabela 7.1'!$5:$5,0)+4), "")</f>
        <v/>
      </c>
    </row>
    <row r="4015" spans="1:7" ht="18" customHeight="1" x14ac:dyDescent="0.25">
      <c r="A4015" s="59" t="str">
        <f>IF(
   SUMPRODUCT(--('alimentação - Tabela 7.1'!$5:$5=TEXT(DATE(2020,INT((ROW(A4013)-1)/33)+1,1),"mmmm/aaaa"))) &gt; 0,
   TEXT(DATE(2020,INT((ROW(A4013)-1)/33)+1,1),"mmm/aa"),
   ""
)</f>
        <v/>
      </c>
      <c r="B4015" s="61" t="str">
        <f>IF(A4015&lt;&gt;"", 'alimentação - Tabela 7.1'!$B$26, "" )</f>
        <v/>
      </c>
      <c r="C4015" s="62" t="str">
        <f>IFERROR(INDEX('alimentação - Tabela 7.1'!$26:$26,
MATCH(TEXT('Tabela 7.1'!A4015,"mmmm/aaaa"),'alimentação - Tabela 7.1'!$5:$5,0)), "")</f>
        <v/>
      </c>
      <c r="D4015" s="62" t="str">
        <f>IFERROR(INDEX('alimentação - Tabela 7.1'!$26:$26,
MATCH(TEXT('Tabela 7.1'!$A4015,"mmmm/aaaa"),'alimentação - Tabela 7.1'!$5:$5,0)+1), "")</f>
        <v/>
      </c>
      <c r="E4015" s="62" t="str">
        <f>IFERROR(INDEX('alimentação - Tabela 7.1'!$26:$26,
MATCH(TEXT('Tabela 7.1'!$A4015,"mmmm/aaaa"),'alimentação - Tabela 7.1'!$5:$5,0)+2), "")</f>
        <v/>
      </c>
      <c r="F4015" s="62" t="str">
        <f>IFERROR(INDEX('alimentação - Tabela 7.1'!$26:$26,
MATCH(TEXT('Tabela 7.1'!$A4015,"mmmm/aaaa"),'alimentação - Tabela 7.1'!$5:$5,0)+3), "")</f>
        <v/>
      </c>
      <c r="G4015" s="95" t="str">
        <f>IFERROR(INDEX('alimentação - Tabela 7.1'!$26:$26,
MATCH(TEXT('Tabela 7.1'!$A4015,"mmmm/aaaa"),'alimentação - Tabela 7.1'!$5:$5,0)+4), "")</f>
        <v/>
      </c>
    </row>
    <row r="4016" spans="1:7" ht="18" customHeight="1" x14ac:dyDescent="0.25">
      <c r="A4016" s="59" t="str">
        <f>IF(
   SUMPRODUCT(--('alimentação - Tabela 7.1'!$5:$5=TEXT(DATE(2020,INT((ROW(A4014)-1)/33)+1,1),"mmmm/aaaa"))) &gt; 0,
   TEXT(DATE(2020,INT((ROW(A4014)-1)/33)+1,1),"mmm/aa"),
   ""
)</f>
        <v/>
      </c>
      <c r="B4016" s="61" t="str">
        <f>IF(A4016&lt;&gt;"", 'alimentação - Tabela 7.1'!$B$27, "" )</f>
        <v/>
      </c>
      <c r="C4016" s="62" t="str">
        <f>IFERROR(INDEX('alimentação - Tabela 7.1'!$27:$27,
MATCH(TEXT('Tabela 7.1'!A4016,"mmmm/aaaa"),'alimentação - Tabela 7.1'!$5:$5,0)), "")</f>
        <v/>
      </c>
      <c r="D4016" s="62" t="str">
        <f>IFERROR(INDEX('alimentação - Tabela 7.1'!$27:$27,
MATCH(TEXT('Tabela 7.1'!$A4016,"mmmm/aaaa"),'alimentação - Tabela 7.1'!$5:$5,0)+1), "")</f>
        <v/>
      </c>
      <c r="E4016" s="62" t="str">
        <f>IFERROR(INDEX('alimentação - Tabela 7.1'!$27:$27,
MATCH(TEXT('Tabela 7.1'!$A4016,"mmmm/aaaa"),'alimentação - Tabela 7.1'!$5:$5,0)+2), "")</f>
        <v/>
      </c>
      <c r="F4016" s="62" t="str">
        <f>IFERROR(INDEX('alimentação - Tabela 7.1'!$27:$27,
MATCH(TEXT('Tabela 7.1'!$A4016,"mmmm/aaaa"),'alimentação - Tabela 7.1'!$5:$5,0)+3), "")</f>
        <v/>
      </c>
      <c r="G4016" s="95" t="str">
        <f>IFERROR(INDEX('alimentação - Tabela 7.1'!$27:$27,
MATCH(TEXT('Tabela 7.1'!$A4016,"mmmm/aaaa"),'alimentação - Tabela 7.1'!$5:$5,0)+4), "")</f>
        <v/>
      </c>
    </row>
    <row r="4017" spans="1:7" ht="18" customHeight="1" x14ac:dyDescent="0.25">
      <c r="A4017" s="59" t="str">
        <f>IF(
   SUMPRODUCT(--('alimentação - Tabela 7.1'!$5:$5=TEXT(DATE(2020,INT((ROW(A4015)-1)/33)+1,1),"mmmm/aaaa"))) &gt; 0,
   TEXT(DATE(2020,INT((ROW(A4015)-1)/33)+1,1),"mmm/aa"),
   ""
)</f>
        <v/>
      </c>
      <c r="B4017" s="61" t="str">
        <f>IF(A4017&lt;&gt;"", 'alimentação - Tabela 7.1'!$B$28, "" )</f>
        <v/>
      </c>
      <c r="C4017" s="62" t="str">
        <f>IFERROR(INDEX('alimentação - Tabela 7.1'!$28:$28,
MATCH(TEXT('Tabela 7.1'!A4017,"mmmm/aaaa"),'alimentação - Tabela 7.1'!$5:$5,0)), "")</f>
        <v/>
      </c>
      <c r="D4017" s="62" t="str">
        <f>IFERROR(INDEX('alimentação - Tabela 7.1'!$28:$28,
MATCH(TEXT('Tabela 7.1'!$A4017,"mmmm/aaaa"),'alimentação - Tabela 7.1'!$5:$5,0)+1), "")</f>
        <v/>
      </c>
      <c r="E4017" s="62" t="str">
        <f>IFERROR(INDEX('alimentação - Tabela 7.1'!$28:$28,
MATCH(TEXT('Tabela 7.1'!$A4017,"mmmm/aaaa"),'alimentação - Tabela 7.1'!$5:$5,0)+2), "")</f>
        <v/>
      </c>
      <c r="F4017" s="62" t="str">
        <f>IFERROR(INDEX('alimentação - Tabela 7.1'!$28:$28,
MATCH(TEXT('Tabela 7.1'!$A4017,"mmmm/aaaa"),'alimentação - Tabela 7.1'!$5:$5,0)+3), "")</f>
        <v/>
      </c>
      <c r="G4017" s="95" t="str">
        <f>IFERROR(INDEX('alimentação - Tabela 7.1'!$28:$28,
MATCH(TEXT('Tabela 7.1'!$A4017,"mmmm/aaaa"),'alimentação - Tabela 7.1'!$5:$5,0)+4), "")</f>
        <v/>
      </c>
    </row>
    <row r="4018" spans="1:7" ht="18" customHeight="1" x14ac:dyDescent="0.25">
      <c r="A4018" s="59" t="str">
        <f>IF(
   SUMPRODUCT(--('alimentação - Tabela 7.1'!$5:$5=TEXT(DATE(2020,INT((ROW(A4016)-1)/33)+1,1),"mmmm/aaaa"))) &gt; 0,
   TEXT(DATE(2020,INT((ROW(A4016)-1)/33)+1,1),"mmm/aa"),
   ""
)</f>
        <v/>
      </c>
      <c r="B4018" s="61" t="str">
        <f>IF(A4018&lt;&gt;"", 'alimentação - Tabela 7.1'!$B$29, "" )</f>
        <v/>
      </c>
      <c r="C4018" s="62" t="str">
        <f>IFERROR(INDEX('alimentação - Tabela 7.1'!$29:$29,
MATCH(TEXT('Tabela 7.1'!A4018,"mmmm/aaaa"),'alimentação - Tabela 7.1'!$5:$5,0)), "")</f>
        <v/>
      </c>
      <c r="D4018" s="62" t="str">
        <f>IFERROR(INDEX('alimentação - Tabela 7.1'!$29:$29,
MATCH(TEXT('Tabela 7.1'!$A4018,"mmmm/aaaa"),'alimentação - Tabela 7.1'!$5:$5,0)+1), "")</f>
        <v/>
      </c>
      <c r="E4018" s="62" t="str">
        <f>IFERROR(INDEX('alimentação - Tabela 7.1'!$29:$29,
MATCH(TEXT('Tabela 7.1'!$A4018,"mmmm/aaaa"),'alimentação - Tabela 7.1'!$5:$5,0)+2), "")</f>
        <v/>
      </c>
      <c r="F4018" s="62" t="str">
        <f>IFERROR(INDEX('alimentação - Tabela 7.1'!$29:$29,
MATCH(TEXT('Tabela 7.1'!$A4018,"mmmm/aaaa"),'alimentação - Tabela 7.1'!$5:$5,0)+3), "")</f>
        <v/>
      </c>
      <c r="G4018" s="95" t="str">
        <f>IFERROR(INDEX('alimentação - Tabela 7.1'!$29:$29,
MATCH(TEXT('Tabela 7.1'!$A4018,"mmmm/aaaa"),'alimentação - Tabela 7.1'!$5:$5,0)+4), "")</f>
        <v/>
      </c>
    </row>
    <row r="4019" spans="1:7" ht="18" customHeight="1" x14ac:dyDescent="0.25">
      <c r="A4019" s="59" t="str">
        <f>IF(
   SUMPRODUCT(--('alimentação - Tabela 7.1'!$5:$5=TEXT(DATE(2020,INT((ROW(A4017)-1)/33)+1,1),"mmmm/aaaa"))) &gt; 0,
   TEXT(DATE(2020,INT((ROW(A4017)-1)/33)+1,1),"mmm/aa"),
   ""
)</f>
        <v/>
      </c>
      <c r="B4019" s="61" t="str">
        <f>IF(A4019&lt;&gt;"", 'alimentação - Tabela 7.1'!$B$30, "" )</f>
        <v/>
      </c>
      <c r="C4019" s="62" t="str">
        <f>IFERROR(INDEX('alimentação - Tabela 7.1'!$30:$30,
MATCH(TEXT('Tabela 7.1'!A4019,"mmmm/aaaa"),'alimentação - Tabela 7.1'!$5:$5,0)), "")</f>
        <v/>
      </c>
      <c r="D4019" s="62" t="str">
        <f>IFERROR(INDEX('alimentação - Tabela 7.1'!$30:$30,
MATCH(TEXT('Tabela 7.1'!$A4019,"mmmm/aaaa"),'alimentação - Tabela 7.1'!$5:$5,0)+1), "")</f>
        <v/>
      </c>
      <c r="E4019" s="62" t="str">
        <f>IFERROR(INDEX('alimentação - Tabela 7.1'!$30:$30,
MATCH(TEXT('Tabela 7.1'!$A4019,"mmmm/aaaa"),'alimentação - Tabela 7.1'!$5:$5,0)+2), "")</f>
        <v/>
      </c>
      <c r="F4019" s="62" t="str">
        <f>IFERROR(INDEX('alimentação - Tabela 7.1'!$30:$30,
MATCH(TEXT('Tabela 7.1'!$A4019,"mmmm/aaaa"),'alimentação - Tabela 7.1'!$5:$5,0)+3), "")</f>
        <v/>
      </c>
      <c r="G4019" s="95" t="str">
        <f>IFERROR(INDEX('alimentação - Tabela 7.1'!$30:$30,
MATCH(TEXT('Tabela 7.1'!$A4019,"mmmm/aaaa"),'alimentação - Tabela 7.1'!$5:$5,0)+4), "")</f>
        <v/>
      </c>
    </row>
    <row r="4020" spans="1:7" ht="18" customHeight="1" x14ac:dyDescent="0.25">
      <c r="A4020" s="59" t="str">
        <f>IF(
   SUMPRODUCT(--('alimentação - Tabela 7.1'!$5:$5=TEXT(DATE(2020,INT((ROW(A4018)-1)/33)+1,1),"mmmm/aaaa"))) &gt; 0,
   TEXT(DATE(2020,INT((ROW(A4018)-1)/33)+1,1),"mmm/aa"),
   ""
)</f>
        <v/>
      </c>
      <c r="B4020" s="61" t="str">
        <f>IF(A4020&lt;&gt;"", 'alimentação - Tabela 7.1'!$B$31, "" )</f>
        <v/>
      </c>
      <c r="C4020" s="62" t="str">
        <f>IFERROR(INDEX('alimentação - Tabela 7.1'!$31:$31,
MATCH(TEXT('Tabela 7.1'!A4020,"mmmm/aaaa"),'alimentação - Tabela 7.1'!$5:$5,0)), "")</f>
        <v/>
      </c>
      <c r="D4020" s="62" t="str">
        <f>IFERROR(INDEX('alimentação - Tabela 7.1'!$31:$31,
MATCH(TEXT('Tabela 7.1'!$A4020,"mmmm/aaaa"),'alimentação - Tabela 7.1'!$5:$5,0)+1), "")</f>
        <v/>
      </c>
      <c r="E4020" s="62" t="str">
        <f>IFERROR(INDEX('alimentação - Tabela 7.1'!$31:$31,
MATCH(TEXT('Tabela 7.1'!$A4020,"mmmm/aaaa"),'alimentação - Tabela 7.1'!$5:$5,0)+2), "")</f>
        <v/>
      </c>
      <c r="F4020" s="62" t="str">
        <f>IFERROR(INDEX('alimentação - Tabela 7.1'!$31:$31,
MATCH(TEXT('Tabela 7.1'!$A4020,"mmmm/aaaa"),'alimentação - Tabela 7.1'!$5:$5,0)+3), "")</f>
        <v/>
      </c>
      <c r="G4020" s="95" t="str">
        <f>IFERROR(INDEX('alimentação - Tabela 7.1'!$31:$31,
MATCH(TEXT('Tabela 7.1'!$A4020,"mmmm/aaaa"),'alimentação - Tabela 7.1'!$5:$5,0)+4), "")</f>
        <v/>
      </c>
    </row>
    <row r="4021" spans="1:7" ht="18" customHeight="1" x14ac:dyDescent="0.25">
      <c r="A4021" s="59" t="str">
        <f>IF(
   SUMPRODUCT(--('alimentação - Tabela 7.1'!$5:$5=TEXT(DATE(2020,INT((ROW(A4019)-1)/33)+1,1),"mmmm/aaaa"))) &gt; 0,
   TEXT(DATE(2020,INT((ROW(A4019)-1)/33)+1,1),"mmm/aa"),
   ""
)</f>
        <v/>
      </c>
      <c r="B4021" s="61" t="str">
        <f>IF(A4021&lt;&gt;"", 'alimentação - Tabela 7.1'!$B$32, "" )</f>
        <v/>
      </c>
      <c r="C4021" s="62" t="str">
        <f>IFERROR(INDEX('alimentação - Tabela 7.1'!$32:$32,
MATCH(TEXT('Tabela 7.1'!A4021,"mmmm/aaaa"),'alimentação - Tabela 7.1'!$5:$5,0)), "")</f>
        <v/>
      </c>
      <c r="D4021" s="62" t="str">
        <f>IFERROR(INDEX('alimentação - Tabela 7.1'!$32:$32,
MATCH(TEXT('Tabela 7.1'!$A4021,"mmmm/aaaa"),'alimentação - Tabela 7.1'!$5:$5,0)+1), "")</f>
        <v/>
      </c>
      <c r="E4021" s="62" t="str">
        <f>IFERROR(INDEX('alimentação - Tabela 7.1'!$32:$32,
MATCH(TEXT('Tabela 7.1'!$A4021,"mmmm/aaaa"),'alimentação - Tabela 7.1'!$5:$5,0)+2), "")</f>
        <v/>
      </c>
      <c r="F4021" s="62" t="str">
        <f>IFERROR(INDEX('alimentação - Tabela 7.1'!$32:$32,
MATCH(TEXT('Tabela 7.1'!$A4021,"mmmm/aaaa"),'alimentação - Tabela 7.1'!$5:$5,0)+3), "")</f>
        <v/>
      </c>
      <c r="G4021" s="95" t="str">
        <f>IFERROR(INDEX('alimentação - Tabela 7.1'!$32:$32,
MATCH(TEXT('Tabela 7.1'!$A4021,"mmmm/aaaa"),'alimentação - Tabela 7.1'!$5:$5,0)+4), "")</f>
        <v/>
      </c>
    </row>
    <row r="4022" spans="1:7" ht="18" customHeight="1" x14ac:dyDescent="0.25">
      <c r="A4022" s="59" t="str">
        <f>IF(
   SUMPRODUCT(--('alimentação - Tabela 7.1'!$5:$5=TEXT(DATE(2020,INT((ROW(A4020)-1)/33)+1,1),"mmmm/aaaa"))) &gt; 0,
   TEXT(DATE(2020,INT((ROW(A4020)-1)/33)+1,1),"mmm/aa"),
   ""
)</f>
        <v/>
      </c>
      <c r="B4022" s="61" t="str">
        <f>IF(A4022&lt;&gt;"", 'alimentação - Tabela 7.1'!$B$33, "" )</f>
        <v/>
      </c>
      <c r="C4022" s="62" t="str">
        <f>IFERROR(INDEX('alimentação - Tabela 7.1'!$33:$33,
MATCH(TEXT('Tabela 7.1'!A4022,"mmmm/aaaa"),'alimentação - Tabela 7.1'!$5:$5,0)), "")</f>
        <v/>
      </c>
      <c r="D4022" s="62" t="str">
        <f>IFERROR(INDEX('alimentação - Tabela 7.1'!$33:$33,
MATCH(TEXT('Tabela 7.1'!$A4022,"mmmm/aaaa"),'alimentação - Tabela 7.1'!$5:$5,0)+1), "")</f>
        <v/>
      </c>
      <c r="E4022" s="62" t="str">
        <f>IFERROR(INDEX('alimentação - Tabela 7.1'!$33:$33,
MATCH(TEXT('Tabela 7.1'!$A4022,"mmmm/aaaa"),'alimentação - Tabela 7.1'!$5:$5,0)+2), "")</f>
        <v/>
      </c>
      <c r="F4022" s="62" t="str">
        <f>IFERROR(INDEX('alimentação - Tabela 7.1'!$33:$33,
MATCH(TEXT('Tabela 7.1'!$A4022,"mmmm/aaaa"),'alimentação - Tabela 7.1'!$5:$5,0)+3), "")</f>
        <v/>
      </c>
      <c r="G4022" s="95" t="str">
        <f>IFERROR(INDEX('alimentação - Tabela 7.1'!$33:$33,
MATCH(TEXT('Tabela 7.1'!$A4022,"mmmm/aaaa"),'alimentação - Tabela 7.1'!$5:$5,0)+4), "")</f>
        <v/>
      </c>
    </row>
    <row r="4023" spans="1:7" ht="18" customHeight="1" x14ac:dyDescent="0.25">
      <c r="A4023" s="59" t="str">
        <f>IF(
   SUMPRODUCT(--('alimentação - Tabela 7.1'!$5:$5=TEXT(DATE(2020,INT((ROW(A4021)-1)/33)+1,1),"mmmm/aaaa"))) &gt; 0,
   TEXT(DATE(2020,INT((ROW(A4021)-1)/33)+1,1),"mmm/aa"),
   ""
)</f>
        <v/>
      </c>
      <c r="B4023" s="61" t="str">
        <f>IF(A4023&lt;&gt;"", 'alimentação - Tabela 7.1'!$B$34, "" )</f>
        <v/>
      </c>
      <c r="C4023" s="62" t="str">
        <f>IFERROR(INDEX('alimentação - Tabela 7.1'!$34:$34,
MATCH(TEXT('Tabela 7.1'!A4023,"mmmm/aaaa"),'alimentação - Tabela 7.1'!$5:$5,0)), "")</f>
        <v/>
      </c>
      <c r="D4023" s="62" t="str">
        <f>IFERROR(INDEX('alimentação - Tabela 7.1'!$34:$34,
MATCH(TEXT('Tabela 7.1'!$A4023,"mmmm/aaaa"),'alimentação - Tabela 7.1'!$5:$5,0)+1), "")</f>
        <v/>
      </c>
      <c r="E4023" s="62" t="str">
        <f>IFERROR(INDEX('alimentação - Tabela 7.1'!$34:$34,
MATCH(TEXT('Tabela 7.1'!$A4023,"mmmm/aaaa"),'alimentação - Tabela 7.1'!$5:$5,0)+2), "")</f>
        <v/>
      </c>
      <c r="F4023" s="62" t="str">
        <f>IFERROR(INDEX('alimentação - Tabela 7.1'!$34:$34,
MATCH(TEXT('Tabela 7.1'!$A4023,"mmmm/aaaa"),'alimentação - Tabela 7.1'!$5:$5,0)+3), "")</f>
        <v/>
      </c>
      <c r="G4023" s="95" t="str">
        <f>IFERROR(INDEX('alimentação - Tabela 7.1'!$34:$34,
MATCH(TEXT('Tabela 7.1'!$A4023,"mmmm/aaaa"),'alimentação - Tabela 7.1'!$5:$5,0)+4), "")</f>
        <v/>
      </c>
    </row>
    <row r="4024" spans="1:7" ht="18" customHeight="1" x14ac:dyDescent="0.25">
      <c r="A4024" s="59" t="str">
        <f>IF(
   SUMPRODUCT(--('alimentação - Tabela 7.1'!$5:$5=TEXT(DATE(2020,INT((ROW(A4022)-1)/33)+1,1),"mmmm/aaaa"))) &gt; 0,
   TEXT(DATE(2020,INT((ROW(A4022)-1)/33)+1,1),"mmm/aa"),
   ""
)</f>
        <v/>
      </c>
      <c r="B4024" s="61" t="str">
        <f>IF(A4024&lt;&gt;"", 'alimentação - Tabela 7.1'!$B$35, "" )</f>
        <v/>
      </c>
      <c r="C4024" s="62" t="str">
        <f>IFERROR(INDEX('alimentação - Tabela 7.1'!$35:$35,
MATCH(TEXT('Tabela 7.1'!A4024,"mmmm/aaaa"),'alimentação - Tabela 7.1'!$5:$5,0)), "")</f>
        <v/>
      </c>
      <c r="D4024" s="62" t="str">
        <f>IFERROR(INDEX('alimentação - Tabela 7.1'!$35:$35,
MATCH(TEXT('Tabela 7.1'!$A4024,"mmmm/aaaa"),'alimentação - Tabela 7.1'!$5:$5,0)+1), "")</f>
        <v/>
      </c>
      <c r="E4024" s="62" t="str">
        <f>IFERROR(INDEX('alimentação - Tabela 7.1'!$35:$35,
MATCH(TEXT('Tabela 7.1'!$A4024,"mmmm/aaaa"),'alimentação - Tabela 7.1'!$5:$5,0)+2), "")</f>
        <v/>
      </c>
      <c r="F4024" s="62" t="str">
        <f>IFERROR(INDEX('alimentação - Tabela 7.1'!$35:$35,
MATCH(TEXT('Tabela 7.1'!$A4024,"mmmm/aaaa"),'alimentação - Tabela 7.1'!$5:$5,0)+3), "")</f>
        <v/>
      </c>
      <c r="G4024" s="95" t="str">
        <f>IFERROR(INDEX('alimentação - Tabela 7.1'!$35:$35,
MATCH(TEXT('Tabela 7.1'!$A4024,"mmmm/aaaa"),'alimentação - Tabela 7.1'!$5:$5,0)+4), "")</f>
        <v/>
      </c>
    </row>
    <row r="4025" spans="1:7" ht="18" customHeight="1" x14ac:dyDescent="0.25">
      <c r="A4025" s="59" t="str">
        <f>IF(
   SUMPRODUCT(--('alimentação - Tabela 7.1'!$5:$5=TEXT(DATE(2020,INT((ROW(A4023)-1)/33)+1,1),"mmmm/aaaa"))) &gt; 0,
   TEXT(DATE(2020,INT((ROW(A4023)-1)/33)+1,1),"mmm/aa"),
   ""
)</f>
        <v/>
      </c>
      <c r="B4025" s="61" t="str">
        <f>IF(A4025&lt;&gt;"", 'alimentação - Tabela 7.1'!$B$36, "" )</f>
        <v/>
      </c>
      <c r="C4025" s="62" t="str">
        <f>IFERROR(INDEX('alimentação - Tabela 7.1'!$36:$36,
MATCH(TEXT('Tabela 7.1'!A4025,"mmmm/aaaa"),'alimentação - Tabela 7.1'!$5:$5,0)), "")</f>
        <v/>
      </c>
      <c r="D4025" s="62" t="str">
        <f>IFERROR(INDEX('alimentação - Tabela 7.1'!$36:$36,
MATCH(TEXT('Tabela 7.1'!$A4025,"mmmm/aaaa"),'alimentação - Tabela 7.1'!$5:$5,0)+1), "")</f>
        <v/>
      </c>
      <c r="E4025" s="62" t="str">
        <f>IFERROR(INDEX('alimentação - Tabela 7.1'!$36:$36,
MATCH(TEXT('Tabela 7.1'!$A4025,"mmmm/aaaa"),'alimentação - Tabela 7.1'!$5:$5,0)+2), "")</f>
        <v/>
      </c>
      <c r="F4025" s="62" t="str">
        <f>IFERROR(INDEX('alimentação - Tabela 7.1'!$36:$36,
MATCH(TEXT('Tabela 7.1'!$A4025,"mmmm/aaaa"),'alimentação - Tabela 7.1'!$5:$5,0)+3), "")</f>
        <v/>
      </c>
      <c r="G4025" s="95" t="str">
        <f>IFERROR(INDEX('alimentação - Tabela 7.1'!$36:$36,
MATCH(TEXT('Tabela 7.1'!$A4025,"mmmm/aaaa"),'alimentação - Tabela 7.1'!$5:$5,0)+4), "")</f>
        <v/>
      </c>
    </row>
    <row r="4026" spans="1:7" ht="18" customHeight="1" x14ac:dyDescent="0.25">
      <c r="A4026" s="59" t="str">
        <f>IF(
   SUMPRODUCT(--('alimentação - Tabela 7.1'!$5:$5=TEXT(DATE(2020,INT((ROW(A4024)-1)/33)+1,1),"mmmm/aaaa"))) &gt; 0,
   TEXT(DATE(2020,INT((ROW(A4024)-1)/33)+1,1),"mmm/aa"),
   ""
)</f>
        <v/>
      </c>
      <c r="B4026" s="61" t="str">
        <f>IF(A4026&lt;&gt;"", 'alimentação - Tabela 7.1'!$B$37, "" )</f>
        <v/>
      </c>
      <c r="C4026" s="62" t="str">
        <f>IFERROR(INDEX('alimentação - Tabela 7.1'!$37:$37,
MATCH(TEXT('Tabela 7.1'!A4026,"mmmm/aaaa"),'alimentação - Tabela 7.1'!$5:$5,0)), "")</f>
        <v/>
      </c>
      <c r="D4026" s="62" t="str">
        <f>IFERROR(INDEX('alimentação - Tabela 7.1'!$37:$37,
MATCH(TEXT('Tabela 7.1'!$A4026,"mmmm/aaaa"),'alimentação - Tabela 7.1'!$5:$5,0)+1), "")</f>
        <v/>
      </c>
      <c r="E4026" s="62" t="str">
        <f>IFERROR(INDEX('alimentação - Tabela 7.1'!$37:$37,
MATCH(TEXT('Tabela 7.1'!$A4026,"mmmm/aaaa"),'alimentação - Tabela 7.1'!$5:$5,0)+2), "")</f>
        <v/>
      </c>
      <c r="F4026" s="62" t="str">
        <f>IFERROR(INDEX('alimentação - Tabela 7.1'!$37:$37,
MATCH(TEXT('Tabela 7.1'!$A4026,"mmmm/aaaa"),'alimentação - Tabela 7.1'!$5:$5,0)+3), "")</f>
        <v/>
      </c>
      <c r="G4026" s="95" t="str">
        <f>IFERROR(INDEX('alimentação - Tabela 7.1'!$37:$37,
MATCH(TEXT('Tabela 7.1'!$A4026,"mmmm/aaaa"),'alimentação - Tabela 7.1'!$5:$5,0)+4), "")</f>
        <v/>
      </c>
    </row>
    <row r="4027" spans="1:7" ht="18" customHeight="1" x14ac:dyDescent="0.25">
      <c r="A4027" s="59" t="str">
        <f>IF(
   SUMPRODUCT(--('alimentação - Tabela 7.1'!$5:$5=TEXT(DATE(2020,INT((ROW(A4025)-1)/33)+1,1),"mmmm/aaaa"))) &gt; 0,
   TEXT(DATE(2020,INT((ROW(A4025)-1)/33)+1,1),"mmm/aa"),
   ""
)</f>
        <v/>
      </c>
      <c r="B4027" s="61" t="str">
        <f>IF(A4027&lt;&gt;"", 'alimentação - Tabela 7.1'!$B$38, "" )</f>
        <v/>
      </c>
      <c r="C4027" s="62" t="str">
        <f>IFERROR(INDEX('alimentação - Tabela 7.1'!$38:$38,
MATCH(TEXT('Tabela 7.1'!A4027,"mmmm/aaaa"),'alimentação - Tabela 7.1'!$5:$5,0)), "")</f>
        <v/>
      </c>
      <c r="D4027" s="62" t="str">
        <f>IFERROR(INDEX('alimentação - Tabela 7.1'!$38:$38,
MATCH(TEXT('Tabela 7.1'!$A4027,"mmmm/aaaa"),'alimentação - Tabela 7.1'!$5:$5,0)+1), "")</f>
        <v/>
      </c>
      <c r="E4027" s="62" t="str">
        <f>IFERROR(INDEX('alimentação - Tabela 7.1'!$38:$38,
MATCH(TEXT('Tabela 7.1'!$A4027,"mmmm/aaaa"),'alimentação - Tabela 7.1'!$5:$5,0)+2), "")</f>
        <v/>
      </c>
      <c r="F4027" s="62" t="str">
        <f>IFERROR(INDEX('alimentação - Tabela 7.1'!$38:$38,
MATCH(TEXT('Tabela 7.1'!$A4027,"mmmm/aaaa"),'alimentação - Tabela 7.1'!$5:$5,0)+3), "")</f>
        <v/>
      </c>
      <c r="G4027" s="95" t="str">
        <f>IFERROR(INDEX('alimentação - Tabela 7.1'!$38:$38,
MATCH(TEXT('Tabela 7.1'!$A4027,"mmmm/aaaa"),'alimentação - Tabela 7.1'!$5:$5,0)+4), "")</f>
        <v/>
      </c>
    </row>
    <row r="4028" spans="1:7" ht="18" customHeight="1" x14ac:dyDescent="0.25">
      <c r="A4028" s="59" t="str">
        <f>IF(
   SUMPRODUCT(--('alimentação - Tabela 7.1'!$5:$5=TEXT(DATE(2020,INT((ROW(A4026)-1)/33)+1,1),"mmmm/aaaa"))) &gt; 0,
   TEXT(DATE(2020,INT((ROW(A4026)-1)/33)+1,1),"mmm/aa"),
   ""
)</f>
        <v/>
      </c>
      <c r="B4028" s="61" t="str">
        <f>IF(A4028&lt;&gt;"", 'alimentação - Tabela 7.1'!$B$39, "" )</f>
        <v/>
      </c>
      <c r="C4028" s="62" t="str">
        <f>IFERROR(INDEX('alimentação - Tabela 7.1'!$39:$39,
MATCH(TEXT('Tabela 7.1'!A4028,"mmmm/aaaa"),'alimentação - Tabela 7.1'!$5:$5,0)), "")</f>
        <v/>
      </c>
      <c r="D4028" s="62" t="str">
        <f>IFERROR(INDEX('alimentação - Tabela 7.1'!$39:$39,
MATCH(TEXT('Tabela 7.1'!$A4028,"mmmm/aaaa"),'alimentação - Tabela 7.1'!$5:$5,0)+1), "")</f>
        <v/>
      </c>
      <c r="E4028" s="62" t="str">
        <f>IFERROR(INDEX('alimentação - Tabela 7.1'!$39:$39,
MATCH(TEXT('Tabela 7.1'!$A4028,"mmmm/aaaa"),'alimentação - Tabela 7.1'!$5:$5,0)+2), "")</f>
        <v/>
      </c>
      <c r="F4028" s="62" t="str">
        <f>IFERROR(INDEX('alimentação - Tabela 7.1'!$39:$39,
MATCH(TEXT('Tabela 7.1'!$A4028,"mmmm/aaaa"),'alimentação - Tabela 7.1'!$5:$5,0)+3), "")</f>
        <v/>
      </c>
      <c r="G4028" s="95" t="str">
        <f>IFERROR(INDEX('alimentação - Tabela 7.1'!$39:$39,
MATCH(TEXT('Tabela 7.1'!$A4028,"mmmm/aaaa"),'alimentação - Tabela 7.1'!$5:$5,0)+4), "")</f>
        <v/>
      </c>
    </row>
    <row r="4029" spans="1:7" ht="18" customHeight="1" x14ac:dyDescent="0.25">
      <c r="A4029" s="59" t="str">
        <f>IF(
   SUMPRODUCT(--('alimentação - Tabela 7.1'!$5:$5=TEXT(DATE(2020,INT((ROW(A4027)-1)/33)+1,1),"mmmm/aaaa"))) &gt; 0,
   TEXT(DATE(2020,INT((ROW(A4027)-1)/33)+1,1),"mmm/aa"),
   ""
)</f>
        <v/>
      </c>
      <c r="B4029" s="61" t="str">
        <f>IF(A4029&lt;&gt;"", 'alimentação - Tabela 7.1'!$B$7, "" )</f>
        <v/>
      </c>
      <c r="C4029" s="62" t="str">
        <f>IFERROR(INDEX('alimentação - Tabela 7.1'!$7:$7,
MATCH(TEXT('Tabela 7.1'!A4029,"mmmm/aaaa"),'alimentação - Tabela 7.1'!$5:$5,0)), "")</f>
        <v/>
      </c>
      <c r="D4029" s="62" t="str">
        <f>IFERROR(INDEX('alimentação - Tabela 7.1'!$7:$7,
MATCH(TEXT('Tabela 7.1'!$A4029,"mmmm/aaaa"),'alimentação - Tabela 7.1'!$5:$5,0)+1), "")</f>
        <v/>
      </c>
      <c r="E4029" s="62" t="str">
        <f>IFERROR(INDEX('alimentação - Tabela 7.1'!$7:$7,
MATCH(TEXT('Tabela 7.1'!$A4029,"mmmm/aaaa"),'alimentação - Tabela 7.1'!$5:$5,0)+2), "")</f>
        <v/>
      </c>
      <c r="F4029" s="62" t="str">
        <f>IFERROR(INDEX('alimentação - Tabela 7.1'!$7:$7,
MATCH(TEXT('Tabela 7.1'!$A4029,"mmmm/aaaa"),'alimentação - Tabela 7.1'!$5:$5,0)+3), "")</f>
        <v/>
      </c>
      <c r="G4029" s="95" t="str">
        <f>IFERROR(INDEX('alimentação - Tabela 7.1'!$7:$7,
MATCH(TEXT('Tabela 7.1'!$A4029,"mmmm/aaaa"),'alimentação - Tabela 7.1'!$5:$5,0)+4), "")</f>
        <v/>
      </c>
    </row>
    <row r="4030" spans="1:7" ht="18" customHeight="1" x14ac:dyDescent="0.25">
      <c r="A4030" s="59" t="str">
        <f>IF(
   SUMPRODUCT(--('alimentação - Tabela 7.1'!$5:$5=TEXT(DATE(2020,INT((ROW(A4028)-1)/33)+1,1),"mmmm/aaaa"))) &gt; 0,
   TEXT(DATE(2020,INT((ROW(A4028)-1)/33)+1,1),"mmm/aa"),
   ""
)</f>
        <v/>
      </c>
      <c r="B4030" s="61" t="str">
        <f>IF(A4030&lt;&gt;"", 'alimentação - Tabela 7.1'!$B$8, "" )</f>
        <v/>
      </c>
      <c r="C4030" s="62" t="str">
        <f>IFERROR(INDEX('alimentação - Tabela 7.1'!$8:$8,
MATCH(TEXT('Tabela 7.1'!A4030,"mmmm/aaaa"),'alimentação - Tabela 7.1'!$5:$5,0)), "")</f>
        <v/>
      </c>
      <c r="D4030" s="62" t="str">
        <f>IFERROR(INDEX('alimentação - Tabela 7.1'!$8:$8,
MATCH(TEXT('Tabela 7.1'!$A4030,"mmmm/aaaa"),'alimentação - Tabela 7.1'!$5:$5,0)+1), "")</f>
        <v/>
      </c>
      <c r="E4030" s="62" t="str">
        <f>IFERROR(INDEX('alimentação - Tabela 7.1'!$8:$8,
MATCH(TEXT('Tabela 7.1'!$A4030,"mmmm/aaaa"),'alimentação - Tabela 7.1'!$5:$5,0)+2), "")</f>
        <v/>
      </c>
      <c r="F4030" s="62" t="str">
        <f>IFERROR(INDEX('alimentação - Tabela 7.1'!$8:$8,
MATCH(TEXT('Tabela 7.1'!$A4030,"mmmm/aaaa"),'alimentação - Tabela 7.1'!$5:$5,0)+3), "")</f>
        <v/>
      </c>
      <c r="G4030" s="95" t="str">
        <f>IFERROR(INDEX('alimentação - Tabela 7.1'!$8:$8,
MATCH(TEXT('Tabela 7.1'!$A4030,"mmmm/aaaa"),'alimentação - Tabela 7.1'!$5:$5,0)+4), "")</f>
        <v/>
      </c>
    </row>
    <row r="4031" spans="1:7" ht="18" customHeight="1" x14ac:dyDescent="0.25">
      <c r="A4031" s="59" t="str">
        <f>IF(
   SUMPRODUCT(--('alimentação - Tabela 7.1'!$5:$5=TEXT(DATE(2020,INT((ROW(A4029)-1)/33)+1,1),"mmmm/aaaa"))) &gt; 0,
   TEXT(DATE(2020,INT((ROW(A4029)-1)/33)+1,1),"mmm/aa"),
   ""
)</f>
        <v/>
      </c>
      <c r="B4031" s="61" t="str">
        <f>IF(A4031&lt;&gt;"", 'alimentação - Tabela 7.1'!$B$9, "" )</f>
        <v/>
      </c>
      <c r="C4031" s="62" t="str">
        <f>IFERROR(INDEX('alimentação - Tabela 7.1'!$9:$9,
MATCH(TEXT('Tabela 7.1'!A4031,"mmmm/aaaa"),'alimentação - Tabela 7.1'!$5:$5,0)), "")</f>
        <v/>
      </c>
      <c r="D4031" s="62" t="str">
        <f>IFERROR(INDEX('alimentação - Tabela 7.1'!$9:$9,
MATCH(TEXT('Tabela 7.1'!$A4031,"mmmm/aaaa"),'alimentação - Tabela 7.1'!$5:$5,0)+1), "")</f>
        <v/>
      </c>
      <c r="E4031" s="62" t="str">
        <f>IFERROR(INDEX('alimentação - Tabela 7.1'!$9:$9,
MATCH(TEXT('Tabela 7.1'!$A4031,"mmmm/aaaa"),'alimentação - Tabela 7.1'!$5:$5,0)+2), "")</f>
        <v/>
      </c>
      <c r="F4031" s="62" t="str">
        <f>IFERROR(INDEX('alimentação - Tabela 7.1'!$9:$9,
MATCH(TEXT('Tabela 7.1'!$A4031,"mmmm/aaaa"),'alimentação - Tabela 7.1'!$5:$5,0)+3), "")</f>
        <v/>
      </c>
      <c r="G4031" s="95" t="str">
        <f>IFERROR(INDEX('alimentação - Tabela 7.1'!$9:$9,
MATCH(TEXT('Tabela 7.1'!$A4031,"mmmm/aaaa"),'alimentação - Tabela 7.1'!$5:$5,0)+4), "")</f>
        <v/>
      </c>
    </row>
    <row r="4032" spans="1:7" ht="18" customHeight="1" x14ac:dyDescent="0.25">
      <c r="A4032" s="59" t="str">
        <f>IF(
   SUMPRODUCT(--('alimentação - Tabela 7.1'!$5:$5=TEXT(DATE(2020,INT((ROW(A4030)-1)/33)+1,1),"mmmm/aaaa"))) &gt; 0,
   TEXT(DATE(2020,INT((ROW(A4030)-1)/33)+1,1),"mmm/aa"),
   ""
)</f>
        <v/>
      </c>
      <c r="B4032" s="61" t="str">
        <f>IF(A4032&lt;&gt;"", 'alimentação - Tabela 7.1'!$B$10, "" )</f>
        <v/>
      </c>
      <c r="C4032" s="62" t="str">
        <f>IFERROR(INDEX('alimentação - Tabela 7.1'!$10:$10,
MATCH(TEXT('Tabela 7.1'!A4032,"mmmm/aaaa"),'alimentação - Tabela 7.1'!$5:$5,0)), "")</f>
        <v/>
      </c>
      <c r="D4032" s="62" t="str">
        <f>IFERROR(INDEX('alimentação - Tabela 7.1'!$10:$10,
MATCH(TEXT('Tabela 7.1'!$A4032,"mmmm/aaaa"),'alimentação - Tabela 7.1'!$5:$5,0)+1), "")</f>
        <v/>
      </c>
      <c r="E4032" s="62" t="str">
        <f>IFERROR(INDEX('alimentação - Tabela 7.1'!$10:$10,
MATCH(TEXT('Tabela 7.1'!$A4032,"mmmm/aaaa"),'alimentação - Tabela 7.1'!$5:$5,0)+2), "")</f>
        <v/>
      </c>
      <c r="F4032" s="62" t="str">
        <f>IFERROR(INDEX('alimentação - Tabela 7.1'!$10:$10,
MATCH(TEXT('Tabela 7.1'!$A4032,"mmmm/aaaa"),'alimentação - Tabela 7.1'!$5:$5,0)+3), "")</f>
        <v/>
      </c>
      <c r="G4032" s="95" t="str">
        <f>IFERROR(INDEX('alimentação - Tabela 7.1'!$10:$10,
MATCH(TEXT('Tabela 7.1'!$A4032,"mmmm/aaaa"),'alimentação - Tabela 7.1'!$5:$5,0)+4), "")</f>
        <v/>
      </c>
    </row>
    <row r="4033" spans="1:7" ht="18" customHeight="1" x14ac:dyDescent="0.25">
      <c r="A4033" s="59" t="str">
        <f>IF(
   SUMPRODUCT(--('alimentação - Tabela 7.1'!$5:$5=TEXT(DATE(2020,INT((ROW(A4031)-1)/33)+1,1),"mmmm/aaaa"))) &gt; 0,
   TEXT(DATE(2020,INT((ROW(A4031)-1)/33)+1,1),"mmm/aa"),
   ""
)</f>
        <v/>
      </c>
      <c r="B4033" s="61" t="str">
        <f>IF(A4033&lt;&gt;"", 'alimentação - Tabela 7.1'!$B$11, "" )</f>
        <v/>
      </c>
      <c r="C4033" s="62" t="str">
        <f>IFERROR(INDEX('alimentação - Tabela 7.1'!$11:$11,
MATCH(TEXT('Tabela 7.1'!A4033,"mmmm/aaaa"),'alimentação - Tabela 7.1'!$5:$5,0)), "")</f>
        <v/>
      </c>
      <c r="D4033" s="62" t="str">
        <f>IFERROR(INDEX('alimentação - Tabela 7.1'!$11:$11,
MATCH(TEXT('Tabela 7.1'!$A4033,"mmmm/aaaa"),'alimentação - Tabela 7.1'!$5:$5,0)+1), "")</f>
        <v/>
      </c>
      <c r="E4033" s="62" t="str">
        <f>IFERROR(INDEX('alimentação - Tabela 7.1'!$11:$11,
MATCH(TEXT('Tabela 7.1'!$A4033,"mmmm/aaaa"),'alimentação - Tabela 7.1'!$5:$5,0)+2), "")</f>
        <v/>
      </c>
      <c r="F4033" s="62" t="str">
        <f>IFERROR(INDEX('alimentação - Tabela 7.1'!$11:$11,
MATCH(TEXT('Tabela 7.1'!$A4033,"mmmm/aaaa"),'alimentação - Tabela 7.1'!$5:$5,0)+3), "")</f>
        <v/>
      </c>
      <c r="G4033" s="95" t="str">
        <f>IFERROR(INDEX('alimentação - Tabela 7.1'!$11:$11,
MATCH(TEXT('Tabela 7.1'!$A4033,"mmmm/aaaa"),'alimentação - Tabela 7.1'!$5:$5,0)+4), "")</f>
        <v/>
      </c>
    </row>
    <row r="4034" spans="1:7" ht="18" customHeight="1" x14ac:dyDescent="0.25">
      <c r="A4034" s="59" t="str">
        <f>IF(
   SUMPRODUCT(--('alimentação - Tabela 7.1'!$5:$5=TEXT(DATE(2020,INT((ROW(A4032)-1)/33)+1,1),"mmmm/aaaa"))) &gt; 0,
   TEXT(DATE(2020,INT((ROW(A4032)-1)/33)+1,1),"mmm/aa"),
   ""
)</f>
        <v/>
      </c>
      <c r="B4034" s="61" t="str">
        <f>IF(A4034&lt;&gt;"", 'alimentação - Tabela 7.1'!$B$12, "" )</f>
        <v/>
      </c>
      <c r="C4034" s="62" t="str">
        <f>IFERROR(INDEX('alimentação - Tabela 7.1'!$12:$12,
MATCH(TEXT('Tabela 7.1'!A4034,"mmmm/aaaa"),'alimentação - Tabela 7.1'!$5:$5,0)), "")</f>
        <v/>
      </c>
      <c r="D4034" s="62" t="str">
        <f>IFERROR(INDEX('alimentação - Tabela 7.1'!$12:$12,
MATCH(TEXT('Tabela 7.1'!$A4034,"mmmm/aaaa"),'alimentação - Tabela 7.1'!$5:$5,0)+1), "")</f>
        <v/>
      </c>
      <c r="E4034" s="62" t="str">
        <f>IFERROR(INDEX('alimentação - Tabela 7.1'!$12:$12,
MATCH(TEXT('Tabela 7.1'!$A4034,"mmmm/aaaa"),'alimentação - Tabela 7.1'!$5:$5,0)+2), "")</f>
        <v/>
      </c>
      <c r="F4034" s="62" t="str">
        <f>IFERROR(INDEX('alimentação - Tabela 7.1'!$12:$12,
MATCH(TEXT('Tabela 7.1'!$A4034,"mmmm/aaaa"),'alimentação - Tabela 7.1'!$5:$5,0)+3), "")</f>
        <v/>
      </c>
      <c r="G4034" s="95" t="str">
        <f>IFERROR(INDEX('alimentação - Tabela 7.1'!$12:$12,
MATCH(TEXT('Tabela 7.1'!$A4034,"mmmm/aaaa"),'alimentação - Tabela 7.1'!$5:$5,0)+4), "")</f>
        <v/>
      </c>
    </row>
    <row r="4035" spans="1:7" ht="18" customHeight="1" x14ac:dyDescent="0.25">
      <c r="A4035" s="59" t="str">
        <f>IF(
   SUMPRODUCT(--('alimentação - Tabela 7.1'!$5:$5=TEXT(DATE(2020,INT((ROW(A4033)-1)/33)+1,1),"mmmm/aaaa"))) &gt; 0,
   TEXT(DATE(2020,INT((ROW(A4033)-1)/33)+1,1),"mmm/aa"),
   ""
)</f>
        <v/>
      </c>
      <c r="B4035" s="61" t="str">
        <f>IF(A4035&lt;&gt;"", 'alimentação - Tabela 7.1'!$B$13, "" )</f>
        <v/>
      </c>
      <c r="C4035" s="62" t="str">
        <f>IFERROR(INDEX('alimentação - Tabela 7.1'!$13:$13,
MATCH(TEXT('Tabela 7.1'!A4035,"mmmm/aaaa"),'alimentação - Tabela 7.1'!$5:$5,0)), "")</f>
        <v/>
      </c>
      <c r="D4035" s="62" t="str">
        <f>IFERROR(INDEX('alimentação - Tabela 7.1'!$13:$13,
MATCH(TEXT('Tabela 7.1'!$A4035,"mmmm/aaaa"),'alimentação - Tabela 7.1'!$5:$5,0)+1), "")</f>
        <v/>
      </c>
      <c r="E4035" s="62" t="str">
        <f>IFERROR(INDEX('alimentação - Tabela 7.1'!$13:$13,
MATCH(TEXT('Tabela 7.1'!$A4035,"mmmm/aaaa"),'alimentação - Tabela 7.1'!$5:$5,0)+2), "")</f>
        <v/>
      </c>
      <c r="F4035" s="62" t="str">
        <f>IFERROR(INDEX('alimentação - Tabela 7.1'!$13:$13,
MATCH(TEXT('Tabela 7.1'!$A4035,"mmmm/aaaa"),'alimentação - Tabela 7.1'!$5:$5,0)+3), "")</f>
        <v/>
      </c>
      <c r="G4035" s="95" t="str">
        <f>IFERROR(INDEX('alimentação - Tabela 7.1'!$13:$13,
MATCH(TEXT('Tabela 7.1'!$A4035,"mmmm/aaaa"),'alimentação - Tabela 7.1'!$5:$5,0)+4), "")</f>
        <v/>
      </c>
    </row>
    <row r="4036" spans="1:7" ht="18" customHeight="1" x14ac:dyDescent="0.25">
      <c r="A4036" s="59" t="str">
        <f>IF(
   SUMPRODUCT(--('alimentação - Tabela 7.1'!$5:$5=TEXT(DATE(2020,INT((ROW(A4034)-1)/33)+1,1),"mmmm/aaaa"))) &gt; 0,
   TEXT(DATE(2020,INT((ROW(A4034)-1)/33)+1,1),"mmm/aa"),
   ""
)</f>
        <v/>
      </c>
      <c r="B4036" s="61" t="str">
        <f>IF(A4036&lt;&gt;"", 'alimentação - Tabela 7.1'!$B$14, "" )</f>
        <v/>
      </c>
      <c r="C4036" s="62" t="str">
        <f>IFERROR(INDEX('alimentação - Tabela 7.1'!$14:$14,
MATCH(TEXT('Tabela 7.1'!A4036,"mmmm/aaaa"),'alimentação - Tabela 7.1'!$5:$5,0)), "")</f>
        <v/>
      </c>
      <c r="D4036" s="62" t="str">
        <f>IFERROR(INDEX('alimentação - Tabela 7.1'!$14:$14,
MATCH(TEXT('Tabela 7.1'!$A4036,"mmmm/aaaa"),'alimentação - Tabela 7.1'!$5:$5,0)+1), "")</f>
        <v/>
      </c>
      <c r="E4036" s="62" t="str">
        <f>IFERROR(INDEX('alimentação - Tabela 7.1'!$14:$14,
MATCH(TEXT('Tabela 7.1'!$A4036,"mmmm/aaaa"),'alimentação - Tabela 7.1'!$5:$5,0)+2), "")</f>
        <v/>
      </c>
      <c r="F4036" s="62" t="str">
        <f>IFERROR(INDEX('alimentação - Tabela 7.1'!$14:$14,
MATCH(TEXT('Tabela 7.1'!$A4036,"mmmm/aaaa"),'alimentação - Tabela 7.1'!$5:$5,0)+3), "")</f>
        <v/>
      </c>
      <c r="G4036" s="95" t="str">
        <f>IFERROR(INDEX('alimentação - Tabela 7.1'!$14:$14,
MATCH(TEXT('Tabela 7.1'!$A4036,"mmmm/aaaa"),'alimentação - Tabela 7.1'!$5:$5,0)+4), "")</f>
        <v/>
      </c>
    </row>
    <row r="4037" spans="1:7" ht="18" customHeight="1" x14ac:dyDescent="0.25">
      <c r="A4037" s="59" t="str">
        <f>IF(
   SUMPRODUCT(--('alimentação - Tabela 7.1'!$5:$5=TEXT(DATE(2020,INT((ROW(A4035)-1)/33)+1,1),"mmmm/aaaa"))) &gt; 0,
   TEXT(DATE(2020,INT((ROW(A4035)-1)/33)+1,1),"mmm/aa"),
   ""
)</f>
        <v/>
      </c>
      <c r="B4037" s="61" t="str">
        <f>IF(A4037&lt;&gt;"", 'alimentação - Tabela 7.1'!$B$15, "" )</f>
        <v/>
      </c>
      <c r="C4037" s="62" t="str">
        <f>IFERROR(INDEX('alimentação - Tabela 7.1'!$15:$15,
MATCH(TEXT('Tabela 7.1'!A4037,"mmmm/aaaa"),'alimentação - Tabela 7.1'!$5:$5,0)), "")</f>
        <v/>
      </c>
      <c r="D4037" s="62" t="str">
        <f>IFERROR(INDEX('alimentação - Tabela 7.1'!$15:$15,
MATCH(TEXT('Tabela 7.1'!$A4037,"mmmm/aaaa"),'alimentação - Tabela 7.1'!$5:$5,0)+1), "")</f>
        <v/>
      </c>
      <c r="E4037" s="62" t="str">
        <f>IFERROR(INDEX('alimentação - Tabela 7.1'!$15:$15,
MATCH(TEXT('Tabela 7.1'!$A4037,"mmmm/aaaa"),'alimentação - Tabela 7.1'!$5:$5,0)+2), "")</f>
        <v/>
      </c>
      <c r="F4037" s="62" t="str">
        <f>IFERROR(INDEX('alimentação - Tabela 7.1'!$15:$15,
MATCH(TEXT('Tabela 7.1'!$A4037,"mmmm/aaaa"),'alimentação - Tabela 7.1'!$5:$5,0)+3), "")</f>
        <v/>
      </c>
      <c r="G4037" s="95" t="str">
        <f>IFERROR(INDEX('alimentação - Tabela 7.1'!$15:$15,
MATCH(TEXT('Tabela 7.1'!$A4037,"mmmm/aaaa"),'alimentação - Tabela 7.1'!$5:$5,0)+4), "")</f>
        <v/>
      </c>
    </row>
    <row r="4038" spans="1:7" ht="18" customHeight="1" x14ac:dyDescent="0.25">
      <c r="A4038" s="59" t="str">
        <f>IF(
   SUMPRODUCT(--('alimentação - Tabela 7.1'!$5:$5=TEXT(DATE(2020,INT((ROW(A4036)-1)/33)+1,1),"mmmm/aaaa"))) &gt; 0,
   TEXT(DATE(2020,INT((ROW(A4036)-1)/33)+1,1),"mmm/aa"),
   ""
)</f>
        <v/>
      </c>
      <c r="B4038" s="61" t="str">
        <f>IF(A4038&lt;&gt;"", 'alimentação - Tabela 7.1'!$B$16, "" )</f>
        <v/>
      </c>
      <c r="C4038" s="62" t="str">
        <f>IFERROR(INDEX('alimentação - Tabela 7.1'!$16:$16,
MATCH(TEXT('Tabela 7.1'!A4038,"mmmm/aaaa"),'alimentação - Tabela 7.1'!$5:$5,0)), "")</f>
        <v/>
      </c>
      <c r="D4038" s="62" t="str">
        <f>IFERROR(INDEX('alimentação - Tabela 7.1'!$16:$16,
MATCH(TEXT('Tabela 7.1'!$A4038,"mmmm/aaaa"),'alimentação - Tabela 7.1'!$5:$5,0)+1), "")</f>
        <v/>
      </c>
      <c r="E4038" s="62" t="str">
        <f>IFERROR(INDEX('alimentação - Tabela 7.1'!$16:$16,
MATCH(TEXT('Tabela 7.1'!$A4038,"mmmm/aaaa"),'alimentação - Tabela 7.1'!$5:$5,0)+2), "")</f>
        <v/>
      </c>
      <c r="F4038" s="62" t="str">
        <f>IFERROR(INDEX('alimentação - Tabela 7.1'!$16:$16,
MATCH(TEXT('Tabela 7.1'!$A4038,"mmmm/aaaa"),'alimentação - Tabela 7.1'!$5:$5,0)+3), "")</f>
        <v/>
      </c>
      <c r="G4038" s="95" t="str">
        <f>IFERROR(INDEX('alimentação - Tabela 7.1'!$16:$16,
MATCH(TEXT('Tabela 7.1'!$A4038,"mmmm/aaaa"),'alimentação - Tabela 7.1'!$5:$5,0)+4), "")</f>
        <v/>
      </c>
    </row>
    <row r="4039" spans="1:7" ht="18" customHeight="1" x14ac:dyDescent="0.25">
      <c r="A4039" s="59" t="str">
        <f>IF(
   SUMPRODUCT(--('alimentação - Tabela 7.1'!$5:$5=TEXT(DATE(2020,INT((ROW(A4037)-1)/33)+1,1),"mmmm/aaaa"))) &gt; 0,
   TEXT(DATE(2020,INT((ROW(A4037)-1)/33)+1,1),"mmm/aa"),
   ""
)</f>
        <v/>
      </c>
      <c r="B4039" s="61" t="str">
        <f>IF(A4039&lt;&gt;"", 'alimentação - Tabela 7.1'!$B$17, "" )</f>
        <v/>
      </c>
      <c r="C4039" s="62" t="str">
        <f>IFERROR(INDEX('alimentação - Tabela 7.1'!$17:$17,
MATCH(TEXT('Tabela 7.1'!A4039,"mmmm/aaaa"),'alimentação - Tabela 7.1'!$5:$5,0)), "")</f>
        <v/>
      </c>
      <c r="D4039" s="62" t="str">
        <f>IFERROR(INDEX('alimentação - Tabela 7.1'!$17:$17,
MATCH(TEXT('Tabela 7.1'!$A4039,"mmmm/aaaa"),'alimentação - Tabela 7.1'!$5:$5,0)+1), "")</f>
        <v/>
      </c>
      <c r="E4039" s="62" t="str">
        <f>IFERROR(INDEX('alimentação - Tabela 7.1'!$17:$17,
MATCH(TEXT('Tabela 7.1'!$A4039,"mmmm/aaaa"),'alimentação - Tabela 7.1'!$5:$5,0)+2), "")</f>
        <v/>
      </c>
      <c r="F4039" s="62" t="str">
        <f>IFERROR(INDEX('alimentação - Tabela 7.1'!$17:$17,
MATCH(TEXT('Tabela 7.1'!$A4039,"mmmm/aaaa"),'alimentação - Tabela 7.1'!$5:$5,0)+3), "")</f>
        <v/>
      </c>
      <c r="G4039" s="95" t="str">
        <f>IFERROR(INDEX('alimentação - Tabela 7.1'!$17:$17,
MATCH(TEXT('Tabela 7.1'!$A4039,"mmmm/aaaa"),'alimentação - Tabela 7.1'!$5:$5,0)+4), "")</f>
        <v/>
      </c>
    </row>
    <row r="4040" spans="1:7" ht="18" customHeight="1" x14ac:dyDescent="0.25">
      <c r="A4040" s="59" t="str">
        <f>IF(
   SUMPRODUCT(--('alimentação - Tabela 7.1'!$5:$5=TEXT(DATE(2020,INT((ROW(A4038)-1)/33)+1,1),"mmmm/aaaa"))) &gt; 0,
   TEXT(DATE(2020,INT((ROW(A4038)-1)/33)+1,1),"mmm/aa"),
   ""
)</f>
        <v/>
      </c>
      <c r="B4040" s="61" t="str">
        <f>IF(A4040&lt;&gt;"", 'alimentação - Tabela 7.1'!$B$18, "" )</f>
        <v/>
      </c>
      <c r="C4040" s="62" t="str">
        <f>IFERROR(INDEX('alimentação - Tabela 7.1'!$18:$18,
MATCH(TEXT('Tabela 7.1'!A4040,"mmmm/aaaa"),'alimentação - Tabela 7.1'!$5:$5,0)), "")</f>
        <v/>
      </c>
      <c r="D4040" s="62" t="str">
        <f>IFERROR(INDEX('alimentação - Tabela 7.1'!$18:$18,
MATCH(TEXT('Tabela 7.1'!$A4040,"mmmm/aaaa"),'alimentação - Tabela 7.1'!$5:$5,0)+1), "")</f>
        <v/>
      </c>
      <c r="E4040" s="62" t="str">
        <f>IFERROR(INDEX('alimentação - Tabela 7.1'!$18:$18,
MATCH(TEXT('Tabela 7.1'!$A4040,"mmmm/aaaa"),'alimentação - Tabela 7.1'!$5:$5,0)+2), "")</f>
        <v/>
      </c>
      <c r="F4040" s="62" t="str">
        <f>IFERROR(INDEX('alimentação - Tabela 7.1'!$18:$18,
MATCH(TEXT('Tabela 7.1'!$A4040,"mmmm/aaaa"),'alimentação - Tabela 7.1'!$5:$5,0)+3), "")</f>
        <v/>
      </c>
      <c r="G4040" s="95" t="str">
        <f>IFERROR(INDEX('alimentação - Tabela 7.1'!$18:$18,
MATCH(TEXT('Tabela 7.1'!$A4040,"mmmm/aaaa"),'alimentação - Tabela 7.1'!$5:$5,0)+4), "")</f>
        <v/>
      </c>
    </row>
    <row r="4041" spans="1:7" ht="18" customHeight="1" x14ac:dyDescent="0.25">
      <c r="A4041" s="59" t="str">
        <f>IF(
   SUMPRODUCT(--('alimentação - Tabela 7.1'!$5:$5=TEXT(DATE(2020,INT((ROW(A4039)-1)/33)+1,1),"mmmm/aaaa"))) &gt; 0,
   TEXT(DATE(2020,INT((ROW(A4039)-1)/33)+1,1),"mmm/aa"),
   ""
)</f>
        <v/>
      </c>
      <c r="B4041" s="61" t="str">
        <f>IF(A4041&lt;&gt;"", 'alimentação - Tabela 7.1'!$B$19, "" )</f>
        <v/>
      </c>
      <c r="C4041" s="62" t="str">
        <f>IFERROR(INDEX('alimentação - Tabela 7.1'!$19:$19,
MATCH(TEXT('Tabela 7.1'!A4041,"mmmm/aaaa"),'alimentação - Tabela 7.1'!$5:$5,0)), "")</f>
        <v/>
      </c>
      <c r="D4041" s="62" t="str">
        <f>IFERROR(INDEX('alimentação - Tabela 7.1'!$19:$19,
MATCH(TEXT('Tabela 7.1'!$A4041,"mmmm/aaaa"),'alimentação - Tabela 7.1'!$5:$5,0)+1), "")</f>
        <v/>
      </c>
      <c r="E4041" s="62" t="str">
        <f>IFERROR(INDEX('alimentação - Tabela 7.1'!$19:$19,
MATCH(TEXT('Tabela 7.1'!$A4041,"mmmm/aaaa"),'alimentação - Tabela 7.1'!$5:$5,0)+2), "")</f>
        <v/>
      </c>
      <c r="F4041" s="62" t="str">
        <f>IFERROR(INDEX('alimentação - Tabela 7.1'!$19:$19,
MATCH(TEXT('Tabela 7.1'!$A4041,"mmmm/aaaa"),'alimentação - Tabela 7.1'!$5:$5,0)+3), "")</f>
        <v/>
      </c>
      <c r="G4041" s="95" t="str">
        <f>IFERROR(INDEX('alimentação - Tabela 7.1'!$19:$19,
MATCH(TEXT('Tabela 7.1'!$A4041,"mmmm/aaaa"),'alimentação - Tabela 7.1'!$5:$5,0)+4), "")</f>
        <v/>
      </c>
    </row>
    <row r="4042" spans="1:7" ht="18" customHeight="1" x14ac:dyDescent="0.25">
      <c r="A4042" s="59" t="str">
        <f>IF(
   SUMPRODUCT(--('alimentação - Tabela 7.1'!$5:$5=TEXT(DATE(2020,INT((ROW(A4040)-1)/33)+1,1),"mmmm/aaaa"))) &gt; 0,
   TEXT(DATE(2020,INT((ROW(A4040)-1)/33)+1,1),"mmm/aa"),
   ""
)</f>
        <v/>
      </c>
      <c r="B4042" s="61" t="str">
        <f>IF(A4042&lt;&gt;"", 'alimentação - Tabela 7.1'!$B$20, "" )</f>
        <v/>
      </c>
      <c r="C4042" s="62" t="str">
        <f>IFERROR(INDEX('alimentação - Tabela 7.1'!$20:$20,
MATCH(TEXT('Tabela 7.1'!A4042,"mmmm/aaaa"),'alimentação - Tabela 7.1'!$5:$5,0)), "")</f>
        <v/>
      </c>
      <c r="D4042" s="62" t="str">
        <f>IFERROR(INDEX('alimentação - Tabela 7.1'!$20:$20,
MATCH(TEXT('Tabela 7.1'!$A4042,"mmmm/aaaa"),'alimentação - Tabela 7.1'!$5:$5,0)+1), "")</f>
        <v/>
      </c>
      <c r="E4042" s="62" t="str">
        <f>IFERROR(INDEX('alimentação - Tabela 7.1'!$20:$20,
MATCH(TEXT('Tabela 7.1'!$A4042,"mmmm/aaaa"),'alimentação - Tabela 7.1'!$5:$5,0)+2), "")</f>
        <v/>
      </c>
      <c r="F4042" s="62" t="str">
        <f>IFERROR(INDEX('alimentação - Tabela 7.1'!$20:$20,
MATCH(TEXT('Tabela 7.1'!$A4042,"mmmm/aaaa"),'alimentação - Tabela 7.1'!$5:$5,0)+3), "")</f>
        <v/>
      </c>
      <c r="G4042" s="95" t="str">
        <f>IFERROR(INDEX('alimentação - Tabela 7.1'!$20:$20,
MATCH(TEXT('Tabela 7.1'!$A4042,"mmmm/aaaa"),'alimentação - Tabela 7.1'!$5:$5,0)+4), "")</f>
        <v/>
      </c>
    </row>
    <row r="4043" spans="1:7" ht="18" customHeight="1" x14ac:dyDescent="0.25">
      <c r="A4043" s="59" t="str">
        <f>IF(
   SUMPRODUCT(--('alimentação - Tabela 7.1'!$5:$5=TEXT(DATE(2020,INT((ROW(A4041)-1)/33)+1,1),"mmmm/aaaa"))) &gt; 0,
   TEXT(DATE(2020,INT((ROW(A4041)-1)/33)+1,1),"mmm/aa"),
   ""
)</f>
        <v/>
      </c>
      <c r="B4043" s="61" t="str">
        <f>IF(A4043&lt;&gt;"", 'alimentação - Tabela 7.1'!$B$21, "" )</f>
        <v/>
      </c>
      <c r="C4043" s="62" t="str">
        <f>IFERROR(INDEX('alimentação - Tabela 7.1'!$21:$21,
MATCH(TEXT('Tabela 7.1'!A4043,"mmmm/aaaa"),'alimentação - Tabela 7.1'!$5:$5,0)), "")</f>
        <v/>
      </c>
      <c r="D4043" s="62" t="str">
        <f>IFERROR(INDEX('alimentação - Tabela 7.1'!$21:$21,
MATCH(TEXT('Tabela 7.1'!$A4043,"mmmm/aaaa"),'alimentação - Tabela 7.1'!$5:$5,0)+1), "")</f>
        <v/>
      </c>
      <c r="E4043" s="62" t="str">
        <f>IFERROR(INDEX('alimentação - Tabela 7.1'!$21:$21,
MATCH(TEXT('Tabela 7.1'!$A4043,"mmmm/aaaa"),'alimentação - Tabela 7.1'!$5:$5,0)+2), "")</f>
        <v/>
      </c>
      <c r="F4043" s="62" t="str">
        <f>IFERROR(INDEX('alimentação - Tabela 7.1'!$21:$21,
MATCH(TEXT('Tabela 7.1'!$A4043,"mmmm/aaaa"),'alimentação - Tabela 7.1'!$5:$5,0)+3), "")</f>
        <v/>
      </c>
      <c r="G4043" s="95" t="str">
        <f>IFERROR(INDEX('alimentação - Tabela 7.1'!$21:$21,
MATCH(TEXT('Tabela 7.1'!$A4043,"mmmm/aaaa"),'alimentação - Tabela 7.1'!$5:$5,0)+4), "")</f>
        <v/>
      </c>
    </row>
    <row r="4044" spans="1:7" ht="18" customHeight="1" x14ac:dyDescent="0.25">
      <c r="A4044" s="59" t="str">
        <f>IF(
   SUMPRODUCT(--('alimentação - Tabela 7.1'!$5:$5=TEXT(DATE(2020,INT((ROW(A4042)-1)/33)+1,1),"mmmm/aaaa"))) &gt; 0,
   TEXT(DATE(2020,INT((ROW(A4042)-1)/33)+1,1),"mmm/aa"),
   ""
)</f>
        <v/>
      </c>
      <c r="B4044" s="61" t="str">
        <f>IF(A4044&lt;&gt;"", 'alimentação - Tabela 7.1'!$B$22, "" )</f>
        <v/>
      </c>
      <c r="C4044" s="62" t="str">
        <f>IFERROR(INDEX('alimentação - Tabela 7.1'!$22:$22,
MATCH(TEXT('Tabela 7.1'!A4044,"mmmm/aaaa"),'alimentação - Tabela 7.1'!$5:$5,0)), "")</f>
        <v/>
      </c>
      <c r="D4044" s="62" t="str">
        <f>IFERROR(INDEX('alimentação - Tabela 7.1'!$22:$22,
MATCH(TEXT('Tabela 7.1'!$A4044,"mmmm/aaaa"),'alimentação - Tabela 7.1'!$5:$5,0)+1), "")</f>
        <v/>
      </c>
      <c r="E4044" s="62" t="str">
        <f>IFERROR(INDEX('alimentação - Tabela 7.1'!$22:$22,
MATCH(TEXT('Tabela 7.1'!$A4044,"mmmm/aaaa"),'alimentação - Tabela 7.1'!$5:$5,0)+2), "")</f>
        <v/>
      </c>
      <c r="F4044" s="62" t="str">
        <f>IFERROR(INDEX('alimentação - Tabela 7.1'!$22:$22,
MATCH(TEXT('Tabela 7.1'!$A4044,"mmmm/aaaa"),'alimentação - Tabela 7.1'!$5:$5,0)+3), "")</f>
        <v/>
      </c>
      <c r="G4044" s="95" t="str">
        <f>IFERROR(INDEX('alimentação - Tabela 7.1'!$22:$22,
MATCH(TEXT('Tabela 7.1'!$A4044,"mmmm/aaaa"),'alimentação - Tabela 7.1'!$5:$5,0)+4), "")</f>
        <v/>
      </c>
    </row>
    <row r="4045" spans="1:7" ht="18" customHeight="1" x14ac:dyDescent="0.25">
      <c r="A4045" s="59" t="str">
        <f>IF(
   SUMPRODUCT(--('alimentação - Tabela 7.1'!$5:$5=TEXT(DATE(2020,INT((ROW(A4043)-1)/33)+1,1),"mmmm/aaaa"))) &gt; 0,
   TEXT(DATE(2020,INT((ROW(A4043)-1)/33)+1,1),"mmm/aa"),
   ""
)</f>
        <v/>
      </c>
      <c r="B4045" s="61" t="str">
        <f>IF(A4045&lt;&gt;"", 'alimentação - Tabela 7.1'!$B$23, "" )</f>
        <v/>
      </c>
      <c r="C4045" s="62" t="str">
        <f>IFERROR(INDEX('alimentação - Tabela 7.1'!$23:$23,
MATCH(TEXT('Tabela 7.1'!A4045,"mmmm/aaaa"),'alimentação - Tabela 7.1'!$5:$5,0)), "")</f>
        <v/>
      </c>
      <c r="D4045" s="62" t="str">
        <f>IFERROR(INDEX('alimentação - Tabela 7.1'!$23:$23,
MATCH(TEXT('Tabela 7.1'!$A4045,"mmmm/aaaa"),'alimentação - Tabela 7.1'!$5:$5,0)+1), "")</f>
        <v/>
      </c>
      <c r="E4045" s="62" t="str">
        <f>IFERROR(INDEX('alimentação - Tabela 7.1'!$23:$23,
MATCH(TEXT('Tabela 7.1'!$A4045,"mmmm/aaaa"),'alimentação - Tabela 7.1'!$5:$5,0)+2), "")</f>
        <v/>
      </c>
      <c r="F4045" s="62" t="str">
        <f>IFERROR(INDEX('alimentação - Tabela 7.1'!$23:$23,
MATCH(TEXT('Tabela 7.1'!$A4045,"mmmm/aaaa"),'alimentação - Tabela 7.1'!$5:$5,0)+3), "")</f>
        <v/>
      </c>
      <c r="G4045" s="95" t="str">
        <f>IFERROR(INDEX('alimentação - Tabela 7.1'!$23:$23,
MATCH(TEXT('Tabela 7.1'!$A4045,"mmmm/aaaa"),'alimentação - Tabela 7.1'!$5:$5,0)+4), "")</f>
        <v/>
      </c>
    </row>
    <row r="4046" spans="1:7" ht="18" customHeight="1" x14ac:dyDescent="0.25">
      <c r="A4046" s="59" t="str">
        <f>IF(
   SUMPRODUCT(--('alimentação - Tabela 7.1'!$5:$5=TEXT(DATE(2020,INT((ROW(A4044)-1)/33)+1,1),"mmmm/aaaa"))) &gt; 0,
   TEXT(DATE(2020,INT((ROW(A4044)-1)/33)+1,1),"mmm/aa"),
   ""
)</f>
        <v/>
      </c>
      <c r="B4046" s="61" t="str">
        <f>IF(A4046&lt;&gt;"", 'alimentação - Tabela 7.1'!$B$24, "" )</f>
        <v/>
      </c>
      <c r="C4046" s="62" t="str">
        <f>IFERROR(INDEX('alimentação - Tabela 7.1'!$24:$24,
MATCH(TEXT('Tabela 7.1'!A4046,"mmmm/aaaa"),'alimentação - Tabela 7.1'!$5:$5,0)), "")</f>
        <v/>
      </c>
      <c r="D4046" s="62" t="str">
        <f>IFERROR(INDEX('alimentação - Tabela 7.1'!$24:$24,
MATCH(TEXT('Tabela 7.1'!$A4046,"mmmm/aaaa"),'alimentação - Tabela 7.1'!$5:$5,0)+1), "")</f>
        <v/>
      </c>
      <c r="E4046" s="62" t="str">
        <f>IFERROR(INDEX('alimentação - Tabela 7.1'!$24:$24,
MATCH(TEXT('Tabela 7.1'!$A4046,"mmmm/aaaa"),'alimentação - Tabela 7.1'!$5:$5,0)+2), "")</f>
        <v/>
      </c>
      <c r="F4046" s="62" t="str">
        <f>IFERROR(INDEX('alimentação - Tabela 7.1'!$24:$24,
MATCH(TEXT('Tabela 7.1'!$A4046,"mmmm/aaaa"),'alimentação - Tabela 7.1'!$5:$5,0)+3), "")</f>
        <v/>
      </c>
      <c r="G4046" s="95" t="str">
        <f>IFERROR(INDEX('alimentação - Tabela 7.1'!$24:$24,
MATCH(TEXT('Tabela 7.1'!$A4046,"mmmm/aaaa"),'alimentação - Tabela 7.1'!$5:$5,0)+4), "")</f>
        <v/>
      </c>
    </row>
    <row r="4047" spans="1:7" ht="18" customHeight="1" x14ac:dyDescent="0.25">
      <c r="A4047" s="59" t="str">
        <f>IF(
   SUMPRODUCT(--('alimentação - Tabela 7.1'!$5:$5=TEXT(DATE(2020,INT((ROW(A4045)-1)/33)+1,1),"mmmm/aaaa"))) &gt; 0,
   TEXT(DATE(2020,INT((ROW(A4045)-1)/33)+1,1),"mmm/aa"),
   ""
)</f>
        <v/>
      </c>
      <c r="B4047" s="61" t="str">
        <f>IF(A4047&lt;&gt;"", 'alimentação - Tabela 7.1'!$B$25, "" )</f>
        <v/>
      </c>
      <c r="C4047" s="62" t="str">
        <f>IFERROR(INDEX('alimentação - Tabela 7.1'!$25:$25,
MATCH(TEXT('Tabela 7.1'!A4047,"mmmm/aaaa"),'alimentação - Tabela 7.1'!$5:$5,0)), "")</f>
        <v/>
      </c>
      <c r="D4047" s="62" t="str">
        <f>IFERROR(INDEX('alimentação - Tabela 7.1'!$25:$25,
MATCH(TEXT('Tabela 7.1'!$A4047,"mmmm/aaaa"),'alimentação - Tabela 7.1'!$5:$5,0)+1), "")</f>
        <v/>
      </c>
      <c r="E4047" s="62" t="str">
        <f>IFERROR(INDEX('alimentação - Tabela 7.1'!$25:$25,
MATCH(TEXT('Tabela 7.1'!$A4047,"mmmm/aaaa"),'alimentação - Tabela 7.1'!$5:$5,0)+2), "")</f>
        <v/>
      </c>
      <c r="F4047" s="62" t="str">
        <f>IFERROR(INDEX('alimentação - Tabela 7.1'!$25:$25,
MATCH(TEXT('Tabela 7.1'!$A4047,"mmmm/aaaa"),'alimentação - Tabela 7.1'!$5:$5,0)+3), "")</f>
        <v/>
      </c>
      <c r="G4047" s="95" t="str">
        <f>IFERROR(INDEX('alimentação - Tabela 7.1'!$25:$25,
MATCH(TEXT('Tabela 7.1'!$A4047,"mmmm/aaaa"),'alimentação - Tabela 7.1'!$5:$5,0)+4), "")</f>
        <v/>
      </c>
    </row>
    <row r="4048" spans="1:7" ht="18" customHeight="1" x14ac:dyDescent="0.25">
      <c r="A4048" s="59" t="str">
        <f>IF(
   SUMPRODUCT(--('alimentação - Tabela 7.1'!$5:$5=TEXT(DATE(2020,INT((ROW(A4046)-1)/33)+1,1),"mmmm/aaaa"))) &gt; 0,
   TEXT(DATE(2020,INT((ROW(A4046)-1)/33)+1,1),"mmm/aa"),
   ""
)</f>
        <v/>
      </c>
      <c r="B4048" s="61" t="str">
        <f>IF(A4048&lt;&gt;"", 'alimentação - Tabela 7.1'!$B$26, "" )</f>
        <v/>
      </c>
      <c r="C4048" s="62" t="str">
        <f>IFERROR(INDEX('alimentação - Tabela 7.1'!$26:$26,
MATCH(TEXT('Tabela 7.1'!A4048,"mmmm/aaaa"),'alimentação - Tabela 7.1'!$5:$5,0)), "")</f>
        <v/>
      </c>
      <c r="D4048" s="62" t="str">
        <f>IFERROR(INDEX('alimentação - Tabela 7.1'!$26:$26,
MATCH(TEXT('Tabela 7.1'!$A4048,"mmmm/aaaa"),'alimentação - Tabela 7.1'!$5:$5,0)+1), "")</f>
        <v/>
      </c>
      <c r="E4048" s="62" t="str">
        <f>IFERROR(INDEX('alimentação - Tabela 7.1'!$26:$26,
MATCH(TEXT('Tabela 7.1'!$A4048,"mmmm/aaaa"),'alimentação - Tabela 7.1'!$5:$5,0)+2), "")</f>
        <v/>
      </c>
      <c r="F4048" s="62" t="str">
        <f>IFERROR(INDEX('alimentação - Tabela 7.1'!$26:$26,
MATCH(TEXT('Tabela 7.1'!$A4048,"mmmm/aaaa"),'alimentação - Tabela 7.1'!$5:$5,0)+3), "")</f>
        <v/>
      </c>
      <c r="G4048" s="95" t="str">
        <f>IFERROR(INDEX('alimentação - Tabela 7.1'!$26:$26,
MATCH(TEXT('Tabela 7.1'!$A4048,"mmmm/aaaa"),'alimentação - Tabela 7.1'!$5:$5,0)+4), "")</f>
        <v/>
      </c>
    </row>
    <row r="4049" spans="1:7" ht="18" customHeight="1" x14ac:dyDescent="0.25">
      <c r="A4049" s="59" t="str">
        <f>IF(
   SUMPRODUCT(--('alimentação - Tabela 7.1'!$5:$5=TEXT(DATE(2020,INT((ROW(A4047)-1)/33)+1,1),"mmmm/aaaa"))) &gt; 0,
   TEXT(DATE(2020,INT((ROW(A4047)-1)/33)+1,1),"mmm/aa"),
   ""
)</f>
        <v/>
      </c>
      <c r="B4049" s="61" t="str">
        <f>IF(A4049&lt;&gt;"", 'alimentação - Tabela 7.1'!$B$27, "" )</f>
        <v/>
      </c>
      <c r="C4049" s="62" t="str">
        <f>IFERROR(INDEX('alimentação - Tabela 7.1'!$27:$27,
MATCH(TEXT('Tabela 7.1'!A4049,"mmmm/aaaa"),'alimentação - Tabela 7.1'!$5:$5,0)), "")</f>
        <v/>
      </c>
      <c r="D4049" s="62" t="str">
        <f>IFERROR(INDEX('alimentação - Tabela 7.1'!$27:$27,
MATCH(TEXT('Tabela 7.1'!$A4049,"mmmm/aaaa"),'alimentação - Tabela 7.1'!$5:$5,0)+1), "")</f>
        <v/>
      </c>
      <c r="E4049" s="62" t="str">
        <f>IFERROR(INDEX('alimentação - Tabela 7.1'!$27:$27,
MATCH(TEXT('Tabela 7.1'!$A4049,"mmmm/aaaa"),'alimentação - Tabela 7.1'!$5:$5,0)+2), "")</f>
        <v/>
      </c>
      <c r="F4049" s="62" t="str">
        <f>IFERROR(INDEX('alimentação - Tabela 7.1'!$27:$27,
MATCH(TEXT('Tabela 7.1'!$A4049,"mmmm/aaaa"),'alimentação - Tabela 7.1'!$5:$5,0)+3), "")</f>
        <v/>
      </c>
      <c r="G4049" s="95" t="str">
        <f>IFERROR(INDEX('alimentação - Tabela 7.1'!$27:$27,
MATCH(TEXT('Tabela 7.1'!$A4049,"mmmm/aaaa"),'alimentação - Tabela 7.1'!$5:$5,0)+4), "")</f>
        <v/>
      </c>
    </row>
    <row r="4050" spans="1:7" ht="18" customHeight="1" x14ac:dyDescent="0.25">
      <c r="A4050" s="59" t="str">
        <f>IF(
   SUMPRODUCT(--('alimentação - Tabela 7.1'!$5:$5=TEXT(DATE(2020,INT((ROW(A4048)-1)/33)+1,1),"mmmm/aaaa"))) &gt; 0,
   TEXT(DATE(2020,INT((ROW(A4048)-1)/33)+1,1),"mmm/aa"),
   ""
)</f>
        <v/>
      </c>
      <c r="B4050" s="61" t="str">
        <f>IF(A4050&lt;&gt;"", 'alimentação - Tabela 7.1'!$B$28, "" )</f>
        <v/>
      </c>
      <c r="C4050" s="62" t="str">
        <f>IFERROR(INDEX('alimentação - Tabela 7.1'!$28:$28,
MATCH(TEXT('Tabela 7.1'!A4050,"mmmm/aaaa"),'alimentação - Tabela 7.1'!$5:$5,0)), "")</f>
        <v/>
      </c>
      <c r="D4050" s="62" t="str">
        <f>IFERROR(INDEX('alimentação - Tabela 7.1'!$28:$28,
MATCH(TEXT('Tabela 7.1'!$A4050,"mmmm/aaaa"),'alimentação - Tabela 7.1'!$5:$5,0)+1), "")</f>
        <v/>
      </c>
      <c r="E4050" s="62" t="str">
        <f>IFERROR(INDEX('alimentação - Tabela 7.1'!$28:$28,
MATCH(TEXT('Tabela 7.1'!$A4050,"mmmm/aaaa"),'alimentação - Tabela 7.1'!$5:$5,0)+2), "")</f>
        <v/>
      </c>
      <c r="F4050" s="62" t="str">
        <f>IFERROR(INDEX('alimentação - Tabela 7.1'!$28:$28,
MATCH(TEXT('Tabela 7.1'!$A4050,"mmmm/aaaa"),'alimentação - Tabela 7.1'!$5:$5,0)+3), "")</f>
        <v/>
      </c>
      <c r="G4050" s="95" t="str">
        <f>IFERROR(INDEX('alimentação - Tabela 7.1'!$28:$28,
MATCH(TEXT('Tabela 7.1'!$A4050,"mmmm/aaaa"),'alimentação - Tabela 7.1'!$5:$5,0)+4), "")</f>
        <v/>
      </c>
    </row>
    <row r="4051" spans="1:7" ht="18" customHeight="1" x14ac:dyDescent="0.25">
      <c r="A4051" s="59" t="str">
        <f>IF(
   SUMPRODUCT(--('alimentação - Tabela 7.1'!$5:$5=TEXT(DATE(2020,INT((ROW(A4049)-1)/33)+1,1),"mmmm/aaaa"))) &gt; 0,
   TEXT(DATE(2020,INT((ROW(A4049)-1)/33)+1,1),"mmm/aa"),
   ""
)</f>
        <v/>
      </c>
      <c r="B4051" s="61" t="str">
        <f>IF(A4051&lt;&gt;"", 'alimentação - Tabela 7.1'!$B$29, "" )</f>
        <v/>
      </c>
      <c r="C4051" s="62" t="str">
        <f>IFERROR(INDEX('alimentação - Tabela 7.1'!$29:$29,
MATCH(TEXT('Tabela 7.1'!A4051,"mmmm/aaaa"),'alimentação - Tabela 7.1'!$5:$5,0)), "")</f>
        <v/>
      </c>
      <c r="D4051" s="62" t="str">
        <f>IFERROR(INDEX('alimentação - Tabela 7.1'!$29:$29,
MATCH(TEXT('Tabela 7.1'!$A4051,"mmmm/aaaa"),'alimentação - Tabela 7.1'!$5:$5,0)+1), "")</f>
        <v/>
      </c>
      <c r="E4051" s="62" t="str">
        <f>IFERROR(INDEX('alimentação - Tabela 7.1'!$29:$29,
MATCH(TEXT('Tabela 7.1'!$A4051,"mmmm/aaaa"),'alimentação - Tabela 7.1'!$5:$5,0)+2), "")</f>
        <v/>
      </c>
      <c r="F4051" s="62" t="str">
        <f>IFERROR(INDEX('alimentação - Tabela 7.1'!$29:$29,
MATCH(TEXT('Tabela 7.1'!$A4051,"mmmm/aaaa"),'alimentação - Tabela 7.1'!$5:$5,0)+3), "")</f>
        <v/>
      </c>
      <c r="G4051" s="95" t="str">
        <f>IFERROR(INDEX('alimentação - Tabela 7.1'!$29:$29,
MATCH(TEXT('Tabela 7.1'!$A4051,"mmmm/aaaa"),'alimentação - Tabela 7.1'!$5:$5,0)+4), "")</f>
        <v/>
      </c>
    </row>
    <row r="4052" spans="1:7" ht="18" customHeight="1" x14ac:dyDescent="0.25">
      <c r="A4052" s="59" t="str">
        <f>IF(
   SUMPRODUCT(--('alimentação - Tabela 7.1'!$5:$5=TEXT(DATE(2020,INT((ROW(A4050)-1)/33)+1,1),"mmmm/aaaa"))) &gt; 0,
   TEXT(DATE(2020,INT((ROW(A4050)-1)/33)+1,1),"mmm/aa"),
   ""
)</f>
        <v/>
      </c>
      <c r="B4052" s="61" t="str">
        <f>IF(A4052&lt;&gt;"", 'alimentação - Tabela 7.1'!$B$30, "" )</f>
        <v/>
      </c>
      <c r="C4052" s="62" t="str">
        <f>IFERROR(INDEX('alimentação - Tabela 7.1'!$30:$30,
MATCH(TEXT('Tabela 7.1'!A4052,"mmmm/aaaa"),'alimentação - Tabela 7.1'!$5:$5,0)), "")</f>
        <v/>
      </c>
      <c r="D4052" s="62" t="str">
        <f>IFERROR(INDEX('alimentação - Tabela 7.1'!$30:$30,
MATCH(TEXT('Tabela 7.1'!$A4052,"mmmm/aaaa"),'alimentação - Tabela 7.1'!$5:$5,0)+1), "")</f>
        <v/>
      </c>
      <c r="E4052" s="62" t="str">
        <f>IFERROR(INDEX('alimentação - Tabela 7.1'!$30:$30,
MATCH(TEXT('Tabela 7.1'!$A4052,"mmmm/aaaa"),'alimentação - Tabela 7.1'!$5:$5,0)+2), "")</f>
        <v/>
      </c>
      <c r="F4052" s="62" t="str">
        <f>IFERROR(INDEX('alimentação - Tabela 7.1'!$30:$30,
MATCH(TEXT('Tabela 7.1'!$A4052,"mmmm/aaaa"),'alimentação - Tabela 7.1'!$5:$5,0)+3), "")</f>
        <v/>
      </c>
      <c r="G4052" s="95" t="str">
        <f>IFERROR(INDEX('alimentação - Tabela 7.1'!$30:$30,
MATCH(TEXT('Tabela 7.1'!$A4052,"mmmm/aaaa"),'alimentação - Tabela 7.1'!$5:$5,0)+4), "")</f>
        <v/>
      </c>
    </row>
    <row r="4053" spans="1:7" ht="18" customHeight="1" x14ac:dyDescent="0.25">
      <c r="A4053" s="59" t="str">
        <f>IF(
   SUMPRODUCT(--('alimentação - Tabela 7.1'!$5:$5=TEXT(DATE(2020,INT((ROW(A4051)-1)/33)+1,1),"mmmm/aaaa"))) &gt; 0,
   TEXT(DATE(2020,INT((ROW(A4051)-1)/33)+1,1),"mmm/aa"),
   ""
)</f>
        <v/>
      </c>
      <c r="B4053" s="61" t="str">
        <f>IF(A4053&lt;&gt;"", 'alimentação - Tabela 7.1'!$B$31, "" )</f>
        <v/>
      </c>
      <c r="C4053" s="62" t="str">
        <f>IFERROR(INDEX('alimentação - Tabela 7.1'!$31:$31,
MATCH(TEXT('Tabela 7.1'!A4053,"mmmm/aaaa"),'alimentação - Tabela 7.1'!$5:$5,0)), "")</f>
        <v/>
      </c>
      <c r="D4053" s="62" t="str">
        <f>IFERROR(INDEX('alimentação - Tabela 7.1'!$31:$31,
MATCH(TEXT('Tabela 7.1'!$A4053,"mmmm/aaaa"),'alimentação - Tabela 7.1'!$5:$5,0)+1), "")</f>
        <v/>
      </c>
      <c r="E4053" s="62" t="str">
        <f>IFERROR(INDEX('alimentação - Tabela 7.1'!$31:$31,
MATCH(TEXT('Tabela 7.1'!$A4053,"mmmm/aaaa"),'alimentação - Tabela 7.1'!$5:$5,0)+2), "")</f>
        <v/>
      </c>
      <c r="F4053" s="62" t="str">
        <f>IFERROR(INDEX('alimentação - Tabela 7.1'!$31:$31,
MATCH(TEXT('Tabela 7.1'!$A4053,"mmmm/aaaa"),'alimentação - Tabela 7.1'!$5:$5,0)+3), "")</f>
        <v/>
      </c>
      <c r="G4053" s="95" t="str">
        <f>IFERROR(INDEX('alimentação - Tabela 7.1'!$31:$31,
MATCH(TEXT('Tabela 7.1'!$A4053,"mmmm/aaaa"),'alimentação - Tabela 7.1'!$5:$5,0)+4), "")</f>
        <v/>
      </c>
    </row>
    <row r="4054" spans="1:7" ht="18" customHeight="1" x14ac:dyDescent="0.25">
      <c r="A4054" s="59" t="str">
        <f>IF(
   SUMPRODUCT(--('alimentação - Tabela 7.1'!$5:$5=TEXT(DATE(2020,INT((ROW(A4052)-1)/33)+1,1),"mmmm/aaaa"))) &gt; 0,
   TEXT(DATE(2020,INT((ROW(A4052)-1)/33)+1,1),"mmm/aa"),
   ""
)</f>
        <v/>
      </c>
      <c r="B4054" s="61" t="str">
        <f>IF(A4054&lt;&gt;"", 'alimentação - Tabela 7.1'!$B$32, "" )</f>
        <v/>
      </c>
      <c r="C4054" s="62" t="str">
        <f>IFERROR(INDEX('alimentação - Tabela 7.1'!$32:$32,
MATCH(TEXT('Tabela 7.1'!A4054,"mmmm/aaaa"),'alimentação - Tabela 7.1'!$5:$5,0)), "")</f>
        <v/>
      </c>
      <c r="D4054" s="62" t="str">
        <f>IFERROR(INDEX('alimentação - Tabela 7.1'!$32:$32,
MATCH(TEXT('Tabela 7.1'!$A4054,"mmmm/aaaa"),'alimentação - Tabela 7.1'!$5:$5,0)+1), "")</f>
        <v/>
      </c>
      <c r="E4054" s="62" t="str">
        <f>IFERROR(INDEX('alimentação - Tabela 7.1'!$32:$32,
MATCH(TEXT('Tabela 7.1'!$A4054,"mmmm/aaaa"),'alimentação - Tabela 7.1'!$5:$5,0)+2), "")</f>
        <v/>
      </c>
      <c r="F4054" s="62" t="str">
        <f>IFERROR(INDEX('alimentação - Tabela 7.1'!$32:$32,
MATCH(TEXT('Tabela 7.1'!$A4054,"mmmm/aaaa"),'alimentação - Tabela 7.1'!$5:$5,0)+3), "")</f>
        <v/>
      </c>
      <c r="G4054" s="95" t="str">
        <f>IFERROR(INDEX('alimentação - Tabela 7.1'!$32:$32,
MATCH(TEXT('Tabela 7.1'!$A4054,"mmmm/aaaa"),'alimentação - Tabela 7.1'!$5:$5,0)+4), "")</f>
        <v/>
      </c>
    </row>
    <row r="4055" spans="1:7" ht="18" customHeight="1" x14ac:dyDescent="0.25">
      <c r="A4055" s="59" t="str">
        <f>IF(
   SUMPRODUCT(--('alimentação - Tabela 7.1'!$5:$5=TEXT(DATE(2020,INT((ROW(A4053)-1)/33)+1,1),"mmmm/aaaa"))) &gt; 0,
   TEXT(DATE(2020,INT((ROW(A4053)-1)/33)+1,1),"mmm/aa"),
   ""
)</f>
        <v/>
      </c>
      <c r="B4055" s="61" t="str">
        <f>IF(A4055&lt;&gt;"", 'alimentação - Tabela 7.1'!$B$33, "" )</f>
        <v/>
      </c>
      <c r="C4055" s="62" t="str">
        <f>IFERROR(INDEX('alimentação - Tabela 7.1'!$33:$33,
MATCH(TEXT('Tabela 7.1'!A4055,"mmmm/aaaa"),'alimentação - Tabela 7.1'!$5:$5,0)), "")</f>
        <v/>
      </c>
      <c r="D4055" s="62" t="str">
        <f>IFERROR(INDEX('alimentação - Tabela 7.1'!$33:$33,
MATCH(TEXT('Tabela 7.1'!$A4055,"mmmm/aaaa"),'alimentação - Tabela 7.1'!$5:$5,0)+1), "")</f>
        <v/>
      </c>
      <c r="E4055" s="62" t="str">
        <f>IFERROR(INDEX('alimentação - Tabela 7.1'!$33:$33,
MATCH(TEXT('Tabela 7.1'!$A4055,"mmmm/aaaa"),'alimentação - Tabela 7.1'!$5:$5,0)+2), "")</f>
        <v/>
      </c>
      <c r="F4055" s="62" t="str">
        <f>IFERROR(INDEX('alimentação - Tabela 7.1'!$33:$33,
MATCH(TEXT('Tabela 7.1'!$A4055,"mmmm/aaaa"),'alimentação - Tabela 7.1'!$5:$5,0)+3), "")</f>
        <v/>
      </c>
      <c r="G4055" s="95" t="str">
        <f>IFERROR(INDEX('alimentação - Tabela 7.1'!$33:$33,
MATCH(TEXT('Tabela 7.1'!$A4055,"mmmm/aaaa"),'alimentação - Tabela 7.1'!$5:$5,0)+4), "")</f>
        <v/>
      </c>
    </row>
    <row r="4056" spans="1:7" ht="18" customHeight="1" x14ac:dyDescent="0.25">
      <c r="A4056" s="59" t="str">
        <f>IF(
   SUMPRODUCT(--('alimentação - Tabela 7.1'!$5:$5=TEXT(DATE(2020,INT((ROW(A4054)-1)/33)+1,1),"mmmm/aaaa"))) &gt; 0,
   TEXT(DATE(2020,INT((ROW(A4054)-1)/33)+1,1),"mmm/aa"),
   ""
)</f>
        <v/>
      </c>
      <c r="B4056" s="61" t="str">
        <f>IF(A4056&lt;&gt;"", 'alimentação - Tabela 7.1'!$B$34, "" )</f>
        <v/>
      </c>
      <c r="C4056" s="62" t="str">
        <f>IFERROR(INDEX('alimentação - Tabela 7.1'!$34:$34,
MATCH(TEXT('Tabela 7.1'!A4056,"mmmm/aaaa"),'alimentação - Tabela 7.1'!$5:$5,0)), "")</f>
        <v/>
      </c>
      <c r="D4056" s="62" t="str">
        <f>IFERROR(INDEX('alimentação - Tabela 7.1'!$34:$34,
MATCH(TEXT('Tabela 7.1'!$A4056,"mmmm/aaaa"),'alimentação - Tabela 7.1'!$5:$5,0)+1), "")</f>
        <v/>
      </c>
      <c r="E4056" s="62" t="str">
        <f>IFERROR(INDEX('alimentação - Tabela 7.1'!$34:$34,
MATCH(TEXT('Tabela 7.1'!$A4056,"mmmm/aaaa"),'alimentação - Tabela 7.1'!$5:$5,0)+2), "")</f>
        <v/>
      </c>
      <c r="F4056" s="62" t="str">
        <f>IFERROR(INDEX('alimentação - Tabela 7.1'!$34:$34,
MATCH(TEXT('Tabela 7.1'!$A4056,"mmmm/aaaa"),'alimentação - Tabela 7.1'!$5:$5,0)+3), "")</f>
        <v/>
      </c>
      <c r="G4056" s="95" t="str">
        <f>IFERROR(INDEX('alimentação - Tabela 7.1'!$34:$34,
MATCH(TEXT('Tabela 7.1'!$A4056,"mmmm/aaaa"),'alimentação - Tabela 7.1'!$5:$5,0)+4), "")</f>
        <v/>
      </c>
    </row>
    <row r="4057" spans="1:7" ht="18" customHeight="1" x14ac:dyDescent="0.25">
      <c r="A4057" s="59" t="str">
        <f>IF(
   SUMPRODUCT(--('alimentação - Tabela 7.1'!$5:$5=TEXT(DATE(2020,INT((ROW(A4055)-1)/33)+1,1),"mmmm/aaaa"))) &gt; 0,
   TEXT(DATE(2020,INT((ROW(A4055)-1)/33)+1,1),"mmm/aa"),
   ""
)</f>
        <v/>
      </c>
      <c r="B4057" s="61" t="str">
        <f>IF(A4057&lt;&gt;"", 'alimentação - Tabela 7.1'!$B$35, "" )</f>
        <v/>
      </c>
      <c r="C4057" s="62" t="str">
        <f>IFERROR(INDEX('alimentação - Tabela 7.1'!$35:$35,
MATCH(TEXT('Tabela 7.1'!A4057,"mmmm/aaaa"),'alimentação - Tabela 7.1'!$5:$5,0)), "")</f>
        <v/>
      </c>
      <c r="D4057" s="62" t="str">
        <f>IFERROR(INDEX('alimentação - Tabela 7.1'!$35:$35,
MATCH(TEXT('Tabela 7.1'!$A4057,"mmmm/aaaa"),'alimentação - Tabela 7.1'!$5:$5,0)+1), "")</f>
        <v/>
      </c>
      <c r="E4057" s="62" t="str">
        <f>IFERROR(INDEX('alimentação - Tabela 7.1'!$35:$35,
MATCH(TEXT('Tabela 7.1'!$A4057,"mmmm/aaaa"),'alimentação - Tabela 7.1'!$5:$5,0)+2), "")</f>
        <v/>
      </c>
      <c r="F4057" s="62" t="str">
        <f>IFERROR(INDEX('alimentação - Tabela 7.1'!$35:$35,
MATCH(TEXT('Tabela 7.1'!$A4057,"mmmm/aaaa"),'alimentação - Tabela 7.1'!$5:$5,0)+3), "")</f>
        <v/>
      </c>
      <c r="G4057" s="95" t="str">
        <f>IFERROR(INDEX('alimentação - Tabela 7.1'!$35:$35,
MATCH(TEXT('Tabela 7.1'!$A4057,"mmmm/aaaa"),'alimentação - Tabela 7.1'!$5:$5,0)+4), "")</f>
        <v/>
      </c>
    </row>
    <row r="4058" spans="1:7" ht="18" customHeight="1" x14ac:dyDescent="0.25">
      <c r="A4058" s="59" t="str">
        <f>IF(
   SUMPRODUCT(--('alimentação - Tabela 7.1'!$5:$5=TEXT(DATE(2020,INT((ROW(A4056)-1)/33)+1,1),"mmmm/aaaa"))) &gt; 0,
   TEXT(DATE(2020,INT((ROW(A4056)-1)/33)+1,1),"mmm/aa"),
   ""
)</f>
        <v/>
      </c>
      <c r="B4058" s="61" t="str">
        <f>IF(A4058&lt;&gt;"", 'alimentação - Tabela 7.1'!$B$36, "" )</f>
        <v/>
      </c>
      <c r="C4058" s="62" t="str">
        <f>IFERROR(INDEX('alimentação - Tabela 7.1'!$36:$36,
MATCH(TEXT('Tabela 7.1'!A4058,"mmmm/aaaa"),'alimentação - Tabela 7.1'!$5:$5,0)), "")</f>
        <v/>
      </c>
      <c r="D4058" s="62" t="str">
        <f>IFERROR(INDEX('alimentação - Tabela 7.1'!$36:$36,
MATCH(TEXT('Tabela 7.1'!$A4058,"mmmm/aaaa"),'alimentação - Tabela 7.1'!$5:$5,0)+1), "")</f>
        <v/>
      </c>
      <c r="E4058" s="62" t="str">
        <f>IFERROR(INDEX('alimentação - Tabela 7.1'!$36:$36,
MATCH(TEXT('Tabela 7.1'!$A4058,"mmmm/aaaa"),'alimentação - Tabela 7.1'!$5:$5,0)+2), "")</f>
        <v/>
      </c>
      <c r="F4058" s="62" t="str">
        <f>IFERROR(INDEX('alimentação - Tabela 7.1'!$36:$36,
MATCH(TEXT('Tabela 7.1'!$A4058,"mmmm/aaaa"),'alimentação - Tabela 7.1'!$5:$5,0)+3), "")</f>
        <v/>
      </c>
      <c r="G4058" s="95" t="str">
        <f>IFERROR(INDEX('alimentação - Tabela 7.1'!$36:$36,
MATCH(TEXT('Tabela 7.1'!$A4058,"mmmm/aaaa"),'alimentação - Tabela 7.1'!$5:$5,0)+4), "")</f>
        <v/>
      </c>
    </row>
    <row r="4059" spans="1:7" ht="18" customHeight="1" x14ac:dyDescent="0.25">
      <c r="A4059" s="59" t="str">
        <f>IF(
   SUMPRODUCT(--('alimentação - Tabela 7.1'!$5:$5=TEXT(DATE(2020,INT((ROW(A4057)-1)/33)+1,1),"mmmm/aaaa"))) &gt; 0,
   TEXT(DATE(2020,INT((ROW(A4057)-1)/33)+1,1),"mmm/aa"),
   ""
)</f>
        <v/>
      </c>
      <c r="B4059" s="61" t="str">
        <f>IF(A4059&lt;&gt;"", 'alimentação - Tabela 7.1'!$B$37, "" )</f>
        <v/>
      </c>
      <c r="C4059" s="62" t="str">
        <f>IFERROR(INDEX('alimentação - Tabela 7.1'!$37:$37,
MATCH(TEXT('Tabela 7.1'!A4059,"mmmm/aaaa"),'alimentação - Tabela 7.1'!$5:$5,0)), "")</f>
        <v/>
      </c>
      <c r="D4059" s="62" t="str">
        <f>IFERROR(INDEX('alimentação - Tabela 7.1'!$37:$37,
MATCH(TEXT('Tabela 7.1'!$A4059,"mmmm/aaaa"),'alimentação - Tabela 7.1'!$5:$5,0)+1), "")</f>
        <v/>
      </c>
      <c r="E4059" s="62" t="str">
        <f>IFERROR(INDEX('alimentação - Tabela 7.1'!$37:$37,
MATCH(TEXT('Tabela 7.1'!$A4059,"mmmm/aaaa"),'alimentação - Tabela 7.1'!$5:$5,0)+2), "")</f>
        <v/>
      </c>
      <c r="F4059" s="62" t="str">
        <f>IFERROR(INDEX('alimentação - Tabela 7.1'!$37:$37,
MATCH(TEXT('Tabela 7.1'!$A4059,"mmmm/aaaa"),'alimentação - Tabela 7.1'!$5:$5,0)+3), "")</f>
        <v/>
      </c>
      <c r="G4059" s="95" t="str">
        <f>IFERROR(INDEX('alimentação - Tabela 7.1'!$37:$37,
MATCH(TEXT('Tabela 7.1'!$A4059,"mmmm/aaaa"),'alimentação - Tabela 7.1'!$5:$5,0)+4), "")</f>
        <v/>
      </c>
    </row>
    <row r="4060" spans="1:7" ht="18" customHeight="1" x14ac:dyDescent="0.25">
      <c r="A4060" s="59" t="str">
        <f>IF(
   SUMPRODUCT(--('alimentação - Tabela 7.1'!$5:$5=TEXT(DATE(2020,INT((ROW(A4058)-1)/33)+1,1),"mmmm/aaaa"))) &gt; 0,
   TEXT(DATE(2020,INT((ROW(A4058)-1)/33)+1,1),"mmm/aa"),
   ""
)</f>
        <v/>
      </c>
      <c r="B4060" s="61" t="str">
        <f>IF(A4060&lt;&gt;"", 'alimentação - Tabela 7.1'!$B$38, "" )</f>
        <v/>
      </c>
      <c r="C4060" s="62" t="str">
        <f>IFERROR(INDEX('alimentação - Tabela 7.1'!$38:$38,
MATCH(TEXT('Tabela 7.1'!A4060,"mmmm/aaaa"),'alimentação - Tabela 7.1'!$5:$5,0)), "")</f>
        <v/>
      </c>
      <c r="D4060" s="62" t="str">
        <f>IFERROR(INDEX('alimentação - Tabela 7.1'!$38:$38,
MATCH(TEXT('Tabela 7.1'!$A4060,"mmmm/aaaa"),'alimentação - Tabela 7.1'!$5:$5,0)+1), "")</f>
        <v/>
      </c>
      <c r="E4060" s="62" t="str">
        <f>IFERROR(INDEX('alimentação - Tabela 7.1'!$38:$38,
MATCH(TEXT('Tabela 7.1'!$A4060,"mmmm/aaaa"),'alimentação - Tabela 7.1'!$5:$5,0)+2), "")</f>
        <v/>
      </c>
      <c r="F4060" s="62" t="str">
        <f>IFERROR(INDEX('alimentação - Tabela 7.1'!$38:$38,
MATCH(TEXT('Tabela 7.1'!$A4060,"mmmm/aaaa"),'alimentação - Tabela 7.1'!$5:$5,0)+3), "")</f>
        <v/>
      </c>
      <c r="G4060" s="95" t="str">
        <f>IFERROR(INDEX('alimentação - Tabela 7.1'!$38:$38,
MATCH(TEXT('Tabela 7.1'!$A4060,"mmmm/aaaa"),'alimentação - Tabela 7.1'!$5:$5,0)+4), "")</f>
        <v/>
      </c>
    </row>
    <row r="4061" spans="1:7" ht="18" customHeight="1" x14ac:dyDescent="0.25">
      <c r="A4061" s="59" t="str">
        <f>IF(
   SUMPRODUCT(--('alimentação - Tabela 7.1'!$5:$5=TEXT(DATE(2020,INT((ROW(A4059)-1)/33)+1,1),"mmmm/aaaa"))) &gt; 0,
   TEXT(DATE(2020,INT((ROW(A4059)-1)/33)+1,1),"mmm/aa"),
   ""
)</f>
        <v/>
      </c>
      <c r="B4061" s="61" t="str">
        <f>IF(A4061&lt;&gt;"", 'alimentação - Tabela 7.1'!$B$39, "" )</f>
        <v/>
      </c>
      <c r="C4061" s="62" t="str">
        <f>IFERROR(INDEX('alimentação - Tabela 7.1'!$39:$39,
MATCH(TEXT('Tabela 7.1'!A4061,"mmmm/aaaa"),'alimentação - Tabela 7.1'!$5:$5,0)), "")</f>
        <v/>
      </c>
      <c r="D4061" s="62" t="str">
        <f>IFERROR(INDEX('alimentação - Tabela 7.1'!$39:$39,
MATCH(TEXT('Tabela 7.1'!$A4061,"mmmm/aaaa"),'alimentação - Tabela 7.1'!$5:$5,0)+1), "")</f>
        <v/>
      </c>
      <c r="E4061" s="62" t="str">
        <f>IFERROR(INDEX('alimentação - Tabela 7.1'!$39:$39,
MATCH(TEXT('Tabela 7.1'!$A4061,"mmmm/aaaa"),'alimentação - Tabela 7.1'!$5:$5,0)+2), "")</f>
        <v/>
      </c>
      <c r="F4061" s="62" t="str">
        <f>IFERROR(INDEX('alimentação - Tabela 7.1'!$39:$39,
MATCH(TEXT('Tabela 7.1'!$A4061,"mmmm/aaaa"),'alimentação - Tabela 7.1'!$5:$5,0)+3), "")</f>
        <v/>
      </c>
      <c r="G4061" s="95" t="str">
        <f>IFERROR(INDEX('alimentação - Tabela 7.1'!$39:$39,
MATCH(TEXT('Tabela 7.1'!$A4061,"mmmm/aaaa"),'alimentação - Tabela 7.1'!$5:$5,0)+4), "")</f>
        <v/>
      </c>
    </row>
    <row r="4062" spans="1:7" ht="18" customHeight="1" x14ac:dyDescent="0.25">
      <c r="A4062" s="59" t="str">
        <f>IF(
   SUMPRODUCT(--('alimentação - Tabela 7.1'!$5:$5=TEXT(DATE(2020,INT((ROW(A4060)-1)/33)+1,1),"mmmm/aaaa"))) &gt; 0,
   TEXT(DATE(2020,INT((ROW(A4060)-1)/33)+1,1),"mmm/aa"),
   ""
)</f>
        <v/>
      </c>
      <c r="B4062" s="61" t="str">
        <f>IF(A4062&lt;&gt;"", 'alimentação - Tabela 7.1'!$B$7, "" )</f>
        <v/>
      </c>
      <c r="C4062" s="62" t="str">
        <f>IFERROR(INDEX('alimentação - Tabela 7.1'!$7:$7,
MATCH(TEXT('Tabela 7.1'!A4062,"mmmm/aaaa"),'alimentação - Tabela 7.1'!$5:$5,0)), "")</f>
        <v/>
      </c>
      <c r="D4062" s="62" t="str">
        <f>IFERROR(INDEX('alimentação - Tabela 7.1'!$7:$7,
MATCH(TEXT('Tabela 7.1'!$A4062,"mmmm/aaaa"),'alimentação - Tabela 7.1'!$5:$5,0)+1), "")</f>
        <v/>
      </c>
      <c r="E4062" s="62" t="str">
        <f>IFERROR(INDEX('alimentação - Tabela 7.1'!$7:$7,
MATCH(TEXT('Tabela 7.1'!$A4062,"mmmm/aaaa"),'alimentação - Tabela 7.1'!$5:$5,0)+2), "")</f>
        <v/>
      </c>
      <c r="F4062" s="62" t="str">
        <f>IFERROR(INDEX('alimentação - Tabela 7.1'!$7:$7,
MATCH(TEXT('Tabela 7.1'!$A4062,"mmmm/aaaa"),'alimentação - Tabela 7.1'!$5:$5,0)+3), "")</f>
        <v/>
      </c>
      <c r="G4062" s="95" t="str">
        <f>IFERROR(INDEX('alimentação - Tabela 7.1'!$7:$7,
MATCH(TEXT('Tabela 7.1'!$A4062,"mmmm/aaaa"),'alimentação - Tabela 7.1'!$5:$5,0)+4), "")</f>
        <v/>
      </c>
    </row>
    <row r="4063" spans="1:7" ht="18" customHeight="1" x14ac:dyDescent="0.25">
      <c r="A4063" s="59" t="str">
        <f>IF(
   SUMPRODUCT(--('alimentação - Tabela 7.1'!$5:$5=TEXT(DATE(2020,INT((ROW(A4061)-1)/33)+1,1),"mmmm/aaaa"))) &gt; 0,
   TEXT(DATE(2020,INT((ROW(A4061)-1)/33)+1,1),"mmm/aa"),
   ""
)</f>
        <v/>
      </c>
      <c r="B4063" s="61" t="str">
        <f>IF(A4063&lt;&gt;"", 'alimentação - Tabela 7.1'!$B$8, "" )</f>
        <v/>
      </c>
      <c r="C4063" s="62" t="str">
        <f>IFERROR(INDEX('alimentação - Tabela 7.1'!$8:$8,
MATCH(TEXT('Tabela 7.1'!A4063,"mmmm/aaaa"),'alimentação - Tabela 7.1'!$5:$5,0)), "")</f>
        <v/>
      </c>
      <c r="D4063" s="62" t="str">
        <f>IFERROR(INDEX('alimentação - Tabela 7.1'!$8:$8,
MATCH(TEXT('Tabela 7.1'!$A4063,"mmmm/aaaa"),'alimentação - Tabela 7.1'!$5:$5,0)+1), "")</f>
        <v/>
      </c>
      <c r="E4063" s="62" t="str">
        <f>IFERROR(INDEX('alimentação - Tabela 7.1'!$8:$8,
MATCH(TEXT('Tabela 7.1'!$A4063,"mmmm/aaaa"),'alimentação - Tabela 7.1'!$5:$5,0)+2), "")</f>
        <v/>
      </c>
      <c r="F4063" s="62" t="str">
        <f>IFERROR(INDEX('alimentação - Tabela 7.1'!$8:$8,
MATCH(TEXT('Tabela 7.1'!$A4063,"mmmm/aaaa"),'alimentação - Tabela 7.1'!$5:$5,0)+3), "")</f>
        <v/>
      </c>
      <c r="G4063" s="95" t="str">
        <f>IFERROR(INDEX('alimentação - Tabela 7.1'!$8:$8,
MATCH(TEXT('Tabela 7.1'!$A4063,"mmmm/aaaa"),'alimentação - Tabela 7.1'!$5:$5,0)+4), "")</f>
        <v/>
      </c>
    </row>
    <row r="4064" spans="1:7" ht="18" customHeight="1" x14ac:dyDescent="0.25">
      <c r="A4064" s="59" t="str">
        <f>IF(
   SUMPRODUCT(--('alimentação - Tabela 7.1'!$5:$5=TEXT(DATE(2020,INT((ROW(A4062)-1)/33)+1,1),"mmmm/aaaa"))) &gt; 0,
   TEXT(DATE(2020,INT((ROW(A4062)-1)/33)+1,1),"mmm/aa"),
   ""
)</f>
        <v/>
      </c>
      <c r="B4064" s="61" t="str">
        <f>IF(A4064&lt;&gt;"", 'alimentação - Tabela 7.1'!$B$9, "" )</f>
        <v/>
      </c>
      <c r="C4064" s="62" t="str">
        <f>IFERROR(INDEX('alimentação - Tabela 7.1'!$9:$9,
MATCH(TEXT('Tabela 7.1'!A4064,"mmmm/aaaa"),'alimentação - Tabela 7.1'!$5:$5,0)), "")</f>
        <v/>
      </c>
      <c r="D4064" s="62" t="str">
        <f>IFERROR(INDEX('alimentação - Tabela 7.1'!$9:$9,
MATCH(TEXT('Tabela 7.1'!$A4064,"mmmm/aaaa"),'alimentação - Tabela 7.1'!$5:$5,0)+1), "")</f>
        <v/>
      </c>
      <c r="E4064" s="62" t="str">
        <f>IFERROR(INDEX('alimentação - Tabela 7.1'!$9:$9,
MATCH(TEXT('Tabela 7.1'!$A4064,"mmmm/aaaa"),'alimentação - Tabela 7.1'!$5:$5,0)+2), "")</f>
        <v/>
      </c>
      <c r="F4064" s="62" t="str">
        <f>IFERROR(INDEX('alimentação - Tabela 7.1'!$9:$9,
MATCH(TEXT('Tabela 7.1'!$A4064,"mmmm/aaaa"),'alimentação - Tabela 7.1'!$5:$5,0)+3), "")</f>
        <v/>
      </c>
      <c r="G4064" s="95" t="str">
        <f>IFERROR(INDEX('alimentação - Tabela 7.1'!$9:$9,
MATCH(TEXT('Tabela 7.1'!$A4064,"mmmm/aaaa"),'alimentação - Tabela 7.1'!$5:$5,0)+4), "")</f>
        <v/>
      </c>
    </row>
    <row r="4065" spans="1:7" ht="18" customHeight="1" x14ac:dyDescent="0.25">
      <c r="A4065" s="59" t="str">
        <f>IF(
   SUMPRODUCT(--('alimentação - Tabela 7.1'!$5:$5=TEXT(DATE(2020,INT((ROW(A4063)-1)/33)+1,1),"mmmm/aaaa"))) &gt; 0,
   TEXT(DATE(2020,INT((ROW(A4063)-1)/33)+1,1),"mmm/aa"),
   ""
)</f>
        <v/>
      </c>
      <c r="B4065" s="61" t="str">
        <f>IF(A4065&lt;&gt;"", 'alimentação - Tabela 7.1'!$B$10, "" )</f>
        <v/>
      </c>
      <c r="C4065" s="62" t="str">
        <f>IFERROR(INDEX('alimentação - Tabela 7.1'!$10:$10,
MATCH(TEXT('Tabela 7.1'!A4065,"mmmm/aaaa"),'alimentação - Tabela 7.1'!$5:$5,0)), "")</f>
        <v/>
      </c>
      <c r="D4065" s="62" t="str">
        <f>IFERROR(INDEX('alimentação - Tabela 7.1'!$10:$10,
MATCH(TEXT('Tabela 7.1'!$A4065,"mmmm/aaaa"),'alimentação - Tabela 7.1'!$5:$5,0)+1), "")</f>
        <v/>
      </c>
      <c r="E4065" s="62" t="str">
        <f>IFERROR(INDEX('alimentação - Tabela 7.1'!$10:$10,
MATCH(TEXT('Tabela 7.1'!$A4065,"mmmm/aaaa"),'alimentação - Tabela 7.1'!$5:$5,0)+2), "")</f>
        <v/>
      </c>
      <c r="F4065" s="62" t="str">
        <f>IFERROR(INDEX('alimentação - Tabela 7.1'!$10:$10,
MATCH(TEXT('Tabela 7.1'!$A4065,"mmmm/aaaa"),'alimentação - Tabela 7.1'!$5:$5,0)+3), "")</f>
        <v/>
      </c>
      <c r="G4065" s="95" t="str">
        <f>IFERROR(INDEX('alimentação - Tabela 7.1'!$10:$10,
MATCH(TEXT('Tabela 7.1'!$A4065,"mmmm/aaaa"),'alimentação - Tabela 7.1'!$5:$5,0)+4), "")</f>
        <v/>
      </c>
    </row>
    <row r="4066" spans="1:7" ht="18" customHeight="1" x14ac:dyDescent="0.25">
      <c r="A4066" s="59" t="str">
        <f>IF(
   SUMPRODUCT(--('alimentação - Tabela 7.1'!$5:$5=TEXT(DATE(2020,INT((ROW(A4064)-1)/33)+1,1),"mmmm/aaaa"))) &gt; 0,
   TEXT(DATE(2020,INT((ROW(A4064)-1)/33)+1,1),"mmm/aa"),
   ""
)</f>
        <v/>
      </c>
      <c r="B4066" s="61" t="str">
        <f>IF(A4066&lt;&gt;"", 'alimentação - Tabela 7.1'!$B$11, "" )</f>
        <v/>
      </c>
      <c r="C4066" s="62" t="str">
        <f>IFERROR(INDEX('alimentação - Tabela 7.1'!$11:$11,
MATCH(TEXT('Tabela 7.1'!A4066,"mmmm/aaaa"),'alimentação - Tabela 7.1'!$5:$5,0)), "")</f>
        <v/>
      </c>
      <c r="D4066" s="62" t="str">
        <f>IFERROR(INDEX('alimentação - Tabela 7.1'!$11:$11,
MATCH(TEXT('Tabela 7.1'!$A4066,"mmmm/aaaa"),'alimentação - Tabela 7.1'!$5:$5,0)+1), "")</f>
        <v/>
      </c>
      <c r="E4066" s="62" t="str">
        <f>IFERROR(INDEX('alimentação - Tabela 7.1'!$11:$11,
MATCH(TEXT('Tabela 7.1'!$A4066,"mmmm/aaaa"),'alimentação - Tabela 7.1'!$5:$5,0)+2), "")</f>
        <v/>
      </c>
      <c r="F4066" s="62" t="str">
        <f>IFERROR(INDEX('alimentação - Tabela 7.1'!$11:$11,
MATCH(TEXT('Tabela 7.1'!$A4066,"mmmm/aaaa"),'alimentação - Tabela 7.1'!$5:$5,0)+3), "")</f>
        <v/>
      </c>
      <c r="G4066" s="95" t="str">
        <f>IFERROR(INDEX('alimentação - Tabela 7.1'!$11:$11,
MATCH(TEXT('Tabela 7.1'!$A4066,"mmmm/aaaa"),'alimentação - Tabela 7.1'!$5:$5,0)+4), "")</f>
        <v/>
      </c>
    </row>
    <row r="4067" spans="1:7" ht="18" customHeight="1" x14ac:dyDescent="0.25">
      <c r="A4067" s="59" t="str">
        <f>IF(
   SUMPRODUCT(--('alimentação - Tabela 7.1'!$5:$5=TEXT(DATE(2020,INT((ROW(A4065)-1)/33)+1,1),"mmmm/aaaa"))) &gt; 0,
   TEXT(DATE(2020,INT((ROW(A4065)-1)/33)+1,1),"mmm/aa"),
   ""
)</f>
        <v/>
      </c>
      <c r="B4067" s="61" t="str">
        <f>IF(A4067&lt;&gt;"", 'alimentação - Tabela 7.1'!$B$12, "" )</f>
        <v/>
      </c>
      <c r="C4067" s="62" t="str">
        <f>IFERROR(INDEX('alimentação - Tabela 7.1'!$12:$12,
MATCH(TEXT('Tabela 7.1'!A4067,"mmmm/aaaa"),'alimentação - Tabela 7.1'!$5:$5,0)), "")</f>
        <v/>
      </c>
      <c r="D4067" s="62" t="str">
        <f>IFERROR(INDEX('alimentação - Tabela 7.1'!$12:$12,
MATCH(TEXT('Tabela 7.1'!$A4067,"mmmm/aaaa"),'alimentação - Tabela 7.1'!$5:$5,0)+1), "")</f>
        <v/>
      </c>
      <c r="E4067" s="62" t="str">
        <f>IFERROR(INDEX('alimentação - Tabela 7.1'!$12:$12,
MATCH(TEXT('Tabela 7.1'!$A4067,"mmmm/aaaa"),'alimentação - Tabela 7.1'!$5:$5,0)+2), "")</f>
        <v/>
      </c>
      <c r="F4067" s="62" t="str">
        <f>IFERROR(INDEX('alimentação - Tabela 7.1'!$12:$12,
MATCH(TEXT('Tabela 7.1'!$A4067,"mmmm/aaaa"),'alimentação - Tabela 7.1'!$5:$5,0)+3), "")</f>
        <v/>
      </c>
      <c r="G4067" s="95" t="str">
        <f>IFERROR(INDEX('alimentação - Tabela 7.1'!$12:$12,
MATCH(TEXT('Tabela 7.1'!$A4067,"mmmm/aaaa"),'alimentação - Tabela 7.1'!$5:$5,0)+4), "")</f>
        <v/>
      </c>
    </row>
    <row r="4068" spans="1:7" ht="18" customHeight="1" x14ac:dyDescent="0.25">
      <c r="A4068" s="59" t="str">
        <f>IF(
   SUMPRODUCT(--('alimentação - Tabela 7.1'!$5:$5=TEXT(DATE(2020,INT((ROW(A4066)-1)/33)+1,1),"mmmm/aaaa"))) &gt; 0,
   TEXT(DATE(2020,INT((ROW(A4066)-1)/33)+1,1),"mmm/aa"),
   ""
)</f>
        <v/>
      </c>
      <c r="B4068" s="61" t="str">
        <f>IF(A4068&lt;&gt;"", 'alimentação - Tabela 7.1'!$B$13, "" )</f>
        <v/>
      </c>
      <c r="C4068" s="62" t="str">
        <f>IFERROR(INDEX('alimentação - Tabela 7.1'!$13:$13,
MATCH(TEXT('Tabela 7.1'!A4068,"mmmm/aaaa"),'alimentação - Tabela 7.1'!$5:$5,0)), "")</f>
        <v/>
      </c>
      <c r="D4068" s="62" t="str">
        <f>IFERROR(INDEX('alimentação - Tabela 7.1'!$13:$13,
MATCH(TEXT('Tabela 7.1'!$A4068,"mmmm/aaaa"),'alimentação - Tabela 7.1'!$5:$5,0)+1), "")</f>
        <v/>
      </c>
      <c r="E4068" s="62" t="str">
        <f>IFERROR(INDEX('alimentação - Tabela 7.1'!$13:$13,
MATCH(TEXT('Tabela 7.1'!$A4068,"mmmm/aaaa"),'alimentação - Tabela 7.1'!$5:$5,0)+2), "")</f>
        <v/>
      </c>
      <c r="F4068" s="62" t="str">
        <f>IFERROR(INDEX('alimentação - Tabela 7.1'!$13:$13,
MATCH(TEXT('Tabela 7.1'!$A4068,"mmmm/aaaa"),'alimentação - Tabela 7.1'!$5:$5,0)+3), "")</f>
        <v/>
      </c>
      <c r="G4068" s="95" t="str">
        <f>IFERROR(INDEX('alimentação - Tabela 7.1'!$13:$13,
MATCH(TEXT('Tabela 7.1'!$A4068,"mmmm/aaaa"),'alimentação - Tabela 7.1'!$5:$5,0)+4), "")</f>
        <v/>
      </c>
    </row>
    <row r="4069" spans="1:7" ht="18" customHeight="1" x14ac:dyDescent="0.25">
      <c r="A4069" s="59" t="str">
        <f>IF(
   SUMPRODUCT(--('alimentação - Tabela 7.1'!$5:$5=TEXT(DATE(2020,INT((ROW(A4067)-1)/33)+1,1),"mmmm/aaaa"))) &gt; 0,
   TEXT(DATE(2020,INT((ROW(A4067)-1)/33)+1,1),"mmm/aa"),
   ""
)</f>
        <v/>
      </c>
      <c r="B4069" s="61" t="str">
        <f>IF(A4069&lt;&gt;"", 'alimentação - Tabela 7.1'!$B$14, "" )</f>
        <v/>
      </c>
      <c r="C4069" s="62" t="str">
        <f>IFERROR(INDEX('alimentação - Tabela 7.1'!$14:$14,
MATCH(TEXT('Tabela 7.1'!A4069,"mmmm/aaaa"),'alimentação - Tabela 7.1'!$5:$5,0)), "")</f>
        <v/>
      </c>
      <c r="D4069" s="62" t="str">
        <f>IFERROR(INDEX('alimentação - Tabela 7.1'!$14:$14,
MATCH(TEXT('Tabela 7.1'!$A4069,"mmmm/aaaa"),'alimentação - Tabela 7.1'!$5:$5,0)+1), "")</f>
        <v/>
      </c>
      <c r="E4069" s="62" t="str">
        <f>IFERROR(INDEX('alimentação - Tabela 7.1'!$14:$14,
MATCH(TEXT('Tabela 7.1'!$A4069,"mmmm/aaaa"),'alimentação - Tabela 7.1'!$5:$5,0)+2), "")</f>
        <v/>
      </c>
      <c r="F4069" s="62" t="str">
        <f>IFERROR(INDEX('alimentação - Tabela 7.1'!$14:$14,
MATCH(TEXT('Tabela 7.1'!$A4069,"mmmm/aaaa"),'alimentação - Tabela 7.1'!$5:$5,0)+3), "")</f>
        <v/>
      </c>
      <c r="G4069" s="95" t="str">
        <f>IFERROR(INDEX('alimentação - Tabela 7.1'!$14:$14,
MATCH(TEXT('Tabela 7.1'!$A4069,"mmmm/aaaa"),'alimentação - Tabela 7.1'!$5:$5,0)+4), "")</f>
        <v/>
      </c>
    </row>
    <row r="4070" spans="1:7" ht="18" customHeight="1" x14ac:dyDescent="0.25">
      <c r="A4070" s="59" t="str">
        <f>IF(
   SUMPRODUCT(--('alimentação - Tabela 7.1'!$5:$5=TEXT(DATE(2020,INT((ROW(A4068)-1)/33)+1,1),"mmmm/aaaa"))) &gt; 0,
   TEXT(DATE(2020,INT((ROW(A4068)-1)/33)+1,1),"mmm/aa"),
   ""
)</f>
        <v/>
      </c>
      <c r="B4070" s="61" t="str">
        <f>IF(A4070&lt;&gt;"", 'alimentação - Tabela 7.1'!$B$15, "" )</f>
        <v/>
      </c>
      <c r="C4070" s="62" t="str">
        <f>IFERROR(INDEX('alimentação - Tabela 7.1'!$15:$15,
MATCH(TEXT('Tabela 7.1'!A4070,"mmmm/aaaa"),'alimentação - Tabela 7.1'!$5:$5,0)), "")</f>
        <v/>
      </c>
      <c r="D4070" s="62" t="str">
        <f>IFERROR(INDEX('alimentação - Tabela 7.1'!$15:$15,
MATCH(TEXT('Tabela 7.1'!$A4070,"mmmm/aaaa"),'alimentação - Tabela 7.1'!$5:$5,0)+1), "")</f>
        <v/>
      </c>
      <c r="E4070" s="62" t="str">
        <f>IFERROR(INDEX('alimentação - Tabela 7.1'!$15:$15,
MATCH(TEXT('Tabela 7.1'!$A4070,"mmmm/aaaa"),'alimentação - Tabela 7.1'!$5:$5,0)+2), "")</f>
        <v/>
      </c>
      <c r="F4070" s="62" t="str">
        <f>IFERROR(INDEX('alimentação - Tabela 7.1'!$15:$15,
MATCH(TEXT('Tabela 7.1'!$A4070,"mmmm/aaaa"),'alimentação - Tabela 7.1'!$5:$5,0)+3), "")</f>
        <v/>
      </c>
      <c r="G4070" s="95" t="str">
        <f>IFERROR(INDEX('alimentação - Tabela 7.1'!$15:$15,
MATCH(TEXT('Tabela 7.1'!$A4070,"mmmm/aaaa"),'alimentação - Tabela 7.1'!$5:$5,0)+4), "")</f>
        <v/>
      </c>
    </row>
    <row r="4071" spans="1:7" ht="18" customHeight="1" x14ac:dyDescent="0.25">
      <c r="A4071" s="59" t="str">
        <f>IF(
   SUMPRODUCT(--('alimentação - Tabela 7.1'!$5:$5=TEXT(DATE(2020,INT((ROW(A4069)-1)/33)+1,1),"mmmm/aaaa"))) &gt; 0,
   TEXT(DATE(2020,INT((ROW(A4069)-1)/33)+1,1),"mmm/aa"),
   ""
)</f>
        <v/>
      </c>
      <c r="B4071" s="61" t="str">
        <f>IF(A4071&lt;&gt;"", 'alimentação - Tabela 7.1'!$B$16, "" )</f>
        <v/>
      </c>
      <c r="C4071" s="62" t="str">
        <f>IFERROR(INDEX('alimentação - Tabela 7.1'!$16:$16,
MATCH(TEXT('Tabela 7.1'!A4071,"mmmm/aaaa"),'alimentação - Tabela 7.1'!$5:$5,0)), "")</f>
        <v/>
      </c>
      <c r="D4071" s="62" t="str">
        <f>IFERROR(INDEX('alimentação - Tabela 7.1'!$16:$16,
MATCH(TEXT('Tabela 7.1'!$A4071,"mmmm/aaaa"),'alimentação - Tabela 7.1'!$5:$5,0)+1), "")</f>
        <v/>
      </c>
      <c r="E4071" s="62" t="str">
        <f>IFERROR(INDEX('alimentação - Tabela 7.1'!$16:$16,
MATCH(TEXT('Tabela 7.1'!$A4071,"mmmm/aaaa"),'alimentação - Tabela 7.1'!$5:$5,0)+2), "")</f>
        <v/>
      </c>
      <c r="F4071" s="62" t="str">
        <f>IFERROR(INDEX('alimentação - Tabela 7.1'!$16:$16,
MATCH(TEXT('Tabela 7.1'!$A4071,"mmmm/aaaa"),'alimentação - Tabela 7.1'!$5:$5,0)+3), "")</f>
        <v/>
      </c>
      <c r="G4071" s="95" t="str">
        <f>IFERROR(INDEX('alimentação - Tabela 7.1'!$16:$16,
MATCH(TEXT('Tabela 7.1'!$A4071,"mmmm/aaaa"),'alimentação - Tabela 7.1'!$5:$5,0)+4), "")</f>
        <v/>
      </c>
    </row>
    <row r="4072" spans="1:7" ht="18" customHeight="1" x14ac:dyDescent="0.25">
      <c r="A4072" s="59" t="str">
        <f>IF(
   SUMPRODUCT(--('alimentação - Tabela 7.1'!$5:$5=TEXT(DATE(2020,INT((ROW(A4070)-1)/33)+1,1),"mmmm/aaaa"))) &gt; 0,
   TEXT(DATE(2020,INT((ROW(A4070)-1)/33)+1,1),"mmm/aa"),
   ""
)</f>
        <v/>
      </c>
      <c r="B4072" s="61" t="str">
        <f>IF(A4072&lt;&gt;"", 'alimentação - Tabela 7.1'!$B$17, "" )</f>
        <v/>
      </c>
      <c r="C4072" s="62" t="str">
        <f>IFERROR(INDEX('alimentação - Tabela 7.1'!$17:$17,
MATCH(TEXT('Tabela 7.1'!A4072,"mmmm/aaaa"),'alimentação - Tabela 7.1'!$5:$5,0)), "")</f>
        <v/>
      </c>
      <c r="D4072" s="62" t="str">
        <f>IFERROR(INDEX('alimentação - Tabela 7.1'!$17:$17,
MATCH(TEXT('Tabela 7.1'!$A4072,"mmmm/aaaa"),'alimentação - Tabela 7.1'!$5:$5,0)+1), "")</f>
        <v/>
      </c>
      <c r="E4072" s="62" t="str">
        <f>IFERROR(INDEX('alimentação - Tabela 7.1'!$17:$17,
MATCH(TEXT('Tabela 7.1'!$A4072,"mmmm/aaaa"),'alimentação - Tabela 7.1'!$5:$5,0)+2), "")</f>
        <v/>
      </c>
      <c r="F4072" s="62" t="str">
        <f>IFERROR(INDEX('alimentação - Tabela 7.1'!$17:$17,
MATCH(TEXT('Tabela 7.1'!$A4072,"mmmm/aaaa"),'alimentação - Tabela 7.1'!$5:$5,0)+3), "")</f>
        <v/>
      </c>
      <c r="G4072" s="95" t="str">
        <f>IFERROR(INDEX('alimentação - Tabela 7.1'!$17:$17,
MATCH(TEXT('Tabela 7.1'!$A4072,"mmmm/aaaa"),'alimentação - Tabela 7.1'!$5:$5,0)+4), "")</f>
        <v/>
      </c>
    </row>
    <row r="4073" spans="1:7" ht="18" customHeight="1" x14ac:dyDescent="0.25">
      <c r="A4073" s="59" t="str">
        <f>IF(
   SUMPRODUCT(--('alimentação - Tabela 7.1'!$5:$5=TEXT(DATE(2020,INT((ROW(A4071)-1)/33)+1,1),"mmmm/aaaa"))) &gt; 0,
   TEXT(DATE(2020,INT((ROW(A4071)-1)/33)+1,1),"mmm/aa"),
   ""
)</f>
        <v/>
      </c>
      <c r="B4073" s="61" t="str">
        <f>IF(A4073&lt;&gt;"", 'alimentação - Tabela 7.1'!$B$18, "" )</f>
        <v/>
      </c>
      <c r="C4073" s="62" t="str">
        <f>IFERROR(INDEX('alimentação - Tabela 7.1'!$18:$18,
MATCH(TEXT('Tabela 7.1'!A4073,"mmmm/aaaa"),'alimentação - Tabela 7.1'!$5:$5,0)), "")</f>
        <v/>
      </c>
      <c r="D4073" s="62" t="str">
        <f>IFERROR(INDEX('alimentação - Tabela 7.1'!$18:$18,
MATCH(TEXT('Tabela 7.1'!$A4073,"mmmm/aaaa"),'alimentação - Tabela 7.1'!$5:$5,0)+1), "")</f>
        <v/>
      </c>
      <c r="E4073" s="62" t="str">
        <f>IFERROR(INDEX('alimentação - Tabela 7.1'!$18:$18,
MATCH(TEXT('Tabela 7.1'!$A4073,"mmmm/aaaa"),'alimentação - Tabela 7.1'!$5:$5,0)+2), "")</f>
        <v/>
      </c>
      <c r="F4073" s="62" t="str">
        <f>IFERROR(INDEX('alimentação - Tabela 7.1'!$18:$18,
MATCH(TEXT('Tabela 7.1'!$A4073,"mmmm/aaaa"),'alimentação - Tabela 7.1'!$5:$5,0)+3), "")</f>
        <v/>
      </c>
      <c r="G4073" s="95" t="str">
        <f>IFERROR(INDEX('alimentação - Tabela 7.1'!$18:$18,
MATCH(TEXT('Tabela 7.1'!$A4073,"mmmm/aaaa"),'alimentação - Tabela 7.1'!$5:$5,0)+4), "")</f>
        <v/>
      </c>
    </row>
    <row r="4074" spans="1:7" ht="18" customHeight="1" x14ac:dyDescent="0.25">
      <c r="A4074" s="59" t="str">
        <f>IF(
   SUMPRODUCT(--('alimentação - Tabela 7.1'!$5:$5=TEXT(DATE(2020,INT((ROW(A4072)-1)/33)+1,1),"mmmm/aaaa"))) &gt; 0,
   TEXT(DATE(2020,INT((ROW(A4072)-1)/33)+1,1),"mmm/aa"),
   ""
)</f>
        <v/>
      </c>
      <c r="B4074" s="61" t="str">
        <f>IF(A4074&lt;&gt;"", 'alimentação - Tabela 7.1'!$B$19, "" )</f>
        <v/>
      </c>
      <c r="C4074" s="62" t="str">
        <f>IFERROR(INDEX('alimentação - Tabela 7.1'!$19:$19,
MATCH(TEXT('Tabela 7.1'!A4074,"mmmm/aaaa"),'alimentação - Tabela 7.1'!$5:$5,0)), "")</f>
        <v/>
      </c>
      <c r="D4074" s="62" t="str">
        <f>IFERROR(INDEX('alimentação - Tabela 7.1'!$19:$19,
MATCH(TEXT('Tabela 7.1'!$A4074,"mmmm/aaaa"),'alimentação - Tabela 7.1'!$5:$5,0)+1), "")</f>
        <v/>
      </c>
      <c r="E4074" s="62" t="str">
        <f>IFERROR(INDEX('alimentação - Tabela 7.1'!$19:$19,
MATCH(TEXT('Tabela 7.1'!$A4074,"mmmm/aaaa"),'alimentação - Tabela 7.1'!$5:$5,0)+2), "")</f>
        <v/>
      </c>
      <c r="F4074" s="62" t="str">
        <f>IFERROR(INDEX('alimentação - Tabela 7.1'!$19:$19,
MATCH(TEXT('Tabela 7.1'!$A4074,"mmmm/aaaa"),'alimentação - Tabela 7.1'!$5:$5,0)+3), "")</f>
        <v/>
      </c>
      <c r="G4074" s="95" t="str">
        <f>IFERROR(INDEX('alimentação - Tabela 7.1'!$19:$19,
MATCH(TEXT('Tabela 7.1'!$A4074,"mmmm/aaaa"),'alimentação - Tabela 7.1'!$5:$5,0)+4), "")</f>
        <v/>
      </c>
    </row>
    <row r="4075" spans="1:7" ht="18" customHeight="1" x14ac:dyDescent="0.25">
      <c r="A4075" s="59" t="str">
        <f>IF(
   SUMPRODUCT(--('alimentação - Tabela 7.1'!$5:$5=TEXT(DATE(2020,INT((ROW(A4073)-1)/33)+1,1),"mmmm/aaaa"))) &gt; 0,
   TEXT(DATE(2020,INT((ROW(A4073)-1)/33)+1,1),"mmm/aa"),
   ""
)</f>
        <v/>
      </c>
      <c r="B4075" s="61" t="str">
        <f>IF(A4075&lt;&gt;"", 'alimentação - Tabela 7.1'!$B$20, "" )</f>
        <v/>
      </c>
      <c r="C4075" s="62" t="str">
        <f>IFERROR(INDEX('alimentação - Tabela 7.1'!$20:$20,
MATCH(TEXT('Tabela 7.1'!A4075,"mmmm/aaaa"),'alimentação - Tabela 7.1'!$5:$5,0)), "")</f>
        <v/>
      </c>
      <c r="D4075" s="62" t="str">
        <f>IFERROR(INDEX('alimentação - Tabela 7.1'!$20:$20,
MATCH(TEXT('Tabela 7.1'!$A4075,"mmmm/aaaa"),'alimentação - Tabela 7.1'!$5:$5,0)+1), "")</f>
        <v/>
      </c>
      <c r="E4075" s="62" t="str">
        <f>IFERROR(INDEX('alimentação - Tabela 7.1'!$20:$20,
MATCH(TEXT('Tabela 7.1'!$A4075,"mmmm/aaaa"),'alimentação - Tabela 7.1'!$5:$5,0)+2), "")</f>
        <v/>
      </c>
      <c r="F4075" s="62" t="str">
        <f>IFERROR(INDEX('alimentação - Tabela 7.1'!$20:$20,
MATCH(TEXT('Tabela 7.1'!$A4075,"mmmm/aaaa"),'alimentação - Tabela 7.1'!$5:$5,0)+3), "")</f>
        <v/>
      </c>
      <c r="G4075" s="95" t="str">
        <f>IFERROR(INDEX('alimentação - Tabela 7.1'!$20:$20,
MATCH(TEXT('Tabela 7.1'!$A4075,"mmmm/aaaa"),'alimentação - Tabela 7.1'!$5:$5,0)+4), "")</f>
        <v/>
      </c>
    </row>
    <row r="4076" spans="1:7" ht="18" customHeight="1" x14ac:dyDescent="0.25">
      <c r="A4076" s="59" t="str">
        <f>IF(
   SUMPRODUCT(--('alimentação - Tabela 7.1'!$5:$5=TEXT(DATE(2020,INT((ROW(A4074)-1)/33)+1,1),"mmmm/aaaa"))) &gt; 0,
   TEXT(DATE(2020,INT((ROW(A4074)-1)/33)+1,1),"mmm/aa"),
   ""
)</f>
        <v/>
      </c>
      <c r="B4076" s="61" t="str">
        <f>IF(A4076&lt;&gt;"", 'alimentação - Tabela 7.1'!$B$21, "" )</f>
        <v/>
      </c>
      <c r="C4076" s="62" t="str">
        <f>IFERROR(INDEX('alimentação - Tabela 7.1'!$21:$21,
MATCH(TEXT('Tabela 7.1'!A4076,"mmmm/aaaa"),'alimentação - Tabela 7.1'!$5:$5,0)), "")</f>
        <v/>
      </c>
      <c r="D4076" s="62" t="str">
        <f>IFERROR(INDEX('alimentação - Tabela 7.1'!$21:$21,
MATCH(TEXT('Tabela 7.1'!$A4076,"mmmm/aaaa"),'alimentação - Tabela 7.1'!$5:$5,0)+1), "")</f>
        <v/>
      </c>
      <c r="E4076" s="62" t="str">
        <f>IFERROR(INDEX('alimentação - Tabela 7.1'!$21:$21,
MATCH(TEXT('Tabela 7.1'!$A4076,"mmmm/aaaa"),'alimentação - Tabela 7.1'!$5:$5,0)+2), "")</f>
        <v/>
      </c>
      <c r="F4076" s="62" t="str">
        <f>IFERROR(INDEX('alimentação - Tabela 7.1'!$21:$21,
MATCH(TEXT('Tabela 7.1'!$A4076,"mmmm/aaaa"),'alimentação - Tabela 7.1'!$5:$5,0)+3), "")</f>
        <v/>
      </c>
      <c r="G4076" s="95" t="str">
        <f>IFERROR(INDEX('alimentação - Tabela 7.1'!$21:$21,
MATCH(TEXT('Tabela 7.1'!$A4076,"mmmm/aaaa"),'alimentação - Tabela 7.1'!$5:$5,0)+4), "")</f>
        <v/>
      </c>
    </row>
    <row r="4077" spans="1:7" ht="18" customHeight="1" x14ac:dyDescent="0.25">
      <c r="A4077" s="59" t="str">
        <f>IF(
   SUMPRODUCT(--('alimentação - Tabela 7.1'!$5:$5=TEXT(DATE(2020,INT((ROW(A4075)-1)/33)+1,1),"mmmm/aaaa"))) &gt; 0,
   TEXT(DATE(2020,INT((ROW(A4075)-1)/33)+1,1),"mmm/aa"),
   ""
)</f>
        <v/>
      </c>
      <c r="B4077" s="61" t="str">
        <f>IF(A4077&lt;&gt;"", 'alimentação - Tabela 7.1'!$B$22, "" )</f>
        <v/>
      </c>
      <c r="C4077" s="62" t="str">
        <f>IFERROR(INDEX('alimentação - Tabela 7.1'!$22:$22,
MATCH(TEXT('Tabela 7.1'!A4077,"mmmm/aaaa"),'alimentação - Tabela 7.1'!$5:$5,0)), "")</f>
        <v/>
      </c>
      <c r="D4077" s="62" t="str">
        <f>IFERROR(INDEX('alimentação - Tabela 7.1'!$22:$22,
MATCH(TEXT('Tabela 7.1'!$A4077,"mmmm/aaaa"),'alimentação - Tabela 7.1'!$5:$5,0)+1), "")</f>
        <v/>
      </c>
      <c r="E4077" s="62" t="str">
        <f>IFERROR(INDEX('alimentação - Tabela 7.1'!$22:$22,
MATCH(TEXT('Tabela 7.1'!$A4077,"mmmm/aaaa"),'alimentação - Tabela 7.1'!$5:$5,0)+2), "")</f>
        <v/>
      </c>
      <c r="F4077" s="62" t="str">
        <f>IFERROR(INDEX('alimentação - Tabela 7.1'!$22:$22,
MATCH(TEXT('Tabela 7.1'!$A4077,"mmmm/aaaa"),'alimentação - Tabela 7.1'!$5:$5,0)+3), "")</f>
        <v/>
      </c>
      <c r="G4077" s="95" t="str">
        <f>IFERROR(INDEX('alimentação - Tabela 7.1'!$22:$22,
MATCH(TEXT('Tabela 7.1'!$A4077,"mmmm/aaaa"),'alimentação - Tabela 7.1'!$5:$5,0)+4), "")</f>
        <v/>
      </c>
    </row>
    <row r="4078" spans="1:7" ht="18" customHeight="1" x14ac:dyDescent="0.25">
      <c r="A4078" s="59" t="str">
        <f>IF(
   SUMPRODUCT(--('alimentação - Tabela 7.1'!$5:$5=TEXT(DATE(2020,INT((ROW(A4076)-1)/33)+1,1),"mmmm/aaaa"))) &gt; 0,
   TEXT(DATE(2020,INT((ROW(A4076)-1)/33)+1,1),"mmm/aa"),
   ""
)</f>
        <v/>
      </c>
      <c r="B4078" s="61" t="str">
        <f>IF(A4078&lt;&gt;"", 'alimentação - Tabela 7.1'!$B$23, "" )</f>
        <v/>
      </c>
      <c r="C4078" s="62" t="str">
        <f>IFERROR(INDEX('alimentação - Tabela 7.1'!$23:$23,
MATCH(TEXT('Tabela 7.1'!A4078,"mmmm/aaaa"),'alimentação - Tabela 7.1'!$5:$5,0)), "")</f>
        <v/>
      </c>
      <c r="D4078" s="62" t="str">
        <f>IFERROR(INDEX('alimentação - Tabela 7.1'!$23:$23,
MATCH(TEXT('Tabela 7.1'!$A4078,"mmmm/aaaa"),'alimentação - Tabela 7.1'!$5:$5,0)+1), "")</f>
        <v/>
      </c>
      <c r="E4078" s="62" t="str">
        <f>IFERROR(INDEX('alimentação - Tabela 7.1'!$23:$23,
MATCH(TEXT('Tabela 7.1'!$A4078,"mmmm/aaaa"),'alimentação - Tabela 7.1'!$5:$5,0)+2), "")</f>
        <v/>
      </c>
      <c r="F4078" s="62" t="str">
        <f>IFERROR(INDEX('alimentação - Tabela 7.1'!$23:$23,
MATCH(TEXT('Tabela 7.1'!$A4078,"mmmm/aaaa"),'alimentação - Tabela 7.1'!$5:$5,0)+3), "")</f>
        <v/>
      </c>
      <c r="G4078" s="95" t="str">
        <f>IFERROR(INDEX('alimentação - Tabela 7.1'!$23:$23,
MATCH(TEXT('Tabela 7.1'!$A4078,"mmmm/aaaa"),'alimentação - Tabela 7.1'!$5:$5,0)+4), "")</f>
        <v/>
      </c>
    </row>
    <row r="4079" spans="1:7" ht="18" customHeight="1" x14ac:dyDescent="0.25">
      <c r="A4079" s="59" t="str">
        <f>IF(
   SUMPRODUCT(--('alimentação - Tabela 7.1'!$5:$5=TEXT(DATE(2020,INT((ROW(A4077)-1)/33)+1,1),"mmmm/aaaa"))) &gt; 0,
   TEXT(DATE(2020,INT((ROW(A4077)-1)/33)+1,1),"mmm/aa"),
   ""
)</f>
        <v/>
      </c>
      <c r="B4079" s="61" t="str">
        <f>IF(A4079&lt;&gt;"", 'alimentação - Tabela 7.1'!$B$24, "" )</f>
        <v/>
      </c>
      <c r="C4079" s="62" t="str">
        <f>IFERROR(INDEX('alimentação - Tabela 7.1'!$24:$24,
MATCH(TEXT('Tabela 7.1'!A4079,"mmmm/aaaa"),'alimentação - Tabela 7.1'!$5:$5,0)), "")</f>
        <v/>
      </c>
      <c r="D4079" s="62" t="str">
        <f>IFERROR(INDEX('alimentação - Tabela 7.1'!$24:$24,
MATCH(TEXT('Tabela 7.1'!$A4079,"mmmm/aaaa"),'alimentação - Tabela 7.1'!$5:$5,0)+1), "")</f>
        <v/>
      </c>
      <c r="E4079" s="62" t="str">
        <f>IFERROR(INDEX('alimentação - Tabela 7.1'!$24:$24,
MATCH(TEXT('Tabela 7.1'!$A4079,"mmmm/aaaa"),'alimentação - Tabela 7.1'!$5:$5,0)+2), "")</f>
        <v/>
      </c>
      <c r="F4079" s="62" t="str">
        <f>IFERROR(INDEX('alimentação - Tabela 7.1'!$24:$24,
MATCH(TEXT('Tabela 7.1'!$A4079,"mmmm/aaaa"),'alimentação - Tabela 7.1'!$5:$5,0)+3), "")</f>
        <v/>
      </c>
      <c r="G4079" s="95" t="str">
        <f>IFERROR(INDEX('alimentação - Tabela 7.1'!$24:$24,
MATCH(TEXT('Tabela 7.1'!$A4079,"mmmm/aaaa"),'alimentação - Tabela 7.1'!$5:$5,0)+4), "")</f>
        <v/>
      </c>
    </row>
    <row r="4080" spans="1:7" ht="18" customHeight="1" x14ac:dyDescent="0.25">
      <c r="A4080" s="59" t="str">
        <f>IF(
   SUMPRODUCT(--('alimentação - Tabela 7.1'!$5:$5=TEXT(DATE(2020,INT((ROW(A4078)-1)/33)+1,1),"mmmm/aaaa"))) &gt; 0,
   TEXT(DATE(2020,INT((ROW(A4078)-1)/33)+1,1),"mmm/aa"),
   ""
)</f>
        <v/>
      </c>
      <c r="B4080" s="61" t="str">
        <f>IF(A4080&lt;&gt;"", 'alimentação - Tabela 7.1'!$B$25, "" )</f>
        <v/>
      </c>
      <c r="C4080" s="62" t="str">
        <f>IFERROR(INDEX('alimentação - Tabela 7.1'!$25:$25,
MATCH(TEXT('Tabela 7.1'!A4080,"mmmm/aaaa"),'alimentação - Tabela 7.1'!$5:$5,0)), "")</f>
        <v/>
      </c>
      <c r="D4080" s="62" t="str">
        <f>IFERROR(INDEX('alimentação - Tabela 7.1'!$25:$25,
MATCH(TEXT('Tabela 7.1'!$A4080,"mmmm/aaaa"),'alimentação - Tabela 7.1'!$5:$5,0)+1), "")</f>
        <v/>
      </c>
      <c r="E4080" s="62" t="str">
        <f>IFERROR(INDEX('alimentação - Tabela 7.1'!$25:$25,
MATCH(TEXT('Tabela 7.1'!$A4080,"mmmm/aaaa"),'alimentação - Tabela 7.1'!$5:$5,0)+2), "")</f>
        <v/>
      </c>
      <c r="F4080" s="62" t="str">
        <f>IFERROR(INDEX('alimentação - Tabela 7.1'!$25:$25,
MATCH(TEXT('Tabela 7.1'!$A4080,"mmmm/aaaa"),'alimentação - Tabela 7.1'!$5:$5,0)+3), "")</f>
        <v/>
      </c>
      <c r="G4080" s="95" t="str">
        <f>IFERROR(INDEX('alimentação - Tabela 7.1'!$25:$25,
MATCH(TEXT('Tabela 7.1'!$A4080,"mmmm/aaaa"),'alimentação - Tabela 7.1'!$5:$5,0)+4), "")</f>
        <v/>
      </c>
    </row>
    <row r="4081" spans="1:7" ht="18" customHeight="1" x14ac:dyDescent="0.25">
      <c r="A4081" s="59" t="str">
        <f>IF(
   SUMPRODUCT(--('alimentação - Tabela 7.1'!$5:$5=TEXT(DATE(2020,INT((ROW(A4079)-1)/33)+1,1),"mmmm/aaaa"))) &gt; 0,
   TEXT(DATE(2020,INT((ROW(A4079)-1)/33)+1,1),"mmm/aa"),
   ""
)</f>
        <v/>
      </c>
      <c r="B4081" s="61" t="str">
        <f>IF(A4081&lt;&gt;"", 'alimentação - Tabela 7.1'!$B$26, "" )</f>
        <v/>
      </c>
      <c r="C4081" s="62" t="str">
        <f>IFERROR(INDEX('alimentação - Tabela 7.1'!$26:$26,
MATCH(TEXT('Tabela 7.1'!A4081,"mmmm/aaaa"),'alimentação - Tabela 7.1'!$5:$5,0)), "")</f>
        <v/>
      </c>
      <c r="D4081" s="62" t="str">
        <f>IFERROR(INDEX('alimentação - Tabela 7.1'!$26:$26,
MATCH(TEXT('Tabela 7.1'!$A4081,"mmmm/aaaa"),'alimentação - Tabela 7.1'!$5:$5,0)+1), "")</f>
        <v/>
      </c>
      <c r="E4081" s="62" t="str">
        <f>IFERROR(INDEX('alimentação - Tabela 7.1'!$26:$26,
MATCH(TEXT('Tabela 7.1'!$A4081,"mmmm/aaaa"),'alimentação - Tabela 7.1'!$5:$5,0)+2), "")</f>
        <v/>
      </c>
      <c r="F4081" s="62" t="str">
        <f>IFERROR(INDEX('alimentação - Tabela 7.1'!$26:$26,
MATCH(TEXT('Tabela 7.1'!$A4081,"mmmm/aaaa"),'alimentação - Tabela 7.1'!$5:$5,0)+3), "")</f>
        <v/>
      </c>
      <c r="G4081" s="95" t="str">
        <f>IFERROR(INDEX('alimentação - Tabela 7.1'!$26:$26,
MATCH(TEXT('Tabela 7.1'!$A4081,"mmmm/aaaa"),'alimentação - Tabela 7.1'!$5:$5,0)+4), "")</f>
        <v/>
      </c>
    </row>
    <row r="4082" spans="1:7" ht="18" customHeight="1" x14ac:dyDescent="0.25">
      <c r="A4082" s="59" t="str">
        <f>IF(
   SUMPRODUCT(--('alimentação - Tabela 7.1'!$5:$5=TEXT(DATE(2020,INT((ROW(A4080)-1)/33)+1,1),"mmmm/aaaa"))) &gt; 0,
   TEXT(DATE(2020,INT((ROW(A4080)-1)/33)+1,1),"mmm/aa"),
   ""
)</f>
        <v/>
      </c>
      <c r="B4082" s="61" t="str">
        <f>IF(A4082&lt;&gt;"", 'alimentação - Tabela 7.1'!$B$27, "" )</f>
        <v/>
      </c>
      <c r="C4082" s="62" t="str">
        <f>IFERROR(INDEX('alimentação - Tabela 7.1'!$27:$27,
MATCH(TEXT('Tabela 7.1'!A4082,"mmmm/aaaa"),'alimentação - Tabela 7.1'!$5:$5,0)), "")</f>
        <v/>
      </c>
      <c r="D4082" s="62" t="str">
        <f>IFERROR(INDEX('alimentação - Tabela 7.1'!$27:$27,
MATCH(TEXT('Tabela 7.1'!$A4082,"mmmm/aaaa"),'alimentação - Tabela 7.1'!$5:$5,0)+1), "")</f>
        <v/>
      </c>
      <c r="E4082" s="62" t="str">
        <f>IFERROR(INDEX('alimentação - Tabela 7.1'!$27:$27,
MATCH(TEXT('Tabela 7.1'!$A4082,"mmmm/aaaa"),'alimentação - Tabela 7.1'!$5:$5,0)+2), "")</f>
        <v/>
      </c>
      <c r="F4082" s="62" t="str">
        <f>IFERROR(INDEX('alimentação - Tabela 7.1'!$27:$27,
MATCH(TEXT('Tabela 7.1'!$A4082,"mmmm/aaaa"),'alimentação - Tabela 7.1'!$5:$5,0)+3), "")</f>
        <v/>
      </c>
      <c r="G4082" s="95" t="str">
        <f>IFERROR(INDEX('alimentação - Tabela 7.1'!$27:$27,
MATCH(TEXT('Tabela 7.1'!$A4082,"mmmm/aaaa"),'alimentação - Tabela 7.1'!$5:$5,0)+4), "")</f>
        <v/>
      </c>
    </row>
    <row r="4083" spans="1:7" ht="18" customHeight="1" x14ac:dyDescent="0.25">
      <c r="A4083" s="59" t="str">
        <f>IF(
   SUMPRODUCT(--('alimentação - Tabela 7.1'!$5:$5=TEXT(DATE(2020,INT((ROW(A4081)-1)/33)+1,1),"mmmm/aaaa"))) &gt; 0,
   TEXT(DATE(2020,INT((ROW(A4081)-1)/33)+1,1),"mmm/aa"),
   ""
)</f>
        <v/>
      </c>
      <c r="B4083" s="61" t="str">
        <f>IF(A4083&lt;&gt;"", 'alimentação - Tabela 7.1'!$B$28, "" )</f>
        <v/>
      </c>
      <c r="C4083" s="62" t="str">
        <f>IFERROR(INDEX('alimentação - Tabela 7.1'!$28:$28,
MATCH(TEXT('Tabela 7.1'!A4083,"mmmm/aaaa"),'alimentação - Tabela 7.1'!$5:$5,0)), "")</f>
        <v/>
      </c>
      <c r="D4083" s="62" t="str">
        <f>IFERROR(INDEX('alimentação - Tabela 7.1'!$28:$28,
MATCH(TEXT('Tabela 7.1'!$A4083,"mmmm/aaaa"),'alimentação - Tabela 7.1'!$5:$5,0)+1), "")</f>
        <v/>
      </c>
      <c r="E4083" s="62" t="str">
        <f>IFERROR(INDEX('alimentação - Tabela 7.1'!$28:$28,
MATCH(TEXT('Tabela 7.1'!$A4083,"mmmm/aaaa"),'alimentação - Tabela 7.1'!$5:$5,0)+2), "")</f>
        <v/>
      </c>
      <c r="F4083" s="62" t="str">
        <f>IFERROR(INDEX('alimentação - Tabela 7.1'!$28:$28,
MATCH(TEXT('Tabela 7.1'!$A4083,"mmmm/aaaa"),'alimentação - Tabela 7.1'!$5:$5,0)+3), "")</f>
        <v/>
      </c>
      <c r="G4083" s="95" t="str">
        <f>IFERROR(INDEX('alimentação - Tabela 7.1'!$28:$28,
MATCH(TEXT('Tabela 7.1'!$A4083,"mmmm/aaaa"),'alimentação - Tabela 7.1'!$5:$5,0)+4), "")</f>
        <v/>
      </c>
    </row>
    <row r="4084" spans="1:7" ht="18" customHeight="1" x14ac:dyDescent="0.25">
      <c r="A4084" s="59" t="str">
        <f>IF(
   SUMPRODUCT(--('alimentação - Tabela 7.1'!$5:$5=TEXT(DATE(2020,INT((ROW(A4082)-1)/33)+1,1),"mmmm/aaaa"))) &gt; 0,
   TEXT(DATE(2020,INT((ROW(A4082)-1)/33)+1,1),"mmm/aa"),
   ""
)</f>
        <v/>
      </c>
      <c r="B4084" s="61" t="str">
        <f>IF(A4084&lt;&gt;"", 'alimentação - Tabela 7.1'!$B$29, "" )</f>
        <v/>
      </c>
      <c r="C4084" s="62" t="str">
        <f>IFERROR(INDEX('alimentação - Tabela 7.1'!$29:$29,
MATCH(TEXT('Tabela 7.1'!A4084,"mmmm/aaaa"),'alimentação - Tabela 7.1'!$5:$5,0)), "")</f>
        <v/>
      </c>
      <c r="D4084" s="62" t="str">
        <f>IFERROR(INDEX('alimentação - Tabela 7.1'!$29:$29,
MATCH(TEXT('Tabela 7.1'!$A4084,"mmmm/aaaa"),'alimentação - Tabela 7.1'!$5:$5,0)+1), "")</f>
        <v/>
      </c>
      <c r="E4084" s="62" t="str">
        <f>IFERROR(INDEX('alimentação - Tabela 7.1'!$29:$29,
MATCH(TEXT('Tabela 7.1'!$A4084,"mmmm/aaaa"),'alimentação - Tabela 7.1'!$5:$5,0)+2), "")</f>
        <v/>
      </c>
      <c r="F4084" s="62" t="str">
        <f>IFERROR(INDEX('alimentação - Tabela 7.1'!$29:$29,
MATCH(TEXT('Tabela 7.1'!$A4084,"mmmm/aaaa"),'alimentação - Tabela 7.1'!$5:$5,0)+3), "")</f>
        <v/>
      </c>
      <c r="G4084" s="95" t="str">
        <f>IFERROR(INDEX('alimentação - Tabela 7.1'!$29:$29,
MATCH(TEXT('Tabela 7.1'!$A4084,"mmmm/aaaa"),'alimentação - Tabela 7.1'!$5:$5,0)+4), "")</f>
        <v/>
      </c>
    </row>
    <row r="4085" spans="1:7" ht="18" customHeight="1" x14ac:dyDescent="0.25">
      <c r="A4085" s="59" t="str">
        <f>IF(
   SUMPRODUCT(--('alimentação - Tabela 7.1'!$5:$5=TEXT(DATE(2020,INT((ROW(A4083)-1)/33)+1,1),"mmmm/aaaa"))) &gt; 0,
   TEXT(DATE(2020,INT((ROW(A4083)-1)/33)+1,1),"mmm/aa"),
   ""
)</f>
        <v/>
      </c>
      <c r="B4085" s="61" t="str">
        <f>IF(A4085&lt;&gt;"", 'alimentação - Tabela 7.1'!$B$30, "" )</f>
        <v/>
      </c>
      <c r="C4085" s="62" t="str">
        <f>IFERROR(INDEX('alimentação - Tabela 7.1'!$30:$30,
MATCH(TEXT('Tabela 7.1'!A4085,"mmmm/aaaa"),'alimentação - Tabela 7.1'!$5:$5,0)), "")</f>
        <v/>
      </c>
      <c r="D4085" s="62" t="str">
        <f>IFERROR(INDEX('alimentação - Tabela 7.1'!$30:$30,
MATCH(TEXT('Tabela 7.1'!$A4085,"mmmm/aaaa"),'alimentação - Tabela 7.1'!$5:$5,0)+1), "")</f>
        <v/>
      </c>
      <c r="E4085" s="62" t="str">
        <f>IFERROR(INDEX('alimentação - Tabela 7.1'!$30:$30,
MATCH(TEXT('Tabela 7.1'!$A4085,"mmmm/aaaa"),'alimentação - Tabela 7.1'!$5:$5,0)+2), "")</f>
        <v/>
      </c>
      <c r="F4085" s="62" t="str">
        <f>IFERROR(INDEX('alimentação - Tabela 7.1'!$30:$30,
MATCH(TEXT('Tabela 7.1'!$A4085,"mmmm/aaaa"),'alimentação - Tabela 7.1'!$5:$5,0)+3), "")</f>
        <v/>
      </c>
      <c r="G4085" s="95" t="str">
        <f>IFERROR(INDEX('alimentação - Tabela 7.1'!$30:$30,
MATCH(TEXT('Tabela 7.1'!$A4085,"mmmm/aaaa"),'alimentação - Tabela 7.1'!$5:$5,0)+4), "")</f>
        <v/>
      </c>
    </row>
    <row r="4086" spans="1:7" ht="18" customHeight="1" x14ac:dyDescent="0.25">
      <c r="A4086" s="59" t="str">
        <f>IF(
   SUMPRODUCT(--('alimentação - Tabela 7.1'!$5:$5=TEXT(DATE(2020,INT((ROW(A4084)-1)/33)+1,1),"mmmm/aaaa"))) &gt; 0,
   TEXT(DATE(2020,INT((ROW(A4084)-1)/33)+1,1),"mmm/aa"),
   ""
)</f>
        <v/>
      </c>
      <c r="B4086" s="61" t="str">
        <f>IF(A4086&lt;&gt;"", 'alimentação - Tabela 7.1'!$B$31, "" )</f>
        <v/>
      </c>
      <c r="C4086" s="62" t="str">
        <f>IFERROR(INDEX('alimentação - Tabela 7.1'!$31:$31,
MATCH(TEXT('Tabela 7.1'!A4086,"mmmm/aaaa"),'alimentação - Tabela 7.1'!$5:$5,0)), "")</f>
        <v/>
      </c>
      <c r="D4086" s="62" t="str">
        <f>IFERROR(INDEX('alimentação - Tabela 7.1'!$31:$31,
MATCH(TEXT('Tabela 7.1'!$A4086,"mmmm/aaaa"),'alimentação - Tabela 7.1'!$5:$5,0)+1), "")</f>
        <v/>
      </c>
      <c r="E4086" s="62" t="str">
        <f>IFERROR(INDEX('alimentação - Tabela 7.1'!$31:$31,
MATCH(TEXT('Tabela 7.1'!$A4086,"mmmm/aaaa"),'alimentação - Tabela 7.1'!$5:$5,0)+2), "")</f>
        <v/>
      </c>
      <c r="F4086" s="62" t="str">
        <f>IFERROR(INDEX('alimentação - Tabela 7.1'!$31:$31,
MATCH(TEXT('Tabela 7.1'!$A4086,"mmmm/aaaa"),'alimentação - Tabela 7.1'!$5:$5,0)+3), "")</f>
        <v/>
      </c>
      <c r="G4086" s="95" t="str">
        <f>IFERROR(INDEX('alimentação - Tabela 7.1'!$31:$31,
MATCH(TEXT('Tabela 7.1'!$A4086,"mmmm/aaaa"),'alimentação - Tabela 7.1'!$5:$5,0)+4), "")</f>
        <v/>
      </c>
    </row>
    <row r="4087" spans="1:7" ht="18" customHeight="1" x14ac:dyDescent="0.25">
      <c r="A4087" s="59" t="str">
        <f>IF(
   SUMPRODUCT(--('alimentação - Tabela 7.1'!$5:$5=TEXT(DATE(2020,INT((ROW(A4085)-1)/33)+1,1),"mmmm/aaaa"))) &gt; 0,
   TEXT(DATE(2020,INT((ROW(A4085)-1)/33)+1,1),"mmm/aa"),
   ""
)</f>
        <v/>
      </c>
      <c r="B4087" s="61" t="str">
        <f>IF(A4087&lt;&gt;"", 'alimentação - Tabela 7.1'!$B$32, "" )</f>
        <v/>
      </c>
      <c r="C4087" s="62" t="str">
        <f>IFERROR(INDEX('alimentação - Tabela 7.1'!$32:$32,
MATCH(TEXT('Tabela 7.1'!A4087,"mmmm/aaaa"),'alimentação - Tabela 7.1'!$5:$5,0)), "")</f>
        <v/>
      </c>
      <c r="D4087" s="62" t="str">
        <f>IFERROR(INDEX('alimentação - Tabela 7.1'!$32:$32,
MATCH(TEXT('Tabela 7.1'!$A4087,"mmmm/aaaa"),'alimentação - Tabela 7.1'!$5:$5,0)+1), "")</f>
        <v/>
      </c>
      <c r="E4087" s="62" t="str">
        <f>IFERROR(INDEX('alimentação - Tabela 7.1'!$32:$32,
MATCH(TEXT('Tabela 7.1'!$A4087,"mmmm/aaaa"),'alimentação - Tabela 7.1'!$5:$5,0)+2), "")</f>
        <v/>
      </c>
      <c r="F4087" s="62" t="str">
        <f>IFERROR(INDEX('alimentação - Tabela 7.1'!$32:$32,
MATCH(TEXT('Tabela 7.1'!$A4087,"mmmm/aaaa"),'alimentação - Tabela 7.1'!$5:$5,0)+3), "")</f>
        <v/>
      </c>
      <c r="G4087" s="95" t="str">
        <f>IFERROR(INDEX('alimentação - Tabela 7.1'!$32:$32,
MATCH(TEXT('Tabela 7.1'!$A4087,"mmmm/aaaa"),'alimentação - Tabela 7.1'!$5:$5,0)+4), "")</f>
        <v/>
      </c>
    </row>
    <row r="4088" spans="1:7" ht="18" customHeight="1" x14ac:dyDescent="0.25">
      <c r="A4088" s="59" t="str">
        <f>IF(
   SUMPRODUCT(--('alimentação - Tabela 7.1'!$5:$5=TEXT(DATE(2020,INT((ROW(A4086)-1)/33)+1,1),"mmmm/aaaa"))) &gt; 0,
   TEXT(DATE(2020,INT((ROW(A4086)-1)/33)+1,1),"mmm/aa"),
   ""
)</f>
        <v/>
      </c>
      <c r="B4088" s="61" t="str">
        <f>IF(A4088&lt;&gt;"", 'alimentação - Tabela 7.1'!$B$33, "" )</f>
        <v/>
      </c>
      <c r="C4088" s="62" t="str">
        <f>IFERROR(INDEX('alimentação - Tabela 7.1'!$33:$33,
MATCH(TEXT('Tabela 7.1'!A4088,"mmmm/aaaa"),'alimentação - Tabela 7.1'!$5:$5,0)), "")</f>
        <v/>
      </c>
      <c r="D4088" s="62" t="str">
        <f>IFERROR(INDEX('alimentação - Tabela 7.1'!$33:$33,
MATCH(TEXT('Tabela 7.1'!$A4088,"mmmm/aaaa"),'alimentação - Tabela 7.1'!$5:$5,0)+1), "")</f>
        <v/>
      </c>
      <c r="E4088" s="62" t="str">
        <f>IFERROR(INDEX('alimentação - Tabela 7.1'!$33:$33,
MATCH(TEXT('Tabela 7.1'!$A4088,"mmmm/aaaa"),'alimentação - Tabela 7.1'!$5:$5,0)+2), "")</f>
        <v/>
      </c>
      <c r="F4088" s="62" t="str">
        <f>IFERROR(INDEX('alimentação - Tabela 7.1'!$33:$33,
MATCH(TEXT('Tabela 7.1'!$A4088,"mmmm/aaaa"),'alimentação - Tabela 7.1'!$5:$5,0)+3), "")</f>
        <v/>
      </c>
      <c r="G4088" s="95" t="str">
        <f>IFERROR(INDEX('alimentação - Tabela 7.1'!$33:$33,
MATCH(TEXT('Tabela 7.1'!$A4088,"mmmm/aaaa"),'alimentação - Tabela 7.1'!$5:$5,0)+4), "")</f>
        <v/>
      </c>
    </row>
    <row r="4089" spans="1:7" ht="18" customHeight="1" x14ac:dyDescent="0.25">
      <c r="A4089" s="59" t="str">
        <f>IF(
   SUMPRODUCT(--('alimentação - Tabela 7.1'!$5:$5=TEXT(DATE(2020,INT((ROW(A4087)-1)/33)+1,1),"mmmm/aaaa"))) &gt; 0,
   TEXT(DATE(2020,INT((ROW(A4087)-1)/33)+1,1),"mmm/aa"),
   ""
)</f>
        <v/>
      </c>
      <c r="B4089" s="61" t="str">
        <f>IF(A4089&lt;&gt;"", 'alimentação - Tabela 7.1'!$B$34, "" )</f>
        <v/>
      </c>
      <c r="C4089" s="62" t="str">
        <f>IFERROR(INDEX('alimentação - Tabela 7.1'!$34:$34,
MATCH(TEXT('Tabela 7.1'!A4089,"mmmm/aaaa"),'alimentação - Tabela 7.1'!$5:$5,0)), "")</f>
        <v/>
      </c>
      <c r="D4089" s="62" t="str">
        <f>IFERROR(INDEX('alimentação - Tabela 7.1'!$34:$34,
MATCH(TEXT('Tabela 7.1'!$A4089,"mmmm/aaaa"),'alimentação - Tabela 7.1'!$5:$5,0)+1), "")</f>
        <v/>
      </c>
      <c r="E4089" s="62" t="str">
        <f>IFERROR(INDEX('alimentação - Tabela 7.1'!$34:$34,
MATCH(TEXT('Tabela 7.1'!$A4089,"mmmm/aaaa"),'alimentação - Tabela 7.1'!$5:$5,0)+2), "")</f>
        <v/>
      </c>
      <c r="F4089" s="62" t="str">
        <f>IFERROR(INDEX('alimentação - Tabela 7.1'!$34:$34,
MATCH(TEXT('Tabela 7.1'!$A4089,"mmmm/aaaa"),'alimentação - Tabela 7.1'!$5:$5,0)+3), "")</f>
        <v/>
      </c>
      <c r="G4089" s="95" t="str">
        <f>IFERROR(INDEX('alimentação - Tabela 7.1'!$34:$34,
MATCH(TEXT('Tabela 7.1'!$A4089,"mmmm/aaaa"),'alimentação - Tabela 7.1'!$5:$5,0)+4), "")</f>
        <v/>
      </c>
    </row>
    <row r="4090" spans="1:7" ht="18" customHeight="1" x14ac:dyDescent="0.25">
      <c r="A4090" s="59" t="str">
        <f>IF(
   SUMPRODUCT(--('alimentação - Tabela 7.1'!$5:$5=TEXT(DATE(2020,INT((ROW(A4088)-1)/33)+1,1),"mmmm/aaaa"))) &gt; 0,
   TEXT(DATE(2020,INT((ROW(A4088)-1)/33)+1,1),"mmm/aa"),
   ""
)</f>
        <v/>
      </c>
      <c r="B4090" s="61" t="str">
        <f>IF(A4090&lt;&gt;"", 'alimentação - Tabela 7.1'!$B$35, "" )</f>
        <v/>
      </c>
      <c r="C4090" s="62" t="str">
        <f>IFERROR(INDEX('alimentação - Tabela 7.1'!$35:$35,
MATCH(TEXT('Tabela 7.1'!A4090,"mmmm/aaaa"),'alimentação - Tabela 7.1'!$5:$5,0)), "")</f>
        <v/>
      </c>
      <c r="D4090" s="62" t="str">
        <f>IFERROR(INDEX('alimentação - Tabela 7.1'!$35:$35,
MATCH(TEXT('Tabela 7.1'!$A4090,"mmmm/aaaa"),'alimentação - Tabela 7.1'!$5:$5,0)+1), "")</f>
        <v/>
      </c>
      <c r="E4090" s="62" t="str">
        <f>IFERROR(INDEX('alimentação - Tabela 7.1'!$35:$35,
MATCH(TEXT('Tabela 7.1'!$A4090,"mmmm/aaaa"),'alimentação - Tabela 7.1'!$5:$5,0)+2), "")</f>
        <v/>
      </c>
      <c r="F4090" s="62" t="str">
        <f>IFERROR(INDEX('alimentação - Tabela 7.1'!$35:$35,
MATCH(TEXT('Tabela 7.1'!$A4090,"mmmm/aaaa"),'alimentação - Tabela 7.1'!$5:$5,0)+3), "")</f>
        <v/>
      </c>
      <c r="G4090" s="95" t="str">
        <f>IFERROR(INDEX('alimentação - Tabela 7.1'!$35:$35,
MATCH(TEXT('Tabela 7.1'!$A4090,"mmmm/aaaa"),'alimentação - Tabela 7.1'!$5:$5,0)+4), "")</f>
        <v/>
      </c>
    </row>
    <row r="4091" spans="1:7" ht="18" customHeight="1" x14ac:dyDescent="0.25">
      <c r="A4091" s="59" t="str">
        <f>IF(
   SUMPRODUCT(--('alimentação - Tabela 7.1'!$5:$5=TEXT(DATE(2020,INT((ROW(A4089)-1)/33)+1,1),"mmmm/aaaa"))) &gt; 0,
   TEXT(DATE(2020,INT((ROW(A4089)-1)/33)+1,1),"mmm/aa"),
   ""
)</f>
        <v/>
      </c>
      <c r="B4091" s="61" t="str">
        <f>IF(A4091&lt;&gt;"", 'alimentação - Tabela 7.1'!$B$36, "" )</f>
        <v/>
      </c>
      <c r="C4091" s="62" t="str">
        <f>IFERROR(INDEX('alimentação - Tabela 7.1'!$36:$36,
MATCH(TEXT('Tabela 7.1'!A4091,"mmmm/aaaa"),'alimentação - Tabela 7.1'!$5:$5,0)), "")</f>
        <v/>
      </c>
      <c r="D4091" s="62" t="str">
        <f>IFERROR(INDEX('alimentação - Tabela 7.1'!$36:$36,
MATCH(TEXT('Tabela 7.1'!$A4091,"mmmm/aaaa"),'alimentação - Tabela 7.1'!$5:$5,0)+1), "")</f>
        <v/>
      </c>
      <c r="E4091" s="62" t="str">
        <f>IFERROR(INDEX('alimentação - Tabela 7.1'!$36:$36,
MATCH(TEXT('Tabela 7.1'!$A4091,"mmmm/aaaa"),'alimentação - Tabela 7.1'!$5:$5,0)+2), "")</f>
        <v/>
      </c>
      <c r="F4091" s="62" t="str">
        <f>IFERROR(INDEX('alimentação - Tabela 7.1'!$36:$36,
MATCH(TEXT('Tabela 7.1'!$A4091,"mmmm/aaaa"),'alimentação - Tabela 7.1'!$5:$5,0)+3), "")</f>
        <v/>
      </c>
      <c r="G4091" s="95" t="str">
        <f>IFERROR(INDEX('alimentação - Tabela 7.1'!$36:$36,
MATCH(TEXT('Tabela 7.1'!$A4091,"mmmm/aaaa"),'alimentação - Tabela 7.1'!$5:$5,0)+4), "")</f>
        <v/>
      </c>
    </row>
    <row r="4092" spans="1:7" ht="18" customHeight="1" x14ac:dyDescent="0.25">
      <c r="A4092" s="59" t="str">
        <f>IF(
   SUMPRODUCT(--('alimentação - Tabela 7.1'!$5:$5=TEXT(DATE(2020,INT((ROW(A4090)-1)/33)+1,1),"mmmm/aaaa"))) &gt; 0,
   TEXT(DATE(2020,INT((ROW(A4090)-1)/33)+1,1),"mmm/aa"),
   ""
)</f>
        <v/>
      </c>
      <c r="B4092" s="61" t="str">
        <f>IF(A4092&lt;&gt;"", 'alimentação - Tabela 7.1'!$B$37, "" )</f>
        <v/>
      </c>
      <c r="C4092" s="62" t="str">
        <f>IFERROR(INDEX('alimentação - Tabela 7.1'!$37:$37,
MATCH(TEXT('Tabela 7.1'!A4092,"mmmm/aaaa"),'alimentação - Tabela 7.1'!$5:$5,0)), "")</f>
        <v/>
      </c>
      <c r="D4092" s="62" t="str">
        <f>IFERROR(INDEX('alimentação - Tabela 7.1'!$37:$37,
MATCH(TEXT('Tabela 7.1'!$A4092,"mmmm/aaaa"),'alimentação - Tabela 7.1'!$5:$5,0)+1), "")</f>
        <v/>
      </c>
      <c r="E4092" s="62" t="str">
        <f>IFERROR(INDEX('alimentação - Tabela 7.1'!$37:$37,
MATCH(TEXT('Tabela 7.1'!$A4092,"mmmm/aaaa"),'alimentação - Tabela 7.1'!$5:$5,0)+2), "")</f>
        <v/>
      </c>
      <c r="F4092" s="62" t="str">
        <f>IFERROR(INDEX('alimentação - Tabela 7.1'!$37:$37,
MATCH(TEXT('Tabela 7.1'!$A4092,"mmmm/aaaa"),'alimentação - Tabela 7.1'!$5:$5,0)+3), "")</f>
        <v/>
      </c>
      <c r="G4092" s="95" t="str">
        <f>IFERROR(INDEX('alimentação - Tabela 7.1'!$37:$37,
MATCH(TEXT('Tabela 7.1'!$A4092,"mmmm/aaaa"),'alimentação - Tabela 7.1'!$5:$5,0)+4), "")</f>
        <v/>
      </c>
    </row>
    <row r="4093" spans="1:7" ht="18" customHeight="1" x14ac:dyDescent="0.25">
      <c r="A4093" s="59" t="str">
        <f>IF(
   SUMPRODUCT(--('alimentação - Tabela 7.1'!$5:$5=TEXT(DATE(2020,INT((ROW(A4091)-1)/33)+1,1),"mmmm/aaaa"))) &gt; 0,
   TEXT(DATE(2020,INT((ROW(A4091)-1)/33)+1,1),"mmm/aa"),
   ""
)</f>
        <v/>
      </c>
      <c r="B4093" s="61" t="str">
        <f>IF(A4093&lt;&gt;"", 'alimentação - Tabela 7.1'!$B$38, "" )</f>
        <v/>
      </c>
      <c r="C4093" s="62" t="str">
        <f>IFERROR(INDEX('alimentação - Tabela 7.1'!$38:$38,
MATCH(TEXT('Tabela 7.1'!A4093,"mmmm/aaaa"),'alimentação - Tabela 7.1'!$5:$5,0)), "")</f>
        <v/>
      </c>
      <c r="D4093" s="62" t="str">
        <f>IFERROR(INDEX('alimentação - Tabela 7.1'!$38:$38,
MATCH(TEXT('Tabela 7.1'!$A4093,"mmmm/aaaa"),'alimentação - Tabela 7.1'!$5:$5,0)+1), "")</f>
        <v/>
      </c>
      <c r="E4093" s="62" t="str">
        <f>IFERROR(INDEX('alimentação - Tabela 7.1'!$38:$38,
MATCH(TEXT('Tabela 7.1'!$A4093,"mmmm/aaaa"),'alimentação - Tabela 7.1'!$5:$5,0)+2), "")</f>
        <v/>
      </c>
      <c r="F4093" s="62" t="str">
        <f>IFERROR(INDEX('alimentação - Tabela 7.1'!$38:$38,
MATCH(TEXT('Tabela 7.1'!$A4093,"mmmm/aaaa"),'alimentação - Tabela 7.1'!$5:$5,0)+3), "")</f>
        <v/>
      </c>
      <c r="G4093" s="95" t="str">
        <f>IFERROR(INDEX('alimentação - Tabela 7.1'!$38:$38,
MATCH(TEXT('Tabela 7.1'!$A4093,"mmmm/aaaa"),'alimentação - Tabela 7.1'!$5:$5,0)+4), "")</f>
        <v/>
      </c>
    </row>
    <row r="4094" spans="1:7" ht="18" customHeight="1" x14ac:dyDescent="0.25">
      <c r="A4094" s="59" t="str">
        <f>IF(
   SUMPRODUCT(--('alimentação - Tabela 7.1'!$5:$5=TEXT(DATE(2020,INT((ROW(A4092)-1)/33)+1,1),"mmmm/aaaa"))) &gt; 0,
   TEXT(DATE(2020,INT((ROW(A4092)-1)/33)+1,1),"mmm/aa"),
   ""
)</f>
        <v/>
      </c>
      <c r="B4094" s="61" t="str">
        <f>IF(A4094&lt;&gt;"", 'alimentação - Tabela 7.1'!$B$39, "" )</f>
        <v/>
      </c>
      <c r="C4094" s="62" t="str">
        <f>IFERROR(INDEX('alimentação - Tabela 7.1'!$39:$39,
MATCH(TEXT('Tabela 7.1'!A4094,"mmmm/aaaa"),'alimentação - Tabela 7.1'!$5:$5,0)), "")</f>
        <v/>
      </c>
      <c r="D4094" s="62" t="str">
        <f>IFERROR(INDEX('alimentação - Tabela 7.1'!$39:$39,
MATCH(TEXT('Tabela 7.1'!$A4094,"mmmm/aaaa"),'alimentação - Tabela 7.1'!$5:$5,0)+1), "")</f>
        <v/>
      </c>
      <c r="E4094" s="62" t="str">
        <f>IFERROR(INDEX('alimentação - Tabela 7.1'!$39:$39,
MATCH(TEXT('Tabela 7.1'!$A4094,"mmmm/aaaa"),'alimentação - Tabela 7.1'!$5:$5,0)+2), "")</f>
        <v/>
      </c>
      <c r="F4094" s="62" t="str">
        <f>IFERROR(INDEX('alimentação - Tabela 7.1'!$39:$39,
MATCH(TEXT('Tabela 7.1'!$A4094,"mmmm/aaaa"),'alimentação - Tabela 7.1'!$5:$5,0)+3), "")</f>
        <v/>
      </c>
      <c r="G4094" s="95" t="str">
        <f>IFERROR(INDEX('alimentação - Tabela 7.1'!$39:$39,
MATCH(TEXT('Tabela 7.1'!$A4094,"mmmm/aaaa"),'alimentação - Tabela 7.1'!$5:$5,0)+4), "")</f>
        <v/>
      </c>
    </row>
    <row r="4095" spans="1:7" ht="18" customHeight="1" x14ac:dyDescent="0.25">
      <c r="A4095" s="59" t="str">
        <f>IF(
   SUMPRODUCT(--('alimentação - Tabela 7.1'!$5:$5=TEXT(DATE(2020,INT((ROW(A4093)-1)/33)+1,1),"mmmm/aaaa"))) &gt; 0,
   TEXT(DATE(2020,INT((ROW(A4093)-1)/33)+1,1),"mmm/aa"),
   ""
)</f>
        <v/>
      </c>
      <c r="B4095" s="61" t="str">
        <f>IF(A4095&lt;&gt;"", 'alimentação - Tabela 7.1'!$B$7, "" )</f>
        <v/>
      </c>
      <c r="C4095" s="62" t="str">
        <f>IFERROR(INDEX('alimentação - Tabela 7.1'!$7:$7,
MATCH(TEXT('Tabela 7.1'!A4095,"mmmm/aaaa"),'alimentação - Tabela 7.1'!$5:$5,0)), "")</f>
        <v/>
      </c>
      <c r="D4095" s="62" t="str">
        <f>IFERROR(INDEX('alimentação - Tabela 7.1'!$7:$7,
MATCH(TEXT('Tabela 7.1'!$A4095,"mmmm/aaaa"),'alimentação - Tabela 7.1'!$5:$5,0)+1), "")</f>
        <v/>
      </c>
      <c r="E4095" s="62" t="str">
        <f>IFERROR(INDEX('alimentação - Tabela 7.1'!$7:$7,
MATCH(TEXT('Tabela 7.1'!$A4095,"mmmm/aaaa"),'alimentação - Tabela 7.1'!$5:$5,0)+2), "")</f>
        <v/>
      </c>
      <c r="F4095" s="62" t="str">
        <f>IFERROR(INDEX('alimentação - Tabela 7.1'!$7:$7,
MATCH(TEXT('Tabela 7.1'!$A4095,"mmmm/aaaa"),'alimentação - Tabela 7.1'!$5:$5,0)+3), "")</f>
        <v/>
      </c>
      <c r="G4095" s="95" t="str">
        <f>IFERROR(INDEX('alimentação - Tabela 7.1'!$7:$7,
MATCH(TEXT('Tabela 7.1'!$A4095,"mmmm/aaaa"),'alimentação - Tabela 7.1'!$5:$5,0)+4), "")</f>
        <v/>
      </c>
    </row>
    <row r="4096" spans="1:7" ht="18" customHeight="1" x14ac:dyDescent="0.25">
      <c r="A4096" s="59" t="str">
        <f>IF(
   SUMPRODUCT(--('alimentação - Tabela 7.1'!$5:$5=TEXT(DATE(2020,INT((ROW(A4094)-1)/33)+1,1),"mmmm/aaaa"))) &gt; 0,
   TEXT(DATE(2020,INT((ROW(A4094)-1)/33)+1,1),"mmm/aa"),
   ""
)</f>
        <v/>
      </c>
      <c r="B4096" s="61" t="str">
        <f>IF(A4096&lt;&gt;"", 'alimentação - Tabela 7.1'!$B$8, "" )</f>
        <v/>
      </c>
      <c r="C4096" s="62" t="str">
        <f>IFERROR(INDEX('alimentação - Tabela 7.1'!$8:$8,
MATCH(TEXT('Tabela 7.1'!A4096,"mmmm/aaaa"),'alimentação - Tabela 7.1'!$5:$5,0)), "")</f>
        <v/>
      </c>
      <c r="D4096" s="62" t="str">
        <f>IFERROR(INDEX('alimentação - Tabela 7.1'!$8:$8,
MATCH(TEXT('Tabela 7.1'!$A4096,"mmmm/aaaa"),'alimentação - Tabela 7.1'!$5:$5,0)+1), "")</f>
        <v/>
      </c>
      <c r="E4096" s="62" t="str">
        <f>IFERROR(INDEX('alimentação - Tabela 7.1'!$8:$8,
MATCH(TEXT('Tabela 7.1'!$A4096,"mmmm/aaaa"),'alimentação - Tabela 7.1'!$5:$5,0)+2), "")</f>
        <v/>
      </c>
      <c r="F4096" s="62" t="str">
        <f>IFERROR(INDEX('alimentação - Tabela 7.1'!$8:$8,
MATCH(TEXT('Tabela 7.1'!$A4096,"mmmm/aaaa"),'alimentação - Tabela 7.1'!$5:$5,0)+3), "")</f>
        <v/>
      </c>
      <c r="G4096" s="95" t="str">
        <f>IFERROR(INDEX('alimentação - Tabela 7.1'!$8:$8,
MATCH(TEXT('Tabela 7.1'!$A4096,"mmmm/aaaa"),'alimentação - Tabela 7.1'!$5:$5,0)+4), "")</f>
        <v/>
      </c>
    </row>
    <row r="4097" spans="1:7" ht="18" customHeight="1" x14ac:dyDescent="0.25">
      <c r="A4097" s="59" t="str">
        <f>IF(
   SUMPRODUCT(--('alimentação - Tabela 7.1'!$5:$5=TEXT(DATE(2020,INT((ROW(A4095)-1)/33)+1,1),"mmmm/aaaa"))) &gt; 0,
   TEXT(DATE(2020,INT((ROW(A4095)-1)/33)+1,1),"mmm/aa"),
   ""
)</f>
        <v/>
      </c>
      <c r="B4097" s="61" t="str">
        <f>IF(A4097&lt;&gt;"", 'alimentação - Tabela 7.1'!$B$9, "" )</f>
        <v/>
      </c>
      <c r="C4097" s="62" t="str">
        <f>IFERROR(INDEX('alimentação - Tabela 7.1'!$9:$9,
MATCH(TEXT('Tabela 7.1'!A4097,"mmmm/aaaa"),'alimentação - Tabela 7.1'!$5:$5,0)), "")</f>
        <v/>
      </c>
      <c r="D4097" s="62" t="str">
        <f>IFERROR(INDEX('alimentação - Tabela 7.1'!$9:$9,
MATCH(TEXT('Tabela 7.1'!$A4097,"mmmm/aaaa"),'alimentação - Tabela 7.1'!$5:$5,0)+1), "")</f>
        <v/>
      </c>
      <c r="E4097" s="62" t="str">
        <f>IFERROR(INDEX('alimentação - Tabela 7.1'!$9:$9,
MATCH(TEXT('Tabela 7.1'!$A4097,"mmmm/aaaa"),'alimentação - Tabela 7.1'!$5:$5,0)+2), "")</f>
        <v/>
      </c>
      <c r="F4097" s="62" t="str">
        <f>IFERROR(INDEX('alimentação - Tabela 7.1'!$9:$9,
MATCH(TEXT('Tabela 7.1'!$A4097,"mmmm/aaaa"),'alimentação - Tabela 7.1'!$5:$5,0)+3), "")</f>
        <v/>
      </c>
      <c r="G4097" s="95" t="str">
        <f>IFERROR(INDEX('alimentação - Tabela 7.1'!$9:$9,
MATCH(TEXT('Tabela 7.1'!$A4097,"mmmm/aaaa"),'alimentação - Tabela 7.1'!$5:$5,0)+4), "")</f>
        <v/>
      </c>
    </row>
    <row r="4098" spans="1:7" ht="18" customHeight="1" x14ac:dyDescent="0.25">
      <c r="A4098" s="59" t="str">
        <f>IF(
   SUMPRODUCT(--('alimentação - Tabela 7.1'!$5:$5=TEXT(DATE(2020,INT((ROW(A4096)-1)/33)+1,1),"mmmm/aaaa"))) &gt; 0,
   TEXT(DATE(2020,INT((ROW(A4096)-1)/33)+1,1),"mmm/aa"),
   ""
)</f>
        <v/>
      </c>
      <c r="B4098" s="61" t="str">
        <f>IF(A4098&lt;&gt;"", 'alimentação - Tabela 7.1'!$B$10, "" )</f>
        <v/>
      </c>
      <c r="C4098" s="62" t="str">
        <f>IFERROR(INDEX('alimentação - Tabela 7.1'!$10:$10,
MATCH(TEXT('Tabela 7.1'!A4098,"mmmm/aaaa"),'alimentação - Tabela 7.1'!$5:$5,0)), "")</f>
        <v/>
      </c>
      <c r="D4098" s="62" t="str">
        <f>IFERROR(INDEX('alimentação - Tabela 7.1'!$10:$10,
MATCH(TEXT('Tabela 7.1'!$A4098,"mmmm/aaaa"),'alimentação - Tabela 7.1'!$5:$5,0)+1), "")</f>
        <v/>
      </c>
      <c r="E4098" s="62" t="str">
        <f>IFERROR(INDEX('alimentação - Tabela 7.1'!$10:$10,
MATCH(TEXT('Tabela 7.1'!$A4098,"mmmm/aaaa"),'alimentação - Tabela 7.1'!$5:$5,0)+2), "")</f>
        <v/>
      </c>
      <c r="F4098" s="62" t="str">
        <f>IFERROR(INDEX('alimentação - Tabela 7.1'!$10:$10,
MATCH(TEXT('Tabela 7.1'!$A4098,"mmmm/aaaa"),'alimentação - Tabela 7.1'!$5:$5,0)+3), "")</f>
        <v/>
      </c>
      <c r="G4098" s="95" t="str">
        <f>IFERROR(INDEX('alimentação - Tabela 7.1'!$10:$10,
MATCH(TEXT('Tabela 7.1'!$A4098,"mmmm/aaaa"),'alimentação - Tabela 7.1'!$5:$5,0)+4), "")</f>
        <v/>
      </c>
    </row>
    <row r="4099" spans="1:7" ht="18" customHeight="1" x14ac:dyDescent="0.25">
      <c r="A4099" s="59" t="str">
        <f>IF(
   SUMPRODUCT(--('alimentação - Tabela 7.1'!$5:$5=TEXT(DATE(2020,INT((ROW(A4097)-1)/33)+1,1),"mmmm/aaaa"))) &gt; 0,
   TEXT(DATE(2020,INT((ROW(A4097)-1)/33)+1,1),"mmm/aa"),
   ""
)</f>
        <v/>
      </c>
      <c r="B4099" s="61" t="str">
        <f>IF(A4099&lt;&gt;"", 'alimentação - Tabela 7.1'!$B$11, "" )</f>
        <v/>
      </c>
      <c r="C4099" s="62" t="str">
        <f>IFERROR(INDEX('alimentação - Tabela 7.1'!$11:$11,
MATCH(TEXT('Tabela 7.1'!A4099,"mmmm/aaaa"),'alimentação - Tabela 7.1'!$5:$5,0)), "")</f>
        <v/>
      </c>
      <c r="D4099" s="62" t="str">
        <f>IFERROR(INDEX('alimentação - Tabela 7.1'!$11:$11,
MATCH(TEXT('Tabela 7.1'!$A4099,"mmmm/aaaa"),'alimentação - Tabela 7.1'!$5:$5,0)+1), "")</f>
        <v/>
      </c>
      <c r="E4099" s="62" t="str">
        <f>IFERROR(INDEX('alimentação - Tabela 7.1'!$11:$11,
MATCH(TEXT('Tabela 7.1'!$A4099,"mmmm/aaaa"),'alimentação - Tabela 7.1'!$5:$5,0)+2), "")</f>
        <v/>
      </c>
      <c r="F4099" s="62" t="str">
        <f>IFERROR(INDEX('alimentação - Tabela 7.1'!$11:$11,
MATCH(TEXT('Tabela 7.1'!$A4099,"mmmm/aaaa"),'alimentação - Tabela 7.1'!$5:$5,0)+3), "")</f>
        <v/>
      </c>
      <c r="G4099" s="95" t="str">
        <f>IFERROR(INDEX('alimentação - Tabela 7.1'!$11:$11,
MATCH(TEXT('Tabela 7.1'!$A4099,"mmmm/aaaa"),'alimentação - Tabela 7.1'!$5:$5,0)+4), "")</f>
        <v/>
      </c>
    </row>
    <row r="4100" spans="1:7" ht="18" customHeight="1" x14ac:dyDescent="0.25">
      <c r="A4100" s="59" t="str">
        <f>IF(
   SUMPRODUCT(--('alimentação - Tabela 7.1'!$5:$5=TEXT(DATE(2020,INT((ROW(A4098)-1)/33)+1,1),"mmmm/aaaa"))) &gt; 0,
   TEXT(DATE(2020,INT((ROW(A4098)-1)/33)+1,1),"mmm/aa"),
   ""
)</f>
        <v/>
      </c>
      <c r="B4100" s="61" t="str">
        <f>IF(A4100&lt;&gt;"", 'alimentação - Tabela 7.1'!$B$12, "" )</f>
        <v/>
      </c>
      <c r="C4100" s="62" t="str">
        <f>IFERROR(INDEX('alimentação - Tabela 7.1'!$12:$12,
MATCH(TEXT('Tabela 7.1'!A4100,"mmmm/aaaa"),'alimentação - Tabela 7.1'!$5:$5,0)), "")</f>
        <v/>
      </c>
      <c r="D4100" s="62" t="str">
        <f>IFERROR(INDEX('alimentação - Tabela 7.1'!$12:$12,
MATCH(TEXT('Tabela 7.1'!$A4100,"mmmm/aaaa"),'alimentação - Tabela 7.1'!$5:$5,0)+1), "")</f>
        <v/>
      </c>
      <c r="E4100" s="62" t="str">
        <f>IFERROR(INDEX('alimentação - Tabela 7.1'!$12:$12,
MATCH(TEXT('Tabela 7.1'!$A4100,"mmmm/aaaa"),'alimentação - Tabela 7.1'!$5:$5,0)+2), "")</f>
        <v/>
      </c>
      <c r="F4100" s="62" t="str">
        <f>IFERROR(INDEX('alimentação - Tabela 7.1'!$12:$12,
MATCH(TEXT('Tabela 7.1'!$A4100,"mmmm/aaaa"),'alimentação - Tabela 7.1'!$5:$5,0)+3), "")</f>
        <v/>
      </c>
      <c r="G4100" s="95" t="str">
        <f>IFERROR(INDEX('alimentação - Tabela 7.1'!$12:$12,
MATCH(TEXT('Tabela 7.1'!$A4100,"mmmm/aaaa"),'alimentação - Tabela 7.1'!$5:$5,0)+4), "")</f>
        <v/>
      </c>
    </row>
    <row r="4101" spans="1:7" ht="18" customHeight="1" x14ac:dyDescent="0.25">
      <c r="A4101" s="59" t="str">
        <f>IF(
   SUMPRODUCT(--('alimentação - Tabela 7.1'!$5:$5=TEXT(DATE(2020,INT((ROW(A4099)-1)/33)+1,1),"mmmm/aaaa"))) &gt; 0,
   TEXT(DATE(2020,INT((ROW(A4099)-1)/33)+1,1),"mmm/aa"),
   ""
)</f>
        <v/>
      </c>
      <c r="B4101" s="61" t="str">
        <f>IF(A4101&lt;&gt;"", 'alimentação - Tabela 7.1'!$B$13, "" )</f>
        <v/>
      </c>
      <c r="C4101" s="62" t="str">
        <f>IFERROR(INDEX('alimentação - Tabela 7.1'!$13:$13,
MATCH(TEXT('Tabela 7.1'!A4101,"mmmm/aaaa"),'alimentação - Tabela 7.1'!$5:$5,0)), "")</f>
        <v/>
      </c>
      <c r="D4101" s="62" t="str">
        <f>IFERROR(INDEX('alimentação - Tabela 7.1'!$13:$13,
MATCH(TEXT('Tabela 7.1'!$A4101,"mmmm/aaaa"),'alimentação - Tabela 7.1'!$5:$5,0)+1), "")</f>
        <v/>
      </c>
      <c r="E4101" s="62" t="str">
        <f>IFERROR(INDEX('alimentação - Tabela 7.1'!$13:$13,
MATCH(TEXT('Tabela 7.1'!$A4101,"mmmm/aaaa"),'alimentação - Tabela 7.1'!$5:$5,0)+2), "")</f>
        <v/>
      </c>
      <c r="F4101" s="62" t="str">
        <f>IFERROR(INDEX('alimentação - Tabela 7.1'!$13:$13,
MATCH(TEXT('Tabela 7.1'!$A4101,"mmmm/aaaa"),'alimentação - Tabela 7.1'!$5:$5,0)+3), "")</f>
        <v/>
      </c>
      <c r="G4101" s="95" t="str">
        <f>IFERROR(INDEX('alimentação - Tabela 7.1'!$13:$13,
MATCH(TEXT('Tabela 7.1'!$A4101,"mmmm/aaaa"),'alimentação - Tabela 7.1'!$5:$5,0)+4), "")</f>
        <v/>
      </c>
    </row>
    <row r="4102" spans="1:7" ht="18" customHeight="1" x14ac:dyDescent="0.25">
      <c r="A4102" s="59" t="str">
        <f>IF(
   SUMPRODUCT(--('alimentação - Tabela 7.1'!$5:$5=TEXT(DATE(2020,INT((ROW(A4100)-1)/33)+1,1),"mmmm/aaaa"))) &gt; 0,
   TEXT(DATE(2020,INT((ROW(A4100)-1)/33)+1,1),"mmm/aa"),
   ""
)</f>
        <v/>
      </c>
      <c r="B4102" s="61" t="str">
        <f>IF(A4102&lt;&gt;"", 'alimentação - Tabela 7.1'!$B$14, "" )</f>
        <v/>
      </c>
      <c r="C4102" s="62" t="str">
        <f>IFERROR(INDEX('alimentação - Tabela 7.1'!$14:$14,
MATCH(TEXT('Tabela 7.1'!A4102,"mmmm/aaaa"),'alimentação - Tabela 7.1'!$5:$5,0)), "")</f>
        <v/>
      </c>
      <c r="D4102" s="62" t="str">
        <f>IFERROR(INDEX('alimentação - Tabela 7.1'!$14:$14,
MATCH(TEXT('Tabela 7.1'!$A4102,"mmmm/aaaa"),'alimentação - Tabela 7.1'!$5:$5,0)+1), "")</f>
        <v/>
      </c>
      <c r="E4102" s="62" t="str">
        <f>IFERROR(INDEX('alimentação - Tabela 7.1'!$14:$14,
MATCH(TEXT('Tabela 7.1'!$A4102,"mmmm/aaaa"),'alimentação - Tabela 7.1'!$5:$5,0)+2), "")</f>
        <v/>
      </c>
      <c r="F4102" s="62" t="str">
        <f>IFERROR(INDEX('alimentação - Tabela 7.1'!$14:$14,
MATCH(TEXT('Tabela 7.1'!$A4102,"mmmm/aaaa"),'alimentação - Tabela 7.1'!$5:$5,0)+3), "")</f>
        <v/>
      </c>
      <c r="G4102" s="95" t="str">
        <f>IFERROR(INDEX('alimentação - Tabela 7.1'!$14:$14,
MATCH(TEXT('Tabela 7.1'!$A4102,"mmmm/aaaa"),'alimentação - Tabela 7.1'!$5:$5,0)+4), "")</f>
        <v/>
      </c>
    </row>
    <row r="4103" spans="1:7" ht="18" customHeight="1" x14ac:dyDescent="0.25">
      <c r="A4103" s="59" t="str">
        <f>IF(
   SUMPRODUCT(--('alimentação - Tabela 7.1'!$5:$5=TEXT(DATE(2020,INT((ROW(A4101)-1)/33)+1,1),"mmmm/aaaa"))) &gt; 0,
   TEXT(DATE(2020,INT((ROW(A4101)-1)/33)+1,1),"mmm/aa"),
   ""
)</f>
        <v/>
      </c>
      <c r="B4103" s="61" t="str">
        <f>IF(A4103&lt;&gt;"", 'alimentação - Tabela 7.1'!$B$15, "" )</f>
        <v/>
      </c>
      <c r="C4103" s="62" t="str">
        <f>IFERROR(INDEX('alimentação - Tabela 7.1'!$15:$15,
MATCH(TEXT('Tabela 7.1'!A4103,"mmmm/aaaa"),'alimentação - Tabela 7.1'!$5:$5,0)), "")</f>
        <v/>
      </c>
      <c r="D4103" s="62" t="str">
        <f>IFERROR(INDEX('alimentação - Tabela 7.1'!$15:$15,
MATCH(TEXT('Tabela 7.1'!$A4103,"mmmm/aaaa"),'alimentação - Tabela 7.1'!$5:$5,0)+1), "")</f>
        <v/>
      </c>
      <c r="E4103" s="62" t="str">
        <f>IFERROR(INDEX('alimentação - Tabela 7.1'!$15:$15,
MATCH(TEXT('Tabela 7.1'!$A4103,"mmmm/aaaa"),'alimentação - Tabela 7.1'!$5:$5,0)+2), "")</f>
        <v/>
      </c>
      <c r="F4103" s="62" t="str">
        <f>IFERROR(INDEX('alimentação - Tabela 7.1'!$15:$15,
MATCH(TEXT('Tabela 7.1'!$A4103,"mmmm/aaaa"),'alimentação - Tabela 7.1'!$5:$5,0)+3), "")</f>
        <v/>
      </c>
      <c r="G4103" s="95" t="str">
        <f>IFERROR(INDEX('alimentação - Tabela 7.1'!$15:$15,
MATCH(TEXT('Tabela 7.1'!$A4103,"mmmm/aaaa"),'alimentação - Tabela 7.1'!$5:$5,0)+4), "")</f>
        <v/>
      </c>
    </row>
    <row r="4104" spans="1:7" ht="18" customHeight="1" x14ac:dyDescent="0.25">
      <c r="A4104" s="59" t="str">
        <f>IF(
   SUMPRODUCT(--('alimentação - Tabela 7.1'!$5:$5=TEXT(DATE(2020,INT((ROW(A4102)-1)/33)+1,1),"mmmm/aaaa"))) &gt; 0,
   TEXT(DATE(2020,INT((ROW(A4102)-1)/33)+1,1),"mmm/aa"),
   ""
)</f>
        <v/>
      </c>
      <c r="B4104" s="61" t="str">
        <f>IF(A4104&lt;&gt;"", 'alimentação - Tabela 7.1'!$B$16, "" )</f>
        <v/>
      </c>
      <c r="C4104" s="62" t="str">
        <f>IFERROR(INDEX('alimentação - Tabela 7.1'!$16:$16,
MATCH(TEXT('Tabela 7.1'!A4104,"mmmm/aaaa"),'alimentação - Tabela 7.1'!$5:$5,0)), "")</f>
        <v/>
      </c>
      <c r="D4104" s="62" t="str">
        <f>IFERROR(INDEX('alimentação - Tabela 7.1'!$16:$16,
MATCH(TEXT('Tabela 7.1'!$A4104,"mmmm/aaaa"),'alimentação - Tabela 7.1'!$5:$5,0)+1), "")</f>
        <v/>
      </c>
      <c r="E4104" s="62" t="str">
        <f>IFERROR(INDEX('alimentação - Tabela 7.1'!$16:$16,
MATCH(TEXT('Tabela 7.1'!$A4104,"mmmm/aaaa"),'alimentação - Tabela 7.1'!$5:$5,0)+2), "")</f>
        <v/>
      </c>
      <c r="F4104" s="62" t="str">
        <f>IFERROR(INDEX('alimentação - Tabela 7.1'!$16:$16,
MATCH(TEXT('Tabela 7.1'!$A4104,"mmmm/aaaa"),'alimentação - Tabela 7.1'!$5:$5,0)+3), "")</f>
        <v/>
      </c>
      <c r="G4104" s="95" t="str">
        <f>IFERROR(INDEX('alimentação - Tabela 7.1'!$16:$16,
MATCH(TEXT('Tabela 7.1'!$A4104,"mmmm/aaaa"),'alimentação - Tabela 7.1'!$5:$5,0)+4), "")</f>
        <v/>
      </c>
    </row>
    <row r="4105" spans="1:7" ht="18" customHeight="1" x14ac:dyDescent="0.25">
      <c r="A4105" s="59" t="str">
        <f>IF(
   SUMPRODUCT(--('alimentação - Tabela 7.1'!$5:$5=TEXT(DATE(2020,INT((ROW(A4103)-1)/33)+1,1),"mmmm/aaaa"))) &gt; 0,
   TEXT(DATE(2020,INT((ROW(A4103)-1)/33)+1,1),"mmm/aa"),
   ""
)</f>
        <v/>
      </c>
      <c r="B4105" s="61" t="str">
        <f>IF(A4105&lt;&gt;"", 'alimentação - Tabela 7.1'!$B$17, "" )</f>
        <v/>
      </c>
      <c r="C4105" s="62" t="str">
        <f>IFERROR(INDEX('alimentação - Tabela 7.1'!$17:$17,
MATCH(TEXT('Tabela 7.1'!A4105,"mmmm/aaaa"),'alimentação - Tabela 7.1'!$5:$5,0)), "")</f>
        <v/>
      </c>
      <c r="D4105" s="62" t="str">
        <f>IFERROR(INDEX('alimentação - Tabela 7.1'!$17:$17,
MATCH(TEXT('Tabela 7.1'!$A4105,"mmmm/aaaa"),'alimentação - Tabela 7.1'!$5:$5,0)+1), "")</f>
        <v/>
      </c>
      <c r="E4105" s="62" t="str">
        <f>IFERROR(INDEX('alimentação - Tabela 7.1'!$17:$17,
MATCH(TEXT('Tabela 7.1'!$A4105,"mmmm/aaaa"),'alimentação - Tabela 7.1'!$5:$5,0)+2), "")</f>
        <v/>
      </c>
      <c r="F4105" s="62" t="str">
        <f>IFERROR(INDEX('alimentação - Tabela 7.1'!$17:$17,
MATCH(TEXT('Tabela 7.1'!$A4105,"mmmm/aaaa"),'alimentação - Tabela 7.1'!$5:$5,0)+3), "")</f>
        <v/>
      </c>
      <c r="G4105" s="95" t="str">
        <f>IFERROR(INDEX('alimentação - Tabela 7.1'!$17:$17,
MATCH(TEXT('Tabela 7.1'!$A4105,"mmmm/aaaa"),'alimentação - Tabela 7.1'!$5:$5,0)+4), "")</f>
        <v/>
      </c>
    </row>
    <row r="4106" spans="1:7" ht="18" customHeight="1" x14ac:dyDescent="0.25">
      <c r="A4106" s="59" t="str">
        <f>IF(
   SUMPRODUCT(--('alimentação - Tabela 7.1'!$5:$5=TEXT(DATE(2020,INT((ROW(A4104)-1)/33)+1,1),"mmmm/aaaa"))) &gt; 0,
   TEXT(DATE(2020,INT((ROW(A4104)-1)/33)+1,1),"mmm/aa"),
   ""
)</f>
        <v/>
      </c>
      <c r="B4106" s="61" t="str">
        <f>IF(A4106&lt;&gt;"", 'alimentação - Tabela 7.1'!$B$18, "" )</f>
        <v/>
      </c>
      <c r="C4106" s="62" t="str">
        <f>IFERROR(INDEX('alimentação - Tabela 7.1'!$18:$18,
MATCH(TEXT('Tabela 7.1'!A4106,"mmmm/aaaa"),'alimentação - Tabela 7.1'!$5:$5,0)), "")</f>
        <v/>
      </c>
      <c r="D4106" s="62" t="str">
        <f>IFERROR(INDEX('alimentação - Tabela 7.1'!$18:$18,
MATCH(TEXT('Tabela 7.1'!$A4106,"mmmm/aaaa"),'alimentação - Tabela 7.1'!$5:$5,0)+1), "")</f>
        <v/>
      </c>
      <c r="E4106" s="62" t="str">
        <f>IFERROR(INDEX('alimentação - Tabela 7.1'!$18:$18,
MATCH(TEXT('Tabela 7.1'!$A4106,"mmmm/aaaa"),'alimentação - Tabela 7.1'!$5:$5,0)+2), "")</f>
        <v/>
      </c>
      <c r="F4106" s="62" t="str">
        <f>IFERROR(INDEX('alimentação - Tabela 7.1'!$18:$18,
MATCH(TEXT('Tabela 7.1'!$A4106,"mmmm/aaaa"),'alimentação - Tabela 7.1'!$5:$5,0)+3), "")</f>
        <v/>
      </c>
      <c r="G4106" s="95" t="str">
        <f>IFERROR(INDEX('alimentação - Tabela 7.1'!$18:$18,
MATCH(TEXT('Tabela 7.1'!$A4106,"mmmm/aaaa"),'alimentação - Tabela 7.1'!$5:$5,0)+4), "")</f>
        <v/>
      </c>
    </row>
    <row r="4107" spans="1:7" ht="18" customHeight="1" x14ac:dyDescent="0.25">
      <c r="A4107" s="59" t="str">
        <f>IF(
   SUMPRODUCT(--('alimentação - Tabela 7.1'!$5:$5=TEXT(DATE(2020,INT((ROW(A4105)-1)/33)+1,1),"mmmm/aaaa"))) &gt; 0,
   TEXT(DATE(2020,INT((ROW(A4105)-1)/33)+1,1),"mmm/aa"),
   ""
)</f>
        <v/>
      </c>
      <c r="B4107" s="61" t="str">
        <f>IF(A4107&lt;&gt;"", 'alimentação - Tabela 7.1'!$B$19, "" )</f>
        <v/>
      </c>
      <c r="C4107" s="62" t="str">
        <f>IFERROR(INDEX('alimentação - Tabela 7.1'!$19:$19,
MATCH(TEXT('Tabela 7.1'!A4107,"mmmm/aaaa"),'alimentação - Tabela 7.1'!$5:$5,0)), "")</f>
        <v/>
      </c>
      <c r="D4107" s="62" t="str">
        <f>IFERROR(INDEX('alimentação - Tabela 7.1'!$19:$19,
MATCH(TEXT('Tabela 7.1'!$A4107,"mmmm/aaaa"),'alimentação - Tabela 7.1'!$5:$5,0)+1), "")</f>
        <v/>
      </c>
      <c r="E4107" s="62" t="str">
        <f>IFERROR(INDEX('alimentação - Tabela 7.1'!$19:$19,
MATCH(TEXT('Tabela 7.1'!$A4107,"mmmm/aaaa"),'alimentação - Tabela 7.1'!$5:$5,0)+2), "")</f>
        <v/>
      </c>
      <c r="F4107" s="62" t="str">
        <f>IFERROR(INDEX('alimentação - Tabela 7.1'!$19:$19,
MATCH(TEXT('Tabela 7.1'!$A4107,"mmmm/aaaa"),'alimentação - Tabela 7.1'!$5:$5,0)+3), "")</f>
        <v/>
      </c>
      <c r="G4107" s="95" t="str">
        <f>IFERROR(INDEX('alimentação - Tabela 7.1'!$19:$19,
MATCH(TEXT('Tabela 7.1'!$A4107,"mmmm/aaaa"),'alimentação - Tabela 7.1'!$5:$5,0)+4), "")</f>
        <v/>
      </c>
    </row>
    <row r="4108" spans="1:7" ht="18" customHeight="1" x14ac:dyDescent="0.25">
      <c r="A4108" s="59" t="str">
        <f>IF(
   SUMPRODUCT(--('alimentação - Tabela 7.1'!$5:$5=TEXT(DATE(2020,INT((ROW(A4106)-1)/33)+1,1),"mmmm/aaaa"))) &gt; 0,
   TEXT(DATE(2020,INT((ROW(A4106)-1)/33)+1,1),"mmm/aa"),
   ""
)</f>
        <v/>
      </c>
      <c r="B4108" s="61" t="str">
        <f>IF(A4108&lt;&gt;"", 'alimentação - Tabela 7.1'!$B$20, "" )</f>
        <v/>
      </c>
      <c r="C4108" s="62" t="str">
        <f>IFERROR(INDEX('alimentação - Tabela 7.1'!$20:$20,
MATCH(TEXT('Tabela 7.1'!A4108,"mmmm/aaaa"),'alimentação - Tabela 7.1'!$5:$5,0)), "")</f>
        <v/>
      </c>
      <c r="D4108" s="62" t="str">
        <f>IFERROR(INDEX('alimentação - Tabela 7.1'!$20:$20,
MATCH(TEXT('Tabela 7.1'!$A4108,"mmmm/aaaa"),'alimentação - Tabela 7.1'!$5:$5,0)+1), "")</f>
        <v/>
      </c>
      <c r="E4108" s="62" t="str">
        <f>IFERROR(INDEX('alimentação - Tabela 7.1'!$20:$20,
MATCH(TEXT('Tabela 7.1'!$A4108,"mmmm/aaaa"),'alimentação - Tabela 7.1'!$5:$5,0)+2), "")</f>
        <v/>
      </c>
      <c r="F4108" s="62" t="str">
        <f>IFERROR(INDEX('alimentação - Tabela 7.1'!$20:$20,
MATCH(TEXT('Tabela 7.1'!$A4108,"mmmm/aaaa"),'alimentação - Tabela 7.1'!$5:$5,0)+3), "")</f>
        <v/>
      </c>
      <c r="G4108" s="95" t="str">
        <f>IFERROR(INDEX('alimentação - Tabela 7.1'!$20:$20,
MATCH(TEXT('Tabela 7.1'!$A4108,"mmmm/aaaa"),'alimentação - Tabela 7.1'!$5:$5,0)+4), "")</f>
        <v/>
      </c>
    </row>
    <row r="4109" spans="1:7" ht="18" customHeight="1" x14ac:dyDescent="0.25">
      <c r="A4109" s="59" t="str">
        <f>IF(
   SUMPRODUCT(--('alimentação - Tabela 7.1'!$5:$5=TEXT(DATE(2020,INT((ROW(A4107)-1)/33)+1,1),"mmmm/aaaa"))) &gt; 0,
   TEXT(DATE(2020,INT((ROW(A4107)-1)/33)+1,1),"mmm/aa"),
   ""
)</f>
        <v/>
      </c>
      <c r="B4109" s="61" t="str">
        <f>IF(A4109&lt;&gt;"", 'alimentação - Tabela 7.1'!$B$21, "" )</f>
        <v/>
      </c>
      <c r="C4109" s="62" t="str">
        <f>IFERROR(INDEX('alimentação - Tabela 7.1'!$21:$21,
MATCH(TEXT('Tabela 7.1'!A4109,"mmmm/aaaa"),'alimentação - Tabela 7.1'!$5:$5,0)), "")</f>
        <v/>
      </c>
      <c r="D4109" s="62" t="str">
        <f>IFERROR(INDEX('alimentação - Tabela 7.1'!$21:$21,
MATCH(TEXT('Tabela 7.1'!$A4109,"mmmm/aaaa"),'alimentação - Tabela 7.1'!$5:$5,0)+1), "")</f>
        <v/>
      </c>
      <c r="E4109" s="62" t="str">
        <f>IFERROR(INDEX('alimentação - Tabela 7.1'!$21:$21,
MATCH(TEXT('Tabela 7.1'!$A4109,"mmmm/aaaa"),'alimentação - Tabela 7.1'!$5:$5,0)+2), "")</f>
        <v/>
      </c>
      <c r="F4109" s="62" t="str">
        <f>IFERROR(INDEX('alimentação - Tabela 7.1'!$21:$21,
MATCH(TEXT('Tabela 7.1'!$A4109,"mmmm/aaaa"),'alimentação - Tabela 7.1'!$5:$5,0)+3), "")</f>
        <v/>
      </c>
      <c r="G4109" s="95" t="str">
        <f>IFERROR(INDEX('alimentação - Tabela 7.1'!$21:$21,
MATCH(TEXT('Tabela 7.1'!$A4109,"mmmm/aaaa"),'alimentação - Tabela 7.1'!$5:$5,0)+4), "")</f>
        <v/>
      </c>
    </row>
    <row r="4110" spans="1:7" ht="18" customHeight="1" x14ac:dyDescent="0.25">
      <c r="A4110" s="59" t="str">
        <f>IF(
   SUMPRODUCT(--('alimentação - Tabela 7.1'!$5:$5=TEXT(DATE(2020,INT((ROW(A4108)-1)/33)+1,1),"mmmm/aaaa"))) &gt; 0,
   TEXT(DATE(2020,INT((ROW(A4108)-1)/33)+1,1),"mmm/aa"),
   ""
)</f>
        <v/>
      </c>
      <c r="B4110" s="61" t="str">
        <f>IF(A4110&lt;&gt;"", 'alimentação - Tabela 7.1'!$B$22, "" )</f>
        <v/>
      </c>
      <c r="C4110" s="62" t="str">
        <f>IFERROR(INDEX('alimentação - Tabela 7.1'!$22:$22,
MATCH(TEXT('Tabela 7.1'!A4110,"mmmm/aaaa"),'alimentação - Tabela 7.1'!$5:$5,0)), "")</f>
        <v/>
      </c>
      <c r="D4110" s="62" t="str">
        <f>IFERROR(INDEX('alimentação - Tabela 7.1'!$22:$22,
MATCH(TEXT('Tabela 7.1'!$A4110,"mmmm/aaaa"),'alimentação - Tabela 7.1'!$5:$5,0)+1), "")</f>
        <v/>
      </c>
      <c r="E4110" s="62" t="str">
        <f>IFERROR(INDEX('alimentação - Tabela 7.1'!$22:$22,
MATCH(TEXT('Tabela 7.1'!$A4110,"mmmm/aaaa"),'alimentação - Tabela 7.1'!$5:$5,0)+2), "")</f>
        <v/>
      </c>
      <c r="F4110" s="62" t="str">
        <f>IFERROR(INDEX('alimentação - Tabela 7.1'!$22:$22,
MATCH(TEXT('Tabela 7.1'!$A4110,"mmmm/aaaa"),'alimentação - Tabela 7.1'!$5:$5,0)+3), "")</f>
        <v/>
      </c>
      <c r="G4110" s="95" t="str">
        <f>IFERROR(INDEX('alimentação - Tabela 7.1'!$22:$22,
MATCH(TEXT('Tabela 7.1'!$A4110,"mmmm/aaaa"),'alimentação - Tabela 7.1'!$5:$5,0)+4), "")</f>
        <v/>
      </c>
    </row>
    <row r="4111" spans="1:7" ht="18" customHeight="1" x14ac:dyDescent="0.25">
      <c r="A4111" s="59" t="str">
        <f>IF(
   SUMPRODUCT(--('alimentação - Tabela 7.1'!$5:$5=TEXT(DATE(2020,INT((ROW(A4109)-1)/33)+1,1),"mmmm/aaaa"))) &gt; 0,
   TEXT(DATE(2020,INT((ROW(A4109)-1)/33)+1,1),"mmm/aa"),
   ""
)</f>
        <v/>
      </c>
      <c r="B4111" s="61" t="str">
        <f>IF(A4111&lt;&gt;"", 'alimentação - Tabela 7.1'!$B$23, "" )</f>
        <v/>
      </c>
      <c r="C4111" s="62" t="str">
        <f>IFERROR(INDEX('alimentação - Tabela 7.1'!$23:$23,
MATCH(TEXT('Tabela 7.1'!A4111,"mmmm/aaaa"),'alimentação - Tabela 7.1'!$5:$5,0)), "")</f>
        <v/>
      </c>
      <c r="D4111" s="62" t="str">
        <f>IFERROR(INDEX('alimentação - Tabela 7.1'!$23:$23,
MATCH(TEXT('Tabela 7.1'!$A4111,"mmmm/aaaa"),'alimentação - Tabela 7.1'!$5:$5,0)+1), "")</f>
        <v/>
      </c>
      <c r="E4111" s="62" t="str">
        <f>IFERROR(INDEX('alimentação - Tabela 7.1'!$23:$23,
MATCH(TEXT('Tabela 7.1'!$A4111,"mmmm/aaaa"),'alimentação - Tabela 7.1'!$5:$5,0)+2), "")</f>
        <v/>
      </c>
      <c r="F4111" s="62" t="str">
        <f>IFERROR(INDEX('alimentação - Tabela 7.1'!$23:$23,
MATCH(TEXT('Tabela 7.1'!$A4111,"mmmm/aaaa"),'alimentação - Tabela 7.1'!$5:$5,0)+3), "")</f>
        <v/>
      </c>
      <c r="G4111" s="95" t="str">
        <f>IFERROR(INDEX('alimentação - Tabela 7.1'!$23:$23,
MATCH(TEXT('Tabela 7.1'!$A4111,"mmmm/aaaa"),'alimentação - Tabela 7.1'!$5:$5,0)+4), "")</f>
        <v/>
      </c>
    </row>
    <row r="4112" spans="1:7" ht="18" customHeight="1" x14ac:dyDescent="0.25">
      <c r="A4112" s="59" t="str">
        <f>IF(
   SUMPRODUCT(--('alimentação - Tabela 7.1'!$5:$5=TEXT(DATE(2020,INT((ROW(A4110)-1)/33)+1,1),"mmmm/aaaa"))) &gt; 0,
   TEXT(DATE(2020,INT((ROW(A4110)-1)/33)+1,1),"mmm/aa"),
   ""
)</f>
        <v/>
      </c>
      <c r="B4112" s="61" t="str">
        <f>IF(A4112&lt;&gt;"", 'alimentação - Tabela 7.1'!$B$24, "" )</f>
        <v/>
      </c>
      <c r="C4112" s="62" t="str">
        <f>IFERROR(INDEX('alimentação - Tabela 7.1'!$24:$24,
MATCH(TEXT('Tabela 7.1'!A4112,"mmmm/aaaa"),'alimentação - Tabela 7.1'!$5:$5,0)), "")</f>
        <v/>
      </c>
      <c r="D4112" s="62" t="str">
        <f>IFERROR(INDEX('alimentação - Tabela 7.1'!$24:$24,
MATCH(TEXT('Tabela 7.1'!$A4112,"mmmm/aaaa"),'alimentação - Tabela 7.1'!$5:$5,0)+1), "")</f>
        <v/>
      </c>
      <c r="E4112" s="62" t="str">
        <f>IFERROR(INDEX('alimentação - Tabela 7.1'!$24:$24,
MATCH(TEXT('Tabela 7.1'!$A4112,"mmmm/aaaa"),'alimentação - Tabela 7.1'!$5:$5,0)+2), "")</f>
        <v/>
      </c>
      <c r="F4112" s="62" t="str">
        <f>IFERROR(INDEX('alimentação - Tabela 7.1'!$24:$24,
MATCH(TEXT('Tabela 7.1'!$A4112,"mmmm/aaaa"),'alimentação - Tabela 7.1'!$5:$5,0)+3), "")</f>
        <v/>
      </c>
      <c r="G4112" s="95" t="str">
        <f>IFERROR(INDEX('alimentação - Tabela 7.1'!$24:$24,
MATCH(TEXT('Tabela 7.1'!$A4112,"mmmm/aaaa"),'alimentação - Tabela 7.1'!$5:$5,0)+4), "")</f>
        <v/>
      </c>
    </row>
    <row r="4113" spans="1:7" ht="18" customHeight="1" x14ac:dyDescent="0.25">
      <c r="A4113" s="59" t="str">
        <f>IF(
   SUMPRODUCT(--('alimentação - Tabela 7.1'!$5:$5=TEXT(DATE(2020,INT((ROW(A4111)-1)/33)+1,1),"mmmm/aaaa"))) &gt; 0,
   TEXT(DATE(2020,INT((ROW(A4111)-1)/33)+1,1),"mmm/aa"),
   ""
)</f>
        <v/>
      </c>
      <c r="B4113" s="61" t="str">
        <f>IF(A4113&lt;&gt;"", 'alimentação - Tabela 7.1'!$B$25, "" )</f>
        <v/>
      </c>
      <c r="C4113" s="62" t="str">
        <f>IFERROR(INDEX('alimentação - Tabela 7.1'!$25:$25,
MATCH(TEXT('Tabela 7.1'!A4113,"mmmm/aaaa"),'alimentação - Tabela 7.1'!$5:$5,0)), "")</f>
        <v/>
      </c>
      <c r="D4113" s="62" t="str">
        <f>IFERROR(INDEX('alimentação - Tabela 7.1'!$25:$25,
MATCH(TEXT('Tabela 7.1'!$A4113,"mmmm/aaaa"),'alimentação - Tabela 7.1'!$5:$5,0)+1), "")</f>
        <v/>
      </c>
      <c r="E4113" s="62" t="str">
        <f>IFERROR(INDEX('alimentação - Tabela 7.1'!$25:$25,
MATCH(TEXT('Tabela 7.1'!$A4113,"mmmm/aaaa"),'alimentação - Tabela 7.1'!$5:$5,0)+2), "")</f>
        <v/>
      </c>
      <c r="F4113" s="62" t="str">
        <f>IFERROR(INDEX('alimentação - Tabela 7.1'!$25:$25,
MATCH(TEXT('Tabela 7.1'!$A4113,"mmmm/aaaa"),'alimentação - Tabela 7.1'!$5:$5,0)+3), "")</f>
        <v/>
      </c>
      <c r="G4113" s="95" t="str">
        <f>IFERROR(INDEX('alimentação - Tabela 7.1'!$25:$25,
MATCH(TEXT('Tabela 7.1'!$A4113,"mmmm/aaaa"),'alimentação - Tabela 7.1'!$5:$5,0)+4), "")</f>
        <v/>
      </c>
    </row>
    <row r="4114" spans="1:7" ht="18" customHeight="1" x14ac:dyDescent="0.25">
      <c r="A4114" s="59" t="str">
        <f>IF(
   SUMPRODUCT(--('alimentação - Tabela 7.1'!$5:$5=TEXT(DATE(2020,INT((ROW(A4112)-1)/33)+1,1),"mmmm/aaaa"))) &gt; 0,
   TEXT(DATE(2020,INT((ROW(A4112)-1)/33)+1,1),"mmm/aa"),
   ""
)</f>
        <v/>
      </c>
      <c r="B4114" s="61" t="str">
        <f>IF(A4114&lt;&gt;"", 'alimentação - Tabela 7.1'!$B$26, "" )</f>
        <v/>
      </c>
      <c r="C4114" s="62" t="str">
        <f>IFERROR(INDEX('alimentação - Tabela 7.1'!$26:$26,
MATCH(TEXT('Tabela 7.1'!A4114,"mmmm/aaaa"),'alimentação - Tabela 7.1'!$5:$5,0)), "")</f>
        <v/>
      </c>
      <c r="D4114" s="62" t="str">
        <f>IFERROR(INDEX('alimentação - Tabela 7.1'!$26:$26,
MATCH(TEXT('Tabela 7.1'!$A4114,"mmmm/aaaa"),'alimentação - Tabela 7.1'!$5:$5,0)+1), "")</f>
        <v/>
      </c>
      <c r="E4114" s="62" t="str">
        <f>IFERROR(INDEX('alimentação - Tabela 7.1'!$26:$26,
MATCH(TEXT('Tabela 7.1'!$A4114,"mmmm/aaaa"),'alimentação - Tabela 7.1'!$5:$5,0)+2), "")</f>
        <v/>
      </c>
      <c r="F4114" s="62" t="str">
        <f>IFERROR(INDEX('alimentação - Tabela 7.1'!$26:$26,
MATCH(TEXT('Tabela 7.1'!$A4114,"mmmm/aaaa"),'alimentação - Tabela 7.1'!$5:$5,0)+3), "")</f>
        <v/>
      </c>
      <c r="G4114" s="95" t="str">
        <f>IFERROR(INDEX('alimentação - Tabela 7.1'!$26:$26,
MATCH(TEXT('Tabela 7.1'!$A4114,"mmmm/aaaa"),'alimentação - Tabela 7.1'!$5:$5,0)+4), "")</f>
        <v/>
      </c>
    </row>
    <row r="4115" spans="1:7" ht="18" customHeight="1" x14ac:dyDescent="0.25">
      <c r="A4115" s="59" t="str">
        <f>IF(
   SUMPRODUCT(--('alimentação - Tabela 7.1'!$5:$5=TEXT(DATE(2020,INT((ROW(A4113)-1)/33)+1,1),"mmmm/aaaa"))) &gt; 0,
   TEXT(DATE(2020,INT((ROW(A4113)-1)/33)+1,1),"mmm/aa"),
   ""
)</f>
        <v/>
      </c>
      <c r="B4115" s="61" t="str">
        <f>IF(A4115&lt;&gt;"", 'alimentação - Tabela 7.1'!$B$27, "" )</f>
        <v/>
      </c>
      <c r="C4115" s="62" t="str">
        <f>IFERROR(INDEX('alimentação - Tabela 7.1'!$27:$27,
MATCH(TEXT('Tabela 7.1'!A4115,"mmmm/aaaa"),'alimentação - Tabela 7.1'!$5:$5,0)), "")</f>
        <v/>
      </c>
      <c r="D4115" s="62" t="str">
        <f>IFERROR(INDEX('alimentação - Tabela 7.1'!$27:$27,
MATCH(TEXT('Tabela 7.1'!$A4115,"mmmm/aaaa"),'alimentação - Tabela 7.1'!$5:$5,0)+1), "")</f>
        <v/>
      </c>
      <c r="E4115" s="62" t="str">
        <f>IFERROR(INDEX('alimentação - Tabela 7.1'!$27:$27,
MATCH(TEXT('Tabela 7.1'!$A4115,"mmmm/aaaa"),'alimentação - Tabela 7.1'!$5:$5,0)+2), "")</f>
        <v/>
      </c>
      <c r="F4115" s="62" t="str">
        <f>IFERROR(INDEX('alimentação - Tabela 7.1'!$27:$27,
MATCH(TEXT('Tabela 7.1'!$A4115,"mmmm/aaaa"),'alimentação - Tabela 7.1'!$5:$5,0)+3), "")</f>
        <v/>
      </c>
      <c r="G4115" s="95" t="str">
        <f>IFERROR(INDEX('alimentação - Tabela 7.1'!$27:$27,
MATCH(TEXT('Tabela 7.1'!$A4115,"mmmm/aaaa"),'alimentação - Tabela 7.1'!$5:$5,0)+4), "")</f>
        <v/>
      </c>
    </row>
    <row r="4116" spans="1:7" ht="18" customHeight="1" x14ac:dyDescent="0.25">
      <c r="A4116" s="59" t="str">
        <f>IF(
   SUMPRODUCT(--('alimentação - Tabela 7.1'!$5:$5=TEXT(DATE(2020,INT((ROW(A4114)-1)/33)+1,1),"mmmm/aaaa"))) &gt; 0,
   TEXT(DATE(2020,INT((ROW(A4114)-1)/33)+1,1),"mmm/aa"),
   ""
)</f>
        <v/>
      </c>
      <c r="B4116" s="61" t="str">
        <f>IF(A4116&lt;&gt;"", 'alimentação - Tabela 7.1'!$B$28, "" )</f>
        <v/>
      </c>
      <c r="C4116" s="62" t="str">
        <f>IFERROR(INDEX('alimentação - Tabela 7.1'!$28:$28,
MATCH(TEXT('Tabela 7.1'!A4116,"mmmm/aaaa"),'alimentação - Tabela 7.1'!$5:$5,0)), "")</f>
        <v/>
      </c>
      <c r="D4116" s="62" t="str">
        <f>IFERROR(INDEX('alimentação - Tabela 7.1'!$28:$28,
MATCH(TEXT('Tabela 7.1'!$A4116,"mmmm/aaaa"),'alimentação - Tabela 7.1'!$5:$5,0)+1), "")</f>
        <v/>
      </c>
      <c r="E4116" s="62" t="str">
        <f>IFERROR(INDEX('alimentação - Tabela 7.1'!$28:$28,
MATCH(TEXT('Tabela 7.1'!$A4116,"mmmm/aaaa"),'alimentação - Tabela 7.1'!$5:$5,0)+2), "")</f>
        <v/>
      </c>
      <c r="F4116" s="62" t="str">
        <f>IFERROR(INDEX('alimentação - Tabela 7.1'!$28:$28,
MATCH(TEXT('Tabela 7.1'!$A4116,"mmmm/aaaa"),'alimentação - Tabela 7.1'!$5:$5,0)+3), "")</f>
        <v/>
      </c>
      <c r="G4116" s="95" t="str">
        <f>IFERROR(INDEX('alimentação - Tabela 7.1'!$28:$28,
MATCH(TEXT('Tabela 7.1'!$A4116,"mmmm/aaaa"),'alimentação - Tabela 7.1'!$5:$5,0)+4), "")</f>
        <v/>
      </c>
    </row>
    <row r="4117" spans="1:7" ht="18" customHeight="1" x14ac:dyDescent="0.25">
      <c r="A4117" s="59" t="str">
        <f>IF(
   SUMPRODUCT(--('alimentação - Tabela 7.1'!$5:$5=TEXT(DATE(2020,INT((ROW(A4115)-1)/33)+1,1),"mmmm/aaaa"))) &gt; 0,
   TEXT(DATE(2020,INT((ROW(A4115)-1)/33)+1,1),"mmm/aa"),
   ""
)</f>
        <v/>
      </c>
      <c r="B4117" s="61" t="str">
        <f>IF(A4117&lt;&gt;"", 'alimentação - Tabela 7.1'!$B$29, "" )</f>
        <v/>
      </c>
      <c r="C4117" s="62" t="str">
        <f>IFERROR(INDEX('alimentação - Tabela 7.1'!$29:$29,
MATCH(TEXT('Tabela 7.1'!A4117,"mmmm/aaaa"),'alimentação - Tabela 7.1'!$5:$5,0)), "")</f>
        <v/>
      </c>
      <c r="D4117" s="62" t="str">
        <f>IFERROR(INDEX('alimentação - Tabela 7.1'!$29:$29,
MATCH(TEXT('Tabela 7.1'!$A4117,"mmmm/aaaa"),'alimentação - Tabela 7.1'!$5:$5,0)+1), "")</f>
        <v/>
      </c>
      <c r="E4117" s="62" t="str">
        <f>IFERROR(INDEX('alimentação - Tabela 7.1'!$29:$29,
MATCH(TEXT('Tabela 7.1'!$A4117,"mmmm/aaaa"),'alimentação - Tabela 7.1'!$5:$5,0)+2), "")</f>
        <v/>
      </c>
      <c r="F4117" s="62" t="str">
        <f>IFERROR(INDEX('alimentação - Tabela 7.1'!$29:$29,
MATCH(TEXT('Tabela 7.1'!$A4117,"mmmm/aaaa"),'alimentação - Tabela 7.1'!$5:$5,0)+3), "")</f>
        <v/>
      </c>
      <c r="G4117" s="95" t="str">
        <f>IFERROR(INDEX('alimentação - Tabela 7.1'!$29:$29,
MATCH(TEXT('Tabela 7.1'!$A4117,"mmmm/aaaa"),'alimentação - Tabela 7.1'!$5:$5,0)+4), "")</f>
        <v/>
      </c>
    </row>
    <row r="4118" spans="1:7" ht="18" customHeight="1" x14ac:dyDescent="0.25">
      <c r="A4118" s="59" t="str">
        <f>IF(
   SUMPRODUCT(--('alimentação - Tabela 7.1'!$5:$5=TEXT(DATE(2020,INT((ROW(A4116)-1)/33)+1,1),"mmmm/aaaa"))) &gt; 0,
   TEXT(DATE(2020,INT((ROW(A4116)-1)/33)+1,1),"mmm/aa"),
   ""
)</f>
        <v/>
      </c>
      <c r="B4118" s="61" t="str">
        <f>IF(A4118&lt;&gt;"", 'alimentação - Tabela 7.1'!$B$30, "" )</f>
        <v/>
      </c>
      <c r="C4118" s="62" t="str">
        <f>IFERROR(INDEX('alimentação - Tabela 7.1'!$30:$30,
MATCH(TEXT('Tabela 7.1'!A4118,"mmmm/aaaa"),'alimentação - Tabela 7.1'!$5:$5,0)), "")</f>
        <v/>
      </c>
      <c r="D4118" s="62" t="str">
        <f>IFERROR(INDEX('alimentação - Tabela 7.1'!$30:$30,
MATCH(TEXT('Tabela 7.1'!$A4118,"mmmm/aaaa"),'alimentação - Tabela 7.1'!$5:$5,0)+1), "")</f>
        <v/>
      </c>
      <c r="E4118" s="62" t="str">
        <f>IFERROR(INDEX('alimentação - Tabela 7.1'!$30:$30,
MATCH(TEXT('Tabela 7.1'!$A4118,"mmmm/aaaa"),'alimentação - Tabela 7.1'!$5:$5,0)+2), "")</f>
        <v/>
      </c>
      <c r="F4118" s="62" t="str">
        <f>IFERROR(INDEX('alimentação - Tabela 7.1'!$30:$30,
MATCH(TEXT('Tabela 7.1'!$A4118,"mmmm/aaaa"),'alimentação - Tabela 7.1'!$5:$5,0)+3), "")</f>
        <v/>
      </c>
      <c r="G4118" s="95" t="str">
        <f>IFERROR(INDEX('alimentação - Tabela 7.1'!$30:$30,
MATCH(TEXT('Tabela 7.1'!$A4118,"mmmm/aaaa"),'alimentação - Tabela 7.1'!$5:$5,0)+4), "")</f>
        <v/>
      </c>
    </row>
    <row r="4119" spans="1:7" ht="18" customHeight="1" x14ac:dyDescent="0.25">
      <c r="A4119" s="59" t="str">
        <f>IF(
   SUMPRODUCT(--('alimentação - Tabela 7.1'!$5:$5=TEXT(DATE(2020,INT((ROW(A4117)-1)/33)+1,1),"mmmm/aaaa"))) &gt; 0,
   TEXT(DATE(2020,INT((ROW(A4117)-1)/33)+1,1),"mmm/aa"),
   ""
)</f>
        <v/>
      </c>
      <c r="B4119" s="61" t="str">
        <f>IF(A4119&lt;&gt;"", 'alimentação - Tabela 7.1'!$B$31, "" )</f>
        <v/>
      </c>
      <c r="C4119" s="62" t="str">
        <f>IFERROR(INDEX('alimentação - Tabela 7.1'!$31:$31,
MATCH(TEXT('Tabela 7.1'!A4119,"mmmm/aaaa"),'alimentação - Tabela 7.1'!$5:$5,0)), "")</f>
        <v/>
      </c>
      <c r="D4119" s="62" t="str">
        <f>IFERROR(INDEX('alimentação - Tabela 7.1'!$31:$31,
MATCH(TEXT('Tabela 7.1'!$A4119,"mmmm/aaaa"),'alimentação - Tabela 7.1'!$5:$5,0)+1), "")</f>
        <v/>
      </c>
      <c r="E4119" s="62" t="str">
        <f>IFERROR(INDEX('alimentação - Tabela 7.1'!$31:$31,
MATCH(TEXT('Tabela 7.1'!$A4119,"mmmm/aaaa"),'alimentação - Tabela 7.1'!$5:$5,0)+2), "")</f>
        <v/>
      </c>
      <c r="F4119" s="62" t="str">
        <f>IFERROR(INDEX('alimentação - Tabela 7.1'!$31:$31,
MATCH(TEXT('Tabela 7.1'!$A4119,"mmmm/aaaa"),'alimentação - Tabela 7.1'!$5:$5,0)+3), "")</f>
        <v/>
      </c>
      <c r="G4119" s="95" t="str">
        <f>IFERROR(INDEX('alimentação - Tabela 7.1'!$31:$31,
MATCH(TEXT('Tabela 7.1'!$A4119,"mmmm/aaaa"),'alimentação - Tabela 7.1'!$5:$5,0)+4), "")</f>
        <v/>
      </c>
    </row>
    <row r="4120" spans="1:7" ht="18" customHeight="1" x14ac:dyDescent="0.25">
      <c r="A4120" s="59" t="str">
        <f>IF(
   SUMPRODUCT(--('alimentação - Tabela 7.1'!$5:$5=TEXT(DATE(2020,INT((ROW(A4118)-1)/33)+1,1),"mmmm/aaaa"))) &gt; 0,
   TEXT(DATE(2020,INT((ROW(A4118)-1)/33)+1,1),"mmm/aa"),
   ""
)</f>
        <v/>
      </c>
      <c r="B4120" s="61" t="str">
        <f>IF(A4120&lt;&gt;"", 'alimentação - Tabela 7.1'!$B$32, "" )</f>
        <v/>
      </c>
      <c r="C4120" s="62" t="str">
        <f>IFERROR(INDEX('alimentação - Tabela 7.1'!$32:$32,
MATCH(TEXT('Tabela 7.1'!A4120,"mmmm/aaaa"),'alimentação - Tabela 7.1'!$5:$5,0)), "")</f>
        <v/>
      </c>
      <c r="D4120" s="62" t="str">
        <f>IFERROR(INDEX('alimentação - Tabela 7.1'!$32:$32,
MATCH(TEXT('Tabela 7.1'!$A4120,"mmmm/aaaa"),'alimentação - Tabela 7.1'!$5:$5,0)+1), "")</f>
        <v/>
      </c>
      <c r="E4120" s="62" t="str">
        <f>IFERROR(INDEX('alimentação - Tabela 7.1'!$32:$32,
MATCH(TEXT('Tabela 7.1'!$A4120,"mmmm/aaaa"),'alimentação - Tabela 7.1'!$5:$5,0)+2), "")</f>
        <v/>
      </c>
      <c r="F4120" s="62" t="str">
        <f>IFERROR(INDEX('alimentação - Tabela 7.1'!$32:$32,
MATCH(TEXT('Tabela 7.1'!$A4120,"mmmm/aaaa"),'alimentação - Tabela 7.1'!$5:$5,0)+3), "")</f>
        <v/>
      </c>
      <c r="G4120" s="95" t="str">
        <f>IFERROR(INDEX('alimentação - Tabela 7.1'!$32:$32,
MATCH(TEXT('Tabela 7.1'!$A4120,"mmmm/aaaa"),'alimentação - Tabela 7.1'!$5:$5,0)+4), "")</f>
        <v/>
      </c>
    </row>
    <row r="4121" spans="1:7" ht="18" customHeight="1" x14ac:dyDescent="0.25">
      <c r="A4121" s="59" t="str">
        <f>IF(
   SUMPRODUCT(--('alimentação - Tabela 7.1'!$5:$5=TEXT(DATE(2020,INT((ROW(A4119)-1)/33)+1,1),"mmmm/aaaa"))) &gt; 0,
   TEXT(DATE(2020,INT((ROW(A4119)-1)/33)+1,1),"mmm/aa"),
   ""
)</f>
        <v/>
      </c>
      <c r="B4121" s="61" t="str">
        <f>IF(A4121&lt;&gt;"", 'alimentação - Tabela 7.1'!$B$33, "" )</f>
        <v/>
      </c>
      <c r="C4121" s="62" t="str">
        <f>IFERROR(INDEX('alimentação - Tabela 7.1'!$33:$33,
MATCH(TEXT('Tabela 7.1'!A4121,"mmmm/aaaa"),'alimentação - Tabela 7.1'!$5:$5,0)), "")</f>
        <v/>
      </c>
      <c r="D4121" s="62" t="str">
        <f>IFERROR(INDEX('alimentação - Tabela 7.1'!$33:$33,
MATCH(TEXT('Tabela 7.1'!$A4121,"mmmm/aaaa"),'alimentação - Tabela 7.1'!$5:$5,0)+1), "")</f>
        <v/>
      </c>
      <c r="E4121" s="62" t="str">
        <f>IFERROR(INDEX('alimentação - Tabela 7.1'!$33:$33,
MATCH(TEXT('Tabela 7.1'!$A4121,"mmmm/aaaa"),'alimentação - Tabela 7.1'!$5:$5,0)+2), "")</f>
        <v/>
      </c>
      <c r="F4121" s="62" t="str">
        <f>IFERROR(INDEX('alimentação - Tabela 7.1'!$33:$33,
MATCH(TEXT('Tabela 7.1'!$A4121,"mmmm/aaaa"),'alimentação - Tabela 7.1'!$5:$5,0)+3), "")</f>
        <v/>
      </c>
      <c r="G4121" s="95" t="str">
        <f>IFERROR(INDEX('alimentação - Tabela 7.1'!$33:$33,
MATCH(TEXT('Tabela 7.1'!$A4121,"mmmm/aaaa"),'alimentação - Tabela 7.1'!$5:$5,0)+4), "")</f>
        <v/>
      </c>
    </row>
    <row r="4122" spans="1:7" ht="18" customHeight="1" x14ac:dyDescent="0.25">
      <c r="A4122" s="59" t="str">
        <f>IF(
   SUMPRODUCT(--('alimentação - Tabela 7.1'!$5:$5=TEXT(DATE(2020,INT((ROW(A4120)-1)/33)+1,1),"mmmm/aaaa"))) &gt; 0,
   TEXT(DATE(2020,INT((ROW(A4120)-1)/33)+1,1),"mmm/aa"),
   ""
)</f>
        <v/>
      </c>
      <c r="B4122" s="61" t="str">
        <f>IF(A4122&lt;&gt;"", 'alimentação - Tabela 7.1'!$B$34, "" )</f>
        <v/>
      </c>
      <c r="C4122" s="62" t="str">
        <f>IFERROR(INDEX('alimentação - Tabela 7.1'!$34:$34,
MATCH(TEXT('Tabela 7.1'!A4122,"mmmm/aaaa"),'alimentação - Tabela 7.1'!$5:$5,0)), "")</f>
        <v/>
      </c>
      <c r="D4122" s="62" t="str">
        <f>IFERROR(INDEX('alimentação - Tabela 7.1'!$34:$34,
MATCH(TEXT('Tabela 7.1'!$A4122,"mmmm/aaaa"),'alimentação - Tabela 7.1'!$5:$5,0)+1), "")</f>
        <v/>
      </c>
      <c r="E4122" s="62" t="str">
        <f>IFERROR(INDEX('alimentação - Tabela 7.1'!$34:$34,
MATCH(TEXT('Tabela 7.1'!$A4122,"mmmm/aaaa"),'alimentação - Tabela 7.1'!$5:$5,0)+2), "")</f>
        <v/>
      </c>
      <c r="F4122" s="62" t="str">
        <f>IFERROR(INDEX('alimentação - Tabela 7.1'!$34:$34,
MATCH(TEXT('Tabela 7.1'!$A4122,"mmmm/aaaa"),'alimentação - Tabela 7.1'!$5:$5,0)+3), "")</f>
        <v/>
      </c>
      <c r="G4122" s="95" t="str">
        <f>IFERROR(INDEX('alimentação - Tabela 7.1'!$34:$34,
MATCH(TEXT('Tabela 7.1'!$A4122,"mmmm/aaaa"),'alimentação - Tabela 7.1'!$5:$5,0)+4), "")</f>
        <v/>
      </c>
    </row>
    <row r="4123" spans="1:7" ht="18" customHeight="1" x14ac:dyDescent="0.25">
      <c r="A4123" s="59" t="str">
        <f>IF(
   SUMPRODUCT(--('alimentação - Tabela 7.1'!$5:$5=TEXT(DATE(2020,INT((ROW(A4121)-1)/33)+1,1),"mmmm/aaaa"))) &gt; 0,
   TEXT(DATE(2020,INT((ROW(A4121)-1)/33)+1,1),"mmm/aa"),
   ""
)</f>
        <v/>
      </c>
      <c r="B4123" s="61" t="str">
        <f>IF(A4123&lt;&gt;"", 'alimentação - Tabela 7.1'!$B$35, "" )</f>
        <v/>
      </c>
      <c r="C4123" s="62" t="str">
        <f>IFERROR(INDEX('alimentação - Tabela 7.1'!$35:$35,
MATCH(TEXT('Tabela 7.1'!A4123,"mmmm/aaaa"),'alimentação - Tabela 7.1'!$5:$5,0)), "")</f>
        <v/>
      </c>
      <c r="D4123" s="62" t="str">
        <f>IFERROR(INDEX('alimentação - Tabela 7.1'!$35:$35,
MATCH(TEXT('Tabela 7.1'!$A4123,"mmmm/aaaa"),'alimentação - Tabela 7.1'!$5:$5,0)+1), "")</f>
        <v/>
      </c>
      <c r="E4123" s="62" t="str">
        <f>IFERROR(INDEX('alimentação - Tabela 7.1'!$35:$35,
MATCH(TEXT('Tabela 7.1'!$A4123,"mmmm/aaaa"),'alimentação - Tabela 7.1'!$5:$5,0)+2), "")</f>
        <v/>
      </c>
      <c r="F4123" s="62" t="str">
        <f>IFERROR(INDEX('alimentação - Tabela 7.1'!$35:$35,
MATCH(TEXT('Tabela 7.1'!$A4123,"mmmm/aaaa"),'alimentação - Tabela 7.1'!$5:$5,0)+3), "")</f>
        <v/>
      </c>
      <c r="G4123" s="95" t="str">
        <f>IFERROR(INDEX('alimentação - Tabela 7.1'!$35:$35,
MATCH(TEXT('Tabela 7.1'!$A4123,"mmmm/aaaa"),'alimentação - Tabela 7.1'!$5:$5,0)+4), "")</f>
        <v/>
      </c>
    </row>
    <row r="4124" spans="1:7" ht="18" customHeight="1" x14ac:dyDescent="0.25">
      <c r="A4124" s="59" t="str">
        <f>IF(
   SUMPRODUCT(--('alimentação - Tabela 7.1'!$5:$5=TEXT(DATE(2020,INT((ROW(A4122)-1)/33)+1,1),"mmmm/aaaa"))) &gt; 0,
   TEXT(DATE(2020,INT((ROW(A4122)-1)/33)+1,1),"mmm/aa"),
   ""
)</f>
        <v/>
      </c>
      <c r="B4124" s="61" t="str">
        <f>IF(A4124&lt;&gt;"", 'alimentação - Tabela 7.1'!$B$36, "" )</f>
        <v/>
      </c>
      <c r="C4124" s="62" t="str">
        <f>IFERROR(INDEX('alimentação - Tabela 7.1'!$36:$36,
MATCH(TEXT('Tabela 7.1'!A4124,"mmmm/aaaa"),'alimentação - Tabela 7.1'!$5:$5,0)), "")</f>
        <v/>
      </c>
      <c r="D4124" s="62" t="str">
        <f>IFERROR(INDEX('alimentação - Tabela 7.1'!$36:$36,
MATCH(TEXT('Tabela 7.1'!$A4124,"mmmm/aaaa"),'alimentação - Tabela 7.1'!$5:$5,0)+1), "")</f>
        <v/>
      </c>
      <c r="E4124" s="62" t="str">
        <f>IFERROR(INDEX('alimentação - Tabela 7.1'!$36:$36,
MATCH(TEXT('Tabela 7.1'!$A4124,"mmmm/aaaa"),'alimentação - Tabela 7.1'!$5:$5,0)+2), "")</f>
        <v/>
      </c>
      <c r="F4124" s="62" t="str">
        <f>IFERROR(INDEX('alimentação - Tabela 7.1'!$36:$36,
MATCH(TEXT('Tabela 7.1'!$A4124,"mmmm/aaaa"),'alimentação - Tabela 7.1'!$5:$5,0)+3), "")</f>
        <v/>
      </c>
      <c r="G4124" s="95" t="str">
        <f>IFERROR(INDEX('alimentação - Tabela 7.1'!$36:$36,
MATCH(TEXT('Tabela 7.1'!$A4124,"mmmm/aaaa"),'alimentação - Tabela 7.1'!$5:$5,0)+4), "")</f>
        <v/>
      </c>
    </row>
    <row r="4125" spans="1:7" ht="18" customHeight="1" x14ac:dyDescent="0.25">
      <c r="A4125" s="59" t="str">
        <f>IF(
   SUMPRODUCT(--('alimentação - Tabela 7.1'!$5:$5=TEXT(DATE(2020,INT((ROW(A4123)-1)/33)+1,1),"mmmm/aaaa"))) &gt; 0,
   TEXT(DATE(2020,INT((ROW(A4123)-1)/33)+1,1),"mmm/aa"),
   ""
)</f>
        <v/>
      </c>
      <c r="B4125" s="61" t="str">
        <f>IF(A4125&lt;&gt;"", 'alimentação - Tabela 7.1'!$B$37, "" )</f>
        <v/>
      </c>
      <c r="C4125" s="62" t="str">
        <f>IFERROR(INDEX('alimentação - Tabela 7.1'!$37:$37,
MATCH(TEXT('Tabela 7.1'!A4125,"mmmm/aaaa"),'alimentação - Tabela 7.1'!$5:$5,0)), "")</f>
        <v/>
      </c>
      <c r="D4125" s="62" t="str">
        <f>IFERROR(INDEX('alimentação - Tabela 7.1'!$37:$37,
MATCH(TEXT('Tabela 7.1'!$A4125,"mmmm/aaaa"),'alimentação - Tabela 7.1'!$5:$5,0)+1), "")</f>
        <v/>
      </c>
      <c r="E4125" s="62" t="str">
        <f>IFERROR(INDEX('alimentação - Tabela 7.1'!$37:$37,
MATCH(TEXT('Tabela 7.1'!$A4125,"mmmm/aaaa"),'alimentação - Tabela 7.1'!$5:$5,0)+2), "")</f>
        <v/>
      </c>
      <c r="F4125" s="62" t="str">
        <f>IFERROR(INDEX('alimentação - Tabela 7.1'!$37:$37,
MATCH(TEXT('Tabela 7.1'!$A4125,"mmmm/aaaa"),'alimentação - Tabela 7.1'!$5:$5,0)+3), "")</f>
        <v/>
      </c>
      <c r="G4125" s="95" t="str">
        <f>IFERROR(INDEX('alimentação - Tabela 7.1'!$37:$37,
MATCH(TEXT('Tabela 7.1'!$A4125,"mmmm/aaaa"),'alimentação - Tabela 7.1'!$5:$5,0)+4), "")</f>
        <v/>
      </c>
    </row>
    <row r="4126" spans="1:7" ht="18" customHeight="1" x14ac:dyDescent="0.25">
      <c r="A4126" s="59" t="str">
        <f>IF(
   SUMPRODUCT(--('alimentação - Tabela 7.1'!$5:$5=TEXT(DATE(2020,INT((ROW(A4124)-1)/33)+1,1),"mmmm/aaaa"))) &gt; 0,
   TEXT(DATE(2020,INT((ROW(A4124)-1)/33)+1,1),"mmm/aa"),
   ""
)</f>
        <v/>
      </c>
      <c r="B4126" s="61" t="str">
        <f>IF(A4126&lt;&gt;"", 'alimentação - Tabela 7.1'!$B$38, "" )</f>
        <v/>
      </c>
      <c r="C4126" s="62" t="str">
        <f>IFERROR(INDEX('alimentação - Tabela 7.1'!$38:$38,
MATCH(TEXT('Tabela 7.1'!A4126,"mmmm/aaaa"),'alimentação - Tabela 7.1'!$5:$5,0)), "")</f>
        <v/>
      </c>
      <c r="D4126" s="62" t="str">
        <f>IFERROR(INDEX('alimentação - Tabela 7.1'!$38:$38,
MATCH(TEXT('Tabela 7.1'!$A4126,"mmmm/aaaa"),'alimentação - Tabela 7.1'!$5:$5,0)+1), "")</f>
        <v/>
      </c>
      <c r="E4126" s="62" t="str">
        <f>IFERROR(INDEX('alimentação - Tabela 7.1'!$38:$38,
MATCH(TEXT('Tabela 7.1'!$A4126,"mmmm/aaaa"),'alimentação - Tabela 7.1'!$5:$5,0)+2), "")</f>
        <v/>
      </c>
      <c r="F4126" s="62" t="str">
        <f>IFERROR(INDEX('alimentação - Tabela 7.1'!$38:$38,
MATCH(TEXT('Tabela 7.1'!$A4126,"mmmm/aaaa"),'alimentação - Tabela 7.1'!$5:$5,0)+3), "")</f>
        <v/>
      </c>
      <c r="G4126" s="95" t="str">
        <f>IFERROR(INDEX('alimentação - Tabela 7.1'!$38:$38,
MATCH(TEXT('Tabela 7.1'!$A4126,"mmmm/aaaa"),'alimentação - Tabela 7.1'!$5:$5,0)+4), "")</f>
        <v/>
      </c>
    </row>
    <row r="4127" spans="1:7" ht="18" customHeight="1" x14ac:dyDescent="0.25">
      <c r="A4127" s="59" t="str">
        <f>IF(
   SUMPRODUCT(--('alimentação - Tabela 7.1'!$5:$5=TEXT(DATE(2020,INT((ROW(A4125)-1)/33)+1,1),"mmmm/aaaa"))) &gt; 0,
   TEXT(DATE(2020,INT((ROW(A4125)-1)/33)+1,1),"mmm/aa"),
   ""
)</f>
        <v/>
      </c>
      <c r="B4127" s="61" t="str">
        <f>IF(A4127&lt;&gt;"", 'alimentação - Tabela 7.1'!$B$39, "" )</f>
        <v/>
      </c>
      <c r="C4127" s="62" t="str">
        <f>IFERROR(INDEX('alimentação - Tabela 7.1'!$39:$39,
MATCH(TEXT('Tabela 7.1'!A4127,"mmmm/aaaa"),'alimentação - Tabela 7.1'!$5:$5,0)), "")</f>
        <v/>
      </c>
      <c r="D4127" s="62" t="str">
        <f>IFERROR(INDEX('alimentação - Tabela 7.1'!$39:$39,
MATCH(TEXT('Tabela 7.1'!$A4127,"mmmm/aaaa"),'alimentação - Tabela 7.1'!$5:$5,0)+1), "")</f>
        <v/>
      </c>
      <c r="E4127" s="62" t="str">
        <f>IFERROR(INDEX('alimentação - Tabela 7.1'!$39:$39,
MATCH(TEXT('Tabela 7.1'!$A4127,"mmmm/aaaa"),'alimentação - Tabela 7.1'!$5:$5,0)+2), "")</f>
        <v/>
      </c>
      <c r="F4127" s="62" t="str">
        <f>IFERROR(INDEX('alimentação - Tabela 7.1'!$39:$39,
MATCH(TEXT('Tabela 7.1'!$A4127,"mmmm/aaaa"),'alimentação - Tabela 7.1'!$5:$5,0)+3), "")</f>
        <v/>
      </c>
      <c r="G4127" s="95" t="str">
        <f>IFERROR(INDEX('alimentação - Tabela 7.1'!$39:$39,
MATCH(TEXT('Tabela 7.1'!$A4127,"mmmm/aaaa"),'alimentação - Tabela 7.1'!$5:$5,0)+4), "")</f>
        <v/>
      </c>
    </row>
    <row r="4128" spans="1:7" ht="18" customHeight="1" x14ac:dyDescent="0.25">
      <c r="A4128" s="59" t="str">
        <f>IF(
   SUMPRODUCT(--('alimentação - Tabela 7.1'!$5:$5=TEXT(DATE(2020,INT((ROW(A4126)-1)/33)+1,1),"mmmm/aaaa"))) &gt; 0,
   TEXT(DATE(2020,INT((ROW(A4126)-1)/33)+1,1),"mmm/aa"),
   ""
)</f>
        <v/>
      </c>
      <c r="B4128" s="61" t="str">
        <f>IF(A4128&lt;&gt;"", 'alimentação - Tabela 7.1'!$B$7, "" )</f>
        <v/>
      </c>
      <c r="C4128" s="62" t="str">
        <f>IFERROR(INDEX('alimentação - Tabela 7.1'!$7:$7,
MATCH(TEXT('Tabela 7.1'!A4128,"mmmm/aaaa"),'alimentação - Tabela 7.1'!$5:$5,0)), "")</f>
        <v/>
      </c>
      <c r="D4128" s="62" t="str">
        <f>IFERROR(INDEX('alimentação - Tabela 7.1'!$7:$7,
MATCH(TEXT('Tabela 7.1'!$A4128,"mmmm/aaaa"),'alimentação - Tabela 7.1'!$5:$5,0)+1), "")</f>
        <v/>
      </c>
      <c r="E4128" s="62" t="str">
        <f>IFERROR(INDEX('alimentação - Tabela 7.1'!$7:$7,
MATCH(TEXT('Tabela 7.1'!$A4128,"mmmm/aaaa"),'alimentação - Tabela 7.1'!$5:$5,0)+2), "")</f>
        <v/>
      </c>
      <c r="F4128" s="62" t="str">
        <f>IFERROR(INDEX('alimentação - Tabela 7.1'!$7:$7,
MATCH(TEXT('Tabela 7.1'!$A4128,"mmmm/aaaa"),'alimentação - Tabela 7.1'!$5:$5,0)+3), "")</f>
        <v/>
      </c>
      <c r="G4128" s="95" t="str">
        <f>IFERROR(INDEX('alimentação - Tabela 7.1'!$7:$7,
MATCH(TEXT('Tabela 7.1'!$A4128,"mmmm/aaaa"),'alimentação - Tabela 7.1'!$5:$5,0)+4), "")</f>
        <v/>
      </c>
    </row>
    <row r="4129" spans="1:7" ht="18" customHeight="1" x14ac:dyDescent="0.25">
      <c r="A4129" s="59" t="str">
        <f>IF(
   SUMPRODUCT(--('alimentação - Tabela 7.1'!$5:$5=TEXT(DATE(2020,INT((ROW(A4127)-1)/33)+1,1),"mmmm/aaaa"))) &gt; 0,
   TEXT(DATE(2020,INT((ROW(A4127)-1)/33)+1,1),"mmm/aa"),
   ""
)</f>
        <v/>
      </c>
      <c r="B4129" s="61" t="str">
        <f>IF(A4129&lt;&gt;"", 'alimentação - Tabela 7.1'!$B$8, "" )</f>
        <v/>
      </c>
      <c r="C4129" s="62" t="str">
        <f>IFERROR(INDEX('alimentação - Tabela 7.1'!$8:$8,
MATCH(TEXT('Tabela 7.1'!A4129,"mmmm/aaaa"),'alimentação - Tabela 7.1'!$5:$5,0)), "")</f>
        <v/>
      </c>
      <c r="D4129" s="62" t="str">
        <f>IFERROR(INDEX('alimentação - Tabela 7.1'!$8:$8,
MATCH(TEXT('Tabela 7.1'!$A4129,"mmmm/aaaa"),'alimentação - Tabela 7.1'!$5:$5,0)+1), "")</f>
        <v/>
      </c>
      <c r="E4129" s="62" t="str">
        <f>IFERROR(INDEX('alimentação - Tabela 7.1'!$8:$8,
MATCH(TEXT('Tabela 7.1'!$A4129,"mmmm/aaaa"),'alimentação - Tabela 7.1'!$5:$5,0)+2), "")</f>
        <v/>
      </c>
      <c r="F4129" s="62" t="str">
        <f>IFERROR(INDEX('alimentação - Tabela 7.1'!$8:$8,
MATCH(TEXT('Tabela 7.1'!$A4129,"mmmm/aaaa"),'alimentação - Tabela 7.1'!$5:$5,0)+3), "")</f>
        <v/>
      </c>
      <c r="G4129" s="95" t="str">
        <f>IFERROR(INDEX('alimentação - Tabela 7.1'!$8:$8,
MATCH(TEXT('Tabela 7.1'!$A4129,"mmmm/aaaa"),'alimentação - Tabela 7.1'!$5:$5,0)+4), "")</f>
        <v/>
      </c>
    </row>
    <row r="4130" spans="1:7" ht="18" customHeight="1" x14ac:dyDescent="0.25">
      <c r="A4130" s="59" t="str">
        <f>IF(
   SUMPRODUCT(--('alimentação - Tabela 7.1'!$5:$5=TEXT(DATE(2020,INT((ROW(A4128)-1)/33)+1,1),"mmmm/aaaa"))) &gt; 0,
   TEXT(DATE(2020,INT((ROW(A4128)-1)/33)+1,1),"mmm/aa"),
   ""
)</f>
        <v/>
      </c>
      <c r="B4130" s="61" t="str">
        <f>IF(A4130&lt;&gt;"", 'alimentação - Tabela 7.1'!$B$9, "" )</f>
        <v/>
      </c>
      <c r="C4130" s="62" t="str">
        <f>IFERROR(INDEX('alimentação - Tabela 7.1'!$9:$9,
MATCH(TEXT('Tabela 7.1'!A4130,"mmmm/aaaa"),'alimentação - Tabela 7.1'!$5:$5,0)), "")</f>
        <v/>
      </c>
      <c r="D4130" s="62" t="str">
        <f>IFERROR(INDEX('alimentação - Tabela 7.1'!$9:$9,
MATCH(TEXT('Tabela 7.1'!$A4130,"mmmm/aaaa"),'alimentação - Tabela 7.1'!$5:$5,0)+1), "")</f>
        <v/>
      </c>
      <c r="E4130" s="62" t="str">
        <f>IFERROR(INDEX('alimentação - Tabela 7.1'!$9:$9,
MATCH(TEXT('Tabela 7.1'!$A4130,"mmmm/aaaa"),'alimentação - Tabela 7.1'!$5:$5,0)+2), "")</f>
        <v/>
      </c>
      <c r="F4130" s="62" t="str">
        <f>IFERROR(INDEX('alimentação - Tabela 7.1'!$9:$9,
MATCH(TEXT('Tabela 7.1'!$A4130,"mmmm/aaaa"),'alimentação - Tabela 7.1'!$5:$5,0)+3), "")</f>
        <v/>
      </c>
      <c r="G4130" s="95" t="str">
        <f>IFERROR(INDEX('alimentação - Tabela 7.1'!$9:$9,
MATCH(TEXT('Tabela 7.1'!$A4130,"mmmm/aaaa"),'alimentação - Tabela 7.1'!$5:$5,0)+4), "")</f>
        <v/>
      </c>
    </row>
    <row r="4131" spans="1:7" ht="18" customHeight="1" x14ac:dyDescent="0.25">
      <c r="A4131" s="59" t="str">
        <f>IF(
   SUMPRODUCT(--('alimentação - Tabela 7.1'!$5:$5=TEXT(DATE(2020,INT((ROW(A4129)-1)/33)+1,1),"mmmm/aaaa"))) &gt; 0,
   TEXT(DATE(2020,INT((ROW(A4129)-1)/33)+1,1),"mmm/aa"),
   ""
)</f>
        <v/>
      </c>
      <c r="B4131" s="61" t="str">
        <f>IF(A4131&lt;&gt;"", 'alimentação - Tabela 7.1'!$B$10, "" )</f>
        <v/>
      </c>
      <c r="C4131" s="62" t="str">
        <f>IFERROR(INDEX('alimentação - Tabela 7.1'!$10:$10,
MATCH(TEXT('Tabela 7.1'!A4131,"mmmm/aaaa"),'alimentação - Tabela 7.1'!$5:$5,0)), "")</f>
        <v/>
      </c>
      <c r="D4131" s="62" t="str">
        <f>IFERROR(INDEX('alimentação - Tabela 7.1'!$10:$10,
MATCH(TEXT('Tabela 7.1'!$A4131,"mmmm/aaaa"),'alimentação - Tabela 7.1'!$5:$5,0)+1), "")</f>
        <v/>
      </c>
      <c r="E4131" s="62" t="str">
        <f>IFERROR(INDEX('alimentação - Tabela 7.1'!$10:$10,
MATCH(TEXT('Tabela 7.1'!$A4131,"mmmm/aaaa"),'alimentação - Tabela 7.1'!$5:$5,0)+2), "")</f>
        <v/>
      </c>
      <c r="F4131" s="62" t="str">
        <f>IFERROR(INDEX('alimentação - Tabela 7.1'!$10:$10,
MATCH(TEXT('Tabela 7.1'!$A4131,"mmmm/aaaa"),'alimentação - Tabela 7.1'!$5:$5,0)+3), "")</f>
        <v/>
      </c>
      <c r="G4131" s="95" t="str">
        <f>IFERROR(INDEX('alimentação - Tabela 7.1'!$10:$10,
MATCH(TEXT('Tabela 7.1'!$A4131,"mmmm/aaaa"),'alimentação - Tabela 7.1'!$5:$5,0)+4), "")</f>
        <v/>
      </c>
    </row>
    <row r="4132" spans="1:7" ht="18" customHeight="1" x14ac:dyDescent="0.25">
      <c r="A4132" s="59" t="str">
        <f>IF(
   SUMPRODUCT(--('alimentação - Tabela 7.1'!$5:$5=TEXT(DATE(2020,INT((ROW(A4130)-1)/33)+1,1),"mmmm/aaaa"))) &gt; 0,
   TEXT(DATE(2020,INT((ROW(A4130)-1)/33)+1,1),"mmm/aa"),
   ""
)</f>
        <v/>
      </c>
      <c r="B4132" s="61" t="str">
        <f>IF(A4132&lt;&gt;"", 'alimentação - Tabela 7.1'!$B$11, "" )</f>
        <v/>
      </c>
      <c r="C4132" s="62" t="str">
        <f>IFERROR(INDEX('alimentação - Tabela 7.1'!$11:$11,
MATCH(TEXT('Tabela 7.1'!A4132,"mmmm/aaaa"),'alimentação - Tabela 7.1'!$5:$5,0)), "")</f>
        <v/>
      </c>
      <c r="D4132" s="62" t="str">
        <f>IFERROR(INDEX('alimentação - Tabela 7.1'!$11:$11,
MATCH(TEXT('Tabela 7.1'!$A4132,"mmmm/aaaa"),'alimentação - Tabela 7.1'!$5:$5,0)+1), "")</f>
        <v/>
      </c>
      <c r="E4132" s="62" t="str">
        <f>IFERROR(INDEX('alimentação - Tabela 7.1'!$11:$11,
MATCH(TEXT('Tabela 7.1'!$A4132,"mmmm/aaaa"),'alimentação - Tabela 7.1'!$5:$5,0)+2), "")</f>
        <v/>
      </c>
      <c r="F4132" s="62" t="str">
        <f>IFERROR(INDEX('alimentação - Tabela 7.1'!$11:$11,
MATCH(TEXT('Tabela 7.1'!$A4132,"mmmm/aaaa"),'alimentação - Tabela 7.1'!$5:$5,0)+3), "")</f>
        <v/>
      </c>
      <c r="G4132" s="95" t="str">
        <f>IFERROR(INDEX('alimentação - Tabela 7.1'!$11:$11,
MATCH(TEXT('Tabela 7.1'!$A4132,"mmmm/aaaa"),'alimentação - Tabela 7.1'!$5:$5,0)+4), "")</f>
        <v/>
      </c>
    </row>
    <row r="4133" spans="1:7" ht="18" customHeight="1" x14ac:dyDescent="0.25">
      <c r="A4133" s="59" t="str">
        <f>IF(
   SUMPRODUCT(--('alimentação - Tabela 7.1'!$5:$5=TEXT(DATE(2020,INT((ROW(A4131)-1)/33)+1,1),"mmmm/aaaa"))) &gt; 0,
   TEXT(DATE(2020,INT((ROW(A4131)-1)/33)+1,1),"mmm/aa"),
   ""
)</f>
        <v/>
      </c>
      <c r="B4133" s="61" t="str">
        <f>IF(A4133&lt;&gt;"", 'alimentação - Tabela 7.1'!$B$12, "" )</f>
        <v/>
      </c>
      <c r="C4133" s="62" t="str">
        <f>IFERROR(INDEX('alimentação - Tabela 7.1'!$12:$12,
MATCH(TEXT('Tabela 7.1'!A4133,"mmmm/aaaa"),'alimentação - Tabela 7.1'!$5:$5,0)), "")</f>
        <v/>
      </c>
      <c r="D4133" s="62" t="str">
        <f>IFERROR(INDEX('alimentação - Tabela 7.1'!$12:$12,
MATCH(TEXT('Tabela 7.1'!$A4133,"mmmm/aaaa"),'alimentação - Tabela 7.1'!$5:$5,0)+1), "")</f>
        <v/>
      </c>
      <c r="E4133" s="62" t="str">
        <f>IFERROR(INDEX('alimentação - Tabela 7.1'!$12:$12,
MATCH(TEXT('Tabela 7.1'!$A4133,"mmmm/aaaa"),'alimentação - Tabela 7.1'!$5:$5,0)+2), "")</f>
        <v/>
      </c>
      <c r="F4133" s="62" t="str">
        <f>IFERROR(INDEX('alimentação - Tabela 7.1'!$12:$12,
MATCH(TEXT('Tabela 7.1'!$A4133,"mmmm/aaaa"),'alimentação - Tabela 7.1'!$5:$5,0)+3), "")</f>
        <v/>
      </c>
      <c r="G4133" s="95" t="str">
        <f>IFERROR(INDEX('alimentação - Tabela 7.1'!$12:$12,
MATCH(TEXT('Tabela 7.1'!$A4133,"mmmm/aaaa"),'alimentação - Tabela 7.1'!$5:$5,0)+4), "")</f>
        <v/>
      </c>
    </row>
    <row r="4134" spans="1:7" ht="18" customHeight="1" x14ac:dyDescent="0.25">
      <c r="A4134" s="59" t="str">
        <f>IF(
   SUMPRODUCT(--('alimentação - Tabela 7.1'!$5:$5=TEXT(DATE(2020,INT((ROW(A4132)-1)/33)+1,1),"mmmm/aaaa"))) &gt; 0,
   TEXT(DATE(2020,INT((ROW(A4132)-1)/33)+1,1),"mmm/aa"),
   ""
)</f>
        <v/>
      </c>
      <c r="B4134" s="61" t="str">
        <f>IF(A4134&lt;&gt;"", 'alimentação - Tabela 7.1'!$B$13, "" )</f>
        <v/>
      </c>
      <c r="C4134" s="62" t="str">
        <f>IFERROR(INDEX('alimentação - Tabela 7.1'!$13:$13,
MATCH(TEXT('Tabela 7.1'!A4134,"mmmm/aaaa"),'alimentação - Tabela 7.1'!$5:$5,0)), "")</f>
        <v/>
      </c>
      <c r="D4134" s="62" t="str">
        <f>IFERROR(INDEX('alimentação - Tabela 7.1'!$13:$13,
MATCH(TEXT('Tabela 7.1'!$A4134,"mmmm/aaaa"),'alimentação - Tabela 7.1'!$5:$5,0)+1), "")</f>
        <v/>
      </c>
      <c r="E4134" s="62" t="str">
        <f>IFERROR(INDEX('alimentação - Tabela 7.1'!$13:$13,
MATCH(TEXT('Tabela 7.1'!$A4134,"mmmm/aaaa"),'alimentação - Tabela 7.1'!$5:$5,0)+2), "")</f>
        <v/>
      </c>
      <c r="F4134" s="62" t="str">
        <f>IFERROR(INDEX('alimentação - Tabela 7.1'!$13:$13,
MATCH(TEXT('Tabela 7.1'!$A4134,"mmmm/aaaa"),'alimentação - Tabela 7.1'!$5:$5,0)+3), "")</f>
        <v/>
      </c>
      <c r="G4134" s="95" t="str">
        <f>IFERROR(INDEX('alimentação - Tabela 7.1'!$13:$13,
MATCH(TEXT('Tabela 7.1'!$A4134,"mmmm/aaaa"),'alimentação - Tabela 7.1'!$5:$5,0)+4), "")</f>
        <v/>
      </c>
    </row>
    <row r="4135" spans="1:7" ht="18" customHeight="1" x14ac:dyDescent="0.25">
      <c r="A4135" s="59" t="str">
        <f>IF(
   SUMPRODUCT(--('alimentação - Tabela 7.1'!$5:$5=TEXT(DATE(2020,INT((ROW(A4133)-1)/33)+1,1),"mmmm/aaaa"))) &gt; 0,
   TEXT(DATE(2020,INT((ROW(A4133)-1)/33)+1,1),"mmm/aa"),
   ""
)</f>
        <v/>
      </c>
      <c r="B4135" s="61" t="str">
        <f>IF(A4135&lt;&gt;"", 'alimentação - Tabela 7.1'!$B$14, "" )</f>
        <v/>
      </c>
      <c r="C4135" s="62" t="str">
        <f>IFERROR(INDEX('alimentação - Tabela 7.1'!$14:$14,
MATCH(TEXT('Tabela 7.1'!A4135,"mmmm/aaaa"),'alimentação - Tabela 7.1'!$5:$5,0)), "")</f>
        <v/>
      </c>
      <c r="D4135" s="62" t="str">
        <f>IFERROR(INDEX('alimentação - Tabela 7.1'!$14:$14,
MATCH(TEXT('Tabela 7.1'!$A4135,"mmmm/aaaa"),'alimentação - Tabela 7.1'!$5:$5,0)+1), "")</f>
        <v/>
      </c>
      <c r="E4135" s="62" t="str">
        <f>IFERROR(INDEX('alimentação - Tabela 7.1'!$14:$14,
MATCH(TEXT('Tabela 7.1'!$A4135,"mmmm/aaaa"),'alimentação - Tabela 7.1'!$5:$5,0)+2), "")</f>
        <v/>
      </c>
      <c r="F4135" s="62" t="str">
        <f>IFERROR(INDEX('alimentação - Tabela 7.1'!$14:$14,
MATCH(TEXT('Tabela 7.1'!$A4135,"mmmm/aaaa"),'alimentação - Tabela 7.1'!$5:$5,0)+3), "")</f>
        <v/>
      </c>
      <c r="G4135" s="95" t="str">
        <f>IFERROR(INDEX('alimentação - Tabela 7.1'!$14:$14,
MATCH(TEXT('Tabela 7.1'!$A4135,"mmmm/aaaa"),'alimentação - Tabela 7.1'!$5:$5,0)+4), "")</f>
        <v/>
      </c>
    </row>
    <row r="4136" spans="1:7" ht="18" customHeight="1" x14ac:dyDescent="0.25">
      <c r="A4136" s="59" t="str">
        <f>IF(
   SUMPRODUCT(--('alimentação - Tabela 7.1'!$5:$5=TEXT(DATE(2020,INT((ROW(A4134)-1)/33)+1,1),"mmmm/aaaa"))) &gt; 0,
   TEXT(DATE(2020,INT((ROW(A4134)-1)/33)+1,1),"mmm/aa"),
   ""
)</f>
        <v/>
      </c>
      <c r="B4136" s="61" t="str">
        <f>IF(A4136&lt;&gt;"", 'alimentação - Tabela 7.1'!$B$15, "" )</f>
        <v/>
      </c>
      <c r="C4136" s="62" t="str">
        <f>IFERROR(INDEX('alimentação - Tabela 7.1'!$15:$15,
MATCH(TEXT('Tabela 7.1'!A4136,"mmmm/aaaa"),'alimentação - Tabela 7.1'!$5:$5,0)), "")</f>
        <v/>
      </c>
      <c r="D4136" s="62" t="str">
        <f>IFERROR(INDEX('alimentação - Tabela 7.1'!$15:$15,
MATCH(TEXT('Tabela 7.1'!$A4136,"mmmm/aaaa"),'alimentação - Tabela 7.1'!$5:$5,0)+1), "")</f>
        <v/>
      </c>
      <c r="E4136" s="62" t="str">
        <f>IFERROR(INDEX('alimentação - Tabela 7.1'!$15:$15,
MATCH(TEXT('Tabela 7.1'!$A4136,"mmmm/aaaa"),'alimentação - Tabela 7.1'!$5:$5,0)+2), "")</f>
        <v/>
      </c>
      <c r="F4136" s="62" t="str">
        <f>IFERROR(INDEX('alimentação - Tabela 7.1'!$15:$15,
MATCH(TEXT('Tabela 7.1'!$A4136,"mmmm/aaaa"),'alimentação - Tabela 7.1'!$5:$5,0)+3), "")</f>
        <v/>
      </c>
      <c r="G4136" s="95" t="str">
        <f>IFERROR(INDEX('alimentação - Tabela 7.1'!$15:$15,
MATCH(TEXT('Tabela 7.1'!$A4136,"mmmm/aaaa"),'alimentação - Tabela 7.1'!$5:$5,0)+4), "")</f>
        <v/>
      </c>
    </row>
    <row r="4137" spans="1:7" ht="18" customHeight="1" x14ac:dyDescent="0.25">
      <c r="A4137" s="59" t="str">
        <f>IF(
   SUMPRODUCT(--('alimentação - Tabela 7.1'!$5:$5=TEXT(DATE(2020,INT((ROW(A4135)-1)/33)+1,1),"mmmm/aaaa"))) &gt; 0,
   TEXT(DATE(2020,INT((ROW(A4135)-1)/33)+1,1),"mmm/aa"),
   ""
)</f>
        <v/>
      </c>
      <c r="B4137" s="61" t="str">
        <f>IF(A4137&lt;&gt;"", 'alimentação - Tabela 7.1'!$B$16, "" )</f>
        <v/>
      </c>
      <c r="C4137" s="62" t="str">
        <f>IFERROR(INDEX('alimentação - Tabela 7.1'!$16:$16,
MATCH(TEXT('Tabela 7.1'!A4137,"mmmm/aaaa"),'alimentação - Tabela 7.1'!$5:$5,0)), "")</f>
        <v/>
      </c>
      <c r="D4137" s="62" t="str">
        <f>IFERROR(INDEX('alimentação - Tabela 7.1'!$16:$16,
MATCH(TEXT('Tabela 7.1'!$A4137,"mmmm/aaaa"),'alimentação - Tabela 7.1'!$5:$5,0)+1), "")</f>
        <v/>
      </c>
      <c r="E4137" s="62" t="str">
        <f>IFERROR(INDEX('alimentação - Tabela 7.1'!$16:$16,
MATCH(TEXT('Tabela 7.1'!$A4137,"mmmm/aaaa"),'alimentação - Tabela 7.1'!$5:$5,0)+2), "")</f>
        <v/>
      </c>
      <c r="F4137" s="62" t="str">
        <f>IFERROR(INDEX('alimentação - Tabela 7.1'!$16:$16,
MATCH(TEXT('Tabela 7.1'!$A4137,"mmmm/aaaa"),'alimentação - Tabela 7.1'!$5:$5,0)+3), "")</f>
        <v/>
      </c>
      <c r="G4137" s="95" t="str">
        <f>IFERROR(INDEX('alimentação - Tabela 7.1'!$16:$16,
MATCH(TEXT('Tabela 7.1'!$A4137,"mmmm/aaaa"),'alimentação - Tabela 7.1'!$5:$5,0)+4), "")</f>
        <v/>
      </c>
    </row>
    <row r="4138" spans="1:7" ht="18" customHeight="1" x14ac:dyDescent="0.25">
      <c r="A4138" s="59" t="str">
        <f>IF(
   SUMPRODUCT(--('alimentação - Tabela 7.1'!$5:$5=TEXT(DATE(2020,INT((ROW(A4136)-1)/33)+1,1),"mmmm/aaaa"))) &gt; 0,
   TEXT(DATE(2020,INT((ROW(A4136)-1)/33)+1,1),"mmm/aa"),
   ""
)</f>
        <v/>
      </c>
      <c r="B4138" s="61" t="str">
        <f>IF(A4138&lt;&gt;"", 'alimentação - Tabela 7.1'!$B$17, "" )</f>
        <v/>
      </c>
      <c r="C4138" s="62" t="str">
        <f>IFERROR(INDEX('alimentação - Tabela 7.1'!$17:$17,
MATCH(TEXT('Tabela 7.1'!A4138,"mmmm/aaaa"),'alimentação - Tabela 7.1'!$5:$5,0)), "")</f>
        <v/>
      </c>
      <c r="D4138" s="62" t="str">
        <f>IFERROR(INDEX('alimentação - Tabela 7.1'!$17:$17,
MATCH(TEXT('Tabela 7.1'!$A4138,"mmmm/aaaa"),'alimentação - Tabela 7.1'!$5:$5,0)+1), "")</f>
        <v/>
      </c>
      <c r="E4138" s="62" t="str">
        <f>IFERROR(INDEX('alimentação - Tabela 7.1'!$17:$17,
MATCH(TEXT('Tabela 7.1'!$A4138,"mmmm/aaaa"),'alimentação - Tabela 7.1'!$5:$5,0)+2), "")</f>
        <v/>
      </c>
      <c r="F4138" s="62" t="str">
        <f>IFERROR(INDEX('alimentação - Tabela 7.1'!$17:$17,
MATCH(TEXT('Tabela 7.1'!$A4138,"mmmm/aaaa"),'alimentação - Tabela 7.1'!$5:$5,0)+3), "")</f>
        <v/>
      </c>
      <c r="G4138" s="95" t="str">
        <f>IFERROR(INDEX('alimentação - Tabela 7.1'!$17:$17,
MATCH(TEXT('Tabela 7.1'!$A4138,"mmmm/aaaa"),'alimentação - Tabela 7.1'!$5:$5,0)+4), "")</f>
        <v/>
      </c>
    </row>
    <row r="4139" spans="1:7" ht="18" customHeight="1" x14ac:dyDescent="0.25">
      <c r="A4139" s="59" t="str">
        <f>IF(
   SUMPRODUCT(--('alimentação - Tabela 7.1'!$5:$5=TEXT(DATE(2020,INT((ROW(A4137)-1)/33)+1,1),"mmmm/aaaa"))) &gt; 0,
   TEXT(DATE(2020,INT((ROW(A4137)-1)/33)+1,1),"mmm/aa"),
   ""
)</f>
        <v/>
      </c>
      <c r="B4139" s="61" t="str">
        <f>IF(A4139&lt;&gt;"", 'alimentação - Tabela 7.1'!$B$18, "" )</f>
        <v/>
      </c>
      <c r="C4139" s="62" t="str">
        <f>IFERROR(INDEX('alimentação - Tabela 7.1'!$18:$18,
MATCH(TEXT('Tabela 7.1'!A4139,"mmmm/aaaa"),'alimentação - Tabela 7.1'!$5:$5,0)), "")</f>
        <v/>
      </c>
      <c r="D4139" s="62" t="str">
        <f>IFERROR(INDEX('alimentação - Tabela 7.1'!$18:$18,
MATCH(TEXT('Tabela 7.1'!$A4139,"mmmm/aaaa"),'alimentação - Tabela 7.1'!$5:$5,0)+1), "")</f>
        <v/>
      </c>
      <c r="E4139" s="62" t="str">
        <f>IFERROR(INDEX('alimentação - Tabela 7.1'!$18:$18,
MATCH(TEXT('Tabela 7.1'!$A4139,"mmmm/aaaa"),'alimentação - Tabela 7.1'!$5:$5,0)+2), "")</f>
        <v/>
      </c>
      <c r="F4139" s="62" t="str">
        <f>IFERROR(INDEX('alimentação - Tabela 7.1'!$18:$18,
MATCH(TEXT('Tabela 7.1'!$A4139,"mmmm/aaaa"),'alimentação - Tabela 7.1'!$5:$5,0)+3), "")</f>
        <v/>
      </c>
      <c r="G4139" s="95" t="str">
        <f>IFERROR(INDEX('alimentação - Tabela 7.1'!$18:$18,
MATCH(TEXT('Tabela 7.1'!$A4139,"mmmm/aaaa"),'alimentação - Tabela 7.1'!$5:$5,0)+4), "")</f>
        <v/>
      </c>
    </row>
    <row r="4140" spans="1:7" ht="18" customHeight="1" x14ac:dyDescent="0.25">
      <c r="A4140" s="59" t="str">
        <f>IF(
   SUMPRODUCT(--('alimentação - Tabela 7.1'!$5:$5=TEXT(DATE(2020,INT((ROW(A4138)-1)/33)+1,1),"mmmm/aaaa"))) &gt; 0,
   TEXT(DATE(2020,INT((ROW(A4138)-1)/33)+1,1),"mmm/aa"),
   ""
)</f>
        <v/>
      </c>
      <c r="B4140" s="61" t="str">
        <f>IF(A4140&lt;&gt;"", 'alimentação - Tabela 7.1'!$B$19, "" )</f>
        <v/>
      </c>
      <c r="C4140" s="62" t="str">
        <f>IFERROR(INDEX('alimentação - Tabela 7.1'!$19:$19,
MATCH(TEXT('Tabela 7.1'!A4140,"mmmm/aaaa"),'alimentação - Tabela 7.1'!$5:$5,0)), "")</f>
        <v/>
      </c>
      <c r="D4140" s="62" t="str">
        <f>IFERROR(INDEX('alimentação - Tabela 7.1'!$19:$19,
MATCH(TEXT('Tabela 7.1'!$A4140,"mmmm/aaaa"),'alimentação - Tabela 7.1'!$5:$5,0)+1), "")</f>
        <v/>
      </c>
      <c r="E4140" s="62" t="str">
        <f>IFERROR(INDEX('alimentação - Tabela 7.1'!$19:$19,
MATCH(TEXT('Tabela 7.1'!$A4140,"mmmm/aaaa"),'alimentação - Tabela 7.1'!$5:$5,0)+2), "")</f>
        <v/>
      </c>
      <c r="F4140" s="62" t="str">
        <f>IFERROR(INDEX('alimentação - Tabela 7.1'!$19:$19,
MATCH(TEXT('Tabela 7.1'!$A4140,"mmmm/aaaa"),'alimentação - Tabela 7.1'!$5:$5,0)+3), "")</f>
        <v/>
      </c>
      <c r="G4140" s="95" t="str">
        <f>IFERROR(INDEX('alimentação - Tabela 7.1'!$19:$19,
MATCH(TEXT('Tabela 7.1'!$A4140,"mmmm/aaaa"),'alimentação - Tabela 7.1'!$5:$5,0)+4), "")</f>
        <v/>
      </c>
    </row>
    <row r="4141" spans="1:7" ht="18" customHeight="1" x14ac:dyDescent="0.25">
      <c r="A4141" s="59" t="str">
        <f>IF(
   SUMPRODUCT(--('alimentação - Tabela 7.1'!$5:$5=TEXT(DATE(2020,INT((ROW(A4139)-1)/33)+1,1),"mmmm/aaaa"))) &gt; 0,
   TEXT(DATE(2020,INT((ROW(A4139)-1)/33)+1,1),"mmm/aa"),
   ""
)</f>
        <v/>
      </c>
      <c r="B4141" s="61" t="str">
        <f>IF(A4141&lt;&gt;"", 'alimentação - Tabela 7.1'!$B$20, "" )</f>
        <v/>
      </c>
      <c r="C4141" s="62" t="str">
        <f>IFERROR(INDEX('alimentação - Tabela 7.1'!$20:$20,
MATCH(TEXT('Tabela 7.1'!A4141,"mmmm/aaaa"),'alimentação - Tabela 7.1'!$5:$5,0)), "")</f>
        <v/>
      </c>
      <c r="D4141" s="62" t="str">
        <f>IFERROR(INDEX('alimentação - Tabela 7.1'!$20:$20,
MATCH(TEXT('Tabela 7.1'!$A4141,"mmmm/aaaa"),'alimentação - Tabela 7.1'!$5:$5,0)+1), "")</f>
        <v/>
      </c>
      <c r="E4141" s="62" t="str">
        <f>IFERROR(INDEX('alimentação - Tabela 7.1'!$20:$20,
MATCH(TEXT('Tabela 7.1'!$A4141,"mmmm/aaaa"),'alimentação - Tabela 7.1'!$5:$5,0)+2), "")</f>
        <v/>
      </c>
      <c r="F4141" s="62" t="str">
        <f>IFERROR(INDEX('alimentação - Tabela 7.1'!$20:$20,
MATCH(TEXT('Tabela 7.1'!$A4141,"mmmm/aaaa"),'alimentação - Tabela 7.1'!$5:$5,0)+3), "")</f>
        <v/>
      </c>
      <c r="G4141" s="95" t="str">
        <f>IFERROR(INDEX('alimentação - Tabela 7.1'!$20:$20,
MATCH(TEXT('Tabela 7.1'!$A4141,"mmmm/aaaa"),'alimentação - Tabela 7.1'!$5:$5,0)+4), "")</f>
        <v/>
      </c>
    </row>
    <row r="4142" spans="1:7" ht="18" customHeight="1" x14ac:dyDescent="0.25">
      <c r="A4142" s="59" t="str">
        <f>IF(
   SUMPRODUCT(--('alimentação - Tabela 7.1'!$5:$5=TEXT(DATE(2020,INT((ROW(A4140)-1)/33)+1,1),"mmmm/aaaa"))) &gt; 0,
   TEXT(DATE(2020,INT((ROW(A4140)-1)/33)+1,1),"mmm/aa"),
   ""
)</f>
        <v/>
      </c>
      <c r="B4142" s="61" t="str">
        <f>IF(A4142&lt;&gt;"", 'alimentação - Tabela 7.1'!$B$21, "" )</f>
        <v/>
      </c>
      <c r="C4142" s="62" t="str">
        <f>IFERROR(INDEX('alimentação - Tabela 7.1'!$21:$21,
MATCH(TEXT('Tabela 7.1'!A4142,"mmmm/aaaa"),'alimentação - Tabela 7.1'!$5:$5,0)), "")</f>
        <v/>
      </c>
      <c r="D4142" s="62" t="str">
        <f>IFERROR(INDEX('alimentação - Tabela 7.1'!$21:$21,
MATCH(TEXT('Tabela 7.1'!$A4142,"mmmm/aaaa"),'alimentação - Tabela 7.1'!$5:$5,0)+1), "")</f>
        <v/>
      </c>
      <c r="E4142" s="62" t="str">
        <f>IFERROR(INDEX('alimentação - Tabela 7.1'!$21:$21,
MATCH(TEXT('Tabela 7.1'!$A4142,"mmmm/aaaa"),'alimentação - Tabela 7.1'!$5:$5,0)+2), "")</f>
        <v/>
      </c>
      <c r="F4142" s="62" t="str">
        <f>IFERROR(INDEX('alimentação - Tabela 7.1'!$21:$21,
MATCH(TEXT('Tabela 7.1'!$A4142,"mmmm/aaaa"),'alimentação - Tabela 7.1'!$5:$5,0)+3), "")</f>
        <v/>
      </c>
      <c r="G4142" s="95" t="str">
        <f>IFERROR(INDEX('alimentação - Tabela 7.1'!$21:$21,
MATCH(TEXT('Tabela 7.1'!$A4142,"mmmm/aaaa"),'alimentação - Tabela 7.1'!$5:$5,0)+4), "")</f>
        <v/>
      </c>
    </row>
    <row r="4143" spans="1:7" ht="18" customHeight="1" x14ac:dyDescent="0.25">
      <c r="A4143" s="59" t="str">
        <f>IF(
   SUMPRODUCT(--('alimentação - Tabela 7.1'!$5:$5=TEXT(DATE(2020,INT((ROW(A4141)-1)/33)+1,1),"mmmm/aaaa"))) &gt; 0,
   TEXT(DATE(2020,INT((ROW(A4141)-1)/33)+1,1),"mmm/aa"),
   ""
)</f>
        <v/>
      </c>
      <c r="B4143" s="61" t="str">
        <f>IF(A4143&lt;&gt;"", 'alimentação - Tabela 7.1'!$B$22, "" )</f>
        <v/>
      </c>
      <c r="C4143" s="62" t="str">
        <f>IFERROR(INDEX('alimentação - Tabela 7.1'!$22:$22,
MATCH(TEXT('Tabela 7.1'!A4143,"mmmm/aaaa"),'alimentação - Tabela 7.1'!$5:$5,0)), "")</f>
        <v/>
      </c>
      <c r="D4143" s="62" t="str">
        <f>IFERROR(INDEX('alimentação - Tabela 7.1'!$22:$22,
MATCH(TEXT('Tabela 7.1'!$A4143,"mmmm/aaaa"),'alimentação - Tabela 7.1'!$5:$5,0)+1), "")</f>
        <v/>
      </c>
      <c r="E4143" s="62" t="str">
        <f>IFERROR(INDEX('alimentação - Tabela 7.1'!$22:$22,
MATCH(TEXT('Tabela 7.1'!$A4143,"mmmm/aaaa"),'alimentação - Tabela 7.1'!$5:$5,0)+2), "")</f>
        <v/>
      </c>
      <c r="F4143" s="62" t="str">
        <f>IFERROR(INDEX('alimentação - Tabela 7.1'!$22:$22,
MATCH(TEXT('Tabela 7.1'!$A4143,"mmmm/aaaa"),'alimentação - Tabela 7.1'!$5:$5,0)+3), "")</f>
        <v/>
      </c>
      <c r="G4143" s="95" t="str">
        <f>IFERROR(INDEX('alimentação - Tabela 7.1'!$22:$22,
MATCH(TEXT('Tabela 7.1'!$A4143,"mmmm/aaaa"),'alimentação - Tabela 7.1'!$5:$5,0)+4), "")</f>
        <v/>
      </c>
    </row>
    <row r="4144" spans="1:7" ht="18" customHeight="1" x14ac:dyDescent="0.25">
      <c r="A4144" s="59" t="str">
        <f>IF(
   SUMPRODUCT(--('alimentação - Tabela 7.1'!$5:$5=TEXT(DATE(2020,INT((ROW(A4142)-1)/33)+1,1),"mmmm/aaaa"))) &gt; 0,
   TEXT(DATE(2020,INT((ROW(A4142)-1)/33)+1,1),"mmm/aa"),
   ""
)</f>
        <v/>
      </c>
      <c r="B4144" s="61" t="str">
        <f>IF(A4144&lt;&gt;"", 'alimentação - Tabela 7.1'!$B$23, "" )</f>
        <v/>
      </c>
      <c r="C4144" s="62" t="str">
        <f>IFERROR(INDEX('alimentação - Tabela 7.1'!$23:$23,
MATCH(TEXT('Tabela 7.1'!A4144,"mmmm/aaaa"),'alimentação - Tabela 7.1'!$5:$5,0)), "")</f>
        <v/>
      </c>
      <c r="D4144" s="62" t="str">
        <f>IFERROR(INDEX('alimentação - Tabela 7.1'!$23:$23,
MATCH(TEXT('Tabela 7.1'!$A4144,"mmmm/aaaa"),'alimentação - Tabela 7.1'!$5:$5,0)+1), "")</f>
        <v/>
      </c>
      <c r="E4144" s="62" t="str">
        <f>IFERROR(INDEX('alimentação - Tabela 7.1'!$23:$23,
MATCH(TEXT('Tabela 7.1'!$A4144,"mmmm/aaaa"),'alimentação - Tabela 7.1'!$5:$5,0)+2), "")</f>
        <v/>
      </c>
      <c r="F4144" s="62" t="str">
        <f>IFERROR(INDEX('alimentação - Tabela 7.1'!$23:$23,
MATCH(TEXT('Tabela 7.1'!$A4144,"mmmm/aaaa"),'alimentação - Tabela 7.1'!$5:$5,0)+3), "")</f>
        <v/>
      </c>
      <c r="G4144" s="95" t="str">
        <f>IFERROR(INDEX('alimentação - Tabela 7.1'!$23:$23,
MATCH(TEXT('Tabela 7.1'!$A4144,"mmmm/aaaa"),'alimentação - Tabela 7.1'!$5:$5,0)+4), "")</f>
        <v/>
      </c>
    </row>
    <row r="4145" spans="1:7" ht="18" customHeight="1" x14ac:dyDescent="0.25">
      <c r="A4145" s="59" t="str">
        <f>IF(
   SUMPRODUCT(--('alimentação - Tabela 7.1'!$5:$5=TEXT(DATE(2020,INT((ROW(A4143)-1)/33)+1,1),"mmmm/aaaa"))) &gt; 0,
   TEXT(DATE(2020,INT((ROW(A4143)-1)/33)+1,1),"mmm/aa"),
   ""
)</f>
        <v/>
      </c>
      <c r="B4145" s="61" t="str">
        <f>IF(A4145&lt;&gt;"", 'alimentação - Tabela 7.1'!$B$24, "" )</f>
        <v/>
      </c>
      <c r="C4145" s="62" t="str">
        <f>IFERROR(INDEX('alimentação - Tabela 7.1'!$24:$24,
MATCH(TEXT('Tabela 7.1'!A4145,"mmmm/aaaa"),'alimentação - Tabela 7.1'!$5:$5,0)), "")</f>
        <v/>
      </c>
      <c r="D4145" s="62" t="str">
        <f>IFERROR(INDEX('alimentação - Tabela 7.1'!$24:$24,
MATCH(TEXT('Tabela 7.1'!$A4145,"mmmm/aaaa"),'alimentação - Tabela 7.1'!$5:$5,0)+1), "")</f>
        <v/>
      </c>
      <c r="E4145" s="62" t="str">
        <f>IFERROR(INDEX('alimentação - Tabela 7.1'!$24:$24,
MATCH(TEXT('Tabela 7.1'!$A4145,"mmmm/aaaa"),'alimentação - Tabela 7.1'!$5:$5,0)+2), "")</f>
        <v/>
      </c>
      <c r="F4145" s="62" t="str">
        <f>IFERROR(INDEX('alimentação - Tabela 7.1'!$24:$24,
MATCH(TEXT('Tabela 7.1'!$A4145,"mmmm/aaaa"),'alimentação - Tabela 7.1'!$5:$5,0)+3), "")</f>
        <v/>
      </c>
      <c r="G4145" s="95" t="str">
        <f>IFERROR(INDEX('alimentação - Tabela 7.1'!$24:$24,
MATCH(TEXT('Tabela 7.1'!$A4145,"mmmm/aaaa"),'alimentação - Tabela 7.1'!$5:$5,0)+4), "")</f>
        <v/>
      </c>
    </row>
    <row r="4146" spans="1:7" ht="18" customHeight="1" x14ac:dyDescent="0.25">
      <c r="A4146" s="59" t="str">
        <f>IF(
   SUMPRODUCT(--('alimentação - Tabela 7.1'!$5:$5=TEXT(DATE(2020,INT((ROW(A4144)-1)/33)+1,1),"mmmm/aaaa"))) &gt; 0,
   TEXT(DATE(2020,INT((ROW(A4144)-1)/33)+1,1),"mmm/aa"),
   ""
)</f>
        <v/>
      </c>
      <c r="B4146" s="61" t="str">
        <f>IF(A4146&lt;&gt;"", 'alimentação - Tabela 7.1'!$B$25, "" )</f>
        <v/>
      </c>
      <c r="C4146" s="62" t="str">
        <f>IFERROR(INDEX('alimentação - Tabela 7.1'!$25:$25,
MATCH(TEXT('Tabela 7.1'!A4146,"mmmm/aaaa"),'alimentação - Tabela 7.1'!$5:$5,0)), "")</f>
        <v/>
      </c>
      <c r="D4146" s="62" t="str">
        <f>IFERROR(INDEX('alimentação - Tabela 7.1'!$25:$25,
MATCH(TEXT('Tabela 7.1'!$A4146,"mmmm/aaaa"),'alimentação - Tabela 7.1'!$5:$5,0)+1), "")</f>
        <v/>
      </c>
      <c r="E4146" s="62" t="str">
        <f>IFERROR(INDEX('alimentação - Tabela 7.1'!$25:$25,
MATCH(TEXT('Tabela 7.1'!$A4146,"mmmm/aaaa"),'alimentação - Tabela 7.1'!$5:$5,0)+2), "")</f>
        <v/>
      </c>
      <c r="F4146" s="62" t="str">
        <f>IFERROR(INDEX('alimentação - Tabela 7.1'!$25:$25,
MATCH(TEXT('Tabela 7.1'!$A4146,"mmmm/aaaa"),'alimentação - Tabela 7.1'!$5:$5,0)+3), "")</f>
        <v/>
      </c>
      <c r="G4146" s="95" t="str">
        <f>IFERROR(INDEX('alimentação - Tabela 7.1'!$25:$25,
MATCH(TEXT('Tabela 7.1'!$A4146,"mmmm/aaaa"),'alimentação - Tabela 7.1'!$5:$5,0)+4), "")</f>
        <v/>
      </c>
    </row>
    <row r="4147" spans="1:7" ht="18" customHeight="1" x14ac:dyDescent="0.25">
      <c r="A4147" s="59" t="str">
        <f>IF(
   SUMPRODUCT(--('alimentação - Tabela 7.1'!$5:$5=TEXT(DATE(2020,INT((ROW(A4145)-1)/33)+1,1),"mmmm/aaaa"))) &gt; 0,
   TEXT(DATE(2020,INT((ROW(A4145)-1)/33)+1,1),"mmm/aa"),
   ""
)</f>
        <v/>
      </c>
      <c r="B4147" s="61" t="str">
        <f>IF(A4147&lt;&gt;"", 'alimentação - Tabela 7.1'!$B$26, "" )</f>
        <v/>
      </c>
      <c r="C4147" s="62" t="str">
        <f>IFERROR(INDEX('alimentação - Tabela 7.1'!$26:$26,
MATCH(TEXT('Tabela 7.1'!A4147,"mmmm/aaaa"),'alimentação - Tabela 7.1'!$5:$5,0)), "")</f>
        <v/>
      </c>
      <c r="D4147" s="62" t="str">
        <f>IFERROR(INDEX('alimentação - Tabela 7.1'!$26:$26,
MATCH(TEXT('Tabela 7.1'!$A4147,"mmmm/aaaa"),'alimentação - Tabela 7.1'!$5:$5,0)+1), "")</f>
        <v/>
      </c>
      <c r="E4147" s="62" t="str">
        <f>IFERROR(INDEX('alimentação - Tabela 7.1'!$26:$26,
MATCH(TEXT('Tabela 7.1'!$A4147,"mmmm/aaaa"),'alimentação - Tabela 7.1'!$5:$5,0)+2), "")</f>
        <v/>
      </c>
      <c r="F4147" s="62" t="str">
        <f>IFERROR(INDEX('alimentação - Tabela 7.1'!$26:$26,
MATCH(TEXT('Tabela 7.1'!$A4147,"mmmm/aaaa"),'alimentação - Tabela 7.1'!$5:$5,0)+3), "")</f>
        <v/>
      </c>
      <c r="G4147" s="95" t="str">
        <f>IFERROR(INDEX('alimentação - Tabela 7.1'!$26:$26,
MATCH(TEXT('Tabela 7.1'!$A4147,"mmmm/aaaa"),'alimentação - Tabela 7.1'!$5:$5,0)+4), "")</f>
        <v/>
      </c>
    </row>
    <row r="4148" spans="1:7" ht="18" customHeight="1" x14ac:dyDescent="0.25">
      <c r="A4148" s="59" t="str">
        <f>IF(
   SUMPRODUCT(--('alimentação - Tabela 7.1'!$5:$5=TEXT(DATE(2020,INT((ROW(A4146)-1)/33)+1,1),"mmmm/aaaa"))) &gt; 0,
   TEXT(DATE(2020,INT((ROW(A4146)-1)/33)+1,1),"mmm/aa"),
   ""
)</f>
        <v/>
      </c>
      <c r="B4148" s="61" t="str">
        <f>IF(A4148&lt;&gt;"", 'alimentação - Tabela 7.1'!$B$27, "" )</f>
        <v/>
      </c>
      <c r="C4148" s="62" t="str">
        <f>IFERROR(INDEX('alimentação - Tabela 7.1'!$27:$27,
MATCH(TEXT('Tabela 7.1'!A4148,"mmmm/aaaa"),'alimentação - Tabela 7.1'!$5:$5,0)), "")</f>
        <v/>
      </c>
      <c r="D4148" s="62" t="str">
        <f>IFERROR(INDEX('alimentação - Tabela 7.1'!$27:$27,
MATCH(TEXT('Tabela 7.1'!$A4148,"mmmm/aaaa"),'alimentação - Tabela 7.1'!$5:$5,0)+1), "")</f>
        <v/>
      </c>
      <c r="E4148" s="62" t="str">
        <f>IFERROR(INDEX('alimentação - Tabela 7.1'!$27:$27,
MATCH(TEXT('Tabela 7.1'!$A4148,"mmmm/aaaa"),'alimentação - Tabela 7.1'!$5:$5,0)+2), "")</f>
        <v/>
      </c>
      <c r="F4148" s="62" t="str">
        <f>IFERROR(INDEX('alimentação - Tabela 7.1'!$27:$27,
MATCH(TEXT('Tabela 7.1'!$A4148,"mmmm/aaaa"),'alimentação - Tabela 7.1'!$5:$5,0)+3), "")</f>
        <v/>
      </c>
      <c r="G4148" s="95" t="str">
        <f>IFERROR(INDEX('alimentação - Tabela 7.1'!$27:$27,
MATCH(TEXT('Tabela 7.1'!$A4148,"mmmm/aaaa"),'alimentação - Tabela 7.1'!$5:$5,0)+4), "")</f>
        <v/>
      </c>
    </row>
    <row r="4149" spans="1:7" ht="18" customHeight="1" x14ac:dyDescent="0.25">
      <c r="A4149" s="59" t="str">
        <f>IF(
   SUMPRODUCT(--('alimentação - Tabela 7.1'!$5:$5=TEXT(DATE(2020,INT((ROW(A4147)-1)/33)+1,1),"mmmm/aaaa"))) &gt; 0,
   TEXT(DATE(2020,INT((ROW(A4147)-1)/33)+1,1),"mmm/aa"),
   ""
)</f>
        <v/>
      </c>
      <c r="B4149" s="61" t="str">
        <f>IF(A4149&lt;&gt;"", 'alimentação - Tabela 7.1'!$B$28, "" )</f>
        <v/>
      </c>
      <c r="C4149" s="62" t="str">
        <f>IFERROR(INDEX('alimentação - Tabela 7.1'!$28:$28,
MATCH(TEXT('Tabela 7.1'!A4149,"mmmm/aaaa"),'alimentação - Tabela 7.1'!$5:$5,0)), "")</f>
        <v/>
      </c>
      <c r="D4149" s="62" t="str">
        <f>IFERROR(INDEX('alimentação - Tabela 7.1'!$28:$28,
MATCH(TEXT('Tabela 7.1'!$A4149,"mmmm/aaaa"),'alimentação - Tabela 7.1'!$5:$5,0)+1), "")</f>
        <v/>
      </c>
      <c r="E4149" s="62" t="str">
        <f>IFERROR(INDEX('alimentação - Tabela 7.1'!$28:$28,
MATCH(TEXT('Tabela 7.1'!$A4149,"mmmm/aaaa"),'alimentação - Tabela 7.1'!$5:$5,0)+2), "")</f>
        <v/>
      </c>
      <c r="F4149" s="62" t="str">
        <f>IFERROR(INDEX('alimentação - Tabela 7.1'!$28:$28,
MATCH(TEXT('Tabela 7.1'!$A4149,"mmmm/aaaa"),'alimentação - Tabela 7.1'!$5:$5,0)+3), "")</f>
        <v/>
      </c>
      <c r="G4149" s="95" t="str">
        <f>IFERROR(INDEX('alimentação - Tabela 7.1'!$28:$28,
MATCH(TEXT('Tabela 7.1'!$A4149,"mmmm/aaaa"),'alimentação - Tabela 7.1'!$5:$5,0)+4), "")</f>
        <v/>
      </c>
    </row>
    <row r="4150" spans="1:7" ht="18" customHeight="1" x14ac:dyDescent="0.25">
      <c r="A4150" s="59" t="str">
        <f>IF(
   SUMPRODUCT(--('alimentação - Tabela 7.1'!$5:$5=TEXT(DATE(2020,INT((ROW(A4148)-1)/33)+1,1),"mmmm/aaaa"))) &gt; 0,
   TEXT(DATE(2020,INT((ROW(A4148)-1)/33)+1,1),"mmm/aa"),
   ""
)</f>
        <v/>
      </c>
      <c r="B4150" s="61" t="str">
        <f>IF(A4150&lt;&gt;"", 'alimentação - Tabela 7.1'!$B$29, "" )</f>
        <v/>
      </c>
      <c r="C4150" s="62" t="str">
        <f>IFERROR(INDEX('alimentação - Tabela 7.1'!$29:$29,
MATCH(TEXT('Tabela 7.1'!A4150,"mmmm/aaaa"),'alimentação - Tabela 7.1'!$5:$5,0)), "")</f>
        <v/>
      </c>
      <c r="D4150" s="62" t="str">
        <f>IFERROR(INDEX('alimentação - Tabela 7.1'!$29:$29,
MATCH(TEXT('Tabela 7.1'!$A4150,"mmmm/aaaa"),'alimentação - Tabela 7.1'!$5:$5,0)+1), "")</f>
        <v/>
      </c>
      <c r="E4150" s="62" t="str">
        <f>IFERROR(INDEX('alimentação - Tabela 7.1'!$29:$29,
MATCH(TEXT('Tabela 7.1'!$A4150,"mmmm/aaaa"),'alimentação - Tabela 7.1'!$5:$5,0)+2), "")</f>
        <v/>
      </c>
      <c r="F4150" s="62" t="str">
        <f>IFERROR(INDEX('alimentação - Tabela 7.1'!$29:$29,
MATCH(TEXT('Tabela 7.1'!$A4150,"mmmm/aaaa"),'alimentação - Tabela 7.1'!$5:$5,0)+3), "")</f>
        <v/>
      </c>
      <c r="G4150" s="95" t="str">
        <f>IFERROR(INDEX('alimentação - Tabela 7.1'!$29:$29,
MATCH(TEXT('Tabela 7.1'!$A4150,"mmmm/aaaa"),'alimentação - Tabela 7.1'!$5:$5,0)+4), "")</f>
        <v/>
      </c>
    </row>
    <row r="4151" spans="1:7" ht="18" customHeight="1" x14ac:dyDescent="0.25">
      <c r="A4151" s="59" t="str">
        <f>IF(
   SUMPRODUCT(--('alimentação - Tabela 7.1'!$5:$5=TEXT(DATE(2020,INT((ROW(A4149)-1)/33)+1,1),"mmmm/aaaa"))) &gt; 0,
   TEXT(DATE(2020,INT((ROW(A4149)-1)/33)+1,1),"mmm/aa"),
   ""
)</f>
        <v/>
      </c>
      <c r="B4151" s="61" t="str">
        <f>IF(A4151&lt;&gt;"", 'alimentação - Tabela 7.1'!$B$30, "" )</f>
        <v/>
      </c>
      <c r="C4151" s="62" t="str">
        <f>IFERROR(INDEX('alimentação - Tabela 7.1'!$30:$30,
MATCH(TEXT('Tabela 7.1'!A4151,"mmmm/aaaa"),'alimentação - Tabela 7.1'!$5:$5,0)), "")</f>
        <v/>
      </c>
      <c r="D4151" s="62" t="str">
        <f>IFERROR(INDEX('alimentação - Tabela 7.1'!$30:$30,
MATCH(TEXT('Tabela 7.1'!$A4151,"mmmm/aaaa"),'alimentação - Tabela 7.1'!$5:$5,0)+1), "")</f>
        <v/>
      </c>
      <c r="E4151" s="62" t="str">
        <f>IFERROR(INDEX('alimentação - Tabela 7.1'!$30:$30,
MATCH(TEXT('Tabela 7.1'!$A4151,"mmmm/aaaa"),'alimentação - Tabela 7.1'!$5:$5,0)+2), "")</f>
        <v/>
      </c>
      <c r="F4151" s="62" t="str">
        <f>IFERROR(INDEX('alimentação - Tabela 7.1'!$30:$30,
MATCH(TEXT('Tabela 7.1'!$A4151,"mmmm/aaaa"),'alimentação - Tabela 7.1'!$5:$5,0)+3), "")</f>
        <v/>
      </c>
      <c r="G4151" s="95" t="str">
        <f>IFERROR(INDEX('alimentação - Tabela 7.1'!$30:$30,
MATCH(TEXT('Tabela 7.1'!$A4151,"mmmm/aaaa"),'alimentação - Tabela 7.1'!$5:$5,0)+4), "")</f>
        <v/>
      </c>
    </row>
    <row r="4152" spans="1:7" ht="18" customHeight="1" x14ac:dyDescent="0.25">
      <c r="A4152" s="59" t="str">
        <f>IF(
   SUMPRODUCT(--('alimentação - Tabela 7.1'!$5:$5=TEXT(DATE(2020,INT((ROW(A4150)-1)/33)+1,1),"mmmm/aaaa"))) &gt; 0,
   TEXT(DATE(2020,INT((ROW(A4150)-1)/33)+1,1),"mmm/aa"),
   ""
)</f>
        <v/>
      </c>
      <c r="B4152" s="61" t="str">
        <f>IF(A4152&lt;&gt;"", 'alimentação - Tabela 7.1'!$B$31, "" )</f>
        <v/>
      </c>
      <c r="C4152" s="62" t="str">
        <f>IFERROR(INDEX('alimentação - Tabela 7.1'!$31:$31,
MATCH(TEXT('Tabela 7.1'!A4152,"mmmm/aaaa"),'alimentação - Tabela 7.1'!$5:$5,0)), "")</f>
        <v/>
      </c>
      <c r="D4152" s="62" t="str">
        <f>IFERROR(INDEX('alimentação - Tabela 7.1'!$31:$31,
MATCH(TEXT('Tabela 7.1'!$A4152,"mmmm/aaaa"),'alimentação - Tabela 7.1'!$5:$5,0)+1), "")</f>
        <v/>
      </c>
      <c r="E4152" s="62" t="str">
        <f>IFERROR(INDEX('alimentação - Tabela 7.1'!$31:$31,
MATCH(TEXT('Tabela 7.1'!$A4152,"mmmm/aaaa"),'alimentação - Tabela 7.1'!$5:$5,0)+2), "")</f>
        <v/>
      </c>
      <c r="F4152" s="62" t="str">
        <f>IFERROR(INDEX('alimentação - Tabela 7.1'!$31:$31,
MATCH(TEXT('Tabela 7.1'!$A4152,"mmmm/aaaa"),'alimentação - Tabela 7.1'!$5:$5,0)+3), "")</f>
        <v/>
      </c>
      <c r="G4152" s="95" t="str">
        <f>IFERROR(INDEX('alimentação - Tabela 7.1'!$31:$31,
MATCH(TEXT('Tabela 7.1'!$A4152,"mmmm/aaaa"),'alimentação - Tabela 7.1'!$5:$5,0)+4), "")</f>
        <v/>
      </c>
    </row>
    <row r="4153" spans="1:7" ht="18" customHeight="1" x14ac:dyDescent="0.25">
      <c r="A4153" s="59" t="str">
        <f>IF(
   SUMPRODUCT(--('alimentação - Tabela 7.1'!$5:$5=TEXT(DATE(2020,INT((ROW(A4151)-1)/33)+1,1),"mmmm/aaaa"))) &gt; 0,
   TEXT(DATE(2020,INT((ROW(A4151)-1)/33)+1,1),"mmm/aa"),
   ""
)</f>
        <v/>
      </c>
      <c r="B4153" s="61" t="str">
        <f>IF(A4153&lt;&gt;"", 'alimentação - Tabela 7.1'!$B$32, "" )</f>
        <v/>
      </c>
      <c r="C4153" s="62" t="str">
        <f>IFERROR(INDEX('alimentação - Tabela 7.1'!$32:$32,
MATCH(TEXT('Tabela 7.1'!A4153,"mmmm/aaaa"),'alimentação - Tabela 7.1'!$5:$5,0)), "")</f>
        <v/>
      </c>
      <c r="D4153" s="62" t="str">
        <f>IFERROR(INDEX('alimentação - Tabela 7.1'!$32:$32,
MATCH(TEXT('Tabela 7.1'!$A4153,"mmmm/aaaa"),'alimentação - Tabela 7.1'!$5:$5,0)+1), "")</f>
        <v/>
      </c>
      <c r="E4153" s="62" t="str">
        <f>IFERROR(INDEX('alimentação - Tabela 7.1'!$32:$32,
MATCH(TEXT('Tabela 7.1'!$A4153,"mmmm/aaaa"),'alimentação - Tabela 7.1'!$5:$5,0)+2), "")</f>
        <v/>
      </c>
      <c r="F4153" s="62" t="str">
        <f>IFERROR(INDEX('alimentação - Tabela 7.1'!$32:$32,
MATCH(TEXT('Tabela 7.1'!$A4153,"mmmm/aaaa"),'alimentação - Tabela 7.1'!$5:$5,0)+3), "")</f>
        <v/>
      </c>
      <c r="G4153" s="95" t="str">
        <f>IFERROR(INDEX('alimentação - Tabela 7.1'!$32:$32,
MATCH(TEXT('Tabela 7.1'!$A4153,"mmmm/aaaa"),'alimentação - Tabela 7.1'!$5:$5,0)+4), "")</f>
        <v/>
      </c>
    </row>
    <row r="4154" spans="1:7" ht="18" customHeight="1" x14ac:dyDescent="0.25">
      <c r="A4154" s="59" t="str">
        <f>IF(
   SUMPRODUCT(--('alimentação - Tabela 7.1'!$5:$5=TEXT(DATE(2020,INT((ROW(A4152)-1)/33)+1,1),"mmmm/aaaa"))) &gt; 0,
   TEXT(DATE(2020,INT((ROW(A4152)-1)/33)+1,1),"mmm/aa"),
   ""
)</f>
        <v/>
      </c>
      <c r="B4154" s="61" t="str">
        <f>IF(A4154&lt;&gt;"", 'alimentação - Tabela 7.1'!$B$33, "" )</f>
        <v/>
      </c>
      <c r="C4154" s="62" t="str">
        <f>IFERROR(INDEX('alimentação - Tabela 7.1'!$33:$33,
MATCH(TEXT('Tabela 7.1'!A4154,"mmmm/aaaa"),'alimentação - Tabela 7.1'!$5:$5,0)), "")</f>
        <v/>
      </c>
      <c r="D4154" s="62" t="str">
        <f>IFERROR(INDEX('alimentação - Tabela 7.1'!$33:$33,
MATCH(TEXT('Tabela 7.1'!$A4154,"mmmm/aaaa"),'alimentação - Tabela 7.1'!$5:$5,0)+1), "")</f>
        <v/>
      </c>
      <c r="E4154" s="62" t="str">
        <f>IFERROR(INDEX('alimentação - Tabela 7.1'!$33:$33,
MATCH(TEXT('Tabela 7.1'!$A4154,"mmmm/aaaa"),'alimentação - Tabela 7.1'!$5:$5,0)+2), "")</f>
        <v/>
      </c>
      <c r="F4154" s="62" t="str">
        <f>IFERROR(INDEX('alimentação - Tabela 7.1'!$33:$33,
MATCH(TEXT('Tabela 7.1'!$A4154,"mmmm/aaaa"),'alimentação - Tabela 7.1'!$5:$5,0)+3), "")</f>
        <v/>
      </c>
      <c r="G4154" s="95" t="str">
        <f>IFERROR(INDEX('alimentação - Tabela 7.1'!$33:$33,
MATCH(TEXT('Tabela 7.1'!$A4154,"mmmm/aaaa"),'alimentação - Tabela 7.1'!$5:$5,0)+4), "")</f>
        <v/>
      </c>
    </row>
    <row r="4155" spans="1:7" ht="18" customHeight="1" x14ac:dyDescent="0.25">
      <c r="A4155" s="59" t="str">
        <f>IF(
   SUMPRODUCT(--('alimentação - Tabela 7.1'!$5:$5=TEXT(DATE(2020,INT((ROW(A4153)-1)/33)+1,1),"mmmm/aaaa"))) &gt; 0,
   TEXT(DATE(2020,INT((ROW(A4153)-1)/33)+1,1),"mmm/aa"),
   ""
)</f>
        <v/>
      </c>
      <c r="B4155" s="61" t="str">
        <f>IF(A4155&lt;&gt;"", 'alimentação - Tabela 7.1'!$B$34, "" )</f>
        <v/>
      </c>
      <c r="C4155" s="62" t="str">
        <f>IFERROR(INDEX('alimentação - Tabela 7.1'!$34:$34,
MATCH(TEXT('Tabela 7.1'!A4155,"mmmm/aaaa"),'alimentação - Tabela 7.1'!$5:$5,0)), "")</f>
        <v/>
      </c>
      <c r="D4155" s="62" t="str">
        <f>IFERROR(INDEX('alimentação - Tabela 7.1'!$34:$34,
MATCH(TEXT('Tabela 7.1'!$A4155,"mmmm/aaaa"),'alimentação - Tabela 7.1'!$5:$5,0)+1), "")</f>
        <v/>
      </c>
      <c r="E4155" s="62" t="str">
        <f>IFERROR(INDEX('alimentação - Tabela 7.1'!$34:$34,
MATCH(TEXT('Tabela 7.1'!$A4155,"mmmm/aaaa"),'alimentação - Tabela 7.1'!$5:$5,0)+2), "")</f>
        <v/>
      </c>
      <c r="F4155" s="62" t="str">
        <f>IFERROR(INDEX('alimentação - Tabela 7.1'!$34:$34,
MATCH(TEXT('Tabela 7.1'!$A4155,"mmmm/aaaa"),'alimentação - Tabela 7.1'!$5:$5,0)+3), "")</f>
        <v/>
      </c>
      <c r="G4155" s="95" t="str">
        <f>IFERROR(INDEX('alimentação - Tabela 7.1'!$34:$34,
MATCH(TEXT('Tabela 7.1'!$A4155,"mmmm/aaaa"),'alimentação - Tabela 7.1'!$5:$5,0)+4), "")</f>
        <v/>
      </c>
    </row>
    <row r="4156" spans="1:7" ht="18" customHeight="1" x14ac:dyDescent="0.25">
      <c r="A4156" s="59" t="str">
        <f>IF(
   SUMPRODUCT(--('alimentação - Tabela 7.1'!$5:$5=TEXT(DATE(2020,INT((ROW(A4154)-1)/33)+1,1),"mmmm/aaaa"))) &gt; 0,
   TEXT(DATE(2020,INT((ROW(A4154)-1)/33)+1,1),"mmm/aa"),
   ""
)</f>
        <v/>
      </c>
      <c r="B4156" s="61" t="str">
        <f>IF(A4156&lt;&gt;"", 'alimentação - Tabela 7.1'!$B$35, "" )</f>
        <v/>
      </c>
      <c r="C4156" s="62" t="str">
        <f>IFERROR(INDEX('alimentação - Tabela 7.1'!$35:$35,
MATCH(TEXT('Tabela 7.1'!A4156,"mmmm/aaaa"),'alimentação - Tabela 7.1'!$5:$5,0)), "")</f>
        <v/>
      </c>
      <c r="D4156" s="62" t="str">
        <f>IFERROR(INDEX('alimentação - Tabela 7.1'!$35:$35,
MATCH(TEXT('Tabela 7.1'!$A4156,"mmmm/aaaa"),'alimentação - Tabela 7.1'!$5:$5,0)+1), "")</f>
        <v/>
      </c>
      <c r="E4156" s="62" t="str">
        <f>IFERROR(INDEX('alimentação - Tabela 7.1'!$35:$35,
MATCH(TEXT('Tabela 7.1'!$A4156,"mmmm/aaaa"),'alimentação - Tabela 7.1'!$5:$5,0)+2), "")</f>
        <v/>
      </c>
      <c r="F4156" s="62" t="str">
        <f>IFERROR(INDEX('alimentação - Tabela 7.1'!$35:$35,
MATCH(TEXT('Tabela 7.1'!$A4156,"mmmm/aaaa"),'alimentação - Tabela 7.1'!$5:$5,0)+3), "")</f>
        <v/>
      </c>
      <c r="G4156" s="95" t="str">
        <f>IFERROR(INDEX('alimentação - Tabela 7.1'!$35:$35,
MATCH(TEXT('Tabela 7.1'!$A4156,"mmmm/aaaa"),'alimentação - Tabela 7.1'!$5:$5,0)+4), "")</f>
        <v/>
      </c>
    </row>
    <row r="4157" spans="1:7" ht="18" customHeight="1" x14ac:dyDescent="0.25">
      <c r="A4157" s="59" t="str">
        <f>IF(
   SUMPRODUCT(--('alimentação - Tabela 7.1'!$5:$5=TEXT(DATE(2020,INT((ROW(A4155)-1)/33)+1,1),"mmmm/aaaa"))) &gt; 0,
   TEXT(DATE(2020,INT((ROW(A4155)-1)/33)+1,1),"mmm/aa"),
   ""
)</f>
        <v/>
      </c>
      <c r="B4157" s="61" t="str">
        <f>IF(A4157&lt;&gt;"", 'alimentação - Tabela 7.1'!$B$36, "" )</f>
        <v/>
      </c>
      <c r="C4157" s="62" t="str">
        <f>IFERROR(INDEX('alimentação - Tabela 7.1'!$36:$36,
MATCH(TEXT('Tabela 7.1'!A4157,"mmmm/aaaa"),'alimentação - Tabela 7.1'!$5:$5,0)), "")</f>
        <v/>
      </c>
      <c r="D4157" s="62" t="str">
        <f>IFERROR(INDEX('alimentação - Tabela 7.1'!$36:$36,
MATCH(TEXT('Tabela 7.1'!$A4157,"mmmm/aaaa"),'alimentação - Tabela 7.1'!$5:$5,0)+1), "")</f>
        <v/>
      </c>
      <c r="E4157" s="62" t="str">
        <f>IFERROR(INDEX('alimentação - Tabela 7.1'!$36:$36,
MATCH(TEXT('Tabela 7.1'!$A4157,"mmmm/aaaa"),'alimentação - Tabela 7.1'!$5:$5,0)+2), "")</f>
        <v/>
      </c>
      <c r="F4157" s="62" t="str">
        <f>IFERROR(INDEX('alimentação - Tabela 7.1'!$36:$36,
MATCH(TEXT('Tabela 7.1'!$A4157,"mmmm/aaaa"),'alimentação - Tabela 7.1'!$5:$5,0)+3), "")</f>
        <v/>
      </c>
      <c r="G4157" s="95" t="str">
        <f>IFERROR(INDEX('alimentação - Tabela 7.1'!$36:$36,
MATCH(TEXT('Tabela 7.1'!$A4157,"mmmm/aaaa"),'alimentação - Tabela 7.1'!$5:$5,0)+4), "")</f>
        <v/>
      </c>
    </row>
    <row r="4158" spans="1:7" ht="18" customHeight="1" x14ac:dyDescent="0.25">
      <c r="A4158" s="59" t="str">
        <f>IF(
   SUMPRODUCT(--('alimentação - Tabela 7.1'!$5:$5=TEXT(DATE(2020,INT((ROW(A4156)-1)/33)+1,1),"mmmm/aaaa"))) &gt; 0,
   TEXT(DATE(2020,INT((ROW(A4156)-1)/33)+1,1),"mmm/aa"),
   ""
)</f>
        <v/>
      </c>
      <c r="B4158" s="61" t="str">
        <f>IF(A4158&lt;&gt;"", 'alimentação - Tabela 7.1'!$B$37, "" )</f>
        <v/>
      </c>
      <c r="C4158" s="62" t="str">
        <f>IFERROR(INDEX('alimentação - Tabela 7.1'!$37:$37,
MATCH(TEXT('Tabela 7.1'!A4158,"mmmm/aaaa"),'alimentação - Tabela 7.1'!$5:$5,0)), "")</f>
        <v/>
      </c>
      <c r="D4158" s="62" t="str">
        <f>IFERROR(INDEX('alimentação - Tabela 7.1'!$37:$37,
MATCH(TEXT('Tabela 7.1'!$A4158,"mmmm/aaaa"),'alimentação - Tabela 7.1'!$5:$5,0)+1), "")</f>
        <v/>
      </c>
      <c r="E4158" s="62" t="str">
        <f>IFERROR(INDEX('alimentação - Tabela 7.1'!$37:$37,
MATCH(TEXT('Tabela 7.1'!$A4158,"mmmm/aaaa"),'alimentação - Tabela 7.1'!$5:$5,0)+2), "")</f>
        <v/>
      </c>
      <c r="F4158" s="62" t="str">
        <f>IFERROR(INDEX('alimentação - Tabela 7.1'!$37:$37,
MATCH(TEXT('Tabela 7.1'!$A4158,"mmmm/aaaa"),'alimentação - Tabela 7.1'!$5:$5,0)+3), "")</f>
        <v/>
      </c>
      <c r="G4158" s="95" t="str">
        <f>IFERROR(INDEX('alimentação - Tabela 7.1'!$37:$37,
MATCH(TEXT('Tabela 7.1'!$A4158,"mmmm/aaaa"),'alimentação - Tabela 7.1'!$5:$5,0)+4), "")</f>
        <v/>
      </c>
    </row>
    <row r="4159" spans="1:7" ht="18" customHeight="1" x14ac:dyDescent="0.25">
      <c r="A4159" s="59" t="str">
        <f>IF(
   SUMPRODUCT(--('alimentação - Tabela 7.1'!$5:$5=TEXT(DATE(2020,INT((ROW(A4157)-1)/33)+1,1),"mmmm/aaaa"))) &gt; 0,
   TEXT(DATE(2020,INT((ROW(A4157)-1)/33)+1,1),"mmm/aa"),
   ""
)</f>
        <v/>
      </c>
      <c r="B4159" s="61" t="str">
        <f>IF(A4159&lt;&gt;"", 'alimentação - Tabela 7.1'!$B$38, "" )</f>
        <v/>
      </c>
      <c r="C4159" s="62" t="str">
        <f>IFERROR(INDEX('alimentação - Tabela 7.1'!$38:$38,
MATCH(TEXT('Tabela 7.1'!A4159,"mmmm/aaaa"),'alimentação - Tabela 7.1'!$5:$5,0)), "")</f>
        <v/>
      </c>
      <c r="D4159" s="62" t="str">
        <f>IFERROR(INDEX('alimentação - Tabela 7.1'!$38:$38,
MATCH(TEXT('Tabela 7.1'!$A4159,"mmmm/aaaa"),'alimentação - Tabela 7.1'!$5:$5,0)+1), "")</f>
        <v/>
      </c>
      <c r="E4159" s="62" t="str">
        <f>IFERROR(INDEX('alimentação - Tabela 7.1'!$38:$38,
MATCH(TEXT('Tabela 7.1'!$A4159,"mmmm/aaaa"),'alimentação - Tabela 7.1'!$5:$5,0)+2), "")</f>
        <v/>
      </c>
      <c r="F4159" s="62" t="str">
        <f>IFERROR(INDEX('alimentação - Tabela 7.1'!$38:$38,
MATCH(TEXT('Tabela 7.1'!$A4159,"mmmm/aaaa"),'alimentação - Tabela 7.1'!$5:$5,0)+3), "")</f>
        <v/>
      </c>
      <c r="G4159" s="95" t="str">
        <f>IFERROR(INDEX('alimentação - Tabela 7.1'!$38:$38,
MATCH(TEXT('Tabela 7.1'!$A4159,"mmmm/aaaa"),'alimentação - Tabela 7.1'!$5:$5,0)+4), "")</f>
        <v/>
      </c>
    </row>
    <row r="4160" spans="1:7" ht="18" customHeight="1" x14ac:dyDescent="0.25">
      <c r="A4160" s="59" t="str">
        <f>IF(
   SUMPRODUCT(--('alimentação - Tabela 7.1'!$5:$5=TEXT(DATE(2020,INT((ROW(A4158)-1)/33)+1,1),"mmmm/aaaa"))) &gt; 0,
   TEXT(DATE(2020,INT((ROW(A4158)-1)/33)+1,1),"mmm/aa"),
   ""
)</f>
        <v/>
      </c>
      <c r="B4160" s="61" t="str">
        <f>IF(A4160&lt;&gt;"", 'alimentação - Tabela 7.1'!$B$39, "" )</f>
        <v/>
      </c>
      <c r="C4160" s="62" t="str">
        <f>IFERROR(INDEX('alimentação - Tabela 7.1'!$39:$39,
MATCH(TEXT('Tabela 7.1'!A4160,"mmmm/aaaa"),'alimentação - Tabela 7.1'!$5:$5,0)), "")</f>
        <v/>
      </c>
      <c r="D4160" s="62" t="str">
        <f>IFERROR(INDEX('alimentação - Tabela 7.1'!$39:$39,
MATCH(TEXT('Tabela 7.1'!$A4160,"mmmm/aaaa"),'alimentação - Tabela 7.1'!$5:$5,0)+1), "")</f>
        <v/>
      </c>
      <c r="E4160" s="62" t="str">
        <f>IFERROR(INDEX('alimentação - Tabela 7.1'!$39:$39,
MATCH(TEXT('Tabela 7.1'!$A4160,"mmmm/aaaa"),'alimentação - Tabela 7.1'!$5:$5,0)+2), "")</f>
        <v/>
      </c>
      <c r="F4160" s="62" t="str">
        <f>IFERROR(INDEX('alimentação - Tabela 7.1'!$39:$39,
MATCH(TEXT('Tabela 7.1'!$A4160,"mmmm/aaaa"),'alimentação - Tabela 7.1'!$5:$5,0)+3), "")</f>
        <v/>
      </c>
      <c r="G4160" s="95" t="str">
        <f>IFERROR(INDEX('alimentação - Tabela 7.1'!$39:$39,
MATCH(TEXT('Tabela 7.1'!$A4160,"mmmm/aaaa"),'alimentação - Tabela 7.1'!$5:$5,0)+4), "")</f>
        <v/>
      </c>
    </row>
    <row r="4161" spans="1:7" ht="18" customHeight="1" x14ac:dyDescent="0.25">
      <c r="A4161" s="59" t="str">
        <f>IF(
   SUMPRODUCT(--('alimentação - Tabela 7.1'!$5:$5=TEXT(DATE(2020,INT((ROW(A4159)-1)/33)+1,1),"mmmm/aaaa"))) &gt; 0,
   TEXT(DATE(2020,INT((ROW(A4159)-1)/33)+1,1),"mmm/aa"),
   ""
)</f>
        <v/>
      </c>
      <c r="B4161" s="61" t="str">
        <f>IF(A4161&lt;&gt;"", 'alimentação - Tabela 7.1'!$B$7, "" )</f>
        <v/>
      </c>
      <c r="C4161" s="62" t="str">
        <f>IFERROR(INDEX('alimentação - Tabela 7.1'!$7:$7,
MATCH(TEXT('Tabela 7.1'!A4161,"mmmm/aaaa"),'alimentação - Tabela 7.1'!$5:$5,0)), "")</f>
        <v/>
      </c>
      <c r="D4161" s="62" t="str">
        <f>IFERROR(INDEX('alimentação - Tabela 7.1'!$7:$7,
MATCH(TEXT('Tabela 7.1'!$A4161,"mmmm/aaaa"),'alimentação - Tabela 7.1'!$5:$5,0)+1), "")</f>
        <v/>
      </c>
      <c r="E4161" s="62" t="str">
        <f>IFERROR(INDEX('alimentação - Tabela 7.1'!$7:$7,
MATCH(TEXT('Tabela 7.1'!$A4161,"mmmm/aaaa"),'alimentação - Tabela 7.1'!$5:$5,0)+2), "")</f>
        <v/>
      </c>
      <c r="F4161" s="62" t="str">
        <f>IFERROR(INDEX('alimentação - Tabela 7.1'!$7:$7,
MATCH(TEXT('Tabela 7.1'!$A4161,"mmmm/aaaa"),'alimentação - Tabela 7.1'!$5:$5,0)+3), "")</f>
        <v/>
      </c>
      <c r="G4161" s="95" t="str">
        <f>IFERROR(INDEX('alimentação - Tabela 7.1'!$7:$7,
MATCH(TEXT('Tabela 7.1'!$A4161,"mmmm/aaaa"),'alimentação - Tabela 7.1'!$5:$5,0)+4), "")</f>
        <v/>
      </c>
    </row>
    <row r="4162" spans="1:7" ht="18" customHeight="1" x14ac:dyDescent="0.25">
      <c r="A4162" s="59" t="str">
        <f>IF(
   SUMPRODUCT(--('alimentação - Tabela 7.1'!$5:$5=TEXT(DATE(2020,INT((ROW(A4160)-1)/33)+1,1),"mmmm/aaaa"))) &gt; 0,
   TEXT(DATE(2020,INT((ROW(A4160)-1)/33)+1,1),"mmm/aa"),
   ""
)</f>
        <v/>
      </c>
      <c r="B4162" s="61" t="str">
        <f>IF(A4162&lt;&gt;"", 'alimentação - Tabela 7.1'!$B$8, "" )</f>
        <v/>
      </c>
      <c r="C4162" s="62" t="str">
        <f>IFERROR(INDEX('alimentação - Tabela 7.1'!$8:$8,
MATCH(TEXT('Tabela 7.1'!A4162,"mmmm/aaaa"),'alimentação - Tabela 7.1'!$5:$5,0)), "")</f>
        <v/>
      </c>
      <c r="D4162" s="62" t="str">
        <f>IFERROR(INDEX('alimentação - Tabela 7.1'!$8:$8,
MATCH(TEXT('Tabela 7.1'!$A4162,"mmmm/aaaa"),'alimentação - Tabela 7.1'!$5:$5,0)+1), "")</f>
        <v/>
      </c>
      <c r="E4162" s="62" t="str">
        <f>IFERROR(INDEX('alimentação - Tabela 7.1'!$8:$8,
MATCH(TEXT('Tabela 7.1'!$A4162,"mmmm/aaaa"),'alimentação - Tabela 7.1'!$5:$5,0)+2), "")</f>
        <v/>
      </c>
      <c r="F4162" s="62" t="str">
        <f>IFERROR(INDEX('alimentação - Tabela 7.1'!$8:$8,
MATCH(TEXT('Tabela 7.1'!$A4162,"mmmm/aaaa"),'alimentação - Tabela 7.1'!$5:$5,0)+3), "")</f>
        <v/>
      </c>
      <c r="G4162" s="95" t="str">
        <f>IFERROR(INDEX('alimentação - Tabela 7.1'!$8:$8,
MATCH(TEXT('Tabela 7.1'!$A4162,"mmmm/aaaa"),'alimentação - Tabela 7.1'!$5:$5,0)+4), "")</f>
        <v/>
      </c>
    </row>
    <row r="4163" spans="1:7" ht="18" customHeight="1" x14ac:dyDescent="0.25">
      <c r="A4163" s="59" t="str">
        <f>IF(
   SUMPRODUCT(--('alimentação - Tabela 7.1'!$5:$5=TEXT(DATE(2020,INT((ROW(A4161)-1)/33)+1,1),"mmmm/aaaa"))) &gt; 0,
   TEXT(DATE(2020,INT((ROW(A4161)-1)/33)+1,1),"mmm/aa"),
   ""
)</f>
        <v/>
      </c>
      <c r="B4163" s="61" t="str">
        <f>IF(A4163&lt;&gt;"", 'alimentação - Tabela 7.1'!$B$9, "" )</f>
        <v/>
      </c>
      <c r="C4163" s="62" t="str">
        <f>IFERROR(INDEX('alimentação - Tabela 7.1'!$9:$9,
MATCH(TEXT('Tabela 7.1'!A4163,"mmmm/aaaa"),'alimentação - Tabela 7.1'!$5:$5,0)), "")</f>
        <v/>
      </c>
      <c r="D4163" s="62" t="str">
        <f>IFERROR(INDEX('alimentação - Tabela 7.1'!$9:$9,
MATCH(TEXT('Tabela 7.1'!$A4163,"mmmm/aaaa"),'alimentação - Tabela 7.1'!$5:$5,0)+1), "")</f>
        <v/>
      </c>
      <c r="E4163" s="62" t="str">
        <f>IFERROR(INDEX('alimentação - Tabela 7.1'!$9:$9,
MATCH(TEXT('Tabela 7.1'!$A4163,"mmmm/aaaa"),'alimentação - Tabela 7.1'!$5:$5,0)+2), "")</f>
        <v/>
      </c>
      <c r="F4163" s="62" t="str">
        <f>IFERROR(INDEX('alimentação - Tabela 7.1'!$9:$9,
MATCH(TEXT('Tabela 7.1'!$A4163,"mmmm/aaaa"),'alimentação - Tabela 7.1'!$5:$5,0)+3), "")</f>
        <v/>
      </c>
      <c r="G4163" s="95" t="str">
        <f>IFERROR(INDEX('alimentação - Tabela 7.1'!$9:$9,
MATCH(TEXT('Tabela 7.1'!$A4163,"mmmm/aaaa"),'alimentação - Tabela 7.1'!$5:$5,0)+4), "")</f>
        <v/>
      </c>
    </row>
    <row r="4164" spans="1:7" ht="18" customHeight="1" x14ac:dyDescent="0.25">
      <c r="A4164" s="59" t="str">
        <f>IF(
   SUMPRODUCT(--('alimentação - Tabela 7.1'!$5:$5=TEXT(DATE(2020,INT((ROW(A4162)-1)/33)+1,1),"mmmm/aaaa"))) &gt; 0,
   TEXT(DATE(2020,INT((ROW(A4162)-1)/33)+1,1),"mmm/aa"),
   ""
)</f>
        <v/>
      </c>
      <c r="B4164" s="61" t="str">
        <f>IF(A4164&lt;&gt;"", 'alimentação - Tabela 7.1'!$B$10, "" )</f>
        <v/>
      </c>
      <c r="C4164" s="62" t="str">
        <f>IFERROR(INDEX('alimentação - Tabela 7.1'!$10:$10,
MATCH(TEXT('Tabela 7.1'!A4164,"mmmm/aaaa"),'alimentação - Tabela 7.1'!$5:$5,0)), "")</f>
        <v/>
      </c>
      <c r="D4164" s="62" t="str">
        <f>IFERROR(INDEX('alimentação - Tabela 7.1'!$10:$10,
MATCH(TEXT('Tabela 7.1'!$A4164,"mmmm/aaaa"),'alimentação - Tabela 7.1'!$5:$5,0)+1), "")</f>
        <v/>
      </c>
      <c r="E4164" s="62" t="str">
        <f>IFERROR(INDEX('alimentação - Tabela 7.1'!$10:$10,
MATCH(TEXT('Tabela 7.1'!$A4164,"mmmm/aaaa"),'alimentação - Tabela 7.1'!$5:$5,0)+2), "")</f>
        <v/>
      </c>
      <c r="F4164" s="62" t="str">
        <f>IFERROR(INDEX('alimentação - Tabela 7.1'!$10:$10,
MATCH(TEXT('Tabela 7.1'!$A4164,"mmmm/aaaa"),'alimentação - Tabela 7.1'!$5:$5,0)+3), "")</f>
        <v/>
      </c>
      <c r="G4164" s="95" t="str">
        <f>IFERROR(INDEX('alimentação - Tabela 7.1'!$10:$10,
MATCH(TEXT('Tabela 7.1'!$A4164,"mmmm/aaaa"),'alimentação - Tabela 7.1'!$5:$5,0)+4), "")</f>
        <v/>
      </c>
    </row>
    <row r="4165" spans="1:7" ht="18" customHeight="1" x14ac:dyDescent="0.25">
      <c r="A4165" s="59" t="str">
        <f>IF(
   SUMPRODUCT(--('alimentação - Tabela 7.1'!$5:$5=TEXT(DATE(2020,INT((ROW(A4163)-1)/33)+1,1),"mmmm/aaaa"))) &gt; 0,
   TEXT(DATE(2020,INT((ROW(A4163)-1)/33)+1,1),"mmm/aa"),
   ""
)</f>
        <v/>
      </c>
      <c r="B4165" s="61" t="str">
        <f>IF(A4165&lt;&gt;"", 'alimentação - Tabela 7.1'!$B$11, "" )</f>
        <v/>
      </c>
      <c r="C4165" s="62" t="str">
        <f>IFERROR(INDEX('alimentação - Tabela 7.1'!$11:$11,
MATCH(TEXT('Tabela 7.1'!A4165,"mmmm/aaaa"),'alimentação - Tabela 7.1'!$5:$5,0)), "")</f>
        <v/>
      </c>
      <c r="D4165" s="62" t="str">
        <f>IFERROR(INDEX('alimentação - Tabela 7.1'!$11:$11,
MATCH(TEXT('Tabela 7.1'!$A4165,"mmmm/aaaa"),'alimentação - Tabela 7.1'!$5:$5,0)+1), "")</f>
        <v/>
      </c>
      <c r="E4165" s="62" t="str">
        <f>IFERROR(INDEX('alimentação - Tabela 7.1'!$11:$11,
MATCH(TEXT('Tabela 7.1'!$A4165,"mmmm/aaaa"),'alimentação - Tabela 7.1'!$5:$5,0)+2), "")</f>
        <v/>
      </c>
      <c r="F4165" s="62" t="str">
        <f>IFERROR(INDEX('alimentação - Tabela 7.1'!$11:$11,
MATCH(TEXT('Tabela 7.1'!$A4165,"mmmm/aaaa"),'alimentação - Tabela 7.1'!$5:$5,0)+3), "")</f>
        <v/>
      </c>
      <c r="G4165" s="95" t="str">
        <f>IFERROR(INDEX('alimentação - Tabela 7.1'!$11:$11,
MATCH(TEXT('Tabela 7.1'!$A4165,"mmmm/aaaa"),'alimentação - Tabela 7.1'!$5:$5,0)+4), "")</f>
        <v/>
      </c>
    </row>
    <row r="4166" spans="1:7" ht="18" customHeight="1" x14ac:dyDescent="0.25">
      <c r="A4166" s="59" t="str">
        <f>IF(
   SUMPRODUCT(--('alimentação - Tabela 7.1'!$5:$5=TEXT(DATE(2020,INT((ROW(A4164)-1)/33)+1,1),"mmmm/aaaa"))) &gt; 0,
   TEXT(DATE(2020,INT((ROW(A4164)-1)/33)+1,1),"mmm/aa"),
   ""
)</f>
        <v/>
      </c>
      <c r="B4166" s="61" t="str">
        <f>IF(A4166&lt;&gt;"", 'alimentação - Tabela 7.1'!$B$12, "" )</f>
        <v/>
      </c>
      <c r="C4166" s="62" t="str">
        <f>IFERROR(INDEX('alimentação - Tabela 7.1'!$12:$12,
MATCH(TEXT('Tabela 7.1'!A4166,"mmmm/aaaa"),'alimentação - Tabela 7.1'!$5:$5,0)), "")</f>
        <v/>
      </c>
      <c r="D4166" s="62" t="str">
        <f>IFERROR(INDEX('alimentação - Tabela 7.1'!$12:$12,
MATCH(TEXT('Tabela 7.1'!$A4166,"mmmm/aaaa"),'alimentação - Tabela 7.1'!$5:$5,0)+1), "")</f>
        <v/>
      </c>
      <c r="E4166" s="62" t="str">
        <f>IFERROR(INDEX('alimentação - Tabela 7.1'!$12:$12,
MATCH(TEXT('Tabela 7.1'!$A4166,"mmmm/aaaa"),'alimentação - Tabela 7.1'!$5:$5,0)+2), "")</f>
        <v/>
      </c>
      <c r="F4166" s="62" t="str">
        <f>IFERROR(INDEX('alimentação - Tabela 7.1'!$12:$12,
MATCH(TEXT('Tabela 7.1'!$A4166,"mmmm/aaaa"),'alimentação - Tabela 7.1'!$5:$5,0)+3), "")</f>
        <v/>
      </c>
      <c r="G4166" s="95" t="str">
        <f>IFERROR(INDEX('alimentação - Tabela 7.1'!$12:$12,
MATCH(TEXT('Tabela 7.1'!$A4166,"mmmm/aaaa"),'alimentação - Tabela 7.1'!$5:$5,0)+4), "")</f>
        <v/>
      </c>
    </row>
    <row r="4167" spans="1:7" ht="18" customHeight="1" x14ac:dyDescent="0.25">
      <c r="A4167" s="59" t="str">
        <f>IF(
   SUMPRODUCT(--('alimentação - Tabela 7.1'!$5:$5=TEXT(DATE(2020,INT((ROW(A4165)-1)/33)+1,1),"mmmm/aaaa"))) &gt; 0,
   TEXT(DATE(2020,INT((ROW(A4165)-1)/33)+1,1),"mmm/aa"),
   ""
)</f>
        <v/>
      </c>
      <c r="B4167" s="61" t="str">
        <f>IF(A4167&lt;&gt;"", 'alimentação - Tabela 7.1'!$B$13, "" )</f>
        <v/>
      </c>
      <c r="C4167" s="62" t="str">
        <f>IFERROR(INDEX('alimentação - Tabela 7.1'!$13:$13,
MATCH(TEXT('Tabela 7.1'!A4167,"mmmm/aaaa"),'alimentação - Tabela 7.1'!$5:$5,0)), "")</f>
        <v/>
      </c>
      <c r="D4167" s="62" t="str">
        <f>IFERROR(INDEX('alimentação - Tabela 7.1'!$13:$13,
MATCH(TEXT('Tabela 7.1'!$A4167,"mmmm/aaaa"),'alimentação - Tabela 7.1'!$5:$5,0)+1), "")</f>
        <v/>
      </c>
      <c r="E4167" s="62" t="str">
        <f>IFERROR(INDEX('alimentação - Tabela 7.1'!$13:$13,
MATCH(TEXT('Tabela 7.1'!$A4167,"mmmm/aaaa"),'alimentação - Tabela 7.1'!$5:$5,0)+2), "")</f>
        <v/>
      </c>
      <c r="F4167" s="62" t="str">
        <f>IFERROR(INDEX('alimentação - Tabela 7.1'!$13:$13,
MATCH(TEXT('Tabela 7.1'!$A4167,"mmmm/aaaa"),'alimentação - Tabela 7.1'!$5:$5,0)+3), "")</f>
        <v/>
      </c>
      <c r="G4167" s="95" t="str">
        <f>IFERROR(INDEX('alimentação - Tabela 7.1'!$13:$13,
MATCH(TEXT('Tabela 7.1'!$A4167,"mmmm/aaaa"),'alimentação - Tabela 7.1'!$5:$5,0)+4), "")</f>
        <v/>
      </c>
    </row>
    <row r="4168" spans="1:7" ht="18" customHeight="1" x14ac:dyDescent="0.25">
      <c r="A4168" s="59" t="str">
        <f>IF(
   SUMPRODUCT(--('alimentação - Tabela 7.1'!$5:$5=TEXT(DATE(2020,INT((ROW(A4166)-1)/33)+1,1),"mmmm/aaaa"))) &gt; 0,
   TEXT(DATE(2020,INT((ROW(A4166)-1)/33)+1,1),"mmm/aa"),
   ""
)</f>
        <v/>
      </c>
      <c r="B4168" s="61" t="str">
        <f>IF(A4168&lt;&gt;"", 'alimentação - Tabela 7.1'!$B$14, "" )</f>
        <v/>
      </c>
      <c r="C4168" s="62" t="str">
        <f>IFERROR(INDEX('alimentação - Tabela 7.1'!$14:$14,
MATCH(TEXT('Tabela 7.1'!A4168,"mmmm/aaaa"),'alimentação - Tabela 7.1'!$5:$5,0)), "")</f>
        <v/>
      </c>
      <c r="D4168" s="62" t="str">
        <f>IFERROR(INDEX('alimentação - Tabela 7.1'!$14:$14,
MATCH(TEXT('Tabela 7.1'!$A4168,"mmmm/aaaa"),'alimentação - Tabela 7.1'!$5:$5,0)+1), "")</f>
        <v/>
      </c>
      <c r="E4168" s="62" t="str">
        <f>IFERROR(INDEX('alimentação - Tabela 7.1'!$14:$14,
MATCH(TEXT('Tabela 7.1'!$A4168,"mmmm/aaaa"),'alimentação - Tabela 7.1'!$5:$5,0)+2), "")</f>
        <v/>
      </c>
      <c r="F4168" s="62" t="str">
        <f>IFERROR(INDEX('alimentação - Tabela 7.1'!$14:$14,
MATCH(TEXT('Tabela 7.1'!$A4168,"mmmm/aaaa"),'alimentação - Tabela 7.1'!$5:$5,0)+3), "")</f>
        <v/>
      </c>
      <c r="G4168" s="95" t="str">
        <f>IFERROR(INDEX('alimentação - Tabela 7.1'!$14:$14,
MATCH(TEXT('Tabela 7.1'!$A4168,"mmmm/aaaa"),'alimentação - Tabela 7.1'!$5:$5,0)+4), "")</f>
        <v/>
      </c>
    </row>
    <row r="4169" spans="1:7" ht="18" customHeight="1" x14ac:dyDescent="0.25">
      <c r="A4169" s="59" t="str">
        <f>IF(
   SUMPRODUCT(--('alimentação - Tabela 7.1'!$5:$5=TEXT(DATE(2020,INT((ROW(A4167)-1)/33)+1,1),"mmmm/aaaa"))) &gt; 0,
   TEXT(DATE(2020,INT((ROW(A4167)-1)/33)+1,1),"mmm/aa"),
   ""
)</f>
        <v/>
      </c>
      <c r="B4169" s="61" t="str">
        <f>IF(A4169&lt;&gt;"", 'alimentação - Tabela 7.1'!$B$15, "" )</f>
        <v/>
      </c>
      <c r="C4169" s="62" t="str">
        <f>IFERROR(INDEX('alimentação - Tabela 7.1'!$15:$15,
MATCH(TEXT('Tabela 7.1'!A4169,"mmmm/aaaa"),'alimentação - Tabela 7.1'!$5:$5,0)), "")</f>
        <v/>
      </c>
      <c r="D4169" s="62" t="str">
        <f>IFERROR(INDEX('alimentação - Tabela 7.1'!$15:$15,
MATCH(TEXT('Tabela 7.1'!$A4169,"mmmm/aaaa"),'alimentação - Tabela 7.1'!$5:$5,0)+1), "")</f>
        <v/>
      </c>
      <c r="E4169" s="62" t="str">
        <f>IFERROR(INDEX('alimentação - Tabela 7.1'!$15:$15,
MATCH(TEXT('Tabela 7.1'!$A4169,"mmmm/aaaa"),'alimentação - Tabela 7.1'!$5:$5,0)+2), "")</f>
        <v/>
      </c>
      <c r="F4169" s="62" t="str">
        <f>IFERROR(INDEX('alimentação - Tabela 7.1'!$15:$15,
MATCH(TEXT('Tabela 7.1'!$A4169,"mmmm/aaaa"),'alimentação - Tabela 7.1'!$5:$5,0)+3), "")</f>
        <v/>
      </c>
      <c r="G4169" s="95" t="str">
        <f>IFERROR(INDEX('alimentação - Tabela 7.1'!$15:$15,
MATCH(TEXT('Tabela 7.1'!$A4169,"mmmm/aaaa"),'alimentação - Tabela 7.1'!$5:$5,0)+4), "")</f>
        <v/>
      </c>
    </row>
    <row r="4170" spans="1:7" ht="18" customHeight="1" x14ac:dyDescent="0.25">
      <c r="A4170" s="59" t="str">
        <f>IF(
   SUMPRODUCT(--('alimentação - Tabela 7.1'!$5:$5=TEXT(DATE(2020,INT((ROW(A4168)-1)/33)+1,1),"mmmm/aaaa"))) &gt; 0,
   TEXT(DATE(2020,INT((ROW(A4168)-1)/33)+1,1),"mmm/aa"),
   ""
)</f>
        <v/>
      </c>
      <c r="B4170" s="61" t="str">
        <f>IF(A4170&lt;&gt;"", 'alimentação - Tabela 7.1'!$B$16, "" )</f>
        <v/>
      </c>
      <c r="C4170" s="62" t="str">
        <f>IFERROR(INDEX('alimentação - Tabela 7.1'!$16:$16,
MATCH(TEXT('Tabela 7.1'!A4170,"mmmm/aaaa"),'alimentação - Tabela 7.1'!$5:$5,0)), "")</f>
        <v/>
      </c>
      <c r="D4170" s="62" t="str">
        <f>IFERROR(INDEX('alimentação - Tabela 7.1'!$16:$16,
MATCH(TEXT('Tabela 7.1'!$A4170,"mmmm/aaaa"),'alimentação - Tabela 7.1'!$5:$5,0)+1), "")</f>
        <v/>
      </c>
      <c r="E4170" s="62" t="str">
        <f>IFERROR(INDEX('alimentação - Tabela 7.1'!$16:$16,
MATCH(TEXT('Tabela 7.1'!$A4170,"mmmm/aaaa"),'alimentação - Tabela 7.1'!$5:$5,0)+2), "")</f>
        <v/>
      </c>
      <c r="F4170" s="62" t="str">
        <f>IFERROR(INDEX('alimentação - Tabela 7.1'!$16:$16,
MATCH(TEXT('Tabela 7.1'!$A4170,"mmmm/aaaa"),'alimentação - Tabela 7.1'!$5:$5,0)+3), "")</f>
        <v/>
      </c>
      <c r="G4170" s="95" t="str">
        <f>IFERROR(INDEX('alimentação - Tabela 7.1'!$16:$16,
MATCH(TEXT('Tabela 7.1'!$A4170,"mmmm/aaaa"),'alimentação - Tabela 7.1'!$5:$5,0)+4), "")</f>
        <v/>
      </c>
    </row>
    <row r="4171" spans="1:7" ht="18" customHeight="1" x14ac:dyDescent="0.25">
      <c r="A4171" s="59" t="str">
        <f>IF(
   SUMPRODUCT(--('alimentação - Tabela 7.1'!$5:$5=TEXT(DATE(2020,INT((ROW(A4169)-1)/33)+1,1),"mmmm/aaaa"))) &gt; 0,
   TEXT(DATE(2020,INT((ROW(A4169)-1)/33)+1,1),"mmm/aa"),
   ""
)</f>
        <v/>
      </c>
      <c r="B4171" s="61" t="str">
        <f>IF(A4171&lt;&gt;"", 'alimentação - Tabela 7.1'!$B$17, "" )</f>
        <v/>
      </c>
      <c r="C4171" s="62" t="str">
        <f>IFERROR(INDEX('alimentação - Tabela 7.1'!$17:$17,
MATCH(TEXT('Tabela 7.1'!A4171,"mmmm/aaaa"),'alimentação - Tabela 7.1'!$5:$5,0)), "")</f>
        <v/>
      </c>
      <c r="D4171" s="62" t="str">
        <f>IFERROR(INDEX('alimentação - Tabela 7.1'!$17:$17,
MATCH(TEXT('Tabela 7.1'!$A4171,"mmmm/aaaa"),'alimentação - Tabela 7.1'!$5:$5,0)+1), "")</f>
        <v/>
      </c>
      <c r="E4171" s="62" t="str">
        <f>IFERROR(INDEX('alimentação - Tabela 7.1'!$17:$17,
MATCH(TEXT('Tabela 7.1'!$A4171,"mmmm/aaaa"),'alimentação - Tabela 7.1'!$5:$5,0)+2), "")</f>
        <v/>
      </c>
      <c r="F4171" s="62" t="str">
        <f>IFERROR(INDEX('alimentação - Tabela 7.1'!$17:$17,
MATCH(TEXT('Tabela 7.1'!$A4171,"mmmm/aaaa"),'alimentação - Tabela 7.1'!$5:$5,0)+3), "")</f>
        <v/>
      </c>
      <c r="G4171" s="95" t="str">
        <f>IFERROR(INDEX('alimentação - Tabela 7.1'!$17:$17,
MATCH(TEXT('Tabela 7.1'!$A4171,"mmmm/aaaa"),'alimentação - Tabela 7.1'!$5:$5,0)+4), "")</f>
        <v/>
      </c>
    </row>
    <row r="4172" spans="1:7" ht="18" customHeight="1" x14ac:dyDescent="0.25">
      <c r="A4172" s="59" t="str">
        <f>IF(
   SUMPRODUCT(--('alimentação - Tabela 7.1'!$5:$5=TEXT(DATE(2020,INT((ROW(A4170)-1)/33)+1,1),"mmmm/aaaa"))) &gt; 0,
   TEXT(DATE(2020,INT((ROW(A4170)-1)/33)+1,1),"mmm/aa"),
   ""
)</f>
        <v/>
      </c>
      <c r="B4172" s="61" t="str">
        <f>IF(A4172&lt;&gt;"", 'alimentação - Tabela 7.1'!$B$18, "" )</f>
        <v/>
      </c>
      <c r="C4172" s="62" t="str">
        <f>IFERROR(INDEX('alimentação - Tabela 7.1'!$18:$18,
MATCH(TEXT('Tabela 7.1'!A4172,"mmmm/aaaa"),'alimentação - Tabela 7.1'!$5:$5,0)), "")</f>
        <v/>
      </c>
      <c r="D4172" s="62" t="str">
        <f>IFERROR(INDEX('alimentação - Tabela 7.1'!$18:$18,
MATCH(TEXT('Tabela 7.1'!$A4172,"mmmm/aaaa"),'alimentação - Tabela 7.1'!$5:$5,0)+1), "")</f>
        <v/>
      </c>
      <c r="E4172" s="62" t="str">
        <f>IFERROR(INDEX('alimentação - Tabela 7.1'!$18:$18,
MATCH(TEXT('Tabela 7.1'!$A4172,"mmmm/aaaa"),'alimentação - Tabela 7.1'!$5:$5,0)+2), "")</f>
        <v/>
      </c>
      <c r="F4172" s="62" t="str">
        <f>IFERROR(INDEX('alimentação - Tabela 7.1'!$18:$18,
MATCH(TEXT('Tabela 7.1'!$A4172,"mmmm/aaaa"),'alimentação - Tabela 7.1'!$5:$5,0)+3), "")</f>
        <v/>
      </c>
      <c r="G4172" s="95" t="str">
        <f>IFERROR(INDEX('alimentação - Tabela 7.1'!$18:$18,
MATCH(TEXT('Tabela 7.1'!$A4172,"mmmm/aaaa"),'alimentação - Tabela 7.1'!$5:$5,0)+4), "")</f>
        <v/>
      </c>
    </row>
    <row r="4173" spans="1:7" ht="18" customHeight="1" x14ac:dyDescent="0.25">
      <c r="A4173" s="59" t="str">
        <f>IF(
   SUMPRODUCT(--('alimentação - Tabela 7.1'!$5:$5=TEXT(DATE(2020,INT((ROW(A4171)-1)/33)+1,1),"mmmm/aaaa"))) &gt; 0,
   TEXT(DATE(2020,INT((ROW(A4171)-1)/33)+1,1),"mmm/aa"),
   ""
)</f>
        <v/>
      </c>
      <c r="B4173" s="61" t="str">
        <f>IF(A4173&lt;&gt;"", 'alimentação - Tabela 7.1'!$B$19, "" )</f>
        <v/>
      </c>
      <c r="C4173" s="62" t="str">
        <f>IFERROR(INDEX('alimentação - Tabela 7.1'!$19:$19,
MATCH(TEXT('Tabela 7.1'!A4173,"mmmm/aaaa"),'alimentação - Tabela 7.1'!$5:$5,0)), "")</f>
        <v/>
      </c>
      <c r="D4173" s="62" t="str">
        <f>IFERROR(INDEX('alimentação - Tabela 7.1'!$19:$19,
MATCH(TEXT('Tabela 7.1'!$A4173,"mmmm/aaaa"),'alimentação - Tabela 7.1'!$5:$5,0)+1), "")</f>
        <v/>
      </c>
      <c r="E4173" s="62" t="str">
        <f>IFERROR(INDEX('alimentação - Tabela 7.1'!$19:$19,
MATCH(TEXT('Tabela 7.1'!$A4173,"mmmm/aaaa"),'alimentação - Tabela 7.1'!$5:$5,0)+2), "")</f>
        <v/>
      </c>
      <c r="F4173" s="62" t="str">
        <f>IFERROR(INDEX('alimentação - Tabela 7.1'!$19:$19,
MATCH(TEXT('Tabela 7.1'!$A4173,"mmmm/aaaa"),'alimentação - Tabela 7.1'!$5:$5,0)+3), "")</f>
        <v/>
      </c>
      <c r="G4173" s="95" t="str">
        <f>IFERROR(INDEX('alimentação - Tabela 7.1'!$19:$19,
MATCH(TEXT('Tabela 7.1'!$A4173,"mmmm/aaaa"),'alimentação - Tabela 7.1'!$5:$5,0)+4), "")</f>
        <v/>
      </c>
    </row>
    <row r="4174" spans="1:7" ht="18" customHeight="1" x14ac:dyDescent="0.25">
      <c r="A4174" s="59" t="str">
        <f>IF(
   SUMPRODUCT(--('alimentação - Tabela 7.1'!$5:$5=TEXT(DATE(2020,INT((ROW(A4172)-1)/33)+1,1),"mmmm/aaaa"))) &gt; 0,
   TEXT(DATE(2020,INT((ROW(A4172)-1)/33)+1,1),"mmm/aa"),
   ""
)</f>
        <v/>
      </c>
      <c r="B4174" s="61" t="str">
        <f>IF(A4174&lt;&gt;"", 'alimentação - Tabela 7.1'!$B$20, "" )</f>
        <v/>
      </c>
      <c r="C4174" s="62" t="str">
        <f>IFERROR(INDEX('alimentação - Tabela 7.1'!$20:$20,
MATCH(TEXT('Tabela 7.1'!A4174,"mmmm/aaaa"),'alimentação - Tabela 7.1'!$5:$5,0)), "")</f>
        <v/>
      </c>
      <c r="D4174" s="62" t="str">
        <f>IFERROR(INDEX('alimentação - Tabela 7.1'!$20:$20,
MATCH(TEXT('Tabela 7.1'!$A4174,"mmmm/aaaa"),'alimentação - Tabela 7.1'!$5:$5,0)+1), "")</f>
        <v/>
      </c>
      <c r="E4174" s="62" t="str">
        <f>IFERROR(INDEX('alimentação - Tabela 7.1'!$20:$20,
MATCH(TEXT('Tabela 7.1'!$A4174,"mmmm/aaaa"),'alimentação - Tabela 7.1'!$5:$5,0)+2), "")</f>
        <v/>
      </c>
      <c r="F4174" s="62" t="str">
        <f>IFERROR(INDEX('alimentação - Tabela 7.1'!$20:$20,
MATCH(TEXT('Tabela 7.1'!$A4174,"mmmm/aaaa"),'alimentação - Tabela 7.1'!$5:$5,0)+3), "")</f>
        <v/>
      </c>
      <c r="G4174" s="95" t="str">
        <f>IFERROR(INDEX('alimentação - Tabela 7.1'!$20:$20,
MATCH(TEXT('Tabela 7.1'!$A4174,"mmmm/aaaa"),'alimentação - Tabela 7.1'!$5:$5,0)+4), "")</f>
        <v/>
      </c>
    </row>
    <row r="4175" spans="1:7" ht="18" customHeight="1" x14ac:dyDescent="0.25">
      <c r="A4175" s="59" t="str">
        <f>IF(
   SUMPRODUCT(--('alimentação - Tabela 7.1'!$5:$5=TEXT(DATE(2020,INT((ROW(A4173)-1)/33)+1,1),"mmmm/aaaa"))) &gt; 0,
   TEXT(DATE(2020,INT((ROW(A4173)-1)/33)+1,1),"mmm/aa"),
   ""
)</f>
        <v/>
      </c>
      <c r="B4175" s="61" t="str">
        <f>IF(A4175&lt;&gt;"", 'alimentação - Tabela 7.1'!$B$21, "" )</f>
        <v/>
      </c>
      <c r="C4175" s="62" t="str">
        <f>IFERROR(INDEX('alimentação - Tabela 7.1'!$21:$21,
MATCH(TEXT('Tabela 7.1'!A4175,"mmmm/aaaa"),'alimentação - Tabela 7.1'!$5:$5,0)), "")</f>
        <v/>
      </c>
      <c r="D4175" s="62" t="str">
        <f>IFERROR(INDEX('alimentação - Tabela 7.1'!$21:$21,
MATCH(TEXT('Tabela 7.1'!$A4175,"mmmm/aaaa"),'alimentação - Tabela 7.1'!$5:$5,0)+1), "")</f>
        <v/>
      </c>
      <c r="E4175" s="62" t="str">
        <f>IFERROR(INDEX('alimentação - Tabela 7.1'!$21:$21,
MATCH(TEXT('Tabela 7.1'!$A4175,"mmmm/aaaa"),'alimentação - Tabela 7.1'!$5:$5,0)+2), "")</f>
        <v/>
      </c>
      <c r="F4175" s="62" t="str">
        <f>IFERROR(INDEX('alimentação - Tabela 7.1'!$21:$21,
MATCH(TEXT('Tabela 7.1'!$A4175,"mmmm/aaaa"),'alimentação - Tabela 7.1'!$5:$5,0)+3), "")</f>
        <v/>
      </c>
      <c r="G4175" s="95" t="str">
        <f>IFERROR(INDEX('alimentação - Tabela 7.1'!$21:$21,
MATCH(TEXT('Tabela 7.1'!$A4175,"mmmm/aaaa"),'alimentação - Tabela 7.1'!$5:$5,0)+4), "")</f>
        <v/>
      </c>
    </row>
    <row r="4176" spans="1:7" ht="18" customHeight="1" x14ac:dyDescent="0.25">
      <c r="A4176" s="59" t="str">
        <f>IF(
   SUMPRODUCT(--('alimentação - Tabela 7.1'!$5:$5=TEXT(DATE(2020,INT((ROW(A4174)-1)/33)+1,1),"mmmm/aaaa"))) &gt; 0,
   TEXT(DATE(2020,INT((ROW(A4174)-1)/33)+1,1),"mmm/aa"),
   ""
)</f>
        <v/>
      </c>
      <c r="B4176" s="61" t="str">
        <f>IF(A4176&lt;&gt;"", 'alimentação - Tabela 7.1'!$B$22, "" )</f>
        <v/>
      </c>
      <c r="C4176" s="62" t="str">
        <f>IFERROR(INDEX('alimentação - Tabela 7.1'!$22:$22,
MATCH(TEXT('Tabela 7.1'!A4176,"mmmm/aaaa"),'alimentação - Tabela 7.1'!$5:$5,0)), "")</f>
        <v/>
      </c>
      <c r="D4176" s="62" t="str">
        <f>IFERROR(INDEX('alimentação - Tabela 7.1'!$22:$22,
MATCH(TEXT('Tabela 7.1'!$A4176,"mmmm/aaaa"),'alimentação - Tabela 7.1'!$5:$5,0)+1), "")</f>
        <v/>
      </c>
      <c r="E4176" s="62" t="str">
        <f>IFERROR(INDEX('alimentação - Tabela 7.1'!$22:$22,
MATCH(TEXT('Tabela 7.1'!$A4176,"mmmm/aaaa"),'alimentação - Tabela 7.1'!$5:$5,0)+2), "")</f>
        <v/>
      </c>
      <c r="F4176" s="62" t="str">
        <f>IFERROR(INDEX('alimentação - Tabela 7.1'!$22:$22,
MATCH(TEXT('Tabela 7.1'!$A4176,"mmmm/aaaa"),'alimentação - Tabela 7.1'!$5:$5,0)+3), "")</f>
        <v/>
      </c>
      <c r="G4176" s="95" t="str">
        <f>IFERROR(INDEX('alimentação - Tabela 7.1'!$22:$22,
MATCH(TEXT('Tabela 7.1'!$A4176,"mmmm/aaaa"),'alimentação - Tabela 7.1'!$5:$5,0)+4), "")</f>
        <v/>
      </c>
    </row>
    <row r="4177" spans="1:7" ht="18" customHeight="1" x14ac:dyDescent="0.25">
      <c r="A4177" s="59" t="str">
        <f>IF(
   SUMPRODUCT(--('alimentação - Tabela 7.1'!$5:$5=TEXT(DATE(2020,INT((ROW(A4175)-1)/33)+1,1),"mmmm/aaaa"))) &gt; 0,
   TEXT(DATE(2020,INT((ROW(A4175)-1)/33)+1,1),"mmm/aa"),
   ""
)</f>
        <v/>
      </c>
      <c r="B4177" s="61" t="str">
        <f>IF(A4177&lt;&gt;"", 'alimentação - Tabela 7.1'!$B$23, "" )</f>
        <v/>
      </c>
      <c r="C4177" s="62" t="str">
        <f>IFERROR(INDEX('alimentação - Tabela 7.1'!$23:$23,
MATCH(TEXT('Tabela 7.1'!A4177,"mmmm/aaaa"),'alimentação - Tabela 7.1'!$5:$5,0)), "")</f>
        <v/>
      </c>
      <c r="D4177" s="62" t="str">
        <f>IFERROR(INDEX('alimentação - Tabela 7.1'!$23:$23,
MATCH(TEXT('Tabela 7.1'!$A4177,"mmmm/aaaa"),'alimentação - Tabela 7.1'!$5:$5,0)+1), "")</f>
        <v/>
      </c>
      <c r="E4177" s="62" t="str">
        <f>IFERROR(INDEX('alimentação - Tabela 7.1'!$23:$23,
MATCH(TEXT('Tabela 7.1'!$A4177,"mmmm/aaaa"),'alimentação - Tabela 7.1'!$5:$5,0)+2), "")</f>
        <v/>
      </c>
      <c r="F4177" s="62" t="str">
        <f>IFERROR(INDEX('alimentação - Tabela 7.1'!$23:$23,
MATCH(TEXT('Tabela 7.1'!$A4177,"mmmm/aaaa"),'alimentação - Tabela 7.1'!$5:$5,0)+3), "")</f>
        <v/>
      </c>
      <c r="G4177" s="95" t="str">
        <f>IFERROR(INDEX('alimentação - Tabela 7.1'!$23:$23,
MATCH(TEXT('Tabela 7.1'!$A4177,"mmmm/aaaa"),'alimentação - Tabela 7.1'!$5:$5,0)+4), "")</f>
        <v/>
      </c>
    </row>
    <row r="4178" spans="1:7" ht="18" customHeight="1" x14ac:dyDescent="0.25">
      <c r="A4178" s="59" t="str">
        <f>IF(
   SUMPRODUCT(--('alimentação - Tabela 7.1'!$5:$5=TEXT(DATE(2020,INT((ROW(A4176)-1)/33)+1,1),"mmmm/aaaa"))) &gt; 0,
   TEXT(DATE(2020,INT((ROW(A4176)-1)/33)+1,1),"mmm/aa"),
   ""
)</f>
        <v/>
      </c>
      <c r="B4178" s="61" t="str">
        <f>IF(A4178&lt;&gt;"", 'alimentação - Tabela 7.1'!$B$24, "" )</f>
        <v/>
      </c>
      <c r="C4178" s="62" t="str">
        <f>IFERROR(INDEX('alimentação - Tabela 7.1'!$24:$24,
MATCH(TEXT('Tabela 7.1'!A4178,"mmmm/aaaa"),'alimentação - Tabela 7.1'!$5:$5,0)), "")</f>
        <v/>
      </c>
      <c r="D4178" s="62" t="str">
        <f>IFERROR(INDEX('alimentação - Tabela 7.1'!$24:$24,
MATCH(TEXT('Tabela 7.1'!$A4178,"mmmm/aaaa"),'alimentação - Tabela 7.1'!$5:$5,0)+1), "")</f>
        <v/>
      </c>
      <c r="E4178" s="62" t="str">
        <f>IFERROR(INDEX('alimentação - Tabela 7.1'!$24:$24,
MATCH(TEXT('Tabela 7.1'!$A4178,"mmmm/aaaa"),'alimentação - Tabela 7.1'!$5:$5,0)+2), "")</f>
        <v/>
      </c>
      <c r="F4178" s="62" t="str">
        <f>IFERROR(INDEX('alimentação - Tabela 7.1'!$24:$24,
MATCH(TEXT('Tabela 7.1'!$A4178,"mmmm/aaaa"),'alimentação - Tabela 7.1'!$5:$5,0)+3), "")</f>
        <v/>
      </c>
      <c r="G4178" s="95" t="str">
        <f>IFERROR(INDEX('alimentação - Tabela 7.1'!$24:$24,
MATCH(TEXT('Tabela 7.1'!$A4178,"mmmm/aaaa"),'alimentação - Tabela 7.1'!$5:$5,0)+4), "")</f>
        <v/>
      </c>
    </row>
    <row r="4179" spans="1:7" ht="18" customHeight="1" x14ac:dyDescent="0.25">
      <c r="A4179" s="59" t="str">
        <f>IF(
   SUMPRODUCT(--('alimentação - Tabela 7.1'!$5:$5=TEXT(DATE(2020,INT((ROW(A4177)-1)/33)+1,1),"mmmm/aaaa"))) &gt; 0,
   TEXT(DATE(2020,INT((ROW(A4177)-1)/33)+1,1),"mmm/aa"),
   ""
)</f>
        <v/>
      </c>
      <c r="B4179" s="61" t="str">
        <f>IF(A4179&lt;&gt;"", 'alimentação - Tabela 7.1'!$B$25, "" )</f>
        <v/>
      </c>
      <c r="C4179" s="62" t="str">
        <f>IFERROR(INDEX('alimentação - Tabela 7.1'!$25:$25,
MATCH(TEXT('Tabela 7.1'!A4179,"mmmm/aaaa"),'alimentação - Tabela 7.1'!$5:$5,0)), "")</f>
        <v/>
      </c>
      <c r="D4179" s="62" t="str">
        <f>IFERROR(INDEX('alimentação - Tabela 7.1'!$25:$25,
MATCH(TEXT('Tabela 7.1'!$A4179,"mmmm/aaaa"),'alimentação - Tabela 7.1'!$5:$5,0)+1), "")</f>
        <v/>
      </c>
      <c r="E4179" s="62" t="str">
        <f>IFERROR(INDEX('alimentação - Tabela 7.1'!$25:$25,
MATCH(TEXT('Tabela 7.1'!$A4179,"mmmm/aaaa"),'alimentação - Tabela 7.1'!$5:$5,0)+2), "")</f>
        <v/>
      </c>
      <c r="F4179" s="62" t="str">
        <f>IFERROR(INDEX('alimentação - Tabela 7.1'!$25:$25,
MATCH(TEXT('Tabela 7.1'!$A4179,"mmmm/aaaa"),'alimentação - Tabela 7.1'!$5:$5,0)+3), "")</f>
        <v/>
      </c>
      <c r="G4179" s="95" t="str">
        <f>IFERROR(INDEX('alimentação - Tabela 7.1'!$25:$25,
MATCH(TEXT('Tabela 7.1'!$A4179,"mmmm/aaaa"),'alimentação - Tabela 7.1'!$5:$5,0)+4), "")</f>
        <v/>
      </c>
    </row>
    <row r="4180" spans="1:7" ht="18" customHeight="1" x14ac:dyDescent="0.25">
      <c r="A4180" s="59" t="str">
        <f>IF(
   SUMPRODUCT(--('alimentação - Tabela 7.1'!$5:$5=TEXT(DATE(2020,INT((ROW(A4178)-1)/33)+1,1),"mmmm/aaaa"))) &gt; 0,
   TEXT(DATE(2020,INT((ROW(A4178)-1)/33)+1,1),"mmm/aa"),
   ""
)</f>
        <v/>
      </c>
      <c r="B4180" s="61" t="str">
        <f>IF(A4180&lt;&gt;"", 'alimentação - Tabela 7.1'!$B$26, "" )</f>
        <v/>
      </c>
      <c r="C4180" s="62" t="str">
        <f>IFERROR(INDEX('alimentação - Tabela 7.1'!$26:$26,
MATCH(TEXT('Tabela 7.1'!A4180,"mmmm/aaaa"),'alimentação - Tabela 7.1'!$5:$5,0)), "")</f>
        <v/>
      </c>
      <c r="D4180" s="62" t="str">
        <f>IFERROR(INDEX('alimentação - Tabela 7.1'!$26:$26,
MATCH(TEXT('Tabela 7.1'!$A4180,"mmmm/aaaa"),'alimentação - Tabela 7.1'!$5:$5,0)+1), "")</f>
        <v/>
      </c>
      <c r="E4180" s="62" t="str">
        <f>IFERROR(INDEX('alimentação - Tabela 7.1'!$26:$26,
MATCH(TEXT('Tabela 7.1'!$A4180,"mmmm/aaaa"),'alimentação - Tabela 7.1'!$5:$5,0)+2), "")</f>
        <v/>
      </c>
      <c r="F4180" s="62" t="str">
        <f>IFERROR(INDEX('alimentação - Tabela 7.1'!$26:$26,
MATCH(TEXT('Tabela 7.1'!$A4180,"mmmm/aaaa"),'alimentação - Tabela 7.1'!$5:$5,0)+3), "")</f>
        <v/>
      </c>
      <c r="G4180" s="95" t="str">
        <f>IFERROR(INDEX('alimentação - Tabela 7.1'!$26:$26,
MATCH(TEXT('Tabela 7.1'!$A4180,"mmmm/aaaa"),'alimentação - Tabela 7.1'!$5:$5,0)+4), "")</f>
        <v/>
      </c>
    </row>
    <row r="4181" spans="1:7" ht="18" customHeight="1" x14ac:dyDescent="0.25">
      <c r="A4181" s="59" t="str">
        <f>IF(
   SUMPRODUCT(--('alimentação - Tabela 7.1'!$5:$5=TEXT(DATE(2020,INT((ROW(A4179)-1)/33)+1,1),"mmmm/aaaa"))) &gt; 0,
   TEXT(DATE(2020,INT((ROW(A4179)-1)/33)+1,1),"mmm/aa"),
   ""
)</f>
        <v/>
      </c>
      <c r="B4181" s="61" t="str">
        <f>IF(A4181&lt;&gt;"", 'alimentação - Tabela 7.1'!$B$27, "" )</f>
        <v/>
      </c>
      <c r="C4181" s="62" t="str">
        <f>IFERROR(INDEX('alimentação - Tabela 7.1'!$27:$27,
MATCH(TEXT('Tabela 7.1'!A4181,"mmmm/aaaa"),'alimentação - Tabela 7.1'!$5:$5,0)), "")</f>
        <v/>
      </c>
      <c r="D4181" s="62" t="str">
        <f>IFERROR(INDEX('alimentação - Tabela 7.1'!$27:$27,
MATCH(TEXT('Tabela 7.1'!$A4181,"mmmm/aaaa"),'alimentação - Tabela 7.1'!$5:$5,0)+1), "")</f>
        <v/>
      </c>
      <c r="E4181" s="62" t="str">
        <f>IFERROR(INDEX('alimentação - Tabela 7.1'!$27:$27,
MATCH(TEXT('Tabela 7.1'!$A4181,"mmmm/aaaa"),'alimentação - Tabela 7.1'!$5:$5,0)+2), "")</f>
        <v/>
      </c>
      <c r="F4181" s="62" t="str">
        <f>IFERROR(INDEX('alimentação - Tabela 7.1'!$27:$27,
MATCH(TEXT('Tabela 7.1'!$A4181,"mmmm/aaaa"),'alimentação - Tabela 7.1'!$5:$5,0)+3), "")</f>
        <v/>
      </c>
      <c r="G4181" s="95" t="str">
        <f>IFERROR(INDEX('alimentação - Tabela 7.1'!$27:$27,
MATCH(TEXT('Tabela 7.1'!$A4181,"mmmm/aaaa"),'alimentação - Tabela 7.1'!$5:$5,0)+4), "")</f>
        <v/>
      </c>
    </row>
    <row r="4182" spans="1:7" ht="18" customHeight="1" x14ac:dyDescent="0.25">
      <c r="A4182" s="59" t="str">
        <f>IF(
   SUMPRODUCT(--('alimentação - Tabela 7.1'!$5:$5=TEXT(DATE(2020,INT((ROW(A4180)-1)/33)+1,1),"mmmm/aaaa"))) &gt; 0,
   TEXT(DATE(2020,INT((ROW(A4180)-1)/33)+1,1),"mmm/aa"),
   ""
)</f>
        <v/>
      </c>
      <c r="B4182" s="61" t="str">
        <f>IF(A4182&lt;&gt;"", 'alimentação - Tabela 7.1'!$B$28, "" )</f>
        <v/>
      </c>
      <c r="C4182" s="62" t="str">
        <f>IFERROR(INDEX('alimentação - Tabela 7.1'!$28:$28,
MATCH(TEXT('Tabela 7.1'!A4182,"mmmm/aaaa"),'alimentação - Tabela 7.1'!$5:$5,0)), "")</f>
        <v/>
      </c>
      <c r="D4182" s="62" t="str">
        <f>IFERROR(INDEX('alimentação - Tabela 7.1'!$28:$28,
MATCH(TEXT('Tabela 7.1'!$A4182,"mmmm/aaaa"),'alimentação - Tabela 7.1'!$5:$5,0)+1), "")</f>
        <v/>
      </c>
      <c r="E4182" s="62" t="str">
        <f>IFERROR(INDEX('alimentação - Tabela 7.1'!$28:$28,
MATCH(TEXT('Tabela 7.1'!$A4182,"mmmm/aaaa"),'alimentação - Tabela 7.1'!$5:$5,0)+2), "")</f>
        <v/>
      </c>
      <c r="F4182" s="62" t="str">
        <f>IFERROR(INDEX('alimentação - Tabela 7.1'!$28:$28,
MATCH(TEXT('Tabela 7.1'!$A4182,"mmmm/aaaa"),'alimentação - Tabela 7.1'!$5:$5,0)+3), "")</f>
        <v/>
      </c>
      <c r="G4182" s="95" t="str">
        <f>IFERROR(INDEX('alimentação - Tabela 7.1'!$28:$28,
MATCH(TEXT('Tabela 7.1'!$A4182,"mmmm/aaaa"),'alimentação - Tabela 7.1'!$5:$5,0)+4), "")</f>
        <v/>
      </c>
    </row>
    <row r="4183" spans="1:7" ht="18" customHeight="1" x14ac:dyDescent="0.25">
      <c r="A4183" s="59" t="str">
        <f>IF(
   SUMPRODUCT(--('alimentação - Tabela 7.1'!$5:$5=TEXT(DATE(2020,INT((ROW(A4181)-1)/33)+1,1),"mmmm/aaaa"))) &gt; 0,
   TEXT(DATE(2020,INT((ROW(A4181)-1)/33)+1,1),"mmm/aa"),
   ""
)</f>
        <v/>
      </c>
      <c r="B4183" s="61" t="str">
        <f>IF(A4183&lt;&gt;"", 'alimentação - Tabela 7.1'!$B$29, "" )</f>
        <v/>
      </c>
      <c r="C4183" s="62" t="str">
        <f>IFERROR(INDEX('alimentação - Tabela 7.1'!$29:$29,
MATCH(TEXT('Tabela 7.1'!A4183,"mmmm/aaaa"),'alimentação - Tabela 7.1'!$5:$5,0)), "")</f>
        <v/>
      </c>
      <c r="D4183" s="62" t="str">
        <f>IFERROR(INDEX('alimentação - Tabela 7.1'!$29:$29,
MATCH(TEXT('Tabela 7.1'!$A4183,"mmmm/aaaa"),'alimentação - Tabela 7.1'!$5:$5,0)+1), "")</f>
        <v/>
      </c>
      <c r="E4183" s="62" t="str">
        <f>IFERROR(INDEX('alimentação - Tabela 7.1'!$29:$29,
MATCH(TEXT('Tabela 7.1'!$A4183,"mmmm/aaaa"),'alimentação - Tabela 7.1'!$5:$5,0)+2), "")</f>
        <v/>
      </c>
      <c r="F4183" s="62" t="str">
        <f>IFERROR(INDEX('alimentação - Tabela 7.1'!$29:$29,
MATCH(TEXT('Tabela 7.1'!$A4183,"mmmm/aaaa"),'alimentação - Tabela 7.1'!$5:$5,0)+3), "")</f>
        <v/>
      </c>
      <c r="G4183" s="95" t="str">
        <f>IFERROR(INDEX('alimentação - Tabela 7.1'!$29:$29,
MATCH(TEXT('Tabela 7.1'!$A4183,"mmmm/aaaa"),'alimentação - Tabela 7.1'!$5:$5,0)+4), "")</f>
        <v/>
      </c>
    </row>
    <row r="4184" spans="1:7" ht="18" customHeight="1" x14ac:dyDescent="0.25">
      <c r="A4184" s="59" t="str">
        <f>IF(
   SUMPRODUCT(--('alimentação - Tabela 7.1'!$5:$5=TEXT(DATE(2020,INT((ROW(A4182)-1)/33)+1,1),"mmmm/aaaa"))) &gt; 0,
   TEXT(DATE(2020,INT((ROW(A4182)-1)/33)+1,1),"mmm/aa"),
   ""
)</f>
        <v/>
      </c>
      <c r="B4184" s="61" t="str">
        <f>IF(A4184&lt;&gt;"", 'alimentação - Tabela 7.1'!$B$30, "" )</f>
        <v/>
      </c>
      <c r="C4184" s="62" t="str">
        <f>IFERROR(INDEX('alimentação - Tabela 7.1'!$30:$30,
MATCH(TEXT('Tabela 7.1'!A4184,"mmmm/aaaa"),'alimentação - Tabela 7.1'!$5:$5,0)), "")</f>
        <v/>
      </c>
      <c r="D4184" s="62" t="str">
        <f>IFERROR(INDEX('alimentação - Tabela 7.1'!$30:$30,
MATCH(TEXT('Tabela 7.1'!$A4184,"mmmm/aaaa"),'alimentação - Tabela 7.1'!$5:$5,0)+1), "")</f>
        <v/>
      </c>
      <c r="E4184" s="62" t="str">
        <f>IFERROR(INDEX('alimentação - Tabela 7.1'!$30:$30,
MATCH(TEXT('Tabela 7.1'!$A4184,"mmmm/aaaa"),'alimentação - Tabela 7.1'!$5:$5,0)+2), "")</f>
        <v/>
      </c>
      <c r="F4184" s="62" t="str">
        <f>IFERROR(INDEX('alimentação - Tabela 7.1'!$30:$30,
MATCH(TEXT('Tabela 7.1'!$A4184,"mmmm/aaaa"),'alimentação - Tabela 7.1'!$5:$5,0)+3), "")</f>
        <v/>
      </c>
      <c r="G4184" s="95" t="str">
        <f>IFERROR(INDEX('alimentação - Tabela 7.1'!$30:$30,
MATCH(TEXT('Tabela 7.1'!$A4184,"mmmm/aaaa"),'alimentação - Tabela 7.1'!$5:$5,0)+4), "")</f>
        <v/>
      </c>
    </row>
    <row r="4185" spans="1:7" ht="18" customHeight="1" x14ac:dyDescent="0.25">
      <c r="A4185" s="59" t="str">
        <f>IF(
   SUMPRODUCT(--('alimentação - Tabela 7.1'!$5:$5=TEXT(DATE(2020,INT((ROW(A4183)-1)/33)+1,1),"mmmm/aaaa"))) &gt; 0,
   TEXT(DATE(2020,INT((ROW(A4183)-1)/33)+1,1),"mmm/aa"),
   ""
)</f>
        <v/>
      </c>
      <c r="B4185" s="61" t="str">
        <f>IF(A4185&lt;&gt;"", 'alimentação - Tabela 7.1'!$B$31, "" )</f>
        <v/>
      </c>
      <c r="C4185" s="62" t="str">
        <f>IFERROR(INDEX('alimentação - Tabela 7.1'!$31:$31,
MATCH(TEXT('Tabela 7.1'!A4185,"mmmm/aaaa"),'alimentação - Tabela 7.1'!$5:$5,0)), "")</f>
        <v/>
      </c>
      <c r="D4185" s="62" t="str">
        <f>IFERROR(INDEX('alimentação - Tabela 7.1'!$31:$31,
MATCH(TEXT('Tabela 7.1'!$A4185,"mmmm/aaaa"),'alimentação - Tabela 7.1'!$5:$5,0)+1), "")</f>
        <v/>
      </c>
      <c r="E4185" s="62" t="str">
        <f>IFERROR(INDEX('alimentação - Tabela 7.1'!$31:$31,
MATCH(TEXT('Tabela 7.1'!$A4185,"mmmm/aaaa"),'alimentação - Tabela 7.1'!$5:$5,0)+2), "")</f>
        <v/>
      </c>
      <c r="F4185" s="62" t="str">
        <f>IFERROR(INDEX('alimentação - Tabela 7.1'!$31:$31,
MATCH(TEXT('Tabela 7.1'!$A4185,"mmmm/aaaa"),'alimentação - Tabela 7.1'!$5:$5,0)+3), "")</f>
        <v/>
      </c>
      <c r="G4185" s="95" t="str">
        <f>IFERROR(INDEX('alimentação - Tabela 7.1'!$31:$31,
MATCH(TEXT('Tabela 7.1'!$A4185,"mmmm/aaaa"),'alimentação - Tabela 7.1'!$5:$5,0)+4), "")</f>
        <v/>
      </c>
    </row>
    <row r="4186" spans="1:7" ht="18" customHeight="1" x14ac:dyDescent="0.25">
      <c r="A4186" s="59" t="str">
        <f>IF(
   SUMPRODUCT(--('alimentação - Tabela 7.1'!$5:$5=TEXT(DATE(2020,INT((ROW(A4184)-1)/33)+1,1),"mmmm/aaaa"))) &gt; 0,
   TEXT(DATE(2020,INT((ROW(A4184)-1)/33)+1,1),"mmm/aa"),
   ""
)</f>
        <v/>
      </c>
      <c r="B4186" s="61" t="str">
        <f>IF(A4186&lt;&gt;"", 'alimentação - Tabela 7.1'!$B$32, "" )</f>
        <v/>
      </c>
      <c r="C4186" s="62" t="str">
        <f>IFERROR(INDEX('alimentação - Tabela 7.1'!$32:$32,
MATCH(TEXT('Tabela 7.1'!A4186,"mmmm/aaaa"),'alimentação - Tabela 7.1'!$5:$5,0)), "")</f>
        <v/>
      </c>
      <c r="D4186" s="62" t="str">
        <f>IFERROR(INDEX('alimentação - Tabela 7.1'!$32:$32,
MATCH(TEXT('Tabela 7.1'!$A4186,"mmmm/aaaa"),'alimentação - Tabela 7.1'!$5:$5,0)+1), "")</f>
        <v/>
      </c>
      <c r="E4186" s="62" t="str">
        <f>IFERROR(INDEX('alimentação - Tabela 7.1'!$32:$32,
MATCH(TEXT('Tabela 7.1'!$A4186,"mmmm/aaaa"),'alimentação - Tabela 7.1'!$5:$5,0)+2), "")</f>
        <v/>
      </c>
      <c r="F4186" s="62" t="str">
        <f>IFERROR(INDEX('alimentação - Tabela 7.1'!$32:$32,
MATCH(TEXT('Tabela 7.1'!$A4186,"mmmm/aaaa"),'alimentação - Tabela 7.1'!$5:$5,0)+3), "")</f>
        <v/>
      </c>
      <c r="G4186" s="95" t="str">
        <f>IFERROR(INDEX('alimentação - Tabela 7.1'!$32:$32,
MATCH(TEXT('Tabela 7.1'!$A4186,"mmmm/aaaa"),'alimentação - Tabela 7.1'!$5:$5,0)+4), "")</f>
        <v/>
      </c>
    </row>
    <row r="4187" spans="1:7" ht="18" customHeight="1" x14ac:dyDescent="0.25">
      <c r="A4187" s="59" t="str">
        <f>IF(
   SUMPRODUCT(--('alimentação - Tabela 7.1'!$5:$5=TEXT(DATE(2020,INT((ROW(A4185)-1)/33)+1,1),"mmmm/aaaa"))) &gt; 0,
   TEXT(DATE(2020,INT((ROW(A4185)-1)/33)+1,1),"mmm/aa"),
   ""
)</f>
        <v/>
      </c>
      <c r="B4187" s="61" t="str">
        <f>IF(A4187&lt;&gt;"", 'alimentação - Tabela 7.1'!$B$33, "" )</f>
        <v/>
      </c>
      <c r="C4187" s="62" t="str">
        <f>IFERROR(INDEX('alimentação - Tabela 7.1'!$33:$33,
MATCH(TEXT('Tabela 7.1'!A4187,"mmmm/aaaa"),'alimentação - Tabela 7.1'!$5:$5,0)), "")</f>
        <v/>
      </c>
      <c r="D4187" s="62" t="str">
        <f>IFERROR(INDEX('alimentação - Tabela 7.1'!$33:$33,
MATCH(TEXT('Tabela 7.1'!$A4187,"mmmm/aaaa"),'alimentação - Tabela 7.1'!$5:$5,0)+1), "")</f>
        <v/>
      </c>
      <c r="E4187" s="62" t="str">
        <f>IFERROR(INDEX('alimentação - Tabela 7.1'!$33:$33,
MATCH(TEXT('Tabela 7.1'!$A4187,"mmmm/aaaa"),'alimentação - Tabela 7.1'!$5:$5,0)+2), "")</f>
        <v/>
      </c>
      <c r="F4187" s="62" t="str">
        <f>IFERROR(INDEX('alimentação - Tabela 7.1'!$33:$33,
MATCH(TEXT('Tabela 7.1'!$A4187,"mmmm/aaaa"),'alimentação - Tabela 7.1'!$5:$5,0)+3), "")</f>
        <v/>
      </c>
      <c r="G4187" s="95" t="str">
        <f>IFERROR(INDEX('alimentação - Tabela 7.1'!$33:$33,
MATCH(TEXT('Tabela 7.1'!$A4187,"mmmm/aaaa"),'alimentação - Tabela 7.1'!$5:$5,0)+4), "")</f>
        <v/>
      </c>
    </row>
    <row r="4188" spans="1:7" ht="18" customHeight="1" x14ac:dyDescent="0.25">
      <c r="A4188" s="59" t="str">
        <f>IF(
   SUMPRODUCT(--('alimentação - Tabela 7.1'!$5:$5=TEXT(DATE(2020,INT((ROW(A4186)-1)/33)+1,1),"mmmm/aaaa"))) &gt; 0,
   TEXT(DATE(2020,INT((ROW(A4186)-1)/33)+1,1),"mmm/aa"),
   ""
)</f>
        <v/>
      </c>
      <c r="B4188" s="61" t="str">
        <f>IF(A4188&lt;&gt;"", 'alimentação - Tabela 7.1'!$B$34, "" )</f>
        <v/>
      </c>
      <c r="C4188" s="62" t="str">
        <f>IFERROR(INDEX('alimentação - Tabela 7.1'!$34:$34,
MATCH(TEXT('Tabela 7.1'!A4188,"mmmm/aaaa"),'alimentação - Tabela 7.1'!$5:$5,0)), "")</f>
        <v/>
      </c>
      <c r="D4188" s="62" t="str">
        <f>IFERROR(INDEX('alimentação - Tabela 7.1'!$34:$34,
MATCH(TEXT('Tabela 7.1'!$A4188,"mmmm/aaaa"),'alimentação - Tabela 7.1'!$5:$5,0)+1), "")</f>
        <v/>
      </c>
      <c r="E4188" s="62" t="str">
        <f>IFERROR(INDEX('alimentação - Tabela 7.1'!$34:$34,
MATCH(TEXT('Tabela 7.1'!$A4188,"mmmm/aaaa"),'alimentação - Tabela 7.1'!$5:$5,0)+2), "")</f>
        <v/>
      </c>
      <c r="F4188" s="62" t="str">
        <f>IFERROR(INDEX('alimentação - Tabela 7.1'!$34:$34,
MATCH(TEXT('Tabela 7.1'!$A4188,"mmmm/aaaa"),'alimentação - Tabela 7.1'!$5:$5,0)+3), "")</f>
        <v/>
      </c>
      <c r="G4188" s="95" t="str">
        <f>IFERROR(INDEX('alimentação - Tabela 7.1'!$34:$34,
MATCH(TEXT('Tabela 7.1'!$A4188,"mmmm/aaaa"),'alimentação - Tabela 7.1'!$5:$5,0)+4), "")</f>
        <v/>
      </c>
    </row>
    <row r="4189" spans="1:7" ht="18" customHeight="1" x14ac:dyDescent="0.25">
      <c r="A4189" s="59" t="str">
        <f>IF(
   SUMPRODUCT(--('alimentação - Tabela 7.1'!$5:$5=TEXT(DATE(2020,INT((ROW(A4187)-1)/33)+1,1),"mmmm/aaaa"))) &gt; 0,
   TEXT(DATE(2020,INT((ROW(A4187)-1)/33)+1,1),"mmm/aa"),
   ""
)</f>
        <v/>
      </c>
      <c r="B4189" s="61" t="str">
        <f>IF(A4189&lt;&gt;"", 'alimentação - Tabela 7.1'!$B$35, "" )</f>
        <v/>
      </c>
      <c r="C4189" s="62" t="str">
        <f>IFERROR(INDEX('alimentação - Tabela 7.1'!$35:$35,
MATCH(TEXT('Tabela 7.1'!A4189,"mmmm/aaaa"),'alimentação - Tabela 7.1'!$5:$5,0)), "")</f>
        <v/>
      </c>
      <c r="D4189" s="62" t="str">
        <f>IFERROR(INDEX('alimentação - Tabela 7.1'!$35:$35,
MATCH(TEXT('Tabela 7.1'!$A4189,"mmmm/aaaa"),'alimentação - Tabela 7.1'!$5:$5,0)+1), "")</f>
        <v/>
      </c>
      <c r="E4189" s="62" t="str">
        <f>IFERROR(INDEX('alimentação - Tabela 7.1'!$35:$35,
MATCH(TEXT('Tabela 7.1'!$A4189,"mmmm/aaaa"),'alimentação - Tabela 7.1'!$5:$5,0)+2), "")</f>
        <v/>
      </c>
      <c r="F4189" s="62" t="str">
        <f>IFERROR(INDEX('alimentação - Tabela 7.1'!$35:$35,
MATCH(TEXT('Tabela 7.1'!$A4189,"mmmm/aaaa"),'alimentação - Tabela 7.1'!$5:$5,0)+3), "")</f>
        <v/>
      </c>
      <c r="G4189" s="95" t="str">
        <f>IFERROR(INDEX('alimentação - Tabela 7.1'!$35:$35,
MATCH(TEXT('Tabela 7.1'!$A4189,"mmmm/aaaa"),'alimentação - Tabela 7.1'!$5:$5,0)+4), "")</f>
        <v/>
      </c>
    </row>
    <row r="4190" spans="1:7" ht="18" customHeight="1" x14ac:dyDescent="0.25">
      <c r="A4190" s="59" t="str">
        <f>IF(
   SUMPRODUCT(--('alimentação - Tabela 7.1'!$5:$5=TEXT(DATE(2020,INT((ROW(A4188)-1)/33)+1,1),"mmmm/aaaa"))) &gt; 0,
   TEXT(DATE(2020,INT((ROW(A4188)-1)/33)+1,1),"mmm/aa"),
   ""
)</f>
        <v/>
      </c>
      <c r="B4190" s="61" t="str">
        <f>IF(A4190&lt;&gt;"", 'alimentação - Tabela 7.1'!$B$36, "" )</f>
        <v/>
      </c>
      <c r="C4190" s="62" t="str">
        <f>IFERROR(INDEX('alimentação - Tabela 7.1'!$36:$36,
MATCH(TEXT('Tabela 7.1'!A4190,"mmmm/aaaa"),'alimentação - Tabela 7.1'!$5:$5,0)), "")</f>
        <v/>
      </c>
      <c r="D4190" s="62" t="str">
        <f>IFERROR(INDEX('alimentação - Tabela 7.1'!$36:$36,
MATCH(TEXT('Tabela 7.1'!$A4190,"mmmm/aaaa"),'alimentação - Tabela 7.1'!$5:$5,0)+1), "")</f>
        <v/>
      </c>
      <c r="E4190" s="62" t="str">
        <f>IFERROR(INDEX('alimentação - Tabela 7.1'!$36:$36,
MATCH(TEXT('Tabela 7.1'!$A4190,"mmmm/aaaa"),'alimentação - Tabela 7.1'!$5:$5,0)+2), "")</f>
        <v/>
      </c>
      <c r="F4190" s="62" t="str">
        <f>IFERROR(INDEX('alimentação - Tabela 7.1'!$36:$36,
MATCH(TEXT('Tabela 7.1'!$A4190,"mmmm/aaaa"),'alimentação - Tabela 7.1'!$5:$5,0)+3), "")</f>
        <v/>
      </c>
      <c r="G4190" s="95" t="str">
        <f>IFERROR(INDEX('alimentação - Tabela 7.1'!$36:$36,
MATCH(TEXT('Tabela 7.1'!$A4190,"mmmm/aaaa"),'alimentação - Tabela 7.1'!$5:$5,0)+4), "")</f>
        <v/>
      </c>
    </row>
    <row r="4191" spans="1:7" ht="18" customHeight="1" x14ac:dyDescent="0.25">
      <c r="A4191" s="59" t="str">
        <f>IF(
   SUMPRODUCT(--('alimentação - Tabela 7.1'!$5:$5=TEXT(DATE(2020,INT((ROW(A4189)-1)/33)+1,1),"mmmm/aaaa"))) &gt; 0,
   TEXT(DATE(2020,INT((ROW(A4189)-1)/33)+1,1),"mmm/aa"),
   ""
)</f>
        <v/>
      </c>
      <c r="B4191" s="61" t="str">
        <f>IF(A4191&lt;&gt;"", 'alimentação - Tabela 7.1'!$B$37, "" )</f>
        <v/>
      </c>
      <c r="C4191" s="62" t="str">
        <f>IFERROR(INDEX('alimentação - Tabela 7.1'!$37:$37,
MATCH(TEXT('Tabela 7.1'!A4191,"mmmm/aaaa"),'alimentação - Tabela 7.1'!$5:$5,0)), "")</f>
        <v/>
      </c>
      <c r="D4191" s="62" t="str">
        <f>IFERROR(INDEX('alimentação - Tabela 7.1'!$37:$37,
MATCH(TEXT('Tabela 7.1'!$A4191,"mmmm/aaaa"),'alimentação - Tabela 7.1'!$5:$5,0)+1), "")</f>
        <v/>
      </c>
      <c r="E4191" s="62" t="str">
        <f>IFERROR(INDEX('alimentação - Tabela 7.1'!$37:$37,
MATCH(TEXT('Tabela 7.1'!$A4191,"mmmm/aaaa"),'alimentação - Tabela 7.1'!$5:$5,0)+2), "")</f>
        <v/>
      </c>
      <c r="F4191" s="62" t="str">
        <f>IFERROR(INDEX('alimentação - Tabela 7.1'!$37:$37,
MATCH(TEXT('Tabela 7.1'!$A4191,"mmmm/aaaa"),'alimentação - Tabela 7.1'!$5:$5,0)+3), "")</f>
        <v/>
      </c>
      <c r="G4191" s="95" t="str">
        <f>IFERROR(INDEX('alimentação - Tabela 7.1'!$37:$37,
MATCH(TEXT('Tabela 7.1'!$A4191,"mmmm/aaaa"),'alimentação - Tabela 7.1'!$5:$5,0)+4), "")</f>
        <v/>
      </c>
    </row>
    <row r="4192" spans="1:7" ht="18" customHeight="1" x14ac:dyDescent="0.25">
      <c r="A4192" s="59" t="str">
        <f>IF(
   SUMPRODUCT(--('alimentação - Tabela 7.1'!$5:$5=TEXT(DATE(2020,INT((ROW(A4190)-1)/33)+1,1),"mmmm/aaaa"))) &gt; 0,
   TEXT(DATE(2020,INT((ROW(A4190)-1)/33)+1,1),"mmm/aa"),
   ""
)</f>
        <v/>
      </c>
      <c r="B4192" s="61" t="str">
        <f>IF(A4192&lt;&gt;"", 'alimentação - Tabela 7.1'!$B$38, "" )</f>
        <v/>
      </c>
      <c r="C4192" s="62" t="str">
        <f>IFERROR(INDEX('alimentação - Tabela 7.1'!$38:$38,
MATCH(TEXT('Tabela 7.1'!A4192,"mmmm/aaaa"),'alimentação - Tabela 7.1'!$5:$5,0)), "")</f>
        <v/>
      </c>
      <c r="D4192" s="62" t="str">
        <f>IFERROR(INDEX('alimentação - Tabela 7.1'!$38:$38,
MATCH(TEXT('Tabela 7.1'!$A4192,"mmmm/aaaa"),'alimentação - Tabela 7.1'!$5:$5,0)+1), "")</f>
        <v/>
      </c>
      <c r="E4192" s="62" t="str">
        <f>IFERROR(INDEX('alimentação - Tabela 7.1'!$38:$38,
MATCH(TEXT('Tabela 7.1'!$A4192,"mmmm/aaaa"),'alimentação - Tabela 7.1'!$5:$5,0)+2), "")</f>
        <v/>
      </c>
      <c r="F4192" s="62" t="str">
        <f>IFERROR(INDEX('alimentação - Tabela 7.1'!$38:$38,
MATCH(TEXT('Tabela 7.1'!$A4192,"mmmm/aaaa"),'alimentação - Tabela 7.1'!$5:$5,0)+3), "")</f>
        <v/>
      </c>
      <c r="G4192" s="95" t="str">
        <f>IFERROR(INDEX('alimentação - Tabela 7.1'!$38:$38,
MATCH(TEXT('Tabela 7.1'!$A4192,"mmmm/aaaa"),'alimentação - Tabela 7.1'!$5:$5,0)+4), "")</f>
        <v/>
      </c>
    </row>
    <row r="4193" spans="1:7" ht="18" customHeight="1" x14ac:dyDescent="0.25">
      <c r="A4193" s="59" t="str">
        <f>IF(
   SUMPRODUCT(--('alimentação - Tabela 7.1'!$5:$5=TEXT(DATE(2020,INT((ROW(A4191)-1)/33)+1,1),"mmmm/aaaa"))) &gt; 0,
   TEXT(DATE(2020,INT((ROW(A4191)-1)/33)+1,1),"mmm/aa"),
   ""
)</f>
        <v/>
      </c>
      <c r="B4193" s="61" t="str">
        <f>IF(A4193&lt;&gt;"", 'alimentação - Tabela 7.1'!$B$39, "" )</f>
        <v/>
      </c>
      <c r="C4193" s="62" t="str">
        <f>IFERROR(INDEX('alimentação - Tabela 7.1'!$39:$39,
MATCH(TEXT('Tabela 7.1'!A4193,"mmmm/aaaa"),'alimentação - Tabela 7.1'!$5:$5,0)), "")</f>
        <v/>
      </c>
      <c r="D4193" s="62" t="str">
        <f>IFERROR(INDEX('alimentação - Tabela 7.1'!$39:$39,
MATCH(TEXT('Tabela 7.1'!$A4193,"mmmm/aaaa"),'alimentação - Tabela 7.1'!$5:$5,0)+1), "")</f>
        <v/>
      </c>
      <c r="E4193" s="62" t="str">
        <f>IFERROR(INDEX('alimentação - Tabela 7.1'!$39:$39,
MATCH(TEXT('Tabela 7.1'!$A4193,"mmmm/aaaa"),'alimentação - Tabela 7.1'!$5:$5,0)+2), "")</f>
        <v/>
      </c>
      <c r="F4193" s="62" t="str">
        <f>IFERROR(INDEX('alimentação - Tabela 7.1'!$39:$39,
MATCH(TEXT('Tabela 7.1'!$A4193,"mmmm/aaaa"),'alimentação - Tabela 7.1'!$5:$5,0)+3), "")</f>
        <v/>
      </c>
      <c r="G4193" s="95" t="str">
        <f>IFERROR(INDEX('alimentação - Tabela 7.1'!$39:$39,
MATCH(TEXT('Tabela 7.1'!$A4193,"mmmm/aaaa"),'alimentação - Tabela 7.1'!$5:$5,0)+4), "")</f>
        <v/>
      </c>
    </row>
    <row r="4194" spans="1:7" ht="18" customHeight="1" x14ac:dyDescent="0.25">
      <c r="A4194" s="59" t="str">
        <f>IF(
   SUMPRODUCT(--('alimentação - Tabela 7.1'!$5:$5=TEXT(DATE(2020,INT((ROW(A4192)-1)/33)+1,1),"mmmm/aaaa"))) &gt; 0,
   TEXT(DATE(2020,INT((ROW(A4192)-1)/33)+1,1),"mmm/aa"),
   ""
)</f>
        <v/>
      </c>
      <c r="B4194" s="61" t="str">
        <f>IF(A4194&lt;&gt;"", 'alimentação - Tabela 7.1'!$B$7, "" )</f>
        <v/>
      </c>
      <c r="C4194" s="62" t="str">
        <f>IFERROR(INDEX('alimentação - Tabela 7.1'!$7:$7,
MATCH(TEXT('Tabela 7.1'!A4194,"mmmm/aaaa"),'alimentação - Tabela 7.1'!$5:$5,0)), "")</f>
        <v/>
      </c>
      <c r="D4194" s="62" t="str">
        <f>IFERROR(INDEX('alimentação - Tabela 7.1'!$7:$7,
MATCH(TEXT('Tabela 7.1'!$A4194,"mmmm/aaaa"),'alimentação - Tabela 7.1'!$5:$5,0)+1), "")</f>
        <v/>
      </c>
      <c r="E4194" s="62" t="str">
        <f>IFERROR(INDEX('alimentação - Tabela 7.1'!$7:$7,
MATCH(TEXT('Tabela 7.1'!$A4194,"mmmm/aaaa"),'alimentação - Tabela 7.1'!$5:$5,0)+2), "")</f>
        <v/>
      </c>
      <c r="F4194" s="62" t="str">
        <f>IFERROR(INDEX('alimentação - Tabela 7.1'!$7:$7,
MATCH(TEXT('Tabela 7.1'!$A4194,"mmmm/aaaa"),'alimentação - Tabela 7.1'!$5:$5,0)+3), "")</f>
        <v/>
      </c>
      <c r="G4194" s="95" t="str">
        <f>IFERROR(INDEX('alimentação - Tabela 7.1'!$7:$7,
MATCH(TEXT('Tabela 7.1'!$A4194,"mmmm/aaaa"),'alimentação - Tabela 7.1'!$5:$5,0)+4), "")</f>
        <v/>
      </c>
    </row>
    <row r="4195" spans="1:7" ht="18" customHeight="1" x14ac:dyDescent="0.25">
      <c r="A4195" s="59" t="str">
        <f>IF(
   SUMPRODUCT(--('alimentação - Tabela 7.1'!$5:$5=TEXT(DATE(2020,INT((ROW(A4193)-1)/33)+1,1),"mmmm/aaaa"))) &gt; 0,
   TEXT(DATE(2020,INT((ROW(A4193)-1)/33)+1,1),"mmm/aa"),
   ""
)</f>
        <v/>
      </c>
      <c r="B4195" s="61" t="str">
        <f>IF(A4195&lt;&gt;"", 'alimentação - Tabela 7.1'!$B$8, "" )</f>
        <v/>
      </c>
      <c r="C4195" s="62" t="str">
        <f>IFERROR(INDEX('alimentação - Tabela 7.1'!$8:$8,
MATCH(TEXT('Tabela 7.1'!A4195,"mmmm/aaaa"),'alimentação - Tabela 7.1'!$5:$5,0)), "")</f>
        <v/>
      </c>
      <c r="D4195" s="62" t="str">
        <f>IFERROR(INDEX('alimentação - Tabela 7.1'!$8:$8,
MATCH(TEXT('Tabela 7.1'!$A4195,"mmmm/aaaa"),'alimentação - Tabela 7.1'!$5:$5,0)+1), "")</f>
        <v/>
      </c>
      <c r="E4195" s="62" t="str">
        <f>IFERROR(INDEX('alimentação - Tabela 7.1'!$8:$8,
MATCH(TEXT('Tabela 7.1'!$A4195,"mmmm/aaaa"),'alimentação - Tabela 7.1'!$5:$5,0)+2), "")</f>
        <v/>
      </c>
      <c r="F4195" s="62" t="str">
        <f>IFERROR(INDEX('alimentação - Tabela 7.1'!$8:$8,
MATCH(TEXT('Tabela 7.1'!$A4195,"mmmm/aaaa"),'alimentação - Tabela 7.1'!$5:$5,0)+3), "")</f>
        <v/>
      </c>
      <c r="G4195" s="95" t="str">
        <f>IFERROR(INDEX('alimentação - Tabela 7.1'!$8:$8,
MATCH(TEXT('Tabela 7.1'!$A4195,"mmmm/aaaa"),'alimentação - Tabela 7.1'!$5:$5,0)+4), "")</f>
        <v/>
      </c>
    </row>
    <row r="4196" spans="1:7" ht="18" customHeight="1" x14ac:dyDescent="0.25">
      <c r="A4196" s="59" t="str">
        <f>IF(
   SUMPRODUCT(--('alimentação - Tabela 7.1'!$5:$5=TEXT(DATE(2020,INT((ROW(A4194)-1)/33)+1,1),"mmmm/aaaa"))) &gt; 0,
   TEXT(DATE(2020,INT((ROW(A4194)-1)/33)+1,1),"mmm/aa"),
   ""
)</f>
        <v/>
      </c>
      <c r="B4196" s="61" t="str">
        <f>IF(A4196&lt;&gt;"", 'alimentação - Tabela 7.1'!$B$9, "" )</f>
        <v/>
      </c>
      <c r="C4196" s="62" t="str">
        <f>IFERROR(INDEX('alimentação - Tabela 7.1'!$9:$9,
MATCH(TEXT('Tabela 7.1'!A4196,"mmmm/aaaa"),'alimentação - Tabela 7.1'!$5:$5,0)), "")</f>
        <v/>
      </c>
      <c r="D4196" s="62" t="str">
        <f>IFERROR(INDEX('alimentação - Tabela 7.1'!$9:$9,
MATCH(TEXT('Tabela 7.1'!$A4196,"mmmm/aaaa"),'alimentação - Tabela 7.1'!$5:$5,0)+1), "")</f>
        <v/>
      </c>
      <c r="E4196" s="62" t="str">
        <f>IFERROR(INDEX('alimentação - Tabela 7.1'!$9:$9,
MATCH(TEXT('Tabela 7.1'!$A4196,"mmmm/aaaa"),'alimentação - Tabela 7.1'!$5:$5,0)+2), "")</f>
        <v/>
      </c>
      <c r="F4196" s="62" t="str">
        <f>IFERROR(INDEX('alimentação - Tabela 7.1'!$9:$9,
MATCH(TEXT('Tabela 7.1'!$A4196,"mmmm/aaaa"),'alimentação - Tabela 7.1'!$5:$5,0)+3), "")</f>
        <v/>
      </c>
      <c r="G4196" s="95" t="str">
        <f>IFERROR(INDEX('alimentação - Tabela 7.1'!$9:$9,
MATCH(TEXT('Tabela 7.1'!$A4196,"mmmm/aaaa"),'alimentação - Tabela 7.1'!$5:$5,0)+4), "")</f>
        <v/>
      </c>
    </row>
    <row r="4197" spans="1:7" ht="18" customHeight="1" x14ac:dyDescent="0.25">
      <c r="A4197" s="59" t="str">
        <f>IF(
   SUMPRODUCT(--('alimentação - Tabela 7.1'!$5:$5=TEXT(DATE(2020,INT((ROW(A4195)-1)/33)+1,1),"mmmm/aaaa"))) &gt; 0,
   TEXT(DATE(2020,INT((ROW(A4195)-1)/33)+1,1),"mmm/aa"),
   ""
)</f>
        <v/>
      </c>
      <c r="B4197" s="61" t="str">
        <f>IF(A4197&lt;&gt;"", 'alimentação - Tabela 7.1'!$B$10, "" )</f>
        <v/>
      </c>
      <c r="C4197" s="62" t="str">
        <f>IFERROR(INDEX('alimentação - Tabela 7.1'!$10:$10,
MATCH(TEXT('Tabela 7.1'!A4197,"mmmm/aaaa"),'alimentação - Tabela 7.1'!$5:$5,0)), "")</f>
        <v/>
      </c>
      <c r="D4197" s="62" t="str">
        <f>IFERROR(INDEX('alimentação - Tabela 7.1'!$10:$10,
MATCH(TEXT('Tabela 7.1'!$A4197,"mmmm/aaaa"),'alimentação - Tabela 7.1'!$5:$5,0)+1), "")</f>
        <v/>
      </c>
      <c r="E4197" s="62" t="str">
        <f>IFERROR(INDEX('alimentação - Tabela 7.1'!$10:$10,
MATCH(TEXT('Tabela 7.1'!$A4197,"mmmm/aaaa"),'alimentação - Tabela 7.1'!$5:$5,0)+2), "")</f>
        <v/>
      </c>
      <c r="F4197" s="62" t="str">
        <f>IFERROR(INDEX('alimentação - Tabela 7.1'!$10:$10,
MATCH(TEXT('Tabela 7.1'!$A4197,"mmmm/aaaa"),'alimentação - Tabela 7.1'!$5:$5,0)+3), "")</f>
        <v/>
      </c>
      <c r="G4197" s="95" t="str">
        <f>IFERROR(INDEX('alimentação - Tabela 7.1'!$10:$10,
MATCH(TEXT('Tabela 7.1'!$A4197,"mmmm/aaaa"),'alimentação - Tabela 7.1'!$5:$5,0)+4), "")</f>
        <v/>
      </c>
    </row>
    <row r="4198" spans="1:7" ht="18" customHeight="1" x14ac:dyDescent="0.25">
      <c r="A4198" s="59" t="str">
        <f>IF(
   SUMPRODUCT(--('alimentação - Tabela 7.1'!$5:$5=TEXT(DATE(2020,INT((ROW(A4196)-1)/33)+1,1),"mmmm/aaaa"))) &gt; 0,
   TEXT(DATE(2020,INT((ROW(A4196)-1)/33)+1,1),"mmm/aa"),
   ""
)</f>
        <v/>
      </c>
      <c r="B4198" s="61" t="str">
        <f>IF(A4198&lt;&gt;"", 'alimentação - Tabela 7.1'!$B$11, "" )</f>
        <v/>
      </c>
      <c r="C4198" s="62" t="str">
        <f>IFERROR(INDEX('alimentação - Tabela 7.1'!$11:$11,
MATCH(TEXT('Tabela 7.1'!A4198,"mmmm/aaaa"),'alimentação - Tabela 7.1'!$5:$5,0)), "")</f>
        <v/>
      </c>
      <c r="D4198" s="62" t="str">
        <f>IFERROR(INDEX('alimentação - Tabela 7.1'!$11:$11,
MATCH(TEXT('Tabela 7.1'!$A4198,"mmmm/aaaa"),'alimentação - Tabela 7.1'!$5:$5,0)+1), "")</f>
        <v/>
      </c>
      <c r="E4198" s="62" t="str">
        <f>IFERROR(INDEX('alimentação - Tabela 7.1'!$11:$11,
MATCH(TEXT('Tabela 7.1'!$A4198,"mmmm/aaaa"),'alimentação - Tabela 7.1'!$5:$5,0)+2), "")</f>
        <v/>
      </c>
      <c r="F4198" s="62" t="str">
        <f>IFERROR(INDEX('alimentação - Tabela 7.1'!$11:$11,
MATCH(TEXT('Tabela 7.1'!$A4198,"mmmm/aaaa"),'alimentação - Tabela 7.1'!$5:$5,0)+3), "")</f>
        <v/>
      </c>
      <c r="G4198" s="95" t="str">
        <f>IFERROR(INDEX('alimentação - Tabela 7.1'!$11:$11,
MATCH(TEXT('Tabela 7.1'!$A4198,"mmmm/aaaa"),'alimentação - Tabela 7.1'!$5:$5,0)+4), "")</f>
        <v/>
      </c>
    </row>
    <row r="4199" spans="1:7" ht="18" customHeight="1" x14ac:dyDescent="0.25">
      <c r="A4199" s="59" t="str">
        <f>IF(
   SUMPRODUCT(--('alimentação - Tabela 7.1'!$5:$5=TEXT(DATE(2020,INT((ROW(A4197)-1)/33)+1,1),"mmmm/aaaa"))) &gt; 0,
   TEXT(DATE(2020,INT((ROW(A4197)-1)/33)+1,1),"mmm/aa"),
   ""
)</f>
        <v/>
      </c>
      <c r="B4199" s="61" t="str">
        <f>IF(A4199&lt;&gt;"", 'alimentação - Tabela 7.1'!$B$12, "" )</f>
        <v/>
      </c>
      <c r="C4199" s="62" t="str">
        <f>IFERROR(INDEX('alimentação - Tabela 7.1'!$12:$12,
MATCH(TEXT('Tabela 7.1'!A4199,"mmmm/aaaa"),'alimentação - Tabela 7.1'!$5:$5,0)), "")</f>
        <v/>
      </c>
      <c r="D4199" s="62" t="str">
        <f>IFERROR(INDEX('alimentação - Tabela 7.1'!$12:$12,
MATCH(TEXT('Tabela 7.1'!$A4199,"mmmm/aaaa"),'alimentação - Tabela 7.1'!$5:$5,0)+1), "")</f>
        <v/>
      </c>
      <c r="E4199" s="62" t="str">
        <f>IFERROR(INDEX('alimentação - Tabela 7.1'!$12:$12,
MATCH(TEXT('Tabela 7.1'!$A4199,"mmmm/aaaa"),'alimentação - Tabela 7.1'!$5:$5,0)+2), "")</f>
        <v/>
      </c>
      <c r="F4199" s="62" t="str">
        <f>IFERROR(INDEX('alimentação - Tabela 7.1'!$12:$12,
MATCH(TEXT('Tabela 7.1'!$A4199,"mmmm/aaaa"),'alimentação - Tabela 7.1'!$5:$5,0)+3), "")</f>
        <v/>
      </c>
      <c r="G4199" s="95" t="str">
        <f>IFERROR(INDEX('alimentação - Tabela 7.1'!$12:$12,
MATCH(TEXT('Tabela 7.1'!$A4199,"mmmm/aaaa"),'alimentação - Tabela 7.1'!$5:$5,0)+4), "")</f>
        <v/>
      </c>
    </row>
    <row r="4200" spans="1:7" ht="18" customHeight="1" x14ac:dyDescent="0.25">
      <c r="A4200" s="59" t="str">
        <f>IF(
   SUMPRODUCT(--('alimentação - Tabela 7.1'!$5:$5=TEXT(DATE(2020,INT((ROW(A4198)-1)/33)+1,1),"mmmm/aaaa"))) &gt; 0,
   TEXT(DATE(2020,INT((ROW(A4198)-1)/33)+1,1),"mmm/aa"),
   ""
)</f>
        <v/>
      </c>
      <c r="B4200" s="61" t="str">
        <f>IF(A4200&lt;&gt;"", 'alimentação - Tabela 7.1'!$B$13, "" )</f>
        <v/>
      </c>
      <c r="C4200" s="62" t="str">
        <f>IFERROR(INDEX('alimentação - Tabela 7.1'!$13:$13,
MATCH(TEXT('Tabela 7.1'!A4200,"mmmm/aaaa"),'alimentação - Tabela 7.1'!$5:$5,0)), "")</f>
        <v/>
      </c>
      <c r="D4200" s="62" t="str">
        <f>IFERROR(INDEX('alimentação - Tabela 7.1'!$13:$13,
MATCH(TEXT('Tabela 7.1'!$A4200,"mmmm/aaaa"),'alimentação - Tabela 7.1'!$5:$5,0)+1), "")</f>
        <v/>
      </c>
      <c r="E4200" s="62" t="str">
        <f>IFERROR(INDEX('alimentação - Tabela 7.1'!$13:$13,
MATCH(TEXT('Tabela 7.1'!$A4200,"mmmm/aaaa"),'alimentação - Tabela 7.1'!$5:$5,0)+2), "")</f>
        <v/>
      </c>
      <c r="F4200" s="62" t="str">
        <f>IFERROR(INDEX('alimentação - Tabela 7.1'!$13:$13,
MATCH(TEXT('Tabela 7.1'!$A4200,"mmmm/aaaa"),'alimentação - Tabela 7.1'!$5:$5,0)+3), "")</f>
        <v/>
      </c>
      <c r="G4200" s="95" t="str">
        <f>IFERROR(INDEX('alimentação - Tabela 7.1'!$13:$13,
MATCH(TEXT('Tabela 7.1'!$A4200,"mmmm/aaaa"),'alimentação - Tabela 7.1'!$5:$5,0)+4), "")</f>
        <v/>
      </c>
    </row>
    <row r="4201" spans="1:7" ht="18" customHeight="1" x14ac:dyDescent="0.25">
      <c r="A4201" s="59" t="str">
        <f>IF(
   SUMPRODUCT(--('alimentação - Tabela 7.1'!$5:$5=TEXT(DATE(2020,INT((ROW(A4199)-1)/33)+1,1),"mmmm/aaaa"))) &gt; 0,
   TEXT(DATE(2020,INT((ROW(A4199)-1)/33)+1,1),"mmm/aa"),
   ""
)</f>
        <v/>
      </c>
      <c r="B4201" s="61" t="str">
        <f>IF(A4201&lt;&gt;"", 'alimentação - Tabela 7.1'!$B$14, "" )</f>
        <v/>
      </c>
      <c r="C4201" s="62" t="str">
        <f>IFERROR(INDEX('alimentação - Tabela 7.1'!$14:$14,
MATCH(TEXT('Tabela 7.1'!A4201,"mmmm/aaaa"),'alimentação - Tabela 7.1'!$5:$5,0)), "")</f>
        <v/>
      </c>
      <c r="D4201" s="62" t="str">
        <f>IFERROR(INDEX('alimentação - Tabela 7.1'!$14:$14,
MATCH(TEXT('Tabela 7.1'!$A4201,"mmmm/aaaa"),'alimentação - Tabela 7.1'!$5:$5,0)+1), "")</f>
        <v/>
      </c>
      <c r="E4201" s="62" t="str">
        <f>IFERROR(INDEX('alimentação - Tabela 7.1'!$14:$14,
MATCH(TEXT('Tabela 7.1'!$A4201,"mmmm/aaaa"),'alimentação - Tabela 7.1'!$5:$5,0)+2), "")</f>
        <v/>
      </c>
      <c r="F4201" s="62" t="str">
        <f>IFERROR(INDEX('alimentação - Tabela 7.1'!$14:$14,
MATCH(TEXT('Tabela 7.1'!$A4201,"mmmm/aaaa"),'alimentação - Tabela 7.1'!$5:$5,0)+3), "")</f>
        <v/>
      </c>
      <c r="G4201" s="95" t="str">
        <f>IFERROR(INDEX('alimentação - Tabela 7.1'!$14:$14,
MATCH(TEXT('Tabela 7.1'!$A4201,"mmmm/aaaa"),'alimentação - Tabela 7.1'!$5:$5,0)+4), "")</f>
        <v/>
      </c>
    </row>
    <row r="4202" spans="1:7" ht="18" customHeight="1" x14ac:dyDescent="0.25">
      <c r="A4202" s="59" t="str">
        <f>IF(
   SUMPRODUCT(--('alimentação - Tabela 7.1'!$5:$5=TEXT(DATE(2020,INT((ROW(A4200)-1)/33)+1,1),"mmmm/aaaa"))) &gt; 0,
   TEXT(DATE(2020,INT((ROW(A4200)-1)/33)+1,1),"mmm/aa"),
   ""
)</f>
        <v/>
      </c>
      <c r="B4202" s="61" t="str">
        <f>IF(A4202&lt;&gt;"", 'alimentação - Tabela 7.1'!$B$15, "" )</f>
        <v/>
      </c>
      <c r="C4202" s="62" t="str">
        <f>IFERROR(INDEX('alimentação - Tabela 7.1'!$15:$15,
MATCH(TEXT('Tabela 7.1'!A4202,"mmmm/aaaa"),'alimentação - Tabela 7.1'!$5:$5,0)), "")</f>
        <v/>
      </c>
      <c r="D4202" s="62" t="str">
        <f>IFERROR(INDEX('alimentação - Tabela 7.1'!$15:$15,
MATCH(TEXT('Tabela 7.1'!$A4202,"mmmm/aaaa"),'alimentação - Tabela 7.1'!$5:$5,0)+1), "")</f>
        <v/>
      </c>
      <c r="E4202" s="62" t="str">
        <f>IFERROR(INDEX('alimentação - Tabela 7.1'!$15:$15,
MATCH(TEXT('Tabela 7.1'!$A4202,"mmmm/aaaa"),'alimentação - Tabela 7.1'!$5:$5,0)+2), "")</f>
        <v/>
      </c>
      <c r="F4202" s="62" t="str">
        <f>IFERROR(INDEX('alimentação - Tabela 7.1'!$15:$15,
MATCH(TEXT('Tabela 7.1'!$A4202,"mmmm/aaaa"),'alimentação - Tabela 7.1'!$5:$5,0)+3), "")</f>
        <v/>
      </c>
      <c r="G4202" s="95" t="str">
        <f>IFERROR(INDEX('alimentação - Tabela 7.1'!$15:$15,
MATCH(TEXT('Tabela 7.1'!$A4202,"mmmm/aaaa"),'alimentação - Tabela 7.1'!$5:$5,0)+4), "")</f>
        <v/>
      </c>
    </row>
    <row r="4203" spans="1:7" ht="18" customHeight="1" x14ac:dyDescent="0.25">
      <c r="A4203" s="59" t="str">
        <f>IF(
   SUMPRODUCT(--('alimentação - Tabela 7.1'!$5:$5=TEXT(DATE(2020,INT((ROW(A4201)-1)/33)+1,1),"mmmm/aaaa"))) &gt; 0,
   TEXT(DATE(2020,INT((ROW(A4201)-1)/33)+1,1),"mmm/aa"),
   ""
)</f>
        <v/>
      </c>
      <c r="B4203" s="61" t="str">
        <f>IF(A4203&lt;&gt;"", 'alimentação - Tabela 7.1'!$B$16, "" )</f>
        <v/>
      </c>
      <c r="C4203" s="62" t="str">
        <f>IFERROR(INDEX('alimentação - Tabela 7.1'!$16:$16,
MATCH(TEXT('Tabela 7.1'!A4203,"mmmm/aaaa"),'alimentação - Tabela 7.1'!$5:$5,0)), "")</f>
        <v/>
      </c>
      <c r="D4203" s="62" t="str">
        <f>IFERROR(INDEX('alimentação - Tabela 7.1'!$16:$16,
MATCH(TEXT('Tabela 7.1'!$A4203,"mmmm/aaaa"),'alimentação - Tabela 7.1'!$5:$5,0)+1), "")</f>
        <v/>
      </c>
      <c r="E4203" s="62" t="str">
        <f>IFERROR(INDEX('alimentação - Tabela 7.1'!$16:$16,
MATCH(TEXT('Tabela 7.1'!$A4203,"mmmm/aaaa"),'alimentação - Tabela 7.1'!$5:$5,0)+2), "")</f>
        <v/>
      </c>
      <c r="F4203" s="62" t="str">
        <f>IFERROR(INDEX('alimentação - Tabela 7.1'!$16:$16,
MATCH(TEXT('Tabela 7.1'!$A4203,"mmmm/aaaa"),'alimentação - Tabela 7.1'!$5:$5,0)+3), "")</f>
        <v/>
      </c>
      <c r="G4203" s="95" t="str">
        <f>IFERROR(INDEX('alimentação - Tabela 7.1'!$16:$16,
MATCH(TEXT('Tabela 7.1'!$A4203,"mmmm/aaaa"),'alimentação - Tabela 7.1'!$5:$5,0)+4), "")</f>
        <v/>
      </c>
    </row>
    <row r="4204" spans="1:7" ht="18" customHeight="1" x14ac:dyDescent="0.25">
      <c r="A4204" s="59" t="str">
        <f>IF(
   SUMPRODUCT(--('alimentação - Tabela 7.1'!$5:$5=TEXT(DATE(2020,INT((ROW(A4202)-1)/33)+1,1),"mmmm/aaaa"))) &gt; 0,
   TEXT(DATE(2020,INT((ROW(A4202)-1)/33)+1,1),"mmm/aa"),
   ""
)</f>
        <v/>
      </c>
      <c r="B4204" s="61" t="str">
        <f>IF(A4204&lt;&gt;"", 'alimentação - Tabela 7.1'!$B$17, "" )</f>
        <v/>
      </c>
      <c r="C4204" s="62" t="str">
        <f>IFERROR(INDEX('alimentação - Tabela 7.1'!$17:$17,
MATCH(TEXT('Tabela 7.1'!A4204,"mmmm/aaaa"),'alimentação - Tabela 7.1'!$5:$5,0)), "")</f>
        <v/>
      </c>
      <c r="D4204" s="62" t="str">
        <f>IFERROR(INDEX('alimentação - Tabela 7.1'!$17:$17,
MATCH(TEXT('Tabela 7.1'!$A4204,"mmmm/aaaa"),'alimentação - Tabela 7.1'!$5:$5,0)+1), "")</f>
        <v/>
      </c>
      <c r="E4204" s="62" t="str">
        <f>IFERROR(INDEX('alimentação - Tabela 7.1'!$17:$17,
MATCH(TEXT('Tabela 7.1'!$A4204,"mmmm/aaaa"),'alimentação - Tabela 7.1'!$5:$5,0)+2), "")</f>
        <v/>
      </c>
      <c r="F4204" s="62" t="str">
        <f>IFERROR(INDEX('alimentação - Tabela 7.1'!$17:$17,
MATCH(TEXT('Tabela 7.1'!$A4204,"mmmm/aaaa"),'alimentação - Tabela 7.1'!$5:$5,0)+3), "")</f>
        <v/>
      </c>
      <c r="G4204" s="95" t="str">
        <f>IFERROR(INDEX('alimentação - Tabela 7.1'!$17:$17,
MATCH(TEXT('Tabela 7.1'!$A4204,"mmmm/aaaa"),'alimentação - Tabela 7.1'!$5:$5,0)+4), "")</f>
        <v/>
      </c>
    </row>
    <row r="4205" spans="1:7" ht="18" customHeight="1" x14ac:dyDescent="0.25">
      <c r="A4205" s="59" t="str">
        <f>IF(
   SUMPRODUCT(--('alimentação - Tabela 7.1'!$5:$5=TEXT(DATE(2020,INT((ROW(A4203)-1)/33)+1,1),"mmmm/aaaa"))) &gt; 0,
   TEXT(DATE(2020,INT((ROW(A4203)-1)/33)+1,1),"mmm/aa"),
   ""
)</f>
        <v/>
      </c>
      <c r="B4205" s="61" t="str">
        <f>IF(A4205&lt;&gt;"", 'alimentação - Tabela 7.1'!$B$18, "" )</f>
        <v/>
      </c>
      <c r="C4205" s="62" t="str">
        <f>IFERROR(INDEX('alimentação - Tabela 7.1'!$18:$18,
MATCH(TEXT('Tabela 7.1'!A4205,"mmmm/aaaa"),'alimentação - Tabela 7.1'!$5:$5,0)), "")</f>
        <v/>
      </c>
      <c r="D4205" s="62" t="str">
        <f>IFERROR(INDEX('alimentação - Tabela 7.1'!$18:$18,
MATCH(TEXT('Tabela 7.1'!$A4205,"mmmm/aaaa"),'alimentação - Tabela 7.1'!$5:$5,0)+1), "")</f>
        <v/>
      </c>
      <c r="E4205" s="62" t="str">
        <f>IFERROR(INDEX('alimentação - Tabela 7.1'!$18:$18,
MATCH(TEXT('Tabela 7.1'!$A4205,"mmmm/aaaa"),'alimentação - Tabela 7.1'!$5:$5,0)+2), "")</f>
        <v/>
      </c>
      <c r="F4205" s="62" t="str">
        <f>IFERROR(INDEX('alimentação - Tabela 7.1'!$18:$18,
MATCH(TEXT('Tabela 7.1'!$A4205,"mmmm/aaaa"),'alimentação - Tabela 7.1'!$5:$5,0)+3), "")</f>
        <v/>
      </c>
      <c r="G4205" s="95" t="str">
        <f>IFERROR(INDEX('alimentação - Tabela 7.1'!$18:$18,
MATCH(TEXT('Tabela 7.1'!$A4205,"mmmm/aaaa"),'alimentação - Tabela 7.1'!$5:$5,0)+4), "")</f>
        <v/>
      </c>
    </row>
    <row r="4206" spans="1:7" ht="18" customHeight="1" x14ac:dyDescent="0.25">
      <c r="A4206" s="59" t="str">
        <f>IF(
   SUMPRODUCT(--('alimentação - Tabela 7.1'!$5:$5=TEXT(DATE(2020,INT((ROW(A4204)-1)/33)+1,1),"mmmm/aaaa"))) &gt; 0,
   TEXT(DATE(2020,INT((ROW(A4204)-1)/33)+1,1),"mmm/aa"),
   ""
)</f>
        <v/>
      </c>
      <c r="B4206" s="61" t="str">
        <f>IF(A4206&lt;&gt;"", 'alimentação - Tabela 7.1'!$B$19, "" )</f>
        <v/>
      </c>
      <c r="C4206" s="62" t="str">
        <f>IFERROR(INDEX('alimentação - Tabela 7.1'!$19:$19,
MATCH(TEXT('Tabela 7.1'!A4206,"mmmm/aaaa"),'alimentação - Tabela 7.1'!$5:$5,0)), "")</f>
        <v/>
      </c>
      <c r="D4206" s="62" t="str">
        <f>IFERROR(INDEX('alimentação - Tabela 7.1'!$19:$19,
MATCH(TEXT('Tabela 7.1'!$A4206,"mmmm/aaaa"),'alimentação - Tabela 7.1'!$5:$5,0)+1), "")</f>
        <v/>
      </c>
      <c r="E4206" s="62" t="str">
        <f>IFERROR(INDEX('alimentação - Tabela 7.1'!$19:$19,
MATCH(TEXT('Tabela 7.1'!$A4206,"mmmm/aaaa"),'alimentação - Tabela 7.1'!$5:$5,0)+2), "")</f>
        <v/>
      </c>
      <c r="F4206" s="62" t="str">
        <f>IFERROR(INDEX('alimentação - Tabela 7.1'!$19:$19,
MATCH(TEXT('Tabela 7.1'!$A4206,"mmmm/aaaa"),'alimentação - Tabela 7.1'!$5:$5,0)+3), "")</f>
        <v/>
      </c>
      <c r="G4206" s="95" t="str">
        <f>IFERROR(INDEX('alimentação - Tabela 7.1'!$19:$19,
MATCH(TEXT('Tabela 7.1'!$A4206,"mmmm/aaaa"),'alimentação - Tabela 7.1'!$5:$5,0)+4), "")</f>
        <v/>
      </c>
    </row>
    <row r="4207" spans="1:7" ht="18" customHeight="1" x14ac:dyDescent="0.25">
      <c r="A4207" s="59" t="str">
        <f>IF(
   SUMPRODUCT(--('alimentação - Tabela 7.1'!$5:$5=TEXT(DATE(2020,INT((ROW(A4205)-1)/33)+1,1),"mmmm/aaaa"))) &gt; 0,
   TEXT(DATE(2020,INT((ROW(A4205)-1)/33)+1,1),"mmm/aa"),
   ""
)</f>
        <v/>
      </c>
      <c r="B4207" s="61" t="str">
        <f>IF(A4207&lt;&gt;"", 'alimentação - Tabela 7.1'!$B$20, "" )</f>
        <v/>
      </c>
      <c r="C4207" s="62" t="str">
        <f>IFERROR(INDEX('alimentação - Tabela 7.1'!$20:$20,
MATCH(TEXT('Tabela 7.1'!A4207,"mmmm/aaaa"),'alimentação - Tabela 7.1'!$5:$5,0)), "")</f>
        <v/>
      </c>
      <c r="D4207" s="62" t="str">
        <f>IFERROR(INDEX('alimentação - Tabela 7.1'!$20:$20,
MATCH(TEXT('Tabela 7.1'!$A4207,"mmmm/aaaa"),'alimentação - Tabela 7.1'!$5:$5,0)+1), "")</f>
        <v/>
      </c>
      <c r="E4207" s="62" t="str">
        <f>IFERROR(INDEX('alimentação - Tabela 7.1'!$20:$20,
MATCH(TEXT('Tabela 7.1'!$A4207,"mmmm/aaaa"),'alimentação - Tabela 7.1'!$5:$5,0)+2), "")</f>
        <v/>
      </c>
      <c r="F4207" s="62" t="str">
        <f>IFERROR(INDEX('alimentação - Tabela 7.1'!$20:$20,
MATCH(TEXT('Tabela 7.1'!$A4207,"mmmm/aaaa"),'alimentação - Tabela 7.1'!$5:$5,0)+3), "")</f>
        <v/>
      </c>
      <c r="G4207" s="95" t="str">
        <f>IFERROR(INDEX('alimentação - Tabela 7.1'!$20:$20,
MATCH(TEXT('Tabela 7.1'!$A4207,"mmmm/aaaa"),'alimentação - Tabela 7.1'!$5:$5,0)+4), "")</f>
        <v/>
      </c>
    </row>
    <row r="4208" spans="1:7" ht="18" customHeight="1" x14ac:dyDescent="0.25">
      <c r="A4208" s="59" t="str">
        <f>IF(
   SUMPRODUCT(--('alimentação - Tabela 7.1'!$5:$5=TEXT(DATE(2020,INT((ROW(A4206)-1)/33)+1,1),"mmmm/aaaa"))) &gt; 0,
   TEXT(DATE(2020,INT((ROW(A4206)-1)/33)+1,1),"mmm/aa"),
   ""
)</f>
        <v/>
      </c>
      <c r="B4208" s="61" t="str">
        <f>IF(A4208&lt;&gt;"", 'alimentação - Tabela 7.1'!$B$21, "" )</f>
        <v/>
      </c>
      <c r="C4208" s="62" t="str">
        <f>IFERROR(INDEX('alimentação - Tabela 7.1'!$21:$21,
MATCH(TEXT('Tabela 7.1'!A4208,"mmmm/aaaa"),'alimentação - Tabela 7.1'!$5:$5,0)), "")</f>
        <v/>
      </c>
      <c r="D4208" s="62" t="str">
        <f>IFERROR(INDEX('alimentação - Tabela 7.1'!$21:$21,
MATCH(TEXT('Tabela 7.1'!$A4208,"mmmm/aaaa"),'alimentação - Tabela 7.1'!$5:$5,0)+1), "")</f>
        <v/>
      </c>
      <c r="E4208" s="62" t="str">
        <f>IFERROR(INDEX('alimentação - Tabela 7.1'!$21:$21,
MATCH(TEXT('Tabela 7.1'!$A4208,"mmmm/aaaa"),'alimentação - Tabela 7.1'!$5:$5,0)+2), "")</f>
        <v/>
      </c>
      <c r="F4208" s="62" t="str">
        <f>IFERROR(INDEX('alimentação - Tabela 7.1'!$21:$21,
MATCH(TEXT('Tabela 7.1'!$A4208,"mmmm/aaaa"),'alimentação - Tabela 7.1'!$5:$5,0)+3), "")</f>
        <v/>
      </c>
      <c r="G4208" s="95" t="str">
        <f>IFERROR(INDEX('alimentação - Tabela 7.1'!$21:$21,
MATCH(TEXT('Tabela 7.1'!$A4208,"mmmm/aaaa"),'alimentação - Tabela 7.1'!$5:$5,0)+4), "")</f>
        <v/>
      </c>
    </row>
    <row r="4209" spans="1:7" ht="18" customHeight="1" x14ac:dyDescent="0.25">
      <c r="A4209" s="59" t="str">
        <f>IF(
   SUMPRODUCT(--('alimentação - Tabela 7.1'!$5:$5=TEXT(DATE(2020,INT((ROW(A4207)-1)/33)+1,1),"mmmm/aaaa"))) &gt; 0,
   TEXT(DATE(2020,INT((ROW(A4207)-1)/33)+1,1),"mmm/aa"),
   ""
)</f>
        <v/>
      </c>
      <c r="B4209" s="61" t="str">
        <f>IF(A4209&lt;&gt;"", 'alimentação - Tabela 7.1'!$B$22, "" )</f>
        <v/>
      </c>
      <c r="C4209" s="62" t="str">
        <f>IFERROR(INDEX('alimentação - Tabela 7.1'!$22:$22,
MATCH(TEXT('Tabela 7.1'!A4209,"mmmm/aaaa"),'alimentação - Tabela 7.1'!$5:$5,0)), "")</f>
        <v/>
      </c>
      <c r="D4209" s="62" t="str">
        <f>IFERROR(INDEX('alimentação - Tabela 7.1'!$22:$22,
MATCH(TEXT('Tabela 7.1'!$A4209,"mmmm/aaaa"),'alimentação - Tabela 7.1'!$5:$5,0)+1), "")</f>
        <v/>
      </c>
      <c r="E4209" s="62" t="str">
        <f>IFERROR(INDEX('alimentação - Tabela 7.1'!$22:$22,
MATCH(TEXT('Tabela 7.1'!$A4209,"mmmm/aaaa"),'alimentação - Tabela 7.1'!$5:$5,0)+2), "")</f>
        <v/>
      </c>
      <c r="F4209" s="62" t="str">
        <f>IFERROR(INDEX('alimentação - Tabela 7.1'!$22:$22,
MATCH(TEXT('Tabela 7.1'!$A4209,"mmmm/aaaa"),'alimentação - Tabela 7.1'!$5:$5,0)+3), "")</f>
        <v/>
      </c>
      <c r="G4209" s="95" t="str">
        <f>IFERROR(INDEX('alimentação - Tabela 7.1'!$22:$22,
MATCH(TEXT('Tabela 7.1'!$A4209,"mmmm/aaaa"),'alimentação - Tabela 7.1'!$5:$5,0)+4), "")</f>
        <v/>
      </c>
    </row>
    <row r="4210" spans="1:7" ht="18" customHeight="1" x14ac:dyDescent="0.25">
      <c r="A4210" s="59" t="str">
        <f>IF(
   SUMPRODUCT(--('alimentação - Tabela 7.1'!$5:$5=TEXT(DATE(2020,INT((ROW(A4208)-1)/33)+1,1),"mmmm/aaaa"))) &gt; 0,
   TEXT(DATE(2020,INT((ROW(A4208)-1)/33)+1,1),"mmm/aa"),
   ""
)</f>
        <v/>
      </c>
      <c r="B4210" s="61" t="str">
        <f>IF(A4210&lt;&gt;"", 'alimentação - Tabela 7.1'!$B$23, "" )</f>
        <v/>
      </c>
      <c r="C4210" s="62" t="str">
        <f>IFERROR(INDEX('alimentação - Tabela 7.1'!$23:$23,
MATCH(TEXT('Tabela 7.1'!A4210,"mmmm/aaaa"),'alimentação - Tabela 7.1'!$5:$5,0)), "")</f>
        <v/>
      </c>
      <c r="D4210" s="62" t="str">
        <f>IFERROR(INDEX('alimentação - Tabela 7.1'!$23:$23,
MATCH(TEXT('Tabela 7.1'!$A4210,"mmmm/aaaa"),'alimentação - Tabela 7.1'!$5:$5,0)+1), "")</f>
        <v/>
      </c>
      <c r="E4210" s="62" t="str">
        <f>IFERROR(INDEX('alimentação - Tabela 7.1'!$23:$23,
MATCH(TEXT('Tabela 7.1'!$A4210,"mmmm/aaaa"),'alimentação - Tabela 7.1'!$5:$5,0)+2), "")</f>
        <v/>
      </c>
      <c r="F4210" s="62" t="str">
        <f>IFERROR(INDEX('alimentação - Tabela 7.1'!$23:$23,
MATCH(TEXT('Tabela 7.1'!$A4210,"mmmm/aaaa"),'alimentação - Tabela 7.1'!$5:$5,0)+3), "")</f>
        <v/>
      </c>
      <c r="G4210" s="95" t="str">
        <f>IFERROR(INDEX('alimentação - Tabela 7.1'!$23:$23,
MATCH(TEXT('Tabela 7.1'!$A4210,"mmmm/aaaa"),'alimentação - Tabela 7.1'!$5:$5,0)+4), "")</f>
        <v/>
      </c>
    </row>
    <row r="4211" spans="1:7" ht="18" customHeight="1" x14ac:dyDescent="0.25">
      <c r="A4211" s="59" t="str">
        <f>IF(
   SUMPRODUCT(--('alimentação - Tabela 7.1'!$5:$5=TEXT(DATE(2020,INT((ROW(A4209)-1)/33)+1,1),"mmmm/aaaa"))) &gt; 0,
   TEXT(DATE(2020,INT((ROW(A4209)-1)/33)+1,1),"mmm/aa"),
   ""
)</f>
        <v/>
      </c>
      <c r="B4211" s="61" t="str">
        <f>IF(A4211&lt;&gt;"", 'alimentação - Tabela 7.1'!$B$24, "" )</f>
        <v/>
      </c>
      <c r="C4211" s="62" t="str">
        <f>IFERROR(INDEX('alimentação - Tabela 7.1'!$24:$24,
MATCH(TEXT('Tabela 7.1'!A4211,"mmmm/aaaa"),'alimentação - Tabela 7.1'!$5:$5,0)), "")</f>
        <v/>
      </c>
      <c r="D4211" s="62" t="str">
        <f>IFERROR(INDEX('alimentação - Tabela 7.1'!$24:$24,
MATCH(TEXT('Tabela 7.1'!$A4211,"mmmm/aaaa"),'alimentação - Tabela 7.1'!$5:$5,0)+1), "")</f>
        <v/>
      </c>
      <c r="E4211" s="62" t="str">
        <f>IFERROR(INDEX('alimentação - Tabela 7.1'!$24:$24,
MATCH(TEXT('Tabela 7.1'!$A4211,"mmmm/aaaa"),'alimentação - Tabela 7.1'!$5:$5,0)+2), "")</f>
        <v/>
      </c>
      <c r="F4211" s="62" t="str">
        <f>IFERROR(INDEX('alimentação - Tabela 7.1'!$24:$24,
MATCH(TEXT('Tabela 7.1'!$A4211,"mmmm/aaaa"),'alimentação - Tabela 7.1'!$5:$5,0)+3), "")</f>
        <v/>
      </c>
      <c r="G4211" s="95" t="str">
        <f>IFERROR(INDEX('alimentação - Tabela 7.1'!$24:$24,
MATCH(TEXT('Tabela 7.1'!$A4211,"mmmm/aaaa"),'alimentação - Tabela 7.1'!$5:$5,0)+4), "")</f>
        <v/>
      </c>
    </row>
    <row r="4212" spans="1:7" ht="18" customHeight="1" x14ac:dyDescent="0.25">
      <c r="A4212" s="59" t="str">
        <f>IF(
   SUMPRODUCT(--('alimentação - Tabela 7.1'!$5:$5=TEXT(DATE(2020,INT((ROW(A4210)-1)/33)+1,1),"mmmm/aaaa"))) &gt; 0,
   TEXT(DATE(2020,INT((ROW(A4210)-1)/33)+1,1),"mmm/aa"),
   ""
)</f>
        <v/>
      </c>
      <c r="B4212" s="61" t="str">
        <f>IF(A4212&lt;&gt;"", 'alimentação - Tabela 7.1'!$B$25, "" )</f>
        <v/>
      </c>
      <c r="C4212" s="62" t="str">
        <f>IFERROR(INDEX('alimentação - Tabela 7.1'!$25:$25,
MATCH(TEXT('Tabela 7.1'!A4212,"mmmm/aaaa"),'alimentação - Tabela 7.1'!$5:$5,0)), "")</f>
        <v/>
      </c>
      <c r="D4212" s="62" t="str">
        <f>IFERROR(INDEX('alimentação - Tabela 7.1'!$25:$25,
MATCH(TEXT('Tabela 7.1'!$A4212,"mmmm/aaaa"),'alimentação - Tabela 7.1'!$5:$5,0)+1), "")</f>
        <v/>
      </c>
      <c r="E4212" s="62" t="str">
        <f>IFERROR(INDEX('alimentação - Tabela 7.1'!$25:$25,
MATCH(TEXT('Tabela 7.1'!$A4212,"mmmm/aaaa"),'alimentação - Tabela 7.1'!$5:$5,0)+2), "")</f>
        <v/>
      </c>
      <c r="F4212" s="62" t="str">
        <f>IFERROR(INDEX('alimentação - Tabela 7.1'!$25:$25,
MATCH(TEXT('Tabela 7.1'!$A4212,"mmmm/aaaa"),'alimentação - Tabela 7.1'!$5:$5,0)+3), "")</f>
        <v/>
      </c>
      <c r="G4212" s="95" t="str">
        <f>IFERROR(INDEX('alimentação - Tabela 7.1'!$25:$25,
MATCH(TEXT('Tabela 7.1'!$A4212,"mmmm/aaaa"),'alimentação - Tabela 7.1'!$5:$5,0)+4), "")</f>
        <v/>
      </c>
    </row>
    <row r="4213" spans="1:7" ht="18" customHeight="1" x14ac:dyDescent="0.25">
      <c r="A4213" s="59" t="str">
        <f>IF(
   SUMPRODUCT(--('alimentação - Tabela 7.1'!$5:$5=TEXT(DATE(2020,INT((ROW(A4211)-1)/33)+1,1),"mmmm/aaaa"))) &gt; 0,
   TEXT(DATE(2020,INT((ROW(A4211)-1)/33)+1,1),"mmm/aa"),
   ""
)</f>
        <v/>
      </c>
      <c r="B4213" s="61" t="str">
        <f>IF(A4213&lt;&gt;"", 'alimentação - Tabela 7.1'!$B$26, "" )</f>
        <v/>
      </c>
      <c r="C4213" s="62" t="str">
        <f>IFERROR(INDEX('alimentação - Tabela 7.1'!$26:$26,
MATCH(TEXT('Tabela 7.1'!A4213,"mmmm/aaaa"),'alimentação - Tabela 7.1'!$5:$5,0)), "")</f>
        <v/>
      </c>
      <c r="D4213" s="62" t="str">
        <f>IFERROR(INDEX('alimentação - Tabela 7.1'!$26:$26,
MATCH(TEXT('Tabela 7.1'!$A4213,"mmmm/aaaa"),'alimentação - Tabela 7.1'!$5:$5,0)+1), "")</f>
        <v/>
      </c>
      <c r="E4213" s="62" t="str">
        <f>IFERROR(INDEX('alimentação - Tabela 7.1'!$26:$26,
MATCH(TEXT('Tabela 7.1'!$A4213,"mmmm/aaaa"),'alimentação - Tabela 7.1'!$5:$5,0)+2), "")</f>
        <v/>
      </c>
      <c r="F4213" s="62" t="str">
        <f>IFERROR(INDEX('alimentação - Tabela 7.1'!$26:$26,
MATCH(TEXT('Tabela 7.1'!$A4213,"mmmm/aaaa"),'alimentação - Tabela 7.1'!$5:$5,0)+3), "")</f>
        <v/>
      </c>
      <c r="G4213" s="95" t="str">
        <f>IFERROR(INDEX('alimentação - Tabela 7.1'!$26:$26,
MATCH(TEXT('Tabela 7.1'!$A4213,"mmmm/aaaa"),'alimentação - Tabela 7.1'!$5:$5,0)+4), "")</f>
        <v/>
      </c>
    </row>
    <row r="4214" spans="1:7" ht="18" customHeight="1" x14ac:dyDescent="0.25">
      <c r="A4214" s="59" t="str">
        <f>IF(
   SUMPRODUCT(--('alimentação - Tabela 7.1'!$5:$5=TEXT(DATE(2020,INT((ROW(A4212)-1)/33)+1,1),"mmmm/aaaa"))) &gt; 0,
   TEXT(DATE(2020,INT((ROW(A4212)-1)/33)+1,1),"mmm/aa"),
   ""
)</f>
        <v/>
      </c>
      <c r="B4214" s="61" t="str">
        <f>IF(A4214&lt;&gt;"", 'alimentação - Tabela 7.1'!$B$27, "" )</f>
        <v/>
      </c>
      <c r="C4214" s="62" t="str">
        <f>IFERROR(INDEX('alimentação - Tabela 7.1'!$27:$27,
MATCH(TEXT('Tabela 7.1'!A4214,"mmmm/aaaa"),'alimentação - Tabela 7.1'!$5:$5,0)), "")</f>
        <v/>
      </c>
      <c r="D4214" s="62" t="str">
        <f>IFERROR(INDEX('alimentação - Tabela 7.1'!$27:$27,
MATCH(TEXT('Tabela 7.1'!$A4214,"mmmm/aaaa"),'alimentação - Tabela 7.1'!$5:$5,0)+1), "")</f>
        <v/>
      </c>
      <c r="E4214" s="62" t="str">
        <f>IFERROR(INDEX('alimentação - Tabela 7.1'!$27:$27,
MATCH(TEXT('Tabela 7.1'!$A4214,"mmmm/aaaa"),'alimentação - Tabela 7.1'!$5:$5,0)+2), "")</f>
        <v/>
      </c>
      <c r="F4214" s="62" t="str">
        <f>IFERROR(INDEX('alimentação - Tabela 7.1'!$27:$27,
MATCH(TEXT('Tabela 7.1'!$A4214,"mmmm/aaaa"),'alimentação - Tabela 7.1'!$5:$5,0)+3), "")</f>
        <v/>
      </c>
      <c r="G4214" s="95" t="str">
        <f>IFERROR(INDEX('alimentação - Tabela 7.1'!$27:$27,
MATCH(TEXT('Tabela 7.1'!$A4214,"mmmm/aaaa"),'alimentação - Tabela 7.1'!$5:$5,0)+4), "")</f>
        <v/>
      </c>
    </row>
    <row r="4215" spans="1:7" ht="18" customHeight="1" x14ac:dyDescent="0.25">
      <c r="A4215" s="59" t="str">
        <f>IF(
   SUMPRODUCT(--('alimentação - Tabela 7.1'!$5:$5=TEXT(DATE(2020,INT((ROW(A4213)-1)/33)+1,1),"mmmm/aaaa"))) &gt; 0,
   TEXT(DATE(2020,INT((ROW(A4213)-1)/33)+1,1),"mmm/aa"),
   ""
)</f>
        <v/>
      </c>
      <c r="B4215" s="61" t="str">
        <f>IF(A4215&lt;&gt;"", 'alimentação - Tabela 7.1'!$B$28, "" )</f>
        <v/>
      </c>
      <c r="C4215" s="62" t="str">
        <f>IFERROR(INDEX('alimentação - Tabela 7.1'!$28:$28,
MATCH(TEXT('Tabela 7.1'!A4215,"mmmm/aaaa"),'alimentação - Tabela 7.1'!$5:$5,0)), "")</f>
        <v/>
      </c>
      <c r="D4215" s="62" t="str">
        <f>IFERROR(INDEX('alimentação - Tabela 7.1'!$28:$28,
MATCH(TEXT('Tabela 7.1'!$A4215,"mmmm/aaaa"),'alimentação - Tabela 7.1'!$5:$5,0)+1), "")</f>
        <v/>
      </c>
      <c r="E4215" s="62" t="str">
        <f>IFERROR(INDEX('alimentação - Tabela 7.1'!$28:$28,
MATCH(TEXT('Tabela 7.1'!$A4215,"mmmm/aaaa"),'alimentação - Tabela 7.1'!$5:$5,0)+2), "")</f>
        <v/>
      </c>
      <c r="F4215" s="62" t="str">
        <f>IFERROR(INDEX('alimentação - Tabela 7.1'!$28:$28,
MATCH(TEXT('Tabela 7.1'!$A4215,"mmmm/aaaa"),'alimentação - Tabela 7.1'!$5:$5,0)+3), "")</f>
        <v/>
      </c>
      <c r="G4215" s="95" t="str">
        <f>IFERROR(INDEX('alimentação - Tabela 7.1'!$28:$28,
MATCH(TEXT('Tabela 7.1'!$A4215,"mmmm/aaaa"),'alimentação - Tabela 7.1'!$5:$5,0)+4), "")</f>
        <v/>
      </c>
    </row>
    <row r="4216" spans="1:7" ht="18" customHeight="1" x14ac:dyDescent="0.25">
      <c r="A4216" s="59" t="str">
        <f>IF(
   SUMPRODUCT(--('alimentação - Tabela 7.1'!$5:$5=TEXT(DATE(2020,INT((ROW(A4214)-1)/33)+1,1),"mmmm/aaaa"))) &gt; 0,
   TEXT(DATE(2020,INT((ROW(A4214)-1)/33)+1,1),"mmm/aa"),
   ""
)</f>
        <v/>
      </c>
      <c r="B4216" s="61" t="str">
        <f>IF(A4216&lt;&gt;"", 'alimentação - Tabela 7.1'!$B$29, "" )</f>
        <v/>
      </c>
      <c r="C4216" s="62" t="str">
        <f>IFERROR(INDEX('alimentação - Tabela 7.1'!$29:$29,
MATCH(TEXT('Tabela 7.1'!A4216,"mmmm/aaaa"),'alimentação - Tabela 7.1'!$5:$5,0)), "")</f>
        <v/>
      </c>
      <c r="D4216" s="62" t="str">
        <f>IFERROR(INDEX('alimentação - Tabela 7.1'!$29:$29,
MATCH(TEXT('Tabela 7.1'!$A4216,"mmmm/aaaa"),'alimentação - Tabela 7.1'!$5:$5,0)+1), "")</f>
        <v/>
      </c>
      <c r="E4216" s="62" t="str">
        <f>IFERROR(INDEX('alimentação - Tabela 7.1'!$29:$29,
MATCH(TEXT('Tabela 7.1'!$A4216,"mmmm/aaaa"),'alimentação - Tabela 7.1'!$5:$5,0)+2), "")</f>
        <v/>
      </c>
      <c r="F4216" s="62" t="str">
        <f>IFERROR(INDEX('alimentação - Tabela 7.1'!$29:$29,
MATCH(TEXT('Tabela 7.1'!$A4216,"mmmm/aaaa"),'alimentação - Tabela 7.1'!$5:$5,0)+3), "")</f>
        <v/>
      </c>
      <c r="G4216" s="95" t="str">
        <f>IFERROR(INDEX('alimentação - Tabela 7.1'!$29:$29,
MATCH(TEXT('Tabela 7.1'!$A4216,"mmmm/aaaa"),'alimentação - Tabela 7.1'!$5:$5,0)+4), "")</f>
        <v/>
      </c>
    </row>
    <row r="4217" spans="1:7" ht="18" customHeight="1" x14ac:dyDescent="0.25">
      <c r="A4217" s="59" t="str">
        <f>IF(
   SUMPRODUCT(--('alimentação - Tabela 7.1'!$5:$5=TEXT(DATE(2020,INT((ROW(A4215)-1)/33)+1,1),"mmmm/aaaa"))) &gt; 0,
   TEXT(DATE(2020,INT((ROW(A4215)-1)/33)+1,1),"mmm/aa"),
   ""
)</f>
        <v/>
      </c>
      <c r="B4217" s="61" t="str">
        <f>IF(A4217&lt;&gt;"", 'alimentação - Tabela 7.1'!$B$30, "" )</f>
        <v/>
      </c>
      <c r="C4217" s="62" t="str">
        <f>IFERROR(INDEX('alimentação - Tabela 7.1'!$30:$30,
MATCH(TEXT('Tabela 7.1'!A4217,"mmmm/aaaa"),'alimentação - Tabela 7.1'!$5:$5,0)), "")</f>
        <v/>
      </c>
      <c r="D4217" s="62" t="str">
        <f>IFERROR(INDEX('alimentação - Tabela 7.1'!$30:$30,
MATCH(TEXT('Tabela 7.1'!$A4217,"mmmm/aaaa"),'alimentação - Tabela 7.1'!$5:$5,0)+1), "")</f>
        <v/>
      </c>
      <c r="E4217" s="62" t="str">
        <f>IFERROR(INDEX('alimentação - Tabela 7.1'!$30:$30,
MATCH(TEXT('Tabela 7.1'!$A4217,"mmmm/aaaa"),'alimentação - Tabela 7.1'!$5:$5,0)+2), "")</f>
        <v/>
      </c>
      <c r="F4217" s="62" t="str">
        <f>IFERROR(INDEX('alimentação - Tabela 7.1'!$30:$30,
MATCH(TEXT('Tabela 7.1'!$A4217,"mmmm/aaaa"),'alimentação - Tabela 7.1'!$5:$5,0)+3), "")</f>
        <v/>
      </c>
      <c r="G4217" s="95" t="str">
        <f>IFERROR(INDEX('alimentação - Tabela 7.1'!$30:$30,
MATCH(TEXT('Tabela 7.1'!$A4217,"mmmm/aaaa"),'alimentação - Tabela 7.1'!$5:$5,0)+4), "")</f>
        <v/>
      </c>
    </row>
    <row r="4218" spans="1:7" ht="18" customHeight="1" x14ac:dyDescent="0.25">
      <c r="A4218" s="59" t="str">
        <f>IF(
   SUMPRODUCT(--('alimentação - Tabela 7.1'!$5:$5=TEXT(DATE(2020,INT((ROW(A4216)-1)/33)+1,1),"mmmm/aaaa"))) &gt; 0,
   TEXT(DATE(2020,INT((ROW(A4216)-1)/33)+1,1),"mmm/aa"),
   ""
)</f>
        <v/>
      </c>
      <c r="B4218" s="61" t="str">
        <f>IF(A4218&lt;&gt;"", 'alimentação - Tabela 7.1'!$B$31, "" )</f>
        <v/>
      </c>
      <c r="C4218" s="62" t="str">
        <f>IFERROR(INDEX('alimentação - Tabela 7.1'!$31:$31,
MATCH(TEXT('Tabela 7.1'!A4218,"mmmm/aaaa"),'alimentação - Tabela 7.1'!$5:$5,0)), "")</f>
        <v/>
      </c>
      <c r="D4218" s="62" t="str">
        <f>IFERROR(INDEX('alimentação - Tabela 7.1'!$31:$31,
MATCH(TEXT('Tabela 7.1'!$A4218,"mmmm/aaaa"),'alimentação - Tabela 7.1'!$5:$5,0)+1), "")</f>
        <v/>
      </c>
      <c r="E4218" s="62" t="str">
        <f>IFERROR(INDEX('alimentação - Tabela 7.1'!$31:$31,
MATCH(TEXT('Tabela 7.1'!$A4218,"mmmm/aaaa"),'alimentação - Tabela 7.1'!$5:$5,0)+2), "")</f>
        <v/>
      </c>
      <c r="F4218" s="62" t="str">
        <f>IFERROR(INDEX('alimentação - Tabela 7.1'!$31:$31,
MATCH(TEXT('Tabela 7.1'!$A4218,"mmmm/aaaa"),'alimentação - Tabela 7.1'!$5:$5,0)+3), "")</f>
        <v/>
      </c>
      <c r="G4218" s="95" t="str">
        <f>IFERROR(INDEX('alimentação - Tabela 7.1'!$31:$31,
MATCH(TEXT('Tabela 7.1'!$A4218,"mmmm/aaaa"),'alimentação - Tabela 7.1'!$5:$5,0)+4), "")</f>
        <v/>
      </c>
    </row>
    <row r="4219" spans="1:7" ht="18" customHeight="1" x14ac:dyDescent="0.25">
      <c r="A4219" s="59" t="str">
        <f>IF(
   SUMPRODUCT(--('alimentação - Tabela 7.1'!$5:$5=TEXT(DATE(2020,INT((ROW(A4217)-1)/33)+1,1),"mmmm/aaaa"))) &gt; 0,
   TEXT(DATE(2020,INT((ROW(A4217)-1)/33)+1,1),"mmm/aa"),
   ""
)</f>
        <v/>
      </c>
      <c r="B4219" s="61" t="str">
        <f>IF(A4219&lt;&gt;"", 'alimentação - Tabela 7.1'!$B$32, "" )</f>
        <v/>
      </c>
      <c r="C4219" s="62" t="str">
        <f>IFERROR(INDEX('alimentação - Tabela 7.1'!$32:$32,
MATCH(TEXT('Tabela 7.1'!A4219,"mmmm/aaaa"),'alimentação - Tabela 7.1'!$5:$5,0)), "")</f>
        <v/>
      </c>
      <c r="D4219" s="62" t="str">
        <f>IFERROR(INDEX('alimentação - Tabela 7.1'!$32:$32,
MATCH(TEXT('Tabela 7.1'!$A4219,"mmmm/aaaa"),'alimentação - Tabela 7.1'!$5:$5,0)+1), "")</f>
        <v/>
      </c>
      <c r="E4219" s="62" t="str">
        <f>IFERROR(INDEX('alimentação - Tabela 7.1'!$32:$32,
MATCH(TEXT('Tabela 7.1'!$A4219,"mmmm/aaaa"),'alimentação - Tabela 7.1'!$5:$5,0)+2), "")</f>
        <v/>
      </c>
      <c r="F4219" s="62" t="str">
        <f>IFERROR(INDEX('alimentação - Tabela 7.1'!$32:$32,
MATCH(TEXT('Tabela 7.1'!$A4219,"mmmm/aaaa"),'alimentação - Tabela 7.1'!$5:$5,0)+3), "")</f>
        <v/>
      </c>
      <c r="G4219" s="95" t="str">
        <f>IFERROR(INDEX('alimentação - Tabela 7.1'!$32:$32,
MATCH(TEXT('Tabela 7.1'!$A4219,"mmmm/aaaa"),'alimentação - Tabela 7.1'!$5:$5,0)+4), "")</f>
        <v/>
      </c>
    </row>
    <row r="4220" spans="1:7" ht="18" customHeight="1" x14ac:dyDescent="0.25">
      <c r="A4220" s="59" t="str">
        <f>IF(
   SUMPRODUCT(--('alimentação - Tabela 7.1'!$5:$5=TEXT(DATE(2020,INT((ROW(A4218)-1)/33)+1,1),"mmmm/aaaa"))) &gt; 0,
   TEXT(DATE(2020,INT((ROW(A4218)-1)/33)+1,1),"mmm/aa"),
   ""
)</f>
        <v/>
      </c>
      <c r="B4220" s="61" t="str">
        <f>IF(A4220&lt;&gt;"", 'alimentação - Tabela 7.1'!$B$33, "" )</f>
        <v/>
      </c>
      <c r="C4220" s="62" t="str">
        <f>IFERROR(INDEX('alimentação - Tabela 7.1'!$33:$33,
MATCH(TEXT('Tabela 7.1'!A4220,"mmmm/aaaa"),'alimentação - Tabela 7.1'!$5:$5,0)), "")</f>
        <v/>
      </c>
      <c r="D4220" s="62" t="str">
        <f>IFERROR(INDEX('alimentação - Tabela 7.1'!$33:$33,
MATCH(TEXT('Tabela 7.1'!$A4220,"mmmm/aaaa"),'alimentação - Tabela 7.1'!$5:$5,0)+1), "")</f>
        <v/>
      </c>
      <c r="E4220" s="62" t="str">
        <f>IFERROR(INDEX('alimentação - Tabela 7.1'!$33:$33,
MATCH(TEXT('Tabela 7.1'!$A4220,"mmmm/aaaa"),'alimentação - Tabela 7.1'!$5:$5,0)+2), "")</f>
        <v/>
      </c>
      <c r="F4220" s="62" t="str">
        <f>IFERROR(INDEX('alimentação - Tabela 7.1'!$33:$33,
MATCH(TEXT('Tabela 7.1'!$A4220,"mmmm/aaaa"),'alimentação - Tabela 7.1'!$5:$5,0)+3), "")</f>
        <v/>
      </c>
      <c r="G4220" s="95" t="str">
        <f>IFERROR(INDEX('alimentação - Tabela 7.1'!$33:$33,
MATCH(TEXT('Tabela 7.1'!$A4220,"mmmm/aaaa"),'alimentação - Tabela 7.1'!$5:$5,0)+4), "")</f>
        <v/>
      </c>
    </row>
    <row r="4221" spans="1:7" ht="18" customHeight="1" x14ac:dyDescent="0.25">
      <c r="A4221" s="59" t="str">
        <f>IF(
   SUMPRODUCT(--('alimentação - Tabela 7.1'!$5:$5=TEXT(DATE(2020,INT((ROW(A4219)-1)/33)+1,1),"mmmm/aaaa"))) &gt; 0,
   TEXT(DATE(2020,INT((ROW(A4219)-1)/33)+1,1),"mmm/aa"),
   ""
)</f>
        <v/>
      </c>
      <c r="B4221" s="61" t="str">
        <f>IF(A4221&lt;&gt;"", 'alimentação - Tabela 7.1'!$B$34, "" )</f>
        <v/>
      </c>
      <c r="C4221" s="62" t="str">
        <f>IFERROR(INDEX('alimentação - Tabela 7.1'!$34:$34,
MATCH(TEXT('Tabela 7.1'!A4221,"mmmm/aaaa"),'alimentação - Tabela 7.1'!$5:$5,0)), "")</f>
        <v/>
      </c>
      <c r="D4221" s="62" t="str">
        <f>IFERROR(INDEX('alimentação - Tabela 7.1'!$34:$34,
MATCH(TEXT('Tabela 7.1'!$A4221,"mmmm/aaaa"),'alimentação - Tabela 7.1'!$5:$5,0)+1), "")</f>
        <v/>
      </c>
      <c r="E4221" s="62" t="str">
        <f>IFERROR(INDEX('alimentação - Tabela 7.1'!$34:$34,
MATCH(TEXT('Tabela 7.1'!$A4221,"mmmm/aaaa"),'alimentação - Tabela 7.1'!$5:$5,0)+2), "")</f>
        <v/>
      </c>
      <c r="F4221" s="62" t="str">
        <f>IFERROR(INDEX('alimentação - Tabela 7.1'!$34:$34,
MATCH(TEXT('Tabela 7.1'!$A4221,"mmmm/aaaa"),'alimentação - Tabela 7.1'!$5:$5,0)+3), "")</f>
        <v/>
      </c>
      <c r="G4221" s="95" t="str">
        <f>IFERROR(INDEX('alimentação - Tabela 7.1'!$34:$34,
MATCH(TEXT('Tabela 7.1'!$A4221,"mmmm/aaaa"),'alimentação - Tabela 7.1'!$5:$5,0)+4), "")</f>
        <v/>
      </c>
    </row>
    <row r="4222" spans="1:7" ht="18" customHeight="1" x14ac:dyDescent="0.25">
      <c r="A4222" s="59" t="str">
        <f>IF(
   SUMPRODUCT(--('alimentação - Tabela 7.1'!$5:$5=TEXT(DATE(2020,INT((ROW(A4220)-1)/33)+1,1),"mmmm/aaaa"))) &gt; 0,
   TEXT(DATE(2020,INT((ROW(A4220)-1)/33)+1,1),"mmm/aa"),
   ""
)</f>
        <v/>
      </c>
      <c r="B4222" s="61" t="str">
        <f>IF(A4222&lt;&gt;"", 'alimentação - Tabela 7.1'!$B$35, "" )</f>
        <v/>
      </c>
      <c r="C4222" s="62" t="str">
        <f>IFERROR(INDEX('alimentação - Tabela 7.1'!$35:$35,
MATCH(TEXT('Tabela 7.1'!A4222,"mmmm/aaaa"),'alimentação - Tabela 7.1'!$5:$5,0)), "")</f>
        <v/>
      </c>
      <c r="D4222" s="62" t="str">
        <f>IFERROR(INDEX('alimentação - Tabela 7.1'!$35:$35,
MATCH(TEXT('Tabela 7.1'!$A4222,"mmmm/aaaa"),'alimentação - Tabela 7.1'!$5:$5,0)+1), "")</f>
        <v/>
      </c>
      <c r="E4222" s="62" t="str">
        <f>IFERROR(INDEX('alimentação - Tabela 7.1'!$35:$35,
MATCH(TEXT('Tabela 7.1'!$A4222,"mmmm/aaaa"),'alimentação - Tabela 7.1'!$5:$5,0)+2), "")</f>
        <v/>
      </c>
      <c r="F4222" s="62" t="str">
        <f>IFERROR(INDEX('alimentação - Tabela 7.1'!$35:$35,
MATCH(TEXT('Tabela 7.1'!$A4222,"mmmm/aaaa"),'alimentação - Tabela 7.1'!$5:$5,0)+3), "")</f>
        <v/>
      </c>
      <c r="G4222" s="95" t="str">
        <f>IFERROR(INDEX('alimentação - Tabela 7.1'!$35:$35,
MATCH(TEXT('Tabela 7.1'!$A4222,"mmmm/aaaa"),'alimentação - Tabela 7.1'!$5:$5,0)+4), "")</f>
        <v/>
      </c>
    </row>
    <row r="4223" spans="1:7" ht="18" customHeight="1" x14ac:dyDescent="0.25">
      <c r="A4223" s="59" t="str">
        <f>IF(
   SUMPRODUCT(--('alimentação - Tabela 7.1'!$5:$5=TEXT(DATE(2020,INT((ROW(A4221)-1)/33)+1,1),"mmmm/aaaa"))) &gt; 0,
   TEXT(DATE(2020,INT((ROW(A4221)-1)/33)+1,1),"mmm/aa"),
   ""
)</f>
        <v/>
      </c>
      <c r="B4223" s="61" t="str">
        <f>IF(A4223&lt;&gt;"", 'alimentação - Tabela 7.1'!$B$36, "" )</f>
        <v/>
      </c>
      <c r="C4223" s="62" t="str">
        <f>IFERROR(INDEX('alimentação - Tabela 7.1'!$36:$36,
MATCH(TEXT('Tabela 7.1'!A4223,"mmmm/aaaa"),'alimentação - Tabela 7.1'!$5:$5,0)), "")</f>
        <v/>
      </c>
      <c r="D4223" s="62" t="str">
        <f>IFERROR(INDEX('alimentação - Tabela 7.1'!$36:$36,
MATCH(TEXT('Tabela 7.1'!$A4223,"mmmm/aaaa"),'alimentação - Tabela 7.1'!$5:$5,0)+1), "")</f>
        <v/>
      </c>
      <c r="E4223" s="62" t="str">
        <f>IFERROR(INDEX('alimentação - Tabela 7.1'!$36:$36,
MATCH(TEXT('Tabela 7.1'!$A4223,"mmmm/aaaa"),'alimentação - Tabela 7.1'!$5:$5,0)+2), "")</f>
        <v/>
      </c>
      <c r="F4223" s="62" t="str">
        <f>IFERROR(INDEX('alimentação - Tabela 7.1'!$36:$36,
MATCH(TEXT('Tabela 7.1'!$A4223,"mmmm/aaaa"),'alimentação - Tabela 7.1'!$5:$5,0)+3), "")</f>
        <v/>
      </c>
      <c r="G4223" s="95" t="str">
        <f>IFERROR(INDEX('alimentação - Tabela 7.1'!$36:$36,
MATCH(TEXT('Tabela 7.1'!$A4223,"mmmm/aaaa"),'alimentação - Tabela 7.1'!$5:$5,0)+4), "")</f>
        <v/>
      </c>
    </row>
    <row r="4224" spans="1:7" ht="18" customHeight="1" x14ac:dyDescent="0.25">
      <c r="A4224" s="59" t="str">
        <f>IF(
   SUMPRODUCT(--('alimentação - Tabela 7.1'!$5:$5=TEXT(DATE(2020,INT((ROW(A4222)-1)/33)+1,1),"mmmm/aaaa"))) &gt; 0,
   TEXT(DATE(2020,INT((ROW(A4222)-1)/33)+1,1),"mmm/aa"),
   ""
)</f>
        <v/>
      </c>
      <c r="B4224" s="61" t="str">
        <f>IF(A4224&lt;&gt;"", 'alimentação - Tabela 7.1'!$B$37, "" )</f>
        <v/>
      </c>
      <c r="C4224" s="62" t="str">
        <f>IFERROR(INDEX('alimentação - Tabela 7.1'!$37:$37,
MATCH(TEXT('Tabela 7.1'!A4224,"mmmm/aaaa"),'alimentação - Tabela 7.1'!$5:$5,0)), "")</f>
        <v/>
      </c>
      <c r="D4224" s="62" t="str">
        <f>IFERROR(INDEX('alimentação - Tabela 7.1'!$37:$37,
MATCH(TEXT('Tabela 7.1'!$A4224,"mmmm/aaaa"),'alimentação - Tabela 7.1'!$5:$5,0)+1), "")</f>
        <v/>
      </c>
      <c r="E4224" s="62" t="str">
        <f>IFERROR(INDEX('alimentação - Tabela 7.1'!$37:$37,
MATCH(TEXT('Tabela 7.1'!$A4224,"mmmm/aaaa"),'alimentação - Tabela 7.1'!$5:$5,0)+2), "")</f>
        <v/>
      </c>
      <c r="F4224" s="62" t="str">
        <f>IFERROR(INDEX('alimentação - Tabela 7.1'!$37:$37,
MATCH(TEXT('Tabela 7.1'!$A4224,"mmmm/aaaa"),'alimentação - Tabela 7.1'!$5:$5,0)+3), "")</f>
        <v/>
      </c>
      <c r="G4224" s="95" t="str">
        <f>IFERROR(INDEX('alimentação - Tabela 7.1'!$37:$37,
MATCH(TEXT('Tabela 7.1'!$A4224,"mmmm/aaaa"),'alimentação - Tabela 7.1'!$5:$5,0)+4), "")</f>
        <v/>
      </c>
    </row>
    <row r="4225" spans="1:7" ht="18" customHeight="1" x14ac:dyDescent="0.25">
      <c r="A4225" s="59" t="str">
        <f>IF(
   SUMPRODUCT(--('alimentação - Tabela 7.1'!$5:$5=TEXT(DATE(2020,INT((ROW(A4223)-1)/33)+1,1),"mmmm/aaaa"))) &gt; 0,
   TEXT(DATE(2020,INT((ROW(A4223)-1)/33)+1,1),"mmm/aa"),
   ""
)</f>
        <v/>
      </c>
      <c r="B4225" s="61" t="str">
        <f>IF(A4225&lt;&gt;"", 'alimentação - Tabela 7.1'!$B$38, "" )</f>
        <v/>
      </c>
      <c r="C4225" s="62" t="str">
        <f>IFERROR(INDEX('alimentação - Tabela 7.1'!$38:$38,
MATCH(TEXT('Tabela 7.1'!A4225,"mmmm/aaaa"),'alimentação - Tabela 7.1'!$5:$5,0)), "")</f>
        <v/>
      </c>
      <c r="D4225" s="62" t="str">
        <f>IFERROR(INDEX('alimentação - Tabela 7.1'!$38:$38,
MATCH(TEXT('Tabela 7.1'!$A4225,"mmmm/aaaa"),'alimentação - Tabela 7.1'!$5:$5,0)+1), "")</f>
        <v/>
      </c>
      <c r="E4225" s="62" t="str">
        <f>IFERROR(INDEX('alimentação - Tabela 7.1'!$38:$38,
MATCH(TEXT('Tabela 7.1'!$A4225,"mmmm/aaaa"),'alimentação - Tabela 7.1'!$5:$5,0)+2), "")</f>
        <v/>
      </c>
      <c r="F4225" s="62" t="str">
        <f>IFERROR(INDEX('alimentação - Tabela 7.1'!$38:$38,
MATCH(TEXT('Tabela 7.1'!$A4225,"mmmm/aaaa"),'alimentação - Tabela 7.1'!$5:$5,0)+3), "")</f>
        <v/>
      </c>
      <c r="G4225" s="95" t="str">
        <f>IFERROR(INDEX('alimentação - Tabela 7.1'!$38:$38,
MATCH(TEXT('Tabela 7.1'!$A4225,"mmmm/aaaa"),'alimentação - Tabela 7.1'!$5:$5,0)+4), "")</f>
        <v/>
      </c>
    </row>
    <row r="4226" spans="1:7" ht="18" customHeight="1" x14ac:dyDescent="0.25">
      <c r="A4226" s="59" t="str">
        <f>IF(
   SUMPRODUCT(--('alimentação - Tabela 7.1'!$5:$5=TEXT(DATE(2020,INT((ROW(A4224)-1)/33)+1,1),"mmmm/aaaa"))) &gt; 0,
   TEXT(DATE(2020,INT((ROW(A4224)-1)/33)+1,1),"mmm/aa"),
   ""
)</f>
        <v/>
      </c>
      <c r="B4226" s="61" t="str">
        <f>IF(A4226&lt;&gt;"", 'alimentação - Tabela 7.1'!$B$39, "" )</f>
        <v/>
      </c>
      <c r="C4226" s="62" t="str">
        <f>IFERROR(INDEX('alimentação - Tabela 7.1'!$39:$39,
MATCH(TEXT('Tabela 7.1'!A4226,"mmmm/aaaa"),'alimentação - Tabela 7.1'!$5:$5,0)), "")</f>
        <v/>
      </c>
      <c r="D4226" s="62" t="str">
        <f>IFERROR(INDEX('alimentação - Tabela 7.1'!$39:$39,
MATCH(TEXT('Tabela 7.1'!$A4226,"mmmm/aaaa"),'alimentação - Tabela 7.1'!$5:$5,0)+1), "")</f>
        <v/>
      </c>
      <c r="E4226" s="62" t="str">
        <f>IFERROR(INDEX('alimentação - Tabela 7.1'!$39:$39,
MATCH(TEXT('Tabela 7.1'!$A4226,"mmmm/aaaa"),'alimentação - Tabela 7.1'!$5:$5,0)+2), "")</f>
        <v/>
      </c>
      <c r="F4226" s="62" t="str">
        <f>IFERROR(INDEX('alimentação - Tabela 7.1'!$39:$39,
MATCH(TEXT('Tabela 7.1'!$A4226,"mmmm/aaaa"),'alimentação - Tabela 7.1'!$5:$5,0)+3), "")</f>
        <v/>
      </c>
      <c r="G4226" s="95" t="str">
        <f>IFERROR(INDEX('alimentação - Tabela 7.1'!$39:$39,
MATCH(TEXT('Tabela 7.1'!$A4226,"mmmm/aaaa"),'alimentação - Tabela 7.1'!$5:$5,0)+4), "")</f>
        <v/>
      </c>
    </row>
    <row r="4227" spans="1:7" ht="18" customHeight="1" x14ac:dyDescent="0.25">
      <c r="A4227" s="59" t="str">
        <f>IF(
   SUMPRODUCT(--('alimentação - Tabela 7.1'!$5:$5=TEXT(DATE(2020,INT((ROW(A4225)-1)/33)+1,1),"mmmm/aaaa"))) &gt; 0,
   TEXT(DATE(2020,INT((ROW(A4225)-1)/33)+1,1),"mmm/aa"),
   ""
)</f>
        <v/>
      </c>
      <c r="B4227" s="61" t="str">
        <f>IF(A4227&lt;&gt;"", 'alimentação - Tabela 7.1'!$B$7, "" )</f>
        <v/>
      </c>
      <c r="C4227" s="62" t="str">
        <f>IFERROR(INDEX('alimentação - Tabela 7.1'!$7:$7,
MATCH(TEXT('Tabela 7.1'!A4227,"mmmm/aaaa"),'alimentação - Tabela 7.1'!$5:$5,0)), "")</f>
        <v/>
      </c>
      <c r="D4227" s="62" t="str">
        <f>IFERROR(INDEX('alimentação - Tabela 7.1'!$7:$7,
MATCH(TEXT('Tabela 7.1'!$A4227,"mmmm/aaaa"),'alimentação - Tabela 7.1'!$5:$5,0)+1), "")</f>
        <v/>
      </c>
      <c r="E4227" s="62" t="str">
        <f>IFERROR(INDEX('alimentação - Tabela 7.1'!$7:$7,
MATCH(TEXT('Tabela 7.1'!$A4227,"mmmm/aaaa"),'alimentação - Tabela 7.1'!$5:$5,0)+2), "")</f>
        <v/>
      </c>
      <c r="F4227" s="62" t="str">
        <f>IFERROR(INDEX('alimentação - Tabela 7.1'!$7:$7,
MATCH(TEXT('Tabela 7.1'!$A4227,"mmmm/aaaa"),'alimentação - Tabela 7.1'!$5:$5,0)+3), "")</f>
        <v/>
      </c>
      <c r="G4227" s="95" t="str">
        <f>IFERROR(INDEX('alimentação - Tabela 7.1'!$7:$7,
MATCH(TEXT('Tabela 7.1'!$A4227,"mmmm/aaaa"),'alimentação - Tabela 7.1'!$5:$5,0)+4), "")</f>
        <v/>
      </c>
    </row>
    <row r="4228" spans="1:7" ht="18" customHeight="1" x14ac:dyDescent="0.25">
      <c r="A4228" s="59" t="str">
        <f>IF(
   SUMPRODUCT(--('alimentação - Tabela 7.1'!$5:$5=TEXT(DATE(2020,INT((ROW(A4226)-1)/33)+1,1),"mmmm/aaaa"))) &gt; 0,
   TEXT(DATE(2020,INT((ROW(A4226)-1)/33)+1,1),"mmm/aa"),
   ""
)</f>
        <v/>
      </c>
      <c r="B4228" s="61" t="str">
        <f>IF(A4228&lt;&gt;"", 'alimentação - Tabela 7.1'!$B$8, "" )</f>
        <v/>
      </c>
      <c r="C4228" s="62" t="str">
        <f>IFERROR(INDEX('alimentação - Tabela 7.1'!$8:$8,
MATCH(TEXT('Tabela 7.1'!A4228,"mmmm/aaaa"),'alimentação - Tabela 7.1'!$5:$5,0)), "")</f>
        <v/>
      </c>
      <c r="D4228" s="62" t="str">
        <f>IFERROR(INDEX('alimentação - Tabela 7.1'!$8:$8,
MATCH(TEXT('Tabela 7.1'!$A4228,"mmmm/aaaa"),'alimentação - Tabela 7.1'!$5:$5,0)+1), "")</f>
        <v/>
      </c>
      <c r="E4228" s="62" t="str">
        <f>IFERROR(INDEX('alimentação - Tabela 7.1'!$8:$8,
MATCH(TEXT('Tabela 7.1'!$A4228,"mmmm/aaaa"),'alimentação - Tabela 7.1'!$5:$5,0)+2), "")</f>
        <v/>
      </c>
      <c r="F4228" s="62" t="str">
        <f>IFERROR(INDEX('alimentação - Tabela 7.1'!$8:$8,
MATCH(TEXT('Tabela 7.1'!$A4228,"mmmm/aaaa"),'alimentação - Tabela 7.1'!$5:$5,0)+3), "")</f>
        <v/>
      </c>
      <c r="G4228" s="95" t="str">
        <f>IFERROR(INDEX('alimentação - Tabela 7.1'!$8:$8,
MATCH(TEXT('Tabela 7.1'!$A4228,"mmmm/aaaa"),'alimentação - Tabela 7.1'!$5:$5,0)+4), "")</f>
        <v/>
      </c>
    </row>
    <row r="4229" spans="1:7" ht="18" customHeight="1" x14ac:dyDescent="0.25">
      <c r="A4229" s="59" t="str">
        <f>IF(
   SUMPRODUCT(--('alimentação - Tabela 7.1'!$5:$5=TEXT(DATE(2020,INT((ROW(A4227)-1)/33)+1,1),"mmmm/aaaa"))) &gt; 0,
   TEXT(DATE(2020,INT((ROW(A4227)-1)/33)+1,1),"mmm/aa"),
   ""
)</f>
        <v/>
      </c>
      <c r="B4229" s="61" t="str">
        <f>IF(A4229&lt;&gt;"", 'alimentação - Tabela 7.1'!$B$9, "" )</f>
        <v/>
      </c>
      <c r="C4229" s="62" t="str">
        <f>IFERROR(INDEX('alimentação - Tabela 7.1'!$9:$9,
MATCH(TEXT('Tabela 7.1'!A4229,"mmmm/aaaa"),'alimentação - Tabela 7.1'!$5:$5,0)), "")</f>
        <v/>
      </c>
      <c r="D4229" s="62" t="str">
        <f>IFERROR(INDEX('alimentação - Tabela 7.1'!$9:$9,
MATCH(TEXT('Tabela 7.1'!$A4229,"mmmm/aaaa"),'alimentação - Tabela 7.1'!$5:$5,0)+1), "")</f>
        <v/>
      </c>
      <c r="E4229" s="62" t="str">
        <f>IFERROR(INDEX('alimentação - Tabela 7.1'!$9:$9,
MATCH(TEXT('Tabela 7.1'!$A4229,"mmmm/aaaa"),'alimentação - Tabela 7.1'!$5:$5,0)+2), "")</f>
        <v/>
      </c>
      <c r="F4229" s="62" t="str">
        <f>IFERROR(INDEX('alimentação - Tabela 7.1'!$9:$9,
MATCH(TEXT('Tabela 7.1'!$A4229,"mmmm/aaaa"),'alimentação - Tabela 7.1'!$5:$5,0)+3), "")</f>
        <v/>
      </c>
      <c r="G4229" s="95" t="str">
        <f>IFERROR(INDEX('alimentação - Tabela 7.1'!$9:$9,
MATCH(TEXT('Tabela 7.1'!$A4229,"mmmm/aaaa"),'alimentação - Tabela 7.1'!$5:$5,0)+4), "")</f>
        <v/>
      </c>
    </row>
    <row r="4230" spans="1:7" ht="18" customHeight="1" x14ac:dyDescent="0.25">
      <c r="A4230" s="59" t="str">
        <f>IF(
   SUMPRODUCT(--('alimentação - Tabela 7.1'!$5:$5=TEXT(DATE(2020,INT((ROW(A4228)-1)/33)+1,1),"mmmm/aaaa"))) &gt; 0,
   TEXT(DATE(2020,INT((ROW(A4228)-1)/33)+1,1),"mmm/aa"),
   ""
)</f>
        <v/>
      </c>
      <c r="B4230" s="61" t="str">
        <f>IF(A4230&lt;&gt;"", 'alimentação - Tabela 7.1'!$B$10, "" )</f>
        <v/>
      </c>
      <c r="C4230" s="62" t="str">
        <f>IFERROR(INDEX('alimentação - Tabela 7.1'!$10:$10,
MATCH(TEXT('Tabela 7.1'!A4230,"mmmm/aaaa"),'alimentação - Tabela 7.1'!$5:$5,0)), "")</f>
        <v/>
      </c>
      <c r="D4230" s="62" t="str">
        <f>IFERROR(INDEX('alimentação - Tabela 7.1'!$10:$10,
MATCH(TEXT('Tabela 7.1'!$A4230,"mmmm/aaaa"),'alimentação - Tabela 7.1'!$5:$5,0)+1), "")</f>
        <v/>
      </c>
      <c r="E4230" s="62" t="str">
        <f>IFERROR(INDEX('alimentação - Tabela 7.1'!$10:$10,
MATCH(TEXT('Tabela 7.1'!$A4230,"mmmm/aaaa"),'alimentação - Tabela 7.1'!$5:$5,0)+2), "")</f>
        <v/>
      </c>
      <c r="F4230" s="62" t="str">
        <f>IFERROR(INDEX('alimentação - Tabela 7.1'!$10:$10,
MATCH(TEXT('Tabela 7.1'!$A4230,"mmmm/aaaa"),'alimentação - Tabela 7.1'!$5:$5,0)+3), "")</f>
        <v/>
      </c>
      <c r="G4230" s="95" t="str">
        <f>IFERROR(INDEX('alimentação - Tabela 7.1'!$10:$10,
MATCH(TEXT('Tabela 7.1'!$A4230,"mmmm/aaaa"),'alimentação - Tabela 7.1'!$5:$5,0)+4), "")</f>
        <v/>
      </c>
    </row>
    <row r="4231" spans="1:7" ht="18" customHeight="1" x14ac:dyDescent="0.25">
      <c r="A4231" s="59" t="str">
        <f>IF(
   SUMPRODUCT(--('alimentação - Tabela 7.1'!$5:$5=TEXT(DATE(2020,INT((ROW(A4229)-1)/33)+1,1),"mmmm/aaaa"))) &gt; 0,
   TEXT(DATE(2020,INT((ROW(A4229)-1)/33)+1,1),"mmm/aa"),
   ""
)</f>
        <v/>
      </c>
      <c r="B4231" s="61" t="str">
        <f>IF(A4231&lt;&gt;"", 'alimentação - Tabela 7.1'!$B$11, "" )</f>
        <v/>
      </c>
      <c r="C4231" s="62" t="str">
        <f>IFERROR(INDEX('alimentação - Tabela 7.1'!$11:$11,
MATCH(TEXT('Tabela 7.1'!A4231,"mmmm/aaaa"),'alimentação - Tabela 7.1'!$5:$5,0)), "")</f>
        <v/>
      </c>
      <c r="D4231" s="62" t="str">
        <f>IFERROR(INDEX('alimentação - Tabela 7.1'!$11:$11,
MATCH(TEXT('Tabela 7.1'!$A4231,"mmmm/aaaa"),'alimentação - Tabela 7.1'!$5:$5,0)+1), "")</f>
        <v/>
      </c>
      <c r="E4231" s="62" t="str">
        <f>IFERROR(INDEX('alimentação - Tabela 7.1'!$11:$11,
MATCH(TEXT('Tabela 7.1'!$A4231,"mmmm/aaaa"),'alimentação - Tabela 7.1'!$5:$5,0)+2), "")</f>
        <v/>
      </c>
      <c r="F4231" s="62" t="str">
        <f>IFERROR(INDEX('alimentação - Tabela 7.1'!$11:$11,
MATCH(TEXT('Tabela 7.1'!$A4231,"mmmm/aaaa"),'alimentação - Tabela 7.1'!$5:$5,0)+3), "")</f>
        <v/>
      </c>
      <c r="G4231" s="95" t="str">
        <f>IFERROR(INDEX('alimentação - Tabela 7.1'!$11:$11,
MATCH(TEXT('Tabela 7.1'!$A4231,"mmmm/aaaa"),'alimentação - Tabela 7.1'!$5:$5,0)+4), "")</f>
        <v/>
      </c>
    </row>
    <row r="4232" spans="1:7" ht="18" customHeight="1" x14ac:dyDescent="0.25">
      <c r="A4232" s="59" t="str">
        <f>IF(
   SUMPRODUCT(--('alimentação - Tabela 7.1'!$5:$5=TEXT(DATE(2020,INT((ROW(A4230)-1)/33)+1,1),"mmmm/aaaa"))) &gt; 0,
   TEXT(DATE(2020,INT((ROW(A4230)-1)/33)+1,1),"mmm/aa"),
   ""
)</f>
        <v/>
      </c>
      <c r="B4232" s="61" t="str">
        <f>IF(A4232&lt;&gt;"", 'alimentação - Tabela 7.1'!$B$12, "" )</f>
        <v/>
      </c>
      <c r="C4232" s="62" t="str">
        <f>IFERROR(INDEX('alimentação - Tabela 7.1'!$12:$12,
MATCH(TEXT('Tabela 7.1'!A4232,"mmmm/aaaa"),'alimentação - Tabela 7.1'!$5:$5,0)), "")</f>
        <v/>
      </c>
      <c r="D4232" s="62" t="str">
        <f>IFERROR(INDEX('alimentação - Tabela 7.1'!$12:$12,
MATCH(TEXT('Tabela 7.1'!$A4232,"mmmm/aaaa"),'alimentação - Tabela 7.1'!$5:$5,0)+1), "")</f>
        <v/>
      </c>
      <c r="E4232" s="62" t="str">
        <f>IFERROR(INDEX('alimentação - Tabela 7.1'!$12:$12,
MATCH(TEXT('Tabela 7.1'!$A4232,"mmmm/aaaa"),'alimentação - Tabela 7.1'!$5:$5,0)+2), "")</f>
        <v/>
      </c>
      <c r="F4232" s="62" t="str">
        <f>IFERROR(INDEX('alimentação - Tabela 7.1'!$12:$12,
MATCH(TEXT('Tabela 7.1'!$A4232,"mmmm/aaaa"),'alimentação - Tabela 7.1'!$5:$5,0)+3), "")</f>
        <v/>
      </c>
      <c r="G4232" s="95" t="str">
        <f>IFERROR(INDEX('alimentação - Tabela 7.1'!$12:$12,
MATCH(TEXT('Tabela 7.1'!$A4232,"mmmm/aaaa"),'alimentação - Tabela 7.1'!$5:$5,0)+4), "")</f>
        <v/>
      </c>
    </row>
    <row r="4233" spans="1:7" ht="18" customHeight="1" x14ac:dyDescent="0.25">
      <c r="A4233" s="59" t="str">
        <f>IF(
   SUMPRODUCT(--('alimentação - Tabela 7.1'!$5:$5=TEXT(DATE(2020,INT((ROW(A4231)-1)/33)+1,1),"mmmm/aaaa"))) &gt; 0,
   TEXT(DATE(2020,INT((ROW(A4231)-1)/33)+1,1),"mmm/aa"),
   ""
)</f>
        <v/>
      </c>
      <c r="B4233" s="61" t="str">
        <f>IF(A4233&lt;&gt;"", 'alimentação - Tabela 7.1'!$B$13, "" )</f>
        <v/>
      </c>
      <c r="C4233" s="62" t="str">
        <f>IFERROR(INDEX('alimentação - Tabela 7.1'!$13:$13,
MATCH(TEXT('Tabela 7.1'!A4233,"mmmm/aaaa"),'alimentação - Tabela 7.1'!$5:$5,0)), "")</f>
        <v/>
      </c>
      <c r="D4233" s="62" t="str">
        <f>IFERROR(INDEX('alimentação - Tabela 7.1'!$13:$13,
MATCH(TEXT('Tabela 7.1'!$A4233,"mmmm/aaaa"),'alimentação - Tabela 7.1'!$5:$5,0)+1), "")</f>
        <v/>
      </c>
      <c r="E4233" s="62" t="str">
        <f>IFERROR(INDEX('alimentação - Tabela 7.1'!$13:$13,
MATCH(TEXT('Tabela 7.1'!$A4233,"mmmm/aaaa"),'alimentação - Tabela 7.1'!$5:$5,0)+2), "")</f>
        <v/>
      </c>
      <c r="F4233" s="62" t="str">
        <f>IFERROR(INDEX('alimentação - Tabela 7.1'!$13:$13,
MATCH(TEXT('Tabela 7.1'!$A4233,"mmmm/aaaa"),'alimentação - Tabela 7.1'!$5:$5,0)+3), "")</f>
        <v/>
      </c>
      <c r="G4233" s="95" t="str">
        <f>IFERROR(INDEX('alimentação - Tabela 7.1'!$13:$13,
MATCH(TEXT('Tabela 7.1'!$A4233,"mmmm/aaaa"),'alimentação - Tabela 7.1'!$5:$5,0)+4), "")</f>
        <v/>
      </c>
    </row>
    <row r="4234" spans="1:7" ht="18" customHeight="1" x14ac:dyDescent="0.25">
      <c r="A4234" s="59" t="str">
        <f>IF(
   SUMPRODUCT(--('alimentação - Tabela 7.1'!$5:$5=TEXT(DATE(2020,INT((ROW(A4232)-1)/33)+1,1),"mmmm/aaaa"))) &gt; 0,
   TEXT(DATE(2020,INT((ROW(A4232)-1)/33)+1,1),"mmm/aa"),
   ""
)</f>
        <v/>
      </c>
      <c r="B4234" s="61" t="str">
        <f>IF(A4234&lt;&gt;"", 'alimentação - Tabela 7.1'!$B$14, "" )</f>
        <v/>
      </c>
      <c r="C4234" s="62" t="str">
        <f>IFERROR(INDEX('alimentação - Tabela 7.1'!$14:$14,
MATCH(TEXT('Tabela 7.1'!A4234,"mmmm/aaaa"),'alimentação - Tabela 7.1'!$5:$5,0)), "")</f>
        <v/>
      </c>
      <c r="D4234" s="62" t="str">
        <f>IFERROR(INDEX('alimentação - Tabela 7.1'!$14:$14,
MATCH(TEXT('Tabela 7.1'!$A4234,"mmmm/aaaa"),'alimentação - Tabela 7.1'!$5:$5,0)+1), "")</f>
        <v/>
      </c>
      <c r="E4234" s="62" t="str">
        <f>IFERROR(INDEX('alimentação - Tabela 7.1'!$14:$14,
MATCH(TEXT('Tabela 7.1'!$A4234,"mmmm/aaaa"),'alimentação - Tabela 7.1'!$5:$5,0)+2), "")</f>
        <v/>
      </c>
      <c r="F4234" s="62" t="str">
        <f>IFERROR(INDEX('alimentação - Tabela 7.1'!$14:$14,
MATCH(TEXT('Tabela 7.1'!$A4234,"mmmm/aaaa"),'alimentação - Tabela 7.1'!$5:$5,0)+3), "")</f>
        <v/>
      </c>
      <c r="G4234" s="95" t="str">
        <f>IFERROR(INDEX('alimentação - Tabela 7.1'!$14:$14,
MATCH(TEXT('Tabela 7.1'!$A4234,"mmmm/aaaa"),'alimentação - Tabela 7.1'!$5:$5,0)+4), "")</f>
        <v/>
      </c>
    </row>
    <row r="4235" spans="1:7" ht="18" customHeight="1" x14ac:dyDescent="0.25">
      <c r="A4235" s="59" t="str">
        <f>IF(
   SUMPRODUCT(--('alimentação - Tabela 7.1'!$5:$5=TEXT(DATE(2020,INT((ROW(A4233)-1)/33)+1,1),"mmmm/aaaa"))) &gt; 0,
   TEXT(DATE(2020,INT((ROW(A4233)-1)/33)+1,1),"mmm/aa"),
   ""
)</f>
        <v/>
      </c>
      <c r="B4235" s="61" t="str">
        <f>IF(A4235&lt;&gt;"", 'alimentação - Tabela 7.1'!$B$15, "" )</f>
        <v/>
      </c>
      <c r="C4235" s="62" t="str">
        <f>IFERROR(INDEX('alimentação - Tabela 7.1'!$15:$15,
MATCH(TEXT('Tabela 7.1'!A4235,"mmmm/aaaa"),'alimentação - Tabela 7.1'!$5:$5,0)), "")</f>
        <v/>
      </c>
      <c r="D4235" s="62" t="str">
        <f>IFERROR(INDEX('alimentação - Tabela 7.1'!$15:$15,
MATCH(TEXT('Tabela 7.1'!$A4235,"mmmm/aaaa"),'alimentação - Tabela 7.1'!$5:$5,0)+1), "")</f>
        <v/>
      </c>
      <c r="E4235" s="62" t="str">
        <f>IFERROR(INDEX('alimentação - Tabela 7.1'!$15:$15,
MATCH(TEXT('Tabela 7.1'!$A4235,"mmmm/aaaa"),'alimentação - Tabela 7.1'!$5:$5,0)+2), "")</f>
        <v/>
      </c>
      <c r="F4235" s="62" t="str">
        <f>IFERROR(INDEX('alimentação - Tabela 7.1'!$15:$15,
MATCH(TEXT('Tabela 7.1'!$A4235,"mmmm/aaaa"),'alimentação - Tabela 7.1'!$5:$5,0)+3), "")</f>
        <v/>
      </c>
      <c r="G4235" s="95" t="str">
        <f>IFERROR(INDEX('alimentação - Tabela 7.1'!$15:$15,
MATCH(TEXT('Tabela 7.1'!$A4235,"mmmm/aaaa"),'alimentação - Tabela 7.1'!$5:$5,0)+4), "")</f>
        <v/>
      </c>
    </row>
    <row r="4236" spans="1:7" ht="18" customHeight="1" x14ac:dyDescent="0.25">
      <c r="A4236" s="59" t="str">
        <f>IF(
   SUMPRODUCT(--('alimentação - Tabela 7.1'!$5:$5=TEXT(DATE(2020,INT((ROW(A4234)-1)/33)+1,1),"mmmm/aaaa"))) &gt; 0,
   TEXT(DATE(2020,INT((ROW(A4234)-1)/33)+1,1),"mmm/aa"),
   ""
)</f>
        <v/>
      </c>
      <c r="B4236" s="61" t="str">
        <f>IF(A4236&lt;&gt;"", 'alimentação - Tabela 7.1'!$B$16, "" )</f>
        <v/>
      </c>
      <c r="C4236" s="62" t="str">
        <f>IFERROR(INDEX('alimentação - Tabela 7.1'!$16:$16,
MATCH(TEXT('Tabela 7.1'!A4236,"mmmm/aaaa"),'alimentação - Tabela 7.1'!$5:$5,0)), "")</f>
        <v/>
      </c>
      <c r="D4236" s="62" t="str">
        <f>IFERROR(INDEX('alimentação - Tabela 7.1'!$16:$16,
MATCH(TEXT('Tabela 7.1'!$A4236,"mmmm/aaaa"),'alimentação - Tabela 7.1'!$5:$5,0)+1), "")</f>
        <v/>
      </c>
      <c r="E4236" s="62" t="str">
        <f>IFERROR(INDEX('alimentação - Tabela 7.1'!$16:$16,
MATCH(TEXT('Tabela 7.1'!$A4236,"mmmm/aaaa"),'alimentação - Tabela 7.1'!$5:$5,0)+2), "")</f>
        <v/>
      </c>
      <c r="F4236" s="62" t="str">
        <f>IFERROR(INDEX('alimentação - Tabela 7.1'!$16:$16,
MATCH(TEXT('Tabela 7.1'!$A4236,"mmmm/aaaa"),'alimentação - Tabela 7.1'!$5:$5,0)+3), "")</f>
        <v/>
      </c>
      <c r="G4236" s="95" t="str">
        <f>IFERROR(INDEX('alimentação - Tabela 7.1'!$16:$16,
MATCH(TEXT('Tabela 7.1'!$A4236,"mmmm/aaaa"),'alimentação - Tabela 7.1'!$5:$5,0)+4), "")</f>
        <v/>
      </c>
    </row>
    <row r="4237" spans="1:7" ht="18" customHeight="1" x14ac:dyDescent="0.25">
      <c r="A4237" s="59" t="str">
        <f>IF(
   SUMPRODUCT(--('alimentação - Tabela 7.1'!$5:$5=TEXT(DATE(2020,INT((ROW(A4235)-1)/33)+1,1),"mmmm/aaaa"))) &gt; 0,
   TEXT(DATE(2020,INT((ROW(A4235)-1)/33)+1,1),"mmm/aa"),
   ""
)</f>
        <v/>
      </c>
      <c r="B4237" s="61" t="str">
        <f>IF(A4237&lt;&gt;"", 'alimentação - Tabela 7.1'!$B$17, "" )</f>
        <v/>
      </c>
      <c r="C4237" s="62" t="str">
        <f>IFERROR(INDEX('alimentação - Tabela 7.1'!$17:$17,
MATCH(TEXT('Tabela 7.1'!A4237,"mmmm/aaaa"),'alimentação - Tabela 7.1'!$5:$5,0)), "")</f>
        <v/>
      </c>
      <c r="D4237" s="62" t="str">
        <f>IFERROR(INDEX('alimentação - Tabela 7.1'!$17:$17,
MATCH(TEXT('Tabela 7.1'!$A4237,"mmmm/aaaa"),'alimentação - Tabela 7.1'!$5:$5,0)+1), "")</f>
        <v/>
      </c>
      <c r="E4237" s="62" t="str">
        <f>IFERROR(INDEX('alimentação - Tabela 7.1'!$17:$17,
MATCH(TEXT('Tabela 7.1'!$A4237,"mmmm/aaaa"),'alimentação - Tabela 7.1'!$5:$5,0)+2), "")</f>
        <v/>
      </c>
      <c r="F4237" s="62" t="str">
        <f>IFERROR(INDEX('alimentação - Tabela 7.1'!$17:$17,
MATCH(TEXT('Tabela 7.1'!$A4237,"mmmm/aaaa"),'alimentação - Tabela 7.1'!$5:$5,0)+3), "")</f>
        <v/>
      </c>
      <c r="G4237" s="95" t="str">
        <f>IFERROR(INDEX('alimentação - Tabela 7.1'!$17:$17,
MATCH(TEXT('Tabela 7.1'!$A4237,"mmmm/aaaa"),'alimentação - Tabela 7.1'!$5:$5,0)+4), "")</f>
        <v/>
      </c>
    </row>
    <row r="4238" spans="1:7" ht="18" customHeight="1" x14ac:dyDescent="0.25">
      <c r="A4238" s="59" t="str">
        <f>IF(
   SUMPRODUCT(--('alimentação - Tabela 7.1'!$5:$5=TEXT(DATE(2020,INT((ROW(A4236)-1)/33)+1,1),"mmmm/aaaa"))) &gt; 0,
   TEXT(DATE(2020,INT((ROW(A4236)-1)/33)+1,1),"mmm/aa"),
   ""
)</f>
        <v/>
      </c>
      <c r="B4238" s="61" t="str">
        <f>IF(A4238&lt;&gt;"", 'alimentação - Tabela 7.1'!$B$18, "" )</f>
        <v/>
      </c>
      <c r="C4238" s="62" t="str">
        <f>IFERROR(INDEX('alimentação - Tabela 7.1'!$18:$18,
MATCH(TEXT('Tabela 7.1'!A4238,"mmmm/aaaa"),'alimentação - Tabela 7.1'!$5:$5,0)), "")</f>
        <v/>
      </c>
      <c r="D4238" s="62" t="str">
        <f>IFERROR(INDEX('alimentação - Tabela 7.1'!$18:$18,
MATCH(TEXT('Tabela 7.1'!$A4238,"mmmm/aaaa"),'alimentação - Tabela 7.1'!$5:$5,0)+1), "")</f>
        <v/>
      </c>
      <c r="E4238" s="62" t="str">
        <f>IFERROR(INDEX('alimentação - Tabela 7.1'!$18:$18,
MATCH(TEXT('Tabela 7.1'!$A4238,"mmmm/aaaa"),'alimentação - Tabela 7.1'!$5:$5,0)+2), "")</f>
        <v/>
      </c>
      <c r="F4238" s="62" t="str">
        <f>IFERROR(INDEX('alimentação - Tabela 7.1'!$18:$18,
MATCH(TEXT('Tabela 7.1'!$A4238,"mmmm/aaaa"),'alimentação - Tabela 7.1'!$5:$5,0)+3), "")</f>
        <v/>
      </c>
      <c r="G4238" s="95" t="str">
        <f>IFERROR(INDEX('alimentação - Tabela 7.1'!$18:$18,
MATCH(TEXT('Tabela 7.1'!$A4238,"mmmm/aaaa"),'alimentação - Tabela 7.1'!$5:$5,0)+4), "")</f>
        <v/>
      </c>
    </row>
    <row r="4239" spans="1:7" ht="18" customHeight="1" x14ac:dyDescent="0.25">
      <c r="A4239" s="59" t="str">
        <f>IF(
   SUMPRODUCT(--('alimentação - Tabela 7.1'!$5:$5=TEXT(DATE(2020,INT((ROW(A4237)-1)/33)+1,1),"mmmm/aaaa"))) &gt; 0,
   TEXT(DATE(2020,INT((ROW(A4237)-1)/33)+1,1),"mmm/aa"),
   ""
)</f>
        <v/>
      </c>
      <c r="B4239" s="61" t="str">
        <f>IF(A4239&lt;&gt;"", 'alimentação - Tabela 7.1'!$B$19, "" )</f>
        <v/>
      </c>
      <c r="C4239" s="62" t="str">
        <f>IFERROR(INDEX('alimentação - Tabela 7.1'!$19:$19,
MATCH(TEXT('Tabela 7.1'!A4239,"mmmm/aaaa"),'alimentação - Tabela 7.1'!$5:$5,0)), "")</f>
        <v/>
      </c>
      <c r="D4239" s="62" t="str">
        <f>IFERROR(INDEX('alimentação - Tabela 7.1'!$19:$19,
MATCH(TEXT('Tabela 7.1'!$A4239,"mmmm/aaaa"),'alimentação - Tabela 7.1'!$5:$5,0)+1), "")</f>
        <v/>
      </c>
      <c r="E4239" s="62" t="str">
        <f>IFERROR(INDEX('alimentação - Tabela 7.1'!$19:$19,
MATCH(TEXT('Tabela 7.1'!$A4239,"mmmm/aaaa"),'alimentação - Tabela 7.1'!$5:$5,0)+2), "")</f>
        <v/>
      </c>
      <c r="F4239" s="62" t="str">
        <f>IFERROR(INDEX('alimentação - Tabela 7.1'!$19:$19,
MATCH(TEXT('Tabela 7.1'!$A4239,"mmmm/aaaa"),'alimentação - Tabela 7.1'!$5:$5,0)+3), "")</f>
        <v/>
      </c>
      <c r="G4239" s="95" t="str">
        <f>IFERROR(INDEX('alimentação - Tabela 7.1'!$19:$19,
MATCH(TEXT('Tabela 7.1'!$A4239,"mmmm/aaaa"),'alimentação - Tabela 7.1'!$5:$5,0)+4), "")</f>
        <v/>
      </c>
    </row>
    <row r="4240" spans="1:7" ht="18" customHeight="1" x14ac:dyDescent="0.25">
      <c r="A4240" s="59" t="str">
        <f>IF(
   SUMPRODUCT(--('alimentação - Tabela 7.1'!$5:$5=TEXT(DATE(2020,INT((ROW(A4238)-1)/33)+1,1),"mmmm/aaaa"))) &gt; 0,
   TEXT(DATE(2020,INT((ROW(A4238)-1)/33)+1,1),"mmm/aa"),
   ""
)</f>
        <v/>
      </c>
      <c r="B4240" s="61" t="str">
        <f>IF(A4240&lt;&gt;"", 'alimentação - Tabela 7.1'!$B$20, "" )</f>
        <v/>
      </c>
      <c r="C4240" s="62" t="str">
        <f>IFERROR(INDEX('alimentação - Tabela 7.1'!$20:$20,
MATCH(TEXT('Tabela 7.1'!A4240,"mmmm/aaaa"),'alimentação - Tabela 7.1'!$5:$5,0)), "")</f>
        <v/>
      </c>
      <c r="D4240" s="62" t="str">
        <f>IFERROR(INDEX('alimentação - Tabela 7.1'!$20:$20,
MATCH(TEXT('Tabela 7.1'!$A4240,"mmmm/aaaa"),'alimentação - Tabela 7.1'!$5:$5,0)+1), "")</f>
        <v/>
      </c>
      <c r="E4240" s="62" t="str">
        <f>IFERROR(INDEX('alimentação - Tabela 7.1'!$20:$20,
MATCH(TEXT('Tabela 7.1'!$A4240,"mmmm/aaaa"),'alimentação - Tabela 7.1'!$5:$5,0)+2), "")</f>
        <v/>
      </c>
      <c r="F4240" s="62" t="str">
        <f>IFERROR(INDEX('alimentação - Tabela 7.1'!$20:$20,
MATCH(TEXT('Tabela 7.1'!$A4240,"mmmm/aaaa"),'alimentação - Tabela 7.1'!$5:$5,0)+3), "")</f>
        <v/>
      </c>
      <c r="G4240" s="95" t="str">
        <f>IFERROR(INDEX('alimentação - Tabela 7.1'!$20:$20,
MATCH(TEXT('Tabela 7.1'!$A4240,"mmmm/aaaa"),'alimentação - Tabela 7.1'!$5:$5,0)+4), "")</f>
        <v/>
      </c>
    </row>
    <row r="4241" spans="1:7" ht="18" customHeight="1" x14ac:dyDescent="0.25">
      <c r="A4241" s="59" t="str">
        <f>IF(
   SUMPRODUCT(--('alimentação - Tabela 7.1'!$5:$5=TEXT(DATE(2020,INT((ROW(A4239)-1)/33)+1,1),"mmmm/aaaa"))) &gt; 0,
   TEXT(DATE(2020,INT((ROW(A4239)-1)/33)+1,1),"mmm/aa"),
   ""
)</f>
        <v/>
      </c>
      <c r="B4241" s="61" t="str">
        <f>IF(A4241&lt;&gt;"", 'alimentação - Tabela 7.1'!$B$21, "" )</f>
        <v/>
      </c>
      <c r="C4241" s="62" t="str">
        <f>IFERROR(INDEX('alimentação - Tabela 7.1'!$21:$21,
MATCH(TEXT('Tabela 7.1'!A4241,"mmmm/aaaa"),'alimentação - Tabela 7.1'!$5:$5,0)), "")</f>
        <v/>
      </c>
      <c r="D4241" s="62" t="str">
        <f>IFERROR(INDEX('alimentação - Tabela 7.1'!$21:$21,
MATCH(TEXT('Tabela 7.1'!$A4241,"mmmm/aaaa"),'alimentação - Tabela 7.1'!$5:$5,0)+1), "")</f>
        <v/>
      </c>
      <c r="E4241" s="62" t="str">
        <f>IFERROR(INDEX('alimentação - Tabela 7.1'!$21:$21,
MATCH(TEXT('Tabela 7.1'!$A4241,"mmmm/aaaa"),'alimentação - Tabela 7.1'!$5:$5,0)+2), "")</f>
        <v/>
      </c>
      <c r="F4241" s="62" t="str">
        <f>IFERROR(INDEX('alimentação - Tabela 7.1'!$21:$21,
MATCH(TEXT('Tabela 7.1'!$A4241,"mmmm/aaaa"),'alimentação - Tabela 7.1'!$5:$5,0)+3), "")</f>
        <v/>
      </c>
      <c r="G4241" s="95" t="str">
        <f>IFERROR(INDEX('alimentação - Tabela 7.1'!$21:$21,
MATCH(TEXT('Tabela 7.1'!$A4241,"mmmm/aaaa"),'alimentação - Tabela 7.1'!$5:$5,0)+4), "")</f>
        <v/>
      </c>
    </row>
    <row r="4242" spans="1:7" ht="18" customHeight="1" x14ac:dyDescent="0.25">
      <c r="A4242" s="59" t="str">
        <f>IF(
   SUMPRODUCT(--('alimentação - Tabela 7.1'!$5:$5=TEXT(DATE(2020,INT((ROW(A4240)-1)/33)+1,1),"mmmm/aaaa"))) &gt; 0,
   TEXT(DATE(2020,INT((ROW(A4240)-1)/33)+1,1),"mmm/aa"),
   ""
)</f>
        <v/>
      </c>
      <c r="B4242" s="61" t="str">
        <f>IF(A4242&lt;&gt;"", 'alimentação - Tabela 7.1'!$B$22, "" )</f>
        <v/>
      </c>
      <c r="C4242" s="62" t="str">
        <f>IFERROR(INDEX('alimentação - Tabela 7.1'!$22:$22,
MATCH(TEXT('Tabela 7.1'!A4242,"mmmm/aaaa"),'alimentação - Tabela 7.1'!$5:$5,0)), "")</f>
        <v/>
      </c>
      <c r="D4242" s="62" t="str">
        <f>IFERROR(INDEX('alimentação - Tabela 7.1'!$22:$22,
MATCH(TEXT('Tabela 7.1'!$A4242,"mmmm/aaaa"),'alimentação - Tabela 7.1'!$5:$5,0)+1), "")</f>
        <v/>
      </c>
      <c r="E4242" s="62" t="str">
        <f>IFERROR(INDEX('alimentação - Tabela 7.1'!$22:$22,
MATCH(TEXT('Tabela 7.1'!$A4242,"mmmm/aaaa"),'alimentação - Tabela 7.1'!$5:$5,0)+2), "")</f>
        <v/>
      </c>
      <c r="F4242" s="62" t="str">
        <f>IFERROR(INDEX('alimentação - Tabela 7.1'!$22:$22,
MATCH(TEXT('Tabela 7.1'!$A4242,"mmmm/aaaa"),'alimentação - Tabela 7.1'!$5:$5,0)+3), "")</f>
        <v/>
      </c>
      <c r="G4242" s="95" t="str">
        <f>IFERROR(INDEX('alimentação - Tabela 7.1'!$22:$22,
MATCH(TEXT('Tabela 7.1'!$A4242,"mmmm/aaaa"),'alimentação - Tabela 7.1'!$5:$5,0)+4), "")</f>
        <v/>
      </c>
    </row>
    <row r="4243" spans="1:7" ht="18" customHeight="1" x14ac:dyDescent="0.25">
      <c r="A4243" s="59" t="str">
        <f>IF(
   SUMPRODUCT(--('alimentação - Tabela 7.1'!$5:$5=TEXT(DATE(2020,INT((ROW(A4241)-1)/33)+1,1),"mmmm/aaaa"))) &gt; 0,
   TEXT(DATE(2020,INT((ROW(A4241)-1)/33)+1,1),"mmm/aa"),
   ""
)</f>
        <v/>
      </c>
      <c r="B4243" s="61" t="str">
        <f>IF(A4243&lt;&gt;"", 'alimentação - Tabela 7.1'!$B$23, "" )</f>
        <v/>
      </c>
      <c r="C4243" s="62" t="str">
        <f>IFERROR(INDEX('alimentação - Tabela 7.1'!$23:$23,
MATCH(TEXT('Tabela 7.1'!A4243,"mmmm/aaaa"),'alimentação - Tabela 7.1'!$5:$5,0)), "")</f>
        <v/>
      </c>
      <c r="D4243" s="62" t="str">
        <f>IFERROR(INDEX('alimentação - Tabela 7.1'!$23:$23,
MATCH(TEXT('Tabela 7.1'!$A4243,"mmmm/aaaa"),'alimentação - Tabela 7.1'!$5:$5,0)+1), "")</f>
        <v/>
      </c>
      <c r="E4243" s="62" t="str">
        <f>IFERROR(INDEX('alimentação - Tabela 7.1'!$23:$23,
MATCH(TEXT('Tabela 7.1'!$A4243,"mmmm/aaaa"),'alimentação - Tabela 7.1'!$5:$5,0)+2), "")</f>
        <v/>
      </c>
      <c r="F4243" s="62" t="str">
        <f>IFERROR(INDEX('alimentação - Tabela 7.1'!$23:$23,
MATCH(TEXT('Tabela 7.1'!$A4243,"mmmm/aaaa"),'alimentação - Tabela 7.1'!$5:$5,0)+3), "")</f>
        <v/>
      </c>
      <c r="G4243" s="95" t="str">
        <f>IFERROR(INDEX('alimentação - Tabela 7.1'!$23:$23,
MATCH(TEXT('Tabela 7.1'!$A4243,"mmmm/aaaa"),'alimentação - Tabela 7.1'!$5:$5,0)+4), "")</f>
        <v/>
      </c>
    </row>
    <row r="4244" spans="1:7" ht="18" customHeight="1" x14ac:dyDescent="0.25">
      <c r="A4244" s="59" t="str">
        <f>IF(
   SUMPRODUCT(--('alimentação - Tabela 7.1'!$5:$5=TEXT(DATE(2020,INT((ROW(A4242)-1)/33)+1,1),"mmmm/aaaa"))) &gt; 0,
   TEXT(DATE(2020,INT((ROW(A4242)-1)/33)+1,1),"mmm/aa"),
   ""
)</f>
        <v/>
      </c>
      <c r="B4244" s="61" t="str">
        <f>IF(A4244&lt;&gt;"", 'alimentação - Tabela 7.1'!$B$24, "" )</f>
        <v/>
      </c>
      <c r="C4244" s="62" t="str">
        <f>IFERROR(INDEX('alimentação - Tabela 7.1'!$24:$24,
MATCH(TEXT('Tabela 7.1'!A4244,"mmmm/aaaa"),'alimentação - Tabela 7.1'!$5:$5,0)), "")</f>
        <v/>
      </c>
      <c r="D4244" s="62" t="str">
        <f>IFERROR(INDEX('alimentação - Tabela 7.1'!$24:$24,
MATCH(TEXT('Tabela 7.1'!$A4244,"mmmm/aaaa"),'alimentação - Tabela 7.1'!$5:$5,0)+1), "")</f>
        <v/>
      </c>
      <c r="E4244" s="62" t="str">
        <f>IFERROR(INDEX('alimentação - Tabela 7.1'!$24:$24,
MATCH(TEXT('Tabela 7.1'!$A4244,"mmmm/aaaa"),'alimentação - Tabela 7.1'!$5:$5,0)+2), "")</f>
        <v/>
      </c>
      <c r="F4244" s="62" t="str">
        <f>IFERROR(INDEX('alimentação - Tabela 7.1'!$24:$24,
MATCH(TEXT('Tabela 7.1'!$A4244,"mmmm/aaaa"),'alimentação - Tabela 7.1'!$5:$5,0)+3), "")</f>
        <v/>
      </c>
      <c r="G4244" s="95" t="str">
        <f>IFERROR(INDEX('alimentação - Tabela 7.1'!$24:$24,
MATCH(TEXT('Tabela 7.1'!$A4244,"mmmm/aaaa"),'alimentação - Tabela 7.1'!$5:$5,0)+4), "")</f>
        <v/>
      </c>
    </row>
    <row r="4245" spans="1:7" ht="18" customHeight="1" x14ac:dyDescent="0.25">
      <c r="A4245" s="59" t="str">
        <f>IF(
   SUMPRODUCT(--('alimentação - Tabela 7.1'!$5:$5=TEXT(DATE(2020,INT((ROW(A4243)-1)/33)+1,1),"mmmm/aaaa"))) &gt; 0,
   TEXT(DATE(2020,INT((ROW(A4243)-1)/33)+1,1),"mmm/aa"),
   ""
)</f>
        <v/>
      </c>
      <c r="B4245" s="61" t="str">
        <f>IF(A4245&lt;&gt;"", 'alimentação - Tabela 7.1'!$B$25, "" )</f>
        <v/>
      </c>
      <c r="C4245" s="62" t="str">
        <f>IFERROR(INDEX('alimentação - Tabela 7.1'!$25:$25,
MATCH(TEXT('Tabela 7.1'!A4245,"mmmm/aaaa"),'alimentação - Tabela 7.1'!$5:$5,0)), "")</f>
        <v/>
      </c>
      <c r="D4245" s="62" t="str">
        <f>IFERROR(INDEX('alimentação - Tabela 7.1'!$25:$25,
MATCH(TEXT('Tabela 7.1'!$A4245,"mmmm/aaaa"),'alimentação - Tabela 7.1'!$5:$5,0)+1), "")</f>
        <v/>
      </c>
      <c r="E4245" s="62" t="str">
        <f>IFERROR(INDEX('alimentação - Tabela 7.1'!$25:$25,
MATCH(TEXT('Tabela 7.1'!$A4245,"mmmm/aaaa"),'alimentação - Tabela 7.1'!$5:$5,0)+2), "")</f>
        <v/>
      </c>
      <c r="F4245" s="62" t="str">
        <f>IFERROR(INDEX('alimentação - Tabela 7.1'!$25:$25,
MATCH(TEXT('Tabela 7.1'!$A4245,"mmmm/aaaa"),'alimentação - Tabela 7.1'!$5:$5,0)+3), "")</f>
        <v/>
      </c>
      <c r="G4245" s="95" t="str">
        <f>IFERROR(INDEX('alimentação - Tabela 7.1'!$25:$25,
MATCH(TEXT('Tabela 7.1'!$A4245,"mmmm/aaaa"),'alimentação - Tabela 7.1'!$5:$5,0)+4), "")</f>
        <v/>
      </c>
    </row>
    <row r="4246" spans="1:7" ht="18" customHeight="1" x14ac:dyDescent="0.25">
      <c r="A4246" s="59" t="str">
        <f>IF(
   SUMPRODUCT(--('alimentação - Tabela 7.1'!$5:$5=TEXT(DATE(2020,INT((ROW(A4244)-1)/33)+1,1),"mmmm/aaaa"))) &gt; 0,
   TEXT(DATE(2020,INT((ROW(A4244)-1)/33)+1,1),"mmm/aa"),
   ""
)</f>
        <v/>
      </c>
      <c r="B4246" s="61" t="str">
        <f>IF(A4246&lt;&gt;"", 'alimentação - Tabela 7.1'!$B$26, "" )</f>
        <v/>
      </c>
      <c r="C4246" s="62" t="str">
        <f>IFERROR(INDEX('alimentação - Tabela 7.1'!$26:$26,
MATCH(TEXT('Tabela 7.1'!A4246,"mmmm/aaaa"),'alimentação - Tabela 7.1'!$5:$5,0)), "")</f>
        <v/>
      </c>
      <c r="D4246" s="62" t="str">
        <f>IFERROR(INDEX('alimentação - Tabela 7.1'!$26:$26,
MATCH(TEXT('Tabela 7.1'!$A4246,"mmmm/aaaa"),'alimentação - Tabela 7.1'!$5:$5,0)+1), "")</f>
        <v/>
      </c>
      <c r="E4246" s="62" t="str">
        <f>IFERROR(INDEX('alimentação - Tabela 7.1'!$26:$26,
MATCH(TEXT('Tabela 7.1'!$A4246,"mmmm/aaaa"),'alimentação - Tabela 7.1'!$5:$5,0)+2), "")</f>
        <v/>
      </c>
      <c r="F4246" s="62" t="str">
        <f>IFERROR(INDEX('alimentação - Tabela 7.1'!$26:$26,
MATCH(TEXT('Tabela 7.1'!$A4246,"mmmm/aaaa"),'alimentação - Tabela 7.1'!$5:$5,0)+3), "")</f>
        <v/>
      </c>
      <c r="G4246" s="95" t="str">
        <f>IFERROR(INDEX('alimentação - Tabela 7.1'!$26:$26,
MATCH(TEXT('Tabela 7.1'!$A4246,"mmmm/aaaa"),'alimentação - Tabela 7.1'!$5:$5,0)+4), "")</f>
        <v/>
      </c>
    </row>
    <row r="4247" spans="1:7" ht="18" customHeight="1" x14ac:dyDescent="0.25">
      <c r="A4247" s="59" t="str">
        <f>IF(
   SUMPRODUCT(--('alimentação - Tabela 7.1'!$5:$5=TEXT(DATE(2020,INT((ROW(A4245)-1)/33)+1,1),"mmmm/aaaa"))) &gt; 0,
   TEXT(DATE(2020,INT((ROW(A4245)-1)/33)+1,1),"mmm/aa"),
   ""
)</f>
        <v/>
      </c>
      <c r="B4247" s="61" t="str">
        <f>IF(A4247&lt;&gt;"", 'alimentação - Tabela 7.1'!$B$27, "" )</f>
        <v/>
      </c>
      <c r="C4247" s="62" t="str">
        <f>IFERROR(INDEX('alimentação - Tabela 7.1'!$27:$27,
MATCH(TEXT('Tabela 7.1'!A4247,"mmmm/aaaa"),'alimentação - Tabela 7.1'!$5:$5,0)), "")</f>
        <v/>
      </c>
      <c r="D4247" s="62" t="str">
        <f>IFERROR(INDEX('alimentação - Tabela 7.1'!$27:$27,
MATCH(TEXT('Tabela 7.1'!$A4247,"mmmm/aaaa"),'alimentação - Tabela 7.1'!$5:$5,0)+1), "")</f>
        <v/>
      </c>
      <c r="E4247" s="62" t="str">
        <f>IFERROR(INDEX('alimentação - Tabela 7.1'!$27:$27,
MATCH(TEXT('Tabela 7.1'!$A4247,"mmmm/aaaa"),'alimentação - Tabela 7.1'!$5:$5,0)+2), "")</f>
        <v/>
      </c>
      <c r="F4247" s="62" t="str">
        <f>IFERROR(INDEX('alimentação - Tabela 7.1'!$27:$27,
MATCH(TEXT('Tabela 7.1'!$A4247,"mmmm/aaaa"),'alimentação - Tabela 7.1'!$5:$5,0)+3), "")</f>
        <v/>
      </c>
      <c r="G4247" s="95" t="str">
        <f>IFERROR(INDEX('alimentação - Tabela 7.1'!$27:$27,
MATCH(TEXT('Tabela 7.1'!$A4247,"mmmm/aaaa"),'alimentação - Tabela 7.1'!$5:$5,0)+4), "")</f>
        <v/>
      </c>
    </row>
    <row r="4248" spans="1:7" ht="18" customHeight="1" x14ac:dyDescent="0.25">
      <c r="A4248" s="59" t="str">
        <f>IF(
   SUMPRODUCT(--('alimentação - Tabela 7.1'!$5:$5=TEXT(DATE(2020,INT((ROW(A4246)-1)/33)+1,1),"mmmm/aaaa"))) &gt; 0,
   TEXT(DATE(2020,INT((ROW(A4246)-1)/33)+1,1),"mmm/aa"),
   ""
)</f>
        <v/>
      </c>
      <c r="B4248" s="61" t="str">
        <f>IF(A4248&lt;&gt;"", 'alimentação - Tabela 7.1'!$B$28, "" )</f>
        <v/>
      </c>
      <c r="C4248" s="62" t="str">
        <f>IFERROR(INDEX('alimentação - Tabela 7.1'!$28:$28,
MATCH(TEXT('Tabela 7.1'!A4248,"mmmm/aaaa"),'alimentação - Tabela 7.1'!$5:$5,0)), "")</f>
        <v/>
      </c>
      <c r="D4248" s="62" t="str">
        <f>IFERROR(INDEX('alimentação - Tabela 7.1'!$28:$28,
MATCH(TEXT('Tabela 7.1'!$A4248,"mmmm/aaaa"),'alimentação - Tabela 7.1'!$5:$5,0)+1), "")</f>
        <v/>
      </c>
      <c r="E4248" s="62" t="str">
        <f>IFERROR(INDEX('alimentação - Tabela 7.1'!$28:$28,
MATCH(TEXT('Tabela 7.1'!$A4248,"mmmm/aaaa"),'alimentação - Tabela 7.1'!$5:$5,0)+2), "")</f>
        <v/>
      </c>
      <c r="F4248" s="62" t="str">
        <f>IFERROR(INDEX('alimentação - Tabela 7.1'!$28:$28,
MATCH(TEXT('Tabela 7.1'!$A4248,"mmmm/aaaa"),'alimentação - Tabela 7.1'!$5:$5,0)+3), "")</f>
        <v/>
      </c>
      <c r="G4248" s="95" t="str">
        <f>IFERROR(INDEX('alimentação - Tabela 7.1'!$28:$28,
MATCH(TEXT('Tabela 7.1'!$A4248,"mmmm/aaaa"),'alimentação - Tabela 7.1'!$5:$5,0)+4), "")</f>
        <v/>
      </c>
    </row>
    <row r="4249" spans="1:7" ht="18" customHeight="1" x14ac:dyDescent="0.25">
      <c r="A4249" s="59" t="str">
        <f>IF(
   SUMPRODUCT(--('alimentação - Tabela 7.1'!$5:$5=TEXT(DATE(2020,INT((ROW(A4247)-1)/33)+1,1),"mmmm/aaaa"))) &gt; 0,
   TEXT(DATE(2020,INT((ROW(A4247)-1)/33)+1,1),"mmm/aa"),
   ""
)</f>
        <v/>
      </c>
      <c r="B4249" s="61" t="str">
        <f>IF(A4249&lt;&gt;"", 'alimentação - Tabela 7.1'!$B$29, "" )</f>
        <v/>
      </c>
      <c r="C4249" s="62" t="str">
        <f>IFERROR(INDEX('alimentação - Tabela 7.1'!$29:$29,
MATCH(TEXT('Tabela 7.1'!A4249,"mmmm/aaaa"),'alimentação - Tabela 7.1'!$5:$5,0)), "")</f>
        <v/>
      </c>
      <c r="D4249" s="62" t="str">
        <f>IFERROR(INDEX('alimentação - Tabela 7.1'!$29:$29,
MATCH(TEXT('Tabela 7.1'!$A4249,"mmmm/aaaa"),'alimentação - Tabela 7.1'!$5:$5,0)+1), "")</f>
        <v/>
      </c>
      <c r="E4249" s="62" t="str">
        <f>IFERROR(INDEX('alimentação - Tabela 7.1'!$29:$29,
MATCH(TEXT('Tabela 7.1'!$A4249,"mmmm/aaaa"),'alimentação - Tabela 7.1'!$5:$5,0)+2), "")</f>
        <v/>
      </c>
      <c r="F4249" s="62" t="str">
        <f>IFERROR(INDEX('alimentação - Tabela 7.1'!$29:$29,
MATCH(TEXT('Tabela 7.1'!$A4249,"mmmm/aaaa"),'alimentação - Tabela 7.1'!$5:$5,0)+3), "")</f>
        <v/>
      </c>
      <c r="G4249" s="95" t="str">
        <f>IFERROR(INDEX('alimentação - Tabela 7.1'!$29:$29,
MATCH(TEXT('Tabela 7.1'!$A4249,"mmmm/aaaa"),'alimentação - Tabela 7.1'!$5:$5,0)+4), "")</f>
        <v/>
      </c>
    </row>
    <row r="4250" spans="1:7" ht="18" customHeight="1" x14ac:dyDescent="0.25">
      <c r="A4250" s="59" t="str">
        <f>IF(
   SUMPRODUCT(--('alimentação - Tabela 7.1'!$5:$5=TEXT(DATE(2020,INT((ROW(A4248)-1)/33)+1,1),"mmmm/aaaa"))) &gt; 0,
   TEXT(DATE(2020,INT((ROW(A4248)-1)/33)+1,1),"mmm/aa"),
   ""
)</f>
        <v/>
      </c>
      <c r="B4250" s="61" t="str">
        <f>IF(A4250&lt;&gt;"", 'alimentação - Tabela 7.1'!$B$30, "" )</f>
        <v/>
      </c>
      <c r="C4250" s="62" t="str">
        <f>IFERROR(INDEX('alimentação - Tabela 7.1'!$30:$30,
MATCH(TEXT('Tabela 7.1'!A4250,"mmmm/aaaa"),'alimentação - Tabela 7.1'!$5:$5,0)), "")</f>
        <v/>
      </c>
      <c r="D4250" s="62" t="str">
        <f>IFERROR(INDEX('alimentação - Tabela 7.1'!$30:$30,
MATCH(TEXT('Tabela 7.1'!$A4250,"mmmm/aaaa"),'alimentação - Tabela 7.1'!$5:$5,0)+1), "")</f>
        <v/>
      </c>
      <c r="E4250" s="62" t="str">
        <f>IFERROR(INDEX('alimentação - Tabela 7.1'!$30:$30,
MATCH(TEXT('Tabela 7.1'!$A4250,"mmmm/aaaa"),'alimentação - Tabela 7.1'!$5:$5,0)+2), "")</f>
        <v/>
      </c>
      <c r="F4250" s="62" t="str">
        <f>IFERROR(INDEX('alimentação - Tabela 7.1'!$30:$30,
MATCH(TEXT('Tabela 7.1'!$A4250,"mmmm/aaaa"),'alimentação - Tabela 7.1'!$5:$5,0)+3), "")</f>
        <v/>
      </c>
      <c r="G4250" s="95" t="str">
        <f>IFERROR(INDEX('alimentação - Tabela 7.1'!$30:$30,
MATCH(TEXT('Tabela 7.1'!$A4250,"mmmm/aaaa"),'alimentação - Tabela 7.1'!$5:$5,0)+4), "")</f>
        <v/>
      </c>
    </row>
    <row r="4251" spans="1:7" ht="18" customHeight="1" x14ac:dyDescent="0.25">
      <c r="A4251" s="59" t="str">
        <f>IF(
   SUMPRODUCT(--('alimentação - Tabela 7.1'!$5:$5=TEXT(DATE(2020,INT((ROW(A4249)-1)/33)+1,1),"mmmm/aaaa"))) &gt; 0,
   TEXT(DATE(2020,INT((ROW(A4249)-1)/33)+1,1),"mmm/aa"),
   ""
)</f>
        <v/>
      </c>
      <c r="B4251" s="61" t="str">
        <f>IF(A4251&lt;&gt;"", 'alimentação - Tabela 7.1'!$B$31, "" )</f>
        <v/>
      </c>
      <c r="C4251" s="62" t="str">
        <f>IFERROR(INDEX('alimentação - Tabela 7.1'!$31:$31,
MATCH(TEXT('Tabela 7.1'!A4251,"mmmm/aaaa"),'alimentação - Tabela 7.1'!$5:$5,0)), "")</f>
        <v/>
      </c>
      <c r="D4251" s="62" t="str">
        <f>IFERROR(INDEX('alimentação - Tabela 7.1'!$31:$31,
MATCH(TEXT('Tabela 7.1'!$A4251,"mmmm/aaaa"),'alimentação - Tabela 7.1'!$5:$5,0)+1), "")</f>
        <v/>
      </c>
      <c r="E4251" s="62" t="str">
        <f>IFERROR(INDEX('alimentação - Tabela 7.1'!$31:$31,
MATCH(TEXT('Tabela 7.1'!$A4251,"mmmm/aaaa"),'alimentação - Tabela 7.1'!$5:$5,0)+2), "")</f>
        <v/>
      </c>
      <c r="F4251" s="62" t="str">
        <f>IFERROR(INDEX('alimentação - Tabela 7.1'!$31:$31,
MATCH(TEXT('Tabela 7.1'!$A4251,"mmmm/aaaa"),'alimentação - Tabela 7.1'!$5:$5,0)+3), "")</f>
        <v/>
      </c>
      <c r="G4251" s="95" t="str">
        <f>IFERROR(INDEX('alimentação - Tabela 7.1'!$31:$31,
MATCH(TEXT('Tabela 7.1'!$A4251,"mmmm/aaaa"),'alimentação - Tabela 7.1'!$5:$5,0)+4), "")</f>
        <v/>
      </c>
    </row>
    <row r="4252" spans="1:7" ht="18" customHeight="1" x14ac:dyDescent="0.25">
      <c r="A4252" s="59" t="str">
        <f>IF(
   SUMPRODUCT(--('alimentação - Tabela 7.1'!$5:$5=TEXT(DATE(2020,INT((ROW(A4250)-1)/33)+1,1),"mmmm/aaaa"))) &gt; 0,
   TEXT(DATE(2020,INT((ROW(A4250)-1)/33)+1,1),"mmm/aa"),
   ""
)</f>
        <v/>
      </c>
      <c r="B4252" s="61" t="str">
        <f>IF(A4252&lt;&gt;"", 'alimentação - Tabela 7.1'!$B$32, "" )</f>
        <v/>
      </c>
      <c r="C4252" s="62" t="str">
        <f>IFERROR(INDEX('alimentação - Tabela 7.1'!$32:$32,
MATCH(TEXT('Tabela 7.1'!A4252,"mmmm/aaaa"),'alimentação - Tabela 7.1'!$5:$5,0)), "")</f>
        <v/>
      </c>
      <c r="D4252" s="62" t="str">
        <f>IFERROR(INDEX('alimentação - Tabela 7.1'!$32:$32,
MATCH(TEXT('Tabela 7.1'!$A4252,"mmmm/aaaa"),'alimentação - Tabela 7.1'!$5:$5,0)+1), "")</f>
        <v/>
      </c>
      <c r="E4252" s="62" t="str">
        <f>IFERROR(INDEX('alimentação - Tabela 7.1'!$32:$32,
MATCH(TEXT('Tabela 7.1'!$A4252,"mmmm/aaaa"),'alimentação - Tabela 7.1'!$5:$5,0)+2), "")</f>
        <v/>
      </c>
      <c r="F4252" s="62" t="str">
        <f>IFERROR(INDEX('alimentação - Tabela 7.1'!$32:$32,
MATCH(TEXT('Tabela 7.1'!$A4252,"mmmm/aaaa"),'alimentação - Tabela 7.1'!$5:$5,0)+3), "")</f>
        <v/>
      </c>
      <c r="G4252" s="95" t="str">
        <f>IFERROR(INDEX('alimentação - Tabela 7.1'!$32:$32,
MATCH(TEXT('Tabela 7.1'!$A4252,"mmmm/aaaa"),'alimentação - Tabela 7.1'!$5:$5,0)+4), "")</f>
        <v/>
      </c>
    </row>
    <row r="4253" spans="1:7" ht="18" customHeight="1" x14ac:dyDescent="0.25">
      <c r="A4253" s="59" t="str">
        <f>IF(
   SUMPRODUCT(--('alimentação - Tabela 7.1'!$5:$5=TEXT(DATE(2020,INT((ROW(A4251)-1)/33)+1,1),"mmmm/aaaa"))) &gt; 0,
   TEXT(DATE(2020,INT((ROW(A4251)-1)/33)+1,1),"mmm/aa"),
   ""
)</f>
        <v/>
      </c>
      <c r="B4253" s="61" t="str">
        <f>IF(A4253&lt;&gt;"", 'alimentação - Tabela 7.1'!$B$33, "" )</f>
        <v/>
      </c>
      <c r="C4253" s="62" t="str">
        <f>IFERROR(INDEX('alimentação - Tabela 7.1'!$33:$33,
MATCH(TEXT('Tabela 7.1'!A4253,"mmmm/aaaa"),'alimentação - Tabela 7.1'!$5:$5,0)), "")</f>
        <v/>
      </c>
      <c r="D4253" s="62" t="str">
        <f>IFERROR(INDEX('alimentação - Tabela 7.1'!$33:$33,
MATCH(TEXT('Tabela 7.1'!$A4253,"mmmm/aaaa"),'alimentação - Tabela 7.1'!$5:$5,0)+1), "")</f>
        <v/>
      </c>
      <c r="E4253" s="62" t="str">
        <f>IFERROR(INDEX('alimentação - Tabela 7.1'!$33:$33,
MATCH(TEXT('Tabela 7.1'!$A4253,"mmmm/aaaa"),'alimentação - Tabela 7.1'!$5:$5,0)+2), "")</f>
        <v/>
      </c>
      <c r="F4253" s="62" t="str">
        <f>IFERROR(INDEX('alimentação - Tabela 7.1'!$33:$33,
MATCH(TEXT('Tabela 7.1'!$A4253,"mmmm/aaaa"),'alimentação - Tabela 7.1'!$5:$5,0)+3), "")</f>
        <v/>
      </c>
      <c r="G4253" s="95" t="str">
        <f>IFERROR(INDEX('alimentação - Tabela 7.1'!$33:$33,
MATCH(TEXT('Tabela 7.1'!$A4253,"mmmm/aaaa"),'alimentação - Tabela 7.1'!$5:$5,0)+4), "")</f>
        <v/>
      </c>
    </row>
    <row r="4254" spans="1:7" ht="18" customHeight="1" x14ac:dyDescent="0.25">
      <c r="A4254" s="59" t="str">
        <f>IF(
   SUMPRODUCT(--('alimentação - Tabela 7.1'!$5:$5=TEXT(DATE(2020,INT((ROW(A4252)-1)/33)+1,1),"mmmm/aaaa"))) &gt; 0,
   TEXT(DATE(2020,INT((ROW(A4252)-1)/33)+1,1),"mmm/aa"),
   ""
)</f>
        <v/>
      </c>
      <c r="B4254" s="61" t="str">
        <f>IF(A4254&lt;&gt;"", 'alimentação - Tabela 7.1'!$B$34, "" )</f>
        <v/>
      </c>
      <c r="C4254" s="62" t="str">
        <f>IFERROR(INDEX('alimentação - Tabela 7.1'!$34:$34,
MATCH(TEXT('Tabela 7.1'!A4254,"mmmm/aaaa"),'alimentação - Tabela 7.1'!$5:$5,0)), "")</f>
        <v/>
      </c>
      <c r="D4254" s="62" t="str">
        <f>IFERROR(INDEX('alimentação - Tabela 7.1'!$34:$34,
MATCH(TEXT('Tabela 7.1'!$A4254,"mmmm/aaaa"),'alimentação - Tabela 7.1'!$5:$5,0)+1), "")</f>
        <v/>
      </c>
      <c r="E4254" s="62" t="str">
        <f>IFERROR(INDEX('alimentação - Tabela 7.1'!$34:$34,
MATCH(TEXT('Tabela 7.1'!$A4254,"mmmm/aaaa"),'alimentação - Tabela 7.1'!$5:$5,0)+2), "")</f>
        <v/>
      </c>
      <c r="F4254" s="62" t="str">
        <f>IFERROR(INDEX('alimentação - Tabela 7.1'!$34:$34,
MATCH(TEXT('Tabela 7.1'!$A4254,"mmmm/aaaa"),'alimentação - Tabela 7.1'!$5:$5,0)+3), "")</f>
        <v/>
      </c>
      <c r="G4254" s="95" t="str">
        <f>IFERROR(INDEX('alimentação - Tabela 7.1'!$34:$34,
MATCH(TEXT('Tabela 7.1'!$A4254,"mmmm/aaaa"),'alimentação - Tabela 7.1'!$5:$5,0)+4), "")</f>
        <v/>
      </c>
    </row>
    <row r="4255" spans="1:7" ht="18" customHeight="1" x14ac:dyDescent="0.25">
      <c r="A4255" s="59" t="str">
        <f>IF(
   SUMPRODUCT(--('alimentação - Tabela 7.1'!$5:$5=TEXT(DATE(2020,INT((ROW(A4253)-1)/33)+1,1),"mmmm/aaaa"))) &gt; 0,
   TEXT(DATE(2020,INT((ROW(A4253)-1)/33)+1,1),"mmm/aa"),
   ""
)</f>
        <v/>
      </c>
      <c r="B4255" s="61" t="str">
        <f>IF(A4255&lt;&gt;"", 'alimentação - Tabela 7.1'!$B$35, "" )</f>
        <v/>
      </c>
      <c r="C4255" s="62" t="str">
        <f>IFERROR(INDEX('alimentação - Tabela 7.1'!$35:$35,
MATCH(TEXT('Tabela 7.1'!A4255,"mmmm/aaaa"),'alimentação - Tabela 7.1'!$5:$5,0)), "")</f>
        <v/>
      </c>
      <c r="D4255" s="62" t="str">
        <f>IFERROR(INDEX('alimentação - Tabela 7.1'!$35:$35,
MATCH(TEXT('Tabela 7.1'!$A4255,"mmmm/aaaa"),'alimentação - Tabela 7.1'!$5:$5,0)+1), "")</f>
        <v/>
      </c>
      <c r="E4255" s="62" t="str">
        <f>IFERROR(INDEX('alimentação - Tabela 7.1'!$35:$35,
MATCH(TEXT('Tabela 7.1'!$A4255,"mmmm/aaaa"),'alimentação - Tabela 7.1'!$5:$5,0)+2), "")</f>
        <v/>
      </c>
      <c r="F4255" s="62" t="str">
        <f>IFERROR(INDEX('alimentação - Tabela 7.1'!$35:$35,
MATCH(TEXT('Tabela 7.1'!$A4255,"mmmm/aaaa"),'alimentação - Tabela 7.1'!$5:$5,0)+3), "")</f>
        <v/>
      </c>
      <c r="G4255" s="95" t="str">
        <f>IFERROR(INDEX('alimentação - Tabela 7.1'!$35:$35,
MATCH(TEXT('Tabela 7.1'!$A4255,"mmmm/aaaa"),'alimentação - Tabela 7.1'!$5:$5,0)+4), "")</f>
        <v/>
      </c>
    </row>
    <row r="4256" spans="1:7" ht="18" customHeight="1" x14ac:dyDescent="0.25">
      <c r="A4256" s="59" t="str">
        <f>IF(
   SUMPRODUCT(--('alimentação - Tabela 7.1'!$5:$5=TEXT(DATE(2020,INT((ROW(A4254)-1)/33)+1,1),"mmmm/aaaa"))) &gt; 0,
   TEXT(DATE(2020,INT((ROW(A4254)-1)/33)+1,1),"mmm/aa"),
   ""
)</f>
        <v/>
      </c>
      <c r="B4256" s="61" t="str">
        <f>IF(A4256&lt;&gt;"", 'alimentação - Tabela 7.1'!$B$36, "" )</f>
        <v/>
      </c>
      <c r="C4256" s="62" t="str">
        <f>IFERROR(INDEX('alimentação - Tabela 7.1'!$36:$36,
MATCH(TEXT('Tabela 7.1'!A4256,"mmmm/aaaa"),'alimentação - Tabela 7.1'!$5:$5,0)), "")</f>
        <v/>
      </c>
      <c r="D4256" s="62" t="str">
        <f>IFERROR(INDEX('alimentação - Tabela 7.1'!$36:$36,
MATCH(TEXT('Tabela 7.1'!$A4256,"mmmm/aaaa"),'alimentação - Tabela 7.1'!$5:$5,0)+1), "")</f>
        <v/>
      </c>
      <c r="E4256" s="62" t="str">
        <f>IFERROR(INDEX('alimentação - Tabela 7.1'!$36:$36,
MATCH(TEXT('Tabela 7.1'!$A4256,"mmmm/aaaa"),'alimentação - Tabela 7.1'!$5:$5,0)+2), "")</f>
        <v/>
      </c>
      <c r="F4256" s="62" t="str">
        <f>IFERROR(INDEX('alimentação - Tabela 7.1'!$36:$36,
MATCH(TEXT('Tabela 7.1'!$A4256,"mmmm/aaaa"),'alimentação - Tabela 7.1'!$5:$5,0)+3), "")</f>
        <v/>
      </c>
      <c r="G4256" s="95" t="str">
        <f>IFERROR(INDEX('alimentação - Tabela 7.1'!$36:$36,
MATCH(TEXT('Tabela 7.1'!$A4256,"mmmm/aaaa"),'alimentação - Tabela 7.1'!$5:$5,0)+4), "")</f>
        <v/>
      </c>
    </row>
    <row r="4257" spans="1:7" ht="18" customHeight="1" x14ac:dyDescent="0.25">
      <c r="A4257" s="59" t="str">
        <f>IF(
   SUMPRODUCT(--('alimentação - Tabela 7.1'!$5:$5=TEXT(DATE(2020,INT((ROW(A4255)-1)/33)+1,1),"mmmm/aaaa"))) &gt; 0,
   TEXT(DATE(2020,INT((ROW(A4255)-1)/33)+1,1),"mmm/aa"),
   ""
)</f>
        <v/>
      </c>
      <c r="B4257" s="61" t="str">
        <f>IF(A4257&lt;&gt;"", 'alimentação - Tabela 7.1'!$B$37, "" )</f>
        <v/>
      </c>
      <c r="C4257" s="62" t="str">
        <f>IFERROR(INDEX('alimentação - Tabela 7.1'!$37:$37,
MATCH(TEXT('Tabela 7.1'!A4257,"mmmm/aaaa"),'alimentação - Tabela 7.1'!$5:$5,0)), "")</f>
        <v/>
      </c>
      <c r="D4257" s="62" t="str">
        <f>IFERROR(INDEX('alimentação - Tabela 7.1'!$37:$37,
MATCH(TEXT('Tabela 7.1'!$A4257,"mmmm/aaaa"),'alimentação - Tabela 7.1'!$5:$5,0)+1), "")</f>
        <v/>
      </c>
      <c r="E4257" s="62" t="str">
        <f>IFERROR(INDEX('alimentação - Tabela 7.1'!$37:$37,
MATCH(TEXT('Tabela 7.1'!$A4257,"mmmm/aaaa"),'alimentação - Tabela 7.1'!$5:$5,0)+2), "")</f>
        <v/>
      </c>
      <c r="F4257" s="62" t="str">
        <f>IFERROR(INDEX('alimentação - Tabela 7.1'!$37:$37,
MATCH(TEXT('Tabela 7.1'!$A4257,"mmmm/aaaa"),'alimentação - Tabela 7.1'!$5:$5,0)+3), "")</f>
        <v/>
      </c>
      <c r="G4257" s="95" t="str">
        <f>IFERROR(INDEX('alimentação - Tabela 7.1'!$37:$37,
MATCH(TEXT('Tabela 7.1'!$A4257,"mmmm/aaaa"),'alimentação - Tabela 7.1'!$5:$5,0)+4), "")</f>
        <v/>
      </c>
    </row>
    <row r="4258" spans="1:7" ht="18" customHeight="1" x14ac:dyDescent="0.25">
      <c r="A4258" s="59" t="str">
        <f>IF(
   SUMPRODUCT(--('alimentação - Tabela 7.1'!$5:$5=TEXT(DATE(2020,INT((ROW(A4256)-1)/33)+1,1),"mmmm/aaaa"))) &gt; 0,
   TEXT(DATE(2020,INT((ROW(A4256)-1)/33)+1,1),"mmm/aa"),
   ""
)</f>
        <v/>
      </c>
      <c r="B4258" s="61" t="str">
        <f>IF(A4258&lt;&gt;"", 'alimentação - Tabela 7.1'!$B$38, "" )</f>
        <v/>
      </c>
      <c r="C4258" s="62" t="str">
        <f>IFERROR(INDEX('alimentação - Tabela 7.1'!$38:$38,
MATCH(TEXT('Tabela 7.1'!A4258,"mmmm/aaaa"),'alimentação - Tabela 7.1'!$5:$5,0)), "")</f>
        <v/>
      </c>
      <c r="D4258" s="62" t="str">
        <f>IFERROR(INDEX('alimentação - Tabela 7.1'!$38:$38,
MATCH(TEXT('Tabela 7.1'!$A4258,"mmmm/aaaa"),'alimentação - Tabela 7.1'!$5:$5,0)+1), "")</f>
        <v/>
      </c>
      <c r="E4258" s="62" t="str">
        <f>IFERROR(INDEX('alimentação - Tabela 7.1'!$38:$38,
MATCH(TEXT('Tabela 7.1'!$A4258,"mmmm/aaaa"),'alimentação - Tabela 7.1'!$5:$5,0)+2), "")</f>
        <v/>
      </c>
      <c r="F4258" s="62" t="str">
        <f>IFERROR(INDEX('alimentação - Tabela 7.1'!$38:$38,
MATCH(TEXT('Tabela 7.1'!$A4258,"mmmm/aaaa"),'alimentação - Tabela 7.1'!$5:$5,0)+3), "")</f>
        <v/>
      </c>
      <c r="G4258" s="95" t="str">
        <f>IFERROR(INDEX('alimentação - Tabela 7.1'!$38:$38,
MATCH(TEXT('Tabela 7.1'!$A4258,"mmmm/aaaa"),'alimentação - Tabela 7.1'!$5:$5,0)+4), "")</f>
        <v/>
      </c>
    </row>
    <row r="4259" spans="1:7" ht="18" customHeight="1" x14ac:dyDescent="0.25">
      <c r="A4259" s="59" t="str">
        <f>IF(
   SUMPRODUCT(--('alimentação - Tabela 7.1'!$5:$5=TEXT(DATE(2020,INT((ROW(A4257)-1)/33)+1,1),"mmmm/aaaa"))) &gt; 0,
   TEXT(DATE(2020,INT((ROW(A4257)-1)/33)+1,1),"mmm/aa"),
   ""
)</f>
        <v/>
      </c>
      <c r="B4259" s="61" t="str">
        <f>IF(A4259&lt;&gt;"", 'alimentação - Tabela 7.1'!$B$39, "" )</f>
        <v/>
      </c>
      <c r="C4259" s="62" t="str">
        <f>IFERROR(INDEX('alimentação - Tabela 7.1'!$39:$39,
MATCH(TEXT('Tabela 7.1'!A4259,"mmmm/aaaa"),'alimentação - Tabela 7.1'!$5:$5,0)), "")</f>
        <v/>
      </c>
      <c r="D4259" s="62" t="str">
        <f>IFERROR(INDEX('alimentação - Tabela 7.1'!$39:$39,
MATCH(TEXT('Tabela 7.1'!$A4259,"mmmm/aaaa"),'alimentação - Tabela 7.1'!$5:$5,0)+1), "")</f>
        <v/>
      </c>
      <c r="E4259" s="62" t="str">
        <f>IFERROR(INDEX('alimentação - Tabela 7.1'!$39:$39,
MATCH(TEXT('Tabela 7.1'!$A4259,"mmmm/aaaa"),'alimentação - Tabela 7.1'!$5:$5,0)+2), "")</f>
        <v/>
      </c>
      <c r="F4259" s="62" t="str">
        <f>IFERROR(INDEX('alimentação - Tabela 7.1'!$39:$39,
MATCH(TEXT('Tabela 7.1'!$A4259,"mmmm/aaaa"),'alimentação - Tabela 7.1'!$5:$5,0)+3), "")</f>
        <v/>
      </c>
      <c r="G4259" s="95" t="str">
        <f>IFERROR(INDEX('alimentação - Tabela 7.1'!$39:$39,
MATCH(TEXT('Tabela 7.1'!$A4259,"mmmm/aaaa"),'alimentação - Tabela 7.1'!$5:$5,0)+4), "")</f>
        <v/>
      </c>
    </row>
    <row r="4260" spans="1:7" ht="18" customHeight="1" x14ac:dyDescent="0.25">
      <c r="A4260" s="59" t="str">
        <f>IF(
   SUMPRODUCT(--('alimentação - Tabela 7.1'!$5:$5=TEXT(DATE(2020,INT((ROW(A4258)-1)/33)+1,1),"mmmm/aaaa"))) &gt; 0,
   TEXT(DATE(2020,INT((ROW(A4258)-1)/33)+1,1),"mmm/aa"),
   ""
)</f>
        <v/>
      </c>
      <c r="B4260" s="61" t="str">
        <f>IF(A4260&lt;&gt;"", 'alimentação - Tabela 7.1'!$B$7, "" )</f>
        <v/>
      </c>
      <c r="C4260" s="62" t="str">
        <f>IFERROR(INDEX('alimentação - Tabela 7.1'!$7:$7,
MATCH(TEXT('Tabela 7.1'!A4260,"mmmm/aaaa"),'alimentação - Tabela 7.1'!$5:$5,0)), "")</f>
        <v/>
      </c>
      <c r="D4260" s="62" t="str">
        <f>IFERROR(INDEX('alimentação - Tabela 7.1'!$7:$7,
MATCH(TEXT('Tabela 7.1'!$A4260,"mmmm/aaaa"),'alimentação - Tabela 7.1'!$5:$5,0)+1), "")</f>
        <v/>
      </c>
      <c r="E4260" s="62" t="str">
        <f>IFERROR(INDEX('alimentação - Tabela 7.1'!$7:$7,
MATCH(TEXT('Tabela 7.1'!$A4260,"mmmm/aaaa"),'alimentação - Tabela 7.1'!$5:$5,0)+2), "")</f>
        <v/>
      </c>
      <c r="F4260" s="62" t="str">
        <f>IFERROR(INDEX('alimentação - Tabela 7.1'!$7:$7,
MATCH(TEXT('Tabela 7.1'!$A4260,"mmmm/aaaa"),'alimentação - Tabela 7.1'!$5:$5,0)+3), "")</f>
        <v/>
      </c>
      <c r="G4260" s="95" t="str">
        <f>IFERROR(INDEX('alimentação - Tabela 7.1'!$7:$7,
MATCH(TEXT('Tabela 7.1'!$A4260,"mmmm/aaaa"),'alimentação - Tabela 7.1'!$5:$5,0)+4), "")</f>
        <v/>
      </c>
    </row>
    <row r="4261" spans="1:7" ht="18" customHeight="1" x14ac:dyDescent="0.25">
      <c r="A4261" s="59" t="str">
        <f>IF(
   SUMPRODUCT(--('alimentação - Tabela 7.1'!$5:$5=TEXT(DATE(2020,INT((ROW(A4259)-1)/33)+1,1),"mmmm/aaaa"))) &gt; 0,
   TEXT(DATE(2020,INT((ROW(A4259)-1)/33)+1,1),"mmm/aa"),
   ""
)</f>
        <v/>
      </c>
      <c r="B4261" s="61" t="str">
        <f>IF(A4261&lt;&gt;"", 'alimentação - Tabela 7.1'!$B$8, "" )</f>
        <v/>
      </c>
      <c r="C4261" s="62" t="str">
        <f>IFERROR(INDEX('alimentação - Tabela 7.1'!$8:$8,
MATCH(TEXT('Tabela 7.1'!A4261,"mmmm/aaaa"),'alimentação - Tabela 7.1'!$5:$5,0)), "")</f>
        <v/>
      </c>
      <c r="D4261" s="62" t="str">
        <f>IFERROR(INDEX('alimentação - Tabela 7.1'!$8:$8,
MATCH(TEXT('Tabela 7.1'!$A4261,"mmmm/aaaa"),'alimentação - Tabela 7.1'!$5:$5,0)+1), "")</f>
        <v/>
      </c>
      <c r="E4261" s="62" t="str">
        <f>IFERROR(INDEX('alimentação - Tabela 7.1'!$8:$8,
MATCH(TEXT('Tabela 7.1'!$A4261,"mmmm/aaaa"),'alimentação - Tabela 7.1'!$5:$5,0)+2), "")</f>
        <v/>
      </c>
      <c r="F4261" s="62" t="str">
        <f>IFERROR(INDEX('alimentação - Tabela 7.1'!$8:$8,
MATCH(TEXT('Tabela 7.1'!$A4261,"mmmm/aaaa"),'alimentação - Tabela 7.1'!$5:$5,0)+3), "")</f>
        <v/>
      </c>
      <c r="G4261" s="95" t="str">
        <f>IFERROR(INDEX('alimentação - Tabela 7.1'!$8:$8,
MATCH(TEXT('Tabela 7.1'!$A4261,"mmmm/aaaa"),'alimentação - Tabela 7.1'!$5:$5,0)+4), "")</f>
        <v/>
      </c>
    </row>
    <row r="4262" spans="1:7" ht="18" customHeight="1" x14ac:dyDescent="0.25">
      <c r="A4262" s="59" t="str">
        <f>IF(
   SUMPRODUCT(--('alimentação - Tabela 7.1'!$5:$5=TEXT(DATE(2020,INT((ROW(A4260)-1)/33)+1,1),"mmmm/aaaa"))) &gt; 0,
   TEXT(DATE(2020,INT((ROW(A4260)-1)/33)+1,1),"mmm/aa"),
   ""
)</f>
        <v/>
      </c>
      <c r="B4262" s="61" t="str">
        <f>IF(A4262&lt;&gt;"", 'alimentação - Tabela 7.1'!$B$9, "" )</f>
        <v/>
      </c>
      <c r="C4262" s="62" t="str">
        <f>IFERROR(INDEX('alimentação - Tabela 7.1'!$9:$9,
MATCH(TEXT('Tabela 7.1'!A4262,"mmmm/aaaa"),'alimentação - Tabela 7.1'!$5:$5,0)), "")</f>
        <v/>
      </c>
      <c r="D4262" s="62" t="str">
        <f>IFERROR(INDEX('alimentação - Tabela 7.1'!$9:$9,
MATCH(TEXT('Tabela 7.1'!$A4262,"mmmm/aaaa"),'alimentação - Tabela 7.1'!$5:$5,0)+1), "")</f>
        <v/>
      </c>
      <c r="E4262" s="62" t="str">
        <f>IFERROR(INDEX('alimentação - Tabela 7.1'!$9:$9,
MATCH(TEXT('Tabela 7.1'!$A4262,"mmmm/aaaa"),'alimentação - Tabela 7.1'!$5:$5,0)+2), "")</f>
        <v/>
      </c>
      <c r="F4262" s="62" t="str">
        <f>IFERROR(INDEX('alimentação - Tabela 7.1'!$9:$9,
MATCH(TEXT('Tabela 7.1'!$A4262,"mmmm/aaaa"),'alimentação - Tabela 7.1'!$5:$5,0)+3), "")</f>
        <v/>
      </c>
      <c r="G4262" s="95" t="str">
        <f>IFERROR(INDEX('alimentação - Tabela 7.1'!$9:$9,
MATCH(TEXT('Tabela 7.1'!$A4262,"mmmm/aaaa"),'alimentação - Tabela 7.1'!$5:$5,0)+4), "")</f>
        <v/>
      </c>
    </row>
    <row r="4263" spans="1:7" ht="18" customHeight="1" x14ac:dyDescent="0.25">
      <c r="A4263" s="59" t="str">
        <f>IF(
   SUMPRODUCT(--('alimentação - Tabela 7.1'!$5:$5=TEXT(DATE(2020,INT((ROW(A4261)-1)/33)+1,1),"mmmm/aaaa"))) &gt; 0,
   TEXT(DATE(2020,INT((ROW(A4261)-1)/33)+1,1),"mmm/aa"),
   ""
)</f>
        <v/>
      </c>
      <c r="B4263" s="61" t="str">
        <f>IF(A4263&lt;&gt;"", 'alimentação - Tabela 7.1'!$B$10, "" )</f>
        <v/>
      </c>
      <c r="C4263" s="62" t="str">
        <f>IFERROR(INDEX('alimentação - Tabela 7.1'!$10:$10,
MATCH(TEXT('Tabela 7.1'!A4263,"mmmm/aaaa"),'alimentação - Tabela 7.1'!$5:$5,0)), "")</f>
        <v/>
      </c>
      <c r="D4263" s="62" t="str">
        <f>IFERROR(INDEX('alimentação - Tabela 7.1'!$10:$10,
MATCH(TEXT('Tabela 7.1'!$A4263,"mmmm/aaaa"),'alimentação - Tabela 7.1'!$5:$5,0)+1), "")</f>
        <v/>
      </c>
      <c r="E4263" s="62" t="str">
        <f>IFERROR(INDEX('alimentação - Tabela 7.1'!$10:$10,
MATCH(TEXT('Tabela 7.1'!$A4263,"mmmm/aaaa"),'alimentação - Tabela 7.1'!$5:$5,0)+2), "")</f>
        <v/>
      </c>
      <c r="F4263" s="62" t="str">
        <f>IFERROR(INDEX('alimentação - Tabela 7.1'!$10:$10,
MATCH(TEXT('Tabela 7.1'!$A4263,"mmmm/aaaa"),'alimentação - Tabela 7.1'!$5:$5,0)+3), "")</f>
        <v/>
      </c>
      <c r="G4263" s="95" t="str">
        <f>IFERROR(INDEX('alimentação - Tabela 7.1'!$10:$10,
MATCH(TEXT('Tabela 7.1'!$A4263,"mmmm/aaaa"),'alimentação - Tabela 7.1'!$5:$5,0)+4), "")</f>
        <v/>
      </c>
    </row>
    <row r="4264" spans="1:7" ht="18" customHeight="1" x14ac:dyDescent="0.25">
      <c r="A4264" s="59" t="str">
        <f>IF(
   SUMPRODUCT(--('alimentação - Tabela 7.1'!$5:$5=TEXT(DATE(2020,INT((ROW(A4262)-1)/33)+1,1),"mmmm/aaaa"))) &gt; 0,
   TEXT(DATE(2020,INT((ROW(A4262)-1)/33)+1,1),"mmm/aa"),
   ""
)</f>
        <v/>
      </c>
      <c r="B4264" s="61" t="str">
        <f>IF(A4264&lt;&gt;"", 'alimentação - Tabela 7.1'!$B$11, "" )</f>
        <v/>
      </c>
      <c r="C4264" s="62" t="str">
        <f>IFERROR(INDEX('alimentação - Tabela 7.1'!$11:$11,
MATCH(TEXT('Tabela 7.1'!A4264,"mmmm/aaaa"),'alimentação - Tabela 7.1'!$5:$5,0)), "")</f>
        <v/>
      </c>
      <c r="D4264" s="62" t="str">
        <f>IFERROR(INDEX('alimentação - Tabela 7.1'!$11:$11,
MATCH(TEXT('Tabela 7.1'!$A4264,"mmmm/aaaa"),'alimentação - Tabela 7.1'!$5:$5,0)+1), "")</f>
        <v/>
      </c>
      <c r="E4264" s="62" t="str">
        <f>IFERROR(INDEX('alimentação - Tabela 7.1'!$11:$11,
MATCH(TEXT('Tabela 7.1'!$A4264,"mmmm/aaaa"),'alimentação - Tabela 7.1'!$5:$5,0)+2), "")</f>
        <v/>
      </c>
      <c r="F4264" s="62" t="str">
        <f>IFERROR(INDEX('alimentação - Tabela 7.1'!$11:$11,
MATCH(TEXT('Tabela 7.1'!$A4264,"mmmm/aaaa"),'alimentação - Tabela 7.1'!$5:$5,0)+3), "")</f>
        <v/>
      </c>
      <c r="G4264" s="95" t="str">
        <f>IFERROR(INDEX('alimentação - Tabela 7.1'!$11:$11,
MATCH(TEXT('Tabela 7.1'!$A4264,"mmmm/aaaa"),'alimentação - Tabela 7.1'!$5:$5,0)+4), "")</f>
        <v/>
      </c>
    </row>
    <row r="4265" spans="1:7" ht="18" customHeight="1" x14ac:dyDescent="0.25">
      <c r="A4265" s="59" t="str">
        <f>IF(
   SUMPRODUCT(--('alimentação - Tabela 7.1'!$5:$5=TEXT(DATE(2020,INT((ROW(A4263)-1)/33)+1,1),"mmmm/aaaa"))) &gt; 0,
   TEXT(DATE(2020,INT((ROW(A4263)-1)/33)+1,1),"mmm/aa"),
   ""
)</f>
        <v/>
      </c>
      <c r="B4265" s="61" t="str">
        <f>IF(A4265&lt;&gt;"", 'alimentação - Tabela 7.1'!$B$12, "" )</f>
        <v/>
      </c>
      <c r="C4265" s="62" t="str">
        <f>IFERROR(INDEX('alimentação - Tabela 7.1'!$12:$12,
MATCH(TEXT('Tabela 7.1'!A4265,"mmmm/aaaa"),'alimentação - Tabela 7.1'!$5:$5,0)), "")</f>
        <v/>
      </c>
      <c r="D4265" s="62" t="str">
        <f>IFERROR(INDEX('alimentação - Tabela 7.1'!$12:$12,
MATCH(TEXT('Tabela 7.1'!$A4265,"mmmm/aaaa"),'alimentação - Tabela 7.1'!$5:$5,0)+1), "")</f>
        <v/>
      </c>
      <c r="E4265" s="62" t="str">
        <f>IFERROR(INDEX('alimentação - Tabela 7.1'!$12:$12,
MATCH(TEXT('Tabela 7.1'!$A4265,"mmmm/aaaa"),'alimentação - Tabela 7.1'!$5:$5,0)+2), "")</f>
        <v/>
      </c>
      <c r="F4265" s="62" t="str">
        <f>IFERROR(INDEX('alimentação - Tabela 7.1'!$12:$12,
MATCH(TEXT('Tabela 7.1'!$A4265,"mmmm/aaaa"),'alimentação - Tabela 7.1'!$5:$5,0)+3), "")</f>
        <v/>
      </c>
      <c r="G4265" s="95" t="str">
        <f>IFERROR(INDEX('alimentação - Tabela 7.1'!$12:$12,
MATCH(TEXT('Tabela 7.1'!$A4265,"mmmm/aaaa"),'alimentação - Tabela 7.1'!$5:$5,0)+4), "")</f>
        <v/>
      </c>
    </row>
    <row r="4266" spans="1:7" ht="18" customHeight="1" x14ac:dyDescent="0.25">
      <c r="A4266" s="59" t="str">
        <f>IF(
   SUMPRODUCT(--('alimentação - Tabela 7.1'!$5:$5=TEXT(DATE(2020,INT((ROW(A4264)-1)/33)+1,1),"mmmm/aaaa"))) &gt; 0,
   TEXT(DATE(2020,INT((ROW(A4264)-1)/33)+1,1),"mmm/aa"),
   ""
)</f>
        <v/>
      </c>
      <c r="B4266" s="61" t="str">
        <f>IF(A4266&lt;&gt;"", 'alimentação - Tabela 7.1'!$B$13, "" )</f>
        <v/>
      </c>
      <c r="C4266" s="62" t="str">
        <f>IFERROR(INDEX('alimentação - Tabela 7.1'!$13:$13,
MATCH(TEXT('Tabela 7.1'!A4266,"mmmm/aaaa"),'alimentação - Tabela 7.1'!$5:$5,0)), "")</f>
        <v/>
      </c>
      <c r="D4266" s="62" t="str">
        <f>IFERROR(INDEX('alimentação - Tabela 7.1'!$13:$13,
MATCH(TEXT('Tabela 7.1'!$A4266,"mmmm/aaaa"),'alimentação - Tabela 7.1'!$5:$5,0)+1), "")</f>
        <v/>
      </c>
      <c r="E4266" s="62" t="str">
        <f>IFERROR(INDEX('alimentação - Tabela 7.1'!$13:$13,
MATCH(TEXT('Tabela 7.1'!$A4266,"mmmm/aaaa"),'alimentação - Tabela 7.1'!$5:$5,0)+2), "")</f>
        <v/>
      </c>
      <c r="F4266" s="62" t="str">
        <f>IFERROR(INDEX('alimentação - Tabela 7.1'!$13:$13,
MATCH(TEXT('Tabela 7.1'!$A4266,"mmmm/aaaa"),'alimentação - Tabela 7.1'!$5:$5,0)+3), "")</f>
        <v/>
      </c>
      <c r="G4266" s="95" t="str">
        <f>IFERROR(INDEX('alimentação - Tabela 7.1'!$13:$13,
MATCH(TEXT('Tabela 7.1'!$A4266,"mmmm/aaaa"),'alimentação - Tabela 7.1'!$5:$5,0)+4), "")</f>
        <v/>
      </c>
    </row>
    <row r="4267" spans="1:7" ht="18" customHeight="1" x14ac:dyDescent="0.25">
      <c r="A4267" s="59" t="str">
        <f>IF(
   SUMPRODUCT(--('alimentação - Tabela 7.1'!$5:$5=TEXT(DATE(2020,INT((ROW(A4265)-1)/33)+1,1),"mmmm/aaaa"))) &gt; 0,
   TEXT(DATE(2020,INT((ROW(A4265)-1)/33)+1,1),"mmm/aa"),
   ""
)</f>
        <v/>
      </c>
      <c r="B4267" s="61" t="str">
        <f>IF(A4267&lt;&gt;"", 'alimentação - Tabela 7.1'!$B$14, "" )</f>
        <v/>
      </c>
      <c r="C4267" s="62" t="str">
        <f>IFERROR(INDEX('alimentação - Tabela 7.1'!$14:$14,
MATCH(TEXT('Tabela 7.1'!A4267,"mmmm/aaaa"),'alimentação - Tabela 7.1'!$5:$5,0)), "")</f>
        <v/>
      </c>
      <c r="D4267" s="62" t="str">
        <f>IFERROR(INDEX('alimentação - Tabela 7.1'!$14:$14,
MATCH(TEXT('Tabela 7.1'!$A4267,"mmmm/aaaa"),'alimentação - Tabela 7.1'!$5:$5,0)+1), "")</f>
        <v/>
      </c>
      <c r="E4267" s="62" t="str">
        <f>IFERROR(INDEX('alimentação - Tabela 7.1'!$14:$14,
MATCH(TEXT('Tabela 7.1'!$A4267,"mmmm/aaaa"),'alimentação - Tabela 7.1'!$5:$5,0)+2), "")</f>
        <v/>
      </c>
      <c r="F4267" s="62" t="str">
        <f>IFERROR(INDEX('alimentação - Tabela 7.1'!$14:$14,
MATCH(TEXT('Tabela 7.1'!$A4267,"mmmm/aaaa"),'alimentação - Tabela 7.1'!$5:$5,0)+3), "")</f>
        <v/>
      </c>
      <c r="G4267" s="95" t="str">
        <f>IFERROR(INDEX('alimentação - Tabela 7.1'!$14:$14,
MATCH(TEXT('Tabela 7.1'!$A4267,"mmmm/aaaa"),'alimentação - Tabela 7.1'!$5:$5,0)+4), "")</f>
        <v/>
      </c>
    </row>
    <row r="4268" spans="1:7" ht="18" customHeight="1" x14ac:dyDescent="0.25">
      <c r="A4268" s="59" t="str">
        <f>IF(
   SUMPRODUCT(--('alimentação - Tabela 7.1'!$5:$5=TEXT(DATE(2020,INT((ROW(A4266)-1)/33)+1,1),"mmmm/aaaa"))) &gt; 0,
   TEXT(DATE(2020,INT((ROW(A4266)-1)/33)+1,1),"mmm/aa"),
   ""
)</f>
        <v/>
      </c>
      <c r="B4268" s="61" t="str">
        <f>IF(A4268&lt;&gt;"", 'alimentação - Tabela 7.1'!$B$15, "" )</f>
        <v/>
      </c>
      <c r="C4268" s="62" t="str">
        <f>IFERROR(INDEX('alimentação - Tabela 7.1'!$15:$15,
MATCH(TEXT('Tabela 7.1'!A4268,"mmmm/aaaa"),'alimentação - Tabela 7.1'!$5:$5,0)), "")</f>
        <v/>
      </c>
      <c r="D4268" s="62" t="str">
        <f>IFERROR(INDEX('alimentação - Tabela 7.1'!$15:$15,
MATCH(TEXT('Tabela 7.1'!$A4268,"mmmm/aaaa"),'alimentação - Tabela 7.1'!$5:$5,0)+1), "")</f>
        <v/>
      </c>
      <c r="E4268" s="62" t="str">
        <f>IFERROR(INDEX('alimentação - Tabela 7.1'!$15:$15,
MATCH(TEXT('Tabela 7.1'!$A4268,"mmmm/aaaa"),'alimentação - Tabela 7.1'!$5:$5,0)+2), "")</f>
        <v/>
      </c>
      <c r="F4268" s="62" t="str">
        <f>IFERROR(INDEX('alimentação - Tabela 7.1'!$15:$15,
MATCH(TEXT('Tabela 7.1'!$A4268,"mmmm/aaaa"),'alimentação - Tabela 7.1'!$5:$5,0)+3), "")</f>
        <v/>
      </c>
      <c r="G4268" s="95" t="str">
        <f>IFERROR(INDEX('alimentação - Tabela 7.1'!$15:$15,
MATCH(TEXT('Tabela 7.1'!$A4268,"mmmm/aaaa"),'alimentação - Tabela 7.1'!$5:$5,0)+4), "")</f>
        <v/>
      </c>
    </row>
    <row r="4269" spans="1:7" ht="18" customHeight="1" x14ac:dyDescent="0.25">
      <c r="A4269" s="59" t="str">
        <f>IF(
   SUMPRODUCT(--('alimentação - Tabela 7.1'!$5:$5=TEXT(DATE(2020,INT((ROW(A4267)-1)/33)+1,1),"mmmm/aaaa"))) &gt; 0,
   TEXT(DATE(2020,INT((ROW(A4267)-1)/33)+1,1),"mmm/aa"),
   ""
)</f>
        <v/>
      </c>
      <c r="B4269" s="61" t="str">
        <f>IF(A4269&lt;&gt;"", 'alimentação - Tabela 7.1'!$B$16, "" )</f>
        <v/>
      </c>
      <c r="C4269" s="62" t="str">
        <f>IFERROR(INDEX('alimentação - Tabela 7.1'!$16:$16,
MATCH(TEXT('Tabela 7.1'!A4269,"mmmm/aaaa"),'alimentação - Tabela 7.1'!$5:$5,0)), "")</f>
        <v/>
      </c>
      <c r="D4269" s="62" t="str">
        <f>IFERROR(INDEX('alimentação - Tabela 7.1'!$16:$16,
MATCH(TEXT('Tabela 7.1'!$A4269,"mmmm/aaaa"),'alimentação - Tabela 7.1'!$5:$5,0)+1), "")</f>
        <v/>
      </c>
      <c r="E4269" s="62" t="str">
        <f>IFERROR(INDEX('alimentação - Tabela 7.1'!$16:$16,
MATCH(TEXT('Tabela 7.1'!$A4269,"mmmm/aaaa"),'alimentação - Tabela 7.1'!$5:$5,0)+2), "")</f>
        <v/>
      </c>
      <c r="F4269" s="62" t="str">
        <f>IFERROR(INDEX('alimentação - Tabela 7.1'!$16:$16,
MATCH(TEXT('Tabela 7.1'!$A4269,"mmmm/aaaa"),'alimentação - Tabela 7.1'!$5:$5,0)+3), "")</f>
        <v/>
      </c>
      <c r="G4269" s="95" t="str">
        <f>IFERROR(INDEX('alimentação - Tabela 7.1'!$16:$16,
MATCH(TEXT('Tabela 7.1'!$A4269,"mmmm/aaaa"),'alimentação - Tabela 7.1'!$5:$5,0)+4), "")</f>
        <v/>
      </c>
    </row>
    <row r="4270" spans="1:7" ht="18" customHeight="1" x14ac:dyDescent="0.25">
      <c r="A4270" s="59" t="str">
        <f>IF(
   SUMPRODUCT(--('alimentação - Tabela 7.1'!$5:$5=TEXT(DATE(2020,INT((ROW(A4268)-1)/33)+1,1),"mmmm/aaaa"))) &gt; 0,
   TEXT(DATE(2020,INT((ROW(A4268)-1)/33)+1,1),"mmm/aa"),
   ""
)</f>
        <v/>
      </c>
      <c r="B4270" s="61" t="str">
        <f>IF(A4270&lt;&gt;"", 'alimentação - Tabela 7.1'!$B$17, "" )</f>
        <v/>
      </c>
      <c r="C4270" s="62" t="str">
        <f>IFERROR(INDEX('alimentação - Tabela 7.1'!$17:$17,
MATCH(TEXT('Tabela 7.1'!A4270,"mmmm/aaaa"),'alimentação - Tabela 7.1'!$5:$5,0)), "")</f>
        <v/>
      </c>
      <c r="D4270" s="62" t="str">
        <f>IFERROR(INDEX('alimentação - Tabela 7.1'!$17:$17,
MATCH(TEXT('Tabela 7.1'!$A4270,"mmmm/aaaa"),'alimentação - Tabela 7.1'!$5:$5,0)+1), "")</f>
        <v/>
      </c>
      <c r="E4270" s="62" t="str">
        <f>IFERROR(INDEX('alimentação - Tabela 7.1'!$17:$17,
MATCH(TEXT('Tabela 7.1'!$A4270,"mmmm/aaaa"),'alimentação - Tabela 7.1'!$5:$5,0)+2), "")</f>
        <v/>
      </c>
      <c r="F4270" s="62" t="str">
        <f>IFERROR(INDEX('alimentação - Tabela 7.1'!$17:$17,
MATCH(TEXT('Tabela 7.1'!$A4270,"mmmm/aaaa"),'alimentação - Tabela 7.1'!$5:$5,0)+3), "")</f>
        <v/>
      </c>
      <c r="G4270" s="95" t="str">
        <f>IFERROR(INDEX('alimentação - Tabela 7.1'!$17:$17,
MATCH(TEXT('Tabela 7.1'!$A4270,"mmmm/aaaa"),'alimentação - Tabela 7.1'!$5:$5,0)+4), "")</f>
        <v/>
      </c>
    </row>
    <row r="4271" spans="1:7" ht="18" customHeight="1" x14ac:dyDescent="0.25">
      <c r="A4271" s="59" t="str">
        <f>IF(
   SUMPRODUCT(--('alimentação - Tabela 7.1'!$5:$5=TEXT(DATE(2020,INT((ROW(A4269)-1)/33)+1,1),"mmmm/aaaa"))) &gt; 0,
   TEXT(DATE(2020,INT((ROW(A4269)-1)/33)+1,1),"mmm/aa"),
   ""
)</f>
        <v/>
      </c>
      <c r="B4271" s="61" t="str">
        <f>IF(A4271&lt;&gt;"", 'alimentação - Tabela 7.1'!$B$18, "" )</f>
        <v/>
      </c>
      <c r="C4271" s="62" t="str">
        <f>IFERROR(INDEX('alimentação - Tabela 7.1'!$18:$18,
MATCH(TEXT('Tabela 7.1'!A4271,"mmmm/aaaa"),'alimentação - Tabela 7.1'!$5:$5,0)), "")</f>
        <v/>
      </c>
      <c r="D4271" s="62" t="str">
        <f>IFERROR(INDEX('alimentação - Tabela 7.1'!$18:$18,
MATCH(TEXT('Tabela 7.1'!$A4271,"mmmm/aaaa"),'alimentação - Tabela 7.1'!$5:$5,0)+1), "")</f>
        <v/>
      </c>
      <c r="E4271" s="62" t="str">
        <f>IFERROR(INDEX('alimentação - Tabela 7.1'!$18:$18,
MATCH(TEXT('Tabela 7.1'!$A4271,"mmmm/aaaa"),'alimentação - Tabela 7.1'!$5:$5,0)+2), "")</f>
        <v/>
      </c>
      <c r="F4271" s="62" t="str">
        <f>IFERROR(INDEX('alimentação - Tabela 7.1'!$18:$18,
MATCH(TEXT('Tabela 7.1'!$A4271,"mmmm/aaaa"),'alimentação - Tabela 7.1'!$5:$5,0)+3), "")</f>
        <v/>
      </c>
      <c r="G4271" s="95" t="str">
        <f>IFERROR(INDEX('alimentação - Tabela 7.1'!$18:$18,
MATCH(TEXT('Tabela 7.1'!$A4271,"mmmm/aaaa"),'alimentação - Tabela 7.1'!$5:$5,0)+4), "")</f>
        <v/>
      </c>
    </row>
    <row r="4272" spans="1:7" ht="18" customHeight="1" x14ac:dyDescent="0.25">
      <c r="A4272" s="59" t="str">
        <f>IF(
   SUMPRODUCT(--('alimentação - Tabela 7.1'!$5:$5=TEXT(DATE(2020,INT((ROW(A4270)-1)/33)+1,1),"mmmm/aaaa"))) &gt; 0,
   TEXT(DATE(2020,INT((ROW(A4270)-1)/33)+1,1),"mmm/aa"),
   ""
)</f>
        <v/>
      </c>
      <c r="B4272" s="61" t="str">
        <f>IF(A4272&lt;&gt;"", 'alimentação - Tabela 7.1'!$B$19, "" )</f>
        <v/>
      </c>
      <c r="C4272" s="62" t="str">
        <f>IFERROR(INDEX('alimentação - Tabela 7.1'!$19:$19,
MATCH(TEXT('Tabela 7.1'!A4272,"mmmm/aaaa"),'alimentação - Tabela 7.1'!$5:$5,0)), "")</f>
        <v/>
      </c>
      <c r="D4272" s="62" t="str">
        <f>IFERROR(INDEX('alimentação - Tabela 7.1'!$19:$19,
MATCH(TEXT('Tabela 7.1'!$A4272,"mmmm/aaaa"),'alimentação - Tabela 7.1'!$5:$5,0)+1), "")</f>
        <v/>
      </c>
      <c r="E4272" s="62" t="str">
        <f>IFERROR(INDEX('alimentação - Tabela 7.1'!$19:$19,
MATCH(TEXT('Tabela 7.1'!$A4272,"mmmm/aaaa"),'alimentação - Tabela 7.1'!$5:$5,0)+2), "")</f>
        <v/>
      </c>
      <c r="F4272" s="62" t="str">
        <f>IFERROR(INDEX('alimentação - Tabela 7.1'!$19:$19,
MATCH(TEXT('Tabela 7.1'!$A4272,"mmmm/aaaa"),'alimentação - Tabela 7.1'!$5:$5,0)+3), "")</f>
        <v/>
      </c>
      <c r="G4272" s="95" t="str">
        <f>IFERROR(INDEX('alimentação - Tabela 7.1'!$19:$19,
MATCH(TEXT('Tabela 7.1'!$A4272,"mmmm/aaaa"),'alimentação - Tabela 7.1'!$5:$5,0)+4), "")</f>
        <v/>
      </c>
    </row>
    <row r="4273" spans="1:7" ht="18" customHeight="1" x14ac:dyDescent="0.25">
      <c r="A4273" s="59" t="str">
        <f>IF(
   SUMPRODUCT(--('alimentação - Tabela 7.1'!$5:$5=TEXT(DATE(2020,INT((ROW(A4271)-1)/33)+1,1),"mmmm/aaaa"))) &gt; 0,
   TEXT(DATE(2020,INT((ROW(A4271)-1)/33)+1,1),"mmm/aa"),
   ""
)</f>
        <v/>
      </c>
      <c r="B4273" s="61" t="str">
        <f>IF(A4273&lt;&gt;"", 'alimentação - Tabela 7.1'!$B$20, "" )</f>
        <v/>
      </c>
      <c r="C4273" s="62" t="str">
        <f>IFERROR(INDEX('alimentação - Tabela 7.1'!$20:$20,
MATCH(TEXT('Tabela 7.1'!A4273,"mmmm/aaaa"),'alimentação - Tabela 7.1'!$5:$5,0)), "")</f>
        <v/>
      </c>
      <c r="D4273" s="62" t="str">
        <f>IFERROR(INDEX('alimentação - Tabela 7.1'!$20:$20,
MATCH(TEXT('Tabela 7.1'!$A4273,"mmmm/aaaa"),'alimentação - Tabela 7.1'!$5:$5,0)+1), "")</f>
        <v/>
      </c>
      <c r="E4273" s="62" t="str">
        <f>IFERROR(INDEX('alimentação - Tabela 7.1'!$20:$20,
MATCH(TEXT('Tabela 7.1'!$A4273,"mmmm/aaaa"),'alimentação - Tabela 7.1'!$5:$5,0)+2), "")</f>
        <v/>
      </c>
      <c r="F4273" s="62" t="str">
        <f>IFERROR(INDEX('alimentação - Tabela 7.1'!$20:$20,
MATCH(TEXT('Tabela 7.1'!$A4273,"mmmm/aaaa"),'alimentação - Tabela 7.1'!$5:$5,0)+3), "")</f>
        <v/>
      </c>
      <c r="G4273" s="95" t="str">
        <f>IFERROR(INDEX('alimentação - Tabela 7.1'!$20:$20,
MATCH(TEXT('Tabela 7.1'!$A4273,"mmmm/aaaa"),'alimentação - Tabela 7.1'!$5:$5,0)+4), "")</f>
        <v/>
      </c>
    </row>
    <row r="4274" spans="1:7" ht="18" customHeight="1" x14ac:dyDescent="0.25">
      <c r="A4274" s="59" t="str">
        <f>IF(
   SUMPRODUCT(--('alimentação - Tabela 7.1'!$5:$5=TEXT(DATE(2020,INT((ROW(A4272)-1)/33)+1,1),"mmmm/aaaa"))) &gt; 0,
   TEXT(DATE(2020,INT((ROW(A4272)-1)/33)+1,1),"mmm/aa"),
   ""
)</f>
        <v/>
      </c>
      <c r="B4274" s="61" t="str">
        <f>IF(A4274&lt;&gt;"", 'alimentação - Tabela 7.1'!$B$21, "" )</f>
        <v/>
      </c>
      <c r="C4274" s="62" t="str">
        <f>IFERROR(INDEX('alimentação - Tabela 7.1'!$21:$21,
MATCH(TEXT('Tabela 7.1'!A4274,"mmmm/aaaa"),'alimentação - Tabela 7.1'!$5:$5,0)), "")</f>
        <v/>
      </c>
      <c r="D4274" s="62" t="str">
        <f>IFERROR(INDEX('alimentação - Tabela 7.1'!$21:$21,
MATCH(TEXT('Tabela 7.1'!$A4274,"mmmm/aaaa"),'alimentação - Tabela 7.1'!$5:$5,0)+1), "")</f>
        <v/>
      </c>
      <c r="E4274" s="62" t="str">
        <f>IFERROR(INDEX('alimentação - Tabela 7.1'!$21:$21,
MATCH(TEXT('Tabela 7.1'!$A4274,"mmmm/aaaa"),'alimentação - Tabela 7.1'!$5:$5,0)+2), "")</f>
        <v/>
      </c>
      <c r="F4274" s="62" t="str">
        <f>IFERROR(INDEX('alimentação - Tabela 7.1'!$21:$21,
MATCH(TEXT('Tabela 7.1'!$A4274,"mmmm/aaaa"),'alimentação - Tabela 7.1'!$5:$5,0)+3), "")</f>
        <v/>
      </c>
      <c r="G4274" s="95" t="str">
        <f>IFERROR(INDEX('alimentação - Tabela 7.1'!$21:$21,
MATCH(TEXT('Tabela 7.1'!$A4274,"mmmm/aaaa"),'alimentação - Tabela 7.1'!$5:$5,0)+4), "")</f>
        <v/>
      </c>
    </row>
    <row r="4275" spans="1:7" ht="18" customHeight="1" x14ac:dyDescent="0.25">
      <c r="A4275" s="59" t="str">
        <f>IF(
   SUMPRODUCT(--('alimentação - Tabela 7.1'!$5:$5=TEXT(DATE(2020,INT((ROW(A4273)-1)/33)+1,1),"mmmm/aaaa"))) &gt; 0,
   TEXT(DATE(2020,INT((ROW(A4273)-1)/33)+1,1),"mmm/aa"),
   ""
)</f>
        <v/>
      </c>
      <c r="B4275" s="61" t="str">
        <f>IF(A4275&lt;&gt;"", 'alimentação - Tabela 7.1'!$B$22, "" )</f>
        <v/>
      </c>
      <c r="C4275" s="62" t="str">
        <f>IFERROR(INDEX('alimentação - Tabela 7.1'!$22:$22,
MATCH(TEXT('Tabela 7.1'!A4275,"mmmm/aaaa"),'alimentação - Tabela 7.1'!$5:$5,0)), "")</f>
        <v/>
      </c>
      <c r="D4275" s="62" t="str">
        <f>IFERROR(INDEX('alimentação - Tabela 7.1'!$22:$22,
MATCH(TEXT('Tabela 7.1'!$A4275,"mmmm/aaaa"),'alimentação - Tabela 7.1'!$5:$5,0)+1), "")</f>
        <v/>
      </c>
      <c r="E4275" s="62" t="str">
        <f>IFERROR(INDEX('alimentação - Tabela 7.1'!$22:$22,
MATCH(TEXT('Tabela 7.1'!$A4275,"mmmm/aaaa"),'alimentação - Tabela 7.1'!$5:$5,0)+2), "")</f>
        <v/>
      </c>
      <c r="F4275" s="62" t="str">
        <f>IFERROR(INDEX('alimentação - Tabela 7.1'!$22:$22,
MATCH(TEXT('Tabela 7.1'!$A4275,"mmmm/aaaa"),'alimentação - Tabela 7.1'!$5:$5,0)+3), "")</f>
        <v/>
      </c>
      <c r="G4275" s="95" t="str">
        <f>IFERROR(INDEX('alimentação - Tabela 7.1'!$22:$22,
MATCH(TEXT('Tabela 7.1'!$A4275,"mmmm/aaaa"),'alimentação - Tabela 7.1'!$5:$5,0)+4), "")</f>
        <v/>
      </c>
    </row>
    <row r="4276" spans="1:7" ht="18" customHeight="1" x14ac:dyDescent="0.25">
      <c r="A4276" s="59" t="str">
        <f>IF(
   SUMPRODUCT(--('alimentação - Tabela 7.1'!$5:$5=TEXT(DATE(2020,INT((ROW(A4274)-1)/33)+1,1),"mmmm/aaaa"))) &gt; 0,
   TEXT(DATE(2020,INT((ROW(A4274)-1)/33)+1,1),"mmm/aa"),
   ""
)</f>
        <v/>
      </c>
      <c r="B4276" s="61" t="str">
        <f>IF(A4276&lt;&gt;"", 'alimentação - Tabela 7.1'!$B$23, "" )</f>
        <v/>
      </c>
      <c r="C4276" s="62" t="str">
        <f>IFERROR(INDEX('alimentação - Tabela 7.1'!$23:$23,
MATCH(TEXT('Tabela 7.1'!A4276,"mmmm/aaaa"),'alimentação - Tabela 7.1'!$5:$5,0)), "")</f>
        <v/>
      </c>
      <c r="D4276" s="62" t="str">
        <f>IFERROR(INDEX('alimentação - Tabela 7.1'!$23:$23,
MATCH(TEXT('Tabela 7.1'!$A4276,"mmmm/aaaa"),'alimentação - Tabela 7.1'!$5:$5,0)+1), "")</f>
        <v/>
      </c>
      <c r="E4276" s="62" t="str">
        <f>IFERROR(INDEX('alimentação - Tabela 7.1'!$23:$23,
MATCH(TEXT('Tabela 7.1'!$A4276,"mmmm/aaaa"),'alimentação - Tabela 7.1'!$5:$5,0)+2), "")</f>
        <v/>
      </c>
      <c r="F4276" s="62" t="str">
        <f>IFERROR(INDEX('alimentação - Tabela 7.1'!$23:$23,
MATCH(TEXT('Tabela 7.1'!$A4276,"mmmm/aaaa"),'alimentação - Tabela 7.1'!$5:$5,0)+3), "")</f>
        <v/>
      </c>
      <c r="G4276" s="95" t="str">
        <f>IFERROR(INDEX('alimentação - Tabela 7.1'!$23:$23,
MATCH(TEXT('Tabela 7.1'!$A4276,"mmmm/aaaa"),'alimentação - Tabela 7.1'!$5:$5,0)+4), "")</f>
        <v/>
      </c>
    </row>
    <row r="4277" spans="1:7" ht="18" customHeight="1" x14ac:dyDescent="0.25">
      <c r="A4277" s="59" t="str">
        <f>IF(
   SUMPRODUCT(--('alimentação - Tabela 7.1'!$5:$5=TEXT(DATE(2020,INT((ROW(A4275)-1)/33)+1,1),"mmmm/aaaa"))) &gt; 0,
   TEXT(DATE(2020,INT((ROW(A4275)-1)/33)+1,1),"mmm/aa"),
   ""
)</f>
        <v/>
      </c>
      <c r="B4277" s="61" t="str">
        <f>IF(A4277&lt;&gt;"", 'alimentação - Tabela 7.1'!$B$24, "" )</f>
        <v/>
      </c>
      <c r="C4277" s="62" t="str">
        <f>IFERROR(INDEX('alimentação - Tabela 7.1'!$24:$24,
MATCH(TEXT('Tabela 7.1'!A4277,"mmmm/aaaa"),'alimentação - Tabela 7.1'!$5:$5,0)), "")</f>
        <v/>
      </c>
      <c r="D4277" s="62" t="str">
        <f>IFERROR(INDEX('alimentação - Tabela 7.1'!$24:$24,
MATCH(TEXT('Tabela 7.1'!$A4277,"mmmm/aaaa"),'alimentação - Tabela 7.1'!$5:$5,0)+1), "")</f>
        <v/>
      </c>
      <c r="E4277" s="62" t="str">
        <f>IFERROR(INDEX('alimentação - Tabela 7.1'!$24:$24,
MATCH(TEXT('Tabela 7.1'!$A4277,"mmmm/aaaa"),'alimentação - Tabela 7.1'!$5:$5,0)+2), "")</f>
        <v/>
      </c>
      <c r="F4277" s="62" t="str">
        <f>IFERROR(INDEX('alimentação - Tabela 7.1'!$24:$24,
MATCH(TEXT('Tabela 7.1'!$A4277,"mmmm/aaaa"),'alimentação - Tabela 7.1'!$5:$5,0)+3), "")</f>
        <v/>
      </c>
      <c r="G4277" s="95" t="str">
        <f>IFERROR(INDEX('alimentação - Tabela 7.1'!$24:$24,
MATCH(TEXT('Tabela 7.1'!$A4277,"mmmm/aaaa"),'alimentação - Tabela 7.1'!$5:$5,0)+4), "")</f>
        <v/>
      </c>
    </row>
    <row r="4278" spans="1:7" ht="18" customHeight="1" x14ac:dyDescent="0.25">
      <c r="A4278" s="59" t="str">
        <f>IF(
   SUMPRODUCT(--('alimentação - Tabela 7.1'!$5:$5=TEXT(DATE(2020,INT((ROW(A4276)-1)/33)+1,1),"mmmm/aaaa"))) &gt; 0,
   TEXT(DATE(2020,INT((ROW(A4276)-1)/33)+1,1),"mmm/aa"),
   ""
)</f>
        <v/>
      </c>
      <c r="B4278" s="61" t="str">
        <f>IF(A4278&lt;&gt;"", 'alimentação - Tabela 7.1'!$B$25, "" )</f>
        <v/>
      </c>
      <c r="C4278" s="62" t="str">
        <f>IFERROR(INDEX('alimentação - Tabela 7.1'!$25:$25,
MATCH(TEXT('Tabela 7.1'!A4278,"mmmm/aaaa"),'alimentação - Tabela 7.1'!$5:$5,0)), "")</f>
        <v/>
      </c>
      <c r="D4278" s="62" t="str">
        <f>IFERROR(INDEX('alimentação - Tabela 7.1'!$25:$25,
MATCH(TEXT('Tabela 7.1'!$A4278,"mmmm/aaaa"),'alimentação - Tabela 7.1'!$5:$5,0)+1), "")</f>
        <v/>
      </c>
      <c r="E4278" s="62" t="str">
        <f>IFERROR(INDEX('alimentação - Tabela 7.1'!$25:$25,
MATCH(TEXT('Tabela 7.1'!$A4278,"mmmm/aaaa"),'alimentação - Tabela 7.1'!$5:$5,0)+2), "")</f>
        <v/>
      </c>
      <c r="F4278" s="62" t="str">
        <f>IFERROR(INDEX('alimentação - Tabela 7.1'!$25:$25,
MATCH(TEXT('Tabela 7.1'!$A4278,"mmmm/aaaa"),'alimentação - Tabela 7.1'!$5:$5,0)+3), "")</f>
        <v/>
      </c>
      <c r="G4278" s="95" t="str">
        <f>IFERROR(INDEX('alimentação - Tabela 7.1'!$25:$25,
MATCH(TEXT('Tabela 7.1'!$A4278,"mmmm/aaaa"),'alimentação - Tabela 7.1'!$5:$5,0)+4), "")</f>
        <v/>
      </c>
    </row>
    <row r="4279" spans="1:7" ht="18" customHeight="1" x14ac:dyDescent="0.25">
      <c r="A4279" s="59" t="str">
        <f>IF(
   SUMPRODUCT(--('alimentação - Tabela 7.1'!$5:$5=TEXT(DATE(2020,INT((ROW(A4277)-1)/33)+1,1),"mmmm/aaaa"))) &gt; 0,
   TEXT(DATE(2020,INT((ROW(A4277)-1)/33)+1,1),"mmm/aa"),
   ""
)</f>
        <v/>
      </c>
      <c r="B4279" s="61" t="str">
        <f>IF(A4279&lt;&gt;"", 'alimentação - Tabela 7.1'!$B$26, "" )</f>
        <v/>
      </c>
      <c r="C4279" s="62" t="str">
        <f>IFERROR(INDEX('alimentação - Tabela 7.1'!$26:$26,
MATCH(TEXT('Tabela 7.1'!A4279,"mmmm/aaaa"),'alimentação - Tabela 7.1'!$5:$5,0)), "")</f>
        <v/>
      </c>
      <c r="D4279" s="62" t="str">
        <f>IFERROR(INDEX('alimentação - Tabela 7.1'!$26:$26,
MATCH(TEXT('Tabela 7.1'!$A4279,"mmmm/aaaa"),'alimentação - Tabela 7.1'!$5:$5,0)+1), "")</f>
        <v/>
      </c>
      <c r="E4279" s="62" t="str">
        <f>IFERROR(INDEX('alimentação - Tabela 7.1'!$26:$26,
MATCH(TEXT('Tabela 7.1'!$A4279,"mmmm/aaaa"),'alimentação - Tabela 7.1'!$5:$5,0)+2), "")</f>
        <v/>
      </c>
      <c r="F4279" s="62" t="str">
        <f>IFERROR(INDEX('alimentação - Tabela 7.1'!$26:$26,
MATCH(TEXT('Tabela 7.1'!$A4279,"mmmm/aaaa"),'alimentação - Tabela 7.1'!$5:$5,0)+3), "")</f>
        <v/>
      </c>
      <c r="G4279" s="95" t="str">
        <f>IFERROR(INDEX('alimentação - Tabela 7.1'!$26:$26,
MATCH(TEXT('Tabela 7.1'!$A4279,"mmmm/aaaa"),'alimentação - Tabela 7.1'!$5:$5,0)+4), "")</f>
        <v/>
      </c>
    </row>
    <row r="4280" spans="1:7" ht="18" customHeight="1" x14ac:dyDescent="0.25">
      <c r="A4280" s="59" t="str">
        <f>IF(
   SUMPRODUCT(--('alimentação - Tabela 7.1'!$5:$5=TEXT(DATE(2020,INT((ROW(A4278)-1)/33)+1,1),"mmmm/aaaa"))) &gt; 0,
   TEXT(DATE(2020,INT((ROW(A4278)-1)/33)+1,1),"mmm/aa"),
   ""
)</f>
        <v/>
      </c>
      <c r="B4280" s="61" t="str">
        <f>IF(A4280&lt;&gt;"", 'alimentação - Tabela 7.1'!$B$27, "" )</f>
        <v/>
      </c>
      <c r="C4280" s="62" t="str">
        <f>IFERROR(INDEX('alimentação - Tabela 7.1'!$27:$27,
MATCH(TEXT('Tabela 7.1'!A4280,"mmmm/aaaa"),'alimentação - Tabela 7.1'!$5:$5,0)), "")</f>
        <v/>
      </c>
      <c r="D4280" s="62" t="str">
        <f>IFERROR(INDEX('alimentação - Tabela 7.1'!$27:$27,
MATCH(TEXT('Tabela 7.1'!$A4280,"mmmm/aaaa"),'alimentação - Tabela 7.1'!$5:$5,0)+1), "")</f>
        <v/>
      </c>
      <c r="E4280" s="62" t="str">
        <f>IFERROR(INDEX('alimentação - Tabela 7.1'!$27:$27,
MATCH(TEXT('Tabela 7.1'!$A4280,"mmmm/aaaa"),'alimentação - Tabela 7.1'!$5:$5,0)+2), "")</f>
        <v/>
      </c>
      <c r="F4280" s="62" t="str">
        <f>IFERROR(INDEX('alimentação - Tabela 7.1'!$27:$27,
MATCH(TEXT('Tabela 7.1'!$A4280,"mmmm/aaaa"),'alimentação - Tabela 7.1'!$5:$5,0)+3), "")</f>
        <v/>
      </c>
      <c r="G4280" s="95" t="str">
        <f>IFERROR(INDEX('alimentação - Tabela 7.1'!$27:$27,
MATCH(TEXT('Tabela 7.1'!$A4280,"mmmm/aaaa"),'alimentação - Tabela 7.1'!$5:$5,0)+4), "")</f>
        <v/>
      </c>
    </row>
    <row r="4281" spans="1:7" ht="18" customHeight="1" x14ac:dyDescent="0.25">
      <c r="A4281" s="59" t="str">
        <f>IF(
   SUMPRODUCT(--('alimentação - Tabela 7.1'!$5:$5=TEXT(DATE(2020,INT((ROW(A4279)-1)/33)+1,1),"mmmm/aaaa"))) &gt; 0,
   TEXT(DATE(2020,INT((ROW(A4279)-1)/33)+1,1),"mmm/aa"),
   ""
)</f>
        <v/>
      </c>
      <c r="B4281" s="61" t="str">
        <f>IF(A4281&lt;&gt;"", 'alimentação - Tabela 7.1'!$B$28, "" )</f>
        <v/>
      </c>
      <c r="C4281" s="62" t="str">
        <f>IFERROR(INDEX('alimentação - Tabela 7.1'!$28:$28,
MATCH(TEXT('Tabela 7.1'!A4281,"mmmm/aaaa"),'alimentação - Tabela 7.1'!$5:$5,0)), "")</f>
        <v/>
      </c>
      <c r="D4281" s="62" t="str">
        <f>IFERROR(INDEX('alimentação - Tabela 7.1'!$28:$28,
MATCH(TEXT('Tabela 7.1'!$A4281,"mmmm/aaaa"),'alimentação - Tabela 7.1'!$5:$5,0)+1), "")</f>
        <v/>
      </c>
      <c r="E4281" s="62" t="str">
        <f>IFERROR(INDEX('alimentação - Tabela 7.1'!$28:$28,
MATCH(TEXT('Tabela 7.1'!$A4281,"mmmm/aaaa"),'alimentação - Tabela 7.1'!$5:$5,0)+2), "")</f>
        <v/>
      </c>
      <c r="F4281" s="62" t="str">
        <f>IFERROR(INDEX('alimentação - Tabela 7.1'!$28:$28,
MATCH(TEXT('Tabela 7.1'!$A4281,"mmmm/aaaa"),'alimentação - Tabela 7.1'!$5:$5,0)+3), "")</f>
        <v/>
      </c>
      <c r="G4281" s="95" t="str">
        <f>IFERROR(INDEX('alimentação - Tabela 7.1'!$28:$28,
MATCH(TEXT('Tabela 7.1'!$A4281,"mmmm/aaaa"),'alimentação - Tabela 7.1'!$5:$5,0)+4), "")</f>
        <v/>
      </c>
    </row>
    <row r="4282" spans="1:7" ht="18" customHeight="1" x14ac:dyDescent="0.25">
      <c r="A4282" s="59" t="str">
        <f>IF(
   SUMPRODUCT(--('alimentação - Tabela 7.1'!$5:$5=TEXT(DATE(2020,INT((ROW(A4280)-1)/33)+1,1),"mmmm/aaaa"))) &gt; 0,
   TEXT(DATE(2020,INT((ROW(A4280)-1)/33)+1,1),"mmm/aa"),
   ""
)</f>
        <v/>
      </c>
      <c r="B4282" s="61" t="str">
        <f>IF(A4282&lt;&gt;"", 'alimentação - Tabela 7.1'!$B$29, "" )</f>
        <v/>
      </c>
      <c r="C4282" s="62" t="str">
        <f>IFERROR(INDEX('alimentação - Tabela 7.1'!$29:$29,
MATCH(TEXT('Tabela 7.1'!A4282,"mmmm/aaaa"),'alimentação - Tabela 7.1'!$5:$5,0)), "")</f>
        <v/>
      </c>
      <c r="D4282" s="62" t="str">
        <f>IFERROR(INDEX('alimentação - Tabela 7.1'!$29:$29,
MATCH(TEXT('Tabela 7.1'!$A4282,"mmmm/aaaa"),'alimentação - Tabela 7.1'!$5:$5,0)+1), "")</f>
        <v/>
      </c>
      <c r="E4282" s="62" t="str">
        <f>IFERROR(INDEX('alimentação - Tabela 7.1'!$29:$29,
MATCH(TEXT('Tabela 7.1'!$A4282,"mmmm/aaaa"),'alimentação - Tabela 7.1'!$5:$5,0)+2), "")</f>
        <v/>
      </c>
      <c r="F4282" s="62" t="str">
        <f>IFERROR(INDEX('alimentação - Tabela 7.1'!$29:$29,
MATCH(TEXT('Tabela 7.1'!$A4282,"mmmm/aaaa"),'alimentação - Tabela 7.1'!$5:$5,0)+3), "")</f>
        <v/>
      </c>
      <c r="G4282" s="95" t="str">
        <f>IFERROR(INDEX('alimentação - Tabela 7.1'!$29:$29,
MATCH(TEXT('Tabela 7.1'!$A4282,"mmmm/aaaa"),'alimentação - Tabela 7.1'!$5:$5,0)+4), "")</f>
        <v/>
      </c>
    </row>
    <row r="4283" spans="1:7" ht="18" customHeight="1" x14ac:dyDescent="0.25">
      <c r="A4283" s="59" t="str">
        <f>IF(
   SUMPRODUCT(--('alimentação - Tabela 7.1'!$5:$5=TEXT(DATE(2020,INT((ROW(A4281)-1)/33)+1,1),"mmmm/aaaa"))) &gt; 0,
   TEXT(DATE(2020,INT((ROW(A4281)-1)/33)+1,1),"mmm/aa"),
   ""
)</f>
        <v/>
      </c>
      <c r="B4283" s="61" t="str">
        <f>IF(A4283&lt;&gt;"", 'alimentação - Tabela 7.1'!$B$30, "" )</f>
        <v/>
      </c>
      <c r="C4283" s="62" t="str">
        <f>IFERROR(INDEX('alimentação - Tabela 7.1'!$30:$30,
MATCH(TEXT('Tabela 7.1'!A4283,"mmmm/aaaa"),'alimentação - Tabela 7.1'!$5:$5,0)), "")</f>
        <v/>
      </c>
      <c r="D4283" s="62" t="str">
        <f>IFERROR(INDEX('alimentação - Tabela 7.1'!$30:$30,
MATCH(TEXT('Tabela 7.1'!$A4283,"mmmm/aaaa"),'alimentação - Tabela 7.1'!$5:$5,0)+1), "")</f>
        <v/>
      </c>
      <c r="E4283" s="62" t="str">
        <f>IFERROR(INDEX('alimentação - Tabela 7.1'!$30:$30,
MATCH(TEXT('Tabela 7.1'!$A4283,"mmmm/aaaa"),'alimentação - Tabela 7.1'!$5:$5,0)+2), "")</f>
        <v/>
      </c>
      <c r="F4283" s="62" t="str">
        <f>IFERROR(INDEX('alimentação - Tabela 7.1'!$30:$30,
MATCH(TEXT('Tabela 7.1'!$A4283,"mmmm/aaaa"),'alimentação - Tabela 7.1'!$5:$5,0)+3), "")</f>
        <v/>
      </c>
      <c r="G4283" s="95" t="str">
        <f>IFERROR(INDEX('alimentação - Tabela 7.1'!$30:$30,
MATCH(TEXT('Tabela 7.1'!$A4283,"mmmm/aaaa"),'alimentação - Tabela 7.1'!$5:$5,0)+4), "")</f>
        <v/>
      </c>
    </row>
    <row r="4284" spans="1:7" ht="18" customHeight="1" x14ac:dyDescent="0.25">
      <c r="A4284" s="59" t="str">
        <f>IF(
   SUMPRODUCT(--('alimentação - Tabela 7.1'!$5:$5=TEXT(DATE(2020,INT((ROW(A4282)-1)/33)+1,1),"mmmm/aaaa"))) &gt; 0,
   TEXT(DATE(2020,INT((ROW(A4282)-1)/33)+1,1),"mmm/aa"),
   ""
)</f>
        <v/>
      </c>
      <c r="B4284" s="61" t="str">
        <f>IF(A4284&lt;&gt;"", 'alimentação - Tabela 7.1'!$B$31, "" )</f>
        <v/>
      </c>
      <c r="C4284" s="62" t="str">
        <f>IFERROR(INDEX('alimentação - Tabela 7.1'!$31:$31,
MATCH(TEXT('Tabela 7.1'!A4284,"mmmm/aaaa"),'alimentação - Tabela 7.1'!$5:$5,0)), "")</f>
        <v/>
      </c>
      <c r="D4284" s="62" t="str">
        <f>IFERROR(INDEX('alimentação - Tabela 7.1'!$31:$31,
MATCH(TEXT('Tabela 7.1'!$A4284,"mmmm/aaaa"),'alimentação - Tabela 7.1'!$5:$5,0)+1), "")</f>
        <v/>
      </c>
      <c r="E4284" s="62" t="str">
        <f>IFERROR(INDEX('alimentação - Tabela 7.1'!$31:$31,
MATCH(TEXT('Tabela 7.1'!$A4284,"mmmm/aaaa"),'alimentação - Tabela 7.1'!$5:$5,0)+2), "")</f>
        <v/>
      </c>
      <c r="F4284" s="62" t="str">
        <f>IFERROR(INDEX('alimentação - Tabela 7.1'!$31:$31,
MATCH(TEXT('Tabela 7.1'!$A4284,"mmmm/aaaa"),'alimentação - Tabela 7.1'!$5:$5,0)+3), "")</f>
        <v/>
      </c>
      <c r="G4284" s="95" t="str">
        <f>IFERROR(INDEX('alimentação - Tabela 7.1'!$31:$31,
MATCH(TEXT('Tabela 7.1'!$A4284,"mmmm/aaaa"),'alimentação - Tabela 7.1'!$5:$5,0)+4), "")</f>
        <v/>
      </c>
    </row>
    <row r="4285" spans="1:7" ht="18" customHeight="1" x14ac:dyDescent="0.25">
      <c r="A4285" s="59" t="str">
        <f>IF(
   SUMPRODUCT(--('alimentação - Tabela 7.1'!$5:$5=TEXT(DATE(2020,INT((ROW(A4283)-1)/33)+1,1),"mmmm/aaaa"))) &gt; 0,
   TEXT(DATE(2020,INT((ROW(A4283)-1)/33)+1,1),"mmm/aa"),
   ""
)</f>
        <v/>
      </c>
      <c r="B4285" s="61" t="str">
        <f>IF(A4285&lt;&gt;"", 'alimentação - Tabela 7.1'!$B$32, "" )</f>
        <v/>
      </c>
      <c r="C4285" s="62" t="str">
        <f>IFERROR(INDEX('alimentação - Tabela 7.1'!$32:$32,
MATCH(TEXT('Tabela 7.1'!A4285,"mmmm/aaaa"),'alimentação - Tabela 7.1'!$5:$5,0)), "")</f>
        <v/>
      </c>
      <c r="D4285" s="62" t="str">
        <f>IFERROR(INDEX('alimentação - Tabela 7.1'!$32:$32,
MATCH(TEXT('Tabela 7.1'!$A4285,"mmmm/aaaa"),'alimentação - Tabela 7.1'!$5:$5,0)+1), "")</f>
        <v/>
      </c>
      <c r="E4285" s="62" t="str">
        <f>IFERROR(INDEX('alimentação - Tabela 7.1'!$32:$32,
MATCH(TEXT('Tabela 7.1'!$A4285,"mmmm/aaaa"),'alimentação - Tabela 7.1'!$5:$5,0)+2), "")</f>
        <v/>
      </c>
      <c r="F4285" s="62" t="str">
        <f>IFERROR(INDEX('alimentação - Tabela 7.1'!$32:$32,
MATCH(TEXT('Tabela 7.1'!$A4285,"mmmm/aaaa"),'alimentação - Tabela 7.1'!$5:$5,0)+3), "")</f>
        <v/>
      </c>
      <c r="G4285" s="95" t="str">
        <f>IFERROR(INDEX('alimentação - Tabela 7.1'!$32:$32,
MATCH(TEXT('Tabela 7.1'!$A4285,"mmmm/aaaa"),'alimentação - Tabela 7.1'!$5:$5,0)+4), "")</f>
        <v/>
      </c>
    </row>
    <row r="4286" spans="1:7" ht="18" customHeight="1" x14ac:dyDescent="0.25">
      <c r="A4286" s="59" t="str">
        <f>IF(
   SUMPRODUCT(--('alimentação - Tabela 7.1'!$5:$5=TEXT(DATE(2020,INT((ROW(A4284)-1)/33)+1,1),"mmmm/aaaa"))) &gt; 0,
   TEXT(DATE(2020,INT((ROW(A4284)-1)/33)+1,1),"mmm/aa"),
   ""
)</f>
        <v/>
      </c>
      <c r="B4286" s="61" t="str">
        <f>IF(A4286&lt;&gt;"", 'alimentação - Tabela 7.1'!$B$33, "" )</f>
        <v/>
      </c>
      <c r="C4286" s="62" t="str">
        <f>IFERROR(INDEX('alimentação - Tabela 7.1'!$33:$33,
MATCH(TEXT('Tabela 7.1'!A4286,"mmmm/aaaa"),'alimentação - Tabela 7.1'!$5:$5,0)), "")</f>
        <v/>
      </c>
      <c r="D4286" s="62" t="str">
        <f>IFERROR(INDEX('alimentação - Tabela 7.1'!$33:$33,
MATCH(TEXT('Tabela 7.1'!$A4286,"mmmm/aaaa"),'alimentação - Tabela 7.1'!$5:$5,0)+1), "")</f>
        <v/>
      </c>
      <c r="E4286" s="62" t="str">
        <f>IFERROR(INDEX('alimentação - Tabela 7.1'!$33:$33,
MATCH(TEXT('Tabela 7.1'!$A4286,"mmmm/aaaa"),'alimentação - Tabela 7.1'!$5:$5,0)+2), "")</f>
        <v/>
      </c>
      <c r="F4286" s="62" t="str">
        <f>IFERROR(INDEX('alimentação - Tabela 7.1'!$33:$33,
MATCH(TEXT('Tabela 7.1'!$A4286,"mmmm/aaaa"),'alimentação - Tabela 7.1'!$5:$5,0)+3), "")</f>
        <v/>
      </c>
      <c r="G4286" s="95" t="str">
        <f>IFERROR(INDEX('alimentação - Tabela 7.1'!$33:$33,
MATCH(TEXT('Tabela 7.1'!$A4286,"mmmm/aaaa"),'alimentação - Tabela 7.1'!$5:$5,0)+4), "")</f>
        <v/>
      </c>
    </row>
    <row r="4287" spans="1:7" ht="18" customHeight="1" x14ac:dyDescent="0.25">
      <c r="A4287" s="59" t="str">
        <f>IF(
   SUMPRODUCT(--('alimentação - Tabela 7.1'!$5:$5=TEXT(DATE(2020,INT((ROW(A4285)-1)/33)+1,1),"mmmm/aaaa"))) &gt; 0,
   TEXT(DATE(2020,INT((ROW(A4285)-1)/33)+1,1),"mmm/aa"),
   ""
)</f>
        <v/>
      </c>
      <c r="B4287" s="61" t="str">
        <f>IF(A4287&lt;&gt;"", 'alimentação - Tabela 7.1'!$B$34, "" )</f>
        <v/>
      </c>
      <c r="C4287" s="62" t="str">
        <f>IFERROR(INDEX('alimentação - Tabela 7.1'!$34:$34,
MATCH(TEXT('Tabela 7.1'!A4287,"mmmm/aaaa"),'alimentação - Tabela 7.1'!$5:$5,0)), "")</f>
        <v/>
      </c>
      <c r="D4287" s="62" t="str">
        <f>IFERROR(INDEX('alimentação - Tabela 7.1'!$34:$34,
MATCH(TEXT('Tabela 7.1'!$A4287,"mmmm/aaaa"),'alimentação - Tabela 7.1'!$5:$5,0)+1), "")</f>
        <v/>
      </c>
      <c r="E4287" s="62" t="str">
        <f>IFERROR(INDEX('alimentação - Tabela 7.1'!$34:$34,
MATCH(TEXT('Tabela 7.1'!$A4287,"mmmm/aaaa"),'alimentação - Tabela 7.1'!$5:$5,0)+2), "")</f>
        <v/>
      </c>
      <c r="F4287" s="62" t="str">
        <f>IFERROR(INDEX('alimentação - Tabela 7.1'!$34:$34,
MATCH(TEXT('Tabela 7.1'!$A4287,"mmmm/aaaa"),'alimentação - Tabela 7.1'!$5:$5,0)+3), "")</f>
        <v/>
      </c>
      <c r="G4287" s="95" t="str">
        <f>IFERROR(INDEX('alimentação - Tabela 7.1'!$34:$34,
MATCH(TEXT('Tabela 7.1'!$A4287,"mmmm/aaaa"),'alimentação - Tabela 7.1'!$5:$5,0)+4), "")</f>
        <v/>
      </c>
    </row>
    <row r="4288" spans="1:7" ht="18" customHeight="1" x14ac:dyDescent="0.25">
      <c r="A4288" s="59" t="str">
        <f>IF(
   SUMPRODUCT(--('alimentação - Tabela 7.1'!$5:$5=TEXT(DATE(2020,INT((ROW(A4286)-1)/33)+1,1),"mmmm/aaaa"))) &gt; 0,
   TEXT(DATE(2020,INT((ROW(A4286)-1)/33)+1,1),"mmm/aa"),
   ""
)</f>
        <v/>
      </c>
      <c r="B4288" s="61" t="str">
        <f>IF(A4288&lt;&gt;"", 'alimentação - Tabela 7.1'!$B$35, "" )</f>
        <v/>
      </c>
      <c r="C4288" s="62" t="str">
        <f>IFERROR(INDEX('alimentação - Tabela 7.1'!$35:$35,
MATCH(TEXT('Tabela 7.1'!A4288,"mmmm/aaaa"),'alimentação - Tabela 7.1'!$5:$5,0)), "")</f>
        <v/>
      </c>
      <c r="D4288" s="62" t="str">
        <f>IFERROR(INDEX('alimentação - Tabela 7.1'!$35:$35,
MATCH(TEXT('Tabela 7.1'!$A4288,"mmmm/aaaa"),'alimentação - Tabela 7.1'!$5:$5,0)+1), "")</f>
        <v/>
      </c>
      <c r="E4288" s="62" t="str">
        <f>IFERROR(INDEX('alimentação - Tabela 7.1'!$35:$35,
MATCH(TEXT('Tabela 7.1'!$A4288,"mmmm/aaaa"),'alimentação - Tabela 7.1'!$5:$5,0)+2), "")</f>
        <v/>
      </c>
      <c r="F4288" s="62" t="str">
        <f>IFERROR(INDEX('alimentação - Tabela 7.1'!$35:$35,
MATCH(TEXT('Tabela 7.1'!$A4288,"mmmm/aaaa"),'alimentação - Tabela 7.1'!$5:$5,0)+3), "")</f>
        <v/>
      </c>
      <c r="G4288" s="95" t="str">
        <f>IFERROR(INDEX('alimentação - Tabela 7.1'!$35:$35,
MATCH(TEXT('Tabela 7.1'!$A4288,"mmmm/aaaa"),'alimentação - Tabela 7.1'!$5:$5,0)+4), "")</f>
        <v/>
      </c>
    </row>
    <row r="4289" spans="1:7" ht="18" customHeight="1" x14ac:dyDescent="0.25">
      <c r="A4289" s="59" t="str">
        <f>IF(
   SUMPRODUCT(--('alimentação - Tabela 7.1'!$5:$5=TEXT(DATE(2020,INT((ROW(A4287)-1)/33)+1,1),"mmmm/aaaa"))) &gt; 0,
   TEXT(DATE(2020,INT((ROW(A4287)-1)/33)+1,1),"mmm/aa"),
   ""
)</f>
        <v/>
      </c>
      <c r="B4289" s="61" t="str">
        <f>IF(A4289&lt;&gt;"", 'alimentação - Tabela 7.1'!$B$36, "" )</f>
        <v/>
      </c>
      <c r="C4289" s="62" t="str">
        <f>IFERROR(INDEX('alimentação - Tabela 7.1'!$36:$36,
MATCH(TEXT('Tabela 7.1'!A4289,"mmmm/aaaa"),'alimentação - Tabela 7.1'!$5:$5,0)), "")</f>
        <v/>
      </c>
      <c r="D4289" s="62" t="str">
        <f>IFERROR(INDEX('alimentação - Tabela 7.1'!$36:$36,
MATCH(TEXT('Tabela 7.1'!$A4289,"mmmm/aaaa"),'alimentação - Tabela 7.1'!$5:$5,0)+1), "")</f>
        <v/>
      </c>
      <c r="E4289" s="62" t="str">
        <f>IFERROR(INDEX('alimentação - Tabela 7.1'!$36:$36,
MATCH(TEXT('Tabela 7.1'!$A4289,"mmmm/aaaa"),'alimentação - Tabela 7.1'!$5:$5,0)+2), "")</f>
        <v/>
      </c>
      <c r="F4289" s="62" t="str">
        <f>IFERROR(INDEX('alimentação - Tabela 7.1'!$36:$36,
MATCH(TEXT('Tabela 7.1'!$A4289,"mmmm/aaaa"),'alimentação - Tabela 7.1'!$5:$5,0)+3), "")</f>
        <v/>
      </c>
      <c r="G4289" s="95" t="str">
        <f>IFERROR(INDEX('alimentação - Tabela 7.1'!$36:$36,
MATCH(TEXT('Tabela 7.1'!$A4289,"mmmm/aaaa"),'alimentação - Tabela 7.1'!$5:$5,0)+4), "")</f>
        <v/>
      </c>
    </row>
    <row r="4290" spans="1:7" ht="18" customHeight="1" x14ac:dyDescent="0.25">
      <c r="A4290" s="59" t="str">
        <f>IF(
   SUMPRODUCT(--('alimentação - Tabela 7.1'!$5:$5=TEXT(DATE(2020,INT((ROW(A4288)-1)/33)+1,1),"mmmm/aaaa"))) &gt; 0,
   TEXT(DATE(2020,INT((ROW(A4288)-1)/33)+1,1),"mmm/aa"),
   ""
)</f>
        <v/>
      </c>
      <c r="B4290" s="61" t="str">
        <f>IF(A4290&lt;&gt;"", 'alimentação - Tabela 7.1'!$B$37, "" )</f>
        <v/>
      </c>
      <c r="C4290" s="62" t="str">
        <f>IFERROR(INDEX('alimentação - Tabela 7.1'!$37:$37,
MATCH(TEXT('Tabela 7.1'!A4290,"mmmm/aaaa"),'alimentação - Tabela 7.1'!$5:$5,0)), "")</f>
        <v/>
      </c>
      <c r="D4290" s="62" t="str">
        <f>IFERROR(INDEX('alimentação - Tabela 7.1'!$37:$37,
MATCH(TEXT('Tabela 7.1'!$A4290,"mmmm/aaaa"),'alimentação - Tabela 7.1'!$5:$5,0)+1), "")</f>
        <v/>
      </c>
      <c r="E4290" s="62" t="str">
        <f>IFERROR(INDEX('alimentação - Tabela 7.1'!$37:$37,
MATCH(TEXT('Tabela 7.1'!$A4290,"mmmm/aaaa"),'alimentação - Tabela 7.1'!$5:$5,0)+2), "")</f>
        <v/>
      </c>
      <c r="F4290" s="62" t="str">
        <f>IFERROR(INDEX('alimentação - Tabela 7.1'!$37:$37,
MATCH(TEXT('Tabela 7.1'!$A4290,"mmmm/aaaa"),'alimentação - Tabela 7.1'!$5:$5,0)+3), "")</f>
        <v/>
      </c>
      <c r="G4290" s="95" t="str">
        <f>IFERROR(INDEX('alimentação - Tabela 7.1'!$37:$37,
MATCH(TEXT('Tabela 7.1'!$A4290,"mmmm/aaaa"),'alimentação - Tabela 7.1'!$5:$5,0)+4), "")</f>
        <v/>
      </c>
    </row>
    <row r="4291" spans="1:7" ht="18" customHeight="1" x14ac:dyDescent="0.25">
      <c r="A4291" s="59" t="str">
        <f>IF(
   SUMPRODUCT(--('alimentação - Tabela 7.1'!$5:$5=TEXT(DATE(2020,INT((ROW(A4289)-1)/33)+1,1),"mmmm/aaaa"))) &gt; 0,
   TEXT(DATE(2020,INT((ROW(A4289)-1)/33)+1,1),"mmm/aa"),
   ""
)</f>
        <v/>
      </c>
      <c r="B4291" s="61" t="str">
        <f>IF(A4291&lt;&gt;"", 'alimentação - Tabela 7.1'!$B$38, "" )</f>
        <v/>
      </c>
      <c r="C4291" s="62" t="str">
        <f>IFERROR(INDEX('alimentação - Tabela 7.1'!$38:$38,
MATCH(TEXT('Tabela 7.1'!A4291,"mmmm/aaaa"),'alimentação - Tabela 7.1'!$5:$5,0)), "")</f>
        <v/>
      </c>
      <c r="D4291" s="62" t="str">
        <f>IFERROR(INDEX('alimentação - Tabela 7.1'!$38:$38,
MATCH(TEXT('Tabela 7.1'!$A4291,"mmmm/aaaa"),'alimentação - Tabela 7.1'!$5:$5,0)+1), "")</f>
        <v/>
      </c>
      <c r="E4291" s="62" t="str">
        <f>IFERROR(INDEX('alimentação - Tabela 7.1'!$38:$38,
MATCH(TEXT('Tabela 7.1'!$A4291,"mmmm/aaaa"),'alimentação - Tabela 7.1'!$5:$5,0)+2), "")</f>
        <v/>
      </c>
      <c r="F4291" s="62" t="str">
        <f>IFERROR(INDEX('alimentação - Tabela 7.1'!$38:$38,
MATCH(TEXT('Tabela 7.1'!$A4291,"mmmm/aaaa"),'alimentação - Tabela 7.1'!$5:$5,0)+3), "")</f>
        <v/>
      </c>
      <c r="G4291" s="95" t="str">
        <f>IFERROR(INDEX('alimentação - Tabela 7.1'!$38:$38,
MATCH(TEXT('Tabela 7.1'!$A4291,"mmmm/aaaa"),'alimentação - Tabela 7.1'!$5:$5,0)+4), "")</f>
        <v/>
      </c>
    </row>
    <row r="4292" spans="1:7" ht="18" customHeight="1" x14ac:dyDescent="0.25">
      <c r="A4292" s="59" t="str">
        <f>IF(
   SUMPRODUCT(--('alimentação - Tabela 7.1'!$5:$5=TEXT(DATE(2020,INT((ROW(A4290)-1)/33)+1,1),"mmmm/aaaa"))) &gt; 0,
   TEXT(DATE(2020,INT((ROW(A4290)-1)/33)+1,1),"mmm/aa"),
   ""
)</f>
        <v/>
      </c>
      <c r="B4292" s="61" t="str">
        <f>IF(A4292&lt;&gt;"", 'alimentação - Tabela 7.1'!$B$39, "" )</f>
        <v/>
      </c>
      <c r="C4292" s="62" t="str">
        <f>IFERROR(INDEX('alimentação - Tabela 7.1'!$39:$39,
MATCH(TEXT('Tabela 7.1'!A4292,"mmmm/aaaa"),'alimentação - Tabela 7.1'!$5:$5,0)), "")</f>
        <v/>
      </c>
      <c r="D4292" s="62" t="str">
        <f>IFERROR(INDEX('alimentação - Tabela 7.1'!$39:$39,
MATCH(TEXT('Tabela 7.1'!$A4292,"mmmm/aaaa"),'alimentação - Tabela 7.1'!$5:$5,0)+1), "")</f>
        <v/>
      </c>
      <c r="E4292" s="62" t="str">
        <f>IFERROR(INDEX('alimentação - Tabela 7.1'!$39:$39,
MATCH(TEXT('Tabela 7.1'!$A4292,"mmmm/aaaa"),'alimentação - Tabela 7.1'!$5:$5,0)+2), "")</f>
        <v/>
      </c>
      <c r="F4292" s="62" t="str">
        <f>IFERROR(INDEX('alimentação - Tabela 7.1'!$39:$39,
MATCH(TEXT('Tabela 7.1'!$A4292,"mmmm/aaaa"),'alimentação - Tabela 7.1'!$5:$5,0)+3), "")</f>
        <v/>
      </c>
      <c r="G4292" s="95" t="str">
        <f>IFERROR(INDEX('alimentação - Tabela 7.1'!$39:$39,
MATCH(TEXT('Tabela 7.1'!$A4292,"mmmm/aaaa"),'alimentação - Tabela 7.1'!$5:$5,0)+4), "")</f>
        <v/>
      </c>
    </row>
    <row r="4293" spans="1:7" ht="18" customHeight="1" x14ac:dyDescent="0.25">
      <c r="A4293" s="59" t="str">
        <f>IF(
   SUMPRODUCT(--('alimentação - Tabela 7.1'!$5:$5=TEXT(DATE(2020,INT((ROW(A4291)-1)/33)+1,1),"mmmm/aaaa"))) &gt; 0,
   TEXT(DATE(2020,INT((ROW(A4291)-1)/33)+1,1),"mmm/aa"),
   ""
)</f>
        <v/>
      </c>
      <c r="B4293" s="61" t="str">
        <f>IF(A4293&lt;&gt;"", 'alimentação - Tabela 7.1'!$B$7, "" )</f>
        <v/>
      </c>
      <c r="C4293" s="62" t="str">
        <f>IFERROR(INDEX('alimentação - Tabela 7.1'!$7:$7,
MATCH(TEXT('Tabela 7.1'!A4293,"mmmm/aaaa"),'alimentação - Tabela 7.1'!$5:$5,0)), "")</f>
        <v/>
      </c>
      <c r="D4293" s="62" t="str">
        <f>IFERROR(INDEX('alimentação - Tabela 7.1'!$7:$7,
MATCH(TEXT('Tabela 7.1'!$A4293,"mmmm/aaaa"),'alimentação - Tabela 7.1'!$5:$5,0)+1), "")</f>
        <v/>
      </c>
      <c r="E4293" s="62" t="str">
        <f>IFERROR(INDEX('alimentação - Tabela 7.1'!$7:$7,
MATCH(TEXT('Tabela 7.1'!$A4293,"mmmm/aaaa"),'alimentação - Tabela 7.1'!$5:$5,0)+2), "")</f>
        <v/>
      </c>
      <c r="F4293" s="62" t="str">
        <f>IFERROR(INDEX('alimentação - Tabela 7.1'!$7:$7,
MATCH(TEXT('Tabela 7.1'!$A4293,"mmmm/aaaa"),'alimentação - Tabela 7.1'!$5:$5,0)+3), "")</f>
        <v/>
      </c>
      <c r="G4293" s="95" t="str">
        <f>IFERROR(INDEX('alimentação - Tabela 7.1'!$7:$7,
MATCH(TEXT('Tabela 7.1'!$A4293,"mmmm/aaaa"),'alimentação - Tabela 7.1'!$5:$5,0)+4), "")</f>
        <v/>
      </c>
    </row>
    <row r="4294" spans="1:7" ht="18" customHeight="1" x14ac:dyDescent="0.25">
      <c r="A4294" s="59" t="str">
        <f>IF(
   SUMPRODUCT(--('alimentação - Tabela 7.1'!$5:$5=TEXT(DATE(2020,INT((ROW(A4292)-1)/33)+1,1),"mmmm/aaaa"))) &gt; 0,
   TEXT(DATE(2020,INT((ROW(A4292)-1)/33)+1,1),"mmm/aa"),
   ""
)</f>
        <v/>
      </c>
      <c r="B4294" s="61" t="str">
        <f>IF(A4294&lt;&gt;"", 'alimentação - Tabela 7.1'!$B$8, "" )</f>
        <v/>
      </c>
      <c r="C4294" s="62" t="str">
        <f>IFERROR(INDEX('alimentação - Tabela 7.1'!$8:$8,
MATCH(TEXT('Tabela 7.1'!A4294,"mmmm/aaaa"),'alimentação - Tabela 7.1'!$5:$5,0)), "")</f>
        <v/>
      </c>
      <c r="D4294" s="62" t="str">
        <f>IFERROR(INDEX('alimentação - Tabela 7.1'!$8:$8,
MATCH(TEXT('Tabela 7.1'!$A4294,"mmmm/aaaa"),'alimentação - Tabela 7.1'!$5:$5,0)+1), "")</f>
        <v/>
      </c>
      <c r="E4294" s="62" t="str">
        <f>IFERROR(INDEX('alimentação - Tabela 7.1'!$8:$8,
MATCH(TEXT('Tabela 7.1'!$A4294,"mmmm/aaaa"),'alimentação - Tabela 7.1'!$5:$5,0)+2), "")</f>
        <v/>
      </c>
      <c r="F4294" s="62" t="str">
        <f>IFERROR(INDEX('alimentação - Tabela 7.1'!$8:$8,
MATCH(TEXT('Tabela 7.1'!$A4294,"mmmm/aaaa"),'alimentação - Tabela 7.1'!$5:$5,0)+3), "")</f>
        <v/>
      </c>
      <c r="G4294" s="95" t="str">
        <f>IFERROR(INDEX('alimentação - Tabela 7.1'!$8:$8,
MATCH(TEXT('Tabela 7.1'!$A4294,"mmmm/aaaa"),'alimentação - Tabela 7.1'!$5:$5,0)+4), "")</f>
        <v/>
      </c>
    </row>
    <row r="4295" spans="1:7" ht="18" customHeight="1" x14ac:dyDescent="0.25">
      <c r="A4295" s="59" t="str">
        <f>IF(
   SUMPRODUCT(--('alimentação - Tabela 7.1'!$5:$5=TEXT(DATE(2020,INT((ROW(A4293)-1)/33)+1,1),"mmmm/aaaa"))) &gt; 0,
   TEXT(DATE(2020,INT((ROW(A4293)-1)/33)+1,1),"mmm/aa"),
   ""
)</f>
        <v/>
      </c>
      <c r="B4295" s="61" t="str">
        <f>IF(A4295&lt;&gt;"", 'alimentação - Tabela 7.1'!$B$9, "" )</f>
        <v/>
      </c>
      <c r="C4295" s="62" t="str">
        <f>IFERROR(INDEX('alimentação - Tabela 7.1'!$9:$9,
MATCH(TEXT('Tabela 7.1'!A4295,"mmmm/aaaa"),'alimentação - Tabela 7.1'!$5:$5,0)), "")</f>
        <v/>
      </c>
      <c r="D4295" s="62" t="str">
        <f>IFERROR(INDEX('alimentação - Tabela 7.1'!$9:$9,
MATCH(TEXT('Tabela 7.1'!$A4295,"mmmm/aaaa"),'alimentação - Tabela 7.1'!$5:$5,0)+1), "")</f>
        <v/>
      </c>
      <c r="E4295" s="62" t="str">
        <f>IFERROR(INDEX('alimentação - Tabela 7.1'!$9:$9,
MATCH(TEXT('Tabela 7.1'!$A4295,"mmmm/aaaa"),'alimentação - Tabela 7.1'!$5:$5,0)+2), "")</f>
        <v/>
      </c>
      <c r="F4295" s="62" t="str">
        <f>IFERROR(INDEX('alimentação - Tabela 7.1'!$9:$9,
MATCH(TEXT('Tabela 7.1'!$A4295,"mmmm/aaaa"),'alimentação - Tabela 7.1'!$5:$5,0)+3), "")</f>
        <v/>
      </c>
      <c r="G4295" s="95" t="str">
        <f>IFERROR(INDEX('alimentação - Tabela 7.1'!$9:$9,
MATCH(TEXT('Tabela 7.1'!$A4295,"mmmm/aaaa"),'alimentação - Tabela 7.1'!$5:$5,0)+4), "")</f>
        <v/>
      </c>
    </row>
    <row r="4296" spans="1:7" ht="18" customHeight="1" x14ac:dyDescent="0.25">
      <c r="A4296" s="59" t="str">
        <f>IF(
   SUMPRODUCT(--('alimentação - Tabela 7.1'!$5:$5=TEXT(DATE(2020,INT((ROW(A4294)-1)/33)+1,1),"mmmm/aaaa"))) &gt; 0,
   TEXT(DATE(2020,INT((ROW(A4294)-1)/33)+1,1),"mmm/aa"),
   ""
)</f>
        <v/>
      </c>
      <c r="B4296" s="61" t="str">
        <f>IF(A4296&lt;&gt;"", 'alimentação - Tabela 7.1'!$B$10, "" )</f>
        <v/>
      </c>
      <c r="C4296" s="62" t="str">
        <f>IFERROR(INDEX('alimentação - Tabela 7.1'!$10:$10,
MATCH(TEXT('Tabela 7.1'!A4296,"mmmm/aaaa"),'alimentação - Tabela 7.1'!$5:$5,0)), "")</f>
        <v/>
      </c>
      <c r="D4296" s="62" t="str">
        <f>IFERROR(INDEX('alimentação - Tabela 7.1'!$10:$10,
MATCH(TEXT('Tabela 7.1'!$A4296,"mmmm/aaaa"),'alimentação - Tabela 7.1'!$5:$5,0)+1), "")</f>
        <v/>
      </c>
      <c r="E4296" s="62" t="str">
        <f>IFERROR(INDEX('alimentação - Tabela 7.1'!$10:$10,
MATCH(TEXT('Tabela 7.1'!$A4296,"mmmm/aaaa"),'alimentação - Tabela 7.1'!$5:$5,0)+2), "")</f>
        <v/>
      </c>
      <c r="F4296" s="62" t="str">
        <f>IFERROR(INDEX('alimentação - Tabela 7.1'!$10:$10,
MATCH(TEXT('Tabela 7.1'!$A4296,"mmmm/aaaa"),'alimentação - Tabela 7.1'!$5:$5,0)+3), "")</f>
        <v/>
      </c>
      <c r="G4296" s="95" t="str">
        <f>IFERROR(INDEX('alimentação - Tabela 7.1'!$10:$10,
MATCH(TEXT('Tabela 7.1'!$A4296,"mmmm/aaaa"),'alimentação - Tabela 7.1'!$5:$5,0)+4), "")</f>
        <v/>
      </c>
    </row>
    <row r="4297" spans="1:7" ht="18" customHeight="1" x14ac:dyDescent="0.25">
      <c r="A4297" s="59" t="str">
        <f>IF(
   SUMPRODUCT(--('alimentação - Tabela 7.1'!$5:$5=TEXT(DATE(2020,INT((ROW(A4295)-1)/33)+1,1),"mmmm/aaaa"))) &gt; 0,
   TEXT(DATE(2020,INT((ROW(A4295)-1)/33)+1,1),"mmm/aa"),
   ""
)</f>
        <v/>
      </c>
      <c r="B4297" s="61" t="str">
        <f>IF(A4297&lt;&gt;"", 'alimentação - Tabela 7.1'!$B$11, "" )</f>
        <v/>
      </c>
      <c r="C4297" s="62" t="str">
        <f>IFERROR(INDEX('alimentação - Tabela 7.1'!$11:$11,
MATCH(TEXT('Tabela 7.1'!A4297,"mmmm/aaaa"),'alimentação - Tabela 7.1'!$5:$5,0)), "")</f>
        <v/>
      </c>
      <c r="D4297" s="62" t="str">
        <f>IFERROR(INDEX('alimentação - Tabela 7.1'!$11:$11,
MATCH(TEXT('Tabela 7.1'!$A4297,"mmmm/aaaa"),'alimentação - Tabela 7.1'!$5:$5,0)+1), "")</f>
        <v/>
      </c>
      <c r="E4297" s="62" t="str">
        <f>IFERROR(INDEX('alimentação - Tabela 7.1'!$11:$11,
MATCH(TEXT('Tabela 7.1'!$A4297,"mmmm/aaaa"),'alimentação - Tabela 7.1'!$5:$5,0)+2), "")</f>
        <v/>
      </c>
      <c r="F4297" s="62" t="str">
        <f>IFERROR(INDEX('alimentação - Tabela 7.1'!$11:$11,
MATCH(TEXT('Tabela 7.1'!$A4297,"mmmm/aaaa"),'alimentação - Tabela 7.1'!$5:$5,0)+3), "")</f>
        <v/>
      </c>
      <c r="G4297" s="95" t="str">
        <f>IFERROR(INDEX('alimentação - Tabela 7.1'!$11:$11,
MATCH(TEXT('Tabela 7.1'!$A4297,"mmmm/aaaa"),'alimentação - Tabela 7.1'!$5:$5,0)+4), "")</f>
        <v/>
      </c>
    </row>
    <row r="4298" spans="1:7" ht="18" customHeight="1" x14ac:dyDescent="0.25">
      <c r="A4298" s="59" t="str">
        <f>IF(
   SUMPRODUCT(--('alimentação - Tabela 7.1'!$5:$5=TEXT(DATE(2020,INT((ROW(A4296)-1)/33)+1,1),"mmmm/aaaa"))) &gt; 0,
   TEXT(DATE(2020,INT((ROW(A4296)-1)/33)+1,1),"mmm/aa"),
   ""
)</f>
        <v/>
      </c>
      <c r="B4298" s="61" t="str">
        <f>IF(A4298&lt;&gt;"", 'alimentação - Tabela 7.1'!$B$12, "" )</f>
        <v/>
      </c>
      <c r="C4298" s="62" t="str">
        <f>IFERROR(INDEX('alimentação - Tabela 7.1'!$12:$12,
MATCH(TEXT('Tabela 7.1'!A4298,"mmmm/aaaa"),'alimentação - Tabela 7.1'!$5:$5,0)), "")</f>
        <v/>
      </c>
      <c r="D4298" s="62" t="str">
        <f>IFERROR(INDEX('alimentação - Tabela 7.1'!$12:$12,
MATCH(TEXT('Tabela 7.1'!$A4298,"mmmm/aaaa"),'alimentação - Tabela 7.1'!$5:$5,0)+1), "")</f>
        <v/>
      </c>
      <c r="E4298" s="62" t="str">
        <f>IFERROR(INDEX('alimentação - Tabela 7.1'!$12:$12,
MATCH(TEXT('Tabela 7.1'!$A4298,"mmmm/aaaa"),'alimentação - Tabela 7.1'!$5:$5,0)+2), "")</f>
        <v/>
      </c>
      <c r="F4298" s="62" t="str">
        <f>IFERROR(INDEX('alimentação - Tabela 7.1'!$12:$12,
MATCH(TEXT('Tabela 7.1'!$A4298,"mmmm/aaaa"),'alimentação - Tabela 7.1'!$5:$5,0)+3), "")</f>
        <v/>
      </c>
      <c r="G4298" s="95" t="str">
        <f>IFERROR(INDEX('alimentação - Tabela 7.1'!$12:$12,
MATCH(TEXT('Tabela 7.1'!$A4298,"mmmm/aaaa"),'alimentação - Tabela 7.1'!$5:$5,0)+4), "")</f>
        <v/>
      </c>
    </row>
    <row r="4299" spans="1:7" ht="18" customHeight="1" x14ac:dyDescent="0.25">
      <c r="A4299" s="59" t="str">
        <f>IF(
   SUMPRODUCT(--('alimentação - Tabela 7.1'!$5:$5=TEXT(DATE(2020,INT((ROW(A4297)-1)/33)+1,1),"mmmm/aaaa"))) &gt; 0,
   TEXT(DATE(2020,INT((ROW(A4297)-1)/33)+1,1),"mmm/aa"),
   ""
)</f>
        <v/>
      </c>
      <c r="B4299" s="61" t="str">
        <f>IF(A4299&lt;&gt;"", 'alimentação - Tabela 7.1'!$B$13, "" )</f>
        <v/>
      </c>
      <c r="C4299" s="62" t="str">
        <f>IFERROR(INDEX('alimentação - Tabela 7.1'!$13:$13,
MATCH(TEXT('Tabela 7.1'!A4299,"mmmm/aaaa"),'alimentação - Tabela 7.1'!$5:$5,0)), "")</f>
        <v/>
      </c>
      <c r="D4299" s="62" t="str">
        <f>IFERROR(INDEX('alimentação - Tabela 7.1'!$13:$13,
MATCH(TEXT('Tabela 7.1'!$A4299,"mmmm/aaaa"),'alimentação - Tabela 7.1'!$5:$5,0)+1), "")</f>
        <v/>
      </c>
      <c r="E4299" s="62" t="str">
        <f>IFERROR(INDEX('alimentação - Tabela 7.1'!$13:$13,
MATCH(TEXT('Tabela 7.1'!$A4299,"mmmm/aaaa"),'alimentação - Tabela 7.1'!$5:$5,0)+2), "")</f>
        <v/>
      </c>
      <c r="F4299" s="62" t="str">
        <f>IFERROR(INDEX('alimentação - Tabela 7.1'!$13:$13,
MATCH(TEXT('Tabela 7.1'!$A4299,"mmmm/aaaa"),'alimentação - Tabela 7.1'!$5:$5,0)+3), "")</f>
        <v/>
      </c>
      <c r="G4299" s="95" t="str">
        <f>IFERROR(INDEX('alimentação - Tabela 7.1'!$13:$13,
MATCH(TEXT('Tabela 7.1'!$A4299,"mmmm/aaaa"),'alimentação - Tabela 7.1'!$5:$5,0)+4), "")</f>
        <v/>
      </c>
    </row>
    <row r="4300" spans="1:7" ht="18" customHeight="1" x14ac:dyDescent="0.25">
      <c r="A4300" s="59" t="str">
        <f>IF(
   SUMPRODUCT(--('alimentação - Tabela 7.1'!$5:$5=TEXT(DATE(2020,INT((ROW(A4298)-1)/33)+1,1),"mmmm/aaaa"))) &gt; 0,
   TEXT(DATE(2020,INT((ROW(A4298)-1)/33)+1,1),"mmm/aa"),
   ""
)</f>
        <v/>
      </c>
      <c r="B4300" s="61" t="str">
        <f>IF(A4300&lt;&gt;"", 'alimentação - Tabela 7.1'!$B$14, "" )</f>
        <v/>
      </c>
      <c r="C4300" s="62" t="str">
        <f>IFERROR(INDEX('alimentação - Tabela 7.1'!$14:$14,
MATCH(TEXT('Tabela 7.1'!A4300,"mmmm/aaaa"),'alimentação - Tabela 7.1'!$5:$5,0)), "")</f>
        <v/>
      </c>
      <c r="D4300" s="62" t="str">
        <f>IFERROR(INDEX('alimentação - Tabela 7.1'!$14:$14,
MATCH(TEXT('Tabela 7.1'!$A4300,"mmmm/aaaa"),'alimentação - Tabela 7.1'!$5:$5,0)+1), "")</f>
        <v/>
      </c>
      <c r="E4300" s="62" t="str">
        <f>IFERROR(INDEX('alimentação - Tabela 7.1'!$14:$14,
MATCH(TEXT('Tabela 7.1'!$A4300,"mmmm/aaaa"),'alimentação - Tabela 7.1'!$5:$5,0)+2), "")</f>
        <v/>
      </c>
      <c r="F4300" s="62" t="str">
        <f>IFERROR(INDEX('alimentação - Tabela 7.1'!$14:$14,
MATCH(TEXT('Tabela 7.1'!$A4300,"mmmm/aaaa"),'alimentação - Tabela 7.1'!$5:$5,0)+3), "")</f>
        <v/>
      </c>
      <c r="G4300" s="95" t="str">
        <f>IFERROR(INDEX('alimentação - Tabela 7.1'!$14:$14,
MATCH(TEXT('Tabela 7.1'!$A4300,"mmmm/aaaa"),'alimentação - Tabela 7.1'!$5:$5,0)+4), "")</f>
        <v/>
      </c>
    </row>
    <row r="4301" spans="1:7" ht="18" customHeight="1" x14ac:dyDescent="0.25">
      <c r="A4301" s="59" t="str">
        <f>IF(
   SUMPRODUCT(--('alimentação - Tabela 7.1'!$5:$5=TEXT(DATE(2020,INT((ROW(A4299)-1)/33)+1,1),"mmmm/aaaa"))) &gt; 0,
   TEXT(DATE(2020,INT((ROW(A4299)-1)/33)+1,1),"mmm/aa"),
   ""
)</f>
        <v/>
      </c>
      <c r="B4301" s="61" t="str">
        <f>IF(A4301&lt;&gt;"", 'alimentação - Tabela 7.1'!$B$15, "" )</f>
        <v/>
      </c>
      <c r="C4301" s="62" t="str">
        <f>IFERROR(INDEX('alimentação - Tabela 7.1'!$15:$15,
MATCH(TEXT('Tabela 7.1'!A4301,"mmmm/aaaa"),'alimentação - Tabela 7.1'!$5:$5,0)), "")</f>
        <v/>
      </c>
      <c r="D4301" s="62" t="str">
        <f>IFERROR(INDEX('alimentação - Tabela 7.1'!$15:$15,
MATCH(TEXT('Tabela 7.1'!$A4301,"mmmm/aaaa"),'alimentação - Tabela 7.1'!$5:$5,0)+1), "")</f>
        <v/>
      </c>
      <c r="E4301" s="62" t="str">
        <f>IFERROR(INDEX('alimentação - Tabela 7.1'!$15:$15,
MATCH(TEXT('Tabela 7.1'!$A4301,"mmmm/aaaa"),'alimentação - Tabela 7.1'!$5:$5,0)+2), "")</f>
        <v/>
      </c>
      <c r="F4301" s="62" t="str">
        <f>IFERROR(INDEX('alimentação - Tabela 7.1'!$15:$15,
MATCH(TEXT('Tabela 7.1'!$A4301,"mmmm/aaaa"),'alimentação - Tabela 7.1'!$5:$5,0)+3), "")</f>
        <v/>
      </c>
      <c r="G4301" s="95" t="str">
        <f>IFERROR(INDEX('alimentação - Tabela 7.1'!$15:$15,
MATCH(TEXT('Tabela 7.1'!$A4301,"mmmm/aaaa"),'alimentação - Tabela 7.1'!$5:$5,0)+4), "")</f>
        <v/>
      </c>
    </row>
    <row r="4302" spans="1:7" ht="18" customHeight="1" x14ac:dyDescent="0.25">
      <c r="A4302" s="59" t="str">
        <f>IF(
   SUMPRODUCT(--('alimentação - Tabela 7.1'!$5:$5=TEXT(DATE(2020,INT((ROW(A4300)-1)/33)+1,1),"mmmm/aaaa"))) &gt; 0,
   TEXT(DATE(2020,INT((ROW(A4300)-1)/33)+1,1),"mmm/aa"),
   ""
)</f>
        <v/>
      </c>
      <c r="B4302" s="61" t="str">
        <f>IF(A4302&lt;&gt;"", 'alimentação - Tabela 7.1'!$B$16, "" )</f>
        <v/>
      </c>
      <c r="C4302" s="62" t="str">
        <f>IFERROR(INDEX('alimentação - Tabela 7.1'!$16:$16,
MATCH(TEXT('Tabela 7.1'!A4302,"mmmm/aaaa"),'alimentação - Tabela 7.1'!$5:$5,0)), "")</f>
        <v/>
      </c>
      <c r="D4302" s="62" t="str">
        <f>IFERROR(INDEX('alimentação - Tabela 7.1'!$16:$16,
MATCH(TEXT('Tabela 7.1'!$A4302,"mmmm/aaaa"),'alimentação - Tabela 7.1'!$5:$5,0)+1), "")</f>
        <v/>
      </c>
      <c r="E4302" s="62" t="str">
        <f>IFERROR(INDEX('alimentação - Tabela 7.1'!$16:$16,
MATCH(TEXT('Tabela 7.1'!$A4302,"mmmm/aaaa"),'alimentação - Tabela 7.1'!$5:$5,0)+2), "")</f>
        <v/>
      </c>
      <c r="F4302" s="62" t="str">
        <f>IFERROR(INDEX('alimentação - Tabela 7.1'!$16:$16,
MATCH(TEXT('Tabela 7.1'!$A4302,"mmmm/aaaa"),'alimentação - Tabela 7.1'!$5:$5,0)+3), "")</f>
        <v/>
      </c>
      <c r="G4302" s="95" t="str">
        <f>IFERROR(INDEX('alimentação - Tabela 7.1'!$16:$16,
MATCH(TEXT('Tabela 7.1'!$A4302,"mmmm/aaaa"),'alimentação - Tabela 7.1'!$5:$5,0)+4), "")</f>
        <v/>
      </c>
    </row>
    <row r="4303" spans="1:7" ht="18" customHeight="1" x14ac:dyDescent="0.25">
      <c r="A4303" s="59" t="str">
        <f>IF(
   SUMPRODUCT(--('alimentação - Tabela 7.1'!$5:$5=TEXT(DATE(2020,INT((ROW(A4301)-1)/33)+1,1),"mmmm/aaaa"))) &gt; 0,
   TEXT(DATE(2020,INT((ROW(A4301)-1)/33)+1,1),"mmm/aa"),
   ""
)</f>
        <v/>
      </c>
      <c r="B4303" s="61" t="str">
        <f>IF(A4303&lt;&gt;"", 'alimentação - Tabela 7.1'!$B$17, "" )</f>
        <v/>
      </c>
      <c r="C4303" s="62" t="str">
        <f>IFERROR(INDEX('alimentação - Tabela 7.1'!$17:$17,
MATCH(TEXT('Tabela 7.1'!A4303,"mmmm/aaaa"),'alimentação - Tabela 7.1'!$5:$5,0)), "")</f>
        <v/>
      </c>
      <c r="D4303" s="62" t="str">
        <f>IFERROR(INDEX('alimentação - Tabela 7.1'!$17:$17,
MATCH(TEXT('Tabela 7.1'!$A4303,"mmmm/aaaa"),'alimentação - Tabela 7.1'!$5:$5,0)+1), "")</f>
        <v/>
      </c>
      <c r="E4303" s="62" t="str">
        <f>IFERROR(INDEX('alimentação - Tabela 7.1'!$17:$17,
MATCH(TEXT('Tabela 7.1'!$A4303,"mmmm/aaaa"),'alimentação - Tabela 7.1'!$5:$5,0)+2), "")</f>
        <v/>
      </c>
      <c r="F4303" s="62" t="str">
        <f>IFERROR(INDEX('alimentação - Tabela 7.1'!$17:$17,
MATCH(TEXT('Tabela 7.1'!$A4303,"mmmm/aaaa"),'alimentação - Tabela 7.1'!$5:$5,0)+3), "")</f>
        <v/>
      </c>
      <c r="G4303" s="95" t="str">
        <f>IFERROR(INDEX('alimentação - Tabela 7.1'!$17:$17,
MATCH(TEXT('Tabela 7.1'!$A4303,"mmmm/aaaa"),'alimentação - Tabela 7.1'!$5:$5,0)+4), "")</f>
        <v/>
      </c>
    </row>
    <row r="4304" spans="1:7" ht="18" customHeight="1" x14ac:dyDescent="0.25">
      <c r="A4304" s="59" t="str">
        <f>IF(
   SUMPRODUCT(--('alimentação - Tabela 7.1'!$5:$5=TEXT(DATE(2020,INT((ROW(A4302)-1)/33)+1,1),"mmmm/aaaa"))) &gt; 0,
   TEXT(DATE(2020,INT((ROW(A4302)-1)/33)+1,1),"mmm/aa"),
   ""
)</f>
        <v/>
      </c>
      <c r="B4304" s="61" t="str">
        <f>IF(A4304&lt;&gt;"", 'alimentação - Tabela 7.1'!$B$18, "" )</f>
        <v/>
      </c>
      <c r="C4304" s="62" t="str">
        <f>IFERROR(INDEX('alimentação - Tabela 7.1'!$18:$18,
MATCH(TEXT('Tabela 7.1'!A4304,"mmmm/aaaa"),'alimentação - Tabela 7.1'!$5:$5,0)), "")</f>
        <v/>
      </c>
      <c r="D4304" s="62" t="str">
        <f>IFERROR(INDEX('alimentação - Tabela 7.1'!$18:$18,
MATCH(TEXT('Tabela 7.1'!$A4304,"mmmm/aaaa"),'alimentação - Tabela 7.1'!$5:$5,0)+1), "")</f>
        <v/>
      </c>
      <c r="E4304" s="62" t="str">
        <f>IFERROR(INDEX('alimentação - Tabela 7.1'!$18:$18,
MATCH(TEXT('Tabela 7.1'!$A4304,"mmmm/aaaa"),'alimentação - Tabela 7.1'!$5:$5,0)+2), "")</f>
        <v/>
      </c>
      <c r="F4304" s="62" t="str">
        <f>IFERROR(INDEX('alimentação - Tabela 7.1'!$18:$18,
MATCH(TEXT('Tabela 7.1'!$A4304,"mmmm/aaaa"),'alimentação - Tabela 7.1'!$5:$5,0)+3), "")</f>
        <v/>
      </c>
      <c r="G4304" s="95" t="str">
        <f>IFERROR(INDEX('alimentação - Tabela 7.1'!$18:$18,
MATCH(TEXT('Tabela 7.1'!$A4304,"mmmm/aaaa"),'alimentação - Tabela 7.1'!$5:$5,0)+4), "")</f>
        <v/>
      </c>
    </row>
    <row r="4305" spans="1:7" ht="18" customHeight="1" x14ac:dyDescent="0.25">
      <c r="A4305" s="59" t="str">
        <f>IF(
   SUMPRODUCT(--('alimentação - Tabela 7.1'!$5:$5=TEXT(DATE(2020,INT((ROW(A4303)-1)/33)+1,1),"mmmm/aaaa"))) &gt; 0,
   TEXT(DATE(2020,INT((ROW(A4303)-1)/33)+1,1),"mmm/aa"),
   ""
)</f>
        <v/>
      </c>
      <c r="B4305" s="61" t="str">
        <f>IF(A4305&lt;&gt;"", 'alimentação - Tabela 7.1'!$B$19, "" )</f>
        <v/>
      </c>
      <c r="C4305" s="62" t="str">
        <f>IFERROR(INDEX('alimentação - Tabela 7.1'!$19:$19,
MATCH(TEXT('Tabela 7.1'!A4305,"mmmm/aaaa"),'alimentação - Tabela 7.1'!$5:$5,0)), "")</f>
        <v/>
      </c>
      <c r="D4305" s="62" t="str">
        <f>IFERROR(INDEX('alimentação - Tabela 7.1'!$19:$19,
MATCH(TEXT('Tabela 7.1'!$A4305,"mmmm/aaaa"),'alimentação - Tabela 7.1'!$5:$5,0)+1), "")</f>
        <v/>
      </c>
      <c r="E4305" s="62" t="str">
        <f>IFERROR(INDEX('alimentação - Tabela 7.1'!$19:$19,
MATCH(TEXT('Tabela 7.1'!$A4305,"mmmm/aaaa"),'alimentação - Tabela 7.1'!$5:$5,0)+2), "")</f>
        <v/>
      </c>
      <c r="F4305" s="62" t="str">
        <f>IFERROR(INDEX('alimentação - Tabela 7.1'!$19:$19,
MATCH(TEXT('Tabela 7.1'!$A4305,"mmmm/aaaa"),'alimentação - Tabela 7.1'!$5:$5,0)+3), "")</f>
        <v/>
      </c>
      <c r="G4305" s="95" t="str">
        <f>IFERROR(INDEX('alimentação - Tabela 7.1'!$19:$19,
MATCH(TEXT('Tabela 7.1'!$A4305,"mmmm/aaaa"),'alimentação - Tabela 7.1'!$5:$5,0)+4), "")</f>
        <v/>
      </c>
    </row>
    <row r="4306" spans="1:7" ht="18" customHeight="1" x14ac:dyDescent="0.25">
      <c r="A4306" s="59" t="str">
        <f>IF(
   SUMPRODUCT(--('alimentação - Tabela 7.1'!$5:$5=TEXT(DATE(2020,INT((ROW(A4304)-1)/33)+1,1),"mmmm/aaaa"))) &gt; 0,
   TEXT(DATE(2020,INT((ROW(A4304)-1)/33)+1,1),"mmm/aa"),
   ""
)</f>
        <v/>
      </c>
      <c r="B4306" s="61" t="str">
        <f>IF(A4306&lt;&gt;"", 'alimentação - Tabela 7.1'!$B$20, "" )</f>
        <v/>
      </c>
      <c r="C4306" s="62" t="str">
        <f>IFERROR(INDEX('alimentação - Tabela 7.1'!$20:$20,
MATCH(TEXT('Tabela 7.1'!A4306,"mmmm/aaaa"),'alimentação - Tabela 7.1'!$5:$5,0)), "")</f>
        <v/>
      </c>
      <c r="D4306" s="62" t="str">
        <f>IFERROR(INDEX('alimentação - Tabela 7.1'!$20:$20,
MATCH(TEXT('Tabela 7.1'!$A4306,"mmmm/aaaa"),'alimentação - Tabela 7.1'!$5:$5,0)+1), "")</f>
        <v/>
      </c>
      <c r="E4306" s="62" t="str">
        <f>IFERROR(INDEX('alimentação - Tabela 7.1'!$20:$20,
MATCH(TEXT('Tabela 7.1'!$A4306,"mmmm/aaaa"),'alimentação - Tabela 7.1'!$5:$5,0)+2), "")</f>
        <v/>
      </c>
      <c r="F4306" s="62" t="str">
        <f>IFERROR(INDEX('alimentação - Tabela 7.1'!$20:$20,
MATCH(TEXT('Tabela 7.1'!$A4306,"mmmm/aaaa"),'alimentação - Tabela 7.1'!$5:$5,0)+3), "")</f>
        <v/>
      </c>
      <c r="G4306" s="95" t="str">
        <f>IFERROR(INDEX('alimentação - Tabela 7.1'!$20:$20,
MATCH(TEXT('Tabela 7.1'!$A4306,"mmmm/aaaa"),'alimentação - Tabela 7.1'!$5:$5,0)+4), "")</f>
        <v/>
      </c>
    </row>
    <row r="4307" spans="1:7" ht="18" customHeight="1" x14ac:dyDescent="0.25">
      <c r="A4307" s="59" t="str">
        <f>IF(
   SUMPRODUCT(--('alimentação - Tabela 7.1'!$5:$5=TEXT(DATE(2020,INT((ROW(A4305)-1)/33)+1,1),"mmmm/aaaa"))) &gt; 0,
   TEXT(DATE(2020,INT((ROW(A4305)-1)/33)+1,1),"mmm/aa"),
   ""
)</f>
        <v/>
      </c>
      <c r="B4307" s="61" t="str">
        <f>IF(A4307&lt;&gt;"", 'alimentação - Tabela 7.1'!$B$21, "" )</f>
        <v/>
      </c>
      <c r="C4307" s="62" t="str">
        <f>IFERROR(INDEX('alimentação - Tabela 7.1'!$21:$21,
MATCH(TEXT('Tabela 7.1'!A4307,"mmmm/aaaa"),'alimentação - Tabela 7.1'!$5:$5,0)), "")</f>
        <v/>
      </c>
      <c r="D4307" s="62" t="str">
        <f>IFERROR(INDEX('alimentação - Tabela 7.1'!$21:$21,
MATCH(TEXT('Tabela 7.1'!$A4307,"mmmm/aaaa"),'alimentação - Tabela 7.1'!$5:$5,0)+1), "")</f>
        <v/>
      </c>
      <c r="E4307" s="62" t="str">
        <f>IFERROR(INDEX('alimentação - Tabela 7.1'!$21:$21,
MATCH(TEXT('Tabela 7.1'!$A4307,"mmmm/aaaa"),'alimentação - Tabela 7.1'!$5:$5,0)+2), "")</f>
        <v/>
      </c>
      <c r="F4307" s="62" t="str">
        <f>IFERROR(INDEX('alimentação - Tabela 7.1'!$21:$21,
MATCH(TEXT('Tabela 7.1'!$A4307,"mmmm/aaaa"),'alimentação - Tabela 7.1'!$5:$5,0)+3), "")</f>
        <v/>
      </c>
      <c r="G4307" s="95" t="str">
        <f>IFERROR(INDEX('alimentação - Tabela 7.1'!$21:$21,
MATCH(TEXT('Tabela 7.1'!$A4307,"mmmm/aaaa"),'alimentação - Tabela 7.1'!$5:$5,0)+4), "")</f>
        <v/>
      </c>
    </row>
    <row r="4308" spans="1:7" ht="18" customHeight="1" x14ac:dyDescent="0.25">
      <c r="A4308" s="59" t="str">
        <f>IF(
   SUMPRODUCT(--('alimentação - Tabela 7.1'!$5:$5=TEXT(DATE(2020,INT((ROW(A4306)-1)/33)+1,1),"mmmm/aaaa"))) &gt; 0,
   TEXT(DATE(2020,INT((ROW(A4306)-1)/33)+1,1),"mmm/aa"),
   ""
)</f>
        <v/>
      </c>
      <c r="B4308" s="61" t="str">
        <f>IF(A4308&lt;&gt;"", 'alimentação - Tabela 7.1'!$B$22, "" )</f>
        <v/>
      </c>
      <c r="C4308" s="62" t="str">
        <f>IFERROR(INDEX('alimentação - Tabela 7.1'!$22:$22,
MATCH(TEXT('Tabela 7.1'!A4308,"mmmm/aaaa"),'alimentação - Tabela 7.1'!$5:$5,0)), "")</f>
        <v/>
      </c>
      <c r="D4308" s="62" t="str">
        <f>IFERROR(INDEX('alimentação - Tabela 7.1'!$22:$22,
MATCH(TEXT('Tabela 7.1'!$A4308,"mmmm/aaaa"),'alimentação - Tabela 7.1'!$5:$5,0)+1), "")</f>
        <v/>
      </c>
      <c r="E4308" s="62" t="str">
        <f>IFERROR(INDEX('alimentação - Tabela 7.1'!$22:$22,
MATCH(TEXT('Tabela 7.1'!$A4308,"mmmm/aaaa"),'alimentação - Tabela 7.1'!$5:$5,0)+2), "")</f>
        <v/>
      </c>
      <c r="F4308" s="62" t="str">
        <f>IFERROR(INDEX('alimentação - Tabela 7.1'!$22:$22,
MATCH(TEXT('Tabela 7.1'!$A4308,"mmmm/aaaa"),'alimentação - Tabela 7.1'!$5:$5,0)+3), "")</f>
        <v/>
      </c>
      <c r="G4308" s="95" t="str">
        <f>IFERROR(INDEX('alimentação - Tabela 7.1'!$22:$22,
MATCH(TEXT('Tabela 7.1'!$A4308,"mmmm/aaaa"),'alimentação - Tabela 7.1'!$5:$5,0)+4), "")</f>
        <v/>
      </c>
    </row>
    <row r="4309" spans="1:7" ht="18" customHeight="1" x14ac:dyDescent="0.25">
      <c r="A4309" s="59" t="str">
        <f>IF(
   SUMPRODUCT(--('alimentação - Tabela 7.1'!$5:$5=TEXT(DATE(2020,INT((ROW(A4307)-1)/33)+1,1),"mmmm/aaaa"))) &gt; 0,
   TEXT(DATE(2020,INT((ROW(A4307)-1)/33)+1,1),"mmm/aa"),
   ""
)</f>
        <v/>
      </c>
      <c r="B4309" s="61" t="str">
        <f>IF(A4309&lt;&gt;"", 'alimentação - Tabela 7.1'!$B$23, "" )</f>
        <v/>
      </c>
      <c r="C4309" s="62" t="str">
        <f>IFERROR(INDEX('alimentação - Tabela 7.1'!$23:$23,
MATCH(TEXT('Tabela 7.1'!A4309,"mmmm/aaaa"),'alimentação - Tabela 7.1'!$5:$5,0)), "")</f>
        <v/>
      </c>
      <c r="D4309" s="62" t="str">
        <f>IFERROR(INDEX('alimentação - Tabela 7.1'!$23:$23,
MATCH(TEXT('Tabela 7.1'!$A4309,"mmmm/aaaa"),'alimentação - Tabela 7.1'!$5:$5,0)+1), "")</f>
        <v/>
      </c>
      <c r="E4309" s="62" t="str">
        <f>IFERROR(INDEX('alimentação - Tabela 7.1'!$23:$23,
MATCH(TEXT('Tabela 7.1'!$A4309,"mmmm/aaaa"),'alimentação - Tabela 7.1'!$5:$5,0)+2), "")</f>
        <v/>
      </c>
      <c r="F4309" s="62" t="str">
        <f>IFERROR(INDEX('alimentação - Tabela 7.1'!$23:$23,
MATCH(TEXT('Tabela 7.1'!$A4309,"mmmm/aaaa"),'alimentação - Tabela 7.1'!$5:$5,0)+3), "")</f>
        <v/>
      </c>
      <c r="G4309" s="95" t="str">
        <f>IFERROR(INDEX('alimentação - Tabela 7.1'!$23:$23,
MATCH(TEXT('Tabela 7.1'!$A4309,"mmmm/aaaa"),'alimentação - Tabela 7.1'!$5:$5,0)+4), "")</f>
        <v/>
      </c>
    </row>
    <row r="4310" spans="1:7" ht="18" customHeight="1" x14ac:dyDescent="0.25">
      <c r="A4310" s="59" t="str">
        <f>IF(
   SUMPRODUCT(--('alimentação - Tabela 7.1'!$5:$5=TEXT(DATE(2020,INT((ROW(A4308)-1)/33)+1,1),"mmmm/aaaa"))) &gt; 0,
   TEXT(DATE(2020,INT((ROW(A4308)-1)/33)+1,1),"mmm/aa"),
   ""
)</f>
        <v/>
      </c>
      <c r="B4310" s="61" t="str">
        <f>IF(A4310&lt;&gt;"", 'alimentação - Tabela 7.1'!$B$24, "" )</f>
        <v/>
      </c>
      <c r="C4310" s="62" t="str">
        <f>IFERROR(INDEX('alimentação - Tabela 7.1'!$24:$24,
MATCH(TEXT('Tabela 7.1'!A4310,"mmmm/aaaa"),'alimentação - Tabela 7.1'!$5:$5,0)), "")</f>
        <v/>
      </c>
      <c r="D4310" s="62" t="str">
        <f>IFERROR(INDEX('alimentação - Tabela 7.1'!$24:$24,
MATCH(TEXT('Tabela 7.1'!$A4310,"mmmm/aaaa"),'alimentação - Tabela 7.1'!$5:$5,0)+1), "")</f>
        <v/>
      </c>
      <c r="E4310" s="62" t="str">
        <f>IFERROR(INDEX('alimentação - Tabela 7.1'!$24:$24,
MATCH(TEXT('Tabela 7.1'!$A4310,"mmmm/aaaa"),'alimentação - Tabela 7.1'!$5:$5,0)+2), "")</f>
        <v/>
      </c>
      <c r="F4310" s="62" t="str">
        <f>IFERROR(INDEX('alimentação - Tabela 7.1'!$24:$24,
MATCH(TEXT('Tabela 7.1'!$A4310,"mmmm/aaaa"),'alimentação - Tabela 7.1'!$5:$5,0)+3), "")</f>
        <v/>
      </c>
      <c r="G4310" s="95" t="str">
        <f>IFERROR(INDEX('alimentação - Tabela 7.1'!$24:$24,
MATCH(TEXT('Tabela 7.1'!$A4310,"mmmm/aaaa"),'alimentação - Tabela 7.1'!$5:$5,0)+4), "")</f>
        <v/>
      </c>
    </row>
    <row r="4311" spans="1:7" ht="18" customHeight="1" x14ac:dyDescent="0.25">
      <c r="A4311" s="59" t="str">
        <f>IF(
   SUMPRODUCT(--('alimentação - Tabela 7.1'!$5:$5=TEXT(DATE(2020,INT((ROW(A4309)-1)/33)+1,1),"mmmm/aaaa"))) &gt; 0,
   TEXT(DATE(2020,INT((ROW(A4309)-1)/33)+1,1),"mmm/aa"),
   ""
)</f>
        <v/>
      </c>
      <c r="B4311" s="61" t="str">
        <f>IF(A4311&lt;&gt;"", 'alimentação - Tabela 7.1'!$B$25, "" )</f>
        <v/>
      </c>
      <c r="C4311" s="62" t="str">
        <f>IFERROR(INDEX('alimentação - Tabela 7.1'!$25:$25,
MATCH(TEXT('Tabela 7.1'!A4311,"mmmm/aaaa"),'alimentação - Tabela 7.1'!$5:$5,0)), "")</f>
        <v/>
      </c>
      <c r="D4311" s="62" t="str">
        <f>IFERROR(INDEX('alimentação - Tabela 7.1'!$25:$25,
MATCH(TEXT('Tabela 7.1'!$A4311,"mmmm/aaaa"),'alimentação - Tabela 7.1'!$5:$5,0)+1), "")</f>
        <v/>
      </c>
      <c r="E4311" s="62" t="str">
        <f>IFERROR(INDEX('alimentação - Tabela 7.1'!$25:$25,
MATCH(TEXT('Tabela 7.1'!$A4311,"mmmm/aaaa"),'alimentação - Tabela 7.1'!$5:$5,0)+2), "")</f>
        <v/>
      </c>
      <c r="F4311" s="62" t="str">
        <f>IFERROR(INDEX('alimentação - Tabela 7.1'!$25:$25,
MATCH(TEXT('Tabela 7.1'!$A4311,"mmmm/aaaa"),'alimentação - Tabela 7.1'!$5:$5,0)+3), "")</f>
        <v/>
      </c>
      <c r="G4311" s="95" t="str">
        <f>IFERROR(INDEX('alimentação - Tabela 7.1'!$25:$25,
MATCH(TEXT('Tabela 7.1'!$A4311,"mmmm/aaaa"),'alimentação - Tabela 7.1'!$5:$5,0)+4), "")</f>
        <v/>
      </c>
    </row>
    <row r="4312" spans="1:7" ht="18" customHeight="1" x14ac:dyDescent="0.25">
      <c r="A4312" s="59" t="str">
        <f>IF(
   SUMPRODUCT(--('alimentação - Tabela 7.1'!$5:$5=TEXT(DATE(2020,INT((ROW(A4310)-1)/33)+1,1),"mmmm/aaaa"))) &gt; 0,
   TEXT(DATE(2020,INT((ROW(A4310)-1)/33)+1,1),"mmm/aa"),
   ""
)</f>
        <v/>
      </c>
      <c r="B4312" s="61" t="str">
        <f>IF(A4312&lt;&gt;"", 'alimentação - Tabela 7.1'!$B$26, "" )</f>
        <v/>
      </c>
      <c r="C4312" s="62" t="str">
        <f>IFERROR(INDEX('alimentação - Tabela 7.1'!$26:$26,
MATCH(TEXT('Tabela 7.1'!A4312,"mmmm/aaaa"),'alimentação - Tabela 7.1'!$5:$5,0)), "")</f>
        <v/>
      </c>
      <c r="D4312" s="62" t="str">
        <f>IFERROR(INDEX('alimentação - Tabela 7.1'!$26:$26,
MATCH(TEXT('Tabela 7.1'!$A4312,"mmmm/aaaa"),'alimentação - Tabela 7.1'!$5:$5,0)+1), "")</f>
        <v/>
      </c>
      <c r="E4312" s="62" t="str">
        <f>IFERROR(INDEX('alimentação - Tabela 7.1'!$26:$26,
MATCH(TEXT('Tabela 7.1'!$A4312,"mmmm/aaaa"),'alimentação - Tabela 7.1'!$5:$5,0)+2), "")</f>
        <v/>
      </c>
      <c r="F4312" s="62" t="str">
        <f>IFERROR(INDEX('alimentação - Tabela 7.1'!$26:$26,
MATCH(TEXT('Tabela 7.1'!$A4312,"mmmm/aaaa"),'alimentação - Tabela 7.1'!$5:$5,0)+3), "")</f>
        <v/>
      </c>
      <c r="G4312" s="95" t="str">
        <f>IFERROR(INDEX('alimentação - Tabela 7.1'!$26:$26,
MATCH(TEXT('Tabela 7.1'!$A4312,"mmmm/aaaa"),'alimentação - Tabela 7.1'!$5:$5,0)+4), "")</f>
        <v/>
      </c>
    </row>
    <row r="4313" spans="1:7" ht="18" customHeight="1" x14ac:dyDescent="0.25">
      <c r="A4313" s="59" t="str">
        <f>IF(
   SUMPRODUCT(--('alimentação - Tabela 7.1'!$5:$5=TEXT(DATE(2020,INT((ROW(A4311)-1)/33)+1,1),"mmmm/aaaa"))) &gt; 0,
   TEXT(DATE(2020,INT((ROW(A4311)-1)/33)+1,1),"mmm/aa"),
   ""
)</f>
        <v/>
      </c>
      <c r="B4313" s="61" t="str">
        <f>IF(A4313&lt;&gt;"", 'alimentação - Tabela 7.1'!$B$27, "" )</f>
        <v/>
      </c>
      <c r="C4313" s="62" t="str">
        <f>IFERROR(INDEX('alimentação - Tabela 7.1'!$27:$27,
MATCH(TEXT('Tabela 7.1'!A4313,"mmmm/aaaa"),'alimentação - Tabela 7.1'!$5:$5,0)), "")</f>
        <v/>
      </c>
      <c r="D4313" s="62" t="str">
        <f>IFERROR(INDEX('alimentação - Tabela 7.1'!$27:$27,
MATCH(TEXT('Tabela 7.1'!$A4313,"mmmm/aaaa"),'alimentação - Tabela 7.1'!$5:$5,0)+1), "")</f>
        <v/>
      </c>
      <c r="E4313" s="62" t="str">
        <f>IFERROR(INDEX('alimentação - Tabela 7.1'!$27:$27,
MATCH(TEXT('Tabela 7.1'!$A4313,"mmmm/aaaa"),'alimentação - Tabela 7.1'!$5:$5,0)+2), "")</f>
        <v/>
      </c>
      <c r="F4313" s="62" t="str">
        <f>IFERROR(INDEX('alimentação - Tabela 7.1'!$27:$27,
MATCH(TEXT('Tabela 7.1'!$A4313,"mmmm/aaaa"),'alimentação - Tabela 7.1'!$5:$5,0)+3), "")</f>
        <v/>
      </c>
      <c r="G4313" s="95" t="str">
        <f>IFERROR(INDEX('alimentação - Tabela 7.1'!$27:$27,
MATCH(TEXT('Tabela 7.1'!$A4313,"mmmm/aaaa"),'alimentação - Tabela 7.1'!$5:$5,0)+4), "")</f>
        <v/>
      </c>
    </row>
    <row r="4314" spans="1:7" ht="18" customHeight="1" x14ac:dyDescent="0.25">
      <c r="A4314" s="59" t="str">
        <f>IF(
   SUMPRODUCT(--('alimentação - Tabela 7.1'!$5:$5=TEXT(DATE(2020,INT((ROW(A4312)-1)/33)+1,1),"mmmm/aaaa"))) &gt; 0,
   TEXT(DATE(2020,INT((ROW(A4312)-1)/33)+1,1),"mmm/aa"),
   ""
)</f>
        <v/>
      </c>
      <c r="B4314" s="61" t="str">
        <f>IF(A4314&lt;&gt;"", 'alimentação - Tabela 7.1'!$B$28, "" )</f>
        <v/>
      </c>
      <c r="C4314" s="62" t="str">
        <f>IFERROR(INDEX('alimentação - Tabela 7.1'!$28:$28,
MATCH(TEXT('Tabela 7.1'!A4314,"mmmm/aaaa"),'alimentação - Tabela 7.1'!$5:$5,0)), "")</f>
        <v/>
      </c>
      <c r="D4314" s="62" t="str">
        <f>IFERROR(INDEX('alimentação - Tabela 7.1'!$28:$28,
MATCH(TEXT('Tabela 7.1'!$A4314,"mmmm/aaaa"),'alimentação - Tabela 7.1'!$5:$5,0)+1), "")</f>
        <v/>
      </c>
      <c r="E4314" s="62" t="str">
        <f>IFERROR(INDEX('alimentação - Tabela 7.1'!$28:$28,
MATCH(TEXT('Tabela 7.1'!$A4314,"mmmm/aaaa"),'alimentação - Tabela 7.1'!$5:$5,0)+2), "")</f>
        <v/>
      </c>
      <c r="F4314" s="62" t="str">
        <f>IFERROR(INDEX('alimentação - Tabela 7.1'!$28:$28,
MATCH(TEXT('Tabela 7.1'!$A4314,"mmmm/aaaa"),'alimentação - Tabela 7.1'!$5:$5,0)+3), "")</f>
        <v/>
      </c>
      <c r="G4314" s="95" t="str">
        <f>IFERROR(INDEX('alimentação - Tabela 7.1'!$28:$28,
MATCH(TEXT('Tabela 7.1'!$A4314,"mmmm/aaaa"),'alimentação - Tabela 7.1'!$5:$5,0)+4), "")</f>
        <v/>
      </c>
    </row>
    <row r="4315" spans="1:7" ht="18" customHeight="1" x14ac:dyDescent="0.25">
      <c r="A4315" s="59" t="str">
        <f>IF(
   SUMPRODUCT(--('alimentação - Tabela 7.1'!$5:$5=TEXT(DATE(2020,INT((ROW(A4313)-1)/33)+1,1),"mmmm/aaaa"))) &gt; 0,
   TEXT(DATE(2020,INT((ROW(A4313)-1)/33)+1,1),"mmm/aa"),
   ""
)</f>
        <v/>
      </c>
      <c r="B4315" s="61" t="str">
        <f>IF(A4315&lt;&gt;"", 'alimentação - Tabela 7.1'!$B$29, "" )</f>
        <v/>
      </c>
      <c r="C4315" s="62" t="str">
        <f>IFERROR(INDEX('alimentação - Tabela 7.1'!$29:$29,
MATCH(TEXT('Tabela 7.1'!A4315,"mmmm/aaaa"),'alimentação - Tabela 7.1'!$5:$5,0)), "")</f>
        <v/>
      </c>
      <c r="D4315" s="62" t="str">
        <f>IFERROR(INDEX('alimentação - Tabela 7.1'!$29:$29,
MATCH(TEXT('Tabela 7.1'!$A4315,"mmmm/aaaa"),'alimentação - Tabela 7.1'!$5:$5,0)+1), "")</f>
        <v/>
      </c>
      <c r="E4315" s="62" t="str">
        <f>IFERROR(INDEX('alimentação - Tabela 7.1'!$29:$29,
MATCH(TEXT('Tabela 7.1'!$A4315,"mmmm/aaaa"),'alimentação - Tabela 7.1'!$5:$5,0)+2), "")</f>
        <v/>
      </c>
      <c r="F4315" s="62" t="str">
        <f>IFERROR(INDEX('alimentação - Tabela 7.1'!$29:$29,
MATCH(TEXT('Tabela 7.1'!$A4315,"mmmm/aaaa"),'alimentação - Tabela 7.1'!$5:$5,0)+3), "")</f>
        <v/>
      </c>
      <c r="G4315" s="95" t="str">
        <f>IFERROR(INDEX('alimentação - Tabela 7.1'!$29:$29,
MATCH(TEXT('Tabela 7.1'!$A4315,"mmmm/aaaa"),'alimentação - Tabela 7.1'!$5:$5,0)+4), "")</f>
        <v/>
      </c>
    </row>
    <row r="4316" spans="1:7" ht="18" customHeight="1" x14ac:dyDescent="0.25">
      <c r="A4316" s="59" t="str">
        <f>IF(
   SUMPRODUCT(--('alimentação - Tabela 7.1'!$5:$5=TEXT(DATE(2020,INT((ROW(A4314)-1)/33)+1,1),"mmmm/aaaa"))) &gt; 0,
   TEXT(DATE(2020,INT((ROW(A4314)-1)/33)+1,1),"mmm/aa"),
   ""
)</f>
        <v/>
      </c>
      <c r="B4316" s="61" t="str">
        <f>IF(A4316&lt;&gt;"", 'alimentação - Tabela 7.1'!$B$30, "" )</f>
        <v/>
      </c>
      <c r="C4316" s="62" t="str">
        <f>IFERROR(INDEX('alimentação - Tabela 7.1'!$30:$30,
MATCH(TEXT('Tabela 7.1'!A4316,"mmmm/aaaa"),'alimentação - Tabela 7.1'!$5:$5,0)), "")</f>
        <v/>
      </c>
      <c r="D4316" s="62" t="str">
        <f>IFERROR(INDEX('alimentação - Tabela 7.1'!$30:$30,
MATCH(TEXT('Tabela 7.1'!$A4316,"mmmm/aaaa"),'alimentação - Tabela 7.1'!$5:$5,0)+1), "")</f>
        <v/>
      </c>
      <c r="E4316" s="62" t="str">
        <f>IFERROR(INDEX('alimentação - Tabela 7.1'!$30:$30,
MATCH(TEXT('Tabela 7.1'!$A4316,"mmmm/aaaa"),'alimentação - Tabela 7.1'!$5:$5,0)+2), "")</f>
        <v/>
      </c>
      <c r="F4316" s="62" t="str">
        <f>IFERROR(INDEX('alimentação - Tabela 7.1'!$30:$30,
MATCH(TEXT('Tabela 7.1'!$A4316,"mmmm/aaaa"),'alimentação - Tabela 7.1'!$5:$5,0)+3), "")</f>
        <v/>
      </c>
      <c r="G4316" s="95" t="str">
        <f>IFERROR(INDEX('alimentação - Tabela 7.1'!$30:$30,
MATCH(TEXT('Tabela 7.1'!$A4316,"mmmm/aaaa"),'alimentação - Tabela 7.1'!$5:$5,0)+4), "")</f>
        <v/>
      </c>
    </row>
    <row r="4317" spans="1:7" ht="18" customHeight="1" x14ac:dyDescent="0.25">
      <c r="A4317" s="59" t="str">
        <f>IF(
   SUMPRODUCT(--('alimentação - Tabela 7.1'!$5:$5=TEXT(DATE(2020,INT((ROW(A4315)-1)/33)+1,1),"mmmm/aaaa"))) &gt; 0,
   TEXT(DATE(2020,INT((ROW(A4315)-1)/33)+1,1),"mmm/aa"),
   ""
)</f>
        <v/>
      </c>
      <c r="B4317" s="61" t="str">
        <f>IF(A4317&lt;&gt;"", 'alimentação - Tabela 7.1'!$B$31, "" )</f>
        <v/>
      </c>
      <c r="C4317" s="62" t="str">
        <f>IFERROR(INDEX('alimentação - Tabela 7.1'!$31:$31,
MATCH(TEXT('Tabela 7.1'!A4317,"mmmm/aaaa"),'alimentação - Tabela 7.1'!$5:$5,0)), "")</f>
        <v/>
      </c>
      <c r="D4317" s="62" t="str">
        <f>IFERROR(INDEX('alimentação - Tabela 7.1'!$31:$31,
MATCH(TEXT('Tabela 7.1'!$A4317,"mmmm/aaaa"),'alimentação - Tabela 7.1'!$5:$5,0)+1), "")</f>
        <v/>
      </c>
      <c r="E4317" s="62" t="str">
        <f>IFERROR(INDEX('alimentação - Tabela 7.1'!$31:$31,
MATCH(TEXT('Tabela 7.1'!$A4317,"mmmm/aaaa"),'alimentação - Tabela 7.1'!$5:$5,0)+2), "")</f>
        <v/>
      </c>
      <c r="F4317" s="62" t="str">
        <f>IFERROR(INDEX('alimentação - Tabela 7.1'!$31:$31,
MATCH(TEXT('Tabela 7.1'!$A4317,"mmmm/aaaa"),'alimentação - Tabela 7.1'!$5:$5,0)+3), "")</f>
        <v/>
      </c>
      <c r="G4317" s="95" t="str">
        <f>IFERROR(INDEX('alimentação - Tabela 7.1'!$31:$31,
MATCH(TEXT('Tabela 7.1'!$A4317,"mmmm/aaaa"),'alimentação - Tabela 7.1'!$5:$5,0)+4), "")</f>
        <v/>
      </c>
    </row>
    <row r="4318" spans="1:7" ht="18" customHeight="1" x14ac:dyDescent="0.25">
      <c r="A4318" s="59" t="str">
        <f>IF(
   SUMPRODUCT(--('alimentação - Tabela 7.1'!$5:$5=TEXT(DATE(2020,INT((ROW(A4316)-1)/33)+1,1),"mmmm/aaaa"))) &gt; 0,
   TEXT(DATE(2020,INT((ROW(A4316)-1)/33)+1,1),"mmm/aa"),
   ""
)</f>
        <v/>
      </c>
      <c r="B4318" s="61" t="str">
        <f>IF(A4318&lt;&gt;"", 'alimentação - Tabela 7.1'!$B$32, "" )</f>
        <v/>
      </c>
      <c r="C4318" s="62" t="str">
        <f>IFERROR(INDEX('alimentação - Tabela 7.1'!$32:$32,
MATCH(TEXT('Tabela 7.1'!A4318,"mmmm/aaaa"),'alimentação - Tabela 7.1'!$5:$5,0)), "")</f>
        <v/>
      </c>
      <c r="D4318" s="62" t="str">
        <f>IFERROR(INDEX('alimentação - Tabela 7.1'!$32:$32,
MATCH(TEXT('Tabela 7.1'!$A4318,"mmmm/aaaa"),'alimentação - Tabela 7.1'!$5:$5,0)+1), "")</f>
        <v/>
      </c>
      <c r="E4318" s="62" t="str">
        <f>IFERROR(INDEX('alimentação - Tabela 7.1'!$32:$32,
MATCH(TEXT('Tabela 7.1'!$A4318,"mmmm/aaaa"),'alimentação - Tabela 7.1'!$5:$5,0)+2), "")</f>
        <v/>
      </c>
      <c r="F4318" s="62" t="str">
        <f>IFERROR(INDEX('alimentação - Tabela 7.1'!$32:$32,
MATCH(TEXT('Tabela 7.1'!$A4318,"mmmm/aaaa"),'alimentação - Tabela 7.1'!$5:$5,0)+3), "")</f>
        <v/>
      </c>
      <c r="G4318" s="95" t="str">
        <f>IFERROR(INDEX('alimentação - Tabela 7.1'!$32:$32,
MATCH(TEXT('Tabela 7.1'!$A4318,"mmmm/aaaa"),'alimentação - Tabela 7.1'!$5:$5,0)+4), "")</f>
        <v/>
      </c>
    </row>
    <row r="4319" spans="1:7" ht="18" customHeight="1" x14ac:dyDescent="0.25">
      <c r="A4319" s="59" t="str">
        <f>IF(
   SUMPRODUCT(--('alimentação - Tabela 7.1'!$5:$5=TEXT(DATE(2020,INT((ROW(A4317)-1)/33)+1,1),"mmmm/aaaa"))) &gt; 0,
   TEXT(DATE(2020,INT((ROW(A4317)-1)/33)+1,1),"mmm/aa"),
   ""
)</f>
        <v/>
      </c>
      <c r="B4319" s="61" t="str">
        <f>IF(A4319&lt;&gt;"", 'alimentação - Tabela 7.1'!$B$33, "" )</f>
        <v/>
      </c>
      <c r="C4319" s="62" t="str">
        <f>IFERROR(INDEX('alimentação - Tabela 7.1'!$33:$33,
MATCH(TEXT('Tabela 7.1'!A4319,"mmmm/aaaa"),'alimentação - Tabela 7.1'!$5:$5,0)), "")</f>
        <v/>
      </c>
      <c r="D4319" s="62" t="str">
        <f>IFERROR(INDEX('alimentação - Tabela 7.1'!$33:$33,
MATCH(TEXT('Tabela 7.1'!$A4319,"mmmm/aaaa"),'alimentação - Tabela 7.1'!$5:$5,0)+1), "")</f>
        <v/>
      </c>
      <c r="E4319" s="62" t="str">
        <f>IFERROR(INDEX('alimentação - Tabela 7.1'!$33:$33,
MATCH(TEXT('Tabela 7.1'!$A4319,"mmmm/aaaa"),'alimentação - Tabela 7.1'!$5:$5,0)+2), "")</f>
        <v/>
      </c>
      <c r="F4319" s="62" t="str">
        <f>IFERROR(INDEX('alimentação - Tabela 7.1'!$33:$33,
MATCH(TEXT('Tabela 7.1'!$A4319,"mmmm/aaaa"),'alimentação - Tabela 7.1'!$5:$5,0)+3), "")</f>
        <v/>
      </c>
      <c r="G4319" s="95" t="str">
        <f>IFERROR(INDEX('alimentação - Tabela 7.1'!$33:$33,
MATCH(TEXT('Tabela 7.1'!$A4319,"mmmm/aaaa"),'alimentação - Tabela 7.1'!$5:$5,0)+4), "")</f>
        <v/>
      </c>
    </row>
    <row r="4320" spans="1:7" ht="18" customHeight="1" x14ac:dyDescent="0.25">
      <c r="A4320" s="59" t="str">
        <f>IF(
   SUMPRODUCT(--('alimentação - Tabela 7.1'!$5:$5=TEXT(DATE(2020,INT((ROW(A4318)-1)/33)+1,1),"mmmm/aaaa"))) &gt; 0,
   TEXT(DATE(2020,INT((ROW(A4318)-1)/33)+1,1),"mmm/aa"),
   ""
)</f>
        <v/>
      </c>
      <c r="B4320" s="61" t="str">
        <f>IF(A4320&lt;&gt;"", 'alimentação - Tabela 7.1'!$B$34, "" )</f>
        <v/>
      </c>
      <c r="C4320" s="62" t="str">
        <f>IFERROR(INDEX('alimentação - Tabela 7.1'!$34:$34,
MATCH(TEXT('Tabela 7.1'!A4320,"mmmm/aaaa"),'alimentação - Tabela 7.1'!$5:$5,0)), "")</f>
        <v/>
      </c>
      <c r="D4320" s="62" t="str">
        <f>IFERROR(INDEX('alimentação - Tabela 7.1'!$34:$34,
MATCH(TEXT('Tabela 7.1'!$A4320,"mmmm/aaaa"),'alimentação - Tabela 7.1'!$5:$5,0)+1), "")</f>
        <v/>
      </c>
      <c r="E4320" s="62" t="str">
        <f>IFERROR(INDEX('alimentação - Tabela 7.1'!$34:$34,
MATCH(TEXT('Tabela 7.1'!$A4320,"mmmm/aaaa"),'alimentação - Tabela 7.1'!$5:$5,0)+2), "")</f>
        <v/>
      </c>
      <c r="F4320" s="62" t="str">
        <f>IFERROR(INDEX('alimentação - Tabela 7.1'!$34:$34,
MATCH(TEXT('Tabela 7.1'!$A4320,"mmmm/aaaa"),'alimentação - Tabela 7.1'!$5:$5,0)+3), "")</f>
        <v/>
      </c>
      <c r="G4320" s="95" t="str">
        <f>IFERROR(INDEX('alimentação - Tabela 7.1'!$34:$34,
MATCH(TEXT('Tabela 7.1'!$A4320,"mmmm/aaaa"),'alimentação - Tabela 7.1'!$5:$5,0)+4), "")</f>
        <v/>
      </c>
    </row>
    <row r="4321" spans="1:7" ht="18" customHeight="1" x14ac:dyDescent="0.25">
      <c r="A4321" s="59" t="str">
        <f>IF(
   SUMPRODUCT(--('alimentação - Tabela 7.1'!$5:$5=TEXT(DATE(2020,INT((ROW(A4319)-1)/33)+1,1),"mmmm/aaaa"))) &gt; 0,
   TEXT(DATE(2020,INT((ROW(A4319)-1)/33)+1,1),"mmm/aa"),
   ""
)</f>
        <v/>
      </c>
      <c r="B4321" s="61" t="str">
        <f>IF(A4321&lt;&gt;"", 'alimentação - Tabela 7.1'!$B$35, "" )</f>
        <v/>
      </c>
      <c r="C4321" s="62" t="str">
        <f>IFERROR(INDEX('alimentação - Tabela 7.1'!$35:$35,
MATCH(TEXT('Tabela 7.1'!A4321,"mmmm/aaaa"),'alimentação - Tabela 7.1'!$5:$5,0)), "")</f>
        <v/>
      </c>
      <c r="D4321" s="62" t="str">
        <f>IFERROR(INDEX('alimentação - Tabela 7.1'!$35:$35,
MATCH(TEXT('Tabela 7.1'!$A4321,"mmmm/aaaa"),'alimentação - Tabela 7.1'!$5:$5,0)+1), "")</f>
        <v/>
      </c>
      <c r="E4321" s="62" t="str">
        <f>IFERROR(INDEX('alimentação - Tabela 7.1'!$35:$35,
MATCH(TEXT('Tabela 7.1'!$A4321,"mmmm/aaaa"),'alimentação - Tabela 7.1'!$5:$5,0)+2), "")</f>
        <v/>
      </c>
      <c r="F4321" s="62" t="str">
        <f>IFERROR(INDEX('alimentação - Tabela 7.1'!$35:$35,
MATCH(TEXT('Tabela 7.1'!$A4321,"mmmm/aaaa"),'alimentação - Tabela 7.1'!$5:$5,0)+3), "")</f>
        <v/>
      </c>
      <c r="G4321" s="95" t="str">
        <f>IFERROR(INDEX('alimentação - Tabela 7.1'!$35:$35,
MATCH(TEXT('Tabela 7.1'!$A4321,"mmmm/aaaa"),'alimentação - Tabela 7.1'!$5:$5,0)+4), "")</f>
        <v/>
      </c>
    </row>
    <row r="4322" spans="1:7" ht="18" customHeight="1" x14ac:dyDescent="0.25">
      <c r="A4322" s="59" t="str">
        <f>IF(
   SUMPRODUCT(--('alimentação - Tabela 7.1'!$5:$5=TEXT(DATE(2020,INT((ROW(A4320)-1)/33)+1,1),"mmmm/aaaa"))) &gt; 0,
   TEXT(DATE(2020,INT((ROW(A4320)-1)/33)+1,1),"mmm/aa"),
   ""
)</f>
        <v/>
      </c>
      <c r="B4322" s="61" t="str">
        <f>IF(A4322&lt;&gt;"", 'alimentação - Tabela 7.1'!$B$36, "" )</f>
        <v/>
      </c>
      <c r="C4322" s="62" t="str">
        <f>IFERROR(INDEX('alimentação - Tabela 7.1'!$36:$36,
MATCH(TEXT('Tabela 7.1'!A4322,"mmmm/aaaa"),'alimentação - Tabela 7.1'!$5:$5,0)), "")</f>
        <v/>
      </c>
      <c r="D4322" s="62" t="str">
        <f>IFERROR(INDEX('alimentação - Tabela 7.1'!$36:$36,
MATCH(TEXT('Tabela 7.1'!$A4322,"mmmm/aaaa"),'alimentação - Tabela 7.1'!$5:$5,0)+1), "")</f>
        <v/>
      </c>
      <c r="E4322" s="62" t="str">
        <f>IFERROR(INDEX('alimentação - Tabela 7.1'!$36:$36,
MATCH(TEXT('Tabela 7.1'!$A4322,"mmmm/aaaa"),'alimentação - Tabela 7.1'!$5:$5,0)+2), "")</f>
        <v/>
      </c>
      <c r="F4322" s="62" t="str">
        <f>IFERROR(INDEX('alimentação - Tabela 7.1'!$36:$36,
MATCH(TEXT('Tabela 7.1'!$A4322,"mmmm/aaaa"),'alimentação - Tabela 7.1'!$5:$5,0)+3), "")</f>
        <v/>
      </c>
      <c r="G4322" s="95" t="str">
        <f>IFERROR(INDEX('alimentação - Tabela 7.1'!$36:$36,
MATCH(TEXT('Tabela 7.1'!$A4322,"mmmm/aaaa"),'alimentação - Tabela 7.1'!$5:$5,0)+4), "")</f>
        <v/>
      </c>
    </row>
    <row r="4323" spans="1:7" ht="18" customHeight="1" x14ac:dyDescent="0.25">
      <c r="A4323" s="59" t="str">
        <f>IF(
   SUMPRODUCT(--('alimentação - Tabela 7.1'!$5:$5=TEXT(DATE(2020,INT((ROW(A4321)-1)/33)+1,1),"mmmm/aaaa"))) &gt; 0,
   TEXT(DATE(2020,INT((ROW(A4321)-1)/33)+1,1),"mmm/aa"),
   ""
)</f>
        <v/>
      </c>
      <c r="B4323" s="61" t="str">
        <f>IF(A4323&lt;&gt;"", 'alimentação - Tabela 7.1'!$B$37, "" )</f>
        <v/>
      </c>
      <c r="C4323" s="62" t="str">
        <f>IFERROR(INDEX('alimentação - Tabela 7.1'!$37:$37,
MATCH(TEXT('Tabela 7.1'!A4323,"mmmm/aaaa"),'alimentação - Tabela 7.1'!$5:$5,0)), "")</f>
        <v/>
      </c>
      <c r="D4323" s="62" t="str">
        <f>IFERROR(INDEX('alimentação - Tabela 7.1'!$37:$37,
MATCH(TEXT('Tabela 7.1'!$A4323,"mmmm/aaaa"),'alimentação - Tabela 7.1'!$5:$5,0)+1), "")</f>
        <v/>
      </c>
      <c r="E4323" s="62" t="str">
        <f>IFERROR(INDEX('alimentação - Tabela 7.1'!$37:$37,
MATCH(TEXT('Tabela 7.1'!$A4323,"mmmm/aaaa"),'alimentação - Tabela 7.1'!$5:$5,0)+2), "")</f>
        <v/>
      </c>
      <c r="F4323" s="62" t="str">
        <f>IFERROR(INDEX('alimentação - Tabela 7.1'!$37:$37,
MATCH(TEXT('Tabela 7.1'!$A4323,"mmmm/aaaa"),'alimentação - Tabela 7.1'!$5:$5,0)+3), "")</f>
        <v/>
      </c>
      <c r="G4323" s="95" t="str">
        <f>IFERROR(INDEX('alimentação - Tabela 7.1'!$37:$37,
MATCH(TEXT('Tabela 7.1'!$A4323,"mmmm/aaaa"),'alimentação - Tabela 7.1'!$5:$5,0)+4), "")</f>
        <v/>
      </c>
    </row>
    <row r="4324" spans="1:7" ht="18" customHeight="1" x14ac:dyDescent="0.25">
      <c r="A4324" s="59" t="str">
        <f>IF(
   SUMPRODUCT(--('alimentação - Tabela 7.1'!$5:$5=TEXT(DATE(2020,INT((ROW(A4322)-1)/33)+1,1),"mmmm/aaaa"))) &gt; 0,
   TEXT(DATE(2020,INT((ROW(A4322)-1)/33)+1,1),"mmm/aa"),
   ""
)</f>
        <v/>
      </c>
      <c r="B4324" s="61" t="str">
        <f>IF(A4324&lt;&gt;"", 'alimentação - Tabela 7.1'!$B$38, "" )</f>
        <v/>
      </c>
      <c r="C4324" s="62" t="str">
        <f>IFERROR(INDEX('alimentação - Tabela 7.1'!$38:$38,
MATCH(TEXT('Tabela 7.1'!A4324,"mmmm/aaaa"),'alimentação - Tabela 7.1'!$5:$5,0)), "")</f>
        <v/>
      </c>
      <c r="D4324" s="62" t="str">
        <f>IFERROR(INDEX('alimentação - Tabela 7.1'!$38:$38,
MATCH(TEXT('Tabela 7.1'!$A4324,"mmmm/aaaa"),'alimentação - Tabela 7.1'!$5:$5,0)+1), "")</f>
        <v/>
      </c>
      <c r="E4324" s="62" t="str">
        <f>IFERROR(INDEX('alimentação - Tabela 7.1'!$38:$38,
MATCH(TEXT('Tabela 7.1'!$A4324,"mmmm/aaaa"),'alimentação - Tabela 7.1'!$5:$5,0)+2), "")</f>
        <v/>
      </c>
      <c r="F4324" s="62" t="str">
        <f>IFERROR(INDEX('alimentação - Tabela 7.1'!$38:$38,
MATCH(TEXT('Tabela 7.1'!$A4324,"mmmm/aaaa"),'alimentação - Tabela 7.1'!$5:$5,0)+3), "")</f>
        <v/>
      </c>
      <c r="G4324" s="95" t="str">
        <f>IFERROR(INDEX('alimentação - Tabela 7.1'!$38:$38,
MATCH(TEXT('Tabela 7.1'!$A4324,"mmmm/aaaa"),'alimentação - Tabela 7.1'!$5:$5,0)+4), "")</f>
        <v/>
      </c>
    </row>
    <row r="4325" spans="1:7" ht="18" customHeight="1" x14ac:dyDescent="0.25">
      <c r="A4325" s="59" t="str">
        <f>IF(
   SUMPRODUCT(--('alimentação - Tabela 7.1'!$5:$5=TEXT(DATE(2020,INT((ROW(A4323)-1)/33)+1,1),"mmmm/aaaa"))) &gt; 0,
   TEXT(DATE(2020,INT((ROW(A4323)-1)/33)+1,1),"mmm/aa"),
   ""
)</f>
        <v/>
      </c>
      <c r="B4325" s="61" t="str">
        <f>IF(A4325&lt;&gt;"", 'alimentação - Tabela 7.1'!$B$39, "" )</f>
        <v/>
      </c>
      <c r="C4325" s="62" t="str">
        <f>IFERROR(INDEX('alimentação - Tabela 7.1'!$39:$39,
MATCH(TEXT('Tabela 7.1'!A4325,"mmmm/aaaa"),'alimentação - Tabela 7.1'!$5:$5,0)), "")</f>
        <v/>
      </c>
      <c r="D4325" s="62" t="str">
        <f>IFERROR(INDEX('alimentação - Tabela 7.1'!$39:$39,
MATCH(TEXT('Tabela 7.1'!$A4325,"mmmm/aaaa"),'alimentação - Tabela 7.1'!$5:$5,0)+1), "")</f>
        <v/>
      </c>
      <c r="E4325" s="62" t="str">
        <f>IFERROR(INDEX('alimentação - Tabela 7.1'!$39:$39,
MATCH(TEXT('Tabela 7.1'!$A4325,"mmmm/aaaa"),'alimentação - Tabela 7.1'!$5:$5,0)+2), "")</f>
        <v/>
      </c>
      <c r="F4325" s="62" t="str">
        <f>IFERROR(INDEX('alimentação - Tabela 7.1'!$39:$39,
MATCH(TEXT('Tabela 7.1'!$A4325,"mmmm/aaaa"),'alimentação - Tabela 7.1'!$5:$5,0)+3), "")</f>
        <v/>
      </c>
      <c r="G4325" s="95" t="str">
        <f>IFERROR(INDEX('alimentação - Tabela 7.1'!$39:$39,
MATCH(TEXT('Tabela 7.1'!$A4325,"mmmm/aaaa"),'alimentação - Tabela 7.1'!$5:$5,0)+4), "")</f>
        <v/>
      </c>
    </row>
    <row r="4326" spans="1:7" ht="18" customHeight="1" x14ac:dyDescent="0.25">
      <c r="A4326" s="59" t="str">
        <f>IF(
   SUMPRODUCT(--('alimentação - Tabela 7.1'!$5:$5=TEXT(DATE(2020,INT((ROW(A4324)-1)/33)+1,1),"mmmm/aaaa"))) &gt; 0,
   TEXT(DATE(2020,INT((ROW(A4324)-1)/33)+1,1),"mmm/aa"),
   ""
)</f>
        <v/>
      </c>
      <c r="B4326" s="61" t="str">
        <f>IF(A4326&lt;&gt;"", 'alimentação - Tabela 7.1'!$B$7, "" )</f>
        <v/>
      </c>
      <c r="C4326" s="62" t="str">
        <f>IFERROR(INDEX('alimentação - Tabela 7.1'!$7:$7,
MATCH(TEXT('Tabela 7.1'!A4326,"mmmm/aaaa"),'alimentação - Tabela 7.1'!$5:$5,0)), "")</f>
        <v/>
      </c>
      <c r="D4326" s="62" t="str">
        <f>IFERROR(INDEX('alimentação - Tabela 7.1'!$7:$7,
MATCH(TEXT('Tabela 7.1'!$A4326,"mmmm/aaaa"),'alimentação - Tabela 7.1'!$5:$5,0)+1), "")</f>
        <v/>
      </c>
      <c r="E4326" s="62" t="str">
        <f>IFERROR(INDEX('alimentação - Tabela 7.1'!$7:$7,
MATCH(TEXT('Tabela 7.1'!$A4326,"mmmm/aaaa"),'alimentação - Tabela 7.1'!$5:$5,0)+2), "")</f>
        <v/>
      </c>
      <c r="F4326" s="62" t="str">
        <f>IFERROR(INDEX('alimentação - Tabela 7.1'!$7:$7,
MATCH(TEXT('Tabela 7.1'!$A4326,"mmmm/aaaa"),'alimentação - Tabela 7.1'!$5:$5,0)+3), "")</f>
        <v/>
      </c>
      <c r="G4326" s="95" t="str">
        <f>IFERROR(INDEX('alimentação - Tabela 7.1'!$7:$7,
MATCH(TEXT('Tabela 7.1'!$A4326,"mmmm/aaaa"),'alimentação - Tabela 7.1'!$5:$5,0)+4), "")</f>
        <v/>
      </c>
    </row>
    <row r="4327" spans="1:7" ht="18" customHeight="1" x14ac:dyDescent="0.25">
      <c r="A4327" s="59" t="str">
        <f>IF(
   SUMPRODUCT(--('alimentação - Tabela 7.1'!$5:$5=TEXT(DATE(2020,INT((ROW(A4325)-1)/33)+1,1),"mmmm/aaaa"))) &gt; 0,
   TEXT(DATE(2020,INT((ROW(A4325)-1)/33)+1,1),"mmm/aa"),
   ""
)</f>
        <v/>
      </c>
      <c r="B4327" s="61" t="str">
        <f>IF(A4327&lt;&gt;"", 'alimentação - Tabela 7.1'!$B$8, "" )</f>
        <v/>
      </c>
      <c r="C4327" s="62" t="str">
        <f>IFERROR(INDEX('alimentação - Tabela 7.1'!$8:$8,
MATCH(TEXT('Tabela 7.1'!A4327,"mmmm/aaaa"),'alimentação - Tabela 7.1'!$5:$5,0)), "")</f>
        <v/>
      </c>
      <c r="D4327" s="62" t="str">
        <f>IFERROR(INDEX('alimentação - Tabela 7.1'!$8:$8,
MATCH(TEXT('Tabela 7.1'!$A4327,"mmmm/aaaa"),'alimentação - Tabela 7.1'!$5:$5,0)+1), "")</f>
        <v/>
      </c>
      <c r="E4327" s="62" t="str">
        <f>IFERROR(INDEX('alimentação - Tabela 7.1'!$8:$8,
MATCH(TEXT('Tabela 7.1'!$A4327,"mmmm/aaaa"),'alimentação - Tabela 7.1'!$5:$5,0)+2), "")</f>
        <v/>
      </c>
      <c r="F4327" s="62" t="str">
        <f>IFERROR(INDEX('alimentação - Tabela 7.1'!$8:$8,
MATCH(TEXT('Tabela 7.1'!$A4327,"mmmm/aaaa"),'alimentação - Tabela 7.1'!$5:$5,0)+3), "")</f>
        <v/>
      </c>
      <c r="G4327" s="95" t="str">
        <f>IFERROR(INDEX('alimentação - Tabela 7.1'!$8:$8,
MATCH(TEXT('Tabela 7.1'!$A4327,"mmmm/aaaa"),'alimentação - Tabela 7.1'!$5:$5,0)+4), "")</f>
        <v/>
      </c>
    </row>
    <row r="4328" spans="1:7" ht="18" customHeight="1" x14ac:dyDescent="0.25">
      <c r="A4328" s="59" t="str">
        <f>IF(
   SUMPRODUCT(--('alimentação - Tabela 7.1'!$5:$5=TEXT(DATE(2020,INT((ROW(A4326)-1)/33)+1,1),"mmmm/aaaa"))) &gt; 0,
   TEXT(DATE(2020,INT((ROW(A4326)-1)/33)+1,1),"mmm/aa"),
   ""
)</f>
        <v/>
      </c>
      <c r="B4328" s="61" t="str">
        <f>IF(A4328&lt;&gt;"", 'alimentação - Tabela 7.1'!$B$9, "" )</f>
        <v/>
      </c>
      <c r="C4328" s="62" t="str">
        <f>IFERROR(INDEX('alimentação - Tabela 7.1'!$9:$9,
MATCH(TEXT('Tabela 7.1'!A4328,"mmmm/aaaa"),'alimentação - Tabela 7.1'!$5:$5,0)), "")</f>
        <v/>
      </c>
      <c r="D4328" s="62" t="str">
        <f>IFERROR(INDEX('alimentação - Tabela 7.1'!$9:$9,
MATCH(TEXT('Tabela 7.1'!$A4328,"mmmm/aaaa"),'alimentação - Tabela 7.1'!$5:$5,0)+1), "")</f>
        <v/>
      </c>
      <c r="E4328" s="62" t="str">
        <f>IFERROR(INDEX('alimentação - Tabela 7.1'!$9:$9,
MATCH(TEXT('Tabela 7.1'!$A4328,"mmmm/aaaa"),'alimentação - Tabela 7.1'!$5:$5,0)+2), "")</f>
        <v/>
      </c>
      <c r="F4328" s="62" t="str">
        <f>IFERROR(INDEX('alimentação - Tabela 7.1'!$9:$9,
MATCH(TEXT('Tabela 7.1'!$A4328,"mmmm/aaaa"),'alimentação - Tabela 7.1'!$5:$5,0)+3), "")</f>
        <v/>
      </c>
      <c r="G4328" s="95" t="str">
        <f>IFERROR(INDEX('alimentação - Tabela 7.1'!$9:$9,
MATCH(TEXT('Tabela 7.1'!$A4328,"mmmm/aaaa"),'alimentação - Tabela 7.1'!$5:$5,0)+4), "")</f>
        <v/>
      </c>
    </row>
    <row r="4329" spans="1:7" ht="18" customHeight="1" x14ac:dyDescent="0.25">
      <c r="A4329" s="59" t="str">
        <f>IF(
   SUMPRODUCT(--('alimentação - Tabela 7.1'!$5:$5=TEXT(DATE(2020,INT((ROW(A4327)-1)/33)+1,1),"mmmm/aaaa"))) &gt; 0,
   TEXT(DATE(2020,INT((ROW(A4327)-1)/33)+1,1),"mmm/aa"),
   ""
)</f>
        <v/>
      </c>
      <c r="B4329" s="61" t="str">
        <f>IF(A4329&lt;&gt;"", 'alimentação - Tabela 7.1'!$B$10, "" )</f>
        <v/>
      </c>
      <c r="C4329" s="62" t="str">
        <f>IFERROR(INDEX('alimentação - Tabela 7.1'!$10:$10,
MATCH(TEXT('Tabela 7.1'!A4329,"mmmm/aaaa"),'alimentação - Tabela 7.1'!$5:$5,0)), "")</f>
        <v/>
      </c>
      <c r="D4329" s="62" t="str">
        <f>IFERROR(INDEX('alimentação - Tabela 7.1'!$10:$10,
MATCH(TEXT('Tabela 7.1'!$A4329,"mmmm/aaaa"),'alimentação - Tabela 7.1'!$5:$5,0)+1), "")</f>
        <v/>
      </c>
      <c r="E4329" s="62" t="str">
        <f>IFERROR(INDEX('alimentação - Tabela 7.1'!$10:$10,
MATCH(TEXT('Tabela 7.1'!$A4329,"mmmm/aaaa"),'alimentação - Tabela 7.1'!$5:$5,0)+2), "")</f>
        <v/>
      </c>
      <c r="F4329" s="62" t="str">
        <f>IFERROR(INDEX('alimentação - Tabela 7.1'!$10:$10,
MATCH(TEXT('Tabela 7.1'!$A4329,"mmmm/aaaa"),'alimentação - Tabela 7.1'!$5:$5,0)+3), "")</f>
        <v/>
      </c>
      <c r="G4329" s="95" t="str">
        <f>IFERROR(INDEX('alimentação - Tabela 7.1'!$10:$10,
MATCH(TEXT('Tabela 7.1'!$A4329,"mmmm/aaaa"),'alimentação - Tabela 7.1'!$5:$5,0)+4), "")</f>
        <v/>
      </c>
    </row>
    <row r="4330" spans="1:7" ht="18" customHeight="1" x14ac:dyDescent="0.25">
      <c r="A4330" s="59" t="str">
        <f>IF(
   SUMPRODUCT(--('alimentação - Tabela 7.1'!$5:$5=TEXT(DATE(2020,INT((ROW(A4328)-1)/33)+1,1),"mmmm/aaaa"))) &gt; 0,
   TEXT(DATE(2020,INT((ROW(A4328)-1)/33)+1,1),"mmm/aa"),
   ""
)</f>
        <v/>
      </c>
      <c r="B4330" s="61" t="str">
        <f>IF(A4330&lt;&gt;"", 'alimentação - Tabela 7.1'!$B$11, "" )</f>
        <v/>
      </c>
      <c r="C4330" s="62" t="str">
        <f>IFERROR(INDEX('alimentação - Tabela 7.1'!$11:$11,
MATCH(TEXT('Tabela 7.1'!A4330,"mmmm/aaaa"),'alimentação - Tabela 7.1'!$5:$5,0)), "")</f>
        <v/>
      </c>
      <c r="D4330" s="62" t="str">
        <f>IFERROR(INDEX('alimentação - Tabela 7.1'!$11:$11,
MATCH(TEXT('Tabela 7.1'!$A4330,"mmmm/aaaa"),'alimentação - Tabela 7.1'!$5:$5,0)+1), "")</f>
        <v/>
      </c>
      <c r="E4330" s="62" t="str">
        <f>IFERROR(INDEX('alimentação - Tabela 7.1'!$11:$11,
MATCH(TEXT('Tabela 7.1'!$A4330,"mmmm/aaaa"),'alimentação - Tabela 7.1'!$5:$5,0)+2), "")</f>
        <v/>
      </c>
      <c r="F4330" s="62" t="str">
        <f>IFERROR(INDEX('alimentação - Tabela 7.1'!$11:$11,
MATCH(TEXT('Tabela 7.1'!$A4330,"mmmm/aaaa"),'alimentação - Tabela 7.1'!$5:$5,0)+3), "")</f>
        <v/>
      </c>
      <c r="G4330" s="95" t="str">
        <f>IFERROR(INDEX('alimentação - Tabela 7.1'!$11:$11,
MATCH(TEXT('Tabela 7.1'!$A4330,"mmmm/aaaa"),'alimentação - Tabela 7.1'!$5:$5,0)+4), "")</f>
        <v/>
      </c>
    </row>
    <row r="4331" spans="1:7" ht="18" customHeight="1" x14ac:dyDescent="0.25">
      <c r="A4331" s="59" t="str">
        <f>IF(
   SUMPRODUCT(--('alimentação - Tabela 7.1'!$5:$5=TEXT(DATE(2020,INT((ROW(A4329)-1)/33)+1,1),"mmmm/aaaa"))) &gt; 0,
   TEXT(DATE(2020,INT((ROW(A4329)-1)/33)+1,1),"mmm/aa"),
   ""
)</f>
        <v/>
      </c>
      <c r="B4331" s="61" t="str">
        <f>IF(A4331&lt;&gt;"", 'alimentação - Tabela 7.1'!$B$12, "" )</f>
        <v/>
      </c>
      <c r="C4331" s="62" t="str">
        <f>IFERROR(INDEX('alimentação - Tabela 7.1'!$12:$12,
MATCH(TEXT('Tabela 7.1'!A4331,"mmmm/aaaa"),'alimentação - Tabela 7.1'!$5:$5,0)), "")</f>
        <v/>
      </c>
      <c r="D4331" s="62" t="str">
        <f>IFERROR(INDEX('alimentação - Tabela 7.1'!$12:$12,
MATCH(TEXT('Tabela 7.1'!$A4331,"mmmm/aaaa"),'alimentação - Tabela 7.1'!$5:$5,0)+1), "")</f>
        <v/>
      </c>
      <c r="E4331" s="62" t="str">
        <f>IFERROR(INDEX('alimentação - Tabela 7.1'!$12:$12,
MATCH(TEXT('Tabela 7.1'!$A4331,"mmmm/aaaa"),'alimentação - Tabela 7.1'!$5:$5,0)+2), "")</f>
        <v/>
      </c>
      <c r="F4331" s="62" t="str">
        <f>IFERROR(INDEX('alimentação - Tabela 7.1'!$12:$12,
MATCH(TEXT('Tabela 7.1'!$A4331,"mmmm/aaaa"),'alimentação - Tabela 7.1'!$5:$5,0)+3), "")</f>
        <v/>
      </c>
      <c r="G4331" s="95" t="str">
        <f>IFERROR(INDEX('alimentação - Tabela 7.1'!$12:$12,
MATCH(TEXT('Tabela 7.1'!$A4331,"mmmm/aaaa"),'alimentação - Tabela 7.1'!$5:$5,0)+4), "")</f>
        <v/>
      </c>
    </row>
    <row r="4332" spans="1:7" ht="18" customHeight="1" x14ac:dyDescent="0.25">
      <c r="A4332" s="59" t="str">
        <f>IF(
   SUMPRODUCT(--('alimentação - Tabela 7.1'!$5:$5=TEXT(DATE(2020,INT((ROW(A4330)-1)/33)+1,1),"mmmm/aaaa"))) &gt; 0,
   TEXT(DATE(2020,INT((ROW(A4330)-1)/33)+1,1),"mmm/aa"),
   ""
)</f>
        <v/>
      </c>
      <c r="B4332" s="61" t="str">
        <f>IF(A4332&lt;&gt;"", 'alimentação - Tabela 7.1'!$B$13, "" )</f>
        <v/>
      </c>
      <c r="C4332" s="62" t="str">
        <f>IFERROR(INDEX('alimentação - Tabela 7.1'!$13:$13,
MATCH(TEXT('Tabela 7.1'!A4332,"mmmm/aaaa"),'alimentação - Tabela 7.1'!$5:$5,0)), "")</f>
        <v/>
      </c>
      <c r="D4332" s="62" t="str">
        <f>IFERROR(INDEX('alimentação - Tabela 7.1'!$13:$13,
MATCH(TEXT('Tabela 7.1'!$A4332,"mmmm/aaaa"),'alimentação - Tabela 7.1'!$5:$5,0)+1), "")</f>
        <v/>
      </c>
      <c r="E4332" s="62" t="str">
        <f>IFERROR(INDEX('alimentação - Tabela 7.1'!$13:$13,
MATCH(TEXT('Tabela 7.1'!$A4332,"mmmm/aaaa"),'alimentação - Tabela 7.1'!$5:$5,0)+2), "")</f>
        <v/>
      </c>
      <c r="F4332" s="62" t="str">
        <f>IFERROR(INDEX('alimentação - Tabela 7.1'!$13:$13,
MATCH(TEXT('Tabela 7.1'!$A4332,"mmmm/aaaa"),'alimentação - Tabela 7.1'!$5:$5,0)+3), "")</f>
        <v/>
      </c>
      <c r="G4332" s="95" t="str">
        <f>IFERROR(INDEX('alimentação - Tabela 7.1'!$13:$13,
MATCH(TEXT('Tabela 7.1'!$A4332,"mmmm/aaaa"),'alimentação - Tabela 7.1'!$5:$5,0)+4), "")</f>
        <v/>
      </c>
    </row>
    <row r="4333" spans="1:7" ht="18" customHeight="1" x14ac:dyDescent="0.25">
      <c r="A4333" s="59" t="str">
        <f>IF(
   SUMPRODUCT(--('alimentação - Tabela 7.1'!$5:$5=TEXT(DATE(2020,INT((ROW(A4331)-1)/33)+1,1),"mmmm/aaaa"))) &gt; 0,
   TEXT(DATE(2020,INT((ROW(A4331)-1)/33)+1,1),"mmm/aa"),
   ""
)</f>
        <v/>
      </c>
      <c r="B4333" s="61" t="str">
        <f>IF(A4333&lt;&gt;"", 'alimentação - Tabela 7.1'!$B$14, "" )</f>
        <v/>
      </c>
      <c r="C4333" s="62" t="str">
        <f>IFERROR(INDEX('alimentação - Tabela 7.1'!$14:$14,
MATCH(TEXT('Tabela 7.1'!A4333,"mmmm/aaaa"),'alimentação - Tabela 7.1'!$5:$5,0)), "")</f>
        <v/>
      </c>
      <c r="D4333" s="62" t="str">
        <f>IFERROR(INDEX('alimentação - Tabela 7.1'!$14:$14,
MATCH(TEXT('Tabela 7.1'!$A4333,"mmmm/aaaa"),'alimentação - Tabela 7.1'!$5:$5,0)+1), "")</f>
        <v/>
      </c>
      <c r="E4333" s="62" t="str">
        <f>IFERROR(INDEX('alimentação - Tabela 7.1'!$14:$14,
MATCH(TEXT('Tabela 7.1'!$A4333,"mmmm/aaaa"),'alimentação - Tabela 7.1'!$5:$5,0)+2), "")</f>
        <v/>
      </c>
      <c r="F4333" s="62" t="str">
        <f>IFERROR(INDEX('alimentação - Tabela 7.1'!$14:$14,
MATCH(TEXT('Tabela 7.1'!$A4333,"mmmm/aaaa"),'alimentação - Tabela 7.1'!$5:$5,0)+3), "")</f>
        <v/>
      </c>
      <c r="G4333" s="95" t="str">
        <f>IFERROR(INDEX('alimentação - Tabela 7.1'!$14:$14,
MATCH(TEXT('Tabela 7.1'!$A4333,"mmmm/aaaa"),'alimentação - Tabela 7.1'!$5:$5,0)+4), "")</f>
        <v/>
      </c>
    </row>
    <row r="4334" spans="1:7" ht="18" customHeight="1" x14ac:dyDescent="0.25">
      <c r="A4334" s="59" t="str">
        <f>IF(
   SUMPRODUCT(--('alimentação - Tabela 7.1'!$5:$5=TEXT(DATE(2020,INT((ROW(A4332)-1)/33)+1,1),"mmmm/aaaa"))) &gt; 0,
   TEXT(DATE(2020,INT((ROW(A4332)-1)/33)+1,1),"mmm/aa"),
   ""
)</f>
        <v/>
      </c>
      <c r="B4334" s="61" t="str">
        <f>IF(A4334&lt;&gt;"", 'alimentação - Tabela 7.1'!$B$15, "" )</f>
        <v/>
      </c>
      <c r="C4334" s="62" t="str">
        <f>IFERROR(INDEX('alimentação - Tabela 7.1'!$15:$15,
MATCH(TEXT('Tabela 7.1'!A4334,"mmmm/aaaa"),'alimentação - Tabela 7.1'!$5:$5,0)), "")</f>
        <v/>
      </c>
      <c r="D4334" s="62" t="str">
        <f>IFERROR(INDEX('alimentação - Tabela 7.1'!$15:$15,
MATCH(TEXT('Tabela 7.1'!$A4334,"mmmm/aaaa"),'alimentação - Tabela 7.1'!$5:$5,0)+1), "")</f>
        <v/>
      </c>
      <c r="E4334" s="62" t="str">
        <f>IFERROR(INDEX('alimentação - Tabela 7.1'!$15:$15,
MATCH(TEXT('Tabela 7.1'!$A4334,"mmmm/aaaa"),'alimentação - Tabela 7.1'!$5:$5,0)+2), "")</f>
        <v/>
      </c>
      <c r="F4334" s="62" t="str">
        <f>IFERROR(INDEX('alimentação - Tabela 7.1'!$15:$15,
MATCH(TEXT('Tabela 7.1'!$A4334,"mmmm/aaaa"),'alimentação - Tabela 7.1'!$5:$5,0)+3), "")</f>
        <v/>
      </c>
      <c r="G4334" s="95" t="str">
        <f>IFERROR(INDEX('alimentação - Tabela 7.1'!$15:$15,
MATCH(TEXT('Tabela 7.1'!$A4334,"mmmm/aaaa"),'alimentação - Tabela 7.1'!$5:$5,0)+4), "")</f>
        <v/>
      </c>
    </row>
    <row r="4335" spans="1:7" ht="18" customHeight="1" x14ac:dyDescent="0.25">
      <c r="A4335" s="59" t="str">
        <f>IF(
   SUMPRODUCT(--('alimentação - Tabela 7.1'!$5:$5=TEXT(DATE(2020,INT((ROW(A4333)-1)/33)+1,1),"mmmm/aaaa"))) &gt; 0,
   TEXT(DATE(2020,INT((ROW(A4333)-1)/33)+1,1),"mmm/aa"),
   ""
)</f>
        <v/>
      </c>
      <c r="B4335" s="61" t="str">
        <f>IF(A4335&lt;&gt;"", 'alimentação - Tabela 7.1'!$B$16, "" )</f>
        <v/>
      </c>
      <c r="C4335" s="62" t="str">
        <f>IFERROR(INDEX('alimentação - Tabela 7.1'!$16:$16,
MATCH(TEXT('Tabela 7.1'!A4335,"mmmm/aaaa"),'alimentação - Tabela 7.1'!$5:$5,0)), "")</f>
        <v/>
      </c>
      <c r="D4335" s="62" t="str">
        <f>IFERROR(INDEX('alimentação - Tabela 7.1'!$16:$16,
MATCH(TEXT('Tabela 7.1'!$A4335,"mmmm/aaaa"),'alimentação - Tabela 7.1'!$5:$5,0)+1), "")</f>
        <v/>
      </c>
      <c r="E4335" s="62" t="str">
        <f>IFERROR(INDEX('alimentação - Tabela 7.1'!$16:$16,
MATCH(TEXT('Tabela 7.1'!$A4335,"mmmm/aaaa"),'alimentação - Tabela 7.1'!$5:$5,0)+2), "")</f>
        <v/>
      </c>
      <c r="F4335" s="62" t="str">
        <f>IFERROR(INDEX('alimentação - Tabela 7.1'!$16:$16,
MATCH(TEXT('Tabela 7.1'!$A4335,"mmmm/aaaa"),'alimentação - Tabela 7.1'!$5:$5,0)+3), "")</f>
        <v/>
      </c>
      <c r="G4335" s="95" t="str">
        <f>IFERROR(INDEX('alimentação - Tabela 7.1'!$16:$16,
MATCH(TEXT('Tabela 7.1'!$A4335,"mmmm/aaaa"),'alimentação - Tabela 7.1'!$5:$5,0)+4), "")</f>
        <v/>
      </c>
    </row>
    <row r="4336" spans="1:7" ht="18" customHeight="1" x14ac:dyDescent="0.25">
      <c r="A4336" s="59" t="str">
        <f>IF(
   SUMPRODUCT(--('alimentação - Tabela 7.1'!$5:$5=TEXT(DATE(2020,INT((ROW(A4334)-1)/33)+1,1),"mmmm/aaaa"))) &gt; 0,
   TEXT(DATE(2020,INT((ROW(A4334)-1)/33)+1,1),"mmm/aa"),
   ""
)</f>
        <v/>
      </c>
      <c r="B4336" s="61" t="str">
        <f>IF(A4336&lt;&gt;"", 'alimentação - Tabela 7.1'!$B$17, "" )</f>
        <v/>
      </c>
      <c r="C4336" s="62" t="str">
        <f>IFERROR(INDEX('alimentação - Tabela 7.1'!$17:$17,
MATCH(TEXT('Tabela 7.1'!A4336,"mmmm/aaaa"),'alimentação - Tabela 7.1'!$5:$5,0)), "")</f>
        <v/>
      </c>
      <c r="D4336" s="62" t="str">
        <f>IFERROR(INDEX('alimentação - Tabela 7.1'!$17:$17,
MATCH(TEXT('Tabela 7.1'!$A4336,"mmmm/aaaa"),'alimentação - Tabela 7.1'!$5:$5,0)+1), "")</f>
        <v/>
      </c>
      <c r="E4336" s="62" t="str">
        <f>IFERROR(INDEX('alimentação - Tabela 7.1'!$17:$17,
MATCH(TEXT('Tabela 7.1'!$A4336,"mmmm/aaaa"),'alimentação - Tabela 7.1'!$5:$5,0)+2), "")</f>
        <v/>
      </c>
      <c r="F4336" s="62" t="str">
        <f>IFERROR(INDEX('alimentação - Tabela 7.1'!$17:$17,
MATCH(TEXT('Tabela 7.1'!$A4336,"mmmm/aaaa"),'alimentação - Tabela 7.1'!$5:$5,0)+3), "")</f>
        <v/>
      </c>
      <c r="G4336" s="95" t="str">
        <f>IFERROR(INDEX('alimentação - Tabela 7.1'!$17:$17,
MATCH(TEXT('Tabela 7.1'!$A4336,"mmmm/aaaa"),'alimentação - Tabela 7.1'!$5:$5,0)+4), "")</f>
        <v/>
      </c>
    </row>
    <row r="4337" spans="1:7" ht="18" customHeight="1" x14ac:dyDescent="0.25">
      <c r="A4337" s="59" t="str">
        <f>IF(
   SUMPRODUCT(--('alimentação - Tabela 7.1'!$5:$5=TEXT(DATE(2020,INT((ROW(A4335)-1)/33)+1,1),"mmmm/aaaa"))) &gt; 0,
   TEXT(DATE(2020,INT((ROW(A4335)-1)/33)+1,1),"mmm/aa"),
   ""
)</f>
        <v/>
      </c>
      <c r="B4337" s="61" t="str">
        <f>IF(A4337&lt;&gt;"", 'alimentação - Tabela 7.1'!$B$18, "" )</f>
        <v/>
      </c>
      <c r="C4337" s="62" t="str">
        <f>IFERROR(INDEX('alimentação - Tabela 7.1'!$18:$18,
MATCH(TEXT('Tabela 7.1'!A4337,"mmmm/aaaa"),'alimentação - Tabela 7.1'!$5:$5,0)), "")</f>
        <v/>
      </c>
      <c r="D4337" s="62" t="str">
        <f>IFERROR(INDEX('alimentação - Tabela 7.1'!$18:$18,
MATCH(TEXT('Tabela 7.1'!$A4337,"mmmm/aaaa"),'alimentação - Tabela 7.1'!$5:$5,0)+1), "")</f>
        <v/>
      </c>
      <c r="E4337" s="62" t="str">
        <f>IFERROR(INDEX('alimentação - Tabela 7.1'!$18:$18,
MATCH(TEXT('Tabela 7.1'!$A4337,"mmmm/aaaa"),'alimentação - Tabela 7.1'!$5:$5,0)+2), "")</f>
        <v/>
      </c>
      <c r="F4337" s="62" t="str">
        <f>IFERROR(INDEX('alimentação - Tabela 7.1'!$18:$18,
MATCH(TEXT('Tabela 7.1'!$A4337,"mmmm/aaaa"),'alimentação - Tabela 7.1'!$5:$5,0)+3), "")</f>
        <v/>
      </c>
      <c r="G4337" s="95" t="str">
        <f>IFERROR(INDEX('alimentação - Tabela 7.1'!$18:$18,
MATCH(TEXT('Tabela 7.1'!$A4337,"mmmm/aaaa"),'alimentação - Tabela 7.1'!$5:$5,0)+4), "")</f>
        <v/>
      </c>
    </row>
    <row r="4338" spans="1:7" ht="18" customHeight="1" x14ac:dyDescent="0.25">
      <c r="A4338" s="59" t="str">
        <f>IF(
   SUMPRODUCT(--('alimentação - Tabela 7.1'!$5:$5=TEXT(DATE(2020,INT((ROW(A4336)-1)/33)+1,1),"mmmm/aaaa"))) &gt; 0,
   TEXT(DATE(2020,INT((ROW(A4336)-1)/33)+1,1),"mmm/aa"),
   ""
)</f>
        <v/>
      </c>
      <c r="B4338" s="61" t="str">
        <f>IF(A4338&lt;&gt;"", 'alimentação - Tabela 7.1'!$B$19, "" )</f>
        <v/>
      </c>
      <c r="C4338" s="62" t="str">
        <f>IFERROR(INDEX('alimentação - Tabela 7.1'!$19:$19,
MATCH(TEXT('Tabela 7.1'!A4338,"mmmm/aaaa"),'alimentação - Tabela 7.1'!$5:$5,0)), "")</f>
        <v/>
      </c>
      <c r="D4338" s="62" t="str">
        <f>IFERROR(INDEX('alimentação - Tabela 7.1'!$19:$19,
MATCH(TEXT('Tabela 7.1'!$A4338,"mmmm/aaaa"),'alimentação - Tabela 7.1'!$5:$5,0)+1), "")</f>
        <v/>
      </c>
      <c r="E4338" s="62" t="str">
        <f>IFERROR(INDEX('alimentação - Tabela 7.1'!$19:$19,
MATCH(TEXT('Tabela 7.1'!$A4338,"mmmm/aaaa"),'alimentação - Tabela 7.1'!$5:$5,0)+2), "")</f>
        <v/>
      </c>
      <c r="F4338" s="62" t="str">
        <f>IFERROR(INDEX('alimentação - Tabela 7.1'!$19:$19,
MATCH(TEXT('Tabela 7.1'!$A4338,"mmmm/aaaa"),'alimentação - Tabela 7.1'!$5:$5,0)+3), "")</f>
        <v/>
      </c>
      <c r="G4338" s="95" t="str">
        <f>IFERROR(INDEX('alimentação - Tabela 7.1'!$19:$19,
MATCH(TEXT('Tabela 7.1'!$A4338,"mmmm/aaaa"),'alimentação - Tabela 7.1'!$5:$5,0)+4), "")</f>
        <v/>
      </c>
    </row>
    <row r="4339" spans="1:7" ht="18" customHeight="1" x14ac:dyDescent="0.25">
      <c r="A4339" s="59" t="str">
        <f>IF(
   SUMPRODUCT(--('alimentação - Tabela 7.1'!$5:$5=TEXT(DATE(2020,INT((ROW(A4337)-1)/33)+1,1),"mmmm/aaaa"))) &gt; 0,
   TEXT(DATE(2020,INT((ROW(A4337)-1)/33)+1,1),"mmm/aa"),
   ""
)</f>
        <v/>
      </c>
      <c r="B4339" s="61" t="str">
        <f>IF(A4339&lt;&gt;"", 'alimentação - Tabela 7.1'!$B$20, "" )</f>
        <v/>
      </c>
      <c r="C4339" s="62" t="str">
        <f>IFERROR(INDEX('alimentação - Tabela 7.1'!$20:$20,
MATCH(TEXT('Tabela 7.1'!A4339,"mmmm/aaaa"),'alimentação - Tabela 7.1'!$5:$5,0)), "")</f>
        <v/>
      </c>
      <c r="D4339" s="62" t="str">
        <f>IFERROR(INDEX('alimentação - Tabela 7.1'!$20:$20,
MATCH(TEXT('Tabela 7.1'!$A4339,"mmmm/aaaa"),'alimentação - Tabela 7.1'!$5:$5,0)+1), "")</f>
        <v/>
      </c>
      <c r="E4339" s="62" t="str">
        <f>IFERROR(INDEX('alimentação - Tabela 7.1'!$20:$20,
MATCH(TEXT('Tabela 7.1'!$A4339,"mmmm/aaaa"),'alimentação - Tabela 7.1'!$5:$5,0)+2), "")</f>
        <v/>
      </c>
      <c r="F4339" s="62" t="str">
        <f>IFERROR(INDEX('alimentação - Tabela 7.1'!$20:$20,
MATCH(TEXT('Tabela 7.1'!$A4339,"mmmm/aaaa"),'alimentação - Tabela 7.1'!$5:$5,0)+3), "")</f>
        <v/>
      </c>
      <c r="G4339" s="95" t="str">
        <f>IFERROR(INDEX('alimentação - Tabela 7.1'!$20:$20,
MATCH(TEXT('Tabela 7.1'!$A4339,"mmmm/aaaa"),'alimentação - Tabela 7.1'!$5:$5,0)+4), "")</f>
        <v/>
      </c>
    </row>
    <row r="4340" spans="1:7" ht="18" customHeight="1" x14ac:dyDescent="0.25">
      <c r="A4340" s="59" t="str">
        <f>IF(
   SUMPRODUCT(--('alimentação - Tabela 7.1'!$5:$5=TEXT(DATE(2020,INT((ROW(A4338)-1)/33)+1,1),"mmmm/aaaa"))) &gt; 0,
   TEXT(DATE(2020,INT((ROW(A4338)-1)/33)+1,1),"mmm/aa"),
   ""
)</f>
        <v/>
      </c>
      <c r="B4340" s="61" t="str">
        <f>IF(A4340&lt;&gt;"", 'alimentação - Tabela 7.1'!$B$21, "" )</f>
        <v/>
      </c>
      <c r="C4340" s="62" t="str">
        <f>IFERROR(INDEX('alimentação - Tabela 7.1'!$21:$21,
MATCH(TEXT('Tabela 7.1'!A4340,"mmmm/aaaa"),'alimentação - Tabela 7.1'!$5:$5,0)), "")</f>
        <v/>
      </c>
      <c r="D4340" s="62" t="str">
        <f>IFERROR(INDEX('alimentação - Tabela 7.1'!$21:$21,
MATCH(TEXT('Tabela 7.1'!$A4340,"mmmm/aaaa"),'alimentação - Tabela 7.1'!$5:$5,0)+1), "")</f>
        <v/>
      </c>
      <c r="E4340" s="62" t="str">
        <f>IFERROR(INDEX('alimentação - Tabela 7.1'!$21:$21,
MATCH(TEXT('Tabela 7.1'!$A4340,"mmmm/aaaa"),'alimentação - Tabela 7.1'!$5:$5,0)+2), "")</f>
        <v/>
      </c>
      <c r="F4340" s="62" t="str">
        <f>IFERROR(INDEX('alimentação - Tabela 7.1'!$21:$21,
MATCH(TEXT('Tabela 7.1'!$A4340,"mmmm/aaaa"),'alimentação - Tabela 7.1'!$5:$5,0)+3), "")</f>
        <v/>
      </c>
      <c r="G4340" s="95" t="str">
        <f>IFERROR(INDEX('alimentação - Tabela 7.1'!$21:$21,
MATCH(TEXT('Tabela 7.1'!$A4340,"mmmm/aaaa"),'alimentação - Tabela 7.1'!$5:$5,0)+4), "")</f>
        <v/>
      </c>
    </row>
    <row r="4341" spans="1:7" ht="18" customHeight="1" x14ac:dyDescent="0.25">
      <c r="A4341" s="59" t="str">
        <f>IF(
   SUMPRODUCT(--('alimentação - Tabela 7.1'!$5:$5=TEXT(DATE(2020,INT((ROW(A4339)-1)/33)+1,1),"mmmm/aaaa"))) &gt; 0,
   TEXT(DATE(2020,INT((ROW(A4339)-1)/33)+1,1),"mmm/aa"),
   ""
)</f>
        <v/>
      </c>
      <c r="B4341" s="61" t="str">
        <f>IF(A4341&lt;&gt;"", 'alimentação - Tabela 7.1'!$B$22, "" )</f>
        <v/>
      </c>
      <c r="C4341" s="62" t="str">
        <f>IFERROR(INDEX('alimentação - Tabela 7.1'!$22:$22,
MATCH(TEXT('Tabela 7.1'!A4341,"mmmm/aaaa"),'alimentação - Tabela 7.1'!$5:$5,0)), "")</f>
        <v/>
      </c>
      <c r="D4341" s="62" t="str">
        <f>IFERROR(INDEX('alimentação - Tabela 7.1'!$22:$22,
MATCH(TEXT('Tabela 7.1'!$A4341,"mmmm/aaaa"),'alimentação - Tabela 7.1'!$5:$5,0)+1), "")</f>
        <v/>
      </c>
      <c r="E4341" s="62" t="str">
        <f>IFERROR(INDEX('alimentação - Tabela 7.1'!$22:$22,
MATCH(TEXT('Tabela 7.1'!$A4341,"mmmm/aaaa"),'alimentação - Tabela 7.1'!$5:$5,0)+2), "")</f>
        <v/>
      </c>
      <c r="F4341" s="62" t="str">
        <f>IFERROR(INDEX('alimentação - Tabela 7.1'!$22:$22,
MATCH(TEXT('Tabela 7.1'!$A4341,"mmmm/aaaa"),'alimentação - Tabela 7.1'!$5:$5,0)+3), "")</f>
        <v/>
      </c>
      <c r="G4341" s="95" t="str">
        <f>IFERROR(INDEX('alimentação - Tabela 7.1'!$22:$22,
MATCH(TEXT('Tabela 7.1'!$A4341,"mmmm/aaaa"),'alimentação - Tabela 7.1'!$5:$5,0)+4), "")</f>
        <v/>
      </c>
    </row>
    <row r="4342" spans="1:7" ht="18" customHeight="1" x14ac:dyDescent="0.25">
      <c r="A4342" s="59" t="str">
        <f>IF(
   SUMPRODUCT(--('alimentação - Tabela 7.1'!$5:$5=TEXT(DATE(2020,INT((ROW(A4340)-1)/33)+1,1),"mmmm/aaaa"))) &gt; 0,
   TEXT(DATE(2020,INT((ROW(A4340)-1)/33)+1,1),"mmm/aa"),
   ""
)</f>
        <v/>
      </c>
      <c r="B4342" s="61" t="str">
        <f>IF(A4342&lt;&gt;"", 'alimentação - Tabela 7.1'!$B$23, "" )</f>
        <v/>
      </c>
      <c r="C4342" s="62" t="str">
        <f>IFERROR(INDEX('alimentação - Tabela 7.1'!$23:$23,
MATCH(TEXT('Tabela 7.1'!A4342,"mmmm/aaaa"),'alimentação - Tabela 7.1'!$5:$5,0)), "")</f>
        <v/>
      </c>
      <c r="D4342" s="62" t="str">
        <f>IFERROR(INDEX('alimentação - Tabela 7.1'!$23:$23,
MATCH(TEXT('Tabela 7.1'!$A4342,"mmmm/aaaa"),'alimentação - Tabela 7.1'!$5:$5,0)+1), "")</f>
        <v/>
      </c>
      <c r="E4342" s="62" t="str">
        <f>IFERROR(INDEX('alimentação - Tabela 7.1'!$23:$23,
MATCH(TEXT('Tabela 7.1'!$A4342,"mmmm/aaaa"),'alimentação - Tabela 7.1'!$5:$5,0)+2), "")</f>
        <v/>
      </c>
      <c r="F4342" s="62" t="str">
        <f>IFERROR(INDEX('alimentação - Tabela 7.1'!$23:$23,
MATCH(TEXT('Tabela 7.1'!$A4342,"mmmm/aaaa"),'alimentação - Tabela 7.1'!$5:$5,0)+3), "")</f>
        <v/>
      </c>
      <c r="G4342" s="95" t="str">
        <f>IFERROR(INDEX('alimentação - Tabela 7.1'!$23:$23,
MATCH(TEXT('Tabela 7.1'!$A4342,"mmmm/aaaa"),'alimentação - Tabela 7.1'!$5:$5,0)+4), "")</f>
        <v/>
      </c>
    </row>
    <row r="4343" spans="1:7" ht="18" customHeight="1" x14ac:dyDescent="0.25">
      <c r="A4343" s="59" t="str">
        <f>IF(
   SUMPRODUCT(--('alimentação - Tabela 7.1'!$5:$5=TEXT(DATE(2020,INT((ROW(A4341)-1)/33)+1,1),"mmmm/aaaa"))) &gt; 0,
   TEXT(DATE(2020,INT((ROW(A4341)-1)/33)+1,1),"mmm/aa"),
   ""
)</f>
        <v/>
      </c>
      <c r="B4343" s="61" t="str">
        <f>IF(A4343&lt;&gt;"", 'alimentação - Tabela 7.1'!$B$24, "" )</f>
        <v/>
      </c>
      <c r="C4343" s="62" t="str">
        <f>IFERROR(INDEX('alimentação - Tabela 7.1'!$24:$24,
MATCH(TEXT('Tabela 7.1'!A4343,"mmmm/aaaa"),'alimentação - Tabela 7.1'!$5:$5,0)), "")</f>
        <v/>
      </c>
      <c r="D4343" s="62" t="str">
        <f>IFERROR(INDEX('alimentação - Tabela 7.1'!$24:$24,
MATCH(TEXT('Tabela 7.1'!$A4343,"mmmm/aaaa"),'alimentação - Tabela 7.1'!$5:$5,0)+1), "")</f>
        <v/>
      </c>
      <c r="E4343" s="62" t="str">
        <f>IFERROR(INDEX('alimentação - Tabela 7.1'!$24:$24,
MATCH(TEXT('Tabela 7.1'!$A4343,"mmmm/aaaa"),'alimentação - Tabela 7.1'!$5:$5,0)+2), "")</f>
        <v/>
      </c>
      <c r="F4343" s="62" t="str">
        <f>IFERROR(INDEX('alimentação - Tabela 7.1'!$24:$24,
MATCH(TEXT('Tabela 7.1'!$A4343,"mmmm/aaaa"),'alimentação - Tabela 7.1'!$5:$5,0)+3), "")</f>
        <v/>
      </c>
      <c r="G4343" s="95" t="str">
        <f>IFERROR(INDEX('alimentação - Tabela 7.1'!$24:$24,
MATCH(TEXT('Tabela 7.1'!$A4343,"mmmm/aaaa"),'alimentação - Tabela 7.1'!$5:$5,0)+4), "")</f>
        <v/>
      </c>
    </row>
    <row r="4344" spans="1:7" ht="18" customHeight="1" x14ac:dyDescent="0.25">
      <c r="A4344" s="59" t="str">
        <f>IF(
   SUMPRODUCT(--('alimentação - Tabela 7.1'!$5:$5=TEXT(DATE(2020,INT((ROW(A4342)-1)/33)+1,1),"mmmm/aaaa"))) &gt; 0,
   TEXT(DATE(2020,INT((ROW(A4342)-1)/33)+1,1),"mmm/aa"),
   ""
)</f>
        <v/>
      </c>
      <c r="B4344" s="61" t="str">
        <f>IF(A4344&lt;&gt;"", 'alimentação - Tabela 7.1'!$B$25, "" )</f>
        <v/>
      </c>
      <c r="C4344" s="62" t="str">
        <f>IFERROR(INDEX('alimentação - Tabela 7.1'!$25:$25,
MATCH(TEXT('Tabela 7.1'!A4344,"mmmm/aaaa"),'alimentação - Tabela 7.1'!$5:$5,0)), "")</f>
        <v/>
      </c>
      <c r="D4344" s="62" t="str">
        <f>IFERROR(INDEX('alimentação - Tabela 7.1'!$25:$25,
MATCH(TEXT('Tabela 7.1'!$A4344,"mmmm/aaaa"),'alimentação - Tabela 7.1'!$5:$5,0)+1), "")</f>
        <v/>
      </c>
      <c r="E4344" s="62" t="str">
        <f>IFERROR(INDEX('alimentação - Tabela 7.1'!$25:$25,
MATCH(TEXT('Tabela 7.1'!$A4344,"mmmm/aaaa"),'alimentação - Tabela 7.1'!$5:$5,0)+2), "")</f>
        <v/>
      </c>
      <c r="F4344" s="62" t="str">
        <f>IFERROR(INDEX('alimentação - Tabela 7.1'!$25:$25,
MATCH(TEXT('Tabela 7.1'!$A4344,"mmmm/aaaa"),'alimentação - Tabela 7.1'!$5:$5,0)+3), "")</f>
        <v/>
      </c>
      <c r="G4344" s="95" t="str">
        <f>IFERROR(INDEX('alimentação - Tabela 7.1'!$25:$25,
MATCH(TEXT('Tabela 7.1'!$A4344,"mmmm/aaaa"),'alimentação - Tabela 7.1'!$5:$5,0)+4), "")</f>
        <v/>
      </c>
    </row>
    <row r="4345" spans="1:7" ht="18" customHeight="1" x14ac:dyDescent="0.25">
      <c r="A4345" s="59" t="str">
        <f>IF(
   SUMPRODUCT(--('alimentação - Tabela 7.1'!$5:$5=TEXT(DATE(2020,INT((ROW(A4343)-1)/33)+1,1),"mmmm/aaaa"))) &gt; 0,
   TEXT(DATE(2020,INT((ROW(A4343)-1)/33)+1,1),"mmm/aa"),
   ""
)</f>
        <v/>
      </c>
      <c r="B4345" s="61" t="str">
        <f>IF(A4345&lt;&gt;"", 'alimentação - Tabela 7.1'!$B$26, "" )</f>
        <v/>
      </c>
      <c r="C4345" s="62" t="str">
        <f>IFERROR(INDEX('alimentação - Tabela 7.1'!$26:$26,
MATCH(TEXT('Tabela 7.1'!A4345,"mmmm/aaaa"),'alimentação - Tabela 7.1'!$5:$5,0)), "")</f>
        <v/>
      </c>
      <c r="D4345" s="62" t="str">
        <f>IFERROR(INDEX('alimentação - Tabela 7.1'!$26:$26,
MATCH(TEXT('Tabela 7.1'!$A4345,"mmmm/aaaa"),'alimentação - Tabela 7.1'!$5:$5,0)+1), "")</f>
        <v/>
      </c>
      <c r="E4345" s="62" t="str">
        <f>IFERROR(INDEX('alimentação - Tabela 7.1'!$26:$26,
MATCH(TEXT('Tabela 7.1'!$A4345,"mmmm/aaaa"),'alimentação - Tabela 7.1'!$5:$5,0)+2), "")</f>
        <v/>
      </c>
      <c r="F4345" s="62" t="str">
        <f>IFERROR(INDEX('alimentação - Tabela 7.1'!$26:$26,
MATCH(TEXT('Tabela 7.1'!$A4345,"mmmm/aaaa"),'alimentação - Tabela 7.1'!$5:$5,0)+3), "")</f>
        <v/>
      </c>
      <c r="G4345" s="95" t="str">
        <f>IFERROR(INDEX('alimentação - Tabela 7.1'!$26:$26,
MATCH(TEXT('Tabela 7.1'!$A4345,"mmmm/aaaa"),'alimentação - Tabela 7.1'!$5:$5,0)+4), "")</f>
        <v/>
      </c>
    </row>
    <row r="4346" spans="1:7" ht="18" customHeight="1" x14ac:dyDescent="0.25">
      <c r="A4346" s="59" t="str">
        <f>IF(
   SUMPRODUCT(--('alimentação - Tabela 7.1'!$5:$5=TEXT(DATE(2020,INT((ROW(A4344)-1)/33)+1,1),"mmmm/aaaa"))) &gt; 0,
   TEXT(DATE(2020,INT((ROW(A4344)-1)/33)+1,1),"mmm/aa"),
   ""
)</f>
        <v/>
      </c>
      <c r="B4346" s="61" t="str">
        <f>IF(A4346&lt;&gt;"", 'alimentação - Tabela 7.1'!$B$27, "" )</f>
        <v/>
      </c>
      <c r="C4346" s="62" t="str">
        <f>IFERROR(INDEX('alimentação - Tabela 7.1'!$27:$27,
MATCH(TEXT('Tabela 7.1'!A4346,"mmmm/aaaa"),'alimentação - Tabela 7.1'!$5:$5,0)), "")</f>
        <v/>
      </c>
      <c r="D4346" s="62" t="str">
        <f>IFERROR(INDEX('alimentação - Tabela 7.1'!$27:$27,
MATCH(TEXT('Tabela 7.1'!$A4346,"mmmm/aaaa"),'alimentação - Tabela 7.1'!$5:$5,0)+1), "")</f>
        <v/>
      </c>
      <c r="E4346" s="62" t="str">
        <f>IFERROR(INDEX('alimentação - Tabela 7.1'!$27:$27,
MATCH(TEXT('Tabela 7.1'!$A4346,"mmmm/aaaa"),'alimentação - Tabela 7.1'!$5:$5,0)+2), "")</f>
        <v/>
      </c>
      <c r="F4346" s="62" t="str">
        <f>IFERROR(INDEX('alimentação - Tabela 7.1'!$27:$27,
MATCH(TEXT('Tabela 7.1'!$A4346,"mmmm/aaaa"),'alimentação - Tabela 7.1'!$5:$5,0)+3), "")</f>
        <v/>
      </c>
      <c r="G4346" s="95" t="str">
        <f>IFERROR(INDEX('alimentação - Tabela 7.1'!$27:$27,
MATCH(TEXT('Tabela 7.1'!$A4346,"mmmm/aaaa"),'alimentação - Tabela 7.1'!$5:$5,0)+4), "")</f>
        <v/>
      </c>
    </row>
    <row r="4347" spans="1:7" ht="18" customHeight="1" x14ac:dyDescent="0.25">
      <c r="A4347" s="59" t="str">
        <f>IF(
   SUMPRODUCT(--('alimentação - Tabela 7.1'!$5:$5=TEXT(DATE(2020,INT((ROW(A4345)-1)/33)+1,1),"mmmm/aaaa"))) &gt; 0,
   TEXT(DATE(2020,INT((ROW(A4345)-1)/33)+1,1),"mmm/aa"),
   ""
)</f>
        <v/>
      </c>
      <c r="B4347" s="61" t="str">
        <f>IF(A4347&lt;&gt;"", 'alimentação - Tabela 7.1'!$B$28, "" )</f>
        <v/>
      </c>
      <c r="C4347" s="62" t="str">
        <f>IFERROR(INDEX('alimentação - Tabela 7.1'!$28:$28,
MATCH(TEXT('Tabela 7.1'!A4347,"mmmm/aaaa"),'alimentação - Tabela 7.1'!$5:$5,0)), "")</f>
        <v/>
      </c>
      <c r="D4347" s="62" t="str">
        <f>IFERROR(INDEX('alimentação - Tabela 7.1'!$28:$28,
MATCH(TEXT('Tabela 7.1'!$A4347,"mmmm/aaaa"),'alimentação - Tabela 7.1'!$5:$5,0)+1), "")</f>
        <v/>
      </c>
      <c r="E4347" s="62" t="str">
        <f>IFERROR(INDEX('alimentação - Tabela 7.1'!$28:$28,
MATCH(TEXT('Tabela 7.1'!$A4347,"mmmm/aaaa"),'alimentação - Tabela 7.1'!$5:$5,0)+2), "")</f>
        <v/>
      </c>
      <c r="F4347" s="62" t="str">
        <f>IFERROR(INDEX('alimentação - Tabela 7.1'!$28:$28,
MATCH(TEXT('Tabela 7.1'!$A4347,"mmmm/aaaa"),'alimentação - Tabela 7.1'!$5:$5,0)+3), "")</f>
        <v/>
      </c>
      <c r="G4347" s="95" t="str">
        <f>IFERROR(INDEX('alimentação - Tabela 7.1'!$28:$28,
MATCH(TEXT('Tabela 7.1'!$A4347,"mmmm/aaaa"),'alimentação - Tabela 7.1'!$5:$5,0)+4), "")</f>
        <v/>
      </c>
    </row>
    <row r="4348" spans="1:7" ht="18" customHeight="1" x14ac:dyDescent="0.25">
      <c r="A4348" s="59" t="str">
        <f>IF(
   SUMPRODUCT(--('alimentação - Tabela 7.1'!$5:$5=TEXT(DATE(2020,INT((ROW(A4346)-1)/33)+1,1),"mmmm/aaaa"))) &gt; 0,
   TEXT(DATE(2020,INT((ROW(A4346)-1)/33)+1,1),"mmm/aa"),
   ""
)</f>
        <v/>
      </c>
      <c r="B4348" s="61" t="str">
        <f>IF(A4348&lt;&gt;"", 'alimentação - Tabela 7.1'!$B$29, "" )</f>
        <v/>
      </c>
      <c r="C4348" s="62" t="str">
        <f>IFERROR(INDEX('alimentação - Tabela 7.1'!$29:$29,
MATCH(TEXT('Tabela 7.1'!A4348,"mmmm/aaaa"),'alimentação - Tabela 7.1'!$5:$5,0)), "")</f>
        <v/>
      </c>
      <c r="D4348" s="62" t="str">
        <f>IFERROR(INDEX('alimentação - Tabela 7.1'!$29:$29,
MATCH(TEXT('Tabela 7.1'!$A4348,"mmmm/aaaa"),'alimentação - Tabela 7.1'!$5:$5,0)+1), "")</f>
        <v/>
      </c>
      <c r="E4348" s="62" t="str">
        <f>IFERROR(INDEX('alimentação - Tabela 7.1'!$29:$29,
MATCH(TEXT('Tabela 7.1'!$A4348,"mmmm/aaaa"),'alimentação - Tabela 7.1'!$5:$5,0)+2), "")</f>
        <v/>
      </c>
      <c r="F4348" s="62" t="str">
        <f>IFERROR(INDEX('alimentação - Tabela 7.1'!$29:$29,
MATCH(TEXT('Tabela 7.1'!$A4348,"mmmm/aaaa"),'alimentação - Tabela 7.1'!$5:$5,0)+3), "")</f>
        <v/>
      </c>
      <c r="G4348" s="95" t="str">
        <f>IFERROR(INDEX('alimentação - Tabela 7.1'!$29:$29,
MATCH(TEXT('Tabela 7.1'!$A4348,"mmmm/aaaa"),'alimentação - Tabela 7.1'!$5:$5,0)+4), "")</f>
        <v/>
      </c>
    </row>
    <row r="4349" spans="1:7" ht="18" customHeight="1" x14ac:dyDescent="0.25">
      <c r="A4349" s="59" t="str">
        <f>IF(
   SUMPRODUCT(--('alimentação - Tabela 7.1'!$5:$5=TEXT(DATE(2020,INT((ROW(A4347)-1)/33)+1,1),"mmmm/aaaa"))) &gt; 0,
   TEXT(DATE(2020,INT((ROW(A4347)-1)/33)+1,1),"mmm/aa"),
   ""
)</f>
        <v/>
      </c>
      <c r="B4349" s="61" t="str">
        <f>IF(A4349&lt;&gt;"", 'alimentação - Tabela 7.1'!$B$30, "" )</f>
        <v/>
      </c>
      <c r="C4349" s="62" t="str">
        <f>IFERROR(INDEX('alimentação - Tabela 7.1'!$30:$30,
MATCH(TEXT('Tabela 7.1'!A4349,"mmmm/aaaa"),'alimentação - Tabela 7.1'!$5:$5,0)), "")</f>
        <v/>
      </c>
      <c r="D4349" s="62" t="str">
        <f>IFERROR(INDEX('alimentação - Tabela 7.1'!$30:$30,
MATCH(TEXT('Tabela 7.1'!$A4349,"mmmm/aaaa"),'alimentação - Tabela 7.1'!$5:$5,0)+1), "")</f>
        <v/>
      </c>
      <c r="E4349" s="62" t="str">
        <f>IFERROR(INDEX('alimentação - Tabela 7.1'!$30:$30,
MATCH(TEXT('Tabela 7.1'!$A4349,"mmmm/aaaa"),'alimentação - Tabela 7.1'!$5:$5,0)+2), "")</f>
        <v/>
      </c>
      <c r="F4349" s="62" t="str">
        <f>IFERROR(INDEX('alimentação - Tabela 7.1'!$30:$30,
MATCH(TEXT('Tabela 7.1'!$A4349,"mmmm/aaaa"),'alimentação - Tabela 7.1'!$5:$5,0)+3), "")</f>
        <v/>
      </c>
      <c r="G4349" s="95" t="str">
        <f>IFERROR(INDEX('alimentação - Tabela 7.1'!$30:$30,
MATCH(TEXT('Tabela 7.1'!$A4349,"mmmm/aaaa"),'alimentação - Tabela 7.1'!$5:$5,0)+4), "")</f>
        <v/>
      </c>
    </row>
    <row r="4350" spans="1:7" ht="18" customHeight="1" x14ac:dyDescent="0.25">
      <c r="A4350" s="59" t="str">
        <f>IF(
   SUMPRODUCT(--('alimentação - Tabela 7.1'!$5:$5=TEXT(DATE(2020,INT((ROW(A4348)-1)/33)+1,1),"mmmm/aaaa"))) &gt; 0,
   TEXT(DATE(2020,INT((ROW(A4348)-1)/33)+1,1),"mmm/aa"),
   ""
)</f>
        <v/>
      </c>
      <c r="B4350" s="61" t="str">
        <f>IF(A4350&lt;&gt;"", 'alimentação - Tabela 7.1'!$B$31, "" )</f>
        <v/>
      </c>
      <c r="C4350" s="62" t="str">
        <f>IFERROR(INDEX('alimentação - Tabela 7.1'!$31:$31,
MATCH(TEXT('Tabela 7.1'!A4350,"mmmm/aaaa"),'alimentação - Tabela 7.1'!$5:$5,0)), "")</f>
        <v/>
      </c>
      <c r="D4350" s="62" t="str">
        <f>IFERROR(INDEX('alimentação - Tabela 7.1'!$31:$31,
MATCH(TEXT('Tabela 7.1'!$A4350,"mmmm/aaaa"),'alimentação - Tabela 7.1'!$5:$5,0)+1), "")</f>
        <v/>
      </c>
      <c r="E4350" s="62" t="str">
        <f>IFERROR(INDEX('alimentação - Tabela 7.1'!$31:$31,
MATCH(TEXT('Tabela 7.1'!$A4350,"mmmm/aaaa"),'alimentação - Tabela 7.1'!$5:$5,0)+2), "")</f>
        <v/>
      </c>
      <c r="F4350" s="62" t="str">
        <f>IFERROR(INDEX('alimentação - Tabela 7.1'!$31:$31,
MATCH(TEXT('Tabela 7.1'!$A4350,"mmmm/aaaa"),'alimentação - Tabela 7.1'!$5:$5,0)+3), "")</f>
        <v/>
      </c>
      <c r="G4350" s="95" t="str">
        <f>IFERROR(INDEX('alimentação - Tabela 7.1'!$31:$31,
MATCH(TEXT('Tabela 7.1'!$A4350,"mmmm/aaaa"),'alimentação - Tabela 7.1'!$5:$5,0)+4), "")</f>
        <v/>
      </c>
    </row>
    <row r="4351" spans="1:7" ht="18" customHeight="1" x14ac:dyDescent="0.25">
      <c r="A4351" s="59" t="str">
        <f>IF(
   SUMPRODUCT(--('alimentação - Tabela 7.1'!$5:$5=TEXT(DATE(2020,INT((ROW(A4349)-1)/33)+1,1),"mmmm/aaaa"))) &gt; 0,
   TEXT(DATE(2020,INT((ROW(A4349)-1)/33)+1,1),"mmm/aa"),
   ""
)</f>
        <v/>
      </c>
      <c r="B4351" s="61" t="str">
        <f>IF(A4351&lt;&gt;"", 'alimentação - Tabela 7.1'!$B$32, "" )</f>
        <v/>
      </c>
      <c r="C4351" s="62" t="str">
        <f>IFERROR(INDEX('alimentação - Tabela 7.1'!$32:$32,
MATCH(TEXT('Tabela 7.1'!A4351,"mmmm/aaaa"),'alimentação - Tabela 7.1'!$5:$5,0)), "")</f>
        <v/>
      </c>
      <c r="D4351" s="62" t="str">
        <f>IFERROR(INDEX('alimentação - Tabela 7.1'!$32:$32,
MATCH(TEXT('Tabela 7.1'!$A4351,"mmmm/aaaa"),'alimentação - Tabela 7.1'!$5:$5,0)+1), "")</f>
        <v/>
      </c>
      <c r="E4351" s="62" t="str">
        <f>IFERROR(INDEX('alimentação - Tabela 7.1'!$32:$32,
MATCH(TEXT('Tabela 7.1'!$A4351,"mmmm/aaaa"),'alimentação - Tabela 7.1'!$5:$5,0)+2), "")</f>
        <v/>
      </c>
      <c r="F4351" s="62" t="str">
        <f>IFERROR(INDEX('alimentação - Tabela 7.1'!$32:$32,
MATCH(TEXT('Tabela 7.1'!$A4351,"mmmm/aaaa"),'alimentação - Tabela 7.1'!$5:$5,0)+3), "")</f>
        <v/>
      </c>
      <c r="G4351" s="95" t="str">
        <f>IFERROR(INDEX('alimentação - Tabela 7.1'!$32:$32,
MATCH(TEXT('Tabela 7.1'!$A4351,"mmmm/aaaa"),'alimentação - Tabela 7.1'!$5:$5,0)+4), "")</f>
        <v/>
      </c>
    </row>
    <row r="4352" spans="1:7" ht="18" customHeight="1" x14ac:dyDescent="0.25">
      <c r="A4352" s="59" t="str">
        <f>IF(
   SUMPRODUCT(--('alimentação - Tabela 7.1'!$5:$5=TEXT(DATE(2020,INT((ROW(A4350)-1)/33)+1,1),"mmmm/aaaa"))) &gt; 0,
   TEXT(DATE(2020,INT((ROW(A4350)-1)/33)+1,1),"mmm/aa"),
   ""
)</f>
        <v/>
      </c>
      <c r="B4352" s="61" t="str">
        <f>IF(A4352&lt;&gt;"", 'alimentação - Tabela 7.1'!$B$33, "" )</f>
        <v/>
      </c>
      <c r="C4352" s="62" t="str">
        <f>IFERROR(INDEX('alimentação - Tabela 7.1'!$33:$33,
MATCH(TEXT('Tabela 7.1'!A4352,"mmmm/aaaa"),'alimentação - Tabela 7.1'!$5:$5,0)), "")</f>
        <v/>
      </c>
      <c r="D4352" s="62" t="str">
        <f>IFERROR(INDEX('alimentação - Tabela 7.1'!$33:$33,
MATCH(TEXT('Tabela 7.1'!$A4352,"mmmm/aaaa"),'alimentação - Tabela 7.1'!$5:$5,0)+1), "")</f>
        <v/>
      </c>
      <c r="E4352" s="62" t="str">
        <f>IFERROR(INDEX('alimentação - Tabela 7.1'!$33:$33,
MATCH(TEXT('Tabela 7.1'!$A4352,"mmmm/aaaa"),'alimentação - Tabela 7.1'!$5:$5,0)+2), "")</f>
        <v/>
      </c>
      <c r="F4352" s="62" t="str">
        <f>IFERROR(INDEX('alimentação - Tabela 7.1'!$33:$33,
MATCH(TEXT('Tabela 7.1'!$A4352,"mmmm/aaaa"),'alimentação - Tabela 7.1'!$5:$5,0)+3), "")</f>
        <v/>
      </c>
      <c r="G4352" s="95" t="str">
        <f>IFERROR(INDEX('alimentação - Tabela 7.1'!$33:$33,
MATCH(TEXT('Tabela 7.1'!$A4352,"mmmm/aaaa"),'alimentação - Tabela 7.1'!$5:$5,0)+4), "")</f>
        <v/>
      </c>
    </row>
    <row r="4353" spans="1:7" ht="18" customHeight="1" x14ac:dyDescent="0.25">
      <c r="A4353" s="59" t="str">
        <f>IF(
   SUMPRODUCT(--('alimentação - Tabela 7.1'!$5:$5=TEXT(DATE(2020,INT((ROW(A4351)-1)/33)+1,1),"mmmm/aaaa"))) &gt; 0,
   TEXT(DATE(2020,INT((ROW(A4351)-1)/33)+1,1),"mmm/aa"),
   ""
)</f>
        <v/>
      </c>
      <c r="B4353" s="61" t="str">
        <f>IF(A4353&lt;&gt;"", 'alimentação - Tabela 7.1'!$B$34, "" )</f>
        <v/>
      </c>
      <c r="C4353" s="62" t="str">
        <f>IFERROR(INDEX('alimentação - Tabela 7.1'!$34:$34,
MATCH(TEXT('Tabela 7.1'!A4353,"mmmm/aaaa"),'alimentação - Tabela 7.1'!$5:$5,0)), "")</f>
        <v/>
      </c>
      <c r="D4353" s="62" t="str">
        <f>IFERROR(INDEX('alimentação - Tabela 7.1'!$34:$34,
MATCH(TEXT('Tabela 7.1'!$A4353,"mmmm/aaaa"),'alimentação - Tabela 7.1'!$5:$5,0)+1), "")</f>
        <v/>
      </c>
      <c r="E4353" s="62" t="str">
        <f>IFERROR(INDEX('alimentação - Tabela 7.1'!$34:$34,
MATCH(TEXT('Tabela 7.1'!$A4353,"mmmm/aaaa"),'alimentação - Tabela 7.1'!$5:$5,0)+2), "")</f>
        <v/>
      </c>
      <c r="F4353" s="62" t="str">
        <f>IFERROR(INDEX('alimentação - Tabela 7.1'!$34:$34,
MATCH(TEXT('Tabela 7.1'!$A4353,"mmmm/aaaa"),'alimentação - Tabela 7.1'!$5:$5,0)+3), "")</f>
        <v/>
      </c>
      <c r="G4353" s="95" t="str">
        <f>IFERROR(INDEX('alimentação - Tabela 7.1'!$34:$34,
MATCH(TEXT('Tabela 7.1'!$A4353,"mmmm/aaaa"),'alimentação - Tabela 7.1'!$5:$5,0)+4), "")</f>
        <v/>
      </c>
    </row>
    <row r="4354" spans="1:7" ht="18" customHeight="1" x14ac:dyDescent="0.25">
      <c r="A4354" s="59" t="str">
        <f>IF(
   SUMPRODUCT(--('alimentação - Tabela 7.1'!$5:$5=TEXT(DATE(2020,INT((ROW(A4352)-1)/33)+1,1),"mmmm/aaaa"))) &gt; 0,
   TEXT(DATE(2020,INT((ROW(A4352)-1)/33)+1,1),"mmm/aa"),
   ""
)</f>
        <v/>
      </c>
      <c r="B4354" s="61" t="str">
        <f>IF(A4354&lt;&gt;"", 'alimentação - Tabela 7.1'!$B$35, "" )</f>
        <v/>
      </c>
      <c r="C4354" s="62" t="str">
        <f>IFERROR(INDEX('alimentação - Tabela 7.1'!$35:$35,
MATCH(TEXT('Tabela 7.1'!A4354,"mmmm/aaaa"),'alimentação - Tabela 7.1'!$5:$5,0)), "")</f>
        <v/>
      </c>
      <c r="D4354" s="62" t="str">
        <f>IFERROR(INDEX('alimentação - Tabela 7.1'!$35:$35,
MATCH(TEXT('Tabela 7.1'!$A4354,"mmmm/aaaa"),'alimentação - Tabela 7.1'!$5:$5,0)+1), "")</f>
        <v/>
      </c>
      <c r="E4354" s="62" t="str">
        <f>IFERROR(INDEX('alimentação - Tabela 7.1'!$35:$35,
MATCH(TEXT('Tabela 7.1'!$A4354,"mmmm/aaaa"),'alimentação - Tabela 7.1'!$5:$5,0)+2), "")</f>
        <v/>
      </c>
      <c r="F4354" s="62" t="str">
        <f>IFERROR(INDEX('alimentação - Tabela 7.1'!$35:$35,
MATCH(TEXT('Tabela 7.1'!$A4354,"mmmm/aaaa"),'alimentação - Tabela 7.1'!$5:$5,0)+3), "")</f>
        <v/>
      </c>
      <c r="G4354" s="95" t="str">
        <f>IFERROR(INDEX('alimentação - Tabela 7.1'!$35:$35,
MATCH(TEXT('Tabela 7.1'!$A4354,"mmmm/aaaa"),'alimentação - Tabela 7.1'!$5:$5,0)+4), "")</f>
        <v/>
      </c>
    </row>
    <row r="4355" spans="1:7" ht="18" customHeight="1" x14ac:dyDescent="0.25">
      <c r="A4355" s="59" t="str">
        <f>IF(
   SUMPRODUCT(--('alimentação - Tabela 7.1'!$5:$5=TEXT(DATE(2020,INT((ROW(A4353)-1)/33)+1,1),"mmmm/aaaa"))) &gt; 0,
   TEXT(DATE(2020,INT((ROW(A4353)-1)/33)+1,1),"mmm/aa"),
   ""
)</f>
        <v/>
      </c>
      <c r="B4355" s="61" t="str">
        <f>IF(A4355&lt;&gt;"", 'alimentação - Tabela 7.1'!$B$36, "" )</f>
        <v/>
      </c>
      <c r="C4355" s="62" t="str">
        <f>IFERROR(INDEX('alimentação - Tabela 7.1'!$36:$36,
MATCH(TEXT('Tabela 7.1'!A4355,"mmmm/aaaa"),'alimentação - Tabela 7.1'!$5:$5,0)), "")</f>
        <v/>
      </c>
      <c r="D4355" s="62" t="str">
        <f>IFERROR(INDEX('alimentação - Tabela 7.1'!$36:$36,
MATCH(TEXT('Tabela 7.1'!$A4355,"mmmm/aaaa"),'alimentação - Tabela 7.1'!$5:$5,0)+1), "")</f>
        <v/>
      </c>
      <c r="E4355" s="62" t="str">
        <f>IFERROR(INDEX('alimentação - Tabela 7.1'!$36:$36,
MATCH(TEXT('Tabela 7.1'!$A4355,"mmmm/aaaa"),'alimentação - Tabela 7.1'!$5:$5,0)+2), "")</f>
        <v/>
      </c>
      <c r="F4355" s="62" t="str">
        <f>IFERROR(INDEX('alimentação - Tabela 7.1'!$36:$36,
MATCH(TEXT('Tabela 7.1'!$A4355,"mmmm/aaaa"),'alimentação - Tabela 7.1'!$5:$5,0)+3), "")</f>
        <v/>
      </c>
      <c r="G4355" s="95" t="str">
        <f>IFERROR(INDEX('alimentação - Tabela 7.1'!$36:$36,
MATCH(TEXT('Tabela 7.1'!$A4355,"mmmm/aaaa"),'alimentação - Tabela 7.1'!$5:$5,0)+4), "")</f>
        <v/>
      </c>
    </row>
    <row r="4356" spans="1:7" ht="18" customHeight="1" x14ac:dyDescent="0.25">
      <c r="A4356" s="59" t="str">
        <f>IF(
   SUMPRODUCT(--('alimentação - Tabela 7.1'!$5:$5=TEXT(DATE(2020,INT((ROW(A4354)-1)/33)+1,1),"mmmm/aaaa"))) &gt; 0,
   TEXT(DATE(2020,INT((ROW(A4354)-1)/33)+1,1),"mmm/aa"),
   ""
)</f>
        <v/>
      </c>
      <c r="B4356" s="61" t="str">
        <f>IF(A4356&lt;&gt;"", 'alimentação - Tabela 7.1'!$B$37, "" )</f>
        <v/>
      </c>
      <c r="C4356" s="62" t="str">
        <f>IFERROR(INDEX('alimentação - Tabela 7.1'!$37:$37,
MATCH(TEXT('Tabela 7.1'!A4356,"mmmm/aaaa"),'alimentação - Tabela 7.1'!$5:$5,0)), "")</f>
        <v/>
      </c>
      <c r="D4356" s="62" t="str">
        <f>IFERROR(INDEX('alimentação - Tabela 7.1'!$37:$37,
MATCH(TEXT('Tabela 7.1'!$A4356,"mmmm/aaaa"),'alimentação - Tabela 7.1'!$5:$5,0)+1), "")</f>
        <v/>
      </c>
      <c r="E4356" s="62" t="str">
        <f>IFERROR(INDEX('alimentação - Tabela 7.1'!$37:$37,
MATCH(TEXT('Tabela 7.1'!$A4356,"mmmm/aaaa"),'alimentação - Tabela 7.1'!$5:$5,0)+2), "")</f>
        <v/>
      </c>
      <c r="F4356" s="62" t="str">
        <f>IFERROR(INDEX('alimentação - Tabela 7.1'!$37:$37,
MATCH(TEXT('Tabela 7.1'!$A4356,"mmmm/aaaa"),'alimentação - Tabela 7.1'!$5:$5,0)+3), "")</f>
        <v/>
      </c>
      <c r="G4356" s="95" t="str">
        <f>IFERROR(INDEX('alimentação - Tabela 7.1'!$37:$37,
MATCH(TEXT('Tabela 7.1'!$A4356,"mmmm/aaaa"),'alimentação - Tabela 7.1'!$5:$5,0)+4), "")</f>
        <v/>
      </c>
    </row>
    <row r="4357" spans="1:7" ht="18" customHeight="1" x14ac:dyDescent="0.25">
      <c r="A4357" s="59" t="str">
        <f>IF(
   SUMPRODUCT(--('alimentação - Tabela 7.1'!$5:$5=TEXT(DATE(2020,INT((ROW(A4355)-1)/33)+1,1),"mmmm/aaaa"))) &gt; 0,
   TEXT(DATE(2020,INT((ROW(A4355)-1)/33)+1,1),"mmm/aa"),
   ""
)</f>
        <v/>
      </c>
      <c r="B4357" s="61" t="str">
        <f>IF(A4357&lt;&gt;"", 'alimentação - Tabela 7.1'!$B$38, "" )</f>
        <v/>
      </c>
      <c r="C4357" s="62" t="str">
        <f>IFERROR(INDEX('alimentação - Tabela 7.1'!$38:$38,
MATCH(TEXT('Tabela 7.1'!A4357,"mmmm/aaaa"),'alimentação - Tabela 7.1'!$5:$5,0)), "")</f>
        <v/>
      </c>
      <c r="D4357" s="62" t="str">
        <f>IFERROR(INDEX('alimentação - Tabela 7.1'!$38:$38,
MATCH(TEXT('Tabela 7.1'!$A4357,"mmmm/aaaa"),'alimentação - Tabela 7.1'!$5:$5,0)+1), "")</f>
        <v/>
      </c>
      <c r="E4357" s="62" t="str">
        <f>IFERROR(INDEX('alimentação - Tabela 7.1'!$38:$38,
MATCH(TEXT('Tabela 7.1'!$A4357,"mmmm/aaaa"),'alimentação - Tabela 7.1'!$5:$5,0)+2), "")</f>
        <v/>
      </c>
      <c r="F4357" s="62" t="str">
        <f>IFERROR(INDEX('alimentação - Tabela 7.1'!$38:$38,
MATCH(TEXT('Tabela 7.1'!$A4357,"mmmm/aaaa"),'alimentação - Tabela 7.1'!$5:$5,0)+3), "")</f>
        <v/>
      </c>
      <c r="G4357" s="95" t="str">
        <f>IFERROR(INDEX('alimentação - Tabela 7.1'!$38:$38,
MATCH(TEXT('Tabela 7.1'!$A4357,"mmmm/aaaa"),'alimentação - Tabela 7.1'!$5:$5,0)+4), "")</f>
        <v/>
      </c>
    </row>
    <row r="4358" spans="1:7" ht="18" customHeight="1" x14ac:dyDescent="0.25">
      <c r="A4358" s="59" t="str">
        <f>IF(
   SUMPRODUCT(--('alimentação - Tabela 7.1'!$5:$5=TEXT(DATE(2020,INT((ROW(A4356)-1)/33)+1,1),"mmmm/aaaa"))) &gt; 0,
   TEXT(DATE(2020,INT((ROW(A4356)-1)/33)+1,1),"mmm/aa"),
   ""
)</f>
        <v/>
      </c>
      <c r="B4358" s="61" t="str">
        <f>IF(A4358&lt;&gt;"", 'alimentação - Tabela 7.1'!$B$39, "" )</f>
        <v/>
      </c>
      <c r="C4358" s="62" t="str">
        <f>IFERROR(INDEX('alimentação - Tabela 7.1'!$39:$39,
MATCH(TEXT('Tabela 7.1'!A4358,"mmmm/aaaa"),'alimentação - Tabela 7.1'!$5:$5,0)), "")</f>
        <v/>
      </c>
      <c r="D4358" s="62" t="str">
        <f>IFERROR(INDEX('alimentação - Tabela 7.1'!$39:$39,
MATCH(TEXT('Tabela 7.1'!$A4358,"mmmm/aaaa"),'alimentação - Tabela 7.1'!$5:$5,0)+1), "")</f>
        <v/>
      </c>
      <c r="E4358" s="62" t="str">
        <f>IFERROR(INDEX('alimentação - Tabela 7.1'!$39:$39,
MATCH(TEXT('Tabela 7.1'!$A4358,"mmmm/aaaa"),'alimentação - Tabela 7.1'!$5:$5,0)+2), "")</f>
        <v/>
      </c>
      <c r="F4358" s="62" t="str">
        <f>IFERROR(INDEX('alimentação - Tabela 7.1'!$39:$39,
MATCH(TEXT('Tabela 7.1'!$A4358,"mmmm/aaaa"),'alimentação - Tabela 7.1'!$5:$5,0)+3), "")</f>
        <v/>
      </c>
      <c r="G4358" s="95" t="str">
        <f>IFERROR(INDEX('alimentação - Tabela 7.1'!$39:$39,
MATCH(TEXT('Tabela 7.1'!$A4358,"mmmm/aaaa"),'alimentação - Tabela 7.1'!$5:$5,0)+4), "")</f>
        <v/>
      </c>
    </row>
    <row r="4359" spans="1:7" ht="18" customHeight="1" x14ac:dyDescent="0.25">
      <c r="A4359" s="59" t="str">
        <f>IF(
   SUMPRODUCT(--('alimentação - Tabela 7.1'!$5:$5=TEXT(DATE(2020,INT((ROW(A4357)-1)/33)+1,1),"mmmm/aaaa"))) &gt; 0,
   TEXT(DATE(2020,INT((ROW(A4357)-1)/33)+1,1),"mmm/aa"),
   ""
)</f>
        <v/>
      </c>
      <c r="B4359" s="61" t="str">
        <f>IF(A4359&lt;&gt;"", 'alimentação - Tabela 7.1'!$B$7, "" )</f>
        <v/>
      </c>
      <c r="C4359" s="62" t="str">
        <f>IFERROR(INDEX('alimentação - Tabela 7.1'!$7:$7,
MATCH(TEXT('Tabela 7.1'!A4359,"mmmm/aaaa"),'alimentação - Tabela 7.1'!$5:$5,0)), "")</f>
        <v/>
      </c>
      <c r="D4359" s="62" t="str">
        <f>IFERROR(INDEX('alimentação - Tabela 7.1'!$7:$7,
MATCH(TEXT('Tabela 7.1'!$A4359,"mmmm/aaaa"),'alimentação - Tabela 7.1'!$5:$5,0)+1), "")</f>
        <v/>
      </c>
      <c r="E4359" s="62" t="str">
        <f>IFERROR(INDEX('alimentação - Tabela 7.1'!$7:$7,
MATCH(TEXT('Tabela 7.1'!$A4359,"mmmm/aaaa"),'alimentação - Tabela 7.1'!$5:$5,0)+2), "")</f>
        <v/>
      </c>
      <c r="F4359" s="62" t="str">
        <f>IFERROR(INDEX('alimentação - Tabela 7.1'!$7:$7,
MATCH(TEXT('Tabela 7.1'!$A4359,"mmmm/aaaa"),'alimentação - Tabela 7.1'!$5:$5,0)+3), "")</f>
        <v/>
      </c>
      <c r="G4359" s="95" t="str">
        <f>IFERROR(INDEX('alimentação - Tabela 7.1'!$7:$7,
MATCH(TEXT('Tabela 7.1'!$A4359,"mmmm/aaaa"),'alimentação - Tabela 7.1'!$5:$5,0)+4), "")</f>
        <v/>
      </c>
    </row>
    <row r="4360" spans="1:7" ht="18" customHeight="1" x14ac:dyDescent="0.25">
      <c r="A4360" s="59" t="str">
        <f>IF(
   SUMPRODUCT(--('alimentação - Tabela 7.1'!$5:$5=TEXT(DATE(2020,INT((ROW(A4358)-1)/33)+1,1),"mmmm/aaaa"))) &gt; 0,
   TEXT(DATE(2020,INT((ROW(A4358)-1)/33)+1,1),"mmm/aa"),
   ""
)</f>
        <v/>
      </c>
      <c r="B4360" s="61" t="str">
        <f>IF(A4360&lt;&gt;"", 'alimentação - Tabela 7.1'!$B$8, "" )</f>
        <v/>
      </c>
      <c r="C4360" s="62" t="str">
        <f>IFERROR(INDEX('alimentação - Tabela 7.1'!$8:$8,
MATCH(TEXT('Tabela 7.1'!A4360,"mmmm/aaaa"),'alimentação - Tabela 7.1'!$5:$5,0)), "")</f>
        <v/>
      </c>
      <c r="D4360" s="62" t="str">
        <f>IFERROR(INDEX('alimentação - Tabela 7.1'!$8:$8,
MATCH(TEXT('Tabela 7.1'!$A4360,"mmmm/aaaa"),'alimentação - Tabela 7.1'!$5:$5,0)+1), "")</f>
        <v/>
      </c>
      <c r="E4360" s="62" t="str">
        <f>IFERROR(INDEX('alimentação - Tabela 7.1'!$8:$8,
MATCH(TEXT('Tabela 7.1'!$A4360,"mmmm/aaaa"),'alimentação - Tabela 7.1'!$5:$5,0)+2), "")</f>
        <v/>
      </c>
      <c r="F4360" s="62" t="str">
        <f>IFERROR(INDEX('alimentação - Tabela 7.1'!$8:$8,
MATCH(TEXT('Tabela 7.1'!$A4360,"mmmm/aaaa"),'alimentação - Tabela 7.1'!$5:$5,0)+3), "")</f>
        <v/>
      </c>
      <c r="G4360" s="95" t="str">
        <f>IFERROR(INDEX('alimentação - Tabela 7.1'!$8:$8,
MATCH(TEXT('Tabela 7.1'!$A4360,"mmmm/aaaa"),'alimentação - Tabela 7.1'!$5:$5,0)+4), "")</f>
        <v/>
      </c>
    </row>
    <row r="4361" spans="1:7" ht="18" customHeight="1" x14ac:dyDescent="0.25">
      <c r="A4361" s="59" t="str">
        <f>IF(
   SUMPRODUCT(--('alimentação - Tabela 7.1'!$5:$5=TEXT(DATE(2020,INT((ROW(A4359)-1)/33)+1,1),"mmmm/aaaa"))) &gt; 0,
   TEXT(DATE(2020,INT((ROW(A4359)-1)/33)+1,1),"mmm/aa"),
   ""
)</f>
        <v/>
      </c>
      <c r="B4361" s="61" t="str">
        <f>IF(A4361&lt;&gt;"", 'alimentação - Tabela 7.1'!$B$9, "" )</f>
        <v/>
      </c>
      <c r="C4361" s="62" t="str">
        <f>IFERROR(INDEX('alimentação - Tabela 7.1'!$9:$9,
MATCH(TEXT('Tabela 7.1'!A4361,"mmmm/aaaa"),'alimentação - Tabela 7.1'!$5:$5,0)), "")</f>
        <v/>
      </c>
      <c r="D4361" s="62" t="str">
        <f>IFERROR(INDEX('alimentação - Tabela 7.1'!$9:$9,
MATCH(TEXT('Tabela 7.1'!$A4361,"mmmm/aaaa"),'alimentação - Tabela 7.1'!$5:$5,0)+1), "")</f>
        <v/>
      </c>
      <c r="E4361" s="62" t="str">
        <f>IFERROR(INDEX('alimentação - Tabela 7.1'!$9:$9,
MATCH(TEXT('Tabela 7.1'!$A4361,"mmmm/aaaa"),'alimentação - Tabela 7.1'!$5:$5,0)+2), "")</f>
        <v/>
      </c>
      <c r="F4361" s="62" t="str">
        <f>IFERROR(INDEX('alimentação - Tabela 7.1'!$9:$9,
MATCH(TEXT('Tabela 7.1'!$A4361,"mmmm/aaaa"),'alimentação - Tabela 7.1'!$5:$5,0)+3), "")</f>
        <v/>
      </c>
      <c r="G4361" s="95" t="str">
        <f>IFERROR(INDEX('alimentação - Tabela 7.1'!$9:$9,
MATCH(TEXT('Tabela 7.1'!$A4361,"mmmm/aaaa"),'alimentação - Tabela 7.1'!$5:$5,0)+4), "")</f>
        <v/>
      </c>
    </row>
    <row r="4362" spans="1:7" ht="18" customHeight="1" x14ac:dyDescent="0.25">
      <c r="A4362" s="59" t="str">
        <f>IF(
   SUMPRODUCT(--('alimentação - Tabela 7.1'!$5:$5=TEXT(DATE(2020,INT((ROW(A4360)-1)/33)+1,1),"mmmm/aaaa"))) &gt; 0,
   TEXT(DATE(2020,INT((ROW(A4360)-1)/33)+1,1),"mmm/aa"),
   ""
)</f>
        <v/>
      </c>
      <c r="B4362" s="61" t="str">
        <f>IF(A4362&lt;&gt;"", 'alimentação - Tabela 7.1'!$B$10, "" )</f>
        <v/>
      </c>
      <c r="C4362" s="62" t="str">
        <f>IFERROR(INDEX('alimentação - Tabela 7.1'!$10:$10,
MATCH(TEXT('Tabela 7.1'!A4362,"mmmm/aaaa"),'alimentação - Tabela 7.1'!$5:$5,0)), "")</f>
        <v/>
      </c>
      <c r="D4362" s="62" t="str">
        <f>IFERROR(INDEX('alimentação - Tabela 7.1'!$10:$10,
MATCH(TEXT('Tabela 7.1'!$A4362,"mmmm/aaaa"),'alimentação - Tabela 7.1'!$5:$5,0)+1), "")</f>
        <v/>
      </c>
      <c r="E4362" s="62" t="str">
        <f>IFERROR(INDEX('alimentação - Tabela 7.1'!$10:$10,
MATCH(TEXT('Tabela 7.1'!$A4362,"mmmm/aaaa"),'alimentação - Tabela 7.1'!$5:$5,0)+2), "")</f>
        <v/>
      </c>
      <c r="F4362" s="62" t="str">
        <f>IFERROR(INDEX('alimentação - Tabela 7.1'!$10:$10,
MATCH(TEXT('Tabela 7.1'!$A4362,"mmmm/aaaa"),'alimentação - Tabela 7.1'!$5:$5,0)+3), "")</f>
        <v/>
      </c>
      <c r="G4362" s="95" t="str">
        <f>IFERROR(INDEX('alimentação - Tabela 7.1'!$10:$10,
MATCH(TEXT('Tabela 7.1'!$A4362,"mmmm/aaaa"),'alimentação - Tabela 7.1'!$5:$5,0)+4), "")</f>
        <v/>
      </c>
    </row>
    <row r="4363" spans="1:7" ht="18" customHeight="1" x14ac:dyDescent="0.25">
      <c r="A4363" s="59" t="str">
        <f>IF(
   SUMPRODUCT(--('alimentação - Tabela 7.1'!$5:$5=TEXT(DATE(2020,INT((ROW(A4361)-1)/33)+1,1),"mmmm/aaaa"))) &gt; 0,
   TEXT(DATE(2020,INT((ROW(A4361)-1)/33)+1,1),"mmm/aa"),
   ""
)</f>
        <v/>
      </c>
      <c r="B4363" s="61" t="str">
        <f>IF(A4363&lt;&gt;"", 'alimentação - Tabela 7.1'!$B$11, "" )</f>
        <v/>
      </c>
      <c r="C4363" s="62" t="str">
        <f>IFERROR(INDEX('alimentação - Tabela 7.1'!$11:$11,
MATCH(TEXT('Tabela 7.1'!A4363,"mmmm/aaaa"),'alimentação - Tabela 7.1'!$5:$5,0)), "")</f>
        <v/>
      </c>
      <c r="D4363" s="62" t="str">
        <f>IFERROR(INDEX('alimentação - Tabela 7.1'!$11:$11,
MATCH(TEXT('Tabela 7.1'!$A4363,"mmmm/aaaa"),'alimentação - Tabela 7.1'!$5:$5,0)+1), "")</f>
        <v/>
      </c>
      <c r="E4363" s="62" t="str">
        <f>IFERROR(INDEX('alimentação - Tabela 7.1'!$11:$11,
MATCH(TEXT('Tabela 7.1'!$A4363,"mmmm/aaaa"),'alimentação - Tabela 7.1'!$5:$5,0)+2), "")</f>
        <v/>
      </c>
      <c r="F4363" s="62" t="str">
        <f>IFERROR(INDEX('alimentação - Tabela 7.1'!$11:$11,
MATCH(TEXT('Tabela 7.1'!$A4363,"mmmm/aaaa"),'alimentação - Tabela 7.1'!$5:$5,0)+3), "")</f>
        <v/>
      </c>
      <c r="G4363" s="95" t="str">
        <f>IFERROR(INDEX('alimentação - Tabela 7.1'!$11:$11,
MATCH(TEXT('Tabela 7.1'!$A4363,"mmmm/aaaa"),'alimentação - Tabela 7.1'!$5:$5,0)+4), "")</f>
        <v/>
      </c>
    </row>
    <row r="4364" spans="1:7" ht="18" customHeight="1" x14ac:dyDescent="0.25">
      <c r="A4364" s="59" t="str">
        <f>IF(
   SUMPRODUCT(--('alimentação - Tabela 7.1'!$5:$5=TEXT(DATE(2020,INT((ROW(A4362)-1)/33)+1,1),"mmmm/aaaa"))) &gt; 0,
   TEXT(DATE(2020,INT((ROW(A4362)-1)/33)+1,1),"mmm/aa"),
   ""
)</f>
        <v/>
      </c>
      <c r="B4364" s="61" t="str">
        <f>IF(A4364&lt;&gt;"", 'alimentação - Tabela 7.1'!$B$12, "" )</f>
        <v/>
      </c>
      <c r="C4364" s="62" t="str">
        <f>IFERROR(INDEX('alimentação - Tabela 7.1'!$12:$12,
MATCH(TEXT('Tabela 7.1'!A4364,"mmmm/aaaa"),'alimentação - Tabela 7.1'!$5:$5,0)), "")</f>
        <v/>
      </c>
      <c r="D4364" s="62" t="str">
        <f>IFERROR(INDEX('alimentação - Tabela 7.1'!$12:$12,
MATCH(TEXT('Tabela 7.1'!$A4364,"mmmm/aaaa"),'alimentação - Tabela 7.1'!$5:$5,0)+1), "")</f>
        <v/>
      </c>
      <c r="E4364" s="62" t="str">
        <f>IFERROR(INDEX('alimentação - Tabela 7.1'!$12:$12,
MATCH(TEXT('Tabela 7.1'!$A4364,"mmmm/aaaa"),'alimentação - Tabela 7.1'!$5:$5,0)+2), "")</f>
        <v/>
      </c>
      <c r="F4364" s="62" t="str">
        <f>IFERROR(INDEX('alimentação - Tabela 7.1'!$12:$12,
MATCH(TEXT('Tabela 7.1'!$A4364,"mmmm/aaaa"),'alimentação - Tabela 7.1'!$5:$5,0)+3), "")</f>
        <v/>
      </c>
      <c r="G4364" s="95" t="str">
        <f>IFERROR(INDEX('alimentação - Tabela 7.1'!$12:$12,
MATCH(TEXT('Tabela 7.1'!$A4364,"mmmm/aaaa"),'alimentação - Tabela 7.1'!$5:$5,0)+4), "")</f>
        <v/>
      </c>
    </row>
    <row r="4365" spans="1:7" ht="18" customHeight="1" x14ac:dyDescent="0.25">
      <c r="A4365" s="59" t="str">
        <f>IF(
   SUMPRODUCT(--('alimentação - Tabela 7.1'!$5:$5=TEXT(DATE(2020,INT((ROW(A4363)-1)/33)+1,1),"mmmm/aaaa"))) &gt; 0,
   TEXT(DATE(2020,INT((ROW(A4363)-1)/33)+1,1),"mmm/aa"),
   ""
)</f>
        <v/>
      </c>
      <c r="B4365" s="61" t="str">
        <f>IF(A4365&lt;&gt;"", 'alimentação - Tabela 7.1'!$B$13, "" )</f>
        <v/>
      </c>
      <c r="C4365" s="62" t="str">
        <f>IFERROR(INDEX('alimentação - Tabela 7.1'!$13:$13,
MATCH(TEXT('Tabela 7.1'!A4365,"mmmm/aaaa"),'alimentação - Tabela 7.1'!$5:$5,0)), "")</f>
        <v/>
      </c>
      <c r="D4365" s="62" t="str">
        <f>IFERROR(INDEX('alimentação - Tabela 7.1'!$13:$13,
MATCH(TEXT('Tabela 7.1'!$A4365,"mmmm/aaaa"),'alimentação - Tabela 7.1'!$5:$5,0)+1), "")</f>
        <v/>
      </c>
      <c r="E4365" s="62" t="str">
        <f>IFERROR(INDEX('alimentação - Tabela 7.1'!$13:$13,
MATCH(TEXT('Tabela 7.1'!$A4365,"mmmm/aaaa"),'alimentação - Tabela 7.1'!$5:$5,0)+2), "")</f>
        <v/>
      </c>
      <c r="F4365" s="62" t="str">
        <f>IFERROR(INDEX('alimentação - Tabela 7.1'!$13:$13,
MATCH(TEXT('Tabela 7.1'!$A4365,"mmmm/aaaa"),'alimentação - Tabela 7.1'!$5:$5,0)+3), "")</f>
        <v/>
      </c>
      <c r="G4365" s="95" t="str">
        <f>IFERROR(INDEX('alimentação - Tabela 7.1'!$13:$13,
MATCH(TEXT('Tabela 7.1'!$A4365,"mmmm/aaaa"),'alimentação - Tabela 7.1'!$5:$5,0)+4), "")</f>
        <v/>
      </c>
    </row>
    <row r="4366" spans="1:7" ht="18" customHeight="1" x14ac:dyDescent="0.25">
      <c r="A4366" s="59" t="str">
        <f>IF(
   SUMPRODUCT(--('alimentação - Tabela 7.1'!$5:$5=TEXT(DATE(2020,INT((ROW(A4364)-1)/33)+1,1),"mmmm/aaaa"))) &gt; 0,
   TEXT(DATE(2020,INT((ROW(A4364)-1)/33)+1,1),"mmm/aa"),
   ""
)</f>
        <v/>
      </c>
      <c r="B4366" s="61" t="str">
        <f>IF(A4366&lt;&gt;"", 'alimentação - Tabela 7.1'!$B$14, "" )</f>
        <v/>
      </c>
      <c r="C4366" s="62" t="str">
        <f>IFERROR(INDEX('alimentação - Tabela 7.1'!$14:$14,
MATCH(TEXT('Tabela 7.1'!A4366,"mmmm/aaaa"),'alimentação - Tabela 7.1'!$5:$5,0)), "")</f>
        <v/>
      </c>
      <c r="D4366" s="62" t="str">
        <f>IFERROR(INDEX('alimentação - Tabela 7.1'!$14:$14,
MATCH(TEXT('Tabela 7.1'!$A4366,"mmmm/aaaa"),'alimentação - Tabela 7.1'!$5:$5,0)+1), "")</f>
        <v/>
      </c>
      <c r="E4366" s="62" t="str">
        <f>IFERROR(INDEX('alimentação - Tabela 7.1'!$14:$14,
MATCH(TEXT('Tabela 7.1'!$A4366,"mmmm/aaaa"),'alimentação - Tabela 7.1'!$5:$5,0)+2), "")</f>
        <v/>
      </c>
      <c r="F4366" s="62" t="str">
        <f>IFERROR(INDEX('alimentação - Tabela 7.1'!$14:$14,
MATCH(TEXT('Tabela 7.1'!$A4366,"mmmm/aaaa"),'alimentação - Tabela 7.1'!$5:$5,0)+3), "")</f>
        <v/>
      </c>
      <c r="G4366" s="95" t="str">
        <f>IFERROR(INDEX('alimentação - Tabela 7.1'!$14:$14,
MATCH(TEXT('Tabela 7.1'!$A4366,"mmmm/aaaa"),'alimentação - Tabela 7.1'!$5:$5,0)+4), "")</f>
        <v/>
      </c>
    </row>
    <row r="4367" spans="1:7" ht="18" customHeight="1" x14ac:dyDescent="0.25">
      <c r="A4367" s="59" t="str">
        <f>IF(
   SUMPRODUCT(--('alimentação - Tabela 7.1'!$5:$5=TEXT(DATE(2020,INT((ROW(A4365)-1)/33)+1,1),"mmmm/aaaa"))) &gt; 0,
   TEXT(DATE(2020,INT((ROW(A4365)-1)/33)+1,1),"mmm/aa"),
   ""
)</f>
        <v/>
      </c>
      <c r="B4367" s="61" t="str">
        <f>IF(A4367&lt;&gt;"", 'alimentação - Tabela 7.1'!$B$15, "" )</f>
        <v/>
      </c>
      <c r="C4367" s="62" t="str">
        <f>IFERROR(INDEX('alimentação - Tabela 7.1'!$15:$15,
MATCH(TEXT('Tabela 7.1'!A4367,"mmmm/aaaa"),'alimentação - Tabela 7.1'!$5:$5,0)), "")</f>
        <v/>
      </c>
      <c r="D4367" s="62" t="str">
        <f>IFERROR(INDEX('alimentação - Tabela 7.1'!$15:$15,
MATCH(TEXT('Tabela 7.1'!$A4367,"mmmm/aaaa"),'alimentação - Tabela 7.1'!$5:$5,0)+1), "")</f>
        <v/>
      </c>
      <c r="E4367" s="62" t="str">
        <f>IFERROR(INDEX('alimentação - Tabela 7.1'!$15:$15,
MATCH(TEXT('Tabela 7.1'!$A4367,"mmmm/aaaa"),'alimentação - Tabela 7.1'!$5:$5,0)+2), "")</f>
        <v/>
      </c>
      <c r="F4367" s="62" t="str">
        <f>IFERROR(INDEX('alimentação - Tabela 7.1'!$15:$15,
MATCH(TEXT('Tabela 7.1'!$A4367,"mmmm/aaaa"),'alimentação - Tabela 7.1'!$5:$5,0)+3), "")</f>
        <v/>
      </c>
      <c r="G4367" s="95" t="str">
        <f>IFERROR(INDEX('alimentação - Tabela 7.1'!$15:$15,
MATCH(TEXT('Tabela 7.1'!$A4367,"mmmm/aaaa"),'alimentação - Tabela 7.1'!$5:$5,0)+4), "")</f>
        <v/>
      </c>
    </row>
    <row r="4368" spans="1:7" ht="18" customHeight="1" x14ac:dyDescent="0.25">
      <c r="A4368" s="59" t="str">
        <f>IF(
   SUMPRODUCT(--('alimentação - Tabela 7.1'!$5:$5=TEXT(DATE(2020,INT((ROW(A4366)-1)/33)+1,1),"mmmm/aaaa"))) &gt; 0,
   TEXT(DATE(2020,INT((ROW(A4366)-1)/33)+1,1),"mmm/aa"),
   ""
)</f>
        <v/>
      </c>
      <c r="B4368" s="61" t="str">
        <f>IF(A4368&lt;&gt;"", 'alimentação - Tabela 7.1'!$B$16, "" )</f>
        <v/>
      </c>
      <c r="C4368" s="62" t="str">
        <f>IFERROR(INDEX('alimentação - Tabela 7.1'!$16:$16,
MATCH(TEXT('Tabela 7.1'!A4368,"mmmm/aaaa"),'alimentação - Tabela 7.1'!$5:$5,0)), "")</f>
        <v/>
      </c>
      <c r="D4368" s="62" t="str">
        <f>IFERROR(INDEX('alimentação - Tabela 7.1'!$16:$16,
MATCH(TEXT('Tabela 7.1'!$A4368,"mmmm/aaaa"),'alimentação - Tabela 7.1'!$5:$5,0)+1), "")</f>
        <v/>
      </c>
      <c r="E4368" s="62" t="str">
        <f>IFERROR(INDEX('alimentação - Tabela 7.1'!$16:$16,
MATCH(TEXT('Tabela 7.1'!$A4368,"mmmm/aaaa"),'alimentação - Tabela 7.1'!$5:$5,0)+2), "")</f>
        <v/>
      </c>
      <c r="F4368" s="62" t="str">
        <f>IFERROR(INDEX('alimentação - Tabela 7.1'!$16:$16,
MATCH(TEXT('Tabela 7.1'!$A4368,"mmmm/aaaa"),'alimentação - Tabela 7.1'!$5:$5,0)+3), "")</f>
        <v/>
      </c>
      <c r="G4368" s="95" t="str">
        <f>IFERROR(INDEX('alimentação - Tabela 7.1'!$16:$16,
MATCH(TEXT('Tabela 7.1'!$A4368,"mmmm/aaaa"),'alimentação - Tabela 7.1'!$5:$5,0)+4), "")</f>
        <v/>
      </c>
    </row>
    <row r="4369" spans="1:7" ht="18" customHeight="1" x14ac:dyDescent="0.25">
      <c r="A4369" s="59" t="str">
        <f>IF(
   SUMPRODUCT(--('alimentação - Tabela 7.1'!$5:$5=TEXT(DATE(2020,INT((ROW(A4367)-1)/33)+1,1),"mmmm/aaaa"))) &gt; 0,
   TEXT(DATE(2020,INT((ROW(A4367)-1)/33)+1,1),"mmm/aa"),
   ""
)</f>
        <v/>
      </c>
      <c r="B4369" s="61" t="str">
        <f>IF(A4369&lt;&gt;"", 'alimentação - Tabela 7.1'!$B$17, "" )</f>
        <v/>
      </c>
      <c r="C4369" s="62" t="str">
        <f>IFERROR(INDEX('alimentação - Tabela 7.1'!$17:$17,
MATCH(TEXT('Tabela 7.1'!A4369,"mmmm/aaaa"),'alimentação - Tabela 7.1'!$5:$5,0)), "")</f>
        <v/>
      </c>
      <c r="D4369" s="62" t="str">
        <f>IFERROR(INDEX('alimentação - Tabela 7.1'!$17:$17,
MATCH(TEXT('Tabela 7.1'!$A4369,"mmmm/aaaa"),'alimentação - Tabela 7.1'!$5:$5,0)+1), "")</f>
        <v/>
      </c>
      <c r="E4369" s="62" t="str">
        <f>IFERROR(INDEX('alimentação - Tabela 7.1'!$17:$17,
MATCH(TEXT('Tabela 7.1'!$A4369,"mmmm/aaaa"),'alimentação - Tabela 7.1'!$5:$5,0)+2), "")</f>
        <v/>
      </c>
      <c r="F4369" s="62" t="str">
        <f>IFERROR(INDEX('alimentação - Tabela 7.1'!$17:$17,
MATCH(TEXT('Tabela 7.1'!$A4369,"mmmm/aaaa"),'alimentação - Tabela 7.1'!$5:$5,0)+3), "")</f>
        <v/>
      </c>
      <c r="G4369" s="95" t="str">
        <f>IFERROR(INDEX('alimentação - Tabela 7.1'!$17:$17,
MATCH(TEXT('Tabela 7.1'!$A4369,"mmmm/aaaa"),'alimentação - Tabela 7.1'!$5:$5,0)+4), "")</f>
        <v/>
      </c>
    </row>
    <row r="4370" spans="1:7" ht="18" customHeight="1" x14ac:dyDescent="0.25">
      <c r="A4370" s="59" t="str">
        <f>IF(
   SUMPRODUCT(--('alimentação - Tabela 7.1'!$5:$5=TEXT(DATE(2020,INT((ROW(A4368)-1)/33)+1,1),"mmmm/aaaa"))) &gt; 0,
   TEXT(DATE(2020,INT((ROW(A4368)-1)/33)+1,1),"mmm/aa"),
   ""
)</f>
        <v/>
      </c>
      <c r="B4370" s="61" t="str">
        <f>IF(A4370&lt;&gt;"", 'alimentação - Tabela 7.1'!$B$18, "" )</f>
        <v/>
      </c>
      <c r="C4370" s="62" t="str">
        <f>IFERROR(INDEX('alimentação - Tabela 7.1'!$18:$18,
MATCH(TEXT('Tabela 7.1'!A4370,"mmmm/aaaa"),'alimentação - Tabela 7.1'!$5:$5,0)), "")</f>
        <v/>
      </c>
      <c r="D4370" s="62" t="str">
        <f>IFERROR(INDEX('alimentação - Tabela 7.1'!$18:$18,
MATCH(TEXT('Tabela 7.1'!$A4370,"mmmm/aaaa"),'alimentação - Tabela 7.1'!$5:$5,0)+1), "")</f>
        <v/>
      </c>
      <c r="E4370" s="62" t="str">
        <f>IFERROR(INDEX('alimentação - Tabela 7.1'!$18:$18,
MATCH(TEXT('Tabela 7.1'!$A4370,"mmmm/aaaa"),'alimentação - Tabela 7.1'!$5:$5,0)+2), "")</f>
        <v/>
      </c>
      <c r="F4370" s="62" t="str">
        <f>IFERROR(INDEX('alimentação - Tabela 7.1'!$18:$18,
MATCH(TEXT('Tabela 7.1'!$A4370,"mmmm/aaaa"),'alimentação - Tabela 7.1'!$5:$5,0)+3), "")</f>
        <v/>
      </c>
      <c r="G4370" s="95" t="str">
        <f>IFERROR(INDEX('alimentação - Tabela 7.1'!$18:$18,
MATCH(TEXT('Tabela 7.1'!$A4370,"mmmm/aaaa"),'alimentação - Tabela 7.1'!$5:$5,0)+4), "")</f>
        <v/>
      </c>
    </row>
    <row r="4371" spans="1:7" ht="18" customHeight="1" x14ac:dyDescent="0.25">
      <c r="A4371" s="59" t="str">
        <f>IF(
   SUMPRODUCT(--('alimentação - Tabela 7.1'!$5:$5=TEXT(DATE(2020,INT((ROW(A4369)-1)/33)+1,1),"mmmm/aaaa"))) &gt; 0,
   TEXT(DATE(2020,INT((ROW(A4369)-1)/33)+1,1),"mmm/aa"),
   ""
)</f>
        <v/>
      </c>
      <c r="B4371" s="61" t="str">
        <f>IF(A4371&lt;&gt;"", 'alimentação - Tabela 7.1'!$B$19, "" )</f>
        <v/>
      </c>
      <c r="C4371" s="62" t="str">
        <f>IFERROR(INDEX('alimentação - Tabela 7.1'!$19:$19,
MATCH(TEXT('Tabela 7.1'!A4371,"mmmm/aaaa"),'alimentação - Tabela 7.1'!$5:$5,0)), "")</f>
        <v/>
      </c>
      <c r="D4371" s="62" t="str">
        <f>IFERROR(INDEX('alimentação - Tabela 7.1'!$19:$19,
MATCH(TEXT('Tabela 7.1'!$A4371,"mmmm/aaaa"),'alimentação - Tabela 7.1'!$5:$5,0)+1), "")</f>
        <v/>
      </c>
      <c r="E4371" s="62" t="str">
        <f>IFERROR(INDEX('alimentação - Tabela 7.1'!$19:$19,
MATCH(TEXT('Tabela 7.1'!$A4371,"mmmm/aaaa"),'alimentação - Tabela 7.1'!$5:$5,0)+2), "")</f>
        <v/>
      </c>
      <c r="F4371" s="62" t="str">
        <f>IFERROR(INDEX('alimentação - Tabela 7.1'!$19:$19,
MATCH(TEXT('Tabela 7.1'!$A4371,"mmmm/aaaa"),'alimentação - Tabela 7.1'!$5:$5,0)+3), "")</f>
        <v/>
      </c>
      <c r="G4371" s="95" t="str">
        <f>IFERROR(INDEX('alimentação - Tabela 7.1'!$19:$19,
MATCH(TEXT('Tabela 7.1'!$A4371,"mmmm/aaaa"),'alimentação - Tabela 7.1'!$5:$5,0)+4), "")</f>
        <v/>
      </c>
    </row>
    <row r="4372" spans="1:7" ht="18" customHeight="1" x14ac:dyDescent="0.25">
      <c r="A4372" s="59" t="str">
        <f>IF(
   SUMPRODUCT(--('alimentação - Tabela 7.1'!$5:$5=TEXT(DATE(2020,INT((ROW(A4370)-1)/33)+1,1),"mmmm/aaaa"))) &gt; 0,
   TEXT(DATE(2020,INT((ROW(A4370)-1)/33)+1,1),"mmm/aa"),
   ""
)</f>
        <v/>
      </c>
      <c r="B4372" s="61" t="str">
        <f>IF(A4372&lt;&gt;"", 'alimentação - Tabela 7.1'!$B$20, "" )</f>
        <v/>
      </c>
      <c r="C4372" s="62" t="str">
        <f>IFERROR(INDEX('alimentação - Tabela 7.1'!$20:$20,
MATCH(TEXT('Tabela 7.1'!A4372,"mmmm/aaaa"),'alimentação - Tabela 7.1'!$5:$5,0)), "")</f>
        <v/>
      </c>
      <c r="D4372" s="62" t="str">
        <f>IFERROR(INDEX('alimentação - Tabela 7.1'!$20:$20,
MATCH(TEXT('Tabela 7.1'!$A4372,"mmmm/aaaa"),'alimentação - Tabela 7.1'!$5:$5,0)+1), "")</f>
        <v/>
      </c>
      <c r="E4372" s="62" t="str">
        <f>IFERROR(INDEX('alimentação - Tabela 7.1'!$20:$20,
MATCH(TEXT('Tabela 7.1'!$A4372,"mmmm/aaaa"),'alimentação - Tabela 7.1'!$5:$5,0)+2), "")</f>
        <v/>
      </c>
      <c r="F4372" s="62" t="str">
        <f>IFERROR(INDEX('alimentação - Tabela 7.1'!$20:$20,
MATCH(TEXT('Tabela 7.1'!$A4372,"mmmm/aaaa"),'alimentação - Tabela 7.1'!$5:$5,0)+3), "")</f>
        <v/>
      </c>
      <c r="G4372" s="95" t="str">
        <f>IFERROR(INDEX('alimentação - Tabela 7.1'!$20:$20,
MATCH(TEXT('Tabela 7.1'!$A4372,"mmmm/aaaa"),'alimentação - Tabela 7.1'!$5:$5,0)+4), "")</f>
        <v/>
      </c>
    </row>
    <row r="4373" spans="1:7" ht="18" customHeight="1" x14ac:dyDescent="0.25">
      <c r="A4373" s="59" t="str">
        <f>IF(
   SUMPRODUCT(--('alimentação - Tabela 7.1'!$5:$5=TEXT(DATE(2020,INT((ROW(A4371)-1)/33)+1,1),"mmmm/aaaa"))) &gt; 0,
   TEXT(DATE(2020,INT((ROW(A4371)-1)/33)+1,1),"mmm/aa"),
   ""
)</f>
        <v/>
      </c>
      <c r="B4373" s="61" t="str">
        <f>IF(A4373&lt;&gt;"", 'alimentação - Tabela 7.1'!$B$21, "" )</f>
        <v/>
      </c>
      <c r="C4373" s="62" t="str">
        <f>IFERROR(INDEX('alimentação - Tabela 7.1'!$21:$21,
MATCH(TEXT('Tabela 7.1'!A4373,"mmmm/aaaa"),'alimentação - Tabela 7.1'!$5:$5,0)), "")</f>
        <v/>
      </c>
      <c r="D4373" s="62" t="str">
        <f>IFERROR(INDEX('alimentação - Tabela 7.1'!$21:$21,
MATCH(TEXT('Tabela 7.1'!$A4373,"mmmm/aaaa"),'alimentação - Tabela 7.1'!$5:$5,0)+1), "")</f>
        <v/>
      </c>
      <c r="E4373" s="62" t="str">
        <f>IFERROR(INDEX('alimentação - Tabela 7.1'!$21:$21,
MATCH(TEXT('Tabela 7.1'!$A4373,"mmmm/aaaa"),'alimentação - Tabela 7.1'!$5:$5,0)+2), "")</f>
        <v/>
      </c>
      <c r="F4373" s="62" t="str">
        <f>IFERROR(INDEX('alimentação - Tabela 7.1'!$21:$21,
MATCH(TEXT('Tabela 7.1'!$A4373,"mmmm/aaaa"),'alimentação - Tabela 7.1'!$5:$5,0)+3), "")</f>
        <v/>
      </c>
      <c r="G4373" s="95" t="str">
        <f>IFERROR(INDEX('alimentação - Tabela 7.1'!$21:$21,
MATCH(TEXT('Tabela 7.1'!$A4373,"mmmm/aaaa"),'alimentação - Tabela 7.1'!$5:$5,0)+4), "")</f>
        <v/>
      </c>
    </row>
    <row r="4374" spans="1:7" ht="18" customHeight="1" x14ac:dyDescent="0.25">
      <c r="A4374" s="59" t="str">
        <f>IF(
   SUMPRODUCT(--('alimentação - Tabela 7.1'!$5:$5=TEXT(DATE(2020,INT((ROW(A4372)-1)/33)+1,1),"mmmm/aaaa"))) &gt; 0,
   TEXT(DATE(2020,INT((ROW(A4372)-1)/33)+1,1),"mmm/aa"),
   ""
)</f>
        <v/>
      </c>
      <c r="B4374" s="61" t="str">
        <f>IF(A4374&lt;&gt;"", 'alimentação - Tabela 7.1'!$B$22, "" )</f>
        <v/>
      </c>
      <c r="C4374" s="62" t="str">
        <f>IFERROR(INDEX('alimentação - Tabela 7.1'!$22:$22,
MATCH(TEXT('Tabela 7.1'!A4374,"mmmm/aaaa"),'alimentação - Tabela 7.1'!$5:$5,0)), "")</f>
        <v/>
      </c>
      <c r="D4374" s="62" t="str">
        <f>IFERROR(INDEX('alimentação - Tabela 7.1'!$22:$22,
MATCH(TEXT('Tabela 7.1'!$A4374,"mmmm/aaaa"),'alimentação - Tabela 7.1'!$5:$5,0)+1), "")</f>
        <v/>
      </c>
      <c r="E4374" s="62" t="str">
        <f>IFERROR(INDEX('alimentação - Tabela 7.1'!$22:$22,
MATCH(TEXT('Tabela 7.1'!$A4374,"mmmm/aaaa"),'alimentação - Tabela 7.1'!$5:$5,0)+2), "")</f>
        <v/>
      </c>
      <c r="F4374" s="62" t="str">
        <f>IFERROR(INDEX('alimentação - Tabela 7.1'!$22:$22,
MATCH(TEXT('Tabela 7.1'!$A4374,"mmmm/aaaa"),'alimentação - Tabela 7.1'!$5:$5,0)+3), "")</f>
        <v/>
      </c>
      <c r="G4374" s="95" t="str">
        <f>IFERROR(INDEX('alimentação - Tabela 7.1'!$22:$22,
MATCH(TEXT('Tabela 7.1'!$A4374,"mmmm/aaaa"),'alimentação - Tabela 7.1'!$5:$5,0)+4), "")</f>
        <v/>
      </c>
    </row>
    <row r="4375" spans="1:7" ht="18" customHeight="1" x14ac:dyDescent="0.25">
      <c r="A4375" s="59" t="str">
        <f>IF(
   SUMPRODUCT(--('alimentação - Tabela 7.1'!$5:$5=TEXT(DATE(2020,INT((ROW(A4373)-1)/33)+1,1),"mmmm/aaaa"))) &gt; 0,
   TEXT(DATE(2020,INT((ROW(A4373)-1)/33)+1,1),"mmm/aa"),
   ""
)</f>
        <v/>
      </c>
      <c r="B4375" s="61" t="str">
        <f>IF(A4375&lt;&gt;"", 'alimentação - Tabela 7.1'!$B$23, "" )</f>
        <v/>
      </c>
      <c r="C4375" s="62" t="str">
        <f>IFERROR(INDEX('alimentação - Tabela 7.1'!$23:$23,
MATCH(TEXT('Tabela 7.1'!A4375,"mmmm/aaaa"),'alimentação - Tabela 7.1'!$5:$5,0)), "")</f>
        <v/>
      </c>
      <c r="D4375" s="62" t="str">
        <f>IFERROR(INDEX('alimentação - Tabela 7.1'!$23:$23,
MATCH(TEXT('Tabela 7.1'!$A4375,"mmmm/aaaa"),'alimentação - Tabela 7.1'!$5:$5,0)+1), "")</f>
        <v/>
      </c>
      <c r="E4375" s="62" t="str">
        <f>IFERROR(INDEX('alimentação - Tabela 7.1'!$23:$23,
MATCH(TEXT('Tabela 7.1'!$A4375,"mmmm/aaaa"),'alimentação - Tabela 7.1'!$5:$5,0)+2), "")</f>
        <v/>
      </c>
      <c r="F4375" s="62" t="str">
        <f>IFERROR(INDEX('alimentação - Tabela 7.1'!$23:$23,
MATCH(TEXT('Tabela 7.1'!$A4375,"mmmm/aaaa"),'alimentação - Tabela 7.1'!$5:$5,0)+3), "")</f>
        <v/>
      </c>
      <c r="G4375" s="95" t="str">
        <f>IFERROR(INDEX('alimentação - Tabela 7.1'!$23:$23,
MATCH(TEXT('Tabela 7.1'!$A4375,"mmmm/aaaa"),'alimentação - Tabela 7.1'!$5:$5,0)+4), "")</f>
        <v/>
      </c>
    </row>
    <row r="4376" spans="1:7" ht="18" customHeight="1" x14ac:dyDescent="0.25">
      <c r="A4376" s="59" t="str">
        <f>IF(
   SUMPRODUCT(--('alimentação - Tabela 7.1'!$5:$5=TEXT(DATE(2020,INT((ROW(A4374)-1)/33)+1,1),"mmmm/aaaa"))) &gt; 0,
   TEXT(DATE(2020,INT((ROW(A4374)-1)/33)+1,1),"mmm/aa"),
   ""
)</f>
        <v/>
      </c>
      <c r="B4376" s="61" t="str">
        <f>IF(A4376&lt;&gt;"", 'alimentação - Tabela 7.1'!$B$24, "" )</f>
        <v/>
      </c>
      <c r="C4376" s="62" t="str">
        <f>IFERROR(INDEX('alimentação - Tabela 7.1'!$24:$24,
MATCH(TEXT('Tabela 7.1'!A4376,"mmmm/aaaa"),'alimentação - Tabela 7.1'!$5:$5,0)), "")</f>
        <v/>
      </c>
      <c r="D4376" s="62" t="str">
        <f>IFERROR(INDEX('alimentação - Tabela 7.1'!$24:$24,
MATCH(TEXT('Tabela 7.1'!$A4376,"mmmm/aaaa"),'alimentação - Tabela 7.1'!$5:$5,0)+1), "")</f>
        <v/>
      </c>
      <c r="E4376" s="62" t="str">
        <f>IFERROR(INDEX('alimentação - Tabela 7.1'!$24:$24,
MATCH(TEXT('Tabela 7.1'!$A4376,"mmmm/aaaa"),'alimentação - Tabela 7.1'!$5:$5,0)+2), "")</f>
        <v/>
      </c>
      <c r="F4376" s="62" t="str">
        <f>IFERROR(INDEX('alimentação - Tabela 7.1'!$24:$24,
MATCH(TEXT('Tabela 7.1'!$A4376,"mmmm/aaaa"),'alimentação - Tabela 7.1'!$5:$5,0)+3), "")</f>
        <v/>
      </c>
      <c r="G4376" s="95" t="str">
        <f>IFERROR(INDEX('alimentação - Tabela 7.1'!$24:$24,
MATCH(TEXT('Tabela 7.1'!$A4376,"mmmm/aaaa"),'alimentação - Tabela 7.1'!$5:$5,0)+4), "")</f>
        <v/>
      </c>
    </row>
    <row r="4377" spans="1:7" ht="18" customHeight="1" x14ac:dyDescent="0.25">
      <c r="A4377" s="59" t="str">
        <f>IF(
   SUMPRODUCT(--('alimentação - Tabela 7.1'!$5:$5=TEXT(DATE(2020,INT((ROW(A4375)-1)/33)+1,1),"mmmm/aaaa"))) &gt; 0,
   TEXT(DATE(2020,INT((ROW(A4375)-1)/33)+1,1),"mmm/aa"),
   ""
)</f>
        <v/>
      </c>
      <c r="B4377" s="61" t="str">
        <f>IF(A4377&lt;&gt;"", 'alimentação - Tabela 7.1'!$B$25, "" )</f>
        <v/>
      </c>
      <c r="C4377" s="62" t="str">
        <f>IFERROR(INDEX('alimentação - Tabela 7.1'!$25:$25,
MATCH(TEXT('Tabela 7.1'!A4377,"mmmm/aaaa"),'alimentação - Tabela 7.1'!$5:$5,0)), "")</f>
        <v/>
      </c>
      <c r="D4377" s="62" t="str">
        <f>IFERROR(INDEX('alimentação - Tabela 7.1'!$25:$25,
MATCH(TEXT('Tabela 7.1'!$A4377,"mmmm/aaaa"),'alimentação - Tabela 7.1'!$5:$5,0)+1), "")</f>
        <v/>
      </c>
      <c r="E4377" s="62" t="str">
        <f>IFERROR(INDEX('alimentação - Tabela 7.1'!$25:$25,
MATCH(TEXT('Tabela 7.1'!$A4377,"mmmm/aaaa"),'alimentação - Tabela 7.1'!$5:$5,0)+2), "")</f>
        <v/>
      </c>
      <c r="F4377" s="62" t="str">
        <f>IFERROR(INDEX('alimentação - Tabela 7.1'!$25:$25,
MATCH(TEXT('Tabela 7.1'!$A4377,"mmmm/aaaa"),'alimentação - Tabela 7.1'!$5:$5,0)+3), "")</f>
        <v/>
      </c>
      <c r="G4377" s="95" t="str">
        <f>IFERROR(INDEX('alimentação - Tabela 7.1'!$25:$25,
MATCH(TEXT('Tabela 7.1'!$A4377,"mmmm/aaaa"),'alimentação - Tabela 7.1'!$5:$5,0)+4), "")</f>
        <v/>
      </c>
    </row>
    <row r="4378" spans="1:7" ht="18" customHeight="1" x14ac:dyDescent="0.25">
      <c r="A4378" s="59" t="str">
        <f>IF(
   SUMPRODUCT(--('alimentação - Tabela 7.1'!$5:$5=TEXT(DATE(2020,INT((ROW(A4376)-1)/33)+1,1),"mmmm/aaaa"))) &gt; 0,
   TEXT(DATE(2020,INT((ROW(A4376)-1)/33)+1,1),"mmm/aa"),
   ""
)</f>
        <v/>
      </c>
      <c r="B4378" s="61" t="str">
        <f>IF(A4378&lt;&gt;"", 'alimentação - Tabela 7.1'!$B$26, "" )</f>
        <v/>
      </c>
      <c r="C4378" s="62" t="str">
        <f>IFERROR(INDEX('alimentação - Tabela 7.1'!$26:$26,
MATCH(TEXT('Tabela 7.1'!A4378,"mmmm/aaaa"),'alimentação - Tabela 7.1'!$5:$5,0)), "")</f>
        <v/>
      </c>
      <c r="D4378" s="62" t="str">
        <f>IFERROR(INDEX('alimentação - Tabela 7.1'!$26:$26,
MATCH(TEXT('Tabela 7.1'!$A4378,"mmmm/aaaa"),'alimentação - Tabela 7.1'!$5:$5,0)+1), "")</f>
        <v/>
      </c>
      <c r="E4378" s="62" t="str">
        <f>IFERROR(INDEX('alimentação - Tabela 7.1'!$26:$26,
MATCH(TEXT('Tabela 7.1'!$A4378,"mmmm/aaaa"),'alimentação - Tabela 7.1'!$5:$5,0)+2), "")</f>
        <v/>
      </c>
      <c r="F4378" s="62" t="str">
        <f>IFERROR(INDEX('alimentação - Tabela 7.1'!$26:$26,
MATCH(TEXT('Tabela 7.1'!$A4378,"mmmm/aaaa"),'alimentação - Tabela 7.1'!$5:$5,0)+3), "")</f>
        <v/>
      </c>
      <c r="G4378" s="95" t="str">
        <f>IFERROR(INDEX('alimentação - Tabela 7.1'!$26:$26,
MATCH(TEXT('Tabela 7.1'!$A4378,"mmmm/aaaa"),'alimentação - Tabela 7.1'!$5:$5,0)+4), "")</f>
        <v/>
      </c>
    </row>
    <row r="4379" spans="1:7" ht="18" customHeight="1" x14ac:dyDescent="0.25">
      <c r="A4379" s="59" t="str">
        <f>IF(
   SUMPRODUCT(--('alimentação - Tabela 7.1'!$5:$5=TEXT(DATE(2020,INT((ROW(A4377)-1)/33)+1,1),"mmmm/aaaa"))) &gt; 0,
   TEXT(DATE(2020,INT((ROW(A4377)-1)/33)+1,1),"mmm/aa"),
   ""
)</f>
        <v/>
      </c>
      <c r="B4379" s="61" t="str">
        <f>IF(A4379&lt;&gt;"", 'alimentação - Tabela 7.1'!$B$27, "" )</f>
        <v/>
      </c>
      <c r="C4379" s="62" t="str">
        <f>IFERROR(INDEX('alimentação - Tabela 7.1'!$27:$27,
MATCH(TEXT('Tabela 7.1'!A4379,"mmmm/aaaa"),'alimentação - Tabela 7.1'!$5:$5,0)), "")</f>
        <v/>
      </c>
      <c r="D4379" s="62" t="str">
        <f>IFERROR(INDEX('alimentação - Tabela 7.1'!$27:$27,
MATCH(TEXT('Tabela 7.1'!$A4379,"mmmm/aaaa"),'alimentação - Tabela 7.1'!$5:$5,0)+1), "")</f>
        <v/>
      </c>
      <c r="E4379" s="62" t="str">
        <f>IFERROR(INDEX('alimentação - Tabela 7.1'!$27:$27,
MATCH(TEXT('Tabela 7.1'!$A4379,"mmmm/aaaa"),'alimentação - Tabela 7.1'!$5:$5,0)+2), "")</f>
        <v/>
      </c>
      <c r="F4379" s="62" t="str">
        <f>IFERROR(INDEX('alimentação - Tabela 7.1'!$27:$27,
MATCH(TEXT('Tabela 7.1'!$A4379,"mmmm/aaaa"),'alimentação - Tabela 7.1'!$5:$5,0)+3), "")</f>
        <v/>
      </c>
      <c r="G4379" s="95" t="str">
        <f>IFERROR(INDEX('alimentação - Tabela 7.1'!$27:$27,
MATCH(TEXT('Tabela 7.1'!$A4379,"mmmm/aaaa"),'alimentação - Tabela 7.1'!$5:$5,0)+4), "")</f>
        <v/>
      </c>
    </row>
    <row r="4380" spans="1:7" ht="18" customHeight="1" x14ac:dyDescent="0.25">
      <c r="A4380" s="59" t="str">
        <f>IF(
   SUMPRODUCT(--('alimentação - Tabela 7.1'!$5:$5=TEXT(DATE(2020,INT((ROW(A4378)-1)/33)+1,1),"mmmm/aaaa"))) &gt; 0,
   TEXT(DATE(2020,INT((ROW(A4378)-1)/33)+1,1),"mmm/aa"),
   ""
)</f>
        <v/>
      </c>
      <c r="B4380" s="61" t="str">
        <f>IF(A4380&lt;&gt;"", 'alimentação - Tabela 7.1'!$B$28, "" )</f>
        <v/>
      </c>
      <c r="C4380" s="62" t="str">
        <f>IFERROR(INDEX('alimentação - Tabela 7.1'!$28:$28,
MATCH(TEXT('Tabela 7.1'!A4380,"mmmm/aaaa"),'alimentação - Tabela 7.1'!$5:$5,0)), "")</f>
        <v/>
      </c>
      <c r="D4380" s="62" t="str">
        <f>IFERROR(INDEX('alimentação - Tabela 7.1'!$28:$28,
MATCH(TEXT('Tabela 7.1'!$A4380,"mmmm/aaaa"),'alimentação - Tabela 7.1'!$5:$5,0)+1), "")</f>
        <v/>
      </c>
      <c r="E4380" s="62" t="str">
        <f>IFERROR(INDEX('alimentação - Tabela 7.1'!$28:$28,
MATCH(TEXT('Tabela 7.1'!$A4380,"mmmm/aaaa"),'alimentação - Tabela 7.1'!$5:$5,0)+2), "")</f>
        <v/>
      </c>
      <c r="F4380" s="62" t="str">
        <f>IFERROR(INDEX('alimentação - Tabela 7.1'!$28:$28,
MATCH(TEXT('Tabela 7.1'!$A4380,"mmmm/aaaa"),'alimentação - Tabela 7.1'!$5:$5,0)+3), "")</f>
        <v/>
      </c>
      <c r="G4380" s="95" t="str">
        <f>IFERROR(INDEX('alimentação - Tabela 7.1'!$28:$28,
MATCH(TEXT('Tabela 7.1'!$A4380,"mmmm/aaaa"),'alimentação - Tabela 7.1'!$5:$5,0)+4), "")</f>
        <v/>
      </c>
    </row>
    <row r="4381" spans="1:7" ht="18" customHeight="1" x14ac:dyDescent="0.25">
      <c r="A4381" s="59" t="str">
        <f>IF(
   SUMPRODUCT(--('alimentação - Tabela 7.1'!$5:$5=TEXT(DATE(2020,INT((ROW(A4379)-1)/33)+1,1),"mmmm/aaaa"))) &gt; 0,
   TEXT(DATE(2020,INT((ROW(A4379)-1)/33)+1,1),"mmm/aa"),
   ""
)</f>
        <v/>
      </c>
      <c r="B4381" s="61" t="str">
        <f>IF(A4381&lt;&gt;"", 'alimentação - Tabela 7.1'!$B$29, "" )</f>
        <v/>
      </c>
      <c r="C4381" s="62" t="str">
        <f>IFERROR(INDEX('alimentação - Tabela 7.1'!$29:$29,
MATCH(TEXT('Tabela 7.1'!A4381,"mmmm/aaaa"),'alimentação - Tabela 7.1'!$5:$5,0)), "")</f>
        <v/>
      </c>
      <c r="D4381" s="62" t="str">
        <f>IFERROR(INDEX('alimentação - Tabela 7.1'!$29:$29,
MATCH(TEXT('Tabela 7.1'!$A4381,"mmmm/aaaa"),'alimentação - Tabela 7.1'!$5:$5,0)+1), "")</f>
        <v/>
      </c>
      <c r="E4381" s="62" t="str">
        <f>IFERROR(INDEX('alimentação - Tabela 7.1'!$29:$29,
MATCH(TEXT('Tabela 7.1'!$A4381,"mmmm/aaaa"),'alimentação - Tabela 7.1'!$5:$5,0)+2), "")</f>
        <v/>
      </c>
      <c r="F4381" s="62" t="str">
        <f>IFERROR(INDEX('alimentação - Tabela 7.1'!$29:$29,
MATCH(TEXT('Tabela 7.1'!$A4381,"mmmm/aaaa"),'alimentação - Tabela 7.1'!$5:$5,0)+3), "")</f>
        <v/>
      </c>
      <c r="G4381" s="95" t="str">
        <f>IFERROR(INDEX('alimentação - Tabela 7.1'!$29:$29,
MATCH(TEXT('Tabela 7.1'!$A4381,"mmmm/aaaa"),'alimentação - Tabela 7.1'!$5:$5,0)+4), "")</f>
        <v/>
      </c>
    </row>
    <row r="4382" spans="1:7" ht="18" customHeight="1" x14ac:dyDescent="0.25">
      <c r="A4382" s="59" t="str">
        <f>IF(
   SUMPRODUCT(--('alimentação - Tabela 7.1'!$5:$5=TEXT(DATE(2020,INT((ROW(A4380)-1)/33)+1,1),"mmmm/aaaa"))) &gt; 0,
   TEXT(DATE(2020,INT((ROW(A4380)-1)/33)+1,1),"mmm/aa"),
   ""
)</f>
        <v/>
      </c>
      <c r="B4382" s="61" t="str">
        <f>IF(A4382&lt;&gt;"", 'alimentação - Tabela 7.1'!$B$30, "" )</f>
        <v/>
      </c>
      <c r="C4382" s="62" t="str">
        <f>IFERROR(INDEX('alimentação - Tabela 7.1'!$30:$30,
MATCH(TEXT('Tabela 7.1'!A4382,"mmmm/aaaa"),'alimentação - Tabela 7.1'!$5:$5,0)), "")</f>
        <v/>
      </c>
      <c r="D4382" s="62" t="str">
        <f>IFERROR(INDEX('alimentação - Tabela 7.1'!$30:$30,
MATCH(TEXT('Tabela 7.1'!$A4382,"mmmm/aaaa"),'alimentação - Tabela 7.1'!$5:$5,0)+1), "")</f>
        <v/>
      </c>
      <c r="E4382" s="62" t="str">
        <f>IFERROR(INDEX('alimentação - Tabela 7.1'!$30:$30,
MATCH(TEXT('Tabela 7.1'!$A4382,"mmmm/aaaa"),'alimentação - Tabela 7.1'!$5:$5,0)+2), "")</f>
        <v/>
      </c>
      <c r="F4382" s="62" t="str">
        <f>IFERROR(INDEX('alimentação - Tabela 7.1'!$30:$30,
MATCH(TEXT('Tabela 7.1'!$A4382,"mmmm/aaaa"),'alimentação - Tabela 7.1'!$5:$5,0)+3), "")</f>
        <v/>
      </c>
      <c r="G4382" s="95" t="str">
        <f>IFERROR(INDEX('alimentação - Tabela 7.1'!$30:$30,
MATCH(TEXT('Tabela 7.1'!$A4382,"mmmm/aaaa"),'alimentação - Tabela 7.1'!$5:$5,0)+4), "")</f>
        <v/>
      </c>
    </row>
    <row r="4383" spans="1:7" ht="18" customHeight="1" x14ac:dyDescent="0.25">
      <c r="A4383" s="59" t="str">
        <f>IF(
   SUMPRODUCT(--('alimentação - Tabela 7.1'!$5:$5=TEXT(DATE(2020,INT((ROW(A4381)-1)/33)+1,1),"mmmm/aaaa"))) &gt; 0,
   TEXT(DATE(2020,INT((ROW(A4381)-1)/33)+1,1),"mmm/aa"),
   ""
)</f>
        <v/>
      </c>
      <c r="B4383" s="61" t="str">
        <f>IF(A4383&lt;&gt;"", 'alimentação - Tabela 7.1'!$B$31, "" )</f>
        <v/>
      </c>
      <c r="C4383" s="62" t="str">
        <f>IFERROR(INDEX('alimentação - Tabela 7.1'!$31:$31,
MATCH(TEXT('Tabela 7.1'!A4383,"mmmm/aaaa"),'alimentação - Tabela 7.1'!$5:$5,0)), "")</f>
        <v/>
      </c>
      <c r="D4383" s="62" t="str">
        <f>IFERROR(INDEX('alimentação - Tabela 7.1'!$31:$31,
MATCH(TEXT('Tabela 7.1'!$A4383,"mmmm/aaaa"),'alimentação - Tabela 7.1'!$5:$5,0)+1), "")</f>
        <v/>
      </c>
      <c r="E4383" s="62" t="str">
        <f>IFERROR(INDEX('alimentação - Tabela 7.1'!$31:$31,
MATCH(TEXT('Tabela 7.1'!$A4383,"mmmm/aaaa"),'alimentação - Tabela 7.1'!$5:$5,0)+2), "")</f>
        <v/>
      </c>
      <c r="F4383" s="62" t="str">
        <f>IFERROR(INDEX('alimentação - Tabela 7.1'!$31:$31,
MATCH(TEXT('Tabela 7.1'!$A4383,"mmmm/aaaa"),'alimentação - Tabela 7.1'!$5:$5,0)+3), "")</f>
        <v/>
      </c>
      <c r="G4383" s="95" t="str">
        <f>IFERROR(INDEX('alimentação - Tabela 7.1'!$31:$31,
MATCH(TEXT('Tabela 7.1'!$A4383,"mmmm/aaaa"),'alimentação - Tabela 7.1'!$5:$5,0)+4), "")</f>
        <v/>
      </c>
    </row>
    <row r="4384" spans="1:7" ht="18" customHeight="1" x14ac:dyDescent="0.25">
      <c r="A4384" s="59" t="str">
        <f>IF(
   SUMPRODUCT(--('alimentação - Tabela 7.1'!$5:$5=TEXT(DATE(2020,INT((ROW(A4382)-1)/33)+1,1),"mmmm/aaaa"))) &gt; 0,
   TEXT(DATE(2020,INT((ROW(A4382)-1)/33)+1,1),"mmm/aa"),
   ""
)</f>
        <v/>
      </c>
      <c r="B4384" s="61" t="str">
        <f>IF(A4384&lt;&gt;"", 'alimentação - Tabela 7.1'!$B$32, "" )</f>
        <v/>
      </c>
      <c r="C4384" s="62" t="str">
        <f>IFERROR(INDEX('alimentação - Tabela 7.1'!$32:$32,
MATCH(TEXT('Tabela 7.1'!A4384,"mmmm/aaaa"),'alimentação - Tabela 7.1'!$5:$5,0)), "")</f>
        <v/>
      </c>
      <c r="D4384" s="62" t="str">
        <f>IFERROR(INDEX('alimentação - Tabela 7.1'!$32:$32,
MATCH(TEXT('Tabela 7.1'!$A4384,"mmmm/aaaa"),'alimentação - Tabela 7.1'!$5:$5,0)+1), "")</f>
        <v/>
      </c>
      <c r="E4384" s="62" t="str">
        <f>IFERROR(INDEX('alimentação - Tabela 7.1'!$32:$32,
MATCH(TEXT('Tabela 7.1'!$A4384,"mmmm/aaaa"),'alimentação - Tabela 7.1'!$5:$5,0)+2), "")</f>
        <v/>
      </c>
      <c r="F4384" s="62" t="str">
        <f>IFERROR(INDEX('alimentação - Tabela 7.1'!$32:$32,
MATCH(TEXT('Tabela 7.1'!$A4384,"mmmm/aaaa"),'alimentação - Tabela 7.1'!$5:$5,0)+3), "")</f>
        <v/>
      </c>
      <c r="G4384" s="95" t="str">
        <f>IFERROR(INDEX('alimentação - Tabela 7.1'!$32:$32,
MATCH(TEXT('Tabela 7.1'!$A4384,"mmmm/aaaa"),'alimentação - Tabela 7.1'!$5:$5,0)+4), "")</f>
        <v/>
      </c>
    </row>
    <row r="4385" spans="1:7" ht="18" customHeight="1" x14ac:dyDescent="0.25">
      <c r="A4385" s="59" t="str">
        <f>IF(
   SUMPRODUCT(--('alimentação - Tabela 7.1'!$5:$5=TEXT(DATE(2020,INT((ROW(A4383)-1)/33)+1,1),"mmmm/aaaa"))) &gt; 0,
   TEXT(DATE(2020,INT((ROW(A4383)-1)/33)+1,1),"mmm/aa"),
   ""
)</f>
        <v/>
      </c>
      <c r="B4385" s="61" t="str">
        <f>IF(A4385&lt;&gt;"", 'alimentação - Tabela 7.1'!$B$33, "" )</f>
        <v/>
      </c>
      <c r="C4385" s="62" t="str">
        <f>IFERROR(INDEX('alimentação - Tabela 7.1'!$33:$33,
MATCH(TEXT('Tabela 7.1'!A4385,"mmmm/aaaa"),'alimentação - Tabela 7.1'!$5:$5,0)), "")</f>
        <v/>
      </c>
      <c r="D4385" s="62" t="str">
        <f>IFERROR(INDEX('alimentação - Tabela 7.1'!$33:$33,
MATCH(TEXT('Tabela 7.1'!$A4385,"mmmm/aaaa"),'alimentação - Tabela 7.1'!$5:$5,0)+1), "")</f>
        <v/>
      </c>
      <c r="E4385" s="62" t="str">
        <f>IFERROR(INDEX('alimentação - Tabela 7.1'!$33:$33,
MATCH(TEXT('Tabela 7.1'!$A4385,"mmmm/aaaa"),'alimentação - Tabela 7.1'!$5:$5,0)+2), "")</f>
        <v/>
      </c>
      <c r="F4385" s="62" t="str">
        <f>IFERROR(INDEX('alimentação - Tabela 7.1'!$33:$33,
MATCH(TEXT('Tabela 7.1'!$A4385,"mmmm/aaaa"),'alimentação - Tabela 7.1'!$5:$5,0)+3), "")</f>
        <v/>
      </c>
      <c r="G4385" s="95" t="str">
        <f>IFERROR(INDEX('alimentação - Tabela 7.1'!$33:$33,
MATCH(TEXT('Tabela 7.1'!$A4385,"mmmm/aaaa"),'alimentação - Tabela 7.1'!$5:$5,0)+4), "")</f>
        <v/>
      </c>
    </row>
    <row r="4386" spans="1:7" ht="18" customHeight="1" x14ac:dyDescent="0.25">
      <c r="A4386" s="59" t="str">
        <f>IF(
   SUMPRODUCT(--('alimentação - Tabela 7.1'!$5:$5=TEXT(DATE(2020,INT((ROW(A4384)-1)/33)+1,1),"mmmm/aaaa"))) &gt; 0,
   TEXT(DATE(2020,INT((ROW(A4384)-1)/33)+1,1),"mmm/aa"),
   ""
)</f>
        <v/>
      </c>
      <c r="B4386" s="61" t="str">
        <f>IF(A4386&lt;&gt;"", 'alimentação - Tabela 7.1'!$B$34, "" )</f>
        <v/>
      </c>
      <c r="C4386" s="62" t="str">
        <f>IFERROR(INDEX('alimentação - Tabela 7.1'!$34:$34,
MATCH(TEXT('Tabela 7.1'!A4386,"mmmm/aaaa"),'alimentação - Tabela 7.1'!$5:$5,0)), "")</f>
        <v/>
      </c>
      <c r="D4386" s="62" t="str">
        <f>IFERROR(INDEX('alimentação - Tabela 7.1'!$34:$34,
MATCH(TEXT('Tabela 7.1'!$A4386,"mmmm/aaaa"),'alimentação - Tabela 7.1'!$5:$5,0)+1), "")</f>
        <v/>
      </c>
      <c r="E4386" s="62" t="str">
        <f>IFERROR(INDEX('alimentação - Tabela 7.1'!$34:$34,
MATCH(TEXT('Tabela 7.1'!$A4386,"mmmm/aaaa"),'alimentação - Tabela 7.1'!$5:$5,0)+2), "")</f>
        <v/>
      </c>
      <c r="F4386" s="62" t="str">
        <f>IFERROR(INDEX('alimentação - Tabela 7.1'!$34:$34,
MATCH(TEXT('Tabela 7.1'!$A4386,"mmmm/aaaa"),'alimentação - Tabela 7.1'!$5:$5,0)+3), "")</f>
        <v/>
      </c>
      <c r="G4386" s="95" t="str">
        <f>IFERROR(INDEX('alimentação - Tabela 7.1'!$34:$34,
MATCH(TEXT('Tabela 7.1'!$A4386,"mmmm/aaaa"),'alimentação - Tabela 7.1'!$5:$5,0)+4), "")</f>
        <v/>
      </c>
    </row>
    <row r="4387" spans="1:7" ht="18" customHeight="1" x14ac:dyDescent="0.25">
      <c r="A4387" s="59" t="str">
        <f>IF(
   SUMPRODUCT(--('alimentação - Tabela 7.1'!$5:$5=TEXT(DATE(2020,INT((ROW(A4385)-1)/33)+1,1),"mmmm/aaaa"))) &gt; 0,
   TEXT(DATE(2020,INT((ROW(A4385)-1)/33)+1,1),"mmm/aa"),
   ""
)</f>
        <v/>
      </c>
      <c r="B4387" s="61" t="str">
        <f>IF(A4387&lt;&gt;"", 'alimentação - Tabela 7.1'!$B$35, "" )</f>
        <v/>
      </c>
      <c r="C4387" s="62" t="str">
        <f>IFERROR(INDEX('alimentação - Tabela 7.1'!$35:$35,
MATCH(TEXT('Tabela 7.1'!A4387,"mmmm/aaaa"),'alimentação - Tabela 7.1'!$5:$5,0)), "")</f>
        <v/>
      </c>
      <c r="D4387" s="62" t="str">
        <f>IFERROR(INDEX('alimentação - Tabela 7.1'!$35:$35,
MATCH(TEXT('Tabela 7.1'!$A4387,"mmmm/aaaa"),'alimentação - Tabela 7.1'!$5:$5,0)+1), "")</f>
        <v/>
      </c>
      <c r="E4387" s="62" t="str">
        <f>IFERROR(INDEX('alimentação - Tabela 7.1'!$35:$35,
MATCH(TEXT('Tabela 7.1'!$A4387,"mmmm/aaaa"),'alimentação - Tabela 7.1'!$5:$5,0)+2), "")</f>
        <v/>
      </c>
      <c r="F4387" s="62" t="str">
        <f>IFERROR(INDEX('alimentação - Tabela 7.1'!$35:$35,
MATCH(TEXT('Tabela 7.1'!$A4387,"mmmm/aaaa"),'alimentação - Tabela 7.1'!$5:$5,0)+3), "")</f>
        <v/>
      </c>
      <c r="G4387" s="95" t="str">
        <f>IFERROR(INDEX('alimentação - Tabela 7.1'!$35:$35,
MATCH(TEXT('Tabela 7.1'!$A4387,"mmmm/aaaa"),'alimentação - Tabela 7.1'!$5:$5,0)+4), "")</f>
        <v/>
      </c>
    </row>
    <row r="4388" spans="1:7" ht="18" customHeight="1" x14ac:dyDescent="0.25">
      <c r="A4388" s="59" t="str">
        <f>IF(
   SUMPRODUCT(--('alimentação - Tabela 7.1'!$5:$5=TEXT(DATE(2020,INT((ROW(A4386)-1)/33)+1,1),"mmmm/aaaa"))) &gt; 0,
   TEXT(DATE(2020,INT((ROW(A4386)-1)/33)+1,1),"mmm/aa"),
   ""
)</f>
        <v/>
      </c>
      <c r="B4388" s="61" t="str">
        <f>IF(A4388&lt;&gt;"", 'alimentação - Tabela 7.1'!$B$36, "" )</f>
        <v/>
      </c>
      <c r="C4388" s="62" t="str">
        <f>IFERROR(INDEX('alimentação - Tabela 7.1'!$36:$36,
MATCH(TEXT('Tabela 7.1'!A4388,"mmmm/aaaa"),'alimentação - Tabela 7.1'!$5:$5,0)), "")</f>
        <v/>
      </c>
      <c r="D4388" s="62" t="str">
        <f>IFERROR(INDEX('alimentação - Tabela 7.1'!$36:$36,
MATCH(TEXT('Tabela 7.1'!$A4388,"mmmm/aaaa"),'alimentação - Tabela 7.1'!$5:$5,0)+1), "")</f>
        <v/>
      </c>
      <c r="E4388" s="62" t="str">
        <f>IFERROR(INDEX('alimentação - Tabela 7.1'!$36:$36,
MATCH(TEXT('Tabela 7.1'!$A4388,"mmmm/aaaa"),'alimentação - Tabela 7.1'!$5:$5,0)+2), "")</f>
        <v/>
      </c>
      <c r="F4388" s="62" t="str">
        <f>IFERROR(INDEX('alimentação - Tabela 7.1'!$36:$36,
MATCH(TEXT('Tabela 7.1'!$A4388,"mmmm/aaaa"),'alimentação - Tabela 7.1'!$5:$5,0)+3), "")</f>
        <v/>
      </c>
      <c r="G4388" s="95" t="str">
        <f>IFERROR(INDEX('alimentação - Tabela 7.1'!$36:$36,
MATCH(TEXT('Tabela 7.1'!$A4388,"mmmm/aaaa"),'alimentação - Tabela 7.1'!$5:$5,0)+4), "")</f>
        <v/>
      </c>
    </row>
    <row r="4389" spans="1:7" ht="18" customHeight="1" x14ac:dyDescent="0.25">
      <c r="A4389" s="59" t="str">
        <f>IF(
   SUMPRODUCT(--('alimentação - Tabela 7.1'!$5:$5=TEXT(DATE(2020,INT((ROW(A4387)-1)/33)+1,1),"mmmm/aaaa"))) &gt; 0,
   TEXT(DATE(2020,INT((ROW(A4387)-1)/33)+1,1),"mmm/aa"),
   ""
)</f>
        <v/>
      </c>
      <c r="B4389" s="61" t="str">
        <f>IF(A4389&lt;&gt;"", 'alimentação - Tabela 7.1'!$B$37, "" )</f>
        <v/>
      </c>
      <c r="C4389" s="62" t="str">
        <f>IFERROR(INDEX('alimentação - Tabela 7.1'!$37:$37,
MATCH(TEXT('Tabela 7.1'!A4389,"mmmm/aaaa"),'alimentação - Tabela 7.1'!$5:$5,0)), "")</f>
        <v/>
      </c>
      <c r="D4389" s="62" t="str">
        <f>IFERROR(INDEX('alimentação - Tabela 7.1'!$37:$37,
MATCH(TEXT('Tabela 7.1'!$A4389,"mmmm/aaaa"),'alimentação - Tabela 7.1'!$5:$5,0)+1), "")</f>
        <v/>
      </c>
      <c r="E4389" s="62" t="str">
        <f>IFERROR(INDEX('alimentação - Tabela 7.1'!$37:$37,
MATCH(TEXT('Tabela 7.1'!$A4389,"mmmm/aaaa"),'alimentação - Tabela 7.1'!$5:$5,0)+2), "")</f>
        <v/>
      </c>
      <c r="F4389" s="62" t="str">
        <f>IFERROR(INDEX('alimentação - Tabela 7.1'!$37:$37,
MATCH(TEXT('Tabela 7.1'!$A4389,"mmmm/aaaa"),'alimentação - Tabela 7.1'!$5:$5,0)+3), "")</f>
        <v/>
      </c>
      <c r="G4389" s="95" t="str">
        <f>IFERROR(INDEX('alimentação - Tabela 7.1'!$37:$37,
MATCH(TEXT('Tabela 7.1'!$A4389,"mmmm/aaaa"),'alimentação - Tabela 7.1'!$5:$5,0)+4), "")</f>
        <v/>
      </c>
    </row>
    <row r="4390" spans="1:7" ht="18" customHeight="1" x14ac:dyDescent="0.25">
      <c r="A4390" s="59" t="str">
        <f>IF(
   SUMPRODUCT(--('alimentação - Tabela 7.1'!$5:$5=TEXT(DATE(2020,INT((ROW(A4388)-1)/33)+1,1),"mmmm/aaaa"))) &gt; 0,
   TEXT(DATE(2020,INT((ROW(A4388)-1)/33)+1,1),"mmm/aa"),
   ""
)</f>
        <v/>
      </c>
      <c r="B4390" s="61" t="str">
        <f>IF(A4390&lt;&gt;"", 'alimentação - Tabela 7.1'!$B$38, "" )</f>
        <v/>
      </c>
      <c r="C4390" s="62" t="str">
        <f>IFERROR(INDEX('alimentação - Tabela 7.1'!$38:$38,
MATCH(TEXT('Tabela 7.1'!A4390,"mmmm/aaaa"),'alimentação - Tabela 7.1'!$5:$5,0)), "")</f>
        <v/>
      </c>
      <c r="D4390" s="62" t="str">
        <f>IFERROR(INDEX('alimentação - Tabela 7.1'!$38:$38,
MATCH(TEXT('Tabela 7.1'!$A4390,"mmmm/aaaa"),'alimentação - Tabela 7.1'!$5:$5,0)+1), "")</f>
        <v/>
      </c>
      <c r="E4390" s="62" t="str">
        <f>IFERROR(INDEX('alimentação - Tabela 7.1'!$38:$38,
MATCH(TEXT('Tabela 7.1'!$A4390,"mmmm/aaaa"),'alimentação - Tabela 7.1'!$5:$5,0)+2), "")</f>
        <v/>
      </c>
      <c r="F4390" s="62" t="str">
        <f>IFERROR(INDEX('alimentação - Tabela 7.1'!$38:$38,
MATCH(TEXT('Tabela 7.1'!$A4390,"mmmm/aaaa"),'alimentação - Tabela 7.1'!$5:$5,0)+3), "")</f>
        <v/>
      </c>
      <c r="G4390" s="95" t="str">
        <f>IFERROR(INDEX('alimentação - Tabela 7.1'!$38:$38,
MATCH(TEXT('Tabela 7.1'!$A4390,"mmmm/aaaa"),'alimentação - Tabela 7.1'!$5:$5,0)+4), "")</f>
        <v/>
      </c>
    </row>
    <row r="4391" spans="1:7" ht="18" customHeight="1" x14ac:dyDescent="0.25">
      <c r="A4391" s="59" t="str">
        <f>IF(
   SUMPRODUCT(--('alimentação - Tabela 7.1'!$5:$5=TEXT(DATE(2020,INT((ROW(A4389)-1)/33)+1,1),"mmmm/aaaa"))) &gt; 0,
   TEXT(DATE(2020,INT((ROW(A4389)-1)/33)+1,1),"mmm/aa"),
   ""
)</f>
        <v/>
      </c>
      <c r="B4391" s="61" t="str">
        <f>IF(A4391&lt;&gt;"", 'alimentação - Tabela 7.1'!$B$39, "" )</f>
        <v/>
      </c>
      <c r="C4391" s="62" t="str">
        <f>IFERROR(INDEX('alimentação - Tabela 7.1'!$39:$39,
MATCH(TEXT('Tabela 7.1'!A4391,"mmmm/aaaa"),'alimentação - Tabela 7.1'!$5:$5,0)), "")</f>
        <v/>
      </c>
      <c r="D4391" s="62" t="str">
        <f>IFERROR(INDEX('alimentação - Tabela 7.1'!$39:$39,
MATCH(TEXT('Tabela 7.1'!$A4391,"mmmm/aaaa"),'alimentação - Tabela 7.1'!$5:$5,0)+1), "")</f>
        <v/>
      </c>
      <c r="E4391" s="62" t="str">
        <f>IFERROR(INDEX('alimentação - Tabela 7.1'!$39:$39,
MATCH(TEXT('Tabela 7.1'!$A4391,"mmmm/aaaa"),'alimentação - Tabela 7.1'!$5:$5,0)+2), "")</f>
        <v/>
      </c>
      <c r="F4391" s="62" t="str">
        <f>IFERROR(INDEX('alimentação - Tabela 7.1'!$39:$39,
MATCH(TEXT('Tabela 7.1'!$A4391,"mmmm/aaaa"),'alimentação - Tabela 7.1'!$5:$5,0)+3), "")</f>
        <v/>
      </c>
      <c r="G4391" s="95" t="str">
        <f>IFERROR(INDEX('alimentação - Tabela 7.1'!$39:$39,
MATCH(TEXT('Tabela 7.1'!$A4391,"mmmm/aaaa"),'alimentação - Tabela 7.1'!$5:$5,0)+4), "")</f>
        <v/>
      </c>
    </row>
    <row r="4392" spans="1:7" ht="18" customHeight="1" x14ac:dyDescent="0.25">
      <c r="A4392" s="59" t="str">
        <f>IF(
   SUMPRODUCT(--('alimentação - Tabela 7.1'!$5:$5=TEXT(DATE(2020,INT((ROW(A4390)-1)/33)+1,1),"mmmm/aaaa"))) &gt; 0,
   TEXT(DATE(2020,INT((ROW(A4390)-1)/33)+1,1),"mmm/aa"),
   ""
)</f>
        <v/>
      </c>
      <c r="B4392" s="61" t="str">
        <f>IF(A4392&lt;&gt;"", 'alimentação - Tabela 7.1'!$B$7, "" )</f>
        <v/>
      </c>
      <c r="C4392" s="62" t="str">
        <f>IFERROR(INDEX('alimentação - Tabela 7.1'!$7:$7,
MATCH(TEXT('Tabela 7.1'!A4392,"mmmm/aaaa"),'alimentação - Tabela 7.1'!$5:$5,0)), "")</f>
        <v/>
      </c>
      <c r="D4392" s="62" t="str">
        <f>IFERROR(INDEX('alimentação - Tabela 7.1'!$7:$7,
MATCH(TEXT('Tabela 7.1'!$A4392,"mmmm/aaaa"),'alimentação - Tabela 7.1'!$5:$5,0)+1), "")</f>
        <v/>
      </c>
      <c r="E4392" s="62" t="str">
        <f>IFERROR(INDEX('alimentação - Tabela 7.1'!$7:$7,
MATCH(TEXT('Tabela 7.1'!$A4392,"mmmm/aaaa"),'alimentação - Tabela 7.1'!$5:$5,0)+2), "")</f>
        <v/>
      </c>
      <c r="F4392" s="62" t="str">
        <f>IFERROR(INDEX('alimentação - Tabela 7.1'!$7:$7,
MATCH(TEXT('Tabela 7.1'!$A4392,"mmmm/aaaa"),'alimentação - Tabela 7.1'!$5:$5,0)+3), "")</f>
        <v/>
      </c>
      <c r="G4392" s="95" t="str">
        <f>IFERROR(INDEX('alimentação - Tabela 7.1'!$7:$7,
MATCH(TEXT('Tabela 7.1'!$A4392,"mmmm/aaaa"),'alimentação - Tabela 7.1'!$5:$5,0)+4), "")</f>
        <v/>
      </c>
    </row>
    <row r="4393" spans="1:7" ht="18" customHeight="1" x14ac:dyDescent="0.25">
      <c r="A4393" s="59" t="str">
        <f>IF(
   SUMPRODUCT(--('alimentação - Tabela 7.1'!$5:$5=TEXT(DATE(2020,INT((ROW(A4391)-1)/33)+1,1),"mmmm/aaaa"))) &gt; 0,
   TEXT(DATE(2020,INT((ROW(A4391)-1)/33)+1,1),"mmm/aa"),
   ""
)</f>
        <v/>
      </c>
      <c r="B4393" s="61" t="str">
        <f>IF(A4393&lt;&gt;"", 'alimentação - Tabela 7.1'!$B$8, "" )</f>
        <v/>
      </c>
      <c r="C4393" s="62" t="str">
        <f>IFERROR(INDEX('alimentação - Tabela 7.1'!$8:$8,
MATCH(TEXT('Tabela 7.1'!A4393,"mmmm/aaaa"),'alimentação - Tabela 7.1'!$5:$5,0)), "")</f>
        <v/>
      </c>
      <c r="D4393" s="62" t="str">
        <f>IFERROR(INDEX('alimentação - Tabela 7.1'!$8:$8,
MATCH(TEXT('Tabela 7.1'!$A4393,"mmmm/aaaa"),'alimentação - Tabela 7.1'!$5:$5,0)+1), "")</f>
        <v/>
      </c>
      <c r="E4393" s="62" t="str">
        <f>IFERROR(INDEX('alimentação - Tabela 7.1'!$8:$8,
MATCH(TEXT('Tabela 7.1'!$A4393,"mmmm/aaaa"),'alimentação - Tabela 7.1'!$5:$5,0)+2), "")</f>
        <v/>
      </c>
      <c r="F4393" s="62" t="str">
        <f>IFERROR(INDEX('alimentação - Tabela 7.1'!$8:$8,
MATCH(TEXT('Tabela 7.1'!$A4393,"mmmm/aaaa"),'alimentação - Tabela 7.1'!$5:$5,0)+3), "")</f>
        <v/>
      </c>
      <c r="G4393" s="95" t="str">
        <f>IFERROR(INDEX('alimentação - Tabela 7.1'!$8:$8,
MATCH(TEXT('Tabela 7.1'!$A4393,"mmmm/aaaa"),'alimentação - Tabela 7.1'!$5:$5,0)+4), "")</f>
        <v/>
      </c>
    </row>
    <row r="4394" spans="1:7" ht="18" customHeight="1" x14ac:dyDescent="0.25">
      <c r="A4394" s="59" t="str">
        <f>IF(
   SUMPRODUCT(--('alimentação - Tabela 7.1'!$5:$5=TEXT(DATE(2020,INT((ROW(A4392)-1)/33)+1,1),"mmmm/aaaa"))) &gt; 0,
   TEXT(DATE(2020,INT((ROW(A4392)-1)/33)+1,1),"mmm/aa"),
   ""
)</f>
        <v/>
      </c>
      <c r="B4394" s="61" t="str">
        <f>IF(A4394&lt;&gt;"", 'alimentação - Tabela 7.1'!$B$9, "" )</f>
        <v/>
      </c>
      <c r="C4394" s="62" t="str">
        <f>IFERROR(INDEX('alimentação - Tabela 7.1'!$9:$9,
MATCH(TEXT('Tabela 7.1'!A4394,"mmmm/aaaa"),'alimentação - Tabela 7.1'!$5:$5,0)), "")</f>
        <v/>
      </c>
      <c r="D4394" s="62" t="str">
        <f>IFERROR(INDEX('alimentação - Tabela 7.1'!$9:$9,
MATCH(TEXT('Tabela 7.1'!$A4394,"mmmm/aaaa"),'alimentação - Tabela 7.1'!$5:$5,0)+1), "")</f>
        <v/>
      </c>
      <c r="E4394" s="62" t="str">
        <f>IFERROR(INDEX('alimentação - Tabela 7.1'!$9:$9,
MATCH(TEXT('Tabela 7.1'!$A4394,"mmmm/aaaa"),'alimentação - Tabela 7.1'!$5:$5,0)+2), "")</f>
        <v/>
      </c>
      <c r="F4394" s="62" t="str">
        <f>IFERROR(INDEX('alimentação - Tabela 7.1'!$9:$9,
MATCH(TEXT('Tabela 7.1'!$A4394,"mmmm/aaaa"),'alimentação - Tabela 7.1'!$5:$5,0)+3), "")</f>
        <v/>
      </c>
      <c r="G4394" s="95" t="str">
        <f>IFERROR(INDEX('alimentação - Tabela 7.1'!$9:$9,
MATCH(TEXT('Tabela 7.1'!$A4394,"mmmm/aaaa"),'alimentação - Tabela 7.1'!$5:$5,0)+4), "")</f>
        <v/>
      </c>
    </row>
    <row r="4395" spans="1:7" ht="18" customHeight="1" x14ac:dyDescent="0.25">
      <c r="A4395" s="59" t="str">
        <f>IF(
   SUMPRODUCT(--('alimentação - Tabela 7.1'!$5:$5=TEXT(DATE(2020,INT((ROW(A4393)-1)/33)+1,1),"mmmm/aaaa"))) &gt; 0,
   TEXT(DATE(2020,INT((ROW(A4393)-1)/33)+1,1),"mmm/aa"),
   ""
)</f>
        <v/>
      </c>
      <c r="B4395" s="61" t="str">
        <f>IF(A4395&lt;&gt;"", 'alimentação - Tabela 7.1'!$B$10, "" )</f>
        <v/>
      </c>
      <c r="C4395" s="62" t="str">
        <f>IFERROR(INDEX('alimentação - Tabela 7.1'!$10:$10,
MATCH(TEXT('Tabela 7.1'!A4395,"mmmm/aaaa"),'alimentação - Tabela 7.1'!$5:$5,0)), "")</f>
        <v/>
      </c>
      <c r="D4395" s="62" t="str">
        <f>IFERROR(INDEX('alimentação - Tabela 7.1'!$10:$10,
MATCH(TEXT('Tabela 7.1'!$A4395,"mmmm/aaaa"),'alimentação - Tabela 7.1'!$5:$5,0)+1), "")</f>
        <v/>
      </c>
      <c r="E4395" s="62" t="str">
        <f>IFERROR(INDEX('alimentação - Tabela 7.1'!$10:$10,
MATCH(TEXT('Tabela 7.1'!$A4395,"mmmm/aaaa"),'alimentação - Tabela 7.1'!$5:$5,0)+2), "")</f>
        <v/>
      </c>
      <c r="F4395" s="62" t="str">
        <f>IFERROR(INDEX('alimentação - Tabela 7.1'!$10:$10,
MATCH(TEXT('Tabela 7.1'!$A4395,"mmmm/aaaa"),'alimentação - Tabela 7.1'!$5:$5,0)+3), "")</f>
        <v/>
      </c>
      <c r="G4395" s="95" t="str">
        <f>IFERROR(INDEX('alimentação - Tabela 7.1'!$10:$10,
MATCH(TEXT('Tabela 7.1'!$A4395,"mmmm/aaaa"),'alimentação - Tabela 7.1'!$5:$5,0)+4), "")</f>
        <v/>
      </c>
    </row>
    <row r="4396" spans="1:7" ht="18" customHeight="1" x14ac:dyDescent="0.25">
      <c r="A4396" s="59" t="str">
        <f>IF(
   SUMPRODUCT(--('alimentação - Tabela 7.1'!$5:$5=TEXT(DATE(2020,INT((ROW(A4394)-1)/33)+1,1),"mmmm/aaaa"))) &gt; 0,
   TEXT(DATE(2020,INT((ROW(A4394)-1)/33)+1,1),"mmm/aa"),
   ""
)</f>
        <v/>
      </c>
      <c r="B4396" s="61" t="str">
        <f>IF(A4396&lt;&gt;"", 'alimentação - Tabela 7.1'!$B$11, "" )</f>
        <v/>
      </c>
      <c r="C4396" s="62" t="str">
        <f>IFERROR(INDEX('alimentação - Tabela 7.1'!$11:$11,
MATCH(TEXT('Tabela 7.1'!A4396,"mmmm/aaaa"),'alimentação - Tabela 7.1'!$5:$5,0)), "")</f>
        <v/>
      </c>
      <c r="D4396" s="62" t="str">
        <f>IFERROR(INDEX('alimentação - Tabela 7.1'!$11:$11,
MATCH(TEXT('Tabela 7.1'!$A4396,"mmmm/aaaa"),'alimentação - Tabela 7.1'!$5:$5,0)+1), "")</f>
        <v/>
      </c>
      <c r="E4396" s="62" t="str">
        <f>IFERROR(INDEX('alimentação - Tabela 7.1'!$11:$11,
MATCH(TEXT('Tabela 7.1'!$A4396,"mmmm/aaaa"),'alimentação - Tabela 7.1'!$5:$5,0)+2), "")</f>
        <v/>
      </c>
      <c r="F4396" s="62" t="str">
        <f>IFERROR(INDEX('alimentação - Tabela 7.1'!$11:$11,
MATCH(TEXT('Tabela 7.1'!$A4396,"mmmm/aaaa"),'alimentação - Tabela 7.1'!$5:$5,0)+3), "")</f>
        <v/>
      </c>
      <c r="G4396" s="95" t="str">
        <f>IFERROR(INDEX('alimentação - Tabela 7.1'!$11:$11,
MATCH(TEXT('Tabela 7.1'!$A4396,"mmmm/aaaa"),'alimentação - Tabela 7.1'!$5:$5,0)+4), "")</f>
        <v/>
      </c>
    </row>
    <row r="4397" spans="1:7" ht="18" customHeight="1" x14ac:dyDescent="0.25">
      <c r="A4397" s="59" t="str">
        <f>IF(
   SUMPRODUCT(--('alimentação - Tabela 7.1'!$5:$5=TEXT(DATE(2020,INT((ROW(A4395)-1)/33)+1,1),"mmmm/aaaa"))) &gt; 0,
   TEXT(DATE(2020,INT((ROW(A4395)-1)/33)+1,1),"mmm/aa"),
   ""
)</f>
        <v/>
      </c>
      <c r="B4397" s="61" t="str">
        <f>IF(A4397&lt;&gt;"", 'alimentação - Tabela 7.1'!$B$12, "" )</f>
        <v/>
      </c>
      <c r="C4397" s="62" t="str">
        <f>IFERROR(INDEX('alimentação - Tabela 7.1'!$12:$12,
MATCH(TEXT('Tabela 7.1'!A4397,"mmmm/aaaa"),'alimentação - Tabela 7.1'!$5:$5,0)), "")</f>
        <v/>
      </c>
      <c r="D4397" s="62" t="str">
        <f>IFERROR(INDEX('alimentação - Tabela 7.1'!$12:$12,
MATCH(TEXT('Tabela 7.1'!$A4397,"mmmm/aaaa"),'alimentação - Tabela 7.1'!$5:$5,0)+1), "")</f>
        <v/>
      </c>
      <c r="E4397" s="62" t="str">
        <f>IFERROR(INDEX('alimentação - Tabela 7.1'!$12:$12,
MATCH(TEXT('Tabela 7.1'!$A4397,"mmmm/aaaa"),'alimentação - Tabela 7.1'!$5:$5,0)+2), "")</f>
        <v/>
      </c>
      <c r="F4397" s="62" t="str">
        <f>IFERROR(INDEX('alimentação - Tabela 7.1'!$12:$12,
MATCH(TEXT('Tabela 7.1'!$A4397,"mmmm/aaaa"),'alimentação - Tabela 7.1'!$5:$5,0)+3), "")</f>
        <v/>
      </c>
      <c r="G4397" s="95" t="str">
        <f>IFERROR(INDEX('alimentação - Tabela 7.1'!$12:$12,
MATCH(TEXT('Tabela 7.1'!$A4397,"mmmm/aaaa"),'alimentação - Tabela 7.1'!$5:$5,0)+4), "")</f>
        <v/>
      </c>
    </row>
    <row r="4398" spans="1:7" ht="18" customHeight="1" x14ac:dyDescent="0.25">
      <c r="A4398" s="59" t="str">
        <f>IF(
   SUMPRODUCT(--('alimentação - Tabela 7.1'!$5:$5=TEXT(DATE(2020,INT((ROW(A4396)-1)/33)+1,1),"mmmm/aaaa"))) &gt; 0,
   TEXT(DATE(2020,INT((ROW(A4396)-1)/33)+1,1),"mmm/aa"),
   ""
)</f>
        <v/>
      </c>
      <c r="B4398" s="61" t="str">
        <f>IF(A4398&lt;&gt;"", 'alimentação - Tabela 7.1'!$B$13, "" )</f>
        <v/>
      </c>
      <c r="C4398" s="62" t="str">
        <f>IFERROR(INDEX('alimentação - Tabela 7.1'!$13:$13,
MATCH(TEXT('Tabela 7.1'!A4398,"mmmm/aaaa"),'alimentação - Tabela 7.1'!$5:$5,0)), "")</f>
        <v/>
      </c>
      <c r="D4398" s="62" t="str">
        <f>IFERROR(INDEX('alimentação - Tabela 7.1'!$13:$13,
MATCH(TEXT('Tabela 7.1'!$A4398,"mmmm/aaaa"),'alimentação - Tabela 7.1'!$5:$5,0)+1), "")</f>
        <v/>
      </c>
      <c r="E4398" s="62" t="str">
        <f>IFERROR(INDEX('alimentação - Tabela 7.1'!$13:$13,
MATCH(TEXT('Tabela 7.1'!$A4398,"mmmm/aaaa"),'alimentação - Tabela 7.1'!$5:$5,0)+2), "")</f>
        <v/>
      </c>
      <c r="F4398" s="62" t="str">
        <f>IFERROR(INDEX('alimentação - Tabela 7.1'!$13:$13,
MATCH(TEXT('Tabela 7.1'!$A4398,"mmmm/aaaa"),'alimentação - Tabela 7.1'!$5:$5,0)+3), "")</f>
        <v/>
      </c>
      <c r="G4398" s="95" t="str">
        <f>IFERROR(INDEX('alimentação - Tabela 7.1'!$13:$13,
MATCH(TEXT('Tabela 7.1'!$A4398,"mmmm/aaaa"),'alimentação - Tabela 7.1'!$5:$5,0)+4), "")</f>
        <v/>
      </c>
    </row>
    <row r="4399" spans="1:7" ht="18" customHeight="1" x14ac:dyDescent="0.25">
      <c r="A4399" s="59" t="str">
        <f>IF(
   SUMPRODUCT(--('alimentação - Tabela 7.1'!$5:$5=TEXT(DATE(2020,INT((ROW(A4397)-1)/33)+1,1),"mmmm/aaaa"))) &gt; 0,
   TEXT(DATE(2020,INT((ROW(A4397)-1)/33)+1,1),"mmm/aa"),
   ""
)</f>
        <v/>
      </c>
      <c r="B4399" s="61" t="str">
        <f>IF(A4399&lt;&gt;"", 'alimentação - Tabela 7.1'!$B$14, "" )</f>
        <v/>
      </c>
      <c r="C4399" s="62" t="str">
        <f>IFERROR(INDEX('alimentação - Tabela 7.1'!$14:$14,
MATCH(TEXT('Tabela 7.1'!A4399,"mmmm/aaaa"),'alimentação - Tabela 7.1'!$5:$5,0)), "")</f>
        <v/>
      </c>
      <c r="D4399" s="62" t="str">
        <f>IFERROR(INDEX('alimentação - Tabela 7.1'!$14:$14,
MATCH(TEXT('Tabela 7.1'!$A4399,"mmmm/aaaa"),'alimentação - Tabela 7.1'!$5:$5,0)+1), "")</f>
        <v/>
      </c>
      <c r="E4399" s="62" t="str">
        <f>IFERROR(INDEX('alimentação - Tabela 7.1'!$14:$14,
MATCH(TEXT('Tabela 7.1'!$A4399,"mmmm/aaaa"),'alimentação - Tabela 7.1'!$5:$5,0)+2), "")</f>
        <v/>
      </c>
      <c r="F4399" s="62" t="str">
        <f>IFERROR(INDEX('alimentação - Tabela 7.1'!$14:$14,
MATCH(TEXT('Tabela 7.1'!$A4399,"mmmm/aaaa"),'alimentação - Tabela 7.1'!$5:$5,0)+3), "")</f>
        <v/>
      </c>
      <c r="G4399" s="95" t="str">
        <f>IFERROR(INDEX('alimentação - Tabela 7.1'!$14:$14,
MATCH(TEXT('Tabela 7.1'!$A4399,"mmmm/aaaa"),'alimentação - Tabela 7.1'!$5:$5,0)+4), "")</f>
        <v/>
      </c>
    </row>
    <row r="4400" spans="1:7" ht="18" customHeight="1" x14ac:dyDescent="0.25">
      <c r="A4400" s="59" t="str">
        <f>IF(
   SUMPRODUCT(--('alimentação - Tabela 7.1'!$5:$5=TEXT(DATE(2020,INT((ROW(A4398)-1)/33)+1,1),"mmmm/aaaa"))) &gt; 0,
   TEXT(DATE(2020,INT((ROW(A4398)-1)/33)+1,1),"mmm/aa"),
   ""
)</f>
        <v/>
      </c>
      <c r="B4400" s="61" t="str">
        <f>IF(A4400&lt;&gt;"", 'alimentação - Tabela 7.1'!$B$15, "" )</f>
        <v/>
      </c>
      <c r="C4400" s="62" t="str">
        <f>IFERROR(INDEX('alimentação - Tabela 7.1'!$15:$15,
MATCH(TEXT('Tabela 7.1'!A4400,"mmmm/aaaa"),'alimentação - Tabela 7.1'!$5:$5,0)), "")</f>
        <v/>
      </c>
      <c r="D4400" s="62" t="str">
        <f>IFERROR(INDEX('alimentação - Tabela 7.1'!$15:$15,
MATCH(TEXT('Tabela 7.1'!$A4400,"mmmm/aaaa"),'alimentação - Tabela 7.1'!$5:$5,0)+1), "")</f>
        <v/>
      </c>
      <c r="E4400" s="62" t="str">
        <f>IFERROR(INDEX('alimentação - Tabela 7.1'!$15:$15,
MATCH(TEXT('Tabela 7.1'!$A4400,"mmmm/aaaa"),'alimentação - Tabela 7.1'!$5:$5,0)+2), "")</f>
        <v/>
      </c>
      <c r="F4400" s="62" t="str">
        <f>IFERROR(INDEX('alimentação - Tabela 7.1'!$15:$15,
MATCH(TEXT('Tabela 7.1'!$A4400,"mmmm/aaaa"),'alimentação - Tabela 7.1'!$5:$5,0)+3), "")</f>
        <v/>
      </c>
      <c r="G4400" s="95" t="str">
        <f>IFERROR(INDEX('alimentação - Tabela 7.1'!$15:$15,
MATCH(TEXT('Tabela 7.1'!$A4400,"mmmm/aaaa"),'alimentação - Tabela 7.1'!$5:$5,0)+4), "")</f>
        <v/>
      </c>
    </row>
    <row r="4401" spans="1:7" ht="18" customHeight="1" x14ac:dyDescent="0.25">
      <c r="A4401" s="59" t="str">
        <f>IF(
   SUMPRODUCT(--('alimentação - Tabela 7.1'!$5:$5=TEXT(DATE(2020,INT((ROW(A4399)-1)/33)+1,1),"mmmm/aaaa"))) &gt; 0,
   TEXT(DATE(2020,INT((ROW(A4399)-1)/33)+1,1),"mmm/aa"),
   ""
)</f>
        <v/>
      </c>
      <c r="B4401" s="61" t="str">
        <f>IF(A4401&lt;&gt;"", 'alimentação - Tabela 7.1'!$B$16, "" )</f>
        <v/>
      </c>
      <c r="C4401" s="62" t="str">
        <f>IFERROR(INDEX('alimentação - Tabela 7.1'!$16:$16,
MATCH(TEXT('Tabela 7.1'!A4401,"mmmm/aaaa"),'alimentação - Tabela 7.1'!$5:$5,0)), "")</f>
        <v/>
      </c>
      <c r="D4401" s="62" t="str">
        <f>IFERROR(INDEX('alimentação - Tabela 7.1'!$16:$16,
MATCH(TEXT('Tabela 7.1'!$A4401,"mmmm/aaaa"),'alimentação - Tabela 7.1'!$5:$5,0)+1), "")</f>
        <v/>
      </c>
      <c r="E4401" s="62" t="str">
        <f>IFERROR(INDEX('alimentação - Tabela 7.1'!$16:$16,
MATCH(TEXT('Tabela 7.1'!$A4401,"mmmm/aaaa"),'alimentação - Tabela 7.1'!$5:$5,0)+2), "")</f>
        <v/>
      </c>
      <c r="F4401" s="62" t="str">
        <f>IFERROR(INDEX('alimentação - Tabela 7.1'!$16:$16,
MATCH(TEXT('Tabela 7.1'!$A4401,"mmmm/aaaa"),'alimentação - Tabela 7.1'!$5:$5,0)+3), "")</f>
        <v/>
      </c>
      <c r="G4401" s="95" t="str">
        <f>IFERROR(INDEX('alimentação - Tabela 7.1'!$16:$16,
MATCH(TEXT('Tabela 7.1'!$A4401,"mmmm/aaaa"),'alimentação - Tabela 7.1'!$5:$5,0)+4), "")</f>
        <v/>
      </c>
    </row>
    <row r="4402" spans="1:7" ht="18" customHeight="1" x14ac:dyDescent="0.25">
      <c r="A4402" s="59" t="str">
        <f>IF(
   SUMPRODUCT(--('alimentação - Tabela 7.1'!$5:$5=TEXT(DATE(2020,INT((ROW(A4400)-1)/33)+1,1),"mmmm/aaaa"))) &gt; 0,
   TEXT(DATE(2020,INT((ROW(A4400)-1)/33)+1,1),"mmm/aa"),
   ""
)</f>
        <v/>
      </c>
      <c r="B4402" s="61" t="str">
        <f>IF(A4402&lt;&gt;"", 'alimentação - Tabela 7.1'!$B$17, "" )</f>
        <v/>
      </c>
      <c r="C4402" s="62" t="str">
        <f>IFERROR(INDEX('alimentação - Tabela 7.1'!$17:$17,
MATCH(TEXT('Tabela 7.1'!A4402,"mmmm/aaaa"),'alimentação - Tabela 7.1'!$5:$5,0)), "")</f>
        <v/>
      </c>
      <c r="D4402" s="62" t="str">
        <f>IFERROR(INDEX('alimentação - Tabela 7.1'!$17:$17,
MATCH(TEXT('Tabela 7.1'!$A4402,"mmmm/aaaa"),'alimentação - Tabela 7.1'!$5:$5,0)+1), "")</f>
        <v/>
      </c>
      <c r="E4402" s="62" t="str">
        <f>IFERROR(INDEX('alimentação - Tabela 7.1'!$17:$17,
MATCH(TEXT('Tabela 7.1'!$A4402,"mmmm/aaaa"),'alimentação - Tabela 7.1'!$5:$5,0)+2), "")</f>
        <v/>
      </c>
      <c r="F4402" s="62" t="str">
        <f>IFERROR(INDEX('alimentação - Tabela 7.1'!$17:$17,
MATCH(TEXT('Tabela 7.1'!$A4402,"mmmm/aaaa"),'alimentação - Tabela 7.1'!$5:$5,0)+3), "")</f>
        <v/>
      </c>
      <c r="G4402" s="95" t="str">
        <f>IFERROR(INDEX('alimentação - Tabela 7.1'!$17:$17,
MATCH(TEXT('Tabela 7.1'!$A4402,"mmmm/aaaa"),'alimentação - Tabela 7.1'!$5:$5,0)+4), "")</f>
        <v/>
      </c>
    </row>
    <row r="4403" spans="1:7" ht="18" customHeight="1" x14ac:dyDescent="0.25">
      <c r="A4403" s="59" t="str">
        <f>IF(
   SUMPRODUCT(--('alimentação - Tabela 7.1'!$5:$5=TEXT(DATE(2020,INT((ROW(A4401)-1)/33)+1,1),"mmmm/aaaa"))) &gt; 0,
   TEXT(DATE(2020,INT((ROW(A4401)-1)/33)+1,1),"mmm/aa"),
   ""
)</f>
        <v/>
      </c>
      <c r="B4403" s="61" t="str">
        <f>IF(A4403&lt;&gt;"", 'alimentação - Tabela 7.1'!$B$18, "" )</f>
        <v/>
      </c>
      <c r="C4403" s="62" t="str">
        <f>IFERROR(INDEX('alimentação - Tabela 7.1'!$18:$18,
MATCH(TEXT('Tabela 7.1'!A4403,"mmmm/aaaa"),'alimentação - Tabela 7.1'!$5:$5,0)), "")</f>
        <v/>
      </c>
      <c r="D4403" s="62" t="str">
        <f>IFERROR(INDEX('alimentação - Tabela 7.1'!$18:$18,
MATCH(TEXT('Tabela 7.1'!$A4403,"mmmm/aaaa"),'alimentação - Tabela 7.1'!$5:$5,0)+1), "")</f>
        <v/>
      </c>
      <c r="E4403" s="62" t="str">
        <f>IFERROR(INDEX('alimentação - Tabela 7.1'!$18:$18,
MATCH(TEXT('Tabela 7.1'!$A4403,"mmmm/aaaa"),'alimentação - Tabela 7.1'!$5:$5,0)+2), "")</f>
        <v/>
      </c>
      <c r="F4403" s="62" t="str">
        <f>IFERROR(INDEX('alimentação - Tabela 7.1'!$18:$18,
MATCH(TEXT('Tabela 7.1'!$A4403,"mmmm/aaaa"),'alimentação - Tabela 7.1'!$5:$5,0)+3), "")</f>
        <v/>
      </c>
      <c r="G4403" s="95" t="str">
        <f>IFERROR(INDEX('alimentação - Tabela 7.1'!$18:$18,
MATCH(TEXT('Tabela 7.1'!$A4403,"mmmm/aaaa"),'alimentação - Tabela 7.1'!$5:$5,0)+4), "")</f>
        <v/>
      </c>
    </row>
    <row r="4404" spans="1:7" ht="18" customHeight="1" x14ac:dyDescent="0.25">
      <c r="A4404" s="59" t="str">
        <f>IF(
   SUMPRODUCT(--('alimentação - Tabela 7.1'!$5:$5=TEXT(DATE(2020,INT((ROW(A4402)-1)/33)+1,1),"mmmm/aaaa"))) &gt; 0,
   TEXT(DATE(2020,INT((ROW(A4402)-1)/33)+1,1),"mmm/aa"),
   ""
)</f>
        <v/>
      </c>
      <c r="B4404" s="61" t="str">
        <f>IF(A4404&lt;&gt;"", 'alimentação - Tabela 7.1'!$B$19, "" )</f>
        <v/>
      </c>
      <c r="C4404" s="62" t="str">
        <f>IFERROR(INDEX('alimentação - Tabela 7.1'!$19:$19,
MATCH(TEXT('Tabela 7.1'!A4404,"mmmm/aaaa"),'alimentação - Tabela 7.1'!$5:$5,0)), "")</f>
        <v/>
      </c>
      <c r="D4404" s="62" t="str">
        <f>IFERROR(INDEX('alimentação - Tabela 7.1'!$19:$19,
MATCH(TEXT('Tabela 7.1'!$A4404,"mmmm/aaaa"),'alimentação - Tabela 7.1'!$5:$5,0)+1), "")</f>
        <v/>
      </c>
      <c r="E4404" s="62" t="str">
        <f>IFERROR(INDEX('alimentação - Tabela 7.1'!$19:$19,
MATCH(TEXT('Tabela 7.1'!$A4404,"mmmm/aaaa"),'alimentação - Tabela 7.1'!$5:$5,0)+2), "")</f>
        <v/>
      </c>
      <c r="F4404" s="62" t="str">
        <f>IFERROR(INDEX('alimentação - Tabela 7.1'!$19:$19,
MATCH(TEXT('Tabela 7.1'!$A4404,"mmmm/aaaa"),'alimentação - Tabela 7.1'!$5:$5,0)+3), "")</f>
        <v/>
      </c>
      <c r="G4404" s="95" t="str">
        <f>IFERROR(INDEX('alimentação - Tabela 7.1'!$19:$19,
MATCH(TEXT('Tabela 7.1'!$A4404,"mmmm/aaaa"),'alimentação - Tabela 7.1'!$5:$5,0)+4), "")</f>
        <v/>
      </c>
    </row>
    <row r="4405" spans="1:7" ht="18" customHeight="1" x14ac:dyDescent="0.25">
      <c r="A4405" s="59" t="str">
        <f>IF(
   SUMPRODUCT(--('alimentação - Tabela 7.1'!$5:$5=TEXT(DATE(2020,INT((ROW(A4403)-1)/33)+1,1),"mmmm/aaaa"))) &gt; 0,
   TEXT(DATE(2020,INT((ROW(A4403)-1)/33)+1,1),"mmm/aa"),
   ""
)</f>
        <v/>
      </c>
      <c r="B4405" s="61" t="str">
        <f>IF(A4405&lt;&gt;"", 'alimentação - Tabela 7.1'!$B$20, "" )</f>
        <v/>
      </c>
      <c r="C4405" s="62" t="str">
        <f>IFERROR(INDEX('alimentação - Tabela 7.1'!$20:$20,
MATCH(TEXT('Tabela 7.1'!A4405,"mmmm/aaaa"),'alimentação - Tabela 7.1'!$5:$5,0)), "")</f>
        <v/>
      </c>
      <c r="D4405" s="62" t="str">
        <f>IFERROR(INDEX('alimentação - Tabela 7.1'!$20:$20,
MATCH(TEXT('Tabela 7.1'!$A4405,"mmmm/aaaa"),'alimentação - Tabela 7.1'!$5:$5,0)+1), "")</f>
        <v/>
      </c>
      <c r="E4405" s="62" t="str">
        <f>IFERROR(INDEX('alimentação - Tabela 7.1'!$20:$20,
MATCH(TEXT('Tabela 7.1'!$A4405,"mmmm/aaaa"),'alimentação - Tabela 7.1'!$5:$5,0)+2), "")</f>
        <v/>
      </c>
      <c r="F4405" s="62" t="str">
        <f>IFERROR(INDEX('alimentação - Tabela 7.1'!$20:$20,
MATCH(TEXT('Tabela 7.1'!$A4405,"mmmm/aaaa"),'alimentação - Tabela 7.1'!$5:$5,0)+3), "")</f>
        <v/>
      </c>
      <c r="G4405" s="95" t="str">
        <f>IFERROR(INDEX('alimentação - Tabela 7.1'!$20:$20,
MATCH(TEXT('Tabela 7.1'!$A4405,"mmmm/aaaa"),'alimentação - Tabela 7.1'!$5:$5,0)+4), "")</f>
        <v/>
      </c>
    </row>
    <row r="4406" spans="1:7" ht="18" customHeight="1" x14ac:dyDescent="0.25">
      <c r="A4406" s="59" t="str">
        <f>IF(
   SUMPRODUCT(--('alimentação - Tabela 7.1'!$5:$5=TEXT(DATE(2020,INT((ROW(A4404)-1)/33)+1,1),"mmmm/aaaa"))) &gt; 0,
   TEXT(DATE(2020,INT((ROW(A4404)-1)/33)+1,1),"mmm/aa"),
   ""
)</f>
        <v/>
      </c>
      <c r="B4406" s="61" t="str">
        <f>IF(A4406&lt;&gt;"", 'alimentação - Tabela 7.1'!$B$21, "" )</f>
        <v/>
      </c>
      <c r="C4406" s="62" t="str">
        <f>IFERROR(INDEX('alimentação - Tabela 7.1'!$21:$21,
MATCH(TEXT('Tabela 7.1'!A4406,"mmmm/aaaa"),'alimentação - Tabela 7.1'!$5:$5,0)), "")</f>
        <v/>
      </c>
      <c r="D4406" s="62" t="str">
        <f>IFERROR(INDEX('alimentação - Tabela 7.1'!$21:$21,
MATCH(TEXT('Tabela 7.1'!$A4406,"mmmm/aaaa"),'alimentação - Tabela 7.1'!$5:$5,0)+1), "")</f>
        <v/>
      </c>
      <c r="E4406" s="62" t="str">
        <f>IFERROR(INDEX('alimentação - Tabela 7.1'!$21:$21,
MATCH(TEXT('Tabela 7.1'!$A4406,"mmmm/aaaa"),'alimentação - Tabela 7.1'!$5:$5,0)+2), "")</f>
        <v/>
      </c>
      <c r="F4406" s="62" t="str">
        <f>IFERROR(INDEX('alimentação - Tabela 7.1'!$21:$21,
MATCH(TEXT('Tabela 7.1'!$A4406,"mmmm/aaaa"),'alimentação - Tabela 7.1'!$5:$5,0)+3), "")</f>
        <v/>
      </c>
      <c r="G4406" s="95" t="str">
        <f>IFERROR(INDEX('alimentação - Tabela 7.1'!$21:$21,
MATCH(TEXT('Tabela 7.1'!$A4406,"mmmm/aaaa"),'alimentação - Tabela 7.1'!$5:$5,0)+4), "")</f>
        <v/>
      </c>
    </row>
    <row r="4407" spans="1:7" ht="18" customHeight="1" x14ac:dyDescent="0.25">
      <c r="A4407" s="59" t="str">
        <f>IF(
   SUMPRODUCT(--('alimentação - Tabela 7.1'!$5:$5=TEXT(DATE(2020,INT((ROW(A4405)-1)/33)+1,1),"mmmm/aaaa"))) &gt; 0,
   TEXT(DATE(2020,INT((ROW(A4405)-1)/33)+1,1),"mmm/aa"),
   ""
)</f>
        <v/>
      </c>
      <c r="B4407" s="61" t="str">
        <f>IF(A4407&lt;&gt;"", 'alimentação - Tabela 7.1'!$B$22, "" )</f>
        <v/>
      </c>
      <c r="C4407" s="62" t="str">
        <f>IFERROR(INDEX('alimentação - Tabela 7.1'!$22:$22,
MATCH(TEXT('Tabela 7.1'!A4407,"mmmm/aaaa"),'alimentação - Tabela 7.1'!$5:$5,0)), "")</f>
        <v/>
      </c>
      <c r="D4407" s="62" t="str">
        <f>IFERROR(INDEX('alimentação - Tabela 7.1'!$22:$22,
MATCH(TEXT('Tabela 7.1'!$A4407,"mmmm/aaaa"),'alimentação - Tabela 7.1'!$5:$5,0)+1), "")</f>
        <v/>
      </c>
      <c r="E4407" s="62" t="str">
        <f>IFERROR(INDEX('alimentação - Tabela 7.1'!$22:$22,
MATCH(TEXT('Tabela 7.1'!$A4407,"mmmm/aaaa"),'alimentação - Tabela 7.1'!$5:$5,0)+2), "")</f>
        <v/>
      </c>
      <c r="F4407" s="62" t="str">
        <f>IFERROR(INDEX('alimentação - Tabela 7.1'!$22:$22,
MATCH(TEXT('Tabela 7.1'!$A4407,"mmmm/aaaa"),'alimentação - Tabela 7.1'!$5:$5,0)+3), "")</f>
        <v/>
      </c>
      <c r="G4407" s="95" t="str">
        <f>IFERROR(INDEX('alimentação - Tabela 7.1'!$22:$22,
MATCH(TEXT('Tabela 7.1'!$A4407,"mmmm/aaaa"),'alimentação - Tabela 7.1'!$5:$5,0)+4), "")</f>
        <v/>
      </c>
    </row>
    <row r="4408" spans="1:7" ht="18" customHeight="1" x14ac:dyDescent="0.25">
      <c r="A4408" s="59" t="str">
        <f>IF(
   SUMPRODUCT(--('alimentação - Tabela 7.1'!$5:$5=TEXT(DATE(2020,INT((ROW(A4406)-1)/33)+1,1),"mmmm/aaaa"))) &gt; 0,
   TEXT(DATE(2020,INT((ROW(A4406)-1)/33)+1,1),"mmm/aa"),
   ""
)</f>
        <v/>
      </c>
      <c r="B4408" s="61" t="str">
        <f>IF(A4408&lt;&gt;"", 'alimentação - Tabela 7.1'!$B$23, "" )</f>
        <v/>
      </c>
      <c r="C4408" s="62" t="str">
        <f>IFERROR(INDEX('alimentação - Tabela 7.1'!$23:$23,
MATCH(TEXT('Tabela 7.1'!A4408,"mmmm/aaaa"),'alimentação - Tabela 7.1'!$5:$5,0)), "")</f>
        <v/>
      </c>
      <c r="D4408" s="62" t="str">
        <f>IFERROR(INDEX('alimentação - Tabela 7.1'!$23:$23,
MATCH(TEXT('Tabela 7.1'!$A4408,"mmmm/aaaa"),'alimentação - Tabela 7.1'!$5:$5,0)+1), "")</f>
        <v/>
      </c>
      <c r="E4408" s="62" t="str">
        <f>IFERROR(INDEX('alimentação - Tabela 7.1'!$23:$23,
MATCH(TEXT('Tabela 7.1'!$A4408,"mmmm/aaaa"),'alimentação - Tabela 7.1'!$5:$5,0)+2), "")</f>
        <v/>
      </c>
      <c r="F4408" s="62" t="str">
        <f>IFERROR(INDEX('alimentação - Tabela 7.1'!$23:$23,
MATCH(TEXT('Tabela 7.1'!$A4408,"mmmm/aaaa"),'alimentação - Tabela 7.1'!$5:$5,0)+3), "")</f>
        <v/>
      </c>
      <c r="G4408" s="95" t="str">
        <f>IFERROR(INDEX('alimentação - Tabela 7.1'!$23:$23,
MATCH(TEXT('Tabela 7.1'!$A4408,"mmmm/aaaa"),'alimentação - Tabela 7.1'!$5:$5,0)+4), "")</f>
        <v/>
      </c>
    </row>
    <row r="4409" spans="1:7" ht="18" customHeight="1" x14ac:dyDescent="0.25">
      <c r="A4409" s="59" t="str">
        <f>IF(
   SUMPRODUCT(--('alimentação - Tabela 7.1'!$5:$5=TEXT(DATE(2020,INT((ROW(A4407)-1)/33)+1,1),"mmmm/aaaa"))) &gt; 0,
   TEXT(DATE(2020,INT((ROW(A4407)-1)/33)+1,1),"mmm/aa"),
   ""
)</f>
        <v/>
      </c>
      <c r="B4409" s="61" t="str">
        <f>IF(A4409&lt;&gt;"", 'alimentação - Tabela 7.1'!$B$24, "" )</f>
        <v/>
      </c>
      <c r="C4409" s="62" t="str">
        <f>IFERROR(INDEX('alimentação - Tabela 7.1'!$24:$24,
MATCH(TEXT('Tabela 7.1'!A4409,"mmmm/aaaa"),'alimentação - Tabela 7.1'!$5:$5,0)), "")</f>
        <v/>
      </c>
      <c r="D4409" s="62" t="str">
        <f>IFERROR(INDEX('alimentação - Tabela 7.1'!$24:$24,
MATCH(TEXT('Tabela 7.1'!$A4409,"mmmm/aaaa"),'alimentação - Tabela 7.1'!$5:$5,0)+1), "")</f>
        <v/>
      </c>
      <c r="E4409" s="62" t="str">
        <f>IFERROR(INDEX('alimentação - Tabela 7.1'!$24:$24,
MATCH(TEXT('Tabela 7.1'!$A4409,"mmmm/aaaa"),'alimentação - Tabela 7.1'!$5:$5,0)+2), "")</f>
        <v/>
      </c>
      <c r="F4409" s="62" t="str">
        <f>IFERROR(INDEX('alimentação - Tabela 7.1'!$24:$24,
MATCH(TEXT('Tabela 7.1'!$A4409,"mmmm/aaaa"),'alimentação - Tabela 7.1'!$5:$5,0)+3), "")</f>
        <v/>
      </c>
      <c r="G4409" s="95" t="str">
        <f>IFERROR(INDEX('alimentação - Tabela 7.1'!$24:$24,
MATCH(TEXT('Tabela 7.1'!$A4409,"mmmm/aaaa"),'alimentação - Tabela 7.1'!$5:$5,0)+4), "")</f>
        <v/>
      </c>
    </row>
    <row r="4410" spans="1:7" ht="18" customHeight="1" x14ac:dyDescent="0.25">
      <c r="A4410" s="59" t="str">
        <f>IF(
   SUMPRODUCT(--('alimentação - Tabela 7.1'!$5:$5=TEXT(DATE(2020,INT((ROW(A4408)-1)/33)+1,1),"mmmm/aaaa"))) &gt; 0,
   TEXT(DATE(2020,INT((ROW(A4408)-1)/33)+1,1),"mmm/aa"),
   ""
)</f>
        <v/>
      </c>
      <c r="B4410" s="61" t="str">
        <f>IF(A4410&lt;&gt;"", 'alimentação - Tabela 7.1'!$B$25, "" )</f>
        <v/>
      </c>
      <c r="C4410" s="62" t="str">
        <f>IFERROR(INDEX('alimentação - Tabela 7.1'!$25:$25,
MATCH(TEXT('Tabela 7.1'!A4410,"mmmm/aaaa"),'alimentação - Tabela 7.1'!$5:$5,0)), "")</f>
        <v/>
      </c>
      <c r="D4410" s="62" t="str">
        <f>IFERROR(INDEX('alimentação - Tabela 7.1'!$25:$25,
MATCH(TEXT('Tabela 7.1'!$A4410,"mmmm/aaaa"),'alimentação - Tabela 7.1'!$5:$5,0)+1), "")</f>
        <v/>
      </c>
      <c r="E4410" s="62" t="str">
        <f>IFERROR(INDEX('alimentação - Tabela 7.1'!$25:$25,
MATCH(TEXT('Tabela 7.1'!$A4410,"mmmm/aaaa"),'alimentação - Tabela 7.1'!$5:$5,0)+2), "")</f>
        <v/>
      </c>
      <c r="F4410" s="62" t="str">
        <f>IFERROR(INDEX('alimentação - Tabela 7.1'!$25:$25,
MATCH(TEXT('Tabela 7.1'!$A4410,"mmmm/aaaa"),'alimentação - Tabela 7.1'!$5:$5,0)+3), "")</f>
        <v/>
      </c>
      <c r="G4410" s="95" t="str">
        <f>IFERROR(INDEX('alimentação - Tabela 7.1'!$25:$25,
MATCH(TEXT('Tabela 7.1'!$A4410,"mmmm/aaaa"),'alimentação - Tabela 7.1'!$5:$5,0)+4), "")</f>
        <v/>
      </c>
    </row>
    <row r="4411" spans="1:7" ht="18" customHeight="1" x14ac:dyDescent="0.25">
      <c r="A4411" s="59" t="str">
        <f>IF(
   SUMPRODUCT(--('alimentação - Tabela 7.1'!$5:$5=TEXT(DATE(2020,INT((ROW(A4409)-1)/33)+1,1),"mmmm/aaaa"))) &gt; 0,
   TEXT(DATE(2020,INT((ROW(A4409)-1)/33)+1,1),"mmm/aa"),
   ""
)</f>
        <v/>
      </c>
      <c r="B4411" s="61" t="str">
        <f>IF(A4411&lt;&gt;"", 'alimentação - Tabela 7.1'!$B$26, "" )</f>
        <v/>
      </c>
      <c r="C4411" s="62" t="str">
        <f>IFERROR(INDEX('alimentação - Tabela 7.1'!$26:$26,
MATCH(TEXT('Tabela 7.1'!A4411,"mmmm/aaaa"),'alimentação - Tabela 7.1'!$5:$5,0)), "")</f>
        <v/>
      </c>
      <c r="D4411" s="62" t="str">
        <f>IFERROR(INDEX('alimentação - Tabela 7.1'!$26:$26,
MATCH(TEXT('Tabela 7.1'!$A4411,"mmmm/aaaa"),'alimentação - Tabela 7.1'!$5:$5,0)+1), "")</f>
        <v/>
      </c>
      <c r="E4411" s="62" t="str">
        <f>IFERROR(INDEX('alimentação - Tabela 7.1'!$26:$26,
MATCH(TEXT('Tabela 7.1'!$A4411,"mmmm/aaaa"),'alimentação - Tabela 7.1'!$5:$5,0)+2), "")</f>
        <v/>
      </c>
      <c r="F4411" s="62" t="str">
        <f>IFERROR(INDEX('alimentação - Tabela 7.1'!$26:$26,
MATCH(TEXT('Tabela 7.1'!$A4411,"mmmm/aaaa"),'alimentação - Tabela 7.1'!$5:$5,0)+3), "")</f>
        <v/>
      </c>
      <c r="G4411" s="95" t="str">
        <f>IFERROR(INDEX('alimentação - Tabela 7.1'!$26:$26,
MATCH(TEXT('Tabela 7.1'!$A4411,"mmmm/aaaa"),'alimentação - Tabela 7.1'!$5:$5,0)+4), "")</f>
        <v/>
      </c>
    </row>
    <row r="4412" spans="1:7" ht="18" customHeight="1" x14ac:dyDescent="0.25">
      <c r="A4412" s="59" t="str">
        <f>IF(
   SUMPRODUCT(--('alimentação - Tabela 7.1'!$5:$5=TEXT(DATE(2020,INT((ROW(A4410)-1)/33)+1,1),"mmmm/aaaa"))) &gt; 0,
   TEXT(DATE(2020,INT((ROW(A4410)-1)/33)+1,1),"mmm/aa"),
   ""
)</f>
        <v/>
      </c>
      <c r="B4412" s="61" t="str">
        <f>IF(A4412&lt;&gt;"", 'alimentação - Tabela 7.1'!$B$27, "" )</f>
        <v/>
      </c>
      <c r="C4412" s="62" t="str">
        <f>IFERROR(INDEX('alimentação - Tabela 7.1'!$27:$27,
MATCH(TEXT('Tabela 7.1'!A4412,"mmmm/aaaa"),'alimentação - Tabela 7.1'!$5:$5,0)), "")</f>
        <v/>
      </c>
      <c r="D4412" s="62" t="str">
        <f>IFERROR(INDEX('alimentação - Tabela 7.1'!$27:$27,
MATCH(TEXT('Tabela 7.1'!$A4412,"mmmm/aaaa"),'alimentação - Tabela 7.1'!$5:$5,0)+1), "")</f>
        <v/>
      </c>
      <c r="E4412" s="62" t="str">
        <f>IFERROR(INDEX('alimentação - Tabela 7.1'!$27:$27,
MATCH(TEXT('Tabela 7.1'!$A4412,"mmmm/aaaa"),'alimentação - Tabela 7.1'!$5:$5,0)+2), "")</f>
        <v/>
      </c>
      <c r="F4412" s="62" t="str">
        <f>IFERROR(INDEX('alimentação - Tabela 7.1'!$27:$27,
MATCH(TEXT('Tabela 7.1'!$A4412,"mmmm/aaaa"),'alimentação - Tabela 7.1'!$5:$5,0)+3), "")</f>
        <v/>
      </c>
      <c r="G4412" s="95" t="str">
        <f>IFERROR(INDEX('alimentação - Tabela 7.1'!$27:$27,
MATCH(TEXT('Tabela 7.1'!$A4412,"mmmm/aaaa"),'alimentação - Tabela 7.1'!$5:$5,0)+4), "")</f>
        <v/>
      </c>
    </row>
    <row r="4413" spans="1:7" ht="18" customHeight="1" x14ac:dyDescent="0.25">
      <c r="A4413" s="59" t="str">
        <f>IF(
   SUMPRODUCT(--('alimentação - Tabela 7.1'!$5:$5=TEXT(DATE(2020,INT((ROW(A4411)-1)/33)+1,1),"mmmm/aaaa"))) &gt; 0,
   TEXT(DATE(2020,INT((ROW(A4411)-1)/33)+1,1),"mmm/aa"),
   ""
)</f>
        <v/>
      </c>
      <c r="B4413" s="61" t="str">
        <f>IF(A4413&lt;&gt;"", 'alimentação - Tabela 7.1'!$B$28, "" )</f>
        <v/>
      </c>
      <c r="C4413" s="62" t="str">
        <f>IFERROR(INDEX('alimentação - Tabela 7.1'!$28:$28,
MATCH(TEXT('Tabela 7.1'!A4413,"mmmm/aaaa"),'alimentação - Tabela 7.1'!$5:$5,0)), "")</f>
        <v/>
      </c>
      <c r="D4413" s="62" t="str">
        <f>IFERROR(INDEX('alimentação - Tabela 7.1'!$28:$28,
MATCH(TEXT('Tabela 7.1'!$A4413,"mmmm/aaaa"),'alimentação - Tabela 7.1'!$5:$5,0)+1), "")</f>
        <v/>
      </c>
      <c r="E4413" s="62" t="str">
        <f>IFERROR(INDEX('alimentação - Tabela 7.1'!$28:$28,
MATCH(TEXT('Tabela 7.1'!$A4413,"mmmm/aaaa"),'alimentação - Tabela 7.1'!$5:$5,0)+2), "")</f>
        <v/>
      </c>
      <c r="F4413" s="62" t="str">
        <f>IFERROR(INDEX('alimentação - Tabela 7.1'!$28:$28,
MATCH(TEXT('Tabela 7.1'!$A4413,"mmmm/aaaa"),'alimentação - Tabela 7.1'!$5:$5,0)+3), "")</f>
        <v/>
      </c>
      <c r="G4413" s="95" t="str">
        <f>IFERROR(INDEX('alimentação - Tabela 7.1'!$28:$28,
MATCH(TEXT('Tabela 7.1'!$A4413,"mmmm/aaaa"),'alimentação - Tabela 7.1'!$5:$5,0)+4), "")</f>
        <v/>
      </c>
    </row>
    <row r="4414" spans="1:7" ht="18" customHeight="1" x14ac:dyDescent="0.25">
      <c r="A4414" s="59" t="str">
        <f>IF(
   SUMPRODUCT(--('alimentação - Tabela 7.1'!$5:$5=TEXT(DATE(2020,INT((ROW(A4412)-1)/33)+1,1),"mmmm/aaaa"))) &gt; 0,
   TEXT(DATE(2020,INT((ROW(A4412)-1)/33)+1,1),"mmm/aa"),
   ""
)</f>
        <v/>
      </c>
      <c r="B4414" s="61" t="str">
        <f>IF(A4414&lt;&gt;"", 'alimentação - Tabela 7.1'!$B$29, "" )</f>
        <v/>
      </c>
      <c r="C4414" s="62" t="str">
        <f>IFERROR(INDEX('alimentação - Tabela 7.1'!$29:$29,
MATCH(TEXT('Tabela 7.1'!A4414,"mmmm/aaaa"),'alimentação - Tabela 7.1'!$5:$5,0)), "")</f>
        <v/>
      </c>
      <c r="D4414" s="62" t="str">
        <f>IFERROR(INDEX('alimentação - Tabela 7.1'!$29:$29,
MATCH(TEXT('Tabela 7.1'!$A4414,"mmmm/aaaa"),'alimentação - Tabela 7.1'!$5:$5,0)+1), "")</f>
        <v/>
      </c>
      <c r="E4414" s="62" t="str">
        <f>IFERROR(INDEX('alimentação - Tabela 7.1'!$29:$29,
MATCH(TEXT('Tabela 7.1'!$A4414,"mmmm/aaaa"),'alimentação - Tabela 7.1'!$5:$5,0)+2), "")</f>
        <v/>
      </c>
      <c r="F4414" s="62" t="str">
        <f>IFERROR(INDEX('alimentação - Tabela 7.1'!$29:$29,
MATCH(TEXT('Tabela 7.1'!$A4414,"mmmm/aaaa"),'alimentação - Tabela 7.1'!$5:$5,0)+3), "")</f>
        <v/>
      </c>
      <c r="G4414" s="95" t="str">
        <f>IFERROR(INDEX('alimentação - Tabela 7.1'!$29:$29,
MATCH(TEXT('Tabela 7.1'!$A4414,"mmmm/aaaa"),'alimentação - Tabela 7.1'!$5:$5,0)+4), "")</f>
        <v/>
      </c>
    </row>
    <row r="4415" spans="1:7" ht="18" customHeight="1" x14ac:dyDescent="0.25">
      <c r="A4415" s="59" t="str">
        <f>IF(
   SUMPRODUCT(--('alimentação - Tabela 7.1'!$5:$5=TEXT(DATE(2020,INT((ROW(A4413)-1)/33)+1,1),"mmmm/aaaa"))) &gt; 0,
   TEXT(DATE(2020,INT((ROW(A4413)-1)/33)+1,1),"mmm/aa"),
   ""
)</f>
        <v/>
      </c>
      <c r="B4415" s="61" t="str">
        <f>IF(A4415&lt;&gt;"", 'alimentação - Tabela 7.1'!$B$30, "" )</f>
        <v/>
      </c>
      <c r="C4415" s="62" t="str">
        <f>IFERROR(INDEX('alimentação - Tabela 7.1'!$30:$30,
MATCH(TEXT('Tabela 7.1'!A4415,"mmmm/aaaa"),'alimentação - Tabela 7.1'!$5:$5,0)), "")</f>
        <v/>
      </c>
      <c r="D4415" s="62" t="str">
        <f>IFERROR(INDEX('alimentação - Tabela 7.1'!$30:$30,
MATCH(TEXT('Tabela 7.1'!$A4415,"mmmm/aaaa"),'alimentação - Tabela 7.1'!$5:$5,0)+1), "")</f>
        <v/>
      </c>
      <c r="E4415" s="62" t="str">
        <f>IFERROR(INDEX('alimentação - Tabela 7.1'!$30:$30,
MATCH(TEXT('Tabela 7.1'!$A4415,"mmmm/aaaa"),'alimentação - Tabela 7.1'!$5:$5,0)+2), "")</f>
        <v/>
      </c>
      <c r="F4415" s="62" t="str">
        <f>IFERROR(INDEX('alimentação - Tabela 7.1'!$30:$30,
MATCH(TEXT('Tabela 7.1'!$A4415,"mmmm/aaaa"),'alimentação - Tabela 7.1'!$5:$5,0)+3), "")</f>
        <v/>
      </c>
      <c r="G4415" s="95" t="str">
        <f>IFERROR(INDEX('alimentação - Tabela 7.1'!$30:$30,
MATCH(TEXT('Tabela 7.1'!$A4415,"mmmm/aaaa"),'alimentação - Tabela 7.1'!$5:$5,0)+4), "")</f>
        <v/>
      </c>
    </row>
    <row r="4416" spans="1:7" ht="18" customHeight="1" x14ac:dyDescent="0.25">
      <c r="A4416" s="59" t="str">
        <f>IF(
   SUMPRODUCT(--('alimentação - Tabela 7.1'!$5:$5=TEXT(DATE(2020,INT((ROW(A4414)-1)/33)+1,1),"mmmm/aaaa"))) &gt; 0,
   TEXT(DATE(2020,INT((ROW(A4414)-1)/33)+1,1),"mmm/aa"),
   ""
)</f>
        <v/>
      </c>
      <c r="B4416" s="61" t="str">
        <f>IF(A4416&lt;&gt;"", 'alimentação - Tabela 7.1'!$B$31, "" )</f>
        <v/>
      </c>
      <c r="C4416" s="62" t="str">
        <f>IFERROR(INDEX('alimentação - Tabela 7.1'!$31:$31,
MATCH(TEXT('Tabela 7.1'!A4416,"mmmm/aaaa"),'alimentação - Tabela 7.1'!$5:$5,0)), "")</f>
        <v/>
      </c>
      <c r="D4416" s="62" t="str">
        <f>IFERROR(INDEX('alimentação - Tabela 7.1'!$31:$31,
MATCH(TEXT('Tabela 7.1'!$A4416,"mmmm/aaaa"),'alimentação - Tabela 7.1'!$5:$5,0)+1), "")</f>
        <v/>
      </c>
      <c r="E4416" s="62" t="str">
        <f>IFERROR(INDEX('alimentação - Tabela 7.1'!$31:$31,
MATCH(TEXT('Tabela 7.1'!$A4416,"mmmm/aaaa"),'alimentação - Tabela 7.1'!$5:$5,0)+2), "")</f>
        <v/>
      </c>
      <c r="F4416" s="62" t="str">
        <f>IFERROR(INDEX('alimentação - Tabela 7.1'!$31:$31,
MATCH(TEXT('Tabela 7.1'!$A4416,"mmmm/aaaa"),'alimentação - Tabela 7.1'!$5:$5,0)+3), "")</f>
        <v/>
      </c>
      <c r="G4416" s="95" t="str">
        <f>IFERROR(INDEX('alimentação - Tabela 7.1'!$31:$31,
MATCH(TEXT('Tabela 7.1'!$A4416,"mmmm/aaaa"),'alimentação - Tabela 7.1'!$5:$5,0)+4), "")</f>
        <v/>
      </c>
    </row>
    <row r="4417" spans="1:7" ht="18" customHeight="1" x14ac:dyDescent="0.25">
      <c r="A4417" s="59" t="str">
        <f>IF(
   SUMPRODUCT(--('alimentação - Tabela 7.1'!$5:$5=TEXT(DATE(2020,INT((ROW(A4415)-1)/33)+1,1),"mmmm/aaaa"))) &gt; 0,
   TEXT(DATE(2020,INT((ROW(A4415)-1)/33)+1,1),"mmm/aa"),
   ""
)</f>
        <v/>
      </c>
      <c r="B4417" s="61" t="str">
        <f>IF(A4417&lt;&gt;"", 'alimentação - Tabela 7.1'!$B$32, "" )</f>
        <v/>
      </c>
      <c r="C4417" s="62" t="str">
        <f>IFERROR(INDEX('alimentação - Tabela 7.1'!$32:$32,
MATCH(TEXT('Tabela 7.1'!A4417,"mmmm/aaaa"),'alimentação - Tabela 7.1'!$5:$5,0)), "")</f>
        <v/>
      </c>
      <c r="D4417" s="62" t="str">
        <f>IFERROR(INDEX('alimentação - Tabela 7.1'!$32:$32,
MATCH(TEXT('Tabela 7.1'!$A4417,"mmmm/aaaa"),'alimentação - Tabela 7.1'!$5:$5,0)+1), "")</f>
        <v/>
      </c>
      <c r="E4417" s="62" t="str">
        <f>IFERROR(INDEX('alimentação - Tabela 7.1'!$32:$32,
MATCH(TEXT('Tabela 7.1'!$A4417,"mmmm/aaaa"),'alimentação - Tabela 7.1'!$5:$5,0)+2), "")</f>
        <v/>
      </c>
      <c r="F4417" s="62" t="str">
        <f>IFERROR(INDEX('alimentação - Tabela 7.1'!$32:$32,
MATCH(TEXT('Tabela 7.1'!$A4417,"mmmm/aaaa"),'alimentação - Tabela 7.1'!$5:$5,0)+3), "")</f>
        <v/>
      </c>
      <c r="G4417" s="95" t="str">
        <f>IFERROR(INDEX('alimentação - Tabela 7.1'!$32:$32,
MATCH(TEXT('Tabela 7.1'!$A4417,"mmmm/aaaa"),'alimentação - Tabela 7.1'!$5:$5,0)+4), "")</f>
        <v/>
      </c>
    </row>
    <row r="4418" spans="1:7" ht="18" customHeight="1" x14ac:dyDescent="0.25">
      <c r="A4418" s="59" t="str">
        <f>IF(
   SUMPRODUCT(--('alimentação - Tabela 7.1'!$5:$5=TEXT(DATE(2020,INT((ROW(A4416)-1)/33)+1,1),"mmmm/aaaa"))) &gt; 0,
   TEXT(DATE(2020,INT((ROW(A4416)-1)/33)+1,1),"mmm/aa"),
   ""
)</f>
        <v/>
      </c>
      <c r="B4418" s="61" t="str">
        <f>IF(A4418&lt;&gt;"", 'alimentação - Tabela 7.1'!$B$33, "" )</f>
        <v/>
      </c>
      <c r="C4418" s="62" t="str">
        <f>IFERROR(INDEX('alimentação - Tabela 7.1'!$33:$33,
MATCH(TEXT('Tabela 7.1'!A4418,"mmmm/aaaa"),'alimentação - Tabela 7.1'!$5:$5,0)), "")</f>
        <v/>
      </c>
      <c r="D4418" s="62" t="str">
        <f>IFERROR(INDEX('alimentação - Tabela 7.1'!$33:$33,
MATCH(TEXT('Tabela 7.1'!$A4418,"mmmm/aaaa"),'alimentação - Tabela 7.1'!$5:$5,0)+1), "")</f>
        <v/>
      </c>
      <c r="E4418" s="62" t="str">
        <f>IFERROR(INDEX('alimentação - Tabela 7.1'!$33:$33,
MATCH(TEXT('Tabela 7.1'!$A4418,"mmmm/aaaa"),'alimentação - Tabela 7.1'!$5:$5,0)+2), "")</f>
        <v/>
      </c>
      <c r="F4418" s="62" t="str">
        <f>IFERROR(INDEX('alimentação - Tabela 7.1'!$33:$33,
MATCH(TEXT('Tabela 7.1'!$A4418,"mmmm/aaaa"),'alimentação - Tabela 7.1'!$5:$5,0)+3), "")</f>
        <v/>
      </c>
      <c r="G4418" s="95" t="str">
        <f>IFERROR(INDEX('alimentação - Tabela 7.1'!$33:$33,
MATCH(TEXT('Tabela 7.1'!$A4418,"mmmm/aaaa"),'alimentação - Tabela 7.1'!$5:$5,0)+4), "")</f>
        <v/>
      </c>
    </row>
    <row r="4419" spans="1:7" ht="18" customHeight="1" x14ac:dyDescent="0.25">
      <c r="A4419" s="59" t="str">
        <f>IF(
   SUMPRODUCT(--('alimentação - Tabela 7.1'!$5:$5=TEXT(DATE(2020,INT((ROW(A4417)-1)/33)+1,1),"mmmm/aaaa"))) &gt; 0,
   TEXT(DATE(2020,INT((ROW(A4417)-1)/33)+1,1),"mmm/aa"),
   ""
)</f>
        <v/>
      </c>
      <c r="B4419" s="61" t="str">
        <f>IF(A4419&lt;&gt;"", 'alimentação - Tabela 7.1'!$B$34, "" )</f>
        <v/>
      </c>
      <c r="C4419" s="62" t="str">
        <f>IFERROR(INDEX('alimentação - Tabela 7.1'!$34:$34,
MATCH(TEXT('Tabela 7.1'!A4419,"mmmm/aaaa"),'alimentação - Tabela 7.1'!$5:$5,0)), "")</f>
        <v/>
      </c>
      <c r="D4419" s="62" t="str">
        <f>IFERROR(INDEX('alimentação - Tabela 7.1'!$34:$34,
MATCH(TEXT('Tabela 7.1'!$A4419,"mmmm/aaaa"),'alimentação - Tabela 7.1'!$5:$5,0)+1), "")</f>
        <v/>
      </c>
      <c r="E4419" s="62" t="str">
        <f>IFERROR(INDEX('alimentação - Tabela 7.1'!$34:$34,
MATCH(TEXT('Tabela 7.1'!$A4419,"mmmm/aaaa"),'alimentação - Tabela 7.1'!$5:$5,0)+2), "")</f>
        <v/>
      </c>
      <c r="F4419" s="62" t="str">
        <f>IFERROR(INDEX('alimentação - Tabela 7.1'!$34:$34,
MATCH(TEXT('Tabela 7.1'!$A4419,"mmmm/aaaa"),'alimentação - Tabela 7.1'!$5:$5,0)+3), "")</f>
        <v/>
      </c>
      <c r="G4419" s="95" t="str">
        <f>IFERROR(INDEX('alimentação - Tabela 7.1'!$34:$34,
MATCH(TEXT('Tabela 7.1'!$A4419,"mmmm/aaaa"),'alimentação - Tabela 7.1'!$5:$5,0)+4), "")</f>
        <v/>
      </c>
    </row>
    <row r="4420" spans="1:7" ht="18" customHeight="1" x14ac:dyDescent="0.25">
      <c r="A4420" s="59" t="str">
        <f>IF(
   SUMPRODUCT(--('alimentação - Tabela 7.1'!$5:$5=TEXT(DATE(2020,INT((ROW(A4418)-1)/33)+1,1),"mmmm/aaaa"))) &gt; 0,
   TEXT(DATE(2020,INT((ROW(A4418)-1)/33)+1,1),"mmm/aa"),
   ""
)</f>
        <v/>
      </c>
      <c r="B4420" s="61" t="str">
        <f>IF(A4420&lt;&gt;"", 'alimentação - Tabela 7.1'!$B$35, "" )</f>
        <v/>
      </c>
      <c r="C4420" s="62" t="str">
        <f>IFERROR(INDEX('alimentação - Tabela 7.1'!$35:$35,
MATCH(TEXT('Tabela 7.1'!A4420,"mmmm/aaaa"),'alimentação - Tabela 7.1'!$5:$5,0)), "")</f>
        <v/>
      </c>
      <c r="D4420" s="62" t="str">
        <f>IFERROR(INDEX('alimentação - Tabela 7.1'!$35:$35,
MATCH(TEXT('Tabela 7.1'!$A4420,"mmmm/aaaa"),'alimentação - Tabela 7.1'!$5:$5,0)+1), "")</f>
        <v/>
      </c>
      <c r="E4420" s="62" t="str">
        <f>IFERROR(INDEX('alimentação - Tabela 7.1'!$35:$35,
MATCH(TEXT('Tabela 7.1'!$A4420,"mmmm/aaaa"),'alimentação - Tabela 7.1'!$5:$5,0)+2), "")</f>
        <v/>
      </c>
      <c r="F4420" s="62" t="str">
        <f>IFERROR(INDEX('alimentação - Tabela 7.1'!$35:$35,
MATCH(TEXT('Tabela 7.1'!$A4420,"mmmm/aaaa"),'alimentação - Tabela 7.1'!$5:$5,0)+3), "")</f>
        <v/>
      </c>
      <c r="G4420" s="95" t="str">
        <f>IFERROR(INDEX('alimentação - Tabela 7.1'!$35:$35,
MATCH(TEXT('Tabela 7.1'!$A4420,"mmmm/aaaa"),'alimentação - Tabela 7.1'!$5:$5,0)+4), "")</f>
        <v/>
      </c>
    </row>
    <row r="4421" spans="1:7" ht="18" customHeight="1" x14ac:dyDescent="0.25">
      <c r="A4421" s="59" t="str">
        <f>IF(
   SUMPRODUCT(--('alimentação - Tabela 7.1'!$5:$5=TEXT(DATE(2020,INT((ROW(A4419)-1)/33)+1,1),"mmmm/aaaa"))) &gt; 0,
   TEXT(DATE(2020,INT((ROW(A4419)-1)/33)+1,1),"mmm/aa"),
   ""
)</f>
        <v/>
      </c>
      <c r="B4421" s="61" t="str">
        <f>IF(A4421&lt;&gt;"", 'alimentação - Tabela 7.1'!$B$36, "" )</f>
        <v/>
      </c>
      <c r="C4421" s="62" t="str">
        <f>IFERROR(INDEX('alimentação - Tabela 7.1'!$36:$36,
MATCH(TEXT('Tabela 7.1'!A4421,"mmmm/aaaa"),'alimentação - Tabela 7.1'!$5:$5,0)), "")</f>
        <v/>
      </c>
      <c r="D4421" s="62" t="str">
        <f>IFERROR(INDEX('alimentação - Tabela 7.1'!$36:$36,
MATCH(TEXT('Tabela 7.1'!$A4421,"mmmm/aaaa"),'alimentação - Tabela 7.1'!$5:$5,0)+1), "")</f>
        <v/>
      </c>
      <c r="E4421" s="62" t="str">
        <f>IFERROR(INDEX('alimentação - Tabela 7.1'!$36:$36,
MATCH(TEXT('Tabela 7.1'!$A4421,"mmmm/aaaa"),'alimentação - Tabela 7.1'!$5:$5,0)+2), "")</f>
        <v/>
      </c>
      <c r="F4421" s="62" t="str">
        <f>IFERROR(INDEX('alimentação - Tabela 7.1'!$36:$36,
MATCH(TEXT('Tabela 7.1'!$A4421,"mmmm/aaaa"),'alimentação - Tabela 7.1'!$5:$5,0)+3), "")</f>
        <v/>
      </c>
      <c r="G4421" s="95" t="str">
        <f>IFERROR(INDEX('alimentação - Tabela 7.1'!$36:$36,
MATCH(TEXT('Tabela 7.1'!$A4421,"mmmm/aaaa"),'alimentação - Tabela 7.1'!$5:$5,0)+4), "")</f>
        <v/>
      </c>
    </row>
    <row r="4422" spans="1:7" ht="18" customHeight="1" x14ac:dyDescent="0.25">
      <c r="A4422" s="59" t="str">
        <f>IF(
   SUMPRODUCT(--('alimentação - Tabela 7.1'!$5:$5=TEXT(DATE(2020,INT((ROW(A4420)-1)/33)+1,1),"mmmm/aaaa"))) &gt; 0,
   TEXT(DATE(2020,INT((ROW(A4420)-1)/33)+1,1),"mmm/aa"),
   ""
)</f>
        <v/>
      </c>
      <c r="B4422" s="61" t="str">
        <f>IF(A4422&lt;&gt;"", 'alimentação - Tabela 7.1'!$B$37, "" )</f>
        <v/>
      </c>
      <c r="C4422" s="62" t="str">
        <f>IFERROR(INDEX('alimentação - Tabela 7.1'!$37:$37,
MATCH(TEXT('Tabela 7.1'!A4422,"mmmm/aaaa"),'alimentação - Tabela 7.1'!$5:$5,0)), "")</f>
        <v/>
      </c>
      <c r="D4422" s="62" t="str">
        <f>IFERROR(INDEX('alimentação - Tabela 7.1'!$37:$37,
MATCH(TEXT('Tabela 7.1'!$A4422,"mmmm/aaaa"),'alimentação - Tabela 7.1'!$5:$5,0)+1), "")</f>
        <v/>
      </c>
      <c r="E4422" s="62" t="str">
        <f>IFERROR(INDEX('alimentação - Tabela 7.1'!$37:$37,
MATCH(TEXT('Tabela 7.1'!$A4422,"mmmm/aaaa"),'alimentação - Tabela 7.1'!$5:$5,0)+2), "")</f>
        <v/>
      </c>
      <c r="F4422" s="62" t="str">
        <f>IFERROR(INDEX('alimentação - Tabela 7.1'!$37:$37,
MATCH(TEXT('Tabela 7.1'!$A4422,"mmmm/aaaa"),'alimentação - Tabela 7.1'!$5:$5,0)+3), "")</f>
        <v/>
      </c>
      <c r="G4422" s="95" t="str">
        <f>IFERROR(INDEX('alimentação - Tabela 7.1'!$37:$37,
MATCH(TEXT('Tabela 7.1'!$A4422,"mmmm/aaaa"),'alimentação - Tabela 7.1'!$5:$5,0)+4), "")</f>
        <v/>
      </c>
    </row>
    <row r="4423" spans="1:7" ht="18" customHeight="1" x14ac:dyDescent="0.25">
      <c r="A4423" s="59" t="str">
        <f>IF(
   SUMPRODUCT(--('alimentação - Tabela 7.1'!$5:$5=TEXT(DATE(2020,INT((ROW(A4421)-1)/33)+1,1),"mmmm/aaaa"))) &gt; 0,
   TEXT(DATE(2020,INT((ROW(A4421)-1)/33)+1,1),"mmm/aa"),
   ""
)</f>
        <v/>
      </c>
      <c r="B4423" s="61" t="str">
        <f>IF(A4423&lt;&gt;"", 'alimentação - Tabela 7.1'!$B$38, "" )</f>
        <v/>
      </c>
      <c r="C4423" s="62" t="str">
        <f>IFERROR(INDEX('alimentação - Tabela 7.1'!$38:$38,
MATCH(TEXT('Tabela 7.1'!A4423,"mmmm/aaaa"),'alimentação - Tabela 7.1'!$5:$5,0)), "")</f>
        <v/>
      </c>
      <c r="D4423" s="62" t="str">
        <f>IFERROR(INDEX('alimentação - Tabela 7.1'!$38:$38,
MATCH(TEXT('Tabela 7.1'!$A4423,"mmmm/aaaa"),'alimentação - Tabela 7.1'!$5:$5,0)+1), "")</f>
        <v/>
      </c>
      <c r="E4423" s="62" t="str">
        <f>IFERROR(INDEX('alimentação - Tabela 7.1'!$38:$38,
MATCH(TEXT('Tabela 7.1'!$A4423,"mmmm/aaaa"),'alimentação - Tabela 7.1'!$5:$5,0)+2), "")</f>
        <v/>
      </c>
      <c r="F4423" s="62" t="str">
        <f>IFERROR(INDEX('alimentação - Tabela 7.1'!$38:$38,
MATCH(TEXT('Tabela 7.1'!$A4423,"mmmm/aaaa"),'alimentação - Tabela 7.1'!$5:$5,0)+3), "")</f>
        <v/>
      </c>
      <c r="G4423" s="95" t="str">
        <f>IFERROR(INDEX('alimentação - Tabela 7.1'!$38:$38,
MATCH(TEXT('Tabela 7.1'!$A4423,"mmmm/aaaa"),'alimentação - Tabela 7.1'!$5:$5,0)+4), "")</f>
        <v/>
      </c>
    </row>
    <row r="4424" spans="1:7" ht="18" customHeight="1" x14ac:dyDescent="0.25">
      <c r="A4424" s="59" t="str">
        <f>IF(
   SUMPRODUCT(--('alimentação - Tabela 7.1'!$5:$5=TEXT(DATE(2020,INT((ROW(A4422)-1)/33)+1,1),"mmmm/aaaa"))) &gt; 0,
   TEXT(DATE(2020,INT((ROW(A4422)-1)/33)+1,1),"mmm/aa"),
   ""
)</f>
        <v/>
      </c>
      <c r="B4424" s="61" t="str">
        <f>IF(A4424&lt;&gt;"", 'alimentação - Tabela 7.1'!$B$39, "" )</f>
        <v/>
      </c>
      <c r="C4424" s="62" t="str">
        <f>IFERROR(INDEX('alimentação - Tabela 7.1'!$39:$39,
MATCH(TEXT('Tabela 7.1'!A4424,"mmmm/aaaa"),'alimentação - Tabela 7.1'!$5:$5,0)), "")</f>
        <v/>
      </c>
      <c r="D4424" s="62" t="str">
        <f>IFERROR(INDEX('alimentação - Tabela 7.1'!$39:$39,
MATCH(TEXT('Tabela 7.1'!$A4424,"mmmm/aaaa"),'alimentação - Tabela 7.1'!$5:$5,0)+1), "")</f>
        <v/>
      </c>
      <c r="E4424" s="62" t="str">
        <f>IFERROR(INDEX('alimentação - Tabela 7.1'!$39:$39,
MATCH(TEXT('Tabela 7.1'!$A4424,"mmmm/aaaa"),'alimentação - Tabela 7.1'!$5:$5,0)+2), "")</f>
        <v/>
      </c>
      <c r="F4424" s="62" t="str">
        <f>IFERROR(INDEX('alimentação - Tabela 7.1'!$39:$39,
MATCH(TEXT('Tabela 7.1'!$A4424,"mmmm/aaaa"),'alimentação - Tabela 7.1'!$5:$5,0)+3), "")</f>
        <v/>
      </c>
      <c r="G4424" s="95" t="str">
        <f>IFERROR(INDEX('alimentação - Tabela 7.1'!$39:$39,
MATCH(TEXT('Tabela 7.1'!$A4424,"mmmm/aaaa"),'alimentação - Tabela 7.1'!$5:$5,0)+4), "")</f>
        <v/>
      </c>
    </row>
    <row r="4425" spans="1:7" ht="18" customHeight="1" x14ac:dyDescent="0.25">
      <c r="A4425" s="59" t="str">
        <f>IF(
   SUMPRODUCT(--('alimentação - Tabela 7.1'!$5:$5=TEXT(DATE(2020,INT((ROW(A4423)-1)/33)+1,1),"mmmm/aaaa"))) &gt; 0,
   TEXT(DATE(2020,INT((ROW(A4423)-1)/33)+1,1),"mmm/aa"),
   ""
)</f>
        <v/>
      </c>
      <c r="B4425" s="61" t="str">
        <f>IF(A4425&lt;&gt;"", 'alimentação - Tabela 7.1'!$B$7, "" )</f>
        <v/>
      </c>
      <c r="C4425" s="62" t="str">
        <f>IFERROR(INDEX('alimentação - Tabela 7.1'!$7:$7,
MATCH(TEXT('Tabela 7.1'!A4425,"mmmm/aaaa"),'alimentação - Tabela 7.1'!$5:$5,0)), "")</f>
        <v/>
      </c>
      <c r="D4425" s="62" t="str">
        <f>IFERROR(INDEX('alimentação - Tabela 7.1'!$7:$7,
MATCH(TEXT('Tabela 7.1'!$A4425,"mmmm/aaaa"),'alimentação - Tabela 7.1'!$5:$5,0)+1), "")</f>
        <v/>
      </c>
      <c r="E4425" s="62" t="str">
        <f>IFERROR(INDEX('alimentação - Tabela 7.1'!$7:$7,
MATCH(TEXT('Tabela 7.1'!$A4425,"mmmm/aaaa"),'alimentação - Tabela 7.1'!$5:$5,0)+2), "")</f>
        <v/>
      </c>
      <c r="F4425" s="62" t="str">
        <f>IFERROR(INDEX('alimentação - Tabela 7.1'!$7:$7,
MATCH(TEXT('Tabela 7.1'!$A4425,"mmmm/aaaa"),'alimentação - Tabela 7.1'!$5:$5,0)+3), "")</f>
        <v/>
      </c>
      <c r="G4425" s="95" t="str">
        <f>IFERROR(INDEX('alimentação - Tabela 7.1'!$7:$7,
MATCH(TEXT('Tabela 7.1'!$A4425,"mmmm/aaaa"),'alimentação - Tabela 7.1'!$5:$5,0)+4), "")</f>
        <v/>
      </c>
    </row>
    <row r="4426" spans="1:7" ht="18" customHeight="1" x14ac:dyDescent="0.25">
      <c r="A4426" s="59" t="str">
        <f>IF(
   SUMPRODUCT(--('alimentação - Tabela 7.1'!$5:$5=TEXT(DATE(2020,INT((ROW(A4424)-1)/33)+1,1),"mmmm/aaaa"))) &gt; 0,
   TEXT(DATE(2020,INT((ROW(A4424)-1)/33)+1,1),"mmm/aa"),
   ""
)</f>
        <v/>
      </c>
      <c r="B4426" s="61" t="str">
        <f>IF(A4426&lt;&gt;"", 'alimentação - Tabela 7.1'!$B$8, "" )</f>
        <v/>
      </c>
      <c r="C4426" s="62" t="str">
        <f>IFERROR(INDEX('alimentação - Tabela 7.1'!$8:$8,
MATCH(TEXT('Tabela 7.1'!A4426,"mmmm/aaaa"),'alimentação - Tabela 7.1'!$5:$5,0)), "")</f>
        <v/>
      </c>
      <c r="D4426" s="62" t="str">
        <f>IFERROR(INDEX('alimentação - Tabela 7.1'!$8:$8,
MATCH(TEXT('Tabela 7.1'!$A4426,"mmmm/aaaa"),'alimentação - Tabela 7.1'!$5:$5,0)+1), "")</f>
        <v/>
      </c>
      <c r="E4426" s="62" t="str">
        <f>IFERROR(INDEX('alimentação - Tabela 7.1'!$8:$8,
MATCH(TEXT('Tabela 7.1'!$A4426,"mmmm/aaaa"),'alimentação - Tabela 7.1'!$5:$5,0)+2), "")</f>
        <v/>
      </c>
      <c r="F4426" s="62" t="str">
        <f>IFERROR(INDEX('alimentação - Tabela 7.1'!$8:$8,
MATCH(TEXT('Tabela 7.1'!$A4426,"mmmm/aaaa"),'alimentação - Tabela 7.1'!$5:$5,0)+3), "")</f>
        <v/>
      </c>
      <c r="G4426" s="95" t="str">
        <f>IFERROR(INDEX('alimentação - Tabela 7.1'!$8:$8,
MATCH(TEXT('Tabela 7.1'!$A4426,"mmmm/aaaa"),'alimentação - Tabela 7.1'!$5:$5,0)+4), "")</f>
        <v/>
      </c>
    </row>
    <row r="4427" spans="1:7" ht="18" customHeight="1" x14ac:dyDescent="0.25">
      <c r="A4427" s="59" t="str">
        <f>IF(
   SUMPRODUCT(--('alimentação - Tabela 7.1'!$5:$5=TEXT(DATE(2020,INT((ROW(A4425)-1)/33)+1,1),"mmmm/aaaa"))) &gt; 0,
   TEXT(DATE(2020,INT((ROW(A4425)-1)/33)+1,1),"mmm/aa"),
   ""
)</f>
        <v/>
      </c>
      <c r="B4427" s="61" t="str">
        <f>IF(A4427&lt;&gt;"", 'alimentação - Tabela 7.1'!$B$9, "" )</f>
        <v/>
      </c>
      <c r="C4427" s="62" t="str">
        <f>IFERROR(INDEX('alimentação - Tabela 7.1'!$9:$9,
MATCH(TEXT('Tabela 7.1'!A4427,"mmmm/aaaa"),'alimentação - Tabela 7.1'!$5:$5,0)), "")</f>
        <v/>
      </c>
      <c r="D4427" s="62" t="str">
        <f>IFERROR(INDEX('alimentação - Tabela 7.1'!$9:$9,
MATCH(TEXT('Tabela 7.1'!$A4427,"mmmm/aaaa"),'alimentação - Tabela 7.1'!$5:$5,0)+1), "")</f>
        <v/>
      </c>
      <c r="E4427" s="62" t="str">
        <f>IFERROR(INDEX('alimentação - Tabela 7.1'!$9:$9,
MATCH(TEXT('Tabela 7.1'!$A4427,"mmmm/aaaa"),'alimentação - Tabela 7.1'!$5:$5,0)+2), "")</f>
        <v/>
      </c>
      <c r="F4427" s="62" t="str">
        <f>IFERROR(INDEX('alimentação - Tabela 7.1'!$9:$9,
MATCH(TEXT('Tabela 7.1'!$A4427,"mmmm/aaaa"),'alimentação - Tabela 7.1'!$5:$5,0)+3), "")</f>
        <v/>
      </c>
      <c r="G4427" s="95" t="str">
        <f>IFERROR(INDEX('alimentação - Tabela 7.1'!$9:$9,
MATCH(TEXT('Tabela 7.1'!$A4427,"mmmm/aaaa"),'alimentação - Tabela 7.1'!$5:$5,0)+4), "")</f>
        <v/>
      </c>
    </row>
    <row r="4428" spans="1:7" ht="18" customHeight="1" x14ac:dyDescent="0.25">
      <c r="A4428" s="59" t="str">
        <f>IF(
   SUMPRODUCT(--('alimentação - Tabela 7.1'!$5:$5=TEXT(DATE(2020,INT((ROW(A4426)-1)/33)+1,1),"mmmm/aaaa"))) &gt; 0,
   TEXT(DATE(2020,INT((ROW(A4426)-1)/33)+1,1),"mmm/aa"),
   ""
)</f>
        <v/>
      </c>
      <c r="B4428" s="61" t="str">
        <f>IF(A4428&lt;&gt;"", 'alimentação - Tabela 7.1'!$B$10, "" )</f>
        <v/>
      </c>
      <c r="C4428" s="62" t="str">
        <f>IFERROR(INDEX('alimentação - Tabela 7.1'!$10:$10,
MATCH(TEXT('Tabela 7.1'!A4428,"mmmm/aaaa"),'alimentação - Tabela 7.1'!$5:$5,0)), "")</f>
        <v/>
      </c>
      <c r="D4428" s="62" t="str">
        <f>IFERROR(INDEX('alimentação - Tabela 7.1'!$10:$10,
MATCH(TEXT('Tabela 7.1'!$A4428,"mmmm/aaaa"),'alimentação - Tabela 7.1'!$5:$5,0)+1), "")</f>
        <v/>
      </c>
      <c r="E4428" s="62" t="str">
        <f>IFERROR(INDEX('alimentação - Tabela 7.1'!$10:$10,
MATCH(TEXT('Tabela 7.1'!$A4428,"mmmm/aaaa"),'alimentação - Tabela 7.1'!$5:$5,0)+2), "")</f>
        <v/>
      </c>
      <c r="F4428" s="62" t="str">
        <f>IFERROR(INDEX('alimentação - Tabela 7.1'!$10:$10,
MATCH(TEXT('Tabela 7.1'!$A4428,"mmmm/aaaa"),'alimentação - Tabela 7.1'!$5:$5,0)+3), "")</f>
        <v/>
      </c>
      <c r="G4428" s="95" t="str">
        <f>IFERROR(INDEX('alimentação - Tabela 7.1'!$10:$10,
MATCH(TEXT('Tabela 7.1'!$A4428,"mmmm/aaaa"),'alimentação - Tabela 7.1'!$5:$5,0)+4), "")</f>
        <v/>
      </c>
    </row>
    <row r="4429" spans="1:7" ht="18" customHeight="1" x14ac:dyDescent="0.25">
      <c r="A4429" s="59" t="str">
        <f>IF(
   SUMPRODUCT(--('alimentação - Tabela 7.1'!$5:$5=TEXT(DATE(2020,INT((ROW(A4427)-1)/33)+1,1),"mmmm/aaaa"))) &gt; 0,
   TEXT(DATE(2020,INT((ROW(A4427)-1)/33)+1,1),"mmm/aa"),
   ""
)</f>
        <v/>
      </c>
      <c r="B4429" s="61" t="str">
        <f>IF(A4429&lt;&gt;"", 'alimentação - Tabela 7.1'!$B$11, "" )</f>
        <v/>
      </c>
      <c r="C4429" s="62" t="str">
        <f>IFERROR(INDEX('alimentação - Tabela 7.1'!$11:$11,
MATCH(TEXT('Tabela 7.1'!A4429,"mmmm/aaaa"),'alimentação - Tabela 7.1'!$5:$5,0)), "")</f>
        <v/>
      </c>
      <c r="D4429" s="62" t="str">
        <f>IFERROR(INDEX('alimentação - Tabela 7.1'!$11:$11,
MATCH(TEXT('Tabela 7.1'!$A4429,"mmmm/aaaa"),'alimentação - Tabela 7.1'!$5:$5,0)+1), "")</f>
        <v/>
      </c>
      <c r="E4429" s="62" t="str">
        <f>IFERROR(INDEX('alimentação - Tabela 7.1'!$11:$11,
MATCH(TEXT('Tabela 7.1'!$A4429,"mmmm/aaaa"),'alimentação - Tabela 7.1'!$5:$5,0)+2), "")</f>
        <v/>
      </c>
      <c r="F4429" s="62" t="str">
        <f>IFERROR(INDEX('alimentação - Tabela 7.1'!$11:$11,
MATCH(TEXT('Tabela 7.1'!$A4429,"mmmm/aaaa"),'alimentação - Tabela 7.1'!$5:$5,0)+3), "")</f>
        <v/>
      </c>
      <c r="G4429" s="95" t="str">
        <f>IFERROR(INDEX('alimentação - Tabela 7.1'!$11:$11,
MATCH(TEXT('Tabela 7.1'!$A4429,"mmmm/aaaa"),'alimentação - Tabela 7.1'!$5:$5,0)+4), "")</f>
        <v/>
      </c>
    </row>
    <row r="4430" spans="1:7" ht="18" customHeight="1" x14ac:dyDescent="0.25">
      <c r="A4430" s="59" t="str">
        <f>IF(
   SUMPRODUCT(--('alimentação - Tabela 7.1'!$5:$5=TEXT(DATE(2020,INT((ROW(A4428)-1)/33)+1,1),"mmmm/aaaa"))) &gt; 0,
   TEXT(DATE(2020,INT((ROW(A4428)-1)/33)+1,1),"mmm/aa"),
   ""
)</f>
        <v/>
      </c>
      <c r="B4430" s="61" t="str">
        <f>IF(A4430&lt;&gt;"", 'alimentação - Tabela 7.1'!$B$12, "" )</f>
        <v/>
      </c>
      <c r="C4430" s="62" t="str">
        <f>IFERROR(INDEX('alimentação - Tabela 7.1'!$12:$12,
MATCH(TEXT('Tabela 7.1'!A4430,"mmmm/aaaa"),'alimentação - Tabela 7.1'!$5:$5,0)), "")</f>
        <v/>
      </c>
      <c r="D4430" s="62" t="str">
        <f>IFERROR(INDEX('alimentação - Tabela 7.1'!$12:$12,
MATCH(TEXT('Tabela 7.1'!$A4430,"mmmm/aaaa"),'alimentação - Tabela 7.1'!$5:$5,0)+1), "")</f>
        <v/>
      </c>
      <c r="E4430" s="62" t="str">
        <f>IFERROR(INDEX('alimentação - Tabela 7.1'!$12:$12,
MATCH(TEXT('Tabela 7.1'!$A4430,"mmmm/aaaa"),'alimentação - Tabela 7.1'!$5:$5,0)+2), "")</f>
        <v/>
      </c>
      <c r="F4430" s="62" t="str">
        <f>IFERROR(INDEX('alimentação - Tabela 7.1'!$12:$12,
MATCH(TEXT('Tabela 7.1'!$A4430,"mmmm/aaaa"),'alimentação - Tabela 7.1'!$5:$5,0)+3), "")</f>
        <v/>
      </c>
      <c r="G4430" s="95" t="str">
        <f>IFERROR(INDEX('alimentação - Tabela 7.1'!$12:$12,
MATCH(TEXT('Tabela 7.1'!$A4430,"mmmm/aaaa"),'alimentação - Tabela 7.1'!$5:$5,0)+4), "")</f>
        <v/>
      </c>
    </row>
    <row r="4431" spans="1:7" ht="18" customHeight="1" x14ac:dyDescent="0.25">
      <c r="A4431" s="59" t="str">
        <f>IF(
   SUMPRODUCT(--('alimentação - Tabela 7.1'!$5:$5=TEXT(DATE(2020,INT((ROW(A4429)-1)/33)+1,1),"mmmm/aaaa"))) &gt; 0,
   TEXT(DATE(2020,INT((ROW(A4429)-1)/33)+1,1),"mmm/aa"),
   ""
)</f>
        <v/>
      </c>
      <c r="B4431" s="61" t="str">
        <f>IF(A4431&lt;&gt;"", 'alimentação - Tabela 7.1'!$B$13, "" )</f>
        <v/>
      </c>
      <c r="C4431" s="62" t="str">
        <f>IFERROR(INDEX('alimentação - Tabela 7.1'!$13:$13,
MATCH(TEXT('Tabela 7.1'!A4431,"mmmm/aaaa"),'alimentação - Tabela 7.1'!$5:$5,0)), "")</f>
        <v/>
      </c>
      <c r="D4431" s="62" t="str">
        <f>IFERROR(INDEX('alimentação - Tabela 7.1'!$13:$13,
MATCH(TEXT('Tabela 7.1'!$A4431,"mmmm/aaaa"),'alimentação - Tabela 7.1'!$5:$5,0)+1), "")</f>
        <v/>
      </c>
      <c r="E4431" s="62" t="str">
        <f>IFERROR(INDEX('alimentação - Tabela 7.1'!$13:$13,
MATCH(TEXT('Tabela 7.1'!$A4431,"mmmm/aaaa"),'alimentação - Tabela 7.1'!$5:$5,0)+2), "")</f>
        <v/>
      </c>
      <c r="F4431" s="62" t="str">
        <f>IFERROR(INDEX('alimentação - Tabela 7.1'!$13:$13,
MATCH(TEXT('Tabela 7.1'!$A4431,"mmmm/aaaa"),'alimentação - Tabela 7.1'!$5:$5,0)+3), "")</f>
        <v/>
      </c>
      <c r="G4431" s="95" t="str">
        <f>IFERROR(INDEX('alimentação - Tabela 7.1'!$13:$13,
MATCH(TEXT('Tabela 7.1'!$A4431,"mmmm/aaaa"),'alimentação - Tabela 7.1'!$5:$5,0)+4), "")</f>
        <v/>
      </c>
    </row>
    <row r="4432" spans="1:7" ht="18" customHeight="1" x14ac:dyDescent="0.25">
      <c r="A4432" s="59" t="str">
        <f>IF(
   SUMPRODUCT(--('alimentação - Tabela 7.1'!$5:$5=TEXT(DATE(2020,INT((ROW(A4430)-1)/33)+1,1),"mmmm/aaaa"))) &gt; 0,
   TEXT(DATE(2020,INT((ROW(A4430)-1)/33)+1,1),"mmm/aa"),
   ""
)</f>
        <v/>
      </c>
      <c r="B4432" s="61" t="str">
        <f>IF(A4432&lt;&gt;"", 'alimentação - Tabela 7.1'!$B$14, "" )</f>
        <v/>
      </c>
      <c r="C4432" s="62" t="str">
        <f>IFERROR(INDEX('alimentação - Tabela 7.1'!$14:$14,
MATCH(TEXT('Tabela 7.1'!A4432,"mmmm/aaaa"),'alimentação - Tabela 7.1'!$5:$5,0)), "")</f>
        <v/>
      </c>
      <c r="D4432" s="62" t="str">
        <f>IFERROR(INDEX('alimentação - Tabela 7.1'!$14:$14,
MATCH(TEXT('Tabela 7.1'!$A4432,"mmmm/aaaa"),'alimentação - Tabela 7.1'!$5:$5,0)+1), "")</f>
        <v/>
      </c>
      <c r="E4432" s="62" t="str">
        <f>IFERROR(INDEX('alimentação - Tabela 7.1'!$14:$14,
MATCH(TEXT('Tabela 7.1'!$A4432,"mmmm/aaaa"),'alimentação - Tabela 7.1'!$5:$5,0)+2), "")</f>
        <v/>
      </c>
      <c r="F4432" s="62" t="str">
        <f>IFERROR(INDEX('alimentação - Tabela 7.1'!$14:$14,
MATCH(TEXT('Tabela 7.1'!$A4432,"mmmm/aaaa"),'alimentação - Tabela 7.1'!$5:$5,0)+3), "")</f>
        <v/>
      </c>
      <c r="G4432" s="95" t="str">
        <f>IFERROR(INDEX('alimentação - Tabela 7.1'!$14:$14,
MATCH(TEXT('Tabela 7.1'!$A4432,"mmmm/aaaa"),'alimentação - Tabela 7.1'!$5:$5,0)+4), "")</f>
        <v/>
      </c>
    </row>
    <row r="4433" spans="1:7" ht="18" customHeight="1" x14ac:dyDescent="0.25">
      <c r="A4433" s="59" t="str">
        <f>IF(
   SUMPRODUCT(--('alimentação - Tabela 7.1'!$5:$5=TEXT(DATE(2020,INT((ROW(A4431)-1)/33)+1,1),"mmmm/aaaa"))) &gt; 0,
   TEXT(DATE(2020,INT((ROW(A4431)-1)/33)+1,1),"mmm/aa"),
   ""
)</f>
        <v/>
      </c>
      <c r="B4433" s="61" t="str">
        <f>IF(A4433&lt;&gt;"", 'alimentação - Tabela 7.1'!$B$15, "" )</f>
        <v/>
      </c>
      <c r="C4433" s="62" t="str">
        <f>IFERROR(INDEX('alimentação - Tabela 7.1'!$15:$15,
MATCH(TEXT('Tabela 7.1'!A4433,"mmmm/aaaa"),'alimentação - Tabela 7.1'!$5:$5,0)), "")</f>
        <v/>
      </c>
      <c r="D4433" s="62" t="str">
        <f>IFERROR(INDEX('alimentação - Tabela 7.1'!$15:$15,
MATCH(TEXT('Tabela 7.1'!$A4433,"mmmm/aaaa"),'alimentação - Tabela 7.1'!$5:$5,0)+1), "")</f>
        <v/>
      </c>
      <c r="E4433" s="62" t="str">
        <f>IFERROR(INDEX('alimentação - Tabela 7.1'!$15:$15,
MATCH(TEXT('Tabela 7.1'!$A4433,"mmmm/aaaa"),'alimentação - Tabela 7.1'!$5:$5,0)+2), "")</f>
        <v/>
      </c>
      <c r="F4433" s="62" t="str">
        <f>IFERROR(INDEX('alimentação - Tabela 7.1'!$15:$15,
MATCH(TEXT('Tabela 7.1'!$A4433,"mmmm/aaaa"),'alimentação - Tabela 7.1'!$5:$5,0)+3), "")</f>
        <v/>
      </c>
      <c r="G4433" s="95" t="str">
        <f>IFERROR(INDEX('alimentação - Tabela 7.1'!$15:$15,
MATCH(TEXT('Tabela 7.1'!$A4433,"mmmm/aaaa"),'alimentação - Tabela 7.1'!$5:$5,0)+4), "")</f>
        <v/>
      </c>
    </row>
    <row r="4434" spans="1:7" ht="18" customHeight="1" x14ac:dyDescent="0.25">
      <c r="A4434" s="59" t="str">
        <f>IF(
   SUMPRODUCT(--('alimentação - Tabela 7.1'!$5:$5=TEXT(DATE(2020,INT((ROW(A4432)-1)/33)+1,1),"mmmm/aaaa"))) &gt; 0,
   TEXT(DATE(2020,INT((ROW(A4432)-1)/33)+1,1),"mmm/aa"),
   ""
)</f>
        <v/>
      </c>
      <c r="B4434" s="61" t="str">
        <f>IF(A4434&lt;&gt;"", 'alimentação - Tabela 7.1'!$B$16, "" )</f>
        <v/>
      </c>
      <c r="C4434" s="62" t="str">
        <f>IFERROR(INDEX('alimentação - Tabela 7.1'!$16:$16,
MATCH(TEXT('Tabela 7.1'!A4434,"mmmm/aaaa"),'alimentação - Tabela 7.1'!$5:$5,0)), "")</f>
        <v/>
      </c>
      <c r="D4434" s="62" t="str">
        <f>IFERROR(INDEX('alimentação - Tabela 7.1'!$16:$16,
MATCH(TEXT('Tabela 7.1'!$A4434,"mmmm/aaaa"),'alimentação - Tabela 7.1'!$5:$5,0)+1), "")</f>
        <v/>
      </c>
      <c r="E4434" s="62" t="str">
        <f>IFERROR(INDEX('alimentação - Tabela 7.1'!$16:$16,
MATCH(TEXT('Tabela 7.1'!$A4434,"mmmm/aaaa"),'alimentação - Tabela 7.1'!$5:$5,0)+2), "")</f>
        <v/>
      </c>
      <c r="F4434" s="62" t="str">
        <f>IFERROR(INDEX('alimentação - Tabela 7.1'!$16:$16,
MATCH(TEXT('Tabela 7.1'!$A4434,"mmmm/aaaa"),'alimentação - Tabela 7.1'!$5:$5,0)+3), "")</f>
        <v/>
      </c>
      <c r="G4434" s="95" t="str">
        <f>IFERROR(INDEX('alimentação - Tabela 7.1'!$16:$16,
MATCH(TEXT('Tabela 7.1'!$A4434,"mmmm/aaaa"),'alimentação - Tabela 7.1'!$5:$5,0)+4), "")</f>
        <v/>
      </c>
    </row>
    <row r="4435" spans="1:7" ht="18" customHeight="1" x14ac:dyDescent="0.25">
      <c r="A4435" s="59" t="str">
        <f>IF(
   SUMPRODUCT(--('alimentação - Tabela 7.1'!$5:$5=TEXT(DATE(2020,INT((ROW(A4433)-1)/33)+1,1),"mmmm/aaaa"))) &gt; 0,
   TEXT(DATE(2020,INT((ROW(A4433)-1)/33)+1,1),"mmm/aa"),
   ""
)</f>
        <v/>
      </c>
      <c r="B4435" s="61" t="str">
        <f>IF(A4435&lt;&gt;"", 'alimentação - Tabela 7.1'!$B$17, "" )</f>
        <v/>
      </c>
      <c r="C4435" s="62" t="str">
        <f>IFERROR(INDEX('alimentação - Tabela 7.1'!$17:$17,
MATCH(TEXT('Tabela 7.1'!A4435,"mmmm/aaaa"),'alimentação - Tabela 7.1'!$5:$5,0)), "")</f>
        <v/>
      </c>
      <c r="D4435" s="62" t="str">
        <f>IFERROR(INDEX('alimentação - Tabela 7.1'!$17:$17,
MATCH(TEXT('Tabela 7.1'!$A4435,"mmmm/aaaa"),'alimentação - Tabela 7.1'!$5:$5,0)+1), "")</f>
        <v/>
      </c>
      <c r="E4435" s="62" t="str">
        <f>IFERROR(INDEX('alimentação - Tabela 7.1'!$17:$17,
MATCH(TEXT('Tabela 7.1'!$A4435,"mmmm/aaaa"),'alimentação - Tabela 7.1'!$5:$5,0)+2), "")</f>
        <v/>
      </c>
      <c r="F4435" s="62" t="str">
        <f>IFERROR(INDEX('alimentação - Tabela 7.1'!$17:$17,
MATCH(TEXT('Tabela 7.1'!$A4435,"mmmm/aaaa"),'alimentação - Tabela 7.1'!$5:$5,0)+3), "")</f>
        <v/>
      </c>
      <c r="G4435" s="95" t="str">
        <f>IFERROR(INDEX('alimentação - Tabela 7.1'!$17:$17,
MATCH(TEXT('Tabela 7.1'!$A4435,"mmmm/aaaa"),'alimentação - Tabela 7.1'!$5:$5,0)+4), "")</f>
        <v/>
      </c>
    </row>
    <row r="4436" spans="1:7" ht="18" customHeight="1" x14ac:dyDescent="0.25">
      <c r="A4436" s="59" t="str">
        <f>IF(
   SUMPRODUCT(--('alimentação - Tabela 7.1'!$5:$5=TEXT(DATE(2020,INT((ROW(A4434)-1)/33)+1,1),"mmmm/aaaa"))) &gt; 0,
   TEXT(DATE(2020,INT((ROW(A4434)-1)/33)+1,1),"mmm/aa"),
   ""
)</f>
        <v/>
      </c>
      <c r="B4436" s="61" t="str">
        <f>IF(A4436&lt;&gt;"", 'alimentação - Tabela 7.1'!$B$18, "" )</f>
        <v/>
      </c>
      <c r="C4436" s="62" t="str">
        <f>IFERROR(INDEX('alimentação - Tabela 7.1'!$18:$18,
MATCH(TEXT('Tabela 7.1'!A4436,"mmmm/aaaa"),'alimentação - Tabela 7.1'!$5:$5,0)), "")</f>
        <v/>
      </c>
      <c r="D4436" s="62" t="str">
        <f>IFERROR(INDEX('alimentação - Tabela 7.1'!$18:$18,
MATCH(TEXT('Tabela 7.1'!$A4436,"mmmm/aaaa"),'alimentação - Tabela 7.1'!$5:$5,0)+1), "")</f>
        <v/>
      </c>
      <c r="E4436" s="62" t="str">
        <f>IFERROR(INDEX('alimentação - Tabela 7.1'!$18:$18,
MATCH(TEXT('Tabela 7.1'!$A4436,"mmmm/aaaa"),'alimentação - Tabela 7.1'!$5:$5,0)+2), "")</f>
        <v/>
      </c>
      <c r="F4436" s="62" t="str">
        <f>IFERROR(INDEX('alimentação - Tabela 7.1'!$18:$18,
MATCH(TEXT('Tabela 7.1'!$A4436,"mmmm/aaaa"),'alimentação - Tabela 7.1'!$5:$5,0)+3), "")</f>
        <v/>
      </c>
      <c r="G4436" s="95" t="str">
        <f>IFERROR(INDEX('alimentação - Tabela 7.1'!$18:$18,
MATCH(TEXT('Tabela 7.1'!$A4436,"mmmm/aaaa"),'alimentação - Tabela 7.1'!$5:$5,0)+4), "")</f>
        <v/>
      </c>
    </row>
    <row r="4437" spans="1:7" ht="18" customHeight="1" x14ac:dyDescent="0.25">
      <c r="A4437" s="59" t="str">
        <f>IF(
   SUMPRODUCT(--('alimentação - Tabela 7.1'!$5:$5=TEXT(DATE(2020,INT((ROW(A4435)-1)/33)+1,1),"mmmm/aaaa"))) &gt; 0,
   TEXT(DATE(2020,INT((ROW(A4435)-1)/33)+1,1),"mmm/aa"),
   ""
)</f>
        <v/>
      </c>
      <c r="B4437" s="61" t="str">
        <f>IF(A4437&lt;&gt;"", 'alimentação - Tabela 7.1'!$B$19, "" )</f>
        <v/>
      </c>
      <c r="C4437" s="62" t="str">
        <f>IFERROR(INDEX('alimentação - Tabela 7.1'!$19:$19,
MATCH(TEXT('Tabela 7.1'!A4437,"mmmm/aaaa"),'alimentação - Tabela 7.1'!$5:$5,0)), "")</f>
        <v/>
      </c>
      <c r="D4437" s="62" t="str">
        <f>IFERROR(INDEX('alimentação - Tabela 7.1'!$19:$19,
MATCH(TEXT('Tabela 7.1'!$A4437,"mmmm/aaaa"),'alimentação - Tabela 7.1'!$5:$5,0)+1), "")</f>
        <v/>
      </c>
      <c r="E4437" s="62" t="str">
        <f>IFERROR(INDEX('alimentação - Tabela 7.1'!$19:$19,
MATCH(TEXT('Tabela 7.1'!$A4437,"mmmm/aaaa"),'alimentação - Tabela 7.1'!$5:$5,0)+2), "")</f>
        <v/>
      </c>
      <c r="F4437" s="62" t="str">
        <f>IFERROR(INDEX('alimentação - Tabela 7.1'!$19:$19,
MATCH(TEXT('Tabela 7.1'!$A4437,"mmmm/aaaa"),'alimentação - Tabela 7.1'!$5:$5,0)+3), "")</f>
        <v/>
      </c>
      <c r="G4437" s="95" t="str">
        <f>IFERROR(INDEX('alimentação - Tabela 7.1'!$19:$19,
MATCH(TEXT('Tabela 7.1'!$A4437,"mmmm/aaaa"),'alimentação - Tabela 7.1'!$5:$5,0)+4), "")</f>
        <v/>
      </c>
    </row>
    <row r="4438" spans="1:7" ht="18" customHeight="1" x14ac:dyDescent="0.25">
      <c r="A4438" s="59" t="str">
        <f>IF(
   SUMPRODUCT(--('alimentação - Tabela 7.1'!$5:$5=TEXT(DATE(2020,INT((ROW(A4436)-1)/33)+1,1),"mmmm/aaaa"))) &gt; 0,
   TEXT(DATE(2020,INT((ROW(A4436)-1)/33)+1,1),"mmm/aa"),
   ""
)</f>
        <v/>
      </c>
      <c r="B4438" s="61" t="str">
        <f>IF(A4438&lt;&gt;"", 'alimentação - Tabela 7.1'!$B$20, "" )</f>
        <v/>
      </c>
      <c r="C4438" s="62" t="str">
        <f>IFERROR(INDEX('alimentação - Tabela 7.1'!$20:$20,
MATCH(TEXT('Tabela 7.1'!A4438,"mmmm/aaaa"),'alimentação - Tabela 7.1'!$5:$5,0)), "")</f>
        <v/>
      </c>
      <c r="D4438" s="62" t="str">
        <f>IFERROR(INDEX('alimentação - Tabela 7.1'!$20:$20,
MATCH(TEXT('Tabela 7.1'!$A4438,"mmmm/aaaa"),'alimentação - Tabela 7.1'!$5:$5,0)+1), "")</f>
        <v/>
      </c>
      <c r="E4438" s="62" t="str">
        <f>IFERROR(INDEX('alimentação - Tabela 7.1'!$20:$20,
MATCH(TEXT('Tabela 7.1'!$A4438,"mmmm/aaaa"),'alimentação - Tabela 7.1'!$5:$5,0)+2), "")</f>
        <v/>
      </c>
      <c r="F4438" s="62" t="str">
        <f>IFERROR(INDEX('alimentação - Tabela 7.1'!$20:$20,
MATCH(TEXT('Tabela 7.1'!$A4438,"mmmm/aaaa"),'alimentação - Tabela 7.1'!$5:$5,0)+3), "")</f>
        <v/>
      </c>
      <c r="G4438" s="95" t="str">
        <f>IFERROR(INDEX('alimentação - Tabela 7.1'!$20:$20,
MATCH(TEXT('Tabela 7.1'!$A4438,"mmmm/aaaa"),'alimentação - Tabela 7.1'!$5:$5,0)+4), "")</f>
        <v/>
      </c>
    </row>
    <row r="4439" spans="1:7" ht="18" customHeight="1" x14ac:dyDescent="0.25">
      <c r="A4439" s="59" t="str">
        <f>IF(
   SUMPRODUCT(--('alimentação - Tabela 7.1'!$5:$5=TEXT(DATE(2020,INT((ROW(A4437)-1)/33)+1,1),"mmmm/aaaa"))) &gt; 0,
   TEXT(DATE(2020,INT((ROW(A4437)-1)/33)+1,1),"mmm/aa"),
   ""
)</f>
        <v/>
      </c>
      <c r="B4439" s="61" t="str">
        <f>IF(A4439&lt;&gt;"", 'alimentação - Tabela 7.1'!$B$21, "" )</f>
        <v/>
      </c>
      <c r="C4439" s="62" t="str">
        <f>IFERROR(INDEX('alimentação - Tabela 7.1'!$21:$21,
MATCH(TEXT('Tabela 7.1'!A4439,"mmmm/aaaa"),'alimentação - Tabela 7.1'!$5:$5,0)), "")</f>
        <v/>
      </c>
      <c r="D4439" s="62" t="str">
        <f>IFERROR(INDEX('alimentação - Tabela 7.1'!$21:$21,
MATCH(TEXT('Tabela 7.1'!$A4439,"mmmm/aaaa"),'alimentação - Tabela 7.1'!$5:$5,0)+1), "")</f>
        <v/>
      </c>
      <c r="E4439" s="62" t="str">
        <f>IFERROR(INDEX('alimentação - Tabela 7.1'!$21:$21,
MATCH(TEXT('Tabela 7.1'!$A4439,"mmmm/aaaa"),'alimentação - Tabela 7.1'!$5:$5,0)+2), "")</f>
        <v/>
      </c>
      <c r="F4439" s="62" t="str">
        <f>IFERROR(INDEX('alimentação - Tabela 7.1'!$21:$21,
MATCH(TEXT('Tabela 7.1'!$A4439,"mmmm/aaaa"),'alimentação - Tabela 7.1'!$5:$5,0)+3), "")</f>
        <v/>
      </c>
      <c r="G4439" s="95" t="str">
        <f>IFERROR(INDEX('alimentação - Tabela 7.1'!$21:$21,
MATCH(TEXT('Tabela 7.1'!$A4439,"mmmm/aaaa"),'alimentação - Tabela 7.1'!$5:$5,0)+4), "")</f>
        <v/>
      </c>
    </row>
    <row r="4440" spans="1:7" ht="18" customHeight="1" x14ac:dyDescent="0.25">
      <c r="A4440" s="59" t="str">
        <f>IF(
   SUMPRODUCT(--('alimentação - Tabela 7.1'!$5:$5=TEXT(DATE(2020,INT((ROW(A4438)-1)/33)+1,1),"mmmm/aaaa"))) &gt; 0,
   TEXT(DATE(2020,INT((ROW(A4438)-1)/33)+1,1),"mmm/aa"),
   ""
)</f>
        <v/>
      </c>
      <c r="B4440" s="61" t="str">
        <f>IF(A4440&lt;&gt;"", 'alimentação - Tabela 7.1'!$B$22, "" )</f>
        <v/>
      </c>
      <c r="C4440" s="62" t="str">
        <f>IFERROR(INDEX('alimentação - Tabela 7.1'!$22:$22,
MATCH(TEXT('Tabela 7.1'!A4440,"mmmm/aaaa"),'alimentação - Tabela 7.1'!$5:$5,0)), "")</f>
        <v/>
      </c>
      <c r="D4440" s="62" t="str">
        <f>IFERROR(INDEX('alimentação - Tabela 7.1'!$22:$22,
MATCH(TEXT('Tabela 7.1'!$A4440,"mmmm/aaaa"),'alimentação - Tabela 7.1'!$5:$5,0)+1), "")</f>
        <v/>
      </c>
      <c r="E4440" s="62" t="str">
        <f>IFERROR(INDEX('alimentação - Tabela 7.1'!$22:$22,
MATCH(TEXT('Tabela 7.1'!$A4440,"mmmm/aaaa"),'alimentação - Tabela 7.1'!$5:$5,0)+2), "")</f>
        <v/>
      </c>
      <c r="F4440" s="62" t="str">
        <f>IFERROR(INDEX('alimentação - Tabela 7.1'!$22:$22,
MATCH(TEXT('Tabela 7.1'!$A4440,"mmmm/aaaa"),'alimentação - Tabela 7.1'!$5:$5,0)+3), "")</f>
        <v/>
      </c>
      <c r="G4440" s="95" t="str">
        <f>IFERROR(INDEX('alimentação - Tabela 7.1'!$22:$22,
MATCH(TEXT('Tabela 7.1'!$A4440,"mmmm/aaaa"),'alimentação - Tabela 7.1'!$5:$5,0)+4), "")</f>
        <v/>
      </c>
    </row>
    <row r="4441" spans="1:7" ht="18" customHeight="1" x14ac:dyDescent="0.25">
      <c r="A4441" s="59" t="str">
        <f>IF(
   SUMPRODUCT(--('alimentação - Tabela 7.1'!$5:$5=TEXT(DATE(2020,INT((ROW(A4439)-1)/33)+1,1),"mmmm/aaaa"))) &gt; 0,
   TEXT(DATE(2020,INT((ROW(A4439)-1)/33)+1,1),"mmm/aa"),
   ""
)</f>
        <v/>
      </c>
      <c r="B4441" s="61" t="str">
        <f>IF(A4441&lt;&gt;"", 'alimentação - Tabela 7.1'!$B$23, "" )</f>
        <v/>
      </c>
      <c r="C4441" s="62" t="str">
        <f>IFERROR(INDEX('alimentação - Tabela 7.1'!$23:$23,
MATCH(TEXT('Tabela 7.1'!A4441,"mmmm/aaaa"),'alimentação - Tabela 7.1'!$5:$5,0)), "")</f>
        <v/>
      </c>
      <c r="D4441" s="62" t="str">
        <f>IFERROR(INDEX('alimentação - Tabela 7.1'!$23:$23,
MATCH(TEXT('Tabela 7.1'!$A4441,"mmmm/aaaa"),'alimentação - Tabela 7.1'!$5:$5,0)+1), "")</f>
        <v/>
      </c>
      <c r="E4441" s="62" t="str">
        <f>IFERROR(INDEX('alimentação - Tabela 7.1'!$23:$23,
MATCH(TEXT('Tabela 7.1'!$A4441,"mmmm/aaaa"),'alimentação - Tabela 7.1'!$5:$5,0)+2), "")</f>
        <v/>
      </c>
      <c r="F4441" s="62" t="str">
        <f>IFERROR(INDEX('alimentação - Tabela 7.1'!$23:$23,
MATCH(TEXT('Tabela 7.1'!$A4441,"mmmm/aaaa"),'alimentação - Tabela 7.1'!$5:$5,0)+3), "")</f>
        <v/>
      </c>
      <c r="G4441" s="95" t="str">
        <f>IFERROR(INDEX('alimentação - Tabela 7.1'!$23:$23,
MATCH(TEXT('Tabela 7.1'!$A4441,"mmmm/aaaa"),'alimentação - Tabela 7.1'!$5:$5,0)+4), "")</f>
        <v/>
      </c>
    </row>
    <row r="4442" spans="1:7" ht="18" customHeight="1" x14ac:dyDescent="0.25">
      <c r="A4442" s="59" t="str">
        <f>IF(
   SUMPRODUCT(--('alimentação - Tabela 7.1'!$5:$5=TEXT(DATE(2020,INT((ROW(A4440)-1)/33)+1,1),"mmmm/aaaa"))) &gt; 0,
   TEXT(DATE(2020,INT((ROW(A4440)-1)/33)+1,1),"mmm/aa"),
   ""
)</f>
        <v/>
      </c>
      <c r="B4442" s="61" t="str">
        <f>IF(A4442&lt;&gt;"", 'alimentação - Tabela 7.1'!$B$24, "" )</f>
        <v/>
      </c>
      <c r="C4442" s="62" t="str">
        <f>IFERROR(INDEX('alimentação - Tabela 7.1'!$24:$24,
MATCH(TEXT('Tabela 7.1'!A4442,"mmmm/aaaa"),'alimentação - Tabela 7.1'!$5:$5,0)), "")</f>
        <v/>
      </c>
      <c r="D4442" s="62" t="str">
        <f>IFERROR(INDEX('alimentação - Tabela 7.1'!$24:$24,
MATCH(TEXT('Tabela 7.1'!$A4442,"mmmm/aaaa"),'alimentação - Tabela 7.1'!$5:$5,0)+1), "")</f>
        <v/>
      </c>
      <c r="E4442" s="62" t="str">
        <f>IFERROR(INDEX('alimentação - Tabela 7.1'!$24:$24,
MATCH(TEXT('Tabela 7.1'!$A4442,"mmmm/aaaa"),'alimentação - Tabela 7.1'!$5:$5,0)+2), "")</f>
        <v/>
      </c>
      <c r="F4442" s="62" t="str">
        <f>IFERROR(INDEX('alimentação - Tabela 7.1'!$24:$24,
MATCH(TEXT('Tabela 7.1'!$A4442,"mmmm/aaaa"),'alimentação - Tabela 7.1'!$5:$5,0)+3), "")</f>
        <v/>
      </c>
      <c r="G4442" s="95" t="str">
        <f>IFERROR(INDEX('alimentação - Tabela 7.1'!$24:$24,
MATCH(TEXT('Tabela 7.1'!$A4442,"mmmm/aaaa"),'alimentação - Tabela 7.1'!$5:$5,0)+4), "")</f>
        <v/>
      </c>
    </row>
    <row r="4443" spans="1:7" ht="18" customHeight="1" x14ac:dyDescent="0.25">
      <c r="A4443" s="59" t="str">
        <f>IF(
   SUMPRODUCT(--('alimentação - Tabela 7.1'!$5:$5=TEXT(DATE(2020,INT((ROW(A4441)-1)/33)+1,1),"mmmm/aaaa"))) &gt; 0,
   TEXT(DATE(2020,INT((ROW(A4441)-1)/33)+1,1),"mmm/aa"),
   ""
)</f>
        <v/>
      </c>
      <c r="B4443" s="61" t="str">
        <f>IF(A4443&lt;&gt;"", 'alimentação - Tabela 7.1'!$B$25, "" )</f>
        <v/>
      </c>
      <c r="C4443" s="62" t="str">
        <f>IFERROR(INDEX('alimentação - Tabela 7.1'!$25:$25,
MATCH(TEXT('Tabela 7.1'!A4443,"mmmm/aaaa"),'alimentação - Tabela 7.1'!$5:$5,0)), "")</f>
        <v/>
      </c>
      <c r="D4443" s="62" t="str">
        <f>IFERROR(INDEX('alimentação - Tabela 7.1'!$25:$25,
MATCH(TEXT('Tabela 7.1'!$A4443,"mmmm/aaaa"),'alimentação - Tabela 7.1'!$5:$5,0)+1), "")</f>
        <v/>
      </c>
      <c r="E4443" s="62" t="str">
        <f>IFERROR(INDEX('alimentação - Tabela 7.1'!$25:$25,
MATCH(TEXT('Tabela 7.1'!$A4443,"mmmm/aaaa"),'alimentação - Tabela 7.1'!$5:$5,0)+2), "")</f>
        <v/>
      </c>
      <c r="F4443" s="62" t="str">
        <f>IFERROR(INDEX('alimentação - Tabela 7.1'!$25:$25,
MATCH(TEXT('Tabela 7.1'!$A4443,"mmmm/aaaa"),'alimentação - Tabela 7.1'!$5:$5,0)+3), "")</f>
        <v/>
      </c>
      <c r="G4443" s="95" t="str">
        <f>IFERROR(INDEX('alimentação - Tabela 7.1'!$25:$25,
MATCH(TEXT('Tabela 7.1'!$A4443,"mmmm/aaaa"),'alimentação - Tabela 7.1'!$5:$5,0)+4), "")</f>
        <v/>
      </c>
    </row>
    <row r="4444" spans="1:7" ht="18" customHeight="1" x14ac:dyDescent="0.25">
      <c r="A4444" s="59" t="str">
        <f>IF(
   SUMPRODUCT(--('alimentação - Tabela 7.1'!$5:$5=TEXT(DATE(2020,INT((ROW(A4442)-1)/33)+1,1),"mmmm/aaaa"))) &gt; 0,
   TEXT(DATE(2020,INT((ROW(A4442)-1)/33)+1,1),"mmm/aa"),
   ""
)</f>
        <v/>
      </c>
      <c r="B4444" s="61" t="str">
        <f>IF(A4444&lt;&gt;"", 'alimentação - Tabela 7.1'!$B$26, "" )</f>
        <v/>
      </c>
      <c r="C4444" s="62" t="str">
        <f>IFERROR(INDEX('alimentação - Tabela 7.1'!$26:$26,
MATCH(TEXT('Tabela 7.1'!A4444,"mmmm/aaaa"),'alimentação - Tabela 7.1'!$5:$5,0)), "")</f>
        <v/>
      </c>
      <c r="D4444" s="62" t="str">
        <f>IFERROR(INDEX('alimentação - Tabela 7.1'!$26:$26,
MATCH(TEXT('Tabela 7.1'!$A4444,"mmmm/aaaa"),'alimentação - Tabela 7.1'!$5:$5,0)+1), "")</f>
        <v/>
      </c>
      <c r="E4444" s="62" t="str">
        <f>IFERROR(INDEX('alimentação - Tabela 7.1'!$26:$26,
MATCH(TEXT('Tabela 7.1'!$A4444,"mmmm/aaaa"),'alimentação - Tabela 7.1'!$5:$5,0)+2), "")</f>
        <v/>
      </c>
      <c r="F4444" s="62" t="str">
        <f>IFERROR(INDEX('alimentação - Tabela 7.1'!$26:$26,
MATCH(TEXT('Tabela 7.1'!$A4444,"mmmm/aaaa"),'alimentação - Tabela 7.1'!$5:$5,0)+3), "")</f>
        <v/>
      </c>
      <c r="G4444" s="95" t="str">
        <f>IFERROR(INDEX('alimentação - Tabela 7.1'!$26:$26,
MATCH(TEXT('Tabela 7.1'!$A4444,"mmmm/aaaa"),'alimentação - Tabela 7.1'!$5:$5,0)+4), "")</f>
        <v/>
      </c>
    </row>
    <row r="4445" spans="1:7" ht="18" customHeight="1" x14ac:dyDescent="0.25">
      <c r="A4445" s="59" t="str">
        <f>IF(
   SUMPRODUCT(--('alimentação - Tabela 7.1'!$5:$5=TEXT(DATE(2020,INT((ROW(A4443)-1)/33)+1,1),"mmmm/aaaa"))) &gt; 0,
   TEXT(DATE(2020,INT((ROW(A4443)-1)/33)+1,1),"mmm/aa"),
   ""
)</f>
        <v/>
      </c>
      <c r="B4445" s="61" t="str">
        <f>IF(A4445&lt;&gt;"", 'alimentação - Tabela 7.1'!$B$27, "" )</f>
        <v/>
      </c>
      <c r="C4445" s="62" t="str">
        <f>IFERROR(INDEX('alimentação - Tabela 7.1'!$27:$27,
MATCH(TEXT('Tabela 7.1'!A4445,"mmmm/aaaa"),'alimentação - Tabela 7.1'!$5:$5,0)), "")</f>
        <v/>
      </c>
      <c r="D4445" s="62" t="str">
        <f>IFERROR(INDEX('alimentação - Tabela 7.1'!$27:$27,
MATCH(TEXT('Tabela 7.1'!$A4445,"mmmm/aaaa"),'alimentação - Tabela 7.1'!$5:$5,0)+1), "")</f>
        <v/>
      </c>
      <c r="E4445" s="62" t="str">
        <f>IFERROR(INDEX('alimentação - Tabela 7.1'!$27:$27,
MATCH(TEXT('Tabela 7.1'!$A4445,"mmmm/aaaa"),'alimentação - Tabela 7.1'!$5:$5,0)+2), "")</f>
        <v/>
      </c>
      <c r="F4445" s="62" t="str">
        <f>IFERROR(INDEX('alimentação - Tabela 7.1'!$27:$27,
MATCH(TEXT('Tabela 7.1'!$A4445,"mmmm/aaaa"),'alimentação - Tabela 7.1'!$5:$5,0)+3), "")</f>
        <v/>
      </c>
      <c r="G4445" s="95" t="str">
        <f>IFERROR(INDEX('alimentação - Tabela 7.1'!$27:$27,
MATCH(TEXT('Tabela 7.1'!$A4445,"mmmm/aaaa"),'alimentação - Tabela 7.1'!$5:$5,0)+4), "")</f>
        <v/>
      </c>
    </row>
    <row r="4446" spans="1:7" ht="18" customHeight="1" x14ac:dyDescent="0.25">
      <c r="A4446" s="59" t="str">
        <f>IF(
   SUMPRODUCT(--('alimentação - Tabela 7.1'!$5:$5=TEXT(DATE(2020,INT((ROW(A4444)-1)/33)+1,1),"mmmm/aaaa"))) &gt; 0,
   TEXT(DATE(2020,INT((ROW(A4444)-1)/33)+1,1),"mmm/aa"),
   ""
)</f>
        <v/>
      </c>
      <c r="B4446" s="61" t="str">
        <f>IF(A4446&lt;&gt;"", 'alimentação - Tabela 7.1'!$B$28, "" )</f>
        <v/>
      </c>
      <c r="C4446" s="62" t="str">
        <f>IFERROR(INDEX('alimentação - Tabela 7.1'!$28:$28,
MATCH(TEXT('Tabela 7.1'!A4446,"mmmm/aaaa"),'alimentação - Tabela 7.1'!$5:$5,0)), "")</f>
        <v/>
      </c>
      <c r="D4446" s="62" t="str">
        <f>IFERROR(INDEX('alimentação - Tabela 7.1'!$28:$28,
MATCH(TEXT('Tabela 7.1'!$A4446,"mmmm/aaaa"),'alimentação - Tabela 7.1'!$5:$5,0)+1), "")</f>
        <v/>
      </c>
      <c r="E4446" s="62" t="str">
        <f>IFERROR(INDEX('alimentação - Tabela 7.1'!$28:$28,
MATCH(TEXT('Tabela 7.1'!$A4446,"mmmm/aaaa"),'alimentação - Tabela 7.1'!$5:$5,0)+2), "")</f>
        <v/>
      </c>
      <c r="F4446" s="62" t="str">
        <f>IFERROR(INDEX('alimentação - Tabela 7.1'!$28:$28,
MATCH(TEXT('Tabela 7.1'!$A4446,"mmmm/aaaa"),'alimentação - Tabela 7.1'!$5:$5,0)+3), "")</f>
        <v/>
      </c>
      <c r="G4446" s="95" t="str">
        <f>IFERROR(INDEX('alimentação - Tabela 7.1'!$28:$28,
MATCH(TEXT('Tabela 7.1'!$A4446,"mmmm/aaaa"),'alimentação - Tabela 7.1'!$5:$5,0)+4), "")</f>
        <v/>
      </c>
    </row>
    <row r="4447" spans="1:7" ht="18" customHeight="1" x14ac:dyDescent="0.25">
      <c r="A4447" s="59" t="str">
        <f>IF(
   SUMPRODUCT(--('alimentação - Tabela 7.1'!$5:$5=TEXT(DATE(2020,INT((ROW(A4445)-1)/33)+1,1),"mmmm/aaaa"))) &gt; 0,
   TEXT(DATE(2020,INT((ROW(A4445)-1)/33)+1,1),"mmm/aa"),
   ""
)</f>
        <v/>
      </c>
      <c r="B4447" s="61" t="str">
        <f>IF(A4447&lt;&gt;"", 'alimentação - Tabela 7.1'!$B$29, "" )</f>
        <v/>
      </c>
      <c r="C4447" s="62" t="str">
        <f>IFERROR(INDEX('alimentação - Tabela 7.1'!$29:$29,
MATCH(TEXT('Tabela 7.1'!A4447,"mmmm/aaaa"),'alimentação - Tabela 7.1'!$5:$5,0)), "")</f>
        <v/>
      </c>
      <c r="D4447" s="62" t="str">
        <f>IFERROR(INDEX('alimentação - Tabela 7.1'!$29:$29,
MATCH(TEXT('Tabela 7.1'!$A4447,"mmmm/aaaa"),'alimentação - Tabela 7.1'!$5:$5,0)+1), "")</f>
        <v/>
      </c>
      <c r="E4447" s="62" t="str">
        <f>IFERROR(INDEX('alimentação - Tabela 7.1'!$29:$29,
MATCH(TEXT('Tabela 7.1'!$A4447,"mmmm/aaaa"),'alimentação - Tabela 7.1'!$5:$5,0)+2), "")</f>
        <v/>
      </c>
      <c r="F4447" s="62" t="str">
        <f>IFERROR(INDEX('alimentação - Tabela 7.1'!$29:$29,
MATCH(TEXT('Tabela 7.1'!$A4447,"mmmm/aaaa"),'alimentação - Tabela 7.1'!$5:$5,0)+3), "")</f>
        <v/>
      </c>
      <c r="G4447" s="95" t="str">
        <f>IFERROR(INDEX('alimentação - Tabela 7.1'!$29:$29,
MATCH(TEXT('Tabela 7.1'!$A4447,"mmmm/aaaa"),'alimentação - Tabela 7.1'!$5:$5,0)+4), "")</f>
        <v/>
      </c>
    </row>
    <row r="4448" spans="1:7" ht="18" customHeight="1" x14ac:dyDescent="0.25">
      <c r="A4448" s="59" t="str">
        <f>IF(
   SUMPRODUCT(--('alimentação - Tabela 7.1'!$5:$5=TEXT(DATE(2020,INT((ROW(A4446)-1)/33)+1,1),"mmmm/aaaa"))) &gt; 0,
   TEXT(DATE(2020,INT((ROW(A4446)-1)/33)+1,1),"mmm/aa"),
   ""
)</f>
        <v/>
      </c>
      <c r="B4448" s="61" t="str">
        <f>IF(A4448&lt;&gt;"", 'alimentação - Tabela 7.1'!$B$30, "" )</f>
        <v/>
      </c>
      <c r="C4448" s="62" t="str">
        <f>IFERROR(INDEX('alimentação - Tabela 7.1'!$30:$30,
MATCH(TEXT('Tabela 7.1'!A4448,"mmmm/aaaa"),'alimentação - Tabela 7.1'!$5:$5,0)), "")</f>
        <v/>
      </c>
      <c r="D4448" s="62" t="str">
        <f>IFERROR(INDEX('alimentação - Tabela 7.1'!$30:$30,
MATCH(TEXT('Tabela 7.1'!$A4448,"mmmm/aaaa"),'alimentação - Tabela 7.1'!$5:$5,0)+1), "")</f>
        <v/>
      </c>
      <c r="E4448" s="62" t="str">
        <f>IFERROR(INDEX('alimentação - Tabela 7.1'!$30:$30,
MATCH(TEXT('Tabela 7.1'!$A4448,"mmmm/aaaa"),'alimentação - Tabela 7.1'!$5:$5,0)+2), "")</f>
        <v/>
      </c>
      <c r="F4448" s="62" t="str">
        <f>IFERROR(INDEX('alimentação - Tabela 7.1'!$30:$30,
MATCH(TEXT('Tabela 7.1'!$A4448,"mmmm/aaaa"),'alimentação - Tabela 7.1'!$5:$5,0)+3), "")</f>
        <v/>
      </c>
      <c r="G4448" s="95" t="str">
        <f>IFERROR(INDEX('alimentação - Tabela 7.1'!$30:$30,
MATCH(TEXT('Tabela 7.1'!$A4448,"mmmm/aaaa"),'alimentação - Tabela 7.1'!$5:$5,0)+4), "")</f>
        <v/>
      </c>
    </row>
    <row r="4449" spans="1:7" ht="18" customHeight="1" x14ac:dyDescent="0.25">
      <c r="A4449" s="59" t="str">
        <f>IF(
   SUMPRODUCT(--('alimentação - Tabela 7.1'!$5:$5=TEXT(DATE(2020,INT((ROW(A4447)-1)/33)+1,1),"mmmm/aaaa"))) &gt; 0,
   TEXT(DATE(2020,INT((ROW(A4447)-1)/33)+1,1),"mmm/aa"),
   ""
)</f>
        <v/>
      </c>
      <c r="B4449" s="61" t="str">
        <f>IF(A4449&lt;&gt;"", 'alimentação - Tabela 7.1'!$B$31, "" )</f>
        <v/>
      </c>
      <c r="C4449" s="62" t="str">
        <f>IFERROR(INDEX('alimentação - Tabela 7.1'!$31:$31,
MATCH(TEXT('Tabela 7.1'!A4449,"mmmm/aaaa"),'alimentação - Tabela 7.1'!$5:$5,0)), "")</f>
        <v/>
      </c>
      <c r="D4449" s="62" t="str">
        <f>IFERROR(INDEX('alimentação - Tabela 7.1'!$31:$31,
MATCH(TEXT('Tabela 7.1'!$A4449,"mmmm/aaaa"),'alimentação - Tabela 7.1'!$5:$5,0)+1), "")</f>
        <v/>
      </c>
      <c r="E4449" s="62" t="str">
        <f>IFERROR(INDEX('alimentação - Tabela 7.1'!$31:$31,
MATCH(TEXT('Tabela 7.1'!$A4449,"mmmm/aaaa"),'alimentação - Tabela 7.1'!$5:$5,0)+2), "")</f>
        <v/>
      </c>
      <c r="F4449" s="62" t="str">
        <f>IFERROR(INDEX('alimentação - Tabela 7.1'!$31:$31,
MATCH(TEXT('Tabela 7.1'!$A4449,"mmmm/aaaa"),'alimentação - Tabela 7.1'!$5:$5,0)+3), "")</f>
        <v/>
      </c>
      <c r="G4449" s="95" t="str">
        <f>IFERROR(INDEX('alimentação - Tabela 7.1'!$31:$31,
MATCH(TEXT('Tabela 7.1'!$A4449,"mmmm/aaaa"),'alimentação - Tabela 7.1'!$5:$5,0)+4), "")</f>
        <v/>
      </c>
    </row>
    <row r="4450" spans="1:7" ht="18" customHeight="1" x14ac:dyDescent="0.25">
      <c r="A4450" s="59" t="str">
        <f>IF(
   SUMPRODUCT(--('alimentação - Tabela 7.1'!$5:$5=TEXT(DATE(2020,INT((ROW(A4448)-1)/33)+1,1),"mmmm/aaaa"))) &gt; 0,
   TEXT(DATE(2020,INT((ROW(A4448)-1)/33)+1,1),"mmm/aa"),
   ""
)</f>
        <v/>
      </c>
      <c r="B4450" s="61" t="str">
        <f>IF(A4450&lt;&gt;"", 'alimentação - Tabela 7.1'!$B$32, "" )</f>
        <v/>
      </c>
      <c r="C4450" s="62" t="str">
        <f>IFERROR(INDEX('alimentação - Tabela 7.1'!$32:$32,
MATCH(TEXT('Tabela 7.1'!A4450,"mmmm/aaaa"),'alimentação - Tabela 7.1'!$5:$5,0)), "")</f>
        <v/>
      </c>
      <c r="D4450" s="62" t="str">
        <f>IFERROR(INDEX('alimentação - Tabela 7.1'!$32:$32,
MATCH(TEXT('Tabela 7.1'!$A4450,"mmmm/aaaa"),'alimentação - Tabela 7.1'!$5:$5,0)+1), "")</f>
        <v/>
      </c>
      <c r="E4450" s="62" t="str">
        <f>IFERROR(INDEX('alimentação - Tabela 7.1'!$32:$32,
MATCH(TEXT('Tabela 7.1'!$A4450,"mmmm/aaaa"),'alimentação - Tabela 7.1'!$5:$5,0)+2), "")</f>
        <v/>
      </c>
      <c r="F4450" s="62" t="str">
        <f>IFERROR(INDEX('alimentação - Tabela 7.1'!$32:$32,
MATCH(TEXT('Tabela 7.1'!$A4450,"mmmm/aaaa"),'alimentação - Tabela 7.1'!$5:$5,0)+3), "")</f>
        <v/>
      </c>
      <c r="G4450" s="95" t="str">
        <f>IFERROR(INDEX('alimentação - Tabela 7.1'!$32:$32,
MATCH(TEXT('Tabela 7.1'!$A4450,"mmmm/aaaa"),'alimentação - Tabela 7.1'!$5:$5,0)+4), "")</f>
        <v/>
      </c>
    </row>
    <row r="4451" spans="1:7" ht="18" customHeight="1" x14ac:dyDescent="0.25">
      <c r="A4451" s="59" t="str">
        <f>IF(
   SUMPRODUCT(--('alimentação - Tabela 7.1'!$5:$5=TEXT(DATE(2020,INT((ROW(A4449)-1)/33)+1,1),"mmmm/aaaa"))) &gt; 0,
   TEXT(DATE(2020,INT((ROW(A4449)-1)/33)+1,1),"mmm/aa"),
   ""
)</f>
        <v/>
      </c>
      <c r="B4451" s="61" t="str">
        <f>IF(A4451&lt;&gt;"", 'alimentação - Tabela 7.1'!$B$33, "" )</f>
        <v/>
      </c>
      <c r="C4451" s="62" t="str">
        <f>IFERROR(INDEX('alimentação - Tabela 7.1'!$33:$33,
MATCH(TEXT('Tabela 7.1'!A4451,"mmmm/aaaa"),'alimentação - Tabela 7.1'!$5:$5,0)), "")</f>
        <v/>
      </c>
      <c r="D4451" s="62" t="str">
        <f>IFERROR(INDEX('alimentação - Tabela 7.1'!$33:$33,
MATCH(TEXT('Tabela 7.1'!$A4451,"mmmm/aaaa"),'alimentação - Tabela 7.1'!$5:$5,0)+1), "")</f>
        <v/>
      </c>
      <c r="E4451" s="62" t="str">
        <f>IFERROR(INDEX('alimentação - Tabela 7.1'!$33:$33,
MATCH(TEXT('Tabela 7.1'!$A4451,"mmmm/aaaa"),'alimentação - Tabela 7.1'!$5:$5,0)+2), "")</f>
        <v/>
      </c>
      <c r="F4451" s="62" t="str">
        <f>IFERROR(INDEX('alimentação - Tabela 7.1'!$33:$33,
MATCH(TEXT('Tabela 7.1'!$A4451,"mmmm/aaaa"),'alimentação - Tabela 7.1'!$5:$5,0)+3), "")</f>
        <v/>
      </c>
      <c r="G4451" s="95" t="str">
        <f>IFERROR(INDEX('alimentação - Tabela 7.1'!$33:$33,
MATCH(TEXT('Tabela 7.1'!$A4451,"mmmm/aaaa"),'alimentação - Tabela 7.1'!$5:$5,0)+4), "")</f>
        <v/>
      </c>
    </row>
    <row r="4452" spans="1:7" ht="18" customHeight="1" x14ac:dyDescent="0.25">
      <c r="A4452" s="59" t="str">
        <f>IF(
   SUMPRODUCT(--('alimentação - Tabela 7.1'!$5:$5=TEXT(DATE(2020,INT((ROW(A4450)-1)/33)+1,1),"mmmm/aaaa"))) &gt; 0,
   TEXT(DATE(2020,INT((ROW(A4450)-1)/33)+1,1),"mmm/aa"),
   ""
)</f>
        <v/>
      </c>
      <c r="B4452" s="61" t="str">
        <f>IF(A4452&lt;&gt;"", 'alimentação - Tabela 7.1'!$B$34, "" )</f>
        <v/>
      </c>
      <c r="C4452" s="62" t="str">
        <f>IFERROR(INDEX('alimentação - Tabela 7.1'!$34:$34,
MATCH(TEXT('Tabela 7.1'!A4452,"mmmm/aaaa"),'alimentação - Tabela 7.1'!$5:$5,0)), "")</f>
        <v/>
      </c>
      <c r="D4452" s="62" t="str">
        <f>IFERROR(INDEX('alimentação - Tabela 7.1'!$34:$34,
MATCH(TEXT('Tabela 7.1'!$A4452,"mmmm/aaaa"),'alimentação - Tabela 7.1'!$5:$5,0)+1), "")</f>
        <v/>
      </c>
      <c r="E4452" s="62" t="str">
        <f>IFERROR(INDEX('alimentação - Tabela 7.1'!$34:$34,
MATCH(TEXT('Tabela 7.1'!$A4452,"mmmm/aaaa"),'alimentação - Tabela 7.1'!$5:$5,0)+2), "")</f>
        <v/>
      </c>
      <c r="F4452" s="62" t="str">
        <f>IFERROR(INDEX('alimentação - Tabela 7.1'!$34:$34,
MATCH(TEXT('Tabela 7.1'!$A4452,"mmmm/aaaa"),'alimentação - Tabela 7.1'!$5:$5,0)+3), "")</f>
        <v/>
      </c>
      <c r="G4452" s="95" t="str">
        <f>IFERROR(INDEX('alimentação - Tabela 7.1'!$34:$34,
MATCH(TEXT('Tabela 7.1'!$A4452,"mmmm/aaaa"),'alimentação - Tabela 7.1'!$5:$5,0)+4), "")</f>
        <v/>
      </c>
    </row>
    <row r="4453" spans="1:7" ht="18" customHeight="1" x14ac:dyDescent="0.25">
      <c r="A4453" s="59" t="str">
        <f>IF(
   SUMPRODUCT(--('alimentação - Tabela 7.1'!$5:$5=TEXT(DATE(2020,INT((ROW(A4451)-1)/33)+1,1),"mmmm/aaaa"))) &gt; 0,
   TEXT(DATE(2020,INT((ROW(A4451)-1)/33)+1,1),"mmm/aa"),
   ""
)</f>
        <v/>
      </c>
      <c r="B4453" s="61" t="str">
        <f>IF(A4453&lt;&gt;"", 'alimentação - Tabela 7.1'!$B$35, "" )</f>
        <v/>
      </c>
      <c r="C4453" s="62" t="str">
        <f>IFERROR(INDEX('alimentação - Tabela 7.1'!$35:$35,
MATCH(TEXT('Tabela 7.1'!A4453,"mmmm/aaaa"),'alimentação - Tabela 7.1'!$5:$5,0)), "")</f>
        <v/>
      </c>
      <c r="D4453" s="62" t="str">
        <f>IFERROR(INDEX('alimentação - Tabela 7.1'!$35:$35,
MATCH(TEXT('Tabela 7.1'!$A4453,"mmmm/aaaa"),'alimentação - Tabela 7.1'!$5:$5,0)+1), "")</f>
        <v/>
      </c>
      <c r="E4453" s="62" t="str">
        <f>IFERROR(INDEX('alimentação - Tabela 7.1'!$35:$35,
MATCH(TEXT('Tabela 7.1'!$A4453,"mmmm/aaaa"),'alimentação - Tabela 7.1'!$5:$5,0)+2), "")</f>
        <v/>
      </c>
      <c r="F4453" s="62" t="str">
        <f>IFERROR(INDEX('alimentação - Tabela 7.1'!$35:$35,
MATCH(TEXT('Tabela 7.1'!$A4453,"mmmm/aaaa"),'alimentação - Tabela 7.1'!$5:$5,0)+3), "")</f>
        <v/>
      </c>
      <c r="G4453" s="95" t="str">
        <f>IFERROR(INDEX('alimentação - Tabela 7.1'!$35:$35,
MATCH(TEXT('Tabela 7.1'!$A4453,"mmmm/aaaa"),'alimentação - Tabela 7.1'!$5:$5,0)+4), "")</f>
        <v/>
      </c>
    </row>
    <row r="4454" spans="1:7" ht="18" customHeight="1" x14ac:dyDescent="0.25">
      <c r="A4454" s="59" t="str">
        <f>IF(
   SUMPRODUCT(--('alimentação - Tabela 7.1'!$5:$5=TEXT(DATE(2020,INT((ROW(A4452)-1)/33)+1,1),"mmmm/aaaa"))) &gt; 0,
   TEXT(DATE(2020,INT((ROW(A4452)-1)/33)+1,1),"mmm/aa"),
   ""
)</f>
        <v/>
      </c>
      <c r="B4454" s="61" t="str">
        <f>IF(A4454&lt;&gt;"", 'alimentação - Tabela 7.1'!$B$36, "" )</f>
        <v/>
      </c>
      <c r="C4454" s="62" t="str">
        <f>IFERROR(INDEX('alimentação - Tabela 7.1'!$36:$36,
MATCH(TEXT('Tabela 7.1'!A4454,"mmmm/aaaa"),'alimentação - Tabela 7.1'!$5:$5,0)), "")</f>
        <v/>
      </c>
      <c r="D4454" s="62" t="str">
        <f>IFERROR(INDEX('alimentação - Tabela 7.1'!$36:$36,
MATCH(TEXT('Tabela 7.1'!$A4454,"mmmm/aaaa"),'alimentação - Tabela 7.1'!$5:$5,0)+1), "")</f>
        <v/>
      </c>
      <c r="E4454" s="62" t="str">
        <f>IFERROR(INDEX('alimentação - Tabela 7.1'!$36:$36,
MATCH(TEXT('Tabela 7.1'!$A4454,"mmmm/aaaa"),'alimentação - Tabela 7.1'!$5:$5,0)+2), "")</f>
        <v/>
      </c>
      <c r="F4454" s="62" t="str">
        <f>IFERROR(INDEX('alimentação - Tabela 7.1'!$36:$36,
MATCH(TEXT('Tabela 7.1'!$A4454,"mmmm/aaaa"),'alimentação - Tabela 7.1'!$5:$5,0)+3), "")</f>
        <v/>
      </c>
      <c r="G4454" s="95" t="str">
        <f>IFERROR(INDEX('alimentação - Tabela 7.1'!$36:$36,
MATCH(TEXT('Tabela 7.1'!$A4454,"mmmm/aaaa"),'alimentação - Tabela 7.1'!$5:$5,0)+4), "")</f>
        <v/>
      </c>
    </row>
    <row r="4455" spans="1:7" ht="18" customHeight="1" x14ac:dyDescent="0.25">
      <c r="A4455" s="59" t="str">
        <f>IF(
   SUMPRODUCT(--('alimentação - Tabela 7.1'!$5:$5=TEXT(DATE(2020,INT((ROW(A4453)-1)/33)+1,1),"mmmm/aaaa"))) &gt; 0,
   TEXT(DATE(2020,INT((ROW(A4453)-1)/33)+1,1),"mmm/aa"),
   ""
)</f>
        <v/>
      </c>
      <c r="B4455" s="61" t="str">
        <f>IF(A4455&lt;&gt;"", 'alimentação - Tabela 7.1'!$B$37, "" )</f>
        <v/>
      </c>
      <c r="C4455" s="62" t="str">
        <f>IFERROR(INDEX('alimentação - Tabela 7.1'!$37:$37,
MATCH(TEXT('Tabela 7.1'!A4455,"mmmm/aaaa"),'alimentação - Tabela 7.1'!$5:$5,0)), "")</f>
        <v/>
      </c>
      <c r="D4455" s="62" t="str">
        <f>IFERROR(INDEX('alimentação - Tabela 7.1'!$37:$37,
MATCH(TEXT('Tabela 7.1'!$A4455,"mmmm/aaaa"),'alimentação - Tabela 7.1'!$5:$5,0)+1), "")</f>
        <v/>
      </c>
      <c r="E4455" s="62" t="str">
        <f>IFERROR(INDEX('alimentação - Tabela 7.1'!$37:$37,
MATCH(TEXT('Tabela 7.1'!$A4455,"mmmm/aaaa"),'alimentação - Tabela 7.1'!$5:$5,0)+2), "")</f>
        <v/>
      </c>
      <c r="F4455" s="62" t="str">
        <f>IFERROR(INDEX('alimentação - Tabela 7.1'!$37:$37,
MATCH(TEXT('Tabela 7.1'!$A4455,"mmmm/aaaa"),'alimentação - Tabela 7.1'!$5:$5,0)+3), "")</f>
        <v/>
      </c>
      <c r="G4455" s="95" t="str">
        <f>IFERROR(INDEX('alimentação - Tabela 7.1'!$37:$37,
MATCH(TEXT('Tabela 7.1'!$A4455,"mmmm/aaaa"),'alimentação - Tabela 7.1'!$5:$5,0)+4), "")</f>
        <v/>
      </c>
    </row>
    <row r="4456" spans="1:7" ht="18" customHeight="1" x14ac:dyDescent="0.25">
      <c r="A4456" s="59" t="str">
        <f>IF(
   SUMPRODUCT(--('alimentação - Tabela 7.1'!$5:$5=TEXT(DATE(2020,INT((ROW(A4454)-1)/33)+1,1),"mmmm/aaaa"))) &gt; 0,
   TEXT(DATE(2020,INT((ROW(A4454)-1)/33)+1,1),"mmm/aa"),
   ""
)</f>
        <v/>
      </c>
      <c r="B4456" s="61" t="str">
        <f>IF(A4456&lt;&gt;"", 'alimentação - Tabela 7.1'!$B$38, "" )</f>
        <v/>
      </c>
      <c r="C4456" s="62" t="str">
        <f>IFERROR(INDEX('alimentação - Tabela 7.1'!$38:$38,
MATCH(TEXT('Tabela 7.1'!A4456,"mmmm/aaaa"),'alimentação - Tabela 7.1'!$5:$5,0)), "")</f>
        <v/>
      </c>
      <c r="D4456" s="62" t="str">
        <f>IFERROR(INDEX('alimentação - Tabela 7.1'!$38:$38,
MATCH(TEXT('Tabela 7.1'!$A4456,"mmmm/aaaa"),'alimentação - Tabela 7.1'!$5:$5,0)+1), "")</f>
        <v/>
      </c>
      <c r="E4456" s="62" t="str">
        <f>IFERROR(INDEX('alimentação - Tabela 7.1'!$38:$38,
MATCH(TEXT('Tabela 7.1'!$A4456,"mmmm/aaaa"),'alimentação - Tabela 7.1'!$5:$5,0)+2), "")</f>
        <v/>
      </c>
      <c r="F4456" s="62" t="str">
        <f>IFERROR(INDEX('alimentação - Tabela 7.1'!$38:$38,
MATCH(TEXT('Tabela 7.1'!$A4456,"mmmm/aaaa"),'alimentação - Tabela 7.1'!$5:$5,0)+3), "")</f>
        <v/>
      </c>
      <c r="G4456" s="95" t="str">
        <f>IFERROR(INDEX('alimentação - Tabela 7.1'!$38:$38,
MATCH(TEXT('Tabela 7.1'!$A4456,"mmmm/aaaa"),'alimentação - Tabela 7.1'!$5:$5,0)+4), "")</f>
        <v/>
      </c>
    </row>
    <row r="4457" spans="1:7" ht="18" customHeight="1" x14ac:dyDescent="0.25">
      <c r="A4457" s="59" t="str">
        <f>IF(
   SUMPRODUCT(--('alimentação - Tabela 7.1'!$5:$5=TEXT(DATE(2020,INT((ROW(A4455)-1)/33)+1,1),"mmmm/aaaa"))) &gt; 0,
   TEXT(DATE(2020,INT((ROW(A4455)-1)/33)+1,1),"mmm/aa"),
   ""
)</f>
        <v/>
      </c>
      <c r="B4457" s="61" t="str">
        <f>IF(A4457&lt;&gt;"", 'alimentação - Tabela 7.1'!$B$39, "" )</f>
        <v/>
      </c>
      <c r="C4457" s="62" t="str">
        <f>IFERROR(INDEX('alimentação - Tabela 7.1'!$39:$39,
MATCH(TEXT('Tabela 7.1'!A4457,"mmmm/aaaa"),'alimentação - Tabela 7.1'!$5:$5,0)), "")</f>
        <v/>
      </c>
      <c r="D4457" s="62" t="str">
        <f>IFERROR(INDEX('alimentação - Tabela 7.1'!$39:$39,
MATCH(TEXT('Tabela 7.1'!$A4457,"mmmm/aaaa"),'alimentação - Tabela 7.1'!$5:$5,0)+1), "")</f>
        <v/>
      </c>
      <c r="E4457" s="62" t="str">
        <f>IFERROR(INDEX('alimentação - Tabela 7.1'!$39:$39,
MATCH(TEXT('Tabela 7.1'!$A4457,"mmmm/aaaa"),'alimentação - Tabela 7.1'!$5:$5,0)+2), "")</f>
        <v/>
      </c>
      <c r="F4457" s="62" t="str">
        <f>IFERROR(INDEX('alimentação - Tabela 7.1'!$39:$39,
MATCH(TEXT('Tabela 7.1'!$A4457,"mmmm/aaaa"),'alimentação - Tabela 7.1'!$5:$5,0)+3), "")</f>
        <v/>
      </c>
      <c r="G4457" s="95" t="str">
        <f>IFERROR(INDEX('alimentação - Tabela 7.1'!$39:$39,
MATCH(TEXT('Tabela 7.1'!$A4457,"mmmm/aaaa"),'alimentação - Tabela 7.1'!$5:$5,0)+4), "")</f>
        <v/>
      </c>
    </row>
    <row r="4458" spans="1:7" ht="18" customHeight="1" x14ac:dyDescent="0.25">
      <c r="A4458" s="59" t="str">
        <f>IF(
   SUMPRODUCT(--('alimentação - Tabela 7.1'!$5:$5=TEXT(DATE(2020,INT((ROW(A4456)-1)/33)+1,1),"mmmm/aaaa"))) &gt; 0,
   TEXT(DATE(2020,INT((ROW(A4456)-1)/33)+1,1),"mmm/aa"),
   ""
)</f>
        <v/>
      </c>
      <c r="B4458" s="61" t="str">
        <f>IF(A4458&lt;&gt;"", 'alimentação - Tabela 7.1'!$B$7, "" )</f>
        <v/>
      </c>
      <c r="C4458" s="62" t="str">
        <f>IFERROR(INDEX('alimentação - Tabela 7.1'!$7:$7,
MATCH(TEXT('Tabela 7.1'!A4458,"mmmm/aaaa"),'alimentação - Tabela 7.1'!$5:$5,0)), "")</f>
        <v/>
      </c>
      <c r="D4458" s="62" t="str">
        <f>IFERROR(INDEX('alimentação - Tabela 7.1'!$7:$7,
MATCH(TEXT('Tabela 7.1'!$A4458,"mmmm/aaaa"),'alimentação - Tabela 7.1'!$5:$5,0)+1), "")</f>
        <v/>
      </c>
      <c r="E4458" s="62" t="str">
        <f>IFERROR(INDEX('alimentação - Tabela 7.1'!$7:$7,
MATCH(TEXT('Tabela 7.1'!$A4458,"mmmm/aaaa"),'alimentação - Tabela 7.1'!$5:$5,0)+2), "")</f>
        <v/>
      </c>
      <c r="F4458" s="62" t="str">
        <f>IFERROR(INDEX('alimentação - Tabela 7.1'!$7:$7,
MATCH(TEXT('Tabela 7.1'!$A4458,"mmmm/aaaa"),'alimentação - Tabela 7.1'!$5:$5,0)+3), "")</f>
        <v/>
      </c>
      <c r="G4458" s="95" t="str">
        <f>IFERROR(INDEX('alimentação - Tabela 7.1'!$7:$7,
MATCH(TEXT('Tabela 7.1'!$A4458,"mmmm/aaaa"),'alimentação - Tabela 7.1'!$5:$5,0)+4), "")</f>
        <v/>
      </c>
    </row>
    <row r="4459" spans="1:7" ht="18" customHeight="1" x14ac:dyDescent="0.25">
      <c r="A4459" s="59" t="str">
        <f>IF(
   SUMPRODUCT(--('alimentação - Tabela 7.1'!$5:$5=TEXT(DATE(2020,INT((ROW(A4457)-1)/33)+1,1),"mmmm/aaaa"))) &gt; 0,
   TEXT(DATE(2020,INT((ROW(A4457)-1)/33)+1,1),"mmm/aa"),
   ""
)</f>
        <v/>
      </c>
      <c r="B4459" s="61" t="str">
        <f>IF(A4459&lt;&gt;"", 'alimentação - Tabela 7.1'!$B$8, "" )</f>
        <v/>
      </c>
      <c r="C4459" s="62" t="str">
        <f>IFERROR(INDEX('alimentação - Tabela 7.1'!$8:$8,
MATCH(TEXT('Tabela 7.1'!A4459,"mmmm/aaaa"),'alimentação - Tabela 7.1'!$5:$5,0)), "")</f>
        <v/>
      </c>
      <c r="D4459" s="62" t="str">
        <f>IFERROR(INDEX('alimentação - Tabela 7.1'!$8:$8,
MATCH(TEXT('Tabela 7.1'!$A4459,"mmmm/aaaa"),'alimentação - Tabela 7.1'!$5:$5,0)+1), "")</f>
        <v/>
      </c>
      <c r="E4459" s="62" t="str">
        <f>IFERROR(INDEX('alimentação - Tabela 7.1'!$8:$8,
MATCH(TEXT('Tabela 7.1'!$A4459,"mmmm/aaaa"),'alimentação - Tabela 7.1'!$5:$5,0)+2), "")</f>
        <v/>
      </c>
      <c r="F4459" s="62" t="str">
        <f>IFERROR(INDEX('alimentação - Tabela 7.1'!$8:$8,
MATCH(TEXT('Tabela 7.1'!$A4459,"mmmm/aaaa"),'alimentação - Tabela 7.1'!$5:$5,0)+3), "")</f>
        <v/>
      </c>
      <c r="G4459" s="95" t="str">
        <f>IFERROR(INDEX('alimentação - Tabela 7.1'!$8:$8,
MATCH(TEXT('Tabela 7.1'!$A4459,"mmmm/aaaa"),'alimentação - Tabela 7.1'!$5:$5,0)+4), "")</f>
        <v/>
      </c>
    </row>
    <row r="4460" spans="1:7" ht="18" customHeight="1" x14ac:dyDescent="0.25">
      <c r="A4460" s="59" t="str">
        <f>IF(
   SUMPRODUCT(--('alimentação - Tabela 7.1'!$5:$5=TEXT(DATE(2020,INT((ROW(A4458)-1)/33)+1,1),"mmmm/aaaa"))) &gt; 0,
   TEXT(DATE(2020,INT((ROW(A4458)-1)/33)+1,1),"mmm/aa"),
   ""
)</f>
        <v/>
      </c>
      <c r="B4460" s="61" t="str">
        <f>IF(A4460&lt;&gt;"", 'alimentação - Tabela 7.1'!$B$9, "" )</f>
        <v/>
      </c>
      <c r="C4460" s="62" t="str">
        <f>IFERROR(INDEX('alimentação - Tabela 7.1'!$9:$9,
MATCH(TEXT('Tabela 7.1'!A4460,"mmmm/aaaa"),'alimentação - Tabela 7.1'!$5:$5,0)), "")</f>
        <v/>
      </c>
      <c r="D4460" s="62" t="str">
        <f>IFERROR(INDEX('alimentação - Tabela 7.1'!$9:$9,
MATCH(TEXT('Tabela 7.1'!$A4460,"mmmm/aaaa"),'alimentação - Tabela 7.1'!$5:$5,0)+1), "")</f>
        <v/>
      </c>
      <c r="E4460" s="62" t="str">
        <f>IFERROR(INDEX('alimentação - Tabela 7.1'!$9:$9,
MATCH(TEXT('Tabela 7.1'!$A4460,"mmmm/aaaa"),'alimentação - Tabela 7.1'!$5:$5,0)+2), "")</f>
        <v/>
      </c>
      <c r="F4460" s="62" t="str">
        <f>IFERROR(INDEX('alimentação - Tabela 7.1'!$9:$9,
MATCH(TEXT('Tabela 7.1'!$A4460,"mmmm/aaaa"),'alimentação - Tabela 7.1'!$5:$5,0)+3), "")</f>
        <v/>
      </c>
      <c r="G4460" s="95" t="str">
        <f>IFERROR(INDEX('alimentação - Tabela 7.1'!$9:$9,
MATCH(TEXT('Tabela 7.1'!$A4460,"mmmm/aaaa"),'alimentação - Tabela 7.1'!$5:$5,0)+4), "")</f>
        <v/>
      </c>
    </row>
    <row r="4461" spans="1:7" ht="18" customHeight="1" x14ac:dyDescent="0.25">
      <c r="A4461" s="59" t="str">
        <f>IF(
   SUMPRODUCT(--('alimentação - Tabela 7.1'!$5:$5=TEXT(DATE(2020,INT((ROW(A4459)-1)/33)+1,1),"mmmm/aaaa"))) &gt; 0,
   TEXT(DATE(2020,INT((ROW(A4459)-1)/33)+1,1),"mmm/aa"),
   ""
)</f>
        <v/>
      </c>
      <c r="B4461" s="61" t="str">
        <f>IF(A4461&lt;&gt;"", 'alimentação - Tabela 7.1'!$B$10, "" )</f>
        <v/>
      </c>
      <c r="C4461" s="62" t="str">
        <f>IFERROR(INDEX('alimentação - Tabela 7.1'!$10:$10,
MATCH(TEXT('Tabela 7.1'!A4461,"mmmm/aaaa"),'alimentação - Tabela 7.1'!$5:$5,0)), "")</f>
        <v/>
      </c>
      <c r="D4461" s="62" t="str">
        <f>IFERROR(INDEX('alimentação - Tabela 7.1'!$10:$10,
MATCH(TEXT('Tabela 7.1'!$A4461,"mmmm/aaaa"),'alimentação - Tabela 7.1'!$5:$5,0)+1), "")</f>
        <v/>
      </c>
      <c r="E4461" s="62" t="str">
        <f>IFERROR(INDEX('alimentação - Tabela 7.1'!$10:$10,
MATCH(TEXT('Tabela 7.1'!$A4461,"mmmm/aaaa"),'alimentação - Tabela 7.1'!$5:$5,0)+2), "")</f>
        <v/>
      </c>
      <c r="F4461" s="62" t="str">
        <f>IFERROR(INDEX('alimentação - Tabela 7.1'!$10:$10,
MATCH(TEXT('Tabela 7.1'!$A4461,"mmmm/aaaa"),'alimentação - Tabela 7.1'!$5:$5,0)+3), "")</f>
        <v/>
      </c>
      <c r="G4461" s="95" t="str">
        <f>IFERROR(INDEX('alimentação - Tabela 7.1'!$10:$10,
MATCH(TEXT('Tabela 7.1'!$A4461,"mmmm/aaaa"),'alimentação - Tabela 7.1'!$5:$5,0)+4), "")</f>
        <v/>
      </c>
    </row>
    <row r="4462" spans="1:7" ht="18" customHeight="1" x14ac:dyDescent="0.25">
      <c r="A4462" s="59" t="str">
        <f>IF(
   SUMPRODUCT(--('alimentação - Tabela 7.1'!$5:$5=TEXT(DATE(2020,INT((ROW(A4460)-1)/33)+1,1),"mmmm/aaaa"))) &gt; 0,
   TEXT(DATE(2020,INT((ROW(A4460)-1)/33)+1,1),"mmm/aa"),
   ""
)</f>
        <v/>
      </c>
      <c r="B4462" s="61" t="str">
        <f>IF(A4462&lt;&gt;"", 'alimentação - Tabela 7.1'!$B$11, "" )</f>
        <v/>
      </c>
      <c r="C4462" s="62" t="str">
        <f>IFERROR(INDEX('alimentação - Tabela 7.1'!$11:$11,
MATCH(TEXT('Tabela 7.1'!A4462,"mmmm/aaaa"),'alimentação - Tabela 7.1'!$5:$5,0)), "")</f>
        <v/>
      </c>
      <c r="D4462" s="62" t="str">
        <f>IFERROR(INDEX('alimentação - Tabela 7.1'!$11:$11,
MATCH(TEXT('Tabela 7.1'!$A4462,"mmmm/aaaa"),'alimentação - Tabela 7.1'!$5:$5,0)+1), "")</f>
        <v/>
      </c>
      <c r="E4462" s="62" t="str">
        <f>IFERROR(INDEX('alimentação - Tabela 7.1'!$11:$11,
MATCH(TEXT('Tabela 7.1'!$A4462,"mmmm/aaaa"),'alimentação - Tabela 7.1'!$5:$5,0)+2), "")</f>
        <v/>
      </c>
      <c r="F4462" s="62" t="str">
        <f>IFERROR(INDEX('alimentação - Tabela 7.1'!$11:$11,
MATCH(TEXT('Tabela 7.1'!$A4462,"mmmm/aaaa"),'alimentação - Tabela 7.1'!$5:$5,0)+3), "")</f>
        <v/>
      </c>
      <c r="G4462" s="95" t="str">
        <f>IFERROR(INDEX('alimentação - Tabela 7.1'!$11:$11,
MATCH(TEXT('Tabela 7.1'!$A4462,"mmmm/aaaa"),'alimentação - Tabela 7.1'!$5:$5,0)+4), "")</f>
        <v/>
      </c>
    </row>
    <row r="4463" spans="1:7" ht="18" customHeight="1" x14ac:dyDescent="0.25">
      <c r="A4463" s="59" t="str">
        <f>IF(
   SUMPRODUCT(--('alimentação - Tabela 7.1'!$5:$5=TEXT(DATE(2020,INT((ROW(A4461)-1)/33)+1,1),"mmmm/aaaa"))) &gt; 0,
   TEXT(DATE(2020,INT((ROW(A4461)-1)/33)+1,1),"mmm/aa"),
   ""
)</f>
        <v/>
      </c>
      <c r="B4463" s="61" t="str">
        <f>IF(A4463&lt;&gt;"", 'alimentação - Tabela 7.1'!$B$12, "" )</f>
        <v/>
      </c>
      <c r="C4463" s="62" t="str">
        <f>IFERROR(INDEX('alimentação - Tabela 7.1'!$12:$12,
MATCH(TEXT('Tabela 7.1'!A4463,"mmmm/aaaa"),'alimentação - Tabela 7.1'!$5:$5,0)), "")</f>
        <v/>
      </c>
      <c r="D4463" s="62" t="str">
        <f>IFERROR(INDEX('alimentação - Tabela 7.1'!$12:$12,
MATCH(TEXT('Tabela 7.1'!$A4463,"mmmm/aaaa"),'alimentação - Tabela 7.1'!$5:$5,0)+1), "")</f>
        <v/>
      </c>
      <c r="E4463" s="62" t="str">
        <f>IFERROR(INDEX('alimentação - Tabela 7.1'!$12:$12,
MATCH(TEXT('Tabela 7.1'!$A4463,"mmmm/aaaa"),'alimentação - Tabela 7.1'!$5:$5,0)+2), "")</f>
        <v/>
      </c>
      <c r="F4463" s="62" t="str">
        <f>IFERROR(INDEX('alimentação - Tabela 7.1'!$12:$12,
MATCH(TEXT('Tabela 7.1'!$A4463,"mmmm/aaaa"),'alimentação - Tabela 7.1'!$5:$5,0)+3), "")</f>
        <v/>
      </c>
      <c r="G4463" s="95" t="str">
        <f>IFERROR(INDEX('alimentação - Tabela 7.1'!$12:$12,
MATCH(TEXT('Tabela 7.1'!$A4463,"mmmm/aaaa"),'alimentação - Tabela 7.1'!$5:$5,0)+4), "")</f>
        <v/>
      </c>
    </row>
    <row r="4464" spans="1:7" ht="18" customHeight="1" x14ac:dyDescent="0.25">
      <c r="A4464" s="59" t="str">
        <f>IF(
   SUMPRODUCT(--('alimentação - Tabela 7.1'!$5:$5=TEXT(DATE(2020,INT((ROW(A4462)-1)/33)+1,1),"mmmm/aaaa"))) &gt; 0,
   TEXT(DATE(2020,INT((ROW(A4462)-1)/33)+1,1),"mmm/aa"),
   ""
)</f>
        <v/>
      </c>
      <c r="B4464" s="61" t="str">
        <f>IF(A4464&lt;&gt;"", 'alimentação - Tabela 7.1'!$B$13, "" )</f>
        <v/>
      </c>
      <c r="C4464" s="62" t="str">
        <f>IFERROR(INDEX('alimentação - Tabela 7.1'!$13:$13,
MATCH(TEXT('Tabela 7.1'!A4464,"mmmm/aaaa"),'alimentação - Tabela 7.1'!$5:$5,0)), "")</f>
        <v/>
      </c>
      <c r="D4464" s="62" t="str">
        <f>IFERROR(INDEX('alimentação - Tabela 7.1'!$13:$13,
MATCH(TEXT('Tabela 7.1'!$A4464,"mmmm/aaaa"),'alimentação - Tabela 7.1'!$5:$5,0)+1), "")</f>
        <v/>
      </c>
      <c r="E4464" s="62" t="str">
        <f>IFERROR(INDEX('alimentação - Tabela 7.1'!$13:$13,
MATCH(TEXT('Tabela 7.1'!$A4464,"mmmm/aaaa"),'alimentação - Tabela 7.1'!$5:$5,0)+2), "")</f>
        <v/>
      </c>
      <c r="F4464" s="62" t="str">
        <f>IFERROR(INDEX('alimentação - Tabela 7.1'!$13:$13,
MATCH(TEXT('Tabela 7.1'!$A4464,"mmmm/aaaa"),'alimentação - Tabela 7.1'!$5:$5,0)+3), "")</f>
        <v/>
      </c>
      <c r="G4464" s="95" t="str">
        <f>IFERROR(INDEX('alimentação - Tabela 7.1'!$13:$13,
MATCH(TEXT('Tabela 7.1'!$A4464,"mmmm/aaaa"),'alimentação - Tabela 7.1'!$5:$5,0)+4), "")</f>
        <v/>
      </c>
    </row>
    <row r="4465" spans="1:7" ht="18" customHeight="1" x14ac:dyDescent="0.25">
      <c r="A4465" s="59" t="str">
        <f>IF(
   SUMPRODUCT(--('alimentação - Tabela 7.1'!$5:$5=TEXT(DATE(2020,INT((ROW(A4463)-1)/33)+1,1),"mmmm/aaaa"))) &gt; 0,
   TEXT(DATE(2020,INT((ROW(A4463)-1)/33)+1,1),"mmm/aa"),
   ""
)</f>
        <v/>
      </c>
      <c r="B4465" s="61" t="str">
        <f>IF(A4465&lt;&gt;"", 'alimentação - Tabela 7.1'!$B$14, "" )</f>
        <v/>
      </c>
      <c r="C4465" s="62" t="str">
        <f>IFERROR(INDEX('alimentação - Tabela 7.1'!$14:$14,
MATCH(TEXT('Tabela 7.1'!A4465,"mmmm/aaaa"),'alimentação - Tabela 7.1'!$5:$5,0)), "")</f>
        <v/>
      </c>
      <c r="D4465" s="62" t="str">
        <f>IFERROR(INDEX('alimentação - Tabela 7.1'!$14:$14,
MATCH(TEXT('Tabela 7.1'!$A4465,"mmmm/aaaa"),'alimentação - Tabela 7.1'!$5:$5,0)+1), "")</f>
        <v/>
      </c>
      <c r="E4465" s="62" t="str">
        <f>IFERROR(INDEX('alimentação - Tabela 7.1'!$14:$14,
MATCH(TEXT('Tabela 7.1'!$A4465,"mmmm/aaaa"),'alimentação - Tabela 7.1'!$5:$5,0)+2), "")</f>
        <v/>
      </c>
      <c r="F4465" s="62" t="str">
        <f>IFERROR(INDEX('alimentação - Tabela 7.1'!$14:$14,
MATCH(TEXT('Tabela 7.1'!$A4465,"mmmm/aaaa"),'alimentação - Tabela 7.1'!$5:$5,0)+3), "")</f>
        <v/>
      </c>
      <c r="G4465" s="95" t="str">
        <f>IFERROR(INDEX('alimentação - Tabela 7.1'!$14:$14,
MATCH(TEXT('Tabela 7.1'!$A4465,"mmmm/aaaa"),'alimentação - Tabela 7.1'!$5:$5,0)+4), "")</f>
        <v/>
      </c>
    </row>
    <row r="4466" spans="1:7" ht="18" customHeight="1" x14ac:dyDescent="0.25">
      <c r="A4466" s="59" t="str">
        <f>IF(
   SUMPRODUCT(--('alimentação - Tabela 7.1'!$5:$5=TEXT(DATE(2020,INT((ROW(A4464)-1)/33)+1,1),"mmmm/aaaa"))) &gt; 0,
   TEXT(DATE(2020,INT((ROW(A4464)-1)/33)+1,1),"mmm/aa"),
   ""
)</f>
        <v/>
      </c>
      <c r="B4466" s="61" t="str">
        <f>IF(A4466&lt;&gt;"", 'alimentação - Tabela 7.1'!$B$15, "" )</f>
        <v/>
      </c>
      <c r="C4466" s="62" t="str">
        <f>IFERROR(INDEX('alimentação - Tabela 7.1'!$15:$15,
MATCH(TEXT('Tabela 7.1'!A4466,"mmmm/aaaa"),'alimentação - Tabela 7.1'!$5:$5,0)), "")</f>
        <v/>
      </c>
      <c r="D4466" s="62" t="str">
        <f>IFERROR(INDEX('alimentação - Tabela 7.1'!$15:$15,
MATCH(TEXT('Tabela 7.1'!$A4466,"mmmm/aaaa"),'alimentação - Tabela 7.1'!$5:$5,0)+1), "")</f>
        <v/>
      </c>
      <c r="E4466" s="62" t="str">
        <f>IFERROR(INDEX('alimentação - Tabela 7.1'!$15:$15,
MATCH(TEXT('Tabela 7.1'!$A4466,"mmmm/aaaa"),'alimentação - Tabela 7.1'!$5:$5,0)+2), "")</f>
        <v/>
      </c>
      <c r="F4466" s="62" t="str">
        <f>IFERROR(INDEX('alimentação - Tabela 7.1'!$15:$15,
MATCH(TEXT('Tabela 7.1'!$A4466,"mmmm/aaaa"),'alimentação - Tabela 7.1'!$5:$5,0)+3), "")</f>
        <v/>
      </c>
      <c r="G4466" s="95" t="str">
        <f>IFERROR(INDEX('alimentação - Tabela 7.1'!$15:$15,
MATCH(TEXT('Tabela 7.1'!$A4466,"mmmm/aaaa"),'alimentação - Tabela 7.1'!$5:$5,0)+4), "")</f>
        <v/>
      </c>
    </row>
    <row r="4467" spans="1:7" ht="18" customHeight="1" x14ac:dyDescent="0.25">
      <c r="A4467" s="59" t="str">
        <f>IF(
   SUMPRODUCT(--('alimentação - Tabela 7.1'!$5:$5=TEXT(DATE(2020,INT((ROW(A4465)-1)/33)+1,1),"mmmm/aaaa"))) &gt; 0,
   TEXT(DATE(2020,INT((ROW(A4465)-1)/33)+1,1),"mmm/aa"),
   ""
)</f>
        <v/>
      </c>
      <c r="B4467" s="61" t="str">
        <f>IF(A4467&lt;&gt;"", 'alimentação - Tabela 7.1'!$B$16, "" )</f>
        <v/>
      </c>
      <c r="C4467" s="62" t="str">
        <f>IFERROR(INDEX('alimentação - Tabela 7.1'!$16:$16,
MATCH(TEXT('Tabela 7.1'!A4467,"mmmm/aaaa"),'alimentação - Tabela 7.1'!$5:$5,0)), "")</f>
        <v/>
      </c>
      <c r="D4467" s="62" t="str">
        <f>IFERROR(INDEX('alimentação - Tabela 7.1'!$16:$16,
MATCH(TEXT('Tabela 7.1'!$A4467,"mmmm/aaaa"),'alimentação - Tabela 7.1'!$5:$5,0)+1), "")</f>
        <v/>
      </c>
      <c r="E4467" s="62" t="str">
        <f>IFERROR(INDEX('alimentação - Tabela 7.1'!$16:$16,
MATCH(TEXT('Tabela 7.1'!$A4467,"mmmm/aaaa"),'alimentação - Tabela 7.1'!$5:$5,0)+2), "")</f>
        <v/>
      </c>
      <c r="F4467" s="62" t="str">
        <f>IFERROR(INDEX('alimentação - Tabela 7.1'!$16:$16,
MATCH(TEXT('Tabela 7.1'!$A4467,"mmmm/aaaa"),'alimentação - Tabela 7.1'!$5:$5,0)+3), "")</f>
        <v/>
      </c>
      <c r="G4467" s="95" t="str">
        <f>IFERROR(INDEX('alimentação - Tabela 7.1'!$16:$16,
MATCH(TEXT('Tabela 7.1'!$A4467,"mmmm/aaaa"),'alimentação - Tabela 7.1'!$5:$5,0)+4), "")</f>
        <v/>
      </c>
    </row>
    <row r="4468" spans="1:7" ht="18" customHeight="1" x14ac:dyDescent="0.25">
      <c r="A4468" s="59" t="str">
        <f>IF(
   SUMPRODUCT(--('alimentação - Tabela 7.1'!$5:$5=TEXT(DATE(2020,INT((ROW(A4466)-1)/33)+1,1),"mmmm/aaaa"))) &gt; 0,
   TEXT(DATE(2020,INT((ROW(A4466)-1)/33)+1,1),"mmm/aa"),
   ""
)</f>
        <v/>
      </c>
      <c r="B4468" s="61" t="str">
        <f>IF(A4468&lt;&gt;"", 'alimentação - Tabela 7.1'!$B$17, "" )</f>
        <v/>
      </c>
      <c r="C4468" s="62" t="str">
        <f>IFERROR(INDEX('alimentação - Tabela 7.1'!$17:$17,
MATCH(TEXT('Tabela 7.1'!A4468,"mmmm/aaaa"),'alimentação - Tabela 7.1'!$5:$5,0)), "")</f>
        <v/>
      </c>
      <c r="D4468" s="62" t="str">
        <f>IFERROR(INDEX('alimentação - Tabela 7.1'!$17:$17,
MATCH(TEXT('Tabela 7.1'!$A4468,"mmmm/aaaa"),'alimentação - Tabela 7.1'!$5:$5,0)+1), "")</f>
        <v/>
      </c>
      <c r="E4468" s="62" t="str">
        <f>IFERROR(INDEX('alimentação - Tabela 7.1'!$17:$17,
MATCH(TEXT('Tabela 7.1'!$A4468,"mmmm/aaaa"),'alimentação - Tabela 7.1'!$5:$5,0)+2), "")</f>
        <v/>
      </c>
      <c r="F4468" s="62" t="str">
        <f>IFERROR(INDEX('alimentação - Tabela 7.1'!$17:$17,
MATCH(TEXT('Tabela 7.1'!$A4468,"mmmm/aaaa"),'alimentação - Tabela 7.1'!$5:$5,0)+3), "")</f>
        <v/>
      </c>
      <c r="G4468" s="95" t="str">
        <f>IFERROR(INDEX('alimentação - Tabela 7.1'!$17:$17,
MATCH(TEXT('Tabela 7.1'!$A4468,"mmmm/aaaa"),'alimentação - Tabela 7.1'!$5:$5,0)+4), "")</f>
        <v/>
      </c>
    </row>
    <row r="4469" spans="1:7" ht="18" customHeight="1" x14ac:dyDescent="0.25">
      <c r="A4469" s="59" t="str">
        <f>IF(
   SUMPRODUCT(--('alimentação - Tabela 7.1'!$5:$5=TEXT(DATE(2020,INT((ROW(A4467)-1)/33)+1,1),"mmmm/aaaa"))) &gt; 0,
   TEXT(DATE(2020,INT((ROW(A4467)-1)/33)+1,1),"mmm/aa"),
   ""
)</f>
        <v/>
      </c>
      <c r="B4469" s="61" t="str">
        <f>IF(A4469&lt;&gt;"", 'alimentação - Tabela 7.1'!$B$18, "" )</f>
        <v/>
      </c>
      <c r="C4469" s="62" t="str">
        <f>IFERROR(INDEX('alimentação - Tabela 7.1'!$18:$18,
MATCH(TEXT('Tabela 7.1'!A4469,"mmmm/aaaa"),'alimentação - Tabela 7.1'!$5:$5,0)), "")</f>
        <v/>
      </c>
      <c r="D4469" s="62" t="str">
        <f>IFERROR(INDEX('alimentação - Tabela 7.1'!$18:$18,
MATCH(TEXT('Tabela 7.1'!$A4469,"mmmm/aaaa"),'alimentação - Tabela 7.1'!$5:$5,0)+1), "")</f>
        <v/>
      </c>
      <c r="E4469" s="62" t="str">
        <f>IFERROR(INDEX('alimentação - Tabela 7.1'!$18:$18,
MATCH(TEXT('Tabela 7.1'!$A4469,"mmmm/aaaa"),'alimentação - Tabela 7.1'!$5:$5,0)+2), "")</f>
        <v/>
      </c>
      <c r="F4469" s="62" t="str">
        <f>IFERROR(INDEX('alimentação - Tabela 7.1'!$18:$18,
MATCH(TEXT('Tabela 7.1'!$A4469,"mmmm/aaaa"),'alimentação - Tabela 7.1'!$5:$5,0)+3), "")</f>
        <v/>
      </c>
      <c r="G4469" s="95" t="str">
        <f>IFERROR(INDEX('alimentação - Tabela 7.1'!$18:$18,
MATCH(TEXT('Tabela 7.1'!$A4469,"mmmm/aaaa"),'alimentação - Tabela 7.1'!$5:$5,0)+4), "")</f>
        <v/>
      </c>
    </row>
    <row r="4470" spans="1:7" ht="18" customHeight="1" x14ac:dyDescent="0.25">
      <c r="A4470" s="59" t="str">
        <f>IF(
   SUMPRODUCT(--('alimentação - Tabela 7.1'!$5:$5=TEXT(DATE(2020,INT((ROW(A4468)-1)/33)+1,1),"mmmm/aaaa"))) &gt; 0,
   TEXT(DATE(2020,INT((ROW(A4468)-1)/33)+1,1),"mmm/aa"),
   ""
)</f>
        <v/>
      </c>
      <c r="B4470" s="61" t="str">
        <f>IF(A4470&lt;&gt;"", 'alimentação - Tabela 7.1'!$B$19, "" )</f>
        <v/>
      </c>
      <c r="C4470" s="62" t="str">
        <f>IFERROR(INDEX('alimentação - Tabela 7.1'!$19:$19,
MATCH(TEXT('Tabela 7.1'!A4470,"mmmm/aaaa"),'alimentação - Tabela 7.1'!$5:$5,0)), "")</f>
        <v/>
      </c>
      <c r="D4470" s="62" t="str">
        <f>IFERROR(INDEX('alimentação - Tabela 7.1'!$19:$19,
MATCH(TEXT('Tabela 7.1'!$A4470,"mmmm/aaaa"),'alimentação - Tabela 7.1'!$5:$5,0)+1), "")</f>
        <v/>
      </c>
      <c r="E4470" s="62" t="str">
        <f>IFERROR(INDEX('alimentação - Tabela 7.1'!$19:$19,
MATCH(TEXT('Tabela 7.1'!$A4470,"mmmm/aaaa"),'alimentação - Tabela 7.1'!$5:$5,0)+2), "")</f>
        <v/>
      </c>
      <c r="F4470" s="62" t="str">
        <f>IFERROR(INDEX('alimentação - Tabela 7.1'!$19:$19,
MATCH(TEXT('Tabela 7.1'!$A4470,"mmmm/aaaa"),'alimentação - Tabela 7.1'!$5:$5,0)+3), "")</f>
        <v/>
      </c>
      <c r="G4470" s="95" t="str">
        <f>IFERROR(INDEX('alimentação - Tabela 7.1'!$19:$19,
MATCH(TEXT('Tabela 7.1'!$A4470,"mmmm/aaaa"),'alimentação - Tabela 7.1'!$5:$5,0)+4), "")</f>
        <v/>
      </c>
    </row>
    <row r="4471" spans="1:7" ht="18" customHeight="1" x14ac:dyDescent="0.25">
      <c r="A4471" s="59" t="str">
        <f>IF(
   SUMPRODUCT(--('alimentação - Tabela 7.1'!$5:$5=TEXT(DATE(2020,INT((ROW(A4469)-1)/33)+1,1),"mmmm/aaaa"))) &gt; 0,
   TEXT(DATE(2020,INT((ROW(A4469)-1)/33)+1,1),"mmm/aa"),
   ""
)</f>
        <v/>
      </c>
      <c r="B4471" s="61" t="str">
        <f>IF(A4471&lt;&gt;"", 'alimentação - Tabela 7.1'!$B$20, "" )</f>
        <v/>
      </c>
      <c r="C4471" s="62" t="str">
        <f>IFERROR(INDEX('alimentação - Tabela 7.1'!$20:$20,
MATCH(TEXT('Tabela 7.1'!A4471,"mmmm/aaaa"),'alimentação - Tabela 7.1'!$5:$5,0)), "")</f>
        <v/>
      </c>
      <c r="D4471" s="62" t="str">
        <f>IFERROR(INDEX('alimentação - Tabela 7.1'!$20:$20,
MATCH(TEXT('Tabela 7.1'!$A4471,"mmmm/aaaa"),'alimentação - Tabela 7.1'!$5:$5,0)+1), "")</f>
        <v/>
      </c>
      <c r="E4471" s="62" t="str">
        <f>IFERROR(INDEX('alimentação - Tabela 7.1'!$20:$20,
MATCH(TEXT('Tabela 7.1'!$A4471,"mmmm/aaaa"),'alimentação - Tabela 7.1'!$5:$5,0)+2), "")</f>
        <v/>
      </c>
      <c r="F4471" s="62" t="str">
        <f>IFERROR(INDEX('alimentação - Tabela 7.1'!$20:$20,
MATCH(TEXT('Tabela 7.1'!$A4471,"mmmm/aaaa"),'alimentação - Tabela 7.1'!$5:$5,0)+3), "")</f>
        <v/>
      </c>
      <c r="G4471" s="95" t="str">
        <f>IFERROR(INDEX('alimentação - Tabela 7.1'!$20:$20,
MATCH(TEXT('Tabela 7.1'!$A4471,"mmmm/aaaa"),'alimentação - Tabela 7.1'!$5:$5,0)+4), "")</f>
        <v/>
      </c>
    </row>
    <row r="4472" spans="1:7" ht="18" customHeight="1" x14ac:dyDescent="0.25">
      <c r="A4472" s="59" t="str">
        <f>IF(
   SUMPRODUCT(--('alimentação - Tabela 7.1'!$5:$5=TEXT(DATE(2020,INT((ROW(A4470)-1)/33)+1,1),"mmmm/aaaa"))) &gt; 0,
   TEXT(DATE(2020,INT((ROW(A4470)-1)/33)+1,1),"mmm/aa"),
   ""
)</f>
        <v/>
      </c>
      <c r="B4472" s="61" t="str">
        <f>IF(A4472&lt;&gt;"", 'alimentação - Tabela 7.1'!$B$21, "" )</f>
        <v/>
      </c>
      <c r="C4472" s="62" t="str">
        <f>IFERROR(INDEX('alimentação - Tabela 7.1'!$21:$21,
MATCH(TEXT('Tabela 7.1'!A4472,"mmmm/aaaa"),'alimentação - Tabela 7.1'!$5:$5,0)), "")</f>
        <v/>
      </c>
      <c r="D4472" s="62" t="str">
        <f>IFERROR(INDEX('alimentação - Tabela 7.1'!$21:$21,
MATCH(TEXT('Tabela 7.1'!$A4472,"mmmm/aaaa"),'alimentação - Tabela 7.1'!$5:$5,0)+1), "")</f>
        <v/>
      </c>
      <c r="E4472" s="62" t="str">
        <f>IFERROR(INDEX('alimentação - Tabela 7.1'!$21:$21,
MATCH(TEXT('Tabela 7.1'!$A4472,"mmmm/aaaa"),'alimentação - Tabela 7.1'!$5:$5,0)+2), "")</f>
        <v/>
      </c>
      <c r="F4472" s="62" t="str">
        <f>IFERROR(INDEX('alimentação - Tabela 7.1'!$21:$21,
MATCH(TEXT('Tabela 7.1'!$A4472,"mmmm/aaaa"),'alimentação - Tabela 7.1'!$5:$5,0)+3), "")</f>
        <v/>
      </c>
      <c r="G4472" s="95" t="str">
        <f>IFERROR(INDEX('alimentação - Tabela 7.1'!$21:$21,
MATCH(TEXT('Tabela 7.1'!$A4472,"mmmm/aaaa"),'alimentação - Tabela 7.1'!$5:$5,0)+4), "")</f>
        <v/>
      </c>
    </row>
    <row r="4473" spans="1:7" ht="18" customHeight="1" x14ac:dyDescent="0.25">
      <c r="A4473" s="59" t="str">
        <f>IF(
   SUMPRODUCT(--('alimentação - Tabela 7.1'!$5:$5=TEXT(DATE(2020,INT((ROW(A4471)-1)/33)+1,1),"mmmm/aaaa"))) &gt; 0,
   TEXT(DATE(2020,INT((ROW(A4471)-1)/33)+1,1),"mmm/aa"),
   ""
)</f>
        <v/>
      </c>
      <c r="B4473" s="61" t="str">
        <f>IF(A4473&lt;&gt;"", 'alimentação - Tabela 7.1'!$B$22, "" )</f>
        <v/>
      </c>
      <c r="C4473" s="62" t="str">
        <f>IFERROR(INDEX('alimentação - Tabela 7.1'!$22:$22,
MATCH(TEXT('Tabela 7.1'!A4473,"mmmm/aaaa"),'alimentação - Tabela 7.1'!$5:$5,0)), "")</f>
        <v/>
      </c>
      <c r="D4473" s="62" t="str">
        <f>IFERROR(INDEX('alimentação - Tabela 7.1'!$22:$22,
MATCH(TEXT('Tabela 7.1'!$A4473,"mmmm/aaaa"),'alimentação - Tabela 7.1'!$5:$5,0)+1), "")</f>
        <v/>
      </c>
      <c r="E4473" s="62" t="str">
        <f>IFERROR(INDEX('alimentação - Tabela 7.1'!$22:$22,
MATCH(TEXT('Tabela 7.1'!$A4473,"mmmm/aaaa"),'alimentação - Tabela 7.1'!$5:$5,0)+2), "")</f>
        <v/>
      </c>
      <c r="F4473" s="62" t="str">
        <f>IFERROR(INDEX('alimentação - Tabela 7.1'!$22:$22,
MATCH(TEXT('Tabela 7.1'!$A4473,"mmmm/aaaa"),'alimentação - Tabela 7.1'!$5:$5,0)+3), "")</f>
        <v/>
      </c>
      <c r="G4473" s="95" t="str">
        <f>IFERROR(INDEX('alimentação - Tabela 7.1'!$22:$22,
MATCH(TEXT('Tabela 7.1'!$A4473,"mmmm/aaaa"),'alimentação - Tabela 7.1'!$5:$5,0)+4), "")</f>
        <v/>
      </c>
    </row>
    <row r="4474" spans="1:7" ht="18" customHeight="1" x14ac:dyDescent="0.25">
      <c r="A4474" s="59" t="str">
        <f>IF(
   SUMPRODUCT(--('alimentação - Tabela 7.1'!$5:$5=TEXT(DATE(2020,INT((ROW(A4472)-1)/33)+1,1),"mmmm/aaaa"))) &gt; 0,
   TEXT(DATE(2020,INT((ROW(A4472)-1)/33)+1,1),"mmm/aa"),
   ""
)</f>
        <v/>
      </c>
      <c r="B4474" s="61" t="str">
        <f>IF(A4474&lt;&gt;"", 'alimentação - Tabela 7.1'!$B$23, "" )</f>
        <v/>
      </c>
      <c r="C4474" s="62" t="str">
        <f>IFERROR(INDEX('alimentação - Tabela 7.1'!$23:$23,
MATCH(TEXT('Tabela 7.1'!A4474,"mmmm/aaaa"),'alimentação - Tabela 7.1'!$5:$5,0)), "")</f>
        <v/>
      </c>
      <c r="D4474" s="62" t="str">
        <f>IFERROR(INDEX('alimentação - Tabela 7.1'!$23:$23,
MATCH(TEXT('Tabela 7.1'!$A4474,"mmmm/aaaa"),'alimentação - Tabela 7.1'!$5:$5,0)+1), "")</f>
        <v/>
      </c>
      <c r="E4474" s="62" t="str">
        <f>IFERROR(INDEX('alimentação - Tabela 7.1'!$23:$23,
MATCH(TEXT('Tabela 7.1'!$A4474,"mmmm/aaaa"),'alimentação - Tabela 7.1'!$5:$5,0)+2), "")</f>
        <v/>
      </c>
      <c r="F4474" s="62" t="str">
        <f>IFERROR(INDEX('alimentação - Tabela 7.1'!$23:$23,
MATCH(TEXT('Tabela 7.1'!$A4474,"mmmm/aaaa"),'alimentação - Tabela 7.1'!$5:$5,0)+3), "")</f>
        <v/>
      </c>
      <c r="G4474" s="95" t="str">
        <f>IFERROR(INDEX('alimentação - Tabela 7.1'!$23:$23,
MATCH(TEXT('Tabela 7.1'!$A4474,"mmmm/aaaa"),'alimentação - Tabela 7.1'!$5:$5,0)+4), "")</f>
        <v/>
      </c>
    </row>
    <row r="4475" spans="1:7" ht="18" customHeight="1" x14ac:dyDescent="0.25">
      <c r="A4475" s="59" t="str">
        <f>IF(
   SUMPRODUCT(--('alimentação - Tabela 7.1'!$5:$5=TEXT(DATE(2020,INT((ROW(A4473)-1)/33)+1,1),"mmmm/aaaa"))) &gt; 0,
   TEXT(DATE(2020,INT((ROW(A4473)-1)/33)+1,1),"mmm/aa"),
   ""
)</f>
        <v/>
      </c>
      <c r="B4475" s="61" t="str">
        <f>IF(A4475&lt;&gt;"", 'alimentação - Tabela 7.1'!$B$24, "" )</f>
        <v/>
      </c>
      <c r="C4475" s="62" t="str">
        <f>IFERROR(INDEX('alimentação - Tabela 7.1'!$24:$24,
MATCH(TEXT('Tabela 7.1'!A4475,"mmmm/aaaa"),'alimentação - Tabela 7.1'!$5:$5,0)), "")</f>
        <v/>
      </c>
      <c r="D4475" s="62" t="str">
        <f>IFERROR(INDEX('alimentação - Tabela 7.1'!$24:$24,
MATCH(TEXT('Tabela 7.1'!$A4475,"mmmm/aaaa"),'alimentação - Tabela 7.1'!$5:$5,0)+1), "")</f>
        <v/>
      </c>
      <c r="E4475" s="62" t="str">
        <f>IFERROR(INDEX('alimentação - Tabela 7.1'!$24:$24,
MATCH(TEXT('Tabela 7.1'!$A4475,"mmmm/aaaa"),'alimentação - Tabela 7.1'!$5:$5,0)+2), "")</f>
        <v/>
      </c>
      <c r="F4475" s="62" t="str">
        <f>IFERROR(INDEX('alimentação - Tabela 7.1'!$24:$24,
MATCH(TEXT('Tabela 7.1'!$A4475,"mmmm/aaaa"),'alimentação - Tabela 7.1'!$5:$5,0)+3), "")</f>
        <v/>
      </c>
      <c r="G4475" s="95" t="str">
        <f>IFERROR(INDEX('alimentação - Tabela 7.1'!$24:$24,
MATCH(TEXT('Tabela 7.1'!$A4475,"mmmm/aaaa"),'alimentação - Tabela 7.1'!$5:$5,0)+4), "")</f>
        <v/>
      </c>
    </row>
    <row r="4476" spans="1:7" ht="18" customHeight="1" x14ac:dyDescent="0.25">
      <c r="A4476" s="59" t="str">
        <f>IF(
   SUMPRODUCT(--('alimentação - Tabela 7.1'!$5:$5=TEXT(DATE(2020,INT((ROW(A4474)-1)/33)+1,1),"mmmm/aaaa"))) &gt; 0,
   TEXT(DATE(2020,INT((ROW(A4474)-1)/33)+1,1),"mmm/aa"),
   ""
)</f>
        <v/>
      </c>
      <c r="B4476" s="61" t="str">
        <f>IF(A4476&lt;&gt;"", 'alimentação - Tabela 7.1'!$B$25, "" )</f>
        <v/>
      </c>
      <c r="C4476" s="62" t="str">
        <f>IFERROR(INDEX('alimentação - Tabela 7.1'!$25:$25,
MATCH(TEXT('Tabela 7.1'!A4476,"mmmm/aaaa"),'alimentação - Tabela 7.1'!$5:$5,0)), "")</f>
        <v/>
      </c>
      <c r="D4476" s="62" t="str">
        <f>IFERROR(INDEX('alimentação - Tabela 7.1'!$25:$25,
MATCH(TEXT('Tabela 7.1'!$A4476,"mmmm/aaaa"),'alimentação - Tabela 7.1'!$5:$5,0)+1), "")</f>
        <v/>
      </c>
      <c r="E4476" s="62" t="str">
        <f>IFERROR(INDEX('alimentação - Tabela 7.1'!$25:$25,
MATCH(TEXT('Tabela 7.1'!$A4476,"mmmm/aaaa"),'alimentação - Tabela 7.1'!$5:$5,0)+2), "")</f>
        <v/>
      </c>
      <c r="F4476" s="62" t="str">
        <f>IFERROR(INDEX('alimentação - Tabela 7.1'!$25:$25,
MATCH(TEXT('Tabela 7.1'!$A4476,"mmmm/aaaa"),'alimentação - Tabela 7.1'!$5:$5,0)+3), "")</f>
        <v/>
      </c>
      <c r="G4476" s="95" t="str">
        <f>IFERROR(INDEX('alimentação - Tabela 7.1'!$25:$25,
MATCH(TEXT('Tabela 7.1'!$A4476,"mmmm/aaaa"),'alimentação - Tabela 7.1'!$5:$5,0)+4), "")</f>
        <v/>
      </c>
    </row>
    <row r="4477" spans="1:7" ht="18" customHeight="1" x14ac:dyDescent="0.25">
      <c r="A4477" s="59" t="str">
        <f>IF(
   SUMPRODUCT(--('alimentação - Tabela 7.1'!$5:$5=TEXT(DATE(2020,INT((ROW(A4475)-1)/33)+1,1),"mmmm/aaaa"))) &gt; 0,
   TEXT(DATE(2020,INT((ROW(A4475)-1)/33)+1,1),"mmm/aa"),
   ""
)</f>
        <v/>
      </c>
      <c r="B4477" s="61" t="str">
        <f>IF(A4477&lt;&gt;"", 'alimentação - Tabela 7.1'!$B$26, "" )</f>
        <v/>
      </c>
      <c r="C4477" s="62" t="str">
        <f>IFERROR(INDEX('alimentação - Tabela 7.1'!$26:$26,
MATCH(TEXT('Tabela 7.1'!A4477,"mmmm/aaaa"),'alimentação - Tabela 7.1'!$5:$5,0)), "")</f>
        <v/>
      </c>
      <c r="D4477" s="62" t="str">
        <f>IFERROR(INDEX('alimentação - Tabela 7.1'!$26:$26,
MATCH(TEXT('Tabela 7.1'!$A4477,"mmmm/aaaa"),'alimentação - Tabela 7.1'!$5:$5,0)+1), "")</f>
        <v/>
      </c>
      <c r="E4477" s="62" t="str">
        <f>IFERROR(INDEX('alimentação - Tabela 7.1'!$26:$26,
MATCH(TEXT('Tabela 7.1'!$A4477,"mmmm/aaaa"),'alimentação - Tabela 7.1'!$5:$5,0)+2), "")</f>
        <v/>
      </c>
      <c r="F4477" s="62" t="str">
        <f>IFERROR(INDEX('alimentação - Tabela 7.1'!$26:$26,
MATCH(TEXT('Tabela 7.1'!$A4477,"mmmm/aaaa"),'alimentação - Tabela 7.1'!$5:$5,0)+3), "")</f>
        <v/>
      </c>
      <c r="G4477" s="95" t="str">
        <f>IFERROR(INDEX('alimentação - Tabela 7.1'!$26:$26,
MATCH(TEXT('Tabela 7.1'!$A4477,"mmmm/aaaa"),'alimentação - Tabela 7.1'!$5:$5,0)+4), "")</f>
        <v/>
      </c>
    </row>
    <row r="4478" spans="1:7" ht="18" customHeight="1" x14ac:dyDescent="0.25">
      <c r="A4478" s="59" t="str">
        <f>IF(
   SUMPRODUCT(--('alimentação - Tabela 7.1'!$5:$5=TEXT(DATE(2020,INT((ROW(A4476)-1)/33)+1,1),"mmmm/aaaa"))) &gt; 0,
   TEXT(DATE(2020,INT((ROW(A4476)-1)/33)+1,1),"mmm/aa"),
   ""
)</f>
        <v/>
      </c>
      <c r="B4478" s="61" t="str">
        <f>IF(A4478&lt;&gt;"", 'alimentação - Tabela 7.1'!$B$27, "" )</f>
        <v/>
      </c>
      <c r="C4478" s="62" t="str">
        <f>IFERROR(INDEX('alimentação - Tabela 7.1'!$27:$27,
MATCH(TEXT('Tabela 7.1'!A4478,"mmmm/aaaa"),'alimentação - Tabela 7.1'!$5:$5,0)), "")</f>
        <v/>
      </c>
      <c r="D4478" s="62" t="str">
        <f>IFERROR(INDEX('alimentação - Tabela 7.1'!$27:$27,
MATCH(TEXT('Tabela 7.1'!$A4478,"mmmm/aaaa"),'alimentação - Tabela 7.1'!$5:$5,0)+1), "")</f>
        <v/>
      </c>
      <c r="E4478" s="62" t="str">
        <f>IFERROR(INDEX('alimentação - Tabela 7.1'!$27:$27,
MATCH(TEXT('Tabela 7.1'!$A4478,"mmmm/aaaa"),'alimentação - Tabela 7.1'!$5:$5,0)+2), "")</f>
        <v/>
      </c>
      <c r="F4478" s="62" t="str">
        <f>IFERROR(INDEX('alimentação - Tabela 7.1'!$27:$27,
MATCH(TEXT('Tabela 7.1'!$A4478,"mmmm/aaaa"),'alimentação - Tabela 7.1'!$5:$5,0)+3), "")</f>
        <v/>
      </c>
      <c r="G4478" s="95" t="str">
        <f>IFERROR(INDEX('alimentação - Tabela 7.1'!$27:$27,
MATCH(TEXT('Tabela 7.1'!$A4478,"mmmm/aaaa"),'alimentação - Tabela 7.1'!$5:$5,0)+4), "")</f>
        <v/>
      </c>
    </row>
    <row r="4479" spans="1:7" ht="18" customHeight="1" x14ac:dyDescent="0.25">
      <c r="A4479" s="59" t="str">
        <f>IF(
   SUMPRODUCT(--('alimentação - Tabela 7.1'!$5:$5=TEXT(DATE(2020,INT((ROW(A4477)-1)/33)+1,1),"mmmm/aaaa"))) &gt; 0,
   TEXT(DATE(2020,INT((ROW(A4477)-1)/33)+1,1),"mmm/aa"),
   ""
)</f>
        <v/>
      </c>
      <c r="B4479" s="61" t="str">
        <f>IF(A4479&lt;&gt;"", 'alimentação - Tabela 7.1'!$B$28, "" )</f>
        <v/>
      </c>
      <c r="C4479" s="62" t="str">
        <f>IFERROR(INDEX('alimentação - Tabela 7.1'!$28:$28,
MATCH(TEXT('Tabela 7.1'!A4479,"mmmm/aaaa"),'alimentação - Tabela 7.1'!$5:$5,0)), "")</f>
        <v/>
      </c>
      <c r="D4479" s="62" t="str">
        <f>IFERROR(INDEX('alimentação - Tabela 7.1'!$28:$28,
MATCH(TEXT('Tabela 7.1'!$A4479,"mmmm/aaaa"),'alimentação - Tabela 7.1'!$5:$5,0)+1), "")</f>
        <v/>
      </c>
      <c r="E4479" s="62" t="str">
        <f>IFERROR(INDEX('alimentação - Tabela 7.1'!$28:$28,
MATCH(TEXT('Tabela 7.1'!$A4479,"mmmm/aaaa"),'alimentação - Tabela 7.1'!$5:$5,0)+2), "")</f>
        <v/>
      </c>
      <c r="F4479" s="62" t="str">
        <f>IFERROR(INDEX('alimentação - Tabela 7.1'!$28:$28,
MATCH(TEXT('Tabela 7.1'!$A4479,"mmmm/aaaa"),'alimentação - Tabela 7.1'!$5:$5,0)+3), "")</f>
        <v/>
      </c>
      <c r="G4479" s="95" t="str">
        <f>IFERROR(INDEX('alimentação - Tabela 7.1'!$28:$28,
MATCH(TEXT('Tabela 7.1'!$A4479,"mmmm/aaaa"),'alimentação - Tabela 7.1'!$5:$5,0)+4), "")</f>
        <v/>
      </c>
    </row>
    <row r="4480" spans="1:7" ht="18" customHeight="1" x14ac:dyDescent="0.25">
      <c r="A4480" s="59" t="str">
        <f>IF(
   SUMPRODUCT(--('alimentação - Tabela 7.1'!$5:$5=TEXT(DATE(2020,INT((ROW(A4478)-1)/33)+1,1),"mmmm/aaaa"))) &gt; 0,
   TEXT(DATE(2020,INT((ROW(A4478)-1)/33)+1,1),"mmm/aa"),
   ""
)</f>
        <v/>
      </c>
      <c r="B4480" s="61" t="str">
        <f>IF(A4480&lt;&gt;"", 'alimentação - Tabela 7.1'!$B$29, "" )</f>
        <v/>
      </c>
      <c r="C4480" s="62" t="str">
        <f>IFERROR(INDEX('alimentação - Tabela 7.1'!$29:$29,
MATCH(TEXT('Tabela 7.1'!A4480,"mmmm/aaaa"),'alimentação - Tabela 7.1'!$5:$5,0)), "")</f>
        <v/>
      </c>
      <c r="D4480" s="62" t="str">
        <f>IFERROR(INDEX('alimentação - Tabela 7.1'!$29:$29,
MATCH(TEXT('Tabela 7.1'!$A4480,"mmmm/aaaa"),'alimentação - Tabela 7.1'!$5:$5,0)+1), "")</f>
        <v/>
      </c>
      <c r="E4480" s="62" t="str">
        <f>IFERROR(INDEX('alimentação - Tabela 7.1'!$29:$29,
MATCH(TEXT('Tabela 7.1'!$A4480,"mmmm/aaaa"),'alimentação - Tabela 7.1'!$5:$5,0)+2), "")</f>
        <v/>
      </c>
      <c r="F4480" s="62" t="str">
        <f>IFERROR(INDEX('alimentação - Tabela 7.1'!$29:$29,
MATCH(TEXT('Tabela 7.1'!$A4480,"mmmm/aaaa"),'alimentação - Tabela 7.1'!$5:$5,0)+3), "")</f>
        <v/>
      </c>
      <c r="G4480" s="95" t="str">
        <f>IFERROR(INDEX('alimentação - Tabela 7.1'!$29:$29,
MATCH(TEXT('Tabela 7.1'!$A4480,"mmmm/aaaa"),'alimentação - Tabela 7.1'!$5:$5,0)+4), "")</f>
        <v/>
      </c>
    </row>
    <row r="4481" spans="1:7" ht="18" customHeight="1" x14ac:dyDescent="0.25">
      <c r="A4481" s="59" t="str">
        <f>IF(
   SUMPRODUCT(--('alimentação - Tabela 7.1'!$5:$5=TEXT(DATE(2020,INT((ROW(A4479)-1)/33)+1,1),"mmmm/aaaa"))) &gt; 0,
   TEXT(DATE(2020,INT((ROW(A4479)-1)/33)+1,1),"mmm/aa"),
   ""
)</f>
        <v/>
      </c>
      <c r="B4481" s="61" t="str">
        <f>IF(A4481&lt;&gt;"", 'alimentação - Tabela 7.1'!$B$30, "" )</f>
        <v/>
      </c>
      <c r="C4481" s="62" t="str">
        <f>IFERROR(INDEX('alimentação - Tabela 7.1'!$30:$30,
MATCH(TEXT('Tabela 7.1'!A4481,"mmmm/aaaa"),'alimentação - Tabela 7.1'!$5:$5,0)), "")</f>
        <v/>
      </c>
      <c r="D4481" s="62" t="str">
        <f>IFERROR(INDEX('alimentação - Tabela 7.1'!$30:$30,
MATCH(TEXT('Tabela 7.1'!$A4481,"mmmm/aaaa"),'alimentação - Tabela 7.1'!$5:$5,0)+1), "")</f>
        <v/>
      </c>
      <c r="E4481" s="62" t="str">
        <f>IFERROR(INDEX('alimentação - Tabela 7.1'!$30:$30,
MATCH(TEXT('Tabela 7.1'!$A4481,"mmmm/aaaa"),'alimentação - Tabela 7.1'!$5:$5,0)+2), "")</f>
        <v/>
      </c>
      <c r="F4481" s="62" t="str">
        <f>IFERROR(INDEX('alimentação - Tabela 7.1'!$30:$30,
MATCH(TEXT('Tabela 7.1'!$A4481,"mmmm/aaaa"),'alimentação - Tabela 7.1'!$5:$5,0)+3), "")</f>
        <v/>
      </c>
      <c r="G4481" s="95" t="str">
        <f>IFERROR(INDEX('alimentação - Tabela 7.1'!$30:$30,
MATCH(TEXT('Tabela 7.1'!$A4481,"mmmm/aaaa"),'alimentação - Tabela 7.1'!$5:$5,0)+4), "")</f>
        <v/>
      </c>
    </row>
    <row r="4482" spans="1:7" ht="18" customHeight="1" x14ac:dyDescent="0.25">
      <c r="A4482" s="59" t="str">
        <f>IF(
   SUMPRODUCT(--('alimentação - Tabela 7.1'!$5:$5=TEXT(DATE(2020,INT((ROW(A4480)-1)/33)+1,1),"mmmm/aaaa"))) &gt; 0,
   TEXT(DATE(2020,INT((ROW(A4480)-1)/33)+1,1),"mmm/aa"),
   ""
)</f>
        <v/>
      </c>
      <c r="B4482" s="61" t="str">
        <f>IF(A4482&lt;&gt;"", 'alimentação - Tabela 7.1'!$B$31, "" )</f>
        <v/>
      </c>
      <c r="C4482" s="62" t="str">
        <f>IFERROR(INDEX('alimentação - Tabela 7.1'!$31:$31,
MATCH(TEXT('Tabela 7.1'!A4482,"mmmm/aaaa"),'alimentação - Tabela 7.1'!$5:$5,0)), "")</f>
        <v/>
      </c>
      <c r="D4482" s="62" t="str">
        <f>IFERROR(INDEX('alimentação - Tabela 7.1'!$31:$31,
MATCH(TEXT('Tabela 7.1'!$A4482,"mmmm/aaaa"),'alimentação - Tabela 7.1'!$5:$5,0)+1), "")</f>
        <v/>
      </c>
      <c r="E4482" s="62" t="str">
        <f>IFERROR(INDEX('alimentação - Tabela 7.1'!$31:$31,
MATCH(TEXT('Tabela 7.1'!$A4482,"mmmm/aaaa"),'alimentação - Tabela 7.1'!$5:$5,0)+2), "")</f>
        <v/>
      </c>
      <c r="F4482" s="62" t="str">
        <f>IFERROR(INDEX('alimentação - Tabela 7.1'!$31:$31,
MATCH(TEXT('Tabela 7.1'!$A4482,"mmmm/aaaa"),'alimentação - Tabela 7.1'!$5:$5,0)+3), "")</f>
        <v/>
      </c>
      <c r="G4482" s="95" t="str">
        <f>IFERROR(INDEX('alimentação - Tabela 7.1'!$31:$31,
MATCH(TEXT('Tabela 7.1'!$A4482,"mmmm/aaaa"),'alimentação - Tabela 7.1'!$5:$5,0)+4), "")</f>
        <v/>
      </c>
    </row>
    <row r="4483" spans="1:7" ht="18" customHeight="1" x14ac:dyDescent="0.25">
      <c r="A4483" s="59" t="str">
        <f>IF(
   SUMPRODUCT(--('alimentação - Tabela 7.1'!$5:$5=TEXT(DATE(2020,INT((ROW(A4481)-1)/33)+1,1),"mmmm/aaaa"))) &gt; 0,
   TEXT(DATE(2020,INT((ROW(A4481)-1)/33)+1,1),"mmm/aa"),
   ""
)</f>
        <v/>
      </c>
      <c r="B4483" s="61" t="str">
        <f>IF(A4483&lt;&gt;"", 'alimentação - Tabela 7.1'!$B$32, "" )</f>
        <v/>
      </c>
      <c r="C4483" s="62" t="str">
        <f>IFERROR(INDEX('alimentação - Tabela 7.1'!$32:$32,
MATCH(TEXT('Tabela 7.1'!A4483,"mmmm/aaaa"),'alimentação - Tabela 7.1'!$5:$5,0)), "")</f>
        <v/>
      </c>
      <c r="D4483" s="62" t="str">
        <f>IFERROR(INDEX('alimentação - Tabela 7.1'!$32:$32,
MATCH(TEXT('Tabela 7.1'!$A4483,"mmmm/aaaa"),'alimentação - Tabela 7.1'!$5:$5,0)+1), "")</f>
        <v/>
      </c>
      <c r="E4483" s="62" t="str">
        <f>IFERROR(INDEX('alimentação - Tabela 7.1'!$32:$32,
MATCH(TEXT('Tabela 7.1'!$A4483,"mmmm/aaaa"),'alimentação - Tabela 7.1'!$5:$5,0)+2), "")</f>
        <v/>
      </c>
      <c r="F4483" s="62" t="str">
        <f>IFERROR(INDEX('alimentação - Tabela 7.1'!$32:$32,
MATCH(TEXT('Tabela 7.1'!$A4483,"mmmm/aaaa"),'alimentação - Tabela 7.1'!$5:$5,0)+3), "")</f>
        <v/>
      </c>
      <c r="G4483" s="95" t="str">
        <f>IFERROR(INDEX('alimentação - Tabela 7.1'!$32:$32,
MATCH(TEXT('Tabela 7.1'!$A4483,"mmmm/aaaa"),'alimentação - Tabela 7.1'!$5:$5,0)+4), "")</f>
        <v/>
      </c>
    </row>
    <row r="4484" spans="1:7" ht="18" customHeight="1" x14ac:dyDescent="0.25">
      <c r="A4484" s="59" t="str">
        <f>IF(
   SUMPRODUCT(--('alimentação - Tabela 7.1'!$5:$5=TEXT(DATE(2020,INT((ROW(A4482)-1)/33)+1,1),"mmmm/aaaa"))) &gt; 0,
   TEXT(DATE(2020,INT((ROW(A4482)-1)/33)+1,1),"mmm/aa"),
   ""
)</f>
        <v/>
      </c>
      <c r="B4484" s="61" t="str">
        <f>IF(A4484&lt;&gt;"", 'alimentação - Tabela 7.1'!$B$33, "" )</f>
        <v/>
      </c>
      <c r="C4484" s="62" t="str">
        <f>IFERROR(INDEX('alimentação - Tabela 7.1'!$33:$33,
MATCH(TEXT('Tabela 7.1'!A4484,"mmmm/aaaa"),'alimentação - Tabela 7.1'!$5:$5,0)), "")</f>
        <v/>
      </c>
      <c r="D4484" s="62" t="str">
        <f>IFERROR(INDEX('alimentação - Tabela 7.1'!$33:$33,
MATCH(TEXT('Tabela 7.1'!$A4484,"mmmm/aaaa"),'alimentação - Tabela 7.1'!$5:$5,0)+1), "")</f>
        <v/>
      </c>
      <c r="E4484" s="62" t="str">
        <f>IFERROR(INDEX('alimentação - Tabela 7.1'!$33:$33,
MATCH(TEXT('Tabela 7.1'!$A4484,"mmmm/aaaa"),'alimentação - Tabela 7.1'!$5:$5,0)+2), "")</f>
        <v/>
      </c>
      <c r="F4484" s="62" t="str">
        <f>IFERROR(INDEX('alimentação - Tabela 7.1'!$33:$33,
MATCH(TEXT('Tabela 7.1'!$A4484,"mmmm/aaaa"),'alimentação - Tabela 7.1'!$5:$5,0)+3), "")</f>
        <v/>
      </c>
      <c r="G4484" s="95" t="str">
        <f>IFERROR(INDEX('alimentação - Tabela 7.1'!$33:$33,
MATCH(TEXT('Tabela 7.1'!$A4484,"mmmm/aaaa"),'alimentação - Tabela 7.1'!$5:$5,0)+4), "")</f>
        <v/>
      </c>
    </row>
    <row r="4485" spans="1:7" ht="18" customHeight="1" x14ac:dyDescent="0.25">
      <c r="A4485" s="59" t="str">
        <f>IF(
   SUMPRODUCT(--('alimentação - Tabela 7.1'!$5:$5=TEXT(DATE(2020,INT((ROW(A4483)-1)/33)+1,1),"mmmm/aaaa"))) &gt; 0,
   TEXT(DATE(2020,INT((ROW(A4483)-1)/33)+1,1),"mmm/aa"),
   ""
)</f>
        <v/>
      </c>
      <c r="B4485" s="61" t="str">
        <f>IF(A4485&lt;&gt;"", 'alimentação - Tabela 7.1'!$B$34, "" )</f>
        <v/>
      </c>
      <c r="C4485" s="62" t="str">
        <f>IFERROR(INDEX('alimentação - Tabela 7.1'!$34:$34,
MATCH(TEXT('Tabela 7.1'!A4485,"mmmm/aaaa"),'alimentação - Tabela 7.1'!$5:$5,0)), "")</f>
        <v/>
      </c>
      <c r="D4485" s="62" t="str">
        <f>IFERROR(INDEX('alimentação - Tabela 7.1'!$34:$34,
MATCH(TEXT('Tabela 7.1'!$A4485,"mmmm/aaaa"),'alimentação - Tabela 7.1'!$5:$5,0)+1), "")</f>
        <v/>
      </c>
      <c r="E4485" s="62" t="str">
        <f>IFERROR(INDEX('alimentação - Tabela 7.1'!$34:$34,
MATCH(TEXT('Tabela 7.1'!$A4485,"mmmm/aaaa"),'alimentação - Tabela 7.1'!$5:$5,0)+2), "")</f>
        <v/>
      </c>
      <c r="F4485" s="62" t="str">
        <f>IFERROR(INDEX('alimentação - Tabela 7.1'!$34:$34,
MATCH(TEXT('Tabela 7.1'!$A4485,"mmmm/aaaa"),'alimentação - Tabela 7.1'!$5:$5,0)+3), "")</f>
        <v/>
      </c>
      <c r="G4485" s="95" t="str">
        <f>IFERROR(INDEX('alimentação - Tabela 7.1'!$34:$34,
MATCH(TEXT('Tabela 7.1'!$A4485,"mmmm/aaaa"),'alimentação - Tabela 7.1'!$5:$5,0)+4), "")</f>
        <v/>
      </c>
    </row>
    <row r="4486" spans="1:7" ht="18" customHeight="1" x14ac:dyDescent="0.25">
      <c r="A4486" s="59" t="str">
        <f>IF(
   SUMPRODUCT(--('alimentação - Tabela 7.1'!$5:$5=TEXT(DATE(2020,INT((ROW(A4484)-1)/33)+1,1),"mmmm/aaaa"))) &gt; 0,
   TEXT(DATE(2020,INT((ROW(A4484)-1)/33)+1,1),"mmm/aa"),
   ""
)</f>
        <v/>
      </c>
      <c r="B4486" s="61" t="str">
        <f>IF(A4486&lt;&gt;"", 'alimentação - Tabela 7.1'!$B$35, "" )</f>
        <v/>
      </c>
      <c r="C4486" s="62" t="str">
        <f>IFERROR(INDEX('alimentação - Tabela 7.1'!$35:$35,
MATCH(TEXT('Tabela 7.1'!A4486,"mmmm/aaaa"),'alimentação - Tabela 7.1'!$5:$5,0)), "")</f>
        <v/>
      </c>
      <c r="D4486" s="62" t="str">
        <f>IFERROR(INDEX('alimentação - Tabela 7.1'!$35:$35,
MATCH(TEXT('Tabela 7.1'!$A4486,"mmmm/aaaa"),'alimentação - Tabela 7.1'!$5:$5,0)+1), "")</f>
        <v/>
      </c>
      <c r="E4486" s="62" t="str">
        <f>IFERROR(INDEX('alimentação - Tabela 7.1'!$35:$35,
MATCH(TEXT('Tabela 7.1'!$A4486,"mmmm/aaaa"),'alimentação - Tabela 7.1'!$5:$5,0)+2), "")</f>
        <v/>
      </c>
      <c r="F4486" s="62" t="str">
        <f>IFERROR(INDEX('alimentação - Tabela 7.1'!$35:$35,
MATCH(TEXT('Tabela 7.1'!$A4486,"mmmm/aaaa"),'alimentação - Tabela 7.1'!$5:$5,0)+3), "")</f>
        <v/>
      </c>
      <c r="G4486" s="95" t="str">
        <f>IFERROR(INDEX('alimentação - Tabela 7.1'!$35:$35,
MATCH(TEXT('Tabela 7.1'!$A4486,"mmmm/aaaa"),'alimentação - Tabela 7.1'!$5:$5,0)+4), "")</f>
        <v/>
      </c>
    </row>
    <row r="4487" spans="1:7" ht="18" customHeight="1" x14ac:dyDescent="0.25">
      <c r="A4487" s="59" t="str">
        <f>IF(
   SUMPRODUCT(--('alimentação - Tabela 7.1'!$5:$5=TEXT(DATE(2020,INT((ROW(A4485)-1)/33)+1,1),"mmmm/aaaa"))) &gt; 0,
   TEXT(DATE(2020,INT((ROW(A4485)-1)/33)+1,1),"mmm/aa"),
   ""
)</f>
        <v/>
      </c>
      <c r="B4487" s="61" t="str">
        <f>IF(A4487&lt;&gt;"", 'alimentação - Tabela 7.1'!$B$36, "" )</f>
        <v/>
      </c>
      <c r="C4487" s="62" t="str">
        <f>IFERROR(INDEX('alimentação - Tabela 7.1'!$36:$36,
MATCH(TEXT('Tabela 7.1'!A4487,"mmmm/aaaa"),'alimentação - Tabela 7.1'!$5:$5,0)), "")</f>
        <v/>
      </c>
      <c r="D4487" s="62" t="str">
        <f>IFERROR(INDEX('alimentação - Tabela 7.1'!$36:$36,
MATCH(TEXT('Tabela 7.1'!$A4487,"mmmm/aaaa"),'alimentação - Tabela 7.1'!$5:$5,0)+1), "")</f>
        <v/>
      </c>
      <c r="E4487" s="62" t="str">
        <f>IFERROR(INDEX('alimentação - Tabela 7.1'!$36:$36,
MATCH(TEXT('Tabela 7.1'!$A4487,"mmmm/aaaa"),'alimentação - Tabela 7.1'!$5:$5,0)+2), "")</f>
        <v/>
      </c>
      <c r="F4487" s="62" t="str">
        <f>IFERROR(INDEX('alimentação - Tabela 7.1'!$36:$36,
MATCH(TEXT('Tabela 7.1'!$A4487,"mmmm/aaaa"),'alimentação - Tabela 7.1'!$5:$5,0)+3), "")</f>
        <v/>
      </c>
      <c r="G4487" s="95" t="str">
        <f>IFERROR(INDEX('alimentação - Tabela 7.1'!$36:$36,
MATCH(TEXT('Tabela 7.1'!$A4487,"mmmm/aaaa"),'alimentação - Tabela 7.1'!$5:$5,0)+4), "")</f>
        <v/>
      </c>
    </row>
    <row r="4488" spans="1:7" ht="18" customHeight="1" x14ac:dyDescent="0.25">
      <c r="A4488" s="59" t="str">
        <f>IF(
   SUMPRODUCT(--('alimentação - Tabela 7.1'!$5:$5=TEXT(DATE(2020,INT((ROW(A4486)-1)/33)+1,1),"mmmm/aaaa"))) &gt; 0,
   TEXT(DATE(2020,INT((ROW(A4486)-1)/33)+1,1),"mmm/aa"),
   ""
)</f>
        <v/>
      </c>
      <c r="B4488" s="61" t="str">
        <f>IF(A4488&lt;&gt;"", 'alimentação - Tabela 7.1'!$B$37, "" )</f>
        <v/>
      </c>
      <c r="C4488" s="62" t="str">
        <f>IFERROR(INDEX('alimentação - Tabela 7.1'!$37:$37,
MATCH(TEXT('Tabela 7.1'!A4488,"mmmm/aaaa"),'alimentação - Tabela 7.1'!$5:$5,0)), "")</f>
        <v/>
      </c>
      <c r="D4488" s="62" t="str">
        <f>IFERROR(INDEX('alimentação - Tabela 7.1'!$37:$37,
MATCH(TEXT('Tabela 7.1'!$A4488,"mmmm/aaaa"),'alimentação - Tabela 7.1'!$5:$5,0)+1), "")</f>
        <v/>
      </c>
      <c r="E4488" s="62" t="str">
        <f>IFERROR(INDEX('alimentação - Tabela 7.1'!$37:$37,
MATCH(TEXT('Tabela 7.1'!$A4488,"mmmm/aaaa"),'alimentação - Tabela 7.1'!$5:$5,0)+2), "")</f>
        <v/>
      </c>
      <c r="F4488" s="62" t="str">
        <f>IFERROR(INDEX('alimentação - Tabela 7.1'!$37:$37,
MATCH(TEXT('Tabela 7.1'!$A4488,"mmmm/aaaa"),'alimentação - Tabela 7.1'!$5:$5,0)+3), "")</f>
        <v/>
      </c>
      <c r="G4488" s="95" t="str">
        <f>IFERROR(INDEX('alimentação - Tabela 7.1'!$37:$37,
MATCH(TEXT('Tabela 7.1'!$A4488,"mmmm/aaaa"),'alimentação - Tabela 7.1'!$5:$5,0)+4), "")</f>
        <v/>
      </c>
    </row>
    <row r="4489" spans="1:7" ht="18" customHeight="1" x14ac:dyDescent="0.25">
      <c r="A4489" s="59" t="str">
        <f>IF(
   SUMPRODUCT(--('alimentação - Tabela 7.1'!$5:$5=TEXT(DATE(2020,INT((ROW(A4487)-1)/33)+1,1),"mmmm/aaaa"))) &gt; 0,
   TEXT(DATE(2020,INT((ROW(A4487)-1)/33)+1,1),"mmm/aa"),
   ""
)</f>
        <v/>
      </c>
      <c r="B4489" s="61" t="str">
        <f>IF(A4489&lt;&gt;"", 'alimentação - Tabela 7.1'!$B$38, "" )</f>
        <v/>
      </c>
      <c r="C4489" s="62" t="str">
        <f>IFERROR(INDEX('alimentação - Tabela 7.1'!$38:$38,
MATCH(TEXT('Tabela 7.1'!A4489,"mmmm/aaaa"),'alimentação - Tabela 7.1'!$5:$5,0)), "")</f>
        <v/>
      </c>
      <c r="D4489" s="62" t="str">
        <f>IFERROR(INDEX('alimentação - Tabela 7.1'!$38:$38,
MATCH(TEXT('Tabela 7.1'!$A4489,"mmmm/aaaa"),'alimentação - Tabela 7.1'!$5:$5,0)+1), "")</f>
        <v/>
      </c>
      <c r="E4489" s="62" t="str">
        <f>IFERROR(INDEX('alimentação - Tabela 7.1'!$38:$38,
MATCH(TEXT('Tabela 7.1'!$A4489,"mmmm/aaaa"),'alimentação - Tabela 7.1'!$5:$5,0)+2), "")</f>
        <v/>
      </c>
      <c r="F4489" s="62" t="str">
        <f>IFERROR(INDEX('alimentação - Tabela 7.1'!$38:$38,
MATCH(TEXT('Tabela 7.1'!$A4489,"mmmm/aaaa"),'alimentação - Tabela 7.1'!$5:$5,0)+3), "")</f>
        <v/>
      </c>
      <c r="G4489" s="95" t="str">
        <f>IFERROR(INDEX('alimentação - Tabela 7.1'!$38:$38,
MATCH(TEXT('Tabela 7.1'!$A4489,"mmmm/aaaa"),'alimentação - Tabela 7.1'!$5:$5,0)+4), "")</f>
        <v/>
      </c>
    </row>
    <row r="4490" spans="1:7" ht="18" customHeight="1" x14ac:dyDescent="0.25">
      <c r="A4490" s="59" t="str">
        <f>IF(
   SUMPRODUCT(--('alimentação - Tabela 7.1'!$5:$5=TEXT(DATE(2020,INT((ROW(A4488)-1)/33)+1,1),"mmmm/aaaa"))) &gt; 0,
   TEXT(DATE(2020,INT((ROW(A4488)-1)/33)+1,1),"mmm/aa"),
   ""
)</f>
        <v/>
      </c>
      <c r="B4490" s="61" t="str">
        <f>IF(A4490&lt;&gt;"", 'alimentação - Tabela 7.1'!$B$39, "" )</f>
        <v/>
      </c>
      <c r="C4490" s="62" t="str">
        <f>IFERROR(INDEX('alimentação - Tabela 7.1'!$39:$39,
MATCH(TEXT('Tabela 7.1'!A4490,"mmmm/aaaa"),'alimentação - Tabela 7.1'!$5:$5,0)), "")</f>
        <v/>
      </c>
      <c r="D4490" s="62" t="str">
        <f>IFERROR(INDEX('alimentação - Tabela 7.1'!$39:$39,
MATCH(TEXT('Tabela 7.1'!$A4490,"mmmm/aaaa"),'alimentação - Tabela 7.1'!$5:$5,0)+1), "")</f>
        <v/>
      </c>
      <c r="E4490" s="62" t="str">
        <f>IFERROR(INDEX('alimentação - Tabela 7.1'!$39:$39,
MATCH(TEXT('Tabela 7.1'!$A4490,"mmmm/aaaa"),'alimentação - Tabela 7.1'!$5:$5,0)+2), "")</f>
        <v/>
      </c>
      <c r="F4490" s="62" t="str">
        <f>IFERROR(INDEX('alimentação - Tabela 7.1'!$39:$39,
MATCH(TEXT('Tabela 7.1'!$A4490,"mmmm/aaaa"),'alimentação - Tabela 7.1'!$5:$5,0)+3), "")</f>
        <v/>
      </c>
      <c r="G4490" s="95" t="str">
        <f>IFERROR(INDEX('alimentação - Tabela 7.1'!$39:$39,
MATCH(TEXT('Tabela 7.1'!$A4490,"mmmm/aaaa"),'alimentação - Tabela 7.1'!$5:$5,0)+4), "")</f>
        <v/>
      </c>
    </row>
    <row r="4491" spans="1:7" ht="18" customHeight="1" x14ac:dyDescent="0.25">
      <c r="A4491" s="59" t="str">
        <f>IF(
   SUMPRODUCT(--('alimentação - Tabela 7.1'!$5:$5=TEXT(DATE(2020,INT((ROW(A4489)-1)/33)+1,1),"mmmm/aaaa"))) &gt; 0,
   TEXT(DATE(2020,INT((ROW(A4489)-1)/33)+1,1),"mmm/aa"),
   ""
)</f>
        <v/>
      </c>
      <c r="B4491" s="61" t="str">
        <f>IF(A4491&lt;&gt;"", 'alimentação - Tabela 7.1'!$B$7, "" )</f>
        <v/>
      </c>
      <c r="C4491" s="62" t="str">
        <f>IFERROR(INDEX('alimentação - Tabela 7.1'!$7:$7,
MATCH(TEXT('Tabela 7.1'!A4491,"mmmm/aaaa"),'alimentação - Tabela 7.1'!$5:$5,0)), "")</f>
        <v/>
      </c>
      <c r="D4491" s="62" t="str">
        <f>IFERROR(INDEX('alimentação - Tabela 7.1'!$7:$7,
MATCH(TEXT('Tabela 7.1'!$A4491,"mmmm/aaaa"),'alimentação - Tabela 7.1'!$5:$5,0)+1), "")</f>
        <v/>
      </c>
      <c r="E4491" s="62" t="str">
        <f>IFERROR(INDEX('alimentação - Tabela 7.1'!$7:$7,
MATCH(TEXT('Tabela 7.1'!$A4491,"mmmm/aaaa"),'alimentação - Tabela 7.1'!$5:$5,0)+2), "")</f>
        <v/>
      </c>
      <c r="F4491" s="62" t="str">
        <f>IFERROR(INDEX('alimentação - Tabela 7.1'!$7:$7,
MATCH(TEXT('Tabela 7.1'!$A4491,"mmmm/aaaa"),'alimentação - Tabela 7.1'!$5:$5,0)+3), "")</f>
        <v/>
      </c>
      <c r="G4491" s="95" t="str">
        <f>IFERROR(INDEX('alimentação - Tabela 7.1'!$7:$7,
MATCH(TEXT('Tabela 7.1'!$A4491,"mmmm/aaaa"),'alimentação - Tabela 7.1'!$5:$5,0)+4), "")</f>
        <v/>
      </c>
    </row>
    <row r="4492" spans="1:7" ht="18" customHeight="1" x14ac:dyDescent="0.25">
      <c r="A4492" s="59" t="str">
        <f>IF(
   SUMPRODUCT(--('alimentação - Tabela 7.1'!$5:$5=TEXT(DATE(2020,INT((ROW(A4490)-1)/33)+1,1),"mmmm/aaaa"))) &gt; 0,
   TEXT(DATE(2020,INT((ROW(A4490)-1)/33)+1,1),"mmm/aa"),
   ""
)</f>
        <v/>
      </c>
      <c r="B4492" s="61" t="str">
        <f>IF(A4492&lt;&gt;"", 'alimentação - Tabela 7.1'!$B$8, "" )</f>
        <v/>
      </c>
      <c r="C4492" s="62" t="str">
        <f>IFERROR(INDEX('alimentação - Tabela 7.1'!$8:$8,
MATCH(TEXT('Tabela 7.1'!A4492,"mmmm/aaaa"),'alimentação - Tabela 7.1'!$5:$5,0)), "")</f>
        <v/>
      </c>
      <c r="D4492" s="62" t="str">
        <f>IFERROR(INDEX('alimentação - Tabela 7.1'!$8:$8,
MATCH(TEXT('Tabela 7.1'!$A4492,"mmmm/aaaa"),'alimentação - Tabela 7.1'!$5:$5,0)+1), "")</f>
        <v/>
      </c>
      <c r="E4492" s="62" t="str">
        <f>IFERROR(INDEX('alimentação - Tabela 7.1'!$8:$8,
MATCH(TEXT('Tabela 7.1'!$A4492,"mmmm/aaaa"),'alimentação - Tabela 7.1'!$5:$5,0)+2), "")</f>
        <v/>
      </c>
      <c r="F4492" s="62" t="str">
        <f>IFERROR(INDEX('alimentação - Tabela 7.1'!$8:$8,
MATCH(TEXT('Tabela 7.1'!$A4492,"mmmm/aaaa"),'alimentação - Tabela 7.1'!$5:$5,0)+3), "")</f>
        <v/>
      </c>
      <c r="G4492" s="95" t="str">
        <f>IFERROR(INDEX('alimentação - Tabela 7.1'!$8:$8,
MATCH(TEXT('Tabela 7.1'!$A4492,"mmmm/aaaa"),'alimentação - Tabela 7.1'!$5:$5,0)+4), "")</f>
        <v/>
      </c>
    </row>
    <row r="4493" spans="1:7" ht="18" customHeight="1" x14ac:dyDescent="0.25">
      <c r="A4493" s="59" t="str">
        <f>IF(
   SUMPRODUCT(--('alimentação - Tabela 7.1'!$5:$5=TEXT(DATE(2020,INT((ROW(A4491)-1)/33)+1,1),"mmmm/aaaa"))) &gt; 0,
   TEXT(DATE(2020,INT((ROW(A4491)-1)/33)+1,1),"mmm/aa"),
   ""
)</f>
        <v/>
      </c>
      <c r="B4493" s="61" t="str">
        <f>IF(A4493&lt;&gt;"", 'alimentação - Tabela 7.1'!$B$9, "" )</f>
        <v/>
      </c>
      <c r="C4493" s="62" t="str">
        <f>IFERROR(INDEX('alimentação - Tabela 7.1'!$9:$9,
MATCH(TEXT('Tabela 7.1'!A4493,"mmmm/aaaa"),'alimentação - Tabela 7.1'!$5:$5,0)), "")</f>
        <v/>
      </c>
      <c r="D4493" s="62" t="str">
        <f>IFERROR(INDEX('alimentação - Tabela 7.1'!$9:$9,
MATCH(TEXT('Tabela 7.1'!$A4493,"mmmm/aaaa"),'alimentação - Tabela 7.1'!$5:$5,0)+1), "")</f>
        <v/>
      </c>
      <c r="E4493" s="62" t="str">
        <f>IFERROR(INDEX('alimentação - Tabela 7.1'!$9:$9,
MATCH(TEXT('Tabela 7.1'!$A4493,"mmmm/aaaa"),'alimentação - Tabela 7.1'!$5:$5,0)+2), "")</f>
        <v/>
      </c>
      <c r="F4493" s="62" t="str">
        <f>IFERROR(INDEX('alimentação - Tabela 7.1'!$9:$9,
MATCH(TEXT('Tabela 7.1'!$A4493,"mmmm/aaaa"),'alimentação - Tabela 7.1'!$5:$5,0)+3), "")</f>
        <v/>
      </c>
      <c r="G4493" s="95" t="str">
        <f>IFERROR(INDEX('alimentação - Tabela 7.1'!$9:$9,
MATCH(TEXT('Tabela 7.1'!$A4493,"mmmm/aaaa"),'alimentação - Tabela 7.1'!$5:$5,0)+4), "")</f>
        <v/>
      </c>
    </row>
    <row r="4494" spans="1:7" ht="18" customHeight="1" x14ac:dyDescent="0.25">
      <c r="A4494" s="59" t="str">
        <f>IF(
   SUMPRODUCT(--('alimentação - Tabela 7.1'!$5:$5=TEXT(DATE(2020,INT((ROW(A4492)-1)/33)+1,1),"mmmm/aaaa"))) &gt; 0,
   TEXT(DATE(2020,INT((ROW(A4492)-1)/33)+1,1),"mmm/aa"),
   ""
)</f>
        <v/>
      </c>
      <c r="B4494" s="61" t="str">
        <f>IF(A4494&lt;&gt;"", 'alimentação - Tabela 7.1'!$B$10, "" )</f>
        <v/>
      </c>
      <c r="C4494" s="62" t="str">
        <f>IFERROR(INDEX('alimentação - Tabela 7.1'!$10:$10,
MATCH(TEXT('Tabela 7.1'!A4494,"mmmm/aaaa"),'alimentação - Tabela 7.1'!$5:$5,0)), "")</f>
        <v/>
      </c>
      <c r="D4494" s="62" t="str">
        <f>IFERROR(INDEX('alimentação - Tabela 7.1'!$10:$10,
MATCH(TEXT('Tabela 7.1'!$A4494,"mmmm/aaaa"),'alimentação - Tabela 7.1'!$5:$5,0)+1), "")</f>
        <v/>
      </c>
      <c r="E4494" s="62" t="str">
        <f>IFERROR(INDEX('alimentação - Tabela 7.1'!$10:$10,
MATCH(TEXT('Tabela 7.1'!$A4494,"mmmm/aaaa"),'alimentação - Tabela 7.1'!$5:$5,0)+2), "")</f>
        <v/>
      </c>
      <c r="F4494" s="62" t="str">
        <f>IFERROR(INDEX('alimentação - Tabela 7.1'!$10:$10,
MATCH(TEXT('Tabela 7.1'!$A4494,"mmmm/aaaa"),'alimentação - Tabela 7.1'!$5:$5,0)+3), "")</f>
        <v/>
      </c>
      <c r="G4494" s="95" t="str">
        <f>IFERROR(INDEX('alimentação - Tabela 7.1'!$10:$10,
MATCH(TEXT('Tabela 7.1'!$A4494,"mmmm/aaaa"),'alimentação - Tabela 7.1'!$5:$5,0)+4), "")</f>
        <v/>
      </c>
    </row>
    <row r="4495" spans="1:7" ht="18" customHeight="1" x14ac:dyDescent="0.25">
      <c r="A4495" s="59" t="str">
        <f>IF(
   SUMPRODUCT(--('alimentação - Tabela 7.1'!$5:$5=TEXT(DATE(2020,INT((ROW(A4493)-1)/33)+1,1),"mmmm/aaaa"))) &gt; 0,
   TEXT(DATE(2020,INT((ROW(A4493)-1)/33)+1,1),"mmm/aa"),
   ""
)</f>
        <v/>
      </c>
      <c r="B4495" s="61" t="str">
        <f>IF(A4495&lt;&gt;"", 'alimentação - Tabela 7.1'!$B$11, "" )</f>
        <v/>
      </c>
      <c r="C4495" s="62" t="str">
        <f>IFERROR(INDEX('alimentação - Tabela 7.1'!$11:$11,
MATCH(TEXT('Tabela 7.1'!A4495,"mmmm/aaaa"),'alimentação - Tabela 7.1'!$5:$5,0)), "")</f>
        <v/>
      </c>
      <c r="D4495" s="62" t="str">
        <f>IFERROR(INDEX('alimentação - Tabela 7.1'!$11:$11,
MATCH(TEXT('Tabela 7.1'!$A4495,"mmmm/aaaa"),'alimentação - Tabela 7.1'!$5:$5,0)+1), "")</f>
        <v/>
      </c>
      <c r="E4495" s="62" t="str">
        <f>IFERROR(INDEX('alimentação - Tabela 7.1'!$11:$11,
MATCH(TEXT('Tabela 7.1'!$A4495,"mmmm/aaaa"),'alimentação - Tabela 7.1'!$5:$5,0)+2), "")</f>
        <v/>
      </c>
      <c r="F4495" s="62" t="str">
        <f>IFERROR(INDEX('alimentação - Tabela 7.1'!$11:$11,
MATCH(TEXT('Tabela 7.1'!$A4495,"mmmm/aaaa"),'alimentação - Tabela 7.1'!$5:$5,0)+3), "")</f>
        <v/>
      </c>
      <c r="G4495" s="95" t="str">
        <f>IFERROR(INDEX('alimentação - Tabela 7.1'!$11:$11,
MATCH(TEXT('Tabela 7.1'!$A4495,"mmmm/aaaa"),'alimentação - Tabela 7.1'!$5:$5,0)+4), "")</f>
        <v/>
      </c>
    </row>
    <row r="4496" spans="1:7" ht="18" customHeight="1" x14ac:dyDescent="0.25">
      <c r="A4496" s="59" t="str">
        <f>IF(
   SUMPRODUCT(--('alimentação - Tabela 7.1'!$5:$5=TEXT(DATE(2020,INT((ROW(A4494)-1)/33)+1,1),"mmmm/aaaa"))) &gt; 0,
   TEXT(DATE(2020,INT((ROW(A4494)-1)/33)+1,1),"mmm/aa"),
   ""
)</f>
        <v/>
      </c>
      <c r="B4496" s="61" t="str">
        <f>IF(A4496&lt;&gt;"", 'alimentação - Tabela 7.1'!$B$12, "" )</f>
        <v/>
      </c>
      <c r="C4496" s="62" t="str">
        <f>IFERROR(INDEX('alimentação - Tabela 7.1'!$12:$12,
MATCH(TEXT('Tabela 7.1'!A4496,"mmmm/aaaa"),'alimentação - Tabela 7.1'!$5:$5,0)), "")</f>
        <v/>
      </c>
      <c r="D4496" s="62" t="str">
        <f>IFERROR(INDEX('alimentação - Tabela 7.1'!$12:$12,
MATCH(TEXT('Tabela 7.1'!$A4496,"mmmm/aaaa"),'alimentação - Tabela 7.1'!$5:$5,0)+1), "")</f>
        <v/>
      </c>
      <c r="E4496" s="62" t="str">
        <f>IFERROR(INDEX('alimentação - Tabela 7.1'!$12:$12,
MATCH(TEXT('Tabela 7.1'!$A4496,"mmmm/aaaa"),'alimentação - Tabela 7.1'!$5:$5,0)+2), "")</f>
        <v/>
      </c>
      <c r="F4496" s="62" t="str">
        <f>IFERROR(INDEX('alimentação - Tabela 7.1'!$12:$12,
MATCH(TEXT('Tabela 7.1'!$A4496,"mmmm/aaaa"),'alimentação - Tabela 7.1'!$5:$5,0)+3), "")</f>
        <v/>
      </c>
      <c r="G4496" s="95" t="str">
        <f>IFERROR(INDEX('alimentação - Tabela 7.1'!$12:$12,
MATCH(TEXT('Tabela 7.1'!$A4496,"mmmm/aaaa"),'alimentação - Tabela 7.1'!$5:$5,0)+4), "")</f>
        <v/>
      </c>
    </row>
    <row r="4497" spans="1:7" ht="18" customHeight="1" x14ac:dyDescent="0.25">
      <c r="A4497" s="59" t="str">
        <f>IF(
   SUMPRODUCT(--('alimentação - Tabela 7.1'!$5:$5=TEXT(DATE(2020,INT((ROW(A4495)-1)/33)+1,1),"mmmm/aaaa"))) &gt; 0,
   TEXT(DATE(2020,INT((ROW(A4495)-1)/33)+1,1),"mmm/aa"),
   ""
)</f>
        <v/>
      </c>
      <c r="B4497" s="61" t="str">
        <f>IF(A4497&lt;&gt;"", 'alimentação - Tabela 7.1'!$B$13, "" )</f>
        <v/>
      </c>
      <c r="C4497" s="62" t="str">
        <f>IFERROR(INDEX('alimentação - Tabela 7.1'!$13:$13,
MATCH(TEXT('Tabela 7.1'!A4497,"mmmm/aaaa"),'alimentação - Tabela 7.1'!$5:$5,0)), "")</f>
        <v/>
      </c>
      <c r="D4497" s="62" t="str">
        <f>IFERROR(INDEX('alimentação - Tabela 7.1'!$13:$13,
MATCH(TEXT('Tabela 7.1'!$A4497,"mmmm/aaaa"),'alimentação - Tabela 7.1'!$5:$5,0)+1), "")</f>
        <v/>
      </c>
      <c r="E4497" s="62" t="str">
        <f>IFERROR(INDEX('alimentação - Tabela 7.1'!$13:$13,
MATCH(TEXT('Tabela 7.1'!$A4497,"mmmm/aaaa"),'alimentação - Tabela 7.1'!$5:$5,0)+2), "")</f>
        <v/>
      </c>
      <c r="F4497" s="62" t="str">
        <f>IFERROR(INDEX('alimentação - Tabela 7.1'!$13:$13,
MATCH(TEXT('Tabela 7.1'!$A4497,"mmmm/aaaa"),'alimentação - Tabela 7.1'!$5:$5,0)+3), "")</f>
        <v/>
      </c>
      <c r="G4497" s="95" t="str">
        <f>IFERROR(INDEX('alimentação - Tabela 7.1'!$13:$13,
MATCH(TEXT('Tabela 7.1'!$A4497,"mmmm/aaaa"),'alimentação - Tabela 7.1'!$5:$5,0)+4), "")</f>
        <v/>
      </c>
    </row>
    <row r="4498" spans="1:7" ht="18" customHeight="1" x14ac:dyDescent="0.25">
      <c r="A4498" s="59" t="str">
        <f>IF(
   SUMPRODUCT(--('alimentação - Tabela 7.1'!$5:$5=TEXT(DATE(2020,INT((ROW(A4496)-1)/33)+1,1),"mmmm/aaaa"))) &gt; 0,
   TEXT(DATE(2020,INT((ROW(A4496)-1)/33)+1,1),"mmm/aa"),
   ""
)</f>
        <v/>
      </c>
      <c r="B4498" s="61" t="str">
        <f>IF(A4498&lt;&gt;"", 'alimentação - Tabela 7.1'!$B$14, "" )</f>
        <v/>
      </c>
      <c r="C4498" s="62" t="str">
        <f>IFERROR(INDEX('alimentação - Tabela 7.1'!$14:$14,
MATCH(TEXT('Tabela 7.1'!A4498,"mmmm/aaaa"),'alimentação - Tabela 7.1'!$5:$5,0)), "")</f>
        <v/>
      </c>
      <c r="D4498" s="62" t="str">
        <f>IFERROR(INDEX('alimentação - Tabela 7.1'!$14:$14,
MATCH(TEXT('Tabela 7.1'!$A4498,"mmmm/aaaa"),'alimentação - Tabela 7.1'!$5:$5,0)+1), "")</f>
        <v/>
      </c>
      <c r="E4498" s="62" t="str">
        <f>IFERROR(INDEX('alimentação - Tabela 7.1'!$14:$14,
MATCH(TEXT('Tabela 7.1'!$A4498,"mmmm/aaaa"),'alimentação - Tabela 7.1'!$5:$5,0)+2), "")</f>
        <v/>
      </c>
      <c r="F4498" s="62" t="str">
        <f>IFERROR(INDEX('alimentação - Tabela 7.1'!$14:$14,
MATCH(TEXT('Tabela 7.1'!$A4498,"mmmm/aaaa"),'alimentação - Tabela 7.1'!$5:$5,0)+3), "")</f>
        <v/>
      </c>
      <c r="G4498" s="95" t="str">
        <f>IFERROR(INDEX('alimentação - Tabela 7.1'!$14:$14,
MATCH(TEXT('Tabela 7.1'!$A4498,"mmmm/aaaa"),'alimentação - Tabela 7.1'!$5:$5,0)+4), "")</f>
        <v/>
      </c>
    </row>
    <row r="4499" spans="1:7" ht="18" customHeight="1" x14ac:dyDescent="0.25">
      <c r="A4499" s="59" t="str">
        <f>IF(
   SUMPRODUCT(--('alimentação - Tabela 7.1'!$5:$5=TEXT(DATE(2020,INT((ROW(A4497)-1)/33)+1,1),"mmmm/aaaa"))) &gt; 0,
   TEXT(DATE(2020,INT((ROW(A4497)-1)/33)+1,1),"mmm/aa"),
   ""
)</f>
        <v/>
      </c>
      <c r="B4499" s="61" t="str">
        <f>IF(A4499&lt;&gt;"", 'alimentação - Tabela 7.1'!$B$15, "" )</f>
        <v/>
      </c>
      <c r="C4499" s="62" t="str">
        <f>IFERROR(INDEX('alimentação - Tabela 7.1'!$15:$15,
MATCH(TEXT('Tabela 7.1'!A4499,"mmmm/aaaa"),'alimentação - Tabela 7.1'!$5:$5,0)), "")</f>
        <v/>
      </c>
      <c r="D4499" s="62" t="str">
        <f>IFERROR(INDEX('alimentação - Tabela 7.1'!$15:$15,
MATCH(TEXT('Tabela 7.1'!$A4499,"mmmm/aaaa"),'alimentação - Tabela 7.1'!$5:$5,0)+1), "")</f>
        <v/>
      </c>
      <c r="E4499" s="62" t="str">
        <f>IFERROR(INDEX('alimentação - Tabela 7.1'!$15:$15,
MATCH(TEXT('Tabela 7.1'!$A4499,"mmmm/aaaa"),'alimentação - Tabela 7.1'!$5:$5,0)+2), "")</f>
        <v/>
      </c>
      <c r="F4499" s="62" t="str">
        <f>IFERROR(INDEX('alimentação - Tabela 7.1'!$15:$15,
MATCH(TEXT('Tabela 7.1'!$A4499,"mmmm/aaaa"),'alimentação - Tabela 7.1'!$5:$5,0)+3), "")</f>
        <v/>
      </c>
      <c r="G4499" s="95" t="str">
        <f>IFERROR(INDEX('alimentação - Tabela 7.1'!$15:$15,
MATCH(TEXT('Tabela 7.1'!$A4499,"mmmm/aaaa"),'alimentação - Tabela 7.1'!$5:$5,0)+4), "")</f>
        <v/>
      </c>
    </row>
    <row r="4500" spans="1:7" ht="18" customHeight="1" x14ac:dyDescent="0.25">
      <c r="A4500" s="59" t="str">
        <f>IF(
   SUMPRODUCT(--('alimentação - Tabela 7.1'!$5:$5=TEXT(DATE(2020,INT((ROW(A4498)-1)/33)+1,1),"mmmm/aaaa"))) &gt; 0,
   TEXT(DATE(2020,INT((ROW(A4498)-1)/33)+1,1),"mmm/aa"),
   ""
)</f>
        <v/>
      </c>
      <c r="B4500" s="61" t="str">
        <f>IF(A4500&lt;&gt;"", 'alimentação - Tabela 7.1'!$B$16, "" )</f>
        <v/>
      </c>
      <c r="C4500" s="62" t="str">
        <f>IFERROR(INDEX('alimentação - Tabela 7.1'!$16:$16,
MATCH(TEXT('Tabela 7.1'!A4500,"mmmm/aaaa"),'alimentação - Tabela 7.1'!$5:$5,0)), "")</f>
        <v/>
      </c>
      <c r="D4500" s="62" t="str">
        <f>IFERROR(INDEX('alimentação - Tabela 7.1'!$16:$16,
MATCH(TEXT('Tabela 7.1'!$A4500,"mmmm/aaaa"),'alimentação - Tabela 7.1'!$5:$5,0)+1), "")</f>
        <v/>
      </c>
      <c r="E4500" s="62" t="str">
        <f>IFERROR(INDEX('alimentação - Tabela 7.1'!$16:$16,
MATCH(TEXT('Tabela 7.1'!$A4500,"mmmm/aaaa"),'alimentação - Tabela 7.1'!$5:$5,0)+2), "")</f>
        <v/>
      </c>
      <c r="F4500" s="62" t="str">
        <f>IFERROR(INDEX('alimentação - Tabela 7.1'!$16:$16,
MATCH(TEXT('Tabela 7.1'!$A4500,"mmmm/aaaa"),'alimentação - Tabela 7.1'!$5:$5,0)+3), "")</f>
        <v/>
      </c>
      <c r="G4500" s="95" t="str">
        <f>IFERROR(INDEX('alimentação - Tabela 7.1'!$16:$16,
MATCH(TEXT('Tabela 7.1'!$A4500,"mmmm/aaaa"),'alimentação - Tabela 7.1'!$5:$5,0)+4), "")</f>
        <v/>
      </c>
    </row>
    <row r="4501" spans="1:7" ht="18" customHeight="1" x14ac:dyDescent="0.25">
      <c r="A4501" s="59" t="str">
        <f>IF(
   SUMPRODUCT(--('alimentação - Tabela 7.1'!$5:$5=TEXT(DATE(2020,INT((ROW(A4499)-1)/33)+1,1),"mmmm/aaaa"))) &gt; 0,
   TEXT(DATE(2020,INT((ROW(A4499)-1)/33)+1,1),"mmm/aa"),
   ""
)</f>
        <v/>
      </c>
      <c r="B4501" s="61" t="str">
        <f>IF(A4501&lt;&gt;"", 'alimentação - Tabela 7.1'!$B$17, "" )</f>
        <v/>
      </c>
      <c r="C4501" s="62" t="str">
        <f>IFERROR(INDEX('alimentação - Tabela 7.1'!$17:$17,
MATCH(TEXT('Tabela 7.1'!A4501,"mmmm/aaaa"),'alimentação - Tabela 7.1'!$5:$5,0)), "")</f>
        <v/>
      </c>
      <c r="D4501" s="62" t="str">
        <f>IFERROR(INDEX('alimentação - Tabela 7.1'!$17:$17,
MATCH(TEXT('Tabela 7.1'!$A4501,"mmmm/aaaa"),'alimentação - Tabela 7.1'!$5:$5,0)+1), "")</f>
        <v/>
      </c>
      <c r="E4501" s="62" t="str">
        <f>IFERROR(INDEX('alimentação - Tabela 7.1'!$17:$17,
MATCH(TEXT('Tabela 7.1'!$A4501,"mmmm/aaaa"),'alimentação - Tabela 7.1'!$5:$5,0)+2), "")</f>
        <v/>
      </c>
      <c r="F4501" s="62" t="str">
        <f>IFERROR(INDEX('alimentação - Tabela 7.1'!$17:$17,
MATCH(TEXT('Tabela 7.1'!$A4501,"mmmm/aaaa"),'alimentação - Tabela 7.1'!$5:$5,0)+3), "")</f>
        <v/>
      </c>
      <c r="G4501" s="95" t="str">
        <f>IFERROR(INDEX('alimentação - Tabela 7.1'!$17:$17,
MATCH(TEXT('Tabela 7.1'!$A4501,"mmmm/aaaa"),'alimentação - Tabela 7.1'!$5:$5,0)+4), "")</f>
        <v/>
      </c>
    </row>
    <row r="4502" spans="1:7" ht="18" customHeight="1" x14ac:dyDescent="0.25">
      <c r="A4502" s="59" t="str">
        <f>IF(
   SUMPRODUCT(--('alimentação - Tabela 7.1'!$5:$5=TEXT(DATE(2020,INT((ROW(A4500)-1)/33)+1,1),"mmmm/aaaa"))) &gt; 0,
   TEXT(DATE(2020,INT((ROW(A4500)-1)/33)+1,1),"mmm/aa"),
   ""
)</f>
        <v/>
      </c>
      <c r="B4502" s="61" t="str">
        <f>IF(A4502&lt;&gt;"", 'alimentação - Tabela 7.1'!$B$18, "" )</f>
        <v/>
      </c>
      <c r="C4502" s="62" t="str">
        <f>IFERROR(INDEX('alimentação - Tabela 7.1'!$18:$18,
MATCH(TEXT('Tabela 7.1'!A4502,"mmmm/aaaa"),'alimentação - Tabela 7.1'!$5:$5,0)), "")</f>
        <v/>
      </c>
      <c r="D4502" s="62" t="str">
        <f>IFERROR(INDEX('alimentação - Tabela 7.1'!$18:$18,
MATCH(TEXT('Tabela 7.1'!$A4502,"mmmm/aaaa"),'alimentação - Tabela 7.1'!$5:$5,0)+1), "")</f>
        <v/>
      </c>
      <c r="E4502" s="62" t="str">
        <f>IFERROR(INDEX('alimentação - Tabela 7.1'!$18:$18,
MATCH(TEXT('Tabela 7.1'!$A4502,"mmmm/aaaa"),'alimentação - Tabela 7.1'!$5:$5,0)+2), "")</f>
        <v/>
      </c>
      <c r="F4502" s="62" t="str">
        <f>IFERROR(INDEX('alimentação - Tabela 7.1'!$18:$18,
MATCH(TEXT('Tabela 7.1'!$A4502,"mmmm/aaaa"),'alimentação - Tabela 7.1'!$5:$5,0)+3), "")</f>
        <v/>
      </c>
      <c r="G4502" s="95" t="str">
        <f>IFERROR(INDEX('alimentação - Tabela 7.1'!$18:$18,
MATCH(TEXT('Tabela 7.1'!$A4502,"mmmm/aaaa"),'alimentação - Tabela 7.1'!$5:$5,0)+4), "")</f>
        <v/>
      </c>
    </row>
    <row r="4503" spans="1:7" ht="18" customHeight="1" x14ac:dyDescent="0.25">
      <c r="A4503" s="59" t="str">
        <f>IF(
   SUMPRODUCT(--('alimentação - Tabela 7.1'!$5:$5=TEXT(DATE(2020,INT((ROW(A4501)-1)/33)+1,1),"mmmm/aaaa"))) &gt; 0,
   TEXT(DATE(2020,INT((ROW(A4501)-1)/33)+1,1),"mmm/aa"),
   ""
)</f>
        <v/>
      </c>
      <c r="B4503" s="61" t="str">
        <f>IF(A4503&lt;&gt;"", 'alimentação - Tabela 7.1'!$B$19, "" )</f>
        <v/>
      </c>
      <c r="C4503" s="62" t="str">
        <f>IFERROR(INDEX('alimentação - Tabela 7.1'!$19:$19,
MATCH(TEXT('Tabela 7.1'!A4503,"mmmm/aaaa"),'alimentação - Tabela 7.1'!$5:$5,0)), "")</f>
        <v/>
      </c>
      <c r="D4503" s="62" t="str">
        <f>IFERROR(INDEX('alimentação - Tabela 7.1'!$19:$19,
MATCH(TEXT('Tabela 7.1'!$A4503,"mmmm/aaaa"),'alimentação - Tabela 7.1'!$5:$5,0)+1), "")</f>
        <v/>
      </c>
      <c r="E4503" s="62" t="str">
        <f>IFERROR(INDEX('alimentação - Tabela 7.1'!$19:$19,
MATCH(TEXT('Tabela 7.1'!$A4503,"mmmm/aaaa"),'alimentação - Tabela 7.1'!$5:$5,0)+2), "")</f>
        <v/>
      </c>
      <c r="F4503" s="62" t="str">
        <f>IFERROR(INDEX('alimentação - Tabela 7.1'!$19:$19,
MATCH(TEXT('Tabela 7.1'!$A4503,"mmmm/aaaa"),'alimentação - Tabela 7.1'!$5:$5,0)+3), "")</f>
        <v/>
      </c>
      <c r="G4503" s="95" t="str">
        <f>IFERROR(INDEX('alimentação - Tabela 7.1'!$19:$19,
MATCH(TEXT('Tabela 7.1'!$A4503,"mmmm/aaaa"),'alimentação - Tabela 7.1'!$5:$5,0)+4), "")</f>
        <v/>
      </c>
    </row>
    <row r="4504" spans="1:7" ht="18" customHeight="1" x14ac:dyDescent="0.25">
      <c r="A4504" s="59" t="str">
        <f>IF(
   SUMPRODUCT(--('alimentação - Tabela 7.1'!$5:$5=TEXT(DATE(2020,INT((ROW(A4502)-1)/33)+1,1),"mmmm/aaaa"))) &gt; 0,
   TEXT(DATE(2020,INT((ROW(A4502)-1)/33)+1,1),"mmm/aa"),
   ""
)</f>
        <v/>
      </c>
      <c r="B4504" s="61" t="str">
        <f>IF(A4504&lt;&gt;"", 'alimentação - Tabela 7.1'!$B$20, "" )</f>
        <v/>
      </c>
      <c r="C4504" s="62" t="str">
        <f>IFERROR(INDEX('alimentação - Tabela 7.1'!$20:$20,
MATCH(TEXT('Tabela 7.1'!A4504,"mmmm/aaaa"),'alimentação - Tabela 7.1'!$5:$5,0)), "")</f>
        <v/>
      </c>
      <c r="D4504" s="62" t="str">
        <f>IFERROR(INDEX('alimentação - Tabela 7.1'!$20:$20,
MATCH(TEXT('Tabela 7.1'!$A4504,"mmmm/aaaa"),'alimentação - Tabela 7.1'!$5:$5,0)+1), "")</f>
        <v/>
      </c>
      <c r="E4504" s="62" t="str">
        <f>IFERROR(INDEX('alimentação - Tabela 7.1'!$20:$20,
MATCH(TEXT('Tabela 7.1'!$A4504,"mmmm/aaaa"),'alimentação - Tabela 7.1'!$5:$5,0)+2), "")</f>
        <v/>
      </c>
      <c r="F4504" s="62" t="str">
        <f>IFERROR(INDEX('alimentação - Tabela 7.1'!$20:$20,
MATCH(TEXT('Tabela 7.1'!$A4504,"mmmm/aaaa"),'alimentação - Tabela 7.1'!$5:$5,0)+3), "")</f>
        <v/>
      </c>
      <c r="G4504" s="95" t="str">
        <f>IFERROR(INDEX('alimentação - Tabela 7.1'!$20:$20,
MATCH(TEXT('Tabela 7.1'!$A4504,"mmmm/aaaa"),'alimentação - Tabela 7.1'!$5:$5,0)+4), "")</f>
        <v/>
      </c>
    </row>
    <row r="4505" spans="1:7" ht="18" customHeight="1" x14ac:dyDescent="0.25">
      <c r="A4505" s="59" t="str">
        <f>IF(
   SUMPRODUCT(--('alimentação - Tabela 7.1'!$5:$5=TEXT(DATE(2020,INT((ROW(A4503)-1)/33)+1,1),"mmmm/aaaa"))) &gt; 0,
   TEXT(DATE(2020,INT((ROW(A4503)-1)/33)+1,1),"mmm/aa"),
   ""
)</f>
        <v/>
      </c>
      <c r="B4505" s="61" t="str">
        <f>IF(A4505&lt;&gt;"", 'alimentação - Tabela 7.1'!$B$21, "" )</f>
        <v/>
      </c>
      <c r="C4505" s="62" t="str">
        <f>IFERROR(INDEX('alimentação - Tabela 7.1'!$21:$21,
MATCH(TEXT('Tabela 7.1'!A4505,"mmmm/aaaa"),'alimentação - Tabela 7.1'!$5:$5,0)), "")</f>
        <v/>
      </c>
      <c r="D4505" s="62" t="str">
        <f>IFERROR(INDEX('alimentação - Tabela 7.1'!$21:$21,
MATCH(TEXT('Tabela 7.1'!$A4505,"mmmm/aaaa"),'alimentação - Tabela 7.1'!$5:$5,0)+1), "")</f>
        <v/>
      </c>
      <c r="E4505" s="62" t="str">
        <f>IFERROR(INDEX('alimentação - Tabela 7.1'!$21:$21,
MATCH(TEXT('Tabela 7.1'!$A4505,"mmmm/aaaa"),'alimentação - Tabela 7.1'!$5:$5,0)+2), "")</f>
        <v/>
      </c>
      <c r="F4505" s="62" t="str">
        <f>IFERROR(INDEX('alimentação - Tabela 7.1'!$21:$21,
MATCH(TEXT('Tabela 7.1'!$A4505,"mmmm/aaaa"),'alimentação - Tabela 7.1'!$5:$5,0)+3), "")</f>
        <v/>
      </c>
      <c r="G4505" s="95" t="str">
        <f>IFERROR(INDEX('alimentação - Tabela 7.1'!$21:$21,
MATCH(TEXT('Tabela 7.1'!$A4505,"mmmm/aaaa"),'alimentação - Tabela 7.1'!$5:$5,0)+4), "")</f>
        <v/>
      </c>
    </row>
    <row r="4506" spans="1:7" ht="18" customHeight="1" x14ac:dyDescent="0.25">
      <c r="A4506" s="59" t="str">
        <f>IF(
   SUMPRODUCT(--('alimentação - Tabela 7.1'!$5:$5=TEXT(DATE(2020,INT((ROW(A4504)-1)/33)+1,1),"mmmm/aaaa"))) &gt; 0,
   TEXT(DATE(2020,INT((ROW(A4504)-1)/33)+1,1),"mmm/aa"),
   ""
)</f>
        <v/>
      </c>
      <c r="B4506" s="61" t="str">
        <f>IF(A4506&lt;&gt;"", 'alimentação - Tabela 7.1'!$B$22, "" )</f>
        <v/>
      </c>
      <c r="C4506" s="62" t="str">
        <f>IFERROR(INDEX('alimentação - Tabela 7.1'!$22:$22,
MATCH(TEXT('Tabela 7.1'!A4506,"mmmm/aaaa"),'alimentação - Tabela 7.1'!$5:$5,0)), "")</f>
        <v/>
      </c>
      <c r="D4506" s="62" t="str">
        <f>IFERROR(INDEX('alimentação - Tabela 7.1'!$22:$22,
MATCH(TEXT('Tabela 7.1'!$A4506,"mmmm/aaaa"),'alimentação - Tabela 7.1'!$5:$5,0)+1), "")</f>
        <v/>
      </c>
      <c r="E4506" s="62" t="str">
        <f>IFERROR(INDEX('alimentação - Tabela 7.1'!$22:$22,
MATCH(TEXT('Tabela 7.1'!$A4506,"mmmm/aaaa"),'alimentação - Tabela 7.1'!$5:$5,0)+2), "")</f>
        <v/>
      </c>
      <c r="F4506" s="62" t="str">
        <f>IFERROR(INDEX('alimentação - Tabela 7.1'!$22:$22,
MATCH(TEXT('Tabela 7.1'!$A4506,"mmmm/aaaa"),'alimentação - Tabela 7.1'!$5:$5,0)+3), "")</f>
        <v/>
      </c>
      <c r="G4506" s="95" t="str">
        <f>IFERROR(INDEX('alimentação - Tabela 7.1'!$22:$22,
MATCH(TEXT('Tabela 7.1'!$A4506,"mmmm/aaaa"),'alimentação - Tabela 7.1'!$5:$5,0)+4), "")</f>
        <v/>
      </c>
    </row>
    <row r="4507" spans="1:7" ht="18" customHeight="1" x14ac:dyDescent="0.25">
      <c r="A4507" s="59" t="str">
        <f>IF(
   SUMPRODUCT(--('alimentação - Tabela 7.1'!$5:$5=TEXT(DATE(2020,INT((ROW(A4505)-1)/33)+1,1),"mmmm/aaaa"))) &gt; 0,
   TEXT(DATE(2020,INT((ROW(A4505)-1)/33)+1,1),"mmm/aa"),
   ""
)</f>
        <v/>
      </c>
      <c r="B4507" s="61" t="str">
        <f>IF(A4507&lt;&gt;"", 'alimentação - Tabela 7.1'!$B$23, "" )</f>
        <v/>
      </c>
      <c r="C4507" s="62" t="str">
        <f>IFERROR(INDEX('alimentação - Tabela 7.1'!$23:$23,
MATCH(TEXT('Tabela 7.1'!A4507,"mmmm/aaaa"),'alimentação - Tabela 7.1'!$5:$5,0)), "")</f>
        <v/>
      </c>
      <c r="D4507" s="62" t="str">
        <f>IFERROR(INDEX('alimentação - Tabela 7.1'!$23:$23,
MATCH(TEXT('Tabela 7.1'!$A4507,"mmmm/aaaa"),'alimentação - Tabela 7.1'!$5:$5,0)+1), "")</f>
        <v/>
      </c>
      <c r="E4507" s="62" t="str">
        <f>IFERROR(INDEX('alimentação - Tabela 7.1'!$23:$23,
MATCH(TEXT('Tabela 7.1'!$A4507,"mmmm/aaaa"),'alimentação - Tabela 7.1'!$5:$5,0)+2), "")</f>
        <v/>
      </c>
      <c r="F4507" s="62" t="str">
        <f>IFERROR(INDEX('alimentação - Tabela 7.1'!$23:$23,
MATCH(TEXT('Tabela 7.1'!$A4507,"mmmm/aaaa"),'alimentação - Tabela 7.1'!$5:$5,0)+3), "")</f>
        <v/>
      </c>
      <c r="G4507" s="95" t="str">
        <f>IFERROR(INDEX('alimentação - Tabela 7.1'!$23:$23,
MATCH(TEXT('Tabela 7.1'!$A4507,"mmmm/aaaa"),'alimentação - Tabela 7.1'!$5:$5,0)+4), "")</f>
        <v/>
      </c>
    </row>
    <row r="4508" spans="1:7" ht="18" customHeight="1" x14ac:dyDescent="0.25">
      <c r="A4508" s="59" t="str">
        <f>IF(
   SUMPRODUCT(--('alimentação - Tabela 7.1'!$5:$5=TEXT(DATE(2020,INT((ROW(A4506)-1)/33)+1,1),"mmmm/aaaa"))) &gt; 0,
   TEXT(DATE(2020,INT((ROW(A4506)-1)/33)+1,1),"mmm/aa"),
   ""
)</f>
        <v/>
      </c>
      <c r="B4508" s="61" t="str">
        <f>IF(A4508&lt;&gt;"", 'alimentação - Tabela 7.1'!$B$24, "" )</f>
        <v/>
      </c>
      <c r="C4508" s="62" t="str">
        <f>IFERROR(INDEX('alimentação - Tabela 7.1'!$24:$24,
MATCH(TEXT('Tabela 7.1'!A4508,"mmmm/aaaa"),'alimentação - Tabela 7.1'!$5:$5,0)), "")</f>
        <v/>
      </c>
      <c r="D4508" s="62" t="str">
        <f>IFERROR(INDEX('alimentação - Tabela 7.1'!$24:$24,
MATCH(TEXT('Tabela 7.1'!$A4508,"mmmm/aaaa"),'alimentação - Tabela 7.1'!$5:$5,0)+1), "")</f>
        <v/>
      </c>
      <c r="E4508" s="62" t="str">
        <f>IFERROR(INDEX('alimentação - Tabela 7.1'!$24:$24,
MATCH(TEXT('Tabela 7.1'!$A4508,"mmmm/aaaa"),'alimentação - Tabela 7.1'!$5:$5,0)+2), "")</f>
        <v/>
      </c>
      <c r="F4508" s="62" t="str">
        <f>IFERROR(INDEX('alimentação - Tabela 7.1'!$24:$24,
MATCH(TEXT('Tabela 7.1'!$A4508,"mmmm/aaaa"),'alimentação - Tabela 7.1'!$5:$5,0)+3), "")</f>
        <v/>
      </c>
      <c r="G4508" s="95" t="str">
        <f>IFERROR(INDEX('alimentação - Tabela 7.1'!$24:$24,
MATCH(TEXT('Tabela 7.1'!$A4508,"mmmm/aaaa"),'alimentação - Tabela 7.1'!$5:$5,0)+4), "")</f>
        <v/>
      </c>
    </row>
    <row r="4509" spans="1:7" ht="18" customHeight="1" x14ac:dyDescent="0.25">
      <c r="A4509" s="59" t="str">
        <f>IF(
   SUMPRODUCT(--('alimentação - Tabela 7.1'!$5:$5=TEXT(DATE(2020,INT((ROW(A4507)-1)/33)+1,1),"mmmm/aaaa"))) &gt; 0,
   TEXT(DATE(2020,INT((ROW(A4507)-1)/33)+1,1),"mmm/aa"),
   ""
)</f>
        <v/>
      </c>
      <c r="B4509" s="61" t="str">
        <f>IF(A4509&lt;&gt;"", 'alimentação - Tabela 7.1'!$B$25, "" )</f>
        <v/>
      </c>
      <c r="C4509" s="62" t="str">
        <f>IFERROR(INDEX('alimentação - Tabela 7.1'!$25:$25,
MATCH(TEXT('Tabela 7.1'!A4509,"mmmm/aaaa"),'alimentação - Tabela 7.1'!$5:$5,0)), "")</f>
        <v/>
      </c>
      <c r="D4509" s="62" t="str">
        <f>IFERROR(INDEX('alimentação - Tabela 7.1'!$25:$25,
MATCH(TEXT('Tabela 7.1'!$A4509,"mmmm/aaaa"),'alimentação - Tabela 7.1'!$5:$5,0)+1), "")</f>
        <v/>
      </c>
      <c r="E4509" s="62" t="str">
        <f>IFERROR(INDEX('alimentação - Tabela 7.1'!$25:$25,
MATCH(TEXT('Tabela 7.1'!$A4509,"mmmm/aaaa"),'alimentação - Tabela 7.1'!$5:$5,0)+2), "")</f>
        <v/>
      </c>
      <c r="F4509" s="62" t="str">
        <f>IFERROR(INDEX('alimentação - Tabela 7.1'!$25:$25,
MATCH(TEXT('Tabela 7.1'!$A4509,"mmmm/aaaa"),'alimentação - Tabela 7.1'!$5:$5,0)+3), "")</f>
        <v/>
      </c>
      <c r="G4509" s="95" t="str">
        <f>IFERROR(INDEX('alimentação - Tabela 7.1'!$25:$25,
MATCH(TEXT('Tabela 7.1'!$A4509,"mmmm/aaaa"),'alimentação - Tabela 7.1'!$5:$5,0)+4), "")</f>
        <v/>
      </c>
    </row>
    <row r="4510" spans="1:7" ht="18" customHeight="1" x14ac:dyDescent="0.25">
      <c r="A4510" s="59" t="str">
        <f>IF(
   SUMPRODUCT(--('alimentação - Tabela 7.1'!$5:$5=TEXT(DATE(2020,INT((ROW(A4508)-1)/33)+1,1),"mmmm/aaaa"))) &gt; 0,
   TEXT(DATE(2020,INT((ROW(A4508)-1)/33)+1,1),"mmm/aa"),
   ""
)</f>
        <v/>
      </c>
      <c r="B4510" s="61" t="str">
        <f>IF(A4510&lt;&gt;"", 'alimentação - Tabela 7.1'!$B$26, "" )</f>
        <v/>
      </c>
      <c r="C4510" s="62" t="str">
        <f>IFERROR(INDEX('alimentação - Tabela 7.1'!$26:$26,
MATCH(TEXT('Tabela 7.1'!A4510,"mmmm/aaaa"),'alimentação - Tabela 7.1'!$5:$5,0)), "")</f>
        <v/>
      </c>
      <c r="D4510" s="62" t="str">
        <f>IFERROR(INDEX('alimentação - Tabela 7.1'!$26:$26,
MATCH(TEXT('Tabela 7.1'!$A4510,"mmmm/aaaa"),'alimentação - Tabela 7.1'!$5:$5,0)+1), "")</f>
        <v/>
      </c>
      <c r="E4510" s="62" t="str">
        <f>IFERROR(INDEX('alimentação - Tabela 7.1'!$26:$26,
MATCH(TEXT('Tabela 7.1'!$A4510,"mmmm/aaaa"),'alimentação - Tabela 7.1'!$5:$5,0)+2), "")</f>
        <v/>
      </c>
      <c r="F4510" s="62" t="str">
        <f>IFERROR(INDEX('alimentação - Tabela 7.1'!$26:$26,
MATCH(TEXT('Tabela 7.1'!$A4510,"mmmm/aaaa"),'alimentação - Tabela 7.1'!$5:$5,0)+3), "")</f>
        <v/>
      </c>
      <c r="G4510" s="95" t="str">
        <f>IFERROR(INDEX('alimentação - Tabela 7.1'!$26:$26,
MATCH(TEXT('Tabela 7.1'!$A4510,"mmmm/aaaa"),'alimentação - Tabela 7.1'!$5:$5,0)+4), "")</f>
        <v/>
      </c>
    </row>
    <row r="4511" spans="1:7" ht="18" customHeight="1" x14ac:dyDescent="0.25">
      <c r="A4511" s="59" t="str">
        <f>IF(
   SUMPRODUCT(--('alimentação - Tabela 7.1'!$5:$5=TEXT(DATE(2020,INT((ROW(A4509)-1)/33)+1,1),"mmmm/aaaa"))) &gt; 0,
   TEXT(DATE(2020,INT((ROW(A4509)-1)/33)+1,1),"mmm/aa"),
   ""
)</f>
        <v/>
      </c>
      <c r="B4511" s="61" t="str">
        <f>IF(A4511&lt;&gt;"", 'alimentação - Tabela 7.1'!$B$27, "" )</f>
        <v/>
      </c>
      <c r="C4511" s="62" t="str">
        <f>IFERROR(INDEX('alimentação - Tabela 7.1'!$27:$27,
MATCH(TEXT('Tabela 7.1'!A4511,"mmmm/aaaa"),'alimentação - Tabela 7.1'!$5:$5,0)), "")</f>
        <v/>
      </c>
      <c r="D4511" s="62" t="str">
        <f>IFERROR(INDEX('alimentação - Tabela 7.1'!$27:$27,
MATCH(TEXT('Tabela 7.1'!$A4511,"mmmm/aaaa"),'alimentação - Tabela 7.1'!$5:$5,0)+1), "")</f>
        <v/>
      </c>
      <c r="E4511" s="62" t="str">
        <f>IFERROR(INDEX('alimentação - Tabela 7.1'!$27:$27,
MATCH(TEXT('Tabela 7.1'!$A4511,"mmmm/aaaa"),'alimentação - Tabela 7.1'!$5:$5,0)+2), "")</f>
        <v/>
      </c>
      <c r="F4511" s="62" t="str">
        <f>IFERROR(INDEX('alimentação - Tabela 7.1'!$27:$27,
MATCH(TEXT('Tabela 7.1'!$A4511,"mmmm/aaaa"),'alimentação - Tabela 7.1'!$5:$5,0)+3), "")</f>
        <v/>
      </c>
      <c r="G4511" s="95" t="str">
        <f>IFERROR(INDEX('alimentação - Tabela 7.1'!$27:$27,
MATCH(TEXT('Tabela 7.1'!$A4511,"mmmm/aaaa"),'alimentação - Tabela 7.1'!$5:$5,0)+4), "")</f>
        <v/>
      </c>
    </row>
    <row r="4512" spans="1:7" ht="18" customHeight="1" x14ac:dyDescent="0.25">
      <c r="A4512" s="59" t="str">
        <f>IF(
   SUMPRODUCT(--('alimentação - Tabela 7.1'!$5:$5=TEXT(DATE(2020,INT((ROW(A4510)-1)/33)+1,1),"mmmm/aaaa"))) &gt; 0,
   TEXT(DATE(2020,INT((ROW(A4510)-1)/33)+1,1),"mmm/aa"),
   ""
)</f>
        <v/>
      </c>
      <c r="B4512" s="61" t="str">
        <f>IF(A4512&lt;&gt;"", 'alimentação - Tabela 7.1'!$B$28, "" )</f>
        <v/>
      </c>
      <c r="C4512" s="62" t="str">
        <f>IFERROR(INDEX('alimentação - Tabela 7.1'!$28:$28,
MATCH(TEXT('Tabela 7.1'!A4512,"mmmm/aaaa"),'alimentação - Tabela 7.1'!$5:$5,0)), "")</f>
        <v/>
      </c>
      <c r="D4512" s="62" t="str">
        <f>IFERROR(INDEX('alimentação - Tabela 7.1'!$28:$28,
MATCH(TEXT('Tabela 7.1'!$A4512,"mmmm/aaaa"),'alimentação - Tabela 7.1'!$5:$5,0)+1), "")</f>
        <v/>
      </c>
      <c r="E4512" s="62" t="str">
        <f>IFERROR(INDEX('alimentação - Tabela 7.1'!$28:$28,
MATCH(TEXT('Tabela 7.1'!$A4512,"mmmm/aaaa"),'alimentação - Tabela 7.1'!$5:$5,0)+2), "")</f>
        <v/>
      </c>
      <c r="F4512" s="62" t="str">
        <f>IFERROR(INDEX('alimentação - Tabela 7.1'!$28:$28,
MATCH(TEXT('Tabela 7.1'!$A4512,"mmmm/aaaa"),'alimentação - Tabela 7.1'!$5:$5,0)+3), "")</f>
        <v/>
      </c>
      <c r="G4512" s="95" t="str">
        <f>IFERROR(INDEX('alimentação - Tabela 7.1'!$28:$28,
MATCH(TEXT('Tabela 7.1'!$A4512,"mmmm/aaaa"),'alimentação - Tabela 7.1'!$5:$5,0)+4), "")</f>
        <v/>
      </c>
    </row>
    <row r="4513" spans="1:7" ht="18" customHeight="1" x14ac:dyDescent="0.25">
      <c r="A4513" s="59" t="str">
        <f>IF(
   SUMPRODUCT(--('alimentação - Tabela 7.1'!$5:$5=TEXT(DATE(2020,INT((ROW(A4511)-1)/33)+1,1),"mmmm/aaaa"))) &gt; 0,
   TEXT(DATE(2020,INT((ROW(A4511)-1)/33)+1,1),"mmm/aa"),
   ""
)</f>
        <v/>
      </c>
      <c r="B4513" s="61" t="str">
        <f>IF(A4513&lt;&gt;"", 'alimentação - Tabela 7.1'!$B$29, "" )</f>
        <v/>
      </c>
      <c r="C4513" s="62" t="str">
        <f>IFERROR(INDEX('alimentação - Tabela 7.1'!$29:$29,
MATCH(TEXT('Tabela 7.1'!A4513,"mmmm/aaaa"),'alimentação - Tabela 7.1'!$5:$5,0)), "")</f>
        <v/>
      </c>
      <c r="D4513" s="62" t="str">
        <f>IFERROR(INDEX('alimentação - Tabela 7.1'!$29:$29,
MATCH(TEXT('Tabela 7.1'!$A4513,"mmmm/aaaa"),'alimentação - Tabela 7.1'!$5:$5,0)+1), "")</f>
        <v/>
      </c>
      <c r="E4513" s="62" t="str">
        <f>IFERROR(INDEX('alimentação - Tabela 7.1'!$29:$29,
MATCH(TEXT('Tabela 7.1'!$A4513,"mmmm/aaaa"),'alimentação - Tabela 7.1'!$5:$5,0)+2), "")</f>
        <v/>
      </c>
      <c r="F4513" s="62" t="str">
        <f>IFERROR(INDEX('alimentação - Tabela 7.1'!$29:$29,
MATCH(TEXT('Tabela 7.1'!$A4513,"mmmm/aaaa"),'alimentação - Tabela 7.1'!$5:$5,0)+3), "")</f>
        <v/>
      </c>
      <c r="G4513" s="95" t="str">
        <f>IFERROR(INDEX('alimentação - Tabela 7.1'!$29:$29,
MATCH(TEXT('Tabela 7.1'!$A4513,"mmmm/aaaa"),'alimentação - Tabela 7.1'!$5:$5,0)+4), "")</f>
        <v/>
      </c>
    </row>
    <row r="4514" spans="1:7" ht="18" customHeight="1" x14ac:dyDescent="0.25">
      <c r="A4514" s="59" t="str">
        <f>IF(
   SUMPRODUCT(--('alimentação - Tabela 7.1'!$5:$5=TEXT(DATE(2020,INT((ROW(A4512)-1)/33)+1,1),"mmmm/aaaa"))) &gt; 0,
   TEXT(DATE(2020,INT((ROW(A4512)-1)/33)+1,1),"mmm/aa"),
   ""
)</f>
        <v/>
      </c>
      <c r="B4514" s="61" t="str">
        <f>IF(A4514&lt;&gt;"", 'alimentação - Tabela 7.1'!$B$30, "" )</f>
        <v/>
      </c>
      <c r="C4514" s="62" t="str">
        <f>IFERROR(INDEX('alimentação - Tabela 7.1'!$30:$30,
MATCH(TEXT('Tabela 7.1'!A4514,"mmmm/aaaa"),'alimentação - Tabela 7.1'!$5:$5,0)), "")</f>
        <v/>
      </c>
      <c r="D4514" s="62" t="str">
        <f>IFERROR(INDEX('alimentação - Tabela 7.1'!$30:$30,
MATCH(TEXT('Tabela 7.1'!$A4514,"mmmm/aaaa"),'alimentação - Tabela 7.1'!$5:$5,0)+1), "")</f>
        <v/>
      </c>
      <c r="E4514" s="62" t="str">
        <f>IFERROR(INDEX('alimentação - Tabela 7.1'!$30:$30,
MATCH(TEXT('Tabela 7.1'!$A4514,"mmmm/aaaa"),'alimentação - Tabela 7.1'!$5:$5,0)+2), "")</f>
        <v/>
      </c>
      <c r="F4514" s="62" t="str">
        <f>IFERROR(INDEX('alimentação - Tabela 7.1'!$30:$30,
MATCH(TEXT('Tabela 7.1'!$A4514,"mmmm/aaaa"),'alimentação - Tabela 7.1'!$5:$5,0)+3), "")</f>
        <v/>
      </c>
      <c r="G4514" s="95" t="str">
        <f>IFERROR(INDEX('alimentação - Tabela 7.1'!$30:$30,
MATCH(TEXT('Tabela 7.1'!$A4514,"mmmm/aaaa"),'alimentação - Tabela 7.1'!$5:$5,0)+4), "")</f>
        <v/>
      </c>
    </row>
    <row r="4515" spans="1:7" ht="18" customHeight="1" x14ac:dyDescent="0.25">
      <c r="A4515" s="59" t="str">
        <f>IF(
   SUMPRODUCT(--('alimentação - Tabela 7.1'!$5:$5=TEXT(DATE(2020,INT((ROW(A4513)-1)/33)+1,1),"mmmm/aaaa"))) &gt; 0,
   TEXT(DATE(2020,INT((ROW(A4513)-1)/33)+1,1),"mmm/aa"),
   ""
)</f>
        <v/>
      </c>
      <c r="B4515" s="61" t="str">
        <f>IF(A4515&lt;&gt;"", 'alimentação - Tabela 7.1'!$B$31, "" )</f>
        <v/>
      </c>
      <c r="C4515" s="62" t="str">
        <f>IFERROR(INDEX('alimentação - Tabela 7.1'!$31:$31,
MATCH(TEXT('Tabela 7.1'!A4515,"mmmm/aaaa"),'alimentação - Tabela 7.1'!$5:$5,0)), "")</f>
        <v/>
      </c>
      <c r="D4515" s="62" t="str">
        <f>IFERROR(INDEX('alimentação - Tabela 7.1'!$31:$31,
MATCH(TEXT('Tabela 7.1'!$A4515,"mmmm/aaaa"),'alimentação - Tabela 7.1'!$5:$5,0)+1), "")</f>
        <v/>
      </c>
      <c r="E4515" s="62" t="str">
        <f>IFERROR(INDEX('alimentação - Tabela 7.1'!$31:$31,
MATCH(TEXT('Tabela 7.1'!$A4515,"mmmm/aaaa"),'alimentação - Tabela 7.1'!$5:$5,0)+2), "")</f>
        <v/>
      </c>
      <c r="F4515" s="62" t="str">
        <f>IFERROR(INDEX('alimentação - Tabela 7.1'!$31:$31,
MATCH(TEXT('Tabela 7.1'!$A4515,"mmmm/aaaa"),'alimentação - Tabela 7.1'!$5:$5,0)+3), "")</f>
        <v/>
      </c>
      <c r="G4515" s="95" t="str">
        <f>IFERROR(INDEX('alimentação - Tabela 7.1'!$31:$31,
MATCH(TEXT('Tabela 7.1'!$A4515,"mmmm/aaaa"),'alimentação - Tabela 7.1'!$5:$5,0)+4), "")</f>
        <v/>
      </c>
    </row>
    <row r="4516" spans="1:7" ht="18" customHeight="1" x14ac:dyDescent="0.25">
      <c r="A4516" s="59" t="str">
        <f>IF(
   SUMPRODUCT(--('alimentação - Tabela 7.1'!$5:$5=TEXT(DATE(2020,INT((ROW(A4514)-1)/33)+1,1),"mmmm/aaaa"))) &gt; 0,
   TEXT(DATE(2020,INT((ROW(A4514)-1)/33)+1,1),"mmm/aa"),
   ""
)</f>
        <v/>
      </c>
      <c r="B4516" s="61" t="str">
        <f>IF(A4516&lt;&gt;"", 'alimentação - Tabela 7.1'!$B$32, "" )</f>
        <v/>
      </c>
      <c r="C4516" s="62" t="str">
        <f>IFERROR(INDEX('alimentação - Tabela 7.1'!$32:$32,
MATCH(TEXT('Tabela 7.1'!A4516,"mmmm/aaaa"),'alimentação - Tabela 7.1'!$5:$5,0)), "")</f>
        <v/>
      </c>
      <c r="D4516" s="62" t="str">
        <f>IFERROR(INDEX('alimentação - Tabela 7.1'!$32:$32,
MATCH(TEXT('Tabela 7.1'!$A4516,"mmmm/aaaa"),'alimentação - Tabela 7.1'!$5:$5,0)+1), "")</f>
        <v/>
      </c>
      <c r="E4516" s="62" t="str">
        <f>IFERROR(INDEX('alimentação - Tabela 7.1'!$32:$32,
MATCH(TEXT('Tabela 7.1'!$A4516,"mmmm/aaaa"),'alimentação - Tabela 7.1'!$5:$5,0)+2), "")</f>
        <v/>
      </c>
      <c r="F4516" s="62" t="str">
        <f>IFERROR(INDEX('alimentação - Tabela 7.1'!$32:$32,
MATCH(TEXT('Tabela 7.1'!$A4516,"mmmm/aaaa"),'alimentação - Tabela 7.1'!$5:$5,0)+3), "")</f>
        <v/>
      </c>
      <c r="G4516" s="95" t="str">
        <f>IFERROR(INDEX('alimentação - Tabela 7.1'!$32:$32,
MATCH(TEXT('Tabela 7.1'!$A4516,"mmmm/aaaa"),'alimentação - Tabela 7.1'!$5:$5,0)+4), "")</f>
        <v/>
      </c>
    </row>
    <row r="4517" spans="1:7" ht="18" customHeight="1" x14ac:dyDescent="0.25">
      <c r="A4517" s="59" t="str">
        <f>IF(
   SUMPRODUCT(--('alimentação - Tabela 7.1'!$5:$5=TEXT(DATE(2020,INT((ROW(A4515)-1)/33)+1,1),"mmmm/aaaa"))) &gt; 0,
   TEXT(DATE(2020,INT((ROW(A4515)-1)/33)+1,1),"mmm/aa"),
   ""
)</f>
        <v/>
      </c>
      <c r="B4517" s="61" t="str">
        <f>IF(A4517&lt;&gt;"", 'alimentação - Tabela 7.1'!$B$33, "" )</f>
        <v/>
      </c>
      <c r="C4517" s="62" t="str">
        <f>IFERROR(INDEX('alimentação - Tabela 7.1'!$33:$33,
MATCH(TEXT('Tabela 7.1'!A4517,"mmmm/aaaa"),'alimentação - Tabela 7.1'!$5:$5,0)), "")</f>
        <v/>
      </c>
      <c r="D4517" s="62" t="str">
        <f>IFERROR(INDEX('alimentação - Tabela 7.1'!$33:$33,
MATCH(TEXT('Tabela 7.1'!$A4517,"mmmm/aaaa"),'alimentação - Tabela 7.1'!$5:$5,0)+1), "")</f>
        <v/>
      </c>
      <c r="E4517" s="62" t="str">
        <f>IFERROR(INDEX('alimentação - Tabela 7.1'!$33:$33,
MATCH(TEXT('Tabela 7.1'!$A4517,"mmmm/aaaa"),'alimentação - Tabela 7.1'!$5:$5,0)+2), "")</f>
        <v/>
      </c>
      <c r="F4517" s="62" t="str">
        <f>IFERROR(INDEX('alimentação - Tabela 7.1'!$33:$33,
MATCH(TEXT('Tabela 7.1'!$A4517,"mmmm/aaaa"),'alimentação - Tabela 7.1'!$5:$5,0)+3), "")</f>
        <v/>
      </c>
      <c r="G4517" s="95" t="str">
        <f>IFERROR(INDEX('alimentação - Tabela 7.1'!$33:$33,
MATCH(TEXT('Tabela 7.1'!$A4517,"mmmm/aaaa"),'alimentação - Tabela 7.1'!$5:$5,0)+4), "")</f>
        <v/>
      </c>
    </row>
    <row r="4518" spans="1:7" ht="18" customHeight="1" x14ac:dyDescent="0.25">
      <c r="A4518" s="59" t="str">
        <f>IF(
   SUMPRODUCT(--('alimentação - Tabela 7.1'!$5:$5=TEXT(DATE(2020,INT((ROW(A4516)-1)/33)+1,1),"mmmm/aaaa"))) &gt; 0,
   TEXT(DATE(2020,INT((ROW(A4516)-1)/33)+1,1),"mmm/aa"),
   ""
)</f>
        <v/>
      </c>
      <c r="B4518" s="61" t="str">
        <f>IF(A4518&lt;&gt;"", 'alimentação - Tabela 7.1'!$B$34, "" )</f>
        <v/>
      </c>
      <c r="C4518" s="62" t="str">
        <f>IFERROR(INDEX('alimentação - Tabela 7.1'!$34:$34,
MATCH(TEXT('Tabela 7.1'!A4518,"mmmm/aaaa"),'alimentação - Tabela 7.1'!$5:$5,0)), "")</f>
        <v/>
      </c>
      <c r="D4518" s="62" t="str">
        <f>IFERROR(INDEX('alimentação - Tabela 7.1'!$34:$34,
MATCH(TEXT('Tabela 7.1'!$A4518,"mmmm/aaaa"),'alimentação - Tabela 7.1'!$5:$5,0)+1), "")</f>
        <v/>
      </c>
      <c r="E4518" s="62" t="str">
        <f>IFERROR(INDEX('alimentação - Tabela 7.1'!$34:$34,
MATCH(TEXT('Tabela 7.1'!$A4518,"mmmm/aaaa"),'alimentação - Tabela 7.1'!$5:$5,0)+2), "")</f>
        <v/>
      </c>
      <c r="F4518" s="62" t="str">
        <f>IFERROR(INDEX('alimentação - Tabela 7.1'!$34:$34,
MATCH(TEXT('Tabela 7.1'!$A4518,"mmmm/aaaa"),'alimentação - Tabela 7.1'!$5:$5,0)+3), "")</f>
        <v/>
      </c>
      <c r="G4518" s="95" t="str">
        <f>IFERROR(INDEX('alimentação - Tabela 7.1'!$34:$34,
MATCH(TEXT('Tabela 7.1'!$A4518,"mmmm/aaaa"),'alimentação - Tabela 7.1'!$5:$5,0)+4), "")</f>
        <v/>
      </c>
    </row>
    <row r="4519" spans="1:7" ht="18" customHeight="1" x14ac:dyDescent="0.25">
      <c r="A4519" s="59" t="str">
        <f>IF(
   SUMPRODUCT(--('alimentação - Tabela 7.1'!$5:$5=TEXT(DATE(2020,INT((ROW(A4517)-1)/33)+1,1),"mmmm/aaaa"))) &gt; 0,
   TEXT(DATE(2020,INT((ROW(A4517)-1)/33)+1,1),"mmm/aa"),
   ""
)</f>
        <v/>
      </c>
      <c r="B4519" s="61" t="str">
        <f>IF(A4519&lt;&gt;"", 'alimentação - Tabela 7.1'!$B$35, "" )</f>
        <v/>
      </c>
      <c r="C4519" s="62" t="str">
        <f>IFERROR(INDEX('alimentação - Tabela 7.1'!$35:$35,
MATCH(TEXT('Tabela 7.1'!A4519,"mmmm/aaaa"),'alimentação - Tabela 7.1'!$5:$5,0)), "")</f>
        <v/>
      </c>
      <c r="D4519" s="62" t="str">
        <f>IFERROR(INDEX('alimentação - Tabela 7.1'!$35:$35,
MATCH(TEXT('Tabela 7.1'!$A4519,"mmmm/aaaa"),'alimentação - Tabela 7.1'!$5:$5,0)+1), "")</f>
        <v/>
      </c>
      <c r="E4519" s="62" t="str">
        <f>IFERROR(INDEX('alimentação - Tabela 7.1'!$35:$35,
MATCH(TEXT('Tabela 7.1'!$A4519,"mmmm/aaaa"),'alimentação - Tabela 7.1'!$5:$5,0)+2), "")</f>
        <v/>
      </c>
      <c r="F4519" s="62" t="str">
        <f>IFERROR(INDEX('alimentação - Tabela 7.1'!$35:$35,
MATCH(TEXT('Tabela 7.1'!$A4519,"mmmm/aaaa"),'alimentação - Tabela 7.1'!$5:$5,0)+3), "")</f>
        <v/>
      </c>
      <c r="G4519" s="95" t="str">
        <f>IFERROR(INDEX('alimentação - Tabela 7.1'!$35:$35,
MATCH(TEXT('Tabela 7.1'!$A4519,"mmmm/aaaa"),'alimentação - Tabela 7.1'!$5:$5,0)+4), "")</f>
        <v/>
      </c>
    </row>
    <row r="4520" spans="1:7" ht="18" customHeight="1" x14ac:dyDescent="0.25">
      <c r="A4520" s="59" t="str">
        <f>IF(
   SUMPRODUCT(--('alimentação - Tabela 7.1'!$5:$5=TEXT(DATE(2020,INT((ROW(A4518)-1)/33)+1,1),"mmmm/aaaa"))) &gt; 0,
   TEXT(DATE(2020,INT((ROW(A4518)-1)/33)+1,1),"mmm/aa"),
   ""
)</f>
        <v/>
      </c>
      <c r="B4520" s="61" t="str">
        <f>IF(A4520&lt;&gt;"", 'alimentação - Tabela 7.1'!$B$36, "" )</f>
        <v/>
      </c>
      <c r="C4520" s="62" t="str">
        <f>IFERROR(INDEX('alimentação - Tabela 7.1'!$36:$36,
MATCH(TEXT('Tabela 7.1'!A4520,"mmmm/aaaa"),'alimentação - Tabela 7.1'!$5:$5,0)), "")</f>
        <v/>
      </c>
      <c r="D4520" s="62" t="str">
        <f>IFERROR(INDEX('alimentação - Tabela 7.1'!$36:$36,
MATCH(TEXT('Tabela 7.1'!$A4520,"mmmm/aaaa"),'alimentação - Tabela 7.1'!$5:$5,0)+1), "")</f>
        <v/>
      </c>
      <c r="E4520" s="62" t="str">
        <f>IFERROR(INDEX('alimentação - Tabela 7.1'!$36:$36,
MATCH(TEXT('Tabela 7.1'!$A4520,"mmmm/aaaa"),'alimentação - Tabela 7.1'!$5:$5,0)+2), "")</f>
        <v/>
      </c>
      <c r="F4520" s="62" t="str">
        <f>IFERROR(INDEX('alimentação - Tabela 7.1'!$36:$36,
MATCH(TEXT('Tabela 7.1'!$A4520,"mmmm/aaaa"),'alimentação - Tabela 7.1'!$5:$5,0)+3), "")</f>
        <v/>
      </c>
      <c r="G4520" s="95" t="str">
        <f>IFERROR(INDEX('alimentação - Tabela 7.1'!$36:$36,
MATCH(TEXT('Tabela 7.1'!$A4520,"mmmm/aaaa"),'alimentação - Tabela 7.1'!$5:$5,0)+4), "")</f>
        <v/>
      </c>
    </row>
    <row r="4521" spans="1:7" ht="18" customHeight="1" x14ac:dyDescent="0.25">
      <c r="A4521" s="59" t="str">
        <f>IF(
   SUMPRODUCT(--('alimentação - Tabela 7.1'!$5:$5=TEXT(DATE(2020,INT((ROW(A4519)-1)/33)+1,1),"mmmm/aaaa"))) &gt; 0,
   TEXT(DATE(2020,INT((ROW(A4519)-1)/33)+1,1),"mmm/aa"),
   ""
)</f>
        <v/>
      </c>
      <c r="B4521" s="61" t="str">
        <f>IF(A4521&lt;&gt;"", 'alimentação - Tabela 7.1'!$B$37, "" )</f>
        <v/>
      </c>
      <c r="C4521" s="62" t="str">
        <f>IFERROR(INDEX('alimentação - Tabela 7.1'!$37:$37,
MATCH(TEXT('Tabela 7.1'!A4521,"mmmm/aaaa"),'alimentação - Tabela 7.1'!$5:$5,0)), "")</f>
        <v/>
      </c>
      <c r="D4521" s="62" t="str">
        <f>IFERROR(INDEX('alimentação - Tabela 7.1'!$37:$37,
MATCH(TEXT('Tabela 7.1'!$A4521,"mmmm/aaaa"),'alimentação - Tabela 7.1'!$5:$5,0)+1), "")</f>
        <v/>
      </c>
      <c r="E4521" s="62" t="str">
        <f>IFERROR(INDEX('alimentação - Tabela 7.1'!$37:$37,
MATCH(TEXT('Tabela 7.1'!$A4521,"mmmm/aaaa"),'alimentação - Tabela 7.1'!$5:$5,0)+2), "")</f>
        <v/>
      </c>
      <c r="F4521" s="62" t="str">
        <f>IFERROR(INDEX('alimentação - Tabela 7.1'!$37:$37,
MATCH(TEXT('Tabela 7.1'!$A4521,"mmmm/aaaa"),'alimentação - Tabela 7.1'!$5:$5,0)+3), "")</f>
        <v/>
      </c>
      <c r="G4521" s="95" t="str">
        <f>IFERROR(INDEX('alimentação - Tabela 7.1'!$37:$37,
MATCH(TEXT('Tabela 7.1'!$A4521,"mmmm/aaaa"),'alimentação - Tabela 7.1'!$5:$5,0)+4), "")</f>
        <v/>
      </c>
    </row>
    <row r="4522" spans="1:7" ht="18" customHeight="1" x14ac:dyDescent="0.25">
      <c r="A4522" s="59" t="str">
        <f>IF(
   SUMPRODUCT(--('alimentação - Tabela 7.1'!$5:$5=TEXT(DATE(2020,INT((ROW(A4520)-1)/33)+1,1),"mmmm/aaaa"))) &gt; 0,
   TEXT(DATE(2020,INT((ROW(A4520)-1)/33)+1,1),"mmm/aa"),
   ""
)</f>
        <v/>
      </c>
      <c r="B4522" s="61" t="str">
        <f>IF(A4522&lt;&gt;"", 'alimentação - Tabela 7.1'!$B$38, "" )</f>
        <v/>
      </c>
      <c r="C4522" s="62" t="str">
        <f>IFERROR(INDEX('alimentação - Tabela 7.1'!$38:$38,
MATCH(TEXT('Tabela 7.1'!A4522,"mmmm/aaaa"),'alimentação - Tabela 7.1'!$5:$5,0)), "")</f>
        <v/>
      </c>
      <c r="D4522" s="62" t="str">
        <f>IFERROR(INDEX('alimentação - Tabela 7.1'!$38:$38,
MATCH(TEXT('Tabela 7.1'!$A4522,"mmmm/aaaa"),'alimentação - Tabela 7.1'!$5:$5,0)+1), "")</f>
        <v/>
      </c>
      <c r="E4522" s="62" t="str">
        <f>IFERROR(INDEX('alimentação - Tabela 7.1'!$38:$38,
MATCH(TEXT('Tabela 7.1'!$A4522,"mmmm/aaaa"),'alimentação - Tabela 7.1'!$5:$5,0)+2), "")</f>
        <v/>
      </c>
      <c r="F4522" s="62" t="str">
        <f>IFERROR(INDEX('alimentação - Tabela 7.1'!$38:$38,
MATCH(TEXT('Tabela 7.1'!$A4522,"mmmm/aaaa"),'alimentação - Tabela 7.1'!$5:$5,0)+3), "")</f>
        <v/>
      </c>
      <c r="G4522" s="95" t="str">
        <f>IFERROR(INDEX('alimentação - Tabela 7.1'!$38:$38,
MATCH(TEXT('Tabela 7.1'!$A4522,"mmmm/aaaa"),'alimentação - Tabela 7.1'!$5:$5,0)+4), "")</f>
        <v/>
      </c>
    </row>
    <row r="4523" spans="1:7" ht="18" customHeight="1" x14ac:dyDescent="0.25">
      <c r="A4523" s="59" t="str">
        <f>IF(
   SUMPRODUCT(--('alimentação - Tabela 7.1'!$5:$5=TEXT(DATE(2020,INT((ROW(A4521)-1)/33)+1,1),"mmmm/aaaa"))) &gt; 0,
   TEXT(DATE(2020,INT((ROW(A4521)-1)/33)+1,1),"mmm/aa"),
   ""
)</f>
        <v/>
      </c>
      <c r="B4523" s="61" t="str">
        <f>IF(A4523&lt;&gt;"", 'alimentação - Tabela 7.1'!$B$39, "" )</f>
        <v/>
      </c>
      <c r="C4523" s="62" t="str">
        <f>IFERROR(INDEX('alimentação - Tabela 7.1'!$39:$39,
MATCH(TEXT('Tabela 7.1'!A4523,"mmmm/aaaa"),'alimentação - Tabela 7.1'!$5:$5,0)), "")</f>
        <v/>
      </c>
      <c r="D4523" s="62" t="str">
        <f>IFERROR(INDEX('alimentação - Tabela 7.1'!$39:$39,
MATCH(TEXT('Tabela 7.1'!$A4523,"mmmm/aaaa"),'alimentação - Tabela 7.1'!$5:$5,0)+1), "")</f>
        <v/>
      </c>
      <c r="E4523" s="62" t="str">
        <f>IFERROR(INDEX('alimentação - Tabela 7.1'!$39:$39,
MATCH(TEXT('Tabela 7.1'!$A4523,"mmmm/aaaa"),'alimentação - Tabela 7.1'!$5:$5,0)+2), "")</f>
        <v/>
      </c>
      <c r="F4523" s="62" t="str">
        <f>IFERROR(INDEX('alimentação - Tabela 7.1'!$39:$39,
MATCH(TEXT('Tabela 7.1'!$A4523,"mmmm/aaaa"),'alimentação - Tabela 7.1'!$5:$5,0)+3), "")</f>
        <v/>
      </c>
      <c r="G4523" s="95" t="str">
        <f>IFERROR(INDEX('alimentação - Tabela 7.1'!$39:$39,
MATCH(TEXT('Tabela 7.1'!$A4523,"mmmm/aaaa"),'alimentação - Tabela 7.1'!$5:$5,0)+4), "")</f>
        <v/>
      </c>
    </row>
    <row r="4524" spans="1:7" ht="18" customHeight="1" x14ac:dyDescent="0.25">
      <c r="A4524" s="59" t="str">
        <f>IF(
   SUMPRODUCT(--('alimentação - Tabela 7.1'!$5:$5=TEXT(DATE(2020,INT((ROW(A4522)-1)/33)+1,1),"mmmm/aaaa"))) &gt; 0,
   TEXT(DATE(2020,INT((ROW(A4522)-1)/33)+1,1),"mmm/aa"),
   ""
)</f>
        <v/>
      </c>
      <c r="B4524" s="61" t="str">
        <f>IF(A4524&lt;&gt;"", 'alimentação - Tabela 7.1'!$B$7, "" )</f>
        <v/>
      </c>
      <c r="C4524" s="62" t="str">
        <f>IFERROR(INDEX('alimentação - Tabela 7.1'!$7:$7,
MATCH(TEXT('Tabela 7.1'!A4524,"mmmm/aaaa"),'alimentação - Tabela 7.1'!$5:$5,0)), "")</f>
        <v/>
      </c>
      <c r="D4524" s="62" t="str">
        <f>IFERROR(INDEX('alimentação - Tabela 7.1'!$7:$7,
MATCH(TEXT('Tabela 7.1'!$A4524,"mmmm/aaaa"),'alimentação - Tabela 7.1'!$5:$5,0)+1), "")</f>
        <v/>
      </c>
      <c r="E4524" s="62" t="str">
        <f>IFERROR(INDEX('alimentação - Tabela 7.1'!$7:$7,
MATCH(TEXT('Tabela 7.1'!$A4524,"mmmm/aaaa"),'alimentação - Tabela 7.1'!$5:$5,0)+2), "")</f>
        <v/>
      </c>
      <c r="F4524" s="62" t="str">
        <f>IFERROR(INDEX('alimentação - Tabela 7.1'!$7:$7,
MATCH(TEXT('Tabela 7.1'!$A4524,"mmmm/aaaa"),'alimentação - Tabela 7.1'!$5:$5,0)+3), "")</f>
        <v/>
      </c>
      <c r="G4524" s="95" t="str">
        <f>IFERROR(INDEX('alimentação - Tabela 7.1'!$7:$7,
MATCH(TEXT('Tabela 7.1'!$A4524,"mmmm/aaaa"),'alimentação - Tabela 7.1'!$5:$5,0)+4), "")</f>
        <v/>
      </c>
    </row>
    <row r="4525" spans="1:7" ht="18" customHeight="1" x14ac:dyDescent="0.25">
      <c r="A4525" s="59" t="str">
        <f>IF(
   SUMPRODUCT(--('alimentação - Tabela 7.1'!$5:$5=TEXT(DATE(2020,INT((ROW(A4523)-1)/33)+1,1),"mmmm/aaaa"))) &gt; 0,
   TEXT(DATE(2020,INT((ROW(A4523)-1)/33)+1,1),"mmm/aa"),
   ""
)</f>
        <v/>
      </c>
      <c r="B4525" s="61" t="str">
        <f>IF(A4525&lt;&gt;"", 'alimentação - Tabela 7.1'!$B$8, "" )</f>
        <v/>
      </c>
      <c r="C4525" s="62" t="str">
        <f>IFERROR(INDEX('alimentação - Tabela 7.1'!$8:$8,
MATCH(TEXT('Tabela 7.1'!A4525,"mmmm/aaaa"),'alimentação - Tabela 7.1'!$5:$5,0)), "")</f>
        <v/>
      </c>
      <c r="D4525" s="62" t="str">
        <f>IFERROR(INDEX('alimentação - Tabela 7.1'!$8:$8,
MATCH(TEXT('Tabela 7.1'!$A4525,"mmmm/aaaa"),'alimentação - Tabela 7.1'!$5:$5,0)+1), "")</f>
        <v/>
      </c>
      <c r="E4525" s="62" t="str">
        <f>IFERROR(INDEX('alimentação - Tabela 7.1'!$8:$8,
MATCH(TEXT('Tabela 7.1'!$A4525,"mmmm/aaaa"),'alimentação - Tabela 7.1'!$5:$5,0)+2), "")</f>
        <v/>
      </c>
      <c r="F4525" s="62" t="str">
        <f>IFERROR(INDEX('alimentação - Tabela 7.1'!$8:$8,
MATCH(TEXT('Tabela 7.1'!$A4525,"mmmm/aaaa"),'alimentação - Tabela 7.1'!$5:$5,0)+3), "")</f>
        <v/>
      </c>
      <c r="G4525" s="95" t="str">
        <f>IFERROR(INDEX('alimentação - Tabela 7.1'!$8:$8,
MATCH(TEXT('Tabela 7.1'!$A4525,"mmmm/aaaa"),'alimentação - Tabela 7.1'!$5:$5,0)+4), "")</f>
        <v/>
      </c>
    </row>
    <row r="4526" spans="1:7" ht="18" customHeight="1" x14ac:dyDescent="0.25">
      <c r="A4526" s="59" t="str">
        <f>IF(
   SUMPRODUCT(--('alimentação - Tabela 7.1'!$5:$5=TEXT(DATE(2020,INT((ROW(A4524)-1)/33)+1,1),"mmmm/aaaa"))) &gt; 0,
   TEXT(DATE(2020,INT((ROW(A4524)-1)/33)+1,1),"mmm/aa"),
   ""
)</f>
        <v/>
      </c>
      <c r="B4526" s="61" t="str">
        <f>IF(A4526&lt;&gt;"", 'alimentação - Tabela 7.1'!$B$9, "" )</f>
        <v/>
      </c>
      <c r="C4526" s="62" t="str">
        <f>IFERROR(INDEX('alimentação - Tabela 7.1'!$9:$9,
MATCH(TEXT('Tabela 7.1'!A4526,"mmmm/aaaa"),'alimentação - Tabela 7.1'!$5:$5,0)), "")</f>
        <v/>
      </c>
      <c r="D4526" s="62" t="str">
        <f>IFERROR(INDEX('alimentação - Tabela 7.1'!$9:$9,
MATCH(TEXT('Tabela 7.1'!$A4526,"mmmm/aaaa"),'alimentação - Tabela 7.1'!$5:$5,0)+1), "")</f>
        <v/>
      </c>
      <c r="E4526" s="62" t="str">
        <f>IFERROR(INDEX('alimentação - Tabela 7.1'!$9:$9,
MATCH(TEXT('Tabela 7.1'!$A4526,"mmmm/aaaa"),'alimentação - Tabela 7.1'!$5:$5,0)+2), "")</f>
        <v/>
      </c>
      <c r="F4526" s="62" t="str">
        <f>IFERROR(INDEX('alimentação - Tabela 7.1'!$9:$9,
MATCH(TEXT('Tabela 7.1'!$A4526,"mmmm/aaaa"),'alimentação - Tabela 7.1'!$5:$5,0)+3), "")</f>
        <v/>
      </c>
      <c r="G4526" s="95" t="str">
        <f>IFERROR(INDEX('alimentação - Tabela 7.1'!$9:$9,
MATCH(TEXT('Tabela 7.1'!$A4526,"mmmm/aaaa"),'alimentação - Tabela 7.1'!$5:$5,0)+4), "")</f>
        <v/>
      </c>
    </row>
    <row r="4527" spans="1:7" ht="18" customHeight="1" x14ac:dyDescent="0.25">
      <c r="A4527" s="59" t="str">
        <f>IF(
   SUMPRODUCT(--('alimentação - Tabela 7.1'!$5:$5=TEXT(DATE(2020,INT((ROW(A4525)-1)/33)+1,1),"mmmm/aaaa"))) &gt; 0,
   TEXT(DATE(2020,INT((ROW(A4525)-1)/33)+1,1),"mmm/aa"),
   ""
)</f>
        <v/>
      </c>
      <c r="B4527" s="61" t="str">
        <f>IF(A4527&lt;&gt;"", 'alimentação - Tabela 7.1'!$B$10, "" )</f>
        <v/>
      </c>
      <c r="C4527" s="62" t="str">
        <f>IFERROR(INDEX('alimentação - Tabela 7.1'!$10:$10,
MATCH(TEXT('Tabela 7.1'!A4527,"mmmm/aaaa"),'alimentação - Tabela 7.1'!$5:$5,0)), "")</f>
        <v/>
      </c>
      <c r="D4527" s="62" t="str">
        <f>IFERROR(INDEX('alimentação - Tabela 7.1'!$10:$10,
MATCH(TEXT('Tabela 7.1'!$A4527,"mmmm/aaaa"),'alimentação - Tabela 7.1'!$5:$5,0)+1), "")</f>
        <v/>
      </c>
      <c r="E4527" s="62" t="str">
        <f>IFERROR(INDEX('alimentação - Tabela 7.1'!$10:$10,
MATCH(TEXT('Tabela 7.1'!$A4527,"mmmm/aaaa"),'alimentação - Tabela 7.1'!$5:$5,0)+2), "")</f>
        <v/>
      </c>
      <c r="F4527" s="62" t="str">
        <f>IFERROR(INDEX('alimentação - Tabela 7.1'!$10:$10,
MATCH(TEXT('Tabela 7.1'!$A4527,"mmmm/aaaa"),'alimentação - Tabela 7.1'!$5:$5,0)+3), "")</f>
        <v/>
      </c>
      <c r="G4527" s="95" t="str">
        <f>IFERROR(INDEX('alimentação - Tabela 7.1'!$10:$10,
MATCH(TEXT('Tabela 7.1'!$A4527,"mmmm/aaaa"),'alimentação - Tabela 7.1'!$5:$5,0)+4), "")</f>
        <v/>
      </c>
    </row>
    <row r="4528" spans="1:7" ht="18" customHeight="1" x14ac:dyDescent="0.25">
      <c r="A4528" s="59" t="str">
        <f>IF(
   SUMPRODUCT(--('alimentação - Tabela 7.1'!$5:$5=TEXT(DATE(2020,INT((ROW(A4526)-1)/33)+1,1),"mmmm/aaaa"))) &gt; 0,
   TEXT(DATE(2020,INT((ROW(A4526)-1)/33)+1,1),"mmm/aa"),
   ""
)</f>
        <v/>
      </c>
      <c r="B4528" s="61" t="str">
        <f>IF(A4528&lt;&gt;"", 'alimentação - Tabela 7.1'!$B$11, "" )</f>
        <v/>
      </c>
      <c r="C4528" s="62" t="str">
        <f>IFERROR(INDEX('alimentação - Tabela 7.1'!$11:$11,
MATCH(TEXT('Tabela 7.1'!A4528,"mmmm/aaaa"),'alimentação - Tabela 7.1'!$5:$5,0)), "")</f>
        <v/>
      </c>
      <c r="D4528" s="62" t="str">
        <f>IFERROR(INDEX('alimentação - Tabela 7.1'!$11:$11,
MATCH(TEXT('Tabela 7.1'!$A4528,"mmmm/aaaa"),'alimentação - Tabela 7.1'!$5:$5,0)+1), "")</f>
        <v/>
      </c>
      <c r="E4528" s="62" t="str">
        <f>IFERROR(INDEX('alimentação - Tabela 7.1'!$11:$11,
MATCH(TEXT('Tabela 7.1'!$A4528,"mmmm/aaaa"),'alimentação - Tabela 7.1'!$5:$5,0)+2), "")</f>
        <v/>
      </c>
      <c r="F4528" s="62" t="str">
        <f>IFERROR(INDEX('alimentação - Tabela 7.1'!$11:$11,
MATCH(TEXT('Tabela 7.1'!$A4528,"mmmm/aaaa"),'alimentação - Tabela 7.1'!$5:$5,0)+3), "")</f>
        <v/>
      </c>
      <c r="G4528" s="95" t="str">
        <f>IFERROR(INDEX('alimentação - Tabela 7.1'!$11:$11,
MATCH(TEXT('Tabela 7.1'!$A4528,"mmmm/aaaa"),'alimentação - Tabela 7.1'!$5:$5,0)+4), "")</f>
        <v/>
      </c>
    </row>
    <row r="4529" spans="1:7" ht="18" customHeight="1" x14ac:dyDescent="0.25">
      <c r="A4529" s="59" t="str">
        <f>IF(
   SUMPRODUCT(--('alimentação - Tabela 7.1'!$5:$5=TEXT(DATE(2020,INT((ROW(A4527)-1)/33)+1,1),"mmmm/aaaa"))) &gt; 0,
   TEXT(DATE(2020,INT((ROW(A4527)-1)/33)+1,1),"mmm/aa"),
   ""
)</f>
        <v/>
      </c>
      <c r="B4529" s="61" t="str">
        <f>IF(A4529&lt;&gt;"", 'alimentação - Tabela 7.1'!$B$12, "" )</f>
        <v/>
      </c>
      <c r="C4529" s="62" t="str">
        <f>IFERROR(INDEX('alimentação - Tabela 7.1'!$12:$12,
MATCH(TEXT('Tabela 7.1'!A4529,"mmmm/aaaa"),'alimentação - Tabela 7.1'!$5:$5,0)), "")</f>
        <v/>
      </c>
      <c r="D4529" s="62" t="str">
        <f>IFERROR(INDEX('alimentação - Tabela 7.1'!$12:$12,
MATCH(TEXT('Tabela 7.1'!$A4529,"mmmm/aaaa"),'alimentação - Tabela 7.1'!$5:$5,0)+1), "")</f>
        <v/>
      </c>
      <c r="E4529" s="62" t="str">
        <f>IFERROR(INDEX('alimentação - Tabela 7.1'!$12:$12,
MATCH(TEXT('Tabela 7.1'!$A4529,"mmmm/aaaa"),'alimentação - Tabela 7.1'!$5:$5,0)+2), "")</f>
        <v/>
      </c>
      <c r="F4529" s="62" t="str">
        <f>IFERROR(INDEX('alimentação - Tabela 7.1'!$12:$12,
MATCH(TEXT('Tabela 7.1'!$A4529,"mmmm/aaaa"),'alimentação - Tabela 7.1'!$5:$5,0)+3), "")</f>
        <v/>
      </c>
      <c r="G4529" s="95" t="str">
        <f>IFERROR(INDEX('alimentação - Tabela 7.1'!$12:$12,
MATCH(TEXT('Tabela 7.1'!$A4529,"mmmm/aaaa"),'alimentação - Tabela 7.1'!$5:$5,0)+4), "")</f>
        <v/>
      </c>
    </row>
    <row r="4530" spans="1:7" ht="18" customHeight="1" x14ac:dyDescent="0.25">
      <c r="A4530" s="59" t="str">
        <f>IF(
   SUMPRODUCT(--('alimentação - Tabela 7.1'!$5:$5=TEXT(DATE(2020,INT((ROW(A4528)-1)/33)+1,1),"mmmm/aaaa"))) &gt; 0,
   TEXT(DATE(2020,INT((ROW(A4528)-1)/33)+1,1),"mmm/aa"),
   ""
)</f>
        <v/>
      </c>
      <c r="B4530" s="61" t="str">
        <f>IF(A4530&lt;&gt;"", 'alimentação - Tabela 7.1'!$B$13, "" )</f>
        <v/>
      </c>
      <c r="C4530" s="62" t="str">
        <f>IFERROR(INDEX('alimentação - Tabela 7.1'!$13:$13,
MATCH(TEXT('Tabela 7.1'!A4530,"mmmm/aaaa"),'alimentação - Tabela 7.1'!$5:$5,0)), "")</f>
        <v/>
      </c>
      <c r="D4530" s="62" t="str">
        <f>IFERROR(INDEX('alimentação - Tabela 7.1'!$13:$13,
MATCH(TEXT('Tabela 7.1'!$A4530,"mmmm/aaaa"),'alimentação - Tabela 7.1'!$5:$5,0)+1), "")</f>
        <v/>
      </c>
      <c r="E4530" s="62" t="str">
        <f>IFERROR(INDEX('alimentação - Tabela 7.1'!$13:$13,
MATCH(TEXT('Tabela 7.1'!$A4530,"mmmm/aaaa"),'alimentação - Tabela 7.1'!$5:$5,0)+2), "")</f>
        <v/>
      </c>
      <c r="F4530" s="62" t="str">
        <f>IFERROR(INDEX('alimentação - Tabela 7.1'!$13:$13,
MATCH(TEXT('Tabela 7.1'!$A4530,"mmmm/aaaa"),'alimentação - Tabela 7.1'!$5:$5,0)+3), "")</f>
        <v/>
      </c>
      <c r="G4530" s="95" t="str">
        <f>IFERROR(INDEX('alimentação - Tabela 7.1'!$13:$13,
MATCH(TEXT('Tabela 7.1'!$A4530,"mmmm/aaaa"),'alimentação - Tabela 7.1'!$5:$5,0)+4), "")</f>
        <v/>
      </c>
    </row>
    <row r="4531" spans="1:7" ht="18" customHeight="1" x14ac:dyDescent="0.25">
      <c r="A4531" s="59" t="str">
        <f>IF(
   SUMPRODUCT(--('alimentação - Tabela 7.1'!$5:$5=TEXT(DATE(2020,INT((ROW(A4529)-1)/33)+1,1),"mmmm/aaaa"))) &gt; 0,
   TEXT(DATE(2020,INT((ROW(A4529)-1)/33)+1,1),"mmm/aa"),
   ""
)</f>
        <v/>
      </c>
      <c r="B4531" s="61" t="str">
        <f>IF(A4531&lt;&gt;"", 'alimentação - Tabela 7.1'!$B$14, "" )</f>
        <v/>
      </c>
      <c r="C4531" s="62" t="str">
        <f>IFERROR(INDEX('alimentação - Tabela 7.1'!$14:$14,
MATCH(TEXT('Tabela 7.1'!A4531,"mmmm/aaaa"),'alimentação - Tabela 7.1'!$5:$5,0)), "")</f>
        <v/>
      </c>
      <c r="D4531" s="62" t="str">
        <f>IFERROR(INDEX('alimentação - Tabela 7.1'!$14:$14,
MATCH(TEXT('Tabela 7.1'!$A4531,"mmmm/aaaa"),'alimentação - Tabela 7.1'!$5:$5,0)+1), "")</f>
        <v/>
      </c>
      <c r="E4531" s="62" t="str">
        <f>IFERROR(INDEX('alimentação - Tabela 7.1'!$14:$14,
MATCH(TEXT('Tabela 7.1'!$A4531,"mmmm/aaaa"),'alimentação - Tabela 7.1'!$5:$5,0)+2), "")</f>
        <v/>
      </c>
      <c r="F4531" s="62" t="str">
        <f>IFERROR(INDEX('alimentação - Tabela 7.1'!$14:$14,
MATCH(TEXT('Tabela 7.1'!$A4531,"mmmm/aaaa"),'alimentação - Tabela 7.1'!$5:$5,0)+3), "")</f>
        <v/>
      </c>
      <c r="G4531" s="95" t="str">
        <f>IFERROR(INDEX('alimentação - Tabela 7.1'!$14:$14,
MATCH(TEXT('Tabela 7.1'!$A4531,"mmmm/aaaa"),'alimentação - Tabela 7.1'!$5:$5,0)+4), "")</f>
        <v/>
      </c>
    </row>
    <row r="4532" spans="1:7" ht="18" customHeight="1" x14ac:dyDescent="0.25">
      <c r="A4532" s="59" t="str">
        <f>IF(
   SUMPRODUCT(--('alimentação - Tabela 7.1'!$5:$5=TEXT(DATE(2020,INT((ROW(A4530)-1)/33)+1,1),"mmmm/aaaa"))) &gt; 0,
   TEXT(DATE(2020,INT((ROW(A4530)-1)/33)+1,1),"mmm/aa"),
   ""
)</f>
        <v/>
      </c>
      <c r="B4532" s="61" t="str">
        <f>IF(A4532&lt;&gt;"", 'alimentação - Tabela 7.1'!$B$15, "" )</f>
        <v/>
      </c>
      <c r="C4532" s="62" t="str">
        <f>IFERROR(INDEX('alimentação - Tabela 7.1'!$15:$15,
MATCH(TEXT('Tabela 7.1'!A4532,"mmmm/aaaa"),'alimentação - Tabela 7.1'!$5:$5,0)), "")</f>
        <v/>
      </c>
      <c r="D4532" s="62" t="str">
        <f>IFERROR(INDEX('alimentação - Tabela 7.1'!$15:$15,
MATCH(TEXT('Tabela 7.1'!$A4532,"mmmm/aaaa"),'alimentação - Tabela 7.1'!$5:$5,0)+1), "")</f>
        <v/>
      </c>
      <c r="E4532" s="62" t="str">
        <f>IFERROR(INDEX('alimentação - Tabela 7.1'!$15:$15,
MATCH(TEXT('Tabela 7.1'!$A4532,"mmmm/aaaa"),'alimentação - Tabela 7.1'!$5:$5,0)+2), "")</f>
        <v/>
      </c>
      <c r="F4532" s="62" t="str">
        <f>IFERROR(INDEX('alimentação - Tabela 7.1'!$15:$15,
MATCH(TEXT('Tabela 7.1'!$A4532,"mmmm/aaaa"),'alimentação - Tabela 7.1'!$5:$5,0)+3), "")</f>
        <v/>
      </c>
      <c r="G4532" s="95" t="str">
        <f>IFERROR(INDEX('alimentação - Tabela 7.1'!$15:$15,
MATCH(TEXT('Tabela 7.1'!$A4532,"mmmm/aaaa"),'alimentação - Tabela 7.1'!$5:$5,0)+4), "")</f>
        <v/>
      </c>
    </row>
    <row r="4533" spans="1:7" ht="18" customHeight="1" x14ac:dyDescent="0.25">
      <c r="A4533" s="59" t="str">
        <f>IF(
   SUMPRODUCT(--('alimentação - Tabela 7.1'!$5:$5=TEXT(DATE(2020,INT((ROW(A4531)-1)/33)+1,1),"mmmm/aaaa"))) &gt; 0,
   TEXT(DATE(2020,INT((ROW(A4531)-1)/33)+1,1),"mmm/aa"),
   ""
)</f>
        <v/>
      </c>
      <c r="B4533" s="61" t="str">
        <f>IF(A4533&lt;&gt;"", 'alimentação - Tabela 7.1'!$B$16, "" )</f>
        <v/>
      </c>
      <c r="C4533" s="62" t="str">
        <f>IFERROR(INDEX('alimentação - Tabela 7.1'!$16:$16,
MATCH(TEXT('Tabela 7.1'!A4533,"mmmm/aaaa"),'alimentação - Tabela 7.1'!$5:$5,0)), "")</f>
        <v/>
      </c>
      <c r="D4533" s="62" t="str">
        <f>IFERROR(INDEX('alimentação - Tabela 7.1'!$16:$16,
MATCH(TEXT('Tabela 7.1'!$A4533,"mmmm/aaaa"),'alimentação - Tabela 7.1'!$5:$5,0)+1), "")</f>
        <v/>
      </c>
      <c r="E4533" s="62" t="str">
        <f>IFERROR(INDEX('alimentação - Tabela 7.1'!$16:$16,
MATCH(TEXT('Tabela 7.1'!$A4533,"mmmm/aaaa"),'alimentação - Tabela 7.1'!$5:$5,0)+2), "")</f>
        <v/>
      </c>
      <c r="F4533" s="62" t="str">
        <f>IFERROR(INDEX('alimentação - Tabela 7.1'!$16:$16,
MATCH(TEXT('Tabela 7.1'!$A4533,"mmmm/aaaa"),'alimentação - Tabela 7.1'!$5:$5,0)+3), "")</f>
        <v/>
      </c>
      <c r="G4533" s="95" t="str">
        <f>IFERROR(INDEX('alimentação - Tabela 7.1'!$16:$16,
MATCH(TEXT('Tabela 7.1'!$A4533,"mmmm/aaaa"),'alimentação - Tabela 7.1'!$5:$5,0)+4), "")</f>
        <v/>
      </c>
    </row>
    <row r="4534" spans="1:7" ht="18" customHeight="1" x14ac:dyDescent="0.25">
      <c r="A4534" s="59" t="str">
        <f>IF(
   SUMPRODUCT(--('alimentação - Tabela 7.1'!$5:$5=TEXT(DATE(2020,INT((ROW(A4532)-1)/33)+1,1),"mmmm/aaaa"))) &gt; 0,
   TEXT(DATE(2020,INT((ROW(A4532)-1)/33)+1,1),"mmm/aa"),
   ""
)</f>
        <v/>
      </c>
      <c r="B4534" s="61" t="str">
        <f>IF(A4534&lt;&gt;"", 'alimentação - Tabela 7.1'!$B$17, "" )</f>
        <v/>
      </c>
      <c r="C4534" s="62" t="str">
        <f>IFERROR(INDEX('alimentação - Tabela 7.1'!$17:$17,
MATCH(TEXT('Tabela 7.1'!A4534,"mmmm/aaaa"),'alimentação - Tabela 7.1'!$5:$5,0)), "")</f>
        <v/>
      </c>
      <c r="D4534" s="62" t="str">
        <f>IFERROR(INDEX('alimentação - Tabela 7.1'!$17:$17,
MATCH(TEXT('Tabela 7.1'!$A4534,"mmmm/aaaa"),'alimentação - Tabela 7.1'!$5:$5,0)+1), "")</f>
        <v/>
      </c>
      <c r="E4534" s="62" t="str">
        <f>IFERROR(INDEX('alimentação - Tabela 7.1'!$17:$17,
MATCH(TEXT('Tabela 7.1'!$A4534,"mmmm/aaaa"),'alimentação - Tabela 7.1'!$5:$5,0)+2), "")</f>
        <v/>
      </c>
      <c r="F4534" s="62" t="str">
        <f>IFERROR(INDEX('alimentação - Tabela 7.1'!$17:$17,
MATCH(TEXT('Tabela 7.1'!$A4534,"mmmm/aaaa"),'alimentação - Tabela 7.1'!$5:$5,0)+3), "")</f>
        <v/>
      </c>
      <c r="G4534" s="95" t="str">
        <f>IFERROR(INDEX('alimentação - Tabela 7.1'!$17:$17,
MATCH(TEXT('Tabela 7.1'!$A4534,"mmmm/aaaa"),'alimentação - Tabela 7.1'!$5:$5,0)+4), "")</f>
        <v/>
      </c>
    </row>
    <row r="4535" spans="1:7" ht="18" customHeight="1" x14ac:dyDescent="0.25">
      <c r="A4535" s="59" t="str">
        <f>IF(
   SUMPRODUCT(--('alimentação - Tabela 7.1'!$5:$5=TEXT(DATE(2020,INT((ROW(A4533)-1)/33)+1,1),"mmmm/aaaa"))) &gt; 0,
   TEXT(DATE(2020,INT((ROW(A4533)-1)/33)+1,1),"mmm/aa"),
   ""
)</f>
        <v/>
      </c>
      <c r="B4535" s="61" t="str">
        <f>IF(A4535&lt;&gt;"", 'alimentação - Tabela 7.1'!$B$18, "" )</f>
        <v/>
      </c>
      <c r="C4535" s="62" t="str">
        <f>IFERROR(INDEX('alimentação - Tabela 7.1'!$18:$18,
MATCH(TEXT('Tabela 7.1'!A4535,"mmmm/aaaa"),'alimentação - Tabela 7.1'!$5:$5,0)), "")</f>
        <v/>
      </c>
      <c r="D4535" s="62" t="str">
        <f>IFERROR(INDEX('alimentação - Tabela 7.1'!$18:$18,
MATCH(TEXT('Tabela 7.1'!$A4535,"mmmm/aaaa"),'alimentação - Tabela 7.1'!$5:$5,0)+1), "")</f>
        <v/>
      </c>
      <c r="E4535" s="62" t="str">
        <f>IFERROR(INDEX('alimentação - Tabela 7.1'!$18:$18,
MATCH(TEXT('Tabela 7.1'!$A4535,"mmmm/aaaa"),'alimentação - Tabela 7.1'!$5:$5,0)+2), "")</f>
        <v/>
      </c>
      <c r="F4535" s="62" t="str">
        <f>IFERROR(INDEX('alimentação - Tabela 7.1'!$18:$18,
MATCH(TEXT('Tabela 7.1'!$A4535,"mmmm/aaaa"),'alimentação - Tabela 7.1'!$5:$5,0)+3), "")</f>
        <v/>
      </c>
      <c r="G4535" s="95" t="str">
        <f>IFERROR(INDEX('alimentação - Tabela 7.1'!$18:$18,
MATCH(TEXT('Tabela 7.1'!$A4535,"mmmm/aaaa"),'alimentação - Tabela 7.1'!$5:$5,0)+4), "")</f>
        <v/>
      </c>
    </row>
    <row r="4536" spans="1:7" ht="18" customHeight="1" x14ac:dyDescent="0.25">
      <c r="A4536" s="59" t="str">
        <f>IF(
   SUMPRODUCT(--('alimentação - Tabela 7.1'!$5:$5=TEXT(DATE(2020,INT((ROW(A4534)-1)/33)+1,1),"mmmm/aaaa"))) &gt; 0,
   TEXT(DATE(2020,INT((ROW(A4534)-1)/33)+1,1),"mmm/aa"),
   ""
)</f>
        <v/>
      </c>
      <c r="B4536" s="61" t="str">
        <f>IF(A4536&lt;&gt;"", 'alimentação - Tabela 7.1'!$B$19, "" )</f>
        <v/>
      </c>
      <c r="C4536" s="62" t="str">
        <f>IFERROR(INDEX('alimentação - Tabela 7.1'!$19:$19,
MATCH(TEXT('Tabela 7.1'!A4536,"mmmm/aaaa"),'alimentação - Tabela 7.1'!$5:$5,0)), "")</f>
        <v/>
      </c>
      <c r="D4536" s="62" t="str">
        <f>IFERROR(INDEX('alimentação - Tabela 7.1'!$19:$19,
MATCH(TEXT('Tabela 7.1'!$A4536,"mmmm/aaaa"),'alimentação - Tabela 7.1'!$5:$5,0)+1), "")</f>
        <v/>
      </c>
      <c r="E4536" s="62" t="str">
        <f>IFERROR(INDEX('alimentação - Tabela 7.1'!$19:$19,
MATCH(TEXT('Tabela 7.1'!$A4536,"mmmm/aaaa"),'alimentação - Tabela 7.1'!$5:$5,0)+2), "")</f>
        <v/>
      </c>
      <c r="F4536" s="62" t="str">
        <f>IFERROR(INDEX('alimentação - Tabela 7.1'!$19:$19,
MATCH(TEXT('Tabela 7.1'!$A4536,"mmmm/aaaa"),'alimentação - Tabela 7.1'!$5:$5,0)+3), "")</f>
        <v/>
      </c>
      <c r="G4536" s="95" t="str">
        <f>IFERROR(INDEX('alimentação - Tabela 7.1'!$19:$19,
MATCH(TEXT('Tabela 7.1'!$A4536,"mmmm/aaaa"),'alimentação - Tabela 7.1'!$5:$5,0)+4), "")</f>
        <v/>
      </c>
    </row>
    <row r="4537" spans="1:7" ht="18" customHeight="1" x14ac:dyDescent="0.25">
      <c r="A4537" s="59" t="str">
        <f>IF(
   SUMPRODUCT(--('alimentação - Tabela 7.1'!$5:$5=TEXT(DATE(2020,INT((ROW(A4535)-1)/33)+1,1),"mmmm/aaaa"))) &gt; 0,
   TEXT(DATE(2020,INT((ROW(A4535)-1)/33)+1,1),"mmm/aa"),
   ""
)</f>
        <v/>
      </c>
      <c r="B4537" s="61" t="str">
        <f>IF(A4537&lt;&gt;"", 'alimentação - Tabela 7.1'!$B$20, "" )</f>
        <v/>
      </c>
      <c r="C4537" s="62" t="str">
        <f>IFERROR(INDEX('alimentação - Tabela 7.1'!$20:$20,
MATCH(TEXT('Tabela 7.1'!A4537,"mmmm/aaaa"),'alimentação - Tabela 7.1'!$5:$5,0)), "")</f>
        <v/>
      </c>
      <c r="D4537" s="62" t="str">
        <f>IFERROR(INDEX('alimentação - Tabela 7.1'!$20:$20,
MATCH(TEXT('Tabela 7.1'!$A4537,"mmmm/aaaa"),'alimentação - Tabela 7.1'!$5:$5,0)+1), "")</f>
        <v/>
      </c>
      <c r="E4537" s="62" t="str">
        <f>IFERROR(INDEX('alimentação - Tabela 7.1'!$20:$20,
MATCH(TEXT('Tabela 7.1'!$A4537,"mmmm/aaaa"),'alimentação - Tabela 7.1'!$5:$5,0)+2), "")</f>
        <v/>
      </c>
      <c r="F4537" s="62" t="str">
        <f>IFERROR(INDEX('alimentação - Tabela 7.1'!$20:$20,
MATCH(TEXT('Tabela 7.1'!$A4537,"mmmm/aaaa"),'alimentação - Tabela 7.1'!$5:$5,0)+3), "")</f>
        <v/>
      </c>
      <c r="G4537" s="95" t="str">
        <f>IFERROR(INDEX('alimentação - Tabela 7.1'!$20:$20,
MATCH(TEXT('Tabela 7.1'!$A4537,"mmmm/aaaa"),'alimentação - Tabela 7.1'!$5:$5,0)+4), "")</f>
        <v/>
      </c>
    </row>
    <row r="4538" spans="1:7" ht="18" customHeight="1" x14ac:dyDescent="0.25">
      <c r="A4538" s="59" t="str">
        <f>IF(
   SUMPRODUCT(--('alimentação - Tabela 7.1'!$5:$5=TEXT(DATE(2020,INT((ROW(A4536)-1)/33)+1,1),"mmmm/aaaa"))) &gt; 0,
   TEXT(DATE(2020,INT((ROW(A4536)-1)/33)+1,1),"mmm/aa"),
   ""
)</f>
        <v/>
      </c>
      <c r="B4538" s="61" t="str">
        <f>IF(A4538&lt;&gt;"", 'alimentação - Tabela 7.1'!$B$21, "" )</f>
        <v/>
      </c>
      <c r="C4538" s="62" t="str">
        <f>IFERROR(INDEX('alimentação - Tabela 7.1'!$21:$21,
MATCH(TEXT('Tabela 7.1'!A4538,"mmmm/aaaa"),'alimentação - Tabela 7.1'!$5:$5,0)), "")</f>
        <v/>
      </c>
      <c r="D4538" s="62" t="str">
        <f>IFERROR(INDEX('alimentação - Tabela 7.1'!$21:$21,
MATCH(TEXT('Tabela 7.1'!$A4538,"mmmm/aaaa"),'alimentação - Tabela 7.1'!$5:$5,0)+1), "")</f>
        <v/>
      </c>
      <c r="E4538" s="62" t="str">
        <f>IFERROR(INDEX('alimentação - Tabela 7.1'!$21:$21,
MATCH(TEXT('Tabela 7.1'!$A4538,"mmmm/aaaa"),'alimentação - Tabela 7.1'!$5:$5,0)+2), "")</f>
        <v/>
      </c>
      <c r="F4538" s="62" t="str">
        <f>IFERROR(INDEX('alimentação - Tabela 7.1'!$21:$21,
MATCH(TEXT('Tabela 7.1'!$A4538,"mmmm/aaaa"),'alimentação - Tabela 7.1'!$5:$5,0)+3), "")</f>
        <v/>
      </c>
      <c r="G4538" s="95" t="str">
        <f>IFERROR(INDEX('alimentação - Tabela 7.1'!$21:$21,
MATCH(TEXT('Tabela 7.1'!$A4538,"mmmm/aaaa"),'alimentação - Tabela 7.1'!$5:$5,0)+4), "")</f>
        <v/>
      </c>
    </row>
    <row r="4539" spans="1:7" ht="18" customHeight="1" x14ac:dyDescent="0.25">
      <c r="A4539" s="59" t="str">
        <f>IF(
   SUMPRODUCT(--('alimentação - Tabela 7.1'!$5:$5=TEXT(DATE(2020,INT((ROW(A4537)-1)/33)+1,1),"mmmm/aaaa"))) &gt; 0,
   TEXT(DATE(2020,INT((ROW(A4537)-1)/33)+1,1),"mmm/aa"),
   ""
)</f>
        <v/>
      </c>
      <c r="B4539" s="61" t="str">
        <f>IF(A4539&lt;&gt;"", 'alimentação - Tabela 7.1'!$B$22, "" )</f>
        <v/>
      </c>
      <c r="C4539" s="62" t="str">
        <f>IFERROR(INDEX('alimentação - Tabela 7.1'!$22:$22,
MATCH(TEXT('Tabela 7.1'!A4539,"mmmm/aaaa"),'alimentação - Tabela 7.1'!$5:$5,0)), "")</f>
        <v/>
      </c>
      <c r="D4539" s="62" t="str">
        <f>IFERROR(INDEX('alimentação - Tabela 7.1'!$22:$22,
MATCH(TEXT('Tabela 7.1'!$A4539,"mmmm/aaaa"),'alimentação - Tabela 7.1'!$5:$5,0)+1), "")</f>
        <v/>
      </c>
      <c r="E4539" s="62" t="str">
        <f>IFERROR(INDEX('alimentação - Tabela 7.1'!$22:$22,
MATCH(TEXT('Tabela 7.1'!$A4539,"mmmm/aaaa"),'alimentação - Tabela 7.1'!$5:$5,0)+2), "")</f>
        <v/>
      </c>
      <c r="F4539" s="62" t="str">
        <f>IFERROR(INDEX('alimentação - Tabela 7.1'!$22:$22,
MATCH(TEXT('Tabela 7.1'!$A4539,"mmmm/aaaa"),'alimentação - Tabela 7.1'!$5:$5,0)+3), "")</f>
        <v/>
      </c>
      <c r="G4539" s="95" t="str">
        <f>IFERROR(INDEX('alimentação - Tabela 7.1'!$22:$22,
MATCH(TEXT('Tabela 7.1'!$A4539,"mmmm/aaaa"),'alimentação - Tabela 7.1'!$5:$5,0)+4), "")</f>
        <v/>
      </c>
    </row>
    <row r="4540" spans="1:7" ht="18" customHeight="1" x14ac:dyDescent="0.25">
      <c r="A4540" s="59" t="str">
        <f>IF(
   SUMPRODUCT(--('alimentação - Tabela 7.1'!$5:$5=TEXT(DATE(2020,INT((ROW(A4538)-1)/33)+1,1),"mmmm/aaaa"))) &gt; 0,
   TEXT(DATE(2020,INT((ROW(A4538)-1)/33)+1,1),"mmm/aa"),
   ""
)</f>
        <v/>
      </c>
      <c r="B4540" s="61" t="str">
        <f>IF(A4540&lt;&gt;"", 'alimentação - Tabela 7.1'!$B$23, "" )</f>
        <v/>
      </c>
      <c r="C4540" s="62" t="str">
        <f>IFERROR(INDEX('alimentação - Tabela 7.1'!$23:$23,
MATCH(TEXT('Tabela 7.1'!A4540,"mmmm/aaaa"),'alimentação - Tabela 7.1'!$5:$5,0)), "")</f>
        <v/>
      </c>
      <c r="D4540" s="62" t="str">
        <f>IFERROR(INDEX('alimentação - Tabela 7.1'!$23:$23,
MATCH(TEXT('Tabela 7.1'!$A4540,"mmmm/aaaa"),'alimentação - Tabela 7.1'!$5:$5,0)+1), "")</f>
        <v/>
      </c>
      <c r="E4540" s="62" t="str">
        <f>IFERROR(INDEX('alimentação - Tabela 7.1'!$23:$23,
MATCH(TEXT('Tabela 7.1'!$A4540,"mmmm/aaaa"),'alimentação - Tabela 7.1'!$5:$5,0)+2), "")</f>
        <v/>
      </c>
      <c r="F4540" s="62" t="str">
        <f>IFERROR(INDEX('alimentação - Tabela 7.1'!$23:$23,
MATCH(TEXT('Tabela 7.1'!$A4540,"mmmm/aaaa"),'alimentação - Tabela 7.1'!$5:$5,0)+3), "")</f>
        <v/>
      </c>
      <c r="G4540" s="95" t="str">
        <f>IFERROR(INDEX('alimentação - Tabela 7.1'!$23:$23,
MATCH(TEXT('Tabela 7.1'!$A4540,"mmmm/aaaa"),'alimentação - Tabela 7.1'!$5:$5,0)+4), "")</f>
        <v/>
      </c>
    </row>
    <row r="4541" spans="1:7" ht="18" customHeight="1" x14ac:dyDescent="0.25">
      <c r="A4541" s="59" t="str">
        <f>IF(
   SUMPRODUCT(--('alimentação - Tabela 7.1'!$5:$5=TEXT(DATE(2020,INT((ROW(A4539)-1)/33)+1,1),"mmmm/aaaa"))) &gt; 0,
   TEXT(DATE(2020,INT((ROW(A4539)-1)/33)+1,1),"mmm/aa"),
   ""
)</f>
        <v/>
      </c>
      <c r="B4541" s="61" t="str">
        <f>IF(A4541&lt;&gt;"", 'alimentação - Tabela 7.1'!$B$24, "" )</f>
        <v/>
      </c>
      <c r="C4541" s="62" t="str">
        <f>IFERROR(INDEX('alimentação - Tabela 7.1'!$24:$24,
MATCH(TEXT('Tabela 7.1'!A4541,"mmmm/aaaa"),'alimentação - Tabela 7.1'!$5:$5,0)), "")</f>
        <v/>
      </c>
      <c r="D4541" s="62" t="str">
        <f>IFERROR(INDEX('alimentação - Tabela 7.1'!$24:$24,
MATCH(TEXT('Tabela 7.1'!$A4541,"mmmm/aaaa"),'alimentação - Tabela 7.1'!$5:$5,0)+1), "")</f>
        <v/>
      </c>
      <c r="E4541" s="62" t="str">
        <f>IFERROR(INDEX('alimentação - Tabela 7.1'!$24:$24,
MATCH(TEXT('Tabela 7.1'!$A4541,"mmmm/aaaa"),'alimentação - Tabela 7.1'!$5:$5,0)+2), "")</f>
        <v/>
      </c>
      <c r="F4541" s="62" t="str">
        <f>IFERROR(INDEX('alimentação - Tabela 7.1'!$24:$24,
MATCH(TEXT('Tabela 7.1'!$A4541,"mmmm/aaaa"),'alimentação - Tabela 7.1'!$5:$5,0)+3), "")</f>
        <v/>
      </c>
      <c r="G4541" s="95" t="str">
        <f>IFERROR(INDEX('alimentação - Tabela 7.1'!$24:$24,
MATCH(TEXT('Tabela 7.1'!$A4541,"mmmm/aaaa"),'alimentação - Tabela 7.1'!$5:$5,0)+4), "")</f>
        <v/>
      </c>
    </row>
    <row r="4542" spans="1:7" ht="18" customHeight="1" x14ac:dyDescent="0.25">
      <c r="A4542" s="59" t="str">
        <f>IF(
   SUMPRODUCT(--('alimentação - Tabela 7.1'!$5:$5=TEXT(DATE(2020,INT((ROW(A4540)-1)/33)+1,1),"mmmm/aaaa"))) &gt; 0,
   TEXT(DATE(2020,INT((ROW(A4540)-1)/33)+1,1),"mmm/aa"),
   ""
)</f>
        <v/>
      </c>
      <c r="B4542" s="61" t="str">
        <f>IF(A4542&lt;&gt;"", 'alimentação - Tabela 7.1'!$B$25, "" )</f>
        <v/>
      </c>
      <c r="C4542" s="62" t="str">
        <f>IFERROR(INDEX('alimentação - Tabela 7.1'!$25:$25,
MATCH(TEXT('Tabela 7.1'!A4542,"mmmm/aaaa"),'alimentação - Tabela 7.1'!$5:$5,0)), "")</f>
        <v/>
      </c>
      <c r="D4542" s="62" t="str">
        <f>IFERROR(INDEX('alimentação - Tabela 7.1'!$25:$25,
MATCH(TEXT('Tabela 7.1'!$A4542,"mmmm/aaaa"),'alimentação - Tabela 7.1'!$5:$5,0)+1), "")</f>
        <v/>
      </c>
      <c r="E4542" s="62" t="str">
        <f>IFERROR(INDEX('alimentação - Tabela 7.1'!$25:$25,
MATCH(TEXT('Tabela 7.1'!$A4542,"mmmm/aaaa"),'alimentação - Tabela 7.1'!$5:$5,0)+2), "")</f>
        <v/>
      </c>
      <c r="F4542" s="62" t="str">
        <f>IFERROR(INDEX('alimentação - Tabela 7.1'!$25:$25,
MATCH(TEXT('Tabela 7.1'!$A4542,"mmmm/aaaa"),'alimentação - Tabela 7.1'!$5:$5,0)+3), "")</f>
        <v/>
      </c>
      <c r="G4542" s="95" t="str">
        <f>IFERROR(INDEX('alimentação - Tabela 7.1'!$25:$25,
MATCH(TEXT('Tabela 7.1'!$A4542,"mmmm/aaaa"),'alimentação - Tabela 7.1'!$5:$5,0)+4), "")</f>
        <v/>
      </c>
    </row>
    <row r="4543" spans="1:7" ht="18" customHeight="1" x14ac:dyDescent="0.25">
      <c r="A4543" s="59" t="str">
        <f>IF(
   SUMPRODUCT(--('alimentação - Tabela 7.1'!$5:$5=TEXT(DATE(2020,INT((ROW(A4541)-1)/33)+1,1),"mmmm/aaaa"))) &gt; 0,
   TEXT(DATE(2020,INT((ROW(A4541)-1)/33)+1,1),"mmm/aa"),
   ""
)</f>
        <v/>
      </c>
      <c r="B4543" s="61" t="str">
        <f>IF(A4543&lt;&gt;"", 'alimentação - Tabela 7.1'!$B$26, "" )</f>
        <v/>
      </c>
      <c r="C4543" s="62" t="str">
        <f>IFERROR(INDEX('alimentação - Tabela 7.1'!$26:$26,
MATCH(TEXT('Tabela 7.1'!A4543,"mmmm/aaaa"),'alimentação - Tabela 7.1'!$5:$5,0)), "")</f>
        <v/>
      </c>
      <c r="D4543" s="62" t="str">
        <f>IFERROR(INDEX('alimentação - Tabela 7.1'!$26:$26,
MATCH(TEXT('Tabela 7.1'!$A4543,"mmmm/aaaa"),'alimentação - Tabela 7.1'!$5:$5,0)+1), "")</f>
        <v/>
      </c>
      <c r="E4543" s="62" t="str">
        <f>IFERROR(INDEX('alimentação - Tabela 7.1'!$26:$26,
MATCH(TEXT('Tabela 7.1'!$A4543,"mmmm/aaaa"),'alimentação - Tabela 7.1'!$5:$5,0)+2), "")</f>
        <v/>
      </c>
      <c r="F4543" s="62" t="str">
        <f>IFERROR(INDEX('alimentação - Tabela 7.1'!$26:$26,
MATCH(TEXT('Tabela 7.1'!$A4543,"mmmm/aaaa"),'alimentação - Tabela 7.1'!$5:$5,0)+3), "")</f>
        <v/>
      </c>
      <c r="G4543" s="95" t="str">
        <f>IFERROR(INDEX('alimentação - Tabela 7.1'!$26:$26,
MATCH(TEXT('Tabela 7.1'!$A4543,"mmmm/aaaa"),'alimentação - Tabela 7.1'!$5:$5,0)+4), "")</f>
        <v/>
      </c>
    </row>
    <row r="4544" spans="1:7" ht="18" customHeight="1" x14ac:dyDescent="0.25">
      <c r="A4544" s="59" t="str">
        <f>IF(
   SUMPRODUCT(--('alimentação - Tabela 7.1'!$5:$5=TEXT(DATE(2020,INT((ROW(A4542)-1)/33)+1,1),"mmmm/aaaa"))) &gt; 0,
   TEXT(DATE(2020,INT((ROW(A4542)-1)/33)+1,1),"mmm/aa"),
   ""
)</f>
        <v/>
      </c>
      <c r="B4544" s="61" t="str">
        <f>IF(A4544&lt;&gt;"", 'alimentação - Tabela 7.1'!$B$27, "" )</f>
        <v/>
      </c>
      <c r="C4544" s="62" t="str">
        <f>IFERROR(INDEX('alimentação - Tabela 7.1'!$27:$27,
MATCH(TEXT('Tabela 7.1'!A4544,"mmmm/aaaa"),'alimentação - Tabela 7.1'!$5:$5,0)), "")</f>
        <v/>
      </c>
      <c r="D4544" s="62" t="str">
        <f>IFERROR(INDEX('alimentação - Tabela 7.1'!$27:$27,
MATCH(TEXT('Tabela 7.1'!$A4544,"mmmm/aaaa"),'alimentação - Tabela 7.1'!$5:$5,0)+1), "")</f>
        <v/>
      </c>
      <c r="E4544" s="62" t="str">
        <f>IFERROR(INDEX('alimentação - Tabela 7.1'!$27:$27,
MATCH(TEXT('Tabela 7.1'!$A4544,"mmmm/aaaa"),'alimentação - Tabela 7.1'!$5:$5,0)+2), "")</f>
        <v/>
      </c>
      <c r="F4544" s="62" t="str">
        <f>IFERROR(INDEX('alimentação - Tabela 7.1'!$27:$27,
MATCH(TEXT('Tabela 7.1'!$A4544,"mmmm/aaaa"),'alimentação - Tabela 7.1'!$5:$5,0)+3), "")</f>
        <v/>
      </c>
      <c r="G4544" s="95" t="str">
        <f>IFERROR(INDEX('alimentação - Tabela 7.1'!$27:$27,
MATCH(TEXT('Tabela 7.1'!$A4544,"mmmm/aaaa"),'alimentação - Tabela 7.1'!$5:$5,0)+4), "")</f>
        <v/>
      </c>
    </row>
    <row r="4545" spans="1:7" ht="18" customHeight="1" x14ac:dyDescent="0.25">
      <c r="A4545" s="59" t="str">
        <f>IF(
   SUMPRODUCT(--('alimentação - Tabela 7.1'!$5:$5=TEXT(DATE(2020,INT((ROW(A4543)-1)/33)+1,1),"mmmm/aaaa"))) &gt; 0,
   TEXT(DATE(2020,INT((ROW(A4543)-1)/33)+1,1),"mmm/aa"),
   ""
)</f>
        <v/>
      </c>
      <c r="B4545" s="61" t="str">
        <f>IF(A4545&lt;&gt;"", 'alimentação - Tabela 7.1'!$B$28, "" )</f>
        <v/>
      </c>
      <c r="C4545" s="62" t="str">
        <f>IFERROR(INDEX('alimentação - Tabela 7.1'!$28:$28,
MATCH(TEXT('Tabela 7.1'!A4545,"mmmm/aaaa"),'alimentação - Tabela 7.1'!$5:$5,0)), "")</f>
        <v/>
      </c>
      <c r="D4545" s="62" t="str">
        <f>IFERROR(INDEX('alimentação - Tabela 7.1'!$28:$28,
MATCH(TEXT('Tabela 7.1'!$A4545,"mmmm/aaaa"),'alimentação - Tabela 7.1'!$5:$5,0)+1), "")</f>
        <v/>
      </c>
      <c r="E4545" s="62" t="str">
        <f>IFERROR(INDEX('alimentação - Tabela 7.1'!$28:$28,
MATCH(TEXT('Tabela 7.1'!$A4545,"mmmm/aaaa"),'alimentação - Tabela 7.1'!$5:$5,0)+2), "")</f>
        <v/>
      </c>
      <c r="F4545" s="62" t="str">
        <f>IFERROR(INDEX('alimentação - Tabela 7.1'!$28:$28,
MATCH(TEXT('Tabela 7.1'!$A4545,"mmmm/aaaa"),'alimentação - Tabela 7.1'!$5:$5,0)+3), "")</f>
        <v/>
      </c>
      <c r="G4545" s="95" t="str">
        <f>IFERROR(INDEX('alimentação - Tabela 7.1'!$28:$28,
MATCH(TEXT('Tabela 7.1'!$A4545,"mmmm/aaaa"),'alimentação - Tabela 7.1'!$5:$5,0)+4), "")</f>
        <v/>
      </c>
    </row>
    <row r="4546" spans="1:7" ht="18" customHeight="1" x14ac:dyDescent="0.25">
      <c r="A4546" s="59" t="str">
        <f>IF(
   SUMPRODUCT(--('alimentação - Tabela 7.1'!$5:$5=TEXT(DATE(2020,INT((ROW(A4544)-1)/33)+1,1),"mmmm/aaaa"))) &gt; 0,
   TEXT(DATE(2020,INT((ROW(A4544)-1)/33)+1,1),"mmm/aa"),
   ""
)</f>
        <v/>
      </c>
      <c r="B4546" s="61" t="str">
        <f>IF(A4546&lt;&gt;"", 'alimentação - Tabela 7.1'!$B$29, "" )</f>
        <v/>
      </c>
      <c r="C4546" s="62" t="str">
        <f>IFERROR(INDEX('alimentação - Tabela 7.1'!$29:$29,
MATCH(TEXT('Tabela 7.1'!A4546,"mmmm/aaaa"),'alimentação - Tabela 7.1'!$5:$5,0)), "")</f>
        <v/>
      </c>
      <c r="D4546" s="62" t="str">
        <f>IFERROR(INDEX('alimentação - Tabela 7.1'!$29:$29,
MATCH(TEXT('Tabela 7.1'!$A4546,"mmmm/aaaa"),'alimentação - Tabela 7.1'!$5:$5,0)+1), "")</f>
        <v/>
      </c>
      <c r="E4546" s="62" t="str">
        <f>IFERROR(INDEX('alimentação - Tabela 7.1'!$29:$29,
MATCH(TEXT('Tabela 7.1'!$A4546,"mmmm/aaaa"),'alimentação - Tabela 7.1'!$5:$5,0)+2), "")</f>
        <v/>
      </c>
      <c r="F4546" s="62" t="str">
        <f>IFERROR(INDEX('alimentação - Tabela 7.1'!$29:$29,
MATCH(TEXT('Tabela 7.1'!$A4546,"mmmm/aaaa"),'alimentação - Tabela 7.1'!$5:$5,0)+3), "")</f>
        <v/>
      </c>
      <c r="G4546" s="95" t="str">
        <f>IFERROR(INDEX('alimentação - Tabela 7.1'!$29:$29,
MATCH(TEXT('Tabela 7.1'!$A4546,"mmmm/aaaa"),'alimentação - Tabela 7.1'!$5:$5,0)+4), "")</f>
        <v/>
      </c>
    </row>
    <row r="4547" spans="1:7" ht="18" customHeight="1" x14ac:dyDescent="0.25">
      <c r="A4547" s="59" t="str">
        <f>IF(
   SUMPRODUCT(--('alimentação - Tabela 7.1'!$5:$5=TEXT(DATE(2020,INT((ROW(A4545)-1)/33)+1,1),"mmmm/aaaa"))) &gt; 0,
   TEXT(DATE(2020,INT((ROW(A4545)-1)/33)+1,1),"mmm/aa"),
   ""
)</f>
        <v/>
      </c>
      <c r="B4547" s="61" t="str">
        <f>IF(A4547&lt;&gt;"", 'alimentação - Tabela 7.1'!$B$30, "" )</f>
        <v/>
      </c>
      <c r="C4547" s="62" t="str">
        <f>IFERROR(INDEX('alimentação - Tabela 7.1'!$30:$30,
MATCH(TEXT('Tabela 7.1'!A4547,"mmmm/aaaa"),'alimentação - Tabela 7.1'!$5:$5,0)), "")</f>
        <v/>
      </c>
      <c r="D4547" s="62" t="str">
        <f>IFERROR(INDEX('alimentação - Tabela 7.1'!$30:$30,
MATCH(TEXT('Tabela 7.1'!$A4547,"mmmm/aaaa"),'alimentação - Tabela 7.1'!$5:$5,0)+1), "")</f>
        <v/>
      </c>
      <c r="E4547" s="62" t="str">
        <f>IFERROR(INDEX('alimentação - Tabela 7.1'!$30:$30,
MATCH(TEXT('Tabela 7.1'!$A4547,"mmmm/aaaa"),'alimentação - Tabela 7.1'!$5:$5,0)+2), "")</f>
        <v/>
      </c>
      <c r="F4547" s="62" t="str">
        <f>IFERROR(INDEX('alimentação - Tabela 7.1'!$30:$30,
MATCH(TEXT('Tabela 7.1'!$A4547,"mmmm/aaaa"),'alimentação - Tabela 7.1'!$5:$5,0)+3), "")</f>
        <v/>
      </c>
      <c r="G4547" s="95" t="str">
        <f>IFERROR(INDEX('alimentação - Tabela 7.1'!$30:$30,
MATCH(TEXT('Tabela 7.1'!$A4547,"mmmm/aaaa"),'alimentação - Tabela 7.1'!$5:$5,0)+4), "")</f>
        <v/>
      </c>
    </row>
    <row r="4548" spans="1:7" ht="18" customHeight="1" x14ac:dyDescent="0.25">
      <c r="A4548" s="59" t="str">
        <f>IF(
   SUMPRODUCT(--('alimentação - Tabela 7.1'!$5:$5=TEXT(DATE(2020,INT((ROW(A4546)-1)/33)+1,1),"mmmm/aaaa"))) &gt; 0,
   TEXT(DATE(2020,INT((ROW(A4546)-1)/33)+1,1),"mmm/aa"),
   ""
)</f>
        <v/>
      </c>
      <c r="B4548" s="61" t="str">
        <f>IF(A4548&lt;&gt;"", 'alimentação - Tabela 7.1'!$B$31, "" )</f>
        <v/>
      </c>
      <c r="C4548" s="62" t="str">
        <f>IFERROR(INDEX('alimentação - Tabela 7.1'!$31:$31,
MATCH(TEXT('Tabela 7.1'!A4548,"mmmm/aaaa"),'alimentação - Tabela 7.1'!$5:$5,0)), "")</f>
        <v/>
      </c>
      <c r="D4548" s="62" t="str">
        <f>IFERROR(INDEX('alimentação - Tabela 7.1'!$31:$31,
MATCH(TEXT('Tabela 7.1'!$A4548,"mmmm/aaaa"),'alimentação - Tabela 7.1'!$5:$5,0)+1), "")</f>
        <v/>
      </c>
      <c r="E4548" s="62" t="str">
        <f>IFERROR(INDEX('alimentação - Tabela 7.1'!$31:$31,
MATCH(TEXT('Tabela 7.1'!$A4548,"mmmm/aaaa"),'alimentação - Tabela 7.1'!$5:$5,0)+2), "")</f>
        <v/>
      </c>
      <c r="F4548" s="62" t="str">
        <f>IFERROR(INDEX('alimentação - Tabela 7.1'!$31:$31,
MATCH(TEXT('Tabela 7.1'!$A4548,"mmmm/aaaa"),'alimentação - Tabela 7.1'!$5:$5,0)+3), "")</f>
        <v/>
      </c>
      <c r="G4548" s="95" t="str">
        <f>IFERROR(INDEX('alimentação - Tabela 7.1'!$31:$31,
MATCH(TEXT('Tabela 7.1'!$A4548,"mmmm/aaaa"),'alimentação - Tabela 7.1'!$5:$5,0)+4), "")</f>
        <v/>
      </c>
    </row>
    <row r="4549" spans="1:7" ht="18" customHeight="1" x14ac:dyDescent="0.25">
      <c r="A4549" s="59" t="str">
        <f>IF(
   SUMPRODUCT(--('alimentação - Tabela 7.1'!$5:$5=TEXT(DATE(2020,INT((ROW(A4547)-1)/33)+1,1),"mmmm/aaaa"))) &gt; 0,
   TEXT(DATE(2020,INT((ROW(A4547)-1)/33)+1,1),"mmm/aa"),
   ""
)</f>
        <v/>
      </c>
      <c r="B4549" s="61" t="str">
        <f>IF(A4549&lt;&gt;"", 'alimentação - Tabela 7.1'!$B$32, "" )</f>
        <v/>
      </c>
      <c r="C4549" s="62" t="str">
        <f>IFERROR(INDEX('alimentação - Tabela 7.1'!$32:$32,
MATCH(TEXT('Tabela 7.1'!A4549,"mmmm/aaaa"),'alimentação - Tabela 7.1'!$5:$5,0)), "")</f>
        <v/>
      </c>
      <c r="D4549" s="62" t="str">
        <f>IFERROR(INDEX('alimentação - Tabela 7.1'!$32:$32,
MATCH(TEXT('Tabela 7.1'!$A4549,"mmmm/aaaa"),'alimentação - Tabela 7.1'!$5:$5,0)+1), "")</f>
        <v/>
      </c>
      <c r="E4549" s="62" t="str">
        <f>IFERROR(INDEX('alimentação - Tabela 7.1'!$32:$32,
MATCH(TEXT('Tabela 7.1'!$A4549,"mmmm/aaaa"),'alimentação - Tabela 7.1'!$5:$5,0)+2), "")</f>
        <v/>
      </c>
      <c r="F4549" s="62" t="str">
        <f>IFERROR(INDEX('alimentação - Tabela 7.1'!$32:$32,
MATCH(TEXT('Tabela 7.1'!$A4549,"mmmm/aaaa"),'alimentação - Tabela 7.1'!$5:$5,0)+3), "")</f>
        <v/>
      </c>
      <c r="G4549" s="95" t="str">
        <f>IFERROR(INDEX('alimentação - Tabela 7.1'!$32:$32,
MATCH(TEXT('Tabela 7.1'!$A4549,"mmmm/aaaa"),'alimentação - Tabela 7.1'!$5:$5,0)+4), "")</f>
        <v/>
      </c>
    </row>
    <row r="4550" spans="1:7" ht="18" customHeight="1" x14ac:dyDescent="0.25">
      <c r="A4550" s="59" t="str">
        <f>IF(
   SUMPRODUCT(--('alimentação - Tabela 7.1'!$5:$5=TEXT(DATE(2020,INT((ROW(A4548)-1)/33)+1,1),"mmmm/aaaa"))) &gt; 0,
   TEXT(DATE(2020,INT((ROW(A4548)-1)/33)+1,1),"mmm/aa"),
   ""
)</f>
        <v/>
      </c>
      <c r="B4550" s="61" t="str">
        <f>IF(A4550&lt;&gt;"", 'alimentação - Tabela 7.1'!$B$33, "" )</f>
        <v/>
      </c>
      <c r="C4550" s="62" t="str">
        <f>IFERROR(INDEX('alimentação - Tabela 7.1'!$33:$33,
MATCH(TEXT('Tabela 7.1'!A4550,"mmmm/aaaa"),'alimentação - Tabela 7.1'!$5:$5,0)), "")</f>
        <v/>
      </c>
      <c r="D4550" s="62" t="str">
        <f>IFERROR(INDEX('alimentação - Tabela 7.1'!$33:$33,
MATCH(TEXT('Tabela 7.1'!$A4550,"mmmm/aaaa"),'alimentação - Tabela 7.1'!$5:$5,0)+1), "")</f>
        <v/>
      </c>
      <c r="E4550" s="62" t="str">
        <f>IFERROR(INDEX('alimentação - Tabela 7.1'!$33:$33,
MATCH(TEXT('Tabela 7.1'!$A4550,"mmmm/aaaa"),'alimentação - Tabela 7.1'!$5:$5,0)+2), "")</f>
        <v/>
      </c>
      <c r="F4550" s="62" t="str">
        <f>IFERROR(INDEX('alimentação - Tabela 7.1'!$33:$33,
MATCH(TEXT('Tabela 7.1'!$A4550,"mmmm/aaaa"),'alimentação - Tabela 7.1'!$5:$5,0)+3), "")</f>
        <v/>
      </c>
      <c r="G4550" s="95" t="str">
        <f>IFERROR(INDEX('alimentação - Tabela 7.1'!$33:$33,
MATCH(TEXT('Tabela 7.1'!$A4550,"mmmm/aaaa"),'alimentação - Tabela 7.1'!$5:$5,0)+4), "")</f>
        <v/>
      </c>
    </row>
    <row r="4551" spans="1:7" ht="18" customHeight="1" x14ac:dyDescent="0.25">
      <c r="A4551" s="59" t="str">
        <f>IF(
   SUMPRODUCT(--('alimentação - Tabela 7.1'!$5:$5=TEXT(DATE(2020,INT((ROW(A4549)-1)/33)+1,1),"mmmm/aaaa"))) &gt; 0,
   TEXT(DATE(2020,INT((ROW(A4549)-1)/33)+1,1),"mmm/aa"),
   ""
)</f>
        <v/>
      </c>
      <c r="B4551" s="61" t="str">
        <f>IF(A4551&lt;&gt;"", 'alimentação - Tabela 7.1'!$B$34, "" )</f>
        <v/>
      </c>
      <c r="C4551" s="62" t="str">
        <f>IFERROR(INDEX('alimentação - Tabela 7.1'!$34:$34,
MATCH(TEXT('Tabela 7.1'!A4551,"mmmm/aaaa"),'alimentação - Tabela 7.1'!$5:$5,0)), "")</f>
        <v/>
      </c>
      <c r="D4551" s="62" t="str">
        <f>IFERROR(INDEX('alimentação - Tabela 7.1'!$34:$34,
MATCH(TEXT('Tabela 7.1'!$A4551,"mmmm/aaaa"),'alimentação - Tabela 7.1'!$5:$5,0)+1), "")</f>
        <v/>
      </c>
      <c r="E4551" s="62" t="str">
        <f>IFERROR(INDEX('alimentação - Tabela 7.1'!$34:$34,
MATCH(TEXT('Tabela 7.1'!$A4551,"mmmm/aaaa"),'alimentação - Tabela 7.1'!$5:$5,0)+2), "")</f>
        <v/>
      </c>
      <c r="F4551" s="62" t="str">
        <f>IFERROR(INDEX('alimentação - Tabela 7.1'!$34:$34,
MATCH(TEXT('Tabela 7.1'!$A4551,"mmmm/aaaa"),'alimentação - Tabela 7.1'!$5:$5,0)+3), "")</f>
        <v/>
      </c>
      <c r="G4551" s="95" t="str">
        <f>IFERROR(INDEX('alimentação - Tabela 7.1'!$34:$34,
MATCH(TEXT('Tabela 7.1'!$A4551,"mmmm/aaaa"),'alimentação - Tabela 7.1'!$5:$5,0)+4), "")</f>
        <v/>
      </c>
    </row>
    <row r="4552" spans="1:7" ht="18" customHeight="1" x14ac:dyDescent="0.25">
      <c r="A4552" s="59" t="str">
        <f>IF(
   SUMPRODUCT(--('alimentação - Tabela 7.1'!$5:$5=TEXT(DATE(2020,INT((ROW(A4550)-1)/33)+1,1),"mmmm/aaaa"))) &gt; 0,
   TEXT(DATE(2020,INT((ROW(A4550)-1)/33)+1,1),"mmm/aa"),
   ""
)</f>
        <v/>
      </c>
      <c r="B4552" s="61" t="str">
        <f>IF(A4552&lt;&gt;"", 'alimentação - Tabela 7.1'!$B$35, "" )</f>
        <v/>
      </c>
      <c r="C4552" s="62" t="str">
        <f>IFERROR(INDEX('alimentação - Tabela 7.1'!$35:$35,
MATCH(TEXT('Tabela 7.1'!A4552,"mmmm/aaaa"),'alimentação - Tabela 7.1'!$5:$5,0)), "")</f>
        <v/>
      </c>
      <c r="D4552" s="62" t="str">
        <f>IFERROR(INDEX('alimentação - Tabela 7.1'!$35:$35,
MATCH(TEXT('Tabela 7.1'!$A4552,"mmmm/aaaa"),'alimentação - Tabela 7.1'!$5:$5,0)+1), "")</f>
        <v/>
      </c>
      <c r="E4552" s="62" t="str">
        <f>IFERROR(INDEX('alimentação - Tabela 7.1'!$35:$35,
MATCH(TEXT('Tabela 7.1'!$A4552,"mmmm/aaaa"),'alimentação - Tabela 7.1'!$5:$5,0)+2), "")</f>
        <v/>
      </c>
      <c r="F4552" s="62" t="str">
        <f>IFERROR(INDEX('alimentação - Tabela 7.1'!$35:$35,
MATCH(TEXT('Tabela 7.1'!$A4552,"mmmm/aaaa"),'alimentação - Tabela 7.1'!$5:$5,0)+3), "")</f>
        <v/>
      </c>
      <c r="G4552" s="95" t="str">
        <f>IFERROR(INDEX('alimentação - Tabela 7.1'!$35:$35,
MATCH(TEXT('Tabela 7.1'!$A4552,"mmmm/aaaa"),'alimentação - Tabela 7.1'!$5:$5,0)+4), "")</f>
        <v/>
      </c>
    </row>
    <row r="4553" spans="1:7" ht="18" customHeight="1" x14ac:dyDescent="0.25">
      <c r="A4553" s="59" t="str">
        <f>IF(
   SUMPRODUCT(--('alimentação - Tabela 7.1'!$5:$5=TEXT(DATE(2020,INT((ROW(A4551)-1)/33)+1,1),"mmmm/aaaa"))) &gt; 0,
   TEXT(DATE(2020,INT((ROW(A4551)-1)/33)+1,1),"mmm/aa"),
   ""
)</f>
        <v/>
      </c>
      <c r="B4553" s="61" t="str">
        <f>IF(A4553&lt;&gt;"", 'alimentação - Tabela 7.1'!$B$36, "" )</f>
        <v/>
      </c>
      <c r="C4553" s="62" t="str">
        <f>IFERROR(INDEX('alimentação - Tabela 7.1'!$36:$36,
MATCH(TEXT('Tabela 7.1'!A4553,"mmmm/aaaa"),'alimentação - Tabela 7.1'!$5:$5,0)), "")</f>
        <v/>
      </c>
      <c r="D4553" s="62" t="str">
        <f>IFERROR(INDEX('alimentação - Tabela 7.1'!$36:$36,
MATCH(TEXT('Tabela 7.1'!$A4553,"mmmm/aaaa"),'alimentação - Tabela 7.1'!$5:$5,0)+1), "")</f>
        <v/>
      </c>
      <c r="E4553" s="62" t="str">
        <f>IFERROR(INDEX('alimentação - Tabela 7.1'!$36:$36,
MATCH(TEXT('Tabela 7.1'!$A4553,"mmmm/aaaa"),'alimentação - Tabela 7.1'!$5:$5,0)+2), "")</f>
        <v/>
      </c>
      <c r="F4553" s="62" t="str">
        <f>IFERROR(INDEX('alimentação - Tabela 7.1'!$36:$36,
MATCH(TEXT('Tabela 7.1'!$A4553,"mmmm/aaaa"),'alimentação - Tabela 7.1'!$5:$5,0)+3), "")</f>
        <v/>
      </c>
      <c r="G4553" s="95" t="str">
        <f>IFERROR(INDEX('alimentação - Tabela 7.1'!$36:$36,
MATCH(TEXT('Tabela 7.1'!$A4553,"mmmm/aaaa"),'alimentação - Tabela 7.1'!$5:$5,0)+4), "")</f>
        <v/>
      </c>
    </row>
    <row r="4554" spans="1:7" ht="18" customHeight="1" x14ac:dyDescent="0.25">
      <c r="A4554" s="59" t="str">
        <f>IF(
   SUMPRODUCT(--('alimentação - Tabela 7.1'!$5:$5=TEXT(DATE(2020,INT((ROW(A4552)-1)/33)+1,1),"mmmm/aaaa"))) &gt; 0,
   TEXT(DATE(2020,INT((ROW(A4552)-1)/33)+1,1),"mmm/aa"),
   ""
)</f>
        <v/>
      </c>
      <c r="B4554" s="61" t="str">
        <f>IF(A4554&lt;&gt;"", 'alimentação - Tabela 7.1'!$B$37, "" )</f>
        <v/>
      </c>
      <c r="C4554" s="62" t="str">
        <f>IFERROR(INDEX('alimentação - Tabela 7.1'!$37:$37,
MATCH(TEXT('Tabela 7.1'!A4554,"mmmm/aaaa"),'alimentação - Tabela 7.1'!$5:$5,0)), "")</f>
        <v/>
      </c>
      <c r="D4554" s="62" t="str">
        <f>IFERROR(INDEX('alimentação - Tabela 7.1'!$37:$37,
MATCH(TEXT('Tabela 7.1'!$A4554,"mmmm/aaaa"),'alimentação - Tabela 7.1'!$5:$5,0)+1), "")</f>
        <v/>
      </c>
      <c r="E4554" s="62" t="str">
        <f>IFERROR(INDEX('alimentação - Tabela 7.1'!$37:$37,
MATCH(TEXT('Tabela 7.1'!$A4554,"mmmm/aaaa"),'alimentação - Tabela 7.1'!$5:$5,0)+2), "")</f>
        <v/>
      </c>
      <c r="F4554" s="62" t="str">
        <f>IFERROR(INDEX('alimentação - Tabela 7.1'!$37:$37,
MATCH(TEXT('Tabela 7.1'!$A4554,"mmmm/aaaa"),'alimentação - Tabela 7.1'!$5:$5,0)+3), "")</f>
        <v/>
      </c>
      <c r="G4554" s="95" t="str">
        <f>IFERROR(INDEX('alimentação - Tabela 7.1'!$37:$37,
MATCH(TEXT('Tabela 7.1'!$A4554,"mmmm/aaaa"),'alimentação - Tabela 7.1'!$5:$5,0)+4), "")</f>
        <v/>
      </c>
    </row>
    <row r="4555" spans="1:7" ht="18" customHeight="1" x14ac:dyDescent="0.25">
      <c r="A4555" s="59" t="str">
        <f>IF(
   SUMPRODUCT(--('alimentação - Tabela 7.1'!$5:$5=TEXT(DATE(2020,INT((ROW(A4553)-1)/33)+1,1),"mmmm/aaaa"))) &gt; 0,
   TEXT(DATE(2020,INT((ROW(A4553)-1)/33)+1,1),"mmm/aa"),
   ""
)</f>
        <v/>
      </c>
      <c r="B4555" s="61" t="str">
        <f>IF(A4555&lt;&gt;"", 'alimentação - Tabela 7.1'!$B$38, "" )</f>
        <v/>
      </c>
      <c r="C4555" s="62" t="str">
        <f>IFERROR(INDEX('alimentação - Tabela 7.1'!$38:$38,
MATCH(TEXT('Tabela 7.1'!A4555,"mmmm/aaaa"),'alimentação - Tabela 7.1'!$5:$5,0)), "")</f>
        <v/>
      </c>
      <c r="D4555" s="62" t="str">
        <f>IFERROR(INDEX('alimentação - Tabela 7.1'!$38:$38,
MATCH(TEXT('Tabela 7.1'!$A4555,"mmmm/aaaa"),'alimentação - Tabela 7.1'!$5:$5,0)+1), "")</f>
        <v/>
      </c>
      <c r="E4555" s="62" t="str">
        <f>IFERROR(INDEX('alimentação - Tabela 7.1'!$38:$38,
MATCH(TEXT('Tabela 7.1'!$A4555,"mmmm/aaaa"),'alimentação - Tabela 7.1'!$5:$5,0)+2), "")</f>
        <v/>
      </c>
      <c r="F4555" s="62" t="str">
        <f>IFERROR(INDEX('alimentação - Tabela 7.1'!$38:$38,
MATCH(TEXT('Tabela 7.1'!$A4555,"mmmm/aaaa"),'alimentação - Tabela 7.1'!$5:$5,0)+3), "")</f>
        <v/>
      </c>
      <c r="G4555" s="95" t="str">
        <f>IFERROR(INDEX('alimentação - Tabela 7.1'!$38:$38,
MATCH(TEXT('Tabela 7.1'!$A4555,"mmmm/aaaa"),'alimentação - Tabela 7.1'!$5:$5,0)+4), "")</f>
        <v/>
      </c>
    </row>
    <row r="4556" spans="1:7" ht="18" customHeight="1" x14ac:dyDescent="0.25">
      <c r="A4556" s="59" t="str">
        <f>IF(
   SUMPRODUCT(--('alimentação - Tabela 7.1'!$5:$5=TEXT(DATE(2020,INT((ROW(A4554)-1)/33)+1,1),"mmmm/aaaa"))) &gt; 0,
   TEXT(DATE(2020,INT((ROW(A4554)-1)/33)+1,1),"mmm/aa"),
   ""
)</f>
        <v/>
      </c>
      <c r="B4556" s="61" t="str">
        <f>IF(A4556&lt;&gt;"", 'alimentação - Tabela 7.1'!$B$39, "" )</f>
        <v/>
      </c>
      <c r="C4556" s="62" t="str">
        <f>IFERROR(INDEX('alimentação - Tabela 7.1'!$39:$39,
MATCH(TEXT('Tabela 7.1'!A4556,"mmmm/aaaa"),'alimentação - Tabela 7.1'!$5:$5,0)), "")</f>
        <v/>
      </c>
      <c r="D4556" s="62" t="str">
        <f>IFERROR(INDEX('alimentação - Tabela 7.1'!$39:$39,
MATCH(TEXT('Tabela 7.1'!$A4556,"mmmm/aaaa"),'alimentação - Tabela 7.1'!$5:$5,0)+1), "")</f>
        <v/>
      </c>
      <c r="E4556" s="62" t="str">
        <f>IFERROR(INDEX('alimentação - Tabela 7.1'!$39:$39,
MATCH(TEXT('Tabela 7.1'!$A4556,"mmmm/aaaa"),'alimentação - Tabela 7.1'!$5:$5,0)+2), "")</f>
        <v/>
      </c>
      <c r="F4556" s="62" t="str">
        <f>IFERROR(INDEX('alimentação - Tabela 7.1'!$39:$39,
MATCH(TEXT('Tabela 7.1'!$A4556,"mmmm/aaaa"),'alimentação - Tabela 7.1'!$5:$5,0)+3), "")</f>
        <v/>
      </c>
      <c r="G4556" s="95" t="str">
        <f>IFERROR(INDEX('alimentação - Tabela 7.1'!$39:$39,
MATCH(TEXT('Tabela 7.1'!$A4556,"mmmm/aaaa"),'alimentação - Tabela 7.1'!$5:$5,0)+4), "")</f>
        <v/>
      </c>
    </row>
    <row r="4557" spans="1:7" ht="18" customHeight="1" x14ac:dyDescent="0.25">
      <c r="A4557" s="59" t="str">
        <f>IF(
   SUMPRODUCT(--('alimentação - Tabela 7.1'!$5:$5=TEXT(DATE(2020,INT((ROW(A4555)-1)/33)+1,1),"mmmm/aaaa"))) &gt; 0,
   TEXT(DATE(2020,INT((ROW(A4555)-1)/33)+1,1),"mmm/aa"),
   ""
)</f>
        <v/>
      </c>
      <c r="B4557" s="61" t="str">
        <f>IF(A4557&lt;&gt;"", 'alimentação - Tabela 7.1'!$B$7, "" )</f>
        <v/>
      </c>
      <c r="C4557" s="62" t="str">
        <f>IFERROR(INDEX('alimentação - Tabela 7.1'!$7:$7,
MATCH(TEXT('Tabela 7.1'!A4557,"mmmm/aaaa"),'alimentação - Tabela 7.1'!$5:$5,0)), "")</f>
        <v/>
      </c>
      <c r="D4557" s="62" t="str">
        <f>IFERROR(INDEX('alimentação - Tabela 7.1'!$7:$7,
MATCH(TEXT('Tabela 7.1'!$A4557,"mmmm/aaaa"),'alimentação - Tabela 7.1'!$5:$5,0)+1), "")</f>
        <v/>
      </c>
      <c r="E4557" s="62" t="str">
        <f>IFERROR(INDEX('alimentação - Tabela 7.1'!$7:$7,
MATCH(TEXT('Tabela 7.1'!$A4557,"mmmm/aaaa"),'alimentação - Tabela 7.1'!$5:$5,0)+2), "")</f>
        <v/>
      </c>
      <c r="F4557" s="62" t="str">
        <f>IFERROR(INDEX('alimentação - Tabela 7.1'!$7:$7,
MATCH(TEXT('Tabela 7.1'!$A4557,"mmmm/aaaa"),'alimentação - Tabela 7.1'!$5:$5,0)+3), "")</f>
        <v/>
      </c>
      <c r="G4557" s="95" t="str">
        <f>IFERROR(INDEX('alimentação - Tabela 7.1'!$7:$7,
MATCH(TEXT('Tabela 7.1'!$A4557,"mmmm/aaaa"),'alimentação - Tabela 7.1'!$5:$5,0)+4), "")</f>
        <v/>
      </c>
    </row>
    <row r="4558" spans="1:7" ht="18" customHeight="1" x14ac:dyDescent="0.25">
      <c r="A4558" s="59" t="str">
        <f>IF(
   SUMPRODUCT(--('alimentação - Tabela 7.1'!$5:$5=TEXT(DATE(2020,INT((ROW(A4556)-1)/33)+1,1),"mmmm/aaaa"))) &gt; 0,
   TEXT(DATE(2020,INT((ROW(A4556)-1)/33)+1,1),"mmm/aa"),
   ""
)</f>
        <v/>
      </c>
      <c r="B4558" s="61" t="str">
        <f>IF(A4558&lt;&gt;"", 'alimentação - Tabela 7.1'!$B$8, "" )</f>
        <v/>
      </c>
      <c r="C4558" s="62" t="str">
        <f>IFERROR(INDEX('alimentação - Tabela 7.1'!$8:$8,
MATCH(TEXT('Tabela 7.1'!A4558,"mmmm/aaaa"),'alimentação - Tabela 7.1'!$5:$5,0)), "")</f>
        <v/>
      </c>
      <c r="D4558" s="62" t="str">
        <f>IFERROR(INDEX('alimentação - Tabela 7.1'!$8:$8,
MATCH(TEXT('Tabela 7.1'!$A4558,"mmmm/aaaa"),'alimentação - Tabela 7.1'!$5:$5,0)+1), "")</f>
        <v/>
      </c>
      <c r="E4558" s="62" t="str">
        <f>IFERROR(INDEX('alimentação - Tabela 7.1'!$8:$8,
MATCH(TEXT('Tabela 7.1'!$A4558,"mmmm/aaaa"),'alimentação - Tabela 7.1'!$5:$5,0)+2), "")</f>
        <v/>
      </c>
      <c r="F4558" s="62" t="str">
        <f>IFERROR(INDEX('alimentação - Tabela 7.1'!$8:$8,
MATCH(TEXT('Tabela 7.1'!$A4558,"mmmm/aaaa"),'alimentação - Tabela 7.1'!$5:$5,0)+3), "")</f>
        <v/>
      </c>
      <c r="G4558" s="95" t="str">
        <f>IFERROR(INDEX('alimentação - Tabela 7.1'!$8:$8,
MATCH(TEXT('Tabela 7.1'!$A4558,"mmmm/aaaa"),'alimentação - Tabela 7.1'!$5:$5,0)+4), "")</f>
        <v/>
      </c>
    </row>
    <row r="4559" spans="1:7" ht="18" customHeight="1" x14ac:dyDescent="0.25">
      <c r="A4559" s="59" t="str">
        <f>IF(
   SUMPRODUCT(--('alimentação - Tabela 7.1'!$5:$5=TEXT(DATE(2020,INT((ROW(A4557)-1)/33)+1,1),"mmmm/aaaa"))) &gt; 0,
   TEXT(DATE(2020,INT((ROW(A4557)-1)/33)+1,1),"mmm/aa"),
   ""
)</f>
        <v/>
      </c>
      <c r="B4559" s="61" t="str">
        <f>IF(A4559&lt;&gt;"", 'alimentação - Tabela 7.1'!$B$9, "" )</f>
        <v/>
      </c>
      <c r="C4559" s="62" t="str">
        <f>IFERROR(INDEX('alimentação - Tabela 7.1'!$9:$9,
MATCH(TEXT('Tabela 7.1'!A4559,"mmmm/aaaa"),'alimentação - Tabela 7.1'!$5:$5,0)), "")</f>
        <v/>
      </c>
      <c r="D4559" s="62" t="str">
        <f>IFERROR(INDEX('alimentação - Tabela 7.1'!$9:$9,
MATCH(TEXT('Tabela 7.1'!$A4559,"mmmm/aaaa"),'alimentação - Tabela 7.1'!$5:$5,0)+1), "")</f>
        <v/>
      </c>
      <c r="E4559" s="62" t="str">
        <f>IFERROR(INDEX('alimentação - Tabela 7.1'!$9:$9,
MATCH(TEXT('Tabela 7.1'!$A4559,"mmmm/aaaa"),'alimentação - Tabela 7.1'!$5:$5,0)+2), "")</f>
        <v/>
      </c>
      <c r="F4559" s="62" t="str">
        <f>IFERROR(INDEX('alimentação - Tabela 7.1'!$9:$9,
MATCH(TEXT('Tabela 7.1'!$A4559,"mmmm/aaaa"),'alimentação - Tabela 7.1'!$5:$5,0)+3), "")</f>
        <v/>
      </c>
      <c r="G4559" s="95" t="str">
        <f>IFERROR(INDEX('alimentação - Tabela 7.1'!$9:$9,
MATCH(TEXT('Tabela 7.1'!$A4559,"mmmm/aaaa"),'alimentação - Tabela 7.1'!$5:$5,0)+4), "")</f>
        <v/>
      </c>
    </row>
    <row r="4560" spans="1:7" ht="18" customHeight="1" x14ac:dyDescent="0.25">
      <c r="A4560" s="59" t="str">
        <f>IF(
   SUMPRODUCT(--('alimentação - Tabela 7.1'!$5:$5=TEXT(DATE(2020,INT((ROW(A4558)-1)/33)+1,1),"mmmm/aaaa"))) &gt; 0,
   TEXT(DATE(2020,INT((ROW(A4558)-1)/33)+1,1),"mmm/aa"),
   ""
)</f>
        <v/>
      </c>
      <c r="B4560" s="61" t="str">
        <f>IF(A4560&lt;&gt;"", 'alimentação - Tabela 7.1'!$B$10, "" )</f>
        <v/>
      </c>
      <c r="C4560" s="62" t="str">
        <f>IFERROR(INDEX('alimentação - Tabela 7.1'!$10:$10,
MATCH(TEXT('Tabela 7.1'!A4560,"mmmm/aaaa"),'alimentação - Tabela 7.1'!$5:$5,0)), "")</f>
        <v/>
      </c>
      <c r="D4560" s="62" t="str">
        <f>IFERROR(INDEX('alimentação - Tabela 7.1'!$10:$10,
MATCH(TEXT('Tabela 7.1'!$A4560,"mmmm/aaaa"),'alimentação - Tabela 7.1'!$5:$5,0)+1), "")</f>
        <v/>
      </c>
      <c r="E4560" s="62" t="str">
        <f>IFERROR(INDEX('alimentação - Tabela 7.1'!$10:$10,
MATCH(TEXT('Tabela 7.1'!$A4560,"mmmm/aaaa"),'alimentação - Tabela 7.1'!$5:$5,0)+2), "")</f>
        <v/>
      </c>
      <c r="F4560" s="62" t="str">
        <f>IFERROR(INDEX('alimentação - Tabela 7.1'!$10:$10,
MATCH(TEXT('Tabela 7.1'!$A4560,"mmmm/aaaa"),'alimentação - Tabela 7.1'!$5:$5,0)+3), "")</f>
        <v/>
      </c>
      <c r="G4560" s="95" t="str">
        <f>IFERROR(INDEX('alimentação - Tabela 7.1'!$10:$10,
MATCH(TEXT('Tabela 7.1'!$A4560,"mmmm/aaaa"),'alimentação - Tabela 7.1'!$5:$5,0)+4), "")</f>
        <v/>
      </c>
    </row>
    <row r="4561" spans="1:7" ht="18" customHeight="1" x14ac:dyDescent="0.25">
      <c r="A4561" s="59" t="str">
        <f>IF(
   SUMPRODUCT(--('alimentação - Tabela 7.1'!$5:$5=TEXT(DATE(2020,INT((ROW(A4559)-1)/33)+1,1),"mmmm/aaaa"))) &gt; 0,
   TEXT(DATE(2020,INT((ROW(A4559)-1)/33)+1,1),"mmm/aa"),
   ""
)</f>
        <v/>
      </c>
      <c r="B4561" s="61" t="str">
        <f>IF(A4561&lt;&gt;"", 'alimentação - Tabela 7.1'!$B$11, "" )</f>
        <v/>
      </c>
      <c r="C4561" s="62" t="str">
        <f>IFERROR(INDEX('alimentação - Tabela 7.1'!$11:$11,
MATCH(TEXT('Tabela 7.1'!A4561,"mmmm/aaaa"),'alimentação - Tabela 7.1'!$5:$5,0)), "")</f>
        <v/>
      </c>
      <c r="D4561" s="62" t="str">
        <f>IFERROR(INDEX('alimentação - Tabela 7.1'!$11:$11,
MATCH(TEXT('Tabela 7.1'!$A4561,"mmmm/aaaa"),'alimentação - Tabela 7.1'!$5:$5,0)+1), "")</f>
        <v/>
      </c>
      <c r="E4561" s="62" t="str">
        <f>IFERROR(INDEX('alimentação - Tabela 7.1'!$11:$11,
MATCH(TEXT('Tabela 7.1'!$A4561,"mmmm/aaaa"),'alimentação - Tabela 7.1'!$5:$5,0)+2), "")</f>
        <v/>
      </c>
      <c r="F4561" s="62" t="str">
        <f>IFERROR(INDEX('alimentação - Tabela 7.1'!$11:$11,
MATCH(TEXT('Tabela 7.1'!$A4561,"mmmm/aaaa"),'alimentação - Tabela 7.1'!$5:$5,0)+3), "")</f>
        <v/>
      </c>
      <c r="G4561" s="95" t="str">
        <f>IFERROR(INDEX('alimentação - Tabela 7.1'!$11:$11,
MATCH(TEXT('Tabela 7.1'!$A4561,"mmmm/aaaa"),'alimentação - Tabela 7.1'!$5:$5,0)+4), "")</f>
        <v/>
      </c>
    </row>
    <row r="4562" spans="1:7" ht="18" customHeight="1" x14ac:dyDescent="0.25">
      <c r="A4562" s="59" t="str">
        <f>IF(
   SUMPRODUCT(--('alimentação - Tabela 7.1'!$5:$5=TEXT(DATE(2020,INT((ROW(A4560)-1)/33)+1,1),"mmmm/aaaa"))) &gt; 0,
   TEXT(DATE(2020,INT((ROW(A4560)-1)/33)+1,1),"mmm/aa"),
   ""
)</f>
        <v/>
      </c>
      <c r="B4562" s="61" t="str">
        <f>IF(A4562&lt;&gt;"", 'alimentação - Tabela 7.1'!$B$12, "" )</f>
        <v/>
      </c>
      <c r="C4562" s="62" t="str">
        <f>IFERROR(INDEX('alimentação - Tabela 7.1'!$12:$12,
MATCH(TEXT('Tabela 7.1'!A4562,"mmmm/aaaa"),'alimentação - Tabela 7.1'!$5:$5,0)), "")</f>
        <v/>
      </c>
      <c r="D4562" s="62" t="str">
        <f>IFERROR(INDEX('alimentação - Tabela 7.1'!$12:$12,
MATCH(TEXT('Tabela 7.1'!$A4562,"mmmm/aaaa"),'alimentação - Tabela 7.1'!$5:$5,0)+1), "")</f>
        <v/>
      </c>
      <c r="E4562" s="62" t="str">
        <f>IFERROR(INDEX('alimentação - Tabela 7.1'!$12:$12,
MATCH(TEXT('Tabela 7.1'!$A4562,"mmmm/aaaa"),'alimentação - Tabela 7.1'!$5:$5,0)+2), "")</f>
        <v/>
      </c>
      <c r="F4562" s="62" t="str">
        <f>IFERROR(INDEX('alimentação - Tabela 7.1'!$12:$12,
MATCH(TEXT('Tabela 7.1'!$A4562,"mmmm/aaaa"),'alimentação - Tabela 7.1'!$5:$5,0)+3), "")</f>
        <v/>
      </c>
      <c r="G4562" s="95" t="str">
        <f>IFERROR(INDEX('alimentação - Tabela 7.1'!$12:$12,
MATCH(TEXT('Tabela 7.1'!$A4562,"mmmm/aaaa"),'alimentação - Tabela 7.1'!$5:$5,0)+4), "")</f>
        <v/>
      </c>
    </row>
    <row r="4563" spans="1:7" ht="18" customHeight="1" x14ac:dyDescent="0.25">
      <c r="A4563" s="59" t="str">
        <f>IF(
   SUMPRODUCT(--('alimentação - Tabela 7.1'!$5:$5=TEXT(DATE(2020,INT((ROW(A4561)-1)/33)+1,1),"mmmm/aaaa"))) &gt; 0,
   TEXT(DATE(2020,INT((ROW(A4561)-1)/33)+1,1),"mmm/aa"),
   ""
)</f>
        <v/>
      </c>
      <c r="B4563" s="61" t="str">
        <f>IF(A4563&lt;&gt;"", 'alimentação - Tabela 7.1'!$B$13, "" )</f>
        <v/>
      </c>
      <c r="C4563" s="62" t="str">
        <f>IFERROR(INDEX('alimentação - Tabela 7.1'!$13:$13,
MATCH(TEXT('Tabela 7.1'!A4563,"mmmm/aaaa"),'alimentação - Tabela 7.1'!$5:$5,0)), "")</f>
        <v/>
      </c>
      <c r="D4563" s="62" t="str">
        <f>IFERROR(INDEX('alimentação - Tabela 7.1'!$13:$13,
MATCH(TEXT('Tabela 7.1'!$A4563,"mmmm/aaaa"),'alimentação - Tabela 7.1'!$5:$5,0)+1), "")</f>
        <v/>
      </c>
      <c r="E4563" s="62" t="str">
        <f>IFERROR(INDEX('alimentação - Tabela 7.1'!$13:$13,
MATCH(TEXT('Tabela 7.1'!$A4563,"mmmm/aaaa"),'alimentação - Tabela 7.1'!$5:$5,0)+2), "")</f>
        <v/>
      </c>
      <c r="F4563" s="62" t="str">
        <f>IFERROR(INDEX('alimentação - Tabela 7.1'!$13:$13,
MATCH(TEXT('Tabela 7.1'!$A4563,"mmmm/aaaa"),'alimentação - Tabela 7.1'!$5:$5,0)+3), "")</f>
        <v/>
      </c>
      <c r="G4563" s="95" t="str">
        <f>IFERROR(INDEX('alimentação - Tabela 7.1'!$13:$13,
MATCH(TEXT('Tabela 7.1'!$A4563,"mmmm/aaaa"),'alimentação - Tabela 7.1'!$5:$5,0)+4), "")</f>
        <v/>
      </c>
    </row>
    <row r="4564" spans="1:7" ht="18" customHeight="1" x14ac:dyDescent="0.25">
      <c r="A4564" s="59" t="str">
        <f>IF(
   SUMPRODUCT(--('alimentação - Tabela 7.1'!$5:$5=TEXT(DATE(2020,INT((ROW(A4562)-1)/33)+1,1),"mmmm/aaaa"))) &gt; 0,
   TEXT(DATE(2020,INT((ROW(A4562)-1)/33)+1,1),"mmm/aa"),
   ""
)</f>
        <v/>
      </c>
      <c r="B4564" s="61" t="str">
        <f>IF(A4564&lt;&gt;"", 'alimentação - Tabela 7.1'!$B$14, "" )</f>
        <v/>
      </c>
      <c r="C4564" s="62" t="str">
        <f>IFERROR(INDEX('alimentação - Tabela 7.1'!$14:$14,
MATCH(TEXT('Tabela 7.1'!A4564,"mmmm/aaaa"),'alimentação - Tabela 7.1'!$5:$5,0)), "")</f>
        <v/>
      </c>
      <c r="D4564" s="62" t="str">
        <f>IFERROR(INDEX('alimentação - Tabela 7.1'!$14:$14,
MATCH(TEXT('Tabela 7.1'!$A4564,"mmmm/aaaa"),'alimentação - Tabela 7.1'!$5:$5,0)+1), "")</f>
        <v/>
      </c>
      <c r="E4564" s="62" t="str">
        <f>IFERROR(INDEX('alimentação - Tabela 7.1'!$14:$14,
MATCH(TEXT('Tabela 7.1'!$A4564,"mmmm/aaaa"),'alimentação - Tabela 7.1'!$5:$5,0)+2), "")</f>
        <v/>
      </c>
      <c r="F4564" s="62" t="str">
        <f>IFERROR(INDEX('alimentação - Tabela 7.1'!$14:$14,
MATCH(TEXT('Tabela 7.1'!$A4564,"mmmm/aaaa"),'alimentação - Tabela 7.1'!$5:$5,0)+3), "")</f>
        <v/>
      </c>
      <c r="G4564" s="95" t="str">
        <f>IFERROR(INDEX('alimentação - Tabela 7.1'!$14:$14,
MATCH(TEXT('Tabela 7.1'!$A4564,"mmmm/aaaa"),'alimentação - Tabela 7.1'!$5:$5,0)+4), "")</f>
        <v/>
      </c>
    </row>
    <row r="4565" spans="1:7" ht="18" customHeight="1" x14ac:dyDescent="0.25">
      <c r="A4565" s="59" t="str">
        <f>IF(
   SUMPRODUCT(--('alimentação - Tabela 7.1'!$5:$5=TEXT(DATE(2020,INT((ROW(A4563)-1)/33)+1,1),"mmmm/aaaa"))) &gt; 0,
   TEXT(DATE(2020,INT((ROW(A4563)-1)/33)+1,1),"mmm/aa"),
   ""
)</f>
        <v/>
      </c>
      <c r="B4565" s="61" t="str">
        <f>IF(A4565&lt;&gt;"", 'alimentação - Tabela 7.1'!$B$15, "" )</f>
        <v/>
      </c>
      <c r="C4565" s="62" t="str">
        <f>IFERROR(INDEX('alimentação - Tabela 7.1'!$15:$15,
MATCH(TEXT('Tabela 7.1'!A4565,"mmmm/aaaa"),'alimentação - Tabela 7.1'!$5:$5,0)), "")</f>
        <v/>
      </c>
      <c r="D4565" s="62" t="str">
        <f>IFERROR(INDEX('alimentação - Tabela 7.1'!$15:$15,
MATCH(TEXT('Tabela 7.1'!$A4565,"mmmm/aaaa"),'alimentação - Tabela 7.1'!$5:$5,0)+1), "")</f>
        <v/>
      </c>
      <c r="E4565" s="62" t="str">
        <f>IFERROR(INDEX('alimentação - Tabela 7.1'!$15:$15,
MATCH(TEXT('Tabela 7.1'!$A4565,"mmmm/aaaa"),'alimentação - Tabela 7.1'!$5:$5,0)+2), "")</f>
        <v/>
      </c>
      <c r="F4565" s="62" t="str">
        <f>IFERROR(INDEX('alimentação - Tabela 7.1'!$15:$15,
MATCH(TEXT('Tabela 7.1'!$A4565,"mmmm/aaaa"),'alimentação - Tabela 7.1'!$5:$5,0)+3), "")</f>
        <v/>
      </c>
      <c r="G4565" s="95" t="str">
        <f>IFERROR(INDEX('alimentação - Tabela 7.1'!$15:$15,
MATCH(TEXT('Tabela 7.1'!$A4565,"mmmm/aaaa"),'alimentação - Tabela 7.1'!$5:$5,0)+4), "")</f>
        <v/>
      </c>
    </row>
    <row r="4566" spans="1:7" ht="18" customHeight="1" x14ac:dyDescent="0.25">
      <c r="A4566" s="59" t="str">
        <f>IF(
   SUMPRODUCT(--('alimentação - Tabela 7.1'!$5:$5=TEXT(DATE(2020,INT((ROW(A4564)-1)/33)+1,1),"mmmm/aaaa"))) &gt; 0,
   TEXT(DATE(2020,INT((ROW(A4564)-1)/33)+1,1),"mmm/aa"),
   ""
)</f>
        <v/>
      </c>
      <c r="B4566" s="61" t="str">
        <f>IF(A4566&lt;&gt;"", 'alimentação - Tabela 7.1'!$B$16, "" )</f>
        <v/>
      </c>
      <c r="C4566" s="62" t="str">
        <f>IFERROR(INDEX('alimentação - Tabela 7.1'!$16:$16,
MATCH(TEXT('Tabela 7.1'!A4566,"mmmm/aaaa"),'alimentação - Tabela 7.1'!$5:$5,0)), "")</f>
        <v/>
      </c>
      <c r="D4566" s="62" t="str">
        <f>IFERROR(INDEX('alimentação - Tabela 7.1'!$16:$16,
MATCH(TEXT('Tabela 7.1'!$A4566,"mmmm/aaaa"),'alimentação - Tabela 7.1'!$5:$5,0)+1), "")</f>
        <v/>
      </c>
      <c r="E4566" s="62" t="str">
        <f>IFERROR(INDEX('alimentação - Tabela 7.1'!$16:$16,
MATCH(TEXT('Tabela 7.1'!$A4566,"mmmm/aaaa"),'alimentação - Tabela 7.1'!$5:$5,0)+2), "")</f>
        <v/>
      </c>
      <c r="F4566" s="62" t="str">
        <f>IFERROR(INDEX('alimentação - Tabela 7.1'!$16:$16,
MATCH(TEXT('Tabela 7.1'!$A4566,"mmmm/aaaa"),'alimentação - Tabela 7.1'!$5:$5,0)+3), "")</f>
        <v/>
      </c>
      <c r="G4566" s="95" t="str">
        <f>IFERROR(INDEX('alimentação - Tabela 7.1'!$16:$16,
MATCH(TEXT('Tabela 7.1'!$A4566,"mmmm/aaaa"),'alimentação - Tabela 7.1'!$5:$5,0)+4), "")</f>
        <v/>
      </c>
    </row>
    <row r="4567" spans="1:7" ht="18" customHeight="1" x14ac:dyDescent="0.25">
      <c r="A4567" s="59" t="str">
        <f>IF(
   SUMPRODUCT(--('alimentação - Tabela 7.1'!$5:$5=TEXT(DATE(2020,INT((ROW(A4565)-1)/33)+1,1),"mmmm/aaaa"))) &gt; 0,
   TEXT(DATE(2020,INT((ROW(A4565)-1)/33)+1,1),"mmm/aa"),
   ""
)</f>
        <v/>
      </c>
      <c r="B4567" s="61" t="str">
        <f>IF(A4567&lt;&gt;"", 'alimentação - Tabela 7.1'!$B$17, "" )</f>
        <v/>
      </c>
      <c r="C4567" s="62" t="str">
        <f>IFERROR(INDEX('alimentação - Tabela 7.1'!$17:$17,
MATCH(TEXT('Tabela 7.1'!A4567,"mmmm/aaaa"),'alimentação - Tabela 7.1'!$5:$5,0)), "")</f>
        <v/>
      </c>
      <c r="D4567" s="62" t="str">
        <f>IFERROR(INDEX('alimentação - Tabela 7.1'!$17:$17,
MATCH(TEXT('Tabela 7.1'!$A4567,"mmmm/aaaa"),'alimentação - Tabela 7.1'!$5:$5,0)+1), "")</f>
        <v/>
      </c>
      <c r="E4567" s="62" t="str">
        <f>IFERROR(INDEX('alimentação - Tabela 7.1'!$17:$17,
MATCH(TEXT('Tabela 7.1'!$A4567,"mmmm/aaaa"),'alimentação - Tabela 7.1'!$5:$5,0)+2), "")</f>
        <v/>
      </c>
      <c r="F4567" s="62" t="str">
        <f>IFERROR(INDEX('alimentação - Tabela 7.1'!$17:$17,
MATCH(TEXT('Tabela 7.1'!$A4567,"mmmm/aaaa"),'alimentação - Tabela 7.1'!$5:$5,0)+3), "")</f>
        <v/>
      </c>
      <c r="G4567" s="95" t="str">
        <f>IFERROR(INDEX('alimentação - Tabela 7.1'!$17:$17,
MATCH(TEXT('Tabela 7.1'!$A4567,"mmmm/aaaa"),'alimentação - Tabela 7.1'!$5:$5,0)+4), "")</f>
        <v/>
      </c>
    </row>
    <row r="4568" spans="1:7" ht="18" customHeight="1" x14ac:dyDescent="0.25">
      <c r="A4568" s="59" t="str">
        <f>IF(
   SUMPRODUCT(--('alimentação - Tabela 7.1'!$5:$5=TEXT(DATE(2020,INT((ROW(A4566)-1)/33)+1,1),"mmmm/aaaa"))) &gt; 0,
   TEXT(DATE(2020,INT((ROW(A4566)-1)/33)+1,1),"mmm/aa"),
   ""
)</f>
        <v/>
      </c>
      <c r="B4568" s="61" t="str">
        <f>IF(A4568&lt;&gt;"", 'alimentação - Tabela 7.1'!$B$18, "" )</f>
        <v/>
      </c>
      <c r="C4568" s="62" t="str">
        <f>IFERROR(INDEX('alimentação - Tabela 7.1'!$18:$18,
MATCH(TEXT('Tabela 7.1'!A4568,"mmmm/aaaa"),'alimentação - Tabela 7.1'!$5:$5,0)), "")</f>
        <v/>
      </c>
      <c r="D4568" s="62" t="str">
        <f>IFERROR(INDEX('alimentação - Tabela 7.1'!$18:$18,
MATCH(TEXT('Tabela 7.1'!$A4568,"mmmm/aaaa"),'alimentação - Tabela 7.1'!$5:$5,0)+1), "")</f>
        <v/>
      </c>
      <c r="E4568" s="62" t="str">
        <f>IFERROR(INDEX('alimentação - Tabela 7.1'!$18:$18,
MATCH(TEXT('Tabela 7.1'!$A4568,"mmmm/aaaa"),'alimentação - Tabela 7.1'!$5:$5,0)+2), "")</f>
        <v/>
      </c>
      <c r="F4568" s="62" t="str">
        <f>IFERROR(INDEX('alimentação - Tabela 7.1'!$18:$18,
MATCH(TEXT('Tabela 7.1'!$A4568,"mmmm/aaaa"),'alimentação - Tabela 7.1'!$5:$5,0)+3), "")</f>
        <v/>
      </c>
      <c r="G4568" s="95" t="str">
        <f>IFERROR(INDEX('alimentação - Tabela 7.1'!$18:$18,
MATCH(TEXT('Tabela 7.1'!$A4568,"mmmm/aaaa"),'alimentação - Tabela 7.1'!$5:$5,0)+4), "")</f>
        <v/>
      </c>
    </row>
    <row r="4569" spans="1:7" ht="18" customHeight="1" x14ac:dyDescent="0.25">
      <c r="A4569" s="59" t="str">
        <f>IF(
   SUMPRODUCT(--('alimentação - Tabela 7.1'!$5:$5=TEXT(DATE(2020,INT((ROW(A4567)-1)/33)+1,1),"mmmm/aaaa"))) &gt; 0,
   TEXT(DATE(2020,INT((ROW(A4567)-1)/33)+1,1),"mmm/aa"),
   ""
)</f>
        <v/>
      </c>
      <c r="B4569" s="61" t="str">
        <f>IF(A4569&lt;&gt;"", 'alimentação - Tabela 7.1'!$B$19, "" )</f>
        <v/>
      </c>
      <c r="C4569" s="62" t="str">
        <f>IFERROR(INDEX('alimentação - Tabela 7.1'!$19:$19,
MATCH(TEXT('Tabela 7.1'!A4569,"mmmm/aaaa"),'alimentação - Tabela 7.1'!$5:$5,0)), "")</f>
        <v/>
      </c>
      <c r="D4569" s="62" t="str">
        <f>IFERROR(INDEX('alimentação - Tabela 7.1'!$19:$19,
MATCH(TEXT('Tabela 7.1'!$A4569,"mmmm/aaaa"),'alimentação - Tabela 7.1'!$5:$5,0)+1), "")</f>
        <v/>
      </c>
      <c r="E4569" s="62" t="str">
        <f>IFERROR(INDEX('alimentação - Tabela 7.1'!$19:$19,
MATCH(TEXT('Tabela 7.1'!$A4569,"mmmm/aaaa"),'alimentação - Tabela 7.1'!$5:$5,0)+2), "")</f>
        <v/>
      </c>
      <c r="F4569" s="62" t="str">
        <f>IFERROR(INDEX('alimentação - Tabela 7.1'!$19:$19,
MATCH(TEXT('Tabela 7.1'!$A4569,"mmmm/aaaa"),'alimentação - Tabela 7.1'!$5:$5,0)+3), "")</f>
        <v/>
      </c>
      <c r="G4569" s="95" t="str">
        <f>IFERROR(INDEX('alimentação - Tabela 7.1'!$19:$19,
MATCH(TEXT('Tabela 7.1'!$A4569,"mmmm/aaaa"),'alimentação - Tabela 7.1'!$5:$5,0)+4), "")</f>
        <v/>
      </c>
    </row>
    <row r="4570" spans="1:7" ht="18" customHeight="1" x14ac:dyDescent="0.25">
      <c r="A4570" s="59" t="str">
        <f>IF(
   SUMPRODUCT(--('alimentação - Tabela 7.1'!$5:$5=TEXT(DATE(2020,INT((ROW(A4568)-1)/33)+1,1),"mmmm/aaaa"))) &gt; 0,
   TEXT(DATE(2020,INT((ROW(A4568)-1)/33)+1,1),"mmm/aa"),
   ""
)</f>
        <v/>
      </c>
      <c r="B4570" s="61" t="str">
        <f>IF(A4570&lt;&gt;"", 'alimentação - Tabela 7.1'!$B$20, "" )</f>
        <v/>
      </c>
      <c r="C4570" s="62" t="str">
        <f>IFERROR(INDEX('alimentação - Tabela 7.1'!$20:$20,
MATCH(TEXT('Tabela 7.1'!A4570,"mmmm/aaaa"),'alimentação - Tabela 7.1'!$5:$5,0)), "")</f>
        <v/>
      </c>
      <c r="D4570" s="62" t="str">
        <f>IFERROR(INDEX('alimentação - Tabela 7.1'!$20:$20,
MATCH(TEXT('Tabela 7.1'!$A4570,"mmmm/aaaa"),'alimentação - Tabela 7.1'!$5:$5,0)+1), "")</f>
        <v/>
      </c>
      <c r="E4570" s="62" t="str">
        <f>IFERROR(INDEX('alimentação - Tabela 7.1'!$20:$20,
MATCH(TEXT('Tabela 7.1'!$A4570,"mmmm/aaaa"),'alimentação - Tabela 7.1'!$5:$5,0)+2), "")</f>
        <v/>
      </c>
      <c r="F4570" s="62" t="str">
        <f>IFERROR(INDEX('alimentação - Tabela 7.1'!$20:$20,
MATCH(TEXT('Tabela 7.1'!$A4570,"mmmm/aaaa"),'alimentação - Tabela 7.1'!$5:$5,0)+3), "")</f>
        <v/>
      </c>
      <c r="G4570" s="95" t="str">
        <f>IFERROR(INDEX('alimentação - Tabela 7.1'!$20:$20,
MATCH(TEXT('Tabela 7.1'!$A4570,"mmmm/aaaa"),'alimentação - Tabela 7.1'!$5:$5,0)+4), "")</f>
        <v/>
      </c>
    </row>
    <row r="4571" spans="1:7" ht="18" customHeight="1" x14ac:dyDescent="0.25">
      <c r="A4571" s="59" t="str">
        <f>IF(
   SUMPRODUCT(--('alimentação - Tabela 7.1'!$5:$5=TEXT(DATE(2020,INT((ROW(A4569)-1)/33)+1,1),"mmmm/aaaa"))) &gt; 0,
   TEXT(DATE(2020,INT((ROW(A4569)-1)/33)+1,1),"mmm/aa"),
   ""
)</f>
        <v/>
      </c>
      <c r="B4571" s="61" t="str">
        <f>IF(A4571&lt;&gt;"", 'alimentação - Tabela 7.1'!$B$21, "" )</f>
        <v/>
      </c>
      <c r="C4571" s="62" t="str">
        <f>IFERROR(INDEX('alimentação - Tabela 7.1'!$21:$21,
MATCH(TEXT('Tabela 7.1'!A4571,"mmmm/aaaa"),'alimentação - Tabela 7.1'!$5:$5,0)), "")</f>
        <v/>
      </c>
      <c r="D4571" s="62" t="str">
        <f>IFERROR(INDEX('alimentação - Tabela 7.1'!$21:$21,
MATCH(TEXT('Tabela 7.1'!$A4571,"mmmm/aaaa"),'alimentação - Tabela 7.1'!$5:$5,0)+1), "")</f>
        <v/>
      </c>
      <c r="E4571" s="62" t="str">
        <f>IFERROR(INDEX('alimentação - Tabela 7.1'!$21:$21,
MATCH(TEXT('Tabela 7.1'!$A4571,"mmmm/aaaa"),'alimentação - Tabela 7.1'!$5:$5,0)+2), "")</f>
        <v/>
      </c>
      <c r="F4571" s="62" t="str">
        <f>IFERROR(INDEX('alimentação - Tabela 7.1'!$21:$21,
MATCH(TEXT('Tabela 7.1'!$A4571,"mmmm/aaaa"),'alimentação - Tabela 7.1'!$5:$5,0)+3), "")</f>
        <v/>
      </c>
      <c r="G4571" s="95" t="str">
        <f>IFERROR(INDEX('alimentação - Tabela 7.1'!$21:$21,
MATCH(TEXT('Tabela 7.1'!$A4571,"mmmm/aaaa"),'alimentação - Tabela 7.1'!$5:$5,0)+4), "")</f>
        <v/>
      </c>
    </row>
    <row r="4572" spans="1:7" ht="18" customHeight="1" x14ac:dyDescent="0.25">
      <c r="A4572" s="59" t="str">
        <f>IF(
   SUMPRODUCT(--('alimentação - Tabela 7.1'!$5:$5=TEXT(DATE(2020,INT((ROW(A4570)-1)/33)+1,1),"mmmm/aaaa"))) &gt; 0,
   TEXT(DATE(2020,INT((ROW(A4570)-1)/33)+1,1),"mmm/aa"),
   ""
)</f>
        <v/>
      </c>
      <c r="B4572" s="61" t="str">
        <f>IF(A4572&lt;&gt;"", 'alimentação - Tabela 7.1'!$B$22, "" )</f>
        <v/>
      </c>
      <c r="C4572" s="62" t="str">
        <f>IFERROR(INDEX('alimentação - Tabela 7.1'!$22:$22,
MATCH(TEXT('Tabela 7.1'!A4572,"mmmm/aaaa"),'alimentação - Tabela 7.1'!$5:$5,0)), "")</f>
        <v/>
      </c>
      <c r="D4572" s="62" t="str">
        <f>IFERROR(INDEX('alimentação - Tabela 7.1'!$22:$22,
MATCH(TEXT('Tabela 7.1'!$A4572,"mmmm/aaaa"),'alimentação - Tabela 7.1'!$5:$5,0)+1), "")</f>
        <v/>
      </c>
      <c r="E4572" s="62" t="str">
        <f>IFERROR(INDEX('alimentação - Tabela 7.1'!$22:$22,
MATCH(TEXT('Tabela 7.1'!$A4572,"mmmm/aaaa"),'alimentação - Tabela 7.1'!$5:$5,0)+2), "")</f>
        <v/>
      </c>
      <c r="F4572" s="62" t="str">
        <f>IFERROR(INDEX('alimentação - Tabela 7.1'!$22:$22,
MATCH(TEXT('Tabela 7.1'!$A4572,"mmmm/aaaa"),'alimentação - Tabela 7.1'!$5:$5,0)+3), "")</f>
        <v/>
      </c>
      <c r="G4572" s="95" t="str">
        <f>IFERROR(INDEX('alimentação - Tabela 7.1'!$22:$22,
MATCH(TEXT('Tabela 7.1'!$A4572,"mmmm/aaaa"),'alimentação - Tabela 7.1'!$5:$5,0)+4), "")</f>
        <v/>
      </c>
    </row>
    <row r="4573" spans="1:7" ht="18" customHeight="1" x14ac:dyDescent="0.25">
      <c r="A4573" s="59" t="str">
        <f>IF(
   SUMPRODUCT(--('alimentação - Tabela 7.1'!$5:$5=TEXT(DATE(2020,INT((ROW(A4571)-1)/33)+1,1),"mmmm/aaaa"))) &gt; 0,
   TEXT(DATE(2020,INT((ROW(A4571)-1)/33)+1,1),"mmm/aa"),
   ""
)</f>
        <v/>
      </c>
      <c r="B4573" s="61" t="str">
        <f>IF(A4573&lt;&gt;"", 'alimentação - Tabela 7.1'!$B$23, "" )</f>
        <v/>
      </c>
      <c r="C4573" s="62" t="str">
        <f>IFERROR(INDEX('alimentação - Tabela 7.1'!$23:$23,
MATCH(TEXT('Tabela 7.1'!A4573,"mmmm/aaaa"),'alimentação - Tabela 7.1'!$5:$5,0)), "")</f>
        <v/>
      </c>
      <c r="D4573" s="62" t="str">
        <f>IFERROR(INDEX('alimentação - Tabela 7.1'!$23:$23,
MATCH(TEXT('Tabela 7.1'!$A4573,"mmmm/aaaa"),'alimentação - Tabela 7.1'!$5:$5,0)+1), "")</f>
        <v/>
      </c>
      <c r="E4573" s="62" t="str">
        <f>IFERROR(INDEX('alimentação - Tabela 7.1'!$23:$23,
MATCH(TEXT('Tabela 7.1'!$A4573,"mmmm/aaaa"),'alimentação - Tabela 7.1'!$5:$5,0)+2), "")</f>
        <v/>
      </c>
      <c r="F4573" s="62" t="str">
        <f>IFERROR(INDEX('alimentação - Tabela 7.1'!$23:$23,
MATCH(TEXT('Tabela 7.1'!$A4573,"mmmm/aaaa"),'alimentação - Tabela 7.1'!$5:$5,0)+3), "")</f>
        <v/>
      </c>
      <c r="G4573" s="95" t="str">
        <f>IFERROR(INDEX('alimentação - Tabela 7.1'!$23:$23,
MATCH(TEXT('Tabela 7.1'!$A4573,"mmmm/aaaa"),'alimentação - Tabela 7.1'!$5:$5,0)+4), "")</f>
        <v/>
      </c>
    </row>
    <row r="4574" spans="1:7" ht="18" customHeight="1" x14ac:dyDescent="0.25">
      <c r="A4574" s="59" t="str">
        <f>IF(
   SUMPRODUCT(--('alimentação - Tabela 7.1'!$5:$5=TEXT(DATE(2020,INT((ROW(A4572)-1)/33)+1,1),"mmmm/aaaa"))) &gt; 0,
   TEXT(DATE(2020,INT((ROW(A4572)-1)/33)+1,1),"mmm/aa"),
   ""
)</f>
        <v/>
      </c>
      <c r="B4574" s="61" t="str">
        <f>IF(A4574&lt;&gt;"", 'alimentação - Tabela 7.1'!$B$24, "" )</f>
        <v/>
      </c>
      <c r="C4574" s="62" t="str">
        <f>IFERROR(INDEX('alimentação - Tabela 7.1'!$24:$24,
MATCH(TEXT('Tabela 7.1'!A4574,"mmmm/aaaa"),'alimentação - Tabela 7.1'!$5:$5,0)), "")</f>
        <v/>
      </c>
      <c r="D4574" s="62" t="str">
        <f>IFERROR(INDEX('alimentação - Tabela 7.1'!$24:$24,
MATCH(TEXT('Tabela 7.1'!$A4574,"mmmm/aaaa"),'alimentação - Tabela 7.1'!$5:$5,0)+1), "")</f>
        <v/>
      </c>
      <c r="E4574" s="62" t="str">
        <f>IFERROR(INDEX('alimentação - Tabela 7.1'!$24:$24,
MATCH(TEXT('Tabela 7.1'!$A4574,"mmmm/aaaa"),'alimentação - Tabela 7.1'!$5:$5,0)+2), "")</f>
        <v/>
      </c>
      <c r="F4574" s="62" t="str">
        <f>IFERROR(INDEX('alimentação - Tabela 7.1'!$24:$24,
MATCH(TEXT('Tabela 7.1'!$A4574,"mmmm/aaaa"),'alimentação - Tabela 7.1'!$5:$5,0)+3), "")</f>
        <v/>
      </c>
      <c r="G4574" s="95" t="str">
        <f>IFERROR(INDEX('alimentação - Tabela 7.1'!$24:$24,
MATCH(TEXT('Tabela 7.1'!$A4574,"mmmm/aaaa"),'alimentação - Tabela 7.1'!$5:$5,0)+4), "")</f>
        <v/>
      </c>
    </row>
    <row r="4575" spans="1:7" ht="18" customHeight="1" x14ac:dyDescent="0.25">
      <c r="A4575" s="59" t="str">
        <f>IF(
   SUMPRODUCT(--('alimentação - Tabela 7.1'!$5:$5=TEXT(DATE(2020,INT((ROW(A4573)-1)/33)+1,1),"mmmm/aaaa"))) &gt; 0,
   TEXT(DATE(2020,INT((ROW(A4573)-1)/33)+1,1),"mmm/aa"),
   ""
)</f>
        <v/>
      </c>
      <c r="B4575" s="61" t="str">
        <f>IF(A4575&lt;&gt;"", 'alimentação - Tabela 7.1'!$B$25, "" )</f>
        <v/>
      </c>
      <c r="C4575" s="62" t="str">
        <f>IFERROR(INDEX('alimentação - Tabela 7.1'!$25:$25,
MATCH(TEXT('Tabela 7.1'!A4575,"mmmm/aaaa"),'alimentação - Tabela 7.1'!$5:$5,0)), "")</f>
        <v/>
      </c>
      <c r="D4575" s="62" t="str">
        <f>IFERROR(INDEX('alimentação - Tabela 7.1'!$25:$25,
MATCH(TEXT('Tabela 7.1'!$A4575,"mmmm/aaaa"),'alimentação - Tabela 7.1'!$5:$5,0)+1), "")</f>
        <v/>
      </c>
      <c r="E4575" s="62" t="str">
        <f>IFERROR(INDEX('alimentação - Tabela 7.1'!$25:$25,
MATCH(TEXT('Tabela 7.1'!$A4575,"mmmm/aaaa"),'alimentação - Tabela 7.1'!$5:$5,0)+2), "")</f>
        <v/>
      </c>
      <c r="F4575" s="62" t="str">
        <f>IFERROR(INDEX('alimentação - Tabela 7.1'!$25:$25,
MATCH(TEXT('Tabela 7.1'!$A4575,"mmmm/aaaa"),'alimentação - Tabela 7.1'!$5:$5,0)+3), "")</f>
        <v/>
      </c>
      <c r="G4575" s="95" t="str">
        <f>IFERROR(INDEX('alimentação - Tabela 7.1'!$25:$25,
MATCH(TEXT('Tabela 7.1'!$A4575,"mmmm/aaaa"),'alimentação - Tabela 7.1'!$5:$5,0)+4), "")</f>
        <v/>
      </c>
    </row>
    <row r="4576" spans="1:7" ht="18" customHeight="1" x14ac:dyDescent="0.25">
      <c r="A4576" s="59" t="str">
        <f>IF(
   SUMPRODUCT(--('alimentação - Tabela 7.1'!$5:$5=TEXT(DATE(2020,INT((ROW(A4574)-1)/33)+1,1),"mmmm/aaaa"))) &gt; 0,
   TEXT(DATE(2020,INT((ROW(A4574)-1)/33)+1,1),"mmm/aa"),
   ""
)</f>
        <v/>
      </c>
      <c r="B4576" s="61" t="str">
        <f>IF(A4576&lt;&gt;"", 'alimentação - Tabela 7.1'!$B$26, "" )</f>
        <v/>
      </c>
      <c r="C4576" s="62" t="str">
        <f>IFERROR(INDEX('alimentação - Tabela 7.1'!$26:$26,
MATCH(TEXT('Tabela 7.1'!A4576,"mmmm/aaaa"),'alimentação - Tabela 7.1'!$5:$5,0)), "")</f>
        <v/>
      </c>
      <c r="D4576" s="62" t="str">
        <f>IFERROR(INDEX('alimentação - Tabela 7.1'!$26:$26,
MATCH(TEXT('Tabela 7.1'!$A4576,"mmmm/aaaa"),'alimentação - Tabela 7.1'!$5:$5,0)+1), "")</f>
        <v/>
      </c>
      <c r="E4576" s="62" t="str">
        <f>IFERROR(INDEX('alimentação - Tabela 7.1'!$26:$26,
MATCH(TEXT('Tabela 7.1'!$A4576,"mmmm/aaaa"),'alimentação - Tabela 7.1'!$5:$5,0)+2), "")</f>
        <v/>
      </c>
      <c r="F4576" s="62" t="str">
        <f>IFERROR(INDEX('alimentação - Tabela 7.1'!$26:$26,
MATCH(TEXT('Tabela 7.1'!$A4576,"mmmm/aaaa"),'alimentação - Tabela 7.1'!$5:$5,0)+3), "")</f>
        <v/>
      </c>
      <c r="G4576" s="95" t="str">
        <f>IFERROR(INDEX('alimentação - Tabela 7.1'!$26:$26,
MATCH(TEXT('Tabela 7.1'!$A4576,"mmmm/aaaa"),'alimentação - Tabela 7.1'!$5:$5,0)+4), "")</f>
        <v/>
      </c>
    </row>
    <row r="4577" spans="1:7" ht="18" customHeight="1" x14ac:dyDescent="0.25">
      <c r="A4577" s="59" t="str">
        <f>IF(
   SUMPRODUCT(--('alimentação - Tabela 7.1'!$5:$5=TEXT(DATE(2020,INT((ROW(A4575)-1)/33)+1,1),"mmmm/aaaa"))) &gt; 0,
   TEXT(DATE(2020,INT((ROW(A4575)-1)/33)+1,1),"mmm/aa"),
   ""
)</f>
        <v/>
      </c>
      <c r="B4577" s="61" t="str">
        <f>IF(A4577&lt;&gt;"", 'alimentação - Tabela 7.1'!$B$27, "" )</f>
        <v/>
      </c>
      <c r="C4577" s="62" t="str">
        <f>IFERROR(INDEX('alimentação - Tabela 7.1'!$27:$27,
MATCH(TEXT('Tabela 7.1'!A4577,"mmmm/aaaa"),'alimentação - Tabela 7.1'!$5:$5,0)), "")</f>
        <v/>
      </c>
      <c r="D4577" s="62" t="str">
        <f>IFERROR(INDEX('alimentação - Tabela 7.1'!$27:$27,
MATCH(TEXT('Tabela 7.1'!$A4577,"mmmm/aaaa"),'alimentação - Tabela 7.1'!$5:$5,0)+1), "")</f>
        <v/>
      </c>
      <c r="E4577" s="62" t="str">
        <f>IFERROR(INDEX('alimentação - Tabela 7.1'!$27:$27,
MATCH(TEXT('Tabela 7.1'!$A4577,"mmmm/aaaa"),'alimentação - Tabela 7.1'!$5:$5,0)+2), "")</f>
        <v/>
      </c>
      <c r="F4577" s="62" t="str">
        <f>IFERROR(INDEX('alimentação - Tabela 7.1'!$27:$27,
MATCH(TEXT('Tabela 7.1'!$A4577,"mmmm/aaaa"),'alimentação - Tabela 7.1'!$5:$5,0)+3), "")</f>
        <v/>
      </c>
      <c r="G4577" s="95" t="str">
        <f>IFERROR(INDEX('alimentação - Tabela 7.1'!$27:$27,
MATCH(TEXT('Tabela 7.1'!$A4577,"mmmm/aaaa"),'alimentação - Tabela 7.1'!$5:$5,0)+4), "")</f>
        <v/>
      </c>
    </row>
    <row r="4578" spans="1:7" ht="18" customHeight="1" x14ac:dyDescent="0.25">
      <c r="A4578" s="59" t="str">
        <f>IF(
   SUMPRODUCT(--('alimentação - Tabela 7.1'!$5:$5=TEXT(DATE(2020,INT((ROW(A4576)-1)/33)+1,1),"mmmm/aaaa"))) &gt; 0,
   TEXT(DATE(2020,INT((ROW(A4576)-1)/33)+1,1),"mmm/aa"),
   ""
)</f>
        <v/>
      </c>
      <c r="B4578" s="61" t="str">
        <f>IF(A4578&lt;&gt;"", 'alimentação - Tabela 7.1'!$B$28, "" )</f>
        <v/>
      </c>
      <c r="C4578" s="62" t="str">
        <f>IFERROR(INDEX('alimentação - Tabela 7.1'!$28:$28,
MATCH(TEXT('Tabela 7.1'!A4578,"mmmm/aaaa"),'alimentação - Tabela 7.1'!$5:$5,0)), "")</f>
        <v/>
      </c>
      <c r="D4578" s="62" t="str">
        <f>IFERROR(INDEX('alimentação - Tabela 7.1'!$28:$28,
MATCH(TEXT('Tabela 7.1'!$A4578,"mmmm/aaaa"),'alimentação - Tabela 7.1'!$5:$5,0)+1), "")</f>
        <v/>
      </c>
      <c r="E4578" s="62" t="str">
        <f>IFERROR(INDEX('alimentação - Tabela 7.1'!$28:$28,
MATCH(TEXT('Tabela 7.1'!$A4578,"mmmm/aaaa"),'alimentação - Tabela 7.1'!$5:$5,0)+2), "")</f>
        <v/>
      </c>
      <c r="F4578" s="62" t="str">
        <f>IFERROR(INDEX('alimentação - Tabela 7.1'!$28:$28,
MATCH(TEXT('Tabela 7.1'!$A4578,"mmmm/aaaa"),'alimentação - Tabela 7.1'!$5:$5,0)+3), "")</f>
        <v/>
      </c>
      <c r="G4578" s="95" t="str">
        <f>IFERROR(INDEX('alimentação - Tabela 7.1'!$28:$28,
MATCH(TEXT('Tabela 7.1'!$A4578,"mmmm/aaaa"),'alimentação - Tabela 7.1'!$5:$5,0)+4), "")</f>
        <v/>
      </c>
    </row>
    <row r="4579" spans="1:7" ht="18" customHeight="1" x14ac:dyDescent="0.25">
      <c r="A4579" s="59" t="str">
        <f>IF(
   SUMPRODUCT(--('alimentação - Tabela 7.1'!$5:$5=TEXT(DATE(2020,INT((ROW(A4577)-1)/33)+1,1),"mmmm/aaaa"))) &gt; 0,
   TEXT(DATE(2020,INT((ROW(A4577)-1)/33)+1,1),"mmm/aa"),
   ""
)</f>
        <v/>
      </c>
      <c r="B4579" s="61" t="str">
        <f>IF(A4579&lt;&gt;"", 'alimentação - Tabela 7.1'!$B$29, "" )</f>
        <v/>
      </c>
      <c r="C4579" s="62" t="str">
        <f>IFERROR(INDEX('alimentação - Tabela 7.1'!$29:$29,
MATCH(TEXT('Tabela 7.1'!A4579,"mmmm/aaaa"),'alimentação - Tabela 7.1'!$5:$5,0)), "")</f>
        <v/>
      </c>
      <c r="D4579" s="62" t="str">
        <f>IFERROR(INDEX('alimentação - Tabela 7.1'!$29:$29,
MATCH(TEXT('Tabela 7.1'!$A4579,"mmmm/aaaa"),'alimentação - Tabela 7.1'!$5:$5,0)+1), "")</f>
        <v/>
      </c>
      <c r="E4579" s="62" t="str">
        <f>IFERROR(INDEX('alimentação - Tabela 7.1'!$29:$29,
MATCH(TEXT('Tabela 7.1'!$A4579,"mmmm/aaaa"),'alimentação - Tabela 7.1'!$5:$5,0)+2), "")</f>
        <v/>
      </c>
      <c r="F4579" s="62" t="str">
        <f>IFERROR(INDEX('alimentação - Tabela 7.1'!$29:$29,
MATCH(TEXT('Tabela 7.1'!$A4579,"mmmm/aaaa"),'alimentação - Tabela 7.1'!$5:$5,0)+3), "")</f>
        <v/>
      </c>
      <c r="G4579" s="95" t="str">
        <f>IFERROR(INDEX('alimentação - Tabela 7.1'!$29:$29,
MATCH(TEXT('Tabela 7.1'!$A4579,"mmmm/aaaa"),'alimentação - Tabela 7.1'!$5:$5,0)+4), "")</f>
        <v/>
      </c>
    </row>
    <row r="4580" spans="1:7" ht="18" customHeight="1" x14ac:dyDescent="0.25">
      <c r="A4580" s="59" t="str">
        <f>IF(
   SUMPRODUCT(--('alimentação - Tabela 7.1'!$5:$5=TEXT(DATE(2020,INT((ROW(A4578)-1)/33)+1,1),"mmmm/aaaa"))) &gt; 0,
   TEXT(DATE(2020,INT((ROW(A4578)-1)/33)+1,1),"mmm/aa"),
   ""
)</f>
        <v/>
      </c>
      <c r="B4580" s="61" t="str">
        <f>IF(A4580&lt;&gt;"", 'alimentação - Tabela 7.1'!$B$30, "" )</f>
        <v/>
      </c>
      <c r="C4580" s="62" t="str">
        <f>IFERROR(INDEX('alimentação - Tabela 7.1'!$30:$30,
MATCH(TEXT('Tabela 7.1'!A4580,"mmmm/aaaa"),'alimentação - Tabela 7.1'!$5:$5,0)), "")</f>
        <v/>
      </c>
      <c r="D4580" s="62" t="str">
        <f>IFERROR(INDEX('alimentação - Tabela 7.1'!$30:$30,
MATCH(TEXT('Tabela 7.1'!$A4580,"mmmm/aaaa"),'alimentação - Tabela 7.1'!$5:$5,0)+1), "")</f>
        <v/>
      </c>
      <c r="E4580" s="62" t="str">
        <f>IFERROR(INDEX('alimentação - Tabela 7.1'!$30:$30,
MATCH(TEXT('Tabela 7.1'!$A4580,"mmmm/aaaa"),'alimentação - Tabela 7.1'!$5:$5,0)+2), "")</f>
        <v/>
      </c>
      <c r="F4580" s="62" t="str">
        <f>IFERROR(INDEX('alimentação - Tabela 7.1'!$30:$30,
MATCH(TEXT('Tabela 7.1'!$A4580,"mmmm/aaaa"),'alimentação - Tabela 7.1'!$5:$5,0)+3), "")</f>
        <v/>
      </c>
      <c r="G4580" s="95" t="str">
        <f>IFERROR(INDEX('alimentação - Tabela 7.1'!$30:$30,
MATCH(TEXT('Tabela 7.1'!$A4580,"mmmm/aaaa"),'alimentação - Tabela 7.1'!$5:$5,0)+4), "")</f>
        <v/>
      </c>
    </row>
    <row r="4581" spans="1:7" ht="18" customHeight="1" x14ac:dyDescent="0.25">
      <c r="A4581" s="59" t="str">
        <f>IF(
   SUMPRODUCT(--('alimentação - Tabela 7.1'!$5:$5=TEXT(DATE(2020,INT((ROW(A4579)-1)/33)+1,1),"mmmm/aaaa"))) &gt; 0,
   TEXT(DATE(2020,INT((ROW(A4579)-1)/33)+1,1),"mmm/aa"),
   ""
)</f>
        <v/>
      </c>
      <c r="B4581" s="61" t="str">
        <f>IF(A4581&lt;&gt;"", 'alimentação - Tabela 7.1'!$B$31, "" )</f>
        <v/>
      </c>
      <c r="C4581" s="62" t="str">
        <f>IFERROR(INDEX('alimentação - Tabela 7.1'!$31:$31,
MATCH(TEXT('Tabela 7.1'!A4581,"mmmm/aaaa"),'alimentação - Tabela 7.1'!$5:$5,0)), "")</f>
        <v/>
      </c>
      <c r="D4581" s="62" t="str">
        <f>IFERROR(INDEX('alimentação - Tabela 7.1'!$31:$31,
MATCH(TEXT('Tabela 7.1'!$A4581,"mmmm/aaaa"),'alimentação - Tabela 7.1'!$5:$5,0)+1), "")</f>
        <v/>
      </c>
      <c r="E4581" s="62" t="str">
        <f>IFERROR(INDEX('alimentação - Tabela 7.1'!$31:$31,
MATCH(TEXT('Tabela 7.1'!$A4581,"mmmm/aaaa"),'alimentação - Tabela 7.1'!$5:$5,0)+2), "")</f>
        <v/>
      </c>
      <c r="F4581" s="62" t="str">
        <f>IFERROR(INDEX('alimentação - Tabela 7.1'!$31:$31,
MATCH(TEXT('Tabela 7.1'!$A4581,"mmmm/aaaa"),'alimentação - Tabela 7.1'!$5:$5,0)+3), "")</f>
        <v/>
      </c>
      <c r="G4581" s="95" t="str">
        <f>IFERROR(INDEX('alimentação - Tabela 7.1'!$31:$31,
MATCH(TEXT('Tabela 7.1'!$A4581,"mmmm/aaaa"),'alimentação - Tabela 7.1'!$5:$5,0)+4), "")</f>
        <v/>
      </c>
    </row>
    <row r="4582" spans="1:7" ht="18" customHeight="1" x14ac:dyDescent="0.25">
      <c r="A4582" s="59" t="str">
        <f>IF(
   SUMPRODUCT(--('alimentação - Tabela 7.1'!$5:$5=TEXT(DATE(2020,INT((ROW(A4580)-1)/33)+1,1),"mmmm/aaaa"))) &gt; 0,
   TEXT(DATE(2020,INT((ROW(A4580)-1)/33)+1,1),"mmm/aa"),
   ""
)</f>
        <v/>
      </c>
      <c r="B4582" s="61" t="str">
        <f>IF(A4582&lt;&gt;"", 'alimentação - Tabela 7.1'!$B$32, "" )</f>
        <v/>
      </c>
      <c r="C4582" s="62" t="str">
        <f>IFERROR(INDEX('alimentação - Tabela 7.1'!$32:$32,
MATCH(TEXT('Tabela 7.1'!A4582,"mmmm/aaaa"),'alimentação - Tabela 7.1'!$5:$5,0)), "")</f>
        <v/>
      </c>
      <c r="D4582" s="62" t="str">
        <f>IFERROR(INDEX('alimentação - Tabela 7.1'!$32:$32,
MATCH(TEXT('Tabela 7.1'!$A4582,"mmmm/aaaa"),'alimentação - Tabela 7.1'!$5:$5,0)+1), "")</f>
        <v/>
      </c>
      <c r="E4582" s="62" t="str">
        <f>IFERROR(INDEX('alimentação - Tabela 7.1'!$32:$32,
MATCH(TEXT('Tabela 7.1'!$A4582,"mmmm/aaaa"),'alimentação - Tabela 7.1'!$5:$5,0)+2), "")</f>
        <v/>
      </c>
      <c r="F4582" s="62" t="str">
        <f>IFERROR(INDEX('alimentação - Tabela 7.1'!$32:$32,
MATCH(TEXT('Tabela 7.1'!$A4582,"mmmm/aaaa"),'alimentação - Tabela 7.1'!$5:$5,0)+3), "")</f>
        <v/>
      </c>
      <c r="G4582" s="95" t="str">
        <f>IFERROR(INDEX('alimentação - Tabela 7.1'!$32:$32,
MATCH(TEXT('Tabela 7.1'!$A4582,"mmmm/aaaa"),'alimentação - Tabela 7.1'!$5:$5,0)+4), "")</f>
        <v/>
      </c>
    </row>
    <row r="4583" spans="1:7" ht="18" customHeight="1" x14ac:dyDescent="0.25">
      <c r="A4583" s="59" t="str">
        <f>IF(
   SUMPRODUCT(--('alimentação - Tabela 7.1'!$5:$5=TEXT(DATE(2020,INT((ROW(A4581)-1)/33)+1,1),"mmmm/aaaa"))) &gt; 0,
   TEXT(DATE(2020,INT((ROW(A4581)-1)/33)+1,1),"mmm/aa"),
   ""
)</f>
        <v/>
      </c>
      <c r="B4583" s="61" t="str">
        <f>IF(A4583&lt;&gt;"", 'alimentação - Tabela 7.1'!$B$33, "" )</f>
        <v/>
      </c>
      <c r="C4583" s="62" t="str">
        <f>IFERROR(INDEX('alimentação - Tabela 7.1'!$33:$33,
MATCH(TEXT('Tabela 7.1'!A4583,"mmmm/aaaa"),'alimentação - Tabela 7.1'!$5:$5,0)), "")</f>
        <v/>
      </c>
      <c r="D4583" s="62" t="str">
        <f>IFERROR(INDEX('alimentação - Tabela 7.1'!$33:$33,
MATCH(TEXT('Tabela 7.1'!$A4583,"mmmm/aaaa"),'alimentação - Tabela 7.1'!$5:$5,0)+1), "")</f>
        <v/>
      </c>
      <c r="E4583" s="62" t="str">
        <f>IFERROR(INDEX('alimentação - Tabela 7.1'!$33:$33,
MATCH(TEXT('Tabela 7.1'!$A4583,"mmmm/aaaa"),'alimentação - Tabela 7.1'!$5:$5,0)+2), "")</f>
        <v/>
      </c>
      <c r="F4583" s="62" t="str">
        <f>IFERROR(INDEX('alimentação - Tabela 7.1'!$33:$33,
MATCH(TEXT('Tabela 7.1'!$A4583,"mmmm/aaaa"),'alimentação - Tabela 7.1'!$5:$5,0)+3), "")</f>
        <v/>
      </c>
      <c r="G4583" s="95" t="str">
        <f>IFERROR(INDEX('alimentação - Tabela 7.1'!$33:$33,
MATCH(TEXT('Tabela 7.1'!$A4583,"mmmm/aaaa"),'alimentação - Tabela 7.1'!$5:$5,0)+4), "")</f>
        <v/>
      </c>
    </row>
    <row r="4584" spans="1:7" ht="18" customHeight="1" x14ac:dyDescent="0.25">
      <c r="A4584" s="59" t="str">
        <f>IF(
   SUMPRODUCT(--('alimentação - Tabela 7.1'!$5:$5=TEXT(DATE(2020,INT((ROW(A4582)-1)/33)+1,1),"mmmm/aaaa"))) &gt; 0,
   TEXT(DATE(2020,INT((ROW(A4582)-1)/33)+1,1),"mmm/aa"),
   ""
)</f>
        <v/>
      </c>
      <c r="B4584" s="61" t="str">
        <f>IF(A4584&lt;&gt;"", 'alimentação - Tabela 7.1'!$B$34, "" )</f>
        <v/>
      </c>
      <c r="C4584" s="62" t="str">
        <f>IFERROR(INDEX('alimentação - Tabela 7.1'!$34:$34,
MATCH(TEXT('Tabela 7.1'!A4584,"mmmm/aaaa"),'alimentação - Tabela 7.1'!$5:$5,0)), "")</f>
        <v/>
      </c>
      <c r="D4584" s="62" t="str">
        <f>IFERROR(INDEX('alimentação - Tabela 7.1'!$34:$34,
MATCH(TEXT('Tabela 7.1'!$A4584,"mmmm/aaaa"),'alimentação - Tabela 7.1'!$5:$5,0)+1), "")</f>
        <v/>
      </c>
      <c r="E4584" s="62" t="str">
        <f>IFERROR(INDEX('alimentação - Tabela 7.1'!$34:$34,
MATCH(TEXT('Tabela 7.1'!$A4584,"mmmm/aaaa"),'alimentação - Tabela 7.1'!$5:$5,0)+2), "")</f>
        <v/>
      </c>
      <c r="F4584" s="62" t="str">
        <f>IFERROR(INDEX('alimentação - Tabela 7.1'!$34:$34,
MATCH(TEXT('Tabela 7.1'!$A4584,"mmmm/aaaa"),'alimentação - Tabela 7.1'!$5:$5,0)+3), "")</f>
        <v/>
      </c>
      <c r="G4584" s="95" t="str">
        <f>IFERROR(INDEX('alimentação - Tabela 7.1'!$34:$34,
MATCH(TEXT('Tabela 7.1'!$A4584,"mmmm/aaaa"),'alimentação - Tabela 7.1'!$5:$5,0)+4), "")</f>
        <v/>
      </c>
    </row>
    <row r="4585" spans="1:7" ht="18" customHeight="1" x14ac:dyDescent="0.25">
      <c r="A4585" s="59" t="str">
        <f>IF(
   SUMPRODUCT(--('alimentação - Tabela 7.1'!$5:$5=TEXT(DATE(2020,INT((ROW(A4583)-1)/33)+1,1),"mmmm/aaaa"))) &gt; 0,
   TEXT(DATE(2020,INT((ROW(A4583)-1)/33)+1,1),"mmm/aa"),
   ""
)</f>
        <v/>
      </c>
      <c r="B4585" s="61" t="str">
        <f>IF(A4585&lt;&gt;"", 'alimentação - Tabela 7.1'!$B$35, "" )</f>
        <v/>
      </c>
      <c r="C4585" s="62" t="str">
        <f>IFERROR(INDEX('alimentação - Tabela 7.1'!$35:$35,
MATCH(TEXT('Tabela 7.1'!A4585,"mmmm/aaaa"),'alimentação - Tabela 7.1'!$5:$5,0)), "")</f>
        <v/>
      </c>
      <c r="D4585" s="62" t="str">
        <f>IFERROR(INDEX('alimentação - Tabela 7.1'!$35:$35,
MATCH(TEXT('Tabela 7.1'!$A4585,"mmmm/aaaa"),'alimentação - Tabela 7.1'!$5:$5,0)+1), "")</f>
        <v/>
      </c>
      <c r="E4585" s="62" t="str">
        <f>IFERROR(INDEX('alimentação - Tabela 7.1'!$35:$35,
MATCH(TEXT('Tabela 7.1'!$A4585,"mmmm/aaaa"),'alimentação - Tabela 7.1'!$5:$5,0)+2), "")</f>
        <v/>
      </c>
      <c r="F4585" s="62" t="str">
        <f>IFERROR(INDEX('alimentação - Tabela 7.1'!$35:$35,
MATCH(TEXT('Tabela 7.1'!$A4585,"mmmm/aaaa"),'alimentação - Tabela 7.1'!$5:$5,0)+3), "")</f>
        <v/>
      </c>
      <c r="G4585" s="95" t="str">
        <f>IFERROR(INDEX('alimentação - Tabela 7.1'!$35:$35,
MATCH(TEXT('Tabela 7.1'!$A4585,"mmmm/aaaa"),'alimentação - Tabela 7.1'!$5:$5,0)+4), "")</f>
        <v/>
      </c>
    </row>
    <row r="4586" spans="1:7" ht="18" customHeight="1" x14ac:dyDescent="0.25">
      <c r="A4586" s="59" t="str">
        <f>IF(
   SUMPRODUCT(--('alimentação - Tabela 7.1'!$5:$5=TEXT(DATE(2020,INT((ROW(A4584)-1)/33)+1,1),"mmmm/aaaa"))) &gt; 0,
   TEXT(DATE(2020,INT((ROW(A4584)-1)/33)+1,1),"mmm/aa"),
   ""
)</f>
        <v/>
      </c>
      <c r="B4586" s="61" t="str">
        <f>IF(A4586&lt;&gt;"", 'alimentação - Tabela 7.1'!$B$36, "" )</f>
        <v/>
      </c>
      <c r="C4586" s="62" t="str">
        <f>IFERROR(INDEX('alimentação - Tabela 7.1'!$36:$36,
MATCH(TEXT('Tabela 7.1'!A4586,"mmmm/aaaa"),'alimentação - Tabela 7.1'!$5:$5,0)), "")</f>
        <v/>
      </c>
      <c r="D4586" s="62" t="str">
        <f>IFERROR(INDEX('alimentação - Tabela 7.1'!$36:$36,
MATCH(TEXT('Tabela 7.1'!$A4586,"mmmm/aaaa"),'alimentação - Tabela 7.1'!$5:$5,0)+1), "")</f>
        <v/>
      </c>
      <c r="E4586" s="62" t="str">
        <f>IFERROR(INDEX('alimentação - Tabela 7.1'!$36:$36,
MATCH(TEXT('Tabela 7.1'!$A4586,"mmmm/aaaa"),'alimentação - Tabela 7.1'!$5:$5,0)+2), "")</f>
        <v/>
      </c>
      <c r="F4586" s="62" t="str">
        <f>IFERROR(INDEX('alimentação - Tabela 7.1'!$36:$36,
MATCH(TEXT('Tabela 7.1'!$A4586,"mmmm/aaaa"),'alimentação - Tabela 7.1'!$5:$5,0)+3), "")</f>
        <v/>
      </c>
      <c r="G4586" s="95" t="str">
        <f>IFERROR(INDEX('alimentação - Tabela 7.1'!$36:$36,
MATCH(TEXT('Tabela 7.1'!$A4586,"mmmm/aaaa"),'alimentação - Tabela 7.1'!$5:$5,0)+4), "")</f>
        <v/>
      </c>
    </row>
    <row r="4587" spans="1:7" ht="18" customHeight="1" x14ac:dyDescent="0.25">
      <c r="A4587" s="59" t="str">
        <f>IF(
   SUMPRODUCT(--('alimentação - Tabela 7.1'!$5:$5=TEXT(DATE(2020,INT((ROW(A4585)-1)/33)+1,1),"mmmm/aaaa"))) &gt; 0,
   TEXT(DATE(2020,INT((ROW(A4585)-1)/33)+1,1),"mmm/aa"),
   ""
)</f>
        <v/>
      </c>
      <c r="B4587" s="61" t="str">
        <f>IF(A4587&lt;&gt;"", 'alimentação - Tabela 7.1'!$B$37, "" )</f>
        <v/>
      </c>
      <c r="C4587" s="62" t="str">
        <f>IFERROR(INDEX('alimentação - Tabela 7.1'!$37:$37,
MATCH(TEXT('Tabela 7.1'!A4587,"mmmm/aaaa"),'alimentação - Tabela 7.1'!$5:$5,0)), "")</f>
        <v/>
      </c>
      <c r="D4587" s="62" t="str">
        <f>IFERROR(INDEX('alimentação - Tabela 7.1'!$37:$37,
MATCH(TEXT('Tabela 7.1'!$A4587,"mmmm/aaaa"),'alimentação - Tabela 7.1'!$5:$5,0)+1), "")</f>
        <v/>
      </c>
      <c r="E4587" s="62" t="str">
        <f>IFERROR(INDEX('alimentação - Tabela 7.1'!$37:$37,
MATCH(TEXT('Tabela 7.1'!$A4587,"mmmm/aaaa"),'alimentação - Tabela 7.1'!$5:$5,0)+2), "")</f>
        <v/>
      </c>
      <c r="F4587" s="62" t="str">
        <f>IFERROR(INDEX('alimentação - Tabela 7.1'!$37:$37,
MATCH(TEXT('Tabela 7.1'!$A4587,"mmmm/aaaa"),'alimentação - Tabela 7.1'!$5:$5,0)+3), "")</f>
        <v/>
      </c>
      <c r="G4587" s="95" t="str">
        <f>IFERROR(INDEX('alimentação - Tabela 7.1'!$37:$37,
MATCH(TEXT('Tabela 7.1'!$A4587,"mmmm/aaaa"),'alimentação - Tabela 7.1'!$5:$5,0)+4), "")</f>
        <v/>
      </c>
    </row>
    <row r="4588" spans="1:7" ht="18" customHeight="1" x14ac:dyDescent="0.25">
      <c r="A4588" s="59" t="str">
        <f>IF(
   SUMPRODUCT(--('alimentação - Tabela 7.1'!$5:$5=TEXT(DATE(2020,INT((ROW(A4586)-1)/33)+1,1),"mmmm/aaaa"))) &gt; 0,
   TEXT(DATE(2020,INT((ROW(A4586)-1)/33)+1,1),"mmm/aa"),
   ""
)</f>
        <v/>
      </c>
      <c r="B4588" s="61" t="str">
        <f>IF(A4588&lt;&gt;"", 'alimentação - Tabela 7.1'!$B$38, "" )</f>
        <v/>
      </c>
      <c r="C4588" s="62" t="str">
        <f>IFERROR(INDEX('alimentação - Tabela 7.1'!$38:$38,
MATCH(TEXT('Tabela 7.1'!A4588,"mmmm/aaaa"),'alimentação - Tabela 7.1'!$5:$5,0)), "")</f>
        <v/>
      </c>
      <c r="D4588" s="62" t="str">
        <f>IFERROR(INDEX('alimentação - Tabela 7.1'!$38:$38,
MATCH(TEXT('Tabela 7.1'!$A4588,"mmmm/aaaa"),'alimentação - Tabela 7.1'!$5:$5,0)+1), "")</f>
        <v/>
      </c>
      <c r="E4588" s="62" t="str">
        <f>IFERROR(INDEX('alimentação - Tabela 7.1'!$38:$38,
MATCH(TEXT('Tabela 7.1'!$A4588,"mmmm/aaaa"),'alimentação - Tabela 7.1'!$5:$5,0)+2), "")</f>
        <v/>
      </c>
      <c r="F4588" s="62" t="str">
        <f>IFERROR(INDEX('alimentação - Tabela 7.1'!$38:$38,
MATCH(TEXT('Tabela 7.1'!$A4588,"mmmm/aaaa"),'alimentação - Tabela 7.1'!$5:$5,0)+3), "")</f>
        <v/>
      </c>
      <c r="G4588" s="95" t="str">
        <f>IFERROR(INDEX('alimentação - Tabela 7.1'!$38:$38,
MATCH(TEXT('Tabela 7.1'!$A4588,"mmmm/aaaa"),'alimentação - Tabela 7.1'!$5:$5,0)+4), "")</f>
        <v/>
      </c>
    </row>
    <row r="4589" spans="1:7" ht="18" customHeight="1" x14ac:dyDescent="0.25">
      <c r="A4589" s="59" t="str">
        <f>IF(
   SUMPRODUCT(--('alimentação - Tabela 7.1'!$5:$5=TEXT(DATE(2020,INT((ROW(A4587)-1)/33)+1,1),"mmmm/aaaa"))) &gt; 0,
   TEXT(DATE(2020,INT((ROW(A4587)-1)/33)+1,1),"mmm/aa"),
   ""
)</f>
        <v/>
      </c>
      <c r="B4589" s="61" t="str">
        <f>IF(A4589&lt;&gt;"", 'alimentação - Tabela 7.1'!$B$39, "" )</f>
        <v/>
      </c>
      <c r="C4589" s="62" t="str">
        <f>IFERROR(INDEX('alimentação - Tabela 7.1'!$39:$39,
MATCH(TEXT('Tabela 7.1'!A4589,"mmmm/aaaa"),'alimentação - Tabela 7.1'!$5:$5,0)), "")</f>
        <v/>
      </c>
      <c r="D4589" s="62" t="str">
        <f>IFERROR(INDEX('alimentação - Tabela 7.1'!$39:$39,
MATCH(TEXT('Tabela 7.1'!$A4589,"mmmm/aaaa"),'alimentação - Tabela 7.1'!$5:$5,0)+1), "")</f>
        <v/>
      </c>
      <c r="E4589" s="62" t="str">
        <f>IFERROR(INDEX('alimentação - Tabela 7.1'!$39:$39,
MATCH(TEXT('Tabela 7.1'!$A4589,"mmmm/aaaa"),'alimentação - Tabela 7.1'!$5:$5,0)+2), "")</f>
        <v/>
      </c>
      <c r="F4589" s="62" t="str">
        <f>IFERROR(INDEX('alimentação - Tabela 7.1'!$39:$39,
MATCH(TEXT('Tabela 7.1'!$A4589,"mmmm/aaaa"),'alimentação - Tabela 7.1'!$5:$5,0)+3), "")</f>
        <v/>
      </c>
      <c r="G4589" s="95" t="str">
        <f>IFERROR(INDEX('alimentação - Tabela 7.1'!$39:$39,
MATCH(TEXT('Tabela 7.1'!$A4589,"mmmm/aaaa"),'alimentação - Tabela 7.1'!$5:$5,0)+4), "")</f>
        <v/>
      </c>
    </row>
    <row r="4590" spans="1:7" ht="18" customHeight="1" x14ac:dyDescent="0.25">
      <c r="A4590" s="59" t="str">
        <f>IF(
   SUMPRODUCT(--('alimentação - Tabela 7.1'!$5:$5=TEXT(DATE(2020,INT((ROW(A4588)-1)/33)+1,1),"mmmm/aaaa"))) &gt; 0,
   TEXT(DATE(2020,INT((ROW(A4588)-1)/33)+1,1),"mmm/aa"),
   ""
)</f>
        <v/>
      </c>
      <c r="B4590" s="61" t="str">
        <f>IF(A4590&lt;&gt;"", 'alimentação - Tabela 7.1'!$B$7, "" )</f>
        <v/>
      </c>
      <c r="C4590" s="62" t="str">
        <f>IFERROR(INDEX('alimentação - Tabela 7.1'!$7:$7,
MATCH(TEXT('Tabela 7.1'!A4590,"mmmm/aaaa"),'alimentação - Tabela 7.1'!$5:$5,0)), "")</f>
        <v/>
      </c>
      <c r="D4590" s="62" t="str">
        <f>IFERROR(INDEX('alimentação - Tabela 7.1'!$7:$7,
MATCH(TEXT('Tabela 7.1'!$A4590,"mmmm/aaaa"),'alimentação - Tabela 7.1'!$5:$5,0)+1), "")</f>
        <v/>
      </c>
      <c r="E4590" s="62" t="str">
        <f>IFERROR(INDEX('alimentação - Tabela 7.1'!$7:$7,
MATCH(TEXT('Tabela 7.1'!$A4590,"mmmm/aaaa"),'alimentação - Tabela 7.1'!$5:$5,0)+2), "")</f>
        <v/>
      </c>
      <c r="F4590" s="62" t="str">
        <f>IFERROR(INDEX('alimentação - Tabela 7.1'!$7:$7,
MATCH(TEXT('Tabela 7.1'!$A4590,"mmmm/aaaa"),'alimentação - Tabela 7.1'!$5:$5,0)+3), "")</f>
        <v/>
      </c>
      <c r="G4590" s="95" t="str">
        <f>IFERROR(INDEX('alimentação - Tabela 7.1'!$7:$7,
MATCH(TEXT('Tabela 7.1'!$A4590,"mmmm/aaaa"),'alimentação - Tabela 7.1'!$5:$5,0)+4), "")</f>
        <v/>
      </c>
    </row>
    <row r="4591" spans="1:7" ht="18" customHeight="1" x14ac:dyDescent="0.25">
      <c r="A4591" s="59" t="str">
        <f>IF(
   SUMPRODUCT(--('alimentação - Tabela 7.1'!$5:$5=TEXT(DATE(2020,INT((ROW(A4589)-1)/33)+1,1),"mmmm/aaaa"))) &gt; 0,
   TEXT(DATE(2020,INT((ROW(A4589)-1)/33)+1,1),"mmm/aa"),
   ""
)</f>
        <v/>
      </c>
      <c r="B4591" s="61" t="str">
        <f>IF(A4591&lt;&gt;"", 'alimentação - Tabela 7.1'!$B$8, "" )</f>
        <v/>
      </c>
      <c r="C4591" s="62" t="str">
        <f>IFERROR(INDEX('alimentação - Tabela 7.1'!$8:$8,
MATCH(TEXT('Tabela 7.1'!A4591,"mmmm/aaaa"),'alimentação - Tabela 7.1'!$5:$5,0)), "")</f>
        <v/>
      </c>
      <c r="D4591" s="62" t="str">
        <f>IFERROR(INDEX('alimentação - Tabela 7.1'!$8:$8,
MATCH(TEXT('Tabela 7.1'!$A4591,"mmmm/aaaa"),'alimentação - Tabela 7.1'!$5:$5,0)+1), "")</f>
        <v/>
      </c>
      <c r="E4591" s="62" t="str">
        <f>IFERROR(INDEX('alimentação - Tabela 7.1'!$8:$8,
MATCH(TEXT('Tabela 7.1'!$A4591,"mmmm/aaaa"),'alimentação - Tabela 7.1'!$5:$5,0)+2), "")</f>
        <v/>
      </c>
      <c r="F4591" s="62" t="str">
        <f>IFERROR(INDEX('alimentação - Tabela 7.1'!$8:$8,
MATCH(TEXT('Tabela 7.1'!$A4591,"mmmm/aaaa"),'alimentação - Tabela 7.1'!$5:$5,0)+3), "")</f>
        <v/>
      </c>
      <c r="G4591" s="95" t="str">
        <f>IFERROR(INDEX('alimentação - Tabela 7.1'!$8:$8,
MATCH(TEXT('Tabela 7.1'!$A4591,"mmmm/aaaa"),'alimentação - Tabela 7.1'!$5:$5,0)+4), "")</f>
        <v/>
      </c>
    </row>
    <row r="4592" spans="1:7" ht="18" customHeight="1" x14ac:dyDescent="0.25">
      <c r="A4592" s="59" t="str">
        <f>IF(
   SUMPRODUCT(--('alimentação - Tabela 7.1'!$5:$5=TEXT(DATE(2020,INT((ROW(A4590)-1)/33)+1,1),"mmmm/aaaa"))) &gt; 0,
   TEXT(DATE(2020,INT((ROW(A4590)-1)/33)+1,1),"mmm/aa"),
   ""
)</f>
        <v/>
      </c>
      <c r="B4592" s="61" t="str">
        <f>IF(A4592&lt;&gt;"", 'alimentação - Tabela 7.1'!$B$9, "" )</f>
        <v/>
      </c>
      <c r="C4592" s="62" t="str">
        <f>IFERROR(INDEX('alimentação - Tabela 7.1'!$9:$9,
MATCH(TEXT('Tabela 7.1'!A4592,"mmmm/aaaa"),'alimentação - Tabela 7.1'!$5:$5,0)), "")</f>
        <v/>
      </c>
      <c r="D4592" s="62" t="str">
        <f>IFERROR(INDEX('alimentação - Tabela 7.1'!$9:$9,
MATCH(TEXT('Tabela 7.1'!$A4592,"mmmm/aaaa"),'alimentação - Tabela 7.1'!$5:$5,0)+1), "")</f>
        <v/>
      </c>
      <c r="E4592" s="62" t="str">
        <f>IFERROR(INDEX('alimentação - Tabela 7.1'!$9:$9,
MATCH(TEXT('Tabela 7.1'!$A4592,"mmmm/aaaa"),'alimentação - Tabela 7.1'!$5:$5,0)+2), "")</f>
        <v/>
      </c>
      <c r="F4592" s="62" t="str">
        <f>IFERROR(INDEX('alimentação - Tabela 7.1'!$9:$9,
MATCH(TEXT('Tabela 7.1'!$A4592,"mmmm/aaaa"),'alimentação - Tabela 7.1'!$5:$5,0)+3), "")</f>
        <v/>
      </c>
      <c r="G4592" s="95" t="str">
        <f>IFERROR(INDEX('alimentação - Tabela 7.1'!$9:$9,
MATCH(TEXT('Tabela 7.1'!$A4592,"mmmm/aaaa"),'alimentação - Tabela 7.1'!$5:$5,0)+4), "")</f>
        <v/>
      </c>
    </row>
    <row r="4593" spans="1:7" ht="18" customHeight="1" x14ac:dyDescent="0.25">
      <c r="A4593" s="59" t="str">
        <f>IF(
   SUMPRODUCT(--('alimentação - Tabela 7.1'!$5:$5=TEXT(DATE(2020,INT((ROW(A4591)-1)/33)+1,1),"mmmm/aaaa"))) &gt; 0,
   TEXT(DATE(2020,INT((ROW(A4591)-1)/33)+1,1),"mmm/aa"),
   ""
)</f>
        <v/>
      </c>
      <c r="B4593" s="61" t="str">
        <f>IF(A4593&lt;&gt;"", 'alimentação - Tabela 7.1'!$B$10, "" )</f>
        <v/>
      </c>
      <c r="C4593" s="62" t="str">
        <f>IFERROR(INDEX('alimentação - Tabela 7.1'!$10:$10,
MATCH(TEXT('Tabela 7.1'!A4593,"mmmm/aaaa"),'alimentação - Tabela 7.1'!$5:$5,0)), "")</f>
        <v/>
      </c>
      <c r="D4593" s="62" t="str">
        <f>IFERROR(INDEX('alimentação - Tabela 7.1'!$10:$10,
MATCH(TEXT('Tabela 7.1'!$A4593,"mmmm/aaaa"),'alimentação - Tabela 7.1'!$5:$5,0)+1), "")</f>
        <v/>
      </c>
      <c r="E4593" s="62" t="str">
        <f>IFERROR(INDEX('alimentação - Tabela 7.1'!$10:$10,
MATCH(TEXT('Tabela 7.1'!$A4593,"mmmm/aaaa"),'alimentação - Tabela 7.1'!$5:$5,0)+2), "")</f>
        <v/>
      </c>
      <c r="F4593" s="62" t="str">
        <f>IFERROR(INDEX('alimentação - Tabela 7.1'!$10:$10,
MATCH(TEXT('Tabela 7.1'!$A4593,"mmmm/aaaa"),'alimentação - Tabela 7.1'!$5:$5,0)+3), "")</f>
        <v/>
      </c>
      <c r="G4593" s="95" t="str">
        <f>IFERROR(INDEX('alimentação - Tabela 7.1'!$10:$10,
MATCH(TEXT('Tabela 7.1'!$A4593,"mmmm/aaaa"),'alimentação - Tabela 7.1'!$5:$5,0)+4), "")</f>
        <v/>
      </c>
    </row>
    <row r="4594" spans="1:7" ht="18" customHeight="1" x14ac:dyDescent="0.25">
      <c r="A4594" s="59" t="str">
        <f>IF(
   SUMPRODUCT(--('alimentação - Tabela 7.1'!$5:$5=TEXT(DATE(2020,INT((ROW(A4592)-1)/33)+1,1),"mmmm/aaaa"))) &gt; 0,
   TEXT(DATE(2020,INT((ROW(A4592)-1)/33)+1,1),"mmm/aa"),
   ""
)</f>
        <v/>
      </c>
      <c r="B4594" s="61" t="str">
        <f>IF(A4594&lt;&gt;"", 'alimentação - Tabela 7.1'!$B$11, "" )</f>
        <v/>
      </c>
      <c r="C4594" s="62" t="str">
        <f>IFERROR(INDEX('alimentação - Tabela 7.1'!$11:$11,
MATCH(TEXT('Tabela 7.1'!A4594,"mmmm/aaaa"),'alimentação - Tabela 7.1'!$5:$5,0)), "")</f>
        <v/>
      </c>
      <c r="D4594" s="62" t="str">
        <f>IFERROR(INDEX('alimentação - Tabela 7.1'!$11:$11,
MATCH(TEXT('Tabela 7.1'!$A4594,"mmmm/aaaa"),'alimentação - Tabela 7.1'!$5:$5,0)+1), "")</f>
        <v/>
      </c>
      <c r="E4594" s="62" t="str">
        <f>IFERROR(INDEX('alimentação - Tabela 7.1'!$11:$11,
MATCH(TEXT('Tabela 7.1'!$A4594,"mmmm/aaaa"),'alimentação - Tabela 7.1'!$5:$5,0)+2), "")</f>
        <v/>
      </c>
      <c r="F4594" s="62" t="str">
        <f>IFERROR(INDEX('alimentação - Tabela 7.1'!$11:$11,
MATCH(TEXT('Tabela 7.1'!$A4594,"mmmm/aaaa"),'alimentação - Tabela 7.1'!$5:$5,0)+3), "")</f>
        <v/>
      </c>
      <c r="G4594" s="95" t="str">
        <f>IFERROR(INDEX('alimentação - Tabela 7.1'!$11:$11,
MATCH(TEXT('Tabela 7.1'!$A4594,"mmmm/aaaa"),'alimentação - Tabela 7.1'!$5:$5,0)+4), "")</f>
        <v/>
      </c>
    </row>
    <row r="4595" spans="1:7" ht="18" customHeight="1" x14ac:dyDescent="0.25">
      <c r="A4595" s="59" t="str">
        <f>IF(
   SUMPRODUCT(--('alimentação - Tabela 7.1'!$5:$5=TEXT(DATE(2020,INT((ROW(A4593)-1)/33)+1,1),"mmmm/aaaa"))) &gt; 0,
   TEXT(DATE(2020,INT((ROW(A4593)-1)/33)+1,1),"mmm/aa"),
   ""
)</f>
        <v/>
      </c>
      <c r="B4595" s="61" t="str">
        <f>IF(A4595&lt;&gt;"", 'alimentação - Tabela 7.1'!$B$12, "" )</f>
        <v/>
      </c>
      <c r="C4595" s="62" t="str">
        <f>IFERROR(INDEX('alimentação - Tabela 7.1'!$12:$12,
MATCH(TEXT('Tabela 7.1'!A4595,"mmmm/aaaa"),'alimentação - Tabela 7.1'!$5:$5,0)), "")</f>
        <v/>
      </c>
      <c r="D4595" s="62" t="str">
        <f>IFERROR(INDEX('alimentação - Tabela 7.1'!$12:$12,
MATCH(TEXT('Tabela 7.1'!$A4595,"mmmm/aaaa"),'alimentação - Tabela 7.1'!$5:$5,0)+1), "")</f>
        <v/>
      </c>
      <c r="E4595" s="62" t="str">
        <f>IFERROR(INDEX('alimentação - Tabela 7.1'!$12:$12,
MATCH(TEXT('Tabela 7.1'!$A4595,"mmmm/aaaa"),'alimentação - Tabela 7.1'!$5:$5,0)+2), "")</f>
        <v/>
      </c>
      <c r="F4595" s="62" t="str">
        <f>IFERROR(INDEX('alimentação - Tabela 7.1'!$12:$12,
MATCH(TEXT('Tabela 7.1'!$A4595,"mmmm/aaaa"),'alimentação - Tabela 7.1'!$5:$5,0)+3), "")</f>
        <v/>
      </c>
      <c r="G4595" s="95" t="str">
        <f>IFERROR(INDEX('alimentação - Tabela 7.1'!$12:$12,
MATCH(TEXT('Tabela 7.1'!$A4595,"mmmm/aaaa"),'alimentação - Tabela 7.1'!$5:$5,0)+4), "")</f>
        <v/>
      </c>
    </row>
    <row r="4596" spans="1:7" ht="18" customHeight="1" x14ac:dyDescent="0.25">
      <c r="A4596" s="59" t="str">
        <f>IF(
   SUMPRODUCT(--('alimentação - Tabela 7.1'!$5:$5=TEXT(DATE(2020,INT((ROW(A4594)-1)/33)+1,1),"mmmm/aaaa"))) &gt; 0,
   TEXT(DATE(2020,INT((ROW(A4594)-1)/33)+1,1),"mmm/aa"),
   ""
)</f>
        <v/>
      </c>
      <c r="B4596" s="61" t="str">
        <f>IF(A4596&lt;&gt;"", 'alimentação - Tabela 7.1'!$B$13, "" )</f>
        <v/>
      </c>
      <c r="C4596" s="62" t="str">
        <f>IFERROR(INDEX('alimentação - Tabela 7.1'!$13:$13,
MATCH(TEXT('Tabela 7.1'!A4596,"mmmm/aaaa"),'alimentação - Tabela 7.1'!$5:$5,0)), "")</f>
        <v/>
      </c>
      <c r="D4596" s="62" t="str">
        <f>IFERROR(INDEX('alimentação - Tabela 7.1'!$13:$13,
MATCH(TEXT('Tabela 7.1'!$A4596,"mmmm/aaaa"),'alimentação - Tabela 7.1'!$5:$5,0)+1), "")</f>
        <v/>
      </c>
      <c r="E4596" s="62" t="str">
        <f>IFERROR(INDEX('alimentação - Tabela 7.1'!$13:$13,
MATCH(TEXT('Tabela 7.1'!$A4596,"mmmm/aaaa"),'alimentação - Tabela 7.1'!$5:$5,0)+2), "")</f>
        <v/>
      </c>
      <c r="F4596" s="62" t="str">
        <f>IFERROR(INDEX('alimentação - Tabela 7.1'!$13:$13,
MATCH(TEXT('Tabela 7.1'!$A4596,"mmmm/aaaa"),'alimentação - Tabela 7.1'!$5:$5,0)+3), "")</f>
        <v/>
      </c>
      <c r="G4596" s="95" t="str">
        <f>IFERROR(INDEX('alimentação - Tabela 7.1'!$13:$13,
MATCH(TEXT('Tabela 7.1'!$A4596,"mmmm/aaaa"),'alimentação - Tabela 7.1'!$5:$5,0)+4), "")</f>
        <v/>
      </c>
    </row>
    <row r="4597" spans="1:7" ht="18" customHeight="1" x14ac:dyDescent="0.25">
      <c r="A4597" s="59" t="str">
        <f>IF(
   SUMPRODUCT(--('alimentação - Tabela 7.1'!$5:$5=TEXT(DATE(2020,INT((ROW(A4595)-1)/33)+1,1),"mmmm/aaaa"))) &gt; 0,
   TEXT(DATE(2020,INT((ROW(A4595)-1)/33)+1,1),"mmm/aa"),
   ""
)</f>
        <v/>
      </c>
      <c r="B4597" s="61" t="str">
        <f>IF(A4597&lt;&gt;"", 'alimentação - Tabela 7.1'!$B$14, "" )</f>
        <v/>
      </c>
      <c r="C4597" s="62" t="str">
        <f>IFERROR(INDEX('alimentação - Tabela 7.1'!$14:$14,
MATCH(TEXT('Tabela 7.1'!A4597,"mmmm/aaaa"),'alimentação - Tabela 7.1'!$5:$5,0)), "")</f>
        <v/>
      </c>
      <c r="D4597" s="62" t="str">
        <f>IFERROR(INDEX('alimentação - Tabela 7.1'!$14:$14,
MATCH(TEXT('Tabela 7.1'!$A4597,"mmmm/aaaa"),'alimentação - Tabela 7.1'!$5:$5,0)+1), "")</f>
        <v/>
      </c>
      <c r="E4597" s="62" t="str">
        <f>IFERROR(INDEX('alimentação - Tabela 7.1'!$14:$14,
MATCH(TEXT('Tabela 7.1'!$A4597,"mmmm/aaaa"),'alimentação - Tabela 7.1'!$5:$5,0)+2), "")</f>
        <v/>
      </c>
      <c r="F4597" s="62" t="str">
        <f>IFERROR(INDEX('alimentação - Tabela 7.1'!$14:$14,
MATCH(TEXT('Tabela 7.1'!$A4597,"mmmm/aaaa"),'alimentação - Tabela 7.1'!$5:$5,0)+3), "")</f>
        <v/>
      </c>
      <c r="G4597" s="95" t="str">
        <f>IFERROR(INDEX('alimentação - Tabela 7.1'!$14:$14,
MATCH(TEXT('Tabela 7.1'!$A4597,"mmmm/aaaa"),'alimentação - Tabela 7.1'!$5:$5,0)+4), "")</f>
        <v/>
      </c>
    </row>
    <row r="4598" spans="1:7" ht="18" customHeight="1" x14ac:dyDescent="0.25">
      <c r="A4598" s="59" t="str">
        <f>IF(
   SUMPRODUCT(--('alimentação - Tabela 7.1'!$5:$5=TEXT(DATE(2020,INT((ROW(A4596)-1)/33)+1,1),"mmmm/aaaa"))) &gt; 0,
   TEXT(DATE(2020,INT((ROW(A4596)-1)/33)+1,1),"mmm/aa"),
   ""
)</f>
        <v/>
      </c>
      <c r="B4598" s="61" t="str">
        <f>IF(A4598&lt;&gt;"", 'alimentação - Tabela 7.1'!$B$15, "" )</f>
        <v/>
      </c>
      <c r="C4598" s="62" t="str">
        <f>IFERROR(INDEX('alimentação - Tabela 7.1'!$15:$15,
MATCH(TEXT('Tabela 7.1'!A4598,"mmmm/aaaa"),'alimentação - Tabela 7.1'!$5:$5,0)), "")</f>
        <v/>
      </c>
      <c r="D4598" s="62" t="str">
        <f>IFERROR(INDEX('alimentação - Tabela 7.1'!$15:$15,
MATCH(TEXT('Tabela 7.1'!$A4598,"mmmm/aaaa"),'alimentação - Tabela 7.1'!$5:$5,0)+1), "")</f>
        <v/>
      </c>
      <c r="E4598" s="62" t="str">
        <f>IFERROR(INDEX('alimentação - Tabela 7.1'!$15:$15,
MATCH(TEXT('Tabela 7.1'!$A4598,"mmmm/aaaa"),'alimentação - Tabela 7.1'!$5:$5,0)+2), "")</f>
        <v/>
      </c>
      <c r="F4598" s="62" t="str">
        <f>IFERROR(INDEX('alimentação - Tabela 7.1'!$15:$15,
MATCH(TEXT('Tabela 7.1'!$A4598,"mmmm/aaaa"),'alimentação - Tabela 7.1'!$5:$5,0)+3), "")</f>
        <v/>
      </c>
      <c r="G4598" s="95" t="str">
        <f>IFERROR(INDEX('alimentação - Tabela 7.1'!$15:$15,
MATCH(TEXT('Tabela 7.1'!$A4598,"mmmm/aaaa"),'alimentação - Tabela 7.1'!$5:$5,0)+4), "")</f>
        <v/>
      </c>
    </row>
    <row r="4599" spans="1:7" ht="18" customHeight="1" x14ac:dyDescent="0.25">
      <c r="A4599" s="59" t="str">
        <f>IF(
   SUMPRODUCT(--('alimentação - Tabela 7.1'!$5:$5=TEXT(DATE(2020,INT((ROW(A4597)-1)/33)+1,1),"mmmm/aaaa"))) &gt; 0,
   TEXT(DATE(2020,INT((ROW(A4597)-1)/33)+1,1),"mmm/aa"),
   ""
)</f>
        <v/>
      </c>
      <c r="B4599" s="61" t="str">
        <f>IF(A4599&lt;&gt;"", 'alimentação - Tabela 7.1'!$B$16, "" )</f>
        <v/>
      </c>
      <c r="C4599" s="62" t="str">
        <f>IFERROR(INDEX('alimentação - Tabela 7.1'!$16:$16,
MATCH(TEXT('Tabela 7.1'!A4599,"mmmm/aaaa"),'alimentação - Tabela 7.1'!$5:$5,0)), "")</f>
        <v/>
      </c>
      <c r="D4599" s="62" t="str">
        <f>IFERROR(INDEX('alimentação - Tabela 7.1'!$16:$16,
MATCH(TEXT('Tabela 7.1'!$A4599,"mmmm/aaaa"),'alimentação - Tabela 7.1'!$5:$5,0)+1), "")</f>
        <v/>
      </c>
      <c r="E4599" s="62" t="str">
        <f>IFERROR(INDEX('alimentação - Tabela 7.1'!$16:$16,
MATCH(TEXT('Tabela 7.1'!$A4599,"mmmm/aaaa"),'alimentação - Tabela 7.1'!$5:$5,0)+2), "")</f>
        <v/>
      </c>
      <c r="F4599" s="62" t="str">
        <f>IFERROR(INDEX('alimentação - Tabela 7.1'!$16:$16,
MATCH(TEXT('Tabela 7.1'!$A4599,"mmmm/aaaa"),'alimentação - Tabela 7.1'!$5:$5,0)+3), "")</f>
        <v/>
      </c>
      <c r="G4599" s="95" t="str">
        <f>IFERROR(INDEX('alimentação - Tabela 7.1'!$16:$16,
MATCH(TEXT('Tabela 7.1'!$A4599,"mmmm/aaaa"),'alimentação - Tabela 7.1'!$5:$5,0)+4), "")</f>
        <v/>
      </c>
    </row>
    <row r="4600" spans="1:7" ht="18" customHeight="1" x14ac:dyDescent="0.25">
      <c r="A4600" s="59" t="str">
        <f>IF(
   SUMPRODUCT(--('alimentação - Tabela 7.1'!$5:$5=TEXT(DATE(2020,INT((ROW(A4598)-1)/33)+1,1),"mmmm/aaaa"))) &gt; 0,
   TEXT(DATE(2020,INT((ROW(A4598)-1)/33)+1,1),"mmm/aa"),
   ""
)</f>
        <v/>
      </c>
      <c r="B4600" s="61" t="str">
        <f>IF(A4600&lt;&gt;"", 'alimentação - Tabela 7.1'!$B$17, "" )</f>
        <v/>
      </c>
      <c r="C4600" s="62" t="str">
        <f>IFERROR(INDEX('alimentação - Tabela 7.1'!$17:$17,
MATCH(TEXT('Tabela 7.1'!A4600,"mmmm/aaaa"),'alimentação - Tabela 7.1'!$5:$5,0)), "")</f>
        <v/>
      </c>
      <c r="D4600" s="62" t="str">
        <f>IFERROR(INDEX('alimentação - Tabela 7.1'!$17:$17,
MATCH(TEXT('Tabela 7.1'!$A4600,"mmmm/aaaa"),'alimentação - Tabela 7.1'!$5:$5,0)+1), "")</f>
        <v/>
      </c>
      <c r="E4600" s="62" t="str">
        <f>IFERROR(INDEX('alimentação - Tabela 7.1'!$17:$17,
MATCH(TEXT('Tabela 7.1'!$A4600,"mmmm/aaaa"),'alimentação - Tabela 7.1'!$5:$5,0)+2), "")</f>
        <v/>
      </c>
      <c r="F4600" s="62" t="str">
        <f>IFERROR(INDEX('alimentação - Tabela 7.1'!$17:$17,
MATCH(TEXT('Tabela 7.1'!$A4600,"mmmm/aaaa"),'alimentação - Tabela 7.1'!$5:$5,0)+3), "")</f>
        <v/>
      </c>
      <c r="G4600" s="95" t="str">
        <f>IFERROR(INDEX('alimentação - Tabela 7.1'!$17:$17,
MATCH(TEXT('Tabela 7.1'!$A4600,"mmmm/aaaa"),'alimentação - Tabela 7.1'!$5:$5,0)+4), "")</f>
        <v/>
      </c>
    </row>
    <row r="4601" spans="1:7" ht="18" customHeight="1" x14ac:dyDescent="0.25">
      <c r="A4601" s="59" t="str">
        <f>IF(
   SUMPRODUCT(--('alimentação - Tabela 7.1'!$5:$5=TEXT(DATE(2020,INT((ROW(A4599)-1)/33)+1,1),"mmmm/aaaa"))) &gt; 0,
   TEXT(DATE(2020,INT((ROW(A4599)-1)/33)+1,1),"mmm/aa"),
   ""
)</f>
        <v/>
      </c>
      <c r="B4601" s="61" t="str">
        <f>IF(A4601&lt;&gt;"", 'alimentação - Tabela 7.1'!$B$18, "" )</f>
        <v/>
      </c>
      <c r="C4601" s="62" t="str">
        <f>IFERROR(INDEX('alimentação - Tabela 7.1'!$18:$18,
MATCH(TEXT('Tabela 7.1'!A4601,"mmmm/aaaa"),'alimentação - Tabela 7.1'!$5:$5,0)), "")</f>
        <v/>
      </c>
      <c r="D4601" s="62" t="str">
        <f>IFERROR(INDEX('alimentação - Tabela 7.1'!$18:$18,
MATCH(TEXT('Tabela 7.1'!$A4601,"mmmm/aaaa"),'alimentação - Tabela 7.1'!$5:$5,0)+1), "")</f>
        <v/>
      </c>
      <c r="E4601" s="62" t="str">
        <f>IFERROR(INDEX('alimentação - Tabela 7.1'!$18:$18,
MATCH(TEXT('Tabela 7.1'!$A4601,"mmmm/aaaa"),'alimentação - Tabela 7.1'!$5:$5,0)+2), "")</f>
        <v/>
      </c>
      <c r="F4601" s="62" t="str">
        <f>IFERROR(INDEX('alimentação - Tabela 7.1'!$18:$18,
MATCH(TEXT('Tabela 7.1'!$A4601,"mmmm/aaaa"),'alimentação - Tabela 7.1'!$5:$5,0)+3), "")</f>
        <v/>
      </c>
      <c r="G4601" s="95" t="str">
        <f>IFERROR(INDEX('alimentação - Tabela 7.1'!$18:$18,
MATCH(TEXT('Tabela 7.1'!$A4601,"mmmm/aaaa"),'alimentação - Tabela 7.1'!$5:$5,0)+4), "")</f>
        <v/>
      </c>
    </row>
    <row r="4602" spans="1:7" ht="18" customHeight="1" x14ac:dyDescent="0.25">
      <c r="A4602" s="59" t="str">
        <f>IF(
   SUMPRODUCT(--('alimentação - Tabela 7.1'!$5:$5=TEXT(DATE(2020,INT((ROW(A4600)-1)/33)+1,1),"mmmm/aaaa"))) &gt; 0,
   TEXT(DATE(2020,INT((ROW(A4600)-1)/33)+1,1),"mmm/aa"),
   ""
)</f>
        <v/>
      </c>
      <c r="B4602" s="61" t="str">
        <f>IF(A4602&lt;&gt;"", 'alimentação - Tabela 7.1'!$B$19, "" )</f>
        <v/>
      </c>
      <c r="C4602" s="62" t="str">
        <f>IFERROR(INDEX('alimentação - Tabela 7.1'!$19:$19,
MATCH(TEXT('Tabela 7.1'!A4602,"mmmm/aaaa"),'alimentação - Tabela 7.1'!$5:$5,0)), "")</f>
        <v/>
      </c>
      <c r="D4602" s="62" t="str">
        <f>IFERROR(INDEX('alimentação - Tabela 7.1'!$19:$19,
MATCH(TEXT('Tabela 7.1'!$A4602,"mmmm/aaaa"),'alimentação - Tabela 7.1'!$5:$5,0)+1), "")</f>
        <v/>
      </c>
      <c r="E4602" s="62" t="str">
        <f>IFERROR(INDEX('alimentação - Tabela 7.1'!$19:$19,
MATCH(TEXT('Tabela 7.1'!$A4602,"mmmm/aaaa"),'alimentação - Tabela 7.1'!$5:$5,0)+2), "")</f>
        <v/>
      </c>
      <c r="F4602" s="62" t="str">
        <f>IFERROR(INDEX('alimentação - Tabela 7.1'!$19:$19,
MATCH(TEXT('Tabela 7.1'!$A4602,"mmmm/aaaa"),'alimentação - Tabela 7.1'!$5:$5,0)+3), "")</f>
        <v/>
      </c>
      <c r="G4602" s="95" t="str">
        <f>IFERROR(INDEX('alimentação - Tabela 7.1'!$19:$19,
MATCH(TEXT('Tabela 7.1'!$A4602,"mmmm/aaaa"),'alimentação - Tabela 7.1'!$5:$5,0)+4), "")</f>
        <v/>
      </c>
    </row>
    <row r="4603" spans="1:7" ht="18" customHeight="1" x14ac:dyDescent="0.25">
      <c r="A4603" s="59" t="str">
        <f>IF(
   SUMPRODUCT(--('alimentação - Tabela 7.1'!$5:$5=TEXT(DATE(2020,INT((ROW(A4601)-1)/33)+1,1),"mmmm/aaaa"))) &gt; 0,
   TEXT(DATE(2020,INT((ROW(A4601)-1)/33)+1,1),"mmm/aa"),
   ""
)</f>
        <v/>
      </c>
      <c r="B4603" s="61" t="str">
        <f>IF(A4603&lt;&gt;"", 'alimentação - Tabela 7.1'!$B$20, "" )</f>
        <v/>
      </c>
      <c r="C4603" s="62" t="str">
        <f>IFERROR(INDEX('alimentação - Tabela 7.1'!$20:$20,
MATCH(TEXT('Tabela 7.1'!A4603,"mmmm/aaaa"),'alimentação - Tabela 7.1'!$5:$5,0)), "")</f>
        <v/>
      </c>
      <c r="D4603" s="62" t="str">
        <f>IFERROR(INDEX('alimentação - Tabela 7.1'!$20:$20,
MATCH(TEXT('Tabela 7.1'!$A4603,"mmmm/aaaa"),'alimentação - Tabela 7.1'!$5:$5,0)+1), "")</f>
        <v/>
      </c>
      <c r="E4603" s="62" t="str">
        <f>IFERROR(INDEX('alimentação - Tabela 7.1'!$20:$20,
MATCH(TEXT('Tabela 7.1'!$A4603,"mmmm/aaaa"),'alimentação - Tabela 7.1'!$5:$5,0)+2), "")</f>
        <v/>
      </c>
      <c r="F4603" s="62" t="str">
        <f>IFERROR(INDEX('alimentação - Tabela 7.1'!$20:$20,
MATCH(TEXT('Tabela 7.1'!$A4603,"mmmm/aaaa"),'alimentação - Tabela 7.1'!$5:$5,0)+3), "")</f>
        <v/>
      </c>
      <c r="G4603" s="95" t="str">
        <f>IFERROR(INDEX('alimentação - Tabela 7.1'!$20:$20,
MATCH(TEXT('Tabela 7.1'!$A4603,"mmmm/aaaa"),'alimentação - Tabela 7.1'!$5:$5,0)+4), "")</f>
        <v/>
      </c>
    </row>
    <row r="4604" spans="1:7" ht="18" customHeight="1" x14ac:dyDescent="0.25">
      <c r="A4604" s="59" t="str">
        <f>IF(
   SUMPRODUCT(--('alimentação - Tabela 7.1'!$5:$5=TEXT(DATE(2020,INT((ROW(A4602)-1)/33)+1,1),"mmmm/aaaa"))) &gt; 0,
   TEXT(DATE(2020,INT((ROW(A4602)-1)/33)+1,1),"mmm/aa"),
   ""
)</f>
        <v/>
      </c>
      <c r="B4604" s="61" t="str">
        <f>IF(A4604&lt;&gt;"", 'alimentação - Tabela 7.1'!$B$21, "" )</f>
        <v/>
      </c>
      <c r="C4604" s="62" t="str">
        <f>IFERROR(INDEX('alimentação - Tabela 7.1'!$21:$21,
MATCH(TEXT('Tabela 7.1'!A4604,"mmmm/aaaa"),'alimentação - Tabela 7.1'!$5:$5,0)), "")</f>
        <v/>
      </c>
      <c r="D4604" s="62" t="str">
        <f>IFERROR(INDEX('alimentação - Tabela 7.1'!$21:$21,
MATCH(TEXT('Tabela 7.1'!$A4604,"mmmm/aaaa"),'alimentação - Tabela 7.1'!$5:$5,0)+1), "")</f>
        <v/>
      </c>
      <c r="E4604" s="62" t="str">
        <f>IFERROR(INDEX('alimentação - Tabela 7.1'!$21:$21,
MATCH(TEXT('Tabela 7.1'!$A4604,"mmmm/aaaa"),'alimentação - Tabela 7.1'!$5:$5,0)+2), "")</f>
        <v/>
      </c>
      <c r="F4604" s="62" t="str">
        <f>IFERROR(INDEX('alimentação - Tabela 7.1'!$21:$21,
MATCH(TEXT('Tabela 7.1'!$A4604,"mmmm/aaaa"),'alimentação - Tabela 7.1'!$5:$5,0)+3), "")</f>
        <v/>
      </c>
      <c r="G4604" s="95" t="str">
        <f>IFERROR(INDEX('alimentação - Tabela 7.1'!$21:$21,
MATCH(TEXT('Tabela 7.1'!$A4604,"mmmm/aaaa"),'alimentação - Tabela 7.1'!$5:$5,0)+4), "")</f>
        <v/>
      </c>
    </row>
    <row r="4605" spans="1:7" ht="18" customHeight="1" x14ac:dyDescent="0.25">
      <c r="A4605" s="59" t="str">
        <f>IF(
   SUMPRODUCT(--('alimentação - Tabela 7.1'!$5:$5=TEXT(DATE(2020,INT((ROW(A4603)-1)/33)+1,1),"mmmm/aaaa"))) &gt; 0,
   TEXT(DATE(2020,INT((ROW(A4603)-1)/33)+1,1),"mmm/aa"),
   ""
)</f>
        <v/>
      </c>
      <c r="B4605" s="61" t="str">
        <f>IF(A4605&lt;&gt;"", 'alimentação - Tabela 7.1'!$B$22, "" )</f>
        <v/>
      </c>
      <c r="C4605" s="62" t="str">
        <f>IFERROR(INDEX('alimentação - Tabela 7.1'!$22:$22,
MATCH(TEXT('Tabela 7.1'!A4605,"mmmm/aaaa"),'alimentação - Tabela 7.1'!$5:$5,0)), "")</f>
        <v/>
      </c>
      <c r="D4605" s="62" t="str">
        <f>IFERROR(INDEX('alimentação - Tabela 7.1'!$22:$22,
MATCH(TEXT('Tabela 7.1'!$A4605,"mmmm/aaaa"),'alimentação - Tabela 7.1'!$5:$5,0)+1), "")</f>
        <v/>
      </c>
      <c r="E4605" s="62" t="str">
        <f>IFERROR(INDEX('alimentação - Tabela 7.1'!$22:$22,
MATCH(TEXT('Tabela 7.1'!$A4605,"mmmm/aaaa"),'alimentação - Tabela 7.1'!$5:$5,0)+2), "")</f>
        <v/>
      </c>
      <c r="F4605" s="62" t="str">
        <f>IFERROR(INDEX('alimentação - Tabela 7.1'!$22:$22,
MATCH(TEXT('Tabela 7.1'!$A4605,"mmmm/aaaa"),'alimentação - Tabela 7.1'!$5:$5,0)+3), "")</f>
        <v/>
      </c>
      <c r="G4605" s="95" t="str">
        <f>IFERROR(INDEX('alimentação - Tabela 7.1'!$22:$22,
MATCH(TEXT('Tabela 7.1'!$A4605,"mmmm/aaaa"),'alimentação - Tabela 7.1'!$5:$5,0)+4), "")</f>
        <v/>
      </c>
    </row>
    <row r="4606" spans="1:7" ht="18" customHeight="1" x14ac:dyDescent="0.25">
      <c r="A4606" s="59" t="str">
        <f>IF(
   SUMPRODUCT(--('alimentação - Tabela 7.1'!$5:$5=TEXT(DATE(2020,INT((ROW(A4604)-1)/33)+1,1),"mmmm/aaaa"))) &gt; 0,
   TEXT(DATE(2020,INT((ROW(A4604)-1)/33)+1,1),"mmm/aa"),
   ""
)</f>
        <v/>
      </c>
      <c r="B4606" s="61" t="str">
        <f>IF(A4606&lt;&gt;"", 'alimentação - Tabela 7.1'!$B$23, "" )</f>
        <v/>
      </c>
      <c r="C4606" s="62" t="str">
        <f>IFERROR(INDEX('alimentação - Tabela 7.1'!$23:$23,
MATCH(TEXT('Tabela 7.1'!A4606,"mmmm/aaaa"),'alimentação - Tabela 7.1'!$5:$5,0)), "")</f>
        <v/>
      </c>
      <c r="D4606" s="62" t="str">
        <f>IFERROR(INDEX('alimentação - Tabela 7.1'!$23:$23,
MATCH(TEXT('Tabela 7.1'!$A4606,"mmmm/aaaa"),'alimentação - Tabela 7.1'!$5:$5,0)+1), "")</f>
        <v/>
      </c>
      <c r="E4606" s="62" t="str">
        <f>IFERROR(INDEX('alimentação - Tabela 7.1'!$23:$23,
MATCH(TEXT('Tabela 7.1'!$A4606,"mmmm/aaaa"),'alimentação - Tabela 7.1'!$5:$5,0)+2), "")</f>
        <v/>
      </c>
      <c r="F4606" s="62" t="str">
        <f>IFERROR(INDEX('alimentação - Tabela 7.1'!$23:$23,
MATCH(TEXT('Tabela 7.1'!$A4606,"mmmm/aaaa"),'alimentação - Tabela 7.1'!$5:$5,0)+3), "")</f>
        <v/>
      </c>
      <c r="G4606" s="95" t="str">
        <f>IFERROR(INDEX('alimentação - Tabela 7.1'!$23:$23,
MATCH(TEXT('Tabela 7.1'!$A4606,"mmmm/aaaa"),'alimentação - Tabela 7.1'!$5:$5,0)+4), "")</f>
        <v/>
      </c>
    </row>
    <row r="4607" spans="1:7" ht="18" customHeight="1" x14ac:dyDescent="0.25">
      <c r="A4607" s="59" t="str">
        <f>IF(
   SUMPRODUCT(--('alimentação - Tabela 7.1'!$5:$5=TEXT(DATE(2020,INT((ROW(A4605)-1)/33)+1,1),"mmmm/aaaa"))) &gt; 0,
   TEXT(DATE(2020,INT((ROW(A4605)-1)/33)+1,1),"mmm/aa"),
   ""
)</f>
        <v/>
      </c>
      <c r="B4607" s="61" t="str">
        <f>IF(A4607&lt;&gt;"", 'alimentação - Tabela 7.1'!$B$24, "" )</f>
        <v/>
      </c>
      <c r="C4607" s="62" t="str">
        <f>IFERROR(INDEX('alimentação - Tabela 7.1'!$24:$24,
MATCH(TEXT('Tabela 7.1'!A4607,"mmmm/aaaa"),'alimentação - Tabela 7.1'!$5:$5,0)), "")</f>
        <v/>
      </c>
      <c r="D4607" s="62" t="str">
        <f>IFERROR(INDEX('alimentação - Tabela 7.1'!$24:$24,
MATCH(TEXT('Tabela 7.1'!$A4607,"mmmm/aaaa"),'alimentação - Tabela 7.1'!$5:$5,0)+1), "")</f>
        <v/>
      </c>
      <c r="E4607" s="62" t="str">
        <f>IFERROR(INDEX('alimentação - Tabela 7.1'!$24:$24,
MATCH(TEXT('Tabela 7.1'!$A4607,"mmmm/aaaa"),'alimentação - Tabela 7.1'!$5:$5,0)+2), "")</f>
        <v/>
      </c>
      <c r="F4607" s="62" t="str">
        <f>IFERROR(INDEX('alimentação - Tabela 7.1'!$24:$24,
MATCH(TEXT('Tabela 7.1'!$A4607,"mmmm/aaaa"),'alimentação - Tabela 7.1'!$5:$5,0)+3), "")</f>
        <v/>
      </c>
      <c r="G4607" s="95" t="str">
        <f>IFERROR(INDEX('alimentação - Tabela 7.1'!$24:$24,
MATCH(TEXT('Tabela 7.1'!$A4607,"mmmm/aaaa"),'alimentação - Tabela 7.1'!$5:$5,0)+4), "")</f>
        <v/>
      </c>
    </row>
    <row r="4608" spans="1:7" ht="18" customHeight="1" x14ac:dyDescent="0.25">
      <c r="A4608" s="59" t="str">
        <f>IF(
   SUMPRODUCT(--('alimentação - Tabela 7.1'!$5:$5=TEXT(DATE(2020,INT((ROW(A4606)-1)/33)+1,1),"mmmm/aaaa"))) &gt; 0,
   TEXT(DATE(2020,INT((ROW(A4606)-1)/33)+1,1),"mmm/aa"),
   ""
)</f>
        <v/>
      </c>
      <c r="B4608" s="61" t="str">
        <f>IF(A4608&lt;&gt;"", 'alimentação - Tabela 7.1'!$B$25, "" )</f>
        <v/>
      </c>
      <c r="C4608" s="62" t="str">
        <f>IFERROR(INDEX('alimentação - Tabela 7.1'!$25:$25,
MATCH(TEXT('Tabela 7.1'!A4608,"mmmm/aaaa"),'alimentação - Tabela 7.1'!$5:$5,0)), "")</f>
        <v/>
      </c>
      <c r="D4608" s="62" t="str">
        <f>IFERROR(INDEX('alimentação - Tabela 7.1'!$25:$25,
MATCH(TEXT('Tabela 7.1'!$A4608,"mmmm/aaaa"),'alimentação - Tabela 7.1'!$5:$5,0)+1), "")</f>
        <v/>
      </c>
      <c r="E4608" s="62" t="str">
        <f>IFERROR(INDEX('alimentação - Tabela 7.1'!$25:$25,
MATCH(TEXT('Tabela 7.1'!$A4608,"mmmm/aaaa"),'alimentação - Tabela 7.1'!$5:$5,0)+2), "")</f>
        <v/>
      </c>
      <c r="F4608" s="62" t="str">
        <f>IFERROR(INDEX('alimentação - Tabela 7.1'!$25:$25,
MATCH(TEXT('Tabela 7.1'!$A4608,"mmmm/aaaa"),'alimentação - Tabela 7.1'!$5:$5,0)+3), "")</f>
        <v/>
      </c>
      <c r="G4608" s="95" t="str">
        <f>IFERROR(INDEX('alimentação - Tabela 7.1'!$25:$25,
MATCH(TEXT('Tabela 7.1'!$A4608,"mmmm/aaaa"),'alimentação - Tabela 7.1'!$5:$5,0)+4), "")</f>
        <v/>
      </c>
    </row>
    <row r="4609" spans="1:7" ht="18" customHeight="1" x14ac:dyDescent="0.25">
      <c r="A4609" s="59" t="str">
        <f>IF(
   SUMPRODUCT(--('alimentação - Tabela 7.1'!$5:$5=TEXT(DATE(2020,INT((ROW(A4607)-1)/33)+1,1),"mmmm/aaaa"))) &gt; 0,
   TEXT(DATE(2020,INT((ROW(A4607)-1)/33)+1,1),"mmm/aa"),
   ""
)</f>
        <v/>
      </c>
      <c r="B4609" s="61" t="str">
        <f>IF(A4609&lt;&gt;"", 'alimentação - Tabela 7.1'!$B$26, "" )</f>
        <v/>
      </c>
      <c r="C4609" s="62" t="str">
        <f>IFERROR(INDEX('alimentação - Tabela 7.1'!$26:$26,
MATCH(TEXT('Tabela 7.1'!A4609,"mmmm/aaaa"),'alimentação - Tabela 7.1'!$5:$5,0)), "")</f>
        <v/>
      </c>
      <c r="D4609" s="62" t="str">
        <f>IFERROR(INDEX('alimentação - Tabela 7.1'!$26:$26,
MATCH(TEXT('Tabela 7.1'!$A4609,"mmmm/aaaa"),'alimentação - Tabela 7.1'!$5:$5,0)+1), "")</f>
        <v/>
      </c>
      <c r="E4609" s="62" t="str">
        <f>IFERROR(INDEX('alimentação - Tabela 7.1'!$26:$26,
MATCH(TEXT('Tabela 7.1'!$A4609,"mmmm/aaaa"),'alimentação - Tabela 7.1'!$5:$5,0)+2), "")</f>
        <v/>
      </c>
      <c r="F4609" s="62" t="str">
        <f>IFERROR(INDEX('alimentação - Tabela 7.1'!$26:$26,
MATCH(TEXT('Tabela 7.1'!$A4609,"mmmm/aaaa"),'alimentação - Tabela 7.1'!$5:$5,0)+3), "")</f>
        <v/>
      </c>
      <c r="G4609" s="95" t="str">
        <f>IFERROR(INDEX('alimentação - Tabela 7.1'!$26:$26,
MATCH(TEXT('Tabela 7.1'!$A4609,"mmmm/aaaa"),'alimentação - Tabela 7.1'!$5:$5,0)+4), "")</f>
        <v/>
      </c>
    </row>
    <row r="4610" spans="1:7" ht="18" customHeight="1" x14ac:dyDescent="0.25">
      <c r="A4610" s="59" t="str">
        <f>IF(
   SUMPRODUCT(--('alimentação - Tabela 7.1'!$5:$5=TEXT(DATE(2020,INT((ROW(A4608)-1)/33)+1,1),"mmmm/aaaa"))) &gt; 0,
   TEXT(DATE(2020,INT((ROW(A4608)-1)/33)+1,1),"mmm/aa"),
   ""
)</f>
        <v/>
      </c>
      <c r="B4610" s="61" t="str">
        <f>IF(A4610&lt;&gt;"", 'alimentação - Tabela 7.1'!$B$27, "" )</f>
        <v/>
      </c>
      <c r="C4610" s="62" t="str">
        <f>IFERROR(INDEX('alimentação - Tabela 7.1'!$27:$27,
MATCH(TEXT('Tabela 7.1'!A4610,"mmmm/aaaa"),'alimentação - Tabela 7.1'!$5:$5,0)), "")</f>
        <v/>
      </c>
      <c r="D4610" s="62" t="str">
        <f>IFERROR(INDEX('alimentação - Tabela 7.1'!$27:$27,
MATCH(TEXT('Tabela 7.1'!$A4610,"mmmm/aaaa"),'alimentação - Tabela 7.1'!$5:$5,0)+1), "")</f>
        <v/>
      </c>
      <c r="E4610" s="62" t="str">
        <f>IFERROR(INDEX('alimentação - Tabela 7.1'!$27:$27,
MATCH(TEXT('Tabela 7.1'!$A4610,"mmmm/aaaa"),'alimentação - Tabela 7.1'!$5:$5,0)+2), "")</f>
        <v/>
      </c>
      <c r="F4610" s="62" t="str">
        <f>IFERROR(INDEX('alimentação - Tabela 7.1'!$27:$27,
MATCH(TEXT('Tabela 7.1'!$A4610,"mmmm/aaaa"),'alimentação - Tabela 7.1'!$5:$5,0)+3), "")</f>
        <v/>
      </c>
      <c r="G4610" s="95" t="str">
        <f>IFERROR(INDEX('alimentação - Tabela 7.1'!$27:$27,
MATCH(TEXT('Tabela 7.1'!$A4610,"mmmm/aaaa"),'alimentação - Tabela 7.1'!$5:$5,0)+4), "")</f>
        <v/>
      </c>
    </row>
    <row r="4611" spans="1:7" ht="18" customHeight="1" x14ac:dyDescent="0.25">
      <c r="A4611" s="59" t="str">
        <f>IF(
   SUMPRODUCT(--('alimentação - Tabela 7.1'!$5:$5=TEXT(DATE(2020,INT((ROW(A4609)-1)/33)+1,1),"mmmm/aaaa"))) &gt; 0,
   TEXT(DATE(2020,INT((ROW(A4609)-1)/33)+1,1),"mmm/aa"),
   ""
)</f>
        <v/>
      </c>
      <c r="B4611" s="61" t="str">
        <f>IF(A4611&lt;&gt;"", 'alimentação - Tabela 7.1'!$B$28, "" )</f>
        <v/>
      </c>
      <c r="C4611" s="62" t="str">
        <f>IFERROR(INDEX('alimentação - Tabela 7.1'!$28:$28,
MATCH(TEXT('Tabela 7.1'!A4611,"mmmm/aaaa"),'alimentação - Tabela 7.1'!$5:$5,0)), "")</f>
        <v/>
      </c>
      <c r="D4611" s="62" t="str">
        <f>IFERROR(INDEX('alimentação - Tabela 7.1'!$28:$28,
MATCH(TEXT('Tabela 7.1'!$A4611,"mmmm/aaaa"),'alimentação - Tabela 7.1'!$5:$5,0)+1), "")</f>
        <v/>
      </c>
      <c r="E4611" s="62" t="str">
        <f>IFERROR(INDEX('alimentação - Tabela 7.1'!$28:$28,
MATCH(TEXT('Tabela 7.1'!$A4611,"mmmm/aaaa"),'alimentação - Tabela 7.1'!$5:$5,0)+2), "")</f>
        <v/>
      </c>
      <c r="F4611" s="62" t="str">
        <f>IFERROR(INDEX('alimentação - Tabela 7.1'!$28:$28,
MATCH(TEXT('Tabela 7.1'!$A4611,"mmmm/aaaa"),'alimentação - Tabela 7.1'!$5:$5,0)+3), "")</f>
        <v/>
      </c>
      <c r="G4611" s="95" t="str">
        <f>IFERROR(INDEX('alimentação - Tabela 7.1'!$28:$28,
MATCH(TEXT('Tabela 7.1'!$A4611,"mmmm/aaaa"),'alimentação - Tabela 7.1'!$5:$5,0)+4), "")</f>
        <v/>
      </c>
    </row>
    <row r="4612" spans="1:7" ht="18" customHeight="1" x14ac:dyDescent="0.25">
      <c r="A4612" s="59" t="str">
        <f>IF(
   SUMPRODUCT(--('alimentação - Tabela 7.1'!$5:$5=TEXT(DATE(2020,INT((ROW(A4610)-1)/33)+1,1),"mmmm/aaaa"))) &gt; 0,
   TEXT(DATE(2020,INT((ROW(A4610)-1)/33)+1,1),"mmm/aa"),
   ""
)</f>
        <v/>
      </c>
      <c r="B4612" s="61" t="str">
        <f>IF(A4612&lt;&gt;"", 'alimentação - Tabela 7.1'!$B$29, "" )</f>
        <v/>
      </c>
      <c r="C4612" s="62" t="str">
        <f>IFERROR(INDEX('alimentação - Tabela 7.1'!$29:$29,
MATCH(TEXT('Tabela 7.1'!A4612,"mmmm/aaaa"),'alimentação - Tabela 7.1'!$5:$5,0)), "")</f>
        <v/>
      </c>
      <c r="D4612" s="62" t="str">
        <f>IFERROR(INDEX('alimentação - Tabela 7.1'!$29:$29,
MATCH(TEXT('Tabela 7.1'!$A4612,"mmmm/aaaa"),'alimentação - Tabela 7.1'!$5:$5,0)+1), "")</f>
        <v/>
      </c>
      <c r="E4612" s="62" t="str">
        <f>IFERROR(INDEX('alimentação - Tabela 7.1'!$29:$29,
MATCH(TEXT('Tabela 7.1'!$A4612,"mmmm/aaaa"),'alimentação - Tabela 7.1'!$5:$5,0)+2), "")</f>
        <v/>
      </c>
      <c r="F4612" s="62" t="str">
        <f>IFERROR(INDEX('alimentação - Tabela 7.1'!$29:$29,
MATCH(TEXT('Tabela 7.1'!$A4612,"mmmm/aaaa"),'alimentação - Tabela 7.1'!$5:$5,0)+3), "")</f>
        <v/>
      </c>
      <c r="G4612" s="95" t="str">
        <f>IFERROR(INDEX('alimentação - Tabela 7.1'!$29:$29,
MATCH(TEXT('Tabela 7.1'!$A4612,"mmmm/aaaa"),'alimentação - Tabela 7.1'!$5:$5,0)+4), "")</f>
        <v/>
      </c>
    </row>
    <row r="4613" spans="1:7" ht="18" customHeight="1" x14ac:dyDescent="0.25">
      <c r="A4613" s="59" t="str">
        <f>IF(
   SUMPRODUCT(--('alimentação - Tabela 7.1'!$5:$5=TEXT(DATE(2020,INT((ROW(A4611)-1)/33)+1,1),"mmmm/aaaa"))) &gt; 0,
   TEXT(DATE(2020,INT((ROW(A4611)-1)/33)+1,1),"mmm/aa"),
   ""
)</f>
        <v/>
      </c>
      <c r="B4613" s="61" t="str">
        <f>IF(A4613&lt;&gt;"", 'alimentação - Tabela 7.1'!$B$30, "" )</f>
        <v/>
      </c>
      <c r="C4613" s="62" t="str">
        <f>IFERROR(INDEX('alimentação - Tabela 7.1'!$30:$30,
MATCH(TEXT('Tabela 7.1'!A4613,"mmmm/aaaa"),'alimentação - Tabela 7.1'!$5:$5,0)), "")</f>
        <v/>
      </c>
      <c r="D4613" s="62" t="str">
        <f>IFERROR(INDEX('alimentação - Tabela 7.1'!$30:$30,
MATCH(TEXT('Tabela 7.1'!$A4613,"mmmm/aaaa"),'alimentação - Tabela 7.1'!$5:$5,0)+1), "")</f>
        <v/>
      </c>
      <c r="E4613" s="62" t="str">
        <f>IFERROR(INDEX('alimentação - Tabela 7.1'!$30:$30,
MATCH(TEXT('Tabela 7.1'!$A4613,"mmmm/aaaa"),'alimentação - Tabela 7.1'!$5:$5,0)+2), "")</f>
        <v/>
      </c>
      <c r="F4613" s="62" t="str">
        <f>IFERROR(INDEX('alimentação - Tabela 7.1'!$30:$30,
MATCH(TEXT('Tabela 7.1'!$A4613,"mmmm/aaaa"),'alimentação - Tabela 7.1'!$5:$5,0)+3), "")</f>
        <v/>
      </c>
      <c r="G4613" s="95" t="str">
        <f>IFERROR(INDEX('alimentação - Tabela 7.1'!$30:$30,
MATCH(TEXT('Tabela 7.1'!$A4613,"mmmm/aaaa"),'alimentação - Tabela 7.1'!$5:$5,0)+4), "")</f>
        <v/>
      </c>
    </row>
    <row r="4614" spans="1:7" ht="18" customHeight="1" x14ac:dyDescent="0.25">
      <c r="A4614" s="59" t="str">
        <f>IF(
   SUMPRODUCT(--('alimentação - Tabela 7.1'!$5:$5=TEXT(DATE(2020,INT((ROW(A4612)-1)/33)+1,1),"mmmm/aaaa"))) &gt; 0,
   TEXT(DATE(2020,INT((ROW(A4612)-1)/33)+1,1),"mmm/aa"),
   ""
)</f>
        <v/>
      </c>
      <c r="B4614" s="61" t="str">
        <f>IF(A4614&lt;&gt;"", 'alimentação - Tabela 7.1'!$B$31, "" )</f>
        <v/>
      </c>
      <c r="C4614" s="62" t="str">
        <f>IFERROR(INDEX('alimentação - Tabela 7.1'!$31:$31,
MATCH(TEXT('Tabela 7.1'!A4614,"mmmm/aaaa"),'alimentação - Tabela 7.1'!$5:$5,0)), "")</f>
        <v/>
      </c>
      <c r="D4614" s="62" t="str">
        <f>IFERROR(INDEX('alimentação - Tabela 7.1'!$31:$31,
MATCH(TEXT('Tabela 7.1'!$A4614,"mmmm/aaaa"),'alimentação - Tabela 7.1'!$5:$5,0)+1), "")</f>
        <v/>
      </c>
      <c r="E4614" s="62" t="str">
        <f>IFERROR(INDEX('alimentação - Tabela 7.1'!$31:$31,
MATCH(TEXT('Tabela 7.1'!$A4614,"mmmm/aaaa"),'alimentação - Tabela 7.1'!$5:$5,0)+2), "")</f>
        <v/>
      </c>
      <c r="F4614" s="62" t="str">
        <f>IFERROR(INDEX('alimentação - Tabela 7.1'!$31:$31,
MATCH(TEXT('Tabela 7.1'!$A4614,"mmmm/aaaa"),'alimentação - Tabela 7.1'!$5:$5,0)+3), "")</f>
        <v/>
      </c>
      <c r="G4614" s="95" t="str">
        <f>IFERROR(INDEX('alimentação - Tabela 7.1'!$31:$31,
MATCH(TEXT('Tabela 7.1'!$A4614,"mmmm/aaaa"),'alimentação - Tabela 7.1'!$5:$5,0)+4), "")</f>
        <v/>
      </c>
    </row>
    <row r="4615" spans="1:7" ht="18" customHeight="1" x14ac:dyDescent="0.25">
      <c r="A4615" s="59" t="str">
        <f>IF(
   SUMPRODUCT(--('alimentação - Tabela 7.1'!$5:$5=TEXT(DATE(2020,INT((ROW(A4613)-1)/33)+1,1),"mmmm/aaaa"))) &gt; 0,
   TEXT(DATE(2020,INT((ROW(A4613)-1)/33)+1,1),"mmm/aa"),
   ""
)</f>
        <v/>
      </c>
      <c r="B4615" s="61" t="str">
        <f>IF(A4615&lt;&gt;"", 'alimentação - Tabela 7.1'!$B$32, "" )</f>
        <v/>
      </c>
      <c r="C4615" s="62" t="str">
        <f>IFERROR(INDEX('alimentação - Tabela 7.1'!$32:$32,
MATCH(TEXT('Tabela 7.1'!A4615,"mmmm/aaaa"),'alimentação - Tabela 7.1'!$5:$5,0)), "")</f>
        <v/>
      </c>
      <c r="D4615" s="62" t="str">
        <f>IFERROR(INDEX('alimentação - Tabela 7.1'!$32:$32,
MATCH(TEXT('Tabela 7.1'!$A4615,"mmmm/aaaa"),'alimentação - Tabela 7.1'!$5:$5,0)+1), "")</f>
        <v/>
      </c>
      <c r="E4615" s="62" t="str">
        <f>IFERROR(INDEX('alimentação - Tabela 7.1'!$32:$32,
MATCH(TEXT('Tabela 7.1'!$A4615,"mmmm/aaaa"),'alimentação - Tabela 7.1'!$5:$5,0)+2), "")</f>
        <v/>
      </c>
      <c r="F4615" s="62" t="str">
        <f>IFERROR(INDEX('alimentação - Tabela 7.1'!$32:$32,
MATCH(TEXT('Tabela 7.1'!$A4615,"mmmm/aaaa"),'alimentação - Tabela 7.1'!$5:$5,0)+3), "")</f>
        <v/>
      </c>
      <c r="G4615" s="95" t="str">
        <f>IFERROR(INDEX('alimentação - Tabela 7.1'!$32:$32,
MATCH(TEXT('Tabela 7.1'!$A4615,"mmmm/aaaa"),'alimentação - Tabela 7.1'!$5:$5,0)+4), "")</f>
        <v/>
      </c>
    </row>
    <row r="4616" spans="1:7" ht="18" customHeight="1" x14ac:dyDescent="0.25">
      <c r="A4616" s="59" t="str">
        <f>IF(
   SUMPRODUCT(--('alimentação - Tabela 7.1'!$5:$5=TEXT(DATE(2020,INT((ROW(A4614)-1)/33)+1,1),"mmmm/aaaa"))) &gt; 0,
   TEXT(DATE(2020,INT((ROW(A4614)-1)/33)+1,1),"mmm/aa"),
   ""
)</f>
        <v/>
      </c>
      <c r="B4616" s="61" t="str">
        <f>IF(A4616&lt;&gt;"", 'alimentação - Tabela 7.1'!$B$33, "" )</f>
        <v/>
      </c>
      <c r="C4616" s="62" t="str">
        <f>IFERROR(INDEX('alimentação - Tabela 7.1'!$33:$33,
MATCH(TEXT('Tabela 7.1'!A4616,"mmmm/aaaa"),'alimentação - Tabela 7.1'!$5:$5,0)), "")</f>
        <v/>
      </c>
      <c r="D4616" s="62" t="str">
        <f>IFERROR(INDEX('alimentação - Tabela 7.1'!$33:$33,
MATCH(TEXT('Tabela 7.1'!$A4616,"mmmm/aaaa"),'alimentação - Tabela 7.1'!$5:$5,0)+1), "")</f>
        <v/>
      </c>
      <c r="E4616" s="62" t="str">
        <f>IFERROR(INDEX('alimentação - Tabela 7.1'!$33:$33,
MATCH(TEXT('Tabela 7.1'!$A4616,"mmmm/aaaa"),'alimentação - Tabela 7.1'!$5:$5,0)+2), "")</f>
        <v/>
      </c>
      <c r="F4616" s="62" t="str">
        <f>IFERROR(INDEX('alimentação - Tabela 7.1'!$33:$33,
MATCH(TEXT('Tabela 7.1'!$A4616,"mmmm/aaaa"),'alimentação - Tabela 7.1'!$5:$5,0)+3), "")</f>
        <v/>
      </c>
      <c r="G4616" s="95" t="str">
        <f>IFERROR(INDEX('alimentação - Tabela 7.1'!$33:$33,
MATCH(TEXT('Tabela 7.1'!$A4616,"mmmm/aaaa"),'alimentação - Tabela 7.1'!$5:$5,0)+4), "")</f>
        <v/>
      </c>
    </row>
    <row r="4617" spans="1:7" ht="18" customHeight="1" x14ac:dyDescent="0.25">
      <c r="A4617" s="59" t="str">
        <f>IF(
   SUMPRODUCT(--('alimentação - Tabela 7.1'!$5:$5=TEXT(DATE(2020,INT((ROW(A4615)-1)/33)+1,1),"mmmm/aaaa"))) &gt; 0,
   TEXT(DATE(2020,INT((ROW(A4615)-1)/33)+1,1),"mmm/aa"),
   ""
)</f>
        <v/>
      </c>
      <c r="B4617" s="61" t="str">
        <f>IF(A4617&lt;&gt;"", 'alimentação - Tabela 7.1'!$B$34, "" )</f>
        <v/>
      </c>
      <c r="C4617" s="62" t="str">
        <f>IFERROR(INDEX('alimentação - Tabela 7.1'!$34:$34,
MATCH(TEXT('Tabela 7.1'!A4617,"mmmm/aaaa"),'alimentação - Tabela 7.1'!$5:$5,0)), "")</f>
        <v/>
      </c>
      <c r="D4617" s="62" t="str">
        <f>IFERROR(INDEX('alimentação - Tabela 7.1'!$34:$34,
MATCH(TEXT('Tabela 7.1'!$A4617,"mmmm/aaaa"),'alimentação - Tabela 7.1'!$5:$5,0)+1), "")</f>
        <v/>
      </c>
      <c r="E4617" s="62" t="str">
        <f>IFERROR(INDEX('alimentação - Tabela 7.1'!$34:$34,
MATCH(TEXT('Tabela 7.1'!$A4617,"mmmm/aaaa"),'alimentação - Tabela 7.1'!$5:$5,0)+2), "")</f>
        <v/>
      </c>
      <c r="F4617" s="62" t="str">
        <f>IFERROR(INDEX('alimentação - Tabela 7.1'!$34:$34,
MATCH(TEXT('Tabela 7.1'!$A4617,"mmmm/aaaa"),'alimentação - Tabela 7.1'!$5:$5,0)+3), "")</f>
        <v/>
      </c>
      <c r="G4617" s="95" t="str">
        <f>IFERROR(INDEX('alimentação - Tabela 7.1'!$34:$34,
MATCH(TEXT('Tabela 7.1'!$A4617,"mmmm/aaaa"),'alimentação - Tabela 7.1'!$5:$5,0)+4), "")</f>
        <v/>
      </c>
    </row>
    <row r="4618" spans="1:7" ht="18" customHeight="1" x14ac:dyDescent="0.25">
      <c r="A4618" s="59" t="str">
        <f>IF(
   SUMPRODUCT(--('alimentação - Tabela 7.1'!$5:$5=TEXT(DATE(2020,INT((ROW(A4616)-1)/33)+1,1),"mmmm/aaaa"))) &gt; 0,
   TEXT(DATE(2020,INT((ROW(A4616)-1)/33)+1,1),"mmm/aa"),
   ""
)</f>
        <v/>
      </c>
      <c r="B4618" s="61" t="str">
        <f>IF(A4618&lt;&gt;"", 'alimentação - Tabela 7.1'!$B$35, "" )</f>
        <v/>
      </c>
      <c r="C4618" s="62" t="str">
        <f>IFERROR(INDEX('alimentação - Tabela 7.1'!$35:$35,
MATCH(TEXT('Tabela 7.1'!A4618,"mmmm/aaaa"),'alimentação - Tabela 7.1'!$5:$5,0)), "")</f>
        <v/>
      </c>
      <c r="D4618" s="62" t="str">
        <f>IFERROR(INDEX('alimentação - Tabela 7.1'!$35:$35,
MATCH(TEXT('Tabela 7.1'!$A4618,"mmmm/aaaa"),'alimentação - Tabela 7.1'!$5:$5,0)+1), "")</f>
        <v/>
      </c>
      <c r="E4618" s="62" t="str">
        <f>IFERROR(INDEX('alimentação - Tabela 7.1'!$35:$35,
MATCH(TEXT('Tabela 7.1'!$A4618,"mmmm/aaaa"),'alimentação - Tabela 7.1'!$5:$5,0)+2), "")</f>
        <v/>
      </c>
      <c r="F4618" s="62" t="str">
        <f>IFERROR(INDEX('alimentação - Tabela 7.1'!$35:$35,
MATCH(TEXT('Tabela 7.1'!$A4618,"mmmm/aaaa"),'alimentação - Tabela 7.1'!$5:$5,0)+3), "")</f>
        <v/>
      </c>
      <c r="G4618" s="95" t="str">
        <f>IFERROR(INDEX('alimentação - Tabela 7.1'!$35:$35,
MATCH(TEXT('Tabela 7.1'!$A4618,"mmmm/aaaa"),'alimentação - Tabela 7.1'!$5:$5,0)+4), "")</f>
        <v/>
      </c>
    </row>
    <row r="4619" spans="1:7" ht="18" customHeight="1" x14ac:dyDescent="0.25">
      <c r="A4619" s="59" t="str">
        <f>IF(
   SUMPRODUCT(--('alimentação - Tabela 7.1'!$5:$5=TEXT(DATE(2020,INT((ROW(A4617)-1)/33)+1,1),"mmmm/aaaa"))) &gt; 0,
   TEXT(DATE(2020,INT((ROW(A4617)-1)/33)+1,1),"mmm/aa"),
   ""
)</f>
        <v/>
      </c>
      <c r="B4619" s="61" t="str">
        <f>IF(A4619&lt;&gt;"", 'alimentação - Tabela 7.1'!$B$36, "" )</f>
        <v/>
      </c>
      <c r="C4619" s="62" t="str">
        <f>IFERROR(INDEX('alimentação - Tabela 7.1'!$36:$36,
MATCH(TEXT('Tabela 7.1'!A4619,"mmmm/aaaa"),'alimentação - Tabela 7.1'!$5:$5,0)), "")</f>
        <v/>
      </c>
      <c r="D4619" s="62" t="str">
        <f>IFERROR(INDEX('alimentação - Tabela 7.1'!$36:$36,
MATCH(TEXT('Tabela 7.1'!$A4619,"mmmm/aaaa"),'alimentação - Tabela 7.1'!$5:$5,0)+1), "")</f>
        <v/>
      </c>
      <c r="E4619" s="62" t="str">
        <f>IFERROR(INDEX('alimentação - Tabela 7.1'!$36:$36,
MATCH(TEXT('Tabela 7.1'!$A4619,"mmmm/aaaa"),'alimentação - Tabela 7.1'!$5:$5,0)+2), "")</f>
        <v/>
      </c>
      <c r="F4619" s="62" t="str">
        <f>IFERROR(INDEX('alimentação - Tabela 7.1'!$36:$36,
MATCH(TEXT('Tabela 7.1'!$A4619,"mmmm/aaaa"),'alimentação - Tabela 7.1'!$5:$5,0)+3), "")</f>
        <v/>
      </c>
      <c r="G4619" s="95" t="str">
        <f>IFERROR(INDEX('alimentação - Tabela 7.1'!$36:$36,
MATCH(TEXT('Tabela 7.1'!$A4619,"mmmm/aaaa"),'alimentação - Tabela 7.1'!$5:$5,0)+4), "")</f>
        <v/>
      </c>
    </row>
    <row r="4620" spans="1:7" ht="18" customHeight="1" x14ac:dyDescent="0.25">
      <c r="A4620" s="59" t="str">
        <f>IF(
   SUMPRODUCT(--('alimentação - Tabela 7.1'!$5:$5=TEXT(DATE(2020,INT((ROW(A4618)-1)/33)+1,1),"mmmm/aaaa"))) &gt; 0,
   TEXT(DATE(2020,INT((ROW(A4618)-1)/33)+1,1),"mmm/aa"),
   ""
)</f>
        <v/>
      </c>
      <c r="B4620" s="61" t="str">
        <f>IF(A4620&lt;&gt;"", 'alimentação - Tabela 7.1'!$B$37, "" )</f>
        <v/>
      </c>
      <c r="C4620" s="62" t="str">
        <f>IFERROR(INDEX('alimentação - Tabela 7.1'!$37:$37,
MATCH(TEXT('Tabela 7.1'!A4620,"mmmm/aaaa"),'alimentação - Tabela 7.1'!$5:$5,0)), "")</f>
        <v/>
      </c>
      <c r="D4620" s="62" t="str">
        <f>IFERROR(INDEX('alimentação - Tabela 7.1'!$37:$37,
MATCH(TEXT('Tabela 7.1'!$A4620,"mmmm/aaaa"),'alimentação - Tabela 7.1'!$5:$5,0)+1), "")</f>
        <v/>
      </c>
      <c r="E4620" s="62" t="str">
        <f>IFERROR(INDEX('alimentação - Tabela 7.1'!$37:$37,
MATCH(TEXT('Tabela 7.1'!$A4620,"mmmm/aaaa"),'alimentação - Tabela 7.1'!$5:$5,0)+2), "")</f>
        <v/>
      </c>
      <c r="F4620" s="62" t="str">
        <f>IFERROR(INDEX('alimentação - Tabela 7.1'!$37:$37,
MATCH(TEXT('Tabela 7.1'!$A4620,"mmmm/aaaa"),'alimentação - Tabela 7.1'!$5:$5,0)+3), "")</f>
        <v/>
      </c>
      <c r="G4620" s="95" t="str">
        <f>IFERROR(INDEX('alimentação - Tabela 7.1'!$37:$37,
MATCH(TEXT('Tabela 7.1'!$A4620,"mmmm/aaaa"),'alimentação - Tabela 7.1'!$5:$5,0)+4), "")</f>
        <v/>
      </c>
    </row>
    <row r="4621" spans="1:7" ht="18" customHeight="1" x14ac:dyDescent="0.25">
      <c r="A4621" s="59" t="str">
        <f>IF(
   SUMPRODUCT(--('alimentação - Tabela 7.1'!$5:$5=TEXT(DATE(2020,INT((ROW(A4619)-1)/33)+1,1),"mmmm/aaaa"))) &gt; 0,
   TEXT(DATE(2020,INT((ROW(A4619)-1)/33)+1,1),"mmm/aa"),
   ""
)</f>
        <v/>
      </c>
      <c r="B4621" s="61" t="str">
        <f>IF(A4621&lt;&gt;"", 'alimentação - Tabela 7.1'!$B$38, "" )</f>
        <v/>
      </c>
      <c r="C4621" s="62" t="str">
        <f>IFERROR(INDEX('alimentação - Tabela 7.1'!$38:$38,
MATCH(TEXT('Tabela 7.1'!A4621,"mmmm/aaaa"),'alimentação - Tabela 7.1'!$5:$5,0)), "")</f>
        <v/>
      </c>
      <c r="D4621" s="62" t="str">
        <f>IFERROR(INDEX('alimentação - Tabela 7.1'!$38:$38,
MATCH(TEXT('Tabela 7.1'!$A4621,"mmmm/aaaa"),'alimentação - Tabela 7.1'!$5:$5,0)+1), "")</f>
        <v/>
      </c>
      <c r="E4621" s="62" t="str">
        <f>IFERROR(INDEX('alimentação - Tabela 7.1'!$38:$38,
MATCH(TEXT('Tabela 7.1'!$A4621,"mmmm/aaaa"),'alimentação - Tabela 7.1'!$5:$5,0)+2), "")</f>
        <v/>
      </c>
      <c r="F4621" s="62" t="str">
        <f>IFERROR(INDEX('alimentação - Tabela 7.1'!$38:$38,
MATCH(TEXT('Tabela 7.1'!$A4621,"mmmm/aaaa"),'alimentação - Tabela 7.1'!$5:$5,0)+3), "")</f>
        <v/>
      </c>
      <c r="G4621" s="95" t="str">
        <f>IFERROR(INDEX('alimentação - Tabela 7.1'!$38:$38,
MATCH(TEXT('Tabela 7.1'!$A4621,"mmmm/aaaa"),'alimentação - Tabela 7.1'!$5:$5,0)+4), "")</f>
        <v/>
      </c>
    </row>
    <row r="4622" spans="1:7" ht="18" customHeight="1" x14ac:dyDescent="0.25">
      <c r="A4622" s="59" t="str">
        <f>IF(
   SUMPRODUCT(--('alimentação - Tabela 7.1'!$5:$5=TEXT(DATE(2020,INT((ROW(A4620)-1)/33)+1,1),"mmmm/aaaa"))) &gt; 0,
   TEXT(DATE(2020,INT((ROW(A4620)-1)/33)+1,1),"mmm/aa"),
   ""
)</f>
        <v/>
      </c>
      <c r="B4622" s="61" t="str">
        <f>IF(A4622&lt;&gt;"", 'alimentação - Tabela 7.1'!$B$39, "" )</f>
        <v/>
      </c>
      <c r="C4622" s="62" t="str">
        <f>IFERROR(INDEX('alimentação - Tabela 7.1'!$39:$39,
MATCH(TEXT('Tabela 7.1'!A4622,"mmmm/aaaa"),'alimentação - Tabela 7.1'!$5:$5,0)), "")</f>
        <v/>
      </c>
      <c r="D4622" s="62" t="str">
        <f>IFERROR(INDEX('alimentação - Tabela 7.1'!$39:$39,
MATCH(TEXT('Tabela 7.1'!$A4622,"mmmm/aaaa"),'alimentação - Tabela 7.1'!$5:$5,0)+1), "")</f>
        <v/>
      </c>
      <c r="E4622" s="62" t="str">
        <f>IFERROR(INDEX('alimentação - Tabela 7.1'!$39:$39,
MATCH(TEXT('Tabela 7.1'!$A4622,"mmmm/aaaa"),'alimentação - Tabela 7.1'!$5:$5,0)+2), "")</f>
        <v/>
      </c>
      <c r="F4622" s="62" t="str">
        <f>IFERROR(INDEX('alimentação - Tabela 7.1'!$39:$39,
MATCH(TEXT('Tabela 7.1'!$A4622,"mmmm/aaaa"),'alimentação - Tabela 7.1'!$5:$5,0)+3), "")</f>
        <v/>
      </c>
      <c r="G4622" s="95" t="str">
        <f>IFERROR(INDEX('alimentação - Tabela 7.1'!$39:$39,
MATCH(TEXT('Tabela 7.1'!$A4622,"mmmm/aaaa"),'alimentação - Tabela 7.1'!$5:$5,0)+4), "")</f>
        <v/>
      </c>
    </row>
    <row r="4623" spans="1:7" ht="18" customHeight="1" x14ac:dyDescent="0.25">
      <c r="A4623" s="59" t="str">
        <f>IF(
   SUMPRODUCT(--('alimentação - Tabela 7.1'!$5:$5=TEXT(DATE(2020,INT((ROW(A4621)-1)/33)+1,1),"mmmm/aaaa"))) &gt; 0,
   TEXT(DATE(2020,INT((ROW(A4621)-1)/33)+1,1),"mmm/aa"),
   ""
)</f>
        <v/>
      </c>
      <c r="B4623" s="61" t="str">
        <f>IF(A4623&lt;&gt;"", 'alimentação - Tabela 7.1'!$B$7, "" )</f>
        <v/>
      </c>
      <c r="C4623" s="62" t="str">
        <f>IFERROR(INDEX('alimentação - Tabela 7.1'!$7:$7,
MATCH(TEXT('Tabela 7.1'!A4623,"mmmm/aaaa"),'alimentação - Tabela 7.1'!$5:$5,0)), "")</f>
        <v/>
      </c>
      <c r="D4623" s="62" t="str">
        <f>IFERROR(INDEX('alimentação - Tabela 7.1'!$7:$7,
MATCH(TEXT('Tabela 7.1'!$A4623,"mmmm/aaaa"),'alimentação - Tabela 7.1'!$5:$5,0)+1), "")</f>
        <v/>
      </c>
      <c r="E4623" s="62" t="str">
        <f>IFERROR(INDEX('alimentação - Tabela 7.1'!$7:$7,
MATCH(TEXT('Tabela 7.1'!$A4623,"mmmm/aaaa"),'alimentação - Tabela 7.1'!$5:$5,0)+2), "")</f>
        <v/>
      </c>
      <c r="F4623" s="62" t="str">
        <f>IFERROR(INDEX('alimentação - Tabela 7.1'!$7:$7,
MATCH(TEXT('Tabela 7.1'!$A4623,"mmmm/aaaa"),'alimentação - Tabela 7.1'!$5:$5,0)+3), "")</f>
        <v/>
      </c>
      <c r="G4623" s="95" t="str">
        <f>IFERROR(INDEX('alimentação - Tabela 7.1'!$7:$7,
MATCH(TEXT('Tabela 7.1'!$A4623,"mmmm/aaaa"),'alimentação - Tabela 7.1'!$5:$5,0)+4), "")</f>
        <v/>
      </c>
    </row>
    <row r="4624" spans="1:7" ht="18" customHeight="1" x14ac:dyDescent="0.25">
      <c r="A4624" s="59" t="str">
        <f>IF(
   SUMPRODUCT(--('alimentação - Tabela 7.1'!$5:$5=TEXT(DATE(2020,INT((ROW(A4622)-1)/33)+1,1),"mmmm/aaaa"))) &gt; 0,
   TEXT(DATE(2020,INT((ROW(A4622)-1)/33)+1,1),"mmm/aa"),
   ""
)</f>
        <v/>
      </c>
      <c r="B4624" s="61" t="str">
        <f>IF(A4624&lt;&gt;"", 'alimentação - Tabela 7.1'!$B$8, "" )</f>
        <v/>
      </c>
      <c r="C4624" s="62" t="str">
        <f>IFERROR(INDEX('alimentação - Tabela 7.1'!$8:$8,
MATCH(TEXT('Tabela 7.1'!A4624,"mmmm/aaaa"),'alimentação - Tabela 7.1'!$5:$5,0)), "")</f>
        <v/>
      </c>
      <c r="D4624" s="62" t="str">
        <f>IFERROR(INDEX('alimentação - Tabela 7.1'!$8:$8,
MATCH(TEXT('Tabela 7.1'!$A4624,"mmmm/aaaa"),'alimentação - Tabela 7.1'!$5:$5,0)+1), "")</f>
        <v/>
      </c>
      <c r="E4624" s="62" t="str">
        <f>IFERROR(INDEX('alimentação - Tabela 7.1'!$8:$8,
MATCH(TEXT('Tabela 7.1'!$A4624,"mmmm/aaaa"),'alimentação - Tabela 7.1'!$5:$5,0)+2), "")</f>
        <v/>
      </c>
      <c r="F4624" s="62" t="str">
        <f>IFERROR(INDEX('alimentação - Tabela 7.1'!$8:$8,
MATCH(TEXT('Tabela 7.1'!$A4624,"mmmm/aaaa"),'alimentação - Tabela 7.1'!$5:$5,0)+3), "")</f>
        <v/>
      </c>
      <c r="G4624" s="95" t="str">
        <f>IFERROR(INDEX('alimentação - Tabela 7.1'!$8:$8,
MATCH(TEXT('Tabela 7.1'!$A4624,"mmmm/aaaa"),'alimentação - Tabela 7.1'!$5:$5,0)+4), "")</f>
        <v/>
      </c>
    </row>
    <row r="4625" spans="1:7" ht="18" customHeight="1" x14ac:dyDescent="0.25">
      <c r="A4625" s="59" t="str">
        <f>IF(
   SUMPRODUCT(--('alimentação - Tabela 7.1'!$5:$5=TEXT(DATE(2020,INT((ROW(A4623)-1)/33)+1,1),"mmmm/aaaa"))) &gt; 0,
   TEXT(DATE(2020,INT((ROW(A4623)-1)/33)+1,1),"mmm/aa"),
   ""
)</f>
        <v/>
      </c>
      <c r="B4625" s="61" t="str">
        <f>IF(A4625&lt;&gt;"", 'alimentação - Tabela 7.1'!$B$9, "" )</f>
        <v/>
      </c>
      <c r="C4625" s="62" t="str">
        <f>IFERROR(INDEX('alimentação - Tabela 7.1'!$9:$9,
MATCH(TEXT('Tabela 7.1'!A4625,"mmmm/aaaa"),'alimentação - Tabela 7.1'!$5:$5,0)), "")</f>
        <v/>
      </c>
      <c r="D4625" s="62" t="str">
        <f>IFERROR(INDEX('alimentação - Tabela 7.1'!$9:$9,
MATCH(TEXT('Tabela 7.1'!$A4625,"mmmm/aaaa"),'alimentação - Tabela 7.1'!$5:$5,0)+1), "")</f>
        <v/>
      </c>
      <c r="E4625" s="62" t="str">
        <f>IFERROR(INDEX('alimentação - Tabela 7.1'!$9:$9,
MATCH(TEXT('Tabela 7.1'!$A4625,"mmmm/aaaa"),'alimentação - Tabela 7.1'!$5:$5,0)+2), "")</f>
        <v/>
      </c>
      <c r="F4625" s="62" t="str">
        <f>IFERROR(INDEX('alimentação - Tabela 7.1'!$9:$9,
MATCH(TEXT('Tabela 7.1'!$A4625,"mmmm/aaaa"),'alimentação - Tabela 7.1'!$5:$5,0)+3), "")</f>
        <v/>
      </c>
      <c r="G4625" s="95" t="str">
        <f>IFERROR(INDEX('alimentação - Tabela 7.1'!$9:$9,
MATCH(TEXT('Tabela 7.1'!$A4625,"mmmm/aaaa"),'alimentação - Tabela 7.1'!$5:$5,0)+4), "")</f>
        <v/>
      </c>
    </row>
    <row r="4626" spans="1:7" ht="18" customHeight="1" x14ac:dyDescent="0.25">
      <c r="A4626" s="59" t="str">
        <f>IF(
   SUMPRODUCT(--('alimentação - Tabela 7.1'!$5:$5=TEXT(DATE(2020,INT((ROW(A4624)-1)/33)+1,1),"mmmm/aaaa"))) &gt; 0,
   TEXT(DATE(2020,INT((ROW(A4624)-1)/33)+1,1),"mmm/aa"),
   ""
)</f>
        <v/>
      </c>
      <c r="B4626" s="61" t="str">
        <f>IF(A4626&lt;&gt;"", 'alimentação - Tabela 7.1'!$B$10, "" )</f>
        <v/>
      </c>
      <c r="C4626" s="62" t="str">
        <f>IFERROR(INDEX('alimentação - Tabela 7.1'!$10:$10,
MATCH(TEXT('Tabela 7.1'!A4626,"mmmm/aaaa"),'alimentação - Tabela 7.1'!$5:$5,0)), "")</f>
        <v/>
      </c>
      <c r="D4626" s="62" t="str">
        <f>IFERROR(INDEX('alimentação - Tabela 7.1'!$10:$10,
MATCH(TEXT('Tabela 7.1'!$A4626,"mmmm/aaaa"),'alimentação - Tabela 7.1'!$5:$5,0)+1), "")</f>
        <v/>
      </c>
      <c r="E4626" s="62" t="str">
        <f>IFERROR(INDEX('alimentação - Tabela 7.1'!$10:$10,
MATCH(TEXT('Tabela 7.1'!$A4626,"mmmm/aaaa"),'alimentação - Tabela 7.1'!$5:$5,0)+2), "")</f>
        <v/>
      </c>
      <c r="F4626" s="62" t="str">
        <f>IFERROR(INDEX('alimentação - Tabela 7.1'!$10:$10,
MATCH(TEXT('Tabela 7.1'!$A4626,"mmmm/aaaa"),'alimentação - Tabela 7.1'!$5:$5,0)+3), "")</f>
        <v/>
      </c>
      <c r="G4626" s="95" t="str">
        <f>IFERROR(INDEX('alimentação - Tabela 7.1'!$10:$10,
MATCH(TEXT('Tabela 7.1'!$A4626,"mmmm/aaaa"),'alimentação - Tabela 7.1'!$5:$5,0)+4), "")</f>
        <v/>
      </c>
    </row>
    <row r="4627" spans="1:7" ht="18" customHeight="1" x14ac:dyDescent="0.25">
      <c r="A4627" s="59" t="str">
        <f>IF(
   SUMPRODUCT(--('alimentação - Tabela 7.1'!$5:$5=TEXT(DATE(2020,INT((ROW(A4625)-1)/33)+1,1),"mmmm/aaaa"))) &gt; 0,
   TEXT(DATE(2020,INT((ROW(A4625)-1)/33)+1,1),"mmm/aa"),
   ""
)</f>
        <v/>
      </c>
      <c r="B4627" s="61" t="str">
        <f>IF(A4627&lt;&gt;"", 'alimentação - Tabela 7.1'!$B$11, "" )</f>
        <v/>
      </c>
      <c r="C4627" s="62" t="str">
        <f>IFERROR(INDEX('alimentação - Tabela 7.1'!$11:$11,
MATCH(TEXT('Tabela 7.1'!A4627,"mmmm/aaaa"),'alimentação - Tabela 7.1'!$5:$5,0)), "")</f>
        <v/>
      </c>
      <c r="D4627" s="62" t="str">
        <f>IFERROR(INDEX('alimentação - Tabela 7.1'!$11:$11,
MATCH(TEXT('Tabela 7.1'!$A4627,"mmmm/aaaa"),'alimentação - Tabela 7.1'!$5:$5,0)+1), "")</f>
        <v/>
      </c>
      <c r="E4627" s="62" t="str">
        <f>IFERROR(INDEX('alimentação - Tabela 7.1'!$11:$11,
MATCH(TEXT('Tabela 7.1'!$A4627,"mmmm/aaaa"),'alimentação - Tabela 7.1'!$5:$5,0)+2), "")</f>
        <v/>
      </c>
      <c r="F4627" s="62" t="str">
        <f>IFERROR(INDEX('alimentação - Tabela 7.1'!$11:$11,
MATCH(TEXT('Tabela 7.1'!$A4627,"mmmm/aaaa"),'alimentação - Tabela 7.1'!$5:$5,0)+3), "")</f>
        <v/>
      </c>
      <c r="G4627" s="95" t="str">
        <f>IFERROR(INDEX('alimentação - Tabela 7.1'!$11:$11,
MATCH(TEXT('Tabela 7.1'!$A4627,"mmmm/aaaa"),'alimentação - Tabela 7.1'!$5:$5,0)+4), "")</f>
        <v/>
      </c>
    </row>
    <row r="4628" spans="1:7" ht="18" customHeight="1" x14ac:dyDescent="0.25">
      <c r="A4628" s="59" t="str">
        <f>IF(
   SUMPRODUCT(--('alimentação - Tabela 7.1'!$5:$5=TEXT(DATE(2020,INT((ROW(A4626)-1)/33)+1,1),"mmmm/aaaa"))) &gt; 0,
   TEXT(DATE(2020,INT((ROW(A4626)-1)/33)+1,1),"mmm/aa"),
   ""
)</f>
        <v/>
      </c>
      <c r="B4628" s="61" t="str">
        <f>IF(A4628&lt;&gt;"", 'alimentação - Tabela 7.1'!$B$12, "" )</f>
        <v/>
      </c>
      <c r="C4628" s="62" t="str">
        <f>IFERROR(INDEX('alimentação - Tabela 7.1'!$12:$12,
MATCH(TEXT('Tabela 7.1'!A4628,"mmmm/aaaa"),'alimentação - Tabela 7.1'!$5:$5,0)), "")</f>
        <v/>
      </c>
      <c r="D4628" s="62" t="str">
        <f>IFERROR(INDEX('alimentação - Tabela 7.1'!$12:$12,
MATCH(TEXT('Tabela 7.1'!$A4628,"mmmm/aaaa"),'alimentação - Tabela 7.1'!$5:$5,0)+1), "")</f>
        <v/>
      </c>
      <c r="E4628" s="62" t="str">
        <f>IFERROR(INDEX('alimentação - Tabela 7.1'!$12:$12,
MATCH(TEXT('Tabela 7.1'!$A4628,"mmmm/aaaa"),'alimentação - Tabela 7.1'!$5:$5,0)+2), "")</f>
        <v/>
      </c>
      <c r="F4628" s="62" t="str">
        <f>IFERROR(INDEX('alimentação - Tabela 7.1'!$12:$12,
MATCH(TEXT('Tabela 7.1'!$A4628,"mmmm/aaaa"),'alimentação - Tabela 7.1'!$5:$5,0)+3), "")</f>
        <v/>
      </c>
      <c r="G4628" s="95" t="str">
        <f>IFERROR(INDEX('alimentação - Tabela 7.1'!$12:$12,
MATCH(TEXT('Tabela 7.1'!$A4628,"mmmm/aaaa"),'alimentação - Tabela 7.1'!$5:$5,0)+4), "")</f>
        <v/>
      </c>
    </row>
    <row r="4629" spans="1:7" ht="18" customHeight="1" x14ac:dyDescent="0.25">
      <c r="A4629" s="59" t="str">
        <f>IF(
   SUMPRODUCT(--('alimentação - Tabela 7.1'!$5:$5=TEXT(DATE(2020,INT((ROW(A4627)-1)/33)+1,1),"mmmm/aaaa"))) &gt; 0,
   TEXT(DATE(2020,INT((ROW(A4627)-1)/33)+1,1),"mmm/aa"),
   ""
)</f>
        <v/>
      </c>
      <c r="B4629" s="61" t="str">
        <f>IF(A4629&lt;&gt;"", 'alimentação - Tabela 7.1'!$B$13, "" )</f>
        <v/>
      </c>
      <c r="C4629" s="62" t="str">
        <f>IFERROR(INDEX('alimentação - Tabela 7.1'!$13:$13,
MATCH(TEXT('Tabela 7.1'!A4629,"mmmm/aaaa"),'alimentação - Tabela 7.1'!$5:$5,0)), "")</f>
        <v/>
      </c>
      <c r="D4629" s="62" t="str">
        <f>IFERROR(INDEX('alimentação - Tabela 7.1'!$13:$13,
MATCH(TEXT('Tabela 7.1'!$A4629,"mmmm/aaaa"),'alimentação - Tabela 7.1'!$5:$5,0)+1), "")</f>
        <v/>
      </c>
      <c r="E4629" s="62" t="str">
        <f>IFERROR(INDEX('alimentação - Tabela 7.1'!$13:$13,
MATCH(TEXT('Tabela 7.1'!$A4629,"mmmm/aaaa"),'alimentação - Tabela 7.1'!$5:$5,0)+2), "")</f>
        <v/>
      </c>
      <c r="F4629" s="62" t="str">
        <f>IFERROR(INDEX('alimentação - Tabela 7.1'!$13:$13,
MATCH(TEXT('Tabela 7.1'!$A4629,"mmmm/aaaa"),'alimentação - Tabela 7.1'!$5:$5,0)+3), "")</f>
        <v/>
      </c>
      <c r="G4629" s="95" t="str">
        <f>IFERROR(INDEX('alimentação - Tabela 7.1'!$13:$13,
MATCH(TEXT('Tabela 7.1'!$A4629,"mmmm/aaaa"),'alimentação - Tabela 7.1'!$5:$5,0)+4), "")</f>
        <v/>
      </c>
    </row>
    <row r="4630" spans="1:7" ht="18" customHeight="1" x14ac:dyDescent="0.25">
      <c r="A4630" s="59" t="str">
        <f>IF(
   SUMPRODUCT(--('alimentação - Tabela 7.1'!$5:$5=TEXT(DATE(2020,INT((ROW(A4628)-1)/33)+1,1),"mmmm/aaaa"))) &gt; 0,
   TEXT(DATE(2020,INT((ROW(A4628)-1)/33)+1,1),"mmm/aa"),
   ""
)</f>
        <v/>
      </c>
      <c r="B4630" s="61" t="str">
        <f>IF(A4630&lt;&gt;"", 'alimentação - Tabela 7.1'!$B$14, "" )</f>
        <v/>
      </c>
      <c r="C4630" s="62" t="str">
        <f>IFERROR(INDEX('alimentação - Tabela 7.1'!$14:$14,
MATCH(TEXT('Tabela 7.1'!A4630,"mmmm/aaaa"),'alimentação - Tabela 7.1'!$5:$5,0)), "")</f>
        <v/>
      </c>
      <c r="D4630" s="62" t="str">
        <f>IFERROR(INDEX('alimentação - Tabela 7.1'!$14:$14,
MATCH(TEXT('Tabela 7.1'!$A4630,"mmmm/aaaa"),'alimentação - Tabela 7.1'!$5:$5,0)+1), "")</f>
        <v/>
      </c>
      <c r="E4630" s="62" t="str">
        <f>IFERROR(INDEX('alimentação - Tabela 7.1'!$14:$14,
MATCH(TEXT('Tabela 7.1'!$A4630,"mmmm/aaaa"),'alimentação - Tabela 7.1'!$5:$5,0)+2), "")</f>
        <v/>
      </c>
      <c r="F4630" s="62" t="str">
        <f>IFERROR(INDEX('alimentação - Tabela 7.1'!$14:$14,
MATCH(TEXT('Tabela 7.1'!$A4630,"mmmm/aaaa"),'alimentação - Tabela 7.1'!$5:$5,0)+3), "")</f>
        <v/>
      </c>
      <c r="G4630" s="95" t="str">
        <f>IFERROR(INDEX('alimentação - Tabela 7.1'!$14:$14,
MATCH(TEXT('Tabela 7.1'!$A4630,"mmmm/aaaa"),'alimentação - Tabela 7.1'!$5:$5,0)+4), "")</f>
        <v/>
      </c>
    </row>
    <row r="4631" spans="1:7" ht="18" customHeight="1" x14ac:dyDescent="0.25">
      <c r="A4631" s="59" t="str">
        <f>IF(
   SUMPRODUCT(--('alimentação - Tabela 7.1'!$5:$5=TEXT(DATE(2020,INT((ROW(A4629)-1)/33)+1,1),"mmmm/aaaa"))) &gt; 0,
   TEXT(DATE(2020,INT((ROW(A4629)-1)/33)+1,1),"mmm/aa"),
   ""
)</f>
        <v/>
      </c>
      <c r="B4631" s="61" t="str">
        <f>IF(A4631&lt;&gt;"", 'alimentação - Tabela 7.1'!$B$15, "" )</f>
        <v/>
      </c>
      <c r="C4631" s="62" t="str">
        <f>IFERROR(INDEX('alimentação - Tabela 7.1'!$15:$15,
MATCH(TEXT('Tabela 7.1'!A4631,"mmmm/aaaa"),'alimentação - Tabela 7.1'!$5:$5,0)), "")</f>
        <v/>
      </c>
      <c r="D4631" s="62" t="str">
        <f>IFERROR(INDEX('alimentação - Tabela 7.1'!$15:$15,
MATCH(TEXT('Tabela 7.1'!$A4631,"mmmm/aaaa"),'alimentação - Tabela 7.1'!$5:$5,0)+1), "")</f>
        <v/>
      </c>
      <c r="E4631" s="62" t="str">
        <f>IFERROR(INDEX('alimentação - Tabela 7.1'!$15:$15,
MATCH(TEXT('Tabela 7.1'!$A4631,"mmmm/aaaa"),'alimentação - Tabela 7.1'!$5:$5,0)+2), "")</f>
        <v/>
      </c>
      <c r="F4631" s="62" t="str">
        <f>IFERROR(INDEX('alimentação - Tabela 7.1'!$15:$15,
MATCH(TEXT('Tabela 7.1'!$A4631,"mmmm/aaaa"),'alimentação - Tabela 7.1'!$5:$5,0)+3), "")</f>
        <v/>
      </c>
      <c r="G4631" s="95" t="str">
        <f>IFERROR(INDEX('alimentação - Tabela 7.1'!$15:$15,
MATCH(TEXT('Tabela 7.1'!$A4631,"mmmm/aaaa"),'alimentação - Tabela 7.1'!$5:$5,0)+4), "")</f>
        <v/>
      </c>
    </row>
    <row r="4632" spans="1:7" ht="18" customHeight="1" x14ac:dyDescent="0.25">
      <c r="A4632" s="59" t="str">
        <f>IF(
   SUMPRODUCT(--('alimentação - Tabela 7.1'!$5:$5=TEXT(DATE(2020,INT((ROW(A4630)-1)/33)+1,1),"mmmm/aaaa"))) &gt; 0,
   TEXT(DATE(2020,INT((ROW(A4630)-1)/33)+1,1),"mmm/aa"),
   ""
)</f>
        <v/>
      </c>
      <c r="B4632" s="61" t="str">
        <f>IF(A4632&lt;&gt;"", 'alimentação - Tabela 7.1'!$B$16, "" )</f>
        <v/>
      </c>
      <c r="C4632" s="62" t="str">
        <f>IFERROR(INDEX('alimentação - Tabela 7.1'!$16:$16,
MATCH(TEXT('Tabela 7.1'!A4632,"mmmm/aaaa"),'alimentação - Tabela 7.1'!$5:$5,0)), "")</f>
        <v/>
      </c>
      <c r="D4632" s="62" t="str">
        <f>IFERROR(INDEX('alimentação - Tabela 7.1'!$16:$16,
MATCH(TEXT('Tabela 7.1'!$A4632,"mmmm/aaaa"),'alimentação - Tabela 7.1'!$5:$5,0)+1), "")</f>
        <v/>
      </c>
      <c r="E4632" s="62" t="str">
        <f>IFERROR(INDEX('alimentação - Tabela 7.1'!$16:$16,
MATCH(TEXT('Tabela 7.1'!$A4632,"mmmm/aaaa"),'alimentação - Tabela 7.1'!$5:$5,0)+2), "")</f>
        <v/>
      </c>
      <c r="F4632" s="62" t="str">
        <f>IFERROR(INDEX('alimentação - Tabela 7.1'!$16:$16,
MATCH(TEXT('Tabela 7.1'!$A4632,"mmmm/aaaa"),'alimentação - Tabela 7.1'!$5:$5,0)+3), "")</f>
        <v/>
      </c>
      <c r="G4632" s="95" t="str">
        <f>IFERROR(INDEX('alimentação - Tabela 7.1'!$16:$16,
MATCH(TEXT('Tabela 7.1'!$A4632,"mmmm/aaaa"),'alimentação - Tabela 7.1'!$5:$5,0)+4), "")</f>
        <v/>
      </c>
    </row>
    <row r="4633" spans="1:7" ht="18" customHeight="1" x14ac:dyDescent="0.25">
      <c r="A4633" s="59" t="str">
        <f>IF(
   SUMPRODUCT(--('alimentação - Tabela 7.1'!$5:$5=TEXT(DATE(2020,INT((ROW(A4631)-1)/33)+1,1),"mmmm/aaaa"))) &gt; 0,
   TEXT(DATE(2020,INT((ROW(A4631)-1)/33)+1,1),"mmm/aa"),
   ""
)</f>
        <v/>
      </c>
      <c r="B4633" s="61" t="str">
        <f>IF(A4633&lt;&gt;"", 'alimentação - Tabela 7.1'!$B$17, "" )</f>
        <v/>
      </c>
      <c r="C4633" s="62" t="str">
        <f>IFERROR(INDEX('alimentação - Tabela 7.1'!$17:$17,
MATCH(TEXT('Tabela 7.1'!A4633,"mmmm/aaaa"),'alimentação - Tabela 7.1'!$5:$5,0)), "")</f>
        <v/>
      </c>
      <c r="D4633" s="62" t="str">
        <f>IFERROR(INDEX('alimentação - Tabela 7.1'!$17:$17,
MATCH(TEXT('Tabela 7.1'!$A4633,"mmmm/aaaa"),'alimentação - Tabela 7.1'!$5:$5,0)+1), "")</f>
        <v/>
      </c>
      <c r="E4633" s="62" t="str">
        <f>IFERROR(INDEX('alimentação - Tabela 7.1'!$17:$17,
MATCH(TEXT('Tabela 7.1'!$A4633,"mmmm/aaaa"),'alimentação - Tabela 7.1'!$5:$5,0)+2), "")</f>
        <v/>
      </c>
      <c r="F4633" s="62" t="str">
        <f>IFERROR(INDEX('alimentação - Tabela 7.1'!$17:$17,
MATCH(TEXT('Tabela 7.1'!$A4633,"mmmm/aaaa"),'alimentação - Tabela 7.1'!$5:$5,0)+3), "")</f>
        <v/>
      </c>
      <c r="G4633" s="95" t="str">
        <f>IFERROR(INDEX('alimentação - Tabela 7.1'!$17:$17,
MATCH(TEXT('Tabela 7.1'!$A4633,"mmmm/aaaa"),'alimentação - Tabela 7.1'!$5:$5,0)+4), "")</f>
        <v/>
      </c>
    </row>
    <row r="4634" spans="1:7" ht="18" customHeight="1" x14ac:dyDescent="0.25">
      <c r="A4634" s="59" t="str">
        <f>IF(
   SUMPRODUCT(--('alimentação - Tabela 7.1'!$5:$5=TEXT(DATE(2020,INT((ROW(A4632)-1)/33)+1,1),"mmmm/aaaa"))) &gt; 0,
   TEXT(DATE(2020,INT((ROW(A4632)-1)/33)+1,1),"mmm/aa"),
   ""
)</f>
        <v/>
      </c>
      <c r="B4634" s="61" t="str">
        <f>IF(A4634&lt;&gt;"", 'alimentação - Tabela 7.1'!$B$18, "" )</f>
        <v/>
      </c>
      <c r="C4634" s="62" t="str">
        <f>IFERROR(INDEX('alimentação - Tabela 7.1'!$18:$18,
MATCH(TEXT('Tabela 7.1'!A4634,"mmmm/aaaa"),'alimentação - Tabela 7.1'!$5:$5,0)), "")</f>
        <v/>
      </c>
      <c r="D4634" s="62" t="str">
        <f>IFERROR(INDEX('alimentação - Tabela 7.1'!$18:$18,
MATCH(TEXT('Tabela 7.1'!$A4634,"mmmm/aaaa"),'alimentação - Tabela 7.1'!$5:$5,0)+1), "")</f>
        <v/>
      </c>
      <c r="E4634" s="62" t="str">
        <f>IFERROR(INDEX('alimentação - Tabela 7.1'!$18:$18,
MATCH(TEXT('Tabela 7.1'!$A4634,"mmmm/aaaa"),'alimentação - Tabela 7.1'!$5:$5,0)+2), "")</f>
        <v/>
      </c>
      <c r="F4634" s="62" t="str">
        <f>IFERROR(INDEX('alimentação - Tabela 7.1'!$18:$18,
MATCH(TEXT('Tabela 7.1'!$A4634,"mmmm/aaaa"),'alimentação - Tabela 7.1'!$5:$5,0)+3), "")</f>
        <v/>
      </c>
      <c r="G4634" s="95" t="str">
        <f>IFERROR(INDEX('alimentação - Tabela 7.1'!$18:$18,
MATCH(TEXT('Tabela 7.1'!$A4634,"mmmm/aaaa"),'alimentação - Tabela 7.1'!$5:$5,0)+4), "")</f>
        <v/>
      </c>
    </row>
    <row r="4635" spans="1:7" ht="18" customHeight="1" x14ac:dyDescent="0.25">
      <c r="A4635" s="59" t="str">
        <f>IF(
   SUMPRODUCT(--('alimentação - Tabela 7.1'!$5:$5=TEXT(DATE(2020,INT((ROW(A4633)-1)/33)+1,1),"mmmm/aaaa"))) &gt; 0,
   TEXT(DATE(2020,INT((ROW(A4633)-1)/33)+1,1),"mmm/aa"),
   ""
)</f>
        <v/>
      </c>
      <c r="B4635" s="61" t="str">
        <f>IF(A4635&lt;&gt;"", 'alimentação - Tabela 7.1'!$B$19, "" )</f>
        <v/>
      </c>
      <c r="C4635" s="62" t="str">
        <f>IFERROR(INDEX('alimentação - Tabela 7.1'!$19:$19,
MATCH(TEXT('Tabela 7.1'!A4635,"mmmm/aaaa"),'alimentação - Tabela 7.1'!$5:$5,0)), "")</f>
        <v/>
      </c>
      <c r="D4635" s="62" t="str">
        <f>IFERROR(INDEX('alimentação - Tabela 7.1'!$19:$19,
MATCH(TEXT('Tabela 7.1'!$A4635,"mmmm/aaaa"),'alimentação - Tabela 7.1'!$5:$5,0)+1), "")</f>
        <v/>
      </c>
      <c r="E4635" s="62" t="str">
        <f>IFERROR(INDEX('alimentação - Tabela 7.1'!$19:$19,
MATCH(TEXT('Tabela 7.1'!$A4635,"mmmm/aaaa"),'alimentação - Tabela 7.1'!$5:$5,0)+2), "")</f>
        <v/>
      </c>
      <c r="F4635" s="62" t="str">
        <f>IFERROR(INDEX('alimentação - Tabela 7.1'!$19:$19,
MATCH(TEXT('Tabela 7.1'!$A4635,"mmmm/aaaa"),'alimentação - Tabela 7.1'!$5:$5,0)+3), "")</f>
        <v/>
      </c>
      <c r="G4635" s="95" t="str">
        <f>IFERROR(INDEX('alimentação - Tabela 7.1'!$19:$19,
MATCH(TEXT('Tabela 7.1'!$A4635,"mmmm/aaaa"),'alimentação - Tabela 7.1'!$5:$5,0)+4), "")</f>
        <v/>
      </c>
    </row>
    <row r="4636" spans="1:7" ht="18" customHeight="1" x14ac:dyDescent="0.25">
      <c r="A4636" s="59" t="str">
        <f>IF(
   SUMPRODUCT(--('alimentação - Tabela 7.1'!$5:$5=TEXT(DATE(2020,INT((ROW(A4634)-1)/33)+1,1),"mmmm/aaaa"))) &gt; 0,
   TEXT(DATE(2020,INT((ROW(A4634)-1)/33)+1,1),"mmm/aa"),
   ""
)</f>
        <v/>
      </c>
      <c r="B4636" s="61" t="str">
        <f>IF(A4636&lt;&gt;"", 'alimentação - Tabela 7.1'!$B$20, "" )</f>
        <v/>
      </c>
      <c r="C4636" s="62" t="str">
        <f>IFERROR(INDEX('alimentação - Tabela 7.1'!$20:$20,
MATCH(TEXT('Tabela 7.1'!A4636,"mmmm/aaaa"),'alimentação - Tabela 7.1'!$5:$5,0)), "")</f>
        <v/>
      </c>
      <c r="D4636" s="62" t="str">
        <f>IFERROR(INDEX('alimentação - Tabela 7.1'!$20:$20,
MATCH(TEXT('Tabela 7.1'!$A4636,"mmmm/aaaa"),'alimentação - Tabela 7.1'!$5:$5,0)+1), "")</f>
        <v/>
      </c>
      <c r="E4636" s="62" t="str">
        <f>IFERROR(INDEX('alimentação - Tabela 7.1'!$20:$20,
MATCH(TEXT('Tabela 7.1'!$A4636,"mmmm/aaaa"),'alimentação - Tabela 7.1'!$5:$5,0)+2), "")</f>
        <v/>
      </c>
      <c r="F4636" s="62" t="str">
        <f>IFERROR(INDEX('alimentação - Tabela 7.1'!$20:$20,
MATCH(TEXT('Tabela 7.1'!$A4636,"mmmm/aaaa"),'alimentação - Tabela 7.1'!$5:$5,0)+3), "")</f>
        <v/>
      </c>
      <c r="G4636" s="95" t="str">
        <f>IFERROR(INDEX('alimentação - Tabela 7.1'!$20:$20,
MATCH(TEXT('Tabela 7.1'!$A4636,"mmmm/aaaa"),'alimentação - Tabela 7.1'!$5:$5,0)+4), "")</f>
        <v/>
      </c>
    </row>
    <row r="4637" spans="1:7" ht="18" customHeight="1" x14ac:dyDescent="0.25">
      <c r="A4637" s="59" t="str">
        <f>IF(
   SUMPRODUCT(--('alimentação - Tabela 7.1'!$5:$5=TEXT(DATE(2020,INT((ROW(A4635)-1)/33)+1,1),"mmmm/aaaa"))) &gt; 0,
   TEXT(DATE(2020,INT((ROW(A4635)-1)/33)+1,1),"mmm/aa"),
   ""
)</f>
        <v/>
      </c>
      <c r="B4637" s="61" t="str">
        <f>IF(A4637&lt;&gt;"", 'alimentação - Tabela 7.1'!$B$21, "" )</f>
        <v/>
      </c>
      <c r="C4637" s="62" t="str">
        <f>IFERROR(INDEX('alimentação - Tabela 7.1'!$21:$21,
MATCH(TEXT('Tabela 7.1'!A4637,"mmmm/aaaa"),'alimentação - Tabela 7.1'!$5:$5,0)), "")</f>
        <v/>
      </c>
      <c r="D4637" s="62" t="str">
        <f>IFERROR(INDEX('alimentação - Tabela 7.1'!$21:$21,
MATCH(TEXT('Tabela 7.1'!$A4637,"mmmm/aaaa"),'alimentação - Tabela 7.1'!$5:$5,0)+1), "")</f>
        <v/>
      </c>
      <c r="E4637" s="62" t="str">
        <f>IFERROR(INDEX('alimentação - Tabela 7.1'!$21:$21,
MATCH(TEXT('Tabela 7.1'!$A4637,"mmmm/aaaa"),'alimentação - Tabela 7.1'!$5:$5,0)+2), "")</f>
        <v/>
      </c>
      <c r="F4637" s="62" t="str">
        <f>IFERROR(INDEX('alimentação - Tabela 7.1'!$21:$21,
MATCH(TEXT('Tabela 7.1'!$A4637,"mmmm/aaaa"),'alimentação - Tabela 7.1'!$5:$5,0)+3), "")</f>
        <v/>
      </c>
      <c r="G4637" s="95" t="str">
        <f>IFERROR(INDEX('alimentação - Tabela 7.1'!$21:$21,
MATCH(TEXT('Tabela 7.1'!$A4637,"mmmm/aaaa"),'alimentação - Tabela 7.1'!$5:$5,0)+4), "")</f>
        <v/>
      </c>
    </row>
    <row r="4638" spans="1:7" ht="18" customHeight="1" x14ac:dyDescent="0.25">
      <c r="A4638" s="59" t="str">
        <f>IF(
   SUMPRODUCT(--('alimentação - Tabela 7.1'!$5:$5=TEXT(DATE(2020,INT((ROW(A4636)-1)/33)+1,1),"mmmm/aaaa"))) &gt; 0,
   TEXT(DATE(2020,INT((ROW(A4636)-1)/33)+1,1),"mmm/aa"),
   ""
)</f>
        <v/>
      </c>
      <c r="B4638" s="61" t="str">
        <f>IF(A4638&lt;&gt;"", 'alimentação - Tabela 7.1'!$B$22, "" )</f>
        <v/>
      </c>
      <c r="C4638" s="62" t="str">
        <f>IFERROR(INDEX('alimentação - Tabela 7.1'!$22:$22,
MATCH(TEXT('Tabela 7.1'!A4638,"mmmm/aaaa"),'alimentação - Tabela 7.1'!$5:$5,0)), "")</f>
        <v/>
      </c>
      <c r="D4638" s="62" t="str">
        <f>IFERROR(INDEX('alimentação - Tabela 7.1'!$22:$22,
MATCH(TEXT('Tabela 7.1'!$A4638,"mmmm/aaaa"),'alimentação - Tabela 7.1'!$5:$5,0)+1), "")</f>
        <v/>
      </c>
      <c r="E4638" s="62" t="str">
        <f>IFERROR(INDEX('alimentação - Tabela 7.1'!$22:$22,
MATCH(TEXT('Tabela 7.1'!$A4638,"mmmm/aaaa"),'alimentação - Tabela 7.1'!$5:$5,0)+2), "")</f>
        <v/>
      </c>
      <c r="F4638" s="62" t="str">
        <f>IFERROR(INDEX('alimentação - Tabela 7.1'!$22:$22,
MATCH(TEXT('Tabela 7.1'!$A4638,"mmmm/aaaa"),'alimentação - Tabela 7.1'!$5:$5,0)+3), "")</f>
        <v/>
      </c>
      <c r="G4638" s="95" t="str">
        <f>IFERROR(INDEX('alimentação - Tabela 7.1'!$22:$22,
MATCH(TEXT('Tabela 7.1'!$A4638,"mmmm/aaaa"),'alimentação - Tabela 7.1'!$5:$5,0)+4), "")</f>
        <v/>
      </c>
    </row>
    <row r="4639" spans="1:7" ht="18" customHeight="1" x14ac:dyDescent="0.25">
      <c r="A4639" s="59" t="str">
        <f>IF(
   SUMPRODUCT(--('alimentação - Tabela 7.1'!$5:$5=TEXT(DATE(2020,INT((ROW(A4637)-1)/33)+1,1),"mmmm/aaaa"))) &gt; 0,
   TEXT(DATE(2020,INT((ROW(A4637)-1)/33)+1,1),"mmm/aa"),
   ""
)</f>
        <v/>
      </c>
      <c r="B4639" s="61" t="str">
        <f>IF(A4639&lt;&gt;"", 'alimentação - Tabela 7.1'!$B$23, "" )</f>
        <v/>
      </c>
      <c r="C4639" s="62" t="str">
        <f>IFERROR(INDEX('alimentação - Tabela 7.1'!$23:$23,
MATCH(TEXT('Tabela 7.1'!A4639,"mmmm/aaaa"),'alimentação - Tabela 7.1'!$5:$5,0)), "")</f>
        <v/>
      </c>
      <c r="D4639" s="62" t="str">
        <f>IFERROR(INDEX('alimentação - Tabela 7.1'!$23:$23,
MATCH(TEXT('Tabela 7.1'!$A4639,"mmmm/aaaa"),'alimentação - Tabela 7.1'!$5:$5,0)+1), "")</f>
        <v/>
      </c>
      <c r="E4639" s="62" t="str">
        <f>IFERROR(INDEX('alimentação - Tabela 7.1'!$23:$23,
MATCH(TEXT('Tabela 7.1'!$A4639,"mmmm/aaaa"),'alimentação - Tabela 7.1'!$5:$5,0)+2), "")</f>
        <v/>
      </c>
      <c r="F4639" s="62" t="str">
        <f>IFERROR(INDEX('alimentação - Tabela 7.1'!$23:$23,
MATCH(TEXT('Tabela 7.1'!$A4639,"mmmm/aaaa"),'alimentação - Tabela 7.1'!$5:$5,0)+3), "")</f>
        <v/>
      </c>
      <c r="G4639" s="95" t="str">
        <f>IFERROR(INDEX('alimentação - Tabela 7.1'!$23:$23,
MATCH(TEXT('Tabela 7.1'!$A4639,"mmmm/aaaa"),'alimentação - Tabela 7.1'!$5:$5,0)+4), "")</f>
        <v/>
      </c>
    </row>
    <row r="4640" spans="1:7" ht="18" customHeight="1" x14ac:dyDescent="0.25">
      <c r="A4640" s="59" t="str">
        <f>IF(
   SUMPRODUCT(--('alimentação - Tabela 7.1'!$5:$5=TEXT(DATE(2020,INT((ROW(A4638)-1)/33)+1,1),"mmmm/aaaa"))) &gt; 0,
   TEXT(DATE(2020,INT((ROW(A4638)-1)/33)+1,1),"mmm/aa"),
   ""
)</f>
        <v/>
      </c>
      <c r="B4640" s="61" t="str">
        <f>IF(A4640&lt;&gt;"", 'alimentação - Tabela 7.1'!$B$24, "" )</f>
        <v/>
      </c>
      <c r="C4640" s="62" t="str">
        <f>IFERROR(INDEX('alimentação - Tabela 7.1'!$24:$24,
MATCH(TEXT('Tabela 7.1'!A4640,"mmmm/aaaa"),'alimentação - Tabela 7.1'!$5:$5,0)), "")</f>
        <v/>
      </c>
      <c r="D4640" s="62" t="str">
        <f>IFERROR(INDEX('alimentação - Tabela 7.1'!$24:$24,
MATCH(TEXT('Tabela 7.1'!$A4640,"mmmm/aaaa"),'alimentação - Tabela 7.1'!$5:$5,0)+1), "")</f>
        <v/>
      </c>
      <c r="E4640" s="62" t="str">
        <f>IFERROR(INDEX('alimentação - Tabela 7.1'!$24:$24,
MATCH(TEXT('Tabela 7.1'!$A4640,"mmmm/aaaa"),'alimentação - Tabela 7.1'!$5:$5,0)+2), "")</f>
        <v/>
      </c>
      <c r="F4640" s="62" t="str">
        <f>IFERROR(INDEX('alimentação - Tabela 7.1'!$24:$24,
MATCH(TEXT('Tabela 7.1'!$A4640,"mmmm/aaaa"),'alimentação - Tabela 7.1'!$5:$5,0)+3), "")</f>
        <v/>
      </c>
      <c r="G4640" s="95" t="str">
        <f>IFERROR(INDEX('alimentação - Tabela 7.1'!$24:$24,
MATCH(TEXT('Tabela 7.1'!$A4640,"mmmm/aaaa"),'alimentação - Tabela 7.1'!$5:$5,0)+4), "")</f>
        <v/>
      </c>
    </row>
    <row r="4641" spans="1:7" ht="18" customHeight="1" x14ac:dyDescent="0.25">
      <c r="A4641" s="59" t="str">
        <f>IF(
   SUMPRODUCT(--('alimentação - Tabela 7.1'!$5:$5=TEXT(DATE(2020,INT((ROW(A4639)-1)/33)+1,1),"mmmm/aaaa"))) &gt; 0,
   TEXT(DATE(2020,INT((ROW(A4639)-1)/33)+1,1),"mmm/aa"),
   ""
)</f>
        <v/>
      </c>
      <c r="B4641" s="61" t="str">
        <f>IF(A4641&lt;&gt;"", 'alimentação - Tabela 7.1'!$B$25, "" )</f>
        <v/>
      </c>
      <c r="C4641" s="62" t="str">
        <f>IFERROR(INDEX('alimentação - Tabela 7.1'!$25:$25,
MATCH(TEXT('Tabela 7.1'!A4641,"mmmm/aaaa"),'alimentação - Tabela 7.1'!$5:$5,0)), "")</f>
        <v/>
      </c>
      <c r="D4641" s="62" t="str">
        <f>IFERROR(INDEX('alimentação - Tabela 7.1'!$25:$25,
MATCH(TEXT('Tabela 7.1'!$A4641,"mmmm/aaaa"),'alimentação - Tabela 7.1'!$5:$5,0)+1), "")</f>
        <v/>
      </c>
      <c r="E4641" s="62" t="str">
        <f>IFERROR(INDEX('alimentação - Tabela 7.1'!$25:$25,
MATCH(TEXT('Tabela 7.1'!$A4641,"mmmm/aaaa"),'alimentação - Tabela 7.1'!$5:$5,0)+2), "")</f>
        <v/>
      </c>
      <c r="F4641" s="62" t="str">
        <f>IFERROR(INDEX('alimentação - Tabela 7.1'!$25:$25,
MATCH(TEXT('Tabela 7.1'!$A4641,"mmmm/aaaa"),'alimentação - Tabela 7.1'!$5:$5,0)+3), "")</f>
        <v/>
      </c>
      <c r="G4641" s="95" t="str">
        <f>IFERROR(INDEX('alimentação - Tabela 7.1'!$25:$25,
MATCH(TEXT('Tabela 7.1'!$A4641,"mmmm/aaaa"),'alimentação - Tabela 7.1'!$5:$5,0)+4), "")</f>
        <v/>
      </c>
    </row>
    <row r="4642" spans="1:7" ht="18" customHeight="1" x14ac:dyDescent="0.25">
      <c r="A4642" s="59" t="str">
        <f>IF(
   SUMPRODUCT(--('alimentação - Tabela 7.1'!$5:$5=TEXT(DATE(2020,INT((ROW(A4640)-1)/33)+1,1),"mmmm/aaaa"))) &gt; 0,
   TEXT(DATE(2020,INT((ROW(A4640)-1)/33)+1,1),"mmm/aa"),
   ""
)</f>
        <v/>
      </c>
      <c r="B4642" s="61" t="str">
        <f>IF(A4642&lt;&gt;"", 'alimentação - Tabela 7.1'!$B$26, "" )</f>
        <v/>
      </c>
      <c r="C4642" s="62" t="str">
        <f>IFERROR(INDEX('alimentação - Tabela 7.1'!$26:$26,
MATCH(TEXT('Tabela 7.1'!A4642,"mmmm/aaaa"),'alimentação - Tabela 7.1'!$5:$5,0)), "")</f>
        <v/>
      </c>
      <c r="D4642" s="62" t="str">
        <f>IFERROR(INDEX('alimentação - Tabela 7.1'!$26:$26,
MATCH(TEXT('Tabela 7.1'!$A4642,"mmmm/aaaa"),'alimentação - Tabela 7.1'!$5:$5,0)+1), "")</f>
        <v/>
      </c>
      <c r="E4642" s="62" t="str">
        <f>IFERROR(INDEX('alimentação - Tabela 7.1'!$26:$26,
MATCH(TEXT('Tabela 7.1'!$A4642,"mmmm/aaaa"),'alimentação - Tabela 7.1'!$5:$5,0)+2), "")</f>
        <v/>
      </c>
      <c r="F4642" s="62" t="str">
        <f>IFERROR(INDEX('alimentação - Tabela 7.1'!$26:$26,
MATCH(TEXT('Tabela 7.1'!$A4642,"mmmm/aaaa"),'alimentação - Tabela 7.1'!$5:$5,0)+3), "")</f>
        <v/>
      </c>
      <c r="G4642" s="95" t="str">
        <f>IFERROR(INDEX('alimentação - Tabela 7.1'!$26:$26,
MATCH(TEXT('Tabela 7.1'!$A4642,"mmmm/aaaa"),'alimentação - Tabela 7.1'!$5:$5,0)+4), "")</f>
        <v/>
      </c>
    </row>
    <row r="4643" spans="1:7" ht="18" customHeight="1" x14ac:dyDescent="0.25">
      <c r="A4643" s="59" t="str">
        <f>IF(
   SUMPRODUCT(--('alimentação - Tabela 7.1'!$5:$5=TEXT(DATE(2020,INT((ROW(A4641)-1)/33)+1,1),"mmmm/aaaa"))) &gt; 0,
   TEXT(DATE(2020,INT((ROW(A4641)-1)/33)+1,1),"mmm/aa"),
   ""
)</f>
        <v/>
      </c>
      <c r="B4643" s="61" t="str">
        <f>IF(A4643&lt;&gt;"", 'alimentação - Tabela 7.1'!$B$27, "" )</f>
        <v/>
      </c>
      <c r="C4643" s="62" t="str">
        <f>IFERROR(INDEX('alimentação - Tabela 7.1'!$27:$27,
MATCH(TEXT('Tabela 7.1'!A4643,"mmmm/aaaa"),'alimentação - Tabela 7.1'!$5:$5,0)), "")</f>
        <v/>
      </c>
      <c r="D4643" s="62" t="str">
        <f>IFERROR(INDEX('alimentação - Tabela 7.1'!$27:$27,
MATCH(TEXT('Tabela 7.1'!$A4643,"mmmm/aaaa"),'alimentação - Tabela 7.1'!$5:$5,0)+1), "")</f>
        <v/>
      </c>
      <c r="E4643" s="62" t="str">
        <f>IFERROR(INDEX('alimentação - Tabela 7.1'!$27:$27,
MATCH(TEXT('Tabela 7.1'!$A4643,"mmmm/aaaa"),'alimentação - Tabela 7.1'!$5:$5,0)+2), "")</f>
        <v/>
      </c>
      <c r="F4643" s="62" t="str">
        <f>IFERROR(INDEX('alimentação - Tabela 7.1'!$27:$27,
MATCH(TEXT('Tabela 7.1'!$A4643,"mmmm/aaaa"),'alimentação - Tabela 7.1'!$5:$5,0)+3), "")</f>
        <v/>
      </c>
      <c r="G4643" s="95" t="str">
        <f>IFERROR(INDEX('alimentação - Tabela 7.1'!$27:$27,
MATCH(TEXT('Tabela 7.1'!$A4643,"mmmm/aaaa"),'alimentação - Tabela 7.1'!$5:$5,0)+4), "")</f>
        <v/>
      </c>
    </row>
    <row r="4644" spans="1:7" ht="18" customHeight="1" x14ac:dyDescent="0.25">
      <c r="A4644" s="59" t="str">
        <f>IF(
   SUMPRODUCT(--('alimentação - Tabela 7.1'!$5:$5=TEXT(DATE(2020,INT((ROW(A4642)-1)/33)+1,1),"mmmm/aaaa"))) &gt; 0,
   TEXT(DATE(2020,INT((ROW(A4642)-1)/33)+1,1),"mmm/aa"),
   ""
)</f>
        <v/>
      </c>
      <c r="B4644" s="61" t="str">
        <f>IF(A4644&lt;&gt;"", 'alimentação - Tabela 7.1'!$B$28, "" )</f>
        <v/>
      </c>
      <c r="C4644" s="62" t="str">
        <f>IFERROR(INDEX('alimentação - Tabela 7.1'!$28:$28,
MATCH(TEXT('Tabela 7.1'!A4644,"mmmm/aaaa"),'alimentação - Tabela 7.1'!$5:$5,0)), "")</f>
        <v/>
      </c>
      <c r="D4644" s="62" t="str">
        <f>IFERROR(INDEX('alimentação - Tabela 7.1'!$28:$28,
MATCH(TEXT('Tabela 7.1'!$A4644,"mmmm/aaaa"),'alimentação - Tabela 7.1'!$5:$5,0)+1), "")</f>
        <v/>
      </c>
      <c r="E4644" s="62" t="str">
        <f>IFERROR(INDEX('alimentação - Tabela 7.1'!$28:$28,
MATCH(TEXT('Tabela 7.1'!$A4644,"mmmm/aaaa"),'alimentação - Tabela 7.1'!$5:$5,0)+2), "")</f>
        <v/>
      </c>
      <c r="F4644" s="62" t="str">
        <f>IFERROR(INDEX('alimentação - Tabela 7.1'!$28:$28,
MATCH(TEXT('Tabela 7.1'!$A4644,"mmmm/aaaa"),'alimentação - Tabela 7.1'!$5:$5,0)+3), "")</f>
        <v/>
      </c>
      <c r="G4644" s="95" t="str">
        <f>IFERROR(INDEX('alimentação - Tabela 7.1'!$28:$28,
MATCH(TEXT('Tabela 7.1'!$A4644,"mmmm/aaaa"),'alimentação - Tabela 7.1'!$5:$5,0)+4), "")</f>
        <v/>
      </c>
    </row>
    <row r="4645" spans="1:7" ht="18" customHeight="1" x14ac:dyDescent="0.25">
      <c r="A4645" s="59" t="str">
        <f>IF(
   SUMPRODUCT(--('alimentação - Tabela 7.1'!$5:$5=TEXT(DATE(2020,INT((ROW(A4643)-1)/33)+1,1),"mmmm/aaaa"))) &gt; 0,
   TEXT(DATE(2020,INT((ROW(A4643)-1)/33)+1,1),"mmm/aa"),
   ""
)</f>
        <v/>
      </c>
      <c r="B4645" s="61" t="str">
        <f>IF(A4645&lt;&gt;"", 'alimentação - Tabela 7.1'!$B$29, "" )</f>
        <v/>
      </c>
      <c r="C4645" s="62" t="str">
        <f>IFERROR(INDEX('alimentação - Tabela 7.1'!$29:$29,
MATCH(TEXT('Tabela 7.1'!A4645,"mmmm/aaaa"),'alimentação - Tabela 7.1'!$5:$5,0)), "")</f>
        <v/>
      </c>
      <c r="D4645" s="62" t="str">
        <f>IFERROR(INDEX('alimentação - Tabela 7.1'!$29:$29,
MATCH(TEXT('Tabela 7.1'!$A4645,"mmmm/aaaa"),'alimentação - Tabela 7.1'!$5:$5,0)+1), "")</f>
        <v/>
      </c>
      <c r="E4645" s="62" t="str">
        <f>IFERROR(INDEX('alimentação - Tabela 7.1'!$29:$29,
MATCH(TEXT('Tabela 7.1'!$A4645,"mmmm/aaaa"),'alimentação - Tabela 7.1'!$5:$5,0)+2), "")</f>
        <v/>
      </c>
      <c r="F4645" s="62" t="str">
        <f>IFERROR(INDEX('alimentação - Tabela 7.1'!$29:$29,
MATCH(TEXT('Tabela 7.1'!$A4645,"mmmm/aaaa"),'alimentação - Tabela 7.1'!$5:$5,0)+3), "")</f>
        <v/>
      </c>
      <c r="G4645" s="95" t="str">
        <f>IFERROR(INDEX('alimentação - Tabela 7.1'!$29:$29,
MATCH(TEXT('Tabela 7.1'!$A4645,"mmmm/aaaa"),'alimentação - Tabela 7.1'!$5:$5,0)+4), "")</f>
        <v/>
      </c>
    </row>
    <row r="4646" spans="1:7" ht="18" customHeight="1" x14ac:dyDescent="0.25">
      <c r="A4646" s="59" t="str">
        <f>IF(
   SUMPRODUCT(--('alimentação - Tabela 7.1'!$5:$5=TEXT(DATE(2020,INT((ROW(A4644)-1)/33)+1,1),"mmmm/aaaa"))) &gt; 0,
   TEXT(DATE(2020,INT((ROW(A4644)-1)/33)+1,1),"mmm/aa"),
   ""
)</f>
        <v/>
      </c>
      <c r="B4646" s="61" t="str">
        <f>IF(A4646&lt;&gt;"", 'alimentação - Tabela 7.1'!$B$30, "" )</f>
        <v/>
      </c>
      <c r="C4646" s="62" t="str">
        <f>IFERROR(INDEX('alimentação - Tabela 7.1'!$30:$30,
MATCH(TEXT('Tabela 7.1'!A4646,"mmmm/aaaa"),'alimentação - Tabela 7.1'!$5:$5,0)), "")</f>
        <v/>
      </c>
      <c r="D4646" s="62" t="str">
        <f>IFERROR(INDEX('alimentação - Tabela 7.1'!$30:$30,
MATCH(TEXT('Tabela 7.1'!$A4646,"mmmm/aaaa"),'alimentação - Tabela 7.1'!$5:$5,0)+1), "")</f>
        <v/>
      </c>
      <c r="E4646" s="62" t="str">
        <f>IFERROR(INDEX('alimentação - Tabela 7.1'!$30:$30,
MATCH(TEXT('Tabela 7.1'!$A4646,"mmmm/aaaa"),'alimentação - Tabela 7.1'!$5:$5,0)+2), "")</f>
        <v/>
      </c>
      <c r="F4646" s="62" t="str">
        <f>IFERROR(INDEX('alimentação - Tabela 7.1'!$30:$30,
MATCH(TEXT('Tabela 7.1'!$A4646,"mmmm/aaaa"),'alimentação - Tabela 7.1'!$5:$5,0)+3), "")</f>
        <v/>
      </c>
      <c r="G4646" s="95" t="str">
        <f>IFERROR(INDEX('alimentação - Tabela 7.1'!$30:$30,
MATCH(TEXT('Tabela 7.1'!$A4646,"mmmm/aaaa"),'alimentação - Tabela 7.1'!$5:$5,0)+4), "")</f>
        <v/>
      </c>
    </row>
    <row r="4647" spans="1:7" ht="18" customHeight="1" x14ac:dyDescent="0.25">
      <c r="A4647" s="59" t="str">
        <f>IF(
   SUMPRODUCT(--('alimentação - Tabela 7.1'!$5:$5=TEXT(DATE(2020,INT((ROW(A4645)-1)/33)+1,1),"mmmm/aaaa"))) &gt; 0,
   TEXT(DATE(2020,INT((ROW(A4645)-1)/33)+1,1),"mmm/aa"),
   ""
)</f>
        <v/>
      </c>
      <c r="B4647" s="61" t="str">
        <f>IF(A4647&lt;&gt;"", 'alimentação - Tabela 7.1'!$B$31, "" )</f>
        <v/>
      </c>
      <c r="C4647" s="62" t="str">
        <f>IFERROR(INDEX('alimentação - Tabela 7.1'!$31:$31,
MATCH(TEXT('Tabela 7.1'!A4647,"mmmm/aaaa"),'alimentação - Tabela 7.1'!$5:$5,0)), "")</f>
        <v/>
      </c>
      <c r="D4647" s="62" t="str">
        <f>IFERROR(INDEX('alimentação - Tabela 7.1'!$31:$31,
MATCH(TEXT('Tabela 7.1'!$A4647,"mmmm/aaaa"),'alimentação - Tabela 7.1'!$5:$5,0)+1), "")</f>
        <v/>
      </c>
      <c r="E4647" s="62" t="str">
        <f>IFERROR(INDEX('alimentação - Tabela 7.1'!$31:$31,
MATCH(TEXT('Tabela 7.1'!$A4647,"mmmm/aaaa"),'alimentação - Tabela 7.1'!$5:$5,0)+2), "")</f>
        <v/>
      </c>
      <c r="F4647" s="62" t="str">
        <f>IFERROR(INDEX('alimentação - Tabela 7.1'!$31:$31,
MATCH(TEXT('Tabela 7.1'!$A4647,"mmmm/aaaa"),'alimentação - Tabela 7.1'!$5:$5,0)+3), "")</f>
        <v/>
      </c>
      <c r="G4647" s="95" t="str">
        <f>IFERROR(INDEX('alimentação - Tabela 7.1'!$31:$31,
MATCH(TEXT('Tabela 7.1'!$A4647,"mmmm/aaaa"),'alimentação - Tabela 7.1'!$5:$5,0)+4), "")</f>
        <v/>
      </c>
    </row>
    <row r="4648" spans="1:7" ht="18" customHeight="1" x14ac:dyDescent="0.25">
      <c r="A4648" s="59" t="str">
        <f>IF(
   SUMPRODUCT(--('alimentação - Tabela 7.1'!$5:$5=TEXT(DATE(2020,INT((ROW(A4646)-1)/33)+1,1),"mmmm/aaaa"))) &gt; 0,
   TEXT(DATE(2020,INT((ROW(A4646)-1)/33)+1,1),"mmm/aa"),
   ""
)</f>
        <v/>
      </c>
      <c r="B4648" s="61" t="str">
        <f>IF(A4648&lt;&gt;"", 'alimentação - Tabela 7.1'!$B$32, "" )</f>
        <v/>
      </c>
      <c r="C4648" s="62" t="str">
        <f>IFERROR(INDEX('alimentação - Tabela 7.1'!$32:$32,
MATCH(TEXT('Tabela 7.1'!A4648,"mmmm/aaaa"),'alimentação - Tabela 7.1'!$5:$5,0)), "")</f>
        <v/>
      </c>
      <c r="D4648" s="62" t="str">
        <f>IFERROR(INDEX('alimentação - Tabela 7.1'!$32:$32,
MATCH(TEXT('Tabela 7.1'!$A4648,"mmmm/aaaa"),'alimentação - Tabela 7.1'!$5:$5,0)+1), "")</f>
        <v/>
      </c>
      <c r="E4648" s="62" t="str">
        <f>IFERROR(INDEX('alimentação - Tabela 7.1'!$32:$32,
MATCH(TEXT('Tabela 7.1'!$A4648,"mmmm/aaaa"),'alimentação - Tabela 7.1'!$5:$5,0)+2), "")</f>
        <v/>
      </c>
      <c r="F4648" s="62" t="str">
        <f>IFERROR(INDEX('alimentação - Tabela 7.1'!$32:$32,
MATCH(TEXT('Tabela 7.1'!$A4648,"mmmm/aaaa"),'alimentação - Tabela 7.1'!$5:$5,0)+3), "")</f>
        <v/>
      </c>
      <c r="G4648" s="95" t="str">
        <f>IFERROR(INDEX('alimentação - Tabela 7.1'!$32:$32,
MATCH(TEXT('Tabela 7.1'!$A4648,"mmmm/aaaa"),'alimentação - Tabela 7.1'!$5:$5,0)+4), "")</f>
        <v/>
      </c>
    </row>
    <row r="4649" spans="1:7" ht="18" customHeight="1" x14ac:dyDescent="0.25">
      <c r="A4649" s="59" t="str">
        <f>IF(
   SUMPRODUCT(--('alimentação - Tabela 7.1'!$5:$5=TEXT(DATE(2020,INT((ROW(A4647)-1)/33)+1,1),"mmmm/aaaa"))) &gt; 0,
   TEXT(DATE(2020,INT((ROW(A4647)-1)/33)+1,1),"mmm/aa"),
   ""
)</f>
        <v/>
      </c>
      <c r="B4649" s="61" t="str">
        <f>IF(A4649&lt;&gt;"", 'alimentação - Tabela 7.1'!$B$33, "" )</f>
        <v/>
      </c>
      <c r="C4649" s="62" t="str">
        <f>IFERROR(INDEX('alimentação - Tabela 7.1'!$33:$33,
MATCH(TEXT('Tabela 7.1'!A4649,"mmmm/aaaa"),'alimentação - Tabela 7.1'!$5:$5,0)), "")</f>
        <v/>
      </c>
      <c r="D4649" s="62" t="str">
        <f>IFERROR(INDEX('alimentação - Tabela 7.1'!$33:$33,
MATCH(TEXT('Tabela 7.1'!$A4649,"mmmm/aaaa"),'alimentação - Tabela 7.1'!$5:$5,0)+1), "")</f>
        <v/>
      </c>
      <c r="E4649" s="62" t="str">
        <f>IFERROR(INDEX('alimentação - Tabela 7.1'!$33:$33,
MATCH(TEXT('Tabela 7.1'!$A4649,"mmmm/aaaa"),'alimentação - Tabela 7.1'!$5:$5,0)+2), "")</f>
        <v/>
      </c>
      <c r="F4649" s="62" t="str">
        <f>IFERROR(INDEX('alimentação - Tabela 7.1'!$33:$33,
MATCH(TEXT('Tabela 7.1'!$A4649,"mmmm/aaaa"),'alimentação - Tabela 7.1'!$5:$5,0)+3), "")</f>
        <v/>
      </c>
      <c r="G4649" s="95" t="str">
        <f>IFERROR(INDEX('alimentação - Tabela 7.1'!$33:$33,
MATCH(TEXT('Tabela 7.1'!$A4649,"mmmm/aaaa"),'alimentação - Tabela 7.1'!$5:$5,0)+4), "")</f>
        <v/>
      </c>
    </row>
    <row r="4650" spans="1:7" ht="18" customHeight="1" x14ac:dyDescent="0.25">
      <c r="A4650" s="59" t="str">
        <f>IF(
   SUMPRODUCT(--('alimentação - Tabela 7.1'!$5:$5=TEXT(DATE(2020,INT((ROW(A4648)-1)/33)+1,1),"mmmm/aaaa"))) &gt; 0,
   TEXT(DATE(2020,INT((ROW(A4648)-1)/33)+1,1),"mmm/aa"),
   ""
)</f>
        <v/>
      </c>
      <c r="B4650" s="61" t="str">
        <f>IF(A4650&lt;&gt;"", 'alimentação - Tabela 7.1'!$B$34, "" )</f>
        <v/>
      </c>
      <c r="C4650" s="62" t="str">
        <f>IFERROR(INDEX('alimentação - Tabela 7.1'!$34:$34,
MATCH(TEXT('Tabela 7.1'!A4650,"mmmm/aaaa"),'alimentação - Tabela 7.1'!$5:$5,0)), "")</f>
        <v/>
      </c>
      <c r="D4650" s="62" t="str">
        <f>IFERROR(INDEX('alimentação - Tabela 7.1'!$34:$34,
MATCH(TEXT('Tabela 7.1'!$A4650,"mmmm/aaaa"),'alimentação - Tabela 7.1'!$5:$5,0)+1), "")</f>
        <v/>
      </c>
      <c r="E4650" s="62" t="str">
        <f>IFERROR(INDEX('alimentação - Tabela 7.1'!$34:$34,
MATCH(TEXT('Tabela 7.1'!$A4650,"mmmm/aaaa"),'alimentação - Tabela 7.1'!$5:$5,0)+2), "")</f>
        <v/>
      </c>
      <c r="F4650" s="62" t="str">
        <f>IFERROR(INDEX('alimentação - Tabela 7.1'!$34:$34,
MATCH(TEXT('Tabela 7.1'!$A4650,"mmmm/aaaa"),'alimentação - Tabela 7.1'!$5:$5,0)+3), "")</f>
        <v/>
      </c>
      <c r="G4650" s="95" t="str">
        <f>IFERROR(INDEX('alimentação - Tabela 7.1'!$34:$34,
MATCH(TEXT('Tabela 7.1'!$A4650,"mmmm/aaaa"),'alimentação - Tabela 7.1'!$5:$5,0)+4), "")</f>
        <v/>
      </c>
    </row>
    <row r="4651" spans="1:7" ht="18" customHeight="1" x14ac:dyDescent="0.25">
      <c r="A4651" s="59" t="str">
        <f>IF(
   SUMPRODUCT(--('alimentação - Tabela 7.1'!$5:$5=TEXT(DATE(2020,INT((ROW(A4649)-1)/33)+1,1),"mmmm/aaaa"))) &gt; 0,
   TEXT(DATE(2020,INT((ROW(A4649)-1)/33)+1,1),"mmm/aa"),
   ""
)</f>
        <v/>
      </c>
      <c r="B4651" s="61" t="str">
        <f>IF(A4651&lt;&gt;"", 'alimentação - Tabela 7.1'!$B$35, "" )</f>
        <v/>
      </c>
      <c r="C4651" s="62" t="str">
        <f>IFERROR(INDEX('alimentação - Tabela 7.1'!$35:$35,
MATCH(TEXT('Tabela 7.1'!A4651,"mmmm/aaaa"),'alimentação - Tabela 7.1'!$5:$5,0)), "")</f>
        <v/>
      </c>
      <c r="D4651" s="62" t="str">
        <f>IFERROR(INDEX('alimentação - Tabela 7.1'!$35:$35,
MATCH(TEXT('Tabela 7.1'!$A4651,"mmmm/aaaa"),'alimentação - Tabela 7.1'!$5:$5,0)+1), "")</f>
        <v/>
      </c>
      <c r="E4651" s="62" t="str">
        <f>IFERROR(INDEX('alimentação - Tabela 7.1'!$35:$35,
MATCH(TEXT('Tabela 7.1'!$A4651,"mmmm/aaaa"),'alimentação - Tabela 7.1'!$5:$5,0)+2), "")</f>
        <v/>
      </c>
      <c r="F4651" s="62" t="str">
        <f>IFERROR(INDEX('alimentação - Tabela 7.1'!$35:$35,
MATCH(TEXT('Tabela 7.1'!$A4651,"mmmm/aaaa"),'alimentação - Tabela 7.1'!$5:$5,0)+3), "")</f>
        <v/>
      </c>
      <c r="G4651" s="95" t="str">
        <f>IFERROR(INDEX('alimentação - Tabela 7.1'!$35:$35,
MATCH(TEXT('Tabela 7.1'!$A4651,"mmmm/aaaa"),'alimentação - Tabela 7.1'!$5:$5,0)+4), "")</f>
        <v/>
      </c>
    </row>
    <row r="4652" spans="1:7" ht="18" customHeight="1" x14ac:dyDescent="0.25">
      <c r="A4652" s="59" t="str">
        <f>IF(
   SUMPRODUCT(--('alimentação - Tabela 7.1'!$5:$5=TEXT(DATE(2020,INT((ROW(A4650)-1)/33)+1,1),"mmmm/aaaa"))) &gt; 0,
   TEXT(DATE(2020,INT((ROW(A4650)-1)/33)+1,1),"mmm/aa"),
   ""
)</f>
        <v/>
      </c>
      <c r="B4652" s="61" t="str">
        <f>IF(A4652&lt;&gt;"", 'alimentação - Tabela 7.1'!$B$36, "" )</f>
        <v/>
      </c>
      <c r="C4652" s="62" t="str">
        <f>IFERROR(INDEX('alimentação - Tabela 7.1'!$36:$36,
MATCH(TEXT('Tabela 7.1'!A4652,"mmmm/aaaa"),'alimentação - Tabela 7.1'!$5:$5,0)), "")</f>
        <v/>
      </c>
      <c r="D4652" s="62" t="str">
        <f>IFERROR(INDEX('alimentação - Tabela 7.1'!$36:$36,
MATCH(TEXT('Tabela 7.1'!$A4652,"mmmm/aaaa"),'alimentação - Tabela 7.1'!$5:$5,0)+1), "")</f>
        <v/>
      </c>
      <c r="E4652" s="62" t="str">
        <f>IFERROR(INDEX('alimentação - Tabela 7.1'!$36:$36,
MATCH(TEXT('Tabela 7.1'!$A4652,"mmmm/aaaa"),'alimentação - Tabela 7.1'!$5:$5,0)+2), "")</f>
        <v/>
      </c>
      <c r="F4652" s="62" t="str">
        <f>IFERROR(INDEX('alimentação - Tabela 7.1'!$36:$36,
MATCH(TEXT('Tabela 7.1'!$A4652,"mmmm/aaaa"),'alimentação - Tabela 7.1'!$5:$5,0)+3), "")</f>
        <v/>
      </c>
      <c r="G4652" s="95" t="str">
        <f>IFERROR(INDEX('alimentação - Tabela 7.1'!$36:$36,
MATCH(TEXT('Tabela 7.1'!$A4652,"mmmm/aaaa"),'alimentação - Tabela 7.1'!$5:$5,0)+4), "")</f>
        <v/>
      </c>
    </row>
    <row r="4653" spans="1:7" ht="18" customHeight="1" x14ac:dyDescent="0.25">
      <c r="A4653" s="59" t="str">
        <f>IF(
   SUMPRODUCT(--('alimentação - Tabela 7.1'!$5:$5=TEXT(DATE(2020,INT((ROW(A4651)-1)/33)+1,1),"mmmm/aaaa"))) &gt; 0,
   TEXT(DATE(2020,INT((ROW(A4651)-1)/33)+1,1),"mmm/aa"),
   ""
)</f>
        <v/>
      </c>
      <c r="B4653" s="61" t="str">
        <f>IF(A4653&lt;&gt;"", 'alimentação - Tabela 7.1'!$B$37, "" )</f>
        <v/>
      </c>
      <c r="C4653" s="62" t="str">
        <f>IFERROR(INDEX('alimentação - Tabela 7.1'!$37:$37,
MATCH(TEXT('Tabela 7.1'!A4653,"mmmm/aaaa"),'alimentação - Tabela 7.1'!$5:$5,0)), "")</f>
        <v/>
      </c>
      <c r="D4653" s="62" t="str">
        <f>IFERROR(INDEX('alimentação - Tabela 7.1'!$37:$37,
MATCH(TEXT('Tabela 7.1'!$A4653,"mmmm/aaaa"),'alimentação - Tabela 7.1'!$5:$5,0)+1), "")</f>
        <v/>
      </c>
      <c r="E4653" s="62" t="str">
        <f>IFERROR(INDEX('alimentação - Tabela 7.1'!$37:$37,
MATCH(TEXT('Tabela 7.1'!$A4653,"mmmm/aaaa"),'alimentação - Tabela 7.1'!$5:$5,0)+2), "")</f>
        <v/>
      </c>
      <c r="F4653" s="62" t="str">
        <f>IFERROR(INDEX('alimentação - Tabela 7.1'!$37:$37,
MATCH(TEXT('Tabela 7.1'!$A4653,"mmmm/aaaa"),'alimentação - Tabela 7.1'!$5:$5,0)+3), "")</f>
        <v/>
      </c>
      <c r="G4653" s="95" t="str">
        <f>IFERROR(INDEX('alimentação - Tabela 7.1'!$37:$37,
MATCH(TEXT('Tabela 7.1'!$A4653,"mmmm/aaaa"),'alimentação - Tabela 7.1'!$5:$5,0)+4), "")</f>
        <v/>
      </c>
    </row>
    <row r="4654" spans="1:7" ht="18" customHeight="1" x14ac:dyDescent="0.25">
      <c r="A4654" s="59" t="str">
        <f>IF(
   SUMPRODUCT(--('alimentação - Tabela 7.1'!$5:$5=TEXT(DATE(2020,INT((ROW(A4652)-1)/33)+1,1),"mmmm/aaaa"))) &gt; 0,
   TEXT(DATE(2020,INT((ROW(A4652)-1)/33)+1,1),"mmm/aa"),
   ""
)</f>
        <v/>
      </c>
      <c r="B4654" s="61" t="str">
        <f>IF(A4654&lt;&gt;"", 'alimentação - Tabela 7.1'!$B$38, "" )</f>
        <v/>
      </c>
      <c r="C4654" s="62" t="str">
        <f>IFERROR(INDEX('alimentação - Tabela 7.1'!$38:$38,
MATCH(TEXT('Tabela 7.1'!A4654,"mmmm/aaaa"),'alimentação - Tabela 7.1'!$5:$5,0)), "")</f>
        <v/>
      </c>
      <c r="D4654" s="62" t="str">
        <f>IFERROR(INDEX('alimentação - Tabela 7.1'!$38:$38,
MATCH(TEXT('Tabela 7.1'!$A4654,"mmmm/aaaa"),'alimentação - Tabela 7.1'!$5:$5,0)+1), "")</f>
        <v/>
      </c>
      <c r="E4654" s="62" t="str">
        <f>IFERROR(INDEX('alimentação - Tabela 7.1'!$38:$38,
MATCH(TEXT('Tabela 7.1'!$A4654,"mmmm/aaaa"),'alimentação - Tabela 7.1'!$5:$5,0)+2), "")</f>
        <v/>
      </c>
      <c r="F4654" s="62" t="str">
        <f>IFERROR(INDEX('alimentação - Tabela 7.1'!$38:$38,
MATCH(TEXT('Tabela 7.1'!$A4654,"mmmm/aaaa"),'alimentação - Tabela 7.1'!$5:$5,0)+3), "")</f>
        <v/>
      </c>
      <c r="G4654" s="95" t="str">
        <f>IFERROR(INDEX('alimentação - Tabela 7.1'!$38:$38,
MATCH(TEXT('Tabela 7.1'!$A4654,"mmmm/aaaa"),'alimentação - Tabela 7.1'!$5:$5,0)+4), "")</f>
        <v/>
      </c>
    </row>
    <row r="4655" spans="1:7" ht="18" customHeight="1" x14ac:dyDescent="0.25">
      <c r="A4655" s="59" t="str">
        <f>IF(
   SUMPRODUCT(--('alimentação - Tabela 7.1'!$5:$5=TEXT(DATE(2020,INT((ROW(A4653)-1)/33)+1,1),"mmmm/aaaa"))) &gt; 0,
   TEXT(DATE(2020,INT((ROW(A4653)-1)/33)+1,1),"mmm/aa"),
   ""
)</f>
        <v/>
      </c>
      <c r="B4655" s="61" t="str">
        <f>IF(A4655&lt;&gt;"", 'alimentação - Tabela 7.1'!$B$39, "" )</f>
        <v/>
      </c>
      <c r="C4655" s="62" t="str">
        <f>IFERROR(INDEX('alimentação - Tabela 7.1'!$39:$39,
MATCH(TEXT('Tabela 7.1'!A4655,"mmmm/aaaa"),'alimentação - Tabela 7.1'!$5:$5,0)), "")</f>
        <v/>
      </c>
      <c r="D4655" s="62" t="str">
        <f>IFERROR(INDEX('alimentação - Tabela 7.1'!$39:$39,
MATCH(TEXT('Tabela 7.1'!$A4655,"mmmm/aaaa"),'alimentação - Tabela 7.1'!$5:$5,0)+1), "")</f>
        <v/>
      </c>
      <c r="E4655" s="62" t="str">
        <f>IFERROR(INDEX('alimentação - Tabela 7.1'!$39:$39,
MATCH(TEXT('Tabela 7.1'!$A4655,"mmmm/aaaa"),'alimentação - Tabela 7.1'!$5:$5,0)+2), "")</f>
        <v/>
      </c>
      <c r="F4655" s="62" t="str">
        <f>IFERROR(INDEX('alimentação - Tabela 7.1'!$39:$39,
MATCH(TEXT('Tabela 7.1'!$A4655,"mmmm/aaaa"),'alimentação - Tabela 7.1'!$5:$5,0)+3), "")</f>
        <v/>
      </c>
      <c r="G4655" s="95" t="str">
        <f>IFERROR(INDEX('alimentação - Tabela 7.1'!$39:$39,
MATCH(TEXT('Tabela 7.1'!$A4655,"mmmm/aaaa"),'alimentação - Tabela 7.1'!$5:$5,0)+4), "")</f>
        <v/>
      </c>
    </row>
    <row r="4656" spans="1:7" ht="18" customHeight="1" x14ac:dyDescent="0.25">
      <c r="A4656" s="59" t="str">
        <f>IF(
   SUMPRODUCT(--('alimentação - Tabela 7.1'!$5:$5=TEXT(DATE(2020,INT((ROW(A4654)-1)/33)+1,1),"mmmm/aaaa"))) &gt; 0,
   TEXT(DATE(2020,INT((ROW(A4654)-1)/33)+1,1),"mmm/aa"),
   ""
)</f>
        <v/>
      </c>
      <c r="B4656" s="61" t="str">
        <f>IF(A4656&lt;&gt;"", 'alimentação - Tabela 7.1'!$B$7, "" )</f>
        <v/>
      </c>
      <c r="C4656" s="62" t="str">
        <f>IFERROR(INDEX('alimentação - Tabela 7.1'!$7:$7,
MATCH(TEXT('Tabela 7.1'!A4656,"mmmm/aaaa"),'alimentação - Tabela 7.1'!$5:$5,0)), "")</f>
        <v/>
      </c>
      <c r="D4656" s="62" t="str">
        <f>IFERROR(INDEX('alimentação - Tabela 7.1'!$7:$7,
MATCH(TEXT('Tabela 7.1'!$A4656,"mmmm/aaaa"),'alimentação - Tabela 7.1'!$5:$5,0)+1), "")</f>
        <v/>
      </c>
      <c r="E4656" s="62" t="str">
        <f>IFERROR(INDEX('alimentação - Tabela 7.1'!$7:$7,
MATCH(TEXT('Tabela 7.1'!$A4656,"mmmm/aaaa"),'alimentação - Tabela 7.1'!$5:$5,0)+2), "")</f>
        <v/>
      </c>
      <c r="F4656" s="62" t="str">
        <f>IFERROR(INDEX('alimentação - Tabela 7.1'!$7:$7,
MATCH(TEXT('Tabela 7.1'!$A4656,"mmmm/aaaa"),'alimentação - Tabela 7.1'!$5:$5,0)+3), "")</f>
        <v/>
      </c>
      <c r="G4656" s="95" t="str">
        <f>IFERROR(INDEX('alimentação - Tabela 7.1'!$7:$7,
MATCH(TEXT('Tabela 7.1'!$A4656,"mmmm/aaaa"),'alimentação - Tabela 7.1'!$5:$5,0)+4), "")</f>
        <v/>
      </c>
    </row>
    <row r="4657" spans="1:7" ht="18" customHeight="1" x14ac:dyDescent="0.25">
      <c r="A4657" s="59" t="str">
        <f>IF(
   SUMPRODUCT(--('alimentação - Tabela 7.1'!$5:$5=TEXT(DATE(2020,INT((ROW(A4655)-1)/33)+1,1),"mmmm/aaaa"))) &gt; 0,
   TEXT(DATE(2020,INT((ROW(A4655)-1)/33)+1,1),"mmm/aa"),
   ""
)</f>
        <v/>
      </c>
      <c r="B4657" s="61" t="str">
        <f>IF(A4657&lt;&gt;"", 'alimentação - Tabela 7.1'!$B$8, "" )</f>
        <v/>
      </c>
      <c r="C4657" s="62" t="str">
        <f>IFERROR(INDEX('alimentação - Tabela 7.1'!$8:$8,
MATCH(TEXT('Tabela 7.1'!A4657,"mmmm/aaaa"),'alimentação - Tabela 7.1'!$5:$5,0)), "")</f>
        <v/>
      </c>
      <c r="D4657" s="62" t="str">
        <f>IFERROR(INDEX('alimentação - Tabela 7.1'!$8:$8,
MATCH(TEXT('Tabela 7.1'!$A4657,"mmmm/aaaa"),'alimentação - Tabela 7.1'!$5:$5,0)+1), "")</f>
        <v/>
      </c>
      <c r="E4657" s="62" t="str">
        <f>IFERROR(INDEX('alimentação - Tabela 7.1'!$8:$8,
MATCH(TEXT('Tabela 7.1'!$A4657,"mmmm/aaaa"),'alimentação - Tabela 7.1'!$5:$5,0)+2), "")</f>
        <v/>
      </c>
      <c r="F4657" s="62" t="str">
        <f>IFERROR(INDEX('alimentação - Tabela 7.1'!$8:$8,
MATCH(TEXT('Tabela 7.1'!$A4657,"mmmm/aaaa"),'alimentação - Tabela 7.1'!$5:$5,0)+3), "")</f>
        <v/>
      </c>
      <c r="G4657" s="95" t="str">
        <f>IFERROR(INDEX('alimentação - Tabela 7.1'!$8:$8,
MATCH(TEXT('Tabela 7.1'!$A4657,"mmmm/aaaa"),'alimentação - Tabela 7.1'!$5:$5,0)+4), "")</f>
        <v/>
      </c>
    </row>
    <row r="4658" spans="1:7" ht="18" customHeight="1" x14ac:dyDescent="0.25">
      <c r="A4658" s="59" t="str">
        <f>IF(
   SUMPRODUCT(--('alimentação - Tabela 7.1'!$5:$5=TEXT(DATE(2020,INT((ROW(A4656)-1)/33)+1,1),"mmmm/aaaa"))) &gt; 0,
   TEXT(DATE(2020,INT((ROW(A4656)-1)/33)+1,1),"mmm/aa"),
   ""
)</f>
        <v/>
      </c>
      <c r="B4658" s="61" t="str">
        <f>IF(A4658&lt;&gt;"", 'alimentação - Tabela 7.1'!$B$9, "" )</f>
        <v/>
      </c>
      <c r="C4658" s="62" t="str">
        <f>IFERROR(INDEX('alimentação - Tabela 7.1'!$9:$9,
MATCH(TEXT('Tabela 7.1'!A4658,"mmmm/aaaa"),'alimentação - Tabela 7.1'!$5:$5,0)), "")</f>
        <v/>
      </c>
      <c r="D4658" s="62" t="str">
        <f>IFERROR(INDEX('alimentação - Tabela 7.1'!$9:$9,
MATCH(TEXT('Tabela 7.1'!$A4658,"mmmm/aaaa"),'alimentação - Tabela 7.1'!$5:$5,0)+1), "")</f>
        <v/>
      </c>
      <c r="E4658" s="62" t="str">
        <f>IFERROR(INDEX('alimentação - Tabela 7.1'!$9:$9,
MATCH(TEXT('Tabela 7.1'!$A4658,"mmmm/aaaa"),'alimentação - Tabela 7.1'!$5:$5,0)+2), "")</f>
        <v/>
      </c>
      <c r="F4658" s="62" t="str">
        <f>IFERROR(INDEX('alimentação - Tabela 7.1'!$9:$9,
MATCH(TEXT('Tabela 7.1'!$A4658,"mmmm/aaaa"),'alimentação - Tabela 7.1'!$5:$5,0)+3), "")</f>
        <v/>
      </c>
      <c r="G4658" s="95" t="str">
        <f>IFERROR(INDEX('alimentação - Tabela 7.1'!$9:$9,
MATCH(TEXT('Tabela 7.1'!$A4658,"mmmm/aaaa"),'alimentação - Tabela 7.1'!$5:$5,0)+4), "")</f>
        <v/>
      </c>
    </row>
    <row r="4659" spans="1:7" ht="18" customHeight="1" x14ac:dyDescent="0.25">
      <c r="A4659" s="59" t="str">
        <f>IF(
   SUMPRODUCT(--('alimentação - Tabela 7.1'!$5:$5=TEXT(DATE(2020,INT((ROW(A4657)-1)/33)+1,1),"mmmm/aaaa"))) &gt; 0,
   TEXT(DATE(2020,INT((ROW(A4657)-1)/33)+1,1),"mmm/aa"),
   ""
)</f>
        <v/>
      </c>
      <c r="B4659" s="61" t="str">
        <f>IF(A4659&lt;&gt;"", 'alimentação - Tabela 7.1'!$B$10, "" )</f>
        <v/>
      </c>
      <c r="C4659" s="62" t="str">
        <f>IFERROR(INDEX('alimentação - Tabela 7.1'!$10:$10,
MATCH(TEXT('Tabela 7.1'!A4659,"mmmm/aaaa"),'alimentação - Tabela 7.1'!$5:$5,0)), "")</f>
        <v/>
      </c>
      <c r="D4659" s="62" t="str">
        <f>IFERROR(INDEX('alimentação - Tabela 7.1'!$10:$10,
MATCH(TEXT('Tabela 7.1'!$A4659,"mmmm/aaaa"),'alimentação - Tabela 7.1'!$5:$5,0)+1), "")</f>
        <v/>
      </c>
      <c r="E4659" s="62" t="str">
        <f>IFERROR(INDEX('alimentação - Tabela 7.1'!$10:$10,
MATCH(TEXT('Tabela 7.1'!$A4659,"mmmm/aaaa"),'alimentação - Tabela 7.1'!$5:$5,0)+2), "")</f>
        <v/>
      </c>
      <c r="F4659" s="62" t="str">
        <f>IFERROR(INDEX('alimentação - Tabela 7.1'!$10:$10,
MATCH(TEXT('Tabela 7.1'!$A4659,"mmmm/aaaa"),'alimentação - Tabela 7.1'!$5:$5,0)+3), "")</f>
        <v/>
      </c>
      <c r="G4659" s="95" t="str">
        <f>IFERROR(INDEX('alimentação - Tabela 7.1'!$10:$10,
MATCH(TEXT('Tabela 7.1'!$A4659,"mmmm/aaaa"),'alimentação - Tabela 7.1'!$5:$5,0)+4), "")</f>
        <v/>
      </c>
    </row>
    <row r="4660" spans="1:7" ht="18" customHeight="1" x14ac:dyDescent="0.25">
      <c r="A4660" s="59" t="str">
        <f>IF(
   SUMPRODUCT(--('alimentação - Tabela 7.1'!$5:$5=TEXT(DATE(2020,INT((ROW(A4658)-1)/33)+1,1),"mmmm/aaaa"))) &gt; 0,
   TEXT(DATE(2020,INT((ROW(A4658)-1)/33)+1,1),"mmm/aa"),
   ""
)</f>
        <v/>
      </c>
      <c r="B4660" s="61" t="str">
        <f>IF(A4660&lt;&gt;"", 'alimentação - Tabela 7.1'!$B$11, "" )</f>
        <v/>
      </c>
      <c r="C4660" s="62" t="str">
        <f>IFERROR(INDEX('alimentação - Tabela 7.1'!$11:$11,
MATCH(TEXT('Tabela 7.1'!A4660,"mmmm/aaaa"),'alimentação - Tabela 7.1'!$5:$5,0)), "")</f>
        <v/>
      </c>
      <c r="D4660" s="62" t="str">
        <f>IFERROR(INDEX('alimentação - Tabela 7.1'!$11:$11,
MATCH(TEXT('Tabela 7.1'!$A4660,"mmmm/aaaa"),'alimentação - Tabela 7.1'!$5:$5,0)+1), "")</f>
        <v/>
      </c>
      <c r="E4660" s="62" t="str">
        <f>IFERROR(INDEX('alimentação - Tabela 7.1'!$11:$11,
MATCH(TEXT('Tabela 7.1'!$A4660,"mmmm/aaaa"),'alimentação - Tabela 7.1'!$5:$5,0)+2), "")</f>
        <v/>
      </c>
      <c r="F4660" s="62" t="str">
        <f>IFERROR(INDEX('alimentação - Tabela 7.1'!$11:$11,
MATCH(TEXT('Tabela 7.1'!$A4660,"mmmm/aaaa"),'alimentação - Tabela 7.1'!$5:$5,0)+3), "")</f>
        <v/>
      </c>
      <c r="G4660" s="95" t="str">
        <f>IFERROR(INDEX('alimentação - Tabela 7.1'!$11:$11,
MATCH(TEXT('Tabela 7.1'!$A4660,"mmmm/aaaa"),'alimentação - Tabela 7.1'!$5:$5,0)+4), "")</f>
        <v/>
      </c>
    </row>
    <row r="4661" spans="1:7" ht="18" customHeight="1" x14ac:dyDescent="0.25">
      <c r="A4661" s="59" t="str">
        <f>IF(
   SUMPRODUCT(--('alimentação - Tabela 7.1'!$5:$5=TEXT(DATE(2020,INT((ROW(A4659)-1)/33)+1,1),"mmmm/aaaa"))) &gt; 0,
   TEXT(DATE(2020,INT((ROW(A4659)-1)/33)+1,1),"mmm/aa"),
   ""
)</f>
        <v/>
      </c>
      <c r="B4661" s="61" t="str">
        <f>IF(A4661&lt;&gt;"", 'alimentação - Tabela 7.1'!$B$12, "" )</f>
        <v/>
      </c>
      <c r="C4661" s="62" t="str">
        <f>IFERROR(INDEX('alimentação - Tabela 7.1'!$12:$12,
MATCH(TEXT('Tabela 7.1'!A4661,"mmmm/aaaa"),'alimentação - Tabela 7.1'!$5:$5,0)), "")</f>
        <v/>
      </c>
      <c r="D4661" s="62" t="str">
        <f>IFERROR(INDEX('alimentação - Tabela 7.1'!$12:$12,
MATCH(TEXT('Tabela 7.1'!$A4661,"mmmm/aaaa"),'alimentação - Tabela 7.1'!$5:$5,0)+1), "")</f>
        <v/>
      </c>
      <c r="E4661" s="62" t="str">
        <f>IFERROR(INDEX('alimentação - Tabela 7.1'!$12:$12,
MATCH(TEXT('Tabela 7.1'!$A4661,"mmmm/aaaa"),'alimentação - Tabela 7.1'!$5:$5,0)+2), "")</f>
        <v/>
      </c>
      <c r="F4661" s="62" t="str">
        <f>IFERROR(INDEX('alimentação - Tabela 7.1'!$12:$12,
MATCH(TEXT('Tabela 7.1'!$A4661,"mmmm/aaaa"),'alimentação - Tabela 7.1'!$5:$5,0)+3), "")</f>
        <v/>
      </c>
      <c r="G4661" s="95" t="str">
        <f>IFERROR(INDEX('alimentação - Tabela 7.1'!$12:$12,
MATCH(TEXT('Tabela 7.1'!$A4661,"mmmm/aaaa"),'alimentação - Tabela 7.1'!$5:$5,0)+4), "")</f>
        <v/>
      </c>
    </row>
    <row r="4662" spans="1:7" ht="18" customHeight="1" x14ac:dyDescent="0.25">
      <c r="A4662" s="59" t="str">
        <f>IF(
   SUMPRODUCT(--('alimentação - Tabela 7.1'!$5:$5=TEXT(DATE(2020,INT((ROW(A4660)-1)/33)+1,1),"mmmm/aaaa"))) &gt; 0,
   TEXT(DATE(2020,INT((ROW(A4660)-1)/33)+1,1),"mmm/aa"),
   ""
)</f>
        <v/>
      </c>
      <c r="B4662" s="61" t="str">
        <f>IF(A4662&lt;&gt;"", 'alimentação - Tabela 7.1'!$B$13, "" )</f>
        <v/>
      </c>
      <c r="C4662" s="62" t="str">
        <f>IFERROR(INDEX('alimentação - Tabela 7.1'!$13:$13,
MATCH(TEXT('Tabela 7.1'!A4662,"mmmm/aaaa"),'alimentação - Tabela 7.1'!$5:$5,0)), "")</f>
        <v/>
      </c>
      <c r="D4662" s="62" t="str">
        <f>IFERROR(INDEX('alimentação - Tabela 7.1'!$13:$13,
MATCH(TEXT('Tabela 7.1'!$A4662,"mmmm/aaaa"),'alimentação - Tabela 7.1'!$5:$5,0)+1), "")</f>
        <v/>
      </c>
      <c r="E4662" s="62" t="str">
        <f>IFERROR(INDEX('alimentação - Tabela 7.1'!$13:$13,
MATCH(TEXT('Tabela 7.1'!$A4662,"mmmm/aaaa"),'alimentação - Tabela 7.1'!$5:$5,0)+2), "")</f>
        <v/>
      </c>
      <c r="F4662" s="62" t="str">
        <f>IFERROR(INDEX('alimentação - Tabela 7.1'!$13:$13,
MATCH(TEXT('Tabela 7.1'!$A4662,"mmmm/aaaa"),'alimentação - Tabela 7.1'!$5:$5,0)+3), "")</f>
        <v/>
      </c>
      <c r="G4662" s="95" t="str">
        <f>IFERROR(INDEX('alimentação - Tabela 7.1'!$13:$13,
MATCH(TEXT('Tabela 7.1'!$A4662,"mmmm/aaaa"),'alimentação - Tabela 7.1'!$5:$5,0)+4), "")</f>
        <v/>
      </c>
    </row>
    <row r="4663" spans="1:7" ht="18" customHeight="1" x14ac:dyDescent="0.25">
      <c r="A4663" s="59" t="str">
        <f>IF(
   SUMPRODUCT(--('alimentação - Tabela 7.1'!$5:$5=TEXT(DATE(2020,INT((ROW(A4661)-1)/33)+1,1),"mmmm/aaaa"))) &gt; 0,
   TEXT(DATE(2020,INT((ROW(A4661)-1)/33)+1,1),"mmm/aa"),
   ""
)</f>
        <v/>
      </c>
      <c r="B4663" s="61" t="str">
        <f>IF(A4663&lt;&gt;"", 'alimentação - Tabela 7.1'!$B$14, "" )</f>
        <v/>
      </c>
      <c r="C4663" s="62" t="str">
        <f>IFERROR(INDEX('alimentação - Tabela 7.1'!$14:$14,
MATCH(TEXT('Tabela 7.1'!A4663,"mmmm/aaaa"),'alimentação - Tabela 7.1'!$5:$5,0)), "")</f>
        <v/>
      </c>
      <c r="D4663" s="62" t="str">
        <f>IFERROR(INDEX('alimentação - Tabela 7.1'!$14:$14,
MATCH(TEXT('Tabela 7.1'!$A4663,"mmmm/aaaa"),'alimentação - Tabela 7.1'!$5:$5,0)+1), "")</f>
        <v/>
      </c>
      <c r="E4663" s="62" t="str">
        <f>IFERROR(INDEX('alimentação - Tabela 7.1'!$14:$14,
MATCH(TEXT('Tabela 7.1'!$A4663,"mmmm/aaaa"),'alimentação - Tabela 7.1'!$5:$5,0)+2), "")</f>
        <v/>
      </c>
      <c r="F4663" s="62" t="str">
        <f>IFERROR(INDEX('alimentação - Tabela 7.1'!$14:$14,
MATCH(TEXT('Tabela 7.1'!$A4663,"mmmm/aaaa"),'alimentação - Tabela 7.1'!$5:$5,0)+3), "")</f>
        <v/>
      </c>
      <c r="G4663" s="95" t="str">
        <f>IFERROR(INDEX('alimentação - Tabela 7.1'!$14:$14,
MATCH(TEXT('Tabela 7.1'!$A4663,"mmmm/aaaa"),'alimentação - Tabela 7.1'!$5:$5,0)+4), "")</f>
        <v/>
      </c>
    </row>
    <row r="4664" spans="1:7" ht="18" customHeight="1" x14ac:dyDescent="0.25">
      <c r="A4664" s="59" t="str">
        <f>IF(
   SUMPRODUCT(--('alimentação - Tabela 7.1'!$5:$5=TEXT(DATE(2020,INT((ROW(A4662)-1)/33)+1,1),"mmmm/aaaa"))) &gt; 0,
   TEXT(DATE(2020,INT((ROW(A4662)-1)/33)+1,1),"mmm/aa"),
   ""
)</f>
        <v/>
      </c>
      <c r="B4664" s="61" t="str">
        <f>IF(A4664&lt;&gt;"", 'alimentação - Tabela 7.1'!$B$15, "" )</f>
        <v/>
      </c>
      <c r="C4664" s="62" t="str">
        <f>IFERROR(INDEX('alimentação - Tabela 7.1'!$15:$15,
MATCH(TEXT('Tabela 7.1'!A4664,"mmmm/aaaa"),'alimentação - Tabela 7.1'!$5:$5,0)), "")</f>
        <v/>
      </c>
      <c r="D4664" s="62" t="str">
        <f>IFERROR(INDEX('alimentação - Tabela 7.1'!$15:$15,
MATCH(TEXT('Tabela 7.1'!$A4664,"mmmm/aaaa"),'alimentação - Tabela 7.1'!$5:$5,0)+1), "")</f>
        <v/>
      </c>
      <c r="E4664" s="62" t="str">
        <f>IFERROR(INDEX('alimentação - Tabela 7.1'!$15:$15,
MATCH(TEXT('Tabela 7.1'!$A4664,"mmmm/aaaa"),'alimentação - Tabela 7.1'!$5:$5,0)+2), "")</f>
        <v/>
      </c>
      <c r="F4664" s="62" t="str">
        <f>IFERROR(INDEX('alimentação - Tabela 7.1'!$15:$15,
MATCH(TEXT('Tabela 7.1'!$A4664,"mmmm/aaaa"),'alimentação - Tabela 7.1'!$5:$5,0)+3), "")</f>
        <v/>
      </c>
      <c r="G4664" s="95" t="str">
        <f>IFERROR(INDEX('alimentação - Tabela 7.1'!$15:$15,
MATCH(TEXT('Tabela 7.1'!$A4664,"mmmm/aaaa"),'alimentação - Tabela 7.1'!$5:$5,0)+4), "")</f>
        <v/>
      </c>
    </row>
    <row r="4665" spans="1:7" ht="18" customHeight="1" x14ac:dyDescent="0.25">
      <c r="A4665" s="59" t="str">
        <f>IF(
   SUMPRODUCT(--('alimentação - Tabela 7.1'!$5:$5=TEXT(DATE(2020,INT((ROW(A4663)-1)/33)+1,1),"mmmm/aaaa"))) &gt; 0,
   TEXT(DATE(2020,INT((ROW(A4663)-1)/33)+1,1),"mmm/aa"),
   ""
)</f>
        <v/>
      </c>
      <c r="B4665" s="61" t="str">
        <f>IF(A4665&lt;&gt;"", 'alimentação - Tabela 7.1'!$B$16, "" )</f>
        <v/>
      </c>
      <c r="C4665" s="62" t="str">
        <f>IFERROR(INDEX('alimentação - Tabela 7.1'!$16:$16,
MATCH(TEXT('Tabela 7.1'!A4665,"mmmm/aaaa"),'alimentação - Tabela 7.1'!$5:$5,0)), "")</f>
        <v/>
      </c>
      <c r="D4665" s="62" t="str">
        <f>IFERROR(INDEX('alimentação - Tabela 7.1'!$16:$16,
MATCH(TEXT('Tabela 7.1'!$A4665,"mmmm/aaaa"),'alimentação - Tabela 7.1'!$5:$5,0)+1), "")</f>
        <v/>
      </c>
      <c r="E4665" s="62" t="str">
        <f>IFERROR(INDEX('alimentação - Tabela 7.1'!$16:$16,
MATCH(TEXT('Tabela 7.1'!$A4665,"mmmm/aaaa"),'alimentação - Tabela 7.1'!$5:$5,0)+2), "")</f>
        <v/>
      </c>
      <c r="F4665" s="62" t="str">
        <f>IFERROR(INDEX('alimentação - Tabela 7.1'!$16:$16,
MATCH(TEXT('Tabela 7.1'!$A4665,"mmmm/aaaa"),'alimentação - Tabela 7.1'!$5:$5,0)+3), "")</f>
        <v/>
      </c>
      <c r="G4665" s="95" t="str">
        <f>IFERROR(INDEX('alimentação - Tabela 7.1'!$16:$16,
MATCH(TEXT('Tabela 7.1'!$A4665,"mmmm/aaaa"),'alimentação - Tabela 7.1'!$5:$5,0)+4), "")</f>
        <v/>
      </c>
    </row>
    <row r="4666" spans="1:7" ht="18" customHeight="1" x14ac:dyDescent="0.25">
      <c r="A4666" s="59" t="str">
        <f>IF(
   SUMPRODUCT(--('alimentação - Tabela 7.1'!$5:$5=TEXT(DATE(2020,INT((ROW(A4664)-1)/33)+1,1),"mmmm/aaaa"))) &gt; 0,
   TEXT(DATE(2020,INT((ROW(A4664)-1)/33)+1,1),"mmm/aa"),
   ""
)</f>
        <v/>
      </c>
      <c r="B4666" s="61" t="str">
        <f>IF(A4666&lt;&gt;"", 'alimentação - Tabela 7.1'!$B$17, "" )</f>
        <v/>
      </c>
      <c r="C4666" s="62" t="str">
        <f>IFERROR(INDEX('alimentação - Tabela 7.1'!$17:$17,
MATCH(TEXT('Tabela 7.1'!A4666,"mmmm/aaaa"),'alimentação - Tabela 7.1'!$5:$5,0)), "")</f>
        <v/>
      </c>
      <c r="D4666" s="62" t="str">
        <f>IFERROR(INDEX('alimentação - Tabela 7.1'!$17:$17,
MATCH(TEXT('Tabela 7.1'!$A4666,"mmmm/aaaa"),'alimentação - Tabela 7.1'!$5:$5,0)+1), "")</f>
        <v/>
      </c>
      <c r="E4666" s="62" t="str">
        <f>IFERROR(INDEX('alimentação - Tabela 7.1'!$17:$17,
MATCH(TEXT('Tabela 7.1'!$A4666,"mmmm/aaaa"),'alimentação - Tabela 7.1'!$5:$5,0)+2), "")</f>
        <v/>
      </c>
      <c r="F4666" s="62" t="str">
        <f>IFERROR(INDEX('alimentação - Tabela 7.1'!$17:$17,
MATCH(TEXT('Tabela 7.1'!$A4666,"mmmm/aaaa"),'alimentação - Tabela 7.1'!$5:$5,0)+3), "")</f>
        <v/>
      </c>
      <c r="G4666" s="95" t="str">
        <f>IFERROR(INDEX('alimentação - Tabela 7.1'!$17:$17,
MATCH(TEXT('Tabela 7.1'!$A4666,"mmmm/aaaa"),'alimentação - Tabela 7.1'!$5:$5,0)+4), "")</f>
        <v/>
      </c>
    </row>
    <row r="4667" spans="1:7" ht="18" customHeight="1" x14ac:dyDescent="0.25">
      <c r="A4667" s="59" t="str">
        <f>IF(
   SUMPRODUCT(--('alimentação - Tabela 7.1'!$5:$5=TEXT(DATE(2020,INT((ROW(A4665)-1)/33)+1,1),"mmmm/aaaa"))) &gt; 0,
   TEXT(DATE(2020,INT((ROW(A4665)-1)/33)+1,1),"mmm/aa"),
   ""
)</f>
        <v/>
      </c>
      <c r="B4667" s="61" t="str">
        <f>IF(A4667&lt;&gt;"", 'alimentação - Tabela 7.1'!$B$18, "" )</f>
        <v/>
      </c>
      <c r="C4667" s="62" t="str">
        <f>IFERROR(INDEX('alimentação - Tabela 7.1'!$18:$18,
MATCH(TEXT('Tabela 7.1'!A4667,"mmmm/aaaa"),'alimentação - Tabela 7.1'!$5:$5,0)), "")</f>
        <v/>
      </c>
      <c r="D4667" s="62" t="str">
        <f>IFERROR(INDEX('alimentação - Tabela 7.1'!$18:$18,
MATCH(TEXT('Tabela 7.1'!$A4667,"mmmm/aaaa"),'alimentação - Tabela 7.1'!$5:$5,0)+1), "")</f>
        <v/>
      </c>
      <c r="E4667" s="62" t="str">
        <f>IFERROR(INDEX('alimentação - Tabela 7.1'!$18:$18,
MATCH(TEXT('Tabela 7.1'!$A4667,"mmmm/aaaa"),'alimentação - Tabela 7.1'!$5:$5,0)+2), "")</f>
        <v/>
      </c>
      <c r="F4667" s="62" t="str">
        <f>IFERROR(INDEX('alimentação - Tabela 7.1'!$18:$18,
MATCH(TEXT('Tabela 7.1'!$A4667,"mmmm/aaaa"),'alimentação - Tabela 7.1'!$5:$5,0)+3), "")</f>
        <v/>
      </c>
      <c r="G4667" s="95" t="str">
        <f>IFERROR(INDEX('alimentação - Tabela 7.1'!$18:$18,
MATCH(TEXT('Tabela 7.1'!$A4667,"mmmm/aaaa"),'alimentação - Tabela 7.1'!$5:$5,0)+4), "")</f>
        <v/>
      </c>
    </row>
    <row r="4668" spans="1:7" ht="18" customHeight="1" x14ac:dyDescent="0.25">
      <c r="A4668" s="59" t="str">
        <f>IF(
   SUMPRODUCT(--('alimentação - Tabela 7.1'!$5:$5=TEXT(DATE(2020,INT((ROW(A4666)-1)/33)+1,1),"mmmm/aaaa"))) &gt; 0,
   TEXT(DATE(2020,INT((ROW(A4666)-1)/33)+1,1),"mmm/aa"),
   ""
)</f>
        <v/>
      </c>
      <c r="B4668" s="61" t="str">
        <f>IF(A4668&lt;&gt;"", 'alimentação - Tabela 7.1'!$B$19, "" )</f>
        <v/>
      </c>
      <c r="C4668" s="62" t="str">
        <f>IFERROR(INDEX('alimentação - Tabela 7.1'!$19:$19,
MATCH(TEXT('Tabela 7.1'!A4668,"mmmm/aaaa"),'alimentação - Tabela 7.1'!$5:$5,0)), "")</f>
        <v/>
      </c>
      <c r="D4668" s="62" t="str">
        <f>IFERROR(INDEX('alimentação - Tabela 7.1'!$19:$19,
MATCH(TEXT('Tabela 7.1'!$A4668,"mmmm/aaaa"),'alimentação - Tabela 7.1'!$5:$5,0)+1), "")</f>
        <v/>
      </c>
      <c r="E4668" s="62" t="str">
        <f>IFERROR(INDEX('alimentação - Tabela 7.1'!$19:$19,
MATCH(TEXT('Tabela 7.1'!$A4668,"mmmm/aaaa"),'alimentação - Tabela 7.1'!$5:$5,0)+2), "")</f>
        <v/>
      </c>
      <c r="F4668" s="62" t="str">
        <f>IFERROR(INDEX('alimentação - Tabela 7.1'!$19:$19,
MATCH(TEXT('Tabela 7.1'!$A4668,"mmmm/aaaa"),'alimentação - Tabela 7.1'!$5:$5,0)+3), "")</f>
        <v/>
      </c>
      <c r="G4668" s="95" t="str">
        <f>IFERROR(INDEX('alimentação - Tabela 7.1'!$19:$19,
MATCH(TEXT('Tabela 7.1'!$A4668,"mmmm/aaaa"),'alimentação - Tabela 7.1'!$5:$5,0)+4), "")</f>
        <v/>
      </c>
    </row>
    <row r="4669" spans="1:7" ht="18" customHeight="1" x14ac:dyDescent="0.25">
      <c r="A4669" s="59" t="str">
        <f>IF(
   SUMPRODUCT(--('alimentação - Tabela 7.1'!$5:$5=TEXT(DATE(2020,INT((ROW(A4667)-1)/33)+1,1),"mmmm/aaaa"))) &gt; 0,
   TEXT(DATE(2020,INT((ROW(A4667)-1)/33)+1,1),"mmm/aa"),
   ""
)</f>
        <v/>
      </c>
      <c r="B4669" s="61" t="str">
        <f>IF(A4669&lt;&gt;"", 'alimentação - Tabela 7.1'!$B$20, "" )</f>
        <v/>
      </c>
      <c r="C4669" s="62" t="str">
        <f>IFERROR(INDEX('alimentação - Tabela 7.1'!$20:$20,
MATCH(TEXT('Tabela 7.1'!A4669,"mmmm/aaaa"),'alimentação - Tabela 7.1'!$5:$5,0)), "")</f>
        <v/>
      </c>
      <c r="D4669" s="62" t="str">
        <f>IFERROR(INDEX('alimentação - Tabela 7.1'!$20:$20,
MATCH(TEXT('Tabela 7.1'!$A4669,"mmmm/aaaa"),'alimentação - Tabela 7.1'!$5:$5,0)+1), "")</f>
        <v/>
      </c>
      <c r="E4669" s="62" t="str">
        <f>IFERROR(INDEX('alimentação - Tabela 7.1'!$20:$20,
MATCH(TEXT('Tabela 7.1'!$A4669,"mmmm/aaaa"),'alimentação - Tabela 7.1'!$5:$5,0)+2), "")</f>
        <v/>
      </c>
      <c r="F4669" s="62" t="str">
        <f>IFERROR(INDEX('alimentação - Tabela 7.1'!$20:$20,
MATCH(TEXT('Tabela 7.1'!$A4669,"mmmm/aaaa"),'alimentação - Tabela 7.1'!$5:$5,0)+3), "")</f>
        <v/>
      </c>
      <c r="G4669" s="95" t="str">
        <f>IFERROR(INDEX('alimentação - Tabela 7.1'!$20:$20,
MATCH(TEXT('Tabela 7.1'!$A4669,"mmmm/aaaa"),'alimentação - Tabela 7.1'!$5:$5,0)+4), "")</f>
        <v/>
      </c>
    </row>
    <row r="4670" spans="1:7" ht="18" customHeight="1" x14ac:dyDescent="0.25">
      <c r="A4670" s="59" t="str">
        <f>IF(
   SUMPRODUCT(--('alimentação - Tabela 7.1'!$5:$5=TEXT(DATE(2020,INT((ROW(A4668)-1)/33)+1,1),"mmmm/aaaa"))) &gt; 0,
   TEXT(DATE(2020,INT((ROW(A4668)-1)/33)+1,1),"mmm/aa"),
   ""
)</f>
        <v/>
      </c>
      <c r="B4670" s="61" t="str">
        <f>IF(A4670&lt;&gt;"", 'alimentação - Tabela 7.1'!$B$21, "" )</f>
        <v/>
      </c>
      <c r="C4670" s="62" t="str">
        <f>IFERROR(INDEX('alimentação - Tabela 7.1'!$21:$21,
MATCH(TEXT('Tabela 7.1'!A4670,"mmmm/aaaa"),'alimentação - Tabela 7.1'!$5:$5,0)), "")</f>
        <v/>
      </c>
      <c r="D4670" s="62" t="str">
        <f>IFERROR(INDEX('alimentação - Tabela 7.1'!$21:$21,
MATCH(TEXT('Tabela 7.1'!$A4670,"mmmm/aaaa"),'alimentação - Tabela 7.1'!$5:$5,0)+1), "")</f>
        <v/>
      </c>
      <c r="E4670" s="62" t="str">
        <f>IFERROR(INDEX('alimentação - Tabela 7.1'!$21:$21,
MATCH(TEXT('Tabela 7.1'!$A4670,"mmmm/aaaa"),'alimentação - Tabela 7.1'!$5:$5,0)+2), "")</f>
        <v/>
      </c>
      <c r="F4670" s="62" t="str">
        <f>IFERROR(INDEX('alimentação - Tabela 7.1'!$21:$21,
MATCH(TEXT('Tabela 7.1'!$A4670,"mmmm/aaaa"),'alimentação - Tabela 7.1'!$5:$5,0)+3), "")</f>
        <v/>
      </c>
      <c r="G4670" s="95" t="str">
        <f>IFERROR(INDEX('alimentação - Tabela 7.1'!$21:$21,
MATCH(TEXT('Tabela 7.1'!$A4670,"mmmm/aaaa"),'alimentação - Tabela 7.1'!$5:$5,0)+4), "")</f>
        <v/>
      </c>
    </row>
    <row r="4671" spans="1:7" ht="18" customHeight="1" x14ac:dyDescent="0.25">
      <c r="A4671" s="59" t="str">
        <f>IF(
   SUMPRODUCT(--('alimentação - Tabela 7.1'!$5:$5=TEXT(DATE(2020,INT((ROW(A4669)-1)/33)+1,1),"mmmm/aaaa"))) &gt; 0,
   TEXT(DATE(2020,INT((ROW(A4669)-1)/33)+1,1),"mmm/aa"),
   ""
)</f>
        <v/>
      </c>
      <c r="B4671" s="61" t="str">
        <f>IF(A4671&lt;&gt;"", 'alimentação - Tabela 7.1'!$B$22, "" )</f>
        <v/>
      </c>
      <c r="C4671" s="62" t="str">
        <f>IFERROR(INDEX('alimentação - Tabela 7.1'!$22:$22,
MATCH(TEXT('Tabela 7.1'!A4671,"mmmm/aaaa"),'alimentação - Tabela 7.1'!$5:$5,0)), "")</f>
        <v/>
      </c>
      <c r="D4671" s="62" t="str">
        <f>IFERROR(INDEX('alimentação - Tabela 7.1'!$22:$22,
MATCH(TEXT('Tabela 7.1'!$A4671,"mmmm/aaaa"),'alimentação - Tabela 7.1'!$5:$5,0)+1), "")</f>
        <v/>
      </c>
      <c r="E4671" s="62" t="str">
        <f>IFERROR(INDEX('alimentação - Tabela 7.1'!$22:$22,
MATCH(TEXT('Tabela 7.1'!$A4671,"mmmm/aaaa"),'alimentação - Tabela 7.1'!$5:$5,0)+2), "")</f>
        <v/>
      </c>
      <c r="F4671" s="62" t="str">
        <f>IFERROR(INDEX('alimentação - Tabela 7.1'!$22:$22,
MATCH(TEXT('Tabela 7.1'!$A4671,"mmmm/aaaa"),'alimentação - Tabela 7.1'!$5:$5,0)+3), "")</f>
        <v/>
      </c>
      <c r="G4671" s="95" t="str">
        <f>IFERROR(INDEX('alimentação - Tabela 7.1'!$22:$22,
MATCH(TEXT('Tabela 7.1'!$A4671,"mmmm/aaaa"),'alimentação - Tabela 7.1'!$5:$5,0)+4), "")</f>
        <v/>
      </c>
    </row>
    <row r="4672" spans="1:7" ht="18" customHeight="1" x14ac:dyDescent="0.25">
      <c r="A4672" s="59" t="str">
        <f>IF(
   SUMPRODUCT(--('alimentação - Tabela 7.1'!$5:$5=TEXT(DATE(2020,INT((ROW(A4670)-1)/33)+1,1),"mmmm/aaaa"))) &gt; 0,
   TEXT(DATE(2020,INT((ROW(A4670)-1)/33)+1,1),"mmm/aa"),
   ""
)</f>
        <v/>
      </c>
      <c r="B4672" s="61" t="str">
        <f>IF(A4672&lt;&gt;"", 'alimentação - Tabela 7.1'!$B$23, "" )</f>
        <v/>
      </c>
      <c r="C4672" s="62" t="str">
        <f>IFERROR(INDEX('alimentação - Tabela 7.1'!$23:$23,
MATCH(TEXT('Tabela 7.1'!A4672,"mmmm/aaaa"),'alimentação - Tabela 7.1'!$5:$5,0)), "")</f>
        <v/>
      </c>
      <c r="D4672" s="62" t="str">
        <f>IFERROR(INDEX('alimentação - Tabela 7.1'!$23:$23,
MATCH(TEXT('Tabela 7.1'!$A4672,"mmmm/aaaa"),'alimentação - Tabela 7.1'!$5:$5,0)+1), "")</f>
        <v/>
      </c>
      <c r="E4672" s="62" t="str">
        <f>IFERROR(INDEX('alimentação - Tabela 7.1'!$23:$23,
MATCH(TEXT('Tabela 7.1'!$A4672,"mmmm/aaaa"),'alimentação - Tabela 7.1'!$5:$5,0)+2), "")</f>
        <v/>
      </c>
      <c r="F4672" s="62" t="str">
        <f>IFERROR(INDEX('alimentação - Tabela 7.1'!$23:$23,
MATCH(TEXT('Tabela 7.1'!$A4672,"mmmm/aaaa"),'alimentação - Tabela 7.1'!$5:$5,0)+3), "")</f>
        <v/>
      </c>
      <c r="G4672" s="95" t="str">
        <f>IFERROR(INDEX('alimentação - Tabela 7.1'!$23:$23,
MATCH(TEXT('Tabela 7.1'!$A4672,"mmmm/aaaa"),'alimentação - Tabela 7.1'!$5:$5,0)+4), "")</f>
        <v/>
      </c>
    </row>
    <row r="4673" spans="1:7" ht="18" customHeight="1" x14ac:dyDescent="0.25">
      <c r="A4673" s="59" t="str">
        <f>IF(
   SUMPRODUCT(--('alimentação - Tabela 7.1'!$5:$5=TEXT(DATE(2020,INT((ROW(A4671)-1)/33)+1,1),"mmmm/aaaa"))) &gt; 0,
   TEXT(DATE(2020,INT((ROW(A4671)-1)/33)+1,1),"mmm/aa"),
   ""
)</f>
        <v/>
      </c>
      <c r="B4673" s="61" t="str">
        <f>IF(A4673&lt;&gt;"", 'alimentação - Tabela 7.1'!$B$24, "" )</f>
        <v/>
      </c>
      <c r="C4673" s="62" t="str">
        <f>IFERROR(INDEX('alimentação - Tabela 7.1'!$24:$24,
MATCH(TEXT('Tabela 7.1'!A4673,"mmmm/aaaa"),'alimentação - Tabela 7.1'!$5:$5,0)), "")</f>
        <v/>
      </c>
      <c r="D4673" s="62" t="str">
        <f>IFERROR(INDEX('alimentação - Tabela 7.1'!$24:$24,
MATCH(TEXT('Tabela 7.1'!$A4673,"mmmm/aaaa"),'alimentação - Tabela 7.1'!$5:$5,0)+1), "")</f>
        <v/>
      </c>
      <c r="E4673" s="62" t="str">
        <f>IFERROR(INDEX('alimentação - Tabela 7.1'!$24:$24,
MATCH(TEXT('Tabela 7.1'!$A4673,"mmmm/aaaa"),'alimentação - Tabela 7.1'!$5:$5,0)+2), "")</f>
        <v/>
      </c>
      <c r="F4673" s="62" t="str">
        <f>IFERROR(INDEX('alimentação - Tabela 7.1'!$24:$24,
MATCH(TEXT('Tabela 7.1'!$A4673,"mmmm/aaaa"),'alimentação - Tabela 7.1'!$5:$5,0)+3), "")</f>
        <v/>
      </c>
      <c r="G4673" s="95" t="str">
        <f>IFERROR(INDEX('alimentação - Tabela 7.1'!$24:$24,
MATCH(TEXT('Tabela 7.1'!$A4673,"mmmm/aaaa"),'alimentação - Tabela 7.1'!$5:$5,0)+4), "")</f>
        <v/>
      </c>
    </row>
    <row r="4674" spans="1:7" ht="18" customHeight="1" x14ac:dyDescent="0.25">
      <c r="A4674" s="59" t="str">
        <f>IF(
   SUMPRODUCT(--('alimentação - Tabela 7.1'!$5:$5=TEXT(DATE(2020,INT((ROW(A4672)-1)/33)+1,1),"mmmm/aaaa"))) &gt; 0,
   TEXT(DATE(2020,INT((ROW(A4672)-1)/33)+1,1),"mmm/aa"),
   ""
)</f>
        <v/>
      </c>
      <c r="B4674" s="61" t="str">
        <f>IF(A4674&lt;&gt;"", 'alimentação - Tabela 7.1'!$B$25, "" )</f>
        <v/>
      </c>
      <c r="C4674" s="62" t="str">
        <f>IFERROR(INDEX('alimentação - Tabela 7.1'!$25:$25,
MATCH(TEXT('Tabela 7.1'!A4674,"mmmm/aaaa"),'alimentação - Tabela 7.1'!$5:$5,0)), "")</f>
        <v/>
      </c>
      <c r="D4674" s="62" t="str">
        <f>IFERROR(INDEX('alimentação - Tabela 7.1'!$25:$25,
MATCH(TEXT('Tabela 7.1'!$A4674,"mmmm/aaaa"),'alimentação - Tabela 7.1'!$5:$5,0)+1), "")</f>
        <v/>
      </c>
      <c r="E4674" s="62" t="str">
        <f>IFERROR(INDEX('alimentação - Tabela 7.1'!$25:$25,
MATCH(TEXT('Tabela 7.1'!$A4674,"mmmm/aaaa"),'alimentação - Tabela 7.1'!$5:$5,0)+2), "")</f>
        <v/>
      </c>
      <c r="F4674" s="62" t="str">
        <f>IFERROR(INDEX('alimentação - Tabela 7.1'!$25:$25,
MATCH(TEXT('Tabela 7.1'!$A4674,"mmmm/aaaa"),'alimentação - Tabela 7.1'!$5:$5,0)+3), "")</f>
        <v/>
      </c>
      <c r="G4674" s="95" t="str">
        <f>IFERROR(INDEX('alimentação - Tabela 7.1'!$25:$25,
MATCH(TEXT('Tabela 7.1'!$A4674,"mmmm/aaaa"),'alimentação - Tabela 7.1'!$5:$5,0)+4), "")</f>
        <v/>
      </c>
    </row>
    <row r="4675" spans="1:7" ht="18" customHeight="1" x14ac:dyDescent="0.25">
      <c r="A4675" s="59" t="str">
        <f>IF(
   SUMPRODUCT(--('alimentação - Tabela 7.1'!$5:$5=TEXT(DATE(2020,INT((ROW(A4673)-1)/33)+1,1),"mmmm/aaaa"))) &gt; 0,
   TEXT(DATE(2020,INT((ROW(A4673)-1)/33)+1,1),"mmm/aa"),
   ""
)</f>
        <v/>
      </c>
      <c r="B4675" s="61" t="str">
        <f>IF(A4675&lt;&gt;"", 'alimentação - Tabela 7.1'!$B$26, "" )</f>
        <v/>
      </c>
      <c r="C4675" s="62" t="str">
        <f>IFERROR(INDEX('alimentação - Tabela 7.1'!$26:$26,
MATCH(TEXT('Tabela 7.1'!A4675,"mmmm/aaaa"),'alimentação - Tabela 7.1'!$5:$5,0)), "")</f>
        <v/>
      </c>
      <c r="D4675" s="62" t="str">
        <f>IFERROR(INDEX('alimentação - Tabela 7.1'!$26:$26,
MATCH(TEXT('Tabela 7.1'!$A4675,"mmmm/aaaa"),'alimentação - Tabela 7.1'!$5:$5,0)+1), "")</f>
        <v/>
      </c>
      <c r="E4675" s="62" t="str">
        <f>IFERROR(INDEX('alimentação - Tabela 7.1'!$26:$26,
MATCH(TEXT('Tabela 7.1'!$A4675,"mmmm/aaaa"),'alimentação - Tabela 7.1'!$5:$5,0)+2), "")</f>
        <v/>
      </c>
      <c r="F4675" s="62" t="str">
        <f>IFERROR(INDEX('alimentação - Tabela 7.1'!$26:$26,
MATCH(TEXT('Tabela 7.1'!$A4675,"mmmm/aaaa"),'alimentação - Tabela 7.1'!$5:$5,0)+3), "")</f>
        <v/>
      </c>
      <c r="G4675" s="95" t="str">
        <f>IFERROR(INDEX('alimentação - Tabela 7.1'!$26:$26,
MATCH(TEXT('Tabela 7.1'!$A4675,"mmmm/aaaa"),'alimentação - Tabela 7.1'!$5:$5,0)+4), "")</f>
        <v/>
      </c>
    </row>
    <row r="4676" spans="1:7" ht="18" customHeight="1" x14ac:dyDescent="0.25">
      <c r="A4676" s="59" t="str">
        <f>IF(
   SUMPRODUCT(--('alimentação - Tabela 7.1'!$5:$5=TEXT(DATE(2020,INT((ROW(A4674)-1)/33)+1,1),"mmmm/aaaa"))) &gt; 0,
   TEXT(DATE(2020,INT((ROW(A4674)-1)/33)+1,1),"mmm/aa"),
   ""
)</f>
        <v/>
      </c>
      <c r="B4676" s="61" t="str">
        <f>IF(A4676&lt;&gt;"", 'alimentação - Tabela 7.1'!$B$27, "" )</f>
        <v/>
      </c>
      <c r="C4676" s="62" t="str">
        <f>IFERROR(INDEX('alimentação - Tabela 7.1'!$27:$27,
MATCH(TEXT('Tabela 7.1'!A4676,"mmmm/aaaa"),'alimentação - Tabela 7.1'!$5:$5,0)), "")</f>
        <v/>
      </c>
      <c r="D4676" s="62" t="str">
        <f>IFERROR(INDEX('alimentação - Tabela 7.1'!$27:$27,
MATCH(TEXT('Tabela 7.1'!$A4676,"mmmm/aaaa"),'alimentação - Tabela 7.1'!$5:$5,0)+1), "")</f>
        <v/>
      </c>
      <c r="E4676" s="62" t="str">
        <f>IFERROR(INDEX('alimentação - Tabela 7.1'!$27:$27,
MATCH(TEXT('Tabela 7.1'!$A4676,"mmmm/aaaa"),'alimentação - Tabela 7.1'!$5:$5,0)+2), "")</f>
        <v/>
      </c>
      <c r="F4676" s="62" t="str">
        <f>IFERROR(INDEX('alimentação - Tabela 7.1'!$27:$27,
MATCH(TEXT('Tabela 7.1'!$A4676,"mmmm/aaaa"),'alimentação - Tabela 7.1'!$5:$5,0)+3), "")</f>
        <v/>
      </c>
      <c r="G4676" s="95" t="str">
        <f>IFERROR(INDEX('alimentação - Tabela 7.1'!$27:$27,
MATCH(TEXT('Tabela 7.1'!$A4676,"mmmm/aaaa"),'alimentação - Tabela 7.1'!$5:$5,0)+4), "")</f>
        <v/>
      </c>
    </row>
    <row r="4677" spans="1:7" ht="18" customHeight="1" x14ac:dyDescent="0.25">
      <c r="A4677" s="59" t="str">
        <f>IF(
   SUMPRODUCT(--('alimentação - Tabela 7.1'!$5:$5=TEXT(DATE(2020,INT((ROW(A4675)-1)/33)+1,1),"mmmm/aaaa"))) &gt; 0,
   TEXT(DATE(2020,INT((ROW(A4675)-1)/33)+1,1),"mmm/aa"),
   ""
)</f>
        <v/>
      </c>
      <c r="B4677" s="61" t="str">
        <f>IF(A4677&lt;&gt;"", 'alimentação - Tabela 7.1'!$B$28, "" )</f>
        <v/>
      </c>
      <c r="C4677" s="62" t="str">
        <f>IFERROR(INDEX('alimentação - Tabela 7.1'!$28:$28,
MATCH(TEXT('Tabela 7.1'!A4677,"mmmm/aaaa"),'alimentação - Tabela 7.1'!$5:$5,0)), "")</f>
        <v/>
      </c>
      <c r="D4677" s="62" t="str">
        <f>IFERROR(INDEX('alimentação - Tabela 7.1'!$28:$28,
MATCH(TEXT('Tabela 7.1'!$A4677,"mmmm/aaaa"),'alimentação - Tabela 7.1'!$5:$5,0)+1), "")</f>
        <v/>
      </c>
      <c r="E4677" s="62" t="str">
        <f>IFERROR(INDEX('alimentação - Tabela 7.1'!$28:$28,
MATCH(TEXT('Tabela 7.1'!$A4677,"mmmm/aaaa"),'alimentação - Tabela 7.1'!$5:$5,0)+2), "")</f>
        <v/>
      </c>
      <c r="F4677" s="62" t="str">
        <f>IFERROR(INDEX('alimentação - Tabela 7.1'!$28:$28,
MATCH(TEXT('Tabela 7.1'!$A4677,"mmmm/aaaa"),'alimentação - Tabela 7.1'!$5:$5,0)+3), "")</f>
        <v/>
      </c>
      <c r="G4677" s="95" t="str">
        <f>IFERROR(INDEX('alimentação - Tabela 7.1'!$28:$28,
MATCH(TEXT('Tabela 7.1'!$A4677,"mmmm/aaaa"),'alimentação - Tabela 7.1'!$5:$5,0)+4), "")</f>
        <v/>
      </c>
    </row>
    <row r="4678" spans="1:7" ht="18" customHeight="1" x14ac:dyDescent="0.25">
      <c r="A4678" s="59" t="str">
        <f>IF(
   SUMPRODUCT(--('alimentação - Tabela 7.1'!$5:$5=TEXT(DATE(2020,INT((ROW(A4676)-1)/33)+1,1),"mmmm/aaaa"))) &gt; 0,
   TEXT(DATE(2020,INT((ROW(A4676)-1)/33)+1,1),"mmm/aa"),
   ""
)</f>
        <v/>
      </c>
      <c r="B4678" s="61" t="str">
        <f>IF(A4678&lt;&gt;"", 'alimentação - Tabela 7.1'!$B$29, "" )</f>
        <v/>
      </c>
      <c r="C4678" s="62" t="str">
        <f>IFERROR(INDEX('alimentação - Tabela 7.1'!$29:$29,
MATCH(TEXT('Tabela 7.1'!A4678,"mmmm/aaaa"),'alimentação - Tabela 7.1'!$5:$5,0)), "")</f>
        <v/>
      </c>
      <c r="D4678" s="62" t="str">
        <f>IFERROR(INDEX('alimentação - Tabela 7.1'!$29:$29,
MATCH(TEXT('Tabela 7.1'!$A4678,"mmmm/aaaa"),'alimentação - Tabela 7.1'!$5:$5,0)+1), "")</f>
        <v/>
      </c>
      <c r="E4678" s="62" t="str">
        <f>IFERROR(INDEX('alimentação - Tabela 7.1'!$29:$29,
MATCH(TEXT('Tabela 7.1'!$A4678,"mmmm/aaaa"),'alimentação - Tabela 7.1'!$5:$5,0)+2), "")</f>
        <v/>
      </c>
      <c r="F4678" s="62" t="str">
        <f>IFERROR(INDEX('alimentação - Tabela 7.1'!$29:$29,
MATCH(TEXT('Tabela 7.1'!$A4678,"mmmm/aaaa"),'alimentação - Tabela 7.1'!$5:$5,0)+3), "")</f>
        <v/>
      </c>
      <c r="G4678" s="95" t="str">
        <f>IFERROR(INDEX('alimentação - Tabela 7.1'!$29:$29,
MATCH(TEXT('Tabela 7.1'!$A4678,"mmmm/aaaa"),'alimentação - Tabela 7.1'!$5:$5,0)+4), "")</f>
        <v/>
      </c>
    </row>
    <row r="4679" spans="1:7" ht="18" customHeight="1" x14ac:dyDescent="0.25">
      <c r="A4679" s="59" t="str">
        <f>IF(
   SUMPRODUCT(--('alimentação - Tabela 7.1'!$5:$5=TEXT(DATE(2020,INT((ROW(A4677)-1)/33)+1,1),"mmmm/aaaa"))) &gt; 0,
   TEXT(DATE(2020,INT((ROW(A4677)-1)/33)+1,1),"mmm/aa"),
   ""
)</f>
        <v/>
      </c>
      <c r="B4679" s="61" t="str">
        <f>IF(A4679&lt;&gt;"", 'alimentação - Tabela 7.1'!$B$30, "" )</f>
        <v/>
      </c>
      <c r="C4679" s="62" t="str">
        <f>IFERROR(INDEX('alimentação - Tabela 7.1'!$30:$30,
MATCH(TEXT('Tabela 7.1'!A4679,"mmmm/aaaa"),'alimentação - Tabela 7.1'!$5:$5,0)), "")</f>
        <v/>
      </c>
      <c r="D4679" s="62" t="str">
        <f>IFERROR(INDEX('alimentação - Tabela 7.1'!$30:$30,
MATCH(TEXT('Tabela 7.1'!$A4679,"mmmm/aaaa"),'alimentação - Tabela 7.1'!$5:$5,0)+1), "")</f>
        <v/>
      </c>
      <c r="E4679" s="62" t="str">
        <f>IFERROR(INDEX('alimentação - Tabela 7.1'!$30:$30,
MATCH(TEXT('Tabela 7.1'!$A4679,"mmmm/aaaa"),'alimentação - Tabela 7.1'!$5:$5,0)+2), "")</f>
        <v/>
      </c>
      <c r="F4679" s="62" t="str">
        <f>IFERROR(INDEX('alimentação - Tabela 7.1'!$30:$30,
MATCH(TEXT('Tabela 7.1'!$A4679,"mmmm/aaaa"),'alimentação - Tabela 7.1'!$5:$5,0)+3), "")</f>
        <v/>
      </c>
      <c r="G4679" s="95" t="str">
        <f>IFERROR(INDEX('alimentação - Tabela 7.1'!$30:$30,
MATCH(TEXT('Tabela 7.1'!$A4679,"mmmm/aaaa"),'alimentação - Tabela 7.1'!$5:$5,0)+4), "")</f>
        <v/>
      </c>
    </row>
    <row r="4680" spans="1:7" ht="18" customHeight="1" x14ac:dyDescent="0.25">
      <c r="A4680" s="59" t="str">
        <f>IF(
   SUMPRODUCT(--('alimentação - Tabela 7.1'!$5:$5=TEXT(DATE(2020,INT((ROW(A4678)-1)/33)+1,1),"mmmm/aaaa"))) &gt; 0,
   TEXT(DATE(2020,INT((ROW(A4678)-1)/33)+1,1),"mmm/aa"),
   ""
)</f>
        <v/>
      </c>
      <c r="B4680" s="61" t="str">
        <f>IF(A4680&lt;&gt;"", 'alimentação - Tabela 7.1'!$B$31, "" )</f>
        <v/>
      </c>
      <c r="C4680" s="62" t="str">
        <f>IFERROR(INDEX('alimentação - Tabela 7.1'!$31:$31,
MATCH(TEXT('Tabela 7.1'!A4680,"mmmm/aaaa"),'alimentação - Tabela 7.1'!$5:$5,0)), "")</f>
        <v/>
      </c>
      <c r="D4680" s="62" t="str">
        <f>IFERROR(INDEX('alimentação - Tabela 7.1'!$31:$31,
MATCH(TEXT('Tabela 7.1'!$A4680,"mmmm/aaaa"),'alimentação - Tabela 7.1'!$5:$5,0)+1), "")</f>
        <v/>
      </c>
      <c r="E4680" s="62" t="str">
        <f>IFERROR(INDEX('alimentação - Tabela 7.1'!$31:$31,
MATCH(TEXT('Tabela 7.1'!$A4680,"mmmm/aaaa"),'alimentação - Tabela 7.1'!$5:$5,0)+2), "")</f>
        <v/>
      </c>
      <c r="F4680" s="62" t="str">
        <f>IFERROR(INDEX('alimentação - Tabela 7.1'!$31:$31,
MATCH(TEXT('Tabela 7.1'!$A4680,"mmmm/aaaa"),'alimentação - Tabela 7.1'!$5:$5,0)+3), "")</f>
        <v/>
      </c>
      <c r="G4680" s="95" t="str">
        <f>IFERROR(INDEX('alimentação - Tabela 7.1'!$31:$31,
MATCH(TEXT('Tabela 7.1'!$A4680,"mmmm/aaaa"),'alimentação - Tabela 7.1'!$5:$5,0)+4), "")</f>
        <v/>
      </c>
    </row>
    <row r="4681" spans="1:7" ht="18" customHeight="1" x14ac:dyDescent="0.25">
      <c r="A4681" s="59" t="str">
        <f>IF(
   SUMPRODUCT(--('alimentação - Tabela 7.1'!$5:$5=TEXT(DATE(2020,INT((ROW(A4679)-1)/33)+1,1),"mmmm/aaaa"))) &gt; 0,
   TEXT(DATE(2020,INT((ROW(A4679)-1)/33)+1,1),"mmm/aa"),
   ""
)</f>
        <v/>
      </c>
      <c r="B4681" s="61" t="str">
        <f>IF(A4681&lt;&gt;"", 'alimentação - Tabela 7.1'!$B$32, "" )</f>
        <v/>
      </c>
      <c r="C4681" s="62" t="str">
        <f>IFERROR(INDEX('alimentação - Tabela 7.1'!$32:$32,
MATCH(TEXT('Tabela 7.1'!A4681,"mmmm/aaaa"),'alimentação - Tabela 7.1'!$5:$5,0)), "")</f>
        <v/>
      </c>
      <c r="D4681" s="62" t="str">
        <f>IFERROR(INDEX('alimentação - Tabela 7.1'!$32:$32,
MATCH(TEXT('Tabela 7.1'!$A4681,"mmmm/aaaa"),'alimentação - Tabela 7.1'!$5:$5,0)+1), "")</f>
        <v/>
      </c>
      <c r="E4681" s="62" t="str">
        <f>IFERROR(INDEX('alimentação - Tabela 7.1'!$32:$32,
MATCH(TEXT('Tabela 7.1'!$A4681,"mmmm/aaaa"),'alimentação - Tabela 7.1'!$5:$5,0)+2), "")</f>
        <v/>
      </c>
      <c r="F4681" s="62" t="str">
        <f>IFERROR(INDEX('alimentação - Tabela 7.1'!$32:$32,
MATCH(TEXT('Tabela 7.1'!$A4681,"mmmm/aaaa"),'alimentação - Tabela 7.1'!$5:$5,0)+3), "")</f>
        <v/>
      </c>
      <c r="G4681" s="95" t="str">
        <f>IFERROR(INDEX('alimentação - Tabela 7.1'!$32:$32,
MATCH(TEXT('Tabela 7.1'!$A4681,"mmmm/aaaa"),'alimentação - Tabela 7.1'!$5:$5,0)+4), "")</f>
        <v/>
      </c>
    </row>
    <row r="4682" spans="1:7" ht="18" customHeight="1" x14ac:dyDescent="0.25">
      <c r="A4682" s="59" t="str">
        <f>IF(
   SUMPRODUCT(--('alimentação - Tabela 7.1'!$5:$5=TEXT(DATE(2020,INT((ROW(A4680)-1)/33)+1,1),"mmmm/aaaa"))) &gt; 0,
   TEXT(DATE(2020,INT((ROW(A4680)-1)/33)+1,1),"mmm/aa"),
   ""
)</f>
        <v/>
      </c>
      <c r="B4682" s="61" t="str">
        <f>IF(A4682&lt;&gt;"", 'alimentação - Tabela 7.1'!$B$33, "" )</f>
        <v/>
      </c>
      <c r="C4682" s="62" t="str">
        <f>IFERROR(INDEX('alimentação - Tabela 7.1'!$33:$33,
MATCH(TEXT('Tabela 7.1'!A4682,"mmmm/aaaa"),'alimentação - Tabela 7.1'!$5:$5,0)), "")</f>
        <v/>
      </c>
      <c r="D4682" s="62" t="str">
        <f>IFERROR(INDEX('alimentação - Tabela 7.1'!$33:$33,
MATCH(TEXT('Tabela 7.1'!$A4682,"mmmm/aaaa"),'alimentação - Tabela 7.1'!$5:$5,0)+1), "")</f>
        <v/>
      </c>
      <c r="E4682" s="62" t="str">
        <f>IFERROR(INDEX('alimentação - Tabela 7.1'!$33:$33,
MATCH(TEXT('Tabela 7.1'!$A4682,"mmmm/aaaa"),'alimentação - Tabela 7.1'!$5:$5,0)+2), "")</f>
        <v/>
      </c>
      <c r="F4682" s="62" t="str">
        <f>IFERROR(INDEX('alimentação - Tabela 7.1'!$33:$33,
MATCH(TEXT('Tabela 7.1'!$A4682,"mmmm/aaaa"),'alimentação - Tabela 7.1'!$5:$5,0)+3), "")</f>
        <v/>
      </c>
      <c r="G4682" s="95" t="str">
        <f>IFERROR(INDEX('alimentação - Tabela 7.1'!$33:$33,
MATCH(TEXT('Tabela 7.1'!$A4682,"mmmm/aaaa"),'alimentação - Tabela 7.1'!$5:$5,0)+4), "")</f>
        <v/>
      </c>
    </row>
    <row r="4683" spans="1:7" ht="18" customHeight="1" x14ac:dyDescent="0.25">
      <c r="A4683" s="59" t="str">
        <f>IF(
   SUMPRODUCT(--('alimentação - Tabela 7.1'!$5:$5=TEXT(DATE(2020,INT((ROW(A4681)-1)/33)+1,1),"mmmm/aaaa"))) &gt; 0,
   TEXT(DATE(2020,INT((ROW(A4681)-1)/33)+1,1),"mmm/aa"),
   ""
)</f>
        <v/>
      </c>
      <c r="B4683" s="61" t="str">
        <f>IF(A4683&lt;&gt;"", 'alimentação - Tabela 7.1'!$B$34, "" )</f>
        <v/>
      </c>
      <c r="C4683" s="62" t="str">
        <f>IFERROR(INDEX('alimentação - Tabela 7.1'!$34:$34,
MATCH(TEXT('Tabela 7.1'!A4683,"mmmm/aaaa"),'alimentação - Tabela 7.1'!$5:$5,0)), "")</f>
        <v/>
      </c>
      <c r="D4683" s="62" t="str">
        <f>IFERROR(INDEX('alimentação - Tabela 7.1'!$34:$34,
MATCH(TEXT('Tabela 7.1'!$A4683,"mmmm/aaaa"),'alimentação - Tabela 7.1'!$5:$5,0)+1), "")</f>
        <v/>
      </c>
      <c r="E4683" s="62" t="str">
        <f>IFERROR(INDEX('alimentação - Tabela 7.1'!$34:$34,
MATCH(TEXT('Tabela 7.1'!$A4683,"mmmm/aaaa"),'alimentação - Tabela 7.1'!$5:$5,0)+2), "")</f>
        <v/>
      </c>
      <c r="F4683" s="62" t="str">
        <f>IFERROR(INDEX('alimentação - Tabela 7.1'!$34:$34,
MATCH(TEXT('Tabela 7.1'!$A4683,"mmmm/aaaa"),'alimentação - Tabela 7.1'!$5:$5,0)+3), "")</f>
        <v/>
      </c>
      <c r="G4683" s="95" t="str">
        <f>IFERROR(INDEX('alimentação - Tabela 7.1'!$34:$34,
MATCH(TEXT('Tabela 7.1'!$A4683,"mmmm/aaaa"),'alimentação - Tabela 7.1'!$5:$5,0)+4), "")</f>
        <v/>
      </c>
    </row>
    <row r="4684" spans="1:7" ht="18" customHeight="1" x14ac:dyDescent="0.25">
      <c r="A4684" s="59" t="str">
        <f>IF(
   SUMPRODUCT(--('alimentação - Tabela 7.1'!$5:$5=TEXT(DATE(2020,INT((ROW(A4682)-1)/33)+1,1),"mmmm/aaaa"))) &gt; 0,
   TEXT(DATE(2020,INT((ROW(A4682)-1)/33)+1,1),"mmm/aa"),
   ""
)</f>
        <v/>
      </c>
      <c r="B4684" s="61" t="str">
        <f>IF(A4684&lt;&gt;"", 'alimentação - Tabela 7.1'!$B$35, "" )</f>
        <v/>
      </c>
      <c r="C4684" s="62" t="str">
        <f>IFERROR(INDEX('alimentação - Tabela 7.1'!$35:$35,
MATCH(TEXT('Tabela 7.1'!A4684,"mmmm/aaaa"),'alimentação - Tabela 7.1'!$5:$5,0)), "")</f>
        <v/>
      </c>
      <c r="D4684" s="62" t="str">
        <f>IFERROR(INDEX('alimentação - Tabela 7.1'!$35:$35,
MATCH(TEXT('Tabela 7.1'!$A4684,"mmmm/aaaa"),'alimentação - Tabela 7.1'!$5:$5,0)+1), "")</f>
        <v/>
      </c>
      <c r="E4684" s="62" t="str">
        <f>IFERROR(INDEX('alimentação - Tabela 7.1'!$35:$35,
MATCH(TEXT('Tabela 7.1'!$A4684,"mmmm/aaaa"),'alimentação - Tabela 7.1'!$5:$5,0)+2), "")</f>
        <v/>
      </c>
      <c r="F4684" s="62" t="str">
        <f>IFERROR(INDEX('alimentação - Tabela 7.1'!$35:$35,
MATCH(TEXT('Tabela 7.1'!$A4684,"mmmm/aaaa"),'alimentação - Tabela 7.1'!$5:$5,0)+3), "")</f>
        <v/>
      </c>
      <c r="G4684" s="95" t="str">
        <f>IFERROR(INDEX('alimentação - Tabela 7.1'!$35:$35,
MATCH(TEXT('Tabela 7.1'!$A4684,"mmmm/aaaa"),'alimentação - Tabela 7.1'!$5:$5,0)+4), "")</f>
        <v/>
      </c>
    </row>
    <row r="4685" spans="1:7" ht="18" customHeight="1" x14ac:dyDescent="0.25">
      <c r="A4685" s="59" t="str">
        <f>IF(
   SUMPRODUCT(--('alimentação - Tabela 7.1'!$5:$5=TEXT(DATE(2020,INT((ROW(A4683)-1)/33)+1,1),"mmmm/aaaa"))) &gt; 0,
   TEXT(DATE(2020,INT((ROW(A4683)-1)/33)+1,1),"mmm/aa"),
   ""
)</f>
        <v/>
      </c>
      <c r="B4685" s="61" t="str">
        <f>IF(A4685&lt;&gt;"", 'alimentação - Tabela 7.1'!$B$36, "" )</f>
        <v/>
      </c>
      <c r="C4685" s="62" t="str">
        <f>IFERROR(INDEX('alimentação - Tabela 7.1'!$36:$36,
MATCH(TEXT('Tabela 7.1'!A4685,"mmmm/aaaa"),'alimentação - Tabela 7.1'!$5:$5,0)), "")</f>
        <v/>
      </c>
      <c r="D4685" s="62" t="str">
        <f>IFERROR(INDEX('alimentação - Tabela 7.1'!$36:$36,
MATCH(TEXT('Tabela 7.1'!$A4685,"mmmm/aaaa"),'alimentação - Tabela 7.1'!$5:$5,0)+1), "")</f>
        <v/>
      </c>
      <c r="E4685" s="62" t="str">
        <f>IFERROR(INDEX('alimentação - Tabela 7.1'!$36:$36,
MATCH(TEXT('Tabela 7.1'!$A4685,"mmmm/aaaa"),'alimentação - Tabela 7.1'!$5:$5,0)+2), "")</f>
        <v/>
      </c>
      <c r="F4685" s="62" t="str">
        <f>IFERROR(INDEX('alimentação - Tabela 7.1'!$36:$36,
MATCH(TEXT('Tabela 7.1'!$A4685,"mmmm/aaaa"),'alimentação - Tabela 7.1'!$5:$5,0)+3), "")</f>
        <v/>
      </c>
      <c r="G4685" s="95" t="str">
        <f>IFERROR(INDEX('alimentação - Tabela 7.1'!$36:$36,
MATCH(TEXT('Tabela 7.1'!$A4685,"mmmm/aaaa"),'alimentação - Tabela 7.1'!$5:$5,0)+4), "")</f>
        <v/>
      </c>
    </row>
    <row r="4686" spans="1:7" ht="18" customHeight="1" x14ac:dyDescent="0.25">
      <c r="A4686" s="59" t="str">
        <f>IF(
   SUMPRODUCT(--('alimentação - Tabela 7.1'!$5:$5=TEXT(DATE(2020,INT((ROW(A4684)-1)/33)+1,1),"mmmm/aaaa"))) &gt; 0,
   TEXT(DATE(2020,INT((ROW(A4684)-1)/33)+1,1),"mmm/aa"),
   ""
)</f>
        <v/>
      </c>
      <c r="B4686" s="61" t="str">
        <f>IF(A4686&lt;&gt;"", 'alimentação - Tabela 7.1'!$B$37, "" )</f>
        <v/>
      </c>
      <c r="C4686" s="62" t="str">
        <f>IFERROR(INDEX('alimentação - Tabela 7.1'!$37:$37,
MATCH(TEXT('Tabela 7.1'!A4686,"mmmm/aaaa"),'alimentação - Tabela 7.1'!$5:$5,0)), "")</f>
        <v/>
      </c>
      <c r="D4686" s="62" t="str">
        <f>IFERROR(INDEX('alimentação - Tabela 7.1'!$37:$37,
MATCH(TEXT('Tabela 7.1'!$A4686,"mmmm/aaaa"),'alimentação - Tabela 7.1'!$5:$5,0)+1), "")</f>
        <v/>
      </c>
      <c r="E4686" s="62" t="str">
        <f>IFERROR(INDEX('alimentação - Tabela 7.1'!$37:$37,
MATCH(TEXT('Tabela 7.1'!$A4686,"mmmm/aaaa"),'alimentação - Tabela 7.1'!$5:$5,0)+2), "")</f>
        <v/>
      </c>
      <c r="F4686" s="62" t="str">
        <f>IFERROR(INDEX('alimentação - Tabela 7.1'!$37:$37,
MATCH(TEXT('Tabela 7.1'!$A4686,"mmmm/aaaa"),'alimentação - Tabela 7.1'!$5:$5,0)+3), "")</f>
        <v/>
      </c>
      <c r="G4686" s="95" t="str">
        <f>IFERROR(INDEX('alimentação - Tabela 7.1'!$37:$37,
MATCH(TEXT('Tabela 7.1'!$A4686,"mmmm/aaaa"),'alimentação - Tabela 7.1'!$5:$5,0)+4), "")</f>
        <v/>
      </c>
    </row>
    <row r="4687" spans="1:7" ht="18" customHeight="1" x14ac:dyDescent="0.25">
      <c r="A4687" s="59" t="str">
        <f>IF(
   SUMPRODUCT(--('alimentação - Tabela 7.1'!$5:$5=TEXT(DATE(2020,INT((ROW(A4685)-1)/33)+1,1),"mmmm/aaaa"))) &gt; 0,
   TEXT(DATE(2020,INT((ROW(A4685)-1)/33)+1,1),"mmm/aa"),
   ""
)</f>
        <v/>
      </c>
      <c r="B4687" s="61" t="str">
        <f>IF(A4687&lt;&gt;"", 'alimentação - Tabela 7.1'!$B$38, "" )</f>
        <v/>
      </c>
      <c r="C4687" s="62" t="str">
        <f>IFERROR(INDEX('alimentação - Tabela 7.1'!$38:$38,
MATCH(TEXT('Tabela 7.1'!A4687,"mmmm/aaaa"),'alimentação - Tabela 7.1'!$5:$5,0)), "")</f>
        <v/>
      </c>
      <c r="D4687" s="62" t="str">
        <f>IFERROR(INDEX('alimentação - Tabela 7.1'!$38:$38,
MATCH(TEXT('Tabela 7.1'!$A4687,"mmmm/aaaa"),'alimentação - Tabela 7.1'!$5:$5,0)+1), "")</f>
        <v/>
      </c>
      <c r="E4687" s="62" t="str">
        <f>IFERROR(INDEX('alimentação - Tabela 7.1'!$38:$38,
MATCH(TEXT('Tabela 7.1'!$A4687,"mmmm/aaaa"),'alimentação - Tabela 7.1'!$5:$5,0)+2), "")</f>
        <v/>
      </c>
      <c r="F4687" s="62" t="str">
        <f>IFERROR(INDEX('alimentação - Tabela 7.1'!$38:$38,
MATCH(TEXT('Tabela 7.1'!$A4687,"mmmm/aaaa"),'alimentação - Tabela 7.1'!$5:$5,0)+3), "")</f>
        <v/>
      </c>
      <c r="G4687" s="95" t="str">
        <f>IFERROR(INDEX('alimentação - Tabela 7.1'!$38:$38,
MATCH(TEXT('Tabela 7.1'!$A4687,"mmmm/aaaa"),'alimentação - Tabela 7.1'!$5:$5,0)+4), "")</f>
        <v/>
      </c>
    </row>
    <row r="4688" spans="1:7" ht="18" customHeight="1" x14ac:dyDescent="0.25">
      <c r="A4688" s="59" t="str">
        <f>IF(
   SUMPRODUCT(--('alimentação - Tabela 7.1'!$5:$5=TEXT(DATE(2020,INT((ROW(A4686)-1)/33)+1,1),"mmmm/aaaa"))) &gt; 0,
   TEXT(DATE(2020,INT((ROW(A4686)-1)/33)+1,1),"mmm/aa"),
   ""
)</f>
        <v/>
      </c>
      <c r="B4688" s="61" t="str">
        <f>IF(A4688&lt;&gt;"", 'alimentação - Tabela 7.1'!$B$39, "" )</f>
        <v/>
      </c>
      <c r="C4688" s="62" t="str">
        <f>IFERROR(INDEX('alimentação - Tabela 7.1'!$39:$39,
MATCH(TEXT('Tabela 7.1'!A4688,"mmmm/aaaa"),'alimentação - Tabela 7.1'!$5:$5,0)), "")</f>
        <v/>
      </c>
      <c r="D4688" s="62" t="str">
        <f>IFERROR(INDEX('alimentação - Tabela 7.1'!$39:$39,
MATCH(TEXT('Tabela 7.1'!$A4688,"mmmm/aaaa"),'alimentação - Tabela 7.1'!$5:$5,0)+1), "")</f>
        <v/>
      </c>
      <c r="E4688" s="62" t="str">
        <f>IFERROR(INDEX('alimentação - Tabela 7.1'!$39:$39,
MATCH(TEXT('Tabela 7.1'!$A4688,"mmmm/aaaa"),'alimentação - Tabela 7.1'!$5:$5,0)+2), "")</f>
        <v/>
      </c>
      <c r="F4688" s="62" t="str">
        <f>IFERROR(INDEX('alimentação - Tabela 7.1'!$39:$39,
MATCH(TEXT('Tabela 7.1'!$A4688,"mmmm/aaaa"),'alimentação - Tabela 7.1'!$5:$5,0)+3), "")</f>
        <v/>
      </c>
      <c r="G4688" s="95" t="str">
        <f>IFERROR(INDEX('alimentação - Tabela 7.1'!$39:$39,
MATCH(TEXT('Tabela 7.1'!$A4688,"mmmm/aaaa"),'alimentação - Tabela 7.1'!$5:$5,0)+4), "")</f>
        <v/>
      </c>
    </row>
    <row r="4689" spans="1:7" ht="18" customHeight="1" x14ac:dyDescent="0.25">
      <c r="A4689" s="59" t="str">
        <f>IF(
   SUMPRODUCT(--('alimentação - Tabela 7.1'!$5:$5=TEXT(DATE(2020,INT((ROW(A4687)-1)/33)+1,1),"mmmm/aaaa"))) &gt; 0,
   TEXT(DATE(2020,INT((ROW(A4687)-1)/33)+1,1),"mmm/aa"),
   ""
)</f>
        <v/>
      </c>
      <c r="B4689" s="61" t="str">
        <f>IF(A4689&lt;&gt;"", 'alimentação - Tabela 7.1'!$B$7, "" )</f>
        <v/>
      </c>
      <c r="C4689" s="62" t="str">
        <f>IFERROR(INDEX('alimentação - Tabela 7.1'!$7:$7,
MATCH(TEXT('Tabela 7.1'!A4689,"mmmm/aaaa"),'alimentação - Tabela 7.1'!$5:$5,0)), "")</f>
        <v/>
      </c>
      <c r="D4689" s="62" t="str">
        <f>IFERROR(INDEX('alimentação - Tabela 7.1'!$7:$7,
MATCH(TEXT('Tabela 7.1'!$A4689,"mmmm/aaaa"),'alimentação - Tabela 7.1'!$5:$5,0)+1), "")</f>
        <v/>
      </c>
      <c r="E4689" s="62" t="str">
        <f>IFERROR(INDEX('alimentação - Tabela 7.1'!$7:$7,
MATCH(TEXT('Tabela 7.1'!$A4689,"mmmm/aaaa"),'alimentação - Tabela 7.1'!$5:$5,0)+2), "")</f>
        <v/>
      </c>
      <c r="F4689" s="62" t="str">
        <f>IFERROR(INDEX('alimentação - Tabela 7.1'!$7:$7,
MATCH(TEXT('Tabela 7.1'!$A4689,"mmmm/aaaa"),'alimentação - Tabela 7.1'!$5:$5,0)+3), "")</f>
        <v/>
      </c>
      <c r="G4689" s="95" t="str">
        <f>IFERROR(INDEX('alimentação - Tabela 7.1'!$7:$7,
MATCH(TEXT('Tabela 7.1'!$A4689,"mmmm/aaaa"),'alimentação - Tabela 7.1'!$5:$5,0)+4), "")</f>
        <v/>
      </c>
    </row>
    <row r="4690" spans="1:7" ht="18" customHeight="1" x14ac:dyDescent="0.25">
      <c r="A4690" s="59" t="str">
        <f>IF(
   SUMPRODUCT(--('alimentação - Tabela 7.1'!$5:$5=TEXT(DATE(2020,INT((ROW(A4688)-1)/33)+1,1),"mmmm/aaaa"))) &gt; 0,
   TEXT(DATE(2020,INT((ROW(A4688)-1)/33)+1,1),"mmm/aa"),
   ""
)</f>
        <v/>
      </c>
      <c r="B4690" s="61" t="str">
        <f>IF(A4690&lt;&gt;"", 'alimentação - Tabela 7.1'!$B$8, "" )</f>
        <v/>
      </c>
      <c r="C4690" s="62" t="str">
        <f>IFERROR(INDEX('alimentação - Tabela 7.1'!$8:$8,
MATCH(TEXT('Tabela 7.1'!A4690,"mmmm/aaaa"),'alimentação - Tabela 7.1'!$5:$5,0)), "")</f>
        <v/>
      </c>
      <c r="D4690" s="62" t="str">
        <f>IFERROR(INDEX('alimentação - Tabela 7.1'!$8:$8,
MATCH(TEXT('Tabela 7.1'!$A4690,"mmmm/aaaa"),'alimentação - Tabela 7.1'!$5:$5,0)+1), "")</f>
        <v/>
      </c>
      <c r="E4690" s="62" t="str">
        <f>IFERROR(INDEX('alimentação - Tabela 7.1'!$8:$8,
MATCH(TEXT('Tabela 7.1'!$A4690,"mmmm/aaaa"),'alimentação - Tabela 7.1'!$5:$5,0)+2), "")</f>
        <v/>
      </c>
      <c r="F4690" s="62" t="str">
        <f>IFERROR(INDEX('alimentação - Tabela 7.1'!$8:$8,
MATCH(TEXT('Tabela 7.1'!$A4690,"mmmm/aaaa"),'alimentação - Tabela 7.1'!$5:$5,0)+3), "")</f>
        <v/>
      </c>
      <c r="G4690" s="95" t="str">
        <f>IFERROR(INDEX('alimentação - Tabela 7.1'!$8:$8,
MATCH(TEXT('Tabela 7.1'!$A4690,"mmmm/aaaa"),'alimentação - Tabela 7.1'!$5:$5,0)+4), "")</f>
        <v/>
      </c>
    </row>
    <row r="4691" spans="1:7" ht="18" customHeight="1" x14ac:dyDescent="0.25">
      <c r="A4691" s="59" t="str">
        <f>IF(
   SUMPRODUCT(--('alimentação - Tabela 7.1'!$5:$5=TEXT(DATE(2020,INT((ROW(A4689)-1)/33)+1,1),"mmmm/aaaa"))) &gt; 0,
   TEXT(DATE(2020,INT((ROW(A4689)-1)/33)+1,1),"mmm/aa"),
   ""
)</f>
        <v/>
      </c>
      <c r="B4691" s="61" t="str">
        <f>IF(A4691&lt;&gt;"", 'alimentação - Tabela 7.1'!$B$9, "" )</f>
        <v/>
      </c>
      <c r="C4691" s="62" t="str">
        <f>IFERROR(INDEX('alimentação - Tabela 7.1'!$9:$9,
MATCH(TEXT('Tabela 7.1'!A4691,"mmmm/aaaa"),'alimentação - Tabela 7.1'!$5:$5,0)), "")</f>
        <v/>
      </c>
      <c r="D4691" s="62" t="str">
        <f>IFERROR(INDEX('alimentação - Tabela 7.1'!$9:$9,
MATCH(TEXT('Tabela 7.1'!$A4691,"mmmm/aaaa"),'alimentação - Tabela 7.1'!$5:$5,0)+1), "")</f>
        <v/>
      </c>
      <c r="E4691" s="62" t="str">
        <f>IFERROR(INDEX('alimentação - Tabela 7.1'!$9:$9,
MATCH(TEXT('Tabela 7.1'!$A4691,"mmmm/aaaa"),'alimentação - Tabela 7.1'!$5:$5,0)+2), "")</f>
        <v/>
      </c>
      <c r="F4691" s="62" t="str">
        <f>IFERROR(INDEX('alimentação - Tabela 7.1'!$9:$9,
MATCH(TEXT('Tabela 7.1'!$A4691,"mmmm/aaaa"),'alimentação - Tabela 7.1'!$5:$5,0)+3), "")</f>
        <v/>
      </c>
      <c r="G4691" s="95" t="str">
        <f>IFERROR(INDEX('alimentação - Tabela 7.1'!$9:$9,
MATCH(TEXT('Tabela 7.1'!$A4691,"mmmm/aaaa"),'alimentação - Tabela 7.1'!$5:$5,0)+4), "")</f>
        <v/>
      </c>
    </row>
    <row r="4692" spans="1:7" ht="18" customHeight="1" x14ac:dyDescent="0.25">
      <c r="A4692" s="59" t="str">
        <f>IF(
   SUMPRODUCT(--('alimentação - Tabela 7.1'!$5:$5=TEXT(DATE(2020,INT((ROW(A4690)-1)/33)+1,1),"mmmm/aaaa"))) &gt; 0,
   TEXT(DATE(2020,INT((ROW(A4690)-1)/33)+1,1),"mmm/aa"),
   ""
)</f>
        <v/>
      </c>
      <c r="B4692" s="61" t="str">
        <f>IF(A4692&lt;&gt;"", 'alimentação - Tabela 7.1'!$B$10, "" )</f>
        <v/>
      </c>
      <c r="C4692" s="62" t="str">
        <f>IFERROR(INDEX('alimentação - Tabela 7.1'!$10:$10,
MATCH(TEXT('Tabela 7.1'!A4692,"mmmm/aaaa"),'alimentação - Tabela 7.1'!$5:$5,0)), "")</f>
        <v/>
      </c>
      <c r="D4692" s="62" t="str">
        <f>IFERROR(INDEX('alimentação - Tabela 7.1'!$10:$10,
MATCH(TEXT('Tabela 7.1'!$A4692,"mmmm/aaaa"),'alimentação - Tabela 7.1'!$5:$5,0)+1), "")</f>
        <v/>
      </c>
      <c r="E4692" s="62" t="str">
        <f>IFERROR(INDEX('alimentação - Tabela 7.1'!$10:$10,
MATCH(TEXT('Tabela 7.1'!$A4692,"mmmm/aaaa"),'alimentação - Tabela 7.1'!$5:$5,0)+2), "")</f>
        <v/>
      </c>
      <c r="F4692" s="62" t="str">
        <f>IFERROR(INDEX('alimentação - Tabela 7.1'!$10:$10,
MATCH(TEXT('Tabela 7.1'!$A4692,"mmmm/aaaa"),'alimentação - Tabela 7.1'!$5:$5,0)+3), "")</f>
        <v/>
      </c>
      <c r="G4692" s="95" t="str">
        <f>IFERROR(INDEX('alimentação - Tabela 7.1'!$10:$10,
MATCH(TEXT('Tabela 7.1'!$A4692,"mmmm/aaaa"),'alimentação - Tabela 7.1'!$5:$5,0)+4), "")</f>
        <v/>
      </c>
    </row>
    <row r="4693" spans="1:7" ht="18" customHeight="1" x14ac:dyDescent="0.25">
      <c r="A4693" s="59" t="str">
        <f>IF(
   SUMPRODUCT(--('alimentação - Tabela 7.1'!$5:$5=TEXT(DATE(2020,INT((ROW(A4691)-1)/33)+1,1),"mmmm/aaaa"))) &gt; 0,
   TEXT(DATE(2020,INT((ROW(A4691)-1)/33)+1,1),"mmm/aa"),
   ""
)</f>
        <v/>
      </c>
      <c r="B4693" s="61" t="str">
        <f>IF(A4693&lt;&gt;"", 'alimentação - Tabela 7.1'!$B$11, "" )</f>
        <v/>
      </c>
      <c r="C4693" s="62" t="str">
        <f>IFERROR(INDEX('alimentação - Tabela 7.1'!$11:$11,
MATCH(TEXT('Tabela 7.1'!A4693,"mmmm/aaaa"),'alimentação - Tabela 7.1'!$5:$5,0)), "")</f>
        <v/>
      </c>
      <c r="D4693" s="62" t="str">
        <f>IFERROR(INDEX('alimentação - Tabela 7.1'!$11:$11,
MATCH(TEXT('Tabela 7.1'!$A4693,"mmmm/aaaa"),'alimentação - Tabela 7.1'!$5:$5,0)+1), "")</f>
        <v/>
      </c>
      <c r="E4693" s="62" t="str">
        <f>IFERROR(INDEX('alimentação - Tabela 7.1'!$11:$11,
MATCH(TEXT('Tabela 7.1'!$A4693,"mmmm/aaaa"),'alimentação - Tabela 7.1'!$5:$5,0)+2), "")</f>
        <v/>
      </c>
      <c r="F4693" s="62" t="str">
        <f>IFERROR(INDEX('alimentação - Tabela 7.1'!$11:$11,
MATCH(TEXT('Tabela 7.1'!$A4693,"mmmm/aaaa"),'alimentação - Tabela 7.1'!$5:$5,0)+3), "")</f>
        <v/>
      </c>
      <c r="G4693" s="95" t="str">
        <f>IFERROR(INDEX('alimentação - Tabela 7.1'!$11:$11,
MATCH(TEXT('Tabela 7.1'!$A4693,"mmmm/aaaa"),'alimentação - Tabela 7.1'!$5:$5,0)+4), "")</f>
        <v/>
      </c>
    </row>
    <row r="4694" spans="1:7" ht="18" customHeight="1" x14ac:dyDescent="0.25">
      <c r="A4694" s="59" t="str">
        <f>IF(
   SUMPRODUCT(--('alimentação - Tabela 7.1'!$5:$5=TEXT(DATE(2020,INT((ROW(A4692)-1)/33)+1,1),"mmmm/aaaa"))) &gt; 0,
   TEXT(DATE(2020,INT((ROW(A4692)-1)/33)+1,1),"mmm/aa"),
   ""
)</f>
        <v/>
      </c>
      <c r="B4694" s="61" t="str">
        <f>IF(A4694&lt;&gt;"", 'alimentação - Tabela 7.1'!$B$12, "" )</f>
        <v/>
      </c>
      <c r="C4694" s="62" t="str">
        <f>IFERROR(INDEX('alimentação - Tabela 7.1'!$12:$12,
MATCH(TEXT('Tabela 7.1'!A4694,"mmmm/aaaa"),'alimentação - Tabela 7.1'!$5:$5,0)), "")</f>
        <v/>
      </c>
      <c r="D4694" s="62" t="str">
        <f>IFERROR(INDEX('alimentação - Tabela 7.1'!$12:$12,
MATCH(TEXT('Tabela 7.1'!$A4694,"mmmm/aaaa"),'alimentação - Tabela 7.1'!$5:$5,0)+1), "")</f>
        <v/>
      </c>
      <c r="E4694" s="62" t="str">
        <f>IFERROR(INDEX('alimentação - Tabela 7.1'!$12:$12,
MATCH(TEXT('Tabela 7.1'!$A4694,"mmmm/aaaa"),'alimentação - Tabela 7.1'!$5:$5,0)+2), "")</f>
        <v/>
      </c>
      <c r="F4694" s="62" t="str">
        <f>IFERROR(INDEX('alimentação - Tabela 7.1'!$12:$12,
MATCH(TEXT('Tabela 7.1'!$A4694,"mmmm/aaaa"),'alimentação - Tabela 7.1'!$5:$5,0)+3), "")</f>
        <v/>
      </c>
      <c r="G4694" s="95" t="str">
        <f>IFERROR(INDEX('alimentação - Tabela 7.1'!$12:$12,
MATCH(TEXT('Tabela 7.1'!$A4694,"mmmm/aaaa"),'alimentação - Tabela 7.1'!$5:$5,0)+4), "")</f>
        <v/>
      </c>
    </row>
    <row r="4695" spans="1:7" ht="18" customHeight="1" x14ac:dyDescent="0.25">
      <c r="A4695" s="59" t="str">
        <f>IF(
   SUMPRODUCT(--('alimentação - Tabela 7.1'!$5:$5=TEXT(DATE(2020,INT((ROW(A4693)-1)/33)+1,1),"mmmm/aaaa"))) &gt; 0,
   TEXT(DATE(2020,INT((ROW(A4693)-1)/33)+1,1),"mmm/aa"),
   ""
)</f>
        <v/>
      </c>
      <c r="B4695" s="61" t="str">
        <f>IF(A4695&lt;&gt;"", 'alimentação - Tabela 7.1'!$B$13, "" )</f>
        <v/>
      </c>
      <c r="C4695" s="62" t="str">
        <f>IFERROR(INDEX('alimentação - Tabela 7.1'!$13:$13,
MATCH(TEXT('Tabela 7.1'!A4695,"mmmm/aaaa"),'alimentação - Tabela 7.1'!$5:$5,0)), "")</f>
        <v/>
      </c>
      <c r="D4695" s="62" t="str">
        <f>IFERROR(INDEX('alimentação - Tabela 7.1'!$13:$13,
MATCH(TEXT('Tabela 7.1'!$A4695,"mmmm/aaaa"),'alimentação - Tabela 7.1'!$5:$5,0)+1), "")</f>
        <v/>
      </c>
      <c r="E4695" s="62" t="str">
        <f>IFERROR(INDEX('alimentação - Tabela 7.1'!$13:$13,
MATCH(TEXT('Tabela 7.1'!$A4695,"mmmm/aaaa"),'alimentação - Tabela 7.1'!$5:$5,0)+2), "")</f>
        <v/>
      </c>
      <c r="F4695" s="62" t="str">
        <f>IFERROR(INDEX('alimentação - Tabela 7.1'!$13:$13,
MATCH(TEXT('Tabela 7.1'!$A4695,"mmmm/aaaa"),'alimentação - Tabela 7.1'!$5:$5,0)+3), "")</f>
        <v/>
      </c>
      <c r="G4695" s="95" t="str">
        <f>IFERROR(INDEX('alimentação - Tabela 7.1'!$13:$13,
MATCH(TEXT('Tabela 7.1'!$A4695,"mmmm/aaaa"),'alimentação - Tabela 7.1'!$5:$5,0)+4), "")</f>
        <v/>
      </c>
    </row>
    <row r="4696" spans="1:7" ht="18" customHeight="1" x14ac:dyDescent="0.25">
      <c r="A4696" s="59" t="str">
        <f>IF(
   SUMPRODUCT(--('alimentação - Tabela 7.1'!$5:$5=TEXT(DATE(2020,INT((ROW(A4694)-1)/33)+1,1),"mmmm/aaaa"))) &gt; 0,
   TEXT(DATE(2020,INT((ROW(A4694)-1)/33)+1,1),"mmm/aa"),
   ""
)</f>
        <v/>
      </c>
      <c r="B4696" s="61" t="str">
        <f>IF(A4696&lt;&gt;"", 'alimentação - Tabela 7.1'!$B$14, "" )</f>
        <v/>
      </c>
      <c r="C4696" s="62" t="str">
        <f>IFERROR(INDEX('alimentação - Tabela 7.1'!$14:$14,
MATCH(TEXT('Tabela 7.1'!A4696,"mmmm/aaaa"),'alimentação - Tabela 7.1'!$5:$5,0)), "")</f>
        <v/>
      </c>
      <c r="D4696" s="62" t="str">
        <f>IFERROR(INDEX('alimentação - Tabela 7.1'!$14:$14,
MATCH(TEXT('Tabela 7.1'!$A4696,"mmmm/aaaa"),'alimentação - Tabela 7.1'!$5:$5,0)+1), "")</f>
        <v/>
      </c>
      <c r="E4696" s="62" t="str">
        <f>IFERROR(INDEX('alimentação - Tabela 7.1'!$14:$14,
MATCH(TEXT('Tabela 7.1'!$A4696,"mmmm/aaaa"),'alimentação - Tabela 7.1'!$5:$5,0)+2), "")</f>
        <v/>
      </c>
      <c r="F4696" s="62" t="str">
        <f>IFERROR(INDEX('alimentação - Tabela 7.1'!$14:$14,
MATCH(TEXT('Tabela 7.1'!$A4696,"mmmm/aaaa"),'alimentação - Tabela 7.1'!$5:$5,0)+3), "")</f>
        <v/>
      </c>
      <c r="G4696" s="95" t="str">
        <f>IFERROR(INDEX('alimentação - Tabela 7.1'!$14:$14,
MATCH(TEXT('Tabela 7.1'!$A4696,"mmmm/aaaa"),'alimentação - Tabela 7.1'!$5:$5,0)+4), "")</f>
        <v/>
      </c>
    </row>
    <row r="4697" spans="1:7" ht="18" customHeight="1" x14ac:dyDescent="0.25">
      <c r="A4697" s="59" t="str">
        <f>IF(
   SUMPRODUCT(--('alimentação - Tabela 7.1'!$5:$5=TEXT(DATE(2020,INT((ROW(A4695)-1)/33)+1,1),"mmmm/aaaa"))) &gt; 0,
   TEXT(DATE(2020,INT((ROW(A4695)-1)/33)+1,1),"mmm/aa"),
   ""
)</f>
        <v/>
      </c>
      <c r="B4697" s="61" t="str">
        <f>IF(A4697&lt;&gt;"", 'alimentação - Tabela 7.1'!$B$15, "" )</f>
        <v/>
      </c>
      <c r="C4697" s="62" t="str">
        <f>IFERROR(INDEX('alimentação - Tabela 7.1'!$15:$15,
MATCH(TEXT('Tabela 7.1'!A4697,"mmmm/aaaa"),'alimentação - Tabela 7.1'!$5:$5,0)), "")</f>
        <v/>
      </c>
      <c r="D4697" s="62" t="str">
        <f>IFERROR(INDEX('alimentação - Tabela 7.1'!$15:$15,
MATCH(TEXT('Tabela 7.1'!$A4697,"mmmm/aaaa"),'alimentação - Tabela 7.1'!$5:$5,0)+1), "")</f>
        <v/>
      </c>
      <c r="E4697" s="62" t="str">
        <f>IFERROR(INDEX('alimentação - Tabela 7.1'!$15:$15,
MATCH(TEXT('Tabela 7.1'!$A4697,"mmmm/aaaa"),'alimentação - Tabela 7.1'!$5:$5,0)+2), "")</f>
        <v/>
      </c>
      <c r="F4697" s="62" t="str">
        <f>IFERROR(INDEX('alimentação - Tabela 7.1'!$15:$15,
MATCH(TEXT('Tabela 7.1'!$A4697,"mmmm/aaaa"),'alimentação - Tabela 7.1'!$5:$5,0)+3), "")</f>
        <v/>
      </c>
      <c r="G4697" s="95" t="str">
        <f>IFERROR(INDEX('alimentação - Tabela 7.1'!$15:$15,
MATCH(TEXT('Tabela 7.1'!$A4697,"mmmm/aaaa"),'alimentação - Tabela 7.1'!$5:$5,0)+4), "")</f>
        <v/>
      </c>
    </row>
    <row r="4698" spans="1:7" ht="18" customHeight="1" x14ac:dyDescent="0.25">
      <c r="A4698" s="59" t="str">
        <f>IF(
   SUMPRODUCT(--('alimentação - Tabela 7.1'!$5:$5=TEXT(DATE(2020,INT((ROW(A4696)-1)/33)+1,1),"mmmm/aaaa"))) &gt; 0,
   TEXT(DATE(2020,INT((ROW(A4696)-1)/33)+1,1),"mmm/aa"),
   ""
)</f>
        <v/>
      </c>
      <c r="B4698" s="61" t="str">
        <f>IF(A4698&lt;&gt;"", 'alimentação - Tabela 7.1'!$B$16, "" )</f>
        <v/>
      </c>
      <c r="C4698" s="62" t="str">
        <f>IFERROR(INDEX('alimentação - Tabela 7.1'!$16:$16,
MATCH(TEXT('Tabela 7.1'!A4698,"mmmm/aaaa"),'alimentação - Tabela 7.1'!$5:$5,0)), "")</f>
        <v/>
      </c>
      <c r="D4698" s="62" t="str">
        <f>IFERROR(INDEX('alimentação - Tabela 7.1'!$16:$16,
MATCH(TEXT('Tabela 7.1'!$A4698,"mmmm/aaaa"),'alimentação - Tabela 7.1'!$5:$5,0)+1), "")</f>
        <v/>
      </c>
      <c r="E4698" s="62" t="str">
        <f>IFERROR(INDEX('alimentação - Tabela 7.1'!$16:$16,
MATCH(TEXT('Tabela 7.1'!$A4698,"mmmm/aaaa"),'alimentação - Tabela 7.1'!$5:$5,0)+2), "")</f>
        <v/>
      </c>
      <c r="F4698" s="62" t="str">
        <f>IFERROR(INDEX('alimentação - Tabela 7.1'!$16:$16,
MATCH(TEXT('Tabela 7.1'!$A4698,"mmmm/aaaa"),'alimentação - Tabela 7.1'!$5:$5,0)+3), "")</f>
        <v/>
      </c>
      <c r="G4698" s="95" t="str">
        <f>IFERROR(INDEX('alimentação - Tabela 7.1'!$16:$16,
MATCH(TEXT('Tabela 7.1'!$A4698,"mmmm/aaaa"),'alimentação - Tabela 7.1'!$5:$5,0)+4), "")</f>
        <v/>
      </c>
    </row>
    <row r="4699" spans="1:7" ht="18" customHeight="1" x14ac:dyDescent="0.25">
      <c r="A4699" s="59" t="str">
        <f>IF(
   SUMPRODUCT(--('alimentação - Tabela 7.1'!$5:$5=TEXT(DATE(2020,INT((ROW(A4697)-1)/33)+1,1),"mmmm/aaaa"))) &gt; 0,
   TEXT(DATE(2020,INT((ROW(A4697)-1)/33)+1,1),"mmm/aa"),
   ""
)</f>
        <v/>
      </c>
      <c r="B4699" s="61" t="str">
        <f>IF(A4699&lt;&gt;"", 'alimentação - Tabela 7.1'!$B$17, "" )</f>
        <v/>
      </c>
      <c r="C4699" s="62" t="str">
        <f>IFERROR(INDEX('alimentação - Tabela 7.1'!$17:$17,
MATCH(TEXT('Tabela 7.1'!A4699,"mmmm/aaaa"),'alimentação - Tabela 7.1'!$5:$5,0)), "")</f>
        <v/>
      </c>
      <c r="D4699" s="62" t="str">
        <f>IFERROR(INDEX('alimentação - Tabela 7.1'!$17:$17,
MATCH(TEXT('Tabela 7.1'!$A4699,"mmmm/aaaa"),'alimentação - Tabela 7.1'!$5:$5,0)+1), "")</f>
        <v/>
      </c>
      <c r="E4699" s="62" t="str">
        <f>IFERROR(INDEX('alimentação - Tabela 7.1'!$17:$17,
MATCH(TEXT('Tabela 7.1'!$A4699,"mmmm/aaaa"),'alimentação - Tabela 7.1'!$5:$5,0)+2), "")</f>
        <v/>
      </c>
      <c r="F4699" s="62" t="str">
        <f>IFERROR(INDEX('alimentação - Tabela 7.1'!$17:$17,
MATCH(TEXT('Tabela 7.1'!$A4699,"mmmm/aaaa"),'alimentação - Tabela 7.1'!$5:$5,0)+3), "")</f>
        <v/>
      </c>
      <c r="G4699" s="95" t="str">
        <f>IFERROR(INDEX('alimentação - Tabela 7.1'!$17:$17,
MATCH(TEXT('Tabela 7.1'!$A4699,"mmmm/aaaa"),'alimentação - Tabela 7.1'!$5:$5,0)+4), "")</f>
        <v/>
      </c>
    </row>
    <row r="4700" spans="1:7" ht="18" customHeight="1" x14ac:dyDescent="0.25">
      <c r="A4700" s="59" t="str">
        <f>IF(
   SUMPRODUCT(--('alimentação - Tabela 7.1'!$5:$5=TEXT(DATE(2020,INT((ROW(A4698)-1)/33)+1,1),"mmmm/aaaa"))) &gt; 0,
   TEXT(DATE(2020,INT((ROW(A4698)-1)/33)+1,1),"mmm/aa"),
   ""
)</f>
        <v/>
      </c>
      <c r="B4700" s="61" t="str">
        <f>IF(A4700&lt;&gt;"", 'alimentação - Tabela 7.1'!$B$18, "" )</f>
        <v/>
      </c>
      <c r="C4700" s="62" t="str">
        <f>IFERROR(INDEX('alimentação - Tabela 7.1'!$18:$18,
MATCH(TEXT('Tabela 7.1'!A4700,"mmmm/aaaa"),'alimentação - Tabela 7.1'!$5:$5,0)), "")</f>
        <v/>
      </c>
      <c r="D4700" s="62" t="str">
        <f>IFERROR(INDEX('alimentação - Tabela 7.1'!$18:$18,
MATCH(TEXT('Tabela 7.1'!$A4700,"mmmm/aaaa"),'alimentação - Tabela 7.1'!$5:$5,0)+1), "")</f>
        <v/>
      </c>
      <c r="E4700" s="62" t="str">
        <f>IFERROR(INDEX('alimentação - Tabela 7.1'!$18:$18,
MATCH(TEXT('Tabela 7.1'!$A4700,"mmmm/aaaa"),'alimentação - Tabela 7.1'!$5:$5,0)+2), "")</f>
        <v/>
      </c>
      <c r="F4700" s="62" t="str">
        <f>IFERROR(INDEX('alimentação - Tabela 7.1'!$18:$18,
MATCH(TEXT('Tabela 7.1'!$A4700,"mmmm/aaaa"),'alimentação - Tabela 7.1'!$5:$5,0)+3), "")</f>
        <v/>
      </c>
      <c r="G4700" s="95" t="str">
        <f>IFERROR(INDEX('alimentação - Tabela 7.1'!$18:$18,
MATCH(TEXT('Tabela 7.1'!$A4700,"mmmm/aaaa"),'alimentação - Tabela 7.1'!$5:$5,0)+4), "")</f>
        <v/>
      </c>
    </row>
    <row r="4701" spans="1:7" ht="18" customHeight="1" x14ac:dyDescent="0.25">
      <c r="A4701" s="59" t="str">
        <f>IF(
   SUMPRODUCT(--('alimentação - Tabela 7.1'!$5:$5=TEXT(DATE(2020,INT((ROW(A4699)-1)/33)+1,1),"mmmm/aaaa"))) &gt; 0,
   TEXT(DATE(2020,INT((ROW(A4699)-1)/33)+1,1),"mmm/aa"),
   ""
)</f>
        <v/>
      </c>
      <c r="B4701" s="61" t="str">
        <f>IF(A4701&lt;&gt;"", 'alimentação - Tabela 7.1'!$B$19, "" )</f>
        <v/>
      </c>
      <c r="C4701" s="62" t="str">
        <f>IFERROR(INDEX('alimentação - Tabela 7.1'!$19:$19,
MATCH(TEXT('Tabela 7.1'!A4701,"mmmm/aaaa"),'alimentação - Tabela 7.1'!$5:$5,0)), "")</f>
        <v/>
      </c>
      <c r="D4701" s="62" t="str">
        <f>IFERROR(INDEX('alimentação - Tabela 7.1'!$19:$19,
MATCH(TEXT('Tabela 7.1'!$A4701,"mmmm/aaaa"),'alimentação - Tabela 7.1'!$5:$5,0)+1), "")</f>
        <v/>
      </c>
      <c r="E4701" s="62" t="str">
        <f>IFERROR(INDEX('alimentação - Tabela 7.1'!$19:$19,
MATCH(TEXT('Tabela 7.1'!$A4701,"mmmm/aaaa"),'alimentação - Tabela 7.1'!$5:$5,0)+2), "")</f>
        <v/>
      </c>
      <c r="F4701" s="62" t="str">
        <f>IFERROR(INDEX('alimentação - Tabela 7.1'!$19:$19,
MATCH(TEXT('Tabela 7.1'!$A4701,"mmmm/aaaa"),'alimentação - Tabela 7.1'!$5:$5,0)+3), "")</f>
        <v/>
      </c>
      <c r="G4701" s="95" t="str">
        <f>IFERROR(INDEX('alimentação - Tabela 7.1'!$19:$19,
MATCH(TEXT('Tabela 7.1'!$A4701,"mmmm/aaaa"),'alimentação - Tabela 7.1'!$5:$5,0)+4), "")</f>
        <v/>
      </c>
    </row>
    <row r="4702" spans="1:7" ht="18" customHeight="1" x14ac:dyDescent="0.25">
      <c r="A4702" s="59" t="str">
        <f>IF(
   SUMPRODUCT(--('alimentação - Tabela 7.1'!$5:$5=TEXT(DATE(2020,INT((ROW(A4700)-1)/33)+1,1),"mmmm/aaaa"))) &gt; 0,
   TEXT(DATE(2020,INT((ROW(A4700)-1)/33)+1,1),"mmm/aa"),
   ""
)</f>
        <v/>
      </c>
      <c r="B4702" s="61" t="str">
        <f>IF(A4702&lt;&gt;"", 'alimentação - Tabela 7.1'!$B$20, "" )</f>
        <v/>
      </c>
      <c r="C4702" s="62" t="str">
        <f>IFERROR(INDEX('alimentação - Tabela 7.1'!$20:$20,
MATCH(TEXT('Tabela 7.1'!A4702,"mmmm/aaaa"),'alimentação - Tabela 7.1'!$5:$5,0)), "")</f>
        <v/>
      </c>
      <c r="D4702" s="62" t="str">
        <f>IFERROR(INDEX('alimentação - Tabela 7.1'!$20:$20,
MATCH(TEXT('Tabela 7.1'!$A4702,"mmmm/aaaa"),'alimentação - Tabela 7.1'!$5:$5,0)+1), "")</f>
        <v/>
      </c>
      <c r="E4702" s="62" t="str">
        <f>IFERROR(INDEX('alimentação - Tabela 7.1'!$20:$20,
MATCH(TEXT('Tabela 7.1'!$A4702,"mmmm/aaaa"),'alimentação - Tabela 7.1'!$5:$5,0)+2), "")</f>
        <v/>
      </c>
      <c r="F4702" s="62" t="str">
        <f>IFERROR(INDEX('alimentação - Tabela 7.1'!$20:$20,
MATCH(TEXT('Tabela 7.1'!$A4702,"mmmm/aaaa"),'alimentação - Tabela 7.1'!$5:$5,0)+3), "")</f>
        <v/>
      </c>
      <c r="G4702" s="95" t="str">
        <f>IFERROR(INDEX('alimentação - Tabela 7.1'!$20:$20,
MATCH(TEXT('Tabela 7.1'!$A4702,"mmmm/aaaa"),'alimentação - Tabela 7.1'!$5:$5,0)+4), "")</f>
        <v/>
      </c>
    </row>
    <row r="4703" spans="1:7" ht="18" customHeight="1" x14ac:dyDescent="0.25">
      <c r="A4703" s="59" t="str">
        <f>IF(
   SUMPRODUCT(--('alimentação - Tabela 7.1'!$5:$5=TEXT(DATE(2020,INT((ROW(A4701)-1)/33)+1,1),"mmmm/aaaa"))) &gt; 0,
   TEXT(DATE(2020,INT((ROW(A4701)-1)/33)+1,1),"mmm/aa"),
   ""
)</f>
        <v/>
      </c>
      <c r="B4703" s="61" t="str">
        <f>IF(A4703&lt;&gt;"", 'alimentação - Tabela 7.1'!$B$21, "" )</f>
        <v/>
      </c>
      <c r="C4703" s="62" t="str">
        <f>IFERROR(INDEX('alimentação - Tabela 7.1'!$21:$21,
MATCH(TEXT('Tabela 7.1'!A4703,"mmmm/aaaa"),'alimentação - Tabela 7.1'!$5:$5,0)), "")</f>
        <v/>
      </c>
      <c r="D4703" s="62" t="str">
        <f>IFERROR(INDEX('alimentação - Tabela 7.1'!$21:$21,
MATCH(TEXT('Tabela 7.1'!$A4703,"mmmm/aaaa"),'alimentação - Tabela 7.1'!$5:$5,0)+1), "")</f>
        <v/>
      </c>
      <c r="E4703" s="62" t="str">
        <f>IFERROR(INDEX('alimentação - Tabela 7.1'!$21:$21,
MATCH(TEXT('Tabela 7.1'!$A4703,"mmmm/aaaa"),'alimentação - Tabela 7.1'!$5:$5,0)+2), "")</f>
        <v/>
      </c>
      <c r="F4703" s="62" t="str">
        <f>IFERROR(INDEX('alimentação - Tabela 7.1'!$21:$21,
MATCH(TEXT('Tabela 7.1'!$A4703,"mmmm/aaaa"),'alimentação - Tabela 7.1'!$5:$5,0)+3), "")</f>
        <v/>
      </c>
      <c r="G4703" s="95" t="str">
        <f>IFERROR(INDEX('alimentação - Tabela 7.1'!$21:$21,
MATCH(TEXT('Tabela 7.1'!$A4703,"mmmm/aaaa"),'alimentação - Tabela 7.1'!$5:$5,0)+4), "")</f>
        <v/>
      </c>
    </row>
    <row r="4704" spans="1:7" ht="18" customHeight="1" x14ac:dyDescent="0.25">
      <c r="A4704" s="59" t="str">
        <f>IF(
   SUMPRODUCT(--('alimentação - Tabela 7.1'!$5:$5=TEXT(DATE(2020,INT((ROW(A4702)-1)/33)+1,1),"mmmm/aaaa"))) &gt; 0,
   TEXT(DATE(2020,INT((ROW(A4702)-1)/33)+1,1),"mmm/aa"),
   ""
)</f>
        <v/>
      </c>
      <c r="B4704" s="61" t="str">
        <f>IF(A4704&lt;&gt;"", 'alimentação - Tabela 7.1'!$B$22, "" )</f>
        <v/>
      </c>
      <c r="C4704" s="62" t="str">
        <f>IFERROR(INDEX('alimentação - Tabela 7.1'!$22:$22,
MATCH(TEXT('Tabela 7.1'!A4704,"mmmm/aaaa"),'alimentação - Tabela 7.1'!$5:$5,0)), "")</f>
        <v/>
      </c>
      <c r="D4704" s="62" t="str">
        <f>IFERROR(INDEX('alimentação - Tabela 7.1'!$22:$22,
MATCH(TEXT('Tabela 7.1'!$A4704,"mmmm/aaaa"),'alimentação - Tabela 7.1'!$5:$5,0)+1), "")</f>
        <v/>
      </c>
      <c r="E4704" s="62" t="str">
        <f>IFERROR(INDEX('alimentação - Tabela 7.1'!$22:$22,
MATCH(TEXT('Tabela 7.1'!$A4704,"mmmm/aaaa"),'alimentação - Tabela 7.1'!$5:$5,0)+2), "")</f>
        <v/>
      </c>
      <c r="F4704" s="62" t="str">
        <f>IFERROR(INDEX('alimentação - Tabela 7.1'!$22:$22,
MATCH(TEXT('Tabela 7.1'!$A4704,"mmmm/aaaa"),'alimentação - Tabela 7.1'!$5:$5,0)+3), "")</f>
        <v/>
      </c>
      <c r="G4704" s="95" t="str">
        <f>IFERROR(INDEX('alimentação - Tabela 7.1'!$22:$22,
MATCH(TEXT('Tabela 7.1'!$A4704,"mmmm/aaaa"),'alimentação - Tabela 7.1'!$5:$5,0)+4), "")</f>
        <v/>
      </c>
    </row>
    <row r="4705" spans="1:7" ht="18" customHeight="1" x14ac:dyDescent="0.25">
      <c r="A4705" s="59" t="str">
        <f>IF(
   SUMPRODUCT(--('alimentação - Tabela 7.1'!$5:$5=TEXT(DATE(2020,INT((ROW(A4703)-1)/33)+1,1),"mmmm/aaaa"))) &gt; 0,
   TEXT(DATE(2020,INT((ROW(A4703)-1)/33)+1,1),"mmm/aa"),
   ""
)</f>
        <v/>
      </c>
      <c r="B4705" s="61" t="str">
        <f>IF(A4705&lt;&gt;"", 'alimentação - Tabela 7.1'!$B$23, "" )</f>
        <v/>
      </c>
      <c r="C4705" s="62" t="str">
        <f>IFERROR(INDEX('alimentação - Tabela 7.1'!$23:$23,
MATCH(TEXT('Tabela 7.1'!A4705,"mmmm/aaaa"),'alimentação - Tabela 7.1'!$5:$5,0)), "")</f>
        <v/>
      </c>
      <c r="D4705" s="62" t="str">
        <f>IFERROR(INDEX('alimentação - Tabela 7.1'!$23:$23,
MATCH(TEXT('Tabela 7.1'!$A4705,"mmmm/aaaa"),'alimentação - Tabela 7.1'!$5:$5,0)+1), "")</f>
        <v/>
      </c>
      <c r="E4705" s="62" t="str">
        <f>IFERROR(INDEX('alimentação - Tabela 7.1'!$23:$23,
MATCH(TEXT('Tabela 7.1'!$A4705,"mmmm/aaaa"),'alimentação - Tabela 7.1'!$5:$5,0)+2), "")</f>
        <v/>
      </c>
      <c r="F4705" s="62" t="str">
        <f>IFERROR(INDEX('alimentação - Tabela 7.1'!$23:$23,
MATCH(TEXT('Tabela 7.1'!$A4705,"mmmm/aaaa"),'alimentação - Tabela 7.1'!$5:$5,0)+3), "")</f>
        <v/>
      </c>
      <c r="G4705" s="95" t="str">
        <f>IFERROR(INDEX('alimentação - Tabela 7.1'!$23:$23,
MATCH(TEXT('Tabela 7.1'!$A4705,"mmmm/aaaa"),'alimentação - Tabela 7.1'!$5:$5,0)+4), "")</f>
        <v/>
      </c>
    </row>
    <row r="4706" spans="1:7" ht="18" customHeight="1" x14ac:dyDescent="0.25">
      <c r="A4706" s="59" t="str">
        <f>IF(
   SUMPRODUCT(--('alimentação - Tabela 7.1'!$5:$5=TEXT(DATE(2020,INT((ROW(A4704)-1)/33)+1,1),"mmmm/aaaa"))) &gt; 0,
   TEXT(DATE(2020,INT((ROW(A4704)-1)/33)+1,1),"mmm/aa"),
   ""
)</f>
        <v/>
      </c>
      <c r="B4706" s="61" t="str">
        <f>IF(A4706&lt;&gt;"", 'alimentação - Tabela 7.1'!$B$24, "" )</f>
        <v/>
      </c>
      <c r="C4706" s="62" t="str">
        <f>IFERROR(INDEX('alimentação - Tabela 7.1'!$24:$24,
MATCH(TEXT('Tabela 7.1'!A4706,"mmmm/aaaa"),'alimentação - Tabela 7.1'!$5:$5,0)), "")</f>
        <v/>
      </c>
      <c r="D4706" s="62" t="str">
        <f>IFERROR(INDEX('alimentação - Tabela 7.1'!$24:$24,
MATCH(TEXT('Tabela 7.1'!$A4706,"mmmm/aaaa"),'alimentação - Tabela 7.1'!$5:$5,0)+1), "")</f>
        <v/>
      </c>
      <c r="E4706" s="62" t="str">
        <f>IFERROR(INDEX('alimentação - Tabela 7.1'!$24:$24,
MATCH(TEXT('Tabela 7.1'!$A4706,"mmmm/aaaa"),'alimentação - Tabela 7.1'!$5:$5,0)+2), "")</f>
        <v/>
      </c>
      <c r="F4706" s="62" t="str">
        <f>IFERROR(INDEX('alimentação - Tabela 7.1'!$24:$24,
MATCH(TEXT('Tabela 7.1'!$A4706,"mmmm/aaaa"),'alimentação - Tabela 7.1'!$5:$5,0)+3), "")</f>
        <v/>
      </c>
      <c r="G4706" s="95" t="str">
        <f>IFERROR(INDEX('alimentação - Tabela 7.1'!$24:$24,
MATCH(TEXT('Tabela 7.1'!$A4706,"mmmm/aaaa"),'alimentação - Tabela 7.1'!$5:$5,0)+4), "")</f>
        <v/>
      </c>
    </row>
    <row r="4707" spans="1:7" ht="18" customHeight="1" x14ac:dyDescent="0.25">
      <c r="A4707" s="59" t="str">
        <f>IF(
   SUMPRODUCT(--('alimentação - Tabela 7.1'!$5:$5=TEXT(DATE(2020,INT((ROW(A4705)-1)/33)+1,1),"mmmm/aaaa"))) &gt; 0,
   TEXT(DATE(2020,INT((ROW(A4705)-1)/33)+1,1),"mmm/aa"),
   ""
)</f>
        <v/>
      </c>
      <c r="B4707" s="61" t="str">
        <f>IF(A4707&lt;&gt;"", 'alimentação - Tabela 7.1'!$B$25, "" )</f>
        <v/>
      </c>
      <c r="C4707" s="62" t="str">
        <f>IFERROR(INDEX('alimentação - Tabela 7.1'!$25:$25,
MATCH(TEXT('Tabela 7.1'!A4707,"mmmm/aaaa"),'alimentação - Tabela 7.1'!$5:$5,0)), "")</f>
        <v/>
      </c>
      <c r="D4707" s="62" t="str">
        <f>IFERROR(INDEX('alimentação - Tabela 7.1'!$25:$25,
MATCH(TEXT('Tabela 7.1'!$A4707,"mmmm/aaaa"),'alimentação - Tabela 7.1'!$5:$5,0)+1), "")</f>
        <v/>
      </c>
      <c r="E4707" s="62" t="str">
        <f>IFERROR(INDEX('alimentação - Tabela 7.1'!$25:$25,
MATCH(TEXT('Tabela 7.1'!$A4707,"mmmm/aaaa"),'alimentação - Tabela 7.1'!$5:$5,0)+2), "")</f>
        <v/>
      </c>
      <c r="F4707" s="62" t="str">
        <f>IFERROR(INDEX('alimentação - Tabela 7.1'!$25:$25,
MATCH(TEXT('Tabela 7.1'!$A4707,"mmmm/aaaa"),'alimentação - Tabela 7.1'!$5:$5,0)+3), "")</f>
        <v/>
      </c>
      <c r="G4707" s="95" t="str">
        <f>IFERROR(INDEX('alimentação - Tabela 7.1'!$25:$25,
MATCH(TEXT('Tabela 7.1'!$A4707,"mmmm/aaaa"),'alimentação - Tabela 7.1'!$5:$5,0)+4), "")</f>
        <v/>
      </c>
    </row>
    <row r="4708" spans="1:7" ht="18" customHeight="1" x14ac:dyDescent="0.25">
      <c r="A4708" s="59" t="str">
        <f>IF(
   SUMPRODUCT(--('alimentação - Tabela 7.1'!$5:$5=TEXT(DATE(2020,INT((ROW(A4706)-1)/33)+1,1),"mmmm/aaaa"))) &gt; 0,
   TEXT(DATE(2020,INT((ROW(A4706)-1)/33)+1,1),"mmm/aa"),
   ""
)</f>
        <v/>
      </c>
      <c r="B4708" s="61" t="str">
        <f>IF(A4708&lt;&gt;"", 'alimentação - Tabela 7.1'!$B$26, "" )</f>
        <v/>
      </c>
      <c r="C4708" s="62" t="str">
        <f>IFERROR(INDEX('alimentação - Tabela 7.1'!$26:$26,
MATCH(TEXT('Tabela 7.1'!A4708,"mmmm/aaaa"),'alimentação - Tabela 7.1'!$5:$5,0)), "")</f>
        <v/>
      </c>
      <c r="D4708" s="62" t="str">
        <f>IFERROR(INDEX('alimentação - Tabela 7.1'!$26:$26,
MATCH(TEXT('Tabela 7.1'!$A4708,"mmmm/aaaa"),'alimentação - Tabela 7.1'!$5:$5,0)+1), "")</f>
        <v/>
      </c>
      <c r="E4708" s="62" t="str">
        <f>IFERROR(INDEX('alimentação - Tabela 7.1'!$26:$26,
MATCH(TEXT('Tabela 7.1'!$A4708,"mmmm/aaaa"),'alimentação - Tabela 7.1'!$5:$5,0)+2), "")</f>
        <v/>
      </c>
      <c r="F4708" s="62" t="str">
        <f>IFERROR(INDEX('alimentação - Tabela 7.1'!$26:$26,
MATCH(TEXT('Tabela 7.1'!$A4708,"mmmm/aaaa"),'alimentação - Tabela 7.1'!$5:$5,0)+3), "")</f>
        <v/>
      </c>
      <c r="G4708" s="95" t="str">
        <f>IFERROR(INDEX('alimentação - Tabela 7.1'!$26:$26,
MATCH(TEXT('Tabela 7.1'!$A4708,"mmmm/aaaa"),'alimentação - Tabela 7.1'!$5:$5,0)+4), "")</f>
        <v/>
      </c>
    </row>
    <row r="4709" spans="1:7" ht="18" customHeight="1" x14ac:dyDescent="0.25">
      <c r="A4709" s="59" t="str">
        <f>IF(
   SUMPRODUCT(--('alimentação - Tabela 7.1'!$5:$5=TEXT(DATE(2020,INT((ROW(A4707)-1)/33)+1,1),"mmmm/aaaa"))) &gt; 0,
   TEXT(DATE(2020,INT((ROW(A4707)-1)/33)+1,1),"mmm/aa"),
   ""
)</f>
        <v/>
      </c>
      <c r="B4709" s="61" t="str">
        <f>IF(A4709&lt;&gt;"", 'alimentação - Tabela 7.1'!$B$27, "" )</f>
        <v/>
      </c>
      <c r="C4709" s="62" t="str">
        <f>IFERROR(INDEX('alimentação - Tabela 7.1'!$27:$27,
MATCH(TEXT('Tabela 7.1'!A4709,"mmmm/aaaa"),'alimentação - Tabela 7.1'!$5:$5,0)), "")</f>
        <v/>
      </c>
      <c r="D4709" s="62" t="str">
        <f>IFERROR(INDEX('alimentação - Tabela 7.1'!$27:$27,
MATCH(TEXT('Tabela 7.1'!$A4709,"mmmm/aaaa"),'alimentação - Tabela 7.1'!$5:$5,0)+1), "")</f>
        <v/>
      </c>
      <c r="E4709" s="62" t="str">
        <f>IFERROR(INDEX('alimentação - Tabela 7.1'!$27:$27,
MATCH(TEXT('Tabela 7.1'!$A4709,"mmmm/aaaa"),'alimentação - Tabela 7.1'!$5:$5,0)+2), "")</f>
        <v/>
      </c>
      <c r="F4709" s="62" t="str">
        <f>IFERROR(INDEX('alimentação - Tabela 7.1'!$27:$27,
MATCH(TEXT('Tabela 7.1'!$A4709,"mmmm/aaaa"),'alimentação - Tabela 7.1'!$5:$5,0)+3), "")</f>
        <v/>
      </c>
      <c r="G4709" s="95" t="str">
        <f>IFERROR(INDEX('alimentação - Tabela 7.1'!$27:$27,
MATCH(TEXT('Tabela 7.1'!$A4709,"mmmm/aaaa"),'alimentação - Tabela 7.1'!$5:$5,0)+4), "")</f>
        <v/>
      </c>
    </row>
    <row r="4710" spans="1:7" ht="18" customHeight="1" x14ac:dyDescent="0.25">
      <c r="A4710" s="59" t="str">
        <f>IF(
   SUMPRODUCT(--('alimentação - Tabela 7.1'!$5:$5=TEXT(DATE(2020,INT((ROW(A4708)-1)/33)+1,1),"mmmm/aaaa"))) &gt; 0,
   TEXT(DATE(2020,INT((ROW(A4708)-1)/33)+1,1),"mmm/aa"),
   ""
)</f>
        <v/>
      </c>
      <c r="B4710" s="61" t="str">
        <f>IF(A4710&lt;&gt;"", 'alimentação - Tabela 7.1'!$B$28, "" )</f>
        <v/>
      </c>
      <c r="C4710" s="62" t="str">
        <f>IFERROR(INDEX('alimentação - Tabela 7.1'!$28:$28,
MATCH(TEXT('Tabela 7.1'!A4710,"mmmm/aaaa"),'alimentação - Tabela 7.1'!$5:$5,0)), "")</f>
        <v/>
      </c>
      <c r="D4710" s="62" t="str">
        <f>IFERROR(INDEX('alimentação - Tabela 7.1'!$28:$28,
MATCH(TEXT('Tabela 7.1'!$A4710,"mmmm/aaaa"),'alimentação - Tabela 7.1'!$5:$5,0)+1), "")</f>
        <v/>
      </c>
      <c r="E4710" s="62" t="str">
        <f>IFERROR(INDEX('alimentação - Tabela 7.1'!$28:$28,
MATCH(TEXT('Tabela 7.1'!$A4710,"mmmm/aaaa"),'alimentação - Tabela 7.1'!$5:$5,0)+2), "")</f>
        <v/>
      </c>
      <c r="F4710" s="62" t="str">
        <f>IFERROR(INDEX('alimentação - Tabela 7.1'!$28:$28,
MATCH(TEXT('Tabela 7.1'!$A4710,"mmmm/aaaa"),'alimentação - Tabela 7.1'!$5:$5,0)+3), "")</f>
        <v/>
      </c>
      <c r="G4710" s="95" t="str">
        <f>IFERROR(INDEX('alimentação - Tabela 7.1'!$28:$28,
MATCH(TEXT('Tabela 7.1'!$A4710,"mmmm/aaaa"),'alimentação - Tabela 7.1'!$5:$5,0)+4), "")</f>
        <v/>
      </c>
    </row>
    <row r="4711" spans="1:7" ht="18" customHeight="1" x14ac:dyDescent="0.25">
      <c r="A4711" s="59" t="str">
        <f>IF(
   SUMPRODUCT(--('alimentação - Tabela 7.1'!$5:$5=TEXT(DATE(2020,INT((ROW(A4709)-1)/33)+1,1),"mmmm/aaaa"))) &gt; 0,
   TEXT(DATE(2020,INT((ROW(A4709)-1)/33)+1,1),"mmm/aa"),
   ""
)</f>
        <v/>
      </c>
      <c r="B4711" s="61" t="str">
        <f>IF(A4711&lt;&gt;"", 'alimentação - Tabela 7.1'!$B$29, "" )</f>
        <v/>
      </c>
      <c r="C4711" s="62" t="str">
        <f>IFERROR(INDEX('alimentação - Tabela 7.1'!$29:$29,
MATCH(TEXT('Tabela 7.1'!A4711,"mmmm/aaaa"),'alimentação - Tabela 7.1'!$5:$5,0)), "")</f>
        <v/>
      </c>
      <c r="D4711" s="62" t="str">
        <f>IFERROR(INDEX('alimentação - Tabela 7.1'!$29:$29,
MATCH(TEXT('Tabela 7.1'!$A4711,"mmmm/aaaa"),'alimentação - Tabela 7.1'!$5:$5,0)+1), "")</f>
        <v/>
      </c>
      <c r="E4711" s="62" t="str">
        <f>IFERROR(INDEX('alimentação - Tabela 7.1'!$29:$29,
MATCH(TEXT('Tabela 7.1'!$A4711,"mmmm/aaaa"),'alimentação - Tabela 7.1'!$5:$5,0)+2), "")</f>
        <v/>
      </c>
      <c r="F4711" s="62" t="str">
        <f>IFERROR(INDEX('alimentação - Tabela 7.1'!$29:$29,
MATCH(TEXT('Tabela 7.1'!$A4711,"mmmm/aaaa"),'alimentação - Tabela 7.1'!$5:$5,0)+3), "")</f>
        <v/>
      </c>
      <c r="G4711" s="95" t="str">
        <f>IFERROR(INDEX('alimentação - Tabela 7.1'!$29:$29,
MATCH(TEXT('Tabela 7.1'!$A4711,"mmmm/aaaa"),'alimentação - Tabela 7.1'!$5:$5,0)+4), "")</f>
        <v/>
      </c>
    </row>
    <row r="4712" spans="1:7" ht="18" customHeight="1" x14ac:dyDescent="0.25">
      <c r="A4712" s="59" t="str">
        <f>IF(
   SUMPRODUCT(--('alimentação - Tabela 7.1'!$5:$5=TEXT(DATE(2020,INT((ROW(A4710)-1)/33)+1,1),"mmmm/aaaa"))) &gt; 0,
   TEXT(DATE(2020,INT((ROW(A4710)-1)/33)+1,1),"mmm/aa"),
   ""
)</f>
        <v/>
      </c>
      <c r="B4712" s="61" t="str">
        <f>IF(A4712&lt;&gt;"", 'alimentação - Tabela 7.1'!$B$30, "" )</f>
        <v/>
      </c>
      <c r="C4712" s="62" t="str">
        <f>IFERROR(INDEX('alimentação - Tabela 7.1'!$30:$30,
MATCH(TEXT('Tabela 7.1'!A4712,"mmmm/aaaa"),'alimentação - Tabela 7.1'!$5:$5,0)), "")</f>
        <v/>
      </c>
      <c r="D4712" s="62" t="str">
        <f>IFERROR(INDEX('alimentação - Tabela 7.1'!$30:$30,
MATCH(TEXT('Tabela 7.1'!$A4712,"mmmm/aaaa"),'alimentação - Tabela 7.1'!$5:$5,0)+1), "")</f>
        <v/>
      </c>
      <c r="E4712" s="62" t="str">
        <f>IFERROR(INDEX('alimentação - Tabela 7.1'!$30:$30,
MATCH(TEXT('Tabela 7.1'!$A4712,"mmmm/aaaa"),'alimentação - Tabela 7.1'!$5:$5,0)+2), "")</f>
        <v/>
      </c>
      <c r="F4712" s="62" t="str">
        <f>IFERROR(INDEX('alimentação - Tabela 7.1'!$30:$30,
MATCH(TEXT('Tabela 7.1'!$A4712,"mmmm/aaaa"),'alimentação - Tabela 7.1'!$5:$5,0)+3), "")</f>
        <v/>
      </c>
      <c r="G4712" s="95" t="str">
        <f>IFERROR(INDEX('alimentação - Tabela 7.1'!$30:$30,
MATCH(TEXT('Tabela 7.1'!$A4712,"mmmm/aaaa"),'alimentação - Tabela 7.1'!$5:$5,0)+4), "")</f>
        <v/>
      </c>
    </row>
    <row r="4713" spans="1:7" ht="18" customHeight="1" x14ac:dyDescent="0.25">
      <c r="A4713" s="59" t="str">
        <f>IF(
   SUMPRODUCT(--('alimentação - Tabela 7.1'!$5:$5=TEXT(DATE(2020,INT((ROW(A4711)-1)/33)+1,1),"mmmm/aaaa"))) &gt; 0,
   TEXT(DATE(2020,INT((ROW(A4711)-1)/33)+1,1),"mmm/aa"),
   ""
)</f>
        <v/>
      </c>
      <c r="B4713" s="61" t="str">
        <f>IF(A4713&lt;&gt;"", 'alimentação - Tabela 7.1'!$B$31, "" )</f>
        <v/>
      </c>
      <c r="C4713" s="62" t="str">
        <f>IFERROR(INDEX('alimentação - Tabela 7.1'!$31:$31,
MATCH(TEXT('Tabela 7.1'!A4713,"mmmm/aaaa"),'alimentação - Tabela 7.1'!$5:$5,0)), "")</f>
        <v/>
      </c>
      <c r="D4713" s="62" t="str">
        <f>IFERROR(INDEX('alimentação - Tabela 7.1'!$31:$31,
MATCH(TEXT('Tabela 7.1'!$A4713,"mmmm/aaaa"),'alimentação - Tabela 7.1'!$5:$5,0)+1), "")</f>
        <v/>
      </c>
      <c r="E4713" s="62" t="str">
        <f>IFERROR(INDEX('alimentação - Tabela 7.1'!$31:$31,
MATCH(TEXT('Tabela 7.1'!$A4713,"mmmm/aaaa"),'alimentação - Tabela 7.1'!$5:$5,0)+2), "")</f>
        <v/>
      </c>
      <c r="F4713" s="62" t="str">
        <f>IFERROR(INDEX('alimentação - Tabela 7.1'!$31:$31,
MATCH(TEXT('Tabela 7.1'!$A4713,"mmmm/aaaa"),'alimentação - Tabela 7.1'!$5:$5,0)+3), "")</f>
        <v/>
      </c>
      <c r="G4713" s="95" t="str">
        <f>IFERROR(INDEX('alimentação - Tabela 7.1'!$31:$31,
MATCH(TEXT('Tabela 7.1'!$A4713,"mmmm/aaaa"),'alimentação - Tabela 7.1'!$5:$5,0)+4), "")</f>
        <v/>
      </c>
    </row>
    <row r="4714" spans="1:7" ht="18" customHeight="1" x14ac:dyDescent="0.25">
      <c r="A4714" s="59" t="str">
        <f>IF(
   SUMPRODUCT(--('alimentação - Tabela 7.1'!$5:$5=TEXT(DATE(2020,INT((ROW(A4712)-1)/33)+1,1),"mmmm/aaaa"))) &gt; 0,
   TEXT(DATE(2020,INT((ROW(A4712)-1)/33)+1,1),"mmm/aa"),
   ""
)</f>
        <v/>
      </c>
      <c r="B4714" s="61" t="str">
        <f>IF(A4714&lt;&gt;"", 'alimentação - Tabela 7.1'!$B$32, "" )</f>
        <v/>
      </c>
      <c r="C4714" s="62" t="str">
        <f>IFERROR(INDEX('alimentação - Tabela 7.1'!$32:$32,
MATCH(TEXT('Tabela 7.1'!A4714,"mmmm/aaaa"),'alimentação - Tabela 7.1'!$5:$5,0)), "")</f>
        <v/>
      </c>
      <c r="D4714" s="62" t="str">
        <f>IFERROR(INDEX('alimentação - Tabela 7.1'!$32:$32,
MATCH(TEXT('Tabela 7.1'!$A4714,"mmmm/aaaa"),'alimentação - Tabela 7.1'!$5:$5,0)+1), "")</f>
        <v/>
      </c>
      <c r="E4714" s="62" t="str">
        <f>IFERROR(INDEX('alimentação - Tabela 7.1'!$32:$32,
MATCH(TEXT('Tabela 7.1'!$A4714,"mmmm/aaaa"),'alimentação - Tabela 7.1'!$5:$5,0)+2), "")</f>
        <v/>
      </c>
      <c r="F4714" s="62" t="str">
        <f>IFERROR(INDEX('alimentação - Tabela 7.1'!$32:$32,
MATCH(TEXT('Tabela 7.1'!$A4714,"mmmm/aaaa"),'alimentação - Tabela 7.1'!$5:$5,0)+3), "")</f>
        <v/>
      </c>
      <c r="G4714" s="95" t="str">
        <f>IFERROR(INDEX('alimentação - Tabela 7.1'!$32:$32,
MATCH(TEXT('Tabela 7.1'!$A4714,"mmmm/aaaa"),'alimentação - Tabela 7.1'!$5:$5,0)+4), "")</f>
        <v/>
      </c>
    </row>
    <row r="4715" spans="1:7" ht="18" customHeight="1" x14ac:dyDescent="0.25">
      <c r="A4715" s="59" t="str">
        <f>IF(
   SUMPRODUCT(--('alimentação - Tabela 7.1'!$5:$5=TEXT(DATE(2020,INT((ROW(A4713)-1)/33)+1,1),"mmmm/aaaa"))) &gt; 0,
   TEXT(DATE(2020,INT((ROW(A4713)-1)/33)+1,1),"mmm/aa"),
   ""
)</f>
        <v/>
      </c>
      <c r="B4715" s="61" t="str">
        <f>IF(A4715&lt;&gt;"", 'alimentação - Tabela 7.1'!$B$33, "" )</f>
        <v/>
      </c>
      <c r="C4715" s="62" t="str">
        <f>IFERROR(INDEX('alimentação - Tabela 7.1'!$33:$33,
MATCH(TEXT('Tabela 7.1'!A4715,"mmmm/aaaa"),'alimentação - Tabela 7.1'!$5:$5,0)), "")</f>
        <v/>
      </c>
      <c r="D4715" s="62" t="str">
        <f>IFERROR(INDEX('alimentação - Tabela 7.1'!$33:$33,
MATCH(TEXT('Tabela 7.1'!$A4715,"mmmm/aaaa"),'alimentação - Tabela 7.1'!$5:$5,0)+1), "")</f>
        <v/>
      </c>
      <c r="E4715" s="62" t="str">
        <f>IFERROR(INDEX('alimentação - Tabela 7.1'!$33:$33,
MATCH(TEXT('Tabela 7.1'!$A4715,"mmmm/aaaa"),'alimentação - Tabela 7.1'!$5:$5,0)+2), "")</f>
        <v/>
      </c>
      <c r="F4715" s="62" t="str">
        <f>IFERROR(INDEX('alimentação - Tabela 7.1'!$33:$33,
MATCH(TEXT('Tabela 7.1'!$A4715,"mmmm/aaaa"),'alimentação - Tabela 7.1'!$5:$5,0)+3), "")</f>
        <v/>
      </c>
      <c r="G4715" s="95" t="str">
        <f>IFERROR(INDEX('alimentação - Tabela 7.1'!$33:$33,
MATCH(TEXT('Tabela 7.1'!$A4715,"mmmm/aaaa"),'alimentação - Tabela 7.1'!$5:$5,0)+4), "")</f>
        <v/>
      </c>
    </row>
    <row r="4716" spans="1:7" ht="18" customHeight="1" x14ac:dyDescent="0.25">
      <c r="A4716" s="59" t="str">
        <f>IF(
   SUMPRODUCT(--('alimentação - Tabela 7.1'!$5:$5=TEXT(DATE(2020,INT((ROW(A4714)-1)/33)+1,1),"mmmm/aaaa"))) &gt; 0,
   TEXT(DATE(2020,INT((ROW(A4714)-1)/33)+1,1),"mmm/aa"),
   ""
)</f>
        <v/>
      </c>
      <c r="B4716" s="61" t="str">
        <f>IF(A4716&lt;&gt;"", 'alimentação - Tabela 7.1'!$B$34, "" )</f>
        <v/>
      </c>
      <c r="C4716" s="62" t="str">
        <f>IFERROR(INDEX('alimentação - Tabela 7.1'!$34:$34,
MATCH(TEXT('Tabela 7.1'!A4716,"mmmm/aaaa"),'alimentação - Tabela 7.1'!$5:$5,0)), "")</f>
        <v/>
      </c>
      <c r="D4716" s="62" t="str">
        <f>IFERROR(INDEX('alimentação - Tabela 7.1'!$34:$34,
MATCH(TEXT('Tabela 7.1'!$A4716,"mmmm/aaaa"),'alimentação - Tabela 7.1'!$5:$5,0)+1), "")</f>
        <v/>
      </c>
      <c r="E4716" s="62" t="str">
        <f>IFERROR(INDEX('alimentação - Tabela 7.1'!$34:$34,
MATCH(TEXT('Tabela 7.1'!$A4716,"mmmm/aaaa"),'alimentação - Tabela 7.1'!$5:$5,0)+2), "")</f>
        <v/>
      </c>
      <c r="F4716" s="62" t="str">
        <f>IFERROR(INDEX('alimentação - Tabela 7.1'!$34:$34,
MATCH(TEXT('Tabela 7.1'!$A4716,"mmmm/aaaa"),'alimentação - Tabela 7.1'!$5:$5,0)+3), "")</f>
        <v/>
      </c>
      <c r="G4716" s="95" t="str">
        <f>IFERROR(INDEX('alimentação - Tabela 7.1'!$34:$34,
MATCH(TEXT('Tabela 7.1'!$A4716,"mmmm/aaaa"),'alimentação - Tabela 7.1'!$5:$5,0)+4), "")</f>
        <v/>
      </c>
    </row>
    <row r="4717" spans="1:7" ht="18" customHeight="1" x14ac:dyDescent="0.25">
      <c r="A4717" s="59" t="str">
        <f>IF(
   SUMPRODUCT(--('alimentação - Tabela 7.1'!$5:$5=TEXT(DATE(2020,INT((ROW(A4715)-1)/33)+1,1),"mmmm/aaaa"))) &gt; 0,
   TEXT(DATE(2020,INT((ROW(A4715)-1)/33)+1,1),"mmm/aa"),
   ""
)</f>
        <v/>
      </c>
      <c r="B4717" s="61" t="str">
        <f>IF(A4717&lt;&gt;"", 'alimentação - Tabela 7.1'!$B$35, "" )</f>
        <v/>
      </c>
      <c r="C4717" s="62" t="str">
        <f>IFERROR(INDEX('alimentação - Tabela 7.1'!$35:$35,
MATCH(TEXT('Tabela 7.1'!A4717,"mmmm/aaaa"),'alimentação - Tabela 7.1'!$5:$5,0)), "")</f>
        <v/>
      </c>
      <c r="D4717" s="62" t="str">
        <f>IFERROR(INDEX('alimentação - Tabela 7.1'!$35:$35,
MATCH(TEXT('Tabela 7.1'!$A4717,"mmmm/aaaa"),'alimentação - Tabela 7.1'!$5:$5,0)+1), "")</f>
        <v/>
      </c>
      <c r="E4717" s="62" t="str">
        <f>IFERROR(INDEX('alimentação - Tabela 7.1'!$35:$35,
MATCH(TEXT('Tabela 7.1'!$A4717,"mmmm/aaaa"),'alimentação - Tabela 7.1'!$5:$5,0)+2), "")</f>
        <v/>
      </c>
      <c r="F4717" s="62" t="str">
        <f>IFERROR(INDEX('alimentação - Tabela 7.1'!$35:$35,
MATCH(TEXT('Tabela 7.1'!$A4717,"mmmm/aaaa"),'alimentação - Tabela 7.1'!$5:$5,0)+3), "")</f>
        <v/>
      </c>
      <c r="G4717" s="95" t="str">
        <f>IFERROR(INDEX('alimentação - Tabela 7.1'!$35:$35,
MATCH(TEXT('Tabela 7.1'!$A4717,"mmmm/aaaa"),'alimentação - Tabela 7.1'!$5:$5,0)+4), "")</f>
        <v/>
      </c>
    </row>
    <row r="4718" spans="1:7" ht="18" customHeight="1" x14ac:dyDescent="0.25">
      <c r="A4718" s="59" t="str">
        <f>IF(
   SUMPRODUCT(--('alimentação - Tabela 7.1'!$5:$5=TEXT(DATE(2020,INT((ROW(A4716)-1)/33)+1,1),"mmmm/aaaa"))) &gt; 0,
   TEXT(DATE(2020,INT((ROW(A4716)-1)/33)+1,1),"mmm/aa"),
   ""
)</f>
        <v/>
      </c>
      <c r="B4718" s="61" t="str">
        <f>IF(A4718&lt;&gt;"", 'alimentação - Tabela 7.1'!$B$36, "" )</f>
        <v/>
      </c>
      <c r="C4718" s="62" t="str">
        <f>IFERROR(INDEX('alimentação - Tabela 7.1'!$36:$36,
MATCH(TEXT('Tabela 7.1'!A4718,"mmmm/aaaa"),'alimentação - Tabela 7.1'!$5:$5,0)), "")</f>
        <v/>
      </c>
      <c r="D4718" s="62" t="str">
        <f>IFERROR(INDEX('alimentação - Tabela 7.1'!$36:$36,
MATCH(TEXT('Tabela 7.1'!$A4718,"mmmm/aaaa"),'alimentação - Tabela 7.1'!$5:$5,0)+1), "")</f>
        <v/>
      </c>
      <c r="E4718" s="62" t="str">
        <f>IFERROR(INDEX('alimentação - Tabela 7.1'!$36:$36,
MATCH(TEXT('Tabela 7.1'!$A4718,"mmmm/aaaa"),'alimentação - Tabela 7.1'!$5:$5,0)+2), "")</f>
        <v/>
      </c>
      <c r="F4718" s="62" t="str">
        <f>IFERROR(INDEX('alimentação - Tabela 7.1'!$36:$36,
MATCH(TEXT('Tabela 7.1'!$A4718,"mmmm/aaaa"),'alimentação - Tabela 7.1'!$5:$5,0)+3), "")</f>
        <v/>
      </c>
      <c r="G4718" s="95" t="str">
        <f>IFERROR(INDEX('alimentação - Tabela 7.1'!$36:$36,
MATCH(TEXT('Tabela 7.1'!$A4718,"mmmm/aaaa"),'alimentação - Tabela 7.1'!$5:$5,0)+4), "")</f>
        <v/>
      </c>
    </row>
    <row r="4719" spans="1:7" ht="18" customHeight="1" x14ac:dyDescent="0.25">
      <c r="A4719" s="59" t="str">
        <f>IF(
   SUMPRODUCT(--('alimentação - Tabela 7.1'!$5:$5=TEXT(DATE(2020,INT((ROW(A4717)-1)/33)+1,1),"mmmm/aaaa"))) &gt; 0,
   TEXT(DATE(2020,INT((ROW(A4717)-1)/33)+1,1),"mmm/aa"),
   ""
)</f>
        <v/>
      </c>
      <c r="B4719" s="61" t="str">
        <f>IF(A4719&lt;&gt;"", 'alimentação - Tabela 7.1'!$B$37, "" )</f>
        <v/>
      </c>
      <c r="C4719" s="62" t="str">
        <f>IFERROR(INDEX('alimentação - Tabela 7.1'!$37:$37,
MATCH(TEXT('Tabela 7.1'!A4719,"mmmm/aaaa"),'alimentação - Tabela 7.1'!$5:$5,0)), "")</f>
        <v/>
      </c>
      <c r="D4719" s="62" t="str">
        <f>IFERROR(INDEX('alimentação - Tabela 7.1'!$37:$37,
MATCH(TEXT('Tabela 7.1'!$A4719,"mmmm/aaaa"),'alimentação - Tabela 7.1'!$5:$5,0)+1), "")</f>
        <v/>
      </c>
      <c r="E4719" s="62" t="str">
        <f>IFERROR(INDEX('alimentação - Tabela 7.1'!$37:$37,
MATCH(TEXT('Tabela 7.1'!$A4719,"mmmm/aaaa"),'alimentação - Tabela 7.1'!$5:$5,0)+2), "")</f>
        <v/>
      </c>
      <c r="F4719" s="62" t="str">
        <f>IFERROR(INDEX('alimentação - Tabela 7.1'!$37:$37,
MATCH(TEXT('Tabela 7.1'!$A4719,"mmmm/aaaa"),'alimentação - Tabela 7.1'!$5:$5,0)+3), "")</f>
        <v/>
      </c>
      <c r="G4719" s="95" t="str">
        <f>IFERROR(INDEX('alimentação - Tabela 7.1'!$37:$37,
MATCH(TEXT('Tabela 7.1'!$A4719,"mmmm/aaaa"),'alimentação - Tabela 7.1'!$5:$5,0)+4), "")</f>
        <v/>
      </c>
    </row>
    <row r="4720" spans="1:7" ht="18" customHeight="1" x14ac:dyDescent="0.25">
      <c r="A4720" s="59" t="str">
        <f>IF(
   SUMPRODUCT(--('alimentação - Tabela 7.1'!$5:$5=TEXT(DATE(2020,INT((ROW(A4718)-1)/33)+1,1),"mmmm/aaaa"))) &gt; 0,
   TEXT(DATE(2020,INT((ROW(A4718)-1)/33)+1,1),"mmm/aa"),
   ""
)</f>
        <v/>
      </c>
      <c r="B4720" s="61" t="str">
        <f>IF(A4720&lt;&gt;"", 'alimentação - Tabela 7.1'!$B$38, "" )</f>
        <v/>
      </c>
      <c r="C4720" s="62" t="str">
        <f>IFERROR(INDEX('alimentação - Tabela 7.1'!$38:$38,
MATCH(TEXT('Tabela 7.1'!A4720,"mmmm/aaaa"),'alimentação - Tabela 7.1'!$5:$5,0)), "")</f>
        <v/>
      </c>
      <c r="D4720" s="62" t="str">
        <f>IFERROR(INDEX('alimentação - Tabela 7.1'!$38:$38,
MATCH(TEXT('Tabela 7.1'!$A4720,"mmmm/aaaa"),'alimentação - Tabela 7.1'!$5:$5,0)+1), "")</f>
        <v/>
      </c>
      <c r="E4720" s="62" t="str">
        <f>IFERROR(INDEX('alimentação - Tabela 7.1'!$38:$38,
MATCH(TEXT('Tabela 7.1'!$A4720,"mmmm/aaaa"),'alimentação - Tabela 7.1'!$5:$5,0)+2), "")</f>
        <v/>
      </c>
      <c r="F4720" s="62" t="str">
        <f>IFERROR(INDEX('alimentação - Tabela 7.1'!$38:$38,
MATCH(TEXT('Tabela 7.1'!$A4720,"mmmm/aaaa"),'alimentação - Tabela 7.1'!$5:$5,0)+3), "")</f>
        <v/>
      </c>
      <c r="G4720" s="95" t="str">
        <f>IFERROR(INDEX('alimentação - Tabela 7.1'!$38:$38,
MATCH(TEXT('Tabela 7.1'!$A4720,"mmmm/aaaa"),'alimentação - Tabela 7.1'!$5:$5,0)+4), "")</f>
        <v/>
      </c>
    </row>
    <row r="4721" spans="1:7" ht="18" customHeight="1" x14ac:dyDescent="0.25">
      <c r="A4721" s="59" t="str">
        <f>IF(
   SUMPRODUCT(--('alimentação - Tabela 7.1'!$5:$5=TEXT(DATE(2020,INT((ROW(A4719)-1)/33)+1,1),"mmmm/aaaa"))) &gt; 0,
   TEXT(DATE(2020,INT((ROW(A4719)-1)/33)+1,1),"mmm/aa"),
   ""
)</f>
        <v/>
      </c>
      <c r="B4721" s="61" t="str">
        <f>IF(A4721&lt;&gt;"", 'alimentação - Tabela 7.1'!$B$39, "" )</f>
        <v/>
      </c>
      <c r="C4721" s="62" t="str">
        <f>IFERROR(INDEX('alimentação - Tabela 7.1'!$39:$39,
MATCH(TEXT('Tabela 7.1'!A4721,"mmmm/aaaa"),'alimentação - Tabela 7.1'!$5:$5,0)), "")</f>
        <v/>
      </c>
      <c r="D4721" s="62" t="str">
        <f>IFERROR(INDEX('alimentação - Tabela 7.1'!$39:$39,
MATCH(TEXT('Tabela 7.1'!$A4721,"mmmm/aaaa"),'alimentação - Tabela 7.1'!$5:$5,0)+1), "")</f>
        <v/>
      </c>
      <c r="E4721" s="62" t="str">
        <f>IFERROR(INDEX('alimentação - Tabela 7.1'!$39:$39,
MATCH(TEXT('Tabela 7.1'!$A4721,"mmmm/aaaa"),'alimentação - Tabela 7.1'!$5:$5,0)+2), "")</f>
        <v/>
      </c>
      <c r="F4721" s="62" t="str">
        <f>IFERROR(INDEX('alimentação - Tabela 7.1'!$39:$39,
MATCH(TEXT('Tabela 7.1'!$A4721,"mmmm/aaaa"),'alimentação - Tabela 7.1'!$5:$5,0)+3), "")</f>
        <v/>
      </c>
      <c r="G4721" s="95" t="str">
        <f>IFERROR(INDEX('alimentação - Tabela 7.1'!$39:$39,
MATCH(TEXT('Tabela 7.1'!$A4721,"mmmm/aaaa"),'alimentação - Tabela 7.1'!$5:$5,0)+4), "")</f>
        <v/>
      </c>
    </row>
    <row r="4722" spans="1:7" ht="18" customHeight="1" x14ac:dyDescent="0.25">
      <c r="A4722" s="59" t="str">
        <f>IF(
   SUMPRODUCT(--('alimentação - Tabela 7.1'!$5:$5=TEXT(DATE(2020,INT((ROW(A4720)-1)/33)+1,1),"mmmm/aaaa"))) &gt; 0,
   TEXT(DATE(2020,INT((ROW(A4720)-1)/33)+1,1),"mmm/aa"),
   ""
)</f>
        <v/>
      </c>
      <c r="B4722" s="61" t="str">
        <f>IF(A4722&lt;&gt;"", 'alimentação - Tabela 7.1'!$B$7, "" )</f>
        <v/>
      </c>
      <c r="C4722" s="62" t="str">
        <f>IFERROR(INDEX('alimentação - Tabela 7.1'!$7:$7,
MATCH(TEXT('Tabela 7.1'!A4722,"mmmm/aaaa"),'alimentação - Tabela 7.1'!$5:$5,0)), "")</f>
        <v/>
      </c>
      <c r="D4722" s="62" t="str">
        <f>IFERROR(INDEX('alimentação - Tabela 7.1'!$7:$7,
MATCH(TEXT('Tabela 7.1'!$A4722,"mmmm/aaaa"),'alimentação - Tabela 7.1'!$5:$5,0)+1), "")</f>
        <v/>
      </c>
      <c r="E4722" s="62" t="str">
        <f>IFERROR(INDEX('alimentação - Tabela 7.1'!$7:$7,
MATCH(TEXT('Tabela 7.1'!$A4722,"mmmm/aaaa"),'alimentação - Tabela 7.1'!$5:$5,0)+2), "")</f>
        <v/>
      </c>
      <c r="F4722" s="62" t="str">
        <f>IFERROR(INDEX('alimentação - Tabela 7.1'!$7:$7,
MATCH(TEXT('Tabela 7.1'!$A4722,"mmmm/aaaa"),'alimentação - Tabela 7.1'!$5:$5,0)+3), "")</f>
        <v/>
      </c>
      <c r="G4722" s="95" t="str">
        <f>IFERROR(INDEX('alimentação - Tabela 7.1'!$7:$7,
MATCH(TEXT('Tabela 7.1'!$A4722,"mmmm/aaaa"),'alimentação - Tabela 7.1'!$5:$5,0)+4), "")</f>
        <v/>
      </c>
    </row>
    <row r="4723" spans="1:7" ht="18" customHeight="1" x14ac:dyDescent="0.25">
      <c r="A4723" s="59" t="str">
        <f>IF(
   SUMPRODUCT(--('alimentação - Tabela 7.1'!$5:$5=TEXT(DATE(2020,INT((ROW(A4721)-1)/33)+1,1),"mmmm/aaaa"))) &gt; 0,
   TEXT(DATE(2020,INT((ROW(A4721)-1)/33)+1,1),"mmm/aa"),
   ""
)</f>
        <v/>
      </c>
      <c r="B4723" s="61" t="str">
        <f>IF(A4723&lt;&gt;"", 'alimentação - Tabela 7.1'!$B$8, "" )</f>
        <v/>
      </c>
      <c r="C4723" s="62" t="str">
        <f>IFERROR(INDEX('alimentação - Tabela 7.1'!$8:$8,
MATCH(TEXT('Tabela 7.1'!A4723,"mmmm/aaaa"),'alimentação - Tabela 7.1'!$5:$5,0)), "")</f>
        <v/>
      </c>
      <c r="D4723" s="62" t="str">
        <f>IFERROR(INDEX('alimentação - Tabela 7.1'!$8:$8,
MATCH(TEXT('Tabela 7.1'!$A4723,"mmmm/aaaa"),'alimentação - Tabela 7.1'!$5:$5,0)+1), "")</f>
        <v/>
      </c>
      <c r="E4723" s="62" t="str">
        <f>IFERROR(INDEX('alimentação - Tabela 7.1'!$8:$8,
MATCH(TEXT('Tabela 7.1'!$A4723,"mmmm/aaaa"),'alimentação - Tabela 7.1'!$5:$5,0)+2), "")</f>
        <v/>
      </c>
      <c r="F4723" s="62" t="str">
        <f>IFERROR(INDEX('alimentação - Tabela 7.1'!$8:$8,
MATCH(TEXT('Tabela 7.1'!$A4723,"mmmm/aaaa"),'alimentação - Tabela 7.1'!$5:$5,0)+3), "")</f>
        <v/>
      </c>
      <c r="G4723" s="95" t="str">
        <f>IFERROR(INDEX('alimentação - Tabela 7.1'!$8:$8,
MATCH(TEXT('Tabela 7.1'!$A4723,"mmmm/aaaa"),'alimentação - Tabela 7.1'!$5:$5,0)+4), "")</f>
        <v/>
      </c>
    </row>
    <row r="4724" spans="1:7" ht="18" customHeight="1" x14ac:dyDescent="0.25">
      <c r="A4724" s="59" t="str">
        <f>IF(
   SUMPRODUCT(--('alimentação - Tabela 7.1'!$5:$5=TEXT(DATE(2020,INT((ROW(A4722)-1)/33)+1,1),"mmmm/aaaa"))) &gt; 0,
   TEXT(DATE(2020,INT((ROW(A4722)-1)/33)+1,1),"mmm/aa"),
   ""
)</f>
        <v/>
      </c>
      <c r="B4724" s="61" t="str">
        <f>IF(A4724&lt;&gt;"", 'alimentação - Tabela 7.1'!$B$9, "" )</f>
        <v/>
      </c>
      <c r="C4724" s="62" t="str">
        <f>IFERROR(INDEX('alimentação - Tabela 7.1'!$9:$9,
MATCH(TEXT('Tabela 7.1'!A4724,"mmmm/aaaa"),'alimentação - Tabela 7.1'!$5:$5,0)), "")</f>
        <v/>
      </c>
      <c r="D4724" s="62" t="str">
        <f>IFERROR(INDEX('alimentação - Tabela 7.1'!$9:$9,
MATCH(TEXT('Tabela 7.1'!$A4724,"mmmm/aaaa"),'alimentação - Tabela 7.1'!$5:$5,0)+1), "")</f>
        <v/>
      </c>
      <c r="E4724" s="62" t="str">
        <f>IFERROR(INDEX('alimentação - Tabela 7.1'!$9:$9,
MATCH(TEXT('Tabela 7.1'!$A4724,"mmmm/aaaa"),'alimentação - Tabela 7.1'!$5:$5,0)+2), "")</f>
        <v/>
      </c>
      <c r="F4724" s="62" t="str">
        <f>IFERROR(INDEX('alimentação - Tabela 7.1'!$9:$9,
MATCH(TEXT('Tabela 7.1'!$A4724,"mmmm/aaaa"),'alimentação - Tabela 7.1'!$5:$5,0)+3), "")</f>
        <v/>
      </c>
      <c r="G4724" s="95" t="str">
        <f>IFERROR(INDEX('alimentação - Tabela 7.1'!$9:$9,
MATCH(TEXT('Tabela 7.1'!$A4724,"mmmm/aaaa"),'alimentação - Tabela 7.1'!$5:$5,0)+4), "")</f>
        <v/>
      </c>
    </row>
    <row r="4725" spans="1:7" ht="18" customHeight="1" x14ac:dyDescent="0.25">
      <c r="A4725" s="59" t="str">
        <f>IF(
   SUMPRODUCT(--('alimentação - Tabela 7.1'!$5:$5=TEXT(DATE(2020,INT((ROW(A4723)-1)/33)+1,1),"mmmm/aaaa"))) &gt; 0,
   TEXT(DATE(2020,INT((ROW(A4723)-1)/33)+1,1),"mmm/aa"),
   ""
)</f>
        <v/>
      </c>
      <c r="B4725" s="61" t="str">
        <f>IF(A4725&lt;&gt;"", 'alimentação - Tabela 7.1'!$B$10, "" )</f>
        <v/>
      </c>
      <c r="C4725" s="62" t="str">
        <f>IFERROR(INDEX('alimentação - Tabela 7.1'!$10:$10,
MATCH(TEXT('Tabela 7.1'!A4725,"mmmm/aaaa"),'alimentação - Tabela 7.1'!$5:$5,0)), "")</f>
        <v/>
      </c>
      <c r="D4725" s="62" t="str">
        <f>IFERROR(INDEX('alimentação - Tabela 7.1'!$10:$10,
MATCH(TEXT('Tabela 7.1'!$A4725,"mmmm/aaaa"),'alimentação - Tabela 7.1'!$5:$5,0)+1), "")</f>
        <v/>
      </c>
      <c r="E4725" s="62" t="str">
        <f>IFERROR(INDEX('alimentação - Tabela 7.1'!$10:$10,
MATCH(TEXT('Tabela 7.1'!$A4725,"mmmm/aaaa"),'alimentação - Tabela 7.1'!$5:$5,0)+2), "")</f>
        <v/>
      </c>
      <c r="F4725" s="62" t="str">
        <f>IFERROR(INDEX('alimentação - Tabela 7.1'!$10:$10,
MATCH(TEXT('Tabela 7.1'!$A4725,"mmmm/aaaa"),'alimentação - Tabela 7.1'!$5:$5,0)+3), "")</f>
        <v/>
      </c>
      <c r="G4725" s="95" t="str">
        <f>IFERROR(INDEX('alimentação - Tabela 7.1'!$10:$10,
MATCH(TEXT('Tabela 7.1'!$A4725,"mmmm/aaaa"),'alimentação - Tabela 7.1'!$5:$5,0)+4), "")</f>
        <v/>
      </c>
    </row>
    <row r="4726" spans="1:7" ht="18" customHeight="1" x14ac:dyDescent="0.25">
      <c r="A4726" s="59" t="str">
        <f>IF(
   SUMPRODUCT(--('alimentação - Tabela 7.1'!$5:$5=TEXT(DATE(2020,INT((ROW(A4724)-1)/33)+1,1),"mmmm/aaaa"))) &gt; 0,
   TEXT(DATE(2020,INT((ROW(A4724)-1)/33)+1,1),"mmm/aa"),
   ""
)</f>
        <v/>
      </c>
      <c r="B4726" s="61" t="str">
        <f>IF(A4726&lt;&gt;"", 'alimentação - Tabela 7.1'!$B$11, "" )</f>
        <v/>
      </c>
      <c r="C4726" s="62" t="str">
        <f>IFERROR(INDEX('alimentação - Tabela 7.1'!$11:$11,
MATCH(TEXT('Tabela 7.1'!A4726,"mmmm/aaaa"),'alimentação - Tabela 7.1'!$5:$5,0)), "")</f>
        <v/>
      </c>
      <c r="D4726" s="62" t="str">
        <f>IFERROR(INDEX('alimentação - Tabela 7.1'!$11:$11,
MATCH(TEXT('Tabela 7.1'!$A4726,"mmmm/aaaa"),'alimentação - Tabela 7.1'!$5:$5,0)+1), "")</f>
        <v/>
      </c>
      <c r="E4726" s="62" t="str">
        <f>IFERROR(INDEX('alimentação - Tabela 7.1'!$11:$11,
MATCH(TEXT('Tabela 7.1'!$A4726,"mmmm/aaaa"),'alimentação - Tabela 7.1'!$5:$5,0)+2), "")</f>
        <v/>
      </c>
      <c r="F4726" s="62" t="str">
        <f>IFERROR(INDEX('alimentação - Tabela 7.1'!$11:$11,
MATCH(TEXT('Tabela 7.1'!$A4726,"mmmm/aaaa"),'alimentação - Tabela 7.1'!$5:$5,0)+3), "")</f>
        <v/>
      </c>
      <c r="G4726" s="95" t="str">
        <f>IFERROR(INDEX('alimentação - Tabela 7.1'!$11:$11,
MATCH(TEXT('Tabela 7.1'!$A4726,"mmmm/aaaa"),'alimentação - Tabela 7.1'!$5:$5,0)+4), "")</f>
        <v/>
      </c>
    </row>
    <row r="4727" spans="1:7" ht="18" customHeight="1" x14ac:dyDescent="0.25">
      <c r="A4727" s="59" t="str">
        <f>IF(
   SUMPRODUCT(--('alimentação - Tabela 7.1'!$5:$5=TEXT(DATE(2020,INT((ROW(A4725)-1)/33)+1,1),"mmmm/aaaa"))) &gt; 0,
   TEXT(DATE(2020,INT((ROW(A4725)-1)/33)+1,1),"mmm/aa"),
   ""
)</f>
        <v/>
      </c>
      <c r="B4727" s="61" t="str">
        <f>IF(A4727&lt;&gt;"", 'alimentação - Tabela 7.1'!$B$12, "" )</f>
        <v/>
      </c>
      <c r="C4727" s="62" t="str">
        <f>IFERROR(INDEX('alimentação - Tabela 7.1'!$12:$12,
MATCH(TEXT('Tabela 7.1'!A4727,"mmmm/aaaa"),'alimentação - Tabela 7.1'!$5:$5,0)), "")</f>
        <v/>
      </c>
      <c r="D4727" s="62" t="str">
        <f>IFERROR(INDEX('alimentação - Tabela 7.1'!$12:$12,
MATCH(TEXT('Tabela 7.1'!$A4727,"mmmm/aaaa"),'alimentação - Tabela 7.1'!$5:$5,0)+1), "")</f>
        <v/>
      </c>
      <c r="E4727" s="62" t="str">
        <f>IFERROR(INDEX('alimentação - Tabela 7.1'!$12:$12,
MATCH(TEXT('Tabela 7.1'!$A4727,"mmmm/aaaa"),'alimentação - Tabela 7.1'!$5:$5,0)+2), "")</f>
        <v/>
      </c>
      <c r="F4727" s="62" t="str">
        <f>IFERROR(INDEX('alimentação - Tabela 7.1'!$12:$12,
MATCH(TEXT('Tabela 7.1'!$A4727,"mmmm/aaaa"),'alimentação - Tabela 7.1'!$5:$5,0)+3), "")</f>
        <v/>
      </c>
      <c r="G4727" s="95" t="str">
        <f>IFERROR(INDEX('alimentação - Tabela 7.1'!$12:$12,
MATCH(TEXT('Tabela 7.1'!$A4727,"mmmm/aaaa"),'alimentação - Tabela 7.1'!$5:$5,0)+4), "")</f>
        <v/>
      </c>
    </row>
    <row r="4728" spans="1:7" ht="18" customHeight="1" x14ac:dyDescent="0.25">
      <c r="A4728" s="59" t="str">
        <f>IF(
   SUMPRODUCT(--('alimentação - Tabela 7.1'!$5:$5=TEXT(DATE(2020,INT((ROW(A4726)-1)/33)+1,1),"mmmm/aaaa"))) &gt; 0,
   TEXT(DATE(2020,INT((ROW(A4726)-1)/33)+1,1),"mmm/aa"),
   ""
)</f>
        <v/>
      </c>
      <c r="B4728" s="61" t="str">
        <f>IF(A4728&lt;&gt;"", 'alimentação - Tabela 7.1'!$B$13, "" )</f>
        <v/>
      </c>
      <c r="C4728" s="62" t="str">
        <f>IFERROR(INDEX('alimentação - Tabela 7.1'!$13:$13,
MATCH(TEXT('Tabela 7.1'!A4728,"mmmm/aaaa"),'alimentação - Tabela 7.1'!$5:$5,0)), "")</f>
        <v/>
      </c>
      <c r="D4728" s="62" t="str">
        <f>IFERROR(INDEX('alimentação - Tabela 7.1'!$13:$13,
MATCH(TEXT('Tabela 7.1'!$A4728,"mmmm/aaaa"),'alimentação - Tabela 7.1'!$5:$5,0)+1), "")</f>
        <v/>
      </c>
      <c r="E4728" s="62" t="str">
        <f>IFERROR(INDEX('alimentação - Tabela 7.1'!$13:$13,
MATCH(TEXT('Tabela 7.1'!$A4728,"mmmm/aaaa"),'alimentação - Tabela 7.1'!$5:$5,0)+2), "")</f>
        <v/>
      </c>
      <c r="F4728" s="62" t="str">
        <f>IFERROR(INDEX('alimentação - Tabela 7.1'!$13:$13,
MATCH(TEXT('Tabela 7.1'!$A4728,"mmmm/aaaa"),'alimentação - Tabela 7.1'!$5:$5,0)+3), "")</f>
        <v/>
      </c>
      <c r="G4728" s="95" t="str">
        <f>IFERROR(INDEX('alimentação - Tabela 7.1'!$13:$13,
MATCH(TEXT('Tabela 7.1'!$A4728,"mmmm/aaaa"),'alimentação - Tabela 7.1'!$5:$5,0)+4), "")</f>
        <v/>
      </c>
    </row>
    <row r="4729" spans="1:7" ht="18" customHeight="1" x14ac:dyDescent="0.25">
      <c r="A4729" s="59" t="str">
        <f>IF(
   SUMPRODUCT(--('alimentação - Tabela 7.1'!$5:$5=TEXT(DATE(2020,INT((ROW(A4727)-1)/33)+1,1),"mmmm/aaaa"))) &gt; 0,
   TEXT(DATE(2020,INT((ROW(A4727)-1)/33)+1,1),"mmm/aa"),
   ""
)</f>
        <v/>
      </c>
      <c r="B4729" s="61" t="str">
        <f>IF(A4729&lt;&gt;"", 'alimentação - Tabela 7.1'!$B$14, "" )</f>
        <v/>
      </c>
      <c r="C4729" s="62" t="str">
        <f>IFERROR(INDEX('alimentação - Tabela 7.1'!$14:$14,
MATCH(TEXT('Tabela 7.1'!A4729,"mmmm/aaaa"),'alimentação - Tabela 7.1'!$5:$5,0)), "")</f>
        <v/>
      </c>
      <c r="D4729" s="62" t="str">
        <f>IFERROR(INDEX('alimentação - Tabela 7.1'!$14:$14,
MATCH(TEXT('Tabela 7.1'!$A4729,"mmmm/aaaa"),'alimentação - Tabela 7.1'!$5:$5,0)+1), "")</f>
        <v/>
      </c>
      <c r="E4729" s="62" t="str">
        <f>IFERROR(INDEX('alimentação - Tabela 7.1'!$14:$14,
MATCH(TEXT('Tabela 7.1'!$A4729,"mmmm/aaaa"),'alimentação - Tabela 7.1'!$5:$5,0)+2), "")</f>
        <v/>
      </c>
      <c r="F4729" s="62" t="str">
        <f>IFERROR(INDEX('alimentação - Tabela 7.1'!$14:$14,
MATCH(TEXT('Tabela 7.1'!$A4729,"mmmm/aaaa"),'alimentação - Tabela 7.1'!$5:$5,0)+3), "")</f>
        <v/>
      </c>
      <c r="G4729" s="95" t="str">
        <f>IFERROR(INDEX('alimentação - Tabela 7.1'!$14:$14,
MATCH(TEXT('Tabela 7.1'!$A4729,"mmmm/aaaa"),'alimentação - Tabela 7.1'!$5:$5,0)+4), "")</f>
        <v/>
      </c>
    </row>
    <row r="4730" spans="1:7" ht="18" customHeight="1" x14ac:dyDescent="0.25">
      <c r="A4730" s="59" t="str">
        <f>IF(
   SUMPRODUCT(--('alimentação - Tabela 7.1'!$5:$5=TEXT(DATE(2020,INT((ROW(A4728)-1)/33)+1,1),"mmmm/aaaa"))) &gt; 0,
   TEXT(DATE(2020,INT((ROW(A4728)-1)/33)+1,1),"mmm/aa"),
   ""
)</f>
        <v/>
      </c>
      <c r="B4730" s="61" t="str">
        <f>IF(A4730&lt;&gt;"", 'alimentação - Tabela 7.1'!$B$15, "" )</f>
        <v/>
      </c>
      <c r="C4730" s="62" t="str">
        <f>IFERROR(INDEX('alimentação - Tabela 7.1'!$15:$15,
MATCH(TEXT('Tabela 7.1'!A4730,"mmmm/aaaa"),'alimentação - Tabela 7.1'!$5:$5,0)), "")</f>
        <v/>
      </c>
      <c r="D4730" s="62" t="str">
        <f>IFERROR(INDEX('alimentação - Tabela 7.1'!$15:$15,
MATCH(TEXT('Tabela 7.1'!$A4730,"mmmm/aaaa"),'alimentação - Tabela 7.1'!$5:$5,0)+1), "")</f>
        <v/>
      </c>
      <c r="E4730" s="62" t="str">
        <f>IFERROR(INDEX('alimentação - Tabela 7.1'!$15:$15,
MATCH(TEXT('Tabela 7.1'!$A4730,"mmmm/aaaa"),'alimentação - Tabela 7.1'!$5:$5,0)+2), "")</f>
        <v/>
      </c>
      <c r="F4730" s="62" t="str">
        <f>IFERROR(INDEX('alimentação - Tabela 7.1'!$15:$15,
MATCH(TEXT('Tabela 7.1'!$A4730,"mmmm/aaaa"),'alimentação - Tabela 7.1'!$5:$5,0)+3), "")</f>
        <v/>
      </c>
      <c r="G4730" s="95" t="str">
        <f>IFERROR(INDEX('alimentação - Tabela 7.1'!$15:$15,
MATCH(TEXT('Tabela 7.1'!$A4730,"mmmm/aaaa"),'alimentação - Tabela 7.1'!$5:$5,0)+4), "")</f>
        <v/>
      </c>
    </row>
    <row r="4731" spans="1:7" ht="18" customHeight="1" x14ac:dyDescent="0.25">
      <c r="A4731" s="59" t="str">
        <f>IF(
   SUMPRODUCT(--('alimentação - Tabela 7.1'!$5:$5=TEXT(DATE(2020,INT((ROW(A4729)-1)/33)+1,1),"mmmm/aaaa"))) &gt; 0,
   TEXT(DATE(2020,INT((ROW(A4729)-1)/33)+1,1),"mmm/aa"),
   ""
)</f>
        <v/>
      </c>
      <c r="B4731" s="61" t="str">
        <f>IF(A4731&lt;&gt;"", 'alimentação - Tabela 7.1'!$B$16, "" )</f>
        <v/>
      </c>
      <c r="C4731" s="62" t="str">
        <f>IFERROR(INDEX('alimentação - Tabela 7.1'!$16:$16,
MATCH(TEXT('Tabela 7.1'!A4731,"mmmm/aaaa"),'alimentação - Tabela 7.1'!$5:$5,0)), "")</f>
        <v/>
      </c>
      <c r="D4731" s="62" t="str">
        <f>IFERROR(INDEX('alimentação - Tabela 7.1'!$16:$16,
MATCH(TEXT('Tabela 7.1'!$A4731,"mmmm/aaaa"),'alimentação - Tabela 7.1'!$5:$5,0)+1), "")</f>
        <v/>
      </c>
      <c r="E4731" s="62" t="str">
        <f>IFERROR(INDEX('alimentação - Tabela 7.1'!$16:$16,
MATCH(TEXT('Tabela 7.1'!$A4731,"mmmm/aaaa"),'alimentação - Tabela 7.1'!$5:$5,0)+2), "")</f>
        <v/>
      </c>
      <c r="F4731" s="62" t="str">
        <f>IFERROR(INDEX('alimentação - Tabela 7.1'!$16:$16,
MATCH(TEXT('Tabela 7.1'!$A4731,"mmmm/aaaa"),'alimentação - Tabela 7.1'!$5:$5,0)+3), "")</f>
        <v/>
      </c>
      <c r="G4731" s="95" t="str">
        <f>IFERROR(INDEX('alimentação - Tabela 7.1'!$16:$16,
MATCH(TEXT('Tabela 7.1'!$A4731,"mmmm/aaaa"),'alimentação - Tabela 7.1'!$5:$5,0)+4), "")</f>
        <v/>
      </c>
    </row>
    <row r="4732" spans="1:7" ht="18" customHeight="1" x14ac:dyDescent="0.25">
      <c r="A4732" s="59" t="str">
        <f>IF(
   SUMPRODUCT(--('alimentação - Tabela 7.1'!$5:$5=TEXT(DATE(2020,INT((ROW(A4730)-1)/33)+1,1),"mmmm/aaaa"))) &gt; 0,
   TEXT(DATE(2020,INT((ROW(A4730)-1)/33)+1,1),"mmm/aa"),
   ""
)</f>
        <v/>
      </c>
      <c r="B4732" s="61" t="str">
        <f>IF(A4732&lt;&gt;"", 'alimentação - Tabela 7.1'!$B$17, "" )</f>
        <v/>
      </c>
      <c r="C4732" s="62" t="str">
        <f>IFERROR(INDEX('alimentação - Tabela 7.1'!$17:$17,
MATCH(TEXT('Tabela 7.1'!A4732,"mmmm/aaaa"),'alimentação - Tabela 7.1'!$5:$5,0)), "")</f>
        <v/>
      </c>
      <c r="D4732" s="62" t="str">
        <f>IFERROR(INDEX('alimentação - Tabela 7.1'!$17:$17,
MATCH(TEXT('Tabela 7.1'!$A4732,"mmmm/aaaa"),'alimentação - Tabela 7.1'!$5:$5,0)+1), "")</f>
        <v/>
      </c>
      <c r="E4732" s="62" t="str">
        <f>IFERROR(INDEX('alimentação - Tabela 7.1'!$17:$17,
MATCH(TEXT('Tabela 7.1'!$A4732,"mmmm/aaaa"),'alimentação - Tabela 7.1'!$5:$5,0)+2), "")</f>
        <v/>
      </c>
      <c r="F4732" s="62" t="str">
        <f>IFERROR(INDEX('alimentação - Tabela 7.1'!$17:$17,
MATCH(TEXT('Tabela 7.1'!$A4732,"mmmm/aaaa"),'alimentação - Tabela 7.1'!$5:$5,0)+3), "")</f>
        <v/>
      </c>
      <c r="G4732" s="95" t="str">
        <f>IFERROR(INDEX('alimentação - Tabela 7.1'!$17:$17,
MATCH(TEXT('Tabela 7.1'!$A4732,"mmmm/aaaa"),'alimentação - Tabela 7.1'!$5:$5,0)+4), "")</f>
        <v/>
      </c>
    </row>
    <row r="4733" spans="1:7" ht="18" customHeight="1" x14ac:dyDescent="0.25">
      <c r="A4733" s="59" t="str">
        <f>IF(
   SUMPRODUCT(--('alimentação - Tabela 7.1'!$5:$5=TEXT(DATE(2020,INT((ROW(A4731)-1)/33)+1,1),"mmmm/aaaa"))) &gt; 0,
   TEXT(DATE(2020,INT((ROW(A4731)-1)/33)+1,1),"mmm/aa"),
   ""
)</f>
        <v/>
      </c>
      <c r="B4733" s="61" t="str">
        <f>IF(A4733&lt;&gt;"", 'alimentação - Tabela 7.1'!$B$18, "" )</f>
        <v/>
      </c>
      <c r="C4733" s="62" t="str">
        <f>IFERROR(INDEX('alimentação - Tabela 7.1'!$18:$18,
MATCH(TEXT('Tabela 7.1'!A4733,"mmmm/aaaa"),'alimentação - Tabela 7.1'!$5:$5,0)), "")</f>
        <v/>
      </c>
      <c r="D4733" s="62" t="str">
        <f>IFERROR(INDEX('alimentação - Tabela 7.1'!$18:$18,
MATCH(TEXT('Tabela 7.1'!$A4733,"mmmm/aaaa"),'alimentação - Tabela 7.1'!$5:$5,0)+1), "")</f>
        <v/>
      </c>
      <c r="E4733" s="62" t="str">
        <f>IFERROR(INDEX('alimentação - Tabela 7.1'!$18:$18,
MATCH(TEXT('Tabela 7.1'!$A4733,"mmmm/aaaa"),'alimentação - Tabela 7.1'!$5:$5,0)+2), "")</f>
        <v/>
      </c>
      <c r="F4733" s="62" t="str">
        <f>IFERROR(INDEX('alimentação - Tabela 7.1'!$18:$18,
MATCH(TEXT('Tabela 7.1'!$A4733,"mmmm/aaaa"),'alimentação - Tabela 7.1'!$5:$5,0)+3), "")</f>
        <v/>
      </c>
      <c r="G4733" s="95" t="str">
        <f>IFERROR(INDEX('alimentação - Tabela 7.1'!$18:$18,
MATCH(TEXT('Tabela 7.1'!$A4733,"mmmm/aaaa"),'alimentação - Tabela 7.1'!$5:$5,0)+4), "")</f>
        <v/>
      </c>
    </row>
    <row r="4734" spans="1:7" ht="18" customHeight="1" x14ac:dyDescent="0.25">
      <c r="A4734" s="59" t="str">
        <f>IF(
   SUMPRODUCT(--('alimentação - Tabela 7.1'!$5:$5=TEXT(DATE(2020,INT((ROW(A4732)-1)/33)+1,1),"mmmm/aaaa"))) &gt; 0,
   TEXT(DATE(2020,INT((ROW(A4732)-1)/33)+1,1),"mmm/aa"),
   ""
)</f>
        <v/>
      </c>
      <c r="B4734" s="61" t="str">
        <f>IF(A4734&lt;&gt;"", 'alimentação - Tabela 7.1'!$B$19, "" )</f>
        <v/>
      </c>
      <c r="C4734" s="62" t="str">
        <f>IFERROR(INDEX('alimentação - Tabela 7.1'!$19:$19,
MATCH(TEXT('Tabela 7.1'!A4734,"mmmm/aaaa"),'alimentação - Tabela 7.1'!$5:$5,0)), "")</f>
        <v/>
      </c>
      <c r="D4734" s="62" t="str">
        <f>IFERROR(INDEX('alimentação - Tabela 7.1'!$19:$19,
MATCH(TEXT('Tabela 7.1'!$A4734,"mmmm/aaaa"),'alimentação - Tabela 7.1'!$5:$5,0)+1), "")</f>
        <v/>
      </c>
      <c r="E4734" s="62" t="str">
        <f>IFERROR(INDEX('alimentação - Tabela 7.1'!$19:$19,
MATCH(TEXT('Tabela 7.1'!$A4734,"mmmm/aaaa"),'alimentação - Tabela 7.1'!$5:$5,0)+2), "")</f>
        <v/>
      </c>
      <c r="F4734" s="62" t="str">
        <f>IFERROR(INDEX('alimentação - Tabela 7.1'!$19:$19,
MATCH(TEXT('Tabela 7.1'!$A4734,"mmmm/aaaa"),'alimentação - Tabela 7.1'!$5:$5,0)+3), "")</f>
        <v/>
      </c>
      <c r="G4734" s="95" t="str">
        <f>IFERROR(INDEX('alimentação - Tabela 7.1'!$19:$19,
MATCH(TEXT('Tabela 7.1'!$A4734,"mmmm/aaaa"),'alimentação - Tabela 7.1'!$5:$5,0)+4), "")</f>
        <v/>
      </c>
    </row>
    <row r="4735" spans="1:7" ht="18" customHeight="1" x14ac:dyDescent="0.25">
      <c r="A4735" s="59" t="str">
        <f>IF(
   SUMPRODUCT(--('alimentação - Tabela 7.1'!$5:$5=TEXT(DATE(2020,INT((ROW(A4733)-1)/33)+1,1),"mmmm/aaaa"))) &gt; 0,
   TEXT(DATE(2020,INT((ROW(A4733)-1)/33)+1,1),"mmm/aa"),
   ""
)</f>
        <v/>
      </c>
      <c r="B4735" s="61" t="str">
        <f>IF(A4735&lt;&gt;"", 'alimentação - Tabela 7.1'!$B$20, "" )</f>
        <v/>
      </c>
      <c r="C4735" s="62" t="str">
        <f>IFERROR(INDEX('alimentação - Tabela 7.1'!$20:$20,
MATCH(TEXT('Tabela 7.1'!A4735,"mmmm/aaaa"),'alimentação - Tabela 7.1'!$5:$5,0)), "")</f>
        <v/>
      </c>
      <c r="D4735" s="62" t="str">
        <f>IFERROR(INDEX('alimentação - Tabela 7.1'!$20:$20,
MATCH(TEXT('Tabela 7.1'!$A4735,"mmmm/aaaa"),'alimentação - Tabela 7.1'!$5:$5,0)+1), "")</f>
        <v/>
      </c>
      <c r="E4735" s="62" t="str">
        <f>IFERROR(INDEX('alimentação - Tabela 7.1'!$20:$20,
MATCH(TEXT('Tabela 7.1'!$A4735,"mmmm/aaaa"),'alimentação - Tabela 7.1'!$5:$5,0)+2), "")</f>
        <v/>
      </c>
      <c r="F4735" s="62" t="str">
        <f>IFERROR(INDEX('alimentação - Tabela 7.1'!$20:$20,
MATCH(TEXT('Tabela 7.1'!$A4735,"mmmm/aaaa"),'alimentação - Tabela 7.1'!$5:$5,0)+3), "")</f>
        <v/>
      </c>
      <c r="G4735" s="95" t="str">
        <f>IFERROR(INDEX('alimentação - Tabela 7.1'!$20:$20,
MATCH(TEXT('Tabela 7.1'!$A4735,"mmmm/aaaa"),'alimentação - Tabela 7.1'!$5:$5,0)+4), "")</f>
        <v/>
      </c>
    </row>
    <row r="4736" spans="1:7" ht="18" customHeight="1" x14ac:dyDescent="0.25">
      <c r="A4736" s="59" t="str">
        <f>IF(
   SUMPRODUCT(--('alimentação - Tabela 7.1'!$5:$5=TEXT(DATE(2020,INT((ROW(A4734)-1)/33)+1,1),"mmmm/aaaa"))) &gt; 0,
   TEXT(DATE(2020,INT((ROW(A4734)-1)/33)+1,1),"mmm/aa"),
   ""
)</f>
        <v/>
      </c>
      <c r="B4736" s="61" t="str">
        <f>IF(A4736&lt;&gt;"", 'alimentação - Tabela 7.1'!$B$21, "" )</f>
        <v/>
      </c>
      <c r="C4736" s="62" t="str">
        <f>IFERROR(INDEX('alimentação - Tabela 7.1'!$21:$21,
MATCH(TEXT('Tabela 7.1'!A4736,"mmmm/aaaa"),'alimentação - Tabela 7.1'!$5:$5,0)), "")</f>
        <v/>
      </c>
      <c r="D4736" s="62" t="str">
        <f>IFERROR(INDEX('alimentação - Tabela 7.1'!$21:$21,
MATCH(TEXT('Tabela 7.1'!$A4736,"mmmm/aaaa"),'alimentação - Tabela 7.1'!$5:$5,0)+1), "")</f>
        <v/>
      </c>
      <c r="E4736" s="62" t="str">
        <f>IFERROR(INDEX('alimentação - Tabela 7.1'!$21:$21,
MATCH(TEXT('Tabela 7.1'!$A4736,"mmmm/aaaa"),'alimentação - Tabela 7.1'!$5:$5,0)+2), "")</f>
        <v/>
      </c>
      <c r="F4736" s="62" t="str">
        <f>IFERROR(INDEX('alimentação - Tabela 7.1'!$21:$21,
MATCH(TEXT('Tabela 7.1'!$A4736,"mmmm/aaaa"),'alimentação - Tabela 7.1'!$5:$5,0)+3), "")</f>
        <v/>
      </c>
      <c r="G4736" s="95" t="str">
        <f>IFERROR(INDEX('alimentação - Tabela 7.1'!$21:$21,
MATCH(TEXT('Tabela 7.1'!$A4736,"mmmm/aaaa"),'alimentação - Tabela 7.1'!$5:$5,0)+4), "")</f>
        <v/>
      </c>
    </row>
    <row r="4737" spans="1:7" ht="18" customHeight="1" x14ac:dyDescent="0.25">
      <c r="A4737" s="59" t="str">
        <f>IF(
   SUMPRODUCT(--('alimentação - Tabela 7.1'!$5:$5=TEXT(DATE(2020,INT((ROW(A4735)-1)/33)+1,1),"mmmm/aaaa"))) &gt; 0,
   TEXT(DATE(2020,INT((ROW(A4735)-1)/33)+1,1),"mmm/aa"),
   ""
)</f>
        <v/>
      </c>
      <c r="B4737" s="61" t="str">
        <f>IF(A4737&lt;&gt;"", 'alimentação - Tabela 7.1'!$B$22, "" )</f>
        <v/>
      </c>
      <c r="C4737" s="62" t="str">
        <f>IFERROR(INDEX('alimentação - Tabela 7.1'!$22:$22,
MATCH(TEXT('Tabela 7.1'!A4737,"mmmm/aaaa"),'alimentação - Tabela 7.1'!$5:$5,0)), "")</f>
        <v/>
      </c>
      <c r="D4737" s="62" t="str">
        <f>IFERROR(INDEX('alimentação - Tabela 7.1'!$22:$22,
MATCH(TEXT('Tabela 7.1'!$A4737,"mmmm/aaaa"),'alimentação - Tabela 7.1'!$5:$5,0)+1), "")</f>
        <v/>
      </c>
      <c r="E4737" s="62" t="str">
        <f>IFERROR(INDEX('alimentação - Tabela 7.1'!$22:$22,
MATCH(TEXT('Tabela 7.1'!$A4737,"mmmm/aaaa"),'alimentação - Tabela 7.1'!$5:$5,0)+2), "")</f>
        <v/>
      </c>
      <c r="F4737" s="62" t="str">
        <f>IFERROR(INDEX('alimentação - Tabela 7.1'!$22:$22,
MATCH(TEXT('Tabela 7.1'!$A4737,"mmmm/aaaa"),'alimentação - Tabela 7.1'!$5:$5,0)+3), "")</f>
        <v/>
      </c>
      <c r="G4737" s="95" t="str">
        <f>IFERROR(INDEX('alimentação - Tabela 7.1'!$22:$22,
MATCH(TEXT('Tabela 7.1'!$A4737,"mmmm/aaaa"),'alimentação - Tabela 7.1'!$5:$5,0)+4), "")</f>
        <v/>
      </c>
    </row>
    <row r="4738" spans="1:7" ht="18" customHeight="1" x14ac:dyDescent="0.25">
      <c r="A4738" s="59" t="str">
        <f>IF(
   SUMPRODUCT(--('alimentação - Tabela 7.1'!$5:$5=TEXT(DATE(2020,INT((ROW(A4736)-1)/33)+1,1),"mmmm/aaaa"))) &gt; 0,
   TEXT(DATE(2020,INT((ROW(A4736)-1)/33)+1,1),"mmm/aa"),
   ""
)</f>
        <v/>
      </c>
      <c r="B4738" s="61" t="str">
        <f>IF(A4738&lt;&gt;"", 'alimentação - Tabela 7.1'!$B$23, "" )</f>
        <v/>
      </c>
      <c r="C4738" s="62" t="str">
        <f>IFERROR(INDEX('alimentação - Tabela 7.1'!$23:$23,
MATCH(TEXT('Tabela 7.1'!A4738,"mmmm/aaaa"),'alimentação - Tabela 7.1'!$5:$5,0)), "")</f>
        <v/>
      </c>
      <c r="D4738" s="62" t="str">
        <f>IFERROR(INDEX('alimentação - Tabela 7.1'!$23:$23,
MATCH(TEXT('Tabela 7.1'!$A4738,"mmmm/aaaa"),'alimentação - Tabela 7.1'!$5:$5,0)+1), "")</f>
        <v/>
      </c>
      <c r="E4738" s="62" t="str">
        <f>IFERROR(INDEX('alimentação - Tabela 7.1'!$23:$23,
MATCH(TEXT('Tabela 7.1'!$A4738,"mmmm/aaaa"),'alimentação - Tabela 7.1'!$5:$5,0)+2), "")</f>
        <v/>
      </c>
      <c r="F4738" s="62" t="str">
        <f>IFERROR(INDEX('alimentação - Tabela 7.1'!$23:$23,
MATCH(TEXT('Tabela 7.1'!$A4738,"mmmm/aaaa"),'alimentação - Tabela 7.1'!$5:$5,0)+3), "")</f>
        <v/>
      </c>
      <c r="G4738" s="95" t="str">
        <f>IFERROR(INDEX('alimentação - Tabela 7.1'!$23:$23,
MATCH(TEXT('Tabela 7.1'!$A4738,"mmmm/aaaa"),'alimentação - Tabela 7.1'!$5:$5,0)+4), "")</f>
        <v/>
      </c>
    </row>
    <row r="4739" spans="1:7" ht="18" customHeight="1" x14ac:dyDescent="0.25">
      <c r="A4739" s="59" t="str">
        <f>IF(
   SUMPRODUCT(--('alimentação - Tabela 7.1'!$5:$5=TEXT(DATE(2020,INT((ROW(A4737)-1)/33)+1,1),"mmmm/aaaa"))) &gt; 0,
   TEXT(DATE(2020,INT((ROW(A4737)-1)/33)+1,1),"mmm/aa"),
   ""
)</f>
        <v/>
      </c>
      <c r="B4739" s="61" t="str">
        <f>IF(A4739&lt;&gt;"", 'alimentação - Tabela 7.1'!$B$24, "" )</f>
        <v/>
      </c>
      <c r="C4739" s="62" t="str">
        <f>IFERROR(INDEX('alimentação - Tabela 7.1'!$24:$24,
MATCH(TEXT('Tabela 7.1'!A4739,"mmmm/aaaa"),'alimentação - Tabela 7.1'!$5:$5,0)), "")</f>
        <v/>
      </c>
      <c r="D4739" s="62" t="str">
        <f>IFERROR(INDEX('alimentação - Tabela 7.1'!$24:$24,
MATCH(TEXT('Tabela 7.1'!$A4739,"mmmm/aaaa"),'alimentação - Tabela 7.1'!$5:$5,0)+1), "")</f>
        <v/>
      </c>
      <c r="E4739" s="62" t="str">
        <f>IFERROR(INDEX('alimentação - Tabela 7.1'!$24:$24,
MATCH(TEXT('Tabela 7.1'!$A4739,"mmmm/aaaa"),'alimentação - Tabela 7.1'!$5:$5,0)+2), "")</f>
        <v/>
      </c>
      <c r="F4739" s="62" t="str">
        <f>IFERROR(INDEX('alimentação - Tabela 7.1'!$24:$24,
MATCH(TEXT('Tabela 7.1'!$A4739,"mmmm/aaaa"),'alimentação - Tabela 7.1'!$5:$5,0)+3), "")</f>
        <v/>
      </c>
      <c r="G4739" s="95" t="str">
        <f>IFERROR(INDEX('alimentação - Tabela 7.1'!$24:$24,
MATCH(TEXT('Tabela 7.1'!$A4739,"mmmm/aaaa"),'alimentação - Tabela 7.1'!$5:$5,0)+4), "")</f>
        <v/>
      </c>
    </row>
    <row r="4740" spans="1:7" ht="18" customHeight="1" x14ac:dyDescent="0.25">
      <c r="A4740" s="59" t="str">
        <f>IF(
   SUMPRODUCT(--('alimentação - Tabela 7.1'!$5:$5=TEXT(DATE(2020,INT((ROW(A4738)-1)/33)+1,1),"mmmm/aaaa"))) &gt; 0,
   TEXT(DATE(2020,INT((ROW(A4738)-1)/33)+1,1),"mmm/aa"),
   ""
)</f>
        <v/>
      </c>
      <c r="B4740" s="61" t="str">
        <f>IF(A4740&lt;&gt;"", 'alimentação - Tabela 7.1'!$B$25, "" )</f>
        <v/>
      </c>
      <c r="C4740" s="62" t="str">
        <f>IFERROR(INDEX('alimentação - Tabela 7.1'!$25:$25,
MATCH(TEXT('Tabela 7.1'!A4740,"mmmm/aaaa"),'alimentação - Tabela 7.1'!$5:$5,0)), "")</f>
        <v/>
      </c>
      <c r="D4740" s="62" t="str">
        <f>IFERROR(INDEX('alimentação - Tabela 7.1'!$25:$25,
MATCH(TEXT('Tabela 7.1'!$A4740,"mmmm/aaaa"),'alimentação - Tabela 7.1'!$5:$5,0)+1), "")</f>
        <v/>
      </c>
      <c r="E4740" s="62" t="str">
        <f>IFERROR(INDEX('alimentação - Tabela 7.1'!$25:$25,
MATCH(TEXT('Tabela 7.1'!$A4740,"mmmm/aaaa"),'alimentação - Tabela 7.1'!$5:$5,0)+2), "")</f>
        <v/>
      </c>
      <c r="F4740" s="62" t="str">
        <f>IFERROR(INDEX('alimentação - Tabela 7.1'!$25:$25,
MATCH(TEXT('Tabela 7.1'!$A4740,"mmmm/aaaa"),'alimentação - Tabela 7.1'!$5:$5,0)+3), "")</f>
        <v/>
      </c>
      <c r="G4740" s="95" t="str">
        <f>IFERROR(INDEX('alimentação - Tabela 7.1'!$25:$25,
MATCH(TEXT('Tabela 7.1'!$A4740,"mmmm/aaaa"),'alimentação - Tabela 7.1'!$5:$5,0)+4), "")</f>
        <v/>
      </c>
    </row>
    <row r="4741" spans="1:7" ht="18" customHeight="1" x14ac:dyDescent="0.25">
      <c r="A4741" s="59" t="str">
        <f>IF(
   SUMPRODUCT(--('alimentação - Tabela 7.1'!$5:$5=TEXT(DATE(2020,INT((ROW(A4739)-1)/33)+1,1),"mmmm/aaaa"))) &gt; 0,
   TEXT(DATE(2020,INT((ROW(A4739)-1)/33)+1,1),"mmm/aa"),
   ""
)</f>
        <v/>
      </c>
      <c r="B4741" s="61" t="str">
        <f>IF(A4741&lt;&gt;"", 'alimentação - Tabela 7.1'!$B$26, "" )</f>
        <v/>
      </c>
      <c r="C4741" s="62" t="str">
        <f>IFERROR(INDEX('alimentação - Tabela 7.1'!$26:$26,
MATCH(TEXT('Tabela 7.1'!A4741,"mmmm/aaaa"),'alimentação - Tabela 7.1'!$5:$5,0)), "")</f>
        <v/>
      </c>
      <c r="D4741" s="62" t="str">
        <f>IFERROR(INDEX('alimentação - Tabela 7.1'!$26:$26,
MATCH(TEXT('Tabela 7.1'!$A4741,"mmmm/aaaa"),'alimentação - Tabela 7.1'!$5:$5,0)+1), "")</f>
        <v/>
      </c>
      <c r="E4741" s="62" t="str">
        <f>IFERROR(INDEX('alimentação - Tabela 7.1'!$26:$26,
MATCH(TEXT('Tabela 7.1'!$A4741,"mmmm/aaaa"),'alimentação - Tabela 7.1'!$5:$5,0)+2), "")</f>
        <v/>
      </c>
      <c r="F4741" s="62" t="str">
        <f>IFERROR(INDEX('alimentação - Tabela 7.1'!$26:$26,
MATCH(TEXT('Tabela 7.1'!$A4741,"mmmm/aaaa"),'alimentação - Tabela 7.1'!$5:$5,0)+3), "")</f>
        <v/>
      </c>
      <c r="G4741" s="95" t="str">
        <f>IFERROR(INDEX('alimentação - Tabela 7.1'!$26:$26,
MATCH(TEXT('Tabela 7.1'!$A4741,"mmmm/aaaa"),'alimentação - Tabela 7.1'!$5:$5,0)+4), "")</f>
        <v/>
      </c>
    </row>
    <row r="4742" spans="1:7" ht="18" customHeight="1" x14ac:dyDescent="0.25">
      <c r="A4742" s="59" t="str">
        <f>IF(
   SUMPRODUCT(--('alimentação - Tabela 7.1'!$5:$5=TEXT(DATE(2020,INT((ROW(A4740)-1)/33)+1,1),"mmmm/aaaa"))) &gt; 0,
   TEXT(DATE(2020,INT((ROW(A4740)-1)/33)+1,1),"mmm/aa"),
   ""
)</f>
        <v/>
      </c>
      <c r="B4742" s="61" t="str">
        <f>IF(A4742&lt;&gt;"", 'alimentação - Tabela 7.1'!$B$27, "" )</f>
        <v/>
      </c>
      <c r="C4742" s="62" t="str">
        <f>IFERROR(INDEX('alimentação - Tabela 7.1'!$27:$27,
MATCH(TEXT('Tabela 7.1'!A4742,"mmmm/aaaa"),'alimentação - Tabela 7.1'!$5:$5,0)), "")</f>
        <v/>
      </c>
      <c r="D4742" s="62" t="str">
        <f>IFERROR(INDEX('alimentação - Tabela 7.1'!$27:$27,
MATCH(TEXT('Tabela 7.1'!$A4742,"mmmm/aaaa"),'alimentação - Tabela 7.1'!$5:$5,0)+1), "")</f>
        <v/>
      </c>
      <c r="E4742" s="62" t="str">
        <f>IFERROR(INDEX('alimentação - Tabela 7.1'!$27:$27,
MATCH(TEXT('Tabela 7.1'!$A4742,"mmmm/aaaa"),'alimentação - Tabela 7.1'!$5:$5,0)+2), "")</f>
        <v/>
      </c>
      <c r="F4742" s="62" t="str">
        <f>IFERROR(INDEX('alimentação - Tabela 7.1'!$27:$27,
MATCH(TEXT('Tabela 7.1'!$A4742,"mmmm/aaaa"),'alimentação - Tabela 7.1'!$5:$5,0)+3), "")</f>
        <v/>
      </c>
      <c r="G4742" s="95" t="str">
        <f>IFERROR(INDEX('alimentação - Tabela 7.1'!$27:$27,
MATCH(TEXT('Tabela 7.1'!$A4742,"mmmm/aaaa"),'alimentação - Tabela 7.1'!$5:$5,0)+4), "")</f>
        <v/>
      </c>
    </row>
    <row r="4743" spans="1:7" ht="18" customHeight="1" x14ac:dyDescent="0.25">
      <c r="A4743" s="59" t="str">
        <f>IF(
   SUMPRODUCT(--('alimentação - Tabela 7.1'!$5:$5=TEXT(DATE(2020,INT((ROW(A4741)-1)/33)+1,1),"mmmm/aaaa"))) &gt; 0,
   TEXT(DATE(2020,INT((ROW(A4741)-1)/33)+1,1),"mmm/aa"),
   ""
)</f>
        <v/>
      </c>
      <c r="B4743" s="61" t="str">
        <f>IF(A4743&lt;&gt;"", 'alimentação - Tabela 7.1'!$B$28, "" )</f>
        <v/>
      </c>
      <c r="C4743" s="62" t="str">
        <f>IFERROR(INDEX('alimentação - Tabela 7.1'!$28:$28,
MATCH(TEXT('Tabela 7.1'!A4743,"mmmm/aaaa"),'alimentação - Tabela 7.1'!$5:$5,0)), "")</f>
        <v/>
      </c>
      <c r="D4743" s="62" t="str">
        <f>IFERROR(INDEX('alimentação - Tabela 7.1'!$28:$28,
MATCH(TEXT('Tabela 7.1'!$A4743,"mmmm/aaaa"),'alimentação - Tabela 7.1'!$5:$5,0)+1), "")</f>
        <v/>
      </c>
      <c r="E4743" s="62" t="str">
        <f>IFERROR(INDEX('alimentação - Tabela 7.1'!$28:$28,
MATCH(TEXT('Tabela 7.1'!$A4743,"mmmm/aaaa"),'alimentação - Tabela 7.1'!$5:$5,0)+2), "")</f>
        <v/>
      </c>
      <c r="F4743" s="62" t="str">
        <f>IFERROR(INDEX('alimentação - Tabela 7.1'!$28:$28,
MATCH(TEXT('Tabela 7.1'!$A4743,"mmmm/aaaa"),'alimentação - Tabela 7.1'!$5:$5,0)+3), "")</f>
        <v/>
      </c>
      <c r="G4743" s="95" t="str">
        <f>IFERROR(INDEX('alimentação - Tabela 7.1'!$28:$28,
MATCH(TEXT('Tabela 7.1'!$A4743,"mmmm/aaaa"),'alimentação - Tabela 7.1'!$5:$5,0)+4), "")</f>
        <v/>
      </c>
    </row>
    <row r="4744" spans="1:7" ht="18" customHeight="1" x14ac:dyDescent="0.25">
      <c r="A4744" s="59" t="str">
        <f>IF(
   SUMPRODUCT(--('alimentação - Tabela 7.1'!$5:$5=TEXT(DATE(2020,INT((ROW(A4742)-1)/33)+1,1),"mmmm/aaaa"))) &gt; 0,
   TEXT(DATE(2020,INT((ROW(A4742)-1)/33)+1,1),"mmm/aa"),
   ""
)</f>
        <v/>
      </c>
      <c r="B4744" s="61" t="str">
        <f>IF(A4744&lt;&gt;"", 'alimentação - Tabela 7.1'!$B$29, "" )</f>
        <v/>
      </c>
      <c r="C4744" s="62" t="str">
        <f>IFERROR(INDEX('alimentação - Tabela 7.1'!$29:$29,
MATCH(TEXT('Tabela 7.1'!A4744,"mmmm/aaaa"),'alimentação - Tabela 7.1'!$5:$5,0)), "")</f>
        <v/>
      </c>
      <c r="D4744" s="62" t="str">
        <f>IFERROR(INDEX('alimentação - Tabela 7.1'!$29:$29,
MATCH(TEXT('Tabela 7.1'!$A4744,"mmmm/aaaa"),'alimentação - Tabela 7.1'!$5:$5,0)+1), "")</f>
        <v/>
      </c>
      <c r="E4744" s="62" t="str">
        <f>IFERROR(INDEX('alimentação - Tabela 7.1'!$29:$29,
MATCH(TEXT('Tabela 7.1'!$A4744,"mmmm/aaaa"),'alimentação - Tabela 7.1'!$5:$5,0)+2), "")</f>
        <v/>
      </c>
      <c r="F4744" s="62" t="str">
        <f>IFERROR(INDEX('alimentação - Tabela 7.1'!$29:$29,
MATCH(TEXT('Tabela 7.1'!$A4744,"mmmm/aaaa"),'alimentação - Tabela 7.1'!$5:$5,0)+3), "")</f>
        <v/>
      </c>
      <c r="G4744" s="95" t="str">
        <f>IFERROR(INDEX('alimentação - Tabela 7.1'!$29:$29,
MATCH(TEXT('Tabela 7.1'!$A4744,"mmmm/aaaa"),'alimentação - Tabela 7.1'!$5:$5,0)+4), "")</f>
        <v/>
      </c>
    </row>
    <row r="4745" spans="1:7" ht="18" customHeight="1" x14ac:dyDescent="0.25">
      <c r="A4745" s="59" t="str">
        <f>IF(
   SUMPRODUCT(--('alimentação - Tabela 7.1'!$5:$5=TEXT(DATE(2020,INT((ROW(A4743)-1)/33)+1,1),"mmmm/aaaa"))) &gt; 0,
   TEXT(DATE(2020,INT((ROW(A4743)-1)/33)+1,1),"mmm/aa"),
   ""
)</f>
        <v/>
      </c>
      <c r="B4745" s="61" t="str">
        <f>IF(A4745&lt;&gt;"", 'alimentação - Tabela 7.1'!$B$30, "" )</f>
        <v/>
      </c>
      <c r="C4745" s="62" t="str">
        <f>IFERROR(INDEX('alimentação - Tabela 7.1'!$30:$30,
MATCH(TEXT('Tabela 7.1'!A4745,"mmmm/aaaa"),'alimentação - Tabela 7.1'!$5:$5,0)), "")</f>
        <v/>
      </c>
      <c r="D4745" s="62" t="str">
        <f>IFERROR(INDEX('alimentação - Tabela 7.1'!$30:$30,
MATCH(TEXT('Tabela 7.1'!$A4745,"mmmm/aaaa"),'alimentação - Tabela 7.1'!$5:$5,0)+1), "")</f>
        <v/>
      </c>
      <c r="E4745" s="62" t="str">
        <f>IFERROR(INDEX('alimentação - Tabela 7.1'!$30:$30,
MATCH(TEXT('Tabela 7.1'!$A4745,"mmmm/aaaa"),'alimentação - Tabela 7.1'!$5:$5,0)+2), "")</f>
        <v/>
      </c>
      <c r="F4745" s="62" t="str">
        <f>IFERROR(INDEX('alimentação - Tabela 7.1'!$30:$30,
MATCH(TEXT('Tabela 7.1'!$A4745,"mmmm/aaaa"),'alimentação - Tabela 7.1'!$5:$5,0)+3), "")</f>
        <v/>
      </c>
      <c r="G4745" s="95" t="str">
        <f>IFERROR(INDEX('alimentação - Tabela 7.1'!$30:$30,
MATCH(TEXT('Tabela 7.1'!$A4745,"mmmm/aaaa"),'alimentação - Tabela 7.1'!$5:$5,0)+4), "")</f>
        <v/>
      </c>
    </row>
    <row r="4746" spans="1:7" ht="18" customHeight="1" x14ac:dyDescent="0.25">
      <c r="A4746" s="59" t="str">
        <f>IF(
   SUMPRODUCT(--('alimentação - Tabela 7.1'!$5:$5=TEXT(DATE(2020,INT((ROW(A4744)-1)/33)+1,1),"mmmm/aaaa"))) &gt; 0,
   TEXT(DATE(2020,INT((ROW(A4744)-1)/33)+1,1),"mmm/aa"),
   ""
)</f>
        <v/>
      </c>
      <c r="B4746" s="61" t="str">
        <f>IF(A4746&lt;&gt;"", 'alimentação - Tabela 7.1'!$B$31, "" )</f>
        <v/>
      </c>
      <c r="C4746" s="62" t="str">
        <f>IFERROR(INDEX('alimentação - Tabela 7.1'!$31:$31,
MATCH(TEXT('Tabela 7.1'!A4746,"mmmm/aaaa"),'alimentação - Tabela 7.1'!$5:$5,0)), "")</f>
        <v/>
      </c>
      <c r="D4746" s="62" t="str">
        <f>IFERROR(INDEX('alimentação - Tabela 7.1'!$31:$31,
MATCH(TEXT('Tabela 7.1'!$A4746,"mmmm/aaaa"),'alimentação - Tabela 7.1'!$5:$5,0)+1), "")</f>
        <v/>
      </c>
      <c r="E4746" s="62" t="str">
        <f>IFERROR(INDEX('alimentação - Tabela 7.1'!$31:$31,
MATCH(TEXT('Tabela 7.1'!$A4746,"mmmm/aaaa"),'alimentação - Tabela 7.1'!$5:$5,0)+2), "")</f>
        <v/>
      </c>
      <c r="F4746" s="62" t="str">
        <f>IFERROR(INDEX('alimentação - Tabela 7.1'!$31:$31,
MATCH(TEXT('Tabela 7.1'!$A4746,"mmmm/aaaa"),'alimentação - Tabela 7.1'!$5:$5,0)+3), "")</f>
        <v/>
      </c>
      <c r="G4746" s="95" t="str">
        <f>IFERROR(INDEX('alimentação - Tabela 7.1'!$31:$31,
MATCH(TEXT('Tabela 7.1'!$A4746,"mmmm/aaaa"),'alimentação - Tabela 7.1'!$5:$5,0)+4), "")</f>
        <v/>
      </c>
    </row>
    <row r="4747" spans="1:7" ht="18" customHeight="1" x14ac:dyDescent="0.25">
      <c r="A4747" s="59" t="str">
        <f>IF(
   SUMPRODUCT(--('alimentação - Tabela 7.1'!$5:$5=TEXT(DATE(2020,INT((ROW(A4745)-1)/33)+1,1),"mmmm/aaaa"))) &gt; 0,
   TEXT(DATE(2020,INT((ROW(A4745)-1)/33)+1,1),"mmm/aa"),
   ""
)</f>
        <v/>
      </c>
      <c r="B4747" s="61" t="str">
        <f>IF(A4747&lt;&gt;"", 'alimentação - Tabela 7.1'!$B$32, "" )</f>
        <v/>
      </c>
      <c r="C4747" s="62" t="str">
        <f>IFERROR(INDEX('alimentação - Tabela 7.1'!$32:$32,
MATCH(TEXT('Tabela 7.1'!A4747,"mmmm/aaaa"),'alimentação - Tabela 7.1'!$5:$5,0)), "")</f>
        <v/>
      </c>
      <c r="D4747" s="62" t="str">
        <f>IFERROR(INDEX('alimentação - Tabela 7.1'!$32:$32,
MATCH(TEXT('Tabela 7.1'!$A4747,"mmmm/aaaa"),'alimentação - Tabela 7.1'!$5:$5,0)+1), "")</f>
        <v/>
      </c>
      <c r="E4747" s="62" t="str">
        <f>IFERROR(INDEX('alimentação - Tabela 7.1'!$32:$32,
MATCH(TEXT('Tabela 7.1'!$A4747,"mmmm/aaaa"),'alimentação - Tabela 7.1'!$5:$5,0)+2), "")</f>
        <v/>
      </c>
      <c r="F4747" s="62" t="str">
        <f>IFERROR(INDEX('alimentação - Tabela 7.1'!$32:$32,
MATCH(TEXT('Tabela 7.1'!$A4747,"mmmm/aaaa"),'alimentação - Tabela 7.1'!$5:$5,0)+3), "")</f>
        <v/>
      </c>
      <c r="G4747" s="95" t="str">
        <f>IFERROR(INDEX('alimentação - Tabela 7.1'!$32:$32,
MATCH(TEXT('Tabela 7.1'!$A4747,"mmmm/aaaa"),'alimentação - Tabela 7.1'!$5:$5,0)+4), "")</f>
        <v/>
      </c>
    </row>
    <row r="4748" spans="1:7" ht="18" customHeight="1" x14ac:dyDescent="0.25">
      <c r="A4748" s="59" t="str">
        <f>IF(
   SUMPRODUCT(--('alimentação - Tabela 7.1'!$5:$5=TEXT(DATE(2020,INT((ROW(A4746)-1)/33)+1,1),"mmmm/aaaa"))) &gt; 0,
   TEXT(DATE(2020,INT((ROW(A4746)-1)/33)+1,1),"mmm/aa"),
   ""
)</f>
        <v/>
      </c>
      <c r="B4748" s="61" t="str">
        <f>IF(A4748&lt;&gt;"", 'alimentação - Tabela 7.1'!$B$33, "" )</f>
        <v/>
      </c>
      <c r="C4748" s="62" t="str">
        <f>IFERROR(INDEX('alimentação - Tabela 7.1'!$33:$33,
MATCH(TEXT('Tabela 7.1'!A4748,"mmmm/aaaa"),'alimentação - Tabela 7.1'!$5:$5,0)), "")</f>
        <v/>
      </c>
      <c r="D4748" s="62" t="str">
        <f>IFERROR(INDEX('alimentação - Tabela 7.1'!$33:$33,
MATCH(TEXT('Tabela 7.1'!$A4748,"mmmm/aaaa"),'alimentação - Tabela 7.1'!$5:$5,0)+1), "")</f>
        <v/>
      </c>
      <c r="E4748" s="62" t="str">
        <f>IFERROR(INDEX('alimentação - Tabela 7.1'!$33:$33,
MATCH(TEXT('Tabela 7.1'!$A4748,"mmmm/aaaa"),'alimentação - Tabela 7.1'!$5:$5,0)+2), "")</f>
        <v/>
      </c>
      <c r="F4748" s="62" t="str">
        <f>IFERROR(INDEX('alimentação - Tabela 7.1'!$33:$33,
MATCH(TEXT('Tabela 7.1'!$A4748,"mmmm/aaaa"),'alimentação - Tabela 7.1'!$5:$5,0)+3), "")</f>
        <v/>
      </c>
      <c r="G4748" s="95" t="str">
        <f>IFERROR(INDEX('alimentação - Tabela 7.1'!$33:$33,
MATCH(TEXT('Tabela 7.1'!$A4748,"mmmm/aaaa"),'alimentação - Tabela 7.1'!$5:$5,0)+4), "")</f>
        <v/>
      </c>
    </row>
    <row r="4749" spans="1:7" ht="18" customHeight="1" x14ac:dyDescent="0.25">
      <c r="A4749" s="59" t="str">
        <f>IF(
   SUMPRODUCT(--('alimentação - Tabela 7.1'!$5:$5=TEXT(DATE(2020,INT((ROW(A4747)-1)/33)+1,1),"mmmm/aaaa"))) &gt; 0,
   TEXT(DATE(2020,INT((ROW(A4747)-1)/33)+1,1),"mmm/aa"),
   ""
)</f>
        <v/>
      </c>
      <c r="B4749" s="61" t="str">
        <f>IF(A4749&lt;&gt;"", 'alimentação - Tabela 7.1'!$B$34, "" )</f>
        <v/>
      </c>
      <c r="C4749" s="62" t="str">
        <f>IFERROR(INDEX('alimentação - Tabela 7.1'!$34:$34,
MATCH(TEXT('Tabela 7.1'!A4749,"mmmm/aaaa"),'alimentação - Tabela 7.1'!$5:$5,0)), "")</f>
        <v/>
      </c>
      <c r="D4749" s="62" t="str">
        <f>IFERROR(INDEX('alimentação - Tabela 7.1'!$34:$34,
MATCH(TEXT('Tabela 7.1'!$A4749,"mmmm/aaaa"),'alimentação - Tabela 7.1'!$5:$5,0)+1), "")</f>
        <v/>
      </c>
      <c r="E4749" s="62" t="str">
        <f>IFERROR(INDEX('alimentação - Tabela 7.1'!$34:$34,
MATCH(TEXT('Tabela 7.1'!$A4749,"mmmm/aaaa"),'alimentação - Tabela 7.1'!$5:$5,0)+2), "")</f>
        <v/>
      </c>
      <c r="F4749" s="62" t="str">
        <f>IFERROR(INDEX('alimentação - Tabela 7.1'!$34:$34,
MATCH(TEXT('Tabela 7.1'!$A4749,"mmmm/aaaa"),'alimentação - Tabela 7.1'!$5:$5,0)+3), "")</f>
        <v/>
      </c>
      <c r="G4749" s="95" t="str">
        <f>IFERROR(INDEX('alimentação - Tabela 7.1'!$34:$34,
MATCH(TEXT('Tabela 7.1'!$A4749,"mmmm/aaaa"),'alimentação - Tabela 7.1'!$5:$5,0)+4), "")</f>
        <v/>
      </c>
    </row>
    <row r="4750" spans="1:7" ht="18" customHeight="1" x14ac:dyDescent="0.25">
      <c r="A4750" s="59" t="str">
        <f>IF(
   SUMPRODUCT(--('alimentação - Tabela 7.1'!$5:$5=TEXT(DATE(2020,INT((ROW(A4748)-1)/33)+1,1),"mmmm/aaaa"))) &gt; 0,
   TEXT(DATE(2020,INT((ROW(A4748)-1)/33)+1,1),"mmm/aa"),
   ""
)</f>
        <v/>
      </c>
      <c r="B4750" s="61" t="str">
        <f>IF(A4750&lt;&gt;"", 'alimentação - Tabela 7.1'!$B$35, "" )</f>
        <v/>
      </c>
      <c r="C4750" s="62" t="str">
        <f>IFERROR(INDEX('alimentação - Tabela 7.1'!$35:$35,
MATCH(TEXT('Tabela 7.1'!A4750,"mmmm/aaaa"),'alimentação - Tabela 7.1'!$5:$5,0)), "")</f>
        <v/>
      </c>
      <c r="D4750" s="62" t="str">
        <f>IFERROR(INDEX('alimentação - Tabela 7.1'!$35:$35,
MATCH(TEXT('Tabela 7.1'!$A4750,"mmmm/aaaa"),'alimentação - Tabela 7.1'!$5:$5,0)+1), "")</f>
        <v/>
      </c>
      <c r="E4750" s="62" t="str">
        <f>IFERROR(INDEX('alimentação - Tabela 7.1'!$35:$35,
MATCH(TEXT('Tabela 7.1'!$A4750,"mmmm/aaaa"),'alimentação - Tabela 7.1'!$5:$5,0)+2), "")</f>
        <v/>
      </c>
      <c r="F4750" s="62" t="str">
        <f>IFERROR(INDEX('alimentação - Tabela 7.1'!$35:$35,
MATCH(TEXT('Tabela 7.1'!$A4750,"mmmm/aaaa"),'alimentação - Tabela 7.1'!$5:$5,0)+3), "")</f>
        <v/>
      </c>
      <c r="G4750" s="95" t="str">
        <f>IFERROR(INDEX('alimentação - Tabela 7.1'!$35:$35,
MATCH(TEXT('Tabela 7.1'!$A4750,"mmmm/aaaa"),'alimentação - Tabela 7.1'!$5:$5,0)+4), "")</f>
        <v/>
      </c>
    </row>
    <row r="4751" spans="1:7" ht="18" customHeight="1" x14ac:dyDescent="0.25">
      <c r="A4751" s="59" t="str">
        <f>IF(
   SUMPRODUCT(--('alimentação - Tabela 7.1'!$5:$5=TEXT(DATE(2020,INT((ROW(A4749)-1)/33)+1,1),"mmmm/aaaa"))) &gt; 0,
   TEXT(DATE(2020,INT((ROW(A4749)-1)/33)+1,1),"mmm/aa"),
   ""
)</f>
        <v/>
      </c>
      <c r="B4751" s="61" t="str">
        <f>IF(A4751&lt;&gt;"", 'alimentação - Tabela 7.1'!$B$36, "" )</f>
        <v/>
      </c>
      <c r="C4751" s="62" t="str">
        <f>IFERROR(INDEX('alimentação - Tabela 7.1'!$36:$36,
MATCH(TEXT('Tabela 7.1'!A4751,"mmmm/aaaa"),'alimentação - Tabela 7.1'!$5:$5,0)), "")</f>
        <v/>
      </c>
      <c r="D4751" s="62" t="str">
        <f>IFERROR(INDEX('alimentação - Tabela 7.1'!$36:$36,
MATCH(TEXT('Tabela 7.1'!$A4751,"mmmm/aaaa"),'alimentação - Tabela 7.1'!$5:$5,0)+1), "")</f>
        <v/>
      </c>
      <c r="E4751" s="62" t="str">
        <f>IFERROR(INDEX('alimentação - Tabela 7.1'!$36:$36,
MATCH(TEXT('Tabela 7.1'!$A4751,"mmmm/aaaa"),'alimentação - Tabela 7.1'!$5:$5,0)+2), "")</f>
        <v/>
      </c>
      <c r="F4751" s="62" t="str">
        <f>IFERROR(INDEX('alimentação - Tabela 7.1'!$36:$36,
MATCH(TEXT('Tabela 7.1'!$A4751,"mmmm/aaaa"),'alimentação - Tabela 7.1'!$5:$5,0)+3), "")</f>
        <v/>
      </c>
      <c r="G4751" s="95" t="str">
        <f>IFERROR(INDEX('alimentação - Tabela 7.1'!$36:$36,
MATCH(TEXT('Tabela 7.1'!$A4751,"mmmm/aaaa"),'alimentação - Tabela 7.1'!$5:$5,0)+4), "")</f>
        <v/>
      </c>
    </row>
    <row r="4752" spans="1:7" ht="18" customHeight="1" x14ac:dyDescent="0.25">
      <c r="A4752" s="59" t="str">
        <f>IF(
   SUMPRODUCT(--('alimentação - Tabela 7.1'!$5:$5=TEXT(DATE(2020,INT((ROW(A4750)-1)/33)+1,1),"mmmm/aaaa"))) &gt; 0,
   TEXT(DATE(2020,INT((ROW(A4750)-1)/33)+1,1),"mmm/aa"),
   ""
)</f>
        <v/>
      </c>
      <c r="B4752" s="61" t="str">
        <f>IF(A4752&lt;&gt;"", 'alimentação - Tabela 7.1'!$B$37, "" )</f>
        <v/>
      </c>
      <c r="C4752" s="62" t="str">
        <f>IFERROR(INDEX('alimentação - Tabela 7.1'!$37:$37,
MATCH(TEXT('Tabela 7.1'!A4752,"mmmm/aaaa"),'alimentação - Tabela 7.1'!$5:$5,0)), "")</f>
        <v/>
      </c>
      <c r="D4752" s="62" t="str">
        <f>IFERROR(INDEX('alimentação - Tabela 7.1'!$37:$37,
MATCH(TEXT('Tabela 7.1'!$A4752,"mmmm/aaaa"),'alimentação - Tabela 7.1'!$5:$5,0)+1), "")</f>
        <v/>
      </c>
      <c r="E4752" s="62" t="str">
        <f>IFERROR(INDEX('alimentação - Tabela 7.1'!$37:$37,
MATCH(TEXT('Tabela 7.1'!$A4752,"mmmm/aaaa"),'alimentação - Tabela 7.1'!$5:$5,0)+2), "")</f>
        <v/>
      </c>
      <c r="F4752" s="62" t="str">
        <f>IFERROR(INDEX('alimentação - Tabela 7.1'!$37:$37,
MATCH(TEXT('Tabela 7.1'!$A4752,"mmmm/aaaa"),'alimentação - Tabela 7.1'!$5:$5,0)+3), "")</f>
        <v/>
      </c>
      <c r="G4752" s="95" t="str">
        <f>IFERROR(INDEX('alimentação - Tabela 7.1'!$37:$37,
MATCH(TEXT('Tabela 7.1'!$A4752,"mmmm/aaaa"),'alimentação - Tabela 7.1'!$5:$5,0)+4), "")</f>
        <v/>
      </c>
    </row>
    <row r="4753" spans="1:7" ht="18" customHeight="1" x14ac:dyDescent="0.25">
      <c r="A4753" s="59" t="str">
        <f>IF(
   SUMPRODUCT(--('alimentação - Tabela 7.1'!$5:$5=TEXT(DATE(2020,INT((ROW(A4751)-1)/33)+1,1),"mmmm/aaaa"))) &gt; 0,
   TEXT(DATE(2020,INT((ROW(A4751)-1)/33)+1,1),"mmm/aa"),
   ""
)</f>
        <v/>
      </c>
      <c r="B4753" s="61" t="str">
        <f>IF(A4753&lt;&gt;"", 'alimentação - Tabela 7.1'!$B$38, "" )</f>
        <v/>
      </c>
      <c r="C4753" s="62" t="str">
        <f>IFERROR(INDEX('alimentação - Tabela 7.1'!$38:$38,
MATCH(TEXT('Tabela 7.1'!A4753,"mmmm/aaaa"),'alimentação - Tabela 7.1'!$5:$5,0)), "")</f>
        <v/>
      </c>
      <c r="D4753" s="62" t="str">
        <f>IFERROR(INDEX('alimentação - Tabela 7.1'!$38:$38,
MATCH(TEXT('Tabela 7.1'!$A4753,"mmmm/aaaa"),'alimentação - Tabela 7.1'!$5:$5,0)+1), "")</f>
        <v/>
      </c>
      <c r="E4753" s="62" t="str">
        <f>IFERROR(INDEX('alimentação - Tabela 7.1'!$38:$38,
MATCH(TEXT('Tabela 7.1'!$A4753,"mmmm/aaaa"),'alimentação - Tabela 7.1'!$5:$5,0)+2), "")</f>
        <v/>
      </c>
      <c r="F4753" s="62" t="str">
        <f>IFERROR(INDEX('alimentação - Tabela 7.1'!$38:$38,
MATCH(TEXT('Tabela 7.1'!$A4753,"mmmm/aaaa"),'alimentação - Tabela 7.1'!$5:$5,0)+3), "")</f>
        <v/>
      </c>
      <c r="G4753" s="95" t="str">
        <f>IFERROR(INDEX('alimentação - Tabela 7.1'!$38:$38,
MATCH(TEXT('Tabela 7.1'!$A4753,"mmmm/aaaa"),'alimentação - Tabela 7.1'!$5:$5,0)+4), "")</f>
        <v/>
      </c>
    </row>
    <row r="4754" spans="1:7" ht="18" customHeight="1" x14ac:dyDescent="0.25">
      <c r="A4754" s="59" t="str">
        <f>IF(
   SUMPRODUCT(--('alimentação - Tabela 7.1'!$5:$5=TEXT(DATE(2020,INT((ROW(A4752)-1)/33)+1,1),"mmmm/aaaa"))) &gt; 0,
   TEXT(DATE(2020,INT((ROW(A4752)-1)/33)+1,1),"mmm/aa"),
   ""
)</f>
        <v/>
      </c>
      <c r="B4754" s="61" t="str">
        <f>IF(A4754&lt;&gt;"", 'alimentação - Tabela 7.1'!$B$39, "" )</f>
        <v/>
      </c>
      <c r="C4754" s="62" t="str">
        <f>IFERROR(INDEX('alimentação - Tabela 7.1'!$39:$39,
MATCH(TEXT('Tabela 7.1'!A4754,"mmmm/aaaa"),'alimentação - Tabela 7.1'!$5:$5,0)), "")</f>
        <v/>
      </c>
      <c r="D4754" s="62" t="str">
        <f>IFERROR(INDEX('alimentação - Tabela 7.1'!$39:$39,
MATCH(TEXT('Tabela 7.1'!$A4754,"mmmm/aaaa"),'alimentação - Tabela 7.1'!$5:$5,0)+1), "")</f>
        <v/>
      </c>
      <c r="E4754" s="62" t="str">
        <f>IFERROR(INDEX('alimentação - Tabela 7.1'!$39:$39,
MATCH(TEXT('Tabela 7.1'!$A4754,"mmmm/aaaa"),'alimentação - Tabela 7.1'!$5:$5,0)+2), "")</f>
        <v/>
      </c>
      <c r="F4754" s="62" t="str">
        <f>IFERROR(INDEX('alimentação - Tabela 7.1'!$39:$39,
MATCH(TEXT('Tabela 7.1'!$A4754,"mmmm/aaaa"),'alimentação - Tabela 7.1'!$5:$5,0)+3), "")</f>
        <v/>
      </c>
      <c r="G4754" s="95" t="str">
        <f>IFERROR(INDEX('alimentação - Tabela 7.1'!$39:$39,
MATCH(TEXT('Tabela 7.1'!$A4754,"mmmm/aaaa"),'alimentação - Tabela 7.1'!$5:$5,0)+4), "")</f>
        <v/>
      </c>
    </row>
    <row r="4755" spans="1:7" ht="18" customHeight="1" x14ac:dyDescent="0.25">
      <c r="A4755" s="59" t="str">
        <f>IF(
   SUMPRODUCT(--('alimentação - Tabela 7.1'!$5:$5=TEXT(DATE(2020,INT((ROW(A4753)-1)/33)+1,1),"mmmm/aaaa"))) &gt; 0,
   TEXT(DATE(2020,INT((ROW(A4753)-1)/33)+1,1),"mmm/aa"),
   ""
)</f>
        <v/>
      </c>
      <c r="B4755" s="61" t="str">
        <f>IF(A4755&lt;&gt;"", 'alimentação - Tabela 7.1'!$B$7, "" )</f>
        <v/>
      </c>
      <c r="C4755" s="62" t="str">
        <f>IFERROR(INDEX('alimentação - Tabela 7.1'!$7:$7,
MATCH(TEXT('Tabela 7.1'!A4755,"mmmm/aaaa"),'alimentação - Tabela 7.1'!$5:$5,0)), "")</f>
        <v/>
      </c>
      <c r="D4755" s="62" t="str">
        <f>IFERROR(INDEX('alimentação - Tabela 7.1'!$7:$7,
MATCH(TEXT('Tabela 7.1'!$A4755,"mmmm/aaaa"),'alimentação - Tabela 7.1'!$5:$5,0)+1), "")</f>
        <v/>
      </c>
      <c r="E4755" s="62" t="str">
        <f>IFERROR(INDEX('alimentação - Tabela 7.1'!$7:$7,
MATCH(TEXT('Tabela 7.1'!$A4755,"mmmm/aaaa"),'alimentação - Tabela 7.1'!$5:$5,0)+2), "")</f>
        <v/>
      </c>
      <c r="F4755" s="62" t="str">
        <f>IFERROR(INDEX('alimentação - Tabela 7.1'!$7:$7,
MATCH(TEXT('Tabela 7.1'!$A4755,"mmmm/aaaa"),'alimentação - Tabela 7.1'!$5:$5,0)+3), "")</f>
        <v/>
      </c>
      <c r="G4755" s="95" t="str">
        <f>IFERROR(INDEX('alimentação - Tabela 7.1'!$7:$7,
MATCH(TEXT('Tabela 7.1'!$A4755,"mmmm/aaaa"),'alimentação - Tabela 7.1'!$5:$5,0)+4), "")</f>
        <v/>
      </c>
    </row>
    <row r="4756" spans="1:7" ht="18" customHeight="1" x14ac:dyDescent="0.25">
      <c r="A4756" s="59" t="str">
        <f>IF(
   SUMPRODUCT(--('alimentação - Tabela 7.1'!$5:$5=TEXT(DATE(2020,INT((ROW(A4754)-1)/33)+1,1),"mmmm/aaaa"))) &gt; 0,
   TEXT(DATE(2020,INT((ROW(A4754)-1)/33)+1,1),"mmm/aa"),
   ""
)</f>
        <v/>
      </c>
      <c r="B4756" s="61" t="str">
        <f>IF(A4756&lt;&gt;"", 'alimentação - Tabela 7.1'!$B$8, "" )</f>
        <v/>
      </c>
      <c r="C4756" s="62" t="str">
        <f>IFERROR(INDEX('alimentação - Tabela 7.1'!$8:$8,
MATCH(TEXT('Tabela 7.1'!A4756,"mmmm/aaaa"),'alimentação - Tabela 7.1'!$5:$5,0)), "")</f>
        <v/>
      </c>
      <c r="D4756" s="62" t="str">
        <f>IFERROR(INDEX('alimentação - Tabela 7.1'!$8:$8,
MATCH(TEXT('Tabela 7.1'!$A4756,"mmmm/aaaa"),'alimentação - Tabela 7.1'!$5:$5,0)+1), "")</f>
        <v/>
      </c>
      <c r="E4756" s="62" t="str">
        <f>IFERROR(INDEX('alimentação - Tabela 7.1'!$8:$8,
MATCH(TEXT('Tabela 7.1'!$A4756,"mmmm/aaaa"),'alimentação - Tabela 7.1'!$5:$5,0)+2), "")</f>
        <v/>
      </c>
      <c r="F4756" s="62" t="str">
        <f>IFERROR(INDEX('alimentação - Tabela 7.1'!$8:$8,
MATCH(TEXT('Tabela 7.1'!$A4756,"mmmm/aaaa"),'alimentação - Tabela 7.1'!$5:$5,0)+3), "")</f>
        <v/>
      </c>
      <c r="G4756" s="95" t="str">
        <f>IFERROR(INDEX('alimentação - Tabela 7.1'!$8:$8,
MATCH(TEXT('Tabela 7.1'!$A4756,"mmmm/aaaa"),'alimentação - Tabela 7.1'!$5:$5,0)+4), "")</f>
        <v/>
      </c>
    </row>
    <row r="4757" spans="1:7" ht="18" customHeight="1" x14ac:dyDescent="0.25">
      <c r="A4757" s="59" t="str">
        <f>IF(
   SUMPRODUCT(--('alimentação - Tabela 7.1'!$5:$5=TEXT(DATE(2020,INT((ROW(A4755)-1)/33)+1,1),"mmmm/aaaa"))) &gt; 0,
   TEXT(DATE(2020,INT((ROW(A4755)-1)/33)+1,1),"mmm/aa"),
   ""
)</f>
        <v/>
      </c>
      <c r="B4757" s="61" t="str">
        <f>IF(A4757&lt;&gt;"", 'alimentação - Tabela 7.1'!$B$9, "" )</f>
        <v/>
      </c>
      <c r="C4757" s="62" t="str">
        <f>IFERROR(INDEX('alimentação - Tabela 7.1'!$9:$9,
MATCH(TEXT('Tabela 7.1'!A4757,"mmmm/aaaa"),'alimentação - Tabela 7.1'!$5:$5,0)), "")</f>
        <v/>
      </c>
      <c r="D4757" s="62" t="str">
        <f>IFERROR(INDEX('alimentação - Tabela 7.1'!$9:$9,
MATCH(TEXT('Tabela 7.1'!$A4757,"mmmm/aaaa"),'alimentação - Tabela 7.1'!$5:$5,0)+1), "")</f>
        <v/>
      </c>
      <c r="E4757" s="62" t="str">
        <f>IFERROR(INDEX('alimentação - Tabela 7.1'!$9:$9,
MATCH(TEXT('Tabela 7.1'!$A4757,"mmmm/aaaa"),'alimentação - Tabela 7.1'!$5:$5,0)+2), "")</f>
        <v/>
      </c>
      <c r="F4757" s="62" t="str">
        <f>IFERROR(INDEX('alimentação - Tabela 7.1'!$9:$9,
MATCH(TEXT('Tabela 7.1'!$A4757,"mmmm/aaaa"),'alimentação - Tabela 7.1'!$5:$5,0)+3), "")</f>
        <v/>
      </c>
      <c r="G4757" s="95" t="str">
        <f>IFERROR(INDEX('alimentação - Tabela 7.1'!$9:$9,
MATCH(TEXT('Tabela 7.1'!$A4757,"mmmm/aaaa"),'alimentação - Tabela 7.1'!$5:$5,0)+4), "")</f>
        <v/>
      </c>
    </row>
    <row r="4758" spans="1:7" ht="18" customHeight="1" x14ac:dyDescent="0.25">
      <c r="A4758" s="59" t="str">
        <f>IF(
   SUMPRODUCT(--('alimentação - Tabela 7.1'!$5:$5=TEXT(DATE(2020,INT((ROW(A4756)-1)/33)+1,1),"mmmm/aaaa"))) &gt; 0,
   TEXT(DATE(2020,INT((ROW(A4756)-1)/33)+1,1),"mmm/aa"),
   ""
)</f>
        <v/>
      </c>
      <c r="B4758" s="61" t="str">
        <f>IF(A4758&lt;&gt;"", 'alimentação - Tabela 7.1'!$B$10, "" )</f>
        <v/>
      </c>
      <c r="C4758" s="62" t="str">
        <f>IFERROR(INDEX('alimentação - Tabela 7.1'!$10:$10,
MATCH(TEXT('Tabela 7.1'!A4758,"mmmm/aaaa"),'alimentação - Tabela 7.1'!$5:$5,0)), "")</f>
        <v/>
      </c>
      <c r="D4758" s="62" t="str">
        <f>IFERROR(INDEX('alimentação - Tabela 7.1'!$10:$10,
MATCH(TEXT('Tabela 7.1'!$A4758,"mmmm/aaaa"),'alimentação - Tabela 7.1'!$5:$5,0)+1), "")</f>
        <v/>
      </c>
      <c r="E4758" s="62" t="str">
        <f>IFERROR(INDEX('alimentação - Tabela 7.1'!$10:$10,
MATCH(TEXT('Tabela 7.1'!$A4758,"mmmm/aaaa"),'alimentação - Tabela 7.1'!$5:$5,0)+2), "")</f>
        <v/>
      </c>
      <c r="F4758" s="62" t="str">
        <f>IFERROR(INDEX('alimentação - Tabela 7.1'!$10:$10,
MATCH(TEXT('Tabela 7.1'!$A4758,"mmmm/aaaa"),'alimentação - Tabela 7.1'!$5:$5,0)+3), "")</f>
        <v/>
      </c>
      <c r="G4758" s="95" t="str">
        <f>IFERROR(INDEX('alimentação - Tabela 7.1'!$10:$10,
MATCH(TEXT('Tabela 7.1'!$A4758,"mmmm/aaaa"),'alimentação - Tabela 7.1'!$5:$5,0)+4), "")</f>
        <v/>
      </c>
    </row>
    <row r="4759" spans="1:7" ht="18" customHeight="1" x14ac:dyDescent="0.25">
      <c r="A4759" s="59" t="str">
        <f>IF(
   SUMPRODUCT(--('alimentação - Tabela 7.1'!$5:$5=TEXT(DATE(2020,INT((ROW(A4757)-1)/33)+1,1),"mmmm/aaaa"))) &gt; 0,
   TEXT(DATE(2020,INT((ROW(A4757)-1)/33)+1,1),"mmm/aa"),
   ""
)</f>
        <v/>
      </c>
      <c r="B4759" s="61" t="str">
        <f>IF(A4759&lt;&gt;"", 'alimentação - Tabela 7.1'!$B$11, "" )</f>
        <v/>
      </c>
      <c r="C4759" s="62" t="str">
        <f>IFERROR(INDEX('alimentação - Tabela 7.1'!$11:$11,
MATCH(TEXT('Tabela 7.1'!A4759,"mmmm/aaaa"),'alimentação - Tabela 7.1'!$5:$5,0)), "")</f>
        <v/>
      </c>
      <c r="D4759" s="62" t="str">
        <f>IFERROR(INDEX('alimentação - Tabela 7.1'!$11:$11,
MATCH(TEXT('Tabela 7.1'!$A4759,"mmmm/aaaa"),'alimentação - Tabela 7.1'!$5:$5,0)+1), "")</f>
        <v/>
      </c>
      <c r="E4759" s="62" t="str">
        <f>IFERROR(INDEX('alimentação - Tabela 7.1'!$11:$11,
MATCH(TEXT('Tabela 7.1'!$A4759,"mmmm/aaaa"),'alimentação - Tabela 7.1'!$5:$5,0)+2), "")</f>
        <v/>
      </c>
      <c r="F4759" s="62" t="str">
        <f>IFERROR(INDEX('alimentação - Tabela 7.1'!$11:$11,
MATCH(TEXT('Tabela 7.1'!$A4759,"mmmm/aaaa"),'alimentação - Tabela 7.1'!$5:$5,0)+3), "")</f>
        <v/>
      </c>
      <c r="G4759" s="95" t="str">
        <f>IFERROR(INDEX('alimentação - Tabela 7.1'!$11:$11,
MATCH(TEXT('Tabela 7.1'!$A4759,"mmmm/aaaa"),'alimentação - Tabela 7.1'!$5:$5,0)+4), "")</f>
        <v/>
      </c>
    </row>
    <row r="4760" spans="1:7" ht="18" customHeight="1" x14ac:dyDescent="0.25">
      <c r="A4760" s="59" t="str">
        <f>IF(
   SUMPRODUCT(--('alimentação - Tabela 7.1'!$5:$5=TEXT(DATE(2020,INT((ROW(A4758)-1)/33)+1,1),"mmmm/aaaa"))) &gt; 0,
   TEXT(DATE(2020,INT((ROW(A4758)-1)/33)+1,1),"mmm/aa"),
   ""
)</f>
        <v/>
      </c>
      <c r="B4760" s="61" t="str">
        <f>IF(A4760&lt;&gt;"", 'alimentação - Tabela 7.1'!$B$12, "" )</f>
        <v/>
      </c>
      <c r="C4760" s="62" t="str">
        <f>IFERROR(INDEX('alimentação - Tabela 7.1'!$12:$12,
MATCH(TEXT('Tabela 7.1'!A4760,"mmmm/aaaa"),'alimentação - Tabela 7.1'!$5:$5,0)), "")</f>
        <v/>
      </c>
      <c r="D4760" s="62" t="str">
        <f>IFERROR(INDEX('alimentação - Tabela 7.1'!$12:$12,
MATCH(TEXT('Tabela 7.1'!$A4760,"mmmm/aaaa"),'alimentação - Tabela 7.1'!$5:$5,0)+1), "")</f>
        <v/>
      </c>
      <c r="E4760" s="62" t="str">
        <f>IFERROR(INDEX('alimentação - Tabela 7.1'!$12:$12,
MATCH(TEXT('Tabela 7.1'!$A4760,"mmmm/aaaa"),'alimentação - Tabela 7.1'!$5:$5,0)+2), "")</f>
        <v/>
      </c>
      <c r="F4760" s="62" t="str">
        <f>IFERROR(INDEX('alimentação - Tabela 7.1'!$12:$12,
MATCH(TEXT('Tabela 7.1'!$A4760,"mmmm/aaaa"),'alimentação - Tabela 7.1'!$5:$5,0)+3), "")</f>
        <v/>
      </c>
      <c r="G4760" s="95" t="str">
        <f>IFERROR(INDEX('alimentação - Tabela 7.1'!$12:$12,
MATCH(TEXT('Tabela 7.1'!$A4760,"mmmm/aaaa"),'alimentação - Tabela 7.1'!$5:$5,0)+4), "")</f>
        <v/>
      </c>
    </row>
    <row r="4761" spans="1:7" ht="18" customHeight="1" x14ac:dyDescent="0.25">
      <c r="A4761" s="59" t="str">
        <f>IF(
   SUMPRODUCT(--('alimentação - Tabela 7.1'!$5:$5=TEXT(DATE(2020,INT((ROW(A4759)-1)/33)+1,1),"mmmm/aaaa"))) &gt; 0,
   TEXT(DATE(2020,INT((ROW(A4759)-1)/33)+1,1),"mmm/aa"),
   ""
)</f>
        <v/>
      </c>
      <c r="B4761" s="61" t="str">
        <f>IF(A4761&lt;&gt;"", 'alimentação - Tabela 7.1'!$B$13, "" )</f>
        <v/>
      </c>
      <c r="C4761" s="62" t="str">
        <f>IFERROR(INDEX('alimentação - Tabela 7.1'!$13:$13,
MATCH(TEXT('Tabela 7.1'!A4761,"mmmm/aaaa"),'alimentação - Tabela 7.1'!$5:$5,0)), "")</f>
        <v/>
      </c>
      <c r="D4761" s="62" t="str">
        <f>IFERROR(INDEX('alimentação - Tabela 7.1'!$13:$13,
MATCH(TEXT('Tabela 7.1'!$A4761,"mmmm/aaaa"),'alimentação - Tabela 7.1'!$5:$5,0)+1), "")</f>
        <v/>
      </c>
      <c r="E4761" s="62" t="str">
        <f>IFERROR(INDEX('alimentação - Tabela 7.1'!$13:$13,
MATCH(TEXT('Tabela 7.1'!$A4761,"mmmm/aaaa"),'alimentação - Tabela 7.1'!$5:$5,0)+2), "")</f>
        <v/>
      </c>
      <c r="F4761" s="62" t="str">
        <f>IFERROR(INDEX('alimentação - Tabela 7.1'!$13:$13,
MATCH(TEXT('Tabela 7.1'!$A4761,"mmmm/aaaa"),'alimentação - Tabela 7.1'!$5:$5,0)+3), "")</f>
        <v/>
      </c>
      <c r="G4761" s="95" t="str">
        <f>IFERROR(INDEX('alimentação - Tabela 7.1'!$13:$13,
MATCH(TEXT('Tabela 7.1'!$A4761,"mmmm/aaaa"),'alimentação - Tabela 7.1'!$5:$5,0)+4), "")</f>
        <v/>
      </c>
    </row>
    <row r="4762" spans="1:7" ht="18" customHeight="1" x14ac:dyDescent="0.25">
      <c r="A4762" s="59" t="str">
        <f>IF(
   SUMPRODUCT(--('alimentação - Tabela 7.1'!$5:$5=TEXT(DATE(2020,INT((ROW(A4760)-1)/33)+1,1),"mmmm/aaaa"))) &gt; 0,
   TEXT(DATE(2020,INT((ROW(A4760)-1)/33)+1,1),"mmm/aa"),
   ""
)</f>
        <v/>
      </c>
      <c r="B4762" s="61" t="str">
        <f>IF(A4762&lt;&gt;"", 'alimentação - Tabela 7.1'!$B$14, "" )</f>
        <v/>
      </c>
      <c r="C4762" s="62" t="str">
        <f>IFERROR(INDEX('alimentação - Tabela 7.1'!$14:$14,
MATCH(TEXT('Tabela 7.1'!A4762,"mmmm/aaaa"),'alimentação - Tabela 7.1'!$5:$5,0)), "")</f>
        <v/>
      </c>
      <c r="D4762" s="62" t="str">
        <f>IFERROR(INDEX('alimentação - Tabela 7.1'!$14:$14,
MATCH(TEXT('Tabela 7.1'!$A4762,"mmmm/aaaa"),'alimentação - Tabela 7.1'!$5:$5,0)+1), "")</f>
        <v/>
      </c>
      <c r="E4762" s="62" t="str">
        <f>IFERROR(INDEX('alimentação - Tabela 7.1'!$14:$14,
MATCH(TEXT('Tabela 7.1'!$A4762,"mmmm/aaaa"),'alimentação - Tabela 7.1'!$5:$5,0)+2), "")</f>
        <v/>
      </c>
      <c r="F4762" s="62" t="str">
        <f>IFERROR(INDEX('alimentação - Tabela 7.1'!$14:$14,
MATCH(TEXT('Tabela 7.1'!$A4762,"mmmm/aaaa"),'alimentação - Tabela 7.1'!$5:$5,0)+3), "")</f>
        <v/>
      </c>
      <c r="G4762" s="95" t="str">
        <f>IFERROR(INDEX('alimentação - Tabela 7.1'!$14:$14,
MATCH(TEXT('Tabela 7.1'!$A4762,"mmmm/aaaa"),'alimentação - Tabela 7.1'!$5:$5,0)+4), "")</f>
        <v/>
      </c>
    </row>
    <row r="4763" spans="1:7" ht="18" customHeight="1" x14ac:dyDescent="0.25">
      <c r="A4763" s="59" t="str">
        <f>IF(
   SUMPRODUCT(--('alimentação - Tabela 7.1'!$5:$5=TEXT(DATE(2020,INT((ROW(A4761)-1)/33)+1,1),"mmmm/aaaa"))) &gt; 0,
   TEXT(DATE(2020,INT((ROW(A4761)-1)/33)+1,1),"mmm/aa"),
   ""
)</f>
        <v/>
      </c>
      <c r="B4763" s="61" t="str">
        <f>IF(A4763&lt;&gt;"", 'alimentação - Tabela 7.1'!$B$15, "" )</f>
        <v/>
      </c>
      <c r="C4763" s="62" t="str">
        <f>IFERROR(INDEX('alimentação - Tabela 7.1'!$15:$15,
MATCH(TEXT('Tabela 7.1'!A4763,"mmmm/aaaa"),'alimentação - Tabela 7.1'!$5:$5,0)), "")</f>
        <v/>
      </c>
      <c r="D4763" s="62" t="str">
        <f>IFERROR(INDEX('alimentação - Tabela 7.1'!$15:$15,
MATCH(TEXT('Tabela 7.1'!$A4763,"mmmm/aaaa"),'alimentação - Tabela 7.1'!$5:$5,0)+1), "")</f>
        <v/>
      </c>
      <c r="E4763" s="62" t="str">
        <f>IFERROR(INDEX('alimentação - Tabela 7.1'!$15:$15,
MATCH(TEXT('Tabela 7.1'!$A4763,"mmmm/aaaa"),'alimentação - Tabela 7.1'!$5:$5,0)+2), "")</f>
        <v/>
      </c>
      <c r="F4763" s="62" t="str">
        <f>IFERROR(INDEX('alimentação - Tabela 7.1'!$15:$15,
MATCH(TEXT('Tabela 7.1'!$A4763,"mmmm/aaaa"),'alimentação - Tabela 7.1'!$5:$5,0)+3), "")</f>
        <v/>
      </c>
      <c r="G4763" s="95" t="str">
        <f>IFERROR(INDEX('alimentação - Tabela 7.1'!$15:$15,
MATCH(TEXT('Tabela 7.1'!$A4763,"mmmm/aaaa"),'alimentação - Tabela 7.1'!$5:$5,0)+4), "")</f>
        <v/>
      </c>
    </row>
    <row r="4764" spans="1:7" ht="18" customHeight="1" x14ac:dyDescent="0.25">
      <c r="A4764" s="59" t="str">
        <f>IF(
   SUMPRODUCT(--('alimentação - Tabela 7.1'!$5:$5=TEXT(DATE(2020,INT((ROW(A4762)-1)/33)+1,1),"mmmm/aaaa"))) &gt; 0,
   TEXT(DATE(2020,INT((ROW(A4762)-1)/33)+1,1),"mmm/aa"),
   ""
)</f>
        <v/>
      </c>
      <c r="B4764" s="61" t="str">
        <f>IF(A4764&lt;&gt;"", 'alimentação - Tabela 7.1'!$B$16, "" )</f>
        <v/>
      </c>
      <c r="C4764" s="62" t="str">
        <f>IFERROR(INDEX('alimentação - Tabela 7.1'!$16:$16,
MATCH(TEXT('Tabela 7.1'!A4764,"mmmm/aaaa"),'alimentação - Tabela 7.1'!$5:$5,0)), "")</f>
        <v/>
      </c>
      <c r="D4764" s="62" t="str">
        <f>IFERROR(INDEX('alimentação - Tabela 7.1'!$16:$16,
MATCH(TEXT('Tabela 7.1'!$A4764,"mmmm/aaaa"),'alimentação - Tabela 7.1'!$5:$5,0)+1), "")</f>
        <v/>
      </c>
      <c r="E4764" s="62" t="str">
        <f>IFERROR(INDEX('alimentação - Tabela 7.1'!$16:$16,
MATCH(TEXT('Tabela 7.1'!$A4764,"mmmm/aaaa"),'alimentação - Tabela 7.1'!$5:$5,0)+2), "")</f>
        <v/>
      </c>
      <c r="F4764" s="62" t="str">
        <f>IFERROR(INDEX('alimentação - Tabela 7.1'!$16:$16,
MATCH(TEXT('Tabela 7.1'!$A4764,"mmmm/aaaa"),'alimentação - Tabela 7.1'!$5:$5,0)+3), "")</f>
        <v/>
      </c>
      <c r="G4764" s="95" t="str">
        <f>IFERROR(INDEX('alimentação - Tabela 7.1'!$16:$16,
MATCH(TEXT('Tabela 7.1'!$A4764,"mmmm/aaaa"),'alimentação - Tabela 7.1'!$5:$5,0)+4), "")</f>
        <v/>
      </c>
    </row>
    <row r="4765" spans="1:7" ht="18" customHeight="1" x14ac:dyDescent="0.25">
      <c r="A4765" s="59" t="str">
        <f>IF(
   SUMPRODUCT(--('alimentação - Tabela 7.1'!$5:$5=TEXT(DATE(2020,INT((ROW(A4763)-1)/33)+1,1),"mmmm/aaaa"))) &gt; 0,
   TEXT(DATE(2020,INT((ROW(A4763)-1)/33)+1,1),"mmm/aa"),
   ""
)</f>
        <v/>
      </c>
      <c r="B4765" s="61" t="str">
        <f>IF(A4765&lt;&gt;"", 'alimentação - Tabela 7.1'!$B$17, "" )</f>
        <v/>
      </c>
      <c r="C4765" s="62" t="str">
        <f>IFERROR(INDEX('alimentação - Tabela 7.1'!$17:$17,
MATCH(TEXT('Tabela 7.1'!A4765,"mmmm/aaaa"),'alimentação - Tabela 7.1'!$5:$5,0)), "")</f>
        <v/>
      </c>
      <c r="D4765" s="62" t="str">
        <f>IFERROR(INDEX('alimentação - Tabela 7.1'!$17:$17,
MATCH(TEXT('Tabela 7.1'!$A4765,"mmmm/aaaa"),'alimentação - Tabela 7.1'!$5:$5,0)+1), "")</f>
        <v/>
      </c>
      <c r="E4765" s="62" t="str">
        <f>IFERROR(INDEX('alimentação - Tabela 7.1'!$17:$17,
MATCH(TEXT('Tabela 7.1'!$A4765,"mmmm/aaaa"),'alimentação - Tabela 7.1'!$5:$5,0)+2), "")</f>
        <v/>
      </c>
      <c r="F4765" s="62" t="str">
        <f>IFERROR(INDEX('alimentação - Tabela 7.1'!$17:$17,
MATCH(TEXT('Tabela 7.1'!$A4765,"mmmm/aaaa"),'alimentação - Tabela 7.1'!$5:$5,0)+3), "")</f>
        <v/>
      </c>
      <c r="G4765" s="95" t="str">
        <f>IFERROR(INDEX('alimentação - Tabela 7.1'!$17:$17,
MATCH(TEXT('Tabela 7.1'!$A4765,"mmmm/aaaa"),'alimentação - Tabela 7.1'!$5:$5,0)+4), "")</f>
        <v/>
      </c>
    </row>
    <row r="4766" spans="1:7" ht="18" customHeight="1" x14ac:dyDescent="0.25">
      <c r="A4766" s="59" t="str">
        <f>IF(
   SUMPRODUCT(--('alimentação - Tabela 7.1'!$5:$5=TEXT(DATE(2020,INT((ROW(A4764)-1)/33)+1,1),"mmmm/aaaa"))) &gt; 0,
   TEXT(DATE(2020,INT((ROW(A4764)-1)/33)+1,1),"mmm/aa"),
   ""
)</f>
        <v/>
      </c>
      <c r="B4766" s="61" t="str">
        <f>IF(A4766&lt;&gt;"", 'alimentação - Tabela 7.1'!$B$18, "" )</f>
        <v/>
      </c>
      <c r="C4766" s="62" t="str">
        <f>IFERROR(INDEX('alimentação - Tabela 7.1'!$18:$18,
MATCH(TEXT('Tabela 7.1'!A4766,"mmmm/aaaa"),'alimentação - Tabela 7.1'!$5:$5,0)), "")</f>
        <v/>
      </c>
      <c r="D4766" s="62" t="str">
        <f>IFERROR(INDEX('alimentação - Tabela 7.1'!$18:$18,
MATCH(TEXT('Tabela 7.1'!$A4766,"mmmm/aaaa"),'alimentação - Tabela 7.1'!$5:$5,0)+1), "")</f>
        <v/>
      </c>
      <c r="E4766" s="62" t="str">
        <f>IFERROR(INDEX('alimentação - Tabela 7.1'!$18:$18,
MATCH(TEXT('Tabela 7.1'!$A4766,"mmmm/aaaa"),'alimentação - Tabela 7.1'!$5:$5,0)+2), "")</f>
        <v/>
      </c>
      <c r="F4766" s="62" t="str">
        <f>IFERROR(INDEX('alimentação - Tabela 7.1'!$18:$18,
MATCH(TEXT('Tabela 7.1'!$A4766,"mmmm/aaaa"),'alimentação - Tabela 7.1'!$5:$5,0)+3), "")</f>
        <v/>
      </c>
      <c r="G4766" s="95" t="str">
        <f>IFERROR(INDEX('alimentação - Tabela 7.1'!$18:$18,
MATCH(TEXT('Tabela 7.1'!$A4766,"mmmm/aaaa"),'alimentação - Tabela 7.1'!$5:$5,0)+4), "")</f>
        <v/>
      </c>
    </row>
    <row r="4767" spans="1:7" ht="18" customHeight="1" x14ac:dyDescent="0.25">
      <c r="A4767" s="59" t="str">
        <f>IF(
   SUMPRODUCT(--('alimentação - Tabela 7.1'!$5:$5=TEXT(DATE(2020,INT((ROW(A4765)-1)/33)+1,1),"mmmm/aaaa"))) &gt; 0,
   TEXT(DATE(2020,INT((ROW(A4765)-1)/33)+1,1),"mmm/aa"),
   ""
)</f>
        <v/>
      </c>
      <c r="B4767" s="61" t="str">
        <f>IF(A4767&lt;&gt;"", 'alimentação - Tabela 7.1'!$B$19, "" )</f>
        <v/>
      </c>
      <c r="C4767" s="62" t="str">
        <f>IFERROR(INDEX('alimentação - Tabela 7.1'!$19:$19,
MATCH(TEXT('Tabela 7.1'!A4767,"mmmm/aaaa"),'alimentação - Tabela 7.1'!$5:$5,0)), "")</f>
        <v/>
      </c>
      <c r="D4767" s="62" t="str">
        <f>IFERROR(INDEX('alimentação - Tabela 7.1'!$19:$19,
MATCH(TEXT('Tabela 7.1'!$A4767,"mmmm/aaaa"),'alimentação - Tabela 7.1'!$5:$5,0)+1), "")</f>
        <v/>
      </c>
      <c r="E4767" s="62" t="str">
        <f>IFERROR(INDEX('alimentação - Tabela 7.1'!$19:$19,
MATCH(TEXT('Tabela 7.1'!$A4767,"mmmm/aaaa"),'alimentação - Tabela 7.1'!$5:$5,0)+2), "")</f>
        <v/>
      </c>
      <c r="F4767" s="62" t="str">
        <f>IFERROR(INDEX('alimentação - Tabela 7.1'!$19:$19,
MATCH(TEXT('Tabela 7.1'!$A4767,"mmmm/aaaa"),'alimentação - Tabela 7.1'!$5:$5,0)+3), "")</f>
        <v/>
      </c>
      <c r="G4767" s="95" t="str">
        <f>IFERROR(INDEX('alimentação - Tabela 7.1'!$19:$19,
MATCH(TEXT('Tabela 7.1'!$A4767,"mmmm/aaaa"),'alimentação - Tabela 7.1'!$5:$5,0)+4), "")</f>
        <v/>
      </c>
    </row>
    <row r="4768" spans="1:7" ht="18" customHeight="1" x14ac:dyDescent="0.25">
      <c r="A4768" s="59" t="str">
        <f>IF(
   SUMPRODUCT(--('alimentação - Tabela 7.1'!$5:$5=TEXT(DATE(2020,INT((ROW(A4766)-1)/33)+1,1),"mmmm/aaaa"))) &gt; 0,
   TEXT(DATE(2020,INT((ROW(A4766)-1)/33)+1,1),"mmm/aa"),
   ""
)</f>
        <v/>
      </c>
      <c r="B4768" s="61" t="str">
        <f>IF(A4768&lt;&gt;"", 'alimentação - Tabela 7.1'!$B$20, "" )</f>
        <v/>
      </c>
      <c r="C4768" s="62" t="str">
        <f>IFERROR(INDEX('alimentação - Tabela 7.1'!$20:$20,
MATCH(TEXT('Tabela 7.1'!A4768,"mmmm/aaaa"),'alimentação - Tabela 7.1'!$5:$5,0)), "")</f>
        <v/>
      </c>
      <c r="D4768" s="62" t="str">
        <f>IFERROR(INDEX('alimentação - Tabela 7.1'!$20:$20,
MATCH(TEXT('Tabela 7.1'!$A4768,"mmmm/aaaa"),'alimentação - Tabela 7.1'!$5:$5,0)+1), "")</f>
        <v/>
      </c>
      <c r="E4768" s="62" t="str">
        <f>IFERROR(INDEX('alimentação - Tabela 7.1'!$20:$20,
MATCH(TEXT('Tabela 7.1'!$A4768,"mmmm/aaaa"),'alimentação - Tabela 7.1'!$5:$5,0)+2), "")</f>
        <v/>
      </c>
      <c r="F4768" s="62" t="str">
        <f>IFERROR(INDEX('alimentação - Tabela 7.1'!$20:$20,
MATCH(TEXT('Tabela 7.1'!$A4768,"mmmm/aaaa"),'alimentação - Tabela 7.1'!$5:$5,0)+3), "")</f>
        <v/>
      </c>
      <c r="G4768" s="95" t="str">
        <f>IFERROR(INDEX('alimentação - Tabela 7.1'!$20:$20,
MATCH(TEXT('Tabela 7.1'!$A4768,"mmmm/aaaa"),'alimentação - Tabela 7.1'!$5:$5,0)+4), "")</f>
        <v/>
      </c>
    </row>
    <row r="4769" spans="1:7" ht="18" customHeight="1" x14ac:dyDescent="0.25">
      <c r="A4769" s="59" t="str">
        <f>IF(
   SUMPRODUCT(--('alimentação - Tabela 7.1'!$5:$5=TEXT(DATE(2020,INT((ROW(A4767)-1)/33)+1,1),"mmmm/aaaa"))) &gt; 0,
   TEXT(DATE(2020,INT((ROW(A4767)-1)/33)+1,1),"mmm/aa"),
   ""
)</f>
        <v/>
      </c>
      <c r="B4769" s="61" t="str">
        <f>IF(A4769&lt;&gt;"", 'alimentação - Tabela 7.1'!$B$21, "" )</f>
        <v/>
      </c>
      <c r="C4769" s="62" t="str">
        <f>IFERROR(INDEX('alimentação - Tabela 7.1'!$21:$21,
MATCH(TEXT('Tabela 7.1'!A4769,"mmmm/aaaa"),'alimentação - Tabela 7.1'!$5:$5,0)), "")</f>
        <v/>
      </c>
      <c r="D4769" s="62" t="str">
        <f>IFERROR(INDEX('alimentação - Tabela 7.1'!$21:$21,
MATCH(TEXT('Tabela 7.1'!$A4769,"mmmm/aaaa"),'alimentação - Tabela 7.1'!$5:$5,0)+1), "")</f>
        <v/>
      </c>
      <c r="E4769" s="62" t="str">
        <f>IFERROR(INDEX('alimentação - Tabela 7.1'!$21:$21,
MATCH(TEXT('Tabela 7.1'!$A4769,"mmmm/aaaa"),'alimentação - Tabela 7.1'!$5:$5,0)+2), "")</f>
        <v/>
      </c>
      <c r="F4769" s="62" t="str">
        <f>IFERROR(INDEX('alimentação - Tabela 7.1'!$21:$21,
MATCH(TEXT('Tabela 7.1'!$A4769,"mmmm/aaaa"),'alimentação - Tabela 7.1'!$5:$5,0)+3), "")</f>
        <v/>
      </c>
      <c r="G4769" s="95" t="str">
        <f>IFERROR(INDEX('alimentação - Tabela 7.1'!$21:$21,
MATCH(TEXT('Tabela 7.1'!$A4769,"mmmm/aaaa"),'alimentação - Tabela 7.1'!$5:$5,0)+4), "")</f>
        <v/>
      </c>
    </row>
    <row r="4770" spans="1:7" ht="18" customHeight="1" x14ac:dyDescent="0.25">
      <c r="A4770" s="59" t="str">
        <f>IF(
   SUMPRODUCT(--('alimentação - Tabela 7.1'!$5:$5=TEXT(DATE(2020,INT((ROW(A4768)-1)/33)+1,1),"mmmm/aaaa"))) &gt; 0,
   TEXT(DATE(2020,INT((ROW(A4768)-1)/33)+1,1),"mmm/aa"),
   ""
)</f>
        <v/>
      </c>
      <c r="B4770" s="61" t="str">
        <f>IF(A4770&lt;&gt;"", 'alimentação - Tabela 7.1'!$B$22, "" )</f>
        <v/>
      </c>
      <c r="C4770" s="62" t="str">
        <f>IFERROR(INDEX('alimentação - Tabela 7.1'!$22:$22,
MATCH(TEXT('Tabela 7.1'!A4770,"mmmm/aaaa"),'alimentação - Tabela 7.1'!$5:$5,0)), "")</f>
        <v/>
      </c>
      <c r="D4770" s="62" t="str">
        <f>IFERROR(INDEX('alimentação - Tabela 7.1'!$22:$22,
MATCH(TEXT('Tabela 7.1'!$A4770,"mmmm/aaaa"),'alimentação - Tabela 7.1'!$5:$5,0)+1), "")</f>
        <v/>
      </c>
      <c r="E4770" s="62" t="str">
        <f>IFERROR(INDEX('alimentação - Tabela 7.1'!$22:$22,
MATCH(TEXT('Tabela 7.1'!$A4770,"mmmm/aaaa"),'alimentação - Tabela 7.1'!$5:$5,0)+2), "")</f>
        <v/>
      </c>
      <c r="F4770" s="62" t="str">
        <f>IFERROR(INDEX('alimentação - Tabela 7.1'!$22:$22,
MATCH(TEXT('Tabela 7.1'!$A4770,"mmmm/aaaa"),'alimentação - Tabela 7.1'!$5:$5,0)+3), "")</f>
        <v/>
      </c>
      <c r="G4770" s="95" t="str">
        <f>IFERROR(INDEX('alimentação - Tabela 7.1'!$22:$22,
MATCH(TEXT('Tabela 7.1'!$A4770,"mmmm/aaaa"),'alimentação - Tabela 7.1'!$5:$5,0)+4), "")</f>
        <v/>
      </c>
    </row>
    <row r="4771" spans="1:7" ht="18" customHeight="1" x14ac:dyDescent="0.25">
      <c r="A4771" s="59" t="str">
        <f>IF(
   SUMPRODUCT(--('alimentação - Tabela 7.1'!$5:$5=TEXT(DATE(2020,INT((ROW(A4769)-1)/33)+1,1),"mmmm/aaaa"))) &gt; 0,
   TEXT(DATE(2020,INT((ROW(A4769)-1)/33)+1,1),"mmm/aa"),
   ""
)</f>
        <v/>
      </c>
      <c r="B4771" s="61" t="str">
        <f>IF(A4771&lt;&gt;"", 'alimentação - Tabela 7.1'!$B$23, "" )</f>
        <v/>
      </c>
      <c r="C4771" s="62" t="str">
        <f>IFERROR(INDEX('alimentação - Tabela 7.1'!$23:$23,
MATCH(TEXT('Tabela 7.1'!A4771,"mmmm/aaaa"),'alimentação - Tabela 7.1'!$5:$5,0)), "")</f>
        <v/>
      </c>
      <c r="D4771" s="62" t="str">
        <f>IFERROR(INDEX('alimentação - Tabela 7.1'!$23:$23,
MATCH(TEXT('Tabela 7.1'!$A4771,"mmmm/aaaa"),'alimentação - Tabela 7.1'!$5:$5,0)+1), "")</f>
        <v/>
      </c>
      <c r="E4771" s="62" t="str">
        <f>IFERROR(INDEX('alimentação - Tabela 7.1'!$23:$23,
MATCH(TEXT('Tabela 7.1'!$A4771,"mmmm/aaaa"),'alimentação - Tabela 7.1'!$5:$5,0)+2), "")</f>
        <v/>
      </c>
      <c r="F4771" s="62" t="str">
        <f>IFERROR(INDEX('alimentação - Tabela 7.1'!$23:$23,
MATCH(TEXT('Tabela 7.1'!$A4771,"mmmm/aaaa"),'alimentação - Tabela 7.1'!$5:$5,0)+3), "")</f>
        <v/>
      </c>
      <c r="G4771" s="95" t="str">
        <f>IFERROR(INDEX('alimentação - Tabela 7.1'!$23:$23,
MATCH(TEXT('Tabela 7.1'!$A4771,"mmmm/aaaa"),'alimentação - Tabela 7.1'!$5:$5,0)+4), "")</f>
        <v/>
      </c>
    </row>
    <row r="4772" spans="1:7" ht="18" customHeight="1" x14ac:dyDescent="0.25">
      <c r="A4772" s="59" t="str">
        <f>IF(
   SUMPRODUCT(--('alimentação - Tabela 7.1'!$5:$5=TEXT(DATE(2020,INT((ROW(A4770)-1)/33)+1,1),"mmmm/aaaa"))) &gt; 0,
   TEXT(DATE(2020,INT((ROW(A4770)-1)/33)+1,1),"mmm/aa"),
   ""
)</f>
        <v/>
      </c>
      <c r="B4772" s="61" t="str">
        <f>IF(A4772&lt;&gt;"", 'alimentação - Tabela 7.1'!$B$24, "" )</f>
        <v/>
      </c>
      <c r="C4772" s="62" t="str">
        <f>IFERROR(INDEX('alimentação - Tabela 7.1'!$24:$24,
MATCH(TEXT('Tabela 7.1'!A4772,"mmmm/aaaa"),'alimentação - Tabela 7.1'!$5:$5,0)), "")</f>
        <v/>
      </c>
      <c r="D4772" s="62" t="str">
        <f>IFERROR(INDEX('alimentação - Tabela 7.1'!$24:$24,
MATCH(TEXT('Tabela 7.1'!$A4772,"mmmm/aaaa"),'alimentação - Tabela 7.1'!$5:$5,0)+1), "")</f>
        <v/>
      </c>
      <c r="E4772" s="62" t="str">
        <f>IFERROR(INDEX('alimentação - Tabela 7.1'!$24:$24,
MATCH(TEXT('Tabela 7.1'!$A4772,"mmmm/aaaa"),'alimentação - Tabela 7.1'!$5:$5,0)+2), "")</f>
        <v/>
      </c>
      <c r="F4772" s="62" t="str">
        <f>IFERROR(INDEX('alimentação - Tabela 7.1'!$24:$24,
MATCH(TEXT('Tabela 7.1'!$A4772,"mmmm/aaaa"),'alimentação - Tabela 7.1'!$5:$5,0)+3), "")</f>
        <v/>
      </c>
      <c r="G4772" s="95" t="str">
        <f>IFERROR(INDEX('alimentação - Tabela 7.1'!$24:$24,
MATCH(TEXT('Tabela 7.1'!$A4772,"mmmm/aaaa"),'alimentação - Tabela 7.1'!$5:$5,0)+4), "")</f>
        <v/>
      </c>
    </row>
    <row r="4773" spans="1:7" ht="18" customHeight="1" x14ac:dyDescent="0.25">
      <c r="A4773" s="59" t="str">
        <f>IF(
   SUMPRODUCT(--('alimentação - Tabela 7.1'!$5:$5=TEXT(DATE(2020,INT((ROW(A4771)-1)/33)+1,1),"mmmm/aaaa"))) &gt; 0,
   TEXT(DATE(2020,INT((ROW(A4771)-1)/33)+1,1),"mmm/aa"),
   ""
)</f>
        <v/>
      </c>
      <c r="B4773" s="61" t="str">
        <f>IF(A4773&lt;&gt;"", 'alimentação - Tabela 7.1'!$B$25, "" )</f>
        <v/>
      </c>
      <c r="C4773" s="62" t="str">
        <f>IFERROR(INDEX('alimentação - Tabela 7.1'!$25:$25,
MATCH(TEXT('Tabela 7.1'!A4773,"mmmm/aaaa"),'alimentação - Tabela 7.1'!$5:$5,0)), "")</f>
        <v/>
      </c>
      <c r="D4773" s="62" t="str">
        <f>IFERROR(INDEX('alimentação - Tabela 7.1'!$25:$25,
MATCH(TEXT('Tabela 7.1'!$A4773,"mmmm/aaaa"),'alimentação - Tabela 7.1'!$5:$5,0)+1), "")</f>
        <v/>
      </c>
      <c r="E4773" s="62" t="str">
        <f>IFERROR(INDEX('alimentação - Tabela 7.1'!$25:$25,
MATCH(TEXT('Tabela 7.1'!$A4773,"mmmm/aaaa"),'alimentação - Tabela 7.1'!$5:$5,0)+2), "")</f>
        <v/>
      </c>
      <c r="F4773" s="62" t="str">
        <f>IFERROR(INDEX('alimentação - Tabela 7.1'!$25:$25,
MATCH(TEXT('Tabela 7.1'!$A4773,"mmmm/aaaa"),'alimentação - Tabela 7.1'!$5:$5,0)+3), "")</f>
        <v/>
      </c>
      <c r="G4773" s="95" t="str">
        <f>IFERROR(INDEX('alimentação - Tabela 7.1'!$25:$25,
MATCH(TEXT('Tabela 7.1'!$A4773,"mmmm/aaaa"),'alimentação - Tabela 7.1'!$5:$5,0)+4), "")</f>
        <v/>
      </c>
    </row>
    <row r="4774" spans="1:7" ht="18" customHeight="1" x14ac:dyDescent="0.25">
      <c r="A4774" s="59" t="str">
        <f>IF(
   SUMPRODUCT(--('alimentação - Tabela 7.1'!$5:$5=TEXT(DATE(2020,INT((ROW(A4772)-1)/33)+1,1),"mmmm/aaaa"))) &gt; 0,
   TEXT(DATE(2020,INT((ROW(A4772)-1)/33)+1,1),"mmm/aa"),
   ""
)</f>
        <v/>
      </c>
      <c r="B4774" s="61" t="str">
        <f>IF(A4774&lt;&gt;"", 'alimentação - Tabela 7.1'!$B$26, "" )</f>
        <v/>
      </c>
      <c r="C4774" s="62" t="str">
        <f>IFERROR(INDEX('alimentação - Tabela 7.1'!$26:$26,
MATCH(TEXT('Tabela 7.1'!A4774,"mmmm/aaaa"),'alimentação - Tabela 7.1'!$5:$5,0)), "")</f>
        <v/>
      </c>
      <c r="D4774" s="62" t="str">
        <f>IFERROR(INDEX('alimentação - Tabela 7.1'!$26:$26,
MATCH(TEXT('Tabela 7.1'!$A4774,"mmmm/aaaa"),'alimentação - Tabela 7.1'!$5:$5,0)+1), "")</f>
        <v/>
      </c>
      <c r="E4774" s="62" t="str">
        <f>IFERROR(INDEX('alimentação - Tabela 7.1'!$26:$26,
MATCH(TEXT('Tabela 7.1'!$A4774,"mmmm/aaaa"),'alimentação - Tabela 7.1'!$5:$5,0)+2), "")</f>
        <v/>
      </c>
      <c r="F4774" s="62" t="str">
        <f>IFERROR(INDEX('alimentação - Tabela 7.1'!$26:$26,
MATCH(TEXT('Tabela 7.1'!$A4774,"mmmm/aaaa"),'alimentação - Tabela 7.1'!$5:$5,0)+3), "")</f>
        <v/>
      </c>
      <c r="G4774" s="95" t="str">
        <f>IFERROR(INDEX('alimentação - Tabela 7.1'!$26:$26,
MATCH(TEXT('Tabela 7.1'!$A4774,"mmmm/aaaa"),'alimentação - Tabela 7.1'!$5:$5,0)+4), "")</f>
        <v/>
      </c>
    </row>
    <row r="4775" spans="1:7" ht="18" customHeight="1" x14ac:dyDescent="0.25">
      <c r="A4775" s="59" t="str">
        <f>IF(
   SUMPRODUCT(--('alimentação - Tabela 7.1'!$5:$5=TEXT(DATE(2020,INT((ROW(A4773)-1)/33)+1,1),"mmmm/aaaa"))) &gt; 0,
   TEXT(DATE(2020,INT((ROW(A4773)-1)/33)+1,1),"mmm/aa"),
   ""
)</f>
        <v/>
      </c>
      <c r="B4775" s="61" t="str">
        <f>IF(A4775&lt;&gt;"", 'alimentação - Tabela 7.1'!$B$27, "" )</f>
        <v/>
      </c>
      <c r="C4775" s="62" t="str">
        <f>IFERROR(INDEX('alimentação - Tabela 7.1'!$27:$27,
MATCH(TEXT('Tabela 7.1'!A4775,"mmmm/aaaa"),'alimentação - Tabela 7.1'!$5:$5,0)), "")</f>
        <v/>
      </c>
      <c r="D4775" s="62" t="str">
        <f>IFERROR(INDEX('alimentação - Tabela 7.1'!$27:$27,
MATCH(TEXT('Tabela 7.1'!$A4775,"mmmm/aaaa"),'alimentação - Tabela 7.1'!$5:$5,0)+1), "")</f>
        <v/>
      </c>
      <c r="E4775" s="62" t="str">
        <f>IFERROR(INDEX('alimentação - Tabela 7.1'!$27:$27,
MATCH(TEXT('Tabela 7.1'!$A4775,"mmmm/aaaa"),'alimentação - Tabela 7.1'!$5:$5,0)+2), "")</f>
        <v/>
      </c>
      <c r="F4775" s="62" t="str">
        <f>IFERROR(INDEX('alimentação - Tabela 7.1'!$27:$27,
MATCH(TEXT('Tabela 7.1'!$A4775,"mmmm/aaaa"),'alimentação - Tabela 7.1'!$5:$5,0)+3), "")</f>
        <v/>
      </c>
      <c r="G4775" s="95" t="str">
        <f>IFERROR(INDEX('alimentação - Tabela 7.1'!$27:$27,
MATCH(TEXT('Tabela 7.1'!$A4775,"mmmm/aaaa"),'alimentação - Tabela 7.1'!$5:$5,0)+4), "")</f>
        <v/>
      </c>
    </row>
    <row r="4776" spans="1:7" ht="18" customHeight="1" x14ac:dyDescent="0.25">
      <c r="A4776" s="59" t="str">
        <f>IF(
   SUMPRODUCT(--('alimentação - Tabela 7.1'!$5:$5=TEXT(DATE(2020,INT((ROW(A4774)-1)/33)+1,1),"mmmm/aaaa"))) &gt; 0,
   TEXT(DATE(2020,INT((ROW(A4774)-1)/33)+1,1),"mmm/aa"),
   ""
)</f>
        <v/>
      </c>
      <c r="B4776" s="61" t="str">
        <f>IF(A4776&lt;&gt;"", 'alimentação - Tabela 7.1'!$B$28, "" )</f>
        <v/>
      </c>
      <c r="C4776" s="62" t="str">
        <f>IFERROR(INDEX('alimentação - Tabela 7.1'!$28:$28,
MATCH(TEXT('Tabela 7.1'!A4776,"mmmm/aaaa"),'alimentação - Tabela 7.1'!$5:$5,0)), "")</f>
        <v/>
      </c>
      <c r="D4776" s="62" t="str">
        <f>IFERROR(INDEX('alimentação - Tabela 7.1'!$28:$28,
MATCH(TEXT('Tabela 7.1'!$A4776,"mmmm/aaaa"),'alimentação - Tabela 7.1'!$5:$5,0)+1), "")</f>
        <v/>
      </c>
      <c r="E4776" s="62" t="str">
        <f>IFERROR(INDEX('alimentação - Tabela 7.1'!$28:$28,
MATCH(TEXT('Tabela 7.1'!$A4776,"mmmm/aaaa"),'alimentação - Tabela 7.1'!$5:$5,0)+2), "")</f>
        <v/>
      </c>
      <c r="F4776" s="62" t="str">
        <f>IFERROR(INDEX('alimentação - Tabela 7.1'!$28:$28,
MATCH(TEXT('Tabela 7.1'!$A4776,"mmmm/aaaa"),'alimentação - Tabela 7.1'!$5:$5,0)+3), "")</f>
        <v/>
      </c>
      <c r="G4776" s="95" t="str">
        <f>IFERROR(INDEX('alimentação - Tabela 7.1'!$28:$28,
MATCH(TEXT('Tabela 7.1'!$A4776,"mmmm/aaaa"),'alimentação - Tabela 7.1'!$5:$5,0)+4), "")</f>
        <v/>
      </c>
    </row>
    <row r="4777" spans="1:7" ht="18" customHeight="1" x14ac:dyDescent="0.25">
      <c r="A4777" s="59" t="str">
        <f>IF(
   SUMPRODUCT(--('alimentação - Tabela 7.1'!$5:$5=TEXT(DATE(2020,INT((ROW(A4775)-1)/33)+1,1),"mmmm/aaaa"))) &gt; 0,
   TEXT(DATE(2020,INT((ROW(A4775)-1)/33)+1,1),"mmm/aa"),
   ""
)</f>
        <v/>
      </c>
      <c r="B4777" s="61" t="str">
        <f>IF(A4777&lt;&gt;"", 'alimentação - Tabela 7.1'!$B$29, "" )</f>
        <v/>
      </c>
      <c r="C4777" s="62" t="str">
        <f>IFERROR(INDEX('alimentação - Tabela 7.1'!$29:$29,
MATCH(TEXT('Tabela 7.1'!A4777,"mmmm/aaaa"),'alimentação - Tabela 7.1'!$5:$5,0)), "")</f>
        <v/>
      </c>
      <c r="D4777" s="62" t="str">
        <f>IFERROR(INDEX('alimentação - Tabela 7.1'!$29:$29,
MATCH(TEXT('Tabela 7.1'!$A4777,"mmmm/aaaa"),'alimentação - Tabela 7.1'!$5:$5,0)+1), "")</f>
        <v/>
      </c>
      <c r="E4777" s="62" t="str">
        <f>IFERROR(INDEX('alimentação - Tabela 7.1'!$29:$29,
MATCH(TEXT('Tabela 7.1'!$A4777,"mmmm/aaaa"),'alimentação - Tabela 7.1'!$5:$5,0)+2), "")</f>
        <v/>
      </c>
      <c r="F4777" s="62" t="str">
        <f>IFERROR(INDEX('alimentação - Tabela 7.1'!$29:$29,
MATCH(TEXT('Tabela 7.1'!$A4777,"mmmm/aaaa"),'alimentação - Tabela 7.1'!$5:$5,0)+3), "")</f>
        <v/>
      </c>
      <c r="G4777" s="95" t="str">
        <f>IFERROR(INDEX('alimentação - Tabela 7.1'!$29:$29,
MATCH(TEXT('Tabela 7.1'!$A4777,"mmmm/aaaa"),'alimentação - Tabela 7.1'!$5:$5,0)+4), "")</f>
        <v/>
      </c>
    </row>
    <row r="4778" spans="1:7" ht="18" customHeight="1" x14ac:dyDescent="0.25">
      <c r="A4778" s="59" t="str">
        <f>IF(
   SUMPRODUCT(--('alimentação - Tabela 7.1'!$5:$5=TEXT(DATE(2020,INT((ROW(A4776)-1)/33)+1,1),"mmmm/aaaa"))) &gt; 0,
   TEXT(DATE(2020,INT((ROW(A4776)-1)/33)+1,1),"mmm/aa"),
   ""
)</f>
        <v/>
      </c>
      <c r="B4778" s="61" t="str">
        <f>IF(A4778&lt;&gt;"", 'alimentação - Tabela 7.1'!$B$30, "" )</f>
        <v/>
      </c>
      <c r="C4778" s="62" t="str">
        <f>IFERROR(INDEX('alimentação - Tabela 7.1'!$30:$30,
MATCH(TEXT('Tabela 7.1'!A4778,"mmmm/aaaa"),'alimentação - Tabela 7.1'!$5:$5,0)), "")</f>
        <v/>
      </c>
      <c r="D4778" s="62" t="str">
        <f>IFERROR(INDEX('alimentação - Tabela 7.1'!$30:$30,
MATCH(TEXT('Tabela 7.1'!$A4778,"mmmm/aaaa"),'alimentação - Tabela 7.1'!$5:$5,0)+1), "")</f>
        <v/>
      </c>
      <c r="E4778" s="62" t="str">
        <f>IFERROR(INDEX('alimentação - Tabela 7.1'!$30:$30,
MATCH(TEXT('Tabela 7.1'!$A4778,"mmmm/aaaa"),'alimentação - Tabela 7.1'!$5:$5,0)+2), "")</f>
        <v/>
      </c>
      <c r="F4778" s="62" t="str">
        <f>IFERROR(INDEX('alimentação - Tabela 7.1'!$30:$30,
MATCH(TEXT('Tabela 7.1'!$A4778,"mmmm/aaaa"),'alimentação - Tabela 7.1'!$5:$5,0)+3), "")</f>
        <v/>
      </c>
      <c r="G4778" s="95" t="str">
        <f>IFERROR(INDEX('alimentação - Tabela 7.1'!$30:$30,
MATCH(TEXT('Tabela 7.1'!$A4778,"mmmm/aaaa"),'alimentação - Tabela 7.1'!$5:$5,0)+4), "")</f>
        <v/>
      </c>
    </row>
    <row r="4779" spans="1:7" ht="18" customHeight="1" x14ac:dyDescent="0.25">
      <c r="A4779" s="59" t="str">
        <f>IF(
   SUMPRODUCT(--('alimentação - Tabela 7.1'!$5:$5=TEXT(DATE(2020,INT((ROW(A4777)-1)/33)+1,1),"mmmm/aaaa"))) &gt; 0,
   TEXT(DATE(2020,INT((ROW(A4777)-1)/33)+1,1),"mmm/aa"),
   ""
)</f>
        <v/>
      </c>
      <c r="B4779" s="61" t="str">
        <f>IF(A4779&lt;&gt;"", 'alimentação - Tabela 7.1'!$B$31, "" )</f>
        <v/>
      </c>
      <c r="C4779" s="62" t="str">
        <f>IFERROR(INDEX('alimentação - Tabela 7.1'!$31:$31,
MATCH(TEXT('Tabela 7.1'!A4779,"mmmm/aaaa"),'alimentação - Tabela 7.1'!$5:$5,0)), "")</f>
        <v/>
      </c>
      <c r="D4779" s="62" t="str">
        <f>IFERROR(INDEX('alimentação - Tabela 7.1'!$31:$31,
MATCH(TEXT('Tabela 7.1'!$A4779,"mmmm/aaaa"),'alimentação - Tabela 7.1'!$5:$5,0)+1), "")</f>
        <v/>
      </c>
      <c r="E4779" s="62" t="str">
        <f>IFERROR(INDEX('alimentação - Tabela 7.1'!$31:$31,
MATCH(TEXT('Tabela 7.1'!$A4779,"mmmm/aaaa"),'alimentação - Tabela 7.1'!$5:$5,0)+2), "")</f>
        <v/>
      </c>
      <c r="F4779" s="62" t="str">
        <f>IFERROR(INDEX('alimentação - Tabela 7.1'!$31:$31,
MATCH(TEXT('Tabela 7.1'!$A4779,"mmmm/aaaa"),'alimentação - Tabela 7.1'!$5:$5,0)+3), "")</f>
        <v/>
      </c>
      <c r="G4779" s="95" t="str">
        <f>IFERROR(INDEX('alimentação - Tabela 7.1'!$31:$31,
MATCH(TEXT('Tabela 7.1'!$A4779,"mmmm/aaaa"),'alimentação - Tabela 7.1'!$5:$5,0)+4), "")</f>
        <v/>
      </c>
    </row>
    <row r="4780" spans="1:7" ht="18" customHeight="1" x14ac:dyDescent="0.25">
      <c r="A4780" s="59" t="str">
        <f>IF(
   SUMPRODUCT(--('alimentação - Tabela 7.1'!$5:$5=TEXT(DATE(2020,INT((ROW(A4778)-1)/33)+1,1),"mmmm/aaaa"))) &gt; 0,
   TEXT(DATE(2020,INT((ROW(A4778)-1)/33)+1,1),"mmm/aa"),
   ""
)</f>
        <v/>
      </c>
      <c r="B4780" s="61" t="str">
        <f>IF(A4780&lt;&gt;"", 'alimentação - Tabela 7.1'!$B$32, "" )</f>
        <v/>
      </c>
      <c r="C4780" s="62" t="str">
        <f>IFERROR(INDEX('alimentação - Tabela 7.1'!$32:$32,
MATCH(TEXT('Tabela 7.1'!A4780,"mmmm/aaaa"),'alimentação - Tabela 7.1'!$5:$5,0)), "")</f>
        <v/>
      </c>
      <c r="D4780" s="62" t="str">
        <f>IFERROR(INDEX('alimentação - Tabela 7.1'!$32:$32,
MATCH(TEXT('Tabela 7.1'!$A4780,"mmmm/aaaa"),'alimentação - Tabela 7.1'!$5:$5,0)+1), "")</f>
        <v/>
      </c>
      <c r="E4780" s="62" t="str">
        <f>IFERROR(INDEX('alimentação - Tabela 7.1'!$32:$32,
MATCH(TEXT('Tabela 7.1'!$A4780,"mmmm/aaaa"),'alimentação - Tabela 7.1'!$5:$5,0)+2), "")</f>
        <v/>
      </c>
      <c r="F4780" s="62" t="str">
        <f>IFERROR(INDEX('alimentação - Tabela 7.1'!$32:$32,
MATCH(TEXT('Tabela 7.1'!$A4780,"mmmm/aaaa"),'alimentação - Tabela 7.1'!$5:$5,0)+3), "")</f>
        <v/>
      </c>
      <c r="G4780" s="95" t="str">
        <f>IFERROR(INDEX('alimentação - Tabela 7.1'!$32:$32,
MATCH(TEXT('Tabela 7.1'!$A4780,"mmmm/aaaa"),'alimentação - Tabela 7.1'!$5:$5,0)+4), "")</f>
        <v/>
      </c>
    </row>
    <row r="4781" spans="1:7" ht="18" customHeight="1" x14ac:dyDescent="0.25">
      <c r="A4781" s="59" t="str">
        <f>IF(
   SUMPRODUCT(--('alimentação - Tabela 7.1'!$5:$5=TEXT(DATE(2020,INT((ROW(A4779)-1)/33)+1,1),"mmmm/aaaa"))) &gt; 0,
   TEXT(DATE(2020,INT((ROW(A4779)-1)/33)+1,1),"mmm/aa"),
   ""
)</f>
        <v/>
      </c>
      <c r="B4781" s="61" t="str">
        <f>IF(A4781&lt;&gt;"", 'alimentação - Tabela 7.1'!$B$33, "" )</f>
        <v/>
      </c>
      <c r="C4781" s="62" t="str">
        <f>IFERROR(INDEX('alimentação - Tabela 7.1'!$33:$33,
MATCH(TEXT('Tabela 7.1'!A4781,"mmmm/aaaa"),'alimentação - Tabela 7.1'!$5:$5,0)), "")</f>
        <v/>
      </c>
      <c r="D4781" s="62" t="str">
        <f>IFERROR(INDEX('alimentação - Tabela 7.1'!$33:$33,
MATCH(TEXT('Tabela 7.1'!$A4781,"mmmm/aaaa"),'alimentação - Tabela 7.1'!$5:$5,0)+1), "")</f>
        <v/>
      </c>
      <c r="E4781" s="62" t="str">
        <f>IFERROR(INDEX('alimentação - Tabela 7.1'!$33:$33,
MATCH(TEXT('Tabela 7.1'!$A4781,"mmmm/aaaa"),'alimentação - Tabela 7.1'!$5:$5,0)+2), "")</f>
        <v/>
      </c>
      <c r="F4781" s="62" t="str">
        <f>IFERROR(INDEX('alimentação - Tabela 7.1'!$33:$33,
MATCH(TEXT('Tabela 7.1'!$A4781,"mmmm/aaaa"),'alimentação - Tabela 7.1'!$5:$5,0)+3), "")</f>
        <v/>
      </c>
      <c r="G4781" s="95" t="str">
        <f>IFERROR(INDEX('alimentação - Tabela 7.1'!$33:$33,
MATCH(TEXT('Tabela 7.1'!$A4781,"mmmm/aaaa"),'alimentação - Tabela 7.1'!$5:$5,0)+4), "")</f>
        <v/>
      </c>
    </row>
    <row r="4782" spans="1:7" ht="18" customHeight="1" x14ac:dyDescent="0.25">
      <c r="A4782" s="59" t="str">
        <f>IF(
   SUMPRODUCT(--('alimentação - Tabela 7.1'!$5:$5=TEXT(DATE(2020,INT((ROW(A4780)-1)/33)+1,1),"mmmm/aaaa"))) &gt; 0,
   TEXT(DATE(2020,INT((ROW(A4780)-1)/33)+1,1),"mmm/aa"),
   ""
)</f>
        <v/>
      </c>
      <c r="B4782" s="61" t="str">
        <f>IF(A4782&lt;&gt;"", 'alimentação - Tabela 7.1'!$B$34, "" )</f>
        <v/>
      </c>
      <c r="C4782" s="62" t="str">
        <f>IFERROR(INDEX('alimentação - Tabela 7.1'!$34:$34,
MATCH(TEXT('Tabela 7.1'!A4782,"mmmm/aaaa"),'alimentação - Tabela 7.1'!$5:$5,0)), "")</f>
        <v/>
      </c>
      <c r="D4782" s="62" t="str">
        <f>IFERROR(INDEX('alimentação - Tabela 7.1'!$34:$34,
MATCH(TEXT('Tabela 7.1'!$A4782,"mmmm/aaaa"),'alimentação - Tabela 7.1'!$5:$5,0)+1), "")</f>
        <v/>
      </c>
      <c r="E4782" s="62" t="str">
        <f>IFERROR(INDEX('alimentação - Tabela 7.1'!$34:$34,
MATCH(TEXT('Tabela 7.1'!$A4782,"mmmm/aaaa"),'alimentação - Tabela 7.1'!$5:$5,0)+2), "")</f>
        <v/>
      </c>
      <c r="F4782" s="62" t="str">
        <f>IFERROR(INDEX('alimentação - Tabela 7.1'!$34:$34,
MATCH(TEXT('Tabela 7.1'!$A4782,"mmmm/aaaa"),'alimentação - Tabela 7.1'!$5:$5,0)+3), "")</f>
        <v/>
      </c>
      <c r="G4782" s="95" t="str">
        <f>IFERROR(INDEX('alimentação - Tabela 7.1'!$34:$34,
MATCH(TEXT('Tabela 7.1'!$A4782,"mmmm/aaaa"),'alimentação - Tabela 7.1'!$5:$5,0)+4), "")</f>
        <v/>
      </c>
    </row>
    <row r="4783" spans="1:7" ht="18" customHeight="1" x14ac:dyDescent="0.25">
      <c r="A4783" s="59" t="str">
        <f>IF(
   SUMPRODUCT(--('alimentação - Tabela 7.1'!$5:$5=TEXT(DATE(2020,INT((ROW(A4781)-1)/33)+1,1),"mmmm/aaaa"))) &gt; 0,
   TEXT(DATE(2020,INT((ROW(A4781)-1)/33)+1,1),"mmm/aa"),
   ""
)</f>
        <v/>
      </c>
      <c r="B4783" s="61" t="str">
        <f>IF(A4783&lt;&gt;"", 'alimentação - Tabela 7.1'!$B$35, "" )</f>
        <v/>
      </c>
      <c r="C4783" s="62" t="str">
        <f>IFERROR(INDEX('alimentação - Tabela 7.1'!$35:$35,
MATCH(TEXT('Tabela 7.1'!A4783,"mmmm/aaaa"),'alimentação - Tabela 7.1'!$5:$5,0)), "")</f>
        <v/>
      </c>
      <c r="D4783" s="62" t="str">
        <f>IFERROR(INDEX('alimentação - Tabela 7.1'!$35:$35,
MATCH(TEXT('Tabela 7.1'!$A4783,"mmmm/aaaa"),'alimentação - Tabela 7.1'!$5:$5,0)+1), "")</f>
        <v/>
      </c>
      <c r="E4783" s="62" t="str">
        <f>IFERROR(INDEX('alimentação - Tabela 7.1'!$35:$35,
MATCH(TEXT('Tabela 7.1'!$A4783,"mmmm/aaaa"),'alimentação - Tabela 7.1'!$5:$5,0)+2), "")</f>
        <v/>
      </c>
      <c r="F4783" s="62" t="str">
        <f>IFERROR(INDEX('alimentação - Tabela 7.1'!$35:$35,
MATCH(TEXT('Tabela 7.1'!$A4783,"mmmm/aaaa"),'alimentação - Tabela 7.1'!$5:$5,0)+3), "")</f>
        <v/>
      </c>
      <c r="G4783" s="95" t="str">
        <f>IFERROR(INDEX('alimentação - Tabela 7.1'!$35:$35,
MATCH(TEXT('Tabela 7.1'!$A4783,"mmmm/aaaa"),'alimentação - Tabela 7.1'!$5:$5,0)+4), "")</f>
        <v/>
      </c>
    </row>
    <row r="4784" spans="1:7" ht="18" customHeight="1" x14ac:dyDescent="0.25">
      <c r="A4784" s="59" t="str">
        <f>IF(
   SUMPRODUCT(--('alimentação - Tabela 7.1'!$5:$5=TEXT(DATE(2020,INT((ROW(A4782)-1)/33)+1,1),"mmmm/aaaa"))) &gt; 0,
   TEXT(DATE(2020,INT((ROW(A4782)-1)/33)+1,1),"mmm/aa"),
   ""
)</f>
        <v/>
      </c>
      <c r="B4784" s="61" t="str">
        <f>IF(A4784&lt;&gt;"", 'alimentação - Tabela 7.1'!$B$36, "" )</f>
        <v/>
      </c>
      <c r="C4784" s="62" t="str">
        <f>IFERROR(INDEX('alimentação - Tabela 7.1'!$36:$36,
MATCH(TEXT('Tabela 7.1'!A4784,"mmmm/aaaa"),'alimentação - Tabela 7.1'!$5:$5,0)), "")</f>
        <v/>
      </c>
      <c r="D4784" s="62" t="str">
        <f>IFERROR(INDEX('alimentação - Tabela 7.1'!$36:$36,
MATCH(TEXT('Tabela 7.1'!$A4784,"mmmm/aaaa"),'alimentação - Tabela 7.1'!$5:$5,0)+1), "")</f>
        <v/>
      </c>
      <c r="E4784" s="62" t="str">
        <f>IFERROR(INDEX('alimentação - Tabela 7.1'!$36:$36,
MATCH(TEXT('Tabela 7.1'!$A4784,"mmmm/aaaa"),'alimentação - Tabela 7.1'!$5:$5,0)+2), "")</f>
        <v/>
      </c>
      <c r="F4784" s="62" t="str">
        <f>IFERROR(INDEX('alimentação - Tabela 7.1'!$36:$36,
MATCH(TEXT('Tabela 7.1'!$A4784,"mmmm/aaaa"),'alimentação - Tabela 7.1'!$5:$5,0)+3), "")</f>
        <v/>
      </c>
      <c r="G4784" s="95" t="str">
        <f>IFERROR(INDEX('alimentação - Tabela 7.1'!$36:$36,
MATCH(TEXT('Tabela 7.1'!$A4784,"mmmm/aaaa"),'alimentação - Tabela 7.1'!$5:$5,0)+4), "")</f>
        <v/>
      </c>
    </row>
    <row r="4785" spans="1:7" ht="18" customHeight="1" x14ac:dyDescent="0.25">
      <c r="A4785" s="59" t="str">
        <f>IF(
   SUMPRODUCT(--('alimentação - Tabela 7.1'!$5:$5=TEXT(DATE(2020,INT((ROW(A4783)-1)/33)+1,1),"mmmm/aaaa"))) &gt; 0,
   TEXT(DATE(2020,INT((ROW(A4783)-1)/33)+1,1),"mmm/aa"),
   ""
)</f>
        <v/>
      </c>
      <c r="B4785" s="61" t="str">
        <f>IF(A4785&lt;&gt;"", 'alimentação - Tabela 7.1'!$B$37, "" )</f>
        <v/>
      </c>
      <c r="C4785" s="62" t="str">
        <f>IFERROR(INDEX('alimentação - Tabela 7.1'!$37:$37,
MATCH(TEXT('Tabela 7.1'!A4785,"mmmm/aaaa"),'alimentação - Tabela 7.1'!$5:$5,0)), "")</f>
        <v/>
      </c>
      <c r="D4785" s="62" t="str">
        <f>IFERROR(INDEX('alimentação - Tabela 7.1'!$37:$37,
MATCH(TEXT('Tabela 7.1'!$A4785,"mmmm/aaaa"),'alimentação - Tabela 7.1'!$5:$5,0)+1), "")</f>
        <v/>
      </c>
      <c r="E4785" s="62" t="str">
        <f>IFERROR(INDEX('alimentação - Tabela 7.1'!$37:$37,
MATCH(TEXT('Tabela 7.1'!$A4785,"mmmm/aaaa"),'alimentação - Tabela 7.1'!$5:$5,0)+2), "")</f>
        <v/>
      </c>
      <c r="F4785" s="62" t="str">
        <f>IFERROR(INDEX('alimentação - Tabela 7.1'!$37:$37,
MATCH(TEXT('Tabela 7.1'!$A4785,"mmmm/aaaa"),'alimentação - Tabela 7.1'!$5:$5,0)+3), "")</f>
        <v/>
      </c>
      <c r="G4785" s="95" t="str">
        <f>IFERROR(INDEX('alimentação - Tabela 7.1'!$37:$37,
MATCH(TEXT('Tabela 7.1'!$A4785,"mmmm/aaaa"),'alimentação - Tabela 7.1'!$5:$5,0)+4), "")</f>
        <v/>
      </c>
    </row>
    <row r="4786" spans="1:7" ht="18" customHeight="1" x14ac:dyDescent="0.25">
      <c r="A4786" s="59" t="str">
        <f>IF(
   SUMPRODUCT(--('alimentação - Tabela 7.1'!$5:$5=TEXT(DATE(2020,INT((ROW(A4784)-1)/33)+1,1),"mmmm/aaaa"))) &gt; 0,
   TEXT(DATE(2020,INT((ROW(A4784)-1)/33)+1,1),"mmm/aa"),
   ""
)</f>
        <v/>
      </c>
      <c r="B4786" s="61" t="str">
        <f>IF(A4786&lt;&gt;"", 'alimentação - Tabela 7.1'!$B$38, "" )</f>
        <v/>
      </c>
      <c r="C4786" s="62" t="str">
        <f>IFERROR(INDEX('alimentação - Tabela 7.1'!$38:$38,
MATCH(TEXT('Tabela 7.1'!A4786,"mmmm/aaaa"),'alimentação - Tabela 7.1'!$5:$5,0)), "")</f>
        <v/>
      </c>
      <c r="D4786" s="62" t="str">
        <f>IFERROR(INDEX('alimentação - Tabela 7.1'!$38:$38,
MATCH(TEXT('Tabela 7.1'!$A4786,"mmmm/aaaa"),'alimentação - Tabela 7.1'!$5:$5,0)+1), "")</f>
        <v/>
      </c>
      <c r="E4786" s="62" t="str">
        <f>IFERROR(INDEX('alimentação - Tabela 7.1'!$38:$38,
MATCH(TEXT('Tabela 7.1'!$A4786,"mmmm/aaaa"),'alimentação - Tabela 7.1'!$5:$5,0)+2), "")</f>
        <v/>
      </c>
      <c r="F4786" s="62" t="str">
        <f>IFERROR(INDEX('alimentação - Tabela 7.1'!$38:$38,
MATCH(TEXT('Tabela 7.1'!$A4786,"mmmm/aaaa"),'alimentação - Tabela 7.1'!$5:$5,0)+3), "")</f>
        <v/>
      </c>
      <c r="G4786" s="95" t="str">
        <f>IFERROR(INDEX('alimentação - Tabela 7.1'!$38:$38,
MATCH(TEXT('Tabela 7.1'!$A4786,"mmmm/aaaa"),'alimentação - Tabela 7.1'!$5:$5,0)+4), "")</f>
        <v/>
      </c>
    </row>
    <row r="4787" spans="1:7" ht="18" customHeight="1" x14ac:dyDescent="0.25">
      <c r="A4787" s="59" t="str">
        <f>IF(
   SUMPRODUCT(--('alimentação - Tabela 7.1'!$5:$5=TEXT(DATE(2020,INT((ROW(A4785)-1)/33)+1,1),"mmmm/aaaa"))) &gt; 0,
   TEXT(DATE(2020,INT((ROW(A4785)-1)/33)+1,1),"mmm/aa"),
   ""
)</f>
        <v/>
      </c>
      <c r="B4787" s="61" t="str">
        <f>IF(A4787&lt;&gt;"", 'alimentação - Tabela 7.1'!$B$39, "" )</f>
        <v/>
      </c>
      <c r="C4787" s="62" t="str">
        <f>IFERROR(INDEX('alimentação - Tabela 7.1'!$39:$39,
MATCH(TEXT('Tabela 7.1'!A4787,"mmmm/aaaa"),'alimentação - Tabela 7.1'!$5:$5,0)), "")</f>
        <v/>
      </c>
      <c r="D4787" s="62" t="str">
        <f>IFERROR(INDEX('alimentação - Tabela 7.1'!$39:$39,
MATCH(TEXT('Tabela 7.1'!$A4787,"mmmm/aaaa"),'alimentação - Tabela 7.1'!$5:$5,0)+1), "")</f>
        <v/>
      </c>
      <c r="E4787" s="62" t="str">
        <f>IFERROR(INDEX('alimentação - Tabela 7.1'!$39:$39,
MATCH(TEXT('Tabela 7.1'!$A4787,"mmmm/aaaa"),'alimentação - Tabela 7.1'!$5:$5,0)+2), "")</f>
        <v/>
      </c>
      <c r="F4787" s="62" t="str">
        <f>IFERROR(INDEX('alimentação - Tabela 7.1'!$39:$39,
MATCH(TEXT('Tabela 7.1'!$A4787,"mmmm/aaaa"),'alimentação - Tabela 7.1'!$5:$5,0)+3), "")</f>
        <v/>
      </c>
      <c r="G4787" s="95" t="str">
        <f>IFERROR(INDEX('alimentação - Tabela 7.1'!$39:$39,
MATCH(TEXT('Tabela 7.1'!$A4787,"mmmm/aaaa"),'alimentação - Tabela 7.1'!$5:$5,0)+4), "")</f>
        <v/>
      </c>
    </row>
    <row r="4788" spans="1:7" ht="18" customHeight="1" x14ac:dyDescent="0.25">
      <c r="A4788" s="59" t="str">
        <f>IF(
   SUMPRODUCT(--('alimentação - Tabela 7.1'!$5:$5=TEXT(DATE(2020,INT((ROW(A4786)-1)/33)+1,1),"mmmm/aaaa"))) &gt; 0,
   TEXT(DATE(2020,INT((ROW(A4786)-1)/33)+1,1),"mmm/aa"),
   ""
)</f>
        <v/>
      </c>
      <c r="B4788" s="61" t="str">
        <f>IF(A4788&lt;&gt;"", 'alimentação - Tabela 7.1'!$B$7, "" )</f>
        <v/>
      </c>
      <c r="C4788" s="62" t="str">
        <f>IFERROR(INDEX('alimentação - Tabela 7.1'!$7:$7,
MATCH(TEXT('Tabela 7.1'!A4788,"mmmm/aaaa"),'alimentação - Tabela 7.1'!$5:$5,0)), "")</f>
        <v/>
      </c>
      <c r="D4788" s="62" t="str">
        <f>IFERROR(INDEX('alimentação - Tabela 7.1'!$7:$7,
MATCH(TEXT('Tabela 7.1'!$A4788,"mmmm/aaaa"),'alimentação - Tabela 7.1'!$5:$5,0)+1), "")</f>
        <v/>
      </c>
      <c r="E4788" s="62" t="str">
        <f>IFERROR(INDEX('alimentação - Tabela 7.1'!$7:$7,
MATCH(TEXT('Tabela 7.1'!$A4788,"mmmm/aaaa"),'alimentação - Tabela 7.1'!$5:$5,0)+2), "")</f>
        <v/>
      </c>
      <c r="F4788" s="62" t="str">
        <f>IFERROR(INDEX('alimentação - Tabela 7.1'!$7:$7,
MATCH(TEXT('Tabela 7.1'!$A4788,"mmmm/aaaa"),'alimentação - Tabela 7.1'!$5:$5,0)+3), "")</f>
        <v/>
      </c>
      <c r="G4788" s="95" t="str">
        <f>IFERROR(INDEX('alimentação - Tabela 7.1'!$7:$7,
MATCH(TEXT('Tabela 7.1'!$A4788,"mmmm/aaaa"),'alimentação - Tabela 7.1'!$5:$5,0)+4), "")</f>
        <v/>
      </c>
    </row>
    <row r="4789" spans="1:7" ht="18" customHeight="1" x14ac:dyDescent="0.25">
      <c r="A4789" s="59" t="str">
        <f>IF(
   SUMPRODUCT(--('alimentação - Tabela 7.1'!$5:$5=TEXT(DATE(2020,INT((ROW(A4787)-1)/33)+1,1),"mmmm/aaaa"))) &gt; 0,
   TEXT(DATE(2020,INT((ROW(A4787)-1)/33)+1,1),"mmm/aa"),
   ""
)</f>
        <v/>
      </c>
      <c r="B4789" s="61" t="str">
        <f>IF(A4789&lt;&gt;"", 'alimentação - Tabela 7.1'!$B$8, "" )</f>
        <v/>
      </c>
      <c r="C4789" s="62" t="str">
        <f>IFERROR(INDEX('alimentação - Tabela 7.1'!$8:$8,
MATCH(TEXT('Tabela 7.1'!A4789,"mmmm/aaaa"),'alimentação - Tabela 7.1'!$5:$5,0)), "")</f>
        <v/>
      </c>
      <c r="D4789" s="62" t="str">
        <f>IFERROR(INDEX('alimentação - Tabela 7.1'!$8:$8,
MATCH(TEXT('Tabela 7.1'!$A4789,"mmmm/aaaa"),'alimentação - Tabela 7.1'!$5:$5,0)+1), "")</f>
        <v/>
      </c>
      <c r="E4789" s="62" t="str">
        <f>IFERROR(INDEX('alimentação - Tabela 7.1'!$8:$8,
MATCH(TEXT('Tabela 7.1'!$A4789,"mmmm/aaaa"),'alimentação - Tabela 7.1'!$5:$5,0)+2), "")</f>
        <v/>
      </c>
      <c r="F4789" s="62" t="str">
        <f>IFERROR(INDEX('alimentação - Tabela 7.1'!$8:$8,
MATCH(TEXT('Tabela 7.1'!$A4789,"mmmm/aaaa"),'alimentação - Tabela 7.1'!$5:$5,0)+3), "")</f>
        <v/>
      </c>
      <c r="G4789" s="95" t="str">
        <f>IFERROR(INDEX('alimentação - Tabela 7.1'!$8:$8,
MATCH(TEXT('Tabela 7.1'!$A4789,"mmmm/aaaa"),'alimentação - Tabela 7.1'!$5:$5,0)+4), "")</f>
        <v/>
      </c>
    </row>
    <row r="4790" spans="1:7" ht="18" customHeight="1" x14ac:dyDescent="0.25">
      <c r="A4790" s="59" t="str">
        <f>IF(
   SUMPRODUCT(--('alimentação - Tabela 7.1'!$5:$5=TEXT(DATE(2020,INT((ROW(A4788)-1)/33)+1,1),"mmmm/aaaa"))) &gt; 0,
   TEXT(DATE(2020,INT((ROW(A4788)-1)/33)+1,1),"mmm/aa"),
   ""
)</f>
        <v/>
      </c>
      <c r="B4790" s="61" t="str">
        <f>IF(A4790&lt;&gt;"", 'alimentação - Tabela 7.1'!$B$9, "" )</f>
        <v/>
      </c>
      <c r="C4790" s="62" t="str">
        <f>IFERROR(INDEX('alimentação - Tabela 7.1'!$9:$9,
MATCH(TEXT('Tabela 7.1'!A4790,"mmmm/aaaa"),'alimentação - Tabela 7.1'!$5:$5,0)), "")</f>
        <v/>
      </c>
      <c r="D4790" s="62" t="str">
        <f>IFERROR(INDEX('alimentação - Tabela 7.1'!$9:$9,
MATCH(TEXT('Tabela 7.1'!$A4790,"mmmm/aaaa"),'alimentação - Tabela 7.1'!$5:$5,0)+1), "")</f>
        <v/>
      </c>
      <c r="E4790" s="62" t="str">
        <f>IFERROR(INDEX('alimentação - Tabela 7.1'!$9:$9,
MATCH(TEXT('Tabela 7.1'!$A4790,"mmmm/aaaa"),'alimentação - Tabela 7.1'!$5:$5,0)+2), "")</f>
        <v/>
      </c>
      <c r="F4790" s="62" t="str">
        <f>IFERROR(INDEX('alimentação - Tabela 7.1'!$9:$9,
MATCH(TEXT('Tabela 7.1'!$A4790,"mmmm/aaaa"),'alimentação - Tabela 7.1'!$5:$5,0)+3), "")</f>
        <v/>
      </c>
      <c r="G4790" s="95" t="str">
        <f>IFERROR(INDEX('alimentação - Tabela 7.1'!$9:$9,
MATCH(TEXT('Tabela 7.1'!$A4790,"mmmm/aaaa"),'alimentação - Tabela 7.1'!$5:$5,0)+4), "")</f>
        <v/>
      </c>
    </row>
    <row r="4791" spans="1:7" ht="18" customHeight="1" x14ac:dyDescent="0.25">
      <c r="A4791" s="59" t="str">
        <f>IF(
   SUMPRODUCT(--('alimentação - Tabela 7.1'!$5:$5=TEXT(DATE(2020,INT((ROW(A4789)-1)/33)+1,1),"mmmm/aaaa"))) &gt; 0,
   TEXT(DATE(2020,INT((ROW(A4789)-1)/33)+1,1),"mmm/aa"),
   ""
)</f>
        <v/>
      </c>
      <c r="B4791" s="61" t="str">
        <f>IF(A4791&lt;&gt;"", 'alimentação - Tabela 7.1'!$B$10, "" )</f>
        <v/>
      </c>
      <c r="C4791" s="62" t="str">
        <f>IFERROR(INDEX('alimentação - Tabela 7.1'!$10:$10,
MATCH(TEXT('Tabela 7.1'!A4791,"mmmm/aaaa"),'alimentação - Tabela 7.1'!$5:$5,0)), "")</f>
        <v/>
      </c>
      <c r="D4791" s="62" t="str">
        <f>IFERROR(INDEX('alimentação - Tabela 7.1'!$10:$10,
MATCH(TEXT('Tabela 7.1'!$A4791,"mmmm/aaaa"),'alimentação - Tabela 7.1'!$5:$5,0)+1), "")</f>
        <v/>
      </c>
      <c r="E4791" s="62" t="str">
        <f>IFERROR(INDEX('alimentação - Tabela 7.1'!$10:$10,
MATCH(TEXT('Tabela 7.1'!$A4791,"mmmm/aaaa"),'alimentação - Tabela 7.1'!$5:$5,0)+2), "")</f>
        <v/>
      </c>
      <c r="F4791" s="62" t="str">
        <f>IFERROR(INDEX('alimentação - Tabela 7.1'!$10:$10,
MATCH(TEXT('Tabela 7.1'!$A4791,"mmmm/aaaa"),'alimentação - Tabela 7.1'!$5:$5,0)+3), "")</f>
        <v/>
      </c>
      <c r="G4791" s="95" t="str">
        <f>IFERROR(INDEX('alimentação - Tabela 7.1'!$10:$10,
MATCH(TEXT('Tabela 7.1'!$A4791,"mmmm/aaaa"),'alimentação - Tabela 7.1'!$5:$5,0)+4), "")</f>
        <v/>
      </c>
    </row>
    <row r="4792" spans="1:7" ht="18" customHeight="1" x14ac:dyDescent="0.25">
      <c r="A4792" s="59" t="str">
        <f>IF(
   SUMPRODUCT(--('alimentação - Tabela 7.1'!$5:$5=TEXT(DATE(2020,INT((ROW(A4790)-1)/33)+1,1),"mmmm/aaaa"))) &gt; 0,
   TEXT(DATE(2020,INT((ROW(A4790)-1)/33)+1,1),"mmm/aa"),
   ""
)</f>
        <v/>
      </c>
      <c r="B4792" s="61" t="str">
        <f>IF(A4792&lt;&gt;"", 'alimentação - Tabela 7.1'!$B$11, "" )</f>
        <v/>
      </c>
      <c r="C4792" s="62" t="str">
        <f>IFERROR(INDEX('alimentação - Tabela 7.1'!$11:$11,
MATCH(TEXT('Tabela 7.1'!A4792,"mmmm/aaaa"),'alimentação - Tabela 7.1'!$5:$5,0)), "")</f>
        <v/>
      </c>
      <c r="D4792" s="62" t="str">
        <f>IFERROR(INDEX('alimentação - Tabela 7.1'!$11:$11,
MATCH(TEXT('Tabela 7.1'!$A4792,"mmmm/aaaa"),'alimentação - Tabela 7.1'!$5:$5,0)+1), "")</f>
        <v/>
      </c>
      <c r="E4792" s="62" t="str">
        <f>IFERROR(INDEX('alimentação - Tabela 7.1'!$11:$11,
MATCH(TEXT('Tabela 7.1'!$A4792,"mmmm/aaaa"),'alimentação - Tabela 7.1'!$5:$5,0)+2), "")</f>
        <v/>
      </c>
      <c r="F4792" s="62" t="str">
        <f>IFERROR(INDEX('alimentação - Tabela 7.1'!$11:$11,
MATCH(TEXT('Tabela 7.1'!$A4792,"mmmm/aaaa"),'alimentação - Tabela 7.1'!$5:$5,0)+3), "")</f>
        <v/>
      </c>
      <c r="G4792" s="95" t="str">
        <f>IFERROR(INDEX('alimentação - Tabela 7.1'!$11:$11,
MATCH(TEXT('Tabela 7.1'!$A4792,"mmmm/aaaa"),'alimentação - Tabela 7.1'!$5:$5,0)+4), "")</f>
        <v/>
      </c>
    </row>
    <row r="4793" spans="1:7" ht="18" customHeight="1" x14ac:dyDescent="0.25">
      <c r="A4793" s="59" t="str">
        <f>IF(
   SUMPRODUCT(--('alimentação - Tabela 7.1'!$5:$5=TEXT(DATE(2020,INT((ROW(A4791)-1)/33)+1,1),"mmmm/aaaa"))) &gt; 0,
   TEXT(DATE(2020,INT((ROW(A4791)-1)/33)+1,1),"mmm/aa"),
   ""
)</f>
        <v/>
      </c>
      <c r="B4793" s="61" t="str">
        <f>IF(A4793&lt;&gt;"", 'alimentação - Tabela 7.1'!$B$12, "" )</f>
        <v/>
      </c>
      <c r="C4793" s="62" t="str">
        <f>IFERROR(INDEX('alimentação - Tabela 7.1'!$12:$12,
MATCH(TEXT('Tabela 7.1'!A4793,"mmmm/aaaa"),'alimentação - Tabela 7.1'!$5:$5,0)), "")</f>
        <v/>
      </c>
      <c r="D4793" s="62" t="str">
        <f>IFERROR(INDEX('alimentação - Tabela 7.1'!$12:$12,
MATCH(TEXT('Tabela 7.1'!$A4793,"mmmm/aaaa"),'alimentação - Tabela 7.1'!$5:$5,0)+1), "")</f>
        <v/>
      </c>
      <c r="E4793" s="62" t="str">
        <f>IFERROR(INDEX('alimentação - Tabela 7.1'!$12:$12,
MATCH(TEXT('Tabela 7.1'!$A4793,"mmmm/aaaa"),'alimentação - Tabela 7.1'!$5:$5,0)+2), "")</f>
        <v/>
      </c>
      <c r="F4793" s="62" t="str">
        <f>IFERROR(INDEX('alimentação - Tabela 7.1'!$12:$12,
MATCH(TEXT('Tabela 7.1'!$A4793,"mmmm/aaaa"),'alimentação - Tabela 7.1'!$5:$5,0)+3), "")</f>
        <v/>
      </c>
      <c r="G4793" s="95" t="str">
        <f>IFERROR(INDEX('alimentação - Tabela 7.1'!$12:$12,
MATCH(TEXT('Tabela 7.1'!$A4793,"mmmm/aaaa"),'alimentação - Tabela 7.1'!$5:$5,0)+4), "")</f>
        <v/>
      </c>
    </row>
    <row r="4794" spans="1:7" ht="18" customHeight="1" x14ac:dyDescent="0.25">
      <c r="A4794" s="59" t="str">
        <f>IF(
   SUMPRODUCT(--('alimentação - Tabela 7.1'!$5:$5=TEXT(DATE(2020,INT((ROW(A4792)-1)/33)+1,1),"mmmm/aaaa"))) &gt; 0,
   TEXT(DATE(2020,INT((ROW(A4792)-1)/33)+1,1),"mmm/aa"),
   ""
)</f>
        <v/>
      </c>
      <c r="B4794" s="61" t="str">
        <f>IF(A4794&lt;&gt;"", 'alimentação - Tabela 7.1'!$B$13, "" )</f>
        <v/>
      </c>
      <c r="C4794" s="62" t="str">
        <f>IFERROR(INDEX('alimentação - Tabela 7.1'!$13:$13,
MATCH(TEXT('Tabela 7.1'!A4794,"mmmm/aaaa"),'alimentação - Tabela 7.1'!$5:$5,0)), "")</f>
        <v/>
      </c>
      <c r="D4794" s="62" t="str">
        <f>IFERROR(INDEX('alimentação - Tabela 7.1'!$13:$13,
MATCH(TEXT('Tabela 7.1'!$A4794,"mmmm/aaaa"),'alimentação - Tabela 7.1'!$5:$5,0)+1), "")</f>
        <v/>
      </c>
      <c r="E4794" s="62" t="str">
        <f>IFERROR(INDEX('alimentação - Tabela 7.1'!$13:$13,
MATCH(TEXT('Tabela 7.1'!$A4794,"mmmm/aaaa"),'alimentação - Tabela 7.1'!$5:$5,0)+2), "")</f>
        <v/>
      </c>
      <c r="F4794" s="62" t="str">
        <f>IFERROR(INDEX('alimentação - Tabela 7.1'!$13:$13,
MATCH(TEXT('Tabela 7.1'!$A4794,"mmmm/aaaa"),'alimentação - Tabela 7.1'!$5:$5,0)+3), "")</f>
        <v/>
      </c>
      <c r="G4794" s="95" t="str">
        <f>IFERROR(INDEX('alimentação - Tabela 7.1'!$13:$13,
MATCH(TEXT('Tabela 7.1'!$A4794,"mmmm/aaaa"),'alimentação - Tabela 7.1'!$5:$5,0)+4), "")</f>
        <v/>
      </c>
    </row>
    <row r="4795" spans="1:7" ht="18" customHeight="1" x14ac:dyDescent="0.25">
      <c r="A4795" s="59" t="str">
        <f>IF(
   SUMPRODUCT(--('alimentação - Tabela 7.1'!$5:$5=TEXT(DATE(2020,INT((ROW(A4793)-1)/33)+1,1),"mmmm/aaaa"))) &gt; 0,
   TEXT(DATE(2020,INT((ROW(A4793)-1)/33)+1,1),"mmm/aa"),
   ""
)</f>
        <v/>
      </c>
      <c r="B4795" s="61" t="str">
        <f>IF(A4795&lt;&gt;"", 'alimentação - Tabela 7.1'!$B$14, "" )</f>
        <v/>
      </c>
      <c r="C4795" s="62" t="str">
        <f>IFERROR(INDEX('alimentação - Tabela 7.1'!$14:$14,
MATCH(TEXT('Tabela 7.1'!A4795,"mmmm/aaaa"),'alimentação - Tabela 7.1'!$5:$5,0)), "")</f>
        <v/>
      </c>
      <c r="D4795" s="62" t="str">
        <f>IFERROR(INDEX('alimentação - Tabela 7.1'!$14:$14,
MATCH(TEXT('Tabela 7.1'!$A4795,"mmmm/aaaa"),'alimentação - Tabela 7.1'!$5:$5,0)+1), "")</f>
        <v/>
      </c>
      <c r="E4795" s="62" t="str">
        <f>IFERROR(INDEX('alimentação - Tabela 7.1'!$14:$14,
MATCH(TEXT('Tabela 7.1'!$A4795,"mmmm/aaaa"),'alimentação - Tabela 7.1'!$5:$5,0)+2), "")</f>
        <v/>
      </c>
      <c r="F4795" s="62" t="str">
        <f>IFERROR(INDEX('alimentação - Tabela 7.1'!$14:$14,
MATCH(TEXT('Tabela 7.1'!$A4795,"mmmm/aaaa"),'alimentação - Tabela 7.1'!$5:$5,0)+3), "")</f>
        <v/>
      </c>
      <c r="G4795" s="95" t="str">
        <f>IFERROR(INDEX('alimentação - Tabela 7.1'!$14:$14,
MATCH(TEXT('Tabela 7.1'!$A4795,"mmmm/aaaa"),'alimentação - Tabela 7.1'!$5:$5,0)+4), "")</f>
        <v/>
      </c>
    </row>
    <row r="4796" spans="1:7" ht="18" customHeight="1" x14ac:dyDescent="0.25">
      <c r="A4796" s="59" t="str">
        <f>IF(
   SUMPRODUCT(--('alimentação - Tabela 7.1'!$5:$5=TEXT(DATE(2020,INT((ROW(A4794)-1)/33)+1,1),"mmmm/aaaa"))) &gt; 0,
   TEXT(DATE(2020,INT((ROW(A4794)-1)/33)+1,1),"mmm/aa"),
   ""
)</f>
        <v/>
      </c>
      <c r="B4796" s="61" t="str">
        <f>IF(A4796&lt;&gt;"", 'alimentação - Tabela 7.1'!$B$15, "" )</f>
        <v/>
      </c>
      <c r="C4796" s="62" t="str">
        <f>IFERROR(INDEX('alimentação - Tabela 7.1'!$15:$15,
MATCH(TEXT('Tabela 7.1'!A4796,"mmmm/aaaa"),'alimentação - Tabela 7.1'!$5:$5,0)), "")</f>
        <v/>
      </c>
      <c r="D4796" s="62" t="str">
        <f>IFERROR(INDEX('alimentação - Tabela 7.1'!$15:$15,
MATCH(TEXT('Tabela 7.1'!$A4796,"mmmm/aaaa"),'alimentação - Tabela 7.1'!$5:$5,0)+1), "")</f>
        <v/>
      </c>
      <c r="E4796" s="62" t="str">
        <f>IFERROR(INDEX('alimentação - Tabela 7.1'!$15:$15,
MATCH(TEXT('Tabela 7.1'!$A4796,"mmmm/aaaa"),'alimentação - Tabela 7.1'!$5:$5,0)+2), "")</f>
        <v/>
      </c>
      <c r="F4796" s="62" t="str">
        <f>IFERROR(INDEX('alimentação - Tabela 7.1'!$15:$15,
MATCH(TEXT('Tabela 7.1'!$A4796,"mmmm/aaaa"),'alimentação - Tabela 7.1'!$5:$5,0)+3), "")</f>
        <v/>
      </c>
      <c r="G4796" s="95" t="str">
        <f>IFERROR(INDEX('alimentação - Tabela 7.1'!$15:$15,
MATCH(TEXT('Tabela 7.1'!$A4796,"mmmm/aaaa"),'alimentação - Tabela 7.1'!$5:$5,0)+4), "")</f>
        <v/>
      </c>
    </row>
    <row r="4797" spans="1:7" ht="18" customHeight="1" x14ac:dyDescent="0.25">
      <c r="A4797" s="59" t="str">
        <f>IF(
   SUMPRODUCT(--('alimentação - Tabela 7.1'!$5:$5=TEXT(DATE(2020,INT((ROW(A4795)-1)/33)+1,1),"mmmm/aaaa"))) &gt; 0,
   TEXT(DATE(2020,INT((ROW(A4795)-1)/33)+1,1),"mmm/aa"),
   ""
)</f>
        <v/>
      </c>
      <c r="B4797" s="61" t="str">
        <f>IF(A4797&lt;&gt;"", 'alimentação - Tabela 7.1'!$B$16, "" )</f>
        <v/>
      </c>
      <c r="C4797" s="62" t="str">
        <f>IFERROR(INDEX('alimentação - Tabela 7.1'!$16:$16,
MATCH(TEXT('Tabela 7.1'!A4797,"mmmm/aaaa"),'alimentação - Tabela 7.1'!$5:$5,0)), "")</f>
        <v/>
      </c>
      <c r="D4797" s="62" t="str">
        <f>IFERROR(INDEX('alimentação - Tabela 7.1'!$16:$16,
MATCH(TEXT('Tabela 7.1'!$A4797,"mmmm/aaaa"),'alimentação - Tabela 7.1'!$5:$5,0)+1), "")</f>
        <v/>
      </c>
      <c r="E4797" s="62" t="str">
        <f>IFERROR(INDEX('alimentação - Tabela 7.1'!$16:$16,
MATCH(TEXT('Tabela 7.1'!$A4797,"mmmm/aaaa"),'alimentação - Tabela 7.1'!$5:$5,0)+2), "")</f>
        <v/>
      </c>
      <c r="F4797" s="62" t="str">
        <f>IFERROR(INDEX('alimentação - Tabela 7.1'!$16:$16,
MATCH(TEXT('Tabela 7.1'!$A4797,"mmmm/aaaa"),'alimentação - Tabela 7.1'!$5:$5,0)+3), "")</f>
        <v/>
      </c>
      <c r="G4797" s="95" t="str">
        <f>IFERROR(INDEX('alimentação - Tabela 7.1'!$16:$16,
MATCH(TEXT('Tabela 7.1'!$A4797,"mmmm/aaaa"),'alimentação - Tabela 7.1'!$5:$5,0)+4), "")</f>
        <v/>
      </c>
    </row>
    <row r="4798" spans="1:7" ht="18" customHeight="1" x14ac:dyDescent="0.25">
      <c r="A4798" s="59" t="str">
        <f>IF(
   SUMPRODUCT(--('alimentação - Tabela 7.1'!$5:$5=TEXT(DATE(2020,INT((ROW(A4796)-1)/33)+1,1),"mmmm/aaaa"))) &gt; 0,
   TEXT(DATE(2020,INT((ROW(A4796)-1)/33)+1,1),"mmm/aa"),
   ""
)</f>
        <v/>
      </c>
      <c r="B4798" s="61" t="str">
        <f>IF(A4798&lt;&gt;"", 'alimentação - Tabela 7.1'!$B$17, "" )</f>
        <v/>
      </c>
      <c r="C4798" s="62" t="str">
        <f>IFERROR(INDEX('alimentação - Tabela 7.1'!$17:$17,
MATCH(TEXT('Tabela 7.1'!A4798,"mmmm/aaaa"),'alimentação - Tabela 7.1'!$5:$5,0)), "")</f>
        <v/>
      </c>
      <c r="D4798" s="62" t="str">
        <f>IFERROR(INDEX('alimentação - Tabela 7.1'!$17:$17,
MATCH(TEXT('Tabela 7.1'!$A4798,"mmmm/aaaa"),'alimentação - Tabela 7.1'!$5:$5,0)+1), "")</f>
        <v/>
      </c>
      <c r="E4798" s="62" t="str">
        <f>IFERROR(INDEX('alimentação - Tabela 7.1'!$17:$17,
MATCH(TEXT('Tabela 7.1'!$A4798,"mmmm/aaaa"),'alimentação - Tabela 7.1'!$5:$5,0)+2), "")</f>
        <v/>
      </c>
      <c r="F4798" s="62" t="str">
        <f>IFERROR(INDEX('alimentação - Tabela 7.1'!$17:$17,
MATCH(TEXT('Tabela 7.1'!$A4798,"mmmm/aaaa"),'alimentação - Tabela 7.1'!$5:$5,0)+3), "")</f>
        <v/>
      </c>
      <c r="G4798" s="95" t="str">
        <f>IFERROR(INDEX('alimentação - Tabela 7.1'!$17:$17,
MATCH(TEXT('Tabela 7.1'!$A4798,"mmmm/aaaa"),'alimentação - Tabela 7.1'!$5:$5,0)+4), "")</f>
        <v/>
      </c>
    </row>
    <row r="4799" spans="1:7" ht="18" customHeight="1" x14ac:dyDescent="0.25">
      <c r="A4799" s="59" t="str">
        <f>IF(
   SUMPRODUCT(--('alimentação - Tabela 7.1'!$5:$5=TEXT(DATE(2020,INT((ROW(A4797)-1)/33)+1,1),"mmmm/aaaa"))) &gt; 0,
   TEXT(DATE(2020,INT((ROW(A4797)-1)/33)+1,1),"mmm/aa"),
   ""
)</f>
        <v/>
      </c>
      <c r="B4799" s="61" t="str">
        <f>IF(A4799&lt;&gt;"", 'alimentação - Tabela 7.1'!$B$18, "" )</f>
        <v/>
      </c>
      <c r="C4799" s="62" t="str">
        <f>IFERROR(INDEX('alimentação - Tabela 7.1'!$18:$18,
MATCH(TEXT('Tabela 7.1'!A4799,"mmmm/aaaa"),'alimentação - Tabela 7.1'!$5:$5,0)), "")</f>
        <v/>
      </c>
      <c r="D4799" s="62" t="str">
        <f>IFERROR(INDEX('alimentação - Tabela 7.1'!$18:$18,
MATCH(TEXT('Tabela 7.1'!$A4799,"mmmm/aaaa"),'alimentação - Tabela 7.1'!$5:$5,0)+1), "")</f>
        <v/>
      </c>
      <c r="E4799" s="62" t="str">
        <f>IFERROR(INDEX('alimentação - Tabela 7.1'!$18:$18,
MATCH(TEXT('Tabela 7.1'!$A4799,"mmmm/aaaa"),'alimentação - Tabela 7.1'!$5:$5,0)+2), "")</f>
        <v/>
      </c>
      <c r="F4799" s="62" t="str">
        <f>IFERROR(INDEX('alimentação - Tabela 7.1'!$18:$18,
MATCH(TEXT('Tabela 7.1'!$A4799,"mmmm/aaaa"),'alimentação - Tabela 7.1'!$5:$5,0)+3), "")</f>
        <v/>
      </c>
      <c r="G4799" s="95" t="str">
        <f>IFERROR(INDEX('alimentação - Tabela 7.1'!$18:$18,
MATCH(TEXT('Tabela 7.1'!$A4799,"mmmm/aaaa"),'alimentação - Tabela 7.1'!$5:$5,0)+4), "")</f>
        <v/>
      </c>
    </row>
    <row r="4800" spans="1:7" ht="18" customHeight="1" x14ac:dyDescent="0.25">
      <c r="A4800" s="59" t="str">
        <f>IF(
   SUMPRODUCT(--('alimentação - Tabela 7.1'!$5:$5=TEXT(DATE(2020,INT((ROW(A4798)-1)/33)+1,1),"mmmm/aaaa"))) &gt; 0,
   TEXT(DATE(2020,INT((ROW(A4798)-1)/33)+1,1),"mmm/aa"),
   ""
)</f>
        <v/>
      </c>
      <c r="B4800" s="61" t="str">
        <f>IF(A4800&lt;&gt;"", 'alimentação - Tabela 7.1'!$B$19, "" )</f>
        <v/>
      </c>
      <c r="C4800" s="62" t="str">
        <f>IFERROR(INDEX('alimentação - Tabela 7.1'!$19:$19,
MATCH(TEXT('Tabela 7.1'!A4800,"mmmm/aaaa"),'alimentação - Tabela 7.1'!$5:$5,0)), "")</f>
        <v/>
      </c>
      <c r="D4800" s="62" t="str">
        <f>IFERROR(INDEX('alimentação - Tabela 7.1'!$19:$19,
MATCH(TEXT('Tabela 7.1'!$A4800,"mmmm/aaaa"),'alimentação - Tabela 7.1'!$5:$5,0)+1), "")</f>
        <v/>
      </c>
      <c r="E4800" s="62" t="str">
        <f>IFERROR(INDEX('alimentação - Tabela 7.1'!$19:$19,
MATCH(TEXT('Tabela 7.1'!$A4800,"mmmm/aaaa"),'alimentação - Tabela 7.1'!$5:$5,0)+2), "")</f>
        <v/>
      </c>
      <c r="F4800" s="62" t="str">
        <f>IFERROR(INDEX('alimentação - Tabela 7.1'!$19:$19,
MATCH(TEXT('Tabela 7.1'!$A4800,"mmmm/aaaa"),'alimentação - Tabela 7.1'!$5:$5,0)+3), "")</f>
        <v/>
      </c>
      <c r="G4800" s="95" t="str">
        <f>IFERROR(INDEX('alimentação - Tabela 7.1'!$19:$19,
MATCH(TEXT('Tabela 7.1'!$A4800,"mmmm/aaaa"),'alimentação - Tabela 7.1'!$5:$5,0)+4), "")</f>
        <v/>
      </c>
    </row>
    <row r="4801" spans="1:7" ht="18" customHeight="1" x14ac:dyDescent="0.25">
      <c r="A4801" s="59" t="str">
        <f>IF(
   SUMPRODUCT(--('alimentação - Tabela 7.1'!$5:$5=TEXT(DATE(2020,INT((ROW(A4799)-1)/33)+1,1),"mmmm/aaaa"))) &gt; 0,
   TEXT(DATE(2020,INT((ROW(A4799)-1)/33)+1,1),"mmm/aa"),
   ""
)</f>
        <v/>
      </c>
      <c r="B4801" s="61" t="str">
        <f>IF(A4801&lt;&gt;"", 'alimentação - Tabela 7.1'!$B$20, "" )</f>
        <v/>
      </c>
      <c r="C4801" s="62" t="str">
        <f>IFERROR(INDEX('alimentação - Tabela 7.1'!$20:$20,
MATCH(TEXT('Tabela 7.1'!A4801,"mmmm/aaaa"),'alimentação - Tabela 7.1'!$5:$5,0)), "")</f>
        <v/>
      </c>
      <c r="D4801" s="62" t="str">
        <f>IFERROR(INDEX('alimentação - Tabela 7.1'!$20:$20,
MATCH(TEXT('Tabela 7.1'!$A4801,"mmmm/aaaa"),'alimentação - Tabela 7.1'!$5:$5,0)+1), "")</f>
        <v/>
      </c>
      <c r="E4801" s="62" t="str">
        <f>IFERROR(INDEX('alimentação - Tabela 7.1'!$20:$20,
MATCH(TEXT('Tabela 7.1'!$A4801,"mmmm/aaaa"),'alimentação - Tabela 7.1'!$5:$5,0)+2), "")</f>
        <v/>
      </c>
      <c r="F4801" s="62" t="str">
        <f>IFERROR(INDEX('alimentação - Tabela 7.1'!$20:$20,
MATCH(TEXT('Tabela 7.1'!$A4801,"mmmm/aaaa"),'alimentação - Tabela 7.1'!$5:$5,0)+3), "")</f>
        <v/>
      </c>
      <c r="G4801" s="95" t="str">
        <f>IFERROR(INDEX('alimentação - Tabela 7.1'!$20:$20,
MATCH(TEXT('Tabela 7.1'!$A4801,"mmmm/aaaa"),'alimentação - Tabela 7.1'!$5:$5,0)+4), "")</f>
        <v/>
      </c>
    </row>
    <row r="4802" spans="1:7" ht="18" customHeight="1" x14ac:dyDescent="0.25">
      <c r="A4802" s="59" t="str">
        <f>IF(
   SUMPRODUCT(--('alimentação - Tabela 7.1'!$5:$5=TEXT(DATE(2020,INT((ROW(A4800)-1)/33)+1,1),"mmmm/aaaa"))) &gt; 0,
   TEXT(DATE(2020,INT((ROW(A4800)-1)/33)+1,1),"mmm/aa"),
   ""
)</f>
        <v/>
      </c>
      <c r="B4802" s="61" t="str">
        <f>IF(A4802&lt;&gt;"", 'alimentação - Tabela 7.1'!$B$21, "" )</f>
        <v/>
      </c>
      <c r="C4802" s="62" t="str">
        <f>IFERROR(INDEX('alimentação - Tabela 7.1'!$21:$21,
MATCH(TEXT('Tabela 7.1'!A4802,"mmmm/aaaa"),'alimentação - Tabela 7.1'!$5:$5,0)), "")</f>
        <v/>
      </c>
      <c r="D4802" s="62" t="str">
        <f>IFERROR(INDEX('alimentação - Tabela 7.1'!$21:$21,
MATCH(TEXT('Tabela 7.1'!$A4802,"mmmm/aaaa"),'alimentação - Tabela 7.1'!$5:$5,0)+1), "")</f>
        <v/>
      </c>
      <c r="E4802" s="62" t="str">
        <f>IFERROR(INDEX('alimentação - Tabela 7.1'!$21:$21,
MATCH(TEXT('Tabela 7.1'!$A4802,"mmmm/aaaa"),'alimentação - Tabela 7.1'!$5:$5,0)+2), "")</f>
        <v/>
      </c>
      <c r="F4802" s="62" t="str">
        <f>IFERROR(INDEX('alimentação - Tabela 7.1'!$21:$21,
MATCH(TEXT('Tabela 7.1'!$A4802,"mmmm/aaaa"),'alimentação - Tabela 7.1'!$5:$5,0)+3), "")</f>
        <v/>
      </c>
      <c r="G4802" s="95" t="str">
        <f>IFERROR(INDEX('alimentação - Tabela 7.1'!$21:$21,
MATCH(TEXT('Tabela 7.1'!$A4802,"mmmm/aaaa"),'alimentação - Tabela 7.1'!$5:$5,0)+4), "")</f>
        <v/>
      </c>
    </row>
    <row r="4803" spans="1:7" ht="18" customHeight="1" x14ac:dyDescent="0.25">
      <c r="A4803" s="59" t="str">
        <f>IF(
   SUMPRODUCT(--('alimentação - Tabela 7.1'!$5:$5=TEXT(DATE(2020,INT((ROW(A4801)-1)/33)+1,1),"mmmm/aaaa"))) &gt; 0,
   TEXT(DATE(2020,INT((ROW(A4801)-1)/33)+1,1),"mmm/aa"),
   ""
)</f>
        <v/>
      </c>
      <c r="B4803" s="61" t="str">
        <f>IF(A4803&lt;&gt;"", 'alimentação - Tabela 7.1'!$B$22, "" )</f>
        <v/>
      </c>
      <c r="C4803" s="62" t="str">
        <f>IFERROR(INDEX('alimentação - Tabela 7.1'!$22:$22,
MATCH(TEXT('Tabela 7.1'!A4803,"mmmm/aaaa"),'alimentação - Tabela 7.1'!$5:$5,0)), "")</f>
        <v/>
      </c>
      <c r="D4803" s="62" t="str">
        <f>IFERROR(INDEX('alimentação - Tabela 7.1'!$22:$22,
MATCH(TEXT('Tabela 7.1'!$A4803,"mmmm/aaaa"),'alimentação - Tabela 7.1'!$5:$5,0)+1), "")</f>
        <v/>
      </c>
      <c r="E4803" s="62" t="str">
        <f>IFERROR(INDEX('alimentação - Tabela 7.1'!$22:$22,
MATCH(TEXT('Tabela 7.1'!$A4803,"mmmm/aaaa"),'alimentação - Tabela 7.1'!$5:$5,0)+2), "")</f>
        <v/>
      </c>
      <c r="F4803" s="62" t="str">
        <f>IFERROR(INDEX('alimentação - Tabela 7.1'!$22:$22,
MATCH(TEXT('Tabela 7.1'!$A4803,"mmmm/aaaa"),'alimentação - Tabela 7.1'!$5:$5,0)+3), "")</f>
        <v/>
      </c>
      <c r="G4803" s="95" t="str">
        <f>IFERROR(INDEX('alimentação - Tabela 7.1'!$22:$22,
MATCH(TEXT('Tabela 7.1'!$A4803,"mmmm/aaaa"),'alimentação - Tabela 7.1'!$5:$5,0)+4), "")</f>
        <v/>
      </c>
    </row>
    <row r="4804" spans="1:7" ht="18" customHeight="1" x14ac:dyDescent="0.25">
      <c r="A4804" s="59" t="str">
        <f>IF(
   SUMPRODUCT(--('alimentação - Tabela 7.1'!$5:$5=TEXT(DATE(2020,INT((ROW(A4802)-1)/33)+1,1),"mmmm/aaaa"))) &gt; 0,
   TEXT(DATE(2020,INT((ROW(A4802)-1)/33)+1,1),"mmm/aa"),
   ""
)</f>
        <v/>
      </c>
      <c r="B4804" s="61" t="str">
        <f>IF(A4804&lt;&gt;"", 'alimentação - Tabela 7.1'!$B$23, "" )</f>
        <v/>
      </c>
      <c r="C4804" s="62" t="str">
        <f>IFERROR(INDEX('alimentação - Tabela 7.1'!$23:$23,
MATCH(TEXT('Tabela 7.1'!A4804,"mmmm/aaaa"),'alimentação - Tabela 7.1'!$5:$5,0)), "")</f>
        <v/>
      </c>
      <c r="D4804" s="62" t="str">
        <f>IFERROR(INDEX('alimentação - Tabela 7.1'!$23:$23,
MATCH(TEXT('Tabela 7.1'!$A4804,"mmmm/aaaa"),'alimentação - Tabela 7.1'!$5:$5,0)+1), "")</f>
        <v/>
      </c>
      <c r="E4804" s="62" t="str">
        <f>IFERROR(INDEX('alimentação - Tabela 7.1'!$23:$23,
MATCH(TEXT('Tabela 7.1'!$A4804,"mmmm/aaaa"),'alimentação - Tabela 7.1'!$5:$5,0)+2), "")</f>
        <v/>
      </c>
      <c r="F4804" s="62" t="str">
        <f>IFERROR(INDEX('alimentação - Tabela 7.1'!$23:$23,
MATCH(TEXT('Tabela 7.1'!$A4804,"mmmm/aaaa"),'alimentação - Tabela 7.1'!$5:$5,0)+3), "")</f>
        <v/>
      </c>
      <c r="G4804" s="95" t="str">
        <f>IFERROR(INDEX('alimentação - Tabela 7.1'!$23:$23,
MATCH(TEXT('Tabela 7.1'!$A4804,"mmmm/aaaa"),'alimentação - Tabela 7.1'!$5:$5,0)+4), "")</f>
        <v/>
      </c>
    </row>
    <row r="4805" spans="1:7" ht="18" customHeight="1" x14ac:dyDescent="0.25">
      <c r="A4805" s="59" t="str">
        <f>IF(
   SUMPRODUCT(--('alimentação - Tabela 7.1'!$5:$5=TEXT(DATE(2020,INT((ROW(A4803)-1)/33)+1,1),"mmmm/aaaa"))) &gt; 0,
   TEXT(DATE(2020,INT((ROW(A4803)-1)/33)+1,1),"mmm/aa"),
   ""
)</f>
        <v/>
      </c>
      <c r="B4805" s="61" t="str">
        <f>IF(A4805&lt;&gt;"", 'alimentação - Tabela 7.1'!$B$24, "" )</f>
        <v/>
      </c>
      <c r="C4805" s="62" t="str">
        <f>IFERROR(INDEX('alimentação - Tabela 7.1'!$24:$24,
MATCH(TEXT('Tabela 7.1'!A4805,"mmmm/aaaa"),'alimentação - Tabela 7.1'!$5:$5,0)), "")</f>
        <v/>
      </c>
      <c r="D4805" s="62" t="str">
        <f>IFERROR(INDEX('alimentação - Tabela 7.1'!$24:$24,
MATCH(TEXT('Tabela 7.1'!$A4805,"mmmm/aaaa"),'alimentação - Tabela 7.1'!$5:$5,0)+1), "")</f>
        <v/>
      </c>
      <c r="E4805" s="62" t="str">
        <f>IFERROR(INDEX('alimentação - Tabela 7.1'!$24:$24,
MATCH(TEXT('Tabela 7.1'!$A4805,"mmmm/aaaa"),'alimentação - Tabela 7.1'!$5:$5,0)+2), "")</f>
        <v/>
      </c>
      <c r="F4805" s="62" t="str">
        <f>IFERROR(INDEX('alimentação - Tabela 7.1'!$24:$24,
MATCH(TEXT('Tabela 7.1'!$A4805,"mmmm/aaaa"),'alimentação - Tabela 7.1'!$5:$5,0)+3), "")</f>
        <v/>
      </c>
      <c r="G4805" s="95" t="str">
        <f>IFERROR(INDEX('alimentação - Tabela 7.1'!$24:$24,
MATCH(TEXT('Tabela 7.1'!$A4805,"mmmm/aaaa"),'alimentação - Tabela 7.1'!$5:$5,0)+4), "")</f>
        <v/>
      </c>
    </row>
    <row r="4806" spans="1:7" ht="18" customHeight="1" x14ac:dyDescent="0.25">
      <c r="A4806" s="59" t="str">
        <f>IF(
   SUMPRODUCT(--('alimentação - Tabela 7.1'!$5:$5=TEXT(DATE(2020,INT((ROW(A4804)-1)/33)+1,1),"mmmm/aaaa"))) &gt; 0,
   TEXT(DATE(2020,INT((ROW(A4804)-1)/33)+1,1),"mmm/aa"),
   ""
)</f>
        <v/>
      </c>
      <c r="B4806" s="61" t="str">
        <f>IF(A4806&lt;&gt;"", 'alimentação - Tabela 7.1'!$B$25, "" )</f>
        <v/>
      </c>
      <c r="C4806" s="62" t="str">
        <f>IFERROR(INDEX('alimentação - Tabela 7.1'!$25:$25,
MATCH(TEXT('Tabela 7.1'!A4806,"mmmm/aaaa"),'alimentação - Tabela 7.1'!$5:$5,0)), "")</f>
        <v/>
      </c>
      <c r="D4806" s="62" t="str">
        <f>IFERROR(INDEX('alimentação - Tabela 7.1'!$25:$25,
MATCH(TEXT('Tabela 7.1'!$A4806,"mmmm/aaaa"),'alimentação - Tabela 7.1'!$5:$5,0)+1), "")</f>
        <v/>
      </c>
      <c r="E4806" s="62" t="str">
        <f>IFERROR(INDEX('alimentação - Tabela 7.1'!$25:$25,
MATCH(TEXT('Tabela 7.1'!$A4806,"mmmm/aaaa"),'alimentação - Tabela 7.1'!$5:$5,0)+2), "")</f>
        <v/>
      </c>
      <c r="F4806" s="62" t="str">
        <f>IFERROR(INDEX('alimentação - Tabela 7.1'!$25:$25,
MATCH(TEXT('Tabela 7.1'!$A4806,"mmmm/aaaa"),'alimentação - Tabela 7.1'!$5:$5,0)+3), "")</f>
        <v/>
      </c>
      <c r="G4806" s="95" t="str">
        <f>IFERROR(INDEX('alimentação - Tabela 7.1'!$25:$25,
MATCH(TEXT('Tabela 7.1'!$A4806,"mmmm/aaaa"),'alimentação - Tabela 7.1'!$5:$5,0)+4), "")</f>
        <v/>
      </c>
    </row>
    <row r="4807" spans="1:7" ht="18" customHeight="1" x14ac:dyDescent="0.25">
      <c r="A4807" s="59" t="str">
        <f>IF(
   SUMPRODUCT(--('alimentação - Tabela 7.1'!$5:$5=TEXT(DATE(2020,INT((ROW(A4805)-1)/33)+1,1),"mmmm/aaaa"))) &gt; 0,
   TEXT(DATE(2020,INT((ROW(A4805)-1)/33)+1,1),"mmm/aa"),
   ""
)</f>
        <v/>
      </c>
      <c r="B4807" s="61" t="str">
        <f>IF(A4807&lt;&gt;"", 'alimentação - Tabela 7.1'!$B$26, "" )</f>
        <v/>
      </c>
      <c r="C4807" s="62" t="str">
        <f>IFERROR(INDEX('alimentação - Tabela 7.1'!$26:$26,
MATCH(TEXT('Tabela 7.1'!A4807,"mmmm/aaaa"),'alimentação - Tabela 7.1'!$5:$5,0)), "")</f>
        <v/>
      </c>
      <c r="D4807" s="62" t="str">
        <f>IFERROR(INDEX('alimentação - Tabela 7.1'!$26:$26,
MATCH(TEXT('Tabela 7.1'!$A4807,"mmmm/aaaa"),'alimentação - Tabela 7.1'!$5:$5,0)+1), "")</f>
        <v/>
      </c>
      <c r="E4807" s="62" t="str">
        <f>IFERROR(INDEX('alimentação - Tabela 7.1'!$26:$26,
MATCH(TEXT('Tabela 7.1'!$A4807,"mmmm/aaaa"),'alimentação - Tabela 7.1'!$5:$5,0)+2), "")</f>
        <v/>
      </c>
      <c r="F4807" s="62" t="str">
        <f>IFERROR(INDEX('alimentação - Tabela 7.1'!$26:$26,
MATCH(TEXT('Tabela 7.1'!$A4807,"mmmm/aaaa"),'alimentação - Tabela 7.1'!$5:$5,0)+3), "")</f>
        <v/>
      </c>
      <c r="G4807" s="95" t="str">
        <f>IFERROR(INDEX('alimentação - Tabela 7.1'!$26:$26,
MATCH(TEXT('Tabela 7.1'!$A4807,"mmmm/aaaa"),'alimentação - Tabela 7.1'!$5:$5,0)+4), "")</f>
        <v/>
      </c>
    </row>
    <row r="4808" spans="1:7" ht="18" customHeight="1" x14ac:dyDescent="0.25">
      <c r="A4808" s="59" t="str">
        <f>IF(
   SUMPRODUCT(--('alimentação - Tabela 7.1'!$5:$5=TEXT(DATE(2020,INT((ROW(A4806)-1)/33)+1,1),"mmmm/aaaa"))) &gt; 0,
   TEXT(DATE(2020,INT((ROW(A4806)-1)/33)+1,1),"mmm/aa"),
   ""
)</f>
        <v/>
      </c>
      <c r="B4808" s="61" t="str">
        <f>IF(A4808&lt;&gt;"", 'alimentação - Tabela 7.1'!$B$27, "" )</f>
        <v/>
      </c>
      <c r="C4808" s="62" t="str">
        <f>IFERROR(INDEX('alimentação - Tabela 7.1'!$27:$27,
MATCH(TEXT('Tabela 7.1'!A4808,"mmmm/aaaa"),'alimentação - Tabela 7.1'!$5:$5,0)), "")</f>
        <v/>
      </c>
      <c r="D4808" s="62" t="str">
        <f>IFERROR(INDEX('alimentação - Tabela 7.1'!$27:$27,
MATCH(TEXT('Tabela 7.1'!$A4808,"mmmm/aaaa"),'alimentação - Tabela 7.1'!$5:$5,0)+1), "")</f>
        <v/>
      </c>
      <c r="E4808" s="62" t="str">
        <f>IFERROR(INDEX('alimentação - Tabela 7.1'!$27:$27,
MATCH(TEXT('Tabela 7.1'!$A4808,"mmmm/aaaa"),'alimentação - Tabela 7.1'!$5:$5,0)+2), "")</f>
        <v/>
      </c>
      <c r="F4808" s="62" t="str">
        <f>IFERROR(INDEX('alimentação - Tabela 7.1'!$27:$27,
MATCH(TEXT('Tabela 7.1'!$A4808,"mmmm/aaaa"),'alimentação - Tabela 7.1'!$5:$5,0)+3), "")</f>
        <v/>
      </c>
      <c r="G4808" s="95" t="str">
        <f>IFERROR(INDEX('alimentação - Tabela 7.1'!$27:$27,
MATCH(TEXT('Tabela 7.1'!$A4808,"mmmm/aaaa"),'alimentação - Tabela 7.1'!$5:$5,0)+4), "")</f>
        <v/>
      </c>
    </row>
    <row r="4809" spans="1:7" ht="18" customHeight="1" x14ac:dyDescent="0.25">
      <c r="A4809" s="59" t="str">
        <f>IF(
   SUMPRODUCT(--('alimentação - Tabela 7.1'!$5:$5=TEXT(DATE(2020,INT((ROW(A4807)-1)/33)+1,1),"mmmm/aaaa"))) &gt; 0,
   TEXT(DATE(2020,INT((ROW(A4807)-1)/33)+1,1),"mmm/aa"),
   ""
)</f>
        <v/>
      </c>
      <c r="B4809" s="61" t="str">
        <f>IF(A4809&lt;&gt;"", 'alimentação - Tabela 7.1'!$B$28, "" )</f>
        <v/>
      </c>
      <c r="C4809" s="62" t="str">
        <f>IFERROR(INDEX('alimentação - Tabela 7.1'!$28:$28,
MATCH(TEXT('Tabela 7.1'!A4809,"mmmm/aaaa"),'alimentação - Tabela 7.1'!$5:$5,0)), "")</f>
        <v/>
      </c>
      <c r="D4809" s="62" t="str">
        <f>IFERROR(INDEX('alimentação - Tabela 7.1'!$28:$28,
MATCH(TEXT('Tabela 7.1'!$A4809,"mmmm/aaaa"),'alimentação - Tabela 7.1'!$5:$5,0)+1), "")</f>
        <v/>
      </c>
      <c r="E4809" s="62" t="str">
        <f>IFERROR(INDEX('alimentação - Tabela 7.1'!$28:$28,
MATCH(TEXT('Tabela 7.1'!$A4809,"mmmm/aaaa"),'alimentação - Tabela 7.1'!$5:$5,0)+2), "")</f>
        <v/>
      </c>
      <c r="F4809" s="62" t="str">
        <f>IFERROR(INDEX('alimentação - Tabela 7.1'!$28:$28,
MATCH(TEXT('Tabela 7.1'!$A4809,"mmmm/aaaa"),'alimentação - Tabela 7.1'!$5:$5,0)+3), "")</f>
        <v/>
      </c>
      <c r="G4809" s="95" t="str">
        <f>IFERROR(INDEX('alimentação - Tabela 7.1'!$28:$28,
MATCH(TEXT('Tabela 7.1'!$A4809,"mmmm/aaaa"),'alimentação - Tabela 7.1'!$5:$5,0)+4), "")</f>
        <v/>
      </c>
    </row>
    <row r="4810" spans="1:7" ht="18" customHeight="1" x14ac:dyDescent="0.25">
      <c r="A4810" s="59" t="str">
        <f>IF(
   SUMPRODUCT(--('alimentação - Tabela 7.1'!$5:$5=TEXT(DATE(2020,INT((ROW(A4808)-1)/33)+1,1),"mmmm/aaaa"))) &gt; 0,
   TEXT(DATE(2020,INT((ROW(A4808)-1)/33)+1,1),"mmm/aa"),
   ""
)</f>
        <v/>
      </c>
      <c r="B4810" s="61" t="str">
        <f>IF(A4810&lt;&gt;"", 'alimentação - Tabela 7.1'!$B$29, "" )</f>
        <v/>
      </c>
      <c r="C4810" s="62" t="str">
        <f>IFERROR(INDEX('alimentação - Tabela 7.1'!$29:$29,
MATCH(TEXT('Tabela 7.1'!A4810,"mmmm/aaaa"),'alimentação - Tabela 7.1'!$5:$5,0)), "")</f>
        <v/>
      </c>
      <c r="D4810" s="62" t="str">
        <f>IFERROR(INDEX('alimentação - Tabela 7.1'!$29:$29,
MATCH(TEXT('Tabela 7.1'!$A4810,"mmmm/aaaa"),'alimentação - Tabela 7.1'!$5:$5,0)+1), "")</f>
        <v/>
      </c>
      <c r="E4810" s="62" t="str">
        <f>IFERROR(INDEX('alimentação - Tabela 7.1'!$29:$29,
MATCH(TEXT('Tabela 7.1'!$A4810,"mmmm/aaaa"),'alimentação - Tabela 7.1'!$5:$5,0)+2), "")</f>
        <v/>
      </c>
      <c r="F4810" s="62" t="str">
        <f>IFERROR(INDEX('alimentação - Tabela 7.1'!$29:$29,
MATCH(TEXT('Tabela 7.1'!$A4810,"mmmm/aaaa"),'alimentação - Tabela 7.1'!$5:$5,0)+3), "")</f>
        <v/>
      </c>
      <c r="G4810" s="95" t="str">
        <f>IFERROR(INDEX('alimentação - Tabela 7.1'!$29:$29,
MATCH(TEXT('Tabela 7.1'!$A4810,"mmmm/aaaa"),'alimentação - Tabela 7.1'!$5:$5,0)+4), "")</f>
        <v/>
      </c>
    </row>
    <row r="4811" spans="1:7" ht="18" customHeight="1" x14ac:dyDescent="0.25">
      <c r="A4811" s="59" t="str">
        <f>IF(
   SUMPRODUCT(--('alimentação - Tabela 7.1'!$5:$5=TEXT(DATE(2020,INT((ROW(A4809)-1)/33)+1,1),"mmmm/aaaa"))) &gt; 0,
   TEXT(DATE(2020,INT((ROW(A4809)-1)/33)+1,1),"mmm/aa"),
   ""
)</f>
        <v/>
      </c>
      <c r="B4811" s="61" t="str">
        <f>IF(A4811&lt;&gt;"", 'alimentação - Tabela 7.1'!$B$30, "" )</f>
        <v/>
      </c>
      <c r="C4811" s="62" t="str">
        <f>IFERROR(INDEX('alimentação - Tabela 7.1'!$30:$30,
MATCH(TEXT('Tabela 7.1'!A4811,"mmmm/aaaa"),'alimentação - Tabela 7.1'!$5:$5,0)), "")</f>
        <v/>
      </c>
      <c r="D4811" s="62" t="str">
        <f>IFERROR(INDEX('alimentação - Tabela 7.1'!$30:$30,
MATCH(TEXT('Tabela 7.1'!$A4811,"mmmm/aaaa"),'alimentação - Tabela 7.1'!$5:$5,0)+1), "")</f>
        <v/>
      </c>
      <c r="E4811" s="62" t="str">
        <f>IFERROR(INDEX('alimentação - Tabela 7.1'!$30:$30,
MATCH(TEXT('Tabela 7.1'!$A4811,"mmmm/aaaa"),'alimentação - Tabela 7.1'!$5:$5,0)+2), "")</f>
        <v/>
      </c>
      <c r="F4811" s="62" t="str">
        <f>IFERROR(INDEX('alimentação - Tabela 7.1'!$30:$30,
MATCH(TEXT('Tabela 7.1'!$A4811,"mmmm/aaaa"),'alimentação - Tabela 7.1'!$5:$5,0)+3), "")</f>
        <v/>
      </c>
      <c r="G4811" s="95" t="str">
        <f>IFERROR(INDEX('alimentação - Tabela 7.1'!$30:$30,
MATCH(TEXT('Tabela 7.1'!$A4811,"mmmm/aaaa"),'alimentação - Tabela 7.1'!$5:$5,0)+4), "")</f>
        <v/>
      </c>
    </row>
    <row r="4812" spans="1:7" ht="18" customHeight="1" x14ac:dyDescent="0.25">
      <c r="A4812" s="59" t="str">
        <f>IF(
   SUMPRODUCT(--('alimentação - Tabela 7.1'!$5:$5=TEXT(DATE(2020,INT((ROW(A4810)-1)/33)+1,1),"mmmm/aaaa"))) &gt; 0,
   TEXT(DATE(2020,INT((ROW(A4810)-1)/33)+1,1),"mmm/aa"),
   ""
)</f>
        <v/>
      </c>
      <c r="B4812" s="61" t="str">
        <f>IF(A4812&lt;&gt;"", 'alimentação - Tabela 7.1'!$B$31, "" )</f>
        <v/>
      </c>
      <c r="C4812" s="62" t="str">
        <f>IFERROR(INDEX('alimentação - Tabela 7.1'!$31:$31,
MATCH(TEXT('Tabela 7.1'!A4812,"mmmm/aaaa"),'alimentação - Tabela 7.1'!$5:$5,0)), "")</f>
        <v/>
      </c>
      <c r="D4812" s="62" t="str">
        <f>IFERROR(INDEX('alimentação - Tabela 7.1'!$31:$31,
MATCH(TEXT('Tabela 7.1'!$A4812,"mmmm/aaaa"),'alimentação - Tabela 7.1'!$5:$5,0)+1), "")</f>
        <v/>
      </c>
      <c r="E4812" s="62" t="str">
        <f>IFERROR(INDEX('alimentação - Tabela 7.1'!$31:$31,
MATCH(TEXT('Tabela 7.1'!$A4812,"mmmm/aaaa"),'alimentação - Tabela 7.1'!$5:$5,0)+2), "")</f>
        <v/>
      </c>
      <c r="F4812" s="62" t="str">
        <f>IFERROR(INDEX('alimentação - Tabela 7.1'!$31:$31,
MATCH(TEXT('Tabela 7.1'!$A4812,"mmmm/aaaa"),'alimentação - Tabela 7.1'!$5:$5,0)+3), "")</f>
        <v/>
      </c>
      <c r="G4812" s="95" t="str">
        <f>IFERROR(INDEX('alimentação - Tabela 7.1'!$31:$31,
MATCH(TEXT('Tabela 7.1'!$A4812,"mmmm/aaaa"),'alimentação - Tabela 7.1'!$5:$5,0)+4), "")</f>
        <v/>
      </c>
    </row>
    <row r="4813" spans="1:7" ht="18" customHeight="1" x14ac:dyDescent="0.25">
      <c r="A4813" s="59" t="str">
        <f>IF(
   SUMPRODUCT(--('alimentação - Tabela 7.1'!$5:$5=TEXT(DATE(2020,INT((ROW(A4811)-1)/33)+1,1),"mmmm/aaaa"))) &gt; 0,
   TEXT(DATE(2020,INT((ROW(A4811)-1)/33)+1,1),"mmm/aa"),
   ""
)</f>
        <v/>
      </c>
      <c r="B4813" s="61" t="str">
        <f>IF(A4813&lt;&gt;"", 'alimentação - Tabela 7.1'!$B$32, "" )</f>
        <v/>
      </c>
      <c r="C4813" s="62" t="str">
        <f>IFERROR(INDEX('alimentação - Tabela 7.1'!$32:$32,
MATCH(TEXT('Tabela 7.1'!A4813,"mmmm/aaaa"),'alimentação - Tabela 7.1'!$5:$5,0)), "")</f>
        <v/>
      </c>
      <c r="D4813" s="62" t="str">
        <f>IFERROR(INDEX('alimentação - Tabela 7.1'!$32:$32,
MATCH(TEXT('Tabela 7.1'!$A4813,"mmmm/aaaa"),'alimentação - Tabela 7.1'!$5:$5,0)+1), "")</f>
        <v/>
      </c>
      <c r="E4813" s="62" t="str">
        <f>IFERROR(INDEX('alimentação - Tabela 7.1'!$32:$32,
MATCH(TEXT('Tabela 7.1'!$A4813,"mmmm/aaaa"),'alimentação - Tabela 7.1'!$5:$5,0)+2), "")</f>
        <v/>
      </c>
      <c r="F4813" s="62" t="str">
        <f>IFERROR(INDEX('alimentação - Tabela 7.1'!$32:$32,
MATCH(TEXT('Tabela 7.1'!$A4813,"mmmm/aaaa"),'alimentação - Tabela 7.1'!$5:$5,0)+3), "")</f>
        <v/>
      </c>
      <c r="G4813" s="95" t="str">
        <f>IFERROR(INDEX('alimentação - Tabela 7.1'!$32:$32,
MATCH(TEXT('Tabela 7.1'!$A4813,"mmmm/aaaa"),'alimentação - Tabela 7.1'!$5:$5,0)+4), "")</f>
        <v/>
      </c>
    </row>
    <row r="4814" spans="1:7" ht="18" customHeight="1" x14ac:dyDescent="0.25">
      <c r="A4814" s="59" t="str">
        <f>IF(
   SUMPRODUCT(--('alimentação - Tabela 7.1'!$5:$5=TEXT(DATE(2020,INT((ROW(A4812)-1)/33)+1,1),"mmmm/aaaa"))) &gt; 0,
   TEXT(DATE(2020,INT((ROW(A4812)-1)/33)+1,1),"mmm/aa"),
   ""
)</f>
        <v/>
      </c>
      <c r="B4814" s="61" t="str">
        <f>IF(A4814&lt;&gt;"", 'alimentação - Tabela 7.1'!$B$33, "" )</f>
        <v/>
      </c>
      <c r="C4814" s="62" t="str">
        <f>IFERROR(INDEX('alimentação - Tabela 7.1'!$33:$33,
MATCH(TEXT('Tabela 7.1'!A4814,"mmmm/aaaa"),'alimentação - Tabela 7.1'!$5:$5,0)), "")</f>
        <v/>
      </c>
      <c r="D4814" s="62" t="str">
        <f>IFERROR(INDEX('alimentação - Tabela 7.1'!$33:$33,
MATCH(TEXT('Tabela 7.1'!$A4814,"mmmm/aaaa"),'alimentação - Tabela 7.1'!$5:$5,0)+1), "")</f>
        <v/>
      </c>
      <c r="E4814" s="62" t="str">
        <f>IFERROR(INDEX('alimentação - Tabela 7.1'!$33:$33,
MATCH(TEXT('Tabela 7.1'!$A4814,"mmmm/aaaa"),'alimentação - Tabela 7.1'!$5:$5,0)+2), "")</f>
        <v/>
      </c>
      <c r="F4814" s="62" t="str">
        <f>IFERROR(INDEX('alimentação - Tabela 7.1'!$33:$33,
MATCH(TEXT('Tabela 7.1'!$A4814,"mmmm/aaaa"),'alimentação - Tabela 7.1'!$5:$5,0)+3), "")</f>
        <v/>
      </c>
      <c r="G4814" s="95" t="str">
        <f>IFERROR(INDEX('alimentação - Tabela 7.1'!$33:$33,
MATCH(TEXT('Tabela 7.1'!$A4814,"mmmm/aaaa"),'alimentação - Tabela 7.1'!$5:$5,0)+4), "")</f>
        <v/>
      </c>
    </row>
    <row r="4815" spans="1:7" ht="18" customHeight="1" x14ac:dyDescent="0.25">
      <c r="A4815" s="59" t="str">
        <f>IF(
   SUMPRODUCT(--('alimentação - Tabela 7.1'!$5:$5=TEXT(DATE(2020,INT((ROW(A4813)-1)/33)+1,1),"mmmm/aaaa"))) &gt; 0,
   TEXT(DATE(2020,INT((ROW(A4813)-1)/33)+1,1),"mmm/aa"),
   ""
)</f>
        <v/>
      </c>
      <c r="B4815" s="61" t="str">
        <f>IF(A4815&lt;&gt;"", 'alimentação - Tabela 7.1'!$B$34, "" )</f>
        <v/>
      </c>
      <c r="C4815" s="62" t="str">
        <f>IFERROR(INDEX('alimentação - Tabela 7.1'!$34:$34,
MATCH(TEXT('Tabela 7.1'!A4815,"mmmm/aaaa"),'alimentação - Tabela 7.1'!$5:$5,0)), "")</f>
        <v/>
      </c>
      <c r="D4815" s="62" t="str">
        <f>IFERROR(INDEX('alimentação - Tabela 7.1'!$34:$34,
MATCH(TEXT('Tabela 7.1'!$A4815,"mmmm/aaaa"),'alimentação - Tabela 7.1'!$5:$5,0)+1), "")</f>
        <v/>
      </c>
      <c r="E4815" s="62" t="str">
        <f>IFERROR(INDEX('alimentação - Tabela 7.1'!$34:$34,
MATCH(TEXT('Tabela 7.1'!$A4815,"mmmm/aaaa"),'alimentação - Tabela 7.1'!$5:$5,0)+2), "")</f>
        <v/>
      </c>
      <c r="F4815" s="62" t="str">
        <f>IFERROR(INDEX('alimentação - Tabela 7.1'!$34:$34,
MATCH(TEXT('Tabela 7.1'!$A4815,"mmmm/aaaa"),'alimentação - Tabela 7.1'!$5:$5,0)+3), "")</f>
        <v/>
      </c>
      <c r="G4815" s="95" t="str">
        <f>IFERROR(INDEX('alimentação - Tabela 7.1'!$34:$34,
MATCH(TEXT('Tabela 7.1'!$A4815,"mmmm/aaaa"),'alimentação - Tabela 7.1'!$5:$5,0)+4), "")</f>
        <v/>
      </c>
    </row>
    <row r="4816" spans="1:7" ht="18" customHeight="1" x14ac:dyDescent="0.25">
      <c r="A4816" s="59" t="str">
        <f>IF(
   SUMPRODUCT(--('alimentação - Tabela 7.1'!$5:$5=TEXT(DATE(2020,INT((ROW(A4814)-1)/33)+1,1),"mmmm/aaaa"))) &gt; 0,
   TEXT(DATE(2020,INT((ROW(A4814)-1)/33)+1,1),"mmm/aa"),
   ""
)</f>
        <v/>
      </c>
      <c r="B4816" s="61" t="str">
        <f>IF(A4816&lt;&gt;"", 'alimentação - Tabela 7.1'!$B$35, "" )</f>
        <v/>
      </c>
      <c r="C4816" s="62" t="str">
        <f>IFERROR(INDEX('alimentação - Tabela 7.1'!$35:$35,
MATCH(TEXT('Tabela 7.1'!A4816,"mmmm/aaaa"),'alimentação - Tabela 7.1'!$5:$5,0)), "")</f>
        <v/>
      </c>
      <c r="D4816" s="62" t="str">
        <f>IFERROR(INDEX('alimentação - Tabela 7.1'!$35:$35,
MATCH(TEXT('Tabela 7.1'!$A4816,"mmmm/aaaa"),'alimentação - Tabela 7.1'!$5:$5,0)+1), "")</f>
        <v/>
      </c>
      <c r="E4816" s="62" t="str">
        <f>IFERROR(INDEX('alimentação - Tabela 7.1'!$35:$35,
MATCH(TEXT('Tabela 7.1'!$A4816,"mmmm/aaaa"),'alimentação - Tabela 7.1'!$5:$5,0)+2), "")</f>
        <v/>
      </c>
      <c r="F4816" s="62" t="str">
        <f>IFERROR(INDEX('alimentação - Tabela 7.1'!$35:$35,
MATCH(TEXT('Tabela 7.1'!$A4816,"mmmm/aaaa"),'alimentação - Tabela 7.1'!$5:$5,0)+3), "")</f>
        <v/>
      </c>
      <c r="G4816" s="95" t="str">
        <f>IFERROR(INDEX('alimentação - Tabela 7.1'!$35:$35,
MATCH(TEXT('Tabela 7.1'!$A4816,"mmmm/aaaa"),'alimentação - Tabela 7.1'!$5:$5,0)+4), "")</f>
        <v/>
      </c>
    </row>
    <row r="4817" spans="1:7" ht="18" customHeight="1" x14ac:dyDescent="0.25">
      <c r="A4817" s="59" t="str">
        <f>IF(
   SUMPRODUCT(--('alimentação - Tabela 7.1'!$5:$5=TEXT(DATE(2020,INT((ROW(A4815)-1)/33)+1,1),"mmmm/aaaa"))) &gt; 0,
   TEXT(DATE(2020,INT((ROW(A4815)-1)/33)+1,1),"mmm/aa"),
   ""
)</f>
        <v/>
      </c>
      <c r="B4817" s="61" t="str">
        <f>IF(A4817&lt;&gt;"", 'alimentação - Tabela 7.1'!$B$36, "" )</f>
        <v/>
      </c>
      <c r="C4817" s="62" t="str">
        <f>IFERROR(INDEX('alimentação - Tabela 7.1'!$36:$36,
MATCH(TEXT('Tabela 7.1'!A4817,"mmmm/aaaa"),'alimentação - Tabela 7.1'!$5:$5,0)), "")</f>
        <v/>
      </c>
      <c r="D4817" s="62" t="str">
        <f>IFERROR(INDEX('alimentação - Tabela 7.1'!$36:$36,
MATCH(TEXT('Tabela 7.1'!$A4817,"mmmm/aaaa"),'alimentação - Tabela 7.1'!$5:$5,0)+1), "")</f>
        <v/>
      </c>
      <c r="E4817" s="62" t="str">
        <f>IFERROR(INDEX('alimentação - Tabela 7.1'!$36:$36,
MATCH(TEXT('Tabela 7.1'!$A4817,"mmmm/aaaa"),'alimentação - Tabela 7.1'!$5:$5,0)+2), "")</f>
        <v/>
      </c>
      <c r="F4817" s="62" t="str">
        <f>IFERROR(INDEX('alimentação - Tabela 7.1'!$36:$36,
MATCH(TEXT('Tabela 7.1'!$A4817,"mmmm/aaaa"),'alimentação - Tabela 7.1'!$5:$5,0)+3), "")</f>
        <v/>
      </c>
      <c r="G4817" s="95" t="str">
        <f>IFERROR(INDEX('alimentação - Tabela 7.1'!$36:$36,
MATCH(TEXT('Tabela 7.1'!$A4817,"mmmm/aaaa"),'alimentação - Tabela 7.1'!$5:$5,0)+4), "")</f>
        <v/>
      </c>
    </row>
    <row r="4818" spans="1:7" ht="18" customHeight="1" x14ac:dyDescent="0.25">
      <c r="A4818" s="59" t="str">
        <f>IF(
   SUMPRODUCT(--('alimentação - Tabela 7.1'!$5:$5=TEXT(DATE(2020,INT((ROW(A4816)-1)/33)+1,1),"mmmm/aaaa"))) &gt; 0,
   TEXT(DATE(2020,INT((ROW(A4816)-1)/33)+1,1),"mmm/aa"),
   ""
)</f>
        <v/>
      </c>
      <c r="B4818" s="61" t="str">
        <f>IF(A4818&lt;&gt;"", 'alimentação - Tabela 7.1'!$B$37, "" )</f>
        <v/>
      </c>
      <c r="C4818" s="62" t="str">
        <f>IFERROR(INDEX('alimentação - Tabela 7.1'!$37:$37,
MATCH(TEXT('Tabela 7.1'!A4818,"mmmm/aaaa"),'alimentação - Tabela 7.1'!$5:$5,0)), "")</f>
        <v/>
      </c>
      <c r="D4818" s="62" t="str">
        <f>IFERROR(INDEX('alimentação - Tabela 7.1'!$37:$37,
MATCH(TEXT('Tabela 7.1'!$A4818,"mmmm/aaaa"),'alimentação - Tabela 7.1'!$5:$5,0)+1), "")</f>
        <v/>
      </c>
      <c r="E4818" s="62" t="str">
        <f>IFERROR(INDEX('alimentação - Tabela 7.1'!$37:$37,
MATCH(TEXT('Tabela 7.1'!$A4818,"mmmm/aaaa"),'alimentação - Tabela 7.1'!$5:$5,0)+2), "")</f>
        <v/>
      </c>
      <c r="F4818" s="62" t="str">
        <f>IFERROR(INDEX('alimentação - Tabela 7.1'!$37:$37,
MATCH(TEXT('Tabela 7.1'!$A4818,"mmmm/aaaa"),'alimentação - Tabela 7.1'!$5:$5,0)+3), "")</f>
        <v/>
      </c>
      <c r="G4818" s="95" t="str">
        <f>IFERROR(INDEX('alimentação - Tabela 7.1'!$37:$37,
MATCH(TEXT('Tabela 7.1'!$A4818,"mmmm/aaaa"),'alimentação - Tabela 7.1'!$5:$5,0)+4), "")</f>
        <v/>
      </c>
    </row>
    <row r="4819" spans="1:7" ht="18" customHeight="1" x14ac:dyDescent="0.25">
      <c r="A4819" s="59" t="str">
        <f>IF(
   SUMPRODUCT(--('alimentação - Tabela 7.1'!$5:$5=TEXT(DATE(2020,INT((ROW(A4817)-1)/33)+1,1),"mmmm/aaaa"))) &gt; 0,
   TEXT(DATE(2020,INT((ROW(A4817)-1)/33)+1,1),"mmm/aa"),
   ""
)</f>
        <v/>
      </c>
      <c r="B4819" s="61" t="str">
        <f>IF(A4819&lt;&gt;"", 'alimentação - Tabela 7.1'!$B$38, "" )</f>
        <v/>
      </c>
      <c r="C4819" s="62" t="str">
        <f>IFERROR(INDEX('alimentação - Tabela 7.1'!$38:$38,
MATCH(TEXT('Tabela 7.1'!A4819,"mmmm/aaaa"),'alimentação - Tabela 7.1'!$5:$5,0)), "")</f>
        <v/>
      </c>
      <c r="D4819" s="62" t="str">
        <f>IFERROR(INDEX('alimentação - Tabela 7.1'!$38:$38,
MATCH(TEXT('Tabela 7.1'!$A4819,"mmmm/aaaa"),'alimentação - Tabela 7.1'!$5:$5,0)+1), "")</f>
        <v/>
      </c>
      <c r="E4819" s="62" t="str">
        <f>IFERROR(INDEX('alimentação - Tabela 7.1'!$38:$38,
MATCH(TEXT('Tabela 7.1'!$A4819,"mmmm/aaaa"),'alimentação - Tabela 7.1'!$5:$5,0)+2), "")</f>
        <v/>
      </c>
      <c r="F4819" s="62" t="str">
        <f>IFERROR(INDEX('alimentação - Tabela 7.1'!$38:$38,
MATCH(TEXT('Tabela 7.1'!$A4819,"mmmm/aaaa"),'alimentação - Tabela 7.1'!$5:$5,0)+3), "")</f>
        <v/>
      </c>
      <c r="G4819" s="95" t="str">
        <f>IFERROR(INDEX('alimentação - Tabela 7.1'!$38:$38,
MATCH(TEXT('Tabela 7.1'!$A4819,"mmmm/aaaa"),'alimentação - Tabela 7.1'!$5:$5,0)+4), "")</f>
        <v/>
      </c>
    </row>
    <row r="4820" spans="1:7" ht="18" customHeight="1" x14ac:dyDescent="0.25">
      <c r="A4820" s="59" t="str">
        <f>IF(
   SUMPRODUCT(--('alimentação - Tabela 7.1'!$5:$5=TEXT(DATE(2020,INT((ROW(A4818)-1)/33)+1,1),"mmmm/aaaa"))) &gt; 0,
   TEXT(DATE(2020,INT((ROW(A4818)-1)/33)+1,1),"mmm/aa"),
   ""
)</f>
        <v/>
      </c>
      <c r="B4820" s="61" t="str">
        <f>IF(A4820&lt;&gt;"", 'alimentação - Tabela 7.1'!$B$39, "" )</f>
        <v/>
      </c>
      <c r="C4820" s="62" t="str">
        <f>IFERROR(INDEX('alimentação - Tabela 7.1'!$39:$39,
MATCH(TEXT('Tabela 7.1'!A4820,"mmmm/aaaa"),'alimentação - Tabela 7.1'!$5:$5,0)), "")</f>
        <v/>
      </c>
      <c r="D4820" s="62" t="str">
        <f>IFERROR(INDEX('alimentação - Tabela 7.1'!$39:$39,
MATCH(TEXT('Tabela 7.1'!$A4820,"mmmm/aaaa"),'alimentação - Tabela 7.1'!$5:$5,0)+1), "")</f>
        <v/>
      </c>
      <c r="E4820" s="62" t="str">
        <f>IFERROR(INDEX('alimentação - Tabela 7.1'!$39:$39,
MATCH(TEXT('Tabela 7.1'!$A4820,"mmmm/aaaa"),'alimentação - Tabela 7.1'!$5:$5,0)+2), "")</f>
        <v/>
      </c>
      <c r="F4820" s="62" t="str">
        <f>IFERROR(INDEX('alimentação - Tabela 7.1'!$39:$39,
MATCH(TEXT('Tabela 7.1'!$A4820,"mmmm/aaaa"),'alimentação - Tabela 7.1'!$5:$5,0)+3), "")</f>
        <v/>
      </c>
      <c r="G4820" s="95" t="str">
        <f>IFERROR(INDEX('alimentação - Tabela 7.1'!$39:$39,
MATCH(TEXT('Tabela 7.1'!$A4820,"mmmm/aaaa"),'alimentação - Tabela 7.1'!$5:$5,0)+4), "")</f>
        <v/>
      </c>
    </row>
    <row r="4821" spans="1:7" ht="18" customHeight="1" x14ac:dyDescent="0.25">
      <c r="A4821" s="59" t="str">
        <f>IF(
   SUMPRODUCT(--('alimentação - Tabela 7.1'!$5:$5=TEXT(DATE(2020,INT((ROW(A4819)-1)/33)+1,1),"mmmm/aaaa"))) &gt; 0,
   TEXT(DATE(2020,INT((ROW(A4819)-1)/33)+1,1),"mmm/aa"),
   ""
)</f>
        <v/>
      </c>
      <c r="B4821" s="61" t="str">
        <f>IF(A4821&lt;&gt;"", 'alimentação - Tabela 7.1'!$B$7, "" )</f>
        <v/>
      </c>
      <c r="C4821" s="62" t="str">
        <f>IFERROR(INDEX('alimentação - Tabela 7.1'!$7:$7,
MATCH(TEXT('Tabela 7.1'!A4821,"mmmm/aaaa"),'alimentação - Tabela 7.1'!$5:$5,0)), "")</f>
        <v/>
      </c>
      <c r="D4821" s="62" t="str">
        <f>IFERROR(INDEX('alimentação - Tabela 7.1'!$7:$7,
MATCH(TEXT('Tabela 7.1'!$A4821,"mmmm/aaaa"),'alimentação - Tabela 7.1'!$5:$5,0)+1), "")</f>
        <v/>
      </c>
      <c r="E4821" s="62" t="str">
        <f>IFERROR(INDEX('alimentação - Tabela 7.1'!$7:$7,
MATCH(TEXT('Tabela 7.1'!$A4821,"mmmm/aaaa"),'alimentação - Tabela 7.1'!$5:$5,0)+2), "")</f>
        <v/>
      </c>
      <c r="F4821" s="62" t="str">
        <f>IFERROR(INDEX('alimentação - Tabela 7.1'!$7:$7,
MATCH(TEXT('Tabela 7.1'!$A4821,"mmmm/aaaa"),'alimentação - Tabela 7.1'!$5:$5,0)+3), "")</f>
        <v/>
      </c>
      <c r="G4821" s="95" t="str">
        <f>IFERROR(INDEX('alimentação - Tabela 7.1'!$7:$7,
MATCH(TEXT('Tabela 7.1'!$A4821,"mmmm/aaaa"),'alimentação - Tabela 7.1'!$5:$5,0)+4), "")</f>
        <v/>
      </c>
    </row>
    <row r="4822" spans="1:7" ht="18" customHeight="1" x14ac:dyDescent="0.25">
      <c r="A4822" s="59" t="str">
        <f>IF(
   SUMPRODUCT(--('alimentação - Tabela 7.1'!$5:$5=TEXT(DATE(2020,INT((ROW(A4820)-1)/33)+1,1),"mmmm/aaaa"))) &gt; 0,
   TEXT(DATE(2020,INT((ROW(A4820)-1)/33)+1,1),"mmm/aa"),
   ""
)</f>
        <v/>
      </c>
      <c r="B4822" s="61" t="str">
        <f>IF(A4822&lt;&gt;"", 'alimentação - Tabela 7.1'!$B$8, "" )</f>
        <v/>
      </c>
      <c r="C4822" s="62" t="str">
        <f>IFERROR(INDEX('alimentação - Tabela 7.1'!$8:$8,
MATCH(TEXT('Tabela 7.1'!A4822,"mmmm/aaaa"),'alimentação - Tabela 7.1'!$5:$5,0)), "")</f>
        <v/>
      </c>
      <c r="D4822" s="62" t="str">
        <f>IFERROR(INDEX('alimentação - Tabela 7.1'!$8:$8,
MATCH(TEXT('Tabela 7.1'!$A4822,"mmmm/aaaa"),'alimentação - Tabela 7.1'!$5:$5,0)+1), "")</f>
        <v/>
      </c>
      <c r="E4822" s="62" t="str">
        <f>IFERROR(INDEX('alimentação - Tabela 7.1'!$8:$8,
MATCH(TEXT('Tabela 7.1'!$A4822,"mmmm/aaaa"),'alimentação - Tabela 7.1'!$5:$5,0)+2), "")</f>
        <v/>
      </c>
      <c r="F4822" s="62" t="str">
        <f>IFERROR(INDEX('alimentação - Tabela 7.1'!$8:$8,
MATCH(TEXT('Tabela 7.1'!$A4822,"mmmm/aaaa"),'alimentação - Tabela 7.1'!$5:$5,0)+3), "")</f>
        <v/>
      </c>
      <c r="G4822" s="95" t="str">
        <f>IFERROR(INDEX('alimentação - Tabela 7.1'!$8:$8,
MATCH(TEXT('Tabela 7.1'!$A4822,"mmmm/aaaa"),'alimentação - Tabela 7.1'!$5:$5,0)+4), "")</f>
        <v/>
      </c>
    </row>
    <row r="4823" spans="1:7" ht="18" customHeight="1" x14ac:dyDescent="0.25">
      <c r="A4823" s="59" t="str">
        <f>IF(
   SUMPRODUCT(--('alimentação - Tabela 7.1'!$5:$5=TEXT(DATE(2020,INT((ROW(A4821)-1)/33)+1,1),"mmmm/aaaa"))) &gt; 0,
   TEXT(DATE(2020,INT((ROW(A4821)-1)/33)+1,1),"mmm/aa"),
   ""
)</f>
        <v/>
      </c>
      <c r="B4823" s="61" t="str">
        <f>IF(A4823&lt;&gt;"", 'alimentação - Tabela 7.1'!$B$9, "" )</f>
        <v/>
      </c>
      <c r="C4823" s="62" t="str">
        <f>IFERROR(INDEX('alimentação - Tabela 7.1'!$9:$9,
MATCH(TEXT('Tabela 7.1'!A4823,"mmmm/aaaa"),'alimentação - Tabela 7.1'!$5:$5,0)), "")</f>
        <v/>
      </c>
      <c r="D4823" s="62" t="str">
        <f>IFERROR(INDEX('alimentação - Tabela 7.1'!$9:$9,
MATCH(TEXT('Tabela 7.1'!$A4823,"mmmm/aaaa"),'alimentação - Tabela 7.1'!$5:$5,0)+1), "")</f>
        <v/>
      </c>
      <c r="E4823" s="62" t="str">
        <f>IFERROR(INDEX('alimentação - Tabela 7.1'!$9:$9,
MATCH(TEXT('Tabela 7.1'!$A4823,"mmmm/aaaa"),'alimentação - Tabela 7.1'!$5:$5,0)+2), "")</f>
        <v/>
      </c>
      <c r="F4823" s="62" t="str">
        <f>IFERROR(INDEX('alimentação - Tabela 7.1'!$9:$9,
MATCH(TEXT('Tabela 7.1'!$A4823,"mmmm/aaaa"),'alimentação - Tabela 7.1'!$5:$5,0)+3), "")</f>
        <v/>
      </c>
      <c r="G4823" s="95" t="str">
        <f>IFERROR(INDEX('alimentação - Tabela 7.1'!$9:$9,
MATCH(TEXT('Tabela 7.1'!$A4823,"mmmm/aaaa"),'alimentação - Tabela 7.1'!$5:$5,0)+4), "")</f>
        <v/>
      </c>
    </row>
    <row r="4824" spans="1:7" ht="18" customHeight="1" x14ac:dyDescent="0.25">
      <c r="A4824" s="59" t="str">
        <f>IF(
   SUMPRODUCT(--('alimentação - Tabela 7.1'!$5:$5=TEXT(DATE(2020,INT((ROW(A4822)-1)/33)+1,1),"mmmm/aaaa"))) &gt; 0,
   TEXT(DATE(2020,INT((ROW(A4822)-1)/33)+1,1),"mmm/aa"),
   ""
)</f>
        <v/>
      </c>
      <c r="B4824" s="61" t="str">
        <f>IF(A4824&lt;&gt;"", 'alimentação - Tabela 7.1'!$B$10, "" )</f>
        <v/>
      </c>
      <c r="C4824" s="62" t="str">
        <f>IFERROR(INDEX('alimentação - Tabela 7.1'!$10:$10,
MATCH(TEXT('Tabela 7.1'!A4824,"mmmm/aaaa"),'alimentação - Tabela 7.1'!$5:$5,0)), "")</f>
        <v/>
      </c>
      <c r="D4824" s="62" t="str">
        <f>IFERROR(INDEX('alimentação - Tabela 7.1'!$10:$10,
MATCH(TEXT('Tabela 7.1'!$A4824,"mmmm/aaaa"),'alimentação - Tabela 7.1'!$5:$5,0)+1), "")</f>
        <v/>
      </c>
      <c r="E4824" s="62" t="str">
        <f>IFERROR(INDEX('alimentação - Tabela 7.1'!$10:$10,
MATCH(TEXT('Tabela 7.1'!$A4824,"mmmm/aaaa"),'alimentação - Tabela 7.1'!$5:$5,0)+2), "")</f>
        <v/>
      </c>
      <c r="F4824" s="62" t="str">
        <f>IFERROR(INDEX('alimentação - Tabela 7.1'!$10:$10,
MATCH(TEXT('Tabela 7.1'!$A4824,"mmmm/aaaa"),'alimentação - Tabela 7.1'!$5:$5,0)+3), "")</f>
        <v/>
      </c>
      <c r="G4824" s="95" t="str">
        <f>IFERROR(INDEX('alimentação - Tabela 7.1'!$10:$10,
MATCH(TEXT('Tabela 7.1'!$A4824,"mmmm/aaaa"),'alimentação - Tabela 7.1'!$5:$5,0)+4), "")</f>
        <v/>
      </c>
    </row>
    <row r="4825" spans="1:7" ht="18" customHeight="1" x14ac:dyDescent="0.25">
      <c r="A4825" s="59" t="str">
        <f>IF(
   SUMPRODUCT(--('alimentação - Tabela 7.1'!$5:$5=TEXT(DATE(2020,INT((ROW(A4823)-1)/33)+1,1),"mmmm/aaaa"))) &gt; 0,
   TEXT(DATE(2020,INT((ROW(A4823)-1)/33)+1,1),"mmm/aa"),
   ""
)</f>
        <v/>
      </c>
      <c r="B4825" s="61" t="str">
        <f>IF(A4825&lt;&gt;"", 'alimentação - Tabela 7.1'!$B$11, "" )</f>
        <v/>
      </c>
      <c r="C4825" s="62" t="str">
        <f>IFERROR(INDEX('alimentação - Tabela 7.1'!$11:$11,
MATCH(TEXT('Tabela 7.1'!A4825,"mmmm/aaaa"),'alimentação - Tabela 7.1'!$5:$5,0)), "")</f>
        <v/>
      </c>
      <c r="D4825" s="62" t="str">
        <f>IFERROR(INDEX('alimentação - Tabela 7.1'!$11:$11,
MATCH(TEXT('Tabela 7.1'!$A4825,"mmmm/aaaa"),'alimentação - Tabela 7.1'!$5:$5,0)+1), "")</f>
        <v/>
      </c>
      <c r="E4825" s="62" t="str">
        <f>IFERROR(INDEX('alimentação - Tabela 7.1'!$11:$11,
MATCH(TEXT('Tabela 7.1'!$A4825,"mmmm/aaaa"),'alimentação - Tabela 7.1'!$5:$5,0)+2), "")</f>
        <v/>
      </c>
      <c r="F4825" s="62" t="str">
        <f>IFERROR(INDEX('alimentação - Tabela 7.1'!$11:$11,
MATCH(TEXT('Tabela 7.1'!$A4825,"mmmm/aaaa"),'alimentação - Tabela 7.1'!$5:$5,0)+3), "")</f>
        <v/>
      </c>
      <c r="G4825" s="95" t="str">
        <f>IFERROR(INDEX('alimentação - Tabela 7.1'!$11:$11,
MATCH(TEXT('Tabela 7.1'!$A4825,"mmmm/aaaa"),'alimentação - Tabela 7.1'!$5:$5,0)+4), "")</f>
        <v/>
      </c>
    </row>
    <row r="4826" spans="1:7" ht="18" customHeight="1" x14ac:dyDescent="0.25">
      <c r="A4826" s="59" t="str">
        <f>IF(
   SUMPRODUCT(--('alimentação - Tabela 7.1'!$5:$5=TEXT(DATE(2020,INT((ROW(A4824)-1)/33)+1,1),"mmmm/aaaa"))) &gt; 0,
   TEXT(DATE(2020,INT((ROW(A4824)-1)/33)+1,1),"mmm/aa"),
   ""
)</f>
        <v/>
      </c>
      <c r="B4826" s="61" t="str">
        <f>IF(A4826&lt;&gt;"", 'alimentação - Tabela 7.1'!$B$12, "" )</f>
        <v/>
      </c>
      <c r="C4826" s="62" t="str">
        <f>IFERROR(INDEX('alimentação - Tabela 7.1'!$12:$12,
MATCH(TEXT('Tabela 7.1'!A4826,"mmmm/aaaa"),'alimentação - Tabela 7.1'!$5:$5,0)), "")</f>
        <v/>
      </c>
      <c r="D4826" s="62" t="str">
        <f>IFERROR(INDEX('alimentação - Tabela 7.1'!$12:$12,
MATCH(TEXT('Tabela 7.1'!$A4826,"mmmm/aaaa"),'alimentação - Tabela 7.1'!$5:$5,0)+1), "")</f>
        <v/>
      </c>
      <c r="E4826" s="62" t="str">
        <f>IFERROR(INDEX('alimentação - Tabela 7.1'!$12:$12,
MATCH(TEXT('Tabela 7.1'!$A4826,"mmmm/aaaa"),'alimentação - Tabela 7.1'!$5:$5,0)+2), "")</f>
        <v/>
      </c>
      <c r="F4826" s="62" t="str">
        <f>IFERROR(INDEX('alimentação - Tabela 7.1'!$12:$12,
MATCH(TEXT('Tabela 7.1'!$A4826,"mmmm/aaaa"),'alimentação - Tabela 7.1'!$5:$5,0)+3), "")</f>
        <v/>
      </c>
      <c r="G4826" s="95" t="str">
        <f>IFERROR(INDEX('alimentação - Tabela 7.1'!$12:$12,
MATCH(TEXT('Tabela 7.1'!$A4826,"mmmm/aaaa"),'alimentação - Tabela 7.1'!$5:$5,0)+4), "")</f>
        <v/>
      </c>
    </row>
    <row r="4827" spans="1:7" ht="18" customHeight="1" x14ac:dyDescent="0.25">
      <c r="A4827" s="59" t="str">
        <f>IF(
   SUMPRODUCT(--('alimentação - Tabela 7.1'!$5:$5=TEXT(DATE(2020,INT((ROW(A4825)-1)/33)+1,1),"mmmm/aaaa"))) &gt; 0,
   TEXT(DATE(2020,INT((ROW(A4825)-1)/33)+1,1),"mmm/aa"),
   ""
)</f>
        <v/>
      </c>
      <c r="B4827" s="61" t="str">
        <f>IF(A4827&lt;&gt;"", 'alimentação - Tabela 7.1'!$B$13, "" )</f>
        <v/>
      </c>
      <c r="C4827" s="62" t="str">
        <f>IFERROR(INDEX('alimentação - Tabela 7.1'!$13:$13,
MATCH(TEXT('Tabela 7.1'!A4827,"mmmm/aaaa"),'alimentação - Tabela 7.1'!$5:$5,0)), "")</f>
        <v/>
      </c>
      <c r="D4827" s="62" t="str">
        <f>IFERROR(INDEX('alimentação - Tabela 7.1'!$13:$13,
MATCH(TEXT('Tabela 7.1'!$A4827,"mmmm/aaaa"),'alimentação - Tabela 7.1'!$5:$5,0)+1), "")</f>
        <v/>
      </c>
      <c r="E4827" s="62" t="str">
        <f>IFERROR(INDEX('alimentação - Tabela 7.1'!$13:$13,
MATCH(TEXT('Tabela 7.1'!$A4827,"mmmm/aaaa"),'alimentação - Tabela 7.1'!$5:$5,0)+2), "")</f>
        <v/>
      </c>
      <c r="F4827" s="62" t="str">
        <f>IFERROR(INDEX('alimentação - Tabela 7.1'!$13:$13,
MATCH(TEXT('Tabela 7.1'!$A4827,"mmmm/aaaa"),'alimentação - Tabela 7.1'!$5:$5,0)+3), "")</f>
        <v/>
      </c>
      <c r="G4827" s="95" t="str">
        <f>IFERROR(INDEX('alimentação - Tabela 7.1'!$13:$13,
MATCH(TEXT('Tabela 7.1'!$A4827,"mmmm/aaaa"),'alimentação - Tabela 7.1'!$5:$5,0)+4), "")</f>
        <v/>
      </c>
    </row>
    <row r="4828" spans="1:7" ht="18" customHeight="1" x14ac:dyDescent="0.25">
      <c r="A4828" s="59" t="str">
        <f>IF(
   SUMPRODUCT(--('alimentação - Tabela 7.1'!$5:$5=TEXT(DATE(2020,INT((ROW(A4826)-1)/33)+1,1),"mmmm/aaaa"))) &gt; 0,
   TEXT(DATE(2020,INT((ROW(A4826)-1)/33)+1,1),"mmm/aa"),
   ""
)</f>
        <v/>
      </c>
      <c r="B4828" s="61" t="str">
        <f>IF(A4828&lt;&gt;"", 'alimentação - Tabela 7.1'!$B$14, "" )</f>
        <v/>
      </c>
      <c r="C4828" s="62" t="str">
        <f>IFERROR(INDEX('alimentação - Tabela 7.1'!$14:$14,
MATCH(TEXT('Tabela 7.1'!A4828,"mmmm/aaaa"),'alimentação - Tabela 7.1'!$5:$5,0)), "")</f>
        <v/>
      </c>
      <c r="D4828" s="62" t="str">
        <f>IFERROR(INDEX('alimentação - Tabela 7.1'!$14:$14,
MATCH(TEXT('Tabela 7.1'!$A4828,"mmmm/aaaa"),'alimentação - Tabela 7.1'!$5:$5,0)+1), "")</f>
        <v/>
      </c>
      <c r="E4828" s="62" t="str">
        <f>IFERROR(INDEX('alimentação - Tabela 7.1'!$14:$14,
MATCH(TEXT('Tabela 7.1'!$A4828,"mmmm/aaaa"),'alimentação - Tabela 7.1'!$5:$5,0)+2), "")</f>
        <v/>
      </c>
      <c r="F4828" s="62" t="str">
        <f>IFERROR(INDEX('alimentação - Tabela 7.1'!$14:$14,
MATCH(TEXT('Tabela 7.1'!$A4828,"mmmm/aaaa"),'alimentação - Tabela 7.1'!$5:$5,0)+3), "")</f>
        <v/>
      </c>
      <c r="G4828" s="95" t="str">
        <f>IFERROR(INDEX('alimentação - Tabela 7.1'!$14:$14,
MATCH(TEXT('Tabela 7.1'!$A4828,"mmmm/aaaa"),'alimentação - Tabela 7.1'!$5:$5,0)+4), "")</f>
        <v/>
      </c>
    </row>
    <row r="4829" spans="1:7" ht="18" customHeight="1" x14ac:dyDescent="0.25">
      <c r="A4829" s="59" t="str">
        <f>IF(
   SUMPRODUCT(--('alimentação - Tabela 7.1'!$5:$5=TEXT(DATE(2020,INT((ROW(A4827)-1)/33)+1,1),"mmmm/aaaa"))) &gt; 0,
   TEXT(DATE(2020,INT((ROW(A4827)-1)/33)+1,1),"mmm/aa"),
   ""
)</f>
        <v/>
      </c>
      <c r="B4829" s="61" t="str">
        <f>IF(A4829&lt;&gt;"", 'alimentação - Tabela 7.1'!$B$15, "" )</f>
        <v/>
      </c>
      <c r="C4829" s="62" t="str">
        <f>IFERROR(INDEX('alimentação - Tabela 7.1'!$15:$15,
MATCH(TEXT('Tabela 7.1'!A4829,"mmmm/aaaa"),'alimentação - Tabela 7.1'!$5:$5,0)), "")</f>
        <v/>
      </c>
      <c r="D4829" s="62" t="str">
        <f>IFERROR(INDEX('alimentação - Tabela 7.1'!$15:$15,
MATCH(TEXT('Tabela 7.1'!$A4829,"mmmm/aaaa"),'alimentação - Tabela 7.1'!$5:$5,0)+1), "")</f>
        <v/>
      </c>
      <c r="E4829" s="62" t="str">
        <f>IFERROR(INDEX('alimentação - Tabela 7.1'!$15:$15,
MATCH(TEXT('Tabela 7.1'!$A4829,"mmmm/aaaa"),'alimentação - Tabela 7.1'!$5:$5,0)+2), "")</f>
        <v/>
      </c>
      <c r="F4829" s="62" t="str">
        <f>IFERROR(INDEX('alimentação - Tabela 7.1'!$15:$15,
MATCH(TEXT('Tabela 7.1'!$A4829,"mmmm/aaaa"),'alimentação - Tabela 7.1'!$5:$5,0)+3), "")</f>
        <v/>
      </c>
      <c r="G4829" s="95" t="str">
        <f>IFERROR(INDEX('alimentação - Tabela 7.1'!$15:$15,
MATCH(TEXT('Tabela 7.1'!$A4829,"mmmm/aaaa"),'alimentação - Tabela 7.1'!$5:$5,0)+4), "")</f>
        <v/>
      </c>
    </row>
    <row r="4830" spans="1:7" ht="18" customHeight="1" x14ac:dyDescent="0.25">
      <c r="A4830" s="59" t="str">
        <f>IF(
   SUMPRODUCT(--('alimentação - Tabela 7.1'!$5:$5=TEXT(DATE(2020,INT((ROW(A4828)-1)/33)+1,1),"mmmm/aaaa"))) &gt; 0,
   TEXT(DATE(2020,INT((ROW(A4828)-1)/33)+1,1),"mmm/aa"),
   ""
)</f>
        <v/>
      </c>
      <c r="B4830" s="61" t="str">
        <f>IF(A4830&lt;&gt;"", 'alimentação - Tabela 7.1'!$B$16, "" )</f>
        <v/>
      </c>
      <c r="C4830" s="62" t="str">
        <f>IFERROR(INDEX('alimentação - Tabela 7.1'!$16:$16,
MATCH(TEXT('Tabela 7.1'!A4830,"mmmm/aaaa"),'alimentação - Tabela 7.1'!$5:$5,0)), "")</f>
        <v/>
      </c>
      <c r="D4830" s="62" t="str">
        <f>IFERROR(INDEX('alimentação - Tabela 7.1'!$16:$16,
MATCH(TEXT('Tabela 7.1'!$A4830,"mmmm/aaaa"),'alimentação - Tabela 7.1'!$5:$5,0)+1), "")</f>
        <v/>
      </c>
      <c r="E4830" s="62" t="str">
        <f>IFERROR(INDEX('alimentação - Tabela 7.1'!$16:$16,
MATCH(TEXT('Tabela 7.1'!$A4830,"mmmm/aaaa"),'alimentação - Tabela 7.1'!$5:$5,0)+2), "")</f>
        <v/>
      </c>
      <c r="F4830" s="62" t="str">
        <f>IFERROR(INDEX('alimentação - Tabela 7.1'!$16:$16,
MATCH(TEXT('Tabela 7.1'!$A4830,"mmmm/aaaa"),'alimentação - Tabela 7.1'!$5:$5,0)+3), "")</f>
        <v/>
      </c>
      <c r="G4830" s="95" t="str">
        <f>IFERROR(INDEX('alimentação - Tabela 7.1'!$16:$16,
MATCH(TEXT('Tabela 7.1'!$A4830,"mmmm/aaaa"),'alimentação - Tabela 7.1'!$5:$5,0)+4), "")</f>
        <v/>
      </c>
    </row>
    <row r="4831" spans="1:7" ht="18" customHeight="1" x14ac:dyDescent="0.25">
      <c r="A4831" s="59" t="str">
        <f>IF(
   SUMPRODUCT(--('alimentação - Tabela 7.1'!$5:$5=TEXT(DATE(2020,INT((ROW(A4829)-1)/33)+1,1),"mmmm/aaaa"))) &gt; 0,
   TEXT(DATE(2020,INT((ROW(A4829)-1)/33)+1,1),"mmm/aa"),
   ""
)</f>
        <v/>
      </c>
      <c r="B4831" s="61" t="str">
        <f>IF(A4831&lt;&gt;"", 'alimentação - Tabela 7.1'!$B$17, "" )</f>
        <v/>
      </c>
      <c r="C4831" s="62" t="str">
        <f>IFERROR(INDEX('alimentação - Tabela 7.1'!$17:$17,
MATCH(TEXT('Tabela 7.1'!A4831,"mmmm/aaaa"),'alimentação - Tabela 7.1'!$5:$5,0)), "")</f>
        <v/>
      </c>
      <c r="D4831" s="62" t="str">
        <f>IFERROR(INDEX('alimentação - Tabela 7.1'!$17:$17,
MATCH(TEXT('Tabela 7.1'!$A4831,"mmmm/aaaa"),'alimentação - Tabela 7.1'!$5:$5,0)+1), "")</f>
        <v/>
      </c>
      <c r="E4831" s="62" t="str">
        <f>IFERROR(INDEX('alimentação - Tabela 7.1'!$17:$17,
MATCH(TEXT('Tabela 7.1'!$A4831,"mmmm/aaaa"),'alimentação - Tabela 7.1'!$5:$5,0)+2), "")</f>
        <v/>
      </c>
      <c r="F4831" s="62" t="str">
        <f>IFERROR(INDEX('alimentação - Tabela 7.1'!$17:$17,
MATCH(TEXT('Tabela 7.1'!$A4831,"mmmm/aaaa"),'alimentação - Tabela 7.1'!$5:$5,0)+3), "")</f>
        <v/>
      </c>
      <c r="G4831" s="95" t="str">
        <f>IFERROR(INDEX('alimentação - Tabela 7.1'!$17:$17,
MATCH(TEXT('Tabela 7.1'!$A4831,"mmmm/aaaa"),'alimentação - Tabela 7.1'!$5:$5,0)+4), "")</f>
        <v/>
      </c>
    </row>
    <row r="4832" spans="1:7" ht="18" customHeight="1" x14ac:dyDescent="0.25">
      <c r="A4832" s="59" t="str">
        <f>IF(
   SUMPRODUCT(--('alimentação - Tabela 7.1'!$5:$5=TEXT(DATE(2020,INT((ROW(A4830)-1)/33)+1,1),"mmmm/aaaa"))) &gt; 0,
   TEXT(DATE(2020,INT((ROW(A4830)-1)/33)+1,1),"mmm/aa"),
   ""
)</f>
        <v/>
      </c>
      <c r="B4832" s="61" t="str">
        <f>IF(A4832&lt;&gt;"", 'alimentação - Tabela 7.1'!$B$18, "" )</f>
        <v/>
      </c>
      <c r="C4832" s="62" t="str">
        <f>IFERROR(INDEX('alimentação - Tabela 7.1'!$18:$18,
MATCH(TEXT('Tabela 7.1'!A4832,"mmmm/aaaa"),'alimentação - Tabela 7.1'!$5:$5,0)), "")</f>
        <v/>
      </c>
      <c r="D4832" s="62" t="str">
        <f>IFERROR(INDEX('alimentação - Tabela 7.1'!$18:$18,
MATCH(TEXT('Tabela 7.1'!$A4832,"mmmm/aaaa"),'alimentação - Tabela 7.1'!$5:$5,0)+1), "")</f>
        <v/>
      </c>
      <c r="E4832" s="62" t="str">
        <f>IFERROR(INDEX('alimentação - Tabela 7.1'!$18:$18,
MATCH(TEXT('Tabela 7.1'!$A4832,"mmmm/aaaa"),'alimentação - Tabela 7.1'!$5:$5,0)+2), "")</f>
        <v/>
      </c>
      <c r="F4832" s="62" t="str">
        <f>IFERROR(INDEX('alimentação - Tabela 7.1'!$18:$18,
MATCH(TEXT('Tabela 7.1'!$A4832,"mmmm/aaaa"),'alimentação - Tabela 7.1'!$5:$5,0)+3), "")</f>
        <v/>
      </c>
      <c r="G4832" s="95" t="str">
        <f>IFERROR(INDEX('alimentação - Tabela 7.1'!$18:$18,
MATCH(TEXT('Tabela 7.1'!$A4832,"mmmm/aaaa"),'alimentação - Tabela 7.1'!$5:$5,0)+4), "")</f>
        <v/>
      </c>
    </row>
    <row r="4833" spans="1:7" ht="18" customHeight="1" x14ac:dyDescent="0.25">
      <c r="A4833" s="59" t="str">
        <f>IF(
   SUMPRODUCT(--('alimentação - Tabela 7.1'!$5:$5=TEXT(DATE(2020,INT((ROW(A4831)-1)/33)+1,1),"mmmm/aaaa"))) &gt; 0,
   TEXT(DATE(2020,INT((ROW(A4831)-1)/33)+1,1),"mmm/aa"),
   ""
)</f>
        <v/>
      </c>
      <c r="B4833" s="61" t="str">
        <f>IF(A4833&lt;&gt;"", 'alimentação - Tabela 7.1'!$B$19, "" )</f>
        <v/>
      </c>
      <c r="C4833" s="62" t="str">
        <f>IFERROR(INDEX('alimentação - Tabela 7.1'!$19:$19,
MATCH(TEXT('Tabela 7.1'!A4833,"mmmm/aaaa"),'alimentação - Tabela 7.1'!$5:$5,0)), "")</f>
        <v/>
      </c>
      <c r="D4833" s="62" t="str">
        <f>IFERROR(INDEX('alimentação - Tabela 7.1'!$19:$19,
MATCH(TEXT('Tabela 7.1'!$A4833,"mmmm/aaaa"),'alimentação - Tabela 7.1'!$5:$5,0)+1), "")</f>
        <v/>
      </c>
      <c r="E4833" s="62" t="str">
        <f>IFERROR(INDEX('alimentação - Tabela 7.1'!$19:$19,
MATCH(TEXT('Tabela 7.1'!$A4833,"mmmm/aaaa"),'alimentação - Tabela 7.1'!$5:$5,0)+2), "")</f>
        <v/>
      </c>
      <c r="F4833" s="62" t="str">
        <f>IFERROR(INDEX('alimentação - Tabela 7.1'!$19:$19,
MATCH(TEXT('Tabela 7.1'!$A4833,"mmmm/aaaa"),'alimentação - Tabela 7.1'!$5:$5,0)+3), "")</f>
        <v/>
      </c>
      <c r="G4833" s="95" t="str">
        <f>IFERROR(INDEX('alimentação - Tabela 7.1'!$19:$19,
MATCH(TEXT('Tabela 7.1'!$A4833,"mmmm/aaaa"),'alimentação - Tabela 7.1'!$5:$5,0)+4), "")</f>
        <v/>
      </c>
    </row>
    <row r="4834" spans="1:7" ht="18" customHeight="1" x14ac:dyDescent="0.25">
      <c r="A4834" s="59" t="str">
        <f>IF(
   SUMPRODUCT(--('alimentação - Tabela 7.1'!$5:$5=TEXT(DATE(2020,INT((ROW(A4832)-1)/33)+1,1),"mmmm/aaaa"))) &gt; 0,
   TEXT(DATE(2020,INT((ROW(A4832)-1)/33)+1,1),"mmm/aa"),
   ""
)</f>
        <v/>
      </c>
      <c r="B4834" s="61" t="str">
        <f>IF(A4834&lt;&gt;"", 'alimentação - Tabela 7.1'!$B$20, "" )</f>
        <v/>
      </c>
      <c r="C4834" s="62" t="str">
        <f>IFERROR(INDEX('alimentação - Tabela 7.1'!$20:$20,
MATCH(TEXT('Tabela 7.1'!A4834,"mmmm/aaaa"),'alimentação - Tabela 7.1'!$5:$5,0)), "")</f>
        <v/>
      </c>
      <c r="D4834" s="62" t="str">
        <f>IFERROR(INDEX('alimentação - Tabela 7.1'!$20:$20,
MATCH(TEXT('Tabela 7.1'!$A4834,"mmmm/aaaa"),'alimentação - Tabela 7.1'!$5:$5,0)+1), "")</f>
        <v/>
      </c>
      <c r="E4834" s="62" t="str">
        <f>IFERROR(INDEX('alimentação - Tabela 7.1'!$20:$20,
MATCH(TEXT('Tabela 7.1'!$A4834,"mmmm/aaaa"),'alimentação - Tabela 7.1'!$5:$5,0)+2), "")</f>
        <v/>
      </c>
      <c r="F4834" s="62" t="str">
        <f>IFERROR(INDEX('alimentação - Tabela 7.1'!$20:$20,
MATCH(TEXT('Tabela 7.1'!$A4834,"mmmm/aaaa"),'alimentação - Tabela 7.1'!$5:$5,0)+3), "")</f>
        <v/>
      </c>
      <c r="G4834" s="95" t="str">
        <f>IFERROR(INDEX('alimentação - Tabela 7.1'!$20:$20,
MATCH(TEXT('Tabela 7.1'!$A4834,"mmmm/aaaa"),'alimentação - Tabela 7.1'!$5:$5,0)+4), "")</f>
        <v/>
      </c>
    </row>
    <row r="4835" spans="1:7" ht="18" customHeight="1" x14ac:dyDescent="0.25">
      <c r="A4835" s="59" t="str">
        <f>IF(
   SUMPRODUCT(--('alimentação - Tabela 7.1'!$5:$5=TEXT(DATE(2020,INT((ROW(A4833)-1)/33)+1,1),"mmmm/aaaa"))) &gt; 0,
   TEXT(DATE(2020,INT((ROW(A4833)-1)/33)+1,1),"mmm/aa"),
   ""
)</f>
        <v/>
      </c>
      <c r="B4835" s="61" t="str">
        <f>IF(A4835&lt;&gt;"", 'alimentação - Tabela 7.1'!$B$21, "" )</f>
        <v/>
      </c>
      <c r="C4835" s="62" t="str">
        <f>IFERROR(INDEX('alimentação - Tabela 7.1'!$21:$21,
MATCH(TEXT('Tabela 7.1'!A4835,"mmmm/aaaa"),'alimentação - Tabela 7.1'!$5:$5,0)), "")</f>
        <v/>
      </c>
      <c r="D4835" s="62" t="str">
        <f>IFERROR(INDEX('alimentação - Tabela 7.1'!$21:$21,
MATCH(TEXT('Tabela 7.1'!$A4835,"mmmm/aaaa"),'alimentação - Tabela 7.1'!$5:$5,0)+1), "")</f>
        <v/>
      </c>
      <c r="E4835" s="62" t="str">
        <f>IFERROR(INDEX('alimentação - Tabela 7.1'!$21:$21,
MATCH(TEXT('Tabela 7.1'!$A4835,"mmmm/aaaa"),'alimentação - Tabela 7.1'!$5:$5,0)+2), "")</f>
        <v/>
      </c>
      <c r="F4835" s="62" t="str">
        <f>IFERROR(INDEX('alimentação - Tabela 7.1'!$21:$21,
MATCH(TEXT('Tabela 7.1'!$A4835,"mmmm/aaaa"),'alimentação - Tabela 7.1'!$5:$5,0)+3), "")</f>
        <v/>
      </c>
      <c r="G4835" s="95" t="str">
        <f>IFERROR(INDEX('alimentação - Tabela 7.1'!$21:$21,
MATCH(TEXT('Tabela 7.1'!$A4835,"mmmm/aaaa"),'alimentação - Tabela 7.1'!$5:$5,0)+4), "")</f>
        <v/>
      </c>
    </row>
    <row r="4836" spans="1:7" ht="18" customHeight="1" x14ac:dyDescent="0.25">
      <c r="A4836" s="59" t="str">
        <f>IF(
   SUMPRODUCT(--('alimentação - Tabela 7.1'!$5:$5=TEXT(DATE(2020,INT((ROW(A4834)-1)/33)+1,1),"mmmm/aaaa"))) &gt; 0,
   TEXT(DATE(2020,INT((ROW(A4834)-1)/33)+1,1),"mmm/aa"),
   ""
)</f>
        <v/>
      </c>
      <c r="B4836" s="61" t="str">
        <f>IF(A4836&lt;&gt;"", 'alimentação - Tabela 7.1'!$B$22, "" )</f>
        <v/>
      </c>
      <c r="C4836" s="62" t="str">
        <f>IFERROR(INDEX('alimentação - Tabela 7.1'!$22:$22,
MATCH(TEXT('Tabela 7.1'!A4836,"mmmm/aaaa"),'alimentação - Tabela 7.1'!$5:$5,0)), "")</f>
        <v/>
      </c>
      <c r="D4836" s="62" t="str">
        <f>IFERROR(INDEX('alimentação - Tabela 7.1'!$22:$22,
MATCH(TEXT('Tabela 7.1'!$A4836,"mmmm/aaaa"),'alimentação - Tabela 7.1'!$5:$5,0)+1), "")</f>
        <v/>
      </c>
      <c r="E4836" s="62" t="str">
        <f>IFERROR(INDEX('alimentação - Tabela 7.1'!$22:$22,
MATCH(TEXT('Tabela 7.1'!$A4836,"mmmm/aaaa"),'alimentação - Tabela 7.1'!$5:$5,0)+2), "")</f>
        <v/>
      </c>
      <c r="F4836" s="62" t="str">
        <f>IFERROR(INDEX('alimentação - Tabela 7.1'!$22:$22,
MATCH(TEXT('Tabela 7.1'!$A4836,"mmmm/aaaa"),'alimentação - Tabela 7.1'!$5:$5,0)+3), "")</f>
        <v/>
      </c>
      <c r="G4836" s="95" t="str">
        <f>IFERROR(INDEX('alimentação - Tabela 7.1'!$22:$22,
MATCH(TEXT('Tabela 7.1'!$A4836,"mmmm/aaaa"),'alimentação - Tabela 7.1'!$5:$5,0)+4), "")</f>
        <v/>
      </c>
    </row>
    <row r="4837" spans="1:7" ht="18" customHeight="1" x14ac:dyDescent="0.25">
      <c r="A4837" s="59" t="str">
        <f>IF(
   SUMPRODUCT(--('alimentação - Tabela 7.1'!$5:$5=TEXT(DATE(2020,INT((ROW(A4835)-1)/33)+1,1),"mmmm/aaaa"))) &gt; 0,
   TEXT(DATE(2020,INT((ROW(A4835)-1)/33)+1,1),"mmm/aa"),
   ""
)</f>
        <v/>
      </c>
      <c r="B4837" s="61" t="str">
        <f>IF(A4837&lt;&gt;"", 'alimentação - Tabela 7.1'!$B$23, "" )</f>
        <v/>
      </c>
      <c r="C4837" s="62" t="str">
        <f>IFERROR(INDEX('alimentação - Tabela 7.1'!$23:$23,
MATCH(TEXT('Tabela 7.1'!A4837,"mmmm/aaaa"),'alimentação - Tabela 7.1'!$5:$5,0)), "")</f>
        <v/>
      </c>
      <c r="D4837" s="62" t="str">
        <f>IFERROR(INDEX('alimentação - Tabela 7.1'!$23:$23,
MATCH(TEXT('Tabela 7.1'!$A4837,"mmmm/aaaa"),'alimentação - Tabela 7.1'!$5:$5,0)+1), "")</f>
        <v/>
      </c>
      <c r="E4837" s="62" t="str">
        <f>IFERROR(INDEX('alimentação - Tabela 7.1'!$23:$23,
MATCH(TEXT('Tabela 7.1'!$A4837,"mmmm/aaaa"),'alimentação - Tabela 7.1'!$5:$5,0)+2), "")</f>
        <v/>
      </c>
      <c r="F4837" s="62" t="str">
        <f>IFERROR(INDEX('alimentação - Tabela 7.1'!$23:$23,
MATCH(TEXT('Tabela 7.1'!$A4837,"mmmm/aaaa"),'alimentação - Tabela 7.1'!$5:$5,0)+3), "")</f>
        <v/>
      </c>
      <c r="G4837" s="95" t="str">
        <f>IFERROR(INDEX('alimentação - Tabela 7.1'!$23:$23,
MATCH(TEXT('Tabela 7.1'!$A4837,"mmmm/aaaa"),'alimentação - Tabela 7.1'!$5:$5,0)+4), "")</f>
        <v/>
      </c>
    </row>
    <row r="4838" spans="1:7" ht="18" customHeight="1" x14ac:dyDescent="0.25">
      <c r="A4838" s="59" t="str">
        <f>IF(
   SUMPRODUCT(--('alimentação - Tabela 7.1'!$5:$5=TEXT(DATE(2020,INT((ROW(A4836)-1)/33)+1,1),"mmmm/aaaa"))) &gt; 0,
   TEXT(DATE(2020,INT((ROW(A4836)-1)/33)+1,1),"mmm/aa"),
   ""
)</f>
        <v/>
      </c>
      <c r="B4838" s="61" t="str">
        <f>IF(A4838&lt;&gt;"", 'alimentação - Tabela 7.1'!$B$24, "" )</f>
        <v/>
      </c>
      <c r="C4838" s="62" t="str">
        <f>IFERROR(INDEX('alimentação - Tabela 7.1'!$24:$24,
MATCH(TEXT('Tabela 7.1'!A4838,"mmmm/aaaa"),'alimentação - Tabela 7.1'!$5:$5,0)), "")</f>
        <v/>
      </c>
      <c r="D4838" s="62" t="str">
        <f>IFERROR(INDEX('alimentação - Tabela 7.1'!$24:$24,
MATCH(TEXT('Tabela 7.1'!$A4838,"mmmm/aaaa"),'alimentação - Tabela 7.1'!$5:$5,0)+1), "")</f>
        <v/>
      </c>
      <c r="E4838" s="62" t="str">
        <f>IFERROR(INDEX('alimentação - Tabela 7.1'!$24:$24,
MATCH(TEXT('Tabela 7.1'!$A4838,"mmmm/aaaa"),'alimentação - Tabela 7.1'!$5:$5,0)+2), "")</f>
        <v/>
      </c>
      <c r="F4838" s="62" t="str">
        <f>IFERROR(INDEX('alimentação - Tabela 7.1'!$24:$24,
MATCH(TEXT('Tabela 7.1'!$A4838,"mmmm/aaaa"),'alimentação - Tabela 7.1'!$5:$5,0)+3), "")</f>
        <v/>
      </c>
      <c r="G4838" s="95" t="str">
        <f>IFERROR(INDEX('alimentação - Tabela 7.1'!$24:$24,
MATCH(TEXT('Tabela 7.1'!$A4838,"mmmm/aaaa"),'alimentação - Tabela 7.1'!$5:$5,0)+4), "")</f>
        <v/>
      </c>
    </row>
    <row r="4839" spans="1:7" ht="18" customHeight="1" x14ac:dyDescent="0.25">
      <c r="A4839" s="59" t="str">
        <f>IF(
   SUMPRODUCT(--('alimentação - Tabela 7.1'!$5:$5=TEXT(DATE(2020,INT((ROW(A4837)-1)/33)+1,1),"mmmm/aaaa"))) &gt; 0,
   TEXT(DATE(2020,INT((ROW(A4837)-1)/33)+1,1),"mmm/aa"),
   ""
)</f>
        <v/>
      </c>
      <c r="B4839" s="61" t="str">
        <f>IF(A4839&lt;&gt;"", 'alimentação - Tabela 7.1'!$B$25, "" )</f>
        <v/>
      </c>
      <c r="C4839" s="62" t="str">
        <f>IFERROR(INDEX('alimentação - Tabela 7.1'!$25:$25,
MATCH(TEXT('Tabela 7.1'!A4839,"mmmm/aaaa"),'alimentação - Tabela 7.1'!$5:$5,0)), "")</f>
        <v/>
      </c>
      <c r="D4839" s="62" t="str">
        <f>IFERROR(INDEX('alimentação - Tabela 7.1'!$25:$25,
MATCH(TEXT('Tabela 7.1'!$A4839,"mmmm/aaaa"),'alimentação - Tabela 7.1'!$5:$5,0)+1), "")</f>
        <v/>
      </c>
      <c r="E4839" s="62" t="str">
        <f>IFERROR(INDEX('alimentação - Tabela 7.1'!$25:$25,
MATCH(TEXT('Tabela 7.1'!$A4839,"mmmm/aaaa"),'alimentação - Tabela 7.1'!$5:$5,0)+2), "")</f>
        <v/>
      </c>
      <c r="F4839" s="62" t="str">
        <f>IFERROR(INDEX('alimentação - Tabela 7.1'!$25:$25,
MATCH(TEXT('Tabela 7.1'!$A4839,"mmmm/aaaa"),'alimentação - Tabela 7.1'!$5:$5,0)+3), "")</f>
        <v/>
      </c>
      <c r="G4839" s="95" t="str">
        <f>IFERROR(INDEX('alimentação - Tabela 7.1'!$25:$25,
MATCH(TEXT('Tabela 7.1'!$A4839,"mmmm/aaaa"),'alimentação - Tabela 7.1'!$5:$5,0)+4), "")</f>
        <v/>
      </c>
    </row>
    <row r="4840" spans="1:7" ht="18" customHeight="1" x14ac:dyDescent="0.25">
      <c r="A4840" s="59" t="str">
        <f>IF(
   SUMPRODUCT(--('alimentação - Tabela 7.1'!$5:$5=TEXT(DATE(2020,INT((ROW(A4838)-1)/33)+1,1),"mmmm/aaaa"))) &gt; 0,
   TEXT(DATE(2020,INT((ROW(A4838)-1)/33)+1,1),"mmm/aa"),
   ""
)</f>
        <v/>
      </c>
      <c r="B4840" s="61" t="str">
        <f>IF(A4840&lt;&gt;"", 'alimentação - Tabela 7.1'!$B$26, "" )</f>
        <v/>
      </c>
      <c r="C4840" s="62" t="str">
        <f>IFERROR(INDEX('alimentação - Tabela 7.1'!$26:$26,
MATCH(TEXT('Tabela 7.1'!A4840,"mmmm/aaaa"),'alimentação - Tabela 7.1'!$5:$5,0)), "")</f>
        <v/>
      </c>
      <c r="D4840" s="62" t="str">
        <f>IFERROR(INDEX('alimentação - Tabela 7.1'!$26:$26,
MATCH(TEXT('Tabela 7.1'!$A4840,"mmmm/aaaa"),'alimentação - Tabela 7.1'!$5:$5,0)+1), "")</f>
        <v/>
      </c>
      <c r="E4840" s="62" t="str">
        <f>IFERROR(INDEX('alimentação - Tabela 7.1'!$26:$26,
MATCH(TEXT('Tabela 7.1'!$A4840,"mmmm/aaaa"),'alimentação - Tabela 7.1'!$5:$5,0)+2), "")</f>
        <v/>
      </c>
      <c r="F4840" s="62" t="str">
        <f>IFERROR(INDEX('alimentação - Tabela 7.1'!$26:$26,
MATCH(TEXT('Tabela 7.1'!$A4840,"mmmm/aaaa"),'alimentação - Tabela 7.1'!$5:$5,0)+3), "")</f>
        <v/>
      </c>
      <c r="G4840" s="95" t="str">
        <f>IFERROR(INDEX('alimentação - Tabela 7.1'!$26:$26,
MATCH(TEXT('Tabela 7.1'!$A4840,"mmmm/aaaa"),'alimentação - Tabela 7.1'!$5:$5,0)+4), "")</f>
        <v/>
      </c>
    </row>
    <row r="4841" spans="1:7" ht="18" customHeight="1" x14ac:dyDescent="0.25">
      <c r="A4841" s="59" t="str">
        <f>IF(
   SUMPRODUCT(--('alimentação - Tabela 7.1'!$5:$5=TEXT(DATE(2020,INT((ROW(A4839)-1)/33)+1,1),"mmmm/aaaa"))) &gt; 0,
   TEXT(DATE(2020,INT((ROW(A4839)-1)/33)+1,1),"mmm/aa"),
   ""
)</f>
        <v/>
      </c>
      <c r="B4841" s="61" t="str">
        <f>IF(A4841&lt;&gt;"", 'alimentação - Tabela 7.1'!$B$27, "" )</f>
        <v/>
      </c>
      <c r="C4841" s="62" t="str">
        <f>IFERROR(INDEX('alimentação - Tabela 7.1'!$27:$27,
MATCH(TEXT('Tabela 7.1'!A4841,"mmmm/aaaa"),'alimentação - Tabela 7.1'!$5:$5,0)), "")</f>
        <v/>
      </c>
      <c r="D4841" s="62" t="str">
        <f>IFERROR(INDEX('alimentação - Tabela 7.1'!$27:$27,
MATCH(TEXT('Tabela 7.1'!$A4841,"mmmm/aaaa"),'alimentação - Tabela 7.1'!$5:$5,0)+1), "")</f>
        <v/>
      </c>
      <c r="E4841" s="62" t="str">
        <f>IFERROR(INDEX('alimentação - Tabela 7.1'!$27:$27,
MATCH(TEXT('Tabela 7.1'!$A4841,"mmmm/aaaa"),'alimentação - Tabela 7.1'!$5:$5,0)+2), "")</f>
        <v/>
      </c>
      <c r="F4841" s="62" t="str">
        <f>IFERROR(INDEX('alimentação - Tabela 7.1'!$27:$27,
MATCH(TEXT('Tabela 7.1'!$A4841,"mmmm/aaaa"),'alimentação - Tabela 7.1'!$5:$5,0)+3), "")</f>
        <v/>
      </c>
      <c r="G4841" s="95" t="str">
        <f>IFERROR(INDEX('alimentação - Tabela 7.1'!$27:$27,
MATCH(TEXT('Tabela 7.1'!$A4841,"mmmm/aaaa"),'alimentação - Tabela 7.1'!$5:$5,0)+4), "")</f>
        <v/>
      </c>
    </row>
    <row r="4842" spans="1:7" ht="18" customHeight="1" x14ac:dyDescent="0.25">
      <c r="A4842" s="59" t="str">
        <f>IF(
   SUMPRODUCT(--('alimentação - Tabela 7.1'!$5:$5=TEXT(DATE(2020,INT((ROW(A4840)-1)/33)+1,1),"mmmm/aaaa"))) &gt; 0,
   TEXT(DATE(2020,INT((ROW(A4840)-1)/33)+1,1),"mmm/aa"),
   ""
)</f>
        <v/>
      </c>
      <c r="B4842" s="61" t="str">
        <f>IF(A4842&lt;&gt;"", 'alimentação - Tabela 7.1'!$B$28, "" )</f>
        <v/>
      </c>
      <c r="C4842" s="62" t="str">
        <f>IFERROR(INDEX('alimentação - Tabela 7.1'!$28:$28,
MATCH(TEXT('Tabela 7.1'!A4842,"mmmm/aaaa"),'alimentação - Tabela 7.1'!$5:$5,0)), "")</f>
        <v/>
      </c>
      <c r="D4842" s="62" t="str">
        <f>IFERROR(INDEX('alimentação - Tabela 7.1'!$28:$28,
MATCH(TEXT('Tabela 7.1'!$A4842,"mmmm/aaaa"),'alimentação - Tabela 7.1'!$5:$5,0)+1), "")</f>
        <v/>
      </c>
      <c r="E4842" s="62" t="str">
        <f>IFERROR(INDEX('alimentação - Tabela 7.1'!$28:$28,
MATCH(TEXT('Tabela 7.1'!$A4842,"mmmm/aaaa"),'alimentação - Tabela 7.1'!$5:$5,0)+2), "")</f>
        <v/>
      </c>
      <c r="F4842" s="62" t="str">
        <f>IFERROR(INDEX('alimentação - Tabela 7.1'!$28:$28,
MATCH(TEXT('Tabela 7.1'!$A4842,"mmmm/aaaa"),'alimentação - Tabela 7.1'!$5:$5,0)+3), "")</f>
        <v/>
      </c>
      <c r="G4842" s="95" t="str">
        <f>IFERROR(INDEX('alimentação - Tabela 7.1'!$28:$28,
MATCH(TEXT('Tabela 7.1'!$A4842,"mmmm/aaaa"),'alimentação - Tabela 7.1'!$5:$5,0)+4), "")</f>
        <v/>
      </c>
    </row>
    <row r="4843" spans="1:7" ht="18" customHeight="1" x14ac:dyDescent="0.25">
      <c r="A4843" s="59" t="str">
        <f>IF(
   SUMPRODUCT(--('alimentação - Tabela 7.1'!$5:$5=TEXT(DATE(2020,INT((ROW(A4841)-1)/33)+1,1),"mmmm/aaaa"))) &gt; 0,
   TEXT(DATE(2020,INT((ROW(A4841)-1)/33)+1,1),"mmm/aa"),
   ""
)</f>
        <v/>
      </c>
      <c r="B4843" s="61" t="str">
        <f>IF(A4843&lt;&gt;"", 'alimentação - Tabela 7.1'!$B$29, "" )</f>
        <v/>
      </c>
      <c r="C4843" s="62" t="str">
        <f>IFERROR(INDEX('alimentação - Tabela 7.1'!$29:$29,
MATCH(TEXT('Tabela 7.1'!A4843,"mmmm/aaaa"),'alimentação - Tabela 7.1'!$5:$5,0)), "")</f>
        <v/>
      </c>
      <c r="D4843" s="62" t="str">
        <f>IFERROR(INDEX('alimentação - Tabela 7.1'!$29:$29,
MATCH(TEXT('Tabela 7.1'!$A4843,"mmmm/aaaa"),'alimentação - Tabela 7.1'!$5:$5,0)+1), "")</f>
        <v/>
      </c>
      <c r="E4843" s="62" t="str">
        <f>IFERROR(INDEX('alimentação - Tabela 7.1'!$29:$29,
MATCH(TEXT('Tabela 7.1'!$A4843,"mmmm/aaaa"),'alimentação - Tabela 7.1'!$5:$5,0)+2), "")</f>
        <v/>
      </c>
      <c r="F4843" s="62" t="str">
        <f>IFERROR(INDEX('alimentação - Tabela 7.1'!$29:$29,
MATCH(TEXT('Tabela 7.1'!$A4843,"mmmm/aaaa"),'alimentação - Tabela 7.1'!$5:$5,0)+3), "")</f>
        <v/>
      </c>
      <c r="G4843" s="95" t="str">
        <f>IFERROR(INDEX('alimentação - Tabela 7.1'!$29:$29,
MATCH(TEXT('Tabela 7.1'!$A4843,"mmmm/aaaa"),'alimentação - Tabela 7.1'!$5:$5,0)+4), "")</f>
        <v/>
      </c>
    </row>
    <row r="4844" spans="1:7" ht="18" customHeight="1" x14ac:dyDescent="0.25">
      <c r="A4844" s="59" t="str">
        <f>IF(
   SUMPRODUCT(--('alimentação - Tabela 7.1'!$5:$5=TEXT(DATE(2020,INT((ROW(A4842)-1)/33)+1,1),"mmmm/aaaa"))) &gt; 0,
   TEXT(DATE(2020,INT((ROW(A4842)-1)/33)+1,1),"mmm/aa"),
   ""
)</f>
        <v/>
      </c>
      <c r="B4844" s="61" t="str">
        <f>IF(A4844&lt;&gt;"", 'alimentação - Tabela 7.1'!$B$30, "" )</f>
        <v/>
      </c>
      <c r="C4844" s="62" t="str">
        <f>IFERROR(INDEX('alimentação - Tabela 7.1'!$30:$30,
MATCH(TEXT('Tabela 7.1'!A4844,"mmmm/aaaa"),'alimentação - Tabela 7.1'!$5:$5,0)), "")</f>
        <v/>
      </c>
      <c r="D4844" s="62" t="str">
        <f>IFERROR(INDEX('alimentação - Tabela 7.1'!$30:$30,
MATCH(TEXT('Tabela 7.1'!$A4844,"mmmm/aaaa"),'alimentação - Tabela 7.1'!$5:$5,0)+1), "")</f>
        <v/>
      </c>
      <c r="E4844" s="62" t="str">
        <f>IFERROR(INDEX('alimentação - Tabela 7.1'!$30:$30,
MATCH(TEXT('Tabela 7.1'!$A4844,"mmmm/aaaa"),'alimentação - Tabela 7.1'!$5:$5,0)+2), "")</f>
        <v/>
      </c>
      <c r="F4844" s="62" t="str">
        <f>IFERROR(INDEX('alimentação - Tabela 7.1'!$30:$30,
MATCH(TEXT('Tabela 7.1'!$A4844,"mmmm/aaaa"),'alimentação - Tabela 7.1'!$5:$5,0)+3), "")</f>
        <v/>
      </c>
      <c r="G4844" s="95" t="str">
        <f>IFERROR(INDEX('alimentação - Tabela 7.1'!$30:$30,
MATCH(TEXT('Tabela 7.1'!$A4844,"mmmm/aaaa"),'alimentação - Tabela 7.1'!$5:$5,0)+4), "")</f>
        <v/>
      </c>
    </row>
    <row r="4845" spans="1:7" ht="18" customHeight="1" x14ac:dyDescent="0.25">
      <c r="A4845" s="59" t="str">
        <f>IF(
   SUMPRODUCT(--('alimentação - Tabela 7.1'!$5:$5=TEXT(DATE(2020,INT((ROW(A4843)-1)/33)+1,1),"mmmm/aaaa"))) &gt; 0,
   TEXT(DATE(2020,INT((ROW(A4843)-1)/33)+1,1),"mmm/aa"),
   ""
)</f>
        <v/>
      </c>
      <c r="B4845" s="61" t="str">
        <f>IF(A4845&lt;&gt;"", 'alimentação - Tabela 7.1'!$B$31, "" )</f>
        <v/>
      </c>
      <c r="C4845" s="62" t="str">
        <f>IFERROR(INDEX('alimentação - Tabela 7.1'!$31:$31,
MATCH(TEXT('Tabela 7.1'!A4845,"mmmm/aaaa"),'alimentação - Tabela 7.1'!$5:$5,0)), "")</f>
        <v/>
      </c>
      <c r="D4845" s="62" t="str">
        <f>IFERROR(INDEX('alimentação - Tabela 7.1'!$31:$31,
MATCH(TEXT('Tabela 7.1'!$A4845,"mmmm/aaaa"),'alimentação - Tabela 7.1'!$5:$5,0)+1), "")</f>
        <v/>
      </c>
      <c r="E4845" s="62" t="str">
        <f>IFERROR(INDEX('alimentação - Tabela 7.1'!$31:$31,
MATCH(TEXT('Tabela 7.1'!$A4845,"mmmm/aaaa"),'alimentação - Tabela 7.1'!$5:$5,0)+2), "")</f>
        <v/>
      </c>
      <c r="F4845" s="62" t="str">
        <f>IFERROR(INDEX('alimentação - Tabela 7.1'!$31:$31,
MATCH(TEXT('Tabela 7.1'!$A4845,"mmmm/aaaa"),'alimentação - Tabela 7.1'!$5:$5,0)+3), "")</f>
        <v/>
      </c>
      <c r="G4845" s="95" t="str">
        <f>IFERROR(INDEX('alimentação - Tabela 7.1'!$31:$31,
MATCH(TEXT('Tabela 7.1'!$A4845,"mmmm/aaaa"),'alimentação - Tabela 7.1'!$5:$5,0)+4), "")</f>
        <v/>
      </c>
    </row>
    <row r="4846" spans="1:7" ht="18" customHeight="1" x14ac:dyDescent="0.25">
      <c r="A4846" s="59" t="str">
        <f>IF(
   SUMPRODUCT(--('alimentação - Tabela 7.1'!$5:$5=TEXT(DATE(2020,INT((ROW(A4844)-1)/33)+1,1),"mmmm/aaaa"))) &gt; 0,
   TEXT(DATE(2020,INT((ROW(A4844)-1)/33)+1,1),"mmm/aa"),
   ""
)</f>
        <v/>
      </c>
      <c r="B4846" s="61" t="str">
        <f>IF(A4846&lt;&gt;"", 'alimentação - Tabela 7.1'!$B$32, "" )</f>
        <v/>
      </c>
      <c r="C4846" s="62" t="str">
        <f>IFERROR(INDEX('alimentação - Tabela 7.1'!$32:$32,
MATCH(TEXT('Tabela 7.1'!A4846,"mmmm/aaaa"),'alimentação - Tabela 7.1'!$5:$5,0)), "")</f>
        <v/>
      </c>
      <c r="D4846" s="62" t="str">
        <f>IFERROR(INDEX('alimentação - Tabela 7.1'!$32:$32,
MATCH(TEXT('Tabela 7.1'!$A4846,"mmmm/aaaa"),'alimentação - Tabela 7.1'!$5:$5,0)+1), "")</f>
        <v/>
      </c>
      <c r="E4846" s="62" t="str">
        <f>IFERROR(INDEX('alimentação - Tabela 7.1'!$32:$32,
MATCH(TEXT('Tabela 7.1'!$A4846,"mmmm/aaaa"),'alimentação - Tabela 7.1'!$5:$5,0)+2), "")</f>
        <v/>
      </c>
      <c r="F4846" s="62" t="str">
        <f>IFERROR(INDEX('alimentação - Tabela 7.1'!$32:$32,
MATCH(TEXT('Tabela 7.1'!$A4846,"mmmm/aaaa"),'alimentação - Tabela 7.1'!$5:$5,0)+3), "")</f>
        <v/>
      </c>
      <c r="G4846" s="95" t="str">
        <f>IFERROR(INDEX('alimentação - Tabela 7.1'!$32:$32,
MATCH(TEXT('Tabela 7.1'!$A4846,"mmmm/aaaa"),'alimentação - Tabela 7.1'!$5:$5,0)+4), "")</f>
        <v/>
      </c>
    </row>
    <row r="4847" spans="1:7" ht="18" customHeight="1" x14ac:dyDescent="0.25">
      <c r="A4847" s="59" t="str">
        <f>IF(
   SUMPRODUCT(--('alimentação - Tabela 7.1'!$5:$5=TEXT(DATE(2020,INT((ROW(A4845)-1)/33)+1,1),"mmmm/aaaa"))) &gt; 0,
   TEXT(DATE(2020,INT((ROW(A4845)-1)/33)+1,1),"mmm/aa"),
   ""
)</f>
        <v/>
      </c>
      <c r="B4847" s="61" t="str">
        <f>IF(A4847&lt;&gt;"", 'alimentação - Tabela 7.1'!$B$33, "" )</f>
        <v/>
      </c>
      <c r="C4847" s="62" t="str">
        <f>IFERROR(INDEX('alimentação - Tabela 7.1'!$33:$33,
MATCH(TEXT('Tabela 7.1'!A4847,"mmmm/aaaa"),'alimentação - Tabela 7.1'!$5:$5,0)), "")</f>
        <v/>
      </c>
      <c r="D4847" s="62" t="str">
        <f>IFERROR(INDEX('alimentação - Tabela 7.1'!$33:$33,
MATCH(TEXT('Tabela 7.1'!$A4847,"mmmm/aaaa"),'alimentação - Tabela 7.1'!$5:$5,0)+1), "")</f>
        <v/>
      </c>
      <c r="E4847" s="62" t="str">
        <f>IFERROR(INDEX('alimentação - Tabela 7.1'!$33:$33,
MATCH(TEXT('Tabela 7.1'!$A4847,"mmmm/aaaa"),'alimentação - Tabela 7.1'!$5:$5,0)+2), "")</f>
        <v/>
      </c>
      <c r="F4847" s="62" t="str">
        <f>IFERROR(INDEX('alimentação - Tabela 7.1'!$33:$33,
MATCH(TEXT('Tabela 7.1'!$A4847,"mmmm/aaaa"),'alimentação - Tabela 7.1'!$5:$5,0)+3), "")</f>
        <v/>
      </c>
      <c r="G4847" s="95" t="str">
        <f>IFERROR(INDEX('alimentação - Tabela 7.1'!$33:$33,
MATCH(TEXT('Tabela 7.1'!$A4847,"mmmm/aaaa"),'alimentação - Tabela 7.1'!$5:$5,0)+4), "")</f>
        <v/>
      </c>
    </row>
    <row r="4848" spans="1:7" ht="18" customHeight="1" x14ac:dyDescent="0.25">
      <c r="A4848" s="59" t="str">
        <f>IF(
   SUMPRODUCT(--('alimentação - Tabela 7.1'!$5:$5=TEXT(DATE(2020,INT((ROW(A4846)-1)/33)+1,1),"mmmm/aaaa"))) &gt; 0,
   TEXT(DATE(2020,INT((ROW(A4846)-1)/33)+1,1),"mmm/aa"),
   ""
)</f>
        <v/>
      </c>
      <c r="B4848" s="61" t="str">
        <f>IF(A4848&lt;&gt;"", 'alimentação - Tabela 7.1'!$B$34, "" )</f>
        <v/>
      </c>
      <c r="C4848" s="62" t="str">
        <f>IFERROR(INDEX('alimentação - Tabela 7.1'!$34:$34,
MATCH(TEXT('Tabela 7.1'!A4848,"mmmm/aaaa"),'alimentação - Tabela 7.1'!$5:$5,0)), "")</f>
        <v/>
      </c>
      <c r="D4848" s="62" t="str">
        <f>IFERROR(INDEX('alimentação - Tabela 7.1'!$34:$34,
MATCH(TEXT('Tabela 7.1'!$A4848,"mmmm/aaaa"),'alimentação - Tabela 7.1'!$5:$5,0)+1), "")</f>
        <v/>
      </c>
      <c r="E4848" s="62" t="str">
        <f>IFERROR(INDEX('alimentação - Tabela 7.1'!$34:$34,
MATCH(TEXT('Tabela 7.1'!$A4848,"mmmm/aaaa"),'alimentação - Tabela 7.1'!$5:$5,0)+2), "")</f>
        <v/>
      </c>
      <c r="F4848" s="62" t="str">
        <f>IFERROR(INDEX('alimentação - Tabela 7.1'!$34:$34,
MATCH(TEXT('Tabela 7.1'!$A4848,"mmmm/aaaa"),'alimentação - Tabela 7.1'!$5:$5,0)+3), "")</f>
        <v/>
      </c>
      <c r="G4848" s="95" t="str">
        <f>IFERROR(INDEX('alimentação - Tabela 7.1'!$34:$34,
MATCH(TEXT('Tabela 7.1'!$A4848,"mmmm/aaaa"),'alimentação - Tabela 7.1'!$5:$5,0)+4), "")</f>
        <v/>
      </c>
    </row>
    <row r="4849" spans="1:7" ht="18" customHeight="1" x14ac:dyDescent="0.25">
      <c r="A4849" s="59" t="str">
        <f>IF(
   SUMPRODUCT(--('alimentação - Tabela 7.1'!$5:$5=TEXT(DATE(2020,INT((ROW(A4847)-1)/33)+1,1),"mmmm/aaaa"))) &gt; 0,
   TEXT(DATE(2020,INT((ROW(A4847)-1)/33)+1,1),"mmm/aa"),
   ""
)</f>
        <v/>
      </c>
      <c r="B4849" s="61" t="str">
        <f>IF(A4849&lt;&gt;"", 'alimentação - Tabela 7.1'!$B$35, "" )</f>
        <v/>
      </c>
      <c r="C4849" s="62" t="str">
        <f>IFERROR(INDEX('alimentação - Tabela 7.1'!$35:$35,
MATCH(TEXT('Tabela 7.1'!A4849,"mmmm/aaaa"),'alimentação - Tabela 7.1'!$5:$5,0)), "")</f>
        <v/>
      </c>
      <c r="D4849" s="62" t="str">
        <f>IFERROR(INDEX('alimentação - Tabela 7.1'!$35:$35,
MATCH(TEXT('Tabela 7.1'!$A4849,"mmmm/aaaa"),'alimentação - Tabela 7.1'!$5:$5,0)+1), "")</f>
        <v/>
      </c>
      <c r="E4849" s="62" t="str">
        <f>IFERROR(INDEX('alimentação - Tabela 7.1'!$35:$35,
MATCH(TEXT('Tabela 7.1'!$A4849,"mmmm/aaaa"),'alimentação - Tabela 7.1'!$5:$5,0)+2), "")</f>
        <v/>
      </c>
      <c r="F4849" s="62" t="str">
        <f>IFERROR(INDEX('alimentação - Tabela 7.1'!$35:$35,
MATCH(TEXT('Tabela 7.1'!$A4849,"mmmm/aaaa"),'alimentação - Tabela 7.1'!$5:$5,0)+3), "")</f>
        <v/>
      </c>
      <c r="G4849" s="95" t="str">
        <f>IFERROR(INDEX('alimentação - Tabela 7.1'!$35:$35,
MATCH(TEXT('Tabela 7.1'!$A4849,"mmmm/aaaa"),'alimentação - Tabela 7.1'!$5:$5,0)+4), "")</f>
        <v/>
      </c>
    </row>
    <row r="4850" spans="1:7" ht="18" customHeight="1" x14ac:dyDescent="0.25">
      <c r="A4850" s="59" t="str">
        <f>IF(
   SUMPRODUCT(--('alimentação - Tabela 7.1'!$5:$5=TEXT(DATE(2020,INT((ROW(A4848)-1)/33)+1,1),"mmmm/aaaa"))) &gt; 0,
   TEXT(DATE(2020,INT((ROW(A4848)-1)/33)+1,1),"mmm/aa"),
   ""
)</f>
        <v/>
      </c>
      <c r="B4850" s="61" t="str">
        <f>IF(A4850&lt;&gt;"", 'alimentação - Tabela 7.1'!$B$36, "" )</f>
        <v/>
      </c>
      <c r="C4850" s="62" t="str">
        <f>IFERROR(INDEX('alimentação - Tabela 7.1'!$36:$36,
MATCH(TEXT('Tabela 7.1'!A4850,"mmmm/aaaa"),'alimentação - Tabela 7.1'!$5:$5,0)), "")</f>
        <v/>
      </c>
      <c r="D4850" s="62" t="str">
        <f>IFERROR(INDEX('alimentação - Tabela 7.1'!$36:$36,
MATCH(TEXT('Tabela 7.1'!$A4850,"mmmm/aaaa"),'alimentação - Tabela 7.1'!$5:$5,0)+1), "")</f>
        <v/>
      </c>
      <c r="E4850" s="62" t="str">
        <f>IFERROR(INDEX('alimentação - Tabela 7.1'!$36:$36,
MATCH(TEXT('Tabela 7.1'!$A4850,"mmmm/aaaa"),'alimentação - Tabela 7.1'!$5:$5,0)+2), "")</f>
        <v/>
      </c>
      <c r="F4850" s="62" t="str">
        <f>IFERROR(INDEX('alimentação - Tabela 7.1'!$36:$36,
MATCH(TEXT('Tabela 7.1'!$A4850,"mmmm/aaaa"),'alimentação - Tabela 7.1'!$5:$5,0)+3), "")</f>
        <v/>
      </c>
      <c r="G4850" s="95" t="str">
        <f>IFERROR(INDEX('alimentação - Tabela 7.1'!$36:$36,
MATCH(TEXT('Tabela 7.1'!$A4850,"mmmm/aaaa"),'alimentação - Tabela 7.1'!$5:$5,0)+4), "")</f>
        <v/>
      </c>
    </row>
    <row r="4851" spans="1:7" ht="18" customHeight="1" x14ac:dyDescent="0.25">
      <c r="A4851" s="59" t="str">
        <f>IF(
   SUMPRODUCT(--('alimentação - Tabela 7.1'!$5:$5=TEXT(DATE(2020,INT((ROW(A4849)-1)/33)+1,1),"mmmm/aaaa"))) &gt; 0,
   TEXT(DATE(2020,INT((ROW(A4849)-1)/33)+1,1),"mmm/aa"),
   ""
)</f>
        <v/>
      </c>
      <c r="B4851" s="61" t="str">
        <f>IF(A4851&lt;&gt;"", 'alimentação - Tabela 7.1'!$B$37, "" )</f>
        <v/>
      </c>
      <c r="C4851" s="62" t="str">
        <f>IFERROR(INDEX('alimentação - Tabela 7.1'!$37:$37,
MATCH(TEXT('Tabela 7.1'!A4851,"mmmm/aaaa"),'alimentação - Tabela 7.1'!$5:$5,0)), "")</f>
        <v/>
      </c>
      <c r="D4851" s="62" t="str">
        <f>IFERROR(INDEX('alimentação - Tabela 7.1'!$37:$37,
MATCH(TEXT('Tabela 7.1'!$A4851,"mmmm/aaaa"),'alimentação - Tabela 7.1'!$5:$5,0)+1), "")</f>
        <v/>
      </c>
      <c r="E4851" s="62" t="str">
        <f>IFERROR(INDEX('alimentação - Tabela 7.1'!$37:$37,
MATCH(TEXT('Tabela 7.1'!$A4851,"mmmm/aaaa"),'alimentação - Tabela 7.1'!$5:$5,0)+2), "")</f>
        <v/>
      </c>
      <c r="F4851" s="62" t="str">
        <f>IFERROR(INDEX('alimentação - Tabela 7.1'!$37:$37,
MATCH(TEXT('Tabela 7.1'!$A4851,"mmmm/aaaa"),'alimentação - Tabela 7.1'!$5:$5,0)+3), "")</f>
        <v/>
      </c>
      <c r="G4851" s="95" t="str">
        <f>IFERROR(INDEX('alimentação - Tabela 7.1'!$37:$37,
MATCH(TEXT('Tabela 7.1'!$A4851,"mmmm/aaaa"),'alimentação - Tabela 7.1'!$5:$5,0)+4), "")</f>
        <v/>
      </c>
    </row>
    <row r="4852" spans="1:7" ht="18" customHeight="1" x14ac:dyDescent="0.25">
      <c r="A4852" s="59" t="str">
        <f>IF(
   SUMPRODUCT(--('alimentação - Tabela 7.1'!$5:$5=TEXT(DATE(2020,INT((ROW(A4850)-1)/33)+1,1),"mmmm/aaaa"))) &gt; 0,
   TEXT(DATE(2020,INT((ROW(A4850)-1)/33)+1,1),"mmm/aa"),
   ""
)</f>
        <v/>
      </c>
      <c r="B4852" s="61" t="str">
        <f>IF(A4852&lt;&gt;"", 'alimentação - Tabela 7.1'!$B$38, "" )</f>
        <v/>
      </c>
      <c r="C4852" s="62" t="str">
        <f>IFERROR(INDEX('alimentação - Tabela 7.1'!$38:$38,
MATCH(TEXT('Tabela 7.1'!A4852,"mmmm/aaaa"),'alimentação - Tabela 7.1'!$5:$5,0)), "")</f>
        <v/>
      </c>
      <c r="D4852" s="62" t="str">
        <f>IFERROR(INDEX('alimentação - Tabela 7.1'!$38:$38,
MATCH(TEXT('Tabela 7.1'!$A4852,"mmmm/aaaa"),'alimentação - Tabela 7.1'!$5:$5,0)+1), "")</f>
        <v/>
      </c>
      <c r="E4852" s="62" t="str">
        <f>IFERROR(INDEX('alimentação - Tabela 7.1'!$38:$38,
MATCH(TEXT('Tabela 7.1'!$A4852,"mmmm/aaaa"),'alimentação - Tabela 7.1'!$5:$5,0)+2), "")</f>
        <v/>
      </c>
      <c r="F4852" s="62" t="str">
        <f>IFERROR(INDEX('alimentação - Tabela 7.1'!$38:$38,
MATCH(TEXT('Tabela 7.1'!$A4852,"mmmm/aaaa"),'alimentação - Tabela 7.1'!$5:$5,0)+3), "")</f>
        <v/>
      </c>
      <c r="G4852" s="95" t="str">
        <f>IFERROR(INDEX('alimentação - Tabela 7.1'!$38:$38,
MATCH(TEXT('Tabela 7.1'!$A4852,"mmmm/aaaa"),'alimentação - Tabela 7.1'!$5:$5,0)+4), "")</f>
        <v/>
      </c>
    </row>
    <row r="4853" spans="1:7" ht="18" customHeight="1" x14ac:dyDescent="0.25">
      <c r="A4853" s="59" t="str">
        <f>IF(
   SUMPRODUCT(--('alimentação - Tabela 7.1'!$5:$5=TEXT(DATE(2020,INT((ROW(A4851)-1)/33)+1,1),"mmmm/aaaa"))) &gt; 0,
   TEXT(DATE(2020,INT((ROW(A4851)-1)/33)+1,1),"mmm/aa"),
   ""
)</f>
        <v/>
      </c>
      <c r="B4853" s="61" t="str">
        <f>IF(A4853&lt;&gt;"", 'alimentação - Tabela 7.1'!$B$39, "" )</f>
        <v/>
      </c>
      <c r="C4853" s="62" t="str">
        <f>IFERROR(INDEX('alimentação - Tabela 7.1'!$39:$39,
MATCH(TEXT('Tabela 7.1'!A4853,"mmmm/aaaa"),'alimentação - Tabela 7.1'!$5:$5,0)), "")</f>
        <v/>
      </c>
      <c r="D4853" s="62" t="str">
        <f>IFERROR(INDEX('alimentação - Tabela 7.1'!$39:$39,
MATCH(TEXT('Tabela 7.1'!$A4853,"mmmm/aaaa"),'alimentação - Tabela 7.1'!$5:$5,0)+1), "")</f>
        <v/>
      </c>
      <c r="E4853" s="62" t="str">
        <f>IFERROR(INDEX('alimentação - Tabela 7.1'!$39:$39,
MATCH(TEXT('Tabela 7.1'!$A4853,"mmmm/aaaa"),'alimentação - Tabela 7.1'!$5:$5,0)+2), "")</f>
        <v/>
      </c>
      <c r="F4853" s="62" t="str">
        <f>IFERROR(INDEX('alimentação - Tabela 7.1'!$39:$39,
MATCH(TEXT('Tabela 7.1'!$A4853,"mmmm/aaaa"),'alimentação - Tabela 7.1'!$5:$5,0)+3), "")</f>
        <v/>
      </c>
      <c r="G4853" s="95" t="str">
        <f>IFERROR(INDEX('alimentação - Tabela 7.1'!$39:$39,
MATCH(TEXT('Tabela 7.1'!$A4853,"mmmm/aaaa"),'alimentação - Tabela 7.1'!$5:$5,0)+4), "")</f>
        <v/>
      </c>
    </row>
    <row r="4854" spans="1:7" ht="18" customHeight="1" x14ac:dyDescent="0.25">
      <c r="A4854" s="59" t="str">
        <f>IF(
   SUMPRODUCT(--('alimentação - Tabela 7.1'!$5:$5=TEXT(DATE(2020,INT((ROW(A4852)-1)/33)+1,1),"mmmm/aaaa"))) &gt; 0,
   TEXT(DATE(2020,INT((ROW(A4852)-1)/33)+1,1),"mmm/aa"),
   ""
)</f>
        <v/>
      </c>
      <c r="B4854" s="61" t="str">
        <f>IF(A4854&lt;&gt;"", 'alimentação - Tabela 7.1'!$B$7, "" )</f>
        <v/>
      </c>
      <c r="C4854" s="62" t="str">
        <f>IFERROR(INDEX('alimentação - Tabela 7.1'!$7:$7,
MATCH(TEXT('Tabela 7.1'!A4854,"mmmm/aaaa"),'alimentação - Tabela 7.1'!$5:$5,0)), "")</f>
        <v/>
      </c>
      <c r="D4854" s="62" t="str">
        <f>IFERROR(INDEX('alimentação - Tabela 7.1'!$7:$7,
MATCH(TEXT('Tabela 7.1'!$A4854,"mmmm/aaaa"),'alimentação - Tabela 7.1'!$5:$5,0)+1), "")</f>
        <v/>
      </c>
      <c r="E4854" s="62" t="str">
        <f>IFERROR(INDEX('alimentação - Tabela 7.1'!$7:$7,
MATCH(TEXT('Tabela 7.1'!$A4854,"mmmm/aaaa"),'alimentação - Tabela 7.1'!$5:$5,0)+2), "")</f>
        <v/>
      </c>
      <c r="F4854" s="62" t="str">
        <f>IFERROR(INDEX('alimentação - Tabela 7.1'!$7:$7,
MATCH(TEXT('Tabela 7.1'!$A4854,"mmmm/aaaa"),'alimentação - Tabela 7.1'!$5:$5,0)+3), "")</f>
        <v/>
      </c>
      <c r="G4854" s="95" t="str">
        <f>IFERROR(INDEX('alimentação - Tabela 7.1'!$7:$7,
MATCH(TEXT('Tabela 7.1'!$A4854,"mmmm/aaaa"),'alimentação - Tabela 7.1'!$5:$5,0)+4), "")</f>
        <v/>
      </c>
    </row>
    <row r="4855" spans="1:7" ht="18" customHeight="1" x14ac:dyDescent="0.25">
      <c r="A4855" s="59" t="str">
        <f>IF(
   SUMPRODUCT(--('alimentação - Tabela 7.1'!$5:$5=TEXT(DATE(2020,INT((ROW(A4853)-1)/33)+1,1),"mmmm/aaaa"))) &gt; 0,
   TEXT(DATE(2020,INT((ROW(A4853)-1)/33)+1,1),"mmm/aa"),
   ""
)</f>
        <v/>
      </c>
      <c r="B4855" s="61" t="str">
        <f>IF(A4855&lt;&gt;"", 'alimentação - Tabela 7.1'!$B$8, "" )</f>
        <v/>
      </c>
      <c r="C4855" s="62" t="str">
        <f>IFERROR(INDEX('alimentação - Tabela 7.1'!$8:$8,
MATCH(TEXT('Tabela 7.1'!A4855,"mmmm/aaaa"),'alimentação - Tabela 7.1'!$5:$5,0)), "")</f>
        <v/>
      </c>
      <c r="D4855" s="62" t="str">
        <f>IFERROR(INDEX('alimentação - Tabela 7.1'!$8:$8,
MATCH(TEXT('Tabela 7.1'!$A4855,"mmmm/aaaa"),'alimentação - Tabela 7.1'!$5:$5,0)+1), "")</f>
        <v/>
      </c>
      <c r="E4855" s="62" t="str">
        <f>IFERROR(INDEX('alimentação - Tabela 7.1'!$8:$8,
MATCH(TEXT('Tabela 7.1'!$A4855,"mmmm/aaaa"),'alimentação - Tabela 7.1'!$5:$5,0)+2), "")</f>
        <v/>
      </c>
      <c r="F4855" s="62" t="str">
        <f>IFERROR(INDEX('alimentação - Tabela 7.1'!$8:$8,
MATCH(TEXT('Tabela 7.1'!$A4855,"mmmm/aaaa"),'alimentação - Tabela 7.1'!$5:$5,0)+3), "")</f>
        <v/>
      </c>
      <c r="G4855" s="95" t="str">
        <f>IFERROR(INDEX('alimentação - Tabela 7.1'!$8:$8,
MATCH(TEXT('Tabela 7.1'!$A4855,"mmmm/aaaa"),'alimentação - Tabela 7.1'!$5:$5,0)+4), "")</f>
        <v/>
      </c>
    </row>
    <row r="4856" spans="1:7" ht="18" customHeight="1" x14ac:dyDescent="0.25">
      <c r="A4856" s="59" t="str">
        <f>IF(
   SUMPRODUCT(--('alimentação - Tabela 7.1'!$5:$5=TEXT(DATE(2020,INT((ROW(A4854)-1)/33)+1,1),"mmmm/aaaa"))) &gt; 0,
   TEXT(DATE(2020,INT((ROW(A4854)-1)/33)+1,1),"mmm/aa"),
   ""
)</f>
        <v/>
      </c>
      <c r="B4856" s="61" t="str">
        <f>IF(A4856&lt;&gt;"", 'alimentação - Tabela 7.1'!$B$9, "" )</f>
        <v/>
      </c>
      <c r="C4856" s="62" t="str">
        <f>IFERROR(INDEX('alimentação - Tabela 7.1'!$9:$9,
MATCH(TEXT('Tabela 7.1'!A4856,"mmmm/aaaa"),'alimentação - Tabela 7.1'!$5:$5,0)), "")</f>
        <v/>
      </c>
      <c r="D4856" s="62" t="str">
        <f>IFERROR(INDEX('alimentação - Tabela 7.1'!$9:$9,
MATCH(TEXT('Tabela 7.1'!$A4856,"mmmm/aaaa"),'alimentação - Tabela 7.1'!$5:$5,0)+1), "")</f>
        <v/>
      </c>
      <c r="E4856" s="62" t="str">
        <f>IFERROR(INDEX('alimentação - Tabela 7.1'!$9:$9,
MATCH(TEXT('Tabela 7.1'!$A4856,"mmmm/aaaa"),'alimentação - Tabela 7.1'!$5:$5,0)+2), "")</f>
        <v/>
      </c>
      <c r="F4856" s="62" t="str">
        <f>IFERROR(INDEX('alimentação - Tabela 7.1'!$9:$9,
MATCH(TEXT('Tabela 7.1'!$A4856,"mmmm/aaaa"),'alimentação - Tabela 7.1'!$5:$5,0)+3), "")</f>
        <v/>
      </c>
      <c r="G4856" s="95" t="str">
        <f>IFERROR(INDEX('alimentação - Tabela 7.1'!$9:$9,
MATCH(TEXT('Tabela 7.1'!$A4856,"mmmm/aaaa"),'alimentação - Tabela 7.1'!$5:$5,0)+4), "")</f>
        <v/>
      </c>
    </row>
    <row r="4857" spans="1:7" ht="18" customHeight="1" x14ac:dyDescent="0.25">
      <c r="A4857" s="59" t="str">
        <f>IF(
   SUMPRODUCT(--('alimentação - Tabela 7.1'!$5:$5=TEXT(DATE(2020,INT((ROW(A4855)-1)/33)+1,1),"mmmm/aaaa"))) &gt; 0,
   TEXT(DATE(2020,INT((ROW(A4855)-1)/33)+1,1),"mmm/aa"),
   ""
)</f>
        <v/>
      </c>
      <c r="B4857" s="61" t="str">
        <f>IF(A4857&lt;&gt;"", 'alimentação - Tabela 7.1'!$B$10, "" )</f>
        <v/>
      </c>
      <c r="C4857" s="62" t="str">
        <f>IFERROR(INDEX('alimentação - Tabela 7.1'!$10:$10,
MATCH(TEXT('Tabela 7.1'!A4857,"mmmm/aaaa"),'alimentação - Tabela 7.1'!$5:$5,0)), "")</f>
        <v/>
      </c>
      <c r="D4857" s="62" t="str">
        <f>IFERROR(INDEX('alimentação - Tabela 7.1'!$10:$10,
MATCH(TEXT('Tabela 7.1'!$A4857,"mmmm/aaaa"),'alimentação - Tabela 7.1'!$5:$5,0)+1), "")</f>
        <v/>
      </c>
      <c r="E4857" s="62" t="str">
        <f>IFERROR(INDEX('alimentação - Tabela 7.1'!$10:$10,
MATCH(TEXT('Tabela 7.1'!$A4857,"mmmm/aaaa"),'alimentação - Tabela 7.1'!$5:$5,0)+2), "")</f>
        <v/>
      </c>
      <c r="F4857" s="62" t="str">
        <f>IFERROR(INDEX('alimentação - Tabela 7.1'!$10:$10,
MATCH(TEXT('Tabela 7.1'!$A4857,"mmmm/aaaa"),'alimentação - Tabela 7.1'!$5:$5,0)+3), "")</f>
        <v/>
      </c>
      <c r="G4857" s="95" t="str">
        <f>IFERROR(INDEX('alimentação - Tabela 7.1'!$10:$10,
MATCH(TEXT('Tabela 7.1'!$A4857,"mmmm/aaaa"),'alimentação - Tabela 7.1'!$5:$5,0)+4), "")</f>
        <v/>
      </c>
    </row>
    <row r="4858" spans="1:7" ht="18" customHeight="1" x14ac:dyDescent="0.25">
      <c r="A4858" s="59" t="str">
        <f>IF(
   SUMPRODUCT(--('alimentação - Tabela 7.1'!$5:$5=TEXT(DATE(2020,INT((ROW(A4856)-1)/33)+1,1),"mmmm/aaaa"))) &gt; 0,
   TEXT(DATE(2020,INT((ROW(A4856)-1)/33)+1,1),"mmm/aa"),
   ""
)</f>
        <v/>
      </c>
      <c r="B4858" s="61" t="str">
        <f>IF(A4858&lt;&gt;"", 'alimentação - Tabela 7.1'!$B$11, "" )</f>
        <v/>
      </c>
      <c r="C4858" s="62" t="str">
        <f>IFERROR(INDEX('alimentação - Tabela 7.1'!$11:$11,
MATCH(TEXT('Tabela 7.1'!A4858,"mmmm/aaaa"),'alimentação - Tabela 7.1'!$5:$5,0)), "")</f>
        <v/>
      </c>
      <c r="D4858" s="62" t="str">
        <f>IFERROR(INDEX('alimentação - Tabela 7.1'!$11:$11,
MATCH(TEXT('Tabela 7.1'!$A4858,"mmmm/aaaa"),'alimentação - Tabela 7.1'!$5:$5,0)+1), "")</f>
        <v/>
      </c>
      <c r="E4858" s="62" t="str">
        <f>IFERROR(INDEX('alimentação - Tabela 7.1'!$11:$11,
MATCH(TEXT('Tabela 7.1'!$A4858,"mmmm/aaaa"),'alimentação - Tabela 7.1'!$5:$5,0)+2), "")</f>
        <v/>
      </c>
      <c r="F4858" s="62" t="str">
        <f>IFERROR(INDEX('alimentação - Tabela 7.1'!$11:$11,
MATCH(TEXT('Tabela 7.1'!$A4858,"mmmm/aaaa"),'alimentação - Tabela 7.1'!$5:$5,0)+3), "")</f>
        <v/>
      </c>
      <c r="G4858" s="95" t="str">
        <f>IFERROR(INDEX('alimentação - Tabela 7.1'!$11:$11,
MATCH(TEXT('Tabela 7.1'!$A4858,"mmmm/aaaa"),'alimentação - Tabela 7.1'!$5:$5,0)+4), "")</f>
        <v/>
      </c>
    </row>
    <row r="4859" spans="1:7" ht="18" customHeight="1" x14ac:dyDescent="0.25">
      <c r="A4859" s="59" t="str">
        <f>IF(
   SUMPRODUCT(--('alimentação - Tabela 7.1'!$5:$5=TEXT(DATE(2020,INT((ROW(A4857)-1)/33)+1,1),"mmmm/aaaa"))) &gt; 0,
   TEXT(DATE(2020,INT((ROW(A4857)-1)/33)+1,1),"mmm/aa"),
   ""
)</f>
        <v/>
      </c>
      <c r="B4859" s="61" t="str">
        <f>IF(A4859&lt;&gt;"", 'alimentação - Tabela 7.1'!$B$12, "" )</f>
        <v/>
      </c>
      <c r="C4859" s="62" t="str">
        <f>IFERROR(INDEX('alimentação - Tabela 7.1'!$12:$12,
MATCH(TEXT('Tabela 7.1'!A4859,"mmmm/aaaa"),'alimentação - Tabela 7.1'!$5:$5,0)), "")</f>
        <v/>
      </c>
      <c r="D4859" s="62" t="str">
        <f>IFERROR(INDEX('alimentação - Tabela 7.1'!$12:$12,
MATCH(TEXT('Tabela 7.1'!$A4859,"mmmm/aaaa"),'alimentação - Tabela 7.1'!$5:$5,0)+1), "")</f>
        <v/>
      </c>
      <c r="E4859" s="62" t="str">
        <f>IFERROR(INDEX('alimentação - Tabela 7.1'!$12:$12,
MATCH(TEXT('Tabela 7.1'!$A4859,"mmmm/aaaa"),'alimentação - Tabela 7.1'!$5:$5,0)+2), "")</f>
        <v/>
      </c>
      <c r="F4859" s="62" t="str">
        <f>IFERROR(INDEX('alimentação - Tabela 7.1'!$12:$12,
MATCH(TEXT('Tabela 7.1'!$A4859,"mmmm/aaaa"),'alimentação - Tabela 7.1'!$5:$5,0)+3), "")</f>
        <v/>
      </c>
      <c r="G4859" s="95" t="str">
        <f>IFERROR(INDEX('alimentação - Tabela 7.1'!$12:$12,
MATCH(TEXT('Tabela 7.1'!$A4859,"mmmm/aaaa"),'alimentação - Tabela 7.1'!$5:$5,0)+4), "")</f>
        <v/>
      </c>
    </row>
    <row r="4860" spans="1:7" ht="18" customHeight="1" x14ac:dyDescent="0.25">
      <c r="A4860" s="59" t="str">
        <f>IF(
   SUMPRODUCT(--('alimentação - Tabela 7.1'!$5:$5=TEXT(DATE(2020,INT((ROW(A4858)-1)/33)+1,1),"mmmm/aaaa"))) &gt; 0,
   TEXT(DATE(2020,INT((ROW(A4858)-1)/33)+1,1),"mmm/aa"),
   ""
)</f>
        <v/>
      </c>
      <c r="B4860" s="61" t="str">
        <f>IF(A4860&lt;&gt;"", 'alimentação - Tabela 7.1'!$B$13, "" )</f>
        <v/>
      </c>
      <c r="C4860" s="62" t="str">
        <f>IFERROR(INDEX('alimentação - Tabela 7.1'!$13:$13,
MATCH(TEXT('Tabela 7.1'!A4860,"mmmm/aaaa"),'alimentação - Tabela 7.1'!$5:$5,0)), "")</f>
        <v/>
      </c>
      <c r="D4860" s="62" t="str">
        <f>IFERROR(INDEX('alimentação - Tabela 7.1'!$13:$13,
MATCH(TEXT('Tabela 7.1'!$A4860,"mmmm/aaaa"),'alimentação - Tabela 7.1'!$5:$5,0)+1), "")</f>
        <v/>
      </c>
      <c r="E4860" s="62" t="str">
        <f>IFERROR(INDEX('alimentação - Tabela 7.1'!$13:$13,
MATCH(TEXT('Tabela 7.1'!$A4860,"mmmm/aaaa"),'alimentação - Tabela 7.1'!$5:$5,0)+2), "")</f>
        <v/>
      </c>
      <c r="F4860" s="62" t="str">
        <f>IFERROR(INDEX('alimentação - Tabela 7.1'!$13:$13,
MATCH(TEXT('Tabela 7.1'!$A4860,"mmmm/aaaa"),'alimentação - Tabela 7.1'!$5:$5,0)+3), "")</f>
        <v/>
      </c>
      <c r="G4860" s="95" t="str">
        <f>IFERROR(INDEX('alimentação - Tabela 7.1'!$13:$13,
MATCH(TEXT('Tabela 7.1'!$A4860,"mmmm/aaaa"),'alimentação - Tabela 7.1'!$5:$5,0)+4), "")</f>
        <v/>
      </c>
    </row>
    <row r="4861" spans="1:7" ht="18" customHeight="1" x14ac:dyDescent="0.25">
      <c r="A4861" s="59" t="str">
        <f>IF(
   SUMPRODUCT(--('alimentação - Tabela 7.1'!$5:$5=TEXT(DATE(2020,INT((ROW(A4859)-1)/33)+1,1),"mmmm/aaaa"))) &gt; 0,
   TEXT(DATE(2020,INT((ROW(A4859)-1)/33)+1,1),"mmm/aa"),
   ""
)</f>
        <v/>
      </c>
      <c r="B4861" s="61" t="str">
        <f>IF(A4861&lt;&gt;"", 'alimentação - Tabela 7.1'!$B$14, "" )</f>
        <v/>
      </c>
      <c r="C4861" s="62" t="str">
        <f>IFERROR(INDEX('alimentação - Tabela 7.1'!$14:$14,
MATCH(TEXT('Tabela 7.1'!A4861,"mmmm/aaaa"),'alimentação - Tabela 7.1'!$5:$5,0)), "")</f>
        <v/>
      </c>
      <c r="D4861" s="62" t="str">
        <f>IFERROR(INDEX('alimentação - Tabela 7.1'!$14:$14,
MATCH(TEXT('Tabela 7.1'!$A4861,"mmmm/aaaa"),'alimentação - Tabela 7.1'!$5:$5,0)+1), "")</f>
        <v/>
      </c>
      <c r="E4861" s="62" t="str">
        <f>IFERROR(INDEX('alimentação - Tabela 7.1'!$14:$14,
MATCH(TEXT('Tabela 7.1'!$A4861,"mmmm/aaaa"),'alimentação - Tabela 7.1'!$5:$5,0)+2), "")</f>
        <v/>
      </c>
      <c r="F4861" s="62" t="str">
        <f>IFERROR(INDEX('alimentação - Tabela 7.1'!$14:$14,
MATCH(TEXT('Tabela 7.1'!$A4861,"mmmm/aaaa"),'alimentação - Tabela 7.1'!$5:$5,0)+3), "")</f>
        <v/>
      </c>
      <c r="G4861" s="95" t="str">
        <f>IFERROR(INDEX('alimentação - Tabela 7.1'!$14:$14,
MATCH(TEXT('Tabela 7.1'!$A4861,"mmmm/aaaa"),'alimentação - Tabela 7.1'!$5:$5,0)+4), "")</f>
        <v/>
      </c>
    </row>
    <row r="4862" spans="1:7" ht="18" customHeight="1" x14ac:dyDescent="0.25">
      <c r="A4862" s="59" t="str">
        <f>IF(
   SUMPRODUCT(--('alimentação - Tabela 7.1'!$5:$5=TEXT(DATE(2020,INT((ROW(A4860)-1)/33)+1,1),"mmmm/aaaa"))) &gt; 0,
   TEXT(DATE(2020,INT((ROW(A4860)-1)/33)+1,1),"mmm/aa"),
   ""
)</f>
        <v/>
      </c>
      <c r="B4862" s="61" t="str">
        <f>IF(A4862&lt;&gt;"", 'alimentação - Tabela 7.1'!$B$15, "" )</f>
        <v/>
      </c>
      <c r="C4862" s="62" t="str">
        <f>IFERROR(INDEX('alimentação - Tabela 7.1'!$15:$15,
MATCH(TEXT('Tabela 7.1'!A4862,"mmmm/aaaa"),'alimentação - Tabela 7.1'!$5:$5,0)), "")</f>
        <v/>
      </c>
      <c r="D4862" s="62" t="str">
        <f>IFERROR(INDEX('alimentação - Tabela 7.1'!$15:$15,
MATCH(TEXT('Tabela 7.1'!$A4862,"mmmm/aaaa"),'alimentação - Tabela 7.1'!$5:$5,0)+1), "")</f>
        <v/>
      </c>
      <c r="E4862" s="62" t="str">
        <f>IFERROR(INDEX('alimentação - Tabela 7.1'!$15:$15,
MATCH(TEXT('Tabela 7.1'!$A4862,"mmmm/aaaa"),'alimentação - Tabela 7.1'!$5:$5,0)+2), "")</f>
        <v/>
      </c>
      <c r="F4862" s="62" t="str">
        <f>IFERROR(INDEX('alimentação - Tabela 7.1'!$15:$15,
MATCH(TEXT('Tabela 7.1'!$A4862,"mmmm/aaaa"),'alimentação - Tabela 7.1'!$5:$5,0)+3), "")</f>
        <v/>
      </c>
      <c r="G4862" s="95" t="str">
        <f>IFERROR(INDEX('alimentação - Tabela 7.1'!$15:$15,
MATCH(TEXT('Tabela 7.1'!$A4862,"mmmm/aaaa"),'alimentação - Tabela 7.1'!$5:$5,0)+4), "")</f>
        <v/>
      </c>
    </row>
    <row r="4863" spans="1:7" ht="18" customHeight="1" x14ac:dyDescent="0.25">
      <c r="A4863" s="59" t="str">
        <f>IF(
   SUMPRODUCT(--('alimentação - Tabela 7.1'!$5:$5=TEXT(DATE(2020,INT((ROW(A4861)-1)/33)+1,1),"mmmm/aaaa"))) &gt; 0,
   TEXT(DATE(2020,INT((ROW(A4861)-1)/33)+1,1),"mmm/aa"),
   ""
)</f>
        <v/>
      </c>
      <c r="B4863" s="61" t="str">
        <f>IF(A4863&lt;&gt;"", 'alimentação - Tabela 7.1'!$B$16, "" )</f>
        <v/>
      </c>
      <c r="C4863" s="62" t="str">
        <f>IFERROR(INDEX('alimentação - Tabela 7.1'!$16:$16,
MATCH(TEXT('Tabela 7.1'!A4863,"mmmm/aaaa"),'alimentação - Tabela 7.1'!$5:$5,0)), "")</f>
        <v/>
      </c>
      <c r="D4863" s="62" t="str">
        <f>IFERROR(INDEX('alimentação - Tabela 7.1'!$16:$16,
MATCH(TEXT('Tabela 7.1'!$A4863,"mmmm/aaaa"),'alimentação - Tabela 7.1'!$5:$5,0)+1), "")</f>
        <v/>
      </c>
      <c r="E4863" s="62" t="str">
        <f>IFERROR(INDEX('alimentação - Tabela 7.1'!$16:$16,
MATCH(TEXT('Tabela 7.1'!$A4863,"mmmm/aaaa"),'alimentação - Tabela 7.1'!$5:$5,0)+2), "")</f>
        <v/>
      </c>
      <c r="F4863" s="62" t="str">
        <f>IFERROR(INDEX('alimentação - Tabela 7.1'!$16:$16,
MATCH(TEXT('Tabela 7.1'!$A4863,"mmmm/aaaa"),'alimentação - Tabela 7.1'!$5:$5,0)+3), "")</f>
        <v/>
      </c>
      <c r="G4863" s="95" t="str">
        <f>IFERROR(INDEX('alimentação - Tabela 7.1'!$16:$16,
MATCH(TEXT('Tabela 7.1'!$A4863,"mmmm/aaaa"),'alimentação - Tabela 7.1'!$5:$5,0)+4), "")</f>
        <v/>
      </c>
    </row>
    <row r="4864" spans="1:7" ht="18" customHeight="1" x14ac:dyDescent="0.25">
      <c r="A4864" s="59" t="str">
        <f>IF(
   SUMPRODUCT(--('alimentação - Tabela 7.1'!$5:$5=TEXT(DATE(2020,INT((ROW(A4862)-1)/33)+1,1),"mmmm/aaaa"))) &gt; 0,
   TEXT(DATE(2020,INT((ROW(A4862)-1)/33)+1,1),"mmm/aa"),
   ""
)</f>
        <v/>
      </c>
      <c r="B4864" s="61" t="str">
        <f>IF(A4864&lt;&gt;"", 'alimentação - Tabela 7.1'!$B$17, "" )</f>
        <v/>
      </c>
      <c r="C4864" s="62" t="str">
        <f>IFERROR(INDEX('alimentação - Tabela 7.1'!$17:$17,
MATCH(TEXT('Tabela 7.1'!A4864,"mmmm/aaaa"),'alimentação - Tabela 7.1'!$5:$5,0)), "")</f>
        <v/>
      </c>
      <c r="D4864" s="62" t="str">
        <f>IFERROR(INDEX('alimentação - Tabela 7.1'!$17:$17,
MATCH(TEXT('Tabela 7.1'!$A4864,"mmmm/aaaa"),'alimentação - Tabela 7.1'!$5:$5,0)+1), "")</f>
        <v/>
      </c>
      <c r="E4864" s="62" t="str">
        <f>IFERROR(INDEX('alimentação - Tabela 7.1'!$17:$17,
MATCH(TEXT('Tabela 7.1'!$A4864,"mmmm/aaaa"),'alimentação - Tabela 7.1'!$5:$5,0)+2), "")</f>
        <v/>
      </c>
      <c r="F4864" s="62" t="str">
        <f>IFERROR(INDEX('alimentação - Tabela 7.1'!$17:$17,
MATCH(TEXT('Tabela 7.1'!$A4864,"mmmm/aaaa"),'alimentação - Tabela 7.1'!$5:$5,0)+3), "")</f>
        <v/>
      </c>
      <c r="G4864" s="95" t="str">
        <f>IFERROR(INDEX('alimentação - Tabela 7.1'!$17:$17,
MATCH(TEXT('Tabela 7.1'!$A4864,"mmmm/aaaa"),'alimentação - Tabela 7.1'!$5:$5,0)+4), "")</f>
        <v/>
      </c>
    </row>
    <row r="4865" spans="1:7" ht="18" customHeight="1" x14ac:dyDescent="0.25">
      <c r="A4865" s="59" t="str">
        <f>IF(
   SUMPRODUCT(--('alimentação - Tabela 7.1'!$5:$5=TEXT(DATE(2020,INT((ROW(A4863)-1)/33)+1,1),"mmmm/aaaa"))) &gt; 0,
   TEXT(DATE(2020,INT((ROW(A4863)-1)/33)+1,1),"mmm/aa"),
   ""
)</f>
        <v/>
      </c>
      <c r="B4865" s="61" t="str">
        <f>IF(A4865&lt;&gt;"", 'alimentação - Tabela 7.1'!$B$18, "" )</f>
        <v/>
      </c>
      <c r="C4865" s="62" t="str">
        <f>IFERROR(INDEX('alimentação - Tabela 7.1'!$18:$18,
MATCH(TEXT('Tabela 7.1'!A4865,"mmmm/aaaa"),'alimentação - Tabela 7.1'!$5:$5,0)), "")</f>
        <v/>
      </c>
      <c r="D4865" s="62" t="str">
        <f>IFERROR(INDEX('alimentação - Tabela 7.1'!$18:$18,
MATCH(TEXT('Tabela 7.1'!$A4865,"mmmm/aaaa"),'alimentação - Tabela 7.1'!$5:$5,0)+1), "")</f>
        <v/>
      </c>
      <c r="E4865" s="62" t="str">
        <f>IFERROR(INDEX('alimentação - Tabela 7.1'!$18:$18,
MATCH(TEXT('Tabela 7.1'!$A4865,"mmmm/aaaa"),'alimentação - Tabela 7.1'!$5:$5,0)+2), "")</f>
        <v/>
      </c>
      <c r="F4865" s="62" t="str">
        <f>IFERROR(INDEX('alimentação - Tabela 7.1'!$18:$18,
MATCH(TEXT('Tabela 7.1'!$A4865,"mmmm/aaaa"),'alimentação - Tabela 7.1'!$5:$5,0)+3), "")</f>
        <v/>
      </c>
      <c r="G4865" s="95" t="str">
        <f>IFERROR(INDEX('alimentação - Tabela 7.1'!$18:$18,
MATCH(TEXT('Tabela 7.1'!$A4865,"mmmm/aaaa"),'alimentação - Tabela 7.1'!$5:$5,0)+4), "")</f>
        <v/>
      </c>
    </row>
    <row r="4866" spans="1:7" ht="18" customHeight="1" x14ac:dyDescent="0.25">
      <c r="A4866" s="59" t="str">
        <f>IF(
   SUMPRODUCT(--('alimentação - Tabela 7.1'!$5:$5=TEXT(DATE(2020,INT((ROW(A4864)-1)/33)+1,1),"mmmm/aaaa"))) &gt; 0,
   TEXT(DATE(2020,INT((ROW(A4864)-1)/33)+1,1),"mmm/aa"),
   ""
)</f>
        <v/>
      </c>
      <c r="B4866" s="61" t="str">
        <f>IF(A4866&lt;&gt;"", 'alimentação - Tabela 7.1'!$B$19, "" )</f>
        <v/>
      </c>
      <c r="C4866" s="62" t="str">
        <f>IFERROR(INDEX('alimentação - Tabela 7.1'!$19:$19,
MATCH(TEXT('Tabela 7.1'!A4866,"mmmm/aaaa"),'alimentação - Tabela 7.1'!$5:$5,0)), "")</f>
        <v/>
      </c>
      <c r="D4866" s="62" t="str">
        <f>IFERROR(INDEX('alimentação - Tabela 7.1'!$19:$19,
MATCH(TEXT('Tabela 7.1'!$A4866,"mmmm/aaaa"),'alimentação - Tabela 7.1'!$5:$5,0)+1), "")</f>
        <v/>
      </c>
      <c r="E4866" s="62" t="str">
        <f>IFERROR(INDEX('alimentação - Tabela 7.1'!$19:$19,
MATCH(TEXT('Tabela 7.1'!$A4866,"mmmm/aaaa"),'alimentação - Tabela 7.1'!$5:$5,0)+2), "")</f>
        <v/>
      </c>
      <c r="F4866" s="62" t="str">
        <f>IFERROR(INDEX('alimentação - Tabela 7.1'!$19:$19,
MATCH(TEXT('Tabela 7.1'!$A4866,"mmmm/aaaa"),'alimentação - Tabela 7.1'!$5:$5,0)+3), "")</f>
        <v/>
      </c>
      <c r="G4866" s="95" t="str">
        <f>IFERROR(INDEX('alimentação - Tabela 7.1'!$19:$19,
MATCH(TEXT('Tabela 7.1'!$A4866,"mmmm/aaaa"),'alimentação - Tabela 7.1'!$5:$5,0)+4), "")</f>
        <v/>
      </c>
    </row>
    <row r="4867" spans="1:7" ht="18" customHeight="1" x14ac:dyDescent="0.25">
      <c r="A4867" s="59" t="str">
        <f>IF(
   SUMPRODUCT(--('alimentação - Tabela 7.1'!$5:$5=TEXT(DATE(2020,INT((ROW(A4865)-1)/33)+1,1),"mmmm/aaaa"))) &gt; 0,
   TEXT(DATE(2020,INT((ROW(A4865)-1)/33)+1,1),"mmm/aa"),
   ""
)</f>
        <v/>
      </c>
      <c r="B4867" s="61" t="str">
        <f>IF(A4867&lt;&gt;"", 'alimentação - Tabela 7.1'!$B$20, "" )</f>
        <v/>
      </c>
      <c r="C4867" s="62" t="str">
        <f>IFERROR(INDEX('alimentação - Tabela 7.1'!$20:$20,
MATCH(TEXT('Tabela 7.1'!A4867,"mmmm/aaaa"),'alimentação - Tabela 7.1'!$5:$5,0)), "")</f>
        <v/>
      </c>
      <c r="D4867" s="62" t="str">
        <f>IFERROR(INDEX('alimentação - Tabela 7.1'!$20:$20,
MATCH(TEXT('Tabela 7.1'!$A4867,"mmmm/aaaa"),'alimentação - Tabela 7.1'!$5:$5,0)+1), "")</f>
        <v/>
      </c>
      <c r="E4867" s="62" t="str">
        <f>IFERROR(INDEX('alimentação - Tabela 7.1'!$20:$20,
MATCH(TEXT('Tabela 7.1'!$A4867,"mmmm/aaaa"),'alimentação - Tabela 7.1'!$5:$5,0)+2), "")</f>
        <v/>
      </c>
      <c r="F4867" s="62" t="str">
        <f>IFERROR(INDEX('alimentação - Tabela 7.1'!$20:$20,
MATCH(TEXT('Tabela 7.1'!$A4867,"mmmm/aaaa"),'alimentação - Tabela 7.1'!$5:$5,0)+3), "")</f>
        <v/>
      </c>
      <c r="G4867" s="95" t="str">
        <f>IFERROR(INDEX('alimentação - Tabela 7.1'!$20:$20,
MATCH(TEXT('Tabela 7.1'!$A4867,"mmmm/aaaa"),'alimentação - Tabela 7.1'!$5:$5,0)+4), "")</f>
        <v/>
      </c>
    </row>
    <row r="4868" spans="1:7" ht="18" customHeight="1" x14ac:dyDescent="0.25">
      <c r="A4868" s="59" t="str">
        <f>IF(
   SUMPRODUCT(--('alimentação - Tabela 7.1'!$5:$5=TEXT(DATE(2020,INT((ROW(A4866)-1)/33)+1,1),"mmmm/aaaa"))) &gt; 0,
   TEXT(DATE(2020,INT((ROW(A4866)-1)/33)+1,1),"mmm/aa"),
   ""
)</f>
        <v/>
      </c>
      <c r="B4868" s="61" t="str">
        <f>IF(A4868&lt;&gt;"", 'alimentação - Tabela 7.1'!$B$21, "" )</f>
        <v/>
      </c>
      <c r="C4868" s="62" t="str">
        <f>IFERROR(INDEX('alimentação - Tabela 7.1'!$21:$21,
MATCH(TEXT('Tabela 7.1'!A4868,"mmmm/aaaa"),'alimentação - Tabela 7.1'!$5:$5,0)), "")</f>
        <v/>
      </c>
      <c r="D4868" s="62" t="str">
        <f>IFERROR(INDEX('alimentação - Tabela 7.1'!$21:$21,
MATCH(TEXT('Tabela 7.1'!$A4868,"mmmm/aaaa"),'alimentação - Tabela 7.1'!$5:$5,0)+1), "")</f>
        <v/>
      </c>
      <c r="E4868" s="62" t="str">
        <f>IFERROR(INDEX('alimentação - Tabela 7.1'!$21:$21,
MATCH(TEXT('Tabela 7.1'!$A4868,"mmmm/aaaa"),'alimentação - Tabela 7.1'!$5:$5,0)+2), "")</f>
        <v/>
      </c>
      <c r="F4868" s="62" t="str">
        <f>IFERROR(INDEX('alimentação - Tabela 7.1'!$21:$21,
MATCH(TEXT('Tabela 7.1'!$A4868,"mmmm/aaaa"),'alimentação - Tabela 7.1'!$5:$5,0)+3), "")</f>
        <v/>
      </c>
      <c r="G4868" s="95" t="str">
        <f>IFERROR(INDEX('alimentação - Tabela 7.1'!$21:$21,
MATCH(TEXT('Tabela 7.1'!$A4868,"mmmm/aaaa"),'alimentação - Tabela 7.1'!$5:$5,0)+4), "")</f>
        <v/>
      </c>
    </row>
    <row r="4869" spans="1:7" ht="18" customHeight="1" x14ac:dyDescent="0.25">
      <c r="A4869" s="59" t="str">
        <f>IF(
   SUMPRODUCT(--('alimentação - Tabela 7.1'!$5:$5=TEXT(DATE(2020,INT((ROW(A4867)-1)/33)+1,1),"mmmm/aaaa"))) &gt; 0,
   TEXT(DATE(2020,INT((ROW(A4867)-1)/33)+1,1),"mmm/aa"),
   ""
)</f>
        <v/>
      </c>
      <c r="B4869" s="61" t="str">
        <f>IF(A4869&lt;&gt;"", 'alimentação - Tabela 7.1'!$B$22, "" )</f>
        <v/>
      </c>
      <c r="C4869" s="62" t="str">
        <f>IFERROR(INDEX('alimentação - Tabela 7.1'!$22:$22,
MATCH(TEXT('Tabela 7.1'!A4869,"mmmm/aaaa"),'alimentação - Tabela 7.1'!$5:$5,0)), "")</f>
        <v/>
      </c>
      <c r="D4869" s="62" t="str">
        <f>IFERROR(INDEX('alimentação - Tabela 7.1'!$22:$22,
MATCH(TEXT('Tabela 7.1'!$A4869,"mmmm/aaaa"),'alimentação - Tabela 7.1'!$5:$5,0)+1), "")</f>
        <v/>
      </c>
      <c r="E4869" s="62" t="str">
        <f>IFERROR(INDEX('alimentação - Tabela 7.1'!$22:$22,
MATCH(TEXT('Tabela 7.1'!$A4869,"mmmm/aaaa"),'alimentação - Tabela 7.1'!$5:$5,0)+2), "")</f>
        <v/>
      </c>
      <c r="F4869" s="62" t="str">
        <f>IFERROR(INDEX('alimentação - Tabela 7.1'!$22:$22,
MATCH(TEXT('Tabela 7.1'!$A4869,"mmmm/aaaa"),'alimentação - Tabela 7.1'!$5:$5,0)+3), "")</f>
        <v/>
      </c>
      <c r="G4869" s="95" t="str">
        <f>IFERROR(INDEX('alimentação - Tabela 7.1'!$22:$22,
MATCH(TEXT('Tabela 7.1'!$A4869,"mmmm/aaaa"),'alimentação - Tabela 7.1'!$5:$5,0)+4), "")</f>
        <v/>
      </c>
    </row>
    <row r="4870" spans="1:7" ht="18" customHeight="1" x14ac:dyDescent="0.25">
      <c r="A4870" s="59" t="str">
        <f>IF(
   SUMPRODUCT(--('alimentação - Tabela 7.1'!$5:$5=TEXT(DATE(2020,INT((ROW(A4868)-1)/33)+1,1),"mmmm/aaaa"))) &gt; 0,
   TEXT(DATE(2020,INT((ROW(A4868)-1)/33)+1,1),"mmm/aa"),
   ""
)</f>
        <v/>
      </c>
      <c r="B4870" s="61" t="str">
        <f>IF(A4870&lt;&gt;"", 'alimentação - Tabela 7.1'!$B$23, "" )</f>
        <v/>
      </c>
      <c r="C4870" s="62" t="str">
        <f>IFERROR(INDEX('alimentação - Tabela 7.1'!$23:$23,
MATCH(TEXT('Tabela 7.1'!A4870,"mmmm/aaaa"),'alimentação - Tabela 7.1'!$5:$5,0)), "")</f>
        <v/>
      </c>
      <c r="D4870" s="62" t="str">
        <f>IFERROR(INDEX('alimentação - Tabela 7.1'!$23:$23,
MATCH(TEXT('Tabela 7.1'!$A4870,"mmmm/aaaa"),'alimentação - Tabela 7.1'!$5:$5,0)+1), "")</f>
        <v/>
      </c>
      <c r="E4870" s="62" t="str">
        <f>IFERROR(INDEX('alimentação - Tabela 7.1'!$23:$23,
MATCH(TEXT('Tabela 7.1'!$A4870,"mmmm/aaaa"),'alimentação - Tabela 7.1'!$5:$5,0)+2), "")</f>
        <v/>
      </c>
      <c r="F4870" s="62" t="str">
        <f>IFERROR(INDEX('alimentação - Tabela 7.1'!$23:$23,
MATCH(TEXT('Tabela 7.1'!$A4870,"mmmm/aaaa"),'alimentação - Tabela 7.1'!$5:$5,0)+3), "")</f>
        <v/>
      </c>
      <c r="G4870" s="95" t="str">
        <f>IFERROR(INDEX('alimentação - Tabela 7.1'!$23:$23,
MATCH(TEXT('Tabela 7.1'!$A4870,"mmmm/aaaa"),'alimentação - Tabela 7.1'!$5:$5,0)+4), "")</f>
        <v/>
      </c>
    </row>
    <row r="4871" spans="1:7" ht="18" customHeight="1" x14ac:dyDescent="0.25">
      <c r="A4871" s="59" t="str">
        <f>IF(
   SUMPRODUCT(--('alimentação - Tabela 7.1'!$5:$5=TEXT(DATE(2020,INT((ROW(A4869)-1)/33)+1,1),"mmmm/aaaa"))) &gt; 0,
   TEXT(DATE(2020,INT((ROW(A4869)-1)/33)+1,1),"mmm/aa"),
   ""
)</f>
        <v/>
      </c>
      <c r="B4871" s="61" t="str">
        <f>IF(A4871&lt;&gt;"", 'alimentação - Tabela 7.1'!$B$24, "" )</f>
        <v/>
      </c>
      <c r="C4871" s="62" t="str">
        <f>IFERROR(INDEX('alimentação - Tabela 7.1'!$24:$24,
MATCH(TEXT('Tabela 7.1'!A4871,"mmmm/aaaa"),'alimentação - Tabela 7.1'!$5:$5,0)), "")</f>
        <v/>
      </c>
      <c r="D4871" s="62" t="str">
        <f>IFERROR(INDEX('alimentação - Tabela 7.1'!$24:$24,
MATCH(TEXT('Tabela 7.1'!$A4871,"mmmm/aaaa"),'alimentação - Tabela 7.1'!$5:$5,0)+1), "")</f>
        <v/>
      </c>
      <c r="E4871" s="62" t="str">
        <f>IFERROR(INDEX('alimentação - Tabela 7.1'!$24:$24,
MATCH(TEXT('Tabela 7.1'!$A4871,"mmmm/aaaa"),'alimentação - Tabela 7.1'!$5:$5,0)+2), "")</f>
        <v/>
      </c>
      <c r="F4871" s="62" t="str">
        <f>IFERROR(INDEX('alimentação - Tabela 7.1'!$24:$24,
MATCH(TEXT('Tabela 7.1'!$A4871,"mmmm/aaaa"),'alimentação - Tabela 7.1'!$5:$5,0)+3), "")</f>
        <v/>
      </c>
      <c r="G4871" s="95" t="str">
        <f>IFERROR(INDEX('alimentação - Tabela 7.1'!$24:$24,
MATCH(TEXT('Tabela 7.1'!$A4871,"mmmm/aaaa"),'alimentação - Tabela 7.1'!$5:$5,0)+4), "")</f>
        <v/>
      </c>
    </row>
    <row r="4872" spans="1:7" ht="18" customHeight="1" x14ac:dyDescent="0.25">
      <c r="A4872" s="59" t="str">
        <f>IF(
   SUMPRODUCT(--('alimentação - Tabela 7.1'!$5:$5=TEXT(DATE(2020,INT((ROW(A4870)-1)/33)+1,1),"mmmm/aaaa"))) &gt; 0,
   TEXT(DATE(2020,INT((ROW(A4870)-1)/33)+1,1),"mmm/aa"),
   ""
)</f>
        <v/>
      </c>
      <c r="B4872" s="61" t="str">
        <f>IF(A4872&lt;&gt;"", 'alimentação - Tabela 7.1'!$B$25, "" )</f>
        <v/>
      </c>
      <c r="C4872" s="62" t="str">
        <f>IFERROR(INDEX('alimentação - Tabela 7.1'!$25:$25,
MATCH(TEXT('Tabela 7.1'!A4872,"mmmm/aaaa"),'alimentação - Tabela 7.1'!$5:$5,0)), "")</f>
        <v/>
      </c>
      <c r="D4872" s="62" t="str">
        <f>IFERROR(INDEX('alimentação - Tabela 7.1'!$25:$25,
MATCH(TEXT('Tabela 7.1'!$A4872,"mmmm/aaaa"),'alimentação - Tabela 7.1'!$5:$5,0)+1), "")</f>
        <v/>
      </c>
      <c r="E4872" s="62" t="str">
        <f>IFERROR(INDEX('alimentação - Tabela 7.1'!$25:$25,
MATCH(TEXT('Tabela 7.1'!$A4872,"mmmm/aaaa"),'alimentação - Tabela 7.1'!$5:$5,0)+2), "")</f>
        <v/>
      </c>
      <c r="F4872" s="62" t="str">
        <f>IFERROR(INDEX('alimentação - Tabela 7.1'!$25:$25,
MATCH(TEXT('Tabela 7.1'!$A4872,"mmmm/aaaa"),'alimentação - Tabela 7.1'!$5:$5,0)+3), "")</f>
        <v/>
      </c>
      <c r="G4872" s="95" t="str">
        <f>IFERROR(INDEX('alimentação - Tabela 7.1'!$25:$25,
MATCH(TEXT('Tabela 7.1'!$A4872,"mmmm/aaaa"),'alimentação - Tabela 7.1'!$5:$5,0)+4), "")</f>
        <v/>
      </c>
    </row>
    <row r="4873" spans="1:7" ht="18" customHeight="1" x14ac:dyDescent="0.25">
      <c r="A4873" s="59" t="str">
        <f>IF(
   SUMPRODUCT(--('alimentação - Tabela 7.1'!$5:$5=TEXT(DATE(2020,INT((ROW(A4871)-1)/33)+1,1),"mmmm/aaaa"))) &gt; 0,
   TEXT(DATE(2020,INT((ROW(A4871)-1)/33)+1,1),"mmm/aa"),
   ""
)</f>
        <v/>
      </c>
      <c r="B4873" s="61" t="str">
        <f>IF(A4873&lt;&gt;"", 'alimentação - Tabela 7.1'!$B$26, "" )</f>
        <v/>
      </c>
      <c r="C4873" s="62" t="str">
        <f>IFERROR(INDEX('alimentação - Tabela 7.1'!$26:$26,
MATCH(TEXT('Tabela 7.1'!A4873,"mmmm/aaaa"),'alimentação - Tabela 7.1'!$5:$5,0)), "")</f>
        <v/>
      </c>
      <c r="D4873" s="62" t="str">
        <f>IFERROR(INDEX('alimentação - Tabela 7.1'!$26:$26,
MATCH(TEXT('Tabela 7.1'!$A4873,"mmmm/aaaa"),'alimentação - Tabela 7.1'!$5:$5,0)+1), "")</f>
        <v/>
      </c>
      <c r="E4873" s="62" t="str">
        <f>IFERROR(INDEX('alimentação - Tabela 7.1'!$26:$26,
MATCH(TEXT('Tabela 7.1'!$A4873,"mmmm/aaaa"),'alimentação - Tabela 7.1'!$5:$5,0)+2), "")</f>
        <v/>
      </c>
      <c r="F4873" s="62" t="str">
        <f>IFERROR(INDEX('alimentação - Tabela 7.1'!$26:$26,
MATCH(TEXT('Tabela 7.1'!$A4873,"mmmm/aaaa"),'alimentação - Tabela 7.1'!$5:$5,0)+3), "")</f>
        <v/>
      </c>
      <c r="G4873" s="95" t="str">
        <f>IFERROR(INDEX('alimentação - Tabela 7.1'!$26:$26,
MATCH(TEXT('Tabela 7.1'!$A4873,"mmmm/aaaa"),'alimentação - Tabela 7.1'!$5:$5,0)+4), "")</f>
        <v/>
      </c>
    </row>
    <row r="4874" spans="1:7" ht="18" customHeight="1" x14ac:dyDescent="0.25">
      <c r="A4874" s="59" t="str">
        <f>IF(
   SUMPRODUCT(--('alimentação - Tabela 7.1'!$5:$5=TEXT(DATE(2020,INT((ROW(A4872)-1)/33)+1,1),"mmmm/aaaa"))) &gt; 0,
   TEXT(DATE(2020,INT((ROW(A4872)-1)/33)+1,1),"mmm/aa"),
   ""
)</f>
        <v/>
      </c>
      <c r="B4874" s="61" t="str">
        <f>IF(A4874&lt;&gt;"", 'alimentação - Tabela 7.1'!$B$27, "" )</f>
        <v/>
      </c>
      <c r="C4874" s="62" t="str">
        <f>IFERROR(INDEX('alimentação - Tabela 7.1'!$27:$27,
MATCH(TEXT('Tabela 7.1'!A4874,"mmmm/aaaa"),'alimentação - Tabela 7.1'!$5:$5,0)), "")</f>
        <v/>
      </c>
      <c r="D4874" s="62" t="str">
        <f>IFERROR(INDEX('alimentação - Tabela 7.1'!$27:$27,
MATCH(TEXT('Tabela 7.1'!$A4874,"mmmm/aaaa"),'alimentação - Tabela 7.1'!$5:$5,0)+1), "")</f>
        <v/>
      </c>
      <c r="E4874" s="62" t="str">
        <f>IFERROR(INDEX('alimentação - Tabela 7.1'!$27:$27,
MATCH(TEXT('Tabela 7.1'!$A4874,"mmmm/aaaa"),'alimentação - Tabela 7.1'!$5:$5,0)+2), "")</f>
        <v/>
      </c>
      <c r="F4874" s="62" t="str">
        <f>IFERROR(INDEX('alimentação - Tabela 7.1'!$27:$27,
MATCH(TEXT('Tabela 7.1'!$A4874,"mmmm/aaaa"),'alimentação - Tabela 7.1'!$5:$5,0)+3), "")</f>
        <v/>
      </c>
      <c r="G4874" s="95" t="str">
        <f>IFERROR(INDEX('alimentação - Tabela 7.1'!$27:$27,
MATCH(TEXT('Tabela 7.1'!$A4874,"mmmm/aaaa"),'alimentação - Tabela 7.1'!$5:$5,0)+4), "")</f>
        <v/>
      </c>
    </row>
    <row r="4875" spans="1:7" ht="18" customHeight="1" x14ac:dyDescent="0.25">
      <c r="A4875" s="59" t="str">
        <f>IF(
   SUMPRODUCT(--('alimentação - Tabela 7.1'!$5:$5=TEXT(DATE(2020,INT((ROW(A4873)-1)/33)+1,1),"mmmm/aaaa"))) &gt; 0,
   TEXT(DATE(2020,INT((ROW(A4873)-1)/33)+1,1),"mmm/aa"),
   ""
)</f>
        <v/>
      </c>
      <c r="B4875" s="61" t="str">
        <f>IF(A4875&lt;&gt;"", 'alimentação - Tabela 7.1'!$B$28, "" )</f>
        <v/>
      </c>
      <c r="C4875" s="62" t="str">
        <f>IFERROR(INDEX('alimentação - Tabela 7.1'!$28:$28,
MATCH(TEXT('Tabela 7.1'!A4875,"mmmm/aaaa"),'alimentação - Tabela 7.1'!$5:$5,0)), "")</f>
        <v/>
      </c>
      <c r="D4875" s="62" t="str">
        <f>IFERROR(INDEX('alimentação - Tabela 7.1'!$28:$28,
MATCH(TEXT('Tabela 7.1'!$A4875,"mmmm/aaaa"),'alimentação - Tabela 7.1'!$5:$5,0)+1), "")</f>
        <v/>
      </c>
      <c r="E4875" s="62" t="str">
        <f>IFERROR(INDEX('alimentação - Tabela 7.1'!$28:$28,
MATCH(TEXT('Tabela 7.1'!$A4875,"mmmm/aaaa"),'alimentação - Tabela 7.1'!$5:$5,0)+2), "")</f>
        <v/>
      </c>
      <c r="F4875" s="62" t="str">
        <f>IFERROR(INDEX('alimentação - Tabela 7.1'!$28:$28,
MATCH(TEXT('Tabela 7.1'!$A4875,"mmmm/aaaa"),'alimentação - Tabela 7.1'!$5:$5,0)+3), "")</f>
        <v/>
      </c>
      <c r="G4875" s="95" t="str">
        <f>IFERROR(INDEX('alimentação - Tabela 7.1'!$28:$28,
MATCH(TEXT('Tabela 7.1'!$A4875,"mmmm/aaaa"),'alimentação - Tabela 7.1'!$5:$5,0)+4), "")</f>
        <v/>
      </c>
    </row>
    <row r="4876" spans="1:7" ht="18" customHeight="1" x14ac:dyDescent="0.25">
      <c r="A4876" s="59" t="str">
        <f>IF(
   SUMPRODUCT(--('alimentação - Tabela 7.1'!$5:$5=TEXT(DATE(2020,INT((ROW(A4874)-1)/33)+1,1),"mmmm/aaaa"))) &gt; 0,
   TEXT(DATE(2020,INT((ROW(A4874)-1)/33)+1,1),"mmm/aa"),
   ""
)</f>
        <v/>
      </c>
      <c r="B4876" s="61" t="str">
        <f>IF(A4876&lt;&gt;"", 'alimentação - Tabela 7.1'!$B$29, "" )</f>
        <v/>
      </c>
      <c r="C4876" s="62" t="str">
        <f>IFERROR(INDEX('alimentação - Tabela 7.1'!$29:$29,
MATCH(TEXT('Tabela 7.1'!A4876,"mmmm/aaaa"),'alimentação - Tabela 7.1'!$5:$5,0)), "")</f>
        <v/>
      </c>
      <c r="D4876" s="62" t="str">
        <f>IFERROR(INDEX('alimentação - Tabela 7.1'!$29:$29,
MATCH(TEXT('Tabela 7.1'!$A4876,"mmmm/aaaa"),'alimentação - Tabela 7.1'!$5:$5,0)+1), "")</f>
        <v/>
      </c>
      <c r="E4876" s="62" t="str">
        <f>IFERROR(INDEX('alimentação - Tabela 7.1'!$29:$29,
MATCH(TEXT('Tabela 7.1'!$A4876,"mmmm/aaaa"),'alimentação - Tabela 7.1'!$5:$5,0)+2), "")</f>
        <v/>
      </c>
      <c r="F4876" s="62" t="str">
        <f>IFERROR(INDEX('alimentação - Tabela 7.1'!$29:$29,
MATCH(TEXT('Tabela 7.1'!$A4876,"mmmm/aaaa"),'alimentação - Tabela 7.1'!$5:$5,0)+3), "")</f>
        <v/>
      </c>
      <c r="G4876" s="95" t="str">
        <f>IFERROR(INDEX('alimentação - Tabela 7.1'!$29:$29,
MATCH(TEXT('Tabela 7.1'!$A4876,"mmmm/aaaa"),'alimentação - Tabela 7.1'!$5:$5,0)+4), "")</f>
        <v/>
      </c>
    </row>
    <row r="4877" spans="1:7" ht="18" customHeight="1" x14ac:dyDescent="0.25">
      <c r="A4877" s="59" t="str">
        <f>IF(
   SUMPRODUCT(--('alimentação - Tabela 7.1'!$5:$5=TEXT(DATE(2020,INT((ROW(A4875)-1)/33)+1,1),"mmmm/aaaa"))) &gt; 0,
   TEXT(DATE(2020,INT((ROW(A4875)-1)/33)+1,1),"mmm/aa"),
   ""
)</f>
        <v/>
      </c>
      <c r="B4877" s="61" t="str">
        <f>IF(A4877&lt;&gt;"", 'alimentação - Tabela 7.1'!$B$30, "" )</f>
        <v/>
      </c>
      <c r="C4877" s="62" t="str">
        <f>IFERROR(INDEX('alimentação - Tabela 7.1'!$30:$30,
MATCH(TEXT('Tabela 7.1'!A4877,"mmmm/aaaa"),'alimentação - Tabela 7.1'!$5:$5,0)), "")</f>
        <v/>
      </c>
      <c r="D4877" s="62" t="str">
        <f>IFERROR(INDEX('alimentação - Tabela 7.1'!$30:$30,
MATCH(TEXT('Tabela 7.1'!$A4877,"mmmm/aaaa"),'alimentação - Tabela 7.1'!$5:$5,0)+1), "")</f>
        <v/>
      </c>
      <c r="E4877" s="62" t="str">
        <f>IFERROR(INDEX('alimentação - Tabela 7.1'!$30:$30,
MATCH(TEXT('Tabela 7.1'!$A4877,"mmmm/aaaa"),'alimentação - Tabela 7.1'!$5:$5,0)+2), "")</f>
        <v/>
      </c>
      <c r="F4877" s="62" t="str">
        <f>IFERROR(INDEX('alimentação - Tabela 7.1'!$30:$30,
MATCH(TEXT('Tabela 7.1'!$A4877,"mmmm/aaaa"),'alimentação - Tabela 7.1'!$5:$5,0)+3), "")</f>
        <v/>
      </c>
      <c r="G4877" s="95" t="str">
        <f>IFERROR(INDEX('alimentação - Tabela 7.1'!$30:$30,
MATCH(TEXT('Tabela 7.1'!$A4877,"mmmm/aaaa"),'alimentação - Tabela 7.1'!$5:$5,0)+4), "")</f>
        <v/>
      </c>
    </row>
    <row r="4878" spans="1:7" ht="18" customHeight="1" x14ac:dyDescent="0.25">
      <c r="A4878" s="59" t="str">
        <f>IF(
   SUMPRODUCT(--('alimentação - Tabela 7.1'!$5:$5=TEXT(DATE(2020,INT((ROW(A4876)-1)/33)+1,1),"mmmm/aaaa"))) &gt; 0,
   TEXT(DATE(2020,INT((ROW(A4876)-1)/33)+1,1),"mmm/aa"),
   ""
)</f>
        <v/>
      </c>
      <c r="B4878" s="61" t="str">
        <f>IF(A4878&lt;&gt;"", 'alimentação - Tabela 7.1'!$B$31, "" )</f>
        <v/>
      </c>
      <c r="C4878" s="62" t="str">
        <f>IFERROR(INDEX('alimentação - Tabela 7.1'!$31:$31,
MATCH(TEXT('Tabela 7.1'!A4878,"mmmm/aaaa"),'alimentação - Tabela 7.1'!$5:$5,0)), "")</f>
        <v/>
      </c>
      <c r="D4878" s="62" t="str">
        <f>IFERROR(INDEX('alimentação - Tabela 7.1'!$31:$31,
MATCH(TEXT('Tabela 7.1'!$A4878,"mmmm/aaaa"),'alimentação - Tabela 7.1'!$5:$5,0)+1), "")</f>
        <v/>
      </c>
      <c r="E4878" s="62" t="str">
        <f>IFERROR(INDEX('alimentação - Tabela 7.1'!$31:$31,
MATCH(TEXT('Tabela 7.1'!$A4878,"mmmm/aaaa"),'alimentação - Tabela 7.1'!$5:$5,0)+2), "")</f>
        <v/>
      </c>
      <c r="F4878" s="62" t="str">
        <f>IFERROR(INDEX('alimentação - Tabela 7.1'!$31:$31,
MATCH(TEXT('Tabela 7.1'!$A4878,"mmmm/aaaa"),'alimentação - Tabela 7.1'!$5:$5,0)+3), "")</f>
        <v/>
      </c>
      <c r="G4878" s="95" t="str">
        <f>IFERROR(INDEX('alimentação - Tabela 7.1'!$31:$31,
MATCH(TEXT('Tabela 7.1'!$A4878,"mmmm/aaaa"),'alimentação - Tabela 7.1'!$5:$5,0)+4), "")</f>
        <v/>
      </c>
    </row>
    <row r="4879" spans="1:7" ht="18" customHeight="1" x14ac:dyDescent="0.25">
      <c r="A4879" s="59" t="str">
        <f>IF(
   SUMPRODUCT(--('alimentação - Tabela 7.1'!$5:$5=TEXT(DATE(2020,INT((ROW(A4877)-1)/33)+1,1),"mmmm/aaaa"))) &gt; 0,
   TEXT(DATE(2020,INT((ROW(A4877)-1)/33)+1,1),"mmm/aa"),
   ""
)</f>
        <v/>
      </c>
      <c r="B4879" s="61" t="str">
        <f>IF(A4879&lt;&gt;"", 'alimentação - Tabela 7.1'!$B$32, "" )</f>
        <v/>
      </c>
      <c r="C4879" s="62" t="str">
        <f>IFERROR(INDEX('alimentação - Tabela 7.1'!$32:$32,
MATCH(TEXT('Tabela 7.1'!A4879,"mmmm/aaaa"),'alimentação - Tabela 7.1'!$5:$5,0)), "")</f>
        <v/>
      </c>
      <c r="D4879" s="62" t="str">
        <f>IFERROR(INDEX('alimentação - Tabela 7.1'!$32:$32,
MATCH(TEXT('Tabela 7.1'!$A4879,"mmmm/aaaa"),'alimentação - Tabela 7.1'!$5:$5,0)+1), "")</f>
        <v/>
      </c>
      <c r="E4879" s="62" t="str">
        <f>IFERROR(INDEX('alimentação - Tabela 7.1'!$32:$32,
MATCH(TEXT('Tabela 7.1'!$A4879,"mmmm/aaaa"),'alimentação - Tabela 7.1'!$5:$5,0)+2), "")</f>
        <v/>
      </c>
      <c r="F4879" s="62" t="str">
        <f>IFERROR(INDEX('alimentação - Tabela 7.1'!$32:$32,
MATCH(TEXT('Tabela 7.1'!$A4879,"mmmm/aaaa"),'alimentação - Tabela 7.1'!$5:$5,0)+3), "")</f>
        <v/>
      </c>
      <c r="G4879" s="95" t="str">
        <f>IFERROR(INDEX('alimentação - Tabela 7.1'!$32:$32,
MATCH(TEXT('Tabela 7.1'!$A4879,"mmmm/aaaa"),'alimentação - Tabela 7.1'!$5:$5,0)+4), "")</f>
        <v/>
      </c>
    </row>
    <row r="4880" spans="1:7" ht="18" customHeight="1" x14ac:dyDescent="0.25">
      <c r="A4880" s="59" t="str">
        <f>IF(
   SUMPRODUCT(--('alimentação - Tabela 7.1'!$5:$5=TEXT(DATE(2020,INT((ROW(A4878)-1)/33)+1,1),"mmmm/aaaa"))) &gt; 0,
   TEXT(DATE(2020,INT((ROW(A4878)-1)/33)+1,1),"mmm/aa"),
   ""
)</f>
        <v/>
      </c>
      <c r="B4880" s="61" t="str">
        <f>IF(A4880&lt;&gt;"", 'alimentação - Tabela 7.1'!$B$33, "" )</f>
        <v/>
      </c>
      <c r="C4880" s="62" t="str">
        <f>IFERROR(INDEX('alimentação - Tabela 7.1'!$33:$33,
MATCH(TEXT('Tabela 7.1'!A4880,"mmmm/aaaa"),'alimentação - Tabela 7.1'!$5:$5,0)), "")</f>
        <v/>
      </c>
      <c r="D4880" s="62" t="str">
        <f>IFERROR(INDEX('alimentação - Tabela 7.1'!$33:$33,
MATCH(TEXT('Tabela 7.1'!$A4880,"mmmm/aaaa"),'alimentação - Tabela 7.1'!$5:$5,0)+1), "")</f>
        <v/>
      </c>
      <c r="E4880" s="62" t="str">
        <f>IFERROR(INDEX('alimentação - Tabela 7.1'!$33:$33,
MATCH(TEXT('Tabela 7.1'!$A4880,"mmmm/aaaa"),'alimentação - Tabela 7.1'!$5:$5,0)+2), "")</f>
        <v/>
      </c>
      <c r="F4880" s="62" t="str">
        <f>IFERROR(INDEX('alimentação - Tabela 7.1'!$33:$33,
MATCH(TEXT('Tabela 7.1'!$A4880,"mmmm/aaaa"),'alimentação - Tabela 7.1'!$5:$5,0)+3), "")</f>
        <v/>
      </c>
      <c r="G4880" s="95" t="str">
        <f>IFERROR(INDEX('alimentação - Tabela 7.1'!$33:$33,
MATCH(TEXT('Tabela 7.1'!$A4880,"mmmm/aaaa"),'alimentação - Tabela 7.1'!$5:$5,0)+4), "")</f>
        <v/>
      </c>
    </row>
    <row r="4881" spans="1:7" ht="18" customHeight="1" x14ac:dyDescent="0.25">
      <c r="A4881" s="59" t="str">
        <f>IF(
   SUMPRODUCT(--('alimentação - Tabela 7.1'!$5:$5=TEXT(DATE(2020,INT((ROW(A4879)-1)/33)+1,1),"mmmm/aaaa"))) &gt; 0,
   TEXT(DATE(2020,INT((ROW(A4879)-1)/33)+1,1),"mmm/aa"),
   ""
)</f>
        <v/>
      </c>
      <c r="B4881" s="61" t="str">
        <f>IF(A4881&lt;&gt;"", 'alimentação - Tabela 7.1'!$B$34, "" )</f>
        <v/>
      </c>
      <c r="C4881" s="62" t="str">
        <f>IFERROR(INDEX('alimentação - Tabela 7.1'!$34:$34,
MATCH(TEXT('Tabela 7.1'!A4881,"mmmm/aaaa"),'alimentação - Tabela 7.1'!$5:$5,0)), "")</f>
        <v/>
      </c>
      <c r="D4881" s="62" t="str">
        <f>IFERROR(INDEX('alimentação - Tabela 7.1'!$34:$34,
MATCH(TEXT('Tabela 7.1'!$A4881,"mmmm/aaaa"),'alimentação - Tabela 7.1'!$5:$5,0)+1), "")</f>
        <v/>
      </c>
      <c r="E4881" s="62" t="str">
        <f>IFERROR(INDEX('alimentação - Tabela 7.1'!$34:$34,
MATCH(TEXT('Tabela 7.1'!$A4881,"mmmm/aaaa"),'alimentação - Tabela 7.1'!$5:$5,0)+2), "")</f>
        <v/>
      </c>
      <c r="F4881" s="62" t="str">
        <f>IFERROR(INDEX('alimentação - Tabela 7.1'!$34:$34,
MATCH(TEXT('Tabela 7.1'!$A4881,"mmmm/aaaa"),'alimentação - Tabela 7.1'!$5:$5,0)+3), "")</f>
        <v/>
      </c>
      <c r="G4881" s="95" t="str">
        <f>IFERROR(INDEX('alimentação - Tabela 7.1'!$34:$34,
MATCH(TEXT('Tabela 7.1'!$A4881,"mmmm/aaaa"),'alimentação - Tabela 7.1'!$5:$5,0)+4), "")</f>
        <v/>
      </c>
    </row>
    <row r="4882" spans="1:7" ht="18" customHeight="1" x14ac:dyDescent="0.25">
      <c r="A4882" s="59" t="str">
        <f>IF(
   SUMPRODUCT(--('alimentação - Tabela 7.1'!$5:$5=TEXT(DATE(2020,INT((ROW(A4880)-1)/33)+1,1),"mmmm/aaaa"))) &gt; 0,
   TEXT(DATE(2020,INT((ROW(A4880)-1)/33)+1,1),"mmm/aa"),
   ""
)</f>
        <v/>
      </c>
      <c r="B4882" s="61" t="str">
        <f>IF(A4882&lt;&gt;"", 'alimentação - Tabela 7.1'!$B$35, "" )</f>
        <v/>
      </c>
      <c r="C4882" s="62" t="str">
        <f>IFERROR(INDEX('alimentação - Tabela 7.1'!$35:$35,
MATCH(TEXT('Tabela 7.1'!A4882,"mmmm/aaaa"),'alimentação - Tabela 7.1'!$5:$5,0)), "")</f>
        <v/>
      </c>
      <c r="D4882" s="62" t="str">
        <f>IFERROR(INDEX('alimentação - Tabela 7.1'!$35:$35,
MATCH(TEXT('Tabela 7.1'!$A4882,"mmmm/aaaa"),'alimentação - Tabela 7.1'!$5:$5,0)+1), "")</f>
        <v/>
      </c>
      <c r="E4882" s="62" t="str">
        <f>IFERROR(INDEX('alimentação - Tabela 7.1'!$35:$35,
MATCH(TEXT('Tabela 7.1'!$A4882,"mmmm/aaaa"),'alimentação - Tabela 7.1'!$5:$5,0)+2), "")</f>
        <v/>
      </c>
      <c r="F4882" s="62" t="str">
        <f>IFERROR(INDEX('alimentação - Tabela 7.1'!$35:$35,
MATCH(TEXT('Tabela 7.1'!$A4882,"mmmm/aaaa"),'alimentação - Tabela 7.1'!$5:$5,0)+3), "")</f>
        <v/>
      </c>
      <c r="G4882" s="95" t="str">
        <f>IFERROR(INDEX('alimentação - Tabela 7.1'!$35:$35,
MATCH(TEXT('Tabela 7.1'!$A4882,"mmmm/aaaa"),'alimentação - Tabela 7.1'!$5:$5,0)+4), "")</f>
        <v/>
      </c>
    </row>
    <row r="4883" spans="1:7" ht="18" customHeight="1" x14ac:dyDescent="0.25">
      <c r="A4883" s="59" t="str">
        <f>IF(
   SUMPRODUCT(--('alimentação - Tabela 7.1'!$5:$5=TEXT(DATE(2020,INT((ROW(A4881)-1)/33)+1,1),"mmmm/aaaa"))) &gt; 0,
   TEXT(DATE(2020,INT((ROW(A4881)-1)/33)+1,1),"mmm/aa"),
   ""
)</f>
        <v/>
      </c>
      <c r="B4883" s="61" t="str">
        <f>IF(A4883&lt;&gt;"", 'alimentação - Tabela 7.1'!$B$36, "" )</f>
        <v/>
      </c>
      <c r="C4883" s="62" t="str">
        <f>IFERROR(INDEX('alimentação - Tabela 7.1'!$36:$36,
MATCH(TEXT('Tabela 7.1'!A4883,"mmmm/aaaa"),'alimentação - Tabela 7.1'!$5:$5,0)), "")</f>
        <v/>
      </c>
      <c r="D4883" s="62" t="str">
        <f>IFERROR(INDEX('alimentação - Tabela 7.1'!$36:$36,
MATCH(TEXT('Tabela 7.1'!$A4883,"mmmm/aaaa"),'alimentação - Tabela 7.1'!$5:$5,0)+1), "")</f>
        <v/>
      </c>
      <c r="E4883" s="62" t="str">
        <f>IFERROR(INDEX('alimentação - Tabela 7.1'!$36:$36,
MATCH(TEXT('Tabela 7.1'!$A4883,"mmmm/aaaa"),'alimentação - Tabela 7.1'!$5:$5,0)+2), "")</f>
        <v/>
      </c>
      <c r="F4883" s="62" t="str">
        <f>IFERROR(INDEX('alimentação - Tabela 7.1'!$36:$36,
MATCH(TEXT('Tabela 7.1'!$A4883,"mmmm/aaaa"),'alimentação - Tabela 7.1'!$5:$5,0)+3), "")</f>
        <v/>
      </c>
      <c r="G4883" s="95" t="str">
        <f>IFERROR(INDEX('alimentação - Tabela 7.1'!$36:$36,
MATCH(TEXT('Tabela 7.1'!$A4883,"mmmm/aaaa"),'alimentação - Tabela 7.1'!$5:$5,0)+4), "")</f>
        <v/>
      </c>
    </row>
    <row r="4884" spans="1:7" ht="18" customHeight="1" x14ac:dyDescent="0.25">
      <c r="A4884" s="59" t="str">
        <f>IF(
   SUMPRODUCT(--('alimentação - Tabela 7.1'!$5:$5=TEXT(DATE(2020,INT((ROW(A4882)-1)/33)+1,1),"mmmm/aaaa"))) &gt; 0,
   TEXT(DATE(2020,INT((ROW(A4882)-1)/33)+1,1),"mmm/aa"),
   ""
)</f>
        <v/>
      </c>
      <c r="B4884" s="61" t="str">
        <f>IF(A4884&lt;&gt;"", 'alimentação - Tabela 7.1'!$B$37, "" )</f>
        <v/>
      </c>
      <c r="C4884" s="62" t="str">
        <f>IFERROR(INDEX('alimentação - Tabela 7.1'!$37:$37,
MATCH(TEXT('Tabela 7.1'!A4884,"mmmm/aaaa"),'alimentação - Tabela 7.1'!$5:$5,0)), "")</f>
        <v/>
      </c>
      <c r="D4884" s="62" t="str">
        <f>IFERROR(INDEX('alimentação - Tabela 7.1'!$37:$37,
MATCH(TEXT('Tabela 7.1'!$A4884,"mmmm/aaaa"),'alimentação - Tabela 7.1'!$5:$5,0)+1), "")</f>
        <v/>
      </c>
      <c r="E4884" s="62" t="str">
        <f>IFERROR(INDEX('alimentação - Tabela 7.1'!$37:$37,
MATCH(TEXT('Tabela 7.1'!$A4884,"mmmm/aaaa"),'alimentação - Tabela 7.1'!$5:$5,0)+2), "")</f>
        <v/>
      </c>
      <c r="F4884" s="62" t="str">
        <f>IFERROR(INDEX('alimentação - Tabela 7.1'!$37:$37,
MATCH(TEXT('Tabela 7.1'!$A4884,"mmmm/aaaa"),'alimentação - Tabela 7.1'!$5:$5,0)+3), "")</f>
        <v/>
      </c>
      <c r="G4884" s="95" t="str">
        <f>IFERROR(INDEX('alimentação - Tabela 7.1'!$37:$37,
MATCH(TEXT('Tabela 7.1'!$A4884,"mmmm/aaaa"),'alimentação - Tabela 7.1'!$5:$5,0)+4), "")</f>
        <v/>
      </c>
    </row>
    <row r="4885" spans="1:7" ht="18" customHeight="1" x14ac:dyDescent="0.25">
      <c r="A4885" s="59" t="str">
        <f>IF(
   SUMPRODUCT(--('alimentação - Tabela 7.1'!$5:$5=TEXT(DATE(2020,INT((ROW(A4883)-1)/33)+1,1),"mmmm/aaaa"))) &gt; 0,
   TEXT(DATE(2020,INT((ROW(A4883)-1)/33)+1,1),"mmm/aa"),
   ""
)</f>
        <v/>
      </c>
      <c r="B4885" s="61" t="str">
        <f>IF(A4885&lt;&gt;"", 'alimentação - Tabela 7.1'!$B$38, "" )</f>
        <v/>
      </c>
      <c r="C4885" s="62" t="str">
        <f>IFERROR(INDEX('alimentação - Tabela 7.1'!$38:$38,
MATCH(TEXT('Tabela 7.1'!A4885,"mmmm/aaaa"),'alimentação - Tabela 7.1'!$5:$5,0)), "")</f>
        <v/>
      </c>
      <c r="D4885" s="62" t="str">
        <f>IFERROR(INDEX('alimentação - Tabela 7.1'!$38:$38,
MATCH(TEXT('Tabela 7.1'!$A4885,"mmmm/aaaa"),'alimentação - Tabela 7.1'!$5:$5,0)+1), "")</f>
        <v/>
      </c>
      <c r="E4885" s="62" t="str">
        <f>IFERROR(INDEX('alimentação - Tabela 7.1'!$38:$38,
MATCH(TEXT('Tabela 7.1'!$A4885,"mmmm/aaaa"),'alimentação - Tabela 7.1'!$5:$5,0)+2), "")</f>
        <v/>
      </c>
      <c r="F4885" s="62" t="str">
        <f>IFERROR(INDEX('alimentação - Tabela 7.1'!$38:$38,
MATCH(TEXT('Tabela 7.1'!$A4885,"mmmm/aaaa"),'alimentação - Tabela 7.1'!$5:$5,0)+3), "")</f>
        <v/>
      </c>
      <c r="G4885" s="95" t="str">
        <f>IFERROR(INDEX('alimentação - Tabela 7.1'!$38:$38,
MATCH(TEXT('Tabela 7.1'!$A4885,"mmmm/aaaa"),'alimentação - Tabela 7.1'!$5:$5,0)+4), "")</f>
        <v/>
      </c>
    </row>
    <row r="4886" spans="1:7" ht="18" customHeight="1" x14ac:dyDescent="0.25">
      <c r="A4886" s="59" t="str">
        <f>IF(
   SUMPRODUCT(--('alimentação - Tabela 7.1'!$5:$5=TEXT(DATE(2020,INT((ROW(A4884)-1)/33)+1,1),"mmmm/aaaa"))) &gt; 0,
   TEXT(DATE(2020,INT((ROW(A4884)-1)/33)+1,1),"mmm/aa"),
   ""
)</f>
        <v/>
      </c>
      <c r="B4886" s="61" t="str">
        <f>IF(A4886&lt;&gt;"", 'alimentação - Tabela 7.1'!$B$39, "" )</f>
        <v/>
      </c>
      <c r="C4886" s="62" t="str">
        <f>IFERROR(INDEX('alimentação - Tabela 7.1'!$39:$39,
MATCH(TEXT('Tabela 7.1'!A4886,"mmmm/aaaa"),'alimentação - Tabela 7.1'!$5:$5,0)), "")</f>
        <v/>
      </c>
      <c r="D4886" s="62" t="str">
        <f>IFERROR(INDEX('alimentação - Tabela 7.1'!$39:$39,
MATCH(TEXT('Tabela 7.1'!$A4886,"mmmm/aaaa"),'alimentação - Tabela 7.1'!$5:$5,0)+1), "")</f>
        <v/>
      </c>
      <c r="E4886" s="62" t="str">
        <f>IFERROR(INDEX('alimentação - Tabela 7.1'!$39:$39,
MATCH(TEXT('Tabela 7.1'!$A4886,"mmmm/aaaa"),'alimentação - Tabela 7.1'!$5:$5,0)+2), "")</f>
        <v/>
      </c>
      <c r="F4886" s="62" t="str">
        <f>IFERROR(INDEX('alimentação - Tabela 7.1'!$39:$39,
MATCH(TEXT('Tabela 7.1'!$A4886,"mmmm/aaaa"),'alimentação - Tabela 7.1'!$5:$5,0)+3), "")</f>
        <v/>
      </c>
      <c r="G4886" s="95" t="str">
        <f>IFERROR(INDEX('alimentação - Tabela 7.1'!$39:$39,
MATCH(TEXT('Tabela 7.1'!$A4886,"mmmm/aaaa"),'alimentação - Tabela 7.1'!$5:$5,0)+4), "")</f>
        <v/>
      </c>
    </row>
    <row r="4887" spans="1:7" ht="18" customHeight="1" x14ac:dyDescent="0.25">
      <c r="A4887" s="59" t="str">
        <f>IF(
   SUMPRODUCT(--('alimentação - Tabela 7.1'!$5:$5=TEXT(DATE(2020,INT((ROW(A4885)-1)/33)+1,1),"mmmm/aaaa"))) &gt; 0,
   TEXT(DATE(2020,INT((ROW(A4885)-1)/33)+1,1),"mmm/aa"),
   ""
)</f>
        <v/>
      </c>
      <c r="B4887" s="61" t="str">
        <f>IF(A4887&lt;&gt;"", 'alimentação - Tabela 7.1'!$B$7, "" )</f>
        <v/>
      </c>
      <c r="C4887" s="62" t="str">
        <f>IFERROR(INDEX('alimentação - Tabela 7.1'!$7:$7,
MATCH(TEXT('Tabela 7.1'!A4887,"mmmm/aaaa"),'alimentação - Tabela 7.1'!$5:$5,0)), "")</f>
        <v/>
      </c>
      <c r="D4887" s="62" t="str">
        <f>IFERROR(INDEX('alimentação - Tabela 7.1'!$7:$7,
MATCH(TEXT('Tabela 7.1'!$A4887,"mmmm/aaaa"),'alimentação - Tabela 7.1'!$5:$5,0)+1), "")</f>
        <v/>
      </c>
      <c r="E4887" s="62" t="str">
        <f>IFERROR(INDEX('alimentação - Tabela 7.1'!$7:$7,
MATCH(TEXT('Tabela 7.1'!$A4887,"mmmm/aaaa"),'alimentação - Tabela 7.1'!$5:$5,0)+2), "")</f>
        <v/>
      </c>
      <c r="F4887" s="62" t="str">
        <f>IFERROR(INDEX('alimentação - Tabela 7.1'!$7:$7,
MATCH(TEXT('Tabela 7.1'!$A4887,"mmmm/aaaa"),'alimentação - Tabela 7.1'!$5:$5,0)+3), "")</f>
        <v/>
      </c>
      <c r="G4887" s="95" t="str">
        <f>IFERROR(INDEX('alimentação - Tabela 7.1'!$7:$7,
MATCH(TEXT('Tabela 7.1'!$A4887,"mmmm/aaaa"),'alimentação - Tabela 7.1'!$5:$5,0)+4), "")</f>
        <v/>
      </c>
    </row>
    <row r="4888" spans="1:7" ht="18" customHeight="1" x14ac:dyDescent="0.25">
      <c r="A4888" s="59" t="str">
        <f>IF(
   SUMPRODUCT(--('alimentação - Tabela 7.1'!$5:$5=TEXT(DATE(2020,INT((ROW(A4886)-1)/33)+1,1),"mmmm/aaaa"))) &gt; 0,
   TEXT(DATE(2020,INT((ROW(A4886)-1)/33)+1,1),"mmm/aa"),
   ""
)</f>
        <v/>
      </c>
      <c r="B4888" s="61" t="str">
        <f>IF(A4888&lt;&gt;"", 'alimentação - Tabela 7.1'!$B$8, "" )</f>
        <v/>
      </c>
      <c r="C4888" s="62" t="str">
        <f>IFERROR(INDEX('alimentação - Tabela 7.1'!$8:$8,
MATCH(TEXT('Tabela 7.1'!A4888,"mmmm/aaaa"),'alimentação - Tabela 7.1'!$5:$5,0)), "")</f>
        <v/>
      </c>
      <c r="D4888" s="62" t="str">
        <f>IFERROR(INDEX('alimentação - Tabela 7.1'!$8:$8,
MATCH(TEXT('Tabela 7.1'!$A4888,"mmmm/aaaa"),'alimentação - Tabela 7.1'!$5:$5,0)+1), "")</f>
        <v/>
      </c>
      <c r="E4888" s="62" t="str">
        <f>IFERROR(INDEX('alimentação - Tabela 7.1'!$8:$8,
MATCH(TEXT('Tabela 7.1'!$A4888,"mmmm/aaaa"),'alimentação - Tabela 7.1'!$5:$5,0)+2), "")</f>
        <v/>
      </c>
      <c r="F4888" s="62" t="str">
        <f>IFERROR(INDEX('alimentação - Tabela 7.1'!$8:$8,
MATCH(TEXT('Tabela 7.1'!$A4888,"mmmm/aaaa"),'alimentação - Tabela 7.1'!$5:$5,0)+3), "")</f>
        <v/>
      </c>
      <c r="G4888" s="95" t="str">
        <f>IFERROR(INDEX('alimentação - Tabela 7.1'!$8:$8,
MATCH(TEXT('Tabela 7.1'!$A4888,"mmmm/aaaa"),'alimentação - Tabela 7.1'!$5:$5,0)+4), "")</f>
        <v/>
      </c>
    </row>
    <row r="4889" spans="1:7" ht="18" customHeight="1" x14ac:dyDescent="0.25">
      <c r="A4889" s="59" t="str">
        <f>IF(
   SUMPRODUCT(--('alimentação - Tabela 7.1'!$5:$5=TEXT(DATE(2020,INT((ROW(A4887)-1)/33)+1,1),"mmmm/aaaa"))) &gt; 0,
   TEXT(DATE(2020,INT((ROW(A4887)-1)/33)+1,1),"mmm/aa"),
   ""
)</f>
        <v/>
      </c>
      <c r="B4889" s="61" t="str">
        <f>IF(A4889&lt;&gt;"", 'alimentação - Tabela 7.1'!$B$9, "" )</f>
        <v/>
      </c>
      <c r="C4889" s="62" t="str">
        <f>IFERROR(INDEX('alimentação - Tabela 7.1'!$9:$9,
MATCH(TEXT('Tabela 7.1'!A4889,"mmmm/aaaa"),'alimentação - Tabela 7.1'!$5:$5,0)), "")</f>
        <v/>
      </c>
      <c r="D4889" s="62" t="str">
        <f>IFERROR(INDEX('alimentação - Tabela 7.1'!$9:$9,
MATCH(TEXT('Tabela 7.1'!$A4889,"mmmm/aaaa"),'alimentação - Tabela 7.1'!$5:$5,0)+1), "")</f>
        <v/>
      </c>
      <c r="E4889" s="62" t="str">
        <f>IFERROR(INDEX('alimentação - Tabela 7.1'!$9:$9,
MATCH(TEXT('Tabela 7.1'!$A4889,"mmmm/aaaa"),'alimentação - Tabela 7.1'!$5:$5,0)+2), "")</f>
        <v/>
      </c>
      <c r="F4889" s="62" t="str">
        <f>IFERROR(INDEX('alimentação - Tabela 7.1'!$9:$9,
MATCH(TEXT('Tabela 7.1'!$A4889,"mmmm/aaaa"),'alimentação - Tabela 7.1'!$5:$5,0)+3), "")</f>
        <v/>
      </c>
      <c r="G4889" s="95" t="str">
        <f>IFERROR(INDEX('alimentação - Tabela 7.1'!$9:$9,
MATCH(TEXT('Tabela 7.1'!$A4889,"mmmm/aaaa"),'alimentação - Tabela 7.1'!$5:$5,0)+4), "")</f>
        <v/>
      </c>
    </row>
    <row r="4890" spans="1:7" ht="18" customHeight="1" x14ac:dyDescent="0.25">
      <c r="A4890" s="59" t="str">
        <f>IF(
   SUMPRODUCT(--('alimentação - Tabela 7.1'!$5:$5=TEXT(DATE(2020,INT((ROW(A4888)-1)/33)+1,1),"mmmm/aaaa"))) &gt; 0,
   TEXT(DATE(2020,INT((ROW(A4888)-1)/33)+1,1),"mmm/aa"),
   ""
)</f>
        <v/>
      </c>
      <c r="B4890" s="61" t="str">
        <f>IF(A4890&lt;&gt;"", 'alimentação - Tabela 7.1'!$B$10, "" )</f>
        <v/>
      </c>
      <c r="C4890" s="62" t="str">
        <f>IFERROR(INDEX('alimentação - Tabela 7.1'!$10:$10,
MATCH(TEXT('Tabela 7.1'!A4890,"mmmm/aaaa"),'alimentação - Tabela 7.1'!$5:$5,0)), "")</f>
        <v/>
      </c>
      <c r="D4890" s="62" t="str">
        <f>IFERROR(INDEX('alimentação - Tabela 7.1'!$10:$10,
MATCH(TEXT('Tabela 7.1'!$A4890,"mmmm/aaaa"),'alimentação - Tabela 7.1'!$5:$5,0)+1), "")</f>
        <v/>
      </c>
      <c r="E4890" s="62" t="str">
        <f>IFERROR(INDEX('alimentação - Tabela 7.1'!$10:$10,
MATCH(TEXT('Tabela 7.1'!$A4890,"mmmm/aaaa"),'alimentação - Tabela 7.1'!$5:$5,0)+2), "")</f>
        <v/>
      </c>
      <c r="F4890" s="62" t="str">
        <f>IFERROR(INDEX('alimentação - Tabela 7.1'!$10:$10,
MATCH(TEXT('Tabela 7.1'!$A4890,"mmmm/aaaa"),'alimentação - Tabela 7.1'!$5:$5,0)+3), "")</f>
        <v/>
      </c>
      <c r="G4890" s="95" t="str">
        <f>IFERROR(INDEX('alimentação - Tabela 7.1'!$10:$10,
MATCH(TEXT('Tabela 7.1'!$A4890,"mmmm/aaaa"),'alimentação - Tabela 7.1'!$5:$5,0)+4), "")</f>
        <v/>
      </c>
    </row>
    <row r="4891" spans="1:7" ht="18" customHeight="1" x14ac:dyDescent="0.25">
      <c r="A4891" s="59" t="str">
        <f>IF(
   SUMPRODUCT(--('alimentação - Tabela 7.1'!$5:$5=TEXT(DATE(2020,INT((ROW(A4889)-1)/33)+1,1),"mmmm/aaaa"))) &gt; 0,
   TEXT(DATE(2020,INT((ROW(A4889)-1)/33)+1,1),"mmm/aa"),
   ""
)</f>
        <v/>
      </c>
      <c r="B4891" s="61" t="str">
        <f>IF(A4891&lt;&gt;"", 'alimentação - Tabela 7.1'!$B$11, "" )</f>
        <v/>
      </c>
      <c r="C4891" s="62" t="str">
        <f>IFERROR(INDEX('alimentação - Tabela 7.1'!$11:$11,
MATCH(TEXT('Tabela 7.1'!A4891,"mmmm/aaaa"),'alimentação - Tabela 7.1'!$5:$5,0)), "")</f>
        <v/>
      </c>
      <c r="D4891" s="62" t="str">
        <f>IFERROR(INDEX('alimentação - Tabela 7.1'!$11:$11,
MATCH(TEXT('Tabela 7.1'!$A4891,"mmmm/aaaa"),'alimentação - Tabela 7.1'!$5:$5,0)+1), "")</f>
        <v/>
      </c>
      <c r="E4891" s="62" t="str">
        <f>IFERROR(INDEX('alimentação - Tabela 7.1'!$11:$11,
MATCH(TEXT('Tabela 7.1'!$A4891,"mmmm/aaaa"),'alimentação - Tabela 7.1'!$5:$5,0)+2), "")</f>
        <v/>
      </c>
      <c r="F4891" s="62" t="str">
        <f>IFERROR(INDEX('alimentação - Tabela 7.1'!$11:$11,
MATCH(TEXT('Tabela 7.1'!$A4891,"mmmm/aaaa"),'alimentação - Tabela 7.1'!$5:$5,0)+3), "")</f>
        <v/>
      </c>
      <c r="G4891" s="95" t="str">
        <f>IFERROR(INDEX('alimentação - Tabela 7.1'!$11:$11,
MATCH(TEXT('Tabela 7.1'!$A4891,"mmmm/aaaa"),'alimentação - Tabela 7.1'!$5:$5,0)+4), "")</f>
        <v/>
      </c>
    </row>
    <row r="4892" spans="1:7" ht="18" customHeight="1" x14ac:dyDescent="0.25">
      <c r="A4892" s="59" t="str">
        <f>IF(
   SUMPRODUCT(--('alimentação - Tabela 7.1'!$5:$5=TEXT(DATE(2020,INT((ROW(A4890)-1)/33)+1,1),"mmmm/aaaa"))) &gt; 0,
   TEXT(DATE(2020,INT((ROW(A4890)-1)/33)+1,1),"mmm/aa"),
   ""
)</f>
        <v/>
      </c>
      <c r="B4892" s="61" t="str">
        <f>IF(A4892&lt;&gt;"", 'alimentação - Tabela 7.1'!$B$12, "" )</f>
        <v/>
      </c>
      <c r="C4892" s="62" t="str">
        <f>IFERROR(INDEX('alimentação - Tabela 7.1'!$12:$12,
MATCH(TEXT('Tabela 7.1'!A4892,"mmmm/aaaa"),'alimentação - Tabela 7.1'!$5:$5,0)), "")</f>
        <v/>
      </c>
      <c r="D4892" s="62" t="str">
        <f>IFERROR(INDEX('alimentação - Tabela 7.1'!$12:$12,
MATCH(TEXT('Tabela 7.1'!$A4892,"mmmm/aaaa"),'alimentação - Tabela 7.1'!$5:$5,0)+1), "")</f>
        <v/>
      </c>
      <c r="E4892" s="62" t="str">
        <f>IFERROR(INDEX('alimentação - Tabela 7.1'!$12:$12,
MATCH(TEXT('Tabela 7.1'!$A4892,"mmmm/aaaa"),'alimentação - Tabela 7.1'!$5:$5,0)+2), "")</f>
        <v/>
      </c>
      <c r="F4892" s="62" t="str">
        <f>IFERROR(INDEX('alimentação - Tabela 7.1'!$12:$12,
MATCH(TEXT('Tabela 7.1'!$A4892,"mmmm/aaaa"),'alimentação - Tabela 7.1'!$5:$5,0)+3), "")</f>
        <v/>
      </c>
      <c r="G4892" s="95" t="str">
        <f>IFERROR(INDEX('alimentação - Tabela 7.1'!$12:$12,
MATCH(TEXT('Tabela 7.1'!$A4892,"mmmm/aaaa"),'alimentação - Tabela 7.1'!$5:$5,0)+4), "")</f>
        <v/>
      </c>
    </row>
    <row r="4893" spans="1:7" ht="18" customHeight="1" x14ac:dyDescent="0.25">
      <c r="A4893" s="59" t="str">
        <f>IF(
   SUMPRODUCT(--('alimentação - Tabela 7.1'!$5:$5=TEXT(DATE(2020,INT((ROW(A4891)-1)/33)+1,1),"mmmm/aaaa"))) &gt; 0,
   TEXT(DATE(2020,INT((ROW(A4891)-1)/33)+1,1),"mmm/aa"),
   ""
)</f>
        <v/>
      </c>
      <c r="B4893" s="61" t="str">
        <f>IF(A4893&lt;&gt;"", 'alimentação - Tabela 7.1'!$B$13, "" )</f>
        <v/>
      </c>
      <c r="C4893" s="62" t="str">
        <f>IFERROR(INDEX('alimentação - Tabela 7.1'!$13:$13,
MATCH(TEXT('Tabela 7.1'!A4893,"mmmm/aaaa"),'alimentação - Tabela 7.1'!$5:$5,0)), "")</f>
        <v/>
      </c>
      <c r="D4893" s="62" t="str">
        <f>IFERROR(INDEX('alimentação - Tabela 7.1'!$13:$13,
MATCH(TEXT('Tabela 7.1'!$A4893,"mmmm/aaaa"),'alimentação - Tabela 7.1'!$5:$5,0)+1), "")</f>
        <v/>
      </c>
      <c r="E4893" s="62" t="str">
        <f>IFERROR(INDEX('alimentação - Tabela 7.1'!$13:$13,
MATCH(TEXT('Tabela 7.1'!$A4893,"mmmm/aaaa"),'alimentação - Tabela 7.1'!$5:$5,0)+2), "")</f>
        <v/>
      </c>
      <c r="F4893" s="62" t="str">
        <f>IFERROR(INDEX('alimentação - Tabela 7.1'!$13:$13,
MATCH(TEXT('Tabela 7.1'!$A4893,"mmmm/aaaa"),'alimentação - Tabela 7.1'!$5:$5,0)+3), "")</f>
        <v/>
      </c>
      <c r="G4893" s="95" t="str">
        <f>IFERROR(INDEX('alimentação - Tabela 7.1'!$13:$13,
MATCH(TEXT('Tabela 7.1'!$A4893,"mmmm/aaaa"),'alimentação - Tabela 7.1'!$5:$5,0)+4), "")</f>
        <v/>
      </c>
    </row>
    <row r="4894" spans="1:7" ht="18" customHeight="1" x14ac:dyDescent="0.25">
      <c r="A4894" s="59" t="str">
        <f>IF(
   SUMPRODUCT(--('alimentação - Tabela 7.1'!$5:$5=TEXT(DATE(2020,INT((ROW(A4892)-1)/33)+1,1),"mmmm/aaaa"))) &gt; 0,
   TEXT(DATE(2020,INT((ROW(A4892)-1)/33)+1,1),"mmm/aa"),
   ""
)</f>
        <v/>
      </c>
      <c r="B4894" s="61" t="str">
        <f>IF(A4894&lt;&gt;"", 'alimentação - Tabela 7.1'!$B$14, "" )</f>
        <v/>
      </c>
      <c r="C4894" s="62" t="str">
        <f>IFERROR(INDEX('alimentação - Tabela 7.1'!$14:$14,
MATCH(TEXT('Tabela 7.1'!A4894,"mmmm/aaaa"),'alimentação - Tabela 7.1'!$5:$5,0)), "")</f>
        <v/>
      </c>
      <c r="D4894" s="62" t="str">
        <f>IFERROR(INDEX('alimentação - Tabela 7.1'!$14:$14,
MATCH(TEXT('Tabela 7.1'!$A4894,"mmmm/aaaa"),'alimentação - Tabela 7.1'!$5:$5,0)+1), "")</f>
        <v/>
      </c>
      <c r="E4894" s="62" t="str">
        <f>IFERROR(INDEX('alimentação - Tabela 7.1'!$14:$14,
MATCH(TEXT('Tabela 7.1'!$A4894,"mmmm/aaaa"),'alimentação - Tabela 7.1'!$5:$5,0)+2), "")</f>
        <v/>
      </c>
      <c r="F4894" s="62" t="str">
        <f>IFERROR(INDEX('alimentação - Tabela 7.1'!$14:$14,
MATCH(TEXT('Tabela 7.1'!$A4894,"mmmm/aaaa"),'alimentação - Tabela 7.1'!$5:$5,0)+3), "")</f>
        <v/>
      </c>
      <c r="G4894" s="95" t="str">
        <f>IFERROR(INDEX('alimentação - Tabela 7.1'!$14:$14,
MATCH(TEXT('Tabela 7.1'!$A4894,"mmmm/aaaa"),'alimentação - Tabela 7.1'!$5:$5,0)+4), "")</f>
        <v/>
      </c>
    </row>
    <row r="4895" spans="1:7" ht="18" customHeight="1" x14ac:dyDescent="0.25">
      <c r="A4895" s="59" t="str">
        <f>IF(
   SUMPRODUCT(--('alimentação - Tabela 7.1'!$5:$5=TEXT(DATE(2020,INT((ROW(A4893)-1)/33)+1,1),"mmmm/aaaa"))) &gt; 0,
   TEXT(DATE(2020,INT((ROW(A4893)-1)/33)+1,1),"mmm/aa"),
   ""
)</f>
        <v/>
      </c>
      <c r="B4895" s="61" t="str">
        <f>IF(A4895&lt;&gt;"", 'alimentação - Tabela 7.1'!$B$15, "" )</f>
        <v/>
      </c>
      <c r="C4895" s="62" t="str">
        <f>IFERROR(INDEX('alimentação - Tabela 7.1'!$15:$15,
MATCH(TEXT('Tabela 7.1'!A4895,"mmmm/aaaa"),'alimentação - Tabela 7.1'!$5:$5,0)), "")</f>
        <v/>
      </c>
      <c r="D4895" s="62" t="str">
        <f>IFERROR(INDEX('alimentação - Tabela 7.1'!$15:$15,
MATCH(TEXT('Tabela 7.1'!$A4895,"mmmm/aaaa"),'alimentação - Tabela 7.1'!$5:$5,0)+1), "")</f>
        <v/>
      </c>
      <c r="E4895" s="62" t="str">
        <f>IFERROR(INDEX('alimentação - Tabela 7.1'!$15:$15,
MATCH(TEXT('Tabela 7.1'!$A4895,"mmmm/aaaa"),'alimentação - Tabela 7.1'!$5:$5,0)+2), "")</f>
        <v/>
      </c>
      <c r="F4895" s="62" t="str">
        <f>IFERROR(INDEX('alimentação - Tabela 7.1'!$15:$15,
MATCH(TEXT('Tabela 7.1'!$A4895,"mmmm/aaaa"),'alimentação - Tabela 7.1'!$5:$5,0)+3), "")</f>
        <v/>
      </c>
      <c r="G4895" s="95" t="str">
        <f>IFERROR(INDEX('alimentação - Tabela 7.1'!$15:$15,
MATCH(TEXT('Tabela 7.1'!$A4895,"mmmm/aaaa"),'alimentação - Tabela 7.1'!$5:$5,0)+4), "")</f>
        <v/>
      </c>
    </row>
    <row r="4896" spans="1:7" ht="18" customHeight="1" x14ac:dyDescent="0.25">
      <c r="A4896" s="59" t="str">
        <f>IF(
   SUMPRODUCT(--('alimentação - Tabela 7.1'!$5:$5=TEXT(DATE(2020,INT((ROW(A4894)-1)/33)+1,1),"mmmm/aaaa"))) &gt; 0,
   TEXT(DATE(2020,INT((ROW(A4894)-1)/33)+1,1),"mmm/aa"),
   ""
)</f>
        <v/>
      </c>
      <c r="B4896" s="61" t="str">
        <f>IF(A4896&lt;&gt;"", 'alimentação - Tabela 7.1'!$B$16, "" )</f>
        <v/>
      </c>
      <c r="C4896" s="62" t="str">
        <f>IFERROR(INDEX('alimentação - Tabela 7.1'!$16:$16,
MATCH(TEXT('Tabela 7.1'!A4896,"mmmm/aaaa"),'alimentação - Tabela 7.1'!$5:$5,0)), "")</f>
        <v/>
      </c>
      <c r="D4896" s="62" t="str">
        <f>IFERROR(INDEX('alimentação - Tabela 7.1'!$16:$16,
MATCH(TEXT('Tabela 7.1'!$A4896,"mmmm/aaaa"),'alimentação - Tabela 7.1'!$5:$5,0)+1), "")</f>
        <v/>
      </c>
      <c r="E4896" s="62" t="str">
        <f>IFERROR(INDEX('alimentação - Tabela 7.1'!$16:$16,
MATCH(TEXT('Tabela 7.1'!$A4896,"mmmm/aaaa"),'alimentação - Tabela 7.1'!$5:$5,0)+2), "")</f>
        <v/>
      </c>
      <c r="F4896" s="62" t="str">
        <f>IFERROR(INDEX('alimentação - Tabela 7.1'!$16:$16,
MATCH(TEXT('Tabela 7.1'!$A4896,"mmmm/aaaa"),'alimentação - Tabela 7.1'!$5:$5,0)+3), "")</f>
        <v/>
      </c>
      <c r="G4896" s="95" t="str">
        <f>IFERROR(INDEX('alimentação - Tabela 7.1'!$16:$16,
MATCH(TEXT('Tabela 7.1'!$A4896,"mmmm/aaaa"),'alimentação - Tabela 7.1'!$5:$5,0)+4), "")</f>
        <v/>
      </c>
    </row>
    <row r="4897" spans="1:7" ht="18" customHeight="1" x14ac:dyDescent="0.25">
      <c r="A4897" s="59" t="str">
        <f>IF(
   SUMPRODUCT(--('alimentação - Tabela 7.1'!$5:$5=TEXT(DATE(2020,INT((ROW(A4895)-1)/33)+1,1),"mmmm/aaaa"))) &gt; 0,
   TEXT(DATE(2020,INT((ROW(A4895)-1)/33)+1,1),"mmm/aa"),
   ""
)</f>
        <v/>
      </c>
      <c r="B4897" s="61" t="str">
        <f>IF(A4897&lt;&gt;"", 'alimentação - Tabela 7.1'!$B$17, "" )</f>
        <v/>
      </c>
      <c r="C4897" s="62" t="str">
        <f>IFERROR(INDEX('alimentação - Tabela 7.1'!$17:$17,
MATCH(TEXT('Tabela 7.1'!A4897,"mmmm/aaaa"),'alimentação - Tabela 7.1'!$5:$5,0)), "")</f>
        <v/>
      </c>
      <c r="D4897" s="62" t="str">
        <f>IFERROR(INDEX('alimentação - Tabela 7.1'!$17:$17,
MATCH(TEXT('Tabela 7.1'!$A4897,"mmmm/aaaa"),'alimentação - Tabela 7.1'!$5:$5,0)+1), "")</f>
        <v/>
      </c>
      <c r="E4897" s="62" t="str">
        <f>IFERROR(INDEX('alimentação - Tabela 7.1'!$17:$17,
MATCH(TEXT('Tabela 7.1'!$A4897,"mmmm/aaaa"),'alimentação - Tabela 7.1'!$5:$5,0)+2), "")</f>
        <v/>
      </c>
      <c r="F4897" s="62" t="str">
        <f>IFERROR(INDEX('alimentação - Tabela 7.1'!$17:$17,
MATCH(TEXT('Tabela 7.1'!$A4897,"mmmm/aaaa"),'alimentação - Tabela 7.1'!$5:$5,0)+3), "")</f>
        <v/>
      </c>
      <c r="G4897" s="95" t="str">
        <f>IFERROR(INDEX('alimentação - Tabela 7.1'!$17:$17,
MATCH(TEXT('Tabela 7.1'!$A4897,"mmmm/aaaa"),'alimentação - Tabela 7.1'!$5:$5,0)+4), "")</f>
        <v/>
      </c>
    </row>
    <row r="4898" spans="1:7" ht="18" customHeight="1" x14ac:dyDescent="0.25">
      <c r="A4898" s="59" t="str">
        <f>IF(
   SUMPRODUCT(--('alimentação - Tabela 7.1'!$5:$5=TEXT(DATE(2020,INT((ROW(A4896)-1)/33)+1,1),"mmmm/aaaa"))) &gt; 0,
   TEXT(DATE(2020,INT((ROW(A4896)-1)/33)+1,1),"mmm/aa"),
   ""
)</f>
        <v/>
      </c>
      <c r="B4898" s="61" t="str">
        <f>IF(A4898&lt;&gt;"", 'alimentação - Tabela 7.1'!$B$18, "" )</f>
        <v/>
      </c>
      <c r="C4898" s="62" t="str">
        <f>IFERROR(INDEX('alimentação - Tabela 7.1'!$18:$18,
MATCH(TEXT('Tabela 7.1'!A4898,"mmmm/aaaa"),'alimentação - Tabela 7.1'!$5:$5,0)), "")</f>
        <v/>
      </c>
      <c r="D4898" s="62" t="str">
        <f>IFERROR(INDEX('alimentação - Tabela 7.1'!$18:$18,
MATCH(TEXT('Tabela 7.1'!$A4898,"mmmm/aaaa"),'alimentação - Tabela 7.1'!$5:$5,0)+1), "")</f>
        <v/>
      </c>
      <c r="E4898" s="62" t="str">
        <f>IFERROR(INDEX('alimentação - Tabela 7.1'!$18:$18,
MATCH(TEXT('Tabela 7.1'!$A4898,"mmmm/aaaa"),'alimentação - Tabela 7.1'!$5:$5,0)+2), "")</f>
        <v/>
      </c>
      <c r="F4898" s="62" t="str">
        <f>IFERROR(INDEX('alimentação - Tabela 7.1'!$18:$18,
MATCH(TEXT('Tabela 7.1'!$A4898,"mmmm/aaaa"),'alimentação - Tabela 7.1'!$5:$5,0)+3), "")</f>
        <v/>
      </c>
      <c r="G4898" s="95" t="str">
        <f>IFERROR(INDEX('alimentação - Tabela 7.1'!$18:$18,
MATCH(TEXT('Tabela 7.1'!$A4898,"mmmm/aaaa"),'alimentação - Tabela 7.1'!$5:$5,0)+4), "")</f>
        <v/>
      </c>
    </row>
    <row r="4899" spans="1:7" ht="18" customHeight="1" x14ac:dyDescent="0.25">
      <c r="A4899" s="59" t="str">
        <f>IF(
   SUMPRODUCT(--('alimentação - Tabela 7.1'!$5:$5=TEXT(DATE(2020,INT((ROW(A4897)-1)/33)+1,1),"mmmm/aaaa"))) &gt; 0,
   TEXT(DATE(2020,INT((ROW(A4897)-1)/33)+1,1),"mmm/aa"),
   ""
)</f>
        <v/>
      </c>
      <c r="B4899" s="61" t="str">
        <f>IF(A4899&lt;&gt;"", 'alimentação - Tabela 7.1'!$B$19, "" )</f>
        <v/>
      </c>
      <c r="C4899" s="62" t="str">
        <f>IFERROR(INDEX('alimentação - Tabela 7.1'!$19:$19,
MATCH(TEXT('Tabela 7.1'!A4899,"mmmm/aaaa"),'alimentação - Tabela 7.1'!$5:$5,0)), "")</f>
        <v/>
      </c>
      <c r="D4899" s="62" t="str">
        <f>IFERROR(INDEX('alimentação - Tabela 7.1'!$19:$19,
MATCH(TEXT('Tabela 7.1'!$A4899,"mmmm/aaaa"),'alimentação - Tabela 7.1'!$5:$5,0)+1), "")</f>
        <v/>
      </c>
      <c r="E4899" s="62" t="str">
        <f>IFERROR(INDEX('alimentação - Tabela 7.1'!$19:$19,
MATCH(TEXT('Tabela 7.1'!$A4899,"mmmm/aaaa"),'alimentação - Tabela 7.1'!$5:$5,0)+2), "")</f>
        <v/>
      </c>
      <c r="F4899" s="62" t="str">
        <f>IFERROR(INDEX('alimentação - Tabela 7.1'!$19:$19,
MATCH(TEXT('Tabela 7.1'!$A4899,"mmmm/aaaa"),'alimentação - Tabela 7.1'!$5:$5,0)+3), "")</f>
        <v/>
      </c>
      <c r="G4899" s="95" t="str">
        <f>IFERROR(INDEX('alimentação - Tabela 7.1'!$19:$19,
MATCH(TEXT('Tabela 7.1'!$A4899,"mmmm/aaaa"),'alimentação - Tabela 7.1'!$5:$5,0)+4), "")</f>
        <v/>
      </c>
    </row>
    <row r="4900" spans="1:7" ht="18" customHeight="1" x14ac:dyDescent="0.25">
      <c r="A4900" s="59" t="str">
        <f>IF(
   SUMPRODUCT(--('alimentação - Tabela 7.1'!$5:$5=TEXT(DATE(2020,INT((ROW(A4898)-1)/33)+1,1),"mmmm/aaaa"))) &gt; 0,
   TEXT(DATE(2020,INT((ROW(A4898)-1)/33)+1,1),"mmm/aa"),
   ""
)</f>
        <v/>
      </c>
      <c r="B4900" s="61" t="str">
        <f>IF(A4900&lt;&gt;"", 'alimentação - Tabela 7.1'!$B$20, "" )</f>
        <v/>
      </c>
      <c r="C4900" s="62" t="str">
        <f>IFERROR(INDEX('alimentação - Tabela 7.1'!$20:$20,
MATCH(TEXT('Tabela 7.1'!A4900,"mmmm/aaaa"),'alimentação - Tabela 7.1'!$5:$5,0)), "")</f>
        <v/>
      </c>
      <c r="D4900" s="62" t="str">
        <f>IFERROR(INDEX('alimentação - Tabela 7.1'!$20:$20,
MATCH(TEXT('Tabela 7.1'!$A4900,"mmmm/aaaa"),'alimentação - Tabela 7.1'!$5:$5,0)+1), "")</f>
        <v/>
      </c>
      <c r="E4900" s="62" t="str">
        <f>IFERROR(INDEX('alimentação - Tabela 7.1'!$20:$20,
MATCH(TEXT('Tabela 7.1'!$A4900,"mmmm/aaaa"),'alimentação - Tabela 7.1'!$5:$5,0)+2), "")</f>
        <v/>
      </c>
      <c r="F4900" s="62" t="str">
        <f>IFERROR(INDEX('alimentação - Tabela 7.1'!$20:$20,
MATCH(TEXT('Tabela 7.1'!$A4900,"mmmm/aaaa"),'alimentação - Tabela 7.1'!$5:$5,0)+3), "")</f>
        <v/>
      </c>
      <c r="G4900" s="95" t="str">
        <f>IFERROR(INDEX('alimentação - Tabela 7.1'!$20:$20,
MATCH(TEXT('Tabela 7.1'!$A4900,"mmmm/aaaa"),'alimentação - Tabela 7.1'!$5:$5,0)+4), "")</f>
        <v/>
      </c>
    </row>
    <row r="4901" spans="1:7" ht="18" customHeight="1" x14ac:dyDescent="0.25">
      <c r="A4901" s="59" t="str">
        <f>IF(
   SUMPRODUCT(--('alimentação - Tabela 7.1'!$5:$5=TEXT(DATE(2020,INT((ROW(A4899)-1)/33)+1,1),"mmmm/aaaa"))) &gt; 0,
   TEXT(DATE(2020,INT((ROW(A4899)-1)/33)+1,1),"mmm/aa"),
   ""
)</f>
        <v/>
      </c>
      <c r="B4901" s="61" t="str">
        <f>IF(A4901&lt;&gt;"", 'alimentação - Tabela 7.1'!$B$21, "" )</f>
        <v/>
      </c>
      <c r="C4901" s="62" t="str">
        <f>IFERROR(INDEX('alimentação - Tabela 7.1'!$21:$21,
MATCH(TEXT('Tabela 7.1'!A4901,"mmmm/aaaa"),'alimentação - Tabela 7.1'!$5:$5,0)), "")</f>
        <v/>
      </c>
      <c r="D4901" s="62" t="str">
        <f>IFERROR(INDEX('alimentação - Tabela 7.1'!$21:$21,
MATCH(TEXT('Tabela 7.1'!$A4901,"mmmm/aaaa"),'alimentação - Tabela 7.1'!$5:$5,0)+1), "")</f>
        <v/>
      </c>
      <c r="E4901" s="62" t="str">
        <f>IFERROR(INDEX('alimentação - Tabela 7.1'!$21:$21,
MATCH(TEXT('Tabela 7.1'!$A4901,"mmmm/aaaa"),'alimentação - Tabela 7.1'!$5:$5,0)+2), "")</f>
        <v/>
      </c>
      <c r="F4901" s="62" t="str">
        <f>IFERROR(INDEX('alimentação - Tabela 7.1'!$21:$21,
MATCH(TEXT('Tabela 7.1'!$A4901,"mmmm/aaaa"),'alimentação - Tabela 7.1'!$5:$5,0)+3), "")</f>
        <v/>
      </c>
      <c r="G4901" s="95" t="str">
        <f>IFERROR(INDEX('alimentação - Tabela 7.1'!$21:$21,
MATCH(TEXT('Tabela 7.1'!$A4901,"mmmm/aaaa"),'alimentação - Tabela 7.1'!$5:$5,0)+4), "")</f>
        <v/>
      </c>
    </row>
    <row r="4902" spans="1:7" ht="18" customHeight="1" x14ac:dyDescent="0.25">
      <c r="A4902" s="59" t="str">
        <f>IF(
   SUMPRODUCT(--('alimentação - Tabela 7.1'!$5:$5=TEXT(DATE(2020,INT((ROW(A4900)-1)/33)+1,1),"mmmm/aaaa"))) &gt; 0,
   TEXT(DATE(2020,INT((ROW(A4900)-1)/33)+1,1),"mmm/aa"),
   ""
)</f>
        <v/>
      </c>
      <c r="B4902" s="61" t="str">
        <f>IF(A4902&lt;&gt;"", 'alimentação - Tabela 7.1'!$B$22, "" )</f>
        <v/>
      </c>
      <c r="C4902" s="62" t="str">
        <f>IFERROR(INDEX('alimentação - Tabela 7.1'!$22:$22,
MATCH(TEXT('Tabela 7.1'!A4902,"mmmm/aaaa"),'alimentação - Tabela 7.1'!$5:$5,0)), "")</f>
        <v/>
      </c>
      <c r="D4902" s="62" t="str">
        <f>IFERROR(INDEX('alimentação - Tabela 7.1'!$22:$22,
MATCH(TEXT('Tabela 7.1'!$A4902,"mmmm/aaaa"),'alimentação - Tabela 7.1'!$5:$5,0)+1), "")</f>
        <v/>
      </c>
      <c r="E4902" s="62" t="str">
        <f>IFERROR(INDEX('alimentação - Tabela 7.1'!$22:$22,
MATCH(TEXT('Tabela 7.1'!$A4902,"mmmm/aaaa"),'alimentação - Tabela 7.1'!$5:$5,0)+2), "")</f>
        <v/>
      </c>
      <c r="F4902" s="62" t="str">
        <f>IFERROR(INDEX('alimentação - Tabela 7.1'!$22:$22,
MATCH(TEXT('Tabela 7.1'!$A4902,"mmmm/aaaa"),'alimentação - Tabela 7.1'!$5:$5,0)+3), "")</f>
        <v/>
      </c>
      <c r="G4902" s="95" t="str">
        <f>IFERROR(INDEX('alimentação - Tabela 7.1'!$22:$22,
MATCH(TEXT('Tabela 7.1'!$A4902,"mmmm/aaaa"),'alimentação - Tabela 7.1'!$5:$5,0)+4), "")</f>
        <v/>
      </c>
    </row>
    <row r="4903" spans="1:7" ht="18" customHeight="1" x14ac:dyDescent="0.25">
      <c r="A4903" s="59" t="str">
        <f>IF(
   SUMPRODUCT(--('alimentação - Tabela 7.1'!$5:$5=TEXT(DATE(2020,INT((ROW(A4901)-1)/33)+1,1),"mmmm/aaaa"))) &gt; 0,
   TEXT(DATE(2020,INT((ROW(A4901)-1)/33)+1,1),"mmm/aa"),
   ""
)</f>
        <v/>
      </c>
      <c r="B4903" s="61" t="str">
        <f>IF(A4903&lt;&gt;"", 'alimentação - Tabela 7.1'!$B$23, "" )</f>
        <v/>
      </c>
      <c r="C4903" s="62" t="str">
        <f>IFERROR(INDEX('alimentação - Tabela 7.1'!$23:$23,
MATCH(TEXT('Tabela 7.1'!A4903,"mmmm/aaaa"),'alimentação - Tabela 7.1'!$5:$5,0)), "")</f>
        <v/>
      </c>
      <c r="D4903" s="62" t="str">
        <f>IFERROR(INDEX('alimentação - Tabela 7.1'!$23:$23,
MATCH(TEXT('Tabela 7.1'!$A4903,"mmmm/aaaa"),'alimentação - Tabela 7.1'!$5:$5,0)+1), "")</f>
        <v/>
      </c>
      <c r="E4903" s="62" t="str">
        <f>IFERROR(INDEX('alimentação - Tabela 7.1'!$23:$23,
MATCH(TEXT('Tabela 7.1'!$A4903,"mmmm/aaaa"),'alimentação - Tabela 7.1'!$5:$5,0)+2), "")</f>
        <v/>
      </c>
      <c r="F4903" s="62" t="str">
        <f>IFERROR(INDEX('alimentação - Tabela 7.1'!$23:$23,
MATCH(TEXT('Tabela 7.1'!$A4903,"mmmm/aaaa"),'alimentação - Tabela 7.1'!$5:$5,0)+3), "")</f>
        <v/>
      </c>
      <c r="G4903" s="95" t="str">
        <f>IFERROR(INDEX('alimentação - Tabela 7.1'!$23:$23,
MATCH(TEXT('Tabela 7.1'!$A4903,"mmmm/aaaa"),'alimentação - Tabela 7.1'!$5:$5,0)+4), "")</f>
        <v/>
      </c>
    </row>
    <row r="4904" spans="1:7" ht="18" customHeight="1" x14ac:dyDescent="0.25">
      <c r="A4904" s="59" t="str">
        <f>IF(
   SUMPRODUCT(--('alimentação - Tabela 7.1'!$5:$5=TEXT(DATE(2020,INT((ROW(A4902)-1)/33)+1,1),"mmmm/aaaa"))) &gt; 0,
   TEXT(DATE(2020,INT((ROW(A4902)-1)/33)+1,1),"mmm/aa"),
   ""
)</f>
        <v/>
      </c>
      <c r="B4904" s="61" t="str">
        <f>IF(A4904&lt;&gt;"", 'alimentação - Tabela 7.1'!$B$24, "" )</f>
        <v/>
      </c>
      <c r="C4904" s="62" t="str">
        <f>IFERROR(INDEX('alimentação - Tabela 7.1'!$24:$24,
MATCH(TEXT('Tabela 7.1'!A4904,"mmmm/aaaa"),'alimentação - Tabela 7.1'!$5:$5,0)), "")</f>
        <v/>
      </c>
      <c r="D4904" s="62" t="str">
        <f>IFERROR(INDEX('alimentação - Tabela 7.1'!$24:$24,
MATCH(TEXT('Tabela 7.1'!$A4904,"mmmm/aaaa"),'alimentação - Tabela 7.1'!$5:$5,0)+1), "")</f>
        <v/>
      </c>
      <c r="E4904" s="62" t="str">
        <f>IFERROR(INDEX('alimentação - Tabela 7.1'!$24:$24,
MATCH(TEXT('Tabela 7.1'!$A4904,"mmmm/aaaa"),'alimentação - Tabela 7.1'!$5:$5,0)+2), "")</f>
        <v/>
      </c>
      <c r="F4904" s="62" t="str">
        <f>IFERROR(INDEX('alimentação - Tabela 7.1'!$24:$24,
MATCH(TEXT('Tabela 7.1'!$A4904,"mmmm/aaaa"),'alimentação - Tabela 7.1'!$5:$5,0)+3), "")</f>
        <v/>
      </c>
      <c r="G4904" s="95" t="str">
        <f>IFERROR(INDEX('alimentação - Tabela 7.1'!$24:$24,
MATCH(TEXT('Tabela 7.1'!$A4904,"mmmm/aaaa"),'alimentação - Tabela 7.1'!$5:$5,0)+4), "")</f>
        <v/>
      </c>
    </row>
    <row r="4905" spans="1:7" ht="18" customHeight="1" x14ac:dyDescent="0.25">
      <c r="A4905" s="59" t="str">
        <f>IF(
   SUMPRODUCT(--('alimentação - Tabela 7.1'!$5:$5=TEXT(DATE(2020,INT((ROW(A4903)-1)/33)+1,1),"mmmm/aaaa"))) &gt; 0,
   TEXT(DATE(2020,INT((ROW(A4903)-1)/33)+1,1),"mmm/aa"),
   ""
)</f>
        <v/>
      </c>
      <c r="B4905" s="61" t="str">
        <f>IF(A4905&lt;&gt;"", 'alimentação - Tabela 7.1'!$B$25, "" )</f>
        <v/>
      </c>
      <c r="C4905" s="62" t="str">
        <f>IFERROR(INDEX('alimentação - Tabela 7.1'!$25:$25,
MATCH(TEXT('Tabela 7.1'!A4905,"mmmm/aaaa"),'alimentação - Tabela 7.1'!$5:$5,0)), "")</f>
        <v/>
      </c>
      <c r="D4905" s="62" t="str">
        <f>IFERROR(INDEX('alimentação - Tabela 7.1'!$25:$25,
MATCH(TEXT('Tabela 7.1'!$A4905,"mmmm/aaaa"),'alimentação - Tabela 7.1'!$5:$5,0)+1), "")</f>
        <v/>
      </c>
      <c r="E4905" s="62" t="str">
        <f>IFERROR(INDEX('alimentação - Tabela 7.1'!$25:$25,
MATCH(TEXT('Tabela 7.1'!$A4905,"mmmm/aaaa"),'alimentação - Tabela 7.1'!$5:$5,0)+2), "")</f>
        <v/>
      </c>
      <c r="F4905" s="62" t="str">
        <f>IFERROR(INDEX('alimentação - Tabela 7.1'!$25:$25,
MATCH(TEXT('Tabela 7.1'!$A4905,"mmmm/aaaa"),'alimentação - Tabela 7.1'!$5:$5,0)+3), "")</f>
        <v/>
      </c>
      <c r="G4905" s="95" t="str">
        <f>IFERROR(INDEX('alimentação - Tabela 7.1'!$25:$25,
MATCH(TEXT('Tabela 7.1'!$A4905,"mmmm/aaaa"),'alimentação - Tabela 7.1'!$5:$5,0)+4), "")</f>
        <v/>
      </c>
    </row>
    <row r="4906" spans="1:7" ht="18" customHeight="1" x14ac:dyDescent="0.25">
      <c r="A4906" s="59" t="str">
        <f>IF(
   SUMPRODUCT(--('alimentação - Tabela 7.1'!$5:$5=TEXT(DATE(2020,INT((ROW(A4904)-1)/33)+1,1),"mmmm/aaaa"))) &gt; 0,
   TEXT(DATE(2020,INT((ROW(A4904)-1)/33)+1,1),"mmm/aa"),
   ""
)</f>
        <v/>
      </c>
      <c r="B4906" s="61" t="str">
        <f>IF(A4906&lt;&gt;"", 'alimentação - Tabela 7.1'!$B$26, "" )</f>
        <v/>
      </c>
      <c r="C4906" s="62" t="str">
        <f>IFERROR(INDEX('alimentação - Tabela 7.1'!$26:$26,
MATCH(TEXT('Tabela 7.1'!A4906,"mmmm/aaaa"),'alimentação - Tabela 7.1'!$5:$5,0)), "")</f>
        <v/>
      </c>
      <c r="D4906" s="62" t="str">
        <f>IFERROR(INDEX('alimentação - Tabela 7.1'!$26:$26,
MATCH(TEXT('Tabela 7.1'!$A4906,"mmmm/aaaa"),'alimentação - Tabela 7.1'!$5:$5,0)+1), "")</f>
        <v/>
      </c>
      <c r="E4906" s="62" t="str">
        <f>IFERROR(INDEX('alimentação - Tabela 7.1'!$26:$26,
MATCH(TEXT('Tabela 7.1'!$A4906,"mmmm/aaaa"),'alimentação - Tabela 7.1'!$5:$5,0)+2), "")</f>
        <v/>
      </c>
      <c r="F4906" s="62" t="str">
        <f>IFERROR(INDEX('alimentação - Tabela 7.1'!$26:$26,
MATCH(TEXT('Tabela 7.1'!$A4906,"mmmm/aaaa"),'alimentação - Tabela 7.1'!$5:$5,0)+3), "")</f>
        <v/>
      </c>
      <c r="G4906" s="95" t="str">
        <f>IFERROR(INDEX('alimentação - Tabela 7.1'!$26:$26,
MATCH(TEXT('Tabela 7.1'!$A4906,"mmmm/aaaa"),'alimentação - Tabela 7.1'!$5:$5,0)+4), "")</f>
        <v/>
      </c>
    </row>
    <row r="4907" spans="1:7" ht="18" customHeight="1" x14ac:dyDescent="0.25">
      <c r="A4907" s="59" t="str">
        <f>IF(
   SUMPRODUCT(--('alimentação - Tabela 7.1'!$5:$5=TEXT(DATE(2020,INT((ROW(A4905)-1)/33)+1,1),"mmmm/aaaa"))) &gt; 0,
   TEXT(DATE(2020,INT((ROW(A4905)-1)/33)+1,1),"mmm/aa"),
   ""
)</f>
        <v/>
      </c>
      <c r="B4907" s="61" t="str">
        <f>IF(A4907&lt;&gt;"", 'alimentação - Tabela 7.1'!$B$27, "" )</f>
        <v/>
      </c>
      <c r="C4907" s="62" t="str">
        <f>IFERROR(INDEX('alimentação - Tabela 7.1'!$27:$27,
MATCH(TEXT('Tabela 7.1'!A4907,"mmmm/aaaa"),'alimentação - Tabela 7.1'!$5:$5,0)), "")</f>
        <v/>
      </c>
      <c r="D4907" s="62" t="str">
        <f>IFERROR(INDEX('alimentação - Tabela 7.1'!$27:$27,
MATCH(TEXT('Tabela 7.1'!$A4907,"mmmm/aaaa"),'alimentação - Tabela 7.1'!$5:$5,0)+1), "")</f>
        <v/>
      </c>
      <c r="E4907" s="62" t="str">
        <f>IFERROR(INDEX('alimentação - Tabela 7.1'!$27:$27,
MATCH(TEXT('Tabela 7.1'!$A4907,"mmmm/aaaa"),'alimentação - Tabela 7.1'!$5:$5,0)+2), "")</f>
        <v/>
      </c>
      <c r="F4907" s="62" t="str">
        <f>IFERROR(INDEX('alimentação - Tabela 7.1'!$27:$27,
MATCH(TEXT('Tabela 7.1'!$A4907,"mmmm/aaaa"),'alimentação - Tabela 7.1'!$5:$5,0)+3), "")</f>
        <v/>
      </c>
      <c r="G4907" s="95" t="str">
        <f>IFERROR(INDEX('alimentação - Tabela 7.1'!$27:$27,
MATCH(TEXT('Tabela 7.1'!$A4907,"mmmm/aaaa"),'alimentação - Tabela 7.1'!$5:$5,0)+4), "")</f>
        <v/>
      </c>
    </row>
    <row r="4908" spans="1:7" ht="18" customHeight="1" x14ac:dyDescent="0.25">
      <c r="A4908" s="59" t="str">
        <f>IF(
   SUMPRODUCT(--('alimentação - Tabela 7.1'!$5:$5=TEXT(DATE(2020,INT((ROW(A4906)-1)/33)+1,1),"mmmm/aaaa"))) &gt; 0,
   TEXT(DATE(2020,INT((ROW(A4906)-1)/33)+1,1),"mmm/aa"),
   ""
)</f>
        <v/>
      </c>
      <c r="B4908" s="61" t="str">
        <f>IF(A4908&lt;&gt;"", 'alimentação - Tabela 7.1'!$B$28, "" )</f>
        <v/>
      </c>
      <c r="C4908" s="62" t="str">
        <f>IFERROR(INDEX('alimentação - Tabela 7.1'!$28:$28,
MATCH(TEXT('Tabela 7.1'!A4908,"mmmm/aaaa"),'alimentação - Tabela 7.1'!$5:$5,0)), "")</f>
        <v/>
      </c>
      <c r="D4908" s="62" t="str">
        <f>IFERROR(INDEX('alimentação - Tabela 7.1'!$28:$28,
MATCH(TEXT('Tabela 7.1'!$A4908,"mmmm/aaaa"),'alimentação - Tabela 7.1'!$5:$5,0)+1), "")</f>
        <v/>
      </c>
      <c r="E4908" s="62" t="str">
        <f>IFERROR(INDEX('alimentação - Tabela 7.1'!$28:$28,
MATCH(TEXT('Tabela 7.1'!$A4908,"mmmm/aaaa"),'alimentação - Tabela 7.1'!$5:$5,0)+2), "")</f>
        <v/>
      </c>
      <c r="F4908" s="62" t="str">
        <f>IFERROR(INDEX('alimentação - Tabela 7.1'!$28:$28,
MATCH(TEXT('Tabela 7.1'!$A4908,"mmmm/aaaa"),'alimentação - Tabela 7.1'!$5:$5,0)+3), "")</f>
        <v/>
      </c>
      <c r="G4908" s="95" t="str">
        <f>IFERROR(INDEX('alimentação - Tabela 7.1'!$28:$28,
MATCH(TEXT('Tabela 7.1'!$A4908,"mmmm/aaaa"),'alimentação - Tabela 7.1'!$5:$5,0)+4), "")</f>
        <v/>
      </c>
    </row>
    <row r="4909" spans="1:7" ht="18" customHeight="1" x14ac:dyDescent="0.25">
      <c r="A4909" s="59" t="str">
        <f>IF(
   SUMPRODUCT(--('alimentação - Tabela 7.1'!$5:$5=TEXT(DATE(2020,INT((ROW(A4907)-1)/33)+1,1),"mmmm/aaaa"))) &gt; 0,
   TEXT(DATE(2020,INT((ROW(A4907)-1)/33)+1,1),"mmm/aa"),
   ""
)</f>
        <v/>
      </c>
      <c r="B4909" s="61" t="str">
        <f>IF(A4909&lt;&gt;"", 'alimentação - Tabela 7.1'!$B$29, "" )</f>
        <v/>
      </c>
      <c r="C4909" s="62" t="str">
        <f>IFERROR(INDEX('alimentação - Tabela 7.1'!$29:$29,
MATCH(TEXT('Tabela 7.1'!A4909,"mmmm/aaaa"),'alimentação - Tabela 7.1'!$5:$5,0)), "")</f>
        <v/>
      </c>
      <c r="D4909" s="62" t="str">
        <f>IFERROR(INDEX('alimentação - Tabela 7.1'!$29:$29,
MATCH(TEXT('Tabela 7.1'!$A4909,"mmmm/aaaa"),'alimentação - Tabela 7.1'!$5:$5,0)+1), "")</f>
        <v/>
      </c>
      <c r="E4909" s="62" t="str">
        <f>IFERROR(INDEX('alimentação - Tabela 7.1'!$29:$29,
MATCH(TEXT('Tabela 7.1'!$A4909,"mmmm/aaaa"),'alimentação - Tabela 7.1'!$5:$5,0)+2), "")</f>
        <v/>
      </c>
      <c r="F4909" s="62" t="str">
        <f>IFERROR(INDEX('alimentação - Tabela 7.1'!$29:$29,
MATCH(TEXT('Tabela 7.1'!$A4909,"mmmm/aaaa"),'alimentação - Tabela 7.1'!$5:$5,0)+3), "")</f>
        <v/>
      </c>
      <c r="G4909" s="95" t="str">
        <f>IFERROR(INDEX('alimentação - Tabela 7.1'!$29:$29,
MATCH(TEXT('Tabela 7.1'!$A4909,"mmmm/aaaa"),'alimentação - Tabela 7.1'!$5:$5,0)+4), "")</f>
        <v/>
      </c>
    </row>
    <row r="4910" spans="1:7" ht="18" customHeight="1" x14ac:dyDescent="0.25">
      <c r="A4910" s="59" t="str">
        <f>IF(
   SUMPRODUCT(--('alimentação - Tabela 7.1'!$5:$5=TEXT(DATE(2020,INT((ROW(A4908)-1)/33)+1,1),"mmmm/aaaa"))) &gt; 0,
   TEXT(DATE(2020,INT((ROW(A4908)-1)/33)+1,1),"mmm/aa"),
   ""
)</f>
        <v/>
      </c>
      <c r="B4910" s="61" t="str">
        <f>IF(A4910&lt;&gt;"", 'alimentação - Tabela 7.1'!$B$30, "" )</f>
        <v/>
      </c>
      <c r="C4910" s="62" t="str">
        <f>IFERROR(INDEX('alimentação - Tabela 7.1'!$30:$30,
MATCH(TEXT('Tabela 7.1'!A4910,"mmmm/aaaa"),'alimentação - Tabela 7.1'!$5:$5,0)), "")</f>
        <v/>
      </c>
      <c r="D4910" s="62" t="str">
        <f>IFERROR(INDEX('alimentação - Tabela 7.1'!$30:$30,
MATCH(TEXT('Tabela 7.1'!$A4910,"mmmm/aaaa"),'alimentação - Tabela 7.1'!$5:$5,0)+1), "")</f>
        <v/>
      </c>
      <c r="E4910" s="62" t="str">
        <f>IFERROR(INDEX('alimentação - Tabela 7.1'!$30:$30,
MATCH(TEXT('Tabela 7.1'!$A4910,"mmmm/aaaa"),'alimentação - Tabela 7.1'!$5:$5,0)+2), "")</f>
        <v/>
      </c>
      <c r="F4910" s="62" t="str">
        <f>IFERROR(INDEX('alimentação - Tabela 7.1'!$30:$30,
MATCH(TEXT('Tabela 7.1'!$A4910,"mmmm/aaaa"),'alimentação - Tabela 7.1'!$5:$5,0)+3), "")</f>
        <v/>
      </c>
      <c r="G4910" s="95" t="str">
        <f>IFERROR(INDEX('alimentação - Tabela 7.1'!$30:$30,
MATCH(TEXT('Tabela 7.1'!$A4910,"mmmm/aaaa"),'alimentação - Tabela 7.1'!$5:$5,0)+4), "")</f>
        <v/>
      </c>
    </row>
    <row r="4911" spans="1:7" ht="18" customHeight="1" x14ac:dyDescent="0.25">
      <c r="A4911" s="59" t="str">
        <f>IF(
   SUMPRODUCT(--('alimentação - Tabela 7.1'!$5:$5=TEXT(DATE(2020,INT((ROW(A4909)-1)/33)+1,1),"mmmm/aaaa"))) &gt; 0,
   TEXT(DATE(2020,INT((ROW(A4909)-1)/33)+1,1),"mmm/aa"),
   ""
)</f>
        <v/>
      </c>
      <c r="B4911" s="61" t="str">
        <f>IF(A4911&lt;&gt;"", 'alimentação - Tabela 7.1'!$B$31, "" )</f>
        <v/>
      </c>
      <c r="C4911" s="62" t="str">
        <f>IFERROR(INDEX('alimentação - Tabela 7.1'!$31:$31,
MATCH(TEXT('Tabela 7.1'!A4911,"mmmm/aaaa"),'alimentação - Tabela 7.1'!$5:$5,0)), "")</f>
        <v/>
      </c>
      <c r="D4911" s="62" t="str">
        <f>IFERROR(INDEX('alimentação - Tabela 7.1'!$31:$31,
MATCH(TEXT('Tabela 7.1'!$A4911,"mmmm/aaaa"),'alimentação - Tabela 7.1'!$5:$5,0)+1), "")</f>
        <v/>
      </c>
      <c r="E4911" s="62" t="str">
        <f>IFERROR(INDEX('alimentação - Tabela 7.1'!$31:$31,
MATCH(TEXT('Tabela 7.1'!$A4911,"mmmm/aaaa"),'alimentação - Tabela 7.1'!$5:$5,0)+2), "")</f>
        <v/>
      </c>
      <c r="F4911" s="62" t="str">
        <f>IFERROR(INDEX('alimentação - Tabela 7.1'!$31:$31,
MATCH(TEXT('Tabela 7.1'!$A4911,"mmmm/aaaa"),'alimentação - Tabela 7.1'!$5:$5,0)+3), "")</f>
        <v/>
      </c>
      <c r="G4911" s="95" t="str">
        <f>IFERROR(INDEX('alimentação - Tabela 7.1'!$31:$31,
MATCH(TEXT('Tabela 7.1'!$A4911,"mmmm/aaaa"),'alimentação - Tabela 7.1'!$5:$5,0)+4), "")</f>
        <v/>
      </c>
    </row>
    <row r="4912" spans="1:7" ht="18" customHeight="1" x14ac:dyDescent="0.25">
      <c r="A4912" s="59" t="str">
        <f>IF(
   SUMPRODUCT(--('alimentação - Tabela 7.1'!$5:$5=TEXT(DATE(2020,INT((ROW(A4910)-1)/33)+1,1),"mmmm/aaaa"))) &gt; 0,
   TEXT(DATE(2020,INT((ROW(A4910)-1)/33)+1,1),"mmm/aa"),
   ""
)</f>
        <v/>
      </c>
      <c r="B4912" s="61" t="str">
        <f>IF(A4912&lt;&gt;"", 'alimentação - Tabela 7.1'!$B$32, "" )</f>
        <v/>
      </c>
      <c r="C4912" s="62" t="str">
        <f>IFERROR(INDEX('alimentação - Tabela 7.1'!$32:$32,
MATCH(TEXT('Tabela 7.1'!A4912,"mmmm/aaaa"),'alimentação - Tabela 7.1'!$5:$5,0)), "")</f>
        <v/>
      </c>
      <c r="D4912" s="62" t="str">
        <f>IFERROR(INDEX('alimentação - Tabela 7.1'!$32:$32,
MATCH(TEXT('Tabela 7.1'!$A4912,"mmmm/aaaa"),'alimentação - Tabela 7.1'!$5:$5,0)+1), "")</f>
        <v/>
      </c>
      <c r="E4912" s="62" t="str">
        <f>IFERROR(INDEX('alimentação - Tabela 7.1'!$32:$32,
MATCH(TEXT('Tabela 7.1'!$A4912,"mmmm/aaaa"),'alimentação - Tabela 7.1'!$5:$5,0)+2), "")</f>
        <v/>
      </c>
      <c r="F4912" s="62" t="str">
        <f>IFERROR(INDEX('alimentação - Tabela 7.1'!$32:$32,
MATCH(TEXT('Tabela 7.1'!$A4912,"mmmm/aaaa"),'alimentação - Tabela 7.1'!$5:$5,0)+3), "")</f>
        <v/>
      </c>
      <c r="G4912" s="95" t="str">
        <f>IFERROR(INDEX('alimentação - Tabela 7.1'!$32:$32,
MATCH(TEXT('Tabela 7.1'!$A4912,"mmmm/aaaa"),'alimentação - Tabela 7.1'!$5:$5,0)+4), "")</f>
        <v/>
      </c>
    </row>
    <row r="4913" spans="1:7" ht="18" customHeight="1" x14ac:dyDescent="0.25">
      <c r="A4913" s="59" t="str">
        <f>IF(
   SUMPRODUCT(--('alimentação - Tabela 7.1'!$5:$5=TEXT(DATE(2020,INT((ROW(A4911)-1)/33)+1,1),"mmmm/aaaa"))) &gt; 0,
   TEXT(DATE(2020,INT((ROW(A4911)-1)/33)+1,1),"mmm/aa"),
   ""
)</f>
        <v/>
      </c>
      <c r="B4913" s="61" t="str">
        <f>IF(A4913&lt;&gt;"", 'alimentação - Tabela 7.1'!$B$33, "" )</f>
        <v/>
      </c>
      <c r="C4913" s="62" t="str">
        <f>IFERROR(INDEX('alimentação - Tabela 7.1'!$33:$33,
MATCH(TEXT('Tabela 7.1'!A4913,"mmmm/aaaa"),'alimentação - Tabela 7.1'!$5:$5,0)), "")</f>
        <v/>
      </c>
      <c r="D4913" s="62" t="str">
        <f>IFERROR(INDEX('alimentação - Tabela 7.1'!$33:$33,
MATCH(TEXT('Tabela 7.1'!$A4913,"mmmm/aaaa"),'alimentação - Tabela 7.1'!$5:$5,0)+1), "")</f>
        <v/>
      </c>
      <c r="E4913" s="62" t="str">
        <f>IFERROR(INDEX('alimentação - Tabela 7.1'!$33:$33,
MATCH(TEXT('Tabela 7.1'!$A4913,"mmmm/aaaa"),'alimentação - Tabela 7.1'!$5:$5,0)+2), "")</f>
        <v/>
      </c>
      <c r="F4913" s="62" t="str">
        <f>IFERROR(INDEX('alimentação - Tabela 7.1'!$33:$33,
MATCH(TEXT('Tabela 7.1'!$A4913,"mmmm/aaaa"),'alimentação - Tabela 7.1'!$5:$5,0)+3), "")</f>
        <v/>
      </c>
      <c r="G4913" s="95" t="str">
        <f>IFERROR(INDEX('alimentação - Tabela 7.1'!$33:$33,
MATCH(TEXT('Tabela 7.1'!$A4913,"mmmm/aaaa"),'alimentação - Tabela 7.1'!$5:$5,0)+4), "")</f>
        <v/>
      </c>
    </row>
    <row r="4914" spans="1:7" ht="18" customHeight="1" x14ac:dyDescent="0.25">
      <c r="A4914" s="59" t="str">
        <f>IF(
   SUMPRODUCT(--('alimentação - Tabela 7.1'!$5:$5=TEXT(DATE(2020,INT((ROW(A4912)-1)/33)+1,1),"mmmm/aaaa"))) &gt; 0,
   TEXT(DATE(2020,INT((ROW(A4912)-1)/33)+1,1),"mmm/aa"),
   ""
)</f>
        <v/>
      </c>
      <c r="B4914" s="61" t="str">
        <f>IF(A4914&lt;&gt;"", 'alimentação - Tabela 7.1'!$B$34, "" )</f>
        <v/>
      </c>
      <c r="C4914" s="62" t="str">
        <f>IFERROR(INDEX('alimentação - Tabela 7.1'!$34:$34,
MATCH(TEXT('Tabela 7.1'!A4914,"mmmm/aaaa"),'alimentação - Tabela 7.1'!$5:$5,0)), "")</f>
        <v/>
      </c>
      <c r="D4914" s="62" t="str">
        <f>IFERROR(INDEX('alimentação - Tabela 7.1'!$34:$34,
MATCH(TEXT('Tabela 7.1'!$A4914,"mmmm/aaaa"),'alimentação - Tabela 7.1'!$5:$5,0)+1), "")</f>
        <v/>
      </c>
      <c r="E4914" s="62" t="str">
        <f>IFERROR(INDEX('alimentação - Tabela 7.1'!$34:$34,
MATCH(TEXT('Tabela 7.1'!$A4914,"mmmm/aaaa"),'alimentação - Tabela 7.1'!$5:$5,0)+2), "")</f>
        <v/>
      </c>
      <c r="F4914" s="62" t="str">
        <f>IFERROR(INDEX('alimentação - Tabela 7.1'!$34:$34,
MATCH(TEXT('Tabela 7.1'!$A4914,"mmmm/aaaa"),'alimentação - Tabela 7.1'!$5:$5,0)+3), "")</f>
        <v/>
      </c>
      <c r="G4914" s="95" t="str">
        <f>IFERROR(INDEX('alimentação - Tabela 7.1'!$34:$34,
MATCH(TEXT('Tabela 7.1'!$A4914,"mmmm/aaaa"),'alimentação - Tabela 7.1'!$5:$5,0)+4), "")</f>
        <v/>
      </c>
    </row>
    <row r="4915" spans="1:7" ht="18" customHeight="1" x14ac:dyDescent="0.25">
      <c r="A4915" s="59" t="str">
        <f>IF(
   SUMPRODUCT(--('alimentação - Tabela 7.1'!$5:$5=TEXT(DATE(2020,INT((ROW(A4913)-1)/33)+1,1),"mmmm/aaaa"))) &gt; 0,
   TEXT(DATE(2020,INT((ROW(A4913)-1)/33)+1,1),"mmm/aa"),
   ""
)</f>
        <v/>
      </c>
      <c r="B4915" s="61" t="str">
        <f>IF(A4915&lt;&gt;"", 'alimentação - Tabela 7.1'!$B$35, "" )</f>
        <v/>
      </c>
      <c r="C4915" s="62" t="str">
        <f>IFERROR(INDEX('alimentação - Tabela 7.1'!$35:$35,
MATCH(TEXT('Tabela 7.1'!A4915,"mmmm/aaaa"),'alimentação - Tabela 7.1'!$5:$5,0)), "")</f>
        <v/>
      </c>
      <c r="D4915" s="62" t="str">
        <f>IFERROR(INDEX('alimentação - Tabela 7.1'!$35:$35,
MATCH(TEXT('Tabela 7.1'!$A4915,"mmmm/aaaa"),'alimentação - Tabela 7.1'!$5:$5,0)+1), "")</f>
        <v/>
      </c>
      <c r="E4915" s="62" t="str">
        <f>IFERROR(INDEX('alimentação - Tabela 7.1'!$35:$35,
MATCH(TEXT('Tabela 7.1'!$A4915,"mmmm/aaaa"),'alimentação - Tabela 7.1'!$5:$5,0)+2), "")</f>
        <v/>
      </c>
      <c r="F4915" s="62" t="str">
        <f>IFERROR(INDEX('alimentação - Tabela 7.1'!$35:$35,
MATCH(TEXT('Tabela 7.1'!$A4915,"mmmm/aaaa"),'alimentação - Tabela 7.1'!$5:$5,0)+3), "")</f>
        <v/>
      </c>
      <c r="G4915" s="95" t="str">
        <f>IFERROR(INDEX('alimentação - Tabela 7.1'!$35:$35,
MATCH(TEXT('Tabela 7.1'!$A4915,"mmmm/aaaa"),'alimentação - Tabela 7.1'!$5:$5,0)+4), "")</f>
        <v/>
      </c>
    </row>
    <row r="4916" spans="1:7" ht="18" customHeight="1" x14ac:dyDescent="0.25">
      <c r="A4916" s="59" t="str">
        <f>IF(
   SUMPRODUCT(--('alimentação - Tabela 7.1'!$5:$5=TEXT(DATE(2020,INT((ROW(A4914)-1)/33)+1,1),"mmmm/aaaa"))) &gt; 0,
   TEXT(DATE(2020,INT((ROW(A4914)-1)/33)+1,1),"mmm/aa"),
   ""
)</f>
        <v/>
      </c>
      <c r="B4916" s="61" t="str">
        <f>IF(A4916&lt;&gt;"", 'alimentação - Tabela 7.1'!$B$36, "" )</f>
        <v/>
      </c>
      <c r="C4916" s="62" t="str">
        <f>IFERROR(INDEX('alimentação - Tabela 7.1'!$36:$36,
MATCH(TEXT('Tabela 7.1'!A4916,"mmmm/aaaa"),'alimentação - Tabela 7.1'!$5:$5,0)), "")</f>
        <v/>
      </c>
      <c r="D4916" s="62" t="str">
        <f>IFERROR(INDEX('alimentação - Tabela 7.1'!$36:$36,
MATCH(TEXT('Tabela 7.1'!$A4916,"mmmm/aaaa"),'alimentação - Tabela 7.1'!$5:$5,0)+1), "")</f>
        <v/>
      </c>
      <c r="E4916" s="62" t="str">
        <f>IFERROR(INDEX('alimentação - Tabela 7.1'!$36:$36,
MATCH(TEXT('Tabela 7.1'!$A4916,"mmmm/aaaa"),'alimentação - Tabela 7.1'!$5:$5,0)+2), "")</f>
        <v/>
      </c>
      <c r="F4916" s="62" t="str">
        <f>IFERROR(INDEX('alimentação - Tabela 7.1'!$36:$36,
MATCH(TEXT('Tabela 7.1'!$A4916,"mmmm/aaaa"),'alimentação - Tabela 7.1'!$5:$5,0)+3), "")</f>
        <v/>
      </c>
      <c r="G4916" s="95" t="str">
        <f>IFERROR(INDEX('alimentação - Tabela 7.1'!$36:$36,
MATCH(TEXT('Tabela 7.1'!$A4916,"mmmm/aaaa"),'alimentação - Tabela 7.1'!$5:$5,0)+4), "")</f>
        <v/>
      </c>
    </row>
    <row r="4917" spans="1:7" ht="18" customHeight="1" x14ac:dyDescent="0.25">
      <c r="A4917" s="59" t="str">
        <f>IF(
   SUMPRODUCT(--('alimentação - Tabela 7.1'!$5:$5=TEXT(DATE(2020,INT((ROW(A4915)-1)/33)+1,1),"mmmm/aaaa"))) &gt; 0,
   TEXT(DATE(2020,INT((ROW(A4915)-1)/33)+1,1),"mmm/aa"),
   ""
)</f>
        <v/>
      </c>
      <c r="B4917" s="61" t="str">
        <f>IF(A4917&lt;&gt;"", 'alimentação - Tabela 7.1'!$B$37, "" )</f>
        <v/>
      </c>
      <c r="C4917" s="62" t="str">
        <f>IFERROR(INDEX('alimentação - Tabela 7.1'!$37:$37,
MATCH(TEXT('Tabela 7.1'!A4917,"mmmm/aaaa"),'alimentação - Tabela 7.1'!$5:$5,0)), "")</f>
        <v/>
      </c>
      <c r="D4917" s="62" t="str">
        <f>IFERROR(INDEX('alimentação - Tabela 7.1'!$37:$37,
MATCH(TEXT('Tabela 7.1'!$A4917,"mmmm/aaaa"),'alimentação - Tabela 7.1'!$5:$5,0)+1), "")</f>
        <v/>
      </c>
      <c r="E4917" s="62" t="str">
        <f>IFERROR(INDEX('alimentação - Tabela 7.1'!$37:$37,
MATCH(TEXT('Tabela 7.1'!$A4917,"mmmm/aaaa"),'alimentação - Tabela 7.1'!$5:$5,0)+2), "")</f>
        <v/>
      </c>
      <c r="F4917" s="62" t="str">
        <f>IFERROR(INDEX('alimentação - Tabela 7.1'!$37:$37,
MATCH(TEXT('Tabela 7.1'!$A4917,"mmmm/aaaa"),'alimentação - Tabela 7.1'!$5:$5,0)+3), "")</f>
        <v/>
      </c>
      <c r="G4917" s="95" t="str">
        <f>IFERROR(INDEX('alimentação - Tabela 7.1'!$37:$37,
MATCH(TEXT('Tabela 7.1'!$A4917,"mmmm/aaaa"),'alimentação - Tabela 7.1'!$5:$5,0)+4), "")</f>
        <v/>
      </c>
    </row>
    <row r="4918" spans="1:7" ht="18" customHeight="1" x14ac:dyDescent="0.25">
      <c r="A4918" s="59" t="str">
        <f>IF(
   SUMPRODUCT(--('alimentação - Tabela 7.1'!$5:$5=TEXT(DATE(2020,INT((ROW(A4916)-1)/33)+1,1),"mmmm/aaaa"))) &gt; 0,
   TEXT(DATE(2020,INT((ROW(A4916)-1)/33)+1,1),"mmm/aa"),
   ""
)</f>
        <v/>
      </c>
      <c r="B4918" s="61" t="str">
        <f>IF(A4918&lt;&gt;"", 'alimentação - Tabela 7.1'!$B$38, "" )</f>
        <v/>
      </c>
      <c r="C4918" s="62" t="str">
        <f>IFERROR(INDEX('alimentação - Tabela 7.1'!$38:$38,
MATCH(TEXT('Tabela 7.1'!A4918,"mmmm/aaaa"),'alimentação - Tabela 7.1'!$5:$5,0)), "")</f>
        <v/>
      </c>
      <c r="D4918" s="62" t="str">
        <f>IFERROR(INDEX('alimentação - Tabela 7.1'!$38:$38,
MATCH(TEXT('Tabela 7.1'!$A4918,"mmmm/aaaa"),'alimentação - Tabela 7.1'!$5:$5,0)+1), "")</f>
        <v/>
      </c>
      <c r="E4918" s="62" t="str">
        <f>IFERROR(INDEX('alimentação - Tabela 7.1'!$38:$38,
MATCH(TEXT('Tabela 7.1'!$A4918,"mmmm/aaaa"),'alimentação - Tabela 7.1'!$5:$5,0)+2), "")</f>
        <v/>
      </c>
      <c r="F4918" s="62" t="str">
        <f>IFERROR(INDEX('alimentação - Tabela 7.1'!$38:$38,
MATCH(TEXT('Tabela 7.1'!$A4918,"mmmm/aaaa"),'alimentação - Tabela 7.1'!$5:$5,0)+3), "")</f>
        <v/>
      </c>
      <c r="G4918" s="95" t="str">
        <f>IFERROR(INDEX('alimentação - Tabela 7.1'!$38:$38,
MATCH(TEXT('Tabela 7.1'!$A4918,"mmmm/aaaa"),'alimentação - Tabela 7.1'!$5:$5,0)+4), "")</f>
        <v/>
      </c>
    </row>
    <row r="4919" spans="1:7" ht="18" customHeight="1" x14ac:dyDescent="0.25">
      <c r="A4919" s="59" t="str">
        <f>IF(
   SUMPRODUCT(--('alimentação - Tabela 7.1'!$5:$5=TEXT(DATE(2020,INT((ROW(A4917)-1)/33)+1,1),"mmmm/aaaa"))) &gt; 0,
   TEXT(DATE(2020,INT((ROW(A4917)-1)/33)+1,1),"mmm/aa"),
   ""
)</f>
        <v/>
      </c>
      <c r="B4919" s="61" t="str">
        <f>IF(A4919&lt;&gt;"", 'alimentação - Tabela 7.1'!$B$39, "" )</f>
        <v/>
      </c>
      <c r="C4919" s="62" t="str">
        <f>IFERROR(INDEX('alimentação - Tabela 7.1'!$39:$39,
MATCH(TEXT('Tabela 7.1'!A4919,"mmmm/aaaa"),'alimentação - Tabela 7.1'!$5:$5,0)), "")</f>
        <v/>
      </c>
      <c r="D4919" s="62" t="str">
        <f>IFERROR(INDEX('alimentação - Tabela 7.1'!$39:$39,
MATCH(TEXT('Tabela 7.1'!$A4919,"mmmm/aaaa"),'alimentação - Tabela 7.1'!$5:$5,0)+1), "")</f>
        <v/>
      </c>
      <c r="E4919" s="62" t="str">
        <f>IFERROR(INDEX('alimentação - Tabela 7.1'!$39:$39,
MATCH(TEXT('Tabela 7.1'!$A4919,"mmmm/aaaa"),'alimentação - Tabela 7.1'!$5:$5,0)+2), "")</f>
        <v/>
      </c>
      <c r="F4919" s="62" t="str">
        <f>IFERROR(INDEX('alimentação - Tabela 7.1'!$39:$39,
MATCH(TEXT('Tabela 7.1'!$A4919,"mmmm/aaaa"),'alimentação - Tabela 7.1'!$5:$5,0)+3), "")</f>
        <v/>
      </c>
      <c r="G4919" s="95" t="str">
        <f>IFERROR(INDEX('alimentação - Tabela 7.1'!$39:$39,
MATCH(TEXT('Tabela 7.1'!$A4919,"mmmm/aaaa"),'alimentação - Tabela 7.1'!$5:$5,0)+4), "")</f>
        <v/>
      </c>
    </row>
    <row r="4920" spans="1:7" ht="18" customHeight="1" x14ac:dyDescent="0.25">
      <c r="A4920" s="59" t="str">
        <f>IF(
   SUMPRODUCT(--('alimentação - Tabela 7.1'!$5:$5=TEXT(DATE(2020,INT((ROW(A4918)-1)/33)+1,1),"mmmm/aaaa"))) &gt; 0,
   TEXT(DATE(2020,INT((ROW(A4918)-1)/33)+1,1),"mmm/aa"),
   ""
)</f>
        <v/>
      </c>
      <c r="B4920" s="61" t="str">
        <f>IF(A4920&lt;&gt;"", 'alimentação - Tabela 7.1'!$B$7, "" )</f>
        <v/>
      </c>
      <c r="C4920" s="62" t="str">
        <f>IFERROR(INDEX('alimentação - Tabela 7.1'!$7:$7,
MATCH(TEXT('Tabela 7.1'!A4920,"mmmm/aaaa"),'alimentação - Tabela 7.1'!$5:$5,0)), "")</f>
        <v/>
      </c>
      <c r="D4920" s="62" t="str">
        <f>IFERROR(INDEX('alimentação - Tabela 7.1'!$7:$7,
MATCH(TEXT('Tabela 7.1'!$A4920,"mmmm/aaaa"),'alimentação - Tabela 7.1'!$5:$5,0)+1), "")</f>
        <v/>
      </c>
      <c r="E4920" s="62" t="str">
        <f>IFERROR(INDEX('alimentação - Tabela 7.1'!$7:$7,
MATCH(TEXT('Tabela 7.1'!$A4920,"mmmm/aaaa"),'alimentação - Tabela 7.1'!$5:$5,0)+2), "")</f>
        <v/>
      </c>
      <c r="F4920" s="62" t="str">
        <f>IFERROR(INDEX('alimentação - Tabela 7.1'!$7:$7,
MATCH(TEXT('Tabela 7.1'!$A4920,"mmmm/aaaa"),'alimentação - Tabela 7.1'!$5:$5,0)+3), "")</f>
        <v/>
      </c>
      <c r="G4920" s="95" t="str">
        <f>IFERROR(INDEX('alimentação - Tabela 7.1'!$7:$7,
MATCH(TEXT('Tabela 7.1'!$A4920,"mmmm/aaaa"),'alimentação - Tabela 7.1'!$5:$5,0)+4), "")</f>
        <v/>
      </c>
    </row>
    <row r="4921" spans="1:7" ht="18" customHeight="1" x14ac:dyDescent="0.25">
      <c r="A4921" s="59" t="str">
        <f>IF(
   SUMPRODUCT(--('alimentação - Tabela 7.1'!$5:$5=TEXT(DATE(2020,INT((ROW(A4919)-1)/33)+1,1),"mmmm/aaaa"))) &gt; 0,
   TEXT(DATE(2020,INT((ROW(A4919)-1)/33)+1,1),"mmm/aa"),
   ""
)</f>
        <v/>
      </c>
      <c r="B4921" s="61" t="str">
        <f>IF(A4921&lt;&gt;"", 'alimentação - Tabela 7.1'!$B$8, "" )</f>
        <v/>
      </c>
      <c r="C4921" s="62" t="str">
        <f>IFERROR(INDEX('alimentação - Tabela 7.1'!$8:$8,
MATCH(TEXT('Tabela 7.1'!A4921,"mmmm/aaaa"),'alimentação - Tabela 7.1'!$5:$5,0)), "")</f>
        <v/>
      </c>
      <c r="D4921" s="62" t="str">
        <f>IFERROR(INDEX('alimentação - Tabela 7.1'!$8:$8,
MATCH(TEXT('Tabela 7.1'!$A4921,"mmmm/aaaa"),'alimentação - Tabela 7.1'!$5:$5,0)+1), "")</f>
        <v/>
      </c>
      <c r="E4921" s="62" t="str">
        <f>IFERROR(INDEX('alimentação - Tabela 7.1'!$8:$8,
MATCH(TEXT('Tabela 7.1'!$A4921,"mmmm/aaaa"),'alimentação - Tabela 7.1'!$5:$5,0)+2), "")</f>
        <v/>
      </c>
      <c r="F4921" s="62" t="str">
        <f>IFERROR(INDEX('alimentação - Tabela 7.1'!$8:$8,
MATCH(TEXT('Tabela 7.1'!$A4921,"mmmm/aaaa"),'alimentação - Tabela 7.1'!$5:$5,0)+3), "")</f>
        <v/>
      </c>
      <c r="G4921" s="95" t="str">
        <f>IFERROR(INDEX('alimentação - Tabela 7.1'!$8:$8,
MATCH(TEXT('Tabela 7.1'!$A4921,"mmmm/aaaa"),'alimentação - Tabela 7.1'!$5:$5,0)+4), "")</f>
        <v/>
      </c>
    </row>
    <row r="4922" spans="1:7" ht="18" customHeight="1" x14ac:dyDescent="0.25">
      <c r="A4922" s="59" t="str">
        <f>IF(
   SUMPRODUCT(--('alimentação - Tabela 7.1'!$5:$5=TEXT(DATE(2020,INT((ROW(A4920)-1)/33)+1,1),"mmmm/aaaa"))) &gt; 0,
   TEXT(DATE(2020,INT((ROW(A4920)-1)/33)+1,1),"mmm/aa"),
   ""
)</f>
        <v/>
      </c>
      <c r="B4922" s="61" t="str">
        <f>IF(A4922&lt;&gt;"", 'alimentação - Tabela 7.1'!$B$9, "" )</f>
        <v/>
      </c>
      <c r="C4922" s="62" t="str">
        <f>IFERROR(INDEX('alimentação - Tabela 7.1'!$9:$9,
MATCH(TEXT('Tabela 7.1'!A4922,"mmmm/aaaa"),'alimentação - Tabela 7.1'!$5:$5,0)), "")</f>
        <v/>
      </c>
      <c r="D4922" s="62" t="str">
        <f>IFERROR(INDEX('alimentação - Tabela 7.1'!$9:$9,
MATCH(TEXT('Tabela 7.1'!$A4922,"mmmm/aaaa"),'alimentação - Tabela 7.1'!$5:$5,0)+1), "")</f>
        <v/>
      </c>
      <c r="E4922" s="62" t="str">
        <f>IFERROR(INDEX('alimentação - Tabela 7.1'!$9:$9,
MATCH(TEXT('Tabela 7.1'!$A4922,"mmmm/aaaa"),'alimentação - Tabela 7.1'!$5:$5,0)+2), "")</f>
        <v/>
      </c>
      <c r="F4922" s="62" t="str">
        <f>IFERROR(INDEX('alimentação - Tabela 7.1'!$9:$9,
MATCH(TEXT('Tabela 7.1'!$A4922,"mmmm/aaaa"),'alimentação - Tabela 7.1'!$5:$5,0)+3), "")</f>
        <v/>
      </c>
      <c r="G4922" s="95" t="str">
        <f>IFERROR(INDEX('alimentação - Tabela 7.1'!$9:$9,
MATCH(TEXT('Tabela 7.1'!$A4922,"mmmm/aaaa"),'alimentação - Tabela 7.1'!$5:$5,0)+4), "")</f>
        <v/>
      </c>
    </row>
    <row r="4923" spans="1:7" ht="18" customHeight="1" x14ac:dyDescent="0.25">
      <c r="A4923" s="59" t="str">
        <f>IF(
   SUMPRODUCT(--('alimentação - Tabela 7.1'!$5:$5=TEXT(DATE(2020,INT((ROW(A4921)-1)/33)+1,1),"mmmm/aaaa"))) &gt; 0,
   TEXT(DATE(2020,INT((ROW(A4921)-1)/33)+1,1),"mmm/aa"),
   ""
)</f>
        <v/>
      </c>
      <c r="B4923" s="61" t="str">
        <f>IF(A4923&lt;&gt;"", 'alimentação - Tabela 7.1'!$B$10, "" )</f>
        <v/>
      </c>
      <c r="C4923" s="62" t="str">
        <f>IFERROR(INDEX('alimentação - Tabela 7.1'!$10:$10,
MATCH(TEXT('Tabela 7.1'!A4923,"mmmm/aaaa"),'alimentação - Tabela 7.1'!$5:$5,0)), "")</f>
        <v/>
      </c>
      <c r="D4923" s="62" t="str">
        <f>IFERROR(INDEX('alimentação - Tabela 7.1'!$10:$10,
MATCH(TEXT('Tabela 7.1'!$A4923,"mmmm/aaaa"),'alimentação - Tabela 7.1'!$5:$5,0)+1), "")</f>
        <v/>
      </c>
      <c r="E4923" s="62" t="str">
        <f>IFERROR(INDEX('alimentação - Tabela 7.1'!$10:$10,
MATCH(TEXT('Tabela 7.1'!$A4923,"mmmm/aaaa"),'alimentação - Tabela 7.1'!$5:$5,0)+2), "")</f>
        <v/>
      </c>
      <c r="F4923" s="62" t="str">
        <f>IFERROR(INDEX('alimentação - Tabela 7.1'!$10:$10,
MATCH(TEXT('Tabela 7.1'!$A4923,"mmmm/aaaa"),'alimentação - Tabela 7.1'!$5:$5,0)+3), "")</f>
        <v/>
      </c>
      <c r="G4923" s="95" t="str">
        <f>IFERROR(INDEX('alimentação - Tabela 7.1'!$10:$10,
MATCH(TEXT('Tabela 7.1'!$A4923,"mmmm/aaaa"),'alimentação - Tabela 7.1'!$5:$5,0)+4), "")</f>
        <v/>
      </c>
    </row>
    <row r="4924" spans="1:7" ht="18" customHeight="1" x14ac:dyDescent="0.25">
      <c r="A4924" s="59" t="str">
        <f>IF(
   SUMPRODUCT(--('alimentação - Tabela 7.1'!$5:$5=TEXT(DATE(2020,INT((ROW(A4922)-1)/33)+1,1),"mmmm/aaaa"))) &gt; 0,
   TEXT(DATE(2020,INT((ROW(A4922)-1)/33)+1,1),"mmm/aa"),
   ""
)</f>
        <v/>
      </c>
      <c r="B4924" s="61" t="str">
        <f>IF(A4924&lt;&gt;"", 'alimentação - Tabela 7.1'!$B$11, "" )</f>
        <v/>
      </c>
      <c r="C4924" s="62" t="str">
        <f>IFERROR(INDEX('alimentação - Tabela 7.1'!$11:$11,
MATCH(TEXT('Tabela 7.1'!A4924,"mmmm/aaaa"),'alimentação - Tabela 7.1'!$5:$5,0)), "")</f>
        <v/>
      </c>
      <c r="D4924" s="62" t="str">
        <f>IFERROR(INDEX('alimentação - Tabela 7.1'!$11:$11,
MATCH(TEXT('Tabela 7.1'!$A4924,"mmmm/aaaa"),'alimentação - Tabela 7.1'!$5:$5,0)+1), "")</f>
        <v/>
      </c>
      <c r="E4924" s="62" t="str">
        <f>IFERROR(INDEX('alimentação - Tabela 7.1'!$11:$11,
MATCH(TEXT('Tabela 7.1'!$A4924,"mmmm/aaaa"),'alimentação - Tabela 7.1'!$5:$5,0)+2), "")</f>
        <v/>
      </c>
      <c r="F4924" s="62" t="str">
        <f>IFERROR(INDEX('alimentação - Tabela 7.1'!$11:$11,
MATCH(TEXT('Tabela 7.1'!$A4924,"mmmm/aaaa"),'alimentação - Tabela 7.1'!$5:$5,0)+3), "")</f>
        <v/>
      </c>
      <c r="G4924" s="95" t="str">
        <f>IFERROR(INDEX('alimentação - Tabela 7.1'!$11:$11,
MATCH(TEXT('Tabela 7.1'!$A4924,"mmmm/aaaa"),'alimentação - Tabela 7.1'!$5:$5,0)+4), "")</f>
        <v/>
      </c>
    </row>
    <row r="4925" spans="1:7" ht="18" customHeight="1" x14ac:dyDescent="0.25">
      <c r="A4925" s="59" t="str">
        <f>IF(
   SUMPRODUCT(--('alimentação - Tabela 7.1'!$5:$5=TEXT(DATE(2020,INT((ROW(A4923)-1)/33)+1,1),"mmmm/aaaa"))) &gt; 0,
   TEXT(DATE(2020,INT((ROW(A4923)-1)/33)+1,1),"mmm/aa"),
   ""
)</f>
        <v/>
      </c>
      <c r="B4925" s="61" t="str">
        <f>IF(A4925&lt;&gt;"", 'alimentação - Tabela 7.1'!$B$12, "" )</f>
        <v/>
      </c>
      <c r="C4925" s="62" t="str">
        <f>IFERROR(INDEX('alimentação - Tabela 7.1'!$12:$12,
MATCH(TEXT('Tabela 7.1'!A4925,"mmmm/aaaa"),'alimentação - Tabela 7.1'!$5:$5,0)), "")</f>
        <v/>
      </c>
      <c r="D4925" s="62" t="str">
        <f>IFERROR(INDEX('alimentação - Tabela 7.1'!$12:$12,
MATCH(TEXT('Tabela 7.1'!$A4925,"mmmm/aaaa"),'alimentação - Tabela 7.1'!$5:$5,0)+1), "")</f>
        <v/>
      </c>
      <c r="E4925" s="62" t="str">
        <f>IFERROR(INDEX('alimentação - Tabela 7.1'!$12:$12,
MATCH(TEXT('Tabela 7.1'!$A4925,"mmmm/aaaa"),'alimentação - Tabela 7.1'!$5:$5,0)+2), "")</f>
        <v/>
      </c>
      <c r="F4925" s="62" t="str">
        <f>IFERROR(INDEX('alimentação - Tabela 7.1'!$12:$12,
MATCH(TEXT('Tabela 7.1'!$A4925,"mmmm/aaaa"),'alimentação - Tabela 7.1'!$5:$5,0)+3), "")</f>
        <v/>
      </c>
      <c r="G4925" s="95" t="str">
        <f>IFERROR(INDEX('alimentação - Tabela 7.1'!$12:$12,
MATCH(TEXT('Tabela 7.1'!$A4925,"mmmm/aaaa"),'alimentação - Tabela 7.1'!$5:$5,0)+4), "")</f>
        <v/>
      </c>
    </row>
    <row r="4926" spans="1:7" ht="18" customHeight="1" x14ac:dyDescent="0.25">
      <c r="A4926" s="59" t="str">
        <f>IF(
   SUMPRODUCT(--('alimentação - Tabela 7.1'!$5:$5=TEXT(DATE(2020,INT((ROW(A4924)-1)/33)+1,1),"mmmm/aaaa"))) &gt; 0,
   TEXT(DATE(2020,INT((ROW(A4924)-1)/33)+1,1),"mmm/aa"),
   ""
)</f>
        <v/>
      </c>
      <c r="B4926" s="61" t="str">
        <f>IF(A4926&lt;&gt;"", 'alimentação - Tabela 7.1'!$B$13, "" )</f>
        <v/>
      </c>
      <c r="C4926" s="62" t="str">
        <f>IFERROR(INDEX('alimentação - Tabela 7.1'!$13:$13,
MATCH(TEXT('Tabela 7.1'!A4926,"mmmm/aaaa"),'alimentação - Tabela 7.1'!$5:$5,0)), "")</f>
        <v/>
      </c>
      <c r="D4926" s="62" t="str">
        <f>IFERROR(INDEX('alimentação - Tabela 7.1'!$13:$13,
MATCH(TEXT('Tabela 7.1'!$A4926,"mmmm/aaaa"),'alimentação - Tabela 7.1'!$5:$5,0)+1), "")</f>
        <v/>
      </c>
      <c r="E4926" s="62" t="str">
        <f>IFERROR(INDEX('alimentação - Tabela 7.1'!$13:$13,
MATCH(TEXT('Tabela 7.1'!$A4926,"mmmm/aaaa"),'alimentação - Tabela 7.1'!$5:$5,0)+2), "")</f>
        <v/>
      </c>
      <c r="F4926" s="62" t="str">
        <f>IFERROR(INDEX('alimentação - Tabela 7.1'!$13:$13,
MATCH(TEXT('Tabela 7.1'!$A4926,"mmmm/aaaa"),'alimentação - Tabela 7.1'!$5:$5,0)+3), "")</f>
        <v/>
      </c>
      <c r="G4926" s="95" t="str">
        <f>IFERROR(INDEX('alimentação - Tabela 7.1'!$13:$13,
MATCH(TEXT('Tabela 7.1'!$A4926,"mmmm/aaaa"),'alimentação - Tabela 7.1'!$5:$5,0)+4), "")</f>
        <v/>
      </c>
    </row>
    <row r="4927" spans="1:7" ht="18" customHeight="1" x14ac:dyDescent="0.25">
      <c r="A4927" s="59" t="str">
        <f>IF(
   SUMPRODUCT(--('alimentação - Tabela 7.1'!$5:$5=TEXT(DATE(2020,INT((ROW(A4925)-1)/33)+1,1),"mmmm/aaaa"))) &gt; 0,
   TEXT(DATE(2020,INT((ROW(A4925)-1)/33)+1,1),"mmm/aa"),
   ""
)</f>
        <v/>
      </c>
      <c r="B4927" s="61" t="str">
        <f>IF(A4927&lt;&gt;"", 'alimentação - Tabela 7.1'!$B$14, "" )</f>
        <v/>
      </c>
      <c r="C4927" s="62" t="str">
        <f>IFERROR(INDEX('alimentação - Tabela 7.1'!$14:$14,
MATCH(TEXT('Tabela 7.1'!A4927,"mmmm/aaaa"),'alimentação - Tabela 7.1'!$5:$5,0)), "")</f>
        <v/>
      </c>
      <c r="D4927" s="62" t="str">
        <f>IFERROR(INDEX('alimentação - Tabela 7.1'!$14:$14,
MATCH(TEXT('Tabela 7.1'!$A4927,"mmmm/aaaa"),'alimentação - Tabela 7.1'!$5:$5,0)+1), "")</f>
        <v/>
      </c>
      <c r="E4927" s="62" t="str">
        <f>IFERROR(INDEX('alimentação - Tabela 7.1'!$14:$14,
MATCH(TEXT('Tabela 7.1'!$A4927,"mmmm/aaaa"),'alimentação - Tabela 7.1'!$5:$5,0)+2), "")</f>
        <v/>
      </c>
      <c r="F4927" s="62" t="str">
        <f>IFERROR(INDEX('alimentação - Tabela 7.1'!$14:$14,
MATCH(TEXT('Tabela 7.1'!$A4927,"mmmm/aaaa"),'alimentação - Tabela 7.1'!$5:$5,0)+3), "")</f>
        <v/>
      </c>
      <c r="G4927" s="95" t="str">
        <f>IFERROR(INDEX('alimentação - Tabela 7.1'!$14:$14,
MATCH(TEXT('Tabela 7.1'!$A4927,"mmmm/aaaa"),'alimentação - Tabela 7.1'!$5:$5,0)+4), "")</f>
        <v/>
      </c>
    </row>
    <row r="4928" spans="1:7" ht="18" customHeight="1" x14ac:dyDescent="0.25">
      <c r="A4928" s="59" t="str">
        <f>IF(
   SUMPRODUCT(--('alimentação - Tabela 7.1'!$5:$5=TEXT(DATE(2020,INT((ROW(A4926)-1)/33)+1,1),"mmmm/aaaa"))) &gt; 0,
   TEXT(DATE(2020,INT((ROW(A4926)-1)/33)+1,1),"mmm/aa"),
   ""
)</f>
        <v/>
      </c>
      <c r="B4928" s="61" t="str">
        <f>IF(A4928&lt;&gt;"", 'alimentação - Tabela 7.1'!$B$15, "" )</f>
        <v/>
      </c>
      <c r="C4928" s="62" t="str">
        <f>IFERROR(INDEX('alimentação - Tabela 7.1'!$15:$15,
MATCH(TEXT('Tabela 7.1'!A4928,"mmmm/aaaa"),'alimentação - Tabela 7.1'!$5:$5,0)), "")</f>
        <v/>
      </c>
      <c r="D4928" s="62" t="str">
        <f>IFERROR(INDEX('alimentação - Tabela 7.1'!$15:$15,
MATCH(TEXT('Tabela 7.1'!$A4928,"mmmm/aaaa"),'alimentação - Tabela 7.1'!$5:$5,0)+1), "")</f>
        <v/>
      </c>
      <c r="E4928" s="62" t="str">
        <f>IFERROR(INDEX('alimentação - Tabela 7.1'!$15:$15,
MATCH(TEXT('Tabela 7.1'!$A4928,"mmmm/aaaa"),'alimentação - Tabela 7.1'!$5:$5,0)+2), "")</f>
        <v/>
      </c>
      <c r="F4928" s="62" t="str">
        <f>IFERROR(INDEX('alimentação - Tabela 7.1'!$15:$15,
MATCH(TEXT('Tabela 7.1'!$A4928,"mmmm/aaaa"),'alimentação - Tabela 7.1'!$5:$5,0)+3), "")</f>
        <v/>
      </c>
      <c r="G4928" s="95" t="str">
        <f>IFERROR(INDEX('alimentação - Tabela 7.1'!$15:$15,
MATCH(TEXT('Tabela 7.1'!$A4928,"mmmm/aaaa"),'alimentação - Tabela 7.1'!$5:$5,0)+4), "")</f>
        <v/>
      </c>
    </row>
    <row r="4929" spans="1:7" ht="18" customHeight="1" x14ac:dyDescent="0.25">
      <c r="A4929" s="59" t="str">
        <f>IF(
   SUMPRODUCT(--('alimentação - Tabela 7.1'!$5:$5=TEXT(DATE(2020,INT((ROW(A4927)-1)/33)+1,1),"mmmm/aaaa"))) &gt; 0,
   TEXT(DATE(2020,INT((ROW(A4927)-1)/33)+1,1),"mmm/aa"),
   ""
)</f>
        <v/>
      </c>
      <c r="B4929" s="61" t="str">
        <f>IF(A4929&lt;&gt;"", 'alimentação - Tabela 7.1'!$B$16, "" )</f>
        <v/>
      </c>
      <c r="C4929" s="62" t="str">
        <f>IFERROR(INDEX('alimentação - Tabela 7.1'!$16:$16,
MATCH(TEXT('Tabela 7.1'!A4929,"mmmm/aaaa"),'alimentação - Tabela 7.1'!$5:$5,0)), "")</f>
        <v/>
      </c>
      <c r="D4929" s="62" t="str">
        <f>IFERROR(INDEX('alimentação - Tabela 7.1'!$16:$16,
MATCH(TEXT('Tabela 7.1'!$A4929,"mmmm/aaaa"),'alimentação - Tabela 7.1'!$5:$5,0)+1), "")</f>
        <v/>
      </c>
      <c r="E4929" s="62" t="str">
        <f>IFERROR(INDEX('alimentação - Tabela 7.1'!$16:$16,
MATCH(TEXT('Tabela 7.1'!$A4929,"mmmm/aaaa"),'alimentação - Tabela 7.1'!$5:$5,0)+2), "")</f>
        <v/>
      </c>
      <c r="F4929" s="62" t="str">
        <f>IFERROR(INDEX('alimentação - Tabela 7.1'!$16:$16,
MATCH(TEXT('Tabela 7.1'!$A4929,"mmmm/aaaa"),'alimentação - Tabela 7.1'!$5:$5,0)+3), "")</f>
        <v/>
      </c>
      <c r="G4929" s="95" t="str">
        <f>IFERROR(INDEX('alimentação - Tabela 7.1'!$16:$16,
MATCH(TEXT('Tabela 7.1'!$A4929,"mmmm/aaaa"),'alimentação - Tabela 7.1'!$5:$5,0)+4), "")</f>
        <v/>
      </c>
    </row>
    <row r="4930" spans="1:7" ht="18" customHeight="1" x14ac:dyDescent="0.25">
      <c r="A4930" s="59" t="str">
        <f>IF(
   SUMPRODUCT(--('alimentação - Tabela 7.1'!$5:$5=TEXT(DATE(2020,INT((ROW(A4928)-1)/33)+1,1),"mmmm/aaaa"))) &gt; 0,
   TEXT(DATE(2020,INT((ROW(A4928)-1)/33)+1,1),"mmm/aa"),
   ""
)</f>
        <v/>
      </c>
      <c r="B4930" s="61" t="str">
        <f>IF(A4930&lt;&gt;"", 'alimentação - Tabela 7.1'!$B$17, "" )</f>
        <v/>
      </c>
      <c r="C4930" s="62" t="str">
        <f>IFERROR(INDEX('alimentação - Tabela 7.1'!$17:$17,
MATCH(TEXT('Tabela 7.1'!A4930,"mmmm/aaaa"),'alimentação - Tabela 7.1'!$5:$5,0)), "")</f>
        <v/>
      </c>
      <c r="D4930" s="62" t="str">
        <f>IFERROR(INDEX('alimentação - Tabela 7.1'!$17:$17,
MATCH(TEXT('Tabela 7.1'!$A4930,"mmmm/aaaa"),'alimentação - Tabela 7.1'!$5:$5,0)+1), "")</f>
        <v/>
      </c>
      <c r="E4930" s="62" t="str">
        <f>IFERROR(INDEX('alimentação - Tabela 7.1'!$17:$17,
MATCH(TEXT('Tabela 7.1'!$A4930,"mmmm/aaaa"),'alimentação - Tabela 7.1'!$5:$5,0)+2), "")</f>
        <v/>
      </c>
      <c r="F4930" s="62" t="str">
        <f>IFERROR(INDEX('alimentação - Tabela 7.1'!$17:$17,
MATCH(TEXT('Tabela 7.1'!$A4930,"mmmm/aaaa"),'alimentação - Tabela 7.1'!$5:$5,0)+3), "")</f>
        <v/>
      </c>
      <c r="G4930" s="95" t="str">
        <f>IFERROR(INDEX('alimentação - Tabela 7.1'!$17:$17,
MATCH(TEXT('Tabela 7.1'!$A4930,"mmmm/aaaa"),'alimentação - Tabela 7.1'!$5:$5,0)+4), "")</f>
        <v/>
      </c>
    </row>
    <row r="4931" spans="1:7" ht="18" customHeight="1" x14ac:dyDescent="0.25">
      <c r="A4931" s="59" t="str">
        <f>IF(
   SUMPRODUCT(--('alimentação - Tabela 7.1'!$5:$5=TEXT(DATE(2020,INT((ROW(A4929)-1)/33)+1,1),"mmmm/aaaa"))) &gt; 0,
   TEXT(DATE(2020,INT((ROW(A4929)-1)/33)+1,1),"mmm/aa"),
   ""
)</f>
        <v/>
      </c>
      <c r="B4931" s="61" t="str">
        <f>IF(A4931&lt;&gt;"", 'alimentação - Tabela 7.1'!$B$18, "" )</f>
        <v/>
      </c>
      <c r="C4931" s="62" t="str">
        <f>IFERROR(INDEX('alimentação - Tabela 7.1'!$18:$18,
MATCH(TEXT('Tabela 7.1'!A4931,"mmmm/aaaa"),'alimentação - Tabela 7.1'!$5:$5,0)), "")</f>
        <v/>
      </c>
      <c r="D4931" s="62" t="str">
        <f>IFERROR(INDEX('alimentação - Tabela 7.1'!$18:$18,
MATCH(TEXT('Tabela 7.1'!$A4931,"mmmm/aaaa"),'alimentação - Tabela 7.1'!$5:$5,0)+1), "")</f>
        <v/>
      </c>
      <c r="E4931" s="62" t="str">
        <f>IFERROR(INDEX('alimentação - Tabela 7.1'!$18:$18,
MATCH(TEXT('Tabela 7.1'!$A4931,"mmmm/aaaa"),'alimentação - Tabela 7.1'!$5:$5,0)+2), "")</f>
        <v/>
      </c>
      <c r="F4931" s="62" t="str">
        <f>IFERROR(INDEX('alimentação - Tabela 7.1'!$18:$18,
MATCH(TEXT('Tabela 7.1'!$A4931,"mmmm/aaaa"),'alimentação - Tabela 7.1'!$5:$5,0)+3), "")</f>
        <v/>
      </c>
      <c r="G4931" s="95" t="str">
        <f>IFERROR(INDEX('alimentação - Tabela 7.1'!$18:$18,
MATCH(TEXT('Tabela 7.1'!$A4931,"mmmm/aaaa"),'alimentação - Tabela 7.1'!$5:$5,0)+4), "")</f>
        <v/>
      </c>
    </row>
    <row r="4932" spans="1:7" ht="18" customHeight="1" x14ac:dyDescent="0.25">
      <c r="A4932" s="59" t="str">
        <f>IF(
   SUMPRODUCT(--('alimentação - Tabela 7.1'!$5:$5=TEXT(DATE(2020,INT((ROW(A4930)-1)/33)+1,1),"mmmm/aaaa"))) &gt; 0,
   TEXT(DATE(2020,INT((ROW(A4930)-1)/33)+1,1),"mmm/aa"),
   ""
)</f>
        <v/>
      </c>
      <c r="B4932" s="61" t="str">
        <f>IF(A4932&lt;&gt;"", 'alimentação - Tabela 7.1'!$B$19, "" )</f>
        <v/>
      </c>
      <c r="C4932" s="62" t="str">
        <f>IFERROR(INDEX('alimentação - Tabela 7.1'!$19:$19,
MATCH(TEXT('Tabela 7.1'!A4932,"mmmm/aaaa"),'alimentação - Tabela 7.1'!$5:$5,0)), "")</f>
        <v/>
      </c>
      <c r="D4932" s="62" t="str">
        <f>IFERROR(INDEX('alimentação - Tabela 7.1'!$19:$19,
MATCH(TEXT('Tabela 7.1'!$A4932,"mmmm/aaaa"),'alimentação - Tabela 7.1'!$5:$5,0)+1), "")</f>
        <v/>
      </c>
      <c r="E4932" s="62" t="str">
        <f>IFERROR(INDEX('alimentação - Tabela 7.1'!$19:$19,
MATCH(TEXT('Tabela 7.1'!$A4932,"mmmm/aaaa"),'alimentação - Tabela 7.1'!$5:$5,0)+2), "")</f>
        <v/>
      </c>
      <c r="F4932" s="62" t="str">
        <f>IFERROR(INDEX('alimentação - Tabela 7.1'!$19:$19,
MATCH(TEXT('Tabela 7.1'!$A4932,"mmmm/aaaa"),'alimentação - Tabela 7.1'!$5:$5,0)+3), "")</f>
        <v/>
      </c>
      <c r="G4932" s="95" t="str">
        <f>IFERROR(INDEX('alimentação - Tabela 7.1'!$19:$19,
MATCH(TEXT('Tabela 7.1'!$A4932,"mmmm/aaaa"),'alimentação - Tabela 7.1'!$5:$5,0)+4), "")</f>
        <v/>
      </c>
    </row>
    <row r="4933" spans="1:7" ht="18" customHeight="1" x14ac:dyDescent="0.25">
      <c r="A4933" s="59" t="str">
        <f>IF(
   SUMPRODUCT(--('alimentação - Tabela 7.1'!$5:$5=TEXT(DATE(2020,INT((ROW(A4931)-1)/33)+1,1),"mmmm/aaaa"))) &gt; 0,
   TEXT(DATE(2020,INT((ROW(A4931)-1)/33)+1,1),"mmm/aa"),
   ""
)</f>
        <v/>
      </c>
      <c r="B4933" s="61" t="str">
        <f>IF(A4933&lt;&gt;"", 'alimentação - Tabela 7.1'!$B$20, "" )</f>
        <v/>
      </c>
      <c r="C4933" s="62" t="str">
        <f>IFERROR(INDEX('alimentação - Tabela 7.1'!$20:$20,
MATCH(TEXT('Tabela 7.1'!A4933,"mmmm/aaaa"),'alimentação - Tabela 7.1'!$5:$5,0)), "")</f>
        <v/>
      </c>
      <c r="D4933" s="62" t="str">
        <f>IFERROR(INDEX('alimentação - Tabela 7.1'!$20:$20,
MATCH(TEXT('Tabela 7.1'!$A4933,"mmmm/aaaa"),'alimentação - Tabela 7.1'!$5:$5,0)+1), "")</f>
        <v/>
      </c>
      <c r="E4933" s="62" t="str">
        <f>IFERROR(INDEX('alimentação - Tabela 7.1'!$20:$20,
MATCH(TEXT('Tabela 7.1'!$A4933,"mmmm/aaaa"),'alimentação - Tabela 7.1'!$5:$5,0)+2), "")</f>
        <v/>
      </c>
      <c r="F4933" s="62" t="str">
        <f>IFERROR(INDEX('alimentação - Tabela 7.1'!$20:$20,
MATCH(TEXT('Tabela 7.1'!$A4933,"mmmm/aaaa"),'alimentação - Tabela 7.1'!$5:$5,0)+3), "")</f>
        <v/>
      </c>
      <c r="G4933" s="95" t="str">
        <f>IFERROR(INDEX('alimentação - Tabela 7.1'!$20:$20,
MATCH(TEXT('Tabela 7.1'!$A4933,"mmmm/aaaa"),'alimentação - Tabela 7.1'!$5:$5,0)+4), "")</f>
        <v/>
      </c>
    </row>
    <row r="4934" spans="1:7" ht="18" customHeight="1" x14ac:dyDescent="0.25">
      <c r="A4934" s="59" t="str">
        <f>IF(
   SUMPRODUCT(--('alimentação - Tabela 7.1'!$5:$5=TEXT(DATE(2020,INT((ROW(A4932)-1)/33)+1,1),"mmmm/aaaa"))) &gt; 0,
   TEXT(DATE(2020,INT((ROW(A4932)-1)/33)+1,1),"mmm/aa"),
   ""
)</f>
        <v/>
      </c>
      <c r="B4934" s="61" t="str">
        <f>IF(A4934&lt;&gt;"", 'alimentação - Tabela 7.1'!$B$21, "" )</f>
        <v/>
      </c>
      <c r="C4934" s="62" t="str">
        <f>IFERROR(INDEX('alimentação - Tabela 7.1'!$21:$21,
MATCH(TEXT('Tabela 7.1'!A4934,"mmmm/aaaa"),'alimentação - Tabela 7.1'!$5:$5,0)), "")</f>
        <v/>
      </c>
      <c r="D4934" s="62" t="str">
        <f>IFERROR(INDEX('alimentação - Tabela 7.1'!$21:$21,
MATCH(TEXT('Tabela 7.1'!$A4934,"mmmm/aaaa"),'alimentação - Tabela 7.1'!$5:$5,0)+1), "")</f>
        <v/>
      </c>
      <c r="E4934" s="62" t="str">
        <f>IFERROR(INDEX('alimentação - Tabela 7.1'!$21:$21,
MATCH(TEXT('Tabela 7.1'!$A4934,"mmmm/aaaa"),'alimentação - Tabela 7.1'!$5:$5,0)+2), "")</f>
        <v/>
      </c>
      <c r="F4934" s="62" t="str">
        <f>IFERROR(INDEX('alimentação - Tabela 7.1'!$21:$21,
MATCH(TEXT('Tabela 7.1'!$A4934,"mmmm/aaaa"),'alimentação - Tabela 7.1'!$5:$5,0)+3), "")</f>
        <v/>
      </c>
      <c r="G4934" s="95" t="str">
        <f>IFERROR(INDEX('alimentação - Tabela 7.1'!$21:$21,
MATCH(TEXT('Tabela 7.1'!$A4934,"mmmm/aaaa"),'alimentação - Tabela 7.1'!$5:$5,0)+4), "")</f>
        <v/>
      </c>
    </row>
    <row r="4935" spans="1:7" ht="18" customHeight="1" x14ac:dyDescent="0.25">
      <c r="A4935" s="59" t="str">
        <f>IF(
   SUMPRODUCT(--('alimentação - Tabela 7.1'!$5:$5=TEXT(DATE(2020,INT((ROW(A4933)-1)/33)+1,1),"mmmm/aaaa"))) &gt; 0,
   TEXT(DATE(2020,INT((ROW(A4933)-1)/33)+1,1),"mmm/aa"),
   ""
)</f>
        <v/>
      </c>
      <c r="B4935" s="61" t="str">
        <f>IF(A4935&lt;&gt;"", 'alimentação - Tabela 7.1'!$B$22, "" )</f>
        <v/>
      </c>
      <c r="C4935" s="62" t="str">
        <f>IFERROR(INDEX('alimentação - Tabela 7.1'!$22:$22,
MATCH(TEXT('Tabela 7.1'!A4935,"mmmm/aaaa"),'alimentação - Tabela 7.1'!$5:$5,0)), "")</f>
        <v/>
      </c>
      <c r="D4935" s="62" t="str">
        <f>IFERROR(INDEX('alimentação - Tabela 7.1'!$22:$22,
MATCH(TEXT('Tabela 7.1'!$A4935,"mmmm/aaaa"),'alimentação - Tabela 7.1'!$5:$5,0)+1), "")</f>
        <v/>
      </c>
      <c r="E4935" s="62" t="str">
        <f>IFERROR(INDEX('alimentação - Tabela 7.1'!$22:$22,
MATCH(TEXT('Tabela 7.1'!$A4935,"mmmm/aaaa"),'alimentação - Tabela 7.1'!$5:$5,0)+2), "")</f>
        <v/>
      </c>
      <c r="F4935" s="62" t="str">
        <f>IFERROR(INDEX('alimentação - Tabela 7.1'!$22:$22,
MATCH(TEXT('Tabela 7.1'!$A4935,"mmmm/aaaa"),'alimentação - Tabela 7.1'!$5:$5,0)+3), "")</f>
        <v/>
      </c>
      <c r="G4935" s="95" t="str">
        <f>IFERROR(INDEX('alimentação - Tabela 7.1'!$22:$22,
MATCH(TEXT('Tabela 7.1'!$A4935,"mmmm/aaaa"),'alimentação - Tabela 7.1'!$5:$5,0)+4), "")</f>
        <v/>
      </c>
    </row>
    <row r="4936" spans="1:7" ht="18" customHeight="1" x14ac:dyDescent="0.25">
      <c r="A4936" s="59" t="str">
        <f>IF(
   SUMPRODUCT(--('alimentação - Tabela 7.1'!$5:$5=TEXT(DATE(2020,INT((ROW(A4934)-1)/33)+1,1),"mmmm/aaaa"))) &gt; 0,
   TEXT(DATE(2020,INT((ROW(A4934)-1)/33)+1,1),"mmm/aa"),
   ""
)</f>
        <v/>
      </c>
      <c r="B4936" s="61" t="str">
        <f>IF(A4936&lt;&gt;"", 'alimentação - Tabela 7.1'!$B$23, "" )</f>
        <v/>
      </c>
      <c r="C4936" s="62" t="str">
        <f>IFERROR(INDEX('alimentação - Tabela 7.1'!$23:$23,
MATCH(TEXT('Tabela 7.1'!A4936,"mmmm/aaaa"),'alimentação - Tabela 7.1'!$5:$5,0)), "")</f>
        <v/>
      </c>
      <c r="D4936" s="62" t="str">
        <f>IFERROR(INDEX('alimentação - Tabela 7.1'!$23:$23,
MATCH(TEXT('Tabela 7.1'!$A4936,"mmmm/aaaa"),'alimentação - Tabela 7.1'!$5:$5,0)+1), "")</f>
        <v/>
      </c>
      <c r="E4936" s="62" t="str">
        <f>IFERROR(INDEX('alimentação - Tabela 7.1'!$23:$23,
MATCH(TEXT('Tabela 7.1'!$A4936,"mmmm/aaaa"),'alimentação - Tabela 7.1'!$5:$5,0)+2), "")</f>
        <v/>
      </c>
      <c r="F4936" s="62" t="str">
        <f>IFERROR(INDEX('alimentação - Tabela 7.1'!$23:$23,
MATCH(TEXT('Tabela 7.1'!$A4936,"mmmm/aaaa"),'alimentação - Tabela 7.1'!$5:$5,0)+3), "")</f>
        <v/>
      </c>
      <c r="G4936" s="95" t="str">
        <f>IFERROR(INDEX('alimentação - Tabela 7.1'!$23:$23,
MATCH(TEXT('Tabela 7.1'!$A4936,"mmmm/aaaa"),'alimentação - Tabela 7.1'!$5:$5,0)+4), "")</f>
        <v/>
      </c>
    </row>
    <row r="4937" spans="1:7" ht="18" customHeight="1" x14ac:dyDescent="0.25">
      <c r="A4937" s="59" t="str">
        <f>IF(
   SUMPRODUCT(--('alimentação - Tabela 7.1'!$5:$5=TEXT(DATE(2020,INT((ROW(A4935)-1)/33)+1,1),"mmmm/aaaa"))) &gt; 0,
   TEXT(DATE(2020,INT((ROW(A4935)-1)/33)+1,1),"mmm/aa"),
   ""
)</f>
        <v/>
      </c>
      <c r="B4937" s="61" t="str">
        <f>IF(A4937&lt;&gt;"", 'alimentação - Tabela 7.1'!$B$24, "" )</f>
        <v/>
      </c>
      <c r="C4937" s="62" t="str">
        <f>IFERROR(INDEX('alimentação - Tabela 7.1'!$24:$24,
MATCH(TEXT('Tabela 7.1'!A4937,"mmmm/aaaa"),'alimentação - Tabela 7.1'!$5:$5,0)), "")</f>
        <v/>
      </c>
      <c r="D4937" s="62" t="str">
        <f>IFERROR(INDEX('alimentação - Tabela 7.1'!$24:$24,
MATCH(TEXT('Tabela 7.1'!$A4937,"mmmm/aaaa"),'alimentação - Tabela 7.1'!$5:$5,0)+1), "")</f>
        <v/>
      </c>
      <c r="E4937" s="62" t="str">
        <f>IFERROR(INDEX('alimentação - Tabela 7.1'!$24:$24,
MATCH(TEXT('Tabela 7.1'!$A4937,"mmmm/aaaa"),'alimentação - Tabela 7.1'!$5:$5,0)+2), "")</f>
        <v/>
      </c>
      <c r="F4937" s="62" t="str">
        <f>IFERROR(INDEX('alimentação - Tabela 7.1'!$24:$24,
MATCH(TEXT('Tabela 7.1'!$A4937,"mmmm/aaaa"),'alimentação - Tabela 7.1'!$5:$5,0)+3), "")</f>
        <v/>
      </c>
      <c r="G4937" s="95" t="str">
        <f>IFERROR(INDEX('alimentação - Tabela 7.1'!$24:$24,
MATCH(TEXT('Tabela 7.1'!$A4937,"mmmm/aaaa"),'alimentação - Tabela 7.1'!$5:$5,0)+4), "")</f>
        <v/>
      </c>
    </row>
    <row r="4938" spans="1:7" ht="18" customHeight="1" x14ac:dyDescent="0.25">
      <c r="A4938" s="59" t="str">
        <f>IF(
   SUMPRODUCT(--('alimentação - Tabela 7.1'!$5:$5=TEXT(DATE(2020,INT((ROW(A4936)-1)/33)+1,1),"mmmm/aaaa"))) &gt; 0,
   TEXT(DATE(2020,INT((ROW(A4936)-1)/33)+1,1),"mmm/aa"),
   ""
)</f>
        <v/>
      </c>
      <c r="B4938" s="61" t="str">
        <f>IF(A4938&lt;&gt;"", 'alimentação - Tabela 7.1'!$B$25, "" )</f>
        <v/>
      </c>
      <c r="C4938" s="62" t="str">
        <f>IFERROR(INDEX('alimentação - Tabela 7.1'!$25:$25,
MATCH(TEXT('Tabela 7.1'!A4938,"mmmm/aaaa"),'alimentação - Tabela 7.1'!$5:$5,0)), "")</f>
        <v/>
      </c>
      <c r="D4938" s="62" t="str">
        <f>IFERROR(INDEX('alimentação - Tabela 7.1'!$25:$25,
MATCH(TEXT('Tabela 7.1'!$A4938,"mmmm/aaaa"),'alimentação - Tabela 7.1'!$5:$5,0)+1), "")</f>
        <v/>
      </c>
      <c r="E4938" s="62" t="str">
        <f>IFERROR(INDEX('alimentação - Tabela 7.1'!$25:$25,
MATCH(TEXT('Tabela 7.1'!$A4938,"mmmm/aaaa"),'alimentação - Tabela 7.1'!$5:$5,0)+2), "")</f>
        <v/>
      </c>
      <c r="F4938" s="62" t="str">
        <f>IFERROR(INDEX('alimentação - Tabela 7.1'!$25:$25,
MATCH(TEXT('Tabela 7.1'!$A4938,"mmmm/aaaa"),'alimentação - Tabela 7.1'!$5:$5,0)+3), "")</f>
        <v/>
      </c>
      <c r="G4938" s="95" t="str">
        <f>IFERROR(INDEX('alimentação - Tabela 7.1'!$25:$25,
MATCH(TEXT('Tabela 7.1'!$A4938,"mmmm/aaaa"),'alimentação - Tabela 7.1'!$5:$5,0)+4), "")</f>
        <v/>
      </c>
    </row>
    <row r="4939" spans="1:7" ht="18" customHeight="1" x14ac:dyDescent="0.25">
      <c r="A4939" s="59" t="str">
        <f>IF(
   SUMPRODUCT(--('alimentação - Tabela 7.1'!$5:$5=TEXT(DATE(2020,INT((ROW(A4937)-1)/33)+1,1),"mmmm/aaaa"))) &gt; 0,
   TEXT(DATE(2020,INT((ROW(A4937)-1)/33)+1,1),"mmm/aa"),
   ""
)</f>
        <v/>
      </c>
      <c r="B4939" s="61" t="str">
        <f>IF(A4939&lt;&gt;"", 'alimentação - Tabela 7.1'!$B$26, "" )</f>
        <v/>
      </c>
      <c r="C4939" s="62" t="str">
        <f>IFERROR(INDEX('alimentação - Tabela 7.1'!$26:$26,
MATCH(TEXT('Tabela 7.1'!A4939,"mmmm/aaaa"),'alimentação - Tabela 7.1'!$5:$5,0)), "")</f>
        <v/>
      </c>
      <c r="D4939" s="62" t="str">
        <f>IFERROR(INDEX('alimentação - Tabela 7.1'!$26:$26,
MATCH(TEXT('Tabela 7.1'!$A4939,"mmmm/aaaa"),'alimentação - Tabela 7.1'!$5:$5,0)+1), "")</f>
        <v/>
      </c>
      <c r="E4939" s="62" t="str">
        <f>IFERROR(INDEX('alimentação - Tabela 7.1'!$26:$26,
MATCH(TEXT('Tabela 7.1'!$A4939,"mmmm/aaaa"),'alimentação - Tabela 7.1'!$5:$5,0)+2), "")</f>
        <v/>
      </c>
      <c r="F4939" s="62" t="str">
        <f>IFERROR(INDEX('alimentação - Tabela 7.1'!$26:$26,
MATCH(TEXT('Tabela 7.1'!$A4939,"mmmm/aaaa"),'alimentação - Tabela 7.1'!$5:$5,0)+3), "")</f>
        <v/>
      </c>
      <c r="G4939" s="95" t="str">
        <f>IFERROR(INDEX('alimentação - Tabela 7.1'!$26:$26,
MATCH(TEXT('Tabela 7.1'!$A4939,"mmmm/aaaa"),'alimentação - Tabela 7.1'!$5:$5,0)+4), "")</f>
        <v/>
      </c>
    </row>
    <row r="4940" spans="1:7" ht="18" customHeight="1" x14ac:dyDescent="0.25">
      <c r="A4940" s="59" t="str">
        <f>IF(
   SUMPRODUCT(--('alimentação - Tabela 7.1'!$5:$5=TEXT(DATE(2020,INT((ROW(A4938)-1)/33)+1,1),"mmmm/aaaa"))) &gt; 0,
   TEXT(DATE(2020,INT((ROW(A4938)-1)/33)+1,1),"mmm/aa"),
   ""
)</f>
        <v/>
      </c>
      <c r="B4940" s="61" t="str">
        <f>IF(A4940&lt;&gt;"", 'alimentação - Tabela 7.1'!$B$27, "" )</f>
        <v/>
      </c>
      <c r="C4940" s="62" t="str">
        <f>IFERROR(INDEX('alimentação - Tabela 7.1'!$27:$27,
MATCH(TEXT('Tabela 7.1'!A4940,"mmmm/aaaa"),'alimentação - Tabela 7.1'!$5:$5,0)), "")</f>
        <v/>
      </c>
      <c r="D4940" s="62" t="str">
        <f>IFERROR(INDEX('alimentação - Tabela 7.1'!$27:$27,
MATCH(TEXT('Tabela 7.1'!$A4940,"mmmm/aaaa"),'alimentação - Tabela 7.1'!$5:$5,0)+1), "")</f>
        <v/>
      </c>
      <c r="E4940" s="62" t="str">
        <f>IFERROR(INDEX('alimentação - Tabela 7.1'!$27:$27,
MATCH(TEXT('Tabela 7.1'!$A4940,"mmmm/aaaa"),'alimentação - Tabela 7.1'!$5:$5,0)+2), "")</f>
        <v/>
      </c>
      <c r="F4940" s="62" t="str">
        <f>IFERROR(INDEX('alimentação - Tabela 7.1'!$27:$27,
MATCH(TEXT('Tabela 7.1'!$A4940,"mmmm/aaaa"),'alimentação - Tabela 7.1'!$5:$5,0)+3), "")</f>
        <v/>
      </c>
      <c r="G4940" s="95" t="str">
        <f>IFERROR(INDEX('alimentação - Tabela 7.1'!$27:$27,
MATCH(TEXT('Tabela 7.1'!$A4940,"mmmm/aaaa"),'alimentação - Tabela 7.1'!$5:$5,0)+4), "")</f>
        <v/>
      </c>
    </row>
    <row r="4941" spans="1:7" ht="18" customHeight="1" x14ac:dyDescent="0.25">
      <c r="A4941" s="59" t="str">
        <f>IF(
   SUMPRODUCT(--('alimentação - Tabela 7.1'!$5:$5=TEXT(DATE(2020,INT((ROW(A4939)-1)/33)+1,1),"mmmm/aaaa"))) &gt; 0,
   TEXT(DATE(2020,INT((ROW(A4939)-1)/33)+1,1),"mmm/aa"),
   ""
)</f>
        <v/>
      </c>
      <c r="B4941" s="61" t="str">
        <f>IF(A4941&lt;&gt;"", 'alimentação - Tabela 7.1'!$B$28, "" )</f>
        <v/>
      </c>
      <c r="C4941" s="62" t="str">
        <f>IFERROR(INDEX('alimentação - Tabela 7.1'!$28:$28,
MATCH(TEXT('Tabela 7.1'!A4941,"mmmm/aaaa"),'alimentação - Tabela 7.1'!$5:$5,0)), "")</f>
        <v/>
      </c>
      <c r="D4941" s="62" t="str">
        <f>IFERROR(INDEX('alimentação - Tabela 7.1'!$28:$28,
MATCH(TEXT('Tabela 7.1'!$A4941,"mmmm/aaaa"),'alimentação - Tabela 7.1'!$5:$5,0)+1), "")</f>
        <v/>
      </c>
      <c r="E4941" s="62" t="str">
        <f>IFERROR(INDEX('alimentação - Tabela 7.1'!$28:$28,
MATCH(TEXT('Tabela 7.1'!$A4941,"mmmm/aaaa"),'alimentação - Tabela 7.1'!$5:$5,0)+2), "")</f>
        <v/>
      </c>
      <c r="F4941" s="62" t="str">
        <f>IFERROR(INDEX('alimentação - Tabela 7.1'!$28:$28,
MATCH(TEXT('Tabela 7.1'!$A4941,"mmmm/aaaa"),'alimentação - Tabela 7.1'!$5:$5,0)+3), "")</f>
        <v/>
      </c>
      <c r="G4941" s="95" t="str">
        <f>IFERROR(INDEX('alimentação - Tabela 7.1'!$28:$28,
MATCH(TEXT('Tabela 7.1'!$A4941,"mmmm/aaaa"),'alimentação - Tabela 7.1'!$5:$5,0)+4), "")</f>
        <v/>
      </c>
    </row>
    <row r="4942" spans="1:7" ht="18" customHeight="1" x14ac:dyDescent="0.25">
      <c r="A4942" s="59" t="str">
        <f>IF(
   SUMPRODUCT(--('alimentação - Tabela 7.1'!$5:$5=TEXT(DATE(2020,INT((ROW(A4940)-1)/33)+1,1),"mmmm/aaaa"))) &gt; 0,
   TEXT(DATE(2020,INT((ROW(A4940)-1)/33)+1,1),"mmm/aa"),
   ""
)</f>
        <v/>
      </c>
      <c r="B4942" s="61" t="str">
        <f>IF(A4942&lt;&gt;"", 'alimentação - Tabela 7.1'!$B$29, "" )</f>
        <v/>
      </c>
      <c r="C4942" s="62" t="str">
        <f>IFERROR(INDEX('alimentação - Tabela 7.1'!$29:$29,
MATCH(TEXT('Tabela 7.1'!A4942,"mmmm/aaaa"),'alimentação - Tabela 7.1'!$5:$5,0)), "")</f>
        <v/>
      </c>
      <c r="D4942" s="62" t="str">
        <f>IFERROR(INDEX('alimentação - Tabela 7.1'!$29:$29,
MATCH(TEXT('Tabela 7.1'!$A4942,"mmmm/aaaa"),'alimentação - Tabela 7.1'!$5:$5,0)+1), "")</f>
        <v/>
      </c>
      <c r="E4942" s="62" t="str">
        <f>IFERROR(INDEX('alimentação - Tabela 7.1'!$29:$29,
MATCH(TEXT('Tabela 7.1'!$A4942,"mmmm/aaaa"),'alimentação - Tabela 7.1'!$5:$5,0)+2), "")</f>
        <v/>
      </c>
      <c r="F4942" s="62" t="str">
        <f>IFERROR(INDEX('alimentação - Tabela 7.1'!$29:$29,
MATCH(TEXT('Tabela 7.1'!$A4942,"mmmm/aaaa"),'alimentação - Tabela 7.1'!$5:$5,0)+3), "")</f>
        <v/>
      </c>
      <c r="G4942" s="95" t="str">
        <f>IFERROR(INDEX('alimentação - Tabela 7.1'!$29:$29,
MATCH(TEXT('Tabela 7.1'!$A4942,"mmmm/aaaa"),'alimentação - Tabela 7.1'!$5:$5,0)+4), "")</f>
        <v/>
      </c>
    </row>
    <row r="4943" spans="1:7" ht="18" customHeight="1" x14ac:dyDescent="0.25">
      <c r="A4943" s="59" t="str">
        <f>IF(
   SUMPRODUCT(--('alimentação - Tabela 7.1'!$5:$5=TEXT(DATE(2020,INT((ROW(A4941)-1)/33)+1,1),"mmmm/aaaa"))) &gt; 0,
   TEXT(DATE(2020,INT((ROW(A4941)-1)/33)+1,1),"mmm/aa"),
   ""
)</f>
        <v/>
      </c>
      <c r="B4943" s="61" t="str">
        <f>IF(A4943&lt;&gt;"", 'alimentação - Tabela 7.1'!$B$30, "" )</f>
        <v/>
      </c>
      <c r="C4943" s="62" t="str">
        <f>IFERROR(INDEX('alimentação - Tabela 7.1'!$30:$30,
MATCH(TEXT('Tabela 7.1'!A4943,"mmmm/aaaa"),'alimentação - Tabela 7.1'!$5:$5,0)), "")</f>
        <v/>
      </c>
      <c r="D4943" s="62" t="str">
        <f>IFERROR(INDEX('alimentação - Tabela 7.1'!$30:$30,
MATCH(TEXT('Tabela 7.1'!$A4943,"mmmm/aaaa"),'alimentação - Tabela 7.1'!$5:$5,0)+1), "")</f>
        <v/>
      </c>
      <c r="E4943" s="62" t="str">
        <f>IFERROR(INDEX('alimentação - Tabela 7.1'!$30:$30,
MATCH(TEXT('Tabela 7.1'!$A4943,"mmmm/aaaa"),'alimentação - Tabela 7.1'!$5:$5,0)+2), "")</f>
        <v/>
      </c>
      <c r="F4943" s="62" t="str">
        <f>IFERROR(INDEX('alimentação - Tabela 7.1'!$30:$30,
MATCH(TEXT('Tabela 7.1'!$A4943,"mmmm/aaaa"),'alimentação - Tabela 7.1'!$5:$5,0)+3), "")</f>
        <v/>
      </c>
      <c r="G4943" s="95" t="str">
        <f>IFERROR(INDEX('alimentação - Tabela 7.1'!$30:$30,
MATCH(TEXT('Tabela 7.1'!$A4943,"mmmm/aaaa"),'alimentação - Tabela 7.1'!$5:$5,0)+4), "")</f>
        <v/>
      </c>
    </row>
    <row r="4944" spans="1:7" ht="18" customHeight="1" x14ac:dyDescent="0.25">
      <c r="A4944" s="59" t="str">
        <f>IF(
   SUMPRODUCT(--('alimentação - Tabela 7.1'!$5:$5=TEXT(DATE(2020,INT((ROW(A4942)-1)/33)+1,1),"mmmm/aaaa"))) &gt; 0,
   TEXT(DATE(2020,INT((ROW(A4942)-1)/33)+1,1),"mmm/aa"),
   ""
)</f>
        <v/>
      </c>
      <c r="B4944" s="61" t="str">
        <f>IF(A4944&lt;&gt;"", 'alimentação - Tabela 7.1'!$B$31, "" )</f>
        <v/>
      </c>
      <c r="C4944" s="62" t="str">
        <f>IFERROR(INDEX('alimentação - Tabela 7.1'!$31:$31,
MATCH(TEXT('Tabela 7.1'!A4944,"mmmm/aaaa"),'alimentação - Tabela 7.1'!$5:$5,0)), "")</f>
        <v/>
      </c>
      <c r="D4944" s="62" t="str">
        <f>IFERROR(INDEX('alimentação - Tabela 7.1'!$31:$31,
MATCH(TEXT('Tabela 7.1'!$A4944,"mmmm/aaaa"),'alimentação - Tabela 7.1'!$5:$5,0)+1), "")</f>
        <v/>
      </c>
      <c r="E4944" s="62" t="str">
        <f>IFERROR(INDEX('alimentação - Tabela 7.1'!$31:$31,
MATCH(TEXT('Tabela 7.1'!$A4944,"mmmm/aaaa"),'alimentação - Tabela 7.1'!$5:$5,0)+2), "")</f>
        <v/>
      </c>
      <c r="F4944" s="62" t="str">
        <f>IFERROR(INDEX('alimentação - Tabela 7.1'!$31:$31,
MATCH(TEXT('Tabela 7.1'!$A4944,"mmmm/aaaa"),'alimentação - Tabela 7.1'!$5:$5,0)+3), "")</f>
        <v/>
      </c>
      <c r="G4944" s="95" t="str">
        <f>IFERROR(INDEX('alimentação - Tabela 7.1'!$31:$31,
MATCH(TEXT('Tabela 7.1'!$A4944,"mmmm/aaaa"),'alimentação - Tabela 7.1'!$5:$5,0)+4), "")</f>
        <v/>
      </c>
    </row>
    <row r="4945" spans="1:7" ht="18" customHeight="1" x14ac:dyDescent="0.25">
      <c r="A4945" s="59" t="str">
        <f>IF(
   SUMPRODUCT(--('alimentação - Tabela 7.1'!$5:$5=TEXT(DATE(2020,INT((ROW(A4943)-1)/33)+1,1),"mmmm/aaaa"))) &gt; 0,
   TEXT(DATE(2020,INT((ROW(A4943)-1)/33)+1,1),"mmm/aa"),
   ""
)</f>
        <v/>
      </c>
      <c r="B4945" s="61" t="str">
        <f>IF(A4945&lt;&gt;"", 'alimentação - Tabela 7.1'!$B$32, "" )</f>
        <v/>
      </c>
      <c r="C4945" s="62" t="str">
        <f>IFERROR(INDEX('alimentação - Tabela 7.1'!$32:$32,
MATCH(TEXT('Tabela 7.1'!A4945,"mmmm/aaaa"),'alimentação - Tabela 7.1'!$5:$5,0)), "")</f>
        <v/>
      </c>
      <c r="D4945" s="62" t="str">
        <f>IFERROR(INDEX('alimentação - Tabela 7.1'!$32:$32,
MATCH(TEXT('Tabela 7.1'!$A4945,"mmmm/aaaa"),'alimentação - Tabela 7.1'!$5:$5,0)+1), "")</f>
        <v/>
      </c>
      <c r="E4945" s="62" t="str">
        <f>IFERROR(INDEX('alimentação - Tabela 7.1'!$32:$32,
MATCH(TEXT('Tabela 7.1'!$A4945,"mmmm/aaaa"),'alimentação - Tabela 7.1'!$5:$5,0)+2), "")</f>
        <v/>
      </c>
      <c r="F4945" s="62" t="str">
        <f>IFERROR(INDEX('alimentação - Tabela 7.1'!$32:$32,
MATCH(TEXT('Tabela 7.1'!$A4945,"mmmm/aaaa"),'alimentação - Tabela 7.1'!$5:$5,0)+3), "")</f>
        <v/>
      </c>
      <c r="G4945" s="95" t="str">
        <f>IFERROR(INDEX('alimentação - Tabela 7.1'!$32:$32,
MATCH(TEXT('Tabela 7.1'!$A4945,"mmmm/aaaa"),'alimentação - Tabela 7.1'!$5:$5,0)+4), "")</f>
        <v/>
      </c>
    </row>
    <row r="4946" spans="1:7" ht="18" customHeight="1" x14ac:dyDescent="0.25">
      <c r="A4946" s="59" t="str">
        <f>IF(
   SUMPRODUCT(--('alimentação - Tabela 7.1'!$5:$5=TEXT(DATE(2020,INT((ROW(A4944)-1)/33)+1,1),"mmmm/aaaa"))) &gt; 0,
   TEXT(DATE(2020,INT((ROW(A4944)-1)/33)+1,1),"mmm/aa"),
   ""
)</f>
        <v/>
      </c>
      <c r="B4946" s="61" t="str">
        <f>IF(A4946&lt;&gt;"", 'alimentação - Tabela 7.1'!$B$33, "" )</f>
        <v/>
      </c>
      <c r="C4946" s="62" t="str">
        <f>IFERROR(INDEX('alimentação - Tabela 7.1'!$33:$33,
MATCH(TEXT('Tabela 7.1'!A4946,"mmmm/aaaa"),'alimentação - Tabela 7.1'!$5:$5,0)), "")</f>
        <v/>
      </c>
      <c r="D4946" s="62" t="str">
        <f>IFERROR(INDEX('alimentação - Tabela 7.1'!$33:$33,
MATCH(TEXT('Tabela 7.1'!$A4946,"mmmm/aaaa"),'alimentação - Tabela 7.1'!$5:$5,0)+1), "")</f>
        <v/>
      </c>
      <c r="E4946" s="62" t="str">
        <f>IFERROR(INDEX('alimentação - Tabela 7.1'!$33:$33,
MATCH(TEXT('Tabela 7.1'!$A4946,"mmmm/aaaa"),'alimentação - Tabela 7.1'!$5:$5,0)+2), "")</f>
        <v/>
      </c>
      <c r="F4946" s="62" t="str">
        <f>IFERROR(INDEX('alimentação - Tabela 7.1'!$33:$33,
MATCH(TEXT('Tabela 7.1'!$A4946,"mmmm/aaaa"),'alimentação - Tabela 7.1'!$5:$5,0)+3), "")</f>
        <v/>
      </c>
      <c r="G4946" s="95" t="str">
        <f>IFERROR(INDEX('alimentação - Tabela 7.1'!$33:$33,
MATCH(TEXT('Tabela 7.1'!$A4946,"mmmm/aaaa"),'alimentação - Tabela 7.1'!$5:$5,0)+4), "")</f>
        <v/>
      </c>
    </row>
    <row r="4947" spans="1:7" ht="18" customHeight="1" x14ac:dyDescent="0.25">
      <c r="A4947" s="59" t="str">
        <f>IF(
   SUMPRODUCT(--('alimentação - Tabela 7.1'!$5:$5=TEXT(DATE(2020,INT((ROW(A4945)-1)/33)+1,1),"mmmm/aaaa"))) &gt; 0,
   TEXT(DATE(2020,INT((ROW(A4945)-1)/33)+1,1),"mmm/aa"),
   ""
)</f>
        <v/>
      </c>
      <c r="B4947" s="61" t="str">
        <f>IF(A4947&lt;&gt;"", 'alimentação - Tabela 7.1'!$B$34, "" )</f>
        <v/>
      </c>
      <c r="C4947" s="62" t="str">
        <f>IFERROR(INDEX('alimentação - Tabela 7.1'!$34:$34,
MATCH(TEXT('Tabela 7.1'!A4947,"mmmm/aaaa"),'alimentação - Tabela 7.1'!$5:$5,0)), "")</f>
        <v/>
      </c>
      <c r="D4947" s="62" t="str">
        <f>IFERROR(INDEX('alimentação - Tabela 7.1'!$34:$34,
MATCH(TEXT('Tabela 7.1'!$A4947,"mmmm/aaaa"),'alimentação - Tabela 7.1'!$5:$5,0)+1), "")</f>
        <v/>
      </c>
      <c r="E4947" s="62" t="str">
        <f>IFERROR(INDEX('alimentação - Tabela 7.1'!$34:$34,
MATCH(TEXT('Tabela 7.1'!$A4947,"mmmm/aaaa"),'alimentação - Tabela 7.1'!$5:$5,0)+2), "")</f>
        <v/>
      </c>
      <c r="F4947" s="62" t="str">
        <f>IFERROR(INDEX('alimentação - Tabela 7.1'!$34:$34,
MATCH(TEXT('Tabela 7.1'!$A4947,"mmmm/aaaa"),'alimentação - Tabela 7.1'!$5:$5,0)+3), "")</f>
        <v/>
      </c>
      <c r="G4947" s="95" t="str">
        <f>IFERROR(INDEX('alimentação - Tabela 7.1'!$34:$34,
MATCH(TEXT('Tabela 7.1'!$A4947,"mmmm/aaaa"),'alimentação - Tabela 7.1'!$5:$5,0)+4), "")</f>
        <v/>
      </c>
    </row>
    <row r="4948" spans="1:7" ht="18" customHeight="1" x14ac:dyDescent="0.25">
      <c r="A4948" s="59" t="str">
        <f>IF(
   SUMPRODUCT(--('alimentação - Tabela 7.1'!$5:$5=TEXT(DATE(2020,INT((ROW(A4946)-1)/33)+1,1),"mmmm/aaaa"))) &gt; 0,
   TEXT(DATE(2020,INT((ROW(A4946)-1)/33)+1,1),"mmm/aa"),
   ""
)</f>
        <v/>
      </c>
      <c r="B4948" s="61" t="str">
        <f>IF(A4948&lt;&gt;"", 'alimentação - Tabela 7.1'!$B$35, "" )</f>
        <v/>
      </c>
      <c r="C4948" s="62" t="str">
        <f>IFERROR(INDEX('alimentação - Tabela 7.1'!$35:$35,
MATCH(TEXT('Tabela 7.1'!A4948,"mmmm/aaaa"),'alimentação - Tabela 7.1'!$5:$5,0)), "")</f>
        <v/>
      </c>
      <c r="D4948" s="62" t="str">
        <f>IFERROR(INDEX('alimentação - Tabela 7.1'!$35:$35,
MATCH(TEXT('Tabela 7.1'!$A4948,"mmmm/aaaa"),'alimentação - Tabela 7.1'!$5:$5,0)+1), "")</f>
        <v/>
      </c>
      <c r="E4948" s="62" t="str">
        <f>IFERROR(INDEX('alimentação - Tabela 7.1'!$35:$35,
MATCH(TEXT('Tabela 7.1'!$A4948,"mmmm/aaaa"),'alimentação - Tabela 7.1'!$5:$5,0)+2), "")</f>
        <v/>
      </c>
      <c r="F4948" s="62" t="str">
        <f>IFERROR(INDEX('alimentação - Tabela 7.1'!$35:$35,
MATCH(TEXT('Tabela 7.1'!$A4948,"mmmm/aaaa"),'alimentação - Tabela 7.1'!$5:$5,0)+3), "")</f>
        <v/>
      </c>
      <c r="G4948" s="95" t="str">
        <f>IFERROR(INDEX('alimentação - Tabela 7.1'!$35:$35,
MATCH(TEXT('Tabela 7.1'!$A4948,"mmmm/aaaa"),'alimentação - Tabela 7.1'!$5:$5,0)+4), "")</f>
        <v/>
      </c>
    </row>
    <row r="4949" spans="1:7" ht="18" customHeight="1" x14ac:dyDescent="0.25">
      <c r="A4949" s="59" t="str">
        <f>IF(
   SUMPRODUCT(--('alimentação - Tabela 7.1'!$5:$5=TEXT(DATE(2020,INT((ROW(A4947)-1)/33)+1,1),"mmmm/aaaa"))) &gt; 0,
   TEXT(DATE(2020,INT((ROW(A4947)-1)/33)+1,1),"mmm/aa"),
   ""
)</f>
        <v/>
      </c>
      <c r="B4949" s="61" t="str">
        <f>IF(A4949&lt;&gt;"", 'alimentação - Tabela 7.1'!$B$36, "" )</f>
        <v/>
      </c>
      <c r="C4949" s="62" t="str">
        <f>IFERROR(INDEX('alimentação - Tabela 7.1'!$36:$36,
MATCH(TEXT('Tabela 7.1'!A4949,"mmmm/aaaa"),'alimentação - Tabela 7.1'!$5:$5,0)), "")</f>
        <v/>
      </c>
      <c r="D4949" s="62" t="str">
        <f>IFERROR(INDEX('alimentação - Tabela 7.1'!$36:$36,
MATCH(TEXT('Tabela 7.1'!$A4949,"mmmm/aaaa"),'alimentação - Tabela 7.1'!$5:$5,0)+1), "")</f>
        <v/>
      </c>
      <c r="E4949" s="62" t="str">
        <f>IFERROR(INDEX('alimentação - Tabela 7.1'!$36:$36,
MATCH(TEXT('Tabela 7.1'!$A4949,"mmmm/aaaa"),'alimentação - Tabela 7.1'!$5:$5,0)+2), "")</f>
        <v/>
      </c>
      <c r="F4949" s="62" t="str">
        <f>IFERROR(INDEX('alimentação - Tabela 7.1'!$36:$36,
MATCH(TEXT('Tabela 7.1'!$A4949,"mmmm/aaaa"),'alimentação - Tabela 7.1'!$5:$5,0)+3), "")</f>
        <v/>
      </c>
      <c r="G4949" s="95" t="str">
        <f>IFERROR(INDEX('alimentação - Tabela 7.1'!$36:$36,
MATCH(TEXT('Tabela 7.1'!$A4949,"mmmm/aaaa"),'alimentação - Tabela 7.1'!$5:$5,0)+4), "")</f>
        <v/>
      </c>
    </row>
    <row r="4950" spans="1:7" ht="18" customHeight="1" x14ac:dyDescent="0.25">
      <c r="A4950" s="59" t="str">
        <f>IF(
   SUMPRODUCT(--('alimentação - Tabela 7.1'!$5:$5=TEXT(DATE(2020,INT((ROW(A4948)-1)/33)+1,1),"mmmm/aaaa"))) &gt; 0,
   TEXT(DATE(2020,INT((ROW(A4948)-1)/33)+1,1),"mmm/aa"),
   ""
)</f>
        <v/>
      </c>
      <c r="B4950" s="61" t="str">
        <f>IF(A4950&lt;&gt;"", 'alimentação - Tabela 7.1'!$B$37, "" )</f>
        <v/>
      </c>
      <c r="C4950" s="62" t="str">
        <f>IFERROR(INDEX('alimentação - Tabela 7.1'!$37:$37,
MATCH(TEXT('Tabela 7.1'!A4950,"mmmm/aaaa"),'alimentação - Tabela 7.1'!$5:$5,0)), "")</f>
        <v/>
      </c>
      <c r="D4950" s="62" t="str">
        <f>IFERROR(INDEX('alimentação - Tabela 7.1'!$37:$37,
MATCH(TEXT('Tabela 7.1'!$A4950,"mmmm/aaaa"),'alimentação - Tabela 7.1'!$5:$5,0)+1), "")</f>
        <v/>
      </c>
      <c r="E4950" s="62" t="str">
        <f>IFERROR(INDEX('alimentação - Tabela 7.1'!$37:$37,
MATCH(TEXT('Tabela 7.1'!$A4950,"mmmm/aaaa"),'alimentação - Tabela 7.1'!$5:$5,0)+2), "")</f>
        <v/>
      </c>
      <c r="F4950" s="62" t="str">
        <f>IFERROR(INDEX('alimentação - Tabela 7.1'!$37:$37,
MATCH(TEXT('Tabela 7.1'!$A4950,"mmmm/aaaa"),'alimentação - Tabela 7.1'!$5:$5,0)+3), "")</f>
        <v/>
      </c>
      <c r="G4950" s="95" t="str">
        <f>IFERROR(INDEX('alimentação - Tabela 7.1'!$37:$37,
MATCH(TEXT('Tabela 7.1'!$A4950,"mmmm/aaaa"),'alimentação - Tabela 7.1'!$5:$5,0)+4), "")</f>
        <v/>
      </c>
    </row>
    <row r="4951" spans="1:7" ht="18" customHeight="1" x14ac:dyDescent="0.25">
      <c r="A4951" s="59" t="str">
        <f>IF(
   SUMPRODUCT(--('alimentação - Tabela 7.1'!$5:$5=TEXT(DATE(2020,INT((ROW(A4949)-1)/33)+1,1),"mmmm/aaaa"))) &gt; 0,
   TEXT(DATE(2020,INT((ROW(A4949)-1)/33)+1,1),"mmm/aa"),
   ""
)</f>
        <v/>
      </c>
      <c r="B4951" s="61" t="str">
        <f>IF(A4951&lt;&gt;"", 'alimentação - Tabela 7.1'!$B$38, "" )</f>
        <v/>
      </c>
      <c r="C4951" s="62" t="str">
        <f>IFERROR(INDEX('alimentação - Tabela 7.1'!$38:$38,
MATCH(TEXT('Tabela 7.1'!A4951,"mmmm/aaaa"),'alimentação - Tabela 7.1'!$5:$5,0)), "")</f>
        <v/>
      </c>
      <c r="D4951" s="62" t="str">
        <f>IFERROR(INDEX('alimentação - Tabela 7.1'!$38:$38,
MATCH(TEXT('Tabela 7.1'!$A4951,"mmmm/aaaa"),'alimentação - Tabela 7.1'!$5:$5,0)+1), "")</f>
        <v/>
      </c>
      <c r="E4951" s="62" t="str">
        <f>IFERROR(INDEX('alimentação - Tabela 7.1'!$38:$38,
MATCH(TEXT('Tabela 7.1'!$A4951,"mmmm/aaaa"),'alimentação - Tabela 7.1'!$5:$5,0)+2), "")</f>
        <v/>
      </c>
      <c r="F4951" s="62" t="str">
        <f>IFERROR(INDEX('alimentação - Tabela 7.1'!$38:$38,
MATCH(TEXT('Tabela 7.1'!$A4951,"mmmm/aaaa"),'alimentação - Tabela 7.1'!$5:$5,0)+3), "")</f>
        <v/>
      </c>
      <c r="G4951" s="95" t="str">
        <f>IFERROR(INDEX('alimentação - Tabela 7.1'!$38:$38,
MATCH(TEXT('Tabela 7.1'!$A4951,"mmmm/aaaa"),'alimentação - Tabela 7.1'!$5:$5,0)+4), "")</f>
        <v/>
      </c>
    </row>
    <row r="4952" spans="1:7" ht="18" customHeight="1" x14ac:dyDescent="0.25">
      <c r="A4952" s="59" t="str">
        <f>IF(
   SUMPRODUCT(--('alimentação - Tabela 7.1'!$5:$5=TEXT(DATE(2020,INT((ROW(A4950)-1)/33)+1,1),"mmmm/aaaa"))) &gt; 0,
   TEXT(DATE(2020,INT((ROW(A4950)-1)/33)+1,1),"mmm/aa"),
   ""
)</f>
        <v/>
      </c>
      <c r="B4952" s="61" t="str">
        <f>IF(A4952&lt;&gt;"", 'alimentação - Tabela 7.1'!$B$39, "" )</f>
        <v/>
      </c>
      <c r="C4952" s="62" t="str">
        <f>IFERROR(INDEX('alimentação - Tabela 7.1'!$39:$39,
MATCH(TEXT('Tabela 7.1'!A4952,"mmmm/aaaa"),'alimentação - Tabela 7.1'!$5:$5,0)), "")</f>
        <v/>
      </c>
      <c r="D4952" s="62" t="str">
        <f>IFERROR(INDEX('alimentação - Tabela 7.1'!$39:$39,
MATCH(TEXT('Tabela 7.1'!$A4952,"mmmm/aaaa"),'alimentação - Tabela 7.1'!$5:$5,0)+1), "")</f>
        <v/>
      </c>
      <c r="E4952" s="62" t="str">
        <f>IFERROR(INDEX('alimentação - Tabela 7.1'!$39:$39,
MATCH(TEXT('Tabela 7.1'!$A4952,"mmmm/aaaa"),'alimentação - Tabela 7.1'!$5:$5,0)+2), "")</f>
        <v/>
      </c>
      <c r="F4952" s="62" t="str">
        <f>IFERROR(INDEX('alimentação - Tabela 7.1'!$39:$39,
MATCH(TEXT('Tabela 7.1'!$A4952,"mmmm/aaaa"),'alimentação - Tabela 7.1'!$5:$5,0)+3), "")</f>
        <v/>
      </c>
      <c r="G4952" s="95" t="str">
        <f>IFERROR(INDEX('alimentação - Tabela 7.1'!$39:$39,
MATCH(TEXT('Tabela 7.1'!$A4952,"mmmm/aaaa"),'alimentação - Tabela 7.1'!$5:$5,0)+4), "")</f>
        <v/>
      </c>
    </row>
    <row r="4953" spans="1:7" ht="18" customHeight="1" x14ac:dyDescent="0.25">
      <c r="A4953" s="59" t="str">
        <f>IF(
   SUMPRODUCT(--('alimentação - Tabela 7.1'!$5:$5=TEXT(DATE(2020,INT((ROW(A4951)-1)/33)+1,1),"mmmm/aaaa"))) &gt; 0,
   TEXT(DATE(2020,INT((ROW(A4951)-1)/33)+1,1),"mmm/aa"),
   ""
)</f>
        <v/>
      </c>
      <c r="B4953" s="61" t="str">
        <f>IF(A4953&lt;&gt;"", 'alimentação - Tabela 7.1'!$B$7, "" )</f>
        <v/>
      </c>
      <c r="C4953" s="62" t="str">
        <f>IFERROR(INDEX('alimentação - Tabela 7.1'!$7:$7,
MATCH(TEXT('Tabela 7.1'!A4953,"mmmm/aaaa"),'alimentação - Tabela 7.1'!$5:$5,0)), "")</f>
        <v/>
      </c>
      <c r="D4953" s="62" t="str">
        <f>IFERROR(INDEX('alimentação - Tabela 7.1'!$7:$7,
MATCH(TEXT('Tabela 7.1'!$A4953,"mmmm/aaaa"),'alimentação - Tabela 7.1'!$5:$5,0)+1), "")</f>
        <v/>
      </c>
      <c r="E4953" s="62" t="str">
        <f>IFERROR(INDEX('alimentação - Tabela 7.1'!$7:$7,
MATCH(TEXT('Tabela 7.1'!$A4953,"mmmm/aaaa"),'alimentação - Tabela 7.1'!$5:$5,0)+2), "")</f>
        <v/>
      </c>
      <c r="F4953" s="62" t="str">
        <f>IFERROR(INDEX('alimentação - Tabela 7.1'!$7:$7,
MATCH(TEXT('Tabela 7.1'!$A4953,"mmmm/aaaa"),'alimentação - Tabela 7.1'!$5:$5,0)+3), "")</f>
        <v/>
      </c>
      <c r="G4953" s="95" t="str">
        <f>IFERROR(INDEX('alimentação - Tabela 7.1'!$7:$7,
MATCH(TEXT('Tabela 7.1'!$A4953,"mmmm/aaaa"),'alimentação - Tabela 7.1'!$5:$5,0)+4), "")</f>
        <v/>
      </c>
    </row>
    <row r="4954" spans="1:7" ht="18" customHeight="1" x14ac:dyDescent="0.25">
      <c r="A4954" s="59" t="str">
        <f>IF(
   SUMPRODUCT(--('alimentação - Tabela 7.1'!$5:$5=TEXT(DATE(2020,INT((ROW(A4952)-1)/33)+1,1),"mmmm/aaaa"))) &gt; 0,
   TEXT(DATE(2020,INT((ROW(A4952)-1)/33)+1,1),"mmm/aa"),
   ""
)</f>
        <v/>
      </c>
      <c r="B4954" s="61" t="str">
        <f>IF(A4954&lt;&gt;"", 'alimentação - Tabela 7.1'!$B$8, "" )</f>
        <v/>
      </c>
      <c r="C4954" s="62" t="str">
        <f>IFERROR(INDEX('alimentação - Tabela 7.1'!$8:$8,
MATCH(TEXT('Tabela 7.1'!A4954,"mmmm/aaaa"),'alimentação - Tabela 7.1'!$5:$5,0)), "")</f>
        <v/>
      </c>
      <c r="D4954" s="62" t="str">
        <f>IFERROR(INDEX('alimentação - Tabela 7.1'!$8:$8,
MATCH(TEXT('Tabela 7.1'!$A4954,"mmmm/aaaa"),'alimentação - Tabela 7.1'!$5:$5,0)+1), "")</f>
        <v/>
      </c>
      <c r="E4954" s="62" t="str">
        <f>IFERROR(INDEX('alimentação - Tabela 7.1'!$8:$8,
MATCH(TEXT('Tabela 7.1'!$A4954,"mmmm/aaaa"),'alimentação - Tabela 7.1'!$5:$5,0)+2), "")</f>
        <v/>
      </c>
      <c r="F4954" s="62" t="str">
        <f>IFERROR(INDEX('alimentação - Tabela 7.1'!$8:$8,
MATCH(TEXT('Tabela 7.1'!$A4954,"mmmm/aaaa"),'alimentação - Tabela 7.1'!$5:$5,0)+3), "")</f>
        <v/>
      </c>
      <c r="G4954" s="95" t="str">
        <f>IFERROR(INDEX('alimentação - Tabela 7.1'!$8:$8,
MATCH(TEXT('Tabela 7.1'!$A4954,"mmmm/aaaa"),'alimentação - Tabela 7.1'!$5:$5,0)+4), "")</f>
        <v/>
      </c>
    </row>
    <row r="4955" spans="1:7" ht="18" customHeight="1" x14ac:dyDescent="0.25">
      <c r="A4955" s="59" t="str">
        <f>IF(
   SUMPRODUCT(--('alimentação - Tabela 7.1'!$5:$5=TEXT(DATE(2020,INT((ROW(A4953)-1)/33)+1,1),"mmmm/aaaa"))) &gt; 0,
   TEXT(DATE(2020,INT((ROW(A4953)-1)/33)+1,1),"mmm/aa"),
   ""
)</f>
        <v/>
      </c>
      <c r="B4955" s="61" t="str">
        <f>IF(A4955&lt;&gt;"", 'alimentação - Tabela 7.1'!$B$9, "" )</f>
        <v/>
      </c>
      <c r="C4955" s="62" t="str">
        <f>IFERROR(INDEX('alimentação - Tabela 7.1'!$9:$9,
MATCH(TEXT('Tabela 7.1'!A4955,"mmmm/aaaa"),'alimentação - Tabela 7.1'!$5:$5,0)), "")</f>
        <v/>
      </c>
      <c r="D4955" s="62" t="str">
        <f>IFERROR(INDEX('alimentação - Tabela 7.1'!$9:$9,
MATCH(TEXT('Tabela 7.1'!$A4955,"mmmm/aaaa"),'alimentação - Tabela 7.1'!$5:$5,0)+1), "")</f>
        <v/>
      </c>
      <c r="E4955" s="62" t="str">
        <f>IFERROR(INDEX('alimentação - Tabela 7.1'!$9:$9,
MATCH(TEXT('Tabela 7.1'!$A4955,"mmmm/aaaa"),'alimentação - Tabela 7.1'!$5:$5,0)+2), "")</f>
        <v/>
      </c>
      <c r="F4955" s="62" t="str">
        <f>IFERROR(INDEX('alimentação - Tabela 7.1'!$9:$9,
MATCH(TEXT('Tabela 7.1'!$A4955,"mmmm/aaaa"),'alimentação - Tabela 7.1'!$5:$5,0)+3), "")</f>
        <v/>
      </c>
      <c r="G4955" s="95" t="str">
        <f>IFERROR(INDEX('alimentação - Tabela 7.1'!$9:$9,
MATCH(TEXT('Tabela 7.1'!$A4955,"mmmm/aaaa"),'alimentação - Tabela 7.1'!$5:$5,0)+4), "")</f>
        <v/>
      </c>
    </row>
    <row r="4956" spans="1:7" ht="18" customHeight="1" x14ac:dyDescent="0.25">
      <c r="A4956" s="59" t="str">
        <f>IF(
   SUMPRODUCT(--('alimentação - Tabela 7.1'!$5:$5=TEXT(DATE(2020,INT((ROW(A4954)-1)/33)+1,1),"mmmm/aaaa"))) &gt; 0,
   TEXT(DATE(2020,INT((ROW(A4954)-1)/33)+1,1),"mmm/aa"),
   ""
)</f>
        <v/>
      </c>
      <c r="B4956" s="61" t="str">
        <f>IF(A4956&lt;&gt;"", 'alimentação - Tabela 7.1'!$B$10, "" )</f>
        <v/>
      </c>
      <c r="C4956" s="62" t="str">
        <f>IFERROR(INDEX('alimentação - Tabela 7.1'!$10:$10,
MATCH(TEXT('Tabela 7.1'!A4956,"mmmm/aaaa"),'alimentação - Tabela 7.1'!$5:$5,0)), "")</f>
        <v/>
      </c>
      <c r="D4956" s="62" t="str">
        <f>IFERROR(INDEX('alimentação - Tabela 7.1'!$10:$10,
MATCH(TEXT('Tabela 7.1'!$A4956,"mmmm/aaaa"),'alimentação - Tabela 7.1'!$5:$5,0)+1), "")</f>
        <v/>
      </c>
      <c r="E4956" s="62" t="str">
        <f>IFERROR(INDEX('alimentação - Tabela 7.1'!$10:$10,
MATCH(TEXT('Tabela 7.1'!$A4956,"mmmm/aaaa"),'alimentação - Tabela 7.1'!$5:$5,0)+2), "")</f>
        <v/>
      </c>
      <c r="F4956" s="62" t="str">
        <f>IFERROR(INDEX('alimentação - Tabela 7.1'!$10:$10,
MATCH(TEXT('Tabela 7.1'!$A4956,"mmmm/aaaa"),'alimentação - Tabela 7.1'!$5:$5,0)+3), "")</f>
        <v/>
      </c>
      <c r="G4956" s="95" t="str">
        <f>IFERROR(INDEX('alimentação - Tabela 7.1'!$10:$10,
MATCH(TEXT('Tabela 7.1'!$A4956,"mmmm/aaaa"),'alimentação - Tabela 7.1'!$5:$5,0)+4), "")</f>
        <v/>
      </c>
    </row>
    <row r="4957" spans="1:7" ht="18" customHeight="1" x14ac:dyDescent="0.25">
      <c r="A4957" s="59" t="str">
        <f>IF(
   SUMPRODUCT(--('alimentação - Tabela 7.1'!$5:$5=TEXT(DATE(2020,INT((ROW(A4955)-1)/33)+1,1),"mmmm/aaaa"))) &gt; 0,
   TEXT(DATE(2020,INT((ROW(A4955)-1)/33)+1,1),"mmm/aa"),
   ""
)</f>
        <v/>
      </c>
      <c r="B4957" s="61" t="str">
        <f>IF(A4957&lt;&gt;"", 'alimentação - Tabela 7.1'!$B$11, "" )</f>
        <v/>
      </c>
      <c r="C4957" s="62" t="str">
        <f>IFERROR(INDEX('alimentação - Tabela 7.1'!$11:$11,
MATCH(TEXT('Tabela 7.1'!A4957,"mmmm/aaaa"),'alimentação - Tabela 7.1'!$5:$5,0)), "")</f>
        <v/>
      </c>
      <c r="D4957" s="62" t="str">
        <f>IFERROR(INDEX('alimentação - Tabela 7.1'!$11:$11,
MATCH(TEXT('Tabela 7.1'!$A4957,"mmmm/aaaa"),'alimentação - Tabela 7.1'!$5:$5,0)+1), "")</f>
        <v/>
      </c>
      <c r="E4957" s="62" t="str">
        <f>IFERROR(INDEX('alimentação - Tabela 7.1'!$11:$11,
MATCH(TEXT('Tabela 7.1'!$A4957,"mmmm/aaaa"),'alimentação - Tabela 7.1'!$5:$5,0)+2), "")</f>
        <v/>
      </c>
      <c r="F4957" s="62" t="str">
        <f>IFERROR(INDEX('alimentação - Tabela 7.1'!$11:$11,
MATCH(TEXT('Tabela 7.1'!$A4957,"mmmm/aaaa"),'alimentação - Tabela 7.1'!$5:$5,0)+3), "")</f>
        <v/>
      </c>
      <c r="G4957" s="95" t="str">
        <f>IFERROR(INDEX('alimentação - Tabela 7.1'!$11:$11,
MATCH(TEXT('Tabela 7.1'!$A4957,"mmmm/aaaa"),'alimentação - Tabela 7.1'!$5:$5,0)+4), "")</f>
        <v/>
      </c>
    </row>
    <row r="4958" spans="1:7" ht="18" customHeight="1" x14ac:dyDescent="0.25">
      <c r="A4958" s="59" t="str">
        <f>IF(
   SUMPRODUCT(--('alimentação - Tabela 7.1'!$5:$5=TEXT(DATE(2020,INT((ROW(A4956)-1)/33)+1,1),"mmmm/aaaa"))) &gt; 0,
   TEXT(DATE(2020,INT((ROW(A4956)-1)/33)+1,1),"mmm/aa"),
   ""
)</f>
        <v/>
      </c>
      <c r="B4958" s="61" t="str">
        <f>IF(A4958&lt;&gt;"", 'alimentação - Tabela 7.1'!$B$12, "" )</f>
        <v/>
      </c>
      <c r="C4958" s="62" t="str">
        <f>IFERROR(INDEX('alimentação - Tabela 7.1'!$12:$12,
MATCH(TEXT('Tabela 7.1'!A4958,"mmmm/aaaa"),'alimentação - Tabela 7.1'!$5:$5,0)), "")</f>
        <v/>
      </c>
      <c r="D4958" s="62" t="str">
        <f>IFERROR(INDEX('alimentação - Tabela 7.1'!$12:$12,
MATCH(TEXT('Tabela 7.1'!$A4958,"mmmm/aaaa"),'alimentação - Tabela 7.1'!$5:$5,0)+1), "")</f>
        <v/>
      </c>
      <c r="E4958" s="62" t="str">
        <f>IFERROR(INDEX('alimentação - Tabela 7.1'!$12:$12,
MATCH(TEXT('Tabela 7.1'!$A4958,"mmmm/aaaa"),'alimentação - Tabela 7.1'!$5:$5,0)+2), "")</f>
        <v/>
      </c>
      <c r="F4958" s="62" t="str">
        <f>IFERROR(INDEX('alimentação - Tabela 7.1'!$12:$12,
MATCH(TEXT('Tabela 7.1'!$A4958,"mmmm/aaaa"),'alimentação - Tabela 7.1'!$5:$5,0)+3), "")</f>
        <v/>
      </c>
      <c r="G4958" s="95" t="str">
        <f>IFERROR(INDEX('alimentação - Tabela 7.1'!$12:$12,
MATCH(TEXT('Tabela 7.1'!$A4958,"mmmm/aaaa"),'alimentação - Tabela 7.1'!$5:$5,0)+4), "")</f>
        <v/>
      </c>
    </row>
    <row r="4959" spans="1:7" ht="18" customHeight="1" x14ac:dyDescent="0.25">
      <c r="A4959" s="59" t="str">
        <f>IF(
   SUMPRODUCT(--('alimentação - Tabela 7.1'!$5:$5=TEXT(DATE(2020,INT((ROW(A4957)-1)/33)+1,1),"mmmm/aaaa"))) &gt; 0,
   TEXT(DATE(2020,INT((ROW(A4957)-1)/33)+1,1),"mmm/aa"),
   ""
)</f>
        <v/>
      </c>
      <c r="B4959" s="61" t="str">
        <f>IF(A4959&lt;&gt;"", 'alimentação - Tabela 7.1'!$B$13, "" )</f>
        <v/>
      </c>
      <c r="C4959" s="62" t="str">
        <f>IFERROR(INDEX('alimentação - Tabela 7.1'!$13:$13,
MATCH(TEXT('Tabela 7.1'!A4959,"mmmm/aaaa"),'alimentação - Tabela 7.1'!$5:$5,0)), "")</f>
        <v/>
      </c>
      <c r="D4959" s="62" t="str">
        <f>IFERROR(INDEX('alimentação - Tabela 7.1'!$13:$13,
MATCH(TEXT('Tabela 7.1'!$A4959,"mmmm/aaaa"),'alimentação - Tabela 7.1'!$5:$5,0)+1), "")</f>
        <v/>
      </c>
      <c r="E4959" s="62" t="str">
        <f>IFERROR(INDEX('alimentação - Tabela 7.1'!$13:$13,
MATCH(TEXT('Tabela 7.1'!$A4959,"mmmm/aaaa"),'alimentação - Tabela 7.1'!$5:$5,0)+2), "")</f>
        <v/>
      </c>
      <c r="F4959" s="62" t="str">
        <f>IFERROR(INDEX('alimentação - Tabela 7.1'!$13:$13,
MATCH(TEXT('Tabela 7.1'!$A4959,"mmmm/aaaa"),'alimentação - Tabela 7.1'!$5:$5,0)+3), "")</f>
        <v/>
      </c>
      <c r="G4959" s="95" t="str">
        <f>IFERROR(INDEX('alimentação - Tabela 7.1'!$13:$13,
MATCH(TEXT('Tabela 7.1'!$A4959,"mmmm/aaaa"),'alimentação - Tabela 7.1'!$5:$5,0)+4), "")</f>
        <v/>
      </c>
    </row>
    <row r="4960" spans="1:7" ht="18" customHeight="1" x14ac:dyDescent="0.25">
      <c r="A4960" s="59" t="str">
        <f>IF(
   SUMPRODUCT(--('alimentação - Tabela 7.1'!$5:$5=TEXT(DATE(2020,INT((ROW(A4958)-1)/33)+1,1),"mmmm/aaaa"))) &gt; 0,
   TEXT(DATE(2020,INT((ROW(A4958)-1)/33)+1,1),"mmm/aa"),
   ""
)</f>
        <v/>
      </c>
      <c r="B4960" s="61" t="str">
        <f>IF(A4960&lt;&gt;"", 'alimentação - Tabela 7.1'!$B$14, "" )</f>
        <v/>
      </c>
      <c r="C4960" s="62" t="str">
        <f>IFERROR(INDEX('alimentação - Tabela 7.1'!$14:$14,
MATCH(TEXT('Tabela 7.1'!A4960,"mmmm/aaaa"),'alimentação - Tabela 7.1'!$5:$5,0)), "")</f>
        <v/>
      </c>
      <c r="D4960" s="62" t="str">
        <f>IFERROR(INDEX('alimentação - Tabela 7.1'!$14:$14,
MATCH(TEXT('Tabela 7.1'!$A4960,"mmmm/aaaa"),'alimentação - Tabela 7.1'!$5:$5,0)+1), "")</f>
        <v/>
      </c>
      <c r="E4960" s="62" t="str">
        <f>IFERROR(INDEX('alimentação - Tabela 7.1'!$14:$14,
MATCH(TEXT('Tabela 7.1'!$A4960,"mmmm/aaaa"),'alimentação - Tabela 7.1'!$5:$5,0)+2), "")</f>
        <v/>
      </c>
      <c r="F4960" s="62" t="str">
        <f>IFERROR(INDEX('alimentação - Tabela 7.1'!$14:$14,
MATCH(TEXT('Tabela 7.1'!$A4960,"mmmm/aaaa"),'alimentação - Tabela 7.1'!$5:$5,0)+3), "")</f>
        <v/>
      </c>
      <c r="G4960" s="95" t="str">
        <f>IFERROR(INDEX('alimentação - Tabela 7.1'!$14:$14,
MATCH(TEXT('Tabela 7.1'!$A4960,"mmmm/aaaa"),'alimentação - Tabela 7.1'!$5:$5,0)+4), "")</f>
        <v/>
      </c>
    </row>
    <row r="4961" spans="1:7" ht="18" customHeight="1" x14ac:dyDescent="0.25">
      <c r="A4961" s="59" t="str">
        <f>IF(
   SUMPRODUCT(--('alimentação - Tabela 7.1'!$5:$5=TEXT(DATE(2020,INT((ROW(A4959)-1)/33)+1,1),"mmmm/aaaa"))) &gt; 0,
   TEXT(DATE(2020,INT((ROW(A4959)-1)/33)+1,1),"mmm/aa"),
   ""
)</f>
        <v/>
      </c>
      <c r="B4961" s="61" t="str">
        <f>IF(A4961&lt;&gt;"", 'alimentação - Tabela 7.1'!$B$15, "" )</f>
        <v/>
      </c>
      <c r="C4961" s="62" t="str">
        <f>IFERROR(INDEX('alimentação - Tabela 7.1'!$15:$15,
MATCH(TEXT('Tabela 7.1'!A4961,"mmmm/aaaa"),'alimentação - Tabela 7.1'!$5:$5,0)), "")</f>
        <v/>
      </c>
      <c r="D4961" s="62" t="str">
        <f>IFERROR(INDEX('alimentação - Tabela 7.1'!$15:$15,
MATCH(TEXT('Tabela 7.1'!$A4961,"mmmm/aaaa"),'alimentação - Tabela 7.1'!$5:$5,0)+1), "")</f>
        <v/>
      </c>
      <c r="E4961" s="62" t="str">
        <f>IFERROR(INDEX('alimentação - Tabela 7.1'!$15:$15,
MATCH(TEXT('Tabela 7.1'!$A4961,"mmmm/aaaa"),'alimentação - Tabela 7.1'!$5:$5,0)+2), "")</f>
        <v/>
      </c>
      <c r="F4961" s="62" t="str">
        <f>IFERROR(INDEX('alimentação - Tabela 7.1'!$15:$15,
MATCH(TEXT('Tabela 7.1'!$A4961,"mmmm/aaaa"),'alimentação - Tabela 7.1'!$5:$5,0)+3), "")</f>
        <v/>
      </c>
      <c r="G4961" s="95" t="str">
        <f>IFERROR(INDEX('alimentação - Tabela 7.1'!$15:$15,
MATCH(TEXT('Tabela 7.1'!$A4961,"mmmm/aaaa"),'alimentação - Tabela 7.1'!$5:$5,0)+4), "")</f>
        <v/>
      </c>
    </row>
    <row r="4962" spans="1:7" ht="18" customHeight="1" x14ac:dyDescent="0.25">
      <c r="A4962" s="59" t="str">
        <f>IF(
   SUMPRODUCT(--('alimentação - Tabela 7.1'!$5:$5=TEXT(DATE(2020,INT((ROW(A4960)-1)/33)+1,1),"mmmm/aaaa"))) &gt; 0,
   TEXT(DATE(2020,INT((ROW(A4960)-1)/33)+1,1),"mmm/aa"),
   ""
)</f>
        <v/>
      </c>
      <c r="B4962" s="61" t="str">
        <f>IF(A4962&lt;&gt;"", 'alimentação - Tabela 7.1'!$B$16, "" )</f>
        <v/>
      </c>
      <c r="C4962" s="62" t="str">
        <f>IFERROR(INDEX('alimentação - Tabela 7.1'!$16:$16,
MATCH(TEXT('Tabela 7.1'!A4962,"mmmm/aaaa"),'alimentação - Tabela 7.1'!$5:$5,0)), "")</f>
        <v/>
      </c>
      <c r="D4962" s="62" t="str">
        <f>IFERROR(INDEX('alimentação - Tabela 7.1'!$16:$16,
MATCH(TEXT('Tabela 7.1'!$A4962,"mmmm/aaaa"),'alimentação - Tabela 7.1'!$5:$5,0)+1), "")</f>
        <v/>
      </c>
      <c r="E4962" s="62" t="str">
        <f>IFERROR(INDEX('alimentação - Tabela 7.1'!$16:$16,
MATCH(TEXT('Tabela 7.1'!$A4962,"mmmm/aaaa"),'alimentação - Tabela 7.1'!$5:$5,0)+2), "")</f>
        <v/>
      </c>
      <c r="F4962" s="62" t="str">
        <f>IFERROR(INDEX('alimentação - Tabela 7.1'!$16:$16,
MATCH(TEXT('Tabela 7.1'!$A4962,"mmmm/aaaa"),'alimentação - Tabela 7.1'!$5:$5,0)+3), "")</f>
        <v/>
      </c>
      <c r="G4962" s="95" t="str">
        <f>IFERROR(INDEX('alimentação - Tabela 7.1'!$16:$16,
MATCH(TEXT('Tabela 7.1'!$A4962,"mmmm/aaaa"),'alimentação - Tabela 7.1'!$5:$5,0)+4), "")</f>
        <v/>
      </c>
    </row>
    <row r="4963" spans="1:7" ht="18" customHeight="1" x14ac:dyDescent="0.25">
      <c r="A4963" s="59" t="str">
        <f>IF(
   SUMPRODUCT(--('alimentação - Tabela 7.1'!$5:$5=TEXT(DATE(2020,INT((ROW(A4961)-1)/33)+1,1),"mmmm/aaaa"))) &gt; 0,
   TEXT(DATE(2020,INT((ROW(A4961)-1)/33)+1,1),"mmm/aa"),
   ""
)</f>
        <v/>
      </c>
      <c r="B4963" s="61" t="str">
        <f>IF(A4963&lt;&gt;"", 'alimentação - Tabela 7.1'!$B$17, "" )</f>
        <v/>
      </c>
      <c r="C4963" s="62" t="str">
        <f>IFERROR(INDEX('alimentação - Tabela 7.1'!$17:$17,
MATCH(TEXT('Tabela 7.1'!A4963,"mmmm/aaaa"),'alimentação - Tabela 7.1'!$5:$5,0)), "")</f>
        <v/>
      </c>
      <c r="D4963" s="62" t="str">
        <f>IFERROR(INDEX('alimentação - Tabela 7.1'!$17:$17,
MATCH(TEXT('Tabela 7.1'!$A4963,"mmmm/aaaa"),'alimentação - Tabela 7.1'!$5:$5,0)+1), "")</f>
        <v/>
      </c>
      <c r="E4963" s="62" t="str">
        <f>IFERROR(INDEX('alimentação - Tabela 7.1'!$17:$17,
MATCH(TEXT('Tabela 7.1'!$A4963,"mmmm/aaaa"),'alimentação - Tabela 7.1'!$5:$5,0)+2), "")</f>
        <v/>
      </c>
      <c r="F4963" s="62" t="str">
        <f>IFERROR(INDEX('alimentação - Tabela 7.1'!$17:$17,
MATCH(TEXT('Tabela 7.1'!$A4963,"mmmm/aaaa"),'alimentação - Tabela 7.1'!$5:$5,0)+3), "")</f>
        <v/>
      </c>
      <c r="G4963" s="95" t="str">
        <f>IFERROR(INDEX('alimentação - Tabela 7.1'!$17:$17,
MATCH(TEXT('Tabela 7.1'!$A4963,"mmmm/aaaa"),'alimentação - Tabela 7.1'!$5:$5,0)+4), "")</f>
        <v/>
      </c>
    </row>
    <row r="4964" spans="1:7" ht="18" customHeight="1" x14ac:dyDescent="0.25">
      <c r="A4964" s="59" t="str">
        <f>IF(
   SUMPRODUCT(--('alimentação - Tabela 7.1'!$5:$5=TEXT(DATE(2020,INT((ROW(A4962)-1)/33)+1,1),"mmmm/aaaa"))) &gt; 0,
   TEXT(DATE(2020,INT((ROW(A4962)-1)/33)+1,1),"mmm/aa"),
   ""
)</f>
        <v/>
      </c>
      <c r="B4964" s="61" t="str">
        <f>IF(A4964&lt;&gt;"", 'alimentação - Tabela 7.1'!$B$18, "" )</f>
        <v/>
      </c>
      <c r="C4964" s="62" t="str">
        <f>IFERROR(INDEX('alimentação - Tabela 7.1'!$18:$18,
MATCH(TEXT('Tabela 7.1'!A4964,"mmmm/aaaa"),'alimentação - Tabela 7.1'!$5:$5,0)), "")</f>
        <v/>
      </c>
      <c r="D4964" s="62" t="str">
        <f>IFERROR(INDEX('alimentação - Tabela 7.1'!$18:$18,
MATCH(TEXT('Tabela 7.1'!$A4964,"mmmm/aaaa"),'alimentação - Tabela 7.1'!$5:$5,0)+1), "")</f>
        <v/>
      </c>
      <c r="E4964" s="62" t="str">
        <f>IFERROR(INDEX('alimentação - Tabela 7.1'!$18:$18,
MATCH(TEXT('Tabela 7.1'!$A4964,"mmmm/aaaa"),'alimentação - Tabela 7.1'!$5:$5,0)+2), "")</f>
        <v/>
      </c>
      <c r="F4964" s="62" t="str">
        <f>IFERROR(INDEX('alimentação - Tabela 7.1'!$18:$18,
MATCH(TEXT('Tabela 7.1'!$A4964,"mmmm/aaaa"),'alimentação - Tabela 7.1'!$5:$5,0)+3), "")</f>
        <v/>
      </c>
      <c r="G4964" s="95" t="str">
        <f>IFERROR(INDEX('alimentação - Tabela 7.1'!$18:$18,
MATCH(TEXT('Tabela 7.1'!$A4964,"mmmm/aaaa"),'alimentação - Tabela 7.1'!$5:$5,0)+4), "")</f>
        <v/>
      </c>
    </row>
    <row r="4965" spans="1:7" ht="18" customHeight="1" x14ac:dyDescent="0.25">
      <c r="A4965" s="59" t="str">
        <f>IF(
   SUMPRODUCT(--('alimentação - Tabela 7.1'!$5:$5=TEXT(DATE(2020,INT((ROW(A4963)-1)/33)+1,1),"mmmm/aaaa"))) &gt; 0,
   TEXT(DATE(2020,INT((ROW(A4963)-1)/33)+1,1),"mmm/aa"),
   ""
)</f>
        <v/>
      </c>
      <c r="B4965" s="61" t="str">
        <f>IF(A4965&lt;&gt;"", 'alimentação - Tabela 7.1'!$B$19, "" )</f>
        <v/>
      </c>
      <c r="C4965" s="62" t="str">
        <f>IFERROR(INDEX('alimentação - Tabela 7.1'!$19:$19,
MATCH(TEXT('Tabela 7.1'!A4965,"mmmm/aaaa"),'alimentação - Tabela 7.1'!$5:$5,0)), "")</f>
        <v/>
      </c>
      <c r="D4965" s="62" t="str">
        <f>IFERROR(INDEX('alimentação - Tabela 7.1'!$19:$19,
MATCH(TEXT('Tabela 7.1'!$A4965,"mmmm/aaaa"),'alimentação - Tabela 7.1'!$5:$5,0)+1), "")</f>
        <v/>
      </c>
      <c r="E4965" s="62" t="str">
        <f>IFERROR(INDEX('alimentação - Tabela 7.1'!$19:$19,
MATCH(TEXT('Tabela 7.1'!$A4965,"mmmm/aaaa"),'alimentação - Tabela 7.1'!$5:$5,0)+2), "")</f>
        <v/>
      </c>
      <c r="F4965" s="62" t="str">
        <f>IFERROR(INDEX('alimentação - Tabela 7.1'!$19:$19,
MATCH(TEXT('Tabela 7.1'!$A4965,"mmmm/aaaa"),'alimentação - Tabela 7.1'!$5:$5,0)+3), "")</f>
        <v/>
      </c>
      <c r="G4965" s="95" t="str">
        <f>IFERROR(INDEX('alimentação - Tabela 7.1'!$19:$19,
MATCH(TEXT('Tabela 7.1'!$A4965,"mmmm/aaaa"),'alimentação - Tabela 7.1'!$5:$5,0)+4), "")</f>
        <v/>
      </c>
    </row>
    <row r="4966" spans="1:7" ht="18" customHeight="1" x14ac:dyDescent="0.25">
      <c r="A4966" s="59" t="str">
        <f>IF(
   SUMPRODUCT(--('alimentação - Tabela 7.1'!$5:$5=TEXT(DATE(2020,INT((ROW(A4964)-1)/33)+1,1),"mmmm/aaaa"))) &gt; 0,
   TEXT(DATE(2020,INT((ROW(A4964)-1)/33)+1,1),"mmm/aa"),
   ""
)</f>
        <v/>
      </c>
      <c r="B4966" s="61" t="str">
        <f>IF(A4966&lt;&gt;"", 'alimentação - Tabela 7.1'!$B$20, "" )</f>
        <v/>
      </c>
      <c r="C4966" s="62" t="str">
        <f>IFERROR(INDEX('alimentação - Tabela 7.1'!$20:$20,
MATCH(TEXT('Tabela 7.1'!A4966,"mmmm/aaaa"),'alimentação - Tabela 7.1'!$5:$5,0)), "")</f>
        <v/>
      </c>
      <c r="D4966" s="62" t="str">
        <f>IFERROR(INDEX('alimentação - Tabela 7.1'!$20:$20,
MATCH(TEXT('Tabela 7.1'!$A4966,"mmmm/aaaa"),'alimentação - Tabela 7.1'!$5:$5,0)+1), "")</f>
        <v/>
      </c>
      <c r="E4966" s="62" t="str">
        <f>IFERROR(INDEX('alimentação - Tabela 7.1'!$20:$20,
MATCH(TEXT('Tabela 7.1'!$A4966,"mmmm/aaaa"),'alimentação - Tabela 7.1'!$5:$5,0)+2), "")</f>
        <v/>
      </c>
      <c r="F4966" s="62" t="str">
        <f>IFERROR(INDEX('alimentação - Tabela 7.1'!$20:$20,
MATCH(TEXT('Tabela 7.1'!$A4966,"mmmm/aaaa"),'alimentação - Tabela 7.1'!$5:$5,0)+3), "")</f>
        <v/>
      </c>
      <c r="G4966" s="95" t="str">
        <f>IFERROR(INDEX('alimentação - Tabela 7.1'!$20:$20,
MATCH(TEXT('Tabela 7.1'!$A4966,"mmmm/aaaa"),'alimentação - Tabela 7.1'!$5:$5,0)+4), "")</f>
        <v/>
      </c>
    </row>
    <row r="4967" spans="1:7" ht="18" customHeight="1" x14ac:dyDescent="0.25">
      <c r="A4967" s="59" t="str">
        <f>IF(
   SUMPRODUCT(--('alimentação - Tabela 7.1'!$5:$5=TEXT(DATE(2020,INT((ROW(A4965)-1)/33)+1,1),"mmmm/aaaa"))) &gt; 0,
   TEXT(DATE(2020,INT((ROW(A4965)-1)/33)+1,1),"mmm/aa"),
   ""
)</f>
        <v/>
      </c>
      <c r="B4967" s="61" t="str">
        <f>IF(A4967&lt;&gt;"", 'alimentação - Tabela 7.1'!$B$21, "" )</f>
        <v/>
      </c>
      <c r="C4967" s="62" t="str">
        <f>IFERROR(INDEX('alimentação - Tabela 7.1'!$21:$21,
MATCH(TEXT('Tabela 7.1'!A4967,"mmmm/aaaa"),'alimentação - Tabela 7.1'!$5:$5,0)), "")</f>
        <v/>
      </c>
      <c r="D4967" s="62" t="str">
        <f>IFERROR(INDEX('alimentação - Tabela 7.1'!$21:$21,
MATCH(TEXT('Tabela 7.1'!$A4967,"mmmm/aaaa"),'alimentação - Tabela 7.1'!$5:$5,0)+1), "")</f>
        <v/>
      </c>
      <c r="E4967" s="62" t="str">
        <f>IFERROR(INDEX('alimentação - Tabela 7.1'!$21:$21,
MATCH(TEXT('Tabela 7.1'!$A4967,"mmmm/aaaa"),'alimentação - Tabela 7.1'!$5:$5,0)+2), "")</f>
        <v/>
      </c>
      <c r="F4967" s="62" t="str">
        <f>IFERROR(INDEX('alimentação - Tabela 7.1'!$21:$21,
MATCH(TEXT('Tabela 7.1'!$A4967,"mmmm/aaaa"),'alimentação - Tabela 7.1'!$5:$5,0)+3), "")</f>
        <v/>
      </c>
      <c r="G4967" s="95" t="str">
        <f>IFERROR(INDEX('alimentação - Tabela 7.1'!$21:$21,
MATCH(TEXT('Tabela 7.1'!$A4967,"mmmm/aaaa"),'alimentação - Tabela 7.1'!$5:$5,0)+4), "")</f>
        <v/>
      </c>
    </row>
    <row r="4968" spans="1:7" ht="18" customHeight="1" x14ac:dyDescent="0.25">
      <c r="A4968" s="59" t="str">
        <f>IF(
   SUMPRODUCT(--('alimentação - Tabela 7.1'!$5:$5=TEXT(DATE(2020,INT((ROW(A4966)-1)/33)+1,1),"mmmm/aaaa"))) &gt; 0,
   TEXT(DATE(2020,INT((ROW(A4966)-1)/33)+1,1),"mmm/aa"),
   ""
)</f>
        <v/>
      </c>
      <c r="B4968" s="61" t="str">
        <f>IF(A4968&lt;&gt;"", 'alimentação - Tabela 7.1'!$B$22, "" )</f>
        <v/>
      </c>
      <c r="C4968" s="62" t="str">
        <f>IFERROR(INDEX('alimentação - Tabela 7.1'!$22:$22,
MATCH(TEXT('Tabela 7.1'!A4968,"mmmm/aaaa"),'alimentação - Tabela 7.1'!$5:$5,0)), "")</f>
        <v/>
      </c>
      <c r="D4968" s="62" t="str">
        <f>IFERROR(INDEX('alimentação - Tabela 7.1'!$22:$22,
MATCH(TEXT('Tabela 7.1'!$A4968,"mmmm/aaaa"),'alimentação - Tabela 7.1'!$5:$5,0)+1), "")</f>
        <v/>
      </c>
      <c r="E4968" s="62" t="str">
        <f>IFERROR(INDEX('alimentação - Tabela 7.1'!$22:$22,
MATCH(TEXT('Tabela 7.1'!$A4968,"mmmm/aaaa"),'alimentação - Tabela 7.1'!$5:$5,0)+2), "")</f>
        <v/>
      </c>
      <c r="F4968" s="62" t="str">
        <f>IFERROR(INDEX('alimentação - Tabela 7.1'!$22:$22,
MATCH(TEXT('Tabela 7.1'!$A4968,"mmmm/aaaa"),'alimentação - Tabela 7.1'!$5:$5,0)+3), "")</f>
        <v/>
      </c>
      <c r="G4968" s="95" t="str">
        <f>IFERROR(INDEX('alimentação - Tabela 7.1'!$22:$22,
MATCH(TEXT('Tabela 7.1'!$A4968,"mmmm/aaaa"),'alimentação - Tabela 7.1'!$5:$5,0)+4), "")</f>
        <v/>
      </c>
    </row>
    <row r="4969" spans="1:7" ht="18" customHeight="1" x14ac:dyDescent="0.25">
      <c r="A4969" s="59" t="str">
        <f>IF(
   SUMPRODUCT(--('alimentação - Tabela 7.1'!$5:$5=TEXT(DATE(2020,INT((ROW(A4967)-1)/33)+1,1),"mmmm/aaaa"))) &gt; 0,
   TEXT(DATE(2020,INT((ROW(A4967)-1)/33)+1,1),"mmm/aa"),
   ""
)</f>
        <v/>
      </c>
      <c r="B4969" s="61" t="str">
        <f>IF(A4969&lt;&gt;"", 'alimentação - Tabela 7.1'!$B$23, "" )</f>
        <v/>
      </c>
      <c r="C4969" s="62" t="str">
        <f>IFERROR(INDEX('alimentação - Tabela 7.1'!$23:$23,
MATCH(TEXT('Tabela 7.1'!A4969,"mmmm/aaaa"),'alimentação - Tabela 7.1'!$5:$5,0)), "")</f>
        <v/>
      </c>
      <c r="D4969" s="62" t="str">
        <f>IFERROR(INDEX('alimentação - Tabela 7.1'!$23:$23,
MATCH(TEXT('Tabela 7.1'!$A4969,"mmmm/aaaa"),'alimentação - Tabela 7.1'!$5:$5,0)+1), "")</f>
        <v/>
      </c>
      <c r="E4969" s="62" t="str">
        <f>IFERROR(INDEX('alimentação - Tabela 7.1'!$23:$23,
MATCH(TEXT('Tabela 7.1'!$A4969,"mmmm/aaaa"),'alimentação - Tabela 7.1'!$5:$5,0)+2), "")</f>
        <v/>
      </c>
      <c r="F4969" s="62" t="str">
        <f>IFERROR(INDEX('alimentação - Tabela 7.1'!$23:$23,
MATCH(TEXT('Tabela 7.1'!$A4969,"mmmm/aaaa"),'alimentação - Tabela 7.1'!$5:$5,0)+3), "")</f>
        <v/>
      </c>
      <c r="G4969" s="95" t="str">
        <f>IFERROR(INDEX('alimentação - Tabela 7.1'!$23:$23,
MATCH(TEXT('Tabela 7.1'!$A4969,"mmmm/aaaa"),'alimentação - Tabela 7.1'!$5:$5,0)+4), "")</f>
        <v/>
      </c>
    </row>
    <row r="4970" spans="1:7" ht="18" customHeight="1" x14ac:dyDescent="0.25">
      <c r="A4970" s="59" t="str">
        <f>IF(
   SUMPRODUCT(--('alimentação - Tabela 7.1'!$5:$5=TEXT(DATE(2020,INT((ROW(A4968)-1)/33)+1,1),"mmmm/aaaa"))) &gt; 0,
   TEXT(DATE(2020,INT((ROW(A4968)-1)/33)+1,1),"mmm/aa"),
   ""
)</f>
        <v/>
      </c>
      <c r="B4970" s="61" t="str">
        <f>IF(A4970&lt;&gt;"", 'alimentação - Tabela 7.1'!$B$24, "" )</f>
        <v/>
      </c>
      <c r="C4970" s="62" t="str">
        <f>IFERROR(INDEX('alimentação - Tabela 7.1'!$24:$24,
MATCH(TEXT('Tabela 7.1'!A4970,"mmmm/aaaa"),'alimentação - Tabela 7.1'!$5:$5,0)), "")</f>
        <v/>
      </c>
      <c r="D4970" s="62" t="str">
        <f>IFERROR(INDEX('alimentação - Tabela 7.1'!$24:$24,
MATCH(TEXT('Tabela 7.1'!$A4970,"mmmm/aaaa"),'alimentação - Tabela 7.1'!$5:$5,0)+1), "")</f>
        <v/>
      </c>
      <c r="E4970" s="62" t="str">
        <f>IFERROR(INDEX('alimentação - Tabela 7.1'!$24:$24,
MATCH(TEXT('Tabela 7.1'!$A4970,"mmmm/aaaa"),'alimentação - Tabela 7.1'!$5:$5,0)+2), "")</f>
        <v/>
      </c>
      <c r="F4970" s="62" t="str">
        <f>IFERROR(INDEX('alimentação - Tabela 7.1'!$24:$24,
MATCH(TEXT('Tabela 7.1'!$A4970,"mmmm/aaaa"),'alimentação - Tabela 7.1'!$5:$5,0)+3), "")</f>
        <v/>
      </c>
      <c r="G4970" s="95" t="str">
        <f>IFERROR(INDEX('alimentação - Tabela 7.1'!$24:$24,
MATCH(TEXT('Tabela 7.1'!$A4970,"mmmm/aaaa"),'alimentação - Tabela 7.1'!$5:$5,0)+4), "")</f>
        <v/>
      </c>
    </row>
    <row r="4971" spans="1:7" ht="18" customHeight="1" x14ac:dyDescent="0.25">
      <c r="A4971" s="59" t="str">
        <f>IF(
   SUMPRODUCT(--('alimentação - Tabela 7.1'!$5:$5=TEXT(DATE(2020,INT((ROW(A4969)-1)/33)+1,1),"mmmm/aaaa"))) &gt; 0,
   TEXT(DATE(2020,INT((ROW(A4969)-1)/33)+1,1),"mmm/aa"),
   ""
)</f>
        <v/>
      </c>
      <c r="B4971" s="61" t="str">
        <f>IF(A4971&lt;&gt;"", 'alimentação - Tabela 7.1'!$B$25, "" )</f>
        <v/>
      </c>
      <c r="C4971" s="62" t="str">
        <f>IFERROR(INDEX('alimentação - Tabela 7.1'!$25:$25,
MATCH(TEXT('Tabela 7.1'!A4971,"mmmm/aaaa"),'alimentação - Tabela 7.1'!$5:$5,0)), "")</f>
        <v/>
      </c>
      <c r="D4971" s="62" t="str">
        <f>IFERROR(INDEX('alimentação - Tabela 7.1'!$25:$25,
MATCH(TEXT('Tabela 7.1'!$A4971,"mmmm/aaaa"),'alimentação - Tabela 7.1'!$5:$5,0)+1), "")</f>
        <v/>
      </c>
      <c r="E4971" s="62" t="str">
        <f>IFERROR(INDEX('alimentação - Tabela 7.1'!$25:$25,
MATCH(TEXT('Tabela 7.1'!$A4971,"mmmm/aaaa"),'alimentação - Tabela 7.1'!$5:$5,0)+2), "")</f>
        <v/>
      </c>
      <c r="F4971" s="62" t="str">
        <f>IFERROR(INDEX('alimentação - Tabela 7.1'!$25:$25,
MATCH(TEXT('Tabela 7.1'!$A4971,"mmmm/aaaa"),'alimentação - Tabela 7.1'!$5:$5,0)+3), "")</f>
        <v/>
      </c>
      <c r="G4971" s="95" t="str">
        <f>IFERROR(INDEX('alimentação - Tabela 7.1'!$25:$25,
MATCH(TEXT('Tabela 7.1'!$A4971,"mmmm/aaaa"),'alimentação - Tabela 7.1'!$5:$5,0)+4), "")</f>
        <v/>
      </c>
    </row>
    <row r="4972" spans="1:7" ht="18" customHeight="1" x14ac:dyDescent="0.25">
      <c r="A4972" s="59" t="str">
        <f>IF(
   SUMPRODUCT(--('alimentação - Tabela 7.1'!$5:$5=TEXT(DATE(2020,INT((ROW(A4970)-1)/33)+1,1),"mmmm/aaaa"))) &gt; 0,
   TEXT(DATE(2020,INT((ROW(A4970)-1)/33)+1,1),"mmm/aa"),
   ""
)</f>
        <v/>
      </c>
      <c r="B4972" s="61" t="str">
        <f>IF(A4972&lt;&gt;"", 'alimentação - Tabela 7.1'!$B$26, "" )</f>
        <v/>
      </c>
      <c r="C4972" s="62" t="str">
        <f>IFERROR(INDEX('alimentação - Tabela 7.1'!$26:$26,
MATCH(TEXT('Tabela 7.1'!A4972,"mmmm/aaaa"),'alimentação - Tabela 7.1'!$5:$5,0)), "")</f>
        <v/>
      </c>
      <c r="D4972" s="62" t="str">
        <f>IFERROR(INDEX('alimentação - Tabela 7.1'!$26:$26,
MATCH(TEXT('Tabela 7.1'!$A4972,"mmmm/aaaa"),'alimentação - Tabela 7.1'!$5:$5,0)+1), "")</f>
        <v/>
      </c>
      <c r="E4972" s="62" t="str">
        <f>IFERROR(INDEX('alimentação - Tabela 7.1'!$26:$26,
MATCH(TEXT('Tabela 7.1'!$A4972,"mmmm/aaaa"),'alimentação - Tabela 7.1'!$5:$5,0)+2), "")</f>
        <v/>
      </c>
      <c r="F4972" s="62" t="str">
        <f>IFERROR(INDEX('alimentação - Tabela 7.1'!$26:$26,
MATCH(TEXT('Tabela 7.1'!$A4972,"mmmm/aaaa"),'alimentação - Tabela 7.1'!$5:$5,0)+3), "")</f>
        <v/>
      </c>
      <c r="G4972" s="95" t="str">
        <f>IFERROR(INDEX('alimentação - Tabela 7.1'!$26:$26,
MATCH(TEXT('Tabela 7.1'!$A4972,"mmmm/aaaa"),'alimentação - Tabela 7.1'!$5:$5,0)+4), "")</f>
        <v/>
      </c>
    </row>
    <row r="4973" spans="1:7" ht="18" customHeight="1" x14ac:dyDescent="0.25">
      <c r="A4973" s="59" t="str">
        <f>IF(
   SUMPRODUCT(--('alimentação - Tabela 7.1'!$5:$5=TEXT(DATE(2020,INT((ROW(A4971)-1)/33)+1,1),"mmmm/aaaa"))) &gt; 0,
   TEXT(DATE(2020,INT((ROW(A4971)-1)/33)+1,1),"mmm/aa"),
   ""
)</f>
        <v/>
      </c>
      <c r="B4973" s="61" t="str">
        <f>IF(A4973&lt;&gt;"", 'alimentação - Tabela 7.1'!$B$27, "" )</f>
        <v/>
      </c>
      <c r="C4973" s="62" t="str">
        <f>IFERROR(INDEX('alimentação - Tabela 7.1'!$27:$27,
MATCH(TEXT('Tabela 7.1'!A4973,"mmmm/aaaa"),'alimentação - Tabela 7.1'!$5:$5,0)), "")</f>
        <v/>
      </c>
      <c r="D4973" s="62" t="str">
        <f>IFERROR(INDEX('alimentação - Tabela 7.1'!$27:$27,
MATCH(TEXT('Tabela 7.1'!$A4973,"mmmm/aaaa"),'alimentação - Tabela 7.1'!$5:$5,0)+1), "")</f>
        <v/>
      </c>
      <c r="E4973" s="62" t="str">
        <f>IFERROR(INDEX('alimentação - Tabela 7.1'!$27:$27,
MATCH(TEXT('Tabela 7.1'!$A4973,"mmmm/aaaa"),'alimentação - Tabela 7.1'!$5:$5,0)+2), "")</f>
        <v/>
      </c>
      <c r="F4973" s="62" t="str">
        <f>IFERROR(INDEX('alimentação - Tabela 7.1'!$27:$27,
MATCH(TEXT('Tabela 7.1'!$A4973,"mmmm/aaaa"),'alimentação - Tabela 7.1'!$5:$5,0)+3), "")</f>
        <v/>
      </c>
      <c r="G4973" s="95" t="str">
        <f>IFERROR(INDEX('alimentação - Tabela 7.1'!$27:$27,
MATCH(TEXT('Tabela 7.1'!$A4973,"mmmm/aaaa"),'alimentação - Tabela 7.1'!$5:$5,0)+4), "")</f>
        <v/>
      </c>
    </row>
    <row r="4974" spans="1:7" ht="18" customHeight="1" x14ac:dyDescent="0.25">
      <c r="A4974" s="59" t="str">
        <f>IF(
   SUMPRODUCT(--('alimentação - Tabela 7.1'!$5:$5=TEXT(DATE(2020,INT((ROW(A4972)-1)/33)+1,1),"mmmm/aaaa"))) &gt; 0,
   TEXT(DATE(2020,INT((ROW(A4972)-1)/33)+1,1),"mmm/aa"),
   ""
)</f>
        <v/>
      </c>
      <c r="B4974" s="61" t="str">
        <f>IF(A4974&lt;&gt;"", 'alimentação - Tabela 7.1'!$B$28, "" )</f>
        <v/>
      </c>
      <c r="C4974" s="62" t="str">
        <f>IFERROR(INDEX('alimentação - Tabela 7.1'!$28:$28,
MATCH(TEXT('Tabela 7.1'!A4974,"mmmm/aaaa"),'alimentação - Tabela 7.1'!$5:$5,0)), "")</f>
        <v/>
      </c>
      <c r="D4974" s="62" t="str">
        <f>IFERROR(INDEX('alimentação - Tabela 7.1'!$28:$28,
MATCH(TEXT('Tabela 7.1'!$A4974,"mmmm/aaaa"),'alimentação - Tabela 7.1'!$5:$5,0)+1), "")</f>
        <v/>
      </c>
      <c r="E4974" s="62" t="str">
        <f>IFERROR(INDEX('alimentação - Tabela 7.1'!$28:$28,
MATCH(TEXT('Tabela 7.1'!$A4974,"mmmm/aaaa"),'alimentação - Tabela 7.1'!$5:$5,0)+2), "")</f>
        <v/>
      </c>
      <c r="F4974" s="62" t="str">
        <f>IFERROR(INDEX('alimentação - Tabela 7.1'!$28:$28,
MATCH(TEXT('Tabela 7.1'!$A4974,"mmmm/aaaa"),'alimentação - Tabela 7.1'!$5:$5,0)+3), "")</f>
        <v/>
      </c>
      <c r="G4974" s="95" t="str">
        <f>IFERROR(INDEX('alimentação - Tabela 7.1'!$28:$28,
MATCH(TEXT('Tabela 7.1'!$A4974,"mmmm/aaaa"),'alimentação - Tabela 7.1'!$5:$5,0)+4), "")</f>
        <v/>
      </c>
    </row>
    <row r="4975" spans="1:7" ht="18" customHeight="1" x14ac:dyDescent="0.25">
      <c r="A4975" s="59" t="str">
        <f>IF(
   SUMPRODUCT(--('alimentação - Tabela 7.1'!$5:$5=TEXT(DATE(2020,INT((ROW(A4973)-1)/33)+1,1),"mmmm/aaaa"))) &gt; 0,
   TEXT(DATE(2020,INT((ROW(A4973)-1)/33)+1,1),"mmm/aa"),
   ""
)</f>
        <v/>
      </c>
      <c r="B4975" s="61" t="str">
        <f>IF(A4975&lt;&gt;"", 'alimentação - Tabela 7.1'!$B$29, "" )</f>
        <v/>
      </c>
      <c r="C4975" s="62" t="str">
        <f>IFERROR(INDEX('alimentação - Tabela 7.1'!$29:$29,
MATCH(TEXT('Tabela 7.1'!A4975,"mmmm/aaaa"),'alimentação - Tabela 7.1'!$5:$5,0)), "")</f>
        <v/>
      </c>
      <c r="D4975" s="62" t="str">
        <f>IFERROR(INDEX('alimentação - Tabela 7.1'!$29:$29,
MATCH(TEXT('Tabela 7.1'!$A4975,"mmmm/aaaa"),'alimentação - Tabela 7.1'!$5:$5,0)+1), "")</f>
        <v/>
      </c>
      <c r="E4975" s="62" t="str">
        <f>IFERROR(INDEX('alimentação - Tabela 7.1'!$29:$29,
MATCH(TEXT('Tabela 7.1'!$A4975,"mmmm/aaaa"),'alimentação - Tabela 7.1'!$5:$5,0)+2), "")</f>
        <v/>
      </c>
      <c r="F4975" s="62" t="str">
        <f>IFERROR(INDEX('alimentação - Tabela 7.1'!$29:$29,
MATCH(TEXT('Tabela 7.1'!$A4975,"mmmm/aaaa"),'alimentação - Tabela 7.1'!$5:$5,0)+3), "")</f>
        <v/>
      </c>
      <c r="G4975" s="95" t="str">
        <f>IFERROR(INDEX('alimentação - Tabela 7.1'!$29:$29,
MATCH(TEXT('Tabela 7.1'!$A4975,"mmmm/aaaa"),'alimentação - Tabela 7.1'!$5:$5,0)+4), "")</f>
        <v/>
      </c>
    </row>
    <row r="4976" spans="1:7" ht="18" customHeight="1" x14ac:dyDescent="0.25">
      <c r="A4976" s="59" t="str">
        <f>IF(
   SUMPRODUCT(--('alimentação - Tabela 7.1'!$5:$5=TEXT(DATE(2020,INT((ROW(A4974)-1)/33)+1,1),"mmmm/aaaa"))) &gt; 0,
   TEXT(DATE(2020,INT((ROW(A4974)-1)/33)+1,1),"mmm/aa"),
   ""
)</f>
        <v/>
      </c>
      <c r="B4976" s="61" t="str">
        <f>IF(A4976&lt;&gt;"", 'alimentação - Tabela 7.1'!$B$30, "" )</f>
        <v/>
      </c>
      <c r="C4976" s="62" t="str">
        <f>IFERROR(INDEX('alimentação - Tabela 7.1'!$30:$30,
MATCH(TEXT('Tabela 7.1'!A4976,"mmmm/aaaa"),'alimentação - Tabela 7.1'!$5:$5,0)), "")</f>
        <v/>
      </c>
      <c r="D4976" s="62" t="str">
        <f>IFERROR(INDEX('alimentação - Tabela 7.1'!$30:$30,
MATCH(TEXT('Tabela 7.1'!$A4976,"mmmm/aaaa"),'alimentação - Tabela 7.1'!$5:$5,0)+1), "")</f>
        <v/>
      </c>
      <c r="E4976" s="62" t="str">
        <f>IFERROR(INDEX('alimentação - Tabela 7.1'!$30:$30,
MATCH(TEXT('Tabela 7.1'!$A4976,"mmmm/aaaa"),'alimentação - Tabela 7.1'!$5:$5,0)+2), "")</f>
        <v/>
      </c>
      <c r="F4976" s="62" t="str">
        <f>IFERROR(INDEX('alimentação - Tabela 7.1'!$30:$30,
MATCH(TEXT('Tabela 7.1'!$A4976,"mmmm/aaaa"),'alimentação - Tabela 7.1'!$5:$5,0)+3), "")</f>
        <v/>
      </c>
      <c r="G4976" s="95" t="str">
        <f>IFERROR(INDEX('alimentação - Tabela 7.1'!$30:$30,
MATCH(TEXT('Tabela 7.1'!$A4976,"mmmm/aaaa"),'alimentação - Tabela 7.1'!$5:$5,0)+4), "")</f>
        <v/>
      </c>
    </row>
    <row r="4977" spans="1:7" ht="18" customHeight="1" x14ac:dyDescent="0.25">
      <c r="A4977" s="59" t="str">
        <f>IF(
   SUMPRODUCT(--('alimentação - Tabela 7.1'!$5:$5=TEXT(DATE(2020,INT((ROW(A4975)-1)/33)+1,1),"mmmm/aaaa"))) &gt; 0,
   TEXT(DATE(2020,INT((ROW(A4975)-1)/33)+1,1),"mmm/aa"),
   ""
)</f>
        <v/>
      </c>
      <c r="B4977" s="61" t="str">
        <f>IF(A4977&lt;&gt;"", 'alimentação - Tabela 7.1'!$B$31, "" )</f>
        <v/>
      </c>
      <c r="C4977" s="62" t="str">
        <f>IFERROR(INDEX('alimentação - Tabela 7.1'!$31:$31,
MATCH(TEXT('Tabela 7.1'!A4977,"mmmm/aaaa"),'alimentação - Tabela 7.1'!$5:$5,0)), "")</f>
        <v/>
      </c>
      <c r="D4977" s="62" t="str">
        <f>IFERROR(INDEX('alimentação - Tabela 7.1'!$31:$31,
MATCH(TEXT('Tabela 7.1'!$A4977,"mmmm/aaaa"),'alimentação - Tabela 7.1'!$5:$5,0)+1), "")</f>
        <v/>
      </c>
      <c r="E4977" s="62" t="str">
        <f>IFERROR(INDEX('alimentação - Tabela 7.1'!$31:$31,
MATCH(TEXT('Tabela 7.1'!$A4977,"mmmm/aaaa"),'alimentação - Tabela 7.1'!$5:$5,0)+2), "")</f>
        <v/>
      </c>
      <c r="F4977" s="62" t="str">
        <f>IFERROR(INDEX('alimentação - Tabela 7.1'!$31:$31,
MATCH(TEXT('Tabela 7.1'!$A4977,"mmmm/aaaa"),'alimentação - Tabela 7.1'!$5:$5,0)+3), "")</f>
        <v/>
      </c>
      <c r="G4977" s="95" t="str">
        <f>IFERROR(INDEX('alimentação - Tabela 7.1'!$31:$31,
MATCH(TEXT('Tabela 7.1'!$A4977,"mmmm/aaaa"),'alimentação - Tabela 7.1'!$5:$5,0)+4), "")</f>
        <v/>
      </c>
    </row>
    <row r="4978" spans="1:7" ht="18" customHeight="1" x14ac:dyDescent="0.25">
      <c r="A4978" s="59" t="str">
        <f>IF(
   SUMPRODUCT(--('alimentação - Tabela 7.1'!$5:$5=TEXT(DATE(2020,INT((ROW(A4976)-1)/33)+1,1),"mmmm/aaaa"))) &gt; 0,
   TEXT(DATE(2020,INT((ROW(A4976)-1)/33)+1,1),"mmm/aa"),
   ""
)</f>
        <v/>
      </c>
      <c r="B4978" s="61" t="str">
        <f>IF(A4978&lt;&gt;"", 'alimentação - Tabela 7.1'!$B$32, "" )</f>
        <v/>
      </c>
      <c r="C4978" s="62" t="str">
        <f>IFERROR(INDEX('alimentação - Tabela 7.1'!$32:$32,
MATCH(TEXT('Tabela 7.1'!A4978,"mmmm/aaaa"),'alimentação - Tabela 7.1'!$5:$5,0)), "")</f>
        <v/>
      </c>
      <c r="D4978" s="62" t="str">
        <f>IFERROR(INDEX('alimentação - Tabela 7.1'!$32:$32,
MATCH(TEXT('Tabela 7.1'!$A4978,"mmmm/aaaa"),'alimentação - Tabela 7.1'!$5:$5,0)+1), "")</f>
        <v/>
      </c>
      <c r="E4978" s="62" t="str">
        <f>IFERROR(INDEX('alimentação - Tabela 7.1'!$32:$32,
MATCH(TEXT('Tabela 7.1'!$A4978,"mmmm/aaaa"),'alimentação - Tabela 7.1'!$5:$5,0)+2), "")</f>
        <v/>
      </c>
      <c r="F4978" s="62" t="str">
        <f>IFERROR(INDEX('alimentação - Tabela 7.1'!$32:$32,
MATCH(TEXT('Tabela 7.1'!$A4978,"mmmm/aaaa"),'alimentação - Tabela 7.1'!$5:$5,0)+3), "")</f>
        <v/>
      </c>
      <c r="G4978" s="95" t="str">
        <f>IFERROR(INDEX('alimentação - Tabela 7.1'!$32:$32,
MATCH(TEXT('Tabela 7.1'!$A4978,"mmmm/aaaa"),'alimentação - Tabela 7.1'!$5:$5,0)+4), "")</f>
        <v/>
      </c>
    </row>
    <row r="4979" spans="1:7" ht="18" customHeight="1" x14ac:dyDescent="0.25">
      <c r="A4979" s="59" t="str">
        <f>IF(
   SUMPRODUCT(--('alimentação - Tabela 7.1'!$5:$5=TEXT(DATE(2020,INT((ROW(A4977)-1)/33)+1,1),"mmmm/aaaa"))) &gt; 0,
   TEXT(DATE(2020,INT((ROW(A4977)-1)/33)+1,1),"mmm/aa"),
   ""
)</f>
        <v/>
      </c>
      <c r="B4979" s="61" t="str">
        <f>IF(A4979&lt;&gt;"", 'alimentação - Tabela 7.1'!$B$33, "" )</f>
        <v/>
      </c>
      <c r="C4979" s="62" t="str">
        <f>IFERROR(INDEX('alimentação - Tabela 7.1'!$33:$33,
MATCH(TEXT('Tabela 7.1'!A4979,"mmmm/aaaa"),'alimentação - Tabela 7.1'!$5:$5,0)), "")</f>
        <v/>
      </c>
      <c r="D4979" s="62" t="str">
        <f>IFERROR(INDEX('alimentação - Tabela 7.1'!$33:$33,
MATCH(TEXT('Tabela 7.1'!$A4979,"mmmm/aaaa"),'alimentação - Tabela 7.1'!$5:$5,0)+1), "")</f>
        <v/>
      </c>
      <c r="E4979" s="62" t="str">
        <f>IFERROR(INDEX('alimentação - Tabela 7.1'!$33:$33,
MATCH(TEXT('Tabela 7.1'!$A4979,"mmmm/aaaa"),'alimentação - Tabela 7.1'!$5:$5,0)+2), "")</f>
        <v/>
      </c>
      <c r="F4979" s="62" t="str">
        <f>IFERROR(INDEX('alimentação - Tabela 7.1'!$33:$33,
MATCH(TEXT('Tabela 7.1'!$A4979,"mmmm/aaaa"),'alimentação - Tabela 7.1'!$5:$5,0)+3), "")</f>
        <v/>
      </c>
      <c r="G4979" s="95" t="str">
        <f>IFERROR(INDEX('alimentação - Tabela 7.1'!$33:$33,
MATCH(TEXT('Tabela 7.1'!$A4979,"mmmm/aaaa"),'alimentação - Tabela 7.1'!$5:$5,0)+4), "")</f>
        <v/>
      </c>
    </row>
    <row r="4980" spans="1:7" ht="18" customHeight="1" x14ac:dyDescent="0.25">
      <c r="A4980" s="59" t="str">
        <f>IF(
   SUMPRODUCT(--('alimentação - Tabela 7.1'!$5:$5=TEXT(DATE(2020,INT((ROW(A4978)-1)/33)+1,1),"mmmm/aaaa"))) &gt; 0,
   TEXT(DATE(2020,INT((ROW(A4978)-1)/33)+1,1),"mmm/aa"),
   ""
)</f>
        <v/>
      </c>
      <c r="B4980" s="61" t="str">
        <f>IF(A4980&lt;&gt;"", 'alimentação - Tabela 7.1'!$B$34, "" )</f>
        <v/>
      </c>
      <c r="C4980" s="62" t="str">
        <f>IFERROR(INDEX('alimentação - Tabela 7.1'!$34:$34,
MATCH(TEXT('Tabela 7.1'!A4980,"mmmm/aaaa"),'alimentação - Tabela 7.1'!$5:$5,0)), "")</f>
        <v/>
      </c>
      <c r="D4980" s="62" t="str">
        <f>IFERROR(INDEX('alimentação - Tabela 7.1'!$34:$34,
MATCH(TEXT('Tabela 7.1'!$A4980,"mmmm/aaaa"),'alimentação - Tabela 7.1'!$5:$5,0)+1), "")</f>
        <v/>
      </c>
      <c r="E4980" s="62" t="str">
        <f>IFERROR(INDEX('alimentação - Tabela 7.1'!$34:$34,
MATCH(TEXT('Tabela 7.1'!$A4980,"mmmm/aaaa"),'alimentação - Tabela 7.1'!$5:$5,0)+2), "")</f>
        <v/>
      </c>
      <c r="F4980" s="62" t="str">
        <f>IFERROR(INDEX('alimentação - Tabela 7.1'!$34:$34,
MATCH(TEXT('Tabela 7.1'!$A4980,"mmmm/aaaa"),'alimentação - Tabela 7.1'!$5:$5,0)+3), "")</f>
        <v/>
      </c>
      <c r="G4980" s="95" t="str">
        <f>IFERROR(INDEX('alimentação - Tabela 7.1'!$34:$34,
MATCH(TEXT('Tabela 7.1'!$A4980,"mmmm/aaaa"),'alimentação - Tabela 7.1'!$5:$5,0)+4), "")</f>
        <v/>
      </c>
    </row>
    <row r="4981" spans="1:7" ht="18" customHeight="1" x14ac:dyDescent="0.25">
      <c r="A4981" s="59" t="str">
        <f>IF(
   SUMPRODUCT(--('alimentação - Tabela 7.1'!$5:$5=TEXT(DATE(2020,INT((ROW(A4979)-1)/33)+1,1),"mmmm/aaaa"))) &gt; 0,
   TEXT(DATE(2020,INT((ROW(A4979)-1)/33)+1,1),"mmm/aa"),
   ""
)</f>
        <v/>
      </c>
      <c r="B4981" s="61" t="str">
        <f>IF(A4981&lt;&gt;"", 'alimentação - Tabela 7.1'!$B$35, "" )</f>
        <v/>
      </c>
      <c r="C4981" s="62" t="str">
        <f>IFERROR(INDEX('alimentação - Tabela 7.1'!$35:$35,
MATCH(TEXT('Tabela 7.1'!A4981,"mmmm/aaaa"),'alimentação - Tabela 7.1'!$5:$5,0)), "")</f>
        <v/>
      </c>
      <c r="D4981" s="62" t="str">
        <f>IFERROR(INDEX('alimentação - Tabela 7.1'!$35:$35,
MATCH(TEXT('Tabela 7.1'!$A4981,"mmmm/aaaa"),'alimentação - Tabela 7.1'!$5:$5,0)+1), "")</f>
        <v/>
      </c>
      <c r="E4981" s="62" t="str">
        <f>IFERROR(INDEX('alimentação - Tabela 7.1'!$35:$35,
MATCH(TEXT('Tabela 7.1'!$A4981,"mmmm/aaaa"),'alimentação - Tabela 7.1'!$5:$5,0)+2), "")</f>
        <v/>
      </c>
      <c r="F4981" s="62" t="str">
        <f>IFERROR(INDEX('alimentação - Tabela 7.1'!$35:$35,
MATCH(TEXT('Tabela 7.1'!$A4981,"mmmm/aaaa"),'alimentação - Tabela 7.1'!$5:$5,0)+3), "")</f>
        <v/>
      </c>
      <c r="G4981" s="95" t="str">
        <f>IFERROR(INDEX('alimentação - Tabela 7.1'!$35:$35,
MATCH(TEXT('Tabela 7.1'!$A4981,"mmmm/aaaa"),'alimentação - Tabela 7.1'!$5:$5,0)+4), "")</f>
        <v/>
      </c>
    </row>
    <row r="4982" spans="1:7" ht="18" customHeight="1" x14ac:dyDescent="0.25">
      <c r="A4982" s="59" t="str">
        <f>IF(
   SUMPRODUCT(--('alimentação - Tabela 7.1'!$5:$5=TEXT(DATE(2020,INT((ROW(A4980)-1)/33)+1,1),"mmmm/aaaa"))) &gt; 0,
   TEXT(DATE(2020,INT((ROW(A4980)-1)/33)+1,1),"mmm/aa"),
   ""
)</f>
        <v/>
      </c>
      <c r="B4982" s="61" t="str">
        <f>IF(A4982&lt;&gt;"", 'alimentação - Tabela 7.1'!$B$36, "" )</f>
        <v/>
      </c>
      <c r="C4982" s="62" t="str">
        <f>IFERROR(INDEX('alimentação - Tabela 7.1'!$36:$36,
MATCH(TEXT('Tabela 7.1'!A4982,"mmmm/aaaa"),'alimentação - Tabela 7.1'!$5:$5,0)), "")</f>
        <v/>
      </c>
      <c r="D4982" s="62" t="str">
        <f>IFERROR(INDEX('alimentação - Tabela 7.1'!$36:$36,
MATCH(TEXT('Tabela 7.1'!$A4982,"mmmm/aaaa"),'alimentação - Tabela 7.1'!$5:$5,0)+1), "")</f>
        <v/>
      </c>
      <c r="E4982" s="62" t="str">
        <f>IFERROR(INDEX('alimentação - Tabela 7.1'!$36:$36,
MATCH(TEXT('Tabela 7.1'!$A4982,"mmmm/aaaa"),'alimentação - Tabela 7.1'!$5:$5,0)+2), "")</f>
        <v/>
      </c>
      <c r="F4982" s="62" t="str">
        <f>IFERROR(INDEX('alimentação - Tabela 7.1'!$36:$36,
MATCH(TEXT('Tabela 7.1'!$A4982,"mmmm/aaaa"),'alimentação - Tabela 7.1'!$5:$5,0)+3), "")</f>
        <v/>
      </c>
      <c r="G4982" s="95" t="str">
        <f>IFERROR(INDEX('alimentação - Tabela 7.1'!$36:$36,
MATCH(TEXT('Tabela 7.1'!$A4982,"mmmm/aaaa"),'alimentação - Tabela 7.1'!$5:$5,0)+4), "")</f>
        <v/>
      </c>
    </row>
    <row r="4983" spans="1:7" ht="18" customHeight="1" x14ac:dyDescent="0.25">
      <c r="A4983" s="59" t="str">
        <f>IF(
   SUMPRODUCT(--('alimentação - Tabela 7.1'!$5:$5=TEXT(DATE(2020,INT((ROW(A4981)-1)/33)+1,1),"mmmm/aaaa"))) &gt; 0,
   TEXT(DATE(2020,INT((ROW(A4981)-1)/33)+1,1),"mmm/aa"),
   ""
)</f>
        <v/>
      </c>
      <c r="B4983" s="61" t="str">
        <f>IF(A4983&lt;&gt;"", 'alimentação - Tabela 7.1'!$B$37, "" )</f>
        <v/>
      </c>
      <c r="C4983" s="62" t="str">
        <f>IFERROR(INDEX('alimentação - Tabela 7.1'!$37:$37,
MATCH(TEXT('Tabela 7.1'!A4983,"mmmm/aaaa"),'alimentação - Tabela 7.1'!$5:$5,0)), "")</f>
        <v/>
      </c>
      <c r="D4983" s="62" t="str">
        <f>IFERROR(INDEX('alimentação - Tabela 7.1'!$37:$37,
MATCH(TEXT('Tabela 7.1'!$A4983,"mmmm/aaaa"),'alimentação - Tabela 7.1'!$5:$5,0)+1), "")</f>
        <v/>
      </c>
      <c r="E4983" s="62" t="str">
        <f>IFERROR(INDEX('alimentação - Tabela 7.1'!$37:$37,
MATCH(TEXT('Tabela 7.1'!$A4983,"mmmm/aaaa"),'alimentação - Tabela 7.1'!$5:$5,0)+2), "")</f>
        <v/>
      </c>
      <c r="F4983" s="62" t="str">
        <f>IFERROR(INDEX('alimentação - Tabela 7.1'!$37:$37,
MATCH(TEXT('Tabela 7.1'!$A4983,"mmmm/aaaa"),'alimentação - Tabela 7.1'!$5:$5,0)+3), "")</f>
        <v/>
      </c>
      <c r="G4983" s="95" t="str">
        <f>IFERROR(INDEX('alimentação - Tabela 7.1'!$37:$37,
MATCH(TEXT('Tabela 7.1'!$A4983,"mmmm/aaaa"),'alimentação - Tabela 7.1'!$5:$5,0)+4), "")</f>
        <v/>
      </c>
    </row>
    <row r="4984" spans="1:7" ht="18" customHeight="1" x14ac:dyDescent="0.25">
      <c r="A4984" s="59" t="str">
        <f>IF(
   SUMPRODUCT(--('alimentação - Tabela 7.1'!$5:$5=TEXT(DATE(2020,INT((ROW(A4982)-1)/33)+1,1),"mmmm/aaaa"))) &gt; 0,
   TEXT(DATE(2020,INT((ROW(A4982)-1)/33)+1,1),"mmm/aa"),
   ""
)</f>
        <v/>
      </c>
      <c r="B4984" s="61" t="str">
        <f>IF(A4984&lt;&gt;"", 'alimentação - Tabela 7.1'!$B$38, "" )</f>
        <v/>
      </c>
      <c r="C4984" s="62" t="str">
        <f>IFERROR(INDEX('alimentação - Tabela 7.1'!$38:$38,
MATCH(TEXT('Tabela 7.1'!A4984,"mmmm/aaaa"),'alimentação - Tabela 7.1'!$5:$5,0)), "")</f>
        <v/>
      </c>
      <c r="D4984" s="62" t="str">
        <f>IFERROR(INDEX('alimentação - Tabela 7.1'!$38:$38,
MATCH(TEXT('Tabela 7.1'!$A4984,"mmmm/aaaa"),'alimentação - Tabela 7.1'!$5:$5,0)+1), "")</f>
        <v/>
      </c>
      <c r="E4984" s="62" t="str">
        <f>IFERROR(INDEX('alimentação - Tabela 7.1'!$38:$38,
MATCH(TEXT('Tabela 7.1'!$A4984,"mmmm/aaaa"),'alimentação - Tabela 7.1'!$5:$5,0)+2), "")</f>
        <v/>
      </c>
      <c r="F4984" s="62" t="str">
        <f>IFERROR(INDEX('alimentação - Tabela 7.1'!$38:$38,
MATCH(TEXT('Tabela 7.1'!$A4984,"mmmm/aaaa"),'alimentação - Tabela 7.1'!$5:$5,0)+3), "")</f>
        <v/>
      </c>
      <c r="G4984" s="95" t="str">
        <f>IFERROR(INDEX('alimentação - Tabela 7.1'!$38:$38,
MATCH(TEXT('Tabela 7.1'!$A4984,"mmmm/aaaa"),'alimentação - Tabela 7.1'!$5:$5,0)+4), "")</f>
        <v/>
      </c>
    </row>
    <row r="4985" spans="1:7" ht="18" customHeight="1" x14ac:dyDescent="0.25">
      <c r="A4985" s="59" t="str">
        <f>IF(
   SUMPRODUCT(--('alimentação - Tabela 7.1'!$5:$5=TEXT(DATE(2020,INT((ROW(A4983)-1)/33)+1,1),"mmmm/aaaa"))) &gt; 0,
   TEXT(DATE(2020,INT((ROW(A4983)-1)/33)+1,1),"mmm/aa"),
   ""
)</f>
        <v/>
      </c>
      <c r="B4985" s="61" t="str">
        <f>IF(A4985&lt;&gt;"", 'alimentação - Tabela 7.1'!$B$39, "" )</f>
        <v/>
      </c>
      <c r="C4985" s="62" t="str">
        <f>IFERROR(INDEX('alimentação - Tabela 7.1'!$39:$39,
MATCH(TEXT('Tabela 7.1'!A4985,"mmmm/aaaa"),'alimentação - Tabela 7.1'!$5:$5,0)), "")</f>
        <v/>
      </c>
      <c r="D4985" s="62" t="str">
        <f>IFERROR(INDEX('alimentação - Tabela 7.1'!$39:$39,
MATCH(TEXT('Tabela 7.1'!$A4985,"mmmm/aaaa"),'alimentação - Tabela 7.1'!$5:$5,0)+1), "")</f>
        <v/>
      </c>
      <c r="E4985" s="62" t="str">
        <f>IFERROR(INDEX('alimentação - Tabela 7.1'!$39:$39,
MATCH(TEXT('Tabela 7.1'!$A4985,"mmmm/aaaa"),'alimentação - Tabela 7.1'!$5:$5,0)+2), "")</f>
        <v/>
      </c>
      <c r="F4985" s="62" t="str">
        <f>IFERROR(INDEX('alimentação - Tabela 7.1'!$39:$39,
MATCH(TEXT('Tabela 7.1'!$A4985,"mmmm/aaaa"),'alimentação - Tabela 7.1'!$5:$5,0)+3), "")</f>
        <v/>
      </c>
      <c r="G4985" s="95" t="str">
        <f>IFERROR(INDEX('alimentação - Tabela 7.1'!$39:$39,
MATCH(TEXT('Tabela 7.1'!$A4985,"mmmm/aaaa"),'alimentação - Tabela 7.1'!$5:$5,0)+4), "")</f>
        <v/>
      </c>
    </row>
    <row r="4986" spans="1:7" ht="18" customHeight="1" x14ac:dyDescent="0.25">
      <c r="A4986" s="59" t="str">
        <f>IF(
   SUMPRODUCT(--('alimentação - Tabela 7.1'!$5:$5=TEXT(DATE(2020,INT((ROW(A4984)-1)/33)+1,1),"mmmm/aaaa"))) &gt; 0,
   TEXT(DATE(2020,INT((ROW(A4984)-1)/33)+1,1),"mmm/aa"),
   ""
)</f>
        <v/>
      </c>
      <c r="B4986" s="61" t="str">
        <f>IF(A4986&lt;&gt;"", 'alimentação - Tabela 7.1'!$B$7, "" )</f>
        <v/>
      </c>
      <c r="C4986" s="62" t="str">
        <f>IFERROR(INDEX('alimentação - Tabela 7.1'!$7:$7,
MATCH(TEXT('Tabela 7.1'!A4986,"mmmm/aaaa"),'alimentação - Tabela 7.1'!$5:$5,0)), "")</f>
        <v/>
      </c>
      <c r="D4986" s="62" t="str">
        <f>IFERROR(INDEX('alimentação - Tabela 7.1'!$7:$7,
MATCH(TEXT('Tabela 7.1'!$A4986,"mmmm/aaaa"),'alimentação - Tabela 7.1'!$5:$5,0)+1), "")</f>
        <v/>
      </c>
      <c r="E4986" s="62" t="str">
        <f>IFERROR(INDEX('alimentação - Tabela 7.1'!$7:$7,
MATCH(TEXT('Tabela 7.1'!$A4986,"mmmm/aaaa"),'alimentação - Tabela 7.1'!$5:$5,0)+2), "")</f>
        <v/>
      </c>
      <c r="F4986" s="62" t="str">
        <f>IFERROR(INDEX('alimentação - Tabela 7.1'!$7:$7,
MATCH(TEXT('Tabela 7.1'!$A4986,"mmmm/aaaa"),'alimentação - Tabela 7.1'!$5:$5,0)+3), "")</f>
        <v/>
      </c>
      <c r="G4986" s="95" t="str">
        <f>IFERROR(INDEX('alimentação - Tabela 7.1'!$7:$7,
MATCH(TEXT('Tabela 7.1'!$A4986,"mmmm/aaaa"),'alimentação - Tabela 7.1'!$5:$5,0)+4), "")</f>
        <v/>
      </c>
    </row>
    <row r="4987" spans="1:7" ht="18" customHeight="1" x14ac:dyDescent="0.25">
      <c r="A4987" s="59" t="str">
        <f>IF(
   SUMPRODUCT(--('alimentação - Tabela 7.1'!$5:$5=TEXT(DATE(2020,INT((ROW(A4985)-1)/33)+1,1),"mmmm/aaaa"))) &gt; 0,
   TEXT(DATE(2020,INT((ROW(A4985)-1)/33)+1,1),"mmm/aa"),
   ""
)</f>
        <v/>
      </c>
      <c r="B4987" s="61" t="str">
        <f>IF(A4987&lt;&gt;"", 'alimentação - Tabela 7.1'!$B$8, "" )</f>
        <v/>
      </c>
      <c r="C4987" s="62" t="str">
        <f>IFERROR(INDEX('alimentação - Tabela 7.1'!$8:$8,
MATCH(TEXT('Tabela 7.1'!A4987,"mmmm/aaaa"),'alimentação - Tabela 7.1'!$5:$5,0)), "")</f>
        <v/>
      </c>
      <c r="D4987" s="62" t="str">
        <f>IFERROR(INDEX('alimentação - Tabela 7.1'!$8:$8,
MATCH(TEXT('Tabela 7.1'!$A4987,"mmmm/aaaa"),'alimentação - Tabela 7.1'!$5:$5,0)+1), "")</f>
        <v/>
      </c>
      <c r="E4987" s="62" t="str">
        <f>IFERROR(INDEX('alimentação - Tabela 7.1'!$8:$8,
MATCH(TEXT('Tabela 7.1'!$A4987,"mmmm/aaaa"),'alimentação - Tabela 7.1'!$5:$5,0)+2), "")</f>
        <v/>
      </c>
      <c r="F4987" s="62" t="str">
        <f>IFERROR(INDEX('alimentação - Tabela 7.1'!$8:$8,
MATCH(TEXT('Tabela 7.1'!$A4987,"mmmm/aaaa"),'alimentação - Tabela 7.1'!$5:$5,0)+3), "")</f>
        <v/>
      </c>
      <c r="G4987" s="95" t="str">
        <f>IFERROR(INDEX('alimentação - Tabela 7.1'!$8:$8,
MATCH(TEXT('Tabela 7.1'!$A4987,"mmmm/aaaa"),'alimentação - Tabela 7.1'!$5:$5,0)+4), "")</f>
        <v/>
      </c>
    </row>
    <row r="4988" spans="1:7" ht="18" customHeight="1" x14ac:dyDescent="0.25">
      <c r="A4988" s="59" t="str">
        <f>IF(
   SUMPRODUCT(--('alimentação - Tabela 7.1'!$5:$5=TEXT(DATE(2020,INT((ROW(A4986)-1)/33)+1,1),"mmmm/aaaa"))) &gt; 0,
   TEXT(DATE(2020,INT((ROW(A4986)-1)/33)+1,1),"mmm/aa"),
   ""
)</f>
        <v/>
      </c>
      <c r="B4988" s="61" t="str">
        <f>IF(A4988&lt;&gt;"", 'alimentação - Tabela 7.1'!$B$9, "" )</f>
        <v/>
      </c>
      <c r="C4988" s="62" t="str">
        <f>IFERROR(INDEX('alimentação - Tabela 7.1'!$9:$9,
MATCH(TEXT('Tabela 7.1'!A4988,"mmmm/aaaa"),'alimentação - Tabela 7.1'!$5:$5,0)), "")</f>
        <v/>
      </c>
      <c r="D4988" s="62" t="str">
        <f>IFERROR(INDEX('alimentação - Tabela 7.1'!$9:$9,
MATCH(TEXT('Tabela 7.1'!$A4988,"mmmm/aaaa"),'alimentação - Tabela 7.1'!$5:$5,0)+1), "")</f>
        <v/>
      </c>
      <c r="E4988" s="62" t="str">
        <f>IFERROR(INDEX('alimentação - Tabela 7.1'!$9:$9,
MATCH(TEXT('Tabela 7.1'!$A4988,"mmmm/aaaa"),'alimentação - Tabela 7.1'!$5:$5,0)+2), "")</f>
        <v/>
      </c>
      <c r="F4988" s="62" t="str">
        <f>IFERROR(INDEX('alimentação - Tabela 7.1'!$9:$9,
MATCH(TEXT('Tabela 7.1'!$A4988,"mmmm/aaaa"),'alimentação - Tabela 7.1'!$5:$5,0)+3), "")</f>
        <v/>
      </c>
      <c r="G4988" s="95" t="str">
        <f>IFERROR(INDEX('alimentação - Tabela 7.1'!$9:$9,
MATCH(TEXT('Tabela 7.1'!$A4988,"mmmm/aaaa"),'alimentação - Tabela 7.1'!$5:$5,0)+4), "")</f>
        <v/>
      </c>
    </row>
    <row r="4989" spans="1:7" ht="18" customHeight="1" x14ac:dyDescent="0.25">
      <c r="A4989" s="59" t="str">
        <f>IF(
   SUMPRODUCT(--('alimentação - Tabela 7.1'!$5:$5=TEXT(DATE(2020,INT((ROW(A4987)-1)/33)+1,1),"mmmm/aaaa"))) &gt; 0,
   TEXT(DATE(2020,INT((ROW(A4987)-1)/33)+1,1),"mmm/aa"),
   ""
)</f>
        <v/>
      </c>
      <c r="B4989" s="61" t="str">
        <f>IF(A4989&lt;&gt;"", 'alimentação - Tabela 7.1'!$B$10, "" )</f>
        <v/>
      </c>
      <c r="C4989" s="62" t="str">
        <f>IFERROR(INDEX('alimentação - Tabela 7.1'!$10:$10,
MATCH(TEXT('Tabela 7.1'!A4989,"mmmm/aaaa"),'alimentação - Tabela 7.1'!$5:$5,0)), "")</f>
        <v/>
      </c>
      <c r="D4989" s="62" t="str">
        <f>IFERROR(INDEX('alimentação - Tabela 7.1'!$10:$10,
MATCH(TEXT('Tabela 7.1'!$A4989,"mmmm/aaaa"),'alimentação - Tabela 7.1'!$5:$5,0)+1), "")</f>
        <v/>
      </c>
      <c r="E4989" s="62" t="str">
        <f>IFERROR(INDEX('alimentação - Tabela 7.1'!$10:$10,
MATCH(TEXT('Tabela 7.1'!$A4989,"mmmm/aaaa"),'alimentação - Tabela 7.1'!$5:$5,0)+2), "")</f>
        <v/>
      </c>
      <c r="F4989" s="62" t="str">
        <f>IFERROR(INDEX('alimentação - Tabela 7.1'!$10:$10,
MATCH(TEXT('Tabela 7.1'!$A4989,"mmmm/aaaa"),'alimentação - Tabela 7.1'!$5:$5,0)+3), "")</f>
        <v/>
      </c>
      <c r="G4989" s="95" t="str">
        <f>IFERROR(INDEX('alimentação - Tabela 7.1'!$10:$10,
MATCH(TEXT('Tabela 7.1'!$A4989,"mmmm/aaaa"),'alimentação - Tabela 7.1'!$5:$5,0)+4), "")</f>
        <v/>
      </c>
    </row>
    <row r="4990" spans="1:7" ht="18" customHeight="1" x14ac:dyDescent="0.25">
      <c r="A4990" s="59" t="str">
        <f>IF(
   SUMPRODUCT(--('alimentação - Tabela 7.1'!$5:$5=TEXT(DATE(2020,INT((ROW(A4988)-1)/33)+1,1),"mmmm/aaaa"))) &gt; 0,
   TEXT(DATE(2020,INT((ROW(A4988)-1)/33)+1,1),"mmm/aa"),
   ""
)</f>
        <v/>
      </c>
      <c r="B4990" s="61" t="str">
        <f>IF(A4990&lt;&gt;"", 'alimentação - Tabela 7.1'!$B$11, "" )</f>
        <v/>
      </c>
      <c r="C4990" s="62" t="str">
        <f>IFERROR(INDEX('alimentação - Tabela 7.1'!$11:$11,
MATCH(TEXT('Tabela 7.1'!A4990,"mmmm/aaaa"),'alimentação - Tabela 7.1'!$5:$5,0)), "")</f>
        <v/>
      </c>
      <c r="D4990" s="62" t="str">
        <f>IFERROR(INDEX('alimentação - Tabela 7.1'!$11:$11,
MATCH(TEXT('Tabela 7.1'!$A4990,"mmmm/aaaa"),'alimentação - Tabela 7.1'!$5:$5,0)+1), "")</f>
        <v/>
      </c>
      <c r="E4990" s="62" t="str">
        <f>IFERROR(INDEX('alimentação - Tabela 7.1'!$11:$11,
MATCH(TEXT('Tabela 7.1'!$A4990,"mmmm/aaaa"),'alimentação - Tabela 7.1'!$5:$5,0)+2), "")</f>
        <v/>
      </c>
      <c r="F4990" s="62" t="str">
        <f>IFERROR(INDEX('alimentação - Tabela 7.1'!$11:$11,
MATCH(TEXT('Tabela 7.1'!$A4990,"mmmm/aaaa"),'alimentação - Tabela 7.1'!$5:$5,0)+3), "")</f>
        <v/>
      </c>
      <c r="G4990" s="95" t="str">
        <f>IFERROR(INDEX('alimentação - Tabela 7.1'!$11:$11,
MATCH(TEXT('Tabela 7.1'!$A4990,"mmmm/aaaa"),'alimentação - Tabela 7.1'!$5:$5,0)+4), "")</f>
        <v/>
      </c>
    </row>
    <row r="4991" spans="1:7" ht="18" customHeight="1" x14ac:dyDescent="0.25">
      <c r="A4991" s="59" t="str">
        <f>IF(
   SUMPRODUCT(--('alimentação - Tabela 7.1'!$5:$5=TEXT(DATE(2020,INT((ROW(A4989)-1)/33)+1,1),"mmmm/aaaa"))) &gt; 0,
   TEXT(DATE(2020,INT((ROW(A4989)-1)/33)+1,1),"mmm/aa"),
   ""
)</f>
        <v/>
      </c>
      <c r="B4991" s="61" t="str">
        <f>IF(A4991&lt;&gt;"", 'alimentação - Tabela 7.1'!$B$12, "" )</f>
        <v/>
      </c>
      <c r="C4991" s="62" t="str">
        <f>IFERROR(INDEX('alimentação - Tabela 7.1'!$12:$12,
MATCH(TEXT('Tabela 7.1'!A4991,"mmmm/aaaa"),'alimentação - Tabela 7.1'!$5:$5,0)), "")</f>
        <v/>
      </c>
      <c r="D4991" s="62" t="str">
        <f>IFERROR(INDEX('alimentação - Tabela 7.1'!$12:$12,
MATCH(TEXT('Tabela 7.1'!$A4991,"mmmm/aaaa"),'alimentação - Tabela 7.1'!$5:$5,0)+1), "")</f>
        <v/>
      </c>
      <c r="E4991" s="62" t="str">
        <f>IFERROR(INDEX('alimentação - Tabela 7.1'!$12:$12,
MATCH(TEXT('Tabela 7.1'!$A4991,"mmmm/aaaa"),'alimentação - Tabela 7.1'!$5:$5,0)+2), "")</f>
        <v/>
      </c>
      <c r="F4991" s="62" t="str">
        <f>IFERROR(INDEX('alimentação - Tabela 7.1'!$12:$12,
MATCH(TEXT('Tabela 7.1'!$A4991,"mmmm/aaaa"),'alimentação - Tabela 7.1'!$5:$5,0)+3), "")</f>
        <v/>
      </c>
      <c r="G4991" s="95" t="str">
        <f>IFERROR(INDEX('alimentação - Tabela 7.1'!$12:$12,
MATCH(TEXT('Tabela 7.1'!$A4991,"mmmm/aaaa"),'alimentação - Tabela 7.1'!$5:$5,0)+4), "")</f>
        <v/>
      </c>
    </row>
    <row r="4992" spans="1:7" ht="18" customHeight="1" x14ac:dyDescent="0.25">
      <c r="A4992" s="59" t="str">
        <f>IF(
   SUMPRODUCT(--('alimentação - Tabela 7.1'!$5:$5=TEXT(DATE(2020,INT((ROW(A4990)-1)/33)+1,1),"mmmm/aaaa"))) &gt; 0,
   TEXT(DATE(2020,INT((ROW(A4990)-1)/33)+1,1),"mmm/aa"),
   ""
)</f>
        <v/>
      </c>
      <c r="B4992" s="61" t="str">
        <f>IF(A4992&lt;&gt;"", 'alimentação - Tabela 7.1'!$B$13, "" )</f>
        <v/>
      </c>
      <c r="C4992" s="62" t="str">
        <f>IFERROR(INDEX('alimentação - Tabela 7.1'!$13:$13,
MATCH(TEXT('Tabela 7.1'!A4992,"mmmm/aaaa"),'alimentação - Tabela 7.1'!$5:$5,0)), "")</f>
        <v/>
      </c>
      <c r="D4992" s="62" t="str">
        <f>IFERROR(INDEX('alimentação - Tabela 7.1'!$13:$13,
MATCH(TEXT('Tabela 7.1'!$A4992,"mmmm/aaaa"),'alimentação - Tabela 7.1'!$5:$5,0)+1), "")</f>
        <v/>
      </c>
      <c r="E4992" s="62" t="str">
        <f>IFERROR(INDEX('alimentação - Tabela 7.1'!$13:$13,
MATCH(TEXT('Tabela 7.1'!$A4992,"mmmm/aaaa"),'alimentação - Tabela 7.1'!$5:$5,0)+2), "")</f>
        <v/>
      </c>
      <c r="F4992" s="62" t="str">
        <f>IFERROR(INDEX('alimentação - Tabela 7.1'!$13:$13,
MATCH(TEXT('Tabela 7.1'!$A4992,"mmmm/aaaa"),'alimentação - Tabela 7.1'!$5:$5,0)+3), "")</f>
        <v/>
      </c>
      <c r="G4992" s="95" t="str">
        <f>IFERROR(INDEX('alimentação - Tabela 7.1'!$13:$13,
MATCH(TEXT('Tabela 7.1'!$A4992,"mmmm/aaaa"),'alimentação - Tabela 7.1'!$5:$5,0)+4), "")</f>
        <v/>
      </c>
    </row>
    <row r="4993" spans="1:7" ht="18" customHeight="1" x14ac:dyDescent="0.25">
      <c r="A4993" s="59" t="str">
        <f>IF(
   SUMPRODUCT(--('alimentação - Tabela 7.1'!$5:$5=TEXT(DATE(2020,INT((ROW(A4991)-1)/33)+1,1),"mmmm/aaaa"))) &gt; 0,
   TEXT(DATE(2020,INT((ROW(A4991)-1)/33)+1,1),"mmm/aa"),
   ""
)</f>
        <v/>
      </c>
      <c r="B4993" s="61" t="str">
        <f>IF(A4993&lt;&gt;"", 'alimentação - Tabela 7.1'!$B$14, "" )</f>
        <v/>
      </c>
      <c r="C4993" s="62" t="str">
        <f>IFERROR(INDEX('alimentação - Tabela 7.1'!$14:$14,
MATCH(TEXT('Tabela 7.1'!A4993,"mmmm/aaaa"),'alimentação - Tabela 7.1'!$5:$5,0)), "")</f>
        <v/>
      </c>
      <c r="D4993" s="62" t="str">
        <f>IFERROR(INDEX('alimentação - Tabela 7.1'!$14:$14,
MATCH(TEXT('Tabela 7.1'!$A4993,"mmmm/aaaa"),'alimentação - Tabela 7.1'!$5:$5,0)+1), "")</f>
        <v/>
      </c>
      <c r="E4993" s="62" t="str">
        <f>IFERROR(INDEX('alimentação - Tabela 7.1'!$14:$14,
MATCH(TEXT('Tabela 7.1'!$A4993,"mmmm/aaaa"),'alimentação - Tabela 7.1'!$5:$5,0)+2), "")</f>
        <v/>
      </c>
      <c r="F4993" s="62" t="str">
        <f>IFERROR(INDEX('alimentação - Tabela 7.1'!$14:$14,
MATCH(TEXT('Tabela 7.1'!$A4993,"mmmm/aaaa"),'alimentação - Tabela 7.1'!$5:$5,0)+3), "")</f>
        <v/>
      </c>
      <c r="G4993" s="95" t="str">
        <f>IFERROR(INDEX('alimentação - Tabela 7.1'!$14:$14,
MATCH(TEXT('Tabela 7.1'!$A4993,"mmmm/aaaa"),'alimentação - Tabela 7.1'!$5:$5,0)+4), "")</f>
        <v/>
      </c>
    </row>
    <row r="4994" spans="1:7" ht="18" customHeight="1" x14ac:dyDescent="0.25">
      <c r="A4994" s="59" t="str">
        <f>IF(
   SUMPRODUCT(--('alimentação - Tabela 7.1'!$5:$5=TEXT(DATE(2020,INT((ROW(A4992)-1)/33)+1,1),"mmmm/aaaa"))) &gt; 0,
   TEXT(DATE(2020,INT((ROW(A4992)-1)/33)+1,1),"mmm/aa"),
   ""
)</f>
        <v/>
      </c>
      <c r="B4994" s="61" t="str">
        <f>IF(A4994&lt;&gt;"", 'alimentação - Tabela 7.1'!$B$15, "" )</f>
        <v/>
      </c>
      <c r="C4994" s="62" t="str">
        <f>IFERROR(INDEX('alimentação - Tabela 7.1'!$15:$15,
MATCH(TEXT('Tabela 7.1'!A4994,"mmmm/aaaa"),'alimentação - Tabela 7.1'!$5:$5,0)), "")</f>
        <v/>
      </c>
      <c r="D4994" s="62" t="str">
        <f>IFERROR(INDEX('alimentação - Tabela 7.1'!$15:$15,
MATCH(TEXT('Tabela 7.1'!$A4994,"mmmm/aaaa"),'alimentação - Tabela 7.1'!$5:$5,0)+1), "")</f>
        <v/>
      </c>
      <c r="E4994" s="62" t="str">
        <f>IFERROR(INDEX('alimentação - Tabela 7.1'!$15:$15,
MATCH(TEXT('Tabela 7.1'!$A4994,"mmmm/aaaa"),'alimentação - Tabela 7.1'!$5:$5,0)+2), "")</f>
        <v/>
      </c>
      <c r="F4994" s="62" t="str">
        <f>IFERROR(INDEX('alimentação - Tabela 7.1'!$15:$15,
MATCH(TEXT('Tabela 7.1'!$A4994,"mmmm/aaaa"),'alimentação - Tabela 7.1'!$5:$5,0)+3), "")</f>
        <v/>
      </c>
      <c r="G4994" s="95" t="str">
        <f>IFERROR(INDEX('alimentação - Tabela 7.1'!$15:$15,
MATCH(TEXT('Tabela 7.1'!$A4994,"mmmm/aaaa"),'alimentação - Tabela 7.1'!$5:$5,0)+4), "")</f>
        <v/>
      </c>
    </row>
    <row r="4995" spans="1:7" ht="18" customHeight="1" x14ac:dyDescent="0.25">
      <c r="A4995" s="59" t="str">
        <f>IF(
   SUMPRODUCT(--('alimentação - Tabela 7.1'!$5:$5=TEXT(DATE(2020,INT((ROW(A4993)-1)/33)+1,1),"mmmm/aaaa"))) &gt; 0,
   TEXT(DATE(2020,INT((ROW(A4993)-1)/33)+1,1),"mmm/aa"),
   ""
)</f>
        <v/>
      </c>
      <c r="B4995" s="61" t="str">
        <f>IF(A4995&lt;&gt;"", 'alimentação - Tabela 7.1'!$B$16, "" )</f>
        <v/>
      </c>
      <c r="C4995" s="62" t="str">
        <f>IFERROR(INDEX('alimentação - Tabela 7.1'!$16:$16,
MATCH(TEXT('Tabela 7.1'!A4995,"mmmm/aaaa"),'alimentação - Tabela 7.1'!$5:$5,0)), "")</f>
        <v/>
      </c>
      <c r="D4995" s="62" t="str">
        <f>IFERROR(INDEX('alimentação - Tabela 7.1'!$16:$16,
MATCH(TEXT('Tabela 7.1'!$A4995,"mmmm/aaaa"),'alimentação - Tabela 7.1'!$5:$5,0)+1), "")</f>
        <v/>
      </c>
      <c r="E4995" s="62" t="str">
        <f>IFERROR(INDEX('alimentação - Tabela 7.1'!$16:$16,
MATCH(TEXT('Tabela 7.1'!$A4995,"mmmm/aaaa"),'alimentação - Tabela 7.1'!$5:$5,0)+2), "")</f>
        <v/>
      </c>
      <c r="F4995" s="62" t="str">
        <f>IFERROR(INDEX('alimentação - Tabela 7.1'!$16:$16,
MATCH(TEXT('Tabela 7.1'!$A4995,"mmmm/aaaa"),'alimentação - Tabela 7.1'!$5:$5,0)+3), "")</f>
        <v/>
      </c>
      <c r="G4995" s="95" t="str">
        <f>IFERROR(INDEX('alimentação - Tabela 7.1'!$16:$16,
MATCH(TEXT('Tabela 7.1'!$A4995,"mmmm/aaaa"),'alimentação - Tabela 7.1'!$5:$5,0)+4), "")</f>
        <v/>
      </c>
    </row>
    <row r="4996" spans="1:7" ht="18" customHeight="1" x14ac:dyDescent="0.25">
      <c r="A4996" s="59" t="str">
        <f>IF(
   SUMPRODUCT(--('alimentação - Tabela 7.1'!$5:$5=TEXT(DATE(2020,INT((ROW(A4994)-1)/33)+1,1),"mmmm/aaaa"))) &gt; 0,
   TEXT(DATE(2020,INT((ROW(A4994)-1)/33)+1,1),"mmm/aa"),
   ""
)</f>
        <v/>
      </c>
      <c r="B4996" s="61" t="str">
        <f>IF(A4996&lt;&gt;"", 'alimentação - Tabela 7.1'!$B$17, "" )</f>
        <v/>
      </c>
      <c r="C4996" s="62" t="str">
        <f>IFERROR(INDEX('alimentação - Tabela 7.1'!$17:$17,
MATCH(TEXT('Tabela 7.1'!A4996,"mmmm/aaaa"),'alimentação - Tabela 7.1'!$5:$5,0)), "")</f>
        <v/>
      </c>
      <c r="D4996" s="62" t="str">
        <f>IFERROR(INDEX('alimentação - Tabela 7.1'!$17:$17,
MATCH(TEXT('Tabela 7.1'!$A4996,"mmmm/aaaa"),'alimentação - Tabela 7.1'!$5:$5,0)+1), "")</f>
        <v/>
      </c>
      <c r="E4996" s="62" t="str">
        <f>IFERROR(INDEX('alimentação - Tabela 7.1'!$17:$17,
MATCH(TEXT('Tabela 7.1'!$A4996,"mmmm/aaaa"),'alimentação - Tabela 7.1'!$5:$5,0)+2), "")</f>
        <v/>
      </c>
      <c r="F4996" s="62" t="str">
        <f>IFERROR(INDEX('alimentação - Tabela 7.1'!$17:$17,
MATCH(TEXT('Tabela 7.1'!$A4996,"mmmm/aaaa"),'alimentação - Tabela 7.1'!$5:$5,0)+3), "")</f>
        <v/>
      </c>
      <c r="G4996" s="95" t="str">
        <f>IFERROR(INDEX('alimentação - Tabela 7.1'!$17:$17,
MATCH(TEXT('Tabela 7.1'!$A4996,"mmmm/aaaa"),'alimentação - Tabela 7.1'!$5:$5,0)+4), "")</f>
        <v/>
      </c>
    </row>
    <row r="4997" spans="1:7" ht="18" customHeight="1" x14ac:dyDescent="0.25">
      <c r="A4997" s="59" t="str">
        <f>IF(
   SUMPRODUCT(--('alimentação - Tabela 7.1'!$5:$5=TEXT(DATE(2020,INT((ROW(A4995)-1)/33)+1,1),"mmmm/aaaa"))) &gt; 0,
   TEXT(DATE(2020,INT((ROW(A4995)-1)/33)+1,1),"mmm/aa"),
   ""
)</f>
        <v/>
      </c>
      <c r="B4997" s="61" t="str">
        <f>IF(A4997&lt;&gt;"", 'alimentação - Tabela 7.1'!$B$18, "" )</f>
        <v/>
      </c>
      <c r="C4997" s="62" t="str">
        <f>IFERROR(INDEX('alimentação - Tabela 7.1'!$18:$18,
MATCH(TEXT('Tabela 7.1'!A4997,"mmmm/aaaa"),'alimentação - Tabela 7.1'!$5:$5,0)), "")</f>
        <v/>
      </c>
      <c r="D4997" s="62" t="str">
        <f>IFERROR(INDEX('alimentação - Tabela 7.1'!$18:$18,
MATCH(TEXT('Tabela 7.1'!$A4997,"mmmm/aaaa"),'alimentação - Tabela 7.1'!$5:$5,0)+1), "")</f>
        <v/>
      </c>
      <c r="E4997" s="62" t="str">
        <f>IFERROR(INDEX('alimentação - Tabela 7.1'!$18:$18,
MATCH(TEXT('Tabela 7.1'!$A4997,"mmmm/aaaa"),'alimentação - Tabela 7.1'!$5:$5,0)+2), "")</f>
        <v/>
      </c>
      <c r="F4997" s="62" t="str">
        <f>IFERROR(INDEX('alimentação - Tabela 7.1'!$18:$18,
MATCH(TEXT('Tabela 7.1'!$A4997,"mmmm/aaaa"),'alimentação - Tabela 7.1'!$5:$5,0)+3), "")</f>
        <v/>
      </c>
      <c r="G4997" s="95" t="str">
        <f>IFERROR(INDEX('alimentação - Tabela 7.1'!$18:$18,
MATCH(TEXT('Tabela 7.1'!$A4997,"mmmm/aaaa"),'alimentação - Tabela 7.1'!$5:$5,0)+4), "")</f>
        <v/>
      </c>
    </row>
    <row r="4998" spans="1:7" ht="18" customHeight="1" x14ac:dyDescent="0.25">
      <c r="A4998" s="59" t="str">
        <f>IF(
   SUMPRODUCT(--('alimentação - Tabela 7.1'!$5:$5=TEXT(DATE(2020,INT((ROW(A4996)-1)/33)+1,1),"mmmm/aaaa"))) &gt; 0,
   TEXT(DATE(2020,INT((ROW(A4996)-1)/33)+1,1),"mmm/aa"),
   ""
)</f>
        <v/>
      </c>
      <c r="B4998" s="61" t="str">
        <f>IF(A4998&lt;&gt;"", 'alimentação - Tabela 7.1'!$B$19, "" )</f>
        <v/>
      </c>
      <c r="C4998" s="62" t="str">
        <f>IFERROR(INDEX('alimentação - Tabela 7.1'!$19:$19,
MATCH(TEXT('Tabela 7.1'!A4998,"mmmm/aaaa"),'alimentação - Tabela 7.1'!$5:$5,0)), "")</f>
        <v/>
      </c>
      <c r="D4998" s="62" t="str">
        <f>IFERROR(INDEX('alimentação - Tabela 7.1'!$19:$19,
MATCH(TEXT('Tabela 7.1'!$A4998,"mmmm/aaaa"),'alimentação - Tabela 7.1'!$5:$5,0)+1), "")</f>
        <v/>
      </c>
      <c r="E4998" s="62" t="str">
        <f>IFERROR(INDEX('alimentação - Tabela 7.1'!$19:$19,
MATCH(TEXT('Tabela 7.1'!$A4998,"mmmm/aaaa"),'alimentação - Tabela 7.1'!$5:$5,0)+2), "")</f>
        <v/>
      </c>
      <c r="F4998" s="62" t="str">
        <f>IFERROR(INDEX('alimentação - Tabela 7.1'!$19:$19,
MATCH(TEXT('Tabela 7.1'!$A4998,"mmmm/aaaa"),'alimentação - Tabela 7.1'!$5:$5,0)+3), "")</f>
        <v/>
      </c>
      <c r="G4998" s="95" t="str">
        <f>IFERROR(INDEX('alimentação - Tabela 7.1'!$19:$19,
MATCH(TEXT('Tabela 7.1'!$A4998,"mmmm/aaaa"),'alimentação - Tabela 7.1'!$5:$5,0)+4), "")</f>
        <v/>
      </c>
    </row>
    <row r="4999" spans="1:7" ht="18" customHeight="1" x14ac:dyDescent="0.25">
      <c r="A4999" s="59" t="str">
        <f>IF(
   SUMPRODUCT(--('alimentação - Tabela 7.1'!$5:$5=TEXT(DATE(2020,INT((ROW(A4997)-1)/33)+1,1),"mmmm/aaaa"))) &gt; 0,
   TEXT(DATE(2020,INT((ROW(A4997)-1)/33)+1,1),"mmm/aa"),
   ""
)</f>
        <v/>
      </c>
      <c r="B4999" s="61" t="str">
        <f>IF(A4999&lt;&gt;"", 'alimentação - Tabela 7.1'!$B$20, "" )</f>
        <v/>
      </c>
      <c r="C4999" s="62" t="str">
        <f>IFERROR(INDEX('alimentação - Tabela 7.1'!$20:$20,
MATCH(TEXT('Tabela 7.1'!A4999,"mmmm/aaaa"),'alimentação - Tabela 7.1'!$5:$5,0)), "")</f>
        <v/>
      </c>
      <c r="D4999" s="62" t="str">
        <f>IFERROR(INDEX('alimentação - Tabela 7.1'!$20:$20,
MATCH(TEXT('Tabela 7.1'!$A4999,"mmmm/aaaa"),'alimentação - Tabela 7.1'!$5:$5,0)+1), "")</f>
        <v/>
      </c>
      <c r="E4999" s="62" t="str">
        <f>IFERROR(INDEX('alimentação - Tabela 7.1'!$20:$20,
MATCH(TEXT('Tabela 7.1'!$A4999,"mmmm/aaaa"),'alimentação - Tabela 7.1'!$5:$5,0)+2), "")</f>
        <v/>
      </c>
      <c r="F4999" s="62" t="str">
        <f>IFERROR(INDEX('alimentação - Tabela 7.1'!$20:$20,
MATCH(TEXT('Tabela 7.1'!$A4999,"mmmm/aaaa"),'alimentação - Tabela 7.1'!$5:$5,0)+3), "")</f>
        <v/>
      </c>
      <c r="G4999" s="95" t="str">
        <f>IFERROR(INDEX('alimentação - Tabela 7.1'!$20:$20,
MATCH(TEXT('Tabela 7.1'!$A4999,"mmmm/aaaa"),'alimentação - Tabela 7.1'!$5:$5,0)+4), "")</f>
        <v/>
      </c>
    </row>
    <row r="5000" spans="1:7" ht="18" customHeight="1" x14ac:dyDescent="0.25">
      <c r="A5000" s="59" t="str">
        <f>IF(
   SUMPRODUCT(--('alimentação - Tabela 7.1'!$5:$5=TEXT(DATE(2020,INT((ROW(A4998)-1)/33)+1,1),"mmmm/aaaa"))) &gt; 0,
   TEXT(DATE(2020,INT((ROW(A4998)-1)/33)+1,1),"mmm/aa"),
   ""
)</f>
        <v/>
      </c>
      <c r="B5000" s="61" t="str">
        <f>IF(A5000&lt;&gt;"", 'alimentação - Tabela 7.1'!$B$21, "" )</f>
        <v/>
      </c>
      <c r="C5000" s="62" t="str">
        <f>IFERROR(INDEX('alimentação - Tabela 7.1'!$21:$21,
MATCH(TEXT('Tabela 7.1'!A5000,"mmmm/aaaa"),'alimentação - Tabela 7.1'!$5:$5,0)), "")</f>
        <v/>
      </c>
      <c r="D5000" s="62" t="str">
        <f>IFERROR(INDEX('alimentação - Tabela 7.1'!$21:$21,
MATCH(TEXT('Tabela 7.1'!$A5000,"mmmm/aaaa"),'alimentação - Tabela 7.1'!$5:$5,0)+1), "")</f>
        <v/>
      </c>
      <c r="E5000" s="62" t="str">
        <f>IFERROR(INDEX('alimentação - Tabela 7.1'!$21:$21,
MATCH(TEXT('Tabela 7.1'!$A5000,"mmmm/aaaa"),'alimentação - Tabela 7.1'!$5:$5,0)+2), "")</f>
        <v/>
      </c>
      <c r="F5000" s="62" t="str">
        <f>IFERROR(INDEX('alimentação - Tabela 7.1'!$21:$21,
MATCH(TEXT('Tabela 7.1'!$A5000,"mmmm/aaaa"),'alimentação - Tabela 7.1'!$5:$5,0)+3), "")</f>
        <v/>
      </c>
      <c r="G5000" s="95" t="str">
        <f>IFERROR(INDEX('alimentação - Tabela 7.1'!$21:$21,
MATCH(TEXT('Tabela 7.1'!$A5000,"mmmm/aaaa"),'alimentação - Tabela 7.1'!$5:$5,0)+4), "")</f>
        <v/>
      </c>
    </row>
    <row r="5001" spans="1:7" ht="18" customHeight="1" x14ac:dyDescent="0.25">
      <c r="A5001" s="59" t="str">
        <f>IF(
   SUMPRODUCT(--('alimentação - Tabela 7.1'!$5:$5=TEXT(DATE(2020,INT((ROW(A4999)-1)/33)+1,1),"mmmm/aaaa"))) &gt; 0,
   TEXT(DATE(2020,INT((ROW(A4999)-1)/33)+1,1),"mmm/aa"),
   ""
)</f>
        <v/>
      </c>
      <c r="B5001" s="61" t="str">
        <f>IF(A5001&lt;&gt;"", 'alimentação - Tabela 7.1'!$B$22, "" )</f>
        <v/>
      </c>
      <c r="C5001" s="62" t="str">
        <f>IFERROR(INDEX('alimentação - Tabela 7.1'!$22:$22,
MATCH(TEXT('Tabela 7.1'!A5001,"mmmm/aaaa"),'alimentação - Tabela 7.1'!$5:$5,0)), "")</f>
        <v/>
      </c>
      <c r="D5001" s="62" t="str">
        <f>IFERROR(INDEX('alimentação - Tabela 7.1'!$22:$22,
MATCH(TEXT('Tabela 7.1'!$A5001,"mmmm/aaaa"),'alimentação - Tabela 7.1'!$5:$5,0)+1), "")</f>
        <v/>
      </c>
      <c r="E5001" s="62" t="str">
        <f>IFERROR(INDEX('alimentação - Tabela 7.1'!$22:$22,
MATCH(TEXT('Tabela 7.1'!$A5001,"mmmm/aaaa"),'alimentação - Tabela 7.1'!$5:$5,0)+2), "")</f>
        <v/>
      </c>
      <c r="F5001" s="62" t="str">
        <f>IFERROR(INDEX('alimentação - Tabela 7.1'!$22:$22,
MATCH(TEXT('Tabela 7.1'!$A5001,"mmmm/aaaa"),'alimentação - Tabela 7.1'!$5:$5,0)+3), "")</f>
        <v/>
      </c>
      <c r="G5001" s="95" t="str">
        <f>IFERROR(INDEX('alimentação - Tabela 7.1'!$22:$22,
MATCH(TEXT('Tabela 7.1'!$A5001,"mmmm/aaaa"),'alimentação - Tabela 7.1'!$5:$5,0)+4), "")</f>
        <v/>
      </c>
    </row>
    <row r="5002" spans="1:7" ht="18" customHeight="1" x14ac:dyDescent="0.25">
      <c r="A5002" s="59" t="str">
        <f>IF(
   SUMPRODUCT(--('alimentação - Tabela 7.1'!$5:$5=TEXT(DATE(2020,INT((ROW(A5000)-1)/33)+1,1),"mmmm/aaaa"))) &gt; 0,
   TEXT(DATE(2020,INT((ROW(A5000)-1)/33)+1,1),"mmm/aa"),
   ""
)</f>
        <v/>
      </c>
      <c r="B5002" s="61" t="str">
        <f>IF(A5002&lt;&gt;"", 'alimentação - Tabela 7.1'!$B$23, "" )</f>
        <v/>
      </c>
      <c r="C5002" s="62" t="str">
        <f>IFERROR(INDEX('alimentação - Tabela 7.1'!$23:$23,
MATCH(TEXT('Tabela 7.1'!A5002,"mmmm/aaaa"),'alimentação - Tabela 7.1'!$5:$5,0)), "")</f>
        <v/>
      </c>
      <c r="D5002" s="62" t="str">
        <f>IFERROR(INDEX('alimentação - Tabela 7.1'!$23:$23,
MATCH(TEXT('Tabela 7.1'!$A5002,"mmmm/aaaa"),'alimentação - Tabela 7.1'!$5:$5,0)+1), "")</f>
        <v/>
      </c>
      <c r="E5002" s="62" t="str">
        <f>IFERROR(INDEX('alimentação - Tabela 7.1'!$23:$23,
MATCH(TEXT('Tabela 7.1'!$A5002,"mmmm/aaaa"),'alimentação - Tabela 7.1'!$5:$5,0)+2), "")</f>
        <v/>
      </c>
      <c r="F5002" s="62" t="str">
        <f>IFERROR(INDEX('alimentação - Tabela 7.1'!$23:$23,
MATCH(TEXT('Tabela 7.1'!$A5002,"mmmm/aaaa"),'alimentação - Tabela 7.1'!$5:$5,0)+3), "")</f>
        <v/>
      </c>
      <c r="G5002" s="95" t="str">
        <f>IFERROR(INDEX('alimentação - Tabela 7.1'!$23:$23,
MATCH(TEXT('Tabela 7.1'!$A5002,"mmmm/aaaa"),'alimentação - Tabela 7.1'!$5:$5,0)+4), "")</f>
        <v/>
      </c>
    </row>
    <row r="5003" spans="1:7" ht="18" customHeight="1" x14ac:dyDescent="0.25">
      <c r="A5003" s="59" t="str">
        <f>IF(
   SUMPRODUCT(--('alimentação - Tabela 7.1'!$5:$5=TEXT(DATE(2020,INT((ROW(A5001)-1)/33)+1,1),"mmmm/aaaa"))) &gt; 0,
   TEXT(DATE(2020,INT((ROW(A5001)-1)/33)+1,1),"mmm/aa"),
   ""
)</f>
        <v/>
      </c>
      <c r="B5003" s="61" t="str">
        <f>IF(A5003&lt;&gt;"", 'alimentação - Tabela 7.1'!$B$24, "" )</f>
        <v/>
      </c>
      <c r="C5003" s="62" t="str">
        <f>IFERROR(INDEX('alimentação - Tabela 7.1'!$24:$24,
MATCH(TEXT('Tabela 7.1'!A5003,"mmmm/aaaa"),'alimentação - Tabela 7.1'!$5:$5,0)), "")</f>
        <v/>
      </c>
      <c r="D5003" s="62" t="str">
        <f>IFERROR(INDEX('alimentação - Tabela 7.1'!$24:$24,
MATCH(TEXT('Tabela 7.1'!$A5003,"mmmm/aaaa"),'alimentação - Tabela 7.1'!$5:$5,0)+1), "")</f>
        <v/>
      </c>
      <c r="E5003" s="62" t="str">
        <f>IFERROR(INDEX('alimentação - Tabela 7.1'!$24:$24,
MATCH(TEXT('Tabela 7.1'!$A5003,"mmmm/aaaa"),'alimentação - Tabela 7.1'!$5:$5,0)+2), "")</f>
        <v/>
      </c>
      <c r="F5003" s="62" t="str">
        <f>IFERROR(INDEX('alimentação - Tabela 7.1'!$24:$24,
MATCH(TEXT('Tabela 7.1'!$A5003,"mmmm/aaaa"),'alimentação - Tabela 7.1'!$5:$5,0)+3), "")</f>
        <v/>
      </c>
      <c r="G5003" s="95" t="str">
        <f>IFERROR(INDEX('alimentação - Tabela 7.1'!$24:$24,
MATCH(TEXT('Tabela 7.1'!$A5003,"mmmm/aaaa"),'alimentação - Tabela 7.1'!$5:$5,0)+4), "")</f>
        <v/>
      </c>
    </row>
    <row r="5004" spans="1:7" ht="18" customHeight="1" x14ac:dyDescent="0.25">
      <c r="A5004" s="59" t="str">
        <f>IF(
   SUMPRODUCT(--('alimentação - Tabela 7.1'!$5:$5=TEXT(DATE(2020,INT((ROW(A5002)-1)/33)+1,1),"mmmm/aaaa"))) &gt; 0,
   TEXT(DATE(2020,INT((ROW(A5002)-1)/33)+1,1),"mmm/aa"),
   ""
)</f>
        <v/>
      </c>
      <c r="B5004" s="61" t="str">
        <f>IF(A5004&lt;&gt;"", 'alimentação - Tabela 7.1'!$B$25, "" )</f>
        <v/>
      </c>
      <c r="C5004" s="62" t="str">
        <f>IFERROR(INDEX('alimentação - Tabela 7.1'!$25:$25,
MATCH(TEXT('Tabela 7.1'!A5004,"mmmm/aaaa"),'alimentação - Tabela 7.1'!$5:$5,0)), "")</f>
        <v/>
      </c>
      <c r="D5004" s="62" t="str">
        <f>IFERROR(INDEX('alimentação - Tabela 7.1'!$25:$25,
MATCH(TEXT('Tabela 7.1'!$A5004,"mmmm/aaaa"),'alimentação - Tabela 7.1'!$5:$5,0)+1), "")</f>
        <v/>
      </c>
      <c r="E5004" s="62" t="str">
        <f>IFERROR(INDEX('alimentação - Tabela 7.1'!$25:$25,
MATCH(TEXT('Tabela 7.1'!$A5004,"mmmm/aaaa"),'alimentação - Tabela 7.1'!$5:$5,0)+2), "")</f>
        <v/>
      </c>
      <c r="F5004" s="62" t="str">
        <f>IFERROR(INDEX('alimentação - Tabela 7.1'!$25:$25,
MATCH(TEXT('Tabela 7.1'!$A5004,"mmmm/aaaa"),'alimentação - Tabela 7.1'!$5:$5,0)+3), "")</f>
        <v/>
      </c>
      <c r="G5004" s="95" t="str">
        <f>IFERROR(INDEX('alimentação - Tabela 7.1'!$25:$25,
MATCH(TEXT('Tabela 7.1'!$A5004,"mmmm/aaaa"),'alimentação - Tabela 7.1'!$5:$5,0)+4), "")</f>
        <v/>
      </c>
    </row>
    <row r="5005" spans="1:7" ht="18" customHeight="1" x14ac:dyDescent="0.25">
      <c r="A5005" s="59" t="str">
        <f>IF(
   SUMPRODUCT(--('alimentação - Tabela 7.1'!$5:$5=TEXT(DATE(2020,INT((ROW(A5003)-1)/33)+1,1),"mmmm/aaaa"))) &gt; 0,
   TEXT(DATE(2020,INT((ROW(A5003)-1)/33)+1,1),"mmm/aa"),
   ""
)</f>
        <v/>
      </c>
      <c r="B5005" s="61" t="str">
        <f>IF(A5005&lt;&gt;"", 'alimentação - Tabela 7.1'!$B$26, "" )</f>
        <v/>
      </c>
      <c r="C5005" s="62" t="str">
        <f>IFERROR(INDEX('alimentação - Tabela 7.1'!$26:$26,
MATCH(TEXT('Tabela 7.1'!A5005,"mmmm/aaaa"),'alimentação - Tabela 7.1'!$5:$5,0)), "")</f>
        <v/>
      </c>
      <c r="D5005" s="62" t="str">
        <f>IFERROR(INDEX('alimentação - Tabela 7.1'!$26:$26,
MATCH(TEXT('Tabela 7.1'!$A5005,"mmmm/aaaa"),'alimentação - Tabela 7.1'!$5:$5,0)+1), "")</f>
        <v/>
      </c>
      <c r="E5005" s="62" t="str">
        <f>IFERROR(INDEX('alimentação - Tabela 7.1'!$26:$26,
MATCH(TEXT('Tabela 7.1'!$A5005,"mmmm/aaaa"),'alimentação - Tabela 7.1'!$5:$5,0)+2), "")</f>
        <v/>
      </c>
      <c r="F5005" s="62" t="str">
        <f>IFERROR(INDEX('alimentação - Tabela 7.1'!$26:$26,
MATCH(TEXT('Tabela 7.1'!$A5005,"mmmm/aaaa"),'alimentação - Tabela 7.1'!$5:$5,0)+3), "")</f>
        <v/>
      </c>
      <c r="G5005" s="95" t="str">
        <f>IFERROR(INDEX('alimentação - Tabela 7.1'!$26:$26,
MATCH(TEXT('Tabela 7.1'!$A5005,"mmmm/aaaa"),'alimentação - Tabela 7.1'!$5:$5,0)+4), "")</f>
        <v/>
      </c>
    </row>
    <row r="5006" spans="1:7" ht="18" customHeight="1" x14ac:dyDescent="0.25">
      <c r="A5006" s="59" t="str">
        <f>IF(
   SUMPRODUCT(--('alimentação - Tabela 7.1'!$5:$5=TEXT(DATE(2020,INT((ROW(A5004)-1)/33)+1,1),"mmmm/aaaa"))) &gt; 0,
   TEXT(DATE(2020,INT((ROW(A5004)-1)/33)+1,1),"mmm/aa"),
   ""
)</f>
        <v/>
      </c>
      <c r="B5006" s="61" t="str">
        <f>IF(A5006&lt;&gt;"", 'alimentação - Tabela 7.1'!$B$27, "" )</f>
        <v/>
      </c>
      <c r="C5006" s="62" t="str">
        <f>IFERROR(INDEX('alimentação - Tabela 7.1'!$27:$27,
MATCH(TEXT('Tabela 7.1'!A5006,"mmmm/aaaa"),'alimentação - Tabela 7.1'!$5:$5,0)), "")</f>
        <v/>
      </c>
      <c r="D5006" s="62" t="str">
        <f>IFERROR(INDEX('alimentação - Tabela 7.1'!$27:$27,
MATCH(TEXT('Tabela 7.1'!$A5006,"mmmm/aaaa"),'alimentação - Tabela 7.1'!$5:$5,0)+1), "")</f>
        <v/>
      </c>
      <c r="E5006" s="62" t="str">
        <f>IFERROR(INDEX('alimentação - Tabela 7.1'!$27:$27,
MATCH(TEXT('Tabela 7.1'!$A5006,"mmmm/aaaa"),'alimentação - Tabela 7.1'!$5:$5,0)+2), "")</f>
        <v/>
      </c>
      <c r="F5006" s="62" t="str">
        <f>IFERROR(INDEX('alimentação - Tabela 7.1'!$27:$27,
MATCH(TEXT('Tabela 7.1'!$A5006,"mmmm/aaaa"),'alimentação - Tabela 7.1'!$5:$5,0)+3), "")</f>
        <v/>
      </c>
      <c r="G5006" s="95" t="str">
        <f>IFERROR(INDEX('alimentação - Tabela 7.1'!$27:$27,
MATCH(TEXT('Tabela 7.1'!$A5006,"mmmm/aaaa"),'alimentação - Tabela 7.1'!$5:$5,0)+4), "")</f>
        <v/>
      </c>
    </row>
    <row r="5007" spans="1:7" ht="18" customHeight="1" x14ac:dyDescent="0.25">
      <c r="A5007" s="59" t="str">
        <f>IF(
   SUMPRODUCT(--('alimentação - Tabela 7.1'!$5:$5=TEXT(DATE(2020,INT((ROW(A5005)-1)/33)+1,1),"mmmm/aaaa"))) &gt; 0,
   TEXT(DATE(2020,INT((ROW(A5005)-1)/33)+1,1),"mmm/aa"),
   ""
)</f>
        <v/>
      </c>
      <c r="B5007" s="61" t="str">
        <f>IF(A5007&lt;&gt;"", 'alimentação - Tabela 7.1'!$B$28, "" )</f>
        <v/>
      </c>
      <c r="C5007" s="62" t="str">
        <f>IFERROR(INDEX('alimentação - Tabela 7.1'!$28:$28,
MATCH(TEXT('Tabela 7.1'!A5007,"mmmm/aaaa"),'alimentação - Tabela 7.1'!$5:$5,0)), "")</f>
        <v/>
      </c>
      <c r="D5007" s="62" t="str">
        <f>IFERROR(INDEX('alimentação - Tabela 7.1'!$28:$28,
MATCH(TEXT('Tabela 7.1'!$A5007,"mmmm/aaaa"),'alimentação - Tabela 7.1'!$5:$5,0)+1), "")</f>
        <v/>
      </c>
      <c r="E5007" s="62" t="str">
        <f>IFERROR(INDEX('alimentação - Tabela 7.1'!$28:$28,
MATCH(TEXT('Tabela 7.1'!$A5007,"mmmm/aaaa"),'alimentação - Tabela 7.1'!$5:$5,0)+2), "")</f>
        <v/>
      </c>
      <c r="F5007" s="62" t="str">
        <f>IFERROR(INDEX('alimentação - Tabela 7.1'!$28:$28,
MATCH(TEXT('Tabela 7.1'!$A5007,"mmmm/aaaa"),'alimentação - Tabela 7.1'!$5:$5,0)+3), "")</f>
        <v/>
      </c>
      <c r="G5007" s="95" t="str">
        <f>IFERROR(INDEX('alimentação - Tabela 7.1'!$28:$28,
MATCH(TEXT('Tabela 7.1'!$A5007,"mmmm/aaaa"),'alimentação - Tabela 7.1'!$5:$5,0)+4), "")</f>
        <v/>
      </c>
    </row>
    <row r="5008" spans="1:7" ht="18" customHeight="1" x14ac:dyDescent="0.25">
      <c r="A5008" s="59" t="str">
        <f>IF(
   SUMPRODUCT(--('alimentação - Tabela 7.1'!$5:$5=TEXT(DATE(2020,INT((ROW(A5006)-1)/33)+1,1),"mmmm/aaaa"))) &gt; 0,
   TEXT(DATE(2020,INT((ROW(A5006)-1)/33)+1,1),"mmm/aa"),
   ""
)</f>
        <v/>
      </c>
      <c r="B5008" s="61" t="str">
        <f>IF(A5008&lt;&gt;"", 'alimentação - Tabela 7.1'!$B$29, "" )</f>
        <v/>
      </c>
      <c r="C5008" s="62" t="str">
        <f>IFERROR(INDEX('alimentação - Tabela 7.1'!$29:$29,
MATCH(TEXT('Tabela 7.1'!A5008,"mmmm/aaaa"),'alimentação - Tabela 7.1'!$5:$5,0)), "")</f>
        <v/>
      </c>
      <c r="D5008" s="62" t="str">
        <f>IFERROR(INDEX('alimentação - Tabela 7.1'!$29:$29,
MATCH(TEXT('Tabela 7.1'!$A5008,"mmmm/aaaa"),'alimentação - Tabela 7.1'!$5:$5,0)+1), "")</f>
        <v/>
      </c>
      <c r="E5008" s="62" t="str">
        <f>IFERROR(INDEX('alimentação - Tabela 7.1'!$29:$29,
MATCH(TEXT('Tabela 7.1'!$A5008,"mmmm/aaaa"),'alimentação - Tabela 7.1'!$5:$5,0)+2), "")</f>
        <v/>
      </c>
      <c r="F5008" s="62" t="str">
        <f>IFERROR(INDEX('alimentação - Tabela 7.1'!$29:$29,
MATCH(TEXT('Tabela 7.1'!$A5008,"mmmm/aaaa"),'alimentação - Tabela 7.1'!$5:$5,0)+3), "")</f>
        <v/>
      </c>
      <c r="G5008" s="95" t="str">
        <f>IFERROR(INDEX('alimentação - Tabela 7.1'!$29:$29,
MATCH(TEXT('Tabela 7.1'!$A5008,"mmmm/aaaa"),'alimentação - Tabela 7.1'!$5:$5,0)+4), "")</f>
        <v/>
      </c>
    </row>
    <row r="5009" spans="1:7" ht="18" customHeight="1" x14ac:dyDescent="0.25">
      <c r="A5009" s="59" t="str">
        <f>IF(
   SUMPRODUCT(--('alimentação - Tabela 7.1'!$5:$5=TEXT(DATE(2020,INT((ROW(A5007)-1)/33)+1,1),"mmmm/aaaa"))) &gt; 0,
   TEXT(DATE(2020,INT((ROW(A5007)-1)/33)+1,1),"mmm/aa"),
   ""
)</f>
        <v/>
      </c>
      <c r="B5009" s="61" t="str">
        <f>IF(A5009&lt;&gt;"", 'alimentação - Tabela 7.1'!$B$30, "" )</f>
        <v/>
      </c>
      <c r="C5009" s="62" t="str">
        <f>IFERROR(INDEX('alimentação - Tabela 7.1'!$30:$30,
MATCH(TEXT('Tabela 7.1'!A5009,"mmmm/aaaa"),'alimentação - Tabela 7.1'!$5:$5,0)), "")</f>
        <v/>
      </c>
      <c r="D5009" s="62" t="str">
        <f>IFERROR(INDEX('alimentação - Tabela 7.1'!$30:$30,
MATCH(TEXT('Tabela 7.1'!$A5009,"mmmm/aaaa"),'alimentação - Tabela 7.1'!$5:$5,0)+1), "")</f>
        <v/>
      </c>
      <c r="E5009" s="62" t="str">
        <f>IFERROR(INDEX('alimentação - Tabela 7.1'!$30:$30,
MATCH(TEXT('Tabela 7.1'!$A5009,"mmmm/aaaa"),'alimentação - Tabela 7.1'!$5:$5,0)+2), "")</f>
        <v/>
      </c>
      <c r="F5009" s="62" t="str">
        <f>IFERROR(INDEX('alimentação - Tabela 7.1'!$30:$30,
MATCH(TEXT('Tabela 7.1'!$A5009,"mmmm/aaaa"),'alimentação - Tabela 7.1'!$5:$5,0)+3), "")</f>
        <v/>
      </c>
      <c r="G5009" s="95" t="str">
        <f>IFERROR(INDEX('alimentação - Tabela 7.1'!$30:$30,
MATCH(TEXT('Tabela 7.1'!$A5009,"mmmm/aaaa"),'alimentação - Tabela 7.1'!$5:$5,0)+4), "")</f>
        <v/>
      </c>
    </row>
    <row r="5010" spans="1:7" ht="18" customHeight="1" x14ac:dyDescent="0.25">
      <c r="A5010" s="59" t="str">
        <f>IF(
   SUMPRODUCT(--('alimentação - Tabela 7.1'!$5:$5=TEXT(DATE(2020,INT((ROW(A5008)-1)/33)+1,1),"mmmm/aaaa"))) &gt; 0,
   TEXT(DATE(2020,INT((ROW(A5008)-1)/33)+1,1),"mmm/aa"),
   ""
)</f>
        <v/>
      </c>
      <c r="B5010" s="61" t="str">
        <f>IF(A5010&lt;&gt;"", 'alimentação - Tabela 7.1'!$B$31, "" )</f>
        <v/>
      </c>
      <c r="C5010" s="62" t="str">
        <f>IFERROR(INDEX('alimentação - Tabela 7.1'!$31:$31,
MATCH(TEXT('Tabela 7.1'!A5010,"mmmm/aaaa"),'alimentação - Tabela 7.1'!$5:$5,0)), "")</f>
        <v/>
      </c>
      <c r="D5010" s="62" t="str">
        <f>IFERROR(INDEX('alimentação - Tabela 7.1'!$31:$31,
MATCH(TEXT('Tabela 7.1'!$A5010,"mmmm/aaaa"),'alimentação - Tabela 7.1'!$5:$5,0)+1), "")</f>
        <v/>
      </c>
      <c r="E5010" s="62" t="str">
        <f>IFERROR(INDEX('alimentação - Tabela 7.1'!$31:$31,
MATCH(TEXT('Tabela 7.1'!$A5010,"mmmm/aaaa"),'alimentação - Tabela 7.1'!$5:$5,0)+2), "")</f>
        <v/>
      </c>
      <c r="F5010" s="62" t="str">
        <f>IFERROR(INDEX('alimentação - Tabela 7.1'!$31:$31,
MATCH(TEXT('Tabela 7.1'!$A5010,"mmmm/aaaa"),'alimentação - Tabela 7.1'!$5:$5,0)+3), "")</f>
        <v/>
      </c>
      <c r="G5010" s="95" t="str">
        <f>IFERROR(INDEX('alimentação - Tabela 7.1'!$31:$31,
MATCH(TEXT('Tabela 7.1'!$A5010,"mmmm/aaaa"),'alimentação - Tabela 7.1'!$5:$5,0)+4), "")</f>
        <v/>
      </c>
    </row>
    <row r="5011" spans="1:7" ht="18" customHeight="1" x14ac:dyDescent="0.25">
      <c r="A5011" s="59" t="str">
        <f>IF(
   SUMPRODUCT(--('alimentação - Tabela 7.1'!$5:$5=TEXT(DATE(2020,INT((ROW(A5009)-1)/33)+1,1),"mmmm/aaaa"))) &gt; 0,
   TEXT(DATE(2020,INT((ROW(A5009)-1)/33)+1,1),"mmm/aa"),
   ""
)</f>
        <v/>
      </c>
      <c r="B5011" s="61" t="str">
        <f>IF(A5011&lt;&gt;"", 'alimentação - Tabela 7.1'!$B$32, "" )</f>
        <v/>
      </c>
      <c r="C5011" s="62" t="str">
        <f>IFERROR(INDEX('alimentação - Tabela 7.1'!$32:$32,
MATCH(TEXT('Tabela 7.1'!A5011,"mmmm/aaaa"),'alimentação - Tabela 7.1'!$5:$5,0)), "")</f>
        <v/>
      </c>
      <c r="D5011" s="62" t="str">
        <f>IFERROR(INDEX('alimentação - Tabela 7.1'!$32:$32,
MATCH(TEXT('Tabela 7.1'!$A5011,"mmmm/aaaa"),'alimentação - Tabela 7.1'!$5:$5,0)+1), "")</f>
        <v/>
      </c>
      <c r="E5011" s="62" t="str">
        <f>IFERROR(INDEX('alimentação - Tabela 7.1'!$32:$32,
MATCH(TEXT('Tabela 7.1'!$A5011,"mmmm/aaaa"),'alimentação - Tabela 7.1'!$5:$5,0)+2), "")</f>
        <v/>
      </c>
      <c r="F5011" s="62" t="str">
        <f>IFERROR(INDEX('alimentação - Tabela 7.1'!$32:$32,
MATCH(TEXT('Tabela 7.1'!$A5011,"mmmm/aaaa"),'alimentação - Tabela 7.1'!$5:$5,0)+3), "")</f>
        <v/>
      </c>
      <c r="G5011" s="95" t="str">
        <f>IFERROR(INDEX('alimentação - Tabela 7.1'!$32:$32,
MATCH(TEXT('Tabela 7.1'!$A5011,"mmmm/aaaa"),'alimentação - Tabela 7.1'!$5:$5,0)+4), "")</f>
        <v/>
      </c>
    </row>
    <row r="5012" spans="1:7" ht="18" customHeight="1" x14ac:dyDescent="0.25">
      <c r="A5012" s="59" t="str">
        <f>IF(
   SUMPRODUCT(--('alimentação - Tabela 7.1'!$5:$5=TEXT(DATE(2020,INT((ROW(A5010)-1)/33)+1,1),"mmmm/aaaa"))) &gt; 0,
   TEXT(DATE(2020,INT((ROW(A5010)-1)/33)+1,1),"mmm/aa"),
   ""
)</f>
        <v/>
      </c>
      <c r="B5012" s="61" t="str">
        <f>IF(A5012&lt;&gt;"", 'alimentação - Tabela 7.1'!$B$33, "" )</f>
        <v/>
      </c>
      <c r="C5012" s="62" t="str">
        <f>IFERROR(INDEX('alimentação - Tabela 7.1'!$33:$33,
MATCH(TEXT('Tabela 7.1'!A5012,"mmmm/aaaa"),'alimentação - Tabela 7.1'!$5:$5,0)), "")</f>
        <v/>
      </c>
      <c r="D5012" s="62" t="str">
        <f>IFERROR(INDEX('alimentação - Tabela 7.1'!$33:$33,
MATCH(TEXT('Tabela 7.1'!$A5012,"mmmm/aaaa"),'alimentação - Tabela 7.1'!$5:$5,0)+1), "")</f>
        <v/>
      </c>
      <c r="E5012" s="62" t="str">
        <f>IFERROR(INDEX('alimentação - Tabela 7.1'!$33:$33,
MATCH(TEXT('Tabela 7.1'!$A5012,"mmmm/aaaa"),'alimentação - Tabela 7.1'!$5:$5,0)+2), "")</f>
        <v/>
      </c>
      <c r="F5012" s="62" t="str">
        <f>IFERROR(INDEX('alimentação - Tabela 7.1'!$33:$33,
MATCH(TEXT('Tabela 7.1'!$A5012,"mmmm/aaaa"),'alimentação - Tabela 7.1'!$5:$5,0)+3), "")</f>
        <v/>
      </c>
      <c r="G5012" s="95" t="str">
        <f>IFERROR(INDEX('alimentação - Tabela 7.1'!$33:$33,
MATCH(TEXT('Tabela 7.1'!$A5012,"mmmm/aaaa"),'alimentação - Tabela 7.1'!$5:$5,0)+4), "")</f>
        <v/>
      </c>
    </row>
    <row r="5013" spans="1:7" ht="18" customHeight="1" x14ac:dyDescent="0.25">
      <c r="A5013" s="59" t="str">
        <f>IF(
   SUMPRODUCT(--('alimentação - Tabela 7.1'!$5:$5=TEXT(DATE(2020,INT((ROW(A5011)-1)/33)+1,1),"mmmm/aaaa"))) &gt; 0,
   TEXT(DATE(2020,INT((ROW(A5011)-1)/33)+1,1),"mmm/aa"),
   ""
)</f>
        <v/>
      </c>
      <c r="B5013" s="61" t="str">
        <f>IF(A5013&lt;&gt;"", 'alimentação - Tabela 7.1'!$B$34, "" )</f>
        <v/>
      </c>
      <c r="C5013" s="62" t="str">
        <f>IFERROR(INDEX('alimentação - Tabela 7.1'!$34:$34,
MATCH(TEXT('Tabela 7.1'!A5013,"mmmm/aaaa"),'alimentação - Tabela 7.1'!$5:$5,0)), "")</f>
        <v/>
      </c>
      <c r="D5013" s="62" t="str">
        <f>IFERROR(INDEX('alimentação - Tabela 7.1'!$34:$34,
MATCH(TEXT('Tabela 7.1'!$A5013,"mmmm/aaaa"),'alimentação - Tabela 7.1'!$5:$5,0)+1), "")</f>
        <v/>
      </c>
      <c r="E5013" s="62" t="str">
        <f>IFERROR(INDEX('alimentação - Tabela 7.1'!$34:$34,
MATCH(TEXT('Tabela 7.1'!$A5013,"mmmm/aaaa"),'alimentação - Tabela 7.1'!$5:$5,0)+2), "")</f>
        <v/>
      </c>
      <c r="F5013" s="62" t="str">
        <f>IFERROR(INDEX('alimentação - Tabela 7.1'!$34:$34,
MATCH(TEXT('Tabela 7.1'!$A5013,"mmmm/aaaa"),'alimentação - Tabela 7.1'!$5:$5,0)+3), "")</f>
        <v/>
      </c>
      <c r="G5013" s="95" t="str">
        <f>IFERROR(INDEX('alimentação - Tabela 7.1'!$34:$34,
MATCH(TEXT('Tabela 7.1'!$A5013,"mmmm/aaaa"),'alimentação - Tabela 7.1'!$5:$5,0)+4), "")</f>
        <v/>
      </c>
    </row>
    <row r="5014" spans="1:7" ht="18" customHeight="1" x14ac:dyDescent="0.25">
      <c r="A5014" s="59" t="str">
        <f>IF(
   SUMPRODUCT(--('alimentação - Tabela 7.1'!$5:$5=TEXT(DATE(2020,INT((ROW(A5012)-1)/33)+1,1),"mmmm/aaaa"))) &gt; 0,
   TEXT(DATE(2020,INT((ROW(A5012)-1)/33)+1,1),"mmm/aa"),
   ""
)</f>
        <v/>
      </c>
      <c r="B5014" s="61" t="str">
        <f>IF(A5014&lt;&gt;"", 'alimentação - Tabela 7.1'!$B$35, "" )</f>
        <v/>
      </c>
      <c r="C5014" s="62" t="str">
        <f>IFERROR(INDEX('alimentação - Tabela 7.1'!$35:$35,
MATCH(TEXT('Tabela 7.1'!A5014,"mmmm/aaaa"),'alimentação - Tabela 7.1'!$5:$5,0)), "")</f>
        <v/>
      </c>
      <c r="D5014" s="62" t="str">
        <f>IFERROR(INDEX('alimentação - Tabela 7.1'!$35:$35,
MATCH(TEXT('Tabela 7.1'!$A5014,"mmmm/aaaa"),'alimentação - Tabela 7.1'!$5:$5,0)+1), "")</f>
        <v/>
      </c>
      <c r="E5014" s="62" t="str">
        <f>IFERROR(INDEX('alimentação - Tabela 7.1'!$35:$35,
MATCH(TEXT('Tabela 7.1'!$A5014,"mmmm/aaaa"),'alimentação - Tabela 7.1'!$5:$5,0)+2), "")</f>
        <v/>
      </c>
      <c r="F5014" s="62" t="str">
        <f>IFERROR(INDEX('alimentação - Tabela 7.1'!$35:$35,
MATCH(TEXT('Tabela 7.1'!$A5014,"mmmm/aaaa"),'alimentação - Tabela 7.1'!$5:$5,0)+3), "")</f>
        <v/>
      </c>
      <c r="G5014" s="95" t="str">
        <f>IFERROR(INDEX('alimentação - Tabela 7.1'!$35:$35,
MATCH(TEXT('Tabela 7.1'!$A5014,"mmmm/aaaa"),'alimentação - Tabela 7.1'!$5:$5,0)+4), "")</f>
        <v/>
      </c>
    </row>
    <row r="5015" spans="1:7" ht="18" customHeight="1" x14ac:dyDescent="0.25">
      <c r="A5015" s="59" t="str">
        <f>IF(
   SUMPRODUCT(--('alimentação - Tabela 7.1'!$5:$5=TEXT(DATE(2020,INT((ROW(A5013)-1)/33)+1,1),"mmmm/aaaa"))) &gt; 0,
   TEXT(DATE(2020,INT((ROW(A5013)-1)/33)+1,1),"mmm/aa"),
   ""
)</f>
        <v/>
      </c>
      <c r="B5015" s="61" t="str">
        <f>IF(A5015&lt;&gt;"", 'alimentação - Tabela 7.1'!$B$36, "" )</f>
        <v/>
      </c>
      <c r="C5015" s="62" t="str">
        <f>IFERROR(INDEX('alimentação - Tabela 7.1'!$36:$36,
MATCH(TEXT('Tabela 7.1'!A5015,"mmmm/aaaa"),'alimentação - Tabela 7.1'!$5:$5,0)), "")</f>
        <v/>
      </c>
      <c r="D5015" s="62" t="str">
        <f>IFERROR(INDEX('alimentação - Tabela 7.1'!$36:$36,
MATCH(TEXT('Tabela 7.1'!$A5015,"mmmm/aaaa"),'alimentação - Tabela 7.1'!$5:$5,0)+1), "")</f>
        <v/>
      </c>
      <c r="E5015" s="62" t="str">
        <f>IFERROR(INDEX('alimentação - Tabela 7.1'!$36:$36,
MATCH(TEXT('Tabela 7.1'!$A5015,"mmmm/aaaa"),'alimentação - Tabela 7.1'!$5:$5,0)+2), "")</f>
        <v/>
      </c>
      <c r="F5015" s="62" t="str">
        <f>IFERROR(INDEX('alimentação - Tabela 7.1'!$36:$36,
MATCH(TEXT('Tabela 7.1'!$A5015,"mmmm/aaaa"),'alimentação - Tabela 7.1'!$5:$5,0)+3), "")</f>
        <v/>
      </c>
      <c r="G5015" s="95" t="str">
        <f>IFERROR(INDEX('alimentação - Tabela 7.1'!$36:$36,
MATCH(TEXT('Tabela 7.1'!$A5015,"mmmm/aaaa"),'alimentação - Tabela 7.1'!$5:$5,0)+4), "")</f>
        <v/>
      </c>
    </row>
    <row r="5016" spans="1:7" ht="18" customHeight="1" x14ac:dyDescent="0.25">
      <c r="A5016" s="59" t="str">
        <f>IF(
   SUMPRODUCT(--('alimentação - Tabela 7.1'!$5:$5=TEXT(DATE(2020,INT((ROW(A5014)-1)/33)+1,1),"mmmm/aaaa"))) &gt; 0,
   TEXT(DATE(2020,INT((ROW(A5014)-1)/33)+1,1),"mmm/aa"),
   ""
)</f>
        <v/>
      </c>
      <c r="B5016" s="61" t="str">
        <f>IF(A5016&lt;&gt;"", 'alimentação - Tabela 7.1'!$B$37, "" )</f>
        <v/>
      </c>
      <c r="C5016" s="62" t="str">
        <f>IFERROR(INDEX('alimentação - Tabela 7.1'!$37:$37,
MATCH(TEXT('Tabela 7.1'!A5016,"mmmm/aaaa"),'alimentação - Tabela 7.1'!$5:$5,0)), "")</f>
        <v/>
      </c>
      <c r="D5016" s="62" t="str">
        <f>IFERROR(INDEX('alimentação - Tabela 7.1'!$37:$37,
MATCH(TEXT('Tabela 7.1'!$A5016,"mmmm/aaaa"),'alimentação - Tabela 7.1'!$5:$5,0)+1), "")</f>
        <v/>
      </c>
      <c r="E5016" s="62" t="str">
        <f>IFERROR(INDEX('alimentação - Tabela 7.1'!$37:$37,
MATCH(TEXT('Tabela 7.1'!$A5016,"mmmm/aaaa"),'alimentação - Tabela 7.1'!$5:$5,0)+2), "")</f>
        <v/>
      </c>
      <c r="F5016" s="62" t="str">
        <f>IFERROR(INDEX('alimentação - Tabela 7.1'!$37:$37,
MATCH(TEXT('Tabela 7.1'!$A5016,"mmmm/aaaa"),'alimentação - Tabela 7.1'!$5:$5,0)+3), "")</f>
        <v/>
      </c>
      <c r="G5016" s="95" t="str">
        <f>IFERROR(INDEX('alimentação - Tabela 7.1'!$37:$37,
MATCH(TEXT('Tabela 7.1'!$A5016,"mmmm/aaaa"),'alimentação - Tabela 7.1'!$5:$5,0)+4), "")</f>
        <v/>
      </c>
    </row>
    <row r="5017" spans="1:7" ht="18" customHeight="1" x14ac:dyDescent="0.25">
      <c r="A5017" s="59" t="str">
        <f>IF(
   SUMPRODUCT(--('alimentação - Tabela 7.1'!$5:$5=TEXT(DATE(2020,INT((ROW(A5015)-1)/33)+1,1),"mmmm/aaaa"))) &gt; 0,
   TEXT(DATE(2020,INT((ROW(A5015)-1)/33)+1,1),"mmm/aa"),
   ""
)</f>
        <v/>
      </c>
      <c r="B5017" s="61" t="str">
        <f>IF(A5017&lt;&gt;"", 'alimentação - Tabela 7.1'!$B$38, "" )</f>
        <v/>
      </c>
      <c r="C5017" s="62" t="str">
        <f>IFERROR(INDEX('alimentação - Tabela 7.1'!$38:$38,
MATCH(TEXT('Tabela 7.1'!A5017,"mmmm/aaaa"),'alimentação - Tabela 7.1'!$5:$5,0)), "")</f>
        <v/>
      </c>
      <c r="D5017" s="62" t="str">
        <f>IFERROR(INDEX('alimentação - Tabela 7.1'!$38:$38,
MATCH(TEXT('Tabela 7.1'!$A5017,"mmmm/aaaa"),'alimentação - Tabela 7.1'!$5:$5,0)+1), "")</f>
        <v/>
      </c>
      <c r="E5017" s="62" t="str">
        <f>IFERROR(INDEX('alimentação - Tabela 7.1'!$38:$38,
MATCH(TEXT('Tabela 7.1'!$A5017,"mmmm/aaaa"),'alimentação - Tabela 7.1'!$5:$5,0)+2), "")</f>
        <v/>
      </c>
      <c r="F5017" s="62" t="str">
        <f>IFERROR(INDEX('alimentação - Tabela 7.1'!$38:$38,
MATCH(TEXT('Tabela 7.1'!$A5017,"mmmm/aaaa"),'alimentação - Tabela 7.1'!$5:$5,0)+3), "")</f>
        <v/>
      </c>
      <c r="G5017" s="95" t="str">
        <f>IFERROR(INDEX('alimentação - Tabela 7.1'!$38:$38,
MATCH(TEXT('Tabela 7.1'!$A5017,"mmmm/aaaa"),'alimentação - Tabela 7.1'!$5:$5,0)+4), "")</f>
        <v/>
      </c>
    </row>
    <row r="5018" spans="1:7" ht="18" customHeight="1" x14ac:dyDescent="0.25">
      <c r="A5018" s="59" t="str">
        <f>IF(
   SUMPRODUCT(--('alimentação - Tabela 7.1'!$5:$5=TEXT(DATE(2020,INT((ROW(A5016)-1)/33)+1,1),"mmmm/aaaa"))) &gt; 0,
   TEXT(DATE(2020,INT((ROW(A5016)-1)/33)+1,1),"mmm/aa"),
   ""
)</f>
        <v/>
      </c>
      <c r="B5018" s="61" t="str">
        <f>IF(A5018&lt;&gt;"", 'alimentação - Tabela 7.1'!$B$39, "" )</f>
        <v/>
      </c>
      <c r="C5018" s="62" t="str">
        <f>IFERROR(INDEX('alimentação - Tabela 7.1'!$39:$39,
MATCH(TEXT('Tabela 7.1'!A5018,"mmmm/aaaa"),'alimentação - Tabela 7.1'!$5:$5,0)), "")</f>
        <v/>
      </c>
      <c r="D5018" s="62" t="str">
        <f>IFERROR(INDEX('alimentação - Tabela 7.1'!$39:$39,
MATCH(TEXT('Tabela 7.1'!$A5018,"mmmm/aaaa"),'alimentação - Tabela 7.1'!$5:$5,0)+1), "")</f>
        <v/>
      </c>
      <c r="E5018" s="62" t="str">
        <f>IFERROR(INDEX('alimentação - Tabela 7.1'!$39:$39,
MATCH(TEXT('Tabela 7.1'!$A5018,"mmmm/aaaa"),'alimentação - Tabela 7.1'!$5:$5,0)+2), "")</f>
        <v/>
      </c>
      <c r="F5018" s="62" t="str">
        <f>IFERROR(INDEX('alimentação - Tabela 7.1'!$39:$39,
MATCH(TEXT('Tabela 7.1'!$A5018,"mmmm/aaaa"),'alimentação - Tabela 7.1'!$5:$5,0)+3), "")</f>
        <v/>
      </c>
      <c r="G5018" s="95" t="str">
        <f>IFERROR(INDEX('alimentação - Tabela 7.1'!$39:$39,
MATCH(TEXT('Tabela 7.1'!$A5018,"mmmm/aaaa"),'alimentação - Tabela 7.1'!$5:$5,0)+4), "")</f>
        <v/>
      </c>
    </row>
    <row r="5019" spans="1:7" ht="18" customHeight="1" x14ac:dyDescent="0.25">
      <c r="A5019" s="59" t="str">
        <f>IF(
   SUMPRODUCT(--('alimentação - Tabela 7.1'!$5:$5=TEXT(DATE(2020,INT((ROW(A5017)-1)/33)+1,1),"mmmm/aaaa"))) &gt; 0,
   TEXT(DATE(2020,INT((ROW(A5017)-1)/33)+1,1),"mmm/aa"),
   ""
)</f>
        <v/>
      </c>
      <c r="B5019" s="61" t="str">
        <f>IF(A5019&lt;&gt;"", 'alimentação - Tabela 7.1'!$B$7, "" )</f>
        <v/>
      </c>
      <c r="C5019" s="62" t="str">
        <f>IFERROR(INDEX('alimentação - Tabela 7.1'!$7:$7,
MATCH(TEXT('Tabela 7.1'!A5019,"mmmm/aaaa"),'alimentação - Tabela 7.1'!$5:$5,0)), "")</f>
        <v/>
      </c>
      <c r="D5019" s="62" t="str">
        <f>IFERROR(INDEX('alimentação - Tabela 7.1'!$7:$7,
MATCH(TEXT('Tabela 7.1'!$A5019,"mmmm/aaaa"),'alimentação - Tabela 7.1'!$5:$5,0)+1), "")</f>
        <v/>
      </c>
      <c r="E5019" s="62" t="str">
        <f>IFERROR(INDEX('alimentação - Tabela 7.1'!$7:$7,
MATCH(TEXT('Tabela 7.1'!$A5019,"mmmm/aaaa"),'alimentação - Tabela 7.1'!$5:$5,0)+2), "")</f>
        <v/>
      </c>
      <c r="F5019" s="62" t="str">
        <f>IFERROR(INDEX('alimentação - Tabela 7.1'!$7:$7,
MATCH(TEXT('Tabela 7.1'!$A5019,"mmmm/aaaa"),'alimentação - Tabela 7.1'!$5:$5,0)+3), "")</f>
        <v/>
      </c>
      <c r="G5019" s="95" t="str">
        <f>IFERROR(INDEX('alimentação - Tabela 7.1'!$7:$7,
MATCH(TEXT('Tabela 7.1'!$A5019,"mmmm/aaaa"),'alimentação - Tabela 7.1'!$5:$5,0)+4), "")</f>
        <v/>
      </c>
    </row>
    <row r="5020" spans="1:7" ht="18" customHeight="1" x14ac:dyDescent="0.25">
      <c r="A5020" s="59" t="str">
        <f>IF(
   SUMPRODUCT(--('alimentação - Tabela 7.1'!$5:$5=TEXT(DATE(2020,INT((ROW(A5018)-1)/33)+1,1),"mmmm/aaaa"))) &gt; 0,
   TEXT(DATE(2020,INT((ROW(A5018)-1)/33)+1,1),"mmm/aa"),
   ""
)</f>
        <v/>
      </c>
      <c r="B5020" s="61" t="str">
        <f>IF(A5020&lt;&gt;"", 'alimentação - Tabela 7.1'!$B$8, "" )</f>
        <v/>
      </c>
      <c r="C5020" s="62" t="str">
        <f>IFERROR(INDEX('alimentação - Tabela 7.1'!$8:$8,
MATCH(TEXT('Tabela 7.1'!A5020,"mmmm/aaaa"),'alimentação - Tabela 7.1'!$5:$5,0)), "")</f>
        <v/>
      </c>
      <c r="D5020" s="62" t="str">
        <f>IFERROR(INDEX('alimentação - Tabela 7.1'!$8:$8,
MATCH(TEXT('Tabela 7.1'!$A5020,"mmmm/aaaa"),'alimentação - Tabela 7.1'!$5:$5,0)+1), "")</f>
        <v/>
      </c>
      <c r="E5020" s="62" t="str">
        <f>IFERROR(INDEX('alimentação - Tabela 7.1'!$8:$8,
MATCH(TEXT('Tabela 7.1'!$A5020,"mmmm/aaaa"),'alimentação - Tabela 7.1'!$5:$5,0)+2), "")</f>
        <v/>
      </c>
      <c r="F5020" s="62" t="str">
        <f>IFERROR(INDEX('alimentação - Tabela 7.1'!$8:$8,
MATCH(TEXT('Tabela 7.1'!$A5020,"mmmm/aaaa"),'alimentação - Tabela 7.1'!$5:$5,0)+3), "")</f>
        <v/>
      </c>
      <c r="G5020" s="95" t="str">
        <f>IFERROR(INDEX('alimentação - Tabela 7.1'!$8:$8,
MATCH(TEXT('Tabela 7.1'!$A5020,"mmmm/aaaa"),'alimentação - Tabela 7.1'!$5:$5,0)+4), "")</f>
        <v/>
      </c>
    </row>
    <row r="5021" spans="1:7" ht="18" customHeight="1" x14ac:dyDescent="0.25">
      <c r="A5021" s="59" t="str">
        <f>IF(
   SUMPRODUCT(--('alimentação - Tabela 7.1'!$5:$5=TEXT(DATE(2020,INT((ROW(A5019)-1)/33)+1,1),"mmmm/aaaa"))) &gt; 0,
   TEXT(DATE(2020,INT((ROW(A5019)-1)/33)+1,1),"mmm/aa"),
   ""
)</f>
        <v/>
      </c>
      <c r="B5021" s="61" t="str">
        <f>IF(A5021&lt;&gt;"", 'alimentação - Tabela 7.1'!$B$9, "" )</f>
        <v/>
      </c>
      <c r="C5021" s="62" t="str">
        <f>IFERROR(INDEX('alimentação - Tabela 7.1'!$9:$9,
MATCH(TEXT('Tabela 7.1'!A5021,"mmmm/aaaa"),'alimentação - Tabela 7.1'!$5:$5,0)), "")</f>
        <v/>
      </c>
      <c r="D5021" s="62" t="str">
        <f>IFERROR(INDEX('alimentação - Tabela 7.1'!$9:$9,
MATCH(TEXT('Tabela 7.1'!$A5021,"mmmm/aaaa"),'alimentação - Tabela 7.1'!$5:$5,0)+1), "")</f>
        <v/>
      </c>
      <c r="E5021" s="62" t="str">
        <f>IFERROR(INDEX('alimentação - Tabela 7.1'!$9:$9,
MATCH(TEXT('Tabela 7.1'!$A5021,"mmmm/aaaa"),'alimentação - Tabela 7.1'!$5:$5,0)+2), "")</f>
        <v/>
      </c>
      <c r="F5021" s="62" t="str">
        <f>IFERROR(INDEX('alimentação - Tabela 7.1'!$9:$9,
MATCH(TEXT('Tabela 7.1'!$A5021,"mmmm/aaaa"),'alimentação - Tabela 7.1'!$5:$5,0)+3), "")</f>
        <v/>
      </c>
      <c r="G5021" s="95" t="str">
        <f>IFERROR(INDEX('alimentação - Tabela 7.1'!$9:$9,
MATCH(TEXT('Tabela 7.1'!$A5021,"mmmm/aaaa"),'alimentação - Tabela 7.1'!$5:$5,0)+4), "")</f>
        <v/>
      </c>
    </row>
    <row r="5022" spans="1:7" ht="18" customHeight="1" x14ac:dyDescent="0.25">
      <c r="A5022" s="59" t="str">
        <f>IF(
   SUMPRODUCT(--('alimentação - Tabela 7.1'!$5:$5=TEXT(DATE(2020,INT((ROW(A5020)-1)/33)+1,1),"mmmm/aaaa"))) &gt; 0,
   TEXT(DATE(2020,INT((ROW(A5020)-1)/33)+1,1),"mmm/aa"),
   ""
)</f>
        <v/>
      </c>
      <c r="B5022" s="61" t="str">
        <f>IF(A5022&lt;&gt;"", 'alimentação - Tabela 7.1'!$B$10, "" )</f>
        <v/>
      </c>
      <c r="C5022" s="62" t="str">
        <f>IFERROR(INDEX('alimentação - Tabela 7.1'!$10:$10,
MATCH(TEXT('Tabela 7.1'!A5022,"mmmm/aaaa"),'alimentação - Tabela 7.1'!$5:$5,0)), "")</f>
        <v/>
      </c>
      <c r="D5022" s="62" t="str">
        <f>IFERROR(INDEX('alimentação - Tabela 7.1'!$10:$10,
MATCH(TEXT('Tabela 7.1'!$A5022,"mmmm/aaaa"),'alimentação - Tabela 7.1'!$5:$5,0)+1), "")</f>
        <v/>
      </c>
      <c r="E5022" s="62" t="str">
        <f>IFERROR(INDEX('alimentação - Tabela 7.1'!$10:$10,
MATCH(TEXT('Tabela 7.1'!$A5022,"mmmm/aaaa"),'alimentação - Tabela 7.1'!$5:$5,0)+2), "")</f>
        <v/>
      </c>
      <c r="F5022" s="62" t="str">
        <f>IFERROR(INDEX('alimentação - Tabela 7.1'!$10:$10,
MATCH(TEXT('Tabela 7.1'!$A5022,"mmmm/aaaa"),'alimentação - Tabela 7.1'!$5:$5,0)+3), "")</f>
        <v/>
      </c>
      <c r="G5022" s="95" t="str">
        <f>IFERROR(INDEX('alimentação - Tabela 7.1'!$10:$10,
MATCH(TEXT('Tabela 7.1'!$A5022,"mmmm/aaaa"),'alimentação - Tabela 7.1'!$5:$5,0)+4), "")</f>
        <v/>
      </c>
    </row>
    <row r="5023" spans="1:7" ht="18" customHeight="1" x14ac:dyDescent="0.25">
      <c r="A5023" s="59" t="str">
        <f>IF(
   SUMPRODUCT(--('alimentação - Tabela 7.1'!$5:$5=TEXT(DATE(2020,INT((ROW(A5021)-1)/33)+1,1),"mmmm/aaaa"))) &gt; 0,
   TEXT(DATE(2020,INT((ROW(A5021)-1)/33)+1,1),"mmm/aa"),
   ""
)</f>
        <v/>
      </c>
      <c r="B5023" s="61" t="str">
        <f>IF(A5023&lt;&gt;"", 'alimentação - Tabela 7.1'!$B$11, "" )</f>
        <v/>
      </c>
      <c r="C5023" s="62" t="str">
        <f>IFERROR(INDEX('alimentação - Tabela 7.1'!$11:$11,
MATCH(TEXT('Tabela 7.1'!A5023,"mmmm/aaaa"),'alimentação - Tabela 7.1'!$5:$5,0)), "")</f>
        <v/>
      </c>
      <c r="D5023" s="62" t="str">
        <f>IFERROR(INDEX('alimentação - Tabela 7.1'!$11:$11,
MATCH(TEXT('Tabela 7.1'!$A5023,"mmmm/aaaa"),'alimentação - Tabela 7.1'!$5:$5,0)+1), "")</f>
        <v/>
      </c>
      <c r="E5023" s="62" t="str">
        <f>IFERROR(INDEX('alimentação - Tabela 7.1'!$11:$11,
MATCH(TEXT('Tabela 7.1'!$A5023,"mmmm/aaaa"),'alimentação - Tabela 7.1'!$5:$5,0)+2), "")</f>
        <v/>
      </c>
      <c r="F5023" s="62" t="str">
        <f>IFERROR(INDEX('alimentação - Tabela 7.1'!$11:$11,
MATCH(TEXT('Tabela 7.1'!$A5023,"mmmm/aaaa"),'alimentação - Tabela 7.1'!$5:$5,0)+3), "")</f>
        <v/>
      </c>
      <c r="G5023" s="95" t="str">
        <f>IFERROR(INDEX('alimentação - Tabela 7.1'!$11:$11,
MATCH(TEXT('Tabela 7.1'!$A5023,"mmmm/aaaa"),'alimentação - Tabela 7.1'!$5:$5,0)+4), "")</f>
        <v/>
      </c>
    </row>
    <row r="5024" spans="1:7" ht="18" customHeight="1" x14ac:dyDescent="0.25">
      <c r="A5024" s="59" t="str">
        <f>IF(
   SUMPRODUCT(--('alimentação - Tabela 7.1'!$5:$5=TEXT(DATE(2020,INT((ROW(A5022)-1)/33)+1,1),"mmmm/aaaa"))) &gt; 0,
   TEXT(DATE(2020,INT((ROW(A5022)-1)/33)+1,1),"mmm/aa"),
   ""
)</f>
        <v/>
      </c>
      <c r="B5024" s="61" t="str">
        <f>IF(A5024&lt;&gt;"", 'alimentação - Tabela 7.1'!$B$12, "" )</f>
        <v/>
      </c>
      <c r="C5024" s="62" t="str">
        <f>IFERROR(INDEX('alimentação - Tabela 7.1'!$12:$12,
MATCH(TEXT('Tabela 7.1'!A5024,"mmmm/aaaa"),'alimentação - Tabela 7.1'!$5:$5,0)), "")</f>
        <v/>
      </c>
      <c r="D5024" s="62" t="str">
        <f>IFERROR(INDEX('alimentação - Tabela 7.1'!$12:$12,
MATCH(TEXT('Tabela 7.1'!$A5024,"mmmm/aaaa"),'alimentação - Tabela 7.1'!$5:$5,0)+1), "")</f>
        <v/>
      </c>
      <c r="E5024" s="62" t="str">
        <f>IFERROR(INDEX('alimentação - Tabela 7.1'!$12:$12,
MATCH(TEXT('Tabela 7.1'!$A5024,"mmmm/aaaa"),'alimentação - Tabela 7.1'!$5:$5,0)+2), "")</f>
        <v/>
      </c>
      <c r="F5024" s="62" t="str">
        <f>IFERROR(INDEX('alimentação - Tabela 7.1'!$12:$12,
MATCH(TEXT('Tabela 7.1'!$A5024,"mmmm/aaaa"),'alimentação - Tabela 7.1'!$5:$5,0)+3), "")</f>
        <v/>
      </c>
      <c r="G5024" s="95" t="str">
        <f>IFERROR(INDEX('alimentação - Tabela 7.1'!$12:$12,
MATCH(TEXT('Tabela 7.1'!$A5024,"mmmm/aaaa"),'alimentação - Tabela 7.1'!$5:$5,0)+4), "")</f>
        <v/>
      </c>
    </row>
    <row r="5025" spans="1:7" ht="18" customHeight="1" x14ac:dyDescent="0.25">
      <c r="A5025" s="59" t="str">
        <f>IF(
   SUMPRODUCT(--('alimentação - Tabela 7.1'!$5:$5=TEXT(DATE(2020,INT((ROW(A5023)-1)/33)+1,1),"mmmm/aaaa"))) &gt; 0,
   TEXT(DATE(2020,INT((ROW(A5023)-1)/33)+1,1),"mmm/aa"),
   ""
)</f>
        <v/>
      </c>
      <c r="B5025" s="61" t="str">
        <f>IF(A5025&lt;&gt;"", 'alimentação - Tabela 7.1'!$B$13, "" )</f>
        <v/>
      </c>
      <c r="C5025" s="62" t="str">
        <f>IFERROR(INDEX('alimentação - Tabela 7.1'!$13:$13,
MATCH(TEXT('Tabela 7.1'!A5025,"mmmm/aaaa"),'alimentação - Tabela 7.1'!$5:$5,0)), "")</f>
        <v/>
      </c>
      <c r="D5025" s="62" t="str">
        <f>IFERROR(INDEX('alimentação - Tabela 7.1'!$13:$13,
MATCH(TEXT('Tabela 7.1'!$A5025,"mmmm/aaaa"),'alimentação - Tabela 7.1'!$5:$5,0)+1), "")</f>
        <v/>
      </c>
      <c r="E5025" s="62" t="str">
        <f>IFERROR(INDEX('alimentação - Tabela 7.1'!$13:$13,
MATCH(TEXT('Tabela 7.1'!$A5025,"mmmm/aaaa"),'alimentação - Tabela 7.1'!$5:$5,0)+2), "")</f>
        <v/>
      </c>
      <c r="F5025" s="62" t="str">
        <f>IFERROR(INDEX('alimentação - Tabela 7.1'!$13:$13,
MATCH(TEXT('Tabela 7.1'!$A5025,"mmmm/aaaa"),'alimentação - Tabela 7.1'!$5:$5,0)+3), "")</f>
        <v/>
      </c>
      <c r="G5025" s="95" t="str">
        <f>IFERROR(INDEX('alimentação - Tabela 7.1'!$13:$13,
MATCH(TEXT('Tabela 7.1'!$A5025,"mmmm/aaaa"),'alimentação - Tabela 7.1'!$5:$5,0)+4), "")</f>
        <v/>
      </c>
    </row>
    <row r="5026" spans="1:7" ht="18" customHeight="1" x14ac:dyDescent="0.25">
      <c r="A5026" s="59" t="str">
        <f>IF(
   SUMPRODUCT(--('alimentação - Tabela 7.1'!$5:$5=TEXT(DATE(2020,INT((ROW(A5024)-1)/33)+1,1),"mmmm/aaaa"))) &gt; 0,
   TEXT(DATE(2020,INT((ROW(A5024)-1)/33)+1,1),"mmm/aa"),
   ""
)</f>
        <v/>
      </c>
      <c r="B5026" s="61" t="str">
        <f>IF(A5026&lt;&gt;"", 'alimentação - Tabela 7.1'!$B$14, "" )</f>
        <v/>
      </c>
      <c r="C5026" s="62" t="str">
        <f>IFERROR(INDEX('alimentação - Tabela 7.1'!$14:$14,
MATCH(TEXT('Tabela 7.1'!A5026,"mmmm/aaaa"),'alimentação - Tabela 7.1'!$5:$5,0)), "")</f>
        <v/>
      </c>
      <c r="D5026" s="62" t="str">
        <f>IFERROR(INDEX('alimentação - Tabela 7.1'!$14:$14,
MATCH(TEXT('Tabela 7.1'!$A5026,"mmmm/aaaa"),'alimentação - Tabela 7.1'!$5:$5,0)+1), "")</f>
        <v/>
      </c>
      <c r="E5026" s="62" t="str">
        <f>IFERROR(INDEX('alimentação - Tabela 7.1'!$14:$14,
MATCH(TEXT('Tabela 7.1'!$A5026,"mmmm/aaaa"),'alimentação - Tabela 7.1'!$5:$5,0)+2), "")</f>
        <v/>
      </c>
      <c r="F5026" s="62" t="str">
        <f>IFERROR(INDEX('alimentação - Tabela 7.1'!$14:$14,
MATCH(TEXT('Tabela 7.1'!$A5026,"mmmm/aaaa"),'alimentação - Tabela 7.1'!$5:$5,0)+3), "")</f>
        <v/>
      </c>
      <c r="G5026" s="95" t="str">
        <f>IFERROR(INDEX('alimentação - Tabela 7.1'!$14:$14,
MATCH(TEXT('Tabela 7.1'!$A5026,"mmmm/aaaa"),'alimentação - Tabela 7.1'!$5:$5,0)+4), "")</f>
        <v/>
      </c>
    </row>
    <row r="5027" spans="1:7" ht="18" customHeight="1" x14ac:dyDescent="0.25">
      <c r="A5027" s="59" t="str">
        <f>IF(
   SUMPRODUCT(--('alimentação - Tabela 7.1'!$5:$5=TEXT(DATE(2020,INT((ROW(A5025)-1)/33)+1,1),"mmmm/aaaa"))) &gt; 0,
   TEXT(DATE(2020,INT((ROW(A5025)-1)/33)+1,1),"mmm/aa"),
   ""
)</f>
        <v/>
      </c>
      <c r="B5027" s="61" t="str">
        <f>IF(A5027&lt;&gt;"", 'alimentação - Tabela 7.1'!$B$15, "" )</f>
        <v/>
      </c>
      <c r="C5027" s="62" t="str">
        <f>IFERROR(INDEX('alimentação - Tabela 7.1'!$15:$15,
MATCH(TEXT('Tabela 7.1'!A5027,"mmmm/aaaa"),'alimentação - Tabela 7.1'!$5:$5,0)), "")</f>
        <v/>
      </c>
      <c r="D5027" s="62" t="str">
        <f>IFERROR(INDEX('alimentação - Tabela 7.1'!$15:$15,
MATCH(TEXT('Tabela 7.1'!$A5027,"mmmm/aaaa"),'alimentação - Tabela 7.1'!$5:$5,0)+1), "")</f>
        <v/>
      </c>
      <c r="E5027" s="62" t="str">
        <f>IFERROR(INDEX('alimentação - Tabela 7.1'!$15:$15,
MATCH(TEXT('Tabela 7.1'!$A5027,"mmmm/aaaa"),'alimentação - Tabela 7.1'!$5:$5,0)+2), "")</f>
        <v/>
      </c>
      <c r="F5027" s="62" t="str">
        <f>IFERROR(INDEX('alimentação - Tabela 7.1'!$15:$15,
MATCH(TEXT('Tabela 7.1'!$A5027,"mmmm/aaaa"),'alimentação - Tabela 7.1'!$5:$5,0)+3), "")</f>
        <v/>
      </c>
      <c r="G5027" s="95" t="str">
        <f>IFERROR(INDEX('alimentação - Tabela 7.1'!$15:$15,
MATCH(TEXT('Tabela 7.1'!$A5027,"mmmm/aaaa"),'alimentação - Tabela 7.1'!$5:$5,0)+4), "")</f>
        <v/>
      </c>
    </row>
    <row r="5028" spans="1:7" ht="18" customHeight="1" x14ac:dyDescent="0.25">
      <c r="A5028" s="59" t="str">
        <f>IF(
   SUMPRODUCT(--('alimentação - Tabela 7.1'!$5:$5=TEXT(DATE(2020,INT((ROW(A5026)-1)/33)+1,1),"mmmm/aaaa"))) &gt; 0,
   TEXT(DATE(2020,INT((ROW(A5026)-1)/33)+1,1),"mmm/aa"),
   ""
)</f>
        <v/>
      </c>
      <c r="B5028" s="61" t="str">
        <f>IF(A5028&lt;&gt;"", 'alimentação - Tabela 7.1'!$B$16, "" )</f>
        <v/>
      </c>
      <c r="C5028" s="62" t="str">
        <f>IFERROR(INDEX('alimentação - Tabela 7.1'!$16:$16,
MATCH(TEXT('Tabela 7.1'!A5028,"mmmm/aaaa"),'alimentação - Tabela 7.1'!$5:$5,0)), "")</f>
        <v/>
      </c>
      <c r="D5028" s="62" t="str">
        <f>IFERROR(INDEX('alimentação - Tabela 7.1'!$16:$16,
MATCH(TEXT('Tabela 7.1'!$A5028,"mmmm/aaaa"),'alimentação - Tabela 7.1'!$5:$5,0)+1), "")</f>
        <v/>
      </c>
      <c r="E5028" s="62" t="str">
        <f>IFERROR(INDEX('alimentação - Tabela 7.1'!$16:$16,
MATCH(TEXT('Tabela 7.1'!$A5028,"mmmm/aaaa"),'alimentação - Tabela 7.1'!$5:$5,0)+2), "")</f>
        <v/>
      </c>
      <c r="F5028" s="62" t="str">
        <f>IFERROR(INDEX('alimentação - Tabela 7.1'!$16:$16,
MATCH(TEXT('Tabela 7.1'!$A5028,"mmmm/aaaa"),'alimentação - Tabela 7.1'!$5:$5,0)+3), "")</f>
        <v/>
      </c>
      <c r="G5028" s="95" t="str">
        <f>IFERROR(INDEX('alimentação - Tabela 7.1'!$16:$16,
MATCH(TEXT('Tabela 7.1'!$A5028,"mmmm/aaaa"),'alimentação - Tabela 7.1'!$5:$5,0)+4), "")</f>
        <v/>
      </c>
    </row>
    <row r="5029" spans="1:7" ht="18" customHeight="1" x14ac:dyDescent="0.25">
      <c r="A5029" s="59" t="str">
        <f>IF(
   SUMPRODUCT(--('alimentação - Tabela 7.1'!$5:$5=TEXT(DATE(2020,INT((ROW(A5027)-1)/33)+1,1),"mmmm/aaaa"))) &gt; 0,
   TEXT(DATE(2020,INT((ROW(A5027)-1)/33)+1,1),"mmm/aa"),
   ""
)</f>
        <v/>
      </c>
      <c r="B5029" s="61" t="str">
        <f>IF(A5029&lt;&gt;"", 'alimentação - Tabela 7.1'!$B$17, "" )</f>
        <v/>
      </c>
      <c r="C5029" s="62" t="str">
        <f>IFERROR(INDEX('alimentação - Tabela 7.1'!$17:$17,
MATCH(TEXT('Tabela 7.1'!A5029,"mmmm/aaaa"),'alimentação - Tabela 7.1'!$5:$5,0)), "")</f>
        <v/>
      </c>
      <c r="D5029" s="62" t="str">
        <f>IFERROR(INDEX('alimentação - Tabela 7.1'!$17:$17,
MATCH(TEXT('Tabela 7.1'!$A5029,"mmmm/aaaa"),'alimentação - Tabela 7.1'!$5:$5,0)+1), "")</f>
        <v/>
      </c>
      <c r="E5029" s="62" t="str">
        <f>IFERROR(INDEX('alimentação - Tabela 7.1'!$17:$17,
MATCH(TEXT('Tabela 7.1'!$A5029,"mmmm/aaaa"),'alimentação - Tabela 7.1'!$5:$5,0)+2), "")</f>
        <v/>
      </c>
      <c r="F5029" s="62" t="str">
        <f>IFERROR(INDEX('alimentação - Tabela 7.1'!$17:$17,
MATCH(TEXT('Tabela 7.1'!$A5029,"mmmm/aaaa"),'alimentação - Tabela 7.1'!$5:$5,0)+3), "")</f>
        <v/>
      </c>
      <c r="G5029" s="95" t="str">
        <f>IFERROR(INDEX('alimentação - Tabela 7.1'!$17:$17,
MATCH(TEXT('Tabela 7.1'!$A5029,"mmmm/aaaa"),'alimentação - Tabela 7.1'!$5:$5,0)+4), "")</f>
        <v/>
      </c>
    </row>
    <row r="5030" spans="1:7" ht="18" customHeight="1" x14ac:dyDescent="0.25">
      <c r="A5030" s="59" t="str">
        <f>IF(
   SUMPRODUCT(--('alimentação - Tabela 7.1'!$5:$5=TEXT(DATE(2020,INT((ROW(A5028)-1)/33)+1,1),"mmmm/aaaa"))) &gt; 0,
   TEXT(DATE(2020,INT((ROW(A5028)-1)/33)+1,1),"mmm/aa"),
   ""
)</f>
        <v/>
      </c>
      <c r="B5030" s="61" t="str">
        <f>IF(A5030&lt;&gt;"", 'alimentação - Tabela 7.1'!$B$18, "" )</f>
        <v/>
      </c>
      <c r="C5030" s="62" t="str">
        <f>IFERROR(INDEX('alimentação - Tabela 7.1'!$18:$18,
MATCH(TEXT('Tabela 7.1'!A5030,"mmmm/aaaa"),'alimentação - Tabela 7.1'!$5:$5,0)), "")</f>
        <v/>
      </c>
      <c r="D5030" s="62" t="str">
        <f>IFERROR(INDEX('alimentação - Tabela 7.1'!$18:$18,
MATCH(TEXT('Tabela 7.1'!$A5030,"mmmm/aaaa"),'alimentação - Tabela 7.1'!$5:$5,0)+1), "")</f>
        <v/>
      </c>
      <c r="E5030" s="62" t="str">
        <f>IFERROR(INDEX('alimentação - Tabela 7.1'!$18:$18,
MATCH(TEXT('Tabela 7.1'!$A5030,"mmmm/aaaa"),'alimentação - Tabela 7.1'!$5:$5,0)+2), "")</f>
        <v/>
      </c>
      <c r="F5030" s="62" t="str">
        <f>IFERROR(INDEX('alimentação - Tabela 7.1'!$18:$18,
MATCH(TEXT('Tabela 7.1'!$A5030,"mmmm/aaaa"),'alimentação - Tabela 7.1'!$5:$5,0)+3), "")</f>
        <v/>
      </c>
      <c r="G5030" s="95" t="str">
        <f>IFERROR(INDEX('alimentação - Tabela 7.1'!$18:$18,
MATCH(TEXT('Tabela 7.1'!$A5030,"mmmm/aaaa"),'alimentação - Tabela 7.1'!$5:$5,0)+4), "")</f>
        <v/>
      </c>
    </row>
    <row r="5031" spans="1:7" ht="18" customHeight="1" x14ac:dyDescent="0.25">
      <c r="A5031" s="59" t="str">
        <f>IF(
   SUMPRODUCT(--('alimentação - Tabela 7.1'!$5:$5=TEXT(DATE(2020,INT((ROW(A5029)-1)/33)+1,1),"mmmm/aaaa"))) &gt; 0,
   TEXT(DATE(2020,INT((ROW(A5029)-1)/33)+1,1),"mmm/aa"),
   ""
)</f>
        <v/>
      </c>
      <c r="B5031" s="61" t="str">
        <f>IF(A5031&lt;&gt;"", 'alimentação - Tabela 7.1'!$B$19, "" )</f>
        <v/>
      </c>
      <c r="C5031" s="62" t="str">
        <f>IFERROR(INDEX('alimentação - Tabela 7.1'!$19:$19,
MATCH(TEXT('Tabela 7.1'!A5031,"mmmm/aaaa"),'alimentação - Tabela 7.1'!$5:$5,0)), "")</f>
        <v/>
      </c>
      <c r="D5031" s="62" t="str">
        <f>IFERROR(INDEX('alimentação - Tabela 7.1'!$19:$19,
MATCH(TEXT('Tabela 7.1'!$A5031,"mmmm/aaaa"),'alimentação - Tabela 7.1'!$5:$5,0)+1), "")</f>
        <v/>
      </c>
      <c r="E5031" s="62" t="str">
        <f>IFERROR(INDEX('alimentação - Tabela 7.1'!$19:$19,
MATCH(TEXT('Tabela 7.1'!$A5031,"mmmm/aaaa"),'alimentação - Tabela 7.1'!$5:$5,0)+2), "")</f>
        <v/>
      </c>
      <c r="F5031" s="62" t="str">
        <f>IFERROR(INDEX('alimentação - Tabela 7.1'!$19:$19,
MATCH(TEXT('Tabela 7.1'!$A5031,"mmmm/aaaa"),'alimentação - Tabela 7.1'!$5:$5,0)+3), "")</f>
        <v/>
      </c>
      <c r="G5031" s="95" t="str">
        <f>IFERROR(INDEX('alimentação - Tabela 7.1'!$19:$19,
MATCH(TEXT('Tabela 7.1'!$A5031,"mmmm/aaaa"),'alimentação - Tabela 7.1'!$5:$5,0)+4), "")</f>
        <v/>
      </c>
    </row>
    <row r="5032" spans="1:7" ht="18" customHeight="1" x14ac:dyDescent="0.25">
      <c r="A5032" s="59" t="str">
        <f>IF(
   SUMPRODUCT(--('alimentação - Tabela 7.1'!$5:$5=TEXT(DATE(2020,INT((ROW(A5030)-1)/33)+1,1),"mmmm/aaaa"))) &gt; 0,
   TEXT(DATE(2020,INT((ROW(A5030)-1)/33)+1,1),"mmm/aa"),
   ""
)</f>
        <v/>
      </c>
      <c r="B5032" s="61" t="str">
        <f>IF(A5032&lt;&gt;"", 'alimentação - Tabela 7.1'!$B$20, "" )</f>
        <v/>
      </c>
      <c r="C5032" s="62" t="str">
        <f>IFERROR(INDEX('alimentação - Tabela 7.1'!$20:$20,
MATCH(TEXT('Tabela 7.1'!A5032,"mmmm/aaaa"),'alimentação - Tabela 7.1'!$5:$5,0)), "")</f>
        <v/>
      </c>
      <c r="D5032" s="62" t="str">
        <f>IFERROR(INDEX('alimentação - Tabela 7.1'!$20:$20,
MATCH(TEXT('Tabela 7.1'!$A5032,"mmmm/aaaa"),'alimentação - Tabela 7.1'!$5:$5,0)+1), "")</f>
        <v/>
      </c>
      <c r="E5032" s="62" t="str">
        <f>IFERROR(INDEX('alimentação - Tabela 7.1'!$20:$20,
MATCH(TEXT('Tabela 7.1'!$A5032,"mmmm/aaaa"),'alimentação - Tabela 7.1'!$5:$5,0)+2), "")</f>
        <v/>
      </c>
      <c r="F5032" s="62" t="str">
        <f>IFERROR(INDEX('alimentação - Tabela 7.1'!$20:$20,
MATCH(TEXT('Tabela 7.1'!$A5032,"mmmm/aaaa"),'alimentação - Tabela 7.1'!$5:$5,0)+3), "")</f>
        <v/>
      </c>
      <c r="G5032" s="95" t="str">
        <f>IFERROR(INDEX('alimentação - Tabela 7.1'!$20:$20,
MATCH(TEXT('Tabela 7.1'!$A5032,"mmmm/aaaa"),'alimentação - Tabela 7.1'!$5:$5,0)+4), "")</f>
        <v/>
      </c>
    </row>
    <row r="5033" spans="1:7" ht="18" customHeight="1" x14ac:dyDescent="0.25">
      <c r="A5033" s="59" t="str">
        <f>IF(
   SUMPRODUCT(--('alimentação - Tabela 7.1'!$5:$5=TEXT(DATE(2020,INT((ROW(A5031)-1)/33)+1,1),"mmmm/aaaa"))) &gt; 0,
   TEXT(DATE(2020,INT((ROW(A5031)-1)/33)+1,1),"mmm/aa"),
   ""
)</f>
        <v/>
      </c>
      <c r="B5033" s="61" t="str">
        <f>IF(A5033&lt;&gt;"", 'alimentação - Tabela 7.1'!$B$21, "" )</f>
        <v/>
      </c>
      <c r="C5033" s="62" t="str">
        <f>IFERROR(INDEX('alimentação - Tabela 7.1'!$21:$21,
MATCH(TEXT('Tabela 7.1'!A5033,"mmmm/aaaa"),'alimentação - Tabela 7.1'!$5:$5,0)), "")</f>
        <v/>
      </c>
      <c r="D5033" s="62" t="str">
        <f>IFERROR(INDEX('alimentação - Tabela 7.1'!$21:$21,
MATCH(TEXT('Tabela 7.1'!$A5033,"mmmm/aaaa"),'alimentação - Tabela 7.1'!$5:$5,0)+1), "")</f>
        <v/>
      </c>
      <c r="E5033" s="62" t="str">
        <f>IFERROR(INDEX('alimentação - Tabela 7.1'!$21:$21,
MATCH(TEXT('Tabela 7.1'!$A5033,"mmmm/aaaa"),'alimentação - Tabela 7.1'!$5:$5,0)+2), "")</f>
        <v/>
      </c>
      <c r="F5033" s="62" t="str">
        <f>IFERROR(INDEX('alimentação - Tabela 7.1'!$21:$21,
MATCH(TEXT('Tabela 7.1'!$A5033,"mmmm/aaaa"),'alimentação - Tabela 7.1'!$5:$5,0)+3), "")</f>
        <v/>
      </c>
      <c r="G5033" s="95" t="str">
        <f>IFERROR(INDEX('alimentação - Tabela 7.1'!$21:$21,
MATCH(TEXT('Tabela 7.1'!$A5033,"mmmm/aaaa"),'alimentação - Tabela 7.1'!$5:$5,0)+4), "")</f>
        <v/>
      </c>
    </row>
    <row r="5034" spans="1:7" ht="18" customHeight="1" x14ac:dyDescent="0.25">
      <c r="A5034" s="59" t="str">
        <f>IF(
   SUMPRODUCT(--('alimentação - Tabela 7.1'!$5:$5=TEXT(DATE(2020,INT((ROW(A5032)-1)/33)+1,1),"mmmm/aaaa"))) &gt; 0,
   TEXT(DATE(2020,INT((ROW(A5032)-1)/33)+1,1),"mmm/aa"),
   ""
)</f>
        <v/>
      </c>
      <c r="B5034" s="61" t="str">
        <f>IF(A5034&lt;&gt;"", 'alimentação - Tabela 7.1'!$B$22, "" )</f>
        <v/>
      </c>
      <c r="C5034" s="62" t="str">
        <f>IFERROR(INDEX('alimentação - Tabela 7.1'!$22:$22,
MATCH(TEXT('Tabela 7.1'!A5034,"mmmm/aaaa"),'alimentação - Tabela 7.1'!$5:$5,0)), "")</f>
        <v/>
      </c>
      <c r="D5034" s="62" t="str">
        <f>IFERROR(INDEX('alimentação - Tabela 7.1'!$22:$22,
MATCH(TEXT('Tabela 7.1'!$A5034,"mmmm/aaaa"),'alimentação - Tabela 7.1'!$5:$5,0)+1), "")</f>
        <v/>
      </c>
      <c r="E5034" s="62" t="str">
        <f>IFERROR(INDEX('alimentação - Tabela 7.1'!$22:$22,
MATCH(TEXT('Tabela 7.1'!$A5034,"mmmm/aaaa"),'alimentação - Tabela 7.1'!$5:$5,0)+2), "")</f>
        <v/>
      </c>
      <c r="F5034" s="62" t="str">
        <f>IFERROR(INDEX('alimentação - Tabela 7.1'!$22:$22,
MATCH(TEXT('Tabela 7.1'!$A5034,"mmmm/aaaa"),'alimentação - Tabela 7.1'!$5:$5,0)+3), "")</f>
        <v/>
      </c>
      <c r="G5034" s="95" t="str">
        <f>IFERROR(INDEX('alimentação - Tabela 7.1'!$22:$22,
MATCH(TEXT('Tabela 7.1'!$A5034,"mmmm/aaaa"),'alimentação - Tabela 7.1'!$5:$5,0)+4), "")</f>
        <v/>
      </c>
    </row>
    <row r="5035" spans="1:7" ht="18" customHeight="1" x14ac:dyDescent="0.25">
      <c r="A5035" s="59" t="str">
        <f>IF(
   SUMPRODUCT(--('alimentação - Tabela 7.1'!$5:$5=TEXT(DATE(2020,INT((ROW(A5033)-1)/33)+1,1),"mmmm/aaaa"))) &gt; 0,
   TEXT(DATE(2020,INT((ROW(A5033)-1)/33)+1,1),"mmm/aa"),
   ""
)</f>
        <v/>
      </c>
      <c r="B5035" s="61" t="str">
        <f>IF(A5035&lt;&gt;"", 'alimentação - Tabela 7.1'!$B$23, "" )</f>
        <v/>
      </c>
      <c r="C5035" s="62" t="str">
        <f>IFERROR(INDEX('alimentação - Tabela 7.1'!$23:$23,
MATCH(TEXT('Tabela 7.1'!A5035,"mmmm/aaaa"),'alimentação - Tabela 7.1'!$5:$5,0)), "")</f>
        <v/>
      </c>
      <c r="D5035" s="62" t="str">
        <f>IFERROR(INDEX('alimentação - Tabela 7.1'!$23:$23,
MATCH(TEXT('Tabela 7.1'!$A5035,"mmmm/aaaa"),'alimentação - Tabela 7.1'!$5:$5,0)+1), "")</f>
        <v/>
      </c>
      <c r="E5035" s="62" t="str">
        <f>IFERROR(INDEX('alimentação - Tabela 7.1'!$23:$23,
MATCH(TEXT('Tabela 7.1'!$A5035,"mmmm/aaaa"),'alimentação - Tabela 7.1'!$5:$5,0)+2), "")</f>
        <v/>
      </c>
      <c r="F5035" s="62" t="str">
        <f>IFERROR(INDEX('alimentação - Tabela 7.1'!$23:$23,
MATCH(TEXT('Tabela 7.1'!$A5035,"mmmm/aaaa"),'alimentação - Tabela 7.1'!$5:$5,0)+3), "")</f>
        <v/>
      </c>
      <c r="G5035" s="95" t="str">
        <f>IFERROR(INDEX('alimentação - Tabela 7.1'!$23:$23,
MATCH(TEXT('Tabela 7.1'!$A5035,"mmmm/aaaa"),'alimentação - Tabela 7.1'!$5:$5,0)+4), "")</f>
        <v/>
      </c>
    </row>
    <row r="5036" spans="1:7" ht="18" customHeight="1" x14ac:dyDescent="0.25">
      <c r="A5036" s="59" t="str">
        <f>IF(
   SUMPRODUCT(--('alimentação - Tabela 7.1'!$5:$5=TEXT(DATE(2020,INT((ROW(A5034)-1)/33)+1,1),"mmmm/aaaa"))) &gt; 0,
   TEXT(DATE(2020,INT((ROW(A5034)-1)/33)+1,1),"mmm/aa"),
   ""
)</f>
        <v/>
      </c>
      <c r="B5036" s="61" t="str">
        <f>IF(A5036&lt;&gt;"", 'alimentação - Tabela 7.1'!$B$24, "" )</f>
        <v/>
      </c>
      <c r="C5036" s="62" t="str">
        <f>IFERROR(INDEX('alimentação - Tabela 7.1'!$24:$24,
MATCH(TEXT('Tabela 7.1'!A5036,"mmmm/aaaa"),'alimentação - Tabela 7.1'!$5:$5,0)), "")</f>
        <v/>
      </c>
      <c r="D5036" s="62" t="str">
        <f>IFERROR(INDEX('alimentação - Tabela 7.1'!$24:$24,
MATCH(TEXT('Tabela 7.1'!$A5036,"mmmm/aaaa"),'alimentação - Tabela 7.1'!$5:$5,0)+1), "")</f>
        <v/>
      </c>
      <c r="E5036" s="62" t="str">
        <f>IFERROR(INDEX('alimentação - Tabela 7.1'!$24:$24,
MATCH(TEXT('Tabela 7.1'!$A5036,"mmmm/aaaa"),'alimentação - Tabela 7.1'!$5:$5,0)+2), "")</f>
        <v/>
      </c>
      <c r="F5036" s="62" t="str">
        <f>IFERROR(INDEX('alimentação - Tabela 7.1'!$24:$24,
MATCH(TEXT('Tabela 7.1'!$A5036,"mmmm/aaaa"),'alimentação - Tabela 7.1'!$5:$5,0)+3), "")</f>
        <v/>
      </c>
      <c r="G5036" s="95" t="str">
        <f>IFERROR(INDEX('alimentação - Tabela 7.1'!$24:$24,
MATCH(TEXT('Tabela 7.1'!$A5036,"mmmm/aaaa"),'alimentação - Tabela 7.1'!$5:$5,0)+4), "")</f>
        <v/>
      </c>
    </row>
    <row r="5037" spans="1:7" ht="18" customHeight="1" x14ac:dyDescent="0.25">
      <c r="A5037" s="59" t="str">
        <f>IF(
   SUMPRODUCT(--('alimentação - Tabela 7.1'!$5:$5=TEXT(DATE(2020,INT((ROW(A5035)-1)/33)+1,1),"mmmm/aaaa"))) &gt; 0,
   TEXT(DATE(2020,INT((ROW(A5035)-1)/33)+1,1),"mmm/aa"),
   ""
)</f>
        <v/>
      </c>
      <c r="B5037" s="61" t="str">
        <f>IF(A5037&lt;&gt;"", 'alimentação - Tabela 7.1'!$B$25, "" )</f>
        <v/>
      </c>
      <c r="C5037" s="62" t="str">
        <f>IFERROR(INDEX('alimentação - Tabela 7.1'!$25:$25,
MATCH(TEXT('Tabela 7.1'!A5037,"mmmm/aaaa"),'alimentação - Tabela 7.1'!$5:$5,0)), "")</f>
        <v/>
      </c>
      <c r="D5037" s="62" t="str">
        <f>IFERROR(INDEX('alimentação - Tabela 7.1'!$25:$25,
MATCH(TEXT('Tabela 7.1'!$A5037,"mmmm/aaaa"),'alimentação - Tabela 7.1'!$5:$5,0)+1), "")</f>
        <v/>
      </c>
      <c r="E5037" s="62" t="str">
        <f>IFERROR(INDEX('alimentação - Tabela 7.1'!$25:$25,
MATCH(TEXT('Tabela 7.1'!$A5037,"mmmm/aaaa"),'alimentação - Tabela 7.1'!$5:$5,0)+2), "")</f>
        <v/>
      </c>
      <c r="F5037" s="62" t="str">
        <f>IFERROR(INDEX('alimentação - Tabela 7.1'!$25:$25,
MATCH(TEXT('Tabela 7.1'!$A5037,"mmmm/aaaa"),'alimentação - Tabela 7.1'!$5:$5,0)+3), "")</f>
        <v/>
      </c>
      <c r="G5037" s="95" t="str">
        <f>IFERROR(INDEX('alimentação - Tabela 7.1'!$25:$25,
MATCH(TEXT('Tabela 7.1'!$A5037,"mmmm/aaaa"),'alimentação - Tabela 7.1'!$5:$5,0)+4), "")</f>
        <v/>
      </c>
    </row>
    <row r="5038" spans="1:7" ht="18" customHeight="1" x14ac:dyDescent="0.25">
      <c r="A5038" s="59" t="str">
        <f>IF(
   SUMPRODUCT(--('alimentação - Tabela 7.1'!$5:$5=TEXT(DATE(2020,INT((ROW(A5036)-1)/33)+1,1),"mmmm/aaaa"))) &gt; 0,
   TEXT(DATE(2020,INT((ROW(A5036)-1)/33)+1,1),"mmm/aa"),
   ""
)</f>
        <v/>
      </c>
      <c r="B5038" s="61" t="str">
        <f>IF(A5038&lt;&gt;"", 'alimentação - Tabela 7.1'!$B$26, "" )</f>
        <v/>
      </c>
      <c r="C5038" s="62" t="str">
        <f>IFERROR(INDEX('alimentação - Tabela 7.1'!$26:$26,
MATCH(TEXT('Tabela 7.1'!A5038,"mmmm/aaaa"),'alimentação - Tabela 7.1'!$5:$5,0)), "")</f>
        <v/>
      </c>
      <c r="D5038" s="62" t="str">
        <f>IFERROR(INDEX('alimentação - Tabela 7.1'!$26:$26,
MATCH(TEXT('Tabela 7.1'!$A5038,"mmmm/aaaa"),'alimentação - Tabela 7.1'!$5:$5,0)+1), "")</f>
        <v/>
      </c>
      <c r="E5038" s="62" t="str">
        <f>IFERROR(INDEX('alimentação - Tabela 7.1'!$26:$26,
MATCH(TEXT('Tabela 7.1'!$A5038,"mmmm/aaaa"),'alimentação - Tabela 7.1'!$5:$5,0)+2), "")</f>
        <v/>
      </c>
      <c r="F5038" s="62" t="str">
        <f>IFERROR(INDEX('alimentação - Tabela 7.1'!$26:$26,
MATCH(TEXT('Tabela 7.1'!$A5038,"mmmm/aaaa"),'alimentação - Tabela 7.1'!$5:$5,0)+3), "")</f>
        <v/>
      </c>
      <c r="G5038" s="95" t="str">
        <f>IFERROR(INDEX('alimentação - Tabela 7.1'!$26:$26,
MATCH(TEXT('Tabela 7.1'!$A5038,"mmmm/aaaa"),'alimentação - Tabela 7.1'!$5:$5,0)+4), "")</f>
        <v/>
      </c>
    </row>
    <row r="5039" spans="1:7" ht="18" customHeight="1" x14ac:dyDescent="0.25">
      <c r="A5039" s="59" t="str">
        <f>IF(
   SUMPRODUCT(--('alimentação - Tabela 7.1'!$5:$5=TEXT(DATE(2020,INT((ROW(A5037)-1)/33)+1,1),"mmmm/aaaa"))) &gt; 0,
   TEXT(DATE(2020,INT((ROW(A5037)-1)/33)+1,1),"mmm/aa"),
   ""
)</f>
        <v/>
      </c>
      <c r="B5039" s="61" t="str">
        <f>IF(A5039&lt;&gt;"", 'alimentação - Tabela 7.1'!$B$27, "" )</f>
        <v/>
      </c>
      <c r="C5039" s="62" t="str">
        <f>IFERROR(INDEX('alimentação - Tabela 7.1'!$27:$27,
MATCH(TEXT('Tabela 7.1'!A5039,"mmmm/aaaa"),'alimentação - Tabela 7.1'!$5:$5,0)), "")</f>
        <v/>
      </c>
      <c r="D5039" s="62" t="str">
        <f>IFERROR(INDEX('alimentação - Tabela 7.1'!$27:$27,
MATCH(TEXT('Tabela 7.1'!$A5039,"mmmm/aaaa"),'alimentação - Tabela 7.1'!$5:$5,0)+1), "")</f>
        <v/>
      </c>
      <c r="E5039" s="62" t="str">
        <f>IFERROR(INDEX('alimentação - Tabela 7.1'!$27:$27,
MATCH(TEXT('Tabela 7.1'!$A5039,"mmmm/aaaa"),'alimentação - Tabela 7.1'!$5:$5,0)+2), "")</f>
        <v/>
      </c>
      <c r="F5039" s="62" t="str">
        <f>IFERROR(INDEX('alimentação - Tabela 7.1'!$27:$27,
MATCH(TEXT('Tabela 7.1'!$A5039,"mmmm/aaaa"),'alimentação - Tabela 7.1'!$5:$5,0)+3), "")</f>
        <v/>
      </c>
      <c r="G5039" s="95" t="str">
        <f>IFERROR(INDEX('alimentação - Tabela 7.1'!$27:$27,
MATCH(TEXT('Tabela 7.1'!$A5039,"mmmm/aaaa"),'alimentação - Tabela 7.1'!$5:$5,0)+4), "")</f>
        <v/>
      </c>
    </row>
    <row r="5040" spans="1:7" ht="18" customHeight="1" x14ac:dyDescent="0.25">
      <c r="A5040" s="59" t="str">
        <f>IF(
   SUMPRODUCT(--('alimentação - Tabela 7.1'!$5:$5=TEXT(DATE(2020,INT((ROW(A5038)-1)/33)+1,1),"mmmm/aaaa"))) &gt; 0,
   TEXT(DATE(2020,INT((ROW(A5038)-1)/33)+1,1),"mmm/aa"),
   ""
)</f>
        <v/>
      </c>
      <c r="B5040" s="61" t="str">
        <f>IF(A5040&lt;&gt;"", 'alimentação - Tabela 7.1'!$B$28, "" )</f>
        <v/>
      </c>
      <c r="C5040" s="62" t="str">
        <f>IFERROR(INDEX('alimentação - Tabela 7.1'!$28:$28,
MATCH(TEXT('Tabela 7.1'!A5040,"mmmm/aaaa"),'alimentação - Tabela 7.1'!$5:$5,0)), "")</f>
        <v/>
      </c>
      <c r="D5040" s="62" t="str">
        <f>IFERROR(INDEX('alimentação - Tabela 7.1'!$28:$28,
MATCH(TEXT('Tabela 7.1'!$A5040,"mmmm/aaaa"),'alimentação - Tabela 7.1'!$5:$5,0)+1), "")</f>
        <v/>
      </c>
      <c r="E5040" s="62" t="str">
        <f>IFERROR(INDEX('alimentação - Tabela 7.1'!$28:$28,
MATCH(TEXT('Tabela 7.1'!$A5040,"mmmm/aaaa"),'alimentação - Tabela 7.1'!$5:$5,0)+2), "")</f>
        <v/>
      </c>
      <c r="F5040" s="62" t="str">
        <f>IFERROR(INDEX('alimentação - Tabela 7.1'!$28:$28,
MATCH(TEXT('Tabela 7.1'!$A5040,"mmmm/aaaa"),'alimentação - Tabela 7.1'!$5:$5,0)+3), "")</f>
        <v/>
      </c>
      <c r="G5040" s="95" t="str">
        <f>IFERROR(INDEX('alimentação - Tabela 7.1'!$28:$28,
MATCH(TEXT('Tabela 7.1'!$A5040,"mmmm/aaaa"),'alimentação - Tabela 7.1'!$5:$5,0)+4), "")</f>
        <v/>
      </c>
    </row>
    <row r="5041" spans="1:7" ht="18" customHeight="1" x14ac:dyDescent="0.25">
      <c r="A5041" s="59" t="str">
        <f>IF(
   SUMPRODUCT(--('alimentação - Tabela 7.1'!$5:$5=TEXT(DATE(2020,INT((ROW(A5039)-1)/33)+1,1),"mmmm/aaaa"))) &gt; 0,
   TEXT(DATE(2020,INT((ROW(A5039)-1)/33)+1,1),"mmm/aa"),
   ""
)</f>
        <v/>
      </c>
      <c r="B5041" s="61" t="str">
        <f>IF(A5041&lt;&gt;"", 'alimentação - Tabela 7.1'!$B$29, "" )</f>
        <v/>
      </c>
      <c r="C5041" s="62" t="str">
        <f>IFERROR(INDEX('alimentação - Tabela 7.1'!$29:$29,
MATCH(TEXT('Tabela 7.1'!A5041,"mmmm/aaaa"),'alimentação - Tabela 7.1'!$5:$5,0)), "")</f>
        <v/>
      </c>
      <c r="D5041" s="62" t="str">
        <f>IFERROR(INDEX('alimentação - Tabela 7.1'!$29:$29,
MATCH(TEXT('Tabela 7.1'!$A5041,"mmmm/aaaa"),'alimentação - Tabela 7.1'!$5:$5,0)+1), "")</f>
        <v/>
      </c>
      <c r="E5041" s="62" t="str">
        <f>IFERROR(INDEX('alimentação - Tabela 7.1'!$29:$29,
MATCH(TEXT('Tabela 7.1'!$A5041,"mmmm/aaaa"),'alimentação - Tabela 7.1'!$5:$5,0)+2), "")</f>
        <v/>
      </c>
      <c r="F5041" s="62" t="str">
        <f>IFERROR(INDEX('alimentação - Tabela 7.1'!$29:$29,
MATCH(TEXT('Tabela 7.1'!$A5041,"mmmm/aaaa"),'alimentação - Tabela 7.1'!$5:$5,0)+3), "")</f>
        <v/>
      </c>
      <c r="G5041" s="95" t="str">
        <f>IFERROR(INDEX('alimentação - Tabela 7.1'!$29:$29,
MATCH(TEXT('Tabela 7.1'!$A5041,"mmmm/aaaa"),'alimentação - Tabela 7.1'!$5:$5,0)+4), "")</f>
        <v/>
      </c>
    </row>
    <row r="5042" spans="1:7" ht="18" customHeight="1" x14ac:dyDescent="0.25">
      <c r="A5042" s="59" t="str">
        <f>IF(
   SUMPRODUCT(--('alimentação - Tabela 7.1'!$5:$5=TEXT(DATE(2020,INT((ROW(A5040)-1)/33)+1,1),"mmmm/aaaa"))) &gt; 0,
   TEXT(DATE(2020,INT((ROW(A5040)-1)/33)+1,1),"mmm/aa"),
   ""
)</f>
        <v/>
      </c>
      <c r="B5042" s="61" t="str">
        <f>IF(A5042&lt;&gt;"", 'alimentação - Tabela 7.1'!$B$30, "" )</f>
        <v/>
      </c>
      <c r="C5042" s="62" t="str">
        <f>IFERROR(INDEX('alimentação - Tabela 7.1'!$30:$30,
MATCH(TEXT('Tabela 7.1'!A5042,"mmmm/aaaa"),'alimentação - Tabela 7.1'!$5:$5,0)), "")</f>
        <v/>
      </c>
      <c r="D5042" s="62" t="str">
        <f>IFERROR(INDEX('alimentação - Tabela 7.1'!$30:$30,
MATCH(TEXT('Tabela 7.1'!$A5042,"mmmm/aaaa"),'alimentação - Tabela 7.1'!$5:$5,0)+1), "")</f>
        <v/>
      </c>
      <c r="E5042" s="62" t="str">
        <f>IFERROR(INDEX('alimentação - Tabela 7.1'!$30:$30,
MATCH(TEXT('Tabela 7.1'!$A5042,"mmmm/aaaa"),'alimentação - Tabela 7.1'!$5:$5,0)+2), "")</f>
        <v/>
      </c>
      <c r="F5042" s="62" t="str">
        <f>IFERROR(INDEX('alimentação - Tabela 7.1'!$30:$30,
MATCH(TEXT('Tabela 7.1'!$A5042,"mmmm/aaaa"),'alimentação - Tabela 7.1'!$5:$5,0)+3), "")</f>
        <v/>
      </c>
      <c r="G5042" s="95" t="str">
        <f>IFERROR(INDEX('alimentação - Tabela 7.1'!$30:$30,
MATCH(TEXT('Tabela 7.1'!$A5042,"mmmm/aaaa"),'alimentação - Tabela 7.1'!$5:$5,0)+4), "")</f>
        <v/>
      </c>
    </row>
    <row r="5043" spans="1:7" ht="18" customHeight="1" x14ac:dyDescent="0.25">
      <c r="A5043" s="59" t="str">
        <f>IF(
   SUMPRODUCT(--('alimentação - Tabela 7.1'!$5:$5=TEXT(DATE(2020,INT((ROW(A5041)-1)/33)+1,1),"mmmm/aaaa"))) &gt; 0,
   TEXT(DATE(2020,INT((ROW(A5041)-1)/33)+1,1),"mmm/aa"),
   ""
)</f>
        <v/>
      </c>
      <c r="B5043" s="61" t="str">
        <f>IF(A5043&lt;&gt;"", 'alimentação - Tabela 7.1'!$B$31, "" )</f>
        <v/>
      </c>
      <c r="C5043" s="62" t="str">
        <f>IFERROR(INDEX('alimentação - Tabela 7.1'!$31:$31,
MATCH(TEXT('Tabela 7.1'!A5043,"mmmm/aaaa"),'alimentação - Tabela 7.1'!$5:$5,0)), "")</f>
        <v/>
      </c>
      <c r="D5043" s="62" t="str">
        <f>IFERROR(INDEX('alimentação - Tabela 7.1'!$31:$31,
MATCH(TEXT('Tabela 7.1'!$A5043,"mmmm/aaaa"),'alimentação - Tabela 7.1'!$5:$5,0)+1), "")</f>
        <v/>
      </c>
      <c r="E5043" s="62" t="str">
        <f>IFERROR(INDEX('alimentação - Tabela 7.1'!$31:$31,
MATCH(TEXT('Tabela 7.1'!$A5043,"mmmm/aaaa"),'alimentação - Tabela 7.1'!$5:$5,0)+2), "")</f>
        <v/>
      </c>
      <c r="F5043" s="62" t="str">
        <f>IFERROR(INDEX('alimentação - Tabela 7.1'!$31:$31,
MATCH(TEXT('Tabela 7.1'!$A5043,"mmmm/aaaa"),'alimentação - Tabela 7.1'!$5:$5,0)+3), "")</f>
        <v/>
      </c>
      <c r="G5043" s="95" t="str">
        <f>IFERROR(INDEX('alimentação - Tabela 7.1'!$31:$31,
MATCH(TEXT('Tabela 7.1'!$A5043,"mmmm/aaaa"),'alimentação - Tabela 7.1'!$5:$5,0)+4), "")</f>
        <v/>
      </c>
    </row>
    <row r="5044" spans="1:7" ht="18" customHeight="1" x14ac:dyDescent="0.25">
      <c r="A5044" s="59" t="str">
        <f>IF(
   SUMPRODUCT(--('alimentação - Tabela 7.1'!$5:$5=TEXT(DATE(2020,INT((ROW(A5042)-1)/33)+1,1),"mmmm/aaaa"))) &gt; 0,
   TEXT(DATE(2020,INT((ROW(A5042)-1)/33)+1,1),"mmm/aa"),
   ""
)</f>
        <v/>
      </c>
      <c r="B5044" s="61" t="str">
        <f>IF(A5044&lt;&gt;"", 'alimentação - Tabela 7.1'!$B$32, "" )</f>
        <v/>
      </c>
      <c r="C5044" s="62" t="str">
        <f>IFERROR(INDEX('alimentação - Tabela 7.1'!$32:$32,
MATCH(TEXT('Tabela 7.1'!A5044,"mmmm/aaaa"),'alimentação - Tabela 7.1'!$5:$5,0)), "")</f>
        <v/>
      </c>
      <c r="D5044" s="62" t="str">
        <f>IFERROR(INDEX('alimentação - Tabela 7.1'!$32:$32,
MATCH(TEXT('Tabela 7.1'!$A5044,"mmmm/aaaa"),'alimentação - Tabela 7.1'!$5:$5,0)+1), "")</f>
        <v/>
      </c>
      <c r="E5044" s="62" t="str">
        <f>IFERROR(INDEX('alimentação - Tabela 7.1'!$32:$32,
MATCH(TEXT('Tabela 7.1'!$A5044,"mmmm/aaaa"),'alimentação - Tabela 7.1'!$5:$5,0)+2), "")</f>
        <v/>
      </c>
      <c r="F5044" s="62" t="str">
        <f>IFERROR(INDEX('alimentação - Tabela 7.1'!$32:$32,
MATCH(TEXT('Tabela 7.1'!$A5044,"mmmm/aaaa"),'alimentação - Tabela 7.1'!$5:$5,0)+3), "")</f>
        <v/>
      </c>
      <c r="G5044" s="95" t="str">
        <f>IFERROR(INDEX('alimentação - Tabela 7.1'!$32:$32,
MATCH(TEXT('Tabela 7.1'!$A5044,"mmmm/aaaa"),'alimentação - Tabela 7.1'!$5:$5,0)+4), "")</f>
        <v/>
      </c>
    </row>
    <row r="5045" spans="1:7" ht="18" customHeight="1" x14ac:dyDescent="0.25">
      <c r="A5045" s="59" t="str">
        <f>IF(
   SUMPRODUCT(--('alimentação - Tabela 7.1'!$5:$5=TEXT(DATE(2020,INT((ROW(A5043)-1)/33)+1,1),"mmmm/aaaa"))) &gt; 0,
   TEXT(DATE(2020,INT((ROW(A5043)-1)/33)+1,1),"mmm/aa"),
   ""
)</f>
        <v/>
      </c>
      <c r="B5045" s="61" t="str">
        <f>IF(A5045&lt;&gt;"", 'alimentação - Tabela 7.1'!$B$33, "" )</f>
        <v/>
      </c>
      <c r="C5045" s="62" t="str">
        <f>IFERROR(INDEX('alimentação - Tabela 7.1'!$33:$33,
MATCH(TEXT('Tabela 7.1'!A5045,"mmmm/aaaa"),'alimentação - Tabela 7.1'!$5:$5,0)), "")</f>
        <v/>
      </c>
      <c r="D5045" s="62" t="str">
        <f>IFERROR(INDEX('alimentação - Tabela 7.1'!$33:$33,
MATCH(TEXT('Tabela 7.1'!$A5045,"mmmm/aaaa"),'alimentação - Tabela 7.1'!$5:$5,0)+1), "")</f>
        <v/>
      </c>
      <c r="E5045" s="62" t="str">
        <f>IFERROR(INDEX('alimentação - Tabela 7.1'!$33:$33,
MATCH(TEXT('Tabela 7.1'!$A5045,"mmmm/aaaa"),'alimentação - Tabela 7.1'!$5:$5,0)+2), "")</f>
        <v/>
      </c>
      <c r="F5045" s="62" t="str">
        <f>IFERROR(INDEX('alimentação - Tabela 7.1'!$33:$33,
MATCH(TEXT('Tabela 7.1'!$A5045,"mmmm/aaaa"),'alimentação - Tabela 7.1'!$5:$5,0)+3), "")</f>
        <v/>
      </c>
      <c r="G5045" s="95" t="str">
        <f>IFERROR(INDEX('alimentação - Tabela 7.1'!$33:$33,
MATCH(TEXT('Tabela 7.1'!$A5045,"mmmm/aaaa"),'alimentação - Tabela 7.1'!$5:$5,0)+4), "")</f>
        <v/>
      </c>
    </row>
    <row r="5046" spans="1:7" ht="18" customHeight="1" x14ac:dyDescent="0.25">
      <c r="A5046" s="59" t="str">
        <f>IF(
   SUMPRODUCT(--('alimentação - Tabela 7.1'!$5:$5=TEXT(DATE(2020,INT((ROW(A5044)-1)/33)+1,1),"mmmm/aaaa"))) &gt; 0,
   TEXT(DATE(2020,INT((ROW(A5044)-1)/33)+1,1),"mmm/aa"),
   ""
)</f>
        <v/>
      </c>
      <c r="B5046" s="61" t="str">
        <f>IF(A5046&lt;&gt;"", 'alimentação - Tabela 7.1'!$B$34, "" )</f>
        <v/>
      </c>
      <c r="C5046" s="62" t="str">
        <f>IFERROR(INDEX('alimentação - Tabela 7.1'!$34:$34,
MATCH(TEXT('Tabela 7.1'!A5046,"mmmm/aaaa"),'alimentação - Tabela 7.1'!$5:$5,0)), "")</f>
        <v/>
      </c>
      <c r="D5046" s="62" t="str">
        <f>IFERROR(INDEX('alimentação - Tabela 7.1'!$34:$34,
MATCH(TEXT('Tabela 7.1'!$A5046,"mmmm/aaaa"),'alimentação - Tabela 7.1'!$5:$5,0)+1), "")</f>
        <v/>
      </c>
      <c r="E5046" s="62" t="str">
        <f>IFERROR(INDEX('alimentação - Tabela 7.1'!$34:$34,
MATCH(TEXT('Tabela 7.1'!$A5046,"mmmm/aaaa"),'alimentação - Tabela 7.1'!$5:$5,0)+2), "")</f>
        <v/>
      </c>
      <c r="F5046" s="62" t="str">
        <f>IFERROR(INDEX('alimentação - Tabela 7.1'!$34:$34,
MATCH(TEXT('Tabela 7.1'!$A5046,"mmmm/aaaa"),'alimentação - Tabela 7.1'!$5:$5,0)+3), "")</f>
        <v/>
      </c>
      <c r="G5046" s="95" t="str">
        <f>IFERROR(INDEX('alimentação - Tabela 7.1'!$34:$34,
MATCH(TEXT('Tabela 7.1'!$A5046,"mmmm/aaaa"),'alimentação - Tabela 7.1'!$5:$5,0)+4), "")</f>
        <v/>
      </c>
    </row>
    <row r="5047" spans="1:7" ht="18" customHeight="1" x14ac:dyDescent="0.25">
      <c r="A5047" s="59" t="str">
        <f>IF(
   SUMPRODUCT(--('alimentação - Tabela 7.1'!$5:$5=TEXT(DATE(2020,INT((ROW(A5045)-1)/33)+1,1),"mmmm/aaaa"))) &gt; 0,
   TEXT(DATE(2020,INT((ROW(A5045)-1)/33)+1,1),"mmm/aa"),
   ""
)</f>
        <v/>
      </c>
      <c r="B5047" s="61" t="str">
        <f>IF(A5047&lt;&gt;"", 'alimentação - Tabela 7.1'!$B$35, "" )</f>
        <v/>
      </c>
      <c r="C5047" s="62" t="str">
        <f>IFERROR(INDEX('alimentação - Tabela 7.1'!$35:$35,
MATCH(TEXT('Tabela 7.1'!A5047,"mmmm/aaaa"),'alimentação - Tabela 7.1'!$5:$5,0)), "")</f>
        <v/>
      </c>
      <c r="D5047" s="62" t="str">
        <f>IFERROR(INDEX('alimentação - Tabela 7.1'!$35:$35,
MATCH(TEXT('Tabela 7.1'!$A5047,"mmmm/aaaa"),'alimentação - Tabela 7.1'!$5:$5,0)+1), "")</f>
        <v/>
      </c>
      <c r="E5047" s="62" t="str">
        <f>IFERROR(INDEX('alimentação - Tabela 7.1'!$35:$35,
MATCH(TEXT('Tabela 7.1'!$A5047,"mmmm/aaaa"),'alimentação - Tabela 7.1'!$5:$5,0)+2), "")</f>
        <v/>
      </c>
      <c r="F5047" s="62" t="str">
        <f>IFERROR(INDEX('alimentação - Tabela 7.1'!$35:$35,
MATCH(TEXT('Tabela 7.1'!$A5047,"mmmm/aaaa"),'alimentação - Tabela 7.1'!$5:$5,0)+3), "")</f>
        <v/>
      </c>
      <c r="G5047" s="95" t="str">
        <f>IFERROR(INDEX('alimentação - Tabela 7.1'!$35:$35,
MATCH(TEXT('Tabela 7.1'!$A5047,"mmmm/aaaa"),'alimentação - Tabela 7.1'!$5:$5,0)+4), "")</f>
        <v/>
      </c>
    </row>
    <row r="5048" spans="1:7" ht="18" customHeight="1" x14ac:dyDescent="0.25">
      <c r="A5048" s="59" t="str">
        <f>IF(
   SUMPRODUCT(--('alimentação - Tabela 7.1'!$5:$5=TEXT(DATE(2020,INT((ROW(A5046)-1)/33)+1,1),"mmmm/aaaa"))) &gt; 0,
   TEXT(DATE(2020,INT((ROW(A5046)-1)/33)+1,1),"mmm/aa"),
   ""
)</f>
        <v/>
      </c>
      <c r="B5048" s="61" t="str">
        <f>IF(A5048&lt;&gt;"", 'alimentação - Tabela 7.1'!$B$36, "" )</f>
        <v/>
      </c>
      <c r="C5048" s="62" t="str">
        <f>IFERROR(INDEX('alimentação - Tabela 7.1'!$36:$36,
MATCH(TEXT('Tabela 7.1'!A5048,"mmmm/aaaa"),'alimentação - Tabela 7.1'!$5:$5,0)), "")</f>
        <v/>
      </c>
      <c r="D5048" s="62" t="str">
        <f>IFERROR(INDEX('alimentação - Tabela 7.1'!$36:$36,
MATCH(TEXT('Tabela 7.1'!$A5048,"mmmm/aaaa"),'alimentação - Tabela 7.1'!$5:$5,0)+1), "")</f>
        <v/>
      </c>
      <c r="E5048" s="62" t="str">
        <f>IFERROR(INDEX('alimentação - Tabela 7.1'!$36:$36,
MATCH(TEXT('Tabela 7.1'!$A5048,"mmmm/aaaa"),'alimentação - Tabela 7.1'!$5:$5,0)+2), "")</f>
        <v/>
      </c>
      <c r="F5048" s="62" t="str">
        <f>IFERROR(INDEX('alimentação - Tabela 7.1'!$36:$36,
MATCH(TEXT('Tabela 7.1'!$A5048,"mmmm/aaaa"),'alimentação - Tabela 7.1'!$5:$5,0)+3), "")</f>
        <v/>
      </c>
      <c r="G5048" s="95" t="str">
        <f>IFERROR(INDEX('alimentação - Tabela 7.1'!$36:$36,
MATCH(TEXT('Tabela 7.1'!$A5048,"mmmm/aaaa"),'alimentação - Tabela 7.1'!$5:$5,0)+4), "")</f>
        <v/>
      </c>
    </row>
    <row r="5049" spans="1:7" ht="18" customHeight="1" x14ac:dyDescent="0.25">
      <c r="A5049" s="59" t="str">
        <f>IF(
   SUMPRODUCT(--('alimentação - Tabela 7.1'!$5:$5=TEXT(DATE(2020,INT((ROW(A5047)-1)/33)+1,1),"mmmm/aaaa"))) &gt; 0,
   TEXT(DATE(2020,INT((ROW(A5047)-1)/33)+1,1),"mmm/aa"),
   ""
)</f>
        <v/>
      </c>
      <c r="B5049" s="61" t="str">
        <f>IF(A5049&lt;&gt;"", 'alimentação - Tabela 7.1'!$B$37, "" )</f>
        <v/>
      </c>
      <c r="C5049" s="62" t="str">
        <f>IFERROR(INDEX('alimentação - Tabela 7.1'!$37:$37,
MATCH(TEXT('Tabela 7.1'!A5049,"mmmm/aaaa"),'alimentação - Tabela 7.1'!$5:$5,0)), "")</f>
        <v/>
      </c>
      <c r="D5049" s="62" t="str">
        <f>IFERROR(INDEX('alimentação - Tabela 7.1'!$37:$37,
MATCH(TEXT('Tabela 7.1'!$A5049,"mmmm/aaaa"),'alimentação - Tabela 7.1'!$5:$5,0)+1), "")</f>
        <v/>
      </c>
      <c r="E5049" s="62" t="str">
        <f>IFERROR(INDEX('alimentação - Tabela 7.1'!$37:$37,
MATCH(TEXT('Tabela 7.1'!$A5049,"mmmm/aaaa"),'alimentação - Tabela 7.1'!$5:$5,0)+2), "")</f>
        <v/>
      </c>
      <c r="F5049" s="62" t="str">
        <f>IFERROR(INDEX('alimentação - Tabela 7.1'!$37:$37,
MATCH(TEXT('Tabela 7.1'!$A5049,"mmmm/aaaa"),'alimentação - Tabela 7.1'!$5:$5,0)+3), "")</f>
        <v/>
      </c>
      <c r="G5049" s="95" t="str">
        <f>IFERROR(INDEX('alimentação - Tabela 7.1'!$37:$37,
MATCH(TEXT('Tabela 7.1'!$A5049,"mmmm/aaaa"),'alimentação - Tabela 7.1'!$5:$5,0)+4), "")</f>
        <v/>
      </c>
    </row>
    <row r="5050" spans="1:7" ht="18" customHeight="1" x14ac:dyDescent="0.25">
      <c r="A5050" s="59" t="str">
        <f>IF(
   SUMPRODUCT(--('alimentação - Tabela 7.1'!$5:$5=TEXT(DATE(2020,INT((ROW(A5048)-1)/33)+1,1),"mmmm/aaaa"))) &gt; 0,
   TEXT(DATE(2020,INT((ROW(A5048)-1)/33)+1,1),"mmm/aa"),
   ""
)</f>
        <v/>
      </c>
      <c r="B5050" s="61" t="str">
        <f>IF(A5050&lt;&gt;"", 'alimentação - Tabela 7.1'!$B$38, "" )</f>
        <v/>
      </c>
      <c r="C5050" s="62" t="str">
        <f>IFERROR(INDEX('alimentação - Tabela 7.1'!$38:$38,
MATCH(TEXT('Tabela 7.1'!A5050,"mmmm/aaaa"),'alimentação - Tabela 7.1'!$5:$5,0)), "")</f>
        <v/>
      </c>
      <c r="D5050" s="62" t="str">
        <f>IFERROR(INDEX('alimentação - Tabela 7.1'!$38:$38,
MATCH(TEXT('Tabela 7.1'!$A5050,"mmmm/aaaa"),'alimentação - Tabela 7.1'!$5:$5,0)+1), "")</f>
        <v/>
      </c>
      <c r="E5050" s="62" t="str">
        <f>IFERROR(INDEX('alimentação - Tabela 7.1'!$38:$38,
MATCH(TEXT('Tabela 7.1'!$A5050,"mmmm/aaaa"),'alimentação - Tabela 7.1'!$5:$5,0)+2), "")</f>
        <v/>
      </c>
      <c r="F5050" s="62" t="str">
        <f>IFERROR(INDEX('alimentação - Tabela 7.1'!$38:$38,
MATCH(TEXT('Tabela 7.1'!$A5050,"mmmm/aaaa"),'alimentação - Tabela 7.1'!$5:$5,0)+3), "")</f>
        <v/>
      </c>
      <c r="G5050" s="95" t="str">
        <f>IFERROR(INDEX('alimentação - Tabela 7.1'!$38:$38,
MATCH(TEXT('Tabela 7.1'!$A5050,"mmmm/aaaa"),'alimentação - Tabela 7.1'!$5:$5,0)+4), "")</f>
        <v/>
      </c>
    </row>
    <row r="5051" spans="1:7" ht="18" customHeight="1" x14ac:dyDescent="0.25">
      <c r="A5051" s="59" t="str">
        <f>IF(
   SUMPRODUCT(--('alimentação - Tabela 7.1'!$5:$5=TEXT(DATE(2020,INT((ROW(A5049)-1)/33)+1,1),"mmmm/aaaa"))) &gt; 0,
   TEXT(DATE(2020,INT((ROW(A5049)-1)/33)+1,1),"mmm/aa"),
   ""
)</f>
        <v/>
      </c>
      <c r="B5051" s="61" t="str">
        <f>IF(A5051&lt;&gt;"", 'alimentação - Tabela 7.1'!$B$39, "" )</f>
        <v/>
      </c>
      <c r="C5051" s="62" t="str">
        <f>IFERROR(INDEX('alimentação - Tabela 7.1'!$39:$39,
MATCH(TEXT('Tabela 7.1'!A5051,"mmmm/aaaa"),'alimentação - Tabela 7.1'!$5:$5,0)), "")</f>
        <v/>
      </c>
      <c r="D5051" s="62" t="str">
        <f>IFERROR(INDEX('alimentação - Tabela 7.1'!$39:$39,
MATCH(TEXT('Tabela 7.1'!$A5051,"mmmm/aaaa"),'alimentação - Tabela 7.1'!$5:$5,0)+1), "")</f>
        <v/>
      </c>
      <c r="E5051" s="62" t="str">
        <f>IFERROR(INDEX('alimentação - Tabela 7.1'!$39:$39,
MATCH(TEXT('Tabela 7.1'!$A5051,"mmmm/aaaa"),'alimentação - Tabela 7.1'!$5:$5,0)+2), "")</f>
        <v/>
      </c>
      <c r="F5051" s="62" t="str">
        <f>IFERROR(INDEX('alimentação - Tabela 7.1'!$39:$39,
MATCH(TEXT('Tabela 7.1'!$A5051,"mmmm/aaaa"),'alimentação - Tabela 7.1'!$5:$5,0)+3), "")</f>
        <v/>
      </c>
      <c r="G5051" s="95" t="str">
        <f>IFERROR(INDEX('alimentação - Tabela 7.1'!$39:$39,
MATCH(TEXT('Tabela 7.1'!$A5051,"mmmm/aaaa"),'alimentação - Tabela 7.1'!$5:$5,0)+4), "")</f>
        <v/>
      </c>
    </row>
    <row r="5052" spans="1:7" ht="18" customHeight="1" x14ac:dyDescent="0.25">
      <c r="A5052" s="59" t="str">
        <f>IF(
   SUMPRODUCT(--('alimentação - Tabela 7.1'!$5:$5=TEXT(DATE(2020,INT((ROW(A5050)-1)/33)+1,1),"mmmm/aaaa"))) &gt; 0,
   TEXT(DATE(2020,INT((ROW(A5050)-1)/33)+1,1),"mmm/aa"),
   ""
)</f>
        <v/>
      </c>
      <c r="B5052" s="61" t="str">
        <f>IF(A5052&lt;&gt;"", 'alimentação - Tabela 7.1'!$B$7, "" )</f>
        <v/>
      </c>
      <c r="C5052" s="62" t="str">
        <f>IFERROR(INDEX('alimentação - Tabela 7.1'!$7:$7,
MATCH(TEXT('Tabela 7.1'!A5052,"mmmm/aaaa"),'alimentação - Tabela 7.1'!$5:$5,0)), "")</f>
        <v/>
      </c>
      <c r="D5052" s="62" t="str">
        <f>IFERROR(INDEX('alimentação - Tabela 7.1'!$7:$7,
MATCH(TEXT('Tabela 7.1'!$A5052,"mmmm/aaaa"),'alimentação - Tabela 7.1'!$5:$5,0)+1), "")</f>
        <v/>
      </c>
      <c r="E5052" s="62" t="str">
        <f>IFERROR(INDEX('alimentação - Tabela 7.1'!$7:$7,
MATCH(TEXT('Tabela 7.1'!$A5052,"mmmm/aaaa"),'alimentação - Tabela 7.1'!$5:$5,0)+2), "")</f>
        <v/>
      </c>
      <c r="F5052" s="62" t="str">
        <f>IFERROR(INDEX('alimentação - Tabela 7.1'!$7:$7,
MATCH(TEXT('Tabela 7.1'!$A5052,"mmmm/aaaa"),'alimentação - Tabela 7.1'!$5:$5,0)+3), "")</f>
        <v/>
      </c>
      <c r="G5052" s="95" t="str">
        <f>IFERROR(INDEX('alimentação - Tabela 7.1'!$7:$7,
MATCH(TEXT('Tabela 7.1'!$A5052,"mmmm/aaaa"),'alimentação - Tabela 7.1'!$5:$5,0)+4), "")</f>
        <v/>
      </c>
    </row>
    <row r="5053" spans="1:7" ht="18" customHeight="1" x14ac:dyDescent="0.25">
      <c r="A5053" s="59" t="str">
        <f>IF(
   SUMPRODUCT(--('alimentação - Tabela 7.1'!$5:$5=TEXT(DATE(2020,INT((ROW(A5051)-1)/33)+1,1),"mmmm/aaaa"))) &gt; 0,
   TEXT(DATE(2020,INT((ROW(A5051)-1)/33)+1,1),"mmm/aa"),
   ""
)</f>
        <v/>
      </c>
      <c r="B5053" s="61" t="str">
        <f>IF(A5053&lt;&gt;"", 'alimentação - Tabela 7.1'!$B$8, "" )</f>
        <v/>
      </c>
      <c r="C5053" s="62" t="str">
        <f>IFERROR(INDEX('alimentação - Tabela 7.1'!$8:$8,
MATCH(TEXT('Tabela 7.1'!A5053,"mmmm/aaaa"),'alimentação - Tabela 7.1'!$5:$5,0)), "")</f>
        <v/>
      </c>
      <c r="D5053" s="62" t="str">
        <f>IFERROR(INDEX('alimentação - Tabela 7.1'!$8:$8,
MATCH(TEXT('Tabela 7.1'!$A5053,"mmmm/aaaa"),'alimentação - Tabela 7.1'!$5:$5,0)+1), "")</f>
        <v/>
      </c>
      <c r="E5053" s="62" t="str">
        <f>IFERROR(INDEX('alimentação - Tabela 7.1'!$8:$8,
MATCH(TEXT('Tabela 7.1'!$A5053,"mmmm/aaaa"),'alimentação - Tabela 7.1'!$5:$5,0)+2), "")</f>
        <v/>
      </c>
      <c r="F5053" s="62" t="str">
        <f>IFERROR(INDEX('alimentação - Tabela 7.1'!$8:$8,
MATCH(TEXT('Tabela 7.1'!$A5053,"mmmm/aaaa"),'alimentação - Tabela 7.1'!$5:$5,0)+3), "")</f>
        <v/>
      </c>
      <c r="G5053" s="95" t="str">
        <f>IFERROR(INDEX('alimentação - Tabela 7.1'!$8:$8,
MATCH(TEXT('Tabela 7.1'!$A5053,"mmmm/aaaa"),'alimentação - Tabela 7.1'!$5:$5,0)+4), "")</f>
        <v/>
      </c>
    </row>
    <row r="5054" spans="1:7" ht="18" customHeight="1" x14ac:dyDescent="0.25">
      <c r="A5054" s="59" t="str">
        <f>IF(
   SUMPRODUCT(--('alimentação - Tabela 7.1'!$5:$5=TEXT(DATE(2020,INT((ROW(A5052)-1)/33)+1,1),"mmmm/aaaa"))) &gt; 0,
   TEXT(DATE(2020,INT((ROW(A5052)-1)/33)+1,1),"mmm/aa"),
   ""
)</f>
        <v/>
      </c>
      <c r="B5054" s="61" t="str">
        <f>IF(A5054&lt;&gt;"", 'alimentação - Tabela 7.1'!$B$9, "" )</f>
        <v/>
      </c>
      <c r="C5054" s="62" t="str">
        <f>IFERROR(INDEX('alimentação - Tabela 7.1'!$9:$9,
MATCH(TEXT('Tabela 7.1'!A5054,"mmmm/aaaa"),'alimentação - Tabela 7.1'!$5:$5,0)), "")</f>
        <v/>
      </c>
      <c r="D5054" s="62" t="str">
        <f>IFERROR(INDEX('alimentação - Tabela 7.1'!$9:$9,
MATCH(TEXT('Tabela 7.1'!$A5054,"mmmm/aaaa"),'alimentação - Tabela 7.1'!$5:$5,0)+1), "")</f>
        <v/>
      </c>
      <c r="E5054" s="62" t="str">
        <f>IFERROR(INDEX('alimentação - Tabela 7.1'!$9:$9,
MATCH(TEXT('Tabela 7.1'!$A5054,"mmmm/aaaa"),'alimentação - Tabela 7.1'!$5:$5,0)+2), "")</f>
        <v/>
      </c>
      <c r="F5054" s="62" t="str">
        <f>IFERROR(INDEX('alimentação - Tabela 7.1'!$9:$9,
MATCH(TEXT('Tabela 7.1'!$A5054,"mmmm/aaaa"),'alimentação - Tabela 7.1'!$5:$5,0)+3), "")</f>
        <v/>
      </c>
      <c r="G5054" s="95" t="str">
        <f>IFERROR(INDEX('alimentação - Tabela 7.1'!$9:$9,
MATCH(TEXT('Tabela 7.1'!$A5054,"mmmm/aaaa"),'alimentação - Tabela 7.1'!$5:$5,0)+4), "")</f>
        <v/>
      </c>
    </row>
    <row r="5055" spans="1:7" ht="18" customHeight="1" x14ac:dyDescent="0.25">
      <c r="A5055" s="59" t="str">
        <f>IF(
   SUMPRODUCT(--('alimentação - Tabela 7.1'!$5:$5=TEXT(DATE(2020,INT((ROW(A5053)-1)/33)+1,1),"mmmm/aaaa"))) &gt; 0,
   TEXT(DATE(2020,INT((ROW(A5053)-1)/33)+1,1),"mmm/aa"),
   ""
)</f>
        <v/>
      </c>
      <c r="B5055" s="61" t="str">
        <f>IF(A5055&lt;&gt;"", 'alimentação - Tabela 7.1'!$B$10, "" )</f>
        <v/>
      </c>
      <c r="C5055" s="62" t="str">
        <f>IFERROR(INDEX('alimentação - Tabela 7.1'!$10:$10,
MATCH(TEXT('Tabela 7.1'!A5055,"mmmm/aaaa"),'alimentação - Tabela 7.1'!$5:$5,0)), "")</f>
        <v/>
      </c>
      <c r="D5055" s="62" t="str">
        <f>IFERROR(INDEX('alimentação - Tabela 7.1'!$10:$10,
MATCH(TEXT('Tabela 7.1'!$A5055,"mmmm/aaaa"),'alimentação - Tabela 7.1'!$5:$5,0)+1), "")</f>
        <v/>
      </c>
      <c r="E5055" s="62" t="str">
        <f>IFERROR(INDEX('alimentação - Tabela 7.1'!$10:$10,
MATCH(TEXT('Tabela 7.1'!$A5055,"mmmm/aaaa"),'alimentação - Tabela 7.1'!$5:$5,0)+2), "")</f>
        <v/>
      </c>
      <c r="F5055" s="62" t="str">
        <f>IFERROR(INDEX('alimentação - Tabela 7.1'!$10:$10,
MATCH(TEXT('Tabela 7.1'!$A5055,"mmmm/aaaa"),'alimentação - Tabela 7.1'!$5:$5,0)+3), "")</f>
        <v/>
      </c>
      <c r="G5055" s="95" t="str">
        <f>IFERROR(INDEX('alimentação - Tabela 7.1'!$10:$10,
MATCH(TEXT('Tabela 7.1'!$A5055,"mmmm/aaaa"),'alimentação - Tabela 7.1'!$5:$5,0)+4), "")</f>
        <v/>
      </c>
    </row>
    <row r="5056" spans="1:7" ht="18" customHeight="1" x14ac:dyDescent="0.25">
      <c r="A5056" s="59" t="str">
        <f>IF(
   SUMPRODUCT(--('alimentação - Tabela 7.1'!$5:$5=TEXT(DATE(2020,INT((ROW(A5054)-1)/33)+1,1),"mmmm/aaaa"))) &gt; 0,
   TEXT(DATE(2020,INT((ROW(A5054)-1)/33)+1,1),"mmm/aa"),
   ""
)</f>
        <v/>
      </c>
      <c r="B5056" s="61" t="str">
        <f>IF(A5056&lt;&gt;"", 'alimentação - Tabela 7.1'!$B$11, "" )</f>
        <v/>
      </c>
      <c r="C5056" s="62" t="str">
        <f>IFERROR(INDEX('alimentação - Tabela 7.1'!$11:$11,
MATCH(TEXT('Tabela 7.1'!A5056,"mmmm/aaaa"),'alimentação - Tabela 7.1'!$5:$5,0)), "")</f>
        <v/>
      </c>
      <c r="D5056" s="62" t="str">
        <f>IFERROR(INDEX('alimentação - Tabela 7.1'!$11:$11,
MATCH(TEXT('Tabela 7.1'!$A5056,"mmmm/aaaa"),'alimentação - Tabela 7.1'!$5:$5,0)+1), "")</f>
        <v/>
      </c>
      <c r="E5056" s="62" t="str">
        <f>IFERROR(INDEX('alimentação - Tabela 7.1'!$11:$11,
MATCH(TEXT('Tabela 7.1'!$A5056,"mmmm/aaaa"),'alimentação - Tabela 7.1'!$5:$5,0)+2), "")</f>
        <v/>
      </c>
      <c r="F5056" s="62" t="str">
        <f>IFERROR(INDEX('alimentação - Tabela 7.1'!$11:$11,
MATCH(TEXT('Tabela 7.1'!$A5056,"mmmm/aaaa"),'alimentação - Tabela 7.1'!$5:$5,0)+3), "")</f>
        <v/>
      </c>
      <c r="G5056" s="95" t="str">
        <f>IFERROR(INDEX('alimentação - Tabela 7.1'!$11:$11,
MATCH(TEXT('Tabela 7.1'!$A5056,"mmmm/aaaa"),'alimentação - Tabela 7.1'!$5:$5,0)+4), "")</f>
        <v/>
      </c>
    </row>
    <row r="5057" spans="1:7" ht="18" customHeight="1" x14ac:dyDescent="0.25">
      <c r="A5057" s="59" t="str">
        <f>IF(
   SUMPRODUCT(--('alimentação - Tabela 7.1'!$5:$5=TEXT(DATE(2020,INT((ROW(A5055)-1)/33)+1,1),"mmmm/aaaa"))) &gt; 0,
   TEXT(DATE(2020,INT((ROW(A5055)-1)/33)+1,1),"mmm/aa"),
   ""
)</f>
        <v/>
      </c>
      <c r="B5057" s="61" t="str">
        <f>IF(A5057&lt;&gt;"", 'alimentação - Tabela 7.1'!$B$12, "" )</f>
        <v/>
      </c>
      <c r="C5057" s="62" t="str">
        <f>IFERROR(INDEX('alimentação - Tabela 7.1'!$12:$12,
MATCH(TEXT('Tabela 7.1'!A5057,"mmmm/aaaa"),'alimentação - Tabela 7.1'!$5:$5,0)), "")</f>
        <v/>
      </c>
      <c r="D5057" s="62" t="str">
        <f>IFERROR(INDEX('alimentação - Tabela 7.1'!$12:$12,
MATCH(TEXT('Tabela 7.1'!$A5057,"mmmm/aaaa"),'alimentação - Tabela 7.1'!$5:$5,0)+1), "")</f>
        <v/>
      </c>
      <c r="E5057" s="62" t="str">
        <f>IFERROR(INDEX('alimentação - Tabela 7.1'!$12:$12,
MATCH(TEXT('Tabela 7.1'!$A5057,"mmmm/aaaa"),'alimentação - Tabela 7.1'!$5:$5,0)+2), "")</f>
        <v/>
      </c>
      <c r="F5057" s="62" t="str">
        <f>IFERROR(INDEX('alimentação - Tabela 7.1'!$12:$12,
MATCH(TEXT('Tabela 7.1'!$A5057,"mmmm/aaaa"),'alimentação - Tabela 7.1'!$5:$5,0)+3), "")</f>
        <v/>
      </c>
      <c r="G5057" s="95" t="str">
        <f>IFERROR(INDEX('alimentação - Tabela 7.1'!$12:$12,
MATCH(TEXT('Tabela 7.1'!$A5057,"mmmm/aaaa"),'alimentação - Tabela 7.1'!$5:$5,0)+4), "")</f>
        <v/>
      </c>
    </row>
    <row r="5058" spans="1:7" ht="18" customHeight="1" x14ac:dyDescent="0.25">
      <c r="A5058" s="59" t="str">
        <f>IF(
   SUMPRODUCT(--('alimentação - Tabela 7.1'!$5:$5=TEXT(DATE(2020,INT((ROW(A5056)-1)/33)+1,1),"mmmm/aaaa"))) &gt; 0,
   TEXT(DATE(2020,INT((ROW(A5056)-1)/33)+1,1),"mmm/aa"),
   ""
)</f>
        <v/>
      </c>
      <c r="B5058" s="61" t="str">
        <f>IF(A5058&lt;&gt;"", 'alimentação - Tabela 7.1'!$B$13, "" )</f>
        <v/>
      </c>
      <c r="C5058" s="62" t="str">
        <f>IFERROR(INDEX('alimentação - Tabela 7.1'!$13:$13,
MATCH(TEXT('Tabela 7.1'!A5058,"mmmm/aaaa"),'alimentação - Tabela 7.1'!$5:$5,0)), "")</f>
        <v/>
      </c>
      <c r="D5058" s="62" t="str">
        <f>IFERROR(INDEX('alimentação - Tabela 7.1'!$13:$13,
MATCH(TEXT('Tabela 7.1'!$A5058,"mmmm/aaaa"),'alimentação - Tabela 7.1'!$5:$5,0)+1), "")</f>
        <v/>
      </c>
      <c r="E5058" s="62" t="str">
        <f>IFERROR(INDEX('alimentação - Tabela 7.1'!$13:$13,
MATCH(TEXT('Tabela 7.1'!$A5058,"mmmm/aaaa"),'alimentação - Tabela 7.1'!$5:$5,0)+2), "")</f>
        <v/>
      </c>
      <c r="F5058" s="62" t="str">
        <f>IFERROR(INDEX('alimentação - Tabela 7.1'!$13:$13,
MATCH(TEXT('Tabela 7.1'!$A5058,"mmmm/aaaa"),'alimentação - Tabela 7.1'!$5:$5,0)+3), "")</f>
        <v/>
      </c>
      <c r="G5058" s="95" t="str">
        <f>IFERROR(INDEX('alimentação - Tabela 7.1'!$13:$13,
MATCH(TEXT('Tabela 7.1'!$A5058,"mmmm/aaaa"),'alimentação - Tabela 7.1'!$5:$5,0)+4), "")</f>
        <v/>
      </c>
    </row>
    <row r="5059" spans="1:7" ht="18" customHeight="1" x14ac:dyDescent="0.25">
      <c r="A5059" s="59" t="str">
        <f>IF(
   SUMPRODUCT(--('alimentação - Tabela 7.1'!$5:$5=TEXT(DATE(2020,INT((ROW(A5057)-1)/33)+1,1),"mmmm/aaaa"))) &gt; 0,
   TEXT(DATE(2020,INT((ROW(A5057)-1)/33)+1,1),"mmm/aa"),
   ""
)</f>
        <v/>
      </c>
      <c r="B5059" s="61" t="str">
        <f>IF(A5059&lt;&gt;"", 'alimentação - Tabela 7.1'!$B$14, "" )</f>
        <v/>
      </c>
      <c r="C5059" s="62" t="str">
        <f>IFERROR(INDEX('alimentação - Tabela 7.1'!$14:$14,
MATCH(TEXT('Tabela 7.1'!A5059,"mmmm/aaaa"),'alimentação - Tabela 7.1'!$5:$5,0)), "")</f>
        <v/>
      </c>
      <c r="D5059" s="62" t="str">
        <f>IFERROR(INDEX('alimentação - Tabela 7.1'!$14:$14,
MATCH(TEXT('Tabela 7.1'!$A5059,"mmmm/aaaa"),'alimentação - Tabela 7.1'!$5:$5,0)+1), "")</f>
        <v/>
      </c>
      <c r="E5059" s="62" t="str">
        <f>IFERROR(INDEX('alimentação - Tabela 7.1'!$14:$14,
MATCH(TEXT('Tabela 7.1'!$A5059,"mmmm/aaaa"),'alimentação - Tabela 7.1'!$5:$5,0)+2), "")</f>
        <v/>
      </c>
      <c r="F5059" s="62" t="str">
        <f>IFERROR(INDEX('alimentação - Tabela 7.1'!$14:$14,
MATCH(TEXT('Tabela 7.1'!$A5059,"mmmm/aaaa"),'alimentação - Tabela 7.1'!$5:$5,0)+3), "")</f>
        <v/>
      </c>
      <c r="G5059" s="95" t="str">
        <f>IFERROR(INDEX('alimentação - Tabela 7.1'!$14:$14,
MATCH(TEXT('Tabela 7.1'!$A5059,"mmmm/aaaa"),'alimentação - Tabela 7.1'!$5:$5,0)+4), "")</f>
        <v/>
      </c>
    </row>
    <row r="5060" spans="1:7" ht="18" customHeight="1" x14ac:dyDescent="0.25">
      <c r="A5060" s="59" t="str">
        <f>IF(
   SUMPRODUCT(--('alimentação - Tabela 7.1'!$5:$5=TEXT(DATE(2020,INT((ROW(A5058)-1)/33)+1,1),"mmmm/aaaa"))) &gt; 0,
   TEXT(DATE(2020,INT((ROW(A5058)-1)/33)+1,1),"mmm/aa"),
   ""
)</f>
        <v/>
      </c>
      <c r="B5060" s="61" t="str">
        <f>IF(A5060&lt;&gt;"", 'alimentação - Tabela 7.1'!$B$15, "" )</f>
        <v/>
      </c>
      <c r="C5060" s="62" t="str">
        <f>IFERROR(INDEX('alimentação - Tabela 7.1'!$15:$15,
MATCH(TEXT('Tabela 7.1'!A5060,"mmmm/aaaa"),'alimentação - Tabela 7.1'!$5:$5,0)), "")</f>
        <v/>
      </c>
      <c r="D5060" s="62" t="str">
        <f>IFERROR(INDEX('alimentação - Tabela 7.1'!$15:$15,
MATCH(TEXT('Tabela 7.1'!$A5060,"mmmm/aaaa"),'alimentação - Tabela 7.1'!$5:$5,0)+1), "")</f>
        <v/>
      </c>
      <c r="E5060" s="62" t="str">
        <f>IFERROR(INDEX('alimentação - Tabela 7.1'!$15:$15,
MATCH(TEXT('Tabela 7.1'!$A5060,"mmmm/aaaa"),'alimentação - Tabela 7.1'!$5:$5,0)+2), "")</f>
        <v/>
      </c>
      <c r="F5060" s="62" t="str">
        <f>IFERROR(INDEX('alimentação - Tabela 7.1'!$15:$15,
MATCH(TEXT('Tabela 7.1'!$A5060,"mmmm/aaaa"),'alimentação - Tabela 7.1'!$5:$5,0)+3), "")</f>
        <v/>
      </c>
      <c r="G5060" s="95" t="str">
        <f>IFERROR(INDEX('alimentação - Tabela 7.1'!$15:$15,
MATCH(TEXT('Tabela 7.1'!$A5060,"mmmm/aaaa"),'alimentação - Tabela 7.1'!$5:$5,0)+4), "")</f>
        <v/>
      </c>
    </row>
    <row r="5061" spans="1:7" ht="18" customHeight="1" x14ac:dyDescent="0.25">
      <c r="A5061" s="59" t="str">
        <f>IF(
   SUMPRODUCT(--('alimentação - Tabela 7.1'!$5:$5=TEXT(DATE(2020,INT((ROW(A5059)-1)/33)+1,1),"mmmm/aaaa"))) &gt; 0,
   TEXT(DATE(2020,INT((ROW(A5059)-1)/33)+1,1),"mmm/aa"),
   ""
)</f>
        <v/>
      </c>
      <c r="B5061" s="61" t="str">
        <f>IF(A5061&lt;&gt;"", 'alimentação - Tabela 7.1'!$B$16, "" )</f>
        <v/>
      </c>
      <c r="C5061" s="62" t="str">
        <f>IFERROR(INDEX('alimentação - Tabela 7.1'!$16:$16,
MATCH(TEXT('Tabela 7.1'!A5061,"mmmm/aaaa"),'alimentação - Tabela 7.1'!$5:$5,0)), "")</f>
        <v/>
      </c>
      <c r="D5061" s="62" t="str">
        <f>IFERROR(INDEX('alimentação - Tabela 7.1'!$16:$16,
MATCH(TEXT('Tabela 7.1'!$A5061,"mmmm/aaaa"),'alimentação - Tabela 7.1'!$5:$5,0)+1), "")</f>
        <v/>
      </c>
      <c r="E5061" s="62" t="str">
        <f>IFERROR(INDEX('alimentação - Tabela 7.1'!$16:$16,
MATCH(TEXT('Tabela 7.1'!$A5061,"mmmm/aaaa"),'alimentação - Tabela 7.1'!$5:$5,0)+2), "")</f>
        <v/>
      </c>
      <c r="F5061" s="62" t="str">
        <f>IFERROR(INDEX('alimentação - Tabela 7.1'!$16:$16,
MATCH(TEXT('Tabela 7.1'!$A5061,"mmmm/aaaa"),'alimentação - Tabela 7.1'!$5:$5,0)+3), "")</f>
        <v/>
      </c>
      <c r="G5061" s="95" t="str">
        <f>IFERROR(INDEX('alimentação - Tabela 7.1'!$16:$16,
MATCH(TEXT('Tabela 7.1'!$A5061,"mmmm/aaaa"),'alimentação - Tabela 7.1'!$5:$5,0)+4), "")</f>
        <v/>
      </c>
    </row>
    <row r="5062" spans="1:7" ht="18" customHeight="1" x14ac:dyDescent="0.25">
      <c r="A5062" s="59" t="str">
        <f>IF(
   SUMPRODUCT(--('alimentação - Tabela 7.1'!$5:$5=TEXT(DATE(2020,INT((ROW(A5060)-1)/33)+1,1),"mmmm/aaaa"))) &gt; 0,
   TEXT(DATE(2020,INT((ROW(A5060)-1)/33)+1,1),"mmm/aa"),
   ""
)</f>
        <v/>
      </c>
      <c r="B5062" s="61" t="str">
        <f>IF(A5062&lt;&gt;"", 'alimentação - Tabela 7.1'!$B$17, "" )</f>
        <v/>
      </c>
      <c r="C5062" s="62" t="str">
        <f>IFERROR(INDEX('alimentação - Tabela 7.1'!$17:$17,
MATCH(TEXT('Tabela 7.1'!A5062,"mmmm/aaaa"),'alimentação - Tabela 7.1'!$5:$5,0)), "")</f>
        <v/>
      </c>
      <c r="D5062" s="62" t="str">
        <f>IFERROR(INDEX('alimentação - Tabela 7.1'!$17:$17,
MATCH(TEXT('Tabela 7.1'!$A5062,"mmmm/aaaa"),'alimentação - Tabela 7.1'!$5:$5,0)+1), "")</f>
        <v/>
      </c>
      <c r="E5062" s="62" t="str">
        <f>IFERROR(INDEX('alimentação - Tabela 7.1'!$17:$17,
MATCH(TEXT('Tabela 7.1'!$A5062,"mmmm/aaaa"),'alimentação - Tabela 7.1'!$5:$5,0)+2), "")</f>
        <v/>
      </c>
      <c r="F5062" s="62" t="str">
        <f>IFERROR(INDEX('alimentação - Tabela 7.1'!$17:$17,
MATCH(TEXT('Tabela 7.1'!$A5062,"mmmm/aaaa"),'alimentação - Tabela 7.1'!$5:$5,0)+3), "")</f>
        <v/>
      </c>
      <c r="G5062" s="95" t="str">
        <f>IFERROR(INDEX('alimentação - Tabela 7.1'!$17:$17,
MATCH(TEXT('Tabela 7.1'!$A5062,"mmmm/aaaa"),'alimentação - Tabela 7.1'!$5:$5,0)+4), "")</f>
        <v/>
      </c>
    </row>
    <row r="5063" spans="1:7" ht="18" customHeight="1" x14ac:dyDescent="0.25">
      <c r="A5063" s="59" t="str">
        <f>IF(
   SUMPRODUCT(--('alimentação - Tabela 7.1'!$5:$5=TEXT(DATE(2020,INT((ROW(A5061)-1)/33)+1,1),"mmmm/aaaa"))) &gt; 0,
   TEXT(DATE(2020,INT((ROW(A5061)-1)/33)+1,1),"mmm/aa"),
   ""
)</f>
        <v/>
      </c>
      <c r="B5063" s="61" t="str">
        <f>IF(A5063&lt;&gt;"", 'alimentação - Tabela 7.1'!$B$18, "" )</f>
        <v/>
      </c>
      <c r="C5063" s="62" t="str">
        <f>IFERROR(INDEX('alimentação - Tabela 7.1'!$18:$18,
MATCH(TEXT('Tabela 7.1'!A5063,"mmmm/aaaa"),'alimentação - Tabela 7.1'!$5:$5,0)), "")</f>
        <v/>
      </c>
      <c r="D5063" s="62" t="str">
        <f>IFERROR(INDEX('alimentação - Tabela 7.1'!$18:$18,
MATCH(TEXT('Tabela 7.1'!$A5063,"mmmm/aaaa"),'alimentação - Tabela 7.1'!$5:$5,0)+1), "")</f>
        <v/>
      </c>
      <c r="E5063" s="62" t="str">
        <f>IFERROR(INDEX('alimentação - Tabela 7.1'!$18:$18,
MATCH(TEXT('Tabela 7.1'!$A5063,"mmmm/aaaa"),'alimentação - Tabela 7.1'!$5:$5,0)+2), "")</f>
        <v/>
      </c>
      <c r="F5063" s="62" t="str">
        <f>IFERROR(INDEX('alimentação - Tabela 7.1'!$18:$18,
MATCH(TEXT('Tabela 7.1'!$A5063,"mmmm/aaaa"),'alimentação - Tabela 7.1'!$5:$5,0)+3), "")</f>
        <v/>
      </c>
      <c r="G5063" s="95" t="str">
        <f>IFERROR(INDEX('alimentação - Tabela 7.1'!$18:$18,
MATCH(TEXT('Tabela 7.1'!$A5063,"mmmm/aaaa"),'alimentação - Tabela 7.1'!$5:$5,0)+4), "")</f>
        <v/>
      </c>
    </row>
    <row r="5064" spans="1:7" ht="18" customHeight="1" x14ac:dyDescent="0.25">
      <c r="A5064" s="59" t="str">
        <f>IF(
   SUMPRODUCT(--('alimentação - Tabela 7.1'!$5:$5=TEXT(DATE(2020,INT((ROW(A5062)-1)/33)+1,1),"mmmm/aaaa"))) &gt; 0,
   TEXT(DATE(2020,INT((ROW(A5062)-1)/33)+1,1),"mmm/aa"),
   ""
)</f>
        <v/>
      </c>
      <c r="B5064" s="61" t="str">
        <f>IF(A5064&lt;&gt;"", 'alimentação - Tabela 7.1'!$B$19, "" )</f>
        <v/>
      </c>
      <c r="C5064" s="62" t="str">
        <f>IFERROR(INDEX('alimentação - Tabela 7.1'!$19:$19,
MATCH(TEXT('Tabela 7.1'!A5064,"mmmm/aaaa"),'alimentação - Tabela 7.1'!$5:$5,0)), "")</f>
        <v/>
      </c>
      <c r="D5064" s="62" t="str">
        <f>IFERROR(INDEX('alimentação - Tabela 7.1'!$19:$19,
MATCH(TEXT('Tabela 7.1'!$A5064,"mmmm/aaaa"),'alimentação - Tabela 7.1'!$5:$5,0)+1), "")</f>
        <v/>
      </c>
      <c r="E5064" s="62" t="str">
        <f>IFERROR(INDEX('alimentação - Tabela 7.1'!$19:$19,
MATCH(TEXT('Tabela 7.1'!$A5064,"mmmm/aaaa"),'alimentação - Tabela 7.1'!$5:$5,0)+2), "")</f>
        <v/>
      </c>
      <c r="F5064" s="62" t="str">
        <f>IFERROR(INDEX('alimentação - Tabela 7.1'!$19:$19,
MATCH(TEXT('Tabela 7.1'!$A5064,"mmmm/aaaa"),'alimentação - Tabela 7.1'!$5:$5,0)+3), "")</f>
        <v/>
      </c>
      <c r="G5064" s="95" t="str">
        <f>IFERROR(INDEX('alimentação - Tabela 7.1'!$19:$19,
MATCH(TEXT('Tabela 7.1'!$A5064,"mmmm/aaaa"),'alimentação - Tabela 7.1'!$5:$5,0)+4), "")</f>
        <v/>
      </c>
    </row>
    <row r="5065" spans="1:7" ht="18" customHeight="1" x14ac:dyDescent="0.25">
      <c r="A5065" s="59" t="str">
        <f>IF(
   SUMPRODUCT(--('alimentação - Tabela 7.1'!$5:$5=TEXT(DATE(2020,INT((ROW(A5063)-1)/33)+1,1),"mmmm/aaaa"))) &gt; 0,
   TEXT(DATE(2020,INT((ROW(A5063)-1)/33)+1,1),"mmm/aa"),
   ""
)</f>
        <v/>
      </c>
      <c r="B5065" s="61" t="str">
        <f>IF(A5065&lt;&gt;"", 'alimentação - Tabela 7.1'!$B$20, "" )</f>
        <v/>
      </c>
      <c r="C5065" s="62" t="str">
        <f>IFERROR(INDEX('alimentação - Tabela 7.1'!$20:$20,
MATCH(TEXT('Tabela 7.1'!A5065,"mmmm/aaaa"),'alimentação - Tabela 7.1'!$5:$5,0)), "")</f>
        <v/>
      </c>
      <c r="D5065" s="62" t="str">
        <f>IFERROR(INDEX('alimentação - Tabela 7.1'!$20:$20,
MATCH(TEXT('Tabela 7.1'!$A5065,"mmmm/aaaa"),'alimentação - Tabela 7.1'!$5:$5,0)+1), "")</f>
        <v/>
      </c>
      <c r="E5065" s="62" t="str">
        <f>IFERROR(INDEX('alimentação - Tabela 7.1'!$20:$20,
MATCH(TEXT('Tabela 7.1'!$A5065,"mmmm/aaaa"),'alimentação - Tabela 7.1'!$5:$5,0)+2), "")</f>
        <v/>
      </c>
      <c r="F5065" s="62" t="str">
        <f>IFERROR(INDEX('alimentação - Tabela 7.1'!$20:$20,
MATCH(TEXT('Tabela 7.1'!$A5065,"mmmm/aaaa"),'alimentação - Tabela 7.1'!$5:$5,0)+3), "")</f>
        <v/>
      </c>
      <c r="G5065" s="95" t="str">
        <f>IFERROR(INDEX('alimentação - Tabela 7.1'!$20:$20,
MATCH(TEXT('Tabela 7.1'!$A5065,"mmmm/aaaa"),'alimentação - Tabela 7.1'!$5:$5,0)+4), "")</f>
        <v/>
      </c>
    </row>
    <row r="5066" spans="1:7" ht="18" customHeight="1" x14ac:dyDescent="0.25">
      <c r="A5066" s="59" t="str">
        <f>IF(
   SUMPRODUCT(--('alimentação - Tabela 7.1'!$5:$5=TEXT(DATE(2020,INT((ROW(A5064)-1)/33)+1,1),"mmmm/aaaa"))) &gt; 0,
   TEXT(DATE(2020,INT((ROW(A5064)-1)/33)+1,1),"mmm/aa"),
   ""
)</f>
        <v/>
      </c>
      <c r="B5066" s="61" t="str">
        <f>IF(A5066&lt;&gt;"", 'alimentação - Tabela 7.1'!$B$21, "" )</f>
        <v/>
      </c>
      <c r="C5066" s="62" t="str">
        <f>IFERROR(INDEX('alimentação - Tabela 7.1'!$21:$21,
MATCH(TEXT('Tabela 7.1'!A5066,"mmmm/aaaa"),'alimentação - Tabela 7.1'!$5:$5,0)), "")</f>
        <v/>
      </c>
      <c r="D5066" s="62" t="str">
        <f>IFERROR(INDEX('alimentação - Tabela 7.1'!$21:$21,
MATCH(TEXT('Tabela 7.1'!$A5066,"mmmm/aaaa"),'alimentação - Tabela 7.1'!$5:$5,0)+1), "")</f>
        <v/>
      </c>
      <c r="E5066" s="62" t="str">
        <f>IFERROR(INDEX('alimentação - Tabela 7.1'!$21:$21,
MATCH(TEXT('Tabela 7.1'!$A5066,"mmmm/aaaa"),'alimentação - Tabela 7.1'!$5:$5,0)+2), "")</f>
        <v/>
      </c>
      <c r="F5066" s="62" t="str">
        <f>IFERROR(INDEX('alimentação - Tabela 7.1'!$21:$21,
MATCH(TEXT('Tabela 7.1'!$A5066,"mmmm/aaaa"),'alimentação - Tabela 7.1'!$5:$5,0)+3), "")</f>
        <v/>
      </c>
      <c r="G5066" s="95" t="str">
        <f>IFERROR(INDEX('alimentação - Tabela 7.1'!$21:$21,
MATCH(TEXT('Tabela 7.1'!$A5066,"mmmm/aaaa"),'alimentação - Tabela 7.1'!$5:$5,0)+4), "")</f>
        <v/>
      </c>
    </row>
    <row r="5067" spans="1:7" ht="18" customHeight="1" x14ac:dyDescent="0.25">
      <c r="A5067" s="59" t="str">
        <f>IF(
   SUMPRODUCT(--('alimentação - Tabela 7.1'!$5:$5=TEXT(DATE(2020,INT((ROW(A5065)-1)/33)+1,1),"mmmm/aaaa"))) &gt; 0,
   TEXT(DATE(2020,INT((ROW(A5065)-1)/33)+1,1),"mmm/aa"),
   ""
)</f>
        <v/>
      </c>
      <c r="B5067" s="61" t="str">
        <f>IF(A5067&lt;&gt;"", 'alimentação - Tabela 7.1'!$B$22, "" )</f>
        <v/>
      </c>
      <c r="C5067" s="62" t="str">
        <f>IFERROR(INDEX('alimentação - Tabela 7.1'!$22:$22,
MATCH(TEXT('Tabela 7.1'!A5067,"mmmm/aaaa"),'alimentação - Tabela 7.1'!$5:$5,0)), "")</f>
        <v/>
      </c>
      <c r="D5067" s="62" t="str">
        <f>IFERROR(INDEX('alimentação - Tabela 7.1'!$22:$22,
MATCH(TEXT('Tabela 7.1'!$A5067,"mmmm/aaaa"),'alimentação - Tabela 7.1'!$5:$5,0)+1), "")</f>
        <v/>
      </c>
      <c r="E5067" s="62" t="str">
        <f>IFERROR(INDEX('alimentação - Tabela 7.1'!$22:$22,
MATCH(TEXT('Tabela 7.1'!$A5067,"mmmm/aaaa"),'alimentação - Tabela 7.1'!$5:$5,0)+2), "")</f>
        <v/>
      </c>
      <c r="F5067" s="62" t="str">
        <f>IFERROR(INDEX('alimentação - Tabela 7.1'!$22:$22,
MATCH(TEXT('Tabela 7.1'!$A5067,"mmmm/aaaa"),'alimentação - Tabela 7.1'!$5:$5,0)+3), "")</f>
        <v/>
      </c>
      <c r="G5067" s="95" t="str">
        <f>IFERROR(INDEX('alimentação - Tabela 7.1'!$22:$22,
MATCH(TEXT('Tabela 7.1'!$A5067,"mmmm/aaaa"),'alimentação - Tabela 7.1'!$5:$5,0)+4), "")</f>
        <v/>
      </c>
    </row>
    <row r="5068" spans="1:7" ht="18" customHeight="1" x14ac:dyDescent="0.25">
      <c r="A5068" s="59" t="str">
        <f>IF(
   SUMPRODUCT(--('alimentação - Tabela 7.1'!$5:$5=TEXT(DATE(2020,INT((ROW(A5066)-1)/33)+1,1),"mmmm/aaaa"))) &gt; 0,
   TEXT(DATE(2020,INT((ROW(A5066)-1)/33)+1,1),"mmm/aa"),
   ""
)</f>
        <v/>
      </c>
      <c r="B5068" s="61" t="str">
        <f>IF(A5068&lt;&gt;"", 'alimentação - Tabela 7.1'!$B$23, "" )</f>
        <v/>
      </c>
      <c r="C5068" s="62" t="str">
        <f>IFERROR(INDEX('alimentação - Tabela 7.1'!$23:$23,
MATCH(TEXT('Tabela 7.1'!A5068,"mmmm/aaaa"),'alimentação - Tabela 7.1'!$5:$5,0)), "")</f>
        <v/>
      </c>
      <c r="D5068" s="62" t="str">
        <f>IFERROR(INDEX('alimentação - Tabela 7.1'!$23:$23,
MATCH(TEXT('Tabela 7.1'!$A5068,"mmmm/aaaa"),'alimentação - Tabela 7.1'!$5:$5,0)+1), "")</f>
        <v/>
      </c>
      <c r="E5068" s="62" t="str">
        <f>IFERROR(INDEX('alimentação - Tabela 7.1'!$23:$23,
MATCH(TEXT('Tabela 7.1'!$A5068,"mmmm/aaaa"),'alimentação - Tabela 7.1'!$5:$5,0)+2), "")</f>
        <v/>
      </c>
      <c r="F5068" s="62" t="str">
        <f>IFERROR(INDEX('alimentação - Tabela 7.1'!$23:$23,
MATCH(TEXT('Tabela 7.1'!$A5068,"mmmm/aaaa"),'alimentação - Tabela 7.1'!$5:$5,0)+3), "")</f>
        <v/>
      </c>
      <c r="G5068" s="95" t="str">
        <f>IFERROR(INDEX('alimentação - Tabela 7.1'!$23:$23,
MATCH(TEXT('Tabela 7.1'!$A5068,"mmmm/aaaa"),'alimentação - Tabela 7.1'!$5:$5,0)+4), "")</f>
        <v/>
      </c>
    </row>
    <row r="5069" spans="1:7" ht="18" customHeight="1" x14ac:dyDescent="0.25">
      <c r="A5069" s="59" t="str">
        <f>IF(
   SUMPRODUCT(--('alimentação - Tabela 7.1'!$5:$5=TEXT(DATE(2020,INT((ROW(A5067)-1)/33)+1,1),"mmmm/aaaa"))) &gt; 0,
   TEXT(DATE(2020,INT((ROW(A5067)-1)/33)+1,1),"mmm/aa"),
   ""
)</f>
        <v/>
      </c>
      <c r="B5069" s="61" t="str">
        <f>IF(A5069&lt;&gt;"", 'alimentação - Tabela 7.1'!$B$24, "" )</f>
        <v/>
      </c>
      <c r="C5069" s="62" t="str">
        <f>IFERROR(INDEX('alimentação - Tabela 7.1'!$24:$24,
MATCH(TEXT('Tabela 7.1'!A5069,"mmmm/aaaa"),'alimentação - Tabela 7.1'!$5:$5,0)), "")</f>
        <v/>
      </c>
      <c r="D5069" s="62" t="str">
        <f>IFERROR(INDEX('alimentação - Tabela 7.1'!$24:$24,
MATCH(TEXT('Tabela 7.1'!$A5069,"mmmm/aaaa"),'alimentação - Tabela 7.1'!$5:$5,0)+1), "")</f>
        <v/>
      </c>
      <c r="E5069" s="62" t="str">
        <f>IFERROR(INDEX('alimentação - Tabela 7.1'!$24:$24,
MATCH(TEXT('Tabela 7.1'!$A5069,"mmmm/aaaa"),'alimentação - Tabela 7.1'!$5:$5,0)+2), "")</f>
        <v/>
      </c>
      <c r="F5069" s="62" t="str">
        <f>IFERROR(INDEX('alimentação - Tabela 7.1'!$24:$24,
MATCH(TEXT('Tabela 7.1'!$A5069,"mmmm/aaaa"),'alimentação - Tabela 7.1'!$5:$5,0)+3), "")</f>
        <v/>
      </c>
      <c r="G5069" s="95" t="str">
        <f>IFERROR(INDEX('alimentação - Tabela 7.1'!$24:$24,
MATCH(TEXT('Tabela 7.1'!$A5069,"mmmm/aaaa"),'alimentação - Tabela 7.1'!$5:$5,0)+4), "")</f>
        <v/>
      </c>
    </row>
    <row r="5070" spans="1:7" ht="18" customHeight="1" x14ac:dyDescent="0.25">
      <c r="A5070" s="59" t="str">
        <f>IF(
   SUMPRODUCT(--('alimentação - Tabela 7.1'!$5:$5=TEXT(DATE(2020,INT((ROW(A5068)-1)/33)+1,1),"mmmm/aaaa"))) &gt; 0,
   TEXT(DATE(2020,INT((ROW(A5068)-1)/33)+1,1),"mmm/aa"),
   ""
)</f>
        <v/>
      </c>
      <c r="B5070" s="61" t="str">
        <f>IF(A5070&lt;&gt;"", 'alimentação - Tabela 7.1'!$B$25, "" )</f>
        <v/>
      </c>
      <c r="C5070" s="62" t="str">
        <f>IFERROR(INDEX('alimentação - Tabela 7.1'!$25:$25,
MATCH(TEXT('Tabela 7.1'!A5070,"mmmm/aaaa"),'alimentação - Tabela 7.1'!$5:$5,0)), "")</f>
        <v/>
      </c>
      <c r="D5070" s="62" t="str">
        <f>IFERROR(INDEX('alimentação - Tabela 7.1'!$25:$25,
MATCH(TEXT('Tabela 7.1'!$A5070,"mmmm/aaaa"),'alimentação - Tabela 7.1'!$5:$5,0)+1), "")</f>
        <v/>
      </c>
      <c r="E5070" s="62" t="str">
        <f>IFERROR(INDEX('alimentação - Tabela 7.1'!$25:$25,
MATCH(TEXT('Tabela 7.1'!$A5070,"mmmm/aaaa"),'alimentação - Tabela 7.1'!$5:$5,0)+2), "")</f>
        <v/>
      </c>
      <c r="F5070" s="62" t="str">
        <f>IFERROR(INDEX('alimentação - Tabela 7.1'!$25:$25,
MATCH(TEXT('Tabela 7.1'!$A5070,"mmmm/aaaa"),'alimentação - Tabela 7.1'!$5:$5,0)+3), "")</f>
        <v/>
      </c>
      <c r="G5070" s="95" t="str">
        <f>IFERROR(INDEX('alimentação - Tabela 7.1'!$25:$25,
MATCH(TEXT('Tabela 7.1'!$A5070,"mmmm/aaaa"),'alimentação - Tabela 7.1'!$5:$5,0)+4), "")</f>
        <v/>
      </c>
    </row>
    <row r="5071" spans="1:7" ht="18" customHeight="1" x14ac:dyDescent="0.25">
      <c r="A5071" s="59" t="str">
        <f>IF(
   SUMPRODUCT(--('alimentação - Tabela 7.1'!$5:$5=TEXT(DATE(2020,INT((ROW(A5069)-1)/33)+1,1),"mmmm/aaaa"))) &gt; 0,
   TEXT(DATE(2020,INT((ROW(A5069)-1)/33)+1,1),"mmm/aa"),
   ""
)</f>
        <v/>
      </c>
      <c r="B5071" s="61" t="str">
        <f>IF(A5071&lt;&gt;"", 'alimentação - Tabela 7.1'!$B$26, "" )</f>
        <v/>
      </c>
      <c r="C5071" s="62" t="str">
        <f>IFERROR(INDEX('alimentação - Tabela 7.1'!$26:$26,
MATCH(TEXT('Tabela 7.1'!A5071,"mmmm/aaaa"),'alimentação - Tabela 7.1'!$5:$5,0)), "")</f>
        <v/>
      </c>
      <c r="D5071" s="62" t="str">
        <f>IFERROR(INDEX('alimentação - Tabela 7.1'!$26:$26,
MATCH(TEXT('Tabela 7.1'!$A5071,"mmmm/aaaa"),'alimentação - Tabela 7.1'!$5:$5,0)+1), "")</f>
        <v/>
      </c>
      <c r="E5071" s="62" t="str">
        <f>IFERROR(INDEX('alimentação - Tabela 7.1'!$26:$26,
MATCH(TEXT('Tabela 7.1'!$A5071,"mmmm/aaaa"),'alimentação - Tabela 7.1'!$5:$5,0)+2), "")</f>
        <v/>
      </c>
      <c r="F5071" s="62" t="str">
        <f>IFERROR(INDEX('alimentação - Tabela 7.1'!$26:$26,
MATCH(TEXT('Tabela 7.1'!$A5071,"mmmm/aaaa"),'alimentação - Tabela 7.1'!$5:$5,0)+3), "")</f>
        <v/>
      </c>
      <c r="G5071" s="95" t="str">
        <f>IFERROR(INDEX('alimentação - Tabela 7.1'!$26:$26,
MATCH(TEXT('Tabela 7.1'!$A5071,"mmmm/aaaa"),'alimentação - Tabela 7.1'!$5:$5,0)+4), "")</f>
        <v/>
      </c>
    </row>
    <row r="5072" spans="1:7" ht="18" customHeight="1" x14ac:dyDescent="0.25">
      <c r="A5072" s="59" t="str">
        <f>IF(
   SUMPRODUCT(--('alimentação - Tabela 7.1'!$5:$5=TEXT(DATE(2020,INT((ROW(A5070)-1)/33)+1,1),"mmmm/aaaa"))) &gt; 0,
   TEXT(DATE(2020,INT((ROW(A5070)-1)/33)+1,1),"mmm/aa"),
   ""
)</f>
        <v/>
      </c>
      <c r="B5072" s="61" t="str">
        <f>IF(A5072&lt;&gt;"", 'alimentação - Tabela 7.1'!$B$27, "" )</f>
        <v/>
      </c>
      <c r="C5072" s="62" t="str">
        <f>IFERROR(INDEX('alimentação - Tabela 7.1'!$27:$27,
MATCH(TEXT('Tabela 7.1'!A5072,"mmmm/aaaa"),'alimentação - Tabela 7.1'!$5:$5,0)), "")</f>
        <v/>
      </c>
      <c r="D5072" s="62" t="str">
        <f>IFERROR(INDEX('alimentação - Tabela 7.1'!$27:$27,
MATCH(TEXT('Tabela 7.1'!$A5072,"mmmm/aaaa"),'alimentação - Tabela 7.1'!$5:$5,0)+1), "")</f>
        <v/>
      </c>
      <c r="E5072" s="62" t="str">
        <f>IFERROR(INDEX('alimentação - Tabela 7.1'!$27:$27,
MATCH(TEXT('Tabela 7.1'!$A5072,"mmmm/aaaa"),'alimentação - Tabela 7.1'!$5:$5,0)+2), "")</f>
        <v/>
      </c>
      <c r="F5072" s="62" t="str">
        <f>IFERROR(INDEX('alimentação - Tabela 7.1'!$27:$27,
MATCH(TEXT('Tabela 7.1'!$A5072,"mmmm/aaaa"),'alimentação - Tabela 7.1'!$5:$5,0)+3), "")</f>
        <v/>
      </c>
      <c r="G5072" s="95" t="str">
        <f>IFERROR(INDEX('alimentação - Tabela 7.1'!$27:$27,
MATCH(TEXT('Tabela 7.1'!$A5072,"mmmm/aaaa"),'alimentação - Tabela 7.1'!$5:$5,0)+4), "")</f>
        <v/>
      </c>
    </row>
    <row r="5073" spans="1:7" ht="18" customHeight="1" x14ac:dyDescent="0.25">
      <c r="A5073" s="59" t="str">
        <f>IF(
   SUMPRODUCT(--('alimentação - Tabela 7.1'!$5:$5=TEXT(DATE(2020,INT((ROW(A5071)-1)/33)+1,1),"mmmm/aaaa"))) &gt; 0,
   TEXT(DATE(2020,INT((ROW(A5071)-1)/33)+1,1),"mmm/aa"),
   ""
)</f>
        <v/>
      </c>
      <c r="B5073" s="61" t="str">
        <f>IF(A5073&lt;&gt;"", 'alimentação - Tabela 7.1'!$B$28, "" )</f>
        <v/>
      </c>
      <c r="C5073" s="62" t="str">
        <f>IFERROR(INDEX('alimentação - Tabela 7.1'!$28:$28,
MATCH(TEXT('Tabela 7.1'!A5073,"mmmm/aaaa"),'alimentação - Tabela 7.1'!$5:$5,0)), "")</f>
        <v/>
      </c>
      <c r="D5073" s="62" t="str">
        <f>IFERROR(INDEX('alimentação - Tabela 7.1'!$28:$28,
MATCH(TEXT('Tabela 7.1'!$A5073,"mmmm/aaaa"),'alimentação - Tabela 7.1'!$5:$5,0)+1), "")</f>
        <v/>
      </c>
      <c r="E5073" s="62" t="str">
        <f>IFERROR(INDEX('alimentação - Tabela 7.1'!$28:$28,
MATCH(TEXT('Tabela 7.1'!$A5073,"mmmm/aaaa"),'alimentação - Tabela 7.1'!$5:$5,0)+2), "")</f>
        <v/>
      </c>
      <c r="F5073" s="62" t="str">
        <f>IFERROR(INDEX('alimentação - Tabela 7.1'!$28:$28,
MATCH(TEXT('Tabela 7.1'!$A5073,"mmmm/aaaa"),'alimentação - Tabela 7.1'!$5:$5,0)+3), "")</f>
        <v/>
      </c>
      <c r="G5073" s="95" t="str">
        <f>IFERROR(INDEX('alimentação - Tabela 7.1'!$28:$28,
MATCH(TEXT('Tabela 7.1'!$A5073,"mmmm/aaaa"),'alimentação - Tabela 7.1'!$5:$5,0)+4), "")</f>
        <v/>
      </c>
    </row>
    <row r="5074" spans="1:7" ht="18" customHeight="1" x14ac:dyDescent="0.25">
      <c r="A5074" s="59" t="str">
        <f>IF(
   SUMPRODUCT(--('alimentação - Tabela 7.1'!$5:$5=TEXT(DATE(2020,INT((ROW(A5072)-1)/33)+1,1),"mmmm/aaaa"))) &gt; 0,
   TEXT(DATE(2020,INT((ROW(A5072)-1)/33)+1,1),"mmm/aa"),
   ""
)</f>
        <v/>
      </c>
      <c r="B5074" s="61" t="str">
        <f>IF(A5074&lt;&gt;"", 'alimentação - Tabela 7.1'!$B$29, "" )</f>
        <v/>
      </c>
      <c r="C5074" s="62" t="str">
        <f>IFERROR(INDEX('alimentação - Tabela 7.1'!$29:$29,
MATCH(TEXT('Tabela 7.1'!A5074,"mmmm/aaaa"),'alimentação - Tabela 7.1'!$5:$5,0)), "")</f>
        <v/>
      </c>
      <c r="D5074" s="62" t="str">
        <f>IFERROR(INDEX('alimentação - Tabela 7.1'!$29:$29,
MATCH(TEXT('Tabela 7.1'!$A5074,"mmmm/aaaa"),'alimentação - Tabela 7.1'!$5:$5,0)+1), "")</f>
        <v/>
      </c>
      <c r="E5074" s="62" t="str">
        <f>IFERROR(INDEX('alimentação - Tabela 7.1'!$29:$29,
MATCH(TEXT('Tabela 7.1'!$A5074,"mmmm/aaaa"),'alimentação - Tabela 7.1'!$5:$5,0)+2), "")</f>
        <v/>
      </c>
      <c r="F5074" s="62" t="str">
        <f>IFERROR(INDEX('alimentação - Tabela 7.1'!$29:$29,
MATCH(TEXT('Tabela 7.1'!$A5074,"mmmm/aaaa"),'alimentação - Tabela 7.1'!$5:$5,0)+3), "")</f>
        <v/>
      </c>
      <c r="G5074" s="95" t="str">
        <f>IFERROR(INDEX('alimentação - Tabela 7.1'!$29:$29,
MATCH(TEXT('Tabela 7.1'!$A5074,"mmmm/aaaa"),'alimentação - Tabela 7.1'!$5:$5,0)+4), "")</f>
        <v/>
      </c>
    </row>
    <row r="5075" spans="1:7" ht="18" customHeight="1" x14ac:dyDescent="0.25">
      <c r="A5075" s="59" t="str">
        <f>IF(
   SUMPRODUCT(--('alimentação - Tabela 7.1'!$5:$5=TEXT(DATE(2020,INT((ROW(A5073)-1)/33)+1,1),"mmmm/aaaa"))) &gt; 0,
   TEXT(DATE(2020,INT((ROW(A5073)-1)/33)+1,1),"mmm/aa"),
   ""
)</f>
        <v/>
      </c>
      <c r="B5075" s="61" t="str">
        <f>IF(A5075&lt;&gt;"", 'alimentação - Tabela 7.1'!$B$30, "" )</f>
        <v/>
      </c>
      <c r="C5075" s="62" t="str">
        <f>IFERROR(INDEX('alimentação - Tabela 7.1'!$30:$30,
MATCH(TEXT('Tabela 7.1'!A5075,"mmmm/aaaa"),'alimentação - Tabela 7.1'!$5:$5,0)), "")</f>
        <v/>
      </c>
      <c r="D5075" s="62" t="str">
        <f>IFERROR(INDEX('alimentação - Tabela 7.1'!$30:$30,
MATCH(TEXT('Tabela 7.1'!$A5075,"mmmm/aaaa"),'alimentação - Tabela 7.1'!$5:$5,0)+1), "")</f>
        <v/>
      </c>
      <c r="E5075" s="62" t="str">
        <f>IFERROR(INDEX('alimentação - Tabela 7.1'!$30:$30,
MATCH(TEXT('Tabela 7.1'!$A5075,"mmmm/aaaa"),'alimentação - Tabela 7.1'!$5:$5,0)+2), "")</f>
        <v/>
      </c>
      <c r="F5075" s="62" t="str">
        <f>IFERROR(INDEX('alimentação - Tabela 7.1'!$30:$30,
MATCH(TEXT('Tabela 7.1'!$A5075,"mmmm/aaaa"),'alimentação - Tabela 7.1'!$5:$5,0)+3), "")</f>
        <v/>
      </c>
      <c r="G5075" s="95" t="str">
        <f>IFERROR(INDEX('alimentação - Tabela 7.1'!$30:$30,
MATCH(TEXT('Tabela 7.1'!$A5075,"mmmm/aaaa"),'alimentação - Tabela 7.1'!$5:$5,0)+4), "")</f>
        <v/>
      </c>
    </row>
    <row r="5076" spans="1:7" ht="18" customHeight="1" x14ac:dyDescent="0.25">
      <c r="A5076" s="59" t="str">
        <f>IF(
   SUMPRODUCT(--('alimentação - Tabela 7.1'!$5:$5=TEXT(DATE(2020,INT((ROW(A5074)-1)/33)+1,1),"mmmm/aaaa"))) &gt; 0,
   TEXT(DATE(2020,INT((ROW(A5074)-1)/33)+1,1),"mmm/aa"),
   ""
)</f>
        <v/>
      </c>
      <c r="B5076" s="61" t="str">
        <f>IF(A5076&lt;&gt;"", 'alimentação - Tabela 7.1'!$B$31, "" )</f>
        <v/>
      </c>
      <c r="C5076" s="62" t="str">
        <f>IFERROR(INDEX('alimentação - Tabela 7.1'!$31:$31,
MATCH(TEXT('Tabela 7.1'!A5076,"mmmm/aaaa"),'alimentação - Tabela 7.1'!$5:$5,0)), "")</f>
        <v/>
      </c>
      <c r="D5076" s="62" t="str">
        <f>IFERROR(INDEX('alimentação - Tabela 7.1'!$31:$31,
MATCH(TEXT('Tabela 7.1'!$A5076,"mmmm/aaaa"),'alimentação - Tabela 7.1'!$5:$5,0)+1), "")</f>
        <v/>
      </c>
      <c r="E5076" s="62" t="str">
        <f>IFERROR(INDEX('alimentação - Tabela 7.1'!$31:$31,
MATCH(TEXT('Tabela 7.1'!$A5076,"mmmm/aaaa"),'alimentação - Tabela 7.1'!$5:$5,0)+2), "")</f>
        <v/>
      </c>
      <c r="F5076" s="62" t="str">
        <f>IFERROR(INDEX('alimentação - Tabela 7.1'!$31:$31,
MATCH(TEXT('Tabela 7.1'!$A5076,"mmmm/aaaa"),'alimentação - Tabela 7.1'!$5:$5,0)+3), "")</f>
        <v/>
      </c>
      <c r="G5076" s="95" t="str">
        <f>IFERROR(INDEX('alimentação - Tabela 7.1'!$31:$31,
MATCH(TEXT('Tabela 7.1'!$A5076,"mmmm/aaaa"),'alimentação - Tabela 7.1'!$5:$5,0)+4), "")</f>
        <v/>
      </c>
    </row>
    <row r="5077" spans="1:7" ht="18" customHeight="1" x14ac:dyDescent="0.25">
      <c r="A5077" s="59" t="str">
        <f>IF(
   SUMPRODUCT(--('alimentação - Tabela 7.1'!$5:$5=TEXT(DATE(2020,INT((ROW(A5075)-1)/33)+1,1),"mmmm/aaaa"))) &gt; 0,
   TEXT(DATE(2020,INT((ROW(A5075)-1)/33)+1,1),"mmm/aa"),
   ""
)</f>
        <v/>
      </c>
      <c r="B5077" s="61" t="str">
        <f>IF(A5077&lt;&gt;"", 'alimentação - Tabela 7.1'!$B$32, "" )</f>
        <v/>
      </c>
      <c r="C5077" s="62" t="str">
        <f>IFERROR(INDEX('alimentação - Tabela 7.1'!$32:$32,
MATCH(TEXT('Tabela 7.1'!A5077,"mmmm/aaaa"),'alimentação - Tabela 7.1'!$5:$5,0)), "")</f>
        <v/>
      </c>
      <c r="D5077" s="62" t="str">
        <f>IFERROR(INDEX('alimentação - Tabela 7.1'!$32:$32,
MATCH(TEXT('Tabela 7.1'!$A5077,"mmmm/aaaa"),'alimentação - Tabela 7.1'!$5:$5,0)+1), "")</f>
        <v/>
      </c>
      <c r="E5077" s="62" t="str">
        <f>IFERROR(INDEX('alimentação - Tabela 7.1'!$32:$32,
MATCH(TEXT('Tabela 7.1'!$A5077,"mmmm/aaaa"),'alimentação - Tabela 7.1'!$5:$5,0)+2), "")</f>
        <v/>
      </c>
      <c r="F5077" s="62" t="str">
        <f>IFERROR(INDEX('alimentação - Tabela 7.1'!$32:$32,
MATCH(TEXT('Tabela 7.1'!$A5077,"mmmm/aaaa"),'alimentação - Tabela 7.1'!$5:$5,0)+3), "")</f>
        <v/>
      </c>
      <c r="G5077" s="95" t="str">
        <f>IFERROR(INDEX('alimentação - Tabela 7.1'!$32:$32,
MATCH(TEXT('Tabela 7.1'!$A5077,"mmmm/aaaa"),'alimentação - Tabela 7.1'!$5:$5,0)+4), "")</f>
        <v/>
      </c>
    </row>
    <row r="5078" spans="1:7" ht="18" customHeight="1" x14ac:dyDescent="0.25">
      <c r="A5078" s="59" t="str">
        <f>IF(
   SUMPRODUCT(--('alimentação - Tabela 7.1'!$5:$5=TEXT(DATE(2020,INT((ROW(A5076)-1)/33)+1,1),"mmmm/aaaa"))) &gt; 0,
   TEXT(DATE(2020,INT((ROW(A5076)-1)/33)+1,1),"mmm/aa"),
   ""
)</f>
        <v/>
      </c>
      <c r="B5078" s="61" t="str">
        <f>IF(A5078&lt;&gt;"", 'alimentação - Tabela 7.1'!$B$33, "" )</f>
        <v/>
      </c>
      <c r="C5078" s="62" t="str">
        <f>IFERROR(INDEX('alimentação - Tabela 7.1'!$33:$33,
MATCH(TEXT('Tabela 7.1'!A5078,"mmmm/aaaa"),'alimentação - Tabela 7.1'!$5:$5,0)), "")</f>
        <v/>
      </c>
      <c r="D5078" s="62" t="str">
        <f>IFERROR(INDEX('alimentação - Tabela 7.1'!$33:$33,
MATCH(TEXT('Tabela 7.1'!$A5078,"mmmm/aaaa"),'alimentação - Tabela 7.1'!$5:$5,0)+1), "")</f>
        <v/>
      </c>
      <c r="E5078" s="62" t="str">
        <f>IFERROR(INDEX('alimentação - Tabela 7.1'!$33:$33,
MATCH(TEXT('Tabela 7.1'!$A5078,"mmmm/aaaa"),'alimentação - Tabela 7.1'!$5:$5,0)+2), "")</f>
        <v/>
      </c>
      <c r="F5078" s="62" t="str">
        <f>IFERROR(INDEX('alimentação - Tabela 7.1'!$33:$33,
MATCH(TEXT('Tabela 7.1'!$A5078,"mmmm/aaaa"),'alimentação - Tabela 7.1'!$5:$5,0)+3), "")</f>
        <v/>
      </c>
      <c r="G5078" s="95" t="str">
        <f>IFERROR(INDEX('alimentação - Tabela 7.1'!$33:$33,
MATCH(TEXT('Tabela 7.1'!$A5078,"mmmm/aaaa"),'alimentação - Tabela 7.1'!$5:$5,0)+4), "")</f>
        <v/>
      </c>
    </row>
    <row r="5079" spans="1:7" ht="18" customHeight="1" x14ac:dyDescent="0.25">
      <c r="A5079" s="59" t="str">
        <f>IF(
   SUMPRODUCT(--('alimentação - Tabela 7.1'!$5:$5=TEXT(DATE(2020,INT((ROW(A5077)-1)/33)+1,1),"mmmm/aaaa"))) &gt; 0,
   TEXT(DATE(2020,INT((ROW(A5077)-1)/33)+1,1),"mmm/aa"),
   ""
)</f>
        <v/>
      </c>
      <c r="B5079" s="61" t="str">
        <f>IF(A5079&lt;&gt;"", 'alimentação - Tabela 7.1'!$B$34, "" )</f>
        <v/>
      </c>
      <c r="C5079" s="62" t="str">
        <f>IFERROR(INDEX('alimentação - Tabela 7.1'!$34:$34,
MATCH(TEXT('Tabela 7.1'!A5079,"mmmm/aaaa"),'alimentação - Tabela 7.1'!$5:$5,0)), "")</f>
        <v/>
      </c>
      <c r="D5079" s="62" t="str">
        <f>IFERROR(INDEX('alimentação - Tabela 7.1'!$34:$34,
MATCH(TEXT('Tabela 7.1'!$A5079,"mmmm/aaaa"),'alimentação - Tabela 7.1'!$5:$5,0)+1), "")</f>
        <v/>
      </c>
      <c r="E5079" s="62" t="str">
        <f>IFERROR(INDEX('alimentação - Tabela 7.1'!$34:$34,
MATCH(TEXT('Tabela 7.1'!$A5079,"mmmm/aaaa"),'alimentação - Tabela 7.1'!$5:$5,0)+2), "")</f>
        <v/>
      </c>
      <c r="F5079" s="62" t="str">
        <f>IFERROR(INDEX('alimentação - Tabela 7.1'!$34:$34,
MATCH(TEXT('Tabela 7.1'!$A5079,"mmmm/aaaa"),'alimentação - Tabela 7.1'!$5:$5,0)+3), "")</f>
        <v/>
      </c>
      <c r="G5079" s="95" t="str">
        <f>IFERROR(INDEX('alimentação - Tabela 7.1'!$34:$34,
MATCH(TEXT('Tabela 7.1'!$A5079,"mmmm/aaaa"),'alimentação - Tabela 7.1'!$5:$5,0)+4), "")</f>
        <v/>
      </c>
    </row>
    <row r="5080" spans="1:7" ht="18" customHeight="1" x14ac:dyDescent="0.25">
      <c r="A5080" s="59" t="str">
        <f>IF(
   SUMPRODUCT(--('alimentação - Tabela 7.1'!$5:$5=TEXT(DATE(2020,INT((ROW(A5078)-1)/33)+1,1),"mmmm/aaaa"))) &gt; 0,
   TEXT(DATE(2020,INT((ROW(A5078)-1)/33)+1,1),"mmm/aa"),
   ""
)</f>
        <v/>
      </c>
      <c r="B5080" s="61" t="str">
        <f>IF(A5080&lt;&gt;"", 'alimentação - Tabela 7.1'!$B$35, "" )</f>
        <v/>
      </c>
      <c r="C5080" s="62" t="str">
        <f>IFERROR(INDEX('alimentação - Tabela 7.1'!$35:$35,
MATCH(TEXT('Tabela 7.1'!A5080,"mmmm/aaaa"),'alimentação - Tabela 7.1'!$5:$5,0)), "")</f>
        <v/>
      </c>
      <c r="D5080" s="62" t="str">
        <f>IFERROR(INDEX('alimentação - Tabela 7.1'!$35:$35,
MATCH(TEXT('Tabela 7.1'!$A5080,"mmmm/aaaa"),'alimentação - Tabela 7.1'!$5:$5,0)+1), "")</f>
        <v/>
      </c>
      <c r="E5080" s="62" t="str">
        <f>IFERROR(INDEX('alimentação - Tabela 7.1'!$35:$35,
MATCH(TEXT('Tabela 7.1'!$A5080,"mmmm/aaaa"),'alimentação - Tabela 7.1'!$5:$5,0)+2), "")</f>
        <v/>
      </c>
      <c r="F5080" s="62" t="str">
        <f>IFERROR(INDEX('alimentação - Tabela 7.1'!$35:$35,
MATCH(TEXT('Tabela 7.1'!$A5080,"mmmm/aaaa"),'alimentação - Tabela 7.1'!$5:$5,0)+3), "")</f>
        <v/>
      </c>
      <c r="G5080" s="95" t="str">
        <f>IFERROR(INDEX('alimentação - Tabela 7.1'!$35:$35,
MATCH(TEXT('Tabela 7.1'!$A5080,"mmmm/aaaa"),'alimentação - Tabela 7.1'!$5:$5,0)+4), "")</f>
        <v/>
      </c>
    </row>
    <row r="5081" spans="1:7" ht="18" customHeight="1" x14ac:dyDescent="0.25">
      <c r="A5081" s="59" t="str">
        <f>IF(
   SUMPRODUCT(--('alimentação - Tabela 7.1'!$5:$5=TEXT(DATE(2020,INT((ROW(A5079)-1)/33)+1,1),"mmmm/aaaa"))) &gt; 0,
   TEXT(DATE(2020,INT((ROW(A5079)-1)/33)+1,1),"mmm/aa"),
   ""
)</f>
        <v/>
      </c>
      <c r="B5081" s="61" t="str">
        <f>IF(A5081&lt;&gt;"", 'alimentação - Tabela 7.1'!$B$36, "" )</f>
        <v/>
      </c>
      <c r="C5081" s="62" t="str">
        <f>IFERROR(INDEX('alimentação - Tabela 7.1'!$36:$36,
MATCH(TEXT('Tabela 7.1'!A5081,"mmmm/aaaa"),'alimentação - Tabela 7.1'!$5:$5,0)), "")</f>
        <v/>
      </c>
      <c r="D5081" s="62" t="str">
        <f>IFERROR(INDEX('alimentação - Tabela 7.1'!$36:$36,
MATCH(TEXT('Tabela 7.1'!$A5081,"mmmm/aaaa"),'alimentação - Tabela 7.1'!$5:$5,0)+1), "")</f>
        <v/>
      </c>
      <c r="E5081" s="62" t="str">
        <f>IFERROR(INDEX('alimentação - Tabela 7.1'!$36:$36,
MATCH(TEXT('Tabela 7.1'!$A5081,"mmmm/aaaa"),'alimentação - Tabela 7.1'!$5:$5,0)+2), "")</f>
        <v/>
      </c>
      <c r="F5081" s="62" t="str">
        <f>IFERROR(INDEX('alimentação - Tabela 7.1'!$36:$36,
MATCH(TEXT('Tabela 7.1'!$A5081,"mmmm/aaaa"),'alimentação - Tabela 7.1'!$5:$5,0)+3), "")</f>
        <v/>
      </c>
      <c r="G5081" s="95" t="str">
        <f>IFERROR(INDEX('alimentação - Tabela 7.1'!$36:$36,
MATCH(TEXT('Tabela 7.1'!$A5081,"mmmm/aaaa"),'alimentação - Tabela 7.1'!$5:$5,0)+4), "")</f>
        <v/>
      </c>
    </row>
    <row r="5082" spans="1:7" ht="18" customHeight="1" x14ac:dyDescent="0.25">
      <c r="A5082" s="59" t="str">
        <f>IF(
   SUMPRODUCT(--('alimentação - Tabela 7.1'!$5:$5=TEXT(DATE(2020,INT((ROW(A5080)-1)/33)+1,1),"mmmm/aaaa"))) &gt; 0,
   TEXT(DATE(2020,INT((ROW(A5080)-1)/33)+1,1),"mmm/aa"),
   ""
)</f>
        <v/>
      </c>
      <c r="B5082" s="61" t="str">
        <f>IF(A5082&lt;&gt;"", 'alimentação - Tabela 7.1'!$B$37, "" )</f>
        <v/>
      </c>
      <c r="C5082" s="62" t="str">
        <f>IFERROR(INDEX('alimentação - Tabela 7.1'!$37:$37,
MATCH(TEXT('Tabela 7.1'!A5082,"mmmm/aaaa"),'alimentação - Tabela 7.1'!$5:$5,0)), "")</f>
        <v/>
      </c>
      <c r="D5082" s="62" t="str">
        <f>IFERROR(INDEX('alimentação - Tabela 7.1'!$37:$37,
MATCH(TEXT('Tabela 7.1'!$A5082,"mmmm/aaaa"),'alimentação - Tabela 7.1'!$5:$5,0)+1), "")</f>
        <v/>
      </c>
      <c r="E5082" s="62" t="str">
        <f>IFERROR(INDEX('alimentação - Tabela 7.1'!$37:$37,
MATCH(TEXT('Tabela 7.1'!$A5082,"mmmm/aaaa"),'alimentação - Tabela 7.1'!$5:$5,0)+2), "")</f>
        <v/>
      </c>
      <c r="F5082" s="62" t="str">
        <f>IFERROR(INDEX('alimentação - Tabela 7.1'!$37:$37,
MATCH(TEXT('Tabela 7.1'!$A5082,"mmmm/aaaa"),'alimentação - Tabela 7.1'!$5:$5,0)+3), "")</f>
        <v/>
      </c>
      <c r="G5082" s="95" t="str">
        <f>IFERROR(INDEX('alimentação - Tabela 7.1'!$37:$37,
MATCH(TEXT('Tabela 7.1'!$A5082,"mmmm/aaaa"),'alimentação - Tabela 7.1'!$5:$5,0)+4), "")</f>
        <v/>
      </c>
    </row>
    <row r="5083" spans="1:7" ht="18" customHeight="1" x14ac:dyDescent="0.25">
      <c r="A5083" s="59" t="str">
        <f>IF(
   SUMPRODUCT(--('alimentação - Tabela 7.1'!$5:$5=TEXT(DATE(2020,INT((ROW(A5081)-1)/33)+1,1),"mmmm/aaaa"))) &gt; 0,
   TEXT(DATE(2020,INT((ROW(A5081)-1)/33)+1,1),"mmm/aa"),
   ""
)</f>
        <v/>
      </c>
      <c r="B5083" s="61" t="str">
        <f>IF(A5083&lt;&gt;"", 'alimentação - Tabela 7.1'!$B$38, "" )</f>
        <v/>
      </c>
      <c r="C5083" s="62" t="str">
        <f>IFERROR(INDEX('alimentação - Tabela 7.1'!$38:$38,
MATCH(TEXT('Tabela 7.1'!A5083,"mmmm/aaaa"),'alimentação - Tabela 7.1'!$5:$5,0)), "")</f>
        <v/>
      </c>
      <c r="D5083" s="62" t="str">
        <f>IFERROR(INDEX('alimentação - Tabela 7.1'!$38:$38,
MATCH(TEXT('Tabela 7.1'!$A5083,"mmmm/aaaa"),'alimentação - Tabela 7.1'!$5:$5,0)+1), "")</f>
        <v/>
      </c>
      <c r="E5083" s="62" t="str">
        <f>IFERROR(INDEX('alimentação - Tabela 7.1'!$38:$38,
MATCH(TEXT('Tabela 7.1'!$A5083,"mmmm/aaaa"),'alimentação - Tabela 7.1'!$5:$5,0)+2), "")</f>
        <v/>
      </c>
      <c r="F5083" s="62" t="str">
        <f>IFERROR(INDEX('alimentação - Tabela 7.1'!$38:$38,
MATCH(TEXT('Tabela 7.1'!$A5083,"mmmm/aaaa"),'alimentação - Tabela 7.1'!$5:$5,0)+3), "")</f>
        <v/>
      </c>
      <c r="G5083" s="95" t="str">
        <f>IFERROR(INDEX('alimentação - Tabela 7.1'!$38:$38,
MATCH(TEXT('Tabela 7.1'!$A5083,"mmmm/aaaa"),'alimentação - Tabela 7.1'!$5:$5,0)+4), "")</f>
        <v/>
      </c>
    </row>
    <row r="5084" spans="1:7" ht="18" customHeight="1" x14ac:dyDescent="0.25">
      <c r="A5084" s="59" t="str">
        <f>IF(
   SUMPRODUCT(--('alimentação - Tabela 7.1'!$5:$5=TEXT(DATE(2020,INT((ROW(A5082)-1)/33)+1,1),"mmmm/aaaa"))) &gt; 0,
   TEXT(DATE(2020,INT((ROW(A5082)-1)/33)+1,1),"mmm/aa"),
   ""
)</f>
        <v/>
      </c>
      <c r="B5084" s="61" t="str">
        <f>IF(A5084&lt;&gt;"", 'alimentação - Tabela 7.1'!$B$39, "" )</f>
        <v/>
      </c>
      <c r="C5084" s="62" t="str">
        <f>IFERROR(INDEX('alimentação - Tabela 7.1'!$39:$39,
MATCH(TEXT('Tabela 7.1'!A5084,"mmmm/aaaa"),'alimentação - Tabela 7.1'!$5:$5,0)), "")</f>
        <v/>
      </c>
      <c r="D5084" s="62" t="str">
        <f>IFERROR(INDEX('alimentação - Tabela 7.1'!$39:$39,
MATCH(TEXT('Tabela 7.1'!$A5084,"mmmm/aaaa"),'alimentação - Tabela 7.1'!$5:$5,0)+1), "")</f>
        <v/>
      </c>
      <c r="E5084" s="62" t="str">
        <f>IFERROR(INDEX('alimentação - Tabela 7.1'!$39:$39,
MATCH(TEXT('Tabela 7.1'!$A5084,"mmmm/aaaa"),'alimentação - Tabela 7.1'!$5:$5,0)+2), "")</f>
        <v/>
      </c>
      <c r="F5084" s="62" t="str">
        <f>IFERROR(INDEX('alimentação - Tabela 7.1'!$39:$39,
MATCH(TEXT('Tabela 7.1'!$A5084,"mmmm/aaaa"),'alimentação - Tabela 7.1'!$5:$5,0)+3), "")</f>
        <v/>
      </c>
      <c r="G5084" s="95" t="str">
        <f>IFERROR(INDEX('alimentação - Tabela 7.1'!$39:$39,
MATCH(TEXT('Tabela 7.1'!$A5084,"mmmm/aaaa"),'alimentação - Tabela 7.1'!$5:$5,0)+4), "")</f>
        <v/>
      </c>
    </row>
    <row r="5085" spans="1:7" ht="18" customHeight="1" x14ac:dyDescent="0.25">
      <c r="A5085" s="59" t="str">
        <f>IF(
   SUMPRODUCT(--('alimentação - Tabela 7.1'!$5:$5=TEXT(DATE(2020,INT((ROW(A5083)-1)/33)+1,1),"mmmm/aaaa"))) &gt; 0,
   TEXT(DATE(2020,INT((ROW(A5083)-1)/33)+1,1),"mmm/aa"),
   ""
)</f>
        <v/>
      </c>
      <c r="B5085" s="61" t="str">
        <f>IF(A5085&lt;&gt;"", 'alimentação - Tabela 7.1'!$B$7, "" )</f>
        <v/>
      </c>
      <c r="C5085" s="62" t="str">
        <f>IFERROR(INDEX('alimentação - Tabela 7.1'!$7:$7,
MATCH(TEXT('Tabela 7.1'!A5085,"mmmm/aaaa"),'alimentação - Tabela 7.1'!$5:$5,0)), "")</f>
        <v/>
      </c>
      <c r="D5085" s="62" t="str">
        <f>IFERROR(INDEX('alimentação - Tabela 7.1'!$7:$7,
MATCH(TEXT('Tabela 7.1'!$A5085,"mmmm/aaaa"),'alimentação - Tabela 7.1'!$5:$5,0)+1), "")</f>
        <v/>
      </c>
      <c r="E5085" s="62" t="str">
        <f>IFERROR(INDEX('alimentação - Tabela 7.1'!$7:$7,
MATCH(TEXT('Tabela 7.1'!$A5085,"mmmm/aaaa"),'alimentação - Tabela 7.1'!$5:$5,0)+2), "")</f>
        <v/>
      </c>
      <c r="F5085" s="62" t="str">
        <f>IFERROR(INDEX('alimentação - Tabela 7.1'!$7:$7,
MATCH(TEXT('Tabela 7.1'!$A5085,"mmmm/aaaa"),'alimentação - Tabela 7.1'!$5:$5,0)+3), "")</f>
        <v/>
      </c>
      <c r="G5085" s="95" t="str">
        <f>IFERROR(INDEX('alimentação - Tabela 7.1'!$7:$7,
MATCH(TEXT('Tabela 7.1'!$A5085,"mmmm/aaaa"),'alimentação - Tabela 7.1'!$5:$5,0)+4), "")</f>
        <v/>
      </c>
    </row>
    <row r="5086" spans="1:7" ht="18" customHeight="1" x14ac:dyDescent="0.25">
      <c r="A5086" s="59" t="str">
        <f>IF(
   SUMPRODUCT(--('alimentação - Tabela 7.1'!$5:$5=TEXT(DATE(2020,INT((ROW(A5084)-1)/33)+1,1),"mmmm/aaaa"))) &gt; 0,
   TEXT(DATE(2020,INT((ROW(A5084)-1)/33)+1,1),"mmm/aa"),
   ""
)</f>
        <v/>
      </c>
      <c r="B5086" s="61" t="str">
        <f>IF(A5086&lt;&gt;"", 'alimentação - Tabela 7.1'!$B$8, "" )</f>
        <v/>
      </c>
      <c r="C5086" s="62" t="str">
        <f>IFERROR(INDEX('alimentação - Tabela 7.1'!$8:$8,
MATCH(TEXT('Tabela 7.1'!A5086,"mmmm/aaaa"),'alimentação - Tabela 7.1'!$5:$5,0)), "")</f>
        <v/>
      </c>
      <c r="D5086" s="62" t="str">
        <f>IFERROR(INDEX('alimentação - Tabela 7.1'!$8:$8,
MATCH(TEXT('Tabela 7.1'!$A5086,"mmmm/aaaa"),'alimentação - Tabela 7.1'!$5:$5,0)+1), "")</f>
        <v/>
      </c>
      <c r="E5086" s="62" t="str">
        <f>IFERROR(INDEX('alimentação - Tabela 7.1'!$8:$8,
MATCH(TEXT('Tabela 7.1'!$A5086,"mmmm/aaaa"),'alimentação - Tabela 7.1'!$5:$5,0)+2), "")</f>
        <v/>
      </c>
      <c r="F5086" s="62" t="str">
        <f>IFERROR(INDEX('alimentação - Tabela 7.1'!$8:$8,
MATCH(TEXT('Tabela 7.1'!$A5086,"mmmm/aaaa"),'alimentação - Tabela 7.1'!$5:$5,0)+3), "")</f>
        <v/>
      </c>
      <c r="G5086" s="95" t="str">
        <f>IFERROR(INDEX('alimentação - Tabela 7.1'!$8:$8,
MATCH(TEXT('Tabela 7.1'!$A5086,"mmmm/aaaa"),'alimentação - Tabela 7.1'!$5:$5,0)+4), "")</f>
        <v/>
      </c>
    </row>
    <row r="5087" spans="1:7" ht="18" customHeight="1" x14ac:dyDescent="0.25">
      <c r="A5087" s="59" t="str">
        <f>IF(
   SUMPRODUCT(--('alimentação - Tabela 7.1'!$5:$5=TEXT(DATE(2020,INT((ROW(A5085)-1)/33)+1,1),"mmmm/aaaa"))) &gt; 0,
   TEXT(DATE(2020,INT((ROW(A5085)-1)/33)+1,1),"mmm/aa"),
   ""
)</f>
        <v/>
      </c>
      <c r="B5087" s="61" t="str">
        <f>IF(A5087&lt;&gt;"", 'alimentação - Tabela 7.1'!$B$9, "" )</f>
        <v/>
      </c>
      <c r="C5087" s="62" t="str">
        <f>IFERROR(INDEX('alimentação - Tabela 7.1'!$9:$9,
MATCH(TEXT('Tabela 7.1'!A5087,"mmmm/aaaa"),'alimentação - Tabela 7.1'!$5:$5,0)), "")</f>
        <v/>
      </c>
      <c r="D5087" s="62" t="str">
        <f>IFERROR(INDEX('alimentação - Tabela 7.1'!$9:$9,
MATCH(TEXT('Tabela 7.1'!$A5087,"mmmm/aaaa"),'alimentação - Tabela 7.1'!$5:$5,0)+1), "")</f>
        <v/>
      </c>
      <c r="E5087" s="62" t="str">
        <f>IFERROR(INDEX('alimentação - Tabela 7.1'!$9:$9,
MATCH(TEXT('Tabela 7.1'!$A5087,"mmmm/aaaa"),'alimentação - Tabela 7.1'!$5:$5,0)+2), "")</f>
        <v/>
      </c>
      <c r="F5087" s="62" t="str">
        <f>IFERROR(INDEX('alimentação - Tabela 7.1'!$9:$9,
MATCH(TEXT('Tabela 7.1'!$A5087,"mmmm/aaaa"),'alimentação - Tabela 7.1'!$5:$5,0)+3), "")</f>
        <v/>
      </c>
      <c r="G5087" s="95" t="str">
        <f>IFERROR(INDEX('alimentação - Tabela 7.1'!$9:$9,
MATCH(TEXT('Tabela 7.1'!$A5087,"mmmm/aaaa"),'alimentação - Tabela 7.1'!$5:$5,0)+4), "")</f>
        <v/>
      </c>
    </row>
    <row r="5088" spans="1:7" ht="18" customHeight="1" x14ac:dyDescent="0.25">
      <c r="A5088" s="59" t="str">
        <f>IF(
   SUMPRODUCT(--('alimentação - Tabela 7.1'!$5:$5=TEXT(DATE(2020,INT((ROW(A5086)-1)/33)+1,1),"mmmm/aaaa"))) &gt; 0,
   TEXT(DATE(2020,INT((ROW(A5086)-1)/33)+1,1),"mmm/aa"),
   ""
)</f>
        <v/>
      </c>
      <c r="B5088" s="61" t="str">
        <f>IF(A5088&lt;&gt;"", 'alimentação - Tabela 7.1'!$B$10, "" )</f>
        <v/>
      </c>
      <c r="C5088" s="62" t="str">
        <f>IFERROR(INDEX('alimentação - Tabela 7.1'!$10:$10,
MATCH(TEXT('Tabela 7.1'!A5088,"mmmm/aaaa"),'alimentação - Tabela 7.1'!$5:$5,0)), "")</f>
        <v/>
      </c>
      <c r="D5088" s="62" t="str">
        <f>IFERROR(INDEX('alimentação - Tabela 7.1'!$10:$10,
MATCH(TEXT('Tabela 7.1'!$A5088,"mmmm/aaaa"),'alimentação - Tabela 7.1'!$5:$5,0)+1), "")</f>
        <v/>
      </c>
      <c r="E5088" s="62" t="str">
        <f>IFERROR(INDEX('alimentação - Tabela 7.1'!$10:$10,
MATCH(TEXT('Tabela 7.1'!$A5088,"mmmm/aaaa"),'alimentação - Tabela 7.1'!$5:$5,0)+2), "")</f>
        <v/>
      </c>
      <c r="F5088" s="62" t="str">
        <f>IFERROR(INDEX('alimentação - Tabela 7.1'!$10:$10,
MATCH(TEXT('Tabela 7.1'!$A5088,"mmmm/aaaa"),'alimentação - Tabela 7.1'!$5:$5,0)+3), "")</f>
        <v/>
      </c>
      <c r="G5088" s="95" t="str">
        <f>IFERROR(INDEX('alimentação - Tabela 7.1'!$10:$10,
MATCH(TEXT('Tabela 7.1'!$A5088,"mmmm/aaaa"),'alimentação - Tabela 7.1'!$5:$5,0)+4), "")</f>
        <v/>
      </c>
    </row>
    <row r="5089" spans="1:7" ht="18" customHeight="1" x14ac:dyDescent="0.25">
      <c r="A5089" s="59" t="str">
        <f>IF(
   SUMPRODUCT(--('alimentação - Tabela 7.1'!$5:$5=TEXT(DATE(2020,INT((ROW(A5087)-1)/33)+1,1),"mmmm/aaaa"))) &gt; 0,
   TEXT(DATE(2020,INT((ROW(A5087)-1)/33)+1,1),"mmm/aa"),
   ""
)</f>
        <v/>
      </c>
      <c r="B5089" s="61" t="str">
        <f>IF(A5089&lt;&gt;"", 'alimentação - Tabela 7.1'!$B$11, "" )</f>
        <v/>
      </c>
      <c r="C5089" s="62" t="str">
        <f>IFERROR(INDEX('alimentação - Tabela 7.1'!$11:$11,
MATCH(TEXT('Tabela 7.1'!A5089,"mmmm/aaaa"),'alimentação - Tabela 7.1'!$5:$5,0)), "")</f>
        <v/>
      </c>
      <c r="D5089" s="62" t="str">
        <f>IFERROR(INDEX('alimentação - Tabela 7.1'!$11:$11,
MATCH(TEXT('Tabela 7.1'!$A5089,"mmmm/aaaa"),'alimentação - Tabela 7.1'!$5:$5,0)+1), "")</f>
        <v/>
      </c>
      <c r="E5089" s="62" t="str">
        <f>IFERROR(INDEX('alimentação - Tabela 7.1'!$11:$11,
MATCH(TEXT('Tabela 7.1'!$A5089,"mmmm/aaaa"),'alimentação - Tabela 7.1'!$5:$5,0)+2), "")</f>
        <v/>
      </c>
      <c r="F5089" s="62" t="str">
        <f>IFERROR(INDEX('alimentação - Tabela 7.1'!$11:$11,
MATCH(TEXT('Tabela 7.1'!$A5089,"mmmm/aaaa"),'alimentação - Tabela 7.1'!$5:$5,0)+3), "")</f>
        <v/>
      </c>
      <c r="G5089" s="95" t="str">
        <f>IFERROR(INDEX('alimentação - Tabela 7.1'!$11:$11,
MATCH(TEXT('Tabela 7.1'!$A5089,"mmmm/aaaa"),'alimentação - Tabela 7.1'!$5:$5,0)+4), "")</f>
        <v/>
      </c>
    </row>
    <row r="5090" spans="1:7" ht="18" customHeight="1" x14ac:dyDescent="0.25">
      <c r="A5090" s="59" t="str">
        <f>IF(
   SUMPRODUCT(--('alimentação - Tabela 7.1'!$5:$5=TEXT(DATE(2020,INT((ROW(A5088)-1)/33)+1,1),"mmmm/aaaa"))) &gt; 0,
   TEXT(DATE(2020,INT((ROW(A5088)-1)/33)+1,1),"mmm/aa"),
   ""
)</f>
        <v/>
      </c>
      <c r="B5090" s="61" t="str">
        <f>IF(A5090&lt;&gt;"", 'alimentação - Tabela 7.1'!$B$12, "" )</f>
        <v/>
      </c>
      <c r="C5090" s="62" t="str">
        <f>IFERROR(INDEX('alimentação - Tabela 7.1'!$12:$12,
MATCH(TEXT('Tabela 7.1'!A5090,"mmmm/aaaa"),'alimentação - Tabela 7.1'!$5:$5,0)), "")</f>
        <v/>
      </c>
      <c r="D5090" s="62" t="str">
        <f>IFERROR(INDEX('alimentação - Tabela 7.1'!$12:$12,
MATCH(TEXT('Tabela 7.1'!$A5090,"mmmm/aaaa"),'alimentação - Tabela 7.1'!$5:$5,0)+1), "")</f>
        <v/>
      </c>
      <c r="E5090" s="62" t="str">
        <f>IFERROR(INDEX('alimentação - Tabela 7.1'!$12:$12,
MATCH(TEXT('Tabela 7.1'!$A5090,"mmmm/aaaa"),'alimentação - Tabela 7.1'!$5:$5,0)+2), "")</f>
        <v/>
      </c>
      <c r="F5090" s="62" t="str">
        <f>IFERROR(INDEX('alimentação - Tabela 7.1'!$12:$12,
MATCH(TEXT('Tabela 7.1'!$A5090,"mmmm/aaaa"),'alimentação - Tabela 7.1'!$5:$5,0)+3), "")</f>
        <v/>
      </c>
      <c r="G5090" s="95" t="str">
        <f>IFERROR(INDEX('alimentação - Tabela 7.1'!$12:$12,
MATCH(TEXT('Tabela 7.1'!$A5090,"mmmm/aaaa"),'alimentação - Tabela 7.1'!$5:$5,0)+4), "")</f>
        <v/>
      </c>
    </row>
    <row r="5091" spans="1:7" ht="18" customHeight="1" x14ac:dyDescent="0.25">
      <c r="A5091" s="59" t="str">
        <f>IF(
   SUMPRODUCT(--('alimentação - Tabela 7.1'!$5:$5=TEXT(DATE(2020,INT((ROW(A5089)-1)/33)+1,1),"mmmm/aaaa"))) &gt; 0,
   TEXT(DATE(2020,INT((ROW(A5089)-1)/33)+1,1),"mmm/aa"),
   ""
)</f>
        <v/>
      </c>
      <c r="B5091" s="61" t="str">
        <f>IF(A5091&lt;&gt;"", 'alimentação - Tabela 7.1'!$B$13, "" )</f>
        <v/>
      </c>
      <c r="C5091" s="62" t="str">
        <f>IFERROR(INDEX('alimentação - Tabela 7.1'!$13:$13,
MATCH(TEXT('Tabela 7.1'!A5091,"mmmm/aaaa"),'alimentação - Tabela 7.1'!$5:$5,0)), "")</f>
        <v/>
      </c>
      <c r="D5091" s="62" t="str">
        <f>IFERROR(INDEX('alimentação - Tabela 7.1'!$13:$13,
MATCH(TEXT('Tabela 7.1'!$A5091,"mmmm/aaaa"),'alimentação - Tabela 7.1'!$5:$5,0)+1), "")</f>
        <v/>
      </c>
      <c r="E5091" s="62" t="str">
        <f>IFERROR(INDEX('alimentação - Tabela 7.1'!$13:$13,
MATCH(TEXT('Tabela 7.1'!$A5091,"mmmm/aaaa"),'alimentação - Tabela 7.1'!$5:$5,0)+2), "")</f>
        <v/>
      </c>
      <c r="F5091" s="62" t="str">
        <f>IFERROR(INDEX('alimentação - Tabela 7.1'!$13:$13,
MATCH(TEXT('Tabela 7.1'!$A5091,"mmmm/aaaa"),'alimentação - Tabela 7.1'!$5:$5,0)+3), "")</f>
        <v/>
      </c>
      <c r="G5091" s="95" t="str">
        <f>IFERROR(INDEX('alimentação - Tabela 7.1'!$13:$13,
MATCH(TEXT('Tabela 7.1'!$A5091,"mmmm/aaaa"),'alimentação - Tabela 7.1'!$5:$5,0)+4), "")</f>
        <v/>
      </c>
    </row>
    <row r="5092" spans="1:7" ht="18" customHeight="1" x14ac:dyDescent="0.25">
      <c r="A5092" s="59" t="str">
        <f>IF(
   SUMPRODUCT(--('alimentação - Tabela 7.1'!$5:$5=TEXT(DATE(2020,INT((ROW(A5090)-1)/33)+1,1),"mmmm/aaaa"))) &gt; 0,
   TEXT(DATE(2020,INT((ROW(A5090)-1)/33)+1,1),"mmm/aa"),
   ""
)</f>
        <v/>
      </c>
      <c r="B5092" s="61" t="str">
        <f>IF(A5092&lt;&gt;"", 'alimentação - Tabela 7.1'!$B$14, "" )</f>
        <v/>
      </c>
      <c r="C5092" s="62" t="str">
        <f>IFERROR(INDEX('alimentação - Tabela 7.1'!$14:$14,
MATCH(TEXT('Tabela 7.1'!A5092,"mmmm/aaaa"),'alimentação - Tabela 7.1'!$5:$5,0)), "")</f>
        <v/>
      </c>
      <c r="D5092" s="62" t="str">
        <f>IFERROR(INDEX('alimentação - Tabela 7.1'!$14:$14,
MATCH(TEXT('Tabela 7.1'!$A5092,"mmmm/aaaa"),'alimentação - Tabela 7.1'!$5:$5,0)+1), "")</f>
        <v/>
      </c>
      <c r="E5092" s="62" t="str">
        <f>IFERROR(INDEX('alimentação - Tabela 7.1'!$14:$14,
MATCH(TEXT('Tabela 7.1'!$A5092,"mmmm/aaaa"),'alimentação - Tabela 7.1'!$5:$5,0)+2), "")</f>
        <v/>
      </c>
      <c r="F5092" s="62" t="str">
        <f>IFERROR(INDEX('alimentação - Tabela 7.1'!$14:$14,
MATCH(TEXT('Tabela 7.1'!$A5092,"mmmm/aaaa"),'alimentação - Tabela 7.1'!$5:$5,0)+3), "")</f>
        <v/>
      </c>
      <c r="G5092" s="95" t="str">
        <f>IFERROR(INDEX('alimentação - Tabela 7.1'!$14:$14,
MATCH(TEXT('Tabela 7.1'!$A5092,"mmmm/aaaa"),'alimentação - Tabela 7.1'!$5:$5,0)+4), "")</f>
        <v/>
      </c>
    </row>
    <row r="5093" spans="1:7" ht="18" customHeight="1" x14ac:dyDescent="0.25">
      <c r="A5093" s="59" t="str">
        <f>IF(
   SUMPRODUCT(--('alimentação - Tabela 7.1'!$5:$5=TEXT(DATE(2020,INT((ROW(A5091)-1)/33)+1,1),"mmmm/aaaa"))) &gt; 0,
   TEXT(DATE(2020,INT((ROW(A5091)-1)/33)+1,1),"mmm/aa"),
   ""
)</f>
        <v/>
      </c>
      <c r="B5093" s="61" t="str">
        <f>IF(A5093&lt;&gt;"", 'alimentação - Tabela 7.1'!$B$15, "" )</f>
        <v/>
      </c>
      <c r="C5093" s="62" t="str">
        <f>IFERROR(INDEX('alimentação - Tabela 7.1'!$15:$15,
MATCH(TEXT('Tabela 7.1'!A5093,"mmmm/aaaa"),'alimentação - Tabela 7.1'!$5:$5,0)), "")</f>
        <v/>
      </c>
      <c r="D5093" s="62" t="str">
        <f>IFERROR(INDEX('alimentação - Tabela 7.1'!$15:$15,
MATCH(TEXT('Tabela 7.1'!$A5093,"mmmm/aaaa"),'alimentação - Tabela 7.1'!$5:$5,0)+1), "")</f>
        <v/>
      </c>
      <c r="E5093" s="62" t="str">
        <f>IFERROR(INDEX('alimentação - Tabela 7.1'!$15:$15,
MATCH(TEXT('Tabela 7.1'!$A5093,"mmmm/aaaa"),'alimentação - Tabela 7.1'!$5:$5,0)+2), "")</f>
        <v/>
      </c>
      <c r="F5093" s="62" t="str">
        <f>IFERROR(INDEX('alimentação - Tabela 7.1'!$15:$15,
MATCH(TEXT('Tabela 7.1'!$A5093,"mmmm/aaaa"),'alimentação - Tabela 7.1'!$5:$5,0)+3), "")</f>
        <v/>
      </c>
      <c r="G5093" s="95" t="str">
        <f>IFERROR(INDEX('alimentação - Tabela 7.1'!$15:$15,
MATCH(TEXT('Tabela 7.1'!$A5093,"mmmm/aaaa"),'alimentação - Tabela 7.1'!$5:$5,0)+4), "")</f>
        <v/>
      </c>
    </row>
    <row r="5094" spans="1:7" ht="18" customHeight="1" x14ac:dyDescent="0.25">
      <c r="A5094" s="59" t="str">
        <f>IF(
   SUMPRODUCT(--('alimentação - Tabela 7.1'!$5:$5=TEXT(DATE(2020,INT((ROW(A5092)-1)/33)+1,1),"mmmm/aaaa"))) &gt; 0,
   TEXT(DATE(2020,INT((ROW(A5092)-1)/33)+1,1),"mmm/aa"),
   ""
)</f>
        <v/>
      </c>
      <c r="B5094" s="61" t="str">
        <f>IF(A5094&lt;&gt;"", 'alimentação - Tabela 7.1'!$B$16, "" )</f>
        <v/>
      </c>
      <c r="C5094" s="62" t="str">
        <f>IFERROR(INDEX('alimentação - Tabela 7.1'!$16:$16,
MATCH(TEXT('Tabela 7.1'!A5094,"mmmm/aaaa"),'alimentação - Tabela 7.1'!$5:$5,0)), "")</f>
        <v/>
      </c>
      <c r="D5094" s="62" t="str">
        <f>IFERROR(INDEX('alimentação - Tabela 7.1'!$16:$16,
MATCH(TEXT('Tabela 7.1'!$A5094,"mmmm/aaaa"),'alimentação - Tabela 7.1'!$5:$5,0)+1), "")</f>
        <v/>
      </c>
      <c r="E5094" s="62" t="str">
        <f>IFERROR(INDEX('alimentação - Tabela 7.1'!$16:$16,
MATCH(TEXT('Tabela 7.1'!$A5094,"mmmm/aaaa"),'alimentação - Tabela 7.1'!$5:$5,0)+2), "")</f>
        <v/>
      </c>
      <c r="F5094" s="62" t="str">
        <f>IFERROR(INDEX('alimentação - Tabela 7.1'!$16:$16,
MATCH(TEXT('Tabela 7.1'!$A5094,"mmmm/aaaa"),'alimentação - Tabela 7.1'!$5:$5,0)+3), "")</f>
        <v/>
      </c>
      <c r="G5094" s="95" t="str">
        <f>IFERROR(INDEX('alimentação - Tabela 7.1'!$16:$16,
MATCH(TEXT('Tabela 7.1'!$A5094,"mmmm/aaaa"),'alimentação - Tabela 7.1'!$5:$5,0)+4), "")</f>
        <v/>
      </c>
    </row>
    <row r="5095" spans="1:7" ht="18" customHeight="1" x14ac:dyDescent="0.25">
      <c r="A5095" s="59" t="str">
        <f>IF(
   SUMPRODUCT(--('alimentação - Tabela 7.1'!$5:$5=TEXT(DATE(2020,INT((ROW(A5093)-1)/33)+1,1),"mmmm/aaaa"))) &gt; 0,
   TEXT(DATE(2020,INT((ROW(A5093)-1)/33)+1,1),"mmm/aa"),
   ""
)</f>
        <v/>
      </c>
      <c r="B5095" s="61" t="str">
        <f>IF(A5095&lt;&gt;"", 'alimentação - Tabela 7.1'!$B$17, "" )</f>
        <v/>
      </c>
      <c r="C5095" s="62" t="str">
        <f>IFERROR(INDEX('alimentação - Tabela 7.1'!$17:$17,
MATCH(TEXT('Tabela 7.1'!A5095,"mmmm/aaaa"),'alimentação - Tabela 7.1'!$5:$5,0)), "")</f>
        <v/>
      </c>
      <c r="D5095" s="62" t="str">
        <f>IFERROR(INDEX('alimentação - Tabela 7.1'!$17:$17,
MATCH(TEXT('Tabela 7.1'!$A5095,"mmmm/aaaa"),'alimentação - Tabela 7.1'!$5:$5,0)+1), "")</f>
        <v/>
      </c>
      <c r="E5095" s="62" t="str">
        <f>IFERROR(INDEX('alimentação - Tabela 7.1'!$17:$17,
MATCH(TEXT('Tabela 7.1'!$A5095,"mmmm/aaaa"),'alimentação - Tabela 7.1'!$5:$5,0)+2), "")</f>
        <v/>
      </c>
      <c r="F5095" s="62" t="str">
        <f>IFERROR(INDEX('alimentação - Tabela 7.1'!$17:$17,
MATCH(TEXT('Tabela 7.1'!$A5095,"mmmm/aaaa"),'alimentação - Tabela 7.1'!$5:$5,0)+3), "")</f>
        <v/>
      </c>
      <c r="G5095" s="95" t="str">
        <f>IFERROR(INDEX('alimentação - Tabela 7.1'!$17:$17,
MATCH(TEXT('Tabela 7.1'!$A5095,"mmmm/aaaa"),'alimentação - Tabela 7.1'!$5:$5,0)+4), "")</f>
        <v/>
      </c>
    </row>
    <row r="5096" spans="1:7" ht="18" customHeight="1" x14ac:dyDescent="0.25">
      <c r="A5096" s="59" t="str">
        <f>IF(
   SUMPRODUCT(--('alimentação - Tabela 7.1'!$5:$5=TEXT(DATE(2020,INT((ROW(A5094)-1)/33)+1,1),"mmmm/aaaa"))) &gt; 0,
   TEXT(DATE(2020,INT((ROW(A5094)-1)/33)+1,1),"mmm/aa"),
   ""
)</f>
        <v/>
      </c>
      <c r="B5096" s="61" t="str">
        <f>IF(A5096&lt;&gt;"", 'alimentação - Tabela 7.1'!$B$18, "" )</f>
        <v/>
      </c>
      <c r="C5096" s="62" t="str">
        <f>IFERROR(INDEX('alimentação - Tabela 7.1'!$18:$18,
MATCH(TEXT('Tabela 7.1'!A5096,"mmmm/aaaa"),'alimentação - Tabela 7.1'!$5:$5,0)), "")</f>
        <v/>
      </c>
      <c r="D5096" s="62" t="str">
        <f>IFERROR(INDEX('alimentação - Tabela 7.1'!$18:$18,
MATCH(TEXT('Tabela 7.1'!$A5096,"mmmm/aaaa"),'alimentação - Tabela 7.1'!$5:$5,0)+1), "")</f>
        <v/>
      </c>
      <c r="E5096" s="62" t="str">
        <f>IFERROR(INDEX('alimentação - Tabela 7.1'!$18:$18,
MATCH(TEXT('Tabela 7.1'!$A5096,"mmmm/aaaa"),'alimentação - Tabela 7.1'!$5:$5,0)+2), "")</f>
        <v/>
      </c>
      <c r="F5096" s="62" t="str">
        <f>IFERROR(INDEX('alimentação - Tabela 7.1'!$18:$18,
MATCH(TEXT('Tabela 7.1'!$A5096,"mmmm/aaaa"),'alimentação - Tabela 7.1'!$5:$5,0)+3), "")</f>
        <v/>
      </c>
      <c r="G5096" s="95" t="str">
        <f>IFERROR(INDEX('alimentação - Tabela 7.1'!$18:$18,
MATCH(TEXT('Tabela 7.1'!$A5096,"mmmm/aaaa"),'alimentação - Tabela 7.1'!$5:$5,0)+4), "")</f>
        <v/>
      </c>
    </row>
    <row r="5097" spans="1:7" ht="18" customHeight="1" x14ac:dyDescent="0.25">
      <c r="A5097" s="59" t="str">
        <f>IF(
   SUMPRODUCT(--('alimentação - Tabela 7.1'!$5:$5=TEXT(DATE(2020,INT((ROW(A5095)-1)/33)+1,1),"mmmm/aaaa"))) &gt; 0,
   TEXT(DATE(2020,INT((ROW(A5095)-1)/33)+1,1),"mmm/aa"),
   ""
)</f>
        <v/>
      </c>
      <c r="B5097" s="61" t="str">
        <f>IF(A5097&lt;&gt;"", 'alimentação - Tabela 7.1'!$B$19, "" )</f>
        <v/>
      </c>
      <c r="C5097" s="62" t="str">
        <f>IFERROR(INDEX('alimentação - Tabela 7.1'!$19:$19,
MATCH(TEXT('Tabela 7.1'!A5097,"mmmm/aaaa"),'alimentação - Tabela 7.1'!$5:$5,0)), "")</f>
        <v/>
      </c>
      <c r="D5097" s="62" t="str">
        <f>IFERROR(INDEX('alimentação - Tabela 7.1'!$19:$19,
MATCH(TEXT('Tabela 7.1'!$A5097,"mmmm/aaaa"),'alimentação - Tabela 7.1'!$5:$5,0)+1), "")</f>
        <v/>
      </c>
      <c r="E5097" s="62" t="str">
        <f>IFERROR(INDEX('alimentação - Tabela 7.1'!$19:$19,
MATCH(TEXT('Tabela 7.1'!$A5097,"mmmm/aaaa"),'alimentação - Tabela 7.1'!$5:$5,0)+2), "")</f>
        <v/>
      </c>
      <c r="F5097" s="62" t="str">
        <f>IFERROR(INDEX('alimentação - Tabela 7.1'!$19:$19,
MATCH(TEXT('Tabela 7.1'!$A5097,"mmmm/aaaa"),'alimentação - Tabela 7.1'!$5:$5,0)+3), "")</f>
        <v/>
      </c>
      <c r="G5097" s="95" t="str">
        <f>IFERROR(INDEX('alimentação - Tabela 7.1'!$19:$19,
MATCH(TEXT('Tabela 7.1'!$A5097,"mmmm/aaaa"),'alimentação - Tabela 7.1'!$5:$5,0)+4), "")</f>
        <v/>
      </c>
    </row>
    <row r="5098" spans="1:7" ht="18" customHeight="1" x14ac:dyDescent="0.25">
      <c r="A5098" s="59" t="str">
        <f>IF(
   SUMPRODUCT(--('alimentação - Tabela 7.1'!$5:$5=TEXT(DATE(2020,INT((ROW(A5096)-1)/33)+1,1),"mmmm/aaaa"))) &gt; 0,
   TEXT(DATE(2020,INT((ROW(A5096)-1)/33)+1,1),"mmm/aa"),
   ""
)</f>
        <v/>
      </c>
      <c r="B5098" s="61" t="str">
        <f>IF(A5098&lt;&gt;"", 'alimentação - Tabela 7.1'!$B$20, "" )</f>
        <v/>
      </c>
      <c r="C5098" s="62" t="str">
        <f>IFERROR(INDEX('alimentação - Tabela 7.1'!$20:$20,
MATCH(TEXT('Tabela 7.1'!A5098,"mmmm/aaaa"),'alimentação - Tabela 7.1'!$5:$5,0)), "")</f>
        <v/>
      </c>
      <c r="D5098" s="62" t="str">
        <f>IFERROR(INDEX('alimentação - Tabela 7.1'!$20:$20,
MATCH(TEXT('Tabela 7.1'!$A5098,"mmmm/aaaa"),'alimentação - Tabela 7.1'!$5:$5,0)+1), "")</f>
        <v/>
      </c>
      <c r="E5098" s="62" t="str">
        <f>IFERROR(INDEX('alimentação - Tabela 7.1'!$20:$20,
MATCH(TEXT('Tabela 7.1'!$A5098,"mmmm/aaaa"),'alimentação - Tabela 7.1'!$5:$5,0)+2), "")</f>
        <v/>
      </c>
      <c r="F5098" s="62" t="str">
        <f>IFERROR(INDEX('alimentação - Tabela 7.1'!$20:$20,
MATCH(TEXT('Tabela 7.1'!$A5098,"mmmm/aaaa"),'alimentação - Tabela 7.1'!$5:$5,0)+3), "")</f>
        <v/>
      </c>
      <c r="G5098" s="95" t="str">
        <f>IFERROR(INDEX('alimentação - Tabela 7.1'!$20:$20,
MATCH(TEXT('Tabela 7.1'!$A5098,"mmmm/aaaa"),'alimentação - Tabela 7.1'!$5:$5,0)+4), "")</f>
        <v/>
      </c>
    </row>
    <row r="5099" spans="1:7" ht="18" customHeight="1" x14ac:dyDescent="0.25">
      <c r="A5099" s="59" t="str">
        <f>IF(
   SUMPRODUCT(--('alimentação - Tabela 7.1'!$5:$5=TEXT(DATE(2020,INT((ROW(A5097)-1)/33)+1,1),"mmmm/aaaa"))) &gt; 0,
   TEXT(DATE(2020,INT((ROW(A5097)-1)/33)+1,1),"mmm/aa"),
   ""
)</f>
        <v/>
      </c>
      <c r="B5099" s="61" t="str">
        <f>IF(A5099&lt;&gt;"", 'alimentação - Tabela 7.1'!$B$21, "" )</f>
        <v/>
      </c>
      <c r="C5099" s="62" t="str">
        <f>IFERROR(INDEX('alimentação - Tabela 7.1'!$21:$21,
MATCH(TEXT('Tabela 7.1'!A5099,"mmmm/aaaa"),'alimentação - Tabela 7.1'!$5:$5,0)), "")</f>
        <v/>
      </c>
      <c r="D5099" s="62" t="str">
        <f>IFERROR(INDEX('alimentação - Tabela 7.1'!$21:$21,
MATCH(TEXT('Tabela 7.1'!$A5099,"mmmm/aaaa"),'alimentação - Tabela 7.1'!$5:$5,0)+1), "")</f>
        <v/>
      </c>
      <c r="E5099" s="62" t="str">
        <f>IFERROR(INDEX('alimentação - Tabela 7.1'!$21:$21,
MATCH(TEXT('Tabela 7.1'!$A5099,"mmmm/aaaa"),'alimentação - Tabela 7.1'!$5:$5,0)+2), "")</f>
        <v/>
      </c>
      <c r="F5099" s="62" t="str">
        <f>IFERROR(INDEX('alimentação - Tabela 7.1'!$21:$21,
MATCH(TEXT('Tabela 7.1'!$A5099,"mmmm/aaaa"),'alimentação - Tabela 7.1'!$5:$5,0)+3), "")</f>
        <v/>
      </c>
      <c r="G5099" s="95" t="str">
        <f>IFERROR(INDEX('alimentação - Tabela 7.1'!$21:$21,
MATCH(TEXT('Tabela 7.1'!$A5099,"mmmm/aaaa"),'alimentação - Tabela 7.1'!$5:$5,0)+4), "")</f>
        <v/>
      </c>
    </row>
    <row r="5100" spans="1:7" ht="18" customHeight="1" x14ac:dyDescent="0.25">
      <c r="A5100" s="59" t="str">
        <f>IF(
   SUMPRODUCT(--('alimentação - Tabela 7.1'!$5:$5=TEXT(DATE(2020,INT((ROW(A5098)-1)/33)+1,1),"mmmm/aaaa"))) &gt; 0,
   TEXT(DATE(2020,INT((ROW(A5098)-1)/33)+1,1),"mmm/aa"),
   ""
)</f>
        <v/>
      </c>
      <c r="B5100" s="61" t="str">
        <f>IF(A5100&lt;&gt;"", 'alimentação - Tabela 7.1'!$B$22, "" )</f>
        <v/>
      </c>
      <c r="C5100" s="62" t="str">
        <f>IFERROR(INDEX('alimentação - Tabela 7.1'!$22:$22,
MATCH(TEXT('Tabela 7.1'!A5100,"mmmm/aaaa"),'alimentação - Tabela 7.1'!$5:$5,0)), "")</f>
        <v/>
      </c>
      <c r="D5100" s="62" t="str">
        <f>IFERROR(INDEX('alimentação - Tabela 7.1'!$22:$22,
MATCH(TEXT('Tabela 7.1'!$A5100,"mmmm/aaaa"),'alimentação - Tabela 7.1'!$5:$5,0)+1), "")</f>
        <v/>
      </c>
      <c r="E5100" s="62" t="str">
        <f>IFERROR(INDEX('alimentação - Tabela 7.1'!$22:$22,
MATCH(TEXT('Tabela 7.1'!$A5100,"mmmm/aaaa"),'alimentação - Tabela 7.1'!$5:$5,0)+2), "")</f>
        <v/>
      </c>
      <c r="F5100" s="62" t="str">
        <f>IFERROR(INDEX('alimentação - Tabela 7.1'!$22:$22,
MATCH(TEXT('Tabela 7.1'!$A5100,"mmmm/aaaa"),'alimentação - Tabela 7.1'!$5:$5,0)+3), "")</f>
        <v/>
      </c>
      <c r="G5100" s="95" t="str">
        <f>IFERROR(INDEX('alimentação - Tabela 7.1'!$22:$22,
MATCH(TEXT('Tabela 7.1'!$A5100,"mmmm/aaaa"),'alimentação - Tabela 7.1'!$5:$5,0)+4), "")</f>
        <v/>
      </c>
    </row>
    <row r="5101" spans="1:7" ht="18" customHeight="1" x14ac:dyDescent="0.25">
      <c r="A5101" s="59" t="str">
        <f>IF(
   SUMPRODUCT(--('alimentação - Tabela 7.1'!$5:$5=TEXT(DATE(2020,INT((ROW(A5099)-1)/33)+1,1),"mmmm/aaaa"))) &gt; 0,
   TEXT(DATE(2020,INT((ROW(A5099)-1)/33)+1,1),"mmm/aa"),
   ""
)</f>
        <v/>
      </c>
      <c r="B5101" s="61" t="str">
        <f>IF(A5101&lt;&gt;"", 'alimentação - Tabela 7.1'!$B$23, "" )</f>
        <v/>
      </c>
      <c r="C5101" s="62" t="str">
        <f>IFERROR(INDEX('alimentação - Tabela 7.1'!$23:$23,
MATCH(TEXT('Tabela 7.1'!A5101,"mmmm/aaaa"),'alimentação - Tabela 7.1'!$5:$5,0)), "")</f>
        <v/>
      </c>
      <c r="D5101" s="62" t="str">
        <f>IFERROR(INDEX('alimentação - Tabela 7.1'!$23:$23,
MATCH(TEXT('Tabela 7.1'!$A5101,"mmmm/aaaa"),'alimentação - Tabela 7.1'!$5:$5,0)+1), "")</f>
        <v/>
      </c>
      <c r="E5101" s="62" t="str">
        <f>IFERROR(INDEX('alimentação - Tabela 7.1'!$23:$23,
MATCH(TEXT('Tabela 7.1'!$A5101,"mmmm/aaaa"),'alimentação - Tabela 7.1'!$5:$5,0)+2), "")</f>
        <v/>
      </c>
      <c r="F5101" s="62" t="str">
        <f>IFERROR(INDEX('alimentação - Tabela 7.1'!$23:$23,
MATCH(TEXT('Tabela 7.1'!$A5101,"mmmm/aaaa"),'alimentação - Tabela 7.1'!$5:$5,0)+3), "")</f>
        <v/>
      </c>
      <c r="G5101" s="95" t="str">
        <f>IFERROR(INDEX('alimentação - Tabela 7.1'!$23:$23,
MATCH(TEXT('Tabela 7.1'!$A5101,"mmmm/aaaa"),'alimentação - Tabela 7.1'!$5:$5,0)+4), "")</f>
        <v/>
      </c>
    </row>
    <row r="5102" spans="1:7" ht="18" customHeight="1" x14ac:dyDescent="0.25">
      <c r="A5102" s="59" t="str">
        <f>IF(
   SUMPRODUCT(--('alimentação - Tabela 7.1'!$5:$5=TEXT(DATE(2020,INT((ROW(A5100)-1)/33)+1,1),"mmmm/aaaa"))) &gt; 0,
   TEXT(DATE(2020,INT((ROW(A5100)-1)/33)+1,1),"mmm/aa"),
   ""
)</f>
        <v/>
      </c>
      <c r="B5102" s="61" t="str">
        <f>IF(A5102&lt;&gt;"", 'alimentação - Tabela 7.1'!$B$24, "" )</f>
        <v/>
      </c>
      <c r="C5102" s="62" t="str">
        <f>IFERROR(INDEX('alimentação - Tabela 7.1'!$24:$24,
MATCH(TEXT('Tabela 7.1'!A5102,"mmmm/aaaa"),'alimentação - Tabela 7.1'!$5:$5,0)), "")</f>
        <v/>
      </c>
      <c r="D5102" s="62" t="str">
        <f>IFERROR(INDEX('alimentação - Tabela 7.1'!$24:$24,
MATCH(TEXT('Tabela 7.1'!$A5102,"mmmm/aaaa"),'alimentação - Tabela 7.1'!$5:$5,0)+1), "")</f>
        <v/>
      </c>
      <c r="E5102" s="62" t="str">
        <f>IFERROR(INDEX('alimentação - Tabela 7.1'!$24:$24,
MATCH(TEXT('Tabela 7.1'!$A5102,"mmmm/aaaa"),'alimentação - Tabela 7.1'!$5:$5,0)+2), "")</f>
        <v/>
      </c>
      <c r="F5102" s="62" t="str">
        <f>IFERROR(INDEX('alimentação - Tabela 7.1'!$24:$24,
MATCH(TEXT('Tabela 7.1'!$A5102,"mmmm/aaaa"),'alimentação - Tabela 7.1'!$5:$5,0)+3), "")</f>
        <v/>
      </c>
      <c r="G5102" s="95" t="str">
        <f>IFERROR(INDEX('alimentação - Tabela 7.1'!$24:$24,
MATCH(TEXT('Tabela 7.1'!$A5102,"mmmm/aaaa"),'alimentação - Tabela 7.1'!$5:$5,0)+4), "")</f>
        <v/>
      </c>
    </row>
    <row r="5103" spans="1:7" ht="18" customHeight="1" x14ac:dyDescent="0.25">
      <c r="A5103" s="59" t="str">
        <f>IF(
   SUMPRODUCT(--('alimentação - Tabela 7.1'!$5:$5=TEXT(DATE(2020,INT((ROW(A5101)-1)/33)+1,1),"mmmm/aaaa"))) &gt; 0,
   TEXT(DATE(2020,INT((ROW(A5101)-1)/33)+1,1),"mmm/aa"),
   ""
)</f>
        <v/>
      </c>
      <c r="B5103" s="61" t="str">
        <f>IF(A5103&lt;&gt;"", 'alimentação - Tabela 7.1'!$B$25, "" )</f>
        <v/>
      </c>
      <c r="C5103" s="62" t="str">
        <f>IFERROR(INDEX('alimentação - Tabela 7.1'!$25:$25,
MATCH(TEXT('Tabela 7.1'!A5103,"mmmm/aaaa"),'alimentação - Tabela 7.1'!$5:$5,0)), "")</f>
        <v/>
      </c>
      <c r="D5103" s="62" t="str">
        <f>IFERROR(INDEX('alimentação - Tabela 7.1'!$25:$25,
MATCH(TEXT('Tabela 7.1'!$A5103,"mmmm/aaaa"),'alimentação - Tabela 7.1'!$5:$5,0)+1), "")</f>
        <v/>
      </c>
      <c r="E5103" s="62" t="str">
        <f>IFERROR(INDEX('alimentação - Tabela 7.1'!$25:$25,
MATCH(TEXT('Tabela 7.1'!$A5103,"mmmm/aaaa"),'alimentação - Tabela 7.1'!$5:$5,0)+2), "")</f>
        <v/>
      </c>
      <c r="F5103" s="62" t="str">
        <f>IFERROR(INDEX('alimentação - Tabela 7.1'!$25:$25,
MATCH(TEXT('Tabela 7.1'!$A5103,"mmmm/aaaa"),'alimentação - Tabela 7.1'!$5:$5,0)+3), "")</f>
        <v/>
      </c>
      <c r="G5103" s="95" t="str">
        <f>IFERROR(INDEX('alimentação - Tabela 7.1'!$25:$25,
MATCH(TEXT('Tabela 7.1'!$A5103,"mmmm/aaaa"),'alimentação - Tabela 7.1'!$5:$5,0)+4), "")</f>
        <v/>
      </c>
    </row>
    <row r="5104" spans="1:7" ht="18" customHeight="1" x14ac:dyDescent="0.25">
      <c r="A5104" s="59" t="str">
        <f>IF(
   SUMPRODUCT(--('alimentação - Tabela 7.1'!$5:$5=TEXT(DATE(2020,INT((ROW(A5102)-1)/33)+1,1),"mmmm/aaaa"))) &gt; 0,
   TEXT(DATE(2020,INT((ROW(A5102)-1)/33)+1,1),"mmm/aa"),
   ""
)</f>
        <v/>
      </c>
      <c r="B5104" s="61" t="str">
        <f>IF(A5104&lt;&gt;"", 'alimentação - Tabela 7.1'!$B$26, "" )</f>
        <v/>
      </c>
      <c r="C5104" s="62" t="str">
        <f>IFERROR(INDEX('alimentação - Tabela 7.1'!$26:$26,
MATCH(TEXT('Tabela 7.1'!A5104,"mmmm/aaaa"),'alimentação - Tabela 7.1'!$5:$5,0)), "")</f>
        <v/>
      </c>
      <c r="D5104" s="62" t="str">
        <f>IFERROR(INDEX('alimentação - Tabela 7.1'!$26:$26,
MATCH(TEXT('Tabela 7.1'!$A5104,"mmmm/aaaa"),'alimentação - Tabela 7.1'!$5:$5,0)+1), "")</f>
        <v/>
      </c>
      <c r="E5104" s="62" t="str">
        <f>IFERROR(INDEX('alimentação - Tabela 7.1'!$26:$26,
MATCH(TEXT('Tabela 7.1'!$A5104,"mmmm/aaaa"),'alimentação - Tabela 7.1'!$5:$5,0)+2), "")</f>
        <v/>
      </c>
      <c r="F5104" s="62" t="str">
        <f>IFERROR(INDEX('alimentação - Tabela 7.1'!$26:$26,
MATCH(TEXT('Tabela 7.1'!$A5104,"mmmm/aaaa"),'alimentação - Tabela 7.1'!$5:$5,0)+3), "")</f>
        <v/>
      </c>
      <c r="G5104" s="95" t="str">
        <f>IFERROR(INDEX('alimentação - Tabela 7.1'!$26:$26,
MATCH(TEXT('Tabela 7.1'!$A5104,"mmmm/aaaa"),'alimentação - Tabela 7.1'!$5:$5,0)+4), "")</f>
        <v/>
      </c>
    </row>
    <row r="5105" spans="1:7" ht="18" customHeight="1" x14ac:dyDescent="0.25">
      <c r="A5105" s="59" t="str">
        <f>IF(
   SUMPRODUCT(--('alimentação - Tabela 7.1'!$5:$5=TEXT(DATE(2020,INT((ROW(A5103)-1)/33)+1,1),"mmmm/aaaa"))) &gt; 0,
   TEXT(DATE(2020,INT((ROW(A5103)-1)/33)+1,1),"mmm/aa"),
   ""
)</f>
        <v/>
      </c>
      <c r="B5105" s="61" t="str">
        <f>IF(A5105&lt;&gt;"", 'alimentação - Tabela 7.1'!$B$27, "" )</f>
        <v/>
      </c>
      <c r="C5105" s="62" t="str">
        <f>IFERROR(INDEX('alimentação - Tabela 7.1'!$27:$27,
MATCH(TEXT('Tabela 7.1'!A5105,"mmmm/aaaa"),'alimentação - Tabela 7.1'!$5:$5,0)), "")</f>
        <v/>
      </c>
      <c r="D5105" s="62" t="str">
        <f>IFERROR(INDEX('alimentação - Tabela 7.1'!$27:$27,
MATCH(TEXT('Tabela 7.1'!$A5105,"mmmm/aaaa"),'alimentação - Tabela 7.1'!$5:$5,0)+1), "")</f>
        <v/>
      </c>
      <c r="E5105" s="62" t="str">
        <f>IFERROR(INDEX('alimentação - Tabela 7.1'!$27:$27,
MATCH(TEXT('Tabela 7.1'!$A5105,"mmmm/aaaa"),'alimentação - Tabela 7.1'!$5:$5,0)+2), "")</f>
        <v/>
      </c>
      <c r="F5105" s="62" t="str">
        <f>IFERROR(INDEX('alimentação - Tabela 7.1'!$27:$27,
MATCH(TEXT('Tabela 7.1'!$A5105,"mmmm/aaaa"),'alimentação - Tabela 7.1'!$5:$5,0)+3), "")</f>
        <v/>
      </c>
      <c r="G5105" s="95" t="str">
        <f>IFERROR(INDEX('alimentação - Tabela 7.1'!$27:$27,
MATCH(TEXT('Tabela 7.1'!$A5105,"mmmm/aaaa"),'alimentação - Tabela 7.1'!$5:$5,0)+4), "")</f>
        <v/>
      </c>
    </row>
    <row r="5106" spans="1:7" ht="18" customHeight="1" x14ac:dyDescent="0.25">
      <c r="A5106" s="59" t="str">
        <f>IF(
   SUMPRODUCT(--('alimentação - Tabela 7.1'!$5:$5=TEXT(DATE(2020,INT((ROW(A5104)-1)/33)+1,1),"mmmm/aaaa"))) &gt; 0,
   TEXT(DATE(2020,INT((ROW(A5104)-1)/33)+1,1),"mmm/aa"),
   ""
)</f>
        <v/>
      </c>
      <c r="B5106" s="61" t="str">
        <f>IF(A5106&lt;&gt;"", 'alimentação - Tabela 7.1'!$B$28, "" )</f>
        <v/>
      </c>
      <c r="C5106" s="62" t="str">
        <f>IFERROR(INDEX('alimentação - Tabela 7.1'!$28:$28,
MATCH(TEXT('Tabela 7.1'!A5106,"mmmm/aaaa"),'alimentação - Tabela 7.1'!$5:$5,0)), "")</f>
        <v/>
      </c>
      <c r="D5106" s="62" t="str">
        <f>IFERROR(INDEX('alimentação - Tabela 7.1'!$28:$28,
MATCH(TEXT('Tabela 7.1'!$A5106,"mmmm/aaaa"),'alimentação - Tabela 7.1'!$5:$5,0)+1), "")</f>
        <v/>
      </c>
      <c r="E5106" s="62" t="str">
        <f>IFERROR(INDEX('alimentação - Tabela 7.1'!$28:$28,
MATCH(TEXT('Tabela 7.1'!$A5106,"mmmm/aaaa"),'alimentação - Tabela 7.1'!$5:$5,0)+2), "")</f>
        <v/>
      </c>
      <c r="F5106" s="62" t="str">
        <f>IFERROR(INDEX('alimentação - Tabela 7.1'!$28:$28,
MATCH(TEXT('Tabela 7.1'!$A5106,"mmmm/aaaa"),'alimentação - Tabela 7.1'!$5:$5,0)+3), "")</f>
        <v/>
      </c>
      <c r="G5106" s="95" t="str">
        <f>IFERROR(INDEX('alimentação - Tabela 7.1'!$28:$28,
MATCH(TEXT('Tabela 7.1'!$A5106,"mmmm/aaaa"),'alimentação - Tabela 7.1'!$5:$5,0)+4), "")</f>
        <v/>
      </c>
    </row>
    <row r="5107" spans="1:7" ht="18" customHeight="1" x14ac:dyDescent="0.25">
      <c r="A5107" s="59" t="str">
        <f>IF(
   SUMPRODUCT(--('alimentação - Tabela 7.1'!$5:$5=TEXT(DATE(2020,INT((ROW(A5105)-1)/33)+1,1),"mmmm/aaaa"))) &gt; 0,
   TEXT(DATE(2020,INT((ROW(A5105)-1)/33)+1,1),"mmm/aa"),
   ""
)</f>
        <v/>
      </c>
      <c r="B5107" s="61" t="str">
        <f>IF(A5107&lt;&gt;"", 'alimentação - Tabela 7.1'!$B$29, "" )</f>
        <v/>
      </c>
      <c r="C5107" s="62" t="str">
        <f>IFERROR(INDEX('alimentação - Tabela 7.1'!$29:$29,
MATCH(TEXT('Tabela 7.1'!A5107,"mmmm/aaaa"),'alimentação - Tabela 7.1'!$5:$5,0)), "")</f>
        <v/>
      </c>
      <c r="D5107" s="62" t="str">
        <f>IFERROR(INDEX('alimentação - Tabela 7.1'!$29:$29,
MATCH(TEXT('Tabela 7.1'!$A5107,"mmmm/aaaa"),'alimentação - Tabela 7.1'!$5:$5,0)+1), "")</f>
        <v/>
      </c>
      <c r="E5107" s="62" t="str">
        <f>IFERROR(INDEX('alimentação - Tabela 7.1'!$29:$29,
MATCH(TEXT('Tabela 7.1'!$A5107,"mmmm/aaaa"),'alimentação - Tabela 7.1'!$5:$5,0)+2), "")</f>
        <v/>
      </c>
      <c r="F5107" s="62" t="str">
        <f>IFERROR(INDEX('alimentação - Tabela 7.1'!$29:$29,
MATCH(TEXT('Tabela 7.1'!$A5107,"mmmm/aaaa"),'alimentação - Tabela 7.1'!$5:$5,0)+3), "")</f>
        <v/>
      </c>
      <c r="G5107" s="95" t="str">
        <f>IFERROR(INDEX('alimentação - Tabela 7.1'!$29:$29,
MATCH(TEXT('Tabela 7.1'!$A5107,"mmmm/aaaa"),'alimentação - Tabela 7.1'!$5:$5,0)+4), "")</f>
        <v/>
      </c>
    </row>
    <row r="5108" spans="1:7" ht="18" customHeight="1" x14ac:dyDescent="0.25">
      <c r="A5108" s="59" t="str">
        <f>IF(
   SUMPRODUCT(--('alimentação - Tabela 7.1'!$5:$5=TEXT(DATE(2020,INT((ROW(A5106)-1)/33)+1,1),"mmmm/aaaa"))) &gt; 0,
   TEXT(DATE(2020,INT((ROW(A5106)-1)/33)+1,1),"mmm/aa"),
   ""
)</f>
        <v/>
      </c>
      <c r="B5108" s="61" t="str">
        <f>IF(A5108&lt;&gt;"", 'alimentação - Tabela 7.1'!$B$30, "" )</f>
        <v/>
      </c>
      <c r="C5108" s="62" t="str">
        <f>IFERROR(INDEX('alimentação - Tabela 7.1'!$30:$30,
MATCH(TEXT('Tabela 7.1'!A5108,"mmmm/aaaa"),'alimentação - Tabela 7.1'!$5:$5,0)), "")</f>
        <v/>
      </c>
      <c r="D5108" s="62" t="str">
        <f>IFERROR(INDEX('alimentação - Tabela 7.1'!$30:$30,
MATCH(TEXT('Tabela 7.1'!$A5108,"mmmm/aaaa"),'alimentação - Tabela 7.1'!$5:$5,0)+1), "")</f>
        <v/>
      </c>
      <c r="E5108" s="62" t="str">
        <f>IFERROR(INDEX('alimentação - Tabela 7.1'!$30:$30,
MATCH(TEXT('Tabela 7.1'!$A5108,"mmmm/aaaa"),'alimentação - Tabela 7.1'!$5:$5,0)+2), "")</f>
        <v/>
      </c>
      <c r="F5108" s="62" t="str">
        <f>IFERROR(INDEX('alimentação - Tabela 7.1'!$30:$30,
MATCH(TEXT('Tabela 7.1'!$A5108,"mmmm/aaaa"),'alimentação - Tabela 7.1'!$5:$5,0)+3), "")</f>
        <v/>
      </c>
      <c r="G5108" s="95" t="str">
        <f>IFERROR(INDEX('alimentação - Tabela 7.1'!$30:$30,
MATCH(TEXT('Tabela 7.1'!$A5108,"mmmm/aaaa"),'alimentação - Tabela 7.1'!$5:$5,0)+4), "")</f>
        <v/>
      </c>
    </row>
    <row r="5109" spans="1:7" ht="18" customHeight="1" x14ac:dyDescent="0.25">
      <c r="A5109" s="59" t="str">
        <f>IF(
   SUMPRODUCT(--('alimentação - Tabela 7.1'!$5:$5=TEXT(DATE(2020,INT((ROW(A5107)-1)/33)+1,1),"mmmm/aaaa"))) &gt; 0,
   TEXT(DATE(2020,INT((ROW(A5107)-1)/33)+1,1),"mmm/aa"),
   ""
)</f>
        <v/>
      </c>
      <c r="B5109" s="61" t="str">
        <f>IF(A5109&lt;&gt;"", 'alimentação - Tabela 7.1'!$B$31, "" )</f>
        <v/>
      </c>
      <c r="C5109" s="62" t="str">
        <f>IFERROR(INDEX('alimentação - Tabela 7.1'!$31:$31,
MATCH(TEXT('Tabela 7.1'!A5109,"mmmm/aaaa"),'alimentação - Tabela 7.1'!$5:$5,0)), "")</f>
        <v/>
      </c>
      <c r="D5109" s="62" t="str">
        <f>IFERROR(INDEX('alimentação - Tabela 7.1'!$31:$31,
MATCH(TEXT('Tabela 7.1'!$A5109,"mmmm/aaaa"),'alimentação - Tabela 7.1'!$5:$5,0)+1), "")</f>
        <v/>
      </c>
      <c r="E5109" s="62" t="str">
        <f>IFERROR(INDEX('alimentação - Tabela 7.1'!$31:$31,
MATCH(TEXT('Tabela 7.1'!$A5109,"mmmm/aaaa"),'alimentação - Tabela 7.1'!$5:$5,0)+2), "")</f>
        <v/>
      </c>
      <c r="F5109" s="62" t="str">
        <f>IFERROR(INDEX('alimentação - Tabela 7.1'!$31:$31,
MATCH(TEXT('Tabela 7.1'!$A5109,"mmmm/aaaa"),'alimentação - Tabela 7.1'!$5:$5,0)+3), "")</f>
        <v/>
      </c>
      <c r="G5109" s="95" t="str">
        <f>IFERROR(INDEX('alimentação - Tabela 7.1'!$31:$31,
MATCH(TEXT('Tabela 7.1'!$A5109,"mmmm/aaaa"),'alimentação - Tabela 7.1'!$5:$5,0)+4), "")</f>
        <v/>
      </c>
    </row>
    <row r="5110" spans="1:7" ht="18" customHeight="1" x14ac:dyDescent="0.25">
      <c r="A5110" s="59" t="str">
        <f>IF(
   SUMPRODUCT(--('alimentação - Tabela 7.1'!$5:$5=TEXT(DATE(2020,INT((ROW(A5108)-1)/33)+1,1),"mmmm/aaaa"))) &gt; 0,
   TEXT(DATE(2020,INT((ROW(A5108)-1)/33)+1,1),"mmm/aa"),
   ""
)</f>
        <v/>
      </c>
      <c r="B5110" s="61" t="str">
        <f>IF(A5110&lt;&gt;"", 'alimentação - Tabela 7.1'!$B$32, "" )</f>
        <v/>
      </c>
      <c r="C5110" s="62" t="str">
        <f>IFERROR(INDEX('alimentação - Tabela 7.1'!$32:$32,
MATCH(TEXT('Tabela 7.1'!A5110,"mmmm/aaaa"),'alimentação - Tabela 7.1'!$5:$5,0)), "")</f>
        <v/>
      </c>
      <c r="D5110" s="62" t="str">
        <f>IFERROR(INDEX('alimentação - Tabela 7.1'!$32:$32,
MATCH(TEXT('Tabela 7.1'!$A5110,"mmmm/aaaa"),'alimentação - Tabela 7.1'!$5:$5,0)+1), "")</f>
        <v/>
      </c>
      <c r="E5110" s="62" t="str">
        <f>IFERROR(INDEX('alimentação - Tabela 7.1'!$32:$32,
MATCH(TEXT('Tabela 7.1'!$A5110,"mmmm/aaaa"),'alimentação - Tabela 7.1'!$5:$5,0)+2), "")</f>
        <v/>
      </c>
      <c r="F5110" s="62" t="str">
        <f>IFERROR(INDEX('alimentação - Tabela 7.1'!$32:$32,
MATCH(TEXT('Tabela 7.1'!$A5110,"mmmm/aaaa"),'alimentação - Tabela 7.1'!$5:$5,0)+3), "")</f>
        <v/>
      </c>
      <c r="G5110" s="95" t="str">
        <f>IFERROR(INDEX('alimentação - Tabela 7.1'!$32:$32,
MATCH(TEXT('Tabela 7.1'!$A5110,"mmmm/aaaa"),'alimentação - Tabela 7.1'!$5:$5,0)+4), "")</f>
        <v/>
      </c>
    </row>
    <row r="5111" spans="1:7" ht="18" customHeight="1" x14ac:dyDescent="0.25">
      <c r="A5111" s="59" t="str">
        <f>IF(
   SUMPRODUCT(--('alimentação - Tabela 7.1'!$5:$5=TEXT(DATE(2020,INT((ROW(A5109)-1)/33)+1,1),"mmmm/aaaa"))) &gt; 0,
   TEXT(DATE(2020,INT((ROW(A5109)-1)/33)+1,1),"mmm/aa"),
   ""
)</f>
        <v/>
      </c>
      <c r="B5111" s="61" t="str">
        <f>IF(A5111&lt;&gt;"", 'alimentação - Tabela 7.1'!$B$33, "" )</f>
        <v/>
      </c>
      <c r="C5111" s="62" t="str">
        <f>IFERROR(INDEX('alimentação - Tabela 7.1'!$33:$33,
MATCH(TEXT('Tabela 7.1'!A5111,"mmmm/aaaa"),'alimentação - Tabela 7.1'!$5:$5,0)), "")</f>
        <v/>
      </c>
      <c r="D5111" s="62" t="str">
        <f>IFERROR(INDEX('alimentação - Tabela 7.1'!$33:$33,
MATCH(TEXT('Tabela 7.1'!$A5111,"mmmm/aaaa"),'alimentação - Tabela 7.1'!$5:$5,0)+1), "")</f>
        <v/>
      </c>
      <c r="E5111" s="62" t="str">
        <f>IFERROR(INDEX('alimentação - Tabela 7.1'!$33:$33,
MATCH(TEXT('Tabela 7.1'!$A5111,"mmmm/aaaa"),'alimentação - Tabela 7.1'!$5:$5,0)+2), "")</f>
        <v/>
      </c>
      <c r="F5111" s="62" t="str">
        <f>IFERROR(INDEX('alimentação - Tabela 7.1'!$33:$33,
MATCH(TEXT('Tabela 7.1'!$A5111,"mmmm/aaaa"),'alimentação - Tabela 7.1'!$5:$5,0)+3), "")</f>
        <v/>
      </c>
      <c r="G5111" s="95" t="str">
        <f>IFERROR(INDEX('alimentação - Tabela 7.1'!$33:$33,
MATCH(TEXT('Tabela 7.1'!$A5111,"mmmm/aaaa"),'alimentação - Tabela 7.1'!$5:$5,0)+4), "")</f>
        <v/>
      </c>
    </row>
    <row r="5112" spans="1:7" ht="18" customHeight="1" x14ac:dyDescent="0.25">
      <c r="A5112" s="59" t="str">
        <f>IF(
   SUMPRODUCT(--('alimentação - Tabela 7.1'!$5:$5=TEXT(DATE(2020,INT((ROW(A5110)-1)/33)+1,1),"mmmm/aaaa"))) &gt; 0,
   TEXT(DATE(2020,INT((ROW(A5110)-1)/33)+1,1),"mmm/aa"),
   ""
)</f>
        <v/>
      </c>
      <c r="B5112" s="61" t="str">
        <f>IF(A5112&lt;&gt;"", 'alimentação - Tabela 7.1'!$B$34, "" )</f>
        <v/>
      </c>
      <c r="C5112" s="62" t="str">
        <f>IFERROR(INDEX('alimentação - Tabela 7.1'!$34:$34,
MATCH(TEXT('Tabela 7.1'!A5112,"mmmm/aaaa"),'alimentação - Tabela 7.1'!$5:$5,0)), "")</f>
        <v/>
      </c>
      <c r="D5112" s="62" t="str">
        <f>IFERROR(INDEX('alimentação - Tabela 7.1'!$34:$34,
MATCH(TEXT('Tabela 7.1'!$A5112,"mmmm/aaaa"),'alimentação - Tabela 7.1'!$5:$5,0)+1), "")</f>
        <v/>
      </c>
      <c r="E5112" s="62" t="str">
        <f>IFERROR(INDEX('alimentação - Tabela 7.1'!$34:$34,
MATCH(TEXT('Tabela 7.1'!$A5112,"mmmm/aaaa"),'alimentação - Tabela 7.1'!$5:$5,0)+2), "")</f>
        <v/>
      </c>
      <c r="F5112" s="62" t="str">
        <f>IFERROR(INDEX('alimentação - Tabela 7.1'!$34:$34,
MATCH(TEXT('Tabela 7.1'!$A5112,"mmmm/aaaa"),'alimentação - Tabela 7.1'!$5:$5,0)+3), "")</f>
        <v/>
      </c>
      <c r="G5112" s="95" t="str">
        <f>IFERROR(INDEX('alimentação - Tabela 7.1'!$34:$34,
MATCH(TEXT('Tabela 7.1'!$A5112,"mmmm/aaaa"),'alimentação - Tabela 7.1'!$5:$5,0)+4), "")</f>
        <v/>
      </c>
    </row>
    <row r="5113" spans="1:7" ht="18" customHeight="1" x14ac:dyDescent="0.25">
      <c r="A5113" s="59" t="str">
        <f>IF(
   SUMPRODUCT(--('alimentação - Tabela 7.1'!$5:$5=TEXT(DATE(2020,INT((ROW(A5111)-1)/33)+1,1),"mmmm/aaaa"))) &gt; 0,
   TEXT(DATE(2020,INT((ROW(A5111)-1)/33)+1,1),"mmm/aa"),
   ""
)</f>
        <v/>
      </c>
      <c r="B5113" s="61" t="str">
        <f>IF(A5113&lt;&gt;"", 'alimentação - Tabela 7.1'!$B$35, "" )</f>
        <v/>
      </c>
      <c r="C5113" s="62" t="str">
        <f>IFERROR(INDEX('alimentação - Tabela 7.1'!$35:$35,
MATCH(TEXT('Tabela 7.1'!A5113,"mmmm/aaaa"),'alimentação - Tabela 7.1'!$5:$5,0)), "")</f>
        <v/>
      </c>
      <c r="D5113" s="62" t="str">
        <f>IFERROR(INDEX('alimentação - Tabela 7.1'!$35:$35,
MATCH(TEXT('Tabela 7.1'!$A5113,"mmmm/aaaa"),'alimentação - Tabela 7.1'!$5:$5,0)+1), "")</f>
        <v/>
      </c>
      <c r="E5113" s="62" t="str">
        <f>IFERROR(INDEX('alimentação - Tabela 7.1'!$35:$35,
MATCH(TEXT('Tabela 7.1'!$A5113,"mmmm/aaaa"),'alimentação - Tabela 7.1'!$5:$5,0)+2), "")</f>
        <v/>
      </c>
      <c r="F5113" s="62" t="str">
        <f>IFERROR(INDEX('alimentação - Tabela 7.1'!$35:$35,
MATCH(TEXT('Tabela 7.1'!$A5113,"mmmm/aaaa"),'alimentação - Tabela 7.1'!$5:$5,0)+3), "")</f>
        <v/>
      </c>
      <c r="G5113" s="95" t="str">
        <f>IFERROR(INDEX('alimentação - Tabela 7.1'!$35:$35,
MATCH(TEXT('Tabela 7.1'!$A5113,"mmmm/aaaa"),'alimentação - Tabela 7.1'!$5:$5,0)+4), "")</f>
        <v/>
      </c>
    </row>
    <row r="5114" spans="1:7" ht="18" customHeight="1" x14ac:dyDescent="0.25">
      <c r="A5114" s="59" t="str">
        <f>IF(
   SUMPRODUCT(--('alimentação - Tabela 7.1'!$5:$5=TEXT(DATE(2020,INT((ROW(A5112)-1)/33)+1,1),"mmmm/aaaa"))) &gt; 0,
   TEXT(DATE(2020,INT((ROW(A5112)-1)/33)+1,1),"mmm/aa"),
   ""
)</f>
        <v/>
      </c>
      <c r="B5114" s="61" t="str">
        <f>IF(A5114&lt;&gt;"", 'alimentação - Tabela 7.1'!$B$36, "" )</f>
        <v/>
      </c>
      <c r="C5114" s="62" t="str">
        <f>IFERROR(INDEX('alimentação - Tabela 7.1'!$36:$36,
MATCH(TEXT('Tabela 7.1'!A5114,"mmmm/aaaa"),'alimentação - Tabela 7.1'!$5:$5,0)), "")</f>
        <v/>
      </c>
      <c r="D5114" s="62" t="str">
        <f>IFERROR(INDEX('alimentação - Tabela 7.1'!$36:$36,
MATCH(TEXT('Tabela 7.1'!$A5114,"mmmm/aaaa"),'alimentação - Tabela 7.1'!$5:$5,0)+1), "")</f>
        <v/>
      </c>
      <c r="E5114" s="62" t="str">
        <f>IFERROR(INDEX('alimentação - Tabela 7.1'!$36:$36,
MATCH(TEXT('Tabela 7.1'!$A5114,"mmmm/aaaa"),'alimentação - Tabela 7.1'!$5:$5,0)+2), "")</f>
        <v/>
      </c>
      <c r="F5114" s="62" t="str">
        <f>IFERROR(INDEX('alimentação - Tabela 7.1'!$36:$36,
MATCH(TEXT('Tabela 7.1'!$A5114,"mmmm/aaaa"),'alimentação - Tabela 7.1'!$5:$5,0)+3), "")</f>
        <v/>
      </c>
      <c r="G5114" s="95" t="str">
        <f>IFERROR(INDEX('alimentação - Tabela 7.1'!$36:$36,
MATCH(TEXT('Tabela 7.1'!$A5114,"mmmm/aaaa"),'alimentação - Tabela 7.1'!$5:$5,0)+4), "")</f>
        <v/>
      </c>
    </row>
    <row r="5115" spans="1:7" ht="18" customHeight="1" x14ac:dyDescent="0.25">
      <c r="A5115" s="59" t="str">
        <f>IF(
   SUMPRODUCT(--('alimentação - Tabela 7.1'!$5:$5=TEXT(DATE(2020,INT((ROW(A5113)-1)/33)+1,1),"mmmm/aaaa"))) &gt; 0,
   TEXT(DATE(2020,INT((ROW(A5113)-1)/33)+1,1),"mmm/aa"),
   ""
)</f>
        <v/>
      </c>
      <c r="B5115" s="61" t="str">
        <f>IF(A5115&lt;&gt;"", 'alimentação - Tabela 7.1'!$B$37, "" )</f>
        <v/>
      </c>
      <c r="C5115" s="62" t="str">
        <f>IFERROR(INDEX('alimentação - Tabela 7.1'!$37:$37,
MATCH(TEXT('Tabela 7.1'!A5115,"mmmm/aaaa"),'alimentação - Tabela 7.1'!$5:$5,0)), "")</f>
        <v/>
      </c>
      <c r="D5115" s="62" t="str">
        <f>IFERROR(INDEX('alimentação - Tabela 7.1'!$37:$37,
MATCH(TEXT('Tabela 7.1'!$A5115,"mmmm/aaaa"),'alimentação - Tabela 7.1'!$5:$5,0)+1), "")</f>
        <v/>
      </c>
      <c r="E5115" s="62" t="str">
        <f>IFERROR(INDEX('alimentação - Tabela 7.1'!$37:$37,
MATCH(TEXT('Tabela 7.1'!$A5115,"mmmm/aaaa"),'alimentação - Tabela 7.1'!$5:$5,0)+2), "")</f>
        <v/>
      </c>
      <c r="F5115" s="62" t="str">
        <f>IFERROR(INDEX('alimentação - Tabela 7.1'!$37:$37,
MATCH(TEXT('Tabela 7.1'!$A5115,"mmmm/aaaa"),'alimentação - Tabela 7.1'!$5:$5,0)+3), "")</f>
        <v/>
      </c>
      <c r="G5115" s="95" t="str">
        <f>IFERROR(INDEX('alimentação - Tabela 7.1'!$37:$37,
MATCH(TEXT('Tabela 7.1'!$A5115,"mmmm/aaaa"),'alimentação - Tabela 7.1'!$5:$5,0)+4), "")</f>
        <v/>
      </c>
    </row>
    <row r="5116" spans="1:7" ht="18" customHeight="1" x14ac:dyDescent="0.25">
      <c r="A5116" s="59" t="str">
        <f>IF(
   SUMPRODUCT(--('alimentação - Tabela 7.1'!$5:$5=TEXT(DATE(2020,INT((ROW(A5114)-1)/33)+1,1),"mmmm/aaaa"))) &gt; 0,
   TEXT(DATE(2020,INT((ROW(A5114)-1)/33)+1,1),"mmm/aa"),
   ""
)</f>
        <v/>
      </c>
      <c r="B5116" s="61" t="str">
        <f>IF(A5116&lt;&gt;"", 'alimentação - Tabela 7.1'!$B$38, "" )</f>
        <v/>
      </c>
      <c r="C5116" s="62" t="str">
        <f>IFERROR(INDEX('alimentação - Tabela 7.1'!$38:$38,
MATCH(TEXT('Tabela 7.1'!A5116,"mmmm/aaaa"),'alimentação - Tabela 7.1'!$5:$5,0)), "")</f>
        <v/>
      </c>
      <c r="D5116" s="62" t="str">
        <f>IFERROR(INDEX('alimentação - Tabela 7.1'!$38:$38,
MATCH(TEXT('Tabela 7.1'!$A5116,"mmmm/aaaa"),'alimentação - Tabela 7.1'!$5:$5,0)+1), "")</f>
        <v/>
      </c>
      <c r="E5116" s="62" t="str">
        <f>IFERROR(INDEX('alimentação - Tabela 7.1'!$38:$38,
MATCH(TEXT('Tabela 7.1'!$A5116,"mmmm/aaaa"),'alimentação - Tabela 7.1'!$5:$5,0)+2), "")</f>
        <v/>
      </c>
      <c r="F5116" s="62" t="str">
        <f>IFERROR(INDEX('alimentação - Tabela 7.1'!$38:$38,
MATCH(TEXT('Tabela 7.1'!$A5116,"mmmm/aaaa"),'alimentação - Tabela 7.1'!$5:$5,0)+3), "")</f>
        <v/>
      </c>
      <c r="G5116" s="95" t="str">
        <f>IFERROR(INDEX('alimentação - Tabela 7.1'!$38:$38,
MATCH(TEXT('Tabela 7.1'!$A5116,"mmmm/aaaa"),'alimentação - Tabela 7.1'!$5:$5,0)+4), "")</f>
        <v/>
      </c>
    </row>
    <row r="5117" spans="1:7" ht="18" customHeight="1" x14ac:dyDescent="0.25">
      <c r="A5117" s="59" t="str">
        <f>IF(
   SUMPRODUCT(--('alimentação - Tabela 7.1'!$5:$5=TEXT(DATE(2020,INT((ROW(A5115)-1)/33)+1,1),"mmmm/aaaa"))) &gt; 0,
   TEXT(DATE(2020,INT((ROW(A5115)-1)/33)+1,1),"mmm/aa"),
   ""
)</f>
        <v/>
      </c>
      <c r="B5117" s="61" t="str">
        <f>IF(A5117&lt;&gt;"", 'alimentação - Tabela 7.1'!$B$39, "" )</f>
        <v/>
      </c>
      <c r="C5117" s="62" t="str">
        <f>IFERROR(INDEX('alimentação - Tabela 7.1'!$39:$39,
MATCH(TEXT('Tabela 7.1'!A5117,"mmmm/aaaa"),'alimentação - Tabela 7.1'!$5:$5,0)), "")</f>
        <v/>
      </c>
      <c r="D5117" s="62" t="str">
        <f>IFERROR(INDEX('alimentação - Tabela 7.1'!$39:$39,
MATCH(TEXT('Tabela 7.1'!$A5117,"mmmm/aaaa"),'alimentação - Tabela 7.1'!$5:$5,0)+1), "")</f>
        <v/>
      </c>
      <c r="E5117" s="62" t="str">
        <f>IFERROR(INDEX('alimentação - Tabela 7.1'!$39:$39,
MATCH(TEXT('Tabela 7.1'!$A5117,"mmmm/aaaa"),'alimentação - Tabela 7.1'!$5:$5,0)+2), "")</f>
        <v/>
      </c>
      <c r="F5117" s="62" t="str">
        <f>IFERROR(INDEX('alimentação - Tabela 7.1'!$39:$39,
MATCH(TEXT('Tabela 7.1'!$A5117,"mmmm/aaaa"),'alimentação - Tabela 7.1'!$5:$5,0)+3), "")</f>
        <v/>
      </c>
      <c r="G5117" s="95" t="str">
        <f>IFERROR(INDEX('alimentação - Tabela 7.1'!$39:$39,
MATCH(TEXT('Tabela 7.1'!$A5117,"mmmm/aaaa"),'alimentação - Tabela 7.1'!$5:$5,0)+4), "")</f>
        <v/>
      </c>
    </row>
    <row r="5118" spans="1:7" ht="18" customHeight="1" x14ac:dyDescent="0.25">
      <c r="A5118" s="59" t="str">
        <f>IF(
   SUMPRODUCT(--('alimentação - Tabela 7.1'!$5:$5=TEXT(DATE(2020,INT((ROW(A5116)-1)/33)+1,1),"mmmm/aaaa"))) &gt; 0,
   TEXT(DATE(2020,INT((ROW(A5116)-1)/33)+1,1),"mmm/aa"),
   ""
)</f>
        <v/>
      </c>
      <c r="B5118" s="61" t="str">
        <f>IF(A5118&lt;&gt;"", 'alimentação - Tabela 7.1'!$B$7, "" )</f>
        <v/>
      </c>
      <c r="C5118" s="62" t="str">
        <f>IFERROR(INDEX('alimentação - Tabela 7.1'!$7:$7,
MATCH(TEXT('Tabela 7.1'!A5118,"mmmm/aaaa"),'alimentação - Tabela 7.1'!$5:$5,0)), "")</f>
        <v/>
      </c>
      <c r="D5118" s="62" t="str">
        <f>IFERROR(INDEX('alimentação - Tabela 7.1'!$7:$7,
MATCH(TEXT('Tabela 7.1'!$A5118,"mmmm/aaaa"),'alimentação - Tabela 7.1'!$5:$5,0)+1), "")</f>
        <v/>
      </c>
      <c r="E5118" s="62" t="str">
        <f>IFERROR(INDEX('alimentação - Tabela 7.1'!$7:$7,
MATCH(TEXT('Tabela 7.1'!$A5118,"mmmm/aaaa"),'alimentação - Tabela 7.1'!$5:$5,0)+2), "")</f>
        <v/>
      </c>
      <c r="F5118" s="62" t="str">
        <f>IFERROR(INDEX('alimentação - Tabela 7.1'!$7:$7,
MATCH(TEXT('Tabela 7.1'!$A5118,"mmmm/aaaa"),'alimentação - Tabela 7.1'!$5:$5,0)+3), "")</f>
        <v/>
      </c>
      <c r="G5118" s="95" t="str">
        <f>IFERROR(INDEX('alimentação - Tabela 7.1'!$7:$7,
MATCH(TEXT('Tabela 7.1'!$A5118,"mmmm/aaaa"),'alimentação - Tabela 7.1'!$5:$5,0)+4), "")</f>
        <v/>
      </c>
    </row>
    <row r="5119" spans="1:7" ht="18" customHeight="1" x14ac:dyDescent="0.25">
      <c r="A5119" s="59" t="str">
        <f>IF(
   SUMPRODUCT(--('alimentação - Tabela 7.1'!$5:$5=TEXT(DATE(2020,INT((ROW(A5117)-1)/33)+1,1),"mmmm/aaaa"))) &gt; 0,
   TEXT(DATE(2020,INT((ROW(A5117)-1)/33)+1,1),"mmm/aa"),
   ""
)</f>
        <v/>
      </c>
      <c r="B5119" s="61" t="str">
        <f>IF(A5119&lt;&gt;"", 'alimentação - Tabela 7.1'!$B$8, "" )</f>
        <v/>
      </c>
      <c r="C5119" s="62" t="str">
        <f>IFERROR(INDEX('alimentação - Tabela 7.1'!$8:$8,
MATCH(TEXT('Tabela 7.1'!A5119,"mmmm/aaaa"),'alimentação - Tabela 7.1'!$5:$5,0)), "")</f>
        <v/>
      </c>
      <c r="D5119" s="62" t="str">
        <f>IFERROR(INDEX('alimentação - Tabela 7.1'!$8:$8,
MATCH(TEXT('Tabela 7.1'!$A5119,"mmmm/aaaa"),'alimentação - Tabela 7.1'!$5:$5,0)+1), "")</f>
        <v/>
      </c>
      <c r="E5119" s="62" t="str">
        <f>IFERROR(INDEX('alimentação - Tabela 7.1'!$8:$8,
MATCH(TEXT('Tabela 7.1'!$A5119,"mmmm/aaaa"),'alimentação - Tabela 7.1'!$5:$5,0)+2), "")</f>
        <v/>
      </c>
      <c r="F5119" s="62" t="str">
        <f>IFERROR(INDEX('alimentação - Tabela 7.1'!$8:$8,
MATCH(TEXT('Tabela 7.1'!$A5119,"mmmm/aaaa"),'alimentação - Tabela 7.1'!$5:$5,0)+3), "")</f>
        <v/>
      </c>
      <c r="G5119" s="95" t="str">
        <f>IFERROR(INDEX('alimentação - Tabela 7.1'!$8:$8,
MATCH(TEXT('Tabela 7.1'!$A5119,"mmmm/aaaa"),'alimentação - Tabela 7.1'!$5:$5,0)+4), "")</f>
        <v/>
      </c>
    </row>
    <row r="5120" spans="1:7" ht="18" customHeight="1" x14ac:dyDescent="0.25">
      <c r="A5120" s="59" t="str">
        <f>IF(
   SUMPRODUCT(--('alimentação - Tabela 7.1'!$5:$5=TEXT(DATE(2020,INT((ROW(A5118)-1)/33)+1,1),"mmmm/aaaa"))) &gt; 0,
   TEXT(DATE(2020,INT((ROW(A5118)-1)/33)+1,1),"mmm/aa"),
   ""
)</f>
        <v/>
      </c>
      <c r="B5120" s="61" t="str">
        <f>IF(A5120&lt;&gt;"", 'alimentação - Tabela 7.1'!$B$9, "" )</f>
        <v/>
      </c>
      <c r="C5120" s="62" t="str">
        <f>IFERROR(INDEX('alimentação - Tabela 7.1'!$9:$9,
MATCH(TEXT('Tabela 7.1'!A5120,"mmmm/aaaa"),'alimentação - Tabela 7.1'!$5:$5,0)), "")</f>
        <v/>
      </c>
      <c r="D5120" s="62" t="str">
        <f>IFERROR(INDEX('alimentação - Tabela 7.1'!$9:$9,
MATCH(TEXT('Tabela 7.1'!$A5120,"mmmm/aaaa"),'alimentação - Tabela 7.1'!$5:$5,0)+1), "")</f>
        <v/>
      </c>
      <c r="E5120" s="62" t="str">
        <f>IFERROR(INDEX('alimentação - Tabela 7.1'!$9:$9,
MATCH(TEXT('Tabela 7.1'!$A5120,"mmmm/aaaa"),'alimentação - Tabela 7.1'!$5:$5,0)+2), "")</f>
        <v/>
      </c>
      <c r="F5120" s="62" t="str">
        <f>IFERROR(INDEX('alimentação - Tabela 7.1'!$9:$9,
MATCH(TEXT('Tabela 7.1'!$A5120,"mmmm/aaaa"),'alimentação - Tabela 7.1'!$5:$5,0)+3), "")</f>
        <v/>
      </c>
      <c r="G5120" s="95" t="str">
        <f>IFERROR(INDEX('alimentação - Tabela 7.1'!$9:$9,
MATCH(TEXT('Tabela 7.1'!$A5120,"mmmm/aaaa"),'alimentação - Tabela 7.1'!$5:$5,0)+4), "")</f>
        <v/>
      </c>
    </row>
    <row r="5121" spans="1:7" ht="18" customHeight="1" x14ac:dyDescent="0.25">
      <c r="A5121" s="59" t="str">
        <f>IF(
   SUMPRODUCT(--('alimentação - Tabela 7.1'!$5:$5=TEXT(DATE(2020,INT((ROW(A5119)-1)/33)+1,1),"mmmm/aaaa"))) &gt; 0,
   TEXT(DATE(2020,INT((ROW(A5119)-1)/33)+1,1),"mmm/aa"),
   ""
)</f>
        <v/>
      </c>
      <c r="B5121" s="61" t="str">
        <f>IF(A5121&lt;&gt;"", 'alimentação - Tabela 7.1'!$B$10, "" )</f>
        <v/>
      </c>
      <c r="C5121" s="62" t="str">
        <f>IFERROR(INDEX('alimentação - Tabela 7.1'!$10:$10,
MATCH(TEXT('Tabela 7.1'!A5121,"mmmm/aaaa"),'alimentação - Tabela 7.1'!$5:$5,0)), "")</f>
        <v/>
      </c>
      <c r="D5121" s="62" t="str">
        <f>IFERROR(INDEX('alimentação - Tabela 7.1'!$10:$10,
MATCH(TEXT('Tabela 7.1'!$A5121,"mmmm/aaaa"),'alimentação - Tabela 7.1'!$5:$5,0)+1), "")</f>
        <v/>
      </c>
      <c r="E5121" s="62" t="str">
        <f>IFERROR(INDEX('alimentação - Tabela 7.1'!$10:$10,
MATCH(TEXT('Tabela 7.1'!$A5121,"mmmm/aaaa"),'alimentação - Tabela 7.1'!$5:$5,0)+2), "")</f>
        <v/>
      </c>
      <c r="F5121" s="62" t="str">
        <f>IFERROR(INDEX('alimentação - Tabela 7.1'!$10:$10,
MATCH(TEXT('Tabela 7.1'!$A5121,"mmmm/aaaa"),'alimentação - Tabela 7.1'!$5:$5,0)+3), "")</f>
        <v/>
      </c>
      <c r="G5121" s="95" t="str">
        <f>IFERROR(INDEX('alimentação - Tabela 7.1'!$10:$10,
MATCH(TEXT('Tabela 7.1'!$A5121,"mmmm/aaaa"),'alimentação - Tabela 7.1'!$5:$5,0)+4), "")</f>
        <v/>
      </c>
    </row>
    <row r="5122" spans="1:7" ht="18" customHeight="1" x14ac:dyDescent="0.25">
      <c r="A5122" s="59" t="str">
        <f>IF(
   SUMPRODUCT(--('alimentação - Tabela 7.1'!$5:$5=TEXT(DATE(2020,INT((ROW(A5120)-1)/33)+1,1),"mmmm/aaaa"))) &gt; 0,
   TEXT(DATE(2020,INT((ROW(A5120)-1)/33)+1,1),"mmm/aa"),
   ""
)</f>
        <v/>
      </c>
      <c r="B5122" s="61" t="str">
        <f>IF(A5122&lt;&gt;"", 'alimentação - Tabela 7.1'!$B$11, "" )</f>
        <v/>
      </c>
      <c r="C5122" s="62" t="str">
        <f>IFERROR(INDEX('alimentação - Tabela 7.1'!$11:$11,
MATCH(TEXT('Tabela 7.1'!A5122,"mmmm/aaaa"),'alimentação - Tabela 7.1'!$5:$5,0)), "")</f>
        <v/>
      </c>
      <c r="D5122" s="62" t="str">
        <f>IFERROR(INDEX('alimentação - Tabela 7.1'!$11:$11,
MATCH(TEXT('Tabela 7.1'!$A5122,"mmmm/aaaa"),'alimentação - Tabela 7.1'!$5:$5,0)+1), "")</f>
        <v/>
      </c>
      <c r="E5122" s="62" t="str">
        <f>IFERROR(INDEX('alimentação - Tabela 7.1'!$11:$11,
MATCH(TEXT('Tabela 7.1'!$A5122,"mmmm/aaaa"),'alimentação - Tabela 7.1'!$5:$5,0)+2), "")</f>
        <v/>
      </c>
      <c r="F5122" s="62" t="str">
        <f>IFERROR(INDEX('alimentação - Tabela 7.1'!$11:$11,
MATCH(TEXT('Tabela 7.1'!$A5122,"mmmm/aaaa"),'alimentação - Tabela 7.1'!$5:$5,0)+3), "")</f>
        <v/>
      </c>
      <c r="G5122" s="95" t="str">
        <f>IFERROR(INDEX('alimentação - Tabela 7.1'!$11:$11,
MATCH(TEXT('Tabela 7.1'!$A5122,"mmmm/aaaa"),'alimentação - Tabela 7.1'!$5:$5,0)+4), "")</f>
        <v/>
      </c>
    </row>
    <row r="5123" spans="1:7" ht="18" customHeight="1" x14ac:dyDescent="0.25">
      <c r="A5123" s="59" t="str">
        <f>IF(
   SUMPRODUCT(--('alimentação - Tabela 7.1'!$5:$5=TEXT(DATE(2020,INT((ROW(A5121)-1)/33)+1,1),"mmmm/aaaa"))) &gt; 0,
   TEXT(DATE(2020,INT((ROW(A5121)-1)/33)+1,1),"mmm/aa"),
   ""
)</f>
        <v/>
      </c>
      <c r="B5123" s="61" t="str">
        <f>IF(A5123&lt;&gt;"", 'alimentação - Tabela 7.1'!$B$12, "" )</f>
        <v/>
      </c>
      <c r="C5123" s="62" t="str">
        <f>IFERROR(INDEX('alimentação - Tabela 7.1'!$12:$12,
MATCH(TEXT('Tabela 7.1'!A5123,"mmmm/aaaa"),'alimentação - Tabela 7.1'!$5:$5,0)), "")</f>
        <v/>
      </c>
      <c r="D5123" s="62" t="str">
        <f>IFERROR(INDEX('alimentação - Tabela 7.1'!$12:$12,
MATCH(TEXT('Tabela 7.1'!$A5123,"mmmm/aaaa"),'alimentação - Tabela 7.1'!$5:$5,0)+1), "")</f>
        <v/>
      </c>
      <c r="E5123" s="62" t="str">
        <f>IFERROR(INDEX('alimentação - Tabela 7.1'!$12:$12,
MATCH(TEXT('Tabela 7.1'!$A5123,"mmmm/aaaa"),'alimentação - Tabela 7.1'!$5:$5,0)+2), "")</f>
        <v/>
      </c>
      <c r="F5123" s="62" t="str">
        <f>IFERROR(INDEX('alimentação - Tabela 7.1'!$12:$12,
MATCH(TEXT('Tabela 7.1'!$A5123,"mmmm/aaaa"),'alimentação - Tabela 7.1'!$5:$5,0)+3), "")</f>
        <v/>
      </c>
      <c r="G5123" s="95" t="str">
        <f>IFERROR(INDEX('alimentação - Tabela 7.1'!$12:$12,
MATCH(TEXT('Tabela 7.1'!$A5123,"mmmm/aaaa"),'alimentação - Tabela 7.1'!$5:$5,0)+4), "")</f>
        <v/>
      </c>
    </row>
    <row r="5124" spans="1:7" ht="18" customHeight="1" x14ac:dyDescent="0.25">
      <c r="A5124" s="59" t="str">
        <f>IF(
   SUMPRODUCT(--('alimentação - Tabela 7.1'!$5:$5=TEXT(DATE(2020,INT((ROW(A5122)-1)/33)+1,1),"mmmm/aaaa"))) &gt; 0,
   TEXT(DATE(2020,INT((ROW(A5122)-1)/33)+1,1),"mmm/aa"),
   ""
)</f>
        <v/>
      </c>
      <c r="B5124" s="61" t="str">
        <f>IF(A5124&lt;&gt;"", 'alimentação - Tabela 7.1'!$B$13, "" )</f>
        <v/>
      </c>
      <c r="C5124" s="62" t="str">
        <f>IFERROR(INDEX('alimentação - Tabela 7.1'!$13:$13,
MATCH(TEXT('Tabela 7.1'!A5124,"mmmm/aaaa"),'alimentação - Tabela 7.1'!$5:$5,0)), "")</f>
        <v/>
      </c>
      <c r="D5124" s="62" t="str">
        <f>IFERROR(INDEX('alimentação - Tabela 7.1'!$13:$13,
MATCH(TEXT('Tabela 7.1'!$A5124,"mmmm/aaaa"),'alimentação - Tabela 7.1'!$5:$5,0)+1), "")</f>
        <v/>
      </c>
      <c r="E5124" s="62" t="str">
        <f>IFERROR(INDEX('alimentação - Tabela 7.1'!$13:$13,
MATCH(TEXT('Tabela 7.1'!$A5124,"mmmm/aaaa"),'alimentação - Tabela 7.1'!$5:$5,0)+2), "")</f>
        <v/>
      </c>
      <c r="F5124" s="62" t="str">
        <f>IFERROR(INDEX('alimentação - Tabela 7.1'!$13:$13,
MATCH(TEXT('Tabela 7.1'!$A5124,"mmmm/aaaa"),'alimentação - Tabela 7.1'!$5:$5,0)+3), "")</f>
        <v/>
      </c>
      <c r="G5124" s="95" t="str">
        <f>IFERROR(INDEX('alimentação - Tabela 7.1'!$13:$13,
MATCH(TEXT('Tabela 7.1'!$A5124,"mmmm/aaaa"),'alimentação - Tabela 7.1'!$5:$5,0)+4), "")</f>
        <v/>
      </c>
    </row>
    <row r="5125" spans="1:7" ht="18" customHeight="1" x14ac:dyDescent="0.25">
      <c r="A5125" s="59" t="str">
        <f>IF(
   SUMPRODUCT(--('alimentação - Tabela 7.1'!$5:$5=TEXT(DATE(2020,INT((ROW(A5123)-1)/33)+1,1),"mmmm/aaaa"))) &gt; 0,
   TEXT(DATE(2020,INT((ROW(A5123)-1)/33)+1,1),"mmm/aa"),
   ""
)</f>
        <v/>
      </c>
      <c r="B5125" s="61" t="str">
        <f>IF(A5125&lt;&gt;"", 'alimentação - Tabela 7.1'!$B$14, "" )</f>
        <v/>
      </c>
      <c r="C5125" s="62" t="str">
        <f>IFERROR(INDEX('alimentação - Tabela 7.1'!$14:$14,
MATCH(TEXT('Tabela 7.1'!A5125,"mmmm/aaaa"),'alimentação - Tabela 7.1'!$5:$5,0)), "")</f>
        <v/>
      </c>
      <c r="D5125" s="62" t="str">
        <f>IFERROR(INDEX('alimentação - Tabela 7.1'!$14:$14,
MATCH(TEXT('Tabela 7.1'!$A5125,"mmmm/aaaa"),'alimentação - Tabela 7.1'!$5:$5,0)+1), "")</f>
        <v/>
      </c>
      <c r="E5125" s="62" t="str">
        <f>IFERROR(INDEX('alimentação - Tabela 7.1'!$14:$14,
MATCH(TEXT('Tabela 7.1'!$A5125,"mmmm/aaaa"),'alimentação - Tabela 7.1'!$5:$5,0)+2), "")</f>
        <v/>
      </c>
      <c r="F5125" s="62" t="str">
        <f>IFERROR(INDEX('alimentação - Tabela 7.1'!$14:$14,
MATCH(TEXT('Tabela 7.1'!$A5125,"mmmm/aaaa"),'alimentação - Tabela 7.1'!$5:$5,0)+3), "")</f>
        <v/>
      </c>
      <c r="G5125" s="95" t="str">
        <f>IFERROR(INDEX('alimentação - Tabela 7.1'!$14:$14,
MATCH(TEXT('Tabela 7.1'!$A5125,"mmmm/aaaa"),'alimentação - Tabela 7.1'!$5:$5,0)+4), "")</f>
        <v/>
      </c>
    </row>
    <row r="5126" spans="1:7" ht="18" customHeight="1" x14ac:dyDescent="0.25">
      <c r="A5126" s="59" t="str">
        <f>IF(
   SUMPRODUCT(--('alimentação - Tabela 7.1'!$5:$5=TEXT(DATE(2020,INT((ROW(A5124)-1)/33)+1,1),"mmmm/aaaa"))) &gt; 0,
   TEXT(DATE(2020,INT((ROW(A5124)-1)/33)+1,1),"mmm/aa"),
   ""
)</f>
        <v/>
      </c>
      <c r="B5126" s="61" t="str">
        <f>IF(A5126&lt;&gt;"", 'alimentação - Tabela 7.1'!$B$15, "" )</f>
        <v/>
      </c>
      <c r="C5126" s="62" t="str">
        <f>IFERROR(INDEX('alimentação - Tabela 7.1'!$15:$15,
MATCH(TEXT('Tabela 7.1'!A5126,"mmmm/aaaa"),'alimentação - Tabela 7.1'!$5:$5,0)), "")</f>
        <v/>
      </c>
      <c r="D5126" s="62" t="str">
        <f>IFERROR(INDEX('alimentação - Tabela 7.1'!$15:$15,
MATCH(TEXT('Tabela 7.1'!$A5126,"mmmm/aaaa"),'alimentação - Tabela 7.1'!$5:$5,0)+1), "")</f>
        <v/>
      </c>
      <c r="E5126" s="62" t="str">
        <f>IFERROR(INDEX('alimentação - Tabela 7.1'!$15:$15,
MATCH(TEXT('Tabela 7.1'!$A5126,"mmmm/aaaa"),'alimentação - Tabela 7.1'!$5:$5,0)+2), "")</f>
        <v/>
      </c>
      <c r="F5126" s="62" t="str">
        <f>IFERROR(INDEX('alimentação - Tabela 7.1'!$15:$15,
MATCH(TEXT('Tabela 7.1'!$A5126,"mmmm/aaaa"),'alimentação - Tabela 7.1'!$5:$5,0)+3), "")</f>
        <v/>
      </c>
      <c r="G5126" s="95" t="str">
        <f>IFERROR(INDEX('alimentação - Tabela 7.1'!$15:$15,
MATCH(TEXT('Tabela 7.1'!$A5126,"mmmm/aaaa"),'alimentação - Tabela 7.1'!$5:$5,0)+4), "")</f>
        <v/>
      </c>
    </row>
    <row r="5127" spans="1:7" ht="18" customHeight="1" x14ac:dyDescent="0.25">
      <c r="A5127" s="59" t="str">
        <f>IF(
   SUMPRODUCT(--('alimentação - Tabela 7.1'!$5:$5=TEXT(DATE(2020,INT((ROW(A5125)-1)/33)+1,1),"mmmm/aaaa"))) &gt; 0,
   TEXT(DATE(2020,INT((ROW(A5125)-1)/33)+1,1),"mmm/aa"),
   ""
)</f>
        <v/>
      </c>
      <c r="B5127" s="61" t="str">
        <f>IF(A5127&lt;&gt;"", 'alimentação - Tabela 7.1'!$B$16, "" )</f>
        <v/>
      </c>
      <c r="C5127" s="62" t="str">
        <f>IFERROR(INDEX('alimentação - Tabela 7.1'!$16:$16,
MATCH(TEXT('Tabela 7.1'!A5127,"mmmm/aaaa"),'alimentação - Tabela 7.1'!$5:$5,0)), "")</f>
        <v/>
      </c>
      <c r="D5127" s="62" t="str">
        <f>IFERROR(INDEX('alimentação - Tabela 7.1'!$16:$16,
MATCH(TEXT('Tabela 7.1'!$A5127,"mmmm/aaaa"),'alimentação - Tabela 7.1'!$5:$5,0)+1), "")</f>
        <v/>
      </c>
      <c r="E5127" s="62" t="str">
        <f>IFERROR(INDEX('alimentação - Tabela 7.1'!$16:$16,
MATCH(TEXT('Tabela 7.1'!$A5127,"mmmm/aaaa"),'alimentação - Tabela 7.1'!$5:$5,0)+2), "")</f>
        <v/>
      </c>
      <c r="F5127" s="62" t="str">
        <f>IFERROR(INDEX('alimentação - Tabela 7.1'!$16:$16,
MATCH(TEXT('Tabela 7.1'!$A5127,"mmmm/aaaa"),'alimentação - Tabela 7.1'!$5:$5,0)+3), "")</f>
        <v/>
      </c>
      <c r="G5127" s="95" t="str">
        <f>IFERROR(INDEX('alimentação - Tabela 7.1'!$16:$16,
MATCH(TEXT('Tabela 7.1'!$A5127,"mmmm/aaaa"),'alimentação - Tabela 7.1'!$5:$5,0)+4), "")</f>
        <v/>
      </c>
    </row>
    <row r="5128" spans="1:7" ht="18" customHeight="1" x14ac:dyDescent="0.25">
      <c r="A5128" s="59" t="str">
        <f>IF(
   SUMPRODUCT(--('alimentação - Tabela 7.1'!$5:$5=TEXT(DATE(2020,INT((ROW(A5126)-1)/33)+1,1),"mmmm/aaaa"))) &gt; 0,
   TEXT(DATE(2020,INT((ROW(A5126)-1)/33)+1,1),"mmm/aa"),
   ""
)</f>
        <v/>
      </c>
      <c r="B5128" s="61" t="str">
        <f>IF(A5128&lt;&gt;"", 'alimentação - Tabela 7.1'!$B$17, "" )</f>
        <v/>
      </c>
      <c r="C5128" s="62" t="str">
        <f>IFERROR(INDEX('alimentação - Tabela 7.1'!$17:$17,
MATCH(TEXT('Tabela 7.1'!A5128,"mmmm/aaaa"),'alimentação - Tabela 7.1'!$5:$5,0)), "")</f>
        <v/>
      </c>
      <c r="D5128" s="62" t="str">
        <f>IFERROR(INDEX('alimentação - Tabela 7.1'!$17:$17,
MATCH(TEXT('Tabela 7.1'!$A5128,"mmmm/aaaa"),'alimentação - Tabela 7.1'!$5:$5,0)+1), "")</f>
        <v/>
      </c>
      <c r="E5128" s="62" t="str">
        <f>IFERROR(INDEX('alimentação - Tabela 7.1'!$17:$17,
MATCH(TEXT('Tabela 7.1'!$A5128,"mmmm/aaaa"),'alimentação - Tabela 7.1'!$5:$5,0)+2), "")</f>
        <v/>
      </c>
      <c r="F5128" s="62" t="str">
        <f>IFERROR(INDEX('alimentação - Tabela 7.1'!$17:$17,
MATCH(TEXT('Tabela 7.1'!$A5128,"mmmm/aaaa"),'alimentação - Tabela 7.1'!$5:$5,0)+3), "")</f>
        <v/>
      </c>
      <c r="G5128" s="95" t="str">
        <f>IFERROR(INDEX('alimentação - Tabela 7.1'!$17:$17,
MATCH(TEXT('Tabela 7.1'!$A5128,"mmmm/aaaa"),'alimentação - Tabela 7.1'!$5:$5,0)+4), "")</f>
        <v/>
      </c>
    </row>
    <row r="5129" spans="1:7" ht="18" customHeight="1" x14ac:dyDescent="0.25">
      <c r="A5129" s="59" t="str">
        <f>IF(
   SUMPRODUCT(--('alimentação - Tabela 7.1'!$5:$5=TEXT(DATE(2020,INT((ROW(A5127)-1)/33)+1,1),"mmmm/aaaa"))) &gt; 0,
   TEXT(DATE(2020,INT((ROW(A5127)-1)/33)+1,1),"mmm/aa"),
   ""
)</f>
        <v/>
      </c>
      <c r="B5129" s="61" t="str">
        <f>IF(A5129&lt;&gt;"", 'alimentação - Tabela 7.1'!$B$18, "" )</f>
        <v/>
      </c>
      <c r="C5129" s="62" t="str">
        <f>IFERROR(INDEX('alimentação - Tabela 7.1'!$18:$18,
MATCH(TEXT('Tabela 7.1'!A5129,"mmmm/aaaa"),'alimentação - Tabela 7.1'!$5:$5,0)), "")</f>
        <v/>
      </c>
      <c r="D5129" s="62" t="str">
        <f>IFERROR(INDEX('alimentação - Tabela 7.1'!$18:$18,
MATCH(TEXT('Tabela 7.1'!$A5129,"mmmm/aaaa"),'alimentação - Tabela 7.1'!$5:$5,0)+1), "")</f>
        <v/>
      </c>
      <c r="E5129" s="62" t="str">
        <f>IFERROR(INDEX('alimentação - Tabela 7.1'!$18:$18,
MATCH(TEXT('Tabela 7.1'!$A5129,"mmmm/aaaa"),'alimentação - Tabela 7.1'!$5:$5,0)+2), "")</f>
        <v/>
      </c>
      <c r="F5129" s="62" t="str">
        <f>IFERROR(INDEX('alimentação - Tabela 7.1'!$18:$18,
MATCH(TEXT('Tabela 7.1'!$A5129,"mmmm/aaaa"),'alimentação - Tabela 7.1'!$5:$5,0)+3), "")</f>
        <v/>
      </c>
      <c r="G5129" s="95" t="str">
        <f>IFERROR(INDEX('alimentação - Tabela 7.1'!$18:$18,
MATCH(TEXT('Tabela 7.1'!$A5129,"mmmm/aaaa"),'alimentação - Tabela 7.1'!$5:$5,0)+4), "")</f>
        <v/>
      </c>
    </row>
    <row r="5130" spans="1:7" ht="18" customHeight="1" x14ac:dyDescent="0.25">
      <c r="A5130" s="59" t="str">
        <f>IF(
   SUMPRODUCT(--('alimentação - Tabela 7.1'!$5:$5=TEXT(DATE(2020,INT((ROW(A5128)-1)/33)+1,1),"mmmm/aaaa"))) &gt; 0,
   TEXT(DATE(2020,INT((ROW(A5128)-1)/33)+1,1),"mmm/aa"),
   ""
)</f>
        <v/>
      </c>
      <c r="B5130" s="61" t="str">
        <f>IF(A5130&lt;&gt;"", 'alimentação - Tabela 7.1'!$B$19, "" )</f>
        <v/>
      </c>
      <c r="C5130" s="62" t="str">
        <f>IFERROR(INDEX('alimentação - Tabela 7.1'!$19:$19,
MATCH(TEXT('Tabela 7.1'!A5130,"mmmm/aaaa"),'alimentação - Tabela 7.1'!$5:$5,0)), "")</f>
        <v/>
      </c>
      <c r="D5130" s="62" t="str">
        <f>IFERROR(INDEX('alimentação - Tabela 7.1'!$19:$19,
MATCH(TEXT('Tabela 7.1'!$A5130,"mmmm/aaaa"),'alimentação - Tabela 7.1'!$5:$5,0)+1), "")</f>
        <v/>
      </c>
      <c r="E5130" s="62" t="str">
        <f>IFERROR(INDEX('alimentação - Tabela 7.1'!$19:$19,
MATCH(TEXT('Tabela 7.1'!$A5130,"mmmm/aaaa"),'alimentação - Tabela 7.1'!$5:$5,0)+2), "")</f>
        <v/>
      </c>
      <c r="F5130" s="62" t="str">
        <f>IFERROR(INDEX('alimentação - Tabela 7.1'!$19:$19,
MATCH(TEXT('Tabela 7.1'!$A5130,"mmmm/aaaa"),'alimentação - Tabela 7.1'!$5:$5,0)+3), "")</f>
        <v/>
      </c>
      <c r="G5130" s="95" t="str">
        <f>IFERROR(INDEX('alimentação - Tabela 7.1'!$19:$19,
MATCH(TEXT('Tabela 7.1'!$A5130,"mmmm/aaaa"),'alimentação - Tabela 7.1'!$5:$5,0)+4), "")</f>
        <v/>
      </c>
    </row>
    <row r="5131" spans="1:7" ht="18" customHeight="1" x14ac:dyDescent="0.25">
      <c r="A5131" s="59" t="str">
        <f>IF(
   SUMPRODUCT(--('alimentação - Tabela 7.1'!$5:$5=TEXT(DATE(2020,INT((ROW(A5129)-1)/33)+1,1),"mmmm/aaaa"))) &gt; 0,
   TEXT(DATE(2020,INT((ROW(A5129)-1)/33)+1,1),"mmm/aa"),
   ""
)</f>
        <v/>
      </c>
      <c r="B5131" s="61" t="str">
        <f>IF(A5131&lt;&gt;"", 'alimentação - Tabela 7.1'!$B$20, "" )</f>
        <v/>
      </c>
      <c r="C5131" s="62" t="str">
        <f>IFERROR(INDEX('alimentação - Tabela 7.1'!$20:$20,
MATCH(TEXT('Tabela 7.1'!A5131,"mmmm/aaaa"),'alimentação - Tabela 7.1'!$5:$5,0)), "")</f>
        <v/>
      </c>
      <c r="D5131" s="62" t="str">
        <f>IFERROR(INDEX('alimentação - Tabela 7.1'!$20:$20,
MATCH(TEXT('Tabela 7.1'!$A5131,"mmmm/aaaa"),'alimentação - Tabela 7.1'!$5:$5,0)+1), "")</f>
        <v/>
      </c>
      <c r="E5131" s="62" t="str">
        <f>IFERROR(INDEX('alimentação - Tabela 7.1'!$20:$20,
MATCH(TEXT('Tabela 7.1'!$A5131,"mmmm/aaaa"),'alimentação - Tabela 7.1'!$5:$5,0)+2), "")</f>
        <v/>
      </c>
      <c r="F5131" s="62" t="str">
        <f>IFERROR(INDEX('alimentação - Tabela 7.1'!$20:$20,
MATCH(TEXT('Tabela 7.1'!$A5131,"mmmm/aaaa"),'alimentação - Tabela 7.1'!$5:$5,0)+3), "")</f>
        <v/>
      </c>
      <c r="G5131" s="95" t="str">
        <f>IFERROR(INDEX('alimentação - Tabela 7.1'!$20:$20,
MATCH(TEXT('Tabela 7.1'!$A5131,"mmmm/aaaa"),'alimentação - Tabela 7.1'!$5:$5,0)+4), "")</f>
        <v/>
      </c>
    </row>
    <row r="5132" spans="1:7" ht="18" customHeight="1" x14ac:dyDescent="0.25">
      <c r="A5132" s="59" t="str">
        <f>IF(
   SUMPRODUCT(--('alimentação - Tabela 7.1'!$5:$5=TEXT(DATE(2020,INT((ROW(A5130)-1)/33)+1,1),"mmmm/aaaa"))) &gt; 0,
   TEXT(DATE(2020,INT((ROW(A5130)-1)/33)+1,1),"mmm/aa"),
   ""
)</f>
        <v/>
      </c>
      <c r="B5132" s="61" t="str">
        <f>IF(A5132&lt;&gt;"", 'alimentação - Tabela 7.1'!$B$21, "" )</f>
        <v/>
      </c>
      <c r="C5132" s="62" t="str">
        <f>IFERROR(INDEX('alimentação - Tabela 7.1'!$21:$21,
MATCH(TEXT('Tabela 7.1'!A5132,"mmmm/aaaa"),'alimentação - Tabela 7.1'!$5:$5,0)), "")</f>
        <v/>
      </c>
      <c r="D5132" s="62" t="str">
        <f>IFERROR(INDEX('alimentação - Tabela 7.1'!$21:$21,
MATCH(TEXT('Tabela 7.1'!$A5132,"mmmm/aaaa"),'alimentação - Tabela 7.1'!$5:$5,0)+1), "")</f>
        <v/>
      </c>
      <c r="E5132" s="62" t="str">
        <f>IFERROR(INDEX('alimentação - Tabela 7.1'!$21:$21,
MATCH(TEXT('Tabela 7.1'!$A5132,"mmmm/aaaa"),'alimentação - Tabela 7.1'!$5:$5,0)+2), "")</f>
        <v/>
      </c>
      <c r="F5132" s="62" t="str">
        <f>IFERROR(INDEX('alimentação - Tabela 7.1'!$21:$21,
MATCH(TEXT('Tabela 7.1'!$A5132,"mmmm/aaaa"),'alimentação - Tabela 7.1'!$5:$5,0)+3), "")</f>
        <v/>
      </c>
      <c r="G5132" s="95" t="str">
        <f>IFERROR(INDEX('alimentação - Tabela 7.1'!$21:$21,
MATCH(TEXT('Tabela 7.1'!$A5132,"mmmm/aaaa"),'alimentação - Tabela 7.1'!$5:$5,0)+4), "")</f>
        <v/>
      </c>
    </row>
    <row r="5133" spans="1:7" ht="18" customHeight="1" x14ac:dyDescent="0.25">
      <c r="A5133" s="59" t="str">
        <f>IF(
   SUMPRODUCT(--('alimentação - Tabela 7.1'!$5:$5=TEXT(DATE(2020,INT((ROW(A5131)-1)/33)+1,1),"mmmm/aaaa"))) &gt; 0,
   TEXT(DATE(2020,INT((ROW(A5131)-1)/33)+1,1),"mmm/aa"),
   ""
)</f>
        <v/>
      </c>
      <c r="B5133" s="61" t="str">
        <f>IF(A5133&lt;&gt;"", 'alimentação - Tabela 7.1'!$B$22, "" )</f>
        <v/>
      </c>
      <c r="C5133" s="62" t="str">
        <f>IFERROR(INDEX('alimentação - Tabela 7.1'!$22:$22,
MATCH(TEXT('Tabela 7.1'!A5133,"mmmm/aaaa"),'alimentação - Tabela 7.1'!$5:$5,0)), "")</f>
        <v/>
      </c>
      <c r="D5133" s="62" t="str">
        <f>IFERROR(INDEX('alimentação - Tabela 7.1'!$22:$22,
MATCH(TEXT('Tabela 7.1'!$A5133,"mmmm/aaaa"),'alimentação - Tabela 7.1'!$5:$5,0)+1), "")</f>
        <v/>
      </c>
      <c r="E5133" s="62" t="str">
        <f>IFERROR(INDEX('alimentação - Tabela 7.1'!$22:$22,
MATCH(TEXT('Tabela 7.1'!$A5133,"mmmm/aaaa"),'alimentação - Tabela 7.1'!$5:$5,0)+2), "")</f>
        <v/>
      </c>
      <c r="F5133" s="62" t="str">
        <f>IFERROR(INDEX('alimentação - Tabela 7.1'!$22:$22,
MATCH(TEXT('Tabela 7.1'!$A5133,"mmmm/aaaa"),'alimentação - Tabela 7.1'!$5:$5,0)+3), "")</f>
        <v/>
      </c>
      <c r="G5133" s="95" t="str">
        <f>IFERROR(INDEX('alimentação - Tabela 7.1'!$22:$22,
MATCH(TEXT('Tabela 7.1'!$A5133,"mmmm/aaaa"),'alimentação - Tabela 7.1'!$5:$5,0)+4), "")</f>
        <v/>
      </c>
    </row>
    <row r="5134" spans="1:7" ht="18" customHeight="1" x14ac:dyDescent="0.25">
      <c r="A5134" s="59" t="str">
        <f>IF(
   SUMPRODUCT(--('alimentação - Tabela 7.1'!$5:$5=TEXT(DATE(2020,INT((ROW(A5132)-1)/33)+1,1),"mmmm/aaaa"))) &gt; 0,
   TEXT(DATE(2020,INT((ROW(A5132)-1)/33)+1,1),"mmm/aa"),
   ""
)</f>
        <v/>
      </c>
      <c r="B5134" s="61" t="str">
        <f>IF(A5134&lt;&gt;"", 'alimentação - Tabela 7.1'!$B$23, "" )</f>
        <v/>
      </c>
      <c r="C5134" s="62" t="str">
        <f>IFERROR(INDEX('alimentação - Tabela 7.1'!$23:$23,
MATCH(TEXT('Tabela 7.1'!A5134,"mmmm/aaaa"),'alimentação - Tabela 7.1'!$5:$5,0)), "")</f>
        <v/>
      </c>
      <c r="D5134" s="62" t="str">
        <f>IFERROR(INDEX('alimentação - Tabela 7.1'!$23:$23,
MATCH(TEXT('Tabela 7.1'!$A5134,"mmmm/aaaa"),'alimentação - Tabela 7.1'!$5:$5,0)+1), "")</f>
        <v/>
      </c>
      <c r="E5134" s="62" t="str">
        <f>IFERROR(INDEX('alimentação - Tabela 7.1'!$23:$23,
MATCH(TEXT('Tabela 7.1'!$A5134,"mmmm/aaaa"),'alimentação - Tabela 7.1'!$5:$5,0)+2), "")</f>
        <v/>
      </c>
      <c r="F5134" s="62" t="str">
        <f>IFERROR(INDEX('alimentação - Tabela 7.1'!$23:$23,
MATCH(TEXT('Tabela 7.1'!$A5134,"mmmm/aaaa"),'alimentação - Tabela 7.1'!$5:$5,0)+3), "")</f>
        <v/>
      </c>
      <c r="G5134" s="95" t="str">
        <f>IFERROR(INDEX('alimentação - Tabela 7.1'!$23:$23,
MATCH(TEXT('Tabela 7.1'!$A5134,"mmmm/aaaa"),'alimentação - Tabela 7.1'!$5:$5,0)+4), "")</f>
        <v/>
      </c>
    </row>
    <row r="5135" spans="1:7" ht="18" customHeight="1" x14ac:dyDescent="0.25">
      <c r="A5135" s="59" t="str">
        <f>IF(
   SUMPRODUCT(--('alimentação - Tabela 7.1'!$5:$5=TEXT(DATE(2020,INT((ROW(A5133)-1)/33)+1,1),"mmmm/aaaa"))) &gt; 0,
   TEXT(DATE(2020,INT((ROW(A5133)-1)/33)+1,1),"mmm/aa"),
   ""
)</f>
        <v/>
      </c>
      <c r="B5135" s="61" t="str">
        <f>IF(A5135&lt;&gt;"", 'alimentação - Tabela 7.1'!$B$24, "" )</f>
        <v/>
      </c>
      <c r="C5135" s="62" t="str">
        <f>IFERROR(INDEX('alimentação - Tabela 7.1'!$24:$24,
MATCH(TEXT('Tabela 7.1'!A5135,"mmmm/aaaa"),'alimentação - Tabela 7.1'!$5:$5,0)), "")</f>
        <v/>
      </c>
      <c r="D5135" s="62" t="str">
        <f>IFERROR(INDEX('alimentação - Tabela 7.1'!$24:$24,
MATCH(TEXT('Tabela 7.1'!$A5135,"mmmm/aaaa"),'alimentação - Tabela 7.1'!$5:$5,0)+1), "")</f>
        <v/>
      </c>
      <c r="E5135" s="62" t="str">
        <f>IFERROR(INDEX('alimentação - Tabela 7.1'!$24:$24,
MATCH(TEXT('Tabela 7.1'!$A5135,"mmmm/aaaa"),'alimentação - Tabela 7.1'!$5:$5,0)+2), "")</f>
        <v/>
      </c>
      <c r="F5135" s="62" t="str">
        <f>IFERROR(INDEX('alimentação - Tabela 7.1'!$24:$24,
MATCH(TEXT('Tabela 7.1'!$A5135,"mmmm/aaaa"),'alimentação - Tabela 7.1'!$5:$5,0)+3), "")</f>
        <v/>
      </c>
      <c r="G5135" s="95" t="str">
        <f>IFERROR(INDEX('alimentação - Tabela 7.1'!$24:$24,
MATCH(TEXT('Tabela 7.1'!$A5135,"mmmm/aaaa"),'alimentação - Tabela 7.1'!$5:$5,0)+4), "")</f>
        <v/>
      </c>
    </row>
    <row r="5136" spans="1:7" ht="18" customHeight="1" x14ac:dyDescent="0.25">
      <c r="A5136" s="59" t="str">
        <f>IF(
   SUMPRODUCT(--('alimentação - Tabela 7.1'!$5:$5=TEXT(DATE(2020,INT((ROW(A5134)-1)/33)+1,1),"mmmm/aaaa"))) &gt; 0,
   TEXT(DATE(2020,INT((ROW(A5134)-1)/33)+1,1),"mmm/aa"),
   ""
)</f>
        <v/>
      </c>
      <c r="B5136" s="61" t="str">
        <f>IF(A5136&lt;&gt;"", 'alimentação - Tabela 7.1'!$B$25, "" )</f>
        <v/>
      </c>
      <c r="C5136" s="62" t="str">
        <f>IFERROR(INDEX('alimentação - Tabela 7.1'!$25:$25,
MATCH(TEXT('Tabela 7.1'!A5136,"mmmm/aaaa"),'alimentação - Tabela 7.1'!$5:$5,0)), "")</f>
        <v/>
      </c>
      <c r="D5136" s="62" t="str">
        <f>IFERROR(INDEX('alimentação - Tabela 7.1'!$25:$25,
MATCH(TEXT('Tabela 7.1'!$A5136,"mmmm/aaaa"),'alimentação - Tabela 7.1'!$5:$5,0)+1), "")</f>
        <v/>
      </c>
      <c r="E5136" s="62" t="str">
        <f>IFERROR(INDEX('alimentação - Tabela 7.1'!$25:$25,
MATCH(TEXT('Tabela 7.1'!$A5136,"mmmm/aaaa"),'alimentação - Tabela 7.1'!$5:$5,0)+2), "")</f>
        <v/>
      </c>
      <c r="F5136" s="62" t="str">
        <f>IFERROR(INDEX('alimentação - Tabela 7.1'!$25:$25,
MATCH(TEXT('Tabela 7.1'!$A5136,"mmmm/aaaa"),'alimentação - Tabela 7.1'!$5:$5,0)+3), "")</f>
        <v/>
      </c>
      <c r="G5136" s="95" t="str">
        <f>IFERROR(INDEX('alimentação - Tabela 7.1'!$25:$25,
MATCH(TEXT('Tabela 7.1'!$A5136,"mmmm/aaaa"),'alimentação - Tabela 7.1'!$5:$5,0)+4), "")</f>
        <v/>
      </c>
    </row>
    <row r="5137" spans="1:7" ht="18" customHeight="1" x14ac:dyDescent="0.25">
      <c r="A5137" s="59" t="str">
        <f>IF(
   SUMPRODUCT(--('alimentação - Tabela 7.1'!$5:$5=TEXT(DATE(2020,INT((ROW(A5135)-1)/33)+1,1),"mmmm/aaaa"))) &gt; 0,
   TEXT(DATE(2020,INT((ROW(A5135)-1)/33)+1,1),"mmm/aa"),
   ""
)</f>
        <v/>
      </c>
      <c r="B5137" s="61" t="str">
        <f>IF(A5137&lt;&gt;"", 'alimentação - Tabela 7.1'!$B$26, "" )</f>
        <v/>
      </c>
      <c r="C5137" s="62" t="str">
        <f>IFERROR(INDEX('alimentação - Tabela 7.1'!$26:$26,
MATCH(TEXT('Tabela 7.1'!A5137,"mmmm/aaaa"),'alimentação - Tabela 7.1'!$5:$5,0)), "")</f>
        <v/>
      </c>
      <c r="D5137" s="62" t="str">
        <f>IFERROR(INDEX('alimentação - Tabela 7.1'!$26:$26,
MATCH(TEXT('Tabela 7.1'!$A5137,"mmmm/aaaa"),'alimentação - Tabela 7.1'!$5:$5,0)+1), "")</f>
        <v/>
      </c>
      <c r="E5137" s="62" t="str">
        <f>IFERROR(INDEX('alimentação - Tabela 7.1'!$26:$26,
MATCH(TEXT('Tabela 7.1'!$A5137,"mmmm/aaaa"),'alimentação - Tabela 7.1'!$5:$5,0)+2), "")</f>
        <v/>
      </c>
      <c r="F5137" s="62" t="str">
        <f>IFERROR(INDEX('alimentação - Tabela 7.1'!$26:$26,
MATCH(TEXT('Tabela 7.1'!$A5137,"mmmm/aaaa"),'alimentação - Tabela 7.1'!$5:$5,0)+3), "")</f>
        <v/>
      </c>
      <c r="G5137" s="95" t="str">
        <f>IFERROR(INDEX('alimentação - Tabela 7.1'!$26:$26,
MATCH(TEXT('Tabela 7.1'!$A5137,"mmmm/aaaa"),'alimentação - Tabela 7.1'!$5:$5,0)+4), "")</f>
        <v/>
      </c>
    </row>
    <row r="5138" spans="1:7" ht="18" customHeight="1" x14ac:dyDescent="0.25">
      <c r="A5138" s="59" t="str">
        <f>IF(
   SUMPRODUCT(--('alimentação - Tabela 7.1'!$5:$5=TEXT(DATE(2020,INT((ROW(A5136)-1)/33)+1,1),"mmmm/aaaa"))) &gt; 0,
   TEXT(DATE(2020,INT((ROW(A5136)-1)/33)+1,1),"mmm/aa"),
   ""
)</f>
        <v/>
      </c>
      <c r="B5138" s="61" t="str">
        <f>IF(A5138&lt;&gt;"", 'alimentação - Tabela 7.1'!$B$27, "" )</f>
        <v/>
      </c>
      <c r="C5138" s="62" t="str">
        <f>IFERROR(INDEX('alimentação - Tabela 7.1'!$27:$27,
MATCH(TEXT('Tabela 7.1'!A5138,"mmmm/aaaa"),'alimentação - Tabela 7.1'!$5:$5,0)), "")</f>
        <v/>
      </c>
      <c r="D5138" s="62" t="str">
        <f>IFERROR(INDEX('alimentação - Tabela 7.1'!$27:$27,
MATCH(TEXT('Tabela 7.1'!$A5138,"mmmm/aaaa"),'alimentação - Tabela 7.1'!$5:$5,0)+1), "")</f>
        <v/>
      </c>
      <c r="E5138" s="62" t="str">
        <f>IFERROR(INDEX('alimentação - Tabela 7.1'!$27:$27,
MATCH(TEXT('Tabela 7.1'!$A5138,"mmmm/aaaa"),'alimentação - Tabela 7.1'!$5:$5,0)+2), "")</f>
        <v/>
      </c>
      <c r="F5138" s="62" t="str">
        <f>IFERROR(INDEX('alimentação - Tabela 7.1'!$27:$27,
MATCH(TEXT('Tabela 7.1'!$A5138,"mmmm/aaaa"),'alimentação - Tabela 7.1'!$5:$5,0)+3), "")</f>
        <v/>
      </c>
      <c r="G5138" s="95" t="str">
        <f>IFERROR(INDEX('alimentação - Tabela 7.1'!$27:$27,
MATCH(TEXT('Tabela 7.1'!$A5138,"mmmm/aaaa"),'alimentação - Tabela 7.1'!$5:$5,0)+4), "")</f>
        <v/>
      </c>
    </row>
    <row r="5139" spans="1:7" ht="18" customHeight="1" x14ac:dyDescent="0.25">
      <c r="A5139" s="59" t="str">
        <f>IF(
   SUMPRODUCT(--('alimentação - Tabela 7.1'!$5:$5=TEXT(DATE(2020,INT((ROW(A5137)-1)/33)+1,1),"mmmm/aaaa"))) &gt; 0,
   TEXT(DATE(2020,INT((ROW(A5137)-1)/33)+1,1),"mmm/aa"),
   ""
)</f>
        <v/>
      </c>
      <c r="B5139" s="61" t="str">
        <f>IF(A5139&lt;&gt;"", 'alimentação - Tabela 7.1'!$B$28, "" )</f>
        <v/>
      </c>
      <c r="C5139" s="62" t="str">
        <f>IFERROR(INDEX('alimentação - Tabela 7.1'!$28:$28,
MATCH(TEXT('Tabela 7.1'!A5139,"mmmm/aaaa"),'alimentação - Tabela 7.1'!$5:$5,0)), "")</f>
        <v/>
      </c>
      <c r="D5139" s="62" t="str">
        <f>IFERROR(INDEX('alimentação - Tabela 7.1'!$28:$28,
MATCH(TEXT('Tabela 7.1'!$A5139,"mmmm/aaaa"),'alimentação - Tabela 7.1'!$5:$5,0)+1), "")</f>
        <v/>
      </c>
      <c r="E5139" s="62" t="str">
        <f>IFERROR(INDEX('alimentação - Tabela 7.1'!$28:$28,
MATCH(TEXT('Tabela 7.1'!$A5139,"mmmm/aaaa"),'alimentação - Tabela 7.1'!$5:$5,0)+2), "")</f>
        <v/>
      </c>
      <c r="F5139" s="62" t="str">
        <f>IFERROR(INDEX('alimentação - Tabela 7.1'!$28:$28,
MATCH(TEXT('Tabela 7.1'!$A5139,"mmmm/aaaa"),'alimentação - Tabela 7.1'!$5:$5,0)+3), "")</f>
        <v/>
      </c>
      <c r="G5139" s="95" t="str">
        <f>IFERROR(INDEX('alimentação - Tabela 7.1'!$28:$28,
MATCH(TEXT('Tabela 7.1'!$A5139,"mmmm/aaaa"),'alimentação - Tabela 7.1'!$5:$5,0)+4), "")</f>
        <v/>
      </c>
    </row>
    <row r="5140" spans="1:7" ht="18" customHeight="1" x14ac:dyDescent="0.25">
      <c r="A5140" s="59" t="str">
        <f>IF(
   SUMPRODUCT(--('alimentação - Tabela 7.1'!$5:$5=TEXT(DATE(2020,INT((ROW(A5138)-1)/33)+1,1),"mmmm/aaaa"))) &gt; 0,
   TEXT(DATE(2020,INT((ROW(A5138)-1)/33)+1,1),"mmm/aa"),
   ""
)</f>
        <v/>
      </c>
      <c r="B5140" s="61" t="str">
        <f>IF(A5140&lt;&gt;"", 'alimentação - Tabela 7.1'!$B$29, "" )</f>
        <v/>
      </c>
      <c r="C5140" s="62" t="str">
        <f>IFERROR(INDEX('alimentação - Tabela 7.1'!$29:$29,
MATCH(TEXT('Tabela 7.1'!A5140,"mmmm/aaaa"),'alimentação - Tabela 7.1'!$5:$5,0)), "")</f>
        <v/>
      </c>
      <c r="D5140" s="62" t="str">
        <f>IFERROR(INDEX('alimentação - Tabela 7.1'!$29:$29,
MATCH(TEXT('Tabela 7.1'!$A5140,"mmmm/aaaa"),'alimentação - Tabela 7.1'!$5:$5,0)+1), "")</f>
        <v/>
      </c>
      <c r="E5140" s="62" t="str">
        <f>IFERROR(INDEX('alimentação - Tabela 7.1'!$29:$29,
MATCH(TEXT('Tabela 7.1'!$A5140,"mmmm/aaaa"),'alimentação - Tabela 7.1'!$5:$5,0)+2), "")</f>
        <v/>
      </c>
      <c r="F5140" s="62" t="str">
        <f>IFERROR(INDEX('alimentação - Tabela 7.1'!$29:$29,
MATCH(TEXT('Tabela 7.1'!$A5140,"mmmm/aaaa"),'alimentação - Tabela 7.1'!$5:$5,0)+3), "")</f>
        <v/>
      </c>
      <c r="G5140" s="95" t="str">
        <f>IFERROR(INDEX('alimentação - Tabela 7.1'!$29:$29,
MATCH(TEXT('Tabela 7.1'!$A5140,"mmmm/aaaa"),'alimentação - Tabela 7.1'!$5:$5,0)+4), "")</f>
        <v/>
      </c>
    </row>
    <row r="5141" spans="1:7" ht="18" customHeight="1" x14ac:dyDescent="0.25">
      <c r="A5141" s="59" t="str">
        <f>IF(
   SUMPRODUCT(--('alimentação - Tabela 7.1'!$5:$5=TEXT(DATE(2020,INT((ROW(A5139)-1)/33)+1,1),"mmmm/aaaa"))) &gt; 0,
   TEXT(DATE(2020,INT((ROW(A5139)-1)/33)+1,1),"mmm/aa"),
   ""
)</f>
        <v/>
      </c>
      <c r="B5141" s="61" t="str">
        <f>IF(A5141&lt;&gt;"", 'alimentação - Tabela 7.1'!$B$30, "" )</f>
        <v/>
      </c>
      <c r="C5141" s="62" t="str">
        <f>IFERROR(INDEX('alimentação - Tabela 7.1'!$30:$30,
MATCH(TEXT('Tabela 7.1'!A5141,"mmmm/aaaa"),'alimentação - Tabela 7.1'!$5:$5,0)), "")</f>
        <v/>
      </c>
      <c r="D5141" s="62" t="str">
        <f>IFERROR(INDEX('alimentação - Tabela 7.1'!$30:$30,
MATCH(TEXT('Tabela 7.1'!$A5141,"mmmm/aaaa"),'alimentação - Tabela 7.1'!$5:$5,0)+1), "")</f>
        <v/>
      </c>
      <c r="E5141" s="62" t="str">
        <f>IFERROR(INDEX('alimentação - Tabela 7.1'!$30:$30,
MATCH(TEXT('Tabela 7.1'!$A5141,"mmmm/aaaa"),'alimentação - Tabela 7.1'!$5:$5,0)+2), "")</f>
        <v/>
      </c>
      <c r="F5141" s="62" t="str">
        <f>IFERROR(INDEX('alimentação - Tabela 7.1'!$30:$30,
MATCH(TEXT('Tabela 7.1'!$A5141,"mmmm/aaaa"),'alimentação - Tabela 7.1'!$5:$5,0)+3), "")</f>
        <v/>
      </c>
      <c r="G5141" s="95" t="str">
        <f>IFERROR(INDEX('alimentação - Tabela 7.1'!$30:$30,
MATCH(TEXT('Tabela 7.1'!$A5141,"mmmm/aaaa"),'alimentação - Tabela 7.1'!$5:$5,0)+4), "")</f>
        <v/>
      </c>
    </row>
    <row r="5142" spans="1:7" ht="18" customHeight="1" x14ac:dyDescent="0.25">
      <c r="A5142" s="59" t="str">
        <f>IF(
   SUMPRODUCT(--('alimentação - Tabela 7.1'!$5:$5=TEXT(DATE(2020,INT((ROW(A5140)-1)/33)+1,1),"mmmm/aaaa"))) &gt; 0,
   TEXT(DATE(2020,INT((ROW(A5140)-1)/33)+1,1),"mmm/aa"),
   ""
)</f>
        <v/>
      </c>
      <c r="B5142" s="61" t="str">
        <f>IF(A5142&lt;&gt;"", 'alimentação - Tabela 7.1'!$B$31, "" )</f>
        <v/>
      </c>
      <c r="C5142" s="62" t="str">
        <f>IFERROR(INDEX('alimentação - Tabela 7.1'!$31:$31,
MATCH(TEXT('Tabela 7.1'!A5142,"mmmm/aaaa"),'alimentação - Tabela 7.1'!$5:$5,0)), "")</f>
        <v/>
      </c>
      <c r="D5142" s="62" t="str">
        <f>IFERROR(INDEX('alimentação - Tabela 7.1'!$31:$31,
MATCH(TEXT('Tabela 7.1'!$A5142,"mmmm/aaaa"),'alimentação - Tabela 7.1'!$5:$5,0)+1), "")</f>
        <v/>
      </c>
      <c r="E5142" s="62" t="str">
        <f>IFERROR(INDEX('alimentação - Tabela 7.1'!$31:$31,
MATCH(TEXT('Tabela 7.1'!$A5142,"mmmm/aaaa"),'alimentação - Tabela 7.1'!$5:$5,0)+2), "")</f>
        <v/>
      </c>
      <c r="F5142" s="62" t="str">
        <f>IFERROR(INDEX('alimentação - Tabela 7.1'!$31:$31,
MATCH(TEXT('Tabela 7.1'!$A5142,"mmmm/aaaa"),'alimentação - Tabela 7.1'!$5:$5,0)+3), "")</f>
        <v/>
      </c>
      <c r="G5142" s="95" t="str">
        <f>IFERROR(INDEX('alimentação - Tabela 7.1'!$31:$31,
MATCH(TEXT('Tabela 7.1'!$A5142,"mmmm/aaaa"),'alimentação - Tabela 7.1'!$5:$5,0)+4), "")</f>
        <v/>
      </c>
    </row>
    <row r="5143" spans="1:7" ht="18" customHeight="1" x14ac:dyDescent="0.25">
      <c r="A5143" s="59" t="str">
        <f>IF(
   SUMPRODUCT(--('alimentação - Tabela 7.1'!$5:$5=TEXT(DATE(2020,INT((ROW(A5141)-1)/33)+1,1),"mmmm/aaaa"))) &gt; 0,
   TEXT(DATE(2020,INT((ROW(A5141)-1)/33)+1,1),"mmm/aa"),
   ""
)</f>
        <v/>
      </c>
      <c r="B5143" s="61" t="str">
        <f>IF(A5143&lt;&gt;"", 'alimentação - Tabela 7.1'!$B$32, "" )</f>
        <v/>
      </c>
      <c r="C5143" s="62" t="str">
        <f>IFERROR(INDEX('alimentação - Tabela 7.1'!$32:$32,
MATCH(TEXT('Tabela 7.1'!A5143,"mmmm/aaaa"),'alimentação - Tabela 7.1'!$5:$5,0)), "")</f>
        <v/>
      </c>
      <c r="D5143" s="62" t="str">
        <f>IFERROR(INDEX('alimentação - Tabela 7.1'!$32:$32,
MATCH(TEXT('Tabela 7.1'!$A5143,"mmmm/aaaa"),'alimentação - Tabela 7.1'!$5:$5,0)+1), "")</f>
        <v/>
      </c>
      <c r="E5143" s="62" t="str">
        <f>IFERROR(INDEX('alimentação - Tabela 7.1'!$32:$32,
MATCH(TEXT('Tabela 7.1'!$A5143,"mmmm/aaaa"),'alimentação - Tabela 7.1'!$5:$5,0)+2), "")</f>
        <v/>
      </c>
      <c r="F5143" s="62" t="str">
        <f>IFERROR(INDEX('alimentação - Tabela 7.1'!$32:$32,
MATCH(TEXT('Tabela 7.1'!$A5143,"mmmm/aaaa"),'alimentação - Tabela 7.1'!$5:$5,0)+3), "")</f>
        <v/>
      </c>
      <c r="G5143" s="95" t="str">
        <f>IFERROR(INDEX('alimentação - Tabela 7.1'!$32:$32,
MATCH(TEXT('Tabela 7.1'!$A5143,"mmmm/aaaa"),'alimentação - Tabela 7.1'!$5:$5,0)+4), "")</f>
        <v/>
      </c>
    </row>
    <row r="5144" spans="1:7" ht="18" customHeight="1" x14ac:dyDescent="0.25">
      <c r="A5144" s="59" t="str">
        <f>IF(
   SUMPRODUCT(--('alimentação - Tabela 7.1'!$5:$5=TEXT(DATE(2020,INT((ROW(A5142)-1)/33)+1,1),"mmmm/aaaa"))) &gt; 0,
   TEXT(DATE(2020,INT((ROW(A5142)-1)/33)+1,1),"mmm/aa"),
   ""
)</f>
        <v/>
      </c>
      <c r="B5144" s="61" t="str">
        <f>IF(A5144&lt;&gt;"", 'alimentação - Tabela 7.1'!$B$33, "" )</f>
        <v/>
      </c>
      <c r="C5144" s="62" t="str">
        <f>IFERROR(INDEX('alimentação - Tabela 7.1'!$33:$33,
MATCH(TEXT('Tabela 7.1'!A5144,"mmmm/aaaa"),'alimentação - Tabela 7.1'!$5:$5,0)), "")</f>
        <v/>
      </c>
      <c r="D5144" s="62" t="str">
        <f>IFERROR(INDEX('alimentação - Tabela 7.1'!$33:$33,
MATCH(TEXT('Tabela 7.1'!$A5144,"mmmm/aaaa"),'alimentação - Tabela 7.1'!$5:$5,0)+1), "")</f>
        <v/>
      </c>
      <c r="E5144" s="62" t="str">
        <f>IFERROR(INDEX('alimentação - Tabela 7.1'!$33:$33,
MATCH(TEXT('Tabela 7.1'!$A5144,"mmmm/aaaa"),'alimentação - Tabela 7.1'!$5:$5,0)+2), "")</f>
        <v/>
      </c>
      <c r="F5144" s="62" t="str">
        <f>IFERROR(INDEX('alimentação - Tabela 7.1'!$33:$33,
MATCH(TEXT('Tabela 7.1'!$A5144,"mmmm/aaaa"),'alimentação - Tabela 7.1'!$5:$5,0)+3), "")</f>
        <v/>
      </c>
      <c r="G5144" s="95" t="str">
        <f>IFERROR(INDEX('alimentação - Tabela 7.1'!$33:$33,
MATCH(TEXT('Tabela 7.1'!$A5144,"mmmm/aaaa"),'alimentação - Tabela 7.1'!$5:$5,0)+4), "")</f>
        <v/>
      </c>
    </row>
    <row r="5145" spans="1:7" ht="18" customHeight="1" x14ac:dyDescent="0.25">
      <c r="A5145" s="59" t="str">
        <f>IF(
   SUMPRODUCT(--('alimentação - Tabela 7.1'!$5:$5=TEXT(DATE(2020,INT((ROW(A5143)-1)/33)+1,1),"mmmm/aaaa"))) &gt; 0,
   TEXT(DATE(2020,INT((ROW(A5143)-1)/33)+1,1),"mmm/aa"),
   ""
)</f>
        <v/>
      </c>
      <c r="B5145" s="61" t="str">
        <f>IF(A5145&lt;&gt;"", 'alimentação - Tabela 7.1'!$B$34, "" )</f>
        <v/>
      </c>
      <c r="C5145" s="62" t="str">
        <f>IFERROR(INDEX('alimentação - Tabela 7.1'!$34:$34,
MATCH(TEXT('Tabela 7.1'!A5145,"mmmm/aaaa"),'alimentação - Tabela 7.1'!$5:$5,0)), "")</f>
        <v/>
      </c>
      <c r="D5145" s="62" t="str">
        <f>IFERROR(INDEX('alimentação - Tabela 7.1'!$34:$34,
MATCH(TEXT('Tabela 7.1'!$A5145,"mmmm/aaaa"),'alimentação - Tabela 7.1'!$5:$5,0)+1), "")</f>
        <v/>
      </c>
      <c r="E5145" s="62" t="str">
        <f>IFERROR(INDEX('alimentação - Tabela 7.1'!$34:$34,
MATCH(TEXT('Tabela 7.1'!$A5145,"mmmm/aaaa"),'alimentação - Tabela 7.1'!$5:$5,0)+2), "")</f>
        <v/>
      </c>
      <c r="F5145" s="62" t="str">
        <f>IFERROR(INDEX('alimentação - Tabela 7.1'!$34:$34,
MATCH(TEXT('Tabela 7.1'!$A5145,"mmmm/aaaa"),'alimentação - Tabela 7.1'!$5:$5,0)+3), "")</f>
        <v/>
      </c>
      <c r="G5145" s="95" t="str">
        <f>IFERROR(INDEX('alimentação - Tabela 7.1'!$34:$34,
MATCH(TEXT('Tabela 7.1'!$A5145,"mmmm/aaaa"),'alimentação - Tabela 7.1'!$5:$5,0)+4), "")</f>
        <v/>
      </c>
    </row>
    <row r="5146" spans="1:7" ht="18" customHeight="1" x14ac:dyDescent="0.25">
      <c r="A5146" s="59" t="str">
        <f>IF(
   SUMPRODUCT(--('alimentação - Tabela 7.1'!$5:$5=TEXT(DATE(2020,INT((ROW(A5144)-1)/33)+1,1),"mmmm/aaaa"))) &gt; 0,
   TEXT(DATE(2020,INT((ROW(A5144)-1)/33)+1,1),"mmm/aa"),
   ""
)</f>
        <v/>
      </c>
      <c r="B5146" s="61" t="str">
        <f>IF(A5146&lt;&gt;"", 'alimentação - Tabela 7.1'!$B$35, "" )</f>
        <v/>
      </c>
      <c r="C5146" s="62" t="str">
        <f>IFERROR(INDEX('alimentação - Tabela 7.1'!$35:$35,
MATCH(TEXT('Tabela 7.1'!A5146,"mmmm/aaaa"),'alimentação - Tabela 7.1'!$5:$5,0)), "")</f>
        <v/>
      </c>
      <c r="D5146" s="62" t="str">
        <f>IFERROR(INDEX('alimentação - Tabela 7.1'!$35:$35,
MATCH(TEXT('Tabela 7.1'!$A5146,"mmmm/aaaa"),'alimentação - Tabela 7.1'!$5:$5,0)+1), "")</f>
        <v/>
      </c>
      <c r="E5146" s="62" t="str">
        <f>IFERROR(INDEX('alimentação - Tabela 7.1'!$35:$35,
MATCH(TEXT('Tabela 7.1'!$A5146,"mmmm/aaaa"),'alimentação - Tabela 7.1'!$5:$5,0)+2), "")</f>
        <v/>
      </c>
      <c r="F5146" s="62" t="str">
        <f>IFERROR(INDEX('alimentação - Tabela 7.1'!$35:$35,
MATCH(TEXT('Tabela 7.1'!$A5146,"mmmm/aaaa"),'alimentação - Tabela 7.1'!$5:$5,0)+3), "")</f>
        <v/>
      </c>
      <c r="G5146" s="95" t="str">
        <f>IFERROR(INDEX('alimentação - Tabela 7.1'!$35:$35,
MATCH(TEXT('Tabela 7.1'!$A5146,"mmmm/aaaa"),'alimentação - Tabela 7.1'!$5:$5,0)+4), "")</f>
        <v/>
      </c>
    </row>
    <row r="5147" spans="1:7" ht="18" customHeight="1" x14ac:dyDescent="0.25">
      <c r="A5147" s="59" t="str">
        <f>IF(
   SUMPRODUCT(--('alimentação - Tabela 7.1'!$5:$5=TEXT(DATE(2020,INT((ROW(A5145)-1)/33)+1,1),"mmmm/aaaa"))) &gt; 0,
   TEXT(DATE(2020,INT((ROW(A5145)-1)/33)+1,1),"mmm/aa"),
   ""
)</f>
        <v/>
      </c>
      <c r="B5147" s="61" t="str">
        <f>IF(A5147&lt;&gt;"", 'alimentação - Tabela 7.1'!$B$36, "" )</f>
        <v/>
      </c>
      <c r="C5147" s="62" t="str">
        <f>IFERROR(INDEX('alimentação - Tabela 7.1'!$36:$36,
MATCH(TEXT('Tabela 7.1'!A5147,"mmmm/aaaa"),'alimentação - Tabela 7.1'!$5:$5,0)), "")</f>
        <v/>
      </c>
      <c r="D5147" s="62" t="str">
        <f>IFERROR(INDEX('alimentação - Tabela 7.1'!$36:$36,
MATCH(TEXT('Tabela 7.1'!$A5147,"mmmm/aaaa"),'alimentação - Tabela 7.1'!$5:$5,0)+1), "")</f>
        <v/>
      </c>
      <c r="E5147" s="62" t="str">
        <f>IFERROR(INDEX('alimentação - Tabela 7.1'!$36:$36,
MATCH(TEXT('Tabela 7.1'!$A5147,"mmmm/aaaa"),'alimentação - Tabela 7.1'!$5:$5,0)+2), "")</f>
        <v/>
      </c>
      <c r="F5147" s="62" t="str">
        <f>IFERROR(INDEX('alimentação - Tabela 7.1'!$36:$36,
MATCH(TEXT('Tabela 7.1'!$A5147,"mmmm/aaaa"),'alimentação - Tabela 7.1'!$5:$5,0)+3), "")</f>
        <v/>
      </c>
      <c r="G5147" s="95" t="str">
        <f>IFERROR(INDEX('alimentação - Tabela 7.1'!$36:$36,
MATCH(TEXT('Tabela 7.1'!$A5147,"mmmm/aaaa"),'alimentação - Tabela 7.1'!$5:$5,0)+4), "")</f>
        <v/>
      </c>
    </row>
    <row r="5148" spans="1:7" ht="18" customHeight="1" x14ac:dyDescent="0.25">
      <c r="A5148" s="59" t="str">
        <f>IF(
   SUMPRODUCT(--('alimentação - Tabela 7.1'!$5:$5=TEXT(DATE(2020,INT((ROW(A5146)-1)/33)+1,1),"mmmm/aaaa"))) &gt; 0,
   TEXT(DATE(2020,INT((ROW(A5146)-1)/33)+1,1),"mmm/aa"),
   ""
)</f>
        <v/>
      </c>
      <c r="B5148" s="61" t="str">
        <f>IF(A5148&lt;&gt;"", 'alimentação - Tabela 7.1'!$B$37, "" )</f>
        <v/>
      </c>
      <c r="C5148" s="62" t="str">
        <f>IFERROR(INDEX('alimentação - Tabela 7.1'!$37:$37,
MATCH(TEXT('Tabela 7.1'!A5148,"mmmm/aaaa"),'alimentação - Tabela 7.1'!$5:$5,0)), "")</f>
        <v/>
      </c>
      <c r="D5148" s="62" t="str">
        <f>IFERROR(INDEX('alimentação - Tabela 7.1'!$37:$37,
MATCH(TEXT('Tabela 7.1'!$A5148,"mmmm/aaaa"),'alimentação - Tabela 7.1'!$5:$5,0)+1), "")</f>
        <v/>
      </c>
      <c r="E5148" s="62" t="str">
        <f>IFERROR(INDEX('alimentação - Tabela 7.1'!$37:$37,
MATCH(TEXT('Tabela 7.1'!$A5148,"mmmm/aaaa"),'alimentação - Tabela 7.1'!$5:$5,0)+2), "")</f>
        <v/>
      </c>
      <c r="F5148" s="62" t="str">
        <f>IFERROR(INDEX('alimentação - Tabela 7.1'!$37:$37,
MATCH(TEXT('Tabela 7.1'!$A5148,"mmmm/aaaa"),'alimentação - Tabela 7.1'!$5:$5,0)+3), "")</f>
        <v/>
      </c>
      <c r="G5148" s="95" t="str">
        <f>IFERROR(INDEX('alimentação - Tabela 7.1'!$37:$37,
MATCH(TEXT('Tabela 7.1'!$A5148,"mmmm/aaaa"),'alimentação - Tabela 7.1'!$5:$5,0)+4), "")</f>
        <v/>
      </c>
    </row>
    <row r="5149" spans="1:7" ht="18" customHeight="1" x14ac:dyDescent="0.25">
      <c r="A5149" s="59" t="str">
        <f>IF(
   SUMPRODUCT(--('alimentação - Tabela 7.1'!$5:$5=TEXT(DATE(2020,INT((ROW(A5147)-1)/33)+1,1),"mmmm/aaaa"))) &gt; 0,
   TEXT(DATE(2020,INT((ROW(A5147)-1)/33)+1,1),"mmm/aa"),
   ""
)</f>
        <v/>
      </c>
      <c r="B5149" s="61" t="str">
        <f>IF(A5149&lt;&gt;"", 'alimentação - Tabela 7.1'!$B$38, "" )</f>
        <v/>
      </c>
      <c r="C5149" s="62" t="str">
        <f>IFERROR(INDEX('alimentação - Tabela 7.1'!$38:$38,
MATCH(TEXT('Tabela 7.1'!A5149,"mmmm/aaaa"),'alimentação - Tabela 7.1'!$5:$5,0)), "")</f>
        <v/>
      </c>
      <c r="D5149" s="62" t="str">
        <f>IFERROR(INDEX('alimentação - Tabela 7.1'!$38:$38,
MATCH(TEXT('Tabela 7.1'!$A5149,"mmmm/aaaa"),'alimentação - Tabela 7.1'!$5:$5,0)+1), "")</f>
        <v/>
      </c>
      <c r="E5149" s="62" t="str">
        <f>IFERROR(INDEX('alimentação - Tabela 7.1'!$38:$38,
MATCH(TEXT('Tabela 7.1'!$A5149,"mmmm/aaaa"),'alimentação - Tabela 7.1'!$5:$5,0)+2), "")</f>
        <v/>
      </c>
      <c r="F5149" s="62" t="str">
        <f>IFERROR(INDEX('alimentação - Tabela 7.1'!$38:$38,
MATCH(TEXT('Tabela 7.1'!$A5149,"mmmm/aaaa"),'alimentação - Tabela 7.1'!$5:$5,0)+3), "")</f>
        <v/>
      </c>
      <c r="G5149" s="95" t="str">
        <f>IFERROR(INDEX('alimentação - Tabela 7.1'!$38:$38,
MATCH(TEXT('Tabela 7.1'!$A5149,"mmmm/aaaa"),'alimentação - Tabela 7.1'!$5:$5,0)+4), "")</f>
        <v/>
      </c>
    </row>
    <row r="5150" spans="1:7" ht="18" customHeight="1" x14ac:dyDescent="0.25">
      <c r="A5150" s="59" t="str">
        <f>IF(
   SUMPRODUCT(--('alimentação - Tabela 7.1'!$5:$5=TEXT(DATE(2020,INT((ROW(A5148)-1)/33)+1,1),"mmmm/aaaa"))) &gt; 0,
   TEXT(DATE(2020,INT((ROW(A5148)-1)/33)+1,1),"mmm/aa"),
   ""
)</f>
        <v/>
      </c>
      <c r="B5150" s="61" t="str">
        <f>IF(A5150&lt;&gt;"", 'alimentação - Tabela 7.1'!$B$39, "" )</f>
        <v/>
      </c>
      <c r="C5150" s="62" t="str">
        <f>IFERROR(INDEX('alimentação - Tabela 7.1'!$39:$39,
MATCH(TEXT('Tabela 7.1'!A5150,"mmmm/aaaa"),'alimentação - Tabela 7.1'!$5:$5,0)), "")</f>
        <v/>
      </c>
      <c r="D5150" s="62" t="str">
        <f>IFERROR(INDEX('alimentação - Tabela 7.1'!$39:$39,
MATCH(TEXT('Tabela 7.1'!$A5150,"mmmm/aaaa"),'alimentação - Tabela 7.1'!$5:$5,0)+1), "")</f>
        <v/>
      </c>
      <c r="E5150" s="62" t="str">
        <f>IFERROR(INDEX('alimentação - Tabela 7.1'!$39:$39,
MATCH(TEXT('Tabela 7.1'!$A5150,"mmmm/aaaa"),'alimentação - Tabela 7.1'!$5:$5,0)+2), "")</f>
        <v/>
      </c>
      <c r="F5150" s="62" t="str">
        <f>IFERROR(INDEX('alimentação - Tabela 7.1'!$39:$39,
MATCH(TEXT('Tabela 7.1'!$A5150,"mmmm/aaaa"),'alimentação - Tabela 7.1'!$5:$5,0)+3), "")</f>
        <v/>
      </c>
      <c r="G5150" s="95" t="str">
        <f>IFERROR(INDEX('alimentação - Tabela 7.1'!$39:$39,
MATCH(TEXT('Tabela 7.1'!$A5150,"mmmm/aaaa"),'alimentação - Tabela 7.1'!$5:$5,0)+4), "")</f>
        <v/>
      </c>
    </row>
    <row r="5151" spans="1:7" ht="18" customHeight="1" x14ac:dyDescent="0.25">
      <c r="A5151" s="59" t="str">
        <f>IF(
   SUMPRODUCT(--('alimentação - Tabela 7.1'!$5:$5=TEXT(DATE(2020,INT((ROW(A5149)-1)/33)+1,1),"mmmm/aaaa"))) &gt; 0,
   TEXT(DATE(2020,INT((ROW(A5149)-1)/33)+1,1),"mmm/aa"),
   ""
)</f>
        <v/>
      </c>
      <c r="B5151" s="61" t="str">
        <f>IF(A5151&lt;&gt;"", 'alimentação - Tabela 7.1'!$B$7, "" )</f>
        <v/>
      </c>
      <c r="C5151" s="62" t="str">
        <f>IFERROR(INDEX('alimentação - Tabela 7.1'!$7:$7,
MATCH(TEXT('Tabela 7.1'!A5151,"mmmm/aaaa"),'alimentação - Tabela 7.1'!$5:$5,0)), "")</f>
        <v/>
      </c>
      <c r="D5151" s="62" t="str">
        <f>IFERROR(INDEX('alimentação - Tabela 7.1'!$7:$7,
MATCH(TEXT('Tabela 7.1'!$A5151,"mmmm/aaaa"),'alimentação - Tabela 7.1'!$5:$5,0)+1), "")</f>
        <v/>
      </c>
      <c r="E5151" s="62" t="str">
        <f>IFERROR(INDEX('alimentação - Tabela 7.1'!$7:$7,
MATCH(TEXT('Tabela 7.1'!$A5151,"mmmm/aaaa"),'alimentação - Tabela 7.1'!$5:$5,0)+2), "")</f>
        <v/>
      </c>
      <c r="F5151" s="62" t="str">
        <f>IFERROR(INDEX('alimentação - Tabela 7.1'!$7:$7,
MATCH(TEXT('Tabela 7.1'!$A5151,"mmmm/aaaa"),'alimentação - Tabela 7.1'!$5:$5,0)+3), "")</f>
        <v/>
      </c>
      <c r="G5151" s="95" t="str">
        <f>IFERROR(INDEX('alimentação - Tabela 7.1'!$7:$7,
MATCH(TEXT('Tabela 7.1'!$A5151,"mmmm/aaaa"),'alimentação - Tabela 7.1'!$5:$5,0)+4), "")</f>
        <v/>
      </c>
    </row>
    <row r="5152" spans="1:7" ht="18" customHeight="1" x14ac:dyDescent="0.25">
      <c r="A5152" s="59" t="str">
        <f>IF(
   SUMPRODUCT(--('alimentação - Tabela 7.1'!$5:$5=TEXT(DATE(2020,INT((ROW(A5150)-1)/33)+1,1),"mmmm/aaaa"))) &gt; 0,
   TEXT(DATE(2020,INT((ROW(A5150)-1)/33)+1,1),"mmm/aa"),
   ""
)</f>
        <v/>
      </c>
      <c r="B5152" s="61" t="str">
        <f>IF(A5152&lt;&gt;"", 'alimentação - Tabela 7.1'!$B$8, "" )</f>
        <v/>
      </c>
      <c r="C5152" s="62" t="str">
        <f>IFERROR(INDEX('alimentação - Tabela 7.1'!$8:$8,
MATCH(TEXT('Tabela 7.1'!A5152,"mmmm/aaaa"),'alimentação - Tabela 7.1'!$5:$5,0)), "")</f>
        <v/>
      </c>
      <c r="D5152" s="62" t="str">
        <f>IFERROR(INDEX('alimentação - Tabela 7.1'!$8:$8,
MATCH(TEXT('Tabela 7.1'!$A5152,"mmmm/aaaa"),'alimentação - Tabela 7.1'!$5:$5,0)+1), "")</f>
        <v/>
      </c>
      <c r="E5152" s="62" t="str">
        <f>IFERROR(INDEX('alimentação - Tabela 7.1'!$8:$8,
MATCH(TEXT('Tabela 7.1'!$A5152,"mmmm/aaaa"),'alimentação - Tabela 7.1'!$5:$5,0)+2), "")</f>
        <v/>
      </c>
      <c r="F5152" s="62" t="str">
        <f>IFERROR(INDEX('alimentação - Tabela 7.1'!$8:$8,
MATCH(TEXT('Tabela 7.1'!$A5152,"mmmm/aaaa"),'alimentação - Tabela 7.1'!$5:$5,0)+3), "")</f>
        <v/>
      </c>
      <c r="G5152" s="95" t="str">
        <f>IFERROR(INDEX('alimentação - Tabela 7.1'!$8:$8,
MATCH(TEXT('Tabela 7.1'!$A5152,"mmmm/aaaa"),'alimentação - Tabela 7.1'!$5:$5,0)+4), "")</f>
        <v/>
      </c>
    </row>
    <row r="5153" spans="1:7" ht="18" customHeight="1" x14ac:dyDescent="0.25">
      <c r="A5153" s="59" t="str">
        <f>IF(
   SUMPRODUCT(--('alimentação - Tabela 7.1'!$5:$5=TEXT(DATE(2020,INT((ROW(A5151)-1)/33)+1,1),"mmmm/aaaa"))) &gt; 0,
   TEXT(DATE(2020,INT((ROW(A5151)-1)/33)+1,1),"mmm/aa"),
   ""
)</f>
        <v/>
      </c>
      <c r="B5153" s="61" t="str">
        <f>IF(A5153&lt;&gt;"", 'alimentação - Tabela 7.1'!$B$9, "" )</f>
        <v/>
      </c>
      <c r="C5153" s="62" t="str">
        <f>IFERROR(INDEX('alimentação - Tabela 7.1'!$9:$9,
MATCH(TEXT('Tabela 7.1'!A5153,"mmmm/aaaa"),'alimentação - Tabela 7.1'!$5:$5,0)), "")</f>
        <v/>
      </c>
      <c r="D5153" s="62" t="str">
        <f>IFERROR(INDEX('alimentação - Tabela 7.1'!$9:$9,
MATCH(TEXT('Tabela 7.1'!$A5153,"mmmm/aaaa"),'alimentação - Tabela 7.1'!$5:$5,0)+1), "")</f>
        <v/>
      </c>
      <c r="E5153" s="62" t="str">
        <f>IFERROR(INDEX('alimentação - Tabela 7.1'!$9:$9,
MATCH(TEXT('Tabela 7.1'!$A5153,"mmmm/aaaa"),'alimentação - Tabela 7.1'!$5:$5,0)+2), "")</f>
        <v/>
      </c>
      <c r="F5153" s="62" t="str">
        <f>IFERROR(INDEX('alimentação - Tabela 7.1'!$9:$9,
MATCH(TEXT('Tabela 7.1'!$A5153,"mmmm/aaaa"),'alimentação - Tabela 7.1'!$5:$5,0)+3), "")</f>
        <v/>
      </c>
      <c r="G5153" s="95" t="str">
        <f>IFERROR(INDEX('alimentação - Tabela 7.1'!$9:$9,
MATCH(TEXT('Tabela 7.1'!$A5153,"mmmm/aaaa"),'alimentação - Tabela 7.1'!$5:$5,0)+4), "")</f>
        <v/>
      </c>
    </row>
    <row r="5154" spans="1:7" ht="18" customHeight="1" x14ac:dyDescent="0.25">
      <c r="A5154" s="59" t="str">
        <f>IF(
   SUMPRODUCT(--('alimentação - Tabela 7.1'!$5:$5=TEXT(DATE(2020,INT((ROW(A5152)-1)/33)+1,1),"mmmm/aaaa"))) &gt; 0,
   TEXT(DATE(2020,INT((ROW(A5152)-1)/33)+1,1),"mmm/aa"),
   ""
)</f>
        <v/>
      </c>
      <c r="B5154" s="61" t="str">
        <f>IF(A5154&lt;&gt;"", 'alimentação - Tabela 7.1'!$B$10, "" )</f>
        <v/>
      </c>
      <c r="C5154" s="62" t="str">
        <f>IFERROR(INDEX('alimentação - Tabela 7.1'!$10:$10,
MATCH(TEXT('Tabela 7.1'!A5154,"mmmm/aaaa"),'alimentação - Tabela 7.1'!$5:$5,0)), "")</f>
        <v/>
      </c>
      <c r="D5154" s="62" t="str">
        <f>IFERROR(INDEX('alimentação - Tabela 7.1'!$10:$10,
MATCH(TEXT('Tabela 7.1'!$A5154,"mmmm/aaaa"),'alimentação - Tabela 7.1'!$5:$5,0)+1), "")</f>
        <v/>
      </c>
      <c r="E5154" s="62" t="str">
        <f>IFERROR(INDEX('alimentação - Tabela 7.1'!$10:$10,
MATCH(TEXT('Tabela 7.1'!$A5154,"mmmm/aaaa"),'alimentação - Tabela 7.1'!$5:$5,0)+2), "")</f>
        <v/>
      </c>
      <c r="F5154" s="62" t="str">
        <f>IFERROR(INDEX('alimentação - Tabela 7.1'!$10:$10,
MATCH(TEXT('Tabela 7.1'!$A5154,"mmmm/aaaa"),'alimentação - Tabela 7.1'!$5:$5,0)+3), "")</f>
        <v/>
      </c>
      <c r="G5154" s="95" t="str">
        <f>IFERROR(INDEX('alimentação - Tabela 7.1'!$10:$10,
MATCH(TEXT('Tabela 7.1'!$A5154,"mmmm/aaaa"),'alimentação - Tabela 7.1'!$5:$5,0)+4), "")</f>
        <v/>
      </c>
    </row>
    <row r="5155" spans="1:7" ht="18" customHeight="1" x14ac:dyDescent="0.25">
      <c r="A5155" s="59" t="str">
        <f>IF(
   SUMPRODUCT(--('alimentação - Tabela 7.1'!$5:$5=TEXT(DATE(2020,INT((ROW(A5153)-1)/33)+1,1),"mmmm/aaaa"))) &gt; 0,
   TEXT(DATE(2020,INT((ROW(A5153)-1)/33)+1,1),"mmm/aa"),
   ""
)</f>
        <v/>
      </c>
      <c r="B5155" s="61" t="str">
        <f>IF(A5155&lt;&gt;"", 'alimentação - Tabela 7.1'!$B$11, "" )</f>
        <v/>
      </c>
      <c r="C5155" s="62" t="str">
        <f>IFERROR(INDEX('alimentação - Tabela 7.1'!$11:$11,
MATCH(TEXT('Tabela 7.1'!A5155,"mmmm/aaaa"),'alimentação - Tabela 7.1'!$5:$5,0)), "")</f>
        <v/>
      </c>
      <c r="D5155" s="62" t="str">
        <f>IFERROR(INDEX('alimentação - Tabela 7.1'!$11:$11,
MATCH(TEXT('Tabela 7.1'!$A5155,"mmmm/aaaa"),'alimentação - Tabela 7.1'!$5:$5,0)+1), "")</f>
        <v/>
      </c>
      <c r="E5155" s="62" t="str">
        <f>IFERROR(INDEX('alimentação - Tabela 7.1'!$11:$11,
MATCH(TEXT('Tabela 7.1'!$A5155,"mmmm/aaaa"),'alimentação - Tabela 7.1'!$5:$5,0)+2), "")</f>
        <v/>
      </c>
      <c r="F5155" s="62" t="str">
        <f>IFERROR(INDEX('alimentação - Tabela 7.1'!$11:$11,
MATCH(TEXT('Tabela 7.1'!$A5155,"mmmm/aaaa"),'alimentação - Tabela 7.1'!$5:$5,0)+3), "")</f>
        <v/>
      </c>
      <c r="G5155" s="95" t="str">
        <f>IFERROR(INDEX('alimentação - Tabela 7.1'!$11:$11,
MATCH(TEXT('Tabela 7.1'!$A5155,"mmmm/aaaa"),'alimentação - Tabela 7.1'!$5:$5,0)+4), "")</f>
        <v/>
      </c>
    </row>
    <row r="5156" spans="1:7" ht="18" customHeight="1" x14ac:dyDescent="0.25">
      <c r="A5156" s="59" t="str">
        <f>IF(
   SUMPRODUCT(--('alimentação - Tabela 7.1'!$5:$5=TEXT(DATE(2020,INT((ROW(A5154)-1)/33)+1,1),"mmmm/aaaa"))) &gt; 0,
   TEXT(DATE(2020,INT((ROW(A5154)-1)/33)+1,1),"mmm/aa"),
   ""
)</f>
        <v/>
      </c>
      <c r="B5156" s="61" t="str">
        <f>IF(A5156&lt;&gt;"", 'alimentação - Tabela 7.1'!$B$12, "" )</f>
        <v/>
      </c>
      <c r="C5156" s="62" t="str">
        <f>IFERROR(INDEX('alimentação - Tabela 7.1'!$12:$12,
MATCH(TEXT('Tabela 7.1'!A5156,"mmmm/aaaa"),'alimentação - Tabela 7.1'!$5:$5,0)), "")</f>
        <v/>
      </c>
      <c r="D5156" s="62" t="str">
        <f>IFERROR(INDEX('alimentação - Tabela 7.1'!$12:$12,
MATCH(TEXT('Tabela 7.1'!$A5156,"mmmm/aaaa"),'alimentação - Tabela 7.1'!$5:$5,0)+1), "")</f>
        <v/>
      </c>
      <c r="E5156" s="62" t="str">
        <f>IFERROR(INDEX('alimentação - Tabela 7.1'!$12:$12,
MATCH(TEXT('Tabela 7.1'!$A5156,"mmmm/aaaa"),'alimentação - Tabela 7.1'!$5:$5,0)+2), "")</f>
        <v/>
      </c>
      <c r="F5156" s="62" t="str">
        <f>IFERROR(INDEX('alimentação - Tabela 7.1'!$12:$12,
MATCH(TEXT('Tabela 7.1'!$A5156,"mmmm/aaaa"),'alimentação - Tabela 7.1'!$5:$5,0)+3), "")</f>
        <v/>
      </c>
      <c r="G5156" s="95" t="str">
        <f>IFERROR(INDEX('alimentação - Tabela 7.1'!$12:$12,
MATCH(TEXT('Tabela 7.1'!$A5156,"mmmm/aaaa"),'alimentação - Tabela 7.1'!$5:$5,0)+4), "")</f>
        <v/>
      </c>
    </row>
    <row r="5157" spans="1:7" ht="18" customHeight="1" x14ac:dyDescent="0.25">
      <c r="A5157" s="59" t="str">
        <f>IF(
   SUMPRODUCT(--('alimentação - Tabela 7.1'!$5:$5=TEXT(DATE(2020,INT((ROW(A5155)-1)/33)+1,1),"mmmm/aaaa"))) &gt; 0,
   TEXT(DATE(2020,INT((ROW(A5155)-1)/33)+1,1),"mmm/aa"),
   ""
)</f>
        <v/>
      </c>
      <c r="B5157" s="61" t="str">
        <f>IF(A5157&lt;&gt;"", 'alimentação - Tabela 7.1'!$B$13, "" )</f>
        <v/>
      </c>
      <c r="C5157" s="62" t="str">
        <f>IFERROR(INDEX('alimentação - Tabela 7.1'!$13:$13,
MATCH(TEXT('Tabela 7.1'!A5157,"mmmm/aaaa"),'alimentação - Tabela 7.1'!$5:$5,0)), "")</f>
        <v/>
      </c>
      <c r="D5157" s="62" t="str">
        <f>IFERROR(INDEX('alimentação - Tabela 7.1'!$13:$13,
MATCH(TEXT('Tabela 7.1'!$A5157,"mmmm/aaaa"),'alimentação - Tabela 7.1'!$5:$5,0)+1), "")</f>
        <v/>
      </c>
      <c r="E5157" s="62" t="str">
        <f>IFERROR(INDEX('alimentação - Tabela 7.1'!$13:$13,
MATCH(TEXT('Tabela 7.1'!$A5157,"mmmm/aaaa"),'alimentação - Tabela 7.1'!$5:$5,0)+2), "")</f>
        <v/>
      </c>
      <c r="F5157" s="62" t="str">
        <f>IFERROR(INDEX('alimentação - Tabela 7.1'!$13:$13,
MATCH(TEXT('Tabela 7.1'!$A5157,"mmmm/aaaa"),'alimentação - Tabela 7.1'!$5:$5,0)+3), "")</f>
        <v/>
      </c>
      <c r="G5157" s="95" t="str">
        <f>IFERROR(INDEX('alimentação - Tabela 7.1'!$13:$13,
MATCH(TEXT('Tabela 7.1'!$A5157,"mmmm/aaaa"),'alimentação - Tabela 7.1'!$5:$5,0)+4), "")</f>
        <v/>
      </c>
    </row>
    <row r="5158" spans="1:7" ht="18" customHeight="1" x14ac:dyDescent="0.25">
      <c r="A5158" s="59" t="str">
        <f>IF(
   SUMPRODUCT(--('alimentação - Tabela 7.1'!$5:$5=TEXT(DATE(2020,INT((ROW(A5156)-1)/33)+1,1),"mmmm/aaaa"))) &gt; 0,
   TEXT(DATE(2020,INT((ROW(A5156)-1)/33)+1,1),"mmm/aa"),
   ""
)</f>
        <v/>
      </c>
      <c r="B5158" s="61" t="str">
        <f>IF(A5158&lt;&gt;"", 'alimentação - Tabela 7.1'!$B$14, "" )</f>
        <v/>
      </c>
      <c r="C5158" s="62" t="str">
        <f>IFERROR(INDEX('alimentação - Tabela 7.1'!$14:$14,
MATCH(TEXT('Tabela 7.1'!A5158,"mmmm/aaaa"),'alimentação - Tabela 7.1'!$5:$5,0)), "")</f>
        <v/>
      </c>
      <c r="D5158" s="62" t="str">
        <f>IFERROR(INDEX('alimentação - Tabela 7.1'!$14:$14,
MATCH(TEXT('Tabela 7.1'!$A5158,"mmmm/aaaa"),'alimentação - Tabela 7.1'!$5:$5,0)+1), "")</f>
        <v/>
      </c>
      <c r="E5158" s="62" t="str">
        <f>IFERROR(INDEX('alimentação - Tabela 7.1'!$14:$14,
MATCH(TEXT('Tabela 7.1'!$A5158,"mmmm/aaaa"),'alimentação - Tabela 7.1'!$5:$5,0)+2), "")</f>
        <v/>
      </c>
      <c r="F5158" s="62" t="str">
        <f>IFERROR(INDEX('alimentação - Tabela 7.1'!$14:$14,
MATCH(TEXT('Tabela 7.1'!$A5158,"mmmm/aaaa"),'alimentação - Tabela 7.1'!$5:$5,0)+3), "")</f>
        <v/>
      </c>
      <c r="G5158" s="95" t="str">
        <f>IFERROR(INDEX('alimentação - Tabela 7.1'!$14:$14,
MATCH(TEXT('Tabela 7.1'!$A5158,"mmmm/aaaa"),'alimentação - Tabela 7.1'!$5:$5,0)+4), "")</f>
        <v/>
      </c>
    </row>
    <row r="5159" spans="1:7" ht="18" customHeight="1" x14ac:dyDescent="0.25">
      <c r="A5159" s="59" t="str">
        <f>IF(
   SUMPRODUCT(--('alimentação - Tabela 7.1'!$5:$5=TEXT(DATE(2020,INT((ROW(A5157)-1)/33)+1,1),"mmmm/aaaa"))) &gt; 0,
   TEXT(DATE(2020,INT((ROW(A5157)-1)/33)+1,1),"mmm/aa"),
   ""
)</f>
        <v/>
      </c>
      <c r="B5159" s="61" t="str">
        <f>IF(A5159&lt;&gt;"", 'alimentação - Tabela 7.1'!$B$15, "" )</f>
        <v/>
      </c>
      <c r="C5159" s="62" t="str">
        <f>IFERROR(INDEX('alimentação - Tabela 7.1'!$15:$15,
MATCH(TEXT('Tabela 7.1'!A5159,"mmmm/aaaa"),'alimentação - Tabela 7.1'!$5:$5,0)), "")</f>
        <v/>
      </c>
      <c r="D5159" s="62" t="str">
        <f>IFERROR(INDEX('alimentação - Tabela 7.1'!$15:$15,
MATCH(TEXT('Tabela 7.1'!$A5159,"mmmm/aaaa"),'alimentação - Tabela 7.1'!$5:$5,0)+1), "")</f>
        <v/>
      </c>
      <c r="E5159" s="62" t="str">
        <f>IFERROR(INDEX('alimentação - Tabela 7.1'!$15:$15,
MATCH(TEXT('Tabela 7.1'!$A5159,"mmmm/aaaa"),'alimentação - Tabela 7.1'!$5:$5,0)+2), "")</f>
        <v/>
      </c>
      <c r="F5159" s="62" t="str">
        <f>IFERROR(INDEX('alimentação - Tabela 7.1'!$15:$15,
MATCH(TEXT('Tabela 7.1'!$A5159,"mmmm/aaaa"),'alimentação - Tabela 7.1'!$5:$5,0)+3), "")</f>
        <v/>
      </c>
      <c r="G5159" s="95" t="str">
        <f>IFERROR(INDEX('alimentação - Tabela 7.1'!$15:$15,
MATCH(TEXT('Tabela 7.1'!$A5159,"mmmm/aaaa"),'alimentação - Tabela 7.1'!$5:$5,0)+4), "")</f>
        <v/>
      </c>
    </row>
    <row r="5160" spans="1:7" ht="18" customHeight="1" x14ac:dyDescent="0.25">
      <c r="A5160" s="59" t="str">
        <f>IF(
   SUMPRODUCT(--('alimentação - Tabela 7.1'!$5:$5=TEXT(DATE(2020,INT((ROW(A5158)-1)/33)+1,1),"mmmm/aaaa"))) &gt; 0,
   TEXT(DATE(2020,INT((ROW(A5158)-1)/33)+1,1),"mmm/aa"),
   ""
)</f>
        <v/>
      </c>
      <c r="B5160" s="61" t="str">
        <f>IF(A5160&lt;&gt;"", 'alimentação - Tabela 7.1'!$B$16, "" )</f>
        <v/>
      </c>
      <c r="C5160" s="62" t="str">
        <f>IFERROR(INDEX('alimentação - Tabela 7.1'!$16:$16,
MATCH(TEXT('Tabela 7.1'!A5160,"mmmm/aaaa"),'alimentação - Tabela 7.1'!$5:$5,0)), "")</f>
        <v/>
      </c>
      <c r="D5160" s="62" t="str">
        <f>IFERROR(INDEX('alimentação - Tabela 7.1'!$16:$16,
MATCH(TEXT('Tabela 7.1'!$A5160,"mmmm/aaaa"),'alimentação - Tabela 7.1'!$5:$5,0)+1), "")</f>
        <v/>
      </c>
      <c r="E5160" s="62" t="str">
        <f>IFERROR(INDEX('alimentação - Tabela 7.1'!$16:$16,
MATCH(TEXT('Tabela 7.1'!$A5160,"mmmm/aaaa"),'alimentação - Tabela 7.1'!$5:$5,0)+2), "")</f>
        <v/>
      </c>
      <c r="F5160" s="62" t="str">
        <f>IFERROR(INDEX('alimentação - Tabela 7.1'!$16:$16,
MATCH(TEXT('Tabela 7.1'!$A5160,"mmmm/aaaa"),'alimentação - Tabela 7.1'!$5:$5,0)+3), "")</f>
        <v/>
      </c>
      <c r="G5160" s="95" t="str">
        <f>IFERROR(INDEX('alimentação - Tabela 7.1'!$16:$16,
MATCH(TEXT('Tabela 7.1'!$A5160,"mmmm/aaaa"),'alimentação - Tabela 7.1'!$5:$5,0)+4), "")</f>
        <v/>
      </c>
    </row>
    <row r="5161" spans="1:7" ht="18" customHeight="1" x14ac:dyDescent="0.25">
      <c r="A5161" s="59" t="str">
        <f>IF(
   SUMPRODUCT(--('alimentação - Tabela 7.1'!$5:$5=TEXT(DATE(2020,INT((ROW(A5159)-1)/33)+1,1),"mmmm/aaaa"))) &gt; 0,
   TEXT(DATE(2020,INT((ROW(A5159)-1)/33)+1,1),"mmm/aa"),
   ""
)</f>
        <v/>
      </c>
      <c r="B5161" s="61" t="str">
        <f>IF(A5161&lt;&gt;"", 'alimentação - Tabela 7.1'!$B$17, "" )</f>
        <v/>
      </c>
      <c r="C5161" s="62" t="str">
        <f>IFERROR(INDEX('alimentação - Tabela 7.1'!$17:$17,
MATCH(TEXT('Tabela 7.1'!A5161,"mmmm/aaaa"),'alimentação - Tabela 7.1'!$5:$5,0)), "")</f>
        <v/>
      </c>
      <c r="D5161" s="62" t="str">
        <f>IFERROR(INDEX('alimentação - Tabela 7.1'!$17:$17,
MATCH(TEXT('Tabela 7.1'!$A5161,"mmmm/aaaa"),'alimentação - Tabela 7.1'!$5:$5,0)+1), "")</f>
        <v/>
      </c>
      <c r="E5161" s="62" t="str">
        <f>IFERROR(INDEX('alimentação - Tabela 7.1'!$17:$17,
MATCH(TEXT('Tabela 7.1'!$A5161,"mmmm/aaaa"),'alimentação - Tabela 7.1'!$5:$5,0)+2), "")</f>
        <v/>
      </c>
      <c r="F5161" s="62" t="str">
        <f>IFERROR(INDEX('alimentação - Tabela 7.1'!$17:$17,
MATCH(TEXT('Tabela 7.1'!$A5161,"mmmm/aaaa"),'alimentação - Tabela 7.1'!$5:$5,0)+3), "")</f>
        <v/>
      </c>
      <c r="G5161" s="95" t="str">
        <f>IFERROR(INDEX('alimentação - Tabela 7.1'!$17:$17,
MATCH(TEXT('Tabela 7.1'!$A5161,"mmmm/aaaa"),'alimentação - Tabela 7.1'!$5:$5,0)+4), "")</f>
        <v/>
      </c>
    </row>
    <row r="5162" spans="1:7" ht="18" customHeight="1" x14ac:dyDescent="0.25">
      <c r="A5162" s="59" t="str">
        <f>IF(
   SUMPRODUCT(--('alimentação - Tabela 7.1'!$5:$5=TEXT(DATE(2020,INT((ROW(A5160)-1)/33)+1,1),"mmmm/aaaa"))) &gt; 0,
   TEXT(DATE(2020,INT((ROW(A5160)-1)/33)+1,1),"mmm/aa"),
   ""
)</f>
        <v/>
      </c>
      <c r="B5162" s="61" t="str">
        <f>IF(A5162&lt;&gt;"", 'alimentação - Tabela 7.1'!$B$18, "" )</f>
        <v/>
      </c>
      <c r="C5162" s="62" t="str">
        <f>IFERROR(INDEX('alimentação - Tabela 7.1'!$18:$18,
MATCH(TEXT('Tabela 7.1'!A5162,"mmmm/aaaa"),'alimentação - Tabela 7.1'!$5:$5,0)), "")</f>
        <v/>
      </c>
      <c r="D5162" s="62" t="str">
        <f>IFERROR(INDEX('alimentação - Tabela 7.1'!$18:$18,
MATCH(TEXT('Tabela 7.1'!$A5162,"mmmm/aaaa"),'alimentação - Tabela 7.1'!$5:$5,0)+1), "")</f>
        <v/>
      </c>
      <c r="E5162" s="62" t="str">
        <f>IFERROR(INDEX('alimentação - Tabela 7.1'!$18:$18,
MATCH(TEXT('Tabela 7.1'!$A5162,"mmmm/aaaa"),'alimentação - Tabela 7.1'!$5:$5,0)+2), "")</f>
        <v/>
      </c>
      <c r="F5162" s="62" t="str">
        <f>IFERROR(INDEX('alimentação - Tabela 7.1'!$18:$18,
MATCH(TEXT('Tabela 7.1'!$A5162,"mmmm/aaaa"),'alimentação - Tabela 7.1'!$5:$5,0)+3), "")</f>
        <v/>
      </c>
      <c r="G5162" s="95" t="str">
        <f>IFERROR(INDEX('alimentação - Tabela 7.1'!$18:$18,
MATCH(TEXT('Tabela 7.1'!$A5162,"mmmm/aaaa"),'alimentação - Tabela 7.1'!$5:$5,0)+4), "")</f>
        <v/>
      </c>
    </row>
    <row r="5163" spans="1:7" ht="18" customHeight="1" x14ac:dyDescent="0.25">
      <c r="A5163" s="59" t="str">
        <f>IF(
   SUMPRODUCT(--('alimentação - Tabela 7.1'!$5:$5=TEXT(DATE(2020,INT((ROW(A5161)-1)/33)+1,1),"mmmm/aaaa"))) &gt; 0,
   TEXT(DATE(2020,INT((ROW(A5161)-1)/33)+1,1),"mmm/aa"),
   ""
)</f>
        <v/>
      </c>
      <c r="B5163" s="61" t="str">
        <f>IF(A5163&lt;&gt;"", 'alimentação - Tabela 7.1'!$B$19, "" )</f>
        <v/>
      </c>
      <c r="C5163" s="62" t="str">
        <f>IFERROR(INDEX('alimentação - Tabela 7.1'!$19:$19,
MATCH(TEXT('Tabela 7.1'!A5163,"mmmm/aaaa"),'alimentação - Tabela 7.1'!$5:$5,0)), "")</f>
        <v/>
      </c>
      <c r="D5163" s="62" t="str">
        <f>IFERROR(INDEX('alimentação - Tabela 7.1'!$19:$19,
MATCH(TEXT('Tabela 7.1'!$A5163,"mmmm/aaaa"),'alimentação - Tabela 7.1'!$5:$5,0)+1), "")</f>
        <v/>
      </c>
      <c r="E5163" s="62" t="str">
        <f>IFERROR(INDEX('alimentação - Tabela 7.1'!$19:$19,
MATCH(TEXT('Tabela 7.1'!$A5163,"mmmm/aaaa"),'alimentação - Tabela 7.1'!$5:$5,0)+2), "")</f>
        <v/>
      </c>
      <c r="F5163" s="62" t="str">
        <f>IFERROR(INDEX('alimentação - Tabela 7.1'!$19:$19,
MATCH(TEXT('Tabela 7.1'!$A5163,"mmmm/aaaa"),'alimentação - Tabela 7.1'!$5:$5,0)+3), "")</f>
        <v/>
      </c>
      <c r="G5163" s="95" t="str">
        <f>IFERROR(INDEX('alimentação - Tabela 7.1'!$19:$19,
MATCH(TEXT('Tabela 7.1'!$A5163,"mmmm/aaaa"),'alimentação - Tabela 7.1'!$5:$5,0)+4), "")</f>
        <v/>
      </c>
    </row>
    <row r="5164" spans="1:7" ht="18" customHeight="1" x14ac:dyDescent="0.25">
      <c r="A5164" s="59" t="str">
        <f>IF(
   SUMPRODUCT(--('alimentação - Tabela 7.1'!$5:$5=TEXT(DATE(2020,INT((ROW(A5162)-1)/33)+1,1),"mmmm/aaaa"))) &gt; 0,
   TEXT(DATE(2020,INT((ROW(A5162)-1)/33)+1,1),"mmm/aa"),
   ""
)</f>
        <v/>
      </c>
      <c r="B5164" s="61" t="str">
        <f>IF(A5164&lt;&gt;"", 'alimentação - Tabela 7.1'!$B$20, "" )</f>
        <v/>
      </c>
      <c r="C5164" s="62" t="str">
        <f>IFERROR(INDEX('alimentação - Tabela 7.1'!$20:$20,
MATCH(TEXT('Tabela 7.1'!A5164,"mmmm/aaaa"),'alimentação - Tabela 7.1'!$5:$5,0)), "")</f>
        <v/>
      </c>
      <c r="D5164" s="62" t="str">
        <f>IFERROR(INDEX('alimentação - Tabela 7.1'!$20:$20,
MATCH(TEXT('Tabela 7.1'!$A5164,"mmmm/aaaa"),'alimentação - Tabela 7.1'!$5:$5,0)+1), "")</f>
        <v/>
      </c>
      <c r="E5164" s="62" t="str">
        <f>IFERROR(INDEX('alimentação - Tabela 7.1'!$20:$20,
MATCH(TEXT('Tabela 7.1'!$A5164,"mmmm/aaaa"),'alimentação - Tabela 7.1'!$5:$5,0)+2), "")</f>
        <v/>
      </c>
      <c r="F5164" s="62" t="str">
        <f>IFERROR(INDEX('alimentação - Tabela 7.1'!$20:$20,
MATCH(TEXT('Tabela 7.1'!$A5164,"mmmm/aaaa"),'alimentação - Tabela 7.1'!$5:$5,0)+3), "")</f>
        <v/>
      </c>
      <c r="G5164" s="95" t="str">
        <f>IFERROR(INDEX('alimentação - Tabela 7.1'!$20:$20,
MATCH(TEXT('Tabela 7.1'!$A5164,"mmmm/aaaa"),'alimentação - Tabela 7.1'!$5:$5,0)+4), "")</f>
        <v/>
      </c>
    </row>
    <row r="5165" spans="1:7" ht="18" customHeight="1" x14ac:dyDescent="0.25">
      <c r="A5165" s="59" t="str">
        <f>IF(
   SUMPRODUCT(--('alimentação - Tabela 7.1'!$5:$5=TEXT(DATE(2020,INT((ROW(A5163)-1)/33)+1,1),"mmmm/aaaa"))) &gt; 0,
   TEXT(DATE(2020,INT((ROW(A5163)-1)/33)+1,1),"mmm/aa"),
   ""
)</f>
        <v/>
      </c>
      <c r="B5165" s="61" t="str">
        <f>IF(A5165&lt;&gt;"", 'alimentação - Tabela 7.1'!$B$21, "" )</f>
        <v/>
      </c>
      <c r="C5165" s="62" t="str">
        <f>IFERROR(INDEX('alimentação - Tabela 7.1'!$21:$21,
MATCH(TEXT('Tabela 7.1'!A5165,"mmmm/aaaa"),'alimentação - Tabela 7.1'!$5:$5,0)), "")</f>
        <v/>
      </c>
      <c r="D5165" s="62" t="str">
        <f>IFERROR(INDEX('alimentação - Tabela 7.1'!$21:$21,
MATCH(TEXT('Tabela 7.1'!$A5165,"mmmm/aaaa"),'alimentação - Tabela 7.1'!$5:$5,0)+1), "")</f>
        <v/>
      </c>
      <c r="E5165" s="62" t="str">
        <f>IFERROR(INDEX('alimentação - Tabela 7.1'!$21:$21,
MATCH(TEXT('Tabela 7.1'!$A5165,"mmmm/aaaa"),'alimentação - Tabela 7.1'!$5:$5,0)+2), "")</f>
        <v/>
      </c>
      <c r="F5165" s="62" t="str">
        <f>IFERROR(INDEX('alimentação - Tabela 7.1'!$21:$21,
MATCH(TEXT('Tabela 7.1'!$A5165,"mmmm/aaaa"),'alimentação - Tabela 7.1'!$5:$5,0)+3), "")</f>
        <v/>
      </c>
      <c r="G5165" s="95" t="str">
        <f>IFERROR(INDEX('alimentação - Tabela 7.1'!$21:$21,
MATCH(TEXT('Tabela 7.1'!$A5165,"mmmm/aaaa"),'alimentação - Tabela 7.1'!$5:$5,0)+4), "")</f>
        <v/>
      </c>
    </row>
    <row r="5166" spans="1:7" ht="18" customHeight="1" x14ac:dyDescent="0.25">
      <c r="A5166" s="59" t="str">
        <f>IF(
   SUMPRODUCT(--('alimentação - Tabela 7.1'!$5:$5=TEXT(DATE(2020,INT((ROW(A5164)-1)/33)+1,1),"mmmm/aaaa"))) &gt; 0,
   TEXT(DATE(2020,INT((ROW(A5164)-1)/33)+1,1),"mmm/aa"),
   ""
)</f>
        <v/>
      </c>
      <c r="B5166" s="61" t="str">
        <f>IF(A5166&lt;&gt;"", 'alimentação - Tabela 7.1'!$B$22, "" )</f>
        <v/>
      </c>
      <c r="C5166" s="62" t="str">
        <f>IFERROR(INDEX('alimentação - Tabela 7.1'!$22:$22,
MATCH(TEXT('Tabela 7.1'!A5166,"mmmm/aaaa"),'alimentação - Tabela 7.1'!$5:$5,0)), "")</f>
        <v/>
      </c>
      <c r="D5166" s="62" t="str">
        <f>IFERROR(INDEX('alimentação - Tabela 7.1'!$22:$22,
MATCH(TEXT('Tabela 7.1'!$A5166,"mmmm/aaaa"),'alimentação - Tabela 7.1'!$5:$5,0)+1), "")</f>
        <v/>
      </c>
      <c r="E5166" s="62" t="str">
        <f>IFERROR(INDEX('alimentação - Tabela 7.1'!$22:$22,
MATCH(TEXT('Tabela 7.1'!$A5166,"mmmm/aaaa"),'alimentação - Tabela 7.1'!$5:$5,0)+2), "")</f>
        <v/>
      </c>
      <c r="F5166" s="62" t="str">
        <f>IFERROR(INDEX('alimentação - Tabela 7.1'!$22:$22,
MATCH(TEXT('Tabela 7.1'!$A5166,"mmmm/aaaa"),'alimentação - Tabela 7.1'!$5:$5,0)+3), "")</f>
        <v/>
      </c>
      <c r="G5166" s="95" t="str">
        <f>IFERROR(INDEX('alimentação - Tabela 7.1'!$22:$22,
MATCH(TEXT('Tabela 7.1'!$A5166,"mmmm/aaaa"),'alimentação - Tabela 7.1'!$5:$5,0)+4), "")</f>
        <v/>
      </c>
    </row>
    <row r="5167" spans="1:7" ht="18" customHeight="1" x14ac:dyDescent="0.25">
      <c r="A5167" s="59" t="str">
        <f>IF(
   SUMPRODUCT(--('alimentação - Tabela 7.1'!$5:$5=TEXT(DATE(2020,INT((ROW(A5165)-1)/33)+1,1),"mmmm/aaaa"))) &gt; 0,
   TEXT(DATE(2020,INT((ROW(A5165)-1)/33)+1,1),"mmm/aa"),
   ""
)</f>
        <v/>
      </c>
      <c r="B5167" s="61" t="str">
        <f>IF(A5167&lt;&gt;"", 'alimentação - Tabela 7.1'!$B$23, "" )</f>
        <v/>
      </c>
      <c r="C5167" s="62" t="str">
        <f>IFERROR(INDEX('alimentação - Tabela 7.1'!$23:$23,
MATCH(TEXT('Tabela 7.1'!A5167,"mmmm/aaaa"),'alimentação - Tabela 7.1'!$5:$5,0)), "")</f>
        <v/>
      </c>
      <c r="D5167" s="62" t="str">
        <f>IFERROR(INDEX('alimentação - Tabela 7.1'!$23:$23,
MATCH(TEXT('Tabela 7.1'!$A5167,"mmmm/aaaa"),'alimentação - Tabela 7.1'!$5:$5,0)+1), "")</f>
        <v/>
      </c>
      <c r="E5167" s="62" t="str">
        <f>IFERROR(INDEX('alimentação - Tabela 7.1'!$23:$23,
MATCH(TEXT('Tabela 7.1'!$A5167,"mmmm/aaaa"),'alimentação - Tabela 7.1'!$5:$5,0)+2), "")</f>
        <v/>
      </c>
      <c r="F5167" s="62" t="str">
        <f>IFERROR(INDEX('alimentação - Tabela 7.1'!$23:$23,
MATCH(TEXT('Tabela 7.1'!$A5167,"mmmm/aaaa"),'alimentação - Tabela 7.1'!$5:$5,0)+3), "")</f>
        <v/>
      </c>
      <c r="G5167" s="95" t="str">
        <f>IFERROR(INDEX('alimentação - Tabela 7.1'!$23:$23,
MATCH(TEXT('Tabela 7.1'!$A5167,"mmmm/aaaa"),'alimentação - Tabela 7.1'!$5:$5,0)+4), "")</f>
        <v/>
      </c>
    </row>
    <row r="5168" spans="1:7" ht="18" customHeight="1" x14ac:dyDescent="0.25">
      <c r="A5168" s="59" t="str">
        <f>IF(
   SUMPRODUCT(--('alimentação - Tabela 7.1'!$5:$5=TEXT(DATE(2020,INT((ROW(A5166)-1)/33)+1,1),"mmmm/aaaa"))) &gt; 0,
   TEXT(DATE(2020,INT((ROW(A5166)-1)/33)+1,1),"mmm/aa"),
   ""
)</f>
        <v/>
      </c>
      <c r="B5168" s="61" t="str">
        <f>IF(A5168&lt;&gt;"", 'alimentação - Tabela 7.1'!$B$24, "" )</f>
        <v/>
      </c>
      <c r="C5168" s="62" t="str">
        <f>IFERROR(INDEX('alimentação - Tabela 7.1'!$24:$24,
MATCH(TEXT('Tabela 7.1'!A5168,"mmmm/aaaa"),'alimentação - Tabela 7.1'!$5:$5,0)), "")</f>
        <v/>
      </c>
      <c r="D5168" s="62" t="str">
        <f>IFERROR(INDEX('alimentação - Tabela 7.1'!$24:$24,
MATCH(TEXT('Tabela 7.1'!$A5168,"mmmm/aaaa"),'alimentação - Tabela 7.1'!$5:$5,0)+1), "")</f>
        <v/>
      </c>
      <c r="E5168" s="62" t="str">
        <f>IFERROR(INDEX('alimentação - Tabela 7.1'!$24:$24,
MATCH(TEXT('Tabela 7.1'!$A5168,"mmmm/aaaa"),'alimentação - Tabela 7.1'!$5:$5,0)+2), "")</f>
        <v/>
      </c>
      <c r="F5168" s="62" t="str">
        <f>IFERROR(INDEX('alimentação - Tabela 7.1'!$24:$24,
MATCH(TEXT('Tabela 7.1'!$A5168,"mmmm/aaaa"),'alimentação - Tabela 7.1'!$5:$5,0)+3), "")</f>
        <v/>
      </c>
      <c r="G5168" s="95" t="str">
        <f>IFERROR(INDEX('alimentação - Tabela 7.1'!$24:$24,
MATCH(TEXT('Tabela 7.1'!$A5168,"mmmm/aaaa"),'alimentação - Tabela 7.1'!$5:$5,0)+4), "")</f>
        <v/>
      </c>
    </row>
    <row r="5169" spans="1:7" ht="18" customHeight="1" x14ac:dyDescent="0.25">
      <c r="A5169" s="59" t="str">
        <f>IF(
   SUMPRODUCT(--('alimentação - Tabela 7.1'!$5:$5=TEXT(DATE(2020,INT((ROW(A5167)-1)/33)+1,1),"mmmm/aaaa"))) &gt; 0,
   TEXT(DATE(2020,INT((ROW(A5167)-1)/33)+1,1),"mmm/aa"),
   ""
)</f>
        <v/>
      </c>
      <c r="B5169" s="61" t="str">
        <f>IF(A5169&lt;&gt;"", 'alimentação - Tabela 7.1'!$B$25, "" )</f>
        <v/>
      </c>
      <c r="C5169" s="62" t="str">
        <f>IFERROR(INDEX('alimentação - Tabela 7.1'!$25:$25,
MATCH(TEXT('Tabela 7.1'!A5169,"mmmm/aaaa"),'alimentação - Tabela 7.1'!$5:$5,0)), "")</f>
        <v/>
      </c>
      <c r="D5169" s="62" t="str">
        <f>IFERROR(INDEX('alimentação - Tabela 7.1'!$25:$25,
MATCH(TEXT('Tabela 7.1'!$A5169,"mmmm/aaaa"),'alimentação - Tabela 7.1'!$5:$5,0)+1), "")</f>
        <v/>
      </c>
      <c r="E5169" s="62" t="str">
        <f>IFERROR(INDEX('alimentação - Tabela 7.1'!$25:$25,
MATCH(TEXT('Tabela 7.1'!$A5169,"mmmm/aaaa"),'alimentação - Tabela 7.1'!$5:$5,0)+2), "")</f>
        <v/>
      </c>
      <c r="F5169" s="62" t="str">
        <f>IFERROR(INDEX('alimentação - Tabela 7.1'!$25:$25,
MATCH(TEXT('Tabela 7.1'!$A5169,"mmmm/aaaa"),'alimentação - Tabela 7.1'!$5:$5,0)+3), "")</f>
        <v/>
      </c>
      <c r="G5169" s="95" t="str">
        <f>IFERROR(INDEX('alimentação - Tabela 7.1'!$25:$25,
MATCH(TEXT('Tabela 7.1'!$A5169,"mmmm/aaaa"),'alimentação - Tabela 7.1'!$5:$5,0)+4), "")</f>
        <v/>
      </c>
    </row>
    <row r="5170" spans="1:7" ht="18" customHeight="1" x14ac:dyDescent="0.25">
      <c r="A5170" s="59" t="str">
        <f>IF(
   SUMPRODUCT(--('alimentação - Tabela 7.1'!$5:$5=TEXT(DATE(2020,INT((ROW(A5168)-1)/33)+1,1),"mmmm/aaaa"))) &gt; 0,
   TEXT(DATE(2020,INT((ROW(A5168)-1)/33)+1,1),"mmm/aa"),
   ""
)</f>
        <v/>
      </c>
      <c r="B5170" s="61" t="str">
        <f>IF(A5170&lt;&gt;"", 'alimentação - Tabela 7.1'!$B$26, "" )</f>
        <v/>
      </c>
      <c r="C5170" s="62" t="str">
        <f>IFERROR(INDEX('alimentação - Tabela 7.1'!$26:$26,
MATCH(TEXT('Tabela 7.1'!A5170,"mmmm/aaaa"),'alimentação - Tabela 7.1'!$5:$5,0)), "")</f>
        <v/>
      </c>
      <c r="D5170" s="62" t="str">
        <f>IFERROR(INDEX('alimentação - Tabela 7.1'!$26:$26,
MATCH(TEXT('Tabela 7.1'!$A5170,"mmmm/aaaa"),'alimentação - Tabela 7.1'!$5:$5,0)+1), "")</f>
        <v/>
      </c>
      <c r="E5170" s="62" t="str">
        <f>IFERROR(INDEX('alimentação - Tabela 7.1'!$26:$26,
MATCH(TEXT('Tabela 7.1'!$A5170,"mmmm/aaaa"),'alimentação - Tabela 7.1'!$5:$5,0)+2), "")</f>
        <v/>
      </c>
      <c r="F5170" s="62" t="str">
        <f>IFERROR(INDEX('alimentação - Tabela 7.1'!$26:$26,
MATCH(TEXT('Tabela 7.1'!$A5170,"mmmm/aaaa"),'alimentação - Tabela 7.1'!$5:$5,0)+3), "")</f>
        <v/>
      </c>
      <c r="G5170" s="95" t="str">
        <f>IFERROR(INDEX('alimentação - Tabela 7.1'!$26:$26,
MATCH(TEXT('Tabela 7.1'!$A5170,"mmmm/aaaa"),'alimentação - Tabela 7.1'!$5:$5,0)+4), "")</f>
        <v/>
      </c>
    </row>
    <row r="5171" spans="1:7" ht="18" customHeight="1" x14ac:dyDescent="0.25">
      <c r="A5171" s="59" t="str">
        <f>IF(
   SUMPRODUCT(--('alimentação - Tabela 7.1'!$5:$5=TEXT(DATE(2020,INT((ROW(A5169)-1)/33)+1,1),"mmmm/aaaa"))) &gt; 0,
   TEXT(DATE(2020,INT((ROW(A5169)-1)/33)+1,1),"mmm/aa"),
   ""
)</f>
        <v/>
      </c>
      <c r="B5171" s="61" t="str">
        <f>IF(A5171&lt;&gt;"", 'alimentação - Tabela 7.1'!$B$27, "" )</f>
        <v/>
      </c>
      <c r="C5171" s="62" t="str">
        <f>IFERROR(INDEX('alimentação - Tabela 7.1'!$27:$27,
MATCH(TEXT('Tabela 7.1'!A5171,"mmmm/aaaa"),'alimentação - Tabela 7.1'!$5:$5,0)), "")</f>
        <v/>
      </c>
      <c r="D5171" s="62" t="str">
        <f>IFERROR(INDEX('alimentação - Tabela 7.1'!$27:$27,
MATCH(TEXT('Tabela 7.1'!$A5171,"mmmm/aaaa"),'alimentação - Tabela 7.1'!$5:$5,0)+1), "")</f>
        <v/>
      </c>
      <c r="E5171" s="62" t="str">
        <f>IFERROR(INDEX('alimentação - Tabela 7.1'!$27:$27,
MATCH(TEXT('Tabela 7.1'!$A5171,"mmmm/aaaa"),'alimentação - Tabela 7.1'!$5:$5,0)+2), "")</f>
        <v/>
      </c>
      <c r="F5171" s="62" t="str">
        <f>IFERROR(INDEX('alimentação - Tabela 7.1'!$27:$27,
MATCH(TEXT('Tabela 7.1'!$A5171,"mmmm/aaaa"),'alimentação - Tabela 7.1'!$5:$5,0)+3), "")</f>
        <v/>
      </c>
      <c r="G5171" s="95" t="str">
        <f>IFERROR(INDEX('alimentação - Tabela 7.1'!$27:$27,
MATCH(TEXT('Tabela 7.1'!$A5171,"mmmm/aaaa"),'alimentação - Tabela 7.1'!$5:$5,0)+4), "")</f>
        <v/>
      </c>
    </row>
    <row r="5172" spans="1:7" ht="18" customHeight="1" x14ac:dyDescent="0.25">
      <c r="A5172" s="59" t="str">
        <f>IF(
   SUMPRODUCT(--('alimentação - Tabela 7.1'!$5:$5=TEXT(DATE(2020,INT((ROW(A5170)-1)/33)+1,1),"mmmm/aaaa"))) &gt; 0,
   TEXT(DATE(2020,INT((ROW(A5170)-1)/33)+1,1),"mmm/aa"),
   ""
)</f>
        <v/>
      </c>
      <c r="B5172" s="61" t="str">
        <f>IF(A5172&lt;&gt;"", 'alimentação - Tabela 7.1'!$B$28, "" )</f>
        <v/>
      </c>
      <c r="C5172" s="62" t="str">
        <f>IFERROR(INDEX('alimentação - Tabela 7.1'!$28:$28,
MATCH(TEXT('Tabela 7.1'!A5172,"mmmm/aaaa"),'alimentação - Tabela 7.1'!$5:$5,0)), "")</f>
        <v/>
      </c>
      <c r="D5172" s="62" t="str">
        <f>IFERROR(INDEX('alimentação - Tabela 7.1'!$28:$28,
MATCH(TEXT('Tabela 7.1'!$A5172,"mmmm/aaaa"),'alimentação - Tabela 7.1'!$5:$5,0)+1), "")</f>
        <v/>
      </c>
      <c r="E5172" s="62" t="str">
        <f>IFERROR(INDEX('alimentação - Tabela 7.1'!$28:$28,
MATCH(TEXT('Tabela 7.1'!$A5172,"mmmm/aaaa"),'alimentação - Tabela 7.1'!$5:$5,0)+2), "")</f>
        <v/>
      </c>
      <c r="F5172" s="62" t="str">
        <f>IFERROR(INDEX('alimentação - Tabela 7.1'!$28:$28,
MATCH(TEXT('Tabela 7.1'!$A5172,"mmmm/aaaa"),'alimentação - Tabela 7.1'!$5:$5,0)+3), "")</f>
        <v/>
      </c>
      <c r="G5172" s="95" t="str">
        <f>IFERROR(INDEX('alimentação - Tabela 7.1'!$28:$28,
MATCH(TEXT('Tabela 7.1'!$A5172,"mmmm/aaaa"),'alimentação - Tabela 7.1'!$5:$5,0)+4), "")</f>
        <v/>
      </c>
    </row>
    <row r="5173" spans="1:7" ht="18" customHeight="1" x14ac:dyDescent="0.25">
      <c r="A5173" s="59" t="str">
        <f>IF(
   SUMPRODUCT(--('alimentação - Tabela 7.1'!$5:$5=TEXT(DATE(2020,INT((ROW(A5171)-1)/33)+1,1),"mmmm/aaaa"))) &gt; 0,
   TEXT(DATE(2020,INT((ROW(A5171)-1)/33)+1,1),"mmm/aa"),
   ""
)</f>
        <v/>
      </c>
      <c r="B5173" s="61" t="str">
        <f>IF(A5173&lt;&gt;"", 'alimentação - Tabela 7.1'!$B$29, "" )</f>
        <v/>
      </c>
      <c r="C5173" s="62" t="str">
        <f>IFERROR(INDEX('alimentação - Tabela 7.1'!$29:$29,
MATCH(TEXT('Tabela 7.1'!A5173,"mmmm/aaaa"),'alimentação - Tabela 7.1'!$5:$5,0)), "")</f>
        <v/>
      </c>
      <c r="D5173" s="62" t="str">
        <f>IFERROR(INDEX('alimentação - Tabela 7.1'!$29:$29,
MATCH(TEXT('Tabela 7.1'!$A5173,"mmmm/aaaa"),'alimentação - Tabela 7.1'!$5:$5,0)+1), "")</f>
        <v/>
      </c>
      <c r="E5173" s="62" t="str">
        <f>IFERROR(INDEX('alimentação - Tabela 7.1'!$29:$29,
MATCH(TEXT('Tabela 7.1'!$A5173,"mmmm/aaaa"),'alimentação - Tabela 7.1'!$5:$5,0)+2), "")</f>
        <v/>
      </c>
      <c r="F5173" s="62" t="str">
        <f>IFERROR(INDEX('alimentação - Tabela 7.1'!$29:$29,
MATCH(TEXT('Tabela 7.1'!$A5173,"mmmm/aaaa"),'alimentação - Tabela 7.1'!$5:$5,0)+3), "")</f>
        <v/>
      </c>
      <c r="G5173" s="95" t="str">
        <f>IFERROR(INDEX('alimentação - Tabela 7.1'!$29:$29,
MATCH(TEXT('Tabela 7.1'!$A5173,"mmmm/aaaa"),'alimentação - Tabela 7.1'!$5:$5,0)+4), "")</f>
        <v/>
      </c>
    </row>
    <row r="5174" spans="1:7" ht="18" customHeight="1" x14ac:dyDescent="0.25">
      <c r="A5174" s="59" t="str">
        <f>IF(
   SUMPRODUCT(--('alimentação - Tabela 7.1'!$5:$5=TEXT(DATE(2020,INT((ROW(A5172)-1)/33)+1,1),"mmmm/aaaa"))) &gt; 0,
   TEXT(DATE(2020,INT((ROW(A5172)-1)/33)+1,1),"mmm/aa"),
   ""
)</f>
        <v/>
      </c>
      <c r="B5174" s="61" t="str">
        <f>IF(A5174&lt;&gt;"", 'alimentação - Tabela 7.1'!$B$30, "" )</f>
        <v/>
      </c>
      <c r="C5174" s="62" t="str">
        <f>IFERROR(INDEX('alimentação - Tabela 7.1'!$30:$30,
MATCH(TEXT('Tabela 7.1'!A5174,"mmmm/aaaa"),'alimentação - Tabela 7.1'!$5:$5,0)), "")</f>
        <v/>
      </c>
      <c r="D5174" s="62" t="str">
        <f>IFERROR(INDEX('alimentação - Tabela 7.1'!$30:$30,
MATCH(TEXT('Tabela 7.1'!$A5174,"mmmm/aaaa"),'alimentação - Tabela 7.1'!$5:$5,0)+1), "")</f>
        <v/>
      </c>
      <c r="E5174" s="62" t="str">
        <f>IFERROR(INDEX('alimentação - Tabela 7.1'!$30:$30,
MATCH(TEXT('Tabela 7.1'!$A5174,"mmmm/aaaa"),'alimentação - Tabela 7.1'!$5:$5,0)+2), "")</f>
        <v/>
      </c>
      <c r="F5174" s="62" t="str">
        <f>IFERROR(INDEX('alimentação - Tabela 7.1'!$30:$30,
MATCH(TEXT('Tabela 7.1'!$A5174,"mmmm/aaaa"),'alimentação - Tabela 7.1'!$5:$5,0)+3), "")</f>
        <v/>
      </c>
      <c r="G5174" s="95" t="str">
        <f>IFERROR(INDEX('alimentação - Tabela 7.1'!$30:$30,
MATCH(TEXT('Tabela 7.1'!$A5174,"mmmm/aaaa"),'alimentação - Tabela 7.1'!$5:$5,0)+4), "")</f>
        <v/>
      </c>
    </row>
    <row r="5175" spans="1:7" ht="18" customHeight="1" x14ac:dyDescent="0.25">
      <c r="A5175" s="59" t="str">
        <f>IF(
   SUMPRODUCT(--('alimentação - Tabela 7.1'!$5:$5=TEXT(DATE(2020,INT((ROW(A5173)-1)/33)+1,1),"mmmm/aaaa"))) &gt; 0,
   TEXT(DATE(2020,INT((ROW(A5173)-1)/33)+1,1),"mmm/aa"),
   ""
)</f>
        <v/>
      </c>
      <c r="B5175" s="61" t="str">
        <f>IF(A5175&lt;&gt;"", 'alimentação - Tabela 7.1'!$B$31, "" )</f>
        <v/>
      </c>
      <c r="C5175" s="62" t="str">
        <f>IFERROR(INDEX('alimentação - Tabela 7.1'!$31:$31,
MATCH(TEXT('Tabela 7.1'!A5175,"mmmm/aaaa"),'alimentação - Tabela 7.1'!$5:$5,0)), "")</f>
        <v/>
      </c>
      <c r="D5175" s="62" t="str">
        <f>IFERROR(INDEX('alimentação - Tabela 7.1'!$31:$31,
MATCH(TEXT('Tabela 7.1'!$A5175,"mmmm/aaaa"),'alimentação - Tabela 7.1'!$5:$5,0)+1), "")</f>
        <v/>
      </c>
      <c r="E5175" s="62" t="str">
        <f>IFERROR(INDEX('alimentação - Tabela 7.1'!$31:$31,
MATCH(TEXT('Tabela 7.1'!$A5175,"mmmm/aaaa"),'alimentação - Tabela 7.1'!$5:$5,0)+2), "")</f>
        <v/>
      </c>
      <c r="F5175" s="62" t="str">
        <f>IFERROR(INDEX('alimentação - Tabela 7.1'!$31:$31,
MATCH(TEXT('Tabela 7.1'!$A5175,"mmmm/aaaa"),'alimentação - Tabela 7.1'!$5:$5,0)+3), "")</f>
        <v/>
      </c>
      <c r="G5175" s="95" t="str">
        <f>IFERROR(INDEX('alimentação - Tabela 7.1'!$31:$31,
MATCH(TEXT('Tabela 7.1'!$A5175,"mmmm/aaaa"),'alimentação - Tabela 7.1'!$5:$5,0)+4), "")</f>
        <v/>
      </c>
    </row>
    <row r="5176" spans="1:7" ht="18" customHeight="1" x14ac:dyDescent="0.25">
      <c r="A5176" s="59" t="str">
        <f>IF(
   SUMPRODUCT(--('alimentação - Tabela 7.1'!$5:$5=TEXT(DATE(2020,INT((ROW(A5174)-1)/33)+1,1),"mmmm/aaaa"))) &gt; 0,
   TEXT(DATE(2020,INT((ROW(A5174)-1)/33)+1,1),"mmm/aa"),
   ""
)</f>
        <v/>
      </c>
      <c r="B5176" s="61" t="str">
        <f>IF(A5176&lt;&gt;"", 'alimentação - Tabela 7.1'!$B$32, "" )</f>
        <v/>
      </c>
      <c r="C5176" s="62" t="str">
        <f>IFERROR(INDEX('alimentação - Tabela 7.1'!$32:$32,
MATCH(TEXT('Tabela 7.1'!A5176,"mmmm/aaaa"),'alimentação - Tabela 7.1'!$5:$5,0)), "")</f>
        <v/>
      </c>
      <c r="D5176" s="62" t="str">
        <f>IFERROR(INDEX('alimentação - Tabela 7.1'!$32:$32,
MATCH(TEXT('Tabela 7.1'!$A5176,"mmmm/aaaa"),'alimentação - Tabela 7.1'!$5:$5,0)+1), "")</f>
        <v/>
      </c>
      <c r="E5176" s="62" t="str">
        <f>IFERROR(INDEX('alimentação - Tabela 7.1'!$32:$32,
MATCH(TEXT('Tabela 7.1'!$A5176,"mmmm/aaaa"),'alimentação - Tabela 7.1'!$5:$5,0)+2), "")</f>
        <v/>
      </c>
      <c r="F5176" s="62" t="str">
        <f>IFERROR(INDEX('alimentação - Tabela 7.1'!$32:$32,
MATCH(TEXT('Tabela 7.1'!$A5176,"mmmm/aaaa"),'alimentação - Tabela 7.1'!$5:$5,0)+3), "")</f>
        <v/>
      </c>
      <c r="G5176" s="95" t="str">
        <f>IFERROR(INDEX('alimentação - Tabela 7.1'!$32:$32,
MATCH(TEXT('Tabela 7.1'!$A5176,"mmmm/aaaa"),'alimentação - Tabela 7.1'!$5:$5,0)+4), "")</f>
        <v/>
      </c>
    </row>
    <row r="5177" spans="1:7" ht="18" customHeight="1" x14ac:dyDescent="0.25">
      <c r="A5177" s="59" t="str">
        <f>IF(
   SUMPRODUCT(--('alimentação - Tabela 7.1'!$5:$5=TEXT(DATE(2020,INT((ROW(A5175)-1)/33)+1,1),"mmmm/aaaa"))) &gt; 0,
   TEXT(DATE(2020,INT((ROW(A5175)-1)/33)+1,1),"mmm/aa"),
   ""
)</f>
        <v/>
      </c>
      <c r="B5177" s="61" t="str">
        <f>IF(A5177&lt;&gt;"", 'alimentação - Tabela 7.1'!$B$33, "" )</f>
        <v/>
      </c>
      <c r="C5177" s="62" t="str">
        <f>IFERROR(INDEX('alimentação - Tabela 7.1'!$33:$33,
MATCH(TEXT('Tabela 7.1'!A5177,"mmmm/aaaa"),'alimentação - Tabela 7.1'!$5:$5,0)), "")</f>
        <v/>
      </c>
      <c r="D5177" s="62" t="str">
        <f>IFERROR(INDEX('alimentação - Tabela 7.1'!$33:$33,
MATCH(TEXT('Tabela 7.1'!$A5177,"mmmm/aaaa"),'alimentação - Tabela 7.1'!$5:$5,0)+1), "")</f>
        <v/>
      </c>
      <c r="E5177" s="62" t="str">
        <f>IFERROR(INDEX('alimentação - Tabela 7.1'!$33:$33,
MATCH(TEXT('Tabela 7.1'!$A5177,"mmmm/aaaa"),'alimentação - Tabela 7.1'!$5:$5,0)+2), "")</f>
        <v/>
      </c>
      <c r="F5177" s="62" t="str">
        <f>IFERROR(INDEX('alimentação - Tabela 7.1'!$33:$33,
MATCH(TEXT('Tabela 7.1'!$A5177,"mmmm/aaaa"),'alimentação - Tabela 7.1'!$5:$5,0)+3), "")</f>
        <v/>
      </c>
      <c r="G5177" s="95" t="str">
        <f>IFERROR(INDEX('alimentação - Tabela 7.1'!$33:$33,
MATCH(TEXT('Tabela 7.1'!$A5177,"mmmm/aaaa"),'alimentação - Tabela 7.1'!$5:$5,0)+4), "")</f>
        <v/>
      </c>
    </row>
    <row r="5178" spans="1:7" ht="18" customHeight="1" x14ac:dyDescent="0.25">
      <c r="A5178" s="59" t="str">
        <f>IF(
   SUMPRODUCT(--('alimentação - Tabela 7.1'!$5:$5=TEXT(DATE(2020,INT((ROW(A5176)-1)/33)+1,1),"mmmm/aaaa"))) &gt; 0,
   TEXT(DATE(2020,INT((ROW(A5176)-1)/33)+1,1),"mmm/aa"),
   ""
)</f>
        <v/>
      </c>
      <c r="B5178" s="61" t="str">
        <f>IF(A5178&lt;&gt;"", 'alimentação - Tabela 7.1'!$B$34, "" )</f>
        <v/>
      </c>
      <c r="C5178" s="62" t="str">
        <f>IFERROR(INDEX('alimentação - Tabela 7.1'!$34:$34,
MATCH(TEXT('Tabela 7.1'!A5178,"mmmm/aaaa"),'alimentação - Tabela 7.1'!$5:$5,0)), "")</f>
        <v/>
      </c>
      <c r="D5178" s="62" t="str">
        <f>IFERROR(INDEX('alimentação - Tabela 7.1'!$34:$34,
MATCH(TEXT('Tabela 7.1'!$A5178,"mmmm/aaaa"),'alimentação - Tabela 7.1'!$5:$5,0)+1), "")</f>
        <v/>
      </c>
      <c r="E5178" s="62" t="str">
        <f>IFERROR(INDEX('alimentação - Tabela 7.1'!$34:$34,
MATCH(TEXT('Tabela 7.1'!$A5178,"mmmm/aaaa"),'alimentação - Tabela 7.1'!$5:$5,0)+2), "")</f>
        <v/>
      </c>
      <c r="F5178" s="62" t="str">
        <f>IFERROR(INDEX('alimentação - Tabela 7.1'!$34:$34,
MATCH(TEXT('Tabela 7.1'!$A5178,"mmmm/aaaa"),'alimentação - Tabela 7.1'!$5:$5,0)+3), "")</f>
        <v/>
      </c>
      <c r="G5178" s="95" t="str">
        <f>IFERROR(INDEX('alimentação - Tabela 7.1'!$34:$34,
MATCH(TEXT('Tabela 7.1'!$A5178,"mmmm/aaaa"),'alimentação - Tabela 7.1'!$5:$5,0)+4), "")</f>
        <v/>
      </c>
    </row>
    <row r="5179" spans="1:7" ht="18" customHeight="1" x14ac:dyDescent="0.25">
      <c r="A5179" s="59" t="str">
        <f>IF(
   SUMPRODUCT(--('alimentação - Tabela 7.1'!$5:$5=TEXT(DATE(2020,INT((ROW(A5177)-1)/33)+1,1),"mmmm/aaaa"))) &gt; 0,
   TEXT(DATE(2020,INT((ROW(A5177)-1)/33)+1,1),"mmm/aa"),
   ""
)</f>
        <v/>
      </c>
      <c r="B5179" s="61" t="str">
        <f>IF(A5179&lt;&gt;"", 'alimentação - Tabela 7.1'!$B$35, "" )</f>
        <v/>
      </c>
      <c r="C5179" s="62" t="str">
        <f>IFERROR(INDEX('alimentação - Tabela 7.1'!$35:$35,
MATCH(TEXT('Tabela 7.1'!A5179,"mmmm/aaaa"),'alimentação - Tabela 7.1'!$5:$5,0)), "")</f>
        <v/>
      </c>
      <c r="D5179" s="62" t="str">
        <f>IFERROR(INDEX('alimentação - Tabela 7.1'!$35:$35,
MATCH(TEXT('Tabela 7.1'!$A5179,"mmmm/aaaa"),'alimentação - Tabela 7.1'!$5:$5,0)+1), "")</f>
        <v/>
      </c>
      <c r="E5179" s="62" t="str">
        <f>IFERROR(INDEX('alimentação - Tabela 7.1'!$35:$35,
MATCH(TEXT('Tabela 7.1'!$A5179,"mmmm/aaaa"),'alimentação - Tabela 7.1'!$5:$5,0)+2), "")</f>
        <v/>
      </c>
      <c r="F5179" s="62" t="str">
        <f>IFERROR(INDEX('alimentação - Tabela 7.1'!$35:$35,
MATCH(TEXT('Tabela 7.1'!$A5179,"mmmm/aaaa"),'alimentação - Tabela 7.1'!$5:$5,0)+3), "")</f>
        <v/>
      </c>
      <c r="G5179" s="95" t="str">
        <f>IFERROR(INDEX('alimentação - Tabela 7.1'!$35:$35,
MATCH(TEXT('Tabela 7.1'!$A5179,"mmmm/aaaa"),'alimentação - Tabela 7.1'!$5:$5,0)+4), "")</f>
        <v/>
      </c>
    </row>
    <row r="5180" spans="1:7" ht="18" customHeight="1" x14ac:dyDescent="0.25">
      <c r="A5180" s="59" t="str">
        <f>IF(
   SUMPRODUCT(--('alimentação - Tabela 7.1'!$5:$5=TEXT(DATE(2020,INT((ROW(A5178)-1)/33)+1,1),"mmmm/aaaa"))) &gt; 0,
   TEXT(DATE(2020,INT((ROW(A5178)-1)/33)+1,1),"mmm/aa"),
   ""
)</f>
        <v/>
      </c>
      <c r="B5180" s="61" t="str">
        <f>IF(A5180&lt;&gt;"", 'alimentação - Tabela 7.1'!$B$36, "" )</f>
        <v/>
      </c>
      <c r="C5180" s="62" t="str">
        <f>IFERROR(INDEX('alimentação - Tabela 7.1'!$36:$36,
MATCH(TEXT('Tabela 7.1'!A5180,"mmmm/aaaa"),'alimentação - Tabela 7.1'!$5:$5,0)), "")</f>
        <v/>
      </c>
      <c r="D5180" s="62" t="str">
        <f>IFERROR(INDEX('alimentação - Tabela 7.1'!$36:$36,
MATCH(TEXT('Tabela 7.1'!$A5180,"mmmm/aaaa"),'alimentação - Tabela 7.1'!$5:$5,0)+1), "")</f>
        <v/>
      </c>
      <c r="E5180" s="62" t="str">
        <f>IFERROR(INDEX('alimentação - Tabela 7.1'!$36:$36,
MATCH(TEXT('Tabela 7.1'!$A5180,"mmmm/aaaa"),'alimentação - Tabela 7.1'!$5:$5,0)+2), "")</f>
        <v/>
      </c>
      <c r="F5180" s="62" t="str">
        <f>IFERROR(INDEX('alimentação - Tabela 7.1'!$36:$36,
MATCH(TEXT('Tabela 7.1'!$A5180,"mmmm/aaaa"),'alimentação - Tabela 7.1'!$5:$5,0)+3), "")</f>
        <v/>
      </c>
      <c r="G5180" s="95" t="str">
        <f>IFERROR(INDEX('alimentação - Tabela 7.1'!$36:$36,
MATCH(TEXT('Tabela 7.1'!$A5180,"mmmm/aaaa"),'alimentação - Tabela 7.1'!$5:$5,0)+4), "")</f>
        <v/>
      </c>
    </row>
    <row r="5181" spans="1:7" ht="18" customHeight="1" x14ac:dyDescent="0.25">
      <c r="A5181" s="59" t="str">
        <f>IF(
   SUMPRODUCT(--('alimentação - Tabela 7.1'!$5:$5=TEXT(DATE(2020,INT((ROW(A5179)-1)/33)+1,1),"mmmm/aaaa"))) &gt; 0,
   TEXT(DATE(2020,INT((ROW(A5179)-1)/33)+1,1),"mmm/aa"),
   ""
)</f>
        <v/>
      </c>
      <c r="B5181" s="61" t="str">
        <f>IF(A5181&lt;&gt;"", 'alimentação - Tabela 7.1'!$B$37, "" )</f>
        <v/>
      </c>
      <c r="C5181" s="62" t="str">
        <f>IFERROR(INDEX('alimentação - Tabela 7.1'!$37:$37,
MATCH(TEXT('Tabela 7.1'!A5181,"mmmm/aaaa"),'alimentação - Tabela 7.1'!$5:$5,0)), "")</f>
        <v/>
      </c>
      <c r="D5181" s="62" t="str">
        <f>IFERROR(INDEX('alimentação - Tabela 7.1'!$37:$37,
MATCH(TEXT('Tabela 7.1'!$A5181,"mmmm/aaaa"),'alimentação - Tabela 7.1'!$5:$5,0)+1), "")</f>
        <v/>
      </c>
      <c r="E5181" s="62" t="str">
        <f>IFERROR(INDEX('alimentação - Tabela 7.1'!$37:$37,
MATCH(TEXT('Tabela 7.1'!$A5181,"mmmm/aaaa"),'alimentação - Tabela 7.1'!$5:$5,0)+2), "")</f>
        <v/>
      </c>
      <c r="F5181" s="62" t="str">
        <f>IFERROR(INDEX('alimentação - Tabela 7.1'!$37:$37,
MATCH(TEXT('Tabela 7.1'!$A5181,"mmmm/aaaa"),'alimentação - Tabela 7.1'!$5:$5,0)+3), "")</f>
        <v/>
      </c>
      <c r="G5181" s="95" t="str">
        <f>IFERROR(INDEX('alimentação - Tabela 7.1'!$37:$37,
MATCH(TEXT('Tabela 7.1'!$A5181,"mmmm/aaaa"),'alimentação - Tabela 7.1'!$5:$5,0)+4), "")</f>
        <v/>
      </c>
    </row>
    <row r="5182" spans="1:7" ht="18" customHeight="1" x14ac:dyDescent="0.25">
      <c r="A5182" s="59" t="str">
        <f>IF(
   SUMPRODUCT(--('alimentação - Tabela 7.1'!$5:$5=TEXT(DATE(2020,INT((ROW(A5180)-1)/33)+1,1),"mmmm/aaaa"))) &gt; 0,
   TEXT(DATE(2020,INT((ROW(A5180)-1)/33)+1,1),"mmm/aa"),
   ""
)</f>
        <v/>
      </c>
      <c r="B5182" s="61" t="str">
        <f>IF(A5182&lt;&gt;"", 'alimentação - Tabela 7.1'!$B$38, "" )</f>
        <v/>
      </c>
      <c r="C5182" s="62" t="str">
        <f>IFERROR(INDEX('alimentação - Tabela 7.1'!$38:$38,
MATCH(TEXT('Tabela 7.1'!A5182,"mmmm/aaaa"),'alimentação - Tabela 7.1'!$5:$5,0)), "")</f>
        <v/>
      </c>
      <c r="D5182" s="62" t="str">
        <f>IFERROR(INDEX('alimentação - Tabela 7.1'!$38:$38,
MATCH(TEXT('Tabela 7.1'!$A5182,"mmmm/aaaa"),'alimentação - Tabela 7.1'!$5:$5,0)+1), "")</f>
        <v/>
      </c>
      <c r="E5182" s="62" t="str">
        <f>IFERROR(INDEX('alimentação - Tabela 7.1'!$38:$38,
MATCH(TEXT('Tabela 7.1'!$A5182,"mmmm/aaaa"),'alimentação - Tabela 7.1'!$5:$5,0)+2), "")</f>
        <v/>
      </c>
      <c r="F5182" s="62" t="str">
        <f>IFERROR(INDEX('alimentação - Tabela 7.1'!$38:$38,
MATCH(TEXT('Tabela 7.1'!$A5182,"mmmm/aaaa"),'alimentação - Tabela 7.1'!$5:$5,0)+3), "")</f>
        <v/>
      </c>
      <c r="G5182" s="95" t="str">
        <f>IFERROR(INDEX('alimentação - Tabela 7.1'!$38:$38,
MATCH(TEXT('Tabela 7.1'!$A5182,"mmmm/aaaa"),'alimentação - Tabela 7.1'!$5:$5,0)+4), "")</f>
        <v/>
      </c>
    </row>
    <row r="5183" spans="1:7" ht="18" customHeight="1" x14ac:dyDescent="0.25">
      <c r="A5183" s="59" t="str">
        <f>IF(
   SUMPRODUCT(--('alimentação - Tabela 7.1'!$5:$5=TEXT(DATE(2020,INT((ROW(A5181)-1)/33)+1,1),"mmmm/aaaa"))) &gt; 0,
   TEXT(DATE(2020,INT((ROW(A5181)-1)/33)+1,1),"mmm/aa"),
   ""
)</f>
        <v/>
      </c>
      <c r="B5183" s="61" t="str">
        <f>IF(A5183&lt;&gt;"", 'alimentação - Tabela 7.1'!$B$39, "" )</f>
        <v/>
      </c>
      <c r="C5183" s="62" t="str">
        <f>IFERROR(INDEX('alimentação - Tabela 7.1'!$39:$39,
MATCH(TEXT('Tabela 7.1'!A5183,"mmmm/aaaa"),'alimentação - Tabela 7.1'!$5:$5,0)), "")</f>
        <v/>
      </c>
      <c r="D5183" s="62" t="str">
        <f>IFERROR(INDEX('alimentação - Tabela 7.1'!$39:$39,
MATCH(TEXT('Tabela 7.1'!$A5183,"mmmm/aaaa"),'alimentação - Tabela 7.1'!$5:$5,0)+1), "")</f>
        <v/>
      </c>
      <c r="E5183" s="62" t="str">
        <f>IFERROR(INDEX('alimentação - Tabela 7.1'!$39:$39,
MATCH(TEXT('Tabela 7.1'!$A5183,"mmmm/aaaa"),'alimentação - Tabela 7.1'!$5:$5,0)+2), "")</f>
        <v/>
      </c>
      <c r="F5183" s="62" t="str">
        <f>IFERROR(INDEX('alimentação - Tabela 7.1'!$39:$39,
MATCH(TEXT('Tabela 7.1'!$A5183,"mmmm/aaaa"),'alimentação - Tabela 7.1'!$5:$5,0)+3), "")</f>
        <v/>
      </c>
      <c r="G5183" s="95" t="str">
        <f>IFERROR(INDEX('alimentação - Tabela 7.1'!$39:$39,
MATCH(TEXT('Tabela 7.1'!$A5183,"mmmm/aaaa"),'alimentação - Tabela 7.1'!$5:$5,0)+4), "")</f>
        <v/>
      </c>
    </row>
    <row r="5184" spans="1:7" x14ac:dyDescent="0.25">
      <c r="A5184" s="59" t="str">
        <f>IF(
   SUMPRODUCT(--('alimentação - Tabela 7.1'!$5:$5=TEXT(DATE(2020,INT((ROW(A5182)-1)/33)+1,1),"mmmm/aaaa"))) &gt; 0,
   TEXT(DATE(2020,INT((ROW(A5182)-1)/33)+1,1),"mmm/aa"),
   ""
)</f>
        <v/>
      </c>
      <c r="B5184" s="61" t="str">
        <f>IF(A5184&lt;&gt;"", 'alimentação - Tabela 7.1'!$B$7, "" )</f>
        <v/>
      </c>
      <c r="C5184" s="62" t="str">
        <f>IFERROR(INDEX('alimentação - Tabela 7.1'!$7:$7,
MATCH(TEXT('Tabela 7.1'!A5184,"mmmm/aaaa"),'alimentação - Tabela 7.1'!$5:$5,0)), "")</f>
        <v/>
      </c>
      <c r="D5184" s="62" t="str">
        <f>IFERROR(INDEX('alimentação - Tabela 7.1'!$7:$7,
MATCH(TEXT('Tabela 7.1'!$A5184,"mmmm/aaaa"),'alimentação - Tabela 7.1'!$5:$5,0)+1), "")</f>
        <v/>
      </c>
      <c r="E5184" s="62" t="str">
        <f>IFERROR(INDEX('alimentação - Tabela 7.1'!$7:$7,
MATCH(TEXT('Tabela 7.1'!$A5184,"mmmm/aaaa"),'alimentação - Tabela 7.1'!$5:$5,0)+2), "")</f>
        <v/>
      </c>
      <c r="F5184" s="62" t="str">
        <f>IFERROR(INDEX('alimentação - Tabela 7.1'!$7:$7,
MATCH(TEXT('Tabela 7.1'!$A5184,"mmmm/aaaa"),'alimentação - Tabela 7.1'!$5:$5,0)+3), "")</f>
        <v/>
      </c>
      <c r="G5184" s="95" t="str">
        <f>IFERROR(INDEX('alimentação - Tabela 7.1'!$7:$7,
MATCH(TEXT('Tabela 7.1'!$A5184,"mmmm/aaaa"),'alimentação - Tabela 7.1'!$5:$5,0)+4), "")</f>
        <v/>
      </c>
    </row>
    <row r="5185" spans="1:7" x14ac:dyDescent="0.25">
      <c r="A5185" s="59" t="str">
        <f>IF(
   SUMPRODUCT(--('alimentação - Tabela 7.1'!$5:$5=TEXT(DATE(2020,INT((ROW(A5183)-1)/33)+1,1),"mmmm/aaaa"))) &gt; 0,
   TEXT(DATE(2020,INT((ROW(A5183)-1)/33)+1,1),"mmm/aa"),
   ""
)</f>
        <v/>
      </c>
      <c r="B5185" s="61" t="str">
        <f>IF(A5185&lt;&gt;"", 'alimentação - Tabela 7.1'!$B$8, "" )</f>
        <v/>
      </c>
      <c r="C5185" s="62" t="str">
        <f>IFERROR(INDEX('alimentação - Tabela 7.1'!$8:$8,
MATCH(TEXT('Tabela 7.1'!A5185,"mmmm/aaaa"),'alimentação - Tabela 7.1'!$5:$5,0)), "")</f>
        <v/>
      </c>
      <c r="D5185" s="62" t="str">
        <f>IFERROR(INDEX('alimentação - Tabela 7.1'!$8:$8,
MATCH(TEXT('Tabela 7.1'!$A5185,"mmmm/aaaa"),'alimentação - Tabela 7.1'!$5:$5,0)+1), "")</f>
        <v/>
      </c>
      <c r="E5185" s="62" t="str">
        <f>IFERROR(INDEX('alimentação - Tabela 7.1'!$8:$8,
MATCH(TEXT('Tabela 7.1'!$A5185,"mmmm/aaaa"),'alimentação - Tabela 7.1'!$5:$5,0)+2), "")</f>
        <v/>
      </c>
      <c r="F5185" s="62" t="str">
        <f>IFERROR(INDEX('alimentação - Tabela 7.1'!$8:$8,
MATCH(TEXT('Tabela 7.1'!$A5185,"mmmm/aaaa"),'alimentação - Tabela 7.1'!$5:$5,0)+3), "")</f>
        <v/>
      </c>
      <c r="G5185" s="95" t="str">
        <f>IFERROR(INDEX('alimentação - Tabela 7.1'!$8:$8,
MATCH(TEXT('Tabela 7.1'!$A5185,"mmmm/aaaa"),'alimentação - Tabela 7.1'!$5:$5,0)+4), "")</f>
        <v/>
      </c>
    </row>
    <row r="5186" spans="1:7" x14ac:dyDescent="0.25">
      <c r="A5186" s="59" t="str">
        <f>IF(
   SUMPRODUCT(--('alimentação - Tabela 7.1'!$5:$5=TEXT(DATE(2020,INT((ROW(A5184)-1)/33)+1,1),"mmmm/aaaa"))) &gt; 0,
   TEXT(DATE(2020,INT((ROW(A5184)-1)/33)+1,1),"mmm/aa"),
   ""
)</f>
        <v/>
      </c>
      <c r="B5186" s="61" t="str">
        <f>IF(A5186&lt;&gt;"", 'alimentação - Tabela 7.1'!$B$9, "" )</f>
        <v/>
      </c>
      <c r="C5186" s="62" t="str">
        <f>IFERROR(INDEX('alimentação - Tabela 7.1'!$9:$9,
MATCH(TEXT('Tabela 7.1'!A5186,"mmmm/aaaa"),'alimentação - Tabela 7.1'!$5:$5,0)), "")</f>
        <v/>
      </c>
      <c r="D5186" s="62" t="str">
        <f>IFERROR(INDEX('alimentação - Tabela 7.1'!$9:$9,
MATCH(TEXT('Tabela 7.1'!$A5186,"mmmm/aaaa"),'alimentação - Tabela 7.1'!$5:$5,0)+1), "")</f>
        <v/>
      </c>
      <c r="E5186" s="62" t="str">
        <f>IFERROR(INDEX('alimentação - Tabela 7.1'!$9:$9,
MATCH(TEXT('Tabela 7.1'!$A5186,"mmmm/aaaa"),'alimentação - Tabela 7.1'!$5:$5,0)+2), "")</f>
        <v/>
      </c>
      <c r="F5186" s="62" t="str">
        <f>IFERROR(INDEX('alimentação - Tabela 7.1'!$9:$9,
MATCH(TEXT('Tabela 7.1'!$A5186,"mmmm/aaaa"),'alimentação - Tabela 7.1'!$5:$5,0)+3), "")</f>
        <v/>
      </c>
      <c r="G5186" s="95" t="str">
        <f>IFERROR(INDEX('alimentação - Tabela 7.1'!$9:$9,
MATCH(TEXT('Tabela 7.1'!$A5186,"mmmm/aaaa"),'alimentação - Tabela 7.1'!$5:$5,0)+4), "")</f>
        <v/>
      </c>
    </row>
    <row r="5187" spans="1:7" x14ac:dyDescent="0.25">
      <c r="A5187" s="59" t="str">
        <f>IF(
   SUMPRODUCT(--('alimentação - Tabela 7.1'!$5:$5=TEXT(DATE(2020,INT((ROW(A5185)-1)/33)+1,1),"mmmm/aaaa"))) &gt; 0,
   TEXT(DATE(2020,INT((ROW(A5185)-1)/33)+1,1),"mmm/aa"),
   ""
)</f>
        <v/>
      </c>
      <c r="B5187" s="61" t="str">
        <f>IF(A5187&lt;&gt;"", 'alimentação - Tabela 7.1'!$B$10, "" )</f>
        <v/>
      </c>
      <c r="C5187" s="62" t="str">
        <f>IFERROR(INDEX('alimentação - Tabela 7.1'!$10:$10,
MATCH(TEXT('Tabela 7.1'!A5187,"mmmm/aaaa"),'alimentação - Tabela 7.1'!$5:$5,0)), "")</f>
        <v/>
      </c>
      <c r="D5187" s="62" t="str">
        <f>IFERROR(INDEX('alimentação - Tabela 7.1'!$10:$10,
MATCH(TEXT('Tabela 7.1'!$A5187,"mmmm/aaaa"),'alimentação - Tabela 7.1'!$5:$5,0)+1), "")</f>
        <v/>
      </c>
      <c r="E5187" s="62" t="str">
        <f>IFERROR(INDEX('alimentação - Tabela 7.1'!$10:$10,
MATCH(TEXT('Tabela 7.1'!$A5187,"mmmm/aaaa"),'alimentação - Tabela 7.1'!$5:$5,0)+2), "")</f>
        <v/>
      </c>
      <c r="F5187" s="62" t="str">
        <f>IFERROR(INDEX('alimentação - Tabela 7.1'!$10:$10,
MATCH(TEXT('Tabela 7.1'!$A5187,"mmmm/aaaa"),'alimentação - Tabela 7.1'!$5:$5,0)+3), "")</f>
        <v/>
      </c>
      <c r="G5187" s="95" t="str">
        <f>IFERROR(INDEX('alimentação - Tabela 7.1'!$10:$10,
MATCH(TEXT('Tabela 7.1'!$A5187,"mmmm/aaaa"),'alimentação - Tabela 7.1'!$5:$5,0)+4), "")</f>
        <v/>
      </c>
    </row>
    <row r="5188" spans="1:7" x14ac:dyDescent="0.25">
      <c r="A5188" s="59" t="str">
        <f>IF(
   SUMPRODUCT(--('alimentação - Tabela 7.1'!$5:$5=TEXT(DATE(2020,INT((ROW(A5186)-1)/33)+1,1),"mmmm/aaaa"))) &gt; 0,
   TEXT(DATE(2020,INT((ROW(A5186)-1)/33)+1,1),"mmm/aa"),
   ""
)</f>
        <v/>
      </c>
      <c r="B5188" s="61" t="str">
        <f>IF(A5188&lt;&gt;"", 'alimentação - Tabela 7.1'!$B$11, "" )</f>
        <v/>
      </c>
      <c r="C5188" s="62" t="str">
        <f>IFERROR(INDEX('alimentação - Tabela 7.1'!$11:$11,
MATCH(TEXT('Tabela 7.1'!A5188,"mmmm/aaaa"),'alimentação - Tabela 7.1'!$5:$5,0)), "")</f>
        <v/>
      </c>
      <c r="D5188" s="62" t="str">
        <f>IFERROR(INDEX('alimentação - Tabela 7.1'!$11:$11,
MATCH(TEXT('Tabela 7.1'!$A5188,"mmmm/aaaa"),'alimentação - Tabela 7.1'!$5:$5,0)+1), "")</f>
        <v/>
      </c>
      <c r="E5188" s="62" t="str">
        <f>IFERROR(INDEX('alimentação - Tabela 7.1'!$11:$11,
MATCH(TEXT('Tabela 7.1'!$A5188,"mmmm/aaaa"),'alimentação - Tabela 7.1'!$5:$5,0)+2), "")</f>
        <v/>
      </c>
      <c r="F5188" s="62" t="str">
        <f>IFERROR(INDEX('alimentação - Tabela 7.1'!$11:$11,
MATCH(TEXT('Tabela 7.1'!$A5188,"mmmm/aaaa"),'alimentação - Tabela 7.1'!$5:$5,0)+3), "")</f>
        <v/>
      </c>
      <c r="G5188" s="95" t="str">
        <f>IFERROR(INDEX('alimentação - Tabela 7.1'!$11:$11,
MATCH(TEXT('Tabela 7.1'!$A5188,"mmmm/aaaa"),'alimentação - Tabela 7.1'!$5:$5,0)+4), "")</f>
        <v/>
      </c>
    </row>
    <row r="5189" spans="1:7" x14ac:dyDescent="0.25">
      <c r="A5189" s="59" t="str">
        <f>IF(
   SUMPRODUCT(--('alimentação - Tabela 7.1'!$5:$5=TEXT(DATE(2020,INT((ROW(A5187)-1)/33)+1,1),"mmmm/aaaa"))) &gt; 0,
   TEXT(DATE(2020,INT((ROW(A5187)-1)/33)+1,1),"mmm/aa"),
   ""
)</f>
        <v/>
      </c>
      <c r="B5189" s="61" t="str">
        <f>IF(A5189&lt;&gt;"", 'alimentação - Tabela 7.1'!$B$12, "" )</f>
        <v/>
      </c>
      <c r="C5189" s="62" t="str">
        <f>IFERROR(INDEX('alimentação - Tabela 7.1'!$12:$12,
MATCH(TEXT('Tabela 7.1'!A5189,"mmmm/aaaa"),'alimentação - Tabela 7.1'!$5:$5,0)), "")</f>
        <v/>
      </c>
      <c r="D5189" s="62" t="str">
        <f>IFERROR(INDEX('alimentação - Tabela 7.1'!$12:$12,
MATCH(TEXT('Tabela 7.1'!$A5189,"mmmm/aaaa"),'alimentação - Tabela 7.1'!$5:$5,0)+1), "")</f>
        <v/>
      </c>
      <c r="E5189" s="62" t="str">
        <f>IFERROR(INDEX('alimentação - Tabela 7.1'!$12:$12,
MATCH(TEXT('Tabela 7.1'!$A5189,"mmmm/aaaa"),'alimentação - Tabela 7.1'!$5:$5,0)+2), "")</f>
        <v/>
      </c>
      <c r="F5189" s="62" t="str">
        <f>IFERROR(INDEX('alimentação - Tabela 7.1'!$12:$12,
MATCH(TEXT('Tabela 7.1'!$A5189,"mmmm/aaaa"),'alimentação - Tabela 7.1'!$5:$5,0)+3), "")</f>
        <v/>
      </c>
      <c r="G5189" s="95" t="str">
        <f>IFERROR(INDEX('alimentação - Tabela 7.1'!$12:$12,
MATCH(TEXT('Tabela 7.1'!$A5189,"mmmm/aaaa"),'alimentação - Tabela 7.1'!$5:$5,0)+4), "")</f>
        <v/>
      </c>
    </row>
    <row r="5190" spans="1:7" x14ac:dyDescent="0.25">
      <c r="A5190" s="59" t="str">
        <f>IF(
   SUMPRODUCT(--('alimentação - Tabela 7.1'!$5:$5=TEXT(DATE(2020,INT((ROW(A5188)-1)/33)+1,1),"mmmm/aaaa"))) &gt; 0,
   TEXT(DATE(2020,INT((ROW(A5188)-1)/33)+1,1),"mmm/aa"),
   ""
)</f>
        <v/>
      </c>
      <c r="B5190" s="61" t="str">
        <f>IF(A5190&lt;&gt;"", 'alimentação - Tabela 7.1'!$B$13, "" )</f>
        <v/>
      </c>
      <c r="C5190" s="62" t="str">
        <f>IFERROR(INDEX('alimentação - Tabela 7.1'!$13:$13,
MATCH(TEXT('Tabela 7.1'!A5190,"mmmm/aaaa"),'alimentação - Tabela 7.1'!$5:$5,0)), "")</f>
        <v/>
      </c>
      <c r="D5190" s="62" t="str">
        <f>IFERROR(INDEX('alimentação - Tabela 7.1'!$13:$13,
MATCH(TEXT('Tabela 7.1'!$A5190,"mmmm/aaaa"),'alimentação - Tabela 7.1'!$5:$5,0)+1), "")</f>
        <v/>
      </c>
      <c r="E5190" s="62" t="str">
        <f>IFERROR(INDEX('alimentação - Tabela 7.1'!$13:$13,
MATCH(TEXT('Tabela 7.1'!$A5190,"mmmm/aaaa"),'alimentação - Tabela 7.1'!$5:$5,0)+2), "")</f>
        <v/>
      </c>
      <c r="F5190" s="62" t="str">
        <f>IFERROR(INDEX('alimentação - Tabela 7.1'!$13:$13,
MATCH(TEXT('Tabela 7.1'!$A5190,"mmmm/aaaa"),'alimentação - Tabela 7.1'!$5:$5,0)+3), "")</f>
        <v/>
      </c>
      <c r="G5190" s="95" t="str">
        <f>IFERROR(INDEX('alimentação - Tabela 7.1'!$13:$13,
MATCH(TEXT('Tabela 7.1'!$A5190,"mmmm/aaaa"),'alimentação - Tabela 7.1'!$5:$5,0)+4), "")</f>
        <v/>
      </c>
    </row>
    <row r="5191" spans="1:7" x14ac:dyDescent="0.25">
      <c r="A5191" s="59" t="str">
        <f>IF(
   SUMPRODUCT(--('alimentação - Tabela 7.1'!$5:$5=TEXT(DATE(2020,INT((ROW(A5189)-1)/33)+1,1),"mmmm/aaaa"))) &gt; 0,
   TEXT(DATE(2020,INT((ROW(A5189)-1)/33)+1,1),"mmm/aa"),
   ""
)</f>
        <v/>
      </c>
      <c r="B5191" s="61" t="str">
        <f>IF(A5191&lt;&gt;"", 'alimentação - Tabela 7.1'!$B$14, "" )</f>
        <v/>
      </c>
      <c r="C5191" s="62" t="str">
        <f>IFERROR(INDEX('alimentação - Tabela 7.1'!$14:$14,
MATCH(TEXT('Tabela 7.1'!A5191,"mmmm/aaaa"),'alimentação - Tabela 7.1'!$5:$5,0)), "")</f>
        <v/>
      </c>
      <c r="D5191" s="62" t="str">
        <f>IFERROR(INDEX('alimentação - Tabela 7.1'!$14:$14,
MATCH(TEXT('Tabela 7.1'!$A5191,"mmmm/aaaa"),'alimentação - Tabela 7.1'!$5:$5,0)+1), "")</f>
        <v/>
      </c>
      <c r="E5191" s="62" t="str">
        <f>IFERROR(INDEX('alimentação - Tabela 7.1'!$14:$14,
MATCH(TEXT('Tabela 7.1'!$A5191,"mmmm/aaaa"),'alimentação - Tabela 7.1'!$5:$5,0)+2), "")</f>
        <v/>
      </c>
      <c r="F5191" s="62" t="str">
        <f>IFERROR(INDEX('alimentação - Tabela 7.1'!$14:$14,
MATCH(TEXT('Tabela 7.1'!$A5191,"mmmm/aaaa"),'alimentação - Tabela 7.1'!$5:$5,0)+3), "")</f>
        <v/>
      </c>
      <c r="G5191" s="95" t="str">
        <f>IFERROR(INDEX('alimentação - Tabela 7.1'!$14:$14,
MATCH(TEXT('Tabela 7.1'!$A5191,"mmmm/aaaa"),'alimentação - Tabela 7.1'!$5:$5,0)+4), "")</f>
        <v/>
      </c>
    </row>
    <row r="5192" spans="1:7" x14ac:dyDescent="0.25">
      <c r="A5192" s="59" t="str">
        <f>IF(
   SUMPRODUCT(--('alimentação - Tabela 7.1'!$5:$5=TEXT(DATE(2020,INT((ROW(A5190)-1)/33)+1,1),"mmmm/aaaa"))) &gt; 0,
   TEXT(DATE(2020,INT((ROW(A5190)-1)/33)+1,1),"mmm/aa"),
   ""
)</f>
        <v/>
      </c>
      <c r="B5192" s="61" t="str">
        <f>IF(A5192&lt;&gt;"", 'alimentação - Tabela 7.1'!$B$15, "" )</f>
        <v/>
      </c>
      <c r="C5192" s="62" t="str">
        <f>IFERROR(INDEX('alimentação - Tabela 7.1'!$15:$15,
MATCH(TEXT('Tabela 7.1'!A5192,"mmmm/aaaa"),'alimentação - Tabela 7.1'!$5:$5,0)), "")</f>
        <v/>
      </c>
      <c r="D5192" s="62" t="str">
        <f>IFERROR(INDEX('alimentação - Tabela 7.1'!$15:$15,
MATCH(TEXT('Tabela 7.1'!$A5192,"mmmm/aaaa"),'alimentação - Tabela 7.1'!$5:$5,0)+1), "")</f>
        <v/>
      </c>
      <c r="E5192" s="62" t="str">
        <f>IFERROR(INDEX('alimentação - Tabela 7.1'!$15:$15,
MATCH(TEXT('Tabela 7.1'!$A5192,"mmmm/aaaa"),'alimentação - Tabela 7.1'!$5:$5,0)+2), "")</f>
        <v/>
      </c>
      <c r="F5192" s="62" t="str">
        <f>IFERROR(INDEX('alimentação - Tabela 7.1'!$15:$15,
MATCH(TEXT('Tabela 7.1'!$A5192,"mmmm/aaaa"),'alimentação - Tabela 7.1'!$5:$5,0)+3), "")</f>
        <v/>
      </c>
      <c r="G5192" s="95" t="str">
        <f>IFERROR(INDEX('alimentação - Tabela 7.1'!$15:$15,
MATCH(TEXT('Tabela 7.1'!$A5192,"mmmm/aaaa"),'alimentação - Tabela 7.1'!$5:$5,0)+4), "")</f>
        <v/>
      </c>
    </row>
    <row r="5193" spans="1:7" x14ac:dyDescent="0.25">
      <c r="A5193" s="59" t="str">
        <f>IF(
   SUMPRODUCT(--('alimentação - Tabela 7.1'!$5:$5=TEXT(DATE(2020,INT((ROW(A5191)-1)/33)+1,1),"mmmm/aaaa"))) &gt; 0,
   TEXT(DATE(2020,INT((ROW(A5191)-1)/33)+1,1),"mmm/aa"),
   ""
)</f>
        <v/>
      </c>
      <c r="B5193" s="61" t="str">
        <f>IF(A5193&lt;&gt;"", 'alimentação - Tabela 7.1'!$B$16, "" )</f>
        <v/>
      </c>
      <c r="C5193" s="62" t="str">
        <f>IFERROR(INDEX('alimentação - Tabela 7.1'!$16:$16,
MATCH(TEXT('Tabela 7.1'!A5193,"mmmm/aaaa"),'alimentação - Tabela 7.1'!$5:$5,0)), "")</f>
        <v/>
      </c>
      <c r="D5193" s="62" t="str">
        <f>IFERROR(INDEX('alimentação - Tabela 7.1'!$16:$16,
MATCH(TEXT('Tabela 7.1'!$A5193,"mmmm/aaaa"),'alimentação - Tabela 7.1'!$5:$5,0)+1), "")</f>
        <v/>
      </c>
      <c r="E5193" s="62" t="str">
        <f>IFERROR(INDEX('alimentação - Tabela 7.1'!$16:$16,
MATCH(TEXT('Tabela 7.1'!$A5193,"mmmm/aaaa"),'alimentação - Tabela 7.1'!$5:$5,0)+2), "")</f>
        <v/>
      </c>
      <c r="F5193" s="62" t="str">
        <f>IFERROR(INDEX('alimentação - Tabela 7.1'!$16:$16,
MATCH(TEXT('Tabela 7.1'!$A5193,"mmmm/aaaa"),'alimentação - Tabela 7.1'!$5:$5,0)+3), "")</f>
        <v/>
      </c>
      <c r="G5193" s="95" t="str">
        <f>IFERROR(INDEX('alimentação - Tabela 7.1'!$16:$16,
MATCH(TEXT('Tabela 7.1'!$A5193,"mmmm/aaaa"),'alimentação - Tabela 7.1'!$5:$5,0)+4), "")</f>
        <v/>
      </c>
    </row>
    <row r="5194" spans="1:7" x14ac:dyDescent="0.25">
      <c r="A5194" s="59" t="str">
        <f>IF(
   SUMPRODUCT(--('alimentação - Tabela 7.1'!$5:$5=TEXT(DATE(2020,INT((ROW(A5192)-1)/33)+1,1),"mmmm/aaaa"))) &gt; 0,
   TEXT(DATE(2020,INT((ROW(A5192)-1)/33)+1,1),"mmm/aa"),
   ""
)</f>
        <v/>
      </c>
      <c r="B5194" s="61" t="str">
        <f>IF(A5194&lt;&gt;"", 'alimentação - Tabela 7.1'!$B$17, "" )</f>
        <v/>
      </c>
      <c r="C5194" s="62" t="str">
        <f>IFERROR(INDEX('alimentação - Tabela 7.1'!$17:$17,
MATCH(TEXT('Tabela 7.1'!A5194,"mmmm/aaaa"),'alimentação - Tabela 7.1'!$5:$5,0)), "")</f>
        <v/>
      </c>
      <c r="D5194" s="62" t="str">
        <f>IFERROR(INDEX('alimentação - Tabela 7.1'!$17:$17,
MATCH(TEXT('Tabela 7.1'!$A5194,"mmmm/aaaa"),'alimentação - Tabela 7.1'!$5:$5,0)+1), "")</f>
        <v/>
      </c>
      <c r="E5194" s="62" t="str">
        <f>IFERROR(INDEX('alimentação - Tabela 7.1'!$17:$17,
MATCH(TEXT('Tabela 7.1'!$A5194,"mmmm/aaaa"),'alimentação - Tabela 7.1'!$5:$5,0)+2), "")</f>
        <v/>
      </c>
      <c r="F5194" s="62" t="str">
        <f>IFERROR(INDEX('alimentação - Tabela 7.1'!$17:$17,
MATCH(TEXT('Tabela 7.1'!$A5194,"mmmm/aaaa"),'alimentação - Tabela 7.1'!$5:$5,0)+3), "")</f>
        <v/>
      </c>
      <c r="G5194" s="95" t="str">
        <f>IFERROR(INDEX('alimentação - Tabela 7.1'!$17:$17,
MATCH(TEXT('Tabela 7.1'!$A5194,"mmmm/aaaa"),'alimentação - Tabela 7.1'!$5:$5,0)+4), "")</f>
        <v/>
      </c>
    </row>
    <row r="5195" spans="1:7" x14ac:dyDescent="0.25">
      <c r="A5195" s="59" t="str">
        <f>IF(
   SUMPRODUCT(--('alimentação - Tabela 7.1'!$5:$5=TEXT(DATE(2020,INT((ROW(A5193)-1)/33)+1,1),"mmmm/aaaa"))) &gt; 0,
   TEXT(DATE(2020,INT((ROW(A5193)-1)/33)+1,1),"mmm/aa"),
   ""
)</f>
        <v/>
      </c>
      <c r="B5195" s="61" t="str">
        <f>IF(A5195&lt;&gt;"", 'alimentação - Tabela 7.1'!$B$18, "" )</f>
        <v/>
      </c>
      <c r="C5195" s="62" t="str">
        <f>IFERROR(INDEX('alimentação - Tabela 7.1'!$18:$18,
MATCH(TEXT('Tabela 7.1'!A5195,"mmmm/aaaa"),'alimentação - Tabela 7.1'!$5:$5,0)), "")</f>
        <v/>
      </c>
      <c r="D5195" s="62" t="str">
        <f>IFERROR(INDEX('alimentação - Tabela 7.1'!$18:$18,
MATCH(TEXT('Tabela 7.1'!$A5195,"mmmm/aaaa"),'alimentação - Tabela 7.1'!$5:$5,0)+1), "")</f>
        <v/>
      </c>
      <c r="E5195" s="62" t="str">
        <f>IFERROR(INDEX('alimentação - Tabela 7.1'!$18:$18,
MATCH(TEXT('Tabela 7.1'!$A5195,"mmmm/aaaa"),'alimentação - Tabela 7.1'!$5:$5,0)+2), "")</f>
        <v/>
      </c>
      <c r="F5195" s="62" t="str">
        <f>IFERROR(INDEX('alimentação - Tabela 7.1'!$18:$18,
MATCH(TEXT('Tabela 7.1'!$A5195,"mmmm/aaaa"),'alimentação - Tabela 7.1'!$5:$5,0)+3), "")</f>
        <v/>
      </c>
      <c r="G5195" s="95" t="str">
        <f>IFERROR(INDEX('alimentação - Tabela 7.1'!$18:$18,
MATCH(TEXT('Tabela 7.1'!$A5195,"mmmm/aaaa"),'alimentação - Tabela 7.1'!$5:$5,0)+4), "")</f>
        <v/>
      </c>
    </row>
    <row r="5196" spans="1:7" x14ac:dyDescent="0.25">
      <c r="A5196" s="59" t="str">
        <f>IF(
   SUMPRODUCT(--('alimentação - Tabela 7.1'!$5:$5=TEXT(DATE(2020,INT((ROW(A5194)-1)/33)+1,1),"mmmm/aaaa"))) &gt; 0,
   TEXT(DATE(2020,INT((ROW(A5194)-1)/33)+1,1),"mmm/aa"),
   ""
)</f>
        <v/>
      </c>
      <c r="B5196" s="61" t="str">
        <f>IF(A5196&lt;&gt;"", 'alimentação - Tabela 7.1'!$B$19, "" )</f>
        <v/>
      </c>
      <c r="C5196" s="62" t="str">
        <f>IFERROR(INDEX('alimentação - Tabela 7.1'!$19:$19,
MATCH(TEXT('Tabela 7.1'!A5196,"mmmm/aaaa"),'alimentação - Tabela 7.1'!$5:$5,0)), "")</f>
        <v/>
      </c>
      <c r="D5196" s="62" t="str">
        <f>IFERROR(INDEX('alimentação - Tabela 7.1'!$19:$19,
MATCH(TEXT('Tabela 7.1'!$A5196,"mmmm/aaaa"),'alimentação - Tabela 7.1'!$5:$5,0)+1), "")</f>
        <v/>
      </c>
      <c r="E5196" s="62" t="str">
        <f>IFERROR(INDEX('alimentação - Tabela 7.1'!$19:$19,
MATCH(TEXT('Tabela 7.1'!$A5196,"mmmm/aaaa"),'alimentação - Tabela 7.1'!$5:$5,0)+2), "")</f>
        <v/>
      </c>
      <c r="F5196" s="62" t="str">
        <f>IFERROR(INDEX('alimentação - Tabela 7.1'!$19:$19,
MATCH(TEXT('Tabela 7.1'!$A5196,"mmmm/aaaa"),'alimentação - Tabela 7.1'!$5:$5,0)+3), "")</f>
        <v/>
      </c>
      <c r="G5196" s="95" t="str">
        <f>IFERROR(INDEX('alimentação - Tabela 7.1'!$19:$19,
MATCH(TEXT('Tabela 7.1'!$A5196,"mmmm/aaaa"),'alimentação - Tabela 7.1'!$5:$5,0)+4), "")</f>
        <v/>
      </c>
    </row>
    <row r="5197" spans="1:7" x14ac:dyDescent="0.25">
      <c r="A5197" s="59" t="str">
        <f>IF(
   SUMPRODUCT(--('alimentação - Tabela 7.1'!$5:$5=TEXT(DATE(2020,INT((ROW(A5195)-1)/33)+1,1),"mmmm/aaaa"))) &gt; 0,
   TEXT(DATE(2020,INT((ROW(A5195)-1)/33)+1,1),"mmm/aa"),
   ""
)</f>
        <v/>
      </c>
      <c r="B5197" s="61" t="str">
        <f>IF(A5197&lt;&gt;"", 'alimentação - Tabela 7.1'!$B$20, "" )</f>
        <v/>
      </c>
      <c r="C5197" s="62" t="str">
        <f>IFERROR(INDEX('alimentação - Tabela 7.1'!$20:$20,
MATCH(TEXT('Tabela 7.1'!A5197,"mmmm/aaaa"),'alimentação - Tabela 7.1'!$5:$5,0)), "")</f>
        <v/>
      </c>
      <c r="D5197" s="62" t="str">
        <f>IFERROR(INDEX('alimentação - Tabela 7.1'!$20:$20,
MATCH(TEXT('Tabela 7.1'!$A5197,"mmmm/aaaa"),'alimentação - Tabela 7.1'!$5:$5,0)+1), "")</f>
        <v/>
      </c>
      <c r="E5197" s="62" t="str">
        <f>IFERROR(INDEX('alimentação - Tabela 7.1'!$20:$20,
MATCH(TEXT('Tabela 7.1'!$A5197,"mmmm/aaaa"),'alimentação - Tabela 7.1'!$5:$5,0)+2), "")</f>
        <v/>
      </c>
      <c r="F5197" s="62" t="str">
        <f>IFERROR(INDEX('alimentação - Tabela 7.1'!$20:$20,
MATCH(TEXT('Tabela 7.1'!$A5197,"mmmm/aaaa"),'alimentação - Tabela 7.1'!$5:$5,0)+3), "")</f>
        <v/>
      </c>
      <c r="G5197" s="95" t="str">
        <f>IFERROR(INDEX('alimentação - Tabela 7.1'!$20:$20,
MATCH(TEXT('Tabela 7.1'!$A5197,"mmmm/aaaa"),'alimentação - Tabela 7.1'!$5:$5,0)+4), "")</f>
        <v/>
      </c>
    </row>
    <row r="5198" spans="1:7" x14ac:dyDescent="0.25">
      <c r="A5198" s="59" t="str">
        <f>IF(
   SUMPRODUCT(--('alimentação - Tabela 7.1'!$5:$5=TEXT(DATE(2020,INT((ROW(A5196)-1)/33)+1,1),"mmmm/aaaa"))) &gt; 0,
   TEXT(DATE(2020,INT((ROW(A5196)-1)/33)+1,1),"mmm/aa"),
   ""
)</f>
        <v/>
      </c>
      <c r="B5198" s="61" t="str">
        <f>IF(A5198&lt;&gt;"", 'alimentação - Tabela 7.1'!$B$21, "" )</f>
        <v/>
      </c>
      <c r="C5198" s="62" t="str">
        <f>IFERROR(INDEX('alimentação - Tabela 7.1'!$21:$21,
MATCH(TEXT('Tabela 7.1'!A5198,"mmmm/aaaa"),'alimentação - Tabela 7.1'!$5:$5,0)), "")</f>
        <v/>
      </c>
      <c r="D5198" s="62" t="str">
        <f>IFERROR(INDEX('alimentação - Tabela 7.1'!$21:$21,
MATCH(TEXT('Tabela 7.1'!$A5198,"mmmm/aaaa"),'alimentação - Tabela 7.1'!$5:$5,0)+1), "")</f>
        <v/>
      </c>
      <c r="E5198" s="62" t="str">
        <f>IFERROR(INDEX('alimentação - Tabela 7.1'!$21:$21,
MATCH(TEXT('Tabela 7.1'!$A5198,"mmmm/aaaa"),'alimentação - Tabela 7.1'!$5:$5,0)+2), "")</f>
        <v/>
      </c>
      <c r="F5198" s="62" t="str">
        <f>IFERROR(INDEX('alimentação - Tabela 7.1'!$21:$21,
MATCH(TEXT('Tabela 7.1'!$A5198,"mmmm/aaaa"),'alimentação - Tabela 7.1'!$5:$5,0)+3), "")</f>
        <v/>
      </c>
      <c r="G5198" s="95" t="str">
        <f>IFERROR(INDEX('alimentação - Tabela 7.1'!$21:$21,
MATCH(TEXT('Tabela 7.1'!$A5198,"mmmm/aaaa"),'alimentação - Tabela 7.1'!$5:$5,0)+4), "")</f>
        <v/>
      </c>
    </row>
    <row r="5199" spans="1:7" x14ac:dyDescent="0.25">
      <c r="A5199" s="59" t="str">
        <f>IF(
   SUMPRODUCT(--('alimentação - Tabela 7.1'!$5:$5=TEXT(DATE(2020,INT((ROW(A5197)-1)/33)+1,1),"mmmm/aaaa"))) &gt; 0,
   TEXT(DATE(2020,INT((ROW(A5197)-1)/33)+1,1),"mmm/aa"),
   ""
)</f>
        <v/>
      </c>
      <c r="B5199" s="61" t="str">
        <f>IF(A5199&lt;&gt;"", 'alimentação - Tabela 7.1'!$B$22, "" )</f>
        <v/>
      </c>
      <c r="C5199" s="62" t="str">
        <f>IFERROR(INDEX('alimentação - Tabela 7.1'!$22:$22,
MATCH(TEXT('Tabela 7.1'!A5199,"mmmm/aaaa"),'alimentação - Tabela 7.1'!$5:$5,0)), "")</f>
        <v/>
      </c>
      <c r="D5199" s="62" t="str">
        <f>IFERROR(INDEX('alimentação - Tabela 7.1'!$22:$22,
MATCH(TEXT('Tabela 7.1'!$A5199,"mmmm/aaaa"),'alimentação - Tabela 7.1'!$5:$5,0)+1), "")</f>
        <v/>
      </c>
      <c r="E5199" s="62" t="str">
        <f>IFERROR(INDEX('alimentação - Tabela 7.1'!$22:$22,
MATCH(TEXT('Tabela 7.1'!$A5199,"mmmm/aaaa"),'alimentação - Tabela 7.1'!$5:$5,0)+2), "")</f>
        <v/>
      </c>
      <c r="F5199" s="62" t="str">
        <f>IFERROR(INDEX('alimentação - Tabela 7.1'!$22:$22,
MATCH(TEXT('Tabela 7.1'!$A5199,"mmmm/aaaa"),'alimentação - Tabela 7.1'!$5:$5,0)+3), "")</f>
        <v/>
      </c>
      <c r="G5199" s="95" t="str">
        <f>IFERROR(INDEX('alimentação - Tabela 7.1'!$22:$22,
MATCH(TEXT('Tabela 7.1'!$A5199,"mmmm/aaaa"),'alimentação - Tabela 7.1'!$5:$5,0)+4), "")</f>
        <v/>
      </c>
    </row>
    <row r="5200" spans="1:7" x14ac:dyDescent="0.25">
      <c r="A5200" s="59" t="str">
        <f>IF(
   SUMPRODUCT(--('alimentação - Tabela 7.1'!$5:$5=TEXT(DATE(2020,INT((ROW(A5198)-1)/33)+1,1),"mmmm/aaaa"))) &gt; 0,
   TEXT(DATE(2020,INT((ROW(A5198)-1)/33)+1,1),"mmm/aa"),
   ""
)</f>
        <v/>
      </c>
      <c r="B5200" s="61" t="str">
        <f>IF(A5200&lt;&gt;"", 'alimentação - Tabela 7.1'!$B$23, "" )</f>
        <v/>
      </c>
      <c r="C5200" s="62" t="str">
        <f>IFERROR(INDEX('alimentação - Tabela 7.1'!$23:$23,
MATCH(TEXT('Tabela 7.1'!A5200,"mmmm/aaaa"),'alimentação - Tabela 7.1'!$5:$5,0)), "")</f>
        <v/>
      </c>
      <c r="D5200" s="62" t="str">
        <f>IFERROR(INDEX('alimentação - Tabela 7.1'!$23:$23,
MATCH(TEXT('Tabela 7.1'!$A5200,"mmmm/aaaa"),'alimentação - Tabela 7.1'!$5:$5,0)+1), "")</f>
        <v/>
      </c>
      <c r="E5200" s="62" t="str">
        <f>IFERROR(INDEX('alimentação - Tabela 7.1'!$23:$23,
MATCH(TEXT('Tabela 7.1'!$A5200,"mmmm/aaaa"),'alimentação - Tabela 7.1'!$5:$5,0)+2), "")</f>
        <v/>
      </c>
      <c r="F5200" s="62" t="str">
        <f>IFERROR(INDEX('alimentação - Tabela 7.1'!$23:$23,
MATCH(TEXT('Tabela 7.1'!$A5200,"mmmm/aaaa"),'alimentação - Tabela 7.1'!$5:$5,0)+3), "")</f>
        <v/>
      </c>
      <c r="G5200" s="95" t="str">
        <f>IFERROR(INDEX('alimentação - Tabela 7.1'!$23:$23,
MATCH(TEXT('Tabela 7.1'!$A5200,"mmmm/aaaa"),'alimentação - Tabela 7.1'!$5:$5,0)+4), "")</f>
        <v/>
      </c>
    </row>
    <row r="5201" spans="1:7" x14ac:dyDescent="0.25">
      <c r="A5201" s="59" t="str">
        <f>IF(
   SUMPRODUCT(--('alimentação - Tabela 7.1'!$5:$5=TEXT(DATE(2020,INT((ROW(A5199)-1)/33)+1,1),"mmmm/aaaa"))) &gt; 0,
   TEXT(DATE(2020,INT((ROW(A5199)-1)/33)+1,1),"mmm/aa"),
   ""
)</f>
        <v/>
      </c>
      <c r="B5201" s="61" t="str">
        <f>IF(A5201&lt;&gt;"", 'alimentação - Tabela 7.1'!$B$24, "" )</f>
        <v/>
      </c>
      <c r="C5201" s="62" t="str">
        <f>IFERROR(INDEX('alimentação - Tabela 7.1'!$24:$24,
MATCH(TEXT('Tabela 7.1'!A5201,"mmmm/aaaa"),'alimentação - Tabela 7.1'!$5:$5,0)), "")</f>
        <v/>
      </c>
      <c r="D5201" s="62" t="str">
        <f>IFERROR(INDEX('alimentação - Tabela 7.1'!$24:$24,
MATCH(TEXT('Tabela 7.1'!$A5201,"mmmm/aaaa"),'alimentação - Tabela 7.1'!$5:$5,0)+1), "")</f>
        <v/>
      </c>
      <c r="E5201" s="62" t="str">
        <f>IFERROR(INDEX('alimentação - Tabela 7.1'!$24:$24,
MATCH(TEXT('Tabela 7.1'!$A5201,"mmmm/aaaa"),'alimentação - Tabela 7.1'!$5:$5,0)+2), "")</f>
        <v/>
      </c>
      <c r="F5201" s="62" t="str">
        <f>IFERROR(INDEX('alimentação - Tabela 7.1'!$24:$24,
MATCH(TEXT('Tabela 7.1'!$A5201,"mmmm/aaaa"),'alimentação - Tabela 7.1'!$5:$5,0)+3), "")</f>
        <v/>
      </c>
      <c r="G5201" s="95" t="str">
        <f>IFERROR(INDEX('alimentação - Tabela 7.1'!$24:$24,
MATCH(TEXT('Tabela 7.1'!$A5201,"mmmm/aaaa"),'alimentação - Tabela 7.1'!$5:$5,0)+4), "")</f>
        <v/>
      </c>
    </row>
    <row r="5202" spans="1:7" x14ac:dyDescent="0.25">
      <c r="A5202" s="59" t="str">
        <f>IF(
   SUMPRODUCT(--('alimentação - Tabela 7.1'!$5:$5=TEXT(DATE(2020,INT((ROW(A5200)-1)/33)+1,1),"mmmm/aaaa"))) &gt; 0,
   TEXT(DATE(2020,INT((ROW(A5200)-1)/33)+1,1),"mmm/aa"),
   ""
)</f>
        <v/>
      </c>
      <c r="B5202" s="61" t="str">
        <f>IF(A5202&lt;&gt;"", 'alimentação - Tabela 7.1'!$B$25, "" )</f>
        <v/>
      </c>
      <c r="C5202" s="62" t="str">
        <f>IFERROR(INDEX('alimentação - Tabela 7.1'!$25:$25,
MATCH(TEXT('Tabela 7.1'!A5202,"mmmm/aaaa"),'alimentação - Tabela 7.1'!$5:$5,0)), "")</f>
        <v/>
      </c>
      <c r="D5202" s="62" t="str">
        <f>IFERROR(INDEX('alimentação - Tabela 7.1'!$25:$25,
MATCH(TEXT('Tabela 7.1'!$A5202,"mmmm/aaaa"),'alimentação - Tabela 7.1'!$5:$5,0)+1), "")</f>
        <v/>
      </c>
      <c r="E5202" s="62" t="str">
        <f>IFERROR(INDEX('alimentação - Tabela 7.1'!$25:$25,
MATCH(TEXT('Tabela 7.1'!$A5202,"mmmm/aaaa"),'alimentação - Tabela 7.1'!$5:$5,0)+2), "")</f>
        <v/>
      </c>
      <c r="F5202" s="62" t="str">
        <f>IFERROR(INDEX('alimentação - Tabela 7.1'!$25:$25,
MATCH(TEXT('Tabela 7.1'!$A5202,"mmmm/aaaa"),'alimentação - Tabela 7.1'!$5:$5,0)+3), "")</f>
        <v/>
      </c>
      <c r="G5202" s="95" t="str">
        <f>IFERROR(INDEX('alimentação - Tabela 7.1'!$25:$25,
MATCH(TEXT('Tabela 7.1'!$A5202,"mmmm/aaaa"),'alimentação - Tabela 7.1'!$5:$5,0)+4), "")</f>
        <v/>
      </c>
    </row>
    <row r="5203" spans="1:7" x14ac:dyDescent="0.25">
      <c r="A5203" s="59" t="str">
        <f>IF(
   SUMPRODUCT(--('alimentação - Tabela 7.1'!$5:$5=TEXT(DATE(2020,INT((ROW(A5201)-1)/33)+1,1),"mmmm/aaaa"))) &gt; 0,
   TEXT(DATE(2020,INT((ROW(A5201)-1)/33)+1,1),"mmm/aa"),
   ""
)</f>
        <v/>
      </c>
      <c r="B5203" s="61" t="str">
        <f>IF(A5203&lt;&gt;"", 'alimentação - Tabela 7.1'!$B$26, "" )</f>
        <v/>
      </c>
      <c r="C5203" s="62" t="str">
        <f>IFERROR(INDEX('alimentação - Tabela 7.1'!$26:$26,
MATCH(TEXT('Tabela 7.1'!A5203,"mmmm/aaaa"),'alimentação - Tabela 7.1'!$5:$5,0)), "")</f>
        <v/>
      </c>
      <c r="D5203" s="62" t="str">
        <f>IFERROR(INDEX('alimentação - Tabela 7.1'!$26:$26,
MATCH(TEXT('Tabela 7.1'!$A5203,"mmmm/aaaa"),'alimentação - Tabela 7.1'!$5:$5,0)+1), "")</f>
        <v/>
      </c>
      <c r="E5203" s="62" t="str">
        <f>IFERROR(INDEX('alimentação - Tabela 7.1'!$26:$26,
MATCH(TEXT('Tabela 7.1'!$A5203,"mmmm/aaaa"),'alimentação - Tabela 7.1'!$5:$5,0)+2), "")</f>
        <v/>
      </c>
      <c r="F5203" s="62" t="str">
        <f>IFERROR(INDEX('alimentação - Tabela 7.1'!$26:$26,
MATCH(TEXT('Tabela 7.1'!$A5203,"mmmm/aaaa"),'alimentação - Tabela 7.1'!$5:$5,0)+3), "")</f>
        <v/>
      </c>
      <c r="G5203" s="95" t="str">
        <f>IFERROR(INDEX('alimentação - Tabela 7.1'!$26:$26,
MATCH(TEXT('Tabela 7.1'!$A5203,"mmmm/aaaa"),'alimentação - Tabela 7.1'!$5:$5,0)+4), "")</f>
        <v/>
      </c>
    </row>
    <row r="5204" spans="1:7" x14ac:dyDescent="0.25">
      <c r="A5204" s="59" t="str">
        <f>IF(
   SUMPRODUCT(--('alimentação - Tabela 7.1'!$5:$5=TEXT(DATE(2020,INT((ROW(A5202)-1)/33)+1,1),"mmmm/aaaa"))) &gt; 0,
   TEXT(DATE(2020,INT((ROW(A5202)-1)/33)+1,1),"mmm/aa"),
   ""
)</f>
        <v/>
      </c>
      <c r="B5204" s="61" t="str">
        <f>IF(A5204&lt;&gt;"", 'alimentação - Tabela 7.1'!$B$27, "" )</f>
        <v/>
      </c>
      <c r="C5204" s="62" t="str">
        <f>IFERROR(INDEX('alimentação - Tabela 7.1'!$27:$27,
MATCH(TEXT('Tabela 7.1'!A5204,"mmmm/aaaa"),'alimentação - Tabela 7.1'!$5:$5,0)), "")</f>
        <v/>
      </c>
      <c r="D5204" s="62" t="str">
        <f>IFERROR(INDEX('alimentação - Tabela 7.1'!$27:$27,
MATCH(TEXT('Tabela 7.1'!$A5204,"mmmm/aaaa"),'alimentação - Tabela 7.1'!$5:$5,0)+1), "")</f>
        <v/>
      </c>
      <c r="E5204" s="62" t="str">
        <f>IFERROR(INDEX('alimentação - Tabela 7.1'!$27:$27,
MATCH(TEXT('Tabela 7.1'!$A5204,"mmmm/aaaa"),'alimentação - Tabela 7.1'!$5:$5,0)+2), "")</f>
        <v/>
      </c>
      <c r="F5204" s="62" t="str">
        <f>IFERROR(INDEX('alimentação - Tabela 7.1'!$27:$27,
MATCH(TEXT('Tabela 7.1'!$A5204,"mmmm/aaaa"),'alimentação - Tabela 7.1'!$5:$5,0)+3), "")</f>
        <v/>
      </c>
      <c r="G5204" s="95" t="str">
        <f>IFERROR(INDEX('alimentação - Tabela 7.1'!$27:$27,
MATCH(TEXT('Tabela 7.1'!$A5204,"mmmm/aaaa"),'alimentação - Tabela 7.1'!$5:$5,0)+4), "")</f>
        <v/>
      </c>
    </row>
    <row r="5205" spans="1:7" x14ac:dyDescent="0.25">
      <c r="A5205" s="59" t="str">
        <f>IF(
   SUMPRODUCT(--('alimentação - Tabela 7.1'!$5:$5=TEXT(DATE(2020,INT((ROW(A5203)-1)/33)+1,1),"mmmm/aaaa"))) &gt; 0,
   TEXT(DATE(2020,INT((ROW(A5203)-1)/33)+1,1),"mmm/aa"),
   ""
)</f>
        <v/>
      </c>
      <c r="B5205" s="61" t="str">
        <f>IF(A5205&lt;&gt;"", 'alimentação - Tabela 7.1'!$B$28, "" )</f>
        <v/>
      </c>
      <c r="C5205" s="62" t="str">
        <f>IFERROR(INDEX('alimentação - Tabela 7.1'!$28:$28,
MATCH(TEXT('Tabela 7.1'!A5205,"mmmm/aaaa"),'alimentação - Tabela 7.1'!$5:$5,0)), "")</f>
        <v/>
      </c>
      <c r="D5205" s="62" t="str">
        <f>IFERROR(INDEX('alimentação - Tabela 7.1'!$28:$28,
MATCH(TEXT('Tabela 7.1'!$A5205,"mmmm/aaaa"),'alimentação - Tabela 7.1'!$5:$5,0)+1), "")</f>
        <v/>
      </c>
      <c r="E5205" s="62" t="str">
        <f>IFERROR(INDEX('alimentação - Tabela 7.1'!$28:$28,
MATCH(TEXT('Tabela 7.1'!$A5205,"mmmm/aaaa"),'alimentação - Tabela 7.1'!$5:$5,0)+2), "")</f>
        <v/>
      </c>
      <c r="F5205" s="62" t="str">
        <f>IFERROR(INDEX('alimentação - Tabela 7.1'!$28:$28,
MATCH(TEXT('Tabela 7.1'!$A5205,"mmmm/aaaa"),'alimentação - Tabela 7.1'!$5:$5,0)+3), "")</f>
        <v/>
      </c>
      <c r="G5205" s="95" t="str">
        <f>IFERROR(INDEX('alimentação - Tabela 7.1'!$28:$28,
MATCH(TEXT('Tabela 7.1'!$A5205,"mmmm/aaaa"),'alimentação - Tabela 7.1'!$5:$5,0)+4), "")</f>
        <v/>
      </c>
    </row>
    <row r="5206" spans="1:7" x14ac:dyDescent="0.25">
      <c r="A5206" s="59" t="str">
        <f>IF(
   SUMPRODUCT(--('alimentação - Tabela 7.1'!$5:$5=TEXT(DATE(2020,INT((ROW(A5204)-1)/33)+1,1),"mmmm/aaaa"))) &gt; 0,
   TEXT(DATE(2020,INT((ROW(A5204)-1)/33)+1,1),"mmm/aa"),
   ""
)</f>
        <v/>
      </c>
      <c r="B5206" s="61" t="str">
        <f>IF(A5206&lt;&gt;"", 'alimentação - Tabela 7.1'!$B$29, "" )</f>
        <v/>
      </c>
      <c r="C5206" s="62" t="str">
        <f>IFERROR(INDEX('alimentação - Tabela 7.1'!$29:$29,
MATCH(TEXT('Tabela 7.1'!A5206,"mmmm/aaaa"),'alimentação - Tabela 7.1'!$5:$5,0)), "")</f>
        <v/>
      </c>
      <c r="D5206" s="62" t="str">
        <f>IFERROR(INDEX('alimentação - Tabela 7.1'!$29:$29,
MATCH(TEXT('Tabela 7.1'!$A5206,"mmmm/aaaa"),'alimentação - Tabela 7.1'!$5:$5,0)+1), "")</f>
        <v/>
      </c>
      <c r="E5206" s="62" t="str">
        <f>IFERROR(INDEX('alimentação - Tabela 7.1'!$29:$29,
MATCH(TEXT('Tabela 7.1'!$A5206,"mmmm/aaaa"),'alimentação - Tabela 7.1'!$5:$5,0)+2), "")</f>
        <v/>
      </c>
      <c r="F5206" s="62" t="str">
        <f>IFERROR(INDEX('alimentação - Tabela 7.1'!$29:$29,
MATCH(TEXT('Tabela 7.1'!$A5206,"mmmm/aaaa"),'alimentação - Tabela 7.1'!$5:$5,0)+3), "")</f>
        <v/>
      </c>
      <c r="G5206" s="95" t="str">
        <f>IFERROR(INDEX('alimentação - Tabela 7.1'!$29:$29,
MATCH(TEXT('Tabela 7.1'!$A5206,"mmmm/aaaa"),'alimentação - Tabela 7.1'!$5:$5,0)+4), "")</f>
        <v/>
      </c>
    </row>
    <row r="5207" spans="1:7" x14ac:dyDescent="0.25">
      <c r="A5207" s="59" t="str">
        <f>IF(
   SUMPRODUCT(--('alimentação - Tabela 7.1'!$5:$5=TEXT(DATE(2020,INT((ROW(A5205)-1)/33)+1,1),"mmmm/aaaa"))) &gt; 0,
   TEXT(DATE(2020,INT((ROW(A5205)-1)/33)+1,1),"mmm/aa"),
   ""
)</f>
        <v/>
      </c>
      <c r="B5207" s="61" t="str">
        <f>IF(A5207&lt;&gt;"", 'alimentação - Tabela 7.1'!$B$30, "" )</f>
        <v/>
      </c>
      <c r="C5207" s="62" t="str">
        <f>IFERROR(INDEX('alimentação - Tabela 7.1'!$30:$30,
MATCH(TEXT('Tabela 7.1'!A5207,"mmmm/aaaa"),'alimentação - Tabela 7.1'!$5:$5,0)), "")</f>
        <v/>
      </c>
      <c r="D5207" s="62" t="str">
        <f>IFERROR(INDEX('alimentação - Tabela 7.1'!$30:$30,
MATCH(TEXT('Tabela 7.1'!$A5207,"mmmm/aaaa"),'alimentação - Tabela 7.1'!$5:$5,0)+1), "")</f>
        <v/>
      </c>
      <c r="E5207" s="62" t="str">
        <f>IFERROR(INDEX('alimentação - Tabela 7.1'!$30:$30,
MATCH(TEXT('Tabela 7.1'!$A5207,"mmmm/aaaa"),'alimentação - Tabela 7.1'!$5:$5,0)+2), "")</f>
        <v/>
      </c>
      <c r="F5207" s="62" t="str">
        <f>IFERROR(INDEX('alimentação - Tabela 7.1'!$30:$30,
MATCH(TEXT('Tabela 7.1'!$A5207,"mmmm/aaaa"),'alimentação - Tabela 7.1'!$5:$5,0)+3), "")</f>
        <v/>
      </c>
      <c r="G5207" s="95" t="str">
        <f>IFERROR(INDEX('alimentação - Tabela 7.1'!$30:$30,
MATCH(TEXT('Tabela 7.1'!$A5207,"mmmm/aaaa"),'alimentação - Tabela 7.1'!$5:$5,0)+4), "")</f>
        <v/>
      </c>
    </row>
    <row r="5208" spans="1:7" x14ac:dyDescent="0.25">
      <c r="A5208" s="59" t="str">
        <f>IF(
   SUMPRODUCT(--('alimentação - Tabela 7.1'!$5:$5=TEXT(DATE(2020,INT((ROW(A5206)-1)/33)+1,1),"mmmm/aaaa"))) &gt; 0,
   TEXT(DATE(2020,INT((ROW(A5206)-1)/33)+1,1),"mmm/aa"),
   ""
)</f>
        <v/>
      </c>
      <c r="B5208" s="61" t="str">
        <f>IF(A5208&lt;&gt;"", 'alimentação - Tabela 7.1'!$B$31, "" )</f>
        <v/>
      </c>
      <c r="C5208" s="62" t="str">
        <f>IFERROR(INDEX('alimentação - Tabela 7.1'!$31:$31,
MATCH(TEXT('Tabela 7.1'!A5208,"mmmm/aaaa"),'alimentação - Tabela 7.1'!$5:$5,0)), "")</f>
        <v/>
      </c>
      <c r="D5208" s="62" t="str">
        <f>IFERROR(INDEX('alimentação - Tabela 7.1'!$31:$31,
MATCH(TEXT('Tabela 7.1'!$A5208,"mmmm/aaaa"),'alimentação - Tabela 7.1'!$5:$5,0)+1), "")</f>
        <v/>
      </c>
      <c r="E5208" s="62" t="str">
        <f>IFERROR(INDEX('alimentação - Tabela 7.1'!$31:$31,
MATCH(TEXT('Tabela 7.1'!$A5208,"mmmm/aaaa"),'alimentação - Tabela 7.1'!$5:$5,0)+2), "")</f>
        <v/>
      </c>
      <c r="F5208" s="62" t="str">
        <f>IFERROR(INDEX('alimentação - Tabela 7.1'!$31:$31,
MATCH(TEXT('Tabela 7.1'!$A5208,"mmmm/aaaa"),'alimentação - Tabela 7.1'!$5:$5,0)+3), "")</f>
        <v/>
      </c>
      <c r="G5208" s="95" t="str">
        <f>IFERROR(INDEX('alimentação - Tabela 7.1'!$31:$31,
MATCH(TEXT('Tabela 7.1'!$A5208,"mmmm/aaaa"),'alimentação - Tabela 7.1'!$5:$5,0)+4), "")</f>
        <v/>
      </c>
    </row>
    <row r="5209" spans="1:7" x14ac:dyDescent="0.25">
      <c r="A5209" s="59" t="str">
        <f>IF(
   SUMPRODUCT(--('alimentação - Tabela 7.1'!$5:$5=TEXT(DATE(2020,INT((ROW(A5207)-1)/33)+1,1),"mmmm/aaaa"))) &gt; 0,
   TEXT(DATE(2020,INT((ROW(A5207)-1)/33)+1,1),"mmm/aa"),
   ""
)</f>
        <v/>
      </c>
      <c r="B5209" s="61" t="str">
        <f>IF(A5209&lt;&gt;"", 'alimentação - Tabela 7.1'!$B$32, "" )</f>
        <v/>
      </c>
      <c r="C5209" s="62" t="str">
        <f>IFERROR(INDEX('alimentação - Tabela 7.1'!$32:$32,
MATCH(TEXT('Tabela 7.1'!A5209,"mmmm/aaaa"),'alimentação - Tabela 7.1'!$5:$5,0)), "")</f>
        <v/>
      </c>
      <c r="D5209" s="62" t="str">
        <f>IFERROR(INDEX('alimentação - Tabela 7.1'!$32:$32,
MATCH(TEXT('Tabela 7.1'!$A5209,"mmmm/aaaa"),'alimentação - Tabela 7.1'!$5:$5,0)+1), "")</f>
        <v/>
      </c>
      <c r="E5209" s="62" t="str">
        <f>IFERROR(INDEX('alimentação - Tabela 7.1'!$32:$32,
MATCH(TEXT('Tabela 7.1'!$A5209,"mmmm/aaaa"),'alimentação - Tabela 7.1'!$5:$5,0)+2), "")</f>
        <v/>
      </c>
      <c r="F5209" s="62" t="str">
        <f>IFERROR(INDEX('alimentação - Tabela 7.1'!$32:$32,
MATCH(TEXT('Tabela 7.1'!$A5209,"mmmm/aaaa"),'alimentação - Tabela 7.1'!$5:$5,0)+3), "")</f>
        <v/>
      </c>
      <c r="G5209" s="95" t="str">
        <f>IFERROR(INDEX('alimentação - Tabela 7.1'!$32:$32,
MATCH(TEXT('Tabela 7.1'!$A5209,"mmmm/aaaa"),'alimentação - Tabela 7.1'!$5:$5,0)+4), "")</f>
        <v/>
      </c>
    </row>
    <row r="5210" spans="1:7" x14ac:dyDescent="0.25">
      <c r="A5210" s="59" t="str">
        <f>IF(
   SUMPRODUCT(--('alimentação - Tabela 7.1'!$5:$5=TEXT(DATE(2020,INT((ROW(A5208)-1)/33)+1,1),"mmmm/aaaa"))) &gt; 0,
   TEXT(DATE(2020,INT((ROW(A5208)-1)/33)+1,1),"mmm/aa"),
   ""
)</f>
        <v/>
      </c>
      <c r="B5210" s="61" t="str">
        <f>IF(A5210&lt;&gt;"", 'alimentação - Tabela 7.1'!$B$33, "" )</f>
        <v/>
      </c>
      <c r="C5210" s="62" t="str">
        <f>IFERROR(INDEX('alimentação - Tabela 7.1'!$33:$33,
MATCH(TEXT('Tabela 7.1'!A5210,"mmmm/aaaa"),'alimentação - Tabela 7.1'!$5:$5,0)), "")</f>
        <v/>
      </c>
      <c r="D5210" s="62" t="str">
        <f>IFERROR(INDEX('alimentação - Tabela 7.1'!$33:$33,
MATCH(TEXT('Tabela 7.1'!$A5210,"mmmm/aaaa"),'alimentação - Tabela 7.1'!$5:$5,0)+1), "")</f>
        <v/>
      </c>
      <c r="E5210" s="62" t="str">
        <f>IFERROR(INDEX('alimentação - Tabela 7.1'!$33:$33,
MATCH(TEXT('Tabela 7.1'!$A5210,"mmmm/aaaa"),'alimentação - Tabela 7.1'!$5:$5,0)+2), "")</f>
        <v/>
      </c>
      <c r="F5210" s="62" t="str">
        <f>IFERROR(INDEX('alimentação - Tabela 7.1'!$33:$33,
MATCH(TEXT('Tabela 7.1'!$A5210,"mmmm/aaaa"),'alimentação - Tabela 7.1'!$5:$5,0)+3), "")</f>
        <v/>
      </c>
      <c r="G5210" s="95" t="str">
        <f>IFERROR(INDEX('alimentação - Tabela 7.1'!$33:$33,
MATCH(TEXT('Tabela 7.1'!$A5210,"mmmm/aaaa"),'alimentação - Tabela 7.1'!$5:$5,0)+4), "")</f>
        <v/>
      </c>
    </row>
    <row r="5211" spans="1:7" x14ac:dyDescent="0.25">
      <c r="A5211" s="59" t="str">
        <f>IF(
   SUMPRODUCT(--('alimentação - Tabela 7.1'!$5:$5=TEXT(DATE(2020,INT((ROW(A5209)-1)/33)+1,1),"mmmm/aaaa"))) &gt; 0,
   TEXT(DATE(2020,INT((ROW(A5209)-1)/33)+1,1),"mmm/aa"),
   ""
)</f>
        <v/>
      </c>
      <c r="B5211" s="61" t="str">
        <f>IF(A5211&lt;&gt;"", 'alimentação - Tabela 7.1'!$B$34, "" )</f>
        <v/>
      </c>
      <c r="C5211" s="62" t="str">
        <f>IFERROR(INDEX('alimentação - Tabela 7.1'!$34:$34,
MATCH(TEXT('Tabela 7.1'!A5211,"mmmm/aaaa"),'alimentação - Tabela 7.1'!$5:$5,0)), "")</f>
        <v/>
      </c>
      <c r="D5211" s="62" t="str">
        <f>IFERROR(INDEX('alimentação - Tabela 7.1'!$34:$34,
MATCH(TEXT('Tabela 7.1'!$A5211,"mmmm/aaaa"),'alimentação - Tabela 7.1'!$5:$5,0)+1), "")</f>
        <v/>
      </c>
      <c r="E5211" s="62" t="str">
        <f>IFERROR(INDEX('alimentação - Tabela 7.1'!$34:$34,
MATCH(TEXT('Tabela 7.1'!$A5211,"mmmm/aaaa"),'alimentação - Tabela 7.1'!$5:$5,0)+2), "")</f>
        <v/>
      </c>
      <c r="F5211" s="62" t="str">
        <f>IFERROR(INDEX('alimentação - Tabela 7.1'!$34:$34,
MATCH(TEXT('Tabela 7.1'!$A5211,"mmmm/aaaa"),'alimentação - Tabela 7.1'!$5:$5,0)+3), "")</f>
        <v/>
      </c>
      <c r="G5211" s="95" t="str">
        <f>IFERROR(INDEX('alimentação - Tabela 7.1'!$34:$34,
MATCH(TEXT('Tabela 7.1'!$A5211,"mmmm/aaaa"),'alimentação - Tabela 7.1'!$5:$5,0)+4), "")</f>
        <v/>
      </c>
    </row>
    <row r="5212" spans="1:7" x14ac:dyDescent="0.25">
      <c r="A5212" s="59" t="str">
        <f>IF(
   SUMPRODUCT(--('alimentação - Tabela 7.1'!$5:$5=TEXT(DATE(2020,INT((ROW(A5210)-1)/33)+1,1),"mmmm/aaaa"))) &gt; 0,
   TEXT(DATE(2020,INT((ROW(A5210)-1)/33)+1,1),"mmm/aa"),
   ""
)</f>
        <v/>
      </c>
      <c r="B5212" s="61" t="str">
        <f>IF(A5212&lt;&gt;"", 'alimentação - Tabela 7.1'!$B$35, "" )</f>
        <v/>
      </c>
      <c r="C5212" s="62" t="str">
        <f>IFERROR(INDEX('alimentação - Tabela 7.1'!$35:$35,
MATCH(TEXT('Tabela 7.1'!A5212,"mmmm/aaaa"),'alimentação - Tabela 7.1'!$5:$5,0)), "")</f>
        <v/>
      </c>
      <c r="D5212" s="62" t="str">
        <f>IFERROR(INDEX('alimentação - Tabela 7.1'!$35:$35,
MATCH(TEXT('Tabela 7.1'!$A5212,"mmmm/aaaa"),'alimentação - Tabela 7.1'!$5:$5,0)+1), "")</f>
        <v/>
      </c>
      <c r="E5212" s="62" t="str">
        <f>IFERROR(INDEX('alimentação - Tabela 7.1'!$35:$35,
MATCH(TEXT('Tabela 7.1'!$A5212,"mmmm/aaaa"),'alimentação - Tabela 7.1'!$5:$5,0)+2), "")</f>
        <v/>
      </c>
      <c r="F5212" s="62" t="str">
        <f>IFERROR(INDEX('alimentação - Tabela 7.1'!$35:$35,
MATCH(TEXT('Tabela 7.1'!$A5212,"mmmm/aaaa"),'alimentação - Tabela 7.1'!$5:$5,0)+3), "")</f>
        <v/>
      </c>
      <c r="G5212" s="95" t="str">
        <f>IFERROR(INDEX('alimentação - Tabela 7.1'!$35:$35,
MATCH(TEXT('Tabela 7.1'!$A5212,"mmmm/aaaa"),'alimentação - Tabela 7.1'!$5:$5,0)+4), "")</f>
        <v/>
      </c>
    </row>
    <row r="5213" spans="1:7" x14ac:dyDescent="0.25">
      <c r="A5213" s="59" t="str">
        <f>IF(
   SUMPRODUCT(--('alimentação - Tabela 7.1'!$5:$5=TEXT(DATE(2020,INT((ROW(A5211)-1)/33)+1,1),"mmmm/aaaa"))) &gt; 0,
   TEXT(DATE(2020,INT((ROW(A5211)-1)/33)+1,1),"mmm/aa"),
   ""
)</f>
        <v/>
      </c>
      <c r="B5213" s="61" t="str">
        <f>IF(A5213&lt;&gt;"", 'alimentação - Tabela 7.1'!$B$36, "" )</f>
        <v/>
      </c>
      <c r="C5213" s="62" t="str">
        <f>IFERROR(INDEX('alimentação - Tabela 7.1'!$36:$36,
MATCH(TEXT('Tabela 7.1'!A5213,"mmmm/aaaa"),'alimentação - Tabela 7.1'!$5:$5,0)), "")</f>
        <v/>
      </c>
      <c r="D5213" s="62" t="str">
        <f>IFERROR(INDEX('alimentação - Tabela 7.1'!$36:$36,
MATCH(TEXT('Tabela 7.1'!$A5213,"mmmm/aaaa"),'alimentação - Tabela 7.1'!$5:$5,0)+1), "")</f>
        <v/>
      </c>
      <c r="E5213" s="62" t="str">
        <f>IFERROR(INDEX('alimentação - Tabela 7.1'!$36:$36,
MATCH(TEXT('Tabela 7.1'!$A5213,"mmmm/aaaa"),'alimentação - Tabela 7.1'!$5:$5,0)+2), "")</f>
        <v/>
      </c>
      <c r="F5213" s="62" t="str">
        <f>IFERROR(INDEX('alimentação - Tabela 7.1'!$36:$36,
MATCH(TEXT('Tabela 7.1'!$A5213,"mmmm/aaaa"),'alimentação - Tabela 7.1'!$5:$5,0)+3), "")</f>
        <v/>
      </c>
      <c r="G5213" s="95" t="str">
        <f>IFERROR(INDEX('alimentação - Tabela 7.1'!$36:$36,
MATCH(TEXT('Tabela 7.1'!$A5213,"mmmm/aaaa"),'alimentação - Tabela 7.1'!$5:$5,0)+4), "")</f>
        <v/>
      </c>
    </row>
    <row r="5214" spans="1:7" x14ac:dyDescent="0.25">
      <c r="A5214" s="59" t="str">
        <f>IF(
   SUMPRODUCT(--('alimentação - Tabela 7.1'!$5:$5=TEXT(DATE(2020,INT((ROW(A5212)-1)/33)+1,1),"mmmm/aaaa"))) &gt; 0,
   TEXT(DATE(2020,INT((ROW(A5212)-1)/33)+1,1),"mmm/aa"),
   ""
)</f>
        <v/>
      </c>
      <c r="B5214" s="61" t="str">
        <f>IF(A5214&lt;&gt;"", 'alimentação - Tabela 7.1'!$B$37, "" )</f>
        <v/>
      </c>
      <c r="C5214" s="62" t="str">
        <f>IFERROR(INDEX('alimentação - Tabela 7.1'!$37:$37,
MATCH(TEXT('Tabela 7.1'!A5214,"mmmm/aaaa"),'alimentação - Tabela 7.1'!$5:$5,0)), "")</f>
        <v/>
      </c>
      <c r="D5214" s="62" t="str">
        <f>IFERROR(INDEX('alimentação - Tabela 7.1'!$37:$37,
MATCH(TEXT('Tabela 7.1'!$A5214,"mmmm/aaaa"),'alimentação - Tabela 7.1'!$5:$5,0)+1), "")</f>
        <v/>
      </c>
      <c r="E5214" s="62" t="str">
        <f>IFERROR(INDEX('alimentação - Tabela 7.1'!$37:$37,
MATCH(TEXT('Tabela 7.1'!$A5214,"mmmm/aaaa"),'alimentação - Tabela 7.1'!$5:$5,0)+2), "")</f>
        <v/>
      </c>
      <c r="F5214" s="62" t="str">
        <f>IFERROR(INDEX('alimentação - Tabela 7.1'!$37:$37,
MATCH(TEXT('Tabela 7.1'!$A5214,"mmmm/aaaa"),'alimentação - Tabela 7.1'!$5:$5,0)+3), "")</f>
        <v/>
      </c>
      <c r="G5214" s="95" t="str">
        <f>IFERROR(INDEX('alimentação - Tabela 7.1'!$37:$37,
MATCH(TEXT('Tabela 7.1'!$A5214,"mmmm/aaaa"),'alimentação - Tabela 7.1'!$5:$5,0)+4), "")</f>
        <v/>
      </c>
    </row>
    <row r="5215" spans="1:7" x14ac:dyDescent="0.25">
      <c r="A5215" s="59" t="str">
        <f>IF(
   SUMPRODUCT(--('alimentação - Tabela 7.1'!$5:$5=TEXT(DATE(2020,INT((ROW(A5213)-1)/33)+1,1),"mmmm/aaaa"))) &gt; 0,
   TEXT(DATE(2020,INT((ROW(A5213)-1)/33)+1,1),"mmm/aa"),
   ""
)</f>
        <v/>
      </c>
      <c r="B5215" s="61" t="str">
        <f>IF(A5215&lt;&gt;"", 'alimentação - Tabela 7.1'!$B$38, "" )</f>
        <v/>
      </c>
      <c r="C5215" s="62" t="str">
        <f>IFERROR(INDEX('alimentação - Tabela 7.1'!$38:$38,
MATCH(TEXT('Tabela 7.1'!A5215,"mmmm/aaaa"),'alimentação - Tabela 7.1'!$5:$5,0)), "")</f>
        <v/>
      </c>
      <c r="D5215" s="62" t="str">
        <f>IFERROR(INDEX('alimentação - Tabela 7.1'!$38:$38,
MATCH(TEXT('Tabela 7.1'!$A5215,"mmmm/aaaa"),'alimentação - Tabela 7.1'!$5:$5,0)+1), "")</f>
        <v/>
      </c>
      <c r="E5215" s="62" t="str">
        <f>IFERROR(INDEX('alimentação - Tabela 7.1'!$38:$38,
MATCH(TEXT('Tabela 7.1'!$A5215,"mmmm/aaaa"),'alimentação - Tabela 7.1'!$5:$5,0)+2), "")</f>
        <v/>
      </c>
      <c r="F5215" s="62" t="str">
        <f>IFERROR(INDEX('alimentação - Tabela 7.1'!$38:$38,
MATCH(TEXT('Tabela 7.1'!$A5215,"mmmm/aaaa"),'alimentação - Tabela 7.1'!$5:$5,0)+3), "")</f>
        <v/>
      </c>
      <c r="G5215" s="95" t="str">
        <f>IFERROR(INDEX('alimentação - Tabela 7.1'!$38:$38,
MATCH(TEXT('Tabela 7.1'!$A5215,"mmmm/aaaa"),'alimentação - Tabela 7.1'!$5:$5,0)+4), "")</f>
        <v/>
      </c>
    </row>
    <row r="5216" spans="1:7" x14ac:dyDescent="0.25">
      <c r="A5216" s="59" t="str">
        <f>IF(
   SUMPRODUCT(--('alimentação - Tabela 7.1'!$5:$5=TEXT(DATE(2020,INT((ROW(A5214)-1)/33)+1,1),"mmmm/aaaa"))) &gt; 0,
   TEXT(DATE(2020,INT((ROW(A5214)-1)/33)+1,1),"mmm/aa"),
   ""
)</f>
        <v/>
      </c>
      <c r="B5216" s="61" t="str">
        <f>IF(A5216&lt;&gt;"", 'alimentação - Tabela 7.1'!$B$39, "" )</f>
        <v/>
      </c>
      <c r="C5216" s="62" t="str">
        <f>IFERROR(INDEX('alimentação - Tabela 7.1'!$39:$39,
MATCH(TEXT('Tabela 7.1'!A5216,"mmmm/aaaa"),'alimentação - Tabela 7.1'!$5:$5,0)), "")</f>
        <v/>
      </c>
      <c r="D5216" s="62" t="str">
        <f>IFERROR(INDEX('alimentação - Tabela 7.1'!$39:$39,
MATCH(TEXT('Tabela 7.1'!$A5216,"mmmm/aaaa"),'alimentação - Tabela 7.1'!$5:$5,0)+1), "")</f>
        <v/>
      </c>
      <c r="E5216" s="62" t="str">
        <f>IFERROR(INDEX('alimentação - Tabela 7.1'!$39:$39,
MATCH(TEXT('Tabela 7.1'!$A5216,"mmmm/aaaa"),'alimentação - Tabela 7.1'!$5:$5,0)+2), "")</f>
        <v/>
      </c>
      <c r="F5216" s="62" t="str">
        <f>IFERROR(INDEX('alimentação - Tabela 7.1'!$39:$39,
MATCH(TEXT('Tabela 7.1'!$A5216,"mmmm/aaaa"),'alimentação - Tabela 7.1'!$5:$5,0)+3), "")</f>
        <v/>
      </c>
      <c r="G5216" s="95" t="str">
        <f>IFERROR(INDEX('alimentação - Tabela 7.1'!$39:$39,
MATCH(TEXT('Tabela 7.1'!$A5216,"mmmm/aaaa"),'alimentação - Tabela 7.1'!$5:$5,0)+4), "")</f>
        <v/>
      </c>
    </row>
    <row r="5217" spans="1:7" x14ac:dyDescent="0.25">
      <c r="A5217" s="59" t="str">
        <f>IF(
   SUMPRODUCT(--('alimentação - Tabela 7.1'!$5:$5=TEXT(DATE(2020,INT((ROW(A5215)-1)/33)+1,1),"mmmm/aaaa"))) &gt; 0,
   TEXT(DATE(2020,INT((ROW(A5215)-1)/33)+1,1),"mmm/aa"),
   ""
)</f>
        <v/>
      </c>
      <c r="B5217" s="61" t="str">
        <f>IF(A5217&lt;&gt;"", 'alimentação - Tabela 7.1'!$B$7, "" )</f>
        <v/>
      </c>
      <c r="C5217" s="62" t="str">
        <f>IFERROR(INDEX('alimentação - Tabela 7.1'!$7:$7,
MATCH(TEXT('Tabela 7.1'!A5217,"mmmm/aaaa"),'alimentação - Tabela 7.1'!$5:$5,0)), "")</f>
        <v/>
      </c>
      <c r="D5217" s="62" t="str">
        <f>IFERROR(INDEX('alimentação - Tabela 7.1'!$7:$7,
MATCH(TEXT('Tabela 7.1'!$A5217,"mmmm/aaaa"),'alimentação - Tabela 7.1'!$5:$5,0)+1), "")</f>
        <v/>
      </c>
      <c r="E5217" s="62" t="str">
        <f>IFERROR(INDEX('alimentação - Tabela 7.1'!$7:$7,
MATCH(TEXT('Tabela 7.1'!$A5217,"mmmm/aaaa"),'alimentação - Tabela 7.1'!$5:$5,0)+2), "")</f>
        <v/>
      </c>
      <c r="F5217" s="62" t="str">
        <f>IFERROR(INDEX('alimentação - Tabela 7.1'!$7:$7,
MATCH(TEXT('Tabela 7.1'!$A5217,"mmmm/aaaa"),'alimentação - Tabela 7.1'!$5:$5,0)+3), "")</f>
        <v/>
      </c>
      <c r="G5217" s="95" t="str">
        <f>IFERROR(INDEX('alimentação - Tabela 7.1'!$7:$7,
MATCH(TEXT('Tabela 7.1'!$A5217,"mmmm/aaaa"),'alimentação - Tabela 7.1'!$5:$5,0)+4), "")</f>
        <v/>
      </c>
    </row>
    <row r="5218" spans="1:7" x14ac:dyDescent="0.25">
      <c r="A5218" s="59" t="str">
        <f>IF(
   SUMPRODUCT(--('alimentação - Tabela 7.1'!$5:$5=TEXT(DATE(2020,INT((ROW(A5216)-1)/33)+1,1),"mmmm/aaaa"))) &gt; 0,
   TEXT(DATE(2020,INT((ROW(A5216)-1)/33)+1,1),"mmm/aa"),
   ""
)</f>
        <v/>
      </c>
      <c r="B5218" s="61" t="str">
        <f>IF(A5218&lt;&gt;"", 'alimentação - Tabela 7.1'!$B$8, "" )</f>
        <v/>
      </c>
      <c r="C5218" s="62" t="str">
        <f>IFERROR(INDEX('alimentação - Tabela 7.1'!$8:$8,
MATCH(TEXT('Tabela 7.1'!A5218,"mmmm/aaaa"),'alimentação - Tabela 7.1'!$5:$5,0)), "")</f>
        <v/>
      </c>
      <c r="D5218" s="62" t="str">
        <f>IFERROR(INDEX('alimentação - Tabela 7.1'!$8:$8,
MATCH(TEXT('Tabela 7.1'!$A5218,"mmmm/aaaa"),'alimentação - Tabela 7.1'!$5:$5,0)+1), "")</f>
        <v/>
      </c>
      <c r="E5218" s="62" t="str">
        <f>IFERROR(INDEX('alimentação - Tabela 7.1'!$8:$8,
MATCH(TEXT('Tabela 7.1'!$A5218,"mmmm/aaaa"),'alimentação - Tabela 7.1'!$5:$5,0)+2), "")</f>
        <v/>
      </c>
      <c r="F5218" s="62" t="str">
        <f>IFERROR(INDEX('alimentação - Tabela 7.1'!$8:$8,
MATCH(TEXT('Tabela 7.1'!$A5218,"mmmm/aaaa"),'alimentação - Tabela 7.1'!$5:$5,0)+3), "")</f>
        <v/>
      </c>
      <c r="G5218" s="95" t="str">
        <f>IFERROR(INDEX('alimentação - Tabela 7.1'!$8:$8,
MATCH(TEXT('Tabela 7.1'!$A5218,"mmmm/aaaa"),'alimentação - Tabela 7.1'!$5:$5,0)+4), "")</f>
        <v/>
      </c>
    </row>
    <row r="5219" spans="1:7" x14ac:dyDescent="0.25">
      <c r="A5219" s="59" t="str">
        <f>IF(
   SUMPRODUCT(--('alimentação - Tabela 7.1'!$5:$5=TEXT(DATE(2020,INT((ROW(A5217)-1)/33)+1,1),"mmmm/aaaa"))) &gt; 0,
   TEXT(DATE(2020,INT((ROW(A5217)-1)/33)+1,1),"mmm/aa"),
   ""
)</f>
        <v/>
      </c>
      <c r="B5219" s="61" t="str">
        <f>IF(A5219&lt;&gt;"", 'alimentação - Tabela 7.1'!$B$9, "" )</f>
        <v/>
      </c>
      <c r="C5219" s="62" t="str">
        <f>IFERROR(INDEX('alimentação - Tabela 7.1'!$9:$9,
MATCH(TEXT('Tabela 7.1'!A5219,"mmmm/aaaa"),'alimentação - Tabela 7.1'!$5:$5,0)), "")</f>
        <v/>
      </c>
      <c r="D5219" s="62" t="str">
        <f>IFERROR(INDEX('alimentação - Tabela 7.1'!$9:$9,
MATCH(TEXT('Tabela 7.1'!$A5219,"mmmm/aaaa"),'alimentação - Tabela 7.1'!$5:$5,0)+1), "")</f>
        <v/>
      </c>
      <c r="E5219" s="62" t="str">
        <f>IFERROR(INDEX('alimentação - Tabela 7.1'!$9:$9,
MATCH(TEXT('Tabela 7.1'!$A5219,"mmmm/aaaa"),'alimentação - Tabela 7.1'!$5:$5,0)+2), "")</f>
        <v/>
      </c>
      <c r="F5219" s="62" t="str">
        <f>IFERROR(INDEX('alimentação - Tabela 7.1'!$9:$9,
MATCH(TEXT('Tabela 7.1'!$A5219,"mmmm/aaaa"),'alimentação - Tabela 7.1'!$5:$5,0)+3), "")</f>
        <v/>
      </c>
      <c r="G5219" s="95" t="str">
        <f>IFERROR(INDEX('alimentação - Tabela 7.1'!$9:$9,
MATCH(TEXT('Tabela 7.1'!$A5219,"mmmm/aaaa"),'alimentação - Tabela 7.1'!$5:$5,0)+4), "")</f>
        <v/>
      </c>
    </row>
    <row r="5220" spans="1:7" x14ac:dyDescent="0.25">
      <c r="A5220" s="59" t="str">
        <f>IF(
   SUMPRODUCT(--('alimentação - Tabela 7.1'!$5:$5=TEXT(DATE(2020,INT((ROW(A5218)-1)/33)+1,1),"mmmm/aaaa"))) &gt; 0,
   TEXT(DATE(2020,INT((ROW(A5218)-1)/33)+1,1),"mmm/aa"),
   ""
)</f>
        <v/>
      </c>
      <c r="B5220" s="61" t="str">
        <f>IF(A5220&lt;&gt;"", 'alimentação - Tabela 7.1'!$B$10, "" )</f>
        <v/>
      </c>
      <c r="C5220" s="62" t="str">
        <f>IFERROR(INDEX('alimentação - Tabela 7.1'!$10:$10,
MATCH(TEXT('Tabela 7.1'!A5220,"mmmm/aaaa"),'alimentação - Tabela 7.1'!$5:$5,0)), "")</f>
        <v/>
      </c>
      <c r="D5220" s="62" t="str">
        <f>IFERROR(INDEX('alimentação - Tabela 7.1'!$10:$10,
MATCH(TEXT('Tabela 7.1'!$A5220,"mmmm/aaaa"),'alimentação - Tabela 7.1'!$5:$5,0)+1), "")</f>
        <v/>
      </c>
      <c r="E5220" s="62" t="str">
        <f>IFERROR(INDEX('alimentação - Tabela 7.1'!$10:$10,
MATCH(TEXT('Tabela 7.1'!$A5220,"mmmm/aaaa"),'alimentação - Tabela 7.1'!$5:$5,0)+2), "")</f>
        <v/>
      </c>
      <c r="F5220" s="62" t="str">
        <f>IFERROR(INDEX('alimentação - Tabela 7.1'!$10:$10,
MATCH(TEXT('Tabela 7.1'!$A5220,"mmmm/aaaa"),'alimentação - Tabela 7.1'!$5:$5,0)+3), "")</f>
        <v/>
      </c>
      <c r="G5220" s="95" t="str">
        <f>IFERROR(INDEX('alimentação - Tabela 7.1'!$10:$10,
MATCH(TEXT('Tabela 7.1'!$A5220,"mmmm/aaaa"),'alimentação - Tabela 7.1'!$5:$5,0)+4), "")</f>
        <v/>
      </c>
    </row>
    <row r="5221" spans="1:7" x14ac:dyDescent="0.25">
      <c r="A5221" s="59" t="str">
        <f>IF(
   SUMPRODUCT(--('alimentação - Tabela 7.1'!$5:$5=TEXT(DATE(2020,INT((ROW(A5219)-1)/33)+1,1),"mmmm/aaaa"))) &gt; 0,
   TEXT(DATE(2020,INT((ROW(A5219)-1)/33)+1,1),"mmm/aa"),
   ""
)</f>
        <v/>
      </c>
      <c r="B5221" s="61" t="str">
        <f>IF(A5221&lt;&gt;"", 'alimentação - Tabela 7.1'!$B$11, "" )</f>
        <v/>
      </c>
      <c r="C5221" s="62" t="str">
        <f>IFERROR(INDEX('alimentação - Tabela 7.1'!$11:$11,
MATCH(TEXT('Tabela 7.1'!A5221,"mmmm/aaaa"),'alimentação - Tabela 7.1'!$5:$5,0)), "")</f>
        <v/>
      </c>
      <c r="D5221" s="62" t="str">
        <f>IFERROR(INDEX('alimentação - Tabela 7.1'!$11:$11,
MATCH(TEXT('Tabela 7.1'!$A5221,"mmmm/aaaa"),'alimentação - Tabela 7.1'!$5:$5,0)+1), "")</f>
        <v/>
      </c>
      <c r="E5221" s="62" t="str">
        <f>IFERROR(INDEX('alimentação - Tabela 7.1'!$11:$11,
MATCH(TEXT('Tabela 7.1'!$A5221,"mmmm/aaaa"),'alimentação - Tabela 7.1'!$5:$5,0)+2), "")</f>
        <v/>
      </c>
      <c r="F5221" s="62" t="str">
        <f>IFERROR(INDEX('alimentação - Tabela 7.1'!$11:$11,
MATCH(TEXT('Tabela 7.1'!$A5221,"mmmm/aaaa"),'alimentação - Tabela 7.1'!$5:$5,0)+3), "")</f>
        <v/>
      </c>
      <c r="G5221" s="95" t="str">
        <f>IFERROR(INDEX('alimentação - Tabela 7.1'!$11:$11,
MATCH(TEXT('Tabela 7.1'!$A5221,"mmmm/aaaa"),'alimentação - Tabela 7.1'!$5:$5,0)+4), "")</f>
        <v/>
      </c>
    </row>
    <row r="5222" spans="1:7" x14ac:dyDescent="0.25">
      <c r="A5222" s="59" t="str">
        <f>IF(
   SUMPRODUCT(--('alimentação - Tabela 7.1'!$5:$5=TEXT(DATE(2020,INT((ROW(A5220)-1)/33)+1,1),"mmmm/aaaa"))) &gt; 0,
   TEXT(DATE(2020,INT((ROW(A5220)-1)/33)+1,1),"mmm/aa"),
   ""
)</f>
        <v/>
      </c>
      <c r="B5222" s="61" t="str">
        <f>IF(A5222&lt;&gt;"", 'alimentação - Tabela 7.1'!$B$12, "" )</f>
        <v/>
      </c>
      <c r="C5222" s="62" t="str">
        <f>IFERROR(INDEX('alimentação - Tabela 7.1'!$12:$12,
MATCH(TEXT('Tabela 7.1'!A5222,"mmmm/aaaa"),'alimentação - Tabela 7.1'!$5:$5,0)), "")</f>
        <v/>
      </c>
      <c r="D5222" s="62" t="str">
        <f>IFERROR(INDEX('alimentação - Tabela 7.1'!$12:$12,
MATCH(TEXT('Tabela 7.1'!$A5222,"mmmm/aaaa"),'alimentação - Tabela 7.1'!$5:$5,0)+1), "")</f>
        <v/>
      </c>
      <c r="E5222" s="62" t="str">
        <f>IFERROR(INDEX('alimentação - Tabela 7.1'!$12:$12,
MATCH(TEXT('Tabela 7.1'!$A5222,"mmmm/aaaa"),'alimentação - Tabela 7.1'!$5:$5,0)+2), "")</f>
        <v/>
      </c>
      <c r="F5222" s="62" t="str">
        <f>IFERROR(INDEX('alimentação - Tabela 7.1'!$12:$12,
MATCH(TEXT('Tabela 7.1'!$A5222,"mmmm/aaaa"),'alimentação - Tabela 7.1'!$5:$5,0)+3), "")</f>
        <v/>
      </c>
      <c r="G5222" s="95" t="str">
        <f>IFERROR(INDEX('alimentação - Tabela 7.1'!$12:$12,
MATCH(TEXT('Tabela 7.1'!$A5222,"mmmm/aaaa"),'alimentação - Tabela 7.1'!$5:$5,0)+4), "")</f>
        <v/>
      </c>
    </row>
    <row r="5223" spans="1:7" x14ac:dyDescent="0.25">
      <c r="A5223" s="59" t="str">
        <f>IF(
   SUMPRODUCT(--('alimentação - Tabela 7.1'!$5:$5=TEXT(DATE(2020,INT((ROW(A5221)-1)/33)+1,1),"mmmm/aaaa"))) &gt; 0,
   TEXT(DATE(2020,INT((ROW(A5221)-1)/33)+1,1),"mmm/aa"),
   ""
)</f>
        <v/>
      </c>
      <c r="B5223" s="61" t="str">
        <f>IF(A5223&lt;&gt;"", 'alimentação - Tabela 7.1'!$B$13, "" )</f>
        <v/>
      </c>
      <c r="C5223" s="62" t="str">
        <f>IFERROR(INDEX('alimentação - Tabela 7.1'!$13:$13,
MATCH(TEXT('Tabela 7.1'!A5223,"mmmm/aaaa"),'alimentação - Tabela 7.1'!$5:$5,0)), "")</f>
        <v/>
      </c>
      <c r="D5223" s="62" t="str">
        <f>IFERROR(INDEX('alimentação - Tabela 7.1'!$13:$13,
MATCH(TEXT('Tabela 7.1'!$A5223,"mmmm/aaaa"),'alimentação - Tabela 7.1'!$5:$5,0)+1), "")</f>
        <v/>
      </c>
      <c r="E5223" s="62" t="str">
        <f>IFERROR(INDEX('alimentação - Tabela 7.1'!$13:$13,
MATCH(TEXT('Tabela 7.1'!$A5223,"mmmm/aaaa"),'alimentação - Tabela 7.1'!$5:$5,0)+2), "")</f>
        <v/>
      </c>
      <c r="F5223" s="62" t="str">
        <f>IFERROR(INDEX('alimentação - Tabela 7.1'!$13:$13,
MATCH(TEXT('Tabela 7.1'!$A5223,"mmmm/aaaa"),'alimentação - Tabela 7.1'!$5:$5,0)+3), "")</f>
        <v/>
      </c>
      <c r="G5223" s="95" t="str">
        <f>IFERROR(INDEX('alimentação - Tabela 7.1'!$13:$13,
MATCH(TEXT('Tabela 7.1'!$A5223,"mmmm/aaaa"),'alimentação - Tabela 7.1'!$5:$5,0)+4), "")</f>
        <v/>
      </c>
    </row>
    <row r="5224" spans="1:7" x14ac:dyDescent="0.25">
      <c r="A5224" s="59" t="str">
        <f>IF(
   SUMPRODUCT(--('alimentação - Tabela 7.1'!$5:$5=TEXT(DATE(2020,INT((ROW(A5222)-1)/33)+1,1),"mmmm/aaaa"))) &gt; 0,
   TEXT(DATE(2020,INT((ROW(A5222)-1)/33)+1,1),"mmm/aa"),
   ""
)</f>
        <v/>
      </c>
      <c r="B5224" s="61" t="str">
        <f>IF(A5224&lt;&gt;"", 'alimentação - Tabela 7.1'!$B$14, "" )</f>
        <v/>
      </c>
      <c r="C5224" s="62" t="str">
        <f>IFERROR(INDEX('alimentação - Tabela 7.1'!$14:$14,
MATCH(TEXT('Tabela 7.1'!A5224,"mmmm/aaaa"),'alimentação - Tabela 7.1'!$5:$5,0)), "")</f>
        <v/>
      </c>
      <c r="D5224" s="62" t="str">
        <f>IFERROR(INDEX('alimentação - Tabela 7.1'!$14:$14,
MATCH(TEXT('Tabela 7.1'!$A5224,"mmmm/aaaa"),'alimentação - Tabela 7.1'!$5:$5,0)+1), "")</f>
        <v/>
      </c>
      <c r="E5224" s="62" t="str">
        <f>IFERROR(INDEX('alimentação - Tabela 7.1'!$14:$14,
MATCH(TEXT('Tabela 7.1'!$A5224,"mmmm/aaaa"),'alimentação - Tabela 7.1'!$5:$5,0)+2), "")</f>
        <v/>
      </c>
      <c r="F5224" s="62" t="str">
        <f>IFERROR(INDEX('alimentação - Tabela 7.1'!$14:$14,
MATCH(TEXT('Tabela 7.1'!$A5224,"mmmm/aaaa"),'alimentação - Tabela 7.1'!$5:$5,0)+3), "")</f>
        <v/>
      </c>
      <c r="G5224" s="95" t="str">
        <f>IFERROR(INDEX('alimentação - Tabela 7.1'!$14:$14,
MATCH(TEXT('Tabela 7.1'!$A5224,"mmmm/aaaa"),'alimentação - Tabela 7.1'!$5:$5,0)+4), "")</f>
        <v/>
      </c>
    </row>
    <row r="5225" spans="1:7" x14ac:dyDescent="0.25">
      <c r="A5225" s="59" t="str">
        <f>IF(
   SUMPRODUCT(--('alimentação - Tabela 7.1'!$5:$5=TEXT(DATE(2020,INT((ROW(A5223)-1)/33)+1,1),"mmmm/aaaa"))) &gt; 0,
   TEXT(DATE(2020,INT((ROW(A5223)-1)/33)+1,1),"mmm/aa"),
   ""
)</f>
        <v/>
      </c>
      <c r="B5225" s="61" t="str">
        <f>IF(A5225&lt;&gt;"", 'alimentação - Tabela 7.1'!$B$15, "" )</f>
        <v/>
      </c>
      <c r="C5225" s="62" t="str">
        <f>IFERROR(INDEX('alimentação - Tabela 7.1'!$15:$15,
MATCH(TEXT('Tabela 7.1'!A5225,"mmmm/aaaa"),'alimentação - Tabela 7.1'!$5:$5,0)), "")</f>
        <v/>
      </c>
      <c r="D5225" s="62" t="str">
        <f>IFERROR(INDEX('alimentação - Tabela 7.1'!$15:$15,
MATCH(TEXT('Tabela 7.1'!$A5225,"mmmm/aaaa"),'alimentação - Tabela 7.1'!$5:$5,0)+1), "")</f>
        <v/>
      </c>
      <c r="E5225" s="62" t="str">
        <f>IFERROR(INDEX('alimentação - Tabela 7.1'!$15:$15,
MATCH(TEXT('Tabela 7.1'!$A5225,"mmmm/aaaa"),'alimentação - Tabela 7.1'!$5:$5,0)+2), "")</f>
        <v/>
      </c>
      <c r="F5225" s="62" t="str">
        <f>IFERROR(INDEX('alimentação - Tabela 7.1'!$15:$15,
MATCH(TEXT('Tabela 7.1'!$A5225,"mmmm/aaaa"),'alimentação - Tabela 7.1'!$5:$5,0)+3), "")</f>
        <v/>
      </c>
      <c r="G5225" s="95" t="str">
        <f>IFERROR(INDEX('alimentação - Tabela 7.1'!$15:$15,
MATCH(TEXT('Tabela 7.1'!$A5225,"mmmm/aaaa"),'alimentação - Tabela 7.1'!$5:$5,0)+4), "")</f>
        <v/>
      </c>
    </row>
    <row r="5226" spans="1:7" x14ac:dyDescent="0.25">
      <c r="A5226" s="59" t="str">
        <f>IF(
   SUMPRODUCT(--('alimentação - Tabela 7.1'!$5:$5=TEXT(DATE(2020,INT((ROW(A5224)-1)/33)+1,1),"mmmm/aaaa"))) &gt; 0,
   TEXT(DATE(2020,INT((ROW(A5224)-1)/33)+1,1),"mmm/aa"),
   ""
)</f>
        <v/>
      </c>
      <c r="B5226" s="61" t="str">
        <f>IF(A5226&lt;&gt;"", 'alimentação - Tabela 7.1'!$B$16, "" )</f>
        <v/>
      </c>
      <c r="C5226" s="62" t="str">
        <f>IFERROR(INDEX('alimentação - Tabela 7.1'!$16:$16,
MATCH(TEXT('Tabela 7.1'!A5226,"mmmm/aaaa"),'alimentação - Tabela 7.1'!$5:$5,0)), "")</f>
        <v/>
      </c>
      <c r="D5226" s="62" t="str">
        <f>IFERROR(INDEX('alimentação - Tabela 7.1'!$16:$16,
MATCH(TEXT('Tabela 7.1'!$A5226,"mmmm/aaaa"),'alimentação - Tabela 7.1'!$5:$5,0)+1), "")</f>
        <v/>
      </c>
      <c r="E5226" s="62" t="str">
        <f>IFERROR(INDEX('alimentação - Tabela 7.1'!$16:$16,
MATCH(TEXT('Tabela 7.1'!$A5226,"mmmm/aaaa"),'alimentação - Tabela 7.1'!$5:$5,0)+2), "")</f>
        <v/>
      </c>
      <c r="F5226" s="62" t="str">
        <f>IFERROR(INDEX('alimentação - Tabela 7.1'!$16:$16,
MATCH(TEXT('Tabela 7.1'!$A5226,"mmmm/aaaa"),'alimentação - Tabela 7.1'!$5:$5,0)+3), "")</f>
        <v/>
      </c>
      <c r="G5226" s="95" t="str">
        <f>IFERROR(INDEX('alimentação - Tabela 7.1'!$16:$16,
MATCH(TEXT('Tabela 7.1'!$A5226,"mmmm/aaaa"),'alimentação - Tabela 7.1'!$5:$5,0)+4), "")</f>
        <v/>
      </c>
    </row>
    <row r="5227" spans="1:7" x14ac:dyDescent="0.25">
      <c r="A5227" s="59" t="str">
        <f>IF(
   SUMPRODUCT(--('alimentação - Tabela 7.1'!$5:$5=TEXT(DATE(2020,INT((ROW(A5225)-1)/33)+1,1),"mmmm/aaaa"))) &gt; 0,
   TEXT(DATE(2020,INT((ROW(A5225)-1)/33)+1,1),"mmm/aa"),
   ""
)</f>
        <v/>
      </c>
      <c r="B5227" s="61" t="str">
        <f>IF(A5227&lt;&gt;"", 'alimentação - Tabela 7.1'!$B$17, "" )</f>
        <v/>
      </c>
      <c r="C5227" s="62" t="str">
        <f>IFERROR(INDEX('alimentação - Tabela 7.1'!$17:$17,
MATCH(TEXT('Tabela 7.1'!A5227,"mmmm/aaaa"),'alimentação - Tabela 7.1'!$5:$5,0)), "")</f>
        <v/>
      </c>
      <c r="D5227" s="62" t="str">
        <f>IFERROR(INDEX('alimentação - Tabela 7.1'!$17:$17,
MATCH(TEXT('Tabela 7.1'!$A5227,"mmmm/aaaa"),'alimentação - Tabela 7.1'!$5:$5,0)+1), "")</f>
        <v/>
      </c>
      <c r="E5227" s="62" t="str">
        <f>IFERROR(INDEX('alimentação - Tabela 7.1'!$17:$17,
MATCH(TEXT('Tabela 7.1'!$A5227,"mmmm/aaaa"),'alimentação - Tabela 7.1'!$5:$5,0)+2), "")</f>
        <v/>
      </c>
      <c r="F5227" s="62" t="str">
        <f>IFERROR(INDEX('alimentação - Tabela 7.1'!$17:$17,
MATCH(TEXT('Tabela 7.1'!$A5227,"mmmm/aaaa"),'alimentação - Tabela 7.1'!$5:$5,0)+3), "")</f>
        <v/>
      </c>
      <c r="G5227" s="95" t="str">
        <f>IFERROR(INDEX('alimentação - Tabela 7.1'!$17:$17,
MATCH(TEXT('Tabela 7.1'!$A5227,"mmmm/aaaa"),'alimentação - Tabela 7.1'!$5:$5,0)+4), "")</f>
        <v/>
      </c>
    </row>
    <row r="5228" spans="1:7" x14ac:dyDescent="0.25">
      <c r="A5228" s="59" t="str">
        <f>IF(
   SUMPRODUCT(--('alimentação - Tabela 7.1'!$5:$5=TEXT(DATE(2020,INT((ROW(A5226)-1)/33)+1,1),"mmmm/aaaa"))) &gt; 0,
   TEXT(DATE(2020,INT((ROW(A5226)-1)/33)+1,1),"mmm/aa"),
   ""
)</f>
        <v/>
      </c>
      <c r="B5228" s="61" t="str">
        <f>IF(A5228&lt;&gt;"", 'alimentação - Tabela 7.1'!$B$18, "" )</f>
        <v/>
      </c>
      <c r="C5228" s="62" t="str">
        <f>IFERROR(INDEX('alimentação - Tabela 7.1'!$18:$18,
MATCH(TEXT('Tabela 7.1'!A5228,"mmmm/aaaa"),'alimentação - Tabela 7.1'!$5:$5,0)), "")</f>
        <v/>
      </c>
      <c r="D5228" s="62" t="str">
        <f>IFERROR(INDEX('alimentação - Tabela 7.1'!$18:$18,
MATCH(TEXT('Tabela 7.1'!$A5228,"mmmm/aaaa"),'alimentação - Tabela 7.1'!$5:$5,0)+1), "")</f>
        <v/>
      </c>
      <c r="E5228" s="62" t="str">
        <f>IFERROR(INDEX('alimentação - Tabela 7.1'!$18:$18,
MATCH(TEXT('Tabela 7.1'!$A5228,"mmmm/aaaa"),'alimentação - Tabela 7.1'!$5:$5,0)+2), "")</f>
        <v/>
      </c>
      <c r="F5228" s="62" t="str">
        <f>IFERROR(INDEX('alimentação - Tabela 7.1'!$18:$18,
MATCH(TEXT('Tabela 7.1'!$A5228,"mmmm/aaaa"),'alimentação - Tabela 7.1'!$5:$5,0)+3), "")</f>
        <v/>
      </c>
      <c r="G5228" s="95" t="str">
        <f>IFERROR(INDEX('alimentação - Tabela 7.1'!$18:$18,
MATCH(TEXT('Tabela 7.1'!$A5228,"mmmm/aaaa"),'alimentação - Tabela 7.1'!$5:$5,0)+4), "")</f>
        <v/>
      </c>
    </row>
    <row r="5229" spans="1:7" x14ac:dyDescent="0.25">
      <c r="A5229" s="59" t="str">
        <f>IF(
   SUMPRODUCT(--('alimentação - Tabela 7.1'!$5:$5=TEXT(DATE(2020,INT((ROW(A5227)-1)/33)+1,1),"mmmm/aaaa"))) &gt; 0,
   TEXT(DATE(2020,INT((ROW(A5227)-1)/33)+1,1),"mmm/aa"),
   ""
)</f>
        <v/>
      </c>
      <c r="B5229" s="61" t="str">
        <f>IF(A5229&lt;&gt;"", 'alimentação - Tabela 7.1'!$B$19, "" )</f>
        <v/>
      </c>
      <c r="C5229" s="62" t="str">
        <f>IFERROR(INDEX('alimentação - Tabela 7.1'!$19:$19,
MATCH(TEXT('Tabela 7.1'!A5229,"mmmm/aaaa"),'alimentação - Tabela 7.1'!$5:$5,0)), "")</f>
        <v/>
      </c>
      <c r="D5229" s="62" t="str">
        <f>IFERROR(INDEX('alimentação - Tabela 7.1'!$19:$19,
MATCH(TEXT('Tabela 7.1'!$A5229,"mmmm/aaaa"),'alimentação - Tabela 7.1'!$5:$5,0)+1), "")</f>
        <v/>
      </c>
      <c r="E5229" s="62" t="str">
        <f>IFERROR(INDEX('alimentação - Tabela 7.1'!$19:$19,
MATCH(TEXT('Tabela 7.1'!$A5229,"mmmm/aaaa"),'alimentação - Tabela 7.1'!$5:$5,0)+2), "")</f>
        <v/>
      </c>
      <c r="F5229" s="62" t="str">
        <f>IFERROR(INDEX('alimentação - Tabela 7.1'!$19:$19,
MATCH(TEXT('Tabela 7.1'!$A5229,"mmmm/aaaa"),'alimentação - Tabela 7.1'!$5:$5,0)+3), "")</f>
        <v/>
      </c>
      <c r="G5229" s="95" t="str">
        <f>IFERROR(INDEX('alimentação - Tabela 7.1'!$19:$19,
MATCH(TEXT('Tabela 7.1'!$A5229,"mmmm/aaaa"),'alimentação - Tabela 7.1'!$5:$5,0)+4), "")</f>
        <v/>
      </c>
    </row>
    <row r="5230" spans="1:7" x14ac:dyDescent="0.25">
      <c r="A5230" s="59" t="str">
        <f>IF(
   SUMPRODUCT(--('alimentação - Tabela 7.1'!$5:$5=TEXT(DATE(2020,INT((ROW(A5228)-1)/33)+1,1),"mmmm/aaaa"))) &gt; 0,
   TEXT(DATE(2020,INT((ROW(A5228)-1)/33)+1,1),"mmm/aa"),
   ""
)</f>
        <v/>
      </c>
      <c r="B5230" s="61" t="str">
        <f>IF(A5230&lt;&gt;"", 'alimentação - Tabela 7.1'!$B$20, "" )</f>
        <v/>
      </c>
      <c r="C5230" s="62" t="str">
        <f>IFERROR(INDEX('alimentação - Tabela 7.1'!$20:$20,
MATCH(TEXT('Tabela 7.1'!A5230,"mmmm/aaaa"),'alimentação - Tabela 7.1'!$5:$5,0)), "")</f>
        <v/>
      </c>
      <c r="D5230" s="62" t="str">
        <f>IFERROR(INDEX('alimentação - Tabela 7.1'!$20:$20,
MATCH(TEXT('Tabela 7.1'!$A5230,"mmmm/aaaa"),'alimentação - Tabela 7.1'!$5:$5,0)+1), "")</f>
        <v/>
      </c>
      <c r="E5230" s="62" t="str">
        <f>IFERROR(INDEX('alimentação - Tabela 7.1'!$20:$20,
MATCH(TEXT('Tabela 7.1'!$A5230,"mmmm/aaaa"),'alimentação - Tabela 7.1'!$5:$5,0)+2), "")</f>
        <v/>
      </c>
      <c r="F5230" s="62" t="str">
        <f>IFERROR(INDEX('alimentação - Tabela 7.1'!$20:$20,
MATCH(TEXT('Tabela 7.1'!$A5230,"mmmm/aaaa"),'alimentação - Tabela 7.1'!$5:$5,0)+3), "")</f>
        <v/>
      </c>
      <c r="G5230" s="95" t="str">
        <f>IFERROR(INDEX('alimentação - Tabela 7.1'!$20:$20,
MATCH(TEXT('Tabela 7.1'!$A5230,"mmmm/aaaa"),'alimentação - Tabela 7.1'!$5:$5,0)+4), "")</f>
        <v/>
      </c>
    </row>
    <row r="5231" spans="1:7" x14ac:dyDescent="0.25">
      <c r="A5231" s="59" t="str">
        <f>IF(
   SUMPRODUCT(--('alimentação - Tabela 7.1'!$5:$5=TEXT(DATE(2020,INT((ROW(A5229)-1)/33)+1,1),"mmmm/aaaa"))) &gt; 0,
   TEXT(DATE(2020,INT((ROW(A5229)-1)/33)+1,1),"mmm/aa"),
   ""
)</f>
        <v/>
      </c>
      <c r="B5231" s="61" t="str">
        <f>IF(A5231&lt;&gt;"", 'alimentação - Tabela 7.1'!$B$21, "" )</f>
        <v/>
      </c>
      <c r="C5231" s="62" t="str">
        <f>IFERROR(INDEX('alimentação - Tabela 7.1'!$21:$21,
MATCH(TEXT('Tabela 7.1'!A5231,"mmmm/aaaa"),'alimentação - Tabela 7.1'!$5:$5,0)), "")</f>
        <v/>
      </c>
      <c r="D5231" s="62" t="str">
        <f>IFERROR(INDEX('alimentação - Tabela 7.1'!$21:$21,
MATCH(TEXT('Tabela 7.1'!$A5231,"mmmm/aaaa"),'alimentação - Tabela 7.1'!$5:$5,0)+1), "")</f>
        <v/>
      </c>
      <c r="E5231" s="62" t="str">
        <f>IFERROR(INDEX('alimentação - Tabela 7.1'!$21:$21,
MATCH(TEXT('Tabela 7.1'!$A5231,"mmmm/aaaa"),'alimentação - Tabela 7.1'!$5:$5,0)+2), "")</f>
        <v/>
      </c>
      <c r="F5231" s="62" t="str">
        <f>IFERROR(INDEX('alimentação - Tabela 7.1'!$21:$21,
MATCH(TEXT('Tabela 7.1'!$A5231,"mmmm/aaaa"),'alimentação - Tabela 7.1'!$5:$5,0)+3), "")</f>
        <v/>
      </c>
      <c r="G5231" s="95" t="str">
        <f>IFERROR(INDEX('alimentação - Tabela 7.1'!$21:$21,
MATCH(TEXT('Tabela 7.1'!$A5231,"mmmm/aaaa"),'alimentação - Tabela 7.1'!$5:$5,0)+4), "")</f>
        <v/>
      </c>
    </row>
    <row r="5232" spans="1:7" x14ac:dyDescent="0.25">
      <c r="A5232" s="59" t="str">
        <f>IF(
   SUMPRODUCT(--('alimentação - Tabela 7.1'!$5:$5=TEXT(DATE(2020,INT((ROW(A5230)-1)/33)+1,1),"mmmm/aaaa"))) &gt; 0,
   TEXT(DATE(2020,INT((ROW(A5230)-1)/33)+1,1),"mmm/aa"),
   ""
)</f>
        <v/>
      </c>
      <c r="B5232" s="61" t="str">
        <f>IF(A5232&lt;&gt;"", 'alimentação - Tabela 7.1'!$B$22, "" )</f>
        <v/>
      </c>
      <c r="C5232" s="62" t="str">
        <f>IFERROR(INDEX('alimentação - Tabela 7.1'!$22:$22,
MATCH(TEXT('Tabela 7.1'!A5232,"mmmm/aaaa"),'alimentação - Tabela 7.1'!$5:$5,0)), "")</f>
        <v/>
      </c>
      <c r="D5232" s="62" t="str">
        <f>IFERROR(INDEX('alimentação - Tabela 7.1'!$22:$22,
MATCH(TEXT('Tabela 7.1'!$A5232,"mmmm/aaaa"),'alimentação - Tabela 7.1'!$5:$5,0)+1), "")</f>
        <v/>
      </c>
      <c r="E5232" s="62" t="str">
        <f>IFERROR(INDEX('alimentação - Tabela 7.1'!$22:$22,
MATCH(TEXT('Tabela 7.1'!$A5232,"mmmm/aaaa"),'alimentação - Tabela 7.1'!$5:$5,0)+2), "")</f>
        <v/>
      </c>
      <c r="F5232" s="62" t="str">
        <f>IFERROR(INDEX('alimentação - Tabela 7.1'!$22:$22,
MATCH(TEXT('Tabela 7.1'!$A5232,"mmmm/aaaa"),'alimentação - Tabela 7.1'!$5:$5,0)+3), "")</f>
        <v/>
      </c>
      <c r="G5232" s="95" t="str">
        <f>IFERROR(INDEX('alimentação - Tabela 7.1'!$22:$22,
MATCH(TEXT('Tabela 7.1'!$A5232,"mmmm/aaaa"),'alimentação - Tabela 7.1'!$5:$5,0)+4), "")</f>
        <v/>
      </c>
    </row>
    <row r="5233" spans="1:7" x14ac:dyDescent="0.25">
      <c r="A5233" s="59" t="str">
        <f>IF(
   SUMPRODUCT(--('alimentação - Tabela 7.1'!$5:$5=TEXT(DATE(2020,INT((ROW(A5231)-1)/33)+1,1),"mmmm/aaaa"))) &gt; 0,
   TEXT(DATE(2020,INT((ROW(A5231)-1)/33)+1,1),"mmm/aa"),
   ""
)</f>
        <v/>
      </c>
      <c r="B5233" s="61" t="str">
        <f>IF(A5233&lt;&gt;"", 'alimentação - Tabela 7.1'!$B$23, "" )</f>
        <v/>
      </c>
      <c r="C5233" s="62" t="str">
        <f>IFERROR(INDEX('alimentação - Tabela 7.1'!$23:$23,
MATCH(TEXT('Tabela 7.1'!A5233,"mmmm/aaaa"),'alimentação - Tabela 7.1'!$5:$5,0)), "")</f>
        <v/>
      </c>
      <c r="D5233" s="62" t="str">
        <f>IFERROR(INDEX('alimentação - Tabela 7.1'!$23:$23,
MATCH(TEXT('Tabela 7.1'!$A5233,"mmmm/aaaa"),'alimentação - Tabela 7.1'!$5:$5,0)+1), "")</f>
        <v/>
      </c>
      <c r="E5233" s="62" t="str">
        <f>IFERROR(INDEX('alimentação - Tabela 7.1'!$23:$23,
MATCH(TEXT('Tabela 7.1'!$A5233,"mmmm/aaaa"),'alimentação - Tabela 7.1'!$5:$5,0)+2), "")</f>
        <v/>
      </c>
      <c r="F5233" s="62" t="str">
        <f>IFERROR(INDEX('alimentação - Tabela 7.1'!$23:$23,
MATCH(TEXT('Tabela 7.1'!$A5233,"mmmm/aaaa"),'alimentação - Tabela 7.1'!$5:$5,0)+3), "")</f>
        <v/>
      </c>
      <c r="G5233" s="95" t="str">
        <f>IFERROR(INDEX('alimentação - Tabela 7.1'!$23:$23,
MATCH(TEXT('Tabela 7.1'!$A5233,"mmmm/aaaa"),'alimentação - Tabela 7.1'!$5:$5,0)+4), "")</f>
        <v/>
      </c>
    </row>
    <row r="5234" spans="1:7" x14ac:dyDescent="0.25">
      <c r="A5234" s="59" t="str">
        <f>IF(
   SUMPRODUCT(--('alimentação - Tabela 7.1'!$5:$5=TEXT(DATE(2020,INT((ROW(A5232)-1)/33)+1,1),"mmmm/aaaa"))) &gt; 0,
   TEXT(DATE(2020,INT((ROW(A5232)-1)/33)+1,1),"mmm/aa"),
   ""
)</f>
        <v/>
      </c>
      <c r="B5234" s="61" t="str">
        <f>IF(A5234&lt;&gt;"", 'alimentação - Tabela 7.1'!$B$24, "" )</f>
        <v/>
      </c>
      <c r="C5234" s="62" t="str">
        <f>IFERROR(INDEX('alimentação - Tabela 7.1'!$24:$24,
MATCH(TEXT('Tabela 7.1'!A5234,"mmmm/aaaa"),'alimentação - Tabela 7.1'!$5:$5,0)), "")</f>
        <v/>
      </c>
      <c r="D5234" s="62" t="str">
        <f>IFERROR(INDEX('alimentação - Tabela 7.1'!$24:$24,
MATCH(TEXT('Tabela 7.1'!$A5234,"mmmm/aaaa"),'alimentação - Tabela 7.1'!$5:$5,0)+1), "")</f>
        <v/>
      </c>
      <c r="E5234" s="62" t="str">
        <f>IFERROR(INDEX('alimentação - Tabela 7.1'!$24:$24,
MATCH(TEXT('Tabela 7.1'!$A5234,"mmmm/aaaa"),'alimentação - Tabela 7.1'!$5:$5,0)+2), "")</f>
        <v/>
      </c>
      <c r="F5234" s="62" t="str">
        <f>IFERROR(INDEX('alimentação - Tabela 7.1'!$24:$24,
MATCH(TEXT('Tabela 7.1'!$A5234,"mmmm/aaaa"),'alimentação - Tabela 7.1'!$5:$5,0)+3), "")</f>
        <v/>
      </c>
      <c r="G5234" s="95" t="str">
        <f>IFERROR(INDEX('alimentação - Tabela 7.1'!$24:$24,
MATCH(TEXT('Tabela 7.1'!$A5234,"mmmm/aaaa"),'alimentação - Tabela 7.1'!$5:$5,0)+4), "")</f>
        <v/>
      </c>
    </row>
    <row r="5235" spans="1:7" x14ac:dyDescent="0.25">
      <c r="A5235" s="59" t="str">
        <f>IF(
   SUMPRODUCT(--('alimentação - Tabela 7.1'!$5:$5=TEXT(DATE(2020,INT((ROW(A5233)-1)/33)+1,1),"mmmm/aaaa"))) &gt; 0,
   TEXT(DATE(2020,INT((ROW(A5233)-1)/33)+1,1),"mmm/aa"),
   ""
)</f>
        <v/>
      </c>
      <c r="B5235" s="61" t="str">
        <f>IF(A5235&lt;&gt;"", 'alimentação - Tabela 7.1'!$B$25, "" )</f>
        <v/>
      </c>
      <c r="C5235" s="62" t="str">
        <f>IFERROR(INDEX('alimentação - Tabela 7.1'!$25:$25,
MATCH(TEXT('Tabela 7.1'!A5235,"mmmm/aaaa"),'alimentação - Tabela 7.1'!$5:$5,0)), "")</f>
        <v/>
      </c>
      <c r="D5235" s="62" t="str">
        <f>IFERROR(INDEX('alimentação - Tabela 7.1'!$25:$25,
MATCH(TEXT('Tabela 7.1'!$A5235,"mmmm/aaaa"),'alimentação - Tabela 7.1'!$5:$5,0)+1), "")</f>
        <v/>
      </c>
      <c r="E5235" s="62" t="str">
        <f>IFERROR(INDEX('alimentação - Tabela 7.1'!$25:$25,
MATCH(TEXT('Tabela 7.1'!$A5235,"mmmm/aaaa"),'alimentação - Tabela 7.1'!$5:$5,0)+2), "")</f>
        <v/>
      </c>
      <c r="F5235" s="62" t="str">
        <f>IFERROR(INDEX('alimentação - Tabela 7.1'!$25:$25,
MATCH(TEXT('Tabela 7.1'!$A5235,"mmmm/aaaa"),'alimentação - Tabela 7.1'!$5:$5,0)+3), "")</f>
        <v/>
      </c>
      <c r="G5235" s="95" t="str">
        <f>IFERROR(INDEX('alimentação - Tabela 7.1'!$25:$25,
MATCH(TEXT('Tabela 7.1'!$A5235,"mmmm/aaaa"),'alimentação - Tabela 7.1'!$5:$5,0)+4), "")</f>
        <v/>
      </c>
    </row>
    <row r="5236" spans="1:7" x14ac:dyDescent="0.25">
      <c r="A5236" s="59" t="str">
        <f>IF(
   SUMPRODUCT(--('alimentação - Tabela 7.1'!$5:$5=TEXT(DATE(2020,INT((ROW(A5234)-1)/33)+1,1),"mmmm/aaaa"))) &gt; 0,
   TEXT(DATE(2020,INT((ROW(A5234)-1)/33)+1,1),"mmm/aa"),
   ""
)</f>
        <v/>
      </c>
      <c r="B5236" s="61" t="str">
        <f>IF(A5236&lt;&gt;"", 'alimentação - Tabela 7.1'!$B$26, "" )</f>
        <v/>
      </c>
      <c r="C5236" s="62" t="str">
        <f>IFERROR(INDEX('alimentação - Tabela 7.1'!$26:$26,
MATCH(TEXT('Tabela 7.1'!A5236,"mmmm/aaaa"),'alimentação - Tabela 7.1'!$5:$5,0)), "")</f>
        <v/>
      </c>
      <c r="D5236" s="62" t="str">
        <f>IFERROR(INDEX('alimentação - Tabela 7.1'!$26:$26,
MATCH(TEXT('Tabela 7.1'!$A5236,"mmmm/aaaa"),'alimentação - Tabela 7.1'!$5:$5,0)+1), "")</f>
        <v/>
      </c>
      <c r="E5236" s="62" t="str">
        <f>IFERROR(INDEX('alimentação - Tabela 7.1'!$26:$26,
MATCH(TEXT('Tabela 7.1'!$A5236,"mmmm/aaaa"),'alimentação - Tabela 7.1'!$5:$5,0)+2), "")</f>
        <v/>
      </c>
      <c r="F5236" s="62" t="str">
        <f>IFERROR(INDEX('alimentação - Tabela 7.1'!$26:$26,
MATCH(TEXT('Tabela 7.1'!$A5236,"mmmm/aaaa"),'alimentação - Tabela 7.1'!$5:$5,0)+3), "")</f>
        <v/>
      </c>
      <c r="G5236" s="95" t="str">
        <f>IFERROR(INDEX('alimentação - Tabela 7.1'!$26:$26,
MATCH(TEXT('Tabela 7.1'!$A5236,"mmmm/aaaa"),'alimentação - Tabela 7.1'!$5:$5,0)+4), "")</f>
        <v/>
      </c>
    </row>
    <row r="5237" spans="1:7" x14ac:dyDescent="0.25">
      <c r="A5237" s="59" t="str">
        <f>IF(
   SUMPRODUCT(--('alimentação - Tabela 7.1'!$5:$5=TEXT(DATE(2020,INT((ROW(A5235)-1)/33)+1,1),"mmmm/aaaa"))) &gt; 0,
   TEXT(DATE(2020,INT((ROW(A5235)-1)/33)+1,1),"mmm/aa"),
   ""
)</f>
        <v/>
      </c>
      <c r="B5237" s="61" t="str">
        <f>IF(A5237&lt;&gt;"", 'alimentação - Tabela 7.1'!$B$27, "" )</f>
        <v/>
      </c>
      <c r="C5237" s="62" t="str">
        <f>IFERROR(INDEX('alimentação - Tabela 7.1'!$27:$27,
MATCH(TEXT('Tabela 7.1'!A5237,"mmmm/aaaa"),'alimentação - Tabela 7.1'!$5:$5,0)), "")</f>
        <v/>
      </c>
      <c r="D5237" s="62" t="str">
        <f>IFERROR(INDEX('alimentação - Tabela 7.1'!$27:$27,
MATCH(TEXT('Tabela 7.1'!$A5237,"mmmm/aaaa"),'alimentação - Tabela 7.1'!$5:$5,0)+1), "")</f>
        <v/>
      </c>
      <c r="E5237" s="62" t="str">
        <f>IFERROR(INDEX('alimentação - Tabela 7.1'!$27:$27,
MATCH(TEXT('Tabela 7.1'!$A5237,"mmmm/aaaa"),'alimentação - Tabela 7.1'!$5:$5,0)+2), "")</f>
        <v/>
      </c>
      <c r="F5237" s="62" t="str">
        <f>IFERROR(INDEX('alimentação - Tabela 7.1'!$27:$27,
MATCH(TEXT('Tabela 7.1'!$A5237,"mmmm/aaaa"),'alimentação - Tabela 7.1'!$5:$5,0)+3), "")</f>
        <v/>
      </c>
      <c r="G5237" s="95" t="str">
        <f>IFERROR(INDEX('alimentação - Tabela 7.1'!$27:$27,
MATCH(TEXT('Tabela 7.1'!$A5237,"mmmm/aaaa"),'alimentação - Tabela 7.1'!$5:$5,0)+4), "")</f>
        <v/>
      </c>
    </row>
    <row r="5238" spans="1:7" x14ac:dyDescent="0.25">
      <c r="A5238" s="59" t="str">
        <f>IF(
   SUMPRODUCT(--('alimentação - Tabela 7.1'!$5:$5=TEXT(DATE(2020,INT((ROW(A5236)-1)/33)+1,1),"mmmm/aaaa"))) &gt; 0,
   TEXT(DATE(2020,INT((ROW(A5236)-1)/33)+1,1),"mmm/aa"),
   ""
)</f>
        <v/>
      </c>
      <c r="B5238" s="61" t="str">
        <f>IF(A5238&lt;&gt;"", 'alimentação - Tabela 7.1'!$B$28, "" )</f>
        <v/>
      </c>
      <c r="C5238" s="62" t="str">
        <f>IFERROR(INDEX('alimentação - Tabela 7.1'!$28:$28,
MATCH(TEXT('Tabela 7.1'!A5238,"mmmm/aaaa"),'alimentação - Tabela 7.1'!$5:$5,0)), "")</f>
        <v/>
      </c>
      <c r="D5238" s="62" t="str">
        <f>IFERROR(INDEX('alimentação - Tabela 7.1'!$28:$28,
MATCH(TEXT('Tabela 7.1'!$A5238,"mmmm/aaaa"),'alimentação - Tabela 7.1'!$5:$5,0)+1), "")</f>
        <v/>
      </c>
      <c r="E5238" s="62" t="str">
        <f>IFERROR(INDEX('alimentação - Tabela 7.1'!$28:$28,
MATCH(TEXT('Tabela 7.1'!$A5238,"mmmm/aaaa"),'alimentação - Tabela 7.1'!$5:$5,0)+2), "")</f>
        <v/>
      </c>
      <c r="F5238" s="62" t="str">
        <f>IFERROR(INDEX('alimentação - Tabela 7.1'!$28:$28,
MATCH(TEXT('Tabela 7.1'!$A5238,"mmmm/aaaa"),'alimentação - Tabela 7.1'!$5:$5,0)+3), "")</f>
        <v/>
      </c>
      <c r="G5238" s="95" t="str">
        <f>IFERROR(INDEX('alimentação - Tabela 7.1'!$28:$28,
MATCH(TEXT('Tabela 7.1'!$A5238,"mmmm/aaaa"),'alimentação - Tabela 7.1'!$5:$5,0)+4), "")</f>
        <v/>
      </c>
    </row>
    <row r="5239" spans="1:7" x14ac:dyDescent="0.25">
      <c r="A5239" s="59" t="str">
        <f>IF(
   SUMPRODUCT(--('alimentação - Tabela 7.1'!$5:$5=TEXT(DATE(2020,INT((ROW(A5237)-1)/33)+1,1),"mmmm/aaaa"))) &gt; 0,
   TEXT(DATE(2020,INT((ROW(A5237)-1)/33)+1,1),"mmm/aa"),
   ""
)</f>
        <v/>
      </c>
      <c r="B5239" s="61" t="str">
        <f>IF(A5239&lt;&gt;"", 'alimentação - Tabela 7.1'!$B$29, "" )</f>
        <v/>
      </c>
      <c r="C5239" s="62" t="str">
        <f>IFERROR(INDEX('alimentação - Tabela 7.1'!$29:$29,
MATCH(TEXT('Tabela 7.1'!A5239,"mmmm/aaaa"),'alimentação - Tabela 7.1'!$5:$5,0)), "")</f>
        <v/>
      </c>
      <c r="D5239" s="62" t="str">
        <f>IFERROR(INDEX('alimentação - Tabela 7.1'!$29:$29,
MATCH(TEXT('Tabela 7.1'!$A5239,"mmmm/aaaa"),'alimentação - Tabela 7.1'!$5:$5,0)+1), "")</f>
        <v/>
      </c>
      <c r="E5239" s="62" t="str">
        <f>IFERROR(INDEX('alimentação - Tabela 7.1'!$29:$29,
MATCH(TEXT('Tabela 7.1'!$A5239,"mmmm/aaaa"),'alimentação - Tabela 7.1'!$5:$5,0)+2), "")</f>
        <v/>
      </c>
      <c r="F5239" s="62" t="str">
        <f>IFERROR(INDEX('alimentação - Tabela 7.1'!$29:$29,
MATCH(TEXT('Tabela 7.1'!$A5239,"mmmm/aaaa"),'alimentação - Tabela 7.1'!$5:$5,0)+3), "")</f>
        <v/>
      </c>
      <c r="G5239" s="95" t="str">
        <f>IFERROR(INDEX('alimentação - Tabela 7.1'!$29:$29,
MATCH(TEXT('Tabela 7.1'!$A5239,"mmmm/aaaa"),'alimentação - Tabela 7.1'!$5:$5,0)+4), "")</f>
        <v/>
      </c>
    </row>
    <row r="5240" spans="1:7" x14ac:dyDescent="0.25">
      <c r="A5240" s="59" t="str">
        <f>IF(
   SUMPRODUCT(--('alimentação - Tabela 7.1'!$5:$5=TEXT(DATE(2020,INT((ROW(A5238)-1)/33)+1,1),"mmmm/aaaa"))) &gt; 0,
   TEXT(DATE(2020,INT((ROW(A5238)-1)/33)+1,1),"mmm/aa"),
   ""
)</f>
        <v/>
      </c>
      <c r="B5240" s="61" t="str">
        <f>IF(A5240&lt;&gt;"", 'alimentação - Tabela 7.1'!$B$30, "" )</f>
        <v/>
      </c>
      <c r="C5240" s="62" t="str">
        <f>IFERROR(INDEX('alimentação - Tabela 7.1'!$30:$30,
MATCH(TEXT('Tabela 7.1'!A5240,"mmmm/aaaa"),'alimentação - Tabela 7.1'!$5:$5,0)), "")</f>
        <v/>
      </c>
      <c r="D5240" s="62" t="str">
        <f>IFERROR(INDEX('alimentação - Tabela 7.1'!$30:$30,
MATCH(TEXT('Tabela 7.1'!$A5240,"mmmm/aaaa"),'alimentação - Tabela 7.1'!$5:$5,0)+1), "")</f>
        <v/>
      </c>
      <c r="E5240" s="62" t="str">
        <f>IFERROR(INDEX('alimentação - Tabela 7.1'!$30:$30,
MATCH(TEXT('Tabela 7.1'!$A5240,"mmmm/aaaa"),'alimentação - Tabela 7.1'!$5:$5,0)+2), "")</f>
        <v/>
      </c>
      <c r="F5240" s="62" t="str">
        <f>IFERROR(INDEX('alimentação - Tabela 7.1'!$30:$30,
MATCH(TEXT('Tabela 7.1'!$A5240,"mmmm/aaaa"),'alimentação - Tabela 7.1'!$5:$5,0)+3), "")</f>
        <v/>
      </c>
      <c r="G5240" s="95" t="str">
        <f>IFERROR(INDEX('alimentação - Tabela 7.1'!$30:$30,
MATCH(TEXT('Tabela 7.1'!$A5240,"mmmm/aaaa"),'alimentação - Tabela 7.1'!$5:$5,0)+4), "")</f>
        <v/>
      </c>
    </row>
    <row r="5241" spans="1:7" x14ac:dyDescent="0.25">
      <c r="A5241" s="59" t="str">
        <f>IF(
   SUMPRODUCT(--('alimentação - Tabela 7.1'!$5:$5=TEXT(DATE(2020,INT((ROW(A5239)-1)/33)+1,1),"mmmm/aaaa"))) &gt; 0,
   TEXT(DATE(2020,INT((ROW(A5239)-1)/33)+1,1),"mmm/aa"),
   ""
)</f>
        <v/>
      </c>
      <c r="B5241" s="61" t="str">
        <f>IF(A5241&lt;&gt;"", 'alimentação - Tabela 7.1'!$B$31, "" )</f>
        <v/>
      </c>
      <c r="C5241" s="62" t="str">
        <f>IFERROR(INDEX('alimentação - Tabela 7.1'!$31:$31,
MATCH(TEXT('Tabela 7.1'!A5241,"mmmm/aaaa"),'alimentação - Tabela 7.1'!$5:$5,0)), "")</f>
        <v/>
      </c>
      <c r="D5241" s="62" t="str">
        <f>IFERROR(INDEX('alimentação - Tabela 7.1'!$31:$31,
MATCH(TEXT('Tabela 7.1'!$A5241,"mmmm/aaaa"),'alimentação - Tabela 7.1'!$5:$5,0)+1), "")</f>
        <v/>
      </c>
      <c r="E5241" s="62" t="str">
        <f>IFERROR(INDEX('alimentação - Tabela 7.1'!$31:$31,
MATCH(TEXT('Tabela 7.1'!$A5241,"mmmm/aaaa"),'alimentação - Tabela 7.1'!$5:$5,0)+2), "")</f>
        <v/>
      </c>
      <c r="F5241" s="62" t="str">
        <f>IFERROR(INDEX('alimentação - Tabela 7.1'!$31:$31,
MATCH(TEXT('Tabela 7.1'!$A5241,"mmmm/aaaa"),'alimentação - Tabela 7.1'!$5:$5,0)+3), "")</f>
        <v/>
      </c>
      <c r="G5241" s="95" t="str">
        <f>IFERROR(INDEX('alimentação - Tabela 7.1'!$31:$31,
MATCH(TEXT('Tabela 7.1'!$A5241,"mmmm/aaaa"),'alimentação - Tabela 7.1'!$5:$5,0)+4), "")</f>
        <v/>
      </c>
    </row>
    <row r="5242" spans="1:7" x14ac:dyDescent="0.25">
      <c r="A5242" s="59" t="str">
        <f>IF(
   SUMPRODUCT(--('alimentação - Tabela 7.1'!$5:$5=TEXT(DATE(2020,INT((ROW(A5240)-1)/33)+1,1),"mmmm/aaaa"))) &gt; 0,
   TEXT(DATE(2020,INT((ROW(A5240)-1)/33)+1,1),"mmm/aa"),
   ""
)</f>
        <v/>
      </c>
      <c r="B5242" s="61" t="str">
        <f>IF(A5242&lt;&gt;"", 'alimentação - Tabela 7.1'!$B$32, "" )</f>
        <v/>
      </c>
      <c r="C5242" s="62" t="str">
        <f>IFERROR(INDEX('alimentação - Tabela 7.1'!$32:$32,
MATCH(TEXT('Tabela 7.1'!A5242,"mmmm/aaaa"),'alimentação - Tabela 7.1'!$5:$5,0)), "")</f>
        <v/>
      </c>
      <c r="D5242" s="62" t="str">
        <f>IFERROR(INDEX('alimentação - Tabela 7.1'!$32:$32,
MATCH(TEXT('Tabela 7.1'!$A5242,"mmmm/aaaa"),'alimentação - Tabela 7.1'!$5:$5,0)+1), "")</f>
        <v/>
      </c>
      <c r="E5242" s="62" t="str">
        <f>IFERROR(INDEX('alimentação - Tabela 7.1'!$32:$32,
MATCH(TEXT('Tabela 7.1'!$A5242,"mmmm/aaaa"),'alimentação - Tabela 7.1'!$5:$5,0)+2), "")</f>
        <v/>
      </c>
      <c r="F5242" s="62" t="str">
        <f>IFERROR(INDEX('alimentação - Tabela 7.1'!$32:$32,
MATCH(TEXT('Tabela 7.1'!$A5242,"mmmm/aaaa"),'alimentação - Tabela 7.1'!$5:$5,0)+3), "")</f>
        <v/>
      </c>
      <c r="G5242" s="95" t="str">
        <f>IFERROR(INDEX('alimentação - Tabela 7.1'!$32:$32,
MATCH(TEXT('Tabela 7.1'!$A5242,"mmmm/aaaa"),'alimentação - Tabela 7.1'!$5:$5,0)+4), "")</f>
        <v/>
      </c>
    </row>
    <row r="5243" spans="1:7" x14ac:dyDescent="0.25">
      <c r="A5243" s="59" t="str">
        <f>IF(
   SUMPRODUCT(--('alimentação - Tabela 7.1'!$5:$5=TEXT(DATE(2020,INT((ROW(A5241)-1)/33)+1,1),"mmmm/aaaa"))) &gt; 0,
   TEXT(DATE(2020,INT((ROW(A5241)-1)/33)+1,1),"mmm/aa"),
   ""
)</f>
        <v/>
      </c>
      <c r="B5243" s="61" t="str">
        <f>IF(A5243&lt;&gt;"", 'alimentação - Tabela 7.1'!$B$33, "" )</f>
        <v/>
      </c>
      <c r="C5243" s="62" t="str">
        <f>IFERROR(INDEX('alimentação - Tabela 7.1'!$33:$33,
MATCH(TEXT('Tabela 7.1'!A5243,"mmmm/aaaa"),'alimentação - Tabela 7.1'!$5:$5,0)), "")</f>
        <v/>
      </c>
      <c r="D5243" s="62" t="str">
        <f>IFERROR(INDEX('alimentação - Tabela 7.1'!$33:$33,
MATCH(TEXT('Tabela 7.1'!$A5243,"mmmm/aaaa"),'alimentação - Tabela 7.1'!$5:$5,0)+1), "")</f>
        <v/>
      </c>
      <c r="E5243" s="62" t="str">
        <f>IFERROR(INDEX('alimentação - Tabela 7.1'!$33:$33,
MATCH(TEXT('Tabela 7.1'!$A5243,"mmmm/aaaa"),'alimentação - Tabela 7.1'!$5:$5,0)+2), "")</f>
        <v/>
      </c>
      <c r="F5243" s="62" t="str">
        <f>IFERROR(INDEX('alimentação - Tabela 7.1'!$33:$33,
MATCH(TEXT('Tabela 7.1'!$A5243,"mmmm/aaaa"),'alimentação - Tabela 7.1'!$5:$5,0)+3), "")</f>
        <v/>
      </c>
      <c r="G5243" s="95" t="str">
        <f>IFERROR(INDEX('alimentação - Tabela 7.1'!$33:$33,
MATCH(TEXT('Tabela 7.1'!$A5243,"mmmm/aaaa"),'alimentação - Tabela 7.1'!$5:$5,0)+4), "")</f>
        <v/>
      </c>
    </row>
    <row r="5244" spans="1:7" x14ac:dyDescent="0.25">
      <c r="A5244" s="59" t="str">
        <f>IF(
   SUMPRODUCT(--('alimentação - Tabela 7.1'!$5:$5=TEXT(DATE(2020,INT((ROW(A5242)-1)/33)+1,1),"mmmm/aaaa"))) &gt; 0,
   TEXT(DATE(2020,INT((ROW(A5242)-1)/33)+1,1),"mmm/aa"),
   ""
)</f>
        <v/>
      </c>
      <c r="B5244" s="61" t="str">
        <f>IF(A5244&lt;&gt;"", 'alimentação - Tabela 7.1'!$B$34, "" )</f>
        <v/>
      </c>
      <c r="C5244" s="62" t="str">
        <f>IFERROR(INDEX('alimentação - Tabela 7.1'!$34:$34,
MATCH(TEXT('Tabela 7.1'!A5244,"mmmm/aaaa"),'alimentação - Tabela 7.1'!$5:$5,0)), "")</f>
        <v/>
      </c>
      <c r="D5244" s="62" t="str">
        <f>IFERROR(INDEX('alimentação - Tabela 7.1'!$34:$34,
MATCH(TEXT('Tabela 7.1'!$A5244,"mmmm/aaaa"),'alimentação - Tabela 7.1'!$5:$5,0)+1), "")</f>
        <v/>
      </c>
      <c r="E5244" s="62" t="str">
        <f>IFERROR(INDEX('alimentação - Tabela 7.1'!$34:$34,
MATCH(TEXT('Tabela 7.1'!$A5244,"mmmm/aaaa"),'alimentação - Tabela 7.1'!$5:$5,0)+2), "")</f>
        <v/>
      </c>
      <c r="F5244" s="62" t="str">
        <f>IFERROR(INDEX('alimentação - Tabela 7.1'!$34:$34,
MATCH(TEXT('Tabela 7.1'!$A5244,"mmmm/aaaa"),'alimentação - Tabela 7.1'!$5:$5,0)+3), "")</f>
        <v/>
      </c>
      <c r="G5244" s="95" t="str">
        <f>IFERROR(INDEX('alimentação - Tabela 7.1'!$34:$34,
MATCH(TEXT('Tabela 7.1'!$A5244,"mmmm/aaaa"),'alimentação - Tabela 7.1'!$5:$5,0)+4), "")</f>
        <v/>
      </c>
    </row>
    <row r="5245" spans="1:7" x14ac:dyDescent="0.25">
      <c r="A5245" s="59" t="str">
        <f>IF(
   SUMPRODUCT(--('alimentação - Tabela 7.1'!$5:$5=TEXT(DATE(2020,INT((ROW(A5243)-1)/33)+1,1),"mmmm/aaaa"))) &gt; 0,
   TEXT(DATE(2020,INT((ROW(A5243)-1)/33)+1,1),"mmm/aa"),
   ""
)</f>
        <v/>
      </c>
      <c r="B5245" s="61" t="str">
        <f>IF(A5245&lt;&gt;"", 'alimentação - Tabela 7.1'!$B$35, "" )</f>
        <v/>
      </c>
      <c r="C5245" s="62" t="str">
        <f>IFERROR(INDEX('alimentação - Tabela 7.1'!$35:$35,
MATCH(TEXT('Tabela 7.1'!A5245,"mmmm/aaaa"),'alimentação - Tabela 7.1'!$5:$5,0)), "")</f>
        <v/>
      </c>
      <c r="D5245" s="62" t="str">
        <f>IFERROR(INDEX('alimentação - Tabela 7.1'!$35:$35,
MATCH(TEXT('Tabela 7.1'!$A5245,"mmmm/aaaa"),'alimentação - Tabela 7.1'!$5:$5,0)+1), "")</f>
        <v/>
      </c>
      <c r="E5245" s="62" t="str">
        <f>IFERROR(INDEX('alimentação - Tabela 7.1'!$35:$35,
MATCH(TEXT('Tabela 7.1'!$A5245,"mmmm/aaaa"),'alimentação - Tabela 7.1'!$5:$5,0)+2), "")</f>
        <v/>
      </c>
      <c r="F5245" s="62" t="str">
        <f>IFERROR(INDEX('alimentação - Tabela 7.1'!$35:$35,
MATCH(TEXT('Tabela 7.1'!$A5245,"mmmm/aaaa"),'alimentação - Tabela 7.1'!$5:$5,0)+3), "")</f>
        <v/>
      </c>
      <c r="G5245" s="95" t="str">
        <f>IFERROR(INDEX('alimentação - Tabela 7.1'!$35:$35,
MATCH(TEXT('Tabela 7.1'!$A5245,"mmmm/aaaa"),'alimentação - Tabela 7.1'!$5:$5,0)+4), "")</f>
        <v/>
      </c>
    </row>
    <row r="5246" spans="1:7" x14ac:dyDescent="0.25">
      <c r="A5246" s="59" t="str">
        <f>IF(
   SUMPRODUCT(--('alimentação - Tabela 7.1'!$5:$5=TEXT(DATE(2020,INT((ROW(A5244)-1)/33)+1,1),"mmmm/aaaa"))) &gt; 0,
   TEXT(DATE(2020,INT((ROW(A5244)-1)/33)+1,1),"mmm/aa"),
   ""
)</f>
        <v/>
      </c>
      <c r="B5246" s="61" t="str">
        <f>IF(A5246&lt;&gt;"", 'alimentação - Tabela 7.1'!$B$36, "" )</f>
        <v/>
      </c>
      <c r="C5246" s="62" t="str">
        <f>IFERROR(INDEX('alimentação - Tabela 7.1'!$36:$36,
MATCH(TEXT('Tabela 7.1'!A5246,"mmmm/aaaa"),'alimentação - Tabela 7.1'!$5:$5,0)), "")</f>
        <v/>
      </c>
      <c r="D5246" s="62" t="str">
        <f>IFERROR(INDEX('alimentação - Tabela 7.1'!$36:$36,
MATCH(TEXT('Tabela 7.1'!$A5246,"mmmm/aaaa"),'alimentação - Tabela 7.1'!$5:$5,0)+1), "")</f>
        <v/>
      </c>
      <c r="E5246" s="62" t="str">
        <f>IFERROR(INDEX('alimentação - Tabela 7.1'!$36:$36,
MATCH(TEXT('Tabela 7.1'!$A5246,"mmmm/aaaa"),'alimentação - Tabela 7.1'!$5:$5,0)+2), "")</f>
        <v/>
      </c>
      <c r="F5246" s="62" t="str">
        <f>IFERROR(INDEX('alimentação - Tabela 7.1'!$36:$36,
MATCH(TEXT('Tabela 7.1'!$A5246,"mmmm/aaaa"),'alimentação - Tabela 7.1'!$5:$5,0)+3), "")</f>
        <v/>
      </c>
      <c r="G5246" s="95" t="str">
        <f>IFERROR(INDEX('alimentação - Tabela 7.1'!$36:$36,
MATCH(TEXT('Tabela 7.1'!$A5246,"mmmm/aaaa"),'alimentação - Tabela 7.1'!$5:$5,0)+4), "")</f>
        <v/>
      </c>
    </row>
    <row r="5247" spans="1:7" x14ac:dyDescent="0.25">
      <c r="A5247" s="59" t="str">
        <f>IF(
   SUMPRODUCT(--('alimentação - Tabela 7.1'!$5:$5=TEXT(DATE(2020,INT((ROW(A5245)-1)/33)+1,1),"mmmm/aaaa"))) &gt; 0,
   TEXT(DATE(2020,INT((ROW(A5245)-1)/33)+1,1),"mmm/aa"),
   ""
)</f>
        <v/>
      </c>
      <c r="B5247" s="61" t="str">
        <f>IF(A5247&lt;&gt;"", 'alimentação - Tabela 7.1'!$B$37, "" )</f>
        <v/>
      </c>
      <c r="C5247" s="62" t="str">
        <f>IFERROR(INDEX('alimentação - Tabela 7.1'!$37:$37,
MATCH(TEXT('Tabela 7.1'!A5247,"mmmm/aaaa"),'alimentação - Tabela 7.1'!$5:$5,0)), "")</f>
        <v/>
      </c>
      <c r="D5247" s="62" t="str">
        <f>IFERROR(INDEX('alimentação - Tabela 7.1'!$37:$37,
MATCH(TEXT('Tabela 7.1'!$A5247,"mmmm/aaaa"),'alimentação - Tabela 7.1'!$5:$5,0)+1), "")</f>
        <v/>
      </c>
      <c r="E5247" s="62" t="str">
        <f>IFERROR(INDEX('alimentação - Tabela 7.1'!$37:$37,
MATCH(TEXT('Tabela 7.1'!$A5247,"mmmm/aaaa"),'alimentação - Tabela 7.1'!$5:$5,0)+2), "")</f>
        <v/>
      </c>
      <c r="F5247" s="62" t="str">
        <f>IFERROR(INDEX('alimentação - Tabela 7.1'!$37:$37,
MATCH(TEXT('Tabela 7.1'!$A5247,"mmmm/aaaa"),'alimentação - Tabela 7.1'!$5:$5,0)+3), "")</f>
        <v/>
      </c>
      <c r="G5247" s="95" t="str">
        <f>IFERROR(INDEX('alimentação - Tabela 7.1'!$37:$37,
MATCH(TEXT('Tabela 7.1'!$A5247,"mmmm/aaaa"),'alimentação - Tabela 7.1'!$5:$5,0)+4), "")</f>
        <v/>
      </c>
    </row>
    <row r="5248" spans="1:7" x14ac:dyDescent="0.25">
      <c r="A5248" s="59" t="str">
        <f>IF(
   SUMPRODUCT(--('alimentação - Tabela 7.1'!$5:$5=TEXT(DATE(2020,INT((ROW(A5246)-1)/33)+1,1),"mmmm/aaaa"))) &gt; 0,
   TEXT(DATE(2020,INT((ROW(A5246)-1)/33)+1,1),"mmm/aa"),
   ""
)</f>
        <v/>
      </c>
      <c r="B5248" s="61" t="str">
        <f>IF(A5248&lt;&gt;"", 'alimentação - Tabela 7.1'!$B$38, "" )</f>
        <v/>
      </c>
      <c r="C5248" s="62" t="str">
        <f>IFERROR(INDEX('alimentação - Tabela 7.1'!$38:$38,
MATCH(TEXT('Tabela 7.1'!A5248,"mmmm/aaaa"),'alimentação - Tabela 7.1'!$5:$5,0)), "")</f>
        <v/>
      </c>
      <c r="D5248" s="62" t="str">
        <f>IFERROR(INDEX('alimentação - Tabela 7.1'!$38:$38,
MATCH(TEXT('Tabela 7.1'!$A5248,"mmmm/aaaa"),'alimentação - Tabela 7.1'!$5:$5,0)+1), "")</f>
        <v/>
      </c>
      <c r="E5248" s="62" t="str">
        <f>IFERROR(INDEX('alimentação - Tabela 7.1'!$38:$38,
MATCH(TEXT('Tabela 7.1'!$A5248,"mmmm/aaaa"),'alimentação - Tabela 7.1'!$5:$5,0)+2), "")</f>
        <v/>
      </c>
      <c r="F5248" s="62" t="str">
        <f>IFERROR(INDEX('alimentação - Tabela 7.1'!$38:$38,
MATCH(TEXT('Tabela 7.1'!$A5248,"mmmm/aaaa"),'alimentação - Tabela 7.1'!$5:$5,0)+3), "")</f>
        <v/>
      </c>
      <c r="G5248" s="95" t="str">
        <f>IFERROR(INDEX('alimentação - Tabela 7.1'!$38:$38,
MATCH(TEXT('Tabela 7.1'!$A5248,"mmmm/aaaa"),'alimentação - Tabela 7.1'!$5:$5,0)+4), "")</f>
        <v/>
      </c>
    </row>
    <row r="5249" spans="1:7" x14ac:dyDescent="0.25">
      <c r="A5249" s="59" t="str">
        <f>IF(
   SUMPRODUCT(--('alimentação - Tabela 7.1'!$5:$5=TEXT(DATE(2020,INT((ROW(A5247)-1)/33)+1,1),"mmmm/aaaa"))) &gt; 0,
   TEXT(DATE(2020,INT((ROW(A5247)-1)/33)+1,1),"mmm/aa"),
   ""
)</f>
        <v/>
      </c>
      <c r="B5249" s="61" t="str">
        <f>IF(A5249&lt;&gt;"", 'alimentação - Tabela 7.1'!$B$39, "" )</f>
        <v/>
      </c>
      <c r="C5249" s="62" t="str">
        <f>IFERROR(INDEX('alimentação - Tabela 7.1'!$39:$39,
MATCH(TEXT('Tabela 7.1'!A5249,"mmmm/aaaa"),'alimentação - Tabela 7.1'!$5:$5,0)), "")</f>
        <v/>
      </c>
      <c r="D5249" s="62" t="str">
        <f>IFERROR(INDEX('alimentação - Tabela 7.1'!$39:$39,
MATCH(TEXT('Tabela 7.1'!$A5249,"mmmm/aaaa"),'alimentação - Tabela 7.1'!$5:$5,0)+1), "")</f>
        <v/>
      </c>
      <c r="E5249" s="62" t="str">
        <f>IFERROR(INDEX('alimentação - Tabela 7.1'!$39:$39,
MATCH(TEXT('Tabela 7.1'!$A5249,"mmmm/aaaa"),'alimentação - Tabela 7.1'!$5:$5,0)+2), "")</f>
        <v/>
      </c>
      <c r="F5249" s="62" t="str">
        <f>IFERROR(INDEX('alimentação - Tabela 7.1'!$39:$39,
MATCH(TEXT('Tabela 7.1'!$A5249,"mmmm/aaaa"),'alimentação - Tabela 7.1'!$5:$5,0)+3), "")</f>
        <v/>
      </c>
      <c r="G5249" s="95" t="str">
        <f>IFERROR(INDEX('alimentação - Tabela 7.1'!$39:$39,
MATCH(TEXT('Tabela 7.1'!$A5249,"mmmm/aaaa"),'alimentação - Tabela 7.1'!$5:$5,0)+4), "")</f>
        <v/>
      </c>
    </row>
    <row r="5250" spans="1:7" x14ac:dyDescent="0.25">
      <c r="A5250" s="59" t="str">
        <f>IF(
   SUMPRODUCT(--('alimentação - Tabela 7.1'!$5:$5=TEXT(DATE(2020,INT((ROW(A5248)-1)/33)+1,1),"mmmm/aaaa"))) &gt; 0,
   TEXT(DATE(2020,INT((ROW(A5248)-1)/33)+1,1),"mmm/aa"),
   ""
)</f>
        <v/>
      </c>
      <c r="B5250" s="61" t="str">
        <f>IF(A5250&lt;&gt;"", 'alimentação - Tabela 7.1'!$B$7, "" )</f>
        <v/>
      </c>
      <c r="C5250" s="62" t="str">
        <f>IFERROR(INDEX('alimentação - Tabela 7.1'!$7:$7,
MATCH(TEXT('Tabela 7.1'!A5250,"mmmm/aaaa"),'alimentação - Tabela 7.1'!$5:$5,0)), "")</f>
        <v/>
      </c>
      <c r="D5250" s="62" t="str">
        <f>IFERROR(INDEX('alimentação - Tabela 7.1'!$7:$7,
MATCH(TEXT('Tabela 7.1'!$A5250,"mmmm/aaaa"),'alimentação - Tabela 7.1'!$5:$5,0)+1), "")</f>
        <v/>
      </c>
      <c r="E5250" s="62" t="str">
        <f>IFERROR(INDEX('alimentação - Tabela 7.1'!$7:$7,
MATCH(TEXT('Tabela 7.1'!$A5250,"mmmm/aaaa"),'alimentação - Tabela 7.1'!$5:$5,0)+2), "")</f>
        <v/>
      </c>
      <c r="F5250" s="62" t="str">
        <f>IFERROR(INDEX('alimentação - Tabela 7.1'!$7:$7,
MATCH(TEXT('Tabela 7.1'!$A5250,"mmmm/aaaa"),'alimentação - Tabela 7.1'!$5:$5,0)+3), "")</f>
        <v/>
      </c>
      <c r="G5250" s="95" t="str">
        <f>IFERROR(INDEX('alimentação - Tabela 7.1'!$7:$7,
MATCH(TEXT('Tabela 7.1'!$A5250,"mmmm/aaaa"),'alimentação - Tabela 7.1'!$5:$5,0)+4), "")</f>
        <v/>
      </c>
    </row>
    <row r="5251" spans="1:7" x14ac:dyDescent="0.25">
      <c r="A5251" s="59" t="str">
        <f>IF(
   SUMPRODUCT(--('alimentação - Tabela 7.1'!$5:$5=TEXT(DATE(2020,INT((ROW(A5249)-1)/33)+1,1),"mmmm/aaaa"))) &gt; 0,
   TEXT(DATE(2020,INT((ROW(A5249)-1)/33)+1,1),"mmm/aa"),
   ""
)</f>
        <v/>
      </c>
      <c r="B5251" s="61" t="str">
        <f>IF(A5251&lt;&gt;"", 'alimentação - Tabela 7.1'!$B$8, "" )</f>
        <v/>
      </c>
      <c r="C5251" s="62" t="str">
        <f>IFERROR(INDEX('alimentação - Tabela 7.1'!$8:$8,
MATCH(TEXT('Tabela 7.1'!A5251,"mmmm/aaaa"),'alimentação - Tabela 7.1'!$5:$5,0)), "")</f>
        <v/>
      </c>
      <c r="D5251" s="62" t="str">
        <f>IFERROR(INDEX('alimentação - Tabela 7.1'!$8:$8,
MATCH(TEXT('Tabela 7.1'!$A5251,"mmmm/aaaa"),'alimentação - Tabela 7.1'!$5:$5,0)+1), "")</f>
        <v/>
      </c>
      <c r="E5251" s="62" t="str">
        <f>IFERROR(INDEX('alimentação - Tabela 7.1'!$8:$8,
MATCH(TEXT('Tabela 7.1'!$A5251,"mmmm/aaaa"),'alimentação - Tabela 7.1'!$5:$5,0)+2), "")</f>
        <v/>
      </c>
      <c r="F5251" s="62" t="str">
        <f>IFERROR(INDEX('alimentação - Tabela 7.1'!$8:$8,
MATCH(TEXT('Tabela 7.1'!$A5251,"mmmm/aaaa"),'alimentação - Tabela 7.1'!$5:$5,0)+3), "")</f>
        <v/>
      </c>
      <c r="G5251" s="95" t="str">
        <f>IFERROR(INDEX('alimentação - Tabela 7.1'!$8:$8,
MATCH(TEXT('Tabela 7.1'!$A5251,"mmmm/aaaa"),'alimentação - Tabela 7.1'!$5:$5,0)+4), "")</f>
        <v/>
      </c>
    </row>
    <row r="5252" spans="1:7" x14ac:dyDescent="0.25">
      <c r="A5252" s="59" t="str">
        <f>IF(
   SUMPRODUCT(--('alimentação - Tabela 7.1'!$5:$5=TEXT(DATE(2020,INT((ROW(A5250)-1)/33)+1,1),"mmmm/aaaa"))) &gt; 0,
   TEXT(DATE(2020,INT((ROW(A5250)-1)/33)+1,1),"mmm/aa"),
   ""
)</f>
        <v/>
      </c>
      <c r="B5252" s="61" t="str">
        <f>IF(A5252&lt;&gt;"", 'alimentação - Tabela 7.1'!$B$9, "" )</f>
        <v/>
      </c>
      <c r="C5252" s="62" t="str">
        <f>IFERROR(INDEX('alimentação - Tabela 7.1'!$9:$9,
MATCH(TEXT('Tabela 7.1'!A5252,"mmmm/aaaa"),'alimentação - Tabela 7.1'!$5:$5,0)), "")</f>
        <v/>
      </c>
      <c r="D5252" s="62" t="str">
        <f>IFERROR(INDEX('alimentação - Tabela 7.1'!$9:$9,
MATCH(TEXT('Tabela 7.1'!$A5252,"mmmm/aaaa"),'alimentação - Tabela 7.1'!$5:$5,0)+1), "")</f>
        <v/>
      </c>
      <c r="E5252" s="62" t="str">
        <f>IFERROR(INDEX('alimentação - Tabela 7.1'!$9:$9,
MATCH(TEXT('Tabela 7.1'!$A5252,"mmmm/aaaa"),'alimentação - Tabela 7.1'!$5:$5,0)+2), "")</f>
        <v/>
      </c>
      <c r="F5252" s="62" t="str">
        <f>IFERROR(INDEX('alimentação - Tabela 7.1'!$9:$9,
MATCH(TEXT('Tabela 7.1'!$A5252,"mmmm/aaaa"),'alimentação - Tabela 7.1'!$5:$5,0)+3), "")</f>
        <v/>
      </c>
      <c r="G5252" s="95" t="str">
        <f>IFERROR(INDEX('alimentação - Tabela 7.1'!$9:$9,
MATCH(TEXT('Tabela 7.1'!$A5252,"mmmm/aaaa"),'alimentação - Tabela 7.1'!$5:$5,0)+4), "")</f>
        <v/>
      </c>
    </row>
    <row r="5253" spans="1:7" x14ac:dyDescent="0.25">
      <c r="A5253" s="59" t="str">
        <f>IF(
   SUMPRODUCT(--('alimentação - Tabela 7.1'!$5:$5=TEXT(DATE(2020,INT((ROW(A5251)-1)/33)+1,1),"mmmm/aaaa"))) &gt; 0,
   TEXT(DATE(2020,INT((ROW(A5251)-1)/33)+1,1),"mmm/aa"),
   ""
)</f>
        <v/>
      </c>
      <c r="B5253" s="61" t="str">
        <f>IF(A5253&lt;&gt;"", 'alimentação - Tabela 7.1'!$B$10, "" )</f>
        <v/>
      </c>
      <c r="C5253" s="62" t="str">
        <f>IFERROR(INDEX('alimentação - Tabela 7.1'!$10:$10,
MATCH(TEXT('Tabela 7.1'!A5253,"mmmm/aaaa"),'alimentação - Tabela 7.1'!$5:$5,0)), "")</f>
        <v/>
      </c>
      <c r="D5253" s="62" t="str">
        <f>IFERROR(INDEX('alimentação - Tabela 7.1'!$10:$10,
MATCH(TEXT('Tabela 7.1'!$A5253,"mmmm/aaaa"),'alimentação - Tabela 7.1'!$5:$5,0)+1), "")</f>
        <v/>
      </c>
      <c r="E5253" s="62" t="str">
        <f>IFERROR(INDEX('alimentação - Tabela 7.1'!$10:$10,
MATCH(TEXT('Tabela 7.1'!$A5253,"mmmm/aaaa"),'alimentação - Tabela 7.1'!$5:$5,0)+2), "")</f>
        <v/>
      </c>
      <c r="F5253" s="62" t="str">
        <f>IFERROR(INDEX('alimentação - Tabela 7.1'!$10:$10,
MATCH(TEXT('Tabela 7.1'!$A5253,"mmmm/aaaa"),'alimentação - Tabela 7.1'!$5:$5,0)+3), "")</f>
        <v/>
      </c>
      <c r="G5253" s="95" t="str">
        <f>IFERROR(INDEX('alimentação - Tabela 7.1'!$10:$10,
MATCH(TEXT('Tabela 7.1'!$A5253,"mmmm/aaaa"),'alimentação - Tabela 7.1'!$5:$5,0)+4), "")</f>
        <v/>
      </c>
    </row>
    <row r="5254" spans="1:7" x14ac:dyDescent="0.25">
      <c r="A5254" s="59" t="str">
        <f>IF(
   SUMPRODUCT(--('alimentação - Tabela 7.1'!$5:$5=TEXT(DATE(2020,INT((ROW(A5252)-1)/33)+1,1),"mmmm/aaaa"))) &gt; 0,
   TEXT(DATE(2020,INT((ROW(A5252)-1)/33)+1,1),"mmm/aa"),
   ""
)</f>
        <v/>
      </c>
      <c r="B5254" s="61" t="str">
        <f>IF(A5254&lt;&gt;"", 'alimentação - Tabela 7.1'!$B$11, "" )</f>
        <v/>
      </c>
      <c r="C5254" s="62" t="str">
        <f>IFERROR(INDEX('alimentação - Tabela 7.1'!$11:$11,
MATCH(TEXT('Tabela 7.1'!A5254,"mmmm/aaaa"),'alimentação - Tabela 7.1'!$5:$5,0)), "")</f>
        <v/>
      </c>
      <c r="D5254" s="62" t="str">
        <f>IFERROR(INDEX('alimentação - Tabela 7.1'!$11:$11,
MATCH(TEXT('Tabela 7.1'!$A5254,"mmmm/aaaa"),'alimentação - Tabela 7.1'!$5:$5,0)+1), "")</f>
        <v/>
      </c>
      <c r="E5254" s="62" t="str">
        <f>IFERROR(INDEX('alimentação - Tabela 7.1'!$11:$11,
MATCH(TEXT('Tabela 7.1'!$A5254,"mmmm/aaaa"),'alimentação - Tabela 7.1'!$5:$5,0)+2), "")</f>
        <v/>
      </c>
      <c r="F5254" s="62" t="str">
        <f>IFERROR(INDEX('alimentação - Tabela 7.1'!$11:$11,
MATCH(TEXT('Tabela 7.1'!$A5254,"mmmm/aaaa"),'alimentação - Tabela 7.1'!$5:$5,0)+3), "")</f>
        <v/>
      </c>
      <c r="G5254" s="95" t="str">
        <f>IFERROR(INDEX('alimentação - Tabela 7.1'!$11:$11,
MATCH(TEXT('Tabela 7.1'!$A5254,"mmmm/aaaa"),'alimentação - Tabela 7.1'!$5:$5,0)+4), "")</f>
        <v/>
      </c>
    </row>
    <row r="5255" spans="1:7" x14ac:dyDescent="0.25">
      <c r="A5255" s="59" t="str">
        <f>IF(
   SUMPRODUCT(--('alimentação - Tabela 7.1'!$5:$5=TEXT(DATE(2020,INT((ROW(A5253)-1)/33)+1,1),"mmmm/aaaa"))) &gt; 0,
   TEXT(DATE(2020,INT((ROW(A5253)-1)/33)+1,1),"mmm/aa"),
   ""
)</f>
        <v/>
      </c>
      <c r="B5255" s="61" t="str">
        <f>IF(A5255&lt;&gt;"", 'alimentação - Tabela 7.1'!$B$12, "" )</f>
        <v/>
      </c>
      <c r="C5255" s="62" t="str">
        <f>IFERROR(INDEX('alimentação - Tabela 7.1'!$12:$12,
MATCH(TEXT('Tabela 7.1'!A5255,"mmmm/aaaa"),'alimentação - Tabela 7.1'!$5:$5,0)), "")</f>
        <v/>
      </c>
      <c r="D5255" s="62" t="str">
        <f>IFERROR(INDEX('alimentação - Tabela 7.1'!$12:$12,
MATCH(TEXT('Tabela 7.1'!$A5255,"mmmm/aaaa"),'alimentação - Tabela 7.1'!$5:$5,0)+1), "")</f>
        <v/>
      </c>
      <c r="E5255" s="62" t="str">
        <f>IFERROR(INDEX('alimentação - Tabela 7.1'!$12:$12,
MATCH(TEXT('Tabela 7.1'!$A5255,"mmmm/aaaa"),'alimentação - Tabela 7.1'!$5:$5,0)+2), "")</f>
        <v/>
      </c>
      <c r="F5255" s="62" t="str">
        <f>IFERROR(INDEX('alimentação - Tabela 7.1'!$12:$12,
MATCH(TEXT('Tabela 7.1'!$A5255,"mmmm/aaaa"),'alimentação - Tabela 7.1'!$5:$5,0)+3), "")</f>
        <v/>
      </c>
      <c r="G5255" s="95" t="str">
        <f>IFERROR(INDEX('alimentação - Tabela 7.1'!$12:$12,
MATCH(TEXT('Tabela 7.1'!$A5255,"mmmm/aaaa"),'alimentação - Tabela 7.1'!$5:$5,0)+4), "")</f>
        <v/>
      </c>
    </row>
    <row r="5256" spans="1:7" x14ac:dyDescent="0.25">
      <c r="A5256" s="59" t="str">
        <f>IF(
   SUMPRODUCT(--('alimentação - Tabela 7.1'!$5:$5=TEXT(DATE(2020,INT((ROW(A5254)-1)/33)+1,1),"mmmm/aaaa"))) &gt; 0,
   TEXT(DATE(2020,INT((ROW(A5254)-1)/33)+1,1),"mmm/aa"),
   ""
)</f>
        <v/>
      </c>
      <c r="B5256" s="61" t="str">
        <f>IF(A5256&lt;&gt;"", 'alimentação - Tabela 7.1'!$B$13, "" )</f>
        <v/>
      </c>
      <c r="C5256" s="62" t="str">
        <f>IFERROR(INDEX('alimentação - Tabela 7.1'!$13:$13,
MATCH(TEXT('Tabela 7.1'!A5256,"mmmm/aaaa"),'alimentação - Tabela 7.1'!$5:$5,0)), "")</f>
        <v/>
      </c>
      <c r="D5256" s="62" t="str">
        <f>IFERROR(INDEX('alimentação - Tabela 7.1'!$13:$13,
MATCH(TEXT('Tabela 7.1'!$A5256,"mmmm/aaaa"),'alimentação - Tabela 7.1'!$5:$5,0)+1), "")</f>
        <v/>
      </c>
      <c r="E5256" s="62" t="str">
        <f>IFERROR(INDEX('alimentação - Tabela 7.1'!$13:$13,
MATCH(TEXT('Tabela 7.1'!$A5256,"mmmm/aaaa"),'alimentação - Tabela 7.1'!$5:$5,0)+2), "")</f>
        <v/>
      </c>
      <c r="F5256" s="62" t="str">
        <f>IFERROR(INDEX('alimentação - Tabela 7.1'!$13:$13,
MATCH(TEXT('Tabela 7.1'!$A5256,"mmmm/aaaa"),'alimentação - Tabela 7.1'!$5:$5,0)+3), "")</f>
        <v/>
      </c>
      <c r="G5256" s="95" t="str">
        <f>IFERROR(INDEX('alimentação - Tabela 7.1'!$13:$13,
MATCH(TEXT('Tabela 7.1'!$A5256,"mmmm/aaaa"),'alimentação - Tabela 7.1'!$5:$5,0)+4), "")</f>
        <v/>
      </c>
    </row>
    <row r="5257" spans="1:7" x14ac:dyDescent="0.25">
      <c r="A5257" s="59" t="str">
        <f>IF(
   SUMPRODUCT(--('alimentação - Tabela 7.1'!$5:$5=TEXT(DATE(2020,INT((ROW(A5255)-1)/33)+1,1),"mmmm/aaaa"))) &gt; 0,
   TEXT(DATE(2020,INT((ROW(A5255)-1)/33)+1,1),"mmm/aa"),
   ""
)</f>
        <v/>
      </c>
      <c r="B5257" s="61" t="str">
        <f>IF(A5257&lt;&gt;"", 'alimentação - Tabela 7.1'!$B$14, "" )</f>
        <v/>
      </c>
      <c r="C5257" s="62" t="str">
        <f>IFERROR(INDEX('alimentação - Tabela 7.1'!$14:$14,
MATCH(TEXT('Tabela 7.1'!A5257,"mmmm/aaaa"),'alimentação - Tabela 7.1'!$5:$5,0)), "")</f>
        <v/>
      </c>
      <c r="D5257" s="62" t="str">
        <f>IFERROR(INDEX('alimentação - Tabela 7.1'!$14:$14,
MATCH(TEXT('Tabela 7.1'!$A5257,"mmmm/aaaa"),'alimentação - Tabela 7.1'!$5:$5,0)+1), "")</f>
        <v/>
      </c>
      <c r="E5257" s="62" t="str">
        <f>IFERROR(INDEX('alimentação - Tabela 7.1'!$14:$14,
MATCH(TEXT('Tabela 7.1'!$A5257,"mmmm/aaaa"),'alimentação - Tabela 7.1'!$5:$5,0)+2), "")</f>
        <v/>
      </c>
      <c r="F5257" s="62" t="str">
        <f>IFERROR(INDEX('alimentação - Tabela 7.1'!$14:$14,
MATCH(TEXT('Tabela 7.1'!$A5257,"mmmm/aaaa"),'alimentação - Tabela 7.1'!$5:$5,0)+3), "")</f>
        <v/>
      </c>
      <c r="G5257" s="95" t="str">
        <f>IFERROR(INDEX('alimentação - Tabela 7.1'!$14:$14,
MATCH(TEXT('Tabela 7.1'!$A5257,"mmmm/aaaa"),'alimentação - Tabela 7.1'!$5:$5,0)+4), "")</f>
        <v/>
      </c>
    </row>
    <row r="5258" spans="1:7" x14ac:dyDescent="0.25">
      <c r="A5258" s="59" t="str">
        <f>IF(
   SUMPRODUCT(--('alimentação - Tabela 7.1'!$5:$5=TEXT(DATE(2020,INT((ROW(A5256)-1)/33)+1,1),"mmmm/aaaa"))) &gt; 0,
   TEXT(DATE(2020,INT((ROW(A5256)-1)/33)+1,1),"mmm/aa"),
   ""
)</f>
        <v/>
      </c>
      <c r="B5258" s="61" t="str">
        <f>IF(A5258&lt;&gt;"", 'alimentação - Tabela 7.1'!$B$15, "" )</f>
        <v/>
      </c>
      <c r="C5258" s="62" t="str">
        <f>IFERROR(INDEX('alimentação - Tabela 7.1'!$15:$15,
MATCH(TEXT('Tabela 7.1'!A5258,"mmmm/aaaa"),'alimentação - Tabela 7.1'!$5:$5,0)), "")</f>
        <v/>
      </c>
      <c r="D5258" s="62" t="str">
        <f>IFERROR(INDEX('alimentação - Tabela 7.1'!$15:$15,
MATCH(TEXT('Tabela 7.1'!$A5258,"mmmm/aaaa"),'alimentação - Tabela 7.1'!$5:$5,0)+1), "")</f>
        <v/>
      </c>
      <c r="E5258" s="62" t="str">
        <f>IFERROR(INDEX('alimentação - Tabela 7.1'!$15:$15,
MATCH(TEXT('Tabela 7.1'!$A5258,"mmmm/aaaa"),'alimentação - Tabela 7.1'!$5:$5,0)+2), "")</f>
        <v/>
      </c>
      <c r="F5258" s="62" t="str">
        <f>IFERROR(INDEX('alimentação - Tabela 7.1'!$15:$15,
MATCH(TEXT('Tabela 7.1'!$A5258,"mmmm/aaaa"),'alimentação - Tabela 7.1'!$5:$5,0)+3), "")</f>
        <v/>
      </c>
      <c r="G5258" s="95" t="str">
        <f>IFERROR(INDEX('alimentação - Tabela 7.1'!$15:$15,
MATCH(TEXT('Tabela 7.1'!$A5258,"mmmm/aaaa"),'alimentação - Tabela 7.1'!$5:$5,0)+4), "")</f>
        <v/>
      </c>
    </row>
    <row r="5259" spans="1:7" x14ac:dyDescent="0.25">
      <c r="A5259" s="59" t="str">
        <f>IF(
   SUMPRODUCT(--('alimentação - Tabela 7.1'!$5:$5=TEXT(DATE(2020,INT((ROW(A5257)-1)/33)+1,1),"mmmm/aaaa"))) &gt; 0,
   TEXT(DATE(2020,INT((ROW(A5257)-1)/33)+1,1),"mmm/aa"),
   ""
)</f>
        <v/>
      </c>
      <c r="B5259" s="61" t="str">
        <f>IF(A5259&lt;&gt;"", 'alimentação - Tabela 7.1'!$B$16, "" )</f>
        <v/>
      </c>
      <c r="C5259" s="62" t="str">
        <f>IFERROR(INDEX('alimentação - Tabela 7.1'!$16:$16,
MATCH(TEXT('Tabela 7.1'!A5259,"mmmm/aaaa"),'alimentação - Tabela 7.1'!$5:$5,0)), "")</f>
        <v/>
      </c>
      <c r="D5259" s="62" t="str">
        <f>IFERROR(INDEX('alimentação - Tabela 7.1'!$16:$16,
MATCH(TEXT('Tabela 7.1'!$A5259,"mmmm/aaaa"),'alimentação - Tabela 7.1'!$5:$5,0)+1), "")</f>
        <v/>
      </c>
      <c r="E5259" s="62" t="str">
        <f>IFERROR(INDEX('alimentação - Tabela 7.1'!$16:$16,
MATCH(TEXT('Tabela 7.1'!$A5259,"mmmm/aaaa"),'alimentação - Tabela 7.1'!$5:$5,0)+2), "")</f>
        <v/>
      </c>
      <c r="F5259" s="62" t="str">
        <f>IFERROR(INDEX('alimentação - Tabela 7.1'!$16:$16,
MATCH(TEXT('Tabela 7.1'!$A5259,"mmmm/aaaa"),'alimentação - Tabela 7.1'!$5:$5,0)+3), "")</f>
        <v/>
      </c>
      <c r="G5259" s="95" t="str">
        <f>IFERROR(INDEX('alimentação - Tabela 7.1'!$16:$16,
MATCH(TEXT('Tabela 7.1'!$A5259,"mmmm/aaaa"),'alimentação - Tabela 7.1'!$5:$5,0)+4), "")</f>
        <v/>
      </c>
    </row>
    <row r="5260" spans="1:7" x14ac:dyDescent="0.25">
      <c r="A5260" s="59" t="str">
        <f>IF(
   SUMPRODUCT(--('alimentação - Tabela 7.1'!$5:$5=TEXT(DATE(2020,INT((ROW(A5258)-1)/33)+1,1),"mmmm/aaaa"))) &gt; 0,
   TEXT(DATE(2020,INT((ROW(A5258)-1)/33)+1,1),"mmm/aa"),
   ""
)</f>
        <v/>
      </c>
      <c r="B5260" s="61" t="str">
        <f>IF(A5260&lt;&gt;"", 'alimentação - Tabela 7.1'!$B$17, "" )</f>
        <v/>
      </c>
      <c r="C5260" s="62" t="str">
        <f>IFERROR(INDEX('alimentação - Tabela 7.1'!$17:$17,
MATCH(TEXT('Tabela 7.1'!A5260,"mmmm/aaaa"),'alimentação - Tabela 7.1'!$5:$5,0)), "")</f>
        <v/>
      </c>
      <c r="D5260" s="62" t="str">
        <f>IFERROR(INDEX('alimentação - Tabela 7.1'!$17:$17,
MATCH(TEXT('Tabela 7.1'!$A5260,"mmmm/aaaa"),'alimentação - Tabela 7.1'!$5:$5,0)+1), "")</f>
        <v/>
      </c>
      <c r="E5260" s="62" t="str">
        <f>IFERROR(INDEX('alimentação - Tabela 7.1'!$17:$17,
MATCH(TEXT('Tabela 7.1'!$A5260,"mmmm/aaaa"),'alimentação - Tabela 7.1'!$5:$5,0)+2), "")</f>
        <v/>
      </c>
      <c r="F5260" s="62" t="str">
        <f>IFERROR(INDEX('alimentação - Tabela 7.1'!$17:$17,
MATCH(TEXT('Tabela 7.1'!$A5260,"mmmm/aaaa"),'alimentação - Tabela 7.1'!$5:$5,0)+3), "")</f>
        <v/>
      </c>
      <c r="G5260" s="95" t="str">
        <f>IFERROR(INDEX('alimentação - Tabela 7.1'!$17:$17,
MATCH(TEXT('Tabela 7.1'!$A5260,"mmmm/aaaa"),'alimentação - Tabela 7.1'!$5:$5,0)+4), "")</f>
        <v/>
      </c>
    </row>
    <row r="5261" spans="1:7" x14ac:dyDescent="0.25">
      <c r="A5261" s="59" t="str">
        <f>IF(
   SUMPRODUCT(--('alimentação - Tabela 7.1'!$5:$5=TEXT(DATE(2020,INT((ROW(A5259)-1)/33)+1,1),"mmmm/aaaa"))) &gt; 0,
   TEXT(DATE(2020,INT((ROW(A5259)-1)/33)+1,1),"mmm/aa"),
   ""
)</f>
        <v/>
      </c>
      <c r="B5261" s="61" t="str">
        <f>IF(A5261&lt;&gt;"", 'alimentação - Tabela 7.1'!$B$18, "" )</f>
        <v/>
      </c>
      <c r="C5261" s="62" t="str">
        <f>IFERROR(INDEX('alimentação - Tabela 7.1'!$18:$18,
MATCH(TEXT('Tabela 7.1'!A5261,"mmmm/aaaa"),'alimentação - Tabela 7.1'!$5:$5,0)), "")</f>
        <v/>
      </c>
      <c r="D5261" s="62" t="str">
        <f>IFERROR(INDEX('alimentação - Tabela 7.1'!$18:$18,
MATCH(TEXT('Tabela 7.1'!$A5261,"mmmm/aaaa"),'alimentação - Tabela 7.1'!$5:$5,0)+1), "")</f>
        <v/>
      </c>
      <c r="E5261" s="62" t="str">
        <f>IFERROR(INDEX('alimentação - Tabela 7.1'!$18:$18,
MATCH(TEXT('Tabela 7.1'!$A5261,"mmmm/aaaa"),'alimentação - Tabela 7.1'!$5:$5,0)+2), "")</f>
        <v/>
      </c>
      <c r="F5261" s="62" t="str">
        <f>IFERROR(INDEX('alimentação - Tabela 7.1'!$18:$18,
MATCH(TEXT('Tabela 7.1'!$A5261,"mmmm/aaaa"),'alimentação - Tabela 7.1'!$5:$5,0)+3), "")</f>
        <v/>
      </c>
      <c r="G5261" s="95" t="str">
        <f>IFERROR(INDEX('alimentação - Tabela 7.1'!$18:$18,
MATCH(TEXT('Tabela 7.1'!$A5261,"mmmm/aaaa"),'alimentação - Tabela 7.1'!$5:$5,0)+4), "")</f>
        <v/>
      </c>
    </row>
    <row r="5262" spans="1:7" x14ac:dyDescent="0.25">
      <c r="A5262" s="59" t="str">
        <f>IF(
   SUMPRODUCT(--('alimentação - Tabela 7.1'!$5:$5=TEXT(DATE(2020,INT((ROW(A5260)-1)/33)+1,1),"mmmm/aaaa"))) &gt; 0,
   TEXT(DATE(2020,INT((ROW(A5260)-1)/33)+1,1),"mmm/aa"),
   ""
)</f>
        <v/>
      </c>
      <c r="B5262" s="61" t="str">
        <f>IF(A5262&lt;&gt;"", 'alimentação - Tabela 7.1'!$B$19, "" )</f>
        <v/>
      </c>
      <c r="C5262" s="62" t="str">
        <f>IFERROR(INDEX('alimentação - Tabela 7.1'!$19:$19,
MATCH(TEXT('Tabela 7.1'!A5262,"mmmm/aaaa"),'alimentação - Tabela 7.1'!$5:$5,0)), "")</f>
        <v/>
      </c>
      <c r="D5262" s="62" t="str">
        <f>IFERROR(INDEX('alimentação - Tabela 7.1'!$19:$19,
MATCH(TEXT('Tabela 7.1'!$A5262,"mmmm/aaaa"),'alimentação - Tabela 7.1'!$5:$5,0)+1), "")</f>
        <v/>
      </c>
      <c r="E5262" s="62" t="str">
        <f>IFERROR(INDEX('alimentação - Tabela 7.1'!$19:$19,
MATCH(TEXT('Tabela 7.1'!$A5262,"mmmm/aaaa"),'alimentação - Tabela 7.1'!$5:$5,0)+2), "")</f>
        <v/>
      </c>
      <c r="F5262" s="62" t="str">
        <f>IFERROR(INDEX('alimentação - Tabela 7.1'!$19:$19,
MATCH(TEXT('Tabela 7.1'!$A5262,"mmmm/aaaa"),'alimentação - Tabela 7.1'!$5:$5,0)+3), "")</f>
        <v/>
      </c>
      <c r="G5262" s="95" t="str">
        <f>IFERROR(INDEX('alimentação - Tabela 7.1'!$19:$19,
MATCH(TEXT('Tabela 7.1'!$A5262,"mmmm/aaaa"),'alimentação - Tabela 7.1'!$5:$5,0)+4), "")</f>
        <v/>
      </c>
    </row>
    <row r="5263" spans="1:7" x14ac:dyDescent="0.25">
      <c r="A5263" s="59" t="str">
        <f>IF(
   SUMPRODUCT(--('alimentação - Tabela 7.1'!$5:$5=TEXT(DATE(2020,INT((ROW(A5261)-1)/33)+1,1),"mmmm/aaaa"))) &gt; 0,
   TEXT(DATE(2020,INT((ROW(A5261)-1)/33)+1,1),"mmm/aa"),
   ""
)</f>
        <v/>
      </c>
      <c r="B5263" s="61" t="str">
        <f>IF(A5263&lt;&gt;"", 'alimentação - Tabela 7.1'!$B$20, "" )</f>
        <v/>
      </c>
      <c r="C5263" s="62" t="str">
        <f>IFERROR(INDEX('alimentação - Tabela 7.1'!$20:$20,
MATCH(TEXT('Tabela 7.1'!A5263,"mmmm/aaaa"),'alimentação - Tabela 7.1'!$5:$5,0)), "")</f>
        <v/>
      </c>
      <c r="D5263" s="62" t="str">
        <f>IFERROR(INDEX('alimentação - Tabela 7.1'!$20:$20,
MATCH(TEXT('Tabela 7.1'!$A5263,"mmmm/aaaa"),'alimentação - Tabela 7.1'!$5:$5,0)+1), "")</f>
        <v/>
      </c>
      <c r="E5263" s="62" t="str">
        <f>IFERROR(INDEX('alimentação - Tabela 7.1'!$20:$20,
MATCH(TEXT('Tabela 7.1'!$A5263,"mmmm/aaaa"),'alimentação - Tabela 7.1'!$5:$5,0)+2), "")</f>
        <v/>
      </c>
      <c r="F5263" s="62" t="str">
        <f>IFERROR(INDEX('alimentação - Tabela 7.1'!$20:$20,
MATCH(TEXT('Tabela 7.1'!$A5263,"mmmm/aaaa"),'alimentação - Tabela 7.1'!$5:$5,0)+3), "")</f>
        <v/>
      </c>
      <c r="G5263" s="95" t="str">
        <f>IFERROR(INDEX('alimentação - Tabela 7.1'!$20:$20,
MATCH(TEXT('Tabela 7.1'!$A5263,"mmmm/aaaa"),'alimentação - Tabela 7.1'!$5:$5,0)+4), "")</f>
        <v/>
      </c>
    </row>
    <row r="5264" spans="1:7" x14ac:dyDescent="0.25">
      <c r="A5264" s="59" t="str">
        <f>IF(
   SUMPRODUCT(--('alimentação - Tabela 7.1'!$5:$5=TEXT(DATE(2020,INT((ROW(A5262)-1)/33)+1,1),"mmmm/aaaa"))) &gt; 0,
   TEXT(DATE(2020,INT((ROW(A5262)-1)/33)+1,1),"mmm/aa"),
   ""
)</f>
        <v/>
      </c>
      <c r="B5264" s="61" t="str">
        <f>IF(A5264&lt;&gt;"", 'alimentação - Tabela 7.1'!$B$21, "" )</f>
        <v/>
      </c>
      <c r="C5264" s="62" t="str">
        <f>IFERROR(INDEX('alimentação - Tabela 7.1'!$21:$21,
MATCH(TEXT('Tabela 7.1'!A5264,"mmmm/aaaa"),'alimentação - Tabela 7.1'!$5:$5,0)), "")</f>
        <v/>
      </c>
      <c r="D5264" s="62" t="str">
        <f>IFERROR(INDEX('alimentação - Tabela 7.1'!$21:$21,
MATCH(TEXT('Tabela 7.1'!$A5264,"mmmm/aaaa"),'alimentação - Tabela 7.1'!$5:$5,0)+1), "")</f>
        <v/>
      </c>
      <c r="E5264" s="62" t="str">
        <f>IFERROR(INDEX('alimentação - Tabela 7.1'!$21:$21,
MATCH(TEXT('Tabela 7.1'!$A5264,"mmmm/aaaa"),'alimentação - Tabela 7.1'!$5:$5,0)+2), "")</f>
        <v/>
      </c>
      <c r="F5264" s="62" t="str">
        <f>IFERROR(INDEX('alimentação - Tabela 7.1'!$21:$21,
MATCH(TEXT('Tabela 7.1'!$A5264,"mmmm/aaaa"),'alimentação - Tabela 7.1'!$5:$5,0)+3), "")</f>
        <v/>
      </c>
      <c r="G5264" s="95" t="str">
        <f>IFERROR(INDEX('alimentação - Tabela 7.1'!$21:$21,
MATCH(TEXT('Tabela 7.1'!$A5264,"mmmm/aaaa"),'alimentação - Tabela 7.1'!$5:$5,0)+4), "")</f>
        <v/>
      </c>
    </row>
    <row r="5265" spans="1:7" x14ac:dyDescent="0.25">
      <c r="A5265" s="59" t="str">
        <f>IF(
   SUMPRODUCT(--('alimentação - Tabela 7.1'!$5:$5=TEXT(DATE(2020,INT((ROW(A5263)-1)/33)+1,1),"mmmm/aaaa"))) &gt; 0,
   TEXT(DATE(2020,INT((ROW(A5263)-1)/33)+1,1),"mmm/aa"),
   ""
)</f>
        <v/>
      </c>
      <c r="B5265" s="61" t="str">
        <f>IF(A5265&lt;&gt;"", 'alimentação - Tabela 7.1'!$B$22, "" )</f>
        <v/>
      </c>
      <c r="C5265" s="62" t="str">
        <f>IFERROR(INDEX('alimentação - Tabela 7.1'!$22:$22,
MATCH(TEXT('Tabela 7.1'!A5265,"mmmm/aaaa"),'alimentação - Tabela 7.1'!$5:$5,0)), "")</f>
        <v/>
      </c>
      <c r="D5265" s="62" t="str">
        <f>IFERROR(INDEX('alimentação - Tabela 7.1'!$22:$22,
MATCH(TEXT('Tabela 7.1'!$A5265,"mmmm/aaaa"),'alimentação - Tabela 7.1'!$5:$5,0)+1), "")</f>
        <v/>
      </c>
      <c r="E5265" s="62" t="str">
        <f>IFERROR(INDEX('alimentação - Tabela 7.1'!$22:$22,
MATCH(TEXT('Tabela 7.1'!$A5265,"mmmm/aaaa"),'alimentação - Tabela 7.1'!$5:$5,0)+2), "")</f>
        <v/>
      </c>
      <c r="F5265" s="62" t="str">
        <f>IFERROR(INDEX('alimentação - Tabela 7.1'!$22:$22,
MATCH(TEXT('Tabela 7.1'!$A5265,"mmmm/aaaa"),'alimentação - Tabela 7.1'!$5:$5,0)+3), "")</f>
        <v/>
      </c>
      <c r="G5265" s="95" t="str">
        <f>IFERROR(INDEX('alimentação - Tabela 7.1'!$22:$22,
MATCH(TEXT('Tabela 7.1'!$A5265,"mmmm/aaaa"),'alimentação - Tabela 7.1'!$5:$5,0)+4), "")</f>
        <v/>
      </c>
    </row>
    <row r="5266" spans="1:7" x14ac:dyDescent="0.25">
      <c r="A5266" s="59" t="str">
        <f>IF(
   SUMPRODUCT(--('alimentação - Tabela 7.1'!$5:$5=TEXT(DATE(2020,INT((ROW(A5264)-1)/33)+1,1),"mmmm/aaaa"))) &gt; 0,
   TEXT(DATE(2020,INT((ROW(A5264)-1)/33)+1,1),"mmm/aa"),
   ""
)</f>
        <v/>
      </c>
      <c r="B5266" s="61" t="str">
        <f>IF(A5266&lt;&gt;"", 'alimentação - Tabela 7.1'!$B$23, "" )</f>
        <v/>
      </c>
      <c r="C5266" s="62" t="str">
        <f>IFERROR(INDEX('alimentação - Tabela 7.1'!$23:$23,
MATCH(TEXT('Tabela 7.1'!A5266,"mmmm/aaaa"),'alimentação - Tabela 7.1'!$5:$5,0)), "")</f>
        <v/>
      </c>
      <c r="D5266" s="62" t="str">
        <f>IFERROR(INDEX('alimentação - Tabela 7.1'!$23:$23,
MATCH(TEXT('Tabela 7.1'!$A5266,"mmmm/aaaa"),'alimentação - Tabela 7.1'!$5:$5,0)+1), "")</f>
        <v/>
      </c>
      <c r="E5266" s="62" t="str">
        <f>IFERROR(INDEX('alimentação - Tabela 7.1'!$23:$23,
MATCH(TEXT('Tabela 7.1'!$A5266,"mmmm/aaaa"),'alimentação - Tabela 7.1'!$5:$5,0)+2), "")</f>
        <v/>
      </c>
      <c r="F5266" s="62" t="str">
        <f>IFERROR(INDEX('alimentação - Tabela 7.1'!$23:$23,
MATCH(TEXT('Tabela 7.1'!$A5266,"mmmm/aaaa"),'alimentação - Tabela 7.1'!$5:$5,0)+3), "")</f>
        <v/>
      </c>
      <c r="G5266" s="95" t="str">
        <f>IFERROR(INDEX('alimentação - Tabela 7.1'!$23:$23,
MATCH(TEXT('Tabela 7.1'!$A5266,"mmmm/aaaa"),'alimentação - Tabela 7.1'!$5:$5,0)+4), "")</f>
        <v/>
      </c>
    </row>
    <row r="5267" spans="1:7" x14ac:dyDescent="0.25">
      <c r="A5267" s="59" t="str">
        <f>IF(
   SUMPRODUCT(--('alimentação - Tabela 7.1'!$5:$5=TEXT(DATE(2020,INT((ROW(A5265)-1)/33)+1,1),"mmmm/aaaa"))) &gt; 0,
   TEXT(DATE(2020,INT((ROW(A5265)-1)/33)+1,1),"mmm/aa"),
   ""
)</f>
        <v/>
      </c>
      <c r="B5267" s="61" t="str">
        <f>IF(A5267&lt;&gt;"", 'alimentação - Tabela 7.1'!$B$24, "" )</f>
        <v/>
      </c>
      <c r="C5267" s="62" t="str">
        <f>IFERROR(INDEX('alimentação - Tabela 7.1'!$24:$24,
MATCH(TEXT('Tabela 7.1'!A5267,"mmmm/aaaa"),'alimentação - Tabela 7.1'!$5:$5,0)), "")</f>
        <v/>
      </c>
      <c r="D5267" s="62" t="str">
        <f>IFERROR(INDEX('alimentação - Tabela 7.1'!$24:$24,
MATCH(TEXT('Tabela 7.1'!$A5267,"mmmm/aaaa"),'alimentação - Tabela 7.1'!$5:$5,0)+1), "")</f>
        <v/>
      </c>
      <c r="E5267" s="62" t="str">
        <f>IFERROR(INDEX('alimentação - Tabela 7.1'!$24:$24,
MATCH(TEXT('Tabela 7.1'!$A5267,"mmmm/aaaa"),'alimentação - Tabela 7.1'!$5:$5,0)+2), "")</f>
        <v/>
      </c>
      <c r="F5267" s="62" t="str">
        <f>IFERROR(INDEX('alimentação - Tabela 7.1'!$24:$24,
MATCH(TEXT('Tabela 7.1'!$A5267,"mmmm/aaaa"),'alimentação - Tabela 7.1'!$5:$5,0)+3), "")</f>
        <v/>
      </c>
      <c r="G5267" s="95" t="str">
        <f>IFERROR(INDEX('alimentação - Tabela 7.1'!$24:$24,
MATCH(TEXT('Tabela 7.1'!$A5267,"mmmm/aaaa"),'alimentação - Tabela 7.1'!$5:$5,0)+4), "")</f>
        <v/>
      </c>
    </row>
    <row r="5268" spans="1:7" x14ac:dyDescent="0.25">
      <c r="A5268" s="59" t="str">
        <f>IF(
   SUMPRODUCT(--('alimentação - Tabela 7.1'!$5:$5=TEXT(DATE(2020,INT((ROW(A5266)-1)/33)+1,1),"mmmm/aaaa"))) &gt; 0,
   TEXT(DATE(2020,INT((ROW(A5266)-1)/33)+1,1),"mmm/aa"),
   ""
)</f>
        <v/>
      </c>
      <c r="B5268" s="61" t="str">
        <f>IF(A5268&lt;&gt;"", 'alimentação - Tabela 7.1'!$B$25, "" )</f>
        <v/>
      </c>
      <c r="C5268" s="62" t="str">
        <f>IFERROR(INDEX('alimentação - Tabela 7.1'!$25:$25,
MATCH(TEXT('Tabela 7.1'!A5268,"mmmm/aaaa"),'alimentação - Tabela 7.1'!$5:$5,0)), "")</f>
        <v/>
      </c>
      <c r="D5268" s="62" t="str">
        <f>IFERROR(INDEX('alimentação - Tabela 7.1'!$25:$25,
MATCH(TEXT('Tabela 7.1'!$A5268,"mmmm/aaaa"),'alimentação - Tabela 7.1'!$5:$5,0)+1), "")</f>
        <v/>
      </c>
      <c r="E5268" s="62" t="str">
        <f>IFERROR(INDEX('alimentação - Tabela 7.1'!$25:$25,
MATCH(TEXT('Tabela 7.1'!$A5268,"mmmm/aaaa"),'alimentação - Tabela 7.1'!$5:$5,0)+2), "")</f>
        <v/>
      </c>
      <c r="F5268" s="62" t="str">
        <f>IFERROR(INDEX('alimentação - Tabela 7.1'!$25:$25,
MATCH(TEXT('Tabela 7.1'!$A5268,"mmmm/aaaa"),'alimentação - Tabela 7.1'!$5:$5,0)+3), "")</f>
        <v/>
      </c>
      <c r="G5268" s="95" t="str">
        <f>IFERROR(INDEX('alimentação - Tabela 7.1'!$25:$25,
MATCH(TEXT('Tabela 7.1'!$A5268,"mmmm/aaaa"),'alimentação - Tabela 7.1'!$5:$5,0)+4), "")</f>
        <v/>
      </c>
    </row>
    <row r="5269" spans="1:7" x14ac:dyDescent="0.25">
      <c r="A5269" s="59" t="str">
        <f>IF(
   SUMPRODUCT(--('alimentação - Tabela 7.1'!$5:$5=TEXT(DATE(2020,INT((ROW(A5267)-1)/33)+1,1),"mmmm/aaaa"))) &gt; 0,
   TEXT(DATE(2020,INT((ROW(A5267)-1)/33)+1,1),"mmm/aa"),
   ""
)</f>
        <v/>
      </c>
      <c r="B5269" s="61" t="str">
        <f>IF(A5269&lt;&gt;"", 'alimentação - Tabela 7.1'!$B$26, "" )</f>
        <v/>
      </c>
      <c r="C5269" s="62" t="str">
        <f>IFERROR(INDEX('alimentação - Tabela 7.1'!$26:$26,
MATCH(TEXT('Tabela 7.1'!A5269,"mmmm/aaaa"),'alimentação - Tabela 7.1'!$5:$5,0)), "")</f>
        <v/>
      </c>
      <c r="D5269" s="62" t="str">
        <f>IFERROR(INDEX('alimentação - Tabela 7.1'!$26:$26,
MATCH(TEXT('Tabela 7.1'!$A5269,"mmmm/aaaa"),'alimentação - Tabela 7.1'!$5:$5,0)+1), "")</f>
        <v/>
      </c>
      <c r="E5269" s="62" t="str">
        <f>IFERROR(INDEX('alimentação - Tabela 7.1'!$26:$26,
MATCH(TEXT('Tabela 7.1'!$A5269,"mmmm/aaaa"),'alimentação - Tabela 7.1'!$5:$5,0)+2), "")</f>
        <v/>
      </c>
      <c r="F5269" s="62" t="str">
        <f>IFERROR(INDEX('alimentação - Tabela 7.1'!$26:$26,
MATCH(TEXT('Tabela 7.1'!$A5269,"mmmm/aaaa"),'alimentação - Tabela 7.1'!$5:$5,0)+3), "")</f>
        <v/>
      </c>
      <c r="G5269" s="95" t="str">
        <f>IFERROR(INDEX('alimentação - Tabela 7.1'!$26:$26,
MATCH(TEXT('Tabela 7.1'!$A5269,"mmmm/aaaa"),'alimentação - Tabela 7.1'!$5:$5,0)+4), "")</f>
        <v/>
      </c>
    </row>
    <row r="5270" spans="1:7" x14ac:dyDescent="0.25">
      <c r="A5270" s="59" t="str">
        <f>IF(
   SUMPRODUCT(--('alimentação - Tabela 7.1'!$5:$5=TEXT(DATE(2020,INT((ROW(A5268)-1)/33)+1,1),"mmmm/aaaa"))) &gt; 0,
   TEXT(DATE(2020,INT((ROW(A5268)-1)/33)+1,1),"mmm/aa"),
   ""
)</f>
        <v/>
      </c>
      <c r="B5270" s="61" t="str">
        <f>IF(A5270&lt;&gt;"", 'alimentação - Tabela 7.1'!$B$27, "" )</f>
        <v/>
      </c>
      <c r="C5270" s="62" t="str">
        <f>IFERROR(INDEX('alimentação - Tabela 7.1'!$27:$27,
MATCH(TEXT('Tabela 7.1'!A5270,"mmmm/aaaa"),'alimentação - Tabela 7.1'!$5:$5,0)), "")</f>
        <v/>
      </c>
      <c r="D5270" s="62" t="str">
        <f>IFERROR(INDEX('alimentação - Tabela 7.1'!$27:$27,
MATCH(TEXT('Tabela 7.1'!$A5270,"mmmm/aaaa"),'alimentação - Tabela 7.1'!$5:$5,0)+1), "")</f>
        <v/>
      </c>
      <c r="E5270" s="62" t="str">
        <f>IFERROR(INDEX('alimentação - Tabela 7.1'!$27:$27,
MATCH(TEXT('Tabela 7.1'!$A5270,"mmmm/aaaa"),'alimentação - Tabela 7.1'!$5:$5,0)+2), "")</f>
        <v/>
      </c>
      <c r="F5270" s="62" t="str">
        <f>IFERROR(INDEX('alimentação - Tabela 7.1'!$27:$27,
MATCH(TEXT('Tabela 7.1'!$A5270,"mmmm/aaaa"),'alimentação - Tabela 7.1'!$5:$5,0)+3), "")</f>
        <v/>
      </c>
      <c r="G5270" s="95" t="str">
        <f>IFERROR(INDEX('alimentação - Tabela 7.1'!$27:$27,
MATCH(TEXT('Tabela 7.1'!$A5270,"mmmm/aaaa"),'alimentação - Tabela 7.1'!$5:$5,0)+4), "")</f>
        <v/>
      </c>
    </row>
    <row r="5271" spans="1:7" x14ac:dyDescent="0.25">
      <c r="A5271" s="59" t="str">
        <f>IF(
   SUMPRODUCT(--('alimentação - Tabela 7.1'!$5:$5=TEXT(DATE(2020,INT((ROW(A5269)-1)/33)+1,1),"mmmm/aaaa"))) &gt; 0,
   TEXT(DATE(2020,INT((ROW(A5269)-1)/33)+1,1),"mmm/aa"),
   ""
)</f>
        <v/>
      </c>
      <c r="B5271" s="61" t="str">
        <f>IF(A5271&lt;&gt;"", 'alimentação - Tabela 7.1'!$B$28, "" )</f>
        <v/>
      </c>
      <c r="C5271" s="62" t="str">
        <f>IFERROR(INDEX('alimentação - Tabela 7.1'!$28:$28,
MATCH(TEXT('Tabela 7.1'!A5271,"mmmm/aaaa"),'alimentação - Tabela 7.1'!$5:$5,0)), "")</f>
        <v/>
      </c>
      <c r="D5271" s="62" t="str">
        <f>IFERROR(INDEX('alimentação - Tabela 7.1'!$28:$28,
MATCH(TEXT('Tabela 7.1'!$A5271,"mmmm/aaaa"),'alimentação - Tabela 7.1'!$5:$5,0)+1), "")</f>
        <v/>
      </c>
      <c r="E5271" s="62" t="str">
        <f>IFERROR(INDEX('alimentação - Tabela 7.1'!$28:$28,
MATCH(TEXT('Tabela 7.1'!$A5271,"mmmm/aaaa"),'alimentação - Tabela 7.1'!$5:$5,0)+2), "")</f>
        <v/>
      </c>
      <c r="F5271" s="62" t="str">
        <f>IFERROR(INDEX('alimentação - Tabela 7.1'!$28:$28,
MATCH(TEXT('Tabela 7.1'!$A5271,"mmmm/aaaa"),'alimentação - Tabela 7.1'!$5:$5,0)+3), "")</f>
        <v/>
      </c>
      <c r="G5271" s="95" t="str">
        <f>IFERROR(INDEX('alimentação - Tabela 7.1'!$28:$28,
MATCH(TEXT('Tabela 7.1'!$A5271,"mmmm/aaaa"),'alimentação - Tabela 7.1'!$5:$5,0)+4), "")</f>
        <v/>
      </c>
    </row>
    <row r="5272" spans="1:7" x14ac:dyDescent="0.25">
      <c r="A5272" s="59" t="str">
        <f>IF(
   SUMPRODUCT(--('alimentação - Tabela 7.1'!$5:$5=TEXT(DATE(2020,INT((ROW(A5270)-1)/33)+1,1),"mmmm/aaaa"))) &gt; 0,
   TEXT(DATE(2020,INT((ROW(A5270)-1)/33)+1,1),"mmm/aa"),
   ""
)</f>
        <v/>
      </c>
      <c r="B5272" s="61" t="str">
        <f>IF(A5272&lt;&gt;"", 'alimentação - Tabela 7.1'!$B$29, "" )</f>
        <v/>
      </c>
      <c r="C5272" s="62" t="str">
        <f>IFERROR(INDEX('alimentação - Tabela 7.1'!$29:$29,
MATCH(TEXT('Tabela 7.1'!A5272,"mmmm/aaaa"),'alimentação - Tabela 7.1'!$5:$5,0)), "")</f>
        <v/>
      </c>
      <c r="D5272" s="62" t="str">
        <f>IFERROR(INDEX('alimentação - Tabela 7.1'!$29:$29,
MATCH(TEXT('Tabela 7.1'!$A5272,"mmmm/aaaa"),'alimentação - Tabela 7.1'!$5:$5,0)+1), "")</f>
        <v/>
      </c>
      <c r="E5272" s="62" t="str">
        <f>IFERROR(INDEX('alimentação - Tabela 7.1'!$29:$29,
MATCH(TEXT('Tabela 7.1'!$A5272,"mmmm/aaaa"),'alimentação - Tabela 7.1'!$5:$5,0)+2), "")</f>
        <v/>
      </c>
      <c r="F5272" s="62" t="str">
        <f>IFERROR(INDEX('alimentação - Tabela 7.1'!$29:$29,
MATCH(TEXT('Tabela 7.1'!$A5272,"mmmm/aaaa"),'alimentação - Tabela 7.1'!$5:$5,0)+3), "")</f>
        <v/>
      </c>
      <c r="G5272" s="95" t="str">
        <f>IFERROR(INDEX('alimentação - Tabela 7.1'!$29:$29,
MATCH(TEXT('Tabela 7.1'!$A5272,"mmmm/aaaa"),'alimentação - Tabela 7.1'!$5:$5,0)+4), "")</f>
        <v/>
      </c>
    </row>
    <row r="5273" spans="1:7" x14ac:dyDescent="0.25">
      <c r="A5273" s="59" t="str">
        <f>IF(
   SUMPRODUCT(--('alimentação - Tabela 7.1'!$5:$5=TEXT(DATE(2020,INT((ROW(A5271)-1)/33)+1,1),"mmmm/aaaa"))) &gt; 0,
   TEXT(DATE(2020,INT((ROW(A5271)-1)/33)+1,1),"mmm/aa"),
   ""
)</f>
        <v/>
      </c>
      <c r="B5273" s="61" t="str">
        <f>IF(A5273&lt;&gt;"", 'alimentação - Tabela 7.1'!$B$30, "" )</f>
        <v/>
      </c>
      <c r="C5273" s="62" t="str">
        <f>IFERROR(INDEX('alimentação - Tabela 7.1'!$30:$30,
MATCH(TEXT('Tabela 7.1'!A5273,"mmmm/aaaa"),'alimentação - Tabela 7.1'!$5:$5,0)), "")</f>
        <v/>
      </c>
      <c r="D5273" s="62" t="str">
        <f>IFERROR(INDEX('alimentação - Tabela 7.1'!$30:$30,
MATCH(TEXT('Tabela 7.1'!$A5273,"mmmm/aaaa"),'alimentação - Tabela 7.1'!$5:$5,0)+1), "")</f>
        <v/>
      </c>
      <c r="E5273" s="62" t="str">
        <f>IFERROR(INDEX('alimentação - Tabela 7.1'!$30:$30,
MATCH(TEXT('Tabela 7.1'!$A5273,"mmmm/aaaa"),'alimentação - Tabela 7.1'!$5:$5,0)+2), "")</f>
        <v/>
      </c>
      <c r="F5273" s="62" t="str">
        <f>IFERROR(INDEX('alimentação - Tabela 7.1'!$30:$30,
MATCH(TEXT('Tabela 7.1'!$A5273,"mmmm/aaaa"),'alimentação - Tabela 7.1'!$5:$5,0)+3), "")</f>
        <v/>
      </c>
      <c r="G5273" s="95" t="str">
        <f>IFERROR(INDEX('alimentação - Tabela 7.1'!$30:$30,
MATCH(TEXT('Tabela 7.1'!$A5273,"mmmm/aaaa"),'alimentação - Tabela 7.1'!$5:$5,0)+4), "")</f>
        <v/>
      </c>
    </row>
    <row r="5274" spans="1:7" x14ac:dyDescent="0.25">
      <c r="A5274" s="59" t="str">
        <f>IF(
   SUMPRODUCT(--('alimentação - Tabela 7.1'!$5:$5=TEXT(DATE(2020,INT((ROW(A5272)-1)/33)+1,1),"mmmm/aaaa"))) &gt; 0,
   TEXT(DATE(2020,INT((ROW(A5272)-1)/33)+1,1),"mmm/aa"),
   ""
)</f>
        <v/>
      </c>
      <c r="B5274" s="61" t="str">
        <f>IF(A5274&lt;&gt;"", 'alimentação - Tabela 7.1'!$B$31, "" )</f>
        <v/>
      </c>
      <c r="C5274" s="62" t="str">
        <f>IFERROR(INDEX('alimentação - Tabela 7.1'!$31:$31,
MATCH(TEXT('Tabela 7.1'!A5274,"mmmm/aaaa"),'alimentação - Tabela 7.1'!$5:$5,0)), "")</f>
        <v/>
      </c>
      <c r="D5274" s="62" t="str">
        <f>IFERROR(INDEX('alimentação - Tabela 7.1'!$31:$31,
MATCH(TEXT('Tabela 7.1'!$A5274,"mmmm/aaaa"),'alimentação - Tabela 7.1'!$5:$5,0)+1), "")</f>
        <v/>
      </c>
      <c r="E5274" s="62" t="str">
        <f>IFERROR(INDEX('alimentação - Tabela 7.1'!$31:$31,
MATCH(TEXT('Tabela 7.1'!$A5274,"mmmm/aaaa"),'alimentação - Tabela 7.1'!$5:$5,0)+2), "")</f>
        <v/>
      </c>
      <c r="F5274" s="62" t="str">
        <f>IFERROR(INDEX('alimentação - Tabela 7.1'!$31:$31,
MATCH(TEXT('Tabela 7.1'!$A5274,"mmmm/aaaa"),'alimentação - Tabela 7.1'!$5:$5,0)+3), "")</f>
        <v/>
      </c>
      <c r="G5274" s="95" t="str">
        <f>IFERROR(INDEX('alimentação - Tabela 7.1'!$31:$31,
MATCH(TEXT('Tabela 7.1'!$A5274,"mmmm/aaaa"),'alimentação - Tabela 7.1'!$5:$5,0)+4), "")</f>
        <v/>
      </c>
    </row>
    <row r="5275" spans="1:7" x14ac:dyDescent="0.25">
      <c r="A5275" s="59" t="str">
        <f>IF(
   SUMPRODUCT(--('alimentação - Tabela 7.1'!$5:$5=TEXT(DATE(2020,INT((ROW(A5273)-1)/33)+1,1),"mmmm/aaaa"))) &gt; 0,
   TEXT(DATE(2020,INT((ROW(A5273)-1)/33)+1,1),"mmm/aa"),
   ""
)</f>
        <v/>
      </c>
      <c r="B5275" s="61" t="str">
        <f>IF(A5275&lt;&gt;"", 'alimentação - Tabela 7.1'!$B$32, "" )</f>
        <v/>
      </c>
      <c r="C5275" s="62" t="str">
        <f>IFERROR(INDEX('alimentação - Tabela 7.1'!$32:$32,
MATCH(TEXT('Tabela 7.1'!A5275,"mmmm/aaaa"),'alimentação - Tabela 7.1'!$5:$5,0)), "")</f>
        <v/>
      </c>
      <c r="D5275" s="62" t="str">
        <f>IFERROR(INDEX('alimentação - Tabela 7.1'!$32:$32,
MATCH(TEXT('Tabela 7.1'!$A5275,"mmmm/aaaa"),'alimentação - Tabela 7.1'!$5:$5,0)+1), "")</f>
        <v/>
      </c>
      <c r="E5275" s="62" t="str">
        <f>IFERROR(INDEX('alimentação - Tabela 7.1'!$32:$32,
MATCH(TEXT('Tabela 7.1'!$A5275,"mmmm/aaaa"),'alimentação - Tabela 7.1'!$5:$5,0)+2), "")</f>
        <v/>
      </c>
      <c r="F5275" s="62" t="str">
        <f>IFERROR(INDEX('alimentação - Tabela 7.1'!$32:$32,
MATCH(TEXT('Tabela 7.1'!$A5275,"mmmm/aaaa"),'alimentação - Tabela 7.1'!$5:$5,0)+3), "")</f>
        <v/>
      </c>
      <c r="G5275" s="95" t="str">
        <f>IFERROR(INDEX('alimentação - Tabela 7.1'!$32:$32,
MATCH(TEXT('Tabela 7.1'!$A5275,"mmmm/aaaa"),'alimentação - Tabela 7.1'!$5:$5,0)+4), "")</f>
        <v/>
      </c>
    </row>
    <row r="5276" spans="1:7" x14ac:dyDescent="0.25">
      <c r="A5276" s="59" t="str">
        <f>IF(
   SUMPRODUCT(--('alimentação - Tabela 7.1'!$5:$5=TEXT(DATE(2020,INT((ROW(A5274)-1)/33)+1,1),"mmmm/aaaa"))) &gt; 0,
   TEXT(DATE(2020,INT((ROW(A5274)-1)/33)+1,1),"mmm/aa"),
   ""
)</f>
        <v/>
      </c>
      <c r="B5276" s="61" t="str">
        <f>IF(A5276&lt;&gt;"", 'alimentação - Tabela 7.1'!$B$33, "" )</f>
        <v/>
      </c>
      <c r="C5276" s="62" t="str">
        <f>IFERROR(INDEX('alimentação - Tabela 7.1'!$33:$33,
MATCH(TEXT('Tabela 7.1'!A5276,"mmmm/aaaa"),'alimentação - Tabela 7.1'!$5:$5,0)), "")</f>
        <v/>
      </c>
      <c r="D5276" s="62" t="str">
        <f>IFERROR(INDEX('alimentação - Tabela 7.1'!$33:$33,
MATCH(TEXT('Tabela 7.1'!$A5276,"mmmm/aaaa"),'alimentação - Tabela 7.1'!$5:$5,0)+1), "")</f>
        <v/>
      </c>
      <c r="E5276" s="62" t="str">
        <f>IFERROR(INDEX('alimentação - Tabela 7.1'!$33:$33,
MATCH(TEXT('Tabela 7.1'!$A5276,"mmmm/aaaa"),'alimentação - Tabela 7.1'!$5:$5,0)+2), "")</f>
        <v/>
      </c>
      <c r="F5276" s="62" t="str">
        <f>IFERROR(INDEX('alimentação - Tabela 7.1'!$33:$33,
MATCH(TEXT('Tabela 7.1'!$A5276,"mmmm/aaaa"),'alimentação - Tabela 7.1'!$5:$5,0)+3), "")</f>
        <v/>
      </c>
      <c r="G5276" s="95" t="str">
        <f>IFERROR(INDEX('alimentação - Tabela 7.1'!$33:$33,
MATCH(TEXT('Tabela 7.1'!$A5276,"mmmm/aaaa"),'alimentação - Tabela 7.1'!$5:$5,0)+4), "")</f>
        <v/>
      </c>
    </row>
    <row r="5277" spans="1:7" x14ac:dyDescent="0.25">
      <c r="A5277" s="59" t="str">
        <f>IF(
   SUMPRODUCT(--('alimentação - Tabela 7.1'!$5:$5=TEXT(DATE(2020,INT((ROW(A5275)-1)/33)+1,1),"mmmm/aaaa"))) &gt; 0,
   TEXT(DATE(2020,INT((ROW(A5275)-1)/33)+1,1),"mmm/aa"),
   ""
)</f>
        <v/>
      </c>
      <c r="B5277" s="61" t="str">
        <f>IF(A5277&lt;&gt;"", 'alimentação - Tabela 7.1'!$B$34, "" )</f>
        <v/>
      </c>
      <c r="C5277" s="62" t="str">
        <f>IFERROR(INDEX('alimentação - Tabela 7.1'!$34:$34,
MATCH(TEXT('Tabela 7.1'!A5277,"mmmm/aaaa"),'alimentação - Tabela 7.1'!$5:$5,0)), "")</f>
        <v/>
      </c>
      <c r="D5277" s="62" t="str">
        <f>IFERROR(INDEX('alimentação - Tabela 7.1'!$34:$34,
MATCH(TEXT('Tabela 7.1'!$A5277,"mmmm/aaaa"),'alimentação - Tabela 7.1'!$5:$5,0)+1), "")</f>
        <v/>
      </c>
      <c r="E5277" s="62" t="str">
        <f>IFERROR(INDEX('alimentação - Tabela 7.1'!$34:$34,
MATCH(TEXT('Tabela 7.1'!$A5277,"mmmm/aaaa"),'alimentação - Tabela 7.1'!$5:$5,0)+2), "")</f>
        <v/>
      </c>
      <c r="F5277" s="62" t="str">
        <f>IFERROR(INDEX('alimentação - Tabela 7.1'!$34:$34,
MATCH(TEXT('Tabela 7.1'!$A5277,"mmmm/aaaa"),'alimentação - Tabela 7.1'!$5:$5,0)+3), "")</f>
        <v/>
      </c>
      <c r="G5277" s="95" t="str">
        <f>IFERROR(INDEX('alimentação - Tabela 7.1'!$34:$34,
MATCH(TEXT('Tabela 7.1'!$A5277,"mmmm/aaaa"),'alimentação - Tabela 7.1'!$5:$5,0)+4), "")</f>
        <v/>
      </c>
    </row>
    <row r="5278" spans="1:7" x14ac:dyDescent="0.25">
      <c r="A5278" s="59" t="str">
        <f>IF(
   SUMPRODUCT(--('alimentação - Tabela 7.1'!$5:$5=TEXT(DATE(2020,INT((ROW(A5276)-1)/33)+1,1),"mmmm/aaaa"))) &gt; 0,
   TEXT(DATE(2020,INT((ROW(A5276)-1)/33)+1,1),"mmm/aa"),
   ""
)</f>
        <v/>
      </c>
      <c r="B5278" s="61" t="str">
        <f>IF(A5278&lt;&gt;"", 'alimentação - Tabela 7.1'!$B$35, "" )</f>
        <v/>
      </c>
      <c r="C5278" s="62" t="str">
        <f>IFERROR(INDEX('alimentação - Tabela 7.1'!$35:$35,
MATCH(TEXT('Tabela 7.1'!A5278,"mmmm/aaaa"),'alimentação - Tabela 7.1'!$5:$5,0)), "")</f>
        <v/>
      </c>
      <c r="D5278" s="62" t="str">
        <f>IFERROR(INDEX('alimentação - Tabela 7.1'!$35:$35,
MATCH(TEXT('Tabela 7.1'!$A5278,"mmmm/aaaa"),'alimentação - Tabela 7.1'!$5:$5,0)+1), "")</f>
        <v/>
      </c>
      <c r="E5278" s="62" t="str">
        <f>IFERROR(INDEX('alimentação - Tabela 7.1'!$35:$35,
MATCH(TEXT('Tabela 7.1'!$A5278,"mmmm/aaaa"),'alimentação - Tabela 7.1'!$5:$5,0)+2), "")</f>
        <v/>
      </c>
      <c r="F5278" s="62" t="str">
        <f>IFERROR(INDEX('alimentação - Tabela 7.1'!$35:$35,
MATCH(TEXT('Tabela 7.1'!$A5278,"mmmm/aaaa"),'alimentação - Tabela 7.1'!$5:$5,0)+3), "")</f>
        <v/>
      </c>
      <c r="G5278" s="95" t="str">
        <f>IFERROR(INDEX('alimentação - Tabela 7.1'!$35:$35,
MATCH(TEXT('Tabela 7.1'!$A5278,"mmmm/aaaa"),'alimentação - Tabela 7.1'!$5:$5,0)+4), "")</f>
        <v/>
      </c>
    </row>
    <row r="5279" spans="1:7" x14ac:dyDescent="0.25">
      <c r="A5279" s="59" t="str">
        <f>IF(
   SUMPRODUCT(--('alimentação - Tabela 7.1'!$5:$5=TEXT(DATE(2020,INT((ROW(A5277)-1)/33)+1,1),"mmmm/aaaa"))) &gt; 0,
   TEXT(DATE(2020,INT((ROW(A5277)-1)/33)+1,1),"mmm/aa"),
   ""
)</f>
        <v/>
      </c>
      <c r="B5279" s="61" t="str">
        <f>IF(A5279&lt;&gt;"", 'alimentação - Tabela 7.1'!$B$36, "" )</f>
        <v/>
      </c>
      <c r="C5279" s="62" t="str">
        <f>IFERROR(INDEX('alimentação - Tabela 7.1'!$36:$36,
MATCH(TEXT('Tabela 7.1'!A5279,"mmmm/aaaa"),'alimentação - Tabela 7.1'!$5:$5,0)), "")</f>
        <v/>
      </c>
      <c r="D5279" s="62" t="str">
        <f>IFERROR(INDEX('alimentação - Tabela 7.1'!$36:$36,
MATCH(TEXT('Tabela 7.1'!$A5279,"mmmm/aaaa"),'alimentação - Tabela 7.1'!$5:$5,0)+1), "")</f>
        <v/>
      </c>
      <c r="E5279" s="62" t="str">
        <f>IFERROR(INDEX('alimentação - Tabela 7.1'!$36:$36,
MATCH(TEXT('Tabela 7.1'!$A5279,"mmmm/aaaa"),'alimentação - Tabela 7.1'!$5:$5,0)+2), "")</f>
        <v/>
      </c>
      <c r="F5279" s="62" t="str">
        <f>IFERROR(INDEX('alimentação - Tabela 7.1'!$36:$36,
MATCH(TEXT('Tabela 7.1'!$A5279,"mmmm/aaaa"),'alimentação - Tabela 7.1'!$5:$5,0)+3), "")</f>
        <v/>
      </c>
      <c r="G5279" s="95" t="str">
        <f>IFERROR(INDEX('alimentação - Tabela 7.1'!$36:$36,
MATCH(TEXT('Tabela 7.1'!$A5279,"mmmm/aaaa"),'alimentação - Tabela 7.1'!$5:$5,0)+4), "")</f>
        <v/>
      </c>
    </row>
    <row r="5280" spans="1:7" x14ac:dyDescent="0.25">
      <c r="A5280" s="59" t="str">
        <f>IF(
   SUMPRODUCT(--('alimentação - Tabela 7.1'!$5:$5=TEXT(DATE(2020,INT((ROW(A5278)-1)/33)+1,1),"mmmm/aaaa"))) &gt; 0,
   TEXT(DATE(2020,INT((ROW(A5278)-1)/33)+1,1),"mmm/aa"),
   ""
)</f>
        <v/>
      </c>
      <c r="B5280" s="61" t="str">
        <f>IF(A5280&lt;&gt;"", 'alimentação - Tabela 7.1'!$B$37, "" )</f>
        <v/>
      </c>
      <c r="C5280" s="62" t="str">
        <f>IFERROR(INDEX('alimentação - Tabela 7.1'!$37:$37,
MATCH(TEXT('Tabela 7.1'!A5280,"mmmm/aaaa"),'alimentação - Tabela 7.1'!$5:$5,0)), "")</f>
        <v/>
      </c>
      <c r="D5280" s="62" t="str">
        <f>IFERROR(INDEX('alimentação - Tabela 7.1'!$37:$37,
MATCH(TEXT('Tabela 7.1'!$A5280,"mmmm/aaaa"),'alimentação - Tabela 7.1'!$5:$5,0)+1), "")</f>
        <v/>
      </c>
      <c r="E5280" s="62" t="str">
        <f>IFERROR(INDEX('alimentação - Tabela 7.1'!$37:$37,
MATCH(TEXT('Tabela 7.1'!$A5280,"mmmm/aaaa"),'alimentação - Tabela 7.1'!$5:$5,0)+2), "")</f>
        <v/>
      </c>
      <c r="F5280" s="62" t="str">
        <f>IFERROR(INDEX('alimentação - Tabela 7.1'!$37:$37,
MATCH(TEXT('Tabela 7.1'!$A5280,"mmmm/aaaa"),'alimentação - Tabela 7.1'!$5:$5,0)+3), "")</f>
        <v/>
      </c>
      <c r="G5280" s="95" t="str">
        <f>IFERROR(INDEX('alimentação - Tabela 7.1'!$37:$37,
MATCH(TEXT('Tabela 7.1'!$A5280,"mmmm/aaaa"),'alimentação - Tabela 7.1'!$5:$5,0)+4), "")</f>
        <v/>
      </c>
    </row>
    <row r="5281" spans="1:7" x14ac:dyDescent="0.25">
      <c r="A5281" s="59" t="str">
        <f>IF(
   SUMPRODUCT(--('alimentação - Tabela 7.1'!$5:$5=TEXT(DATE(2020,INT((ROW(A5279)-1)/33)+1,1),"mmmm/aaaa"))) &gt; 0,
   TEXT(DATE(2020,INT((ROW(A5279)-1)/33)+1,1),"mmm/aa"),
   ""
)</f>
        <v/>
      </c>
      <c r="B5281" s="61" t="str">
        <f>IF(A5281&lt;&gt;"", 'alimentação - Tabela 7.1'!$B$38, "" )</f>
        <v/>
      </c>
      <c r="C5281" s="62" t="str">
        <f>IFERROR(INDEX('alimentação - Tabela 7.1'!$38:$38,
MATCH(TEXT('Tabela 7.1'!A5281,"mmmm/aaaa"),'alimentação - Tabela 7.1'!$5:$5,0)), "")</f>
        <v/>
      </c>
      <c r="D5281" s="62" t="str">
        <f>IFERROR(INDEX('alimentação - Tabela 7.1'!$38:$38,
MATCH(TEXT('Tabela 7.1'!$A5281,"mmmm/aaaa"),'alimentação - Tabela 7.1'!$5:$5,0)+1), "")</f>
        <v/>
      </c>
      <c r="E5281" s="62" t="str">
        <f>IFERROR(INDEX('alimentação - Tabela 7.1'!$38:$38,
MATCH(TEXT('Tabela 7.1'!$A5281,"mmmm/aaaa"),'alimentação - Tabela 7.1'!$5:$5,0)+2), "")</f>
        <v/>
      </c>
      <c r="F5281" s="62" t="str">
        <f>IFERROR(INDEX('alimentação - Tabela 7.1'!$38:$38,
MATCH(TEXT('Tabela 7.1'!$A5281,"mmmm/aaaa"),'alimentação - Tabela 7.1'!$5:$5,0)+3), "")</f>
        <v/>
      </c>
      <c r="G5281" s="95" t="str">
        <f>IFERROR(INDEX('alimentação - Tabela 7.1'!$38:$38,
MATCH(TEXT('Tabela 7.1'!$A5281,"mmmm/aaaa"),'alimentação - Tabela 7.1'!$5:$5,0)+4), "")</f>
        <v/>
      </c>
    </row>
    <row r="5282" spans="1:7" x14ac:dyDescent="0.25">
      <c r="A5282" s="59" t="str">
        <f>IF(
   SUMPRODUCT(--('alimentação - Tabela 7.1'!$5:$5=TEXT(DATE(2020,INT((ROW(A5280)-1)/33)+1,1),"mmmm/aaaa"))) &gt; 0,
   TEXT(DATE(2020,INT((ROW(A5280)-1)/33)+1,1),"mmm/aa"),
   ""
)</f>
        <v/>
      </c>
      <c r="B5282" s="61" t="str">
        <f>IF(A5282&lt;&gt;"", 'alimentação - Tabela 7.1'!$B$39, "" )</f>
        <v/>
      </c>
      <c r="C5282" s="62" t="str">
        <f>IFERROR(INDEX('alimentação - Tabela 7.1'!$39:$39,
MATCH(TEXT('Tabela 7.1'!A5282,"mmmm/aaaa"),'alimentação - Tabela 7.1'!$5:$5,0)), "")</f>
        <v/>
      </c>
      <c r="D5282" s="62" t="str">
        <f>IFERROR(INDEX('alimentação - Tabela 7.1'!$39:$39,
MATCH(TEXT('Tabela 7.1'!$A5282,"mmmm/aaaa"),'alimentação - Tabela 7.1'!$5:$5,0)+1), "")</f>
        <v/>
      </c>
      <c r="E5282" s="62" t="str">
        <f>IFERROR(INDEX('alimentação - Tabela 7.1'!$39:$39,
MATCH(TEXT('Tabela 7.1'!$A5282,"mmmm/aaaa"),'alimentação - Tabela 7.1'!$5:$5,0)+2), "")</f>
        <v/>
      </c>
      <c r="F5282" s="62" t="str">
        <f>IFERROR(INDEX('alimentação - Tabela 7.1'!$39:$39,
MATCH(TEXT('Tabela 7.1'!$A5282,"mmmm/aaaa"),'alimentação - Tabela 7.1'!$5:$5,0)+3), "")</f>
        <v/>
      </c>
      <c r="G5282" s="95" t="str">
        <f>IFERROR(INDEX('alimentação - Tabela 7.1'!$39:$39,
MATCH(TEXT('Tabela 7.1'!$A5282,"mmmm/aaaa"),'alimentação - Tabela 7.1'!$5:$5,0)+4), "")</f>
        <v/>
      </c>
    </row>
    <row r="5283" spans="1:7" x14ac:dyDescent="0.25">
      <c r="A5283" s="59" t="str">
        <f>IF(
   SUMPRODUCT(--('alimentação - Tabela 7.1'!$5:$5=TEXT(DATE(2020,INT((ROW(A5281)-1)/33)+1,1),"mmmm/aaaa"))) &gt; 0,
   TEXT(DATE(2020,INT((ROW(A5281)-1)/33)+1,1),"mmm/aa"),
   ""
)</f>
        <v/>
      </c>
      <c r="B5283" s="61" t="str">
        <f>IF(A5283&lt;&gt;"", 'alimentação - Tabela 7.1'!$B$7, "" )</f>
        <v/>
      </c>
      <c r="C5283" s="62" t="str">
        <f>IFERROR(INDEX('alimentação - Tabela 7.1'!$7:$7,
MATCH(TEXT('Tabela 7.1'!A5283,"mmmm/aaaa"),'alimentação - Tabela 7.1'!$5:$5,0)), "")</f>
        <v/>
      </c>
      <c r="D5283" s="62" t="str">
        <f>IFERROR(INDEX('alimentação - Tabela 7.1'!$7:$7,
MATCH(TEXT('Tabela 7.1'!$A5283,"mmmm/aaaa"),'alimentação - Tabela 7.1'!$5:$5,0)+1), "")</f>
        <v/>
      </c>
      <c r="E5283" s="62" t="str">
        <f>IFERROR(INDEX('alimentação - Tabela 7.1'!$7:$7,
MATCH(TEXT('Tabela 7.1'!$A5283,"mmmm/aaaa"),'alimentação - Tabela 7.1'!$5:$5,0)+2), "")</f>
        <v/>
      </c>
      <c r="F5283" s="62" t="str">
        <f>IFERROR(INDEX('alimentação - Tabela 7.1'!$7:$7,
MATCH(TEXT('Tabela 7.1'!$A5283,"mmmm/aaaa"),'alimentação - Tabela 7.1'!$5:$5,0)+3), "")</f>
        <v/>
      </c>
      <c r="G5283" s="95" t="str">
        <f>IFERROR(INDEX('alimentação - Tabela 7.1'!$7:$7,
MATCH(TEXT('Tabela 7.1'!$A5283,"mmmm/aaaa"),'alimentação - Tabela 7.1'!$5:$5,0)+4), "")</f>
        <v/>
      </c>
    </row>
    <row r="5284" spans="1:7" x14ac:dyDescent="0.25">
      <c r="A5284" s="59" t="str">
        <f>IF(
   SUMPRODUCT(--('alimentação - Tabela 7.1'!$5:$5=TEXT(DATE(2020,INT((ROW(A5282)-1)/33)+1,1),"mmmm/aaaa"))) &gt; 0,
   TEXT(DATE(2020,INT((ROW(A5282)-1)/33)+1,1),"mmm/aa"),
   ""
)</f>
        <v/>
      </c>
      <c r="B5284" s="61" t="str">
        <f>IF(A5284&lt;&gt;"", 'alimentação - Tabela 7.1'!$B$8, "" )</f>
        <v/>
      </c>
      <c r="C5284" s="62" t="str">
        <f>IFERROR(INDEX('alimentação - Tabela 7.1'!$8:$8,
MATCH(TEXT('Tabela 7.1'!A5284,"mmmm/aaaa"),'alimentação - Tabela 7.1'!$5:$5,0)), "")</f>
        <v/>
      </c>
      <c r="D5284" s="62" t="str">
        <f>IFERROR(INDEX('alimentação - Tabela 7.1'!$8:$8,
MATCH(TEXT('Tabela 7.1'!$A5284,"mmmm/aaaa"),'alimentação - Tabela 7.1'!$5:$5,0)+1), "")</f>
        <v/>
      </c>
      <c r="E5284" s="62" t="str">
        <f>IFERROR(INDEX('alimentação - Tabela 7.1'!$8:$8,
MATCH(TEXT('Tabela 7.1'!$A5284,"mmmm/aaaa"),'alimentação - Tabela 7.1'!$5:$5,0)+2), "")</f>
        <v/>
      </c>
      <c r="F5284" s="62" t="str">
        <f>IFERROR(INDEX('alimentação - Tabela 7.1'!$8:$8,
MATCH(TEXT('Tabela 7.1'!$A5284,"mmmm/aaaa"),'alimentação - Tabela 7.1'!$5:$5,0)+3), "")</f>
        <v/>
      </c>
      <c r="G5284" s="95" t="str">
        <f>IFERROR(INDEX('alimentação - Tabela 7.1'!$8:$8,
MATCH(TEXT('Tabela 7.1'!$A5284,"mmmm/aaaa"),'alimentação - Tabela 7.1'!$5:$5,0)+4), "")</f>
        <v/>
      </c>
    </row>
    <row r="5285" spans="1:7" x14ac:dyDescent="0.25">
      <c r="A5285" s="59" t="str">
        <f>IF(
   SUMPRODUCT(--('alimentação - Tabela 7.1'!$5:$5=TEXT(DATE(2020,INT((ROW(A5283)-1)/33)+1,1),"mmmm/aaaa"))) &gt; 0,
   TEXT(DATE(2020,INT((ROW(A5283)-1)/33)+1,1),"mmm/aa"),
   ""
)</f>
        <v/>
      </c>
      <c r="B5285" s="61" t="str">
        <f>IF(A5285&lt;&gt;"", 'alimentação - Tabela 7.1'!$B$9, "" )</f>
        <v/>
      </c>
      <c r="C5285" s="62" t="str">
        <f>IFERROR(INDEX('alimentação - Tabela 7.1'!$9:$9,
MATCH(TEXT('Tabela 7.1'!A5285,"mmmm/aaaa"),'alimentação - Tabela 7.1'!$5:$5,0)), "")</f>
        <v/>
      </c>
      <c r="D5285" s="62" t="str">
        <f>IFERROR(INDEX('alimentação - Tabela 7.1'!$9:$9,
MATCH(TEXT('Tabela 7.1'!$A5285,"mmmm/aaaa"),'alimentação - Tabela 7.1'!$5:$5,0)+1), "")</f>
        <v/>
      </c>
      <c r="E5285" s="62" t="str">
        <f>IFERROR(INDEX('alimentação - Tabela 7.1'!$9:$9,
MATCH(TEXT('Tabela 7.1'!$A5285,"mmmm/aaaa"),'alimentação - Tabela 7.1'!$5:$5,0)+2), "")</f>
        <v/>
      </c>
      <c r="F5285" s="62" t="str">
        <f>IFERROR(INDEX('alimentação - Tabela 7.1'!$9:$9,
MATCH(TEXT('Tabela 7.1'!$A5285,"mmmm/aaaa"),'alimentação - Tabela 7.1'!$5:$5,0)+3), "")</f>
        <v/>
      </c>
      <c r="G5285" s="95" t="str">
        <f>IFERROR(INDEX('alimentação - Tabela 7.1'!$9:$9,
MATCH(TEXT('Tabela 7.1'!$A5285,"mmmm/aaaa"),'alimentação - Tabela 7.1'!$5:$5,0)+4), "")</f>
        <v/>
      </c>
    </row>
    <row r="5286" spans="1:7" x14ac:dyDescent="0.25">
      <c r="A5286" s="59" t="str">
        <f>IF(
   SUMPRODUCT(--('alimentação - Tabela 7.1'!$5:$5=TEXT(DATE(2020,INT((ROW(A5284)-1)/33)+1,1),"mmmm/aaaa"))) &gt; 0,
   TEXT(DATE(2020,INT((ROW(A5284)-1)/33)+1,1),"mmm/aa"),
   ""
)</f>
        <v/>
      </c>
      <c r="B5286" s="61" t="str">
        <f>IF(A5286&lt;&gt;"", 'alimentação - Tabela 7.1'!$B$10, "" )</f>
        <v/>
      </c>
      <c r="C5286" s="62" t="str">
        <f>IFERROR(INDEX('alimentação - Tabela 7.1'!$10:$10,
MATCH(TEXT('Tabela 7.1'!A5286,"mmmm/aaaa"),'alimentação - Tabela 7.1'!$5:$5,0)), "")</f>
        <v/>
      </c>
      <c r="D5286" s="62" t="str">
        <f>IFERROR(INDEX('alimentação - Tabela 7.1'!$10:$10,
MATCH(TEXT('Tabela 7.1'!$A5286,"mmmm/aaaa"),'alimentação - Tabela 7.1'!$5:$5,0)+1), "")</f>
        <v/>
      </c>
      <c r="E5286" s="62" t="str">
        <f>IFERROR(INDEX('alimentação - Tabela 7.1'!$10:$10,
MATCH(TEXT('Tabela 7.1'!$A5286,"mmmm/aaaa"),'alimentação - Tabela 7.1'!$5:$5,0)+2), "")</f>
        <v/>
      </c>
      <c r="F5286" s="62" t="str">
        <f>IFERROR(INDEX('alimentação - Tabela 7.1'!$10:$10,
MATCH(TEXT('Tabela 7.1'!$A5286,"mmmm/aaaa"),'alimentação - Tabela 7.1'!$5:$5,0)+3), "")</f>
        <v/>
      </c>
      <c r="G5286" s="95" t="str">
        <f>IFERROR(INDEX('alimentação - Tabela 7.1'!$10:$10,
MATCH(TEXT('Tabela 7.1'!$A5286,"mmmm/aaaa"),'alimentação - Tabela 7.1'!$5:$5,0)+4), "")</f>
        <v/>
      </c>
    </row>
    <row r="5287" spans="1:7" x14ac:dyDescent="0.25">
      <c r="A5287" s="59" t="str">
        <f>IF(
   SUMPRODUCT(--('alimentação - Tabela 7.1'!$5:$5=TEXT(DATE(2020,INT((ROW(A5285)-1)/33)+1,1),"mmmm/aaaa"))) &gt; 0,
   TEXT(DATE(2020,INT((ROW(A5285)-1)/33)+1,1),"mmm/aa"),
   ""
)</f>
        <v/>
      </c>
      <c r="B5287" s="61" t="str">
        <f>IF(A5287&lt;&gt;"", 'alimentação - Tabela 7.1'!$B$11, "" )</f>
        <v/>
      </c>
      <c r="C5287" s="62" t="str">
        <f>IFERROR(INDEX('alimentação - Tabela 7.1'!$11:$11,
MATCH(TEXT('Tabela 7.1'!A5287,"mmmm/aaaa"),'alimentação - Tabela 7.1'!$5:$5,0)), "")</f>
        <v/>
      </c>
      <c r="D5287" s="62" t="str">
        <f>IFERROR(INDEX('alimentação - Tabela 7.1'!$11:$11,
MATCH(TEXT('Tabela 7.1'!$A5287,"mmmm/aaaa"),'alimentação - Tabela 7.1'!$5:$5,0)+1), "")</f>
        <v/>
      </c>
      <c r="E5287" s="62" t="str">
        <f>IFERROR(INDEX('alimentação - Tabela 7.1'!$11:$11,
MATCH(TEXT('Tabela 7.1'!$A5287,"mmmm/aaaa"),'alimentação - Tabela 7.1'!$5:$5,0)+2), "")</f>
        <v/>
      </c>
      <c r="F5287" s="62" t="str">
        <f>IFERROR(INDEX('alimentação - Tabela 7.1'!$11:$11,
MATCH(TEXT('Tabela 7.1'!$A5287,"mmmm/aaaa"),'alimentação - Tabela 7.1'!$5:$5,0)+3), "")</f>
        <v/>
      </c>
      <c r="G5287" s="95" t="str">
        <f>IFERROR(INDEX('alimentação - Tabela 7.1'!$11:$11,
MATCH(TEXT('Tabela 7.1'!$A5287,"mmmm/aaaa"),'alimentação - Tabela 7.1'!$5:$5,0)+4), "")</f>
        <v/>
      </c>
    </row>
    <row r="5288" spans="1:7" x14ac:dyDescent="0.25">
      <c r="A5288" s="59" t="str">
        <f>IF(
   SUMPRODUCT(--('alimentação - Tabela 7.1'!$5:$5=TEXT(DATE(2020,INT((ROW(A5286)-1)/33)+1,1),"mmmm/aaaa"))) &gt; 0,
   TEXT(DATE(2020,INT((ROW(A5286)-1)/33)+1,1),"mmm/aa"),
   ""
)</f>
        <v/>
      </c>
      <c r="B5288" s="61" t="str">
        <f>IF(A5288&lt;&gt;"", 'alimentação - Tabela 7.1'!$B$12, "" )</f>
        <v/>
      </c>
      <c r="C5288" s="62" t="str">
        <f>IFERROR(INDEX('alimentação - Tabela 7.1'!$12:$12,
MATCH(TEXT('Tabela 7.1'!A5288,"mmmm/aaaa"),'alimentação - Tabela 7.1'!$5:$5,0)), "")</f>
        <v/>
      </c>
      <c r="D5288" s="62" t="str">
        <f>IFERROR(INDEX('alimentação - Tabela 7.1'!$12:$12,
MATCH(TEXT('Tabela 7.1'!$A5288,"mmmm/aaaa"),'alimentação - Tabela 7.1'!$5:$5,0)+1), "")</f>
        <v/>
      </c>
      <c r="E5288" s="62" t="str">
        <f>IFERROR(INDEX('alimentação - Tabela 7.1'!$12:$12,
MATCH(TEXT('Tabela 7.1'!$A5288,"mmmm/aaaa"),'alimentação - Tabela 7.1'!$5:$5,0)+2), "")</f>
        <v/>
      </c>
      <c r="F5288" s="62" t="str">
        <f>IFERROR(INDEX('alimentação - Tabela 7.1'!$12:$12,
MATCH(TEXT('Tabela 7.1'!$A5288,"mmmm/aaaa"),'alimentação - Tabela 7.1'!$5:$5,0)+3), "")</f>
        <v/>
      </c>
      <c r="G5288" s="95" t="str">
        <f>IFERROR(INDEX('alimentação - Tabela 7.1'!$12:$12,
MATCH(TEXT('Tabela 7.1'!$A5288,"mmmm/aaaa"),'alimentação - Tabela 7.1'!$5:$5,0)+4), "")</f>
        <v/>
      </c>
    </row>
    <row r="5289" spans="1:7" x14ac:dyDescent="0.25">
      <c r="A5289" s="59" t="str">
        <f>IF(
   SUMPRODUCT(--('alimentação - Tabela 7.1'!$5:$5=TEXT(DATE(2020,INT((ROW(A5287)-1)/33)+1,1),"mmmm/aaaa"))) &gt; 0,
   TEXT(DATE(2020,INT((ROW(A5287)-1)/33)+1,1),"mmm/aa"),
   ""
)</f>
        <v/>
      </c>
      <c r="B5289" s="61" t="str">
        <f>IF(A5289&lt;&gt;"", 'alimentação - Tabela 7.1'!$B$13, "" )</f>
        <v/>
      </c>
      <c r="C5289" s="62" t="str">
        <f>IFERROR(INDEX('alimentação - Tabela 7.1'!$13:$13,
MATCH(TEXT('Tabela 7.1'!A5289,"mmmm/aaaa"),'alimentação - Tabela 7.1'!$5:$5,0)), "")</f>
        <v/>
      </c>
      <c r="D5289" s="62" t="str">
        <f>IFERROR(INDEX('alimentação - Tabela 7.1'!$13:$13,
MATCH(TEXT('Tabela 7.1'!$A5289,"mmmm/aaaa"),'alimentação - Tabela 7.1'!$5:$5,0)+1), "")</f>
        <v/>
      </c>
      <c r="E5289" s="62" t="str">
        <f>IFERROR(INDEX('alimentação - Tabela 7.1'!$13:$13,
MATCH(TEXT('Tabela 7.1'!$A5289,"mmmm/aaaa"),'alimentação - Tabela 7.1'!$5:$5,0)+2), "")</f>
        <v/>
      </c>
      <c r="F5289" s="62" t="str">
        <f>IFERROR(INDEX('alimentação - Tabela 7.1'!$13:$13,
MATCH(TEXT('Tabela 7.1'!$A5289,"mmmm/aaaa"),'alimentação - Tabela 7.1'!$5:$5,0)+3), "")</f>
        <v/>
      </c>
      <c r="G5289" s="95" t="str">
        <f>IFERROR(INDEX('alimentação - Tabela 7.1'!$13:$13,
MATCH(TEXT('Tabela 7.1'!$A5289,"mmmm/aaaa"),'alimentação - Tabela 7.1'!$5:$5,0)+4), "")</f>
        <v/>
      </c>
    </row>
    <row r="5290" spans="1:7" x14ac:dyDescent="0.25">
      <c r="A5290" s="59" t="str">
        <f>IF(
   SUMPRODUCT(--('alimentação - Tabela 7.1'!$5:$5=TEXT(DATE(2020,INT((ROW(A5288)-1)/33)+1,1),"mmmm/aaaa"))) &gt; 0,
   TEXT(DATE(2020,INT((ROW(A5288)-1)/33)+1,1),"mmm/aa"),
   ""
)</f>
        <v/>
      </c>
      <c r="B5290" s="61" t="str">
        <f>IF(A5290&lt;&gt;"", 'alimentação - Tabela 7.1'!$B$14, "" )</f>
        <v/>
      </c>
      <c r="C5290" s="62" t="str">
        <f>IFERROR(INDEX('alimentação - Tabela 7.1'!$14:$14,
MATCH(TEXT('Tabela 7.1'!A5290,"mmmm/aaaa"),'alimentação - Tabela 7.1'!$5:$5,0)), "")</f>
        <v/>
      </c>
      <c r="D5290" s="62" t="str">
        <f>IFERROR(INDEX('alimentação - Tabela 7.1'!$14:$14,
MATCH(TEXT('Tabela 7.1'!$A5290,"mmmm/aaaa"),'alimentação - Tabela 7.1'!$5:$5,0)+1), "")</f>
        <v/>
      </c>
      <c r="E5290" s="62" t="str">
        <f>IFERROR(INDEX('alimentação - Tabela 7.1'!$14:$14,
MATCH(TEXT('Tabela 7.1'!$A5290,"mmmm/aaaa"),'alimentação - Tabela 7.1'!$5:$5,0)+2), "")</f>
        <v/>
      </c>
      <c r="F5290" s="62" t="str">
        <f>IFERROR(INDEX('alimentação - Tabela 7.1'!$14:$14,
MATCH(TEXT('Tabela 7.1'!$A5290,"mmmm/aaaa"),'alimentação - Tabela 7.1'!$5:$5,0)+3), "")</f>
        <v/>
      </c>
      <c r="G5290" s="95" t="str">
        <f>IFERROR(INDEX('alimentação - Tabela 7.1'!$14:$14,
MATCH(TEXT('Tabela 7.1'!$A5290,"mmmm/aaaa"),'alimentação - Tabela 7.1'!$5:$5,0)+4), "")</f>
        <v/>
      </c>
    </row>
    <row r="5291" spans="1:7" x14ac:dyDescent="0.25">
      <c r="A5291" s="59" t="str">
        <f>IF(
   SUMPRODUCT(--('alimentação - Tabela 7.1'!$5:$5=TEXT(DATE(2020,INT((ROW(A5289)-1)/33)+1,1),"mmmm/aaaa"))) &gt; 0,
   TEXT(DATE(2020,INT((ROW(A5289)-1)/33)+1,1),"mmm/aa"),
   ""
)</f>
        <v/>
      </c>
      <c r="B5291" s="61" t="str">
        <f>IF(A5291&lt;&gt;"", 'alimentação - Tabela 7.1'!$B$15, "" )</f>
        <v/>
      </c>
      <c r="C5291" s="62" t="str">
        <f>IFERROR(INDEX('alimentação - Tabela 7.1'!$15:$15,
MATCH(TEXT('Tabela 7.1'!A5291,"mmmm/aaaa"),'alimentação - Tabela 7.1'!$5:$5,0)), "")</f>
        <v/>
      </c>
      <c r="D5291" s="62" t="str">
        <f>IFERROR(INDEX('alimentação - Tabela 7.1'!$15:$15,
MATCH(TEXT('Tabela 7.1'!$A5291,"mmmm/aaaa"),'alimentação - Tabela 7.1'!$5:$5,0)+1), "")</f>
        <v/>
      </c>
      <c r="E5291" s="62" t="str">
        <f>IFERROR(INDEX('alimentação - Tabela 7.1'!$15:$15,
MATCH(TEXT('Tabela 7.1'!$A5291,"mmmm/aaaa"),'alimentação - Tabela 7.1'!$5:$5,0)+2), "")</f>
        <v/>
      </c>
      <c r="F5291" s="62" t="str">
        <f>IFERROR(INDEX('alimentação - Tabela 7.1'!$15:$15,
MATCH(TEXT('Tabela 7.1'!$A5291,"mmmm/aaaa"),'alimentação - Tabela 7.1'!$5:$5,0)+3), "")</f>
        <v/>
      </c>
      <c r="G5291" s="95" t="str">
        <f>IFERROR(INDEX('alimentação - Tabela 7.1'!$15:$15,
MATCH(TEXT('Tabela 7.1'!$A5291,"mmmm/aaaa"),'alimentação - Tabela 7.1'!$5:$5,0)+4), "")</f>
        <v/>
      </c>
    </row>
    <row r="5292" spans="1:7" x14ac:dyDescent="0.25">
      <c r="A5292" s="59" t="str">
        <f>IF(
   SUMPRODUCT(--('alimentação - Tabela 7.1'!$5:$5=TEXT(DATE(2020,INT((ROW(A5290)-1)/33)+1,1),"mmmm/aaaa"))) &gt; 0,
   TEXT(DATE(2020,INT((ROW(A5290)-1)/33)+1,1),"mmm/aa"),
   ""
)</f>
        <v/>
      </c>
      <c r="B5292" s="61" t="str">
        <f>IF(A5292&lt;&gt;"", 'alimentação - Tabela 7.1'!$B$16, "" )</f>
        <v/>
      </c>
      <c r="C5292" s="62" t="str">
        <f>IFERROR(INDEX('alimentação - Tabela 7.1'!$16:$16,
MATCH(TEXT('Tabela 7.1'!A5292,"mmmm/aaaa"),'alimentação - Tabela 7.1'!$5:$5,0)), "")</f>
        <v/>
      </c>
      <c r="D5292" s="62" t="str">
        <f>IFERROR(INDEX('alimentação - Tabela 7.1'!$16:$16,
MATCH(TEXT('Tabela 7.1'!$A5292,"mmmm/aaaa"),'alimentação - Tabela 7.1'!$5:$5,0)+1), "")</f>
        <v/>
      </c>
      <c r="E5292" s="62" t="str">
        <f>IFERROR(INDEX('alimentação - Tabela 7.1'!$16:$16,
MATCH(TEXT('Tabela 7.1'!$A5292,"mmmm/aaaa"),'alimentação - Tabela 7.1'!$5:$5,0)+2), "")</f>
        <v/>
      </c>
      <c r="F5292" s="62" t="str">
        <f>IFERROR(INDEX('alimentação - Tabela 7.1'!$16:$16,
MATCH(TEXT('Tabela 7.1'!$A5292,"mmmm/aaaa"),'alimentação - Tabela 7.1'!$5:$5,0)+3), "")</f>
        <v/>
      </c>
      <c r="G5292" s="95" t="str">
        <f>IFERROR(INDEX('alimentação - Tabela 7.1'!$16:$16,
MATCH(TEXT('Tabela 7.1'!$A5292,"mmmm/aaaa"),'alimentação - Tabela 7.1'!$5:$5,0)+4), "")</f>
        <v/>
      </c>
    </row>
    <row r="5293" spans="1:7" x14ac:dyDescent="0.25">
      <c r="A5293" s="59" t="str">
        <f>IF(
   SUMPRODUCT(--('alimentação - Tabela 7.1'!$5:$5=TEXT(DATE(2020,INT((ROW(A5291)-1)/33)+1,1),"mmmm/aaaa"))) &gt; 0,
   TEXT(DATE(2020,INT((ROW(A5291)-1)/33)+1,1),"mmm/aa"),
   ""
)</f>
        <v/>
      </c>
      <c r="B5293" s="61" t="str">
        <f>IF(A5293&lt;&gt;"", 'alimentação - Tabela 7.1'!$B$17, "" )</f>
        <v/>
      </c>
      <c r="C5293" s="62" t="str">
        <f>IFERROR(INDEX('alimentação - Tabela 7.1'!$17:$17,
MATCH(TEXT('Tabela 7.1'!A5293,"mmmm/aaaa"),'alimentação - Tabela 7.1'!$5:$5,0)), "")</f>
        <v/>
      </c>
      <c r="D5293" s="62" t="str">
        <f>IFERROR(INDEX('alimentação - Tabela 7.1'!$17:$17,
MATCH(TEXT('Tabela 7.1'!$A5293,"mmmm/aaaa"),'alimentação - Tabela 7.1'!$5:$5,0)+1), "")</f>
        <v/>
      </c>
      <c r="E5293" s="62" t="str">
        <f>IFERROR(INDEX('alimentação - Tabela 7.1'!$17:$17,
MATCH(TEXT('Tabela 7.1'!$A5293,"mmmm/aaaa"),'alimentação - Tabela 7.1'!$5:$5,0)+2), "")</f>
        <v/>
      </c>
      <c r="F5293" s="62" t="str">
        <f>IFERROR(INDEX('alimentação - Tabela 7.1'!$17:$17,
MATCH(TEXT('Tabela 7.1'!$A5293,"mmmm/aaaa"),'alimentação - Tabela 7.1'!$5:$5,0)+3), "")</f>
        <v/>
      </c>
      <c r="G5293" s="95" t="str">
        <f>IFERROR(INDEX('alimentação - Tabela 7.1'!$17:$17,
MATCH(TEXT('Tabela 7.1'!$A5293,"mmmm/aaaa"),'alimentação - Tabela 7.1'!$5:$5,0)+4), "")</f>
        <v/>
      </c>
    </row>
    <row r="5294" spans="1:7" x14ac:dyDescent="0.25">
      <c r="A5294" s="59" t="str">
        <f>IF(
   SUMPRODUCT(--('alimentação - Tabela 7.1'!$5:$5=TEXT(DATE(2020,INT((ROW(A5292)-1)/33)+1,1),"mmmm/aaaa"))) &gt; 0,
   TEXT(DATE(2020,INT((ROW(A5292)-1)/33)+1,1),"mmm/aa"),
   ""
)</f>
        <v/>
      </c>
      <c r="B5294" s="61" t="str">
        <f>IF(A5294&lt;&gt;"", 'alimentação - Tabela 7.1'!$B$18, "" )</f>
        <v/>
      </c>
      <c r="C5294" s="62" t="str">
        <f>IFERROR(INDEX('alimentação - Tabela 7.1'!$18:$18,
MATCH(TEXT('Tabela 7.1'!A5294,"mmmm/aaaa"),'alimentação - Tabela 7.1'!$5:$5,0)), "")</f>
        <v/>
      </c>
      <c r="D5294" s="62" t="str">
        <f>IFERROR(INDEX('alimentação - Tabela 7.1'!$18:$18,
MATCH(TEXT('Tabela 7.1'!$A5294,"mmmm/aaaa"),'alimentação - Tabela 7.1'!$5:$5,0)+1), "")</f>
        <v/>
      </c>
      <c r="E5294" s="62" t="str">
        <f>IFERROR(INDEX('alimentação - Tabela 7.1'!$18:$18,
MATCH(TEXT('Tabela 7.1'!$A5294,"mmmm/aaaa"),'alimentação - Tabela 7.1'!$5:$5,0)+2), "")</f>
        <v/>
      </c>
      <c r="F5294" s="62" t="str">
        <f>IFERROR(INDEX('alimentação - Tabela 7.1'!$18:$18,
MATCH(TEXT('Tabela 7.1'!$A5294,"mmmm/aaaa"),'alimentação - Tabela 7.1'!$5:$5,0)+3), "")</f>
        <v/>
      </c>
      <c r="G5294" s="95" t="str">
        <f>IFERROR(INDEX('alimentação - Tabela 7.1'!$18:$18,
MATCH(TEXT('Tabela 7.1'!$A5294,"mmmm/aaaa"),'alimentação - Tabela 7.1'!$5:$5,0)+4), "")</f>
        <v/>
      </c>
    </row>
    <row r="5295" spans="1:7" x14ac:dyDescent="0.25">
      <c r="A5295" s="59" t="str">
        <f>IF(
   SUMPRODUCT(--('alimentação - Tabela 7.1'!$5:$5=TEXT(DATE(2020,INT((ROW(A5293)-1)/33)+1,1),"mmmm/aaaa"))) &gt; 0,
   TEXT(DATE(2020,INT((ROW(A5293)-1)/33)+1,1),"mmm/aa"),
   ""
)</f>
        <v/>
      </c>
      <c r="B5295" s="61" t="str">
        <f>IF(A5295&lt;&gt;"", 'alimentação - Tabela 7.1'!$B$19, "" )</f>
        <v/>
      </c>
      <c r="C5295" s="62" t="str">
        <f>IFERROR(INDEX('alimentação - Tabela 7.1'!$19:$19,
MATCH(TEXT('Tabela 7.1'!A5295,"mmmm/aaaa"),'alimentação - Tabela 7.1'!$5:$5,0)), "")</f>
        <v/>
      </c>
      <c r="D5295" s="62" t="str">
        <f>IFERROR(INDEX('alimentação - Tabela 7.1'!$19:$19,
MATCH(TEXT('Tabela 7.1'!$A5295,"mmmm/aaaa"),'alimentação - Tabela 7.1'!$5:$5,0)+1), "")</f>
        <v/>
      </c>
      <c r="E5295" s="62" t="str">
        <f>IFERROR(INDEX('alimentação - Tabela 7.1'!$19:$19,
MATCH(TEXT('Tabela 7.1'!$A5295,"mmmm/aaaa"),'alimentação - Tabela 7.1'!$5:$5,0)+2), "")</f>
        <v/>
      </c>
      <c r="F5295" s="62" t="str">
        <f>IFERROR(INDEX('alimentação - Tabela 7.1'!$19:$19,
MATCH(TEXT('Tabela 7.1'!$A5295,"mmmm/aaaa"),'alimentação - Tabela 7.1'!$5:$5,0)+3), "")</f>
        <v/>
      </c>
      <c r="G5295" s="95" t="str">
        <f>IFERROR(INDEX('alimentação - Tabela 7.1'!$19:$19,
MATCH(TEXT('Tabela 7.1'!$A5295,"mmmm/aaaa"),'alimentação - Tabela 7.1'!$5:$5,0)+4), "")</f>
        <v/>
      </c>
    </row>
    <row r="5296" spans="1:7" x14ac:dyDescent="0.25">
      <c r="A5296" s="59" t="str">
        <f>IF(
   SUMPRODUCT(--('alimentação - Tabela 7.1'!$5:$5=TEXT(DATE(2020,INT((ROW(A5294)-1)/33)+1,1),"mmmm/aaaa"))) &gt; 0,
   TEXT(DATE(2020,INT((ROW(A5294)-1)/33)+1,1),"mmm/aa"),
   ""
)</f>
        <v/>
      </c>
      <c r="B5296" s="61" t="str">
        <f>IF(A5296&lt;&gt;"", 'alimentação - Tabela 7.1'!$B$20, "" )</f>
        <v/>
      </c>
      <c r="C5296" s="62" t="str">
        <f>IFERROR(INDEX('alimentação - Tabela 7.1'!$20:$20,
MATCH(TEXT('Tabela 7.1'!A5296,"mmmm/aaaa"),'alimentação - Tabela 7.1'!$5:$5,0)), "")</f>
        <v/>
      </c>
      <c r="D5296" s="62" t="str">
        <f>IFERROR(INDEX('alimentação - Tabela 7.1'!$20:$20,
MATCH(TEXT('Tabela 7.1'!$A5296,"mmmm/aaaa"),'alimentação - Tabela 7.1'!$5:$5,0)+1), "")</f>
        <v/>
      </c>
      <c r="E5296" s="62" t="str">
        <f>IFERROR(INDEX('alimentação - Tabela 7.1'!$20:$20,
MATCH(TEXT('Tabela 7.1'!$A5296,"mmmm/aaaa"),'alimentação - Tabela 7.1'!$5:$5,0)+2), "")</f>
        <v/>
      </c>
      <c r="F5296" s="62" t="str">
        <f>IFERROR(INDEX('alimentação - Tabela 7.1'!$20:$20,
MATCH(TEXT('Tabela 7.1'!$A5296,"mmmm/aaaa"),'alimentação - Tabela 7.1'!$5:$5,0)+3), "")</f>
        <v/>
      </c>
      <c r="G5296" s="95" t="str">
        <f>IFERROR(INDEX('alimentação - Tabela 7.1'!$20:$20,
MATCH(TEXT('Tabela 7.1'!$A5296,"mmmm/aaaa"),'alimentação - Tabela 7.1'!$5:$5,0)+4), "")</f>
        <v/>
      </c>
    </row>
    <row r="5297" spans="1:7" x14ac:dyDescent="0.25">
      <c r="A5297" s="59" t="str">
        <f>IF(
   SUMPRODUCT(--('alimentação - Tabela 7.1'!$5:$5=TEXT(DATE(2020,INT((ROW(A5295)-1)/33)+1,1),"mmmm/aaaa"))) &gt; 0,
   TEXT(DATE(2020,INT((ROW(A5295)-1)/33)+1,1),"mmm/aa"),
   ""
)</f>
        <v/>
      </c>
      <c r="B5297" s="61" t="str">
        <f>IF(A5297&lt;&gt;"", 'alimentação - Tabela 7.1'!$B$21, "" )</f>
        <v/>
      </c>
      <c r="C5297" s="62" t="str">
        <f>IFERROR(INDEX('alimentação - Tabela 7.1'!$21:$21,
MATCH(TEXT('Tabela 7.1'!A5297,"mmmm/aaaa"),'alimentação - Tabela 7.1'!$5:$5,0)), "")</f>
        <v/>
      </c>
      <c r="D5297" s="62" t="str">
        <f>IFERROR(INDEX('alimentação - Tabela 7.1'!$21:$21,
MATCH(TEXT('Tabela 7.1'!$A5297,"mmmm/aaaa"),'alimentação - Tabela 7.1'!$5:$5,0)+1), "")</f>
        <v/>
      </c>
      <c r="E5297" s="62" t="str">
        <f>IFERROR(INDEX('alimentação - Tabela 7.1'!$21:$21,
MATCH(TEXT('Tabela 7.1'!$A5297,"mmmm/aaaa"),'alimentação - Tabela 7.1'!$5:$5,0)+2), "")</f>
        <v/>
      </c>
      <c r="F5297" s="62" t="str">
        <f>IFERROR(INDEX('alimentação - Tabela 7.1'!$21:$21,
MATCH(TEXT('Tabela 7.1'!$A5297,"mmmm/aaaa"),'alimentação - Tabela 7.1'!$5:$5,0)+3), "")</f>
        <v/>
      </c>
      <c r="G5297" s="95" t="str">
        <f>IFERROR(INDEX('alimentação - Tabela 7.1'!$21:$21,
MATCH(TEXT('Tabela 7.1'!$A5297,"mmmm/aaaa"),'alimentação - Tabela 7.1'!$5:$5,0)+4), "")</f>
        <v/>
      </c>
    </row>
    <row r="5298" spans="1:7" x14ac:dyDescent="0.25">
      <c r="A5298" s="59" t="str">
        <f>IF(
   SUMPRODUCT(--('alimentação - Tabela 7.1'!$5:$5=TEXT(DATE(2020,INT((ROW(A5296)-1)/33)+1,1),"mmmm/aaaa"))) &gt; 0,
   TEXT(DATE(2020,INT((ROW(A5296)-1)/33)+1,1),"mmm/aa"),
   ""
)</f>
        <v/>
      </c>
      <c r="B5298" s="61" t="str">
        <f>IF(A5298&lt;&gt;"", 'alimentação - Tabela 7.1'!$B$22, "" )</f>
        <v/>
      </c>
      <c r="C5298" s="62" t="str">
        <f>IFERROR(INDEX('alimentação - Tabela 7.1'!$22:$22,
MATCH(TEXT('Tabela 7.1'!A5298,"mmmm/aaaa"),'alimentação - Tabela 7.1'!$5:$5,0)), "")</f>
        <v/>
      </c>
      <c r="D5298" s="62" t="str">
        <f>IFERROR(INDEX('alimentação - Tabela 7.1'!$22:$22,
MATCH(TEXT('Tabela 7.1'!$A5298,"mmmm/aaaa"),'alimentação - Tabela 7.1'!$5:$5,0)+1), "")</f>
        <v/>
      </c>
      <c r="E5298" s="62" t="str">
        <f>IFERROR(INDEX('alimentação - Tabela 7.1'!$22:$22,
MATCH(TEXT('Tabela 7.1'!$A5298,"mmmm/aaaa"),'alimentação - Tabela 7.1'!$5:$5,0)+2), "")</f>
        <v/>
      </c>
      <c r="F5298" s="62" t="str">
        <f>IFERROR(INDEX('alimentação - Tabela 7.1'!$22:$22,
MATCH(TEXT('Tabela 7.1'!$A5298,"mmmm/aaaa"),'alimentação - Tabela 7.1'!$5:$5,0)+3), "")</f>
        <v/>
      </c>
      <c r="G5298" s="95" t="str">
        <f>IFERROR(INDEX('alimentação - Tabela 7.1'!$22:$22,
MATCH(TEXT('Tabela 7.1'!$A5298,"mmmm/aaaa"),'alimentação - Tabela 7.1'!$5:$5,0)+4), "")</f>
        <v/>
      </c>
    </row>
    <row r="5299" spans="1:7" x14ac:dyDescent="0.25">
      <c r="A5299" s="59" t="str">
        <f>IF(
   SUMPRODUCT(--('alimentação - Tabela 7.1'!$5:$5=TEXT(DATE(2020,INT((ROW(A5297)-1)/33)+1,1),"mmmm/aaaa"))) &gt; 0,
   TEXT(DATE(2020,INT((ROW(A5297)-1)/33)+1,1),"mmm/aa"),
   ""
)</f>
        <v/>
      </c>
      <c r="B5299" s="61" t="str">
        <f>IF(A5299&lt;&gt;"", 'alimentação - Tabela 7.1'!$B$23, "" )</f>
        <v/>
      </c>
      <c r="C5299" s="62" t="str">
        <f>IFERROR(INDEX('alimentação - Tabela 7.1'!$23:$23,
MATCH(TEXT('Tabela 7.1'!A5299,"mmmm/aaaa"),'alimentação - Tabela 7.1'!$5:$5,0)), "")</f>
        <v/>
      </c>
      <c r="D5299" s="62" t="str">
        <f>IFERROR(INDEX('alimentação - Tabela 7.1'!$23:$23,
MATCH(TEXT('Tabela 7.1'!$A5299,"mmmm/aaaa"),'alimentação - Tabela 7.1'!$5:$5,0)+1), "")</f>
        <v/>
      </c>
      <c r="E5299" s="62" t="str">
        <f>IFERROR(INDEX('alimentação - Tabela 7.1'!$23:$23,
MATCH(TEXT('Tabela 7.1'!$A5299,"mmmm/aaaa"),'alimentação - Tabela 7.1'!$5:$5,0)+2), "")</f>
        <v/>
      </c>
      <c r="F5299" s="62" t="str">
        <f>IFERROR(INDEX('alimentação - Tabela 7.1'!$23:$23,
MATCH(TEXT('Tabela 7.1'!$A5299,"mmmm/aaaa"),'alimentação - Tabela 7.1'!$5:$5,0)+3), "")</f>
        <v/>
      </c>
      <c r="G5299" s="95" t="str">
        <f>IFERROR(INDEX('alimentação - Tabela 7.1'!$23:$23,
MATCH(TEXT('Tabela 7.1'!$A5299,"mmmm/aaaa"),'alimentação - Tabela 7.1'!$5:$5,0)+4), "")</f>
        <v/>
      </c>
    </row>
    <row r="5300" spans="1:7" x14ac:dyDescent="0.25">
      <c r="A5300" s="59" t="str">
        <f>IF(
   SUMPRODUCT(--('alimentação - Tabela 7.1'!$5:$5=TEXT(DATE(2020,INT((ROW(A5298)-1)/33)+1,1),"mmmm/aaaa"))) &gt; 0,
   TEXT(DATE(2020,INT((ROW(A5298)-1)/33)+1,1),"mmm/aa"),
   ""
)</f>
        <v/>
      </c>
      <c r="B5300" s="61" t="str">
        <f>IF(A5300&lt;&gt;"", 'alimentação - Tabela 7.1'!$B$24, "" )</f>
        <v/>
      </c>
      <c r="C5300" s="62" t="str">
        <f>IFERROR(INDEX('alimentação - Tabela 7.1'!$24:$24,
MATCH(TEXT('Tabela 7.1'!A5300,"mmmm/aaaa"),'alimentação - Tabela 7.1'!$5:$5,0)), "")</f>
        <v/>
      </c>
      <c r="D5300" s="62" t="str">
        <f>IFERROR(INDEX('alimentação - Tabela 7.1'!$24:$24,
MATCH(TEXT('Tabela 7.1'!$A5300,"mmmm/aaaa"),'alimentação - Tabela 7.1'!$5:$5,0)+1), "")</f>
        <v/>
      </c>
      <c r="E5300" s="62" t="str">
        <f>IFERROR(INDEX('alimentação - Tabela 7.1'!$24:$24,
MATCH(TEXT('Tabela 7.1'!$A5300,"mmmm/aaaa"),'alimentação - Tabela 7.1'!$5:$5,0)+2), "")</f>
        <v/>
      </c>
      <c r="F5300" s="62" t="str">
        <f>IFERROR(INDEX('alimentação - Tabela 7.1'!$24:$24,
MATCH(TEXT('Tabela 7.1'!$A5300,"mmmm/aaaa"),'alimentação - Tabela 7.1'!$5:$5,0)+3), "")</f>
        <v/>
      </c>
      <c r="G5300" s="95" t="str">
        <f>IFERROR(INDEX('alimentação - Tabela 7.1'!$24:$24,
MATCH(TEXT('Tabela 7.1'!$A5300,"mmmm/aaaa"),'alimentação - Tabela 7.1'!$5:$5,0)+4), "")</f>
        <v/>
      </c>
    </row>
    <row r="5301" spans="1:7" x14ac:dyDescent="0.25">
      <c r="A5301" s="59" t="str">
        <f>IF(
   SUMPRODUCT(--('alimentação - Tabela 7.1'!$5:$5=TEXT(DATE(2020,INT((ROW(A5299)-1)/33)+1,1),"mmmm/aaaa"))) &gt; 0,
   TEXT(DATE(2020,INT((ROW(A5299)-1)/33)+1,1),"mmm/aa"),
   ""
)</f>
        <v/>
      </c>
      <c r="B5301" s="61" t="str">
        <f>IF(A5301&lt;&gt;"", 'alimentação - Tabela 7.1'!$B$25, "" )</f>
        <v/>
      </c>
      <c r="C5301" s="62" t="str">
        <f>IFERROR(INDEX('alimentação - Tabela 7.1'!$25:$25,
MATCH(TEXT('Tabela 7.1'!A5301,"mmmm/aaaa"),'alimentação - Tabela 7.1'!$5:$5,0)), "")</f>
        <v/>
      </c>
      <c r="D5301" s="62" t="str">
        <f>IFERROR(INDEX('alimentação - Tabela 7.1'!$25:$25,
MATCH(TEXT('Tabela 7.1'!$A5301,"mmmm/aaaa"),'alimentação - Tabela 7.1'!$5:$5,0)+1), "")</f>
        <v/>
      </c>
      <c r="E5301" s="62" t="str">
        <f>IFERROR(INDEX('alimentação - Tabela 7.1'!$25:$25,
MATCH(TEXT('Tabela 7.1'!$A5301,"mmmm/aaaa"),'alimentação - Tabela 7.1'!$5:$5,0)+2), "")</f>
        <v/>
      </c>
      <c r="F5301" s="62" t="str">
        <f>IFERROR(INDEX('alimentação - Tabela 7.1'!$25:$25,
MATCH(TEXT('Tabela 7.1'!$A5301,"mmmm/aaaa"),'alimentação - Tabela 7.1'!$5:$5,0)+3), "")</f>
        <v/>
      </c>
      <c r="G5301" s="95" t="str">
        <f>IFERROR(INDEX('alimentação - Tabela 7.1'!$25:$25,
MATCH(TEXT('Tabela 7.1'!$A5301,"mmmm/aaaa"),'alimentação - Tabela 7.1'!$5:$5,0)+4), "")</f>
        <v/>
      </c>
    </row>
    <row r="5302" spans="1:7" x14ac:dyDescent="0.25">
      <c r="A5302" s="59" t="str">
        <f>IF(
   SUMPRODUCT(--('alimentação - Tabela 7.1'!$5:$5=TEXT(DATE(2020,INT((ROW(A5300)-1)/33)+1,1),"mmmm/aaaa"))) &gt; 0,
   TEXT(DATE(2020,INT((ROW(A5300)-1)/33)+1,1),"mmm/aa"),
   ""
)</f>
        <v/>
      </c>
      <c r="B5302" s="61" t="str">
        <f>IF(A5302&lt;&gt;"", 'alimentação - Tabela 7.1'!$B$26, "" )</f>
        <v/>
      </c>
      <c r="C5302" s="62" t="str">
        <f>IFERROR(INDEX('alimentação - Tabela 7.1'!$26:$26,
MATCH(TEXT('Tabela 7.1'!A5302,"mmmm/aaaa"),'alimentação - Tabela 7.1'!$5:$5,0)), "")</f>
        <v/>
      </c>
      <c r="D5302" s="62" t="str">
        <f>IFERROR(INDEX('alimentação - Tabela 7.1'!$26:$26,
MATCH(TEXT('Tabela 7.1'!$A5302,"mmmm/aaaa"),'alimentação - Tabela 7.1'!$5:$5,0)+1), "")</f>
        <v/>
      </c>
      <c r="E5302" s="62" t="str">
        <f>IFERROR(INDEX('alimentação - Tabela 7.1'!$26:$26,
MATCH(TEXT('Tabela 7.1'!$A5302,"mmmm/aaaa"),'alimentação - Tabela 7.1'!$5:$5,0)+2), "")</f>
        <v/>
      </c>
      <c r="F5302" s="62" t="str">
        <f>IFERROR(INDEX('alimentação - Tabela 7.1'!$26:$26,
MATCH(TEXT('Tabela 7.1'!$A5302,"mmmm/aaaa"),'alimentação - Tabela 7.1'!$5:$5,0)+3), "")</f>
        <v/>
      </c>
      <c r="G5302" s="95" t="str">
        <f>IFERROR(INDEX('alimentação - Tabela 7.1'!$26:$26,
MATCH(TEXT('Tabela 7.1'!$A5302,"mmmm/aaaa"),'alimentação - Tabela 7.1'!$5:$5,0)+4), "")</f>
        <v/>
      </c>
    </row>
    <row r="5303" spans="1:7" x14ac:dyDescent="0.25">
      <c r="A5303" s="59" t="str">
        <f>IF(
   SUMPRODUCT(--('alimentação - Tabela 7.1'!$5:$5=TEXT(DATE(2020,INT((ROW(A5301)-1)/33)+1,1),"mmmm/aaaa"))) &gt; 0,
   TEXT(DATE(2020,INT((ROW(A5301)-1)/33)+1,1),"mmm/aa"),
   ""
)</f>
        <v/>
      </c>
      <c r="B5303" s="61" t="str">
        <f>IF(A5303&lt;&gt;"", 'alimentação - Tabela 7.1'!$B$27, "" )</f>
        <v/>
      </c>
      <c r="C5303" s="62" t="str">
        <f>IFERROR(INDEX('alimentação - Tabela 7.1'!$27:$27,
MATCH(TEXT('Tabela 7.1'!A5303,"mmmm/aaaa"),'alimentação - Tabela 7.1'!$5:$5,0)), "")</f>
        <v/>
      </c>
      <c r="D5303" s="62" t="str">
        <f>IFERROR(INDEX('alimentação - Tabela 7.1'!$27:$27,
MATCH(TEXT('Tabela 7.1'!$A5303,"mmmm/aaaa"),'alimentação - Tabela 7.1'!$5:$5,0)+1), "")</f>
        <v/>
      </c>
      <c r="E5303" s="62" t="str">
        <f>IFERROR(INDEX('alimentação - Tabela 7.1'!$27:$27,
MATCH(TEXT('Tabela 7.1'!$A5303,"mmmm/aaaa"),'alimentação - Tabela 7.1'!$5:$5,0)+2), "")</f>
        <v/>
      </c>
      <c r="F5303" s="62" t="str">
        <f>IFERROR(INDEX('alimentação - Tabela 7.1'!$27:$27,
MATCH(TEXT('Tabela 7.1'!$A5303,"mmmm/aaaa"),'alimentação - Tabela 7.1'!$5:$5,0)+3), "")</f>
        <v/>
      </c>
      <c r="G5303" s="95" t="str">
        <f>IFERROR(INDEX('alimentação - Tabela 7.1'!$27:$27,
MATCH(TEXT('Tabela 7.1'!$A5303,"mmmm/aaaa"),'alimentação - Tabela 7.1'!$5:$5,0)+4), "")</f>
        <v/>
      </c>
    </row>
    <row r="5304" spans="1:7" x14ac:dyDescent="0.25">
      <c r="A5304" s="59" t="str">
        <f>IF(
   SUMPRODUCT(--('alimentação - Tabela 7.1'!$5:$5=TEXT(DATE(2020,INT((ROW(A5302)-1)/33)+1,1),"mmmm/aaaa"))) &gt; 0,
   TEXT(DATE(2020,INT((ROW(A5302)-1)/33)+1,1),"mmm/aa"),
   ""
)</f>
        <v/>
      </c>
      <c r="B5304" s="61" t="str">
        <f>IF(A5304&lt;&gt;"", 'alimentação - Tabela 7.1'!$B$28, "" )</f>
        <v/>
      </c>
      <c r="C5304" s="62" t="str">
        <f>IFERROR(INDEX('alimentação - Tabela 7.1'!$28:$28,
MATCH(TEXT('Tabela 7.1'!A5304,"mmmm/aaaa"),'alimentação - Tabela 7.1'!$5:$5,0)), "")</f>
        <v/>
      </c>
      <c r="D5304" s="62" t="str">
        <f>IFERROR(INDEX('alimentação - Tabela 7.1'!$28:$28,
MATCH(TEXT('Tabela 7.1'!$A5304,"mmmm/aaaa"),'alimentação - Tabela 7.1'!$5:$5,0)+1), "")</f>
        <v/>
      </c>
      <c r="E5304" s="62" t="str">
        <f>IFERROR(INDEX('alimentação - Tabela 7.1'!$28:$28,
MATCH(TEXT('Tabela 7.1'!$A5304,"mmmm/aaaa"),'alimentação - Tabela 7.1'!$5:$5,0)+2), "")</f>
        <v/>
      </c>
      <c r="F5304" s="62" t="str">
        <f>IFERROR(INDEX('alimentação - Tabela 7.1'!$28:$28,
MATCH(TEXT('Tabela 7.1'!$A5304,"mmmm/aaaa"),'alimentação - Tabela 7.1'!$5:$5,0)+3), "")</f>
        <v/>
      </c>
      <c r="G5304" s="95" t="str">
        <f>IFERROR(INDEX('alimentação - Tabela 7.1'!$28:$28,
MATCH(TEXT('Tabela 7.1'!$A5304,"mmmm/aaaa"),'alimentação - Tabela 7.1'!$5:$5,0)+4), "")</f>
        <v/>
      </c>
    </row>
    <row r="5305" spans="1:7" x14ac:dyDescent="0.25">
      <c r="A5305" s="59" t="str">
        <f>IF(
   SUMPRODUCT(--('alimentação - Tabela 7.1'!$5:$5=TEXT(DATE(2020,INT((ROW(A5303)-1)/33)+1,1),"mmmm/aaaa"))) &gt; 0,
   TEXT(DATE(2020,INT((ROW(A5303)-1)/33)+1,1),"mmm/aa"),
   ""
)</f>
        <v/>
      </c>
      <c r="B5305" s="61" t="str">
        <f>IF(A5305&lt;&gt;"", 'alimentação - Tabela 7.1'!$B$29, "" )</f>
        <v/>
      </c>
      <c r="C5305" s="62" t="str">
        <f>IFERROR(INDEX('alimentação - Tabela 7.1'!$29:$29,
MATCH(TEXT('Tabela 7.1'!A5305,"mmmm/aaaa"),'alimentação - Tabela 7.1'!$5:$5,0)), "")</f>
        <v/>
      </c>
      <c r="D5305" s="62" t="str">
        <f>IFERROR(INDEX('alimentação - Tabela 7.1'!$29:$29,
MATCH(TEXT('Tabela 7.1'!$A5305,"mmmm/aaaa"),'alimentação - Tabela 7.1'!$5:$5,0)+1), "")</f>
        <v/>
      </c>
      <c r="E5305" s="62" t="str">
        <f>IFERROR(INDEX('alimentação - Tabela 7.1'!$29:$29,
MATCH(TEXT('Tabela 7.1'!$A5305,"mmmm/aaaa"),'alimentação - Tabela 7.1'!$5:$5,0)+2), "")</f>
        <v/>
      </c>
      <c r="F5305" s="62" t="str">
        <f>IFERROR(INDEX('alimentação - Tabela 7.1'!$29:$29,
MATCH(TEXT('Tabela 7.1'!$A5305,"mmmm/aaaa"),'alimentação - Tabela 7.1'!$5:$5,0)+3), "")</f>
        <v/>
      </c>
      <c r="G5305" s="95" t="str">
        <f>IFERROR(INDEX('alimentação - Tabela 7.1'!$29:$29,
MATCH(TEXT('Tabela 7.1'!$A5305,"mmmm/aaaa"),'alimentação - Tabela 7.1'!$5:$5,0)+4), "")</f>
        <v/>
      </c>
    </row>
    <row r="5306" spans="1:7" x14ac:dyDescent="0.25">
      <c r="A5306" s="59" t="str">
        <f>IF(
   SUMPRODUCT(--('alimentação - Tabela 7.1'!$5:$5=TEXT(DATE(2020,INT((ROW(A5304)-1)/33)+1,1),"mmmm/aaaa"))) &gt; 0,
   TEXT(DATE(2020,INT((ROW(A5304)-1)/33)+1,1),"mmm/aa"),
   ""
)</f>
        <v/>
      </c>
      <c r="B5306" s="61" t="str">
        <f>IF(A5306&lt;&gt;"", 'alimentação - Tabela 7.1'!$B$30, "" )</f>
        <v/>
      </c>
      <c r="C5306" s="62" t="str">
        <f>IFERROR(INDEX('alimentação - Tabela 7.1'!$30:$30,
MATCH(TEXT('Tabela 7.1'!A5306,"mmmm/aaaa"),'alimentação - Tabela 7.1'!$5:$5,0)), "")</f>
        <v/>
      </c>
      <c r="D5306" s="62" t="str">
        <f>IFERROR(INDEX('alimentação - Tabela 7.1'!$30:$30,
MATCH(TEXT('Tabela 7.1'!$A5306,"mmmm/aaaa"),'alimentação - Tabela 7.1'!$5:$5,0)+1), "")</f>
        <v/>
      </c>
      <c r="E5306" s="62" t="str">
        <f>IFERROR(INDEX('alimentação - Tabela 7.1'!$30:$30,
MATCH(TEXT('Tabela 7.1'!$A5306,"mmmm/aaaa"),'alimentação - Tabela 7.1'!$5:$5,0)+2), "")</f>
        <v/>
      </c>
      <c r="F5306" s="62" t="str">
        <f>IFERROR(INDEX('alimentação - Tabela 7.1'!$30:$30,
MATCH(TEXT('Tabela 7.1'!$A5306,"mmmm/aaaa"),'alimentação - Tabela 7.1'!$5:$5,0)+3), "")</f>
        <v/>
      </c>
      <c r="G5306" s="95" t="str">
        <f>IFERROR(INDEX('alimentação - Tabela 7.1'!$30:$30,
MATCH(TEXT('Tabela 7.1'!$A5306,"mmmm/aaaa"),'alimentação - Tabela 7.1'!$5:$5,0)+4), "")</f>
        <v/>
      </c>
    </row>
    <row r="5307" spans="1:7" x14ac:dyDescent="0.25">
      <c r="A5307" s="59" t="str">
        <f>IF(
   SUMPRODUCT(--('alimentação - Tabela 7.1'!$5:$5=TEXT(DATE(2020,INT((ROW(A5305)-1)/33)+1,1),"mmmm/aaaa"))) &gt; 0,
   TEXT(DATE(2020,INT((ROW(A5305)-1)/33)+1,1),"mmm/aa"),
   ""
)</f>
        <v/>
      </c>
      <c r="B5307" s="61" t="str">
        <f>IF(A5307&lt;&gt;"", 'alimentação - Tabela 7.1'!$B$31, "" )</f>
        <v/>
      </c>
      <c r="C5307" s="62" t="str">
        <f>IFERROR(INDEX('alimentação - Tabela 7.1'!$31:$31,
MATCH(TEXT('Tabela 7.1'!A5307,"mmmm/aaaa"),'alimentação - Tabela 7.1'!$5:$5,0)), "")</f>
        <v/>
      </c>
      <c r="D5307" s="62" t="str">
        <f>IFERROR(INDEX('alimentação - Tabela 7.1'!$31:$31,
MATCH(TEXT('Tabela 7.1'!$A5307,"mmmm/aaaa"),'alimentação - Tabela 7.1'!$5:$5,0)+1), "")</f>
        <v/>
      </c>
      <c r="E5307" s="62" t="str">
        <f>IFERROR(INDEX('alimentação - Tabela 7.1'!$31:$31,
MATCH(TEXT('Tabela 7.1'!$A5307,"mmmm/aaaa"),'alimentação - Tabela 7.1'!$5:$5,0)+2), "")</f>
        <v/>
      </c>
      <c r="F5307" s="62" t="str">
        <f>IFERROR(INDEX('alimentação - Tabela 7.1'!$31:$31,
MATCH(TEXT('Tabela 7.1'!$A5307,"mmmm/aaaa"),'alimentação - Tabela 7.1'!$5:$5,0)+3), "")</f>
        <v/>
      </c>
      <c r="G5307" s="95" t="str">
        <f>IFERROR(INDEX('alimentação - Tabela 7.1'!$31:$31,
MATCH(TEXT('Tabela 7.1'!$A5307,"mmmm/aaaa"),'alimentação - Tabela 7.1'!$5:$5,0)+4), "")</f>
        <v/>
      </c>
    </row>
    <row r="5308" spans="1:7" x14ac:dyDescent="0.25">
      <c r="A5308" s="59" t="str">
        <f>IF(
   SUMPRODUCT(--('alimentação - Tabela 7.1'!$5:$5=TEXT(DATE(2020,INT((ROW(A5306)-1)/33)+1,1),"mmmm/aaaa"))) &gt; 0,
   TEXT(DATE(2020,INT((ROW(A5306)-1)/33)+1,1),"mmm/aa"),
   ""
)</f>
        <v/>
      </c>
      <c r="B5308" s="61" t="str">
        <f>IF(A5308&lt;&gt;"", 'alimentação - Tabela 7.1'!$B$32, "" )</f>
        <v/>
      </c>
      <c r="C5308" s="62" t="str">
        <f>IFERROR(INDEX('alimentação - Tabela 7.1'!$32:$32,
MATCH(TEXT('Tabela 7.1'!A5308,"mmmm/aaaa"),'alimentação - Tabela 7.1'!$5:$5,0)), "")</f>
        <v/>
      </c>
      <c r="D5308" s="62" t="str">
        <f>IFERROR(INDEX('alimentação - Tabela 7.1'!$32:$32,
MATCH(TEXT('Tabela 7.1'!$A5308,"mmmm/aaaa"),'alimentação - Tabela 7.1'!$5:$5,0)+1), "")</f>
        <v/>
      </c>
      <c r="E5308" s="62" t="str">
        <f>IFERROR(INDEX('alimentação - Tabela 7.1'!$32:$32,
MATCH(TEXT('Tabela 7.1'!$A5308,"mmmm/aaaa"),'alimentação - Tabela 7.1'!$5:$5,0)+2), "")</f>
        <v/>
      </c>
      <c r="F5308" s="62" t="str">
        <f>IFERROR(INDEX('alimentação - Tabela 7.1'!$32:$32,
MATCH(TEXT('Tabela 7.1'!$A5308,"mmmm/aaaa"),'alimentação - Tabela 7.1'!$5:$5,0)+3), "")</f>
        <v/>
      </c>
      <c r="G5308" s="95" t="str">
        <f>IFERROR(INDEX('alimentação - Tabela 7.1'!$32:$32,
MATCH(TEXT('Tabela 7.1'!$A5308,"mmmm/aaaa"),'alimentação - Tabela 7.1'!$5:$5,0)+4), "")</f>
        <v/>
      </c>
    </row>
    <row r="5309" spans="1:7" x14ac:dyDescent="0.25">
      <c r="A5309" s="59" t="str">
        <f>IF(
   SUMPRODUCT(--('alimentação - Tabela 7.1'!$5:$5=TEXT(DATE(2020,INT((ROW(A5307)-1)/33)+1,1),"mmmm/aaaa"))) &gt; 0,
   TEXT(DATE(2020,INT((ROW(A5307)-1)/33)+1,1),"mmm/aa"),
   ""
)</f>
        <v/>
      </c>
      <c r="B5309" s="61" t="str">
        <f>IF(A5309&lt;&gt;"", 'alimentação - Tabela 7.1'!$B$33, "" )</f>
        <v/>
      </c>
      <c r="C5309" s="62" t="str">
        <f>IFERROR(INDEX('alimentação - Tabela 7.1'!$33:$33,
MATCH(TEXT('Tabela 7.1'!A5309,"mmmm/aaaa"),'alimentação - Tabela 7.1'!$5:$5,0)), "")</f>
        <v/>
      </c>
      <c r="D5309" s="62" t="str">
        <f>IFERROR(INDEX('alimentação - Tabela 7.1'!$33:$33,
MATCH(TEXT('Tabela 7.1'!$A5309,"mmmm/aaaa"),'alimentação - Tabela 7.1'!$5:$5,0)+1), "")</f>
        <v/>
      </c>
      <c r="E5309" s="62" t="str">
        <f>IFERROR(INDEX('alimentação - Tabela 7.1'!$33:$33,
MATCH(TEXT('Tabela 7.1'!$A5309,"mmmm/aaaa"),'alimentação - Tabela 7.1'!$5:$5,0)+2), "")</f>
        <v/>
      </c>
      <c r="F5309" s="62" t="str">
        <f>IFERROR(INDEX('alimentação - Tabela 7.1'!$33:$33,
MATCH(TEXT('Tabela 7.1'!$A5309,"mmmm/aaaa"),'alimentação - Tabela 7.1'!$5:$5,0)+3), "")</f>
        <v/>
      </c>
      <c r="G5309" s="95" t="str">
        <f>IFERROR(INDEX('alimentação - Tabela 7.1'!$33:$33,
MATCH(TEXT('Tabela 7.1'!$A5309,"mmmm/aaaa"),'alimentação - Tabela 7.1'!$5:$5,0)+4), "")</f>
        <v/>
      </c>
    </row>
    <row r="5310" spans="1:7" x14ac:dyDescent="0.25">
      <c r="A5310" s="59" t="str">
        <f>IF(
   SUMPRODUCT(--('alimentação - Tabela 7.1'!$5:$5=TEXT(DATE(2020,INT((ROW(A5308)-1)/33)+1,1),"mmmm/aaaa"))) &gt; 0,
   TEXT(DATE(2020,INT((ROW(A5308)-1)/33)+1,1),"mmm/aa"),
   ""
)</f>
        <v/>
      </c>
      <c r="B5310" s="61" t="str">
        <f>IF(A5310&lt;&gt;"", 'alimentação - Tabela 7.1'!$B$34, "" )</f>
        <v/>
      </c>
      <c r="C5310" s="62" t="str">
        <f>IFERROR(INDEX('alimentação - Tabela 7.1'!$34:$34,
MATCH(TEXT('Tabela 7.1'!A5310,"mmmm/aaaa"),'alimentação - Tabela 7.1'!$5:$5,0)), "")</f>
        <v/>
      </c>
      <c r="D5310" s="62" t="str">
        <f>IFERROR(INDEX('alimentação - Tabela 7.1'!$34:$34,
MATCH(TEXT('Tabela 7.1'!$A5310,"mmmm/aaaa"),'alimentação - Tabela 7.1'!$5:$5,0)+1), "")</f>
        <v/>
      </c>
      <c r="E5310" s="62" t="str">
        <f>IFERROR(INDEX('alimentação - Tabela 7.1'!$34:$34,
MATCH(TEXT('Tabela 7.1'!$A5310,"mmmm/aaaa"),'alimentação - Tabela 7.1'!$5:$5,0)+2), "")</f>
        <v/>
      </c>
      <c r="F5310" s="62" t="str">
        <f>IFERROR(INDEX('alimentação - Tabela 7.1'!$34:$34,
MATCH(TEXT('Tabela 7.1'!$A5310,"mmmm/aaaa"),'alimentação - Tabela 7.1'!$5:$5,0)+3), "")</f>
        <v/>
      </c>
      <c r="G5310" s="95" t="str">
        <f>IFERROR(INDEX('alimentação - Tabela 7.1'!$34:$34,
MATCH(TEXT('Tabela 7.1'!$A5310,"mmmm/aaaa"),'alimentação - Tabela 7.1'!$5:$5,0)+4), "")</f>
        <v/>
      </c>
    </row>
    <row r="5311" spans="1:7" x14ac:dyDescent="0.25">
      <c r="A5311" s="59" t="str">
        <f>IF(
   SUMPRODUCT(--('alimentação - Tabela 7.1'!$5:$5=TEXT(DATE(2020,INT((ROW(A5309)-1)/33)+1,1),"mmmm/aaaa"))) &gt; 0,
   TEXT(DATE(2020,INT((ROW(A5309)-1)/33)+1,1),"mmm/aa"),
   ""
)</f>
        <v/>
      </c>
      <c r="B5311" s="61" t="str">
        <f>IF(A5311&lt;&gt;"", 'alimentação - Tabela 7.1'!$B$35, "" )</f>
        <v/>
      </c>
      <c r="C5311" s="62" t="str">
        <f>IFERROR(INDEX('alimentação - Tabela 7.1'!$35:$35,
MATCH(TEXT('Tabela 7.1'!A5311,"mmmm/aaaa"),'alimentação - Tabela 7.1'!$5:$5,0)), "")</f>
        <v/>
      </c>
      <c r="D5311" s="62" t="str">
        <f>IFERROR(INDEX('alimentação - Tabela 7.1'!$35:$35,
MATCH(TEXT('Tabela 7.1'!$A5311,"mmmm/aaaa"),'alimentação - Tabela 7.1'!$5:$5,0)+1), "")</f>
        <v/>
      </c>
      <c r="E5311" s="62" t="str">
        <f>IFERROR(INDEX('alimentação - Tabela 7.1'!$35:$35,
MATCH(TEXT('Tabela 7.1'!$A5311,"mmmm/aaaa"),'alimentação - Tabela 7.1'!$5:$5,0)+2), "")</f>
        <v/>
      </c>
      <c r="F5311" s="62" t="str">
        <f>IFERROR(INDEX('alimentação - Tabela 7.1'!$35:$35,
MATCH(TEXT('Tabela 7.1'!$A5311,"mmmm/aaaa"),'alimentação - Tabela 7.1'!$5:$5,0)+3), "")</f>
        <v/>
      </c>
      <c r="G5311" s="95" t="str">
        <f>IFERROR(INDEX('alimentação - Tabela 7.1'!$35:$35,
MATCH(TEXT('Tabela 7.1'!$A5311,"mmmm/aaaa"),'alimentação - Tabela 7.1'!$5:$5,0)+4), "")</f>
        <v/>
      </c>
    </row>
    <row r="5312" spans="1:7" x14ac:dyDescent="0.25">
      <c r="A5312" s="59" t="str">
        <f>IF(
   SUMPRODUCT(--('alimentação - Tabela 7.1'!$5:$5=TEXT(DATE(2020,INT((ROW(A5310)-1)/33)+1,1),"mmmm/aaaa"))) &gt; 0,
   TEXT(DATE(2020,INT((ROW(A5310)-1)/33)+1,1),"mmm/aa"),
   ""
)</f>
        <v/>
      </c>
      <c r="B5312" s="61" t="str">
        <f>IF(A5312&lt;&gt;"", 'alimentação - Tabela 7.1'!$B$36, "" )</f>
        <v/>
      </c>
      <c r="C5312" s="62" t="str">
        <f>IFERROR(INDEX('alimentação - Tabela 7.1'!$36:$36,
MATCH(TEXT('Tabela 7.1'!A5312,"mmmm/aaaa"),'alimentação - Tabela 7.1'!$5:$5,0)), "")</f>
        <v/>
      </c>
      <c r="D5312" s="62" t="str">
        <f>IFERROR(INDEX('alimentação - Tabela 7.1'!$36:$36,
MATCH(TEXT('Tabela 7.1'!$A5312,"mmmm/aaaa"),'alimentação - Tabela 7.1'!$5:$5,0)+1), "")</f>
        <v/>
      </c>
      <c r="E5312" s="62" t="str">
        <f>IFERROR(INDEX('alimentação - Tabela 7.1'!$36:$36,
MATCH(TEXT('Tabela 7.1'!$A5312,"mmmm/aaaa"),'alimentação - Tabela 7.1'!$5:$5,0)+2), "")</f>
        <v/>
      </c>
      <c r="F5312" s="62" t="str">
        <f>IFERROR(INDEX('alimentação - Tabela 7.1'!$36:$36,
MATCH(TEXT('Tabela 7.1'!$A5312,"mmmm/aaaa"),'alimentação - Tabela 7.1'!$5:$5,0)+3), "")</f>
        <v/>
      </c>
      <c r="G5312" s="95" t="str">
        <f>IFERROR(INDEX('alimentação - Tabela 7.1'!$36:$36,
MATCH(TEXT('Tabela 7.1'!$A5312,"mmmm/aaaa"),'alimentação - Tabela 7.1'!$5:$5,0)+4), "")</f>
        <v/>
      </c>
    </row>
    <row r="5313" spans="1:7" x14ac:dyDescent="0.25">
      <c r="A5313" s="59" t="str">
        <f>IF(
   SUMPRODUCT(--('alimentação - Tabela 7.1'!$5:$5=TEXT(DATE(2020,INT((ROW(A5311)-1)/33)+1,1),"mmmm/aaaa"))) &gt; 0,
   TEXT(DATE(2020,INT((ROW(A5311)-1)/33)+1,1),"mmm/aa"),
   ""
)</f>
        <v/>
      </c>
      <c r="B5313" s="61" t="str">
        <f>IF(A5313&lt;&gt;"", 'alimentação - Tabela 7.1'!$B$37, "" )</f>
        <v/>
      </c>
      <c r="C5313" s="62" t="str">
        <f>IFERROR(INDEX('alimentação - Tabela 7.1'!$37:$37,
MATCH(TEXT('Tabela 7.1'!A5313,"mmmm/aaaa"),'alimentação - Tabela 7.1'!$5:$5,0)), "")</f>
        <v/>
      </c>
      <c r="D5313" s="62" t="str">
        <f>IFERROR(INDEX('alimentação - Tabela 7.1'!$37:$37,
MATCH(TEXT('Tabela 7.1'!$A5313,"mmmm/aaaa"),'alimentação - Tabela 7.1'!$5:$5,0)+1), "")</f>
        <v/>
      </c>
      <c r="E5313" s="62" t="str">
        <f>IFERROR(INDEX('alimentação - Tabela 7.1'!$37:$37,
MATCH(TEXT('Tabela 7.1'!$A5313,"mmmm/aaaa"),'alimentação - Tabela 7.1'!$5:$5,0)+2), "")</f>
        <v/>
      </c>
      <c r="F5313" s="62" t="str">
        <f>IFERROR(INDEX('alimentação - Tabela 7.1'!$37:$37,
MATCH(TEXT('Tabela 7.1'!$A5313,"mmmm/aaaa"),'alimentação - Tabela 7.1'!$5:$5,0)+3), "")</f>
        <v/>
      </c>
      <c r="G5313" s="95" t="str">
        <f>IFERROR(INDEX('alimentação - Tabela 7.1'!$37:$37,
MATCH(TEXT('Tabela 7.1'!$A5313,"mmmm/aaaa"),'alimentação - Tabela 7.1'!$5:$5,0)+4), "")</f>
        <v/>
      </c>
    </row>
    <row r="5314" spans="1:7" x14ac:dyDescent="0.25">
      <c r="A5314" s="59" t="str">
        <f>IF(
   SUMPRODUCT(--('alimentação - Tabela 7.1'!$5:$5=TEXT(DATE(2020,INT((ROW(A5312)-1)/33)+1,1),"mmmm/aaaa"))) &gt; 0,
   TEXT(DATE(2020,INT((ROW(A5312)-1)/33)+1,1),"mmm/aa"),
   ""
)</f>
        <v/>
      </c>
      <c r="B5314" s="61" t="str">
        <f>IF(A5314&lt;&gt;"", 'alimentação - Tabela 7.1'!$B$38, "" )</f>
        <v/>
      </c>
      <c r="C5314" s="62" t="str">
        <f>IFERROR(INDEX('alimentação - Tabela 7.1'!$38:$38,
MATCH(TEXT('Tabela 7.1'!A5314,"mmmm/aaaa"),'alimentação - Tabela 7.1'!$5:$5,0)), "")</f>
        <v/>
      </c>
      <c r="D5314" s="62" t="str">
        <f>IFERROR(INDEX('alimentação - Tabela 7.1'!$38:$38,
MATCH(TEXT('Tabela 7.1'!$A5314,"mmmm/aaaa"),'alimentação - Tabela 7.1'!$5:$5,0)+1), "")</f>
        <v/>
      </c>
      <c r="E5314" s="62" t="str">
        <f>IFERROR(INDEX('alimentação - Tabela 7.1'!$38:$38,
MATCH(TEXT('Tabela 7.1'!$A5314,"mmmm/aaaa"),'alimentação - Tabela 7.1'!$5:$5,0)+2), "")</f>
        <v/>
      </c>
      <c r="F5314" s="62" t="str">
        <f>IFERROR(INDEX('alimentação - Tabela 7.1'!$38:$38,
MATCH(TEXT('Tabela 7.1'!$A5314,"mmmm/aaaa"),'alimentação - Tabela 7.1'!$5:$5,0)+3), "")</f>
        <v/>
      </c>
      <c r="G5314" s="95" t="str">
        <f>IFERROR(INDEX('alimentação - Tabela 7.1'!$38:$38,
MATCH(TEXT('Tabela 7.1'!$A5314,"mmmm/aaaa"),'alimentação - Tabela 7.1'!$5:$5,0)+4), "")</f>
        <v/>
      </c>
    </row>
    <row r="5315" spans="1:7" x14ac:dyDescent="0.25">
      <c r="A5315" s="59" t="str">
        <f>IF(
   SUMPRODUCT(--('alimentação - Tabela 7.1'!$5:$5=TEXT(DATE(2020,INT((ROW(A5313)-1)/33)+1,1),"mmmm/aaaa"))) &gt; 0,
   TEXT(DATE(2020,INT((ROW(A5313)-1)/33)+1,1),"mmm/aa"),
   ""
)</f>
        <v/>
      </c>
      <c r="B5315" s="61" t="str">
        <f>IF(A5315&lt;&gt;"", 'alimentação - Tabela 7.1'!$B$39, "" )</f>
        <v/>
      </c>
      <c r="C5315" s="62" t="str">
        <f>IFERROR(INDEX('alimentação - Tabela 7.1'!$39:$39,
MATCH(TEXT('Tabela 7.1'!A5315,"mmmm/aaaa"),'alimentação - Tabela 7.1'!$5:$5,0)), "")</f>
        <v/>
      </c>
      <c r="D5315" s="62" t="str">
        <f>IFERROR(INDEX('alimentação - Tabela 7.1'!$39:$39,
MATCH(TEXT('Tabela 7.1'!$A5315,"mmmm/aaaa"),'alimentação - Tabela 7.1'!$5:$5,0)+1), "")</f>
        <v/>
      </c>
      <c r="E5315" s="62" t="str">
        <f>IFERROR(INDEX('alimentação - Tabela 7.1'!$39:$39,
MATCH(TEXT('Tabela 7.1'!$A5315,"mmmm/aaaa"),'alimentação - Tabela 7.1'!$5:$5,0)+2), "")</f>
        <v/>
      </c>
      <c r="F5315" s="62" t="str">
        <f>IFERROR(INDEX('alimentação - Tabela 7.1'!$39:$39,
MATCH(TEXT('Tabela 7.1'!$A5315,"mmmm/aaaa"),'alimentação - Tabela 7.1'!$5:$5,0)+3), "")</f>
        <v/>
      </c>
      <c r="G5315" s="95" t="str">
        <f>IFERROR(INDEX('alimentação - Tabela 7.1'!$39:$39,
MATCH(TEXT('Tabela 7.1'!$A5315,"mmmm/aaaa"),'alimentação - Tabela 7.1'!$5:$5,0)+4), "")</f>
        <v/>
      </c>
    </row>
    <row r="5316" spans="1:7" x14ac:dyDescent="0.25">
      <c r="A5316" s="59" t="str">
        <f>IF(
   SUMPRODUCT(--('alimentação - Tabela 7.1'!$5:$5=TEXT(DATE(2020,INT((ROW(A5314)-1)/33)+1,1),"mmmm/aaaa"))) &gt; 0,
   TEXT(DATE(2020,INT((ROW(A5314)-1)/33)+1,1),"mmm/aa"),
   ""
)</f>
        <v/>
      </c>
      <c r="B5316" s="61" t="str">
        <f>IF(A5316&lt;&gt;"", 'alimentação - Tabela 7.1'!$B$7, "" )</f>
        <v/>
      </c>
      <c r="C5316" s="62" t="str">
        <f>IFERROR(INDEX('alimentação - Tabela 7.1'!$7:$7,
MATCH(TEXT('Tabela 7.1'!A5316,"mmmm/aaaa"),'alimentação - Tabela 7.1'!$5:$5,0)), "")</f>
        <v/>
      </c>
      <c r="D5316" s="62" t="str">
        <f>IFERROR(INDEX('alimentação - Tabela 7.1'!$7:$7,
MATCH(TEXT('Tabela 7.1'!$A5316,"mmmm/aaaa"),'alimentação - Tabela 7.1'!$5:$5,0)+1), "")</f>
        <v/>
      </c>
      <c r="E5316" s="62" t="str">
        <f>IFERROR(INDEX('alimentação - Tabela 7.1'!$7:$7,
MATCH(TEXT('Tabela 7.1'!$A5316,"mmmm/aaaa"),'alimentação - Tabela 7.1'!$5:$5,0)+2), "")</f>
        <v/>
      </c>
      <c r="F5316" s="62" t="str">
        <f>IFERROR(INDEX('alimentação - Tabela 7.1'!$7:$7,
MATCH(TEXT('Tabela 7.1'!$A5316,"mmmm/aaaa"),'alimentação - Tabela 7.1'!$5:$5,0)+3), "")</f>
        <v/>
      </c>
      <c r="G5316" s="95" t="str">
        <f>IFERROR(INDEX('alimentação - Tabela 7.1'!$7:$7,
MATCH(TEXT('Tabela 7.1'!$A5316,"mmmm/aaaa"),'alimentação - Tabela 7.1'!$5:$5,0)+4), "")</f>
        <v/>
      </c>
    </row>
    <row r="5317" spans="1:7" x14ac:dyDescent="0.25">
      <c r="A5317" s="59" t="str">
        <f>IF(
   SUMPRODUCT(--('alimentação - Tabela 7.1'!$5:$5=TEXT(DATE(2020,INT((ROW(A5315)-1)/33)+1,1),"mmmm/aaaa"))) &gt; 0,
   TEXT(DATE(2020,INT((ROW(A5315)-1)/33)+1,1),"mmm/aa"),
   ""
)</f>
        <v/>
      </c>
      <c r="B5317" s="61" t="str">
        <f>IF(A5317&lt;&gt;"", 'alimentação - Tabela 7.1'!$B$8, "" )</f>
        <v/>
      </c>
      <c r="C5317" s="62" t="str">
        <f>IFERROR(INDEX('alimentação - Tabela 7.1'!$8:$8,
MATCH(TEXT('Tabela 7.1'!A5317,"mmmm/aaaa"),'alimentação - Tabela 7.1'!$5:$5,0)), "")</f>
        <v/>
      </c>
      <c r="D5317" s="62" t="str">
        <f>IFERROR(INDEX('alimentação - Tabela 7.1'!$8:$8,
MATCH(TEXT('Tabela 7.1'!$A5317,"mmmm/aaaa"),'alimentação - Tabela 7.1'!$5:$5,0)+1), "")</f>
        <v/>
      </c>
      <c r="E5317" s="62" t="str">
        <f>IFERROR(INDEX('alimentação - Tabela 7.1'!$8:$8,
MATCH(TEXT('Tabela 7.1'!$A5317,"mmmm/aaaa"),'alimentação - Tabela 7.1'!$5:$5,0)+2), "")</f>
        <v/>
      </c>
      <c r="F5317" s="62" t="str">
        <f>IFERROR(INDEX('alimentação - Tabela 7.1'!$8:$8,
MATCH(TEXT('Tabela 7.1'!$A5317,"mmmm/aaaa"),'alimentação - Tabela 7.1'!$5:$5,0)+3), "")</f>
        <v/>
      </c>
      <c r="G5317" s="95" t="str">
        <f>IFERROR(INDEX('alimentação - Tabela 7.1'!$8:$8,
MATCH(TEXT('Tabela 7.1'!$A5317,"mmmm/aaaa"),'alimentação - Tabela 7.1'!$5:$5,0)+4), "")</f>
        <v/>
      </c>
    </row>
    <row r="5318" spans="1:7" x14ac:dyDescent="0.25">
      <c r="A5318" s="59" t="str">
        <f>IF(
   SUMPRODUCT(--('alimentação - Tabela 7.1'!$5:$5=TEXT(DATE(2020,INT((ROW(A5316)-1)/33)+1,1),"mmmm/aaaa"))) &gt; 0,
   TEXT(DATE(2020,INT((ROW(A5316)-1)/33)+1,1),"mmm/aa"),
   ""
)</f>
        <v/>
      </c>
      <c r="B5318" s="61" t="str">
        <f>IF(A5318&lt;&gt;"", 'alimentação - Tabela 7.1'!$B$9, "" )</f>
        <v/>
      </c>
      <c r="C5318" s="62" t="str">
        <f>IFERROR(INDEX('alimentação - Tabela 7.1'!$9:$9,
MATCH(TEXT('Tabela 7.1'!A5318,"mmmm/aaaa"),'alimentação - Tabela 7.1'!$5:$5,0)), "")</f>
        <v/>
      </c>
      <c r="D5318" s="62" t="str">
        <f>IFERROR(INDEX('alimentação - Tabela 7.1'!$9:$9,
MATCH(TEXT('Tabela 7.1'!$A5318,"mmmm/aaaa"),'alimentação - Tabela 7.1'!$5:$5,0)+1), "")</f>
        <v/>
      </c>
      <c r="E5318" s="62" t="str">
        <f>IFERROR(INDEX('alimentação - Tabela 7.1'!$9:$9,
MATCH(TEXT('Tabela 7.1'!$A5318,"mmmm/aaaa"),'alimentação - Tabela 7.1'!$5:$5,0)+2), "")</f>
        <v/>
      </c>
      <c r="F5318" s="62" t="str">
        <f>IFERROR(INDEX('alimentação - Tabela 7.1'!$9:$9,
MATCH(TEXT('Tabela 7.1'!$A5318,"mmmm/aaaa"),'alimentação - Tabela 7.1'!$5:$5,0)+3), "")</f>
        <v/>
      </c>
      <c r="G5318" s="95" t="str">
        <f>IFERROR(INDEX('alimentação - Tabela 7.1'!$9:$9,
MATCH(TEXT('Tabela 7.1'!$A5318,"mmmm/aaaa"),'alimentação - Tabela 7.1'!$5:$5,0)+4), "")</f>
        <v/>
      </c>
    </row>
    <row r="5319" spans="1:7" x14ac:dyDescent="0.25">
      <c r="A5319" s="59" t="str">
        <f>IF(
   SUMPRODUCT(--('alimentação - Tabela 7.1'!$5:$5=TEXT(DATE(2020,INT((ROW(A5317)-1)/33)+1,1),"mmmm/aaaa"))) &gt; 0,
   TEXT(DATE(2020,INT((ROW(A5317)-1)/33)+1,1),"mmm/aa"),
   ""
)</f>
        <v/>
      </c>
      <c r="B5319" s="61" t="str">
        <f>IF(A5319&lt;&gt;"", 'alimentação - Tabela 7.1'!$B$10, "" )</f>
        <v/>
      </c>
      <c r="C5319" s="62" t="str">
        <f>IFERROR(INDEX('alimentação - Tabela 7.1'!$10:$10,
MATCH(TEXT('Tabela 7.1'!A5319,"mmmm/aaaa"),'alimentação - Tabela 7.1'!$5:$5,0)), "")</f>
        <v/>
      </c>
      <c r="D5319" s="62" t="str">
        <f>IFERROR(INDEX('alimentação - Tabela 7.1'!$10:$10,
MATCH(TEXT('Tabela 7.1'!$A5319,"mmmm/aaaa"),'alimentação - Tabela 7.1'!$5:$5,0)+1), "")</f>
        <v/>
      </c>
      <c r="E5319" s="62" t="str">
        <f>IFERROR(INDEX('alimentação - Tabela 7.1'!$10:$10,
MATCH(TEXT('Tabela 7.1'!$A5319,"mmmm/aaaa"),'alimentação - Tabela 7.1'!$5:$5,0)+2), "")</f>
        <v/>
      </c>
      <c r="F5319" s="62" t="str">
        <f>IFERROR(INDEX('alimentação - Tabela 7.1'!$10:$10,
MATCH(TEXT('Tabela 7.1'!$A5319,"mmmm/aaaa"),'alimentação - Tabela 7.1'!$5:$5,0)+3), "")</f>
        <v/>
      </c>
      <c r="G5319" s="95" t="str">
        <f>IFERROR(INDEX('alimentação - Tabela 7.1'!$10:$10,
MATCH(TEXT('Tabela 7.1'!$A5319,"mmmm/aaaa"),'alimentação - Tabela 7.1'!$5:$5,0)+4), "")</f>
        <v/>
      </c>
    </row>
    <row r="5320" spans="1:7" x14ac:dyDescent="0.25">
      <c r="A5320" s="59" t="str">
        <f>IF(
   SUMPRODUCT(--('alimentação - Tabela 7.1'!$5:$5=TEXT(DATE(2020,INT((ROW(A5318)-1)/33)+1,1),"mmmm/aaaa"))) &gt; 0,
   TEXT(DATE(2020,INT((ROW(A5318)-1)/33)+1,1),"mmm/aa"),
   ""
)</f>
        <v/>
      </c>
      <c r="B5320" s="61" t="str">
        <f>IF(A5320&lt;&gt;"", 'alimentação - Tabela 7.1'!$B$11, "" )</f>
        <v/>
      </c>
      <c r="C5320" s="62" t="str">
        <f>IFERROR(INDEX('alimentação - Tabela 7.1'!$11:$11,
MATCH(TEXT('Tabela 7.1'!A5320,"mmmm/aaaa"),'alimentação - Tabela 7.1'!$5:$5,0)), "")</f>
        <v/>
      </c>
      <c r="D5320" s="62" t="str">
        <f>IFERROR(INDEX('alimentação - Tabela 7.1'!$11:$11,
MATCH(TEXT('Tabela 7.1'!$A5320,"mmmm/aaaa"),'alimentação - Tabela 7.1'!$5:$5,0)+1), "")</f>
        <v/>
      </c>
      <c r="E5320" s="62" t="str">
        <f>IFERROR(INDEX('alimentação - Tabela 7.1'!$11:$11,
MATCH(TEXT('Tabela 7.1'!$A5320,"mmmm/aaaa"),'alimentação - Tabela 7.1'!$5:$5,0)+2), "")</f>
        <v/>
      </c>
      <c r="F5320" s="62" t="str">
        <f>IFERROR(INDEX('alimentação - Tabela 7.1'!$11:$11,
MATCH(TEXT('Tabela 7.1'!$A5320,"mmmm/aaaa"),'alimentação - Tabela 7.1'!$5:$5,0)+3), "")</f>
        <v/>
      </c>
      <c r="G5320" s="95" t="str">
        <f>IFERROR(INDEX('alimentação - Tabela 7.1'!$11:$11,
MATCH(TEXT('Tabela 7.1'!$A5320,"mmmm/aaaa"),'alimentação - Tabela 7.1'!$5:$5,0)+4), "")</f>
        <v/>
      </c>
    </row>
    <row r="5321" spans="1:7" x14ac:dyDescent="0.25">
      <c r="A5321" s="59" t="str">
        <f>IF(
   SUMPRODUCT(--('alimentação - Tabela 7.1'!$5:$5=TEXT(DATE(2020,INT((ROW(A5319)-1)/33)+1,1),"mmmm/aaaa"))) &gt; 0,
   TEXT(DATE(2020,INT((ROW(A5319)-1)/33)+1,1),"mmm/aa"),
   ""
)</f>
        <v/>
      </c>
      <c r="B5321" s="61" t="str">
        <f>IF(A5321&lt;&gt;"", 'alimentação - Tabela 7.1'!$B$12, "" )</f>
        <v/>
      </c>
      <c r="C5321" s="62" t="str">
        <f>IFERROR(INDEX('alimentação - Tabela 7.1'!$12:$12,
MATCH(TEXT('Tabela 7.1'!A5321,"mmmm/aaaa"),'alimentação - Tabela 7.1'!$5:$5,0)), "")</f>
        <v/>
      </c>
      <c r="D5321" s="62" t="str">
        <f>IFERROR(INDEX('alimentação - Tabela 7.1'!$12:$12,
MATCH(TEXT('Tabela 7.1'!$A5321,"mmmm/aaaa"),'alimentação - Tabela 7.1'!$5:$5,0)+1), "")</f>
        <v/>
      </c>
      <c r="E5321" s="62" t="str">
        <f>IFERROR(INDEX('alimentação - Tabela 7.1'!$12:$12,
MATCH(TEXT('Tabela 7.1'!$A5321,"mmmm/aaaa"),'alimentação - Tabela 7.1'!$5:$5,0)+2), "")</f>
        <v/>
      </c>
      <c r="F5321" s="62" t="str">
        <f>IFERROR(INDEX('alimentação - Tabela 7.1'!$12:$12,
MATCH(TEXT('Tabela 7.1'!$A5321,"mmmm/aaaa"),'alimentação - Tabela 7.1'!$5:$5,0)+3), "")</f>
        <v/>
      </c>
      <c r="G5321" s="95" t="str">
        <f>IFERROR(INDEX('alimentação - Tabela 7.1'!$12:$12,
MATCH(TEXT('Tabela 7.1'!$A5321,"mmmm/aaaa"),'alimentação - Tabela 7.1'!$5:$5,0)+4), "")</f>
        <v/>
      </c>
    </row>
    <row r="5322" spans="1:7" x14ac:dyDescent="0.25">
      <c r="A5322" s="59" t="str">
        <f>IF(
   SUMPRODUCT(--('alimentação - Tabela 7.1'!$5:$5=TEXT(DATE(2020,INT((ROW(A5320)-1)/33)+1,1),"mmmm/aaaa"))) &gt; 0,
   TEXT(DATE(2020,INT((ROW(A5320)-1)/33)+1,1),"mmm/aa"),
   ""
)</f>
        <v/>
      </c>
      <c r="B5322" s="61" t="str">
        <f>IF(A5322&lt;&gt;"", 'alimentação - Tabela 7.1'!$B$13, "" )</f>
        <v/>
      </c>
      <c r="C5322" s="62" t="str">
        <f>IFERROR(INDEX('alimentação - Tabela 7.1'!$13:$13,
MATCH(TEXT('Tabela 7.1'!A5322,"mmmm/aaaa"),'alimentação - Tabela 7.1'!$5:$5,0)), "")</f>
        <v/>
      </c>
      <c r="D5322" s="62" t="str">
        <f>IFERROR(INDEX('alimentação - Tabela 7.1'!$13:$13,
MATCH(TEXT('Tabela 7.1'!$A5322,"mmmm/aaaa"),'alimentação - Tabela 7.1'!$5:$5,0)+1), "")</f>
        <v/>
      </c>
      <c r="E5322" s="62" t="str">
        <f>IFERROR(INDEX('alimentação - Tabela 7.1'!$13:$13,
MATCH(TEXT('Tabela 7.1'!$A5322,"mmmm/aaaa"),'alimentação - Tabela 7.1'!$5:$5,0)+2), "")</f>
        <v/>
      </c>
      <c r="F5322" s="62" t="str">
        <f>IFERROR(INDEX('alimentação - Tabela 7.1'!$13:$13,
MATCH(TEXT('Tabela 7.1'!$A5322,"mmmm/aaaa"),'alimentação - Tabela 7.1'!$5:$5,0)+3), "")</f>
        <v/>
      </c>
      <c r="G5322" s="95" t="str">
        <f>IFERROR(INDEX('alimentação - Tabela 7.1'!$13:$13,
MATCH(TEXT('Tabela 7.1'!$A5322,"mmmm/aaaa"),'alimentação - Tabela 7.1'!$5:$5,0)+4), "")</f>
        <v/>
      </c>
    </row>
    <row r="5323" spans="1:7" x14ac:dyDescent="0.25">
      <c r="A5323" s="59" t="str">
        <f>IF(
   SUMPRODUCT(--('alimentação - Tabela 7.1'!$5:$5=TEXT(DATE(2020,INT((ROW(A5321)-1)/33)+1,1),"mmmm/aaaa"))) &gt; 0,
   TEXT(DATE(2020,INT((ROW(A5321)-1)/33)+1,1),"mmm/aa"),
   ""
)</f>
        <v/>
      </c>
      <c r="B5323" s="61" t="str">
        <f>IF(A5323&lt;&gt;"", 'alimentação - Tabela 7.1'!$B$14, "" )</f>
        <v/>
      </c>
      <c r="C5323" s="62" t="str">
        <f>IFERROR(INDEX('alimentação - Tabela 7.1'!$14:$14,
MATCH(TEXT('Tabela 7.1'!A5323,"mmmm/aaaa"),'alimentação - Tabela 7.1'!$5:$5,0)), "")</f>
        <v/>
      </c>
      <c r="D5323" s="62" t="str">
        <f>IFERROR(INDEX('alimentação - Tabela 7.1'!$14:$14,
MATCH(TEXT('Tabela 7.1'!$A5323,"mmmm/aaaa"),'alimentação - Tabela 7.1'!$5:$5,0)+1), "")</f>
        <v/>
      </c>
      <c r="E5323" s="62" t="str">
        <f>IFERROR(INDEX('alimentação - Tabela 7.1'!$14:$14,
MATCH(TEXT('Tabela 7.1'!$A5323,"mmmm/aaaa"),'alimentação - Tabela 7.1'!$5:$5,0)+2), "")</f>
        <v/>
      </c>
      <c r="F5323" s="62" t="str">
        <f>IFERROR(INDEX('alimentação - Tabela 7.1'!$14:$14,
MATCH(TEXT('Tabela 7.1'!$A5323,"mmmm/aaaa"),'alimentação - Tabela 7.1'!$5:$5,0)+3), "")</f>
        <v/>
      </c>
      <c r="G5323" s="95" t="str">
        <f>IFERROR(INDEX('alimentação - Tabela 7.1'!$14:$14,
MATCH(TEXT('Tabela 7.1'!$A5323,"mmmm/aaaa"),'alimentação - Tabela 7.1'!$5:$5,0)+4), "")</f>
        <v/>
      </c>
    </row>
    <row r="5324" spans="1:7" x14ac:dyDescent="0.25">
      <c r="A5324" s="59" t="str">
        <f>IF(
   SUMPRODUCT(--('alimentação - Tabela 7.1'!$5:$5=TEXT(DATE(2020,INT((ROW(A5322)-1)/33)+1,1),"mmmm/aaaa"))) &gt; 0,
   TEXT(DATE(2020,INT((ROW(A5322)-1)/33)+1,1),"mmm/aa"),
   ""
)</f>
        <v/>
      </c>
      <c r="B5324" s="61" t="str">
        <f>IF(A5324&lt;&gt;"", 'alimentação - Tabela 7.1'!$B$15, "" )</f>
        <v/>
      </c>
      <c r="C5324" s="62" t="str">
        <f>IFERROR(INDEX('alimentação - Tabela 7.1'!$15:$15,
MATCH(TEXT('Tabela 7.1'!A5324,"mmmm/aaaa"),'alimentação - Tabela 7.1'!$5:$5,0)), "")</f>
        <v/>
      </c>
      <c r="D5324" s="62" t="str">
        <f>IFERROR(INDEX('alimentação - Tabela 7.1'!$15:$15,
MATCH(TEXT('Tabela 7.1'!$A5324,"mmmm/aaaa"),'alimentação - Tabela 7.1'!$5:$5,0)+1), "")</f>
        <v/>
      </c>
      <c r="E5324" s="62" t="str">
        <f>IFERROR(INDEX('alimentação - Tabela 7.1'!$15:$15,
MATCH(TEXT('Tabela 7.1'!$A5324,"mmmm/aaaa"),'alimentação - Tabela 7.1'!$5:$5,0)+2), "")</f>
        <v/>
      </c>
      <c r="F5324" s="62" t="str">
        <f>IFERROR(INDEX('alimentação - Tabela 7.1'!$15:$15,
MATCH(TEXT('Tabela 7.1'!$A5324,"mmmm/aaaa"),'alimentação - Tabela 7.1'!$5:$5,0)+3), "")</f>
        <v/>
      </c>
      <c r="G5324" s="95" t="str">
        <f>IFERROR(INDEX('alimentação - Tabela 7.1'!$15:$15,
MATCH(TEXT('Tabela 7.1'!$A5324,"mmmm/aaaa"),'alimentação - Tabela 7.1'!$5:$5,0)+4), "")</f>
        <v/>
      </c>
    </row>
    <row r="5325" spans="1:7" x14ac:dyDescent="0.25">
      <c r="A5325" s="59" t="str">
        <f>IF(
   SUMPRODUCT(--('alimentação - Tabela 7.1'!$5:$5=TEXT(DATE(2020,INT((ROW(A5323)-1)/33)+1,1),"mmmm/aaaa"))) &gt; 0,
   TEXT(DATE(2020,INT((ROW(A5323)-1)/33)+1,1),"mmm/aa"),
   ""
)</f>
        <v/>
      </c>
      <c r="B5325" s="61" t="str">
        <f>IF(A5325&lt;&gt;"", 'alimentação - Tabela 7.1'!$B$16, "" )</f>
        <v/>
      </c>
      <c r="C5325" s="62" t="str">
        <f>IFERROR(INDEX('alimentação - Tabela 7.1'!$16:$16,
MATCH(TEXT('Tabela 7.1'!A5325,"mmmm/aaaa"),'alimentação - Tabela 7.1'!$5:$5,0)), "")</f>
        <v/>
      </c>
      <c r="D5325" s="62" t="str">
        <f>IFERROR(INDEX('alimentação - Tabela 7.1'!$16:$16,
MATCH(TEXT('Tabela 7.1'!$A5325,"mmmm/aaaa"),'alimentação - Tabela 7.1'!$5:$5,0)+1), "")</f>
        <v/>
      </c>
      <c r="E5325" s="62" t="str">
        <f>IFERROR(INDEX('alimentação - Tabela 7.1'!$16:$16,
MATCH(TEXT('Tabela 7.1'!$A5325,"mmmm/aaaa"),'alimentação - Tabela 7.1'!$5:$5,0)+2), "")</f>
        <v/>
      </c>
      <c r="F5325" s="62" t="str">
        <f>IFERROR(INDEX('alimentação - Tabela 7.1'!$16:$16,
MATCH(TEXT('Tabela 7.1'!$A5325,"mmmm/aaaa"),'alimentação - Tabela 7.1'!$5:$5,0)+3), "")</f>
        <v/>
      </c>
      <c r="G5325" s="95" t="str">
        <f>IFERROR(INDEX('alimentação - Tabela 7.1'!$16:$16,
MATCH(TEXT('Tabela 7.1'!$A5325,"mmmm/aaaa"),'alimentação - Tabela 7.1'!$5:$5,0)+4), "")</f>
        <v/>
      </c>
    </row>
    <row r="5326" spans="1:7" x14ac:dyDescent="0.25">
      <c r="A5326" s="59" t="str">
        <f>IF(
   SUMPRODUCT(--('alimentação - Tabela 7.1'!$5:$5=TEXT(DATE(2020,INT((ROW(A5324)-1)/33)+1,1),"mmmm/aaaa"))) &gt; 0,
   TEXT(DATE(2020,INT((ROW(A5324)-1)/33)+1,1),"mmm/aa"),
   ""
)</f>
        <v/>
      </c>
      <c r="B5326" s="61" t="str">
        <f>IF(A5326&lt;&gt;"", 'alimentação - Tabela 7.1'!$B$17, "" )</f>
        <v/>
      </c>
      <c r="C5326" s="62" t="str">
        <f>IFERROR(INDEX('alimentação - Tabela 7.1'!$17:$17,
MATCH(TEXT('Tabela 7.1'!A5326,"mmmm/aaaa"),'alimentação - Tabela 7.1'!$5:$5,0)), "")</f>
        <v/>
      </c>
      <c r="D5326" s="62" t="str">
        <f>IFERROR(INDEX('alimentação - Tabela 7.1'!$17:$17,
MATCH(TEXT('Tabela 7.1'!$A5326,"mmmm/aaaa"),'alimentação - Tabela 7.1'!$5:$5,0)+1), "")</f>
        <v/>
      </c>
      <c r="E5326" s="62" t="str">
        <f>IFERROR(INDEX('alimentação - Tabela 7.1'!$17:$17,
MATCH(TEXT('Tabela 7.1'!$A5326,"mmmm/aaaa"),'alimentação - Tabela 7.1'!$5:$5,0)+2), "")</f>
        <v/>
      </c>
      <c r="F5326" s="62" t="str">
        <f>IFERROR(INDEX('alimentação - Tabela 7.1'!$17:$17,
MATCH(TEXT('Tabela 7.1'!$A5326,"mmmm/aaaa"),'alimentação - Tabela 7.1'!$5:$5,0)+3), "")</f>
        <v/>
      </c>
      <c r="G5326" s="95" t="str">
        <f>IFERROR(INDEX('alimentação - Tabela 7.1'!$17:$17,
MATCH(TEXT('Tabela 7.1'!$A5326,"mmmm/aaaa"),'alimentação - Tabela 7.1'!$5:$5,0)+4), "")</f>
        <v/>
      </c>
    </row>
    <row r="5327" spans="1:7" x14ac:dyDescent="0.25">
      <c r="A5327" s="59" t="str">
        <f>IF(
   SUMPRODUCT(--('alimentação - Tabela 7.1'!$5:$5=TEXT(DATE(2020,INT((ROW(A5325)-1)/33)+1,1),"mmmm/aaaa"))) &gt; 0,
   TEXT(DATE(2020,INT((ROW(A5325)-1)/33)+1,1),"mmm/aa"),
   ""
)</f>
        <v/>
      </c>
      <c r="B5327" s="61" t="str">
        <f>IF(A5327&lt;&gt;"", 'alimentação - Tabela 7.1'!$B$18, "" )</f>
        <v/>
      </c>
      <c r="C5327" s="62" t="str">
        <f>IFERROR(INDEX('alimentação - Tabela 7.1'!$18:$18,
MATCH(TEXT('Tabela 7.1'!A5327,"mmmm/aaaa"),'alimentação - Tabela 7.1'!$5:$5,0)), "")</f>
        <v/>
      </c>
      <c r="D5327" s="62" t="str">
        <f>IFERROR(INDEX('alimentação - Tabela 7.1'!$18:$18,
MATCH(TEXT('Tabela 7.1'!$A5327,"mmmm/aaaa"),'alimentação - Tabela 7.1'!$5:$5,0)+1), "")</f>
        <v/>
      </c>
      <c r="E5327" s="62" t="str">
        <f>IFERROR(INDEX('alimentação - Tabela 7.1'!$18:$18,
MATCH(TEXT('Tabela 7.1'!$A5327,"mmmm/aaaa"),'alimentação - Tabela 7.1'!$5:$5,0)+2), "")</f>
        <v/>
      </c>
      <c r="F5327" s="62" t="str">
        <f>IFERROR(INDEX('alimentação - Tabela 7.1'!$18:$18,
MATCH(TEXT('Tabela 7.1'!$A5327,"mmmm/aaaa"),'alimentação - Tabela 7.1'!$5:$5,0)+3), "")</f>
        <v/>
      </c>
      <c r="G5327" s="95" t="str">
        <f>IFERROR(INDEX('alimentação - Tabela 7.1'!$18:$18,
MATCH(TEXT('Tabela 7.1'!$A5327,"mmmm/aaaa"),'alimentação - Tabela 7.1'!$5:$5,0)+4), "")</f>
        <v/>
      </c>
    </row>
    <row r="5328" spans="1:7" x14ac:dyDescent="0.25">
      <c r="A5328" s="59" t="str">
        <f>IF(
   SUMPRODUCT(--('alimentação - Tabela 7.1'!$5:$5=TEXT(DATE(2020,INT((ROW(A5326)-1)/33)+1,1),"mmmm/aaaa"))) &gt; 0,
   TEXT(DATE(2020,INT((ROW(A5326)-1)/33)+1,1),"mmm/aa"),
   ""
)</f>
        <v/>
      </c>
      <c r="B5328" s="61" t="str">
        <f>IF(A5328&lt;&gt;"", 'alimentação - Tabela 7.1'!$B$19, "" )</f>
        <v/>
      </c>
      <c r="C5328" s="62" t="str">
        <f>IFERROR(INDEX('alimentação - Tabela 7.1'!$19:$19,
MATCH(TEXT('Tabela 7.1'!A5328,"mmmm/aaaa"),'alimentação - Tabela 7.1'!$5:$5,0)), "")</f>
        <v/>
      </c>
      <c r="D5328" s="62" t="str">
        <f>IFERROR(INDEX('alimentação - Tabela 7.1'!$19:$19,
MATCH(TEXT('Tabela 7.1'!$A5328,"mmmm/aaaa"),'alimentação - Tabela 7.1'!$5:$5,0)+1), "")</f>
        <v/>
      </c>
      <c r="E5328" s="62" t="str">
        <f>IFERROR(INDEX('alimentação - Tabela 7.1'!$19:$19,
MATCH(TEXT('Tabela 7.1'!$A5328,"mmmm/aaaa"),'alimentação - Tabela 7.1'!$5:$5,0)+2), "")</f>
        <v/>
      </c>
      <c r="F5328" s="62" t="str">
        <f>IFERROR(INDEX('alimentação - Tabela 7.1'!$19:$19,
MATCH(TEXT('Tabela 7.1'!$A5328,"mmmm/aaaa"),'alimentação - Tabela 7.1'!$5:$5,0)+3), "")</f>
        <v/>
      </c>
      <c r="G5328" s="95" t="str">
        <f>IFERROR(INDEX('alimentação - Tabela 7.1'!$19:$19,
MATCH(TEXT('Tabela 7.1'!$A5328,"mmmm/aaaa"),'alimentação - Tabela 7.1'!$5:$5,0)+4), "")</f>
        <v/>
      </c>
    </row>
    <row r="5329" spans="1:7" x14ac:dyDescent="0.25">
      <c r="A5329" s="59" t="str">
        <f>IF(
   SUMPRODUCT(--('alimentação - Tabela 7.1'!$5:$5=TEXT(DATE(2020,INT((ROW(A5327)-1)/33)+1,1),"mmmm/aaaa"))) &gt; 0,
   TEXT(DATE(2020,INT((ROW(A5327)-1)/33)+1,1),"mmm/aa"),
   ""
)</f>
        <v/>
      </c>
      <c r="B5329" s="61" t="str">
        <f>IF(A5329&lt;&gt;"", 'alimentação - Tabela 7.1'!$B$20, "" )</f>
        <v/>
      </c>
      <c r="C5329" s="62" t="str">
        <f>IFERROR(INDEX('alimentação - Tabela 7.1'!$20:$20,
MATCH(TEXT('Tabela 7.1'!A5329,"mmmm/aaaa"),'alimentação - Tabela 7.1'!$5:$5,0)), "")</f>
        <v/>
      </c>
      <c r="D5329" s="62" t="str">
        <f>IFERROR(INDEX('alimentação - Tabela 7.1'!$20:$20,
MATCH(TEXT('Tabela 7.1'!$A5329,"mmmm/aaaa"),'alimentação - Tabela 7.1'!$5:$5,0)+1), "")</f>
        <v/>
      </c>
      <c r="E5329" s="62" t="str">
        <f>IFERROR(INDEX('alimentação - Tabela 7.1'!$20:$20,
MATCH(TEXT('Tabela 7.1'!$A5329,"mmmm/aaaa"),'alimentação - Tabela 7.1'!$5:$5,0)+2), "")</f>
        <v/>
      </c>
      <c r="F5329" s="62" t="str">
        <f>IFERROR(INDEX('alimentação - Tabela 7.1'!$20:$20,
MATCH(TEXT('Tabela 7.1'!$A5329,"mmmm/aaaa"),'alimentação - Tabela 7.1'!$5:$5,0)+3), "")</f>
        <v/>
      </c>
      <c r="G5329" s="95" t="str">
        <f>IFERROR(INDEX('alimentação - Tabela 7.1'!$20:$20,
MATCH(TEXT('Tabela 7.1'!$A5329,"mmmm/aaaa"),'alimentação - Tabela 7.1'!$5:$5,0)+4), "")</f>
        <v/>
      </c>
    </row>
    <row r="5330" spans="1:7" x14ac:dyDescent="0.25">
      <c r="A5330" s="59" t="str">
        <f>IF(
   SUMPRODUCT(--('alimentação - Tabela 7.1'!$5:$5=TEXT(DATE(2020,INT((ROW(A5328)-1)/33)+1,1),"mmmm/aaaa"))) &gt; 0,
   TEXT(DATE(2020,INT((ROW(A5328)-1)/33)+1,1),"mmm/aa"),
   ""
)</f>
        <v/>
      </c>
      <c r="B5330" s="61" t="str">
        <f>IF(A5330&lt;&gt;"", 'alimentação - Tabela 7.1'!$B$21, "" )</f>
        <v/>
      </c>
      <c r="C5330" s="62" t="str">
        <f>IFERROR(INDEX('alimentação - Tabela 7.1'!$21:$21,
MATCH(TEXT('Tabela 7.1'!A5330,"mmmm/aaaa"),'alimentação - Tabela 7.1'!$5:$5,0)), "")</f>
        <v/>
      </c>
      <c r="D5330" s="62" t="str">
        <f>IFERROR(INDEX('alimentação - Tabela 7.1'!$21:$21,
MATCH(TEXT('Tabela 7.1'!$A5330,"mmmm/aaaa"),'alimentação - Tabela 7.1'!$5:$5,0)+1), "")</f>
        <v/>
      </c>
      <c r="E5330" s="62" t="str">
        <f>IFERROR(INDEX('alimentação - Tabela 7.1'!$21:$21,
MATCH(TEXT('Tabela 7.1'!$A5330,"mmmm/aaaa"),'alimentação - Tabela 7.1'!$5:$5,0)+2), "")</f>
        <v/>
      </c>
      <c r="F5330" s="62" t="str">
        <f>IFERROR(INDEX('alimentação - Tabela 7.1'!$21:$21,
MATCH(TEXT('Tabela 7.1'!$A5330,"mmmm/aaaa"),'alimentação - Tabela 7.1'!$5:$5,0)+3), "")</f>
        <v/>
      </c>
      <c r="G5330" s="95" t="str">
        <f>IFERROR(INDEX('alimentação - Tabela 7.1'!$21:$21,
MATCH(TEXT('Tabela 7.1'!$A5330,"mmmm/aaaa"),'alimentação - Tabela 7.1'!$5:$5,0)+4), "")</f>
        <v/>
      </c>
    </row>
    <row r="5331" spans="1:7" x14ac:dyDescent="0.25">
      <c r="A5331" s="59" t="str">
        <f>IF(
   SUMPRODUCT(--('alimentação - Tabela 7.1'!$5:$5=TEXT(DATE(2020,INT((ROW(A5329)-1)/33)+1,1),"mmmm/aaaa"))) &gt; 0,
   TEXT(DATE(2020,INT((ROW(A5329)-1)/33)+1,1),"mmm/aa"),
   ""
)</f>
        <v/>
      </c>
      <c r="B5331" s="61" t="str">
        <f>IF(A5331&lt;&gt;"", 'alimentação - Tabela 7.1'!$B$22, "" )</f>
        <v/>
      </c>
      <c r="C5331" s="62" t="str">
        <f>IFERROR(INDEX('alimentação - Tabela 7.1'!$22:$22,
MATCH(TEXT('Tabela 7.1'!A5331,"mmmm/aaaa"),'alimentação - Tabela 7.1'!$5:$5,0)), "")</f>
        <v/>
      </c>
      <c r="D5331" s="62" t="str">
        <f>IFERROR(INDEX('alimentação - Tabela 7.1'!$22:$22,
MATCH(TEXT('Tabela 7.1'!$A5331,"mmmm/aaaa"),'alimentação - Tabela 7.1'!$5:$5,0)+1), "")</f>
        <v/>
      </c>
      <c r="E5331" s="62" t="str">
        <f>IFERROR(INDEX('alimentação - Tabela 7.1'!$22:$22,
MATCH(TEXT('Tabela 7.1'!$A5331,"mmmm/aaaa"),'alimentação - Tabela 7.1'!$5:$5,0)+2), "")</f>
        <v/>
      </c>
      <c r="F5331" s="62" t="str">
        <f>IFERROR(INDEX('alimentação - Tabela 7.1'!$22:$22,
MATCH(TEXT('Tabela 7.1'!$A5331,"mmmm/aaaa"),'alimentação - Tabela 7.1'!$5:$5,0)+3), "")</f>
        <v/>
      </c>
      <c r="G5331" s="95" t="str">
        <f>IFERROR(INDEX('alimentação - Tabela 7.1'!$22:$22,
MATCH(TEXT('Tabela 7.1'!$A5331,"mmmm/aaaa"),'alimentação - Tabela 7.1'!$5:$5,0)+4), "")</f>
        <v/>
      </c>
    </row>
    <row r="5332" spans="1:7" x14ac:dyDescent="0.25">
      <c r="A5332" s="59" t="str">
        <f>IF(
   SUMPRODUCT(--('alimentação - Tabela 7.1'!$5:$5=TEXT(DATE(2020,INT((ROW(A5330)-1)/33)+1,1),"mmmm/aaaa"))) &gt; 0,
   TEXT(DATE(2020,INT((ROW(A5330)-1)/33)+1,1),"mmm/aa"),
   ""
)</f>
        <v/>
      </c>
      <c r="B5332" s="61" t="str">
        <f>IF(A5332&lt;&gt;"", 'alimentação - Tabela 7.1'!$B$23, "" )</f>
        <v/>
      </c>
      <c r="C5332" s="62" t="str">
        <f>IFERROR(INDEX('alimentação - Tabela 7.1'!$23:$23,
MATCH(TEXT('Tabela 7.1'!A5332,"mmmm/aaaa"),'alimentação - Tabela 7.1'!$5:$5,0)), "")</f>
        <v/>
      </c>
      <c r="D5332" s="62" t="str">
        <f>IFERROR(INDEX('alimentação - Tabela 7.1'!$23:$23,
MATCH(TEXT('Tabela 7.1'!$A5332,"mmmm/aaaa"),'alimentação - Tabela 7.1'!$5:$5,0)+1), "")</f>
        <v/>
      </c>
      <c r="E5332" s="62" t="str">
        <f>IFERROR(INDEX('alimentação - Tabela 7.1'!$23:$23,
MATCH(TEXT('Tabela 7.1'!$A5332,"mmmm/aaaa"),'alimentação - Tabela 7.1'!$5:$5,0)+2), "")</f>
        <v/>
      </c>
      <c r="F5332" s="62" t="str">
        <f>IFERROR(INDEX('alimentação - Tabela 7.1'!$23:$23,
MATCH(TEXT('Tabela 7.1'!$A5332,"mmmm/aaaa"),'alimentação - Tabela 7.1'!$5:$5,0)+3), "")</f>
        <v/>
      </c>
      <c r="G5332" s="95" t="str">
        <f>IFERROR(INDEX('alimentação - Tabela 7.1'!$23:$23,
MATCH(TEXT('Tabela 7.1'!$A5332,"mmmm/aaaa"),'alimentação - Tabela 7.1'!$5:$5,0)+4), "")</f>
        <v/>
      </c>
    </row>
    <row r="5333" spans="1:7" x14ac:dyDescent="0.25">
      <c r="A5333" s="59" t="str">
        <f>IF(
   SUMPRODUCT(--('alimentação - Tabela 7.1'!$5:$5=TEXT(DATE(2020,INT((ROW(A5331)-1)/33)+1,1),"mmmm/aaaa"))) &gt; 0,
   TEXT(DATE(2020,INT((ROW(A5331)-1)/33)+1,1),"mmm/aa"),
   ""
)</f>
        <v/>
      </c>
      <c r="B5333" s="61" t="str">
        <f>IF(A5333&lt;&gt;"", 'alimentação - Tabela 7.1'!$B$24, "" )</f>
        <v/>
      </c>
      <c r="C5333" s="62" t="str">
        <f>IFERROR(INDEX('alimentação - Tabela 7.1'!$24:$24,
MATCH(TEXT('Tabela 7.1'!A5333,"mmmm/aaaa"),'alimentação - Tabela 7.1'!$5:$5,0)), "")</f>
        <v/>
      </c>
      <c r="D5333" s="62" t="str">
        <f>IFERROR(INDEX('alimentação - Tabela 7.1'!$24:$24,
MATCH(TEXT('Tabela 7.1'!$A5333,"mmmm/aaaa"),'alimentação - Tabela 7.1'!$5:$5,0)+1), "")</f>
        <v/>
      </c>
      <c r="E5333" s="62" t="str">
        <f>IFERROR(INDEX('alimentação - Tabela 7.1'!$24:$24,
MATCH(TEXT('Tabela 7.1'!$A5333,"mmmm/aaaa"),'alimentação - Tabela 7.1'!$5:$5,0)+2), "")</f>
        <v/>
      </c>
      <c r="F5333" s="62" t="str">
        <f>IFERROR(INDEX('alimentação - Tabela 7.1'!$24:$24,
MATCH(TEXT('Tabela 7.1'!$A5333,"mmmm/aaaa"),'alimentação - Tabela 7.1'!$5:$5,0)+3), "")</f>
        <v/>
      </c>
      <c r="G5333" s="95" t="str">
        <f>IFERROR(INDEX('alimentação - Tabela 7.1'!$24:$24,
MATCH(TEXT('Tabela 7.1'!$A5333,"mmmm/aaaa"),'alimentação - Tabela 7.1'!$5:$5,0)+4), "")</f>
        <v/>
      </c>
    </row>
    <row r="5334" spans="1:7" x14ac:dyDescent="0.25">
      <c r="A5334" s="59" t="str">
        <f>IF(
   SUMPRODUCT(--('alimentação - Tabela 7.1'!$5:$5=TEXT(DATE(2020,INT((ROW(A5332)-1)/33)+1,1),"mmmm/aaaa"))) &gt; 0,
   TEXT(DATE(2020,INT((ROW(A5332)-1)/33)+1,1),"mmm/aa"),
   ""
)</f>
        <v/>
      </c>
      <c r="B5334" s="61" t="str">
        <f>IF(A5334&lt;&gt;"", 'alimentação - Tabela 7.1'!$B$25, "" )</f>
        <v/>
      </c>
      <c r="C5334" s="62" t="str">
        <f>IFERROR(INDEX('alimentação - Tabela 7.1'!$25:$25,
MATCH(TEXT('Tabela 7.1'!A5334,"mmmm/aaaa"),'alimentação - Tabela 7.1'!$5:$5,0)), "")</f>
        <v/>
      </c>
      <c r="D5334" s="62" t="str">
        <f>IFERROR(INDEX('alimentação - Tabela 7.1'!$25:$25,
MATCH(TEXT('Tabela 7.1'!$A5334,"mmmm/aaaa"),'alimentação - Tabela 7.1'!$5:$5,0)+1), "")</f>
        <v/>
      </c>
      <c r="E5334" s="62" t="str">
        <f>IFERROR(INDEX('alimentação - Tabela 7.1'!$25:$25,
MATCH(TEXT('Tabela 7.1'!$A5334,"mmmm/aaaa"),'alimentação - Tabela 7.1'!$5:$5,0)+2), "")</f>
        <v/>
      </c>
      <c r="F5334" s="62" t="str">
        <f>IFERROR(INDEX('alimentação - Tabela 7.1'!$25:$25,
MATCH(TEXT('Tabela 7.1'!$A5334,"mmmm/aaaa"),'alimentação - Tabela 7.1'!$5:$5,0)+3), "")</f>
        <v/>
      </c>
      <c r="G5334" s="95" t="str">
        <f>IFERROR(INDEX('alimentação - Tabela 7.1'!$25:$25,
MATCH(TEXT('Tabela 7.1'!$A5334,"mmmm/aaaa"),'alimentação - Tabela 7.1'!$5:$5,0)+4), "")</f>
        <v/>
      </c>
    </row>
    <row r="5335" spans="1:7" x14ac:dyDescent="0.25">
      <c r="A5335" s="59" t="str">
        <f>IF(
   SUMPRODUCT(--('alimentação - Tabela 7.1'!$5:$5=TEXT(DATE(2020,INT((ROW(A5333)-1)/33)+1,1),"mmmm/aaaa"))) &gt; 0,
   TEXT(DATE(2020,INT((ROW(A5333)-1)/33)+1,1),"mmm/aa"),
   ""
)</f>
        <v/>
      </c>
      <c r="B5335" s="61" t="str">
        <f>IF(A5335&lt;&gt;"", 'alimentação - Tabela 7.1'!$B$26, "" )</f>
        <v/>
      </c>
      <c r="C5335" s="62" t="str">
        <f>IFERROR(INDEX('alimentação - Tabela 7.1'!$26:$26,
MATCH(TEXT('Tabela 7.1'!A5335,"mmmm/aaaa"),'alimentação - Tabela 7.1'!$5:$5,0)), "")</f>
        <v/>
      </c>
      <c r="D5335" s="62" t="str">
        <f>IFERROR(INDEX('alimentação - Tabela 7.1'!$26:$26,
MATCH(TEXT('Tabela 7.1'!$A5335,"mmmm/aaaa"),'alimentação - Tabela 7.1'!$5:$5,0)+1), "")</f>
        <v/>
      </c>
      <c r="E5335" s="62" t="str">
        <f>IFERROR(INDEX('alimentação - Tabela 7.1'!$26:$26,
MATCH(TEXT('Tabela 7.1'!$A5335,"mmmm/aaaa"),'alimentação - Tabela 7.1'!$5:$5,0)+2), "")</f>
        <v/>
      </c>
      <c r="F5335" s="62" t="str">
        <f>IFERROR(INDEX('alimentação - Tabela 7.1'!$26:$26,
MATCH(TEXT('Tabela 7.1'!$A5335,"mmmm/aaaa"),'alimentação - Tabela 7.1'!$5:$5,0)+3), "")</f>
        <v/>
      </c>
      <c r="G5335" s="95" t="str">
        <f>IFERROR(INDEX('alimentação - Tabela 7.1'!$26:$26,
MATCH(TEXT('Tabela 7.1'!$A5335,"mmmm/aaaa"),'alimentação - Tabela 7.1'!$5:$5,0)+4), "")</f>
        <v/>
      </c>
    </row>
    <row r="5336" spans="1:7" x14ac:dyDescent="0.25">
      <c r="A5336" s="59" t="str">
        <f>IF(
   SUMPRODUCT(--('alimentação - Tabela 7.1'!$5:$5=TEXT(DATE(2020,INT((ROW(A5334)-1)/33)+1,1),"mmmm/aaaa"))) &gt; 0,
   TEXT(DATE(2020,INT((ROW(A5334)-1)/33)+1,1),"mmm/aa"),
   ""
)</f>
        <v/>
      </c>
      <c r="B5336" s="61" t="str">
        <f>IF(A5336&lt;&gt;"", 'alimentação - Tabela 7.1'!$B$27, "" )</f>
        <v/>
      </c>
      <c r="C5336" s="62" t="str">
        <f>IFERROR(INDEX('alimentação - Tabela 7.1'!$27:$27,
MATCH(TEXT('Tabela 7.1'!A5336,"mmmm/aaaa"),'alimentação - Tabela 7.1'!$5:$5,0)), "")</f>
        <v/>
      </c>
      <c r="D5336" s="62" t="str">
        <f>IFERROR(INDEX('alimentação - Tabela 7.1'!$27:$27,
MATCH(TEXT('Tabela 7.1'!$A5336,"mmmm/aaaa"),'alimentação - Tabela 7.1'!$5:$5,0)+1), "")</f>
        <v/>
      </c>
      <c r="E5336" s="62" t="str">
        <f>IFERROR(INDEX('alimentação - Tabela 7.1'!$27:$27,
MATCH(TEXT('Tabela 7.1'!$A5336,"mmmm/aaaa"),'alimentação - Tabela 7.1'!$5:$5,0)+2), "")</f>
        <v/>
      </c>
      <c r="F5336" s="62" t="str">
        <f>IFERROR(INDEX('alimentação - Tabela 7.1'!$27:$27,
MATCH(TEXT('Tabela 7.1'!$A5336,"mmmm/aaaa"),'alimentação - Tabela 7.1'!$5:$5,0)+3), "")</f>
        <v/>
      </c>
      <c r="G5336" s="95" t="str">
        <f>IFERROR(INDEX('alimentação - Tabela 7.1'!$27:$27,
MATCH(TEXT('Tabela 7.1'!$A5336,"mmmm/aaaa"),'alimentação - Tabela 7.1'!$5:$5,0)+4), "")</f>
        <v/>
      </c>
    </row>
    <row r="5337" spans="1:7" x14ac:dyDescent="0.25">
      <c r="A5337" s="59" t="str">
        <f>IF(
   SUMPRODUCT(--('alimentação - Tabela 7.1'!$5:$5=TEXT(DATE(2020,INT((ROW(A5335)-1)/33)+1,1),"mmmm/aaaa"))) &gt; 0,
   TEXT(DATE(2020,INT((ROW(A5335)-1)/33)+1,1),"mmm/aa"),
   ""
)</f>
        <v/>
      </c>
      <c r="B5337" s="61" t="str">
        <f>IF(A5337&lt;&gt;"", 'alimentação - Tabela 7.1'!$B$28, "" )</f>
        <v/>
      </c>
      <c r="C5337" s="62" t="str">
        <f>IFERROR(INDEX('alimentação - Tabela 7.1'!$28:$28,
MATCH(TEXT('Tabela 7.1'!A5337,"mmmm/aaaa"),'alimentação - Tabela 7.1'!$5:$5,0)), "")</f>
        <v/>
      </c>
      <c r="D5337" s="62" t="str">
        <f>IFERROR(INDEX('alimentação - Tabela 7.1'!$28:$28,
MATCH(TEXT('Tabela 7.1'!$A5337,"mmmm/aaaa"),'alimentação - Tabela 7.1'!$5:$5,0)+1), "")</f>
        <v/>
      </c>
      <c r="E5337" s="62" t="str">
        <f>IFERROR(INDEX('alimentação - Tabela 7.1'!$28:$28,
MATCH(TEXT('Tabela 7.1'!$A5337,"mmmm/aaaa"),'alimentação - Tabela 7.1'!$5:$5,0)+2), "")</f>
        <v/>
      </c>
      <c r="F5337" s="62" t="str">
        <f>IFERROR(INDEX('alimentação - Tabela 7.1'!$28:$28,
MATCH(TEXT('Tabela 7.1'!$A5337,"mmmm/aaaa"),'alimentação - Tabela 7.1'!$5:$5,0)+3), "")</f>
        <v/>
      </c>
      <c r="G5337" s="95" t="str">
        <f>IFERROR(INDEX('alimentação - Tabela 7.1'!$28:$28,
MATCH(TEXT('Tabela 7.1'!$A5337,"mmmm/aaaa"),'alimentação - Tabela 7.1'!$5:$5,0)+4), "")</f>
        <v/>
      </c>
    </row>
    <row r="5338" spans="1:7" x14ac:dyDescent="0.25">
      <c r="A5338" s="59" t="str">
        <f>IF(
   SUMPRODUCT(--('alimentação - Tabela 7.1'!$5:$5=TEXT(DATE(2020,INT((ROW(A5336)-1)/33)+1,1),"mmmm/aaaa"))) &gt; 0,
   TEXT(DATE(2020,INT((ROW(A5336)-1)/33)+1,1),"mmm/aa"),
   ""
)</f>
        <v/>
      </c>
      <c r="B5338" s="61" t="str">
        <f>IF(A5338&lt;&gt;"", 'alimentação - Tabela 7.1'!$B$29, "" )</f>
        <v/>
      </c>
      <c r="C5338" s="62" t="str">
        <f>IFERROR(INDEX('alimentação - Tabela 7.1'!$29:$29,
MATCH(TEXT('Tabela 7.1'!A5338,"mmmm/aaaa"),'alimentação - Tabela 7.1'!$5:$5,0)), "")</f>
        <v/>
      </c>
      <c r="D5338" s="62" t="str">
        <f>IFERROR(INDEX('alimentação - Tabela 7.1'!$29:$29,
MATCH(TEXT('Tabela 7.1'!$A5338,"mmmm/aaaa"),'alimentação - Tabela 7.1'!$5:$5,0)+1), "")</f>
        <v/>
      </c>
      <c r="E5338" s="62" t="str">
        <f>IFERROR(INDEX('alimentação - Tabela 7.1'!$29:$29,
MATCH(TEXT('Tabela 7.1'!$A5338,"mmmm/aaaa"),'alimentação - Tabela 7.1'!$5:$5,0)+2), "")</f>
        <v/>
      </c>
      <c r="F5338" s="62" t="str">
        <f>IFERROR(INDEX('alimentação - Tabela 7.1'!$29:$29,
MATCH(TEXT('Tabela 7.1'!$A5338,"mmmm/aaaa"),'alimentação - Tabela 7.1'!$5:$5,0)+3), "")</f>
        <v/>
      </c>
      <c r="G5338" s="95" t="str">
        <f>IFERROR(INDEX('alimentação - Tabela 7.1'!$29:$29,
MATCH(TEXT('Tabela 7.1'!$A5338,"mmmm/aaaa"),'alimentação - Tabela 7.1'!$5:$5,0)+4), "")</f>
        <v/>
      </c>
    </row>
    <row r="5339" spans="1:7" x14ac:dyDescent="0.25">
      <c r="A5339" s="59" t="str">
        <f>IF(
   SUMPRODUCT(--('alimentação - Tabela 7.1'!$5:$5=TEXT(DATE(2020,INT((ROW(A5337)-1)/33)+1,1),"mmmm/aaaa"))) &gt; 0,
   TEXT(DATE(2020,INT((ROW(A5337)-1)/33)+1,1),"mmm/aa"),
   ""
)</f>
        <v/>
      </c>
      <c r="B5339" s="61" t="str">
        <f>IF(A5339&lt;&gt;"", 'alimentação - Tabela 7.1'!$B$30, "" )</f>
        <v/>
      </c>
      <c r="C5339" s="62" t="str">
        <f>IFERROR(INDEX('alimentação - Tabela 7.1'!$30:$30,
MATCH(TEXT('Tabela 7.1'!A5339,"mmmm/aaaa"),'alimentação - Tabela 7.1'!$5:$5,0)), "")</f>
        <v/>
      </c>
      <c r="D5339" s="62" t="str">
        <f>IFERROR(INDEX('alimentação - Tabela 7.1'!$30:$30,
MATCH(TEXT('Tabela 7.1'!$A5339,"mmmm/aaaa"),'alimentação - Tabela 7.1'!$5:$5,0)+1), "")</f>
        <v/>
      </c>
      <c r="E5339" s="62" t="str">
        <f>IFERROR(INDEX('alimentação - Tabela 7.1'!$30:$30,
MATCH(TEXT('Tabela 7.1'!$A5339,"mmmm/aaaa"),'alimentação - Tabela 7.1'!$5:$5,0)+2), "")</f>
        <v/>
      </c>
      <c r="F5339" s="62" t="str">
        <f>IFERROR(INDEX('alimentação - Tabela 7.1'!$30:$30,
MATCH(TEXT('Tabela 7.1'!$A5339,"mmmm/aaaa"),'alimentação - Tabela 7.1'!$5:$5,0)+3), "")</f>
        <v/>
      </c>
      <c r="G5339" s="95" t="str">
        <f>IFERROR(INDEX('alimentação - Tabela 7.1'!$30:$30,
MATCH(TEXT('Tabela 7.1'!$A5339,"mmmm/aaaa"),'alimentação - Tabela 7.1'!$5:$5,0)+4), "")</f>
        <v/>
      </c>
    </row>
    <row r="5340" spans="1:7" x14ac:dyDescent="0.25">
      <c r="A5340" s="59" t="str">
        <f>IF(
   SUMPRODUCT(--('alimentação - Tabela 7.1'!$5:$5=TEXT(DATE(2020,INT((ROW(A5338)-1)/33)+1,1),"mmmm/aaaa"))) &gt; 0,
   TEXT(DATE(2020,INT((ROW(A5338)-1)/33)+1,1),"mmm/aa"),
   ""
)</f>
        <v/>
      </c>
      <c r="B5340" s="61" t="str">
        <f>IF(A5340&lt;&gt;"", 'alimentação - Tabela 7.1'!$B$31, "" )</f>
        <v/>
      </c>
      <c r="C5340" s="62" t="str">
        <f>IFERROR(INDEX('alimentação - Tabela 7.1'!$31:$31,
MATCH(TEXT('Tabela 7.1'!A5340,"mmmm/aaaa"),'alimentação - Tabela 7.1'!$5:$5,0)), "")</f>
        <v/>
      </c>
      <c r="D5340" s="62" t="str">
        <f>IFERROR(INDEX('alimentação - Tabela 7.1'!$31:$31,
MATCH(TEXT('Tabela 7.1'!$A5340,"mmmm/aaaa"),'alimentação - Tabela 7.1'!$5:$5,0)+1), "")</f>
        <v/>
      </c>
      <c r="E5340" s="62" t="str">
        <f>IFERROR(INDEX('alimentação - Tabela 7.1'!$31:$31,
MATCH(TEXT('Tabela 7.1'!$A5340,"mmmm/aaaa"),'alimentação - Tabela 7.1'!$5:$5,0)+2), "")</f>
        <v/>
      </c>
      <c r="F5340" s="62" t="str">
        <f>IFERROR(INDEX('alimentação - Tabela 7.1'!$31:$31,
MATCH(TEXT('Tabela 7.1'!$A5340,"mmmm/aaaa"),'alimentação - Tabela 7.1'!$5:$5,0)+3), "")</f>
        <v/>
      </c>
      <c r="G5340" s="95" t="str">
        <f>IFERROR(INDEX('alimentação - Tabela 7.1'!$31:$31,
MATCH(TEXT('Tabela 7.1'!$A5340,"mmmm/aaaa"),'alimentação - Tabela 7.1'!$5:$5,0)+4), "")</f>
        <v/>
      </c>
    </row>
    <row r="5341" spans="1:7" x14ac:dyDescent="0.25">
      <c r="A5341" s="59" t="str">
        <f>IF(
   SUMPRODUCT(--('alimentação - Tabela 7.1'!$5:$5=TEXT(DATE(2020,INT((ROW(A5339)-1)/33)+1,1),"mmmm/aaaa"))) &gt; 0,
   TEXT(DATE(2020,INT((ROW(A5339)-1)/33)+1,1),"mmm/aa"),
   ""
)</f>
        <v/>
      </c>
      <c r="B5341" s="61" t="str">
        <f>IF(A5341&lt;&gt;"", 'alimentação - Tabela 7.1'!$B$32, "" )</f>
        <v/>
      </c>
      <c r="C5341" s="62" t="str">
        <f>IFERROR(INDEX('alimentação - Tabela 7.1'!$32:$32,
MATCH(TEXT('Tabela 7.1'!A5341,"mmmm/aaaa"),'alimentação - Tabela 7.1'!$5:$5,0)), "")</f>
        <v/>
      </c>
      <c r="D5341" s="62" t="str">
        <f>IFERROR(INDEX('alimentação - Tabela 7.1'!$32:$32,
MATCH(TEXT('Tabela 7.1'!$A5341,"mmmm/aaaa"),'alimentação - Tabela 7.1'!$5:$5,0)+1), "")</f>
        <v/>
      </c>
      <c r="E5341" s="62" t="str">
        <f>IFERROR(INDEX('alimentação - Tabela 7.1'!$32:$32,
MATCH(TEXT('Tabela 7.1'!$A5341,"mmmm/aaaa"),'alimentação - Tabela 7.1'!$5:$5,0)+2), "")</f>
        <v/>
      </c>
      <c r="F5341" s="62" t="str">
        <f>IFERROR(INDEX('alimentação - Tabela 7.1'!$32:$32,
MATCH(TEXT('Tabela 7.1'!$A5341,"mmmm/aaaa"),'alimentação - Tabela 7.1'!$5:$5,0)+3), "")</f>
        <v/>
      </c>
      <c r="G5341" s="95" t="str">
        <f>IFERROR(INDEX('alimentação - Tabela 7.1'!$32:$32,
MATCH(TEXT('Tabela 7.1'!$A5341,"mmmm/aaaa"),'alimentação - Tabela 7.1'!$5:$5,0)+4), "")</f>
        <v/>
      </c>
    </row>
    <row r="5342" spans="1:7" x14ac:dyDescent="0.25">
      <c r="A5342" s="59" t="str">
        <f>IF(
   SUMPRODUCT(--('alimentação - Tabela 7.1'!$5:$5=TEXT(DATE(2020,INT((ROW(A5340)-1)/33)+1,1),"mmmm/aaaa"))) &gt; 0,
   TEXT(DATE(2020,INT((ROW(A5340)-1)/33)+1,1),"mmm/aa"),
   ""
)</f>
        <v/>
      </c>
      <c r="B5342" s="61" t="str">
        <f>IF(A5342&lt;&gt;"", 'alimentação - Tabela 7.1'!$B$33, "" )</f>
        <v/>
      </c>
      <c r="C5342" s="62" t="str">
        <f>IFERROR(INDEX('alimentação - Tabela 7.1'!$33:$33,
MATCH(TEXT('Tabela 7.1'!A5342,"mmmm/aaaa"),'alimentação - Tabela 7.1'!$5:$5,0)), "")</f>
        <v/>
      </c>
      <c r="D5342" s="62" t="str">
        <f>IFERROR(INDEX('alimentação - Tabela 7.1'!$33:$33,
MATCH(TEXT('Tabela 7.1'!$A5342,"mmmm/aaaa"),'alimentação - Tabela 7.1'!$5:$5,0)+1), "")</f>
        <v/>
      </c>
      <c r="E5342" s="62" t="str">
        <f>IFERROR(INDEX('alimentação - Tabela 7.1'!$33:$33,
MATCH(TEXT('Tabela 7.1'!$A5342,"mmmm/aaaa"),'alimentação - Tabela 7.1'!$5:$5,0)+2), "")</f>
        <v/>
      </c>
      <c r="F5342" s="62" t="str">
        <f>IFERROR(INDEX('alimentação - Tabela 7.1'!$33:$33,
MATCH(TEXT('Tabela 7.1'!$A5342,"mmmm/aaaa"),'alimentação - Tabela 7.1'!$5:$5,0)+3), "")</f>
        <v/>
      </c>
      <c r="G5342" s="95" t="str">
        <f>IFERROR(INDEX('alimentação - Tabela 7.1'!$33:$33,
MATCH(TEXT('Tabela 7.1'!$A5342,"mmmm/aaaa"),'alimentação - Tabela 7.1'!$5:$5,0)+4), "")</f>
        <v/>
      </c>
    </row>
    <row r="5343" spans="1:7" x14ac:dyDescent="0.25">
      <c r="A5343" s="59" t="str">
        <f>IF(
   SUMPRODUCT(--('alimentação - Tabela 7.1'!$5:$5=TEXT(DATE(2020,INT((ROW(A5341)-1)/33)+1,1),"mmmm/aaaa"))) &gt; 0,
   TEXT(DATE(2020,INT((ROW(A5341)-1)/33)+1,1),"mmm/aa"),
   ""
)</f>
        <v/>
      </c>
      <c r="B5343" s="61" t="str">
        <f>IF(A5343&lt;&gt;"", 'alimentação - Tabela 7.1'!$B$34, "" )</f>
        <v/>
      </c>
      <c r="C5343" s="62" t="str">
        <f>IFERROR(INDEX('alimentação - Tabela 7.1'!$34:$34,
MATCH(TEXT('Tabela 7.1'!A5343,"mmmm/aaaa"),'alimentação - Tabela 7.1'!$5:$5,0)), "")</f>
        <v/>
      </c>
      <c r="D5343" s="62" t="str">
        <f>IFERROR(INDEX('alimentação - Tabela 7.1'!$34:$34,
MATCH(TEXT('Tabela 7.1'!$A5343,"mmmm/aaaa"),'alimentação - Tabela 7.1'!$5:$5,0)+1), "")</f>
        <v/>
      </c>
      <c r="E5343" s="62" t="str">
        <f>IFERROR(INDEX('alimentação - Tabela 7.1'!$34:$34,
MATCH(TEXT('Tabela 7.1'!$A5343,"mmmm/aaaa"),'alimentação - Tabela 7.1'!$5:$5,0)+2), "")</f>
        <v/>
      </c>
      <c r="F5343" s="62" t="str">
        <f>IFERROR(INDEX('alimentação - Tabela 7.1'!$34:$34,
MATCH(TEXT('Tabela 7.1'!$A5343,"mmmm/aaaa"),'alimentação - Tabela 7.1'!$5:$5,0)+3), "")</f>
        <v/>
      </c>
      <c r="G5343" s="95" t="str">
        <f>IFERROR(INDEX('alimentação - Tabela 7.1'!$34:$34,
MATCH(TEXT('Tabela 7.1'!$A5343,"mmmm/aaaa"),'alimentação - Tabela 7.1'!$5:$5,0)+4), "")</f>
        <v/>
      </c>
    </row>
    <row r="5344" spans="1:7" x14ac:dyDescent="0.25">
      <c r="A5344" s="59" t="str">
        <f>IF(
   SUMPRODUCT(--('alimentação - Tabela 7.1'!$5:$5=TEXT(DATE(2020,INT((ROW(A5342)-1)/33)+1,1),"mmmm/aaaa"))) &gt; 0,
   TEXT(DATE(2020,INT((ROW(A5342)-1)/33)+1,1),"mmm/aa"),
   ""
)</f>
        <v/>
      </c>
      <c r="B5344" s="61" t="str">
        <f>IF(A5344&lt;&gt;"", 'alimentação - Tabela 7.1'!$B$35, "" )</f>
        <v/>
      </c>
      <c r="C5344" s="62" t="str">
        <f>IFERROR(INDEX('alimentação - Tabela 7.1'!$35:$35,
MATCH(TEXT('Tabela 7.1'!A5344,"mmmm/aaaa"),'alimentação - Tabela 7.1'!$5:$5,0)), "")</f>
        <v/>
      </c>
      <c r="D5344" s="62" t="str">
        <f>IFERROR(INDEX('alimentação - Tabela 7.1'!$35:$35,
MATCH(TEXT('Tabela 7.1'!$A5344,"mmmm/aaaa"),'alimentação - Tabela 7.1'!$5:$5,0)+1), "")</f>
        <v/>
      </c>
      <c r="E5344" s="62" t="str">
        <f>IFERROR(INDEX('alimentação - Tabela 7.1'!$35:$35,
MATCH(TEXT('Tabela 7.1'!$A5344,"mmmm/aaaa"),'alimentação - Tabela 7.1'!$5:$5,0)+2), "")</f>
        <v/>
      </c>
      <c r="F5344" s="62" t="str">
        <f>IFERROR(INDEX('alimentação - Tabela 7.1'!$35:$35,
MATCH(TEXT('Tabela 7.1'!$A5344,"mmmm/aaaa"),'alimentação - Tabela 7.1'!$5:$5,0)+3), "")</f>
        <v/>
      </c>
      <c r="G5344" s="95" t="str">
        <f>IFERROR(INDEX('alimentação - Tabela 7.1'!$35:$35,
MATCH(TEXT('Tabela 7.1'!$A5344,"mmmm/aaaa"),'alimentação - Tabela 7.1'!$5:$5,0)+4), "")</f>
        <v/>
      </c>
    </row>
    <row r="5345" spans="1:7" x14ac:dyDescent="0.25">
      <c r="A5345" s="59" t="str">
        <f>IF(
   SUMPRODUCT(--('alimentação - Tabela 7.1'!$5:$5=TEXT(DATE(2020,INT((ROW(A5343)-1)/33)+1,1),"mmmm/aaaa"))) &gt; 0,
   TEXT(DATE(2020,INT((ROW(A5343)-1)/33)+1,1),"mmm/aa"),
   ""
)</f>
        <v/>
      </c>
      <c r="B5345" s="61" t="str">
        <f>IF(A5345&lt;&gt;"", 'alimentação - Tabela 7.1'!$B$36, "" )</f>
        <v/>
      </c>
      <c r="C5345" s="62" t="str">
        <f>IFERROR(INDEX('alimentação - Tabela 7.1'!$36:$36,
MATCH(TEXT('Tabela 7.1'!A5345,"mmmm/aaaa"),'alimentação - Tabela 7.1'!$5:$5,0)), "")</f>
        <v/>
      </c>
      <c r="D5345" s="62" t="str">
        <f>IFERROR(INDEX('alimentação - Tabela 7.1'!$36:$36,
MATCH(TEXT('Tabela 7.1'!$A5345,"mmmm/aaaa"),'alimentação - Tabela 7.1'!$5:$5,0)+1), "")</f>
        <v/>
      </c>
      <c r="E5345" s="62" t="str">
        <f>IFERROR(INDEX('alimentação - Tabela 7.1'!$36:$36,
MATCH(TEXT('Tabela 7.1'!$A5345,"mmmm/aaaa"),'alimentação - Tabela 7.1'!$5:$5,0)+2), "")</f>
        <v/>
      </c>
      <c r="F5345" s="62" t="str">
        <f>IFERROR(INDEX('alimentação - Tabela 7.1'!$36:$36,
MATCH(TEXT('Tabela 7.1'!$A5345,"mmmm/aaaa"),'alimentação - Tabela 7.1'!$5:$5,0)+3), "")</f>
        <v/>
      </c>
      <c r="G5345" s="95" t="str">
        <f>IFERROR(INDEX('alimentação - Tabela 7.1'!$36:$36,
MATCH(TEXT('Tabela 7.1'!$A5345,"mmmm/aaaa"),'alimentação - Tabela 7.1'!$5:$5,0)+4), "")</f>
        <v/>
      </c>
    </row>
    <row r="5346" spans="1:7" x14ac:dyDescent="0.25">
      <c r="A5346" s="59" t="str">
        <f>IF(
   SUMPRODUCT(--('alimentação - Tabela 7.1'!$5:$5=TEXT(DATE(2020,INT((ROW(A5344)-1)/33)+1,1),"mmmm/aaaa"))) &gt; 0,
   TEXT(DATE(2020,INT((ROW(A5344)-1)/33)+1,1),"mmm/aa"),
   ""
)</f>
        <v/>
      </c>
      <c r="B5346" s="61" t="str">
        <f>IF(A5346&lt;&gt;"", 'alimentação - Tabela 7.1'!$B$37, "" )</f>
        <v/>
      </c>
      <c r="C5346" s="62" t="str">
        <f>IFERROR(INDEX('alimentação - Tabela 7.1'!$37:$37,
MATCH(TEXT('Tabela 7.1'!A5346,"mmmm/aaaa"),'alimentação - Tabela 7.1'!$5:$5,0)), "")</f>
        <v/>
      </c>
      <c r="D5346" s="62" t="str">
        <f>IFERROR(INDEX('alimentação - Tabela 7.1'!$37:$37,
MATCH(TEXT('Tabela 7.1'!$A5346,"mmmm/aaaa"),'alimentação - Tabela 7.1'!$5:$5,0)+1), "")</f>
        <v/>
      </c>
      <c r="E5346" s="62" t="str">
        <f>IFERROR(INDEX('alimentação - Tabela 7.1'!$37:$37,
MATCH(TEXT('Tabela 7.1'!$A5346,"mmmm/aaaa"),'alimentação - Tabela 7.1'!$5:$5,0)+2), "")</f>
        <v/>
      </c>
      <c r="F5346" s="62" t="str">
        <f>IFERROR(INDEX('alimentação - Tabela 7.1'!$37:$37,
MATCH(TEXT('Tabela 7.1'!$A5346,"mmmm/aaaa"),'alimentação - Tabela 7.1'!$5:$5,0)+3), "")</f>
        <v/>
      </c>
      <c r="G5346" s="95" t="str">
        <f>IFERROR(INDEX('alimentação - Tabela 7.1'!$37:$37,
MATCH(TEXT('Tabela 7.1'!$A5346,"mmmm/aaaa"),'alimentação - Tabela 7.1'!$5:$5,0)+4), "")</f>
        <v/>
      </c>
    </row>
    <row r="5347" spans="1:7" x14ac:dyDescent="0.25">
      <c r="A5347" s="59" t="str">
        <f>IF(
   SUMPRODUCT(--('alimentação - Tabela 7.1'!$5:$5=TEXT(DATE(2020,INT((ROW(A5345)-1)/33)+1,1),"mmmm/aaaa"))) &gt; 0,
   TEXT(DATE(2020,INT((ROW(A5345)-1)/33)+1,1),"mmm/aa"),
   ""
)</f>
        <v/>
      </c>
      <c r="B5347" s="61" t="str">
        <f>IF(A5347&lt;&gt;"", 'alimentação - Tabela 7.1'!$B$38, "" )</f>
        <v/>
      </c>
      <c r="C5347" s="62" t="str">
        <f>IFERROR(INDEX('alimentação - Tabela 7.1'!$38:$38,
MATCH(TEXT('Tabela 7.1'!A5347,"mmmm/aaaa"),'alimentação - Tabela 7.1'!$5:$5,0)), "")</f>
        <v/>
      </c>
      <c r="D5347" s="62" t="str">
        <f>IFERROR(INDEX('alimentação - Tabela 7.1'!$38:$38,
MATCH(TEXT('Tabela 7.1'!$A5347,"mmmm/aaaa"),'alimentação - Tabela 7.1'!$5:$5,0)+1), "")</f>
        <v/>
      </c>
      <c r="E5347" s="62" t="str">
        <f>IFERROR(INDEX('alimentação - Tabela 7.1'!$38:$38,
MATCH(TEXT('Tabela 7.1'!$A5347,"mmmm/aaaa"),'alimentação - Tabela 7.1'!$5:$5,0)+2), "")</f>
        <v/>
      </c>
      <c r="F5347" s="62" t="str">
        <f>IFERROR(INDEX('alimentação - Tabela 7.1'!$38:$38,
MATCH(TEXT('Tabela 7.1'!$A5347,"mmmm/aaaa"),'alimentação - Tabela 7.1'!$5:$5,0)+3), "")</f>
        <v/>
      </c>
      <c r="G5347" s="95" t="str">
        <f>IFERROR(INDEX('alimentação - Tabela 7.1'!$38:$38,
MATCH(TEXT('Tabela 7.1'!$A5347,"mmmm/aaaa"),'alimentação - Tabela 7.1'!$5:$5,0)+4), "")</f>
        <v/>
      </c>
    </row>
    <row r="5348" spans="1:7" x14ac:dyDescent="0.25">
      <c r="A5348" s="59" t="str">
        <f>IF(
   SUMPRODUCT(--('alimentação - Tabela 7.1'!$5:$5=TEXT(DATE(2020,INT((ROW(A5346)-1)/33)+1,1),"mmmm/aaaa"))) &gt; 0,
   TEXT(DATE(2020,INT((ROW(A5346)-1)/33)+1,1),"mmm/aa"),
   ""
)</f>
        <v/>
      </c>
      <c r="B5348" s="61" t="str">
        <f>IF(A5348&lt;&gt;"", 'alimentação - Tabela 7.1'!$B$39, "" )</f>
        <v/>
      </c>
      <c r="C5348" s="62" t="str">
        <f>IFERROR(INDEX('alimentação - Tabela 7.1'!$39:$39,
MATCH(TEXT('Tabela 7.1'!A5348,"mmmm/aaaa"),'alimentação - Tabela 7.1'!$5:$5,0)), "")</f>
        <v/>
      </c>
      <c r="D5348" s="62" t="str">
        <f>IFERROR(INDEX('alimentação - Tabela 7.1'!$39:$39,
MATCH(TEXT('Tabela 7.1'!$A5348,"mmmm/aaaa"),'alimentação - Tabela 7.1'!$5:$5,0)+1), "")</f>
        <v/>
      </c>
      <c r="E5348" s="62" t="str">
        <f>IFERROR(INDEX('alimentação - Tabela 7.1'!$39:$39,
MATCH(TEXT('Tabela 7.1'!$A5348,"mmmm/aaaa"),'alimentação - Tabela 7.1'!$5:$5,0)+2), "")</f>
        <v/>
      </c>
      <c r="F5348" s="62" t="str">
        <f>IFERROR(INDEX('alimentação - Tabela 7.1'!$39:$39,
MATCH(TEXT('Tabela 7.1'!$A5348,"mmmm/aaaa"),'alimentação - Tabela 7.1'!$5:$5,0)+3), "")</f>
        <v/>
      </c>
      <c r="G5348" s="95" t="str">
        <f>IFERROR(INDEX('alimentação - Tabela 7.1'!$39:$39,
MATCH(TEXT('Tabela 7.1'!$A5348,"mmmm/aaaa"),'alimentação - Tabela 7.1'!$5:$5,0)+4), "")</f>
        <v/>
      </c>
    </row>
    <row r="5349" spans="1:7" x14ac:dyDescent="0.25">
      <c r="A5349" s="59" t="str">
        <f>IF(
   SUMPRODUCT(--('alimentação - Tabela 7.1'!$5:$5=TEXT(DATE(2020,INT((ROW(A5347)-1)/33)+1,1),"mmmm/aaaa"))) &gt; 0,
   TEXT(DATE(2020,INT((ROW(A5347)-1)/33)+1,1),"mmm/aa"),
   ""
)</f>
        <v/>
      </c>
      <c r="B5349" s="61" t="str">
        <f>IF(A5349&lt;&gt;"", 'alimentação - Tabela 7.1'!$B$7, "" )</f>
        <v/>
      </c>
      <c r="C5349" s="62" t="str">
        <f>IFERROR(INDEX('alimentação - Tabela 7.1'!$7:$7,
MATCH(TEXT('Tabela 7.1'!A5349,"mmmm/aaaa"),'alimentação - Tabela 7.1'!$5:$5,0)), "")</f>
        <v/>
      </c>
      <c r="D5349" s="62" t="str">
        <f>IFERROR(INDEX('alimentação - Tabela 7.1'!$7:$7,
MATCH(TEXT('Tabela 7.1'!$A5349,"mmmm/aaaa"),'alimentação - Tabela 7.1'!$5:$5,0)+1), "")</f>
        <v/>
      </c>
      <c r="E5349" s="62" t="str">
        <f>IFERROR(INDEX('alimentação - Tabela 7.1'!$7:$7,
MATCH(TEXT('Tabela 7.1'!$A5349,"mmmm/aaaa"),'alimentação - Tabela 7.1'!$5:$5,0)+2), "")</f>
        <v/>
      </c>
      <c r="F5349" s="62" t="str">
        <f>IFERROR(INDEX('alimentação - Tabela 7.1'!$7:$7,
MATCH(TEXT('Tabela 7.1'!$A5349,"mmmm/aaaa"),'alimentação - Tabela 7.1'!$5:$5,0)+3), "")</f>
        <v/>
      </c>
      <c r="G5349" s="95" t="str">
        <f>IFERROR(INDEX('alimentação - Tabela 7.1'!$7:$7,
MATCH(TEXT('Tabela 7.1'!$A5349,"mmmm/aaaa"),'alimentação - Tabela 7.1'!$5:$5,0)+4), "")</f>
        <v/>
      </c>
    </row>
    <row r="5350" spans="1:7" x14ac:dyDescent="0.25">
      <c r="A5350" s="59" t="str">
        <f>IF(
   SUMPRODUCT(--('alimentação - Tabela 7.1'!$5:$5=TEXT(DATE(2020,INT((ROW(A5348)-1)/33)+1,1),"mmmm/aaaa"))) &gt; 0,
   TEXT(DATE(2020,INT((ROW(A5348)-1)/33)+1,1),"mmm/aa"),
   ""
)</f>
        <v/>
      </c>
      <c r="B5350" s="61" t="str">
        <f>IF(A5350&lt;&gt;"", 'alimentação - Tabela 7.1'!$B$8, "" )</f>
        <v/>
      </c>
      <c r="C5350" s="62" t="str">
        <f>IFERROR(INDEX('alimentação - Tabela 7.1'!$8:$8,
MATCH(TEXT('Tabela 7.1'!A5350,"mmmm/aaaa"),'alimentação - Tabela 7.1'!$5:$5,0)), "")</f>
        <v/>
      </c>
      <c r="D5350" s="62" t="str">
        <f>IFERROR(INDEX('alimentação - Tabela 7.1'!$8:$8,
MATCH(TEXT('Tabela 7.1'!$A5350,"mmmm/aaaa"),'alimentação - Tabela 7.1'!$5:$5,0)+1), "")</f>
        <v/>
      </c>
      <c r="E5350" s="62" t="str">
        <f>IFERROR(INDEX('alimentação - Tabela 7.1'!$8:$8,
MATCH(TEXT('Tabela 7.1'!$A5350,"mmmm/aaaa"),'alimentação - Tabela 7.1'!$5:$5,0)+2), "")</f>
        <v/>
      </c>
      <c r="F5350" s="62" t="str">
        <f>IFERROR(INDEX('alimentação - Tabela 7.1'!$8:$8,
MATCH(TEXT('Tabela 7.1'!$A5350,"mmmm/aaaa"),'alimentação - Tabela 7.1'!$5:$5,0)+3), "")</f>
        <v/>
      </c>
      <c r="G5350" s="95" t="str">
        <f>IFERROR(INDEX('alimentação - Tabela 7.1'!$8:$8,
MATCH(TEXT('Tabela 7.1'!$A5350,"mmmm/aaaa"),'alimentação - Tabela 7.1'!$5:$5,0)+4), "")</f>
        <v/>
      </c>
    </row>
    <row r="5351" spans="1:7" x14ac:dyDescent="0.25">
      <c r="A5351" s="59" t="str">
        <f>IF(
   SUMPRODUCT(--('alimentação - Tabela 7.1'!$5:$5=TEXT(DATE(2020,INT((ROW(A5349)-1)/33)+1,1),"mmmm/aaaa"))) &gt; 0,
   TEXT(DATE(2020,INT((ROW(A5349)-1)/33)+1,1),"mmm/aa"),
   ""
)</f>
        <v/>
      </c>
      <c r="B5351" s="61" t="str">
        <f>IF(A5351&lt;&gt;"", 'alimentação - Tabela 7.1'!$B$9, "" )</f>
        <v/>
      </c>
      <c r="C5351" s="62" t="str">
        <f>IFERROR(INDEX('alimentação - Tabela 7.1'!$9:$9,
MATCH(TEXT('Tabela 7.1'!A5351,"mmmm/aaaa"),'alimentação - Tabela 7.1'!$5:$5,0)), "")</f>
        <v/>
      </c>
      <c r="D5351" s="62" t="str">
        <f>IFERROR(INDEX('alimentação - Tabela 7.1'!$9:$9,
MATCH(TEXT('Tabela 7.1'!$A5351,"mmmm/aaaa"),'alimentação - Tabela 7.1'!$5:$5,0)+1), "")</f>
        <v/>
      </c>
      <c r="E5351" s="62" t="str">
        <f>IFERROR(INDEX('alimentação - Tabela 7.1'!$9:$9,
MATCH(TEXT('Tabela 7.1'!$A5351,"mmmm/aaaa"),'alimentação - Tabela 7.1'!$5:$5,0)+2), "")</f>
        <v/>
      </c>
      <c r="F5351" s="62" t="str">
        <f>IFERROR(INDEX('alimentação - Tabela 7.1'!$9:$9,
MATCH(TEXT('Tabela 7.1'!$A5351,"mmmm/aaaa"),'alimentação - Tabela 7.1'!$5:$5,0)+3), "")</f>
        <v/>
      </c>
      <c r="G5351" s="95" t="str">
        <f>IFERROR(INDEX('alimentação - Tabela 7.1'!$9:$9,
MATCH(TEXT('Tabela 7.1'!$A5351,"mmmm/aaaa"),'alimentação - Tabela 7.1'!$5:$5,0)+4), "")</f>
        <v/>
      </c>
    </row>
    <row r="5352" spans="1:7" x14ac:dyDescent="0.25">
      <c r="A5352" s="59" t="str">
        <f>IF(
   SUMPRODUCT(--('alimentação - Tabela 7.1'!$5:$5=TEXT(DATE(2020,INT((ROW(A5350)-1)/33)+1,1),"mmmm/aaaa"))) &gt; 0,
   TEXT(DATE(2020,INT((ROW(A5350)-1)/33)+1,1),"mmm/aa"),
   ""
)</f>
        <v/>
      </c>
      <c r="B5352" s="61" t="str">
        <f>IF(A5352&lt;&gt;"", 'alimentação - Tabela 7.1'!$B$10, "" )</f>
        <v/>
      </c>
      <c r="C5352" s="62" t="str">
        <f>IFERROR(INDEX('alimentação - Tabela 7.1'!$10:$10,
MATCH(TEXT('Tabela 7.1'!A5352,"mmmm/aaaa"),'alimentação - Tabela 7.1'!$5:$5,0)), "")</f>
        <v/>
      </c>
      <c r="D5352" s="62" t="str">
        <f>IFERROR(INDEX('alimentação - Tabela 7.1'!$10:$10,
MATCH(TEXT('Tabela 7.1'!$A5352,"mmmm/aaaa"),'alimentação - Tabela 7.1'!$5:$5,0)+1), "")</f>
        <v/>
      </c>
      <c r="E5352" s="62" t="str">
        <f>IFERROR(INDEX('alimentação - Tabela 7.1'!$10:$10,
MATCH(TEXT('Tabela 7.1'!$A5352,"mmmm/aaaa"),'alimentação - Tabela 7.1'!$5:$5,0)+2), "")</f>
        <v/>
      </c>
      <c r="F5352" s="62" t="str">
        <f>IFERROR(INDEX('alimentação - Tabela 7.1'!$10:$10,
MATCH(TEXT('Tabela 7.1'!$A5352,"mmmm/aaaa"),'alimentação - Tabela 7.1'!$5:$5,0)+3), "")</f>
        <v/>
      </c>
      <c r="G5352" s="95" t="str">
        <f>IFERROR(INDEX('alimentação - Tabela 7.1'!$10:$10,
MATCH(TEXT('Tabela 7.1'!$A5352,"mmmm/aaaa"),'alimentação - Tabela 7.1'!$5:$5,0)+4), "")</f>
        <v/>
      </c>
    </row>
    <row r="5353" spans="1:7" x14ac:dyDescent="0.25">
      <c r="A5353" s="59" t="str">
        <f>IF(
   SUMPRODUCT(--('alimentação - Tabela 7.1'!$5:$5=TEXT(DATE(2020,INT((ROW(A5351)-1)/33)+1,1),"mmmm/aaaa"))) &gt; 0,
   TEXT(DATE(2020,INT((ROW(A5351)-1)/33)+1,1),"mmm/aa"),
   ""
)</f>
        <v/>
      </c>
      <c r="B5353" s="61" t="str">
        <f>IF(A5353&lt;&gt;"", 'alimentação - Tabela 7.1'!$B$11, "" )</f>
        <v/>
      </c>
      <c r="C5353" s="62" t="str">
        <f>IFERROR(INDEX('alimentação - Tabela 7.1'!$11:$11,
MATCH(TEXT('Tabela 7.1'!A5353,"mmmm/aaaa"),'alimentação - Tabela 7.1'!$5:$5,0)), "")</f>
        <v/>
      </c>
      <c r="D5353" s="62" t="str">
        <f>IFERROR(INDEX('alimentação - Tabela 7.1'!$11:$11,
MATCH(TEXT('Tabela 7.1'!$A5353,"mmmm/aaaa"),'alimentação - Tabela 7.1'!$5:$5,0)+1), "")</f>
        <v/>
      </c>
      <c r="E5353" s="62" t="str">
        <f>IFERROR(INDEX('alimentação - Tabela 7.1'!$11:$11,
MATCH(TEXT('Tabela 7.1'!$A5353,"mmmm/aaaa"),'alimentação - Tabela 7.1'!$5:$5,0)+2), "")</f>
        <v/>
      </c>
      <c r="F5353" s="62" t="str">
        <f>IFERROR(INDEX('alimentação - Tabela 7.1'!$11:$11,
MATCH(TEXT('Tabela 7.1'!$A5353,"mmmm/aaaa"),'alimentação - Tabela 7.1'!$5:$5,0)+3), "")</f>
        <v/>
      </c>
      <c r="G5353" s="95" t="str">
        <f>IFERROR(INDEX('alimentação - Tabela 7.1'!$11:$11,
MATCH(TEXT('Tabela 7.1'!$A5353,"mmmm/aaaa"),'alimentação - Tabela 7.1'!$5:$5,0)+4), "")</f>
        <v/>
      </c>
    </row>
    <row r="5354" spans="1:7" x14ac:dyDescent="0.25">
      <c r="A5354" s="59" t="str">
        <f>IF(
   SUMPRODUCT(--('alimentação - Tabela 7.1'!$5:$5=TEXT(DATE(2020,INT((ROW(A5352)-1)/33)+1,1),"mmmm/aaaa"))) &gt; 0,
   TEXT(DATE(2020,INT((ROW(A5352)-1)/33)+1,1),"mmm/aa"),
   ""
)</f>
        <v/>
      </c>
      <c r="B5354" s="61" t="str">
        <f>IF(A5354&lt;&gt;"", 'alimentação - Tabela 7.1'!$B$12, "" )</f>
        <v/>
      </c>
      <c r="C5354" s="62" t="str">
        <f>IFERROR(INDEX('alimentação - Tabela 7.1'!$12:$12,
MATCH(TEXT('Tabela 7.1'!A5354,"mmmm/aaaa"),'alimentação - Tabela 7.1'!$5:$5,0)), "")</f>
        <v/>
      </c>
      <c r="D5354" s="62" t="str">
        <f>IFERROR(INDEX('alimentação - Tabela 7.1'!$12:$12,
MATCH(TEXT('Tabela 7.1'!$A5354,"mmmm/aaaa"),'alimentação - Tabela 7.1'!$5:$5,0)+1), "")</f>
        <v/>
      </c>
      <c r="E5354" s="62" t="str">
        <f>IFERROR(INDEX('alimentação - Tabela 7.1'!$12:$12,
MATCH(TEXT('Tabela 7.1'!$A5354,"mmmm/aaaa"),'alimentação - Tabela 7.1'!$5:$5,0)+2), "")</f>
        <v/>
      </c>
      <c r="F5354" s="62" t="str">
        <f>IFERROR(INDEX('alimentação - Tabela 7.1'!$12:$12,
MATCH(TEXT('Tabela 7.1'!$A5354,"mmmm/aaaa"),'alimentação - Tabela 7.1'!$5:$5,0)+3), "")</f>
        <v/>
      </c>
      <c r="G5354" s="95" t="str">
        <f>IFERROR(INDEX('alimentação - Tabela 7.1'!$12:$12,
MATCH(TEXT('Tabela 7.1'!$A5354,"mmmm/aaaa"),'alimentação - Tabela 7.1'!$5:$5,0)+4), "")</f>
        <v/>
      </c>
    </row>
    <row r="5355" spans="1:7" x14ac:dyDescent="0.25">
      <c r="A5355" s="59" t="str">
        <f>IF(
   SUMPRODUCT(--('alimentação - Tabela 7.1'!$5:$5=TEXT(DATE(2020,INT((ROW(A5353)-1)/33)+1,1),"mmmm/aaaa"))) &gt; 0,
   TEXT(DATE(2020,INT((ROW(A5353)-1)/33)+1,1),"mmm/aa"),
   ""
)</f>
        <v/>
      </c>
      <c r="B5355" s="61" t="str">
        <f>IF(A5355&lt;&gt;"", 'alimentação - Tabela 7.1'!$B$13, "" )</f>
        <v/>
      </c>
      <c r="C5355" s="62" t="str">
        <f>IFERROR(INDEX('alimentação - Tabela 7.1'!$13:$13,
MATCH(TEXT('Tabela 7.1'!A5355,"mmmm/aaaa"),'alimentação - Tabela 7.1'!$5:$5,0)), "")</f>
        <v/>
      </c>
      <c r="D5355" s="62" t="str">
        <f>IFERROR(INDEX('alimentação - Tabela 7.1'!$13:$13,
MATCH(TEXT('Tabela 7.1'!$A5355,"mmmm/aaaa"),'alimentação - Tabela 7.1'!$5:$5,0)+1), "")</f>
        <v/>
      </c>
      <c r="E5355" s="62" t="str">
        <f>IFERROR(INDEX('alimentação - Tabela 7.1'!$13:$13,
MATCH(TEXT('Tabela 7.1'!$A5355,"mmmm/aaaa"),'alimentação - Tabela 7.1'!$5:$5,0)+2), "")</f>
        <v/>
      </c>
      <c r="F5355" s="62" t="str">
        <f>IFERROR(INDEX('alimentação - Tabela 7.1'!$13:$13,
MATCH(TEXT('Tabela 7.1'!$A5355,"mmmm/aaaa"),'alimentação - Tabela 7.1'!$5:$5,0)+3), "")</f>
        <v/>
      </c>
      <c r="G5355" s="95" t="str">
        <f>IFERROR(INDEX('alimentação - Tabela 7.1'!$13:$13,
MATCH(TEXT('Tabela 7.1'!$A5355,"mmmm/aaaa"),'alimentação - Tabela 7.1'!$5:$5,0)+4), "")</f>
        <v/>
      </c>
    </row>
    <row r="5356" spans="1:7" x14ac:dyDescent="0.25">
      <c r="A5356" s="59" t="str">
        <f>IF(
   SUMPRODUCT(--('alimentação - Tabela 7.1'!$5:$5=TEXT(DATE(2020,INT((ROW(A5354)-1)/33)+1,1),"mmmm/aaaa"))) &gt; 0,
   TEXT(DATE(2020,INT((ROW(A5354)-1)/33)+1,1),"mmm/aa"),
   ""
)</f>
        <v/>
      </c>
      <c r="B5356" s="61" t="str">
        <f>IF(A5356&lt;&gt;"", 'alimentação - Tabela 7.1'!$B$14, "" )</f>
        <v/>
      </c>
      <c r="C5356" s="62" t="str">
        <f>IFERROR(INDEX('alimentação - Tabela 7.1'!$14:$14,
MATCH(TEXT('Tabela 7.1'!A5356,"mmmm/aaaa"),'alimentação - Tabela 7.1'!$5:$5,0)), "")</f>
        <v/>
      </c>
      <c r="D5356" s="62" t="str">
        <f>IFERROR(INDEX('alimentação - Tabela 7.1'!$14:$14,
MATCH(TEXT('Tabela 7.1'!$A5356,"mmmm/aaaa"),'alimentação - Tabela 7.1'!$5:$5,0)+1), "")</f>
        <v/>
      </c>
      <c r="E5356" s="62" t="str">
        <f>IFERROR(INDEX('alimentação - Tabela 7.1'!$14:$14,
MATCH(TEXT('Tabela 7.1'!$A5356,"mmmm/aaaa"),'alimentação - Tabela 7.1'!$5:$5,0)+2), "")</f>
        <v/>
      </c>
      <c r="F5356" s="62" t="str">
        <f>IFERROR(INDEX('alimentação - Tabela 7.1'!$14:$14,
MATCH(TEXT('Tabela 7.1'!$A5356,"mmmm/aaaa"),'alimentação - Tabela 7.1'!$5:$5,0)+3), "")</f>
        <v/>
      </c>
      <c r="G5356" s="95" t="str">
        <f>IFERROR(INDEX('alimentação - Tabela 7.1'!$14:$14,
MATCH(TEXT('Tabela 7.1'!$A5356,"mmmm/aaaa"),'alimentação - Tabela 7.1'!$5:$5,0)+4), "")</f>
        <v/>
      </c>
    </row>
    <row r="5357" spans="1:7" x14ac:dyDescent="0.25">
      <c r="A5357" s="59" t="str">
        <f>IF(
   SUMPRODUCT(--('alimentação - Tabela 7.1'!$5:$5=TEXT(DATE(2020,INT((ROW(A5355)-1)/33)+1,1),"mmmm/aaaa"))) &gt; 0,
   TEXT(DATE(2020,INT((ROW(A5355)-1)/33)+1,1),"mmm/aa"),
   ""
)</f>
        <v/>
      </c>
      <c r="B5357" s="61" t="str">
        <f>IF(A5357&lt;&gt;"", 'alimentação - Tabela 7.1'!$B$15, "" )</f>
        <v/>
      </c>
      <c r="C5357" s="62" t="str">
        <f>IFERROR(INDEX('alimentação - Tabela 7.1'!$15:$15,
MATCH(TEXT('Tabela 7.1'!A5357,"mmmm/aaaa"),'alimentação - Tabela 7.1'!$5:$5,0)), "")</f>
        <v/>
      </c>
      <c r="D5357" s="62" t="str">
        <f>IFERROR(INDEX('alimentação - Tabela 7.1'!$15:$15,
MATCH(TEXT('Tabela 7.1'!$A5357,"mmmm/aaaa"),'alimentação - Tabela 7.1'!$5:$5,0)+1), "")</f>
        <v/>
      </c>
      <c r="E5357" s="62" t="str">
        <f>IFERROR(INDEX('alimentação - Tabela 7.1'!$15:$15,
MATCH(TEXT('Tabela 7.1'!$A5357,"mmmm/aaaa"),'alimentação - Tabela 7.1'!$5:$5,0)+2), "")</f>
        <v/>
      </c>
      <c r="F5357" s="62" t="str">
        <f>IFERROR(INDEX('alimentação - Tabela 7.1'!$15:$15,
MATCH(TEXT('Tabela 7.1'!$A5357,"mmmm/aaaa"),'alimentação - Tabela 7.1'!$5:$5,0)+3), "")</f>
        <v/>
      </c>
      <c r="G5357" s="95" t="str">
        <f>IFERROR(INDEX('alimentação - Tabela 7.1'!$15:$15,
MATCH(TEXT('Tabela 7.1'!$A5357,"mmmm/aaaa"),'alimentação - Tabela 7.1'!$5:$5,0)+4), "")</f>
        <v/>
      </c>
    </row>
    <row r="5358" spans="1:7" x14ac:dyDescent="0.25">
      <c r="A5358" s="59" t="str">
        <f>IF(
   SUMPRODUCT(--('alimentação - Tabela 7.1'!$5:$5=TEXT(DATE(2020,INT((ROW(A5356)-1)/33)+1,1),"mmmm/aaaa"))) &gt; 0,
   TEXT(DATE(2020,INT((ROW(A5356)-1)/33)+1,1),"mmm/aa"),
   ""
)</f>
        <v/>
      </c>
      <c r="B5358" s="61" t="str">
        <f>IF(A5358&lt;&gt;"", 'alimentação - Tabela 7.1'!$B$16, "" )</f>
        <v/>
      </c>
      <c r="C5358" s="62" t="str">
        <f>IFERROR(INDEX('alimentação - Tabela 7.1'!$16:$16,
MATCH(TEXT('Tabela 7.1'!A5358,"mmmm/aaaa"),'alimentação - Tabela 7.1'!$5:$5,0)), "")</f>
        <v/>
      </c>
      <c r="D5358" s="62" t="str">
        <f>IFERROR(INDEX('alimentação - Tabela 7.1'!$16:$16,
MATCH(TEXT('Tabela 7.1'!$A5358,"mmmm/aaaa"),'alimentação - Tabela 7.1'!$5:$5,0)+1), "")</f>
        <v/>
      </c>
      <c r="E5358" s="62" t="str">
        <f>IFERROR(INDEX('alimentação - Tabela 7.1'!$16:$16,
MATCH(TEXT('Tabela 7.1'!$A5358,"mmmm/aaaa"),'alimentação - Tabela 7.1'!$5:$5,0)+2), "")</f>
        <v/>
      </c>
      <c r="F5358" s="62" t="str">
        <f>IFERROR(INDEX('alimentação - Tabela 7.1'!$16:$16,
MATCH(TEXT('Tabela 7.1'!$A5358,"mmmm/aaaa"),'alimentação - Tabela 7.1'!$5:$5,0)+3), "")</f>
        <v/>
      </c>
      <c r="G5358" s="95" t="str">
        <f>IFERROR(INDEX('alimentação - Tabela 7.1'!$16:$16,
MATCH(TEXT('Tabela 7.1'!$A5358,"mmmm/aaaa"),'alimentação - Tabela 7.1'!$5:$5,0)+4), "")</f>
        <v/>
      </c>
    </row>
    <row r="5359" spans="1:7" x14ac:dyDescent="0.25">
      <c r="A5359" s="59" t="str">
        <f>IF(
   SUMPRODUCT(--('alimentação - Tabela 7.1'!$5:$5=TEXT(DATE(2020,INT((ROW(A5357)-1)/33)+1,1),"mmmm/aaaa"))) &gt; 0,
   TEXT(DATE(2020,INT((ROW(A5357)-1)/33)+1,1),"mmm/aa"),
   ""
)</f>
        <v/>
      </c>
      <c r="B5359" s="61" t="str">
        <f>IF(A5359&lt;&gt;"", 'alimentação - Tabela 7.1'!$B$17, "" )</f>
        <v/>
      </c>
      <c r="C5359" s="62" t="str">
        <f>IFERROR(INDEX('alimentação - Tabela 7.1'!$17:$17,
MATCH(TEXT('Tabela 7.1'!A5359,"mmmm/aaaa"),'alimentação - Tabela 7.1'!$5:$5,0)), "")</f>
        <v/>
      </c>
      <c r="D5359" s="62" t="str">
        <f>IFERROR(INDEX('alimentação - Tabela 7.1'!$17:$17,
MATCH(TEXT('Tabela 7.1'!$A5359,"mmmm/aaaa"),'alimentação - Tabela 7.1'!$5:$5,0)+1), "")</f>
        <v/>
      </c>
      <c r="E5359" s="62" t="str">
        <f>IFERROR(INDEX('alimentação - Tabela 7.1'!$17:$17,
MATCH(TEXT('Tabela 7.1'!$A5359,"mmmm/aaaa"),'alimentação - Tabela 7.1'!$5:$5,0)+2), "")</f>
        <v/>
      </c>
      <c r="F5359" s="62" t="str">
        <f>IFERROR(INDEX('alimentação - Tabela 7.1'!$17:$17,
MATCH(TEXT('Tabela 7.1'!$A5359,"mmmm/aaaa"),'alimentação - Tabela 7.1'!$5:$5,0)+3), "")</f>
        <v/>
      </c>
      <c r="G5359" s="95" t="str">
        <f>IFERROR(INDEX('alimentação - Tabela 7.1'!$17:$17,
MATCH(TEXT('Tabela 7.1'!$A5359,"mmmm/aaaa"),'alimentação - Tabela 7.1'!$5:$5,0)+4), "")</f>
        <v/>
      </c>
    </row>
    <row r="5360" spans="1:7" x14ac:dyDescent="0.25">
      <c r="A5360" s="59" t="str">
        <f>IF(
   SUMPRODUCT(--('alimentação - Tabela 7.1'!$5:$5=TEXT(DATE(2020,INT((ROW(A5358)-1)/33)+1,1),"mmmm/aaaa"))) &gt; 0,
   TEXT(DATE(2020,INT((ROW(A5358)-1)/33)+1,1),"mmm/aa"),
   ""
)</f>
        <v/>
      </c>
      <c r="B5360" s="61" t="str">
        <f>IF(A5360&lt;&gt;"", 'alimentação - Tabela 7.1'!$B$18, "" )</f>
        <v/>
      </c>
      <c r="C5360" s="62" t="str">
        <f>IFERROR(INDEX('alimentação - Tabela 7.1'!$18:$18,
MATCH(TEXT('Tabela 7.1'!A5360,"mmmm/aaaa"),'alimentação - Tabela 7.1'!$5:$5,0)), "")</f>
        <v/>
      </c>
      <c r="D5360" s="62" t="str">
        <f>IFERROR(INDEX('alimentação - Tabela 7.1'!$18:$18,
MATCH(TEXT('Tabela 7.1'!$A5360,"mmmm/aaaa"),'alimentação - Tabela 7.1'!$5:$5,0)+1), "")</f>
        <v/>
      </c>
      <c r="E5360" s="62" t="str">
        <f>IFERROR(INDEX('alimentação - Tabela 7.1'!$18:$18,
MATCH(TEXT('Tabela 7.1'!$A5360,"mmmm/aaaa"),'alimentação - Tabela 7.1'!$5:$5,0)+2), "")</f>
        <v/>
      </c>
      <c r="F5360" s="62" t="str">
        <f>IFERROR(INDEX('alimentação - Tabela 7.1'!$18:$18,
MATCH(TEXT('Tabela 7.1'!$A5360,"mmmm/aaaa"),'alimentação - Tabela 7.1'!$5:$5,0)+3), "")</f>
        <v/>
      </c>
      <c r="G5360" s="95" t="str">
        <f>IFERROR(INDEX('alimentação - Tabela 7.1'!$18:$18,
MATCH(TEXT('Tabela 7.1'!$A5360,"mmmm/aaaa"),'alimentação - Tabela 7.1'!$5:$5,0)+4), "")</f>
        <v/>
      </c>
    </row>
    <row r="5361" spans="1:7" x14ac:dyDescent="0.25">
      <c r="A5361" s="59" t="str">
        <f>IF(
   SUMPRODUCT(--('alimentação - Tabela 7.1'!$5:$5=TEXT(DATE(2020,INT((ROW(A5359)-1)/33)+1,1),"mmmm/aaaa"))) &gt; 0,
   TEXT(DATE(2020,INT((ROW(A5359)-1)/33)+1,1),"mmm/aa"),
   ""
)</f>
        <v/>
      </c>
      <c r="B5361" s="61" t="str">
        <f>IF(A5361&lt;&gt;"", 'alimentação - Tabela 7.1'!$B$19, "" )</f>
        <v/>
      </c>
      <c r="C5361" s="62" t="str">
        <f>IFERROR(INDEX('alimentação - Tabela 7.1'!$19:$19,
MATCH(TEXT('Tabela 7.1'!A5361,"mmmm/aaaa"),'alimentação - Tabela 7.1'!$5:$5,0)), "")</f>
        <v/>
      </c>
      <c r="D5361" s="62" t="str">
        <f>IFERROR(INDEX('alimentação - Tabela 7.1'!$19:$19,
MATCH(TEXT('Tabela 7.1'!$A5361,"mmmm/aaaa"),'alimentação - Tabela 7.1'!$5:$5,0)+1), "")</f>
        <v/>
      </c>
      <c r="E5361" s="62" t="str">
        <f>IFERROR(INDEX('alimentação - Tabela 7.1'!$19:$19,
MATCH(TEXT('Tabela 7.1'!$A5361,"mmmm/aaaa"),'alimentação - Tabela 7.1'!$5:$5,0)+2), "")</f>
        <v/>
      </c>
      <c r="F5361" s="62" t="str">
        <f>IFERROR(INDEX('alimentação - Tabela 7.1'!$19:$19,
MATCH(TEXT('Tabela 7.1'!$A5361,"mmmm/aaaa"),'alimentação - Tabela 7.1'!$5:$5,0)+3), "")</f>
        <v/>
      </c>
      <c r="G5361" s="95" t="str">
        <f>IFERROR(INDEX('alimentação - Tabela 7.1'!$19:$19,
MATCH(TEXT('Tabela 7.1'!$A5361,"mmmm/aaaa"),'alimentação - Tabela 7.1'!$5:$5,0)+4), "")</f>
        <v/>
      </c>
    </row>
    <row r="5362" spans="1:7" x14ac:dyDescent="0.25">
      <c r="A5362" s="59" t="str">
        <f>IF(
   SUMPRODUCT(--('alimentação - Tabela 7.1'!$5:$5=TEXT(DATE(2020,INT((ROW(A5360)-1)/33)+1,1),"mmmm/aaaa"))) &gt; 0,
   TEXT(DATE(2020,INT((ROW(A5360)-1)/33)+1,1),"mmm/aa"),
   ""
)</f>
        <v/>
      </c>
      <c r="B5362" s="61" t="str">
        <f>IF(A5362&lt;&gt;"", 'alimentação - Tabela 7.1'!$B$20, "" )</f>
        <v/>
      </c>
      <c r="C5362" s="62" t="str">
        <f>IFERROR(INDEX('alimentação - Tabela 7.1'!$20:$20,
MATCH(TEXT('Tabela 7.1'!A5362,"mmmm/aaaa"),'alimentação - Tabela 7.1'!$5:$5,0)), "")</f>
        <v/>
      </c>
      <c r="D5362" s="62" t="str">
        <f>IFERROR(INDEX('alimentação - Tabela 7.1'!$20:$20,
MATCH(TEXT('Tabela 7.1'!$A5362,"mmmm/aaaa"),'alimentação - Tabela 7.1'!$5:$5,0)+1), "")</f>
        <v/>
      </c>
      <c r="E5362" s="62" t="str">
        <f>IFERROR(INDEX('alimentação - Tabela 7.1'!$20:$20,
MATCH(TEXT('Tabela 7.1'!$A5362,"mmmm/aaaa"),'alimentação - Tabela 7.1'!$5:$5,0)+2), "")</f>
        <v/>
      </c>
      <c r="F5362" s="62" t="str">
        <f>IFERROR(INDEX('alimentação - Tabela 7.1'!$20:$20,
MATCH(TEXT('Tabela 7.1'!$A5362,"mmmm/aaaa"),'alimentação - Tabela 7.1'!$5:$5,0)+3), "")</f>
        <v/>
      </c>
      <c r="G5362" s="95" t="str">
        <f>IFERROR(INDEX('alimentação - Tabela 7.1'!$20:$20,
MATCH(TEXT('Tabela 7.1'!$A5362,"mmmm/aaaa"),'alimentação - Tabela 7.1'!$5:$5,0)+4), "")</f>
        <v/>
      </c>
    </row>
    <row r="5363" spans="1:7" x14ac:dyDescent="0.25">
      <c r="A5363" s="59" t="str">
        <f>IF(
   SUMPRODUCT(--('alimentação - Tabela 7.1'!$5:$5=TEXT(DATE(2020,INT((ROW(A5361)-1)/33)+1,1),"mmmm/aaaa"))) &gt; 0,
   TEXT(DATE(2020,INT((ROW(A5361)-1)/33)+1,1),"mmm/aa"),
   ""
)</f>
        <v/>
      </c>
      <c r="B5363" s="61" t="str">
        <f>IF(A5363&lt;&gt;"", 'alimentação - Tabela 7.1'!$B$21, "" )</f>
        <v/>
      </c>
      <c r="C5363" s="62" t="str">
        <f>IFERROR(INDEX('alimentação - Tabela 7.1'!$21:$21,
MATCH(TEXT('Tabela 7.1'!A5363,"mmmm/aaaa"),'alimentação - Tabela 7.1'!$5:$5,0)), "")</f>
        <v/>
      </c>
      <c r="D5363" s="62" t="str">
        <f>IFERROR(INDEX('alimentação - Tabela 7.1'!$21:$21,
MATCH(TEXT('Tabela 7.1'!$A5363,"mmmm/aaaa"),'alimentação - Tabela 7.1'!$5:$5,0)+1), "")</f>
        <v/>
      </c>
      <c r="E5363" s="62" t="str">
        <f>IFERROR(INDEX('alimentação - Tabela 7.1'!$21:$21,
MATCH(TEXT('Tabela 7.1'!$A5363,"mmmm/aaaa"),'alimentação - Tabela 7.1'!$5:$5,0)+2), "")</f>
        <v/>
      </c>
      <c r="F5363" s="62" t="str">
        <f>IFERROR(INDEX('alimentação - Tabela 7.1'!$21:$21,
MATCH(TEXT('Tabela 7.1'!$A5363,"mmmm/aaaa"),'alimentação - Tabela 7.1'!$5:$5,0)+3), "")</f>
        <v/>
      </c>
      <c r="G5363" s="95" t="str">
        <f>IFERROR(INDEX('alimentação - Tabela 7.1'!$21:$21,
MATCH(TEXT('Tabela 7.1'!$A5363,"mmmm/aaaa"),'alimentação - Tabela 7.1'!$5:$5,0)+4), "")</f>
        <v/>
      </c>
    </row>
    <row r="5364" spans="1:7" x14ac:dyDescent="0.25">
      <c r="A5364" s="59" t="str">
        <f>IF(
   SUMPRODUCT(--('alimentação - Tabela 7.1'!$5:$5=TEXT(DATE(2020,INT((ROW(A5362)-1)/33)+1,1),"mmmm/aaaa"))) &gt; 0,
   TEXT(DATE(2020,INT((ROW(A5362)-1)/33)+1,1),"mmm/aa"),
   ""
)</f>
        <v/>
      </c>
      <c r="B5364" s="61" t="str">
        <f>IF(A5364&lt;&gt;"", 'alimentação - Tabela 7.1'!$B$22, "" )</f>
        <v/>
      </c>
      <c r="C5364" s="62" t="str">
        <f>IFERROR(INDEX('alimentação - Tabela 7.1'!$22:$22,
MATCH(TEXT('Tabela 7.1'!A5364,"mmmm/aaaa"),'alimentação - Tabela 7.1'!$5:$5,0)), "")</f>
        <v/>
      </c>
      <c r="D5364" s="62" t="str">
        <f>IFERROR(INDEX('alimentação - Tabela 7.1'!$22:$22,
MATCH(TEXT('Tabela 7.1'!$A5364,"mmmm/aaaa"),'alimentação - Tabela 7.1'!$5:$5,0)+1), "")</f>
        <v/>
      </c>
      <c r="E5364" s="62" t="str">
        <f>IFERROR(INDEX('alimentação - Tabela 7.1'!$22:$22,
MATCH(TEXT('Tabela 7.1'!$A5364,"mmmm/aaaa"),'alimentação - Tabela 7.1'!$5:$5,0)+2), "")</f>
        <v/>
      </c>
      <c r="F5364" s="62" t="str">
        <f>IFERROR(INDEX('alimentação - Tabela 7.1'!$22:$22,
MATCH(TEXT('Tabela 7.1'!$A5364,"mmmm/aaaa"),'alimentação - Tabela 7.1'!$5:$5,0)+3), "")</f>
        <v/>
      </c>
      <c r="G5364" s="95" t="str">
        <f>IFERROR(INDEX('alimentação - Tabela 7.1'!$22:$22,
MATCH(TEXT('Tabela 7.1'!$A5364,"mmmm/aaaa"),'alimentação - Tabela 7.1'!$5:$5,0)+4), "")</f>
        <v/>
      </c>
    </row>
    <row r="5365" spans="1:7" x14ac:dyDescent="0.25">
      <c r="A5365" s="59" t="str">
        <f>IF(
   SUMPRODUCT(--('alimentação - Tabela 7.1'!$5:$5=TEXT(DATE(2020,INT((ROW(A5363)-1)/33)+1,1),"mmmm/aaaa"))) &gt; 0,
   TEXT(DATE(2020,INT((ROW(A5363)-1)/33)+1,1),"mmm/aa"),
   ""
)</f>
        <v/>
      </c>
      <c r="B5365" s="61" t="str">
        <f>IF(A5365&lt;&gt;"", 'alimentação - Tabela 7.1'!$B$23, "" )</f>
        <v/>
      </c>
      <c r="C5365" s="62" t="str">
        <f>IFERROR(INDEX('alimentação - Tabela 7.1'!$23:$23,
MATCH(TEXT('Tabela 7.1'!A5365,"mmmm/aaaa"),'alimentação - Tabela 7.1'!$5:$5,0)), "")</f>
        <v/>
      </c>
      <c r="D5365" s="62" t="str">
        <f>IFERROR(INDEX('alimentação - Tabela 7.1'!$23:$23,
MATCH(TEXT('Tabela 7.1'!$A5365,"mmmm/aaaa"),'alimentação - Tabela 7.1'!$5:$5,0)+1), "")</f>
        <v/>
      </c>
      <c r="E5365" s="62" t="str">
        <f>IFERROR(INDEX('alimentação - Tabela 7.1'!$23:$23,
MATCH(TEXT('Tabela 7.1'!$A5365,"mmmm/aaaa"),'alimentação - Tabela 7.1'!$5:$5,0)+2), "")</f>
        <v/>
      </c>
      <c r="F5365" s="62" t="str">
        <f>IFERROR(INDEX('alimentação - Tabela 7.1'!$23:$23,
MATCH(TEXT('Tabela 7.1'!$A5365,"mmmm/aaaa"),'alimentação - Tabela 7.1'!$5:$5,0)+3), "")</f>
        <v/>
      </c>
      <c r="G5365" s="95" t="str">
        <f>IFERROR(INDEX('alimentação - Tabela 7.1'!$23:$23,
MATCH(TEXT('Tabela 7.1'!$A5365,"mmmm/aaaa"),'alimentação - Tabela 7.1'!$5:$5,0)+4), "")</f>
        <v/>
      </c>
    </row>
    <row r="5366" spans="1:7" x14ac:dyDescent="0.25">
      <c r="A5366" s="59" t="str">
        <f>IF(
   SUMPRODUCT(--('alimentação - Tabela 7.1'!$5:$5=TEXT(DATE(2020,INT((ROW(A5364)-1)/33)+1,1),"mmmm/aaaa"))) &gt; 0,
   TEXT(DATE(2020,INT((ROW(A5364)-1)/33)+1,1),"mmm/aa"),
   ""
)</f>
        <v/>
      </c>
      <c r="B5366" s="61" t="str">
        <f>IF(A5366&lt;&gt;"", 'alimentação - Tabela 7.1'!$B$24, "" )</f>
        <v/>
      </c>
      <c r="C5366" s="62" t="str">
        <f>IFERROR(INDEX('alimentação - Tabela 7.1'!$24:$24,
MATCH(TEXT('Tabela 7.1'!A5366,"mmmm/aaaa"),'alimentação - Tabela 7.1'!$5:$5,0)), "")</f>
        <v/>
      </c>
      <c r="D5366" s="62" t="str">
        <f>IFERROR(INDEX('alimentação - Tabela 7.1'!$24:$24,
MATCH(TEXT('Tabela 7.1'!$A5366,"mmmm/aaaa"),'alimentação - Tabela 7.1'!$5:$5,0)+1), "")</f>
        <v/>
      </c>
      <c r="E5366" s="62" t="str">
        <f>IFERROR(INDEX('alimentação - Tabela 7.1'!$24:$24,
MATCH(TEXT('Tabela 7.1'!$A5366,"mmmm/aaaa"),'alimentação - Tabela 7.1'!$5:$5,0)+2), "")</f>
        <v/>
      </c>
      <c r="F5366" s="62" t="str">
        <f>IFERROR(INDEX('alimentação - Tabela 7.1'!$24:$24,
MATCH(TEXT('Tabela 7.1'!$A5366,"mmmm/aaaa"),'alimentação - Tabela 7.1'!$5:$5,0)+3), "")</f>
        <v/>
      </c>
      <c r="G5366" s="95" t="str">
        <f>IFERROR(INDEX('alimentação - Tabela 7.1'!$24:$24,
MATCH(TEXT('Tabela 7.1'!$A5366,"mmmm/aaaa"),'alimentação - Tabela 7.1'!$5:$5,0)+4), "")</f>
        <v/>
      </c>
    </row>
    <row r="5367" spans="1:7" x14ac:dyDescent="0.25">
      <c r="A5367" s="59" t="str">
        <f>IF(
   SUMPRODUCT(--('alimentação - Tabela 7.1'!$5:$5=TEXT(DATE(2020,INT((ROW(A5365)-1)/33)+1,1),"mmmm/aaaa"))) &gt; 0,
   TEXT(DATE(2020,INT((ROW(A5365)-1)/33)+1,1),"mmm/aa"),
   ""
)</f>
        <v/>
      </c>
      <c r="B5367" s="61" t="str">
        <f>IF(A5367&lt;&gt;"", 'alimentação - Tabela 7.1'!$B$25, "" )</f>
        <v/>
      </c>
      <c r="C5367" s="62" t="str">
        <f>IFERROR(INDEX('alimentação - Tabela 7.1'!$25:$25,
MATCH(TEXT('Tabela 7.1'!A5367,"mmmm/aaaa"),'alimentação - Tabela 7.1'!$5:$5,0)), "")</f>
        <v/>
      </c>
      <c r="D5367" s="62" t="str">
        <f>IFERROR(INDEX('alimentação - Tabela 7.1'!$25:$25,
MATCH(TEXT('Tabela 7.1'!$A5367,"mmmm/aaaa"),'alimentação - Tabela 7.1'!$5:$5,0)+1), "")</f>
        <v/>
      </c>
      <c r="E5367" s="62" t="str">
        <f>IFERROR(INDEX('alimentação - Tabela 7.1'!$25:$25,
MATCH(TEXT('Tabela 7.1'!$A5367,"mmmm/aaaa"),'alimentação - Tabela 7.1'!$5:$5,0)+2), "")</f>
        <v/>
      </c>
      <c r="F5367" s="62" t="str">
        <f>IFERROR(INDEX('alimentação - Tabela 7.1'!$25:$25,
MATCH(TEXT('Tabela 7.1'!$A5367,"mmmm/aaaa"),'alimentação - Tabela 7.1'!$5:$5,0)+3), "")</f>
        <v/>
      </c>
      <c r="G5367" s="95" t="str">
        <f>IFERROR(INDEX('alimentação - Tabela 7.1'!$25:$25,
MATCH(TEXT('Tabela 7.1'!$A5367,"mmmm/aaaa"),'alimentação - Tabela 7.1'!$5:$5,0)+4), "")</f>
        <v/>
      </c>
    </row>
    <row r="5368" spans="1:7" x14ac:dyDescent="0.25">
      <c r="A5368" s="59" t="str">
        <f>IF(
   SUMPRODUCT(--('alimentação - Tabela 7.1'!$5:$5=TEXT(DATE(2020,INT((ROW(A5366)-1)/33)+1,1),"mmmm/aaaa"))) &gt; 0,
   TEXT(DATE(2020,INT((ROW(A5366)-1)/33)+1,1),"mmm/aa"),
   ""
)</f>
        <v/>
      </c>
      <c r="B5368" s="61" t="str">
        <f>IF(A5368&lt;&gt;"", 'alimentação - Tabela 7.1'!$B$26, "" )</f>
        <v/>
      </c>
      <c r="C5368" s="62" t="str">
        <f>IFERROR(INDEX('alimentação - Tabela 7.1'!$26:$26,
MATCH(TEXT('Tabela 7.1'!A5368,"mmmm/aaaa"),'alimentação - Tabela 7.1'!$5:$5,0)), "")</f>
        <v/>
      </c>
      <c r="D5368" s="62" t="str">
        <f>IFERROR(INDEX('alimentação - Tabela 7.1'!$26:$26,
MATCH(TEXT('Tabela 7.1'!$A5368,"mmmm/aaaa"),'alimentação - Tabela 7.1'!$5:$5,0)+1), "")</f>
        <v/>
      </c>
      <c r="E5368" s="62" t="str">
        <f>IFERROR(INDEX('alimentação - Tabela 7.1'!$26:$26,
MATCH(TEXT('Tabela 7.1'!$A5368,"mmmm/aaaa"),'alimentação - Tabela 7.1'!$5:$5,0)+2), "")</f>
        <v/>
      </c>
      <c r="F5368" s="62" t="str">
        <f>IFERROR(INDEX('alimentação - Tabela 7.1'!$26:$26,
MATCH(TEXT('Tabela 7.1'!$A5368,"mmmm/aaaa"),'alimentação - Tabela 7.1'!$5:$5,0)+3), "")</f>
        <v/>
      </c>
      <c r="G5368" s="95" t="str">
        <f>IFERROR(INDEX('alimentação - Tabela 7.1'!$26:$26,
MATCH(TEXT('Tabela 7.1'!$A5368,"mmmm/aaaa"),'alimentação - Tabela 7.1'!$5:$5,0)+4), "")</f>
        <v/>
      </c>
    </row>
    <row r="5369" spans="1:7" x14ac:dyDescent="0.25">
      <c r="A5369" s="59" t="str">
        <f>IF(
   SUMPRODUCT(--('alimentação - Tabela 7.1'!$5:$5=TEXT(DATE(2020,INT((ROW(A5367)-1)/33)+1,1),"mmmm/aaaa"))) &gt; 0,
   TEXT(DATE(2020,INT((ROW(A5367)-1)/33)+1,1),"mmm/aa"),
   ""
)</f>
        <v/>
      </c>
      <c r="B5369" s="61" t="str">
        <f>IF(A5369&lt;&gt;"", 'alimentação - Tabela 7.1'!$B$27, "" )</f>
        <v/>
      </c>
      <c r="C5369" s="62" t="str">
        <f>IFERROR(INDEX('alimentação - Tabela 7.1'!$27:$27,
MATCH(TEXT('Tabela 7.1'!A5369,"mmmm/aaaa"),'alimentação - Tabela 7.1'!$5:$5,0)), "")</f>
        <v/>
      </c>
      <c r="D5369" s="62" t="str">
        <f>IFERROR(INDEX('alimentação - Tabela 7.1'!$27:$27,
MATCH(TEXT('Tabela 7.1'!$A5369,"mmmm/aaaa"),'alimentação - Tabela 7.1'!$5:$5,0)+1), "")</f>
        <v/>
      </c>
      <c r="E5369" s="62" t="str">
        <f>IFERROR(INDEX('alimentação - Tabela 7.1'!$27:$27,
MATCH(TEXT('Tabela 7.1'!$A5369,"mmmm/aaaa"),'alimentação - Tabela 7.1'!$5:$5,0)+2), "")</f>
        <v/>
      </c>
      <c r="F5369" s="62" t="str">
        <f>IFERROR(INDEX('alimentação - Tabela 7.1'!$27:$27,
MATCH(TEXT('Tabela 7.1'!$A5369,"mmmm/aaaa"),'alimentação - Tabela 7.1'!$5:$5,0)+3), "")</f>
        <v/>
      </c>
      <c r="G5369" s="95" t="str">
        <f>IFERROR(INDEX('alimentação - Tabela 7.1'!$27:$27,
MATCH(TEXT('Tabela 7.1'!$A5369,"mmmm/aaaa"),'alimentação - Tabela 7.1'!$5:$5,0)+4), "")</f>
        <v/>
      </c>
    </row>
    <row r="5370" spans="1:7" x14ac:dyDescent="0.25">
      <c r="A5370" s="59" t="str">
        <f>IF(
   SUMPRODUCT(--('alimentação - Tabela 7.1'!$5:$5=TEXT(DATE(2020,INT((ROW(A5368)-1)/33)+1,1),"mmmm/aaaa"))) &gt; 0,
   TEXT(DATE(2020,INT((ROW(A5368)-1)/33)+1,1),"mmm/aa"),
   ""
)</f>
        <v/>
      </c>
      <c r="B5370" s="61" t="str">
        <f>IF(A5370&lt;&gt;"", 'alimentação - Tabela 7.1'!$B$28, "" )</f>
        <v/>
      </c>
      <c r="C5370" s="62" t="str">
        <f>IFERROR(INDEX('alimentação - Tabela 7.1'!$28:$28,
MATCH(TEXT('Tabela 7.1'!A5370,"mmmm/aaaa"),'alimentação - Tabela 7.1'!$5:$5,0)), "")</f>
        <v/>
      </c>
      <c r="D5370" s="62" t="str">
        <f>IFERROR(INDEX('alimentação - Tabela 7.1'!$28:$28,
MATCH(TEXT('Tabela 7.1'!$A5370,"mmmm/aaaa"),'alimentação - Tabela 7.1'!$5:$5,0)+1), "")</f>
        <v/>
      </c>
      <c r="E5370" s="62" t="str">
        <f>IFERROR(INDEX('alimentação - Tabela 7.1'!$28:$28,
MATCH(TEXT('Tabela 7.1'!$A5370,"mmmm/aaaa"),'alimentação - Tabela 7.1'!$5:$5,0)+2), "")</f>
        <v/>
      </c>
      <c r="F5370" s="62" t="str">
        <f>IFERROR(INDEX('alimentação - Tabela 7.1'!$28:$28,
MATCH(TEXT('Tabela 7.1'!$A5370,"mmmm/aaaa"),'alimentação - Tabela 7.1'!$5:$5,0)+3), "")</f>
        <v/>
      </c>
      <c r="G5370" s="95" t="str">
        <f>IFERROR(INDEX('alimentação - Tabela 7.1'!$28:$28,
MATCH(TEXT('Tabela 7.1'!$A5370,"mmmm/aaaa"),'alimentação - Tabela 7.1'!$5:$5,0)+4), "")</f>
        <v/>
      </c>
    </row>
    <row r="5371" spans="1:7" x14ac:dyDescent="0.25">
      <c r="A5371" s="59" t="str">
        <f>IF(
   SUMPRODUCT(--('alimentação - Tabela 7.1'!$5:$5=TEXT(DATE(2020,INT((ROW(A5369)-1)/33)+1,1),"mmmm/aaaa"))) &gt; 0,
   TEXT(DATE(2020,INT((ROW(A5369)-1)/33)+1,1),"mmm/aa"),
   ""
)</f>
        <v/>
      </c>
      <c r="B5371" s="61" t="str">
        <f>IF(A5371&lt;&gt;"", 'alimentação - Tabela 7.1'!$B$29, "" )</f>
        <v/>
      </c>
      <c r="C5371" s="62" t="str">
        <f>IFERROR(INDEX('alimentação - Tabela 7.1'!$29:$29,
MATCH(TEXT('Tabela 7.1'!A5371,"mmmm/aaaa"),'alimentação - Tabela 7.1'!$5:$5,0)), "")</f>
        <v/>
      </c>
      <c r="D5371" s="62" t="str">
        <f>IFERROR(INDEX('alimentação - Tabela 7.1'!$29:$29,
MATCH(TEXT('Tabela 7.1'!$A5371,"mmmm/aaaa"),'alimentação - Tabela 7.1'!$5:$5,0)+1), "")</f>
        <v/>
      </c>
      <c r="E5371" s="62" t="str">
        <f>IFERROR(INDEX('alimentação - Tabela 7.1'!$29:$29,
MATCH(TEXT('Tabela 7.1'!$A5371,"mmmm/aaaa"),'alimentação - Tabela 7.1'!$5:$5,0)+2), "")</f>
        <v/>
      </c>
      <c r="F5371" s="62" t="str">
        <f>IFERROR(INDEX('alimentação - Tabela 7.1'!$29:$29,
MATCH(TEXT('Tabela 7.1'!$A5371,"mmmm/aaaa"),'alimentação - Tabela 7.1'!$5:$5,0)+3), "")</f>
        <v/>
      </c>
      <c r="G5371" s="95" t="str">
        <f>IFERROR(INDEX('alimentação - Tabela 7.1'!$29:$29,
MATCH(TEXT('Tabela 7.1'!$A5371,"mmmm/aaaa"),'alimentação - Tabela 7.1'!$5:$5,0)+4), "")</f>
        <v/>
      </c>
    </row>
    <row r="5372" spans="1:7" x14ac:dyDescent="0.25">
      <c r="A5372" s="59" t="str">
        <f>IF(
   SUMPRODUCT(--('alimentação - Tabela 7.1'!$5:$5=TEXT(DATE(2020,INT((ROW(A5370)-1)/33)+1,1),"mmmm/aaaa"))) &gt; 0,
   TEXT(DATE(2020,INT((ROW(A5370)-1)/33)+1,1),"mmm/aa"),
   ""
)</f>
        <v/>
      </c>
      <c r="B5372" s="61" t="str">
        <f>IF(A5372&lt;&gt;"", 'alimentação - Tabela 7.1'!$B$30, "" )</f>
        <v/>
      </c>
      <c r="C5372" s="62" t="str">
        <f>IFERROR(INDEX('alimentação - Tabela 7.1'!$30:$30,
MATCH(TEXT('Tabela 7.1'!A5372,"mmmm/aaaa"),'alimentação - Tabela 7.1'!$5:$5,0)), "")</f>
        <v/>
      </c>
      <c r="D5372" s="62" t="str">
        <f>IFERROR(INDEX('alimentação - Tabela 7.1'!$30:$30,
MATCH(TEXT('Tabela 7.1'!$A5372,"mmmm/aaaa"),'alimentação - Tabela 7.1'!$5:$5,0)+1), "")</f>
        <v/>
      </c>
      <c r="E5372" s="62" t="str">
        <f>IFERROR(INDEX('alimentação - Tabela 7.1'!$30:$30,
MATCH(TEXT('Tabela 7.1'!$A5372,"mmmm/aaaa"),'alimentação - Tabela 7.1'!$5:$5,0)+2), "")</f>
        <v/>
      </c>
      <c r="F5372" s="62" t="str">
        <f>IFERROR(INDEX('alimentação - Tabela 7.1'!$30:$30,
MATCH(TEXT('Tabela 7.1'!$A5372,"mmmm/aaaa"),'alimentação - Tabela 7.1'!$5:$5,0)+3), "")</f>
        <v/>
      </c>
      <c r="G5372" s="95" t="str">
        <f>IFERROR(INDEX('alimentação - Tabela 7.1'!$30:$30,
MATCH(TEXT('Tabela 7.1'!$A5372,"mmmm/aaaa"),'alimentação - Tabela 7.1'!$5:$5,0)+4), "")</f>
        <v/>
      </c>
    </row>
    <row r="5373" spans="1:7" x14ac:dyDescent="0.25">
      <c r="A5373" s="59" t="str">
        <f>IF(
   SUMPRODUCT(--('alimentação - Tabela 7.1'!$5:$5=TEXT(DATE(2020,INT((ROW(A5371)-1)/33)+1,1),"mmmm/aaaa"))) &gt; 0,
   TEXT(DATE(2020,INT((ROW(A5371)-1)/33)+1,1),"mmm/aa"),
   ""
)</f>
        <v/>
      </c>
      <c r="B5373" s="61" t="str">
        <f>IF(A5373&lt;&gt;"", 'alimentação - Tabela 7.1'!$B$31, "" )</f>
        <v/>
      </c>
      <c r="C5373" s="62" t="str">
        <f>IFERROR(INDEX('alimentação - Tabela 7.1'!$31:$31,
MATCH(TEXT('Tabela 7.1'!A5373,"mmmm/aaaa"),'alimentação - Tabela 7.1'!$5:$5,0)), "")</f>
        <v/>
      </c>
      <c r="D5373" s="62" t="str">
        <f>IFERROR(INDEX('alimentação - Tabela 7.1'!$31:$31,
MATCH(TEXT('Tabela 7.1'!$A5373,"mmmm/aaaa"),'alimentação - Tabela 7.1'!$5:$5,0)+1), "")</f>
        <v/>
      </c>
      <c r="E5373" s="62" t="str">
        <f>IFERROR(INDEX('alimentação - Tabela 7.1'!$31:$31,
MATCH(TEXT('Tabela 7.1'!$A5373,"mmmm/aaaa"),'alimentação - Tabela 7.1'!$5:$5,0)+2), "")</f>
        <v/>
      </c>
      <c r="F5373" s="62" t="str">
        <f>IFERROR(INDEX('alimentação - Tabela 7.1'!$31:$31,
MATCH(TEXT('Tabela 7.1'!$A5373,"mmmm/aaaa"),'alimentação - Tabela 7.1'!$5:$5,0)+3), "")</f>
        <v/>
      </c>
      <c r="G5373" s="95" t="str">
        <f>IFERROR(INDEX('alimentação - Tabela 7.1'!$31:$31,
MATCH(TEXT('Tabela 7.1'!$A5373,"mmmm/aaaa"),'alimentação - Tabela 7.1'!$5:$5,0)+4), "")</f>
        <v/>
      </c>
    </row>
    <row r="5374" spans="1:7" x14ac:dyDescent="0.25">
      <c r="A5374" s="59" t="str">
        <f>IF(
   SUMPRODUCT(--('alimentação - Tabela 7.1'!$5:$5=TEXT(DATE(2020,INT((ROW(A5372)-1)/33)+1,1),"mmmm/aaaa"))) &gt; 0,
   TEXT(DATE(2020,INT((ROW(A5372)-1)/33)+1,1),"mmm/aa"),
   ""
)</f>
        <v/>
      </c>
      <c r="B5374" s="61" t="str">
        <f>IF(A5374&lt;&gt;"", 'alimentação - Tabela 7.1'!$B$32, "" )</f>
        <v/>
      </c>
      <c r="C5374" s="62" t="str">
        <f>IFERROR(INDEX('alimentação - Tabela 7.1'!$32:$32,
MATCH(TEXT('Tabela 7.1'!A5374,"mmmm/aaaa"),'alimentação - Tabela 7.1'!$5:$5,0)), "")</f>
        <v/>
      </c>
      <c r="D5374" s="62" t="str">
        <f>IFERROR(INDEX('alimentação - Tabela 7.1'!$32:$32,
MATCH(TEXT('Tabela 7.1'!$A5374,"mmmm/aaaa"),'alimentação - Tabela 7.1'!$5:$5,0)+1), "")</f>
        <v/>
      </c>
      <c r="E5374" s="62" t="str">
        <f>IFERROR(INDEX('alimentação - Tabela 7.1'!$32:$32,
MATCH(TEXT('Tabela 7.1'!$A5374,"mmmm/aaaa"),'alimentação - Tabela 7.1'!$5:$5,0)+2), "")</f>
        <v/>
      </c>
      <c r="F5374" s="62" t="str">
        <f>IFERROR(INDEX('alimentação - Tabela 7.1'!$32:$32,
MATCH(TEXT('Tabela 7.1'!$A5374,"mmmm/aaaa"),'alimentação - Tabela 7.1'!$5:$5,0)+3), "")</f>
        <v/>
      </c>
      <c r="G5374" s="95" t="str">
        <f>IFERROR(INDEX('alimentação - Tabela 7.1'!$32:$32,
MATCH(TEXT('Tabela 7.1'!$A5374,"mmmm/aaaa"),'alimentação - Tabela 7.1'!$5:$5,0)+4), "")</f>
        <v/>
      </c>
    </row>
    <row r="5375" spans="1:7" x14ac:dyDescent="0.25">
      <c r="A5375" s="59" t="str">
        <f>IF(
   SUMPRODUCT(--('alimentação - Tabela 7.1'!$5:$5=TEXT(DATE(2020,INT((ROW(A5373)-1)/33)+1,1),"mmmm/aaaa"))) &gt; 0,
   TEXT(DATE(2020,INT((ROW(A5373)-1)/33)+1,1),"mmm/aa"),
   ""
)</f>
        <v/>
      </c>
      <c r="B5375" s="61" t="str">
        <f>IF(A5375&lt;&gt;"", 'alimentação - Tabela 7.1'!$B$33, "" )</f>
        <v/>
      </c>
      <c r="C5375" s="62" t="str">
        <f>IFERROR(INDEX('alimentação - Tabela 7.1'!$33:$33,
MATCH(TEXT('Tabela 7.1'!A5375,"mmmm/aaaa"),'alimentação - Tabela 7.1'!$5:$5,0)), "")</f>
        <v/>
      </c>
      <c r="D5375" s="62" t="str">
        <f>IFERROR(INDEX('alimentação - Tabela 7.1'!$33:$33,
MATCH(TEXT('Tabela 7.1'!$A5375,"mmmm/aaaa"),'alimentação - Tabela 7.1'!$5:$5,0)+1), "")</f>
        <v/>
      </c>
      <c r="E5375" s="62" t="str">
        <f>IFERROR(INDEX('alimentação - Tabela 7.1'!$33:$33,
MATCH(TEXT('Tabela 7.1'!$A5375,"mmmm/aaaa"),'alimentação - Tabela 7.1'!$5:$5,0)+2), "")</f>
        <v/>
      </c>
      <c r="F5375" s="62" t="str">
        <f>IFERROR(INDEX('alimentação - Tabela 7.1'!$33:$33,
MATCH(TEXT('Tabela 7.1'!$A5375,"mmmm/aaaa"),'alimentação - Tabela 7.1'!$5:$5,0)+3), "")</f>
        <v/>
      </c>
      <c r="G5375" s="95" t="str">
        <f>IFERROR(INDEX('alimentação - Tabela 7.1'!$33:$33,
MATCH(TEXT('Tabela 7.1'!$A5375,"mmmm/aaaa"),'alimentação - Tabela 7.1'!$5:$5,0)+4), "")</f>
        <v/>
      </c>
    </row>
    <row r="5376" spans="1:7" x14ac:dyDescent="0.25">
      <c r="A5376" s="59" t="str">
        <f>IF(
   SUMPRODUCT(--('alimentação - Tabela 7.1'!$5:$5=TEXT(DATE(2020,INT((ROW(A5374)-1)/33)+1,1),"mmmm/aaaa"))) &gt; 0,
   TEXT(DATE(2020,INT((ROW(A5374)-1)/33)+1,1),"mmm/aa"),
   ""
)</f>
        <v/>
      </c>
      <c r="B5376" s="61" t="str">
        <f>IF(A5376&lt;&gt;"", 'alimentação - Tabela 7.1'!$B$34, "" )</f>
        <v/>
      </c>
      <c r="C5376" s="62" t="str">
        <f>IFERROR(INDEX('alimentação - Tabela 7.1'!$34:$34,
MATCH(TEXT('Tabela 7.1'!A5376,"mmmm/aaaa"),'alimentação - Tabela 7.1'!$5:$5,0)), "")</f>
        <v/>
      </c>
      <c r="D5376" s="62" t="str">
        <f>IFERROR(INDEX('alimentação - Tabela 7.1'!$34:$34,
MATCH(TEXT('Tabela 7.1'!$A5376,"mmmm/aaaa"),'alimentação - Tabela 7.1'!$5:$5,0)+1), "")</f>
        <v/>
      </c>
      <c r="E5376" s="62" t="str">
        <f>IFERROR(INDEX('alimentação - Tabela 7.1'!$34:$34,
MATCH(TEXT('Tabela 7.1'!$A5376,"mmmm/aaaa"),'alimentação - Tabela 7.1'!$5:$5,0)+2), "")</f>
        <v/>
      </c>
      <c r="F5376" s="62" t="str">
        <f>IFERROR(INDEX('alimentação - Tabela 7.1'!$34:$34,
MATCH(TEXT('Tabela 7.1'!$A5376,"mmmm/aaaa"),'alimentação - Tabela 7.1'!$5:$5,0)+3), "")</f>
        <v/>
      </c>
      <c r="G5376" s="95" t="str">
        <f>IFERROR(INDEX('alimentação - Tabela 7.1'!$34:$34,
MATCH(TEXT('Tabela 7.1'!$A5376,"mmmm/aaaa"),'alimentação - Tabela 7.1'!$5:$5,0)+4), "")</f>
        <v/>
      </c>
    </row>
    <row r="5377" spans="1:7" x14ac:dyDescent="0.25">
      <c r="A5377" s="59" t="str">
        <f>IF(
   SUMPRODUCT(--('alimentação - Tabela 7.1'!$5:$5=TEXT(DATE(2020,INT((ROW(A5375)-1)/33)+1,1),"mmmm/aaaa"))) &gt; 0,
   TEXT(DATE(2020,INT((ROW(A5375)-1)/33)+1,1),"mmm/aa"),
   ""
)</f>
        <v/>
      </c>
      <c r="B5377" s="61" t="str">
        <f>IF(A5377&lt;&gt;"", 'alimentação - Tabela 7.1'!$B$35, "" )</f>
        <v/>
      </c>
      <c r="C5377" s="62" t="str">
        <f>IFERROR(INDEX('alimentação - Tabela 7.1'!$35:$35,
MATCH(TEXT('Tabela 7.1'!A5377,"mmmm/aaaa"),'alimentação - Tabela 7.1'!$5:$5,0)), "")</f>
        <v/>
      </c>
      <c r="D5377" s="62" t="str">
        <f>IFERROR(INDEX('alimentação - Tabela 7.1'!$35:$35,
MATCH(TEXT('Tabela 7.1'!$A5377,"mmmm/aaaa"),'alimentação - Tabela 7.1'!$5:$5,0)+1), "")</f>
        <v/>
      </c>
      <c r="E5377" s="62" t="str">
        <f>IFERROR(INDEX('alimentação - Tabela 7.1'!$35:$35,
MATCH(TEXT('Tabela 7.1'!$A5377,"mmmm/aaaa"),'alimentação - Tabela 7.1'!$5:$5,0)+2), "")</f>
        <v/>
      </c>
      <c r="F5377" s="62" t="str">
        <f>IFERROR(INDEX('alimentação - Tabela 7.1'!$35:$35,
MATCH(TEXT('Tabela 7.1'!$A5377,"mmmm/aaaa"),'alimentação - Tabela 7.1'!$5:$5,0)+3), "")</f>
        <v/>
      </c>
      <c r="G5377" s="95" t="str">
        <f>IFERROR(INDEX('alimentação - Tabela 7.1'!$35:$35,
MATCH(TEXT('Tabela 7.1'!$A5377,"mmmm/aaaa"),'alimentação - Tabela 7.1'!$5:$5,0)+4), "")</f>
        <v/>
      </c>
    </row>
    <row r="5378" spans="1:7" x14ac:dyDescent="0.25">
      <c r="A5378" s="59" t="str">
        <f>IF(
   SUMPRODUCT(--('alimentação - Tabela 7.1'!$5:$5=TEXT(DATE(2020,INT((ROW(A5376)-1)/33)+1,1),"mmmm/aaaa"))) &gt; 0,
   TEXT(DATE(2020,INT((ROW(A5376)-1)/33)+1,1),"mmm/aa"),
   ""
)</f>
        <v/>
      </c>
      <c r="B5378" s="61" t="str">
        <f>IF(A5378&lt;&gt;"", 'alimentação - Tabela 7.1'!$B$36, "" )</f>
        <v/>
      </c>
      <c r="C5378" s="62" t="str">
        <f>IFERROR(INDEX('alimentação - Tabela 7.1'!$36:$36,
MATCH(TEXT('Tabela 7.1'!A5378,"mmmm/aaaa"),'alimentação - Tabela 7.1'!$5:$5,0)), "")</f>
        <v/>
      </c>
      <c r="D5378" s="62" t="str">
        <f>IFERROR(INDEX('alimentação - Tabela 7.1'!$36:$36,
MATCH(TEXT('Tabela 7.1'!$A5378,"mmmm/aaaa"),'alimentação - Tabela 7.1'!$5:$5,0)+1), "")</f>
        <v/>
      </c>
      <c r="E5378" s="62" t="str">
        <f>IFERROR(INDEX('alimentação - Tabela 7.1'!$36:$36,
MATCH(TEXT('Tabela 7.1'!$A5378,"mmmm/aaaa"),'alimentação - Tabela 7.1'!$5:$5,0)+2), "")</f>
        <v/>
      </c>
      <c r="F5378" s="62" t="str">
        <f>IFERROR(INDEX('alimentação - Tabela 7.1'!$36:$36,
MATCH(TEXT('Tabela 7.1'!$A5378,"mmmm/aaaa"),'alimentação - Tabela 7.1'!$5:$5,0)+3), "")</f>
        <v/>
      </c>
      <c r="G5378" s="95" t="str">
        <f>IFERROR(INDEX('alimentação - Tabela 7.1'!$36:$36,
MATCH(TEXT('Tabela 7.1'!$A5378,"mmmm/aaaa"),'alimentação - Tabela 7.1'!$5:$5,0)+4), "")</f>
        <v/>
      </c>
    </row>
    <row r="5379" spans="1:7" x14ac:dyDescent="0.25">
      <c r="A5379" s="59" t="str">
        <f>IF(
   SUMPRODUCT(--('alimentação - Tabela 7.1'!$5:$5=TEXT(DATE(2020,INT((ROW(A5377)-1)/33)+1,1),"mmmm/aaaa"))) &gt; 0,
   TEXT(DATE(2020,INT((ROW(A5377)-1)/33)+1,1),"mmm/aa"),
   ""
)</f>
        <v/>
      </c>
      <c r="B5379" s="61" t="str">
        <f>IF(A5379&lt;&gt;"", 'alimentação - Tabela 7.1'!$B$37, "" )</f>
        <v/>
      </c>
      <c r="C5379" s="62" t="str">
        <f>IFERROR(INDEX('alimentação - Tabela 7.1'!$37:$37,
MATCH(TEXT('Tabela 7.1'!A5379,"mmmm/aaaa"),'alimentação - Tabela 7.1'!$5:$5,0)), "")</f>
        <v/>
      </c>
      <c r="D5379" s="62" t="str">
        <f>IFERROR(INDEX('alimentação - Tabela 7.1'!$37:$37,
MATCH(TEXT('Tabela 7.1'!$A5379,"mmmm/aaaa"),'alimentação - Tabela 7.1'!$5:$5,0)+1), "")</f>
        <v/>
      </c>
      <c r="E5379" s="62" t="str">
        <f>IFERROR(INDEX('alimentação - Tabela 7.1'!$37:$37,
MATCH(TEXT('Tabela 7.1'!$A5379,"mmmm/aaaa"),'alimentação - Tabela 7.1'!$5:$5,0)+2), "")</f>
        <v/>
      </c>
      <c r="F5379" s="62" t="str">
        <f>IFERROR(INDEX('alimentação - Tabela 7.1'!$37:$37,
MATCH(TEXT('Tabela 7.1'!$A5379,"mmmm/aaaa"),'alimentação - Tabela 7.1'!$5:$5,0)+3), "")</f>
        <v/>
      </c>
      <c r="G5379" s="95" t="str">
        <f>IFERROR(INDEX('alimentação - Tabela 7.1'!$37:$37,
MATCH(TEXT('Tabela 7.1'!$A5379,"mmmm/aaaa"),'alimentação - Tabela 7.1'!$5:$5,0)+4), "")</f>
        <v/>
      </c>
    </row>
    <row r="5380" spans="1:7" x14ac:dyDescent="0.25">
      <c r="A5380" s="59" t="str">
        <f>IF(
   SUMPRODUCT(--('alimentação - Tabela 7.1'!$5:$5=TEXT(DATE(2020,INT((ROW(A5378)-1)/33)+1,1),"mmmm/aaaa"))) &gt; 0,
   TEXT(DATE(2020,INT((ROW(A5378)-1)/33)+1,1),"mmm/aa"),
   ""
)</f>
        <v/>
      </c>
      <c r="B5380" s="61" t="str">
        <f>IF(A5380&lt;&gt;"", 'alimentação - Tabela 7.1'!$B$38, "" )</f>
        <v/>
      </c>
      <c r="C5380" s="62" t="str">
        <f>IFERROR(INDEX('alimentação - Tabela 7.1'!$38:$38,
MATCH(TEXT('Tabela 7.1'!A5380,"mmmm/aaaa"),'alimentação - Tabela 7.1'!$5:$5,0)), "")</f>
        <v/>
      </c>
      <c r="D5380" s="62" t="str">
        <f>IFERROR(INDEX('alimentação - Tabela 7.1'!$38:$38,
MATCH(TEXT('Tabela 7.1'!$A5380,"mmmm/aaaa"),'alimentação - Tabela 7.1'!$5:$5,0)+1), "")</f>
        <v/>
      </c>
      <c r="E5380" s="62" t="str">
        <f>IFERROR(INDEX('alimentação - Tabela 7.1'!$38:$38,
MATCH(TEXT('Tabela 7.1'!$A5380,"mmmm/aaaa"),'alimentação - Tabela 7.1'!$5:$5,0)+2), "")</f>
        <v/>
      </c>
      <c r="F5380" s="62" t="str">
        <f>IFERROR(INDEX('alimentação - Tabela 7.1'!$38:$38,
MATCH(TEXT('Tabela 7.1'!$A5380,"mmmm/aaaa"),'alimentação - Tabela 7.1'!$5:$5,0)+3), "")</f>
        <v/>
      </c>
      <c r="G5380" s="95" t="str">
        <f>IFERROR(INDEX('alimentação - Tabela 7.1'!$38:$38,
MATCH(TEXT('Tabela 7.1'!$A5380,"mmmm/aaaa"),'alimentação - Tabela 7.1'!$5:$5,0)+4), "")</f>
        <v/>
      </c>
    </row>
    <row r="5381" spans="1:7" x14ac:dyDescent="0.25">
      <c r="A5381" s="59" t="str">
        <f>IF(
   SUMPRODUCT(--('alimentação - Tabela 7.1'!$5:$5=TEXT(DATE(2020,INT((ROW(A5379)-1)/33)+1,1),"mmmm/aaaa"))) &gt; 0,
   TEXT(DATE(2020,INT((ROW(A5379)-1)/33)+1,1),"mmm/aa"),
   ""
)</f>
        <v/>
      </c>
      <c r="B5381" s="61" t="str">
        <f>IF(A5381&lt;&gt;"", 'alimentação - Tabela 7.1'!$B$39, "" )</f>
        <v/>
      </c>
      <c r="C5381" s="62" t="str">
        <f>IFERROR(INDEX('alimentação - Tabela 7.1'!$39:$39,
MATCH(TEXT('Tabela 7.1'!A5381,"mmmm/aaaa"),'alimentação - Tabela 7.1'!$5:$5,0)), "")</f>
        <v/>
      </c>
      <c r="D5381" s="62" t="str">
        <f>IFERROR(INDEX('alimentação - Tabela 7.1'!$39:$39,
MATCH(TEXT('Tabela 7.1'!$A5381,"mmmm/aaaa"),'alimentação - Tabela 7.1'!$5:$5,0)+1), "")</f>
        <v/>
      </c>
      <c r="E5381" s="62" t="str">
        <f>IFERROR(INDEX('alimentação - Tabela 7.1'!$39:$39,
MATCH(TEXT('Tabela 7.1'!$A5381,"mmmm/aaaa"),'alimentação - Tabela 7.1'!$5:$5,0)+2), "")</f>
        <v/>
      </c>
      <c r="F5381" s="62" t="str">
        <f>IFERROR(INDEX('alimentação - Tabela 7.1'!$39:$39,
MATCH(TEXT('Tabela 7.1'!$A5381,"mmmm/aaaa"),'alimentação - Tabela 7.1'!$5:$5,0)+3), "")</f>
        <v/>
      </c>
      <c r="G5381" s="95" t="str">
        <f>IFERROR(INDEX('alimentação - Tabela 7.1'!$39:$39,
MATCH(TEXT('Tabela 7.1'!$A5381,"mmmm/aaaa"),'alimentação - Tabela 7.1'!$5:$5,0)+4), "")</f>
        <v/>
      </c>
    </row>
    <row r="5382" spans="1:7" x14ac:dyDescent="0.25">
      <c r="A5382" s="59" t="str">
        <f>IF(
   SUMPRODUCT(--('alimentação - Tabela 7.1'!$5:$5=TEXT(DATE(2020,INT((ROW(A5380)-1)/33)+1,1),"mmmm/aaaa"))) &gt; 0,
   TEXT(DATE(2020,INT((ROW(A5380)-1)/33)+1,1),"mmm/aa"),
   ""
)</f>
        <v/>
      </c>
      <c r="B5382" s="61" t="str">
        <f>IF(A5382&lt;&gt;"", 'alimentação - Tabela 7.1'!$B$7, "" )</f>
        <v/>
      </c>
      <c r="C5382" s="62" t="str">
        <f>IFERROR(INDEX('alimentação - Tabela 7.1'!$7:$7,
MATCH(TEXT('Tabela 7.1'!A5382,"mmmm/aaaa"),'alimentação - Tabela 7.1'!$5:$5,0)), "")</f>
        <v/>
      </c>
      <c r="D5382" s="62" t="str">
        <f>IFERROR(INDEX('alimentação - Tabela 7.1'!$7:$7,
MATCH(TEXT('Tabela 7.1'!$A5382,"mmmm/aaaa"),'alimentação - Tabela 7.1'!$5:$5,0)+1), "")</f>
        <v/>
      </c>
      <c r="E5382" s="62" t="str">
        <f>IFERROR(INDEX('alimentação - Tabela 7.1'!$7:$7,
MATCH(TEXT('Tabela 7.1'!$A5382,"mmmm/aaaa"),'alimentação - Tabela 7.1'!$5:$5,0)+2), "")</f>
        <v/>
      </c>
      <c r="F5382" s="62" t="str">
        <f>IFERROR(INDEX('alimentação - Tabela 7.1'!$7:$7,
MATCH(TEXT('Tabela 7.1'!$A5382,"mmmm/aaaa"),'alimentação - Tabela 7.1'!$5:$5,0)+3), "")</f>
        <v/>
      </c>
      <c r="G5382" s="95" t="str">
        <f>IFERROR(INDEX('alimentação - Tabela 7.1'!$7:$7,
MATCH(TEXT('Tabela 7.1'!$A5382,"mmmm/aaaa"),'alimentação - Tabela 7.1'!$5:$5,0)+4), "")</f>
        <v/>
      </c>
    </row>
    <row r="5383" spans="1:7" x14ac:dyDescent="0.25">
      <c r="A5383" s="59" t="str">
        <f>IF(
   SUMPRODUCT(--('alimentação - Tabela 7.1'!$5:$5=TEXT(DATE(2020,INT((ROW(A5381)-1)/33)+1,1),"mmmm/aaaa"))) &gt; 0,
   TEXT(DATE(2020,INT((ROW(A5381)-1)/33)+1,1),"mmm/aa"),
   ""
)</f>
        <v/>
      </c>
      <c r="B5383" s="61" t="str">
        <f>IF(A5383&lt;&gt;"", 'alimentação - Tabela 7.1'!$B$8, "" )</f>
        <v/>
      </c>
      <c r="C5383" s="62" t="str">
        <f>IFERROR(INDEX('alimentação - Tabela 7.1'!$8:$8,
MATCH(TEXT('Tabela 7.1'!A5383,"mmmm/aaaa"),'alimentação - Tabela 7.1'!$5:$5,0)), "")</f>
        <v/>
      </c>
      <c r="D5383" s="62" t="str">
        <f>IFERROR(INDEX('alimentação - Tabela 7.1'!$8:$8,
MATCH(TEXT('Tabela 7.1'!$A5383,"mmmm/aaaa"),'alimentação - Tabela 7.1'!$5:$5,0)+1), "")</f>
        <v/>
      </c>
      <c r="E5383" s="62" t="str">
        <f>IFERROR(INDEX('alimentação - Tabela 7.1'!$8:$8,
MATCH(TEXT('Tabela 7.1'!$A5383,"mmmm/aaaa"),'alimentação - Tabela 7.1'!$5:$5,0)+2), "")</f>
        <v/>
      </c>
      <c r="F5383" s="62" t="str">
        <f>IFERROR(INDEX('alimentação - Tabela 7.1'!$8:$8,
MATCH(TEXT('Tabela 7.1'!$A5383,"mmmm/aaaa"),'alimentação - Tabela 7.1'!$5:$5,0)+3), "")</f>
        <v/>
      </c>
      <c r="G5383" s="95" t="str">
        <f>IFERROR(INDEX('alimentação - Tabela 7.1'!$8:$8,
MATCH(TEXT('Tabela 7.1'!$A5383,"mmmm/aaaa"),'alimentação - Tabela 7.1'!$5:$5,0)+4), "")</f>
        <v/>
      </c>
    </row>
    <row r="5384" spans="1:7" x14ac:dyDescent="0.25">
      <c r="A5384" s="59" t="str">
        <f>IF(
   SUMPRODUCT(--('alimentação - Tabela 7.1'!$5:$5=TEXT(DATE(2020,INT((ROW(A5382)-1)/33)+1,1),"mmmm/aaaa"))) &gt; 0,
   TEXT(DATE(2020,INT((ROW(A5382)-1)/33)+1,1),"mmm/aa"),
   ""
)</f>
        <v/>
      </c>
      <c r="B5384" s="61" t="str">
        <f>IF(A5384&lt;&gt;"", 'alimentação - Tabela 7.1'!$B$9, "" )</f>
        <v/>
      </c>
      <c r="C5384" s="62" t="str">
        <f>IFERROR(INDEX('alimentação - Tabela 7.1'!$9:$9,
MATCH(TEXT('Tabela 7.1'!A5384,"mmmm/aaaa"),'alimentação - Tabela 7.1'!$5:$5,0)), "")</f>
        <v/>
      </c>
      <c r="D5384" s="62" t="str">
        <f>IFERROR(INDEX('alimentação - Tabela 7.1'!$9:$9,
MATCH(TEXT('Tabela 7.1'!$A5384,"mmmm/aaaa"),'alimentação - Tabela 7.1'!$5:$5,0)+1), "")</f>
        <v/>
      </c>
      <c r="E5384" s="62" t="str">
        <f>IFERROR(INDEX('alimentação - Tabela 7.1'!$9:$9,
MATCH(TEXT('Tabela 7.1'!$A5384,"mmmm/aaaa"),'alimentação - Tabela 7.1'!$5:$5,0)+2), "")</f>
        <v/>
      </c>
      <c r="F5384" s="62" t="str">
        <f>IFERROR(INDEX('alimentação - Tabela 7.1'!$9:$9,
MATCH(TEXT('Tabela 7.1'!$A5384,"mmmm/aaaa"),'alimentação - Tabela 7.1'!$5:$5,0)+3), "")</f>
        <v/>
      </c>
      <c r="G5384" s="95" t="str">
        <f>IFERROR(INDEX('alimentação - Tabela 7.1'!$9:$9,
MATCH(TEXT('Tabela 7.1'!$A5384,"mmmm/aaaa"),'alimentação - Tabela 7.1'!$5:$5,0)+4), "")</f>
        <v/>
      </c>
    </row>
    <row r="5385" spans="1:7" x14ac:dyDescent="0.25">
      <c r="A5385" s="59" t="str">
        <f>IF(
   SUMPRODUCT(--('alimentação - Tabela 7.1'!$5:$5=TEXT(DATE(2020,INT((ROW(A5383)-1)/33)+1,1),"mmmm/aaaa"))) &gt; 0,
   TEXT(DATE(2020,INT((ROW(A5383)-1)/33)+1,1),"mmm/aa"),
   ""
)</f>
        <v/>
      </c>
      <c r="B5385" s="61" t="str">
        <f>IF(A5385&lt;&gt;"", 'alimentação - Tabela 7.1'!$B$10, "" )</f>
        <v/>
      </c>
      <c r="C5385" s="62" t="str">
        <f>IFERROR(INDEX('alimentação - Tabela 7.1'!$10:$10,
MATCH(TEXT('Tabela 7.1'!A5385,"mmmm/aaaa"),'alimentação - Tabela 7.1'!$5:$5,0)), "")</f>
        <v/>
      </c>
      <c r="D5385" s="62" t="str">
        <f>IFERROR(INDEX('alimentação - Tabela 7.1'!$10:$10,
MATCH(TEXT('Tabela 7.1'!$A5385,"mmmm/aaaa"),'alimentação - Tabela 7.1'!$5:$5,0)+1), "")</f>
        <v/>
      </c>
      <c r="E5385" s="62" t="str">
        <f>IFERROR(INDEX('alimentação - Tabela 7.1'!$10:$10,
MATCH(TEXT('Tabela 7.1'!$A5385,"mmmm/aaaa"),'alimentação - Tabela 7.1'!$5:$5,0)+2), "")</f>
        <v/>
      </c>
      <c r="F5385" s="62" t="str">
        <f>IFERROR(INDEX('alimentação - Tabela 7.1'!$10:$10,
MATCH(TEXT('Tabela 7.1'!$A5385,"mmmm/aaaa"),'alimentação - Tabela 7.1'!$5:$5,0)+3), "")</f>
        <v/>
      </c>
      <c r="G5385" s="95" t="str">
        <f>IFERROR(INDEX('alimentação - Tabela 7.1'!$10:$10,
MATCH(TEXT('Tabela 7.1'!$A5385,"mmmm/aaaa"),'alimentação - Tabela 7.1'!$5:$5,0)+4), "")</f>
        <v/>
      </c>
    </row>
    <row r="5386" spans="1:7" x14ac:dyDescent="0.25">
      <c r="A5386" s="59" t="str">
        <f>IF(
   SUMPRODUCT(--('alimentação - Tabela 7.1'!$5:$5=TEXT(DATE(2020,INT((ROW(A5384)-1)/33)+1,1),"mmmm/aaaa"))) &gt; 0,
   TEXT(DATE(2020,INT((ROW(A5384)-1)/33)+1,1),"mmm/aa"),
   ""
)</f>
        <v/>
      </c>
      <c r="B5386" s="61" t="str">
        <f>IF(A5386&lt;&gt;"", 'alimentação - Tabela 7.1'!$B$11, "" )</f>
        <v/>
      </c>
      <c r="C5386" s="62" t="str">
        <f>IFERROR(INDEX('alimentação - Tabela 7.1'!$11:$11,
MATCH(TEXT('Tabela 7.1'!A5386,"mmmm/aaaa"),'alimentação - Tabela 7.1'!$5:$5,0)), "")</f>
        <v/>
      </c>
      <c r="D5386" s="62" t="str">
        <f>IFERROR(INDEX('alimentação - Tabela 7.1'!$11:$11,
MATCH(TEXT('Tabela 7.1'!$A5386,"mmmm/aaaa"),'alimentação - Tabela 7.1'!$5:$5,0)+1), "")</f>
        <v/>
      </c>
      <c r="E5386" s="62" t="str">
        <f>IFERROR(INDEX('alimentação - Tabela 7.1'!$11:$11,
MATCH(TEXT('Tabela 7.1'!$A5386,"mmmm/aaaa"),'alimentação - Tabela 7.1'!$5:$5,0)+2), "")</f>
        <v/>
      </c>
      <c r="F5386" s="62" t="str">
        <f>IFERROR(INDEX('alimentação - Tabela 7.1'!$11:$11,
MATCH(TEXT('Tabela 7.1'!$A5386,"mmmm/aaaa"),'alimentação - Tabela 7.1'!$5:$5,0)+3), "")</f>
        <v/>
      </c>
      <c r="G5386" s="95" t="str">
        <f>IFERROR(INDEX('alimentação - Tabela 7.1'!$11:$11,
MATCH(TEXT('Tabela 7.1'!$A5386,"mmmm/aaaa"),'alimentação - Tabela 7.1'!$5:$5,0)+4), "")</f>
        <v/>
      </c>
    </row>
    <row r="5387" spans="1:7" x14ac:dyDescent="0.25">
      <c r="A5387" s="59" t="str">
        <f>IF(
   SUMPRODUCT(--('alimentação - Tabela 7.1'!$5:$5=TEXT(DATE(2020,INT((ROW(A5385)-1)/33)+1,1),"mmmm/aaaa"))) &gt; 0,
   TEXT(DATE(2020,INT((ROW(A5385)-1)/33)+1,1),"mmm/aa"),
   ""
)</f>
        <v/>
      </c>
      <c r="B5387" s="61" t="str">
        <f>IF(A5387&lt;&gt;"", 'alimentação - Tabela 7.1'!$B$12, "" )</f>
        <v/>
      </c>
      <c r="C5387" s="62" t="str">
        <f>IFERROR(INDEX('alimentação - Tabela 7.1'!$12:$12,
MATCH(TEXT('Tabela 7.1'!A5387,"mmmm/aaaa"),'alimentação - Tabela 7.1'!$5:$5,0)), "")</f>
        <v/>
      </c>
      <c r="D5387" s="62" t="str">
        <f>IFERROR(INDEX('alimentação - Tabela 7.1'!$12:$12,
MATCH(TEXT('Tabela 7.1'!$A5387,"mmmm/aaaa"),'alimentação - Tabela 7.1'!$5:$5,0)+1), "")</f>
        <v/>
      </c>
      <c r="E5387" s="62" t="str">
        <f>IFERROR(INDEX('alimentação - Tabela 7.1'!$12:$12,
MATCH(TEXT('Tabela 7.1'!$A5387,"mmmm/aaaa"),'alimentação - Tabela 7.1'!$5:$5,0)+2), "")</f>
        <v/>
      </c>
      <c r="F5387" s="62" t="str">
        <f>IFERROR(INDEX('alimentação - Tabela 7.1'!$12:$12,
MATCH(TEXT('Tabela 7.1'!$A5387,"mmmm/aaaa"),'alimentação - Tabela 7.1'!$5:$5,0)+3), "")</f>
        <v/>
      </c>
      <c r="G5387" s="95" t="str">
        <f>IFERROR(INDEX('alimentação - Tabela 7.1'!$12:$12,
MATCH(TEXT('Tabela 7.1'!$A5387,"mmmm/aaaa"),'alimentação - Tabela 7.1'!$5:$5,0)+4), "")</f>
        <v/>
      </c>
    </row>
    <row r="5388" spans="1:7" x14ac:dyDescent="0.25">
      <c r="A5388" s="59" t="str">
        <f>IF(
   SUMPRODUCT(--('alimentação - Tabela 7.1'!$5:$5=TEXT(DATE(2020,INT((ROW(A5386)-1)/33)+1,1),"mmmm/aaaa"))) &gt; 0,
   TEXT(DATE(2020,INT((ROW(A5386)-1)/33)+1,1),"mmm/aa"),
   ""
)</f>
        <v/>
      </c>
      <c r="B5388" s="61" t="str">
        <f>IF(A5388&lt;&gt;"", 'alimentação - Tabela 7.1'!$B$13, "" )</f>
        <v/>
      </c>
      <c r="C5388" s="62" t="str">
        <f>IFERROR(INDEX('alimentação - Tabela 7.1'!$13:$13,
MATCH(TEXT('Tabela 7.1'!A5388,"mmmm/aaaa"),'alimentação - Tabela 7.1'!$5:$5,0)), "")</f>
        <v/>
      </c>
      <c r="D5388" s="62" t="str">
        <f>IFERROR(INDEX('alimentação - Tabela 7.1'!$13:$13,
MATCH(TEXT('Tabela 7.1'!$A5388,"mmmm/aaaa"),'alimentação - Tabela 7.1'!$5:$5,0)+1), "")</f>
        <v/>
      </c>
      <c r="E5388" s="62" t="str">
        <f>IFERROR(INDEX('alimentação - Tabela 7.1'!$13:$13,
MATCH(TEXT('Tabela 7.1'!$A5388,"mmmm/aaaa"),'alimentação - Tabela 7.1'!$5:$5,0)+2), "")</f>
        <v/>
      </c>
      <c r="F5388" s="62" t="str">
        <f>IFERROR(INDEX('alimentação - Tabela 7.1'!$13:$13,
MATCH(TEXT('Tabela 7.1'!$A5388,"mmmm/aaaa"),'alimentação - Tabela 7.1'!$5:$5,0)+3), "")</f>
        <v/>
      </c>
      <c r="G5388" s="95" t="str">
        <f>IFERROR(INDEX('alimentação - Tabela 7.1'!$13:$13,
MATCH(TEXT('Tabela 7.1'!$A5388,"mmmm/aaaa"),'alimentação - Tabela 7.1'!$5:$5,0)+4), "")</f>
        <v/>
      </c>
    </row>
    <row r="5389" spans="1:7" x14ac:dyDescent="0.25">
      <c r="A5389" s="59" t="str">
        <f>IF(
   SUMPRODUCT(--('alimentação - Tabela 7.1'!$5:$5=TEXT(DATE(2020,INT((ROW(A5387)-1)/33)+1,1),"mmmm/aaaa"))) &gt; 0,
   TEXT(DATE(2020,INT((ROW(A5387)-1)/33)+1,1),"mmm/aa"),
   ""
)</f>
        <v/>
      </c>
      <c r="B5389" s="61" t="str">
        <f>IF(A5389&lt;&gt;"", 'alimentação - Tabela 7.1'!$B$14, "" )</f>
        <v/>
      </c>
      <c r="C5389" s="62" t="str">
        <f>IFERROR(INDEX('alimentação - Tabela 7.1'!$14:$14,
MATCH(TEXT('Tabela 7.1'!A5389,"mmmm/aaaa"),'alimentação - Tabela 7.1'!$5:$5,0)), "")</f>
        <v/>
      </c>
      <c r="D5389" s="62" t="str">
        <f>IFERROR(INDEX('alimentação - Tabela 7.1'!$14:$14,
MATCH(TEXT('Tabela 7.1'!$A5389,"mmmm/aaaa"),'alimentação - Tabela 7.1'!$5:$5,0)+1), "")</f>
        <v/>
      </c>
      <c r="E5389" s="62" t="str">
        <f>IFERROR(INDEX('alimentação - Tabela 7.1'!$14:$14,
MATCH(TEXT('Tabela 7.1'!$A5389,"mmmm/aaaa"),'alimentação - Tabela 7.1'!$5:$5,0)+2), "")</f>
        <v/>
      </c>
      <c r="F5389" s="62" t="str">
        <f>IFERROR(INDEX('alimentação - Tabela 7.1'!$14:$14,
MATCH(TEXT('Tabela 7.1'!$A5389,"mmmm/aaaa"),'alimentação - Tabela 7.1'!$5:$5,0)+3), "")</f>
        <v/>
      </c>
      <c r="G5389" s="95" t="str">
        <f>IFERROR(INDEX('alimentação - Tabela 7.1'!$14:$14,
MATCH(TEXT('Tabela 7.1'!$A5389,"mmmm/aaaa"),'alimentação - Tabela 7.1'!$5:$5,0)+4), "")</f>
        <v/>
      </c>
    </row>
    <row r="5390" spans="1:7" x14ac:dyDescent="0.25">
      <c r="A5390" s="59" t="str">
        <f>IF(
   SUMPRODUCT(--('alimentação - Tabela 7.1'!$5:$5=TEXT(DATE(2020,INT((ROW(A5388)-1)/33)+1,1),"mmmm/aaaa"))) &gt; 0,
   TEXT(DATE(2020,INT((ROW(A5388)-1)/33)+1,1),"mmm/aa"),
   ""
)</f>
        <v/>
      </c>
      <c r="B5390" s="61" t="str">
        <f>IF(A5390&lt;&gt;"", 'alimentação - Tabela 7.1'!$B$15, "" )</f>
        <v/>
      </c>
      <c r="C5390" s="62" t="str">
        <f>IFERROR(INDEX('alimentação - Tabela 7.1'!$15:$15,
MATCH(TEXT('Tabela 7.1'!A5390,"mmmm/aaaa"),'alimentação - Tabela 7.1'!$5:$5,0)), "")</f>
        <v/>
      </c>
      <c r="D5390" s="62" t="str">
        <f>IFERROR(INDEX('alimentação - Tabela 7.1'!$15:$15,
MATCH(TEXT('Tabela 7.1'!$A5390,"mmmm/aaaa"),'alimentação - Tabela 7.1'!$5:$5,0)+1), "")</f>
        <v/>
      </c>
      <c r="E5390" s="62" t="str">
        <f>IFERROR(INDEX('alimentação - Tabela 7.1'!$15:$15,
MATCH(TEXT('Tabela 7.1'!$A5390,"mmmm/aaaa"),'alimentação - Tabela 7.1'!$5:$5,0)+2), "")</f>
        <v/>
      </c>
      <c r="F5390" s="62" t="str">
        <f>IFERROR(INDEX('alimentação - Tabela 7.1'!$15:$15,
MATCH(TEXT('Tabela 7.1'!$A5390,"mmmm/aaaa"),'alimentação - Tabela 7.1'!$5:$5,0)+3), "")</f>
        <v/>
      </c>
      <c r="G5390" s="95" t="str">
        <f>IFERROR(INDEX('alimentação - Tabela 7.1'!$15:$15,
MATCH(TEXT('Tabela 7.1'!$A5390,"mmmm/aaaa"),'alimentação - Tabela 7.1'!$5:$5,0)+4), "")</f>
        <v/>
      </c>
    </row>
    <row r="5391" spans="1:7" x14ac:dyDescent="0.25">
      <c r="A5391" s="59" t="str">
        <f>IF(
   SUMPRODUCT(--('alimentação - Tabela 7.1'!$5:$5=TEXT(DATE(2020,INT((ROW(A5389)-1)/33)+1,1),"mmmm/aaaa"))) &gt; 0,
   TEXT(DATE(2020,INT((ROW(A5389)-1)/33)+1,1),"mmm/aa"),
   ""
)</f>
        <v/>
      </c>
      <c r="B5391" s="61" t="str">
        <f>IF(A5391&lt;&gt;"", 'alimentação - Tabela 7.1'!$B$16, "" )</f>
        <v/>
      </c>
      <c r="C5391" s="62" t="str">
        <f>IFERROR(INDEX('alimentação - Tabela 7.1'!$16:$16,
MATCH(TEXT('Tabela 7.1'!A5391,"mmmm/aaaa"),'alimentação - Tabela 7.1'!$5:$5,0)), "")</f>
        <v/>
      </c>
      <c r="D5391" s="62" t="str">
        <f>IFERROR(INDEX('alimentação - Tabela 7.1'!$16:$16,
MATCH(TEXT('Tabela 7.1'!$A5391,"mmmm/aaaa"),'alimentação - Tabela 7.1'!$5:$5,0)+1), "")</f>
        <v/>
      </c>
      <c r="E5391" s="62" t="str">
        <f>IFERROR(INDEX('alimentação - Tabela 7.1'!$16:$16,
MATCH(TEXT('Tabela 7.1'!$A5391,"mmmm/aaaa"),'alimentação - Tabela 7.1'!$5:$5,0)+2), "")</f>
        <v/>
      </c>
      <c r="F5391" s="62" t="str">
        <f>IFERROR(INDEX('alimentação - Tabela 7.1'!$16:$16,
MATCH(TEXT('Tabela 7.1'!$A5391,"mmmm/aaaa"),'alimentação - Tabela 7.1'!$5:$5,0)+3), "")</f>
        <v/>
      </c>
      <c r="G5391" s="95" t="str">
        <f>IFERROR(INDEX('alimentação - Tabela 7.1'!$16:$16,
MATCH(TEXT('Tabela 7.1'!$A5391,"mmmm/aaaa"),'alimentação - Tabela 7.1'!$5:$5,0)+4), "")</f>
        <v/>
      </c>
    </row>
    <row r="5392" spans="1:7" x14ac:dyDescent="0.25">
      <c r="A5392" s="59" t="str">
        <f>IF(
   SUMPRODUCT(--('alimentação - Tabela 7.1'!$5:$5=TEXT(DATE(2020,INT((ROW(A5390)-1)/33)+1,1),"mmmm/aaaa"))) &gt; 0,
   TEXT(DATE(2020,INT((ROW(A5390)-1)/33)+1,1),"mmm/aa"),
   ""
)</f>
        <v/>
      </c>
      <c r="B5392" s="61" t="str">
        <f>IF(A5392&lt;&gt;"", 'alimentação - Tabela 7.1'!$B$17, "" )</f>
        <v/>
      </c>
      <c r="C5392" s="62" t="str">
        <f>IFERROR(INDEX('alimentação - Tabela 7.1'!$17:$17,
MATCH(TEXT('Tabela 7.1'!A5392,"mmmm/aaaa"),'alimentação - Tabela 7.1'!$5:$5,0)), "")</f>
        <v/>
      </c>
      <c r="D5392" s="62" t="str">
        <f>IFERROR(INDEX('alimentação - Tabela 7.1'!$17:$17,
MATCH(TEXT('Tabela 7.1'!$A5392,"mmmm/aaaa"),'alimentação - Tabela 7.1'!$5:$5,0)+1), "")</f>
        <v/>
      </c>
      <c r="E5392" s="62" t="str">
        <f>IFERROR(INDEX('alimentação - Tabela 7.1'!$17:$17,
MATCH(TEXT('Tabela 7.1'!$A5392,"mmmm/aaaa"),'alimentação - Tabela 7.1'!$5:$5,0)+2), "")</f>
        <v/>
      </c>
      <c r="F5392" s="62" t="str">
        <f>IFERROR(INDEX('alimentação - Tabela 7.1'!$17:$17,
MATCH(TEXT('Tabela 7.1'!$A5392,"mmmm/aaaa"),'alimentação - Tabela 7.1'!$5:$5,0)+3), "")</f>
        <v/>
      </c>
      <c r="G5392" s="95" t="str">
        <f>IFERROR(INDEX('alimentação - Tabela 7.1'!$17:$17,
MATCH(TEXT('Tabela 7.1'!$A5392,"mmmm/aaaa"),'alimentação - Tabela 7.1'!$5:$5,0)+4), "")</f>
        <v/>
      </c>
    </row>
    <row r="5393" spans="1:7" x14ac:dyDescent="0.25">
      <c r="A5393" s="59" t="str">
        <f>IF(
   SUMPRODUCT(--('alimentação - Tabela 7.1'!$5:$5=TEXT(DATE(2020,INT((ROW(A5391)-1)/33)+1,1),"mmmm/aaaa"))) &gt; 0,
   TEXT(DATE(2020,INT((ROW(A5391)-1)/33)+1,1),"mmm/aa"),
   ""
)</f>
        <v/>
      </c>
      <c r="B5393" s="61" t="str">
        <f>IF(A5393&lt;&gt;"", 'alimentação - Tabela 7.1'!$B$18, "" )</f>
        <v/>
      </c>
      <c r="C5393" s="62" t="str">
        <f>IFERROR(INDEX('alimentação - Tabela 7.1'!$18:$18,
MATCH(TEXT('Tabela 7.1'!A5393,"mmmm/aaaa"),'alimentação - Tabela 7.1'!$5:$5,0)), "")</f>
        <v/>
      </c>
      <c r="D5393" s="62" t="str">
        <f>IFERROR(INDEX('alimentação - Tabela 7.1'!$18:$18,
MATCH(TEXT('Tabela 7.1'!$A5393,"mmmm/aaaa"),'alimentação - Tabela 7.1'!$5:$5,0)+1), "")</f>
        <v/>
      </c>
      <c r="E5393" s="62" t="str">
        <f>IFERROR(INDEX('alimentação - Tabela 7.1'!$18:$18,
MATCH(TEXT('Tabela 7.1'!$A5393,"mmmm/aaaa"),'alimentação - Tabela 7.1'!$5:$5,0)+2), "")</f>
        <v/>
      </c>
      <c r="F5393" s="62" t="str">
        <f>IFERROR(INDEX('alimentação - Tabela 7.1'!$18:$18,
MATCH(TEXT('Tabela 7.1'!$A5393,"mmmm/aaaa"),'alimentação - Tabela 7.1'!$5:$5,0)+3), "")</f>
        <v/>
      </c>
      <c r="G5393" s="95" t="str">
        <f>IFERROR(INDEX('alimentação - Tabela 7.1'!$18:$18,
MATCH(TEXT('Tabela 7.1'!$A5393,"mmmm/aaaa"),'alimentação - Tabela 7.1'!$5:$5,0)+4), "")</f>
        <v/>
      </c>
    </row>
    <row r="5394" spans="1:7" x14ac:dyDescent="0.25">
      <c r="A5394" s="59" t="str">
        <f>IF(
   SUMPRODUCT(--('alimentação - Tabela 7.1'!$5:$5=TEXT(DATE(2020,INT((ROW(A5392)-1)/33)+1,1),"mmmm/aaaa"))) &gt; 0,
   TEXT(DATE(2020,INT((ROW(A5392)-1)/33)+1,1),"mmm/aa"),
   ""
)</f>
        <v/>
      </c>
      <c r="B5394" s="61" t="str">
        <f>IF(A5394&lt;&gt;"", 'alimentação - Tabela 7.1'!$B$19, "" )</f>
        <v/>
      </c>
      <c r="C5394" s="62" t="str">
        <f>IFERROR(INDEX('alimentação - Tabela 7.1'!$19:$19,
MATCH(TEXT('Tabela 7.1'!A5394,"mmmm/aaaa"),'alimentação - Tabela 7.1'!$5:$5,0)), "")</f>
        <v/>
      </c>
      <c r="D5394" s="62" t="str">
        <f>IFERROR(INDEX('alimentação - Tabela 7.1'!$19:$19,
MATCH(TEXT('Tabela 7.1'!$A5394,"mmmm/aaaa"),'alimentação - Tabela 7.1'!$5:$5,0)+1), "")</f>
        <v/>
      </c>
      <c r="E5394" s="62" t="str">
        <f>IFERROR(INDEX('alimentação - Tabela 7.1'!$19:$19,
MATCH(TEXT('Tabela 7.1'!$A5394,"mmmm/aaaa"),'alimentação - Tabela 7.1'!$5:$5,0)+2), "")</f>
        <v/>
      </c>
      <c r="F5394" s="62" t="str">
        <f>IFERROR(INDEX('alimentação - Tabela 7.1'!$19:$19,
MATCH(TEXT('Tabela 7.1'!$A5394,"mmmm/aaaa"),'alimentação - Tabela 7.1'!$5:$5,0)+3), "")</f>
        <v/>
      </c>
      <c r="G5394" s="95" t="str">
        <f>IFERROR(INDEX('alimentação - Tabela 7.1'!$19:$19,
MATCH(TEXT('Tabela 7.1'!$A5394,"mmmm/aaaa"),'alimentação - Tabela 7.1'!$5:$5,0)+4), "")</f>
        <v/>
      </c>
    </row>
    <row r="5395" spans="1:7" x14ac:dyDescent="0.25">
      <c r="A5395" s="59" t="str">
        <f>IF(
   SUMPRODUCT(--('alimentação - Tabela 7.1'!$5:$5=TEXT(DATE(2020,INT((ROW(A5393)-1)/33)+1,1),"mmmm/aaaa"))) &gt; 0,
   TEXT(DATE(2020,INT((ROW(A5393)-1)/33)+1,1),"mmm/aa"),
   ""
)</f>
        <v/>
      </c>
      <c r="B5395" s="61" t="str">
        <f>IF(A5395&lt;&gt;"", 'alimentação - Tabela 7.1'!$B$20, "" )</f>
        <v/>
      </c>
      <c r="C5395" s="62" t="str">
        <f>IFERROR(INDEX('alimentação - Tabela 7.1'!$20:$20,
MATCH(TEXT('Tabela 7.1'!A5395,"mmmm/aaaa"),'alimentação - Tabela 7.1'!$5:$5,0)), "")</f>
        <v/>
      </c>
      <c r="D5395" s="62" t="str">
        <f>IFERROR(INDEX('alimentação - Tabela 7.1'!$20:$20,
MATCH(TEXT('Tabela 7.1'!$A5395,"mmmm/aaaa"),'alimentação - Tabela 7.1'!$5:$5,0)+1), "")</f>
        <v/>
      </c>
      <c r="E5395" s="62" t="str">
        <f>IFERROR(INDEX('alimentação - Tabela 7.1'!$20:$20,
MATCH(TEXT('Tabela 7.1'!$A5395,"mmmm/aaaa"),'alimentação - Tabela 7.1'!$5:$5,0)+2), "")</f>
        <v/>
      </c>
      <c r="F5395" s="62" t="str">
        <f>IFERROR(INDEX('alimentação - Tabela 7.1'!$20:$20,
MATCH(TEXT('Tabela 7.1'!$A5395,"mmmm/aaaa"),'alimentação - Tabela 7.1'!$5:$5,0)+3), "")</f>
        <v/>
      </c>
      <c r="G5395" s="95" t="str">
        <f>IFERROR(INDEX('alimentação - Tabela 7.1'!$20:$20,
MATCH(TEXT('Tabela 7.1'!$A5395,"mmmm/aaaa"),'alimentação - Tabela 7.1'!$5:$5,0)+4), "")</f>
        <v/>
      </c>
    </row>
    <row r="5396" spans="1:7" x14ac:dyDescent="0.25">
      <c r="A5396" s="59" t="str">
        <f>IF(
   SUMPRODUCT(--('alimentação - Tabela 7.1'!$5:$5=TEXT(DATE(2020,INT((ROW(A5394)-1)/33)+1,1),"mmmm/aaaa"))) &gt; 0,
   TEXT(DATE(2020,INT((ROW(A5394)-1)/33)+1,1),"mmm/aa"),
   ""
)</f>
        <v/>
      </c>
      <c r="B5396" s="61" t="str">
        <f>IF(A5396&lt;&gt;"", 'alimentação - Tabela 7.1'!$B$21, "" )</f>
        <v/>
      </c>
      <c r="C5396" s="62" t="str">
        <f>IFERROR(INDEX('alimentação - Tabela 7.1'!$21:$21,
MATCH(TEXT('Tabela 7.1'!A5396,"mmmm/aaaa"),'alimentação - Tabela 7.1'!$5:$5,0)), "")</f>
        <v/>
      </c>
      <c r="D5396" s="62" t="str">
        <f>IFERROR(INDEX('alimentação - Tabela 7.1'!$21:$21,
MATCH(TEXT('Tabela 7.1'!$A5396,"mmmm/aaaa"),'alimentação - Tabela 7.1'!$5:$5,0)+1), "")</f>
        <v/>
      </c>
      <c r="E5396" s="62" t="str">
        <f>IFERROR(INDEX('alimentação - Tabela 7.1'!$21:$21,
MATCH(TEXT('Tabela 7.1'!$A5396,"mmmm/aaaa"),'alimentação - Tabela 7.1'!$5:$5,0)+2), "")</f>
        <v/>
      </c>
      <c r="F5396" s="62" t="str">
        <f>IFERROR(INDEX('alimentação - Tabela 7.1'!$21:$21,
MATCH(TEXT('Tabela 7.1'!$A5396,"mmmm/aaaa"),'alimentação - Tabela 7.1'!$5:$5,0)+3), "")</f>
        <v/>
      </c>
      <c r="G5396" s="95" t="str">
        <f>IFERROR(INDEX('alimentação - Tabela 7.1'!$21:$21,
MATCH(TEXT('Tabela 7.1'!$A5396,"mmmm/aaaa"),'alimentação - Tabela 7.1'!$5:$5,0)+4), "")</f>
        <v/>
      </c>
    </row>
    <row r="5397" spans="1:7" x14ac:dyDescent="0.25">
      <c r="A5397" s="59" t="str">
        <f>IF(
   SUMPRODUCT(--('alimentação - Tabela 7.1'!$5:$5=TEXT(DATE(2020,INT((ROW(A5395)-1)/33)+1,1),"mmmm/aaaa"))) &gt; 0,
   TEXT(DATE(2020,INT((ROW(A5395)-1)/33)+1,1),"mmm/aa"),
   ""
)</f>
        <v/>
      </c>
      <c r="B5397" s="61" t="str">
        <f>IF(A5397&lt;&gt;"", 'alimentação - Tabela 7.1'!$B$22, "" )</f>
        <v/>
      </c>
      <c r="C5397" s="62" t="str">
        <f>IFERROR(INDEX('alimentação - Tabela 7.1'!$22:$22,
MATCH(TEXT('Tabela 7.1'!A5397,"mmmm/aaaa"),'alimentação - Tabela 7.1'!$5:$5,0)), "")</f>
        <v/>
      </c>
      <c r="D5397" s="62" t="str">
        <f>IFERROR(INDEX('alimentação - Tabela 7.1'!$22:$22,
MATCH(TEXT('Tabela 7.1'!$A5397,"mmmm/aaaa"),'alimentação - Tabela 7.1'!$5:$5,0)+1), "")</f>
        <v/>
      </c>
      <c r="E5397" s="62" t="str">
        <f>IFERROR(INDEX('alimentação - Tabela 7.1'!$22:$22,
MATCH(TEXT('Tabela 7.1'!$A5397,"mmmm/aaaa"),'alimentação - Tabela 7.1'!$5:$5,0)+2), "")</f>
        <v/>
      </c>
      <c r="F5397" s="62" t="str">
        <f>IFERROR(INDEX('alimentação - Tabela 7.1'!$22:$22,
MATCH(TEXT('Tabela 7.1'!$A5397,"mmmm/aaaa"),'alimentação - Tabela 7.1'!$5:$5,0)+3), "")</f>
        <v/>
      </c>
      <c r="G5397" s="95" t="str">
        <f>IFERROR(INDEX('alimentação - Tabela 7.1'!$22:$22,
MATCH(TEXT('Tabela 7.1'!$A5397,"mmmm/aaaa"),'alimentação - Tabela 7.1'!$5:$5,0)+4), "")</f>
        <v/>
      </c>
    </row>
    <row r="5398" spans="1:7" x14ac:dyDescent="0.25">
      <c r="A5398" s="59" t="str">
        <f>IF(
   SUMPRODUCT(--('alimentação - Tabela 7.1'!$5:$5=TEXT(DATE(2020,INT((ROW(A5396)-1)/33)+1,1),"mmmm/aaaa"))) &gt; 0,
   TEXT(DATE(2020,INT((ROW(A5396)-1)/33)+1,1),"mmm/aa"),
   ""
)</f>
        <v/>
      </c>
      <c r="B5398" s="61" t="str">
        <f>IF(A5398&lt;&gt;"", 'alimentação - Tabela 7.1'!$B$23, "" )</f>
        <v/>
      </c>
      <c r="C5398" s="62" t="str">
        <f>IFERROR(INDEX('alimentação - Tabela 7.1'!$23:$23,
MATCH(TEXT('Tabela 7.1'!A5398,"mmmm/aaaa"),'alimentação - Tabela 7.1'!$5:$5,0)), "")</f>
        <v/>
      </c>
      <c r="D5398" s="62" t="str">
        <f>IFERROR(INDEX('alimentação - Tabela 7.1'!$23:$23,
MATCH(TEXT('Tabela 7.1'!$A5398,"mmmm/aaaa"),'alimentação - Tabela 7.1'!$5:$5,0)+1), "")</f>
        <v/>
      </c>
      <c r="E5398" s="62" t="str">
        <f>IFERROR(INDEX('alimentação - Tabela 7.1'!$23:$23,
MATCH(TEXT('Tabela 7.1'!$A5398,"mmmm/aaaa"),'alimentação - Tabela 7.1'!$5:$5,0)+2), "")</f>
        <v/>
      </c>
      <c r="F5398" s="62" t="str">
        <f>IFERROR(INDEX('alimentação - Tabela 7.1'!$23:$23,
MATCH(TEXT('Tabela 7.1'!$A5398,"mmmm/aaaa"),'alimentação - Tabela 7.1'!$5:$5,0)+3), "")</f>
        <v/>
      </c>
      <c r="G5398" s="95" t="str">
        <f>IFERROR(INDEX('alimentação - Tabela 7.1'!$23:$23,
MATCH(TEXT('Tabela 7.1'!$A5398,"mmmm/aaaa"),'alimentação - Tabela 7.1'!$5:$5,0)+4), "")</f>
        <v/>
      </c>
    </row>
    <row r="5399" spans="1:7" x14ac:dyDescent="0.25">
      <c r="A5399" s="59" t="str">
        <f>IF(
   SUMPRODUCT(--('alimentação - Tabela 7.1'!$5:$5=TEXT(DATE(2020,INT((ROW(A5397)-1)/33)+1,1),"mmmm/aaaa"))) &gt; 0,
   TEXT(DATE(2020,INT((ROW(A5397)-1)/33)+1,1),"mmm/aa"),
   ""
)</f>
        <v/>
      </c>
      <c r="B5399" s="61" t="str">
        <f>IF(A5399&lt;&gt;"", 'alimentação - Tabela 7.1'!$B$24, "" )</f>
        <v/>
      </c>
      <c r="C5399" s="62" t="str">
        <f>IFERROR(INDEX('alimentação - Tabela 7.1'!$24:$24,
MATCH(TEXT('Tabela 7.1'!A5399,"mmmm/aaaa"),'alimentação - Tabela 7.1'!$5:$5,0)), "")</f>
        <v/>
      </c>
      <c r="D5399" s="62" t="str">
        <f>IFERROR(INDEX('alimentação - Tabela 7.1'!$24:$24,
MATCH(TEXT('Tabela 7.1'!$A5399,"mmmm/aaaa"),'alimentação - Tabela 7.1'!$5:$5,0)+1), "")</f>
        <v/>
      </c>
      <c r="E5399" s="62" t="str">
        <f>IFERROR(INDEX('alimentação - Tabela 7.1'!$24:$24,
MATCH(TEXT('Tabela 7.1'!$A5399,"mmmm/aaaa"),'alimentação - Tabela 7.1'!$5:$5,0)+2), "")</f>
        <v/>
      </c>
      <c r="F5399" s="62" t="str">
        <f>IFERROR(INDEX('alimentação - Tabela 7.1'!$24:$24,
MATCH(TEXT('Tabela 7.1'!$A5399,"mmmm/aaaa"),'alimentação - Tabela 7.1'!$5:$5,0)+3), "")</f>
        <v/>
      </c>
      <c r="G5399" s="95" t="str">
        <f>IFERROR(INDEX('alimentação - Tabela 7.1'!$24:$24,
MATCH(TEXT('Tabela 7.1'!$A5399,"mmmm/aaaa"),'alimentação - Tabela 7.1'!$5:$5,0)+4), "")</f>
        <v/>
      </c>
    </row>
    <row r="5400" spans="1:7" x14ac:dyDescent="0.25">
      <c r="A5400" s="59" t="str">
        <f>IF(
   SUMPRODUCT(--('alimentação - Tabela 7.1'!$5:$5=TEXT(DATE(2020,INT((ROW(A5398)-1)/33)+1,1),"mmmm/aaaa"))) &gt; 0,
   TEXT(DATE(2020,INT((ROW(A5398)-1)/33)+1,1),"mmm/aa"),
   ""
)</f>
        <v/>
      </c>
      <c r="B5400" s="61" t="str">
        <f>IF(A5400&lt;&gt;"", 'alimentação - Tabela 7.1'!$B$25, "" )</f>
        <v/>
      </c>
      <c r="C5400" s="62" t="str">
        <f>IFERROR(INDEX('alimentação - Tabela 7.1'!$25:$25,
MATCH(TEXT('Tabela 7.1'!A5400,"mmmm/aaaa"),'alimentação - Tabela 7.1'!$5:$5,0)), "")</f>
        <v/>
      </c>
      <c r="D5400" s="62" t="str">
        <f>IFERROR(INDEX('alimentação - Tabela 7.1'!$25:$25,
MATCH(TEXT('Tabela 7.1'!$A5400,"mmmm/aaaa"),'alimentação - Tabela 7.1'!$5:$5,0)+1), "")</f>
        <v/>
      </c>
      <c r="E5400" s="62" t="str">
        <f>IFERROR(INDEX('alimentação - Tabela 7.1'!$25:$25,
MATCH(TEXT('Tabela 7.1'!$A5400,"mmmm/aaaa"),'alimentação - Tabela 7.1'!$5:$5,0)+2), "")</f>
        <v/>
      </c>
      <c r="F5400" s="62" t="str">
        <f>IFERROR(INDEX('alimentação - Tabela 7.1'!$25:$25,
MATCH(TEXT('Tabela 7.1'!$A5400,"mmmm/aaaa"),'alimentação - Tabela 7.1'!$5:$5,0)+3), "")</f>
        <v/>
      </c>
      <c r="G5400" s="95" t="str">
        <f>IFERROR(INDEX('alimentação - Tabela 7.1'!$25:$25,
MATCH(TEXT('Tabela 7.1'!$A5400,"mmmm/aaaa"),'alimentação - Tabela 7.1'!$5:$5,0)+4), "")</f>
        <v/>
      </c>
    </row>
    <row r="5401" spans="1:7" x14ac:dyDescent="0.25">
      <c r="A5401" s="59" t="str">
        <f>IF(
   SUMPRODUCT(--('alimentação - Tabela 7.1'!$5:$5=TEXT(DATE(2020,INT((ROW(A5399)-1)/33)+1,1),"mmmm/aaaa"))) &gt; 0,
   TEXT(DATE(2020,INT((ROW(A5399)-1)/33)+1,1),"mmm/aa"),
   ""
)</f>
        <v/>
      </c>
      <c r="B5401" s="61" t="str">
        <f>IF(A5401&lt;&gt;"", 'alimentação - Tabela 7.1'!$B$26, "" )</f>
        <v/>
      </c>
      <c r="C5401" s="62" t="str">
        <f>IFERROR(INDEX('alimentação - Tabela 7.1'!$26:$26,
MATCH(TEXT('Tabela 7.1'!A5401,"mmmm/aaaa"),'alimentação - Tabela 7.1'!$5:$5,0)), "")</f>
        <v/>
      </c>
      <c r="D5401" s="62" t="str">
        <f>IFERROR(INDEX('alimentação - Tabela 7.1'!$26:$26,
MATCH(TEXT('Tabela 7.1'!$A5401,"mmmm/aaaa"),'alimentação - Tabela 7.1'!$5:$5,0)+1), "")</f>
        <v/>
      </c>
      <c r="E5401" s="62" t="str">
        <f>IFERROR(INDEX('alimentação - Tabela 7.1'!$26:$26,
MATCH(TEXT('Tabela 7.1'!$A5401,"mmmm/aaaa"),'alimentação - Tabela 7.1'!$5:$5,0)+2), "")</f>
        <v/>
      </c>
      <c r="F5401" s="62" t="str">
        <f>IFERROR(INDEX('alimentação - Tabela 7.1'!$26:$26,
MATCH(TEXT('Tabela 7.1'!$A5401,"mmmm/aaaa"),'alimentação - Tabela 7.1'!$5:$5,0)+3), "")</f>
        <v/>
      </c>
      <c r="G5401" s="95" t="str">
        <f>IFERROR(INDEX('alimentação - Tabela 7.1'!$26:$26,
MATCH(TEXT('Tabela 7.1'!$A5401,"mmmm/aaaa"),'alimentação - Tabela 7.1'!$5:$5,0)+4), "")</f>
        <v/>
      </c>
    </row>
    <row r="5402" spans="1:7" x14ac:dyDescent="0.25">
      <c r="A5402" s="59" t="str">
        <f>IF(
   SUMPRODUCT(--('alimentação - Tabela 7.1'!$5:$5=TEXT(DATE(2020,INT((ROW(A5400)-1)/33)+1,1),"mmmm/aaaa"))) &gt; 0,
   TEXT(DATE(2020,INT((ROW(A5400)-1)/33)+1,1),"mmm/aa"),
   ""
)</f>
        <v/>
      </c>
      <c r="B5402" s="61" t="str">
        <f>IF(A5402&lt;&gt;"", 'alimentação - Tabela 7.1'!$B$27, "" )</f>
        <v/>
      </c>
      <c r="C5402" s="62" t="str">
        <f>IFERROR(INDEX('alimentação - Tabela 7.1'!$27:$27,
MATCH(TEXT('Tabela 7.1'!A5402,"mmmm/aaaa"),'alimentação - Tabela 7.1'!$5:$5,0)), "")</f>
        <v/>
      </c>
      <c r="D5402" s="62" t="str">
        <f>IFERROR(INDEX('alimentação - Tabela 7.1'!$27:$27,
MATCH(TEXT('Tabela 7.1'!$A5402,"mmmm/aaaa"),'alimentação - Tabela 7.1'!$5:$5,0)+1), "")</f>
        <v/>
      </c>
      <c r="E5402" s="62" t="str">
        <f>IFERROR(INDEX('alimentação - Tabela 7.1'!$27:$27,
MATCH(TEXT('Tabela 7.1'!$A5402,"mmmm/aaaa"),'alimentação - Tabela 7.1'!$5:$5,0)+2), "")</f>
        <v/>
      </c>
      <c r="F5402" s="62" t="str">
        <f>IFERROR(INDEX('alimentação - Tabela 7.1'!$27:$27,
MATCH(TEXT('Tabela 7.1'!$A5402,"mmmm/aaaa"),'alimentação - Tabela 7.1'!$5:$5,0)+3), "")</f>
        <v/>
      </c>
      <c r="G5402" s="95" t="str">
        <f>IFERROR(INDEX('alimentação - Tabela 7.1'!$27:$27,
MATCH(TEXT('Tabela 7.1'!$A5402,"mmmm/aaaa"),'alimentação - Tabela 7.1'!$5:$5,0)+4), "")</f>
        <v/>
      </c>
    </row>
    <row r="5403" spans="1:7" x14ac:dyDescent="0.25">
      <c r="A5403" s="59" t="str">
        <f>IF(
   SUMPRODUCT(--('alimentação - Tabela 7.1'!$5:$5=TEXT(DATE(2020,INT((ROW(A5401)-1)/33)+1,1),"mmmm/aaaa"))) &gt; 0,
   TEXT(DATE(2020,INT((ROW(A5401)-1)/33)+1,1),"mmm/aa"),
   ""
)</f>
        <v/>
      </c>
      <c r="B5403" s="61" t="str">
        <f>IF(A5403&lt;&gt;"", 'alimentação - Tabela 7.1'!$B$28, "" )</f>
        <v/>
      </c>
      <c r="C5403" s="62" t="str">
        <f>IFERROR(INDEX('alimentação - Tabela 7.1'!$28:$28,
MATCH(TEXT('Tabela 7.1'!A5403,"mmmm/aaaa"),'alimentação - Tabela 7.1'!$5:$5,0)), "")</f>
        <v/>
      </c>
      <c r="D5403" s="62" t="str">
        <f>IFERROR(INDEX('alimentação - Tabela 7.1'!$28:$28,
MATCH(TEXT('Tabela 7.1'!$A5403,"mmmm/aaaa"),'alimentação - Tabela 7.1'!$5:$5,0)+1), "")</f>
        <v/>
      </c>
      <c r="E5403" s="62" t="str">
        <f>IFERROR(INDEX('alimentação - Tabela 7.1'!$28:$28,
MATCH(TEXT('Tabela 7.1'!$A5403,"mmmm/aaaa"),'alimentação - Tabela 7.1'!$5:$5,0)+2), "")</f>
        <v/>
      </c>
      <c r="F5403" s="62" t="str">
        <f>IFERROR(INDEX('alimentação - Tabela 7.1'!$28:$28,
MATCH(TEXT('Tabela 7.1'!$A5403,"mmmm/aaaa"),'alimentação - Tabela 7.1'!$5:$5,0)+3), "")</f>
        <v/>
      </c>
      <c r="G5403" s="95" t="str">
        <f>IFERROR(INDEX('alimentação - Tabela 7.1'!$28:$28,
MATCH(TEXT('Tabela 7.1'!$A5403,"mmmm/aaaa"),'alimentação - Tabela 7.1'!$5:$5,0)+4), "")</f>
        <v/>
      </c>
    </row>
    <row r="5404" spans="1:7" x14ac:dyDescent="0.25">
      <c r="A5404" s="59" t="str">
        <f>IF(
   SUMPRODUCT(--('alimentação - Tabela 7.1'!$5:$5=TEXT(DATE(2020,INT((ROW(A5402)-1)/33)+1,1),"mmmm/aaaa"))) &gt; 0,
   TEXT(DATE(2020,INT((ROW(A5402)-1)/33)+1,1),"mmm/aa"),
   ""
)</f>
        <v/>
      </c>
      <c r="B5404" s="61" t="str">
        <f>IF(A5404&lt;&gt;"", 'alimentação - Tabela 7.1'!$B$29, "" )</f>
        <v/>
      </c>
      <c r="C5404" s="62" t="str">
        <f>IFERROR(INDEX('alimentação - Tabela 7.1'!$29:$29,
MATCH(TEXT('Tabela 7.1'!A5404,"mmmm/aaaa"),'alimentação - Tabela 7.1'!$5:$5,0)), "")</f>
        <v/>
      </c>
      <c r="D5404" s="62" t="str">
        <f>IFERROR(INDEX('alimentação - Tabela 7.1'!$29:$29,
MATCH(TEXT('Tabela 7.1'!$A5404,"mmmm/aaaa"),'alimentação - Tabela 7.1'!$5:$5,0)+1), "")</f>
        <v/>
      </c>
      <c r="E5404" s="62" t="str">
        <f>IFERROR(INDEX('alimentação - Tabela 7.1'!$29:$29,
MATCH(TEXT('Tabela 7.1'!$A5404,"mmmm/aaaa"),'alimentação - Tabela 7.1'!$5:$5,0)+2), "")</f>
        <v/>
      </c>
      <c r="F5404" s="62" t="str">
        <f>IFERROR(INDEX('alimentação - Tabela 7.1'!$29:$29,
MATCH(TEXT('Tabela 7.1'!$A5404,"mmmm/aaaa"),'alimentação - Tabela 7.1'!$5:$5,0)+3), "")</f>
        <v/>
      </c>
      <c r="G5404" s="95" t="str">
        <f>IFERROR(INDEX('alimentação - Tabela 7.1'!$29:$29,
MATCH(TEXT('Tabela 7.1'!$A5404,"mmmm/aaaa"),'alimentação - Tabela 7.1'!$5:$5,0)+4), "")</f>
        <v/>
      </c>
    </row>
    <row r="5405" spans="1:7" x14ac:dyDescent="0.25">
      <c r="A5405" s="59" t="str">
        <f>IF(
   SUMPRODUCT(--('alimentação - Tabela 7.1'!$5:$5=TEXT(DATE(2020,INT((ROW(A5403)-1)/33)+1,1),"mmmm/aaaa"))) &gt; 0,
   TEXT(DATE(2020,INT((ROW(A5403)-1)/33)+1,1),"mmm/aa"),
   ""
)</f>
        <v/>
      </c>
      <c r="B5405" s="61" t="str">
        <f>IF(A5405&lt;&gt;"", 'alimentação - Tabela 7.1'!$B$30, "" )</f>
        <v/>
      </c>
      <c r="C5405" s="62" t="str">
        <f>IFERROR(INDEX('alimentação - Tabela 7.1'!$30:$30,
MATCH(TEXT('Tabela 7.1'!A5405,"mmmm/aaaa"),'alimentação - Tabela 7.1'!$5:$5,0)), "")</f>
        <v/>
      </c>
      <c r="D5405" s="62" t="str">
        <f>IFERROR(INDEX('alimentação - Tabela 7.1'!$30:$30,
MATCH(TEXT('Tabela 7.1'!$A5405,"mmmm/aaaa"),'alimentação - Tabela 7.1'!$5:$5,0)+1), "")</f>
        <v/>
      </c>
      <c r="E5405" s="62" t="str">
        <f>IFERROR(INDEX('alimentação - Tabela 7.1'!$30:$30,
MATCH(TEXT('Tabela 7.1'!$A5405,"mmmm/aaaa"),'alimentação - Tabela 7.1'!$5:$5,0)+2), "")</f>
        <v/>
      </c>
      <c r="F5405" s="62" t="str">
        <f>IFERROR(INDEX('alimentação - Tabela 7.1'!$30:$30,
MATCH(TEXT('Tabela 7.1'!$A5405,"mmmm/aaaa"),'alimentação - Tabela 7.1'!$5:$5,0)+3), "")</f>
        <v/>
      </c>
      <c r="G5405" s="95" t="str">
        <f>IFERROR(INDEX('alimentação - Tabela 7.1'!$30:$30,
MATCH(TEXT('Tabela 7.1'!$A5405,"mmmm/aaaa"),'alimentação - Tabela 7.1'!$5:$5,0)+4), "")</f>
        <v/>
      </c>
    </row>
    <row r="5406" spans="1:7" x14ac:dyDescent="0.25">
      <c r="A5406" s="59" t="str">
        <f>IF(
   SUMPRODUCT(--('alimentação - Tabela 7.1'!$5:$5=TEXT(DATE(2020,INT((ROW(A5404)-1)/33)+1,1),"mmmm/aaaa"))) &gt; 0,
   TEXT(DATE(2020,INT((ROW(A5404)-1)/33)+1,1),"mmm/aa"),
   ""
)</f>
        <v/>
      </c>
      <c r="B5406" s="61" t="str">
        <f>IF(A5406&lt;&gt;"", 'alimentação - Tabela 7.1'!$B$31, "" )</f>
        <v/>
      </c>
      <c r="C5406" s="62" t="str">
        <f>IFERROR(INDEX('alimentação - Tabela 7.1'!$31:$31,
MATCH(TEXT('Tabela 7.1'!A5406,"mmmm/aaaa"),'alimentação - Tabela 7.1'!$5:$5,0)), "")</f>
        <v/>
      </c>
      <c r="D5406" s="62" t="str">
        <f>IFERROR(INDEX('alimentação - Tabela 7.1'!$31:$31,
MATCH(TEXT('Tabela 7.1'!$A5406,"mmmm/aaaa"),'alimentação - Tabela 7.1'!$5:$5,0)+1), "")</f>
        <v/>
      </c>
      <c r="E5406" s="62" t="str">
        <f>IFERROR(INDEX('alimentação - Tabela 7.1'!$31:$31,
MATCH(TEXT('Tabela 7.1'!$A5406,"mmmm/aaaa"),'alimentação - Tabela 7.1'!$5:$5,0)+2), "")</f>
        <v/>
      </c>
      <c r="F5406" s="62" t="str">
        <f>IFERROR(INDEX('alimentação - Tabela 7.1'!$31:$31,
MATCH(TEXT('Tabela 7.1'!$A5406,"mmmm/aaaa"),'alimentação - Tabela 7.1'!$5:$5,0)+3), "")</f>
        <v/>
      </c>
      <c r="G5406" s="95" t="str">
        <f>IFERROR(INDEX('alimentação - Tabela 7.1'!$31:$31,
MATCH(TEXT('Tabela 7.1'!$A5406,"mmmm/aaaa"),'alimentação - Tabela 7.1'!$5:$5,0)+4), "")</f>
        <v/>
      </c>
    </row>
    <row r="5407" spans="1:7" x14ac:dyDescent="0.25">
      <c r="A5407" s="59" t="str">
        <f>IF(
   SUMPRODUCT(--('alimentação - Tabela 7.1'!$5:$5=TEXT(DATE(2020,INT((ROW(A5405)-1)/33)+1,1),"mmmm/aaaa"))) &gt; 0,
   TEXT(DATE(2020,INT((ROW(A5405)-1)/33)+1,1),"mmm/aa"),
   ""
)</f>
        <v/>
      </c>
      <c r="B5407" s="61" t="str">
        <f>IF(A5407&lt;&gt;"", 'alimentação - Tabela 7.1'!$B$32, "" )</f>
        <v/>
      </c>
      <c r="C5407" s="62" t="str">
        <f>IFERROR(INDEX('alimentação - Tabela 7.1'!$32:$32,
MATCH(TEXT('Tabela 7.1'!A5407,"mmmm/aaaa"),'alimentação - Tabela 7.1'!$5:$5,0)), "")</f>
        <v/>
      </c>
      <c r="D5407" s="62" t="str">
        <f>IFERROR(INDEX('alimentação - Tabela 7.1'!$32:$32,
MATCH(TEXT('Tabela 7.1'!$A5407,"mmmm/aaaa"),'alimentação - Tabela 7.1'!$5:$5,0)+1), "")</f>
        <v/>
      </c>
      <c r="E5407" s="62" t="str">
        <f>IFERROR(INDEX('alimentação - Tabela 7.1'!$32:$32,
MATCH(TEXT('Tabela 7.1'!$A5407,"mmmm/aaaa"),'alimentação - Tabela 7.1'!$5:$5,0)+2), "")</f>
        <v/>
      </c>
      <c r="F5407" s="62" t="str">
        <f>IFERROR(INDEX('alimentação - Tabela 7.1'!$32:$32,
MATCH(TEXT('Tabela 7.1'!$A5407,"mmmm/aaaa"),'alimentação - Tabela 7.1'!$5:$5,0)+3), "")</f>
        <v/>
      </c>
      <c r="G5407" s="95" t="str">
        <f>IFERROR(INDEX('alimentação - Tabela 7.1'!$32:$32,
MATCH(TEXT('Tabela 7.1'!$A5407,"mmmm/aaaa"),'alimentação - Tabela 7.1'!$5:$5,0)+4), "")</f>
        <v/>
      </c>
    </row>
    <row r="5408" spans="1:7" x14ac:dyDescent="0.25">
      <c r="A5408" s="59" t="str">
        <f>IF(
   SUMPRODUCT(--('alimentação - Tabela 7.1'!$5:$5=TEXT(DATE(2020,INT((ROW(A5406)-1)/33)+1,1),"mmmm/aaaa"))) &gt; 0,
   TEXT(DATE(2020,INT((ROW(A5406)-1)/33)+1,1),"mmm/aa"),
   ""
)</f>
        <v/>
      </c>
      <c r="B5408" s="61" t="str">
        <f>IF(A5408&lt;&gt;"", 'alimentação - Tabela 7.1'!$B$33, "" )</f>
        <v/>
      </c>
      <c r="C5408" s="62" t="str">
        <f>IFERROR(INDEX('alimentação - Tabela 7.1'!$33:$33,
MATCH(TEXT('Tabela 7.1'!A5408,"mmmm/aaaa"),'alimentação - Tabela 7.1'!$5:$5,0)), "")</f>
        <v/>
      </c>
      <c r="D5408" s="62" t="str">
        <f>IFERROR(INDEX('alimentação - Tabela 7.1'!$33:$33,
MATCH(TEXT('Tabela 7.1'!$A5408,"mmmm/aaaa"),'alimentação - Tabela 7.1'!$5:$5,0)+1), "")</f>
        <v/>
      </c>
      <c r="E5408" s="62" t="str">
        <f>IFERROR(INDEX('alimentação - Tabela 7.1'!$33:$33,
MATCH(TEXT('Tabela 7.1'!$A5408,"mmmm/aaaa"),'alimentação - Tabela 7.1'!$5:$5,0)+2), "")</f>
        <v/>
      </c>
      <c r="F5408" s="62" t="str">
        <f>IFERROR(INDEX('alimentação - Tabela 7.1'!$33:$33,
MATCH(TEXT('Tabela 7.1'!$A5408,"mmmm/aaaa"),'alimentação - Tabela 7.1'!$5:$5,0)+3), "")</f>
        <v/>
      </c>
      <c r="G5408" s="95" t="str">
        <f>IFERROR(INDEX('alimentação - Tabela 7.1'!$33:$33,
MATCH(TEXT('Tabela 7.1'!$A5408,"mmmm/aaaa"),'alimentação - Tabela 7.1'!$5:$5,0)+4), "")</f>
        <v/>
      </c>
    </row>
    <row r="5409" spans="1:7" x14ac:dyDescent="0.25">
      <c r="A5409" s="59" t="str">
        <f>IF(
   SUMPRODUCT(--('alimentação - Tabela 7.1'!$5:$5=TEXT(DATE(2020,INT((ROW(A5407)-1)/33)+1,1),"mmmm/aaaa"))) &gt; 0,
   TEXT(DATE(2020,INT((ROW(A5407)-1)/33)+1,1),"mmm/aa"),
   ""
)</f>
        <v/>
      </c>
      <c r="B5409" s="61" t="str">
        <f>IF(A5409&lt;&gt;"", 'alimentação - Tabela 7.1'!$B$34, "" )</f>
        <v/>
      </c>
      <c r="C5409" s="62" t="str">
        <f>IFERROR(INDEX('alimentação - Tabela 7.1'!$34:$34,
MATCH(TEXT('Tabela 7.1'!A5409,"mmmm/aaaa"),'alimentação - Tabela 7.1'!$5:$5,0)), "")</f>
        <v/>
      </c>
      <c r="D5409" s="62" t="str">
        <f>IFERROR(INDEX('alimentação - Tabela 7.1'!$34:$34,
MATCH(TEXT('Tabela 7.1'!$A5409,"mmmm/aaaa"),'alimentação - Tabela 7.1'!$5:$5,0)+1), "")</f>
        <v/>
      </c>
      <c r="E5409" s="62" t="str">
        <f>IFERROR(INDEX('alimentação - Tabela 7.1'!$34:$34,
MATCH(TEXT('Tabela 7.1'!$A5409,"mmmm/aaaa"),'alimentação - Tabela 7.1'!$5:$5,0)+2), "")</f>
        <v/>
      </c>
      <c r="F5409" s="62" t="str">
        <f>IFERROR(INDEX('alimentação - Tabela 7.1'!$34:$34,
MATCH(TEXT('Tabela 7.1'!$A5409,"mmmm/aaaa"),'alimentação - Tabela 7.1'!$5:$5,0)+3), "")</f>
        <v/>
      </c>
      <c r="G5409" s="95" t="str">
        <f>IFERROR(INDEX('alimentação - Tabela 7.1'!$34:$34,
MATCH(TEXT('Tabela 7.1'!$A5409,"mmmm/aaaa"),'alimentação - Tabela 7.1'!$5:$5,0)+4), "")</f>
        <v/>
      </c>
    </row>
    <row r="5410" spans="1:7" x14ac:dyDescent="0.25">
      <c r="A5410" s="59" t="str">
        <f>IF(
   SUMPRODUCT(--('alimentação - Tabela 7.1'!$5:$5=TEXT(DATE(2020,INT((ROW(A5408)-1)/33)+1,1),"mmmm/aaaa"))) &gt; 0,
   TEXT(DATE(2020,INT((ROW(A5408)-1)/33)+1,1),"mmm/aa"),
   ""
)</f>
        <v/>
      </c>
      <c r="B5410" s="61" t="str">
        <f>IF(A5410&lt;&gt;"", 'alimentação - Tabela 7.1'!$B$35, "" )</f>
        <v/>
      </c>
      <c r="C5410" s="62" t="str">
        <f>IFERROR(INDEX('alimentação - Tabela 7.1'!$35:$35,
MATCH(TEXT('Tabela 7.1'!A5410,"mmmm/aaaa"),'alimentação - Tabela 7.1'!$5:$5,0)), "")</f>
        <v/>
      </c>
      <c r="D5410" s="62" t="str">
        <f>IFERROR(INDEX('alimentação - Tabela 7.1'!$35:$35,
MATCH(TEXT('Tabela 7.1'!$A5410,"mmmm/aaaa"),'alimentação - Tabela 7.1'!$5:$5,0)+1), "")</f>
        <v/>
      </c>
      <c r="E5410" s="62" t="str">
        <f>IFERROR(INDEX('alimentação - Tabela 7.1'!$35:$35,
MATCH(TEXT('Tabela 7.1'!$A5410,"mmmm/aaaa"),'alimentação - Tabela 7.1'!$5:$5,0)+2), "")</f>
        <v/>
      </c>
      <c r="F5410" s="62" t="str">
        <f>IFERROR(INDEX('alimentação - Tabela 7.1'!$35:$35,
MATCH(TEXT('Tabela 7.1'!$A5410,"mmmm/aaaa"),'alimentação - Tabela 7.1'!$5:$5,0)+3), "")</f>
        <v/>
      </c>
      <c r="G5410" s="95" t="str">
        <f>IFERROR(INDEX('alimentação - Tabela 7.1'!$35:$35,
MATCH(TEXT('Tabela 7.1'!$A5410,"mmmm/aaaa"),'alimentação - Tabela 7.1'!$5:$5,0)+4), "")</f>
        <v/>
      </c>
    </row>
    <row r="5411" spans="1:7" x14ac:dyDescent="0.25">
      <c r="A5411" s="59" t="str">
        <f>IF(
   SUMPRODUCT(--('alimentação - Tabela 7.1'!$5:$5=TEXT(DATE(2020,INT((ROW(A5409)-1)/33)+1,1),"mmmm/aaaa"))) &gt; 0,
   TEXT(DATE(2020,INT((ROW(A5409)-1)/33)+1,1),"mmm/aa"),
   ""
)</f>
        <v/>
      </c>
      <c r="B5411" s="61" t="str">
        <f>IF(A5411&lt;&gt;"", 'alimentação - Tabela 7.1'!$B$36, "" )</f>
        <v/>
      </c>
      <c r="C5411" s="62" t="str">
        <f>IFERROR(INDEX('alimentação - Tabela 7.1'!$36:$36,
MATCH(TEXT('Tabela 7.1'!A5411,"mmmm/aaaa"),'alimentação - Tabela 7.1'!$5:$5,0)), "")</f>
        <v/>
      </c>
      <c r="D5411" s="62" t="str">
        <f>IFERROR(INDEX('alimentação - Tabela 7.1'!$36:$36,
MATCH(TEXT('Tabela 7.1'!$A5411,"mmmm/aaaa"),'alimentação - Tabela 7.1'!$5:$5,0)+1), "")</f>
        <v/>
      </c>
      <c r="E5411" s="62" t="str">
        <f>IFERROR(INDEX('alimentação - Tabela 7.1'!$36:$36,
MATCH(TEXT('Tabela 7.1'!$A5411,"mmmm/aaaa"),'alimentação - Tabela 7.1'!$5:$5,0)+2), "")</f>
        <v/>
      </c>
      <c r="F5411" s="62" t="str">
        <f>IFERROR(INDEX('alimentação - Tabela 7.1'!$36:$36,
MATCH(TEXT('Tabela 7.1'!$A5411,"mmmm/aaaa"),'alimentação - Tabela 7.1'!$5:$5,0)+3), "")</f>
        <v/>
      </c>
      <c r="G5411" s="95" t="str">
        <f>IFERROR(INDEX('alimentação - Tabela 7.1'!$36:$36,
MATCH(TEXT('Tabela 7.1'!$A5411,"mmmm/aaaa"),'alimentação - Tabela 7.1'!$5:$5,0)+4), "")</f>
        <v/>
      </c>
    </row>
    <row r="5412" spans="1:7" x14ac:dyDescent="0.25">
      <c r="A5412" s="59" t="str">
        <f>IF(
   SUMPRODUCT(--('alimentação - Tabela 7.1'!$5:$5=TEXT(DATE(2020,INT((ROW(A5410)-1)/33)+1,1),"mmmm/aaaa"))) &gt; 0,
   TEXT(DATE(2020,INT((ROW(A5410)-1)/33)+1,1),"mmm/aa"),
   ""
)</f>
        <v/>
      </c>
      <c r="B5412" s="61" t="str">
        <f>IF(A5412&lt;&gt;"", 'alimentação - Tabela 7.1'!$B$37, "" )</f>
        <v/>
      </c>
      <c r="C5412" s="62" t="str">
        <f>IFERROR(INDEX('alimentação - Tabela 7.1'!$37:$37,
MATCH(TEXT('Tabela 7.1'!A5412,"mmmm/aaaa"),'alimentação - Tabela 7.1'!$5:$5,0)), "")</f>
        <v/>
      </c>
      <c r="D5412" s="62" t="str">
        <f>IFERROR(INDEX('alimentação - Tabela 7.1'!$37:$37,
MATCH(TEXT('Tabela 7.1'!$A5412,"mmmm/aaaa"),'alimentação - Tabela 7.1'!$5:$5,0)+1), "")</f>
        <v/>
      </c>
      <c r="E5412" s="62" t="str">
        <f>IFERROR(INDEX('alimentação - Tabela 7.1'!$37:$37,
MATCH(TEXT('Tabela 7.1'!$A5412,"mmmm/aaaa"),'alimentação - Tabela 7.1'!$5:$5,0)+2), "")</f>
        <v/>
      </c>
      <c r="F5412" s="62" t="str">
        <f>IFERROR(INDEX('alimentação - Tabela 7.1'!$37:$37,
MATCH(TEXT('Tabela 7.1'!$A5412,"mmmm/aaaa"),'alimentação - Tabela 7.1'!$5:$5,0)+3), "")</f>
        <v/>
      </c>
      <c r="G5412" s="95" t="str">
        <f>IFERROR(INDEX('alimentação - Tabela 7.1'!$37:$37,
MATCH(TEXT('Tabela 7.1'!$A5412,"mmmm/aaaa"),'alimentação - Tabela 7.1'!$5:$5,0)+4), "")</f>
        <v/>
      </c>
    </row>
    <row r="5413" spans="1:7" x14ac:dyDescent="0.25">
      <c r="A5413" s="59" t="str">
        <f>IF(
   SUMPRODUCT(--('alimentação - Tabela 7.1'!$5:$5=TEXT(DATE(2020,INT((ROW(A5411)-1)/33)+1,1),"mmmm/aaaa"))) &gt; 0,
   TEXT(DATE(2020,INT((ROW(A5411)-1)/33)+1,1),"mmm/aa"),
   ""
)</f>
        <v/>
      </c>
      <c r="B5413" s="61" t="str">
        <f>IF(A5413&lt;&gt;"", 'alimentação - Tabela 7.1'!$B$38, "" )</f>
        <v/>
      </c>
      <c r="C5413" s="62" t="str">
        <f>IFERROR(INDEX('alimentação - Tabela 7.1'!$38:$38,
MATCH(TEXT('Tabela 7.1'!A5413,"mmmm/aaaa"),'alimentação - Tabela 7.1'!$5:$5,0)), "")</f>
        <v/>
      </c>
      <c r="D5413" s="62" t="str">
        <f>IFERROR(INDEX('alimentação - Tabela 7.1'!$38:$38,
MATCH(TEXT('Tabela 7.1'!$A5413,"mmmm/aaaa"),'alimentação - Tabela 7.1'!$5:$5,0)+1), "")</f>
        <v/>
      </c>
      <c r="E5413" s="62" t="str">
        <f>IFERROR(INDEX('alimentação - Tabela 7.1'!$38:$38,
MATCH(TEXT('Tabela 7.1'!$A5413,"mmmm/aaaa"),'alimentação - Tabela 7.1'!$5:$5,0)+2), "")</f>
        <v/>
      </c>
      <c r="F5413" s="62" t="str">
        <f>IFERROR(INDEX('alimentação - Tabela 7.1'!$38:$38,
MATCH(TEXT('Tabela 7.1'!$A5413,"mmmm/aaaa"),'alimentação - Tabela 7.1'!$5:$5,0)+3), "")</f>
        <v/>
      </c>
      <c r="G5413" s="95" t="str">
        <f>IFERROR(INDEX('alimentação - Tabela 7.1'!$38:$38,
MATCH(TEXT('Tabela 7.1'!$A5413,"mmmm/aaaa"),'alimentação - Tabela 7.1'!$5:$5,0)+4), "")</f>
        <v/>
      </c>
    </row>
    <row r="5414" spans="1:7" x14ac:dyDescent="0.25">
      <c r="A5414" s="59" t="str">
        <f>IF(
   SUMPRODUCT(--('alimentação - Tabela 7.1'!$5:$5=TEXT(DATE(2020,INT((ROW(A5412)-1)/33)+1,1),"mmmm/aaaa"))) &gt; 0,
   TEXT(DATE(2020,INT((ROW(A5412)-1)/33)+1,1),"mmm/aa"),
   ""
)</f>
        <v/>
      </c>
      <c r="B5414" s="61" t="str">
        <f>IF(A5414&lt;&gt;"", 'alimentação - Tabela 7.1'!$B$39, "" )</f>
        <v/>
      </c>
      <c r="C5414" s="62" t="str">
        <f>IFERROR(INDEX('alimentação - Tabela 7.1'!$39:$39,
MATCH(TEXT('Tabela 7.1'!A5414,"mmmm/aaaa"),'alimentação - Tabela 7.1'!$5:$5,0)), "")</f>
        <v/>
      </c>
      <c r="D5414" s="62" t="str">
        <f>IFERROR(INDEX('alimentação - Tabela 7.1'!$39:$39,
MATCH(TEXT('Tabela 7.1'!$A5414,"mmmm/aaaa"),'alimentação - Tabela 7.1'!$5:$5,0)+1), "")</f>
        <v/>
      </c>
      <c r="E5414" s="62" t="str">
        <f>IFERROR(INDEX('alimentação - Tabela 7.1'!$39:$39,
MATCH(TEXT('Tabela 7.1'!$A5414,"mmmm/aaaa"),'alimentação - Tabela 7.1'!$5:$5,0)+2), "")</f>
        <v/>
      </c>
      <c r="F5414" s="62" t="str">
        <f>IFERROR(INDEX('alimentação - Tabela 7.1'!$39:$39,
MATCH(TEXT('Tabela 7.1'!$A5414,"mmmm/aaaa"),'alimentação - Tabela 7.1'!$5:$5,0)+3), "")</f>
        <v/>
      </c>
      <c r="G5414" s="95" t="str">
        <f>IFERROR(INDEX('alimentação - Tabela 7.1'!$39:$39,
MATCH(TEXT('Tabela 7.1'!$A5414,"mmmm/aaaa"),'alimentação - Tabela 7.1'!$5:$5,0)+4), "")</f>
        <v/>
      </c>
    </row>
    <row r="5415" spans="1:7" x14ac:dyDescent="0.25">
      <c r="A5415" s="59" t="str">
        <f>IF(
   SUMPRODUCT(--('alimentação - Tabela 7.1'!$5:$5=TEXT(DATE(2020,INT((ROW(A5413)-1)/33)+1,1),"mmmm/aaaa"))) &gt; 0,
   TEXT(DATE(2020,INT((ROW(A5413)-1)/33)+1,1),"mmm/aa"),
   ""
)</f>
        <v/>
      </c>
      <c r="B5415" s="61" t="str">
        <f>IF(A5415&lt;&gt;"", 'alimentação - Tabela 7.1'!$B$7, "" )</f>
        <v/>
      </c>
      <c r="C5415" s="62" t="str">
        <f>IFERROR(INDEX('alimentação - Tabela 7.1'!$7:$7,
MATCH(TEXT('Tabela 7.1'!A5415,"mmmm/aaaa"),'alimentação - Tabela 7.1'!$5:$5,0)), "")</f>
        <v/>
      </c>
      <c r="D5415" s="62" t="str">
        <f>IFERROR(INDEX('alimentação - Tabela 7.1'!$7:$7,
MATCH(TEXT('Tabela 7.1'!$A5415,"mmmm/aaaa"),'alimentação - Tabela 7.1'!$5:$5,0)+1), "")</f>
        <v/>
      </c>
      <c r="E5415" s="62" t="str">
        <f>IFERROR(INDEX('alimentação - Tabela 7.1'!$7:$7,
MATCH(TEXT('Tabela 7.1'!$A5415,"mmmm/aaaa"),'alimentação - Tabela 7.1'!$5:$5,0)+2), "")</f>
        <v/>
      </c>
      <c r="F5415" s="62" t="str">
        <f>IFERROR(INDEX('alimentação - Tabela 7.1'!$7:$7,
MATCH(TEXT('Tabela 7.1'!$A5415,"mmmm/aaaa"),'alimentação - Tabela 7.1'!$5:$5,0)+3), "")</f>
        <v/>
      </c>
      <c r="G5415" s="95" t="str">
        <f>IFERROR(INDEX('alimentação - Tabela 7.1'!$7:$7,
MATCH(TEXT('Tabela 7.1'!$A5415,"mmmm/aaaa"),'alimentação - Tabela 7.1'!$5:$5,0)+4), "")</f>
        <v/>
      </c>
    </row>
    <row r="5416" spans="1:7" x14ac:dyDescent="0.25">
      <c r="A5416" s="59" t="str">
        <f>IF(
   SUMPRODUCT(--('alimentação - Tabela 7.1'!$5:$5=TEXT(DATE(2020,INT((ROW(A5414)-1)/33)+1,1),"mmmm/aaaa"))) &gt; 0,
   TEXT(DATE(2020,INT((ROW(A5414)-1)/33)+1,1),"mmm/aa"),
   ""
)</f>
        <v/>
      </c>
      <c r="B5416" s="61" t="str">
        <f>IF(A5416&lt;&gt;"", 'alimentação - Tabela 7.1'!$B$8, "" )</f>
        <v/>
      </c>
      <c r="C5416" s="62" t="str">
        <f>IFERROR(INDEX('alimentação - Tabela 7.1'!$8:$8,
MATCH(TEXT('Tabela 7.1'!A5416,"mmmm/aaaa"),'alimentação - Tabela 7.1'!$5:$5,0)), "")</f>
        <v/>
      </c>
      <c r="D5416" s="62" t="str">
        <f>IFERROR(INDEX('alimentação - Tabela 7.1'!$8:$8,
MATCH(TEXT('Tabela 7.1'!$A5416,"mmmm/aaaa"),'alimentação - Tabela 7.1'!$5:$5,0)+1), "")</f>
        <v/>
      </c>
      <c r="E5416" s="62" t="str">
        <f>IFERROR(INDEX('alimentação - Tabela 7.1'!$8:$8,
MATCH(TEXT('Tabela 7.1'!$A5416,"mmmm/aaaa"),'alimentação - Tabela 7.1'!$5:$5,0)+2), "")</f>
        <v/>
      </c>
      <c r="F5416" s="62" t="str">
        <f>IFERROR(INDEX('alimentação - Tabela 7.1'!$8:$8,
MATCH(TEXT('Tabela 7.1'!$A5416,"mmmm/aaaa"),'alimentação - Tabela 7.1'!$5:$5,0)+3), "")</f>
        <v/>
      </c>
      <c r="G5416" s="95" t="str">
        <f>IFERROR(INDEX('alimentação - Tabela 7.1'!$8:$8,
MATCH(TEXT('Tabela 7.1'!$A5416,"mmmm/aaaa"),'alimentação - Tabela 7.1'!$5:$5,0)+4), "")</f>
        <v/>
      </c>
    </row>
    <row r="5417" spans="1:7" x14ac:dyDescent="0.25">
      <c r="A5417" s="59" t="str">
        <f>IF(
   SUMPRODUCT(--('alimentação - Tabela 7.1'!$5:$5=TEXT(DATE(2020,INT((ROW(A5415)-1)/33)+1,1),"mmmm/aaaa"))) &gt; 0,
   TEXT(DATE(2020,INT((ROW(A5415)-1)/33)+1,1),"mmm/aa"),
   ""
)</f>
        <v/>
      </c>
      <c r="B5417" s="61" t="str">
        <f>IF(A5417&lt;&gt;"", 'alimentação - Tabela 7.1'!$B$9, "" )</f>
        <v/>
      </c>
      <c r="C5417" s="62" t="str">
        <f>IFERROR(INDEX('alimentação - Tabela 7.1'!$9:$9,
MATCH(TEXT('Tabela 7.1'!A5417,"mmmm/aaaa"),'alimentação - Tabela 7.1'!$5:$5,0)), "")</f>
        <v/>
      </c>
      <c r="D5417" s="62" t="str">
        <f>IFERROR(INDEX('alimentação - Tabela 7.1'!$9:$9,
MATCH(TEXT('Tabela 7.1'!$A5417,"mmmm/aaaa"),'alimentação - Tabela 7.1'!$5:$5,0)+1), "")</f>
        <v/>
      </c>
      <c r="E5417" s="62" t="str">
        <f>IFERROR(INDEX('alimentação - Tabela 7.1'!$9:$9,
MATCH(TEXT('Tabela 7.1'!$A5417,"mmmm/aaaa"),'alimentação - Tabela 7.1'!$5:$5,0)+2), "")</f>
        <v/>
      </c>
      <c r="F5417" s="62" t="str">
        <f>IFERROR(INDEX('alimentação - Tabela 7.1'!$9:$9,
MATCH(TEXT('Tabela 7.1'!$A5417,"mmmm/aaaa"),'alimentação - Tabela 7.1'!$5:$5,0)+3), "")</f>
        <v/>
      </c>
      <c r="G5417" s="95" t="str">
        <f>IFERROR(INDEX('alimentação - Tabela 7.1'!$9:$9,
MATCH(TEXT('Tabela 7.1'!$A5417,"mmmm/aaaa"),'alimentação - Tabela 7.1'!$5:$5,0)+4), "")</f>
        <v/>
      </c>
    </row>
    <row r="5418" spans="1:7" x14ac:dyDescent="0.25">
      <c r="A5418" s="59" t="str">
        <f>IF(
   SUMPRODUCT(--('alimentação - Tabela 7.1'!$5:$5=TEXT(DATE(2020,INT((ROW(A5416)-1)/33)+1,1),"mmmm/aaaa"))) &gt; 0,
   TEXT(DATE(2020,INT((ROW(A5416)-1)/33)+1,1),"mmm/aa"),
   ""
)</f>
        <v/>
      </c>
      <c r="B5418" s="61" t="str">
        <f>IF(A5418&lt;&gt;"", 'alimentação - Tabela 7.1'!$B$10, "" )</f>
        <v/>
      </c>
      <c r="C5418" s="62" t="str">
        <f>IFERROR(INDEX('alimentação - Tabela 7.1'!$10:$10,
MATCH(TEXT('Tabela 7.1'!A5418,"mmmm/aaaa"),'alimentação - Tabela 7.1'!$5:$5,0)), "")</f>
        <v/>
      </c>
      <c r="D5418" s="62" t="str">
        <f>IFERROR(INDEX('alimentação - Tabela 7.1'!$10:$10,
MATCH(TEXT('Tabela 7.1'!$A5418,"mmmm/aaaa"),'alimentação - Tabela 7.1'!$5:$5,0)+1), "")</f>
        <v/>
      </c>
      <c r="E5418" s="62" t="str">
        <f>IFERROR(INDEX('alimentação - Tabela 7.1'!$10:$10,
MATCH(TEXT('Tabela 7.1'!$A5418,"mmmm/aaaa"),'alimentação - Tabela 7.1'!$5:$5,0)+2), "")</f>
        <v/>
      </c>
      <c r="F5418" s="62" t="str">
        <f>IFERROR(INDEX('alimentação - Tabela 7.1'!$10:$10,
MATCH(TEXT('Tabela 7.1'!$A5418,"mmmm/aaaa"),'alimentação - Tabela 7.1'!$5:$5,0)+3), "")</f>
        <v/>
      </c>
      <c r="G5418" s="95" t="str">
        <f>IFERROR(INDEX('alimentação - Tabela 7.1'!$10:$10,
MATCH(TEXT('Tabela 7.1'!$A5418,"mmmm/aaaa"),'alimentação - Tabela 7.1'!$5:$5,0)+4), "")</f>
        <v/>
      </c>
    </row>
    <row r="5419" spans="1:7" x14ac:dyDescent="0.25">
      <c r="A5419" s="59" t="str">
        <f>IF(
   SUMPRODUCT(--('alimentação - Tabela 7.1'!$5:$5=TEXT(DATE(2020,INT((ROW(A5417)-1)/33)+1,1),"mmmm/aaaa"))) &gt; 0,
   TEXT(DATE(2020,INT((ROW(A5417)-1)/33)+1,1),"mmm/aa"),
   ""
)</f>
        <v/>
      </c>
      <c r="B5419" s="61" t="str">
        <f>IF(A5419&lt;&gt;"", 'alimentação - Tabela 7.1'!$B$11, "" )</f>
        <v/>
      </c>
      <c r="C5419" s="62" t="str">
        <f>IFERROR(INDEX('alimentação - Tabela 7.1'!$11:$11,
MATCH(TEXT('Tabela 7.1'!A5419,"mmmm/aaaa"),'alimentação - Tabela 7.1'!$5:$5,0)), "")</f>
        <v/>
      </c>
      <c r="D5419" s="62" t="str">
        <f>IFERROR(INDEX('alimentação - Tabela 7.1'!$11:$11,
MATCH(TEXT('Tabela 7.1'!$A5419,"mmmm/aaaa"),'alimentação - Tabela 7.1'!$5:$5,0)+1), "")</f>
        <v/>
      </c>
      <c r="E5419" s="62" t="str">
        <f>IFERROR(INDEX('alimentação - Tabela 7.1'!$11:$11,
MATCH(TEXT('Tabela 7.1'!$A5419,"mmmm/aaaa"),'alimentação - Tabela 7.1'!$5:$5,0)+2), "")</f>
        <v/>
      </c>
      <c r="F5419" s="62" t="str">
        <f>IFERROR(INDEX('alimentação - Tabela 7.1'!$11:$11,
MATCH(TEXT('Tabela 7.1'!$A5419,"mmmm/aaaa"),'alimentação - Tabela 7.1'!$5:$5,0)+3), "")</f>
        <v/>
      </c>
      <c r="G5419" s="95" t="str">
        <f>IFERROR(INDEX('alimentação - Tabela 7.1'!$11:$11,
MATCH(TEXT('Tabela 7.1'!$A5419,"mmmm/aaaa"),'alimentação - Tabela 7.1'!$5:$5,0)+4), "")</f>
        <v/>
      </c>
    </row>
    <row r="5420" spans="1:7" x14ac:dyDescent="0.25">
      <c r="A5420" s="59" t="str">
        <f>IF(
   SUMPRODUCT(--('alimentação - Tabela 7.1'!$5:$5=TEXT(DATE(2020,INT((ROW(A5418)-1)/33)+1,1),"mmmm/aaaa"))) &gt; 0,
   TEXT(DATE(2020,INT((ROW(A5418)-1)/33)+1,1),"mmm/aa"),
   ""
)</f>
        <v/>
      </c>
      <c r="B5420" s="61" t="str">
        <f>IF(A5420&lt;&gt;"", 'alimentação - Tabela 7.1'!$B$12, "" )</f>
        <v/>
      </c>
      <c r="C5420" s="62" t="str">
        <f>IFERROR(INDEX('alimentação - Tabela 7.1'!$12:$12,
MATCH(TEXT('Tabela 7.1'!A5420,"mmmm/aaaa"),'alimentação - Tabela 7.1'!$5:$5,0)), "")</f>
        <v/>
      </c>
      <c r="D5420" s="62" t="str">
        <f>IFERROR(INDEX('alimentação - Tabela 7.1'!$12:$12,
MATCH(TEXT('Tabela 7.1'!$A5420,"mmmm/aaaa"),'alimentação - Tabela 7.1'!$5:$5,0)+1), "")</f>
        <v/>
      </c>
      <c r="E5420" s="62" t="str">
        <f>IFERROR(INDEX('alimentação - Tabela 7.1'!$12:$12,
MATCH(TEXT('Tabela 7.1'!$A5420,"mmmm/aaaa"),'alimentação - Tabela 7.1'!$5:$5,0)+2), "")</f>
        <v/>
      </c>
      <c r="F5420" s="62" t="str">
        <f>IFERROR(INDEX('alimentação - Tabela 7.1'!$12:$12,
MATCH(TEXT('Tabela 7.1'!$A5420,"mmmm/aaaa"),'alimentação - Tabela 7.1'!$5:$5,0)+3), "")</f>
        <v/>
      </c>
      <c r="G5420" s="95" t="str">
        <f>IFERROR(INDEX('alimentação - Tabela 7.1'!$12:$12,
MATCH(TEXT('Tabela 7.1'!$A5420,"mmmm/aaaa"),'alimentação - Tabela 7.1'!$5:$5,0)+4), "")</f>
        <v/>
      </c>
    </row>
    <row r="5421" spans="1:7" x14ac:dyDescent="0.25">
      <c r="A5421" s="59" t="str">
        <f>IF(
   SUMPRODUCT(--('alimentação - Tabela 7.1'!$5:$5=TEXT(DATE(2020,INT((ROW(A5419)-1)/33)+1,1),"mmmm/aaaa"))) &gt; 0,
   TEXT(DATE(2020,INT((ROW(A5419)-1)/33)+1,1),"mmm/aa"),
   ""
)</f>
        <v/>
      </c>
      <c r="B5421" s="61" t="str">
        <f>IF(A5421&lt;&gt;"", 'alimentação - Tabela 7.1'!$B$13, "" )</f>
        <v/>
      </c>
      <c r="C5421" s="62" t="str">
        <f>IFERROR(INDEX('alimentação - Tabela 7.1'!$13:$13,
MATCH(TEXT('Tabela 7.1'!A5421,"mmmm/aaaa"),'alimentação - Tabela 7.1'!$5:$5,0)), "")</f>
        <v/>
      </c>
      <c r="D5421" s="62" t="str">
        <f>IFERROR(INDEX('alimentação - Tabela 7.1'!$13:$13,
MATCH(TEXT('Tabela 7.1'!$A5421,"mmmm/aaaa"),'alimentação - Tabela 7.1'!$5:$5,0)+1), "")</f>
        <v/>
      </c>
      <c r="E5421" s="62" t="str">
        <f>IFERROR(INDEX('alimentação - Tabela 7.1'!$13:$13,
MATCH(TEXT('Tabela 7.1'!$A5421,"mmmm/aaaa"),'alimentação - Tabela 7.1'!$5:$5,0)+2), "")</f>
        <v/>
      </c>
      <c r="F5421" s="62" t="str">
        <f>IFERROR(INDEX('alimentação - Tabela 7.1'!$13:$13,
MATCH(TEXT('Tabela 7.1'!$A5421,"mmmm/aaaa"),'alimentação - Tabela 7.1'!$5:$5,0)+3), "")</f>
        <v/>
      </c>
      <c r="G5421" s="95" t="str">
        <f>IFERROR(INDEX('alimentação - Tabela 7.1'!$13:$13,
MATCH(TEXT('Tabela 7.1'!$A5421,"mmmm/aaaa"),'alimentação - Tabela 7.1'!$5:$5,0)+4), "")</f>
        <v/>
      </c>
    </row>
    <row r="5422" spans="1:7" x14ac:dyDescent="0.25">
      <c r="A5422" s="59" t="str">
        <f>IF(
   SUMPRODUCT(--('alimentação - Tabela 7.1'!$5:$5=TEXT(DATE(2020,INT((ROW(A5420)-1)/33)+1,1),"mmmm/aaaa"))) &gt; 0,
   TEXT(DATE(2020,INT((ROW(A5420)-1)/33)+1,1),"mmm/aa"),
   ""
)</f>
        <v/>
      </c>
      <c r="B5422" s="61" t="str">
        <f>IF(A5422&lt;&gt;"", 'alimentação - Tabela 7.1'!$B$14, "" )</f>
        <v/>
      </c>
      <c r="C5422" s="62" t="str">
        <f>IFERROR(INDEX('alimentação - Tabela 7.1'!$14:$14,
MATCH(TEXT('Tabela 7.1'!A5422,"mmmm/aaaa"),'alimentação - Tabela 7.1'!$5:$5,0)), "")</f>
        <v/>
      </c>
      <c r="D5422" s="62" t="str">
        <f>IFERROR(INDEX('alimentação - Tabela 7.1'!$14:$14,
MATCH(TEXT('Tabela 7.1'!$A5422,"mmmm/aaaa"),'alimentação - Tabela 7.1'!$5:$5,0)+1), "")</f>
        <v/>
      </c>
      <c r="E5422" s="62" t="str">
        <f>IFERROR(INDEX('alimentação - Tabela 7.1'!$14:$14,
MATCH(TEXT('Tabela 7.1'!$A5422,"mmmm/aaaa"),'alimentação - Tabela 7.1'!$5:$5,0)+2), "")</f>
        <v/>
      </c>
      <c r="F5422" s="62" t="str">
        <f>IFERROR(INDEX('alimentação - Tabela 7.1'!$14:$14,
MATCH(TEXT('Tabela 7.1'!$A5422,"mmmm/aaaa"),'alimentação - Tabela 7.1'!$5:$5,0)+3), "")</f>
        <v/>
      </c>
      <c r="G5422" s="95" t="str">
        <f>IFERROR(INDEX('alimentação - Tabela 7.1'!$14:$14,
MATCH(TEXT('Tabela 7.1'!$A5422,"mmmm/aaaa"),'alimentação - Tabela 7.1'!$5:$5,0)+4), "")</f>
        <v/>
      </c>
    </row>
    <row r="5423" spans="1:7" x14ac:dyDescent="0.25">
      <c r="A5423" s="59" t="str">
        <f>IF(
   SUMPRODUCT(--('alimentação - Tabela 7.1'!$5:$5=TEXT(DATE(2020,INT((ROW(A5421)-1)/33)+1,1),"mmmm/aaaa"))) &gt; 0,
   TEXT(DATE(2020,INT((ROW(A5421)-1)/33)+1,1),"mmm/aa"),
   ""
)</f>
        <v/>
      </c>
      <c r="B5423" s="61" t="str">
        <f>IF(A5423&lt;&gt;"", 'alimentação - Tabela 7.1'!$B$15, "" )</f>
        <v/>
      </c>
      <c r="C5423" s="62" t="str">
        <f>IFERROR(INDEX('alimentação - Tabela 7.1'!$15:$15,
MATCH(TEXT('Tabela 7.1'!A5423,"mmmm/aaaa"),'alimentação - Tabela 7.1'!$5:$5,0)), "")</f>
        <v/>
      </c>
      <c r="D5423" s="62" t="str">
        <f>IFERROR(INDEX('alimentação - Tabela 7.1'!$15:$15,
MATCH(TEXT('Tabela 7.1'!$A5423,"mmmm/aaaa"),'alimentação - Tabela 7.1'!$5:$5,0)+1), "")</f>
        <v/>
      </c>
      <c r="E5423" s="62" t="str">
        <f>IFERROR(INDEX('alimentação - Tabela 7.1'!$15:$15,
MATCH(TEXT('Tabela 7.1'!$A5423,"mmmm/aaaa"),'alimentação - Tabela 7.1'!$5:$5,0)+2), "")</f>
        <v/>
      </c>
      <c r="F5423" s="62" t="str">
        <f>IFERROR(INDEX('alimentação - Tabela 7.1'!$15:$15,
MATCH(TEXT('Tabela 7.1'!$A5423,"mmmm/aaaa"),'alimentação - Tabela 7.1'!$5:$5,0)+3), "")</f>
        <v/>
      </c>
      <c r="G5423" s="95" t="str">
        <f>IFERROR(INDEX('alimentação - Tabela 7.1'!$15:$15,
MATCH(TEXT('Tabela 7.1'!$A5423,"mmmm/aaaa"),'alimentação - Tabela 7.1'!$5:$5,0)+4), "")</f>
        <v/>
      </c>
    </row>
    <row r="5424" spans="1:7" x14ac:dyDescent="0.25">
      <c r="A5424" s="59" t="str">
        <f>IF(
   SUMPRODUCT(--('alimentação - Tabela 7.1'!$5:$5=TEXT(DATE(2020,INT((ROW(A5422)-1)/33)+1,1),"mmmm/aaaa"))) &gt; 0,
   TEXT(DATE(2020,INT((ROW(A5422)-1)/33)+1,1),"mmm/aa"),
   ""
)</f>
        <v/>
      </c>
      <c r="B5424" s="61" t="str">
        <f>IF(A5424&lt;&gt;"", 'alimentação - Tabela 7.1'!$B$16, "" )</f>
        <v/>
      </c>
      <c r="C5424" s="62" t="str">
        <f>IFERROR(INDEX('alimentação - Tabela 7.1'!$16:$16,
MATCH(TEXT('Tabela 7.1'!A5424,"mmmm/aaaa"),'alimentação - Tabela 7.1'!$5:$5,0)), "")</f>
        <v/>
      </c>
      <c r="D5424" s="62" t="str">
        <f>IFERROR(INDEX('alimentação - Tabela 7.1'!$16:$16,
MATCH(TEXT('Tabela 7.1'!$A5424,"mmmm/aaaa"),'alimentação - Tabela 7.1'!$5:$5,0)+1), "")</f>
        <v/>
      </c>
      <c r="E5424" s="62" t="str">
        <f>IFERROR(INDEX('alimentação - Tabela 7.1'!$16:$16,
MATCH(TEXT('Tabela 7.1'!$A5424,"mmmm/aaaa"),'alimentação - Tabela 7.1'!$5:$5,0)+2), "")</f>
        <v/>
      </c>
      <c r="F5424" s="62" t="str">
        <f>IFERROR(INDEX('alimentação - Tabela 7.1'!$16:$16,
MATCH(TEXT('Tabela 7.1'!$A5424,"mmmm/aaaa"),'alimentação - Tabela 7.1'!$5:$5,0)+3), "")</f>
        <v/>
      </c>
      <c r="G5424" s="95" t="str">
        <f>IFERROR(INDEX('alimentação - Tabela 7.1'!$16:$16,
MATCH(TEXT('Tabela 7.1'!$A5424,"mmmm/aaaa"),'alimentação - Tabela 7.1'!$5:$5,0)+4), "")</f>
        <v/>
      </c>
    </row>
    <row r="5425" spans="1:7" x14ac:dyDescent="0.25">
      <c r="A5425" s="59" t="str">
        <f>IF(
   SUMPRODUCT(--('alimentação - Tabela 7.1'!$5:$5=TEXT(DATE(2020,INT((ROW(A5423)-1)/33)+1,1),"mmmm/aaaa"))) &gt; 0,
   TEXT(DATE(2020,INT((ROW(A5423)-1)/33)+1,1),"mmm/aa"),
   ""
)</f>
        <v/>
      </c>
      <c r="B5425" s="61" t="str">
        <f>IF(A5425&lt;&gt;"", 'alimentação - Tabela 7.1'!$B$17, "" )</f>
        <v/>
      </c>
      <c r="C5425" s="62" t="str">
        <f>IFERROR(INDEX('alimentação - Tabela 7.1'!$17:$17,
MATCH(TEXT('Tabela 7.1'!A5425,"mmmm/aaaa"),'alimentação - Tabela 7.1'!$5:$5,0)), "")</f>
        <v/>
      </c>
      <c r="D5425" s="62" t="str">
        <f>IFERROR(INDEX('alimentação - Tabela 7.1'!$17:$17,
MATCH(TEXT('Tabela 7.1'!$A5425,"mmmm/aaaa"),'alimentação - Tabela 7.1'!$5:$5,0)+1), "")</f>
        <v/>
      </c>
      <c r="E5425" s="62" t="str">
        <f>IFERROR(INDEX('alimentação - Tabela 7.1'!$17:$17,
MATCH(TEXT('Tabela 7.1'!$A5425,"mmmm/aaaa"),'alimentação - Tabela 7.1'!$5:$5,0)+2), "")</f>
        <v/>
      </c>
      <c r="F5425" s="62" t="str">
        <f>IFERROR(INDEX('alimentação - Tabela 7.1'!$17:$17,
MATCH(TEXT('Tabela 7.1'!$A5425,"mmmm/aaaa"),'alimentação - Tabela 7.1'!$5:$5,0)+3), "")</f>
        <v/>
      </c>
      <c r="G5425" s="95" t="str">
        <f>IFERROR(INDEX('alimentação - Tabela 7.1'!$17:$17,
MATCH(TEXT('Tabela 7.1'!$A5425,"mmmm/aaaa"),'alimentação - Tabela 7.1'!$5:$5,0)+4), "")</f>
        <v/>
      </c>
    </row>
    <row r="5426" spans="1:7" x14ac:dyDescent="0.25">
      <c r="A5426" s="59" t="str">
        <f>IF(
   SUMPRODUCT(--('alimentação - Tabela 7.1'!$5:$5=TEXT(DATE(2020,INT((ROW(A5424)-1)/33)+1,1),"mmmm/aaaa"))) &gt; 0,
   TEXT(DATE(2020,INT((ROW(A5424)-1)/33)+1,1),"mmm/aa"),
   ""
)</f>
        <v/>
      </c>
      <c r="B5426" s="61" t="str">
        <f>IF(A5426&lt;&gt;"", 'alimentação - Tabela 7.1'!$B$18, "" )</f>
        <v/>
      </c>
      <c r="C5426" s="62" t="str">
        <f>IFERROR(INDEX('alimentação - Tabela 7.1'!$18:$18,
MATCH(TEXT('Tabela 7.1'!A5426,"mmmm/aaaa"),'alimentação - Tabela 7.1'!$5:$5,0)), "")</f>
        <v/>
      </c>
      <c r="D5426" s="62" t="str">
        <f>IFERROR(INDEX('alimentação - Tabela 7.1'!$18:$18,
MATCH(TEXT('Tabela 7.1'!$A5426,"mmmm/aaaa"),'alimentação - Tabela 7.1'!$5:$5,0)+1), "")</f>
        <v/>
      </c>
      <c r="E5426" s="62" t="str">
        <f>IFERROR(INDEX('alimentação - Tabela 7.1'!$18:$18,
MATCH(TEXT('Tabela 7.1'!$A5426,"mmmm/aaaa"),'alimentação - Tabela 7.1'!$5:$5,0)+2), "")</f>
        <v/>
      </c>
      <c r="F5426" s="62" t="str">
        <f>IFERROR(INDEX('alimentação - Tabela 7.1'!$18:$18,
MATCH(TEXT('Tabela 7.1'!$A5426,"mmmm/aaaa"),'alimentação - Tabela 7.1'!$5:$5,0)+3), "")</f>
        <v/>
      </c>
      <c r="G5426" s="95" t="str">
        <f>IFERROR(INDEX('alimentação - Tabela 7.1'!$18:$18,
MATCH(TEXT('Tabela 7.1'!$A5426,"mmmm/aaaa"),'alimentação - Tabela 7.1'!$5:$5,0)+4), "")</f>
        <v/>
      </c>
    </row>
    <row r="5427" spans="1:7" x14ac:dyDescent="0.25">
      <c r="A5427" s="59" t="str">
        <f>IF(
   SUMPRODUCT(--('alimentação - Tabela 7.1'!$5:$5=TEXT(DATE(2020,INT((ROW(A5425)-1)/33)+1,1),"mmmm/aaaa"))) &gt; 0,
   TEXT(DATE(2020,INT((ROW(A5425)-1)/33)+1,1),"mmm/aa"),
   ""
)</f>
        <v/>
      </c>
      <c r="B5427" s="61" t="str">
        <f>IF(A5427&lt;&gt;"", 'alimentação - Tabela 7.1'!$B$19, "" )</f>
        <v/>
      </c>
      <c r="C5427" s="62" t="str">
        <f>IFERROR(INDEX('alimentação - Tabela 7.1'!$19:$19,
MATCH(TEXT('Tabela 7.1'!A5427,"mmmm/aaaa"),'alimentação - Tabela 7.1'!$5:$5,0)), "")</f>
        <v/>
      </c>
      <c r="D5427" s="62" t="str">
        <f>IFERROR(INDEX('alimentação - Tabela 7.1'!$19:$19,
MATCH(TEXT('Tabela 7.1'!$A5427,"mmmm/aaaa"),'alimentação - Tabela 7.1'!$5:$5,0)+1), "")</f>
        <v/>
      </c>
      <c r="E5427" s="62" t="str">
        <f>IFERROR(INDEX('alimentação - Tabela 7.1'!$19:$19,
MATCH(TEXT('Tabela 7.1'!$A5427,"mmmm/aaaa"),'alimentação - Tabela 7.1'!$5:$5,0)+2), "")</f>
        <v/>
      </c>
      <c r="F5427" s="62" t="str">
        <f>IFERROR(INDEX('alimentação - Tabela 7.1'!$19:$19,
MATCH(TEXT('Tabela 7.1'!$A5427,"mmmm/aaaa"),'alimentação - Tabela 7.1'!$5:$5,0)+3), "")</f>
        <v/>
      </c>
      <c r="G5427" s="95" t="str">
        <f>IFERROR(INDEX('alimentação - Tabela 7.1'!$19:$19,
MATCH(TEXT('Tabela 7.1'!$A5427,"mmmm/aaaa"),'alimentação - Tabela 7.1'!$5:$5,0)+4), "")</f>
        <v/>
      </c>
    </row>
    <row r="5428" spans="1:7" x14ac:dyDescent="0.25">
      <c r="A5428" s="59" t="str">
        <f>IF(
   SUMPRODUCT(--('alimentação - Tabela 7.1'!$5:$5=TEXT(DATE(2020,INT((ROW(A5426)-1)/33)+1,1),"mmmm/aaaa"))) &gt; 0,
   TEXT(DATE(2020,INT((ROW(A5426)-1)/33)+1,1),"mmm/aa"),
   ""
)</f>
        <v/>
      </c>
      <c r="B5428" s="61" t="str">
        <f>IF(A5428&lt;&gt;"", 'alimentação - Tabela 7.1'!$B$20, "" )</f>
        <v/>
      </c>
      <c r="C5428" s="62" t="str">
        <f>IFERROR(INDEX('alimentação - Tabela 7.1'!$20:$20,
MATCH(TEXT('Tabela 7.1'!A5428,"mmmm/aaaa"),'alimentação - Tabela 7.1'!$5:$5,0)), "")</f>
        <v/>
      </c>
      <c r="D5428" s="62" t="str">
        <f>IFERROR(INDEX('alimentação - Tabela 7.1'!$20:$20,
MATCH(TEXT('Tabela 7.1'!$A5428,"mmmm/aaaa"),'alimentação - Tabela 7.1'!$5:$5,0)+1), "")</f>
        <v/>
      </c>
      <c r="E5428" s="62" t="str">
        <f>IFERROR(INDEX('alimentação - Tabela 7.1'!$20:$20,
MATCH(TEXT('Tabela 7.1'!$A5428,"mmmm/aaaa"),'alimentação - Tabela 7.1'!$5:$5,0)+2), "")</f>
        <v/>
      </c>
      <c r="F5428" s="62" t="str">
        <f>IFERROR(INDEX('alimentação - Tabela 7.1'!$20:$20,
MATCH(TEXT('Tabela 7.1'!$A5428,"mmmm/aaaa"),'alimentação - Tabela 7.1'!$5:$5,0)+3), "")</f>
        <v/>
      </c>
      <c r="G5428" s="95" t="str">
        <f>IFERROR(INDEX('alimentação - Tabela 7.1'!$20:$20,
MATCH(TEXT('Tabela 7.1'!$A5428,"mmmm/aaaa"),'alimentação - Tabela 7.1'!$5:$5,0)+4), "")</f>
        <v/>
      </c>
    </row>
    <row r="5429" spans="1:7" x14ac:dyDescent="0.25">
      <c r="A5429" s="59" t="str">
        <f>IF(
   SUMPRODUCT(--('alimentação - Tabela 7.1'!$5:$5=TEXT(DATE(2020,INT((ROW(A5427)-1)/33)+1,1),"mmmm/aaaa"))) &gt; 0,
   TEXT(DATE(2020,INT((ROW(A5427)-1)/33)+1,1),"mmm/aa"),
   ""
)</f>
        <v/>
      </c>
      <c r="B5429" s="61" t="str">
        <f>IF(A5429&lt;&gt;"", 'alimentação - Tabela 7.1'!$B$21, "" )</f>
        <v/>
      </c>
      <c r="C5429" s="62" t="str">
        <f>IFERROR(INDEX('alimentação - Tabela 7.1'!$21:$21,
MATCH(TEXT('Tabela 7.1'!A5429,"mmmm/aaaa"),'alimentação - Tabela 7.1'!$5:$5,0)), "")</f>
        <v/>
      </c>
      <c r="D5429" s="62" t="str">
        <f>IFERROR(INDEX('alimentação - Tabela 7.1'!$21:$21,
MATCH(TEXT('Tabela 7.1'!$A5429,"mmmm/aaaa"),'alimentação - Tabela 7.1'!$5:$5,0)+1), "")</f>
        <v/>
      </c>
      <c r="E5429" s="62" t="str">
        <f>IFERROR(INDEX('alimentação - Tabela 7.1'!$21:$21,
MATCH(TEXT('Tabela 7.1'!$A5429,"mmmm/aaaa"),'alimentação - Tabela 7.1'!$5:$5,0)+2), "")</f>
        <v/>
      </c>
      <c r="F5429" s="62" t="str">
        <f>IFERROR(INDEX('alimentação - Tabela 7.1'!$21:$21,
MATCH(TEXT('Tabela 7.1'!$A5429,"mmmm/aaaa"),'alimentação - Tabela 7.1'!$5:$5,0)+3), "")</f>
        <v/>
      </c>
      <c r="G5429" s="95" t="str">
        <f>IFERROR(INDEX('alimentação - Tabela 7.1'!$21:$21,
MATCH(TEXT('Tabela 7.1'!$A5429,"mmmm/aaaa"),'alimentação - Tabela 7.1'!$5:$5,0)+4), "")</f>
        <v/>
      </c>
    </row>
    <row r="5430" spans="1:7" x14ac:dyDescent="0.25">
      <c r="A5430" s="59" t="str">
        <f>IF(
   SUMPRODUCT(--('alimentação - Tabela 7.1'!$5:$5=TEXT(DATE(2020,INT((ROW(A5428)-1)/33)+1,1),"mmmm/aaaa"))) &gt; 0,
   TEXT(DATE(2020,INT((ROW(A5428)-1)/33)+1,1),"mmm/aa"),
   ""
)</f>
        <v/>
      </c>
      <c r="B5430" s="61" t="str">
        <f>IF(A5430&lt;&gt;"", 'alimentação - Tabela 7.1'!$B$22, "" )</f>
        <v/>
      </c>
      <c r="C5430" s="62" t="str">
        <f>IFERROR(INDEX('alimentação - Tabela 7.1'!$22:$22,
MATCH(TEXT('Tabela 7.1'!A5430,"mmmm/aaaa"),'alimentação - Tabela 7.1'!$5:$5,0)), "")</f>
        <v/>
      </c>
      <c r="D5430" s="62" t="str">
        <f>IFERROR(INDEX('alimentação - Tabela 7.1'!$22:$22,
MATCH(TEXT('Tabela 7.1'!$A5430,"mmmm/aaaa"),'alimentação - Tabela 7.1'!$5:$5,0)+1), "")</f>
        <v/>
      </c>
      <c r="E5430" s="62" t="str">
        <f>IFERROR(INDEX('alimentação - Tabela 7.1'!$22:$22,
MATCH(TEXT('Tabela 7.1'!$A5430,"mmmm/aaaa"),'alimentação - Tabela 7.1'!$5:$5,0)+2), "")</f>
        <v/>
      </c>
      <c r="F5430" s="62" t="str">
        <f>IFERROR(INDEX('alimentação - Tabela 7.1'!$22:$22,
MATCH(TEXT('Tabela 7.1'!$A5430,"mmmm/aaaa"),'alimentação - Tabela 7.1'!$5:$5,0)+3), "")</f>
        <v/>
      </c>
      <c r="G5430" s="95" t="str">
        <f>IFERROR(INDEX('alimentação - Tabela 7.1'!$22:$22,
MATCH(TEXT('Tabela 7.1'!$A5430,"mmmm/aaaa"),'alimentação - Tabela 7.1'!$5:$5,0)+4), "")</f>
        <v/>
      </c>
    </row>
    <row r="5431" spans="1:7" x14ac:dyDescent="0.25">
      <c r="A5431" s="59" t="str">
        <f>IF(
   SUMPRODUCT(--('alimentação - Tabela 7.1'!$5:$5=TEXT(DATE(2020,INT((ROW(A5429)-1)/33)+1,1),"mmmm/aaaa"))) &gt; 0,
   TEXT(DATE(2020,INT((ROW(A5429)-1)/33)+1,1),"mmm/aa"),
   ""
)</f>
        <v/>
      </c>
      <c r="B5431" s="61" t="str">
        <f>IF(A5431&lt;&gt;"", 'alimentação - Tabela 7.1'!$B$23, "" )</f>
        <v/>
      </c>
      <c r="C5431" s="62" t="str">
        <f>IFERROR(INDEX('alimentação - Tabela 7.1'!$23:$23,
MATCH(TEXT('Tabela 7.1'!A5431,"mmmm/aaaa"),'alimentação - Tabela 7.1'!$5:$5,0)), "")</f>
        <v/>
      </c>
      <c r="D5431" s="62" t="str">
        <f>IFERROR(INDEX('alimentação - Tabela 7.1'!$23:$23,
MATCH(TEXT('Tabela 7.1'!$A5431,"mmmm/aaaa"),'alimentação - Tabela 7.1'!$5:$5,0)+1), "")</f>
        <v/>
      </c>
      <c r="E5431" s="62" t="str">
        <f>IFERROR(INDEX('alimentação - Tabela 7.1'!$23:$23,
MATCH(TEXT('Tabela 7.1'!$A5431,"mmmm/aaaa"),'alimentação - Tabela 7.1'!$5:$5,0)+2), "")</f>
        <v/>
      </c>
      <c r="F5431" s="62" t="str">
        <f>IFERROR(INDEX('alimentação - Tabela 7.1'!$23:$23,
MATCH(TEXT('Tabela 7.1'!$A5431,"mmmm/aaaa"),'alimentação - Tabela 7.1'!$5:$5,0)+3), "")</f>
        <v/>
      </c>
      <c r="G5431" s="95" t="str">
        <f>IFERROR(INDEX('alimentação - Tabela 7.1'!$23:$23,
MATCH(TEXT('Tabela 7.1'!$A5431,"mmmm/aaaa"),'alimentação - Tabela 7.1'!$5:$5,0)+4), "")</f>
        <v/>
      </c>
    </row>
    <row r="5432" spans="1:7" x14ac:dyDescent="0.25">
      <c r="A5432" s="59" t="str">
        <f>IF(
   SUMPRODUCT(--('alimentação - Tabela 7.1'!$5:$5=TEXT(DATE(2020,INT((ROW(A5430)-1)/33)+1,1),"mmmm/aaaa"))) &gt; 0,
   TEXT(DATE(2020,INT((ROW(A5430)-1)/33)+1,1),"mmm/aa"),
   ""
)</f>
        <v/>
      </c>
      <c r="B5432" s="61" t="str">
        <f>IF(A5432&lt;&gt;"", 'alimentação - Tabela 7.1'!$B$24, "" )</f>
        <v/>
      </c>
      <c r="C5432" s="62" t="str">
        <f>IFERROR(INDEX('alimentação - Tabela 7.1'!$24:$24,
MATCH(TEXT('Tabela 7.1'!A5432,"mmmm/aaaa"),'alimentação - Tabela 7.1'!$5:$5,0)), "")</f>
        <v/>
      </c>
      <c r="D5432" s="62" t="str">
        <f>IFERROR(INDEX('alimentação - Tabela 7.1'!$24:$24,
MATCH(TEXT('Tabela 7.1'!$A5432,"mmmm/aaaa"),'alimentação - Tabela 7.1'!$5:$5,0)+1), "")</f>
        <v/>
      </c>
      <c r="E5432" s="62" t="str">
        <f>IFERROR(INDEX('alimentação - Tabela 7.1'!$24:$24,
MATCH(TEXT('Tabela 7.1'!$A5432,"mmmm/aaaa"),'alimentação - Tabela 7.1'!$5:$5,0)+2), "")</f>
        <v/>
      </c>
      <c r="F5432" s="62" t="str">
        <f>IFERROR(INDEX('alimentação - Tabela 7.1'!$24:$24,
MATCH(TEXT('Tabela 7.1'!$A5432,"mmmm/aaaa"),'alimentação - Tabela 7.1'!$5:$5,0)+3), "")</f>
        <v/>
      </c>
      <c r="G5432" s="95" t="str">
        <f>IFERROR(INDEX('alimentação - Tabela 7.1'!$24:$24,
MATCH(TEXT('Tabela 7.1'!$A5432,"mmmm/aaaa"),'alimentação - Tabela 7.1'!$5:$5,0)+4), "")</f>
        <v/>
      </c>
    </row>
    <row r="5433" spans="1:7" x14ac:dyDescent="0.25">
      <c r="A5433" s="59" t="str">
        <f>IF(
   SUMPRODUCT(--('alimentação - Tabela 7.1'!$5:$5=TEXT(DATE(2020,INT((ROW(A5431)-1)/33)+1,1),"mmmm/aaaa"))) &gt; 0,
   TEXT(DATE(2020,INT((ROW(A5431)-1)/33)+1,1),"mmm/aa"),
   ""
)</f>
        <v/>
      </c>
      <c r="B5433" s="61" t="str">
        <f>IF(A5433&lt;&gt;"", 'alimentação - Tabela 7.1'!$B$25, "" )</f>
        <v/>
      </c>
      <c r="C5433" s="62" t="str">
        <f>IFERROR(INDEX('alimentação - Tabela 7.1'!$25:$25,
MATCH(TEXT('Tabela 7.1'!A5433,"mmmm/aaaa"),'alimentação - Tabela 7.1'!$5:$5,0)), "")</f>
        <v/>
      </c>
      <c r="D5433" s="62" t="str">
        <f>IFERROR(INDEX('alimentação - Tabela 7.1'!$25:$25,
MATCH(TEXT('Tabela 7.1'!$A5433,"mmmm/aaaa"),'alimentação - Tabela 7.1'!$5:$5,0)+1), "")</f>
        <v/>
      </c>
      <c r="E5433" s="62" t="str">
        <f>IFERROR(INDEX('alimentação - Tabela 7.1'!$25:$25,
MATCH(TEXT('Tabela 7.1'!$A5433,"mmmm/aaaa"),'alimentação - Tabela 7.1'!$5:$5,0)+2), "")</f>
        <v/>
      </c>
      <c r="F5433" s="62" t="str">
        <f>IFERROR(INDEX('alimentação - Tabela 7.1'!$25:$25,
MATCH(TEXT('Tabela 7.1'!$A5433,"mmmm/aaaa"),'alimentação - Tabela 7.1'!$5:$5,0)+3), "")</f>
        <v/>
      </c>
      <c r="G5433" s="95" t="str">
        <f>IFERROR(INDEX('alimentação - Tabela 7.1'!$25:$25,
MATCH(TEXT('Tabela 7.1'!$A5433,"mmmm/aaaa"),'alimentação - Tabela 7.1'!$5:$5,0)+4), "")</f>
        <v/>
      </c>
    </row>
    <row r="5434" spans="1:7" x14ac:dyDescent="0.25">
      <c r="A5434" s="59" t="str">
        <f>IF(
   SUMPRODUCT(--('alimentação - Tabela 7.1'!$5:$5=TEXT(DATE(2020,INT((ROW(A5432)-1)/33)+1,1),"mmmm/aaaa"))) &gt; 0,
   TEXT(DATE(2020,INT((ROW(A5432)-1)/33)+1,1),"mmm/aa"),
   ""
)</f>
        <v/>
      </c>
      <c r="B5434" s="61" t="str">
        <f>IF(A5434&lt;&gt;"", 'alimentação - Tabela 7.1'!$B$26, "" )</f>
        <v/>
      </c>
      <c r="C5434" s="62" t="str">
        <f>IFERROR(INDEX('alimentação - Tabela 7.1'!$26:$26,
MATCH(TEXT('Tabela 7.1'!A5434,"mmmm/aaaa"),'alimentação - Tabela 7.1'!$5:$5,0)), "")</f>
        <v/>
      </c>
      <c r="D5434" s="62" t="str">
        <f>IFERROR(INDEX('alimentação - Tabela 7.1'!$26:$26,
MATCH(TEXT('Tabela 7.1'!$A5434,"mmmm/aaaa"),'alimentação - Tabela 7.1'!$5:$5,0)+1), "")</f>
        <v/>
      </c>
      <c r="E5434" s="62" t="str">
        <f>IFERROR(INDEX('alimentação - Tabela 7.1'!$26:$26,
MATCH(TEXT('Tabela 7.1'!$A5434,"mmmm/aaaa"),'alimentação - Tabela 7.1'!$5:$5,0)+2), "")</f>
        <v/>
      </c>
      <c r="F5434" s="62" t="str">
        <f>IFERROR(INDEX('alimentação - Tabela 7.1'!$26:$26,
MATCH(TEXT('Tabela 7.1'!$A5434,"mmmm/aaaa"),'alimentação - Tabela 7.1'!$5:$5,0)+3), "")</f>
        <v/>
      </c>
      <c r="G5434" s="95" t="str">
        <f>IFERROR(INDEX('alimentação - Tabela 7.1'!$26:$26,
MATCH(TEXT('Tabela 7.1'!$A5434,"mmmm/aaaa"),'alimentação - Tabela 7.1'!$5:$5,0)+4), "")</f>
        <v/>
      </c>
    </row>
    <row r="5435" spans="1:7" x14ac:dyDescent="0.25">
      <c r="A5435" s="59" t="str">
        <f>IF(
   SUMPRODUCT(--('alimentação - Tabela 7.1'!$5:$5=TEXT(DATE(2020,INT((ROW(A5433)-1)/33)+1,1),"mmmm/aaaa"))) &gt; 0,
   TEXT(DATE(2020,INT((ROW(A5433)-1)/33)+1,1),"mmm/aa"),
   ""
)</f>
        <v/>
      </c>
      <c r="B5435" s="61" t="str">
        <f>IF(A5435&lt;&gt;"", 'alimentação - Tabela 7.1'!$B$27, "" )</f>
        <v/>
      </c>
      <c r="C5435" s="62" t="str">
        <f>IFERROR(INDEX('alimentação - Tabela 7.1'!$27:$27,
MATCH(TEXT('Tabela 7.1'!A5435,"mmmm/aaaa"),'alimentação - Tabela 7.1'!$5:$5,0)), "")</f>
        <v/>
      </c>
      <c r="D5435" s="62" t="str">
        <f>IFERROR(INDEX('alimentação - Tabela 7.1'!$27:$27,
MATCH(TEXT('Tabela 7.1'!$A5435,"mmmm/aaaa"),'alimentação - Tabela 7.1'!$5:$5,0)+1), "")</f>
        <v/>
      </c>
      <c r="E5435" s="62" t="str">
        <f>IFERROR(INDEX('alimentação - Tabela 7.1'!$27:$27,
MATCH(TEXT('Tabela 7.1'!$A5435,"mmmm/aaaa"),'alimentação - Tabela 7.1'!$5:$5,0)+2), "")</f>
        <v/>
      </c>
      <c r="F5435" s="62" t="str">
        <f>IFERROR(INDEX('alimentação - Tabela 7.1'!$27:$27,
MATCH(TEXT('Tabela 7.1'!$A5435,"mmmm/aaaa"),'alimentação - Tabela 7.1'!$5:$5,0)+3), "")</f>
        <v/>
      </c>
      <c r="G5435" s="95" t="str">
        <f>IFERROR(INDEX('alimentação - Tabela 7.1'!$27:$27,
MATCH(TEXT('Tabela 7.1'!$A5435,"mmmm/aaaa"),'alimentação - Tabela 7.1'!$5:$5,0)+4), "")</f>
        <v/>
      </c>
    </row>
    <row r="5436" spans="1:7" x14ac:dyDescent="0.25">
      <c r="A5436" s="59" t="str">
        <f>IF(
   SUMPRODUCT(--('alimentação - Tabela 7.1'!$5:$5=TEXT(DATE(2020,INT((ROW(A5434)-1)/33)+1,1),"mmmm/aaaa"))) &gt; 0,
   TEXT(DATE(2020,INT((ROW(A5434)-1)/33)+1,1),"mmm/aa"),
   ""
)</f>
        <v/>
      </c>
      <c r="B5436" s="61" t="str">
        <f>IF(A5436&lt;&gt;"", 'alimentação - Tabela 7.1'!$B$28, "" )</f>
        <v/>
      </c>
      <c r="C5436" s="62" t="str">
        <f>IFERROR(INDEX('alimentação - Tabela 7.1'!$28:$28,
MATCH(TEXT('Tabela 7.1'!A5436,"mmmm/aaaa"),'alimentação - Tabela 7.1'!$5:$5,0)), "")</f>
        <v/>
      </c>
      <c r="D5436" s="62" t="str">
        <f>IFERROR(INDEX('alimentação - Tabela 7.1'!$28:$28,
MATCH(TEXT('Tabela 7.1'!$A5436,"mmmm/aaaa"),'alimentação - Tabela 7.1'!$5:$5,0)+1), "")</f>
        <v/>
      </c>
      <c r="E5436" s="62" t="str">
        <f>IFERROR(INDEX('alimentação - Tabela 7.1'!$28:$28,
MATCH(TEXT('Tabela 7.1'!$A5436,"mmmm/aaaa"),'alimentação - Tabela 7.1'!$5:$5,0)+2), "")</f>
        <v/>
      </c>
      <c r="F5436" s="62" t="str">
        <f>IFERROR(INDEX('alimentação - Tabela 7.1'!$28:$28,
MATCH(TEXT('Tabela 7.1'!$A5436,"mmmm/aaaa"),'alimentação - Tabela 7.1'!$5:$5,0)+3), "")</f>
        <v/>
      </c>
      <c r="G5436" s="95" t="str">
        <f>IFERROR(INDEX('alimentação - Tabela 7.1'!$28:$28,
MATCH(TEXT('Tabela 7.1'!$A5436,"mmmm/aaaa"),'alimentação - Tabela 7.1'!$5:$5,0)+4), "")</f>
        <v/>
      </c>
    </row>
    <row r="5437" spans="1:7" x14ac:dyDescent="0.25">
      <c r="A5437" s="59" t="str">
        <f>IF(
   SUMPRODUCT(--('alimentação - Tabela 7.1'!$5:$5=TEXT(DATE(2020,INT((ROW(A5435)-1)/33)+1,1),"mmmm/aaaa"))) &gt; 0,
   TEXT(DATE(2020,INT((ROW(A5435)-1)/33)+1,1),"mmm/aa"),
   ""
)</f>
        <v/>
      </c>
      <c r="B5437" s="61" t="str">
        <f>IF(A5437&lt;&gt;"", 'alimentação - Tabela 7.1'!$B$29, "" )</f>
        <v/>
      </c>
      <c r="C5437" s="62" t="str">
        <f>IFERROR(INDEX('alimentação - Tabela 7.1'!$29:$29,
MATCH(TEXT('Tabela 7.1'!A5437,"mmmm/aaaa"),'alimentação - Tabela 7.1'!$5:$5,0)), "")</f>
        <v/>
      </c>
      <c r="D5437" s="62" t="str">
        <f>IFERROR(INDEX('alimentação - Tabela 7.1'!$29:$29,
MATCH(TEXT('Tabela 7.1'!$A5437,"mmmm/aaaa"),'alimentação - Tabela 7.1'!$5:$5,0)+1), "")</f>
        <v/>
      </c>
      <c r="E5437" s="62" t="str">
        <f>IFERROR(INDEX('alimentação - Tabela 7.1'!$29:$29,
MATCH(TEXT('Tabela 7.1'!$A5437,"mmmm/aaaa"),'alimentação - Tabela 7.1'!$5:$5,0)+2), "")</f>
        <v/>
      </c>
      <c r="F5437" s="62" t="str">
        <f>IFERROR(INDEX('alimentação - Tabela 7.1'!$29:$29,
MATCH(TEXT('Tabela 7.1'!$A5437,"mmmm/aaaa"),'alimentação - Tabela 7.1'!$5:$5,0)+3), "")</f>
        <v/>
      </c>
      <c r="G5437" s="95" t="str">
        <f>IFERROR(INDEX('alimentação - Tabela 7.1'!$29:$29,
MATCH(TEXT('Tabela 7.1'!$A5437,"mmmm/aaaa"),'alimentação - Tabela 7.1'!$5:$5,0)+4), "")</f>
        <v/>
      </c>
    </row>
    <row r="5438" spans="1:7" x14ac:dyDescent="0.25">
      <c r="A5438" s="59" t="str">
        <f>IF(
   SUMPRODUCT(--('alimentação - Tabela 7.1'!$5:$5=TEXT(DATE(2020,INT((ROW(A5436)-1)/33)+1,1),"mmmm/aaaa"))) &gt; 0,
   TEXT(DATE(2020,INT((ROW(A5436)-1)/33)+1,1),"mmm/aa"),
   ""
)</f>
        <v/>
      </c>
      <c r="B5438" s="61" t="str">
        <f>IF(A5438&lt;&gt;"", 'alimentação - Tabela 7.1'!$B$30, "" )</f>
        <v/>
      </c>
      <c r="C5438" s="62" t="str">
        <f>IFERROR(INDEX('alimentação - Tabela 7.1'!$30:$30,
MATCH(TEXT('Tabela 7.1'!A5438,"mmmm/aaaa"),'alimentação - Tabela 7.1'!$5:$5,0)), "")</f>
        <v/>
      </c>
      <c r="D5438" s="62" t="str">
        <f>IFERROR(INDEX('alimentação - Tabela 7.1'!$30:$30,
MATCH(TEXT('Tabela 7.1'!$A5438,"mmmm/aaaa"),'alimentação - Tabela 7.1'!$5:$5,0)+1), "")</f>
        <v/>
      </c>
      <c r="E5438" s="62" t="str">
        <f>IFERROR(INDEX('alimentação - Tabela 7.1'!$30:$30,
MATCH(TEXT('Tabela 7.1'!$A5438,"mmmm/aaaa"),'alimentação - Tabela 7.1'!$5:$5,0)+2), "")</f>
        <v/>
      </c>
      <c r="F5438" s="62" t="str">
        <f>IFERROR(INDEX('alimentação - Tabela 7.1'!$30:$30,
MATCH(TEXT('Tabela 7.1'!$A5438,"mmmm/aaaa"),'alimentação - Tabela 7.1'!$5:$5,0)+3), "")</f>
        <v/>
      </c>
      <c r="G5438" s="95" t="str">
        <f>IFERROR(INDEX('alimentação - Tabela 7.1'!$30:$30,
MATCH(TEXT('Tabela 7.1'!$A5438,"mmmm/aaaa"),'alimentação - Tabela 7.1'!$5:$5,0)+4), "")</f>
        <v/>
      </c>
    </row>
    <row r="5439" spans="1:7" x14ac:dyDescent="0.25">
      <c r="A5439" s="59" t="str">
        <f>IF(
   SUMPRODUCT(--('alimentação - Tabela 7.1'!$5:$5=TEXT(DATE(2020,INT((ROW(A5437)-1)/33)+1,1),"mmmm/aaaa"))) &gt; 0,
   TEXT(DATE(2020,INT((ROW(A5437)-1)/33)+1,1),"mmm/aa"),
   ""
)</f>
        <v/>
      </c>
      <c r="B5439" s="61" t="str">
        <f>IF(A5439&lt;&gt;"", 'alimentação - Tabela 7.1'!$B$31, "" )</f>
        <v/>
      </c>
      <c r="C5439" s="62" t="str">
        <f>IFERROR(INDEX('alimentação - Tabela 7.1'!$31:$31,
MATCH(TEXT('Tabela 7.1'!A5439,"mmmm/aaaa"),'alimentação - Tabela 7.1'!$5:$5,0)), "")</f>
        <v/>
      </c>
      <c r="D5439" s="62" t="str">
        <f>IFERROR(INDEX('alimentação - Tabela 7.1'!$31:$31,
MATCH(TEXT('Tabela 7.1'!$A5439,"mmmm/aaaa"),'alimentação - Tabela 7.1'!$5:$5,0)+1), "")</f>
        <v/>
      </c>
      <c r="E5439" s="62" t="str">
        <f>IFERROR(INDEX('alimentação - Tabela 7.1'!$31:$31,
MATCH(TEXT('Tabela 7.1'!$A5439,"mmmm/aaaa"),'alimentação - Tabela 7.1'!$5:$5,0)+2), "")</f>
        <v/>
      </c>
      <c r="F5439" s="62" t="str">
        <f>IFERROR(INDEX('alimentação - Tabela 7.1'!$31:$31,
MATCH(TEXT('Tabela 7.1'!$A5439,"mmmm/aaaa"),'alimentação - Tabela 7.1'!$5:$5,0)+3), "")</f>
        <v/>
      </c>
      <c r="G5439" s="95" t="str">
        <f>IFERROR(INDEX('alimentação - Tabela 7.1'!$31:$31,
MATCH(TEXT('Tabela 7.1'!$A5439,"mmmm/aaaa"),'alimentação - Tabela 7.1'!$5:$5,0)+4), "")</f>
        <v/>
      </c>
    </row>
    <row r="5440" spans="1:7" x14ac:dyDescent="0.25">
      <c r="A5440" s="59" t="str">
        <f>IF(
   SUMPRODUCT(--('alimentação - Tabela 7.1'!$5:$5=TEXT(DATE(2020,INT((ROW(A5438)-1)/33)+1,1),"mmmm/aaaa"))) &gt; 0,
   TEXT(DATE(2020,INT((ROW(A5438)-1)/33)+1,1),"mmm/aa"),
   ""
)</f>
        <v/>
      </c>
      <c r="B5440" s="61" t="str">
        <f>IF(A5440&lt;&gt;"", 'alimentação - Tabela 7.1'!$B$32, "" )</f>
        <v/>
      </c>
      <c r="C5440" s="62" t="str">
        <f>IFERROR(INDEX('alimentação - Tabela 7.1'!$32:$32,
MATCH(TEXT('Tabela 7.1'!A5440,"mmmm/aaaa"),'alimentação - Tabela 7.1'!$5:$5,0)), "")</f>
        <v/>
      </c>
      <c r="D5440" s="62" t="str">
        <f>IFERROR(INDEX('alimentação - Tabela 7.1'!$32:$32,
MATCH(TEXT('Tabela 7.1'!$A5440,"mmmm/aaaa"),'alimentação - Tabela 7.1'!$5:$5,0)+1), "")</f>
        <v/>
      </c>
      <c r="E5440" s="62" t="str">
        <f>IFERROR(INDEX('alimentação - Tabela 7.1'!$32:$32,
MATCH(TEXT('Tabela 7.1'!$A5440,"mmmm/aaaa"),'alimentação - Tabela 7.1'!$5:$5,0)+2), "")</f>
        <v/>
      </c>
      <c r="F5440" s="62" t="str">
        <f>IFERROR(INDEX('alimentação - Tabela 7.1'!$32:$32,
MATCH(TEXT('Tabela 7.1'!$A5440,"mmmm/aaaa"),'alimentação - Tabela 7.1'!$5:$5,0)+3), "")</f>
        <v/>
      </c>
      <c r="G5440" s="95" t="str">
        <f>IFERROR(INDEX('alimentação - Tabela 7.1'!$32:$32,
MATCH(TEXT('Tabela 7.1'!$A5440,"mmmm/aaaa"),'alimentação - Tabela 7.1'!$5:$5,0)+4), "")</f>
        <v/>
      </c>
    </row>
    <row r="5441" spans="1:7" x14ac:dyDescent="0.25">
      <c r="A5441" s="59" t="str">
        <f>IF(
   SUMPRODUCT(--('alimentação - Tabela 7.1'!$5:$5=TEXT(DATE(2020,INT((ROW(A5439)-1)/33)+1,1),"mmmm/aaaa"))) &gt; 0,
   TEXT(DATE(2020,INT((ROW(A5439)-1)/33)+1,1),"mmm/aa"),
   ""
)</f>
        <v/>
      </c>
      <c r="B5441" s="61" t="str">
        <f>IF(A5441&lt;&gt;"", 'alimentação - Tabela 7.1'!$B$33, "" )</f>
        <v/>
      </c>
      <c r="C5441" s="62" t="str">
        <f>IFERROR(INDEX('alimentação - Tabela 7.1'!$33:$33,
MATCH(TEXT('Tabela 7.1'!A5441,"mmmm/aaaa"),'alimentação - Tabela 7.1'!$5:$5,0)), "")</f>
        <v/>
      </c>
      <c r="D5441" s="62" t="str">
        <f>IFERROR(INDEX('alimentação - Tabela 7.1'!$33:$33,
MATCH(TEXT('Tabela 7.1'!$A5441,"mmmm/aaaa"),'alimentação - Tabela 7.1'!$5:$5,0)+1), "")</f>
        <v/>
      </c>
      <c r="E5441" s="62" t="str">
        <f>IFERROR(INDEX('alimentação - Tabela 7.1'!$33:$33,
MATCH(TEXT('Tabela 7.1'!$A5441,"mmmm/aaaa"),'alimentação - Tabela 7.1'!$5:$5,0)+2), "")</f>
        <v/>
      </c>
      <c r="F5441" s="62" t="str">
        <f>IFERROR(INDEX('alimentação - Tabela 7.1'!$33:$33,
MATCH(TEXT('Tabela 7.1'!$A5441,"mmmm/aaaa"),'alimentação - Tabela 7.1'!$5:$5,0)+3), "")</f>
        <v/>
      </c>
      <c r="G5441" s="95" t="str">
        <f>IFERROR(INDEX('alimentação - Tabela 7.1'!$33:$33,
MATCH(TEXT('Tabela 7.1'!$A5441,"mmmm/aaaa"),'alimentação - Tabela 7.1'!$5:$5,0)+4), "")</f>
        <v/>
      </c>
    </row>
    <row r="5442" spans="1:7" x14ac:dyDescent="0.25">
      <c r="A5442" s="59" t="str">
        <f>IF(
   SUMPRODUCT(--('alimentação - Tabela 7.1'!$5:$5=TEXT(DATE(2020,INT((ROW(A5440)-1)/33)+1,1),"mmmm/aaaa"))) &gt; 0,
   TEXT(DATE(2020,INT((ROW(A5440)-1)/33)+1,1),"mmm/aa"),
   ""
)</f>
        <v/>
      </c>
      <c r="B5442" s="61" t="str">
        <f>IF(A5442&lt;&gt;"", 'alimentação - Tabela 7.1'!$B$34, "" )</f>
        <v/>
      </c>
      <c r="C5442" s="62" t="str">
        <f>IFERROR(INDEX('alimentação - Tabela 7.1'!$34:$34,
MATCH(TEXT('Tabela 7.1'!A5442,"mmmm/aaaa"),'alimentação - Tabela 7.1'!$5:$5,0)), "")</f>
        <v/>
      </c>
      <c r="D5442" s="62" t="str">
        <f>IFERROR(INDEX('alimentação - Tabela 7.1'!$34:$34,
MATCH(TEXT('Tabela 7.1'!$A5442,"mmmm/aaaa"),'alimentação - Tabela 7.1'!$5:$5,0)+1), "")</f>
        <v/>
      </c>
      <c r="E5442" s="62" t="str">
        <f>IFERROR(INDEX('alimentação - Tabela 7.1'!$34:$34,
MATCH(TEXT('Tabela 7.1'!$A5442,"mmmm/aaaa"),'alimentação - Tabela 7.1'!$5:$5,0)+2), "")</f>
        <v/>
      </c>
      <c r="F5442" s="62" t="str">
        <f>IFERROR(INDEX('alimentação - Tabela 7.1'!$34:$34,
MATCH(TEXT('Tabela 7.1'!$A5442,"mmmm/aaaa"),'alimentação - Tabela 7.1'!$5:$5,0)+3), "")</f>
        <v/>
      </c>
      <c r="G5442" s="95" t="str">
        <f>IFERROR(INDEX('alimentação - Tabela 7.1'!$34:$34,
MATCH(TEXT('Tabela 7.1'!$A5442,"mmmm/aaaa"),'alimentação - Tabela 7.1'!$5:$5,0)+4), "")</f>
        <v/>
      </c>
    </row>
    <row r="5443" spans="1:7" x14ac:dyDescent="0.25">
      <c r="A5443" s="59" t="str">
        <f>IF(
   SUMPRODUCT(--('alimentação - Tabela 7.1'!$5:$5=TEXT(DATE(2020,INT((ROW(A5441)-1)/33)+1,1),"mmmm/aaaa"))) &gt; 0,
   TEXT(DATE(2020,INT((ROW(A5441)-1)/33)+1,1),"mmm/aa"),
   ""
)</f>
        <v/>
      </c>
      <c r="B5443" s="61" t="str">
        <f>IF(A5443&lt;&gt;"", 'alimentação - Tabela 7.1'!$B$35, "" )</f>
        <v/>
      </c>
      <c r="C5443" s="62" t="str">
        <f>IFERROR(INDEX('alimentação - Tabela 7.1'!$35:$35,
MATCH(TEXT('Tabela 7.1'!A5443,"mmmm/aaaa"),'alimentação - Tabela 7.1'!$5:$5,0)), "")</f>
        <v/>
      </c>
      <c r="D5443" s="62" t="str">
        <f>IFERROR(INDEX('alimentação - Tabela 7.1'!$35:$35,
MATCH(TEXT('Tabela 7.1'!$A5443,"mmmm/aaaa"),'alimentação - Tabela 7.1'!$5:$5,0)+1), "")</f>
        <v/>
      </c>
      <c r="E5443" s="62" t="str">
        <f>IFERROR(INDEX('alimentação - Tabela 7.1'!$35:$35,
MATCH(TEXT('Tabela 7.1'!$A5443,"mmmm/aaaa"),'alimentação - Tabela 7.1'!$5:$5,0)+2), "")</f>
        <v/>
      </c>
      <c r="F5443" s="62" t="str">
        <f>IFERROR(INDEX('alimentação - Tabela 7.1'!$35:$35,
MATCH(TEXT('Tabela 7.1'!$A5443,"mmmm/aaaa"),'alimentação - Tabela 7.1'!$5:$5,0)+3), "")</f>
        <v/>
      </c>
      <c r="G5443" s="95" t="str">
        <f>IFERROR(INDEX('alimentação - Tabela 7.1'!$35:$35,
MATCH(TEXT('Tabela 7.1'!$A5443,"mmmm/aaaa"),'alimentação - Tabela 7.1'!$5:$5,0)+4), "")</f>
        <v/>
      </c>
    </row>
    <row r="5444" spans="1:7" x14ac:dyDescent="0.25">
      <c r="A5444" s="59" t="str">
        <f>IF(
   SUMPRODUCT(--('alimentação - Tabela 7.1'!$5:$5=TEXT(DATE(2020,INT((ROW(A5442)-1)/33)+1,1),"mmmm/aaaa"))) &gt; 0,
   TEXT(DATE(2020,INT((ROW(A5442)-1)/33)+1,1),"mmm/aa"),
   ""
)</f>
        <v/>
      </c>
      <c r="B5444" s="61" t="str">
        <f>IF(A5444&lt;&gt;"", 'alimentação - Tabela 7.1'!$B$36, "" )</f>
        <v/>
      </c>
      <c r="C5444" s="62" t="str">
        <f>IFERROR(INDEX('alimentação - Tabela 7.1'!$36:$36,
MATCH(TEXT('Tabela 7.1'!A5444,"mmmm/aaaa"),'alimentação - Tabela 7.1'!$5:$5,0)), "")</f>
        <v/>
      </c>
      <c r="D5444" s="62" t="str">
        <f>IFERROR(INDEX('alimentação - Tabela 7.1'!$36:$36,
MATCH(TEXT('Tabela 7.1'!$A5444,"mmmm/aaaa"),'alimentação - Tabela 7.1'!$5:$5,0)+1), "")</f>
        <v/>
      </c>
      <c r="E5444" s="62" t="str">
        <f>IFERROR(INDEX('alimentação - Tabela 7.1'!$36:$36,
MATCH(TEXT('Tabela 7.1'!$A5444,"mmmm/aaaa"),'alimentação - Tabela 7.1'!$5:$5,0)+2), "")</f>
        <v/>
      </c>
      <c r="F5444" s="62" t="str">
        <f>IFERROR(INDEX('alimentação - Tabela 7.1'!$36:$36,
MATCH(TEXT('Tabela 7.1'!$A5444,"mmmm/aaaa"),'alimentação - Tabela 7.1'!$5:$5,0)+3), "")</f>
        <v/>
      </c>
      <c r="G5444" s="95" t="str">
        <f>IFERROR(INDEX('alimentação - Tabela 7.1'!$36:$36,
MATCH(TEXT('Tabela 7.1'!$A5444,"mmmm/aaaa"),'alimentação - Tabela 7.1'!$5:$5,0)+4), "")</f>
        <v/>
      </c>
    </row>
    <row r="5445" spans="1:7" x14ac:dyDescent="0.25">
      <c r="A5445" s="59" t="str">
        <f>IF(
   SUMPRODUCT(--('alimentação - Tabela 7.1'!$5:$5=TEXT(DATE(2020,INT((ROW(A5443)-1)/33)+1,1),"mmmm/aaaa"))) &gt; 0,
   TEXT(DATE(2020,INT((ROW(A5443)-1)/33)+1,1),"mmm/aa"),
   ""
)</f>
        <v/>
      </c>
      <c r="B5445" s="61" t="str">
        <f>IF(A5445&lt;&gt;"", 'alimentação - Tabela 7.1'!$B$37, "" )</f>
        <v/>
      </c>
      <c r="C5445" s="62" t="str">
        <f>IFERROR(INDEX('alimentação - Tabela 7.1'!$37:$37,
MATCH(TEXT('Tabela 7.1'!A5445,"mmmm/aaaa"),'alimentação - Tabela 7.1'!$5:$5,0)), "")</f>
        <v/>
      </c>
      <c r="D5445" s="62" t="str">
        <f>IFERROR(INDEX('alimentação - Tabela 7.1'!$37:$37,
MATCH(TEXT('Tabela 7.1'!$A5445,"mmmm/aaaa"),'alimentação - Tabela 7.1'!$5:$5,0)+1), "")</f>
        <v/>
      </c>
      <c r="E5445" s="62" t="str">
        <f>IFERROR(INDEX('alimentação - Tabela 7.1'!$37:$37,
MATCH(TEXT('Tabela 7.1'!$A5445,"mmmm/aaaa"),'alimentação - Tabela 7.1'!$5:$5,0)+2), "")</f>
        <v/>
      </c>
      <c r="F5445" s="62" t="str">
        <f>IFERROR(INDEX('alimentação - Tabela 7.1'!$37:$37,
MATCH(TEXT('Tabela 7.1'!$A5445,"mmmm/aaaa"),'alimentação - Tabela 7.1'!$5:$5,0)+3), "")</f>
        <v/>
      </c>
      <c r="G5445" s="95" t="str">
        <f>IFERROR(INDEX('alimentação - Tabela 7.1'!$37:$37,
MATCH(TEXT('Tabela 7.1'!$A5445,"mmmm/aaaa"),'alimentação - Tabela 7.1'!$5:$5,0)+4), "")</f>
        <v/>
      </c>
    </row>
    <row r="5446" spans="1:7" x14ac:dyDescent="0.25">
      <c r="A5446" s="59" t="str">
        <f>IF(
   SUMPRODUCT(--('alimentação - Tabela 7.1'!$5:$5=TEXT(DATE(2020,INT((ROW(A5444)-1)/33)+1,1),"mmmm/aaaa"))) &gt; 0,
   TEXT(DATE(2020,INT((ROW(A5444)-1)/33)+1,1),"mmm/aa"),
   ""
)</f>
        <v/>
      </c>
      <c r="B5446" s="61" t="str">
        <f>IF(A5446&lt;&gt;"", 'alimentação - Tabela 7.1'!$B$38, "" )</f>
        <v/>
      </c>
      <c r="C5446" s="62" t="str">
        <f>IFERROR(INDEX('alimentação - Tabela 7.1'!$38:$38,
MATCH(TEXT('Tabela 7.1'!A5446,"mmmm/aaaa"),'alimentação - Tabela 7.1'!$5:$5,0)), "")</f>
        <v/>
      </c>
      <c r="D5446" s="62" t="str">
        <f>IFERROR(INDEX('alimentação - Tabela 7.1'!$38:$38,
MATCH(TEXT('Tabela 7.1'!$A5446,"mmmm/aaaa"),'alimentação - Tabela 7.1'!$5:$5,0)+1), "")</f>
        <v/>
      </c>
      <c r="E5446" s="62" t="str">
        <f>IFERROR(INDEX('alimentação - Tabela 7.1'!$38:$38,
MATCH(TEXT('Tabela 7.1'!$A5446,"mmmm/aaaa"),'alimentação - Tabela 7.1'!$5:$5,0)+2), "")</f>
        <v/>
      </c>
      <c r="F5446" s="62" t="str">
        <f>IFERROR(INDEX('alimentação - Tabela 7.1'!$38:$38,
MATCH(TEXT('Tabela 7.1'!$A5446,"mmmm/aaaa"),'alimentação - Tabela 7.1'!$5:$5,0)+3), "")</f>
        <v/>
      </c>
      <c r="G5446" s="95" t="str">
        <f>IFERROR(INDEX('alimentação - Tabela 7.1'!$38:$38,
MATCH(TEXT('Tabela 7.1'!$A5446,"mmmm/aaaa"),'alimentação - Tabela 7.1'!$5:$5,0)+4), "")</f>
        <v/>
      </c>
    </row>
    <row r="5447" spans="1:7" x14ac:dyDescent="0.25">
      <c r="A5447" s="59" t="str">
        <f>IF(
   SUMPRODUCT(--('alimentação - Tabela 7.1'!$5:$5=TEXT(DATE(2020,INT((ROW(A5445)-1)/33)+1,1),"mmmm/aaaa"))) &gt; 0,
   TEXT(DATE(2020,INT((ROW(A5445)-1)/33)+1,1),"mmm/aa"),
   ""
)</f>
        <v/>
      </c>
      <c r="B5447" s="61" t="str">
        <f>IF(A5447&lt;&gt;"", 'alimentação - Tabela 7.1'!$B$39, "" )</f>
        <v/>
      </c>
      <c r="C5447" s="62" t="str">
        <f>IFERROR(INDEX('alimentação - Tabela 7.1'!$39:$39,
MATCH(TEXT('Tabela 7.1'!A5447,"mmmm/aaaa"),'alimentação - Tabela 7.1'!$5:$5,0)), "")</f>
        <v/>
      </c>
      <c r="D5447" s="62" t="str">
        <f>IFERROR(INDEX('alimentação - Tabela 7.1'!$39:$39,
MATCH(TEXT('Tabela 7.1'!$A5447,"mmmm/aaaa"),'alimentação - Tabela 7.1'!$5:$5,0)+1), "")</f>
        <v/>
      </c>
      <c r="E5447" s="62" t="str">
        <f>IFERROR(INDEX('alimentação - Tabela 7.1'!$39:$39,
MATCH(TEXT('Tabela 7.1'!$A5447,"mmmm/aaaa"),'alimentação - Tabela 7.1'!$5:$5,0)+2), "")</f>
        <v/>
      </c>
      <c r="F5447" s="62" t="str">
        <f>IFERROR(INDEX('alimentação - Tabela 7.1'!$39:$39,
MATCH(TEXT('Tabela 7.1'!$A5447,"mmmm/aaaa"),'alimentação - Tabela 7.1'!$5:$5,0)+3), "")</f>
        <v/>
      </c>
      <c r="G5447" s="95" t="str">
        <f>IFERROR(INDEX('alimentação - Tabela 7.1'!$39:$39,
MATCH(TEXT('Tabela 7.1'!$A5447,"mmmm/aaaa"),'alimentação - Tabela 7.1'!$5:$5,0)+4), "")</f>
        <v/>
      </c>
    </row>
    <row r="5448" spans="1:7" x14ac:dyDescent="0.25">
      <c r="A5448" s="59" t="str">
        <f>IF(
   SUMPRODUCT(--('alimentação - Tabela 7.1'!$5:$5=TEXT(DATE(2020,INT((ROW(A5446)-1)/33)+1,1),"mmmm/aaaa"))) &gt; 0,
   TEXT(DATE(2020,INT((ROW(A5446)-1)/33)+1,1),"mmm/aa"),
   ""
)</f>
        <v/>
      </c>
      <c r="B5448" s="61" t="str">
        <f>IF(A5448&lt;&gt;"", 'alimentação - Tabela 7.1'!$B$7, "" )</f>
        <v/>
      </c>
      <c r="C5448" s="62" t="str">
        <f>IFERROR(INDEX('alimentação - Tabela 7.1'!$7:$7,
MATCH(TEXT('Tabela 7.1'!A5448,"mmmm/aaaa"),'alimentação - Tabela 7.1'!$5:$5,0)), "")</f>
        <v/>
      </c>
      <c r="D5448" s="62" t="str">
        <f>IFERROR(INDEX('alimentação - Tabela 7.1'!$7:$7,
MATCH(TEXT('Tabela 7.1'!$A5448,"mmmm/aaaa"),'alimentação - Tabela 7.1'!$5:$5,0)+1), "")</f>
        <v/>
      </c>
      <c r="E5448" s="62" t="str">
        <f>IFERROR(INDEX('alimentação - Tabela 7.1'!$7:$7,
MATCH(TEXT('Tabela 7.1'!$A5448,"mmmm/aaaa"),'alimentação - Tabela 7.1'!$5:$5,0)+2), "")</f>
        <v/>
      </c>
      <c r="F5448" s="62" t="str">
        <f>IFERROR(INDEX('alimentação - Tabela 7.1'!$7:$7,
MATCH(TEXT('Tabela 7.1'!$A5448,"mmmm/aaaa"),'alimentação - Tabela 7.1'!$5:$5,0)+3), "")</f>
        <v/>
      </c>
      <c r="G5448" s="95" t="str">
        <f>IFERROR(INDEX('alimentação - Tabela 7.1'!$7:$7,
MATCH(TEXT('Tabela 7.1'!$A5448,"mmmm/aaaa"),'alimentação - Tabela 7.1'!$5:$5,0)+4), "")</f>
        <v/>
      </c>
    </row>
    <row r="5449" spans="1:7" x14ac:dyDescent="0.25">
      <c r="A5449" s="59" t="str">
        <f>IF(
   SUMPRODUCT(--('alimentação - Tabela 7.1'!$5:$5=TEXT(DATE(2020,INT((ROW(A5447)-1)/33)+1,1),"mmmm/aaaa"))) &gt; 0,
   TEXT(DATE(2020,INT((ROW(A5447)-1)/33)+1,1),"mmm/aa"),
   ""
)</f>
        <v/>
      </c>
      <c r="B5449" s="61" t="str">
        <f>IF(A5449&lt;&gt;"", 'alimentação - Tabela 7.1'!$B$8, "" )</f>
        <v/>
      </c>
      <c r="C5449" s="62" t="str">
        <f>IFERROR(INDEX('alimentação - Tabela 7.1'!$8:$8,
MATCH(TEXT('Tabela 7.1'!A5449,"mmmm/aaaa"),'alimentação - Tabela 7.1'!$5:$5,0)), "")</f>
        <v/>
      </c>
      <c r="D5449" s="62" t="str">
        <f>IFERROR(INDEX('alimentação - Tabela 7.1'!$8:$8,
MATCH(TEXT('Tabela 7.1'!$A5449,"mmmm/aaaa"),'alimentação - Tabela 7.1'!$5:$5,0)+1), "")</f>
        <v/>
      </c>
      <c r="E5449" s="62" t="str">
        <f>IFERROR(INDEX('alimentação - Tabela 7.1'!$8:$8,
MATCH(TEXT('Tabela 7.1'!$A5449,"mmmm/aaaa"),'alimentação - Tabela 7.1'!$5:$5,0)+2), "")</f>
        <v/>
      </c>
      <c r="F5449" s="62" t="str">
        <f>IFERROR(INDEX('alimentação - Tabela 7.1'!$8:$8,
MATCH(TEXT('Tabela 7.1'!$A5449,"mmmm/aaaa"),'alimentação - Tabela 7.1'!$5:$5,0)+3), "")</f>
        <v/>
      </c>
      <c r="G5449" s="95" t="str">
        <f>IFERROR(INDEX('alimentação - Tabela 7.1'!$8:$8,
MATCH(TEXT('Tabela 7.1'!$A5449,"mmmm/aaaa"),'alimentação - Tabela 7.1'!$5:$5,0)+4), "")</f>
        <v/>
      </c>
    </row>
    <row r="5450" spans="1:7" x14ac:dyDescent="0.25">
      <c r="A5450" s="59" t="str">
        <f>IF(
   SUMPRODUCT(--('alimentação - Tabela 7.1'!$5:$5=TEXT(DATE(2020,INT((ROW(A5448)-1)/33)+1,1),"mmmm/aaaa"))) &gt; 0,
   TEXT(DATE(2020,INT((ROW(A5448)-1)/33)+1,1),"mmm/aa"),
   ""
)</f>
        <v/>
      </c>
      <c r="B5450" s="61" t="str">
        <f>IF(A5450&lt;&gt;"", 'alimentação - Tabela 7.1'!$B$9, "" )</f>
        <v/>
      </c>
      <c r="C5450" s="62" t="str">
        <f>IFERROR(INDEX('alimentação - Tabela 7.1'!$9:$9,
MATCH(TEXT('Tabela 7.1'!A5450,"mmmm/aaaa"),'alimentação - Tabela 7.1'!$5:$5,0)), "")</f>
        <v/>
      </c>
      <c r="D5450" s="62" t="str">
        <f>IFERROR(INDEX('alimentação - Tabela 7.1'!$9:$9,
MATCH(TEXT('Tabela 7.1'!$A5450,"mmmm/aaaa"),'alimentação - Tabela 7.1'!$5:$5,0)+1), "")</f>
        <v/>
      </c>
      <c r="E5450" s="62" t="str">
        <f>IFERROR(INDEX('alimentação - Tabela 7.1'!$9:$9,
MATCH(TEXT('Tabela 7.1'!$A5450,"mmmm/aaaa"),'alimentação - Tabela 7.1'!$5:$5,0)+2), "")</f>
        <v/>
      </c>
      <c r="F5450" s="62" t="str">
        <f>IFERROR(INDEX('alimentação - Tabela 7.1'!$9:$9,
MATCH(TEXT('Tabela 7.1'!$A5450,"mmmm/aaaa"),'alimentação - Tabela 7.1'!$5:$5,0)+3), "")</f>
        <v/>
      </c>
      <c r="G5450" s="95" t="str">
        <f>IFERROR(INDEX('alimentação - Tabela 7.1'!$9:$9,
MATCH(TEXT('Tabela 7.1'!$A5450,"mmmm/aaaa"),'alimentação - Tabela 7.1'!$5:$5,0)+4), "")</f>
        <v/>
      </c>
    </row>
    <row r="5451" spans="1:7" x14ac:dyDescent="0.25">
      <c r="A5451" s="59" t="str">
        <f>IF(
   SUMPRODUCT(--('alimentação - Tabela 7.1'!$5:$5=TEXT(DATE(2020,INT((ROW(A5449)-1)/33)+1,1),"mmmm/aaaa"))) &gt; 0,
   TEXT(DATE(2020,INT((ROW(A5449)-1)/33)+1,1),"mmm/aa"),
   ""
)</f>
        <v/>
      </c>
      <c r="B5451" s="61" t="str">
        <f>IF(A5451&lt;&gt;"", 'alimentação - Tabela 7.1'!$B$10, "" )</f>
        <v/>
      </c>
      <c r="C5451" s="62" t="str">
        <f>IFERROR(INDEX('alimentação - Tabela 7.1'!$10:$10,
MATCH(TEXT('Tabela 7.1'!A5451,"mmmm/aaaa"),'alimentação - Tabela 7.1'!$5:$5,0)), "")</f>
        <v/>
      </c>
      <c r="D5451" s="62" t="str">
        <f>IFERROR(INDEX('alimentação - Tabela 7.1'!$10:$10,
MATCH(TEXT('Tabela 7.1'!$A5451,"mmmm/aaaa"),'alimentação - Tabela 7.1'!$5:$5,0)+1), "")</f>
        <v/>
      </c>
      <c r="E5451" s="62" t="str">
        <f>IFERROR(INDEX('alimentação - Tabela 7.1'!$10:$10,
MATCH(TEXT('Tabela 7.1'!$A5451,"mmmm/aaaa"),'alimentação - Tabela 7.1'!$5:$5,0)+2), "")</f>
        <v/>
      </c>
      <c r="F5451" s="62" t="str">
        <f>IFERROR(INDEX('alimentação - Tabela 7.1'!$10:$10,
MATCH(TEXT('Tabela 7.1'!$A5451,"mmmm/aaaa"),'alimentação - Tabela 7.1'!$5:$5,0)+3), "")</f>
        <v/>
      </c>
      <c r="G5451" s="95" t="str">
        <f>IFERROR(INDEX('alimentação - Tabela 7.1'!$10:$10,
MATCH(TEXT('Tabela 7.1'!$A5451,"mmmm/aaaa"),'alimentação - Tabela 7.1'!$5:$5,0)+4), "")</f>
        <v/>
      </c>
    </row>
    <row r="5452" spans="1:7" x14ac:dyDescent="0.25">
      <c r="A5452" s="59" t="str">
        <f>IF(
   SUMPRODUCT(--('alimentação - Tabela 7.1'!$5:$5=TEXT(DATE(2020,INT((ROW(A5450)-1)/33)+1,1),"mmmm/aaaa"))) &gt; 0,
   TEXT(DATE(2020,INT((ROW(A5450)-1)/33)+1,1),"mmm/aa"),
   ""
)</f>
        <v/>
      </c>
      <c r="B5452" s="61" t="str">
        <f>IF(A5452&lt;&gt;"", 'alimentação - Tabela 7.1'!$B$11, "" )</f>
        <v/>
      </c>
      <c r="C5452" s="62" t="str">
        <f>IFERROR(INDEX('alimentação - Tabela 7.1'!$11:$11,
MATCH(TEXT('Tabela 7.1'!A5452,"mmmm/aaaa"),'alimentação - Tabela 7.1'!$5:$5,0)), "")</f>
        <v/>
      </c>
      <c r="D5452" s="62" t="str">
        <f>IFERROR(INDEX('alimentação - Tabela 7.1'!$11:$11,
MATCH(TEXT('Tabela 7.1'!$A5452,"mmmm/aaaa"),'alimentação - Tabela 7.1'!$5:$5,0)+1), "")</f>
        <v/>
      </c>
      <c r="E5452" s="62" t="str">
        <f>IFERROR(INDEX('alimentação - Tabela 7.1'!$11:$11,
MATCH(TEXT('Tabela 7.1'!$A5452,"mmmm/aaaa"),'alimentação - Tabela 7.1'!$5:$5,0)+2), "")</f>
        <v/>
      </c>
      <c r="F5452" s="62" t="str">
        <f>IFERROR(INDEX('alimentação - Tabela 7.1'!$11:$11,
MATCH(TEXT('Tabela 7.1'!$A5452,"mmmm/aaaa"),'alimentação - Tabela 7.1'!$5:$5,0)+3), "")</f>
        <v/>
      </c>
      <c r="G5452" s="95" t="str">
        <f>IFERROR(INDEX('alimentação - Tabela 7.1'!$11:$11,
MATCH(TEXT('Tabela 7.1'!$A5452,"mmmm/aaaa"),'alimentação - Tabela 7.1'!$5:$5,0)+4), "")</f>
        <v/>
      </c>
    </row>
    <row r="5453" spans="1:7" x14ac:dyDescent="0.25">
      <c r="A5453" s="59" t="str">
        <f>IF(
   SUMPRODUCT(--('alimentação - Tabela 7.1'!$5:$5=TEXT(DATE(2020,INT((ROW(A5451)-1)/33)+1,1),"mmmm/aaaa"))) &gt; 0,
   TEXT(DATE(2020,INT((ROW(A5451)-1)/33)+1,1),"mmm/aa"),
   ""
)</f>
        <v/>
      </c>
      <c r="B5453" s="61" t="str">
        <f>IF(A5453&lt;&gt;"", 'alimentação - Tabela 7.1'!$B$12, "" )</f>
        <v/>
      </c>
      <c r="C5453" s="62" t="str">
        <f>IFERROR(INDEX('alimentação - Tabela 7.1'!$12:$12,
MATCH(TEXT('Tabela 7.1'!A5453,"mmmm/aaaa"),'alimentação - Tabela 7.1'!$5:$5,0)), "")</f>
        <v/>
      </c>
      <c r="D5453" s="62" t="str">
        <f>IFERROR(INDEX('alimentação - Tabela 7.1'!$12:$12,
MATCH(TEXT('Tabela 7.1'!$A5453,"mmmm/aaaa"),'alimentação - Tabela 7.1'!$5:$5,0)+1), "")</f>
        <v/>
      </c>
      <c r="E5453" s="62" t="str">
        <f>IFERROR(INDEX('alimentação - Tabela 7.1'!$12:$12,
MATCH(TEXT('Tabela 7.1'!$A5453,"mmmm/aaaa"),'alimentação - Tabela 7.1'!$5:$5,0)+2), "")</f>
        <v/>
      </c>
      <c r="F5453" s="62" t="str">
        <f>IFERROR(INDEX('alimentação - Tabela 7.1'!$12:$12,
MATCH(TEXT('Tabela 7.1'!$A5453,"mmmm/aaaa"),'alimentação - Tabela 7.1'!$5:$5,0)+3), "")</f>
        <v/>
      </c>
      <c r="G5453" s="95" t="str">
        <f>IFERROR(INDEX('alimentação - Tabela 7.1'!$12:$12,
MATCH(TEXT('Tabela 7.1'!$A5453,"mmmm/aaaa"),'alimentação - Tabela 7.1'!$5:$5,0)+4), "")</f>
        <v/>
      </c>
    </row>
    <row r="5454" spans="1:7" x14ac:dyDescent="0.25">
      <c r="A5454" s="59" t="str">
        <f>IF(
   SUMPRODUCT(--('alimentação - Tabela 7.1'!$5:$5=TEXT(DATE(2020,INT((ROW(A5452)-1)/33)+1,1),"mmmm/aaaa"))) &gt; 0,
   TEXT(DATE(2020,INT((ROW(A5452)-1)/33)+1,1),"mmm/aa"),
   ""
)</f>
        <v/>
      </c>
      <c r="B5454" s="61" t="str">
        <f>IF(A5454&lt;&gt;"", 'alimentação - Tabela 7.1'!$B$13, "" )</f>
        <v/>
      </c>
      <c r="C5454" s="62" t="str">
        <f>IFERROR(INDEX('alimentação - Tabela 7.1'!$13:$13,
MATCH(TEXT('Tabela 7.1'!A5454,"mmmm/aaaa"),'alimentação - Tabela 7.1'!$5:$5,0)), "")</f>
        <v/>
      </c>
      <c r="D5454" s="62" t="str">
        <f>IFERROR(INDEX('alimentação - Tabela 7.1'!$13:$13,
MATCH(TEXT('Tabela 7.1'!$A5454,"mmmm/aaaa"),'alimentação - Tabela 7.1'!$5:$5,0)+1), "")</f>
        <v/>
      </c>
      <c r="E5454" s="62" t="str">
        <f>IFERROR(INDEX('alimentação - Tabela 7.1'!$13:$13,
MATCH(TEXT('Tabela 7.1'!$A5454,"mmmm/aaaa"),'alimentação - Tabela 7.1'!$5:$5,0)+2), "")</f>
        <v/>
      </c>
      <c r="F5454" s="62" t="str">
        <f>IFERROR(INDEX('alimentação - Tabela 7.1'!$13:$13,
MATCH(TEXT('Tabela 7.1'!$A5454,"mmmm/aaaa"),'alimentação - Tabela 7.1'!$5:$5,0)+3), "")</f>
        <v/>
      </c>
      <c r="G5454" s="95" t="str">
        <f>IFERROR(INDEX('alimentação - Tabela 7.1'!$13:$13,
MATCH(TEXT('Tabela 7.1'!$A5454,"mmmm/aaaa"),'alimentação - Tabela 7.1'!$5:$5,0)+4), "")</f>
        <v/>
      </c>
    </row>
    <row r="5455" spans="1:7" x14ac:dyDescent="0.25">
      <c r="A5455" s="59" t="str">
        <f>IF(
   SUMPRODUCT(--('alimentação - Tabela 7.1'!$5:$5=TEXT(DATE(2020,INT((ROW(A5453)-1)/33)+1,1),"mmmm/aaaa"))) &gt; 0,
   TEXT(DATE(2020,INT((ROW(A5453)-1)/33)+1,1),"mmm/aa"),
   ""
)</f>
        <v/>
      </c>
      <c r="B5455" s="61" t="str">
        <f>IF(A5455&lt;&gt;"", 'alimentação - Tabela 7.1'!$B$14, "" )</f>
        <v/>
      </c>
      <c r="C5455" s="62" t="str">
        <f>IFERROR(INDEX('alimentação - Tabela 7.1'!$14:$14,
MATCH(TEXT('Tabela 7.1'!A5455,"mmmm/aaaa"),'alimentação - Tabela 7.1'!$5:$5,0)), "")</f>
        <v/>
      </c>
      <c r="D5455" s="62" t="str">
        <f>IFERROR(INDEX('alimentação - Tabela 7.1'!$14:$14,
MATCH(TEXT('Tabela 7.1'!$A5455,"mmmm/aaaa"),'alimentação - Tabela 7.1'!$5:$5,0)+1), "")</f>
        <v/>
      </c>
      <c r="E5455" s="62" t="str">
        <f>IFERROR(INDEX('alimentação - Tabela 7.1'!$14:$14,
MATCH(TEXT('Tabela 7.1'!$A5455,"mmmm/aaaa"),'alimentação - Tabela 7.1'!$5:$5,0)+2), "")</f>
        <v/>
      </c>
      <c r="F5455" s="62" t="str">
        <f>IFERROR(INDEX('alimentação - Tabela 7.1'!$14:$14,
MATCH(TEXT('Tabela 7.1'!$A5455,"mmmm/aaaa"),'alimentação - Tabela 7.1'!$5:$5,0)+3), "")</f>
        <v/>
      </c>
      <c r="G5455" s="95" t="str">
        <f>IFERROR(INDEX('alimentação - Tabela 7.1'!$14:$14,
MATCH(TEXT('Tabela 7.1'!$A5455,"mmmm/aaaa"),'alimentação - Tabela 7.1'!$5:$5,0)+4), "")</f>
        <v/>
      </c>
    </row>
    <row r="5456" spans="1:7" x14ac:dyDescent="0.25">
      <c r="A5456" s="59" t="str">
        <f>IF(
   SUMPRODUCT(--('alimentação - Tabela 7.1'!$5:$5=TEXT(DATE(2020,INT((ROW(A5454)-1)/33)+1,1),"mmmm/aaaa"))) &gt; 0,
   TEXT(DATE(2020,INT((ROW(A5454)-1)/33)+1,1),"mmm/aa"),
   ""
)</f>
        <v/>
      </c>
      <c r="B5456" s="61" t="str">
        <f>IF(A5456&lt;&gt;"", 'alimentação - Tabela 7.1'!$B$15, "" )</f>
        <v/>
      </c>
      <c r="C5456" s="62" t="str">
        <f>IFERROR(INDEX('alimentação - Tabela 7.1'!$15:$15,
MATCH(TEXT('Tabela 7.1'!A5456,"mmmm/aaaa"),'alimentação - Tabela 7.1'!$5:$5,0)), "")</f>
        <v/>
      </c>
      <c r="D5456" s="62" t="str">
        <f>IFERROR(INDEX('alimentação - Tabela 7.1'!$15:$15,
MATCH(TEXT('Tabela 7.1'!$A5456,"mmmm/aaaa"),'alimentação - Tabela 7.1'!$5:$5,0)+1), "")</f>
        <v/>
      </c>
      <c r="E5456" s="62" t="str">
        <f>IFERROR(INDEX('alimentação - Tabela 7.1'!$15:$15,
MATCH(TEXT('Tabela 7.1'!$A5456,"mmmm/aaaa"),'alimentação - Tabela 7.1'!$5:$5,0)+2), "")</f>
        <v/>
      </c>
      <c r="F5456" s="62" t="str">
        <f>IFERROR(INDEX('alimentação - Tabela 7.1'!$15:$15,
MATCH(TEXT('Tabela 7.1'!$A5456,"mmmm/aaaa"),'alimentação - Tabela 7.1'!$5:$5,0)+3), "")</f>
        <v/>
      </c>
      <c r="G5456" s="95" t="str">
        <f>IFERROR(INDEX('alimentação - Tabela 7.1'!$15:$15,
MATCH(TEXT('Tabela 7.1'!$A5456,"mmmm/aaaa"),'alimentação - Tabela 7.1'!$5:$5,0)+4), "")</f>
        <v/>
      </c>
    </row>
    <row r="5457" spans="1:7" x14ac:dyDescent="0.25">
      <c r="A5457" s="59" t="str">
        <f>IF(
   SUMPRODUCT(--('alimentação - Tabela 7.1'!$5:$5=TEXT(DATE(2020,INT((ROW(A5455)-1)/33)+1,1),"mmmm/aaaa"))) &gt; 0,
   TEXT(DATE(2020,INT((ROW(A5455)-1)/33)+1,1),"mmm/aa"),
   ""
)</f>
        <v/>
      </c>
      <c r="B5457" s="61" t="str">
        <f>IF(A5457&lt;&gt;"", 'alimentação - Tabela 7.1'!$B$16, "" )</f>
        <v/>
      </c>
      <c r="C5457" s="62" t="str">
        <f>IFERROR(INDEX('alimentação - Tabela 7.1'!$16:$16,
MATCH(TEXT('Tabela 7.1'!A5457,"mmmm/aaaa"),'alimentação - Tabela 7.1'!$5:$5,0)), "")</f>
        <v/>
      </c>
      <c r="D5457" s="62" t="str">
        <f>IFERROR(INDEX('alimentação - Tabela 7.1'!$16:$16,
MATCH(TEXT('Tabela 7.1'!$A5457,"mmmm/aaaa"),'alimentação - Tabela 7.1'!$5:$5,0)+1), "")</f>
        <v/>
      </c>
      <c r="E5457" s="62" t="str">
        <f>IFERROR(INDEX('alimentação - Tabela 7.1'!$16:$16,
MATCH(TEXT('Tabela 7.1'!$A5457,"mmmm/aaaa"),'alimentação - Tabela 7.1'!$5:$5,0)+2), "")</f>
        <v/>
      </c>
      <c r="F5457" s="62" t="str">
        <f>IFERROR(INDEX('alimentação - Tabela 7.1'!$16:$16,
MATCH(TEXT('Tabela 7.1'!$A5457,"mmmm/aaaa"),'alimentação - Tabela 7.1'!$5:$5,0)+3), "")</f>
        <v/>
      </c>
      <c r="G5457" s="95" t="str">
        <f>IFERROR(INDEX('alimentação - Tabela 7.1'!$16:$16,
MATCH(TEXT('Tabela 7.1'!$A5457,"mmmm/aaaa"),'alimentação - Tabela 7.1'!$5:$5,0)+4), "")</f>
        <v/>
      </c>
    </row>
    <row r="5458" spans="1:7" x14ac:dyDescent="0.25">
      <c r="A5458" s="59" t="str">
        <f>IF(
   SUMPRODUCT(--('alimentação - Tabela 7.1'!$5:$5=TEXT(DATE(2020,INT((ROW(A5456)-1)/33)+1,1),"mmmm/aaaa"))) &gt; 0,
   TEXT(DATE(2020,INT((ROW(A5456)-1)/33)+1,1),"mmm/aa"),
   ""
)</f>
        <v/>
      </c>
      <c r="B5458" s="61" t="str">
        <f>IF(A5458&lt;&gt;"", 'alimentação - Tabela 7.1'!$B$17, "" )</f>
        <v/>
      </c>
      <c r="C5458" s="62" t="str">
        <f>IFERROR(INDEX('alimentação - Tabela 7.1'!$17:$17,
MATCH(TEXT('Tabela 7.1'!A5458,"mmmm/aaaa"),'alimentação - Tabela 7.1'!$5:$5,0)), "")</f>
        <v/>
      </c>
      <c r="D5458" s="62" t="str">
        <f>IFERROR(INDEX('alimentação - Tabela 7.1'!$17:$17,
MATCH(TEXT('Tabela 7.1'!$A5458,"mmmm/aaaa"),'alimentação - Tabela 7.1'!$5:$5,0)+1), "")</f>
        <v/>
      </c>
      <c r="E5458" s="62" t="str">
        <f>IFERROR(INDEX('alimentação - Tabela 7.1'!$17:$17,
MATCH(TEXT('Tabela 7.1'!$A5458,"mmmm/aaaa"),'alimentação - Tabela 7.1'!$5:$5,0)+2), "")</f>
        <v/>
      </c>
      <c r="F5458" s="62" t="str">
        <f>IFERROR(INDEX('alimentação - Tabela 7.1'!$17:$17,
MATCH(TEXT('Tabela 7.1'!$A5458,"mmmm/aaaa"),'alimentação - Tabela 7.1'!$5:$5,0)+3), "")</f>
        <v/>
      </c>
      <c r="G5458" s="95" t="str">
        <f>IFERROR(INDEX('alimentação - Tabela 7.1'!$17:$17,
MATCH(TEXT('Tabela 7.1'!$A5458,"mmmm/aaaa"),'alimentação - Tabela 7.1'!$5:$5,0)+4), "")</f>
        <v/>
      </c>
    </row>
    <row r="5459" spans="1:7" x14ac:dyDescent="0.25">
      <c r="A5459" s="59" t="str">
        <f>IF(
   SUMPRODUCT(--('alimentação - Tabela 7.1'!$5:$5=TEXT(DATE(2020,INT((ROW(A5457)-1)/33)+1,1),"mmmm/aaaa"))) &gt; 0,
   TEXT(DATE(2020,INT((ROW(A5457)-1)/33)+1,1),"mmm/aa"),
   ""
)</f>
        <v/>
      </c>
      <c r="B5459" s="61" t="str">
        <f>IF(A5459&lt;&gt;"", 'alimentação - Tabela 7.1'!$B$18, "" )</f>
        <v/>
      </c>
      <c r="C5459" s="62" t="str">
        <f>IFERROR(INDEX('alimentação - Tabela 7.1'!$18:$18,
MATCH(TEXT('Tabela 7.1'!A5459,"mmmm/aaaa"),'alimentação - Tabela 7.1'!$5:$5,0)), "")</f>
        <v/>
      </c>
      <c r="D5459" s="62" t="str">
        <f>IFERROR(INDEX('alimentação - Tabela 7.1'!$18:$18,
MATCH(TEXT('Tabela 7.1'!$A5459,"mmmm/aaaa"),'alimentação - Tabela 7.1'!$5:$5,0)+1), "")</f>
        <v/>
      </c>
      <c r="E5459" s="62" t="str">
        <f>IFERROR(INDEX('alimentação - Tabela 7.1'!$18:$18,
MATCH(TEXT('Tabela 7.1'!$A5459,"mmmm/aaaa"),'alimentação - Tabela 7.1'!$5:$5,0)+2), "")</f>
        <v/>
      </c>
      <c r="F5459" s="62" t="str">
        <f>IFERROR(INDEX('alimentação - Tabela 7.1'!$18:$18,
MATCH(TEXT('Tabela 7.1'!$A5459,"mmmm/aaaa"),'alimentação - Tabela 7.1'!$5:$5,0)+3), "")</f>
        <v/>
      </c>
      <c r="G5459" s="95" t="str">
        <f>IFERROR(INDEX('alimentação - Tabela 7.1'!$18:$18,
MATCH(TEXT('Tabela 7.1'!$A5459,"mmmm/aaaa"),'alimentação - Tabela 7.1'!$5:$5,0)+4), "")</f>
        <v/>
      </c>
    </row>
    <row r="5460" spans="1:7" x14ac:dyDescent="0.25">
      <c r="A5460" s="59" t="str">
        <f>IF(
   SUMPRODUCT(--('alimentação - Tabela 7.1'!$5:$5=TEXT(DATE(2020,INT((ROW(A5458)-1)/33)+1,1),"mmmm/aaaa"))) &gt; 0,
   TEXT(DATE(2020,INT((ROW(A5458)-1)/33)+1,1),"mmm/aa"),
   ""
)</f>
        <v/>
      </c>
      <c r="B5460" s="61" t="str">
        <f>IF(A5460&lt;&gt;"", 'alimentação - Tabela 7.1'!$B$19, "" )</f>
        <v/>
      </c>
      <c r="C5460" s="62" t="str">
        <f>IFERROR(INDEX('alimentação - Tabela 7.1'!$19:$19,
MATCH(TEXT('Tabela 7.1'!A5460,"mmmm/aaaa"),'alimentação - Tabela 7.1'!$5:$5,0)), "")</f>
        <v/>
      </c>
      <c r="D5460" s="62" t="str">
        <f>IFERROR(INDEX('alimentação - Tabela 7.1'!$19:$19,
MATCH(TEXT('Tabela 7.1'!$A5460,"mmmm/aaaa"),'alimentação - Tabela 7.1'!$5:$5,0)+1), "")</f>
        <v/>
      </c>
      <c r="E5460" s="62" t="str">
        <f>IFERROR(INDEX('alimentação - Tabela 7.1'!$19:$19,
MATCH(TEXT('Tabela 7.1'!$A5460,"mmmm/aaaa"),'alimentação - Tabela 7.1'!$5:$5,0)+2), "")</f>
        <v/>
      </c>
      <c r="F5460" s="62" t="str">
        <f>IFERROR(INDEX('alimentação - Tabela 7.1'!$19:$19,
MATCH(TEXT('Tabela 7.1'!$A5460,"mmmm/aaaa"),'alimentação - Tabela 7.1'!$5:$5,0)+3), "")</f>
        <v/>
      </c>
      <c r="G5460" s="95" t="str">
        <f>IFERROR(INDEX('alimentação - Tabela 7.1'!$19:$19,
MATCH(TEXT('Tabela 7.1'!$A5460,"mmmm/aaaa"),'alimentação - Tabela 7.1'!$5:$5,0)+4), "")</f>
        <v/>
      </c>
    </row>
    <row r="5461" spans="1:7" x14ac:dyDescent="0.25">
      <c r="A5461" s="59" t="str">
        <f>IF(
   SUMPRODUCT(--('alimentação - Tabela 7.1'!$5:$5=TEXT(DATE(2020,INT((ROW(A5459)-1)/33)+1,1),"mmmm/aaaa"))) &gt; 0,
   TEXT(DATE(2020,INT((ROW(A5459)-1)/33)+1,1),"mmm/aa"),
   ""
)</f>
        <v/>
      </c>
      <c r="B5461" s="61" t="str">
        <f>IF(A5461&lt;&gt;"", 'alimentação - Tabela 7.1'!$B$20, "" )</f>
        <v/>
      </c>
      <c r="C5461" s="62" t="str">
        <f>IFERROR(INDEX('alimentação - Tabela 7.1'!$20:$20,
MATCH(TEXT('Tabela 7.1'!A5461,"mmmm/aaaa"),'alimentação - Tabela 7.1'!$5:$5,0)), "")</f>
        <v/>
      </c>
      <c r="D5461" s="62" t="str">
        <f>IFERROR(INDEX('alimentação - Tabela 7.1'!$20:$20,
MATCH(TEXT('Tabela 7.1'!$A5461,"mmmm/aaaa"),'alimentação - Tabela 7.1'!$5:$5,0)+1), "")</f>
        <v/>
      </c>
      <c r="E5461" s="62" t="str">
        <f>IFERROR(INDEX('alimentação - Tabela 7.1'!$20:$20,
MATCH(TEXT('Tabela 7.1'!$A5461,"mmmm/aaaa"),'alimentação - Tabela 7.1'!$5:$5,0)+2), "")</f>
        <v/>
      </c>
      <c r="F5461" s="62" t="str">
        <f>IFERROR(INDEX('alimentação - Tabela 7.1'!$20:$20,
MATCH(TEXT('Tabela 7.1'!$A5461,"mmmm/aaaa"),'alimentação - Tabela 7.1'!$5:$5,0)+3), "")</f>
        <v/>
      </c>
      <c r="G5461" s="95" t="str">
        <f>IFERROR(INDEX('alimentação - Tabela 7.1'!$20:$20,
MATCH(TEXT('Tabela 7.1'!$A5461,"mmmm/aaaa"),'alimentação - Tabela 7.1'!$5:$5,0)+4), "")</f>
        <v/>
      </c>
    </row>
    <row r="5462" spans="1:7" x14ac:dyDescent="0.25">
      <c r="A5462" s="59" t="str">
        <f>IF(
   SUMPRODUCT(--('alimentação - Tabela 7.1'!$5:$5=TEXT(DATE(2020,INT((ROW(A5460)-1)/33)+1,1),"mmmm/aaaa"))) &gt; 0,
   TEXT(DATE(2020,INT((ROW(A5460)-1)/33)+1,1),"mmm/aa"),
   ""
)</f>
        <v/>
      </c>
      <c r="B5462" s="61" t="str">
        <f>IF(A5462&lt;&gt;"", 'alimentação - Tabela 7.1'!$B$21, "" )</f>
        <v/>
      </c>
      <c r="C5462" s="62" t="str">
        <f>IFERROR(INDEX('alimentação - Tabela 7.1'!$21:$21,
MATCH(TEXT('Tabela 7.1'!A5462,"mmmm/aaaa"),'alimentação - Tabela 7.1'!$5:$5,0)), "")</f>
        <v/>
      </c>
      <c r="D5462" s="62" t="str">
        <f>IFERROR(INDEX('alimentação - Tabela 7.1'!$21:$21,
MATCH(TEXT('Tabela 7.1'!$A5462,"mmmm/aaaa"),'alimentação - Tabela 7.1'!$5:$5,0)+1), "")</f>
        <v/>
      </c>
      <c r="E5462" s="62" t="str">
        <f>IFERROR(INDEX('alimentação - Tabela 7.1'!$21:$21,
MATCH(TEXT('Tabela 7.1'!$A5462,"mmmm/aaaa"),'alimentação - Tabela 7.1'!$5:$5,0)+2), "")</f>
        <v/>
      </c>
      <c r="F5462" s="62" t="str">
        <f>IFERROR(INDEX('alimentação - Tabela 7.1'!$21:$21,
MATCH(TEXT('Tabela 7.1'!$A5462,"mmmm/aaaa"),'alimentação - Tabela 7.1'!$5:$5,0)+3), "")</f>
        <v/>
      </c>
      <c r="G5462" s="95" t="str">
        <f>IFERROR(INDEX('alimentação - Tabela 7.1'!$21:$21,
MATCH(TEXT('Tabela 7.1'!$A5462,"mmmm/aaaa"),'alimentação - Tabela 7.1'!$5:$5,0)+4), "")</f>
        <v/>
      </c>
    </row>
    <row r="5463" spans="1:7" x14ac:dyDescent="0.25">
      <c r="A5463" s="59" t="str">
        <f>IF(
   SUMPRODUCT(--('alimentação - Tabela 7.1'!$5:$5=TEXT(DATE(2020,INT((ROW(A5461)-1)/33)+1,1),"mmmm/aaaa"))) &gt; 0,
   TEXT(DATE(2020,INT((ROW(A5461)-1)/33)+1,1),"mmm/aa"),
   ""
)</f>
        <v/>
      </c>
      <c r="B5463" s="61" t="str">
        <f>IF(A5463&lt;&gt;"", 'alimentação - Tabela 7.1'!$B$22, "" )</f>
        <v/>
      </c>
      <c r="C5463" s="62" t="str">
        <f>IFERROR(INDEX('alimentação - Tabela 7.1'!$22:$22,
MATCH(TEXT('Tabela 7.1'!A5463,"mmmm/aaaa"),'alimentação - Tabela 7.1'!$5:$5,0)), "")</f>
        <v/>
      </c>
      <c r="D5463" s="62" t="str">
        <f>IFERROR(INDEX('alimentação - Tabela 7.1'!$22:$22,
MATCH(TEXT('Tabela 7.1'!$A5463,"mmmm/aaaa"),'alimentação - Tabela 7.1'!$5:$5,0)+1), "")</f>
        <v/>
      </c>
      <c r="E5463" s="62" t="str">
        <f>IFERROR(INDEX('alimentação - Tabela 7.1'!$22:$22,
MATCH(TEXT('Tabela 7.1'!$A5463,"mmmm/aaaa"),'alimentação - Tabela 7.1'!$5:$5,0)+2), "")</f>
        <v/>
      </c>
      <c r="F5463" s="62" t="str">
        <f>IFERROR(INDEX('alimentação - Tabela 7.1'!$22:$22,
MATCH(TEXT('Tabela 7.1'!$A5463,"mmmm/aaaa"),'alimentação - Tabela 7.1'!$5:$5,0)+3), "")</f>
        <v/>
      </c>
      <c r="G5463" s="95" t="str">
        <f>IFERROR(INDEX('alimentação - Tabela 7.1'!$22:$22,
MATCH(TEXT('Tabela 7.1'!$A5463,"mmmm/aaaa"),'alimentação - Tabela 7.1'!$5:$5,0)+4), "")</f>
        <v/>
      </c>
    </row>
    <row r="5464" spans="1:7" x14ac:dyDescent="0.25">
      <c r="A5464" s="59" t="str">
        <f>IF(
   SUMPRODUCT(--('alimentação - Tabela 7.1'!$5:$5=TEXT(DATE(2020,INT((ROW(A5462)-1)/33)+1,1),"mmmm/aaaa"))) &gt; 0,
   TEXT(DATE(2020,INT((ROW(A5462)-1)/33)+1,1),"mmm/aa"),
   ""
)</f>
        <v/>
      </c>
      <c r="B5464" s="61" t="str">
        <f>IF(A5464&lt;&gt;"", 'alimentação - Tabela 7.1'!$B$23, "" )</f>
        <v/>
      </c>
      <c r="C5464" s="62" t="str">
        <f>IFERROR(INDEX('alimentação - Tabela 7.1'!$23:$23,
MATCH(TEXT('Tabela 7.1'!A5464,"mmmm/aaaa"),'alimentação - Tabela 7.1'!$5:$5,0)), "")</f>
        <v/>
      </c>
      <c r="D5464" s="62" t="str">
        <f>IFERROR(INDEX('alimentação - Tabela 7.1'!$23:$23,
MATCH(TEXT('Tabela 7.1'!$A5464,"mmmm/aaaa"),'alimentação - Tabela 7.1'!$5:$5,0)+1), "")</f>
        <v/>
      </c>
      <c r="E5464" s="62" t="str">
        <f>IFERROR(INDEX('alimentação - Tabela 7.1'!$23:$23,
MATCH(TEXT('Tabela 7.1'!$A5464,"mmmm/aaaa"),'alimentação - Tabela 7.1'!$5:$5,0)+2), "")</f>
        <v/>
      </c>
      <c r="F5464" s="62" t="str">
        <f>IFERROR(INDEX('alimentação - Tabela 7.1'!$23:$23,
MATCH(TEXT('Tabela 7.1'!$A5464,"mmmm/aaaa"),'alimentação - Tabela 7.1'!$5:$5,0)+3), "")</f>
        <v/>
      </c>
      <c r="G5464" s="95" t="str">
        <f>IFERROR(INDEX('alimentação - Tabela 7.1'!$23:$23,
MATCH(TEXT('Tabela 7.1'!$A5464,"mmmm/aaaa"),'alimentação - Tabela 7.1'!$5:$5,0)+4), "")</f>
        <v/>
      </c>
    </row>
    <row r="5465" spans="1:7" x14ac:dyDescent="0.25">
      <c r="A5465" s="59" t="str">
        <f>IF(
   SUMPRODUCT(--('alimentação - Tabela 7.1'!$5:$5=TEXT(DATE(2020,INT((ROW(A5463)-1)/33)+1,1),"mmmm/aaaa"))) &gt; 0,
   TEXT(DATE(2020,INT((ROW(A5463)-1)/33)+1,1),"mmm/aa"),
   ""
)</f>
        <v/>
      </c>
      <c r="B5465" s="61" t="str">
        <f>IF(A5465&lt;&gt;"", 'alimentação - Tabela 7.1'!$B$24, "" )</f>
        <v/>
      </c>
      <c r="C5465" s="62" t="str">
        <f>IFERROR(INDEX('alimentação - Tabela 7.1'!$24:$24,
MATCH(TEXT('Tabela 7.1'!A5465,"mmmm/aaaa"),'alimentação - Tabela 7.1'!$5:$5,0)), "")</f>
        <v/>
      </c>
      <c r="D5465" s="62" t="str">
        <f>IFERROR(INDEX('alimentação - Tabela 7.1'!$24:$24,
MATCH(TEXT('Tabela 7.1'!$A5465,"mmmm/aaaa"),'alimentação - Tabela 7.1'!$5:$5,0)+1), "")</f>
        <v/>
      </c>
      <c r="E5465" s="62" t="str">
        <f>IFERROR(INDEX('alimentação - Tabela 7.1'!$24:$24,
MATCH(TEXT('Tabela 7.1'!$A5465,"mmmm/aaaa"),'alimentação - Tabela 7.1'!$5:$5,0)+2), "")</f>
        <v/>
      </c>
      <c r="F5465" s="62" t="str">
        <f>IFERROR(INDEX('alimentação - Tabela 7.1'!$24:$24,
MATCH(TEXT('Tabela 7.1'!$A5465,"mmmm/aaaa"),'alimentação - Tabela 7.1'!$5:$5,0)+3), "")</f>
        <v/>
      </c>
      <c r="G5465" s="95" t="str">
        <f>IFERROR(INDEX('alimentação - Tabela 7.1'!$24:$24,
MATCH(TEXT('Tabela 7.1'!$A5465,"mmmm/aaaa"),'alimentação - Tabela 7.1'!$5:$5,0)+4), "")</f>
        <v/>
      </c>
    </row>
    <row r="5466" spans="1:7" x14ac:dyDescent="0.25">
      <c r="A5466" s="59" t="str">
        <f>IF(
   SUMPRODUCT(--('alimentação - Tabela 7.1'!$5:$5=TEXT(DATE(2020,INT((ROW(A5464)-1)/33)+1,1),"mmmm/aaaa"))) &gt; 0,
   TEXT(DATE(2020,INT((ROW(A5464)-1)/33)+1,1),"mmm/aa"),
   ""
)</f>
        <v/>
      </c>
      <c r="B5466" s="61" t="str">
        <f>IF(A5466&lt;&gt;"", 'alimentação - Tabela 7.1'!$B$25, "" )</f>
        <v/>
      </c>
      <c r="C5466" s="62" t="str">
        <f>IFERROR(INDEX('alimentação - Tabela 7.1'!$25:$25,
MATCH(TEXT('Tabela 7.1'!A5466,"mmmm/aaaa"),'alimentação - Tabela 7.1'!$5:$5,0)), "")</f>
        <v/>
      </c>
      <c r="D5466" s="62" t="str">
        <f>IFERROR(INDEX('alimentação - Tabela 7.1'!$25:$25,
MATCH(TEXT('Tabela 7.1'!$A5466,"mmmm/aaaa"),'alimentação - Tabela 7.1'!$5:$5,0)+1), "")</f>
        <v/>
      </c>
      <c r="E5466" s="62" t="str">
        <f>IFERROR(INDEX('alimentação - Tabela 7.1'!$25:$25,
MATCH(TEXT('Tabela 7.1'!$A5466,"mmmm/aaaa"),'alimentação - Tabela 7.1'!$5:$5,0)+2), "")</f>
        <v/>
      </c>
      <c r="F5466" s="62" t="str">
        <f>IFERROR(INDEX('alimentação - Tabela 7.1'!$25:$25,
MATCH(TEXT('Tabela 7.1'!$A5466,"mmmm/aaaa"),'alimentação - Tabela 7.1'!$5:$5,0)+3), "")</f>
        <v/>
      </c>
      <c r="G5466" s="95" t="str">
        <f>IFERROR(INDEX('alimentação - Tabela 7.1'!$25:$25,
MATCH(TEXT('Tabela 7.1'!$A5466,"mmmm/aaaa"),'alimentação - Tabela 7.1'!$5:$5,0)+4), "")</f>
        <v/>
      </c>
    </row>
    <row r="5467" spans="1:7" x14ac:dyDescent="0.25">
      <c r="A5467" s="59" t="str">
        <f>IF(
   SUMPRODUCT(--('alimentação - Tabela 7.1'!$5:$5=TEXT(DATE(2020,INT((ROW(A5465)-1)/33)+1,1),"mmmm/aaaa"))) &gt; 0,
   TEXT(DATE(2020,INT((ROW(A5465)-1)/33)+1,1),"mmm/aa"),
   ""
)</f>
        <v/>
      </c>
      <c r="B5467" s="61" t="str">
        <f>IF(A5467&lt;&gt;"", 'alimentação - Tabela 7.1'!$B$26, "" )</f>
        <v/>
      </c>
      <c r="C5467" s="62" t="str">
        <f>IFERROR(INDEX('alimentação - Tabela 7.1'!$26:$26,
MATCH(TEXT('Tabela 7.1'!A5467,"mmmm/aaaa"),'alimentação - Tabela 7.1'!$5:$5,0)), "")</f>
        <v/>
      </c>
      <c r="D5467" s="62" t="str">
        <f>IFERROR(INDEX('alimentação - Tabela 7.1'!$26:$26,
MATCH(TEXT('Tabela 7.1'!$A5467,"mmmm/aaaa"),'alimentação - Tabela 7.1'!$5:$5,0)+1), "")</f>
        <v/>
      </c>
      <c r="E5467" s="62" t="str">
        <f>IFERROR(INDEX('alimentação - Tabela 7.1'!$26:$26,
MATCH(TEXT('Tabela 7.1'!$A5467,"mmmm/aaaa"),'alimentação - Tabela 7.1'!$5:$5,0)+2), "")</f>
        <v/>
      </c>
      <c r="F5467" s="62" t="str">
        <f>IFERROR(INDEX('alimentação - Tabela 7.1'!$26:$26,
MATCH(TEXT('Tabela 7.1'!$A5467,"mmmm/aaaa"),'alimentação - Tabela 7.1'!$5:$5,0)+3), "")</f>
        <v/>
      </c>
      <c r="G5467" s="95" t="str">
        <f>IFERROR(INDEX('alimentação - Tabela 7.1'!$26:$26,
MATCH(TEXT('Tabela 7.1'!$A5467,"mmmm/aaaa"),'alimentação - Tabela 7.1'!$5:$5,0)+4), "")</f>
        <v/>
      </c>
    </row>
    <row r="5468" spans="1:7" x14ac:dyDescent="0.25">
      <c r="A5468" s="59" t="str">
        <f>IF(
   SUMPRODUCT(--('alimentação - Tabela 7.1'!$5:$5=TEXT(DATE(2020,INT((ROW(A5466)-1)/33)+1,1),"mmmm/aaaa"))) &gt; 0,
   TEXT(DATE(2020,INT((ROW(A5466)-1)/33)+1,1),"mmm/aa"),
   ""
)</f>
        <v/>
      </c>
      <c r="B5468" s="61" t="str">
        <f>IF(A5468&lt;&gt;"", 'alimentação - Tabela 7.1'!$B$27, "" )</f>
        <v/>
      </c>
      <c r="C5468" s="62" t="str">
        <f>IFERROR(INDEX('alimentação - Tabela 7.1'!$27:$27,
MATCH(TEXT('Tabela 7.1'!A5468,"mmmm/aaaa"),'alimentação - Tabela 7.1'!$5:$5,0)), "")</f>
        <v/>
      </c>
      <c r="D5468" s="62" t="str">
        <f>IFERROR(INDEX('alimentação - Tabela 7.1'!$27:$27,
MATCH(TEXT('Tabela 7.1'!$A5468,"mmmm/aaaa"),'alimentação - Tabela 7.1'!$5:$5,0)+1), "")</f>
        <v/>
      </c>
      <c r="E5468" s="62" t="str">
        <f>IFERROR(INDEX('alimentação - Tabela 7.1'!$27:$27,
MATCH(TEXT('Tabela 7.1'!$A5468,"mmmm/aaaa"),'alimentação - Tabela 7.1'!$5:$5,0)+2), "")</f>
        <v/>
      </c>
      <c r="F5468" s="62" t="str">
        <f>IFERROR(INDEX('alimentação - Tabela 7.1'!$27:$27,
MATCH(TEXT('Tabela 7.1'!$A5468,"mmmm/aaaa"),'alimentação - Tabela 7.1'!$5:$5,0)+3), "")</f>
        <v/>
      </c>
      <c r="G5468" s="95" t="str">
        <f>IFERROR(INDEX('alimentação - Tabela 7.1'!$27:$27,
MATCH(TEXT('Tabela 7.1'!$A5468,"mmmm/aaaa"),'alimentação - Tabela 7.1'!$5:$5,0)+4), "")</f>
        <v/>
      </c>
    </row>
    <row r="5469" spans="1:7" x14ac:dyDescent="0.25">
      <c r="A5469" s="59" t="str">
        <f>IF(
   SUMPRODUCT(--('alimentação - Tabela 7.1'!$5:$5=TEXT(DATE(2020,INT((ROW(A5467)-1)/33)+1,1),"mmmm/aaaa"))) &gt; 0,
   TEXT(DATE(2020,INT((ROW(A5467)-1)/33)+1,1),"mmm/aa"),
   ""
)</f>
        <v/>
      </c>
      <c r="B5469" s="61" t="str">
        <f>IF(A5469&lt;&gt;"", 'alimentação - Tabela 7.1'!$B$28, "" )</f>
        <v/>
      </c>
      <c r="C5469" s="62" t="str">
        <f>IFERROR(INDEX('alimentação - Tabela 7.1'!$28:$28,
MATCH(TEXT('Tabela 7.1'!A5469,"mmmm/aaaa"),'alimentação - Tabela 7.1'!$5:$5,0)), "")</f>
        <v/>
      </c>
      <c r="D5469" s="62" t="str">
        <f>IFERROR(INDEX('alimentação - Tabela 7.1'!$28:$28,
MATCH(TEXT('Tabela 7.1'!$A5469,"mmmm/aaaa"),'alimentação - Tabela 7.1'!$5:$5,0)+1), "")</f>
        <v/>
      </c>
      <c r="E5469" s="62" t="str">
        <f>IFERROR(INDEX('alimentação - Tabela 7.1'!$28:$28,
MATCH(TEXT('Tabela 7.1'!$A5469,"mmmm/aaaa"),'alimentação - Tabela 7.1'!$5:$5,0)+2), "")</f>
        <v/>
      </c>
      <c r="F5469" s="62" t="str">
        <f>IFERROR(INDEX('alimentação - Tabela 7.1'!$28:$28,
MATCH(TEXT('Tabela 7.1'!$A5469,"mmmm/aaaa"),'alimentação - Tabela 7.1'!$5:$5,0)+3), "")</f>
        <v/>
      </c>
      <c r="G5469" s="95" t="str">
        <f>IFERROR(INDEX('alimentação - Tabela 7.1'!$28:$28,
MATCH(TEXT('Tabela 7.1'!$A5469,"mmmm/aaaa"),'alimentação - Tabela 7.1'!$5:$5,0)+4), "")</f>
        <v/>
      </c>
    </row>
    <row r="5470" spans="1:7" x14ac:dyDescent="0.25">
      <c r="A5470" s="59" t="str">
        <f>IF(
   SUMPRODUCT(--('alimentação - Tabela 7.1'!$5:$5=TEXT(DATE(2020,INT((ROW(A5468)-1)/33)+1,1),"mmmm/aaaa"))) &gt; 0,
   TEXT(DATE(2020,INT((ROW(A5468)-1)/33)+1,1),"mmm/aa"),
   ""
)</f>
        <v/>
      </c>
      <c r="B5470" s="61" t="str">
        <f>IF(A5470&lt;&gt;"", 'alimentação - Tabela 7.1'!$B$29, "" )</f>
        <v/>
      </c>
      <c r="C5470" s="62" t="str">
        <f>IFERROR(INDEX('alimentação - Tabela 7.1'!$29:$29,
MATCH(TEXT('Tabela 7.1'!A5470,"mmmm/aaaa"),'alimentação - Tabela 7.1'!$5:$5,0)), "")</f>
        <v/>
      </c>
      <c r="D5470" s="62" t="str">
        <f>IFERROR(INDEX('alimentação - Tabela 7.1'!$29:$29,
MATCH(TEXT('Tabela 7.1'!$A5470,"mmmm/aaaa"),'alimentação - Tabela 7.1'!$5:$5,0)+1), "")</f>
        <v/>
      </c>
      <c r="E5470" s="62" t="str">
        <f>IFERROR(INDEX('alimentação - Tabela 7.1'!$29:$29,
MATCH(TEXT('Tabela 7.1'!$A5470,"mmmm/aaaa"),'alimentação - Tabela 7.1'!$5:$5,0)+2), "")</f>
        <v/>
      </c>
      <c r="F5470" s="62" t="str">
        <f>IFERROR(INDEX('alimentação - Tabela 7.1'!$29:$29,
MATCH(TEXT('Tabela 7.1'!$A5470,"mmmm/aaaa"),'alimentação - Tabela 7.1'!$5:$5,0)+3), "")</f>
        <v/>
      </c>
      <c r="G5470" s="95" t="str">
        <f>IFERROR(INDEX('alimentação - Tabela 7.1'!$29:$29,
MATCH(TEXT('Tabela 7.1'!$A5470,"mmmm/aaaa"),'alimentação - Tabela 7.1'!$5:$5,0)+4), "")</f>
        <v/>
      </c>
    </row>
    <row r="5471" spans="1:7" x14ac:dyDescent="0.25">
      <c r="A5471" s="59" t="str">
        <f>IF(
   SUMPRODUCT(--('alimentação - Tabela 7.1'!$5:$5=TEXT(DATE(2020,INT((ROW(A5469)-1)/33)+1,1),"mmmm/aaaa"))) &gt; 0,
   TEXT(DATE(2020,INT((ROW(A5469)-1)/33)+1,1),"mmm/aa"),
   ""
)</f>
        <v/>
      </c>
      <c r="B5471" s="61" t="str">
        <f>IF(A5471&lt;&gt;"", 'alimentação - Tabela 7.1'!$B$30, "" )</f>
        <v/>
      </c>
      <c r="C5471" s="62" t="str">
        <f>IFERROR(INDEX('alimentação - Tabela 7.1'!$30:$30,
MATCH(TEXT('Tabela 7.1'!A5471,"mmmm/aaaa"),'alimentação - Tabela 7.1'!$5:$5,0)), "")</f>
        <v/>
      </c>
      <c r="D5471" s="62" t="str">
        <f>IFERROR(INDEX('alimentação - Tabela 7.1'!$30:$30,
MATCH(TEXT('Tabela 7.1'!$A5471,"mmmm/aaaa"),'alimentação - Tabela 7.1'!$5:$5,0)+1), "")</f>
        <v/>
      </c>
      <c r="E5471" s="62" t="str">
        <f>IFERROR(INDEX('alimentação - Tabela 7.1'!$30:$30,
MATCH(TEXT('Tabela 7.1'!$A5471,"mmmm/aaaa"),'alimentação - Tabela 7.1'!$5:$5,0)+2), "")</f>
        <v/>
      </c>
      <c r="F5471" s="62" t="str">
        <f>IFERROR(INDEX('alimentação - Tabela 7.1'!$30:$30,
MATCH(TEXT('Tabela 7.1'!$A5471,"mmmm/aaaa"),'alimentação - Tabela 7.1'!$5:$5,0)+3), "")</f>
        <v/>
      </c>
      <c r="G5471" s="95" t="str">
        <f>IFERROR(INDEX('alimentação - Tabela 7.1'!$30:$30,
MATCH(TEXT('Tabela 7.1'!$A5471,"mmmm/aaaa"),'alimentação - Tabela 7.1'!$5:$5,0)+4), "")</f>
        <v/>
      </c>
    </row>
    <row r="5472" spans="1:7" x14ac:dyDescent="0.25">
      <c r="A5472" s="59" t="str">
        <f>IF(
   SUMPRODUCT(--('alimentação - Tabela 7.1'!$5:$5=TEXT(DATE(2020,INT((ROW(A5470)-1)/33)+1,1),"mmmm/aaaa"))) &gt; 0,
   TEXT(DATE(2020,INT((ROW(A5470)-1)/33)+1,1),"mmm/aa"),
   ""
)</f>
        <v/>
      </c>
      <c r="B5472" s="61" t="str">
        <f>IF(A5472&lt;&gt;"", 'alimentação - Tabela 7.1'!$B$31, "" )</f>
        <v/>
      </c>
      <c r="C5472" s="62" t="str">
        <f>IFERROR(INDEX('alimentação - Tabela 7.1'!$31:$31,
MATCH(TEXT('Tabela 7.1'!A5472,"mmmm/aaaa"),'alimentação - Tabela 7.1'!$5:$5,0)), "")</f>
        <v/>
      </c>
      <c r="D5472" s="62" t="str">
        <f>IFERROR(INDEX('alimentação - Tabela 7.1'!$31:$31,
MATCH(TEXT('Tabela 7.1'!$A5472,"mmmm/aaaa"),'alimentação - Tabela 7.1'!$5:$5,0)+1), "")</f>
        <v/>
      </c>
      <c r="E5472" s="62" t="str">
        <f>IFERROR(INDEX('alimentação - Tabela 7.1'!$31:$31,
MATCH(TEXT('Tabela 7.1'!$A5472,"mmmm/aaaa"),'alimentação - Tabela 7.1'!$5:$5,0)+2), "")</f>
        <v/>
      </c>
      <c r="F5472" s="62" t="str">
        <f>IFERROR(INDEX('alimentação - Tabela 7.1'!$31:$31,
MATCH(TEXT('Tabela 7.1'!$A5472,"mmmm/aaaa"),'alimentação - Tabela 7.1'!$5:$5,0)+3), "")</f>
        <v/>
      </c>
      <c r="G5472" s="95" t="str">
        <f>IFERROR(INDEX('alimentação - Tabela 7.1'!$31:$31,
MATCH(TEXT('Tabela 7.1'!$A5472,"mmmm/aaaa"),'alimentação - Tabela 7.1'!$5:$5,0)+4), "")</f>
        <v/>
      </c>
    </row>
    <row r="5473" spans="1:7" x14ac:dyDescent="0.25">
      <c r="A5473" s="59" t="str">
        <f>IF(
   SUMPRODUCT(--('alimentação - Tabela 7.1'!$5:$5=TEXT(DATE(2020,INT((ROW(A5471)-1)/33)+1,1),"mmmm/aaaa"))) &gt; 0,
   TEXT(DATE(2020,INT((ROW(A5471)-1)/33)+1,1),"mmm/aa"),
   ""
)</f>
        <v/>
      </c>
      <c r="B5473" s="61" t="str">
        <f>IF(A5473&lt;&gt;"", 'alimentação - Tabela 7.1'!$B$32, "" )</f>
        <v/>
      </c>
      <c r="C5473" s="62" t="str">
        <f>IFERROR(INDEX('alimentação - Tabela 7.1'!$32:$32,
MATCH(TEXT('Tabela 7.1'!A5473,"mmmm/aaaa"),'alimentação - Tabela 7.1'!$5:$5,0)), "")</f>
        <v/>
      </c>
      <c r="D5473" s="62" t="str">
        <f>IFERROR(INDEX('alimentação - Tabela 7.1'!$32:$32,
MATCH(TEXT('Tabela 7.1'!$A5473,"mmmm/aaaa"),'alimentação - Tabela 7.1'!$5:$5,0)+1), "")</f>
        <v/>
      </c>
      <c r="E5473" s="62" t="str">
        <f>IFERROR(INDEX('alimentação - Tabela 7.1'!$32:$32,
MATCH(TEXT('Tabela 7.1'!$A5473,"mmmm/aaaa"),'alimentação - Tabela 7.1'!$5:$5,0)+2), "")</f>
        <v/>
      </c>
      <c r="F5473" s="62" t="str">
        <f>IFERROR(INDEX('alimentação - Tabela 7.1'!$32:$32,
MATCH(TEXT('Tabela 7.1'!$A5473,"mmmm/aaaa"),'alimentação - Tabela 7.1'!$5:$5,0)+3), "")</f>
        <v/>
      </c>
      <c r="G5473" s="95" t="str">
        <f>IFERROR(INDEX('alimentação - Tabela 7.1'!$32:$32,
MATCH(TEXT('Tabela 7.1'!$A5473,"mmmm/aaaa"),'alimentação - Tabela 7.1'!$5:$5,0)+4), "")</f>
        <v/>
      </c>
    </row>
    <row r="5474" spans="1:7" x14ac:dyDescent="0.25">
      <c r="A5474" s="59" t="str">
        <f>IF(
   SUMPRODUCT(--('alimentação - Tabela 7.1'!$5:$5=TEXT(DATE(2020,INT((ROW(A5472)-1)/33)+1,1),"mmmm/aaaa"))) &gt; 0,
   TEXT(DATE(2020,INT((ROW(A5472)-1)/33)+1,1),"mmm/aa"),
   ""
)</f>
        <v/>
      </c>
      <c r="B5474" s="61" t="str">
        <f>IF(A5474&lt;&gt;"", 'alimentação - Tabela 7.1'!$B$33, "" )</f>
        <v/>
      </c>
      <c r="C5474" s="62" t="str">
        <f>IFERROR(INDEX('alimentação - Tabela 7.1'!$33:$33,
MATCH(TEXT('Tabela 7.1'!A5474,"mmmm/aaaa"),'alimentação - Tabela 7.1'!$5:$5,0)), "")</f>
        <v/>
      </c>
      <c r="D5474" s="62" t="str">
        <f>IFERROR(INDEX('alimentação - Tabela 7.1'!$33:$33,
MATCH(TEXT('Tabela 7.1'!$A5474,"mmmm/aaaa"),'alimentação - Tabela 7.1'!$5:$5,0)+1), "")</f>
        <v/>
      </c>
      <c r="E5474" s="62" t="str">
        <f>IFERROR(INDEX('alimentação - Tabela 7.1'!$33:$33,
MATCH(TEXT('Tabela 7.1'!$A5474,"mmmm/aaaa"),'alimentação - Tabela 7.1'!$5:$5,0)+2), "")</f>
        <v/>
      </c>
      <c r="F5474" s="62" t="str">
        <f>IFERROR(INDEX('alimentação - Tabela 7.1'!$33:$33,
MATCH(TEXT('Tabela 7.1'!$A5474,"mmmm/aaaa"),'alimentação - Tabela 7.1'!$5:$5,0)+3), "")</f>
        <v/>
      </c>
      <c r="G5474" s="95" t="str">
        <f>IFERROR(INDEX('alimentação - Tabela 7.1'!$33:$33,
MATCH(TEXT('Tabela 7.1'!$A5474,"mmmm/aaaa"),'alimentação - Tabela 7.1'!$5:$5,0)+4), "")</f>
        <v/>
      </c>
    </row>
    <row r="5475" spans="1:7" x14ac:dyDescent="0.25">
      <c r="A5475" s="59" t="str">
        <f>IF(
   SUMPRODUCT(--('alimentação - Tabela 7.1'!$5:$5=TEXT(DATE(2020,INT((ROW(A5473)-1)/33)+1,1),"mmmm/aaaa"))) &gt; 0,
   TEXT(DATE(2020,INT((ROW(A5473)-1)/33)+1,1),"mmm/aa"),
   ""
)</f>
        <v/>
      </c>
      <c r="B5475" s="61" t="str">
        <f>IF(A5475&lt;&gt;"", 'alimentação - Tabela 7.1'!$B$34, "" )</f>
        <v/>
      </c>
      <c r="C5475" s="62" t="str">
        <f>IFERROR(INDEX('alimentação - Tabela 7.1'!$34:$34,
MATCH(TEXT('Tabela 7.1'!A5475,"mmmm/aaaa"),'alimentação - Tabela 7.1'!$5:$5,0)), "")</f>
        <v/>
      </c>
      <c r="D5475" s="62" t="str">
        <f>IFERROR(INDEX('alimentação - Tabela 7.1'!$34:$34,
MATCH(TEXT('Tabela 7.1'!$A5475,"mmmm/aaaa"),'alimentação - Tabela 7.1'!$5:$5,0)+1), "")</f>
        <v/>
      </c>
      <c r="E5475" s="62" t="str">
        <f>IFERROR(INDEX('alimentação - Tabela 7.1'!$34:$34,
MATCH(TEXT('Tabela 7.1'!$A5475,"mmmm/aaaa"),'alimentação - Tabela 7.1'!$5:$5,0)+2), "")</f>
        <v/>
      </c>
      <c r="F5475" s="62" t="str">
        <f>IFERROR(INDEX('alimentação - Tabela 7.1'!$34:$34,
MATCH(TEXT('Tabela 7.1'!$A5475,"mmmm/aaaa"),'alimentação - Tabela 7.1'!$5:$5,0)+3), "")</f>
        <v/>
      </c>
      <c r="G5475" s="95" t="str">
        <f>IFERROR(INDEX('alimentação - Tabela 7.1'!$34:$34,
MATCH(TEXT('Tabela 7.1'!$A5475,"mmmm/aaaa"),'alimentação - Tabela 7.1'!$5:$5,0)+4), "")</f>
        <v/>
      </c>
    </row>
    <row r="5476" spans="1:7" x14ac:dyDescent="0.25">
      <c r="A5476" s="59" t="str">
        <f>IF(
   SUMPRODUCT(--('alimentação - Tabela 7.1'!$5:$5=TEXT(DATE(2020,INT((ROW(A5474)-1)/33)+1,1),"mmmm/aaaa"))) &gt; 0,
   TEXT(DATE(2020,INT((ROW(A5474)-1)/33)+1,1),"mmm/aa"),
   ""
)</f>
        <v/>
      </c>
      <c r="B5476" s="61" t="str">
        <f>IF(A5476&lt;&gt;"", 'alimentação - Tabela 7.1'!$B$35, "" )</f>
        <v/>
      </c>
      <c r="C5476" s="62" t="str">
        <f>IFERROR(INDEX('alimentação - Tabela 7.1'!$35:$35,
MATCH(TEXT('Tabela 7.1'!A5476,"mmmm/aaaa"),'alimentação - Tabela 7.1'!$5:$5,0)), "")</f>
        <v/>
      </c>
      <c r="D5476" s="62" t="str">
        <f>IFERROR(INDEX('alimentação - Tabela 7.1'!$35:$35,
MATCH(TEXT('Tabela 7.1'!$A5476,"mmmm/aaaa"),'alimentação - Tabela 7.1'!$5:$5,0)+1), "")</f>
        <v/>
      </c>
      <c r="E5476" s="62" t="str">
        <f>IFERROR(INDEX('alimentação - Tabela 7.1'!$35:$35,
MATCH(TEXT('Tabela 7.1'!$A5476,"mmmm/aaaa"),'alimentação - Tabela 7.1'!$5:$5,0)+2), "")</f>
        <v/>
      </c>
      <c r="F5476" s="62" t="str">
        <f>IFERROR(INDEX('alimentação - Tabela 7.1'!$35:$35,
MATCH(TEXT('Tabela 7.1'!$A5476,"mmmm/aaaa"),'alimentação - Tabela 7.1'!$5:$5,0)+3), "")</f>
        <v/>
      </c>
      <c r="G5476" s="95" t="str">
        <f>IFERROR(INDEX('alimentação - Tabela 7.1'!$35:$35,
MATCH(TEXT('Tabela 7.1'!$A5476,"mmmm/aaaa"),'alimentação - Tabela 7.1'!$5:$5,0)+4), "")</f>
        <v/>
      </c>
    </row>
    <row r="5477" spans="1:7" x14ac:dyDescent="0.25">
      <c r="A5477" s="59" t="str">
        <f>IF(
   SUMPRODUCT(--('alimentação - Tabela 7.1'!$5:$5=TEXT(DATE(2020,INT((ROW(A5475)-1)/33)+1,1),"mmmm/aaaa"))) &gt; 0,
   TEXT(DATE(2020,INT((ROW(A5475)-1)/33)+1,1),"mmm/aa"),
   ""
)</f>
        <v/>
      </c>
      <c r="B5477" s="61" t="str">
        <f>IF(A5477&lt;&gt;"", 'alimentação - Tabela 7.1'!$B$36, "" )</f>
        <v/>
      </c>
      <c r="C5477" s="62" t="str">
        <f>IFERROR(INDEX('alimentação - Tabela 7.1'!$36:$36,
MATCH(TEXT('Tabela 7.1'!A5477,"mmmm/aaaa"),'alimentação - Tabela 7.1'!$5:$5,0)), "")</f>
        <v/>
      </c>
      <c r="D5477" s="62" t="str">
        <f>IFERROR(INDEX('alimentação - Tabela 7.1'!$36:$36,
MATCH(TEXT('Tabela 7.1'!$A5477,"mmmm/aaaa"),'alimentação - Tabela 7.1'!$5:$5,0)+1), "")</f>
        <v/>
      </c>
      <c r="E5477" s="62" t="str">
        <f>IFERROR(INDEX('alimentação - Tabela 7.1'!$36:$36,
MATCH(TEXT('Tabela 7.1'!$A5477,"mmmm/aaaa"),'alimentação - Tabela 7.1'!$5:$5,0)+2), "")</f>
        <v/>
      </c>
      <c r="F5477" s="62" t="str">
        <f>IFERROR(INDEX('alimentação - Tabela 7.1'!$36:$36,
MATCH(TEXT('Tabela 7.1'!$A5477,"mmmm/aaaa"),'alimentação - Tabela 7.1'!$5:$5,0)+3), "")</f>
        <v/>
      </c>
      <c r="G5477" s="95" t="str">
        <f>IFERROR(INDEX('alimentação - Tabela 7.1'!$36:$36,
MATCH(TEXT('Tabela 7.1'!$A5477,"mmmm/aaaa"),'alimentação - Tabela 7.1'!$5:$5,0)+4), "")</f>
        <v/>
      </c>
    </row>
    <row r="5478" spans="1:7" x14ac:dyDescent="0.25">
      <c r="A5478" s="59" t="str">
        <f>IF(
   SUMPRODUCT(--('alimentação - Tabela 7.1'!$5:$5=TEXT(DATE(2020,INT((ROW(A5476)-1)/33)+1,1),"mmmm/aaaa"))) &gt; 0,
   TEXT(DATE(2020,INT((ROW(A5476)-1)/33)+1,1),"mmm/aa"),
   ""
)</f>
        <v/>
      </c>
      <c r="B5478" s="61" t="str">
        <f>IF(A5478&lt;&gt;"", 'alimentação - Tabela 7.1'!$B$37, "" )</f>
        <v/>
      </c>
      <c r="C5478" s="62" t="str">
        <f>IFERROR(INDEX('alimentação - Tabela 7.1'!$37:$37,
MATCH(TEXT('Tabela 7.1'!A5478,"mmmm/aaaa"),'alimentação - Tabela 7.1'!$5:$5,0)), "")</f>
        <v/>
      </c>
      <c r="D5478" s="62" t="str">
        <f>IFERROR(INDEX('alimentação - Tabela 7.1'!$37:$37,
MATCH(TEXT('Tabela 7.1'!$A5478,"mmmm/aaaa"),'alimentação - Tabela 7.1'!$5:$5,0)+1), "")</f>
        <v/>
      </c>
      <c r="E5478" s="62" t="str">
        <f>IFERROR(INDEX('alimentação - Tabela 7.1'!$37:$37,
MATCH(TEXT('Tabela 7.1'!$A5478,"mmmm/aaaa"),'alimentação - Tabela 7.1'!$5:$5,0)+2), "")</f>
        <v/>
      </c>
      <c r="F5478" s="62" t="str">
        <f>IFERROR(INDEX('alimentação - Tabela 7.1'!$37:$37,
MATCH(TEXT('Tabela 7.1'!$A5478,"mmmm/aaaa"),'alimentação - Tabela 7.1'!$5:$5,0)+3), "")</f>
        <v/>
      </c>
      <c r="G5478" s="95" t="str">
        <f>IFERROR(INDEX('alimentação - Tabela 7.1'!$37:$37,
MATCH(TEXT('Tabela 7.1'!$A5478,"mmmm/aaaa"),'alimentação - Tabela 7.1'!$5:$5,0)+4), "")</f>
        <v/>
      </c>
    </row>
    <row r="5479" spans="1:7" x14ac:dyDescent="0.25">
      <c r="A5479" s="59" t="str">
        <f>IF(
   SUMPRODUCT(--('alimentação - Tabela 7.1'!$5:$5=TEXT(DATE(2020,INT((ROW(A5477)-1)/33)+1,1),"mmmm/aaaa"))) &gt; 0,
   TEXT(DATE(2020,INT((ROW(A5477)-1)/33)+1,1),"mmm/aa"),
   ""
)</f>
        <v/>
      </c>
      <c r="B5479" s="61" t="str">
        <f>IF(A5479&lt;&gt;"", 'alimentação - Tabela 7.1'!$B$38, "" )</f>
        <v/>
      </c>
      <c r="C5479" s="62" t="str">
        <f>IFERROR(INDEX('alimentação - Tabela 7.1'!$38:$38,
MATCH(TEXT('Tabela 7.1'!A5479,"mmmm/aaaa"),'alimentação - Tabela 7.1'!$5:$5,0)), "")</f>
        <v/>
      </c>
      <c r="D5479" s="62" t="str">
        <f>IFERROR(INDEX('alimentação - Tabela 7.1'!$38:$38,
MATCH(TEXT('Tabela 7.1'!$A5479,"mmmm/aaaa"),'alimentação - Tabela 7.1'!$5:$5,0)+1), "")</f>
        <v/>
      </c>
      <c r="E5479" s="62" t="str">
        <f>IFERROR(INDEX('alimentação - Tabela 7.1'!$38:$38,
MATCH(TEXT('Tabela 7.1'!$A5479,"mmmm/aaaa"),'alimentação - Tabela 7.1'!$5:$5,0)+2), "")</f>
        <v/>
      </c>
      <c r="F5479" s="62" t="str">
        <f>IFERROR(INDEX('alimentação - Tabela 7.1'!$38:$38,
MATCH(TEXT('Tabela 7.1'!$A5479,"mmmm/aaaa"),'alimentação - Tabela 7.1'!$5:$5,0)+3), "")</f>
        <v/>
      </c>
      <c r="G5479" s="95" t="str">
        <f>IFERROR(INDEX('alimentação - Tabela 7.1'!$38:$38,
MATCH(TEXT('Tabela 7.1'!$A5479,"mmmm/aaaa"),'alimentação - Tabela 7.1'!$5:$5,0)+4), "")</f>
        <v/>
      </c>
    </row>
    <row r="5480" spans="1:7" x14ac:dyDescent="0.25">
      <c r="A5480" s="59" t="str">
        <f>IF(
   SUMPRODUCT(--('alimentação - Tabela 7.1'!$5:$5=TEXT(DATE(2020,INT((ROW(A5478)-1)/33)+1,1),"mmmm/aaaa"))) &gt; 0,
   TEXT(DATE(2020,INT((ROW(A5478)-1)/33)+1,1),"mmm/aa"),
   ""
)</f>
        <v/>
      </c>
      <c r="B5480" s="61" t="str">
        <f>IF(A5480&lt;&gt;"", 'alimentação - Tabela 7.1'!$B$39, "" )</f>
        <v/>
      </c>
      <c r="C5480" s="62" t="str">
        <f>IFERROR(INDEX('alimentação - Tabela 7.1'!$39:$39,
MATCH(TEXT('Tabela 7.1'!A5480,"mmmm/aaaa"),'alimentação - Tabela 7.1'!$5:$5,0)), "")</f>
        <v/>
      </c>
      <c r="D5480" s="62" t="str">
        <f>IFERROR(INDEX('alimentação - Tabela 7.1'!$39:$39,
MATCH(TEXT('Tabela 7.1'!$A5480,"mmmm/aaaa"),'alimentação - Tabela 7.1'!$5:$5,0)+1), "")</f>
        <v/>
      </c>
      <c r="E5480" s="62" t="str">
        <f>IFERROR(INDEX('alimentação - Tabela 7.1'!$39:$39,
MATCH(TEXT('Tabela 7.1'!$A5480,"mmmm/aaaa"),'alimentação - Tabela 7.1'!$5:$5,0)+2), "")</f>
        <v/>
      </c>
      <c r="F5480" s="62" t="str">
        <f>IFERROR(INDEX('alimentação - Tabela 7.1'!$39:$39,
MATCH(TEXT('Tabela 7.1'!$A5480,"mmmm/aaaa"),'alimentação - Tabela 7.1'!$5:$5,0)+3), "")</f>
        <v/>
      </c>
      <c r="G5480" s="95" t="str">
        <f>IFERROR(INDEX('alimentação - Tabela 7.1'!$39:$39,
MATCH(TEXT('Tabela 7.1'!$A5480,"mmmm/aaaa"),'alimentação - Tabela 7.1'!$5:$5,0)+4), "")</f>
        <v/>
      </c>
    </row>
    <row r="5481" spans="1:7" x14ac:dyDescent="0.25">
      <c r="A5481" s="59" t="str">
        <f>IF(
   SUMPRODUCT(--('alimentação - Tabela 7.1'!$5:$5=TEXT(DATE(2020,INT((ROW(A5479)-1)/33)+1,1),"mmmm/aaaa"))) &gt; 0,
   TEXT(DATE(2020,INT((ROW(A5479)-1)/33)+1,1),"mmm/aa"),
   ""
)</f>
        <v/>
      </c>
      <c r="B5481" s="61" t="str">
        <f>IF(A5481&lt;&gt;"", 'alimentação - Tabela 7.1'!$B$7, "" )</f>
        <v/>
      </c>
      <c r="C5481" s="62" t="str">
        <f>IFERROR(INDEX('alimentação - Tabela 7.1'!$7:$7,
MATCH(TEXT('Tabela 7.1'!A5481,"mmmm/aaaa"),'alimentação - Tabela 7.1'!$5:$5,0)), "")</f>
        <v/>
      </c>
      <c r="D5481" s="62" t="str">
        <f>IFERROR(INDEX('alimentação - Tabela 7.1'!$7:$7,
MATCH(TEXT('Tabela 7.1'!$A5481,"mmmm/aaaa"),'alimentação - Tabela 7.1'!$5:$5,0)+1), "")</f>
        <v/>
      </c>
      <c r="E5481" s="62" t="str">
        <f>IFERROR(INDEX('alimentação - Tabela 7.1'!$7:$7,
MATCH(TEXT('Tabela 7.1'!$A5481,"mmmm/aaaa"),'alimentação - Tabela 7.1'!$5:$5,0)+2), "")</f>
        <v/>
      </c>
      <c r="F5481" s="62" t="str">
        <f>IFERROR(INDEX('alimentação - Tabela 7.1'!$7:$7,
MATCH(TEXT('Tabela 7.1'!$A5481,"mmmm/aaaa"),'alimentação - Tabela 7.1'!$5:$5,0)+3), "")</f>
        <v/>
      </c>
      <c r="G5481" s="95" t="str">
        <f>IFERROR(INDEX('alimentação - Tabela 7.1'!$7:$7,
MATCH(TEXT('Tabela 7.1'!$A5481,"mmmm/aaaa"),'alimentação - Tabela 7.1'!$5:$5,0)+4), "")</f>
        <v/>
      </c>
    </row>
    <row r="5482" spans="1:7" x14ac:dyDescent="0.25">
      <c r="A5482" s="59" t="str">
        <f>IF(
   SUMPRODUCT(--('alimentação - Tabela 7.1'!$5:$5=TEXT(DATE(2020,INT((ROW(A5480)-1)/33)+1,1),"mmmm/aaaa"))) &gt; 0,
   TEXT(DATE(2020,INT((ROW(A5480)-1)/33)+1,1),"mmm/aa"),
   ""
)</f>
        <v/>
      </c>
      <c r="B5482" s="61" t="str">
        <f>IF(A5482&lt;&gt;"", 'alimentação - Tabela 7.1'!$B$8, "" )</f>
        <v/>
      </c>
      <c r="C5482" s="62" t="str">
        <f>IFERROR(INDEX('alimentação - Tabela 7.1'!$8:$8,
MATCH(TEXT('Tabela 7.1'!A5482,"mmmm/aaaa"),'alimentação - Tabela 7.1'!$5:$5,0)), "")</f>
        <v/>
      </c>
      <c r="D5482" s="62" t="str">
        <f>IFERROR(INDEX('alimentação - Tabela 7.1'!$8:$8,
MATCH(TEXT('Tabela 7.1'!$A5482,"mmmm/aaaa"),'alimentação - Tabela 7.1'!$5:$5,0)+1), "")</f>
        <v/>
      </c>
      <c r="E5482" s="62" t="str">
        <f>IFERROR(INDEX('alimentação - Tabela 7.1'!$8:$8,
MATCH(TEXT('Tabela 7.1'!$A5482,"mmmm/aaaa"),'alimentação - Tabela 7.1'!$5:$5,0)+2), "")</f>
        <v/>
      </c>
      <c r="F5482" s="62" t="str">
        <f>IFERROR(INDEX('alimentação - Tabela 7.1'!$8:$8,
MATCH(TEXT('Tabela 7.1'!$A5482,"mmmm/aaaa"),'alimentação - Tabela 7.1'!$5:$5,0)+3), "")</f>
        <v/>
      </c>
      <c r="G5482" s="95" t="str">
        <f>IFERROR(INDEX('alimentação - Tabela 7.1'!$8:$8,
MATCH(TEXT('Tabela 7.1'!$A5482,"mmmm/aaaa"),'alimentação - Tabela 7.1'!$5:$5,0)+4), "")</f>
        <v/>
      </c>
    </row>
    <row r="5483" spans="1:7" x14ac:dyDescent="0.25">
      <c r="A5483" s="59" t="str">
        <f>IF(
   SUMPRODUCT(--('alimentação - Tabela 7.1'!$5:$5=TEXT(DATE(2020,INT((ROW(A5481)-1)/33)+1,1),"mmmm/aaaa"))) &gt; 0,
   TEXT(DATE(2020,INT((ROW(A5481)-1)/33)+1,1),"mmm/aa"),
   ""
)</f>
        <v/>
      </c>
      <c r="B5483" s="61" t="str">
        <f>IF(A5483&lt;&gt;"", 'alimentação - Tabela 7.1'!$B$9, "" )</f>
        <v/>
      </c>
      <c r="C5483" s="62" t="str">
        <f>IFERROR(INDEX('alimentação - Tabela 7.1'!$9:$9,
MATCH(TEXT('Tabela 7.1'!A5483,"mmmm/aaaa"),'alimentação - Tabela 7.1'!$5:$5,0)), "")</f>
        <v/>
      </c>
      <c r="D5483" s="62" t="str">
        <f>IFERROR(INDEX('alimentação - Tabela 7.1'!$9:$9,
MATCH(TEXT('Tabela 7.1'!$A5483,"mmmm/aaaa"),'alimentação - Tabela 7.1'!$5:$5,0)+1), "")</f>
        <v/>
      </c>
      <c r="E5483" s="62" t="str">
        <f>IFERROR(INDEX('alimentação - Tabela 7.1'!$9:$9,
MATCH(TEXT('Tabela 7.1'!$A5483,"mmmm/aaaa"),'alimentação - Tabela 7.1'!$5:$5,0)+2), "")</f>
        <v/>
      </c>
      <c r="F5483" s="62" t="str">
        <f>IFERROR(INDEX('alimentação - Tabela 7.1'!$9:$9,
MATCH(TEXT('Tabela 7.1'!$A5483,"mmmm/aaaa"),'alimentação - Tabela 7.1'!$5:$5,0)+3), "")</f>
        <v/>
      </c>
      <c r="G5483" s="95" t="str">
        <f>IFERROR(INDEX('alimentação - Tabela 7.1'!$9:$9,
MATCH(TEXT('Tabela 7.1'!$A5483,"mmmm/aaaa"),'alimentação - Tabela 7.1'!$5:$5,0)+4), "")</f>
        <v/>
      </c>
    </row>
    <row r="5484" spans="1:7" x14ac:dyDescent="0.25">
      <c r="A5484" s="59" t="str">
        <f>IF(
   SUMPRODUCT(--('alimentação - Tabela 7.1'!$5:$5=TEXT(DATE(2020,INT((ROW(A5482)-1)/33)+1,1),"mmmm/aaaa"))) &gt; 0,
   TEXT(DATE(2020,INT((ROW(A5482)-1)/33)+1,1),"mmm/aa"),
   ""
)</f>
        <v/>
      </c>
      <c r="B5484" s="61" t="str">
        <f>IF(A5484&lt;&gt;"", 'alimentação - Tabela 7.1'!$B$10, "" )</f>
        <v/>
      </c>
      <c r="C5484" s="62" t="str">
        <f>IFERROR(INDEX('alimentação - Tabela 7.1'!$10:$10,
MATCH(TEXT('Tabela 7.1'!A5484,"mmmm/aaaa"),'alimentação - Tabela 7.1'!$5:$5,0)), "")</f>
        <v/>
      </c>
      <c r="D5484" s="62" t="str">
        <f>IFERROR(INDEX('alimentação - Tabela 7.1'!$10:$10,
MATCH(TEXT('Tabela 7.1'!$A5484,"mmmm/aaaa"),'alimentação - Tabela 7.1'!$5:$5,0)+1), "")</f>
        <v/>
      </c>
      <c r="E5484" s="62" t="str">
        <f>IFERROR(INDEX('alimentação - Tabela 7.1'!$10:$10,
MATCH(TEXT('Tabela 7.1'!$A5484,"mmmm/aaaa"),'alimentação - Tabela 7.1'!$5:$5,0)+2), "")</f>
        <v/>
      </c>
      <c r="F5484" s="62" t="str">
        <f>IFERROR(INDEX('alimentação - Tabela 7.1'!$10:$10,
MATCH(TEXT('Tabela 7.1'!$A5484,"mmmm/aaaa"),'alimentação - Tabela 7.1'!$5:$5,0)+3), "")</f>
        <v/>
      </c>
      <c r="G5484" s="95" t="str">
        <f>IFERROR(INDEX('alimentação - Tabela 7.1'!$10:$10,
MATCH(TEXT('Tabela 7.1'!$A5484,"mmmm/aaaa"),'alimentação - Tabela 7.1'!$5:$5,0)+4), "")</f>
        <v/>
      </c>
    </row>
    <row r="5485" spans="1:7" x14ac:dyDescent="0.25">
      <c r="A5485" s="59" t="str">
        <f>IF(
   SUMPRODUCT(--('alimentação - Tabela 7.1'!$5:$5=TEXT(DATE(2020,INT((ROW(A5483)-1)/33)+1,1),"mmmm/aaaa"))) &gt; 0,
   TEXT(DATE(2020,INT((ROW(A5483)-1)/33)+1,1),"mmm/aa"),
   ""
)</f>
        <v/>
      </c>
      <c r="B5485" s="61" t="str">
        <f>IF(A5485&lt;&gt;"", 'alimentação - Tabela 7.1'!$B$11, "" )</f>
        <v/>
      </c>
      <c r="C5485" s="62" t="str">
        <f>IFERROR(INDEX('alimentação - Tabela 7.1'!$11:$11,
MATCH(TEXT('Tabela 7.1'!A5485,"mmmm/aaaa"),'alimentação - Tabela 7.1'!$5:$5,0)), "")</f>
        <v/>
      </c>
      <c r="D5485" s="62" t="str">
        <f>IFERROR(INDEX('alimentação - Tabela 7.1'!$11:$11,
MATCH(TEXT('Tabela 7.1'!$A5485,"mmmm/aaaa"),'alimentação - Tabela 7.1'!$5:$5,0)+1), "")</f>
        <v/>
      </c>
      <c r="E5485" s="62" t="str">
        <f>IFERROR(INDEX('alimentação - Tabela 7.1'!$11:$11,
MATCH(TEXT('Tabela 7.1'!$A5485,"mmmm/aaaa"),'alimentação - Tabela 7.1'!$5:$5,0)+2), "")</f>
        <v/>
      </c>
      <c r="F5485" s="62" t="str">
        <f>IFERROR(INDEX('alimentação - Tabela 7.1'!$11:$11,
MATCH(TEXT('Tabela 7.1'!$A5485,"mmmm/aaaa"),'alimentação - Tabela 7.1'!$5:$5,0)+3), "")</f>
        <v/>
      </c>
      <c r="G5485" s="95" t="str">
        <f>IFERROR(INDEX('alimentação - Tabela 7.1'!$11:$11,
MATCH(TEXT('Tabela 7.1'!$A5485,"mmmm/aaaa"),'alimentação - Tabela 7.1'!$5:$5,0)+4), "")</f>
        <v/>
      </c>
    </row>
    <row r="5486" spans="1:7" x14ac:dyDescent="0.25">
      <c r="A5486" s="59" t="str">
        <f>IF(
   SUMPRODUCT(--('alimentação - Tabela 7.1'!$5:$5=TEXT(DATE(2020,INT((ROW(A5484)-1)/33)+1,1),"mmmm/aaaa"))) &gt; 0,
   TEXT(DATE(2020,INT((ROW(A5484)-1)/33)+1,1),"mmm/aa"),
   ""
)</f>
        <v/>
      </c>
      <c r="B5486" s="61" t="str">
        <f>IF(A5486&lt;&gt;"", 'alimentação - Tabela 7.1'!$B$12, "" )</f>
        <v/>
      </c>
      <c r="C5486" s="62" t="str">
        <f>IFERROR(INDEX('alimentação - Tabela 7.1'!$12:$12,
MATCH(TEXT('Tabela 7.1'!A5486,"mmmm/aaaa"),'alimentação - Tabela 7.1'!$5:$5,0)), "")</f>
        <v/>
      </c>
      <c r="D5486" s="62" t="str">
        <f>IFERROR(INDEX('alimentação - Tabela 7.1'!$12:$12,
MATCH(TEXT('Tabela 7.1'!$A5486,"mmmm/aaaa"),'alimentação - Tabela 7.1'!$5:$5,0)+1), "")</f>
        <v/>
      </c>
      <c r="E5486" s="62" t="str">
        <f>IFERROR(INDEX('alimentação - Tabela 7.1'!$12:$12,
MATCH(TEXT('Tabela 7.1'!$A5486,"mmmm/aaaa"),'alimentação - Tabela 7.1'!$5:$5,0)+2), "")</f>
        <v/>
      </c>
      <c r="F5486" s="62" t="str">
        <f>IFERROR(INDEX('alimentação - Tabela 7.1'!$12:$12,
MATCH(TEXT('Tabela 7.1'!$A5486,"mmmm/aaaa"),'alimentação - Tabela 7.1'!$5:$5,0)+3), "")</f>
        <v/>
      </c>
      <c r="G5486" s="95" t="str">
        <f>IFERROR(INDEX('alimentação - Tabela 7.1'!$12:$12,
MATCH(TEXT('Tabela 7.1'!$A5486,"mmmm/aaaa"),'alimentação - Tabela 7.1'!$5:$5,0)+4), "")</f>
        <v/>
      </c>
    </row>
    <row r="5487" spans="1:7" x14ac:dyDescent="0.25">
      <c r="A5487" s="59" t="str">
        <f>IF(
   SUMPRODUCT(--('alimentação - Tabela 7.1'!$5:$5=TEXT(DATE(2020,INT((ROW(A5485)-1)/33)+1,1),"mmmm/aaaa"))) &gt; 0,
   TEXT(DATE(2020,INT((ROW(A5485)-1)/33)+1,1),"mmm/aa"),
   ""
)</f>
        <v/>
      </c>
      <c r="B5487" s="61" t="str">
        <f>IF(A5487&lt;&gt;"", 'alimentação - Tabela 7.1'!$B$13, "" )</f>
        <v/>
      </c>
      <c r="C5487" s="62" t="str">
        <f>IFERROR(INDEX('alimentação - Tabela 7.1'!$13:$13,
MATCH(TEXT('Tabela 7.1'!A5487,"mmmm/aaaa"),'alimentação - Tabela 7.1'!$5:$5,0)), "")</f>
        <v/>
      </c>
      <c r="D5487" s="62" t="str">
        <f>IFERROR(INDEX('alimentação - Tabela 7.1'!$13:$13,
MATCH(TEXT('Tabela 7.1'!$A5487,"mmmm/aaaa"),'alimentação - Tabela 7.1'!$5:$5,0)+1), "")</f>
        <v/>
      </c>
      <c r="E5487" s="62" t="str">
        <f>IFERROR(INDEX('alimentação - Tabela 7.1'!$13:$13,
MATCH(TEXT('Tabela 7.1'!$A5487,"mmmm/aaaa"),'alimentação - Tabela 7.1'!$5:$5,0)+2), "")</f>
        <v/>
      </c>
      <c r="F5487" s="62" t="str">
        <f>IFERROR(INDEX('alimentação - Tabela 7.1'!$13:$13,
MATCH(TEXT('Tabela 7.1'!$A5487,"mmmm/aaaa"),'alimentação - Tabela 7.1'!$5:$5,0)+3), "")</f>
        <v/>
      </c>
      <c r="G5487" s="95" t="str">
        <f>IFERROR(INDEX('alimentação - Tabela 7.1'!$13:$13,
MATCH(TEXT('Tabela 7.1'!$A5487,"mmmm/aaaa"),'alimentação - Tabela 7.1'!$5:$5,0)+4), "")</f>
        <v/>
      </c>
    </row>
    <row r="5488" spans="1:7" x14ac:dyDescent="0.25">
      <c r="A5488" s="59" t="str">
        <f>IF(
   SUMPRODUCT(--('alimentação - Tabela 7.1'!$5:$5=TEXT(DATE(2020,INT((ROW(A5486)-1)/33)+1,1),"mmmm/aaaa"))) &gt; 0,
   TEXT(DATE(2020,INT((ROW(A5486)-1)/33)+1,1),"mmm/aa"),
   ""
)</f>
        <v/>
      </c>
      <c r="B5488" s="61" t="str">
        <f>IF(A5488&lt;&gt;"", 'alimentação - Tabela 7.1'!$B$14, "" )</f>
        <v/>
      </c>
      <c r="C5488" s="62" t="str">
        <f>IFERROR(INDEX('alimentação - Tabela 7.1'!$14:$14,
MATCH(TEXT('Tabela 7.1'!A5488,"mmmm/aaaa"),'alimentação - Tabela 7.1'!$5:$5,0)), "")</f>
        <v/>
      </c>
      <c r="D5488" s="62" t="str">
        <f>IFERROR(INDEX('alimentação - Tabela 7.1'!$14:$14,
MATCH(TEXT('Tabela 7.1'!$A5488,"mmmm/aaaa"),'alimentação - Tabela 7.1'!$5:$5,0)+1), "")</f>
        <v/>
      </c>
      <c r="E5488" s="62" t="str">
        <f>IFERROR(INDEX('alimentação - Tabela 7.1'!$14:$14,
MATCH(TEXT('Tabela 7.1'!$A5488,"mmmm/aaaa"),'alimentação - Tabela 7.1'!$5:$5,0)+2), "")</f>
        <v/>
      </c>
      <c r="F5488" s="62" t="str">
        <f>IFERROR(INDEX('alimentação - Tabela 7.1'!$14:$14,
MATCH(TEXT('Tabela 7.1'!$A5488,"mmmm/aaaa"),'alimentação - Tabela 7.1'!$5:$5,0)+3), "")</f>
        <v/>
      </c>
      <c r="G5488" s="95" t="str">
        <f>IFERROR(INDEX('alimentação - Tabela 7.1'!$14:$14,
MATCH(TEXT('Tabela 7.1'!$A5488,"mmmm/aaaa"),'alimentação - Tabela 7.1'!$5:$5,0)+4), "")</f>
        <v/>
      </c>
    </row>
    <row r="5489" spans="1:7" x14ac:dyDescent="0.25">
      <c r="A5489" s="59" t="str">
        <f>IF(
   SUMPRODUCT(--('alimentação - Tabela 7.1'!$5:$5=TEXT(DATE(2020,INT((ROW(A5487)-1)/33)+1,1),"mmmm/aaaa"))) &gt; 0,
   TEXT(DATE(2020,INT((ROW(A5487)-1)/33)+1,1),"mmm/aa"),
   ""
)</f>
        <v/>
      </c>
      <c r="B5489" s="61" t="str">
        <f>IF(A5489&lt;&gt;"", 'alimentação - Tabela 7.1'!$B$15, "" )</f>
        <v/>
      </c>
      <c r="C5489" s="62" t="str">
        <f>IFERROR(INDEX('alimentação - Tabela 7.1'!$15:$15,
MATCH(TEXT('Tabela 7.1'!A5489,"mmmm/aaaa"),'alimentação - Tabela 7.1'!$5:$5,0)), "")</f>
        <v/>
      </c>
      <c r="D5489" s="62" t="str">
        <f>IFERROR(INDEX('alimentação - Tabela 7.1'!$15:$15,
MATCH(TEXT('Tabela 7.1'!$A5489,"mmmm/aaaa"),'alimentação - Tabela 7.1'!$5:$5,0)+1), "")</f>
        <v/>
      </c>
      <c r="E5489" s="62" t="str">
        <f>IFERROR(INDEX('alimentação - Tabela 7.1'!$15:$15,
MATCH(TEXT('Tabela 7.1'!$A5489,"mmmm/aaaa"),'alimentação - Tabela 7.1'!$5:$5,0)+2), "")</f>
        <v/>
      </c>
      <c r="F5489" s="62" t="str">
        <f>IFERROR(INDEX('alimentação - Tabela 7.1'!$15:$15,
MATCH(TEXT('Tabela 7.1'!$A5489,"mmmm/aaaa"),'alimentação - Tabela 7.1'!$5:$5,0)+3), "")</f>
        <v/>
      </c>
      <c r="G5489" s="95" t="str">
        <f>IFERROR(INDEX('alimentação - Tabela 7.1'!$15:$15,
MATCH(TEXT('Tabela 7.1'!$A5489,"mmmm/aaaa"),'alimentação - Tabela 7.1'!$5:$5,0)+4), "")</f>
        <v/>
      </c>
    </row>
    <row r="5490" spans="1:7" x14ac:dyDescent="0.25">
      <c r="A5490" s="59" t="str">
        <f>IF(
   SUMPRODUCT(--('alimentação - Tabela 7.1'!$5:$5=TEXT(DATE(2020,INT((ROW(A5488)-1)/33)+1,1),"mmmm/aaaa"))) &gt; 0,
   TEXT(DATE(2020,INT((ROW(A5488)-1)/33)+1,1),"mmm/aa"),
   ""
)</f>
        <v/>
      </c>
      <c r="B5490" s="61" t="str">
        <f>IF(A5490&lt;&gt;"", 'alimentação - Tabela 7.1'!$B$16, "" )</f>
        <v/>
      </c>
      <c r="C5490" s="62" t="str">
        <f>IFERROR(INDEX('alimentação - Tabela 7.1'!$16:$16,
MATCH(TEXT('Tabela 7.1'!A5490,"mmmm/aaaa"),'alimentação - Tabela 7.1'!$5:$5,0)), "")</f>
        <v/>
      </c>
      <c r="D5490" s="62" t="str">
        <f>IFERROR(INDEX('alimentação - Tabela 7.1'!$16:$16,
MATCH(TEXT('Tabela 7.1'!$A5490,"mmmm/aaaa"),'alimentação - Tabela 7.1'!$5:$5,0)+1), "")</f>
        <v/>
      </c>
      <c r="E5490" s="62" t="str">
        <f>IFERROR(INDEX('alimentação - Tabela 7.1'!$16:$16,
MATCH(TEXT('Tabela 7.1'!$A5490,"mmmm/aaaa"),'alimentação - Tabela 7.1'!$5:$5,0)+2), "")</f>
        <v/>
      </c>
      <c r="F5490" s="62" t="str">
        <f>IFERROR(INDEX('alimentação - Tabela 7.1'!$16:$16,
MATCH(TEXT('Tabela 7.1'!$A5490,"mmmm/aaaa"),'alimentação - Tabela 7.1'!$5:$5,0)+3), "")</f>
        <v/>
      </c>
      <c r="G5490" s="95" t="str">
        <f>IFERROR(INDEX('alimentação - Tabela 7.1'!$16:$16,
MATCH(TEXT('Tabela 7.1'!$A5490,"mmmm/aaaa"),'alimentação - Tabela 7.1'!$5:$5,0)+4), "")</f>
        <v/>
      </c>
    </row>
    <row r="5491" spans="1:7" x14ac:dyDescent="0.25">
      <c r="A5491" s="59" t="str">
        <f>IF(
   SUMPRODUCT(--('alimentação - Tabela 7.1'!$5:$5=TEXT(DATE(2020,INT((ROW(A5489)-1)/33)+1,1),"mmmm/aaaa"))) &gt; 0,
   TEXT(DATE(2020,INT((ROW(A5489)-1)/33)+1,1),"mmm/aa"),
   ""
)</f>
        <v/>
      </c>
      <c r="B5491" s="61" t="str">
        <f>IF(A5491&lt;&gt;"", 'alimentação - Tabela 7.1'!$B$17, "" )</f>
        <v/>
      </c>
      <c r="C5491" s="62" t="str">
        <f>IFERROR(INDEX('alimentação - Tabela 7.1'!$17:$17,
MATCH(TEXT('Tabela 7.1'!A5491,"mmmm/aaaa"),'alimentação - Tabela 7.1'!$5:$5,0)), "")</f>
        <v/>
      </c>
      <c r="D5491" s="62" t="str">
        <f>IFERROR(INDEX('alimentação - Tabela 7.1'!$17:$17,
MATCH(TEXT('Tabela 7.1'!$A5491,"mmmm/aaaa"),'alimentação - Tabela 7.1'!$5:$5,0)+1), "")</f>
        <v/>
      </c>
      <c r="E5491" s="62" t="str">
        <f>IFERROR(INDEX('alimentação - Tabela 7.1'!$17:$17,
MATCH(TEXT('Tabela 7.1'!$A5491,"mmmm/aaaa"),'alimentação - Tabela 7.1'!$5:$5,0)+2), "")</f>
        <v/>
      </c>
      <c r="F5491" s="62" t="str">
        <f>IFERROR(INDEX('alimentação - Tabela 7.1'!$17:$17,
MATCH(TEXT('Tabela 7.1'!$A5491,"mmmm/aaaa"),'alimentação - Tabela 7.1'!$5:$5,0)+3), "")</f>
        <v/>
      </c>
      <c r="G5491" s="95" t="str">
        <f>IFERROR(INDEX('alimentação - Tabela 7.1'!$17:$17,
MATCH(TEXT('Tabela 7.1'!$A5491,"mmmm/aaaa"),'alimentação - Tabela 7.1'!$5:$5,0)+4), "")</f>
        <v/>
      </c>
    </row>
    <row r="5492" spans="1:7" x14ac:dyDescent="0.25">
      <c r="A5492" s="59" t="str">
        <f>IF(
   SUMPRODUCT(--('alimentação - Tabela 7.1'!$5:$5=TEXT(DATE(2020,INT((ROW(A5490)-1)/33)+1,1),"mmmm/aaaa"))) &gt; 0,
   TEXT(DATE(2020,INT((ROW(A5490)-1)/33)+1,1),"mmm/aa"),
   ""
)</f>
        <v/>
      </c>
      <c r="B5492" s="61" t="str">
        <f>IF(A5492&lt;&gt;"", 'alimentação - Tabela 7.1'!$B$18, "" )</f>
        <v/>
      </c>
      <c r="C5492" s="62" t="str">
        <f>IFERROR(INDEX('alimentação - Tabela 7.1'!$18:$18,
MATCH(TEXT('Tabela 7.1'!A5492,"mmmm/aaaa"),'alimentação - Tabela 7.1'!$5:$5,0)), "")</f>
        <v/>
      </c>
      <c r="D5492" s="62" t="str">
        <f>IFERROR(INDEX('alimentação - Tabela 7.1'!$18:$18,
MATCH(TEXT('Tabela 7.1'!$A5492,"mmmm/aaaa"),'alimentação - Tabela 7.1'!$5:$5,0)+1), "")</f>
        <v/>
      </c>
      <c r="E5492" s="62" t="str">
        <f>IFERROR(INDEX('alimentação - Tabela 7.1'!$18:$18,
MATCH(TEXT('Tabela 7.1'!$A5492,"mmmm/aaaa"),'alimentação - Tabela 7.1'!$5:$5,0)+2), "")</f>
        <v/>
      </c>
      <c r="F5492" s="62" t="str">
        <f>IFERROR(INDEX('alimentação - Tabela 7.1'!$18:$18,
MATCH(TEXT('Tabela 7.1'!$A5492,"mmmm/aaaa"),'alimentação - Tabela 7.1'!$5:$5,0)+3), "")</f>
        <v/>
      </c>
      <c r="G5492" s="95" t="str">
        <f>IFERROR(INDEX('alimentação - Tabela 7.1'!$18:$18,
MATCH(TEXT('Tabela 7.1'!$A5492,"mmmm/aaaa"),'alimentação - Tabela 7.1'!$5:$5,0)+4), "")</f>
        <v/>
      </c>
    </row>
    <row r="5493" spans="1:7" x14ac:dyDescent="0.25">
      <c r="A5493" s="59" t="str">
        <f>IF(
   SUMPRODUCT(--('alimentação - Tabela 7.1'!$5:$5=TEXT(DATE(2020,INT((ROW(A5491)-1)/33)+1,1),"mmmm/aaaa"))) &gt; 0,
   TEXT(DATE(2020,INT((ROW(A5491)-1)/33)+1,1),"mmm/aa"),
   ""
)</f>
        <v/>
      </c>
      <c r="B5493" s="61" t="str">
        <f>IF(A5493&lt;&gt;"", 'alimentação - Tabela 7.1'!$B$19, "" )</f>
        <v/>
      </c>
      <c r="C5493" s="62" t="str">
        <f>IFERROR(INDEX('alimentação - Tabela 7.1'!$19:$19,
MATCH(TEXT('Tabela 7.1'!A5493,"mmmm/aaaa"),'alimentação - Tabela 7.1'!$5:$5,0)), "")</f>
        <v/>
      </c>
      <c r="D5493" s="62" t="str">
        <f>IFERROR(INDEX('alimentação - Tabela 7.1'!$19:$19,
MATCH(TEXT('Tabela 7.1'!$A5493,"mmmm/aaaa"),'alimentação - Tabela 7.1'!$5:$5,0)+1), "")</f>
        <v/>
      </c>
      <c r="E5493" s="62" t="str">
        <f>IFERROR(INDEX('alimentação - Tabela 7.1'!$19:$19,
MATCH(TEXT('Tabela 7.1'!$A5493,"mmmm/aaaa"),'alimentação - Tabela 7.1'!$5:$5,0)+2), "")</f>
        <v/>
      </c>
      <c r="F5493" s="62" t="str">
        <f>IFERROR(INDEX('alimentação - Tabela 7.1'!$19:$19,
MATCH(TEXT('Tabela 7.1'!$A5493,"mmmm/aaaa"),'alimentação - Tabela 7.1'!$5:$5,0)+3), "")</f>
        <v/>
      </c>
      <c r="G5493" s="95" t="str">
        <f>IFERROR(INDEX('alimentação - Tabela 7.1'!$19:$19,
MATCH(TEXT('Tabela 7.1'!$A5493,"mmmm/aaaa"),'alimentação - Tabela 7.1'!$5:$5,0)+4), "")</f>
        <v/>
      </c>
    </row>
    <row r="5494" spans="1:7" x14ac:dyDescent="0.25">
      <c r="A5494" s="59" t="str">
        <f>IF(
   SUMPRODUCT(--('alimentação - Tabela 7.1'!$5:$5=TEXT(DATE(2020,INT((ROW(A5492)-1)/33)+1,1),"mmmm/aaaa"))) &gt; 0,
   TEXT(DATE(2020,INT((ROW(A5492)-1)/33)+1,1),"mmm/aa"),
   ""
)</f>
        <v/>
      </c>
      <c r="B5494" s="61" t="str">
        <f>IF(A5494&lt;&gt;"", 'alimentação - Tabela 7.1'!$B$20, "" )</f>
        <v/>
      </c>
      <c r="C5494" s="62" t="str">
        <f>IFERROR(INDEX('alimentação - Tabela 7.1'!$20:$20,
MATCH(TEXT('Tabela 7.1'!A5494,"mmmm/aaaa"),'alimentação - Tabela 7.1'!$5:$5,0)), "")</f>
        <v/>
      </c>
      <c r="D5494" s="62" t="str">
        <f>IFERROR(INDEX('alimentação - Tabela 7.1'!$20:$20,
MATCH(TEXT('Tabela 7.1'!$A5494,"mmmm/aaaa"),'alimentação - Tabela 7.1'!$5:$5,0)+1), "")</f>
        <v/>
      </c>
      <c r="E5494" s="62" t="str">
        <f>IFERROR(INDEX('alimentação - Tabela 7.1'!$20:$20,
MATCH(TEXT('Tabela 7.1'!$A5494,"mmmm/aaaa"),'alimentação - Tabela 7.1'!$5:$5,0)+2), "")</f>
        <v/>
      </c>
      <c r="F5494" s="62" t="str">
        <f>IFERROR(INDEX('alimentação - Tabela 7.1'!$20:$20,
MATCH(TEXT('Tabela 7.1'!$A5494,"mmmm/aaaa"),'alimentação - Tabela 7.1'!$5:$5,0)+3), "")</f>
        <v/>
      </c>
      <c r="G5494" s="95" t="str">
        <f>IFERROR(INDEX('alimentação - Tabela 7.1'!$20:$20,
MATCH(TEXT('Tabela 7.1'!$A5494,"mmmm/aaaa"),'alimentação - Tabela 7.1'!$5:$5,0)+4), "")</f>
        <v/>
      </c>
    </row>
    <row r="5495" spans="1:7" x14ac:dyDescent="0.25">
      <c r="A5495" s="59" t="str">
        <f>IF(
   SUMPRODUCT(--('alimentação - Tabela 7.1'!$5:$5=TEXT(DATE(2020,INT((ROW(A5493)-1)/33)+1,1),"mmmm/aaaa"))) &gt; 0,
   TEXT(DATE(2020,INT((ROW(A5493)-1)/33)+1,1),"mmm/aa"),
   ""
)</f>
        <v/>
      </c>
      <c r="B5495" s="61" t="str">
        <f>IF(A5495&lt;&gt;"", 'alimentação - Tabela 7.1'!$B$21, "" )</f>
        <v/>
      </c>
      <c r="C5495" s="62" t="str">
        <f>IFERROR(INDEX('alimentação - Tabela 7.1'!$21:$21,
MATCH(TEXT('Tabela 7.1'!A5495,"mmmm/aaaa"),'alimentação - Tabela 7.1'!$5:$5,0)), "")</f>
        <v/>
      </c>
      <c r="D5495" s="62" t="str">
        <f>IFERROR(INDEX('alimentação - Tabela 7.1'!$21:$21,
MATCH(TEXT('Tabela 7.1'!$A5495,"mmmm/aaaa"),'alimentação - Tabela 7.1'!$5:$5,0)+1), "")</f>
        <v/>
      </c>
      <c r="E5495" s="62" t="str">
        <f>IFERROR(INDEX('alimentação - Tabela 7.1'!$21:$21,
MATCH(TEXT('Tabela 7.1'!$A5495,"mmmm/aaaa"),'alimentação - Tabela 7.1'!$5:$5,0)+2), "")</f>
        <v/>
      </c>
      <c r="F5495" s="62" t="str">
        <f>IFERROR(INDEX('alimentação - Tabela 7.1'!$21:$21,
MATCH(TEXT('Tabela 7.1'!$A5495,"mmmm/aaaa"),'alimentação - Tabela 7.1'!$5:$5,0)+3), "")</f>
        <v/>
      </c>
      <c r="G5495" s="95" t="str">
        <f>IFERROR(INDEX('alimentação - Tabela 7.1'!$21:$21,
MATCH(TEXT('Tabela 7.1'!$A5495,"mmmm/aaaa"),'alimentação - Tabela 7.1'!$5:$5,0)+4), "")</f>
        <v/>
      </c>
    </row>
    <row r="5496" spans="1:7" x14ac:dyDescent="0.25">
      <c r="A5496" s="59" t="str">
        <f>IF(
   SUMPRODUCT(--('alimentação - Tabela 7.1'!$5:$5=TEXT(DATE(2020,INT((ROW(A5494)-1)/33)+1,1),"mmmm/aaaa"))) &gt; 0,
   TEXT(DATE(2020,INT((ROW(A5494)-1)/33)+1,1),"mmm/aa"),
   ""
)</f>
        <v/>
      </c>
      <c r="B5496" s="61" t="str">
        <f>IF(A5496&lt;&gt;"", 'alimentação - Tabela 7.1'!$B$22, "" )</f>
        <v/>
      </c>
      <c r="C5496" s="62" t="str">
        <f>IFERROR(INDEX('alimentação - Tabela 7.1'!$22:$22,
MATCH(TEXT('Tabela 7.1'!A5496,"mmmm/aaaa"),'alimentação - Tabela 7.1'!$5:$5,0)), "")</f>
        <v/>
      </c>
      <c r="D5496" s="62" t="str">
        <f>IFERROR(INDEX('alimentação - Tabela 7.1'!$22:$22,
MATCH(TEXT('Tabela 7.1'!$A5496,"mmmm/aaaa"),'alimentação - Tabela 7.1'!$5:$5,0)+1), "")</f>
        <v/>
      </c>
      <c r="E5496" s="62" t="str">
        <f>IFERROR(INDEX('alimentação - Tabela 7.1'!$22:$22,
MATCH(TEXT('Tabela 7.1'!$A5496,"mmmm/aaaa"),'alimentação - Tabela 7.1'!$5:$5,0)+2), "")</f>
        <v/>
      </c>
      <c r="F5496" s="62" t="str">
        <f>IFERROR(INDEX('alimentação - Tabela 7.1'!$22:$22,
MATCH(TEXT('Tabela 7.1'!$A5496,"mmmm/aaaa"),'alimentação - Tabela 7.1'!$5:$5,0)+3), "")</f>
        <v/>
      </c>
      <c r="G5496" s="95" t="str">
        <f>IFERROR(INDEX('alimentação - Tabela 7.1'!$22:$22,
MATCH(TEXT('Tabela 7.1'!$A5496,"mmmm/aaaa"),'alimentação - Tabela 7.1'!$5:$5,0)+4), "")</f>
        <v/>
      </c>
    </row>
    <row r="5497" spans="1:7" x14ac:dyDescent="0.25">
      <c r="A5497" s="59" t="str">
        <f>IF(
   SUMPRODUCT(--('alimentação - Tabela 7.1'!$5:$5=TEXT(DATE(2020,INT((ROW(A5495)-1)/33)+1,1),"mmmm/aaaa"))) &gt; 0,
   TEXT(DATE(2020,INT((ROW(A5495)-1)/33)+1,1),"mmm/aa"),
   ""
)</f>
        <v/>
      </c>
      <c r="B5497" s="61" t="str">
        <f>IF(A5497&lt;&gt;"", 'alimentação - Tabela 7.1'!$B$23, "" )</f>
        <v/>
      </c>
      <c r="C5497" s="62" t="str">
        <f>IFERROR(INDEX('alimentação - Tabela 7.1'!$23:$23,
MATCH(TEXT('Tabela 7.1'!A5497,"mmmm/aaaa"),'alimentação - Tabela 7.1'!$5:$5,0)), "")</f>
        <v/>
      </c>
      <c r="D5497" s="62" t="str">
        <f>IFERROR(INDEX('alimentação - Tabela 7.1'!$23:$23,
MATCH(TEXT('Tabela 7.1'!$A5497,"mmmm/aaaa"),'alimentação - Tabela 7.1'!$5:$5,0)+1), "")</f>
        <v/>
      </c>
      <c r="E5497" s="62" t="str">
        <f>IFERROR(INDEX('alimentação - Tabela 7.1'!$23:$23,
MATCH(TEXT('Tabela 7.1'!$A5497,"mmmm/aaaa"),'alimentação - Tabela 7.1'!$5:$5,0)+2), "")</f>
        <v/>
      </c>
      <c r="F5497" s="62" t="str">
        <f>IFERROR(INDEX('alimentação - Tabela 7.1'!$23:$23,
MATCH(TEXT('Tabela 7.1'!$A5497,"mmmm/aaaa"),'alimentação - Tabela 7.1'!$5:$5,0)+3), "")</f>
        <v/>
      </c>
      <c r="G5497" s="95" t="str">
        <f>IFERROR(INDEX('alimentação - Tabela 7.1'!$23:$23,
MATCH(TEXT('Tabela 7.1'!$A5497,"mmmm/aaaa"),'alimentação - Tabela 7.1'!$5:$5,0)+4), "")</f>
        <v/>
      </c>
    </row>
    <row r="5498" spans="1:7" x14ac:dyDescent="0.25">
      <c r="A5498" s="59" t="str">
        <f>IF(
   SUMPRODUCT(--('alimentação - Tabela 7.1'!$5:$5=TEXT(DATE(2020,INT((ROW(A5496)-1)/33)+1,1),"mmmm/aaaa"))) &gt; 0,
   TEXT(DATE(2020,INT((ROW(A5496)-1)/33)+1,1),"mmm/aa"),
   ""
)</f>
        <v/>
      </c>
      <c r="B5498" s="61" t="str">
        <f>IF(A5498&lt;&gt;"", 'alimentação - Tabela 7.1'!$B$24, "" )</f>
        <v/>
      </c>
      <c r="C5498" s="62" t="str">
        <f>IFERROR(INDEX('alimentação - Tabela 7.1'!$24:$24,
MATCH(TEXT('Tabela 7.1'!A5498,"mmmm/aaaa"),'alimentação - Tabela 7.1'!$5:$5,0)), "")</f>
        <v/>
      </c>
      <c r="D5498" s="62" t="str">
        <f>IFERROR(INDEX('alimentação - Tabela 7.1'!$24:$24,
MATCH(TEXT('Tabela 7.1'!$A5498,"mmmm/aaaa"),'alimentação - Tabela 7.1'!$5:$5,0)+1), "")</f>
        <v/>
      </c>
      <c r="E5498" s="62" t="str">
        <f>IFERROR(INDEX('alimentação - Tabela 7.1'!$24:$24,
MATCH(TEXT('Tabela 7.1'!$A5498,"mmmm/aaaa"),'alimentação - Tabela 7.1'!$5:$5,0)+2), "")</f>
        <v/>
      </c>
      <c r="F5498" s="62" t="str">
        <f>IFERROR(INDEX('alimentação - Tabela 7.1'!$24:$24,
MATCH(TEXT('Tabela 7.1'!$A5498,"mmmm/aaaa"),'alimentação - Tabela 7.1'!$5:$5,0)+3), "")</f>
        <v/>
      </c>
      <c r="G5498" s="95" t="str">
        <f>IFERROR(INDEX('alimentação - Tabela 7.1'!$24:$24,
MATCH(TEXT('Tabela 7.1'!$A5498,"mmmm/aaaa"),'alimentação - Tabela 7.1'!$5:$5,0)+4), "")</f>
        <v/>
      </c>
    </row>
    <row r="5499" spans="1:7" x14ac:dyDescent="0.25">
      <c r="A5499" s="59" t="str">
        <f>IF(
   SUMPRODUCT(--('alimentação - Tabela 7.1'!$5:$5=TEXT(DATE(2020,INT((ROW(A5497)-1)/33)+1,1),"mmmm/aaaa"))) &gt; 0,
   TEXT(DATE(2020,INT((ROW(A5497)-1)/33)+1,1),"mmm/aa"),
   ""
)</f>
        <v/>
      </c>
      <c r="B5499" s="61" t="str">
        <f>IF(A5499&lt;&gt;"", 'alimentação - Tabela 7.1'!$B$25, "" )</f>
        <v/>
      </c>
      <c r="C5499" s="62" t="str">
        <f>IFERROR(INDEX('alimentação - Tabela 7.1'!$25:$25,
MATCH(TEXT('Tabela 7.1'!A5499,"mmmm/aaaa"),'alimentação - Tabela 7.1'!$5:$5,0)), "")</f>
        <v/>
      </c>
      <c r="D5499" s="62" t="str">
        <f>IFERROR(INDEX('alimentação - Tabela 7.1'!$25:$25,
MATCH(TEXT('Tabela 7.1'!$A5499,"mmmm/aaaa"),'alimentação - Tabela 7.1'!$5:$5,0)+1), "")</f>
        <v/>
      </c>
      <c r="E5499" s="62" t="str">
        <f>IFERROR(INDEX('alimentação - Tabela 7.1'!$25:$25,
MATCH(TEXT('Tabela 7.1'!$A5499,"mmmm/aaaa"),'alimentação - Tabela 7.1'!$5:$5,0)+2), "")</f>
        <v/>
      </c>
      <c r="F5499" s="62" t="str">
        <f>IFERROR(INDEX('alimentação - Tabela 7.1'!$25:$25,
MATCH(TEXT('Tabela 7.1'!$A5499,"mmmm/aaaa"),'alimentação - Tabela 7.1'!$5:$5,0)+3), "")</f>
        <v/>
      </c>
      <c r="G5499" s="95" t="str">
        <f>IFERROR(INDEX('alimentação - Tabela 7.1'!$25:$25,
MATCH(TEXT('Tabela 7.1'!$A5499,"mmmm/aaaa"),'alimentação - Tabela 7.1'!$5:$5,0)+4), "")</f>
        <v/>
      </c>
    </row>
    <row r="5500" spans="1:7" x14ac:dyDescent="0.25">
      <c r="A5500" s="59" t="str">
        <f>IF(
   SUMPRODUCT(--('alimentação - Tabela 7.1'!$5:$5=TEXT(DATE(2020,INT((ROW(A5498)-1)/33)+1,1),"mmmm/aaaa"))) &gt; 0,
   TEXT(DATE(2020,INT((ROW(A5498)-1)/33)+1,1),"mmm/aa"),
   ""
)</f>
        <v/>
      </c>
      <c r="B5500" s="61" t="str">
        <f>IF(A5500&lt;&gt;"", 'alimentação - Tabela 7.1'!$B$26, "" )</f>
        <v/>
      </c>
      <c r="C5500" s="62" t="str">
        <f>IFERROR(INDEX('alimentação - Tabela 7.1'!$26:$26,
MATCH(TEXT('Tabela 7.1'!A5500,"mmmm/aaaa"),'alimentação - Tabela 7.1'!$5:$5,0)), "")</f>
        <v/>
      </c>
      <c r="D5500" s="62" t="str">
        <f>IFERROR(INDEX('alimentação - Tabela 7.1'!$26:$26,
MATCH(TEXT('Tabela 7.1'!$A5500,"mmmm/aaaa"),'alimentação - Tabela 7.1'!$5:$5,0)+1), "")</f>
        <v/>
      </c>
      <c r="E5500" s="62" t="str">
        <f>IFERROR(INDEX('alimentação - Tabela 7.1'!$26:$26,
MATCH(TEXT('Tabela 7.1'!$A5500,"mmmm/aaaa"),'alimentação - Tabela 7.1'!$5:$5,0)+2), "")</f>
        <v/>
      </c>
      <c r="F5500" s="62" t="str">
        <f>IFERROR(INDEX('alimentação - Tabela 7.1'!$26:$26,
MATCH(TEXT('Tabela 7.1'!$A5500,"mmmm/aaaa"),'alimentação - Tabela 7.1'!$5:$5,0)+3), "")</f>
        <v/>
      </c>
      <c r="G5500" s="95" t="str">
        <f>IFERROR(INDEX('alimentação - Tabela 7.1'!$26:$26,
MATCH(TEXT('Tabela 7.1'!$A5500,"mmmm/aaaa"),'alimentação - Tabela 7.1'!$5:$5,0)+4), "")</f>
        <v/>
      </c>
    </row>
    <row r="5501" spans="1:7" x14ac:dyDescent="0.25">
      <c r="A5501" s="59" t="str">
        <f>IF(
   SUMPRODUCT(--('alimentação - Tabela 7.1'!$5:$5=TEXT(DATE(2020,INT((ROW(A5499)-1)/33)+1,1),"mmmm/aaaa"))) &gt; 0,
   TEXT(DATE(2020,INT((ROW(A5499)-1)/33)+1,1),"mmm/aa"),
   ""
)</f>
        <v/>
      </c>
      <c r="B5501" s="61" t="str">
        <f>IF(A5501&lt;&gt;"", 'alimentação - Tabela 7.1'!$B$27, "" )</f>
        <v/>
      </c>
      <c r="C5501" s="62" t="str">
        <f>IFERROR(INDEX('alimentação - Tabela 7.1'!$27:$27,
MATCH(TEXT('Tabela 7.1'!A5501,"mmmm/aaaa"),'alimentação - Tabela 7.1'!$5:$5,0)), "")</f>
        <v/>
      </c>
      <c r="D5501" s="62" t="str">
        <f>IFERROR(INDEX('alimentação - Tabela 7.1'!$27:$27,
MATCH(TEXT('Tabela 7.1'!$A5501,"mmmm/aaaa"),'alimentação - Tabela 7.1'!$5:$5,0)+1), "")</f>
        <v/>
      </c>
      <c r="E5501" s="62" t="str">
        <f>IFERROR(INDEX('alimentação - Tabela 7.1'!$27:$27,
MATCH(TEXT('Tabela 7.1'!$A5501,"mmmm/aaaa"),'alimentação - Tabela 7.1'!$5:$5,0)+2), "")</f>
        <v/>
      </c>
      <c r="F5501" s="62" t="str">
        <f>IFERROR(INDEX('alimentação - Tabela 7.1'!$27:$27,
MATCH(TEXT('Tabela 7.1'!$A5501,"mmmm/aaaa"),'alimentação - Tabela 7.1'!$5:$5,0)+3), "")</f>
        <v/>
      </c>
      <c r="G5501" s="95" t="str">
        <f>IFERROR(INDEX('alimentação - Tabela 7.1'!$27:$27,
MATCH(TEXT('Tabela 7.1'!$A5501,"mmmm/aaaa"),'alimentação - Tabela 7.1'!$5:$5,0)+4), "")</f>
        <v/>
      </c>
    </row>
    <row r="5502" spans="1:7" x14ac:dyDescent="0.25">
      <c r="A5502" s="59" t="str">
        <f>IF(
   SUMPRODUCT(--('alimentação - Tabela 7.1'!$5:$5=TEXT(DATE(2020,INT((ROW(A5500)-1)/33)+1,1),"mmmm/aaaa"))) &gt; 0,
   TEXT(DATE(2020,INT((ROW(A5500)-1)/33)+1,1),"mmm/aa"),
   ""
)</f>
        <v/>
      </c>
      <c r="B5502" s="61" t="str">
        <f>IF(A5502&lt;&gt;"", 'alimentação - Tabela 7.1'!$B$28, "" )</f>
        <v/>
      </c>
      <c r="C5502" s="62" t="str">
        <f>IFERROR(INDEX('alimentação - Tabela 7.1'!$28:$28,
MATCH(TEXT('Tabela 7.1'!A5502,"mmmm/aaaa"),'alimentação - Tabela 7.1'!$5:$5,0)), "")</f>
        <v/>
      </c>
      <c r="D5502" s="62" t="str">
        <f>IFERROR(INDEX('alimentação - Tabela 7.1'!$28:$28,
MATCH(TEXT('Tabela 7.1'!$A5502,"mmmm/aaaa"),'alimentação - Tabela 7.1'!$5:$5,0)+1), "")</f>
        <v/>
      </c>
      <c r="E5502" s="62" t="str">
        <f>IFERROR(INDEX('alimentação - Tabela 7.1'!$28:$28,
MATCH(TEXT('Tabela 7.1'!$A5502,"mmmm/aaaa"),'alimentação - Tabela 7.1'!$5:$5,0)+2), "")</f>
        <v/>
      </c>
      <c r="F5502" s="62" t="str">
        <f>IFERROR(INDEX('alimentação - Tabela 7.1'!$28:$28,
MATCH(TEXT('Tabela 7.1'!$A5502,"mmmm/aaaa"),'alimentação - Tabela 7.1'!$5:$5,0)+3), "")</f>
        <v/>
      </c>
      <c r="G5502" s="95" t="str">
        <f>IFERROR(INDEX('alimentação - Tabela 7.1'!$28:$28,
MATCH(TEXT('Tabela 7.1'!$A5502,"mmmm/aaaa"),'alimentação - Tabela 7.1'!$5:$5,0)+4), "")</f>
        <v/>
      </c>
    </row>
    <row r="5503" spans="1:7" x14ac:dyDescent="0.25">
      <c r="A5503" s="59" t="str">
        <f>IF(
   SUMPRODUCT(--('alimentação - Tabela 7.1'!$5:$5=TEXT(DATE(2020,INT((ROW(A5501)-1)/33)+1,1),"mmmm/aaaa"))) &gt; 0,
   TEXT(DATE(2020,INT((ROW(A5501)-1)/33)+1,1),"mmm/aa"),
   ""
)</f>
        <v/>
      </c>
      <c r="B5503" s="61" t="str">
        <f>IF(A5503&lt;&gt;"", 'alimentação - Tabela 7.1'!$B$29, "" )</f>
        <v/>
      </c>
      <c r="C5503" s="62" t="str">
        <f>IFERROR(INDEX('alimentação - Tabela 7.1'!$29:$29,
MATCH(TEXT('Tabela 7.1'!A5503,"mmmm/aaaa"),'alimentação - Tabela 7.1'!$5:$5,0)), "")</f>
        <v/>
      </c>
      <c r="D5503" s="62" t="str">
        <f>IFERROR(INDEX('alimentação - Tabela 7.1'!$29:$29,
MATCH(TEXT('Tabela 7.1'!$A5503,"mmmm/aaaa"),'alimentação - Tabela 7.1'!$5:$5,0)+1), "")</f>
        <v/>
      </c>
      <c r="E5503" s="62" t="str">
        <f>IFERROR(INDEX('alimentação - Tabela 7.1'!$29:$29,
MATCH(TEXT('Tabela 7.1'!$A5503,"mmmm/aaaa"),'alimentação - Tabela 7.1'!$5:$5,0)+2), "")</f>
        <v/>
      </c>
      <c r="F5503" s="62" t="str">
        <f>IFERROR(INDEX('alimentação - Tabela 7.1'!$29:$29,
MATCH(TEXT('Tabela 7.1'!$A5503,"mmmm/aaaa"),'alimentação - Tabela 7.1'!$5:$5,0)+3), "")</f>
        <v/>
      </c>
      <c r="G5503" s="95" t="str">
        <f>IFERROR(INDEX('alimentação - Tabela 7.1'!$29:$29,
MATCH(TEXT('Tabela 7.1'!$A5503,"mmmm/aaaa"),'alimentação - Tabela 7.1'!$5:$5,0)+4), "")</f>
        <v/>
      </c>
    </row>
    <row r="5504" spans="1:7" x14ac:dyDescent="0.25">
      <c r="A5504" s="59" t="str">
        <f>IF(
   SUMPRODUCT(--('alimentação - Tabela 7.1'!$5:$5=TEXT(DATE(2020,INT((ROW(A5502)-1)/33)+1,1),"mmmm/aaaa"))) &gt; 0,
   TEXT(DATE(2020,INT((ROW(A5502)-1)/33)+1,1),"mmm/aa"),
   ""
)</f>
        <v/>
      </c>
      <c r="B5504" s="61" t="str">
        <f>IF(A5504&lt;&gt;"", 'alimentação - Tabela 7.1'!$B$30, "" )</f>
        <v/>
      </c>
      <c r="C5504" s="62" t="str">
        <f>IFERROR(INDEX('alimentação - Tabela 7.1'!$30:$30,
MATCH(TEXT('Tabela 7.1'!A5504,"mmmm/aaaa"),'alimentação - Tabela 7.1'!$5:$5,0)), "")</f>
        <v/>
      </c>
      <c r="D5504" s="62" t="str">
        <f>IFERROR(INDEX('alimentação - Tabela 7.1'!$30:$30,
MATCH(TEXT('Tabela 7.1'!$A5504,"mmmm/aaaa"),'alimentação - Tabela 7.1'!$5:$5,0)+1), "")</f>
        <v/>
      </c>
      <c r="E5504" s="62" t="str">
        <f>IFERROR(INDEX('alimentação - Tabela 7.1'!$30:$30,
MATCH(TEXT('Tabela 7.1'!$A5504,"mmmm/aaaa"),'alimentação - Tabela 7.1'!$5:$5,0)+2), "")</f>
        <v/>
      </c>
      <c r="F5504" s="62" t="str">
        <f>IFERROR(INDEX('alimentação - Tabela 7.1'!$30:$30,
MATCH(TEXT('Tabela 7.1'!$A5504,"mmmm/aaaa"),'alimentação - Tabela 7.1'!$5:$5,0)+3), "")</f>
        <v/>
      </c>
      <c r="G5504" s="95" t="str">
        <f>IFERROR(INDEX('alimentação - Tabela 7.1'!$30:$30,
MATCH(TEXT('Tabela 7.1'!$A5504,"mmmm/aaaa"),'alimentação - Tabela 7.1'!$5:$5,0)+4), "")</f>
        <v/>
      </c>
    </row>
    <row r="5505" spans="1:7" x14ac:dyDescent="0.25">
      <c r="A5505" s="59" t="str">
        <f>IF(
   SUMPRODUCT(--('alimentação - Tabela 7.1'!$5:$5=TEXT(DATE(2020,INT((ROW(A5503)-1)/33)+1,1),"mmmm/aaaa"))) &gt; 0,
   TEXT(DATE(2020,INT((ROW(A5503)-1)/33)+1,1),"mmm/aa"),
   ""
)</f>
        <v/>
      </c>
      <c r="B5505" s="61" t="str">
        <f>IF(A5505&lt;&gt;"", 'alimentação - Tabela 7.1'!$B$31, "" )</f>
        <v/>
      </c>
      <c r="C5505" s="62" t="str">
        <f>IFERROR(INDEX('alimentação - Tabela 7.1'!$31:$31,
MATCH(TEXT('Tabela 7.1'!A5505,"mmmm/aaaa"),'alimentação - Tabela 7.1'!$5:$5,0)), "")</f>
        <v/>
      </c>
      <c r="D5505" s="62" t="str">
        <f>IFERROR(INDEX('alimentação - Tabela 7.1'!$31:$31,
MATCH(TEXT('Tabela 7.1'!$A5505,"mmmm/aaaa"),'alimentação - Tabela 7.1'!$5:$5,0)+1), "")</f>
        <v/>
      </c>
      <c r="E5505" s="62" t="str">
        <f>IFERROR(INDEX('alimentação - Tabela 7.1'!$31:$31,
MATCH(TEXT('Tabela 7.1'!$A5505,"mmmm/aaaa"),'alimentação - Tabela 7.1'!$5:$5,0)+2), "")</f>
        <v/>
      </c>
      <c r="F5505" s="62" t="str">
        <f>IFERROR(INDEX('alimentação - Tabela 7.1'!$31:$31,
MATCH(TEXT('Tabela 7.1'!$A5505,"mmmm/aaaa"),'alimentação - Tabela 7.1'!$5:$5,0)+3), "")</f>
        <v/>
      </c>
      <c r="G5505" s="95" t="str">
        <f>IFERROR(INDEX('alimentação - Tabela 7.1'!$31:$31,
MATCH(TEXT('Tabela 7.1'!$A5505,"mmmm/aaaa"),'alimentação - Tabela 7.1'!$5:$5,0)+4), "")</f>
        <v/>
      </c>
    </row>
    <row r="5506" spans="1:7" x14ac:dyDescent="0.25">
      <c r="A5506" s="59" t="str">
        <f>IF(
   SUMPRODUCT(--('alimentação - Tabela 7.1'!$5:$5=TEXT(DATE(2020,INT((ROW(A5504)-1)/33)+1,1),"mmmm/aaaa"))) &gt; 0,
   TEXT(DATE(2020,INT((ROW(A5504)-1)/33)+1,1),"mmm/aa"),
   ""
)</f>
        <v/>
      </c>
      <c r="B5506" s="61" t="str">
        <f>IF(A5506&lt;&gt;"", 'alimentação - Tabela 7.1'!$B$32, "" )</f>
        <v/>
      </c>
      <c r="C5506" s="62" t="str">
        <f>IFERROR(INDEX('alimentação - Tabela 7.1'!$32:$32,
MATCH(TEXT('Tabela 7.1'!A5506,"mmmm/aaaa"),'alimentação - Tabela 7.1'!$5:$5,0)), "")</f>
        <v/>
      </c>
      <c r="D5506" s="62" t="str">
        <f>IFERROR(INDEX('alimentação - Tabela 7.1'!$32:$32,
MATCH(TEXT('Tabela 7.1'!$A5506,"mmmm/aaaa"),'alimentação - Tabela 7.1'!$5:$5,0)+1), "")</f>
        <v/>
      </c>
      <c r="E5506" s="62" t="str">
        <f>IFERROR(INDEX('alimentação - Tabela 7.1'!$32:$32,
MATCH(TEXT('Tabela 7.1'!$A5506,"mmmm/aaaa"),'alimentação - Tabela 7.1'!$5:$5,0)+2), "")</f>
        <v/>
      </c>
      <c r="F5506" s="62" t="str">
        <f>IFERROR(INDEX('alimentação - Tabela 7.1'!$32:$32,
MATCH(TEXT('Tabela 7.1'!$A5506,"mmmm/aaaa"),'alimentação - Tabela 7.1'!$5:$5,0)+3), "")</f>
        <v/>
      </c>
      <c r="G5506" s="95" t="str">
        <f>IFERROR(INDEX('alimentação - Tabela 7.1'!$32:$32,
MATCH(TEXT('Tabela 7.1'!$A5506,"mmmm/aaaa"),'alimentação - Tabela 7.1'!$5:$5,0)+4), "")</f>
        <v/>
      </c>
    </row>
    <row r="5507" spans="1:7" x14ac:dyDescent="0.25">
      <c r="A5507" s="59" t="str">
        <f>IF(
   SUMPRODUCT(--('alimentação - Tabela 7.1'!$5:$5=TEXT(DATE(2020,INT((ROW(A5505)-1)/33)+1,1),"mmmm/aaaa"))) &gt; 0,
   TEXT(DATE(2020,INT((ROW(A5505)-1)/33)+1,1),"mmm/aa"),
   ""
)</f>
        <v/>
      </c>
      <c r="B5507" s="61" t="str">
        <f>IF(A5507&lt;&gt;"", 'alimentação - Tabela 7.1'!$B$33, "" )</f>
        <v/>
      </c>
      <c r="C5507" s="62" t="str">
        <f>IFERROR(INDEX('alimentação - Tabela 7.1'!$33:$33,
MATCH(TEXT('Tabela 7.1'!A5507,"mmmm/aaaa"),'alimentação - Tabela 7.1'!$5:$5,0)), "")</f>
        <v/>
      </c>
      <c r="D5507" s="62" t="str">
        <f>IFERROR(INDEX('alimentação - Tabela 7.1'!$33:$33,
MATCH(TEXT('Tabela 7.1'!$A5507,"mmmm/aaaa"),'alimentação - Tabela 7.1'!$5:$5,0)+1), "")</f>
        <v/>
      </c>
      <c r="E5507" s="62" t="str">
        <f>IFERROR(INDEX('alimentação - Tabela 7.1'!$33:$33,
MATCH(TEXT('Tabela 7.1'!$A5507,"mmmm/aaaa"),'alimentação - Tabela 7.1'!$5:$5,0)+2), "")</f>
        <v/>
      </c>
      <c r="F5507" s="62" t="str">
        <f>IFERROR(INDEX('alimentação - Tabela 7.1'!$33:$33,
MATCH(TEXT('Tabela 7.1'!$A5507,"mmmm/aaaa"),'alimentação - Tabela 7.1'!$5:$5,0)+3), "")</f>
        <v/>
      </c>
      <c r="G5507" s="95" t="str">
        <f>IFERROR(INDEX('alimentação - Tabela 7.1'!$33:$33,
MATCH(TEXT('Tabela 7.1'!$A5507,"mmmm/aaaa"),'alimentação - Tabela 7.1'!$5:$5,0)+4), "")</f>
        <v/>
      </c>
    </row>
    <row r="5508" spans="1:7" x14ac:dyDescent="0.25">
      <c r="A5508" s="59" t="str">
        <f>IF(
   SUMPRODUCT(--('alimentação - Tabela 7.1'!$5:$5=TEXT(DATE(2020,INT((ROW(A5506)-1)/33)+1,1),"mmmm/aaaa"))) &gt; 0,
   TEXT(DATE(2020,INT((ROW(A5506)-1)/33)+1,1),"mmm/aa"),
   ""
)</f>
        <v/>
      </c>
      <c r="B5508" s="61" t="str">
        <f>IF(A5508&lt;&gt;"", 'alimentação - Tabela 7.1'!$B$34, "" )</f>
        <v/>
      </c>
      <c r="C5508" s="62" t="str">
        <f>IFERROR(INDEX('alimentação - Tabela 7.1'!$34:$34,
MATCH(TEXT('Tabela 7.1'!A5508,"mmmm/aaaa"),'alimentação - Tabela 7.1'!$5:$5,0)), "")</f>
        <v/>
      </c>
      <c r="D5508" s="62" t="str">
        <f>IFERROR(INDEX('alimentação - Tabela 7.1'!$34:$34,
MATCH(TEXT('Tabela 7.1'!$A5508,"mmmm/aaaa"),'alimentação - Tabela 7.1'!$5:$5,0)+1), "")</f>
        <v/>
      </c>
      <c r="E5508" s="62" t="str">
        <f>IFERROR(INDEX('alimentação - Tabela 7.1'!$34:$34,
MATCH(TEXT('Tabela 7.1'!$A5508,"mmmm/aaaa"),'alimentação - Tabela 7.1'!$5:$5,0)+2), "")</f>
        <v/>
      </c>
      <c r="F5508" s="62" t="str">
        <f>IFERROR(INDEX('alimentação - Tabela 7.1'!$34:$34,
MATCH(TEXT('Tabela 7.1'!$A5508,"mmmm/aaaa"),'alimentação - Tabela 7.1'!$5:$5,0)+3), "")</f>
        <v/>
      </c>
      <c r="G5508" s="95" t="str">
        <f>IFERROR(INDEX('alimentação - Tabela 7.1'!$34:$34,
MATCH(TEXT('Tabela 7.1'!$A5508,"mmmm/aaaa"),'alimentação - Tabela 7.1'!$5:$5,0)+4), "")</f>
        <v/>
      </c>
    </row>
    <row r="5509" spans="1:7" x14ac:dyDescent="0.25">
      <c r="A5509" s="59" t="str">
        <f>IF(
   SUMPRODUCT(--('alimentação - Tabela 7.1'!$5:$5=TEXT(DATE(2020,INT((ROW(A5507)-1)/33)+1,1),"mmmm/aaaa"))) &gt; 0,
   TEXT(DATE(2020,INT((ROW(A5507)-1)/33)+1,1),"mmm/aa"),
   ""
)</f>
        <v/>
      </c>
      <c r="B5509" s="61" t="str">
        <f>IF(A5509&lt;&gt;"", 'alimentação - Tabela 7.1'!$B$35, "" )</f>
        <v/>
      </c>
      <c r="C5509" s="62" t="str">
        <f>IFERROR(INDEX('alimentação - Tabela 7.1'!$35:$35,
MATCH(TEXT('Tabela 7.1'!A5509,"mmmm/aaaa"),'alimentação - Tabela 7.1'!$5:$5,0)), "")</f>
        <v/>
      </c>
      <c r="D5509" s="62" t="str">
        <f>IFERROR(INDEX('alimentação - Tabela 7.1'!$35:$35,
MATCH(TEXT('Tabela 7.1'!$A5509,"mmmm/aaaa"),'alimentação - Tabela 7.1'!$5:$5,0)+1), "")</f>
        <v/>
      </c>
      <c r="E5509" s="62" t="str">
        <f>IFERROR(INDEX('alimentação - Tabela 7.1'!$35:$35,
MATCH(TEXT('Tabela 7.1'!$A5509,"mmmm/aaaa"),'alimentação - Tabela 7.1'!$5:$5,0)+2), "")</f>
        <v/>
      </c>
      <c r="F5509" s="62" t="str">
        <f>IFERROR(INDEX('alimentação - Tabela 7.1'!$35:$35,
MATCH(TEXT('Tabela 7.1'!$A5509,"mmmm/aaaa"),'alimentação - Tabela 7.1'!$5:$5,0)+3), "")</f>
        <v/>
      </c>
      <c r="G5509" s="95" t="str">
        <f>IFERROR(INDEX('alimentação - Tabela 7.1'!$35:$35,
MATCH(TEXT('Tabela 7.1'!$A5509,"mmmm/aaaa"),'alimentação - Tabela 7.1'!$5:$5,0)+4), "")</f>
        <v/>
      </c>
    </row>
    <row r="5510" spans="1:7" x14ac:dyDescent="0.25">
      <c r="A5510" s="59" t="str">
        <f>IF(
   SUMPRODUCT(--('alimentação - Tabela 7.1'!$5:$5=TEXT(DATE(2020,INT((ROW(A5508)-1)/33)+1,1),"mmmm/aaaa"))) &gt; 0,
   TEXT(DATE(2020,INT((ROW(A5508)-1)/33)+1,1),"mmm/aa"),
   ""
)</f>
        <v/>
      </c>
      <c r="B5510" s="61" t="str">
        <f>IF(A5510&lt;&gt;"", 'alimentação - Tabela 7.1'!$B$36, "" )</f>
        <v/>
      </c>
      <c r="C5510" s="62" t="str">
        <f>IFERROR(INDEX('alimentação - Tabela 7.1'!$36:$36,
MATCH(TEXT('Tabela 7.1'!A5510,"mmmm/aaaa"),'alimentação - Tabela 7.1'!$5:$5,0)), "")</f>
        <v/>
      </c>
      <c r="D5510" s="62" t="str">
        <f>IFERROR(INDEX('alimentação - Tabela 7.1'!$36:$36,
MATCH(TEXT('Tabela 7.1'!$A5510,"mmmm/aaaa"),'alimentação - Tabela 7.1'!$5:$5,0)+1), "")</f>
        <v/>
      </c>
      <c r="E5510" s="62" t="str">
        <f>IFERROR(INDEX('alimentação - Tabela 7.1'!$36:$36,
MATCH(TEXT('Tabela 7.1'!$A5510,"mmmm/aaaa"),'alimentação - Tabela 7.1'!$5:$5,0)+2), "")</f>
        <v/>
      </c>
      <c r="F5510" s="62" t="str">
        <f>IFERROR(INDEX('alimentação - Tabela 7.1'!$36:$36,
MATCH(TEXT('Tabela 7.1'!$A5510,"mmmm/aaaa"),'alimentação - Tabela 7.1'!$5:$5,0)+3), "")</f>
        <v/>
      </c>
      <c r="G5510" s="95" t="str">
        <f>IFERROR(INDEX('alimentação - Tabela 7.1'!$36:$36,
MATCH(TEXT('Tabela 7.1'!$A5510,"mmmm/aaaa"),'alimentação - Tabela 7.1'!$5:$5,0)+4), "")</f>
        <v/>
      </c>
    </row>
    <row r="5511" spans="1:7" x14ac:dyDescent="0.25">
      <c r="A5511" s="59" t="str">
        <f>IF(
   SUMPRODUCT(--('alimentação - Tabela 7.1'!$5:$5=TEXT(DATE(2020,INT((ROW(A5509)-1)/33)+1,1),"mmmm/aaaa"))) &gt; 0,
   TEXT(DATE(2020,INT((ROW(A5509)-1)/33)+1,1),"mmm/aa"),
   ""
)</f>
        <v/>
      </c>
      <c r="B5511" s="61" t="str">
        <f>IF(A5511&lt;&gt;"", 'alimentação - Tabela 7.1'!$B$37, "" )</f>
        <v/>
      </c>
      <c r="C5511" s="62" t="str">
        <f>IFERROR(INDEX('alimentação - Tabela 7.1'!$37:$37,
MATCH(TEXT('Tabela 7.1'!A5511,"mmmm/aaaa"),'alimentação - Tabela 7.1'!$5:$5,0)), "")</f>
        <v/>
      </c>
      <c r="D5511" s="62" t="str">
        <f>IFERROR(INDEX('alimentação - Tabela 7.1'!$37:$37,
MATCH(TEXT('Tabela 7.1'!$A5511,"mmmm/aaaa"),'alimentação - Tabela 7.1'!$5:$5,0)+1), "")</f>
        <v/>
      </c>
      <c r="E5511" s="62" t="str">
        <f>IFERROR(INDEX('alimentação - Tabela 7.1'!$37:$37,
MATCH(TEXT('Tabela 7.1'!$A5511,"mmmm/aaaa"),'alimentação - Tabela 7.1'!$5:$5,0)+2), "")</f>
        <v/>
      </c>
      <c r="F5511" s="62" t="str">
        <f>IFERROR(INDEX('alimentação - Tabela 7.1'!$37:$37,
MATCH(TEXT('Tabela 7.1'!$A5511,"mmmm/aaaa"),'alimentação - Tabela 7.1'!$5:$5,0)+3), "")</f>
        <v/>
      </c>
      <c r="G5511" s="95" t="str">
        <f>IFERROR(INDEX('alimentação - Tabela 7.1'!$37:$37,
MATCH(TEXT('Tabela 7.1'!$A5511,"mmmm/aaaa"),'alimentação - Tabela 7.1'!$5:$5,0)+4), "")</f>
        <v/>
      </c>
    </row>
    <row r="5512" spans="1:7" x14ac:dyDescent="0.25">
      <c r="A5512" s="59" t="str">
        <f>IF(
   SUMPRODUCT(--('alimentação - Tabela 7.1'!$5:$5=TEXT(DATE(2020,INT((ROW(A5510)-1)/33)+1,1),"mmmm/aaaa"))) &gt; 0,
   TEXT(DATE(2020,INT((ROW(A5510)-1)/33)+1,1),"mmm/aa"),
   ""
)</f>
        <v/>
      </c>
      <c r="B5512" s="61" t="str">
        <f>IF(A5512&lt;&gt;"", 'alimentação - Tabela 7.1'!$B$38, "" )</f>
        <v/>
      </c>
      <c r="C5512" s="62" t="str">
        <f>IFERROR(INDEX('alimentação - Tabela 7.1'!$38:$38,
MATCH(TEXT('Tabela 7.1'!A5512,"mmmm/aaaa"),'alimentação - Tabela 7.1'!$5:$5,0)), "")</f>
        <v/>
      </c>
      <c r="D5512" s="62" t="str">
        <f>IFERROR(INDEX('alimentação - Tabela 7.1'!$38:$38,
MATCH(TEXT('Tabela 7.1'!$A5512,"mmmm/aaaa"),'alimentação - Tabela 7.1'!$5:$5,0)+1), "")</f>
        <v/>
      </c>
      <c r="E5512" s="62" t="str">
        <f>IFERROR(INDEX('alimentação - Tabela 7.1'!$38:$38,
MATCH(TEXT('Tabela 7.1'!$A5512,"mmmm/aaaa"),'alimentação - Tabela 7.1'!$5:$5,0)+2), "")</f>
        <v/>
      </c>
      <c r="F5512" s="62" t="str">
        <f>IFERROR(INDEX('alimentação - Tabela 7.1'!$38:$38,
MATCH(TEXT('Tabela 7.1'!$A5512,"mmmm/aaaa"),'alimentação - Tabela 7.1'!$5:$5,0)+3), "")</f>
        <v/>
      </c>
      <c r="G5512" s="95" t="str">
        <f>IFERROR(INDEX('alimentação - Tabela 7.1'!$38:$38,
MATCH(TEXT('Tabela 7.1'!$A5512,"mmmm/aaaa"),'alimentação - Tabela 7.1'!$5:$5,0)+4), "")</f>
        <v/>
      </c>
    </row>
    <row r="5513" spans="1:7" x14ac:dyDescent="0.25">
      <c r="A5513" s="59" t="str">
        <f>IF(
   SUMPRODUCT(--('alimentação - Tabela 7.1'!$5:$5=TEXT(DATE(2020,INT((ROW(A5511)-1)/33)+1,1),"mmmm/aaaa"))) &gt; 0,
   TEXT(DATE(2020,INT((ROW(A5511)-1)/33)+1,1),"mmm/aa"),
   ""
)</f>
        <v/>
      </c>
      <c r="B5513" s="61" t="str">
        <f>IF(A5513&lt;&gt;"", 'alimentação - Tabela 7.1'!$B$39, "" )</f>
        <v/>
      </c>
      <c r="C5513" s="62" t="str">
        <f>IFERROR(INDEX('alimentação - Tabela 7.1'!$39:$39,
MATCH(TEXT('Tabela 7.1'!A5513,"mmmm/aaaa"),'alimentação - Tabela 7.1'!$5:$5,0)), "")</f>
        <v/>
      </c>
      <c r="D5513" s="62" t="str">
        <f>IFERROR(INDEX('alimentação - Tabela 7.1'!$39:$39,
MATCH(TEXT('Tabela 7.1'!$A5513,"mmmm/aaaa"),'alimentação - Tabela 7.1'!$5:$5,0)+1), "")</f>
        <v/>
      </c>
      <c r="E5513" s="62" t="str">
        <f>IFERROR(INDEX('alimentação - Tabela 7.1'!$39:$39,
MATCH(TEXT('Tabela 7.1'!$A5513,"mmmm/aaaa"),'alimentação - Tabela 7.1'!$5:$5,0)+2), "")</f>
        <v/>
      </c>
      <c r="F5513" s="62" t="str">
        <f>IFERROR(INDEX('alimentação - Tabela 7.1'!$39:$39,
MATCH(TEXT('Tabela 7.1'!$A5513,"mmmm/aaaa"),'alimentação - Tabela 7.1'!$5:$5,0)+3), "")</f>
        <v/>
      </c>
      <c r="G5513" s="95" t="str">
        <f>IFERROR(INDEX('alimentação - Tabela 7.1'!$39:$39,
MATCH(TEXT('Tabela 7.1'!$A5513,"mmmm/aaaa"),'alimentação - Tabela 7.1'!$5:$5,0)+4), "")</f>
        <v/>
      </c>
    </row>
    <row r="5514" spans="1:7" x14ac:dyDescent="0.25">
      <c r="A5514" s="59" t="str">
        <f>IF(
   SUMPRODUCT(--('alimentação - Tabela 7.1'!$5:$5=TEXT(DATE(2020,INT((ROW(A5512)-1)/33)+1,1),"mmmm/aaaa"))) &gt; 0,
   TEXT(DATE(2020,INT((ROW(A5512)-1)/33)+1,1),"mmm/aa"),
   ""
)</f>
        <v/>
      </c>
      <c r="B5514" s="61" t="str">
        <f>IF(A5514&lt;&gt;"", 'alimentação - Tabela 7.1'!$B$7, "" )</f>
        <v/>
      </c>
      <c r="C5514" s="62" t="str">
        <f>IFERROR(INDEX('alimentação - Tabela 7.1'!$7:$7,
MATCH(TEXT('Tabela 7.1'!A5514,"mmmm/aaaa"),'alimentação - Tabela 7.1'!$5:$5,0)), "")</f>
        <v/>
      </c>
      <c r="D5514" s="62" t="str">
        <f>IFERROR(INDEX('alimentação - Tabela 7.1'!$7:$7,
MATCH(TEXT('Tabela 7.1'!$A5514,"mmmm/aaaa"),'alimentação - Tabela 7.1'!$5:$5,0)+1), "")</f>
        <v/>
      </c>
      <c r="E5514" s="62" t="str">
        <f>IFERROR(INDEX('alimentação - Tabela 7.1'!$7:$7,
MATCH(TEXT('Tabela 7.1'!$A5514,"mmmm/aaaa"),'alimentação - Tabela 7.1'!$5:$5,0)+2), "")</f>
        <v/>
      </c>
      <c r="F5514" s="62" t="str">
        <f>IFERROR(INDEX('alimentação - Tabela 7.1'!$7:$7,
MATCH(TEXT('Tabela 7.1'!$A5514,"mmmm/aaaa"),'alimentação - Tabela 7.1'!$5:$5,0)+3), "")</f>
        <v/>
      </c>
      <c r="G5514" s="95" t="str">
        <f>IFERROR(INDEX('alimentação - Tabela 7.1'!$7:$7,
MATCH(TEXT('Tabela 7.1'!$A5514,"mmmm/aaaa"),'alimentação - Tabela 7.1'!$5:$5,0)+4), "")</f>
        <v/>
      </c>
    </row>
    <row r="5515" spans="1:7" x14ac:dyDescent="0.25">
      <c r="A5515" s="59" t="str">
        <f>IF(
   SUMPRODUCT(--('alimentação - Tabela 7.1'!$5:$5=TEXT(DATE(2020,INT((ROW(A5513)-1)/33)+1,1),"mmmm/aaaa"))) &gt; 0,
   TEXT(DATE(2020,INT((ROW(A5513)-1)/33)+1,1),"mmm/aa"),
   ""
)</f>
        <v/>
      </c>
      <c r="B5515" s="61" t="str">
        <f>IF(A5515&lt;&gt;"", 'alimentação - Tabela 7.1'!$B$8, "" )</f>
        <v/>
      </c>
      <c r="C5515" s="62" t="str">
        <f>IFERROR(INDEX('alimentação - Tabela 7.1'!$8:$8,
MATCH(TEXT('Tabela 7.1'!A5515,"mmmm/aaaa"),'alimentação - Tabela 7.1'!$5:$5,0)), "")</f>
        <v/>
      </c>
      <c r="D5515" s="62" t="str">
        <f>IFERROR(INDEX('alimentação - Tabela 7.1'!$8:$8,
MATCH(TEXT('Tabela 7.1'!$A5515,"mmmm/aaaa"),'alimentação - Tabela 7.1'!$5:$5,0)+1), "")</f>
        <v/>
      </c>
      <c r="E5515" s="62" t="str">
        <f>IFERROR(INDEX('alimentação - Tabela 7.1'!$8:$8,
MATCH(TEXT('Tabela 7.1'!$A5515,"mmmm/aaaa"),'alimentação - Tabela 7.1'!$5:$5,0)+2), "")</f>
        <v/>
      </c>
      <c r="F5515" s="62" t="str">
        <f>IFERROR(INDEX('alimentação - Tabela 7.1'!$8:$8,
MATCH(TEXT('Tabela 7.1'!$A5515,"mmmm/aaaa"),'alimentação - Tabela 7.1'!$5:$5,0)+3), "")</f>
        <v/>
      </c>
      <c r="G5515" s="95" t="str">
        <f>IFERROR(INDEX('alimentação - Tabela 7.1'!$8:$8,
MATCH(TEXT('Tabela 7.1'!$A5515,"mmmm/aaaa"),'alimentação - Tabela 7.1'!$5:$5,0)+4), "")</f>
        <v/>
      </c>
    </row>
    <row r="5516" spans="1:7" x14ac:dyDescent="0.25">
      <c r="A5516" s="59" t="str">
        <f>IF(
   SUMPRODUCT(--('alimentação - Tabela 7.1'!$5:$5=TEXT(DATE(2020,INT((ROW(A5514)-1)/33)+1,1),"mmmm/aaaa"))) &gt; 0,
   TEXT(DATE(2020,INT((ROW(A5514)-1)/33)+1,1),"mmm/aa"),
   ""
)</f>
        <v/>
      </c>
      <c r="B5516" s="61" t="str">
        <f>IF(A5516&lt;&gt;"", 'alimentação - Tabela 7.1'!$B$9, "" )</f>
        <v/>
      </c>
      <c r="C5516" s="62" t="str">
        <f>IFERROR(INDEX('alimentação - Tabela 7.1'!$9:$9,
MATCH(TEXT('Tabela 7.1'!A5516,"mmmm/aaaa"),'alimentação - Tabela 7.1'!$5:$5,0)), "")</f>
        <v/>
      </c>
      <c r="D5516" s="62" t="str">
        <f>IFERROR(INDEX('alimentação - Tabela 7.1'!$9:$9,
MATCH(TEXT('Tabela 7.1'!$A5516,"mmmm/aaaa"),'alimentação - Tabela 7.1'!$5:$5,0)+1), "")</f>
        <v/>
      </c>
      <c r="E5516" s="62" t="str">
        <f>IFERROR(INDEX('alimentação - Tabela 7.1'!$9:$9,
MATCH(TEXT('Tabela 7.1'!$A5516,"mmmm/aaaa"),'alimentação - Tabela 7.1'!$5:$5,0)+2), "")</f>
        <v/>
      </c>
      <c r="F5516" s="62" t="str">
        <f>IFERROR(INDEX('alimentação - Tabela 7.1'!$9:$9,
MATCH(TEXT('Tabela 7.1'!$A5516,"mmmm/aaaa"),'alimentação - Tabela 7.1'!$5:$5,0)+3), "")</f>
        <v/>
      </c>
      <c r="G5516" s="95" t="str">
        <f>IFERROR(INDEX('alimentação - Tabela 7.1'!$9:$9,
MATCH(TEXT('Tabela 7.1'!$A5516,"mmmm/aaaa"),'alimentação - Tabela 7.1'!$5:$5,0)+4), "")</f>
        <v/>
      </c>
    </row>
    <row r="5517" spans="1:7" x14ac:dyDescent="0.25">
      <c r="A5517" s="59" t="str">
        <f>IF(
   SUMPRODUCT(--('alimentação - Tabela 7.1'!$5:$5=TEXT(DATE(2020,INT((ROW(A5515)-1)/33)+1,1),"mmmm/aaaa"))) &gt; 0,
   TEXT(DATE(2020,INT((ROW(A5515)-1)/33)+1,1),"mmm/aa"),
   ""
)</f>
        <v/>
      </c>
      <c r="B5517" s="61" t="str">
        <f>IF(A5517&lt;&gt;"", 'alimentação - Tabela 7.1'!$B$10, "" )</f>
        <v/>
      </c>
      <c r="C5517" s="62" t="str">
        <f>IFERROR(INDEX('alimentação - Tabela 7.1'!$10:$10,
MATCH(TEXT('Tabela 7.1'!A5517,"mmmm/aaaa"),'alimentação - Tabela 7.1'!$5:$5,0)), "")</f>
        <v/>
      </c>
      <c r="D5517" s="62" t="str">
        <f>IFERROR(INDEX('alimentação - Tabela 7.1'!$10:$10,
MATCH(TEXT('Tabela 7.1'!$A5517,"mmmm/aaaa"),'alimentação - Tabela 7.1'!$5:$5,0)+1), "")</f>
        <v/>
      </c>
      <c r="E5517" s="62" t="str">
        <f>IFERROR(INDEX('alimentação - Tabela 7.1'!$10:$10,
MATCH(TEXT('Tabela 7.1'!$A5517,"mmmm/aaaa"),'alimentação - Tabela 7.1'!$5:$5,0)+2), "")</f>
        <v/>
      </c>
      <c r="F5517" s="62" t="str">
        <f>IFERROR(INDEX('alimentação - Tabela 7.1'!$10:$10,
MATCH(TEXT('Tabela 7.1'!$A5517,"mmmm/aaaa"),'alimentação - Tabela 7.1'!$5:$5,0)+3), "")</f>
        <v/>
      </c>
      <c r="G5517" s="95" t="str">
        <f>IFERROR(INDEX('alimentação - Tabela 7.1'!$10:$10,
MATCH(TEXT('Tabela 7.1'!$A5517,"mmmm/aaaa"),'alimentação - Tabela 7.1'!$5:$5,0)+4), "")</f>
        <v/>
      </c>
    </row>
    <row r="5518" spans="1:7" x14ac:dyDescent="0.25">
      <c r="A5518" s="59" t="str">
        <f>IF(
   SUMPRODUCT(--('alimentação - Tabela 7.1'!$5:$5=TEXT(DATE(2020,INT((ROW(A5516)-1)/33)+1,1),"mmmm/aaaa"))) &gt; 0,
   TEXT(DATE(2020,INT((ROW(A5516)-1)/33)+1,1),"mmm/aa"),
   ""
)</f>
        <v/>
      </c>
      <c r="B5518" s="61" t="str">
        <f>IF(A5518&lt;&gt;"", 'alimentação - Tabela 7.1'!$B$11, "" )</f>
        <v/>
      </c>
      <c r="C5518" s="62" t="str">
        <f>IFERROR(INDEX('alimentação - Tabela 7.1'!$11:$11,
MATCH(TEXT('Tabela 7.1'!A5518,"mmmm/aaaa"),'alimentação - Tabela 7.1'!$5:$5,0)), "")</f>
        <v/>
      </c>
      <c r="D5518" s="62" t="str">
        <f>IFERROR(INDEX('alimentação - Tabela 7.1'!$11:$11,
MATCH(TEXT('Tabela 7.1'!$A5518,"mmmm/aaaa"),'alimentação - Tabela 7.1'!$5:$5,0)+1), "")</f>
        <v/>
      </c>
      <c r="E5518" s="62" t="str">
        <f>IFERROR(INDEX('alimentação - Tabela 7.1'!$11:$11,
MATCH(TEXT('Tabela 7.1'!$A5518,"mmmm/aaaa"),'alimentação - Tabela 7.1'!$5:$5,0)+2), "")</f>
        <v/>
      </c>
      <c r="F5518" s="62" t="str">
        <f>IFERROR(INDEX('alimentação - Tabela 7.1'!$11:$11,
MATCH(TEXT('Tabela 7.1'!$A5518,"mmmm/aaaa"),'alimentação - Tabela 7.1'!$5:$5,0)+3), "")</f>
        <v/>
      </c>
      <c r="G5518" s="95" t="str">
        <f>IFERROR(INDEX('alimentação - Tabela 7.1'!$11:$11,
MATCH(TEXT('Tabela 7.1'!$A5518,"mmmm/aaaa"),'alimentação - Tabela 7.1'!$5:$5,0)+4), "")</f>
        <v/>
      </c>
    </row>
    <row r="5519" spans="1:7" x14ac:dyDescent="0.25">
      <c r="A5519" s="59" t="str">
        <f>IF(
   SUMPRODUCT(--('alimentação - Tabela 7.1'!$5:$5=TEXT(DATE(2020,INT((ROW(A5517)-1)/33)+1,1),"mmmm/aaaa"))) &gt; 0,
   TEXT(DATE(2020,INT((ROW(A5517)-1)/33)+1,1),"mmm/aa"),
   ""
)</f>
        <v/>
      </c>
      <c r="B5519" s="61" t="str">
        <f>IF(A5519&lt;&gt;"", 'alimentação - Tabela 7.1'!$B$12, "" )</f>
        <v/>
      </c>
      <c r="C5519" s="62" t="str">
        <f>IFERROR(INDEX('alimentação - Tabela 7.1'!$12:$12,
MATCH(TEXT('Tabela 7.1'!A5519,"mmmm/aaaa"),'alimentação - Tabela 7.1'!$5:$5,0)), "")</f>
        <v/>
      </c>
      <c r="D5519" s="62" t="str">
        <f>IFERROR(INDEX('alimentação - Tabela 7.1'!$12:$12,
MATCH(TEXT('Tabela 7.1'!$A5519,"mmmm/aaaa"),'alimentação - Tabela 7.1'!$5:$5,0)+1), "")</f>
        <v/>
      </c>
      <c r="E5519" s="62" t="str">
        <f>IFERROR(INDEX('alimentação - Tabela 7.1'!$12:$12,
MATCH(TEXT('Tabela 7.1'!$A5519,"mmmm/aaaa"),'alimentação - Tabela 7.1'!$5:$5,0)+2), "")</f>
        <v/>
      </c>
      <c r="F5519" s="62" t="str">
        <f>IFERROR(INDEX('alimentação - Tabela 7.1'!$12:$12,
MATCH(TEXT('Tabela 7.1'!$A5519,"mmmm/aaaa"),'alimentação - Tabela 7.1'!$5:$5,0)+3), "")</f>
        <v/>
      </c>
      <c r="G5519" s="95" t="str">
        <f>IFERROR(INDEX('alimentação - Tabela 7.1'!$12:$12,
MATCH(TEXT('Tabela 7.1'!$A5519,"mmmm/aaaa"),'alimentação - Tabela 7.1'!$5:$5,0)+4), "")</f>
        <v/>
      </c>
    </row>
    <row r="5520" spans="1:7" x14ac:dyDescent="0.25">
      <c r="A5520" s="59" t="str">
        <f>IF(
   SUMPRODUCT(--('alimentação - Tabela 7.1'!$5:$5=TEXT(DATE(2020,INT((ROW(A5518)-1)/33)+1,1),"mmmm/aaaa"))) &gt; 0,
   TEXT(DATE(2020,INT((ROW(A5518)-1)/33)+1,1),"mmm/aa"),
   ""
)</f>
        <v/>
      </c>
      <c r="B5520" s="61" t="str">
        <f>IF(A5520&lt;&gt;"", 'alimentação - Tabela 7.1'!$B$13, "" )</f>
        <v/>
      </c>
      <c r="C5520" s="62" t="str">
        <f>IFERROR(INDEX('alimentação - Tabela 7.1'!$13:$13,
MATCH(TEXT('Tabela 7.1'!A5520,"mmmm/aaaa"),'alimentação - Tabela 7.1'!$5:$5,0)), "")</f>
        <v/>
      </c>
      <c r="D5520" s="62" t="str">
        <f>IFERROR(INDEX('alimentação - Tabela 7.1'!$13:$13,
MATCH(TEXT('Tabela 7.1'!$A5520,"mmmm/aaaa"),'alimentação - Tabela 7.1'!$5:$5,0)+1), "")</f>
        <v/>
      </c>
      <c r="E5520" s="62" t="str">
        <f>IFERROR(INDEX('alimentação - Tabela 7.1'!$13:$13,
MATCH(TEXT('Tabela 7.1'!$A5520,"mmmm/aaaa"),'alimentação - Tabela 7.1'!$5:$5,0)+2), "")</f>
        <v/>
      </c>
      <c r="F5520" s="62" t="str">
        <f>IFERROR(INDEX('alimentação - Tabela 7.1'!$13:$13,
MATCH(TEXT('Tabela 7.1'!$A5520,"mmmm/aaaa"),'alimentação - Tabela 7.1'!$5:$5,0)+3), "")</f>
        <v/>
      </c>
      <c r="G5520" s="95" t="str">
        <f>IFERROR(INDEX('alimentação - Tabela 7.1'!$13:$13,
MATCH(TEXT('Tabela 7.1'!$A5520,"mmmm/aaaa"),'alimentação - Tabela 7.1'!$5:$5,0)+4), "")</f>
        <v/>
      </c>
    </row>
    <row r="5521" spans="1:7" x14ac:dyDescent="0.25">
      <c r="A5521" s="59" t="str">
        <f>IF(
   SUMPRODUCT(--('alimentação - Tabela 7.1'!$5:$5=TEXT(DATE(2020,INT((ROW(A5519)-1)/33)+1,1),"mmmm/aaaa"))) &gt; 0,
   TEXT(DATE(2020,INT((ROW(A5519)-1)/33)+1,1),"mmm/aa"),
   ""
)</f>
        <v/>
      </c>
      <c r="B5521" s="61" t="str">
        <f>IF(A5521&lt;&gt;"", 'alimentação - Tabela 7.1'!$B$14, "" )</f>
        <v/>
      </c>
      <c r="C5521" s="62" t="str">
        <f>IFERROR(INDEX('alimentação - Tabela 7.1'!$14:$14,
MATCH(TEXT('Tabela 7.1'!A5521,"mmmm/aaaa"),'alimentação - Tabela 7.1'!$5:$5,0)), "")</f>
        <v/>
      </c>
      <c r="D5521" s="62" t="str">
        <f>IFERROR(INDEX('alimentação - Tabela 7.1'!$14:$14,
MATCH(TEXT('Tabela 7.1'!$A5521,"mmmm/aaaa"),'alimentação - Tabela 7.1'!$5:$5,0)+1), "")</f>
        <v/>
      </c>
      <c r="E5521" s="62" t="str">
        <f>IFERROR(INDEX('alimentação - Tabela 7.1'!$14:$14,
MATCH(TEXT('Tabela 7.1'!$A5521,"mmmm/aaaa"),'alimentação - Tabela 7.1'!$5:$5,0)+2), "")</f>
        <v/>
      </c>
      <c r="F5521" s="62" t="str">
        <f>IFERROR(INDEX('alimentação - Tabela 7.1'!$14:$14,
MATCH(TEXT('Tabela 7.1'!$A5521,"mmmm/aaaa"),'alimentação - Tabela 7.1'!$5:$5,0)+3), "")</f>
        <v/>
      </c>
      <c r="G5521" s="95" t="str">
        <f>IFERROR(INDEX('alimentação - Tabela 7.1'!$14:$14,
MATCH(TEXT('Tabela 7.1'!$A5521,"mmmm/aaaa"),'alimentação - Tabela 7.1'!$5:$5,0)+4), "")</f>
        <v/>
      </c>
    </row>
    <row r="5522" spans="1:7" x14ac:dyDescent="0.25">
      <c r="A5522" s="59" t="str">
        <f>IF(
   SUMPRODUCT(--('alimentação - Tabela 7.1'!$5:$5=TEXT(DATE(2020,INT((ROW(A5520)-1)/33)+1,1),"mmmm/aaaa"))) &gt; 0,
   TEXT(DATE(2020,INT((ROW(A5520)-1)/33)+1,1),"mmm/aa"),
   ""
)</f>
        <v/>
      </c>
      <c r="B5522" s="61" t="str">
        <f>IF(A5522&lt;&gt;"", 'alimentação - Tabela 7.1'!$B$15, "" )</f>
        <v/>
      </c>
      <c r="C5522" s="62" t="str">
        <f>IFERROR(INDEX('alimentação - Tabela 7.1'!$15:$15,
MATCH(TEXT('Tabela 7.1'!A5522,"mmmm/aaaa"),'alimentação - Tabela 7.1'!$5:$5,0)), "")</f>
        <v/>
      </c>
      <c r="D5522" s="62" t="str">
        <f>IFERROR(INDEX('alimentação - Tabela 7.1'!$15:$15,
MATCH(TEXT('Tabela 7.1'!$A5522,"mmmm/aaaa"),'alimentação - Tabela 7.1'!$5:$5,0)+1), "")</f>
        <v/>
      </c>
      <c r="E5522" s="62" t="str">
        <f>IFERROR(INDEX('alimentação - Tabela 7.1'!$15:$15,
MATCH(TEXT('Tabela 7.1'!$A5522,"mmmm/aaaa"),'alimentação - Tabela 7.1'!$5:$5,0)+2), "")</f>
        <v/>
      </c>
      <c r="F5522" s="62" t="str">
        <f>IFERROR(INDEX('alimentação - Tabela 7.1'!$15:$15,
MATCH(TEXT('Tabela 7.1'!$A5522,"mmmm/aaaa"),'alimentação - Tabela 7.1'!$5:$5,0)+3), "")</f>
        <v/>
      </c>
      <c r="G5522" s="95" t="str">
        <f>IFERROR(INDEX('alimentação - Tabela 7.1'!$15:$15,
MATCH(TEXT('Tabela 7.1'!$A5522,"mmmm/aaaa"),'alimentação - Tabela 7.1'!$5:$5,0)+4), "")</f>
        <v/>
      </c>
    </row>
    <row r="5523" spans="1:7" x14ac:dyDescent="0.25">
      <c r="A5523" s="59" t="str">
        <f>IF(
   SUMPRODUCT(--('alimentação - Tabela 7.1'!$5:$5=TEXT(DATE(2020,INT((ROW(A5521)-1)/33)+1,1),"mmmm/aaaa"))) &gt; 0,
   TEXT(DATE(2020,INT((ROW(A5521)-1)/33)+1,1),"mmm/aa"),
   ""
)</f>
        <v/>
      </c>
      <c r="B5523" s="61" t="str">
        <f>IF(A5523&lt;&gt;"", 'alimentação - Tabela 7.1'!$B$16, "" )</f>
        <v/>
      </c>
      <c r="C5523" s="62" t="str">
        <f>IFERROR(INDEX('alimentação - Tabela 7.1'!$16:$16,
MATCH(TEXT('Tabela 7.1'!A5523,"mmmm/aaaa"),'alimentação - Tabela 7.1'!$5:$5,0)), "")</f>
        <v/>
      </c>
      <c r="D5523" s="62" t="str">
        <f>IFERROR(INDEX('alimentação - Tabela 7.1'!$16:$16,
MATCH(TEXT('Tabela 7.1'!$A5523,"mmmm/aaaa"),'alimentação - Tabela 7.1'!$5:$5,0)+1), "")</f>
        <v/>
      </c>
      <c r="E5523" s="62" t="str">
        <f>IFERROR(INDEX('alimentação - Tabela 7.1'!$16:$16,
MATCH(TEXT('Tabela 7.1'!$A5523,"mmmm/aaaa"),'alimentação - Tabela 7.1'!$5:$5,0)+2), "")</f>
        <v/>
      </c>
      <c r="F5523" s="62" t="str">
        <f>IFERROR(INDEX('alimentação - Tabela 7.1'!$16:$16,
MATCH(TEXT('Tabela 7.1'!$A5523,"mmmm/aaaa"),'alimentação - Tabela 7.1'!$5:$5,0)+3), "")</f>
        <v/>
      </c>
      <c r="G5523" s="95" t="str">
        <f>IFERROR(INDEX('alimentação - Tabela 7.1'!$16:$16,
MATCH(TEXT('Tabela 7.1'!$A5523,"mmmm/aaaa"),'alimentação - Tabela 7.1'!$5:$5,0)+4), "")</f>
        <v/>
      </c>
    </row>
    <row r="5524" spans="1:7" x14ac:dyDescent="0.25">
      <c r="A5524" s="59" t="str">
        <f>IF(
   SUMPRODUCT(--('alimentação - Tabela 7.1'!$5:$5=TEXT(DATE(2020,INT((ROW(A5522)-1)/33)+1,1),"mmmm/aaaa"))) &gt; 0,
   TEXT(DATE(2020,INT((ROW(A5522)-1)/33)+1,1),"mmm/aa"),
   ""
)</f>
        <v/>
      </c>
      <c r="B5524" s="61" t="str">
        <f>IF(A5524&lt;&gt;"", 'alimentação - Tabela 7.1'!$B$17, "" )</f>
        <v/>
      </c>
      <c r="C5524" s="62" t="str">
        <f>IFERROR(INDEX('alimentação - Tabela 7.1'!$17:$17,
MATCH(TEXT('Tabela 7.1'!A5524,"mmmm/aaaa"),'alimentação - Tabela 7.1'!$5:$5,0)), "")</f>
        <v/>
      </c>
      <c r="D5524" s="62" t="str">
        <f>IFERROR(INDEX('alimentação - Tabela 7.1'!$17:$17,
MATCH(TEXT('Tabela 7.1'!$A5524,"mmmm/aaaa"),'alimentação - Tabela 7.1'!$5:$5,0)+1), "")</f>
        <v/>
      </c>
      <c r="E5524" s="62" t="str">
        <f>IFERROR(INDEX('alimentação - Tabela 7.1'!$17:$17,
MATCH(TEXT('Tabela 7.1'!$A5524,"mmmm/aaaa"),'alimentação - Tabela 7.1'!$5:$5,0)+2), "")</f>
        <v/>
      </c>
      <c r="F5524" s="62" t="str">
        <f>IFERROR(INDEX('alimentação - Tabela 7.1'!$17:$17,
MATCH(TEXT('Tabela 7.1'!$A5524,"mmmm/aaaa"),'alimentação - Tabela 7.1'!$5:$5,0)+3), "")</f>
        <v/>
      </c>
      <c r="G5524" s="95" t="str">
        <f>IFERROR(INDEX('alimentação - Tabela 7.1'!$17:$17,
MATCH(TEXT('Tabela 7.1'!$A5524,"mmmm/aaaa"),'alimentação - Tabela 7.1'!$5:$5,0)+4), "")</f>
        <v/>
      </c>
    </row>
    <row r="5525" spans="1:7" x14ac:dyDescent="0.25">
      <c r="A5525" s="59" t="str">
        <f>IF(
   SUMPRODUCT(--('alimentação - Tabela 7.1'!$5:$5=TEXT(DATE(2020,INT((ROW(A5523)-1)/33)+1,1),"mmmm/aaaa"))) &gt; 0,
   TEXT(DATE(2020,INT((ROW(A5523)-1)/33)+1,1),"mmm/aa"),
   ""
)</f>
        <v/>
      </c>
      <c r="B5525" s="61" t="str">
        <f>IF(A5525&lt;&gt;"", 'alimentação - Tabela 7.1'!$B$18, "" )</f>
        <v/>
      </c>
      <c r="C5525" s="62" t="str">
        <f>IFERROR(INDEX('alimentação - Tabela 7.1'!$18:$18,
MATCH(TEXT('Tabela 7.1'!A5525,"mmmm/aaaa"),'alimentação - Tabela 7.1'!$5:$5,0)), "")</f>
        <v/>
      </c>
      <c r="D5525" s="62" t="str">
        <f>IFERROR(INDEX('alimentação - Tabela 7.1'!$18:$18,
MATCH(TEXT('Tabela 7.1'!$A5525,"mmmm/aaaa"),'alimentação - Tabela 7.1'!$5:$5,0)+1), "")</f>
        <v/>
      </c>
      <c r="E5525" s="62" t="str">
        <f>IFERROR(INDEX('alimentação - Tabela 7.1'!$18:$18,
MATCH(TEXT('Tabela 7.1'!$A5525,"mmmm/aaaa"),'alimentação - Tabela 7.1'!$5:$5,0)+2), "")</f>
        <v/>
      </c>
      <c r="F5525" s="62" t="str">
        <f>IFERROR(INDEX('alimentação - Tabela 7.1'!$18:$18,
MATCH(TEXT('Tabela 7.1'!$A5525,"mmmm/aaaa"),'alimentação - Tabela 7.1'!$5:$5,0)+3), "")</f>
        <v/>
      </c>
      <c r="G5525" s="95" t="str">
        <f>IFERROR(INDEX('alimentação - Tabela 7.1'!$18:$18,
MATCH(TEXT('Tabela 7.1'!$A5525,"mmmm/aaaa"),'alimentação - Tabela 7.1'!$5:$5,0)+4), "")</f>
        <v/>
      </c>
    </row>
    <row r="5526" spans="1:7" x14ac:dyDescent="0.25">
      <c r="A5526" s="59" t="str">
        <f>IF(
   SUMPRODUCT(--('alimentação - Tabela 7.1'!$5:$5=TEXT(DATE(2020,INT((ROW(A5524)-1)/33)+1,1),"mmmm/aaaa"))) &gt; 0,
   TEXT(DATE(2020,INT((ROW(A5524)-1)/33)+1,1),"mmm/aa"),
   ""
)</f>
        <v/>
      </c>
      <c r="B5526" s="61" t="str">
        <f>IF(A5526&lt;&gt;"", 'alimentação - Tabela 7.1'!$B$19, "" )</f>
        <v/>
      </c>
      <c r="C5526" s="62" t="str">
        <f>IFERROR(INDEX('alimentação - Tabela 7.1'!$19:$19,
MATCH(TEXT('Tabela 7.1'!A5526,"mmmm/aaaa"),'alimentação - Tabela 7.1'!$5:$5,0)), "")</f>
        <v/>
      </c>
      <c r="D5526" s="62" t="str">
        <f>IFERROR(INDEX('alimentação - Tabela 7.1'!$19:$19,
MATCH(TEXT('Tabela 7.1'!$A5526,"mmmm/aaaa"),'alimentação - Tabela 7.1'!$5:$5,0)+1), "")</f>
        <v/>
      </c>
      <c r="E5526" s="62" t="str">
        <f>IFERROR(INDEX('alimentação - Tabela 7.1'!$19:$19,
MATCH(TEXT('Tabela 7.1'!$A5526,"mmmm/aaaa"),'alimentação - Tabela 7.1'!$5:$5,0)+2), "")</f>
        <v/>
      </c>
      <c r="F5526" s="62" t="str">
        <f>IFERROR(INDEX('alimentação - Tabela 7.1'!$19:$19,
MATCH(TEXT('Tabela 7.1'!$A5526,"mmmm/aaaa"),'alimentação - Tabela 7.1'!$5:$5,0)+3), "")</f>
        <v/>
      </c>
      <c r="G5526" s="95" t="str">
        <f>IFERROR(INDEX('alimentação - Tabela 7.1'!$19:$19,
MATCH(TEXT('Tabela 7.1'!$A5526,"mmmm/aaaa"),'alimentação - Tabela 7.1'!$5:$5,0)+4), "")</f>
        <v/>
      </c>
    </row>
    <row r="5527" spans="1:7" x14ac:dyDescent="0.25">
      <c r="A5527" s="59" t="str">
        <f>IF(
   SUMPRODUCT(--('alimentação - Tabela 7.1'!$5:$5=TEXT(DATE(2020,INT((ROW(A5525)-1)/33)+1,1),"mmmm/aaaa"))) &gt; 0,
   TEXT(DATE(2020,INT((ROW(A5525)-1)/33)+1,1),"mmm/aa"),
   ""
)</f>
        <v/>
      </c>
      <c r="B5527" s="61" t="str">
        <f>IF(A5527&lt;&gt;"", 'alimentação - Tabela 7.1'!$B$20, "" )</f>
        <v/>
      </c>
      <c r="C5527" s="62" t="str">
        <f>IFERROR(INDEX('alimentação - Tabela 7.1'!$20:$20,
MATCH(TEXT('Tabela 7.1'!A5527,"mmmm/aaaa"),'alimentação - Tabela 7.1'!$5:$5,0)), "")</f>
        <v/>
      </c>
      <c r="D5527" s="62" t="str">
        <f>IFERROR(INDEX('alimentação - Tabela 7.1'!$20:$20,
MATCH(TEXT('Tabela 7.1'!$A5527,"mmmm/aaaa"),'alimentação - Tabela 7.1'!$5:$5,0)+1), "")</f>
        <v/>
      </c>
      <c r="E5527" s="62" t="str">
        <f>IFERROR(INDEX('alimentação - Tabela 7.1'!$20:$20,
MATCH(TEXT('Tabela 7.1'!$A5527,"mmmm/aaaa"),'alimentação - Tabela 7.1'!$5:$5,0)+2), "")</f>
        <v/>
      </c>
      <c r="F5527" s="62" t="str">
        <f>IFERROR(INDEX('alimentação - Tabela 7.1'!$20:$20,
MATCH(TEXT('Tabela 7.1'!$A5527,"mmmm/aaaa"),'alimentação - Tabela 7.1'!$5:$5,0)+3), "")</f>
        <v/>
      </c>
      <c r="G5527" s="95" t="str">
        <f>IFERROR(INDEX('alimentação - Tabela 7.1'!$20:$20,
MATCH(TEXT('Tabela 7.1'!$A5527,"mmmm/aaaa"),'alimentação - Tabela 7.1'!$5:$5,0)+4), "")</f>
        <v/>
      </c>
    </row>
    <row r="5528" spans="1:7" x14ac:dyDescent="0.25">
      <c r="A5528" s="59" t="str">
        <f>IF(
   SUMPRODUCT(--('alimentação - Tabela 7.1'!$5:$5=TEXT(DATE(2020,INT((ROW(A5526)-1)/33)+1,1),"mmmm/aaaa"))) &gt; 0,
   TEXT(DATE(2020,INT((ROW(A5526)-1)/33)+1,1),"mmm/aa"),
   ""
)</f>
        <v/>
      </c>
      <c r="B5528" s="61" t="str">
        <f>IF(A5528&lt;&gt;"", 'alimentação - Tabela 7.1'!$B$21, "" )</f>
        <v/>
      </c>
      <c r="C5528" s="62" t="str">
        <f>IFERROR(INDEX('alimentação - Tabela 7.1'!$21:$21,
MATCH(TEXT('Tabela 7.1'!A5528,"mmmm/aaaa"),'alimentação - Tabela 7.1'!$5:$5,0)), "")</f>
        <v/>
      </c>
      <c r="D5528" s="62" t="str">
        <f>IFERROR(INDEX('alimentação - Tabela 7.1'!$21:$21,
MATCH(TEXT('Tabela 7.1'!$A5528,"mmmm/aaaa"),'alimentação - Tabela 7.1'!$5:$5,0)+1), "")</f>
        <v/>
      </c>
      <c r="E5528" s="62" t="str">
        <f>IFERROR(INDEX('alimentação - Tabela 7.1'!$21:$21,
MATCH(TEXT('Tabela 7.1'!$A5528,"mmmm/aaaa"),'alimentação - Tabela 7.1'!$5:$5,0)+2), "")</f>
        <v/>
      </c>
      <c r="F5528" s="62" t="str">
        <f>IFERROR(INDEX('alimentação - Tabela 7.1'!$21:$21,
MATCH(TEXT('Tabela 7.1'!$A5528,"mmmm/aaaa"),'alimentação - Tabela 7.1'!$5:$5,0)+3), "")</f>
        <v/>
      </c>
      <c r="G5528" s="95" t="str">
        <f>IFERROR(INDEX('alimentação - Tabela 7.1'!$21:$21,
MATCH(TEXT('Tabela 7.1'!$A5528,"mmmm/aaaa"),'alimentação - Tabela 7.1'!$5:$5,0)+4), "")</f>
        <v/>
      </c>
    </row>
    <row r="5529" spans="1:7" x14ac:dyDescent="0.25">
      <c r="A5529" s="59" t="str">
        <f>IF(
   SUMPRODUCT(--('alimentação - Tabela 7.1'!$5:$5=TEXT(DATE(2020,INT((ROW(A5527)-1)/33)+1,1),"mmmm/aaaa"))) &gt; 0,
   TEXT(DATE(2020,INT((ROW(A5527)-1)/33)+1,1),"mmm/aa"),
   ""
)</f>
        <v/>
      </c>
      <c r="B5529" s="61" t="str">
        <f>IF(A5529&lt;&gt;"", 'alimentação - Tabela 7.1'!$B$22, "" )</f>
        <v/>
      </c>
      <c r="C5529" s="62" t="str">
        <f>IFERROR(INDEX('alimentação - Tabela 7.1'!$22:$22,
MATCH(TEXT('Tabela 7.1'!A5529,"mmmm/aaaa"),'alimentação - Tabela 7.1'!$5:$5,0)), "")</f>
        <v/>
      </c>
      <c r="D5529" s="62" t="str">
        <f>IFERROR(INDEX('alimentação - Tabela 7.1'!$22:$22,
MATCH(TEXT('Tabela 7.1'!$A5529,"mmmm/aaaa"),'alimentação - Tabela 7.1'!$5:$5,0)+1), "")</f>
        <v/>
      </c>
      <c r="E5529" s="62" t="str">
        <f>IFERROR(INDEX('alimentação - Tabela 7.1'!$22:$22,
MATCH(TEXT('Tabela 7.1'!$A5529,"mmmm/aaaa"),'alimentação - Tabela 7.1'!$5:$5,0)+2), "")</f>
        <v/>
      </c>
      <c r="F5529" s="62" t="str">
        <f>IFERROR(INDEX('alimentação - Tabela 7.1'!$22:$22,
MATCH(TEXT('Tabela 7.1'!$A5529,"mmmm/aaaa"),'alimentação - Tabela 7.1'!$5:$5,0)+3), "")</f>
        <v/>
      </c>
      <c r="G5529" s="95" t="str">
        <f>IFERROR(INDEX('alimentação - Tabela 7.1'!$22:$22,
MATCH(TEXT('Tabela 7.1'!$A5529,"mmmm/aaaa"),'alimentação - Tabela 7.1'!$5:$5,0)+4), "")</f>
        <v/>
      </c>
    </row>
    <row r="5530" spans="1:7" x14ac:dyDescent="0.25">
      <c r="A5530" s="59" t="str">
        <f>IF(
   SUMPRODUCT(--('alimentação - Tabela 7.1'!$5:$5=TEXT(DATE(2020,INT((ROW(A5528)-1)/33)+1,1),"mmmm/aaaa"))) &gt; 0,
   TEXT(DATE(2020,INT((ROW(A5528)-1)/33)+1,1),"mmm/aa"),
   ""
)</f>
        <v/>
      </c>
      <c r="B5530" s="61" t="str">
        <f>IF(A5530&lt;&gt;"", 'alimentação - Tabela 7.1'!$B$23, "" )</f>
        <v/>
      </c>
      <c r="C5530" s="62" t="str">
        <f>IFERROR(INDEX('alimentação - Tabela 7.1'!$23:$23,
MATCH(TEXT('Tabela 7.1'!A5530,"mmmm/aaaa"),'alimentação - Tabela 7.1'!$5:$5,0)), "")</f>
        <v/>
      </c>
      <c r="D5530" s="62" t="str">
        <f>IFERROR(INDEX('alimentação - Tabela 7.1'!$23:$23,
MATCH(TEXT('Tabela 7.1'!$A5530,"mmmm/aaaa"),'alimentação - Tabela 7.1'!$5:$5,0)+1), "")</f>
        <v/>
      </c>
      <c r="E5530" s="62" t="str">
        <f>IFERROR(INDEX('alimentação - Tabela 7.1'!$23:$23,
MATCH(TEXT('Tabela 7.1'!$A5530,"mmmm/aaaa"),'alimentação - Tabela 7.1'!$5:$5,0)+2), "")</f>
        <v/>
      </c>
      <c r="F5530" s="62" t="str">
        <f>IFERROR(INDEX('alimentação - Tabela 7.1'!$23:$23,
MATCH(TEXT('Tabela 7.1'!$A5530,"mmmm/aaaa"),'alimentação - Tabela 7.1'!$5:$5,0)+3), "")</f>
        <v/>
      </c>
      <c r="G5530" s="95" t="str">
        <f>IFERROR(INDEX('alimentação - Tabela 7.1'!$23:$23,
MATCH(TEXT('Tabela 7.1'!$A5530,"mmmm/aaaa"),'alimentação - Tabela 7.1'!$5:$5,0)+4), "")</f>
        <v/>
      </c>
    </row>
    <row r="5531" spans="1:7" x14ac:dyDescent="0.25">
      <c r="A5531" s="59" t="str">
        <f>IF(
   SUMPRODUCT(--('alimentação - Tabela 7.1'!$5:$5=TEXT(DATE(2020,INT((ROW(A5529)-1)/33)+1,1),"mmmm/aaaa"))) &gt; 0,
   TEXT(DATE(2020,INT((ROW(A5529)-1)/33)+1,1),"mmm/aa"),
   ""
)</f>
        <v/>
      </c>
      <c r="B5531" s="61" t="str">
        <f>IF(A5531&lt;&gt;"", 'alimentação - Tabela 7.1'!$B$24, "" )</f>
        <v/>
      </c>
      <c r="C5531" s="62" t="str">
        <f>IFERROR(INDEX('alimentação - Tabela 7.1'!$24:$24,
MATCH(TEXT('Tabela 7.1'!A5531,"mmmm/aaaa"),'alimentação - Tabela 7.1'!$5:$5,0)), "")</f>
        <v/>
      </c>
      <c r="D5531" s="62" t="str">
        <f>IFERROR(INDEX('alimentação - Tabela 7.1'!$24:$24,
MATCH(TEXT('Tabela 7.1'!$A5531,"mmmm/aaaa"),'alimentação - Tabela 7.1'!$5:$5,0)+1), "")</f>
        <v/>
      </c>
      <c r="E5531" s="62" t="str">
        <f>IFERROR(INDEX('alimentação - Tabela 7.1'!$24:$24,
MATCH(TEXT('Tabela 7.1'!$A5531,"mmmm/aaaa"),'alimentação - Tabela 7.1'!$5:$5,0)+2), "")</f>
        <v/>
      </c>
      <c r="F5531" s="62" t="str">
        <f>IFERROR(INDEX('alimentação - Tabela 7.1'!$24:$24,
MATCH(TEXT('Tabela 7.1'!$A5531,"mmmm/aaaa"),'alimentação - Tabela 7.1'!$5:$5,0)+3), "")</f>
        <v/>
      </c>
      <c r="G5531" s="95" t="str">
        <f>IFERROR(INDEX('alimentação - Tabela 7.1'!$24:$24,
MATCH(TEXT('Tabela 7.1'!$A5531,"mmmm/aaaa"),'alimentação - Tabela 7.1'!$5:$5,0)+4), "")</f>
        <v/>
      </c>
    </row>
    <row r="5532" spans="1:7" x14ac:dyDescent="0.25">
      <c r="A5532" s="59" t="str">
        <f>IF(
   SUMPRODUCT(--('alimentação - Tabela 7.1'!$5:$5=TEXT(DATE(2020,INT((ROW(A5530)-1)/33)+1,1),"mmmm/aaaa"))) &gt; 0,
   TEXT(DATE(2020,INT((ROW(A5530)-1)/33)+1,1),"mmm/aa"),
   ""
)</f>
        <v/>
      </c>
      <c r="B5532" s="61" t="str">
        <f>IF(A5532&lt;&gt;"", 'alimentação - Tabela 7.1'!$B$25, "" )</f>
        <v/>
      </c>
      <c r="C5532" s="62" t="str">
        <f>IFERROR(INDEX('alimentação - Tabela 7.1'!$25:$25,
MATCH(TEXT('Tabela 7.1'!A5532,"mmmm/aaaa"),'alimentação - Tabela 7.1'!$5:$5,0)), "")</f>
        <v/>
      </c>
      <c r="D5532" s="62" t="str">
        <f>IFERROR(INDEX('alimentação - Tabela 7.1'!$25:$25,
MATCH(TEXT('Tabela 7.1'!$A5532,"mmmm/aaaa"),'alimentação - Tabela 7.1'!$5:$5,0)+1), "")</f>
        <v/>
      </c>
      <c r="E5532" s="62" t="str">
        <f>IFERROR(INDEX('alimentação - Tabela 7.1'!$25:$25,
MATCH(TEXT('Tabela 7.1'!$A5532,"mmmm/aaaa"),'alimentação - Tabela 7.1'!$5:$5,0)+2), "")</f>
        <v/>
      </c>
      <c r="F5532" s="62" t="str">
        <f>IFERROR(INDEX('alimentação - Tabela 7.1'!$25:$25,
MATCH(TEXT('Tabela 7.1'!$A5532,"mmmm/aaaa"),'alimentação - Tabela 7.1'!$5:$5,0)+3), "")</f>
        <v/>
      </c>
      <c r="G5532" s="95" t="str">
        <f>IFERROR(INDEX('alimentação - Tabela 7.1'!$25:$25,
MATCH(TEXT('Tabela 7.1'!$A5532,"mmmm/aaaa"),'alimentação - Tabela 7.1'!$5:$5,0)+4), "")</f>
        <v/>
      </c>
    </row>
    <row r="5533" spans="1:7" x14ac:dyDescent="0.25">
      <c r="A5533" s="59" t="str">
        <f>IF(
   SUMPRODUCT(--('alimentação - Tabela 7.1'!$5:$5=TEXT(DATE(2020,INT((ROW(A5531)-1)/33)+1,1),"mmmm/aaaa"))) &gt; 0,
   TEXT(DATE(2020,INT((ROW(A5531)-1)/33)+1,1),"mmm/aa"),
   ""
)</f>
        <v/>
      </c>
      <c r="B5533" s="61" t="str">
        <f>IF(A5533&lt;&gt;"", 'alimentação - Tabela 7.1'!$B$26, "" )</f>
        <v/>
      </c>
      <c r="C5533" s="62" t="str">
        <f>IFERROR(INDEX('alimentação - Tabela 7.1'!$26:$26,
MATCH(TEXT('Tabela 7.1'!A5533,"mmmm/aaaa"),'alimentação - Tabela 7.1'!$5:$5,0)), "")</f>
        <v/>
      </c>
      <c r="D5533" s="62" t="str">
        <f>IFERROR(INDEX('alimentação - Tabela 7.1'!$26:$26,
MATCH(TEXT('Tabela 7.1'!$A5533,"mmmm/aaaa"),'alimentação - Tabela 7.1'!$5:$5,0)+1), "")</f>
        <v/>
      </c>
      <c r="E5533" s="62" t="str">
        <f>IFERROR(INDEX('alimentação - Tabela 7.1'!$26:$26,
MATCH(TEXT('Tabela 7.1'!$A5533,"mmmm/aaaa"),'alimentação - Tabela 7.1'!$5:$5,0)+2), "")</f>
        <v/>
      </c>
      <c r="F5533" s="62" t="str">
        <f>IFERROR(INDEX('alimentação - Tabela 7.1'!$26:$26,
MATCH(TEXT('Tabela 7.1'!$A5533,"mmmm/aaaa"),'alimentação - Tabela 7.1'!$5:$5,0)+3), "")</f>
        <v/>
      </c>
      <c r="G5533" s="95" t="str">
        <f>IFERROR(INDEX('alimentação - Tabela 7.1'!$26:$26,
MATCH(TEXT('Tabela 7.1'!$A5533,"mmmm/aaaa"),'alimentação - Tabela 7.1'!$5:$5,0)+4), "")</f>
        <v/>
      </c>
    </row>
    <row r="5534" spans="1:7" x14ac:dyDescent="0.25">
      <c r="A5534" s="59" t="str">
        <f>IF(
   SUMPRODUCT(--('alimentação - Tabela 7.1'!$5:$5=TEXT(DATE(2020,INT((ROW(A5532)-1)/33)+1,1),"mmmm/aaaa"))) &gt; 0,
   TEXT(DATE(2020,INT((ROW(A5532)-1)/33)+1,1),"mmm/aa"),
   ""
)</f>
        <v/>
      </c>
      <c r="B5534" s="61" t="str">
        <f>IF(A5534&lt;&gt;"", 'alimentação - Tabela 7.1'!$B$27, "" )</f>
        <v/>
      </c>
      <c r="C5534" s="62" t="str">
        <f>IFERROR(INDEX('alimentação - Tabela 7.1'!$27:$27,
MATCH(TEXT('Tabela 7.1'!A5534,"mmmm/aaaa"),'alimentação - Tabela 7.1'!$5:$5,0)), "")</f>
        <v/>
      </c>
      <c r="D5534" s="62" t="str">
        <f>IFERROR(INDEX('alimentação - Tabela 7.1'!$27:$27,
MATCH(TEXT('Tabela 7.1'!$A5534,"mmmm/aaaa"),'alimentação - Tabela 7.1'!$5:$5,0)+1), "")</f>
        <v/>
      </c>
      <c r="E5534" s="62" t="str">
        <f>IFERROR(INDEX('alimentação - Tabela 7.1'!$27:$27,
MATCH(TEXT('Tabela 7.1'!$A5534,"mmmm/aaaa"),'alimentação - Tabela 7.1'!$5:$5,0)+2), "")</f>
        <v/>
      </c>
      <c r="F5534" s="62" t="str">
        <f>IFERROR(INDEX('alimentação - Tabela 7.1'!$27:$27,
MATCH(TEXT('Tabela 7.1'!$A5534,"mmmm/aaaa"),'alimentação - Tabela 7.1'!$5:$5,0)+3), "")</f>
        <v/>
      </c>
      <c r="G5534" s="95" t="str">
        <f>IFERROR(INDEX('alimentação - Tabela 7.1'!$27:$27,
MATCH(TEXT('Tabela 7.1'!$A5534,"mmmm/aaaa"),'alimentação - Tabela 7.1'!$5:$5,0)+4), "")</f>
        <v/>
      </c>
    </row>
    <row r="5535" spans="1:7" x14ac:dyDescent="0.25">
      <c r="A5535" s="59" t="str">
        <f>IF(
   SUMPRODUCT(--('alimentação - Tabela 7.1'!$5:$5=TEXT(DATE(2020,INT((ROW(A5533)-1)/33)+1,1),"mmmm/aaaa"))) &gt; 0,
   TEXT(DATE(2020,INT((ROW(A5533)-1)/33)+1,1),"mmm/aa"),
   ""
)</f>
        <v/>
      </c>
      <c r="B5535" s="61" t="str">
        <f>IF(A5535&lt;&gt;"", 'alimentação - Tabela 7.1'!$B$28, "" )</f>
        <v/>
      </c>
      <c r="C5535" s="62" t="str">
        <f>IFERROR(INDEX('alimentação - Tabela 7.1'!$28:$28,
MATCH(TEXT('Tabela 7.1'!A5535,"mmmm/aaaa"),'alimentação - Tabela 7.1'!$5:$5,0)), "")</f>
        <v/>
      </c>
      <c r="D5535" s="62" t="str">
        <f>IFERROR(INDEX('alimentação - Tabela 7.1'!$28:$28,
MATCH(TEXT('Tabela 7.1'!$A5535,"mmmm/aaaa"),'alimentação - Tabela 7.1'!$5:$5,0)+1), "")</f>
        <v/>
      </c>
      <c r="E5535" s="62" t="str">
        <f>IFERROR(INDEX('alimentação - Tabela 7.1'!$28:$28,
MATCH(TEXT('Tabela 7.1'!$A5535,"mmmm/aaaa"),'alimentação - Tabela 7.1'!$5:$5,0)+2), "")</f>
        <v/>
      </c>
      <c r="F5535" s="62" t="str">
        <f>IFERROR(INDEX('alimentação - Tabela 7.1'!$28:$28,
MATCH(TEXT('Tabela 7.1'!$A5535,"mmmm/aaaa"),'alimentação - Tabela 7.1'!$5:$5,0)+3), "")</f>
        <v/>
      </c>
      <c r="G5535" s="95" t="str">
        <f>IFERROR(INDEX('alimentação - Tabela 7.1'!$28:$28,
MATCH(TEXT('Tabela 7.1'!$A5535,"mmmm/aaaa"),'alimentação - Tabela 7.1'!$5:$5,0)+4), "")</f>
        <v/>
      </c>
    </row>
    <row r="5536" spans="1:7" x14ac:dyDescent="0.25">
      <c r="A5536" s="59" t="str">
        <f>IF(
   SUMPRODUCT(--('alimentação - Tabela 7.1'!$5:$5=TEXT(DATE(2020,INT((ROW(A5534)-1)/33)+1,1),"mmmm/aaaa"))) &gt; 0,
   TEXT(DATE(2020,INT((ROW(A5534)-1)/33)+1,1),"mmm/aa"),
   ""
)</f>
        <v/>
      </c>
      <c r="B5536" s="61" t="str">
        <f>IF(A5536&lt;&gt;"", 'alimentação - Tabela 7.1'!$B$29, "" )</f>
        <v/>
      </c>
      <c r="C5536" s="62" t="str">
        <f>IFERROR(INDEX('alimentação - Tabela 7.1'!$29:$29,
MATCH(TEXT('Tabela 7.1'!A5536,"mmmm/aaaa"),'alimentação - Tabela 7.1'!$5:$5,0)), "")</f>
        <v/>
      </c>
      <c r="D5536" s="62" t="str">
        <f>IFERROR(INDEX('alimentação - Tabela 7.1'!$29:$29,
MATCH(TEXT('Tabela 7.1'!$A5536,"mmmm/aaaa"),'alimentação - Tabela 7.1'!$5:$5,0)+1), "")</f>
        <v/>
      </c>
      <c r="E5536" s="62" t="str">
        <f>IFERROR(INDEX('alimentação - Tabela 7.1'!$29:$29,
MATCH(TEXT('Tabela 7.1'!$A5536,"mmmm/aaaa"),'alimentação - Tabela 7.1'!$5:$5,0)+2), "")</f>
        <v/>
      </c>
      <c r="F5536" s="62" t="str">
        <f>IFERROR(INDEX('alimentação - Tabela 7.1'!$29:$29,
MATCH(TEXT('Tabela 7.1'!$A5536,"mmmm/aaaa"),'alimentação - Tabela 7.1'!$5:$5,0)+3), "")</f>
        <v/>
      </c>
      <c r="G5536" s="95" t="str">
        <f>IFERROR(INDEX('alimentação - Tabela 7.1'!$29:$29,
MATCH(TEXT('Tabela 7.1'!$A5536,"mmmm/aaaa"),'alimentação - Tabela 7.1'!$5:$5,0)+4), "")</f>
        <v/>
      </c>
    </row>
    <row r="5537" spans="1:7" x14ac:dyDescent="0.25">
      <c r="A5537" s="59" t="str">
        <f>IF(
   SUMPRODUCT(--('alimentação - Tabela 7.1'!$5:$5=TEXT(DATE(2020,INT((ROW(A5535)-1)/33)+1,1),"mmmm/aaaa"))) &gt; 0,
   TEXT(DATE(2020,INT((ROW(A5535)-1)/33)+1,1),"mmm/aa"),
   ""
)</f>
        <v/>
      </c>
      <c r="B5537" s="61" t="str">
        <f>IF(A5537&lt;&gt;"", 'alimentação - Tabela 7.1'!$B$30, "" )</f>
        <v/>
      </c>
      <c r="C5537" s="62" t="str">
        <f>IFERROR(INDEX('alimentação - Tabela 7.1'!$30:$30,
MATCH(TEXT('Tabela 7.1'!A5537,"mmmm/aaaa"),'alimentação - Tabela 7.1'!$5:$5,0)), "")</f>
        <v/>
      </c>
      <c r="D5537" s="62" t="str">
        <f>IFERROR(INDEX('alimentação - Tabela 7.1'!$30:$30,
MATCH(TEXT('Tabela 7.1'!$A5537,"mmmm/aaaa"),'alimentação - Tabela 7.1'!$5:$5,0)+1), "")</f>
        <v/>
      </c>
      <c r="E5537" s="62" t="str">
        <f>IFERROR(INDEX('alimentação - Tabela 7.1'!$30:$30,
MATCH(TEXT('Tabela 7.1'!$A5537,"mmmm/aaaa"),'alimentação - Tabela 7.1'!$5:$5,0)+2), "")</f>
        <v/>
      </c>
      <c r="F5537" s="62" t="str">
        <f>IFERROR(INDEX('alimentação - Tabela 7.1'!$30:$30,
MATCH(TEXT('Tabela 7.1'!$A5537,"mmmm/aaaa"),'alimentação - Tabela 7.1'!$5:$5,0)+3), "")</f>
        <v/>
      </c>
      <c r="G5537" s="95" t="str">
        <f>IFERROR(INDEX('alimentação - Tabela 7.1'!$30:$30,
MATCH(TEXT('Tabela 7.1'!$A5537,"mmmm/aaaa"),'alimentação - Tabela 7.1'!$5:$5,0)+4), "")</f>
        <v/>
      </c>
    </row>
    <row r="5538" spans="1:7" x14ac:dyDescent="0.25">
      <c r="A5538" s="59" t="str">
        <f>IF(
   SUMPRODUCT(--('alimentação - Tabela 7.1'!$5:$5=TEXT(DATE(2020,INT((ROW(A5536)-1)/33)+1,1),"mmmm/aaaa"))) &gt; 0,
   TEXT(DATE(2020,INT((ROW(A5536)-1)/33)+1,1),"mmm/aa"),
   ""
)</f>
        <v/>
      </c>
      <c r="B5538" s="61" t="str">
        <f>IF(A5538&lt;&gt;"", 'alimentação - Tabela 7.1'!$B$31, "" )</f>
        <v/>
      </c>
      <c r="C5538" s="62" t="str">
        <f>IFERROR(INDEX('alimentação - Tabela 7.1'!$31:$31,
MATCH(TEXT('Tabela 7.1'!A5538,"mmmm/aaaa"),'alimentação - Tabela 7.1'!$5:$5,0)), "")</f>
        <v/>
      </c>
      <c r="D5538" s="62" t="str">
        <f>IFERROR(INDEX('alimentação - Tabela 7.1'!$31:$31,
MATCH(TEXT('Tabela 7.1'!$A5538,"mmmm/aaaa"),'alimentação - Tabela 7.1'!$5:$5,0)+1), "")</f>
        <v/>
      </c>
      <c r="E5538" s="62" t="str">
        <f>IFERROR(INDEX('alimentação - Tabela 7.1'!$31:$31,
MATCH(TEXT('Tabela 7.1'!$A5538,"mmmm/aaaa"),'alimentação - Tabela 7.1'!$5:$5,0)+2), "")</f>
        <v/>
      </c>
      <c r="F5538" s="62" t="str">
        <f>IFERROR(INDEX('alimentação - Tabela 7.1'!$31:$31,
MATCH(TEXT('Tabela 7.1'!$A5538,"mmmm/aaaa"),'alimentação - Tabela 7.1'!$5:$5,0)+3), "")</f>
        <v/>
      </c>
      <c r="G5538" s="95" t="str">
        <f>IFERROR(INDEX('alimentação - Tabela 7.1'!$31:$31,
MATCH(TEXT('Tabela 7.1'!$A5538,"mmmm/aaaa"),'alimentação - Tabela 7.1'!$5:$5,0)+4), "")</f>
        <v/>
      </c>
    </row>
    <row r="5539" spans="1:7" x14ac:dyDescent="0.25">
      <c r="A5539" s="59" t="str">
        <f>IF(
   SUMPRODUCT(--('alimentação - Tabela 7.1'!$5:$5=TEXT(DATE(2020,INT((ROW(A5537)-1)/33)+1,1),"mmmm/aaaa"))) &gt; 0,
   TEXT(DATE(2020,INT((ROW(A5537)-1)/33)+1,1),"mmm/aa"),
   ""
)</f>
        <v/>
      </c>
      <c r="B5539" s="61" t="str">
        <f>IF(A5539&lt;&gt;"", 'alimentação - Tabela 7.1'!$B$32, "" )</f>
        <v/>
      </c>
      <c r="C5539" s="62" t="str">
        <f>IFERROR(INDEX('alimentação - Tabela 7.1'!$32:$32,
MATCH(TEXT('Tabela 7.1'!A5539,"mmmm/aaaa"),'alimentação - Tabela 7.1'!$5:$5,0)), "")</f>
        <v/>
      </c>
      <c r="D5539" s="62" t="str">
        <f>IFERROR(INDEX('alimentação - Tabela 7.1'!$32:$32,
MATCH(TEXT('Tabela 7.1'!$A5539,"mmmm/aaaa"),'alimentação - Tabela 7.1'!$5:$5,0)+1), "")</f>
        <v/>
      </c>
      <c r="E5539" s="62" t="str">
        <f>IFERROR(INDEX('alimentação - Tabela 7.1'!$32:$32,
MATCH(TEXT('Tabela 7.1'!$A5539,"mmmm/aaaa"),'alimentação - Tabela 7.1'!$5:$5,0)+2), "")</f>
        <v/>
      </c>
      <c r="F5539" s="62" t="str">
        <f>IFERROR(INDEX('alimentação - Tabela 7.1'!$32:$32,
MATCH(TEXT('Tabela 7.1'!$A5539,"mmmm/aaaa"),'alimentação - Tabela 7.1'!$5:$5,0)+3), "")</f>
        <v/>
      </c>
      <c r="G5539" s="95" t="str">
        <f>IFERROR(INDEX('alimentação - Tabela 7.1'!$32:$32,
MATCH(TEXT('Tabela 7.1'!$A5539,"mmmm/aaaa"),'alimentação - Tabela 7.1'!$5:$5,0)+4), "")</f>
        <v/>
      </c>
    </row>
    <row r="5540" spans="1:7" x14ac:dyDescent="0.25">
      <c r="A5540" s="59" t="str">
        <f>IF(
   SUMPRODUCT(--('alimentação - Tabela 7.1'!$5:$5=TEXT(DATE(2020,INT((ROW(A5538)-1)/33)+1,1),"mmmm/aaaa"))) &gt; 0,
   TEXT(DATE(2020,INT((ROW(A5538)-1)/33)+1,1),"mmm/aa"),
   ""
)</f>
        <v/>
      </c>
      <c r="B5540" s="61" t="str">
        <f>IF(A5540&lt;&gt;"", 'alimentação - Tabela 7.1'!$B$33, "" )</f>
        <v/>
      </c>
      <c r="C5540" s="62" t="str">
        <f>IFERROR(INDEX('alimentação - Tabela 7.1'!$33:$33,
MATCH(TEXT('Tabela 7.1'!A5540,"mmmm/aaaa"),'alimentação - Tabela 7.1'!$5:$5,0)), "")</f>
        <v/>
      </c>
      <c r="D5540" s="62" t="str">
        <f>IFERROR(INDEX('alimentação - Tabela 7.1'!$33:$33,
MATCH(TEXT('Tabela 7.1'!$A5540,"mmmm/aaaa"),'alimentação - Tabela 7.1'!$5:$5,0)+1), "")</f>
        <v/>
      </c>
      <c r="E5540" s="62" t="str">
        <f>IFERROR(INDEX('alimentação - Tabela 7.1'!$33:$33,
MATCH(TEXT('Tabela 7.1'!$A5540,"mmmm/aaaa"),'alimentação - Tabela 7.1'!$5:$5,0)+2), "")</f>
        <v/>
      </c>
      <c r="F5540" s="62" t="str">
        <f>IFERROR(INDEX('alimentação - Tabela 7.1'!$33:$33,
MATCH(TEXT('Tabela 7.1'!$A5540,"mmmm/aaaa"),'alimentação - Tabela 7.1'!$5:$5,0)+3), "")</f>
        <v/>
      </c>
      <c r="G5540" s="95" t="str">
        <f>IFERROR(INDEX('alimentação - Tabela 7.1'!$33:$33,
MATCH(TEXT('Tabela 7.1'!$A5540,"mmmm/aaaa"),'alimentação - Tabela 7.1'!$5:$5,0)+4), "")</f>
        <v/>
      </c>
    </row>
    <row r="5541" spans="1:7" x14ac:dyDescent="0.25">
      <c r="A5541" s="59" t="str">
        <f>IF(
   SUMPRODUCT(--('alimentação - Tabela 7.1'!$5:$5=TEXT(DATE(2020,INT((ROW(A5539)-1)/33)+1,1),"mmmm/aaaa"))) &gt; 0,
   TEXT(DATE(2020,INT((ROW(A5539)-1)/33)+1,1),"mmm/aa"),
   ""
)</f>
        <v/>
      </c>
      <c r="B5541" s="61" t="str">
        <f>IF(A5541&lt;&gt;"", 'alimentação - Tabela 7.1'!$B$34, "" )</f>
        <v/>
      </c>
      <c r="C5541" s="62" t="str">
        <f>IFERROR(INDEX('alimentação - Tabela 7.1'!$34:$34,
MATCH(TEXT('Tabela 7.1'!A5541,"mmmm/aaaa"),'alimentação - Tabela 7.1'!$5:$5,0)), "")</f>
        <v/>
      </c>
      <c r="D5541" s="62" t="str">
        <f>IFERROR(INDEX('alimentação - Tabela 7.1'!$34:$34,
MATCH(TEXT('Tabela 7.1'!$A5541,"mmmm/aaaa"),'alimentação - Tabela 7.1'!$5:$5,0)+1), "")</f>
        <v/>
      </c>
      <c r="E5541" s="62" t="str">
        <f>IFERROR(INDEX('alimentação - Tabela 7.1'!$34:$34,
MATCH(TEXT('Tabela 7.1'!$A5541,"mmmm/aaaa"),'alimentação - Tabela 7.1'!$5:$5,0)+2), "")</f>
        <v/>
      </c>
      <c r="F5541" s="62" t="str">
        <f>IFERROR(INDEX('alimentação - Tabela 7.1'!$34:$34,
MATCH(TEXT('Tabela 7.1'!$A5541,"mmmm/aaaa"),'alimentação - Tabela 7.1'!$5:$5,0)+3), "")</f>
        <v/>
      </c>
      <c r="G5541" s="95" t="str">
        <f>IFERROR(INDEX('alimentação - Tabela 7.1'!$34:$34,
MATCH(TEXT('Tabela 7.1'!$A5541,"mmmm/aaaa"),'alimentação - Tabela 7.1'!$5:$5,0)+4), "")</f>
        <v/>
      </c>
    </row>
    <row r="5542" spans="1:7" x14ac:dyDescent="0.25">
      <c r="A5542" s="59" t="str">
        <f>IF(
   SUMPRODUCT(--('alimentação - Tabela 7.1'!$5:$5=TEXT(DATE(2020,INT((ROW(A5540)-1)/33)+1,1),"mmmm/aaaa"))) &gt; 0,
   TEXT(DATE(2020,INT((ROW(A5540)-1)/33)+1,1),"mmm/aa"),
   ""
)</f>
        <v/>
      </c>
      <c r="B5542" s="61" t="str">
        <f>IF(A5542&lt;&gt;"", 'alimentação - Tabela 7.1'!$B$35, "" )</f>
        <v/>
      </c>
      <c r="C5542" s="62" t="str">
        <f>IFERROR(INDEX('alimentação - Tabela 7.1'!$35:$35,
MATCH(TEXT('Tabela 7.1'!A5542,"mmmm/aaaa"),'alimentação - Tabela 7.1'!$5:$5,0)), "")</f>
        <v/>
      </c>
      <c r="D5542" s="62" t="str">
        <f>IFERROR(INDEX('alimentação - Tabela 7.1'!$35:$35,
MATCH(TEXT('Tabela 7.1'!$A5542,"mmmm/aaaa"),'alimentação - Tabela 7.1'!$5:$5,0)+1), "")</f>
        <v/>
      </c>
      <c r="E5542" s="62" t="str">
        <f>IFERROR(INDEX('alimentação - Tabela 7.1'!$35:$35,
MATCH(TEXT('Tabela 7.1'!$A5542,"mmmm/aaaa"),'alimentação - Tabela 7.1'!$5:$5,0)+2), "")</f>
        <v/>
      </c>
      <c r="F5542" s="62" t="str">
        <f>IFERROR(INDEX('alimentação - Tabela 7.1'!$35:$35,
MATCH(TEXT('Tabela 7.1'!$A5542,"mmmm/aaaa"),'alimentação - Tabela 7.1'!$5:$5,0)+3), "")</f>
        <v/>
      </c>
      <c r="G5542" s="95" t="str">
        <f>IFERROR(INDEX('alimentação - Tabela 7.1'!$35:$35,
MATCH(TEXT('Tabela 7.1'!$A5542,"mmmm/aaaa"),'alimentação - Tabela 7.1'!$5:$5,0)+4), "")</f>
        <v/>
      </c>
    </row>
    <row r="5543" spans="1:7" x14ac:dyDescent="0.25">
      <c r="A5543" s="59" t="str">
        <f>IF(
   SUMPRODUCT(--('alimentação - Tabela 7.1'!$5:$5=TEXT(DATE(2020,INT((ROW(A5541)-1)/33)+1,1),"mmmm/aaaa"))) &gt; 0,
   TEXT(DATE(2020,INT((ROW(A5541)-1)/33)+1,1),"mmm/aa"),
   ""
)</f>
        <v/>
      </c>
      <c r="B5543" s="61" t="str">
        <f>IF(A5543&lt;&gt;"", 'alimentação - Tabela 7.1'!$B$36, "" )</f>
        <v/>
      </c>
      <c r="C5543" s="62" t="str">
        <f>IFERROR(INDEX('alimentação - Tabela 7.1'!$36:$36,
MATCH(TEXT('Tabela 7.1'!A5543,"mmmm/aaaa"),'alimentação - Tabela 7.1'!$5:$5,0)), "")</f>
        <v/>
      </c>
      <c r="D5543" s="62" t="str">
        <f>IFERROR(INDEX('alimentação - Tabela 7.1'!$36:$36,
MATCH(TEXT('Tabela 7.1'!$A5543,"mmmm/aaaa"),'alimentação - Tabela 7.1'!$5:$5,0)+1), "")</f>
        <v/>
      </c>
      <c r="E5543" s="62" t="str">
        <f>IFERROR(INDEX('alimentação - Tabela 7.1'!$36:$36,
MATCH(TEXT('Tabela 7.1'!$A5543,"mmmm/aaaa"),'alimentação - Tabela 7.1'!$5:$5,0)+2), "")</f>
        <v/>
      </c>
      <c r="F5543" s="62" t="str">
        <f>IFERROR(INDEX('alimentação - Tabela 7.1'!$36:$36,
MATCH(TEXT('Tabela 7.1'!$A5543,"mmmm/aaaa"),'alimentação - Tabela 7.1'!$5:$5,0)+3), "")</f>
        <v/>
      </c>
      <c r="G5543" s="95" t="str">
        <f>IFERROR(INDEX('alimentação - Tabela 7.1'!$36:$36,
MATCH(TEXT('Tabela 7.1'!$A5543,"mmmm/aaaa"),'alimentação - Tabela 7.1'!$5:$5,0)+4), "")</f>
        <v/>
      </c>
    </row>
    <row r="5544" spans="1:7" x14ac:dyDescent="0.25">
      <c r="A5544" s="59" t="str">
        <f>IF(
   SUMPRODUCT(--('alimentação - Tabela 7.1'!$5:$5=TEXT(DATE(2020,INT((ROW(A5542)-1)/33)+1,1),"mmmm/aaaa"))) &gt; 0,
   TEXT(DATE(2020,INT((ROW(A5542)-1)/33)+1,1),"mmm/aa"),
   ""
)</f>
        <v/>
      </c>
      <c r="B5544" s="61" t="str">
        <f>IF(A5544&lt;&gt;"", 'alimentação - Tabela 7.1'!$B$37, "" )</f>
        <v/>
      </c>
      <c r="C5544" s="62" t="str">
        <f>IFERROR(INDEX('alimentação - Tabela 7.1'!$37:$37,
MATCH(TEXT('Tabela 7.1'!A5544,"mmmm/aaaa"),'alimentação - Tabela 7.1'!$5:$5,0)), "")</f>
        <v/>
      </c>
      <c r="D5544" s="62" t="str">
        <f>IFERROR(INDEX('alimentação - Tabela 7.1'!$37:$37,
MATCH(TEXT('Tabela 7.1'!$A5544,"mmmm/aaaa"),'alimentação - Tabela 7.1'!$5:$5,0)+1), "")</f>
        <v/>
      </c>
      <c r="E5544" s="62" t="str">
        <f>IFERROR(INDEX('alimentação - Tabela 7.1'!$37:$37,
MATCH(TEXT('Tabela 7.1'!$A5544,"mmmm/aaaa"),'alimentação - Tabela 7.1'!$5:$5,0)+2), "")</f>
        <v/>
      </c>
      <c r="F5544" s="62" t="str">
        <f>IFERROR(INDEX('alimentação - Tabela 7.1'!$37:$37,
MATCH(TEXT('Tabela 7.1'!$A5544,"mmmm/aaaa"),'alimentação - Tabela 7.1'!$5:$5,0)+3), "")</f>
        <v/>
      </c>
      <c r="G5544" s="95" t="str">
        <f>IFERROR(INDEX('alimentação - Tabela 7.1'!$37:$37,
MATCH(TEXT('Tabela 7.1'!$A5544,"mmmm/aaaa"),'alimentação - Tabela 7.1'!$5:$5,0)+4), "")</f>
        <v/>
      </c>
    </row>
    <row r="5545" spans="1:7" x14ac:dyDescent="0.25">
      <c r="A5545" s="59" t="str">
        <f>IF(
   SUMPRODUCT(--('alimentação - Tabela 7.1'!$5:$5=TEXT(DATE(2020,INT((ROW(A5543)-1)/33)+1,1),"mmmm/aaaa"))) &gt; 0,
   TEXT(DATE(2020,INT((ROW(A5543)-1)/33)+1,1),"mmm/aa"),
   ""
)</f>
        <v/>
      </c>
      <c r="B5545" s="61" t="str">
        <f>IF(A5545&lt;&gt;"", 'alimentação - Tabela 7.1'!$B$38, "" )</f>
        <v/>
      </c>
      <c r="C5545" s="62" t="str">
        <f>IFERROR(INDEX('alimentação - Tabela 7.1'!$38:$38,
MATCH(TEXT('Tabela 7.1'!A5545,"mmmm/aaaa"),'alimentação - Tabela 7.1'!$5:$5,0)), "")</f>
        <v/>
      </c>
      <c r="D5545" s="62" t="str">
        <f>IFERROR(INDEX('alimentação - Tabela 7.1'!$38:$38,
MATCH(TEXT('Tabela 7.1'!$A5545,"mmmm/aaaa"),'alimentação - Tabela 7.1'!$5:$5,0)+1), "")</f>
        <v/>
      </c>
      <c r="E5545" s="62" t="str">
        <f>IFERROR(INDEX('alimentação - Tabela 7.1'!$38:$38,
MATCH(TEXT('Tabela 7.1'!$A5545,"mmmm/aaaa"),'alimentação - Tabela 7.1'!$5:$5,0)+2), "")</f>
        <v/>
      </c>
      <c r="F5545" s="62" t="str">
        <f>IFERROR(INDEX('alimentação - Tabela 7.1'!$38:$38,
MATCH(TEXT('Tabela 7.1'!$A5545,"mmmm/aaaa"),'alimentação - Tabela 7.1'!$5:$5,0)+3), "")</f>
        <v/>
      </c>
      <c r="G5545" s="95" t="str">
        <f>IFERROR(INDEX('alimentação - Tabela 7.1'!$38:$38,
MATCH(TEXT('Tabela 7.1'!$A5545,"mmmm/aaaa"),'alimentação - Tabela 7.1'!$5:$5,0)+4), "")</f>
        <v/>
      </c>
    </row>
    <row r="5546" spans="1:7" x14ac:dyDescent="0.25">
      <c r="A5546" s="59" t="str">
        <f>IF(
   SUMPRODUCT(--('alimentação - Tabela 7.1'!$5:$5=TEXT(DATE(2020,INT((ROW(A5544)-1)/33)+1,1),"mmmm/aaaa"))) &gt; 0,
   TEXT(DATE(2020,INT((ROW(A5544)-1)/33)+1,1),"mmm/aa"),
   ""
)</f>
        <v/>
      </c>
      <c r="B5546" s="61" t="str">
        <f>IF(A5546&lt;&gt;"", 'alimentação - Tabela 7.1'!$B$39, "" )</f>
        <v/>
      </c>
      <c r="C5546" s="62" t="str">
        <f>IFERROR(INDEX('alimentação - Tabela 7.1'!$39:$39,
MATCH(TEXT('Tabela 7.1'!A5546,"mmmm/aaaa"),'alimentação - Tabela 7.1'!$5:$5,0)), "")</f>
        <v/>
      </c>
      <c r="D5546" s="62" t="str">
        <f>IFERROR(INDEX('alimentação - Tabela 7.1'!$39:$39,
MATCH(TEXT('Tabela 7.1'!$A5546,"mmmm/aaaa"),'alimentação - Tabela 7.1'!$5:$5,0)+1), "")</f>
        <v/>
      </c>
      <c r="E5546" s="62" t="str">
        <f>IFERROR(INDEX('alimentação - Tabela 7.1'!$39:$39,
MATCH(TEXT('Tabela 7.1'!$A5546,"mmmm/aaaa"),'alimentação - Tabela 7.1'!$5:$5,0)+2), "")</f>
        <v/>
      </c>
      <c r="F5546" s="62" t="str">
        <f>IFERROR(INDEX('alimentação - Tabela 7.1'!$39:$39,
MATCH(TEXT('Tabela 7.1'!$A5546,"mmmm/aaaa"),'alimentação - Tabela 7.1'!$5:$5,0)+3), "")</f>
        <v/>
      </c>
      <c r="G5546" s="95" t="str">
        <f>IFERROR(INDEX('alimentação - Tabela 7.1'!$39:$39,
MATCH(TEXT('Tabela 7.1'!$A5546,"mmmm/aaaa"),'alimentação - Tabela 7.1'!$5:$5,0)+4), "")</f>
        <v/>
      </c>
    </row>
    <row r="5547" spans="1:7" x14ac:dyDescent="0.25">
      <c r="A5547" s="59" t="str">
        <f>IF(
   SUMPRODUCT(--('alimentação - Tabela 7.1'!$5:$5=TEXT(DATE(2020,INT((ROW(A5545)-1)/33)+1,1),"mmmm/aaaa"))) &gt; 0,
   TEXT(DATE(2020,INT((ROW(A5545)-1)/33)+1,1),"mmm/aa"),
   ""
)</f>
        <v/>
      </c>
      <c r="B5547" s="61" t="str">
        <f>IF(A5547&lt;&gt;"", 'alimentação - Tabela 7.1'!$B$7, "" )</f>
        <v/>
      </c>
      <c r="C5547" s="62" t="str">
        <f>IFERROR(INDEX('alimentação - Tabela 7.1'!$7:$7,
MATCH(TEXT('Tabela 7.1'!A5547,"mmmm/aaaa"),'alimentação - Tabela 7.1'!$5:$5,0)), "")</f>
        <v/>
      </c>
      <c r="D5547" s="62" t="str">
        <f>IFERROR(INDEX('alimentação - Tabela 7.1'!$7:$7,
MATCH(TEXT('Tabela 7.1'!$A5547,"mmmm/aaaa"),'alimentação - Tabela 7.1'!$5:$5,0)+1), "")</f>
        <v/>
      </c>
      <c r="E5547" s="62" t="str">
        <f>IFERROR(INDEX('alimentação - Tabela 7.1'!$7:$7,
MATCH(TEXT('Tabela 7.1'!$A5547,"mmmm/aaaa"),'alimentação - Tabela 7.1'!$5:$5,0)+2), "")</f>
        <v/>
      </c>
      <c r="F5547" s="62" t="str">
        <f>IFERROR(INDEX('alimentação - Tabela 7.1'!$7:$7,
MATCH(TEXT('Tabela 7.1'!$A5547,"mmmm/aaaa"),'alimentação - Tabela 7.1'!$5:$5,0)+3), "")</f>
        <v/>
      </c>
      <c r="G5547" s="95" t="str">
        <f>IFERROR(INDEX('alimentação - Tabela 7.1'!$7:$7,
MATCH(TEXT('Tabela 7.1'!$A5547,"mmmm/aaaa"),'alimentação - Tabela 7.1'!$5:$5,0)+4), "")</f>
        <v/>
      </c>
    </row>
    <row r="5548" spans="1:7" x14ac:dyDescent="0.25">
      <c r="A5548" s="59" t="str">
        <f>IF(
   SUMPRODUCT(--('alimentação - Tabela 7.1'!$5:$5=TEXT(DATE(2020,INT((ROW(A5546)-1)/33)+1,1),"mmmm/aaaa"))) &gt; 0,
   TEXT(DATE(2020,INT((ROW(A5546)-1)/33)+1,1),"mmm/aa"),
   ""
)</f>
        <v/>
      </c>
      <c r="B5548" s="61" t="str">
        <f>IF(A5548&lt;&gt;"", 'alimentação - Tabela 7.1'!$B$8, "" )</f>
        <v/>
      </c>
      <c r="C5548" s="62" t="str">
        <f>IFERROR(INDEX('alimentação - Tabela 7.1'!$8:$8,
MATCH(TEXT('Tabela 7.1'!A5548,"mmmm/aaaa"),'alimentação - Tabela 7.1'!$5:$5,0)), "")</f>
        <v/>
      </c>
      <c r="D5548" s="62" t="str">
        <f>IFERROR(INDEX('alimentação - Tabela 7.1'!$8:$8,
MATCH(TEXT('Tabela 7.1'!$A5548,"mmmm/aaaa"),'alimentação - Tabela 7.1'!$5:$5,0)+1), "")</f>
        <v/>
      </c>
      <c r="E5548" s="62" t="str">
        <f>IFERROR(INDEX('alimentação - Tabela 7.1'!$8:$8,
MATCH(TEXT('Tabela 7.1'!$A5548,"mmmm/aaaa"),'alimentação - Tabela 7.1'!$5:$5,0)+2), "")</f>
        <v/>
      </c>
      <c r="F5548" s="62" t="str">
        <f>IFERROR(INDEX('alimentação - Tabela 7.1'!$8:$8,
MATCH(TEXT('Tabela 7.1'!$A5548,"mmmm/aaaa"),'alimentação - Tabela 7.1'!$5:$5,0)+3), "")</f>
        <v/>
      </c>
      <c r="G5548" s="95" t="str">
        <f>IFERROR(INDEX('alimentação - Tabela 7.1'!$8:$8,
MATCH(TEXT('Tabela 7.1'!$A5548,"mmmm/aaaa"),'alimentação - Tabela 7.1'!$5:$5,0)+4), "")</f>
        <v/>
      </c>
    </row>
    <row r="5549" spans="1:7" x14ac:dyDescent="0.25">
      <c r="A5549" s="59" t="str">
        <f>IF(
   SUMPRODUCT(--('alimentação - Tabela 7.1'!$5:$5=TEXT(DATE(2020,INT((ROW(A5547)-1)/33)+1,1),"mmmm/aaaa"))) &gt; 0,
   TEXT(DATE(2020,INT((ROW(A5547)-1)/33)+1,1),"mmm/aa"),
   ""
)</f>
        <v/>
      </c>
      <c r="B5549" s="61" t="str">
        <f>IF(A5549&lt;&gt;"", 'alimentação - Tabela 7.1'!$B$9, "" )</f>
        <v/>
      </c>
      <c r="C5549" s="62" t="str">
        <f>IFERROR(INDEX('alimentação - Tabela 7.1'!$9:$9,
MATCH(TEXT('Tabela 7.1'!A5549,"mmmm/aaaa"),'alimentação - Tabela 7.1'!$5:$5,0)), "")</f>
        <v/>
      </c>
      <c r="D5549" s="62" t="str">
        <f>IFERROR(INDEX('alimentação - Tabela 7.1'!$9:$9,
MATCH(TEXT('Tabela 7.1'!$A5549,"mmmm/aaaa"),'alimentação - Tabela 7.1'!$5:$5,0)+1), "")</f>
        <v/>
      </c>
      <c r="E5549" s="62" t="str">
        <f>IFERROR(INDEX('alimentação - Tabela 7.1'!$9:$9,
MATCH(TEXT('Tabela 7.1'!$A5549,"mmmm/aaaa"),'alimentação - Tabela 7.1'!$5:$5,0)+2), "")</f>
        <v/>
      </c>
      <c r="F5549" s="62" t="str">
        <f>IFERROR(INDEX('alimentação - Tabela 7.1'!$9:$9,
MATCH(TEXT('Tabela 7.1'!$A5549,"mmmm/aaaa"),'alimentação - Tabela 7.1'!$5:$5,0)+3), "")</f>
        <v/>
      </c>
      <c r="G5549" s="95" t="str">
        <f>IFERROR(INDEX('alimentação - Tabela 7.1'!$9:$9,
MATCH(TEXT('Tabela 7.1'!$A5549,"mmmm/aaaa"),'alimentação - Tabela 7.1'!$5:$5,0)+4), "")</f>
        <v/>
      </c>
    </row>
    <row r="5550" spans="1:7" x14ac:dyDescent="0.25">
      <c r="A5550" s="59" t="str">
        <f>IF(
   SUMPRODUCT(--('alimentação - Tabela 7.1'!$5:$5=TEXT(DATE(2020,INT((ROW(A5548)-1)/33)+1,1),"mmmm/aaaa"))) &gt; 0,
   TEXT(DATE(2020,INT((ROW(A5548)-1)/33)+1,1),"mmm/aa"),
   ""
)</f>
        <v/>
      </c>
      <c r="B5550" s="61" t="str">
        <f>IF(A5550&lt;&gt;"", 'alimentação - Tabela 7.1'!$B$10, "" )</f>
        <v/>
      </c>
      <c r="C5550" s="62" t="str">
        <f>IFERROR(INDEX('alimentação - Tabela 7.1'!$10:$10,
MATCH(TEXT('Tabela 7.1'!A5550,"mmmm/aaaa"),'alimentação - Tabela 7.1'!$5:$5,0)), "")</f>
        <v/>
      </c>
      <c r="D5550" s="62" t="str">
        <f>IFERROR(INDEX('alimentação - Tabela 7.1'!$10:$10,
MATCH(TEXT('Tabela 7.1'!$A5550,"mmmm/aaaa"),'alimentação - Tabela 7.1'!$5:$5,0)+1), "")</f>
        <v/>
      </c>
      <c r="E5550" s="62" t="str">
        <f>IFERROR(INDEX('alimentação - Tabela 7.1'!$10:$10,
MATCH(TEXT('Tabela 7.1'!$A5550,"mmmm/aaaa"),'alimentação - Tabela 7.1'!$5:$5,0)+2), "")</f>
        <v/>
      </c>
      <c r="F5550" s="62" t="str">
        <f>IFERROR(INDEX('alimentação - Tabela 7.1'!$10:$10,
MATCH(TEXT('Tabela 7.1'!$A5550,"mmmm/aaaa"),'alimentação - Tabela 7.1'!$5:$5,0)+3), "")</f>
        <v/>
      </c>
      <c r="G5550" s="95" t="str">
        <f>IFERROR(INDEX('alimentação - Tabela 7.1'!$10:$10,
MATCH(TEXT('Tabela 7.1'!$A5550,"mmmm/aaaa"),'alimentação - Tabela 7.1'!$5:$5,0)+4), "")</f>
        <v/>
      </c>
    </row>
    <row r="5551" spans="1:7" x14ac:dyDescent="0.25">
      <c r="A5551" s="59" t="str">
        <f>IF(
   SUMPRODUCT(--('alimentação - Tabela 7.1'!$5:$5=TEXT(DATE(2020,INT((ROW(A5549)-1)/33)+1,1),"mmmm/aaaa"))) &gt; 0,
   TEXT(DATE(2020,INT((ROW(A5549)-1)/33)+1,1),"mmm/aa"),
   ""
)</f>
        <v/>
      </c>
      <c r="B5551" s="61" t="str">
        <f>IF(A5551&lt;&gt;"", 'alimentação - Tabela 7.1'!$B$11, "" )</f>
        <v/>
      </c>
      <c r="C5551" s="62" t="str">
        <f>IFERROR(INDEX('alimentação - Tabela 7.1'!$11:$11,
MATCH(TEXT('Tabela 7.1'!A5551,"mmmm/aaaa"),'alimentação - Tabela 7.1'!$5:$5,0)), "")</f>
        <v/>
      </c>
      <c r="D5551" s="62" t="str">
        <f>IFERROR(INDEX('alimentação - Tabela 7.1'!$11:$11,
MATCH(TEXT('Tabela 7.1'!$A5551,"mmmm/aaaa"),'alimentação - Tabela 7.1'!$5:$5,0)+1), "")</f>
        <v/>
      </c>
      <c r="E5551" s="62" t="str">
        <f>IFERROR(INDEX('alimentação - Tabela 7.1'!$11:$11,
MATCH(TEXT('Tabela 7.1'!$A5551,"mmmm/aaaa"),'alimentação - Tabela 7.1'!$5:$5,0)+2), "")</f>
        <v/>
      </c>
      <c r="F5551" s="62" t="str">
        <f>IFERROR(INDEX('alimentação - Tabela 7.1'!$11:$11,
MATCH(TEXT('Tabela 7.1'!$A5551,"mmmm/aaaa"),'alimentação - Tabela 7.1'!$5:$5,0)+3), "")</f>
        <v/>
      </c>
      <c r="G5551" s="95" t="str">
        <f>IFERROR(INDEX('alimentação - Tabela 7.1'!$11:$11,
MATCH(TEXT('Tabela 7.1'!$A5551,"mmmm/aaaa"),'alimentação - Tabela 7.1'!$5:$5,0)+4), "")</f>
        <v/>
      </c>
    </row>
    <row r="5552" spans="1:7" x14ac:dyDescent="0.25">
      <c r="A5552" s="59" t="str">
        <f>IF(
   SUMPRODUCT(--('alimentação - Tabela 7.1'!$5:$5=TEXT(DATE(2020,INT((ROW(A5550)-1)/33)+1,1),"mmmm/aaaa"))) &gt; 0,
   TEXT(DATE(2020,INT((ROW(A5550)-1)/33)+1,1),"mmm/aa"),
   ""
)</f>
        <v/>
      </c>
      <c r="B5552" s="61" t="str">
        <f>IF(A5552&lt;&gt;"", 'alimentação - Tabela 7.1'!$B$12, "" )</f>
        <v/>
      </c>
      <c r="C5552" s="62" t="str">
        <f>IFERROR(INDEX('alimentação - Tabela 7.1'!$12:$12,
MATCH(TEXT('Tabela 7.1'!A5552,"mmmm/aaaa"),'alimentação - Tabela 7.1'!$5:$5,0)), "")</f>
        <v/>
      </c>
      <c r="D5552" s="62" t="str">
        <f>IFERROR(INDEX('alimentação - Tabela 7.1'!$12:$12,
MATCH(TEXT('Tabela 7.1'!$A5552,"mmmm/aaaa"),'alimentação - Tabela 7.1'!$5:$5,0)+1), "")</f>
        <v/>
      </c>
      <c r="E5552" s="62" t="str">
        <f>IFERROR(INDEX('alimentação - Tabela 7.1'!$12:$12,
MATCH(TEXT('Tabela 7.1'!$A5552,"mmmm/aaaa"),'alimentação - Tabela 7.1'!$5:$5,0)+2), "")</f>
        <v/>
      </c>
      <c r="F5552" s="62" t="str">
        <f>IFERROR(INDEX('alimentação - Tabela 7.1'!$12:$12,
MATCH(TEXT('Tabela 7.1'!$A5552,"mmmm/aaaa"),'alimentação - Tabela 7.1'!$5:$5,0)+3), "")</f>
        <v/>
      </c>
      <c r="G5552" s="95" t="str">
        <f>IFERROR(INDEX('alimentação - Tabela 7.1'!$12:$12,
MATCH(TEXT('Tabela 7.1'!$A5552,"mmmm/aaaa"),'alimentação - Tabela 7.1'!$5:$5,0)+4), "")</f>
        <v/>
      </c>
    </row>
    <row r="5553" spans="1:7" x14ac:dyDescent="0.25">
      <c r="A5553" s="59" t="str">
        <f>IF(
   SUMPRODUCT(--('alimentação - Tabela 7.1'!$5:$5=TEXT(DATE(2020,INT((ROW(A5551)-1)/33)+1,1),"mmmm/aaaa"))) &gt; 0,
   TEXT(DATE(2020,INT((ROW(A5551)-1)/33)+1,1),"mmm/aa"),
   ""
)</f>
        <v/>
      </c>
      <c r="B5553" s="61" t="str">
        <f>IF(A5553&lt;&gt;"", 'alimentação - Tabela 7.1'!$B$13, "" )</f>
        <v/>
      </c>
      <c r="C5553" s="62" t="str">
        <f>IFERROR(INDEX('alimentação - Tabela 7.1'!$13:$13,
MATCH(TEXT('Tabela 7.1'!A5553,"mmmm/aaaa"),'alimentação - Tabela 7.1'!$5:$5,0)), "")</f>
        <v/>
      </c>
      <c r="D5553" s="62" t="str">
        <f>IFERROR(INDEX('alimentação - Tabela 7.1'!$13:$13,
MATCH(TEXT('Tabela 7.1'!$A5553,"mmmm/aaaa"),'alimentação - Tabela 7.1'!$5:$5,0)+1), "")</f>
        <v/>
      </c>
      <c r="E5553" s="62" t="str">
        <f>IFERROR(INDEX('alimentação - Tabela 7.1'!$13:$13,
MATCH(TEXT('Tabela 7.1'!$A5553,"mmmm/aaaa"),'alimentação - Tabela 7.1'!$5:$5,0)+2), "")</f>
        <v/>
      </c>
      <c r="F5553" s="62" t="str">
        <f>IFERROR(INDEX('alimentação - Tabela 7.1'!$13:$13,
MATCH(TEXT('Tabela 7.1'!$A5553,"mmmm/aaaa"),'alimentação - Tabela 7.1'!$5:$5,0)+3), "")</f>
        <v/>
      </c>
      <c r="G5553" s="95" t="str">
        <f>IFERROR(INDEX('alimentação - Tabela 7.1'!$13:$13,
MATCH(TEXT('Tabela 7.1'!$A5553,"mmmm/aaaa"),'alimentação - Tabela 7.1'!$5:$5,0)+4), "")</f>
        <v/>
      </c>
    </row>
    <row r="5554" spans="1:7" x14ac:dyDescent="0.25">
      <c r="A5554" s="59" t="str">
        <f>IF(
   SUMPRODUCT(--('alimentação - Tabela 7.1'!$5:$5=TEXT(DATE(2020,INT((ROW(A5552)-1)/33)+1,1),"mmmm/aaaa"))) &gt; 0,
   TEXT(DATE(2020,INT((ROW(A5552)-1)/33)+1,1),"mmm/aa"),
   ""
)</f>
        <v/>
      </c>
      <c r="B5554" s="61" t="str">
        <f>IF(A5554&lt;&gt;"", 'alimentação - Tabela 7.1'!$B$14, "" )</f>
        <v/>
      </c>
      <c r="C5554" s="62" t="str">
        <f>IFERROR(INDEX('alimentação - Tabela 7.1'!$14:$14,
MATCH(TEXT('Tabela 7.1'!A5554,"mmmm/aaaa"),'alimentação - Tabela 7.1'!$5:$5,0)), "")</f>
        <v/>
      </c>
      <c r="D5554" s="62" t="str">
        <f>IFERROR(INDEX('alimentação - Tabela 7.1'!$14:$14,
MATCH(TEXT('Tabela 7.1'!$A5554,"mmmm/aaaa"),'alimentação - Tabela 7.1'!$5:$5,0)+1), "")</f>
        <v/>
      </c>
      <c r="E5554" s="62" t="str">
        <f>IFERROR(INDEX('alimentação - Tabela 7.1'!$14:$14,
MATCH(TEXT('Tabela 7.1'!$A5554,"mmmm/aaaa"),'alimentação - Tabela 7.1'!$5:$5,0)+2), "")</f>
        <v/>
      </c>
      <c r="F5554" s="62" t="str">
        <f>IFERROR(INDEX('alimentação - Tabela 7.1'!$14:$14,
MATCH(TEXT('Tabela 7.1'!$A5554,"mmmm/aaaa"),'alimentação - Tabela 7.1'!$5:$5,0)+3), "")</f>
        <v/>
      </c>
      <c r="G5554" s="95" t="str">
        <f>IFERROR(INDEX('alimentação - Tabela 7.1'!$14:$14,
MATCH(TEXT('Tabela 7.1'!$A5554,"mmmm/aaaa"),'alimentação - Tabela 7.1'!$5:$5,0)+4), "")</f>
        <v/>
      </c>
    </row>
    <row r="5555" spans="1:7" x14ac:dyDescent="0.25">
      <c r="A5555" s="59" t="str">
        <f>IF(
   SUMPRODUCT(--('alimentação - Tabela 7.1'!$5:$5=TEXT(DATE(2020,INT((ROW(A5553)-1)/33)+1,1),"mmmm/aaaa"))) &gt; 0,
   TEXT(DATE(2020,INT((ROW(A5553)-1)/33)+1,1),"mmm/aa"),
   ""
)</f>
        <v/>
      </c>
      <c r="B5555" s="61" t="str">
        <f>IF(A5555&lt;&gt;"", 'alimentação - Tabela 7.1'!$B$15, "" )</f>
        <v/>
      </c>
      <c r="C5555" s="62" t="str">
        <f>IFERROR(INDEX('alimentação - Tabela 7.1'!$15:$15,
MATCH(TEXT('Tabela 7.1'!A5555,"mmmm/aaaa"),'alimentação - Tabela 7.1'!$5:$5,0)), "")</f>
        <v/>
      </c>
      <c r="D5555" s="62" t="str">
        <f>IFERROR(INDEX('alimentação - Tabela 7.1'!$15:$15,
MATCH(TEXT('Tabela 7.1'!$A5555,"mmmm/aaaa"),'alimentação - Tabela 7.1'!$5:$5,0)+1), "")</f>
        <v/>
      </c>
      <c r="E5555" s="62" t="str">
        <f>IFERROR(INDEX('alimentação - Tabela 7.1'!$15:$15,
MATCH(TEXT('Tabela 7.1'!$A5555,"mmmm/aaaa"),'alimentação - Tabela 7.1'!$5:$5,0)+2), "")</f>
        <v/>
      </c>
      <c r="F5555" s="62" t="str">
        <f>IFERROR(INDEX('alimentação - Tabela 7.1'!$15:$15,
MATCH(TEXT('Tabela 7.1'!$A5555,"mmmm/aaaa"),'alimentação - Tabela 7.1'!$5:$5,0)+3), "")</f>
        <v/>
      </c>
      <c r="G5555" s="95" t="str">
        <f>IFERROR(INDEX('alimentação - Tabela 7.1'!$15:$15,
MATCH(TEXT('Tabela 7.1'!$A5555,"mmmm/aaaa"),'alimentação - Tabela 7.1'!$5:$5,0)+4), "")</f>
        <v/>
      </c>
    </row>
    <row r="5556" spans="1:7" x14ac:dyDescent="0.25">
      <c r="A5556" s="59" t="str">
        <f>IF(
   SUMPRODUCT(--('alimentação - Tabela 7.1'!$5:$5=TEXT(DATE(2020,INT((ROW(A5554)-1)/33)+1,1),"mmmm/aaaa"))) &gt; 0,
   TEXT(DATE(2020,INT((ROW(A5554)-1)/33)+1,1),"mmm/aa"),
   ""
)</f>
        <v/>
      </c>
      <c r="B5556" s="61" t="str">
        <f>IF(A5556&lt;&gt;"", 'alimentação - Tabela 7.1'!$B$16, "" )</f>
        <v/>
      </c>
      <c r="C5556" s="62" t="str">
        <f>IFERROR(INDEX('alimentação - Tabela 7.1'!$16:$16,
MATCH(TEXT('Tabela 7.1'!A5556,"mmmm/aaaa"),'alimentação - Tabela 7.1'!$5:$5,0)), "")</f>
        <v/>
      </c>
      <c r="D5556" s="62" t="str">
        <f>IFERROR(INDEX('alimentação - Tabela 7.1'!$16:$16,
MATCH(TEXT('Tabela 7.1'!$A5556,"mmmm/aaaa"),'alimentação - Tabela 7.1'!$5:$5,0)+1), "")</f>
        <v/>
      </c>
      <c r="E5556" s="62" t="str">
        <f>IFERROR(INDEX('alimentação - Tabela 7.1'!$16:$16,
MATCH(TEXT('Tabela 7.1'!$A5556,"mmmm/aaaa"),'alimentação - Tabela 7.1'!$5:$5,0)+2), "")</f>
        <v/>
      </c>
      <c r="F5556" s="62" t="str">
        <f>IFERROR(INDEX('alimentação - Tabela 7.1'!$16:$16,
MATCH(TEXT('Tabela 7.1'!$A5556,"mmmm/aaaa"),'alimentação - Tabela 7.1'!$5:$5,0)+3), "")</f>
        <v/>
      </c>
      <c r="G5556" s="95" t="str">
        <f>IFERROR(INDEX('alimentação - Tabela 7.1'!$16:$16,
MATCH(TEXT('Tabela 7.1'!$A5556,"mmmm/aaaa"),'alimentação - Tabela 7.1'!$5:$5,0)+4), "")</f>
        <v/>
      </c>
    </row>
    <row r="5557" spans="1:7" x14ac:dyDescent="0.25">
      <c r="A5557" s="59" t="str">
        <f>IF(
   SUMPRODUCT(--('alimentação - Tabela 7.1'!$5:$5=TEXT(DATE(2020,INT((ROW(A5555)-1)/33)+1,1),"mmmm/aaaa"))) &gt; 0,
   TEXT(DATE(2020,INT((ROW(A5555)-1)/33)+1,1),"mmm/aa"),
   ""
)</f>
        <v/>
      </c>
      <c r="B5557" s="61" t="str">
        <f>IF(A5557&lt;&gt;"", 'alimentação - Tabela 7.1'!$B$17, "" )</f>
        <v/>
      </c>
      <c r="C5557" s="62" t="str">
        <f>IFERROR(INDEX('alimentação - Tabela 7.1'!$17:$17,
MATCH(TEXT('Tabela 7.1'!A5557,"mmmm/aaaa"),'alimentação - Tabela 7.1'!$5:$5,0)), "")</f>
        <v/>
      </c>
      <c r="D5557" s="62" t="str">
        <f>IFERROR(INDEX('alimentação - Tabela 7.1'!$17:$17,
MATCH(TEXT('Tabela 7.1'!$A5557,"mmmm/aaaa"),'alimentação - Tabela 7.1'!$5:$5,0)+1), "")</f>
        <v/>
      </c>
      <c r="E5557" s="62" t="str">
        <f>IFERROR(INDEX('alimentação - Tabela 7.1'!$17:$17,
MATCH(TEXT('Tabela 7.1'!$A5557,"mmmm/aaaa"),'alimentação - Tabela 7.1'!$5:$5,0)+2), "")</f>
        <v/>
      </c>
      <c r="F5557" s="62" t="str">
        <f>IFERROR(INDEX('alimentação - Tabela 7.1'!$17:$17,
MATCH(TEXT('Tabela 7.1'!$A5557,"mmmm/aaaa"),'alimentação - Tabela 7.1'!$5:$5,0)+3), "")</f>
        <v/>
      </c>
      <c r="G5557" s="95" t="str">
        <f>IFERROR(INDEX('alimentação - Tabela 7.1'!$17:$17,
MATCH(TEXT('Tabela 7.1'!$A5557,"mmmm/aaaa"),'alimentação - Tabela 7.1'!$5:$5,0)+4), "")</f>
        <v/>
      </c>
    </row>
    <row r="5558" spans="1:7" x14ac:dyDescent="0.25">
      <c r="A5558" s="59" t="str">
        <f>IF(
   SUMPRODUCT(--('alimentação - Tabela 7.1'!$5:$5=TEXT(DATE(2020,INT((ROW(A5556)-1)/33)+1,1),"mmmm/aaaa"))) &gt; 0,
   TEXT(DATE(2020,INT((ROW(A5556)-1)/33)+1,1),"mmm/aa"),
   ""
)</f>
        <v/>
      </c>
      <c r="B5558" s="61" t="str">
        <f>IF(A5558&lt;&gt;"", 'alimentação - Tabela 7.1'!$B$18, "" )</f>
        <v/>
      </c>
      <c r="C5558" s="62" t="str">
        <f>IFERROR(INDEX('alimentação - Tabela 7.1'!$18:$18,
MATCH(TEXT('Tabela 7.1'!A5558,"mmmm/aaaa"),'alimentação - Tabela 7.1'!$5:$5,0)), "")</f>
        <v/>
      </c>
      <c r="D5558" s="62" t="str">
        <f>IFERROR(INDEX('alimentação - Tabela 7.1'!$18:$18,
MATCH(TEXT('Tabela 7.1'!$A5558,"mmmm/aaaa"),'alimentação - Tabela 7.1'!$5:$5,0)+1), "")</f>
        <v/>
      </c>
      <c r="E5558" s="62" t="str">
        <f>IFERROR(INDEX('alimentação - Tabela 7.1'!$18:$18,
MATCH(TEXT('Tabela 7.1'!$A5558,"mmmm/aaaa"),'alimentação - Tabela 7.1'!$5:$5,0)+2), "")</f>
        <v/>
      </c>
      <c r="F5558" s="62" t="str">
        <f>IFERROR(INDEX('alimentação - Tabela 7.1'!$18:$18,
MATCH(TEXT('Tabela 7.1'!$A5558,"mmmm/aaaa"),'alimentação - Tabela 7.1'!$5:$5,0)+3), "")</f>
        <v/>
      </c>
      <c r="G5558" s="95" t="str">
        <f>IFERROR(INDEX('alimentação - Tabela 7.1'!$18:$18,
MATCH(TEXT('Tabela 7.1'!$A5558,"mmmm/aaaa"),'alimentação - Tabela 7.1'!$5:$5,0)+4), "")</f>
        <v/>
      </c>
    </row>
    <row r="5559" spans="1:7" x14ac:dyDescent="0.25">
      <c r="A5559" s="59" t="str">
        <f>IF(
   SUMPRODUCT(--('alimentação - Tabela 7.1'!$5:$5=TEXT(DATE(2020,INT((ROW(A5557)-1)/33)+1,1),"mmmm/aaaa"))) &gt; 0,
   TEXT(DATE(2020,INT((ROW(A5557)-1)/33)+1,1),"mmm/aa"),
   ""
)</f>
        <v/>
      </c>
      <c r="B5559" s="61" t="str">
        <f>IF(A5559&lt;&gt;"", 'alimentação - Tabela 7.1'!$B$19, "" )</f>
        <v/>
      </c>
      <c r="C5559" s="62" t="str">
        <f>IFERROR(INDEX('alimentação - Tabela 7.1'!$19:$19,
MATCH(TEXT('Tabela 7.1'!A5559,"mmmm/aaaa"),'alimentação - Tabela 7.1'!$5:$5,0)), "")</f>
        <v/>
      </c>
      <c r="D5559" s="62" t="str">
        <f>IFERROR(INDEX('alimentação - Tabela 7.1'!$19:$19,
MATCH(TEXT('Tabela 7.1'!$A5559,"mmmm/aaaa"),'alimentação - Tabela 7.1'!$5:$5,0)+1), "")</f>
        <v/>
      </c>
      <c r="E5559" s="62" t="str">
        <f>IFERROR(INDEX('alimentação - Tabela 7.1'!$19:$19,
MATCH(TEXT('Tabela 7.1'!$A5559,"mmmm/aaaa"),'alimentação - Tabela 7.1'!$5:$5,0)+2), "")</f>
        <v/>
      </c>
      <c r="F5559" s="62" t="str">
        <f>IFERROR(INDEX('alimentação - Tabela 7.1'!$19:$19,
MATCH(TEXT('Tabela 7.1'!$A5559,"mmmm/aaaa"),'alimentação - Tabela 7.1'!$5:$5,0)+3), "")</f>
        <v/>
      </c>
      <c r="G5559" s="95" t="str">
        <f>IFERROR(INDEX('alimentação - Tabela 7.1'!$19:$19,
MATCH(TEXT('Tabela 7.1'!$A5559,"mmmm/aaaa"),'alimentação - Tabela 7.1'!$5:$5,0)+4), "")</f>
        <v/>
      </c>
    </row>
    <row r="5560" spans="1:7" x14ac:dyDescent="0.25">
      <c r="A5560" s="59" t="str">
        <f>IF(
   SUMPRODUCT(--('alimentação - Tabela 7.1'!$5:$5=TEXT(DATE(2020,INT((ROW(A5558)-1)/33)+1,1),"mmmm/aaaa"))) &gt; 0,
   TEXT(DATE(2020,INT((ROW(A5558)-1)/33)+1,1),"mmm/aa"),
   ""
)</f>
        <v/>
      </c>
      <c r="B5560" s="61" t="str">
        <f>IF(A5560&lt;&gt;"", 'alimentação - Tabela 7.1'!$B$20, "" )</f>
        <v/>
      </c>
      <c r="C5560" s="62" t="str">
        <f>IFERROR(INDEX('alimentação - Tabela 7.1'!$20:$20,
MATCH(TEXT('Tabela 7.1'!A5560,"mmmm/aaaa"),'alimentação - Tabela 7.1'!$5:$5,0)), "")</f>
        <v/>
      </c>
      <c r="D5560" s="62" t="str">
        <f>IFERROR(INDEX('alimentação - Tabela 7.1'!$20:$20,
MATCH(TEXT('Tabela 7.1'!$A5560,"mmmm/aaaa"),'alimentação - Tabela 7.1'!$5:$5,0)+1), "")</f>
        <v/>
      </c>
      <c r="E5560" s="62" t="str">
        <f>IFERROR(INDEX('alimentação - Tabela 7.1'!$20:$20,
MATCH(TEXT('Tabela 7.1'!$A5560,"mmmm/aaaa"),'alimentação - Tabela 7.1'!$5:$5,0)+2), "")</f>
        <v/>
      </c>
      <c r="F5560" s="62" t="str">
        <f>IFERROR(INDEX('alimentação - Tabela 7.1'!$20:$20,
MATCH(TEXT('Tabela 7.1'!$A5560,"mmmm/aaaa"),'alimentação - Tabela 7.1'!$5:$5,0)+3), "")</f>
        <v/>
      </c>
      <c r="G5560" s="95" t="str">
        <f>IFERROR(INDEX('alimentação - Tabela 7.1'!$20:$20,
MATCH(TEXT('Tabela 7.1'!$A5560,"mmmm/aaaa"),'alimentação - Tabela 7.1'!$5:$5,0)+4), "")</f>
        <v/>
      </c>
    </row>
    <row r="5561" spans="1:7" x14ac:dyDescent="0.25">
      <c r="A5561" s="59" t="str">
        <f>IF(
   SUMPRODUCT(--('alimentação - Tabela 7.1'!$5:$5=TEXT(DATE(2020,INT((ROW(A5559)-1)/33)+1,1),"mmmm/aaaa"))) &gt; 0,
   TEXT(DATE(2020,INT((ROW(A5559)-1)/33)+1,1),"mmm/aa"),
   ""
)</f>
        <v/>
      </c>
      <c r="B5561" s="61" t="str">
        <f>IF(A5561&lt;&gt;"", 'alimentação - Tabela 7.1'!$B$21, "" )</f>
        <v/>
      </c>
      <c r="C5561" s="62" t="str">
        <f>IFERROR(INDEX('alimentação - Tabela 7.1'!$21:$21,
MATCH(TEXT('Tabela 7.1'!A5561,"mmmm/aaaa"),'alimentação - Tabela 7.1'!$5:$5,0)), "")</f>
        <v/>
      </c>
      <c r="D5561" s="62" t="str">
        <f>IFERROR(INDEX('alimentação - Tabela 7.1'!$21:$21,
MATCH(TEXT('Tabela 7.1'!$A5561,"mmmm/aaaa"),'alimentação - Tabela 7.1'!$5:$5,0)+1), "")</f>
        <v/>
      </c>
      <c r="E5561" s="62" t="str">
        <f>IFERROR(INDEX('alimentação - Tabela 7.1'!$21:$21,
MATCH(TEXT('Tabela 7.1'!$A5561,"mmmm/aaaa"),'alimentação - Tabela 7.1'!$5:$5,0)+2), "")</f>
        <v/>
      </c>
      <c r="F5561" s="62" t="str">
        <f>IFERROR(INDEX('alimentação - Tabela 7.1'!$21:$21,
MATCH(TEXT('Tabela 7.1'!$A5561,"mmmm/aaaa"),'alimentação - Tabela 7.1'!$5:$5,0)+3), "")</f>
        <v/>
      </c>
      <c r="G5561" s="95" t="str">
        <f>IFERROR(INDEX('alimentação - Tabela 7.1'!$21:$21,
MATCH(TEXT('Tabela 7.1'!$A5561,"mmmm/aaaa"),'alimentação - Tabela 7.1'!$5:$5,0)+4), "")</f>
        <v/>
      </c>
    </row>
    <row r="5562" spans="1:7" x14ac:dyDescent="0.25">
      <c r="A5562" s="59" t="str">
        <f>IF(
   SUMPRODUCT(--('alimentação - Tabela 7.1'!$5:$5=TEXT(DATE(2020,INT((ROW(A5560)-1)/33)+1,1),"mmmm/aaaa"))) &gt; 0,
   TEXT(DATE(2020,INT((ROW(A5560)-1)/33)+1,1),"mmm/aa"),
   ""
)</f>
        <v/>
      </c>
      <c r="B5562" s="61" t="str">
        <f>IF(A5562&lt;&gt;"", 'alimentação - Tabela 7.1'!$B$22, "" )</f>
        <v/>
      </c>
      <c r="C5562" s="62" t="str">
        <f>IFERROR(INDEX('alimentação - Tabela 7.1'!$22:$22,
MATCH(TEXT('Tabela 7.1'!A5562,"mmmm/aaaa"),'alimentação - Tabela 7.1'!$5:$5,0)), "")</f>
        <v/>
      </c>
      <c r="D5562" s="62" t="str">
        <f>IFERROR(INDEX('alimentação - Tabela 7.1'!$22:$22,
MATCH(TEXT('Tabela 7.1'!$A5562,"mmmm/aaaa"),'alimentação - Tabela 7.1'!$5:$5,0)+1), "")</f>
        <v/>
      </c>
      <c r="E5562" s="62" t="str">
        <f>IFERROR(INDEX('alimentação - Tabela 7.1'!$22:$22,
MATCH(TEXT('Tabela 7.1'!$A5562,"mmmm/aaaa"),'alimentação - Tabela 7.1'!$5:$5,0)+2), "")</f>
        <v/>
      </c>
      <c r="F5562" s="62" t="str">
        <f>IFERROR(INDEX('alimentação - Tabela 7.1'!$22:$22,
MATCH(TEXT('Tabela 7.1'!$A5562,"mmmm/aaaa"),'alimentação - Tabela 7.1'!$5:$5,0)+3), "")</f>
        <v/>
      </c>
      <c r="G5562" s="95" t="str">
        <f>IFERROR(INDEX('alimentação - Tabela 7.1'!$22:$22,
MATCH(TEXT('Tabela 7.1'!$A5562,"mmmm/aaaa"),'alimentação - Tabela 7.1'!$5:$5,0)+4), "")</f>
        <v/>
      </c>
    </row>
    <row r="5563" spans="1:7" x14ac:dyDescent="0.25">
      <c r="A5563" s="59" t="str">
        <f>IF(
   SUMPRODUCT(--('alimentação - Tabela 7.1'!$5:$5=TEXT(DATE(2020,INT((ROW(A5561)-1)/33)+1,1),"mmmm/aaaa"))) &gt; 0,
   TEXT(DATE(2020,INT((ROW(A5561)-1)/33)+1,1),"mmm/aa"),
   ""
)</f>
        <v/>
      </c>
      <c r="B5563" s="61" t="str">
        <f>IF(A5563&lt;&gt;"", 'alimentação - Tabela 7.1'!$B$23, "" )</f>
        <v/>
      </c>
      <c r="C5563" s="62" t="str">
        <f>IFERROR(INDEX('alimentação - Tabela 7.1'!$23:$23,
MATCH(TEXT('Tabela 7.1'!A5563,"mmmm/aaaa"),'alimentação - Tabela 7.1'!$5:$5,0)), "")</f>
        <v/>
      </c>
      <c r="D5563" s="62" t="str">
        <f>IFERROR(INDEX('alimentação - Tabela 7.1'!$23:$23,
MATCH(TEXT('Tabela 7.1'!$A5563,"mmmm/aaaa"),'alimentação - Tabela 7.1'!$5:$5,0)+1), "")</f>
        <v/>
      </c>
      <c r="E5563" s="62" t="str">
        <f>IFERROR(INDEX('alimentação - Tabela 7.1'!$23:$23,
MATCH(TEXT('Tabela 7.1'!$A5563,"mmmm/aaaa"),'alimentação - Tabela 7.1'!$5:$5,0)+2), "")</f>
        <v/>
      </c>
      <c r="F5563" s="62" t="str">
        <f>IFERROR(INDEX('alimentação - Tabela 7.1'!$23:$23,
MATCH(TEXT('Tabela 7.1'!$A5563,"mmmm/aaaa"),'alimentação - Tabela 7.1'!$5:$5,0)+3), "")</f>
        <v/>
      </c>
      <c r="G5563" s="95" t="str">
        <f>IFERROR(INDEX('alimentação - Tabela 7.1'!$23:$23,
MATCH(TEXT('Tabela 7.1'!$A5563,"mmmm/aaaa"),'alimentação - Tabela 7.1'!$5:$5,0)+4), "")</f>
        <v/>
      </c>
    </row>
    <row r="5564" spans="1:7" x14ac:dyDescent="0.25">
      <c r="A5564" s="59" t="str">
        <f>IF(
   SUMPRODUCT(--('alimentação - Tabela 7.1'!$5:$5=TEXT(DATE(2020,INT((ROW(A5562)-1)/33)+1,1),"mmmm/aaaa"))) &gt; 0,
   TEXT(DATE(2020,INT((ROW(A5562)-1)/33)+1,1),"mmm/aa"),
   ""
)</f>
        <v/>
      </c>
      <c r="B5564" s="61" t="str">
        <f>IF(A5564&lt;&gt;"", 'alimentação - Tabela 7.1'!$B$24, "" )</f>
        <v/>
      </c>
      <c r="C5564" s="62" t="str">
        <f>IFERROR(INDEX('alimentação - Tabela 7.1'!$24:$24,
MATCH(TEXT('Tabela 7.1'!A5564,"mmmm/aaaa"),'alimentação - Tabela 7.1'!$5:$5,0)), "")</f>
        <v/>
      </c>
      <c r="D5564" s="62" t="str">
        <f>IFERROR(INDEX('alimentação - Tabela 7.1'!$24:$24,
MATCH(TEXT('Tabela 7.1'!$A5564,"mmmm/aaaa"),'alimentação - Tabela 7.1'!$5:$5,0)+1), "")</f>
        <v/>
      </c>
      <c r="E5564" s="62" t="str">
        <f>IFERROR(INDEX('alimentação - Tabela 7.1'!$24:$24,
MATCH(TEXT('Tabela 7.1'!$A5564,"mmmm/aaaa"),'alimentação - Tabela 7.1'!$5:$5,0)+2), "")</f>
        <v/>
      </c>
      <c r="F5564" s="62" t="str">
        <f>IFERROR(INDEX('alimentação - Tabela 7.1'!$24:$24,
MATCH(TEXT('Tabela 7.1'!$A5564,"mmmm/aaaa"),'alimentação - Tabela 7.1'!$5:$5,0)+3), "")</f>
        <v/>
      </c>
      <c r="G5564" s="95" t="str">
        <f>IFERROR(INDEX('alimentação - Tabela 7.1'!$24:$24,
MATCH(TEXT('Tabela 7.1'!$A5564,"mmmm/aaaa"),'alimentação - Tabela 7.1'!$5:$5,0)+4), "")</f>
        <v/>
      </c>
    </row>
    <row r="5565" spans="1:7" x14ac:dyDescent="0.25">
      <c r="A5565" s="59" t="str">
        <f>IF(
   SUMPRODUCT(--('alimentação - Tabela 7.1'!$5:$5=TEXT(DATE(2020,INT((ROW(A5563)-1)/33)+1,1),"mmmm/aaaa"))) &gt; 0,
   TEXT(DATE(2020,INT((ROW(A5563)-1)/33)+1,1),"mmm/aa"),
   ""
)</f>
        <v/>
      </c>
      <c r="B5565" s="61" t="str">
        <f>IF(A5565&lt;&gt;"", 'alimentação - Tabela 7.1'!$B$25, "" )</f>
        <v/>
      </c>
      <c r="C5565" s="62" t="str">
        <f>IFERROR(INDEX('alimentação - Tabela 7.1'!$25:$25,
MATCH(TEXT('Tabela 7.1'!A5565,"mmmm/aaaa"),'alimentação - Tabela 7.1'!$5:$5,0)), "")</f>
        <v/>
      </c>
      <c r="D5565" s="62" t="str">
        <f>IFERROR(INDEX('alimentação - Tabela 7.1'!$25:$25,
MATCH(TEXT('Tabela 7.1'!$A5565,"mmmm/aaaa"),'alimentação - Tabela 7.1'!$5:$5,0)+1), "")</f>
        <v/>
      </c>
      <c r="E5565" s="62" t="str">
        <f>IFERROR(INDEX('alimentação - Tabela 7.1'!$25:$25,
MATCH(TEXT('Tabela 7.1'!$A5565,"mmmm/aaaa"),'alimentação - Tabela 7.1'!$5:$5,0)+2), "")</f>
        <v/>
      </c>
      <c r="F5565" s="62" t="str">
        <f>IFERROR(INDEX('alimentação - Tabela 7.1'!$25:$25,
MATCH(TEXT('Tabela 7.1'!$A5565,"mmmm/aaaa"),'alimentação - Tabela 7.1'!$5:$5,0)+3), "")</f>
        <v/>
      </c>
      <c r="G5565" s="95" t="str">
        <f>IFERROR(INDEX('alimentação - Tabela 7.1'!$25:$25,
MATCH(TEXT('Tabela 7.1'!$A5565,"mmmm/aaaa"),'alimentação - Tabela 7.1'!$5:$5,0)+4), "")</f>
        <v/>
      </c>
    </row>
    <row r="5566" spans="1:7" x14ac:dyDescent="0.25">
      <c r="A5566" s="59" t="str">
        <f>IF(
   SUMPRODUCT(--('alimentação - Tabela 7.1'!$5:$5=TEXT(DATE(2020,INT((ROW(A5564)-1)/33)+1,1),"mmmm/aaaa"))) &gt; 0,
   TEXT(DATE(2020,INT((ROW(A5564)-1)/33)+1,1),"mmm/aa"),
   ""
)</f>
        <v/>
      </c>
      <c r="B5566" s="61" t="str">
        <f>IF(A5566&lt;&gt;"", 'alimentação - Tabela 7.1'!$B$26, "" )</f>
        <v/>
      </c>
      <c r="C5566" s="62" t="str">
        <f>IFERROR(INDEX('alimentação - Tabela 7.1'!$26:$26,
MATCH(TEXT('Tabela 7.1'!A5566,"mmmm/aaaa"),'alimentação - Tabela 7.1'!$5:$5,0)), "")</f>
        <v/>
      </c>
      <c r="D5566" s="62" t="str">
        <f>IFERROR(INDEX('alimentação - Tabela 7.1'!$26:$26,
MATCH(TEXT('Tabela 7.1'!$A5566,"mmmm/aaaa"),'alimentação - Tabela 7.1'!$5:$5,0)+1), "")</f>
        <v/>
      </c>
      <c r="E5566" s="62" t="str">
        <f>IFERROR(INDEX('alimentação - Tabela 7.1'!$26:$26,
MATCH(TEXT('Tabela 7.1'!$A5566,"mmmm/aaaa"),'alimentação - Tabela 7.1'!$5:$5,0)+2), "")</f>
        <v/>
      </c>
      <c r="F5566" s="62" t="str">
        <f>IFERROR(INDEX('alimentação - Tabela 7.1'!$26:$26,
MATCH(TEXT('Tabela 7.1'!$A5566,"mmmm/aaaa"),'alimentação - Tabela 7.1'!$5:$5,0)+3), "")</f>
        <v/>
      </c>
      <c r="G5566" s="95" t="str">
        <f>IFERROR(INDEX('alimentação - Tabela 7.1'!$26:$26,
MATCH(TEXT('Tabela 7.1'!$A5566,"mmmm/aaaa"),'alimentação - Tabela 7.1'!$5:$5,0)+4), "")</f>
        <v/>
      </c>
    </row>
    <row r="5567" spans="1:7" x14ac:dyDescent="0.25">
      <c r="A5567" s="59" t="str">
        <f>IF(
   SUMPRODUCT(--('alimentação - Tabela 7.1'!$5:$5=TEXT(DATE(2020,INT((ROW(A5565)-1)/33)+1,1),"mmmm/aaaa"))) &gt; 0,
   TEXT(DATE(2020,INT((ROW(A5565)-1)/33)+1,1),"mmm/aa"),
   ""
)</f>
        <v/>
      </c>
      <c r="B5567" s="61" t="str">
        <f>IF(A5567&lt;&gt;"", 'alimentação - Tabela 7.1'!$B$27, "" )</f>
        <v/>
      </c>
      <c r="C5567" s="62" t="str">
        <f>IFERROR(INDEX('alimentação - Tabela 7.1'!$27:$27,
MATCH(TEXT('Tabela 7.1'!A5567,"mmmm/aaaa"),'alimentação - Tabela 7.1'!$5:$5,0)), "")</f>
        <v/>
      </c>
      <c r="D5567" s="62" t="str">
        <f>IFERROR(INDEX('alimentação - Tabela 7.1'!$27:$27,
MATCH(TEXT('Tabela 7.1'!$A5567,"mmmm/aaaa"),'alimentação - Tabela 7.1'!$5:$5,0)+1), "")</f>
        <v/>
      </c>
      <c r="E5567" s="62" t="str">
        <f>IFERROR(INDEX('alimentação - Tabela 7.1'!$27:$27,
MATCH(TEXT('Tabela 7.1'!$A5567,"mmmm/aaaa"),'alimentação - Tabela 7.1'!$5:$5,0)+2), "")</f>
        <v/>
      </c>
      <c r="F5567" s="62" t="str">
        <f>IFERROR(INDEX('alimentação - Tabela 7.1'!$27:$27,
MATCH(TEXT('Tabela 7.1'!$A5567,"mmmm/aaaa"),'alimentação - Tabela 7.1'!$5:$5,0)+3), "")</f>
        <v/>
      </c>
      <c r="G5567" s="95" t="str">
        <f>IFERROR(INDEX('alimentação - Tabela 7.1'!$27:$27,
MATCH(TEXT('Tabela 7.1'!$A5567,"mmmm/aaaa"),'alimentação - Tabela 7.1'!$5:$5,0)+4), "")</f>
        <v/>
      </c>
    </row>
    <row r="5568" spans="1:7" x14ac:dyDescent="0.25">
      <c r="A5568" s="59" t="str">
        <f>IF(
   SUMPRODUCT(--('alimentação - Tabela 7.1'!$5:$5=TEXT(DATE(2020,INT((ROW(A5566)-1)/33)+1,1),"mmmm/aaaa"))) &gt; 0,
   TEXT(DATE(2020,INT((ROW(A5566)-1)/33)+1,1),"mmm/aa"),
   ""
)</f>
        <v/>
      </c>
      <c r="B5568" s="61" t="str">
        <f>IF(A5568&lt;&gt;"", 'alimentação - Tabela 7.1'!$B$28, "" )</f>
        <v/>
      </c>
      <c r="C5568" s="62" t="str">
        <f>IFERROR(INDEX('alimentação - Tabela 7.1'!$28:$28,
MATCH(TEXT('Tabela 7.1'!A5568,"mmmm/aaaa"),'alimentação - Tabela 7.1'!$5:$5,0)), "")</f>
        <v/>
      </c>
      <c r="D5568" s="62" t="str">
        <f>IFERROR(INDEX('alimentação - Tabela 7.1'!$28:$28,
MATCH(TEXT('Tabela 7.1'!$A5568,"mmmm/aaaa"),'alimentação - Tabela 7.1'!$5:$5,0)+1), "")</f>
        <v/>
      </c>
      <c r="E5568" s="62" t="str">
        <f>IFERROR(INDEX('alimentação - Tabela 7.1'!$28:$28,
MATCH(TEXT('Tabela 7.1'!$A5568,"mmmm/aaaa"),'alimentação - Tabela 7.1'!$5:$5,0)+2), "")</f>
        <v/>
      </c>
      <c r="F5568" s="62" t="str">
        <f>IFERROR(INDEX('alimentação - Tabela 7.1'!$28:$28,
MATCH(TEXT('Tabela 7.1'!$A5568,"mmmm/aaaa"),'alimentação - Tabela 7.1'!$5:$5,0)+3), "")</f>
        <v/>
      </c>
      <c r="G5568" s="95" t="str">
        <f>IFERROR(INDEX('alimentação - Tabela 7.1'!$28:$28,
MATCH(TEXT('Tabela 7.1'!$A5568,"mmmm/aaaa"),'alimentação - Tabela 7.1'!$5:$5,0)+4), "")</f>
        <v/>
      </c>
    </row>
    <row r="5569" spans="1:7" x14ac:dyDescent="0.25">
      <c r="A5569" s="59" t="str">
        <f>IF(
   SUMPRODUCT(--('alimentação - Tabela 7.1'!$5:$5=TEXT(DATE(2020,INT((ROW(A5567)-1)/33)+1,1),"mmmm/aaaa"))) &gt; 0,
   TEXT(DATE(2020,INT((ROW(A5567)-1)/33)+1,1),"mmm/aa"),
   ""
)</f>
        <v/>
      </c>
      <c r="B5569" s="61" t="str">
        <f>IF(A5569&lt;&gt;"", 'alimentação - Tabela 7.1'!$B$29, "" )</f>
        <v/>
      </c>
      <c r="C5569" s="62" t="str">
        <f>IFERROR(INDEX('alimentação - Tabela 7.1'!$29:$29,
MATCH(TEXT('Tabela 7.1'!A5569,"mmmm/aaaa"),'alimentação - Tabela 7.1'!$5:$5,0)), "")</f>
        <v/>
      </c>
      <c r="D5569" s="62" t="str">
        <f>IFERROR(INDEX('alimentação - Tabela 7.1'!$29:$29,
MATCH(TEXT('Tabela 7.1'!$A5569,"mmmm/aaaa"),'alimentação - Tabela 7.1'!$5:$5,0)+1), "")</f>
        <v/>
      </c>
      <c r="E5569" s="62" t="str">
        <f>IFERROR(INDEX('alimentação - Tabela 7.1'!$29:$29,
MATCH(TEXT('Tabela 7.1'!$A5569,"mmmm/aaaa"),'alimentação - Tabela 7.1'!$5:$5,0)+2), "")</f>
        <v/>
      </c>
      <c r="F5569" s="62" t="str">
        <f>IFERROR(INDEX('alimentação - Tabela 7.1'!$29:$29,
MATCH(TEXT('Tabela 7.1'!$A5569,"mmmm/aaaa"),'alimentação - Tabela 7.1'!$5:$5,0)+3), "")</f>
        <v/>
      </c>
      <c r="G5569" s="95" t="str">
        <f>IFERROR(INDEX('alimentação - Tabela 7.1'!$29:$29,
MATCH(TEXT('Tabela 7.1'!$A5569,"mmmm/aaaa"),'alimentação - Tabela 7.1'!$5:$5,0)+4), "")</f>
        <v/>
      </c>
    </row>
    <row r="5570" spans="1:7" x14ac:dyDescent="0.25">
      <c r="A5570" s="59" t="str">
        <f>IF(
   SUMPRODUCT(--('alimentação - Tabela 7.1'!$5:$5=TEXT(DATE(2020,INT((ROW(A5568)-1)/33)+1,1),"mmmm/aaaa"))) &gt; 0,
   TEXT(DATE(2020,INT((ROW(A5568)-1)/33)+1,1),"mmm/aa"),
   ""
)</f>
        <v/>
      </c>
      <c r="B5570" s="61" t="str">
        <f>IF(A5570&lt;&gt;"", 'alimentação - Tabela 7.1'!$B$30, "" )</f>
        <v/>
      </c>
      <c r="C5570" s="62" t="str">
        <f>IFERROR(INDEX('alimentação - Tabela 7.1'!$30:$30,
MATCH(TEXT('Tabela 7.1'!A5570,"mmmm/aaaa"),'alimentação - Tabela 7.1'!$5:$5,0)), "")</f>
        <v/>
      </c>
      <c r="D5570" s="62" t="str">
        <f>IFERROR(INDEX('alimentação - Tabela 7.1'!$30:$30,
MATCH(TEXT('Tabela 7.1'!$A5570,"mmmm/aaaa"),'alimentação - Tabela 7.1'!$5:$5,0)+1), "")</f>
        <v/>
      </c>
      <c r="E5570" s="62" t="str">
        <f>IFERROR(INDEX('alimentação - Tabela 7.1'!$30:$30,
MATCH(TEXT('Tabela 7.1'!$A5570,"mmmm/aaaa"),'alimentação - Tabela 7.1'!$5:$5,0)+2), "")</f>
        <v/>
      </c>
      <c r="F5570" s="62" t="str">
        <f>IFERROR(INDEX('alimentação - Tabela 7.1'!$30:$30,
MATCH(TEXT('Tabela 7.1'!$A5570,"mmmm/aaaa"),'alimentação - Tabela 7.1'!$5:$5,0)+3), "")</f>
        <v/>
      </c>
      <c r="G5570" s="95" t="str">
        <f>IFERROR(INDEX('alimentação - Tabela 7.1'!$30:$30,
MATCH(TEXT('Tabela 7.1'!$A5570,"mmmm/aaaa"),'alimentação - Tabela 7.1'!$5:$5,0)+4), "")</f>
        <v/>
      </c>
    </row>
    <row r="5571" spans="1:7" x14ac:dyDescent="0.25">
      <c r="A5571" s="59" t="str">
        <f>IF(
   SUMPRODUCT(--('alimentação - Tabela 7.1'!$5:$5=TEXT(DATE(2020,INT((ROW(A5569)-1)/33)+1,1),"mmmm/aaaa"))) &gt; 0,
   TEXT(DATE(2020,INT((ROW(A5569)-1)/33)+1,1),"mmm/aa"),
   ""
)</f>
        <v/>
      </c>
      <c r="B5571" s="61" t="str">
        <f>IF(A5571&lt;&gt;"", 'alimentação - Tabela 7.1'!$B$31, "" )</f>
        <v/>
      </c>
      <c r="C5571" s="62" t="str">
        <f>IFERROR(INDEX('alimentação - Tabela 7.1'!$31:$31,
MATCH(TEXT('Tabela 7.1'!A5571,"mmmm/aaaa"),'alimentação - Tabela 7.1'!$5:$5,0)), "")</f>
        <v/>
      </c>
      <c r="D5571" s="62" t="str">
        <f>IFERROR(INDEX('alimentação - Tabela 7.1'!$31:$31,
MATCH(TEXT('Tabela 7.1'!$A5571,"mmmm/aaaa"),'alimentação - Tabela 7.1'!$5:$5,0)+1), "")</f>
        <v/>
      </c>
      <c r="E5571" s="62" t="str">
        <f>IFERROR(INDEX('alimentação - Tabela 7.1'!$31:$31,
MATCH(TEXT('Tabela 7.1'!$A5571,"mmmm/aaaa"),'alimentação - Tabela 7.1'!$5:$5,0)+2), "")</f>
        <v/>
      </c>
      <c r="F5571" s="62" t="str">
        <f>IFERROR(INDEX('alimentação - Tabela 7.1'!$31:$31,
MATCH(TEXT('Tabela 7.1'!$A5571,"mmmm/aaaa"),'alimentação - Tabela 7.1'!$5:$5,0)+3), "")</f>
        <v/>
      </c>
      <c r="G5571" s="95" t="str">
        <f>IFERROR(INDEX('alimentação - Tabela 7.1'!$31:$31,
MATCH(TEXT('Tabela 7.1'!$A5571,"mmmm/aaaa"),'alimentação - Tabela 7.1'!$5:$5,0)+4), "")</f>
        <v/>
      </c>
    </row>
    <row r="5572" spans="1:7" x14ac:dyDescent="0.25">
      <c r="A5572" s="59" t="str">
        <f>IF(
   SUMPRODUCT(--('alimentação - Tabela 7.1'!$5:$5=TEXT(DATE(2020,INT((ROW(A5570)-1)/33)+1,1),"mmmm/aaaa"))) &gt; 0,
   TEXT(DATE(2020,INT((ROW(A5570)-1)/33)+1,1),"mmm/aa"),
   ""
)</f>
        <v/>
      </c>
      <c r="B5572" s="61" t="str">
        <f>IF(A5572&lt;&gt;"", 'alimentação - Tabela 7.1'!$B$32, "" )</f>
        <v/>
      </c>
      <c r="C5572" s="62" t="str">
        <f>IFERROR(INDEX('alimentação - Tabela 7.1'!$32:$32,
MATCH(TEXT('Tabela 7.1'!A5572,"mmmm/aaaa"),'alimentação - Tabela 7.1'!$5:$5,0)), "")</f>
        <v/>
      </c>
      <c r="D5572" s="62" t="str">
        <f>IFERROR(INDEX('alimentação - Tabela 7.1'!$32:$32,
MATCH(TEXT('Tabela 7.1'!$A5572,"mmmm/aaaa"),'alimentação - Tabela 7.1'!$5:$5,0)+1), "")</f>
        <v/>
      </c>
      <c r="E5572" s="62" t="str">
        <f>IFERROR(INDEX('alimentação - Tabela 7.1'!$32:$32,
MATCH(TEXT('Tabela 7.1'!$A5572,"mmmm/aaaa"),'alimentação - Tabela 7.1'!$5:$5,0)+2), "")</f>
        <v/>
      </c>
      <c r="F5572" s="62" t="str">
        <f>IFERROR(INDEX('alimentação - Tabela 7.1'!$32:$32,
MATCH(TEXT('Tabela 7.1'!$A5572,"mmmm/aaaa"),'alimentação - Tabela 7.1'!$5:$5,0)+3), "")</f>
        <v/>
      </c>
      <c r="G5572" s="95" t="str">
        <f>IFERROR(INDEX('alimentação - Tabela 7.1'!$32:$32,
MATCH(TEXT('Tabela 7.1'!$A5572,"mmmm/aaaa"),'alimentação - Tabela 7.1'!$5:$5,0)+4), "")</f>
        <v/>
      </c>
    </row>
    <row r="5573" spans="1:7" x14ac:dyDescent="0.25">
      <c r="A5573" s="59" t="str">
        <f>IF(
   SUMPRODUCT(--('alimentação - Tabela 7.1'!$5:$5=TEXT(DATE(2020,INT((ROW(A5571)-1)/33)+1,1),"mmmm/aaaa"))) &gt; 0,
   TEXT(DATE(2020,INT((ROW(A5571)-1)/33)+1,1),"mmm/aa"),
   ""
)</f>
        <v/>
      </c>
      <c r="B5573" s="61" t="str">
        <f>IF(A5573&lt;&gt;"", 'alimentação - Tabela 7.1'!$B$33, "" )</f>
        <v/>
      </c>
      <c r="C5573" s="62" t="str">
        <f>IFERROR(INDEX('alimentação - Tabela 7.1'!$33:$33,
MATCH(TEXT('Tabela 7.1'!A5573,"mmmm/aaaa"),'alimentação - Tabela 7.1'!$5:$5,0)), "")</f>
        <v/>
      </c>
      <c r="D5573" s="62" t="str">
        <f>IFERROR(INDEX('alimentação - Tabela 7.1'!$33:$33,
MATCH(TEXT('Tabela 7.1'!$A5573,"mmmm/aaaa"),'alimentação - Tabela 7.1'!$5:$5,0)+1), "")</f>
        <v/>
      </c>
      <c r="E5573" s="62" t="str">
        <f>IFERROR(INDEX('alimentação - Tabela 7.1'!$33:$33,
MATCH(TEXT('Tabela 7.1'!$A5573,"mmmm/aaaa"),'alimentação - Tabela 7.1'!$5:$5,0)+2), "")</f>
        <v/>
      </c>
      <c r="F5573" s="62" t="str">
        <f>IFERROR(INDEX('alimentação - Tabela 7.1'!$33:$33,
MATCH(TEXT('Tabela 7.1'!$A5573,"mmmm/aaaa"),'alimentação - Tabela 7.1'!$5:$5,0)+3), "")</f>
        <v/>
      </c>
      <c r="G5573" s="95" t="str">
        <f>IFERROR(INDEX('alimentação - Tabela 7.1'!$33:$33,
MATCH(TEXT('Tabela 7.1'!$A5573,"mmmm/aaaa"),'alimentação - Tabela 7.1'!$5:$5,0)+4), "")</f>
        <v/>
      </c>
    </row>
    <row r="5574" spans="1:7" x14ac:dyDescent="0.25">
      <c r="A5574" s="59" t="str">
        <f>IF(
   SUMPRODUCT(--('alimentação - Tabela 7.1'!$5:$5=TEXT(DATE(2020,INT((ROW(A5572)-1)/33)+1,1),"mmmm/aaaa"))) &gt; 0,
   TEXT(DATE(2020,INT((ROW(A5572)-1)/33)+1,1),"mmm/aa"),
   ""
)</f>
        <v/>
      </c>
      <c r="B5574" s="61" t="str">
        <f>IF(A5574&lt;&gt;"", 'alimentação - Tabela 7.1'!$B$34, "" )</f>
        <v/>
      </c>
      <c r="C5574" s="62" t="str">
        <f>IFERROR(INDEX('alimentação - Tabela 7.1'!$34:$34,
MATCH(TEXT('Tabela 7.1'!A5574,"mmmm/aaaa"),'alimentação - Tabela 7.1'!$5:$5,0)), "")</f>
        <v/>
      </c>
      <c r="D5574" s="62" t="str">
        <f>IFERROR(INDEX('alimentação - Tabela 7.1'!$34:$34,
MATCH(TEXT('Tabela 7.1'!$A5574,"mmmm/aaaa"),'alimentação - Tabela 7.1'!$5:$5,0)+1), "")</f>
        <v/>
      </c>
      <c r="E5574" s="62" t="str">
        <f>IFERROR(INDEX('alimentação - Tabela 7.1'!$34:$34,
MATCH(TEXT('Tabela 7.1'!$A5574,"mmmm/aaaa"),'alimentação - Tabela 7.1'!$5:$5,0)+2), "")</f>
        <v/>
      </c>
      <c r="F5574" s="62" t="str">
        <f>IFERROR(INDEX('alimentação - Tabela 7.1'!$34:$34,
MATCH(TEXT('Tabela 7.1'!$A5574,"mmmm/aaaa"),'alimentação - Tabela 7.1'!$5:$5,0)+3), "")</f>
        <v/>
      </c>
      <c r="G5574" s="95" t="str">
        <f>IFERROR(INDEX('alimentação - Tabela 7.1'!$34:$34,
MATCH(TEXT('Tabela 7.1'!$A5574,"mmmm/aaaa"),'alimentação - Tabela 7.1'!$5:$5,0)+4), "")</f>
        <v/>
      </c>
    </row>
    <row r="5575" spans="1:7" x14ac:dyDescent="0.25">
      <c r="A5575" s="59" t="str">
        <f>IF(
   SUMPRODUCT(--('alimentação - Tabela 7.1'!$5:$5=TEXT(DATE(2020,INT((ROW(A5573)-1)/33)+1,1),"mmmm/aaaa"))) &gt; 0,
   TEXT(DATE(2020,INT((ROW(A5573)-1)/33)+1,1),"mmm/aa"),
   ""
)</f>
        <v/>
      </c>
      <c r="B5575" s="61" t="str">
        <f>IF(A5575&lt;&gt;"", 'alimentação - Tabela 7.1'!$B$35, "" )</f>
        <v/>
      </c>
      <c r="C5575" s="62" t="str">
        <f>IFERROR(INDEX('alimentação - Tabela 7.1'!$35:$35,
MATCH(TEXT('Tabela 7.1'!A5575,"mmmm/aaaa"),'alimentação - Tabela 7.1'!$5:$5,0)), "")</f>
        <v/>
      </c>
      <c r="D5575" s="62" t="str">
        <f>IFERROR(INDEX('alimentação - Tabela 7.1'!$35:$35,
MATCH(TEXT('Tabela 7.1'!$A5575,"mmmm/aaaa"),'alimentação - Tabela 7.1'!$5:$5,0)+1), "")</f>
        <v/>
      </c>
      <c r="E5575" s="62" t="str">
        <f>IFERROR(INDEX('alimentação - Tabela 7.1'!$35:$35,
MATCH(TEXT('Tabela 7.1'!$A5575,"mmmm/aaaa"),'alimentação - Tabela 7.1'!$5:$5,0)+2), "")</f>
        <v/>
      </c>
      <c r="F5575" s="62" t="str">
        <f>IFERROR(INDEX('alimentação - Tabela 7.1'!$35:$35,
MATCH(TEXT('Tabela 7.1'!$A5575,"mmmm/aaaa"),'alimentação - Tabela 7.1'!$5:$5,0)+3), "")</f>
        <v/>
      </c>
      <c r="G5575" s="95" t="str">
        <f>IFERROR(INDEX('alimentação - Tabela 7.1'!$35:$35,
MATCH(TEXT('Tabela 7.1'!$A5575,"mmmm/aaaa"),'alimentação - Tabela 7.1'!$5:$5,0)+4), "")</f>
        <v/>
      </c>
    </row>
    <row r="5576" spans="1:7" x14ac:dyDescent="0.25">
      <c r="A5576" s="59" t="str">
        <f>IF(
   SUMPRODUCT(--('alimentação - Tabela 7.1'!$5:$5=TEXT(DATE(2020,INT((ROW(A5574)-1)/33)+1,1),"mmmm/aaaa"))) &gt; 0,
   TEXT(DATE(2020,INT((ROW(A5574)-1)/33)+1,1),"mmm/aa"),
   ""
)</f>
        <v/>
      </c>
      <c r="B5576" s="61" t="str">
        <f>IF(A5576&lt;&gt;"", 'alimentação - Tabela 7.1'!$B$36, "" )</f>
        <v/>
      </c>
      <c r="C5576" s="62" t="str">
        <f>IFERROR(INDEX('alimentação - Tabela 7.1'!$36:$36,
MATCH(TEXT('Tabela 7.1'!A5576,"mmmm/aaaa"),'alimentação - Tabela 7.1'!$5:$5,0)), "")</f>
        <v/>
      </c>
      <c r="D5576" s="62" t="str">
        <f>IFERROR(INDEX('alimentação - Tabela 7.1'!$36:$36,
MATCH(TEXT('Tabela 7.1'!$A5576,"mmmm/aaaa"),'alimentação - Tabela 7.1'!$5:$5,0)+1), "")</f>
        <v/>
      </c>
      <c r="E5576" s="62" t="str">
        <f>IFERROR(INDEX('alimentação - Tabela 7.1'!$36:$36,
MATCH(TEXT('Tabela 7.1'!$A5576,"mmmm/aaaa"),'alimentação - Tabela 7.1'!$5:$5,0)+2), "")</f>
        <v/>
      </c>
      <c r="F5576" s="62" t="str">
        <f>IFERROR(INDEX('alimentação - Tabela 7.1'!$36:$36,
MATCH(TEXT('Tabela 7.1'!$A5576,"mmmm/aaaa"),'alimentação - Tabela 7.1'!$5:$5,0)+3), "")</f>
        <v/>
      </c>
      <c r="G5576" s="95" t="str">
        <f>IFERROR(INDEX('alimentação - Tabela 7.1'!$36:$36,
MATCH(TEXT('Tabela 7.1'!$A5576,"mmmm/aaaa"),'alimentação - Tabela 7.1'!$5:$5,0)+4), "")</f>
        <v/>
      </c>
    </row>
    <row r="5577" spans="1:7" x14ac:dyDescent="0.25">
      <c r="A5577" s="59" t="str">
        <f>IF(
   SUMPRODUCT(--('alimentação - Tabela 7.1'!$5:$5=TEXT(DATE(2020,INT((ROW(A5575)-1)/33)+1,1),"mmmm/aaaa"))) &gt; 0,
   TEXT(DATE(2020,INT((ROW(A5575)-1)/33)+1,1),"mmm/aa"),
   ""
)</f>
        <v/>
      </c>
      <c r="B5577" s="61" t="str">
        <f>IF(A5577&lt;&gt;"", 'alimentação - Tabela 7.1'!$B$37, "" )</f>
        <v/>
      </c>
      <c r="C5577" s="62" t="str">
        <f>IFERROR(INDEX('alimentação - Tabela 7.1'!$37:$37,
MATCH(TEXT('Tabela 7.1'!A5577,"mmmm/aaaa"),'alimentação - Tabela 7.1'!$5:$5,0)), "")</f>
        <v/>
      </c>
      <c r="D5577" s="62" t="str">
        <f>IFERROR(INDEX('alimentação - Tabela 7.1'!$37:$37,
MATCH(TEXT('Tabela 7.1'!$A5577,"mmmm/aaaa"),'alimentação - Tabela 7.1'!$5:$5,0)+1), "")</f>
        <v/>
      </c>
      <c r="E5577" s="62" t="str">
        <f>IFERROR(INDEX('alimentação - Tabela 7.1'!$37:$37,
MATCH(TEXT('Tabela 7.1'!$A5577,"mmmm/aaaa"),'alimentação - Tabela 7.1'!$5:$5,0)+2), "")</f>
        <v/>
      </c>
      <c r="F5577" s="62" t="str">
        <f>IFERROR(INDEX('alimentação - Tabela 7.1'!$37:$37,
MATCH(TEXT('Tabela 7.1'!$A5577,"mmmm/aaaa"),'alimentação - Tabela 7.1'!$5:$5,0)+3), "")</f>
        <v/>
      </c>
      <c r="G5577" s="95" t="str">
        <f>IFERROR(INDEX('alimentação - Tabela 7.1'!$37:$37,
MATCH(TEXT('Tabela 7.1'!$A5577,"mmmm/aaaa"),'alimentação - Tabela 7.1'!$5:$5,0)+4), "")</f>
        <v/>
      </c>
    </row>
    <row r="5578" spans="1:7" x14ac:dyDescent="0.25">
      <c r="A5578" s="59" t="str">
        <f>IF(
   SUMPRODUCT(--('alimentação - Tabela 7.1'!$5:$5=TEXT(DATE(2020,INT((ROW(A5576)-1)/33)+1,1),"mmmm/aaaa"))) &gt; 0,
   TEXT(DATE(2020,INT((ROW(A5576)-1)/33)+1,1),"mmm/aa"),
   ""
)</f>
        <v/>
      </c>
      <c r="B5578" s="61" t="str">
        <f>IF(A5578&lt;&gt;"", 'alimentação - Tabela 7.1'!$B$38, "" )</f>
        <v/>
      </c>
      <c r="C5578" s="62" t="str">
        <f>IFERROR(INDEX('alimentação - Tabela 7.1'!$38:$38,
MATCH(TEXT('Tabela 7.1'!A5578,"mmmm/aaaa"),'alimentação - Tabela 7.1'!$5:$5,0)), "")</f>
        <v/>
      </c>
      <c r="D5578" s="62" t="str">
        <f>IFERROR(INDEX('alimentação - Tabela 7.1'!$38:$38,
MATCH(TEXT('Tabela 7.1'!$A5578,"mmmm/aaaa"),'alimentação - Tabela 7.1'!$5:$5,0)+1), "")</f>
        <v/>
      </c>
      <c r="E5578" s="62" t="str">
        <f>IFERROR(INDEX('alimentação - Tabela 7.1'!$38:$38,
MATCH(TEXT('Tabela 7.1'!$A5578,"mmmm/aaaa"),'alimentação - Tabela 7.1'!$5:$5,0)+2), "")</f>
        <v/>
      </c>
      <c r="F5578" s="62" t="str">
        <f>IFERROR(INDEX('alimentação - Tabela 7.1'!$38:$38,
MATCH(TEXT('Tabela 7.1'!$A5578,"mmmm/aaaa"),'alimentação - Tabela 7.1'!$5:$5,0)+3), "")</f>
        <v/>
      </c>
      <c r="G5578" s="95" t="str">
        <f>IFERROR(INDEX('alimentação - Tabela 7.1'!$38:$38,
MATCH(TEXT('Tabela 7.1'!$A5578,"mmmm/aaaa"),'alimentação - Tabela 7.1'!$5:$5,0)+4), "")</f>
        <v/>
      </c>
    </row>
    <row r="5579" spans="1:7" x14ac:dyDescent="0.25">
      <c r="A5579" s="59" t="str">
        <f>IF(
   SUMPRODUCT(--('alimentação - Tabela 7.1'!$5:$5=TEXT(DATE(2020,INT((ROW(A5577)-1)/33)+1,1),"mmmm/aaaa"))) &gt; 0,
   TEXT(DATE(2020,INT((ROW(A5577)-1)/33)+1,1),"mmm/aa"),
   ""
)</f>
        <v/>
      </c>
      <c r="B5579" s="61" t="str">
        <f>IF(A5579&lt;&gt;"", 'alimentação - Tabela 7.1'!$B$39, "" )</f>
        <v/>
      </c>
      <c r="C5579" s="62" t="str">
        <f>IFERROR(INDEX('alimentação - Tabela 7.1'!$39:$39,
MATCH(TEXT('Tabela 7.1'!A5579,"mmmm/aaaa"),'alimentação - Tabela 7.1'!$5:$5,0)), "")</f>
        <v/>
      </c>
      <c r="D5579" s="62" t="str">
        <f>IFERROR(INDEX('alimentação - Tabela 7.1'!$39:$39,
MATCH(TEXT('Tabela 7.1'!$A5579,"mmmm/aaaa"),'alimentação - Tabela 7.1'!$5:$5,0)+1), "")</f>
        <v/>
      </c>
      <c r="E5579" s="62" t="str">
        <f>IFERROR(INDEX('alimentação - Tabela 7.1'!$39:$39,
MATCH(TEXT('Tabela 7.1'!$A5579,"mmmm/aaaa"),'alimentação - Tabela 7.1'!$5:$5,0)+2), "")</f>
        <v/>
      </c>
      <c r="F5579" s="62" t="str">
        <f>IFERROR(INDEX('alimentação - Tabela 7.1'!$39:$39,
MATCH(TEXT('Tabela 7.1'!$A5579,"mmmm/aaaa"),'alimentação - Tabela 7.1'!$5:$5,0)+3), "")</f>
        <v/>
      </c>
      <c r="G5579" s="95" t="str">
        <f>IFERROR(INDEX('alimentação - Tabela 7.1'!$39:$39,
MATCH(TEXT('Tabela 7.1'!$A5579,"mmmm/aaaa"),'alimentação - Tabela 7.1'!$5:$5,0)+4), "")</f>
        <v/>
      </c>
    </row>
    <row r="5580" spans="1:7" x14ac:dyDescent="0.25">
      <c r="A5580" s="59" t="str">
        <f>IF(
   SUMPRODUCT(--('alimentação - Tabela 7.1'!$5:$5=TEXT(DATE(2020,INT((ROW(A5578)-1)/33)+1,1),"mmmm/aaaa"))) &gt; 0,
   TEXT(DATE(2020,INT((ROW(A5578)-1)/33)+1,1),"mmm/aa"),
   ""
)</f>
        <v/>
      </c>
      <c r="B5580" s="61" t="str">
        <f>IF(A5580&lt;&gt;"", 'alimentação - Tabela 7.1'!$B$7, "" )</f>
        <v/>
      </c>
      <c r="C5580" s="62" t="str">
        <f>IFERROR(INDEX('alimentação - Tabela 7.1'!$7:$7,
MATCH(TEXT('Tabela 7.1'!A5580,"mmmm/aaaa"),'alimentação - Tabela 7.1'!$5:$5,0)), "")</f>
        <v/>
      </c>
      <c r="D5580" s="62" t="str">
        <f>IFERROR(INDEX('alimentação - Tabela 7.1'!$7:$7,
MATCH(TEXT('Tabela 7.1'!$A5580,"mmmm/aaaa"),'alimentação - Tabela 7.1'!$5:$5,0)+1), "")</f>
        <v/>
      </c>
      <c r="E5580" s="62" t="str">
        <f>IFERROR(INDEX('alimentação - Tabela 7.1'!$7:$7,
MATCH(TEXT('Tabela 7.1'!$A5580,"mmmm/aaaa"),'alimentação - Tabela 7.1'!$5:$5,0)+2), "")</f>
        <v/>
      </c>
      <c r="F5580" s="62" t="str">
        <f>IFERROR(INDEX('alimentação - Tabela 7.1'!$7:$7,
MATCH(TEXT('Tabela 7.1'!$A5580,"mmmm/aaaa"),'alimentação - Tabela 7.1'!$5:$5,0)+3), "")</f>
        <v/>
      </c>
      <c r="G5580" s="95" t="str">
        <f>IFERROR(INDEX('alimentação - Tabela 7.1'!$7:$7,
MATCH(TEXT('Tabela 7.1'!$A5580,"mmmm/aaaa"),'alimentação - Tabela 7.1'!$5:$5,0)+4), "")</f>
        <v/>
      </c>
    </row>
    <row r="5581" spans="1:7" x14ac:dyDescent="0.25">
      <c r="A5581" s="59" t="str">
        <f>IF(
   SUMPRODUCT(--('alimentação - Tabela 7.1'!$5:$5=TEXT(DATE(2020,INT((ROW(A5579)-1)/33)+1,1),"mmmm/aaaa"))) &gt; 0,
   TEXT(DATE(2020,INT((ROW(A5579)-1)/33)+1,1),"mmm/aa"),
   ""
)</f>
        <v/>
      </c>
      <c r="B5581" s="61" t="str">
        <f>IF(A5581&lt;&gt;"", 'alimentação - Tabela 7.1'!$B$8, "" )</f>
        <v/>
      </c>
      <c r="C5581" s="62" t="str">
        <f>IFERROR(INDEX('alimentação - Tabela 7.1'!$8:$8,
MATCH(TEXT('Tabela 7.1'!A5581,"mmmm/aaaa"),'alimentação - Tabela 7.1'!$5:$5,0)), "")</f>
        <v/>
      </c>
      <c r="D5581" s="62" t="str">
        <f>IFERROR(INDEX('alimentação - Tabela 7.1'!$8:$8,
MATCH(TEXT('Tabela 7.1'!$A5581,"mmmm/aaaa"),'alimentação - Tabela 7.1'!$5:$5,0)+1), "")</f>
        <v/>
      </c>
      <c r="E5581" s="62" t="str">
        <f>IFERROR(INDEX('alimentação - Tabela 7.1'!$8:$8,
MATCH(TEXT('Tabela 7.1'!$A5581,"mmmm/aaaa"),'alimentação - Tabela 7.1'!$5:$5,0)+2), "")</f>
        <v/>
      </c>
      <c r="F5581" s="62" t="str">
        <f>IFERROR(INDEX('alimentação - Tabela 7.1'!$8:$8,
MATCH(TEXT('Tabela 7.1'!$A5581,"mmmm/aaaa"),'alimentação - Tabela 7.1'!$5:$5,0)+3), "")</f>
        <v/>
      </c>
      <c r="G5581" s="95" t="str">
        <f>IFERROR(INDEX('alimentação - Tabela 7.1'!$8:$8,
MATCH(TEXT('Tabela 7.1'!$A5581,"mmmm/aaaa"),'alimentação - Tabela 7.1'!$5:$5,0)+4), "")</f>
        <v/>
      </c>
    </row>
    <row r="5582" spans="1:7" x14ac:dyDescent="0.25">
      <c r="A5582" s="59" t="str">
        <f>IF(
   SUMPRODUCT(--('alimentação - Tabela 7.1'!$5:$5=TEXT(DATE(2020,INT((ROW(A5580)-1)/33)+1,1),"mmmm/aaaa"))) &gt; 0,
   TEXT(DATE(2020,INT((ROW(A5580)-1)/33)+1,1),"mmm/aa"),
   ""
)</f>
        <v/>
      </c>
      <c r="B5582" s="61" t="str">
        <f>IF(A5582&lt;&gt;"", 'alimentação - Tabela 7.1'!$B$9, "" )</f>
        <v/>
      </c>
      <c r="C5582" s="62" t="str">
        <f>IFERROR(INDEX('alimentação - Tabela 7.1'!$9:$9,
MATCH(TEXT('Tabela 7.1'!A5582,"mmmm/aaaa"),'alimentação - Tabela 7.1'!$5:$5,0)), "")</f>
        <v/>
      </c>
      <c r="D5582" s="62" t="str">
        <f>IFERROR(INDEX('alimentação - Tabela 7.1'!$9:$9,
MATCH(TEXT('Tabela 7.1'!$A5582,"mmmm/aaaa"),'alimentação - Tabela 7.1'!$5:$5,0)+1), "")</f>
        <v/>
      </c>
      <c r="E5582" s="62" t="str">
        <f>IFERROR(INDEX('alimentação - Tabela 7.1'!$9:$9,
MATCH(TEXT('Tabela 7.1'!$A5582,"mmmm/aaaa"),'alimentação - Tabela 7.1'!$5:$5,0)+2), "")</f>
        <v/>
      </c>
      <c r="F5582" s="62" t="str">
        <f>IFERROR(INDEX('alimentação - Tabela 7.1'!$9:$9,
MATCH(TEXT('Tabela 7.1'!$A5582,"mmmm/aaaa"),'alimentação - Tabela 7.1'!$5:$5,0)+3), "")</f>
        <v/>
      </c>
      <c r="G5582" s="95" t="str">
        <f>IFERROR(INDEX('alimentação - Tabela 7.1'!$9:$9,
MATCH(TEXT('Tabela 7.1'!$A5582,"mmmm/aaaa"),'alimentação - Tabela 7.1'!$5:$5,0)+4), "")</f>
        <v/>
      </c>
    </row>
    <row r="5583" spans="1:7" x14ac:dyDescent="0.25">
      <c r="A5583" s="59" t="str">
        <f>IF(
   SUMPRODUCT(--('alimentação - Tabela 7.1'!$5:$5=TEXT(DATE(2020,INT((ROW(A5581)-1)/33)+1,1),"mmmm/aaaa"))) &gt; 0,
   TEXT(DATE(2020,INT((ROW(A5581)-1)/33)+1,1),"mmm/aa"),
   ""
)</f>
        <v/>
      </c>
      <c r="B5583" s="61" t="str">
        <f>IF(A5583&lt;&gt;"", 'alimentação - Tabela 7.1'!$B$10, "" )</f>
        <v/>
      </c>
      <c r="C5583" s="62" t="str">
        <f>IFERROR(INDEX('alimentação - Tabela 7.1'!$10:$10,
MATCH(TEXT('Tabela 7.1'!A5583,"mmmm/aaaa"),'alimentação - Tabela 7.1'!$5:$5,0)), "")</f>
        <v/>
      </c>
      <c r="D5583" s="62" t="str">
        <f>IFERROR(INDEX('alimentação - Tabela 7.1'!$10:$10,
MATCH(TEXT('Tabela 7.1'!$A5583,"mmmm/aaaa"),'alimentação - Tabela 7.1'!$5:$5,0)+1), "")</f>
        <v/>
      </c>
      <c r="E5583" s="62" t="str">
        <f>IFERROR(INDEX('alimentação - Tabela 7.1'!$10:$10,
MATCH(TEXT('Tabela 7.1'!$A5583,"mmmm/aaaa"),'alimentação - Tabela 7.1'!$5:$5,0)+2), "")</f>
        <v/>
      </c>
      <c r="F5583" s="62" t="str">
        <f>IFERROR(INDEX('alimentação - Tabela 7.1'!$10:$10,
MATCH(TEXT('Tabela 7.1'!$A5583,"mmmm/aaaa"),'alimentação - Tabela 7.1'!$5:$5,0)+3), "")</f>
        <v/>
      </c>
      <c r="G5583" s="95" t="str">
        <f>IFERROR(INDEX('alimentação - Tabela 7.1'!$10:$10,
MATCH(TEXT('Tabela 7.1'!$A5583,"mmmm/aaaa"),'alimentação - Tabela 7.1'!$5:$5,0)+4), "")</f>
        <v/>
      </c>
    </row>
    <row r="5584" spans="1:7" x14ac:dyDescent="0.25">
      <c r="A5584" s="59" t="str">
        <f>IF(
   SUMPRODUCT(--('alimentação - Tabela 7.1'!$5:$5=TEXT(DATE(2020,INT((ROW(A5582)-1)/33)+1,1),"mmmm/aaaa"))) &gt; 0,
   TEXT(DATE(2020,INT((ROW(A5582)-1)/33)+1,1),"mmm/aa"),
   ""
)</f>
        <v/>
      </c>
      <c r="B5584" s="61" t="str">
        <f>IF(A5584&lt;&gt;"", 'alimentação - Tabela 7.1'!$B$11, "" )</f>
        <v/>
      </c>
      <c r="C5584" s="62" t="str">
        <f>IFERROR(INDEX('alimentação - Tabela 7.1'!$11:$11,
MATCH(TEXT('Tabela 7.1'!A5584,"mmmm/aaaa"),'alimentação - Tabela 7.1'!$5:$5,0)), "")</f>
        <v/>
      </c>
      <c r="D5584" s="62" t="str">
        <f>IFERROR(INDEX('alimentação - Tabela 7.1'!$11:$11,
MATCH(TEXT('Tabela 7.1'!$A5584,"mmmm/aaaa"),'alimentação - Tabela 7.1'!$5:$5,0)+1), "")</f>
        <v/>
      </c>
      <c r="E5584" s="62" t="str">
        <f>IFERROR(INDEX('alimentação - Tabela 7.1'!$11:$11,
MATCH(TEXT('Tabela 7.1'!$A5584,"mmmm/aaaa"),'alimentação - Tabela 7.1'!$5:$5,0)+2), "")</f>
        <v/>
      </c>
      <c r="F5584" s="62" t="str">
        <f>IFERROR(INDEX('alimentação - Tabela 7.1'!$11:$11,
MATCH(TEXT('Tabela 7.1'!$A5584,"mmmm/aaaa"),'alimentação - Tabela 7.1'!$5:$5,0)+3), "")</f>
        <v/>
      </c>
      <c r="G5584" s="95" t="str">
        <f>IFERROR(INDEX('alimentação - Tabela 7.1'!$11:$11,
MATCH(TEXT('Tabela 7.1'!$A5584,"mmmm/aaaa"),'alimentação - Tabela 7.1'!$5:$5,0)+4), "")</f>
        <v/>
      </c>
    </row>
    <row r="5585" spans="1:7" x14ac:dyDescent="0.25">
      <c r="A5585" s="59" t="str">
        <f>IF(
   SUMPRODUCT(--('alimentação - Tabela 7.1'!$5:$5=TEXT(DATE(2020,INT((ROW(A5583)-1)/33)+1,1),"mmmm/aaaa"))) &gt; 0,
   TEXT(DATE(2020,INT((ROW(A5583)-1)/33)+1,1),"mmm/aa"),
   ""
)</f>
        <v/>
      </c>
      <c r="B5585" s="61" t="str">
        <f>IF(A5585&lt;&gt;"", 'alimentação - Tabela 7.1'!$B$12, "" )</f>
        <v/>
      </c>
      <c r="C5585" s="62" t="str">
        <f>IFERROR(INDEX('alimentação - Tabela 7.1'!$12:$12,
MATCH(TEXT('Tabela 7.1'!A5585,"mmmm/aaaa"),'alimentação - Tabela 7.1'!$5:$5,0)), "")</f>
        <v/>
      </c>
      <c r="D5585" s="62" t="str">
        <f>IFERROR(INDEX('alimentação - Tabela 7.1'!$12:$12,
MATCH(TEXT('Tabela 7.1'!$A5585,"mmmm/aaaa"),'alimentação - Tabela 7.1'!$5:$5,0)+1), "")</f>
        <v/>
      </c>
      <c r="E5585" s="62" t="str">
        <f>IFERROR(INDEX('alimentação - Tabela 7.1'!$12:$12,
MATCH(TEXT('Tabela 7.1'!$A5585,"mmmm/aaaa"),'alimentação - Tabela 7.1'!$5:$5,0)+2), "")</f>
        <v/>
      </c>
      <c r="F5585" s="62" t="str">
        <f>IFERROR(INDEX('alimentação - Tabela 7.1'!$12:$12,
MATCH(TEXT('Tabela 7.1'!$A5585,"mmmm/aaaa"),'alimentação - Tabela 7.1'!$5:$5,0)+3), "")</f>
        <v/>
      </c>
      <c r="G5585" s="95" t="str">
        <f>IFERROR(INDEX('alimentação - Tabela 7.1'!$12:$12,
MATCH(TEXT('Tabela 7.1'!$A5585,"mmmm/aaaa"),'alimentação - Tabela 7.1'!$5:$5,0)+4), "")</f>
        <v/>
      </c>
    </row>
    <row r="5586" spans="1:7" x14ac:dyDescent="0.25">
      <c r="A5586" s="59" t="str">
        <f>IF(
   SUMPRODUCT(--('alimentação - Tabela 7.1'!$5:$5=TEXT(DATE(2020,INT((ROW(A5584)-1)/33)+1,1),"mmmm/aaaa"))) &gt; 0,
   TEXT(DATE(2020,INT((ROW(A5584)-1)/33)+1,1),"mmm/aa"),
   ""
)</f>
        <v/>
      </c>
      <c r="B5586" s="61" t="str">
        <f>IF(A5586&lt;&gt;"", 'alimentação - Tabela 7.1'!$B$13, "" )</f>
        <v/>
      </c>
      <c r="C5586" s="62" t="str">
        <f>IFERROR(INDEX('alimentação - Tabela 7.1'!$13:$13,
MATCH(TEXT('Tabela 7.1'!A5586,"mmmm/aaaa"),'alimentação - Tabela 7.1'!$5:$5,0)), "")</f>
        <v/>
      </c>
      <c r="D5586" s="62" t="str">
        <f>IFERROR(INDEX('alimentação - Tabela 7.1'!$13:$13,
MATCH(TEXT('Tabela 7.1'!$A5586,"mmmm/aaaa"),'alimentação - Tabela 7.1'!$5:$5,0)+1), "")</f>
        <v/>
      </c>
      <c r="E5586" s="62" t="str">
        <f>IFERROR(INDEX('alimentação - Tabela 7.1'!$13:$13,
MATCH(TEXT('Tabela 7.1'!$A5586,"mmmm/aaaa"),'alimentação - Tabela 7.1'!$5:$5,0)+2), "")</f>
        <v/>
      </c>
      <c r="F5586" s="62" t="str">
        <f>IFERROR(INDEX('alimentação - Tabela 7.1'!$13:$13,
MATCH(TEXT('Tabela 7.1'!$A5586,"mmmm/aaaa"),'alimentação - Tabela 7.1'!$5:$5,0)+3), "")</f>
        <v/>
      </c>
      <c r="G5586" s="95" t="str">
        <f>IFERROR(INDEX('alimentação - Tabela 7.1'!$13:$13,
MATCH(TEXT('Tabela 7.1'!$A5586,"mmmm/aaaa"),'alimentação - Tabela 7.1'!$5:$5,0)+4), "")</f>
        <v/>
      </c>
    </row>
    <row r="5587" spans="1:7" x14ac:dyDescent="0.25">
      <c r="A5587" s="59" t="str">
        <f>IF(
   SUMPRODUCT(--('alimentação - Tabela 7.1'!$5:$5=TEXT(DATE(2020,INT((ROW(A5585)-1)/33)+1,1),"mmmm/aaaa"))) &gt; 0,
   TEXT(DATE(2020,INT((ROW(A5585)-1)/33)+1,1),"mmm/aa"),
   ""
)</f>
        <v/>
      </c>
      <c r="B5587" s="61" t="str">
        <f>IF(A5587&lt;&gt;"", 'alimentação - Tabela 7.1'!$B$14, "" )</f>
        <v/>
      </c>
      <c r="C5587" s="62" t="str">
        <f>IFERROR(INDEX('alimentação - Tabela 7.1'!$14:$14,
MATCH(TEXT('Tabela 7.1'!A5587,"mmmm/aaaa"),'alimentação - Tabela 7.1'!$5:$5,0)), "")</f>
        <v/>
      </c>
      <c r="D5587" s="62" t="str">
        <f>IFERROR(INDEX('alimentação - Tabela 7.1'!$14:$14,
MATCH(TEXT('Tabela 7.1'!$A5587,"mmmm/aaaa"),'alimentação - Tabela 7.1'!$5:$5,0)+1), "")</f>
        <v/>
      </c>
      <c r="E5587" s="62" t="str">
        <f>IFERROR(INDEX('alimentação - Tabela 7.1'!$14:$14,
MATCH(TEXT('Tabela 7.1'!$A5587,"mmmm/aaaa"),'alimentação - Tabela 7.1'!$5:$5,0)+2), "")</f>
        <v/>
      </c>
      <c r="F5587" s="62" t="str">
        <f>IFERROR(INDEX('alimentação - Tabela 7.1'!$14:$14,
MATCH(TEXT('Tabela 7.1'!$A5587,"mmmm/aaaa"),'alimentação - Tabela 7.1'!$5:$5,0)+3), "")</f>
        <v/>
      </c>
      <c r="G5587" s="95" t="str">
        <f>IFERROR(INDEX('alimentação - Tabela 7.1'!$14:$14,
MATCH(TEXT('Tabela 7.1'!$A5587,"mmmm/aaaa"),'alimentação - Tabela 7.1'!$5:$5,0)+4), "")</f>
        <v/>
      </c>
    </row>
    <row r="5588" spans="1:7" x14ac:dyDescent="0.25">
      <c r="A5588" s="59" t="str">
        <f>IF(
   SUMPRODUCT(--('alimentação - Tabela 7.1'!$5:$5=TEXT(DATE(2020,INT((ROW(A5586)-1)/33)+1,1),"mmmm/aaaa"))) &gt; 0,
   TEXT(DATE(2020,INT((ROW(A5586)-1)/33)+1,1),"mmm/aa"),
   ""
)</f>
        <v/>
      </c>
      <c r="B5588" s="61" t="str">
        <f>IF(A5588&lt;&gt;"", 'alimentação - Tabela 7.1'!$B$15, "" )</f>
        <v/>
      </c>
      <c r="C5588" s="62" t="str">
        <f>IFERROR(INDEX('alimentação - Tabela 7.1'!$15:$15,
MATCH(TEXT('Tabela 7.1'!A5588,"mmmm/aaaa"),'alimentação - Tabela 7.1'!$5:$5,0)), "")</f>
        <v/>
      </c>
      <c r="D5588" s="62" t="str">
        <f>IFERROR(INDEX('alimentação - Tabela 7.1'!$15:$15,
MATCH(TEXT('Tabela 7.1'!$A5588,"mmmm/aaaa"),'alimentação - Tabela 7.1'!$5:$5,0)+1), "")</f>
        <v/>
      </c>
      <c r="E5588" s="62" t="str">
        <f>IFERROR(INDEX('alimentação - Tabela 7.1'!$15:$15,
MATCH(TEXT('Tabela 7.1'!$A5588,"mmmm/aaaa"),'alimentação - Tabela 7.1'!$5:$5,0)+2), "")</f>
        <v/>
      </c>
      <c r="F5588" s="62" t="str">
        <f>IFERROR(INDEX('alimentação - Tabela 7.1'!$15:$15,
MATCH(TEXT('Tabela 7.1'!$A5588,"mmmm/aaaa"),'alimentação - Tabela 7.1'!$5:$5,0)+3), "")</f>
        <v/>
      </c>
      <c r="G5588" s="95" t="str">
        <f>IFERROR(INDEX('alimentação - Tabela 7.1'!$15:$15,
MATCH(TEXT('Tabela 7.1'!$A5588,"mmmm/aaaa"),'alimentação - Tabela 7.1'!$5:$5,0)+4), "")</f>
        <v/>
      </c>
    </row>
    <row r="5589" spans="1:7" x14ac:dyDescent="0.25">
      <c r="A5589" s="59" t="str">
        <f>IF(
   SUMPRODUCT(--('alimentação - Tabela 7.1'!$5:$5=TEXT(DATE(2020,INT((ROW(A5587)-1)/33)+1,1),"mmmm/aaaa"))) &gt; 0,
   TEXT(DATE(2020,INT((ROW(A5587)-1)/33)+1,1),"mmm/aa"),
   ""
)</f>
        <v/>
      </c>
      <c r="B5589" s="61" t="str">
        <f>IF(A5589&lt;&gt;"", 'alimentação - Tabela 7.1'!$B$16, "" )</f>
        <v/>
      </c>
      <c r="C5589" s="62" t="str">
        <f>IFERROR(INDEX('alimentação - Tabela 7.1'!$16:$16,
MATCH(TEXT('Tabela 7.1'!A5589,"mmmm/aaaa"),'alimentação - Tabela 7.1'!$5:$5,0)), "")</f>
        <v/>
      </c>
      <c r="D5589" s="62" t="str">
        <f>IFERROR(INDEX('alimentação - Tabela 7.1'!$16:$16,
MATCH(TEXT('Tabela 7.1'!$A5589,"mmmm/aaaa"),'alimentação - Tabela 7.1'!$5:$5,0)+1), "")</f>
        <v/>
      </c>
      <c r="E5589" s="62" t="str">
        <f>IFERROR(INDEX('alimentação - Tabela 7.1'!$16:$16,
MATCH(TEXT('Tabela 7.1'!$A5589,"mmmm/aaaa"),'alimentação - Tabela 7.1'!$5:$5,0)+2), "")</f>
        <v/>
      </c>
      <c r="F5589" s="62" t="str">
        <f>IFERROR(INDEX('alimentação - Tabela 7.1'!$16:$16,
MATCH(TEXT('Tabela 7.1'!$A5589,"mmmm/aaaa"),'alimentação - Tabela 7.1'!$5:$5,0)+3), "")</f>
        <v/>
      </c>
      <c r="G5589" s="95" t="str">
        <f>IFERROR(INDEX('alimentação - Tabela 7.1'!$16:$16,
MATCH(TEXT('Tabela 7.1'!$A5589,"mmmm/aaaa"),'alimentação - Tabela 7.1'!$5:$5,0)+4), "")</f>
        <v/>
      </c>
    </row>
    <row r="5590" spans="1:7" x14ac:dyDescent="0.25">
      <c r="A5590" s="59" t="str">
        <f>IF(
   SUMPRODUCT(--('alimentação - Tabela 7.1'!$5:$5=TEXT(DATE(2020,INT((ROW(A5588)-1)/33)+1,1),"mmmm/aaaa"))) &gt; 0,
   TEXT(DATE(2020,INT((ROW(A5588)-1)/33)+1,1),"mmm/aa"),
   ""
)</f>
        <v/>
      </c>
      <c r="B5590" s="61" t="str">
        <f>IF(A5590&lt;&gt;"", 'alimentação - Tabela 7.1'!$B$17, "" )</f>
        <v/>
      </c>
      <c r="C5590" s="62" t="str">
        <f>IFERROR(INDEX('alimentação - Tabela 7.1'!$17:$17,
MATCH(TEXT('Tabela 7.1'!A5590,"mmmm/aaaa"),'alimentação - Tabela 7.1'!$5:$5,0)), "")</f>
        <v/>
      </c>
      <c r="D5590" s="62" t="str">
        <f>IFERROR(INDEX('alimentação - Tabela 7.1'!$17:$17,
MATCH(TEXT('Tabela 7.1'!$A5590,"mmmm/aaaa"),'alimentação - Tabela 7.1'!$5:$5,0)+1), "")</f>
        <v/>
      </c>
      <c r="E5590" s="62" t="str">
        <f>IFERROR(INDEX('alimentação - Tabela 7.1'!$17:$17,
MATCH(TEXT('Tabela 7.1'!$A5590,"mmmm/aaaa"),'alimentação - Tabela 7.1'!$5:$5,0)+2), "")</f>
        <v/>
      </c>
      <c r="F5590" s="62" t="str">
        <f>IFERROR(INDEX('alimentação - Tabela 7.1'!$17:$17,
MATCH(TEXT('Tabela 7.1'!$A5590,"mmmm/aaaa"),'alimentação - Tabela 7.1'!$5:$5,0)+3), "")</f>
        <v/>
      </c>
      <c r="G5590" s="95" t="str">
        <f>IFERROR(INDEX('alimentação - Tabela 7.1'!$17:$17,
MATCH(TEXT('Tabela 7.1'!$A5590,"mmmm/aaaa"),'alimentação - Tabela 7.1'!$5:$5,0)+4), "")</f>
        <v/>
      </c>
    </row>
    <row r="5591" spans="1:7" x14ac:dyDescent="0.25">
      <c r="A5591" s="59" t="str">
        <f>IF(
   SUMPRODUCT(--('alimentação - Tabela 7.1'!$5:$5=TEXT(DATE(2020,INT((ROW(A5589)-1)/33)+1,1),"mmmm/aaaa"))) &gt; 0,
   TEXT(DATE(2020,INT((ROW(A5589)-1)/33)+1,1),"mmm/aa"),
   ""
)</f>
        <v/>
      </c>
      <c r="B5591" s="61" t="str">
        <f>IF(A5591&lt;&gt;"", 'alimentação - Tabela 7.1'!$B$18, "" )</f>
        <v/>
      </c>
      <c r="C5591" s="62" t="str">
        <f>IFERROR(INDEX('alimentação - Tabela 7.1'!$18:$18,
MATCH(TEXT('Tabela 7.1'!A5591,"mmmm/aaaa"),'alimentação - Tabela 7.1'!$5:$5,0)), "")</f>
        <v/>
      </c>
      <c r="D5591" s="62" t="str">
        <f>IFERROR(INDEX('alimentação - Tabela 7.1'!$18:$18,
MATCH(TEXT('Tabela 7.1'!$A5591,"mmmm/aaaa"),'alimentação - Tabela 7.1'!$5:$5,0)+1), "")</f>
        <v/>
      </c>
      <c r="E5591" s="62" t="str">
        <f>IFERROR(INDEX('alimentação - Tabela 7.1'!$18:$18,
MATCH(TEXT('Tabela 7.1'!$A5591,"mmmm/aaaa"),'alimentação - Tabela 7.1'!$5:$5,0)+2), "")</f>
        <v/>
      </c>
      <c r="F5591" s="62" t="str">
        <f>IFERROR(INDEX('alimentação - Tabela 7.1'!$18:$18,
MATCH(TEXT('Tabela 7.1'!$A5591,"mmmm/aaaa"),'alimentação - Tabela 7.1'!$5:$5,0)+3), "")</f>
        <v/>
      </c>
      <c r="G5591" s="95" t="str">
        <f>IFERROR(INDEX('alimentação - Tabela 7.1'!$18:$18,
MATCH(TEXT('Tabela 7.1'!$A5591,"mmmm/aaaa"),'alimentação - Tabela 7.1'!$5:$5,0)+4), "")</f>
        <v/>
      </c>
    </row>
    <row r="5592" spans="1:7" x14ac:dyDescent="0.25">
      <c r="A5592" s="59" t="str">
        <f>IF(
   SUMPRODUCT(--('alimentação - Tabela 7.1'!$5:$5=TEXT(DATE(2020,INT((ROW(A5590)-1)/33)+1,1),"mmmm/aaaa"))) &gt; 0,
   TEXT(DATE(2020,INT((ROW(A5590)-1)/33)+1,1),"mmm/aa"),
   ""
)</f>
        <v/>
      </c>
      <c r="B5592" s="61" t="str">
        <f>IF(A5592&lt;&gt;"", 'alimentação - Tabela 7.1'!$B$19, "" )</f>
        <v/>
      </c>
      <c r="C5592" s="62" t="str">
        <f>IFERROR(INDEX('alimentação - Tabela 7.1'!$19:$19,
MATCH(TEXT('Tabela 7.1'!A5592,"mmmm/aaaa"),'alimentação - Tabela 7.1'!$5:$5,0)), "")</f>
        <v/>
      </c>
      <c r="D5592" s="62" t="str">
        <f>IFERROR(INDEX('alimentação - Tabela 7.1'!$19:$19,
MATCH(TEXT('Tabela 7.1'!$A5592,"mmmm/aaaa"),'alimentação - Tabela 7.1'!$5:$5,0)+1), "")</f>
        <v/>
      </c>
      <c r="E5592" s="62" t="str">
        <f>IFERROR(INDEX('alimentação - Tabela 7.1'!$19:$19,
MATCH(TEXT('Tabela 7.1'!$A5592,"mmmm/aaaa"),'alimentação - Tabela 7.1'!$5:$5,0)+2), "")</f>
        <v/>
      </c>
      <c r="F5592" s="62" t="str">
        <f>IFERROR(INDEX('alimentação - Tabela 7.1'!$19:$19,
MATCH(TEXT('Tabela 7.1'!$A5592,"mmmm/aaaa"),'alimentação - Tabela 7.1'!$5:$5,0)+3), "")</f>
        <v/>
      </c>
      <c r="G5592" s="95" t="str">
        <f>IFERROR(INDEX('alimentação - Tabela 7.1'!$19:$19,
MATCH(TEXT('Tabela 7.1'!$A5592,"mmmm/aaaa"),'alimentação - Tabela 7.1'!$5:$5,0)+4), "")</f>
        <v/>
      </c>
    </row>
    <row r="5593" spans="1:7" x14ac:dyDescent="0.25">
      <c r="A5593" s="59" t="str">
        <f>IF(
   SUMPRODUCT(--('alimentação - Tabela 7.1'!$5:$5=TEXT(DATE(2020,INT((ROW(A5591)-1)/33)+1,1),"mmmm/aaaa"))) &gt; 0,
   TEXT(DATE(2020,INT((ROW(A5591)-1)/33)+1,1),"mmm/aa"),
   ""
)</f>
        <v/>
      </c>
      <c r="B5593" s="61" t="str">
        <f>IF(A5593&lt;&gt;"", 'alimentação - Tabela 7.1'!$B$20, "" )</f>
        <v/>
      </c>
      <c r="C5593" s="62" t="str">
        <f>IFERROR(INDEX('alimentação - Tabela 7.1'!$20:$20,
MATCH(TEXT('Tabela 7.1'!A5593,"mmmm/aaaa"),'alimentação - Tabela 7.1'!$5:$5,0)), "")</f>
        <v/>
      </c>
      <c r="D5593" s="62" t="str">
        <f>IFERROR(INDEX('alimentação - Tabela 7.1'!$20:$20,
MATCH(TEXT('Tabela 7.1'!$A5593,"mmmm/aaaa"),'alimentação - Tabela 7.1'!$5:$5,0)+1), "")</f>
        <v/>
      </c>
      <c r="E5593" s="62" t="str">
        <f>IFERROR(INDEX('alimentação - Tabela 7.1'!$20:$20,
MATCH(TEXT('Tabela 7.1'!$A5593,"mmmm/aaaa"),'alimentação - Tabela 7.1'!$5:$5,0)+2), "")</f>
        <v/>
      </c>
      <c r="F5593" s="62" t="str">
        <f>IFERROR(INDEX('alimentação - Tabela 7.1'!$20:$20,
MATCH(TEXT('Tabela 7.1'!$A5593,"mmmm/aaaa"),'alimentação - Tabela 7.1'!$5:$5,0)+3), "")</f>
        <v/>
      </c>
      <c r="G5593" s="95" t="str">
        <f>IFERROR(INDEX('alimentação - Tabela 7.1'!$20:$20,
MATCH(TEXT('Tabela 7.1'!$A5593,"mmmm/aaaa"),'alimentação - Tabela 7.1'!$5:$5,0)+4), "")</f>
        <v/>
      </c>
    </row>
    <row r="5594" spans="1:7" x14ac:dyDescent="0.25">
      <c r="A5594" s="59" t="str">
        <f>IF(
   SUMPRODUCT(--('alimentação - Tabela 7.1'!$5:$5=TEXT(DATE(2020,INT((ROW(A5592)-1)/33)+1,1),"mmmm/aaaa"))) &gt; 0,
   TEXT(DATE(2020,INT((ROW(A5592)-1)/33)+1,1),"mmm/aa"),
   ""
)</f>
        <v/>
      </c>
      <c r="B5594" s="61" t="str">
        <f>IF(A5594&lt;&gt;"", 'alimentação - Tabela 7.1'!$B$21, "" )</f>
        <v/>
      </c>
      <c r="C5594" s="62" t="str">
        <f>IFERROR(INDEX('alimentação - Tabela 7.1'!$21:$21,
MATCH(TEXT('Tabela 7.1'!A5594,"mmmm/aaaa"),'alimentação - Tabela 7.1'!$5:$5,0)), "")</f>
        <v/>
      </c>
      <c r="D5594" s="62" t="str">
        <f>IFERROR(INDEX('alimentação - Tabela 7.1'!$21:$21,
MATCH(TEXT('Tabela 7.1'!$A5594,"mmmm/aaaa"),'alimentação - Tabela 7.1'!$5:$5,0)+1), "")</f>
        <v/>
      </c>
      <c r="E5594" s="62" t="str">
        <f>IFERROR(INDEX('alimentação - Tabela 7.1'!$21:$21,
MATCH(TEXT('Tabela 7.1'!$A5594,"mmmm/aaaa"),'alimentação - Tabela 7.1'!$5:$5,0)+2), "")</f>
        <v/>
      </c>
      <c r="F5594" s="62" t="str">
        <f>IFERROR(INDEX('alimentação - Tabela 7.1'!$21:$21,
MATCH(TEXT('Tabela 7.1'!$A5594,"mmmm/aaaa"),'alimentação - Tabela 7.1'!$5:$5,0)+3), "")</f>
        <v/>
      </c>
      <c r="G5594" s="95" t="str">
        <f>IFERROR(INDEX('alimentação - Tabela 7.1'!$21:$21,
MATCH(TEXT('Tabela 7.1'!$A5594,"mmmm/aaaa"),'alimentação - Tabela 7.1'!$5:$5,0)+4), "")</f>
        <v/>
      </c>
    </row>
    <row r="5595" spans="1:7" x14ac:dyDescent="0.25">
      <c r="A5595" s="59" t="str">
        <f>IF(
   SUMPRODUCT(--('alimentação - Tabela 7.1'!$5:$5=TEXT(DATE(2020,INT((ROW(A5593)-1)/33)+1,1),"mmmm/aaaa"))) &gt; 0,
   TEXT(DATE(2020,INT((ROW(A5593)-1)/33)+1,1),"mmm/aa"),
   ""
)</f>
        <v/>
      </c>
      <c r="B5595" s="61" t="str">
        <f>IF(A5595&lt;&gt;"", 'alimentação - Tabela 7.1'!$B$22, "" )</f>
        <v/>
      </c>
      <c r="C5595" s="62" t="str">
        <f>IFERROR(INDEX('alimentação - Tabela 7.1'!$22:$22,
MATCH(TEXT('Tabela 7.1'!A5595,"mmmm/aaaa"),'alimentação - Tabela 7.1'!$5:$5,0)), "")</f>
        <v/>
      </c>
      <c r="D5595" s="62" t="str">
        <f>IFERROR(INDEX('alimentação - Tabela 7.1'!$22:$22,
MATCH(TEXT('Tabela 7.1'!$A5595,"mmmm/aaaa"),'alimentação - Tabela 7.1'!$5:$5,0)+1), "")</f>
        <v/>
      </c>
      <c r="E5595" s="62" t="str">
        <f>IFERROR(INDEX('alimentação - Tabela 7.1'!$22:$22,
MATCH(TEXT('Tabela 7.1'!$A5595,"mmmm/aaaa"),'alimentação - Tabela 7.1'!$5:$5,0)+2), "")</f>
        <v/>
      </c>
      <c r="F5595" s="62" t="str">
        <f>IFERROR(INDEX('alimentação - Tabela 7.1'!$22:$22,
MATCH(TEXT('Tabela 7.1'!$A5595,"mmmm/aaaa"),'alimentação - Tabela 7.1'!$5:$5,0)+3), "")</f>
        <v/>
      </c>
      <c r="G5595" s="95" t="str">
        <f>IFERROR(INDEX('alimentação - Tabela 7.1'!$22:$22,
MATCH(TEXT('Tabela 7.1'!$A5595,"mmmm/aaaa"),'alimentação - Tabela 7.1'!$5:$5,0)+4), "")</f>
        <v/>
      </c>
    </row>
    <row r="5596" spans="1:7" x14ac:dyDescent="0.25">
      <c r="A5596" s="59" t="str">
        <f>IF(
   SUMPRODUCT(--('alimentação - Tabela 7.1'!$5:$5=TEXT(DATE(2020,INT((ROW(A5594)-1)/33)+1,1),"mmmm/aaaa"))) &gt; 0,
   TEXT(DATE(2020,INT((ROW(A5594)-1)/33)+1,1),"mmm/aa"),
   ""
)</f>
        <v/>
      </c>
      <c r="B5596" s="61" t="str">
        <f>IF(A5596&lt;&gt;"", 'alimentação - Tabela 7.1'!$B$23, "" )</f>
        <v/>
      </c>
      <c r="C5596" s="62" t="str">
        <f>IFERROR(INDEX('alimentação - Tabela 7.1'!$23:$23,
MATCH(TEXT('Tabela 7.1'!A5596,"mmmm/aaaa"),'alimentação - Tabela 7.1'!$5:$5,0)), "")</f>
        <v/>
      </c>
      <c r="D5596" s="62" t="str">
        <f>IFERROR(INDEX('alimentação - Tabela 7.1'!$23:$23,
MATCH(TEXT('Tabela 7.1'!$A5596,"mmmm/aaaa"),'alimentação - Tabela 7.1'!$5:$5,0)+1), "")</f>
        <v/>
      </c>
      <c r="E5596" s="62" t="str">
        <f>IFERROR(INDEX('alimentação - Tabela 7.1'!$23:$23,
MATCH(TEXT('Tabela 7.1'!$A5596,"mmmm/aaaa"),'alimentação - Tabela 7.1'!$5:$5,0)+2), "")</f>
        <v/>
      </c>
      <c r="F5596" s="62" t="str">
        <f>IFERROR(INDEX('alimentação - Tabela 7.1'!$23:$23,
MATCH(TEXT('Tabela 7.1'!$A5596,"mmmm/aaaa"),'alimentação - Tabela 7.1'!$5:$5,0)+3), "")</f>
        <v/>
      </c>
      <c r="G5596" s="95" t="str">
        <f>IFERROR(INDEX('alimentação - Tabela 7.1'!$23:$23,
MATCH(TEXT('Tabela 7.1'!$A5596,"mmmm/aaaa"),'alimentação - Tabela 7.1'!$5:$5,0)+4), "")</f>
        <v/>
      </c>
    </row>
    <row r="5597" spans="1:7" x14ac:dyDescent="0.25">
      <c r="A5597" s="59" t="str">
        <f>IF(
   SUMPRODUCT(--('alimentação - Tabela 7.1'!$5:$5=TEXT(DATE(2020,INT((ROW(A5595)-1)/33)+1,1),"mmmm/aaaa"))) &gt; 0,
   TEXT(DATE(2020,INT((ROW(A5595)-1)/33)+1,1),"mmm/aa"),
   ""
)</f>
        <v/>
      </c>
      <c r="B5597" s="61" t="str">
        <f>IF(A5597&lt;&gt;"", 'alimentação - Tabela 7.1'!$B$24, "" )</f>
        <v/>
      </c>
      <c r="C5597" s="62" t="str">
        <f>IFERROR(INDEX('alimentação - Tabela 7.1'!$24:$24,
MATCH(TEXT('Tabela 7.1'!A5597,"mmmm/aaaa"),'alimentação - Tabela 7.1'!$5:$5,0)), "")</f>
        <v/>
      </c>
      <c r="D5597" s="62" t="str">
        <f>IFERROR(INDEX('alimentação - Tabela 7.1'!$24:$24,
MATCH(TEXT('Tabela 7.1'!$A5597,"mmmm/aaaa"),'alimentação - Tabela 7.1'!$5:$5,0)+1), "")</f>
        <v/>
      </c>
      <c r="E5597" s="62" t="str">
        <f>IFERROR(INDEX('alimentação - Tabela 7.1'!$24:$24,
MATCH(TEXT('Tabela 7.1'!$A5597,"mmmm/aaaa"),'alimentação - Tabela 7.1'!$5:$5,0)+2), "")</f>
        <v/>
      </c>
      <c r="F5597" s="62" t="str">
        <f>IFERROR(INDEX('alimentação - Tabela 7.1'!$24:$24,
MATCH(TEXT('Tabela 7.1'!$A5597,"mmmm/aaaa"),'alimentação - Tabela 7.1'!$5:$5,0)+3), "")</f>
        <v/>
      </c>
      <c r="G5597" s="95" t="str">
        <f>IFERROR(INDEX('alimentação - Tabela 7.1'!$24:$24,
MATCH(TEXT('Tabela 7.1'!$A5597,"mmmm/aaaa"),'alimentação - Tabela 7.1'!$5:$5,0)+4), "")</f>
        <v/>
      </c>
    </row>
    <row r="5598" spans="1:7" x14ac:dyDescent="0.25">
      <c r="A5598" s="59" t="str">
        <f>IF(
   SUMPRODUCT(--('alimentação - Tabela 7.1'!$5:$5=TEXT(DATE(2020,INT((ROW(A5596)-1)/33)+1,1),"mmmm/aaaa"))) &gt; 0,
   TEXT(DATE(2020,INT((ROW(A5596)-1)/33)+1,1),"mmm/aa"),
   ""
)</f>
        <v/>
      </c>
      <c r="B5598" s="61" t="str">
        <f>IF(A5598&lt;&gt;"", 'alimentação - Tabela 7.1'!$B$25, "" )</f>
        <v/>
      </c>
      <c r="C5598" s="62" t="str">
        <f>IFERROR(INDEX('alimentação - Tabela 7.1'!$25:$25,
MATCH(TEXT('Tabela 7.1'!A5598,"mmmm/aaaa"),'alimentação - Tabela 7.1'!$5:$5,0)), "")</f>
        <v/>
      </c>
      <c r="D5598" s="62" t="str">
        <f>IFERROR(INDEX('alimentação - Tabela 7.1'!$25:$25,
MATCH(TEXT('Tabela 7.1'!$A5598,"mmmm/aaaa"),'alimentação - Tabela 7.1'!$5:$5,0)+1), "")</f>
        <v/>
      </c>
      <c r="E5598" s="62" t="str">
        <f>IFERROR(INDEX('alimentação - Tabela 7.1'!$25:$25,
MATCH(TEXT('Tabela 7.1'!$A5598,"mmmm/aaaa"),'alimentação - Tabela 7.1'!$5:$5,0)+2), "")</f>
        <v/>
      </c>
      <c r="F5598" s="62" t="str">
        <f>IFERROR(INDEX('alimentação - Tabela 7.1'!$25:$25,
MATCH(TEXT('Tabela 7.1'!$A5598,"mmmm/aaaa"),'alimentação - Tabela 7.1'!$5:$5,0)+3), "")</f>
        <v/>
      </c>
      <c r="G5598" s="95" t="str">
        <f>IFERROR(INDEX('alimentação - Tabela 7.1'!$25:$25,
MATCH(TEXT('Tabela 7.1'!$A5598,"mmmm/aaaa"),'alimentação - Tabela 7.1'!$5:$5,0)+4), "")</f>
        <v/>
      </c>
    </row>
    <row r="5599" spans="1:7" x14ac:dyDescent="0.25">
      <c r="A5599" s="59" t="str">
        <f>IF(
   SUMPRODUCT(--('alimentação - Tabela 7.1'!$5:$5=TEXT(DATE(2020,INT((ROW(A5597)-1)/33)+1,1),"mmmm/aaaa"))) &gt; 0,
   TEXT(DATE(2020,INT((ROW(A5597)-1)/33)+1,1),"mmm/aa"),
   ""
)</f>
        <v/>
      </c>
      <c r="B5599" s="61" t="str">
        <f>IF(A5599&lt;&gt;"", 'alimentação - Tabela 7.1'!$B$26, "" )</f>
        <v/>
      </c>
      <c r="C5599" s="62" t="str">
        <f>IFERROR(INDEX('alimentação - Tabela 7.1'!$26:$26,
MATCH(TEXT('Tabela 7.1'!A5599,"mmmm/aaaa"),'alimentação - Tabela 7.1'!$5:$5,0)), "")</f>
        <v/>
      </c>
      <c r="D5599" s="62" t="str">
        <f>IFERROR(INDEX('alimentação - Tabela 7.1'!$26:$26,
MATCH(TEXT('Tabela 7.1'!$A5599,"mmmm/aaaa"),'alimentação - Tabela 7.1'!$5:$5,0)+1), "")</f>
        <v/>
      </c>
      <c r="E5599" s="62" t="str">
        <f>IFERROR(INDEX('alimentação - Tabela 7.1'!$26:$26,
MATCH(TEXT('Tabela 7.1'!$A5599,"mmmm/aaaa"),'alimentação - Tabela 7.1'!$5:$5,0)+2), "")</f>
        <v/>
      </c>
      <c r="F5599" s="62" t="str">
        <f>IFERROR(INDEX('alimentação - Tabela 7.1'!$26:$26,
MATCH(TEXT('Tabela 7.1'!$A5599,"mmmm/aaaa"),'alimentação - Tabela 7.1'!$5:$5,0)+3), "")</f>
        <v/>
      </c>
      <c r="G5599" s="95" t="str">
        <f>IFERROR(INDEX('alimentação - Tabela 7.1'!$26:$26,
MATCH(TEXT('Tabela 7.1'!$A5599,"mmmm/aaaa"),'alimentação - Tabela 7.1'!$5:$5,0)+4), "")</f>
        <v/>
      </c>
    </row>
    <row r="5600" spans="1:7" x14ac:dyDescent="0.25">
      <c r="A5600" s="59" t="str">
        <f>IF(
   SUMPRODUCT(--('alimentação - Tabela 7.1'!$5:$5=TEXT(DATE(2020,INT((ROW(A5598)-1)/33)+1,1),"mmmm/aaaa"))) &gt; 0,
   TEXT(DATE(2020,INT((ROW(A5598)-1)/33)+1,1),"mmm/aa"),
   ""
)</f>
        <v/>
      </c>
      <c r="B5600" s="61" t="str">
        <f>IF(A5600&lt;&gt;"", 'alimentação - Tabela 7.1'!$B$27, "" )</f>
        <v/>
      </c>
      <c r="C5600" s="62" t="str">
        <f>IFERROR(INDEX('alimentação - Tabela 7.1'!$27:$27,
MATCH(TEXT('Tabela 7.1'!A5600,"mmmm/aaaa"),'alimentação - Tabela 7.1'!$5:$5,0)), "")</f>
        <v/>
      </c>
      <c r="D5600" s="62" t="str">
        <f>IFERROR(INDEX('alimentação - Tabela 7.1'!$27:$27,
MATCH(TEXT('Tabela 7.1'!$A5600,"mmmm/aaaa"),'alimentação - Tabela 7.1'!$5:$5,0)+1), "")</f>
        <v/>
      </c>
      <c r="E5600" s="62" t="str">
        <f>IFERROR(INDEX('alimentação - Tabela 7.1'!$27:$27,
MATCH(TEXT('Tabela 7.1'!$A5600,"mmmm/aaaa"),'alimentação - Tabela 7.1'!$5:$5,0)+2), "")</f>
        <v/>
      </c>
      <c r="F5600" s="62" t="str">
        <f>IFERROR(INDEX('alimentação - Tabela 7.1'!$27:$27,
MATCH(TEXT('Tabela 7.1'!$A5600,"mmmm/aaaa"),'alimentação - Tabela 7.1'!$5:$5,0)+3), "")</f>
        <v/>
      </c>
      <c r="G5600" s="95" t="str">
        <f>IFERROR(INDEX('alimentação - Tabela 7.1'!$27:$27,
MATCH(TEXT('Tabela 7.1'!$A5600,"mmmm/aaaa"),'alimentação - Tabela 7.1'!$5:$5,0)+4), "")</f>
        <v/>
      </c>
    </row>
    <row r="5601" spans="1:7" x14ac:dyDescent="0.25">
      <c r="A5601" s="59" t="str">
        <f>IF(
   SUMPRODUCT(--('alimentação - Tabela 7.1'!$5:$5=TEXT(DATE(2020,INT((ROW(A5599)-1)/33)+1,1),"mmmm/aaaa"))) &gt; 0,
   TEXT(DATE(2020,INT((ROW(A5599)-1)/33)+1,1),"mmm/aa"),
   ""
)</f>
        <v/>
      </c>
      <c r="B5601" s="61" t="str">
        <f>IF(A5601&lt;&gt;"", 'alimentação - Tabela 7.1'!$B$28, "" )</f>
        <v/>
      </c>
      <c r="C5601" s="62" t="str">
        <f>IFERROR(INDEX('alimentação - Tabela 7.1'!$28:$28,
MATCH(TEXT('Tabela 7.1'!A5601,"mmmm/aaaa"),'alimentação - Tabela 7.1'!$5:$5,0)), "")</f>
        <v/>
      </c>
      <c r="D5601" s="62" t="str">
        <f>IFERROR(INDEX('alimentação - Tabela 7.1'!$28:$28,
MATCH(TEXT('Tabela 7.1'!$A5601,"mmmm/aaaa"),'alimentação - Tabela 7.1'!$5:$5,0)+1), "")</f>
        <v/>
      </c>
      <c r="E5601" s="62" t="str">
        <f>IFERROR(INDEX('alimentação - Tabela 7.1'!$28:$28,
MATCH(TEXT('Tabela 7.1'!$A5601,"mmmm/aaaa"),'alimentação - Tabela 7.1'!$5:$5,0)+2), "")</f>
        <v/>
      </c>
      <c r="F5601" s="62" t="str">
        <f>IFERROR(INDEX('alimentação - Tabela 7.1'!$28:$28,
MATCH(TEXT('Tabela 7.1'!$A5601,"mmmm/aaaa"),'alimentação - Tabela 7.1'!$5:$5,0)+3), "")</f>
        <v/>
      </c>
      <c r="G5601" s="95" t="str">
        <f>IFERROR(INDEX('alimentação - Tabela 7.1'!$28:$28,
MATCH(TEXT('Tabela 7.1'!$A5601,"mmmm/aaaa"),'alimentação - Tabela 7.1'!$5:$5,0)+4), "")</f>
        <v/>
      </c>
    </row>
    <row r="5602" spans="1:7" x14ac:dyDescent="0.25">
      <c r="A5602" s="59" t="str">
        <f>IF(
   SUMPRODUCT(--('alimentação - Tabela 7.1'!$5:$5=TEXT(DATE(2020,INT((ROW(A5600)-1)/33)+1,1),"mmmm/aaaa"))) &gt; 0,
   TEXT(DATE(2020,INT((ROW(A5600)-1)/33)+1,1),"mmm/aa"),
   ""
)</f>
        <v/>
      </c>
      <c r="B5602" s="61" t="str">
        <f>IF(A5602&lt;&gt;"", 'alimentação - Tabela 7.1'!$B$29, "" )</f>
        <v/>
      </c>
      <c r="C5602" s="62" t="str">
        <f>IFERROR(INDEX('alimentação - Tabela 7.1'!$29:$29,
MATCH(TEXT('Tabela 7.1'!A5602,"mmmm/aaaa"),'alimentação - Tabela 7.1'!$5:$5,0)), "")</f>
        <v/>
      </c>
      <c r="D5602" s="62" t="str">
        <f>IFERROR(INDEX('alimentação - Tabela 7.1'!$29:$29,
MATCH(TEXT('Tabela 7.1'!$A5602,"mmmm/aaaa"),'alimentação - Tabela 7.1'!$5:$5,0)+1), "")</f>
        <v/>
      </c>
      <c r="E5602" s="62" t="str">
        <f>IFERROR(INDEX('alimentação - Tabela 7.1'!$29:$29,
MATCH(TEXT('Tabela 7.1'!$A5602,"mmmm/aaaa"),'alimentação - Tabela 7.1'!$5:$5,0)+2), "")</f>
        <v/>
      </c>
      <c r="F5602" s="62" t="str">
        <f>IFERROR(INDEX('alimentação - Tabela 7.1'!$29:$29,
MATCH(TEXT('Tabela 7.1'!$A5602,"mmmm/aaaa"),'alimentação - Tabela 7.1'!$5:$5,0)+3), "")</f>
        <v/>
      </c>
      <c r="G5602" s="95" t="str">
        <f>IFERROR(INDEX('alimentação - Tabela 7.1'!$29:$29,
MATCH(TEXT('Tabela 7.1'!$A5602,"mmmm/aaaa"),'alimentação - Tabela 7.1'!$5:$5,0)+4), "")</f>
        <v/>
      </c>
    </row>
    <row r="5603" spans="1:7" x14ac:dyDescent="0.25">
      <c r="A5603" s="59" t="str">
        <f>IF(
   SUMPRODUCT(--('alimentação - Tabela 7.1'!$5:$5=TEXT(DATE(2020,INT((ROW(A5601)-1)/33)+1,1),"mmmm/aaaa"))) &gt; 0,
   TEXT(DATE(2020,INT((ROW(A5601)-1)/33)+1,1),"mmm/aa"),
   ""
)</f>
        <v/>
      </c>
      <c r="B5603" s="61" t="str">
        <f>IF(A5603&lt;&gt;"", 'alimentação - Tabela 7.1'!$B$30, "" )</f>
        <v/>
      </c>
      <c r="C5603" s="62" t="str">
        <f>IFERROR(INDEX('alimentação - Tabela 7.1'!$30:$30,
MATCH(TEXT('Tabela 7.1'!A5603,"mmmm/aaaa"),'alimentação - Tabela 7.1'!$5:$5,0)), "")</f>
        <v/>
      </c>
      <c r="D5603" s="62" t="str">
        <f>IFERROR(INDEX('alimentação - Tabela 7.1'!$30:$30,
MATCH(TEXT('Tabela 7.1'!$A5603,"mmmm/aaaa"),'alimentação - Tabela 7.1'!$5:$5,0)+1), "")</f>
        <v/>
      </c>
      <c r="E5603" s="62" t="str">
        <f>IFERROR(INDEX('alimentação - Tabela 7.1'!$30:$30,
MATCH(TEXT('Tabela 7.1'!$A5603,"mmmm/aaaa"),'alimentação - Tabela 7.1'!$5:$5,0)+2), "")</f>
        <v/>
      </c>
      <c r="F5603" s="62" t="str">
        <f>IFERROR(INDEX('alimentação - Tabela 7.1'!$30:$30,
MATCH(TEXT('Tabela 7.1'!$A5603,"mmmm/aaaa"),'alimentação - Tabela 7.1'!$5:$5,0)+3), "")</f>
        <v/>
      </c>
      <c r="G5603" s="95" t="str">
        <f>IFERROR(INDEX('alimentação - Tabela 7.1'!$30:$30,
MATCH(TEXT('Tabela 7.1'!$A5603,"mmmm/aaaa"),'alimentação - Tabela 7.1'!$5:$5,0)+4), "")</f>
        <v/>
      </c>
    </row>
    <row r="5604" spans="1:7" x14ac:dyDescent="0.25">
      <c r="A5604" s="59" t="str">
        <f>IF(
   SUMPRODUCT(--('alimentação - Tabela 7.1'!$5:$5=TEXT(DATE(2020,INT((ROW(A5602)-1)/33)+1,1),"mmmm/aaaa"))) &gt; 0,
   TEXT(DATE(2020,INT((ROW(A5602)-1)/33)+1,1),"mmm/aa"),
   ""
)</f>
        <v/>
      </c>
      <c r="B5604" s="61" t="str">
        <f>IF(A5604&lt;&gt;"", 'alimentação - Tabela 7.1'!$B$31, "" )</f>
        <v/>
      </c>
      <c r="C5604" s="62" t="str">
        <f>IFERROR(INDEX('alimentação - Tabela 7.1'!$31:$31,
MATCH(TEXT('Tabela 7.1'!A5604,"mmmm/aaaa"),'alimentação - Tabela 7.1'!$5:$5,0)), "")</f>
        <v/>
      </c>
      <c r="D5604" s="62" t="str">
        <f>IFERROR(INDEX('alimentação - Tabela 7.1'!$31:$31,
MATCH(TEXT('Tabela 7.1'!$A5604,"mmmm/aaaa"),'alimentação - Tabela 7.1'!$5:$5,0)+1), "")</f>
        <v/>
      </c>
      <c r="E5604" s="62" t="str">
        <f>IFERROR(INDEX('alimentação - Tabela 7.1'!$31:$31,
MATCH(TEXT('Tabela 7.1'!$A5604,"mmmm/aaaa"),'alimentação - Tabela 7.1'!$5:$5,0)+2), "")</f>
        <v/>
      </c>
      <c r="F5604" s="62" t="str">
        <f>IFERROR(INDEX('alimentação - Tabela 7.1'!$31:$31,
MATCH(TEXT('Tabela 7.1'!$A5604,"mmmm/aaaa"),'alimentação - Tabela 7.1'!$5:$5,0)+3), "")</f>
        <v/>
      </c>
      <c r="G5604" s="95" t="str">
        <f>IFERROR(INDEX('alimentação - Tabela 7.1'!$31:$31,
MATCH(TEXT('Tabela 7.1'!$A5604,"mmmm/aaaa"),'alimentação - Tabela 7.1'!$5:$5,0)+4), "")</f>
        <v/>
      </c>
    </row>
    <row r="5605" spans="1:7" x14ac:dyDescent="0.25">
      <c r="A5605" s="59" t="str">
        <f>IF(
   SUMPRODUCT(--('alimentação - Tabela 7.1'!$5:$5=TEXT(DATE(2020,INT((ROW(A5603)-1)/33)+1,1),"mmmm/aaaa"))) &gt; 0,
   TEXT(DATE(2020,INT((ROW(A5603)-1)/33)+1,1),"mmm/aa"),
   ""
)</f>
        <v/>
      </c>
      <c r="B5605" s="61" t="str">
        <f>IF(A5605&lt;&gt;"", 'alimentação - Tabela 7.1'!$B$32, "" )</f>
        <v/>
      </c>
      <c r="C5605" s="62" t="str">
        <f>IFERROR(INDEX('alimentação - Tabela 7.1'!$32:$32,
MATCH(TEXT('Tabela 7.1'!A5605,"mmmm/aaaa"),'alimentação - Tabela 7.1'!$5:$5,0)), "")</f>
        <v/>
      </c>
      <c r="D5605" s="62" t="str">
        <f>IFERROR(INDEX('alimentação - Tabela 7.1'!$32:$32,
MATCH(TEXT('Tabela 7.1'!$A5605,"mmmm/aaaa"),'alimentação - Tabela 7.1'!$5:$5,0)+1), "")</f>
        <v/>
      </c>
      <c r="E5605" s="62" t="str">
        <f>IFERROR(INDEX('alimentação - Tabela 7.1'!$32:$32,
MATCH(TEXT('Tabela 7.1'!$A5605,"mmmm/aaaa"),'alimentação - Tabela 7.1'!$5:$5,0)+2), "")</f>
        <v/>
      </c>
      <c r="F5605" s="62" t="str">
        <f>IFERROR(INDEX('alimentação - Tabela 7.1'!$32:$32,
MATCH(TEXT('Tabela 7.1'!$A5605,"mmmm/aaaa"),'alimentação - Tabela 7.1'!$5:$5,0)+3), "")</f>
        <v/>
      </c>
      <c r="G5605" s="95" t="str">
        <f>IFERROR(INDEX('alimentação - Tabela 7.1'!$32:$32,
MATCH(TEXT('Tabela 7.1'!$A5605,"mmmm/aaaa"),'alimentação - Tabela 7.1'!$5:$5,0)+4), "")</f>
        <v/>
      </c>
    </row>
    <row r="5606" spans="1:7" x14ac:dyDescent="0.25">
      <c r="A5606" s="59" t="str">
        <f>IF(
   SUMPRODUCT(--('alimentação - Tabela 7.1'!$5:$5=TEXT(DATE(2020,INT((ROW(A5604)-1)/33)+1,1),"mmmm/aaaa"))) &gt; 0,
   TEXT(DATE(2020,INT((ROW(A5604)-1)/33)+1,1),"mmm/aa"),
   ""
)</f>
        <v/>
      </c>
      <c r="B5606" s="61" t="str">
        <f>IF(A5606&lt;&gt;"", 'alimentação - Tabela 7.1'!$B$33, "" )</f>
        <v/>
      </c>
      <c r="C5606" s="62" t="str">
        <f>IFERROR(INDEX('alimentação - Tabela 7.1'!$33:$33,
MATCH(TEXT('Tabela 7.1'!A5606,"mmmm/aaaa"),'alimentação - Tabela 7.1'!$5:$5,0)), "")</f>
        <v/>
      </c>
      <c r="D5606" s="62" t="str">
        <f>IFERROR(INDEX('alimentação - Tabela 7.1'!$33:$33,
MATCH(TEXT('Tabela 7.1'!$A5606,"mmmm/aaaa"),'alimentação - Tabela 7.1'!$5:$5,0)+1), "")</f>
        <v/>
      </c>
      <c r="E5606" s="62" t="str">
        <f>IFERROR(INDEX('alimentação - Tabela 7.1'!$33:$33,
MATCH(TEXT('Tabela 7.1'!$A5606,"mmmm/aaaa"),'alimentação - Tabela 7.1'!$5:$5,0)+2), "")</f>
        <v/>
      </c>
      <c r="F5606" s="62" t="str">
        <f>IFERROR(INDEX('alimentação - Tabela 7.1'!$33:$33,
MATCH(TEXT('Tabela 7.1'!$A5606,"mmmm/aaaa"),'alimentação - Tabela 7.1'!$5:$5,0)+3), "")</f>
        <v/>
      </c>
      <c r="G5606" s="95" t="str">
        <f>IFERROR(INDEX('alimentação - Tabela 7.1'!$33:$33,
MATCH(TEXT('Tabela 7.1'!$A5606,"mmmm/aaaa"),'alimentação - Tabela 7.1'!$5:$5,0)+4), "")</f>
        <v/>
      </c>
    </row>
    <row r="5607" spans="1:7" x14ac:dyDescent="0.25">
      <c r="A5607" s="59" t="str">
        <f>IF(
   SUMPRODUCT(--('alimentação - Tabela 7.1'!$5:$5=TEXT(DATE(2020,INT((ROW(A5605)-1)/33)+1,1),"mmmm/aaaa"))) &gt; 0,
   TEXT(DATE(2020,INT((ROW(A5605)-1)/33)+1,1),"mmm/aa"),
   ""
)</f>
        <v/>
      </c>
      <c r="B5607" s="61" t="str">
        <f>IF(A5607&lt;&gt;"", 'alimentação - Tabela 7.1'!$B$34, "" )</f>
        <v/>
      </c>
      <c r="C5607" s="62" t="str">
        <f>IFERROR(INDEX('alimentação - Tabela 7.1'!$34:$34,
MATCH(TEXT('Tabela 7.1'!A5607,"mmmm/aaaa"),'alimentação - Tabela 7.1'!$5:$5,0)), "")</f>
        <v/>
      </c>
      <c r="D5607" s="62" t="str">
        <f>IFERROR(INDEX('alimentação - Tabela 7.1'!$34:$34,
MATCH(TEXT('Tabela 7.1'!$A5607,"mmmm/aaaa"),'alimentação - Tabela 7.1'!$5:$5,0)+1), "")</f>
        <v/>
      </c>
      <c r="E5607" s="62" t="str">
        <f>IFERROR(INDEX('alimentação - Tabela 7.1'!$34:$34,
MATCH(TEXT('Tabela 7.1'!$A5607,"mmmm/aaaa"),'alimentação - Tabela 7.1'!$5:$5,0)+2), "")</f>
        <v/>
      </c>
      <c r="F5607" s="62" t="str">
        <f>IFERROR(INDEX('alimentação - Tabela 7.1'!$34:$34,
MATCH(TEXT('Tabela 7.1'!$A5607,"mmmm/aaaa"),'alimentação - Tabela 7.1'!$5:$5,0)+3), "")</f>
        <v/>
      </c>
      <c r="G5607" s="95" t="str">
        <f>IFERROR(INDEX('alimentação - Tabela 7.1'!$34:$34,
MATCH(TEXT('Tabela 7.1'!$A5607,"mmmm/aaaa"),'alimentação - Tabela 7.1'!$5:$5,0)+4), "")</f>
        <v/>
      </c>
    </row>
    <row r="5608" spans="1:7" x14ac:dyDescent="0.25">
      <c r="A5608" s="59" t="str">
        <f>IF(
   SUMPRODUCT(--('alimentação - Tabela 7.1'!$5:$5=TEXT(DATE(2020,INT((ROW(A5606)-1)/33)+1,1),"mmmm/aaaa"))) &gt; 0,
   TEXT(DATE(2020,INT((ROW(A5606)-1)/33)+1,1),"mmm/aa"),
   ""
)</f>
        <v/>
      </c>
      <c r="B5608" s="61" t="str">
        <f>IF(A5608&lt;&gt;"", 'alimentação - Tabela 7.1'!$B$35, "" )</f>
        <v/>
      </c>
      <c r="C5608" s="62" t="str">
        <f>IFERROR(INDEX('alimentação - Tabela 7.1'!$35:$35,
MATCH(TEXT('Tabela 7.1'!A5608,"mmmm/aaaa"),'alimentação - Tabela 7.1'!$5:$5,0)), "")</f>
        <v/>
      </c>
      <c r="D5608" s="62" t="str">
        <f>IFERROR(INDEX('alimentação - Tabela 7.1'!$35:$35,
MATCH(TEXT('Tabela 7.1'!$A5608,"mmmm/aaaa"),'alimentação - Tabela 7.1'!$5:$5,0)+1), "")</f>
        <v/>
      </c>
      <c r="E5608" s="62" t="str">
        <f>IFERROR(INDEX('alimentação - Tabela 7.1'!$35:$35,
MATCH(TEXT('Tabela 7.1'!$A5608,"mmmm/aaaa"),'alimentação - Tabela 7.1'!$5:$5,0)+2), "")</f>
        <v/>
      </c>
      <c r="F5608" s="62" t="str">
        <f>IFERROR(INDEX('alimentação - Tabela 7.1'!$35:$35,
MATCH(TEXT('Tabela 7.1'!$A5608,"mmmm/aaaa"),'alimentação - Tabela 7.1'!$5:$5,0)+3), "")</f>
        <v/>
      </c>
      <c r="G5608" s="95" t="str">
        <f>IFERROR(INDEX('alimentação - Tabela 7.1'!$35:$35,
MATCH(TEXT('Tabela 7.1'!$A5608,"mmmm/aaaa"),'alimentação - Tabela 7.1'!$5:$5,0)+4), "")</f>
        <v/>
      </c>
    </row>
    <row r="5609" spans="1:7" x14ac:dyDescent="0.25">
      <c r="A5609" s="59" t="str">
        <f>IF(
   SUMPRODUCT(--('alimentação - Tabela 7.1'!$5:$5=TEXT(DATE(2020,INT((ROW(A5607)-1)/33)+1,1),"mmmm/aaaa"))) &gt; 0,
   TEXT(DATE(2020,INT((ROW(A5607)-1)/33)+1,1),"mmm/aa"),
   ""
)</f>
        <v/>
      </c>
      <c r="B5609" s="61" t="str">
        <f>IF(A5609&lt;&gt;"", 'alimentação - Tabela 7.1'!$B$36, "" )</f>
        <v/>
      </c>
      <c r="C5609" s="62" t="str">
        <f>IFERROR(INDEX('alimentação - Tabela 7.1'!$36:$36,
MATCH(TEXT('Tabela 7.1'!A5609,"mmmm/aaaa"),'alimentação - Tabela 7.1'!$5:$5,0)), "")</f>
        <v/>
      </c>
      <c r="D5609" s="62" t="str">
        <f>IFERROR(INDEX('alimentação - Tabela 7.1'!$36:$36,
MATCH(TEXT('Tabela 7.1'!$A5609,"mmmm/aaaa"),'alimentação - Tabela 7.1'!$5:$5,0)+1), "")</f>
        <v/>
      </c>
      <c r="E5609" s="62" t="str">
        <f>IFERROR(INDEX('alimentação - Tabela 7.1'!$36:$36,
MATCH(TEXT('Tabela 7.1'!$A5609,"mmmm/aaaa"),'alimentação - Tabela 7.1'!$5:$5,0)+2), "")</f>
        <v/>
      </c>
      <c r="F5609" s="62" t="str">
        <f>IFERROR(INDEX('alimentação - Tabela 7.1'!$36:$36,
MATCH(TEXT('Tabela 7.1'!$A5609,"mmmm/aaaa"),'alimentação - Tabela 7.1'!$5:$5,0)+3), "")</f>
        <v/>
      </c>
      <c r="G5609" s="95" t="str">
        <f>IFERROR(INDEX('alimentação - Tabela 7.1'!$36:$36,
MATCH(TEXT('Tabela 7.1'!$A5609,"mmmm/aaaa"),'alimentação - Tabela 7.1'!$5:$5,0)+4), "")</f>
        <v/>
      </c>
    </row>
    <row r="5610" spans="1:7" x14ac:dyDescent="0.25">
      <c r="A5610" s="59" t="str">
        <f>IF(
   SUMPRODUCT(--('alimentação - Tabela 7.1'!$5:$5=TEXT(DATE(2020,INT((ROW(A5608)-1)/33)+1,1),"mmmm/aaaa"))) &gt; 0,
   TEXT(DATE(2020,INT((ROW(A5608)-1)/33)+1,1),"mmm/aa"),
   ""
)</f>
        <v/>
      </c>
      <c r="B5610" s="61" t="str">
        <f>IF(A5610&lt;&gt;"", 'alimentação - Tabela 7.1'!$B$37, "" )</f>
        <v/>
      </c>
      <c r="C5610" s="62" t="str">
        <f>IFERROR(INDEX('alimentação - Tabela 7.1'!$37:$37,
MATCH(TEXT('Tabela 7.1'!A5610,"mmmm/aaaa"),'alimentação - Tabela 7.1'!$5:$5,0)), "")</f>
        <v/>
      </c>
      <c r="D5610" s="62" t="str">
        <f>IFERROR(INDEX('alimentação - Tabela 7.1'!$37:$37,
MATCH(TEXT('Tabela 7.1'!$A5610,"mmmm/aaaa"),'alimentação - Tabela 7.1'!$5:$5,0)+1), "")</f>
        <v/>
      </c>
      <c r="E5610" s="62" t="str">
        <f>IFERROR(INDEX('alimentação - Tabela 7.1'!$37:$37,
MATCH(TEXT('Tabela 7.1'!$A5610,"mmmm/aaaa"),'alimentação - Tabela 7.1'!$5:$5,0)+2), "")</f>
        <v/>
      </c>
      <c r="F5610" s="62" t="str">
        <f>IFERROR(INDEX('alimentação - Tabela 7.1'!$37:$37,
MATCH(TEXT('Tabela 7.1'!$A5610,"mmmm/aaaa"),'alimentação - Tabela 7.1'!$5:$5,0)+3), "")</f>
        <v/>
      </c>
      <c r="G5610" s="95" t="str">
        <f>IFERROR(INDEX('alimentação - Tabela 7.1'!$37:$37,
MATCH(TEXT('Tabela 7.1'!$A5610,"mmmm/aaaa"),'alimentação - Tabela 7.1'!$5:$5,0)+4), "")</f>
        <v/>
      </c>
    </row>
    <row r="5611" spans="1:7" x14ac:dyDescent="0.25">
      <c r="A5611" s="59" t="str">
        <f>IF(
   SUMPRODUCT(--('alimentação - Tabela 7.1'!$5:$5=TEXT(DATE(2020,INT((ROW(A5609)-1)/33)+1,1),"mmmm/aaaa"))) &gt; 0,
   TEXT(DATE(2020,INT((ROW(A5609)-1)/33)+1,1),"mmm/aa"),
   ""
)</f>
        <v/>
      </c>
      <c r="B5611" s="61" t="str">
        <f>IF(A5611&lt;&gt;"", 'alimentação - Tabela 7.1'!$B$38, "" )</f>
        <v/>
      </c>
      <c r="C5611" s="62" t="str">
        <f>IFERROR(INDEX('alimentação - Tabela 7.1'!$38:$38,
MATCH(TEXT('Tabela 7.1'!A5611,"mmmm/aaaa"),'alimentação - Tabela 7.1'!$5:$5,0)), "")</f>
        <v/>
      </c>
      <c r="D5611" s="62" t="str">
        <f>IFERROR(INDEX('alimentação - Tabela 7.1'!$38:$38,
MATCH(TEXT('Tabela 7.1'!$A5611,"mmmm/aaaa"),'alimentação - Tabela 7.1'!$5:$5,0)+1), "")</f>
        <v/>
      </c>
      <c r="E5611" s="62" t="str">
        <f>IFERROR(INDEX('alimentação - Tabela 7.1'!$38:$38,
MATCH(TEXT('Tabela 7.1'!$A5611,"mmmm/aaaa"),'alimentação - Tabela 7.1'!$5:$5,0)+2), "")</f>
        <v/>
      </c>
      <c r="F5611" s="62" t="str">
        <f>IFERROR(INDEX('alimentação - Tabela 7.1'!$38:$38,
MATCH(TEXT('Tabela 7.1'!$A5611,"mmmm/aaaa"),'alimentação - Tabela 7.1'!$5:$5,0)+3), "")</f>
        <v/>
      </c>
      <c r="G5611" s="95" t="str">
        <f>IFERROR(INDEX('alimentação - Tabela 7.1'!$38:$38,
MATCH(TEXT('Tabela 7.1'!$A5611,"mmmm/aaaa"),'alimentação - Tabela 7.1'!$5:$5,0)+4), "")</f>
        <v/>
      </c>
    </row>
    <row r="5612" spans="1:7" x14ac:dyDescent="0.25">
      <c r="A5612" s="59" t="str">
        <f>IF(
   SUMPRODUCT(--('alimentação - Tabela 7.1'!$5:$5=TEXT(DATE(2020,INT((ROW(A5610)-1)/33)+1,1),"mmmm/aaaa"))) &gt; 0,
   TEXT(DATE(2020,INT((ROW(A5610)-1)/33)+1,1),"mmm/aa"),
   ""
)</f>
        <v/>
      </c>
      <c r="B5612" s="61" t="str">
        <f>IF(A5612&lt;&gt;"", 'alimentação - Tabela 7.1'!$B$39, "" )</f>
        <v/>
      </c>
      <c r="C5612" s="62" t="str">
        <f>IFERROR(INDEX('alimentação - Tabela 7.1'!$39:$39,
MATCH(TEXT('Tabela 7.1'!A5612,"mmmm/aaaa"),'alimentação - Tabela 7.1'!$5:$5,0)), "")</f>
        <v/>
      </c>
      <c r="D5612" s="62" t="str">
        <f>IFERROR(INDEX('alimentação - Tabela 7.1'!$39:$39,
MATCH(TEXT('Tabela 7.1'!$A5612,"mmmm/aaaa"),'alimentação - Tabela 7.1'!$5:$5,0)+1), "")</f>
        <v/>
      </c>
      <c r="E5612" s="62" t="str">
        <f>IFERROR(INDEX('alimentação - Tabela 7.1'!$39:$39,
MATCH(TEXT('Tabela 7.1'!$A5612,"mmmm/aaaa"),'alimentação - Tabela 7.1'!$5:$5,0)+2), "")</f>
        <v/>
      </c>
      <c r="F5612" s="62" t="str">
        <f>IFERROR(INDEX('alimentação - Tabela 7.1'!$39:$39,
MATCH(TEXT('Tabela 7.1'!$A5612,"mmmm/aaaa"),'alimentação - Tabela 7.1'!$5:$5,0)+3), "")</f>
        <v/>
      </c>
      <c r="G5612" s="95" t="str">
        <f>IFERROR(INDEX('alimentação - Tabela 7.1'!$39:$39,
MATCH(TEXT('Tabela 7.1'!$A5612,"mmmm/aaaa"),'alimentação - Tabela 7.1'!$5:$5,0)+4), "")</f>
        <v/>
      </c>
    </row>
    <row r="5613" spans="1:7" x14ac:dyDescent="0.25">
      <c r="A5613" s="59" t="str">
        <f>IF(
   SUMPRODUCT(--('alimentação - Tabela 7.1'!$5:$5=TEXT(DATE(2020,INT((ROW(A5611)-1)/33)+1,1),"mmmm/aaaa"))) &gt; 0,
   TEXT(DATE(2020,INT((ROW(A5611)-1)/33)+1,1),"mmm/aa"),
   ""
)</f>
        <v/>
      </c>
      <c r="B5613" s="61" t="str">
        <f>IF(A5613&lt;&gt;"", 'alimentação - Tabela 7.1'!$B$7, "" )</f>
        <v/>
      </c>
      <c r="C5613" s="62" t="str">
        <f>IFERROR(INDEX('alimentação - Tabela 7.1'!$7:$7,
MATCH(TEXT('Tabela 7.1'!A5613,"mmmm/aaaa"),'alimentação - Tabela 7.1'!$5:$5,0)), "")</f>
        <v/>
      </c>
      <c r="D5613" s="62" t="str">
        <f>IFERROR(INDEX('alimentação - Tabela 7.1'!$7:$7,
MATCH(TEXT('Tabela 7.1'!$A5613,"mmmm/aaaa"),'alimentação - Tabela 7.1'!$5:$5,0)+1), "")</f>
        <v/>
      </c>
      <c r="E5613" s="62" t="str">
        <f>IFERROR(INDEX('alimentação - Tabela 7.1'!$7:$7,
MATCH(TEXT('Tabela 7.1'!$A5613,"mmmm/aaaa"),'alimentação - Tabela 7.1'!$5:$5,0)+2), "")</f>
        <v/>
      </c>
      <c r="F5613" s="62" t="str">
        <f>IFERROR(INDEX('alimentação - Tabela 7.1'!$7:$7,
MATCH(TEXT('Tabela 7.1'!$A5613,"mmmm/aaaa"),'alimentação - Tabela 7.1'!$5:$5,0)+3), "")</f>
        <v/>
      </c>
      <c r="G5613" s="95" t="str">
        <f>IFERROR(INDEX('alimentação - Tabela 7.1'!$7:$7,
MATCH(TEXT('Tabela 7.1'!$A5613,"mmmm/aaaa"),'alimentação - Tabela 7.1'!$5:$5,0)+4), "")</f>
        <v/>
      </c>
    </row>
    <row r="5614" spans="1:7" x14ac:dyDescent="0.25">
      <c r="A5614" s="59" t="str">
        <f>IF(
   SUMPRODUCT(--('alimentação - Tabela 7.1'!$5:$5=TEXT(DATE(2020,INT((ROW(A5612)-1)/33)+1,1),"mmmm/aaaa"))) &gt; 0,
   TEXT(DATE(2020,INT((ROW(A5612)-1)/33)+1,1),"mmm/aa"),
   ""
)</f>
        <v/>
      </c>
      <c r="B5614" s="61" t="str">
        <f>IF(A5614&lt;&gt;"", 'alimentação - Tabela 7.1'!$B$8, "" )</f>
        <v/>
      </c>
      <c r="C5614" s="62" t="str">
        <f>IFERROR(INDEX('alimentação - Tabela 7.1'!$8:$8,
MATCH(TEXT('Tabela 7.1'!A5614,"mmmm/aaaa"),'alimentação - Tabela 7.1'!$5:$5,0)), "")</f>
        <v/>
      </c>
      <c r="D5614" s="62" t="str">
        <f>IFERROR(INDEX('alimentação - Tabela 7.1'!$8:$8,
MATCH(TEXT('Tabela 7.1'!$A5614,"mmmm/aaaa"),'alimentação - Tabela 7.1'!$5:$5,0)+1), "")</f>
        <v/>
      </c>
      <c r="E5614" s="62" t="str">
        <f>IFERROR(INDEX('alimentação - Tabela 7.1'!$8:$8,
MATCH(TEXT('Tabela 7.1'!$A5614,"mmmm/aaaa"),'alimentação - Tabela 7.1'!$5:$5,0)+2), "")</f>
        <v/>
      </c>
      <c r="F5614" s="62" t="str">
        <f>IFERROR(INDEX('alimentação - Tabela 7.1'!$8:$8,
MATCH(TEXT('Tabela 7.1'!$A5614,"mmmm/aaaa"),'alimentação - Tabela 7.1'!$5:$5,0)+3), "")</f>
        <v/>
      </c>
      <c r="G5614" s="95" t="str">
        <f>IFERROR(INDEX('alimentação - Tabela 7.1'!$8:$8,
MATCH(TEXT('Tabela 7.1'!$A5614,"mmmm/aaaa"),'alimentação - Tabela 7.1'!$5:$5,0)+4), "")</f>
        <v/>
      </c>
    </row>
    <row r="5615" spans="1:7" x14ac:dyDescent="0.25">
      <c r="A5615" s="59" t="str">
        <f>IF(
   SUMPRODUCT(--('alimentação - Tabela 7.1'!$5:$5=TEXT(DATE(2020,INT((ROW(A5613)-1)/33)+1,1),"mmmm/aaaa"))) &gt; 0,
   TEXT(DATE(2020,INT((ROW(A5613)-1)/33)+1,1),"mmm/aa"),
   ""
)</f>
        <v/>
      </c>
      <c r="B5615" s="61" t="str">
        <f>IF(A5615&lt;&gt;"", 'alimentação - Tabela 7.1'!$B$9, "" )</f>
        <v/>
      </c>
      <c r="C5615" s="62" t="str">
        <f>IFERROR(INDEX('alimentação - Tabela 7.1'!$9:$9,
MATCH(TEXT('Tabela 7.1'!A5615,"mmmm/aaaa"),'alimentação - Tabela 7.1'!$5:$5,0)), "")</f>
        <v/>
      </c>
      <c r="D5615" s="62" t="str">
        <f>IFERROR(INDEX('alimentação - Tabela 7.1'!$9:$9,
MATCH(TEXT('Tabela 7.1'!$A5615,"mmmm/aaaa"),'alimentação - Tabela 7.1'!$5:$5,0)+1), "")</f>
        <v/>
      </c>
      <c r="E5615" s="62" t="str">
        <f>IFERROR(INDEX('alimentação - Tabela 7.1'!$9:$9,
MATCH(TEXT('Tabela 7.1'!$A5615,"mmmm/aaaa"),'alimentação - Tabela 7.1'!$5:$5,0)+2), "")</f>
        <v/>
      </c>
      <c r="F5615" s="62" t="str">
        <f>IFERROR(INDEX('alimentação - Tabela 7.1'!$9:$9,
MATCH(TEXT('Tabela 7.1'!$A5615,"mmmm/aaaa"),'alimentação - Tabela 7.1'!$5:$5,0)+3), "")</f>
        <v/>
      </c>
      <c r="G5615" s="95" t="str">
        <f>IFERROR(INDEX('alimentação - Tabela 7.1'!$9:$9,
MATCH(TEXT('Tabela 7.1'!$A5615,"mmmm/aaaa"),'alimentação - Tabela 7.1'!$5:$5,0)+4), "")</f>
        <v/>
      </c>
    </row>
    <row r="5616" spans="1:7" x14ac:dyDescent="0.25">
      <c r="A5616" s="59" t="str">
        <f>IF(
   SUMPRODUCT(--('alimentação - Tabela 7.1'!$5:$5=TEXT(DATE(2020,INT((ROW(A5614)-1)/33)+1,1),"mmmm/aaaa"))) &gt; 0,
   TEXT(DATE(2020,INT((ROW(A5614)-1)/33)+1,1),"mmm/aa"),
   ""
)</f>
        <v/>
      </c>
      <c r="B5616" s="61" t="str">
        <f>IF(A5616&lt;&gt;"", 'alimentação - Tabela 7.1'!$B$10, "" )</f>
        <v/>
      </c>
      <c r="C5616" s="62" t="str">
        <f>IFERROR(INDEX('alimentação - Tabela 7.1'!$10:$10,
MATCH(TEXT('Tabela 7.1'!A5616,"mmmm/aaaa"),'alimentação - Tabela 7.1'!$5:$5,0)), "")</f>
        <v/>
      </c>
      <c r="D5616" s="62" t="str">
        <f>IFERROR(INDEX('alimentação - Tabela 7.1'!$10:$10,
MATCH(TEXT('Tabela 7.1'!$A5616,"mmmm/aaaa"),'alimentação - Tabela 7.1'!$5:$5,0)+1), "")</f>
        <v/>
      </c>
      <c r="E5616" s="62" t="str">
        <f>IFERROR(INDEX('alimentação - Tabela 7.1'!$10:$10,
MATCH(TEXT('Tabela 7.1'!$A5616,"mmmm/aaaa"),'alimentação - Tabela 7.1'!$5:$5,0)+2), "")</f>
        <v/>
      </c>
      <c r="F5616" s="62" t="str">
        <f>IFERROR(INDEX('alimentação - Tabela 7.1'!$10:$10,
MATCH(TEXT('Tabela 7.1'!$A5616,"mmmm/aaaa"),'alimentação - Tabela 7.1'!$5:$5,0)+3), "")</f>
        <v/>
      </c>
      <c r="G5616" s="95" t="str">
        <f>IFERROR(INDEX('alimentação - Tabela 7.1'!$10:$10,
MATCH(TEXT('Tabela 7.1'!$A5616,"mmmm/aaaa"),'alimentação - Tabela 7.1'!$5:$5,0)+4), "")</f>
        <v/>
      </c>
    </row>
    <row r="5617" spans="1:7" x14ac:dyDescent="0.25">
      <c r="A5617" s="59" t="str">
        <f>IF(
   SUMPRODUCT(--('alimentação - Tabela 7.1'!$5:$5=TEXT(DATE(2020,INT((ROW(A5615)-1)/33)+1,1),"mmmm/aaaa"))) &gt; 0,
   TEXT(DATE(2020,INT((ROW(A5615)-1)/33)+1,1),"mmm/aa"),
   ""
)</f>
        <v/>
      </c>
      <c r="B5617" s="61" t="str">
        <f>IF(A5617&lt;&gt;"", 'alimentação - Tabela 7.1'!$B$11, "" )</f>
        <v/>
      </c>
      <c r="C5617" s="62" t="str">
        <f>IFERROR(INDEX('alimentação - Tabela 7.1'!$11:$11,
MATCH(TEXT('Tabela 7.1'!A5617,"mmmm/aaaa"),'alimentação - Tabela 7.1'!$5:$5,0)), "")</f>
        <v/>
      </c>
      <c r="D5617" s="62" t="str">
        <f>IFERROR(INDEX('alimentação - Tabela 7.1'!$11:$11,
MATCH(TEXT('Tabela 7.1'!$A5617,"mmmm/aaaa"),'alimentação - Tabela 7.1'!$5:$5,0)+1), "")</f>
        <v/>
      </c>
      <c r="E5617" s="62" t="str">
        <f>IFERROR(INDEX('alimentação - Tabela 7.1'!$11:$11,
MATCH(TEXT('Tabela 7.1'!$A5617,"mmmm/aaaa"),'alimentação - Tabela 7.1'!$5:$5,0)+2), "")</f>
        <v/>
      </c>
      <c r="F5617" s="62" t="str">
        <f>IFERROR(INDEX('alimentação - Tabela 7.1'!$11:$11,
MATCH(TEXT('Tabela 7.1'!$A5617,"mmmm/aaaa"),'alimentação - Tabela 7.1'!$5:$5,0)+3), "")</f>
        <v/>
      </c>
      <c r="G5617" s="95" t="str">
        <f>IFERROR(INDEX('alimentação - Tabela 7.1'!$11:$11,
MATCH(TEXT('Tabela 7.1'!$A5617,"mmmm/aaaa"),'alimentação - Tabela 7.1'!$5:$5,0)+4), "")</f>
        <v/>
      </c>
    </row>
    <row r="5618" spans="1:7" x14ac:dyDescent="0.25">
      <c r="A5618" s="59" t="str">
        <f>IF(
   SUMPRODUCT(--('alimentação - Tabela 7.1'!$5:$5=TEXT(DATE(2020,INT((ROW(A5616)-1)/33)+1,1),"mmmm/aaaa"))) &gt; 0,
   TEXT(DATE(2020,INT((ROW(A5616)-1)/33)+1,1),"mmm/aa"),
   ""
)</f>
        <v/>
      </c>
      <c r="B5618" s="61" t="str">
        <f>IF(A5618&lt;&gt;"", 'alimentação - Tabela 7.1'!$B$12, "" )</f>
        <v/>
      </c>
      <c r="C5618" s="62" t="str">
        <f>IFERROR(INDEX('alimentação - Tabela 7.1'!$12:$12,
MATCH(TEXT('Tabela 7.1'!A5618,"mmmm/aaaa"),'alimentação - Tabela 7.1'!$5:$5,0)), "")</f>
        <v/>
      </c>
      <c r="D5618" s="62" t="str">
        <f>IFERROR(INDEX('alimentação - Tabela 7.1'!$12:$12,
MATCH(TEXT('Tabela 7.1'!$A5618,"mmmm/aaaa"),'alimentação - Tabela 7.1'!$5:$5,0)+1), "")</f>
        <v/>
      </c>
      <c r="E5618" s="62" t="str">
        <f>IFERROR(INDEX('alimentação - Tabela 7.1'!$12:$12,
MATCH(TEXT('Tabela 7.1'!$A5618,"mmmm/aaaa"),'alimentação - Tabela 7.1'!$5:$5,0)+2), "")</f>
        <v/>
      </c>
      <c r="F5618" s="62" t="str">
        <f>IFERROR(INDEX('alimentação - Tabela 7.1'!$12:$12,
MATCH(TEXT('Tabela 7.1'!$A5618,"mmmm/aaaa"),'alimentação - Tabela 7.1'!$5:$5,0)+3), "")</f>
        <v/>
      </c>
      <c r="G5618" s="95" t="str">
        <f>IFERROR(INDEX('alimentação - Tabela 7.1'!$12:$12,
MATCH(TEXT('Tabela 7.1'!$A5618,"mmmm/aaaa"),'alimentação - Tabela 7.1'!$5:$5,0)+4), "")</f>
        <v/>
      </c>
    </row>
    <row r="5619" spans="1:7" x14ac:dyDescent="0.25">
      <c r="A5619" s="59" t="str">
        <f>IF(
   SUMPRODUCT(--('alimentação - Tabela 7.1'!$5:$5=TEXT(DATE(2020,INT((ROW(A5617)-1)/33)+1,1),"mmmm/aaaa"))) &gt; 0,
   TEXT(DATE(2020,INT((ROW(A5617)-1)/33)+1,1),"mmm/aa"),
   ""
)</f>
        <v/>
      </c>
      <c r="B5619" s="61" t="str">
        <f>IF(A5619&lt;&gt;"", 'alimentação - Tabela 7.1'!$B$13, "" )</f>
        <v/>
      </c>
      <c r="C5619" s="62" t="str">
        <f>IFERROR(INDEX('alimentação - Tabela 7.1'!$13:$13,
MATCH(TEXT('Tabela 7.1'!A5619,"mmmm/aaaa"),'alimentação - Tabela 7.1'!$5:$5,0)), "")</f>
        <v/>
      </c>
      <c r="D5619" s="62" t="str">
        <f>IFERROR(INDEX('alimentação - Tabela 7.1'!$13:$13,
MATCH(TEXT('Tabela 7.1'!$A5619,"mmmm/aaaa"),'alimentação - Tabela 7.1'!$5:$5,0)+1), "")</f>
        <v/>
      </c>
      <c r="E5619" s="62" t="str">
        <f>IFERROR(INDEX('alimentação - Tabela 7.1'!$13:$13,
MATCH(TEXT('Tabela 7.1'!$A5619,"mmmm/aaaa"),'alimentação - Tabela 7.1'!$5:$5,0)+2), "")</f>
        <v/>
      </c>
      <c r="F5619" s="62" t="str">
        <f>IFERROR(INDEX('alimentação - Tabela 7.1'!$13:$13,
MATCH(TEXT('Tabela 7.1'!$A5619,"mmmm/aaaa"),'alimentação - Tabela 7.1'!$5:$5,0)+3), "")</f>
        <v/>
      </c>
      <c r="G5619" s="95" t="str">
        <f>IFERROR(INDEX('alimentação - Tabela 7.1'!$13:$13,
MATCH(TEXT('Tabela 7.1'!$A5619,"mmmm/aaaa"),'alimentação - Tabela 7.1'!$5:$5,0)+4), "")</f>
        <v/>
      </c>
    </row>
    <row r="5620" spans="1:7" x14ac:dyDescent="0.25">
      <c r="A5620" s="59" t="str">
        <f>IF(
   SUMPRODUCT(--('alimentação - Tabela 7.1'!$5:$5=TEXT(DATE(2020,INT((ROW(A5618)-1)/33)+1,1),"mmmm/aaaa"))) &gt; 0,
   TEXT(DATE(2020,INT((ROW(A5618)-1)/33)+1,1),"mmm/aa"),
   ""
)</f>
        <v/>
      </c>
      <c r="B5620" s="61" t="str">
        <f>IF(A5620&lt;&gt;"", 'alimentação - Tabela 7.1'!$B$14, "" )</f>
        <v/>
      </c>
      <c r="C5620" s="62" t="str">
        <f>IFERROR(INDEX('alimentação - Tabela 7.1'!$14:$14,
MATCH(TEXT('Tabela 7.1'!A5620,"mmmm/aaaa"),'alimentação - Tabela 7.1'!$5:$5,0)), "")</f>
        <v/>
      </c>
      <c r="D5620" s="62" t="str">
        <f>IFERROR(INDEX('alimentação - Tabela 7.1'!$14:$14,
MATCH(TEXT('Tabela 7.1'!$A5620,"mmmm/aaaa"),'alimentação - Tabela 7.1'!$5:$5,0)+1), "")</f>
        <v/>
      </c>
      <c r="E5620" s="62" t="str">
        <f>IFERROR(INDEX('alimentação - Tabela 7.1'!$14:$14,
MATCH(TEXT('Tabela 7.1'!$A5620,"mmmm/aaaa"),'alimentação - Tabela 7.1'!$5:$5,0)+2), "")</f>
        <v/>
      </c>
      <c r="F5620" s="62" t="str">
        <f>IFERROR(INDEX('alimentação - Tabela 7.1'!$14:$14,
MATCH(TEXT('Tabela 7.1'!$A5620,"mmmm/aaaa"),'alimentação - Tabela 7.1'!$5:$5,0)+3), "")</f>
        <v/>
      </c>
      <c r="G5620" s="95" t="str">
        <f>IFERROR(INDEX('alimentação - Tabela 7.1'!$14:$14,
MATCH(TEXT('Tabela 7.1'!$A5620,"mmmm/aaaa"),'alimentação - Tabela 7.1'!$5:$5,0)+4), "")</f>
        <v/>
      </c>
    </row>
    <row r="5621" spans="1:7" x14ac:dyDescent="0.25">
      <c r="A5621" s="59" t="str">
        <f>IF(
   SUMPRODUCT(--('alimentação - Tabela 7.1'!$5:$5=TEXT(DATE(2020,INT((ROW(A5619)-1)/33)+1,1),"mmmm/aaaa"))) &gt; 0,
   TEXT(DATE(2020,INT((ROW(A5619)-1)/33)+1,1),"mmm/aa"),
   ""
)</f>
        <v/>
      </c>
      <c r="B5621" s="61" t="str">
        <f>IF(A5621&lt;&gt;"", 'alimentação - Tabela 7.1'!$B$15, "" )</f>
        <v/>
      </c>
      <c r="C5621" s="62" t="str">
        <f>IFERROR(INDEX('alimentação - Tabela 7.1'!$15:$15,
MATCH(TEXT('Tabela 7.1'!A5621,"mmmm/aaaa"),'alimentação - Tabela 7.1'!$5:$5,0)), "")</f>
        <v/>
      </c>
      <c r="D5621" s="62" t="str">
        <f>IFERROR(INDEX('alimentação - Tabela 7.1'!$15:$15,
MATCH(TEXT('Tabela 7.1'!$A5621,"mmmm/aaaa"),'alimentação - Tabela 7.1'!$5:$5,0)+1), "")</f>
        <v/>
      </c>
      <c r="E5621" s="62" t="str">
        <f>IFERROR(INDEX('alimentação - Tabela 7.1'!$15:$15,
MATCH(TEXT('Tabela 7.1'!$A5621,"mmmm/aaaa"),'alimentação - Tabela 7.1'!$5:$5,0)+2), "")</f>
        <v/>
      </c>
      <c r="F5621" s="62" t="str">
        <f>IFERROR(INDEX('alimentação - Tabela 7.1'!$15:$15,
MATCH(TEXT('Tabela 7.1'!$A5621,"mmmm/aaaa"),'alimentação - Tabela 7.1'!$5:$5,0)+3), "")</f>
        <v/>
      </c>
      <c r="G5621" s="95" t="str">
        <f>IFERROR(INDEX('alimentação - Tabela 7.1'!$15:$15,
MATCH(TEXT('Tabela 7.1'!$A5621,"mmmm/aaaa"),'alimentação - Tabela 7.1'!$5:$5,0)+4), "")</f>
        <v/>
      </c>
    </row>
    <row r="5622" spans="1:7" x14ac:dyDescent="0.25">
      <c r="A5622" s="59" t="str">
        <f>IF(
   SUMPRODUCT(--('alimentação - Tabela 7.1'!$5:$5=TEXT(DATE(2020,INT((ROW(A5620)-1)/33)+1,1),"mmmm/aaaa"))) &gt; 0,
   TEXT(DATE(2020,INT((ROW(A5620)-1)/33)+1,1),"mmm/aa"),
   ""
)</f>
        <v/>
      </c>
      <c r="B5622" s="61" t="str">
        <f>IF(A5622&lt;&gt;"", 'alimentação - Tabela 7.1'!$B$16, "" )</f>
        <v/>
      </c>
      <c r="C5622" s="62" t="str">
        <f>IFERROR(INDEX('alimentação - Tabela 7.1'!$16:$16,
MATCH(TEXT('Tabela 7.1'!A5622,"mmmm/aaaa"),'alimentação - Tabela 7.1'!$5:$5,0)), "")</f>
        <v/>
      </c>
      <c r="D5622" s="62" t="str">
        <f>IFERROR(INDEX('alimentação - Tabela 7.1'!$16:$16,
MATCH(TEXT('Tabela 7.1'!$A5622,"mmmm/aaaa"),'alimentação - Tabela 7.1'!$5:$5,0)+1), "")</f>
        <v/>
      </c>
      <c r="E5622" s="62" t="str">
        <f>IFERROR(INDEX('alimentação - Tabela 7.1'!$16:$16,
MATCH(TEXT('Tabela 7.1'!$A5622,"mmmm/aaaa"),'alimentação - Tabela 7.1'!$5:$5,0)+2), "")</f>
        <v/>
      </c>
      <c r="F5622" s="62" t="str">
        <f>IFERROR(INDEX('alimentação - Tabela 7.1'!$16:$16,
MATCH(TEXT('Tabela 7.1'!$A5622,"mmmm/aaaa"),'alimentação - Tabela 7.1'!$5:$5,0)+3), "")</f>
        <v/>
      </c>
      <c r="G5622" s="95" t="str">
        <f>IFERROR(INDEX('alimentação - Tabela 7.1'!$16:$16,
MATCH(TEXT('Tabela 7.1'!$A5622,"mmmm/aaaa"),'alimentação - Tabela 7.1'!$5:$5,0)+4), "")</f>
        <v/>
      </c>
    </row>
    <row r="5623" spans="1:7" x14ac:dyDescent="0.25">
      <c r="A5623" s="59" t="str">
        <f>IF(
   SUMPRODUCT(--('alimentação - Tabela 7.1'!$5:$5=TEXT(DATE(2020,INT((ROW(A5621)-1)/33)+1,1),"mmmm/aaaa"))) &gt; 0,
   TEXT(DATE(2020,INT((ROW(A5621)-1)/33)+1,1),"mmm/aa"),
   ""
)</f>
        <v/>
      </c>
      <c r="B5623" s="61" t="str">
        <f>IF(A5623&lt;&gt;"", 'alimentação - Tabela 7.1'!$B$17, "" )</f>
        <v/>
      </c>
      <c r="C5623" s="62" t="str">
        <f>IFERROR(INDEX('alimentação - Tabela 7.1'!$17:$17,
MATCH(TEXT('Tabela 7.1'!A5623,"mmmm/aaaa"),'alimentação - Tabela 7.1'!$5:$5,0)), "")</f>
        <v/>
      </c>
      <c r="D5623" s="62" t="str">
        <f>IFERROR(INDEX('alimentação - Tabela 7.1'!$17:$17,
MATCH(TEXT('Tabela 7.1'!$A5623,"mmmm/aaaa"),'alimentação - Tabela 7.1'!$5:$5,0)+1), "")</f>
        <v/>
      </c>
      <c r="E5623" s="62" t="str">
        <f>IFERROR(INDEX('alimentação - Tabela 7.1'!$17:$17,
MATCH(TEXT('Tabela 7.1'!$A5623,"mmmm/aaaa"),'alimentação - Tabela 7.1'!$5:$5,0)+2), "")</f>
        <v/>
      </c>
      <c r="F5623" s="62" t="str">
        <f>IFERROR(INDEX('alimentação - Tabela 7.1'!$17:$17,
MATCH(TEXT('Tabela 7.1'!$A5623,"mmmm/aaaa"),'alimentação - Tabela 7.1'!$5:$5,0)+3), "")</f>
        <v/>
      </c>
      <c r="G5623" s="95" t="str">
        <f>IFERROR(INDEX('alimentação - Tabela 7.1'!$17:$17,
MATCH(TEXT('Tabela 7.1'!$A5623,"mmmm/aaaa"),'alimentação - Tabela 7.1'!$5:$5,0)+4), "")</f>
        <v/>
      </c>
    </row>
    <row r="5624" spans="1:7" x14ac:dyDescent="0.25">
      <c r="A5624" s="59" t="str">
        <f>IF(
   SUMPRODUCT(--('alimentação - Tabela 7.1'!$5:$5=TEXT(DATE(2020,INT((ROW(A5622)-1)/33)+1,1),"mmmm/aaaa"))) &gt; 0,
   TEXT(DATE(2020,INT((ROW(A5622)-1)/33)+1,1),"mmm/aa"),
   ""
)</f>
        <v/>
      </c>
      <c r="B5624" s="61" t="str">
        <f>IF(A5624&lt;&gt;"", 'alimentação - Tabela 7.1'!$B$18, "" )</f>
        <v/>
      </c>
      <c r="C5624" s="62" t="str">
        <f>IFERROR(INDEX('alimentação - Tabela 7.1'!$18:$18,
MATCH(TEXT('Tabela 7.1'!A5624,"mmmm/aaaa"),'alimentação - Tabela 7.1'!$5:$5,0)), "")</f>
        <v/>
      </c>
      <c r="D5624" s="62" t="str">
        <f>IFERROR(INDEX('alimentação - Tabela 7.1'!$18:$18,
MATCH(TEXT('Tabela 7.1'!$A5624,"mmmm/aaaa"),'alimentação - Tabela 7.1'!$5:$5,0)+1), "")</f>
        <v/>
      </c>
      <c r="E5624" s="62" t="str">
        <f>IFERROR(INDEX('alimentação - Tabela 7.1'!$18:$18,
MATCH(TEXT('Tabela 7.1'!$A5624,"mmmm/aaaa"),'alimentação - Tabela 7.1'!$5:$5,0)+2), "")</f>
        <v/>
      </c>
      <c r="F5624" s="62" t="str">
        <f>IFERROR(INDEX('alimentação - Tabela 7.1'!$18:$18,
MATCH(TEXT('Tabela 7.1'!$A5624,"mmmm/aaaa"),'alimentação - Tabela 7.1'!$5:$5,0)+3), "")</f>
        <v/>
      </c>
      <c r="G5624" s="95" t="str">
        <f>IFERROR(INDEX('alimentação - Tabela 7.1'!$18:$18,
MATCH(TEXT('Tabela 7.1'!$A5624,"mmmm/aaaa"),'alimentação - Tabela 7.1'!$5:$5,0)+4), "")</f>
        <v/>
      </c>
    </row>
    <row r="5625" spans="1:7" x14ac:dyDescent="0.25">
      <c r="A5625" s="59" t="str">
        <f>IF(
   SUMPRODUCT(--('alimentação - Tabela 7.1'!$5:$5=TEXT(DATE(2020,INT((ROW(A5623)-1)/33)+1,1),"mmmm/aaaa"))) &gt; 0,
   TEXT(DATE(2020,INT((ROW(A5623)-1)/33)+1,1),"mmm/aa"),
   ""
)</f>
        <v/>
      </c>
      <c r="B5625" s="61" t="str">
        <f>IF(A5625&lt;&gt;"", 'alimentação - Tabela 7.1'!$B$19, "" )</f>
        <v/>
      </c>
      <c r="C5625" s="62" t="str">
        <f>IFERROR(INDEX('alimentação - Tabela 7.1'!$19:$19,
MATCH(TEXT('Tabela 7.1'!A5625,"mmmm/aaaa"),'alimentação - Tabela 7.1'!$5:$5,0)), "")</f>
        <v/>
      </c>
      <c r="D5625" s="62" t="str">
        <f>IFERROR(INDEX('alimentação - Tabela 7.1'!$19:$19,
MATCH(TEXT('Tabela 7.1'!$A5625,"mmmm/aaaa"),'alimentação - Tabela 7.1'!$5:$5,0)+1), "")</f>
        <v/>
      </c>
      <c r="E5625" s="62" t="str">
        <f>IFERROR(INDEX('alimentação - Tabela 7.1'!$19:$19,
MATCH(TEXT('Tabela 7.1'!$A5625,"mmmm/aaaa"),'alimentação - Tabela 7.1'!$5:$5,0)+2), "")</f>
        <v/>
      </c>
      <c r="F5625" s="62" t="str">
        <f>IFERROR(INDEX('alimentação - Tabela 7.1'!$19:$19,
MATCH(TEXT('Tabela 7.1'!$A5625,"mmmm/aaaa"),'alimentação - Tabela 7.1'!$5:$5,0)+3), "")</f>
        <v/>
      </c>
      <c r="G5625" s="95" t="str">
        <f>IFERROR(INDEX('alimentação - Tabela 7.1'!$19:$19,
MATCH(TEXT('Tabela 7.1'!$A5625,"mmmm/aaaa"),'alimentação - Tabela 7.1'!$5:$5,0)+4), "")</f>
        <v/>
      </c>
    </row>
    <row r="5626" spans="1:7" x14ac:dyDescent="0.25">
      <c r="A5626" s="59" t="str">
        <f>IF(
   SUMPRODUCT(--('alimentação - Tabela 7.1'!$5:$5=TEXT(DATE(2020,INT((ROW(A5624)-1)/33)+1,1),"mmmm/aaaa"))) &gt; 0,
   TEXT(DATE(2020,INT((ROW(A5624)-1)/33)+1,1),"mmm/aa"),
   ""
)</f>
        <v/>
      </c>
      <c r="B5626" s="61" t="str">
        <f>IF(A5626&lt;&gt;"", 'alimentação - Tabela 7.1'!$B$20, "" )</f>
        <v/>
      </c>
      <c r="C5626" s="62" t="str">
        <f>IFERROR(INDEX('alimentação - Tabela 7.1'!$20:$20,
MATCH(TEXT('Tabela 7.1'!A5626,"mmmm/aaaa"),'alimentação - Tabela 7.1'!$5:$5,0)), "")</f>
        <v/>
      </c>
      <c r="D5626" s="62" t="str">
        <f>IFERROR(INDEX('alimentação - Tabela 7.1'!$20:$20,
MATCH(TEXT('Tabela 7.1'!$A5626,"mmmm/aaaa"),'alimentação - Tabela 7.1'!$5:$5,0)+1), "")</f>
        <v/>
      </c>
      <c r="E5626" s="62" t="str">
        <f>IFERROR(INDEX('alimentação - Tabela 7.1'!$20:$20,
MATCH(TEXT('Tabela 7.1'!$A5626,"mmmm/aaaa"),'alimentação - Tabela 7.1'!$5:$5,0)+2), "")</f>
        <v/>
      </c>
      <c r="F5626" s="62" t="str">
        <f>IFERROR(INDEX('alimentação - Tabela 7.1'!$20:$20,
MATCH(TEXT('Tabela 7.1'!$A5626,"mmmm/aaaa"),'alimentação - Tabela 7.1'!$5:$5,0)+3), "")</f>
        <v/>
      </c>
      <c r="G5626" s="95" t="str">
        <f>IFERROR(INDEX('alimentação - Tabela 7.1'!$20:$20,
MATCH(TEXT('Tabela 7.1'!$A5626,"mmmm/aaaa"),'alimentação - Tabela 7.1'!$5:$5,0)+4), "")</f>
        <v/>
      </c>
    </row>
    <row r="5627" spans="1:7" x14ac:dyDescent="0.25">
      <c r="A5627" s="59" t="str">
        <f>IF(
   SUMPRODUCT(--('alimentação - Tabela 7.1'!$5:$5=TEXT(DATE(2020,INT((ROW(A5625)-1)/33)+1,1),"mmmm/aaaa"))) &gt; 0,
   TEXT(DATE(2020,INT((ROW(A5625)-1)/33)+1,1),"mmm/aa"),
   ""
)</f>
        <v/>
      </c>
      <c r="B5627" s="61" t="str">
        <f>IF(A5627&lt;&gt;"", 'alimentação - Tabela 7.1'!$B$21, "" )</f>
        <v/>
      </c>
      <c r="C5627" s="62" t="str">
        <f>IFERROR(INDEX('alimentação - Tabela 7.1'!$21:$21,
MATCH(TEXT('Tabela 7.1'!A5627,"mmmm/aaaa"),'alimentação - Tabela 7.1'!$5:$5,0)), "")</f>
        <v/>
      </c>
      <c r="D5627" s="62" t="str">
        <f>IFERROR(INDEX('alimentação - Tabela 7.1'!$21:$21,
MATCH(TEXT('Tabela 7.1'!$A5627,"mmmm/aaaa"),'alimentação - Tabela 7.1'!$5:$5,0)+1), "")</f>
        <v/>
      </c>
      <c r="E5627" s="62" t="str">
        <f>IFERROR(INDEX('alimentação - Tabela 7.1'!$21:$21,
MATCH(TEXT('Tabela 7.1'!$A5627,"mmmm/aaaa"),'alimentação - Tabela 7.1'!$5:$5,0)+2), "")</f>
        <v/>
      </c>
      <c r="F5627" s="62" t="str">
        <f>IFERROR(INDEX('alimentação - Tabela 7.1'!$21:$21,
MATCH(TEXT('Tabela 7.1'!$A5627,"mmmm/aaaa"),'alimentação - Tabela 7.1'!$5:$5,0)+3), "")</f>
        <v/>
      </c>
      <c r="G5627" s="95" t="str">
        <f>IFERROR(INDEX('alimentação - Tabela 7.1'!$21:$21,
MATCH(TEXT('Tabela 7.1'!$A5627,"mmmm/aaaa"),'alimentação - Tabela 7.1'!$5:$5,0)+4), "")</f>
        <v/>
      </c>
    </row>
    <row r="5628" spans="1:7" x14ac:dyDescent="0.25">
      <c r="A5628" s="59" t="str">
        <f>IF(
   SUMPRODUCT(--('alimentação - Tabela 7.1'!$5:$5=TEXT(DATE(2020,INT((ROW(A5626)-1)/33)+1,1),"mmmm/aaaa"))) &gt; 0,
   TEXT(DATE(2020,INT((ROW(A5626)-1)/33)+1,1),"mmm/aa"),
   ""
)</f>
        <v/>
      </c>
      <c r="B5628" s="61" t="str">
        <f>IF(A5628&lt;&gt;"", 'alimentação - Tabela 7.1'!$B$22, "" )</f>
        <v/>
      </c>
      <c r="C5628" s="62" t="str">
        <f>IFERROR(INDEX('alimentação - Tabela 7.1'!$22:$22,
MATCH(TEXT('Tabela 7.1'!A5628,"mmmm/aaaa"),'alimentação - Tabela 7.1'!$5:$5,0)), "")</f>
        <v/>
      </c>
      <c r="D5628" s="62" t="str">
        <f>IFERROR(INDEX('alimentação - Tabela 7.1'!$22:$22,
MATCH(TEXT('Tabela 7.1'!$A5628,"mmmm/aaaa"),'alimentação - Tabela 7.1'!$5:$5,0)+1), "")</f>
        <v/>
      </c>
      <c r="E5628" s="62" t="str">
        <f>IFERROR(INDEX('alimentação - Tabela 7.1'!$22:$22,
MATCH(TEXT('Tabela 7.1'!$A5628,"mmmm/aaaa"),'alimentação - Tabela 7.1'!$5:$5,0)+2), "")</f>
        <v/>
      </c>
      <c r="F5628" s="62" t="str">
        <f>IFERROR(INDEX('alimentação - Tabela 7.1'!$22:$22,
MATCH(TEXT('Tabela 7.1'!$A5628,"mmmm/aaaa"),'alimentação - Tabela 7.1'!$5:$5,0)+3), "")</f>
        <v/>
      </c>
      <c r="G5628" s="95" t="str">
        <f>IFERROR(INDEX('alimentação - Tabela 7.1'!$22:$22,
MATCH(TEXT('Tabela 7.1'!$A5628,"mmmm/aaaa"),'alimentação - Tabela 7.1'!$5:$5,0)+4), "")</f>
        <v/>
      </c>
    </row>
    <row r="5629" spans="1:7" x14ac:dyDescent="0.25">
      <c r="A5629" s="59" t="str">
        <f>IF(
   SUMPRODUCT(--('alimentação - Tabela 7.1'!$5:$5=TEXT(DATE(2020,INT((ROW(A5627)-1)/33)+1,1),"mmmm/aaaa"))) &gt; 0,
   TEXT(DATE(2020,INT((ROW(A5627)-1)/33)+1,1),"mmm/aa"),
   ""
)</f>
        <v/>
      </c>
      <c r="B5629" s="61" t="str">
        <f>IF(A5629&lt;&gt;"", 'alimentação - Tabela 7.1'!$B$23, "" )</f>
        <v/>
      </c>
      <c r="C5629" s="62" t="str">
        <f>IFERROR(INDEX('alimentação - Tabela 7.1'!$23:$23,
MATCH(TEXT('Tabela 7.1'!A5629,"mmmm/aaaa"),'alimentação - Tabela 7.1'!$5:$5,0)), "")</f>
        <v/>
      </c>
      <c r="D5629" s="62" t="str">
        <f>IFERROR(INDEX('alimentação - Tabela 7.1'!$23:$23,
MATCH(TEXT('Tabela 7.1'!$A5629,"mmmm/aaaa"),'alimentação - Tabela 7.1'!$5:$5,0)+1), "")</f>
        <v/>
      </c>
      <c r="E5629" s="62" t="str">
        <f>IFERROR(INDEX('alimentação - Tabela 7.1'!$23:$23,
MATCH(TEXT('Tabela 7.1'!$A5629,"mmmm/aaaa"),'alimentação - Tabela 7.1'!$5:$5,0)+2), "")</f>
        <v/>
      </c>
      <c r="F5629" s="62" t="str">
        <f>IFERROR(INDEX('alimentação - Tabela 7.1'!$23:$23,
MATCH(TEXT('Tabela 7.1'!$A5629,"mmmm/aaaa"),'alimentação - Tabela 7.1'!$5:$5,0)+3), "")</f>
        <v/>
      </c>
      <c r="G5629" s="95" t="str">
        <f>IFERROR(INDEX('alimentação - Tabela 7.1'!$23:$23,
MATCH(TEXT('Tabela 7.1'!$A5629,"mmmm/aaaa"),'alimentação - Tabela 7.1'!$5:$5,0)+4), "")</f>
        <v/>
      </c>
    </row>
    <row r="5630" spans="1:7" x14ac:dyDescent="0.25">
      <c r="A5630" s="59" t="str">
        <f>IF(
   SUMPRODUCT(--('alimentação - Tabela 7.1'!$5:$5=TEXT(DATE(2020,INT((ROW(A5628)-1)/33)+1,1),"mmmm/aaaa"))) &gt; 0,
   TEXT(DATE(2020,INT((ROW(A5628)-1)/33)+1,1),"mmm/aa"),
   ""
)</f>
        <v/>
      </c>
      <c r="B5630" s="61" t="str">
        <f>IF(A5630&lt;&gt;"", 'alimentação - Tabela 7.1'!$B$24, "" )</f>
        <v/>
      </c>
      <c r="C5630" s="62" t="str">
        <f>IFERROR(INDEX('alimentação - Tabela 7.1'!$24:$24,
MATCH(TEXT('Tabela 7.1'!A5630,"mmmm/aaaa"),'alimentação - Tabela 7.1'!$5:$5,0)), "")</f>
        <v/>
      </c>
      <c r="D5630" s="62" t="str">
        <f>IFERROR(INDEX('alimentação - Tabela 7.1'!$24:$24,
MATCH(TEXT('Tabela 7.1'!$A5630,"mmmm/aaaa"),'alimentação - Tabela 7.1'!$5:$5,0)+1), "")</f>
        <v/>
      </c>
      <c r="E5630" s="62" t="str">
        <f>IFERROR(INDEX('alimentação - Tabela 7.1'!$24:$24,
MATCH(TEXT('Tabela 7.1'!$A5630,"mmmm/aaaa"),'alimentação - Tabela 7.1'!$5:$5,0)+2), "")</f>
        <v/>
      </c>
      <c r="F5630" s="62" t="str">
        <f>IFERROR(INDEX('alimentação - Tabela 7.1'!$24:$24,
MATCH(TEXT('Tabela 7.1'!$A5630,"mmmm/aaaa"),'alimentação - Tabela 7.1'!$5:$5,0)+3), "")</f>
        <v/>
      </c>
      <c r="G5630" s="95" t="str">
        <f>IFERROR(INDEX('alimentação - Tabela 7.1'!$24:$24,
MATCH(TEXT('Tabela 7.1'!$A5630,"mmmm/aaaa"),'alimentação - Tabela 7.1'!$5:$5,0)+4), "")</f>
        <v/>
      </c>
    </row>
    <row r="5631" spans="1:7" x14ac:dyDescent="0.25">
      <c r="A5631" s="59" t="str">
        <f>IF(
   SUMPRODUCT(--('alimentação - Tabela 7.1'!$5:$5=TEXT(DATE(2020,INT((ROW(A5629)-1)/33)+1,1),"mmmm/aaaa"))) &gt; 0,
   TEXT(DATE(2020,INT((ROW(A5629)-1)/33)+1,1),"mmm/aa"),
   ""
)</f>
        <v/>
      </c>
      <c r="B5631" s="61" t="str">
        <f>IF(A5631&lt;&gt;"", 'alimentação - Tabela 7.1'!$B$25, "" )</f>
        <v/>
      </c>
      <c r="C5631" s="62" t="str">
        <f>IFERROR(INDEX('alimentação - Tabela 7.1'!$25:$25,
MATCH(TEXT('Tabela 7.1'!A5631,"mmmm/aaaa"),'alimentação - Tabela 7.1'!$5:$5,0)), "")</f>
        <v/>
      </c>
      <c r="D5631" s="62" t="str">
        <f>IFERROR(INDEX('alimentação - Tabela 7.1'!$25:$25,
MATCH(TEXT('Tabela 7.1'!$A5631,"mmmm/aaaa"),'alimentação - Tabela 7.1'!$5:$5,0)+1), "")</f>
        <v/>
      </c>
      <c r="E5631" s="62" t="str">
        <f>IFERROR(INDEX('alimentação - Tabela 7.1'!$25:$25,
MATCH(TEXT('Tabela 7.1'!$A5631,"mmmm/aaaa"),'alimentação - Tabela 7.1'!$5:$5,0)+2), "")</f>
        <v/>
      </c>
      <c r="F5631" s="62" t="str">
        <f>IFERROR(INDEX('alimentação - Tabela 7.1'!$25:$25,
MATCH(TEXT('Tabela 7.1'!$A5631,"mmmm/aaaa"),'alimentação - Tabela 7.1'!$5:$5,0)+3), "")</f>
        <v/>
      </c>
      <c r="G5631" s="95" t="str">
        <f>IFERROR(INDEX('alimentação - Tabela 7.1'!$25:$25,
MATCH(TEXT('Tabela 7.1'!$A5631,"mmmm/aaaa"),'alimentação - Tabela 7.1'!$5:$5,0)+4), "")</f>
        <v/>
      </c>
    </row>
    <row r="5632" spans="1:7" x14ac:dyDescent="0.25">
      <c r="A5632" s="59" t="str">
        <f>IF(
   SUMPRODUCT(--('alimentação - Tabela 7.1'!$5:$5=TEXT(DATE(2020,INT((ROW(A5630)-1)/33)+1,1),"mmmm/aaaa"))) &gt; 0,
   TEXT(DATE(2020,INT((ROW(A5630)-1)/33)+1,1),"mmm/aa"),
   ""
)</f>
        <v/>
      </c>
      <c r="B5632" s="61" t="str">
        <f>IF(A5632&lt;&gt;"", 'alimentação - Tabela 7.1'!$B$26, "" )</f>
        <v/>
      </c>
      <c r="C5632" s="62" t="str">
        <f>IFERROR(INDEX('alimentação - Tabela 7.1'!$26:$26,
MATCH(TEXT('Tabela 7.1'!A5632,"mmmm/aaaa"),'alimentação - Tabela 7.1'!$5:$5,0)), "")</f>
        <v/>
      </c>
      <c r="D5632" s="62" t="str">
        <f>IFERROR(INDEX('alimentação - Tabela 7.1'!$26:$26,
MATCH(TEXT('Tabela 7.1'!$A5632,"mmmm/aaaa"),'alimentação - Tabela 7.1'!$5:$5,0)+1), "")</f>
        <v/>
      </c>
      <c r="E5632" s="62" t="str">
        <f>IFERROR(INDEX('alimentação - Tabela 7.1'!$26:$26,
MATCH(TEXT('Tabela 7.1'!$A5632,"mmmm/aaaa"),'alimentação - Tabela 7.1'!$5:$5,0)+2), "")</f>
        <v/>
      </c>
      <c r="F5632" s="62" t="str">
        <f>IFERROR(INDEX('alimentação - Tabela 7.1'!$26:$26,
MATCH(TEXT('Tabela 7.1'!$A5632,"mmmm/aaaa"),'alimentação - Tabela 7.1'!$5:$5,0)+3), "")</f>
        <v/>
      </c>
      <c r="G5632" s="95" t="str">
        <f>IFERROR(INDEX('alimentação - Tabela 7.1'!$26:$26,
MATCH(TEXT('Tabela 7.1'!$A5632,"mmmm/aaaa"),'alimentação - Tabela 7.1'!$5:$5,0)+4), "")</f>
        <v/>
      </c>
    </row>
    <row r="5633" spans="1:7" x14ac:dyDescent="0.25">
      <c r="A5633" s="59" t="str">
        <f>IF(
   SUMPRODUCT(--('alimentação - Tabela 7.1'!$5:$5=TEXT(DATE(2020,INT((ROW(A5631)-1)/33)+1,1),"mmmm/aaaa"))) &gt; 0,
   TEXT(DATE(2020,INT((ROW(A5631)-1)/33)+1,1),"mmm/aa"),
   ""
)</f>
        <v/>
      </c>
      <c r="B5633" s="61" t="str">
        <f>IF(A5633&lt;&gt;"", 'alimentação - Tabela 7.1'!$B$27, "" )</f>
        <v/>
      </c>
      <c r="C5633" s="62" t="str">
        <f>IFERROR(INDEX('alimentação - Tabela 7.1'!$27:$27,
MATCH(TEXT('Tabela 7.1'!A5633,"mmmm/aaaa"),'alimentação - Tabela 7.1'!$5:$5,0)), "")</f>
        <v/>
      </c>
      <c r="D5633" s="62" t="str">
        <f>IFERROR(INDEX('alimentação - Tabela 7.1'!$27:$27,
MATCH(TEXT('Tabela 7.1'!$A5633,"mmmm/aaaa"),'alimentação - Tabela 7.1'!$5:$5,0)+1), "")</f>
        <v/>
      </c>
      <c r="E5633" s="62" t="str">
        <f>IFERROR(INDEX('alimentação - Tabela 7.1'!$27:$27,
MATCH(TEXT('Tabela 7.1'!$A5633,"mmmm/aaaa"),'alimentação - Tabela 7.1'!$5:$5,0)+2), "")</f>
        <v/>
      </c>
      <c r="F5633" s="62" t="str">
        <f>IFERROR(INDEX('alimentação - Tabela 7.1'!$27:$27,
MATCH(TEXT('Tabela 7.1'!$A5633,"mmmm/aaaa"),'alimentação - Tabela 7.1'!$5:$5,0)+3), "")</f>
        <v/>
      </c>
      <c r="G5633" s="95" t="str">
        <f>IFERROR(INDEX('alimentação - Tabela 7.1'!$27:$27,
MATCH(TEXT('Tabela 7.1'!$A5633,"mmmm/aaaa"),'alimentação - Tabela 7.1'!$5:$5,0)+4), "")</f>
        <v/>
      </c>
    </row>
    <row r="5634" spans="1:7" x14ac:dyDescent="0.25">
      <c r="A5634" s="59" t="str">
        <f>IF(
   SUMPRODUCT(--('alimentação - Tabela 7.1'!$5:$5=TEXT(DATE(2020,INT((ROW(A5632)-1)/33)+1,1),"mmmm/aaaa"))) &gt; 0,
   TEXT(DATE(2020,INT((ROW(A5632)-1)/33)+1,1),"mmm/aa"),
   ""
)</f>
        <v/>
      </c>
      <c r="B5634" s="61" t="str">
        <f>IF(A5634&lt;&gt;"", 'alimentação - Tabela 7.1'!$B$28, "" )</f>
        <v/>
      </c>
      <c r="C5634" s="62" t="str">
        <f>IFERROR(INDEX('alimentação - Tabela 7.1'!$28:$28,
MATCH(TEXT('Tabela 7.1'!A5634,"mmmm/aaaa"),'alimentação - Tabela 7.1'!$5:$5,0)), "")</f>
        <v/>
      </c>
      <c r="D5634" s="62" t="str">
        <f>IFERROR(INDEX('alimentação - Tabela 7.1'!$28:$28,
MATCH(TEXT('Tabela 7.1'!$A5634,"mmmm/aaaa"),'alimentação - Tabela 7.1'!$5:$5,0)+1), "")</f>
        <v/>
      </c>
      <c r="E5634" s="62" t="str">
        <f>IFERROR(INDEX('alimentação - Tabela 7.1'!$28:$28,
MATCH(TEXT('Tabela 7.1'!$A5634,"mmmm/aaaa"),'alimentação - Tabela 7.1'!$5:$5,0)+2), "")</f>
        <v/>
      </c>
      <c r="F5634" s="62" t="str">
        <f>IFERROR(INDEX('alimentação - Tabela 7.1'!$28:$28,
MATCH(TEXT('Tabela 7.1'!$A5634,"mmmm/aaaa"),'alimentação - Tabela 7.1'!$5:$5,0)+3), "")</f>
        <v/>
      </c>
      <c r="G5634" s="95" t="str">
        <f>IFERROR(INDEX('alimentação - Tabela 7.1'!$28:$28,
MATCH(TEXT('Tabela 7.1'!$A5634,"mmmm/aaaa"),'alimentação - Tabela 7.1'!$5:$5,0)+4), "")</f>
        <v/>
      </c>
    </row>
    <row r="5635" spans="1:7" x14ac:dyDescent="0.25">
      <c r="A5635" s="59" t="str">
        <f>IF(
   SUMPRODUCT(--('alimentação - Tabela 7.1'!$5:$5=TEXT(DATE(2020,INT((ROW(A5633)-1)/33)+1,1),"mmmm/aaaa"))) &gt; 0,
   TEXT(DATE(2020,INT((ROW(A5633)-1)/33)+1,1),"mmm/aa"),
   ""
)</f>
        <v/>
      </c>
      <c r="B5635" s="61" t="str">
        <f>IF(A5635&lt;&gt;"", 'alimentação - Tabela 7.1'!$B$29, "" )</f>
        <v/>
      </c>
      <c r="C5635" s="62" t="str">
        <f>IFERROR(INDEX('alimentação - Tabela 7.1'!$29:$29,
MATCH(TEXT('Tabela 7.1'!A5635,"mmmm/aaaa"),'alimentação - Tabela 7.1'!$5:$5,0)), "")</f>
        <v/>
      </c>
      <c r="D5635" s="62" t="str">
        <f>IFERROR(INDEX('alimentação - Tabela 7.1'!$29:$29,
MATCH(TEXT('Tabela 7.1'!$A5635,"mmmm/aaaa"),'alimentação - Tabela 7.1'!$5:$5,0)+1), "")</f>
        <v/>
      </c>
      <c r="E5635" s="62" t="str">
        <f>IFERROR(INDEX('alimentação - Tabela 7.1'!$29:$29,
MATCH(TEXT('Tabela 7.1'!$A5635,"mmmm/aaaa"),'alimentação - Tabela 7.1'!$5:$5,0)+2), "")</f>
        <v/>
      </c>
      <c r="F5635" s="62" t="str">
        <f>IFERROR(INDEX('alimentação - Tabela 7.1'!$29:$29,
MATCH(TEXT('Tabela 7.1'!$A5635,"mmmm/aaaa"),'alimentação - Tabela 7.1'!$5:$5,0)+3), "")</f>
        <v/>
      </c>
      <c r="G5635" s="95" t="str">
        <f>IFERROR(INDEX('alimentação - Tabela 7.1'!$29:$29,
MATCH(TEXT('Tabela 7.1'!$A5635,"mmmm/aaaa"),'alimentação - Tabela 7.1'!$5:$5,0)+4), "")</f>
        <v/>
      </c>
    </row>
    <row r="5636" spans="1:7" x14ac:dyDescent="0.25">
      <c r="A5636" s="59" t="str">
        <f>IF(
   SUMPRODUCT(--('alimentação - Tabela 7.1'!$5:$5=TEXT(DATE(2020,INT((ROW(A5634)-1)/33)+1,1),"mmmm/aaaa"))) &gt; 0,
   TEXT(DATE(2020,INT((ROW(A5634)-1)/33)+1,1),"mmm/aa"),
   ""
)</f>
        <v/>
      </c>
      <c r="B5636" s="61" t="str">
        <f>IF(A5636&lt;&gt;"", 'alimentação - Tabela 7.1'!$B$30, "" )</f>
        <v/>
      </c>
      <c r="C5636" s="62" t="str">
        <f>IFERROR(INDEX('alimentação - Tabela 7.1'!$30:$30,
MATCH(TEXT('Tabela 7.1'!A5636,"mmmm/aaaa"),'alimentação - Tabela 7.1'!$5:$5,0)), "")</f>
        <v/>
      </c>
      <c r="D5636" s="62" t="str">
        <f>IFERROR(INDEX('alimentação - Tabela 7.1'!$30:$30,
MATCH(TEXT('Tabela 7.1'!$A5636,"mmmm/aaaa"),'alimentação - Tabela 7.1'!$5:$5,0)+1), "")</f>
        <v/>
      </c>
      <c r="E5636" s="62" t="str">
        <f>IFERROR(INDEX('alimentação - Tabela 7.1'!$30:$30,
MATCH(TEXT('Tabela 7.1'!$A5636,"mmmm/aaaa"),'alimentação - Tabela 7.1'!$5:$5,0)+2), "")</f>
        <v/>
      </c>
      <c r="F5636" s="62" t="str">
        <f>IFERROR(INDEX('alimentação - Tabela 7.1'!$30:$30,
MATCH(TEXT('Tabela 7.1'!$A5636,"mmmm/aaaa"),'alimentação - Tabela 7.1'!$5:$5,0)+3), "")</f>
        <v/>
      </c>
      <c r="G5636" s="95" t="str">
        <f>IFERROR(INDEX('alimentação - Tabela 7.1'!$30:$30,
MATCH(TEXT('Tabela 7.1'!$A5636,"mmmm/aaaa"),'alimentação - Tabela 7.1'!$5:$5,0)+4), "")</f>
        <v/>
      </c>
    </row>
    <row r="5637" spans="1:7" x14ac:dyDescent="0.25">
      <c r="A5637" s="59" t="str">
        <f>IF(
   SUMPRODUCT(--('alimentação - Tabela 7.1'!$5:$5=TEXT(DATE(2020,INT((ROW(A5635)-1)/33)+1,1),"mmmm/aaaa"))) &gt; 0,
   TEXT(DATE(2020,INT((ROW(A5635)-1)/33)+1,1),"mmm/aa"),
   ""
)</f>
        <v/>
      </c>
      <c r="B5637" s="61" t="str">
        <f>IF(A5637&lt;&gt;"", 'alimentação - Tabela 7.1'!$B$31, "" )</f>
        <v/>
      </c>
      <c r="C5637" s="62" t="str">
        <f>IFERROR(INDEX('alimentação - Tabela 7.1'!$31:$31,
MATCH(TEXT('Tabela 7.1'!A5637,"mmmm/aaaa"),'alimentação - Tabela 7.1'!$5:$5,0)), "")</f>
        <v/>
      </c>
      <c r="D5637" s="62" t="str">
        <f>IFERROR(INDEX('alimentação - Tabela 7.1'!$31:$31,
MATCH(TEXT('Tabela 7.1'!$A5637,"mmmm/aaaa"),'alimentação - Tabela 7.1'!$5:$5,0)+1), "")</f>
        <v/>
      </c>
      <c r="E5637" s="62" t="str">
        <f>IFERROR(INDEX('alimentação - Tabela 7.1'!$31:$31,
MATCH(TEXT('Tabela 7.1'!$A5637,"mmmm/aaaa"),'alimentação - Tabela 7.1'!$5:$5,0)+2), "")</f>
        <v/>
      </c>
      <c r="F5637" s="62" t="str">
        <f>IFERROR(INDEX('alimentação - Tabela 7.1'!$31:$31,
MATCH(TEXT('Tabela 7.1'!$A5637,"mmmm/aaaa"),'alimentação - Tabela 7.1'!$5:$5,0)+3), "")</f>
        <v/>
      </c>
      <c r="G5637" s="95" t="str">
        <f>IFERROR(INDEX('alimentação - Tabela 7.1'!$31:$31,
MATCH(TEXT('Tabela 7.1'!$A5637,"mmmm/aaaa"),'alimentação - Tabela 7.1'!$5:$5,0)+4), "")</f>
        <v/>
      </c>
    </row>
    <row r="5638" spans="1:7" x14ac:dyDescent="0.25">
      <c r="A5638" s="59" t="str">
        <f>IF(
   SUMPRODUCT(--('alimentação - Tabela 7.1'!$5:$5=TEXT(DATE(2020,INT((ROW(A5636)-1)/33)+1,1),"mmmm/aaaa"))) &gt; 0,
   TEXT(DATE(2020,INT((ROW(A5636)-1)/33)+1,1),"mmm/aa"),
   ""
)</f>
        <v/>
      </c>
      <c r="B5638" s="61" t="str">
        <f>IF(A5638&lt;&gt;"", 'alimentação - Tabela 7.1'!$B$32, "" )</f>
        <v/>
      </c>
      <c r="C5638" s="62" t="str">
        <f>IFERROR(INDEX('alimentação - Tabela 7.1'!$32:$32,
MATCH(TEXT('Tabela 7.1'!A5638,"mmmm/aaaa"),'alimentação - Tabela 7.1'!$5:$5,0)), "")</f>
        <v/>
      </c>
      <c r="D5638" s="62" t="str">
        <f>IFERROR(INDEX('alimentação - Tabela 7.1'!$32:$32,
MATCH(TEXT('Tabela 7.1'!$A5638,"mmmm/aaaa"),'alimentação - Tabela 7.1'!$5:$5,0)+1), "")</f>
        <v/>
      </c>
      <c r="E5638" s="62" t="str">
        <f>IFERROR(INDEX('alimentação - Tabela 7.1'!$32:$32,
MATCH(TEXT('Tabela 7.1'!$A5638,"mmmm/aaaa"),'alimentação - Tabela 7.1'!$5:$5,0)+2), "")</f>
        <v/>
      </c>
      <c r="F5638" s="62" t="str">
        <f>IFERROR(INDEX('alimentação - Tabela 7.1'!$32:$32,
MATCH(TEXT('Tabela 7.1'!$A5638,"mmmm/aaaa"),'alimentação - Tabela 7.1'!$5:$5,0)+3), "")</f>
        <v/>
      </c>
      <c r="G5638" s="95" t="str">
        <f>IFERROR(INDEX('alimentação - Tabela 7.1'!$32:$32,
MATCH(TEXT('Tabela 7.1'!$A5638,"mmmm/aaaa"),'alimentação - Tabela 7.1'!$5:$5,0)+4), "")</f>
        <v/>
      </c>
    </row>
    <row r="5639" spans="1:7" x14ac:dyDescent="0.25">
      <c r="A5639" s="59" t="str">
        <f>IF(
   SUMPRODUCT(--('alimentação - Tabela 7.1'!$5:$5=TEXT(DATE(2020,INT((ROW(A5637)-1)/33)+1,1),"mmmm/aaaa"))) &gt; 0,
   TEXT(DATE(2020,INT((ROW(A5637)-1)/33)+1,1),"mmm/aa"),
   ""
)</f>
        <v/>
      </c>
      <c r="B5639" s="61" t="str">
        <f>IF(A5639&lt;&gt;"", 'alimentação - Tabela 7.1'!$B$33, "" )</f>
        <v/>
      </c>
      <c r="C5639" s="62" t="str">
        <f>IFERROR(INDEX('alimentação - Tabela 7.1'!$33:$33,
MATCH(TEXT('Tabela 7.1'!A5639,"mmmm/aaaa"),'alimentação - Tabela 7.1'!$5:$5,0)), "")</f>
        <v/>
      </c>
      <c r="D5639" s="62" t="str">
        <f>IFERROR(INDEX('alimentação - Tabela 7.1'!$33:$33,
MATCH(TEXT('Tabela 7.1'!$A5639,"mmmm/aaaa"),'alimentação - Tabela 7.1'!$5:$5,0)+1), "")</f>
        <v/>
      </c>
      <c r="E5639" s="62" t="str">
        <f>IFERROR(INDEX('alimentação - Tabela 7.1'!$33:$33,
MATCH(TEXT('Tabela 7.1'!$A5639,"mmmm/aaaa"),'alimentação - Tabela 7.1'!$5:$5,0)+2), "")</f>
        <v/>
      </c>
      <c r="F5639" s="62" t="str">
        <f>IFERROR(INDEX('alimentação - Tabela 7.1'!$33:$33,
MATCH(TEXT('Tabela 7.1'!$A5639,"mmmm/aaaa"),'alimentação - Tabela 7.1'!$5:$5,0)+3), "")</f>
        <v/>
      </c>
      <c r="G5639" s="95" t="str">
        <f>IFERROR(INDEX('alimentação - Tabela 7.1'!$33:$33,
MATCH(TEXT('Tabela 7.1'!$A5639,"mmmm/aaaa"),'alimentação - Tabela 7.1'!$5:$5,0)+4), "")</f>
        <v/>
      </c>
    </row>
    <row r="5640" spans="1:7" x14ac:dyDescent="0.25">
      <c r="A5640" s="59" t="str">
        <f>IF(
   SUMPRODUCT(--('alimentação - Tabela 7.1'!$5:$5=TEXT(DATE(2020,INT((ROW(A5638)-1)/33)+1,1),"mmmm/aaaa"))) &gt; 0,
   TEXT(DATE(2020,INT((ROW(A5638)-1)/33)+1,1),"mmm/aa"),
   ""
)</f>
        <v/>
      </c>
      <c r="B5640" s="61" t="str">
        <f>IF(A5640&lt;&gt;"", 'alimentação - Tabela 7.1'!$B$34, "" )</f>
        <v/>
      </c>
      <c r="C5640" s="62" t="str">
        <f>IFERROR(INDEX('alimentação - Tabela 7.1'!$34:$34,
MATCH(TEXT('Tabela 7.1'!A5640,"mmmm/aaaa"),'alimentação - Tabela 7.1'!$5:$5,0)), "")</f>
        <v/>
      </c>
      <c r="D5640" s="62" t="str">
        <f>IFERROR(INDEX('alimentação - Tabela 7.1'!$34:$34,
MATCH(TEXT('Tabela 7.1'!$A5640,"mmmm/aaaa"),'alimentação - Tabela 7.1'!$5:$5,0)+1), "")</f>
        <v/>
      </c>
      <c r="E5640" s="62" t="str">
        <f>IFERROR(INDEX('alimentação - Tabela 7.1'!$34:$34,
MATCH(TEXT('Tabela 7.1'!$A5640,"mmmm/aaaa"),'alimentação - Tabela 7.1'!$5:$5,0)+2), "")</f>
        <v/>
      </c>
      <c r="F5640" s="62" t="str">
        <f>IFERROR(INDEX('alimentação - Tabela 7.1'!$34:$34,
MATCH(TEXT('Tabela 7.1'!$A5640,"mmmm/aaaa"),'alimentação - Tabela 7.1'!$5:$5,0)+3), "")</f>
        <v/>
      </c>
      <c r="G5640" s="95" t="str">
        <f>IFERROR(INDEX('alimentação - Tabela 7.1'!$34:$34,
MATCH(TEXT('Tabela 7.1'!$A5640,"mmmm/aaaa"),'alimentação - Tabela 7.1'!$5:$5,0)+4), "")</f>
        <v/>
      </c>
    </row>
    <row r="5641" spans="1:7" x14ac:dyDescent="0.25">
      <c r="A5641" s="59" t="str">
        <f>IF(
   SUMPRODUCT(--('alimentação - Tabela 7.1'!$5:$5=TEXT(DATE(2020,INT((ROW(A5639)-1)/33)+1,1),"mmmm/aaaa"))) &gt; 0,
   TEXT(DATE(2020,INT((ROW(A5639)-1)/33)+1,1),"mmm/aa"),
   ""
)</f>
        <v/>
      </c>
      <c r="B5641" s="61" t="str">
        <f>IF(A5641&lt;&gt;"", 'alimentação - Tabela 7.1'!$B$35, "" )</f>
        <v/>
      </c>
      <c r="C5641" s="62" t="str">
        <f>IFERROR(INDEX('alimentação - Tabela 7.1'!$35:$35,
MATCH(TEXT('Tabela 7.1'!A5641,"mmmm/aaaa"),'alimentação - Tabela 7.1'!$5:$5,0)), "")</f>
        <v/>
      </c>
      <c r="D5641" s="62" t="str">
        <f>IFERROR(INDEX('alimentação - Tabela 7.1'!$35:$35,
MATCH(TEXT('Tabela 7.1'!$A5641,"mmmm/aaaa"),'alimentação - Tabela 7.1'!$5:$5,0)+1), "")</f>
        <v/>
      </c>
      <c r="E5641" s="62" t="str">
        <f>IFERROR(INDEX('alimentação - Tabela 7.1'!$35:$35,
MATCH(TEXT('Tabela 7.1'!$A5641,"mmmm/aaaa"),'alimentação - Tabela 7.1'!$5:$5,0)+2), "")</f>
        <v/>
      </c>
      <c r="F5641" s="62" t="str">
        <f>IFERROR(INDEX('alimentação - Tabela 7.1'!$35:$35,
MATCH(TEXT('Tabela 7.1'!$A5641,"mmmm/aaaa"),'alimentação - Tabela 7.1'!$5:$5,0)+3), "")</f>
        <v/>
      </c>
      <c r="G5641" s="95" t="str">
        <f>IFERROR(INDEX('alimentação - Tabela 7.1'!$35:$35,
MATCH(TEXT('Tabela 7.1'!$A5641,"mmmm/aaaa"),'alimentação - Tabela 7.1'!$5:$5,0)+4), "")</f>
        <v/>
      </c>
    </row>
    <row r="5642" spans="1:7" x14ac:dyDescent="0.25">
      <c r="A5642" s="59" t="str">
        <f>IF(
   SUMPRODUCT(--('alimentação - Tabela 7.1'!$5:$5=TEXT(DATE(2020,INT((ROW(A5640)-1)/33)+1,1),"mmmm/aaaa"))) &gt; 0,
   TEXT(DATE(2020,INT((ROW(A5640)-1)/33)+1,1),"mmm/aa"),
   ""
)</f>
        <v/>
      </c>
      <c r="B5642" s="61" t="str">
        <f>IF(A5642&lt;&gt;"", 'alimentação - Tabela 7.1'!$B$36, "" )</f>
        <v/>
      </c>
      <c r="C5642" s="62" t="str">
        <f>IFERROR(INDEX('alimentação - Tabela 7.1'!$36:$36,
MATCH(TEXT('Tabela 7.1'!A5642,"mmmm/aaaa"),'alimentação - Tabela 7.1'!$5:$5,0)), "")</f>
        <v/>
      </c>
      <c r="D5642" s="62" t="str">
        <f>IFERROR(INDEX('alimentação - Tabela 7.1'!$36:$36,
MATCH(TEXT('Tabela 7.1'!$A5642,"mmmm/aaaa"),'alimentação - Tabela 7.1'!$5:$5,0)+1), "")</f>
        <v/>
      </c>
      <c r="E5642" s="62" t="str">
        <f>IFERROR(INDEX('alimentação - Tabela 7.1'!$36:$36,
MATCH(TEXT('Tabela 7.1'!$A5642,"mmmm/aaaa"),'alimentação - Tabela 7.1'!$5:$5,0)+2), "")</f>
        <v/>
      </c>
      <c r="F5642" s="62" t="str">
        <f>IFERROR(INDEX('alimentação - Tabela 7.1'!$36:$36,
MATCH(TEXT('Tabela 7.1'!$A5642,"mmmm/aaaa"),'alimentação - Tabela 7.1'!$5:$5,0)+3), "")</f>
        <v/>
      </c>
      <c r="G5642" s="95" t="str">
        <f>IFERROR(INDEX('alimentação - Tabela 7.1'!$36:$36,
MATCH(TEXT('Tabela 7.1'!$A5642,"mmmm/aaaa"),'alimentação - Tabela 7.1'!$5:$5,0)+4), "")</f>
        <v/>
      </c>
    </row>
    <row r="5643" spans="1:7" x14ac:dyDescent="0.25">
      <c r="A5643" s="59" t="str">
        <f>IF(
   SUMPRODUCT(--('alimentação - Tabela 7.1'!$5:$5=TEXT(DATE(2020,INT((ROW(A5641)-1)/33)+1,1),"mmmm/aaaa"))) &gt; 0,
   TEXT(DATE(2020,INT((ROW(A5641)-1)/33)+1,1),"mmm/aa"),
   ""
)</f>
        <v/>
      </c>
      <c r="B5643" s="61" t="str">
        <f>IF(A5643&lt;&gt;"", 'alimentação - Tabela 7.1'!$B$37, "" )</f>
        <v/>
      </c>
      <c r="C5643" s="62" t="str">
        <f>IFERROR(INDEX('alimentação - Tabela 7.1'!$37:$37,
MATCH(TEXT('Tabela 7.1'!A5643,"mmmm/aaaa"),'alimentação - Tabela 7.1'!$5:$5,0)), "")</f>
        <v/>
      </c>
      <c r="D5643" s="62" t="str">
        <f>IFERROR(INDEX('alimentação - Tabela 7.1'!$37:$37,
MATCH(TEXT('Tabela 7.1'!$A5643,"mmmm/aaaa"),'alimentação - Tabela 7.1'!$5:$5,0)+1), "")</f>
        <v/>
      </c>
      <c r="E5643" s="62" t="str">
        <f>IFERROR(INDEX('alimentação - Tabela 7.1'!$37:$37,
MATCH(TEXT('Tabela 7.1'!$A5643,"mmmm/aaaa"),'alimentação - Tabela 7.1'!$5:$5,0)+2), "")</f>
        <v/>
      </c>
      <c r="F5643" s="62" t="str">
        <f>IFERROR(INDEX('alimentação - Tabela 7.1'!$37:$37,
MATCH(TEXT('Tabela 7.1'!$A5643,"mmmm/aaaa"),'alimentação - Tabela 7.1'!$5:$5,0)+3), "")</f>
        <v/>
      </c>
      <c r="G5643" s="95" t="str">
        <f>IFERROR(INDEX('alimentação - Tabela 7.1'!$37:$37,
MATCH(TEXT('Tabela 7.1'!$A5643,"mmmm/aaaa"),'alimentação - Tabela 7.1'!$5:$5,0)+4), "")</f>
        <v/>
      </c>
    </row>
    <row r="5644" spans="1:7" x14ac:dyDescent="0.25">
      <c r="A5644" s="59" t="str">
        <f>IF(
   SUMPRODUCT(--('alimentação - Tabela 7.1'!$5:$5=TEXT(DATE(2020,INT((ROW(A5642)-1)/33)+1,1),"mmmm/aaaa"))) &gt; 0,
   TEXT(DATE(2020,INT((ROW(A5642)-1)/33)+1,1),"mmm/aa"),
   ""
)</f>
        <v/>
      </c>
      <c r="B5644" s="61" t="str">
        <f>IF(A5644&lt;&gt;"", 'alimentação - Tabela 7.1'!$B$38, "" )</f>
        <v/>
      </c>
      <c r="C5644" s="62" t="str">
        <f>IFERROR(INDEX('alimentação - Tabela 7.1'!$38:$38,
MATCH(TEXT('Tabela 7.1'!A5644,"mmmm/aaaa"),'alimentação - Tabela 7.1'!$5:$5,0)), "")</f>
        <v/>
      </c>
      <c r="D5644" s="62" t="str">
        <f>IFERROR(INDEX('alimentação - Tabela 7.1'!$38:$38,
MATCH(TEXT('Tabela 7.1'!$A5644,"mmmm/aaaa"),'alimentação - Tabela 7.1'!$5:$5,0)+1), "")</f>
        <v/>
      </c>
      <c r="E5644" s="62" t="str">
        <f>IFERROR(INDEX('alimentação - Tabela 7.1'!$38:$38,
MATCH(TEXT('Tabela 7.1'!$A5644,"mmmm/aaaa"),'alimentação - Tabela 7.1'!$5:$5,0)+2), "")</f>
        <v/>
      </c>
      <c r="F5644" s="62" t="str">
        <f>IFERROR(INDEX('alimentação - Tabela 7.1'!$38:$38,
MATCH(TEXT('Tabela 7.1'!$A5644,"mmmm/aaaa"),'alimentação - Tabela 7.1'!$5:$5,0)+3), "")</f>
        <v/>
      </c>
      <c r="G5644" s="95" t="str">
        <f>IFERROR(INDEX('alimentação - Tabela 7.1'!$38:$38,
MATCH(TEXT('Tabela 7.1'!$A5644,"mmmm/aaaa"),'alimentação - Tabela 7.1'!$5:$5,0)+4), "")</f>
        <v/>
      </c>
    </row>
    <row r="5645" spans="1:7" x14ac:dyDescent="0.25">
      <c r="A5645" s="59" t="str">
        <f>IF(
   SUMPRODUCT(--('alimentação - Tabela 7.1'!$5:$5=TEXT(DATE(2020,INT((ROW(A5643)-1)/33)+1,1),"mmmm/aaaa"))) &gt; 0,
   TEXT(DATE(2020,INT((ROW(A5643)-1)/33)+1,1),"mmm/aa"),
   ""
)</f>
        <v/>
      </c>
      <c r="B5645" s="61" t="str">
        <f>IF(A5645&lt;&gt;"", 'alimentação - Tabela 7.1'!$B$39, "" )</f>
        <v/>
      </c>
      <c r="C5645" s="62" t="str">
        <f>IFERROR(INDEX('alimentação - Tabela 7.1'!$39:$39,
MATCH(TEXT('Tabela 7.1'!A5645,"mmmm/aaaa"),'alimentação - Tabela 7.1'!$5:$5,0)), "")</f>
        <v/>
      </c>
      <c r="D5645" s="62" t="str">
        <f>IFERROR(INDEX('alimentação - Tabela 7.1'!$39:$39,
MATCH(TEXT('Tabela 7.1'!$A5645,"mmmm/aaaa"),'alimentação - Tabela 7.1'!$5:$5,0)+1), "")</f>
        <v/>
      </c>
      <c r="E5645" s="62" t="str">
        <f>IFERROR(INDEX('alimentação - Tabela 7.1'!$39:$39,
MATCH(TEXT('Tabela 7.1'!$A5645,"mmmm/aaaa"),'alimentação - Tabela 7.1'!$5:$5,0)+2), "")</f>
        <v/>
      </c>
      <c r="F5645" s="62" t="str">
        <f>IFERROR(INDEX('alimentação - Tabela 7.1'!$39:$39,
MATCH(TEXT('Tabela 7.1'!$A5645,"mmmm/aaaa"),'alimentação - Tabela 7.1'!$5:$5,0)+3), "")</f>
        <v/>
      </c>
      <c r="G5645" s="95" t="str">
        <f>IFERROR(INDEX('alimentação - Tabela 7.1'!$39:$39,
MATCH(TEXT('Tabela 7.1'!$A5645,"mmmm/aaaa"),'alimentação - Tabela 7.1'!$5:$5,0)+4), "")</f>
        <v/>
      </c>
    </row>
    <row r="5646" spans="1:7" x14ac:dyDescent="0.25">
      <c r="A5646" s="59" t="str">
        <f>IF(
   SUMPRODUCT(--('alimentação - Tabela 7.1'!$5:$5=TEXT(DATE(2020,INT((ROW(A5644)-1)/33)+1,1),"mmmm/aaaa"))) &gt; 0,
   TEXT(DATE(2020,INT((ROW(A5644)-1)/33)+1,1),"mmm/aa"),
   ""
)</f>
        <v/>
      </c>
      <c r="B5646" s="61" t="str">
        <f>IF(A5646&lt;&gt;"", 'alimentação - Tabela 7.1'!$B$7, "" )</f>
        <v/>
      </c>
      <c r="C5646" s="62" t="str">
        <f>IFERROR(INDEX('alimentação - Tabela 7.1'!$7:$7,
MATCH(TEXT('Tabela 7.1'!A5646,"mmmm/aaaa"),'alimentação - Tabela 7.1'!$5:$5,0)), "")</f>
        <v/>
      </c>
      <c r="D5646" s="62" t="str">
        <f>IFERROR(INDEX('alimentação - Tabela 7.1'!$7:$7,
MATCH(TEXT('Tabela 7.1'!$A5646,"mmmm/aaaa"),'alimentação - Tabela 7.1'!$5:$5,0)+1), "")</f>
        <v/>
      </c>
      <c r="E5646" s="62" t="str">
        <f>IFERROR(INDEX('alimentação - Tabela 7.1'!$7:$7,
MATCH(TEXT('Tabela 7.1'!$A5646,"mmmm/aaaa"),'alimentação - Tabela 7.1'!$5:$5,0)+2), "")</f>
        <v/>
      </c>
      <c r="F5646" s="62" t="str">
        <f>IFERROR(INDEX('alimentação - Tabela 7.1'!$7:$7,
MATCH(TEXT('Tabela 7.1'!$A5646,"mmmm/aaaa"),'alimentação - Tabela 7.1'!$5:$5,0)+3), "")</f>
        <v/>
      </c>
      <c r="G5646" s="95" t="str">
        <f>IFERROR(INDEX('alimentação - Tabela 7.1'!$7:$7,
MATCH(TEXT('Tabela 7.1'!$A5646,"mmmm/aaaa"),'alimentação - Tabela 7.1'!$5:$5,0)+4), "")</f>
        <v/>
      </c>
    </row>
    <row r="5647" spans="1:7" x14ac:dyDescent="0.25">
      <c r="A5647" s="59" t="str">
        <f>IF(
   SUMPRODUCT(--('alimentação - Tabela 7.1'!$5:$5=TEXT(DATE(2020,INT((ROW(A5645)-1)/33)+1,1),"mmmm/aaaa"))) &gt; 0,
   TEXT(DATE(2020,INT((ROW(A5645)-1)/33)+1,1),"mmm/aa"),
   ""
)</f>
        <v/>
      </c>
      <c r="B5647" s="61" t="str">
        <f>IF(A5647&lt;&gt;"", 'alimentação - Tabela 7.1'!$B$8, "" )</f>
        <v/>
      </c>
      <c r="C5647" s="62" t="str">
        <f>IFERROR(INDEX('alimentação - Tabela 7.1'!$8:$8,
MATCH(TEXT('Tabela 7.1'!A5647,"mmmm/aaaa"),'alimentação - Tabela 7.1'!$5:$5,0)), "")</f>
        <v/>
      </c>
      <c r="D5647" s="62" t="str">
        <f>IFERROR(INDEX('alimentação - Tabela 7.1'!$8:$8,
MATCH(TEXT('Tabela 7.1'!$A5647,"mmmm/aaaa"),'alimentação - Tabela 7.1'!$5:$5,0)+1), "")</f>
        <v/>
      </c>
      <c r="E5647" s="62" t="str">
        <f>IFERROR(INDEX('alimentação - Tabela 7.1'!$8:$8,
MATCH(TEXT('Tabela 7.1'!$A5647,"mmmm/aaaa"),'alimentação - Tabela 7.1'!$5:$5,0)+2), "")</f>
        <v/>
      </c>
      <c r="F5647" s="62" t="str">
        <f>IFERROR(INDEX('alimentação - Tabela 7.1'!$8:$8,
MATCH(TEXT('Tabela 7.1'!$A5647,"mmmm/aaaa"),'alimentação - Tabela 7.1'!$5:$5,0)+3), "")</f>
        <v/>
      </c>
      <c r="G5647" s="95" t="str">
        <f>IFERROR(INDEX('alimentação - Tabela 7.1'!$8:$8,
MATCH(TEXT('Tabela 7.1'!$A5647,"mmmm/aaaa"),'alimentação - Tabela 7.1'!$5:$5,0)+4), "")</f>
        <v/>
      </c>
    </row>
    <row r="5648" spans="1:7" x14ac:dyDescent="0.25">
      <c r="A5648" s="59" t="str">
        <f>IF(
   SUMPRODUCT(--('alimentação - Tabela 7.1'!$5:$5=TEXT(DATE(2020,INT((ROW(A5646)-1)/33)+1,1),"mmmm/aaaa"))) &gt; 0,
   TEXT(DATE(2020,INT((ROW(A5646)-1)/33)+1,1),"mmm/aa"),
   ""
)</f>
        <v/>
      </c>
      <c r="B5648" s="61" t="str">
        <f>IF(A5648&lt;&gt;"", 'alimentação - Tabela 7.1'!$B$9, "" )</f>
        <v/>
      </c>
      <c r="C5648" s="62" t="str">
        <f>IFERROR(INDEX('alimentação - Tabela 7.1'!$9:$9,
MATCH(TEXT('Tabela 7.1'!A5648,"mmmm/aaaa"),'alimentação - Tabela 7.1'!$5:$5,0)), "")</f>
        <v/>
      </c>
      <c r="D5648" s="62" t="str">
        <f>IFERROR(INDEX('alimentação - Tabela 7.1'!$9:$9,
MATCH(TEXT('Tabela 7.1'!$A5648,"mmmm/aaaa"),'alimentação - Tabela 7.1'!$5:$5,0)+1), "")</f>
        <v/>
      </c>
      <c r="E5648" s="62" t="str">
        <f>IFERROR(INDEX('alimentação - Tabela 7.1'!$9:$9,
MATCH(TEXT('Tabela 7.1'!$A5648,"mmmm/aaaa"),'alimentação - Tabela 7.1'!$5:$5,0)+2), "")</f>
        <v/>
      </c>
      <c r="F5648" s="62" t="str">
        <f>IFERROR(INDEX('alimentação - Tabela 7.1'!$9:$9,
MATCH(TEXT('Tabela 7.1'!$A5648,"mmmm/aaaa"),'alimentação - Tabela 7.1'!$5:$5,0)+3), "")</f>
        <v/>
      </c>
      <c r="G5648" s="95" t="str">
        <f>IFERROR(INDEX('alimentação - Tabela 7.1'!$9:$9,
MATCH(TEXT('Tabela 7.1'!$A5648,"mmmm/aaaa"),'alimentação - Tabela 7.1'!$5:$5,0)+4), "")</f>
        <v/>
      </c>
    </row>
    <row r="5649" spans="1:7" x14ac:dyDescent="0.25">
      <c r="A5649" s="59" t="str">
        <f>IF(
   SUMPRODUCT(--('alimentação - Tabela 7.1'!$5:$5=TEXT(DATE(2020,INT((ROW(A5647)-1)/33)+1,1),"mmmm/aaaa"))) &gt; 0,
   TEXT(DATE(2020,INT((ROW(A5647)-1)/33)+1,1),"mmm/aa"),
   ""
)</f>
        <v/>
      </c>
      <c r="B5649" s="61" t="str">
        <f>IF(A5649&lt;&gt;"", 'alimentação - Tabela 7.1'!$B$10, "" )</f>
        <v/>
      </c>
      <c r="C5649" s="62" t="str">
        <f>IFERROR(INDEX('alimentação - Tabela 7.1'!$10:$10,
MATCH(TEXT('Tabela 7.1'!A5649,"mmmm/aaaa"),'alimentação - Tabela 7.1'!$5:$5,0)), "")</f>
        <v/>
      </c>
      <c r="D5649" s="62" t="str">
        <f>IFERROR(INDEX('alimentação - Tabela 7.1'!$10:$10,
MATCH(TEXT('Tabela 7.1'!$A5649,"mmmm/aaaa"),'alimentação - Tabela 7.1'!$5:$5,0)+1), "")</f>
        <v/>
      </c>
      <c r="E5649" s="62" t="str">
        <f>IFERROR(INDEX('alimentação - Tabela 7.1'!$10:$10,
MATCH(TEXT('Tabela 7.1'!$A5649,"mmmm/aaaa"),'alimentação - Tabela 7.1'!$5:$5,0)+2), "")</f>
        <v/>
      </c>
      <c r="F5649" s="62" t="str">
        <f>IFERROR(INDEX('alimentação - Tabela 7.1'!$10:$10,
MATCH(TEXT('Tabela 7.1'!$A5649,"mmmm/aaaa"),'alimentação - Tabela 7.1'!$5:$5,0)+3), "")</f>
        <v/>
      </c>
      <c r="G5649" s="95" t="str">
        <f>IFERROR(INDEX('alimentação - Tabela 7.1'!$10:$10,
MATCH(TEXT('Tabela 7.1'!$A5649,"mmmm/aaaa"),'alimentação - Tabela 7.1'!$5:$5,0)+4), "")</f>
        <v/>
      </c>
    </row>
    <row r="5650" spans="1:7" x14ac:dyDescent="0.25">
      <c r="A5650" s="59" t="str">
        <f>IF(
   SUMPRODUCT(--('alimentação - Tabela 7.1'!$5:$5=TEXT(DATE(2020,INT((ROW(A5648)-1)/33)+1,1),"mmmm/aaaa"))) &gt; 0,
   TEXT(DATE(2020,INT((ROW(A5648)-1)/33)+1,1),"mmm/aa"),
   ""
)</f>
        <v/>
      </c>
      <c r="B5650" s="61" t="str">
        <f>IF(A5650&lt;&gt;"", 'alimentação - Tabela 7.1'!$B$11, "" )</f>
        <v/>
      </c>
      <c r="C5650" s="62" t="str">
        <f>IFERROR(INDEX('alimentação - Tabela 7.1'!$11:$11,
MATCH(TEXT('Tabela 7.1'!A5650,"mmmm/aaaa"),'alimentação - Tabela 7.1'!$5:$5,0)), "")</f>
        <v/>
      </c>
      <c r="D5650" s="62" t="str">
        <f>IFERROR(INDEX('alimentação - Tabela 7.1'!$11:$11,
MATCH(TEXT('Tabela 7.1'!$A5650,"mmmm/aaaa"),'alimentação - Tabela 7.1'!$5:$5,0)+1), "")</f>
        <v/>
      </c>
      <c r="E5650" s="62" t="str">
        <f>IFERROR(INDEX('alimentação - Tabela 7.1'!$11:$11,
MATCH(TEXT('Tabela 7.1'!$A5650,"mmmm/aaaa"),'alimentação - Tabela 7.1'!$5:$5,0)+2), "")</f>
        <v/>
      </c>
      <c r="F5650" s="62" t="str">
        <f>IFERROR(INDEX('alimentação - Tabela 7.1'!$11:$11,
MATCH(TEXT('Tabela 7.1'!$A5650,"mmmm/aaaa"),'alimentação - Tabela 7.1'!$5:$5,0)+3), "")</f>
        <v/>
      </c>
      <c r="G5650" s="95" t="str">
        <f>IFERROR(INDEX('alimentação - Tabela 7.1'!$11:$11,
MATCH(TEXT('Tabela 7.1'!$A5650,"mmmm/aaaa"),'alimentação - Tabela 7.1'!$5:$5,0)+4), "")</f>
        <v/>
      </c>
    </row>
    <row r="5651" spans="1:7" x14ac:dyDescent="0.25">
      <c r="A5651" s="59" t="str">
        <f>IF(
   SUMPRODUCT(--('alimentação - Tabela 7.1'!$5:$5=TEXT(DATE(2020,INT((ROW(A5649)-1)/33)+1,1),"mmmm/aaaa"))) &gt; 0,
   TEXT(DATE(2020,INT((ROW(A5649)-1)/33)+1,1),"mmm/aa"),
   ""
)</f>
        <v/>
      </c>
      <c r="B5651" s="61" t="str">
        <f>IF(A5651&lt;&gt;"", 'alimentação - Tabela 7.1'!$B$12, "" )</f>
        <v/>
      </c>
      <c r="C5651" s="62" t="str">
        <f>IFERROR(INDEX('alimentação - Tabela 7.1'!$12:$12,
MATCH(TEXT('Tabela 7.1'!A5651,"mmmm/aaaa"),'alimentação - Tabela 7.1'!$5:$5,0)), "")</f>
        <v/>
      </c>
      <c r="D5651" s="62" t="str">
        <f>IFERROR(INDEX('alimentação - Tabela 7.1'!$12:$12,
MATCH(TEXT('Tabela 7.1'!$A5651,"mmmm/aaaa"),'alimentação - Tabela 7.1'!$5:$5,0)+1), "")</f>
        <v/>
      </c>
      <c r="E5651" s="62" t="str">
        <f>IFERROR(INDEX('alimentação - Tabela 7.1'!$12:$12,
MATCH(TEXT('Tabela 7.1'!$A5651,"mmmm/aaaa"),'alimentação - Tabela 7.1'!$5:$5,0)+2), "")</f>
        <v/>
      </c>
      <c r="F5651" s="62" t="str">
        <f>IFERROR(INDEX('alimentação - Tabela 7.1'!$12:$12,
MATCH(TEXT('Tabela 7.1'!$A5651,"mmmm/aaaa"),'alimentação - Tabela 7.1'!$5:$5,0)+3), "")</f>
        <v/>
      </c>
      <c r="G5651" s="95" t="str">
        <f>IFERROR(INDEX('alimentação - Tabela 7.1'!$12:$12,
MATCH(TEXT('Tabela 7.1'!$A5651,"mmmm/aaaa"),'alimentação - Tabela 7.1'!$5:$5,0)+4), "")</f>
        <v/>
      </c>
    </row>
    <row r="5652" spans="1:7" x14ac:dyDescent="0.25">
      <c r="A5652" s="59" t="str">
        <f>IF(
   SUMPRODUCT(--('alimentação - Tabela 7.1'!$5:$5=TEXT(DATE(2020,INT((ROW(A5650)-1)/33)+1,1),"mmmm/aaaa"))) &gt; 0,
   TEXT(DATE(2020,INT((ROW(A5650)-1)/33)+1,1),"mmm/aa"),
   ""
)</f>
        <v/>
      </c>
      <c r="B5652" s="61" t="str">
        <f>IF(A5652&lt;&gt;"", 'alimentação - Tabela 7.1'!$B$13, "" )</f>
        <v/>
      </c>
      <c r="C5652" s="62" t="str">
        <f>IFERROR(INDEX('alimentação - Tabela 7.1'!$13:$13,
MATCH(TEXT('Tabela 7.1'!A5652,"mmmm/aaaa"),'alimentação - Tabela 7.1'!$5:$5,0)), "")</f>
        <v/>
      </c>
      <c r="D5652" s="62" t="str">
        <f>IFERROR(INDEX('alimentação - Tabela 7.1'!$13:$13,
MATCH(TEXT('Tabela 7.1'!$A5652,"mmmm/aaaa"),'alimentação - Tabela 7.1'!$5:$5,0)+1), "")</f>
        <v/>
      </c>
      <c r="E5652" s="62" t="str">
        <f>IFERROR(INDEX('alimentação - Tabela 7.1'!$13:$13,
MATCH(TEXT('Tabela 7.1'!$A5652,"mmmm/aaaa"),'alimentação - Tabela 7.1'!$5:$5,0)+2), "")</f>
        <v/>
      </c>
      <c r="F5652" s="62" t="str">
        <f>IFERROR(INDEX('alimentação - Tabela 7.1'!$13:$13,
MATCH(TEXT('Tabela 7.1'!$A5652,"mmmm/aaaa"),'alimentação - Tabela 7.1'!$5:$5,0)+3), "")</f>
        <v/>
      </c>
      <c r="G5652" s="95" t="str">
        <f>IFERROR(INDEX('alimentação - Tabela 7.1'!$13:$13,
MATCH(TEXT('Tabela 7.1'!$A5652,"mmmm/aaaa"),'alimentação - Tabela 7.1'!$5:$5,0)+4), "")</f>
        <v/>
      </c>
    </row>
    <row r="5653" spans="1:7" x14ac:dyDescent="0.25">
      <c r="A5653" s="59" t="str">
        <f>IF(
   SUMPRODUCT(--('alimentação - Tabela 7.1'!$5:$5=TEXT(DATE(2020,INT((ROW(A5651)-1)/33)+1,1),"mmmm/aaaa"))) &gt; 0,
   TEXT(DATE(2020,INT((ROW(A5651)-1)/33)+1,1),"mmm/aa"),
   ""
)</f>
        <v/>
      </c>
      <c r="B5653" s="61" t="str">
        <f>IF(A5653&lt;&gt;"", 'alimentação - Tabela 7.1'!$B$14, "" )</f>
        <v/>
      </c>
      <c r="C5653" s="62" t="str">
        <f>IFERROR(INDEX('alimentação - Tabela 7.1'!$14:$14,
MATCH(TEXT('Tabela 7.1'!A5653,"mmmm/aaaa"),'alimentação - Tabela 7.1'!$5:$5,0)), "")</f>
        <v/>
      </c>
      <c r="D5653" s="62" t="str">
        <f>IFERROR(INDEX('alimentação - Tabela 7.1'!$14:$14,
MATCH(TEXT('Tabela 7.1'!$A5653,"mmmm/aaaa"),'alimentação - Tabela 7.1'!$5:$5,0)+1), "")</f>
        <v/>
      </c>
      <c r="E5653" s="62" t="str">
        <f>IFERROR(INDEX('alimentação - Tabela 7.1'!$14:$14,
MATCH(TEXT('Tabela 7.1'!$A5653,"mmmm/aaaa"),'alimentação - Tabela 7.1'!$5:$5,0)+2), "")</f>
        <v/>
      </c>
      <c r="F5653" s="62" t="str">
        <f>IFERROR(INDEX('alimentação - Tabela 7.1'!$14:$14,
MATCH(TEXT('Tabela 7.1'!$A5653,"mmmm/aaaa"),'alimentação - Tabela 7.1'!$5:$5,0)+3), "")</f>
        <v/>
      </c>
      <c r="G5653" s="95" t="str">
        <f>IFERROR(INDEX('alimentação - Tabela 7.1'!$14:$14,
MATCH(TEXT('Tabela 7.1'!$A5653,"mmmm/aaaa"),'alimentação - Tabela 7.1'!$5:$5,0)+4), "")</f>
        <v/>
      </c>
    </row>
    <row r="5654" spans="1:7" x14ac:dyDescent="0.25">
      <c r="A5654" s="59" t="str">
        <f>IF(
   SUMPRODUCT(--('alimentação - Tabela 7.1'!$5:$5=TEXT(DATE(2020,INT((ROW(A5652)-1)/33)+1,1),"mmmm/aaaa"))) &gt; 0,
   TEXT(DATE(2020,INT((ROW(A5652)-1)/33)+1,1),"mmm/aa"),
   ""
)</f>
        <v/>
      </c>
      <c r="B5654" s="61" t="str">
        <f>IF(A5654&lt;&gt;"", 'alimentação - Tabela 7.1'!$B$15, "" )</f>
        <v/>
      </c>
      <c r="C5654" s="62" t="str">
        <f>IFERROR(INDEX('alimentação - Tabela 7.1'!$15:$15,
MATCH(TEXT('Tabela 7.1'!A5654,"mmmm/aaaa"),'alimentação - Tabela 7.1'!$5:$5,0)), "")</f>
        <v/>
      </c>
      <c r="D5654" s="62" t="str">
        <f>IFERROR(INDEX('alimentação - Tabela 7.1'!$15:$15,
MATCH(TEXT('Tabela 7.1'!$A5654,"mmmm/aaaa"),'alimentação - Tabela 7.1'!$5:$5,0)+1), "")</f>
        <v/>
      </c>
      <c r="E5654" s="62" t="str">
        <f>IFERROR(INDEX('alimentação - Tabela 7.1'!$15:$15,
MATCH(TEXT('Tabela 7.1'!$A5654,"mmmm/aaaa"),'alimentação - Tabela 7.1'!$5:$5,0)+2), "")</f>
        <v/>
      </c>
      <c r="F5654" s="62" t="str">
        <f>IFERROR(INDEX('alimentação - Tabela 7.1'!$15:$15,
MATCH(TEXT('Tabela 7.1'!$A5654,"mmmm/aaaa"),'alimentação - Tabela 7.1'!$5:$5,0)+3), "")</f>
        <v/>
      </c>
      <c r="G5654" s="95" t="str">
        <f>IFERROR(INDEX('alimentação - Tabela 7.1'!$15:$15,
MATCH(TEXT('Tabela 7.1'!$A5654,"mmmm/aaaa"),'alimentação - Tabela 7.1'!$5:$5,0)+4), "")</f>
        <v/>
      </c>
    </row>
    <row r="5655" spans="1:7" x14ac:dyDescent="0.25">
      <c r="A5655" s="59" t="str">
        <f>IF(
   SUMPRODUCT(--('alimentação - Tabela 7.1'!$5:$5=TEXT(DATE(2020,INT((ROW(A5653)-1)/33)+1,1),"mmmm/aaaa"))) &gt; 0,
   TEXT(DATE(2020,INT((ROW(A5653)-1)/33)+1,1),"mmm/aa"),
   ""
)</f>
        <v/>
      </c>
      <c r="B5655" s="61" t="str">
        <f>IF(A5655&lt;&gt;"", 'alimentação - Tabela 7.1'!$B$16, "" )</f>
        <v/>
      </c>
      <c r="C5655" s="62" t="str">
        <f>IFERROR(INDEX('alimentação - Tabela 7.1'!$16:$16,
MATCH(TEXT('Tabela 7.1'!A5655,"mmmm/aaaa"),'alimentação - Tabela 7.1'!$5:$5,0)), "")</f>
        <v/>
      </c>
      <c r="D5655" s="62" t="str">
        <f>IFERROR(INDEX('alimentação - Tabela 7.1'!$16:$16,
MATCH(TEXT('Tabela 7.1'!$A5655,"mmmm/aaaa"),'alimentação - Tabela 7.1'!$5:$5,0)+1), "")</f>
        <v/>
      </c>
      <c r="E5655" s="62" t="str">
        <f>IFERROR(INDEX('alimentação - Tabela 7.1'!$16:$16,
MATCH(TEXT('Tabela 7.1'!$A5655,"mmmm/aaaa"),'alimentação - Tabela 7.1'!$5:$5,0)+2), "")</f>
        <v/>
      </c>
      <c r="F5655" s="62" t="str">
        <f>IFERROR(INDEX('alimentação - Tabela 7.1'!$16:$16,
MATCH(TEXT('Tabela 7.1'!$A5655,"mmmm/aaaa"),'alimentação - Tabela 7.1'!$5:$5,0)+3), "")</f>
        <v/>
      </c>
      <c r="G5655" s="95" t="str">
        <f>IFERROR(INDEX('alimentação - Tabela 7.1'!$16:$16,
MATCH(TEXT('Tabela 7.1'!$A5655,"mmmm/aaaa"),'alimentação - Tabela 7.1'!$5:$5,0)+4), "")</f>
        <v/>
      </c>
    </row>
    <row r="5656" spans="1:7" x14ac:dyDescent="0.25">
      <c r="A5656" s="59" t="str">
        <f>IF(
   SUMPRODUCT(--('alimentação - Tabela 7.1'!$5:$5=TEXT(DATE(2020,INT((ROW(A5654)-1)/33)+1,1),"mmmm/aaaa"))) &gt; 0,
   TEXT(DATE(2020,INT((ROW(A5654)-1)/33)+1,1),"mmm/aa"),
   ""
)</f>
        <v/>
      </c>
      <c r="B5656" s="61" t="str">
        <f>IF(A5656&lt;&gt;"", 'alimentação - Tabela 7.1'!$B$17, "" )</f>
        <v/>
      </c>
      <c r="C5656" s="62" t="str">
        <f>IFERROR(INDEX('alimentação - Tabela 7.1'!$17:$17,
MATCH(TEXT('Tabela 7.1'!A5656,"mmmm/aaaa"),'alimentação - Tabela 7.1'!$5:$5,0)), "")</f>
        <v/>
      </c>
      <c r="D5656" s="62" t="str">
        <f>IFERROR(INDEX('alimentação - Tabela 7.1'!$17:$17,
MATCH(TEXT('Tabela 7.1'!$A5656,"mmmm/aaaa"),'alimentação - Tabela 7.1'!$5:$5,0)+1), "")</f>
        <v/>
      </c>
      <c r="E5656" s="62" t="str">
        <f>IFERROR(INDEX('alimentação - Tabela 7.1'!$17:$17,
MATCH(TEXT('Tabela 7.1'!$A5656,"mmmm/aaaa"),'alimentação - Tabela 7.1'!$5:$5,0)+2), "")</f>
        <v/>
      </c>
      <c r="F5656" s="62" t="str">
        <f>IFERROR(INDEX('alimentação - Tabela 7.1'!$17:$17,
MATCH(TEXT('Tabela 7.1'!$A5656,"mmmm/aaaa"),'alimentação - Tabela 7.1'!$5:$5,0)+3), "")</f>
        <v/>
      </c>
      <c r="G5656" s="95" t="str">
        <f>IFERROR(INDEX('alimentação - Tabela 7.1'!$17:$17,
MATCH(TEXT('Tabela 7.1'!$A5656,"mmmm/aaaa"),'alimentação - Tabela 7.1'!$5:$5,0)+4), "")</f>
        <v/>
      </c>
    </row>
    <row r="5657" spans="1:7" x14ac:dyDescent="0.25">
      <c r="A5657" s="59" t="str">
        <f>IF(
   SUMPRODUCT(--('alimentação - Tabela 7.1'!$5:$5=TEXT(DATE(2020,INT((ROW(A5655)-1)/33)+1,1),"mmmm/aaaa"))) &gt; 0,
   TEXT(DATE(2020,INT((ROW(A5655)-1)/33)+1,1),"mmm/aa"),
   ""
)</f>
        <v/>
      </c>
      <c r="B5657" s="61" t="str">
        <f>IF(A5657&lt;&gt;"", 'alimentação - Tabela 7.1'!$B$18, "" )</f>
        <v/>
      </c>
      <c r="C5657" s="62" t="str">
        <f>IFERROR(INDEX('alimentação - Tabela 7.1'!$18:$18,
MATCH(TEXT('Tabela 7.1'!A5657,"mmmm/aaaa"),'alimentação - Tabela 7.1'!$5:$5,0)), "")</f>
        <v/>
      </c>
      <c r="D5657" s="62" t="str">
        <f>IFERROR(INDEX('alimentação - Tabela 7.1'!$18:$18,
MATCH(TEXT('Tabela 7.1'!$A5657,"mmmm/aaaa"),'alimentação - Tabela 7.1'!$5:$5,0)+1), "")</f>
        <v/>
      </c>
      <c r="E5657" s="62" t="str">
        <f>IFERROR(INDEX('alimentação - Tabela 7.1'!$18:$18,
MATCH(TEXT('Tabela 7.1'!$A5657,"mmmm/aaaa"),'alimentação - Tabela 7.1'!$5:$5,0)+2), "")</f>
        <v/>
      </c>
      <c r="F5657" s="62" t="str">
        <f>IFERROR(INDEX('alimentação - Tabela 7.1'!$18:$18,
MATCH(TEXT('Tabela 7.1'!$A5657,"mmmm/aaaa"),'alimentação - Tabela 7.1'!$5:$5,0)+3), "")</f>
        <v/>
      </c>
      <c r="G5657" s="95" t="str">
        <f>IFERROR(INDEX('alimentação - Tabela 7.1'!$18:$18,
MATCH(TEXT('Tabela 7.1'!$A5657,"mmmm/aaaa"),'alimentação - Tabela 7.1'!$5:$5,0)+4), "")</f>
        <v/>
      </c>
    </row>
    <row r="5658" spans="1:7" x14ac:dyDescent="0.25">
      <c r="A5658" s="59" t="str">
        <f>IF(
   SUMPRODUCT(--('alimentação - Tabela 7.1'!$5:$5=TEXT(DATE(2020,INT((ROW(A5656)-1)/33)+1,1),"mmmm/aaaa"))) &gt; 0,
   TEXT(DATE(2020,INT((ROW(A5656)-1)/33)+1,1),"mmm/aa"),
   ""
)</f>
        <v/>
      </c>
      <c r="B5658" s="61" t="str">
        <f>IF(A5658&lt;&gt;"", 'alimentação - Tabela 7.1'!$B$19, "" )</f>
        <v/>
      </c>
      <c r="C5658" s="62" t="str">
        <f>IFERROR(INDEX('alimentação - Tabela 7.1'!$19:$19,
MATCH(TEXT('Tabela 7.1'!A5658,"mmmm/aaaa"),'alimentação - Tabela 7.1'!$5:$5,0)), "")</f>
        <v/>
      </c>
      <c r="D5658" s="62" t="str">
        <f>IFERROR(INDEX('alimentação - Tabela 7.1'!$19:$19,
MATCH(TEXT('Tabela 7.1'!$A5658,"mmmm/aaaa"),'alimentação - Tabela 7.1'!$5:$5,0)+1), "")</f>
        <v/>
      </c>
      <c r="E5658" s="62" t="str">
        <f>IFERROR(INDEX('alimentação - Tabela 7.1'!$19:$19,
MATCH(TEXT('Tabela 7.1'!$A5658,"mmmm/aaaa"),'alimentação - Tabela 7.1'!$5:$5,0)+2), "")</f>
        <v/>
      </c>
      <c r="F5658" s="62" t="str">
        <f>IFERROR(INDEX('alimentação - Tabela 7.1'!$19:$19,
MATCH(TEXT('Tabela 7.1'!$A5658,"mmmm/aaaa"),'alimentação - Tabela 7.1'!$5:$5,0)+3), "")</f>
        <v/>
      </c>
      <c r="G5658" s="95" t="str">
        <f>IFERROR(INDEX('alimentação - Tabela 7.1'!$19:$19,
MATCH(TEXT('Tabela 7.1'!$A5658,"mmmm/aaaa"),'alimentação - Tabela 7.1'!$5:$5,0)+4), "")</f>
        <v/>
      </c>
    </row>
    <row r="5659" spans="1:7" x14ac:dyDescent="0.25">
      <c r="A5659" s="59" t="str">
        <f>IF(
   SUMPRODUCT(--('alimentação - Tabela 7.1'!$5:$5=TEXT(DATE(2020,INT((ROW(A5657)-1)/33)+1,1),"mmmm/aaaa"))) &gt; 0,
   TEXT(DATE(2020,INT((ROW(A5657)-1)/33)+1,1),"mmm/aa"),
   ""
)</f>
        <v/>
      </c>
      <c r="B5659" s="61" t="str">
        <f>IF(A5659&lt;&gt;"", 'alimentação - Tabela 7.1'!$B$20, "" )</f>
        <v/>
      </c>
      <c r="C5659" s="62" t="str">
        <f>IFERROR(INDEX('alimentação - Tabela 7.1'!$20:$20,
MATCH(TEXT('Tabela 7.1'!A5659,"mmmm/aaaa"),'alimentação - Tabela 7.1'!$5:$5,0)), "")</f>
        <v/>
      </c>
      <c r="D5659" s="62" t="str">
        <f>IFERROR(INDEX('alimentação - Tabela 7.1'!$20:$20,
MATCH(TEXT('Tabela 7.1'!$A5659,"mmmm/aaaa"),'alimentação - Tabela 7.1'!$5:$5,0)+1), "")</f>
        <v/>
      </c>
      <c r="E5659" s="62" t="str">
        <f>IFERROR(INDEX('alimentação - Tabela 7.1'!$20:$20,
MATCH(TEXT('Tabela 7.1'!$A5659,"mmmm/aaaa"),'alimentação - Tabela 7.1'!$5:$5,0)+2), "")</f>
        <v/>
      </c>
      <c r="F5659" s="62" t="str">
        <f>IFERROR(INDEX('alimentação - Tabela 7.1'!$20:$20,
MATCH(TEXT('Tabela 7.1'!$A5659,"mmmm/aaaa"),'alimentação - Tabela 7.1'!$5:$5,0)+3), "")</f>
        <v/>
      </c>
      <c r="G5659" s="95" t="str">
        <f>IFERROR(INDEX('alimentação - Tabela 7.1'!$20:$20,
MATCH(TEXT('Tabela 7.1'!$A5659,"mmmm/aaaa"),'alimentação - Tabela 7.1'!$5:$5,0)+4), "")</f>
        <v/>
      </c>
    </row>
    <row r="5660" spans="1:7" x14ac:dyDescent="0.25">
      <c r="A5660" s="59" t="str">
        <f>IF(
   SUMPRODUCT(--('alimentação - Tabela 7.1'!$5:$5=TEXT(DATE(2020,INT((ROW(A5658)-1)/33)+1,1),"mmmm/aaaa"))) &gt; 0,
   TEXT(DATE(2020,INT((ROW(A5658)-1)/33)+1,1),"mmm/aa"),
   ""
)</f>
        <v/>
      </c>
      <c r="B5660" s="61" t="str">
        <f>IF(A5660&lt;&gt;"", 'alimentação - Tabela 7.1'!$B$21, "" )</f>
        <v/>
      </c>
      <c r="C5660" s="62" t="str">
        <f>IFERROR(INDEX('alimentação - Tabela 7.1'!$21:$21,
MATCH(TEXT('Tabela 7.1'!A5660,"mmmm/aaaa"),'alimentação - Tabela 7.1'!$5:$5,0)), "")</f>
        <v/>
      </c>
      <c r="D5660" s="62" t="str">
        <f>IFERROR(INDEX('alimentação - Tabela 7.1'!$21:$21,
MATCH(TEXT('Tabela 7.1'!$A5660,"mmmm/aaaa"),'alimentação - Tabela 7.1'!$5:$5,0)+1), "")</f>
        <v/>
      </c>
      <c r="E5660" s="62" t="str">
        <f>IFERROR(INDEX('alimentação - Tabela 7.1'!$21:$21,
MATCH(TEXT('Tabela 7.1'!$A5660,"mmmm/aaaa"),'alimentação - Tabela 7.1'!$5:$5,0)+2), "")</f>
        <v/>
      </c>
      <c r="F5660" s="62" t="str">
        <f>IFERROR(INDEX('alimentação - Tabela 7.1'!$21:$21,
MATCH(TEXT('Tabela 7.1'!$A5660,"mmmm/aaaa"),'alimentação - Tabela 7.1'!$5:$5,0)+3), "")</f>
        <v/>
      </c>
      <c r="G5660" s="95" t="str">
        <f>IFERROR(INDEX('alimentação - Tabela 7.1'!$21:$21,
MATCH(TEXT('Tabela 7.1'!$A5660,"mmmm/aaaa"),'alimentação - Tabela 7.1'!$5:$5,0)+4), "")</f>
        <v/>
      </c>
    </row>
    <row r="5661" spans="1:7" x14ac:dyDescent="0.25">
      <c r="A5661" s="59" t="str">
        <f>IF(
   SUMPRODUCT(--('alimentação - Tabela 7.1'!$5:$5=TEXT(DATE(2020,INT((ROW(A5659)-1)/33)+1,1),"mmmm/aaaa"))) &gt; 0,
   TEXT(DATE(2020,INT((ROW(A5659)-1)/33)+1,1),"mmm/aa"),
   ""
)</f>
        <v/>
      </c>
      <c r="B5661" s="61" t="str">
        <f>IF(A5661&lt;&gt;"", 'alimentação - Tabela 7.1'!$B$22, "" )</f>
        <v/>
      </c>
      <c r="C5661" s="62" t="str">
        <f>IFERROR(INDEX('alimentação - Tabela 7.1'!$22:$22,
MATCH(TEXT('Tabela 7.1'!A5661,"mmmm/aaaa"),'alimentação - Tabela 7.1'!$5:$5,0)), "")</f>
        <v/>
      </c>
      <c r="D5661" s="62" t="str">
        <f>IFERROR(INDEX('alimentação - Tabela 7.1'!$22:$22,
MATCH(TEXT('Tabela 7.1'!$A5661,"mmmm/aaaa"),'alimentação - Tabela 7.1'!$5:$5,0)+1), "")</f>
        <v/>
      </c>
      <c r="E5661" s="62" t="str">
        <f>IFERROR(INDEX('alimentação - Tabela 7.1'!$22:$22,
MATCH(TEXT('Tabela 7.1'!$A5661,"mmmm/aaaa"),'alimentação - Tabela 7.1'!$5:$5,0)+2), "")</f>
        <v/>
      </c>
      <c r="F5661" s="62" t="str">
        <f>IFERROR(INDEX('alimentação - Tabela 7.1'!$22:$22,
MATCH(TEXT('Tabela 7.1'!$A5661,"mmmm/aaaa"),'alimentação - Tabela 7.1'!$5:$5,0)+3), "")</f>
        <v/>
      </c>
      <c r="G5661" s="95" t="str">
        <f>IFERROR(INDEX('alimentação - Tabela 7.1'!$22:$22,
MATCH(TEXT('Tabela 7.1'!$A5661,"mmmm/aaaa"),'alimentação - Tabela 7.1'!$5:$5,0)+4), "")</f>
        <v/>
      </c>
    </row>
    <row r="5662" spans="1:7" x14ac:dyDescent="0.25">
      <c r="A5662" s="59" t="str">
        <f>IF(
   SUMPRODUCT(--('alimentação - Tabela 7.1'!$5:$5=TEXT(DATE(2020,INT((ROW(A5660)-1)/33)+1,1),"mmmm/aaaa"))) &gt; 0,
   TEXT(DATE(2020,INT((ROW(A5660)-1)/33)+1,1),"mmm/aa"),
   ""
)</f>
        <v/>
      </c>
      <c r="B5662" s="61" t="str">
        <f>IF(A5662&lt;&gt;"", 'alimentação - Tabela 7.1'!$B$23, "" )</f>
        <v/>
      </c>
      <c r="C5662" s="62" t="str">
        <f>IFERROR(INDEX('alimentação - Tabela 7.1'!$23:$23,
MATCH(TEXT('Tabela 7.1'!A5662,"mmmm/aaaa"),'alimentação - Tabela 7.1'!$5:$5,0)), "")</f>
        <v/>
      </c>
      <c r="D5662" s="62" t="str">
        <f>IFERROR(INDEX('alimentação - Tabela 7.1'!$23:$23,
MATCH(TEXT('Tabela 7.1'!$A5662,"mmmm/aaaa"),'alimentação - Tabela 7.1'!$5:$5,0)+1), "")</f>
        <v/>
      </c>
      <c r="E5662" s="62" t="str">
        <f>IFERROR(INDEX('alimentação - Tabela 7.1'!$23:$23,
MATCH(TEXT('Tabela 7.1'!$A5662,"mmmm/aaaa"),'alimentação - Tabela 7.1'!$5:$5,0)+2), "")</f>
        <v/>
      </c>
      <c r="F5662" s="62" t="str">
        <f>IFERROR(INDEX('alimentação - Tabela 7.1'!$23:$23,
MATCH(TEXT('Tabela 7.1'!$A5662,"mmmm/aaaa"),'alimentação - Tabela 7.1'!$5:$5,0)+3), "")</f>
        <v/>
      </c>
      <c r="G5662" s="95" t="str">
        <f>IFERROR(INDEX('alimentação - Tabela 7.1'!$23:$23,
MATCH(TEXT('Tabela 7.1'!$A5662,"mmmm/aaaa"),'alimentação - Tabela 7.1'!$5:$5,0)+4), "")</f>
        <v/>
      </c>
    </row>
    <row r="5663" spans="1:7" x14ac:dyDescent="0.25">
      <c r="A5663" s="59" t="str">
        <f>IF(
   SUMPRODUCT(--('alimentação - Tabela 7.1'!$5:$5=TEXT(DATE(2020,INT((ROW(A5661)-1)/33)+1,1),"mmmm/aaaa"))) &gt; 0,
   TEXT(DATE(2020,INT((ROW(A5661)-1)/33)+1,1),"mmm/aa"),
   ""
)</f>
        <v/>
      </c>
      <c r="B5663" s="61" t="str">
        <f>IF(A5663&lt;&gt;"", 'alimentação - Tabela 7.1'!$B$24, "" )</f>
        <v/>
      </c>
      <c r="C5663" s="62" t="str">
        <f>IFERROR(INDEX('alimentação - Tabela 7.1'!$24:$24,
MATCH(TEXT('Tabela 7.1'!A5663,"mmmm/aaaa"),'alimentação - Tabela 7.1'!$5:$5,0)), "")</f>
        <v/>
      </c>
      <c r="D5663" s="62" t="str">
        <f>IFERROR(INDEX('alimentação - Tabela 7.1'!$24:$24,
MATCH(TEXT('Tabela 7.1'!$A5663,"mmmm/aaaa"),'alimentação - Tabela 7.1'!$5:$5,0)+1), "")</f>
        <v/>
      </c>
      <c r="E5663" s="62" t="str">
        <f>IFERROR(INDEX('alimentação - Tabela 7.1'!$24:$24,
MATCH(TEXT('Tabela 7.1'!$A5663,"mmmm/aaaa"),'alimentação - Tabela 7.1'!$5:$5,0)+2), "")</f>
        <v/>
      </c>
      <c r="F5663" s="62" t="str">
        <f>IFERROR(INDEX('alimentação - Tabela 7.1'!$24:$24,
MATCH(TEXT('Tabela 7.1'!$A5663,"mmmm/aaaa"),'alimentação - Tabela 7.1'!$5:$5,0)+3), "")</f>
        <v/>
      </c>
      <c r="G5663" s="95" t="str">
        <f>IFERROR(INDEX('alimentação - Tabela 7.1'!$24:$24,
MATCH(TEXT('Tabela 7.1'!$A5663,"mmmm/aaaa"),'alimentação - Tabela 7.1'!$5:$5,0)+4), "")</f>
        <v/>
      </c>
    </row>
    <row r="5664" spans="1:7" x14ac:dyDescent="0.25">
      <c r="A5664" s="59" t="str">
        <f>IF(
   SUMPRODUCT(--('alimentação - Tabela 7.1'!$5:$5=TEXT(DATE(2020,INT((ROW(A5662)-1)/33)+1,1),"mmmm/aaaa"))) &gt; 0,
   TEXT(DATE(2020,INT((ROW(A5662)-1)/33)+1,1),"mmm/aa"),
   ""
)</f>
        <v/>
      </c>
      <c r="B5664" s="61" t="str">
        <f>IF(A5664&lt;&gt;"", 'alimentação - Tabela 7.1'!$B$25, "" )</f>
        <v/>
      </c>
      <c r="C5664" s="62" t="str">
        <f>IFERROR(INDEX('alimentação - Tabela 7.1'!$25:$25,
MATCH(TEXT('Tabela 7.1'!A5664,"mmmm/aaaa"),'alimentação - Tabela 7.1'!$5:$5,0)), "")</f>
        <v/>
      </c>
      <c r="D5664" s="62" t="str">
        <f>IFERROR(INDEX('alimentação - Tabela 7.1'!$25:$25,
MATCH(TEXT('Tabela 7.1'!$A5664,"mmmm/aaaa"),'alimentação - Tabela 7.1'!$5:$5,0)+1), "")</f>
        <v/>
      </c>
      <c r="E5664" s="62" t="str">
        <f>IFERROR(INDEX('alimentação - Tabela 7.1'!$25:$25,
MATCH(TEXT('Tabela 7.1'!$A5664,"mmmm/aaaa"),'alimentação - Tabela 7.1'!$5:$5,0)+2), "")</f>
        <v/>
      </c>
      <c r="F5664" s="62" t="str">
        <f>IFERROR(INDEX('alimentação - Tabela 7.1'!$25:$25,
MATCH(TEXT('Tabela 7.1'!$A5664,"mmmm/aaaa"),'alimentação - Tabela 7.1'!$5:$5,0)+3), "")</f>
        <v/>
      </c>
      <c r="G5664" s="95" t="str">
        <f>IFERROR(INDEX('alimentação - Tabela 7.1'!$25:$25,
MATCH(TEXT('Tabela 7.1'!$A5664,"mmmm/aaaa"),'alimentação - Tabela 7.1'!$5:$5,0)+4), "")</f>
        <v/>
      </c>
    </row>
    <row r="5665" spans="1:7" x14ac:dyDescent="0.25">
      <c r="A5665" s="59" t="str">
        <f>IF(
   SUMPRODUCT(--('alimentação - Tabela 7.1'!$5:$5=TEXT(DATE(2020,INT((ROW(A5663)-1)/33)+1,1),"mmmm/aaaa"))) &gt; 0,
   TEXT(DATE(2020,INT((ROW(A5663)-1)/33)+1,1),"mmm/aa"),
   ""
)</f>
        <v/>
      </c>
      <c r="B5665" s="61" t="str">
        <f>IF(A5665&lt;&gt;"", 'alimentação - Tabela 7.1'!$B$26, "" )</f>
        <v/>
      </c>
      <c r="C5665" s="62" t="str">
        <f>IFERROR(INDEX('alimentação - Tabela 7.1'!$26:$26,
MATCH(TEXT('Tabela 7.1'!A5665,"mmmm/aaaa"),'alimentação - Tabela 7.1'!$5:$5,0)), "")</f>
        <v/>
      </c>
      <c r="D5665" s="62" t="str">
        <f>IFERROR(INDEX('alimentação - Tabela 7.1'!$26:$26,
MATCH(TEXT('Tabela 7.1'!$A5665,"mmmm/aaaa"),'alimentação - Tabela 7.1'!$5:$5,0)+1), "")</f>
        <v/>
      </c>
      <c r="E5665" s="62" t="str">
        <f>IFERROR(INDEX('alimentação - Tabela 7.1'!$26:$26,
MATCH(TEXT('Tabela 7.1'!$A5665,"mmmm/aaaa"),'alimentação - Tabela 7.1'!$5:$5,0)+2), "")</f>
        <v/>
      </c>
      <c r="F5665" s="62" t="str">
        <f>IFERROR(INDEX('alimentação - Tabela 7.1'!$26:$26,
MATCH(TEXT('Tabela 7.1'!$A5665,"mmmm/aaaa"),'alimentação - Tabela 7.1'!$5:$5,0)+3), "")</f>
        <v/>
      </c>
      <c r="G5665" s="95" t="str">
        <f>IFERROR(INDEX('alimentação - Tabela 7.1'!$26:$26,
MATCH(TEXT('Tabela 7.1'!$A5665,"mmmm/aaaa"),'alimentação - Tabela 7.1'!$5:$5,0)+4), "")</f>
        <v/>
      </c>
    </row>
    <row r="5666" spans="1:7" x14ac:dyDescent="0.25">
      <c r="A5666" s="59" t="str">
        <f>IF(
   SUMPRODUCT(--('alimentação - Tabela 7.1'!$5:$5=TEXT(DATE(2020,INT((ROW(A5664)-1)/33)+1,1),"mmmm/aaaa"))) &gt; 0,
   TEXT(DATE(2020,INT((ROW(A5664)-1)/33)+1,1),"mmm/aa"),
   ""
)</f>
        <v/>
      </c>
      <c r="B5666" s="61" t="str">
        <f>IF(A5666&lt;&gt;"", 'alimentação - Tabela 7.1'!$B$27, "" )</f>
        <v/>
      </c>
      <c r="C5666" s="62" t="str">
        <f>IFERROR(INDEX('alimentação - Tabela 7.1'!$27:$27,
MATCH(TEXT('Tabela 7.1'!A5666,"mmmm/aaaa"),'alimentação - Tabela 7.1'!$5:$5,0)), "")</f>
        <v/>
      </c>
      <c r="D5666" s="62" t="str">
        <f>IFERROR(INDEX('alimentação - Tabela 7.1'!$27:$27,
MATCH(TEXT('Tabela 7.1'!$A5666,"mmmm/aaaa"),'alimentação - Tabela 7.1'!$5:$5,0)+1), "")</f>
        <v/>
      </c>
      <c r="E5666" s="62" t="str">
        <f>IFERROR(INDEX('alimentação - Tabela 7.1'!$27:$27,
MATCH(TEXT('Tabela 7.1'!$A5666,"mmmm/aaaa"),'alimentação - Tabela 7.1'!$5:$5,0)+2), "")</f>
        <v/>
      </c>
      <c r="F5666" s="62" t="str">
        <f>IFERROR(INDEX('alimentação - Tabela 7.1'!$27:$27,
MATCH(TEXT('Tabela 7.1'!$A5666,"mmmm/aaaa"),'alimentação - Tabela 7.1'!$5:$5,0)+3), "")</f>
        <v/>
      </c>
      <c r="G5666" s="95" t="str">
        <f>IFERROR(INDEX('alimentação - Tabela 7.1'!$27:$27,
MATCH(TEXT('Tabela 7.1'!$A5666,"mmmm/aaaa"),'alimentação - Tabela 7.1'!$5:$5,0)+4), "")</f>
        <v/>
      </c>
    </row>
    <row r="5667" spans="1:7" x14ac:dyDescent="0.25">
      <c r="A5667" s="59" t="str">
        <f>IF(
   SUMPRODUCT(--('alimentação - Tabela 7.1'!$5:$5=TEXT(DATE(2020,INT((ROW(A5665)-1)/33)+1,1),"mmmm/aaaa"))) &gt; 0,
   TEXT(DATE(2020,INT((ROW(A5665)-1)/33)+1,1),"mmm/aa"),
   ""
)</f>
        <v/>
      </c>
      <c r="B5667" s="61" t="str">
        <f>IF(A5667&lt;&gt;"", 'alimentação - Tabela 7.1'!$B$28, "" )</f>
        <v/>
      </c>
      <c r="C5667" s="62" t="str">
        <f>IFERROR(INDEX('alimentação - Tabela 7.1'!$28:$28,
MATCH(TEXT('Tabela 7.1'!A5667,"mmmm/aaaa"),'alimentação - Tabela 7.1'!$5:$5,0)), "")</f>
        <v/>
      </c>
      <c r="D5667" s="62" t="str">
        <f>IFERROR(INDEX('alimentação - Tabela 7.1'!$28:$28,
MATCH(TEXT('Tabela 7.1'!$A5667,"mmmm/aaaa"),'alimentação - Tabela 7.1'!$5:$5,0)+1), "")</f>
        <v/>
      </c>
      <c r="E5667" s="62" t="str">
        <f>IFERROR(INDEX('alimentação - Tabela 7.1'!$28:$28,
MATCH(TEXT('Tabela 7.1'!$A5667,"mmmm/aaaa"),'alimentação - Tabela 7.1'!$5:$5,0)+2), "")</f>
        <v/>
      </c>
      <c r="F5667" s="62" t="str">
        <f>IFERROR(INDEX('alimentação - Tabela 7.1'!$28:$28,
MATCH(TEXT('Tabela 7.1'!$A5667,"mmmm/aaaa"),'alimentação - Tabela 7.1'!$5:$5,0)+3), "")</f>
        <v/>
      </c>
      <c r="G5667" s="95" t="str">
        <f>IFERROR(INDEX('alimentação - Tabela 7.1'!$28:$28,
MATCH(TEXT('Tabela 7.1'!$A5667,"mmmm/aaaa"),'alimentação - Tabela 7.1'!$5:$5,0)+4), "")</f>
        <v/>
      </c>
    </row>
    <row r="5668" spans="1:7" x14ac:dyDescent="0.25">
      <c r="A5668" s="59" t="str">
        <f>IF(
   SUMPRODUCT(--('alimentação - Tabela 7.1'!$5:$5=TEXT(DATE(2020,INT((ROW(A5666)-1)/33)+1,1),"mmmm/aaaa"))) &gt; 0,
   TEXT(DATE(2020,INT((ROW(A5666)-1)/33)+1,1),"mmm/aa"),
   ""
)</f>
        <v/>
      </c>
      <c r="B5668" s="61" t="str">
        <f>IF(A5668&lt;&gt;"", 'alimentação - Tabela 7.1'!$B$29, "" )</f>
        <v/>
      </c>
      <c r="C5668" s="62" t="str">
        <f>IFERROR(INDEX('alimentação - Tabela 7.1'!$29:$29,
MATCH(TEXT('Tabela 7.1'!A5668,"mmmm/aaaa"),'alimentação - Tabela 7.1'!$5:$5,0)), "")</f>
        <v/>
      </c>
      <c r="D5668" s="62" t="str">
        <f>IFERROR(INDEX('alimentação - Tabela 7.1'!$29:$29,
MATCH(TEXT('Tabela 7.1'!$A5668,"mmmm/aaaa"),'alimentação - Tabela 7.1'!$5:$5,0)+1), "")</f>
        <v/>
      </c>
      <c r="E5668" s="62" t="str">
        <f>IFERROR(INDEX('alimentação - Tabela 7.1'!$29:$29,
MATCH(TEXT('Tabela 7.1'!$A5668,"mmmm/aaaa"),'alimentação - Tabela 7.1'!$5:$5,0)+2), "")</f>
        <v/>
      </c>
      <c r="F5668" s="62" t="str">
        <f>IFERROR(INDEX('alimentação - Tabela 7.1'!$29:$29,
MATCH(TEXT('Tabela 7.1'!$A5668,"mmmm/aaaa"),'alimentação - Tabela 7.1'!$5:$5,0)+3), "")</f>
        <v/>
      </c>
      <c r="G5668" s="95" t="str">
        <f>IFERROR(INDEX('alimentação - Tabela 7.1'!$29:$29,
MATCH(TEXT('Tabela 7.1'!$A5668,"mmmm/aaaa"),'alimentação - Tabela 7.1'!$5:$5,0)+4), "")</f>
        <v/>
      </c>
    </row>
    <row r="5669" spans="1:7" x14ac:dyDescent="0.25">
      <c r="A5669" s="59" t="str">
        <f>IF(
   SUMPRODUCT(--('alimentação - Tabela 7.1'!$5:$5=TEXT(DATE(2020,INT((ROW(A5667)-1)/33)+1,1),"mmmm/aaaa"))) &gt; 0,
   TEXT(DATE(2020,INT((ROW(A5667)-1)/33)+1,1),"mmm/aa"),
   ""
)</f>
        <v/>
      </c>
      <c r="B5669" s="61" t="str">
        <f>IF(A5669&lt;&gt;"", 'alimentação - Tabela 7.1'!$B$30, "" )</f>
        <v/>
      </c>
      <c r="C5669" s="62" t="str">
        <f>IFERROR(INDEX('alimentação - Tabela 7.1'!$30:$30,
MATCH(TEXT('Tabela 7.1'!A5669,"mmmm/aaaa"),'alimentação - Tabela 7.1'!$5:$5,0)), "")</f>
        <v/>
      </c>
      <c r="D5669" s="62" t="str">
        <f>IFERROR(INDEX('alimentação - Tabela 7.1'!$30:$30,
MATCH(TEXT('Tabela 7.1'!$A5669,"mmmm/aaaa"),'alimentação - Tabela 7.1'!$5:$5,0)+1), "")</f>
        <v/>
      </c>
      <c r="E5669" s="62" t="str">
        <f>IFERROR(INDEX('alimentação - Tabela 7.1'!$30:$30,
MATCH(TEXT('Tabela 7.1'!$A5669,"mmmm/aaaa"),'alimentação - Tabela 7.1'!$5:$5,0)+2), "")</f>
        <v/>
      </c>
      <c r="F5669" s="62" t="str">
        <f>IFERROR(INDEX('alimentação - Tabela 7.1'!$30:$30,
MATCH(TEXT('Tabela 7.1'!$A5669,"mmmm/aaaa"),'alimentação - Tabela 7.1'!$5:$5,0)+3), "")</f>
        <v/>
      </c>
      <c r="G5669" s="95" t="str">
        <f>IFERROR(INDEX('alimentação - Tabela 7.1'!$30:$30,
MATCH(TEXT('Tabela 7.1'!$A5669,"mmmm/aaaa"),'alimentação - Tabela 7.1'!$5:$5,0)+4), "")</f>
        <v/>
      </c>
    </row>
    <row r="5670" spans="1:7" x14ac:dyDescent="0.25">
      <c r="A5670" s="59" t="str">
        <f>IF(
   SUMPRODUCT(--('alimentação - Tabela 7.1'!$5:$5=TEXT(DATE(2020,INT((ROW(A5668)-1)/33)+1,1),"mmmm/aaaa"))) &gt; 0,
   TEXT(DATE(2020,INT((ROW(A5668)-1)/33)+1,1),"mmm/aa"),
   ""
)</f>
        <v/>
      </c>
      <c r="B5670" s="61" t="str">
        <f>IF(A5670&lt;&gt;"", 'alimentação - Tabela 7.1'!$B$31, "" )</f>
        <v/>
      </c>
      <c r="C5670" s="62" t="str">
        <f>IFERROR(INDEX('alimentação - Tabela 7.1'!$31:$31,
MATCH(TEXT('Tabela 7.1'!A5670,"mmmm/aaaa"),'alimentação - Tabela 7.1'!$5:$5,0)), "")</f>
        <v/>
      </c>
      <c r="D5670" s="62" t="str">
        <f>IFERROR(INDEX('alimentação - Tabela 7.1'!$31:$31,
MATCH(TEXT('Tabela 7.1'!$A5670,"mmmm/aaaa"),'alimentação - Tabela 7.1'!$5:$5,0)+1), "")</f>
        <v/>
      </c>
      <c r="E5670" s="62" t="str">
        <f>IFERROR(INDEX('alimentação - Tabela 7.1'!$31:$31,
MATCH(TEXT('Tabela 7.1'!$A5670,"mmmm/aaaa"),'alimentação - Tabela 7.1'!$5:$5,0)+2), "")</f>
        <v/>
      </c>
      <c r="F5670" s="62" t="str">
        <f>IFERROR(INDEX('alimentação - Tabela 7.1'!$31:$31,
MATCH(TEXT('Tabela 7.1'!$A5670,"mmmm/aaaa"),'alimentação - Tabela 7.1'!$5:$5,0)+3), "")</f>
        <v/>
      </c>
      <c r="G5670" s="95" t="str">
        <f>IFERROR(INDEX('alimentação - Tabela 7.1'!$31:$31,
MATCH(TEXT('Tabela 7.1'!$A5670,"mmmm/aaaa"),'alimentação - Tabela 7.1'!$5:$5,0)+4), "")</f>
        <v/>
      </c>
    </row>
    <row r="5671" spans="1:7" x14ac:dyDescent="0.25">
      <c r="A5671" s="59" t="str">
        <f>IF(
   SUMPRODUCT(--('alimentação - Tabela 7.1'!$5:$5=TEXT(DATE(2020,INT((ROW(A5669)-1)/33)+1,1),"mmmm/aaaa"))) &gt; 0,
   TEXT(DATE(2020,INT((ROW(A5669)-1)/33)+1,1),"mmm/aa"),
   ""
)</f>
        <v/>
      </c>
      <c r="B5671" s="61" t="str">
        <f>IF(A5671&lt;&gt;"", 'alimentação - Tabela 7.1'!$B$32, "" )</f>
        <v/>
      </c>
      <c r="C5671" s="62" t="str">
        <f>IFERROR(INDEX('alimentação - Tabela 7.1'!$32:$32,
MATCH(TEXT('Tabela 7.1'!A5671,"mmmm/aaaa"),'alimentação - Tabela 7.1'!$5:$5,0)), "")</f>
        <v/>
      </c>
      <c r="D5671" s="62" t="str">
        <f>IFERROR(INDEX('alimentação - Tabela 7.1'!$32:$32,
MATCH(TEXT('Tabela 7.1'!$A5671,"mmmm/aaaa"),'alimentação - Tabela 7.1'!$5:$5,0)+1), "")</f>
        <v/>
      </c>
      <c r="E5671" s="62" t="str">
        <f>IFERROR(INDEX('alimentação - Tabela 7.1'!$32:$32,
MATCH(TEXT('Tabela 7.1'!$A5671,"mmmm/aaaa"),'alimentação - Tabela 7.1'!$5:$5,0)+2), "")</f>
        <v/>
      </c>
      <c r="F5671" s="62" t="str">
        <f>IFERROR(INDEX('alimentação - Tabela 7.1'!$32:$32,
MATCH(TEXT('Tabela 7.1'!$A5671,"mmmm/aaaa"),'alimentação - Tabela 7.1'!$5:$5,0)+3), "")</f>
        <v/>
      </c>
      <c r="G5671" s="95" t="str">
        <f>IFERROR(INDEX('alimentação - Tabela 7.1'!$32:$32,
MATCH(TEXT('Tabela 7.1'!$A5671,"mmmm/aaaa"),'alimentação - Tabela 7.1'!$5:$5,0)+4), "")</f>
        <v/>
      </c>
    </row>
    <row r="5672" spans="1:7" x14ac:dyDescent="0.25">
      <c r="A5672" s="59" t="str">
        <f>IF(
   SUMPRODUCT(--('alimentação - Tabela 7.1'!$5:$5=TEXT(DATE(2020,INT((ROW(A5670)-1)/33)+1,1),"mmmm/aaaa"))) &gt; 0,
   TEXT(DATE(2020,INT((ROW(A5670)-1)/33)+1,1),"mmm/aa"),
   ""
)</f>
        <v/>
      </c>
      <c r="B5672" s="61" t="str">
        <f>IF(A5672&lt;&gt;"", 'alimentação - Tabela 7.1'!$B$33, "" )</f>
        <v/>
      </c>
      <c r="C5672" s="62" t="str">
        <f>IFERROR(INDEX('alimentação - Tabela 7.1'!$33:$33,
MATCH(TEXT('Tabela 7.1'!A5672,"mmmm/aaaa"),'alimentação - Tabela 7.1'!$5:$5,0)), "")</f>
        <v/>
      </c>
      <c r="D5672" s="62" t="str">
        <f>IFERROR(INDEX('alimentação - Tabela 7.1'!$33:$33,
MATCH(TEXT('Tabela 7.1'!$A5672,"mmmm/aaaa"),'alimentação - Tabela 7.1'!$5:$5,0)+1), "")</f>
        <v/>
      </c>
      <c r="E5672" s="62" t="str">
        <f>IFERROR(INDEX('alimentação - Tabela 7.1'!$33:$33,
MATCH(TEXT('Tabela 7.1'!$A5672,"mmmm/aaaa"),'alimentação - Tabela 7.1'!$5:$5,0)+2), "")</f>
        <v/>
      </c>
      <c r="F5672" s="62" t="str">
        <f>IFERROR(INDEX('alimentação - Tabela 7.1'!$33:$33,
MATCH(TEXT('Tabela 7.1'!$A5672,"mmmm/aaaa"),'alimentação - Tabela 7.1'!$5:$5,0)+3), "")</f>
        <v/>
      </c>
      <c r="G5672" s="95" t="str">
        <f>IFERROR(INDEX('alimentação - Tabela 7.1'!$33:$33,
MATCH(TEXT('Tabela 7.1'!$A5672,"mmmm/aaaa"),'alimentação - Tabela 7.1'!$5:$5,0)+4), "")</f>
        <v/>
      </c>
    </row>
    <row r="5673" spans="1:7" x14ac:dyDescent="0.25">
      <c r="A5673" s="59" t="str">
        <f>IF(
   SUMPRODUCT(--('alimentação - Tabela 7.1'!$5:$5=TEXT(DATE(2020,INT((ROW(A5671)-1)/33)+1,1),"mmmm/aaaa"))) &gt; 0,
   TEXT(DATE(2020,INT((ROW(A5671)-1)/33)+1,1),"mmm/aa"),
   ""
)</f>
        <v/>
      </c>
      <c r="B5673" s="61" t="str">
        <f>IF(A5673&lt;&gt;"", 'alimentação - Tabela 7.1'!$B$34, "" )</f>
        <v/>
      </c>
      <c r="C5673" s="62" t="str">
        <f>IFERROR(INDEX('alimentação - Tabela 7.1'!$34:$34,
MATCH(TEXT('Tabela 7.1'!A5673,"mmmm/aaaa"),'alimentação - Tabela 7.1'!$5:$5,0)), "")</f>
        <v/>
      </c>
      <c r="D5673" s="62" t="str">
        <f>IFERROR(INDEX('alimentação - Tabela 7.1'!$34:$34,
MATCH(TEXT('Tabela 7.1'!$A5673,"mmmm/aaaa"),'alimentação - Tabela 7.1'!$5:$5,0)+1), "")</f>
        <v/>
      </c>
      <c r="E5673" s="62" t="str">
        <f>IFERROR(INDEX('alimentação - Tabela 7.1'!$34:$34,
MATCH(TEXT('Tabela 7.1'!$A5673,"mmmm/aaaa"),'alimentação - Tabela 7.1'!$5:$5,0)+2), "")</f>
        <v/>
      </c>
      <c r="F5673" s="62" t="str">
        <f>IFERROR(INDEX('alimentação - Tabela 7.1'!$34:$34,
MATCH(TEXT('Tabela 7.1'!$A5673,"mmmm/aaaa"),'alimentação - Tabela 7.1'!$5:$5,0)+3), "")</f>
        <v/>
      </c>
      <c r="G5673" s="95" t="str">
        <f>IFERROR(INDEX('alimentação - Tabela 7.1'!$34:$34,
MATCH(TEXT('Tabela 7.1'!$A5673,"mmmm/aaaa"),'alimentação - Tabela 7.1'!$5:$5,0)+4), "")</f>
        <v/>
      </c>
    </row>
    <row r="5674" spans="1:7" x14ac:dyDescent="0.25">
      <c r="A5674" s="59" t="str">
        <f>IF(
   SUMPRODUCT(--('alimentação - Tabela 7.1'!$5:$5=TEXT(DATE(2020,INT((ROW(A5672)-1)/33)+1,1),"mmmm/aaaa"))) &gt; 0,
   TEXT(DATE(2020,INT((ROW(A5672)-1)/33)+1,1),"mmm/aa"),
   ""
)</f>
        <v/>
      </c>
      <c r="B5674" s="61" t="str">
        <f>IF(A5674&lt;&gt;"", 'alimentação - Tabela 7.1'!$B$35, "" )</f>
        <v/>
      </c>
      <c r="C5674" s="62" t="str">
        <f>IFERROR(INDEX('alimentação - Tabela 7.1'!$35:$35,
MATCH(TEXT('Tabela 7.1'!A5674,"mmmm/aaaa"),'alimentação - Tabela 7.1'!$5:$5,0)), "")</f>
        <v/>
      </c>
      <c r="D5674" s="62" t="str">
        <f>IFERROR(INDEX('alimentação - Tabela 7.1'!$35:$35,
MATCH(TEXT('Tabela 7.1'!$A5674,"mmmm/aaaa"),'alimentação - Tabela 7.1'!$5:$5,0)+1), "")</f>
        <v/>
      </c>
      <c r="E5674" s="62" t="str">
        <f>IFERROR(INDEX('alimentação - Tabela 7.1'!$35:$35,
MATCH(TEXT('Tabela 7.1'!$A5674,"mmmm/aaaa"),'alimentação - Tabela 7.1'!$5:$5,0)+2), "")</f>
        <v/>
      </c>
      <c r="F5674" s="62" t="str">
        <f>IFERROR(INDEX('alimentação - Tabela 7.1'!$35:$35,
MATCH(TEXT('Tabela 7.1'!$A5674,"mmmm/aaaa"),'alimentação - Tabela 7.1'!$5:$5,0)+3), "")</f>
        <v/>
      </c>
      <c r="G5674" s="95" t="str">
        <f>IFERROR(INDEX('alimentação - Tabela 7.1'!$35:$35,
MATCH(TEXT('Tabela 7.1'!$A5674,"mmmm/aaaa"),'alimentação - Tabela 7.1'!$5:$5,0)+4), "")</f>
        <v/>
      </c>
    </row>
    <row r="5675" spans="1:7" x14ac:dyDescent="0.25">
      <c r="A5675" s="59" t="str">
        <f>IF(
   SUMPRODUCT(--('alimentação - Tabela 7.1'!$5:$5=TEXT(DATE(2020,INT((ROW(A5673)-1)/33)+1,1),"mmmm/aaaa"))) &gt; 0,
   TEXT(DATE(2020,INT((ROW(A5673)-1)/33)+1,1),"mmm/aa"),
   ""
)</f>
        <v/>
      </c>
      <c r="B5675" s="61" t="str">
        <f>IF(A5675&lt;&gt;"", 'alimentação - Tabela 7.1'!$B$36, "" )</f>
        <v/>
      </c>
      <c r="C5675" s="62" t="str">
        <f>IFERROR(INDEX('alimentação - Tabela 7.1'!$36:$36,
MATCH(TEXT('Tabela 7.1'!A5675,"mmmm/aaaa"),'alimentação - Tabela 7.1'!$5:$5,0)), "")</f>
        <v/>
      </c>
      <c r="D5675" s="62" t="str">
        <f>IFERROR(INDEX('alimentação - Tabela 7.1'!$36:$36,
MATCH(TEXT('Tabela 7.1'!$A5675,"mmmm/aaaa"),'alimentação - Tabela 7.1'!$5:$5,0)+1), "")</f>
        <v/>
      </c>
      <c r="E5675" s="62" t="str">
        <f>IFERROR(INDEX('alimentação - Tabela 7.1'!$36:$36,
MATCH(TEXT('Tabela 7.1'!$A5675,"mmmm/aaaa"),'alimentação - Tabela 7.1'!$5:$5,0)+2), "")</f>
        <v/>
      </c>
      <c r="F5675" s="62" t="str">
        <f>IFERROR(INDEX('alimentação - Tabela 7.1'!$36:$36,
MATCH(TEXT('Tabela 7.1'!$A5675,"mmmm/aaaa"),'alimentação - Tabela 7.1'!$5:$5,0)+3), "")</f>
        <v/>
      </c>
      <c r="G5675" s="95" t="str">
        <f>IFERROR(INDEX('alimentação - Tabela 7.1'!$36:$36,
MATCH(TEXT('Tabela 7.1'!$A5675,"mmmm/aaaa"),'alimentação - Tabela 7.1'!$5:$5,0)+4), "")</f>
        <v/>
      </c>
    </row>
    <row r="5676" spans="1:7" x14ac:dyDescent="0.25">
      <c r="A5676" s="59" t="str">
        <f>IF(
   SUMPRODUCT(--('alimentação - Tabela 7.1'!$5:$5=TEXT(DATE(2020,INT((ROW(A5674)-1)/33)+1,1),"mmmm/aaaa"))) &gt; 0,
   TEXT(DATE(2020,INT((ROW(A5674)-1)/33)+1,1),"mmm/aa"),
   ""
)</f>
        <v/>
      </c>
      <c r="B5676" s="61" t="str">
        <f>IF(A5676&lt;&gt;"", 'alimentação - Tabela 7.1'!$B$37, "" )</f>
        <v/>
      </c>
      <c r="C5676" s="62" t="str">
        <f>IFERROR(INDEX('alimentação - Tabela 7.1'!$37:$37,
MATCH(TEXT('Tabela 7.1'!A5676,"mmmm/aaaa"),'alimentação - Tabela 7.1'!$5:$5,0)), "")</f>
        <v/>
      </c>
      <c r="D5676" s="62" t="str">
        <f>IFERROR(INDEX('alimentação - Tabela 7.1'!$37:$37,
MATCH(TEXT('Tabela 7.1'!$A5676,"mmmm/aaaa"),'alimentação - Tabela 7.1'!$5:$5,0)+1), "")</f>
        <v/>
      </c>
      <c r="E5676" s="62" t="str">
        <f>IFERROR(INDEX('alimentação - Tabela 7.1'!$37:$37,
MATCH(TEXT('Tabela 7.1'!$A5676,"mmmm/aaaa"),'alimentação - Tabela 7.1'!$5:$5,0)+2), "")</f>
        <v/>
      </c>
      <c r="F5676" s="62" t="str">
        <f>IFERROR(INDEX('alimentação - Tabela 7.1'!$37:$37,
MATCH(TEXT('Tabela 7.1'!$A5676,"mmmm/aaaa"),'alimentação - Tabela 7.1'!$5:$5,0)+3), "")</f>
        <v/>
      </c>
      <c r="G5676" s="95" t="str">
        <f>IFERROR(INDEX('alimentação - Tabela 7.1'!$37:$37,
MATCH(TEXT('Tabela 7.1'!$A5676,"mmmm/aaaa"),'alimentação - Tabela 7.1'!$5:$5,0)+4), "")</f>
        <v/>
      </c>
    </row>
    <row r="5677" spans="1:7" x14ac:dyDescent="0.25">
      <c r="A5677" s="59" t="str">
        <f>IF(
   SUMPRODUCT(--('alimentação - Tabela 7.1'!$5:$5=TEXT(DATE(2020,INT((ROW(A5675)-1)/33)+1,1),"mmmm/aaaa"))) &gt; 0,
   TEXT(DATE(2020,INT((ROW(A5675)-1)/33)+1,1),"mmm/aa"),
   ""
)</f>
        <v/>
      </c>
      <c r="B5677" s="61" t="str">
        <f>IF(A5677&lt;&gt;"", 'alimentação - Tabela 7.1'!$B$38, "" )</f>
        <v/>
      </c>
      <c r="C5677" s="62" t="str">
        <f>IFERROR(INDEX('alimentação - Tabela 7.1'!$38:$38,
MATCH(TEXT('Tabela 7.1'!A5677,"mmmm/aaaa"),'alimentação - Tabela 7.1'!$5:$5,0)), "")</f>
        <v/>
      </c>
      <c r="D5677" s="62" t="str">
        <f>IFERROR(INDEX('alimentação - Tabela 7.1'!$38:$38,
MATCH(TEXT('Tabela 7.1'!$A5677,"mmmm/aaaa"),'alimentação - Tabela 7.1'!$5:$5,0)+1), "")</f>
        <v/>
      </c>
      <c r="E5677" s="62" t="str">
        <f>IFERROR(INDEX('alimentação - Tabela 7.1'!$38:$38,
MATCH(TEXT('Tabela 7.1'!$A5677,"mmmm/aaaa"),'alimentação - Tabela 7.1'!$5:$5,0)+2), "")</f>
        <v/>
      </c>
      <c r="F5677" s="62" t="str">
        <f>IFERROR(INDEX('alimentação - Tabela 7.1'!$38:$38,
MATCH(TEXT('Tabela 7.1'!$A5677,"mmmm/aaaa"),'alimentação - Tabela 7.1'!$5:$5,0)+3), "")</f>
        <v/>
      </c>
      <c r="G5677" s="95" t="str">
        <f>IFERROR(INDEX('alimentação - Tabela 7.1'!$38:$38,
MATCH(TEXT('Tabela 7.1'!$A5677,"mmmm/aaaa"),'alimentação - Tabela 7.1'!$5:$5,0)+4), "")</f>
        <v/>
      </c>
    </row>
    <row r="5678" spans="1:7" x14ac:dyDescent="0.25">
      <c r="A5678" s="59" t="str">
        <f>IF(
   SUMPRODUCT(--('alimentação - Tabela 7.1'!$5:$5=TEXT(DATE(2020,INT((ROW(A5676)-1)/33)+1,1),"mmmm/aaaa"))) &gt; 0,
   TEXT(DATE(2020,INT((ROW(A5676)-1)/33)+1,1),"mmm/aa"),
   ""
)</f>
        <v/>
      </c>
      <c r="B5678" s="61" t="str">
        <f>IF(A5678&lt;&gt;"", 'alimentação - Tabela 7.1'!$B$39, "" )</f>
        <v/>
      </c>
      <c r="C5678" s="62" t="str">
        <f>IFERROR(INDEX('alimentação - Tabela 7.1'!$39:$39,
MATCH(TEXT('Tabela 7.1'!A5678,"mmmm/aaaa"),'alimentação - Tabela 7.1'!$5:$5,0)), "")</f>
        <v/>
      </c>
      <c r="D5678" s="62" t="str">
        <f>IFERROR(INDEX('alimentação - Tabela 7.1'!$39:$39,
MATCH(TEXT('Tabela 7.1'!$A5678,"mmmm/aaaa"),'alimentação - Tabela 7.1'!$5:$5,0)+1), "")</f>
        <v/>
      </c>
      <c r="E5678" s="62" t="str">
        <f>IFERROR(INDEX('alimentação - Tabela 7.1'!$39:$39,
MATCH(TEXT('Tabela 7.1'!$A5678,"mmmm/aaaa"),'alimentação - Tabela 7.1'!$5:$5,0)+2), "")</f>
        <v/>
      </c>
      <c r="F5678" s="62" t="str">
        <f>IFERROR(INDEX('alimentação - Tabela 7.1'!$39:$39,
MATCH(TEXT('Tabela 7.1'!$A5678,"mmmm/aaaa"),'alimentação - Tabela 7.1'!$5:$5,0)+3), "")</f>
        <v/>
      </c>
      <c r="G5678" s="95" t="str">
        <f>IFERROR(INDEX('alimentação - Tabela 7.1'!$39:$39,
MATCH(TEXT('Tabela 7.1'!$A5678,"mmmm/aaaa"),'alimentação - Tabela 7.1'!$5:$5,0)+4), "")</f>
        <v/>
      </c>
    </row>
    <row r="5679" spans="1:7" x14ac:dyDescent="0.25">
      <c r="A5679" s="59" t="str">
        <f>IF(
   SUMPRODUCT(--('alimentação - Tabela 7.1'!$5:$5=TEXT(DATE(2020,INT((ROW(A5677)-1)/33)+1,1),"mmmm/aaaa"))) &gt; 0,
   TEXT(DATE(2020,INT((ROW(A5677)-1)/33)+1,1),"mmm/aa"),
   ""
)</f>
        <v/>
      </c>
      <c r="B5679" s="61" t="str">
        <f>IF(A5679&lt;&gt;"", 'alimentação - Tabela 7.1'!$B$7, "" )</f>
        <v/>
      </c>
      <c r="C5679" s="62" t="str">
        <f>IFERROR(INDEX('alimentação - Tabela 7.1'!$7:$7,
MATCH(TEXT('Tabela 7.1'!A5679,"mmmm/aaaa"),'alimentação - Tabela 7.1'!$5:$5,0)), "")</f>
        <v/>
      </c>
      <c r="D5679" s="62" t="str">
        <f>IFERROR(INDEX('alimentação - Tabela 7.1'!$7:$7,
MATCH(TEXT('Tabela 7.1'!$A5679,"mmmm/aaaa"),'alimentação - Tabela 7.1'!$5:$5,0)+1), "")</f>
        <v/>
      </c>
      <c r="E5679" s="62" t="str">
        <f>IFERROR(INDEX('alimentação - Tabela 7.1'!$7:$7,
MATCH(TEXT('Tabela 7.1'!$A5679,"mmmm/aaaa"),'alimentação - Tabela 7.1'!$5:$5,0)+2), "")</f>
        <v/>
      </c>
      <c r="F5679" s="62" t="str">
        <f>IFERROR(INDEX('alimentação - Tabela 7.1'!$7:$7,
MATCH(TEXT('Tabela 7.1'!$A5679,"mmmm/aaaa"),'alimentação - Tabela 7.1'!$5:$5,0)+3), "")</f>
        <v/>
      </c>
      <c r="G5679" s="95" t="str">
        <f>IFERROR(INDEX('alimentação - Tabela 7.1'!$7:$7,
MATCH(TEXT('Tabela 7.1'!$A5679,"mmmm/aaaa"),'alimentação - Tabela 7.1'!$5:$5,0)+4), "")</f>
        <v/>
      </c>
    </row>
    <row r="5680" spans="1:7" x14ac:dyDescent="0.25">
      <c r="A5680" s="59" t="str">
        <f>IF(
   SUMPRODUCT(--('alimentação - Tabela 7.1'!$5:$5=TEXT(DATE(2020,INT((ROW(A5678)-1)/33)+1,1),"mmmm/aaaa"))) &gt; 0,
   TEXT(DATE(2020,INT((ROW(A5678)-1)/33)+1,1),"mmm/aa"),
   ""
)</f>
        <v/>
      </c>
      <c r="B5680" s="61" t="str">
        <f>IF(A5680&lt;&gt;"", 'alimentação - Tabela 7.1'!$B$8, "" )</f>
        <v/>
      </c>
      <c r="C5680" s="62" t="str">
        <f>IFERROR(INDEX('alimentação - Tabela 7.1'!$8:$8,
MATCH(TEXT('Tabela 7.1'!A5680,"mmmm/aaaa"),'alimentação - Tabela 7.1'!$5:$5,0)), "")</f>
        <v/>
      </c>
      <c r="D5680" s="62" t="str">
        <f>IFERROR(INDEX('alimentação - Tabela 7.1'!$8:$8,
MATCH(TEXT('Tabela 7.1'!$A5680,"mmmm/aaaa"),'alimentação - Tabela 7.1'!$5:$5,0)+1), "")</f>
        <v/>
      </c>
      <c r="E5680" s="62" t="str">
        <f>IFERROR(INDEX('alimentação - Tabela 7.1'!$8:$8,
MATCH(TEXT('Tabela 7.1'!$A5680,"mmmm/aaaa"),'alimentação - Tabela 7.1'!$5:$5,0)+2), "")</f>
        <v/>
      </c>
      <c r="F5680" s="62" t="str">
        <f>IFERROR(INDEX('alimentação - Tabela 7.1'!$8:$8,
MATCH(TEXT('Tabela 7.1'!$A5680,"mmmm/aaaa"),'alimentação - Tabela 7.1'!$5:$5,0)+3), "")</f>
        <v/>
      </c>
      <c r="G5680" s="95" t="str">
        <f>IFERROR(INDEX('alimentação - Tabela 7.1'!$8:$8,
MATCH(TEXT('Tabela 7.1'!$A5680,"mmmm/aaaa"),'alimentação - Tabela 7.1'!$5:$5,0)+4), "")</f>
        <v/>
      </c>
    </row>
    <row r="5681" spans="1:7" x14ac:dyDescent="0.25">
      <c r="A5681" s="59" t="str">
        <f>IF(
   SUMPRODUCT(--('alimentação - Tabela 7.1'!$5:$5=TEXT(DATE(2020,INT((ROW(A5679)-1)/33)+1,1),"mmmm/aaaa"))) &gt; 0,
   TEXT(DATE(2020,INT((ROW(A5679)-1)/33)+1,1),"mmm/aa"),
   ""
)</f>
        <v/>
      </c>
      <c r="B5681" s="61" t="str">
        <f>IF(A5681&lt;&gt;"", 'alimentação - Tabela 7.1'!$B$9, "" )</f>
        <v/>
      </c>
      <c r="C5681" s="62" t="str">
        <f>IFERROR(INDEX('alimentação - Tabela 7.1'!$9:$9,
MATCH(TEXT('Tabela 7.1'!A5681,"mmmm/aaaa"),'alimentação - Tabela 7.1'!$5:$5,0)), "")</f>
        <v/>
      </c>
      <c r="D5681" s="62" t="str">
        <f>IFERROR(INDEX('alimentação - Tabela 7.1'!$9:$9,
MATCH(TEXT('Tabela 7.1'!$A5681,"mmmm/aaaa"),'alimentação - Tabela 7.1'!$5:$5,0)+1), "")</f>
        <v/>
      </c>
      <c r="E5681" s="62" t="str">
        <f>IFERROR(INDEX('alimentação - Tabela 7.1'!$9:$9,
MATCH(TEXT('Tabela 7.1'!$A5681,"mmmm/aaaa"),'alimentação - Tabela 7.1'!$5:$5,0)+2), "")</f>
        <v/>
      </c>
      <c r="F5681" s="62" t="str">
        <f>IFERROR(INDEX('alimentação - Tabela 7.1'!$9:$9,
MATCH(TEXT('Tabela 7.1'!$A5681,"mmmm/aaaa"),'alimentação - Tabela 7.1'!$5:$5,0)+3), "")</f>
        <v/>
      </c>
      <c r="G5681" s="95" t="str">
        <f>IFERROR(INDEX('alimentação - Tabela 7.1'!$9:$9,
MATCH(TEXT('Tabela 7.1'!$A5681,"mmmm/aaaa"),'alimentação - Tabela 7.1'!$5:$5,0)+4), "")</f>
        <v/>
      </c>
    </row>
    <row r="5682" spans="1:7" x14ac:dyDescent="0.25">
      <c r="A5682" s="59" t="str">
        <f>IF(
   SUMPRODUCT(--('alimentação - Tabela 7.1'!$5:$5=TEXT(DATE(2020,INT((ROW(A5680)-1)/33)+1,1),"mmmm/aaaa"))) &gt; 0,
   TEXT(DATE(2020,INT((ROW(A5680)-1)/33)+1,1),"mmm/aa"),
   ""
)</f>
        <v/>
      </c>
      <c r="B5682" s="61" t="str">
        <f>IF(A5682&lt;&gt;"", 'alimentação - Tabela 7.1'!$B$10, "" )</f>
        <v/>
      </c>
      <c r="C5682" s="62" t="str">
        <f>IFERROR(INDEX('alimentação - Tabela 7.1'!$10:$10,
MATCH(TEXT('Tabela 7.1'!A5682,"mmmm/aaaa"),'alimentação - Tabela 7.1'!$5:$5,0)), "")</f>
        <v/>
      </c>
      <c r="D5682" s="62" t="str">
        <f>IFERROR(INDEX('alimentação - Tabela 7.1'!$10:$10,
MATCH(TEXT('Tabela 7.1'!$A5682,"mmmm/aaaa"),'alimentação - Tabela 7.1'!$5:$5,0)+1), "")</f>
        <v/>
      </c>
      <c r="E5682" s="62" t="str">
        <f>IFERROR(INDEX('alimentação - Tabela 7.1'!$10:$10,
MATCH(TEXT('Tabela 7.1'!$A5682,"mmmm/aaaa"),'alimentação - Tabela 7.1'!$5:$5,0)+2), "")</f>
        <v/>
      </c>
      <c r="F5682" s="62" t="str">
        <f>IFERROR(INDEX('alimentação - Tabela 7.1'!$10:$10,
MATCH(TEXT('Tabela 7.1'!$A5682,"mmmm/aaaa"),'alimentação - Tabela 7.1'!$5:$5,0)+3), "")</f>
        <v/>
      </c>
      <c r="G5682" s="95" t="str">
        <f>IFERROR(INDEX('alimentação - Tabela 7.1'!$10:$10,
MATCH(TEXT('Tabela 7.1'!$A5682,"mmmm/aaaa"),'alimentação - Tabela 7.1'!$5:$5,0)+4), "")</f>
        <v/>
      </c>
    </row>
    <row r="5683" spans="1:7" x14ac:dyDescent="0.25">
      <c r="A5683" s="59" t="str">
        <f>IF(
   SUMPRODUCT(--('alimentação - Tabela 7.1'!$5:$5=TEXT(DATE(2020,INT((ROW(A5681)-1)/33)+1,1),"mmmm/aaaa"))) &gt; 0,
   TEXT(DATE(2020,INT((ROW(A5681)-1)/33)+1,1),"mmm/aa"),
   ""
)</f>
        <v/>
      </c>
      <c r="B5683" s="61" t="str">
        <f>IF(A5683&lt;&gt;"", 'alimentação - Tabela 7.1'!$B$11, "" )</f>
        <v/>
      </c>
      <c r="C5683" s="62" t="str">
        <f>IFERROR(INDEX('alimentação - Tabela 7.1'!$11:$11,
MATCH(TEXT('Tabela 7.1'!A5683,"mmmm/aaaa"),'alimentação - Tabela 7.1'!$5:$5,0)), "")</f>
        <v/>
      </c>
      <c r="D5683" s="62" t="str">
        <f>IFERROR(INDEX('alimentação - Tabela 7.1'!$11:$11,
MATCH(TEXT('Tabela 7.1'!$A5683,"mmmm/aaaa"),'alimentação - Tabela 7.1'!$5:$5,0)+1), "")</f>
        <v/>
      </c>
      <c r="E5683" s="62" t="str">
        <f>IFERROR(INDEX('alimentação - Tabela 7.1'!$11:$11,
MATCH(TEXT('Tabela 7.1'!$A5683,"mmmm/aaaa"),'alimentação - Tabela 7.1'!$5:$5,0)+2), "")</f>
        <v/>
      </c>
      <c r="F5683" s="62" t="str">
        <f>IFERROR(INDEX('alimentação - Tabela 7.1'!$11:$11,
MATCH(TEXT('Tabela 7.1'!$A5683,"mmmm/aaaa"),'alimentação - Tabela 7.1'!$5:$5,0)+3), "")</f>
        <v/>
      </c>
      <c r="G5683" s="95" t="str">
        <f>IFERROR(INDEX('alimentação - Tabela 7.1'!$11:$11,
MATCH(TEXT('Tabela 7.1'!$A5683,"mmmm/aaaa"),'alimentação - Tabela 7.1'!$5:$5,0)+4), "")</f>
        <v/>
      </c>
    </row>
    <row r="5684" spans="1:7" x14ac:dyDescent="0.25">
      <c r="A5684" s="59" t="str">
        <f>IF(
   SUMPRODUCT(--('alimentação - Tabela 7.1'!$5:$5=TEXT(DATE(2020,INT((ROW(A5682)-1)/33)+1,1),"mmmm/aaaa"))) &gt; 0,
   TEXT(DATE(2020,INT((ROW(A5682)-1)/33)+1,1),"mmm/aa"),
   ""
)</f>
        <v/>
      </c>
      <c r="B5684" s="61" t="str">
        <f>IF(A5684&lt;&gt;"", 'alimentação - Tabela 7.1'!$B$12, "" )</f>
        <v/>
      </c>
      <c r="C5684" s="62" t="str">
        <f>IFERROR(INDEX('alimentação - Tabela 7.1'!$12:$12,
MATCH(TEXT('Tabela 7.1'!A5684,"mmmm/aaaa"),'alimentação - Tabela 7.1'!$5:$5,0)), "")</f>
        <v/>
      </c>
      <c r="D5684" s="62" t="str">
        <f>IFERROR(INDEX('alimentação - Tabela 7.1'!$12:$12,
MATCH(TEXT('Tabela 7.1'!$A5684,"mmmm/aaaa"),'alimentação - Tabela 7.1'!$5:$5,0)+1), "")</f>
        <v/>
      </c>
      <c r="E5684" s="62" t="str">
        <f>IFERROR(INDEX('alimentação - Tabela 7.1'!$12:$12,
MATCH(TEXT('Tabela 7.1'!$A5684,"mmmm/aaaa"),'alimentação - Tabela 7.1'!$5:$5,0)+2), "")</f>
        <v/>
      </c>
      <c r="F5684" s="62" t="str">
        <f>IFERROR(INDEX('alimentação - Tabela 7.1'!$12:$12,
MATCH(TEXT('Tabela 7.1'!$A5684,"mmmm/aaaa"),'alimentação - Tabela 7.1'!$5:$5,0)+3), "")</f>
        <v/>
      </c>
      <c r="G5684" s="95" t="str">
        <f>IFERROR(INDEX('alimentação - Tabela 7.1'!$12:$12,
MATCH(TEXT('Tabela 7.1'!$A5684,"mmmm/aaaa"),'alimentação - Tabela 7.1'!$5:$5,0)+4), "")</f>
        <v/>
      </c>
    </row>
    <row r="5685" spans="1:7" x14ac:dyDescent="0.25">
      <c r="A5685" s="59" t="str">
        <f>IF(
   SUMPRODUCT(--('alimentação - Tabela 7.1'!$5:$5=TEXT(DATE(2020,INT((ROW(A5683)-1)/33)+1,1),"mmmm/aaaa"))) &gt; 0,
   TEXT(DATE(2020,INT((ROW(A5683)-1)/33)+1,1),"mmm/aa"),
   ""
)</f>
        <v/>
      </c>
      <c r="B5685" s="61" t="str">
        <f>IF(A5685&lt;&gt;"", 'alimentação - Tabela 7.1'!$B$13, "" )</f>
        <v/>
      </c>
      <c r="C5685" s="62" t="str">
        <f>IFERROR(INDEX('alimentação - Tabela 7.1'!$13:$13,
MATCH(TEXT('Tabela 7.1'!A5685,"mmmm/aaaa"),'alimentação - Tabela 7.1'!$5:$5,0)), "")</f>
        <v/>
      </c>
      <c r="D5685" s="62" t="str">
        <f>IFERROR(INDEX('alimentação - Tabela 7.1'!$13:$13,
MATCH(TEXT('Tabela 7.1'!$A5685,"mmmm/aaaa"),'alimentação - Tabela 7.1'!$5:$5,0)+1), "")</f>
        <v/>
      </c>
      <c r="E5685" s="62" t="str">
        <f>IFERROR(INDEX('alimentação - Tabela 7.1'!$13:$13,
MATCH(TEXT('Tabela 7.1'!$A5685,"mmmm/aaaa"),'alimentação - Tabela 7.1'!$5:$5,0)+2), "")</f>
        <v/>
      </c>
      <c r="F5685" s="62" t="str">
        <f>IFERROR(INDEX('alimentação - Tabela 7.1'!$13:$13,
MATCH(TEXT('Tabela 7.1'!$A5685,"mmmm/aaaa"),'alimentação - Tabela 7.1'!$5:$5,0)+3), "")</f>
        <v/>
      </c>
      <c r="G5685" s="95" t="str">
        <f>IFERROR(INDEX('alimentação - Tabela 7.1'!$13:$13,
MATCH(TEXT('Tabela 7.1'!$A5685,"mmmm/aaaa"),'alimentação - Tabela 7.1'!$5:$5,0)+4), "")</f>
        <v/>
      </c>
    </row>
    <row r="5686" spans="1:7" x14ac:dyDescent="0.25">
      <c r="A5686" s="59" t="str">
        <f>IF(
   SUMPRODUCT(--('alimentação - Tabela 7.1'!$5:$5=TEXT(DATE(2020,INT((ROW(A5684)-1)/33)+1,1),"mmmm/aaaa"))) &gt; 0,
   TEXT(DATE(2020,INT((ROW(A5684)-1)/33)+1,1),"mmm/aa"),
   ""
)</f>
        <v/>
      </c>
      <c r="B5686" s="61" t="str">
        <f>IF(A5686&lt;&gt;"", 'alimentação - Tabela 7.1'!$B$14, "" )</f>
        <v/>
      </c>
      <c r="C5686" s="62" t="str">
        <f>IFERROR(INDEX('alimentação - Tabela 7.1'!$14:$14,
MATCH(TEXT('Tabela 7.1'!A5686,"mmmm/aaaa"),'alimentação - Tabela 7.1'!$5:$5,0)), "")</f>
        <v/>
      </c>
      <c r="D5686" s="62" t="str">
        <f>IFERROR(INDEX('alimentação - Tabela 7.1'!$14:$14,
MATCH(TEXT('Tabela 7.1'!$A5686,"mmmm/aaaa"),'alimentação - Tabela 7.1'!$5:$5,0)+1), "")</f>
        <v/>
      </c>
      <c r="E5686" s="62" t="str">
        <f>IFERROR(INDEX('alimentação - Tabela 7.1'!$14:$14,
MATCH(TEXT('Tabela 7.1'!$A5686,"mmmm/aaaa"),'alimentação - Tabela 7.1'!$5:$5,0)+2), "")</f>
        <v/>
      </c>
      <c r="F5686" s="62" t="str">
        <f>IFERROR(INDEX('alimentação - Tabela 7.1'!$14:$14,
MATCH(TEXT('Tabela 7.1'!$A5686,"mmmm/aaaa"),'alimentação - Tabela 7.1'!$5:$5,0)+3), "")</f>
        <v/>
      </c>
      <c r="G5686" s="95" t="str">
        <f>IFERROR(INDEX('alimentação - Tabela 7.1'!$14:$14,
MATCH(TEXT('Tabela 7.1'!$A5686,"mmmm/aaaa"),'alimentação - Tabela 7.1'!$5:$5,0)+4), "")</f>
        <v/>
      </c>
    </row>
    <row r="5687" spans="1:7" x14ac:dyDescent="0.25">
      <c r="A5687" s="59" t="str">
        <f>IF(
   SUMPRODUCT(--('alimentação - Tabela 7.1'!$5:$5=TEXT(DATE(2020,INT((ROW(A5685)-1)/33)+1,1),"mmmm/aaaa"))) &gt; 0,
   TEXT(DATE(2020,INT((ROW(A5685)-1)/33)+1,1),"mmm/aa"),
   ""
)</f>
        <v/>
      </c>
      <c r="B5687" s="61" t="str">
        <f>IF(A5687&lt;&gt;"", 'alimentação - Tabela 7.1'!$B$15, "" )</f>
        <v/>
      </c>
      <c r="C5687" s="62" t="str">
        <f>IFERROR(INDEX('alimentação - Tabela 7.1'!$15:$15,
MATCH(TEXT('Tabela 7.1'!A5687,"mmmm/aaaa"),'alimentação - Tabela 7.1'!$5:$5,0)), "")</f>
        <v/>
      </c>
      <c r="D5687" s="62" t="str">
        <f>IFERROR(INDEX('alimentação - Tabela 7.1'!$15:$15,
MATCH(TEXT('Tabela 7.1'!$A5687,"mmmm/aaaa"),'alimentação - Tabela 7.1'!$5:$5,0)+1), "")</f>
        <v/>
      </c>
      <c r="E5687" s="62" t="str">
        <f>IFERROR(INDEX('alimentação - Tabela 7.1'!$15:$15,
MATCH(TEXT('Tabela 7.1'!$A5687,"mmmm/aaaa"),'alimentação - Tabela 7.1'!$5:$5,0)+2), "")</f>
        <v/>
      </c>
      <c r="F5687" s="62" t="str">
        <f>IFERROR(INDEX('alimentação - Tabela 7.1'!$15:$15,
MATCH(TEXT('Tabela 7.1'!$A5687,"mmmm/aaaa"),'alimentação - Tabela 7.1'!$5:$5,0)+3), "")</f>
        <v/>
      </c>
      <c r="G5687" s="95" t="str">
        <f>IFERROR(INDEX('alimentação - Tabela 7.1'!$15:$15,
MATCH(TEXT('Tabela 7.1'!$A5687,"mmmm/aaaa"),'alimentação - Tabela 7.1'!$5:$5,0)+4), "")</f>
        <v/>
      </c>
    </row>
    <row r="5688" spans="1:7" x14ac:dyDescent="0.25">
      <c r="A5688" s="59" t="str">
        <f>IF(
   SUMPRODUCT(--('alimentação - Tabela 7.1'!$5:$5=TEXT(DATE(2020,INT((ROW(A5686)-1)/33)+1,1),"mmmm/aaaa"))) &gt; 0,
   TEXT(DATE(2020,INT((ROW(A5686)-1)/33)+1,1),"mmm/aa"),
   ""
)</f>
        <v/>
      </c>
      <c r="B5688" s="61" t="str">
        <f>IF(A5688&lt;&gt;"", 'alimentação - Tabela 7.1'!$B$16, "" )</f>
        <v/>
      </c>
      <c r="C5688" s="62" t="str">
        <f>IFERROR(INDEX('alimentação - Tabela 7.1'!$16:$16,
MATCH(TEXT('Tabela 7.1'!A5688,"mmmm/aaaa"),'alimentação - Tabela 7.1'!$5:$5,0)), "")</f>
        <v/>
      </c>
      <c r="D5688" s="62" t="str">
        <f>IFERROR(INDEX('alimentação - Tabela 7.1'!$16:$16,
MATCH(TEXT('Tabela 7.1'!$A5688,"mmmm/aaaa"),'alimentação - Tabela 7.1'!$5:$5,0)+1), "")</f>
        <v/>
      </c>
      <c r="E5688" s="62" t="str">
        <f>IFERROR(INDEX('alimentação - Tabela 7.1'!$16:$16,
MATCH(TEXT('Tabela 7.1'!$A5688,"mmmm/aaaa"),'alimentação - Tabela 7.1'!$5:$5,0)+2), "")</f>
        <v/>
      </c>
      <c r="F5688" s="62" t="str">
        <f>IFERROR(INDEX('alimentação - Tabela 7.1'!$16:$16,
MATCH(TEXT('Tabela 7.1'!$A5688,"mmmm/aaaa"),'alimentação - Tabela 7.1'!$5:$5,0)+3), "")</f>
        <v/>
      </c>
      <c r="G5688" s="95" t="str">
        <f>IFERROR(INDEX('alimentação - Tabela 7.1'!$16:$16,
MATCH(TEXT('Tabela 7.1'!$A5688,"mmmm/aaaa"),'alimentação - Tabela 7.1'!$5:$5,0)+4), "")</f>
        <v/>
      </c>
    </row>
    <row r="5689" spans="1:7" x14ac:dyDescent="0.25">
      <c r="A5689" s="59" t="str">
        <f>IF(
   SUMPRODUCT(--('alimentação - Tabela 7.1'!$5:$5=TEXT(DATE(2020,INT((ROW(A5687)-1)/33)+1,1),"mmmm/aaaa"))) &gt; 0,
   TEXT(DATE(2020,INT((ROW(A5687)-1)/33)+1,1),"mmm/aa"),
   ""
)</f>
        <v/>
      </c>
      <c r="B5689" s="61" t="str">
        <f>IF(A5689&lt;&gt;"", 'alimentação - Tabela 7.1'!$B$17, "" )</f>
        <v/>
      </c>
      <c r="C5689" s="62" t="str">
        <f>IFERROR(INDEX('alimentação - Tabela 7.1'!$17:$17,
MATCH(TEXT('Tabela 7.1'!A5689,"mmmm/aaaa"),'alimentação - Tabela 7.1'!$5:$5,0)), "")</f>
        <v/>
      </c>
      <c r="D5689" s="62" t="str">
        <f>IFERROR(INDEX('alimentação - Tabela 7.1'!$17:$17,
MATCH(TEXT('Tabela 7.1'!$A5689,"mmmm/aaaa"),'alimentação - Tabela 7.1'!$5:$5,0)+1), "")</f>
        <v/>
      </c>
      <c r="E5689" s="62" t="str">
        <f>IFERROR(INDEX('alimentação - Tabela 7.1'!$17:$17,
MATCH(TEXT('Tabela 7.1'!$A5689,"mmmm/aaaa"),'alimentação - Tabela 7.1'!$5:$5,0)+2), "")</f>
        <v/>
      </c>
      <c r="F5689" s="62" t="str">
        <f>IFERROR(INDEX('alimentação - Tabela 7.1'!$17:$17,
MATCH(TEXT('Tabela 7.1'!$A5689,"mmmm/aaaa"),'alimentação - Tabela 7.1'!$5:$5,0)+3), "")</f>
        <v/>
      </c>
      <c r="G5689" s="95" t="str">
        <f>IFERROR(INDEX('alimentação - Tabela 7.1'!$17:$17,
MATCH(TEXT('Tabela 7.1'!$A5689,"mmmm/aaaa"),'alimentação - Tabela 7.1'!$5:$5,0)+4), "")</f>
        <v/>
      </c>
    </row>
    <row r="5690" spans="1:7" x14ac:dyDescent="0.25">
      <c r="A5690" s="59" t="str">
        <f>IF(
   SUMPRODUCT(--('alimentação - Tabela 7.1'!$5:$5=TEXT(DATE(2020,INT((ROW(A5688)-1)/33)+1,1),"mmmm/aaaa"))) &gt; 0,
   TEXT(DATE(2020,INT((ROW(A5688)-1)/33)+1,1),"mmm/aa"),
   ""
)</f>
        <v/>
      </c>
      <c r="B5690" s="61" t="str">
        <f>IF(A5690&lt;&gt;"", 'alimentação - Tabela 7.1'!$B$18, "" )</f>
        <v/>
      </c>
      <c r="C5690" s="62" t="str">
        <f>IFERROR(INDEX('alimentação - Tabela 7.1'!$18:$18,
MATCH(TEXT('Tabela 7.1'!A5690,"mmmm/aaaa"),'alimentação - Tabela 7.1'!$5:$5,0)), "")</f>
        <v/>
      </c>
      <c r="D5690" s="62" t="str">
        <f>IFERROR(INDEX('alimentação - Tabela 7.1'!$18:$18,
MATCH(TEXT('Tabela 7.1'!$A5690,"mmmm/aaaa"),'alimentação - Tabela 7.1'!$5:$5,0)+1), "")</f>
        <v/>
      </c>
      <c r="E5690" s="62" t="str">
        <f>IFERROR(INDEX('alimentação - Tabela 7.1'!$18:$18,
MATCH(TEXT('Tabela 7.1'!$A5690,"mmmm/aaaa"),'alimentação - Tabela 7.1'!$5:$5,0)+2), "")</f>
        <v/>
      </c>
      <c r="F5690" s="62" t="str">
        <f>IFERROR(INDEX('alimentação - Tabela 7.1'!$18:$18,
MATCH(TEXT('Tabela 7.1'!$A5690,"mmmm/aaaa"),'alimentação - Tabela 7.1'!$5:$5,0)+3), "")</f>
        <v/>
      </c>
      <c r="G5690" s="95" t="str">
        <f>IFERROR(INDEX('alimentação - Tabela 7.1'!$18:$18,
MATCH(TEXT('Tabela 7.1'!$A5690,"mmmm/aaaa"),'alimentação - Tabela 7.1'!$5:$5,0)+4), "")</f>
        <v/>
      </c>
    </row>
    <row r="5691" spans="1:7" x14ac:dyDescent="0.25">
      <c r="A5691" s="59" t="str">
        <f>IF(
   SUMPRODUCT(--('alimentação - Tabela 7.1'!$5:$5=TEXT(DATE(2020,INT((ROW(A5689)-1)/33)+1,1),"mmmm/aaaa"))) &gt; 0,
   TEXT(DATE(2020,INT((ROW(A5689)-1)/33)+1,1),"mmm/aa"),
   ""
)</f>
        <v/>
      </c>
      <c r="B5691" s="61" t="str">
        <f>IF(A5691&lt;&gt;"", 'alimentação - Tabela 7.1'!$B$19, "" )</f>
        <v/>
      </c>
      <c r="C5691" s="62" t="str">
        <f>IFERROR(INDEX('alimentação - Tabela 7.1'!$19:$19,
MATCH(TEXT('Tabela 7.1'!A5691,"mmmm/aaaa"),'alimentação - Tabela 7.1'!$5:$5,0)), "")</f>
        <v/>
      </c>
      <c r="D5691" s="62" t="str">
        <f>IFERROR(INDEX('alimentação - Tabela 7.1'!$19:$19,
MATCH(TEXT('Tabela 7.1'!$A5691,"mmmm/aaaa"),'alimentação - Tabela 7.1'!$5:$5,0)+1), "")</f>
        <v/>
      </c>
      <c r="E5691" s="62" t="str">
        <f>IFERROR(INDEX('alimentação - Tabela 7.1'!$19:$19,
MATCH(TEXT('Tabela 7.1'!$A5691,"mmmm/aaaa"),'alimentação - Tabela 7.1'!$5:$5,0)+2), "")</f>
        <v/>
      </c>
      <c r="F5691" s="62" t="str">
        <f>IFERROR(INDEX('alimentação - Tabela 7.1'!$19:$19,
MATCH(TEXT('Tabela 7.1'!$A5691,"mmmm/aaaa"),'alimentação - Tabela 7.1'!$5:$5,0)+3), "")</f>
        <v/>
      </c>
      <c r="G5691" s="95" t="str">
        <f>IFERROR(INDEX('alimentação - Tabela 7.1'!$19:$19,
MATCH(TEXT('Tabela 7.1'!$A5691,"mmmm/aaaa"),'alimentação - Tabela 7.1'!$5:$5,0)+4), "")</f>
        <v/>
      </c>
    </row>
    <row r="5692" spans="1:7" x14ac:dyDescent="0.25">
      <c r="A5692" s="59" t="str">
        <f>IF(
   SUMPRODUCT(--('alimentação - Tabela 7.1'!$5:$5=TEXT(DATE(2020,INT((ROW(A5690)-1)/33)+1,1),"mmmm/aaaa"))) &gt; 0,
   TEXT(DATE(2020,INT((ROW(A5690)-1)/33)+1,1),"mmm/aa"),
   ""
)</f>
        <v/>
      </c>
      <c r="B5692" s="61" t="str">
        <f>IF(A5692&lt;&gt;"", 'alimentação - Tabela 7.1'!$B$20, "" )</f>
        <v/>
      </c>
      <c r="C5692" s="62" t="str">
        <f>IFERROR(INDEX('alimentação - Tabela 7.1'!$20:$20,
MATCH(TEXT('Tabela 7.1'!A5692,"mmmm/aaaa"),'alimentação - Tabela 7.1'!$5:$5,0)), "")</f>
        <v/>
      </c>
      <c r="D5692" s="62" t="str">
        <f>IFERROR(INDEX('alimentação - Tabela 7.1'!$20:$20,
MATCH(TEXT('Tabela 7.1'!$A5692,"mmmm/aaaa"),'alimentação - Tabela 7.1'!$5:$5,0)+1), "")</f>
        <v/>
      </c>
      <c r="E5692" s="62" t="str">
        <f>IFERROR(INDEX('alimentação - Tabela 7.1'!$20:$20,
MATCH(TEXT('Tabela 7.1'!$A5692,"mmmm/aaaa"),'alimentação - Tabela 7.1'!$5:$5,0)+2), "")</f>
        <v/>
      </c>
      <c r="F5692" s="62" t="str">
        <f>IFERROR(INDEX('alimentação - Tabela 7.1'!$20:$20,
MATCH(TEXT('Tabela 7.1'!$A5692,"mmmm/aaaa"),'alimentação - Tabela 7.1'!$5:$5,0)+3), "")</f>
        <v/>
      </c>
      <c r="G5692" s="95" t="str">
        <f>IFERROR(INDEX('alimentação - Tabela 7.1'!$20:$20,
MATCH(TEXT('Tabela 7.1'!$A5692,"mmmm/aaaa"),'alimentação - Tabela 7.1'!$5:$5,0)+4), "")</f>
        <v/>
      </c>
    </row>
    <row r="5693" spans="1:7" x14ac:dyDescent="0.25">
      <c r="A5693" s="59" t="str">
        <f>IF(
   SUMPRODUCT(--('alimentação - Tabela 7.1'!$5:$5=TEXT(DATE(2020,INT((ROW(A5691)-1)/33)+1,1),"mmmm/aaaa"))) &gt; 0,
   TEXT(DATE(2020,INT((ROW(A5691)-1)/33)+1,1),"mmm/aa"),
   ""
)</f>
        <v/>
      </c>
      <c r="B5693" s="61" t="str">
        <f>IF(A5693&lt;&gt;"", 'alimentação - Tabela 7.1'!$B$21, "" )</f>
        <v/>
      </c>
      <c r="C5693" s="62" t="str">
        <f>IFERROR(INDEX('alimentação - Tabela 7.1'!$21:$21,
MATCH(TEXT('Tabela 7.1'!A5693,"mmmm/aaaa"),'alimentação - Tabela 7.1'!$5:$5,0)), "")</f>
        <v/>
      </c>
      <c r="D5693" s="62" t="str">
        <f>IFERROR(INDEX('alimentação - Tabela 7.1'!$21:$21,
MATCH(TEXT('Tabela 7.1'!$A5693,"mmmm/aaaa"),'alimentação - Tabela 7.1'!$5:$5,0)+1), "")</f>
        <v/>
      </c>
      <c r="E5693" s="62" t="str">
        <f>IFERROR(INDEX('alimentação - Tabela 7.1'!$21:$21,
MATCH(TEXT('Tabela 7.1'!$A5693,"mmmm/aaaa"),'alimentação - Tabela 7.1'!$5:$5,0)+2), "")</f>
        <v/>
      </c>
      <c r="F5693" s="62" t="str">
        <f>IFERROR(INDEX('alimentação - Tabela 7.1'!$21:$21,
MATCH(TEXT('Tabela 7.1'!$A5693,"mmmm/aaaa"),'alimentação - Tabela 7.1'!$5:$5,0)+3), "")</f>
        <v/>
      </c>
      <c r="G5693" s="95" t="str">
        <f>IFERROR(INDEX('alimentação - Tabela 7.1'!$21:$21,
MATCH(TEXT('Tabela 7.1'!$A5693,"mmmm/aaaa"),'alimentação - Tabela 7.1'!$5:$5,0)+4), "")</f>
        <v/>
      </c>
    </row>
    <row r="5694" spans="1:7" x14ac:dyDescent="0.25">
      <c r="A5694" s="59" t="str">
        <f>IF(
   SUMPRODUCT(--('alimentação - Tabela 7.1'!$5:$5=TEXT(DATE(2020,INT((ROW(A5692)-1)/33)+1,1),"mmmm/aaaa"))) &gt; 0,
   TEXT(DATE(2020,INT((ROW(A5692)-1)/33)+1,1),"mmm/aa"),
   ""
)</f>
        <v/>
      </c>
      <c r="B5694" s="61" t="str">
        <f>IF(A5694&lt;&gt;"", 'alimentação - Tabela 7.1'!$B$22, "" )</f>
        <v/>
      </c>
      <c r="C5694" s="62" t="str">
        <f>IFERROR(INDEX('alimentação - Tabela 7.1'!$22:$22,
MATCH(TEXT('Tabela 7.1'!A5694,"mmmm/aaaa"),'alimentação - Tabela 7.1'!$5:$5,0)), "")</f>
        <v/>
      </c>
      <c r="D5694" s="62" t="str">
        <f>IFERROR(INDEX('alimentação - Tabela 7.1'!$22:$22,
MATCH(TEXT('Tabela 7.1'!$A5694,"mmmm/aaaa"),'alimentação - Tabela 7.1'!$5:$5,0)+1), "")</f>
        <v/>
      </c>
      <c r="E5694" s="62" t="str">
        <f>IFERROR(INDEX('alimentação - Tabela 7.1'!$22:$22,
MATCH(TEXT('Tabela 7.1'!$A5694,"mmmm/aaaa"),'alimentação - Tabela 7.1'!$5:$5,0)+2), "")</f>
        <v/>
      </c>
      <c r="F5694" s="62" t="str">
        <f>IFERROR(INDEX('alimentação - Tabela 7.1'!$22:$22,
MATCH(TEXT('Tabela 7.1'!$A5694,"mmmm/aaaa"),'alimentação - Tabela 7.1'!$5:$5,0)+3), "")</f>
        <v/>
      </c>
      <c r="G5694" s="95" t="str">
        <f>IFERROR(INDEX('alimentação - Tabela 7.1'!$22:$22,
MATCH(TEXT('Tabela 7.1'!$A5694,"mmmm/aaaa"),'alimentação - Tabela 7.1'!$5:$5,0)+4), "")</f>
        <v/>
      </c>
    </row>
    <row r="5695" spans="1:7" x14ac:dyDescent="0.25">
      <c r="A5695" s="59" t="str">
        <f>IF(
   SUMPRODUCT(--('alimentação - Tabela 7.1'!$5:$5=TEXT(DATE(2020,INT((ROW(A5693)-1)/33)+1,1),"mmmm/aaaa"))) &gt; 0,
   TEXT(DATE(2020,INT((ROW(A5693)-1)/33)+1,1),"mmm/aa"),
   ""
)</f>
        <v/>
      </c>
      <c r="B5695" s="61" t="str">
        <f>IF(A5695&lt;&gt;"", 'alimentação - Tabela 7.1'!$B$23, "" )</f>
        <v/>
      </c>
      <c r="C5695" s="62" t="str">
        <f>IFERROR(INDEX('alimentação - Tabela 7.1'!$23:$23,
MATCH(TEXT('Tabela 7.1'!A5695,"mmmm/aaaa"),'alimentação - Tabela 7.1'!$5:$5,0)), "")</f>
        <v/>
      </c>
      <c r="D5695" s="62" t="str">
        <f>IFERROR(INDEX('alimentação - Tabela 7.1'!$23:$23,
MATCH(TEXT('Tabela 7.1'!$A5695,"mmmm/aaaa"),'alimentação - Tabela 7.1'!$5:$5,0)+1), "")</f>
        <v/>
      </c>
      <c r="E5695" s="62" t="str">
        <f>IFERROR(INDEX('alimentação - Tabela 7.1'!$23:$23,
MATCH(TEXT('Tabela 7.1'!$A5695,"mmmm/aaaa"),'alimentação - Tabela 7.1'!$5:$5,0)+2), "")</f>
        <v/>
      </c>
      <c r="F5695" s="62" t="str">
        <f>IFERROR(INDEX('alimentação - Tabela 7.1'!$23:$23,
MATCH(TEXT('Tabela 7.1'!$A5695,"mmmm/aaaa"),'alimentação - Tabela 7.1'!$5:$5,0)+3), "")</f>
        <v/>
      </c>
      <c r="G5695" s="95" t="str">
        <f>IFERROR(INDEX('alimentação - Tabela 7.1'!$23:$23,
MATCH(TEXT('Tabela 7.1'!$A5695,"mmmm/aaaa"),'alimentação - Tabela 7.1'!$5:$5,0)+4), "")</f>
        <v/>
      </c>
    </row>
    <row r="5696" spans="1:7" x14ac:dyDescent="0.25">
      <c r="A5696" s="59" t="str">
        <f>IF(
   SUMPRODUCT(--('alimentação - Tabela 7.1'!$5:$5=TEXT(DATE(2020,INT((ROW(A5694)-1)/33)+1,1),"mmmm/aaaa"))) &gt; 0,
   TEXT(DATE(2020,INT((ROW(A5694)-1)/33)+1,1),"mmm/aa"),
   ""
)</f>
        <v/>
      </c>
      <c r="B5696" s="61" t="str">
        <f>IF(A5696&lt;&gt;"", 'alimentação - Tabela 7.1'!$B$24, "" )</f>
        <v/>
      </c>
      <c r="C5696" s="62" t="str">
        <f>IFERROR(INDEX('alimentação - Tabela 7.1'!$24:$24,
MATCH(TEXT('Tabela 7.1'!A5696,"mmmm/aaaa"),'alimentação - Tabela 7.1'!$5:$5,0)), "")</f>
        <v/>
      </c>
      <c r="D5696" s="62" t="str">
        <f>IFERROR(INDEX('alimentação - Tabela 7.1'!$24:$24,
MATCH(TEXT('Tabela 7.1'!$A5696,"mmmm/aaaa"),'alimentação - Tabela 7.1'!$5:$5,0)+1), "")</f>
        <v/>
      </c>
      <c r="E5696" s="62" t="str">
        <f>IFERROR(INDEX('alimentação - Tabela 7.1'!$24:$24,
MATCH(TEXT('Tabela 7.1'!$A5696,"mmmm/aaaa"),'alimentação - Tabela 7.1'!$5:$5,0)+2), "")</f>
        <v/>
      </c>
      <c r="F5696" s="62" t="str">
        <f>IFERROR(INDEX('alimentação - Tabela 7.1'!$24:$24,
MATCH(TEXT('Tabela 7.1'!$A5696,"mmmm/aaaa"),'alimentação - Tabela 7.1'!$5:$5,0)+3), "")</f>
        <v/>
      </c>
      <c r="G5696" s="95" t="str">
        <f>IFERROR(INDEX('alimentação - Tabela 7.1'!$24:$24,
MATCH(TEXT('Tabela 7.1'!$A5696,"mmmm/aaaa"),'alimentação - Tabela 7.1'!$5:$5,0)+4), "")</f>
        <v/>
      </c>
    </row>
    <row r="5697" spans="1:7" x14ac:dyDescent="0.25">
      <c r="A5697" s="59" t="str">
        <f>IF(
   SUMPRODUCT(--('alimentação - Tabela 7.1'!$5:$5=TEXT(DATE(2020,INT((ROW(A5695)-1)/33)+1,1),"mmmm/aaaa"))) &gt; 0,
   TEXT(DATE(2020,INT((ROW(A5695)-1)/33)+1,1),"mmm/aa"),
   ""
)</f>
        <v/>
      </c>
      <c r="B5697" s="61" t="str">
        <f>IF(A5697&lt;&gt;"", 'alimentação - Tabela 7.1'!$B$25, "" )</f>
        <v/>
      </c>
      <c r="C5697" s="62" t="str">
        <f>IFERROR(INDEX('alimentação - Tabela 7.1'!$25:$25,
MATCH(TEXT('Tabela 7.1'!A5697,"mmmm/aaaa"),'alimentação - Tabela 7.1'!$5:$5,0)), "")</f>
        <v/>
      </c>
      <c r="D5697" s="62" t="str">
        <f>IFERROR(INDEX('alimentação - Tabela 7.1'!$25:$25,
MATCH(TEXT('Tabela 7.1'!$A5697,"mmmm/aaaa"),'alimentação - Tabela 7.1'!$5:$5,0)+1), "")</f>
        <v/>
      </c>
      <c r="E5697" s="62" t="str">
        <f>IFERROR(INDEX('alimentação - Tabela 7.1'!$25:$25,
MATCH(TEXT('Tabela 7.1'!$A5697,"mmmm/aaaa"),'alimentação - Tabela 7.1'!$5:$5,0)+2), "")</f>
        <v/>
      </c>
      <c r="F5697" s="62" t="str">
        <f>IFERROR(INDEX('alimentação - Tabela 7.1'!$25:$25,
MATCH(TEXT('Tabela 7.1'!$A5697,"mmmm/aaaa"),'alimentação - Tabela 7.1'!$5:$5,0)+3), "")</f>
        <v/>
      </c>
      <c r="G5697" s="95" t="str">
        <f>IFERROR(INDEX('alimentação - Tabela 7.1'!$25:$25,
MATCH(TEXT('Tabela 7.1'!$A5697,"mmmm/aaaa"),'alimentação - Tabela 7.1'!$5:$5,0)+4), "")</f>
        <v/>
      </c>
    </row>
    <row r="5698" spans="1:7" x14ac:dyDescent="0.25">
      <c r="A5698" s="59" t="str">
        <f>IF(
   SUMPRODUCT(--('alimentação - Tabela 7.1'!$5:$5=TEXT(DATE(2020,INT((ROW(A5696)-1)/33)+1,1),"mmmm/aaaa"))) &gt; 0,
   TEXT(DATE(2020,INT((ROW(A5696)-1)/33)+1,1),"mmm/aa"),
   ""
)</f>
        <v/>
      </c>
      <c r="B5698" s="61" t="str">
        <f>IF(A5698&lt;&gt;"", 'alimentação - Tabela 7.1'!$B$26, "" )</f>
        <v/>
      </c>
      <c r="C5698" s="62" t="str">
        <f>IFERROR(INDEX('alimentação - Tabela 7.1'!$26:$26,
MATCH(TEXT('Tabela 7.1'!A5698,"mmmm/aaaa"),'alimentação - Tabela 7.1'!$5:$5,0)), "")</f>
        <v/>
      </c>
      <c r="D5698" s="62" t="str">
        <f>IFERROR(INDEX('alimentação - Tabela 7.1'!$26:$26,
MATCH(TEXT('Tabela 7.1'!$A5698,"mmmm/aaaa"),'alimentação - Tabela 7.1'!$5:$5,0)+1), "")</f>
        <v/>
      </c>
      <c r="E5698" s="62" t="str">
        <f>IFERROR(INDEX('alimentação - Tabela 7.1'!$26:$26,
MATCH(TEXT('Tabela 7.1'!$A5698,"mmmm/aaaa"),'alimentação - Tabela 7.1'!$5:$5,0)+2), "")</f>
        <v/>
      </c>
      <c r="F5698" s="62" t="str">
        <f>IFERROR(INDEX('alimentação - Tabela 7.1'!$26:$26,
MATCH(TEXT('Tabela 7.1'!$A5698,"mmmm/aaaa"),'alimentação - Tabela 7.1'!$5:$5,0)+3), "")</f>
        <v/>
      </c>
      <c r="G5698" s="95" t="str">
        <f>IFERROR(INDEX('alimentação - Tabela 7.1'!$26:$26,
MATCH(TEXT('Tabela 7.1'!$A5698,"mmmm/aaaa"),'alimentação - Tabela 7.1'!$5:$5,0)+4), "")</f>
        <v/>
      </c>
    </row>
    <row r="5699" spans="1:7" x14ac:dyDescent="0.25">
      <c r="A5699" s="59" t="str">
        <f>IF(
   SUMPRODUCT(--('alimentação - Tabela 7.1'!$5:$5=TEXT(DATE(2020,INT((ROW(A5697)-1)/33)+1,1),"mmmm/aaaa"))) &gt; 0,
   TEXT(DATE(2020,INT((ROW(A5697)-1)/33)+1,1),"mmm/aa"),
   ""
)</f>
        <v/>
      </c>
      <c r="B5699" s="61" t="str">
        <f>IF(A5699&lt;&gt;"", 'alimentação - Tabela 7.1'!$B$27, "" )</f>
        <v/>
      </c>
      <c r="C5699" s="62" t="str">
        <f>IFERROR(INDEX('alimentação - Tabela 7.1'!$27:$27,
MATCH(TEXT('Tabela 7.1'!A5699,"mmmm/aaaa"),'alimentação - Tabela 7.1'!$5:$5,0)), "")</f>
        <v/>
      </c>
      <c r="D5699" s="62" t="str">
        <f>IFERROR(INDEX('alimentação - Tabela 7.1'!$27:$27,
MATCH(TEXT('Tabela 7.1'!$A5699,"mmmm/aaaa"),'alimentação - Tabela 7.1'!$5:$5,0)+1), "")</f>
        <v/>
      </c>
      <c r="E5699" s="62" t="str">
        <f>IFERROR(INDEX('alimentação - Tabela 7.1'!$27:$27,
MATCH(TEXT('Tabela 7.1'!$A5699,"mmmm/aaaa"),'alimentação - Tabela 7.1'!$5:$5,0)+2), "")</f>
        <v/>
      </c>
      <c r="F5699" s="62" t="str">
        <f>IFERROR(INDEX('alimentação - Tabela 7.1'!$27:$27,
MATCH(TEXT('Tabela 7.1'!$A5699,"mmmm/aaaa"),'alimentação - Tabela 7.1'!$5:$5,0)+3), "")</f>
        <v/>
      </c>
      <c r="G5699" s="95" t="str">
        <f>IFERROR(INDEX('alimentação - Tabela 7.1'!$27:$27,
MATCH(TEXT('Tabela 7.1'!$A5699,"mmmm/aaaa"),'alimentação - Tabela 7.1'!$5:$5,0)+4), "")</f>
        <v/>
      </c>
    </row>
    <row r="5700" spans="1:7" x14ac:dyDescent="0.25">
      <c r="A5700" s="59" t="str">
        <f>IF(
   SUMPRODUCT(--('alimentação - Tabela 7.1'!$5:$5=TEXT(DATE(2020,INT((ROW(A5698)-1)/33)+1,1),"mmmm/aaaa"))) &gt; 0,
   TEXT(DATE(2020,INT((ROW(A5698)-1)/33)+1,1),"mmm/aa"),
   ""
)</f>
        <v/>
      </c>
      <c r="B5700" s="61" t="str">
        <f>IF(A5700&lt;&gt;"", 'alimentação - Tabela 7.1'!$B$28, "" )</f>
        <v/>
      </c>
      <c r="C5700" s="62" t="str">
        <f>IFERROR(INDEX('alimentação - Tabela 7.1'!$28:$28,
MATCH(TEXT('Tabela 7.1'!A5700,"mmmm/aaaa"),'alimentação - Tabela 7.1'!$5:$5,0)), "")</f>
        <v/>
      </c>
      <c r="D5700" s="62" t="str">
        <f>IFERROR(INDEX('alimentação - Tabela 7.1'!$28:$28,
MATCH(TEXT('Tabela 7.1'!$A5700,"mmmm/aaaa"),'alimentação - Tabela 7.1'!$5:$5,0)+1), "")</f>
        <v/>
      </c>
      <c r="E5700" s="62" t="str">
        <f>IFERROR(INDEX('alimentação - Tabela 7.1'!$28:$28,
MATCH(TEXT('Tabela 7.1'!$A5700,"mmmm/aaaa"),'alimentação - Tabela 7.1'!$5:$5,0)+2), "")</f>
        <v/>
      </c>
      <c r="F5700" s="62" t="str">
        <f>IFERROR(INDEX('alimentação - Tabela 7.1'!$28:$28,
MATCH(TEXT('Tabela 7.1'!$A5700,"mmmm/aaaa"),'alimentação - Tabela 7.1'!$5:$5,0)+3), "")</f>
        <v/>
      </c>
      <c r="G5700" s="95" t="str">
        <f>IFERROR(INDEX('alimentação - Tabela 7.1'!$28:$28,
MATCH(TEXT('Tabela 7.1'!$A5700,"mmmm/aaaa"),'alimentação - Tabela 7.1'!$5:$5,0)+4), "")</f>
        <v/>
      </c>
    </row>
    <row r="5701" spans="1:7" x14ac:dyDescent="0.25">
      <c r="A5701" s="59" t="str">
        <f>IF(
   SUMPRODUCT(--('alimentação - Tabela 7.1'!$5:$5=TEXT(DATE(2020,INT((ROW(A5699)-1)/33)+1,1),"mmmm/aaaa"))) &gt; 0,
   TEXT(DATE(2020,INT((ROW(A5699)-1)/33)+1,1),"mmm/aa"),
   ""
)</f>
        <v/>
      </c>
      <c r="B5701" s="61" t="str">
        <f>IF(A5701&lt;&gt;"", 'alimentação - Tabela 7.1'!$B$29, "" )</f>
        <v/>
      </c>
      <c r="C5701" s="62" t="str">
        <f>IFERROR(INDEX('alimentação - Tabela 7.1'!$29:$29,
MATCH(TEXT('Tabela 7.1'!A5701,"mmmm/aaaa"),'alimentação - Tabela 7.1'!$5:$5,0)), "")</f>
        <v/>
      </c>
      <c r="D5701" s="62" t="str">
        <f>IFERROR(INDEX('alimentação - Tabela 7.1'!$29:$29,
MATCH(TEXT('Tabela 7.1'!$A5701,"mmmm/aaaa"),'alimentação - Tabela 7.1'!$5:$5,0)+1), "")</f>
        <v/>
      </c>
      <c r="E5701" s="62" t="str">
        <f>IFERROR(INDEX('alimentação - Tabela 7.1'!$29:$29,
MATCH(TEXT('Tabela 7.1'!$A5701,"mmmm/aaaa"),'alimentação - Tabela 7.1'!$5:$5,0)+2), "")</f>
        <v/>
      </c>
      <c r="F5701" s="62" t="str">
        <f>IFERROR(INDEX('alimentação - Tabela 7.1'!$29:$29,
MATCH(TEXT('Tabela 7.1'!$A5701,"mmmm/aaaa"),'alimentação - Tabela 7.1'!$5:$5,0)+3), "")</f>
        <v/>
      </c>
      <c r="G5701" s="95" t="str">
        <f>IFERROR(INDEX('alimentação - Tabela 7.1'!$29:$29,
MATCH(TEXT('Tabela 7.1'!$A5701,"mmmm/aaaa"),'alimentação - Tabela 7.1'!$5:$5,0)+4), "")</f>
        <v/>
      </c>
    </row>
    <row r="5702" spans="1:7" x14ac:dyDescent="0.25">
      <c r="A5702" s="59" t="str">
        <f>IF(
   SUMPRODUCT(--('alimentação - Tabela 7.1'!$5:$5=TEXT(DATE(2020,INT((ROW(A5700)-1)/33)+1,1),"mmmm/aaaa"))) &gt; 0,
   TEXT(DATE(2020,INT((ROW(A5700)-1)/33)+1,1),"mmm/aa"),
   ""
)</f>
        <v/>
      </c>
      <c r="B5702" s="61" t="str">
        <f>IF(A5702&lt;&gt;"", 'alimentação - Tabela 7.1'!$B$30, "" )</f>
        <v/>
      </c>
      <c r="C5702" s="62" t="str">
        <f>IFERROR(INDEX('alimentação - Tabela 7.1'!$30:$30,
MATCH(TEXT('Tabela 7.1'!A5702,"mmmm/aaaa"),'alimentação - Tabela 7.1'!$5:$5,0)), "")</f>
        <v/>
      </c>
      <c r="D5702" s="62" t="str">
        <f>IFERROR(INDEX('alimentação - Tabela 7.1'!$30:$30,
MATCH(TEXT('Tabela 7.1'!$A5702,"mmmm/aaaa"),'alimentação - Tabela 7.1'!$5:$5,0)+1), "")</f>
        <v/>
      </c>
      <c r="E5702" s="62" t="str">
        <f>IFERROR(INDEX('alimentação - Tabela 7.1'!$30:$30,
MATCH(TEXT('Tabela 7.1'!$A5702,"mmmm/aaaa"),'alimentação - Tabela 7.1'!$5:$5,0)+2), "")</f>
        <v/>
      </c>
      <c r="F5702" s="62" t="str">
        <f>IFERROR(INDEX('alimentação - Tabela 7.1'!$30:$30,
MATCH(TEXT('Tabela 7.1'!$A5702,"mmmm/aaaa"),'alimentação - Tabela 7.1'!$5:$5,0)+3), "")</f>
        <v/>
      </c>
      <c r="G5702" s="95" t="str">
        <f>IFERROR(INDEX('alimentação - Tabela 7.1'!$30:$30,
MATCH(TEXT('Tabela 7.1'!$A5702,"mmmm/aaaa"),'alimentação - Tabela 7.1'!$5:$5,0)+4), "")</f>
        <v/>
      </c>
    </row>
    <row r="5703" spans="1:7" x14ac:dyDescent="0.25">
      <c r="A5703" s="59" t="str">
        <f>IF(
   SUMPRODUCT(--('alimentação - Tabela 7.1'!$5:$5=TEXT(DATE(2020,INT((ROW(A5701)-1)/33)+1,1),"mmmm/aaaa"))) &gt; 0,
   TEXT(DATE(2020,INT((ROW(A5701)-1)/33)+1,1),"mmm/aa"),
   ""
)</f>
        <v/>
      </c>
      <c r="B5703" s="61" t="str">
        <f>IF(A5703&lt;&gt;"", 'alimentação - Tabela 7.1'!$B$31, "" )</f>
        <v/>
      </c>
      <c r="C5703" s="62" t="str">
        <f>IFERROR(INDEX('alimentação - Tabela 7.1'!$31:$31,
MATCH(TEXT('Tabela 7.1'!A5703,"mmmm/aaaa"),'alimentação - Tabela 7.1'!$5:$5,0)), "")</f>
        <v/>
      </c>
      <c r="D5703" s="62" t="str">
        <f>IFERROR(INDEX('alimentação - Tabela 7.1'!$31:$31,
MATCH(TEXT('Tabela 7.1'!$A5703,"mmmm/aaaa"),'alimentação - Tabela 7.1'!$5:$5,0)+1), "")</f>
        <v/>
      </c>
      <c r="E5703" s="62" t="str">
        <f>IFERROR(INDEX('alimentação - Tabela 7.1'!$31:$31,
MATCH(TEXT('Tabela 7.1'!$A5703,"mmmm/aaaa"),'alimentação - Tabela 7.1'!$5:$5,0)+2), "")</f>
        <v/>
      </c>
      <c r="F5703" s="62" t="str">
        <f>IFERROR(INDEX('alimentação - Tabela 7.1'!$31:$31,
MATCH(TEXT('Tabela 7.1'!$A5703,"mmmm/aaaa"),'alimentação - Tabela 7.1'!$5:$5,0)+3), "")</f>
        <v/>
      </c>
      <c r="G5703" s="95" t="str">
        <f>IFERROR(INDEX('alimentação - Tabela 7.1'!$31:$31,
MATCH(TEXT('Tabela 7.1'!$A5703,"mmmm/aaaa"),'alimentação - Tabela 7.1'!$5:$5,0)+4), "")</f>
        <v/>
      </c>
    </row>
    <row r="5704" spans="1:7" x14ac:dyDescent="0.25">
      <c r="A5704" s="59" t="str">
        <f>IF(
   SUMPRODUCT(--('alimentação - Tabela 7.1'!$5:$5=TEXT(DATE(2020,INT((ROW(A5702)-1)/33)+1,1),"mmmm/aaaa"))) &gt; 0,
   TEXT(DATE(2020,INT((ROW(A5702)-1)/33)+1,1),"mmm/aa"),
   ""
)</f>
        <v/>
      </c>
      <c r="B5704" s="61" t="str">
        <f>IF(A5704&lt;&gt;"", 'alimentação - Tabela 7.1'!$B$32, "" )</f>
        <v/>
      </c>
      <c r="C5704" s="62" t="str">
        <f>IFERROR(INDEX('alimentação - Tabela 7.1'!$32:$32,
MATCH(TEXT('Tabela 7.1'!A5704,"mmmm/aaaa"),'alimentação - Tabela 7.1'!$5:$5,0)), "")</f>
        <v/>
      </c>
      <c r="D5704" s="62" t="str">
        <f>IFERROR(INDEX('alimentação - Tabela 7.1'!$32:$32,
MATCH(TEXT('Tabela 7.1'!$A5704,"mmmm/aaaa"),'alimentação - Tabela 7.1'!$5:$5,0)+1), "")</f>
        <v/>
      </c>
      <c r="E5704" s="62" t="str">
        <f>IFERROR(INDEX('alimentação - Tabela 7.1'!$32:$32,
MATCH(TEXT('Tabela 7.1'!$A5704,"mmmm/aaaa"),'alimentação - Tabela 7.1'!$5:$5,0)+2), "")</f>
        <v/>
      </c>
      <c r="F5704" s="62" t="str">
        <f>IFERROR(INDEX('alimentação - Tabela 7.1'!$32:$32,
MATCH(TEXT('Tabela 7.1'!$A5704,"mmmm/aaaa"),'alimentação - Tabela 7.1'!$5:$5,0)+3), "")</f>
        <v/>
      </c>
      <c r="G5704" s="95" t="str">
        <f>IFERROR(INDEX('alimentação - Tabela 7.1'!$32:$32,
MATCH(TEXT('Tabela 7.1'!$A5704,"mmmm/aaaa"),'alimentação - Tabela 7.1'!$5:$5,0)+4), "")</f>
        <v/>
      </c>
    </row>
    <row r="5705" spans="1:7" x14ac:dyDescent="0.25">
      <c r="A5705" s="59" t="str">
        <f>IF(
   SUMPRODUCT(--('alimentação - Tabela 7.1'!$5:$5=TEXT(DATE(2020,INT((ROW(A5703)-1)/33)+1,1),"mmmm/aaaa"))) &gt; 0,
   TEXT(DATE(2020,INT((ROW(A5703)-1)/33)+1,1),"mmm/aa"),
   ""
)</f>
        <v/>
      </c>
      <c r="B5705" s="61" t="str">
        <f>IF(A5705&lt;&gt;"", 'alimentação - Tabela 7.1'!$B$33, "" )</f>
        <v/>
      </c>
      <c r="C5705" s="62" t="str">
        <f>IFERROR(INDEX('alimentação - Tabela 7.1'!$33:$33,
MATCH(TEXT('Tabela 7.1'!A5705,"mmmm/aaaa"),'alimentação - Tabela 7.1'!$5:$5,0)), "")</f>
        <v/>
      </c>
      <c r="D5705" s="62" t="str">
        <f>IFERROR(INDEX('alimentação - Tabela 7.1'!$33:$33,
MATCH(TEXT('Tabela 7.1'!$A5705,"mmmm/aaaa"),'alimentação - Tabela 7.1'!$5:$5,0)+1), "")</f>
        <v/>
      </c>
      <c r="E5705" s="62" t="str">
        <f>IFERROR(INDEX('alimentação - Tabela 7.1'!$33:$33,
MATCH(TEXT('Tabela 7.1'!$A5705,"mmmm/aaaa"),'alimentação - Tabela 7.1'!$5:$5,0)+2), "")</f>
        <v/>
      </c>
      <c r="F5705" s="62" t="str">
        <f>IFERROR(INDEX('alimentação - Tabela 7.1'!$33:$33,
MATCH(TEXT('Tabela 7.1'!$A5705,"mmmm/aaaa"),'alimentação - Tabela 7.1'!$5:$5,0)+3), "")</f>
        <v/>
      </c>
      <c r="G5705" s="95" t="str">
        <f>IFERROR(INDEX('alimentação - Tabela 7.1'!$33:$33,
MATCH(TEXT('Tabela 7.1'!$A5705,"mmmm/aaaa"),'alimentação - Tabela 7.1'!$5:$5,0)+4), "")</f>
        <v/>
      </c>
    </row>
    <row r="5706" spans="1:7" x14ac:dyDescent="0.25">
      <c r="A5706" s="59" t="str">
        <f>IF(
   SUMPRODUCT(--('alimentação - Tabela 7.1'!$5:$5=TEXT(DATE(2020,INT((ROW(A5704)-1)/33)+1,1),"mmmm/aaaa"))) &gt; 0,
   TEXT(DATE(2020,INT((ROW(A5704)-1)/33)+1,1),"mmm/aa"),
   ""
)</f>
        <v/>
      </c>
      <c r="B5706" s="61" t="str">
        <f>IF(A5706&lt;&gt;"", 'alimentação - Tabela 7.1'!$B$34, "" )</f>
        <v/>
      </c>
      <c r="C5706" s="62" t="str">
        <f>IFERROR(INDEX('alimentação - Tabela 7.1'!$34:$34,
MATCH(TEXT('Tabela 7.1'!A5706,"mmmm/aaaa"),'alimentação - Tabela 7.1'!$5:$5,0)), "")</f>
        <v/>
      </c>
      <c r="D5706" s="62" t="str">
        <f>IFERROR(INDEX('alimentação - Tabela 7.1'!$34:$34,
MATCH(TEXT('Tabela 7.1'!$A5706,"mmmm/aaaa"),'alimentação - Tabela 7.1'!$5:$5,0)+1), "")</f>
        <v/>
      </c>
      <c r="E5706" s="62" t="str">
        <f>IFERROR(INDEX('alimentação - Tabela 7.1'!$34:$34,
MATCH(TEXT('Tabela 7.1'!$A5706,"mmmm/aaaa"),'alimentação - Tabela 7.1'!$5:$5,0)+2), "")</f>
        <v/>
      </c>
      <c r="F5706" s="62" t="str">
        <f>IFERROR(INDEX('alimentação - Tabela 7.1'!$34:$34,
MATCH(TEXT('Tabela 7.1'!$A5706,"mmmm/aaaa"),'alimentação - Tabela 7.1'!$5:$5,0)+3), "")</f>
        <v/>
      </c>
      <c r="G5706" s="95" t="str">
        <f>IFERROR(INDEX('alimentação - Tabela 7.1'!$34:$34,
MATCH(TEXT('Tabela 7.1'!$A5706,"mmmm/aaaa"),'alimentação - Tabela 7.1'!$5:$5,0)+4), "")</f>
        <v/>
      </c>
    </row>
    <row r="5707" spans="1:7" x14ac:dyDescent="0.25">
      <c r="A5707" s="59" t="str">
        <f>IF(
   SUMPRODUCT(--('alimentação - Tabela 7.1'!$5:$5=TEXT(DATE(2020,INT((ROW(A5705)-1)/33)+1,1),"mmmm/aaaa"))) &gt; 0,
   TEXT(DATE(2020,INT((ROW(A5705)-1)/33)+1,1),"mmm/aa"),
   ""
)</f>
        <v/>
      </c>
      <c r="B5707" s="61" t="str">
        <f>IF(A5707&lt;&gt;"", 'alimentação - Tabela 7.1'!$B$35, "" )</f>
        <v/>
      </c>
      <c r="C5707" s="62" t="str">
        <f>IFERROR(INDEX('alimentação - Tabela 7.1'!$35:$35,
MATCH(TEXT('Tabela 7.1'!A5707,"mmmm/aaaa"),'alimentação - Tabela 7.1'!$5:$5,0)), "")</f>
        <v/>
      </c>
      <c r="D5707" s="62" t="str">
        <f>IFERROR(INDEX('alimentação - Tabela 7.1'!$35:$35,
MATCH(TEXT('Tabela 7.1'!$A5707,"mmmm/aaaa"),'alimentação - Tabela 7.1'!$5:$5,0)+1), "")</f>
        <v/>
      </c>
      <c r="E5707" s="62" t="str">
        <f>IFERROR(INDEX('alimentação - Tabela 7.1'!$35:$35,
MATCH(TEXT('Tabela 7.1'!$A5707,"mmmm/aaaa"),'alimentação - Tabela 7.1'!$5:$5,0)+2), "")</f>
        <v/>
      </c>
      <c r="F5707" s="62" t="str">
        <f>IFERROR(INDEX('alimentação - Tabela 7.1'!$35:$35,
MATCH(TEXT('Tabela 7.1'!$A5707,"mmmm/aaaa"),'alimentação - Tabela 7.1'!$5:$5,0)+3), "")</f>
        <v/>
      </c>
      <c r="G5707" s="95" t="str">
        <f>IFERROR(INDEX('alimentação - Tabela 7.1'!$35:$35,
MATCH(TEXT('Tabela 7.1'!$A5707,"mmmm/aaaa"),'alimentação - Tabela 7.1'!$5:$5,0)+4), "")</f>
        <v/>
      </c>
    </row>
    <row r="5708" spans="1:7" x14ac:dyDescent="0.25">
      <c r="A5708" s="59" t="str">
        <f>IF(
   SUMPRODUCT(--('alimentação - Tabela 7.1'!$5:$5=TEXT(DATE(2020,INT((ROW(A5706)-1)/33)+1,1),"mmmm/aaaa"))) &gt; 0,
   TEXT(DATE(2020,INT((ROW(A5706)-1)/33)+1,1),"mmm/aa"),
   ""
)</f>
        <v/>
      </c>
      <c r="B5708" s="61" t="str">
        <f>IF(A5708&lt;&gt;"", 'alimentação - Tabela 7.1'!$B$36, "" )</f>
        <v/>
      </c>
      <c r="C5708" s="62" t="str">
        <f>IFERROR(INDEX('alimentação - Tabela 7.1'!$36:$36,
MATCH(TEXT('Tabela 7.1'!A5708,"mmmm/aaaa"),'alimentação - Tabela 7.1'!$5:$5,0)), "")</f>
        <v/>
      </c>
      <c r="D5708" s="62" t="str">
        <f>IFERROR(INDEX('alimentação - Tabela 7.1'!$36:$36,
MATCH(TEXT('Tabela 7.1'!$A5708,"mmmm/aaaa"),'alimentação - Tabela 7.1'!$5:$5,0)+1), "")</f>
        <v/>
      </c>
      <c r="E5708" s="62" t="str">
        <f>IFERROR(INDEX('alimentação - Tabela 7.1'!$36:$36,
MATCH(TEXT('Tabela 7.1'!$A5708,"mmmm/aaaa"),'alimentação - Tabela 7.1'!$5:$5,0)+2), "")</f>
        <v/>
      </c>
      <c r="F5708" s="62" t="str">
        <f>IFERROR(INDEX('alimentação - Tabela 7.1'!$36:$36,
MATCH(TEXT('Tabela 7.1'!$A5708,"mmmm/aaaa"),'alimentação - Tabela 7.1'!$5:$5,0)+3), "")</f>
        <v/>
      </c>
      <c r="G5708" s="95" t="str">
        <f>IFERROR(INDEX('alimentação - Tabela 7.1'!$36:$36,
MATCH(TEXT('Tabela 7.1'!$A5708,"mmmm/aaaa"),'alimentação - Tabela 7.1'!$5:$5,0)+4), "")</f>
        <v/>
      </c>
    </row>
    <row r="5709" spans="1:7" x14ac:dyDescent="0.25">
      <c r="A5709" s="59" t="str">
        <f>IF(
   SUMPRODUCT(--('alimentação - Tabela 7.1'!$5:$5=TEXT(DATE(2020,INT((ROW(A5707)-1)/33)+1,1),"mmmm/aaaa"))) &gt; 0,
   TEXT(DATE(2020,INT((ROW(A5707)-1)/33)+1,1),"mmm/aa"),
   ""
)</f>
        <v/>
      </c>
      <c r="B5709" s="61" t="str">
        <f>IF(A5709&lt;&gt;"", 'alimentação - Tabela 7.1'!$B$37, "" )</f>
        <v/>
      </c>
      <c r="C5709" s="62" t="str">
        <f>IFERROR(INDEX('alimentação - Tabela 7.1'!$37:$37,
MATCH(TEXT('Tabela 7.1'!A5709,"mmmm/aaaa"),'alimentação - Tabela 7.1'!$5:$5,0)), "")</f>
        <v/>
      </c>
      <c r="D5709" s="62" t="str">
        <f>IFERROR(INDEX('alimentação - Tabela 7.1'!$37:$37,
MATCH(TEXT('Tabela 7.1'!$A5709,"mmmm/aaaa"),'alimentação - Tabela 7.1'!$5:$5,0)+1), "")</f>
        <v/>
      </c>
      <c r="E5709" s="62" t="str">
        <f>IFERROR(INDEX('alimentação - Tabela 7.1'!$37:$37,
MATCH(TEXT('Tabela 7.1'!$A5709,"mmmm/aaaa"),'alimentação - Tabela 7.1'!$5:$5,0)+2), "")</f>
        <v/>
      </c>
      <c r="F5709" s="62" t="str">
        <f>IFERROR(INDEX('alimentação - Tabela 7.1'!$37:$37,
MATCH(TEXT('Tabela 7.1'!$A5709,"mmmm/aaaa"),'alimentação - Tabela 7.1'!$5:$5,0)+3), "")</f>
        <v/>
      </c>
      <c r="G5709" s="95" t="str">
        <f>IFERROR(INDEX('alimentação - Tabela 7.1'!$37:$37,
MATCH(TEXT('Tabela 7.1'!$A5709,"mmmm/aaaa"),'alimentação - Tabela 7.1'!$5:$5,0)+4), "")</f>
        <v/>
      </c>
    </row>
    <row r="5710" spans="1:7" x14ac:dyDescent="0.25">
      <c r="A5710" s="59" t="str">
        <f>IF(
   SUMPRODUCT(--('alimentação - Tabela 7.1'!$5:$5=TEXT(DATE(2020,INT((ROW(A5708)-1)/33)+1,1),"mmmm/aaaa"))) &gt; 0,
   TEXT(DATE(2020,INT((ROW(A5708)-1)/33)+1,1),"mmm/aa"),
   ""
)</f>
        <v/>
      </c>
      <c r="B5710" s="61" t="str">
        <f>IF(A5710&lt;&gt;"", 'alimentação - Tabela 7.1'!$B$38, "" )</f>
        <v/>
      </c>
      <c r="C5710" s="62" t="str">
        <f>IFERROR(INDEX('alimentação - Tabela 7.1'!$38:$38,
MATCH(TEXT('Tabela 7.1'!A5710,"mmmm/aaaa"),'alimentação - Tabela 7.1'!$5:$5,0)), "")</f>
        <v/>
      </c>
      <c r="D5710" s="62" t="str">
        <f>IFERROR(INDEX('alimentação - Tabela 7.1'!$38:$38,
MATCH(TEXT('Tabela 7.1'!$A5710,"mmmm/aaaa"),'alimentação - Tabela 7.1'!$5:$5,0)+1), "")</f>
        <v/>
      </c>
      <c r="E5710" s="62" t="str">
        <f>IFERROR(INDEX('alimentação - Tabela 7.1'!$38:$38,
MATCH(TEXT('Tabela 7.1'!$A5710,"mmmm/aaaa"),'alimentação - Tabela 7.1'!$5:$5,0)+2), "")</f>
        <v/>
      </c>
      <c r="F5710" s="62" t="str">
        <f>IFERROR(INDEX('alimentação - Tabela 7.1'!$38:$38,
MATCH(TEXT('Tabela 7.1'!$A5710,"mmmm/aaaa"),'alimentação - Tabela 7.1'!$5:$5,0)+3), "")</f>
        <v/>
      </c>
      <c r="G5710" s="95" t="str">
        <f>IFERROR(INDEX('alimentação - Tabela 7.1'!$38:$38,
MATCH(TEXT('Tabela 7.1'!$A5710,"mmmm/aaaa"),'alimentação - Tabela 7.1'!$5:$5,0)+4), "")</f>
        <v/>
      </c>
    </row>
    <row r="5711" spans="1:7" x14ac:dyDescent="0.25">
      <c r="A5711" s="59" t="str">
        <f>IF(
   SUMPRODUCT(--('alimentação - Tabela 7.1'!$5:$5=TEXT(DATE(2020,INT((ROW(A5709)-1)/33)+1,1),"mmmm/aaaa"))) &gt; 0,
   TEXT(DATE(2020,INT((ROW(A5709)-1)/33)+1,1),"mmm/aa"),
   ""
)</f>
        <v/>
      </c>
      <c r="B5711" s="61" t="str">
        <f>IF(A5711&lt;&gt;"", 'alimentação - Tabela 7.1'!$B$39, "" )</f>
        <v/>
      </c>
      <c r="C5711" s="62" t="str">
        <f>IFERROR(INDEX('alimentação - Tabela 7.1'!$39:$39,
MATCH(TEXT('Tabela 7.1'!A5711,"mmmm/aaaa"),'alimentação - Tabela 7.1'!$5:$5,0)), "")</f>
        <v/>
      </c>
      <c r="D5711" s="62" t="str">
        <f>IFERROR(INDEX('alimentação - Tabela 7.1'!$39:$39,
MATCH(TEXT('Tabela 7.1'!$A5711,"mmmm/aaaa"),'alimentação - Tabela 7.1'!$5:$5,0)+1), "")</f>
        <v/>
      </c>
      <c r="E5711" s="62" t="str">
        <f>IFERROR(INDEX('alimentação - Tabela 7.1'!$39:$39,
MATCH(TEXT('Tabela 7.1'!$A5711,"mmmm/aaaa"),'alimentação - Tabela 7.1'!$5:$5,0)+2), "")</f>
        <v/>
      </c>
      <c r="F5711" s="62" t="str">
        <f>IFERROR(INDEX('alimentação - Tabela 7.1'!$39:$39,
MATCH(TEXT('Tabela 7.1'!$A5711,"mmmm/aaaa"),'alimentação - Tabela 7.1'!$5:$5,0)+3), "")</f>
        <v/>
      </c>
      <c r="G5711" s="95" t="str">
        <f>IFERROR(INDEX('alimentação - Tabela 7.1'!$39:$39,
MATCH(TEXT('Tabela 7.1'!$A5711,"mmmm/aaaa"),'alimentação - Tabela 7.1'!$5:$5,0)+4), "")</f>
        <v/>
      </c>
    </row>
    <row r="5712" spans="1:7" x14ac:dyDescent="0.25">
      <c r="A5712" s="59" t="str">
        <f>IF(
   SUMPRODUCT(--('alimentação - Tabela 7.1'!$5:$5=TEXT(DATE(2020,INT((ROW(A5710)-1)/33)+1,1),"mmmm/aaaa"))) &gt; 0,
   TEXT(DATE(2020,INT((ROW(A5710)-1)/33)+1,1),"mmm/aa"),
   ""
)</f>
        <v/>
      </c>
      <c r="B5712" s="61" t="str">
        <f>IF(A5712&lt;&gt;"", 'alimentação - Tabela 7.1'!$B$7, "" )</f>
        <v/>
      </c>
      <c r="C5712" s="62" t="str">
        <f>IFERROR(INDEX('alimentação - Tabela 7.1'!$7:$7,
MATCH(TEXT('Tabela 7.1'!A5712,"mmmm/aaaa"),'alimentação - Tabela 7.1'!$5:$5,0)), "")</f>
        <v/>
      </c>
      <c r="D5712" s="62" t="str">
        <f>IFERROR(INDEX('alimentação - Tabela 7.1'!$7:$7,
MATCH(TEXT('Tabela 7.1'!$A5712,"mmmm/aaaa"),'alimentação - Tabela 7.1'!$5:$5,0)+1), "")</f>
        <v/>
      </c>
      <c r="E5712" s="62" t="str">
        <f>IFERROR(INDEX('alimentação - Tabela 7.1'!$7:$7,
MATCH(TEXT('Tabela 7.1'!$A5712,"mmmm/aaaa"),'alimentação - Tabela 7.1'!$5:$5,0)+2), "")</f>
        <v/>
      </c>
      <c r="F5712" s="62" t="str">
        <f>IFERROR(INDEX('alimentação - Tabela 7.1'!$7:$7,
MATCH(TEXT('Tabela 7.1'!$A5712,"mmmm/aaaa"),'alimentação - Tabela 7.1'!$5:$5,0)+3), "")</f>
        <v/>
      </c>
      <c r="G5712" s="95" t="str">
        <f>IFERROR(INDEX('alimentação - Tabela 7.1'!$7:$7,
MATCH(TEXT('Tabela 7.1'!$A5712,"mmmm/aaaa"),'alimentação - Tabela 7.1'!$5:$5,0)+4), "")</f>
        <v/>
      </c>
    </row>
    <row r="5713" spans="1:7" x14ac:dyDescent="0.25">
      <c r="A5713" s="59" t="str">
        <f>IF(
   SUMPRODUCT(--('alimentação - Tabela 7.1'!$5:$5=TEXT(DATE(2020,INT((ROW(A5711)-1)/33)+1,1),"mmmm/aaaa"))) &gt; 0,
   TEXT(DATE(2020,INT((ROW(A5711)-1)/33)+1,1),"mmm/aa"),
   ""
)</f>
        <v/>
      </c>
      <c r="B5713" s="61" t="str">
        <f>IF(A5713&lt;&gt;"", 'alimentação - Tabela 7.1'!$B$8, "" )</f>
        <v/>
      </c>
      <c r="C5713" s="62" t="str">
        <f>IFERROR(INDEX('alimentação - Tabela 7.1'!$8:$8,
MATCH(TEXT('Tabela 7.1'!A5713,"mmmm/aaaa"),'alimentação - Tabela 7.1'!$5:$5,0)), "")</f>
        <v/>
      </c>
      <c r="D5713" s="62" t="str">
        <f>IFERROR(INDEX('alimentação - Tabela 7.1'!$8:$8,
MATCH(TEXT('Tabela 7.1'!$A5713,"mmmm/aaaa"),'alimentação - Tabela 7.1'!$5:$5,0)+1), "")</f>
        <v/>
      </c>
      <c r="E5713" s="62" t="str">
        <f>IFERROR(INDEX('alimentação - Tabela 7.1'!$8:$8,
MATCH(TEXT('Tabela 7.1'!$A5713,"mmmm/aaaa"),'alimentação - Tabela 7.1'!$5:$5,0)+2), "")</f>
        <v/>
      </c>
      <c r="F5713" s="62" t="str">
        <f>IFERROR(INDEX('alimentação - Tabela 7.1'!$8:$8,
MATCH(TEXT('Tabela 7.1'!$A5713,"mmmm/aaaa"),'alimentação - Tabela 7.1'!$5:$5,0)+3), "")</f>
        <v/>
      </c>
      <c r="G5713" s="95" t="str">
        <f>IFERROR(INDEX('alimentação - Tabela 7.1'!$8:$8,
MATCH(TEXT('Tabela 7.1'!$A5713,"mmmm/aaaa"),'alimentação - Tabela 7.1'!$5:$5,0)+4), "")</f>
        <v/>
      </c>
    </row>
    <row r="5714" spans="1:7" x14ac:dyDescent="0.25">
      <c r="A5714" s="59" t="str">
        <f>IF(
   SUMPRODUCT(--('alimentação - Tabela 7.1'!$5:$5=TEXT(DATE(2020,INT((ROW(A5712)-1)/33)+1,1),"mmmm/aaaa"))) &gt; 0,
   TEXT(DATE(2020,INT((ROW(A5712)-1)/33)+1,1),"mmm/aa"),
   ""
)</f>
        <v/>
      </c>
      <c r="B5714" s="61" t="str">
        <f>IF(A5714&lt;&gt;"", 'alimentação - Tabela 7.1'!$B$9, "" )</f>
        <v/>
      </c>
      <c r="C5714" s="62" t="str">
        <f>IFERROR(INDEX('alimentação - Tabela 7.1'!$9:$9,
MATCH(TEXT('Tabela 7.1'!A5714,"mmmm/aaaa"),'alimentação - Tabela 7.1'!$5:$5,0)), "")</f>
        <v/>
      </c>
      <c r="D5714" s="62" t="str">
        <f>IFERROR(INDEX('alimentação - Tabela 7.1'!$9:$9,
MATCH(TEXT('Tabela 7.1'!$A5714,"mmmm/aaaa"),'alimentação - Tabela 7.1'!$5:$5,0)+1), "")</f>
        <v/>
      </c>
      <c r="E5714" s="62" t="str">
        <f>IFERROR(INDEX('alimentação - Tabela 7.1'!$9:$9,
MATCH(TEXT('Tabela 7.1'!$A5714,"mmmm/aaaa"),'alimentação - Tabela 7.1'!$5:$5,0)+2), "")</f>
        <v/>
      </c>
      <c r="F5714" s="62" t="str">
        <f>IFERROR(INDEX('alimentação - Tabela 7.1'!$9:$9,
MATCH(TEXT('Tabela 7.1'!$A5714,"mmmm/aaaa"),'alimentação - Tabela 7.1'!$5:$5,0)+3), "")</f>
        <v/>
      </c>
      <c r="G5714" s="95" t="str">
        <f>IFERROR(INDEX('alimentação - Tabela 7.1'!$9:$9,
MATCH(TEXT('Tabela 7.1'!$A5714,"mmmm/aaaa"),'alimentação - Tabela 7.1'!$5:$5,0)+4), "")</f>
        <v/>
      </c>
    </row>
    <row r="5715" spans="1:7" x14ac:dyDescent="0.25">
      <c r="A5715" s="59" t="str">
        <f>IF(
   SUMPRODUCT(--('alimentação - Tabela 7.1'!$5:$5=TEXT(DATE(2020,INT((ROW(A5713)-1)/33)+1,1),"mmmm/aaaa"))) &gt; 0,
   TEXT(DATE(2020,INT((ROW(A5713)-1)/33)+1,1),"mmm/aa"),
   ""
)</f>
        <v/>
      </c>
      <c r="B5715" s="61" t="str">
        <f>IF(A5715&lt;&gt;"", 'alimentação - Tabela 7.1'!$B$10, "" )</f>
        <v/>
      </c>
      <c r="C5715" s="62" t="str">
        <f>IFERROR(INDEX('alimentação - Tabela 7.1'!$10:$10,
MATCH(TEXT('Tabela 7.1'!A5715,"mmmm/aaaa"),'alimentação - Tabela 7.1'!$5:$5,0)), "")</f>
        <v/>
      </c>
      <c r="D5715" s="62" t="str">
        <f>IFERROR(INDEX('alimentação - Tabela 7.1'!$10:$10,
MATCH(TEXT('Tabela 7.1'!$A5715,"mmmm/aaaa"),'alimentação - Tabela 7.1'!$5:$5,0)+1), "")</f>
        <v/>
      </c>
      <c r="E5715" s="62" t="str">
        <f>IFERROR(INDEX('alimentação - Tabela 7.1'!$10:$10,
MATCH(TEXT('Tabela 7.1'!$A5715,"mmmm/aaaa"),'alimentação - Tabela 7.1'!$5:$5,0)+2), "")</f>
        <v/>
      </c>
      <c r="F5715" s="62" t="str">
        <f>IFERROR(INDEX('alimentação - Tabela 7.1'!$10:$10,
MATCH(TEXT('Tabela 7.1'!$A5715,"mmmm/aaaa"),'alimentação - Tabela 7.1'!$5:$5,0)+3), "")</f>
        <v/>
      </c>
      <c r="G5715" s="95" t="str">
        <f>IFERROR(INDEX('alimentação - Tabela 7.1'!$10:$10,
MATCH(TEXT('Tabela 7.1'!$A5715,"mmmm/aaaa"),'alimentação - Tabela 7.1'!$5:$5,0)+4), "")</f>
        <v/>
      </c>
    </row>
    <row r="5716" spans="1:7" x14ac:dyDescent="0.25">
      <c r="A5716" s="59" t="str">
        <f>IF(
   SUMPRODUCT(--('alimentação - Tabela 7.1'!$5:$5=TEXT(DATE(2020,INT((ROW(A5714)-1)/33)+1,1),"mmmm/aaaa"))) &gt; 0,
   TEXT(DATE(2020,INT((ROW(A5714)-1)/33)+1,1),"mmm/aa"),
   ""
)</f>
        <v/>
      </c>
      <c r="B5716" s="61" t="str">
        <f>IF(A5716&lt;&gt;"", 'alimentação - Tabela 7.1'!$B$11, "" )</f>
        <v/>
      </c>
      <c r="C5716" s="62" t="str">
        <f>IFERROR(INDEX('alimentação - Tabela 7.1'!$11:$11,
MATCH(TEXT('Tabela 7.1'!A5716,"mmmm/aaaa"),'alimentação - Tabela 7.1'!$5:$5,0)), "")</f>
        <v/>
      </c>
      <c r="D5716" s="62" t="str">
        <f>IFERROR(INDEX('alimentação - Tabela 7.1'!$11:$11,
MATCH(TEXT('Tabela 7.1'!$A5716,"mmmm/aaaa"),'alimentação - Tabela 7.1'!$5:$5,0)+1), "")</f>
        <v/>
      </c>
      <c r="E5716" s="62" t="str">
        <f>IFERROR(INDEX('alimentação - Tabela 7.1'!$11:$11,
MATCH(TEXT('Tabela 7.1'!$A5716,"mmmm/aaaa"),'alimentação - Tabela 7.1'!$5:$5,0)+2), "")</f>
        <v/>
      </c>
      <c r="F5716" s="62" t="str">
        <f>IFERROR(INDEX('alimentação - Tabela 7.1'!$11:$11,
MATCH(TEXT('Tabela 7.1'!$A5716,"mmmm/aaaa"),'alimentação - Tabela 7.1'!$5:$5,0)+3), "")</f>
        <v/>
      </c>
      <c r="G5716" s="95" t="str">
        <f>IFERROR(INDEX('alimentação - Tabela 7.1'!$11:$11,
MATCH(TEXT('Tabela 7.1'!$A5716,"mmmm/aaaa"),'alimentação - Tabela 7.1'!$5:$5,0)+4), "")</f>
        <v/>
      </c>
    </row>
    <row r="5717" spans="1:7" x14ac:dyDescent="0.25">
      <c r="A5717" s="59" t="str">
        <f>IF(
   SUMPRODUCT(--('alimentação - Tabela 7.1'!$5:$5=TEXT(DATE(2020,INT((ROW(A5715)-1)/33)+1,1),"mmmm/aaaa"))) &gt; 0,
   TEXT(DATE(2020,INT((ROW(A5715)-1)/33)+1,1),"mmm/aa"),
   ""
)</f>
        <v/>
      </c>
      <c r="B5717" s="61" t="str">
        <f>IF(A5717&lt;&gt;"", 'alimentação - Tabela 7.1'!$B$12, "" )</f>
        <v/>
      </c>
      <c r="C5717" s="62" t="str">
        <f>IFERROR(INDEX('alimentação - Tabela 7.1'!$12:$12,
MATCH(TEXT('Tabela 7.1'!A5717,"mmmm/aaaa"),'alimentação - Tabela 7.1'!$5:$5,0)), "")</f>
        <v/>
      </c>
      <c r="D5717" s="62" t="str">
        <f>IFERROR(INDEX('alimentação - Tabela 7.1'!$12:$12,
MATCH(TEXT('Tabela 7.1'!$A5717,"mmmm/aaaa"),'alimentação - Tabela 7.1'!$5:$5,0)+1), "")</f>
        <v/>
      </c>
      <c r="E5717" s="62" t="str">
        <f>IFERROR(INDEX('alimentação - Tabela 7.1'!$12:$12,
MATCH(TEXT('Tabela 7.1'!$A5717,"mmmm/aaaa"),'alimentação - Tabela 7.1'!$5:$5,0)+2), "")</f>
        <v/>
      </c>
      <c r="F5717" s="62" t="str">
        <f>IFERROR(INDEX('alimentação - Tabela 7.1'!$12:$12,
MATCH(TEXT('Tabela 7.1'!$A5717,"mmmm/aaaa"),'alimentação - Tabela 7.1'!$5:$5,0)+3), "")</f>
        <v/>
      </c>
      <c r="G5717" s="95" t="str">
        <f>IFERROR(INDEX('alimentação - Tabela 7.1'!$12:$12,
MATCH(TEXT('Tabela 7.1'!$A5717,"mmmm/aaaa"),'alimentação - Tabela 7.1'!$5:$5,0)+4), "")</f>
        <v/>
      </c>
    </row>
    <row r="5718" spans="1:7" x14ac:dyDescent="0.25">
      <c r="A5718" s="59" t="str">
        <f>IF(
   SUMPRODUCT(--('alimentação - Tabela 7.1'!$5:$5=TEXT(DATE(2020,INT((ROW(A5716)-1)/33)+1,1),"mmmm/aaaa"))) &gt; 0,
   TEXT(DATE(2020,INT((ROW(A5716)-1)/33)+1,1),"mmm/aa"),
   ""
)</f>
        <v/>
      </c>
      <c r="B5718" s="61" t="str">
        <f>IF(A5718&lt;&gt;"", 'alimentação - Tabela 7.1'!$B$13, "" )</f>
        <v/>
      </c>
      <c r="C5718" s="62" t="str">
        <f>IFERROR(INDEX('alimentação - Tabela 7.1'!$13:$13,
MATCH(TEXT('Tabela 7.1'!A5718,"mmmm/aaaa"),'alimentação - Tabela 7.1'!$5:$5,0)), "")</f>
        <v/>
      </c>
      <c r="D5718" s="62" t="str">
        <f>IFERROR(INDEX('alimentação - Tabela 7.1'!$13:$13,
MATCH(TEXT('Tabela 7.1'!$A5718,"mmmm/aaaa"),'alimentação - Tabela 7.1'!$5:$5,0)+1), "")</f>
        <v/>
      </c>
      <c r="E5718" s="62" t="str">
        <f>IFERROR(INDEX('alimentação - Tabela 7.1'!$13:$13,
MATCH(TEXT('Tabela 7.1'!$A5718,"mmmm/aaaa"),'alimentação - Tabela 7.1'!$5:$5,0)+2), "")</f>
        <v/>
      </c>
      <c r="F5718" s="62" t="str">
        <f>IFERROR(INDEX('alimentação - Tabela 7.1'!$13:$13,
MATCH(TEXT('Tabela 7.1'!$A5718,"mmmm/aaaa"),'alimentação - Tabela 7.1'!$5:$5,0)+3), "")</f>
        <v/>
      </c>
      <c r="G5718" s="95" t="str">
        <f>IFERROR(INDEX('alimentação - Tabela 7.1'!$13:$13,
MATCH(TEXT('Tabela 7.1'!$A5718,"mmmm/aaaa"),'alimentação - Tabela 7.1'!$5:$5,0)+4), "")</f>
        <v/>
      </c>
    </row>
    <row r="5719" spans="1:7" x14ac:dyDescent="0.25">
      <c r="A5719" s="59" t="str">
        <f>IF(
   SUMPRODUCT(--('alimentação - Tabela 7.1'!$5:$5=TEXT(DATE(2020,INT((ROW(A5717)-1)/33)+1,1),"mmmm/aaaa"))) &gt; 0,
   TEXT(DATE(2020,INT((ROW(A5717)-1)/33)+1,1),"mmm/aa"),
   ""
)</f>
        <v/>
      </c>
      <c r="B5719" s="61" t="str">
        <f>IF(A5719&lt;&gt;"", 'alimentação - Tabela 7.1'!$B$14, "" )</f>
        <v/>
      </c>
      <c r="C5719" s="62" t="str">
        <f>IFERROR(INDEX('alimentação - Tabela 7.1'!$14:$14,
MATCH(TEXT('Tabela 7.1'!A5719,"mmmm/aaaa"),'alimentação - Tabela 7.1'!$5:$5,0)), "")</f>
        <v/>
      </c>
      <c r="D5719" s="62" t="str">
        <f>IFERROR(INDEX('alimentação - Tabela 7.1'!$14:$14,
MATCH(TEXT('Tabela 7.1'!$A5719,"mmmm/aaaa"),'alimentação - Tabela 7.1'!$5:$5,0)+1), "")</f>
        <v/>
      </c>
      <c r="E5719" s="62" t="str">
        <f>IFERROR(INDEX('alimentação - Tabela 7.1'!$14:$14,
MATCH(TEXT('Tabela 7.1'!$A5719,"mmmm/aaaa"),'alimentação - Tabela 7.1'!$5:$5,0)+2), "")</f>
        <v/>
      </c>
      <c r="F5719" s="62" t="str">
        <f>IFERROR(INDEX('alimentação - Tabela 7.1'!$14:$14,
MATCH(TEXT('Tabela 7.1'!$A5719,"mmmm/aaaa"),'alimentação - Tabela 7.1'!$5:$5,0)+3), "")</f>
        <v/>
      </c>
      <c r="G5719" s="95" t="str">
        <f>IFERROR(INDEX('alimentação - Tabela 7.1'!$14:$14,
MATCH(TEXT('Tabela 7.1'!$A5719,"mmmm/aaaa"),'alimentação - Tabela 7.1'!$5:$5,0)+4), "")</f>
        <v/>
      </c>
    </row>
    <row r="5720" spans="1:7" x14ac:dyDescent="0.25">
      <c r="A5720" s="59" t="str">
        <f>IF(
   SUMPRODUCT(--('alimentação - Tabela 7.1'!$5:$5=TEXT(DATE(2020,INT((ROW(A5718)-1)/33)+1,1),"mmmm/aaaa"))) &gt; 0,
   TEXT(DATE(2020,INT((ROW(A5718)-1)/33)+1,1),"mmm/aa"),
   ""
)</f>
        <v/>
      </c>
      <c r="B5720" s="61" t="str">
        <f>IF(A5720&lt;&gt;"", 'alimentação - Tabela 7.1'!$B$15, "" )</f>
        <v/>
      </c>
      <c r="C5720" s="62" t="str">
        <f>IFERROR(INDEX('alimentação - Tabela 7.1'!$15:$15,
MATCH(TEXT('Tabela 7.1'!A5720,"mmmm/aaaa"),'alimentação - Tabela 7.1'!$5:$5,0)), "")</f>
        <v/>
      </c>
      <c r="D5720" s="62" t="str">
        <f>IFERROR(INDEX('alimentação - Tabela 7.1'!$15:$15,
MATCH(TEXT('Tabela 7.1'!$A5720,"mmmm/aaaa"),'alimentação - Tabela 7.1'!$5:$5,0)+1), "")</f>
        <v/>
      </c>
      <c r="E5720" s="62" t="str">
        <f>IFERROR(INDEX('alimentação - Tabela 7.1'!$15:$15,
MATCH(TEXT('Tabela 7.1'!$A5720,"mmmm/aaaa"),'alimentação - Tabela 7.1'!$5:$5,0)+2), "")</f>
        <v/>
      </c>
      <c r="F5720" s="62" t="str">
        <f>IFERROR(INDEX('alimentação - Tabela 7.1'!$15:$15,
MATCH(TEXT('Tabela 7.1'!$A5720,"mmmm/aaaa"),'alimentação - Tabela 7.1'!$5:$5,0)+3), "")</f>
        <v/>
      </c>
      <c r="G5720" s="95" t="str">
        <f>IFERROR(INDEX('alimentação - Tabela 7.1'!$15:$15,
MATCH(TEXT('Tabela 7.1'!$A5720,"mmmm/aaaa"),'alimentação - Tabela 7.1'!$5:$5,0)+4), "")</f>
        <v/>
      </c>
    </row>
    <row r="5721" spans="1:7" x14ac:dyDescent="0.25">
      <c r="A5721" s="59" t="str">
        <f>IF(
   SUMPRODUCT(--('alimentação - Tabela 7.1'!$5:$5=TEXT(DATE(2020,INT((ROW(A5719)-1)/33)+1,1),"mmmm/aaaa"))) &gt; 0,
   TEXT(DATE(2020,INT((ROW(A5719)-1)/33)+1,1),"mmm/aa"),
   ""
)</f>
        <v/>
      </c>
      <c r="B5721" s="61" t="str">
        <f>IF(A5721&lt;&gt;"", 'alimentação - Tabela 7.1'!$B$16, "" )</f>
        <v/>
      </c>
      <c r="C5721" s="62" t="str">
        <f>IFERROR(INDEX('alimentação - Tabela 7.1'!$16:$16,
MATCH(TEXT('Tabela 7.1'!A5721,"mmmm/aaaa"),'alimentação - Tabela 7.1'!$5:$5,0)), "")</f>
        <v/>
      </c>
      <c r="D5721" s="62" t="str">
        <f>IFERROR(INDEX('alimentação - Tabela 7.1'!$16:$16,
MATCH(TEXT('Tabela 7.1'!$A5721,"mmmm/aaaa"),'alimentação - Tabela 7.1'!$5:$5,0)+1), "")</f>
        <v/>
      </c>
      <c r="E5721" s="62" t="str">
        <f>IFERROR(INDEX('alimentação - Tabela 7.1'!$16:$16,
MATCH(TEXT('Tabela 7.1'!$A5721,"mmmm/aaaa"),'alimentação - Tabela 7.1'!$5:$5,0)+2), "")</f>
        <v/>
      </c>
      <c r="F5721" s="62" t="str">
        <f>IFERROR(INDEX('alimentação - Tabela 7.1'!$16:$16,
MATCH(TEXT('Tabela 7.1'!$A5721,"mmmm/aaaa"),'alimentação - Tabela 7.1'!$5:$5,0)+3), "")</f>
        <v/>
      </c>
      <c r="G5721" s="95" t="str">
        <f>IFERROR(INDEX('alimentação - Tabela 7.1'!$16:$16,
MATCH(TEXT('Tabela 7.1'!$A5721,"mmmm/aaaa"),'alimentação - Tabela 7.1'!$5:$5,0)+4), "")</f>
        <v/>
      </c>
    </row>
    <row r="5722" spans="1:7" x14ac:dyDescent="0.25">
      <c r="A5722" s="59" t="str">
        <f>IF(
   SUMPRODUCT(--('alimentação - Tabela 7.1'!$5:$5=TEXT(DATE(2020,INT((ROW(A5720)-1)/33)+1,1),"mmmm/aaaa"))) &gt; 0,
   TEXT(DATE(2020,INT((ROW(A5720)-1)/33)+1,1),"mmm/aa"),
   ""
)</f>
        <v/>
      </c>
      <c r="B5722" s="61" t="str">
        <f>IF(A5722&lt;&gt;"", 'alimentação - Tabela 7.1'!$B$17, "" )</f>
        <v/>
      </c>
      <c r="C5722" s="62" t="str">
        <f>IFERROR(INDEX('alimentação - Tabela 7.1'!$17:$17,
MATCH(TEXT('Tabela 7.1'!A5722,"mmmm/aaaa"),'alimentação - Tabela 7.1'!$5:$5,0)), "")</f>
        <v/>
      </c>
      <c r="D5722" s="62" t="str">
        <f>IFERROR(INDEX('alimentação - Tabela 7.1'!$17:$17,
MATCH(TEXT('Tabela 7.1'!$A5722,"mmmm/aaaa"),'alimentação - Tabela 7.1'!$5:$5,0)+1), "")</f>
        <v/>
      </c>
      <c r="E5722" s="62" t="str">
        <f>IFERROR(INDEX('alimentação - Tabela 7.1'!$17:$17,
MATCH(TEXT('Tabela 7.1'!$A5722,"mmmm/aaaa"),'alimentação - Tabela 7.1'!$5:$5,0)+2), "")</f>
        <v/>
      </c>
      <c r="F5722" s="62" t="str">
        <f>IFERROR(INDEX('alimentação - Tabela 7.1'!$17:$17,
MATCH(TEXT('Tabela 7.1'!$A5722,"mmmm/aaaa"),'alimentação - Tabela 7.1'!$5:$5,0)+3), "")</f>
        <v/>
      </c>
      <c r="G5722" s="95" t="str">
        <f>IFERROR(INDEX('alimentação - Tabela 7.1'!$17:$17,
MATCH(TEXT('Tabela 7.1'!$A5722,"mmmm/aaaa"),'alimentação - Tabela 7.1'!$5:$5,0)+4), "")</f>
        <v/>
      </c>
    </row>
    <row r="5723" spans="1:7" x14ac:dyDescent="0.25">
      <c r="A5723" s="59" t="str">
        <f>IF(
   SUMPRODUCT(--('alimentação - Tabela 7.1'!$5:$5=TEXT(DATE(2020,INT((ROW(A5721)-1)/33)+1,1),"mmmm/aaaa"))) &gt; 0,
   TEXT(DATE(2020,INT((ROW(A5721)-1)/33)+1,1),"mmm/aa"),
   ""
)</f>
        <v/>
      </c>
      <c r="B5723" s="61" t="str">
        <f>IF(A5723&lt;&gt;"", 'alimentação - Tabela 7.1'!$B$18, "" )</f>
        <v/>
      </c>
      <c r="C5723" s="62" t="str">
        <f>IFERROR(INDEX('alimentação - Tabela 7.1'!$18:$18,
MATCH(TEXT('Tabela 7.1'!A5723,"mmmm/aaaa"),'alimentação - Tabela 7.1'!$5:$5,0)), "")</f>
        <v/>
      </c>
      <c r="D5723" s="62" t="str">
        <f>IFERROR(INDEX('alimentação - Tabela 7.1'!$18:$18,
MATCH(TEXT('Tabela 7.1'!$A5723,"mmmm/aaaa"),'alimentação - Tabela 7.1'!$5:$5,0)+1), "")</f>
        <v/>
      </c>
      <c r="E5723" s="62" t="str">
        <f>IFERROR(INDEX('alimentação - Tabela 7.1'!$18:$18,
MATCH(TEXT('Tabela 7.1'!$A5723,"mmmm/aaaa"),'alimentação - Tabela 7.1'!$5:$5,0)+2), "")</f>
        <v/>
      </c>
      <c r="F5723" s="62" t="str">
        <f>IFERROR(INDEX('alimentação - Tabela 7.1'!$18:$18,
MATCH(TEXT('Tabela 7.1'!$A5723,"mmmm/aaaa"),'alimentação - Tabela 7.1'!$5:$5,0)+3), "")</f>
        <v/>
      </c>
      <c r="G5723" s="95" t="str">
        <f>IFERROR(INDEX('alimentação - Tabela 7.1'!$18:$18,
MATCH(TEXT('Tabela 7.1'!$A5723,"mmmm/aaaa"),'alimentação - Tabela 7.1'!$5:$5,0)+4), "")</f>
        <v/>
      </c>
    </row>
    <row r="5724" spans="1:7" x14ac:dyDescent="0.25">
      <c r="A5724" s="59" t="str">
        <f>IF(
   SUMPRODUCT(--('alimentação - Tabela 7.1'!$5:$5=TEXT(DATE(2020,INT((ROW(A5722)-1)/33)+1,1),"mmmm/aaaa"))) &gt; 0,
   TEXT(DATE(2020,INT((ROW(A5722)-1)/33)+1,1),"mmm/aa"),
   ""
)</f>
        <v/>
      </c>
      <c r="B5724" s="61" t="str">
        <f>IF(A5724&lt;&gt;"", 'alimentação - Tabela 7.1'!$B$19, "" )</f>
        <v/>
      </c>
      <c r="C5724" s="62" t="str">
        <f>IFERROR(INDEX('alimentação - Tabela 7.1'!$19:$19,
MATCH(TEXT('Tabela 7.1'!A5724,"mmmm/aaaa"),'alimentação - Tabela 7.1'!$5:$5,0)), "")</f>
        <v/>
      </c>
      <c r="D5724" s="62" t="str">
        <f>IFERROR(INDEX('alimentação - Tabela 7.1'!$19:$19,
MATCH(TEXT('Tabela 7.1'!$A5724,"mmmm/aaaa"),'alimentação - Tabela 7.1'!$5:$5,0)+1), "")</f>
        <v/>
      </c>
      <c r="E5724" s="62" t="str">
        <f>IFERROR(INDEX('alimentação - Tabela 7.1'!$19:$19,
MATCH(TEXT('Tabela 7.1'!$A5724,"mmmm/aaaa"),'alimentação - Tabela 7.1'!$5:$5,0)+2), "")</f>
        <v/>
      </c>
      <c r="F5724" s="62" t="str">
        <f>IFERROR(INDEX('alimentação - Tabela 7.1'!$19:$19,
MATCH(TEXT('Tabela 7.1'!$A5724,"mmmm/aaaa"),'alimentação - Tabela 7.1'!$5:$5,0)+3), "")</f>
        <v/>
      </c>
      <c r="G5724" s="95" t="str">
        <f>IFERROR(INDEX('alimentação - Tabela 7.1'!$19:$19,
MATCH(TEXT('Tabela 7.1'!$A5724,"mmmm/aaaa"),'alimentação - Tabela 7.1'!$5:$5,0)+4), "")</f>
        <v/>
      </c>
    </row>
    <row r="5725" spans="1:7" x14ac:dyDescent="0.25">
      <c r="A5725" s="59" t="str">
        <f>IF(
   SUMPRODUCT(--('alimentação - Tabela 7.1'!$5:$5=TEXT(DATE(2020,INT((ROW(A5723)-1)/33)+1,1),"mmmm/aaaa"))) &gt; 0,
   TEXT(DATE(2020,INT((ROW(A5723)-1)/33)+1,1),"mmm/aa"),
   ""
)</f>
        <v/>
      </c>
      <c r="B5725" s="61" t="str">
        <f>IF(A5725&lt;&gt;"", 'alimentação - Tabela 7.1'!$B$20, "" )</f>
        <v/>
      </c>
      <c r="C5725" s="62" t="str">
        <f>IFERROR(INDEX('alimentação - Tabela 7.1'!$20:$20,
MATCH(TEXT('Tabela 7.1'!A5725,"mmmm/aaaa"),'alimentação - Tabela 7.1'!$5:$5,0)), "")</f>
        <v/>
      </c>
      <c r="D5725" s="62" t="str">
        <f>IFERROR(INDEX('alimentação - Tabela 7.1'!$20:$20,
MATCH(TEXT('Tabela 7.1'!$A5725,"mmmm/aaaa"),'alimentação - Tabela 7.1'!$5:$5,0)+1), "")</f>
        <v/>
      </c>
      <c r="E5725" s="62" t="str">
        <f>IFERROR(INDEX('alimentação - Tabela 7.1'!$20:$20,
MATCH(TEXT('Tabela 7.1'!$A5725,"mmmm/aaaa"),'alimentação - Tabela 7.1'!$5:$5,0)+2), "")</f>
        <v/>
      </c>
      <c r="F5725" s="62" t="str">
        <f>IFERROR(INDEX('alimentação - Tabela 7.1'!$20:$20,
MATCH(TEXT('Tabela 7.1'!$A5725,"mmmm/aaaa"),'alimentação - Tabela 7.1'!$5:$5,0)+3), "")</f>
        <v/>
      </c>
      <c r="G5725" s="95" t="str">
        <f>IFERROR(INDEX('alimentação - Tabela 7.1'!$20:$20,
MATCH(TEXT('Tabela 7.1'!$A5725,"mmmm/aaaa"),'alimentação - Tabela 7.1'!$5:$5,0)+4), "")</f>
        <v/>
      </c>
    </row>
    <row r="5726" spans="1:7" x14ac:dyDescent="0.25">
      <c r="A5726" s="59" t="str">
        <f>IF(
   SUMPRODUCT(--('alimentação - Tabela 7.1'!$5:$5=TEXT(DATE(2020,INT((ROW(A5724)-1)/33)+1,1),"mmmm/aaaa"))) &gt; 0,
   TEXT(DATE(2020,INT((ROW(A5724)-1)/33)+1,1),"mmm/aa"),
   ""
)</f>
        <v/>
      </c>
      <c r="B5726" s="61" t="str">
        <f>IF(A5726&lt;&gt;"", 'alimentação - Tabela 7.1'!$B$21, "" )</f>
        <v/>
      </c>
      <c r="C5726" s="62" t="str">
        <f>IFERROR(INDEX('alimentação - Tabela 7.1'!$21:$21,
MATCH(TEXT('Tabela 7.1'!A5726,"mmmm/aaaa"),'alimentação - Tabela 7.1'!$5:$5,0)), "")</f>
        <v/>
      </c>
      <c r="D5726" s="62" t="str">
        <f>IFERROR(INDEX('alimentação - Tabela 7.1'!$21:$21,
MATCH(TEXT('Tabela 7.1'!$A5726,"mmmm/aaaa"),'alimentação - Tabela 7.1'!$5:$5,0)+1), "")</f>
        <v/>
      </c>
      <c r="E5726" s="62" t="str">
        <f>IFERROR(INDEX('alimentação - Tabela 7.1'!$21:$21,
MATCH(TEXT('Tabela 7.1'!$A5726,"mmmm/aaaa"),'alimentação - Tabela 7.1'!$5:$5,0)+2), "")</f>
        <v/>
      </c>
      <c r="F5726" s="62" t="str">
        <f>IFERROR(INDEX('alimentação - Tabela 7.1'!$21:$21,
MATCH(TEXT('Tabela 7.1'!$A5726,"mmmm/aaaa"),'alimentação - Tabela 7.1'!$5:$5,0)+3), "")</f>
        <v/>
      </c>
      <c r="G5726" s="95" t="str">
        <f>IFERROR(INDEX('alimentação - Tabela 7.1'!$21:$21,
MATCH(TEXT('Tabela 7.1'!$A5726,"mmmm/aaaa"),'alimentação - Tabela 7.1'!$5:$5,0)+4), "")</f>
        <v/>
      </c>
    </row>
    <row r="5727" spans="1:7" x14ac:dyDescent="0.25">
      <c r="A5727" s="59" t="str">
        <f>IF(
   SUMPRODUCT(--('alimentação - Tabela 7.1'!$5:$5=TEXT(DATE(2020,INT((ROW(A5725)-1)/33)+1,1),"mmmm/aaaa"))) &gt; 0,
   TEXT(DATE(2020,INT((ROW(A5725)-1)/33)+1,1),"mmm/aa"),
   ""
)</f>
        <v/>
      </c>
      <c r="B5727" s="61" t="str">
        <f>IF(A5727&lt;&gt;"", 'alimentação - Tabela 7.1'!$B$22, "" )</f>
        <v/>
      </c>
      <c r="C5727" s="62" t="str">
        <f>IFERROR(INDEX('alimentação - Tabela 7.1'!$22:$22,
MATCH(TEXT('Tabela 7.1'!A5727,"mmmm/aaaa"),'alimentação - Tabela 7.1'!$5:$5,0)), "")</f>
        <v/>
      </c>
      <c r="D5727" s="62" t="str">
        <f>IFERROR(INDEX('alimentação - Tabela 7.1'!$22:$22,
MATCH(TEXT('Tabela 7.1'!$A5727,"mmmm/aaaa"),'alimentação - Tabela 7.1'!$5:$5,0)+1), "")</f>
        <v/>
      </c>
      <c r="E5727" s="62" t="str">
        <f>IFERROR(INDEX('alimentação - Tabela 7.1'!$22:$22,
MATCH(TEXT('Tabela 7.1'!$A5727,"mmmm/aaaa"),'alimentação - Tabela 7.1'!$5:$5,0)+2), "")</f>
        <v/>
      </c>
      <c r="F5727" s="62" t="str">
        <f>IFERROR(INDEX('alimentação - Tabela 7.1'!$22:$22,
MATCH(TEXT('Tabela 7.1'!$A5727,"mmmm/aaaa"),'alimentação - Tabela 7.1'!$5:$5,0)+3), "")</f>
        <v/>
      </c>
      <c r="G5727" s="95" t="str">
        <f>IFERROR(INDEX('alimentação - Tabela 7.1'!$22:$22,
MATCH(TEXT('Tabela 7.1'!$A5727,"mmmm/aaaa"),'alimentação - Tabela 7.1'!$5:$5,0)+4), "")</f>
        <v/>
      </c>
    </row>
    <row r="5728" spans="1:7" x14ac:dyDescent="0.25">
      <c r="A5728" s="59" t="str">
        <f>IF(
   SUMPRODUCT(--('alimentação - Tabela 7.1'!$5:$5=TEXT(DATE(2020,INT((ROW(A5726)-1)/33)+1,1),"mmmm/aaaa"))) &gt; 0,
   TEXT(DATE(2020,INT((ROW(A5726)-1)/33)+1,1),"mmm/aa"),
   ""
)</f>
        <v/>
      </c>
      <c r="B5728" s="61" t="str">
        <f>IF(A5728&lt;&gt;"", 'alimentação - Tabela 7.1'!$B$23, "" )</f>
        <v/>
      </c>
      <c r="C5728" s="62" t="str">
        <f>IFERROR(INDEX('alimentação - Tabela 7.1'!$23:$23,
MATCH(TEXT('Tabela 7.1'!A5728,"mmmm/aaaa"),'alimentação - Tabela 7.1'!$5:$5,0)), "")</f>
        <v/>
      </c>
      <c r="D5728" s="62" t="str">
        <f>IFERROR(INDEX('alimentação - Tabela 7.1'!$23:$23,
MATCH(TEXT('Tabela 7.1'!$A5728,"mmmm/aaaa"),'alimentação - Tabela 7.1'!$5:$5,0)+1), "")</f>
        <v/>
      </c>
      <c r="E5728" s="62" t="str">
        <f>IFERROR(INDEX('alimentação - Tabela 7.1'!$23:$23,
MATCH(TEXT('Tabela 7.1'!$A5728,"mmmm/aaaa"),'alimentação - Tabela 7.1'!$5:$5,0)+2), "")</f>
        <v/>
      </c>
      <c r="F5728" s="62" t="str">
        <f>IFERROR(INDEX('alimentação - Tabela 7.1'!$23:$23,
MATCH(TEXT('Tabela 7.1'!$A5728,"mmmm/aaaa"),'alimentação - Tabela 7.1'!$5:$5,0)+3), "")</f>
        <v/>
      </c>
      <c r="G5728" s="95" t="str">
        <f>IFERROR(INDEX('alimentação - Tabela 7.1'!$23:$23,
MATCH(TEXT('Tabela 7.1'!$A5728,"mmmm/aaaa"),'alimentação - Tabela 7.1'!$5:$5,0)+4), "")</f>
        <v/>
      </c>
    </row>
    <row r="5729" spans="1:7" x14ac:dyDescent="0.25">
      <c r="A5729" s="59" t="str">
        <f>IF(
   SUMPRODUCT(--('alimentação - Tabela 7.1'!$5:$5=TEXT(DATE(2020,INT((ROW(A5727)-1)/33)+1,1),"mmmm/aaaa"))) &gt; 0,
   TEXT(DATE(2020,INT((ROW(A5727)-1)/33)+1,1),"mmm/aa"),
   ""
)</f>
        <v/>
      </c>
      <c r="B5729" s="61" t="str">
        <f>IF(A5729&lt;&gt;"", 'alimentação - Tabela 7.1'!$B$24, "" )</f>
        <v/>
      </c>
      <c r="C5729" s="62" t="str">
        <f>IFERROR(INDEX('alimentação - Tabela 7.1'!$24:$24,
MATCH(TEXT('Tabela 7.1'!A5729,"mmmm/aaaa"),'alimentação - Tabela 7.1'!$5:$5,0)), "")</f>
        <v/>
      </c>
      <c r="D5729" s="62" t="str">
        <f>IFERROR(INDEX('alimentação - Tabela 7.1'!$24:$24,
MATCH(TEXT('Tabela 7.1'!$A5729,"mmmm/aaaa"),'alimentação - Tabela 7.1'!$5:$5,0)+1), "")</f>
        <v/>
      </c>
      <c r="E5729" s="62" t="str">
        <f>IFERROR(INDEX('alimentação - Tabela 7.1'!$24:$24,
MATCH(TEXT('Tabela 7.1'!$A5729,"mmmm/aaaa"),'alimentação - Tabela 7.1'!$5:$5,0)+2), "")</f>
        <v/>
      </c>
      <c r="F5729" s="62" t="str">
        <f>IFERROR(INDEX('alimentação - Tabela 7.1'!$24:$24,
MATCH(TEXT('Tabela 7.1'!$A5729,"mmmm/aaaa"),'alimentação - Tabela 7.1'!$5:$5,0)+3), "")</f>
        <v/>
      </c>
      <c r="G5729" s="95" t="str">
        <f>IFERROR(INDEX('alimentação - Tabela 7.1'!$24:$24,
MATCH(TEXT('Tabela 7.1'!$A5729,"mmmm/aaaa"),'alimentação - Tabela 7.1'!$5:$5,0)+4), "")</f>
        <v/>
      </c>
    </row>
    <row r="5730" spans="1:7" x14ac:dyDescent="0.25">
      <c r="A5730" s="59" t="str">
        <f>IF(
   SUMPRODUCT(--('alimentação - Tabela 7.1'!$5:$5=TEXT(DATE(2020,INT((ROW(A5728)-1)/33)+1,1),"mmmm/aaaa"))) &gt; 0,
   TEXT(DATE(2020,INT((ROW(A5728)-1)/33)+1,1),"mmm/aa"),
   ""
)</f>
        <v/>
      </c>
      <c r="B5730" s="61" t="str">
        <f>IF(A5730&lt;&gt;"", 'alimentação - Tabela 7.1'!$B$25, "" )</f>
        <v/>
      </c>
      <c r="C5730" s="62" t="str">
        <f>IFERROR(INDEX('alimentação - Tabela 7.1'!$25:$25,
MATCH(TEXT('Tabela 7.1'!A5730,"mmmm/aaaa"),'alimentação - Tabela 7.1'!$5:$5,0)), "")</f>
        <v/>
      </c>
      <c r="D5730" s="62" t="str">
        <f>IFERROR(INDEX('alimentação - Tabela 7.1'!$25:$25,
MATCH(TEXT('Tabela 7.1'!$A5730,"mmmm/aaaa"),'alimentação - Tabela 7.1'!$5:$5,0)+1), "")</f>
        <v/>
      </c>
      <c r="E5730" s="62" t="str">
        <f>IFERROR(INDEX('alimentação - Tabela 7.1'!$25:$25,
MATCH(TEXT('Tabela 7.1'!$A5730,"mmmm/aaaa"),'alimentação - Tabela 7.1'!$5:$5,0)+2), "")</f>
        <v/>
      </c>
      <c r="F5730" s="62" t="str">
        <f>IFERROR(INDEX('alimentação - Tabela 7.1'!$25:$25,
MATCH(TEXT('Tabela 7.1'!$A5730,"mmmm/aaaa"),'alimentação - Tabela 7.1'!$5:$5,0)+3), "")</f>
        <v/>
      </c>
      <c r="G5730" s="95" t="str">
        <f>IFERROR(INDEX('alimentação - Tabela 7.1'!$25:$25,
MATCH(TEXT('Tabela 7.1'!$A5730,"mmmm/aaaa"),'alimentação - Tabela 7.1'!$5:$5,0)+4), "")</f>
        <v/>
      </c>
    </row>
    <row r="5731" spans="1:7" x14ac:dyDescent="0.25">
      <c r="A5731" s="59" t="str">
        <f>IF(
   SUMPRODUCT(--('alimentação - Tabela 7.1'!$5:$5=TEXT(DATE(2020,INT((ROW(A5729)-1)/33)+1,1),"mmmm/aaaa"))) &gt; 0,
   TEXT(DATE(2020,INT((ROW(A5729)-1)/33)+1,1),"mmm/aa"),
   ""
)</f>
        <v/>
      </c>
      <c r="B5731" s="61" t="str">
        <f>IF(A5731&lt;&gt;"", 'alimentação - Tabela 7.1'!$B$26, "" )</f>
        <v/>
      </c>
      <c r="C5731" s="62" t="str">
        <f>IFERROR(INDEX('alimentação - Tabela 7.1'!$26:$26,
MATCH(TEXT('Tabela 7.1'!A5731,"mmmm/aaaa"),'alimentação - Tabela 7.1'!$5:$5,0)), "")</f>
        <v/>
      </c>
      <c r="D5731" s="62" t="str">
        <f>IFERROR(INDEX('alimentação - Tabela 7.1'!$26:$26,
MATCH(TEXT('Tabela 7.1'!$A5731,"mmmm/aaaa"),'alimentação - Tabela 7.1'!$5:$5,0)+1), "")</f>
        <v/>
      </c>
      <c r="E5731" s="62" t="str">
        <f>IFERROR(INDEX('alimentação - Tabela 7.1'!$26:$26,
MATCH(TEXT('Tabela 7.1'!$A5731,"mmmm/aaaa"),'alimentação - Tabela 7.1'!$5:$5,0)+2), "")</f>
        <v/>
      </c>
      <c r="F5731" s="62" t="str">
        <f>IFERROR(INDEX('alimentação - Tabela 7.1'!$26:$26,
MATCH(TEXT('Tabela 7.1'!$A5731,"mmmm/aaaa"),'alimentação - Tabela 7.1'!$5:$5,0)+3), "")</f>
        <v/>
      </c>
      <c r="G5731" s="95" t="str">
        <f>IFERROR(INDEX('alimentação - Tabela 7.1'!$26:$26,
MATCH(TEXT('Tabela 7.1'!$A5731,"mmmm/aaaa"),'alimentação - Tabela 7.1'!$5:$5,0)+4), "")</f>
        <v/>
      </c>
    </row>
    <row r="5732" spans="1:7" x14ac:dyDescent="0.25">
      <c r="A5732" s="59" t="str">
        <f>IF(
   SUMPRODUCT(--('alimentação - Tabela 7.1'!$5:$5=TEXT(DATE(2020,INT((ROW(A5730)-1)/33)+1,1),"mmmm/aaaa"))) &gt; 0,
   TEXT(DATE(2020,INT((ROW(A5730)-1)/33)+1,1),"mmm/aa"),
   ""
)</f>
        <v/>
      </c>
      <c r="B5732" s="61" t="str">
        <f>IF(A5732&lt;&gt;"", 'alimentação - Tabela 7.1'!$B$27, "" )</f>
        <v/>
      </c>
      <c r="C5732" s="62" t="str">
        <f>IFERROR(INDEX('alimentação - Tabela 7.1'!$27:$27,
MATCH(TEXT('Tabela 7.1'!A5732,"mmmm/aaaa"),'alimentação - Tabela 7.1'!$5:$5,0)), "")</f>
        <v/>
      </c>
      <c r="D5732" s="62" t="str">
        <f>IFERROR(INDEX('alimentação - Tabela 7.1'!$27:$27,
MATCH(TEXT('Tabela 7.1'!$A5732,"mmmm/aaaa"),'alimentação - Tabela 7.1'!$5:$5,0)+1), "")</f>
        <v/>
      </c>
      <c r="E5732" s="62" t="str">
        <f>IFERROR(INDEX('alimentação - Tabela 7.1'!$27:$27,
MATCH(TEXT('Tabela 7.1'!$A5732,"mmmm/aaaa"),'alimentação - Tabela 7.1'!$5:$5,0)+2), "")</f>
        <v/>
      </c>
      <c r="F5732" s="62" t="str">
        <f>IFERROR(INDEX('alimentação - Tabela 7.1'!$27:$27,
MATCH(TEXT('Tabela 7.1'!$A5732,"mmmm/aaaa"),'alimentação - Tabela 7.1'!$5:$5,0)+3), "")</f>
        <v/>
      </c>
      <c r="G5732" s="95" t="str">
        <f>IFERROR(INDEX('alimentação - Tabela 7.1'!$27:$27,
MATCH(TEXT('Tabela 7.1'!$A5732,"mmmm/aaaa"),'alimentação - Tabela 7.1'!$5:$5,0)+4), "")</f>
        <v/>
      </c>
    </row>
    <row r="5733" spans="1:7" x14ac:dyDescent="0.25">
      <c r="A5733" s="59" t="str">
        <f>IF(
   SUMPRODUCT(--('alimentação - Tabela 7.1'!$5:$5=TEXT(DATE(2020,INT((ROW(A5731)-1)/33)+1,1),"mmmm/aaaa"))) &gt; 0,
   TEXT(DATE(2020,INT((ROW(A5731)-1)/33)+1,1),"mmm/aa"),
   ""
)</f>
        <v/>
      </c>
      <c r="B5733" s="61" t="str">
        <f>IF(A5733&lt;&gt;"", 'alimentação - Tabela 7.1'!$B$28, "" )</f>
        <v/>
      </c>
      <c r="C5733" s="62" t="str">
        <f>IFERROR(INDEX('alimentação - Tabela 7.1'!$28:$28,
MATCH(TEXT('Tabela 7.1'!A5733,"mmmm/aaaa"),'alimentação - Tabela 7.1'!$5:$5,0)), "")</f>
        <v/>
      </c>
      <c r="D5733" s="62" t="str">
        <f>IFERROR(INDEX('alimentação - Tabela 7.1'!$28:$28,
MATCH(TEXT('Tabela 7.1'!$A5733,"mmmm/aaaa"),'alimentação - Tabela 7.1'!$5:$5,0)+1), "")</f>
        <v/>
      </c>
      <c r="E5733" s="62" t="str">
        <f>IFERROR(INDEX('alimentação - Tabela 7.1'!$28:$28,
MATCH(TEXT('Tabela 7.1'!$A5733,"mmmm/aaaa"),'alimentação - Tabela 7.1'!$5:$5,0)+2), "")</f>
        <v/>
      </c>
      <c r="F5733" s="62" t="str">
        <f>IFERROR(INDEX('alimentação - Tabela 7.1'!$28:$28,
MATCH(TEXT('Tabela 7.1'!$A5733,"mmmm/aaaa"),'alimentação - Tabela 7.1'!$5:$5,0)+3), "")</f>
        <v/>
      </c>
      <c r="G5733" s="95" t="str">
        <f>IFERROR(INDEX('alimentação - Tabela 7.1'!$28:$28,
MATCH(TEXT('Tabela 7.1'!$A5733,"mmmm/aaaa"),'alimentação - Tabela 7.1'!$5:$5,0)+4), "")</f>
        <v/>
      </c>
    </row>
    <row r="5734" spans="1:7" x14ac:dyDescent="0.25">
      <c r="A5734" s="59" t="str">
        <f>IF(
   SUMPRODUCT(--('alimentação - Tabela 7.1'!$5:$5=TEXT(DATE(2020,INT((ROW(A5732)-1)/33)+1,1),"mmmm/aaaa"))) &gt; 0,
   TEXT(DATE(2020,INT((ROW(A5732)-1)/33)+1,1),"mmm/aa"),
   ""
)</f>
        <v/>
      </c>
      <c r="B5734" s="61" t="str">
        <f>IF(A5734&lt;&gt;"", 'alimentação - Tabela 7.1'!$B$29, "" )</f>
        <v/>
      </c>
      <c r="C5734" s="62" t="str">
        <f>IFERROR(INDEX('alimentação - Tabela 7.1'!$29:$29,
MATCH(TEXT('Tabela 7.1'!A5734,"mmmm/aaaa"),'alimentação - Tabela 7.1'!$5:$5,0)), "")</f>
        <v/>
      </c>
      <c r="D5734" s="62" t="str">
        <f>IFERROR(INDEX('alimentação - Tabela 7.1'!$29:$29,
MATCH(TEXT('Tabela 7.1'!$A5734,"mmmm/aaaa"),'alimentação - Tabela 7.1'!$5:$5,0)+1), "")</f>
        <v/>
      </c>
      <c r="E5734" s="62" t="str">
        <f>IFERROR(INDEX('alimentação - Tabela 7.1'!$29:$29,
MATCH(TEXT('Tabela 7.1'!$A5734,"mmmm/aaaa"),'alimentação - Tabela 7.1'!$5:$5,0)+2), "")</f>
        <v/>
      </c>
      <c r="F5734" s="62" t="str">
        <f>IFERROR(INDEX('alimentação - Tabela 7.1'!$29:$29,
MATCH(TEXT('Tabela 7.1'!$A5734,"mmmm/aaaa"),'alimentação - Tabela 7.1'!$5:$5,0)+3), "")</f>
        <v/>
      </c>
      <c r="G5734" s="95" t="str">
        <f>IFERROR(INDEX('alimentação - Tabela 7.1'!$29:$29,
MATCH(TEXT('Tabela 7.1'!$A5734,"mmmm/aaaa"),'alimentação - Tabela 7.1'!$5:$5,0)+4), "")</f>
        <v/>
      </c>
    </row>
    <row r="5735" spans="1:7" x14ac:dyDescent="0.25">
      <c r="A5735" s="59" t="str">
        <f>IF(
   SUMPRODUCT(--('alimentação - Tabela 7.1'!$5:$5=TEXT(DATE(2020,INT((ROW(A5733)-1)/33)+1,1),"mmmm/aaaa"))) &gt; 0,
   TEXT(DATE(2020,INT((ROW(A5733)-1)/33)+1,1),"mmm/aa"),
   ""
)</f>
        <v/>
      </c>
      <c r="B5735" s="61" t="str">
        <f>IF(A5735&lt;&gt;"", 'alimentação - Tabela 7.1'!$B$30, "" )</f>
        <v/>
      </c>
      <c r="C5735" s="62" t="str">
        <f>IFERROR(INDEX('alimentação - Tabela 7.1'!$30:$30,
MATCH(TEXT('Tabela 7.1'!A5735,"mmmm/aaaa"),'alimentação - Tabela 7.1'!$5:$5,0)), "")</f>
        <v/>
      </c>
      <c r="D5735" s="62" t="str">
        <f>IFERROR(INDEX('alimentação - Tabela 7.1'!$30:$30,
MATCH(TEXT('Tabela 7.1'!$A5735,"mmmm/aaaa"),'alimentação - Tabela 7.1'!$5:$5,0)+1), "")</f>
        <v/>
      </c>
      <c r="E5735" s="62" t="str">
        <f>IFERROR(INDEX('alimentação - Tabela 7.1'!$30:$30,
MATCH(TEXT('Tabela 7.1'!$A5735,"mmmm/aaaa"),'alimentação - Tabela 7.1'!$5:$5,0)+2), "")</f>
        <v/>
      </c>
      <c r="F5735" s="62" t="str">
        <f>IFERROR(INDEX('alimentação - Tabela 7.1'!$30:$30,
MATCH(TEXT('Tabela 7.1'!$A5735,"mmmm/aaaa"),'alimentação - Tabela 7.1'!$5:$5,0)+3), "")</f>
        <v/>
      </c>
      <c r="G5735" s="95" t="str">
        <f>IFERROR(INDEX('alimentação - Tabela 7.1'!$30:$30,
MATCH(TEXT('Tabela 7.1'!$A5735,"mmmm/aaaa"),'alimentação - Tabela 7.1'!$5:$5,0)+4), "")</f>
        <v/>
      </c>
    </row>
    <row r="5736" spans="1:7" x14ac:dyDescent="0.25">
      <c r="A5736" s="59" t="str">
        <f>IF(
   SUMPRODUCT(--('alimentação - Tabela 7.1'!$5:$5=TEXT(DATE(2020,INT((ROW(A5734)-1)/33)+1,1),"mmmm/aaaa"))) &gt; 0,
   TEXT(DATE(2020,INT((ROW(A5734)-1)/33)+1,1),"mmm/aa"),
   ""
)</f>
        <v/>
      </c>
      <c r="B5736" s="61" t="str">
        <f>IF(A5736&lt;&gt;"", 'alimentação - Tabela 7.1'!$B$31, "" )</f>
        <v/>
      </c>
      <c r="C5736" s="62" t="str">
        <f>IFERROR(INDEX('alimentação - Tabela 7.1'!$31:$31,
MATCH(TEXT('Tabela 7.1'!A5736,"mmmm/aaaa"),'alimentação - Tabela 7.1'!$5:$5,0)), "")</f>
        <v/>
      </c>
      <c r="D5736" s="62" t="str">
        <f>IFERROR(INDEX('alimentação - Tabela 7.1'!$31:$31,
MATCH(TEXT('Tabela 7.1'!$A5736,"mmmm/aaaa"),'alimentação - Tabela 7.1'!$5:$5,0)+1), "")</f>
        <v/>
      </c>
      <c r="E5736" s="62" t="str">
        <f>IFERROR(INDEX('alimentação - Tabela 7.1'!$31:$31,
MATCH(TEXT('Tabela 7.1'!$A5736,"mmmm/aaaa"),'alimentação - Tabela 7.1'!$5:$5,0)+2), "")</f>
        <v/>
      </c>
      <c r="F5736" s="62" t="str">
        <f>IFERROR(INDEX('alimentação - Tabela 7.1'!$31:$31,
MATCH(TEXT('Tabela 7.1'!$A5736,"mmmm/aaaa"),'alimentação - Tabela 7.1'!$5:$5,0)+3), "")</f>
        <v/>
      </c>
      <c r="G5736" s="95" t="str">
        <f>IFERROR(INDEX('alimentação - Tabela 7.1'!$31:$31,
MATCH(TEXT('Tabela 7.1'!$A5736,"mmmm/aaaa"),'alimentação - Tabela 7.1'!$5:$5,0)+4), "")</f>
        <v/>
      </c>
    </row>
    <row r="5737" spans="1:7" x14ac:dyDescent="0.25">
      <c r="A5737" s="59" t="str">
        <f>IF(
   SUMPRODUCT(--('alimentação - Tabela 7.1'!$5:$5=TEXT(DATE(2020,INT((ROW(A5735)-1)/33)+1,1),"mmmm/aaaa"))) &gt; 0,
   TEXT(DATE(2020,INT((ROW(A5735)-1)/33)+1,1),"mmm/aa"),
   ""
)</f>
        <v/>
      </c>
      <c r="B5737" s="61" t="str">
        <f>IF(A5737&lt;&gt;"", 'alimentação - Tabela 7.1'!$B$32, "" )</f>
        <v/>
      </c>
      <c r="C5737" s="62" t="str">
        <f>IFERROR(INDEX('alimentação - Tabela 7.1'!$32:$32,
MATCH(TEXT('Tabela 7.1'!A5737,"mmmm/aaaa"),'alimentação - Tabela 7.1'!$5:$5,0)), "")</f>
        <v/>
      </c>
      <c r="D5737" s="62" t="str">
        <f>IFERROR(INDEX('alimentação - Tabela 7.1'!$32:$32,
MATCH(TEXT('Tabela 7.1'!$A5737,"mmmm/aaaa"),'alimentação - Tabela 7.1'!$5:$5,0)+1), "")</f>
        <v/>
      </c>
      <c r="E5737" s="62" t="str">
        <f>IFERROR(INDEX('alimentação - Tabela 7.1'!$32:$32,
MATCH(TEXT('Tabela 7.1'!$A5737,"mmmm/aaaa"),'alimentação - Tabela 7.1'!$5:$5,0)+2), "")</f>
        <v/>
      </c>
      <c r="F5737" s="62" t="str">
        <f>IFERROR(INDEX('alimentação - Tabela 7.1'!$32:$32,
MATCH(TEXT('Tabela 7.1'!$A5737,"mmmm/aaaa"),'alimentação - Tabela 7.1'!$5:$5,0)+3), "")</f>
        <v/>
      </c>
      <c r="G5737" s="95" t="str">
        <f>IFERROR(INDEX('alimentação - Tabela 7.1'!$32:$32,
MATCH(TEXT('Tabela 7.1'!$A5737,"mmmm/aaaa"),'alimentação - Tabela 7.1'!$5:$5,0)+4), "")</f>
        <v/>
      </c>
    </row>
    <row r="5738" spans="1:7" x14ac:dyDescent="0.25">
      <c r="A5738" s="59" t="str">
        <f>IF(
   SUMPRODUCT(--('alimentação - Tabela 7.1'!$5:$5=TEXT(DATE(2020,INT((ROW(A5736)-1)/33)+1,1),"mmmm/aaaa"))) &gt; 0,
   TEXT(DATE(2020,INT((ROW(A5736)-1)/33)+1,1),"mmm/aa"),
   ""
)</f>
        <v/>
      </c>
      <c r="B5738" s="61" t="str">
        <f>IF(A5738&lt;&gt;"", 'alimentação - Tabela 7.1'!$B$33, "" )</f>
        <v/>
      </c>
      <c r="C5738" s="62" t="str">
        <f>IFERROR(INDEX('alimentação - Tabela 7.1'!$33:$33,
MATCH(TEXT('Tabela 7.1'!A5738,"mmmm/aaaa"),'alimentação - Tabela 7.1'!$5:$5,0)), "")</f>
        <v/>
      </c>
      <c r="D5738" s="62" t="str">
        <f>IFERROR(INDEX('alimentação - Tabela 7.1'!$33:$33,
MATCH(TEXT('Tabela 7.1'!$A5738,"mmmm/aaaa"),'alimentação - Tabela 7.1'!$5:$5,0)+1), "")</f>
        <v/>
      </c>
      <c r="E5738" s="62" t="str">
        <f>IFERROR(INDEX('alimentação - Tabela 7.1'!$33:$33,
MATCH(TEXT('Tabela 7.1'!$A5738,"mmmm/aaaa"),'alimentação - Tabela 7.1'!$5:$5,0)+2), "")</f>
        <v/>
      </c>
      <c r="F5738" s="62" t="str">
        <f>IFERROR(INDEX('alimentação - Tabela 7.1'!$33:$33,
MATCH(TEXT('Tabela 7.1'!$A5738,"mmmm/aaaa"),'alimentação - Tabela 7.1'!$5:$5,0)+3), "")</f>
        <v/>
      </c>
      <c r="G5738" s="95" t="str">
        <f>IFERROR(INDEX('alimentação - Tabela 7.1'!$33:$33,
MATCH(TEXT('Tabela 7.1'!$A5738,"mmmm/aaaa"),'alimentação - Tabela 7.1'!$5:$5,0)+4), "")</f>
        <v/>
      </c>
    </row>
    <row r="5739" spans="1:7" x14ac:dyDescent="0.25">
      <c r="A5739" s="59" t="str">
        <f>IF(
   SUMPRODUCT(--('alimentação - Tabela 7.1'!$5:$5=TEXT(DATE(2020,INT((ROW(A5737)-1)/33)+1,1),"mmmm/aaaa"))) &gt; 0,
   TEXT(DATE(2020,INT((ROW(A5737)-1)/33)+1,1),"mmm/aa"),
   ""
)</f>
        <v/>
      </c>
      <c r="B5739" s="61" t="str">
        <f>IF(A5739&lt;&gt;"", 'alimentação - Tabela 7.1'!$B$34, "" )</f>
        <v/>
      </c>
      <c r="C5739" s="62" t="str">
        <f>IFERROR(INDEX('alimentação - Tabela 7.1'!$34:$34,
MATCH(TEXT('Tabela 7.1'!A5739,"mmmm/aaaa"),'alimentação - Tabela 7.1'!$5:$5,0)), "")</f>
        <v/>
      </c>
      <c r="D5739" s="62" t="str">
        <f>IFERROR(INDEX('alimentação - Tabela 7.1'!$34:$34,
MATCH(TEXT('Tabela 7.1'!$A5739,"mmmm/aaaa"),'alimentação - Tabela 7.1'!$5:$5,0)+1), "")</f>
        <v/>
      </c>
      <c r="E5739" s="62" t="str">
        <f>IFERROR(INDEX('alimentação - Tabela 7.1'!$34:$34,
MATCH(TEXT('Tabela 7.1'!$A5739,"mmmm/aaaa"),'alimentação - Tabela 7.1'!$5:$5,0)+2), "")</f>
        <v/>
      </c>
      <c r="F5739" s="62" t="str">
        <f>IFERROR(INDEX('alimentação - Tabela 7.1'!$34:$34,
MATCH(TEXT('Tabela 7.1'!$A5739,"mmmm/aaaa"),'alimentação - Tabela 7.1'!$5:$5,0)+3), "")</f>
        <v/>
      </c>
      <c r="G5739" s="95" t="str">
        <f>IFERROR(INDEX('alimentação - Tabela 7.1'!$34:$34,
MATCH(TEXT('Tabela 7.1'!$A5739,"mmmm/aaaa"),'alimentação - Tabela 7.1'!$5:$5,0)+4), "")</f>
        <v/>
      </c>
    </row>
    <row r="5740" spans="1:7" x14ac:dyDescent="0.25">
      <c r="A5740" s="59" t="str">
        <f>IF(
   SUMPRODUCT(--('alimentação - Tabela 7.1'!$5:$5=TEXT(DATE(2020,INT((ROW(A5738)-1)/33)+1,1),"mmmm/aaaa"))) &gt; 0,
   TEXT(DATE(2020,INT((ROW(A5738)-1)/33)+1,1),"mmm/aa"),
   ""
)</f>
        <v/>
      </c>
      <c r="B5740" s="61" t="str">
        <f>IF(A5740&lt;&gt;"", 'alimentação - Tabela 7.1'!$B$35, "" )</f>
        <v/>
      </c>
      <c r="C5740" s="62" t="str">
        <f>IFERROR(INDEX('alimentação - Tabela 7.1'!$35:$35,
MATCH(TEXT('Tabela 7.1'!A5740,"mmmm/aaaa"),'alimentação - Tabela 7.1'!$5:$5,0)), "")</f>
        <v/>
      </c>
      <c r="D5740" s="62" t="str">
        <f>IFERROR(INDEX('alimentação - Tabela 7.1'!$35:$35,
MATCH(TEXT('Tabela 7.1'!$A5740,"mmmm/aaaa"),'alimentação - Tabela 7.1'!$5:$5,0)+1), "")</f>
        <v/>
      </c>
      <c r="E5740" s="62" t="str">
        <f>IFERROR(INDEX('alimentação - Tabela 7.1'!$35:$35,
MATCH(TEXT('Tabela 7.1'!$A5740,"mmmm/aaaa"),'alimentação - Tabela 7.1'!$5:$5,0)+2), "")</f>
        <v/>
      </c>
      <c r="F5740" s="62" t="str">
        <f>IFERROR(INDEX('alimentação - Tabela 7.1'!$35:$35,
MATCH(TEXT('Tabela 7.1'!$A5740,"mmmm/aaaa"),'alimentação - Tabela 7.1'!$5:$5,0)+3), "")</f>
        <v/>
      </c>
      <c r="G5740" s="95" t="str">
        <f>IFERROR(INDEX('alimentação - Tabela 7.1'!$35:$35,
MATCH(TEXT('Tabela 7.1'!$A5740,"mmmm/aaaa"),'alimentação - Tabela 7.1'!$5:$5,0)+4), "")</f>
        <v/>
      </c>
    </row>
    <row r="5741" spans="1:7" x14ac:dyDescent="0.25">
      <c r="A5741" s="59" t="str">
        <f>IF(
   SUMPRODUCT(--('alimentação - Tabela 7.1'!$5:$5=TEXT(DATE(2020,INT((ROW(A5739)-1)/33)+1,1),"mmmm/aaaa"))) &gt; 0,
   TEXT(DATE(2020,INT((ROW(A5739)-1)/33)+1,1),"mmm/aa"),
   ""
)</f>
        <v/>
      </c>
      <c r="B5741" s="61" t="str">
        <f>IF(A5741&lt;&gt;"", 'alimentação - Tabela 7.1'!$B$36, "" )</f>
        <v/>
      </c>
      <c r="C5741" s="62" t="str">
        <f>IFERROR(INDEX('alimentação - Tabela 7.1'!$36:$36,
MATCH(TEXT('Tabela 7.1'!A5741,"mmmm/aaaa"),'alimentação - Tabela 7.1'!$5:$5,0)), "")</f>
        <v/>
      </c>
      <c r="D5741" s="62" t="str">
        <f>IFERROR(INDEX('alimentação - Tabela 7.1'!$36:$36,
MATCH(TEXT('Tabela 7.1'!$A5741,"mmmm/aaaa"),'alimentação - Tabela 7.1'!$5:$5,0)+1), "")</f>
        <v/>
      </c>
      <c r="E5741" s="62" t="str">
        <f>IFERROR(INDEX('alimentação - Tabela 7.1'!$36:$36,
MATCH(TEXT('Tabela 7.1'!$A5741,"mmmm/aaaa"),'alimentação - Tabela 7.1'!$5:$5,0)+2), "")</f>
        <v/>
      </c>
      <c r="F5741" s="62" t="str">
        <f>IFERROR(INDEX('alimentação - Tabela 7.1'!$36:$36,
MATCH(TEXT('Tabela 7.1'!$A5741,"mmmm/aaaa"),'alimentação - Tabela 7.1'!$5:$5,0)+3), "")</f>
        <v/>
      </c>
      <c r="G5741" s="95" t="str">
        <f>IFERROR(INDEX('alimentação - Tabela 7.1'!$36:$36,
MATCH(TEXT('Tabela 7.1'!$A5741,"mmmm/aaaa"),'alimentação - Tabela 7.1'!$5:$5,0)+4), "")</f>
        <v/>
      </c>
    </row>
    <row r="5742" spans="1:7" x14ac:dyDescent="0.25">
      <c r="A5742" s="59" t="str">
        <f>IF(
   SUMPRODUCT(--('alimentação - Tabela 7.1'!$5:$5=TEXT(DATE(2020,INT((ROW(A5740)-1)/33)+1,1),"mmmm/aaaa"))) &gt; 0,
   TEXT(DATE(2020,INT((ROW(A5740)-1)/33)+1,1),"mmm/aa"),
   ""
)</f>
        <v/>
      </c>
      <c r="B5742" s="61" t="str">
        <f>IF(A5742&lt;&gt;"", 'alimentação - Tabela 7.1'!$B$37, "" )</f>
        <v/>
      </c>
      <c r="C5742" s="62" t="str">
        <f>IFERROR(INDEX('alimentação - Tabela 7.1'!$37:$37,
MATCH(TEXT('Tabela 7.1'!A5742,"mmmm/aaaa"),'alimentação - Tabela 7.1'!$5:$5,0)), "")</f>
        <v/>
      </c>
      <c r="D5742" s="62" t="str">
        <f>IFERROR(INDEX('alimentação - Tabela 7.1'!$37:$37,
MATCH(TEXT('Tabela 7.1'!$A5742,"mmmm/aaaa"),'alimentação - Tabela 7.1'!$5:$5,0)+1), "")</f>
        <v/>
      </c>
      <c r="E5742" s="62" t="str">
        <f>IFERROR(INDEX('alimentação - Tabela 7.1'!$37:$37,
MATCH(TEXT('Tabela 7.1'!$A5742,"mmmm/aaaa"),'alimentação - Tabela 7.1'!$5:$5,0)+2), "")</f>
        <v/>
      </c>
      <c r="F5742" s="62" t="str">
        <f>IFERROR(INDEX('alimentação - Tabela 7.1'!$37:$37,
MATCH(TEXT('Tabela 7.1'!$A5742,"mmmm/aaaa"),'alimentação - Tabela 7.1'!$5:$5,0)+3), "")</f>
        <v/>
      </c>
      <c r="G5742" s="95" t="str">
        <f>IFERROR(INDEX('alimentação - Tabela 7.1'!$37:$37,
MATCH(TEXT('Tabela 7.1'!$A5742,"mmmm/aaaa"),'alimentação - Tabela 7.1'!$5:$5,0)+4), "")</f>
        <v/>
      </c>
    </row>
    <row r="5743" spans="1:7" x14ac:dyDescent="0.25">
      <c r="A5743" s="59" t="str">
        <f>IF(
   SUMPRODUCT(--('alimentação - Tabela 7.1'!$5:$5=TEXT(DATE(2020,INT((ROW(A5741)-1)/33)+1,1),"mmmm/aaaa"))) &gt; 0,
   TEXT(DATE(2020,INT((ROW(A5741)-1)/33)+1,1),"mmm/aa"),
   ""
)</f>
        <v/>
      </c>
      <c r="B5743" s="61" t="str">
        <f>IF(A5743&lt;&gt;"", 'alimentação - Tabela 7.1'!$B$38, "" )</f>
        <v/>
      </c>
      <c r="C5743" s="62" t="str">
        <f>IFERROR(INDEX('alimentação - Tabela 7.1'!$38:$38,
MATCH(TEXT('Tabela 7.1'!A5743,"mmmm/aaaa"),'alimentação - Tabela 7.1'!$5:$5,0)), "")</f>
        <v/>
      </c>
      <c r="D5743" s="62" t="str">
        <f>IFERROR(INDEX('alimentação - Tabela 7.1'!$38:$38,
MATCH(TEXT('Tabela 7.1'!$A5743,"mmmm/aaaa"),'alimentação - Tabela 7.1'!$5:$5,0)+1), "")</f>
        <v/>
      </c>
      <c r="E5743" s="62" t="str">
        <f>IFERROR(INDEX('alimentação - Tabela 7.1'!$38:$38,
MATCH(TEXT('Tabela 7.1'!$A5743,"mmmm/aaaa"),'alimentação - Tabela 7.1'!$5:$5,0)+2), "")</f>
        <v/>
      </c>
      <c r="F5743" s="62" t="str">
        <f>IFERROR(INDEX('alimentação - Tabela 7.1'!$38:$38,
MATCH(TEXT('Tabela 7.1'!$A5743,"mmmm/aaaa"),'alimentação - Tabela 7.1'!$5:$5,0)+3), "")</f>
        <v/>
      </c>
      <c r="G5743" s="95" t="str">
        <f>IFERROR(INDEX('alimentação - Tabela 7.1'!$38:$38,
MATCH(TEXT('Tabela 7.1'!$A5743,"mmmm/aaaa"),'alimentação - Tabela 7.1'!$5:$5,0)+4), "")</f>
        <v/>
      </c>
    </row>
    <row r="5744" spans="1:7" x14ac:dyDescent="0.25">
      <c r="A5744" s="59" t="str">
        <f>IF(
   SUMPRODUCT(--('alimentação - Tabela 7.1'!$5:$5=TEXT(DATE(2020,INT((ROW(A5742)-1)/33)+1,1),"mmmm/aaaa"))) &gt; 0,
   TEXT(DATE(2020,INT((ROW(A5742)-1)/33)+1,1),"mmm/aa"),
   ""
)</f>
        <v/>
      </c>
      <c r="B5744" s="61" t="str">
        <f>IF(A5744&lt;&gt;"", 'alimentação - Tabela 7.1'!$B$39, "" )</f>
        <v/>
      </c>
      <c r="C5744" s="62" t="str">
        <f>IFERROR(INDEX('alimentação - Tabela 7.1'!$39:$39,
MATCH(TEXT('Tabela 7.1'!A5744,"mmmm/aaaa"),'alimentação - Tabela 7.1'!$5:$5,0)), "")</f>
        <v/>
      </c>
      <c r="D5744" s="62" t="str">
        <f>IFERROR(INDEX('alimentação - Tabela 7.1'!$39:$39,
MATCH(TEXT('Tabela 7.1'!$A5744,"mmmm/aaaa"),'alimentação - Tabela 7.1'!$5:$5,0)+1), "")</f>
        <v/>
      </c>
      <c r="E5744" s="62" t="str">
        <f>IFERROR(INDEX('alimentação - Tabela 7.1'!$39:$39,
MATCH(TEXT('Tabela 7.1'!$A5744,"mmmm/aaaa"),'alimentação - Tabela 7.1'!$5:$5,0)+2), "")</f>
        <v/>
      </c>
      <c r="F5744" s="62" t="str">
        <f>IFERROR(INDEX('alimentação - Tabela 7.1'!$39:$39,
MATCH(TEXT('Tabela 7.1'!$A5744,"mmmm/aaaa"),'alimentação - Tabela 7.1'!$5:$5,0)+3), "")</f>
        <v/>
      </c>
      <c r="G5744" s="95" t="str">
        <f>IFERROR(INDEX('alimentação - Tabela 7.1'!$39:$39,
MATCH(TEXT('Tabela 7.1'!$A5744,"mmmm/aaaa"),'alimentação - Tabela 7.1'!$5:$5,0)+4), "")</f>
        <v/>
      </c>
    </row>
    <row r="5745" spans="1:7" x14ac:dyDescent="0.25">
      <c r="A5745" s="59" t="str">
        <f>IF(
   SUMPRODUCT(--('alimentação - Tabela 7.1'!$5:$5=TEXT(DATE(2020,INT((ROW(A5743)-1)/33)+1,1),"mmmm/aaaa"))) &gt; 0,
   TEXT(DATE(2020,INT((ROW(A5743)-1)/33)+1,1),"mmm/aa"),
   ""
)</f>
        <v/>
      </c>
      <c r="B5745" s="61" t="str">
        <f>IF(A5745&lt;&gt;"", 'alimentação - Tabela 7.1'!$B$7, "" )</f>
        <v/>
      </c>
      <c r="C5745" s="62" t="str">
        <f>IFERROR(INDEX('alimentação - Tabela 7.1'!$7:$7,
MATCH(TEXT('Tabela 7.1'!A5745,"mmmm/aaaa"),'alimentação - Tabela 7.1'!$5:$5,0)), "")</f>
        <v/>
      </c>
      <c r="D5745" s="62" t="str">
        <f>IFERROR(INDEX('alimentação - Tabela 7.1'!$7:$7,
MATCH(TEXT('Tabela 7.1'!$A5745,"mmmm/aaaa"),'alimentação - Tabela 7.1'!$5:$5,0)+1), "")</f>
        <v/>
      </c>
      <c r="E5745" s="62" t="str">
        <f>IFERROR(INDEX('alimentação - Tabela 7.1'!$7:$7,
MATCH(TEXT('Tabela 7.1'!$A5745,"mmmm/aaaa"),'alimentação - Tabela 7.1'!$5:$5,0)+2), "")</f>
        <v/>
      </c>
      <c r="F5745" s="62" t="str">
        <f>IFERROR(INDEX('alimentação - Tabela 7.1'!$7:$7,
MATCH(TEXT('Tabela 7.1'!$A5745,"mmmm/aaaa"),'alimentação - Tabela 7.1'!$5:$5,0)+3), "")</f>
        <v/>
      </c>
      <c r="G5745" s="95" t="str">
        <f>IFERROR(INDEX('alimentação - Tabela 7.1'!$7:$7,
MATCH(TEXT('Tabela 7.1'!$A5745,"mmmm/aaaa"),'alimentação - Tabela 7.1'!$5:$5,0)+4), "")</f>
        <v/>
      </c>
    </row>
    <row r="5746" spans="1:7" x14ac:dyDescent="0.25">
      <c r="A5746" s="59" t="str">
        <f>IF(
   SUMPRODUCT(--('alimentação - Tabela 7.1'!$5:$5=TEXT(DATE(2020,INT((ROW(A5744)-1)/33)+1,1),"mmmm/aaaa"))) &gt; 0,
   TEXT(DATE(2020,INT((ROW(A5744)-1)/33)+1,1),"mmm/aa"),
   ""
)</f>
        <v/>
      </c>
      <c r="B5746" s="61" t="str">
        <f>IF(A5746&lt;&gt;"", 'alimentação - Tabela 7.1'!$B$8, "" )</f>
        <v/>
      </c>
      <c r="C5746" s="62" t="str">
        <f>IFERROR(INDEX('alimentação - Tabela 7.1'!$8:$8,
MATCH(TEXT('Tabela 7.1'!A5746,"mmmm/aaaa"),'alimentação - Tabela 7.1'!$5:$5,0)), "")</f>
        <v/>
      </c>
      <c r="D5746" s="62" t="str">
        <f>IFERROR(INDEX('alimentação - Tabela 7.1'!$8:$8,
MATCH(TEXT('Tabela 7.1'!$A5746,"mmmm/aaaa"),'alimentação - Tabela 7.1'!$5:$5,0)+1), "")</f>
        <v/>
      </c>
      <c r="E5746" s="62" t="str">
        <f>IFERROR(INDEX('alimentação - Tabela 7.1'!$8:$8,
MATCH(TEXT('Tabela 7.1'!$A5746,"mmmm/aaaa"),'alimentação - Tabela 7.1'!$5:$5,0)+2), "")</f>
        <v/>
      </c>
      <c r="F5746" s="62" t="str">
        <f>IFERROR(INDEX('alimentação - Tabela 7.1'!$8:$8,
MATCH(TEXT('Tabela 7.1'!$A5746,"mmmm/aaaa"),'alimentação - Tabela 7.1'!$5:$5,0)+3), "")</f>
        <v/>
      </c>
      <c r="G5746" s="95" t="str">
        <f>IFERROR(INDEX('alimentação - Tabela 7.1'!$8:$8,
MATCH(TEXT('Tabela 7.1'!$A5746,"mmmm/aaaa"),'alimentação - Tabela 7.1'!$5:$5,0)+4), "")</f>
        <v/>
      </c>
    </row>
    <row r="5747" spans="1:7" x14ac:dyDescent="0.25">
      <c r="A5747" s="59" t="str">
        <f>IF(
   SUMPRODUCT(--('alimentação - Tabela 7.1'!$5:$5=TEXT(DATE(2020,INT((ROW(A5745)-1)/33)+1,1),"mmmm/aaaa"))) &gt; 0,
   TEXT(DATE(2020,INT((ROW(A5745)-1)/33)+1,1),"mmm/aa"),
   ""
)</f>
        <v/>
      </c>
      <c r="B5747" s="61" t="str">
        <f>IF(A5747&lt;&gt;"", 'alimentação - Tabela 7.1'!$B$9, "" )</f>
        <v/>
      </c>
      <c r="C5747" s="62" t="str">
        <f>IFERROR(INDEX('alimentação - Tabela 7.1'!$9:$9,
MATCH(TEXT('Tabela 7.1'!A5747,"mmmm/aaaa"),'alimentação - Tabela 7.1'!$5:$5,0)), "")</f>
        <v/>
      </c>
      <c r="D5747" s="62" t="str">
        <f>IFERROR(INDEX('alimentação - Tabela 7.1'!$9:$9,
MATCH(TEXT('Tabela 7.1'!$A5747,"mmmm/aaaa"),'alimentação - Tabela 7.1'!$5:$5,0)+1), "")</f>
        <v/>
      </c>
      <c r="E5747" s="62" t="str">
        <f>IFERROR(INDEX('alimentação - Tabela 7.1'!$9:$9,
MATCH(TEXT('Tabela 7.1'!$A5747,"mmmm/aaaa"),'alimentação - Tabela 7.1'!$5:$5,0)+2), "")</f>
        <v/>
      </c>
      <c r="F5747" s="62" t="str">
        <f>IFERROR(INDEX('alimentação - Tabela 7.1'!$9:$9,
MATCH(TEXT('Tabela 7.1'!$A5747,"mmmm/aaaa"),'alimentação - Tabela 7.1'!$5:$5,0)+3), "")</f>
        <v/>
      </c>
      <c r="G5747" s="95" t="str">
        <f>IFERROR(INDEX('alimentação - Tabela 7.1'!$9:$9,
MATCH(TEXT('Tabela 7.1'!$A5747,"mmmm/aaaa"),'alimentação - Tabela 7.1'!$5:$5,0)+4), "")</f>
        <v/>
      </c>
    </row>
    <row r="5748" spans="1:7" x14ac:dyDescent="0.25">
      <c r="A5748" s="59" t="str">
        <f>IF(
   SUMPRODUCT(--('alimentação - Tabela 7.1'!$5:$5=TEXT(DATE(2020,INT((ROW(A5746)-1)/33)+1,1),"mmmm/aaaa"))) &gt; 0,
   TEXT(DATE(2020,INT((ROW(A5746)-1)/33)+1,1),"mmm/aa"),
   ""
)</f>
        <v/>
      </c>
      <c r="B5748" s="61" t="str">
        <f>IF(A5748&lt;&gt;"", 'alimentação - Tabela 7.1'!$B$10, "" )</f>
        <v/>
      </c>
      <c r="C5748" s="62" t="str">
        <f>IFERROR(INDEX('alimentação - Tabela 7.1'!$10:$10,
MATCH(TEXT('Tabela 7.1'!A5748,"mmmm/aaaa"),'alimentação - Tabela 7.1'!$5:$5,0)), "")</f>
        <v/>
      </c>
      <c r="D5748" s="62" t="str">
        <f>IFERROR(INDEX('alimentação - Tabela 7.1'!$10:$10,
MATCH(TEXT('Tabela 7.1'!$A5748,"mmmm/aaaa"),'alimentação - Tabela 7.1'!$5:$5,0)+1), "")</f>
        <v/>
      </c>
      <c r="E5748" s="62" t="str">
        <f>IFERROR(INDEX('alimentação - Tabela 7.1'!$10:$10,
MATCH(TEXT('Tabela 7.1'!$A5748,"mmmm/aaaa"),'alimentação - Tabela 7.1'!$5:$5,0)+2), "")</f>
        <v/>
      </c>
      <c r="F5748" s="62" t="str">
        <f>IFERROR(INDEX('alimentação - Tabela 7.1'!$10:$10,
MATCH(TEXT('Tabela 7.1'!$A5748,"mmmm/aaaa"),'alimentação - Tabela 7.1'!$5:$5,0)+3), "")</f>
        <v/>
      </c>
      <c r="G5748" s="95" t="str">
        <f>IFERROR(INDEX('alimentação - Tabela 7.1'!$10:$10,
MATCH(TEXT('Tabela 7.1'!$A5748,"mmmm/aaaa"),'alimentação - Tabela 7.1'!$5:$5,0)+4), "")</f>
        <v/>
      </c>
    </row>
    <row r="5749" spans="1:7" x14ac:dyDescent="0.25">
      <c r="A5749" s="59" t="str">
        <f>IF(
   SUMPRODUCT(--('alimentação - Tabela 7.1'!$5:$5=TEXT(DATE(2020,INT((ROW(A5747)-1)/33)+1,1),"mmmm/aaaa"))) &gt; 0,
   TEXT(DATE(2020,INT((ROW(A5747)-1)/33)+1,1),"mmm/aa"),
   ""
)</f>
        <v/>
      </c>
      <c r="B5749" s="61" t="str">
        <f>IF(A5749&lt;&gt;"", 'alimentação - Tabela 7.1'!$B$11, "" )</f>
        <v/>
      </c>
      <c r="C5749" s="62" t="str">
        <f>IFERROR(INDEX('alimentação - Tabela 7.1'!$11:$11,
MATCH(TEXT('Tabela 7.1'!A5749,"mmmm/aaaa"),'alimentação - Tabela 7.1'!$5:$5,0)), "")</f>
        <v/>
      </c>
      <c r="D5749" s="62" t="str">
        <f>IFERROR(INDEX('alimentação - Tabela 7.1'!$11:$11,
MATCH(TEXT('Tabela 7.1'!$A5749,"mmmm/aaaa"),'alimentação - Tabela 7.1'!$5:$5,0)+1), "")</f>
        <v/>
      </c>
      <c r="E5749" s="62" t="str">
        <f>IFERROR(INDEX('alimentação - Tabela 7.1'!$11:$11,
MATCH(TEXT('Tabela 7.1'!$A5749,"mmmm/aaaa"),'alimentação - Tabela 7.1'!$5:$5,0)+2), "")</f>
        <v/>
      </c>
      <c r="F5749" s="62" t="str">
        <f>IFERROR(INDEX('alimentação - Tabela 7.1'!$11:$11,
MATCH(TEXT('Tabela 7.1'!$A5749,"mmmm/aaaa"),'alimentação - Tabela 7.1'!$5:$5,0)+3), "")</f>
        <v/>
      </c>
      <c r="G5749" s="95" t="str">
        <f>IFERROR(INDEX('alimentação - Tabela 7.1'!$11:$11,
MATCH(TEXT('Tabela 7.1'!$A5749,"mmmm/aaaa"),'alimentação - Tabela 7.1'!$5:$5,0)+4), "")</f>
        <v/>
      </c>
    </row>
    <row r="5750" spans="1:7" x14ac:dyDescent="0.25">
      <c r="A5750" s="59" t="str">
        <f>IF(
   SUMPRODUCT(--('alimentação - Tabela 7.1'!$5:$5=TEXT(DATE(2020,INT((ROW(A5748)-1)/33)+1,1),"mmmm/aaaa"))) &gt; 0,
   TEXT(DATE(2020,INT((ROW(A5748)-1)/33)+1,1),"mmm/aa"),
   ""
)</f>
        <v/>
      </c>
      <c r="B5750" s="61" t="str">
        <f>IF(A5750&lt;&gt;"", 'alimentação - Tabela 7.1'!$B$12, "" )</f>
        <v/>
      </c>
      <c r="C5750" s="62" t="str">
        <f>IFERROR(INDEX('alimentação - Tabela 7.1'!$12:$12,
MATCH(TEXT('Tabela 7.1'!A5750,"mmmm/aaaa"),'alimentação - Tabela 7.1'!$5:$5,0)), "")</f>
        <v/>
      </c>
      <c r="D5750" s="62" t="str">
        <f>IFERROR(INDEX('alimentação - Tabela 7.1'!$12:$12,
MATCH(TEXT('Tabela 7.1'!$A5750,"mmmm/aaaa"),'alimentação - Tabela 7.1'!$5:$5,0)+1), "")</f>
        <v/>
      </c>
      <c r="E5750" s="62" t="str">
        <f>IFERROR(INDEX('alimentação - Tabela 7.1'!$12:$12,
MATCH(TEXT('Tabela 7.1'!$A5750,"mmmm/aaaa"),'alimentação - Tabela 7.1'!$5:$5,0)+2), "")</f>
        <v/>
      </c>
      <c r="F5750" s="62" t="str">
        <f>IFERROR(INDEX('alimentação - Tabela 7.1'!$12:$12,
MATCH(TEXT('Tabela 7.1'!$A5750,"mmmm/aaaa"),'alimentação - Tabela 7.1'!$5:$5,0)+3), "")</f>
        <v/>
      </c>
      <c r="G5750" s="95" t="str">
        <f>IFERROR(INDEX('alimentação - Tabela 7.1'!$12:$12,
MATCH(TEXT('Tabela 7.1'!$A5750,"mmmm/aaaa"),'alimentação - Tabela 7.1'!$5:$5,0)+4), "")</f>
        <v/>
      </c>
    </row>
    <row r="5751" spans="1:7" x14ac:dyDescent="0.25">
      <c r="A5751" s="59" t="str">
        <f>IF(
   SUMPRODUCT(--('alimentação - Tabela 7.1'!$5:$5=TEXT(DATE(2020,INT((ROW(A5749)-1)/33)+1,1),"mmmm/aaaa"))) &gt; 0,
   TEXT(DATE(2020,INT((ROW(A5749)-1)/33)+1,1),"mmm/aa"),
   ""
)</f>
        <v/>
      </c>
      <c r="B5751" s="61" t="str">
        <f>IF(A5751&lt;&gt;"", 'alimentação - Tabela 7.1'!$B$13, "" )</f>
        <v/>
      </c>
      <c r="C5751" s="62" t="str">
        <f>IFERROR(INDEX('alimentação - Tabela 7.1'!$13:$13,
MATCH(TEXT('Tabela 7.1'!A5751,"mmmm/aaaa"),'alimentação - Tabela 7.1'!$5:$5,0)), "")</f>
        <v/>
      </c>
      <c r="D5751" s="62" t="str">
        <f>IFERROR(INDEX('alimentação - Tabela 7.1'!$13:$13,
MATCH(TEXT('Tabela 7.1'!$A5751,"mmmm/aaaa"),'alimentação - Tabela 7.1'!$5:$5,0)+1), "")</f>
        <v/>
      </c>
      <c r="E5751" s="62" t="str">
        <f>IFERROR(INDEX('alimentação - Tabela 7.1'!$13:$13,
MATCH(TEXT('Tabela 7.1'!$A5751,"mmmm/aaaa"),'alimentação - Tabela 7.1'!$5:$5,0)+2), "")</f>
        <v/>
      </c>
      <c r="F5751" s="62" t="str">
        <f>IFERROR(INDEX('alimentação - Tabela 7.1'!$13:$13,
MATCH(TEXT('Tabela 7.1'!$A5751,"mmmm/aaaa"),'alimentação - Tabela 7.1'!$5:$5,0)+3), "")</f>
        <v/>
      </c>
      <c r="G5751" s="95" t="str">
        <f>IFERROR(INDEX('alimentação - Tabela 7.1'!$13:$13,
MATCH(TEXT('Tabela 7.1'!$A5751,"mmmm/aaaa"),'alimentação - Tabela 7.1'!$5:$5,0)+4), "")</f>
        <v/>
      </c>
    </row>
    <row r="5752" spans="1:7" x14ac:dyDescent="0.25">
      <c r="A5752" s="59" t="str">
        <f>IF(
   SUMPRODUCT(--('alimentação - Tabela 7.1'!$5:$5=TEXT(DATE(2020,INT((ROW(A5750)-1)/33)+1,1),"mmmm/aaaa"))) &gt; 0,
   TEXT(DATE(2020,INT((ROW(A5750)-1)/33)+1,1),"mmm/aa"),
   ""
)</f>
        <v/>
      </c>
      <c r="B5752" s="61" t="str">
        <f>IF(A5752&lt;&gt;"", 'alimentação - Tabela 7.1'!$B$14, "" )</f>
        <v/>
      </c>
      <c r="C5752" s="62" t="str">
        <f>IFERROR(INDEX('alimentação - Tabela 7.1'!$14:$14,
MATCH(TEXT('Tabela 7.1'!A5752,"mmmm/aaaa"),'alimentação - Tabela 7.1'!$5:$5,0)), "")</f>
        <v/>
      </c>
      <c r="D5752" s="62" t="str">
        <f>IFERROR(INDEX('alimentação - Tabela 7.1'!$14:$14,
MATCH(TEXT('Tabela 7.1'!$A5752,"mmmm/aaaa"),'alimentação - Tabela 7.1'!$5:$5,0)+1), "")</f>
        <v/>
      </c>
      <c r="E5752" s="62" t="str">
        <f>IFERROR(INDEX('alimentação - Tabela 7.1'!$14:$14,
MATCH(TEXT('Tabela 7.1'!$A5752,"mmmm/aaaa"),'alimentação - Tabela 7.1'!$5:$5,0)+2), "")</f>
        <v/>
      </c>
      <c r="F5752" s="62" t="str">
        <f>IFERROR(INDEX('alimentação - Tabela 7.1'!$14:$14,
MATCH(TEXT('Tabela 7.1'!$A5752,"mmmm/aaaa"),'alimentação - Tabela 7.1'!$5:$5,0)+3), "")</f>
        <v/>
      </c>
      <c r="G5752" s="95" t="str">
        <f>IFERROR(INDEX('alimentação - Tabela 7.1'!$14:$14,
MATCH(TEXT('Tabela 7.1'!$A5752,"mmmm/aaaa"),'alimentação - Tabela 7.1'!$5:$5,0)+4), "")</f>
        <v/>
      </c>
    </row>
    <row r="5753" spans="1:7" x14ac:dyDescent="0.25">
      <c r="A5753" s="59" t="str">
        <f>IF(
   SUMPRODUCT(--('alimentação - Tabela 7.1'!$5:$5=TEXT(DATE(2020,INT((ROW(A5751)-1)/33)+1,1),"mmmm/aaaa"))) &gt; 0,
   TEXT(DATE(2020,INT((ROW(A5751)-1)/33)+1,1),"mmm/aa"),
   ""
)</f>
        <v/>
      </c>
      <c r="B5753" s="61" t="str">
        <f>IF(A5753&lt;&gt;"", 'alimentação - Tabela 7.1'!$B$15, "" )</f>
        <v/>
      </c>
      <c r="C5753" s="62" t="str">
        <f>IFERROR(INDEX('alimentação - Tabela 7.1'!$15:$15,
MATCH(TEXT('Tabela 7.1'!A5753,"mmmm/aaaa"),'alimentação - Tabela 7.1'!$5:$5,0)), "")</f>
        <v/>
      </c>
      <c r="D5753" s="62" t="str">
        <f>IFERROR(INDEX('alimentação - Tabela 7.1'!$15:$15,
MATCH(TEXT('Tabela 7.1'!$A5753,"mmmm/aaaa"),'alimentação - Tabela 7.1'!$5:$5,0)+1), "")</f>
        <v/>
      </c>
      <c r="E5753" s="62" t="str">
        <f>IFERROR(INDEX('alimentação - Tabela 7.1'!$15:$15,
MATCH(TEXT('Tabela 7.1'!$A5753,"mmmm/aaaa"),'alimentação - Tabela 7.1'!$5:$5,0)+2), "")</f>
        <v/>
      </c>
      <c r="F5753" s="62" t="str">
        <f>IFERROR(INDEX('alimentação - Tabela 7.1'!$15:$15,
MATCH(TEXT('Tabela 7.1'!$A5753,"mmmm/aaaa"),'alimentação - Tabela 7.1'!$5:$5,0)+3), "")</f>
        <v/>
      </c>
      <c r="G5753" s="95" t="str">
        <f>IFERROR(INDEX('alimentação - Tabela 7.1'!$15:$15,
MATCH(TEXT('Tabela 7.1'!$A5753,"mmmm/aaaa"),'alimentação - Tabela 7.1'!$5:$5,0)+4), "")</f>
        <v/>
      </c>
    </row>
    <row r="5754" spans="1:7" x14ac:dyDescent="0.25">
      <c r="A5754" s="59" t="str">
        <f>IF(
   SUMPRODUCT(--('alimentação - Tabela 7.1'!$5:$5=TEXT(DATE(2020,INT((ROW(A5752)-1)/33)+1,1),"mmmm/aaaa"))) &gt; 0,
   TEXT(DATE(2020,INT((ROW(A5752)-1)/33)+1,1),"mmm/aa"),
   ""
)</f>
        <v/>
      </c>
      <c r="B5754" s="61" t="str">
        <f>IF(A5754&lt;&gt;"", 'alimentação - Tabela 7.1'!$B$16, "" )</f>
        <v/>
      </c>
      <c r="C5754" s="62" t="str">
        <f>IFERROR(INDEX('alimentação - Tabela 7.1'!$16:$16,
MATCH(TEXT('Tabela 7.1'!A5754,"mmmm/aaaa"),'alimentação - Tabela 7.1'!$5:$5,0)), "")</f>
        <v/>
      </c>
      <c r="D5754" s="62" t="str">
        <f>IFERROR(INDEX('alimentação - Tabela 7.1'!$16:$16,
MATCH(TEXT('Tabela 7.1'!$A5754,"mmmm/aaaa"),'alimentação - Tabela 7.1'!$5:$5,0)+1), "")</f>
        <v/>
      </c>
      <c r="E5754" s="62" t="str">
        <f>IFERROR(INDEX('alimentação - Tabela 7.1'!$16:$16,
MATCH(TEXT('Tabela 7.1'!$A5754,"mmmm/aaaa"),'alimentação - Tabela 7.1'!$5:$5,0)+2), "")</f>
        <v/>
      </c>
      <c r="F5754" s="62" t="str">
        <f>IFERROR(INDEX('alimentação - Tabela 7.1'!$16:$16,
MATCH(TEXT('Tabela 7.1'!$A5754,"mmmm/aaaa"),'alimentação - Tabela 7.1'!$5:$5,0)+3), "")</f>
        <v/>
      </c>
      <c r="G5754" s="95" t="str">
        <f>IFERROR(INDEX('alimentação - Tabela 7.1'!$16:$16,
MATCH(TEXT('Tabela 7.1'!$A5754,"mmmm/aaaa"),'alimentação - Tabela 7.1'!$5:$5,0)+4), "")</f>
        <v/>
      </c>
    </row>
    <row r="5755" spans="1:7" x14ac:dyDescent="0.25">
      <c r="A5755" s="59" t="str">
        <f>IF(
   SUMPRODUCT(--('alimentação - Tabela 7.1'!$5:$5=TEXT(DATE(2020,INT((ROW(A5753)-1)/33)+1,1),"mmmm/aaaa"))) &gt; 0,
   TEXT(DATE(2020,INT((ROW(A5753)-1)/33)+1,1),"mmm/aa"),
   ""
)</f>
        <v/>
      </c>
      <c r="B5755" s="61" t="str">
        <f>IF(A5755&lt;&gt;"", 'alimentação - Tabela 7.1'!$B$17, "" )</f>
        <v/>
      </c>
      <c r="C5755" s="62" t="str">
        <f>IFERROR(INDEX('alimentação - Tabela 7.1'!$17:$17,
MATCH(TEXT('Tabela 7.1'!A5755,"mmmm/aaaa"),'alimentação - Tabela 7.1'!$5:$5,0)), "")</f>
        <v/>
      </c>
      <c r="D5755" s="62" t="str">
        <f>IFERROR(INDEX('alimentação - Tabela 7.1'!$17:$17,
MATCH(TEXT('Tabela 7.1'!$A5755,"mmmm/aaaa"),'alimentação - Tabela 7.1'!$5:$5,0)+1), "")</f>
        <v/>
      </c>
      <c r="E5755" s="62" t="str">
        <f>IFERROR(INDEX('alimentação - Tabela 7.1'!$17:$17,
MATCH(TEXT('Tabela 7.1'!$A5755,"mmmm/aaaa"),'alimentação - Tabela 7.1'!$5:$5,0)+2), "")</f>
        <v/>
      </c>
      <c r="F5755" s="62" t="str">
        <f>IFERROR(INDEX('alimentação - Tabela 7.1'!$17:$17,
MATCH(TEXT('Tabela 7.1'!$A5755,"mmmm/aaaa"),'alimentação - Tabela 7.1'!$5:$5,0)+3), "")</f>
        <v/>
      </c>
      <c r="G5755" s="95" t="str">
        <f>IFERROR(INDEX('alimentação - Tabela 7.1'!$17:$17,
MATCH(TEXT('Tabela 7.1'!$A5755,"mmmm/aaaa"),'alimentação - Tabela 7.1'!$5:$5,0)+4), "")</f>
        <v/>
      </c>
    </row>
    <row r="5756" spans="1:7" x14ac:dyDescent="0.25">
      <c r="A5756" s="59" t="str">
        <f>IF(
   SUMPRODUCT(--('alimentação - Tabela 7.1'!$5:$5=TEXT(DATE(2020,INT((ROW(A5754)-1)/33)+1,1),"mmmm/aaaa"))) &gt; 0,
   TEXT(DATE(2020,INT((ROW(A5754)-1)/33)+1,1),"mmm/aa"),
   ""
)</f>
        <v/>
      </c>
      <c r="B5756" s="61" t="str">
        <f>IF(A5756&lt;&gt;"", 'alimentação - Tabela 7.1'!$B$18, "" )</f>
        <v/>
      </c>
      <c r="C5756" s="62" t="str">
        <f>IFERROR(INDEX('alimentação - Tabela 7.1'!$18:$18,
MATCH(TEXT('Tabela 7.1'!A5756,"mmmm/aaaa"),'alimentação - Tabela 7.1'!$5:$5,0)), "")</f>
        <v/>
      </c>
      <c r="D5756" s="62" t="str">
        <f>IFERROR(INDEX('alimentação - Tabela 7.1'!$18:$18,
MATCH(TEXT('Tabela 7.1'!$A5756,"mmmm/aaaa"),'alimentação - Tabela 7.1'!$5:$5,0)+1), "")</f>
        <v/>
      </c>
      <c r="E5756" s="62" t="str">
        <f>IFERROR(INDEX('alimentação - Tabela 7.1'!$18:$18,
MATCH(TEXT('Tabela 7.1'!$A5756,"mmmm/aaaa"),'alimentação - Tabela 7.1'!$5:$5,0)+2), "")</f>
        <v/>
      </c>
      <c r="F5756" s="62" t="str">
        <f>IFERROR(INDEX('alimentação - Tabela 7.1'!$18:$18,
MATCH(TEXT('Tabela 7.1'!$A5756,"mmmm/aaaa"),'alimentação - Tabela 7.1'!$5:$5,0)+3), "")</f>
        <v/>
      </c>
      <c r="G5756" s="95" t="str">
        <f>IFERROR(INDEX('alimentação - Tabela 7.1'!$18:$18,
MATCH(TEXT('Tabela 7.1'!$A5756,"mmmm/aaaa"),'alimentação - Tabela 7.1'!$5:$5,0)+4), "")</f>
        <v/>
      </c>
    </row>
    <row r="5757" spans="1:7" x14ac:dyDescent="0.25">
      <c r="A5757" s="59" t="str">
        <f>IF(
   SUMPRODUCT(--('alimentação - Tabela 7.1'!$5:$5=TEXT(DATE(2020,INT((ROW(A5755)-1)/33)+1,1),"mmmm/aaaa"))) &gt; 0,
   TEXT(DATE(2020,INT((ROW(A5755)-1)/33)+1,1),"mmm/aa"),
   ""
)</f>
        <v/>
      </c>
      <c r="B5757" s="61" t="str">
        <f>IF(A5757&lt;&gt;"", 'alimentação - Tabela 7.1'!$B$19, "" )</f>
        <v/>
      </c>
      <c r="C5757" s="62" t="str">
        <f>IFERROR(INDEX('alimentação - Tabela 7.1'!$19:$19,
MATCH(TEXT('Tabela 7.1'!A5757,"mmmm/aaaa"),'alimentação - Tabela 7.1'!$5:$5,0)), "")</f>
        <v/>
      </c>
      <c r="D5757" s="62" t="str">
        <f>IFERROR(INDEX('alimentação - Tabela 7.1'!$19:$19,
MATCH(TEXT('Tabela 7.1'!$A5757,"mmmm/aaaa"),'alimentação - Tabela 7.1'!$5:$5,0)+1), "")</f>
        <v/>
      </c>
      <c r="E5757" s="62" t="str">
        <f>IFERROR(INDEX('alimentação - Tabela 7.1'!$19:$19,
MATCH(TEXT('Tabela 7.1'!$A5757,"mmmm/aaaa"),'alimentação - Tabela 7.1'!$5:$5,0)+2), "")</f>
        <v/>
      </c>
      <c r="F5757" s="62" t="str">
        <f>IFERROR(INDEX('alimentação - Tabela 7.1'!$19:$19,
MATCH(TEXT('Tabela 7.1'!$A5757,"mmmm/aaaa"),'alimentação - Tabela 7.1'!$5:$5,0)+3), "")</f>
        <v/>
      </c>
      <c r="G5757" s="95" t="str">
        <f>IFERROR(INDEX('alimentação - Tabela 7.1'!$19:$19,
MATCH(TEXT('Tabela 7.1'!$A5757,"mmmm/aaaa"),'alimentação - Tabela 7.1'!$5:$5,0)+4), "")</f>
        <v/>
      </c>
    </row>
    <row r="5758" spans="1:7" x14ac:dyDescent="0.25">
      <c r="A5758" s="59" t="str">
        <f>IF(
   SUMPRODUCT(--('alimentação - Tabela 7.1'!$5:$5=TEXT(DATE(2020,INT((ROW(A5756)-1)/33)+1,1),"mmmm/aaaa"))) &gt; 0,
   TEXT(DATE(2020,INT((ROW(A5756)-1)/33)+1,1),"mmm/aa"),
   ""
)</f>
        <v/>
      </c>
      <c r="B5758" s="61" t="str">
        <f>IF(A5758&lt;&gt;"", 'alimentação - Tabela 7.1'!$B$20, "" )</f>
        <v/>
      </c>
      <c r="C5758" s="62" t="str">
        <f>IFERROR(INDEX('alimentação - Tabela 7.1'!$20:$20,
MATCH(TEXT('Tabela 7.1'!A5758,"mmmm/aaaa"),'alimentação - Tabela 7.1'!$5:$5,0)), "")</f>
        <v/>
      </c>
      <c r="D5758" s="62" t="str">
        <f>IFERROR(INDEX('alimentação - Tabela 7.1'!$20:$20,
MATCH(TEXT('Tabela 7.1'!$A5758,"mmmm/aaaa"),'alimentação - Tabela 7.1'!$5:$5,0)+1), "")</f>
        <v/>
      </c>
      <c r="E5758" s="62" t="str">
        <f>IFERROR(INDEX('alimentação - Tabela 7.1'!$20:$20,
MATCH(TEXT('Tabela 7.1'!$A5758,"mmmm/aaaa"),'alimentação - Tabela 7.1'!$5:$5,0)+2), "")</f>
        <v/>
      </c>
      <c r="F5758" s="62" t="str">
        <f>IFERROR(INDEX('alimentação - Tabela 7.1'!$20:$20,
MATCH(TEXT('Tabela 7.1'!$A5758,"mmmm/aaaa"),'alimentação - Tabela 7.1'!$5:$5,0)+3), "")</f>
        <v/>
      </c>
      <c r="G5758" s="95" t="str">
        <f>IFERROR(INDEX('alimentação - Tabela 7.1'!$20:$20,
MATCH(TEXT('Tabela 7.1'!$A5758,"mmmm/aaaa"),'alimentação - Tabela 7.1'!$5:$5,0)+4), "")</f>
        <v/>
      </c>
    </row>
    <row r="5759" spans="1:7" x14ac:dyDescent="0.25">
      <c r="A5759" s="59" t="str">
        <f>IF(
   SUMPRODUCT(--('alimentação - Tabela 7.1'!$5:$5=TEXT(DATE(2020,INT((ROW(A5757)-1)/33)+1,1),"mmmm/aaaa"))) &gt; 0,
   TEXT(DATE(2020,INT((ROW(A5757)-1)/33)+1,1),"mmm/aa"),
   ""
)</f>
        <v/>
      </c>
      <c r="B5759" s="61" t="str">
        <f>IF(A5759&lt;&gt;"", 'alimentação - Tabela 7.1'!$B$21, "" )</f>
        <v/>
      </c>
      <c r="C5759" s="62" t="str">
        <f>IFERROR(INDEX('alimentação - Tabela 7.1'!$21:$21,
MATCH(TEXT('Tabela 7.1'!A5759,"mmmm/aaaa"),'alimentação - Tabela 7.1'!$5:$5,0)), "")</f>
        <v/>
      </c>
      <c r="D5759" s="62" t="str">
        <f>IFERROR(INDEX('alimentação - Tabela 7.1'!$21:$21,
MATCH(TEXT('Tabela 7.1'!$A5759,"mmmm/aaaa"),'alimentação - Tabela 7.1'!$5:$5,0)+1), "")</f>
        <v/>
      </c>
      <c r="E5759" s="62" t="str">
        <f>IFERROR(INDEX('alimentação - Tabela 7.1'!$21:$21,
MATCH(TEXT('Tabela 7.1'!$A5759,"mmmm/aaaa"),'alimentação - Tabela 7.1'!$5:$5,0)+2), "")</f>
        <v/>
      </c>
      <c r="F5759" s="62" t="str">
        <f>IFERROR(INDEX('alimentação - Tabela 7.1'!$21:$21,
MATCH(TEXT('Tabela 7.1'!$A5759,"mmmm/aaaa"),'alimentação - Tabela 7.1'!$5:$5,0)+3), "")</f>
        <v/>
      </c>
      <c r="G5759" s="95" t="str">
        <f>IFERROR(INDEX('alimentação - Tabela 7.1'!$21:$21,
MATCH(TEXT('Tabela 7.1'!$A5759,"mmmm/aaaa"),'alimentação - Tabela 7.1'!$5:$5,0)+4), "")</f>
        <v/>
      </c>
    </row>
    <row r="5760" spans="1:7" x14ac:dyDescent="0.25">
      <c r="A5760" s="59" t="str">
        <f>IF(
   SUMPRODUCT(--('alimentação - Tabela 7.1'!$5:$5=TEXT(DATE(2020,INT((ROW(A5758)-1)/33)+1,1),"mmmm/aaaa"))) &gt; 0,
   TEXT(DATE(2020,INT((ROW(A5758)-1)/33)+1,1),"mmm/aa"),
   ""
)</f>
        <v/>
      </c>
      <c r="B5760" s="61" t="str">
        <f>IF(A5760&lt;&gt;"", 'alimentação - Tabela 7.1'!$B$22, "" )</f>
        <v/>
      </c>
      <c r="C5760" s="62" t="str">
        <f>IFERROR(INDEX('alimentação - Tabela 7.1'!$22:$22,
MATCH(TEXT('Tabela 7.1'!A5760,"mmmm/aaaa"),'alimentação - Tabela 7.1'!$5:$5,0)), "")</f>
        <v/>
      </c>
      <c r="D5760" s="62" t="str">
        <f>IFERROR(INDEX('alimentação - Tabela 7.1'!$22:$22,
MATCH(TEXT('Tabela 7.1'!$A5760,"mmmm/aaaa"),'alimentação - Tabela 7.1'!$5:$5,0)+1), "")</f>
        <v/>
      </c>
      <c r="E5760" s="62" t="str">
        <f>IFERROR(INDEX('alimentação - Tabela 7.1'!$22:$22,
MATCH(TEXT('Tabela 7.1'!$A5760,"mmmm/aaaa"),'alimentação - Tabela 7.1'!$5:$5,0)+2), "")</f>
        <v/>
      </c>
      <c r="F5760" s="62" t="str">
        <f>IFERROR(INDEX('alimentação - Tabela 7.1'!$22:$22,
MATCH(TEXT('Tabela 7.1'!$A5760,"mmmm/aaaa"),'alimentação - Tabela 7.1'!$5:$5,0)+3), "")</f>
        <v/>
      </c>
      <c r="G5760" s="95" t="str">
        <f>IFERROR(INDEX('alimentação - Tabela 7.1'!$22:$22,
MATCH(TEXT('Tabela 7.1'!$A5760,"mmmm/aaaa"),'alimentação - Tabela 7.1'!$5:$5,0)+4), "")</f>
        <v/>
      </c>
    </row>
    <row r="5761" spans="1:7" x14ac:dyDescent="0.25">
      <c r="A5761" s="59" t="str">
        <f>IF(
   SUMPRODUCT(--('alimentação - Tabela 7.1'!$5:$5=TEXT(DATE(2020,INT((ROW(A5759)-1)/33)+1,1),"mmmm/aaaa"))) &gt; 0,
   TEXT(DATE(2020,INT((ROW(A5759)-1)/33)+1,1),"mmm/aa"),
   ""
)</f>
        <v/>
      </c>
      <c r="B5761" s="61" t="str">
        <f>IF(A5761&lt;&gt;"", 'alimentação - Tabela 7.1'!$B$23, "" )</f>
        <v/>
      </c>
      <c r="C5761" s="62" t="str">
        <f>IFERROR(INDEX('alimentação - Tabela 7.1'!$23:$23,
MATCH(TEXT('Tabela 7.1'!A5761,"mmmm/aaaa"),'alimentação - Tabela 7.1'!$5:$5,0)), "")</f>
        <v/>
      </c>
      <c r="D5761" s="62" t="str">
        <f>IFERROR(INDEX('alimentação - Tabela 7.1'!$23:$23,
MATCH(TEXT('Tabela 7.1'!$A5761,"mmmm/aaaa"),'alimentação - Tabela 7.1'!$5:$5,0)+1), "")</f>
        <v/>
      </c>
      <c r="E5761" s="62" t="str">
        <f>IFERROR(INDEX('alimentação - Tabela 7.1'!$23:$23,
MATCH(TEXT('Tabela 7.1'!$A5761,"mmmm/aaaa"),'alimentação - Tabela 7.1'!$5:$5,0)+2), "")</f>
        <v/>
      </c>
      <c r="F5761" s="62" t="str">
        <f>IFERROR(INDEX('alimentação - Tabela 7.1'!$23:$23,
MATCH(TEXT('Tabela 7.1'!$A5761,"mmmm/aaaa"),'alimentação - Tabela 7.1'!$5:$5,0)+3), "")</f>
        <v/>
      </c>
      <c r="G5761" s="95" t="str">
        <f>IFERROR(INDEX('alimentação - Tabela 7.1'!$23:$23,
MATCH(TEXT('Tabela 7.1'!$A5761,"mmmm/aaaa"),'alimentação - Tabela 7.1'!$5:$5,0)+4), "")</f>
        <v/>
      </c>
    </row>
    <row r="5762" spans="1:7" x14ac:dyDescent="0.25">
      <c r="A5762" s="59" t="str">
        <f>IF(
   SUMPRODUCT(--('alimentação - Tabela 7.1'!$5:$5=TEXT(DATE(2020,INT((ROW(A5760)-1)/33)+1,1),"mmmm/aaaa"))) &gt; 0,
   TEXT(DATE(2020,INT((ROW(A5760)-1)/33)+1,1),"mmm/aa"),
   ""
)</f>
        <v/>
      </c>
      <c r="B5762" s="61" t="str">
        <f>IF(A5762&lt;&gt;"", 'alimentação - Tabela 7.1'!$B$24, "" )</f>
        <v/>
      </c>
      <c r="C5762" s="62" t="str">
        <f>IFERROR(INDEX('alimentação - Tabela 7.1'!$24:$24,
MATCH(TEXT('Tabela 7.1'!A5762,"mmmm/aaaa"),'alimentação - Tabela 7.1'!$5:$5,0)), "")</f>
        <v/>
      </c>
      <c r="D5762" s="62" t="str">
        <f>IFERROR(INDEX('alimentação - Tabela 7.1'!$24:$24,
MATCH(TEXT('Tabela 7.1'!$A5762,"mmmm/aaaa"),'alimentação - Tabela 7.1'!$5:$5,0)+1), "")</f>
        <v/>
      </c>
      <c r="E5762" s="62" t="str">
        <f>IFERROR(INDEX('alimentação - Tabela 7.1'!$24:$24,
MATCH(TEXT('Tabela 7.1'!$A5762,"mmmm/aaaa"),'alimentação - Tabela 7.1'!$5:$5,0)+2), "")</f>
        <v/>
      </c>
      <c r="F5762" s="62" t="str">
        <f>IFERROR(INDEX('alimentação - Tabela 7.1'!$24:$24,
MATCH(TEXT('Tabela 7.1'!$A5762,"mmmm/aaaa"),'alimentação - Tabela 7.1'!$5:$5,0)+3), "")</f>
        <v/>
      </c>
      <c r="G5762" s="95" t="str">
        <f>IFERROR(INDEX('alimentação - Tabela 7.1'!$24:$24,
MATCH(TEXT('Tabela 7.1'!$A5762,"mmmm/aaaa"),'alimentação - Tabela 7.1'!$5:$5,0)+4), "")</f>
        <v/>
      </c>
    </row>
    <row r="5763" spans="1:7" x14ac:dyDescent="0.25">
      <c r="A5763" s="59" t="str">
        <f>IF(
   SUMPRODUCT(--('alimentação - Tabela 7.1'!$5:$5=TEXT(DATE(2020,INT((ROW(A5761)-1)/33)+1,1),"mmmm/aaaa"))) &gt; 0,
   TEXT(DATE(2020,INT((ROW(A5761)-1)/33)+1,1),"mmm/aa"),
   ""
)</f>
        <v/>
      </c>
      <c r="B5763" s="61" t="str">
        <f>IF(A5763&lt;&gt;"", 'alimentação - Tabela 7.1'!$B$25, "" )</f>
        <v/>
      </c>
      <c r="C5763" s="62" t="str">
        <f>IFERROR(INDEX('alimentação - Tabela 7.1'!$25:$25,
MATCH(TEXT('Tabela 7.1'!A5763,"mmmm/aaaa"),'alimentação - Tabela 7.1'!$5:$5,0)), "")</f>
        <v/>
      </c>
      <c r="D5763" s="62" t="str">
        <f>IFERROR(INDEX('alimentação - Tabela 7.1'!$25:$25,
MATCH(TEXT('Tabela 7.1'!$A5763,"mmmm/aaaa"),'alimentação - Tabela 7.1'!$5:$5,0)+1), "")</f>
        <v/>
      </c>
      <c r="E5763" s="62" t="str">
        <f>IFERROR(INDEX('alimentação - Tabela 7.1'!$25:$25,
MATCH(TEXT('Tabela 7.1'!$A5763,"mmmm/aaaa"),'alimentação - Tabela 7.1'!$5:$5,0)+2), "")</f>
        <v/>
      </c>
      <c r="F5763" s="62" t="str">
        <f>IFERROR(INDEX('alimentação - Tabela 7.1'!$25:$25,
MATCH(TEXT('Tabela 7.1'!$A5763,"mmmm/aaaa"),'alimentação - Tabela 7.1'!$5:$5,0)+3), "")</f>
        <v/>
      </c>
      <c r="G5763" s="95" t="str">
        <f>IFERROR(INDEX('alimentação - Tabela 7.1'!$25:$25,
MATCH(TEXT('Tabela 7.1'!$A5763,"mmmm/aaaa"),'alimentação - Tabela 7.1'!$5:$5,0)+4), "")</f>
        <v/>
      </c>
    </row>
    <row r="5764" spans="1:7" x14ac:dyDescent="0.25">
      <c r="A5764" s="59" t="str">
        <f>IF(
   SUMPRODUCT(--('alimentação - Tabela 7.1'!$5:$5=TEXT(DATE(2020,INT((ROW(A5762)-1)/33)+1,1),"mmmm/aaaa"))) &gt; 0,
   TEXT(DATE(2020,INT((ROW(A5762)-1)/33)+1,1),"mmm/aa"),
   ""
)</f>
        <v/>
      </c>
      <c r="B5764" s="61" t="str">
        <f>IF(A5764&lt;&gt;"", 'alimentação - Tabela 7.1'!$B$26, "" )</f>
        <v/>
      </c>
      <c r="C5764" s="62" t="str">
        <f>IFERROR(INDEX('alimentação - Tabela 7.1'!$26:$26,
MATCH(TEXT('Tabela 7.1'!A5764,"mmmm/aaaa"),'alimentação - Tabela 7.1'!$5:$5,0)), "")</f>
        <v/>
      </c>
      <c r="D5764" s="62" t="str">
        <f>IFERROR(INDEX('alimentação - Tabela 7.1'!$26:$26,
MATCH(TEXT('Tabela 7.1'!$A5764,"mmmm/aaaa"),'alimentação - Tabela 7.1'!$5:$5,0)+1), "")</f>
        <v/>
      </c>
      <c r="E5764" s="62" t="str">
        <f>IFERROR(INDEX('alimentação - Tabela 7.1'!$26:$26,
MATCH(TEXT('Tabela 7.1'!$A5764,"mmmm/aaaa"),'alimentação - Tabela 7.1'!$5:$5,0)+2), "")</f>
        <v/>
      </c>
      <c r="F5764" s="62" t="str">
        <f>IFERROR(INDEX('alimentação - Tabela 7.1'!$26:$26,
MATCH(TEXT('Tabela 7.1'!$A5764,"mmmm/aaaa"),'alimentação - Tabela 7.1'!$5:$5,0)+3), "")</f>
        <v/>
      </c>
      <c r="G5764" s="95" t="str">
        <f>IFERROR(INDEX('alimentação - Tabela 7.1'!$26:$26,
MATCH(TEXT('Tabela 7.1'!$A5764,"mmmm/aaaa"),'alimentação - Tabela 7.1'!$5:$5,0)+4), "")</f>
        <v/>
      </c>
    </row>
    <row r="5765" spans="1:7" x14ac:dyDescent="0.25">
      <c r="A5765" s="59" t="str">
        <f>IF(
   SUMPRODUCT(--('alimentação - Tabela 7.1'!$5:$5=TEXT(DATE(2020,INT((ROW(A5763)-1)/33)+1,1),"mmmm/aaaa"))) &gt; 0,
   TEXT(DATE(2020,INT((ROW(A5763)-1)/33)+1,1),"mmm/aa"),
   ""
)</f>
        <v/>
      </c>
      <c r="B5765" s="61" t="str">
        <f>IF(A5765&lt;&gt;"", 'alimentação - Tabela 7.1'!$B$27, "" )</f>
        <v/>
      </c>
      <c r="C5765" s="62" t="str">
        <f>IFERROR(INDEX('alimentação - Tabela 7.1'!$27:$27,
MATCH(TEXT('Tabela 7.1'!A5765,"mmmm/aaaa"),'alimentação - Tabela 7.1'!$5:$5,0)), "")</f>
        <v/>
      </c>
      <c r="D5765" s="62" t="str">
        <f>IFERROR(INDEX('alimentação - Tabela 7.1'!$27:$27,
MATCH(TEXT('Tabela 7.1'!$A5765,"mmmm/aaaa"),'alimentação - Tabela 7.1'!$5:$5,0)+1), "")</f>
        <v/>
      </c>
      <c r="E5765" s="62" t="str">
        <f>IFERROR(INDEX('alimentação - Tabela 7.1'!$27:$27,
MATCH(TEXT('Tabela 7.1'!$A5765,"mmmm/aaaa"),'alimentação - Tabela 7.1'!$5:$5,0)+2), "")</f>
        <v/>
      </c>
      <c r="F5765" s="62" t="str">
        <f>IFERROR(INDEX('alimentação - Tabela 7.1'!$27:$27,
MATCH(TEXT('Tabela 7.1'!$A5765,"mmmm/aaaa"),'alimentação - Tabela 7.1'!$5:$5,0)+3), "")</f>
        <v/>
      </c>
      <c r="G5765" s="95" t="str">
        <f>IFERROR(INDEX('alimentação - Tabela 7.1'!$27:$27,
MATCH(TEXT('Tabela 7.1'!$A5765,"mmmm/aaaa"),'alimentação - Tabela 7.1'!$5:$5,0)+4), "")</f>
        <v/>
      </c>
    </row>
    <row r="5766" spans="1:7" x14ac:dyDescent="0.25">
      <c r="A5766" s="59" t="str">
        <f>IF(
   SUMPRODUCT(--('alimentação - Tabela 7.1'!$5:$5=TEXT(DATE(2020,INT((ROW(A5764)-1)/33)+1,1),"mmmm/aaaa"))) &gt; 0,
   TEXT(DATE(2020,INT((ROW(A5764)-1)/33)+1,1),"mmm/aa"),
   ""
)</f>
        <v/>
      </c>
      <c r="B5766" s="61" t="str">
        <f>IF(A5766&lt;&gt;"", 'alimentação - Tabela 7.1'!$B$28, "" )</f>
        <v/>
      </c>
      <c r="C5766" s="62" t="str">
        <f>IFERROR(INDEX('alimentação - Tabela 7.1'!$28:$28,
MATCH(TEXT('Tabela 7.1'!A5766,"mmmm/aaaa"),'alimentação - Tabela 7.1'!$5:$5,0)), "")</f>
        <v/>
      </c>
      <c r="D5766" s="62" t="str">
        <f>IFERROR(INDEX('alimentação - Tabela 7.1'!$28:$28,
MATCH(TEXT('Tabela 7.1'!$A5766,"mmmm/aaaa"),'alimentação - Tabela 7.1'!$5:$5,0)+1), "")</f>
        <v/>
      </c>
      <c r="E5766" s="62" t="str">
        <f>IFERROR(INDEX('alimentação - Tabela 7.1'!$28:$28,
MATCH(TEXT('Tabela 7.1'!$A5766,"mmmm/aaaa"),'alimentação - Tabela 7.1'!$5:$5,0)+2), "")</f>
        <v/>
      </c>
      <c r="F5766" s="62" t="str">
        <f>IFERROR(INDEX('alimentação - Tabela 7.1'!$28:$28,
MATCH(TEXT('Tabela 7.1'!$A5766,"mmmm/aaaa"),'alimentação - Tabela 7.1'!$5:$5,0)+3), "")</f>
        <v/>
      </c>
      <c r="G5766" s="95" t="str">
        <f>IFERROR(INDEX('alimentação - Tabela 7.1'!$28:$28,
MATCH(TEXT('Tabela 7.1'!$A5766,"mmmm/aaaa"),'alimentação - Tabela 7.1'!$5:$5,0)+4), "")</f>
        <v/>
      </c>
    </row>
    <row r="5767" spans="1:7" x14ac:dyDescent="0.25">
      <c r="A5767" s="59" t="str">
        <f>IF(
   SUMPRODUCT(--('alimentação - Tabela 7.1'!$5:$5=TEXT(DATE(2020,INT((ROW(A5765)-1)/33)+1,1),"mmmm/aaaa"))) &gt; 0,
   TEXT(DATE(2020,INT((ROW(A5765)-1)/33)+1,1),"mmm/aa"),
   ""
)</f>
        <v/>
      </c>
      <c r="B5767" s="61" t="str">
        <f>IF(A5767&lt;&gt;"", 'alimentação - Tabela 7.1'!$B$29, "" )</f>
        <v/>
      </c>
      <c r="C5767" s="62" t="str">
        <f>IFERROR(INDEX('alimentação - Tabela 7.1'!$29:$29,
MATCH(TEXT('Tabela 7.1'!A5767,"mmmm/aaaa"),'alimentação - Tabela 7.1'!$5:$5,0)), "")</f>
        <v/>
      </c>
      <c r="D5767" s="62" t="str">
        <f>IFERROR(INDEX('alimentação - Tabela 7.1'!$29:$29,
MATCH(TEXT('Tabela 7.1'!$A5767,"mmmm/aaaa"),'alimentação - Tabela 7.1'!$5:$5,0)+1), "")</f>
        <v/>
      </c>
      <c r="E5767" s="62" t="str">
        <f>IFERROR(INDEX('alimentação - Tabela 7.1'!$29:$29,
MATCH(TEXT('Tabela 7.1'!$A5767,"mmmm/aaaa"),'alimentação - Tabela 7.1'!$5:$5,0)+2), "")</f>
        <v/>
      </c>
      <c r="F5767" s="62" t="str">
        <f>IFERROR(INDEX('alimentação - Tabela 7.1'!$29:$29,
MATCH(TEXT('Tabela 7.1'!$A5767,"mmmm/aaaa"),'alimentação - Tabela 7.1'!$5:$5,0)+3), "")</f>
        <v/>
      </c>
      <c r="G5767" s="95" t="str">
        <f>IFERROR(INDEX('alimentação - Tabela 7.1'!$29:$29,
MATCH(TEXT('Tabela 7.1'!$A5767,"mmmm/aaaa"),'alimentação - Tabela 7.1'!$5:$5,0)+4), "")</f>
        <v/>
      </c>
    </row>
    <row r="5768" spans="1:7" x14ac:dyDescent="0.25">
      <c r="A5768" s="59" t="str">
        <f>IF(
   SUMPRODUCT(--('alimentação - Tabela 7.1'!$5:$5=TEXT(DATE(2020,INT((ROW(A5766)-1)/33)+1,1),"mmmm/aaaa"))) &gt; 0,
   TEXT(DATE(2020,INT((ROW(A5766)-1)/33)+1,1),"mmm/aa"),
   ""
)</f>
        <v/>
      </c>
      <c r="B5768" s="61" t="str">
        <f>IF(A5768&lt;&gt;"", 'alimentação - Tabela 7.1'!$B$30, "" )</f>
        <v/>
      </c>
      <c r="C5768" s="62" t="str">
        <f>IFERROR(INDEX('alimentação - Tabela 7.1'!$30:$30,
MATCH(TEXT('Tabela 7.1'!A5768,"mmmm/aaaa"),'alimentação - Tabela 7.1'!$5:$5,0)), "")</f>
        <v/>
      </c>
      <c r="D5768" s="62" t="str">
        <f>IFERROR(INDEX('alimentação - Tabela 7.1'!$30:$30,
MATCH(TEXT('Tabela 7.1'!$A5768,"mmmm/aaaa"),'alimentação - Tabela 7.1'!$5:$5,0)+1), "")</f>
        <v/>
      </c>
      <c r="E5768" s="62" t="str">
        <f>IFERROR(INDEX('alimentação - Tabela 7.1'!$30:$30,
MATCH(TEXT('Tabela 7.1'!$A5768,"mmmm/aaaa"),'alimentação - Tabela 7.1'!$5:$5,0)+2), "")</f>
        <v/>
      </c>
      <c r="F5768" s="62" t="str">
        <f>IFERROR(INDEX('alimentação - Tabela 7.1'!$30:$30,
MATCH(TEXT('Tabela 7.1'!$A5768,"mmmm/aaaa"),'alimentação - Tabela 7.1'!$5:$5,0)+3), "")</f>
        <v/>
      </c>
      <c r="G5768" s="95" t="str">
        <f>IFERROR(INDEX('alimentação - Tabela 7.1'!$30:$30,
MATCH(TEXT('Tabela 7.1'!$A5768,"mmmm/aaaa"),'alimentação - Tabela 7.1'!$5:$5,0)+4), "")</f>
        <v/>
      </c>
    </row>
    <row r="5769" spans="1:7" x14ac:dyDescent="0.25">
      <c r="A5769" s="59" t="str">
        <f>IF(
   SUMPRODUCT(--('alimentação - Tabela 7.1'!$5:$5=TEXT(DATE(2020,INT((ROW(A5767)-1)/33)+1,1),"mmmm/aaaa"))) &gt; 0,
   TEXT(DATE(2020,INT((ROW(A5767)-1)/33)+1,1),"mmm/aa"),
   ""
)</f>
        <v/>
      </c>
      <c r="B5769" s="61" t="str">
        <f>IF(A5769&lt;&gt;"", 'alimentação - Tabela 7.1'!$B$31, "" )</f>
        <v/>
      </c>
      <c r="C5769" s="62" t="str">
        <f>IFERROR(INDEX('alimentação - Tabela 7.1'!$31:$31,
MATCH(TEXT('Tabela 7.1'!A5769,"mmmm/aaaa"),'alimentação - Tabela 7.1'!$5:$5,0)), "")</f>
        <v/>
      </c>
      <c r="D5769" s="62" t="str">
        <f>IFERROR(INDEX('alimentação - Tabela 7.1'!$31:$31,
MATCH(TEXT('Tabela 7.1'!$A5769,"mmmm/aaaa"),'alimentação - Tabela 7.1'!$5:$5,0)+1), "")</f>
        <v/>
      </c>
      <c r="E5769" s="62" t="str">
        <f>IFERROR(INDEX('alimentação - Tabela 7.1'!$31:$31,
MATCH(TEXT('Tabela 7.1'!$A5769,"mmmm/aaaa"),'alimentação - Tabela 7.1'!$5:$5,0)+2), "")</f>
        <v/>
      </c>
      <c r="F5769" s="62" t="str">
        <f>IFERROR(INDEX('alimentação - Tabela 7.1'!$31:$31,
MATCH(TEXT('Tabela 7.1'!$A5769,"mmmm/aaaa"),'alimentação - Tabela 7.1'!$5:$5,0)+3), "")</f>
        <v/>
      </c>
      <c r="G5769" s="95" t="str">
        <f>IFERROR(INDEX('alimentação - Tabela 7.1'!$31:$31,
MATCH(TEXT('Tabela 7.1'!$A5769,"mmmm/aaaa"),'alimentação - Tabela 7.1'!$5:$5,0)+4), "")</f>
        <v/>
      </c>
    </row>
    <row r="5770" spans="1:7" x14ac:dyDescent="0.25">
      <c r="A5770" s="59" t="str">
        <f>IF(
   SUMPRODUCT(--('alimentação - Tabela 7.1'!$5:$5=TEXT(DATE(2020,INT((ROW(A5768)-1)/33)+1,1),"mmmm/aaaa"))) &gt; 0,
   TEXT(DATE(2020,INT((ROW(A5768)-1)/33)+1,1),"mmm/aa"),
   ""
)</f>
        <v/>
      </c>
      <c r="B5770" s="61" t="str">
        <f>IF(A5770&lt;&gt;"", 'alimentação - Tabela 7.1'!$B$32, "" )</f>
        <v/>
      </c>
      <c r="C5770" s="62" t="str">
        <f>IFERROR(INDEX('alimentação - Tabela 7.1'!$32:$32,
MATCH(TEXT('Tabela 7.1'!A5770,"mmmm/aaaa"),'alimentação - Tabela 7.1'!$5:$5,0)), "")</f>
        <v/>
      </c>
      <c r="D5770" s="62" t="str">
        <f>IFERROR(INDEX('alimentação - Tabela 7.1'!$32:$32,
MATCH(TEXT('Tabela 7.1'!$A5770,"mmmm/aaaa"),'alimentação - Tabela 7.1'!$5:$5,0)+1), "")</f>
        <v/>
      </c>
      <c r="E5770" s="62" t="str">
        <f>IFERROR(INDEX('alimentação - Tabela 7.1'!$32:$32,
MATCH(TEXT('Tabela 7.1'!$A5770,"mmmm/aaaa"),'alimentação - Tabela 7.1'!$5:$5,0)+2), "")</f>
        <v/>
      </c>
      <c r="F5770" s="62" t="str">
        <f>IFERROR(INDEX('alimentação - Tabela 7.1'!$32:$32,
MATCH(TEXT('Tabela 7.1'!$A5770,"mmmm/aaaa"),'alimentação - Tabela 7.1'!$5:$5,0)+3), "")</f>
        <v/>
      </c>
      <c r="G5770" s="95" t="str">
        <f>IFERROR(INDEX('alimentação - Tabela 7.1'!$32:$32,
MATCH(TEXT('Tabela 7.1'!$A5770,"mmmm/aaaa"),'alimentação - Tabela 7.1'!$5:$5,0)+4), "")</f>
        <v/>
      </c>
    </row>
    <row r="5771" spans="1:7" x14ac:dyDescent="0.25">
      <c r="A5771" s="59" t="str">
        <f>IF(
   SUMPRODUCT(--('alimentação - Tabela 7.1'!$5:$5=TEXT(DATE(2020,INT((ROW(A5769)-1)/33)+1,1),"mmmm/aaaa"))) &gt; 0,
   TEXT(DATE(2020,INT((ROW(A5769)-1)/33)+1,1),"mmm/aa"),
   ""
)</f>
        <v/>
      </c>
      <c r="B5771" s="61" t="str">
        <f>IF(A5771&lt;&gt;"", 'alimentação - Tabela 7.1'!$B$33, "" )</f>
        <v/>
      </c>
      <c r="C5771" s="62" t="str">
        <f>IFERROR(INDEX('alimentação - Tabela 7.1'!$33:$33,
MATCH(TEXT('Tabela 7.1'!A5771,"mmmm/aaaa"),'alimentação - Tabela 7.1'!$5:$5,0)), "")</f>
        <v/>
      </c>
      <c r="D5771" s="62" t="str">
        <f>IFERROR(INDEX('alimentação - Tabela 7.1'!$33:$33,
MATCH(TEXT('Tabela 7.1'!$A5771,"mmmm/aaaa"),'alimentação - Tabela 7.1'!$5:$5,0)+1), "")</f>
        <v/>
      </c>
      <c r="E5771" s="62" t="str">
        <f>IFERROR(INDEX('alimentação - Tabela 7.1'!$33:$33,
MATCH(TEXT('Tabela 7.1'!$A5771,"mmmm/aaaa"),'alimentação - Tabela 7.1'!$5:$5,0)+2), "")</f>
        <v/>
      </c>
      <c r="F5771" s="62" t="str">
        <f>IFERROR(INDEX('alimentação - Tabela 7.1'!$33:$33,
MATCH(TEXT('Tabela 7.1'!$A5771,"mmmm/aaaa"),'alimentação - Tabela 7.1'!$5:$5,0)+3), "")</f>
        <v/>
      </c>
      <c r="G5771" s="95" t="str">
        <f>IFERROR(INDEX('alimentação - Tabela 7.1'!$33:$33,
MATCH(TEXT('Tabela 7.1'!$A5771,"mmmm/aaaa"),'alimentação - Tabela 7.1'!$5:$5,0)+4), "")</f>
        <v/>
      </c>
    </row>
    <row r="5772" spans="1:7" x14ac:dyDescent="0.25">
      <c r="A5772" s="59" t="str">
        <f>IF(
   SUMPRODUCT(--('alimentação - Tabela 7.1'!$5:$5=TEXT(DATE(2020,INT((ROW(A5770)-1)/33)+1,1),"mmmm/aaaa"))) &gt; 0,
   TEXT(DATE(2020,INT((ROW(A5770)-1)/33)+1,1),"mmm/aa"),
   ""
)</f>
        <v/>
      </c>
      <c r="B5772" s="61" t="str">
        <f>IF(A5772&lt;&gt;"", 'alimentação - Tabela 7.1'!$B$34, "" )</f>
        <v/>
      </c>
      <c r="C5772" s="62" t="str">
        <f>IFERROR(INDEX('alimentação - Tabela 7.1'!$34:$34,
MATCH(TEXT('Tabela 7.1'!A5772,"mmmm/aaaa"),'alimentação - Tabela 7.1'!$5:$5,0)), "")</f>
        <v/>
      </c>
      <c r="D5772" s="62" t="str">
        <f>IFERROR(INDEX('alimentação - Tabela 7.1'!$34:$34,
MATCH(TEXT('Tabela 7.1'!$A5772,"mmmm/aaaa"),'alimentação - Tabela 7.1'!$5:$5,0)+1), "")</f>
        <v/>
      </c>
      <c r="E5772" s="62" t="str">
        <f>IFERROR(INDEX('alimentação - Tabela 7.1'!$34:$34,
MATCH(TEXT('Tabela 7.1'!$A5772,"mmmm/aaaa"),'alimentação - Tabela 7.1'!$5:$5,0)+2), "")</f>
        <v/>
      </c>
      <c r="F5772" s="62" t="str">
        <f>IFERROR(INDEX('alimentação - Tabela 7.1'!$34:$34,
MATCH(TEXT('Tabela 7.1'!$A5772,"mmmm/aaaa"),'alimentação - Tabela 7.1'!$5:$5,0)+3), "")</f>
        <v/>
      </c>
      <c r="G5772" s="95" t="str">
        <f>IFERROR(INDEX('alimentação - Tabela 7.1'!$34:$34,
MATCH(TEXT('Tabela 7.1'!$A5772,"mmmm/aaaa"),'alimentação - Tabela 7.1'!$5:$5,0)+4), "")</f>
        <v/>
      </c>
    </row>
    <row r="5773" spans="1:7" x14ac:dyDescent="0.25">
      <c r="A5773" s="59" t="str">
        <f>IF(
   SUMPRODUCT(--('alimentação - Tabela 7.1'!$5:$5=TEXT(DATE(2020,INT((ROW(A5771)-1)/33)+1,1),"mmmm/aaaa"))) &gt; 0,
   TEXT(DATE(2020,INT((ROW(A5771)-1)/33)+1,1),"mmm/aa"),
   ""
)</f>
        <v/>
      </c>
      <c r="B5773" s="61" t="str">
        <f>IF(A5773&lt;&gt;"", 'alimentação - Tabela 7.1'!$B$35, "" )</f>
        <v/>
      </c>
      <c r="C5773" s="62" t="str">
        <f>IFERROR(INDEX('alimentação - Tabela 7.1'!$35:$35,
MATCH(TEXT('Tabela 7.1'!A5773,"mmmm/aaaa"),'alimentação - Tabela 7.1'!$5:$5,0)), "")</f>
        <v/>
      </c>
      <c r="D5773" s="62" t="str">
        <f>IFERROR(INDEX('alimentação - Tabela 7.1'!$35:$35,
MATCH(TEXT('Tabela 7.1'!$A5773,"mmmm/aaaa"),'alimentação - Tabela 7.1'!$5:$5,0)+1), "")</f>
        <v/>
      </c>
      <c r="E5773" s="62" t="str">
        <f>IFERROR(INDEX('alimentação - Tabela 7.1'!$35:$35,
MATCH(TEXT('Tabela 7.1'!$A5773,"mmmm/aaaa"),'alimentação - Tabela 7.1'!$5:$5,0)+2), "")</f>
        <v/>
      </c>
      <c r="F5773" s="62" t="str">
        <f>IFERROR(INDEX('alimentação - Tabela 7.1'!$35:$35,
MATCH(TEXT('Tabela 7.1'!$A5773,"mmmm/aaaa"),'alimentação - Tabela 7.1'!$5:$5,0)+3), "")</f>
        <v/>
      </c>
      <c r="G5773" s="95" t="str">
        <f>IFERROR(INDEX('alimentação - Tabela 7.1'!$35:$35,
MATCH(TEXT('Tabela 7.1'!$A5773,"mmmm/aaaa"),'alimentação - Tabela 7.1'!$5:$5,0)+4), "")</f>
        <v/>
      </c>
    </row>
    <row r="5774" spans="1:7" x14ac:dyDescent="0.25">
      <c r="A5774" s="59" t="str">
        <f>IF(
   SUMPRODUCT(--('alimentação - Tabela 7.1'!$5:$5=TEXT(DATE(2020,INT((ROW(A5772)-1)/33)+1,1),"mmmm/aaaa"))) &gt; 0,
   TEXT(DATE(2020,INT((ROW(A5772)-1)/33)+1,1),"mmm/aa"),
   ""
)</f>
        <v/>
      </c>
      <c r="B5774" s="61" t="str">
        <f>IF(A5774&lt;&gt;"", 'alimentação - Tabela 7.1'!$B$36, "" )</f>
        <v/>
      </c>
      <c r="C5774" s="62" t="str">
        <f>IFERROR(INDEX('alimentação - Tabela 7.1'!$36:$36,
MATCH(TEXT('Tabela 7.1'!A5774,"mmmm/aaaa"),'alimentação - Tabela 7.1'!$5:$5,0)), "")</f>
        <v/>
      </c>
      <c r="D5774" s="62" t="str">
        <f>IFERROR(INDEX('alimentação - Tabela 7.1'!$36:$36,
MATCH(TEXT('Tabela 7.1'!$A5774,"mmmm/aaaa"),'alimentação - Tabela 7.1'!$5:$5,0)+1), "")</f>
        <v/>
      </c>
      <c r="E5774" s="62" t="str">
        <f>IFERROR(INDEX('alimentação - Tabela 7.1'!$36:$36,
MATCH(TEXT('Tabela 7.1'!$A5774,"mmmm/aaaa"),'alimentação - Tabela 7.1'!$5:$5,0)+2), "")</f>
        <v/>
      </c>
      <c r="F5774" s="62" t="str">
        <f>IFERROR(INDEX('alimentação - Tabela 7.1'!$36:$36,
MATCH(TEXT('Tabela 7.1'!$A5774,"mmmm/aaaa"),'alimentação - Tabela 7.1'!$5:$5,0)+3), "")</f>
        <v/>
      </c>
      <c r="G5774" s="95" t="str">
        <f>IFERROR(INDEX('alimentação - Tabela 7.1'!$36:$36,
MATCH(TEXT('Tabela 7.1'!$A5774,"mmmm/aaaa"),'alimentação - Tabela 7.1'!$5:$5,0)+4), "")</f>
        <v/>
      </c>
    </row>
    <row r="5775" spans="1:7" x14ac:dyDescent="0.25">
      <c r="A5775" s="59" t="str">
        <f>IF(
   SUMPRODUCT(--('alimentação - Tabela 7.1'!$5:$5=TEXT(DATE(2020,INT((ROW(A5773)-1)/33)+1,1),"mmmm/aaaa"))) &gt; 0,
   TEXT(DATE(2020,INT((ROW(A5773)-1)/33)+1,1),"mmm/aa"),
   ""
)</f>
        <v/>
      </c>
      <c r="B5775" s="61" t="str">
        <f>IF(A5775&lt;&gt;"", 'alimentação - Tabela 7.1'!$B$37, "" )</f>
        <v/>
      </c>
      <c r="C5775" s="62" t="str">
        <f>IFERROR(INDEX('alimentação - Tabela 7.1'!$37:$37,
MATCH(TEXT('Tabela 7.1'!A5775,"mmmm/aaaa"),'alimentação - Tabela 7.1'!$5:$5,0)), "")</f>
        <v/>
      </c>
      <c r="D5775" s="62" t="str">
        <f>IFERROR(INDEX('alimentação - Tabela 7.1'!$37:$37,
MATCH(TEXT('Tabela 7.1'!$A5775,"mmmm/aaaa"),'alimentação - Tabela 7.1'!$5:$5,0)+1), "")</f>
        <v/>
      </c>
      <c r="E5775" s="62" t="str">
        <f>IFERROR(INDEX('alimentação - Tabela 7.1'!$37:$37,
MATCH(TEXT('Tabela 7.1'!$A5775,"mmmm/aaaa"),'alimentação - Tabela 7.1'!$5:$5,0)+2), "")</f>
        <v/>
      </c>
      <c r="F5775" s="62" t="str">
        <f>IFERROR(INDEX('alimentação - Tabela 7.1'!$37:$37,
MATCH(TEXT('Tabela 7.1'!$A5775,"mmmm/aaaa"),'alimentação - Tabela 7.1'!$5:$5,0)+3), "")</f>
        <v/>
      </c>
      <c r="G5775" s="95" t="str">
        <f>IFERROR(INDEX('alimentação - Tabela 7.1'!$37:$37,
MATCH(TEXT('Tabela 7.1'!$A5775,"mmmm/aaaa"),'alimentação - Tabela 7.1'!$5:$5,0)+4), "")</f>
        <v/>
      </c>
    </row>
    <row r="5776" spans="1:7" x14ac:dyDescent="0.25">
      <c r="A5776" s="59" t="str">
        <f>IF(
   SUMPRODUCT(--('alimentação - Tabela 7.1'!$5:$5=TEXT(DATE(2020,INT((ROW(A5774)-1)/33)+1,1),"mmmm/aaaa"))) &gt; 0,
   TEXT(DATE(2020,INT((ROW(A5774)-1)/33)+1,1),"mmm/aa"),
   ""
)</f>
        <v/>
      </c>
      <c r="B5776" s="61" t="str">
        <f>IF(A5776&lt;&gt;"", 'alimentação - Tabela 7.1'!$B$38, "" )</f>
        <v/>
      </c>
      <c r="C5776" s="62" t="str">
        <f>IFERROR(INDEX('alimentação - Tabela 7.1'!$38:$38,
MATCH(TEXT('Tabela 7.1'!A5776,"mmmm/aaaa"),'alimentação - Tabela 7.1'!$5:$5,0)), "")</f>
        <v/>
      </c>
      <c r="D5776" s="62" t="str">
        <f>IFERROR(INDEX('alimentação - Tabela 7.1'!$38:$38,
MATCH(TEXT('Tabela 7.1'!$A5776,"mmmm/aaaa"),'alimentação - Tabela 7.1'!$5:$5,0)+1), "")</f>
        <v/>
      </c>
      <c r="E5776" s="62" t="str">
        <f>IFERROR(INDEX('alimentação - Tabela 7.1'!$38:$38,
MATCH(TEXT('Tabela 7.1'!$A5776,"mmmm/aaaa"),'alimentação - Tabela 7.1'!$5:$5,0)+2), "")</f>
        <v/>
      </c>
      <c r="F5776" s="62" t="str">
        <f>IFERROR(INDEX('alimentação - Tabela 7.1'!$38:$38,
MATCH(TEXT('Tabela 7.1'!$A5776,"mmmm/aaaa"),'alimentação - Tabela 7.1'!$5:$5,0)+3), "")</f>
        <v/>
      </c>
      <c r="G5776" s="95" t="str">
        <f>IFERROR(INDEX('alimentação - Tabela 7.1'!$38:$38,
MATCH(TEXT('Tabela 7.1'!$A5776,"mmmm/aaaa"),'alimentação - Tabela 7.1'!$5:$5,0)+4), "")</f>
        <v/>
      </c>
    </row>
    <row r="5777" spans="1:7" x14ac:dyDescent="0.25">
      <c r="A5777" s="59" t="str">
        <f>IF(
   SUMPRODUCT(--('alimentação - Tabela 7.1'!$5:$5=TEXT(DATE(2020,INT((ROW(A5775)-1)/33)+1,1),"mmmm/aaaa"))) &gt; 0,
   TEXT(DATE(2020,INT((ROW(A5775)-1)/33)+1,1),"mmm/aa"),
   ""
)</f>
        <v/>
      </c>
      <c r="B5777" s="61" t="str">
        <f>IF(A5777&lt;&gt;"", 'alimentação - Tabela 7.1'!$B$39, "" )</f>
        <v/>
      </c>
      <c r="C5777" s="62" t="str">
        <f>IFERROR(INDEX('alimentação - Tabela 7.1'!$39:$39,
MATCH(TEXT('Tabela 7.1'!A5777,"mmmm/aaaa"),'alimentação - Tabela 7.1'!$5:$5,0)), "")</f>
        <v/>
      </c>
      <c r="D5777" s="62" t="str">
        <f>IFERROR(INDEX('alimentação - Tabela 7.1'!$39:$39,
MATCH(TEXT('Tabela 7.1'!$A5777,"mmmm/aaaa"),'alimentação - Tabela 7.1'!$5:$5,0)+1), "")</f>
        <v/>
      </c>
      <c r="E5777" s="62" t="str">
        <f>IFERROR(INDEX('alimentação - Tabela 7.1'!$39:$39,
MATCH(TEXT('Tabela 7.1'!$A5777,"mmmm/aaaa"),'alimentação - Tabela 7.1'!$5:$5,0)+2), "")</f>
        <v/>
      </c>
      <c r="F5777" s="62" t="str">
        <f>IFERROR(INDEX('alimentação - Tabela 7.1'!$39:$39,
MATCH(TEXT('Tabela 7.1'!$A5777,"mmmm/aaaa"),'alimentação - Tabela 7.1'!$5:$5,0)+3), "")</f>
        <v/>
      </c>
      <c r="G5777" s="95" t="str">
        <f>IFERROR(INDEX('alimentação - Tabela 7.1'!$39:$39,
MATCH(TEXT('Tabela 7.1'!$A5777,"mmmm/aaaa"),'alimentação - Tabela 7.1'!$5:$5,0)+4), "")</f>
        <v/>
      </c>
    </row>
    <row r="5778" spans="1:7" x14ac:dyDescent="0.25">
      <c r="A5778" s="59" t="str">
        <f>IF(
   SUMPRODUCT(--('alimentação - Tabela 7.1'!$5:$5=TEXT(DATE(2020,INT((ROW(A5776)-1)/33)+1,1),"mmmm/aaaa"))) &gt; 0,
   TEXT(DATE(2020,INT((ROW(A5776)-1)/33)+1,1),"mmm/aa"),
   ""
)</f>
        <v/>
      </c>
      <c r="B5778" s="61" t="str">
        <f>IF(A5778&lt;&gt;"", 'alimentação - Tabela 7.1'!$B$7, "" )</f>
        <v/>
      </c>
      <c r="C5778" s="62" t="str">
        <f>IFERROR(INDEX('alimentação - Tabela 7.1'!$7:$7,
MATCH(TEXT('Tabela 7.1'!A5778,"mmmm/aaaa"),'alimentação - Tabela 7.1'!$5:$5,0)), "")</f>
        <v/>
      </c>
      <c r="D5778" s="62" t="str">
        <f>IFERROR(INDEX('alimentação - Tabela 7.1'!$7:$7,
MATCH(TEXT('Tabela 7.1'!$A5778,"mmmm/aaaa"),'alimentação - Tabela 7.1'!$5:$5,0)+1), "")</f>
        <v/>
      </c>
      <c r="E5778" s="62" t="str">
        <f>IFERROR(INDEX('alimentação - Tabela 7.1'!$7:$7,
MATCH(TEXT('Tabela 7.1'!$A5778,"mmmm/aaaa"),'alimentação - Tabela 7.1'!$5:$5,0)+2), "")</f>
        <v/>
      </c>
      <c r="F5778" s="62" t="str">
        <f>IFERROR(INDEX('alimentação - Tabela 7.1'!$7:$7,
MATCH(TEXT('Tabela 7.1'!$A5778,"mmmm/aaaa"),'alimentação - Tabela 7.1'!$5:$5,0)+3), "")</f>
        <v/>
      </c>
      <c r="G5778" s="95" t="str">
        <f>IFERROR(INDEX('alimentação - Tabela 7.1'!$7:$7,
MATCH(TEXT('Tabela 7.1'!$A5778,"mmmm/aaaa"),'alimentação - Tabela 7.1'!$5:$5,0)+4), "")</f>
        <v/>
      </c>
    </row>
    <row r="5779" spans="1:7" x14ac:dyDescent="0.25">
      <c r="A5779" s="59" t="str">
        <f>IF(
   SUMPRODUCT(--('alimentação - Tabela 7.1'!$5:$5=TEXT(DATE(2020,INT((ROW(A5777)-1)/33)+1,1),"mmmm/aaaa"))) &gt; 0,
   TEXT(DATE(2020,INT((ROW(A5777)-1)/33)+1,1),"mmm/aa"),
   ""
)</f>
        <v/>
      </c>
      <c r="B5779" s="61" t="str">
        <f>IF(A5779&lt;&gt;"", 'alimentação - Tabela 7.1'!$B$8, "" )</f>
        <v/>
      </c>
      <c r="C5779" s="62" t="str">
        <f>IFERROR(INDEX('alimentação - Tabela 7.1'!$8:$8,
MATCH(TEXT('Tabela 7.1'!A5779,"mmmm/aaaa"),'alimentação - Tabela 7.1'!$5:$5,0)), "")</f>
        <v/>
      </c>
      <c r="D5779" s="62" t="str">
        <f>IFERROR(INDEX('alimentação - Tabela 7.1'!$8:$8,
MATCH(TEXT('Tabela 7.1'!$A5779,"mmmm/aaaa"),'alimentação - Tabela 7.1'!$5:$5,0)+1), "")</f>
        <v/>
      </c>
      <c r="E5779" s="62" t="str">
        <f>IFERROR(INDEX('alimentação - Tabela 7.1'!$8:$8,
MATCH(TEXT('Tabela 7.1'!$A5779,"mmmm/aaaa"),'alimentação - Tabela 7.1'!$5:$5,0)+2), "")</f>
        <v/>
      </c>
      <c r="F5779" s="62" t="str">
        <f>IFERROR(INDEX('alimentação - Tabela 7.1'!$8:$8,
MATCH(TEXT('Tabela 7.1'!$A5779,"mmmm/aaaa"),'alimentação - Tabela 7.1'!$5:$5,0)+3), "")</f>
        <v/>
      </c>
      <c r="G5779" s="95" t="str">
        <f>IFERROR(INDEX('alimentação - Tabela 7.1'!$8:$8,
MATCH(TEXT('Tabela 7.1'!$A5779,"mmmm/aaaa"),'alimentação - Tabela 7.1'!$5:$5,0)+4), "")</f>
        <v/>
      </c>
    </row>
    <row r="5780" spans="1:7" x14ac:dyDescent="0.25">
      <c r="A5780" s="59" t="str">
        <f>IF(
   SUMPRODUCT(--('alimentação - Tabela 7.1'!$5:$5=TEXT(DATE(2020,INT((ROW(A5778)-1)/33)+1,1),"mmmm/aaaa"))) &gt; 0,
   TEXT(DATE(2020,INT((ROW(A5778)-1)/33)+1,1),"mmm/aa"),
   ""
)</f>
        <v/>
      </c>
      <c r="B5780" s="61" t="str">
        <f>IF(A5780&lt;&gt;"", 'alimentação - Tabela 7.1'!$B$9, "" )</f>
        <v/>
      </c>
      <c r="C5780" s="62" t="str">
        <f>IFERROR(INDEX('alimentação - Tabela 7.1'!$9:$9,
MATCH(TEXT('Tabela 7.1'!A5780,"mmmm/aaaa"),'alimentação - Tabela 7.1'!$5:$5,0)), "")</f>
        <v/>
      </c>
      <c r="D5780" s="62" t="str">
        <f>IFERROR(INDEX('alimentação - Tabela 7.1'!$9:$9,
MATCH(TEXT('Tabela 7.1'!$A5780,"mmmm/aaaa"),'alimentação - Tabela 7.1'!$5:$5,0)+1), "")</f>
        <v/>
      </c>
      <c r="E5780" s="62" t="str">
        <f>IFERROR(INDEX('alimentação - Tabela 7.1'!$9:$9,
MATCH(TEXT('Tabela 7.1'!$A5780,"mmmm/aaaa"),'alimentação - Tabela 7.1'!$5:$5,0)+2), "")</f>
        <v/>
      </c>
      <c r="F5780" s="62" t="str">
        <f>IFERROR(INDEX('alimentação - Tabela 7.1'!$9:$9,
MATCH(TEXT('Tabela 7.1'!$A5780,"mmmm/aaaa"),'alimentação - Tabela 7.1'!$5:$5,0)+3), "")</f>
        <v/>
      </c>
      <c r="G5780" s="95" t="str">
        <f>IFERROR(INDEX('alimentação - Tabela 7.1'!$9:$9,
MATCH(TEXT('Tabela 7.1'!$A5780,"mmmm/aaaa"),'alimentação - Tabela 7.1'!$5:$5,0)+4), "")</f>
        <v/>
      </c>
    </row>
    <row r="5781" spans="1:7" x14ac:dyDescent="0.25">
      <c r="A5781" s="59" t="str">
        <f>IF(
   SUMPRODUCT(--('alimentação - Tabela 7.1'!$5:$5=TEXT(DATE(2020,INT((ROW(A5779)-1)/33)+1,1),"mmmm/aaaa"))) &gt; 0,
   TEXT(DATE(2020,INT((ROW(A5779)-1)/33)+1,1),"mmm/aa"),
   ""
)</f>
        <v/>
      </c>
      <c r="B5781" s="61" t="str">
        <f>IF(A5781&lt;&gt;"", 'alimentação - Tabela 7.1'!$B$10, "" )</f>
        <v/>
      </c>
      <c r="C5781" s="62" t="str">
        <f>IFERROR(INDEX('alimentação - Tabela 7.1'!$10:$10,
MATCH(TEXT('Tabela 7.1'!A5781,"mmmm/aaaa"),'alimentação - Tabela 7.1'!$5:$5,0)), "")</f>
        <v/>
      </c>
      <c r="D5781" s="62" t="str">
        <f>IFERROR(INDEX('alimentação - Tabela 7.1'!$10:$10,
MATCH(TEXT('Tabela 7.1'!$A5781,"mmmm/aaaa"),'alimentação - Tabela 7.1'!$5:$5,0)+1), "")</f>
        <v/>
      </c>
      <c r="E5781" s="62" t="str">
        <f>IFERROR(INDEX('alimentação - Tabela 7.1'!$10:$10,
MATCH(TEXT('Tabela 7.1'!$A5781,"mmmm/aaaa"),'alimentação - Tabela 7.1'!$5:$5,0)+2), "")</f>
        <v/>
      </c>
      <c r="F5781" s="62" t="str">
        <f>IFERROR(INDEX('alimentação - Tabela 7.1'!$10:$10,
MATCH(TEXT('Tabela 7.1'!$A5781,"mmmm/aaaa"),'alimentação - Tabela 7.1'!$5:$5,0)+3), "")</f>
        <v/>
      </c>
      <c r="G5781" s="95" t="str">
        <f>IFERROR(INDEX('alimentação - Tabela 7.1'!$10:$10,
MATCH(TEXT('Tabela 7.1'!$A5781,"mmmm/aaaa"),'alimentação - Tabela 7.1'!$5:$5,0)+4), "")</f>
        <v/>
      </c>
    </row>
    <row r="5782" spans="1:7" x14ac:dyDescent="0.25">
      <c r="A5782" s="59" t="str">
        <f>IF(
   SUMPRODUCT(--('alimentação - Tabela 7.1'!$5:$5=TEXT(DATE(2020,INT((ROW(A5780)-1)/33)+1,1),"mmmm/aaaa"))) &gt; 0,
   TEXT(DATE(2020,INT((ROW(A5780)-1)/33)+1,1),"mmm/aa"),
   ""
)</f>
        <v/>
      </c>
      <c r="B5782" s="61" t="str">
        <f>IF(A5782&lt;&gt;"", 'alimentação - Tabela 7.1'!$B$11, "" )</f>
        <v/>
      </c>
      <c r="C5782" s="62" t="str">
        <f>IFERROR(INDEX('alimentação - Tabela 7.1'!$11:$11,
MATCH(TEXT('Tabela 7.1'!A5782,"mmmm/aaaa"),'alimentação - Tabela 7.1'!$5:$5,0)), "")</f>
        <v/>
      </c>
      <c r="D5782" s="62" t="str">
        <f>IFERROR(INDEX('alimentação - Tabela 7.1'!$11:$11,
MATCH(TEXT('Tabela 7.1'!$A5782,"mmmm/aaaa"),'alimentação - Tabela 7.1'!$5:$5,0)+1), "")</f>
        <v/>
      </c>
      <c r="E5782" s="62" t="str">
        <f>IFERROR(INDEX('alimentação - Tabela 7.1'!$11:$11,
MATCH(TEXT('Tabela 7.1'!$A5782,"mmmm/aaaa"),'alimentação - Tabela 7.1'!$5:$5,0)+2), "")</f>
        <v/>
      </c>
      <c r="F5782" s="62" t="str">
        <f>IFERROR(INDEX('alimentação - Tabela 7.1'!$11:$11,
MATCH(TEXT('Tabela 7.1'!$A5782,"mmmm/aaaa"),'alimentação - Tabela 7.1'!$5:$5,0)+3), "")</f>
        <v/>
      </c>
      <c r="G5782" s="95" t="str">
        <f>IFERROR(INDEX('alimentação - Tabela 7.1'!$11:$11,
MATCH(TEXT('Tabela 7.1'!$A5782,"mmmm/aaaa"),'alimentação - Tabela 7.1'!$5:$5,0)+4), "")</f>
        <v/>
      </c>
    </row>
    <row r="5783" spans="1:7" x14ac:dyDescent="0.25">
      <c r="A5783" s="59" t="str">
        <f>IF(
   SUMPRODUCT(--('alimentação - Tabela 7.1'!$5:$5=TEXT(DATE(2020,INT((ROW(A5781)-1)/33)+1,1),"mmmm/aaaa"))) &gt; 0,
   TEXT(DATE(2020,INT((ROW(A5781)-1)/33)+1,1),"mmm/aa"),
   ""
)</f>
        <v/>
      </c>
      <c r="B5783" s="61" t="str">
        <f>IF(A5783&lt;&gt;"", 'alimentação - Tabela 7.1'!$B$12, "" )</f>
        <v/>
      </c>
      <c r="C5783" s="62" t="str">
        <f>IFERROR(INDEX('alimentação - Tabela 7.1'!$12:$12,
MATCH(TEXT('Tabela 7.1'!A5783,"mmmm/aaaa"),'alimentação - Tabela 7.1'!$5:$5,0)), "")</f>
        <v/>
      </c>
      <c r="D5783" s="62" t="str">
        <f>IFERROR(INDEX('alimentação - Tabela 7.1'!$12:$12,
MATCH(TEXT('Tabela 7.1'!$A5783,"mmmm/aaaa"),'alimentação - Tabela 7.1'!$5:$5,0)+1), "")</f>
        <v/>
      </c>
      <c r="E5783" s="62" t="str">
        <f>IFERROR(INDEX('alimentação - Tabela 7.1'!$12:$12,
MATCH(TEXT('Tabela 7.1'!$A5783,"mmmm/aaaa"),'alimentação - Tabela 7.1'!$5:$5,0)+2), "")</f>
        <v/>
      </c>
      <c r="F5783" s="62" t="str">
        <f>IFERROR(INDEX('alimentação - Tabela 7.1'!$12:$12,
MATCH(TEXT('Tabela 7.1'!$A5783,"mmmm/aaaa"),'alimentação - Tabela 7.1'!$5:$5,0)+3), "")</f>
        <v/>
      </c>
      <c r="G5783" s="95" t="str">
        <f>IFERROR(INDEX('alimentação - Tabela 7.1'!$12:$12,
MATCH(TEXT('Tabela 7.1'!$A5783,"mmmm/aaaa"),'alimentação - Tabela 7.1'!$5:$5,0)+4), "")</f>
        <v/>
      </c>
    </row>
    <row r="5784" spans="1:7" x14ac:dyDescent="0.25">
      <c r="A5784" s="59" t="str">
        <f>IF(
   SUMPRODUCT(--('alimentação - Tabela 7.1'!$5:$5=TEXT(DATE(2020,INT((ROW(A5782)-1)/33)+1,1),"mmmm/aaaa"))) &gt; 0,
   TEXT(DATE(2020,INT((ROW(A5782)-1)/33)+1,1),"mmm/aa"),
   ""
)</f>
        <v/>
      </c>
      <c r="B5784" s="61" t="str">
        <f>IF(A5784&lt;&gt;"", 'alimentação - Tabela 7.1'!$B$13, "" )</f>
        <v/>
      </c>
      <c r="C5784" s="62" t="str">
        <f>IFERROR(INDEX('alimentação - Tabela 7.1'!$13:$13,
MATCH(TEXT('Tabela 7.1'!A5784,"mmmm/aaaa"),'alimentação - Tabela 7.1'!$5:$5,0)), "")</f>
        <v/>
      </c>
      <c r="D5784" s="62" t="str">
        <f>IFERROR(INDEX('alimentação - Tabela 7.1'!$13:$13,
MATCH(TEXT('Tabela 7.1'!$A5784,"mmmm/aaaa"),'alimentação - Tabela 7.1'!$5:$5,0)+1), "")</f>
        <v/>
      </c>
      <c r="E5784" s="62" t="str">
        <f>IFERROR(INDEX('alimentação - Tabela 7.1'!$13:$13,
MATCH(TEXT('Tabela 7.1'!$A5784,"mmmm/aaaa"),'alimentação - Tabela 7.1'!$5:$5,0)+2), "")</f>
        <v/>
      </c>
      <c r="F5784" s="62" t="str">
        <f>IFERROR(INDEX('alimentação - Tabela 7.1'!$13:$13,
MATCH(TEXT('Tabela 7.1'!$A5784,"mmmm/aaaa"),'alimentação - Tabela 7.1'!$5:$5,0)+3), "")</f>
        <v/>
      </c>
      <c r="G5784" s="95" t="str">
        <f>IFERROR(INDEX('alimentação - Tabela 7.1'!$13:$13,
MATCH(TEXT('Tabela 7.1'!$A5784,"mmmm/aaaa"),'alimentação - Tabela 7.1'!$5:$5,0)+4), "")</f>
        <v/>
      </c>
    </row>
    <row r="5785" spans="1:7" x14ac:dyDescent="0.25">
      <c r="A5785" s="59" t="str">
        <f>IF(
   SUMPRODUCT(--('alimentação - Tabela 7.1'!$5:$5=TEXT(DATE(2020,INT((ROW(A5783)-1)/33)+1,1),"mmmm/aaaa"))) &gt; 0,
   TEXT(DATE(2020,INT((ROW(A5783)-1)/33)+1,1),"mmm/aa"),
   ""
)</f>
        <v/>
      </c>
      <c r="B5785" s="61" t="str">
        <f>IF(A5785&lt;&gt;"", 'alimentação - Tabela 7.1'!$B$14, "" )</f>
        <v/>
      </c>
      <c r="C5785" s="62" t="str">
        <f>IFERROR(INDEX('alimentação - Tabela 7.1'!$14:$14,
MATCH(TEXT('Tabela 7.1'!A5785,"mmmm/aaaa"),'alimentação - Tabela 7.1'!$5:$5,0)), "")</f>
        <v/>
      </c>
      <c r="D5785" s="62" t="str">
        <f>IFERROR(INDEX('alimentação - Tabela 7.1'!$14:$14,
MATCH(TEXT('Tabela 7.1'!$A5785,"mmmm/aaaa"),'alimentação - Tabela 7.1'!$5:$5,0)+1), "")</f>
        <v/>
      </c>
      <c r="E5785" s="62" t="str">
        <f>IFERROR(INDEX('alimentação - Tabela 7.1'!$14:$14,
MATCH(TEXT('Tabela 7.1'!$A5785,"mmmm/aaaa"),'alimentação - Tabela 7.1'!$5:$5,0)+2), "")</f>
        <v/>
      </c>
      <c r="F5785" s="62" t="str">
        <f>IFERROR(INDEX('alimentação - Tabela 7.1'!$14:$14,
MATCH(TEXT('Tabela 7.1'!$A5785,"mmmm/aaaa"),'alimentação - Tabela 7.1'!$5:$5,0)+3), "")</f>
        <v/>
      </c>
      <c r="G5785" s="95" t="str">
        <f>IFERROR(INDEX('alimentação - Tabela 7.1'!$14:$14,
MATCH(TEXT('Tabela 7.1'!$A5785,"mmmm/aaaa"),'alimentação - Tabela 7.1'!$5:$5,0)+4), "")</f>
        <v/>
      </c>
    </row>
    <row r="5786" spans="1:7" x14ac:dyDescent="0.25">
      <c r="A5786" s="59" t="str">
        <f>IF(
   SUMPRODUCT(--('alimentação - Tabela 7.1'!$5:$5=TEXT(DATE(2020,INT((ROW(A5784)-1)/33)+1,1),"mmmm/aaaa"))) &gt; 0,
   TEXT(DATE(2020,INT((ROW(A5784)-1)/33)+1,1),"mmm/aa"),
   ""
)</f>
        <v/>
      </c>
      <c r="B5786" s="61" t="str">
        <f>IF(A5786&lt;&gt;"", 'alimentação - Tabela 7.1'!$B$15, "" )</f>
        <v/>
      </c>
      <c r="C5786" s="62" t="str">
        <f>IFERROR(INDEX('alimentação - Tabela 7.1'!$15:$15,
MATCH(TEXT('Tabela 7.1'!A5786,"mmmm/aaaa"),'alimentação - Tabela 7.1'!$5:$5,0)), "")</f>
        <v/>
      </c>
      <c r="D5786" s="62" t="str">
        <f>IFERROR(INDEX('alimentação - Tabela 7.1'!$15:$15,
MATCH(TEXT('Tabela 7.1'!$A5786,"mmmm/aaaa"),'alimentação - Tabela 7.1'!$5:$5,0)+1), "")</f>
        <v/>
      </c>
      <c r="E5786" s="62" t="str">
        <f>IFERROR(INDEX('alimentação - Tabela 7.1'!$15:$15,
MATCH(TEXT('Tabela 7.1'!$A5786,"mmmm/aaaa"),'alimentação - Tabela 7.1'!$5:$5,0)+2), "")</f>
        <v/>
      </c>
      <c r="F5786" s="62" t="str">
        <f>IFERROR(INDEX('alimentação - Tabela 7.1'!$15:$15,
MATCH(TEXT('Tabela 7.1'!$A5786,"mmmm/aaaa"),'alimentação - Tabela 7.1'!$5:$5,0)+3), "")</f>
        <v/>
      </c>
      <c r="G5786" s="95" t="str">
        <f>IFERROR(INDEX('alimentação - Tabela 7.1'!$15:$15,
MATCH(TEXT('Tabela 7.1'!$A5786,"mmmm/aaaa"),'alimentação - Tabela 7.1'!$5:$5,0)+4), "")</f>
        <v/>
      </c>
    </row>
    <row r="5787" spans="1:7" x14ac:dyDescent="0.25">
      <c r="A5787" s="59" t="str">
        <f>IF(
   SUMPRODUCT(--('alimentação - Tabela 7.1'!$5:$5=TEXT(DATE(2020,INT((ROW(A5785)-1)/33)+1,1),"mmmm/aaaa"))) &gt; 0,
   TEXT(DATE(2020,INT((ROW(A5785)-1)/33)+1,1),"mmm/aa"),
   ""
)</f>
        <v/>
      </c>
      <c r="B5787" s="61" t="str">
        <f>IF(A5787&lt;&gt;"", 'alimentação - Tabela 7.1'!$B$16, "" )</f>
        <v/>
      </c>
      <c r="C5787" s="62" t="str">
        <f>IFERROR(INDEX('alimentação - Tabela 7.1'!$16:$16,
MATCH(TEXT('Tabela 7.1'!A5787,"mmmm/aaaa"),'alimentação - Tabela 7.1'!$5:$5,0)), "")</f>
        <v/>
      </c>
      <c r="D5787" s="62" t="str">
        <f>IFERROR(INDEX('alimentação - Tabela 7.1'!$16:$16,
MATCH(TEXT('Tabela 7.1'!$A5787,"mmmm/aaaa"),'alimentação - Tabela 7.1'!$5:$5,0)+1), "")</f>
        <v/>
      </c>
      <c r="E5787" s="62" t="str">
        <f>IFERROR(INDEX('alimentação - Tabela 7.1'!$16:$16,
MATCH(TEXT('Tabela 7.1'!$A5787,"mmmm/aaaa"),'alimentação - Tabela 7.1'!$5:$5,0)+2), "")</f>
        <v/>
      </c>
      <c r="F5787" s="62" t="str">
        <f>IFERROR(INDEX('alimentação - Tabela 7.1'!$16:$16,
MATCH(TEXT('Tabela 7.1'!$A5787,"mmmm/aaaa"),'alimentação - Tabela 7.1'!$5:$5,0)+3), "")</f>
        <v/>
      </c>
      <c r="G5787" s="95" t="str">
        <f>IFERROR(INDEX('alimentação - Tabela 7.1'!$16:$16,
MATCH(TEXT('Tabela 7.1'!$A5787,"mmmm/aaaa"),'alimentação - Tabela 7.1'!$5:$5,0)+4), "")</f>
        <v/>
      </c>
    </row>
    <row r="5788" spans="1:7" x14ac:dyDescent="0.25">
      <c r="A5788" s="59" t="str">
        <f>IF(
   SUMPRODUCT(--('alimentação - Tabela 7.1'!$5:$5=TEXT(DATE(2020,INT((ROW(A5786)-1)/33)+1,1),"mmmm/aaaa"))) &gt; 0,
   TEXT(DATE(2020,INT((ROW(A5786)-1)/33)+1,1),"mmm/aa"),
   ""
)</f>
        <v/>
      </c>
      <c r="B5788" s="61" t="str">
        <f>IF(A5788&lt;&gt;"", 'alimentação - Tabela 7.1'!$B$17, "" )</f>
        <v/>
      </c>
      <c r="C5788" s="62" t="str">
        <f>IFERROR(INDEX('alimentação - Tabela 7.1'!$17:$17,
MATCH(TEXT('Tabela 7.1'!A5788,"mmmm/aaaa"),'alimentação - Tabela 7.1'!$5:$5,0)), "")</f>
        <v/>
      </c>
      <c r="D5788" s="62" t="str">
        <f>IFERROR(INDEX('alimentação - Tabela 7.1'!$17:$17,
MATCH(TEXT('Tabela 7.1'!$A5788,"mmmm/aaaa"),'alimentação - Tabela 7.1'!$5:$5,0)+1), "")</f>
        <v/>
      </c>
      <c r="E5788" s="62" t="str">
        <f>IFERROR(INDEX('alimentação - Tabela 7.1'!$17:$17,
MATCH(TEXT('Tabela 7.1'!$A5788,"mmmm/aaaa"),'alimentação - Tabela 7.1'!$5:$5,0)+2), "")</f>
        <v/>
      </c>
      <c r="F5788" s="62" t="str">
        <f>IFERROR(INDEX('alimentação - Tabela 7.1'!$17:$17,
MATCH(TEXT('Tabela 7.1'!$A5788,"mmmm/aaaa"),'alimentação - Tabela 7.1'!$5:$5,0)+3), "")</f>
        <v/>
      </c>
      <c r="G5788" s="95" t="str">
        <f>IFERROR(INDEX('alimentação - Tabela 7.1'!$17:$17,
MATCH(TEXT('Tabela 7.1'!$A5788,"mmmm/aaaa"),'alimentação - Tabela 7.1'!$5:$5,0)+4), "")</f>
        <v/>
      </c>
    </row>
    <row r="5789" spans="1:7" x14ac:dyDescent="0.25">
      <c r="A5789" s="59" t="str">
        <f>IF(
   SUMPRODUCT(--('alimentação - Tabela 7.1'!$5:$5=TEXT(DATE(2020,INT((ROW(A5787)-1)/33)+1,1),"mmmm/aaaa"))) &gt; 0,
   TEXT(DATE(2020,INT((ROW(A5787)-1)/33)+1,1),"mmm/aa"),
   ""
)</f>
        <v/>
      </c>
      <c r="B5789" s="61" t="str">
        <f>IF(A5789&lt;&gt;"", 'alimentação - Tabela 7.1'!$B$18, "" )</f>
        <v/>
      </c>
      <c r="C5789" s="62" t="str">
        <f>IFERROR(INDEX('alimentação - Tabela 7.1'!$18:$18,
MATCH(TEXT('Tabela 7.1'!A5789,"mmmm/aaaa"),'alimentação - Tabela 7.1'!$5:$5,0)), "")</f>
        <v/>
      </c>
      <c r="D5789" s="62" t="str">
        <f>IFERROR(INDEX('alimentação - Tabela 7.1'!$18:$18,
MATCH(TEXT('Tabela 7.1'!$A5789,"mmmm/aaaa"),'alimentação - Tabela 7.1'!$5:$5,0)+1), "")</f>
        <v/>
      </c>
      <c r="E5789" s="62" t="str">
        <f>IFERROR(INDEX('alimentação - Tabela 7.1'!$18:$18,
MATCH(TEXT('Tabela 7.1'!$A5789,"mmmm/aaaa"),'alimentação - Tabela 7.1'!$5:$5,0)+2), "")</f>
        <v/>
      </c>
      <c r="F5789" s="62" t="str">
        <f>IFERROR(INDEX('alimentação - Tabela 7.1'!$18:$18,
MATCH(TEXT('Tabela 7.1'!$A5789,"mmmm/aaaa"),'alimentação - Tabela 7.1'!$5:$5,0)+3), "")</f>
        <v/>
      </c>
      <c r="G5789" s="95" t="str">
        <f>IFERROR(INDEX('alimentação - Tabela 7.1'!$18:$18,
MATCH(TEXT('Tabela 7.1'!$A5789,"mmmm/aaaa"),'alimentação - Tabela 7.1'!$5:$5,0)+4), "")</f>
        <v/>
      </c>
    </row>
    <row r="5790" spans="1:7" x14ac:dyDescent="0.25">
      <c r="A5790" s="59" t="str">
        <f>IF(
   SUMPRODUCT(--('alimentação - Tabela 7.1'!$5:$5=TEXT(DATE(2020,INT((ROW(A5788)-1)/33)+1,1),"mmmm/aaaa"))) &gt; 0,
   TEXT(DATE(2020,INT((ROW(A5788)-1)/33)+1,1),"mmm/aa"),
   ""
)</f>
        <v/>
      </c>
      <c r="B5790" s="61" t="str">
        <f>IF(A5790&lt;&gt;"", 'alimentação - Tabela 7.1'!$B$19, "" )</f>
        <v/>
      </c>
      <c r="C5790" s="62" t="str">
        <f>IFERROR(INDEX('alimentação - Tabela 7.1'!$19:$19,
MATCH(TEXT('Tabela 7.1'!A5790,"mmmm/aaaa"),'alimentação - Tabela 7.1'!$5:$5,0)), "")</f>
        <v/>
      </c>
      <c r="D5790" s="62" t="str">
        <f>IFERROR(INDEX('alimentação - Tabela 7.1'!$19:$19,
MATCH(TEXT('Tabela 7.1'!$A5790,"mmmm/aaaa"),'alimentação - Tabela 7.1'!$5:$5,0)+1), "")</f>
        <v/>
      </c>
      <c r="E5790" s="62" t="str">
        <f>IFERROR(INDEX('alimentação - Tabela 7.1'!$19:$19,
MATCH(TEXT('Tabela 7.1'!$A5790,"mmmm/aaaa"),'alimentação - Tabela 7.1'!$5:$5,0)+2), "")</f>
        <v/>
      </c>
      <c r="F5790" s="62" t="str">
        <f>IFERROR(INDEX('alimentação - Tabela 7.1'!$19:$19,
MATCH(TEXT('Tabela 7.1'!$A5790,"mmmm/aaaa"),'alimentação - Tabela 7.1'!$5:$5,0)+3), "")</f>
        <v/>
      </c>
      <c r="G5790" s="95" t="str">
        <f>IFERROR(INDEX('alimentação - Tabela 7.1'!$19:$19,
MATCH(TEXT('Tabela 7.1'!$A5790,"mmmm/aaaa"),'alimentação - Tabela 7.1'!$5:$5,0)+4), "")</f>
        <v/>
      </c>
    </row>
    <row r="5791" spans="1:7" x14ac:dyDescent="0.25">
      <c r="A5791" s="59" t="str">
        <f>IF(
   SUMPRODUCT(--('alimentação - Tabela 7.1'!$5:$5=TEXT(DATE(2020,INT((ROW(A5789)-1)/33)+1,1),"mmmm/aaaa"))) &gt; 0,
   TEXT(DATE(2020,INT((ROW(A5789)-1)/33)+1,1),"mmm/aa"),
   ""
)</f>
        <v/>
      </c>
      <c r="B5791" s="61" t="str">
        <f>IF(A5791&lt;&gt;"", 'alimentação - Tabela 7.1'!$B$20, "" )</f>
        <v/>
      </c>
      <c r="C5791" s="62" t="str">
        <f>IFERROR(INDEX('alimentação - Tabela 7.1'!$20:$20,
MATCH(TEXT('Tabela 7.1'!A5791,"mmmm/aaaa"),'alimentação - Tabela 7.1'!$5:$5,0)), "")</f>
        <v/>
      </c>
      <c r="D5791" s="62" t="str">
        <f>IFERROR(INDEX('alimentação - Tabela 7.1'!$20:$20,
MATCH(TEXT('Tabela 7.1'!$A5791,"mmmm/aaaa"),'alimentação - Tabela 7.1'!$5:$5,0)+1), "")</f>
        <v/>
      </c>
      <c r="E5791" s="62" t="str">
        <f>IFERROR(INDEX('alimentação - Tabela 7.1'!$20:$20,
MATCH(TEXT('Tabela 7.1'!$A5791,"mmmm/aaaa"),'alimentação - Tabela 7.1'!$5:$5,0)+2), "")</f>
        <v/>
      </c>
      <c r="F5791" s="62" t="str">
        <f>IFERROR(INDEX('alimentação - Tabela 7.1'!$20:$20,
MATCH(TEXT('Tabela 7.1'!$A5791,"mmmm/aaaa"),'alimentação - Tabela 7.1'!$5:$5,0)+3), "")</f>
        <v/>
      </c>
      <c r="G5791" s="95" t="str">
        <f>IFERROR(INDEX('alimentação - Tabela 7.1'!$20:$20,
MATCH(TEXT('Tabela 7.1'!$A5791,"mmmm/aaaa"),'alimentação - Tabela 7.1'!$5:$5,0)+4), "")</f>
        <v/>
      </c>
    </row>
    <row r="5792" spans="1:7" x14ac:dyDescent="0.25">
      <c r="A5792" s="59" t="str">
        <f>IF(
   SUMPRODUCT(--('alimentação - Tabela 7.1'!$5:$5=TEXT(DATE(2020,INT((ROW(A5790)-1)/33)+1,1),"mmmm/aaaa"))) &gt; 0,
   TEXT(DATE(2020,INT((ROW(A5790)-1)/33)+1,1),"mmm/aa"),
   ""
)</f>
        <v/>
      </c>
      <c r="B5792" s="61" t="str">
        <f>IF(A5792&lt;&gt;"", 'alimentação - Tabela 7.1'!$B$21, "" )</f>
        <v/>
      </c>
      <c r="C5792" s="62" t="str">
        <f>IFERROR(INDEX('alimentação - Tabela 7.1'!$21:$21,
MATCH(TEXT('Tabela 7.1'!A5792,"mmmm/aaaa"),'alimentação - Tabela 7.1'!$5:$5,0)), "")</f>
        <v/>
      </c>
      <c r="D5792" s="62" t="str">
        <f>IFERROR(INDEX('alimentação - Tabela 7.1'!$21:$21,
MATCH(TEXT('Tabela 7.1'!$A5792,"mmmm/aaaa"),'alimentação - Tabela 7.1'!$5:$5,0)+1), "")</f>
        <v/>
      </c>
      <c r="E5792" s="62" t="str">
        <f>IFERROR(INDEX('alimentação - Tabela 7.1'!$21:$21,
MATCH(TEXT('Tabela 7.1'!$A5792,"mmmm/aaaa"),'alimentação - Tabela 7.1'!$5:$5,0)+2), "")</f>
        <v/>
      </c>
      <c r="F5792" s="62" t="str">
        <f>IFERROR(INDEX('alimentação - Tabela 7.1'!$21:$21,
MATCH(TEXT('Tabela 7.1'!$A5792,"mmmm/aaaa"),'alimentação - Tabela 7.1'!$5:$5,0)+3), "")</f>
        <v/>
      </c>
      <c r="G5792" s="95" t="str">
        <f>IFERROR(INDEX('alimentação - Tabela 7.1'!$21:$21,
MATCH(TEXT('Tabela 7.1'!$A5792,"mmmm/aaaa"),'alimentação - Tabela 7.1'!$5:$5,0)+4), "")</f>
        <v/>
      </c>
    </row>
    <row r="5793" spans="1:7" x14ac:dyDescent="0.25">
      <c r="A5793" s="59" t="str">
        <f>IF(
   SUMPRODUCT(--('alimentação - Tabela 7.1'!$5:$5=TEXT(DATE(2020,INT((ROW(A5791)-1)/33)+1,1),"mmmm/aaaa"))) &gt; 0,
   TEXT(DATE(2020,INT((ROW(A5791)-1)/33)+1,1),"mmm/aa"),
   ""
)</f>
        <v/>
      </c>
      <c r="B5793" s="61" t="str">
        <f>IF(A5793&lt;&gt;"", 'alimentação - Tabela 7.1'!$B$22, "" )</f>
        <v/>
      </c>
      <c r="C5793" s="62" t="str">
        <f>IFERROR(INDEX('alimentação - Tabela 7.1'!$22:$22,
MATCH(TEXT('Tabela 7.1'!A5793,"mmmm/aaaa"),'alimentação - Tabela 7.1'!$5:$5,0)), "")</f>
        <v/>
      </c>
      <c r="D5793" s="62" t="str">
        <f>IFERROR(INDEX('alimentação - Tabela 7.1'!$22:$22,
MATCH(TEXT('Tabela 7.1'!$A5793,"mmmm/aaaa"),'alimentação - Tabela 7.1'!$5:$5,0)+1), "")</f>
        <v/>
      </c>
      <c r="E5793" s="62" t="str">
        <f>IFERROR(INDEX('alimentação - Tabela 7.1'!$22:$22,
MATCH(TEXT('Tabela 7.1'!$A5793,"mmmm/aaaa"),'alimentação - Tabela 7.1'!$5:$5,0)+2), "")</f>
        <v/>
      </c>
      <c r="F5793" s="62" t="str">
        <f>IFERROR(INDEX('alimentação - Tabela 7.1'!$22:$22,
MATCH(TEXT('Tabela 7.1'!$A5793,"mmmm/aaaa"),'alimentação - Tabela 7.1'!$5:$5,0)+3), "")</f>
        <v/>
      </c>
      <c r="G5793" s="95" t="str">
        <f>IFERROR(INDEX('alimentação - Tabela 7.1'!$22:$22,
MATCH(TEXT('Tabela 7.1'!$A5793,"mmmm/aaaa"),'alimentação - Tabela 7.1'!$5:$5,0)+4), "")</f>
        <v/>
      </c>
    </row>
    <row r="5794" spans="1:7" x14ac:dyDescent="0.25">
      <c r="A5794" s="59" t="str">
        <f>IF(
   SUMPRODUCT(--('alimentação - Tabela 7.1'!$5:$5=TEXT(DATE(2020,INT((ROW(A5792)-1)/33)+1,1),"mmmm/aaaa"))) &gt; 0,
   TEXT(DATE(2020,INT((ROW(A5792)-1)/33)+1,1),"mmm/aa"),
   ""
)</f>
        <v/>
      </c>
      <c r="B5794" s="61" t="str">
        <f>IF(A5794&lt;&gt;"", 'alimentação - Tabela 7.1'!$B$23, "" )</f>
        <v/>
      </c>
      <c r="C5794" s="62" t="str">
        <f>IFERROR(INDEX('alimentação - Tabela 7.1'!$23:$23,
MATCH(TEXT('Tabela 7.1'!A5794,"mmmm/aaaa"),'alimentação - Tabela 7.1'!$5:$5,0)), "")</f>
        <v/>
      </c>
      <c r="D5794" s="62" t="str">
        <f>IFERROR(INDEX('alimentação - Tabela 7.1'!$23:$23,
MATCH(TEXT('Tabela 7.1'!$A5794,"mmmm/aaaa"),'alimentação - Tabela 7.1'!$5:$5,0)+1), "")</f>
        <v/>
      </c>
      <c r="E5794" s="62" t="str">
        <f>IFERROR(INDEX('alimentação - Tabela 7.1'!$23:$23,
MATCH(TEXT('Tabela 7.1'!$A5794,"mmmm/aaaa"),'alimentação - Tabela 7.1'!$5:$5,0)+2), "")</f>
        <v/>
      </c>
      <c r="F5794" s="62" t="str">
        <f>IFERROR(INDEX('alimentação - Tabela 7.1'!$23:$23,
MATCH(TEXT('Tabela 7.1'!$A5794,"mmmm/aaaa"),'alimentação - Tabela 7.1'!$5:$5,0)+3), "")</f>
        <v/>
      </c>
      <c r="G5794" s="95" t="str">
        <f>IFERROR(INDEX('alimentação - Tabela 7.1'!$23:$23,
MATCH(TEXT('Tabela 7.1'!$A5794,"mmmm/aaaa"),'alimentação - Tabela 7.1'!$5:$5,0)+4), "")</f>
        <v/>
      </c>
    </row>
    <row r="5795" spans="1:7" x14ac:dyDescent="0.25">
      <c r="A5795" s="59" t="str">
        <f>IF(
   SUMPRODUCT(--('alimentação - Tabela 7.1'!$5:$5=TEXT(DATE(2020,INT((ROW(A5793)-1)/33)+1,1),"mmmm/aaaa"))) &gt; 0,
   TEXT(DATE(2020,INT((ROW(A5793)-1)/33)+1,1),"mmm/aa"),
   ""
)</f>
        <v/>
      </c>
      <c r="B5795" s="61" t="str">
        <f>IF(A5795&lt;&gt;"", 'alimentação - Tabela 7.1'!$B$24, "" )</f>
        <v/>
      </c>
      <c r="C5795" s="62" t="str">
        <f>IFERROR(INDEX('alimentação - Tabela 7.1'!$24:$24,
MATCH(TEXT('Tabela 7.1'!A5795,"mmmm/aaaa"),'alimentação - Tabela 7.1'!$5:$5,0)), "")</f>
        <v/>
      </c>
      <c r="D5795" s="62" t="str">
        <f>IFERROR(INDEX('alimentação - Tabela 7.1'!$24:$24,
MATCH(TEXT('Tabela 7.1'!$A5795,"mmmm/aaaa"),'alimentação - Tabela 7.1'!$5:$5,0)+1), "")</f>
        <v/>
      </c>
      <c r="E5795" s="62" t="str">
        <f>IFERROR(INDEX('alimentação - Tabela 7.1'!$24:$24,
MATCH(TEXT('Tabela 7.1'!$A5795,"mmmm/aaaa"),'alimentação - Tabela 7.1'!$5:$5,0)+2), "")</f>
        <v/>
      </c>
      <c r="F5795" s="62" t="str">
        <f>IFERROR(INDEX('alimentação - Tabela 7.1'!$24:$24,
MATCH(TEXT('Tabela 7.1'!$A5795,"mmmm/aaaa"),'alimentação - Tabela 7.1'!$5:$5,0)+3), "")</f>
        <v/>
      </c>
      <c r="G5795" s="95" t="str">
        <f>IFERROR(INDEX('alimentação - Tabela 7.1'!$24:$24,
MATCH(TEXT('Tabela 7.1'!$A5795,"mmmm/aaaa"),'alimentação - Tabela 7.1'!$5:$5,0)+4), "")</f>
        <v/>
      </c>
    </row>
    <row r="5796" spans="1:7" x14ac:dyDescent="0.25">
      <c r="A5796" s="59" t="str">
        <f>IF(
   SUMPRODUCT(--('alimentação - Tabela 7.1'!$5:$5=TEXT(DATE(2020,INT((ROW(A5794)-1)/33)+1,1),"mmmm/aaaa"))) &gt; 0,
   TEXT(DATE(2020,INT((ROW(A5794)-1)/33)+1,1),"mmm/aa"),
   ""
)</f>
        <v/>
      </c>
      <c r="B5796" s="61" t="str">
        <f>IF(A5796&lt;&gt;"", 'alimentação - Tabela 7.1'!$B$25, "" )</f>
        <v/>
      </c>
      <c r="C5796" s="62" t="str">
        <f>IFERROR(INDEX('alimentação - Tabela 7.1'!$25:$25,
MATCH(TEXT('Tabela 7.1'!A5796,"mmmm/aaaa"),'alimentação - Tabela 7.1'!$5:$5,0)), "")</f>
        <v/>
      </c>
      <c r="D5796" s="62" t="str">
        <f>IFERROR(INDEX('alimentação - Tabela 7.1'!$25:$25,
MATCH(TEXT('Tabela 7.1'!$A5796,"mmmm/aaaa"),'alimentação - Tabela 7.1'!$5:$5,0)+1), "")</f>
        <v/>
      </c>
      <c r="E5796" s="62" t="str">
        <f>IFERROR(INDEX('alimentação - Tabela 7.1'!$25:$25,
MATCH(TEXT('Tabela 7.1'!$A5796,"mmmm/aaaa"),'alimentação - Tabela 7.1'!$5:$5,0)+2), "")</f>
        <v/>
      </c>
      <c r="F5796" s="62" t="str">
        <f>IFERROR(INDEX('alimentação - Tabela 7.1'!$25:$25,
MATCH(TEXT('Tabela 7.1'!$A5796,"mmmm/aaaa"),'alimentação - Tabela 7.1'!$5:$5,0)+3), "")</f>
        <v/>
      </c>
      <c r="G5796" s="95" t="str">
        <f>IFERROR(INDEX('alimentação - Tabela 7.1'!$25:$25,
MATCH(TEXT('Tabela 7.1'!$A5796,"mmmm/aaaa"),'alimentação - Tabela 7.1'!$5:$5,0)+4), "")</f>
        <v/>
      </c>
    </row>
    <row r="5797" spans="1:7" x14ac:dyDescent="0.25">
      <c r="A5797" s="59" t="str">
        <f>IF(
   SUMPRODUCT(--('alimentação - Tabela 7.1'!$5:$5=TEXT(DATE(2020,INT((ROW(A5795)-1)/33)+1,1),"mmmm/aaaa"))) &gt; 0,
   TEXT(DATE(2020,INT((ROW(A5795)-1)/33)+1,1),"mmm/aa"),
   ""
)</f>
        <v/>
      </c>
      <c r="B5797" s="61" t="str">
        <f>IF(A5797&lt;&gt;"", 'alimentação - Tabela 7.1'!$B$26, "" )</f>
        <v/>
      </c>
      <c r="C5797" s="62" t="str">
        <f>IFERROR(INDEX('alimentação - Tabela 7.1'!$26:$26,
MATCH(TEXT('Tabela 7.1'!A5797,"mmmm/aaaa"),'alimentação - Tabela 7.1'!$5:$5,0)), "")</f>
        <v/>
      </c>
      <c r="D5797" s="62" t="str">
        <f>IFERROR(INDEX('alimentação - Tabela 7.1'!$26:$26,
MATCH(TEXT('Tabela 7.1'!$A5797,"mmmm/aaaa"),'alimentação - Tabela 7.1'!$5:$5,0)+1), "")</f>
        <v/>
      </c>
      <c r="E5797" s="62" t="str">
        <f>IFERROR(INDEX('alimentação - Tabela 7.1'!$26:$26,
MATCH(TEXT('Tabela 7.1'!$A5797,"mmmm/aaaa"),'alimentação - Tabela 7.1'!$5:$5,0)+2), "")</f>
        <v/>
      </c>
      <c r="F5797" s="62" t="str">
        <f>IFERROR(INDEX('alimentação - Tabela 7.1'!$26:$26,
MATCH(TEXT('Tabela 7.1'!$A5797,"mmmm/aaaa"),'alimentação - Tabela 7.1'!$5:$5,0)+3), "")</f>
        <v/>
      </c>
      <c r="G5797" s="95" t="str">
        <f>IFERROR(INDEX('alimentação - Tabela 7.1'!$26:$26,
MATCH(TEXT('Tabela 7.1'!$A5797,"mmmm/aaaa"),'alimentação - Tabela 7.1'!$5:$5,0)+4), "")</f>
        <v/>
      </c>
    </row>
    <row r="5798" spans="1:7" x14ac:dyDescent="0.25">
      <c r="A5798" s="59" t="str">
        <f>IF(
   SUMPRODUCT(--('alimentação - Tabela 7.1'!$5:$5=TEXT(DATE(2020,INT((ROW(A5796)-1)/33)+1,1),"mmmm/aaaa"))) &gt; 0,
   TEXT(DATE(2020,INT((ROW(A5796)-1)/33)+1,1),"mmm/aa"),
   ""
)</f>
        <v/>
      </c>
      <c r="B5798" s="61" t="str">
        <f>IF(A5798&lt;&gt;"", 'alimentação - Tabela 7.1'!$B$27, "" )</f>
        <v/>
      </c>
      <c r="C5798" s="62" t="str">
        <f>IFERROR(INDEX('alimentação - Tabela 7.1'!$27:$27,
MATCH(TEXT('Tabela 7.1'!A5798,"mmmm/aaaa"),'alimentação - Tabela 7.1'!$5:$5,0)), "")</f>
        <v/>
      </c>
      <c r="D5798" s="62" t="str">
        <f>IFERROR(INDEX('alimentação - Tabela 7.1'!$27:$27,
MATCH(TEXT('Tabela 7.1'!$A5798,"mmmm/aaaa"),'alimentação - Tabela 7.1'!$5:$5,0)+1), "")</f>
        <v/>
      </c>
      <c r="E5798" s="62" t="str">
        <f>IFERROR(INDEX('alimentação - Tabela 7.1'!$27:$27,
MATCH(TEXT('Tabela 7.1'!$A5798,"mmmm/aaaa"),'alimentação - Tabela 7.1'!$5:$5,0)+2), "")</f>
        <v/>
      </c>
      <c r="F5798" s="62" t="str">
        <f>IFERROR(INDEX('alimentação - Tabela 7.1'!$27:$27,
MATCH(TEXT('Tabela 7.1'!$A5798,"mmmm/aaaa"),'alimentação - Tabela 7.1'!$5:$5,0)+3), "")</f>
        <v/>
      </c>
      <c r="G5798" s="95" t="str">
        <f>IFERROR(INDEX('alimentação - Tabela 7.1'!$27:$27,
MATCH(TEXT('Tabela 7.1'!$A5798,"mmmm/aaaa"),'alimentação - Tabela 7.1'!$5:$5,0)+4), "")</f>
        <v/>
      </c>
    </row>
    <row r="5799" spans="1:7" x14ac:dyDescent="0.25">
      <c r="A5799" s="59" t="str">
        <f>IF(
   SUMPRODUCT(--('alimentação - Tabela 7.1'!$5:$5=TEXT(DATE(2020,INT((ROW(A5797)-1)/33)+1,1),"mmmm/aaaa"))) &gt; 0,
   TEXT(DATE(2020,INT((ROW(A5797)-1)/33)+1,1),"mmm/aa"),
   ""
)</f>
        <v/>
      </c>
      <c r="B5799" s="61" t="str">
        <f>IF(A5799&lt;&gt;"", 'alimentação - Tabela 7.1'!$B$28, "" )</f>
        <v/>
      </c>
      <c r="C5799" s="62" t="str">
        <f>IFERROR(INDEX('alimentação - Tabela 7.1'!$28:$28,
MATCH(TEXT('Tabela 7.1'!A5799,"mmmm/aaaa"),'alimentação - Tabela 7.1'!$5:$5,0)), "")</f>
        <v/>
      </c>
      <c r="D5799" s="62" t="str">
        <f>IFERROR(INDEX('alimentação - Tabela 7.1'!$28:$28,
MATCH(TEXT('Tabela 7.1'!$A5799,"mmmm/aaaa"),'alimentação - Tabela 7.1'!$5:$5,0)+1), "")</f>
        <v/>
      </c>
      <c r="E5799" s="62" t="str">
        <f>IFERROR(INDEX('alimentação - Tabela 7.1'!$28:$28,
MATCH(TEXT('Tabela 7.1'!$A5799,"mmmm/aaaa"),'alimentação - Tabela 7.1'!$5:$5,0)+2), "")</f>
        <v/>
      </c>
      <c r="F5799" s="62" t="str">
        <f>IFERROR(INDEX('alimentação - Tabela 7.1'!$28:$28,
MATCH(TEXT('Tabela 7.1'!$A5799,"mmmm/aaaa"),'alimentação - Tabela 7.1'!$5:$5,0)+3), "")</f>
        <v/>
      </c>
      <c r="G5799" s="95" t="str">
        <f>IFERROR(INDEX('alimentação - Tabela 7.1'!$28:$28,
MATCH(TEXT('Tabela 7.1'!$A5799,"mmmm/aaaa"),'alimentação - Tabela 7.1'!$5:$5,0)+4), "")</f>
        <v/>
      </c>
    </row>
    <row r="5800" spans="1:7" x14ac:dyDescent="0.25">
      <c r="A5800" s="59" t="str">
        <f>IF(
   SUMPRODUCT(--('alimentação - Tabela 7.1'!$5:$5=TEXT(DATE(2020,INT((ROW(A5798)-1)/33)+1,1),"mmmm/aaaa"))) &gt; 0,
   TEXT(DATE(2020,INT((ROW(A5798)-1)/33)+1,1),"mmm/aa"),
   ""
)</f>
        <v/>
      </c>
      <c r="B5800" s="61" t="str">
        <f>IF(A5800&lt;&gt;"", 'alimentação - Tabela 7.1'!$B$29, "" )</f>
        <v/>
      </c>
      <c r="C5800" s="62" t="str">
        <f>IFERROR(INDEX('alimentação - Tabela 7.1'!$29:$29,
MATCH(TEXT('Tabela 7.1'!A5800,"mmmm/aaaa"),'alimentação - Tabela 7.1'!$5:$5,0)), "")</f>
        <v/>
      </c>
      <c r="D5800" s="62" t="str">
        <f>IFERROR(INDEX('alimentação - Tabela 7.1'!$29:$29,
MATCH(TEXT('Tabela 7.1'!$A5800,"mmmm/aaaa"),'alimentação - Tabela 7.1'!$5:$5,0)+1), "")</f>
        <v/>
      </c>
      <c r="E5800" s="62" t="str">
        <f>IFERROR(INDEX('alimentação - Tabela 7.1'!$29:$29,
MATCH(TEXT('Tabela 7.1'!$A5800,"mmmm/aaaa"),'alimentação - Tabela 7.1'!$5:$5,0)+2), "")</f>
        <v/>
      </c>
      <c r="F5800" s="62" t="str">
        <f>IFERROR(INDEX('alimentação - Tabela 7.1'!$29:$29,
MATCH(TEXT('Tabela 7.1'!$A5800,"mmmm/aaaa"),'alimentação - Tabela 7.1'!$5:$5,0)+3), "")</f>
        <v/>
      </c>
      <c r="G5800" s="95" t="str">
        <f>IFERROR(INDEX('alimentação - Tabela 7.1'!$29:$29,
MATCH(TEXT('Tabela 7.1'!$A5800,"mmmm/aaaa"),'alimentação - Tabela 7.1'!$5:$5,0)+4), "")</f>
        <v/>
      </c>
    </row>
    <row r="5801" spans="1:7" x14ac:dyDescent="0.25">
      <c r="A5801" s="59" t="str">
        <f>IF(
   SUMPRODUCT(--('alimentação - Tabela 7.1'!$5:$5=TEXT(DATE(2020,INT((ROW(A5799)-1)/33)+1,1),"mmmm/aaaa"))) &gt; 0,
   TEXT(DATE(2020,INT((ROW(A5799)-1)/33)+1,1),"mmm/aa"),
   ""
)</f>
        <v/>
      </c>
      <c r="B5801" s="61" t="str">
        <f>IF(A5801&lt;&gt;"", 'alimentação - Tabela 7.1'!$B$30, "" )</f>
        <v/>
      </c>
      <c r="C5801" s="62" t="str">
        <f>IFERROR(INDEX('alimentação - Tabela 7.1'!$30:$30,
MATCH(TEXT('Tabela 7.1'!A5801,"mmmm/aaaa"),'alimentação - Tabela 7.1'!$5:$5,0)), "")</f>
        <v/>
      </c>
      <c r="D5801" s="62" t="str">
        <f>IFERROR(INDEX('alimentação - Tabela 7.1'!$30:$30,
MATCH(TEXT('Tabela 7.1'!$A5801,"mmmm/aaaa"),'alimentação - Tabela 7.1'!$5:$5,0)+1), "")</f>
        <v/>
      </c>
      <c r="E5801" s="62" t="str">
        <f>IFERROR(INDEX('alimentação - Tabela 7.1'!$30:$30,
MATCH(TEXT('Tabela 7.1'!$A5801,"mmmm/aaaa"),'alimentação - Tabela 7.1'!$5:$5,0)+2), "")</f>
        <v/>
      </c>
      <c r="F5801" s="62" t="str">
        <f>IFERROR(INDEX('alimentação - Tabela 7.1'!$30:$30,
MATCH(TEXT('Tabela 7.1'!$A5801,"mmmm/aaaa"),'alimentação - Tabela 7.1'!$5:$5,0)+3), "")</f>
        <v/>
      </c>
      <c r="G5801" s="95" t="str">
        <f>IFERROR(INDEX('alimentação - Tabela 7.1'!$30:$30,
MATCH(TEXT('Tabela 7.1'!$A5801,"mmmm/aaaa"),'alimentação - Tabela 7.1'!$5:$5,0)+4), "")</f>
        <v/>
      </c>
    </row>
    <row r="5802" spans="1:7" x14ac:dyDescent="0.25">
      <c r="A5802" s="59" t="str">
        <f>IF(
   SUMPRODUCT(--('alimentação - Tabela 7.1'!$5:$5=TEXT(DATE(2020,INT((ROW(A5800)-1)/33)+1,1),"mmmm/aaaa"))) &gt; 0,
   TEXT(DATE(2020,INT((ROW(A5800)-1)/33)+1,1),"mmm/aa"),
   ""
)</f>
        <v/>
      </c>
      <c r="B5802" s="61" t="str">
        <f>IF(A5802&lt;&gt;"", 'alimentação - Tabela 7.1'!$B$31, "" )</f>
        <v/>
      </c>
      <c r="C5802" s="62" t="str">
        <f>IFERROR(INDEX('alimentação - Tabela 7.1'!$31:$31,
MATCH(TEXT('Tabela 7.1'!A5802,"mmmm/aaaa"),'alimentação - Tabela 7.1'!$5:$5,0)), "")</f>
        <v/>
      </c>
      <c r="D5802" s="62" t="str">
        <f>IFERROR(INDEX('alimentação - Tabela 7.1'!$31:$31,
MATCH(TEXT('Tabela 7.1'!$A5802,"mmmm/aaaa"),'alimentação - Tabela 7.1'!$5:$5,0)+1), "")</f>
        <v/>
      </c>
      <c r="E5802" s="62" t="str">
        <f>IFERROR(INDEX('alimentação - Tabela 7.1'!$31:$31,
MATCH(TEXT('Tabela 7.1'!$A5802,"mmmm/aaaa"),'alimentação - Tabela 7.1'!$5:$5,0)+2), "")</f>
        <v/>
      </c>
      <c r="F5802" s="62" t="str">
        <f>IFERROR(INDEX('alimentação - Tabela 7.1'!$31:$31,
MATCH(TEXT('Tabela 7.1'!$A5802,"mmmm/aaaa"),'alimentação - Tabela 7.1'!$5:$5,0)+3), "")</f>
        <v/>
      </c>
      <c r="G5802" s="95" t="str">
        <f>IFERROR(INDEX('alimentação - Tabela 7.1'!$31:$31,
MATCH(TEXT('Tabela 7.1'!$A5802,"mmmm/aaaa"),'alimentação - Tabela 7.1'!$5:$5,0)+4), "")</f>
        <v/>
      </c>
    </row>
    <row r="5803" spans="1:7" x14ac:dyDescent="0.25">
      <c r="A5803" s="59" t="str">
        <f>IF(
   SUMPRODUCT(--('alimentação - Tabela 7.1'!$5:$5=TEXT(DATE(2020,INT((ROW(A5801)-1)/33)+1,1),"mmmm/aaaa"))) &gt; 0,
   TEXT(DATE(2020,INT((ROW(A5801)-1)/33)+1,1),"mmm/aa"),
   ""
)</f>
        <v/>
      </c>
      <c r="B5803" s="61" t="str">
        <f>IF(A5803&lt;&gt;"", 'alimentação - Tabela 7.1'!$B$32, "" )</f>
        <v/>
      </c>
      <c r="C5803" s="62" t="str">
        <f>IFERROR(INDEX('alimentação - Tabela 7.1'!$32:$32,
MATCH(TEXT('Tabela 7.1'!A5803,"mmmm/aaaa"),'alimentação - Tabela 7.1'!$5:$5,0)), "")</f>
        <v/>
      </c>
      <c r="D5803" s="62" t="str">
        <f>IFERROR(INDEX('alimentação - Tabela 7.1'!$32:$32,
MATCH(TEXT('Tabela 7.1'!$A5803,"mmmm/aaaa"),'alimentação - Tabela 7.1'!$5:$5,0)+1), "")</f>
        <v/>
      </c>
      <c r="E5803" s="62" t="str">
        <f>IFERROR(INDEX('alimentação - Tabela 7.1'!$32:$32,
MATCH(TEXT('Tabela 7.1'!$A5803,"mmmm/aaaa"),'alimentação - Tabela 7.1'!$5:$5,0)+2), "")</f>
        <v/>
      </c>
      <c r="F5803" s="62" t="str">
        <f>IFERROR(INDEX('alimentação - Tabela 7.1'!$32:$32,
MATCH(TEXT('Tabela 7.1'!$A5803,"mmmm/aaaa"),'alimentação - Tabela 7.1'!$5:$5,0)+3), "")</f>
        <v/>
      </c>
      <c r="G5803" s="95" t="str">
        <f>IFERROR(INDEX('alimentação - Tabela 7.1'!$32:$32,
MATCH(TEXT('Tabela 7.1'!$A5803,"mmmm/aaaa"),'alimentação - Tabela 7.1'!$5:$5,0)+4), "")</f>
        <v/>
      </c>
    </row>
    <row r="5804" spans="1:7" x14ac:dyDescent="0.25">
      <c r="A5804" s="59" t="str">
        <f>IF(
   SUMPRODUCT(--('alimentação - Tabela 7.1'!$5:$5=TEXT(DATE(2020,INT((ROW(A5802)-1)/33)+1,1),"mmmm/aaaa"))) &gt; 0,
   TEXT(DATE(2020,INT((ROW(A5802)-1)/33)+1,1),"mmm/aa"),
   ""
)</f>
        <v/>
      </c>
      <c r="B5804" s="61" t="str">
        <f>IF(A5804&lt;&gt;"", 'alimentação - Tabela 7.1'!$B$33, "" )</f>
        <v/>
      </c>
      <c r="C5804" s="62" t="str">
        <f>IFERROR(INDEX('alimentação - Tabela 7.1'!$33:$33,
MATCH(TEXT('Tabela 7.1'!A5804,"mmmm/aaaa"),'alimentação - Tabela 7.1'!$5:$5,0)), "")</f>
        <v/>
      </c>
      <c r="D5804" s="62" t="str">
        <f>IFERROR(INDEX('alimentação - Tabela 7.1'!$33:$33,
MATCH(TEXT('Tabela 7.1'!$A5804,"mmmm/aaaa"),'alimentação - Tabela 7.1'!$5:$5,0)+1), "")</f>
        <v/>
      </c>
      <c r="E5804" s="62" t="str">
        <f>IFERROR(INDEX('alimentação - Tabela 7.1'!$33:$33,
MATCH(TEXT('Tabela 7.1'!$A5804,"mmmm/aaaa"),'alimentação - Tabela 7.1'!$5:$5,0)+2), "")</f>
        <v/>
      </c>
      <c r="F5804" s="62" t="str">
        <f>IFERROR(INDEX('alimentação - Tabela 7.1'!$33:$33,
MATCH(TEXT('Tabela 7.1'!$A5804,"mmmm/aaaa"),'alimentação - Tabela 7.1'!$5:$5,0)+3), "")</f>
        <v/>
      </c>
      <c r="G5804" s="95" t="str">
        <f>IFERROR(INDEX('alimentação - Tabela 7.1'!$33:$33,
MATCH(TEXT('Tabela 7.1'!$A5804,"mmmm/aaaa"),'alimentação - Tabela 7.1'!$5:$5,0)+4), "")</f>
        <v/>
      </c>
    </row>
    <row r="5805" spans="1:7" x14ac:dyDescent="0.25">
      <c r="A5805" s="59" t="str">
        <f>IF(
   SUMPRODUCT(--('alimentação - Tabela 7.1'!$5:$5=TEXT(DATE(2020,INT((ROW(A5803)-1)/33)+1,1),"mmmm/aaaa"))) &gt; 0,
   TEXT(DATE(2020,INT((ROW(A5803)-1)/33)+1,1),"mmm/aa"),
   ""
)</f>
        <v/>
      </c>
      <c r="B5805" s="61" t="str">
        <f>IF(A5805&lt;&gt;"", 'alimentação - Tabela 7.1'!$B$34, "" )</f>
        <v/>
      </c>
      <c r="C5805" s="62" t="str">
        <f>IFERROR(INDEX('alimentação - Tabela 7.1'!$34:$34,
MATCH(TEXT('Tabela 7.1'!A5805,"mmmm/aaaa"),'alimentação - Tabela 7.1'!$5:$5,0)), "")</f>
        <v/>
      </c>
      <c r="D5805" s="62" t="str">
        <f>IFERROR(INDEX('alimentação - Tabela 7.1'!$34:$34,
MATCH(TEXT('Tabela 7.1'!$A5805,"mmmm/aaaa"),'alimentação - Tabela 7.1'!$5:$5,0)+1), "")</f>
        <v/>
      </c>
      <c r="E5805" s="62" t="str">
        <f>IFERROR(INDEX('alimentação - Tabela 7.1'!$34:$34,
MATCH(TEXT('Tabela 7.1'!$A5805,"mmmm/aaaa"),'alimentação - Tabela 7.1'!$5:$5,0)+2), "")</f>
        <v/>
      </c>
      <c r="F5805" s="62" t="str">
        <f>IFERROR(INDEX('alimentação - Tabela 7.1'!$34:$34,
MATCH(TEXT('Tabela 7.1'!$A5805,"mmmm/aaaa"),'alimentação - Tabela 7.1'!$5:$5,0)+3), "")</f>
        <v/>
      </c>
      <c r="G5805" s="95" t="str">
        <f>IFERROR(INDEX('alimentação - Tabela 7.1'!$34:$34,
MATCH(TEXT('Tabela 7.1'!$A5805,"mmmm/aaaa"),'alimentação - Tabela 7.1'!$5:$5,0)+4), "")</f>
        <v/>
      </c>
    </row>
    <row r="5806" spans="1:7" x14ac:dyDescent="0.25">
      <c r="A5806" s="59" t="str">
        <f>IF(
   SUMPRODUCT(--('alimentação - Tabela 7.1'!$5:$5=TEXT(DATE(2020,INT((ROW(A5804)-1)/33)+1,1),"mmmm/aaaa"))) &gt; 0,
   TEXT(DATE(2020,INT((ROW(A5804)-1)/33)+1,1),"mmm/aa"),
   ""
)</f>
        <v/>
      </c>
      <c r="B5806" s="61" t="str">
        <f>IF(A5806&lt;&gt;"", 'alimentação - Tabela 7.1'!$B$35, "" )</f>
        <v/>
      </c>
      <c r="C5806" s="62" t="str">
        <f>IFERROR(INDEX('alimentação - Tabela 7.1'!$35:$35,
MATCH(TEXT('Tabela 7.1'!A5806,"mmmm/aaaa"),'alimentação - Tabela 7.1'!$5:$5,0)), "")</f>
        <v/>
      </c>
      <c r="D5806" s="62" t="str">
        <f>IFERROR(INDEX('alimentação - Tabela 7.1'!$35:$35,
MATCH(TEXT('Tabela 7.1'!$A5806,"mmmm/aaaa"),'alimentação - Tabela 7.1'!$5:$5,0)+1), "")</f>
        <v/>
      </c>
      <c r="E5806" s="62" t="str">
        <f>IFERROR(INDEX('alimentação - Tabela 7.1'!$35:$35,
MATCH(TEXT('Tabela 7.1'!$A5806,"mmmm/aaaa"),'alimentação - Tabela 7.1'!$5:$5,0)+2), "")</f>
        <v/>
      </c>
      <c r="F5806" s="62" t="str">
        <f>IFERROR(INDEX('alimentação - Tabela 7.1'!$35:$35,
MATCH(TEXT('Tabela 7.1'!$A5806,"mmmm/aaaa"),'alimentação - Tabela 7.1'!$5:$5,0)+3), "")</f>
        <v/>
      </c>
      <c r="G5806" s="95" t="str">
        <f>IFERROR(INDEX('alimentação - Tabela 7.1'!$35:$35,
MATCH(TEXT('Tabela 7.1'!$A5806,"mmmm/aaaa"),'alimentação - Tabela 7.1'!$5:$5,0)+4), "")</f>
        <v/>
      </c>
    </row>
    <row r="5807" spans="1:7" x14ac:dyDescent="0.25">
      <c r="A5807" s="59" t="str">
        <f>IF(
   SUMPRODUCT(--('alimentação - Tabela 7.1'!$5:$5=TEXT(DATE(2020,INT((ROW(A5805)-1)/33)+1,1),"mmmm/aaaa"))) &gt; 0,
   TEXT(DATE(2020,INT((ROW(A5805)-1)/33)+1,1),"mmm/aa"),
   ""
)</f>
        <v/>
      </c>
      <c r="B5807" s="61" t="str">
        <f>IF(A5807&lt;&gt;"", 'alimentação - Tabela 7.1'!$B$36, "" )</f>
        <v/>
      </c>
      <c r="C5807" s="62" t="str">
        <f>IFERROR(INDEX('alimentação - Tabela 7.1'!$36:$36,
MATCH(TEXT('Tabela 7.1'!A5807,"mmmm/aaaa"),'alimentação - Tabela 7.1'!$5:$5,0)), "")</f>
        <v/>
      </c>
      <c r="D5807" s="62" t="str">
        <f>IFERROR(INDEX('alimentação - Tabela 7.1'!$36:$36,
MATCH(TEXT('Tabela 7.1'!$A5807,"mmmm/aaaa"),'alimentação - Tabela 7.1'!$5:$5,0)+1), "")</f>
        <v/>
      </c>
      <c r="E5807" s="62" t="str">
        <f>IFERROR(INDEX('alimentação - Tabela 7.1'!$36:$36,
MATCH(TEXT('Tabela 7.1'!$A5807,"mmmm/aaaa"),'alimentação - Tabela 7.1'!$5:$5,0)+2), "")</f>
        <v/>
      </c>
      <c r="F5807" s="62" t="str">
        <f>IFERROR(INDEX('alimentação - Tabela 7.1'!$36:$36,
MATCH(TEXT('Tabela 7.1'!$A5807,"mmmm/aaaa"),'alimentação - Tabela 7.1'!$5:$5,0)+3), "")</f>
        <v/>
      </c>
      <c r="G5807" s="95" t="str">
        <f>IFERROR(INDEX('alimentação - Tabela 7.1'!$36:$36,
MATCH(TEXT('Tabela 7.1'!$A5807,"mmmm/aaaa"),'alimentação - Tabela 7.1'!$5:$5,0)+4), "")</f>
        <v/>
      </c>
    </row>
    <row r="5808" spans="1:7" x14ac:dyDescent="0.25">
      <c r="A5808" s="59" t="str">
        <f>IF(
   SUMPRODUCT(--('alimentação - Tabela 7.1'!$5:$5=TEXT(DATE(2020,INT((ROW(A5806)-1)/33)+1,1),"mmmm/aaaa"))) &gt; 0,
   TEXT(DATE(2020,INT((ROW(A5806)-1)/33)+1,1),"mmm/aa"),
   ""
)</f>
        <v/>
      </c>
      <c r="B5808" s="61" t="str">
        <f>IF(A5808&lt;&gt;"", 'alimentação - Tabela 7.1'!$B$37, "" )</f>
        <v/>
      </c>
      <c r="C5808" s="62" t="str">
        <f>IFERROR(INDEX('alimentação - Tabela 7.1'!$37:$37,
MATCH(TEXT('Tabela 7.1'!A5808,"mmmm/aaaa"),'alimentação - Tabela 7.1'!$5:$5,0)), "")</f>
        <v/>
      </c>
      <c r="D5808" s="62" t="str">
        <f>IFERROR(INDEX('alimentação - Tabela 7.1'!$37:$37,
MATCH(TEXT('Tabela 7.1'!$A5808,"mmmm/aaaa"),'alimentação - Tabela 7.1'!$5:$5,0)+1), "")</f>
        <v/>
      </c>
      <c r="E5808" s="62" t="str">
        <f>IFERROR(INDEX('alimentação - Tabela 7.1'!$37:$37,
MATCH(TEXT('Tabela 7.1'!$A5808,"mmmm/aaaa"),'alimentação - Tabela 7.1'!$5:$5,0)+2), "")</f>
        <v/>
      </c>
      <c r="F5808" s="62" t="str">
        <f>IFERROR(INDEX('alimentação - Tabela 7.1'!$37:$37,
MATCH(TEXT('Tabela 7.1'!$A5808,"mmmm/aaaa"),'alimentação - Tabela 7.1'!$5:$5,0)+3), "")</f>
        <v/>
      </c>
      <c r="G5808" s="95" t="str">
        <f>IFERROR(INDEX('alimentação - Tabela 7.1'!$37:$37,
MATCH(TEXT('Tabela 7.1'!$A5808,"mmmm/aaaa"),'alimentação - Tabela 7.1'!$5:$5,0)+4), "")</f>
        <v/>
      </c>
    </row>
    <row r="5809" spans="1:7" x14ac:dyDescent="0.25">
      <c r="A5809" s="59" t="str">
        <f>IF(
   SUMPRODUCT(--('alimentação - Tabela 7.1'!$5:$5=TEXT(DATE(2020,INT((ROW(A5807)-1)/33)+1,1),"mmmm/aaaa"))) &gt; 0,
   TEXT(DATE(2020,INT((ROW(A5807)-1)/33)+1,1),"mmm/aa"),
   ""
)</f>
        <v/>
      </c>
      <c r="B5809" s="61" t="str">
        <f>IF(A5809&lt;&gt;"", 'alimentação - Tabela 7.1'!$B$38, "" )</f>
        <v/>
      </c>
      <c r="C5809" s="62" t="str">
        <f>IFERROR(INDEX('alimentação - Tabela 7.1'!$38:$38,
MATCH(TEXT('Tabela 7.1'!A5809,"mmmm/aaaa"),'alimentação - Tabela 7.1'!$5:$5,0)), "")</f>
        <v/>
      </c>
      <c r="D5809" s="62" t="str">
        <f>IFERROR(INDEX('alimentação - Tabela 7.1'!$38:$38,
MATCH(TEXT('Tabela 7.1'!$A5809,"mmmm/aaaa"),'alimentação - Tabela 7.1'!$5:$5,0)+1), "")</f>
        <v/>
      </c>
      <c r="E5809" s="62" t="str">
        <f>IFERROR(INDEX('alimentação - Tabela 7.1'!$38:$38,
MATCH(TEXT('Tabela 7.1'!$A5809,"mmmm/aaaa"),'alimentação - Tabela 7.1'!$5:$5,0)+2), "")</f>
        <v/>
      </c>
      <c r="F5809" s="62" t="str">
        <f>IFERROR(INDEX('alimentação - Tabela 7.1'!$38:$38,
MATCH(TEXT('Tabela 7.1'!$A5809,"mmmm/aaaa"),'alimentação - Tabela 7.1'!$5:$5,0)+3), "")</f>
        <v/>
      </c>
      <c r="G5809" s="95" t="str">
        <f>IFERROR(INDEX('alimentação - Tabela 7.1'!$38:$38,
MATCH(TEXT('Tabela 7.1'!$A5809,"mmmm/aaaa"),'alimentação - Tabela 7.1'!$5:$5,0)+4), "")</f>
        <v/>
      </c>
    </row>
    <row r="5810" spans="1:7" x14ac:dyDescent="0.25">
      <c r="A5810" s="59" t="str">
        <f>IF(
   SUMPRODUCT(--('alimentação - Tabela 7.1'!$5:$5=TEXT(DATE(2020,INT((ROW(A5808)-1)/33)+1,1),"mmmm/aaaa"))) &gt; 0,
   TEXT(DATE(2020,INT((ROW(A5808)-1)/33)+1,1),"mmm/aa"),
   ""
)</f>
        <v/>
      </c>
      <c r="B5810" s="61" t="str">
        <f>IF(A5810&lt;&gt;"", 'alimentação - Tabela 7.1'!$B$39, "" )</f>
        <v/>
      </c>
      <c r="C5810" s="62" t="str">
        <f>IFERROR(INDEX('alimentação - Tabela 7.1'!$39:$39,
MATCH(TEXT('Tabela 7.1'!A5810,"mmmm/aaaa"),'alimentação - Tabela 7.1'!$5:$5,0)), "")</f>
        <v/>
      </c>
      <c r="D5810" s="62" t="str">
        <f>IFERROR(INDEX('alimentação - Tabela 7.1'!$39:$39,
MATCH(TEXT('Tabela 7.1'!$A5810,"mmmm/aaaa"),'alimentação - Tabela 7.1'!$5:$5,0)+1), "")</f>
        <v/>
      </c>
      <c r="E5810" s="62" t="str">
        <f>IFERROR(INDEX('alimentação - Tabela 7.1'!$39:$39,
MATCH(TEXT('Tabela 7.1'!$A5810,"mmmm/aaaa"),'alimentação - Tabela 7.1'!$5:$5,0)+2), "")</f>
        <v/>
      </c>
      <c r="F5810" s="62" t="str">
        <f>IFERROR(INDEX('alimentação - Tabela 7.1'!$39:$39,
MATCH(TEXT('Tabela 7.1'!$A5810,"mmmm/aaaa"),'alimentação - Tabela 7.1'!$5:$5,0)+3), "")</f>
        <v/>
      </c>
      <c r="G5810" s="95" t="str">
        <f>IFERROR(INDEX('alimentação - Tabela 7.1'!$39:$39,
MATCH(TEXT('Tabela 7.1'!$A5810,"mmmm/aaaa"),'alimentação - Tabela 7.1'!$5:$5,0)+4), "")</f>
        <v/>
      </c>
    </row>
    <row r="5811" spans="1:7" x14ac:dyDescent="0.25">
      <c r="A5811" s="59" t="str">
        <f>IF(
   SUMPRODUCT(--('alimentação - Tabela 7.1'!$5:$5=TEXT(DATE(2020,INT((ROW(A5809)-1)/33)+1,1),"mmmm/aaaa"))) &gt; 0,
   TEXT(DATE(2020,INT((ROW(A5809)-1)/33)+1,1),"mmm/aa"),
   ""
)</f>
        <v/>
      </c>
      <c r="B5811" s="61" t="str">
        <f>IF(A5811&lt;&gt;"", 'alimentação - Tabela 7.1'!$B$7, "" )</f>
        <v/>
      </c>
      <c r="C5811" s="62" t="str">
        <f>IFERROR(INDEX('alimentação - Tabela 7.1'!$7:$7,
MATCH(TEXT('Tabela 7.1'!A5811,"mmmm/aaaa"),'alimentação - Tabela 7.1'!$5:$5,0)), "")</f>
        <v/>
      </c>
      <c r="D5811" s="62" t="str">
        <f>IFERROR(INDEX('alimentação - Tabela 7.1'!$7:$7,
MATCH(TEXT('Tabela 7.1'!$A5811,"mmmm/aaaa"),'alimentação - Tabela 7.1'!$5:$5,0)+1), "")</f>
        <v/>
      </c>
      <c r="E5811" s="62" t="str">
        <f>IFERROR(INDEX('alimentação - Tabela 7.1'!$7:$7,
MATCH(TEXT('Tabela 7.1'!$A5811,"mmmm/aaaa"),'alimentação - Tabela 7.1'!$5:$5,0)+2), "")</f>
        <v/>
      </c>
      <c r="F5811" s="62" t="str">
        <f>IFERROR(INDEX('alimentação - Tabela 7.1'!$7:$7,
MATCH(TEXT('Tabela 7.1'!$A5811,"mmmm/aaaa"),'alimentação - Tabela 7.1'!$5:$5,0)+3), "")</f>
        <v/>
      </c>
      <c r="G5811" s="95" t="str">
        <f>IFERROR(INDEX('alimentação - Tabela 7.1'!$7:$7,
MATCH(TEXT('Tabela 7.1'!$A5811,"mmmm/aaaa"),'alimentação - Tabela 7.1'!$5:$5,0)+4), "")</f>
        <v/>
      </c>
    </row>
    <row r="5812" spans="1:7" x14ac:dyDescent="0.25">
      <c r="A5812" s="59" t="str">
        <f>IF(
   SUMPRODUCT(--('alimentação - Tabela 7.1'!$5:$5=TEXT(DATE(2020,INT((ROW(A5810)-1)/33)+1,1),"mmmm/aaaa"))) &gt; 0,
   TEXT(DATE(2020,INT((ROW(A5810)-1)/33)+1,1),"mmm/aa"),
   ""
)</f>
        <v/>
      </c>
      <c r="B5812" s="61" t="str">
        <f>IF(A5812&lt;&gt;"", 'alimentação - Tabela 7.1'!$B$8, "" )</f>
        <v/>
      </c>
      <c r="C5812" s="62" t="str">
        <f>IFERROR(INDEX('alimentação - Tabela 7.1'!$8:$8,
MATCH(TEXT('Tabela 7.1'!A5812,"mmmm/aaaa"),'alimentação - Tabela 7.1'!$5:$5,0)), "")</f>
        <v/>
      </c>
      <c r="D5812" s="62" t="str">
        <f>IFERROR(INDEX('alimentação - Tabela 7.1'!$8:$8,
MATCH(TEXT('Tabela 7.1'!$A5812,"mmmm/aaaa"),'alimentação - Tabela 7.1'!$5:$5,0)+1), "")</f>
        <v/>
      </c>
      <c r="E5812" s="62" t="str">
        <f>IFERROR(INDEX('alimentação - Tabela 7.1'!$8:$8,
MATCH(TEXT('Tabela 7.1'!$A5812,"mmmm/aaaa"),'alimentação - Tabela 7.1'!$5:$5,0)+2), "")</f>
        <v/>
      </c>
      <c r="F5812" s="62" t="str">
        <f>IFERROR(INDEX('alimentação - Tabela 7.1'!$8:$8,
MATCH(TEXT('Tabela 7.1'!$A5812,"mmmm/aaaa"),'alimentação - Tabela 7.1'!$5:$5,0)+3), "")</f>
        <v/>
      </c>
      <c r="G5812" s="95" t="str">
        <f>IFERROR(INDEX('alimentação - Tabela 7.1'!$8:$8,
MATCH(TEXT('Tabela 7.1'!$A5812,"mmmm/aaaa"),'alimentação - Tabela 7.1'!$5:$5,0)+4), "")</f>
        <v/>
      </c>
    </row>
    <row r="5813" spans="1:7" x14ac:dyDescent="0.25">
      <c r="A5813" s="59" t="str">
        <f>IF(
   SUMPRODUCT(--('alimentação - Tabela 7.1'!$5:$5=TEXT(DATE(2020,INT((ROW(A5811)-1)/33)+1,1),"mmmm/aaaa"))) &gt; 0,
   TEXT(DATE(2020,INT((ROW(A5811)-1)/33)+1,1),"mmm/aa"),
   ""
)</f>
        <v/>
      </c>
      <c r="B5813" s="61" t="str">
        <f>IF(A5813&lt;&gt;"", 'alimentação - Tabela 7.1'!$B$9, "" )</f>
        <v/>
      </c>
      <c r="C5813" s="62" t="str">
        <f>IFERROR(INDEX('alimentação - Tabela 7.1'!$9:$9,
MATCH(TEXT('Tabela 7.1'!A5813,"mmmm/aaaa"),'alimentação - Tabela 7.1'!$5:$5,0)), "")</f>
        <v/>
      </c>
      <c r="D5813" s="62" t="str">
        <f>IFERROR(INDEX('alimentação - Tabela 7.1'!$9:$9,
MATCH(TEXT('Tabela 7.1'!$A5813,"mmmm/aaaa"),'alimentação - Tabela 7.1'!$5:$5,0)+1), "")</f>
        <v/>
      </c>
      <c r="E5813" s="62" t="str">
        <f>IFERROR(INDEX('alimentação - Tabela 7.1'!$9:$9,
MATCH(TEXT('Tabela 7.1'!$A5813,"mmmm/aaaa"),'alimentação - Tabela 7.1'!$5:$5,0)+2), "")</f>
        <v/>
      </c>
      <c r="F5813" s="62" t="str">
        <f>IFERROR(INDEX('alimentação - Tabela 7.1'!$9:$9,
MATCH(TEXT('Tabela 7.1'!$A5813,"mmmm/aaaa"),'alimentação - Tabela 7.1'!$5:$5,0)+3), "")</f>
        <v/>
      </c>
      <c r="G5813" s="95" t="str">
        <f>IFERROR(INDEX('alimentação - Tabela 7.1'!$9:$9,
MATCH(TEXT('Tabela 7.1'!$A5813,"mmmm/aaaa"),'alimentação - Tabela 7.1'!$5:$5,0)+4), "")</f>
        <v/>
      </c>
    </row>
    <row r="5814" spans="1:7" x14ac:dyDescent="0.25">
      <c r="A5814" s="59" t="str">
        <f>IF(
   SUMPRODUCT(--('alimentação - Tabela 7.1'!$5:$5=TEXT(DATE(2020,INT((ROW(A5812)-1)/33)+1,1),"mmmm/aaaa"))) &gt; 0,
   TEXT(DATE(2020,INT((ROW(A5812)-1)/33)+1,1),"mmm/aa"),
   ""
)</f>
        <v/>
      </c>
      <c r="B5814" s="61" t="str">
        <f>IF(A5814&lt;&gt;"", 'alimentação - Tabela 7.1'!$B$10, "" )</f>
        <v/>
      </c>
      <c r="C5814" s="62" t="str">
        <f>IFERROR(INDEX('alimentação - Tabela 7.1'!$10:$10,
MATCH(TEXT('Tabela 7.1'!A5814,"mmmm/aaaa"),'alimentação - Tabela 7.1'!$5:$5,0)), "")</f>
        <v/>
      </c>
      <c r="D5814" s="62" t="str">
        <f>IFERROR(INDEX('alimentação - Tabela 7.1'!$10:$10,
MATCH(TEXT('Tabela 7.1'!$A5814,"mmmm/aaaa"),'alimentação - Tabela 7.1'!$5:$5,0)+1), "")</f>
        <v/>
      </c>
      <c r="E5814" s="62" t="str">
        <f>IFERROR(INDEX('alimentação - Tabela 7.1'!$10:$10,
MATCH(TEXT('Tabela 7.1'!$A5814,"mmmm/aaaa"),'alimentação - Tabela 7.1'!$5:$5,0)+2), "")</f>
        <v/>
      </c>
      <c r="F5814" s="62" t="str">
        <f>IFERROR(INDEX('alimentação - Tabela 7.1'!$10:$10,
MATCH(TEXT('Tabela 7.1'!$A5814,"mmmm/aaaa"),'alimentação - Tabela 7.1'!$5:$5,0)+3), "")</f>
        <v/>
      </c>
      <c r="G5814" s="95" t="str">
        <f>IFERROR(INDEX('alimentação - Tabela 7.1'!$10:$10,
MATCH(TEXT('Tabela 7.1'!$A5814,"mmmm/aaaa"),'alimentação - Tabela 7.1'!$5:$5,0)+4), "")</f>
        <v/>
      </c>
    </row>
    <row r="5815" spans="1:7" x14ac:dyDescent="0.25">
      <c r="A5815" s="59" t="str">
        <f>IF(
   SUMPRODUCT(--('alimentação - Tabela 7.1'!$5:$5=TEXT(DATE(2020,INT((ROW(A5813)-1)/33)+1,1),"mmmm/aaaa"))) &gt; 0,
   TEXT(DATE(2020,INT((ROW(A5813)-1)/33)+1,1),"mmm/aa"),
   ""
)</f>
        <v/>
      </c>
      <c r="B5815" s="61" t="str">
        <f>IF(A5815&lt;&gt;"", 'alimentação - Tabela 7.1'!$B$11, "" )</f>
        <v/>
      </c>
      <c r="C5815" s="62" t="str">
        <f>IFERROR(INDEX('alimentação - Tabela 7.1'!$11:$11,
MATCH(TEXT('Tabela 7.1'!A5815,"mmmm/aaaa"),'alimentação - Tabela 7.1'!$5:$5,0)), "")</f>
        <v/>
      </c>
      <c r="D5815" s="62" t="str">
        <f>IFERROR(INDEX('alimentação - Tabela 7.1'!$11:$11,
MATCH(TEXT('Tabela 7.1'!$A5815,"mmmm/aaaa"),'alimentação - Tabela 7.1'!$5:$5,0)+1), "")</f>
        <v/>
      </c>
      <c r="E5815" s="62" t="str">
        <f>IFERROR(INDEX('alimentação - Tabela 7.1'!$11:$11,
MATCH(TEXT('Tabela 7.1'!$A5815,"mmmm/aaaa"),'alimentação - Tabela 7.1'!$5:$5,0)+2), "")</f>
        <v/>
      </c>
      <c r="F5815" s="62" t="str">
        <f>IFERROR(INDEX('alimentação - Tabela 7.1'!$11:$11,
MATCH(TEXT('Tabela 7.1'!$A5815,"mmmm/aaaa"),'alimentação - Tabela 7.1'!$5:$5,0)+3), "")</f>
        <v/>
      </c>
      <c r="G5815" s="95" t="str">
        <f>IFERROR(INDEX('alimentação - Tabela 7.1'!$11:$11,
MATCH(TEXT('Tabela 7.1'!$A5815,"mmmm/aaaa"),'alimentação - Tabela 7.1'!$5:$5,0)+4), "")</f>
        <v/>
      </c>
    </row>
    <row r="5816" spans="1:7" x14ac:dyDescent="0.25">
      <c r="A5816" s="59" t="str">
        <f>IF(
   SUMPRODUCT(--('alimentação - Tabela 7.1'!$5:$5=TEXT(DATE(2020,INT((ROW(A5814)-1)/33)+1,1),"mmmm/aaaa"))) &gt; 0,
   TEXT(DATE(2020,INT((ROW(A5814)-1)/33)+1,1),"mmm/aa"),
   ""
)</f>
        <v/>
      </c>
      <c r="B5816" s="61" t="str">
        <f>IF(A5816&lt;&gt;"", 'alimentação - Tabela 7.1'!$B$12, "" )</f>
        <v/>
      </c>
      <c r="C5816" s="62" t="str">
        <f>IFERROR(INDEX('alimentação - Tabela 7.1'!$12:$12,
MATCH(TEXT('Tabela 7.1'!A5816,"mmmm/aaaa"),'alimentação - Tabela 7.1'!$5:$5,0)), "")</f>
        <v/>
      </c>
      <c r="D5816" s="62" t="str">
        <f>IFERROR(INDEX('alimentação - Tabela 7.1'!$12:$12,
MATCH(TEXT('Tabela 7.1'!$A5816,"mmmm/aaaa"),'alimentação - Tabela 7.1'!$5:$5,0)+1), "")</f>
        <v/>
      </c>
      <c r="E5816" s="62" t="str">
        <f>IFERROR(INDEX('alimentação - Tabela 7.1'!$12:$12,
MATCH(TEXT('Tabela 7.1'!$A5816,"mmmm/aaaa"),'alimentação - Tabela 7.1'!$5:$5,0)+2), "")</f>
        <v/>
      </c>
      <c r="F5816" s="62" t="str">
        <f>IFERROR(INDEX('alimentação - Tabela 7.1'!$12:$12,
MATCH(TEXT('Tabela 7.1'!$A5816,"mmmm/aaaa"),'alimentação - Tabela 7.1'!$5:$5,0)+3), "")</f>
        <v/>
      </c>
      <c r="G5816" s="95" t="str">
        <f>IFERROR(INDEX('alimentação - Tabela 7.1'!$12:$12,
MATCH(TEXT('Tabela 7.1'!$A5816,"mmmm/aaaa"),'alimentação - Tabela 7.1'!$5:$5,0)+4), "")</f>
        <v/>
      </c>
    </row>
    <row r="5817" spans="1:7" x14ac:dyDescent="0.25">
      <c r="A5817" s="59" t="str">
        <f>IF(
   SUMPRODUCT(--('alimentação - Tabela 7.1'!$5:$5=TEXT(DATE(2020,INT((ROW(A5815)-1)/33)+1,1),"mmmm/aaaa"))) &gt; 0,
   TEXT(DATE(2020,INT((ROW(A5815)-1)/33)+1,1),"mmm/aa"),
   ""
)</f>
        <v/>
      </c>
      <c r="B5817" s="61" t="str">
        <f>IF(A5817&lt;&gt;"", 'alimentação - Tabela 7.1'!$B$13, "" )</f>
        <v/>
      </c>
      <c r="C5817" s="62" t="str">
        <f>IFERROR(INDEX('alimentação - Tabela 7.1'!$13:$13,
MATCH(TEXT('Tabela 7.1'!A5817,"mmmm/aaaa"),'alimentação - Tabela 7.1'!$5:$5,0)), "")</f>
        <v/>
      </c>
      <c r="D5817" s="62" t="str">
        <f>IFERROR(INDEX('alimentação - Tabela 7.1'!$13:$13,
MATCH(TEXT('Tabela 7.1'!$A5817,"mmmm/aaaa"),'alimentação - Tabela 7.1'!$5:$5,0)+1), "")</f>
        <v/>
      </c>
      <c r="E5817" s="62" t="str">
        <f>IFERROR(INDEX('alimentação - Tabela 7.1'!$13:$13,
MATCH(TEXT('Tabela 7.1'!$A5817,"mmmm/aaaa"),'alimentação - Tabela 7.1'!$5:$5,0)+2), "")</f>
        <v/>
      </c>
      <c r="F5817" s="62" t="str">
        <f>IFERROR(INDEX('alimentação - Tabela 7.1'!$13:$13,
MATCH(TEXT('Tabela 7.1'!$A5817,"mmmm/aaaa"),'alimentação - Tabela 7.1'!$5:$5,0)+3), "")</f>
        <v/>
      </c>
      <c r="G5817" s="95" t="str">
        <f>IFERROR(INDEX('alimentação - Tabela 7.1'!$13:$13,
MATCH(TEXT('Tabela 7.1'!$A5817,"mmmm/aaaa"),'alimentação - Tabela 7.1'!$5:$5,0)+4), "")</f>
        <v/>
      </c>
    </row>
    <row r="5818" spans="1:7" x14ac:dyDescent="0.25">
      <c r="A5818" s="59" t="str">
        <f>IF(
   SUMPRODUCT(--('alimentação - Tabela 7.1'!$5:$5=TEXT(DATE(2020,INT((ROW(A5816)-1)/33)+1,1),"mmmm/aaaa"))) &gt; 0,
   TEXT(DATE(2020,INT((ROW(A5816)-1)/33)+1,1),"mmm/aa"),
   ""
)</f>
        <v/>
      </c>
      <c r="B5818" s="61" t="str">
        <f>IF(A5818&lt;&gt;"", 'alimentação - Tabela 7.1'!$B$14, "" )</f>
        <v/>
      </c>
      <c r="C5818" s="62" t="str">
        <f>IFERROR(INDEX('alimentação - Tabela 7.1'!$14:$14,
MATCH(TEXT('Tabela 7.1'!A5818,"mmmm/aaaa"),'alimentação - Tabela 7.1'!$5:$5,0)), "")</f>
        <v/>
      </c>
      <c r="D5818" s="62" t="str">
        <f>IFERROR(INDEX('alimentação - Tabela 7.1'!$14:$14,
MATCH(TEXT('Tabela 7.1'!$A5818,"mmmm/aaaa"),'alimentação - Tabela 7.1'!$5:$5,0)+1), "")</f>
        <v/>
      </c>
      <c r="E5818" s="62" t="str">
        <f>IFERROR(INDEX('alimentação - Tabela 7.1'!$14:$14,
MATCH(TEXT('Tabela 7.1'!$A5818,"mmmm/aaaa"),'alimentação - Tabela 7.1'!$5:$5,0)+2), "")</f>
        <v/>
      </c>
      <c r="F5818" s="62" t="str">
        <f>IFERROR(INDEX('alimentação - Tabela 7.1'!$14:$14,
MATCH(TEXT('Tabela 7.1'!$A5818,"mmmm/aaaa"),'alimentação - Tabela 7.1'!$5:$5,0)+3), "")</f>
        <v/>
      </c>
      <c r="G5818" s="95" t="str">
        <f>IFERROR(INDEX('alimentação - Tabela 7.1'!$14:$14,
MATCH(TEXT('Tabela 7.1'!$A5818,"mmmm/aaaa"),'alimentação - Tabela 7.1'!$5:$5,0)+4), "")</f>
        <v/>
      </c>
    </row>
    <row r="5819" spans="1:7" x14ac:dyDescent="0.25">
      <c r="A5819" s="59" t="str">
        <f>IF(
   SUMPRODUCT(--('alimentação - Tabela 7.1'!$5:$5=TEXT(DATE(2020,INT((ROW(A5817)-1)/33)+1,1),"mmmm/aaaa"))) &gt; 0,
   TEXT(DATE(2020,INT((ROW(A5817)-1)/33)+1,1),"mmm/aa"),
   ""
)</f>
        <v/>
      </c>
      <c r="B5819" s="61" t="str">
        <f>IF(A5819&lt;&gt;"", 'alimentação - Tabela 7.1'!$B$15, "" )</f>
        <v/>
      </c>
      <c r="C5819" s="62" t="str">
        <f>IFERROR(INDEX('alimentação - Tabela 7.1'!$15:$15,
MATCH(TEXT('Tabela 7.1'!A5819,"mmmm/aaaa"),'alimentação - Tabela 7.1'!$5:$5,0)), "")</f>
        <v/>
      </c>
      <c r="D5819" s="62" t="str">
        <f>IFERROR(INDEX('alimentação - Tabela 7.1'!$15:$15,
MATCH(TEXT('Tabela 7.1'!$A5819,"mmmm/aaaa"),'alimentação - Tabela 7.1'!$5:$5,0)+1), "")</f>
        <v/>
      </c>
      <c r="E5819" s="62" t="str">
        <f>IFERROR(INDEX('alimentação - Tabela 7.1'!$15:$15,
MATCH(TEXT('Tabela 7.1'!$A5819,"mmmm/aaaa"),'alimentação - Tabela 7.1'!$5:$5,0)+2), "")</f>
        <v/>
      </c>
      <c r="F5819" s="62" t="str">
        <f>IFERROR(INDEX('alimentação - Tabela 7.1'!$15:$15,
MATCH(TEXT('Tabela 7.1'!$A5819,"mmmm/aaaa"),'alimentação - Tabela 7.1'!$5:$5,0)+3), "")</f>
        <v/>
      </c>
      <c r="G5819" s="95" t="str">
        <f>IFERROR(INDEX('alimentação - Tabela 7.1'!$15:$15,
MATCH(TEXT('Tabela 7.1'!$A5819,"mmmm/aaaa"),'alimentação - Tabela 7.1'!$5:$5,0)+4), "")</f>
        <v/>
      </c>
    </row>
    <row r="5820" spans="1:7" x14ac:dyDescent="0.25">
      <c r="A5820" s="59" t="str">
        <f>IF(
   SUMPRODUCT(--('alimentação - Tabela 7.1'!$5:$5=TEXT(DATE(2020,INT((ROW(A5818)-1)/33)+1,1),"mmmm/aaaa"))) &gt; 0,
   TEXT(DATE(2020,INT((ROW(A5818)-1)/33)+1,1),"mmm/aa"),
   ""
)</f>
        <v/>
      </c>
      <c r="B5820" s="61" t="str">
        <f>IF(A5820&lt;&gt;"", 'alimentação - Tabela 7.1'!$B$16, "" )</f>
        <v/>
      </c>
      <c r="C5820" s="62" t="str">
        <f>IFERROR(INDEX('alimentação - Tabela 7.1'!$16:$16,
MATCH(TEXT('Tabela 7.1'!A5820,"mmmm/aaaa"),'alimentação - Tabela 7.1'!$5:$5,0)), "")</f>
        <v/>
      </c>
      <c r="D5820" s="62" t="str">
        <f>IFERROR(INDEX('alimentação - Tabela 7.1'!$16:$16,
MATCH(TEXT('Tabela 7.1'!$A5820,"mmmm/aaaa"),'alimentação - Tabela 7.1'!$5:$5,0)+1), "")</f>
        <v/>
      </c>
      <c r="E5820" s="62" t="str">
        <f>IFERROR(INDEX('alimentação - Tabela 7.1'!$16:$16,
MATCH(TEXT('Tabela 7.1'!$A5820,"mmmm/aaaa"),'alimentação - Tabela 7.1'!$5:$5,0)+2), "")</f>
        <v/>
      </c>
      <c r="F5820" s="62" t="str">
        <f>IFERROR(INDEX('alimentação - Tabela 7.1'!$16:$16,
MATCH(TEXT('Tabela 7.1'!$A5820,"mmmm/aaaa"),'alimentação - Tabela 7.1'!$5:$5,0)+3), "")</f>
        <v/>
      </c>
      <c r="G5820" s="95" t="str">
        <f>IFERROR(INDEX('alimentação - Tabela 7.1'!$16:$16,
MATCH(TEXT('Tabela 7.1'!$A5820,"mmmm/aaaa"),'alimentação - Tabela 7.1'!$5:$5,0)+4), "")</f>
        <v/>
      </c>
    </row>
    <row r="5821" spans="1:7" x14ac:dyDescent="0.25">
      <c r="A5821" s="59" t="str">
        <f>IF(
   SUMPRODUCT(--('alimentação - Tabela 7.1'!$5:$5=TEXT(DATE(2020,INT((ROW(A5819)-1)/33)+1,1),"mmmm/aaaa"))) &gt; 0,
   TEXT(DATE(2020,INT((ROW(A5819)-1)/33)+1,1),"mmm/aa"),
   ""
)</f>
        <v/>
      </c>
      <c r="B5821" s="61" t="str">
        <f>IF(A5821&lt;&gt;"", 'alimentação - Tabela 7.1'!$B$17, "" )</f>
        <v/>
      </c>
      <c r="C5821" s="62" t="str">
        <f>IFERROR(INDEX('alimentação - Tabela 7.1'!$17:$17,
MATCH(TEXT('Tabela 7.1'!A5821,"mmmm/aaaa"),'alimentação - Tabela 7.1'!$5:$5,0)), "")</f>
        <v/>
      </c>
      <c r="D5821" s="62" t="str">
        <f>IFERROR(INDEX('alimentação - Tabela 7.1'!$17:$17,
MATCH(TEXT('Tabela 7.1'!$A5821,"mmmm/aaaa"),'alimentação - Tabela 7.1'!$5:$5,0)+1), "")</f>
        <v/>
      </c>
      <c r="E5821" s="62" t="str">
        <f>IFERROR(INDEX('alimentação - Tabela 7.1'!$17:$17,
MATCH(TEXT('Tabela 7.1'!$A5821,"mmmm/aaaa"),'alimentação - Tabela 7.1'!$5:$5,0)+2), "")</f>
        <v/>
      </c>
      <c r="F5821" s="62" t="str">
        <f>IFERROR(INDEX('alimentação - Tabela 7.1'!$17:$17,
MATCH(TEXT('Tabela 7.1'!$A5821,"mmmm/aaaa"),'alimentação - Tabela 7.1'!$5:$5,0)+3), "")</f>
        <v/>
      </c>
      <c r="G5821" s="95" t="str">
        <f>IFERROR(INDEX('alimentação - Tabela 7.1'!$17:$17,
MATCH(TEXT('Tabela 7.1'!$A5821,"mmmm/aaaa"),'alimentação - Tabela 7.1'!$5:$5,0)+4), "")</f>
        <v/>
      </c>
    </row>
    <row r="5822" spans="1:7" x14ac:dyDescent="0.25">
      <c r="A5822" s="59" t="str">
        <f>IF(
   SUMPRODUCT(--('alimentação - Tabela 7.1'!$5:$5=TEXT(DATE(2020,INT((ROW(A5820)-1)/33)+1,1),"mmmm/aaaa"))) &gt; 0,
   TEXT(DATE(2020,INT((ROW(A5820)-1)/33)+1,1),"mmm/aa"),
   ""
)</f>
        <v/>
      </c>
      <c r="B5822" s="61" t="str">
        <f>IF(A5822&lt;&gt;"", 'alimentação - Tabela 7.1'!$B$18, "" )</f>
        <v/>
      </c>
      <c r="C5822" s="62" t="str">
        <f>IFERROR(INDEX('alimentação - Tabela 7.1'!$18:$18,
MATCH(TEXT('Tabela 7.1'!A5822,"mmmm/aaaa"),'alimentação - Tabela 7.1'!$5:$5,0)), "")</f>
        <v/>
      </c>
      <c r="D5822" s="62" t="str">
        <f>IFERROR(INDEX('alimentação - Tabela 7.1'!$18:$18,
MATCH(TEXT('Tabela 7.1'!$A5822,"mmmm/aaaa"),'alimentação - Tabela 7.1'!$5:$5,0)+1), "")</f>
        <v/>
      </c>
      <c r="E5822" s="62" t="str">
        <f>IFERROR(INDEX('alimentação - Tabela 7.1'!$18:$18,
MATCH(TEXT('Tabela 7.1'!$A5822,"mmmm/aaaa"),'alimentação - Tabela 7.1'!$5:$5,0)+2), "")</f>
        <v/>
      </c>
      <c r="F5822" s="62" t="str">
        <f>IFERROR(INDEX('alimentação - Tabela 7.1'!$18:$18,
MATCH(TEXT('Tabela 7.1'!$A5822,"mmmm/aaaa"),'alimentação - Tabela 7.1'!$5:$5,0)+3), "")</f>
        <v/>
      </c>
      <c r="G5822" s="95" t="str">
        <f>IFERROR(INDEX('alimentação - Tabela 7.1'!$18:$18,
MATCH(TEXT('Tabela 7.1'!$A5822,"mmmm/aaaa"),'alimentação - Tabela 7.1'!$5:$5,0)+4), "")</f>
        <v/>
      </c>
    </row>
    <row r="5823" spans="1:7" x14ac:dyDescent="0.25">
      <c r="A5823" s="59" t="str">
        <f>IF(
   SUMPRODUCT(--('alimentação - Tabela 7.1'!$5:$5=TEXT(DATE(2020,INT((ROW(A5821)-1)/33)+1,1),"mmmm/aaaa"))) &gt; 0,
   TEXT(DATE(2020,INT((ROW(A5821)-1)/33)+1,1),"mmm/aa"),
   ""
)</f>
        <v/>
      </c>
      <c r="B5823" s="61" t="str">
        <f>IF(A5823&lt;&gt;"", 'alimentação - Tabela 7.1'!$B$19, "" )</f>
        <v/>
      </c>
      <c r="C5823" s="62" t="str">
        <f>IFERROR(INDEX('alimentação - Tabela 7.1'!$19:$19,
MATCH(TEXT('Tabela 7.1'!A5823,"mmmm/aaaa"),'alimentação - Tabela 7.1'!$5:$5,0)), "")</f>
        <v/>
      </c>
      <c r="D5823" s="62" t="str">
        <f>IFERROR(INDEX('alimentação - Tabela 7.1'!$19:$19,
MATCH(TEXT('Tabela 7.1'!$A5823,"mmmm/aaaa"),'alimentação - Tabela 7.1'!$5:$5,0)+1), "")</f>
        <v/>
      </c>
      <c r="E5823" s="62" t="str">
        <f>IFERROR(INDEX('alimentação - Tabela 7.1'!$19:$19,
MATCH(TEXT('Tabela 7.1'!$A5823,"mmmm/aaaa"),'alimentação - Tabela 7.1'!$5:$5,0)+2), "")</f>
        <v/>
      </c>
      <c r="F5823" s="62" t="str">
        <f>IFERROR(INDEX('alimentação - Tabela 7.1'!$19:$19,
MATCH(TEXT('Tabela 7.1'!$A5823,"mmmm/aaaa"),'alimentação - Tabela 7.1'!$5:$5,0)+3), "")</f>
        <v/>
      </c>
      <c r="G5823" s="95" t="str">
        <f>IFERROR(INDEX('alimentação - Tabela 7.1'!$19:$19,
MATCH(TEXT('Tabela 7.1'!$A5823,"mmmm/aaaa"),'alimentação - Tabela 7.1'!$5:$5,0)+4), "")</f>
        <v/>
      </c>
    </row>
    <row r="5824" spans="1:7" x14ac:dyDescent="0.25">
      <c r="A5824" s="59" t="str">
        <f>IF(
   SUMPRODUCT(--('alimentação - Tabela 7.1'!$5:$5=TEXT(DATE(2020,INT((ROW(A5822)-1)/33)+1,1),"mmmm/aaaa"))) &gt; 0,
   TEXT(DATE(2020,INT((ROW(A5822)-1)/33)+1,1),"mmm/aa"),
   ""
)</f>
        <v/>
      </c>
      <c r="B5824" s="61" t="str">
        <f>IF(A5824&lt;&gt;"", 'alimentação - Tabela 7.1'!$B$20, "" )</f>
        <v/>
      </c>
      <c r="C5824" s="62" t="str">
        <f>IFERROR(INDEX('alimentação - Tabela 7.1'!$20:$20,
MATCH(TEXT('Tabela 7.1'!A5824,"mmmm/aaaa"),'alimentação - Tabela 7.1'!$5:$5,0)), "")</f>
        <v/>
      </c>
      <c r="D5824" s="62" t="str">
        <f>IFERROR(INDEX('alimentação - Tabela 7.1'!$20:$20,
MATCH(TEXT('Tabela 7.1'!$A5824,"mmmm/aaaa"),'alimentação - Tabela 7.1'!$5:$5,0)+1), "")</f>
        <v/>
      </c>
      <c r="E5824" s="62" t="str">
        <f>IFERROR(INDEX('alimentação - Tabela 7.1'!$20:$20,
MATCH(TEXT('Tabela 7.1'!$A5824,"mmmm/aaaa"),'alimentação - Tabela 7.1'!$5:$5,0)+2), "")</f>
        <v/>
      </c>
      <c r="F5824" s="62" t="str">
        <f>IFERROR(INDEX('alimentação - Tabela 7.1'!$20:$20,
MATCH(TEXT('Tabela 7.1'!$A5824,"mmmm/aaaa"),'alimentação - Tabela 7.1'!$5:$5,0)+3), "")</f>
        <v/>
      </c>
      <c r="G5824" s="95" t="str">
        <f>IFERROR(INDEX('alimentação - Tabela 7.1'!$20:$20,
MATCH(TEXT('Tabela 7.1'!$A5824,"mmmm/aaaa"),'alimentação - Tabela 7.1'!$5:$5,0)+4), "")</f>
        <v/>
      </c>
    </row>
    <row r="5825" spans="1:7" x14ac:dyDescent="0.25">
      <c r="A5825" s="59" t="str">
        <f>IF(
   SUMPRODUCT(--('alimentação - Tabela 7.1'!$5:$5=TEXT(DATE(2020,INT((ROW(A5823)-1)/33)+1,1),"mmmm/aaaa"))) &gt; 0,
   TEXT(DATE(2020,INT((ROW(A5823)-1)/33)+1,1),"mmm/aa"),
   ""
)</f>
        <v/>
      </c>
      <c r="B5825" s="61" t="str">
        <f>IF(A5825&lt;&gt;"", 'alimentação - Tabela 7.1'!$B$21, "" )</f>
        <v/>
      </c>
      <c r="C5825" s="62" t="str">
        <f>IFERROR(INDEX('alimentação - Tabela 7.1'!$21:$21,
MATCH(TEXT('Tabela 7.1'!A5825,"mmmm/aaaa"),'alimentação - Tabela 7.1'!$5:$5,0)), "")</f>
        <v/>
      </c>
      <c r="D5825" s="62" t="str">
        <f>IFERROR(INDEX('alimentação - Tabela 7.1'!$21:$21,
MATCH(TEXT('Tabela 7.1'!$A5825,"mmmm/aaaa"),'alimentação - Tabela 7.1'!$5:$5,0)+1), "")</f>
        <v/>
      </c>
      <c r="E5825" s="62" t="str">
        <f>IFERROR(INDEX('alimentação - Tabela 7.1'!$21:$21,
MATCH(TEXT('Tabela 7.1'!$A5825,"mmmm/aaaa"),'alimentação - Tabela 7.1'!$5:$5,0)+2), "")</f>
        <v/>
      </c>
      <c r="F5825" s="62" t="str">
        <f>IFERROR(INDEX('alimentação - Tabela 7.1'!$21:$21,
MATCH(TEXT('Tabela 7.1'!$A5825,"mmmm/aaaa"),'alimentação - Tabela 7.1'!$5:$5,0)+3), "")</f>
        <v/>
      </c>
      <c r="G5825" s="95" t="str">
        <f>IFERROR(INDEX('alimentação - Tabela 7.1'!$21:$21,
MATCH(TEXT('Tabela 7.1'!$A5825,"mmmm/aaaa"),'alimentação - Tabela 7.1'!$5:$5,0)+4), "")</f>
        <v/>
      </c>
    </row>
    <row r="5826" spans="1:7" x14ac:dyDescent="0.25">
      <c r="A5826" s="59" t="str">
        <f>IF(
   SUMPRODUCT(--('alimentação - Tabela 7.1'!$5:$5=TEXT(DATE(2020,INT((ROW(A5824)-1)/33)+1,1),"mmmm/aaaa"))) &gt; 0,
   TEXT(DATE(2020,INT((ROW(A5824)-1)/33)+1,1),"mmm/aa"),
   ""
)</f>
        <v/>
      </c>
      <c r="B5826" s="61" t="str">
        <f>IF(A5826&lt;&gt;"", 'alimentação - Tabela 7.1'!$B$22, "" )</f>
        <v/>
      </c>
      <c r="C5826" s="62" t="str">
        <f>IFERROR(INDEX('alimentação - Tabela 7.1'!$22:$22,
MATCH(TEXT('Tabela 7.1'!A5826,"mmmm/aaaa"),'alimentação - Tabela 7.1'!$5:$5,0)), "")</f>
        <v/>
      </c>
      <c r="D5826" s="62" t="str">
        <f>IFERROR(INDEX('alimentação - Tabela 7.1'!$22:$22,
MATCH(TEXT('Tabela 7.1'!$A5826,"mmmm/aaaa"),'alimentação - Tabela 7.1'!$5:$5,0)+1), "")</f>
        <v/>
      </c>
      <c r="E5826" s="62" t="str">
        <f>IFERROR(INDEX('alimentação - Tabela 7.1'!$22:$22,
MATCH(TEXT('Tabela 7.1'!$A5826,"mmmm/aaaa"),'alimentação - Tabela 7.1'!$5:$5,0)+2), "")</f>
        <v/>
      </c>
      <c r="F5826" s="62" t="str">
        <f>IFERROR(INDEX('alimentação - Tabela 7.1'!$22:$22,
MATCH(TEXT('Tabela 7.1'!$A5826,"mmmm/aaaa"),'alimentação - Tabela 7.1'!$5:$5,0)+3), "")</f>
        <v/>
      </c>
      <c r="G5826" s="95" t="str">
        <f>IFERROR(INDEX('alimentação - Tabela 7.1'!$22:$22,
MATCH(TEXT('Tabela 7.1'!$A5826,"mmmm/aaaa"),'alimentação - Tabela 7.1'!$5:$5,0)+4), "")</f>
        <v/>
      </c>
    </row>
    <row r="5827" spans="1:7" x14ac:dyDescent="0.25">
      <c r="A5827" s="59" t="str">
        <f>IF(
   SUMPRODUCT(--('alimentação - Tabela 7.1'!$5:$5=TEXT(DATE(2020,INT((ROW(A5825)-1)/33)+1,1),"mmmm/aaaa"))) &gt; 0,
   TEXT(DATE(2020,INT((ROW(A5825)-1)/33)+1,1),"mmm/aa"),
   ""
)</f>
        <v/>
      </c>
      <c r="B5827" s="61" t="str">
        <f>IF(A5827&lt;&gt;"", 'alimentação - Tabela 7.1'!$B$23, "" )</f>
        <v/>
      </c>
      <c r="C5827" s="62" t="str">
        <f>IFERROR(INDEX('alimentação - Tabela 7.1'!$23:$23,
MATCH(TEXT('Tabela 7.1'!A5827,"mmmm/aaaa"),'alimentação - Tabela 7.1'!$5:$5,0)), "")</f>
        <v/>
      </c>
      <c r="D5827" s="62" t="str">
        <f>IFERROR(INDEX('alimentação - Tabela 7.1'!$23:$23,
MATCH(TEXT('Tabela 7.1'!$A5827,"mmmm/aaaa"),'alimentação - Tabela 7.1'!$5:$5,0)+1), "")</f>
        <v/>
      </c>
      <c r="E5827" s="62" t="str">
        <f>IFERROR(INDEX('alimentação - Tabela 7.1'!$23:$23,
MATCH(TEXT('Tabela 7.1'!$A5827,"mmmm/aaaa"),'alimentação - Tabela 7.1'!$5:$5,0)+2), "")</f>
        <v/>
      </c>
      <c r="F5827" s="62" t="str">
        <f>IFERROR(INDEX('alimentação - Tabela 7.1'!$23:$23,
MATCH(TEXT('Tabela 7.1'!$A5827,"mmmm/aaaa"),'alimentação - Tabela 7.1'!$5:$5,0)+3), "")</f>
        <v/>
      </c>
      <c r="G5827" s="95" t="str">
        <f>IFERROR(INDEX('alimentação - Tabela 7.1'!$23:$23,
MATCH(TEXT('Tabela 7.1'!$A5827,"mmmm/aaaa"),'alimentação - Tabela 7.1'!$5:$5,0)+4), "")</f>
        <v/>
      </c>
    </row>
    <row r="5828" spans="1:7" x14ac:dyDescent="0.25">
      <c r="A5828" s="59" t="str">
        <f>IF(
   SUMPRODUCT(--('alimentação - Tabela 7.1'!$5:$5=TEXT(DATE(2020,INT((ROW(A5826)-1)/33)+1,1),"mmmm/aaaa"))) &gt; 0,
   TEXT(DATE(2020,INT((ROW(A5826)-1)/33)+1,1),"mmm/aa"),
   ""
)</f>
        <v/>
      </c>
      <c r="B5828" s="61" t="str">
        <f>IF(A5828&lt;&gt;"", 'alimentação - Tabela 7.1'!$B$24, "" )</f>
        <v/>
      </c>
      <c r="C5828" s="62" t="str">
        <f>IFERROR(INDEX('alimentação - Tabela 7.1'!$24:$24,
MATCH(TEXT('Tabela 7.1'!A5828,"mmmm/aaaa"),'alimentação - Tabela 7.1'!$5:$5,0)), "")</f>
        <v/>
      </c>
      <c r="D5828" s="62" t="str">
        <f>IFERROR(INDEX('alimentação - Tabela 7.1'!$24:$24,
MATCH(TEXT('Tabela 7.1'!$A5828,"mmmm/aaaa"),'alimentação - Tabela 7.1'!$5:$5,0)+1), "")</f>
        <v/>
      </c>
      <c r="E5828" s="62" t="str">
        <f>IFERROR(INDEX('alimentação - Tabela 7.1'!$24:$24,
MATCH(TEXT('Tabela 7.1'!$A5828,"mmmm/aaaa"),'alimentação - Tabela 7.1'!$5:$5,0)+2), "")</f>
        <v/>
      </c>
      <c r="F5828" s="62" t="str">
        <f>IFERROR(INDEX('alimentação - Tabela 7.1'!$24:$24,
MATCH(TEXT('Tabela 7.1'!$A5828,"mmmm/aaaa"),'alimentação - Tabela 7.1'!$5:$5,0)+3), "")</f>
        <v/>
      </c>
      <c r="G5828" s="95" t="str">
        <f>IFERROR(INDEX('alimentação - Tabela 7.1'!$24:$24,
MATCH(TEXT('Tabela 7.1'!$A5828,"mmmm/aaaa"),'alimentação - Tabela 7.1'!$5:$5,0)+4), "")</f>
        <v/>
      </c>
    </row>
    <row r="5829" spans="1:7" x14ac:dyDescent="0.25">
      <c r="A5829" s="59" t="str">
        <f>IF(
   SUMPRODUCT(--('alimentação - Tabela 7.1'!$5:$5=TEXT(DATE(2020,INT((ROW(A5827)-1)/33)+1,1),"mmmm/aaaa"))) &gt; 0,
   TEXT(DATE(2020,INT((ROW(A5827)-1)/33)+1,1),"mmm/aa"),
   ""
)</f>
        <v/>
      </c>
      <c r="B5829" s="61" t="str">
        <f>IF(A5829&lt;&gt;"", 'alimentação - Tabela 7.1'!$B$25, "" )</f>
        <v/>
      </c>
      <c r="C5829" s="62" t="str">
        <f>IFERROR(INDEX('alimentação - Tabela 7.1'!$25:$25,
MATCH(TEXT('Tabela 7.1'!A5829,"mmmm/aaaa"),'alimentação - Tabela 7.1'!$5:$5,0)), "")</f>
        <v/>
      </c>
      <c r="D5829" s="62" t="str">
        <f>IFERROR(INDEX('alimentação - Tabela 7.1'!$25:$25,
MATCH(TEXT('Tabela 7.1'!$A5829,"mmmm/aaaa"),'alimentação - Tabela 7.1'!$5:$5,0)+1), "")</f>
        <v/>
      </c>
      <c r="E5829" s="62" t="str">
        <f>IFERROR(INDEX('alimentação - Tabela 7.1'!$25:$25,
MATCH(TEXT('Tabela 7.1'!$A5829,"mmmm/aaaa"),'alimentação - Tabela 7.1'!$5:$5,0)+2), "")</f>
        <v/>
      </c>
      <c r="F5829" s="62" t="str">
        <f>IFERROR(INDEX('alimentação - Tabela 7.1'!$25:$25,
MATCH(TEXT('Tabela 7.1'!$A5829,"mmmm/aaaa"),'alimentação - Tabela 7.1'!$5:$5,0)+3), "")</f>
        <v/>
      </c>
      <c r="G5829" s="95" t="str">
        <f>IFERROR(INDEX('alimentação - Tabela 7.1'!$25:$25,
MATCH(TEXT('Tabela 7.1'!$A5829,"mmmm/aaaa"),'alimentação - Tabela 7.1'!$5:$5,0)+4), "")</f>
        <v/>
      </c>
    </row>
    <row r="5830" spans="1:7" x14ac:dyDescent="0.25">
      <c r="A5830" s="59" t="str">
        <f>IF(
   SUMPRODUCT(--('alimentação - Tabela 7.1'!$5:$5=TEXT(DATE(2020,INT((ROW(A5828)-1)/33)+1,1),"mmmm/aaaa"))) &gt; 0,
   TEXT(DATE(2020,INT((ROW(A5828)-1)/33)+1,1),"mmm/aa"),
   ""
)</f>
        <v/>
      </c>
      <c r="B5830" s="61" t="str">
        <f>IF(A5830&lt;&gt;"", 'alimentação - Tabela 7.1'!$B$26, "" )</f>
        <v/>
      </c>
      <c r="C5830" s="62" t="str">
        <f>IFERROR(INDEX('alimentação - Tabela 7.1'!$26:$26,
MATCH(TEXT('Tabela 7.1'!A5830,"mmmm/aaaa"),'alimentação - Tabela 7.1'!$5:$5,0)), "")</f>
        <v/>
      </c>
      <c r="D5830" s="62" t="str">
        <f>IFERROR(INDEX('alimentação - Tabela 7.1'!$26:$26,
MATCH(TEXT('Tabela 7.1'!$A5830,"mmmm/aaaa"),'alimentação - Tabela 7.1'!$5:$5,0)+1), "")</f>
        <v/>
      </c>
      <c r="E5830" s="62" t="str">
        <f>IFERROR(INDEX('alimentação - Tabela 7.1'!$26:$26,
MATCH(TEXT('Tabela 7.1'!$A5830,"mmmm/aaaa"),'alimentação - Tabela 7.1'!$5:$5,0)+2), "")</f>
        <v/>
      </c>
      <c r="F5830" s="62" t="str">
        <f>IFERROR(INDEX('alimentação - Tabela 7.1'!$26:$26,
MATCH(TEXT('Tabela 7.1'!$A5830,"mmmm/aaaa"),'alimentação - Tabela 7.1'!$5:$5,0)+3), "")</f>
        <v/>
      </c>
      <c r="G5830" s="95" t="str">
        <f>IFERROR(INDEX('alimentação - Tabela 7.1'!$26:$26,
MATCH(TEXT('Tabela 7.1'!$A5830,"mmmm/aaaa"),'alimentação - Tabela 7.1'!$5:$5,0)+4), "")</f>
        <v/>
      </c>
    </row>
    <row r="5831" spans="1:7" x14ac:dyDescent="0.25">
      <c r="A5831" s="59" t="str">
        <f>IF(
   SUMPRODUCT(--('alimentação - Tabela 7.1'!$5:$5=TEXT(DATE(2020,INT((ROW(A5829)-1)/33)+1,1),"mmmm/aaaa"))) &gt; 0,
   TEXT(DATE(2020,INT((ROW(A5829)-1)/33)+1,1),"mmm/aa"),
   ""
)</f>
        <v/>
      </c>
      <c r="B5831" s="61" t="str">
        <f>IF(A5831&lt;&gt;"", 'alimentação - Tabela 7.1'!$B$27, "" )</f>
        <v/>
      </c>
      <c r="C5831" s="62" t="str">
        <f>IFERROR(INDEX('alimentação - Tabela 7.1'!$27:$27,
MATCH(TEXT('Tabela 7.1'!A5831,"mmmm/aaaa"),'alimentação - Tabela 7.1'!$5:$5,0)), "")</f>
        <v/>
      </c>
      <c r="D5831" s="62" t="str">
        <f>IFERROR(INDEX('alimentação - Tabela 7.1'!$27:$27,
MATCH(TEXT('Tabela 7.1'!$A5831,"mmmm/aaaa"),'alimentação - Tabela 7.1'!$5:$5,0)+1), "")</f>
        <v/>
      </c>
      <c r="E5831" s="62" t="str">
        <f>IFERROR(INDEX('alimentação - Tabela 7.1'!$27:$27,
MATCH(TEXT('Tabela 7.1'!$A5831,"mmmm/aaaa"),'alimentação - Tabela 7.1'!$5:$5,0)+2), "")</f>
        <v/>
      </c>
      <c r="F5831" s="62" t="str">
        <f>IFERROR(INDEX('alimentação - Tabela 7.1'!$27:$27,
MATCH(TEXT('Tabela 7.1'!$A5831,"mmmm/aaaa"),'alimentação - Tabela 7.1'!$5:$5,0)+3), "")</f>
        <v/>
      </c>
      <c r="G5831" s="95" t="str">
        <f>IFERROR(INDEX('alimentação - Tabela 7.1'!$27:$27,
MATCH(TEXT('Tabela 7.1'!$A5831,"mmmm/aaaa"),'alimentação - Tabela 7.1'!$5:$5,0)+4), "")</f>
        <v/>
      </c>
    </row>
    <row r="5832" spans="1:7" x14ac:dyDescent="0.25">
      <c r="A5832" s="59" t="str">
        <f>IF(
   SUMPRODUCT(--('alimentação - Tabela 7.1'!$5:$5=TEXT(DATE(2020,INT((ROW(A5830)-1)/33)+1,1),"mmmm/aaaa"))) &gt; 0,
   TEXT(DATE(2020,INT((ROW(A5830)-1)/33)+1,1),"mmm/aa"),
   ""
)</f>
        <v/>
      </c>
      <c r="B5832" s="61" t="str">
        <f>IF(A5832&lt;&gt;"", 'alimentação - Tabela 7.1'!$B$28, "" )</f>
        <v/>
      </c>
      <c r="C5832" s="62" t="str">
        <f>IFERROR(INDEX('alimentação - Tabela 7.1'!$28:$28,
MATCH(TEXT('Tabela 7.1'!A5832,"mmmm/aaaa"),'alimentação - Tabela 7.1'!$5:$5,0)), "")</f>
        <v/>
      </c>
      <c r="D5832" s="62" t="str">
        <f>IFERROR(INDEX('alimentação - Tabela 7.1'!$28:$28,
MATCH(TEXT('Tabela 7.1'!$A5832,"mmmm/aaaa"),'alimentação - Tabela 7.1'!$5:$5,0)+1), "")</f>
        <v/>
      </c>
      <c r="E5832" s="62" t="str">
        <f>IFERROR(INDEX('alimentação - Tabela 7.1'!$28:$28,
MATCH(TEXT('Tabela 7.1'!$A5832,"mmmm/aaaa"),'alimentação - Tabela 7.1'!$5:$5,0)+2), "")</f>
        <v/>
      </c>
      <c r="F5832" s="62" t="str">
        <f>IFERROR(INDEX('alimentação - Tabela 7.1'!$28:$28,
MATCH(TEXT('Tabela 7.1'!$A5832,"mmmm/aaaa"),'alimentação - Tabela 7.1'!$5:$5,0)+3), "")</f>
        <v/>
      </c>
      <c r="G5832" s="95" t="str">
        <f>IFERROR(INDEX('alimentação - Tabela 7.1'!$28:$28,
MATCH(TEXT('Tabela 7.1'!$A5832,"mmmm/aaaa"),'alimentação - Tabela 7.1'!$5:$5,0)+4), "")</f>
        <v/>
      </c>
    </row>
    <row r="5833" spans="1:7" x14ac:dyDescent="0.25">
      <c r="A5833" s="59" t="str">
        <f>IF(
   SUMPRODUCT(--('alimentação - Tabela 7.1'!$5:$5=TEXT(DATE(2020,INT((ROW(A5831)-1)/33)+1,1),"mmmm/aaaa"))) &gt; 0,
   TEXT(DATE(2020,INT((ROW(A5831)-1)/33)+1,1),"mmm/aa"),
   ""
)</f>
        <v/>
      </c>
      <c r="B5833" s="61" t="str">
        <f>IF(A5833&lt;&gt;"", 'alimentação - Tabela 7.1'!$B$29, "" )</f>
        <v/>
      </c>
      <c r="C5833" s="62" t="str">
        <f>IFERROR(INDEX('alimentação - Tabela 7.1'!$29:$29,
MATCH(TEXT('Tabela 7.1'!A5833,"mmmm/aaaa"),'alimentação - Tabela 7.1'!$5:$5,0)), "")</f>
        <v/>
      </c>
      <c r="D5833" s="62" t="str">
        <f>IFERROR(INDEX('alimentação - Tabela 7.1'!$29:$29,
MATCH(TEXT('Tabela 7.1'!$A5833,"mmmm/aaaa"),'alimentação - Tabela 7.1'!$5:$5,0)+1), "")</f>
        <v/>
      </c>
      <c r="E5833" s="62" t="str">
        <f>IFERROR(INDEX('alimentação - Tabela 7.1'!$29:$29,
MATCH(TEXT('Tabela 7.1'!$A5833,"mmmm/aaaa"),'alimentação - Tabela 7.1'!$5:$5,0)+2), "")</f>
        <v/>
      </c>
      <c r="F5833" s="62" t="str">
        <f>IFERROR(INDEX('alimentação - Tabela 7.1'!$29:$29,
MATCH(TEXT('Tabela 7.1'!$A5833,"mmmm/aaaa"),'alimentação - Tabela 7.1'!$5:$5,0)+3), "")</f>
        <v/>
      </c>
      <c r="G5833" s="95" t="str">
        <f>IFERROR(INDEX('alimentação - Tabela 7.1'!$29:$29,
MATCH(TEXT('Tabela 7.1'!$A5833,"mmmm/aaaa"),'alimentação - Tabela 7.1'!$5:$5,0)+4), "")</f>
        <v/>
      </c>
    </row>
    <row r="5834" spans="1:7" x14ac:dyDescent="0.25">
      <c r="A5834" s="59" t="str">
        <f>IF(
   SUMPRODUCT(--('alimentação - Tabela 7.1'!$5:$5=TEXT(DATE(2020,INT((ROW(A5832)-1)/33)+1,1),"mmmm/aaaa"))) &gt; 0,
   TEXT(DATE(2020,INT((ROW(A5832)-1)/33)+1,1),"mmm/aa"),
   ""
)</f>
        <v/>
      </c>
      <c r="B5834" s="61" t="str">
        <f>IF(A5834&lt;&gt;"", 'alimentação - Tabela 7.1'!$B$30, "" )</f>
        <v/>
      </c>
      <c r="C5834" s="62" t="str">
        <f>IFERROR(INDEX('alimentação - Tabela 7.1'!$30:$30,
MATCH(TEXT('Tabela 7.1'!A5834,"mmmm/aaaa"),'alimentação - Tabela 7.1'!$5:$5,0)), "")</f>
        <v/>
      </c>
      <c r="D5834" s="62" t="str">
        <f>IFERROR(INDEX('alimentação - Tabela 7.1'!$30:$30,
MATCH(TEXT('Tabela 7.1'!$A5834,"mmmm/aaaa"),'alimentação - Tabela 7.1'!$5:$5,0)+1), "")</f>
        <v/>
      </c>
      <c r="E5834" s="62" t="str">
        <f>IFERROR(INDEX('alimentação - Tabela 7.1'!$30:$30,
MATCH(TEXT('Tabela 7.1'!$A5834,"mmmm/aaaa"),'alimentação - Tabela 7.1'!$5:$5,0)+2), "")</f>
        <v/>
      </c>
      <c r="F5834" s="62" t="str">
        <f>IFERROR(INDEX('alimentação - Tabela 7.1'!$30:$30,
MATCH(TEXT('Tabela 7.1'!$A5834,"mmmm/aaaa"),'alimentação - Tabela 7.1'!$5:$5,0)+3), "")</f>
        <v/>
      </c>
      <c r="G5834" s="95" t="str">
        <f>IFERROR(INDEX('alimentação - Tabela 7.1'!$30:$30,
MATCH(TEXT('Tabela 7.1'!$A5834,"mmmm/aaaa"),'alimentação - Tabela 7.1'!$5:$5,0)+4), "")</f>
        <v/>
      </c>
    </row>
    <row r="5835" spans="1:7" x14ac:dyDescent="0.25">
      <c r="A5835" s="59" t="str">
        <f>IF(
   SUMPRODUCT(--('alimentação - Tabela 7.1'!$5:$5=TEXT(DATE(2020,INT((ROW(A5833)-1)/33)+1,1),"mmmm/aaaa"))) &gt; 0,
   TEXT(DATE(2020,INT((ROW(A5833)-1)/33)+1,1),"mmm/aa"),
   ""
)</f>
        <v/>
      </c>
      <c r="B5835" s="61" t="str">
        <f>IF(A5835&lt;&gt;"", 'alimentação - Tabela 7.1'!$B$31, "" )</f>
        <v/>
      </c>
      <c r="C5835" s="62" t="str">
        <f>IFERROR(INDEX('alimentação - Tabela 7.1'!$31:$31,
MATCH(TEXT('Tabela 7.1'!A5835,"mmmm/aaaa"),'alimentação - Tabela 7.1'!$5:$5,0)), "")</f>
        <v/>
      </c>
      <c r="D5835" s="62" t="str">
        <f>IFERROR(INDEX('alimentação - Tabela 7.1'!$31:$31,
MATCH(TEXT('Tabela 7.1'!$A5835,"mmmm/aaaa"),'alimentação - Tabela 7.1'!$5:$5,0)+1), "")</f>
        <v/>
      </c>
      <c r="E5835" s="62" t="str">
        <f>IFERROR(INDEX('alimentação - Tabela 7.1'!$31:$31,
MATCH(TEXT('Tabela 7.1'!$A5835,"mmmm/aaaa"),'alimentação - Tabela 7.1'!$5:$5,0)+2), "")</f>
        <v/>
      </c>
      <c r="F5835" s="62" t="str">
        <f>IFERROR(INDEX('alimentação - Tabela 7.1'!$31:$31,
MATCH(TEXT('Tabela 7.1'!$A5835,"mmmm/aaaa"),'alimentação - Tabela 7.1'!$5:$5,0)+3), "")</f>
        <v/>
      </c>
      <c r="G5835" s="95" t="str">
        <f>IFERROR(INDEX('alimentação - Tabela 7.1'!$31:$31,
MATCH(TEXT('Tabela 7.1'!$A5835,"mmmm/aaaa"),'alimentação - Tabela 7.1'!$5:$5,0)+4), "")</f>
        <v/>
      </c>
    </row>
    <row r="5836" spans="1:7" x14ac:dyDescent="0.25">
      <c r="A5836" s="59" t="str">
        <f>IF(
   SUMPRODUCT(--('alimentação - Tabela 7.1'!$5:$5=TEXT(DATE(2020,INT((ROW(A5834)-1)/33)+1,1),"mmmm/aaaa"))) &gt; 0,
   TEXT(DATE(2020,INT((ROW(A5834)-1)/33)+1,1),"mmm/aa"),
   ""
)</f>
        <v/>
      </c>
      <c r="B5836" s="61" t="str">
        <f>IF(A5836&lt;&gt;"", 'alimentação - Tabela 7.1'!$B$32, "" )</f>
        <v/>
      </c>
      <c r="C5836" s="62" t="str">
        <f>IFERROR(INDEX('alimentação - Tabela 7.1'!$32:$32,
MATCH(TEXT('Tabela 7.1'!A5836,"mmmm/aaaa"),'alimentação - Tabela 7.1'!$5:$5,0)), "")</f>
        <v/>
      </c>
      <c r="D5836" s="62" t="str">
        <f>IFERROR(INDEX('alimentação - Tabela 7.1'!$32:$32,
MATCH(TEXT('Tabela 7.1'!$A5836,"mmmm/aaaa"),'alimentação - Tabela 7.1'!$5:$5,0)+1), "")</f>
        <v/>
      </c>
      <c r="E5836" s="62" t="str">
        <f>IFERROR(INDEX('alimentação - Tabela 7.1'!$32:$32,
MATCH(TEXT('Tabela 7.1'!$A5836,"mmmm/aaaa"),'alimentação - Tabela 7.1'!$5:$5,0)+2), "")</f>
        <v/>
      </c>
      <c r="F5836" s="62" t="str">
        <f>IFERROR(INDEX('alimentação - Tabela 7.1'!$32:$32,
MATCH(TEXT('Tabela 7.1'!$A5836,"mmmm/aaaa"),'alimentação - Tabela 7.1'!$5:$5,0)+3), "")</f>
        <v/>
      </c>
      <c r="G5836" s="95" t="str">
        <f>IFERROR(INDEX('alimentação - Tabela 7.1'!$32:$32,
MATCH(TEXT('Tabela 7.1'!$A5836,"mmmm/aaaa"),'alimentação - Tabela 7.1'!$5:$5,0)+4), "")</f>
        <v/>
      </c>
    </row>
    <row r="5837" spans="1:7" x14ac:dyDescent="0.25">
      <c r="A5837" s="59" t="str">
        <f>IF(
   SUMPRODUCT(--('alimentação - Tabela 7.1'!$5:$5=TEXT(DATE(2020,INT((ROW(A5835)-1)/33)+1,1),"mmmm/aaaa"))) &gt; 0,
   TEXT(DATE(2020,INT((ROW(A5835)-1)/33)+1,1),"mmm/aa"),
   ""
)</f>
        <v/>
      </c>
      <c r="B5837" s="61" t="str">
        <f>IF(A5837&lt;&gt;"", 'alimentação - Tabela 7.1'!$B$33, "" )</f>
        <v/>
      </c>
      <c r="C5837" s="62" t="str">
        <f>IFERROR(INDEX('alimentação - Tabela 7.1'!$33:$33,
MATCH(TEXT('Tabela 7.1'!A5837,"mmmm/aaaa"),'alimentação - Tabela 7.1'!$5:$5,0)), "")</f>
        <v/>
      </c>
      <c r="D5837" s="62" t="str">
        <f>IFERROR(INDEX('alimentação - Tabela 7.1'!$33:$33,
MATCH(TEXT('Tabela 7.1'!$A5837,"mmmm/aaaa"),'alimentação - Tabela 7.1'!$5:$5,0)+1), "")</f>
        <v/>
      </c>
      <c r="E5837" s="62" t="str">
        <f>IFERROR(INDEX('alimentação - Tabela 7.1'!$33:$33,
MATCH(TEXT('Tabela 7.1'!$A5837,"mmmm/aaaa"),'alimentação - Tabela 7.1'!$5:$5,0)+2), "")</f>
        <v/>
      </c>
      <c r="F5837" s="62" t="str">
        <f>IFERROR(INDEX('alimentação - Tabela 7.1'!$33:$33,
MATCH(TEXT('Tabela 7.1'!$A5837,"mmmm/aaaa"),'alimentação - Tabela 7.1'!$5:$5,0)+3), "")</f>
        <v/>
      </c>
      <c r="G5837" s="95" t="str">
        <f>IFERROR(INDEX('alimentação - Tabela 7.1'!$33:$33,
MATCH(TEXT('Tabela 7.1'!$A5837,"mmmm/aaaa"),'alimentação - Tabela 7.1'!$5:$5,0)+4), "")</f>
        <v/>
      </c>
    </row>
    <row r="5838" spans="1:7" x14ac:dyDescent="0.25">
      <c r="A5838" s="59" t="str">
        <f>IF(
   SUMPRODUCT(--('alimentação - Tabela 7.1'!$5:$5=TEXT(DATE(2020,INT((ROW(A5836)-1)/33)+1,1),"mmmm/aaaa"))) &gt; 0,
   TEXT(DATE(2020,INT((ROW(A5836)-1)/33)+1,1),"mmm/aa"),
   ""
)</f>
        <v/>
      </c>
      <c r="B5838" s="61" t="str">
        <f>IF(A5838&lt;&gt;"", 'alimentação - Tabela 7.1'!$B$34, "" )</f>
        <v/>
      </c>
      <c r="C5838" s="62" t="str">
        <f>IFERROR(INDEX('alimentação - Tabela 7.1'!$34:$34,
MATCH(TEXT('Tabela 7.1'!A5838,"mmmm/aaaa"),'alimentação - Tabela 7.1'!$5:$5,0)), "")</f>
        <v/>
      </c>
      <c r="D5838" s="62" t="str">
        <f>IFERROR(INDEX('alimentação - Tabela 7.1'!$34:$34,
MATCH(TEXT('Tabela 7.1'!$A5838,"mmmm/aaaa"),'alimentação - Tabela 7.1'!$5:$5,0)+1), "")</f>
        <v/>
      </c>
      <c r="E5838" s="62" t="str">
        <f>IFERROR(INDEX('alimentação - Tabela 7.1'!$34:$34,
MATCH(TEXT('Tabela 7.1'!$A5838,"mmmm/aaaa"),'alimentação - Tabela 7.1'!$5:$5,0)+2), "")</f>
        <v/>
      </c>
      <c r="F5838" s="62" t="str">
        <f>IFERROR(INDEX('alimentação - Tabela 7.1'!$34:$34,
MATCH(TEXT('Tabela 7.1'!$A5838,"mmmm/aaaa"),'alimentação - Tabela 7.1'!$5:$5,0)+3), "")</f>
        <v/>
      </c>
      <c r="G5838" s="95" t="str">
        <f>IFERROR(INDEX('alimentação - Tabela 7.1'!$34:$34,
MATCH(TEXT('Tabela 7.1'!$A5838,"mmmm/aaaa"),'alimentação - Tabela 7.1'!$5:$5,0)+4), "")</f>
        <v/>
      </c>
    </row>
    <row r="5839" spans="1:7" x14ac:dyDescent="0.25">
      <c r="A5839" s="59" t="str">
        <f>IF(
   SUMPRODUCT(--('alimentação - Tabela 7.1'!$5:$5=TEXT(DATE(2020,INT((ROW(A5837)-1)/33)+1,1),"mmmm/aaaa"))) &gt; 0,
   TEXT(DATE(2020,INT((ROW(A5837)-1)/33)+1,1),"mmm/aa"),
   ""
)</f>
        <v/>
      </c>
      <c r="B5839" s="61" t="str">
        <f>IF(A5839&lt;&gt;"", 'alimentação - Tabela 7.1'!$B$35, "" )</f>
        <v/>
      </c>
      <c r="C5839" s="62" t="str">
        <f>IFERROR(INDEX('alimentação - Tabela 7.1'!$35:$35,
MATCH(TEXT('Tabela 7.1'!A5839,"mmmm/aaaa"),'alimentação - Tabela 7.1'!$5:$5,0)), "")</f>
        <v/>
      </c>
      <c r="D5839" s="62" t="str">
        <f>IFERROR(INDEX('alimentação - Tabela 7.1'!$35:$35,
MATCH(TEXT('Tabela 7.1'!$A5839,"mmmm/aaaa"),'alimentação - Tabela 7.1'!$5:$5,0)+1), "")</f>
        <v/>
      </c>
      <c r="E5839" s="62" t="str">
        <f>IFERROR(INDEX('alimentação - Tabela 7.1'!$35:$35,
MATCH(TEXT('Tabela 7.1'!$A5839,"mmmm/aaaa"),'alimentação - Tabela 7.1'!$5:$5,0)+2), "")</f>
        <v/>
      </c>
      <c r="F5839" s="62" t="str">
        <f>IFERROR(INDEX('alimentação - Tabela 7.1'!$35:$35,
MATCH(TEXT('Tabela 7.1'!$A5839,"mmmm/aaaa"),'alimentação - Tabela 7.1'!$5:$5,0)+3), "")</f>
        <v/>
      </c>
      <c r="G5839" s="95" t="str">
        <f>IFERROR(INDEX('alimentação - Tabela 7.1'!$35:$35,
MATCH(TEXT('Tabela 7.1'!$A5839,"mmmm/aaaa"),'alimentação - Tabela 7.1'!$5:$5,0)+4), "")</f>
        <v/>
      </c>
    </row>
    <row r="5840" spans="1:7" x14ac:dyDescent="0.25">
      <c r="A5840" s="59" t="str">
        <f>IF(
   SUMPRODUCT(--('alimentação - Tabela 7.1'!$5:$5=TEXT(DATE(2020,INT((ROW(A5838)-1)/33)+1,1),"mmmm/aaaa"))) &gt; 0,
   TEXT(DATE(2020,INT((ROW(A5838)-1)/33)+1,1),"mmm/aa"),
   ""
)</f>
        <v/>
      </c>
      <c r="B5840" s="61" t="str">
        <f>IF(A5840&lt;&gt;"", 'alimentação - Tabela 7.1'!$B$36, "" )</f>
        <v/>
      </c>
      <c r="C5840" s="62" t="str">
        <f>IFERROR(INDEX('alimentação - Tabela 7.1'!$36:$36,
MATCH(TEXT('Tabela 7.1'!A5840,"mmmm/aaaa"),'alimentação - Tabela 7.1'!$5:$5,0)), "")</f>
        <v/>
      </c>
      <c r="D5840" s="62" t="str">
        <f>IFERROR(INDEX('alimentação - Tabela 7.1'!$36:$36,
MATCH(TEXT('Tabela 7.1'!$A5840,"mmmm/aaaa"),'alimentação - Tabela 7.1'!$5:$5,0)+1), "")</f>
        <v/>
      </c>
      <c r="E5840" s="62" t="str">
        <f>IFERROR(INDEX('alimentação - Tabela 7.1'!$36:$36,
MATCH(TEXT('Tabela 7.1'!$A5840,"mmmm/aaaa"),'alimentação - Tabela 7.1'!$5:$5,0)+2), "")</f>
        <v/>
      </c>
      <c r="F5840" s="62" t="str">
        <f>IFERROR(INDEX('alimentação - Tabela 7.1'!$36:$36,
MATCH(TEXT('Tabela 7.1'!$A5840,"mmmm/aaaa"),'alimentação - Tabela 7.1'!$5:$5,0)+3), "")</f>
        <v/>
      </c>
      <c r="G5840" s="95" t="str">
        <f>IFERROR(INDEX('alimentação - Tabela 7.1'!$36:$36,
MATCH(TEXT('Tabela 7.1'!$A5840,"mmmm/aaaa"),'alimentação - Tabela 7.1'!$5:$5,0)+4), "")</f>
        <v/>
      </c>
    </row>
    <row r="5841" spans="1:7" x14ac:dyDescent="0.25">
      <c r="A5841" s="59" t="str">
        <f>IF(
   SUMPRODUCT(--('alimentação - Tabela 7.1'!$5:$5=TEXT(DATE(2020,INT((ROW(A5839)-1)/33)+1,1),"mmmm/aaaa"))) &gt; 0,
   TEXT(DATE(2020,INT((ROW(A5839)-1)/33)+1,1),"mmm/aa"),
   ""
)</f>
        <v/>
      </c>
      <c r="B5841" s="61" t="str">
        <f>IF(A5841&lt;&gt;"", 'alimentação - Tabela 7.1'!$B$37, "" )</f>
        <v/>
      </c>
      <c r="C5841" s="62" t="str">
        <f>IFERROR(INDEX('alimentação - Tabela 7.1'!$37:$37,
MATCH(TEXT('Tabela 7.1'!A5841,"mmmm/aaaa"),'alimentação - Tabela 7.1'!$5:$5,0)), "")</f>
        <v/>
      </c>
      <c r="D5841" s="62" t="str">
        <f>IFERROR(INDEX('alimentação - Tabela 7.1'!$37:$37,
MATCH(TEXT('Tabela 7.1'!$A5841,"mmmm/aaaa"),'alimentação - Tabela 7.1'!$5:$5,0)+1), "")</f>
        <v/>
      </c>
      <c r="E5841" s="62" t="str">
        <f>IFERROR(INDEX('alimentação - Tabela 7.1'!$37:$37,
MATCH(TEXT('Tabela 7.1'!$A5841,"mmmm/aaaa"),'alimentação - Tabela 7.1'!$5:$5,0)+2), "")</f>
        <v/>
      </c>
      <c r="F5841" s="62" t="str">
        <f>IFERROR(INDEX('alimentação - Tabela 7.1'!$37:$37,
MATCH(TEXT('Tabela 7.1'!$A5841,"mmmm/aaaa"),'alimentação - Tabela 7.1'!$5:$5,0)+3), "")</f>
        <v/>
      </c>
      <c r="G5841" s="95" t="str">
        <f>IFERROR(INDEX('alimentação - Tabela 7.1'!$37:$37,
MATCH(TEXT('Tabela 7.1'!$A5841,"mmmm/aaaa"),'alimentação - Tabela 7.1'!$5:$5,0)+4), "")</f>
        <v/>
      </c>
    </row>
    <row r="5842" spans="1:7" x14ac:dyDescent="0.25">
      <c r="A5842" s="59" t="str">
        <f>IF(
   SUMPRODUCT(--('alimentação - Tabela 7.1'!$5:$5=TEXT(DATE(2020,INT((ROW(A5840)-1)/33)+1,1),"mmmm/aaaa"))) &gt; 0,
   TEXT(DATE(2020,INT((ROW(A5840)-1)/33)+1,1),"mmm/aa"),
   ""
)</f>
        <v/>
      </c>
      <c r="B5842" s="61" t="str">
        <f>IF(A5842&lt;&gt;"", 'alimentação - Tabela 7.1'!$B$38, "" )</f>
        <v/>
      </c>
      <c r="C5842" s="62" t="str">
        <f>IFERROR(INDEX('alimentação - Tabela 7.1'!$38:$38,
MATCH(TEXT('Tabela 7.1'!A5842,"mmmm/aaaa"),'alimentação - Tabela 7.1'!$5:$5,0)), "")</f>
        <v/>
      </c>
      <c r="D5842" s="62" t="str">
        <f>IFERROR(INDEX('alimentação - Tabela 7.1'!$38:$38,
MATCH(TEXT('Tabela 7.1'!$A5842,"mmmm/aaaa"),'alimentação - Tabela 7.1'!$5:$5,0)+1), "")</f>
        <v/>
      </c>
      <c r="E5842" s="62" t="str">
        <f>IFERROR(INDEX('alimentação - Tabela 7.1'!$38:$38,
MATCH(TEXT('Tabela 7.1'!$A5842,"mmmm/aaaa"),'alimentação - Tabela 7.1'!$5:$5,0)+2), "")</f>
        <v/>
      </c>
      <c r="F5842" s="62" t="str">
        <f>IFERROR(INDEX('alimentação - Tabela 7.1'!$38:$38,
MATCH(TEXT('Tabela 7.1'!$A5842,"mmmm/aaaa"),'alimentação - Tabela 7.1'!$5:$5,0)+3), "")</f>
        <v/>
      </c>
      <c r="G5842" s="95" t="str">
        <f>IFERROR(INDEX('alimentação - Tabela 7.1'!$38:$38,
MATCH(TEXT('Tabela 7.1'!$A5842,"mmmm/aaaa"),'alimentação - Tabela 7.1'!$5:$5,0)+4), "")</f>
        <v/>
      </c>
    </row>
    <row r="5843" spans="1:7" x14ac:dyDescent="0.25">
      <c r="A5843" s="59" t="str">
        <f>IF(
   SUMPRODUCT(--('alimentação - Tabela 7.1'!$5:$5=TEXT(DATE(2020,INT((ROW(A5841)-1)/33)+1,1),"mmmm/aaaa"))) &gt; 0,
   TEXT(DATE(2020,INT((ROW(A5841)-1)/33)+1,1),"mmm/aa"),
   ""
)</f>
        <v/>
      </c>
      <c r="B5843" s="61" t="str">
        <f>IF(A5843&lt;&gt;"", 'alimentação - Tabela 7.1'!$B$39, "" )</f>
        <v/>
      </c>
      <c r="C5843" s="62" t="str">
        <f>IFERROR(INDEX('alimentação - Tabela 7.1'!$39:$39,
MATCH(TEXT('Tabela 7.1'!A5843,"mmmm/aaaa"),'alimentação - Tabela 7.1'!$5:$5,0)), "")</f>
        <v/>
      </c>
      <c r="D5843" s="62" t="str">
        <f>IFERROR(INDEX('alimentação - Tabela 7.1'!$39:$39,
MATCH(TEXT('Tabela 7.1'!$A5843,"mmmm/aaaa"),'alimentação - Tabela 7.1'!$5:$5,0)+1), "")</f>
        <v/>
      </c>
      <c r="E5843" s="62" t="str">
        <f>IFERROR(INDEX('alimentação - Tabela 7.1'!$39:$39,
MATCH(TEXT('Tabela 7.1'!$A5843,"mmmm/aaaa"),'alimentação - Tabela 7.1'!$5:$5,0)+2), "")</f>
        <v/>
      </c>
      <c r="F5843" s="62" t="str">
        <f>IFERROR(INDEX('alimentação - Tabela 7.1'!$39:$39,
MATCH(TEXT('Tabela 7.1'!$A5843,"mmmm/aaaa"),'alimentação - Tabela 7.1'!$5:$5,0)+3), "")</f>
        <v/>
      </c>
      <c r="G5843" s="95" t="str">
        <f>IFERROR(INDEX('alimentação - Tabela 7.1'!$39:$39,
MATCH(TEXT('Tabela 7.1'!$A5843,"mmmm/aaaa"),'alimentação - Tabela 7.1'!$5:$5,0)+4), "")</f>
        <v/>
      </c>
    </row>
    <row r="5844" spans="1:7" x14ac:dyDescent="0.25">
      <c r="A5844" s="59" t="str">
        <f>IF(
   SUMPRODUCT(--('alimentação - Tabela 7.1'!$5:$5=TEXT(DATE(2020,INT((ROW(A5842)-1)/33)+1,1),"mmmm/aaaa"))) &gt; 0,
   TEXT(DATE(2020,INT((ROW(A5842)-1)/33)+1,1),"mmm/aa"),
   ""
)</f>
        <v/>
      </c>
      <c r="B5844" s="61" t="str">
        <f>IF(A5844&lt;&gt;"", 'alimentação - Tabela 7.1'!$B$7, "" )</f>
        <v/>
      </c>
      <c r="C5844" s="62" t="str">
        <f>IFERROR(INDEX('alimentação - Tabela 7.1'!$7:$7,
MATCH(TEXT('Tabela 7.1'!A5844,"mmmm/aaaa"),'alimentação - Tabela 7.1'!$5:$5,0)), "")</f>
        <v/>
      </c>
      <c r="D5844" s="62" t="str">
        <f>IFERROR(INDEX('alimentação - Tabela 7.1'!$7:$7,
MATCH(TEXT('Tabela 7.1'!$A5844,"mmmm/aaaa"),'alimentação - Tabela 7.1'!$5:$5,0)+1), "")</f>
        <v/>
      </c>
      <c r="E5844" s="62" t="str">
        <f>IFERROR(INDEX('alimentação - Tabela 7.1'!$7:$7,
MATCH(TEXT('Tabela 7.1'!$A5844,"mmmm/aaaa"),'alimentação - Tabela 7.1'!$5:$5,0)+2), "")</f>
        <v/>
      </c>
      <c r="F5844" s="62" t="str">
        <f>IFERROR(INDEX('alimentação - Tabela 7.1'!$7:$7,
MATCH(TEXT('Tabela 7.1'!$A5844,"mmmm/aaaa"),'alimentação - Tabela 7.1'!$5:$5,0)+3), "")</f>
        <v/>
      </c>
      <c r="G5844" s="95" t="str">
        <f>IFERROR(INDEX('alimentação - Tabela 7.1'!$7:$7,
MATCH(TEXT('Tabela 7.1'!$A5844,"mmmm/aaaa"),'alimentação - Tabela 7.1'!$5:$5,0)+4), "")</f>
        <v/>
      </c>
    </row>
    <row r="5845" spans="1:7" x14ac:dyDescent="0.25">
      <c r="A5845" s="59" t="str">
        <f>IF(
   SUMPRODUCT(--('alimentação - Tabela 7.1'!$5:$5=TEXT(DATE(2020,INT((ROW(A5843)-1)/33)+1,1),"mmmm/aaaa"))) &gt; 0,
   TEXT(DATE(2020,INT((ROW(A5843)-1)/33)+1,1),"mmm/aa"),
   ""
)</f>
        <v/>
      </c>
      <c r="B5845" s="61" t="str">
        <f>IF(A5845&lt;&gt;"", 'alimentação - Tabela 7.1'!$B$8, "" )</f>
        <v/>
      </c>
      <c r="C5845" s="62" t="str">
        <f>IFERROR(INDEX('alimentação - Tabela 7.1'!$8:$8,
MATCH(TEXT('Tabela 7.1'!A5845,"mmmm/aaaa"),'alimentação - Tabela 7.1'!$5:$5,0)), "")</f>
        <v/>
      </c>
      <c r="D5845" s="62" t="str">
        <f>IFERROR(INDEX('alimentação - Tabela 7.1'!$8:$8,
MATCH(TEXT('Tabela 7.1'!$A5845,"mmmm/aaaa"),'alimentação - Tabela 7.1'!$5:$5,0)+1), "")</f>
        <v/>
      </c>
      <c r="E5845" s="62" t="str">
        <f>IFERROR(INDEX('alimentação - Tabela 7.1'!$8:$8,
MATCH(TEXT('Tabela 7.1'!$A5845,"mmmm/aaaa"),'alimentação - Tabela 7.1'!$5:$5,0)+2), "")</f>
        <v/>
      </c>
      <c r="F5845" s="62" t="str">
        <f>IFERROR(INDEX('alimentação - Tabela 7.1'!$8:$8,
MATCH(TEXT('Tabela 7.1'!$A5845,"mmmm/aaaa"),'alimentação - Tabela 7.1'!$5:$5,0)+3), "")</f>
        <v/>
      </c>
      <c r="G5845" s="95" t="str">
        <f>IFERROR(INDEX('alimentação - Tabela 7.1'!$8:$8,
MATCH(TEXT('Tabela 7.1'!$A5845,"mmmm/aaaa"),'alimentação - Tabela 7.1'!$5:$5,0)+4), "")</f>
        <v/>
      </c>
    </row>
    <row r="5846" spans="1:7" x14ac:dyDescent="0.25">
      <c r="A5846" s="59" t="str">
        <f>IF(
   SUMPRODUCT(--('alimentação - Tabela 7.1'!$5:$5=TEXT(DATE(2020,INT((ROW(A5844)-1)/33)+1,1),"mmmm/aaaa"))) &gt; 0,
   TEXT(DATE(2020,INT((ROW(A5844)-1)/33)+1,1),"mmm/aa"),
   ""
)</f>
        <v/>
      </c>
      <c r="B5846" s="61" t="str">
        <f>IF(A5846&lt;&gt;"", 'alimentação - Tabela 7.1'!$B$9, "" )</f>
        <v/>
      </c>
      <c r="C5846" s="62" t="str">
        <f>IFERROR(INDEX('alimentação - Tabela 7.1'!$9:$9,
MATCH(TEXT('Tabela 7.1'!A5846,"mmmm/aaaa"),'alimentação - Tabela 7.1'!$5:$5,0)), "")</f>
        <v/>
      </c>
      <c r="D5846" s="62" t="str">
        <f>IFERROR(INDEX('alimentação - Tabela 7.1'!$9:$9,
MATCH(TEXT('Tabela 7.1'!$A5846,"mmmm/aaaa"),'alimentação - Tabela 7.1'!$5:$5,0)+1), "")</f>
        <v/>
      </c>
      <c r="E5846" s="62" t="str">
        <f>IFERROR(INDEX('alimentação - Tabela 7.1'!$9:$9,
MATCH(TEXT('Tabela 7.1'!$A5846,"mmmm/aaaa"),'alimentação - Tabela 7.1'!$5:$5,0)+2), "")</f>
        <v/>
      </c>
      <c r="F5846" s="62" t="str">
        <f>IFERROR(INDEX('alimentação - Tabela 7.1'!$9:$9,
MATCH(TEXT('Tabela 7.1'!$A5846,"mmmm/aaaa"),'alimentação - Tabela 7.1'!$5:$5,0)+3), "")</f>
        <v/>
      </c>
      <c r="G5846" s="95" t="str">
        <f>IFERROR(INDEX('alimentação - Tabela 7.1'!$9:$9,
MATCH(TEXT('Tabela 7.1'!$A5846,"mmmm/aaaa"),'alimentação - Tabela 7.1'!$5:$5,0)+4), "")</f>
        <v/>
      </c>
    </row>
    <row r="5847" spans="1:7" x14ac:dyDescent="0.25">
      <c r="A5847" s="59" t="str">
        <f>IF(
   SUMPRODUCT(--('alimentação - Tabela 7.1'!$5:$5=TEXT(DATE(2020,INT((ROW(A5845)-1)/33)+1,1),"mmmm/aaaa"))) &gt; 0,
   TEXT(DATE(2020,INT((ROW(A5845)-1)/33)+1,1),"mmm/aa"),
   ""
)</f>
        <v/>
      </c>
      <c r="B5847" s="61" t="str">
        <f>IF(A5847&lt;&gt;"", 'alimentação - Tabela 7.1'!$B$10, "" )</f>
        <v/>
      </c>
      <c r="C5847" s="62" t="str">
        <f>IFERROR(INDEX('alimentação - Tabela 7.1'!$10:$10,
MATCH(TEXT('Tabela 7.1'!A5847,"mmmm/aaaa"),'alimentação - Tabela 7.1'!$5:$5,0)), "")</f>
        <v/>
      </c>
      <c r="D5847" s="62" t="str">
        <f>IFERROR(INDEX('alimentação - Tabela 7.1'!$10:$10,
MATCH(TEXT('Tabela 7.1'!$A5847,"mmmm/aaaa"),'alimentação - Tabela 7.1'!$5:$5,0)+1), "")</f>
        <v/>
      </c>
      <c r="E5847" s="62" t="str">
        <f>IFERROR(INDEX('alimentação - Tabela 7.1'!$10:$10,
MATCH(TEXT('Tabela 7.1'!$A5847,"mmmm/aaaa"),'alimentação - Tabela 7.1'!$5:$5,0)+2), "")</f>
        <v/>
      </c>
      <c r="F5847" s="62" t="str">
        <f>IFERROR(INDEX('alimentação - Tabela 7.1'!$10:$10,
MATCH(TEXT('Tabela 7.1'!$A5847,"mmmm/aaaa"),'alimentação - Tabela 7.1'!$5:$5,0)+3), "")</f>
        <v/>
      </c>
      <c r="G5847" s="95" t="str">
        <f>IFERROR(INDEX('alimentação - Tabela 7.1'!$10:$10,
MATCH(TEXT('Tabela 7.1'!$A5847,"mmmm/aaaa"),'alimentação - Tabela 7.1'!$5:$5,0)+4), "")</f>
        <v/>
      </c>
    </row>
    <row r="5848" spans="1:7" x14ac:dyDescent="0.25">
      <c r="A5848" s="59" t="str">
        <f>IF(
   SUMPRODUCT(--('alimentação - Tabela 7.1'!$5:$5=TEXT(DATE(2020,INT((ROW(A5846)-1)/33)+1,1),"mmmm/aaaa"))) &gt; 0,
   TEXT(DATE(2020,INT((ROW(A5846)-1)/33)+1,1),"mmm/aa"),
   ""
)</f>
        <v/>
      </c>
      <c r="B5848" s="61" t="str">
        <f>IF(A5848&lt;&gt;"", 'alimentação - Tabela 7.1'!$B$11, "" )</f>
        <v/>
      </c>
      <c r="C5848" s="62" t="str">
        <f>IFERROR(INDEX('alimentação - Tabela 7.1'!$11:$11,
MATCH(TEXT('Tabela 7.1'!A5848,"mmmm/aaaa"),'alimentação - Tabela 7.1'!$5:$5,0)), "")</f>
        <v/>
      </c>
      <c r="D5848" s="62" t="str">
        <f>IFERROR(INDEX('alimentação - Tabela 7.1'!$11:$11,
MATCH(TEXT('Tabela 7.1'!$A5848,"mmmm/aaaa"),'alimentação - Tabela 7.1'!$5:$5,0)+1), "")</f>
        <v/>
      </c>
      <c r="E5848" s="62" t="str">
        <f>IFERROR(INDEX('alimentação - Tabela 7.1'!$11:$11,
MATCH(TEXT('Tabela 7.1'!$A5848,"mmmm/aaaa"),'alimentação - Tabela 7.1'!$5:$5,0)+2), "")</f>
        <v/>
      </c>
      <c r="F5848" s="62" t="str">
        <f>IFERROR(INDEX('alimentação - Tabela 7.1'!$11:$11,
MATCH(TEXT('Tabela 7.1'!$A5848,"mmmm/aaaa"),'alimentação - Tabela 7.1'!$5:$5,0)+3), "")</f>
        <v/>
      </c>
      <c r="G5848" s="95" t="str">
        <f>IFERROR(INDEX('alimentação - Tabela 7.1'!$11:$11,
MATCH(TEXT('Tabela 7.1'!$A5848,"mmmm/aaaa"),'alimentação - Tabela 7.1'!$5:$5,0)+4), "")</f>
        <v/>
      </c>
    </row>
    <row r="5849" spans="1:7" x14ac:dyDescent="0.25">
      <c r="A5849" s="59" t="str">
        <f>IF(
   SUMPRODUCT(--('alimentação - Tabela 7.1'!$5:$5=TEXT(DATE(2020,INT((ROW(A5847)-1)/33)+1,1),"mmmm/aaaa"))) &gt; 0,
   TEXT(DATE(2020,INT((ROW(A5847)-1)/33)+1,1),"mmm/aa"),
   ""
)</f>
        <v/>
      </c>
      <c r="B5849" s="61" t="str">
        <f>IF(A5849&lt;&gt;"", 'alimentação - Tabela 7.1'!$B$12, "" )</f>
        <v/>
      </c>
      <c r="C5849" s="62" t="str">
        <f>IFERROR(INDEX('alimentação - Tabela 7.1'!$12:$12,
MATCH(TEXT('Tabela 7.1'!A5849,"mmmm/aaaa"),'alimentação - Tabela 7.1'!$5:$5,0)), "")</f>
        <v/>
      </c>
      <c r="D5849" s="62" t="str">
        <f>IFERROR(INDEX('alimentação - Tabela 7.1'!$12:$12,
MATCH(TEXT('Tabela 7.1'!$A5849,"mmmm/aaaa"),'alimentação - Tabela 7.1'!$5:$5,0)+1), "")</f>
        <v/>
      </c>
      <c r="E5849" s="62" t="str">
        <f>IFERROR(INDEX('alimentação - Tabela 7.1'!$12:$12,
MATCH(TEXT('Tabela 7.1'!$A5849,"mmmm/aaaa"),'alimentação - Tabela 7.1'!$5:$5,0)+2), "")</f>
        <v/>
      </c>
      <c r="F5849" s="62" t="str">
        <f>IFERROR(INDEX('alimentação - Tabela 7.1'!$12:$12,
MATCH(TEXT('Tabela 7.1'!$A5849,"mmmm/aaaa"),'alimentação - Tabela 7.1'!$5:$5,0)+3), "")</f>
        <v/>
      </c>
      <c r="G5849" s="95" t="str">
        <f>IFERROR(INDEX('alimentação - Tabela 7.1'!$12:$12,
MATCH(TEXT('Tabela 7.1'!$A5849,"mmmm/aaaa"),'alimentação - Tabela 7.1'!$5:$5,0)+4), "")</f>
        <v/>
      </c>
    </row>
    <row r="5850" spans="1:7" x14ac:dyDescent="0.25">
      <c r="A5850" s="59" t="str">
        <f>IF(
   SUMPRODUCT(--('alimentação - Tabela 7.1'!$5:$5=TEXT(DATE(2020,INT((ROW(A5848)-1)/33)+1,1),"mmmm/aaaa"))) &gt; 0,
   TEXT(DATE(2020,INT((ROW(A5848)-1)/33)+1,1),"mmm/aa"),
   ""
)</f>
        <v/>
      </c>
      <c r="B5850" s="61" t="str">
        <f>IF(A5850&lt;&gt;"", 'alimentação - Tabela 7.1'!$B$13, "" )</f>
        <v/>
      </c>
      <c r="C5850" s="62" t="str">
        <f>IFERROR(INDEX('alimentação - Tabela 7.1'!$13:$13,
MATCH(TEXT('Tabela 7.1'!A5850,"mmmm/aaaa"),'alimentação - Tabela 7.1'!$5:$5,0)), "")</f>
        <v/>
      </c>
      <c r="D5850" s="62" t="str">
        <f>IFERROR(INDEX('alimentação - Tabela 7.1'!$13:$13,
MATCH(TEXT('Tabela 7.1'!$A5850,"mmmm/aaaa"),'alimentação - Tabela 7.1'!$5:$5,0)+1), "")</f>
        <v/>
      </c>
      <c r="E5850" s="62" t="str">
        <f>IFERROR(INDEX('alimentação - Tabela 7.1'!$13:$13,
MATCH(TEXT('Tabela 7.1'!$A5850,"mmmm/aaaa"),'alimentação - Tabela 7.1'!$5:$5,0)+2), "")</f>
        <v/>
      </c>
      <c r="F5850" s="62" t="str">
        <f>IFERROR(INDEX('alimentação - Tabela 7.1'!$13:$13,
MATCH(TEXT('Tabela 7.1'!$A5850,"mmmm/aaaa"),'alimentação - Tabela 7.1'!$5:$5,0)+3), "")</f>
        <v/>
      </c>
      <c r="G5850" s="95" t="str">
        <f>IFERROR(INDEX('alimentação - Tabela 7.1'!$13:$13,
MATCH(TEXT('Tabela 7.1'!$A5850,"mmmm/aaaa"),'alimentação - Tabela 7.1'!$5:$5,0)+4), "")</f>
        <v/>
      </c>
    </row>
    <row r="5851" spans="1:7" x14ac:dyDescent="0.25">
      <c r="A5851" s="59" t="str">
        <f>IF(
   SUMPRODUCT(--('alimentação - Tabela 7.1'!$5:$5=TEXT(DATE(2020,INT((ROW(A5849)-1)/33)+1,1),"mmmm/aaaa"))) &gt; 0,
   TEXT(DATE(2020,INT((ROW(A5849)-1)/33)+1,1),"mmm/aa"),
   ""
)</f>
        <v/>
      </c>
      <c r="B5851" s="61" t="str">
        <f>IF(A5851&lt;&gt;"", 'alimentação - Tabela 7.1'!$B$14, "" )</f>
        <v/>
      </c>
      <c r="C5851" s="62" t="str">
        <f>IFERROR(INDEX('alimentação - Tabela 7.1'!$14:$14,
MATCH(TEXT('Tabela 7.1'!A5851,"mmmm/aaaa"),'alimentação - Tabela 7.1'!$5:$5,0)), "")</f>
        <v/>
      </c>
      <c r="D5851" s="62" t="str">
        <f>IFERROR(INDEX('alimentação - Tabela 7.1'!$14:$14,
MATCH(TEXT('Tabela 7.1'!$A5851,"mmmm/aaaa"),'alimentação - Tabela 7.1'!$5:$5,0)+1), "")</f>
        <v/>
      </c>
      <c r="E5851" s="62" t="str">
        <f>IFERROR(INDEX('alimentação - Tabela 7.1'!$14:$14,
MATCH(TEXT('Tabela 7.1'!$A5851,"mmmm/aaaa"),'alimentação - Tabela 7.1'!$5:$5,0)+2), "")</f>
        <v/>
      </c>
      <c r="F5851" s="62" t="str">
        <f>IFERROR(INDEX('alimentação - Tabela 7.1'!$14:$14,
MATCH(TEXT('Tabela 7.1'!$A5851,"mmmm/aaaa"),'alimentação - Tabela 7.1'!$5:$5,0)+3), "")</f>
        <v/>
      </c>
      <c r="G5851" s="95" t="str">
        <f>IFERROR(INDEX('alimentação - Tabela 7.1'!$14:$14,
MATCH(TEXT('Tabela 7.1'!$A5851,"mmmm/aaaa"),'alimentação - Tabela 7.1'!$5:$5,0)+4), "")</f>
        <v/>
      </c>
    </row>
    <row r="5852" spans="1:7" x14ac:dyDescent="0.25">
      <c r="A5852" s="59" t="str">
        <f>IF(
   SUMPRODUCT(--('alimentação - Tabela 7.1'!$5:$5=TEXT(DATE(2020,INT((ROW(A5850)-1)/33)+1,1),"mmmm/aaaa"))) &gt; 0,
   TEXT(DATE(2020,INT((ROW(A5850)-1)/33)+1,1),"mmm/aa"),
   ""
)</f>
        <v/>
      </c>
      <c r="B5852" s="61" t="str">
        <f>IF(A5852&lt;&gt;"", 'alimentação - Tabela 7.1'!$B$15, "" )</f>
        <v/>
      </c>
      <c r="C5852" s="62" t="str">
        <f>IFERROR(INDEX('alimentação - Tabela 7.1'!$15:$15,
MATCH(TEXT('Tabela 7.1'!A5852,"mmmm/aaaa"),'alimentação - Tabela 7.1'!$5:$5,0)), "")</f>
        <v/>
      </c>
      <c r="D5852" s="62" t="str">
        <f>IFERROR(INDEX('alimentação - Tabela 7.1'!$15:$15,
MATCH(TEXT('Tabela 7.1'!$A5852,"mmmm/aaaa"),'alimentação - Tabela 7.1'!$5:$5,0)+1), "")</f>
        <v/>
      </c>
      <c r="E5852" s="62" t="str">
        <f>IFERROR(INDEX('alimentação - Tabela 7.1'!$15:$15,
MATCH(TEXT('Tabela 7.1'!$A5852,"mmmm/aaaa"),'alimentação - Tabela 7.1'!$5:$5,0)+2), "")</f>
        <v/>
      </c>
      <c r="F5852" s="62" t="str">
        <f>IFERROR(INDEX('alimentação - Tabela 7.1'!$15:$15,
MATCH(TEXT('Tabela 7.1'!$A5852,"mmmm/aaaa"),'alimentação - Tabela 7.1'!$5:$5,0)+3), "")</f>
        <v/>
      </c>
      <c r="G5852" s="95" t="str">
        <f>IFERROR(INDEX('alimentação - Tabela 7.1'!$15:$15,
MATCH(TEXT('Tabela 7.1'!$A5852,"mmmm/aaaa"),'alimentação - Tabela 7.1'!$5:$5,0)+4), "")</f>
        <v/>
      </c>
    </row>
    <row r="5853" spans="1:7" x14ac:dyDescent="0.25">
      <c r="A5853" s="59" t="str">
        <f>IF(
   SUMPRODUCT(--('alimentação - Tabela 7.1'!$5:$5=TEXT(DATE(2020,INT((ROW(A5851)-1)/33)+1,1),"mmmm/aaaa"))) &gt; 0,
   TEXT(DATE(2020,INT((ROW(A5851)-1)/33)+1,1),"mmm/aa"),
   ""
)</f>
        <v/>
      </c>
      <c r="B5853" s="61" t="str">
        <f>IF(A5853&lt;&gt;"", 'alimentação - Tabela 7.1'!$B$16, "" )</f>
        <v/>
      </c>
      <c r="C5853" s="62" t="str">
        <f>IFERROR(INDEX('alimentação - Tabela 7.1'!$16:$16,
MATCH(TEXT('Tabela 7.1'!A5853,"mmmm/aaaa"),'alimentação - Tabela 7.1'!$5:$5,0)), "")</f>
        <v/>
      </c>
      <c r="D5853" s="62" t="str">
        <f>IFERROR(INDEX('alimentação - Tabela 7.1'!$16:$16,
MATCH(TEXT('Tabela 7.1'!$A5853,"mmmm/aaaa"),'alimentação - Tabela 7.1'!$5:$5,0)+1), "")</f>
        <v/>
      </c>
      <c r="E5853" s="62" t="str">
        <f>IFERROR(INDEX('alimentação - Tabela 7.1'!$16:$16,
MATCH(TEXT('Tabela 7.1'!$A5853,"mmmm/aaaa"),'alimentação - Tabela 7.1'!$5:$5,0)+2), "")</f>
        <v/>
      </c>
      <c r="F5853" s="62" t="str">
        <f>IFERROR(INDEX('alimentação - Tabela 7.1'!$16:$16,
MATCH(TEXT('Tabela 7.1'!$A5853,"mmmm/aaaa"),'alimentação - Tabela 7.1'!$5:$5,0)+3), "")</f>
        <v/>
      </c>
      <c r="G5853" s="95" t="str">
        <f>IFERROR(INDEX('alimentação - Tabela 7.1'!$16:$16,
MATCH(TEXT('Tabela 7.1'!$A5853,"mmmm/aaaa"),'alimentação - Tabela 7.1'!$5:$5,0)+4), "")</f>
        <v/>
      </c>
    </row>
    <row r="5854" spans="1:7" x14ac:dyDescent="0.25">
      <c r="A5854" s="59" t="str">
        <f>IF(
   SUMPRODUCT(--('alimentação - Tabela 7.1'!$5:$5=TEXT(DATE(2020,INT((ROW(A5852)-1)/33)+1,1),"mmmm/aaaa"))) &gt; 0,
   TEXT(DATE(2020,INT((ROW(A5852)-1)/33)+1,1),"mmm/aa"),
   ""
)</f>
        <v/>
      </c>
      <c r="B5854" s="61" t="str">
        <f>IF(A5854&lt;&gt;"", 'alimentação - Tabela 7.1'!$B$17, "" )</f>
        <v/>
      </c>
      <c r="C5854" s="62" t="str">
        <f>IFERROR(INDEX('alimentação - Tabela 7.1'!$17:$17,
MATCH(TEXT('Tabela 7.1'!A5854,"mmmm/aaaa"),'alimentação - Tabela 7.1'!$5:$5,0)), "")</f>
        <v/>
      </c>
      <c r="D5854" s="62" t="str">
        <f>IFERROR(INDEX('alimentação - Tabela 7.1'!$17:$17,
MATCH(TEXT('Tabela 7.1'!$A5854,"mmmm/aaaa"),'alimentação - Tabela 7.1'!$5:$5,0)+1), "")</f>
        <v/>
      </c>
      <c r="E5854" s="62" t="str">
        <f>IFERROR(INDEX('alimentação - Tabela 7.1'!$17:$17,
MATCH(TEXT('Tabela 7.1'!$A5854,"mmmm/aaaa"),'alimentação - Tabela 7.1'!$5:$5,0)+2), "")</f>
        <v/>
      </c>
      <c r="F5854" s="62" t="str">
        <f>IFERROR(INDEX('alimentação - Tabela 7.1'!$17:$17,
MATCH(TEXT('Tabela 7.1'!$A5854,"mmmm/aaaa"),'alimentação - Tabela 7.1'!$5:$5,0)+3), "")</f>
        <v/>
      </c>
      <c r="G5854" s="95" t="str">
        <f>IFERROR(INDEX('alimentação - Tabela 7.1'!$17:$17,
MATCH(TEXT('Tabela 7.1'!$A5854,"mmmm/aaaa"),'alimentação - Tabela 7.1'!$5:$5,0)+4), "")</f>
        <v/>
      </c>
    </row>
    <row r="5855" spans="1:7" x14ac:dyDescent="0.25">
      <c r="A5855" s="59" t="str">
        <f>IF(
   SUMPRODUCT(--('alimentação - Tabela 7.1'!$5:$5=TEXT(DATE(2020,INT((ROW(A5853)-1)/33)+1,1),"mmmm/aaaa"))) &gt; 0,
   TEXT(DATE(2020,INT((ROW(A5853)-1)/33)+1,1),"mmm/aa"),
   ""
)</f>
        <v/>
      </c>
      <c r="B5855" s="61" t="str">
        <f>IF(A5855&lt;&gt;"", 'alimentação - Tabela 7.1'!$B$18, "" )</f>
        <v/>
      </c>
      <c r="C5855" s="62" t="str">
        <f>IFERROR(INDEX('alimentação - Tabela 7.1'!$18:$18,
MATCH(TEXT('Tabela 7.1'!A5855,"mmmm/aaaa"),'alimentação - Tabela 7.1'!$5:$5,0)), "")</f>
        <v/>
      </c>
      <c r="D5855" s="62" t="str">
        <f>IFERROR(INDEX('alimentação - Tabela 7.1'!$18:$18,
MATCH(TEXT('Tabela 7.1'!$A5855,"mmmm/aaaa"),'alimentação - Tabela 7.1'!$5:$5,0)+1), "")</f>
        <v/>
      </c>
      <c r="E5855" s="62" t="str">
        <f>IFERROR(INDEX('alimentação - Tabela 7.1'!$18:$18,
MATCH(TEXT('Tabela 7.1'!$A5855,"mmmm/aaaa"),'alimentação - Tabela 7.1'!$5:$5,0)+2), "")</f>
        <v/>
      </c>
      <c r="F5855" s="62" t="str">
        <f>IFERROR(INDEX('alimentação - Tabela 7.1'!$18:$18,
MATCH(TEXT('Tabela 7.1'!$A5855,"mmmm/aaaa"),'alimentação - Tabela 7.1'!$5:$5,0)+3), "")</f>
        <v/>
      </c>
      <c r="G5855" s="95" t="str">
        <f>IFERROR(INDEX('alimentação - Tabela 7.1'!$18:$18,
MATCH(TEXT('Tabela 7.1'!$A5855,"mmmm/aaaa"),'alimentação - Tabela 7.1'!$5:$5,0)+4), "")</f>
        <v/>
      </c>
    </row>
    <row r="5856" spans="1:7" x14ac:dyDescent="0.25">
      <c r="A5856" s="59" t="str">
        <f>IF(
   SUMPRODUCT(--('alimentação - Tabela 7.1'!$5:$5=TEXT(DATE(2020,INT((ROW(A5854)-1)/33)+1,1),"mmmm/aaaa"))) &gt; 0,
   TEXT(DATE(2020,INT((ROW(A5854)-1)/33)+1,1),"mmm/aa"),
   ""
)</f>
        <v/>
      </c>
      <c r="B5856" s="61" t="str">
        <f>IF(A5856&lt;&gt;"", 'alimentação - Tabela 7.1'!$B$19, "" )</f>
        <v/>
      </c>
      <c r="C5856" s="62" t="str">
        <f>IFERROR(INDEX('alimentação - Tabela 7.1'!$19:$19,
MATCH(TEXT('Tabela 7.1'!A5856,"mmmm/aaaa"),'alimentação - Tabela 7.1'!$5:$5,0)), "")</f>
        <v/>
      </c>
      <c r="D5856" s="62" t="str">
        <f>IFERROR(INDEX('alimentação - Tabela 7.1'!$19:$19,
MATCH(TEXT('Tabela 7.1'!$A5856,"mmmm/aaaa"),'alimentação - Tabela 7.1'!$5:$5,0)+1), "")</f>
        <v/>
      </c>
      <c r="E5856" s="62" t="str">
        <f>IFERROR(INDEX('alimentação - Tabela 7.1'!$19:$19,
MATCH(TEXT('Tabela 7.1'!$A5856,"mmmm/aaaa"),'alimentação - Tabela 7.1'!$5:$5,0)+2), "")</f>
        <v/>
      </c>
      <c r="F5856" s="62" t="str">
        <f>IFERROR(INDEX('alimentação - Tabela 7.1'!$19:$19,
MATCH(TEXT('Tabela 7.1'!$A5856,"mmmm/aaaa"),'alimentação - Tabela 7.1'!$5:$5,0)+3), "")</f>
        <v/>
      </c>
      <c r="G5856" s="95" t="str">
        <f>IFERROR(INDEX('alimentação - Tabela 7.1'!$19:$19,
MATCH(TEXT('Tabela 7.1'!$A5856,"mmmm/aaaa"),'alimentação - Tabela 7.1'!$5:$5,0)+4), "")</f>
        <v/>
      </c>
    </row>
    <row r="5857" spans="1:7" x14ac:dyDescent="0.25">
      <c r="A5857" s="59" t="str">
        <f>IF(
   SUMPRODUCT(--('alimentação - Tabela 7.1'!$5:$5=TEXT(DATE(2020,INT((ROW(A5855)-1)/33)+1,1),"mmmm/aaaa"))) &gt; 0,
   TEXT(DATE(2020,INT((ROW(A5855)-1)/33)+1,1),"mmm/aa"),
   ""
)</f>
        <v/>
      </c>
      <c r="B5857" s="61" t="str">
        <f>IF(A5857&lt;&gt;"", 'alimentação - Tabela 7.1'!$B$20, "" )</f>
        <v/>
      </c>
      <c r="C5857" s="62" t="str">
        <f>IFERROR(INDEX('alimentação - Tabela 7.1'!$20:$20,
MATCH(TEXT('Tabela 7.1'!A5857,"mmmm/aaaa"),'alimentação - Tabela 7.1'!$5:$5,0)), "")</f>
        <v/>
      </c>
      <c r="D5857" s="62" t="str">
        <f>IFERROR(INDEX('alimentação - Tabela 7.1'!$20:$20,
MATCH(TEXT('Tabela 7.1'!$A5857,"mmmm/aaaa"),'alimentação - Tabela 7.1'!$5:$5,0)+1), "")</f>
        <v/>
      </c>
      <c r="E5857" s="62" t="str">
        <f>IFERROR(INDEX('alimentação - Tabela 7.1'!$20:$20,
MATCH(TEXT('Tabela 7.1'!$A5857,"mmmm/aaaa"),'alimentação - Tabela 7.1'!$5:$5,0)+2), "")</f>
        <v/>
      </c>
      <c r="F5857" s="62" t="str">
        <f>IFERROR(INDEX('alimentação - Tabela 7.1'!$20:$20,
MATCH(TEXT('Tabela 7.1'!$A5857,"mmmm/aaaa"),'alimentação - Tabela 7.1'!$5:$5,0)+3), "")</f>
        <v/>
      </c>
      <c r="G5857" s="95" t="str">
        <f>IFERROR(INDEX('alimentação - Tabela 7.1'!$20:$20,
MATCH(TEXT('Tabela 7.1'!$A5857,"mmmm/aaaa"),'alimentação - Tabela 7.1'!$5:$5,0)+4), "")</f>
        <v/>
      </c>
    </row>
    <row r="5858" spans="1:7" x14ac:dyDescent="0.25">
      <c r="A5858" s="59" t="str">
        <f>IF(
   SUMPRODUCT(--('alimentação - Tabela 7.1'!$5:$5=TEXT(DATE(2020,INT((ROW(A5856)-1)/33)+1,1),"mmmm/aaaa"))) &gt; 0,
   TEXT(DATE(2020,INT((ROW(A5856)-1)/33)+1,1),"mmm/aa"),
   ""
)</f>
        <v/>
      </c>
      <c r="B5858" s="61" t="str">
        <f>IF(A5858&lt;&gt;"", 'alimentação - Tabela 7.1'!$B$21, "" )</f>
        <v/>
      </c>
      <c r="C5858" s="62" t="str">
        <f>IFERROR(INDEX('alimentação - Tabela 7.1'!$21:$21,
MATCH(TEXT('Tabela 7.1'!A5858,"mmmm/aaaa"),'alimentação - Tabela 7.1'!$5:$5,0)), "")</f>
        <v/>
      </c>
      <c r="D5858" s="62" t="str">
        <f>IFERROR(INDEX('alimentação - Tabela 7.1'!$21:$21,
MATCH(TEXT('Tabela 7.1'!$A5858,"mmmm/aaaa"),'alimentação - Tabela 7.1'!$5:$5,0)+1), "")</f>
        <v/>
      </c>
      <c r="E5858" s="62" t="str">
        <f>IFERROR(INDEX('alimentação - Tabela 7.1'!$21:$21,
MATCH(TEXT('Tabela 7.1'!$A5858,"mmmm/aaaa"),'alimentação - Tabela 7.1'!$5:$5,0)+2), "")</f>
        <v/>
      </c>
      <c r="F5858" s="62" t="str">
        <f>IFERROR(INDEX('alimentação - Tabela 7.1'!$21:$21,
MATCH(TEXT('Tabela 7.1'!$A5858,"mmmm/aaaa"),'alimentação - Tabela 7.1'!$5:$5,0)+3), "")</f>
        <v/>
      </c>
      <c r="G5858" s="95" t="str">
        <f>IFERROR(INDEX('alimentação - Tabela 7.1'!$21:$21,
MATCH(TEXT('Tabela 7.1'!$A5858,"mmmm/aaaa"),'alimentação - Tabela 7.1'!$5:$5,0)+4), "")</f>
        <v/>
      </c>
    </row>
    <row r="5859" spans="1:7" x14ac:dyDescent="0.25">
      <c r="A5859" s="59" t="str">
        <f>IF(
   SUMPRODUCT(--('alimentação - Tabela 7.1'!$5:$5=TEXT(DATE(2020,INT((ROW(A5857)-1)/33)+1,1),"mmmm/aaaa"))) &gt; 0,
   TEXT(DATE(2020,INT((ROW(A5857)-1)/33)+1,1),"mmm/aa"),
   ""
)</f>
        <v/>
      </c>
      <c r="B5859" s="61" t="str">
        <f>IF(A5859&lt;&gt;"", 'alimentação - Tabela 7.1'!$B$22, "" )</f>
        <v/>
      </c>
      <c r="C5859" s="62" t="str">
        <f>IFERROR(INDEX('alimentação - Tabela 7.1'!$22:$22,
MATCH(TEXT('Tabela 7.1'!A5859,"mmmm/aaaa"),'alimentação - Tabela 7.1'!$5:$5,0)), "")</f>
        <v/>
      </c>
      <c r="D5859" s="62" t="str">
        <f>IFERROR(INDEX('alimentação - Tabela 7.1'!$22:$22,
MATCH(TEXT('Tabela 7.1'!$A5859,"mmmm/aaaa"),'alimentação - Tabela 7.1'!$5:$5,0)+1), "")</f>
        <v/>
      </c>
      <c r="E5859" s="62" t="str">
        <f>IFERROR(INDEX('alimentação - Tabela 7.1'!$22:$22,
MATCH(TEXT('Tabela 7.1'!$A5859,"mmmm/aaaa"),'alimentação - Tabela 7.1'!$5:$5,0)+2), "")</f>
        <v/>
      </c>
      <c r="F5859" s="62" t="str">
        <f>IFERROR(INDEX('alimentação - Tabela 7.1'!$22:$22,
MATCH(TEXT('Tabela 7.1'!$A5859,"mmmm/aaaa"),'alimentação - Tabela 7.1'!$5:$5,0)+3), "")</f>
        <v/>
      </c>
      <c r="G5859" s="95" t="str">
        <f>IFERROR(INDEX('alimentação - Tabela 7.1'!$22:$22,
MATCH(TEXT('Tabela 7.1'!$A5859,"mmmm/aaaa"),'alimentação - Tabela 7.1'!$5:$5,0)+4), "")</f>
        <v/>
      </c>
    </row>
    <row r="5860" spans="1:7" x14ac:dyDescent="0.25">
      <c r="A5860" s="59" t="str">
        <f>IF(
   SUMPRODUCT(--('alimentação - Tabela 7.1'!$5:$5=TEXT(DATE(2020,INT((ROW(A5858)-1)/33)+1,1),"mmmm/aaaa"))) &gt; 0,
   TEXT(DATE(2020,INT((ROW(A5858)-1)/33)+1,1),"mmm/aa"),
   ""
)</f>
        <v/>
      </c>
      <c r="B5860" s="61" t="str">
        <f>IF(A5860&lt;&gt;"", 'alimentação - Tabela 7.1'!$B$23, "" )</f>
        <v/>
      </c>
      <c r="C5860" s="62" t="str">
        <f>IFERROR(INDEX('alimentação - Tabela 7.1'!$23:$23,
MATCH(TEXT('Tabela 7.1'!A5860,"mmmm/aaaa"),'alimentação - Tabela 7.1'!$5:$5,0)), "")</f>
        <v/>
      </c>
      <c r="D5860" s="62" t="str">
        <f>IFERROR(INDEX('alimentação - Tabela 7.1'!$23:$23,
MATCH(TEXT('Tabela 7.1'!$A5860,"mmmm/aaaa"),'alimentação - Tabela 7.1'!$5:$5,0)+1), "")</f>
        <v/>
      </c>
      <c r="E5860" s="62" t="str">
        <f>IFERROR(INDEX('alimentação - Tabela 7.1'!$23:$23,
MATCH(TEXT('Tabela 7.1'!$A5860,"mmmm/aaaa"),'alimentação - Tabela 7.1'!$5:$5,0)+2), "")</f>
        <v/>
      </c>
      <c r="F5860" s="62" t="str">
        <f>IFERROR(INDEX('alimentação - Tabela 7.1'!$23:$23,
MATCH(TEXT('Tabela 7.1'!$A5860,"mmmm/aaaa"),'alimentação - Tabela 7.1'!$5:$5,0)+3), "")</f>
        <v/>
      </c>
      <c r="G5860" s="95" t="str">
        <f>IFERROR(INDEX('alimentação - Tabela 7.1'!$23:$23,
MATCH(TEXT('Tabela 7.1'!$A5860,"mmmm/aaaa"),'alimentação - Tabela 7.1'!$5:$5,0)+4), "")</f>
        <v/>
      </c>
    </row>
    <row r="5861" spans="1:7" x14ac:dyDescent="0.25">
      <c r="A5861" s="59" t="str">
        <f>IF(
   SUMPRODUCT(--('alimentação - Tabela 7.1'!$5:$5=TEXT(DATE(2020,INT((ROW(A5859)-1)/33)+1,1),"mmmm/aaaa"))) &gt; 0,
   TEXT(DATE(2020,INT((ROW(A5859)-1)/33)+1,1),"mmm/aa"),
   ""
)</f>
        <v/>
      </c>
      <c r="B5861" s="61" t="str">
        <f>IF(A5861&lt;&gt;"", 'alimentação - Tabela 7.1'!$B$24, "" )</f>
        <v/>
      </c>
      <c r="C5861" s="62" t="str">
        <f>IFERROR(INDEX('alimentação - Tabela 7.1'!$24:$24,
MATCH(TEXT('Tabela 7.1'!A5861,"mmmm/aaaa"),'alimentação - Tabela 7.1'!$5:$5,0)), "")</f>
        <v/>
      </c>
      <c r="D5861" s="62" t="str">
        <f>IFERROR(INDEX('alimentação - Tabela 7.1'!$24:$24,
MATCH(TEXT('Tabela 7.1'!$A5861,"mmmm/aaaa"),'alimentação - Tabela 7.1'!$5:$5,0)+1), "")</f>
        <v/>
      </c>
      <c r="E5861" s="62" t="str">
        <f>IFERROR(INDEX('alimentação - Tabela 7.1'!$24:$24,
MATCH(TEXT('Tabela 7.1'!$A5861,"mmmm/aaaa"),'alimentação - Tabela 7.1'!$5:$5,0)+2), "")</f>
        <v/>
      </c>
      <c r="F5861" s="62" t="str">
        <f>IFERROR(INDEX('alimentação - Tabela 7.1'!$24:$24,
MATCH(TEXT('Tabela 7.1'!$A5861,"mmmm/aaaa"),'alimentação - Tabela 7.1'!$5:$5,0)+3), "")</f>
        <v/>
      </c>
      <c r="G5861" s="95" t="str">
        <f>IFERROR(INDEX('alimentação - Tabela 7.1'!$24:$24,
MATCH(TEXT('Tabela 7.1'!$A5861,"mmmm/aaaa"),'alimentação - Tabela 7.1'!$5:$5,0)+4), "")</f>
        <v/>
      </c>
    </row>
    <row r="5862" spans="1:7" x14ac:dyDescent="0.25">
      <c r="A5862" s="59" t="str">
        <f>IF(
   SUMPRODUCT(--('alimentação - Tabela 7.1'!$5:$5=TEXT(DATE(2020,INT((ROW(A5860)-1)/33)+1,1),"mmmm/aaaa"))) &gt; 0,
   TEXT(DATE(2020,INT((ROW(A5860)-1)/33)+1,1),"mmm/aa"),
   ""
)</f>
        <v/>
      </c>
      <c r="B5862" s="61" t="str">
        <f>IF(A5862&lt;&gt;"", 'alimentação - Tabela 7.1'!$B$25, "" )</f>
        <v/>
      </c>
      <c r="C5862" s="62" t="str">
        <f>IFERROR(INDEX('alimentação - Tabela 7.1'!$25:$25,
MATCH(TEXT('Tabela 7.1'!A5862,"mmmm/aaaa"),'alimentação - Tabela 7.1'!$5:$5,0)), "")</f>
        <v/>
      </c>
      <c r="D5862" s="62" t="str">
        <f>IFERROR(INDEX('alimentação - Tabela 7.1'!$25:$25,
MATCH(TEXT('Tabela 7.1'!$A5862,"mmmm/aaaa"),'alimentação - Tabela 7.1'!$5:$5,0)+1), "")</f>
        <v/>
      </c>
      <c r="E5862" s="62" t="str">
        <f>IFERROR(INDEX('alimentação - Tabela 7.1'!$25:$25,
MATCH(TEXT('Tabela 7.1'!$A5862,"mmmm/aaaa"),'alimentação - Tabela 7.1'!$5:$5,0)+2), "")</f>
        <v/>
      </c>
      <c r="F5862" s="62" t="str">
        <f>IFERROR(INDEX('alimentação - Tabela 7.1'!$25:$25,
MATCH(TEXT('Tabela 7.1'!$A5862,"mmmm/aaaa"),'alimentação - Tabela 7.1'!$5:$5,0)+3), "")</f>
        <v/>
      </c>
      <c r="G5862" s="95" t="str">
        <f>IFERROR(INDEX('alimentação - Tabela 7.1'!$25:$25,
MATCH(TEXT('Tabela 7.1'!$A5862,"mmmm/aaaa"),'alimentação - Tabela 7.1'!$5:$5,0)+4), "")</f>
        <v/>
      </c>
    </row>
    <row r="5863" spans="1:7" x14ac:dyDescent="0.25">
      <c r="A5863" s="59" t="str">
        <f>IF(
   SUMPRODUCT(--('alimentação - Tabela 7.1'!$5:$5=TEXT(DATE(2020,INT((ROW(A5861)-1)/33)+1,1),"mmmm/aaaa"))) &gt; 0,
   TEXT(DATE(2020,INT((ROW(A5861)-1)/33)+1,1),"mmm/aa"),
   ""
)</f>
        <v/>
      </c>
      <c r="B5863" s="61" t="str">
        <f>IF(A5863&lt;&gt;"", 'alimentação - Tabela 7.1'!$B$26, "" )</f>
        <v/>
      </c>
      <c r="C5863" s="62" t="str">
        <f>IFERROR(INDEX('alimentação - Tabela 7.1'!$26:$26,
MATCH(TEXT('Tabela 7.1'!A5863,"mmmm/aaaa"),'alimentação - Tabela 7.1'!$5:$5,0)), "")</f>
        <v/>
      </c>
      <c r="D5863" s="62" t="str">
        <f>IFERROR(INDEX('alimentação - Tabela 7.1'!$26:$26,
MATCH(TEXT('Tabela 7.1'!$A5863,"mmmm/aaaa"),'alimentação - Tabela 7.1'!$5:$5,0)+1), "")</f>
        <v/>
      </c>
      <c r="E5863" s="62" t="str">
        <f>IFERROR(INDEX('alimentação - Tabela 7.1'!$26:$26,
MATCH(TEXT('Tabela 7.1'!$A5863,"mmmm/aaaa"),'alimentação - Tabela 7.1'!$5:$5,0)+2), "")</f>
        <v/>
      </c>
      <c r="F5863" s="62" t="str">
        <f>IFERROR(INDEX('alimentação - Tabela 7.1'!$26:$26,
MATCH(TEXT('Tabela 7.1'!$A5863,"mmmm/aaaa"),'alimentação - Tabela 7.1'!$5:$5,0)+3), "")</f>
        <v/>
      </c>
      <c r="G5863" s="95" t="str">
        <f>IFERROR(INDEX('alimentação - Tabela 7.1'!$26:$26,
MATCH(TEXT('Tabela 7.1'!$A5863,"mmmm/aaaa"),'alimentação - Tabela 7.1'!$5:$5,0)+4), "")</f>
        <v/>
      </c>
    </row>
    <row r="5864" spans="1:7" x14ac:dyDescent="0.25">
      <c r="A5864" s="59" t="str">
        <f>IF(
   SUMPRODUCT(--('alimentação - Tabela 7.1'!$5:$5=TEXT(DATE(2020,INT((ROW(A5862)-1)/33)+1,1),"mmmm/aaaa"))) &gt; 0,
   TEXT(DATE(2020,INT((ROW(A5862)-1)/33)+1,1),"mmm/aa"),
   ""
)</f>
        <v/>
      </c>
      <c r="B5864" s="61" t="str">
        <f>IF(A5864&lt;&gt;"", 'alimentação - Tabela 7.1'!$B$27, "" )</f>
        <v/>
      </c>
      <c r="C5864" s="62" t="str">
        <f>IFERROR(INDEX('alimentação - Tabela 7.1'!$27:$27,
MATCH(TEXT('Tabela 7.1'!A5864,"mmmm/aaaa"),'alimentação - Tabela 7.1'!$5:$5,0)), "")</f>
        <v/>
      </c>
      <c r="D5864" s="62" t="str">
        <f>IFERROR(INDEX('alimentação - Tabela 7.1'!$27:$27,
MATCH(TEXT('Tabela 7.1'!$A5864,"mmmm/aaaa"),'alimentação - Tabela 7.1'!$5:$5,0)+1), "")</f>
        <v/>
      </c>
      <c r="E5864" s="62" t="str">
        <f>IFERROR(INDEX('alimentação - Tabela 7.1'!$27:$27,
MATCH(TEXT('Tabela 7.1'!$A5864,"mmmm/aaaa"),'alimentação - Tabela 7.1'!$5:$5,0)+2), "")</f>
        <v/>
      </c>
      <c r="F5864" s="62" t="str">
        <f>IFERROR(INDEX('alimentação - Tabela 7.1'!$27:$27,
MATCH(TEXT('Tabela 7.1'!$A5864,"mmmm/aaaa"),'alimentação - Tabela 7.1'!$5:$5,0)+3), "")</f>
        <v/>
      </c>
      <c r="G5864" s="95" t="str">
        <f>IFERROR(INDEX('alimentação - Tabela 7.1'!$27:$27,
MATCH(TEXT('Tabela 7.1'!$A5864,"mmmm/aaaa"),'alimentação - Tabela 7.1'!$5:$5,0)+4), "")</f>
        <v/>
      </c>
    </row>
    <row r="5865" spans="1:7" x14ac:dyDescent="0.25">
      <c r="A5865" s="59" t="str">
        <f>IF(
   SUMPRODUCT(--('alimentação - Tabela 7.1'!$5:$5=TEXT(DATE(2020,INT((ROW(A5863)-1)/33)+1,1),"mmmm/aaaa"))) &gt; 0,
   TEXT(DATE(2020,INT((ROW(A5863)-1)/33)+1,1),"mmm/aa"),
   ""
)</f>
        <v/>
      </c>
      <c r="B5865" s="61" t="str">
        <f>IF(A5865&lt;&gt;"", 'alimentação - Tabela 7.1'!$B$28, "" )</f>
        <v/>
      </c>
      <c r="C5865" s="62" t="str">
        <f>IFERROR(INDEX('alimentação - Tabela 7.1'!$28:$28,
MATCH(TEXT('Tabela 7.1'!A5865,"mmmm/aaaa"),'alimentação - Tabela 7.1'!$5:$5,0)), "")</f>
        <v/>
      </c>
      <c r="D5865" s="62" t="str">
        <f>IFERROR(INDEX('alimentação - Tabela 7.1'!$28:$28,
MATCH(TEXT('Tabela 7.1'!$A5865,"mmmm/aaaa"),'alimentação - Tabela 7.1'!$5:$5,0)+1), "")</f>
        <v/>
      </c>
      <c r="E5865" s="62" t="str">
        <f>IFERROR(INDEX('alimentação - Tabela 7.1'!$28:$28,
MATCH(TEXT('Tabela 7.1'!$A5865,"mmmm/aaaa"),'alimentação - Tabela 7.1'!$5:$5,0)+2), "")</f>
        <v/>
      </c>
      <c r="F5865" s="62" t="str">
        <f>IFERROR(INDEX('alimentação - Tabela 7.1'!$28:$28,
MATCH(TEXT('Tabela 7.1'!$A5865,"mmmm/aaaa"),'alimentação - Tabela 7.1'!$5:$5,0)+3), "")</f>
        <v/>
      </c>
      <c r="G5865" s="95" t="str">
        <f>IFERROR(INDEX('alimentação - Tabela 7.1'!$28:$28,
MATCH(TEXT('Tabela 7.1'!$A5865,"mmmm/aaaa"),'alimentação - Tabela 7.1'!$5:$5,0)+4), "")</f>
        <v/>
      </c>
    </row>
    <row r="5866" spans="1:7" x14ac:dyDescent="0.25">
      <c r="A5866" s="59" t="str">
        <f>IF(
   SUMPRODUCT(--('alimentação - Tabela 7.1'!$5:$5=TEXT(DATE(2020,INT((ROW(A5864)-1)/33)+1,1),"mmmm/aaaa"))) &gt; 0,
   TEXT(DATE(2020,INT((ROW(A5864)-1)/33)+1,1),"mmm/aa"),
   ""
)</f>
        <v/>
      </c>
      <c r="B5866" s="61" t="str">
        <f>IF(A5866&lt;&gt;"", 'alimentação - Tabela 7.1'!$B$29, "" )</f>
        <v/>
      </c>
      <c r="C5866" s="62" t="str">
        <f>IFERROR(INDEX('alimentação - Tabela 7.1'!$29:$29,
MATCH(TEXT('Tabela 7.1'!A5866,"mmmm/aaaa"),'alimentação - Tabela 7.1'!$5:$5,0)), "")</f>
        <v/>
      </c>
      <c r="D5866" s="62" t="str">
        <f>IFERROR(INDEX('alimentação - Tabela 7.1'!$29:$29,
MATCH(TEXT('Tabela 7.1'!$A5866,"mmmm/aaaa"),'alimentação - Tabela 7.1'!$5:$5,0)+1), "")</f>
        <v/>
      </c>
      <c r="E5866" s="62" t="str">
        <f>IFERROR(INDEX('alimentação - Tabela 7.1'!$29:$29,
MATCH(TEXT('Tabela 7.1'!$A5866,"mmmm/aaaa"),'alimentação - Tabela 7.1'!$5:$5,0)+2), "")</f>
        <v/>
      </c>
      <c r="F5866" s="62" t="str">
        <f>IFERROR(INDEX('alimentação - Tabela 7.1'!$29:$29,
MATCH(TEXT('Tabela 7.1'!$A5866,"mmmm/aaaa"),'alimentação - Tabela 7.1'!$5:$5,0)+3), "")</f>
        <v/>
      </c>
      <c r="G5866" s="95" t="str">
        <f>IFERROR(INDEX('alimentação - Tabela 7.1'!$29:$29,
MATCH(TEXT('Tabela 7.1'!$A5866,"mmmm/aaaa"),'alimentação - Tabela 7.1'!$5:$5,0)+4), "")</f>
        <v/>
      </c>
    </row>
    <row r="5867" spans="1:7" x14ac:dyDescent="0.25">
      <c r="A5867" s="59" t="str">
        <f>IF(
   SUMPRODUCT(--('alimentação - Tabela 7.1'!$5:$5=TEXT(DATE(2020,INT((ROW(A5865)-1)/33)+1,1),"mmmm/aaaa"))) &gt; 0,
   TEXT(DATE(2020,INT((ROW(A5865)-1)/33)+1,1),"mmm/aa"),
   ""
)</f>
        <v/>
      </c>
      <c r="B5867" s="61" t="str">
        <f>IF(A5867&lt;&gt;"", 'alimentação - Tabela 7.1'!$B$30, "" )</f>
        <v/>
      </c>
      <c r="C5867" s="62" t="str">
        <f>IFERROR(INDEX('alimentação - Tabela 7.1'!$30:$30,
MATCH(TEXT('Tabela 7.1'!A5867,"mmmm/aaaa"),'alimentação - Tabela 7.1'!$5:$5,0)), "")</f>
        <v/>
      </c>
      <c r="D5867" s="62" t="str">
        <f>IFERROR(INDEX('alimentação - Tabela 7.1'!$30:$30,
MATCH(TEXT('Tabela 7.1'!$A5867,"mmmm/aaaa"),'alimentação - Tabela 7.1'!$5:$5,0)+1), "")</f>
        <v/>
      </c>
      <c r="E5867" s="62" t="str">
        <f>IFERROR(INDEX('alimentação - Tabela 7.1'!$30:$30,
MATCH(TEXT('Tabela 7.1'!$A5867,"mmmm/aaaa"),'alimentação - Tabela 7.1'!$5:$5,0)+2), "")</f>
        <v/>
      </c>
      <c r="F5867" s="62" t="str">
        <f>IFERROR(INDEX('alimentação - Tabela 7.1'!$30:$30,
MATCH(TEXT('Tabela 7.1'!$A5867,"mmmm/aaaa"),'alimentação - Tabela 7.1'!$5:$5,0)+3), "")</f>
        <v/>
      </c>
      <c r="G5867" s="95" t="str">
        <f>IFERROR(INDEX('alimentação - Tabela 7.1'!$30:$30,
MATCH(TEXT('Tabela 7.1'!$A5867,"mmmm/aaaa"),'alimentação - Tabela 7.1'!$5:$5,0)+4), "")</f>
        <v/>
      </c>
    </row>
    <row r="5868" spans="1:7" x14ac:dyDescent="0.25">
      <c r="A5868" s="59" t="str">
        <f>IF(
   SUMPRODUCT(--('alimentação - Tabela 7.1'!$5:$5=TEXT(DATE(2020,INT((ROW(A5866)-1)/33)+1,1),"mmmm/aaaa"))) &gt; 0,
   TEXT(DATE(2020,INT((ROW(A5866)-1)/33)+1,1),"mmm/aa"),
   ""
)</f>
        <v/>
      </c>
      <c r="B5868" s="61" t="str">
        <f>IF(A5868&lt;&gt;"", 'alimentação - Tabela 7.1'!$B$31, "" )</f>
        <v/>
      </c>
      <c r="C5868" s="62" t="str">
        <f>IFERROR(INDEX('alimentação - Tabela 7.1'!$31:$31,
MATCH(TEXT('Tabela 7.1'!A5868,"mmmm/aaaa"),'alimentação - Tabela 7.1'!$5:$5,0)), "")</f>
        <v/>
      </c>
      <c r="D5868" s="62" t="str">
        <f>IFERROR(INDEX('alimentação - Tabela 7.1'!$31:$31,
MATCH(TEXT('Tabela 7.1'!$A5868,"mmmm/aaaa"),'alimentação - Tabela 7.1'!$5:$5,0)+1), "")</f>
        <v/>
      </c>
      <c r="E5868" s="62" t="str">
        <f>IFERROR(INDEX('alimentação - Tabela 7.1'!$31:$31,
MATCH(TEXT('Tabela 7.1'!$A5868,"mmmm/aaaa"),'alimentação - Tabela 7.1'!$5:$5,0)+2), "")</f>
        <v/>
      </c>
      <c r="F5868" s="62" t="str">
        <f>IFERROR(INDEX('alimentação - Tabela 7.1'!$31:$31,
MATCH(TEXT('Tabela 7.1'!$A5868,"mmmm/aaaa"),'alimentação - Tabela 7.1'!$5:$5,0)+3), "")</f>
        <v/>
      </c>
      <c r="G5868" s="95" t="str">
        <f>IFERROR(INDEX('alimentação - Tabela 7.1'!$31:$31,
MATCH(TEXT('Tabela 7.1'!$A5868,"mmmm/aaaa"),'alimentação - Tabela 7.1'!$5:$5,0)+4), "")</f>
        <v/>
      </c>
    </row>
    <row r="5869" spans="1:7" x14ac:dyDescent="0.25">
      <c r="A5869" s="59" t="str">
        <f>IF(
   SUMPRODUCT(--('alimentação - Tabela 7.1'!$5:$5=TEXT(DATE(2020,INT((ROW(A5867)-1)/33)+1,1),"mmmm/aaaa"))) &gt; 0,
   TEXT(DATE(2020,INT((ROW(A5867)-1)/33)+1,1),"mmm/aa"),
   ""
)</f>
        <v/>
      </c>
      <c r="B5869" s="61" t="str">
        <f>IF(A5869&lt;&gt;"", 'alimentação - Tabela 7.1'!$B$32, "" )</f>
        <v/>
      </c>
      <c r="C5869" s="62" t="str">
        <f>IFERROR(INDEX('alimentação - Tabela 7.1'!$32:$32,
MATCH(TEXT('Tabela 7.1'!A5869,"mmmm/aaaa"),'alimentação - Tabela 7.1'!$5:$5,0)), "")</f>
        <v/>
      </c>
      <c r="D5869" s="62" t="str">
        <f>IFERROR(INDEX('alimentação - Tabela 7.1'!$32:$32,
MATCH(TEXT('Tabela 7.1'!$A5869,"mmmm/aaaa"),'alimentação - Tabela 7.1'!$5:$5,0)+1), "")</f>
        <v/>
      </c>
      <c r="E5869" s="62" t="str">
        <f>IFERROR(INDEX('alimentação - Tabela 7.1'!$32:$32,
MATCH(TEXT('Tabela 7.1'!$A5869,"mmmm/aaaa"),'alimentação - Tabela 7.1'!$5:$5,0)+2), "")</f>
        <v/>
      </c>
      <c r="F5869" s="62" t="str">
        <f>IFERROR(INDEX('alimentação - Tabela 7.1'!$32:$32,
MATCH(TEXT('Tabela 7.1'!$A5869,"mmmm/aaaa"),'alimentação - Tabela 7.1'!$5:$5,0)+3), "")</f>
        <v/>
      </c>
      <c r="G5869" s="95" t="str">
        <f>IFERROR(INDEX('alimentação - Tabela 7.1'!$32:$32,
MATCH(TEXT('Tabela 7.1'!$A5869,"mmmm/aaaa"),'alimentação - Tabela 7.1'!$5:$5,0)+4), "")</f>
        <v/>
      </c>
    </row>
    <row r="5870" spans="1:7" x14ac:dyDescent="0.25">
      <c r="A5870" s="59" t="str">
        <f>IF(
   SUMPRODUCT(--('alimentação - Tabela 7.1'!$5:$5=TEXT(DATE(2020,INT((ROW(A5868)-1)/33)+1,1),"mmmm/aaaa"))) &gt; 0,
   TEXT(DATE(2020,INT((ROW(A5868)-1)/33)+1,1),"mmm/aa"),
   ""
)</f>
        <v/>
      </c>
      <c r="B5870" s="61" t="str">
        <f>IF(A5870&lt;&gt;"", 'alimentação - Tabela 7.1'!$B$33, "" )</f>
        <v/>
      </c>
      <c r="C5870" s="62" t="str">
        <f>IFERROR(INDEX('alimentação - Tabela 7.1'!$33:$33,
MATCH(TEXT('Tabela 7.1'!A5870,"mmmm/aaaa"),'alimentação - Tabela 7.1'!$5:$5,0)), "")</f>
        <v/>
      </c>
      <c r="D5870" s="62" t="str">
        <f>IFERROR(INDEX('alimentação - Tabela 7.1'!$33:$33,
MATCH(TEXT('Tabela 7.1'!$A5870,"mmmm/aaaa"),'alimentação - Tabela 7.1'!$5:$5,0)+1), "")</f>
        <v/>
      </c>
      <c r="E5870" s="62" t="str">
        <f>IFERROR(INDEX('alimentação - Tabela 7.1'!$33:$33,
MATCH(TEXT('Tabela 7.1'!$A5870,"mmmm/aaaa"),'alimentação - Tabela 7.1'!$5:$5,0)+2), "")</f>
        <v/>
      </c>
      <c r="F5870" s="62" t="str">
        <f>IFERROR(INDEX('alimentação - Tabela 7.1'!$33:$33,
MATCH(TEXT('Tabela 7.1'!$A5870,"mmmm/aaaa"),'alimentação - Tabela 7.1'!$5:$5,0)+3), "")</f>
        <v/>
      </c>
      <c r="G5870" s="95" t="str">
        <f>IFERROR(INDEX('alimentação - Tabela 7.1'!$33:$33,
MATCH(TEXT('Tabela 7.1'!$A5870,"mmmm/aaaa"),'alimentação - Tabela 7.1'!$5:$5,0)+4), "")</f>
        <v/>
      </c>
    </row>
    <row r="5871" spans="1:7" x14ac:dyDescent="0.25">
      <c r="A5871" s="59" t="str">
        <f>IF(
   SUMPRODUCT(--('alimentação - Tabela 7.1'!$5:$5=TEXT(DATE(2020,INT((ROW(A5869)-1)/33)+1,1),"mmmm/aaaa"))) &gt; 0,
   TEXT(DATE(2020,INT((ROW(A5869)-1)/33)+1,1),"mmm/aa"),
   ""
)</f>
        <v/>
      </c>
      <c r="B5871" s="61" t="str">
        <f>IF(A5871&lt;&gt;"", 'alimentação - Tabela 7.1'!$B$34, "" )</f>
        <v/>
      </c>
      <c r="C5871" s="62" t="str">
        <f>IFERROR(INDEX('alimentação - Tabela 7.1'!$34:$34,
MATCH(TEXT('Tabela 7.1'!A5871,"mmmm/aaaa"),'alimentação - Tabela 7.1'!$5:$5,0)), "")</f>
        <v/>
      </c>
      <c r="D5871" s="62" t="str">
        <f>IFERROR(INDEX('alimentação - Tabela 7.1'!$34:$34,
MATCH(TEXT('Tabela 7.1'!$A5871,"mmmm/aaaa"),'alimentação - Tabela 7.1'!$5:$5,0)+1), "")</f>
        <v/>
      </c>
      <c r="E5871" s="62" t="str">
        <f>IFERROR(INDEX('alimentação - Tabela 7.1'!$34:$34,
MATCH(TEXT('Tabela 7.1'!$A5871,"mmmm/aaaa"),'alimentação - Tabela 7.1'!$5:$5,0)+2), "")</f>
        <v/>
      </c>
      <c r="F5871" s="62" t="str">
        <f>IFERROR(INDEX('alimentação - Tabela 7.1'!$34:$34,
MATCH(TEXT('Tabela 7.1'!$A5871,"mmmm/aaaa"),'alimentação - Tabela 7.1'!$5:$5,0)+3), "")</f>
        <v/>
      </c>
      <c r="G5871" s="95" t="str">
        <f>IFERROR(INDEX('alimentação - Tabela 7.1'!$34:$34,
MATCH(TEXT('Tabela 7.1'!$A5871,"mmmm/aaaa"),'alimentação - Tabela 7.1'!$5:$5,0)+4), "")</f>
        <v/>
      </c>
    </row>
    <row r="5872" spans="1:7" x14ac:dyDescent="0.25">
      <c r="A5872" s="59" t="str">
        <f>IF(
   SUMPRODUCT(--('alimentação - Tabela 7.1'!$5:$5=TEXT(DATE(2020,INT((ROW(A5870)-1)/33)+1,1),"mmmm/aaaa"))) &gt; 0,
   TEXT(DATE(2020,INT((ROW(A5870)-1)/33)+1,1),"mmm/aa"),
   ""
)</f>
        <v/>
      </c>
      <c r="B5872" s="61" t="str">
        <f>IF(A5872&lt;&gt;"", 'alimentação - Tabela 7.1'!$B$35, "" )</f>
        <v/>
      </c>
      <c r="C5872" s="62" t="str">
        <f>IFERROR(INDEX('alimentação - Tabela 7.1'!$35:$35,
MATCH(TEXT('Tabela 7.1'!A5872,"mmmm/aaaa"),'alimentação - Tabela 7.1'!$5:$5,0)), "")</f>
        <v/>
      </c>
      <c r="D5872" s="62" t="str">
        <f>IFERROR(INDEX('alimentação - Tabela 7.1'!$35:$35,
MATCH(TEXT('Tabela 7.1'!$A5872,"mmmm/aaaa"),'alimentação - Tabela 7.1'!$5:$5,0)+1), "")</f>
        <v/>
      </c>
      <c r="E5872" s="62" t="str">
        <f>IFERROR(INDEX('alimentação - Tabela 7.1'!$35:$35,
MATCH(TEXT('Tabela 7.1'!$A5872,"mmmm/aaaa"),'alimentação - Tabela 7.1'!$5:$5,0)+2), "")</f>
        <v/>
      </c>
      <c r="F5872" s="62" t="str">
        <f>IFERROR(INDEX('alimentação - Tabela 7.1'!$35:$35,
MATCH(TEXT('Tabela 7.1'!$A5872,"mmmm/aaaa"),'alimentação - Tabela 7.1'!$5:$5,0)+3), "")</f>
        <v/>
      </c>
      <c r="G5872" s="95" t="str">
        <f>IFERROR(INDEX('alimentação - Tabela 7.1'!$35:$35,
MATCH(TEXT('Tabela 7.1'!$A5872,"mmmm/aaaa"),'alimentação - Tabela 7.1'!$5:$5,0)+4), "")</f>
        <v/>
      </c>
    </row>
    <row r="5873" spans="1:7" x14ac:dyDescent="0.25">
      <c r="A5873" s="59" t="str">
        <f>IF(
   SUMPRODUCT(--('alimentação - Tabela 7.1'!$5:$5=TEXT(DATE(2020,INT((ROW(A5871)-1)/33)+1,1),"mmmm/aaaa"))) &gt; 0,
   TEXT(DATE(2020,INT((ROW(A5871)-1)/33)+1,1),"mmm/aa"),
   ""
)</f>
        <v/>
      </c>
      <c r="B5873" s="61" t="str">
        <f>IF(A5873&lt;&gt;"", 'alimentação - Tabela 7.1'!$B$36, "" )</f>
        <v/>
      </c>
      <c r="C5873" s="62" t="str">
        <f>IFERROR(INDEX('alimentação - Tabela 7.1'!$36:$36,
MATCH(TEXT('Tabela 7.1'!A5873,"mmmm/aaaa"),'alimentação - Tabela 7.1'!$5:$5,0)), "")</f>
        <v/>
      </c>
      <c r="D5873" s="62" t="str">
        <f>IFERROR(INDEX('alimentação - Tabela 7.1'!$36:$36,
MATCH(TEXT('Tabela 7.1'!$A5873,"mmmm/aaaa"),'alimentação - Tabela 7.1'!$5:$5,0)+1), "")</f>
        <v/>
      </c>
      <c r="E5873" s="62" t="str">
        <f>IFERROR(INDEX('alimentação - Tabela 7.1'!$36:$36,
MATCH(TEXT('Tabela 7.1'!$A5873,"mmmm/aaaa"),'alimentação - Tabela 7.1'!$5:$5,0)+2), "")</f>
        <v/>
      </c>
      <c r="F5873" s="62" t="str">
        <f>IFERROR(INDEX('alimentação - Tabela 7.1'!$36:$36,
MATCH(TEXT('Tabela 7.1'!$A5873,"mmmm/aaaa"),'alimentação - Tabela 7.1'!$5:$5,0)+3), "")</f>
        <v/>
      </c>
      <c r="G5873" s="95" t="str">
        <f>IFERROR(INDEX('alimentação - Tabela 7.1'!$36:$36,
MATCH(TEXT('Tabela 7.1'!$A5873,"mmmm/aaaa"),'alimentação - Tabela 7.1'!$5:$5,0)+4), "")</f>
        <v/>
      </c>
    </row>
    <row r="5874" spans="1:7" x14ac:dyDescent="0.25">
      <c r="A5874" s="59" t="str">
        <f>IF(
   SUMPRODUCT(--('alimentação - Tabela 7.1'!$5:$5=TEXT(DATE(2020,INT((ROW(A5872)-1)/33)+1,1),"mmmm/aaaa"))) &gt; 0,
   TEXT(DATE(2020,INT((ROW(A5872)-1)/33)+1,1),"mmm/aa"),
   ""
)</f>
        <v/>
      </c>
      <c r="B5874" s="61" t="str">
        <f>IF(A5874&lt;&gt;"", 'alimentação - Tabela 7.1'!$B$37, "" )</f>
        <v/>
      </c>
      <c r="C5874" s="62" t="str">
        <f>IFERROR(INDEX('alimentação - Tabela 7.1'!$37:$37,
MATCH(TEXT('Tabela 7.1'!A5874,"mmmm/aaaa"),'alimentação - Tabela 7.1'!$5:$5,0)), "")</f>
        <v/>
      </c>
      <c r="D5874" s="62" t="str">
        <f>IFERROR(INDEX('alimentação - Tabela 7.1'!$37:$37,
MATCH(TEXT('Tabela 7.1'!$A5874,"mmmm/aaaa"),'alimentação - Tabela 7.1'!$5:$5,0)+1), "")</f>
        <v/>
      </c>
      <c r="E5874" s="62" t="str">
        <f>IFERROR(INDEX('alimentação - Tabela 7.1'!$37:$37,
MATCH(TEXT('Tabela 7.1'!$A5874,"mmmm/aaaa"),'alimentação - Tabela 7.1'!$5:$5,0)+2), "")</f>
        <v/>
      </c>
      <c r="F5874" s="62" t="str">
        <f>IFERROR(INDEX('alimentação - Tabela 7.1'!$37:$37,
MATCH(TEXT('Tabela 7.1'!$A5874,"mmmm/aaaa"),'alimentação - Tabela 7.1'!$5:$5,0)+3), "")</f>
        <v/>
      </c>
      <c r="G5874" s="95" t="str">
        <f>IFERROR(INDEX('alimentação - Tabela 7.1'!$37:$37,
MATCH(TEXT('Tabela 7.1'!$A5874,"mmmm/aaaa"),'alimentação - Tabela 7.1'!$5:$5,0)+4), "")</f>
        <v/>
      </c>
    </row>
    <row r="5875" spans="1:7" x14ac:dyDescent="0.25">
      <c r="A5875" s="59" t="str">
        <f>IF(
   SUMPRODUCT(--('alimentação - Tabela 7.1'!$5:$5=TEXT(DATE(2020,INT((ROW(A5873)-1)/33)+1,1),"mmmm/aaaa"))) &gt; 0,
   TEXT(DATE(2020,INT((ROW(A5873)-1)/33)+1,1),"mmm/aa"),
   ""
)</f>
        <v/>
      </c>
      <c r="B5875" s="61" t="str">
        <f>IF(A5875&lt;&gt;"", 'alimentação - Tabela 7.1'!$B$38, "" )</f>
        <v/>
      </c>
      <c r="C5875" s="62" t="str">
        <f>IFERROR(INDEX('alimentação - Tabela 7.1'!$38:$38,
MATCH(TEXT('Tabela 7.1'!A5875,"mmmm/aaaa"),'alimentação - Tabela 7.1'!$5:$5,0)), "")</f>
        <v/>
      </c>
      <c r="D5875" s="62" t="str">
        <f>IFERROR(INDEX('alimentação - Tabela 7.1'!$38:$38,
MATCH(TEXT('Tabela 7.1'!$A5875,"mmmm/aaaa"),'alimentação - Tabela 7.1'!$5:$5,0)+1), "")</f>
        <v/>
      </c>
      <c r="E5875" s="62" t="str">
        <f>IFERROR(INDEX('alimentação - Tabela 7.1'!$38:$38,
MATCH(TEXT('Tabela 7.1'!$A5875,"mmmm/aaaa"),'alimentação - Tabela 7.1'!$5:$5,0)+2), "")</f>
        <v/>
      </c>
      <c r="F5875" s="62" t="str">
        <f>IFERROR(INDEX('alimentação - Tabela 7.1'!$38:$38,
MATCH(TEXT('Tabela 7.1'!$A5875,"mmmm/aaaa"),'alimentação - Tabela 7.1'!$5:$5,0)+3), "")</f>
        <v/>
      </c>
      <c r="G5875" s="95" t="str">
        <f>IFERROR(INDEX('alimentação - Tabela 7.1'!$38:$38,
MATCH(TEXT('Tabela 7.1'!$A5875,"mmmm/aaaa"),'alimentação - Tabela 7.1'!$5:$5,0)+4), "")</f>
        <v/>
      </c>
    </row>
    <row r="5876" spans="1:7" x14ac:dyDescent="0.25">
      <c r="A5876" s="59" t="str">
        <f>IF(
   SUMPRODUCT(--('alimentação - Tabela 7.1'!$5:$5=TEXT(DATE(2020,INT((ROW(A5874)-1)/33)+1,1),"mmmm/aaaa"))) &gt; 0,
   TEXT(DATE(2020,INT((ROW(A5874)-1)/33)+1,1),"mmm/aa"),
   ""
)</f>
        <v/>
      </c>
      <c r="B5876" s="61" t="str">
        <f>IF(A5876&lt;&gt;"", 'alimentação - Tabela 7.1'!$B$39, "" )</f>
        <v/>
      </c>
      <c r="C5876" s="62" t="str">
        <f>IFERROR(INDEX('alimentação - Tabela 7.1'!$39:$39,
MATCH(TEXT('Tabela 7.1'!A5876,"mmmm/aaaa"),'alimentação - Tabela 7.1'!$5:$5,0)), "")</f>
        <v/>
      </c>
      <c r="D5876" s="62" t="str">
        <f>IFERROR(INDEX('alimentação - Tabela 7.1'!$39:$39,
MATCH(TEXT('Tabela 7.1'!$A5876,"mmmm/aaaa"),'alimentação - Tabela 7.1'!$5:$5,0)+1), "")</f>
        <v/>
      </c>
      <c r="E5876" s="62" t="str">
        <f>IFERROR(INDEX('alimentação - Tabela 7.1'!$39:$39,
MATCH(TEXT('Tabela 7.1'!$A5876,"mmmm/aaaa"),'alimentação - Tabela 7.1'!$5:$5,0)+2), "")</f>
        <v/>
      </c>
      <c r="F5876" s="62" t="str">
        <f>IFERROR(INDEX('alimentação - Tabela 7.1'!$39:$39,
MATCH(TEXT('Tabela 7.1'!$A5876,"mmmm/aaaa"),'alimentação - Tabela 7.1'!$5:$5,0)+3), "")</f>
        <v/>
      </c>
      <c r="G5876" s="95" t="str">
        <f>IFERROR(INDEX('alimentação - Tabela 7.1'!$39:$39,
MATCH(TEXT('Tabela 7.1'!$A5876,"mmmm/aaaa"),'alimentação - Tabela 7.1'!$5:$5,0)+4), "")</f>
        <v/>
      </c>
    </row>
    <row r="5877" spans="1:7" x14ac:dyDescent="0.25">
      <c r="A5877" s="59" t="str">
        <f>IF(
   SUMPRODUCT(--('alimentação - Tabela 7.1'!$5:$5=TEXT(DATE(2020,INT((ROW(A5875)-1)/33)+1,1),"mmmm/aaaa"))) &gt; 0,
   TEXT(DATE(2020,INT((ROW(A5875)-1)/33)+1,1),"mmm/aa"),
   ""
)</f>
        <v/>
      </c>
      <c r="B5877" s="61" t="str">
        <f>IF(A5877&lt;&gt;"", 'alimentação - Tabela 7.1'!$B$7, "" )</f>
        <v/>
      </c>
      <c r="C5877" s="62" t="str">
        <f>IFERROR(INDEX('alimentação - Tabela 7.1'!$7:$7,
MATCH(TEXT('Tabela 7.1'!A5877,"mmmm/aaaa"),'alimentação - Tabela 7.1'!$5:$5,0)), "")</f>
        <v/>
      </c>
      <c r="D5877" s="62" t="str">
        <f>IFERROR(INDEX('alimentação - Tabela 7.1'!$7:$7,
MATCH(TEXT('Tabela 7.1'!$A5877,"mmmm/aaaa"),'alimentação - Tabela 7.1'!$5:$5,0)+1), "")</f>
        <v/>
      </c>
      <c r="E5877" s="62" t="str">
        <f>IFERROR(INDEX('alimentação - Tabela 7.1'!$7:$7,
MATCH(TEXT('Tabela 7.1'!$A5877,"mmmm/aaaa"),'alimentação - Tabela 7.1'!$5:$5,0)+2), "")</f>
        <v/>
      </c>
      <c r="F5877" s="62" t="str">
        <f>IFERROR(INDEX('alimentação - Tabela 7.1'!$7:$7,
MATCH(TEXT('Tabela 7.1'!$A5877,"mmmm/aaaa"),'alimentação - Tabela 7.1'!$5:$5,0)+3), "")</f>
        <v/>
      </c>
      <c r="G5877" s="95" t="str">
        <f>IFERROR(INDEX('alimentação - Tabela 7.1'!$7:$7,
MATCH(TEXT('Tabela 7.1'!$A5877,"mmmm/aaaa"),'alimentação - Tabela 7.1'!$5:$5,0)+4), "")</f>
        <v/>
      </c>
    </row>
    <row r="5878" spans="1:7" x14ac:dyDescent="0.25">
      <c r="A5878" s="59" t="str">
        <f>IF(
   SUMPRODUCT(--('alimentação - Tabela 7.1'!$5:$5=TEXT(DATE(2020,INT((ROW(A5876)-1)/33)+1,1),"mmmm/aaaa"))) &gt; 0,
   TEXT(DATE(2020,INT((ROW(A5876)-1)/33)+1,1),"mmm/aa"),
   ""
)</f>
        <v/>
      </c>
      <c r="B5878" s="61" t="str">
        <f>IF(A5878&lt;&gt;"", 'alimentação - Tabela 7.1'!$B$8, "" )</f>
        <v/>
      </c>
      <c r="C5878" s="62" t="str">
        <f>IFERROR(INDEX('alimentação - Tabela 7.1'!$8:$8,
MATCH(TEXT('Tabela 7.1'!A5878,"mmmm/aaaa"),'alimentação - Tabela 7.1'!$5:$5,0)), "")</f>
        <v/>
      </c>
      <c r="D5878" s="62" t="str">
        <f>IFERROR(INDEX('alimentação - Tabela 7.1'!$8:$8,
MATCH(TEXT('Tabela 7.1'!$A5878,"mmmm/aaaa"),'alimentação - Tabela 7.1'!$5:$5,0)+1), "")</f>
        <v/>
      </c>
      <c r="E5878" s="62" t="str">
        <f>IFERROR(INDEX('alimentação - Tabela 7.1'!$8:$8,
MATCH(TEXT('Tabela 7.1'!$A5878,"mmmm/aaaa"),'alimentação - Tabela 7.1'!$5:$5,0)+2), "")</f>
        <v/>
      </c>
      <c r="F5878" s="62" t="str">
        <f>IFERROR(INDEX('alimentação - Tabela 7.1'!$8:$8,
MATCH(TEXT('Tabela 7.1'!$A5878,"mmmm/aaaa"),'alimentação - Tabela 7.1'!$5:$5,0)+3), "")</f>
        <v/>
      </c>
      <c r="G5878" s="95" t="str">
        <f>IFERROR(INDEX('alimentação - Tabela 7.1'!$8:$8,
MATCH(TEXT('Tabela 7.1'!$A5878,"mmmm/aaaa"),'alimentação - Tabela 7.1'!$5:$5,0)+4), "")</f>
        <v/>
      </c>
    </row>
    <row r="5879" spans="1:7" x14ac:dyDescent="0.25">
      <c r="A5879" s="59" t="str">
        <f>IF(
   SUMPRODUCT(--('alimentação - Tabela 7.1'!$5:$5=TEXT(DATE(2020,INT((ROW(A5877)-1)/33)+1,1),"mmmm/aaaa"))) &gt; 0,
   TEXT(DATE(2020,INT((ROW(A5877)-1)/33)+1,1),"mmm/aa"),
   ""
)</f>
        <v/>
      </c>
      <c r="B5879" s="61" t="str">
        <f>IF(A5879&lt;&gt;"", 'alimentação - Tabela 7.1'!$B$9, "" )</f>
        <v/>
      </c>
      <c r="C5879" s="62" t="str">
        <f>IFERROR(INDEX('alimentação - Tabela 7.1'!$9:$9,
MATCH(TEXT('Tabela 7.1'!A5879,"mmmm/aaaa"),'alimentação - Tabela 7.1'!$5:$5,0)), "")</f>
        <v/>
      </c>
      <c r="D5879" s="62" t="str">
        <f>IFERROR(INDEX('alimentação - Tabela 7.1'!$9:$9,
MATCH(TEXT('Tabela 7.1'!$A5879,"mmmm/aaaa"),'alimentação - Tabela 7.1'!$5:$5,0)+1), "")</f>
        <v/>
      </c>
      <c r="E5879" s="62" t="str">
        <f>IFERROR(INDEX('alimentação - Tabela 7.1'!$9:$9,
MATCH(TEXT('Tabela 7.1'!$A5879,"mmmm/aaaa"),'alimentação - Tabela 7.1'!$5:$5,0)+2), "")</f>
        <v/>
      </c>
      <c r="F5879" s="62" t="str">
        <f>IFERROR(INDEX('alimentação - Tabela 7.1'!$9:$9,
MATCH(TEXT('Tabela 7.1'!$A5879,"mmmm/aaaa"),'alimentação - Tabela 7.1'!$5:$5,0)+3), "")</f>
        <v/>
      </c>
      <c r="G5879" s="95" t="str">
        <f>IFERROR(INDEX('alimentação - Tabela 7.1'!$9:$9,
MATCH(TEXT('Tabela 7.1'!$A5879,"mmmm/aaaa"),'alimentação - Tabela 7.1'!$5:$5,0)+4), "")</f>
        <v/>
      </c>
    </row>
    <row r="5880" spans="1:7" x14ac:dyDescent="0.25">
      <c r="A5880" s="59" t="str">
        <f>IF(
   SUMPRODUCT(--('alimentação - Tabela 7.1'!$5:$5=TEXT(DATE(2020,INT((ROW(A5878)-1)/33)+1,1),"mmmm/aaaa"))) &gt; 0,
   TEXT(DATE(2020,INT((ROW(A5878)-1)/33)+1,1),"mmm/aa"),
   ""
)</f>
        <v/>
      </c>
      <c r="B5880" s="61" t="str">
        <f>IF(A5880&lt;&gt;"", 'alimentação - Tabela 7.1'!$B$10, "" )</f>
        <v/>
      </c>
      <c r="C5880" s="62" t="str">
        <f>IFERROR(INDEX('alimentação - Tabela 7.1'!$10:$10,
MATCH(TEXT('Tabela 7.1'!A5880,"mmmm/aaaa"),'alimentação - Tabela 7.1'!$5:$5,0)), "")</f>
        <v/>
      </c>
      <c r="D5880" s="62" t="str">
        <f>IFERROR(INDEX('alimentação - Tabela 7.1'!$10:$10,
MATCH(TEXT('Tabela 7.1'!$A5880,"mmmm/aaaa"),'alimentação - Tabela 7.1'!$5:$5,0)+1), "")</f>
        <v/>
      </c>
      <c r="E5880" s="62" t="str">
        <f>IFERROR(INDEX('alimentação - Tabela 7.1'!$10:$10,
MATCH(TEXT('Tabela 7.1'!$A5880,"mmmm/aaaa"),'alimentação - Tabela 7.1'!$5:$5,0)+2), "")</f>
        <v/>
      </c>
      <c r="F5880" s="62" t="str">
        <f>IFERROR(INDEX('alimentação - Tabela 7.1'!$10:$10,
MATCH(TEXT('Tabela 7.1'!$A5880,"mmmm/aaaa"),'alimentação - Tabela 7.1'!$5:$5,0)+3), "")</f>
        <v/>
      </c>
      <c r="G5880" s="95" t="str">
        <f>IFERROR(INDEX('alimentação - Tabela 7.1'!$10:$10,
MATCH(TEXT('Tabela 7.1'!$A5880,"mmmm/aaaa"),'alimentação - Tabela 7.1'!$5:$5,0)+4), "")</f>
        <v/>
      </c>
    </row>
    <row r="5881" spans="1:7" x14ac:dyDescent="0.25">
      <c r="A5881" s="59" t="str">
        <f>IF(
   SUMPRODUCT(--('alimentação - Tabela 7.1'!$5:$5=TEXT(DATE(2020,INT((ROW(A5879)-1)/33)+1,1),"mmmm/aaaa"))) &gt; 0,
   TEXT(DATE(2020,INT((ROW(A5879)-1)/33)+1,1),"mmm/aa"),
   ""
)</f>
        <v/>
      </c>
      <c r="B5881" s="61" t="str">
        <f>IF(A5881&lt;&gt;"", 'alimentação - Tabela 7.1'!$B$11, "" )</f>
        <v/>
      </c>
      <c r="C5881" s="62" t="str">
        <f>IFERROR(INDEX('alimentação - Tabela 7.1'!$11:$11,
MATCH(TEXT('Tabela 7.1'!A5881,"mmmm/aaaa"),'alimentação - Tabela 7.1'!$5:$5,0)), "")</f>
        <v/>
      </c>
      <c r="D5881" s="62" t="str">
        <f>IFERROR(INDEX('alimentação - Tabela 7.1'!$11:$11,
MATCH(TEXT('Tabela 7.1'!$A5881,"mmmm/aaaa"),'alimentação - Tabela 7.1'!$5:$5,0)+1), "")</f>
        <v/>
      </c>
      <c r="E5881" s="62" t="str">
        <f>IFERROR(INDEX('alimentação - Tabela 7.1'!$11:$11,
MATCH(TEXT('Tabela 7.1'!$A5881,"mmmm/aaaa"),'alimentação - Tabela 7.1'!$5:$5,0)+2), "")</f>
        <v/>
      </c>
      <c r="F5881" s="62" t="str">
        <f>IFERROR(INDEX('alimentação - Tabela 7.1'!$11:$11,
MATCH(TEXT('Tabela 7.1'!$A5881,"mmmm/aaaa"),'alimentação - Tabela 7.1'!$5:$5,0)+3), "")</f>
        <v/>
      </c>
      <c r="G5881" s="95" t="str">
        <f>IFERROR(INDEX('alimentação - Tabela 7.1'!$11:$11,
MATCH(TEXT('Tabela 7.1'!$A5881,"mmmm/aaaa"),'alimentação - Tabela 7.1'!$5:$5,0)+4), "")</f>
        <v/>
      </c>
    </row>
    <row r="5882" spans="1:7" x14ac:dyDescent="0.25">
      <c r="A5882" s="59" t="str">
        <f>IF(
   SUMPRODUCT(--('alimentação - Tabela 7.1'!$5:$5=TEXT(DATE(2020,INT((ROW(A5880)-1)/33)+1,1),"mmmm/aaaa"))) &gt; 0,
   TEXT(DATE(2020,INT((ROW(A5880)-1)/33)+1,1),"mmm/aa"),
   ""
)</f>
        <v/>
      </c>
      <c r="B5882" s="61" t="str">
        <f>IF(A5882&lt;&gt;"", 'alimentação - Tabela 7.1'!$B$12, "" )</f>
        <v/>
      </c>
      <c r="C5882" s="62" t="str">
        <f>IFERROR(INDEX('alimentação - Tabela 7.1'!$12:$12,
MATCH(TEXT('Tabela 7.1'!A5882,"mmmm/aaaa"),'alimentação - Tabela 7.1'!$5:$5,0)), "")</f>
        <v/>
      </c>
      <c r="D5882" s="62" t="str">
        <f>IFERROR(INDEX('alimentação - Tabela 7.1'!$12:$12,
MATCH(TEXT('Tabela 7.1'!$A5882,"mmmm/aaaa"),'alimentação - Tabela 7.1'!$5:$5,0)+1), "")</f>
        <v/>
      </c>
      <c r="E5882" s="62" t="str">
        <f>IFERROR(INDEX('alimentação - Tabela 7.1'!$12:$12,
MATCH(TEXT('Tabela 7.1'!$A5882,"mmmm/aaaa"),'alimentação - Tabela 7.1'!$5:$5,0)+2), "")</f>
        <v/>
      </c>
      <c r="F5882" s="62" t="str">
        <f>IFERROR(INDEX('alimentação - Tabela 7.1'!$12:$12,
MATCH(TEXT('Tabela 7.1'!$A5882,"mmmm/aaaa"),'alimentação - Tabela 7.1'!$5:$5,0)+3), "")</f>
        <v/>
      </c>
      <c r="G5882" s="95" t="str">
        <f>IFERROR(INDEX('alimentação - Tabela 7.1'!$12:$12,
MATCH(TEXT('Tabela 7.1'!$A5882,"mmmm/aaaa"),'alimentação - Tabela 7.1'!$5:$5,0)+4), "")</f>
        <v/>
      </c>
    </row>
    <row r="5883" spans="1:7" x14ac:dyDescent="0.25">
      <c r="A5883" s="59" t="str">
        <f>IF(
   SUMPRODUCT(--('alimentação - Tabela 7.1'!$5:$5=TEXT(DATE(2020,INT((ROW(A5881)-1)/33)+1,1),"mmmm/aaaa"))) &gt; 0,
   TEXT(DATE(2020,INT((ROW(A5881)-1)/33)+1,1),"mmm/aa"),
   ""
)</f>
        <v/>
      </c>
      <c r="B5883" s="61" t="str">
        <f>IF(A5883&lt;&gt;"", 'alimentação - Tabela 7.1'!$B$13, "" )</f>
        <v/>
      </c>
      <c r="C5883" s="62" t="str">
        <f>IFERROR(INDEX('alimentação - Tabela 7.1'!$13:$13,
MATCH(TEXT('Tabela 7.1'!A5883,"mmmm/aaaa"),'alimentação - Tabela 7.1'!$5:$5,0)), "")</f>
        <v/>
      </c>
      <c r="D5883" s="62" t="str">
        <f>IFERROR(INDEX('alimentação - Tabela 7.1'!$13:$13,
MATCH(TEXT('Tabela 7.1'!$A5883,"mmmm/aaaa"),'alimentação - Tabela 7.1'!$5:$5,0)+1), "")</f>
        <v/>
      </c>
      <c r="E5883" s="62" t="str">
        <f>IFERROR(INDEX('alimentação - Tabela 7.1'!$13:$13,
MATCH(TEXT('Tabela 7.1'!$A5883,"mmmm/aaaa"),'alimentação - Tabela 7.1'!$5:$5,0)+2), "")</f>
        <v/>
      </c>
      <c r="F5883" s="62" t="str">
        <f>IFERROR(INDEX('alimentação - Tabela 7.1'!$13:$13,
MATCH(TEXT('Tabela 7.1'!$A5883,"mmmm/aaaa"),'alimentação - Tabela 7.1'!$5:$5,0)+3), "")</f>
        <v/>
      </c>
      <c r="G5883" s="95" t="str">
        <f>IFERROR(INDEX('alimentação - Tabela 7.1'!$13:$13,
MATCH(TEXT('Tabela 7.1'!$A5883,"mmmm/aaaa"),'alimentação - Tabela 7.1'!$5:$5,0)+4), "")</f>
        <v/>
      </c>
    </row>
    <row r="5884" spans="1:7" x14ac:dyDescent="0.25">
      <c r="A5884" s="59" t="str">
        <f>IF(
   SUMPRODUCT(--('alimentação - Tabela 7.1'!$5:$5=TEXT(DATE(2020,INT((ROW(A5882)-1)/33)+1,1),"mmmm/aaaa"))) &gt; 0,
   TEXT(DATE(2020,INT((ROW(A5882)-1)/33)+1,1),"mmm/aa"),
   ""
)</f>
        <v/>
      </c>
      <c r="B5884" s="61" t="str">
        <f>IF(A5884&lt;&gt;"", 'alimentação - Tabela 7.1'!$B$14, "" )</f>
        <v/>
      </c>
      <c r="C5884" s="62" t="str">
        <f>IFERROR(INDEX('alimentação - Tabela 7.1'!$14:$14,
MATCH(TEXT('Tabela 7.1'!A5884,"mmmm/aaaa"),'alimentação - Tabela 7.1'!$5:$5,0)), "")</f>
        <v/>
      </c>
      <c r="D5884" s="62" t="str">
        <f>IFERROR(INDEX('alimentação - Tabela 7.1'!$14:$14,
MATCH(TEXT('Tabela 7.1'!$A5884,"mmmm/aaaa"),'alimentação - Tabela 7.1'!$5:$5,0)+1), "")</f>
        <v/>
      </c>
      <c r="E5884" s="62" t="str">
        <f>IFERROR(INDEX('alimentação - Tabela 7.1'!$14:$14,
MATCH(TEXT('Tabela 7.1'!$A5884,"mmmm/aaaa"),'alimentação - Tabela 7.1'!$5:$5,0)+2), "")</f>
        <v/>
      </c>
      <c r="F5884" s="62" t="str">
        <f>IFERROR(INDEX('alimentação - Tabela 7.1'!$14:$14,
MATCH(TEXT('Tabela 7.1'!$A5884,"mmmm/aaaa"),'alimentação - Tabela 7.1'!$5:$5,0)+3), "")</f>
        <v/>
      </c>
      <c r="G5884" s="95" t="str">
        <f>IFERROR(INDEX('alimentação - Tabela 7.1'!$14:$14,
MATCH(TEXT('Tabela 7.1'!$A5884,"mmmm/aaaa"),'alimentação - Tabela 7.1'!$5:$5,0)+4), "")</f>
        <v/>
      </c>
    </row>
    <row r="5885" spans="1:7" x14ac:dyDescent="0.25">
      <c r="A5885" s="59" t="str">
        <f>IF(
   SUMPRODUCT(--('alimentação - Tabela 7.1'!$5:$5=TEXT(DATE(2020,INT((ROW(A5883)-1)/33)+1,1),"mmmm/aaaa"))) &gt; 0,
   TEXT(DATE(2020,INT((ROW(A5883)-1)/33)+1,1),"mmm/aa"),
   ""
)</f>
        <v/>
      </c>
      <c r="B5885" s="61" t="str">
        <f>IF(A5885&lt;&gt;"", 'alimentação - Tabela 7.1'!$B$15, "" )</f>
        <v/>
      </c>
      <c r="C5885" s="62" t="str">
        <f>IFERROR(INDEX('alimentação - Tabela 7.1'!$15:$15,
MATCH(TEXT('Tabela 7.1'!A5885,"mmmm/aaaa"),'alimentação - Tabela 7.1'!$5:$5,0)), "")</f>
        <v/>
      </c>
      <c r="D5885" s="62" t="str">
        <f>IFERROR(INDEX('alimentação - Tabela 7.1'!$15:$15,
MATCH(TEXT('Tabela 7.1'!$A5885,"mmmm/aaaa"),'alimentação - Tabela 7.1'!$5:$5,0)+1), "")</f>
        <v/>
      </c>
      <c r="E5885" s="62" t="str">
        <f>IFERROR(INDEX('alimentação - Tabela 7.1'!$15:$15,
MATCH(TEXT('Tabela 7.1'!$A5885,"mmmm/aaaa"),'alimentação - Tabela 7.1'!$5:$5,0)+2), "")</f>
        <v/>
      </c>
      <c r="F5885" s="62" t="str">
        <f>IFERROR(INDEX('alimentação - Tabela 7.1'!$15:$15,
MATCH(TEXT('Tabela 7.1'!$A5885,"mmmm/aaaa"),'alimentação - Tabela 7.1'!$5:$5,0)+3), "")</f>
        <v/>
      </c>
      <c r="G5885" s="95" t="str">
        <f>IFERROR(INDEX('alimentação - Tabela 7.1'!$15:$15,
MATCH(TEXT('Tabela 7.1'!$A5885,"mmmm/aaaa"),'alimentação - Tabela 7.1'!$5:$5,0)+4), "")</f>
        <v/>
      </c>
    </row>
    <row r="5886" spans="1:7" x14ac:dyDescent="0.25">
      <c r="A5886" s="59" t="str">
        <f>IF(
   SUMPRODUCT(--('alimentação - Tabela 7.1'!$5:$5=TEXT(DATE(2020,INT((ROW(A5884)-1)/33)+1,1),"mmmm/aaaa"))) &gt; 0,
   TEXT(DATE(2020,INT((ROW(A5884)-1)/33)+1,1),"mmm/aa"),
   ""
)</f>
        <v/>
      </c>
      <c r="B5886" s="61" t="str">
        <f>IF(A5886&lt;&gt;"", 'alimentação - Tabela 7.1'!$B$16, "" )</f>
        <v/>
      </c>
      <c r="C5886" s="62" t="str">
        <f>IFERROR(INDEX('alimentação - Tabela 7.1'!$16:$16,
MATCH(TEXT('Tabela 7.1'!A5886,"mmmm/aaaa"),'alimentação - Tabela 7.1'!$5:$5,0)), "")</f>
        <v/>
      </c>
      <c r="D5886" s="62" t="str">
        <f>IFERROR(INDEX('alimentação - Tabela 7.1'!$16:$16,
MATCH(TEXT('Tabela 7.1'!$A5886,"mmmm/aaaa"),'alimentação - Tabela 7.1'!$5:$5,0)+1), "")</f>
        <v/>
      </c>
      <c r="E5886" s="62" t="str">
        <f>IFERROR(INDEX('alimentação - Tabela 7.1'!$16:$16,
MATCH(TEXT('Tabela 7.1'!$A5886,"mmmm/aaaa"),'alimentação - Tabela 7.1'!$5:$5,0)+2), "")</f>
        <v/>
      </c>
      <c r="F5886" s="62" t="str">
        <f>IFERROR(INDEX('alimentação - Tabela 7.1'!$16:$16,
MATCH(TEXT('Tabela 7.1'!$A5886,"mmmm/aaaa"),'alimentação - Tabela 7.1'!$5:$5,0)+3), "")</f>
        <v/>
      </c>
      <c r="G5886" s="95" t="str">
        <f>IFERROR(INDEX('alimentação - Tabela 7.1'!$16:$16,
MATCH(TEXT('Tabela 7.1'!$A5886,"mmmm/aaaa"),'alimentação - Tabela 7.1'!$5:$5,0)+4), "")</f>
        <v/>
      </c>
    </row>
    <row r="5887" spans="1:7" x14ac:dyDescent="0.25">
      <c r="A5887" s="59" t="str">
        <f>IF(
   SUMPRODUCT(--('alimentação - Tabela 7.1'!$5:$5=TEXT(DATE(2020,INT((ROW(A5885)-1)/33)+1,1),"mmmm/aaaa"))) &gt; 0,
   TEXT(DATE(2020,INT((ROW(A5885)-1)/33)+1,1),"mmm/aa"),
   ""
)</f>
        <v/>
      </c>
      <c r="B5887" s="61" t="str">
        <f>IF(A5887&lt;&gt;"", 'alimentação - Tabela 7.1'!$B$17, "" )</f>
        <v/>
      </c>
      <c r="C5887" s="62" t="str">
        <f>IFERROR(INDEX('alimentação - Tabela 7.1'!$17:$17,
MATCH(TEXT('Tabela 7.1'!A5887,"mmmm/aaaa"),'alimentação - Tabela 7.1'!$5:$5,0)), "")</f>
        <v/>
      </c>
      <c r="D5887" s="62" t="str">
        <f>IFERROR(INDEX('alimentação - Tabela 7.1'!$17:$17,
MATCH(TEXT('Tabela 7.1'!$A5887,"mmmm/aaaa"),'alimentação - Tabela 7.1'!$5:$5,0)+1), "")</f>
        <v/>
      </c>
      <c r="E5887" s="62" t="str">
        <f>IFERROR(INDEX('alimentação - Tabela 7.1'!$17:$17,
MATCH(TEXT('Tabela 7.1'!$A5887,"mmmm/aaaa"),'alimentação - Tabela 7.1'!$5:$5,0)+2), "")</f>
        <v/>
      </c>
      <c r="F5887" s="62" t="str">
        <f>IFERROR(INDEX('alimentação - Tabela 7.1'!$17:$17,
MATCH(TEXT('Tabela 7.1'!$A5887,"mmmm/aaaa"),'alimentação - Tabela 7.1'!$5:$5,0)+3), "")</f>
        <v/>
      </c>
      <c r="G5887" s="95" t="str">
        <f>IFERROR(INDEX('alimentação - Tabela 7.1'!$17:$17,
MATCH(TEXT('Tabela 7.1'!$A5887,"mmmm/aaaa"),'alimentação - Tabela 7.1'!$5:$5,0)+4), "")</f>
        <v/>
      </c>
    </row>
    <row r="5888" spans="1:7" x14ac:dyDescent="0.25">
      <c r="A5888" s="59" t="str">
        <f>IF(
   SUMPRODUCT(--('alimentação - Tabela 7.1'!$5:$5=TEXT(DATE(2020,INT((ROW(A5886)-1)/33)+1,1),"mmmm/aaaa"))) &gt; 0,
   TEXT(DATE(2020,INT((ROW(A5886)-1)/33)+1,1),"mmm/aa"),
   ""
)</f>
        <v/>
      </c>
      <c r="B5888" s="61" t="str">
        <f>IF(A5888&lt;&gt;"", 'alimentação - Tabela 7.1'!$B$18, "" )</f>
        <v/>
      </c>
      <c r="C5888" s="62" t="str">
        <f>IFERROR(INDEX('alimentação - Tabela 7.1'!$18:$18,
MATCH(TEXT('Tabela 7.1'!A5888,"mmmm/aaaa"),'alimentação - Tabela 7.1'!$5:$5,0)), "")</f>
        <v/>
      </c>
      <c r="D5888" s="62" t="str">
        <f>IFERROR(INDEX('alimentação - Tabela 7.1'!$18:$18,
MATCH(TEXT('Tabela 7.1'!$A5888,"mmmm/aaaa"),'alimentação - Tabela 7.1'!$5:$5,0)+1), "")</f>
        <v/>
      </c>
      <c r="E5888" s="62" t="str">
        <f>IFERROR(INDEX('alimentação - Tabela 7.1'!$18:$18,
MATCH(TEXT('Tabela 7.1'!$A5888,"mmmm/aaaa"),'alimentação - Tabela 7.1'!$5:$5,0)+2), "")</f>
        <v/>
      </c>
      <c r="F5888" s="62" t="str">
        <f>IFERROR(INDEX('alimentação - Tabela 7.1'!$18:$18,
MATCH(TEXT('Tabela 7.1'!$A5888,"mmmm/aaaa"),'alimentação - Tabela 7.1'!$5:$5,0)+3), "")</f>
        <v/>
      </c>
      <c r="G5888" s="95" t="str">
        <f>IFERROR(INDEX('alimentação - Tabela 7.1'!$18:$18,
MATCH(TEXT('Tabela 7.1'!$A5888,"mmmm/aaaa"),'alimentação - Tabela 7.1'!$5:$5,0)+4), "")</f>
        <v/>
      </c>
    </row>
    <row r="5889" spans="1:7" x14ac:dyDescent="0.25">
      <c r="A5889" s="59" t="str">
        <f>IF(
   SUMPRODUCT(--('alimentação - Tabela 7.1'!$5:$5=TEXT(DATE(2020,INT((ROW(A5887)-1)/33)+1,1),"mmmm/aaaa"))) &gt; 0,
   TEXT(DATE(2020,INT((ROW(A5887)-1)/33)+1,1),"mmm/aa"),
   ""
)</f>
        <v/>
      </c>
      <c r="B5889" s="61" t="str">
        <f>IF(A5889&lt;&gt;"", 'alimentação - Tabela 7.1'!$B$19, "" )</f>
        <v/>
      </c>
      <c r="C5889" s="62" t="str">
        <f>IFERROR(INDEX('alimentação - Tabela 7.1'!$19:$19,
MATCH(TEXT('Tabela 7.1'!A5889,"mmmm/aaaa"),'alimentação - Tabela 7.1'!$5:$5,0)), "")</f>
        <v/>
      </c>
      <c r="D5889" s="62" t="str">
        <f>IFERROR(INDEX('alimentação - Tabela 7.1'!$19:$19,
MATCH(TEXT('Tabela 7.1'!$A5889,"mmmm/aaaa"),'alimentação - Tabela 7.1'!$5:$5,0)+1), "")</f>
        <v/>
      </c>
      <c r="E5889" s="62" t="str">
        <f>IFERROR(INDEX('alimentação - Tabela 7.1'!$19:$19,
MATCH(TEXT('Tabela 7.1'!$A5889,"mmmm/aaaa"),'alimentação - Tabela 7.1'!$5:$5,0)+2), "")</f>
        <v/>
      </c>
      <c r="F5889" s="62" t="str">
        <f>IFERROR(INDEX('alimentação - Tabela 7.1'!$19:$19,
MATCH(TEXT('Tabela 7.1'!$A5889,"mmmm/aaaa"),'alimentação - Tabela 7.1'!$5:$5,0)+3), "")</f>
        <v/>
      </c>
      <c r="G5889" s="95" t="str">
        <f>IFERROR(INDEX('alimentação - Tabela 7.1'!$19:$19,
MATCH(TEXT('Tabela 7.1'!$A5889,"mmmm/aaaa"),'alimentação - Tabela 7.1'!$5:$5,0)+4), "")</f>
        <v/>
      </c>
    </row>
    <row r="5890" spans="1:7" x14ac:dyDescent="0.25">
      <c r="A5890" s="59" t="str">
        <f>IF(
   SUMPRODUCT(--('alimentação - Tabela 7.1'!$5:$5=TEXT(DATE(2020,INT((ROW(A5888)-1)/33)+1,1),"mmmm/aaaa"))) &gt; 0,
   TEXT(DATE(2020,INT((ROW(A5888)-1)/33)+1,1),"mmm/aa"),
   ""
)</f>
        <v/>
      </c>
      <c r="B5890" s="61" t="str">
        <f>IF(A5890&lt;&gt;"", 'alimentação - Tabela 7.1'!$B$20, "" )</f>
        <v/>
      </c>
      <c r="C5890" s="62" t="str">
        <f>IFERROR(INDEX('alimentação - Tabela 7.1'!$20:$20,
MATCH(TEXT('Tabela 7.1'!A5890,"mmmm/aaaa"),'alimentação - Tabela 7.1'!$5:$5,0)), "")</f>
        <v/>
      </c>
      <c r="D5890" s="62" t="str">
        <f>IFERROR(INDEX('alimentação - Tabela 7.1'!$20:$20,
MATCH(TEXT('Tabela 7.1'!$A5890,"mmmm/aaaa"),'alimentação - Tabela 7.1'!$5:$5,0)+1), "")</f>
        <v/>
      </c>
      <c r="E5890" s="62" t="str">
        <f>IFERROR(INDEX('alimentação - Tabela 7.1'!$20:$20,
MATCH(TEXT('Tabela 7.1'!$A5890,"mmmm/aaaa"),'alimentação - Tabela 7.1'!$5:$5,0)+2), "")</f>
        <v/>
      </c>
      <c r="F5890" s="62" t="str">
        <f>IFERROR(INDEX('alimentação - Tabela 7.1'!$20:$20,
MATCH(TEXT('Tabela 7.1'!$A5890,"mmmm/aaaa"),'alimentação - Tabela 7.1'!$5:$5,0)+3), "")</f>
        <v/>
      </c>
      <c r="G5890" s="95" t="str">
        <f>IFERROR(INDEX('alimentação - Tabela 7.1'!$20:$20,
MATCH(TEXT('Tabela 7.1'!$A5890,"mmmm/aaaa"),'alimentação - Tabela 7.1'!$5:$5,0)+4), "")</f>
        <v/>
      </c>
    </row>
    <row r="5891" spans="1:7" x14ac:dyDescent="0.25">
      <c r="A5891" s="59" t="str">
        <f>IF(
   SUMPRODUCT(--('alimentação - Tabela 7.1'!$5:$5=TEXT(DATE(2020,INT((ROW(A5889)-1)/33)+1,1),"mmmm/aaaa"))) &gt; 0,
   TEXT(DATE(2020,INT((ROW(A5889)-1)/33)+1,1),"mmm/aa"),
   ""
)</f>
        <v/>
      </c>
      <c r="B5891" s="61" t="str">
        <f>IF(A5891&lt;&gt;"", 'alimentação - Tabela 7.1'!$B$21, "" )</f>
        <v/>
      </c>
      <c r="C5891" s="62" t="str">
        <f>IFERROR(INDEX('alimentação - Tabela 7.1'!$21:$21,
MATCH(TEXT('Tabela 7.1'!A5891,"mmmm/aaaa"),'alimentação - Tabela 7.1'!$5:$5,0)), "")</f>
        <v/>
      </c>
      <c r="D5891" s="62" t="str">
        <f>IFERROR(INDEX('alimentação - Tabela 7.1'!$21:$21,
MATCH(TEXT('Tabela 7.1'!$A5891,"mmmm/aaaa"),'alimentação - Tabela 7.1'!$5:$5,0)+1), "")</f>
        <v/>
      </c>
      <c r="E5891" s="62" t="str">
        <f>IFERROR(INDEX('alimentação - Tabela 7.1'!$21:$21,
MATCH(TEXT('Tabela 7.1'!$A5891,"mmmm/aaaa"),'alimentação - Tabela 7.1'!$5:$5,0)+2), "")</f>
        <v/>
      </c>
      <c r="F5891" s="62" t="str">
        <f>IFERROR(INDEX('alimentação - Tabela 7.1'!$21:$21,
MATCH(TEXT('Tabela 7.1'!$A5891,"mmmm/aaaa"),'alimentação - Tabela 7.1'!$5:$5,0)+3), "")</f>
        <v/>
      </c>
      <c r="G5891" s="95" t="str">
        <f>IFERROR(INDEX('alimentação - Tabela 7.1'!$21:$21,
MATCH(TEXT('Tabela 7.1'!$A5891,"mmmm/aaaa"),'alimentação - Tabela 7.1'!$5:$5,0)+4), "")</f>
        <v/>
      </c>
    </row>
    <row r="5892" spans="1:7" x14ac:dyDescent="0.25">
      <c r="A5892" s="59" t="str">
        <f>IF(
   SUMPRODUCT(--('alimentação - Tabela 7.1'!$5:$5=TEXT(DATE(2020,INT((ROW(A5890)-1)/33)+1,1),"mmmm/aaaa"))) &gt; 0,
   TEXT(DATE(2020,INT((ROW(A5890)-1)/33)+1,1),"mmm/aa"),
   ""
)</f>
        <v/>
      </c>
      <c r="B5892" s="61" t="str">
        <f>IF(A5892&lt;&gt;"", 'alimentação - Tabela 7.1'!$B$22, "" )</f>
        <v/>
      </c>
      <c r="C5892" s="62" t="str">
        <f>IFERROR(INDEX('alimentação - Tabela 7.1'!$22:$22,
MATCH(TEXT('Tabela 7.1'!A5892,"mmmm/aaaa"),'alimentação - Tabela 7.1'!$5:$5,0)), "")</f>
        <v/>
      </c>
      <c r="D5892" s="62" t="str">
        <f>IFERROR(INDEX('alimentação - Tabela 7.1'!$22:$22,
MATCH(TEXT('Tabela 7.1'!$A5892,"mmmm/aaaa"),'alimentação - Tabela 7.1'!$5:$5,0)+1), "")</f>
        <v/>
      </c>
      <c r="E5892" s="62" t="str">
        <f>IFERROR(INDEX('alimentação - Tabela 7.1'!$22:$22,
MATCH(TEXT('Tabela 7.1'!$A5892,"mmmm/aaaa"),'alimentação - Tabela 7.1'!$5:$5,0)+2), "")</f>
        <v/>
      </c>
      <c r="F5892" s="62" t="str">
        <f>IFERROR(INDEX('alimentação - Tabela 7.1'!$22:$22,
MATCH(TEXT('Tabela 7.1'!$A5892,"mmmm/aaaa"),'alimentação - Tabela 7.1'!$5:$5,0)+3), "")</f>
        <v/>
      </c>
      <c r="G5892" s="95" t="str">
        <f>IFERROR(INDEX('alimentação - Tabela 7.1'!$22:$22,
MATCH(TEXT('Tabela 7.1'!$A5892,"mmmm/aaaa"),'alimentação - Tabela 7.1'!$5:$5,0)+4), "")</f>
        <v/>
      </c>
    </row>
    <row r="5893" spans="1:7" x14ac:dyDescent="0.25">
      <c r="A5893" s="59" t="str">
        <f>IF(
   SUMPRODUCT(--('alimentação - Tabela 7.1'!$5:$5=TEXT(DATE(2020,INT((ROW(A5891)-1)/33)+1,1),"mmmm/aaaa"))) &gt; 0,
   TEXT(DATE(2020,INT((ROW(A5891)-1)/33)+1,1),"mmm/aa"),
   ""
)</f>
        <v/>
      </c>
      <c r="B5893" s="61" t="str">
        <f>IF(A5893&lt;&gt;"", 'alimentação - Tabela 7.1'!$B$23, "" )</f>
        <v/>
      </c>
      <c r="C5893" s="62" t="str">
        <f>IFERROR(INDEX('alimentação - Tabela 7.1'!$23:$23,
MATCH(TEXT('Tabela 7.1'!A5893,"mmmm/aaaa"),'alimentação - Tabela 7.1'!$5:$5,0)), "")</f>
        <v/>
      </c>
      <c r="D5893" s="62" t="str">
        <f>IFERROR(INDEX('alimentação - Tabela 7.1'!$23:$23,
MATCH(TEXT('Tabela 7.1'!$A5893,"mmmm/aaaa"),'alimentação - Tabela 7.1'!$5:$5,0)+1), "")</f>
        <v/>
      </c>
      <c r="E5893" s="62" t="str">
        <f>IFERROR(INDEX('alimentação - Tabela 7.1'!$23:$23,
MATCH(TEXT('Tabela 7.1'!$A5893,"mmmm/aaaa"),'alimentação - Tabela 7.1'!$5:$5,0)+2), "")</f>
        <v/>
      </c>
      <c r="F5893" s="62" t="str">
        <f>IFERROR(INDEX('alimentação - Tabela 7.1'!$23:$23,
MATCH(TEXT('Tabela 7.1'!$A5893,"mmmm/aaaa"),'alimentação - Tabela 7.1'!$5:$5,0)+3), "")</f>
        <v/>
      </c>
      <c r="G5893" s="95" t="str">
        <f>IFERROR(INDEX('alimentação - Tabela 7.1'!$23:$23,
MATCH(TEXT('Tabela 7.1'!$A5893,"mmmm/aaaa"),'alimentação - Tabela 7.1'!$5:$5,0)+4), "")</f>
        <v/>
      </c>
    </row>
    <row r="5894" spans="1:7" x14ac:dyDescent="0.25">
      <c r="A5894" s="59" t="str">
        <f>IF(
   SUMPRODUCT(--('alimentação - Tabela 7.1'!$5:$5=TEXT(DATE(2020,INT((ROW(A5892)-1)/33)+1,1),"mmmm/aaaa"))) &gt; 0,
   TEXT(DATE(2020,INT((ROW(A5892)-1)/33)+1,1),"mmm/aa"),
   ""
)</f>
        <v/>
      </c>
      <c r="B5894" s="61" t="str">
        <f>IF(A5894&lt;&gt;"", 'alimentação - Tabela 7.1'!$B$24, "" )</f>
        <v/>
      </c>
      <c r="C5894" s="62" t="str">
        <f>IFERROR(INDEX('alimentação - Tabela 7.1'!$24:$24,
MATCH(TEXT('Tabela 7.1'!A5894,"mmmm/aaaa"),'alimentação - Tabela 7.1'!$5:$5,0)), "")</f>
        <v/>
      </c>
      <c r="D5894" s="62" t="str">
        <f>IFERROR(INDEX('alimentação - Tabela 7.1'!$24:$24,
MATCH(TEXT('Tabela 7.1'!$A5894,"mmmm/aaaa"),'alimentação - Tabela 7.1'!$5:$5,0)+1), "")</f>
        <v/>
      </c>
      <c r="E5894" s="62" t="str">
        <f>IFERROR(INDEX('alimentação - Tabela 7.1'!$24:$24,
MATCH(TEXT('Tabela 7.1'!$A5894,"mmmm/aaaa"),'alimentação - Tabela 7.1'!$5:$5,0)+2), "")</f>
        <v/>
      </c>
      <c r="F5894" s="62" t="str">
        <f>IFERROR(INDEX('alimentação - Tabela 7.1'!$24:$24,
MATCH(TEXT('Tabela 7.1'!$A5894,"mmmm/aaaa"),'alimentação - Tabela 7.1'!$5:$5,0)+3), "")</f>
        <v/>
      </c>
      <c r="G5894" s="95" t="str">
        <f>IFERROR(INDEX('alimentação - Tabela 7.1'!$24:$24,
MATCH(TEXT('Tabela 7.1'!$A5894,"mmmm/aaaa"),'alimentação - Tabela 7.1'!$5:$5,0)+4), "")</f>
        <v/>
      </c>
    </row>
    <row r="5895" spans="1:7" x14ac:dyDescent="0.25">
      <c r="A5895" s="59" t="str">
        <f>IF(
   SUMPRODUCT(--('alimentação - Tabela 7.1'!$5:$5=TEXT(DATE(2020,INT((ROW(A5893)-1)/33)+1,1),"mmmm/aaaa"))) &gt; 0,
   TEXT(DATE(2020,INT((ROW(A5893)-1)/33)+1,1),"mmm/aa"),
   ""
)</f>
        <v/>
      </c>
      <c r="B5895" s="61" t="str">
        <f>IF(A5895&lt;&gt;"", 'alimentação - Tabela 7.1'!$B$25, "" )</f>
        <v/>
      </c>
      <c r="C5895" s="62" t="str">
        <f>IFERROR(INDEX('alimentação - Tabela 7.1'!$25:$25,
MATCH(TEXT('Tabela 7.1'!A5895,"mmmm/aaaa"),'alimentação - Tabela 7.1'!$5:$5,0)), "")</f>
        <v/>
      </c>
      <c r="D5895" s="62" t="str">
        <f>IFERROR(INDEX('alimentação - Tabela 7.1'!$25:$25,
MATCH(TEXT('Tabela 7.1'!$A5895,"mmmm/aaaa"),'alimentação - Tabela 7.1'!$5:$5,0)+1), "")</f>
        <v/>
      </c>
      <c r="E5895" s="62" t="str">
        <f>IFERROR(INDEX('alimentação - Tabela 7.1'!$25:$25,
MATCH(TEXT('Tabela 7.1'!$A5895,"mmmm/aaaa"),'alimentação - Tabela 7.1'!$5:$5,0)+2), "")</f>
        <v/>
      </c>
      <c r="F5895" s="62" t="str">
        <f>IFERROR(INDEX('alimentação - Tabela 7.1'!$25:$25,
MATCH(TEXT('Tabela 7.1'!$A5895,"mmmm/aaaa"),'alimentação - Tabela 7.1'!$5:$5,0)+3), "")</f>
        <v/>
      </c>
      <c r="G5895" s="95" t="str">
        <f>IFERROR(INDEX('alimentação - Tabela 7.1'!$25:$25,
MATCH(TEXT('Tabela 7.1'!$A5895,"mmmm/aaaa"),'alimentação - Tabela 7.1'!$5:$5,0)+4), "")</f>
        <v/>
      </c>
    </row>
    <row r="5896" spans="1:7" x14ac:dyDescent="0.25">
      <c r="A5896" s="59" t="str">
        <f>IF(
   SUMPRODUCT(--('alimentação - Tabela 7.1'!$5:$5=TEXT(DATE(2020,INT((ROW(A5894)-1)/33)+1,1),"mmmm/aaaa"))) &gt; 0,
   TEXT(DATE(2020,INT((ROW(A5894)-1)/33)+1,1),"mmm/aa"),
   ""
)</f>
        <v/>
      </c>
      <c r="B5896" s="61" t="str">
        <f>IF(A5896&lt;&gt;"", 'alimentação - Tabela 7.1'!$B$26, "" )</f>
        <v/>
      </c>
      <c r="C5896" s="62" t="str">
        <f>IFERROR(INDEX('alimentação - Tabela 7.1'!$26:$26,
MATCH(TEXT('Tabela 7.1'!A5896,"mmmm/aaaa"),'alimentação - Tabela 7.1'!$5:$5,0)), "")</f>
        <v/>
      </c>
      <c r="D5896" s="62" t="str">
        <f>IFERROR(INDEX('alimentação - Tabela 7.1'!$26:$26,
MATCH(TEXT('Tabela 7.1'!$A5896,"mmmm/aaaa"),'alimentação - Tabela 7.1'!$5:$5,0)+1), "")</f>
        <v/>
      </c>
      <c r="E5896" s="62" t="str">
        <f>IFERROR(INDEX('alimentação - Tabela 7.1'!$26:$26,
MATCH(TEXT('Tabela 7.1'!$A5896,"mmmm/aaaa"),'alimentação - Tabela 7.1'!$5:$5,0)+2), "")</f>
        <v/>
      </c>
      <c r="F5896" s="62" t="str">
        <f>IFERROR(INDEX('alimentação - Tabela 7.1'!$26:$26,
MATCH(TEXT('Tabela 7.1'!$A5896,"mmmm/aaaa"),'alimentação - Tabela 7.1'!$5:$5,0)+3), "")</f>
        <v/>
      </c>
      <c r="G5896" s="95" t="str">
        <f>IFERROR(INDEX('alimentação - Tabela 7.1'!$26:$26,
MATCH(TEXT('Tabela 7.1'!$A5896,"mmmm/aaaa"),'alimentação - Tabela 7.1'!$5:$5,0)+4), "")</f>
        <v/>
      </c>
    </row>
    <row r="5897" spans="1:7" x14ac:dyDescent="0.25">
      <c r="A5897" s="59" t="str">
        <f>IF(
   SUMPRODUCT(--('alimentação - Tabela 7.1'!$5:$5=TEXT(DATE(2020,INT((ROW(A5895)-1)/33)+1,1),"mmmm/aaaa"))) &gt; 0,
   TEXT(DATE(2020,INT((ROW(A5895)-1)/33)+1,1),"mmm/aa"),
   ""
)</f>
        <v/>
      </c>
      <c r="B5897" s="61" t="str">
        <f>IF(A5897&lt;&gt;"", 'alimentação - Tabela 7.1'!$B$27, "" )</f>
        <v/>
      </c>
      <c r="C5897" s="62" t="str">
        <f>IFERROR(INDEX('alimentação - Tabela 7.1'!$27:$27,
MATCH(TEXT('Tabela 7.1'!A5897,"mmmm/aaaa"),'alimentação - Tabela 7.1'!$5:$5,0)), "")</f>
        <v/>
      </c>
      <c r="D5897" s="62" t="str">
        <f>IFERROR(INDEX('alimentação - Tabela 7.1'!$27:$27,
MATCH(TEXT('Tabela 7.1'!$A5897,"mmmm/aaaa"),'alimentação - Tabela 7.1'!$5:$5,0)+1), "")</f>
        <v/>
      </c>
      <c r="E5897" s="62" t="str">
        <f>IFERROR(INDEX('alimentação - Tabela 7.1'!$27:$27,
MATCH(TEXT('Tabela 7.1'!$A5897,"mmmm/aaaa"),'alimentação - Tabela 7.1'!$5:$5,0)+2), "")</f>
        <v/>
      </c>
      <c r="F5897" s="62" t="str">
        <f>IFERROR(INDEX('alimentação - Tabela 7.1'!$27:$27,
MATCH(TEXT('Tabela 7.1'!$A5897,"mmmm/aaaa"),'alimentação - Tabela 7.1'!$5:$5,0)+3), "")</f>
        <v/>
      </c>
      <c r="G5897" s="95" t="str">
        <f>IFERROR(INDEX('alimentação - Tabela 7.1'!$27:$27,
MATCH(TEXT('Tabela 7.1'!$A5897,"mmmm/aaaa"),'alimentação - Tabela 7.1'!$5:$5,0)+4), "")</f>
        <v/>
      </c>
    </row>
    <row r="5898" spans="1:7" x14ac:dyDescent="0.25">
      <c r="A5898" s="59" t="str">
        <f>IF(
   SUMPRODUCT(--('alimentação - Tabela 7.1'!$5:$5=TEXT(DATE(2020,INT((ROW(A5896)-1)/33)+1,1),"mmmm/aaaa"))) &gt; 0,
   TEXT(DATE(2020,INT((ROW(A5896)-1)/33)+1,1),"mmm/aa"),
   ""
)</f>
        <v/>
      </c>
      <c r="B5898" s="61" t="str">
        <f>IF(A5898&lt;&gt;"", 'alimentação - Tabela 7.1'!$B$28, "" )</f>
        <v/>
      </c>
      <c r="C5898" s="62" t="str">
        <f>IFERROR(INDEX('alimentação - Tabela 7.1'!$28:$28,
MATCH(TEXT('Tabela 7.1'!A5898,"mmmm/aaaa"),'alimentação - Tabela 7.1'!$5:$5,0)), "")</f>
        <v/>
      </c>
      <c r="D5898" s="62" t="str">
        <f>IFERROR(INDEX('alimentação - Tabela 7.1'!$28:$28,
MATCH(TEXT('Tabela 7.1'!$A5898,"mmmm/aaaa"),'alimentação - Tabela 7.1'!$5:$5,0)+1), "")</f>
        <v/>
      </c>
      <c r="E5898" s="62" t="str">
        <f>IFERROR(INDEX('alimentação - Tabela 7.1'!$28:$28,
MATCH(TEXT('Tabela 7.1'!$A5898,"mmmm/aaaa"),'alimentação - Tabela 7.1'!$5:$5,0)+2), "")</f>
        <v/>
      </c>
      <c r="F5898" s="62" t="str">
        <f>IFERROR(INDEX('alimentação - Tabela 7.1'!$28:$28,
MATCH(TEXT('Tabela 7.1'!$A5898,"mmmm/aaaa"),'alimentação - Tabela 7.1'!$5:$5,0)+3), "")</f>
        <v/>
      </c>
      <c r="G5898" s="95" t="str">
        <f>IFERROR(INDEX('alimentação - Tabela 7.1'!$28:$28,
MATCH(TEXT('Tabela 7.1'!$A5898,"mmmm/aaaa"),'alimentação - Tabela 7.1'!$5:$5,0)+4), "")</f>
        <v/>
      </c>
    </row>
    <row r="5899" spans="1:7" x14ac:dyDescent="0.25">
      <c r="A5899" s="59" t="str">
        <f>IF(
   SUMPRODUCT(--('alimentação - Tabela 7.1'!$5:$5=TEXT(DATE(2020,INT((ROW(A5897)-1)/33)+1,1),"mmmm/aaaa"))) &gt; 0,
   TEXT(DATE(2020,INT((ROW(A5897)-1)/33)+1,1),"mmm/aa"),
   ""
)</f>
        <v/>
      </c>
      <c r="B5899" s="61" t="str">
        <f>IF(A5899&lt;&gt;"", 'alimentação - Tabela 7.1'!$B$29, "" )</f>
        <v/>
      </c>
      <c r="C5899" s="62" t="str">
        <f>IFERROR(INDEX('alimentação - Tabela 7.1'!$29:$29,
MATCH(TEXT('Tabela 7.1'!A5899,"mmmm/aaaa"),'alimentação - Tabela 7.1'!$5:$5,0)), "")</f>
        <v/>
      </c>
      <c r="D5899" s="62" t="str">
        <f>IFERROR(INDEX('alimentação - Tabela 7.1'!$29:$29,
MATCH(TEXT('Tabela 7.1'!$A5899,"mmmm/aaaa"),'alimentação - Tabela 7.1'!$5:$5,0)+1), "")</f>
        <v/>
      </c>
      <c r="E5899" s="62" t="str">
        <f>IFERROR(INDEX('alimentação - Tabela 7.1'!$29:$29,
MATCH(TEXT('Tabela 7.1'!$A5899,"mmmm/aaaa"),'alimentação - Tabela 7.1'!$5:$5,0)+2), "")</f>
        <v/>
      </c>
      <c r="F5899" s="62" t="str">
        <f>IFERROR(INDEX('alimentação - Tabela 7.1'!$29:$29,
MATCH(TEXT('Tabela 7.1'!$A5899,"mmmm/aaaa"),'alimentação - Tabela 7.1'!$5:$5,0)+3), "")</f>
        <v/>
      </c>
      <c r="G5899" s="95" t="str">
        <f>IFERROR(INDEX('alimentação - Tabela 7.1'!$29:$29,
MATCH(TEXT('Tabela 7.1'!$A5899,"mmmm/aaaa"),'alimentação - Tabela 7.1'!$5:$5,0)+4), "")</f>
        <v/>
      </c>
    </row>
    <row r="5900" spans="1:7" x14ac:dyDescent="0.25">
      <c r="A5900" s="59" t="str">
        <f>IF(
   SUMPRODUCT(--('alimentação - Tabela 7.1'!$5:$5=TEXT(DATE(2020,INT((ROW(A5898)-1)/33)+1,1),"mmmm/aaaa"))) &gt; 0,
   TEXT(DATE(2020,INT((ROW(A5898)-1)/33)+1,1),"mmm/aa"),
   ""
)</f>
        <v/>
      </c>
      <c r="B5900" s="61" t="str">
        <f>IF(A5900&lt;&gt;"", 'alimentação - Tabela 7.1'!$B$30, "" )</f>
        <v/>
      </c>
      <c r="C5900" s="62" t="str">
        <f>IFERROR(INDEX('alimentação - Tabela 7.1'!$30:$30,
MATCH(TEXT('Tabela 7.1'!A5900,"mmmm/aaaa"),'alimentação - Tabela 7.1'!$5:$5,0)), "")</f>
        <v/>
      </c>
      <c r="D5900" s="62" t="str">
        <f>IFERROR(INDEX('alimentação - Tabela 7.1'!$30:$30,
MATCH(TEXT('Tabela 7.1'!$A5900,"mmmm/aaaa"),'alimentação - Tabela 7.1'!$5:$5,0)+1), "")</f>
        <v/>
      </c>
      <c r="E5900" s="62" t="str">
        <f>IFERROR(INDEX('alimentação - Tabela 7.1'!$30:$30,
MATCH(TEXT('Tabela 7.1'!$A5900,"mmmm/aaaa"),'alimentação - Tabela 7.1'!$5:$5,0)+2), "")</f>
        <v/>
      </c>
      <c r="F5900" s="62" t="str">
        <f>IFERROR(INDEX('alimentação - Tabela 7.1'!$30:$30,
MATCH(TEXT('Tabela 7.1'!$A5900,"mmmm/aaaa"),'alimentação - Tabela 7.1'!$5:$5,0)+3), "")</f>
        <v/>
      </c>
      <c r="G5900" s="95" t="str">
        <f>IFERROR(INDEX('alimentação - Tabela 7.1'!$30:$30,
MATCH(TEXT('Tabela 7.1'!$A5900,"mmmm/aaaa"),'alimentação - Tabela 7.1'!$5:$5,0)+4), "")</f>
        <v/>
      </c>
    </row>
    <row r="5901" spans="1:7" x14ac:dyDescent="0.25">
      <c r="A5901" s="59" t="str">
        <f>IF(
   SUMPRODUCT(--('alimentação - Tabela 7.1'!$5:$5=TEXT(DATE(2020,INT((ROW(A5899)-1)/33)+1,1),"mmmm/aaaa"))) &gt; 0,
   TEXT(DATE(2020,INT((ROW(A5899)-1)/33)+1,1),"mmm/aa"),
   ""
)</f>
        <v/>
      </c>
      <c r="B5901" s="61" t="str">
        <f>IF(A5901&lt;&gt;"", 'alimentação - Tabela 7.1'!$B$31, "" )</f>
        <v/>
      </c>
      <c r="C5901" s="62" t="str">
        <f>IFERROR(INDEX('alimentação - Tabela 7.1'!$31:$31,
MATCH(TEXT('Tabela 7.1'!A5901,"mmmm/aaaa"),'alimentação - Tabela 7.1'!$5:$5,0)), "")</f>
        <v/>
      </c>
      <c r="D5901" s="62" t="str">
        <f>IFERROR(INDEX('alimentação - Tabela 7.1'!$31:$31,
MATCH(TEXT('Tabela 7.1'!$A5901,"mmmm/aaaa"),'alimentação - Tabela 7.1'!$5:$5,0)+1), "")</f>
        <v/>
      </c>
      <c r="E5901" s="62" t="str">
        <f>IFERROR(INDEX('alimentação - Tabela 7.1'!$31:$31,
MATCH(TEXT('Tabela 7.1'!$A5901,"mmmm/aaaa"),'alimentação - Tabela 7.1'!$5:$5,0)+2), "")</f>
        <v/>
      </c>
      <c r="F5901" s="62" t="str">
        <f>IFERROR(INDEX('alimentação - Tabela 7.1'!$31:$31,
MATCH(TEXT('Tabela 7.1'!$A5901,"mmmm/aaaa"),'alimentação - Tabela 7.1'!$5:$5,0)+3), "")</f>
        <v/>
      </c>
      <c r="G5901" s="95" t="str">
        <f>IFERROR(INDEX('alimentação - Tabela 7.1'!$31:$31,
MATCH(TEXT('Tabela 7.1'!$A5901,"mmmm/aaaa"),'alimentação - Tabela 7.1'!$5:$5,0)+4), "")</f>
        <v/>
      </c>
    </row>
    <row r="5902" spans="1:7" x14ac:dyDescent="0.25">
      <c r="A5902" s="59" t="str">
        <f>IF(
   SUMPRODUCT(--('alimentação - Tabela 7.1'!$5:$5=TEXT(DATE(2020,INT((ROW(A5900)-1)/33)+1,1),"mmmm/aaaa"))) &gt; 0,
   TEXT(DATE(2020,INT((ROW(A5900)-1)/33)+1,1),"mmm/aa"),
   ""
)</f>
        <v/>
      </c>
      <c r="B5902" s="61" t="str">
        <f>IF(A5902&lt;&gt;"", 'alimentação - Tabela 7.1'!$B$32, "" )</f>
        <v/>
      </c>
      <c r="C5902" s="62" t="str">
        <f>IFERROR(INDEX('alimentação - Tabela 7.1'!$32:$32,
MATCH(TEXT('Tabela 7.1'!A5902,"mmmm/aaaa"),'alimentação - Tabela 7.1'!$5:$5,0)), "")</f>
        <v/>
      </c>
      <c r="D5902" s="62" t="str">
        <f>IFERROR(INDEX('alimentação - Tabela 7.1'!$32:$32,
MATCH(TEXT('Tabela 7.1'!$A5902,"mmmm/aaaa"),'alimentação - Tabela 7.1'!$5:$5,0)+1), "")</f>
        <v/>
      </c>
      <c r="E5902" s="62" t="str">
        <f>IFERROR(INDEX('alimentação - Tabela 7.1'!$32:$32,
MATCH(TEXT('Tabela 7.1'!$A5902,"mmmm/aaaa"),'alimentação - Tabela 7.1'!$5:$5,0)+2), "")</f>
        <v/>
      </c>
      <c r="F5902" s="62" t="str">
        <f>IFERROR(INDEX('alimentação - Tabela 7.1'!$32:$32,
MATCH(TEXT('Tabela 7.1'!$A5902,"mmmm/aaaa"),'alimentação - Tabela 7.1'!$5:$5,0)+3), "")</f>
        <v/>
      </c>
      <c r="G5902" s="95" t="str">
        <f>IFERROR(INDEX('alimentação - Tabela 7.1'!$32:$32,
MATCH(TEXT('Tabela 7.1'!$A5902,"mmmm/aaaa"),'alimentação - Tabela 7.1'!$5:$5,0)+4), "")</f>
        <v/>
      </c>
    </row>
    <row r="5903" spans="1:7" x14ac:dyDescent="0.25">
      <c r="A5903" s="59" t="str">
        <f>IF(
   SUMPRODUCT(--('alimentação - Tabela 7.1'!$5:$5=TEXT(DATE(2020,INT((ROW(A5901)-1)/33)+1,1),"mmmm/aaaa"))) &gt; 0,
   TEXT(DATE(2020,INT((ROW(A5901)-1)/33)+1,1),"mmm/aa"),
   ""
)</f>
        <v/>
      </c>
      <c r="B5903" s="61" t="str">
        <f>IF(A5903&lt;&gt;"", 'alimentação - Tabela 7.1'!$B$33, "" )</f>
        <v/>
      </c>
      <c r="C5903" s="62" t="str">
        <f>IFERROR(INDEX('alimentação - Tabela 7.1'!$33:$33,
MATCH(TEXT('Tabela 7.1'!A5903,"mmmm/aaaa"),'alimentação - Tabela 7.1'!$5:$5,0)), "")</f>
        <v/>
      </c>
      <c r="D5903" s="62" t="str">
        <f>IFERROR(INDEX('alimentação - Tabela 7.1'!$33:$33,
MATCH(TEXT('Tabela 7.1'!$A5903,"mmmm/aaaa"),'alimentação - Tabela 7.1'!$5:$5,0)+1), "")</f>
        <v/>
      </c>
      <c r="E5903" s="62" t="str">
        <f>IFERROR(INDEX('alimentação - Tabela 7.1'!$33:$33,
MATCH(TEXT('Tabela 7.1'!$A5903,"mmmm/aaaa"),'alimentação - Tabela 7.1'!$5:$5,0)+2), "")</f>
        <v/>
      </c>
      <c r="F5903" s="62" t="str">
        <f>IFERROR(INDEX('alimentação - Tabela 7.1'!$33:$33,
MATCH(TEXT('Tabela 7.1'!$A5903,"mmmm/aaaa"),'alimentação - Tabela 7.1'!$5:$5,0)+3), "")</f>
        <v/>
      </c>
      <c r="G5903" s="95" t="str">
        <f>IFERROR(INDEX('alimentação - Tabela 7.1'!$33:$33,
MATCH(TEXT('Tabela 7.1'!$A5903,"mmmm/aaaa"),'alimentação - Tabela 7.1'!$5:$5,0)+4), "")</f>
        <v/>
      </c>
    </row>
    <row r="5904" spans="1:7" x14ac:dyDescent="0.25">
      <c r="A5904" s="59" t="str">
        <f>IF(
   SUMPRODUCT(--('alimentação - Tabela 7.1'!$5:$5=TEXT(DATE(2020,INT((ROW(A5902)-1)/33)+1,1),"mmmm/aaaa"))) &gt; 0,
   TEXT(DATE(2020,INT((ROW(A5902)-1)/33)+1,1),"mmm/aa"),
   ""
)</f>
        <v/>
      </c>
      <c r="B5904" s="61" t="str">
        <f>IF(A5904&lt;&gt;"", 'alimentação - Tabela 7.1'!$B$34, "" )</f>
        <v/>
      </c>
      <c r="C5904" s="62" t="str">
        <f>IFERROR(INDEX('alimentação - Tabela 7.1'!$34:$34,
MATCH(TEXT('Tabela 7.1'!A5904,"mmmm/aaaa"),'alimentação - Tabela 7.1'!$5:$5,0)), "")</f>
        <v/>
      </c>
      <c r="D5904" s="62" t="str">
        <f>IFERROR(INDEX('alimentação - Tabela 7.1'!$34:$34,
MATCH(TEXT('Tabela 7.1'!$A5904,"mmmm/aaaa"),'alimentação - Tabela 7.1'!$5:$5,0)+1), "")</f>
        <v/>
      </c>
      <c r="E5904" s="62" t="str">
        <f>IFERROR(INDEX('alimentação - Tabela 7.1'!$34:$34,
MATCH(TEXT('Tabela 7.1'!$A5904,"mmmm/aaaa"),'alimentação - Tabela 7.1'!$5:$5,0)+2), "")</f>
        <v/>
      </c>
      <c r="F5904" s="62" t="str">
        <f>IFERROR(INDEX('alimentação - Tabela 7.1'!$34:$34,
MATCH(TEXT('Tabela 7.1'!$A5904,"mmmm/aaaa"),'alimentação - Tabela 7.1'!$5:$5,0)+3), "")</f>
        <v/>
      </c>
      <c r="G5904" s="95" t="str">
        <f>IFERROR(INDEX('alimentação - Tabela 7.1'!$34:$34,
MATCH(TEXT('Tabela 7.1'!$A5904,"mmmm/aaaa"),'alimentação - Tabela 7.1'!$5:$5,0)+4), "")</f>
        <v/>
      </c>
    </row>
    <row r="5905" spans="1:7" x14ac:dyDescent="0.25">
      <c r="A5905" s="59" t="str">
        <f>IF(
   SUMPRODUCT(--('alimentação - Tabela 7.1'!$5:$5=TEXT(DATE(2020,INT((ROW(A5903)-1)/33)+1,1),"mmmm/aaaa"))) &gt; 0,
   TEXT(DATE(2020,INT((ROW(A5903)-1)/33)+1,1),"mmm/aa"),
   ""
)</f>
        <v/>
      </c>
      <c r="B5905" s="61" t="str">
        <f>IF(A5905&lt;&gt;"", 'alimentação - Tabela 7.1'!$B$35, "" )</f>
        <v/>
      </c>
      <c r="C5905" s="62" t="str">
        <f>IFERROR(INDEX('alimentação - Tabela 7.1'!$35:$35,
MATCH(TEXT('Tabela 7.1'!A5905,"mmmm/aaaa"),'alimentação - Tabela 7.1'!$5:$5,0)), "")</f>
        <v/>
      </c>
      <c r="D5905" s="62" t="str">
        <f>IFERROR(INDEX('alimentação - Tabela 7.1'!$35:$35,
MATCH(TEXT('Tabela 7.1'!$A5905,"mmmm/aaaa"),'alimentação - Tabela 7.1'!$5:$5,0)+1), "")</f>
        <v/>
      </c>
      <c r="E5905" s="62" t="str">
        <f>IFERROR(INDEX('alimentação - Tabela 7.1'!$35:$35,
MATCH(TEXT('Tabela 7.1'!$A5905,"mmmm/aaaa"),'alimentação - Tabela 7.1'!$5:$5,0)+2), "")</f>
        <v/>
      </c>
      <c r="F5905" s="62" t="str">
        <f>IFERROR(INDEX('alimentação - Tabela 7.1'!$35:$35,
MATCH(TEXT('Tabela 7.1'!$A5905,"mmmm/aaaa"),'alimentação - Tabela 7.1'!$5:$5,0)+3), "")</f>
        <v/>
      </c>
      <c r="G5905" s="95" t="str">
        <f>IFERROR(INDEX('alimentação - Tabela 7.1'!$35:$35,
MATCH(TEXT('Tabela 7.1'!$A5905,"mmmm/aaaa"),'alimentação - Tabela 7.1'!$5:$5,0)+4), "")</f>
        <v/>
      </c>
    </row>
    <row r="5906" spans="1:7" x14ac:dyDescent="0.25">
      <c r="A5906" s="59" t="str">
        <f>IF(
   SUMPRODUCT(--('alimentação - Tabela 7.1'!$5:$5=TEXT(DATE(2020,INT((ROW(A5904)-1)/33)+1,1),"mmmm/aaaa"))) &gt; 0,
   TEXT(DATE(2020,INT((ROW(A5904)-1)/33)+1,1),"mmm/aa"),
   ""
)</f>
        <v/>
      </c>
      <c r="B5906" s="61" t="str">
        <f>IF(A5906&lt;&gt;"", 'alimentação - Tabela 7.1'!$B$36, "" )</f>
        <v/>
      </c>
      <c r="C5906" s="62" t="str">
        <f>IFERROR(INDEX('alimentação - Tabela 7.1'!$36:$36,
MATCH(TEXT('Tabela 7.1'!A5906,"mmmm/aaaa"),'alimentação - Tabela 7.1'!$5:$5,0)), "")</f>
        <v/>
      </c>
      <c r="D5906" s="62" t="str">
        <f>IFERROR(INDEX('alimentação - Tabela 7.1'!$36:$36,
MATCH(TEXT('Tabela 7.1'!$A5906,"mmmm/aaaa"),'alimentação - Tabela 7.1'!$5:$5,0)+1), "")</f>
        <v/>
      </c>
      <c r="E5906" s="62" t="str">
        <f>IFERROR(INDEX('alimentação - Tabela 7.1'!$36:$36,
MATCH(TEXT('Tabela 7.1'!$A5906,"mmmm/aaaa"),'alimentação - Tabela 7.1'!$5:$5,0)+2), "")</f>
        <v/>
      </c>
      <c r="F5906" s="62" t="str">
        <f>IFERROR(INDEX('alimentação - Tabela 7.1'!$36:$36,
MATCH(TEXT('Tabela 7.1'!$A5906,"mmmm/aaaa"),'alimentação - Tabela 7.1'!$5:$5,0)+3), "")</f>
        <v/>
      </c>
      <c r="G5906" s="95" t="str">
        <f>IFERROR(INDEX('alimentação - Tabela 7.1'!$36:$36,
MATCH(TEXT('Tabela 7.1'!$A5906,"mmmm/aaaa"),'alimentação - Tabela 7.1'!$5:$5,0)+4), "")</f>
        <v/>
      </c>
    </row>
    <row r="5907" spans="1:7" x14ac:dyDescent="0.25">
      <c r="A5907" s="59" t="str">
        <f>IF(
   SUMPRODUCT(--('alimentação - Tabela 7.1'!$5:$5=TEXT(DATE(2020,INT((ROW(A5905)-1)/33)+1,1),"mmmm/aaaa"))) &gt; 0,
   TEXT(DATE(2020,INT((ROW(A5905)-1)/33)+1,1),"mmm/aa"),
   ""
)</f>
        <v/>
      </c>
      <c r="B5907" s="61" t="str">
        <f>IF(A5907&lt;&gt;"", 'alimentação - Tabela 7.1'!$B$37, "" )</f>
        <v/>
      </c>
      <c r="C5907" s="62" t="str">
        <f>IFERROR(INDEX('alimentação - Tabela 7.1'!$37:$37,
MATCH(TEXT('Tabela 7.1'!A5907,"mmmm/aaaa"),'alimentação - Tabela 7.1'!$5:$5,0)), "")</f>
        <v/>
      </c>
      <c r="D5907" s="62" t="str">
        <f>IFERROR(INDEX('alimentação - Tabela 7.1'!$37:$37,
MATCH(TEXT('Tabela 7.1'!$A5907,"mmmm/aaaa"),'alimentação - Tabela 7.1'!$5:$5,0)+1), "")</f>
        <v/>
      </c>
      <c r="E5907" s="62" t="str">
        <f>IFERROR(INDEX('alimentação - Tabela 7.1'!$37:$37,
MATCH(TEXT('Tabela 7.1'!$A5907,"mmmm/aaaa"),'alimentação - Tabela 7.1'!$5:$5,0)+2), "")</f>
        <v/>
      </c>
      <c r="F5907" s="62" t="str">
        <f>IFERROR(INDEX('alimentação - Tabela 7.1'!$37:$37,
MATCH(TEXT('Tabela 7.1'!$A5907,"mmmm/aaaa"),'alimentação - Tabela 7.1'!$5:$5,0)+3), "")</f>
        <v/>
      </c>
      <c r="G5907" s="95" t="str">
        <f>IFERROR(INDEX('alimentação - Tabela 7.1'!$37:$37,
MATCH(TEXT('Tabela 7.1'!$A5907,"mmmm/aaaa"),'alimentação - Tabela 7.1'!$5:$5,0)+4), "")</f>
        <v/>
      </c>
    </row>
    <row r="5908" spans="1:7" x14ac:dyDescent="0.25">
      <c r="A5908" s="59" t="str">
        <f>IF(
   SUMPRODUCT(--('alimentação - Tabela 7.1'!$5:$5=TEXT(DATE(2020,INT((ROW(A5906)-1)/33)+1,1),"mmmm/aaaa"))) &gt; 0,
   TEXT(DATE(2020,INT((ROW(A5906)-1)/33)+1,1),"mmm/aa"),
   ""
)</f>
        <v/>
      </c>
      <c r="B5908" s="61" t="str">
        <f>IF(A5908&lt;&gt;"", 'alimentação - Tabela 7.1'!$B$38, "" )</f>
        <v/>
      </c>
      <c r="C5908" s="62" t="str">
        <f>IFERROR(INDEX('alimentação - Tabela 7.1'!$38:$38,
MATCH(TEXT('Tabela 7.1'!A5908,"mmmm/aaaa"),'alimentação - Tabela 7.1'!$5:$5,0)), "")</f>
        <v/>
      </c>
      <c r="D5908" s="62" t="str">
        <f>IFERROR(INDEX('alimentação - Tabela 7.1'!$38:$38,
MATCH(TEXT('Tabela 7.1'!$A5908,"mmmm/aaaa"),'alimentação - Tabela 7.1'!$5:$5,0)+1), "")</f>
        <v/>
      </c>
      <c r="E5908" s="62" t="str">
        <f>IFERROR(INDEX('alimentação - Tabela 7.1'!$38:$38,
MATCH(TEXT('Tabela 7.1'!$A5908,"mmmm/aaaa"),'alimentação - Tabela 7.1'!$5:$5,0)+2), "")</f>
        <v/>
      </c>
      <c r="F5908" s="62" t="str">
        <f>IFERROR(INDEX('alimentação - Tabela 7.1'!$38:$38,
MATCH(TEXT('Tabela 7.1'!$A5908,"mmmm/aaaa"),'alimentação - Tabela 7.1'!$5:$5,0)+3), "")</f>
        <v/>
      </c>
      <c r="G5908" s="95" t="str">
        <f>IFERROR(INDEX('alimentação - Tabela 7.1'!$38:$38,
MATCH(TEXT('Tabela 7.1'!$A5908,"mmmm/aaaa"),'alimentação - Tabela 7.1'!$5:$5,0)+4), "")</f>
        <v/>
      </c>
    </row>
    <row r="5909" spans="1:7" x14ac:dyDescent="0.25">
      <c r="A5909" s="59" t="str">
        <f>IF(
   SUMPRODUCT(--('alimentação - Tabela 7.1'!$5:$5=TEXT(DATE(2020,INT((ROW(A5907)-1)/33)+1,1),"mmmm/aaaa"))) &gt; 0,
   TEXT(DATE(2020,INT((ROW(A5907)-1)/33)+1,1),"mmm/aa"),
   ""
)</f>
        <v/>
      </c>
      <c r="B5909" s="61" t="str">
        <f>IF(A5909&lt;&gt;"", 'alimentação - Tabela 7.1'!$B$39, "" )</f>
        <v/>
      </c>
      <c r="C5909" s="62" t="str">
        <f>IFERROR(INDEX('alimentação - Tabela 7.1'!$39:$39,
MATCH(TEXT('Tabela 7.1'!A5909,"mmmm/aaaa"),'alimentação - Tabela 7.1'!$5:$5,0)), "")</f>
        <v/>
      </c>
      <c r="D5909" s="62" t="str">
        <f>IFERROR(INDEX('alimentação - Tabela 7.1'!$39:$39,
MATCH(TEXT('Tabela 7.1'!$A5909,"mmmm/aaaa"),'alimentação - Tabela 7.1'!$5:$5,0)+1), "")</f>
        <v/>
      </c>
      <c r="E5909" s="62" t="str">
        <f>IFERROR(INDEX('alimentação - Tabela 7.1'!$39:$39,
MATCH(TEXT('Tabela 7.1'!$A5909,"mmmm/aaaa"),'alimentação - Tabela 7.1'!$5:$5,0)+2), "")</f>
        <v/>
      </c>
      <c r="F5909" s="62" t="str">
        <f>IFERROR(INDEX('alimentação - Tabela 7.1'!$39:$39,
MATCH(TEXT('Tabela 7.1'!$A5909,"mmmm/aaaa"),'alimentação - Tabela 7.1'!$5:$5,0)+3), "")</f>
        <v/>
      </c>
      <c r="G5909" s="95" t="str">
        <f>IFERROR(INDEX('alimentação - Tabela 7.1'!$39:$39,
MATCH(TEXT('Tabela 7.1'!$A5909,"mmmm/aaaa"),'alimentação - Tabela 7.1'!$5:$5,0)+4), "")</f>
        <v/>
      </c>
    </row>
    <row r="5910" spans="1:7" x14ac:dyDescent="0.25">
      <c r="A5910" s="59" t="str">
        <f>IF(
   SUMPRODUCT(--('alimentação - Tabela 7.1'!$5:$5=TEXT(DATE(2020,INT((ROW(A5908)-1)/33)+1,1),"mmmm/aaaa"))) &gt; 0,
   TEXT(DATE(2020,INT((ROW(A5908)-1)/33)+1,1),"mmm/aa"),
   ""
)</f>
        <v/>
      </c>
      <c r="B5910" s="61" t="str">
        <f>IF(A5910&lt;&gt;"", 'alimentação - Tabela 7.1'!$B$7, "" )</f>
        <v/>
      </c>
      <c r="C5910" s="62" t="str">
        <f>IFERROR(INDEX('alimentação - Tabela 7.1'!$7:$7,
MATCH(TEXT('Tabela 7.1'!A5910,"mmmm/aaaa"),'alimentação - Tabela 7.1'!$5:$5,0)), "")</f>
        <v/>
      </c>
      <c r="D5910" s="62" t="str">
        <f>IFERROR(INDEX('alimentação - Tabela 7.1'!$7:$7,
MATCH(TEXT('Tabela 7.1'!$A5910,"mmmm/aaaa"),'alimentação - Tabela 7.1'!$5:$5,0)+1), "")</f>
        <v/>
      </c>
      <c r="E5910" s="62" t="str">
        <f>IFERROR(INDEX('alimentação - Tabela 7.1'!$7:$7,
MATCH(TEXT('Tabela 7.1'!$A5910,"mmmm/aaaa"),'alimentação - Tabela 7.1'!$5:$5,0)+2), "")</f>
        <v/>
      </c>
      <c r="F5910" s="62" t="str">
        <f>IFERROR(INDEX('alimentação - Tabela 7.1'!$7:$7,
MATCH(TEXT('Tabela 7.1'!$A5910,"mmmm/aaaa"),'alimentação - Tabela 7.1'!$5:$5,0)+3), "")</f>
        <v/>
      </c>
      <c r="G5910" s="95" t="str">
        <f>IFERROR(INDEX('alimentação - Tabela 7.1'!$7:$7,
MATCH(TEXT('Tabela 7.1'!$A5910,"mmmm/aaaa"),'alimentação - Tabela 7.1'!$5:$5,0)+4), "")</f>
        <v/>
      </c>
    </row>
    <row r="5911" spans="1:7" x14ac:dyDescent="0.25">
      <c r="A5911" s="59" t="str">
        <f>IF(
   SUMPRODUCT(--('alimentação - Tabela 7.1'!$5:$5=TEXT(DATE(2020,INT((ROW(A5909)-1)/33)+1,1),"mmmm/aaaa"))) &gt; 0,
   TEXT(DATE(2020,INT((ROW(A5909)-1)/33)+1,1),"mmm/aa"),
   ""
)</f>
        <v/>
      </c>
      <c r="B5911" s="61" t="str">
        <f>IF(A5911&lt;&gt;"", 'alimentação - Tabela 7.1'!$B$8, "" )</f>
        <v/>
      </c>
      <c r="C5911" s="62" t="str">
        <f>IFERROR(INDEX('alimentação - Tabela 7.1'!$8:$8,
MATCH(TEXT('Tabela 7.1'!A5911,"mmmm/aaaa"),'alimentação - Tabela 7.1'!$5:$5,0)), "")</f>
        <v/>
      </c>
      <c r="D5911" s="62" t="str">
        <f>IFERROR(INDEX('alimentação - Tabela 7.1'!$8:$8,
MATCH(TEXT('Tabela 7.1'!$A5911,"mmmm/aaaa"),'alimentação - Tabela 7.1'!$5:$5,0)+1), "")</f>
        <v/>
      </c>
      <c r="E5911" s="62" t="str">
        <f>IFERROR(INDEX('alimentação - Tabela 7.1'!$8:$8,
MATCH(TEXT('Tabela 7.1'!$A5911,"mmmm/aaaa"),'alimentação - Tabela 7.1'!$5:$5,0)+2), "")</f>
        <v/>
      </c>
      <c r="F5911" s="62" t="str">
        <f>IFERROR(INDEX('alimentação - Tabela 7.1'!$8:$8,
MATCH(TEXT('Tabela 7.1'!$A5911,"mmmm/aaaa"),'alimentação - Tabela 7.1'!$5:$5,0)+3), "")</f>
        <v/>
      </c>
      <c r="G5911" s="95" t="str">
        <f>IFERROR(INDEX('alimentação - Tabela 7.1'!$8:$8,
MATCH(TEXT('Tabela 7.1'!$A5911,"mmmm/aaaa"),'alimentação - Tabela 7.1'!$5:$5,0)+4), "")</f>
        <v/>
      </c>
    </row>
    <row r="5912" spans="1:7" x14ac:dyDescent="0.25">
      <c r="A5912" s="59" t="str">
        <f>IF(
   SUMPRODUCT(--('alimentação - Tabela 7.1'!$5:$5=TEXT(DATE(2020,INT((ROW(A5910)-1)/33)+1,1),"mmmm/aaaa"))) &gt; 0,
   TEXT(DATE(2020,INT((ROW(A5910)-1)/33)+1,1),"mmm/aa"),
   ""
)</f>
        <v/>
      </c>
      <c r="B5912" s="61" t="str">
        <f>IF(A5912&lt;&gt;"", 'alimentação - Tabela 7.1'!$B$9, "" )</f>
        <v/>
      </c>
      <c r="C5912" s="62" t="str">
        <f>IFERROR(INDEX('alimentação - Tabela 7.1'!$9:$9,
MATCH(TEXT('Tabela 7.1'!A5912,"mmmm/aaaa"),'alimentação - Tabela 7.1'!$5:$5,0)), "")</f>
        <v/>
      </c>
      <c r="D5912" s="62" t="str">
        <f>IFERROR(INDEX('alimentação - Tabela 7.1'!$9:$9,
MATCH(TEXT('Tabela 7.1'!$A5912,"mmmm/aaaa"),'alimentação - Tabela 7.1'!$5:$5,0)+1), "")</f>
        <v/>
      </c>
      <c r="E5912" s="62" t="str">
        <f>IFERROR(INDEX('alimentação - Tabela 7.1'!$9:$9,
MATCH(TEXT('Tabela 7.1'!$A5912,"mmmm/aaaa"),'alimentação - Tabela 7.1'!$5:$5,0)+2), "")</f>
        <v/>
      </c>
      <c r="F5912" s="62" t="str">
        <f>IFERROR(INDEX('alimentação - Tabela 7.1'!$9:$9,
MATCH(TEXT('Tabela 7.1'!$A5912,"mmmm/aaaa"),'alimentação - Tabela 7.1'!$5:$5,0)+3), "")</f>
        <v/>
      </c>
      <c r="G5912" s="95" t="str">
        <f>IFERROR(INDEX('alimentação - Tabela 7.1'!$9:$9,
MATCH(TEXT('Tabela 7.1'!$A5912,"mmmm/aaaa"),'alimentação - Tabela 7.1'!$5:$5,0)+4), "")</f>
        <v/>
      </c>
    </row>
    <row r="5913" spans="1:7" x14ac:dyDescent="0.25">
      <c r="A5913" s="59" t="str">
        <f>IF(
   SUMPRODUCT(--('alimentação - Tabela 7.1'!$5:$5=TEXT(DATE(2020,INT((ROW(A5911)-1)/33)+1,1),"mmmm/aaaa"))) &gt; 0,
   TEXT(DATE(2020,INT((ROW(A5911)-1)/33)+1,1),"mmm/aa"),
   ""
)</f>
        <v/>
      </c>
      <c r="B5913" s="61" t="str">
        <f>IF(A5913&lt;&gt;"", 'alimentação - Tabela 7.1'!$B$10, "" )</f>
        <v/>
      </c>
      <c r="C5913" s="62" t="str">
        <f>IFERROR(INDEX('alimentação - Tabela 7.1'!$10:$10,
MATCH(TEXT('Tabela 7.1'!A5913,"mmmm/aaaa"),'alimentação - Tabela 7.1'!$5:$5,0)), "")</f>
        <v/>
      </c>
      <c r="D5913" s="62" t="str">
        <f>IFERROR(INDEX('alimentação - Tabela 7.1'!$10:$10,
MATCH(TEXT('Tabela 7.1'!$A5913,"mmmm/aaaa"),'alimentação - Tabela 7.1'!$5:$5,0)+1), "")</f>
        <v/>
      </c>
      <c r="E5913" s="62" t="str">
        <f>IFERROR(INDEX('alimentação - Tabela 7.1'!$10:$10,
MATCH(TEXT('Tabela 7.1'!$A5913,"mmmm/aaaa"),'alimentação - Tabela 7.1'!$5:$5,0)+2), "")</f>
        <v/>
      </c>
      <c r="F5913" s="62" t="str">
        <f>IFERROR(INDEX('alimentação - Tabela 7.1'!$10:$10,
MATCH(TEXT('Tabela 7.1'!$A5913,"mmmm/aaaa"),'alimentação - Tabela 7.1'!$5:$5,0)+3), "")</f>
        <v/>
      </c>
      <c r="G5913" s="95" t="str">
        <f>IFERROR(INDEX('alimentação - Tabela 7.1'!$10:$10,
MATCH(TEXT('Tabela 7.1'!$A5913,"mmmm/aaaa"),'alimentação - Tabela 7.1'!$5:$5,0)+4), "")</f>
        <v/>
      </c>
    </row>
    <row r="5914" spans="1:7" x14ac:dyDescent="0.25">
      <c r="A5914" s="59" t="str">
        <f>IF(
   SUMPRODUCT(--('alimentação - Tabela 7.1'!$5:$5=TEXT(DATE(2020,INT((ROW(A5912)-1)/33)+1,1),"mmmm/aaaa"))) &gt; 0,
   TEXT(DATE(2020,INT((ROW(A5912)-1)/33)+1,1),"mmm/aa"),
   ""
)</f>
        <v/>
      </c>
      <c r="B5914" s="61" t="str">
        <f>IF(A5914&lt;&gt;"", 'alimentação - Tabela 7.1'!$B$11, "" )</f>
        <v/>
      </c>
      <c r="C5914" s="62" t="str">
        <f>IFERROR(INDEX('alimentação - Tabela 7.1'!$11:$11,
MATCH(TEXT('Tabela 7.1'!A5914,"mmmm/aaaa"),'alimentação - Tabela 7.1'!$5:$5,0)), "")</f>
        <v/>
      </c>
      <c r="D5914" s="62" t="str">
        <f>IFERROR(INDEX('alimentação - Tabela 7.1'!$11:$11,
MATCH(TEXT('Tabela 7.1'!$A5914,"mmmm/aaaa"),'alimentação - Tabela 7.1'!$5:$5,0)+1), "")</f>
        <v/>
      </c>
      <c r="E5914" s="62" t="str">
        <f>IFERROR(INDEX('alimentação - Tabela 7.1'!$11:$11,
MATCH(TEXT('Tabela 7.1'!$A5914,"mmmm/aaaa"),'alimentação - Tabela 7.1'!$5:$5,0)+2), "")</f>
        <v/>
      </c>
      <c r="F5914" s="62" t="str">
        <f>IFERROR(INDEX('alimentação - Tabela 7.1'!$11:$11,
MATCH(TEXT('Tabela 7.1'!$A5914,"mmmm/aaaa"),'alimentação - Tabela 7.1'!$5:$5,0)+3), "")</f>
        <v/>
      </c>
      <c r="G5914" s="95" t="str">
        <f>IFERROR(INDEX('alimentação - Tabela 7.1'!$11:$11,
MATCH(TEXT('Tabela 7.1'!$A5914,"mmmm/aaaa"),'alimentação - Tabela 7.1'!$5:$5,0)+4), "")</f>
        <v/>
      </c>
    </row>
    <row r="5915" spans="1:7" x14ac:dyDescent="0.25">
      <c r="A5915" s="59" t="str">
        <f>IF(
   SUMPRODUCT(--('alimentação - Tabela 7.1'!$5:$5=TEXT(DATE(2020,INT((ROW(A5913)-1)/33)+1,1),"mmmm/aaaa"))) &gt; 0,
   TEXT(DATE(2020,INT((ROW(A5913)-1)/33)+1,1),"mmm/aa"),
   ""
)</f>
        <v/>
      </c>
      <c r="B5915" s="61" t="str">
        <f>IF(A5915&lt;&gt;"", 'alimentação - Tabela 7.1'!$B$12, "" )</f>
        <v/>
      </c>
      <c r="C5915" s="62" t="str">
        <f>IFERROR(INDEX('alimentação - Tabela 7.1'!$12:$12,
MATCH(TEXT('Tabela 7.1'!A5915,"mmmm/aaaa"),'alimentação - Tabela 7.1'!$5:$5,0)), "")</f>
        <v/>
      </c>
      <c r="D5915" s="62" t="str">
        <f>IFERROR(INDEX('alimentação - Tabela 7.1'!$12:$12,
MATCH(TEXT('Tabela 7.1'!$A5915,"mmmm/aaaa"),'alimentação - Tabela 7.1'!$5:$5,0)+1), "")</f>
        <v/>
      </c>
      <c r="E5915" s="62" t="str">
        <f>IFERROR(INDEX('alimentação - Tabela 7.1'!$12:$12,
MATCH(TEXT('Tabela 7.1'!$A5915,"mmmm/aaaa"),'alimentação - Tabela 7.1'!$5:$5,0)+2), "")</f>
        <v/>
      </c>
      <c r="F5915" s="62" t="str">
        <f>IFERROR(INDEX('alimentação - Tabela 7.1'!$12:$12,
MATCH(TEXT('Tabela 7.1'!$A5915,"mmmm/aaaa"),'alimentação - Tabela 7.1'!$5:$5,0)+3), "")</f>
        <v/>
      </c>
      <c r="G5915" s="95" t="str">
        <f>IFERROR(INDEX('alimentação - Tabela 7.1'!$12:$12,
MATCH(TEXT('Tabela 7.1'!$A5915,"mmmm/aaaa"),'alimentação - Tabela 7.1'!$5:$5,0)+4), "")</f>
        <v/>
      </c>
    </row>
    <row r="5916" spans="1:7" x14ac:dyDescent="0.25">
      <c r="A5916" s="59" t="str">
        <f>IF(
   SUMPRODUCT(--('alimentação - Tabela 7.1'!$5:$5=TEXT(DATE(2020,INT((ROW(A5914)-1)/33)+1,1),"mmmm/aaaa"))) &gt; 0,
   TEXT(DATE(2020,INT((ROW(A5914)-1)/33)+1,1),"mmm/aa"),
   ""
)</f>
        <v/>
      </c>
      <c r="B5916" s="61" t="str">
        <f>IF(A5916&lt;&gt;"", 'alimentação - Tabela 7.1'!$B$13, "" )</f>
        <v/>
      </c>
      <c r="C5916" s="62" t="str">
        <f>IFERROR(INDEX('alimentação - Tabela 7.1'!$13:$13,
MATCH(TEXT('Tabela 7.1'!A5916,"mmmm/aaaa"),'alimentação - Tabela 7.1'!$5:$5,0)), "")</f>
        <v/>
      </c>
      <c r="D5916" s="62" t="str">
        <f>IFERROR(INDEX('alimentação - Tabela 7.1'!$13:$13,
MATCH(TEXT('Tabela 7.1'!$A5916,"mmmm/aaaa"),'alimentação - Tabela 7.1'!$5:$5,0)+1), "")</f>
        <v/>
      </c>
      <c r="E5916" s="62" t="str">
        <f>IFERROR(INDEX('alimentação - Tabela 7.1'!$13:$13,
MATCH(TEXT('Tabela 7.1'!$A5916,"mmmm/aaaa"),'alimentação - Tabela 7.1'!$5:$5,0)+2), "")</f>
        <v/>
      </c>
      <c r="F5916" s="62" t="str">
        <f>IFERROR(INDEX('alimentação - Tabela 7.1'!$13:$13,
MATCH(TEXT('Tabela 7.1'!$A5916,"mmmm/aaaa"),'alimentação - Tabela 7.1'!$5:$5,0)+3), "")</f>
        <v/>
      </c>
      <c r="G5916" s="95" t="str">
        <f>IFERROR(INDEX('alimentação - Tabela 7.1'!$13:$13,
MATCH(TEXT('Tabela 7.1'!$A5916,"mmmm/aaaa"),'alimentação - Tabela 7.1'!$5:$5,0)+4), "")</f>
        <v/>
      </c>
    </row>
    <row r="5917" spans="1:7" x14ac:dyDescent="0.25">
      <c r="A5917" s="59" t="str">
        <f>IF(
   SUMPRODUCT(--('alimentação - Tabela 7.1'!$5:$5=TEXT(DATE(2020,INT((ROW(A5915)-1)/33)+1,1),"mmmm/aaaa"))) &gt; 0,
   TEXT(DATE(2020,INT((ROW(A5915)-1)/33)+1,1),"mmm/aa"),
   ""
)</f>
        <v/>
      </c>
      <c r="B5917" s="61" t="str">
        <f>IF(A5917&lt;&gt;"", 'alimentação - Tabela 7.1'!$B$14, "" )</f>
        <v/>
      </c>
      <c r="C5917" s="62" t="str">
        <f>IFERROR(INDEX('alimentação - Tabela 7.1'!$14:$14,
MATCH(TEXT('Tabela 7.1'!A5917,"mmmm/aaaa"),'alimentação - Tabela 7.1'!$5:$5,0)), "")</f>
        <v/>
      </c>
      <c r="D5917" s="62" t="str">
        <f>IFERROR(INDEX('alimentação - Tabela 7.1'!$14:$14,
MATCH(TEXT('Tabela 7.1'!$A5917,"mmmm/aaaa"),'alimentação - Tabela 7.1'!$5:$5,0)+1), "")</f>
        <v/>
      </c>
      <c r="E5917" s="62" t="str">
        <f>IFERROR(INDEX('alimentação - Tabela 7.1'!$14:$14,
MATCH(TEXT('Tabela 7.1'!$A5917,"mmmm/aaaa"),'alimentação - Tabela 7.1'!$5:$5,0)+2), "")</f>
        <v/>
      </c>
      <c r="F5917" s="62" t="str">
        <f>IFERROR(INDEX('alimentação - Tabela 7.1'!$14:$14,
MATCH(TEXT('Tabela 7.1'!$A5917,"mmmm/aaaa"),'alimentação - Tabela 7.1'!$5:$5,0)+3), "")</f>
        <v/>
      </c>
      <c r="G5917" s="95" t="str">
        <f>IFERROR(INDEX('alimentação - Tabela 7.1'!$14:$14,
MATCH(TEXT('Tabela 7.1'!$A5917,"mmmm/aaaa"),'alimentação - Tabela 7.1'!$5:$5,0)+4), "")</f>
        <v/>
      </c>
    </row>
    <row r="5918" spans="1:7" x14ac:dyDescent="0.25">
      <c r="A5918" s="59" t="str">
        <f>IF(
   SUMPRODUCT(--('alimentação - Tabela 7.1'!$5:$5=TEXT(DATE(2020,INT((ROW(A5916)-1)/33)+1,1),"mmmm/aaaa"))) &gt; 0,
   TEXT(DATE(2020,INT((ROW(A5916)-1)/33)+1,1),"mmm/aa"),
   ""
)</f>
        <v/>
      </c>
      <c r="B5918" s="61" t="str">
        <f>IF(A5918&lt;&gt;"", 'alimentação - Tabela 7.1'!$B$15, "" )</f>
        <v/>
      </c>
      <c r="C5918" s="62" t="str">
        <f>IFERROR(INDEX('alimentação - Tabela 7.1'!$15:$15,
MATCH(TEXT('Tabela 7.1'!A5918,"mmmm/aaaa"),'alimentação - Tabela 7.1'!$5:$5,0)), "")</f>
        <v/>
      </c>
      <c r="D5918" s="62" t="str">
        <f>IFERROR(INDEX('alimentação - Tabela 7.1'!$15:$15,
MATCH(TEXT('Tabela 7.1'!$A5918,"mmmm/aaaa"),'alimentação - Tabela 7.1'!$5:$5,0)+1), "")</f>
        <v/>
      </c>
      <c r="E5918" s="62" t="str">
        <f>IFERROR(INDEX('alimentação - Tabela 7.1'!$15:$15,
MATCH(TEXT('Tabela 7.1'!$A5918,"mmmm/aaaa"),'alimentação - Tabela 7.1'!$5:$5,0)+2), "")</f>
        <v/>
      </c>
      <c r="F5918" s="62" t="str">
        <f>IFERROR(INDEX('alimentação - Tabela 7.1'!$15:$15,
MATCH(TEXT('Tabela 7.1'!$A5918,"mmmm/aaaa"),'alimentação - Tabela 7.1'!$5:$5,0)+3), "")</f>
        <v/>
      </c>
      <c r="G5918" s="95" t="str">
        <f>IFERROR(INDEX('alimentação - Tabela 7.1'!$15:$15,
MATCH(TEXT('Tabela 7.1'!$A5918,"mmmm/aaaa"),'alimentação - Tabela 7.1'!$5:$5,0)+4), "")</f>
        <v/>
      </c>
    </row>
    <row r="5919" spans="1:7" x14ac:dyDescent="0.25">
      <c r="A5919" s="59" t="str">
        <f>IF(
   SUMPRODUCT(--('alimentação - Tabela 7.1'!$5:$5=TEXT(DATE(2020,INT((ROW(A5917)-1)/33)+1,1),"mmmm/aaaa"))) &gt; 0,
   TEXT(DATE(2020,INT((ROW(A5917)-1)/33)+1,1),"mmm/aa"),
   ""
)</f>
        <v/>
      </c>
      <c r="B5919" s="61" t="str">
        <f>IF(A5919&lt;&gt;"", 'alimentação - Tabela 7.1'!$B$16, "" )</f>
        <v/>
      </c>
      <c r="C5919" s="62" t="str">
        <f>IFERROR(INDEX('alimentação - Tabela 7.1'!$16:$16,
MATCH(TEXT('Tabela 7.1'!A5919,"mmmm/aaaa"),'alimentação - Tabela 7.1'!$5:$5,0)), "")</f>
        <v/>
      </c>
      <c r="D5919" s="62" t="str">
        <f>IFERROR(INDEX('alimentação - Tabela 7.1'!$16:$16,
MATCH(TEXT('Tabela 7.1'!$A5919,"mmmm/aaaa"),'alimentação - Tabela 7.1'!$5:$5,0)+1), "")</f>
        <v/>
      </c>
      <c r="E5919" s="62" t="str">
        <f>IFERROR(INDEX('alimentação - Tabela 7.1'!$16:$16,
MATCH(TEXT('Tabela 7.1'!$A5919,"mmmm/aaaa"),'alimentação - Tabela 7.1'!$5:$5,0)+2), "")</f>
        <v/>
      </c>
      <c r="F5919" s="62" t="str">
        <f>IFERROR(INDEX('alimentação - Tabela 7.1'!$16:$16,
MATCH(TEXT('Tabela 7.1'!$A5919,"mmmm/aaaa"),'alimentação - Tabela 7.1'!$5:$5,0)+3), "")</f>
        <v/>
      </c>
      <c r="G5919" s="95" t="str">
        <f>IFERROR(INDEX('alimentação - Tabela 7.1'!$16:$16,
MATCH(TEXT('Tabela 7.1'!$A5919,"mmmm/aaaa"),'alimentação - Tabela 7.1'!$5:$5,0)+4), "")</f>
        <v/>
      </c>
    </row>
    <row r="5920" spans="1:7" x14ac:dyDescent="0.25">
      <c r="A5920" s="59" t="str">
        <f>IF(
   SUMPRODUCT(--('alimentação - Tabela 7.1'!$5:$5=TEXT(DATE(2020,INT((ROW(A5918)-1)/33)+1,1),"mmmm/aaaa"))) &gt; 0,
   TEXT(DATE(2020,INT((ROW(A5918)-1)/33)+1,1),"mmm/aa"),
   ""
)</f>
        <v/>
      </c>
      <c r="B5920" s="61" t="str">
        <f>IF(A5920&lt;&gt;"", 'alimentação - Tabela 7.1'!$B$17, "" )</f>
        <v/>
      </c>
      <c r="C5920" s="62" t="str">
        <f>IFERROR(INDEX('alimentação - Tabela 7.1'!$17:$17,
MATCH(TEXT('Tabela 7.1'!A5920,"mmmm/aaaa"),'alimentação - Tabela 7.1'!$5:$5,0)), "")</f>
        <v/>
      </c>
      <c r="D5920" s="62" t="str">
        <f>IFERROR(INDEX('alimentação - Tabela 7.1'!$17:$17,
MATCH(TEXT('Tabela 7.1'!$A5920,"mmmm/aaaa"),'alimentação - Tabela 7.1'!$5:$5,0)+1), "")</f>
        <v/>
      </c>
      <c r="E5920" s="62" t="str">
        <f>IFERROR(INDEX('alimentação - Tabela 7.1'!$17:$17,
MATCH(TEXT('Tabela 7.1'!$A5920,"mmmm/aaaa"),'alimentação - Tabela 7.1'!$5:$5,0)+2), "")</f>
        <v/>
      </c>
      <c r="F5920" s="62" t="str">
        <f>IFERROR(INDEX('alimentação - Tabela 7.1'!$17:$17,
MATCH(TEXT('Tabela 7.1'!$A5920,"mmmm/aaaa"),'alimentação - Tabela 7.1'!$5:$5,0)+3), "")</f>
        <v/>
      </c>
      <c r="G5920" s="95" t="str">
        <f>IFERROR(INDEX('alimentação - Tabela 7.1'!$17:$17,
MATCH(TEXT('Tabela 7.1'!$A5920,"mmmm/aaaa"),'alimentação - Tabela 7.1'!$5:$5,0)+4), "")</f>
        <v/>
      </c>
    </row>
    <row r="5921" spans="1:7" x14ac:dyDescent="0.25">
      <c r="A5921" s="59" t="str">
        <f>IF(
   SUMPRODUCT(--('alimentação - Tabela 7.1'!$5:$5=TEXT(DATE(2020,INT((ROW(A5919)-1)/33)+1,1),"mmmm/aaaa"))) &gt; 0,
   TEXT(DATE(2020,INT((ROW(A5919)-1)/33)+1,1),"mmm/aa"),
   ""
)</f>
        <v/>
      </c>
      <c r="B5921" s="61" t="str">
        <f>IF(A5921&lt;&gt;"", 'alimentação - Tabela 7.1'!$B$18, "" )</f>
        <v/>
      </c>
      <c r="C5921" s="62" t="str">
        <f>IFERROR(INDEX('alimentação - Tabela 7.1'!$18:$18,
MATCH(TEXT('Tabela 7.1'!A5921,"mmmm/aaaa"),'alimentação - Tabela 7.1'!$5:$5,0)), "")</f>
        <v/>
      </c>
      <c r="D5921" s="62" t="str">
        <f>IFERROR(INDEX('alimentação - Tabela 7.1'!$18:$18,
MATCH(TEXT('Tabela 7.1'!$A5921,"mmmm/aaaa"),'alimentação - Tabela 7.1'!$5:$5,0)+1), "")</f>
        <v/>
      </c>
      <c r="E5921" s="62" t="str">
        <f>IFERROR(INDEX('alimentação - Tabela 7.1'!$18:$18,
MATCH(TEXT('Tabela 7.1'!$A5921,"mmmm/aaaa"),'alimentação - Tabela 7.1'!$5:$5,0)+2), "")</f>
        <v/>
      </c>
      <c r="F5921" s="62" t="str">
        <f>IFERROR(INDEX('alimentação - Tabela 7.1'!$18:$18,
MATCH(TEXT('Tabela 7.1'!$A5921,"mmmm/aaaa"),'alimentação - Tabela 7.1'!$5:$5,0)+3), "")</f>
        <v/>
      </c>
      <c r="G5921" s="95" t="str">
        <f>IFERROR(INDEX('alimentação - Tabela 7.1'!$18:$18,
MATCH(TEXT('Tabela 7.1'!$A5921,"mmmm/aaaa"),'alimentação - Tabela 7.1'!$5:$5,0)+4), "")</f>
        <v/>
      </c>
    </row>
    <row r="5922" spans="1:7" x14ac:dyDescent="0.25">
      <c r="A5922" s="59" t="str">
        <f>IF(
   SUMPRODUCT(--('alimentação - Tabela 7.1'!$5:$5=TEXT(DATE(2020,INT((ROW(A5920)-1)/33)+1,1),"mmmm/aaaa"))) &gt; 0,
   TEXT(DATE(2020,INT((ROW(A5920)-1)/33)+1,1),"mmm/aa"),
   ""
)</f>
        <v/>
      </c>
      <c r="B5922" s="61" t="str">
        <f>IF(A5922&lt;&gt;"", 'alimentação - Tabela 7.1'!$B$19, "" )</f>
        <v/>
      </c>
      <c r="C5922" s="62" t="str">
        <f>IFERROR(INDEX('alimentação - Tabela 7.1'!$19:$19,
MATCH(TEXT('Tabela 7.1'!A5922,"mmmm/aaaa"),'alimentação - Tabela 7.1'!$5:$5,0)), "")</f>
        <v/>
      </c>
      <c r="D5922" s="62" t="str">
        <f>IFERROR(INDEX('alimentação - Tabela 7.1'!$19:$19,
MATCH(TEXT('Tabela 7.1'!$A5922,"mmmm/aaaa"),'alimentação - Tabela 7.1'!$5:$5,0)+1), "")</f>
        <v/>
      </c>
      <c r="E5922" s="62" t="str">
        <f>IFERROR(INDEX('alimentação - Tabela 7.1'!$19:$19,
MATCH(TEXT('Tabela 7.1'!$A5922,"mmmm/aaaa"),'alimentação - Tabela 7.1'!$5:$5,0)+2), "")</f>
        <v/>
      </c>
      <c r="F5922" s="62" t="str">
        <f>IFERROR(INDEX('alimentação - Tabela 7.1'!$19:$19,
MATCH(TEXT('Tabela 7.1'!$A5922,"mmmm/aaaa"),'alimentação - Tabela 7.1'!$5:$5,0)+3), "")</f>
        <v/>
      </c>
      <c r="G5922" s="95" t="str">
        <f>IFERROR(INDEX('alimentação - Tabela 7.1'!$19:$19,
MATCH(TEXT('Tabela 7.1'!$A5922,"mmmm/aaaa"),'alimentação - Tabela 7.1'!$5:$5,0)+4), "")</f>
        <v/>
      </c>
    </row>
    <row r="5923" spans="1:7" x14ac:dyDescent="0.25">
      <c r="A5923" s="59" t="str">
        <f>IF(
   SUMPRODUCT(--('alimentação - Tabela 7.1'!$5:$5=TEXT(DATE(2020,INT((ROW(A5921)-1)/33)+1,1),"mmmm/aaaa"))) &gt; 0,
   TEXT(DATE(2020,INT((ROW(A5921)-1)/33)+1,1),"mmm/aa"),
   ""
)</f>
        <v/>
      </c>
      <c r="B5923" s="61" t="str">
        <f>IF(A5923&lt;&gt;"", 'alimentação - Tabela 7.1'!$B$20, "" )</f>
        <v/>
      </c>
      <c r="C5923" s="62" t="str">
        <f>IFERROR(INDEX('alimentação - Tabela 7.1'!$20:$20,
MATCH(TEXT('Tabela 7.1'!A5923,"mmmm/aaaa"),'alimentação - Tabela 7.1'!$5:$5,0)), "")</f>
        <v/>
      </c>
      <c r="D5923" s="62" t="str">
        <f>IFERROR(INDEX('alimentação - Tabela 7.1'!$20:$20,
MATCH(TEXT('Tabela 7.1'!$A5923,"mmmm/aaaa"),'alimentação - Tabela 7.1'!$5:$5,0)+1), "")</f>
        <v/>
      </c>
      <c r="E5923" s="62" t="str">
        <f>IFERROR(INDEX('alimentação - Tabela 7.1'!$20:$20,
MATCH(TEXT('Tabela 7.1'!$A5923,"mmmm/aaaa"),'alimentação - Tabela 7.1'!$5:$5,0)+2), "")</f>
        <v/>
      </c>
      <c r="F5923" s="62" t="str">
        <f>IFERROR(INDEX('alimentação - Tabela 7.1'!$20:$20,
MATCH(TEXT('Tabela 7.1'!$A5923,"mmmm/aaaa"),'alimentação - Tabela 7.1'!$5:$5,0)+3), "")</f>
        <v/>
      </c>
      <c r="G5923" s="95" t="str">
        <f>IFERROR(INDEX('alimentação - Tabela 7.1'!$20:$20,
MATCH(TEXT('Tabela 7.1'!$A5923,"mmmm/aaaa"),'alimentação - Tabela 7.1'!$5:$5,0)+4), "")</f>
        <v/>
      </c>
    </row>
    <row r="5924" spans="1:7" x14ac:dyDescent="0.25">
      <c r="A5924" s="59" t="str">
        <f>IF(
   SUMPRODUCT(--('alimentação - Tabela 7.1'!$5:$5=TEXT(DATE(2020,INT((ROW(A5922)-1)/33)+1,1),"mmmm/aaaa"))) &gt; 0,
   TEXT(DATE(2020,INT((ROW(A5922)-1)/33)+1,1),"mmm/aa"),
   ""
)</f>
        <v/>
      </c>
      <c r="B5924" s="61" t="str">
        <f>IF(A5924&lt;&gt;"", 'alimentação - Tabela 7.1'!$B$21, "" )</f>
        <v/>
      </c>
      <c r="C5924" s="62" t="str">
        <f>IFERROR(INDEX('alimentação - Tabela 7.1'!$21:$21,
MATCH(TEXT('Tabela 7.1'!A5924,"mmmm/aaaa"),'alimentação - Tabela 7.1'!$5:$5,0)), "")</f>
        <v/>
      </c>
      <c r="D5924" s="62" t="str">
        <f>IFERROR(INDEX('alimentação - Tabela 7.1'!$21:$21,
MATCH(TEXT('Tabela 7.1'!$A5924,"mmmm/aaaa"),'alimentação - Tabela 7.1'!$5:$5,0)+1), "")</f>
        <v/>
      </c>
      <c r="E5924" s="62" t="str">
        <f>IFERROR(INDEX('alimentação - Tabela 7.1'!$21:$21,
MATCH(TEXT('Tabela 7.1'!$A5924,"mmmm/aaaa"),'alimentação - Tabela 7.1'!$5:$5,0)+2), "")</f>
        <v/>
      </c>
      <c r="F5924" s="62" t="str">
        <f>IFERROR(INDEX('alimentação - Tabela 7.1'!$21:$21,
MATCH(TEXT('Tabela 7.1'!$A5924,"mmmm/aaaa"),'alimentação - Tabela 7.1'!$5:$5,0)+3), "")</f>
        <v/>
      </c>
      <c r="G5924" s="95" t="str">
        <f>IFERROR(INDEX('alimentação - Tabela 7.1'!$21:$21,
MATCH(TEXT('Tabela 7.1'!$A5924,"mmmm/aaaa"),'alimentação - Tabela 7.1'!$5:$5,0)+4), "")</f>
        <v/>
      </c>
    </row>
    <row r="5925" spans="1:7" x14ac:dyDescent="0.25">
      <c r="A5925" s="59" t="str">
        <f>IF(
   SUMPRODUCT(--('alimentação - Tabela 7.1'!$5:$5=TEXT(DATE(2020,INT((ROW(A5923)-1)/33)+1,1),"mmmm/aaaa"))) &gt; 0,
   TEXT(DATE(2020,INT((ROW(A5923)-1)/33)+1,1),"mmm/aa"),
   ""
)</f>
        <v/>
      </c>
      <c r="B5925" s="61" t="str">
        <f>IF(A5925&lt;&gt;"", 'alimentação - Tabela 7.1'!$B$22, "" )</f>
        <v/>
      </c>
      <c r="C5925" s="62" t="str">
        <f>IFERROR(INDEX('alimentação - Tabela 7.1'!$22:$22,
MATCH(TEXT('Tabela 7.1'!A5925,"mmmm/aaaa"),'alimentação - Tabela 7.1'!$5:$5,0)), "")</f>
        <v/>
      </c>
      <c r="D5925" s="62" t="str">
        <f>IFERROR(INDEX('alimentação - Tabela 7.1'!$22:$22,
MATCH(TEXT('Tabela 7.1'!$A5925,"mmmm/aaaa"),'alimentação - Tabela 7.1'!$5:$5,0)+1), "")</f>
        <v/>
      </c>
      <c r="E5925" s="62" t="str">
        <f>IFERROR(INDEX('alimentação - Tabela 7.1'!$22:$22,
MATCH(TEXT('Tabela 7.1'!$A5925,"mmmm/aaaa"),'alimentação - Tabela 7.1'!$5:$5,0)+2), "")</f>
        <v/>
      </c>
      <c r="F5925" s="62" t="str">
        <f>IFERROR(INDEX('alimentação - Tabela 7.1'!$22:$22,
MATCH(TEXT('Tabela 7.1'!$A5925,"mmmm/aaaa"),'alimentação - Tabela 7.1'!$5:$5,0)+3), "")</f>
        <v/>
      </c>
      <c r="G5925" s="95" t="str">
        <f>IFERROR(INDEX('alimentação - Tabela 7.1'!$22:$22,
MATCH(TEXT('Tabela 7.1'!$A5925,"mmmm/aaaa"),'alimentação - Tabela 7.1'!$5:$5,0)+4), "")</f>
        <v/>
      </c>
    </row>
    <row r="5926" spans="1:7" x14ac:dyDescent="0.25">
      <c r="A5926" s="59" t="str">
        <f>IF(
   SUMPRODUCT(--('alimentação - Tabela 7.1'!$5:$5=TEXT(DATE(2020,INT((ROW(A5924)-1)/33)+1,1),"mmmm/aaaa"))) &gt; 0,
   TEXT(DATE(2020,INT((ROW(A5924)-1)/33)+1,1),"mmm/aa"),
   ""
)</f>
        <v/>
      </c>
      <c r="B5926" s="61" t="str">
        <f>IF(A5926&lt;&gt;"", 'alimentação - Tabela 7.1'!$B$23, "" )</f>
        <v/>
      </c>
      <c r="C5926" s="62" t="str">
        <f>IFERROR(INDEX('alimentação - Tabela 7.1'!$23:$23,
MATCH(TEXT('Tabela 7.1'!A5926,"mmmm/aaaa"),'alimentação - Tabela 7.1'!$5:$5,0)), "")</f>
        <v/>
      </c>
      <c r="D5926" s="62" t="str">
        <f>IFERROR(INDEX('alimentação - Tabela 7.1'!$23:$23,
MATCH(TEXT('Tabela 7.1'!$A5926,"mmmm/aaaa"),'alimentação - Tabela 7.1'!$5:$5,0)+1), "")</f>
        <v/>
      </c>
      <c r="E5926" s="62" t="str">
        <f>IFERROR(INDEX('alimentação - Tabela 7.1'!$23:$23,
MATCH(TEXT('Tabela 7.1'!$A5926,"mmmm/aaaa"),'alimentação - Tabela 7.1'!$5:$5,0)+2), "")</f>
        <v/>
      </c>
      <c r="F5926" s="62" t="str">
        <f>IFERROR(INDEX('alimentação - Tabela 7.1'!$23:$23,
MATCH(TEXT('Tabela 7.1'!$A5926,"mmmm/aaaa"),'alimentação - Tabela 7.1'!$5:$5,0)+3), "")</f>
        <v/>
      </c>
      <c r="G5926" s="95" t="str">
        <f>IFERROR(INDEX('alimentação - Tabela 7.1'!$23:$23,
MATCH(TEXT('Tabela 7.1'!$A5926,"mmmm/aaaa"),'alimentação - Tabela 7.1'!$5:$5,0)+4), "")</f>
        <v/>
      </c>
    </row>
    <row r="5927" spans="1:7" x14ac:dyDescent="0.25">
      <c r="A5927" s="59" t="str">
        <f>IF(
   SUMPRODUCT(--('alimentação - Tabela 7.1'!$5:$5=TEXT(DATE(2020,INT((ROW(A5925)-1)/33)+1,1),"mmmm/aaaa"))) &gt; 0,
   TEXT(DATE(2020,INT((ROW(A5925)-1)/33)+1,1),"mmm/aa"),
   ""
)</f>
        <v/>
      </c>
      <c r="B5927" s="61" t="str">
        <f>IF(A5927&lt;&gt;"", 'alimentação - Tabela 7.1'!$B$24, "" )</f>
        <v/>
      </c>
      <c r="C5927" s="62" t="str">
        <f>IFERROR(INDEX('alimentação - Tabela 7.1'!$24:$24,
MATCH(TEXT('Tabela 7.1'!A5927,"mmmm/aaaa"),'alimentação - Tabela 7.1'!$5:$5,0)), "")</f>
        <v/>
      </c>
      <c r="D5927" s="62" t="str">
        <f>IFERROR(INDEX('alimentação - Tabela 7.1'!$24:$24,
MATCH(TEXT('Tabela 7.1'!$A5927,"mmmm/aaaa"),'alimentação - Tabela 7.1'!$5:$5,0)+1), "")</f>
        <v/>
      </c>
      <c r="E5927" s="62" t="str">
        <f>IFERROR(INDEX('alimentação - Tabela 7.1'!$24:$24,
MATCH(TEXT('Tabela 7.1'!$A5927,"mmmm/aaaa"),'alimentação - Tabela 7.1'!$5:$5,0)+2), "")</f>
        <v/>
      </c>
      <c r="F5927" s="62" t="str">
        <f>IFERROR(INDEX('alimentação - Tabela 7.1'!$24:$24,
MATCH(TEXT('Tabela 7.1'!$A5927,"mmmm/aaaa"),'alimentação - Tabela 7.1'!$5:$5,0)+3), "")</f>
        <v/>
      </c>
      <c r="G5927" s="95" t="str">
        <f>IFERROR(INDEX('alimentação - Tabela 7.1'!$24:$24,
MATCH(TEXT('Tabela 7.1'!$A5927,"mmmm/aaaa"),'alimentação - Tabela 7.1'!$5:$5,0)+4), "")</f>
        <v/>
      </c>
    </row>
    <row r="5928" spans="1:7" x14ac:dyDescent="0.25">
      <c r="A5928" s="59" t="str">
        <f>IF(
   SUMPRODUCT(--('alimentação - Tabela 7.1'!$5:$5=TEXT(DATE(2020,INT((ROW(A5926)-1)/33)+1,1),"mmmm/aaaa"))) &gt; 0,
   TEXT(DATE(2020,INT((ROW(A5926)-1)/33)+1,1),"mmm/aa"),
   ""
)</f>
        <v/>
      </c>
      <c r="B5928" s="61" t="str">
        <f>IF(A5928&lt;&gt;"", 'alimentação - Tabela 7.1'!$B$25, "" )</f>
        <v/>
      </c>
      <c r="C5928" s="62" t="str">
        <f>IFERROR(INDEX('alimentação - Tabela 7.1'!$25:$25,
MATCH(TEXT('Tabela 7.1'!A5928,"mmmm/aaaa"),'alimentação - Tabela 7.1'!$5:$5,0)), "")</f>
        <v/>
      </c>
      <c r="D5928" s="62" t="str">
        <f>IFERROR(INDEX('alimentação - Tabela 7.1'!$25:$25,
MATCH(TEXT('Tabela 7.1'!$A5928,"mmmm/aaaa"),'alimentação - Tabela 7.1'!$5:$5,0)+1), "")</f>
        <v/>
      </c>
      <c r="E5928" s="62" t="str">
        <f>IFERROR(INDEX('alimentação - Tabela 7.1'!$25:$25,
MATCH(TEXT('Tabela 7.1'!$A5928,"mmmm/aaaa"),'alimentação - Tabela 7.1'!$5:$5,0)+2), "")</f>
        <v/>
      </c>
      <c r="F5928" s="62" t="str">
        <f>IFERROR(INDEX('alimentação - Tabela 7.1'!$25:$25,
MATCH(TEXT('Tabela 7.1'!$A5928,"mmmm/aaaa"),'alimentação - Tabela 7.1'!$5:$5,0)+3), "")</f>
        <v/>
      </c>
      <c r="G5928" s="95" t="str">
        <f>IFERROR(INDEX('alimentação - Tabela 7.1'!$25:$25,
MATCH(TEXT('Tabela 7.1'!$A5928,"mmmm/aaaa"),'alimentação - Tabela 7.1'!$5:$5,0)+4), "")</f>
        <v/>
      </c>
    </row>
    <row r="5929" spans="1:7" x14ac:dyDescent="0.25">
      <c r="A5929" s="59" t="str">
        <f>IF(
   SUMPRODUCT(--('alimentação - Tabela 7.1'!$5:$5=TEXT(DATE(2020,INT((ROW(A5927)-1)/33)+1,1),"mmmm/aaaa"))) &gt; 0,
   TEXT(DATE(2020,INT((ROW(A5927)-1)/33)+1,1),"mmm/aa"),
   ""
)</f>
        <v/>
      </c>
      <c r="B5929" s="61" t="str">
        <f>IF(A5929&lt;&gt;"", 'alimentação - Tabela 7.1'!$B$26, "" )</f>
        <v/>
      </c>
      <c r="C5929" s="62" t="str">
        <f>IFERROR(INDEX('alimentação - Tabela 7.1'!$26:$26,
MATCH(TEXT('Tabela 7.1'!A5929,"mmmm/aaaa"),'alimentação - Tabela 7.1'!$5:$5,0)), "")</f>
        <v/>
      </c>
      <c r="D5929" s="62" t="str">
        <f>IFERROR(INDEX('alimentação - Tabela 7.1'!$26:$26,
MATCH(TEXT('Tabela 7.1'!$A5929,"mmmm/aaaa"),'alimentação - Tabela 7.1'!$5:$5,0)+1), "")</f>
        <v/>
      </c>
      <c r="E5929" s="62" t="str">
        <f>IFERROR(INDEX('alimentação - Tabela 7.1'!$26:$26,
MATCH(TEXT('Tabela 7.1'!$A5929,"mmmm/aaaa"),'alimentação - Tabela 7.1'!$5:$5,0)+2), "")</f>
        <v/>
      </c>
      <c r="F5929" s="62" t="str">
        <f>IFERROR(INDEX('alimentação - Tabela 7.1'!$26:$26,
MATCH(TEXT('Tabela 7.1'!$A5929,"mmmm/aaaa"),'alimentação - Tabela 7.1'!$5:$5,0)+3), "")</f>
        <v/>
      </c>
      <c r="G5929" s="95" t="str">
        <f>IFERROR(INDEX('alimentação - Tabela 7.1'!$26:$26,
MATCH(TEXT('Tabela 7.1'!$A5929,"mmmm/aaaa"),'alimentação - Tabela 7.1'!$5:$5,0)+4), "")</f>
        <v/>
      </c>
    </row>
    <row r="5930" spans="1:7" x14ac:dyDescent="0.25">
      <c r="A5930" s="59" t="str">
        <f>IF(
   SUMPRODUCT(--('alimentação - Tabela 7.1'!$5:$5=TEXT(DATE(2020,INT((ROW(A5928)-1)/33)+1,1),"mmmm/aaaa"))) &gt; 0,
   TEXT(DATE(2020,INT((ROW(A5928)-1)/33)+1,1),"mmm/aa"),
   ""
)</f>
        <v/>
      </c>
      <c r="B5930" s="61" t="str">
        <f>IF(A5930&lt;&gt;"", 'alimentação - Tabela 7.1'!$B$27, "" )</f>
        <v/>
      </c>
      <c r="C5930" s="62" t="str">
        <f>IFERROR(INDEX('alimentação - Tabela 7.1'!$27:$27,
MATCH(TEXT('Tabela 7.1'!A5930,"mmmm/aaaa"),'alimentação - Tabela 7.1'!$5:$5,0)), "")</f>
        <v/>
      </c>
      <c r="D5930" s="62" t="str">
        <f>IFERROR(INDEX('alimentação - Tabela 7.1'!$27:$27,
MATCH(TEXT('Tabela 7.1'!$A5930,"mmmm/aaaa"),'alimentação - Tabela 7.1'!$5:$5,0)+1), "")</f>
        <v/>
      </c>
      <c r="E5930" s="62" t="str">
        <f>IFERROR(INDEX('alimentação - Tabela 7.1'!$27:$27,
MATCH(TEXT('Tabela 7.1'!$A5930,"mmmm/aaaa"),'alimentação - Tabela 7.1'!$5:$5,0)+2), "")</f>
        <v/>
      </c>
      <c r="F5930" s="62" t="str">
        <f>IFERROR(INDEX('alimentação - Tabela 7.1'!$27:$27,
MATCH(TEXT('Tabela 7.1'!$A5930,"mmmm/aaaa"),'alimentação - Tabela 7.1'!$5:$5,0)+3), "")</f>
        <v/>
      </c>
      <c r="G5930" s="95" t="str">
        <f>IFERROR(INDEX('alimentação - Tabela 7.1'!$27:$27,
MATCH(TEXT('Tabela 7.1'!$A5930,"mmmm/aaaa"),'alimentação - Tabela 7.1'!$5:$5,0)+4), "")</f>
        <v/>
      </c>
    </row>
    <row r="5931" spans="1:7" x14ac:dyDescent="0.25">
      <c r="A5931" s="59" t="str">
        <f>IF(
   SUMPRODUCT(--('alimentação - Tabela 7.1'!$5:$5=TEXT(DATE(2020,INT((ROW(A5929)-1)/33)+1,1),"mmmm/aaaa"))) &gt; 0,
   TEXT(DATE(2020,INT((ROW(A5929)-1)/33)+1,1),"mmm/aa"),
   ""
)</f>
        <v/>
      </c>
      <c r="B5931" s="61" t="str">
        <f>IF(A5931&lt;&gt;"", 'alimentação - Tabela 7.1'!$B$28, "" )</f>
        <v/>
      </c>
      <c r="C5931" s="62" t="str">
        <f>IFERROR(INDEX('alimentação - Tabela 7.1'!$28:$28,
MATCH(TEXT('Tabela 7.1'!A5931,"mmmm/aaaa"),'alimentação - Tabela 7.1'!$5:$5,0)), "")</f>
        <v/>
      </c>
      <c r="D5931" s="62" t="str">
        <f>IFERROR(INDEX('alimentação - Tabela 7.1'!$28:$28,
MATCH(TEXT('Tabela 7.1'!$A5931,"mmmm/aaaa"),'alimentação - Tabela 7.1'!$5:$5,0)+1), "")</f>
        <v/>
      </c>
      <c r="E5931" s="62" t="str">
        <f>IFERROR(INDEX('alimentação - Tabela 7.1'!$28:$28,
MATCH(TEXT('Tabela 7.1'!$A5931,"mmmm/aaaa"),'alimentação - Tabela 7.1'!$5:$5,0)+2), "")</f>
        <v/>
      </c>
      <c r="F5931" s="62" t="str">
        <f>IFERROR(INDEX('alimentação - Tabela 7.1'!$28:$28,
MATCH(TEXT('Tabela 7.1'!$A5931,"mmmm/aaaa"),'alimentação - Tabela 7.1'!$5:$5,0)+3), "")</f>
        <v/>
      </c>
      <c r="G5931" s="95" t="str">
        <f>IFERROR(INDEX('alimentação - Tabela 7.1'!$28:$28,
MATCH(TEXT('Tabela 7.1'!$A5931,"mmmm/aaaa"),'alimentação - Tabela 7.1'!$5:$5,0)+4), "")</f>
        <v/>
      </c>
    </row>
    <row r="5932" spans="1:7" x14ac:dyDescent="0.25">
      <c r="A5932" s="59" t="str">
        <f>IF(
   SUMPRODUCT(--('alimentação - Tabela 7.1'!$5:$5=TEXT(DATE(2020,INT((ROW(A5930)-1)/33)+1,1),"mmmm/aaaa"))) &gt; 0,
   TEXT(DATE(2020,INT((ROW(A5930)-1)/33)+1,1),"mmm/aa"),
   ""
)</f>
        <v/>
      </c>
      <c r="B5932" s="61" t="str">
        <f>IF(A5932&lt;&gt;"", 'alimentação - Tabela 7.1'!$B$29, "" )</f>
        <v/>
      </c>
      <c r="C5932" s="62" t="str">
        <f>IFERROR(INDEX('alimentação - Tabela 7.1'!$29:$29,
MATCH(TEXT('Tabela 7.1'!A5932,"mmmm/aaaa"),'alimentação - Tabela 7.1'!$5:$5,0)), "")</f>
        <v/>
      </c>
      <c r="D5932" s="62" t="str">
        <f>IFERROR(INDEX('alimentação - Tabela 7.1'!$29:$29,
MATCH(TEXT('Tabela 7.1'!$A5932,"mmmm/aaaa"),'alimentação - Tabela 7.1'!$5:$5,0)+1), "")</f>
        <v/>
      </c>
      <c r="E5932" s="62" t="str">
        <f>IFERROR(INDEX('alimentação - Tabela 7.1'!$29:$29,
MATCH(TEXT('Tabela 7.1'!$A5932,"mmmm/aaaa"),'alimentação - Tabela 7.1'!$5:$5,0)+2), "")</f>
        <v/>
      </c>
      <c r="F5932" s="62" t="str">
        <f>IFERROR(INDEX('alimentação - Tabela 7.1'!$29:$29,
MATCH(TEXT('Tabela 7.1'!$A5932,"mmmm/aaaa"),'alimentação - Tabela 7.1'!$5:$5,0)+3), "")</f>
        <v/>
      </c>
      <c r="G5932" s="95" t="str">
        <f>IFERROR(INDEX('alimentação - Tabela 7.1'!$29:$29,
MATCH(TEXT('Tabela 7.1'!$A5932,"mmmm/aaaa"),'alimentação - Tabela 7.1'!$5:$5,0)+4), "")</f>
        <v/>
      </c>
    </row>
    <row r="5933" spans="1:7" x14ac:dyDescent="0.25">
      <c r="A5933" s="59" t="str">
        <f>IF(
   SUMPRODUCT(--('alimentação - Tabela 7.1'!$5:$5=TEXT(DATE(2020,INT((ROW(A5931)-1)/33)+1,1),"mmmm/aaaa"))) &gt; 0,
   TEXT(DATE(2020,INT((ROW(A5931)-1)/33)+1,1),"mmm/aa"),
   ""
)</f>
        <v/>
      </c>
      <c r="B5933" s="61" t="str">
        <f>IF(A5933&lt;&gt;"", 'alimentação - Tabela 7.1'!$B$30, "" )</f>
        <v/>
      </c>
      <c r="C5933" s="62" t="str">
        <f>IFERROR(INDEX('alimentação - Tabela 7.1'!$30:$30,
MATCH(TEXT('Tabela 7.1'!A5933,"mmmm/aaaa"),'alimentação - Tabela 7.1'!$5:$5,0)), "")</f>
        <v/>
      </c>
      <c r="D5933" s="62" t="str">
        <f>IFERROR(INDEX('alimentação - Tabela 7.1'!$30:$30,
MATCH(TEXT('Tabela 7.1'!$A5933,"mmmm/aaaa"),'alimentação - Tabela 7.1'!$5:$5,0)+1), "")</f>
        <v/>
      </c>
      <c r="E5933" s="62" t="str">
        <f>IFERROR(INDEX('alimentação - Tabela 7.1'!$30:$30,
MATCH(TEXT('Tabela 7.1'!$A5933,"mmmm/aaaa"),'alimentação - Tabela 7.1'!$5:$5,0)+2), "")</f>
        <v/>
      </c>
      <c r="F5933" s="62" t="str">
        <f>IFERROR(INDEX('alimentação - Tabela 7.1'!$30:$30,
MATCH(TEXT('Tabela 7.1'!$A5933,"mmmm/aaaa"),'alimentação - Tabela 7.1'!$5:$5,0)+3), "")</f>
        <v/>
      </c>
      <c r="G5933" s="95" t="str">
        <f>IFERROR(INDEX('alimentação - Tabela 7.1'!$30:$30,
MATCH(TEXT('Tabela 7.1'!$A5933,"mmmm/aaaa"),'alimentação - Tabela 7.1'!$5:$5,0)+4), "")</f>
        <v/>
      </c>
    </row>
    <row r="5934" spans="1:7" x14ac:dyDescent="0.25">
      <c r="A5934" s="59" t="str">
        <f>IF(
   SUMPRODUCT(--('alimentação - Tabela 7.1'!$5:$5=TEXT(DATE(2020,INT((ROW(A5932)-1)/33)+1,1),"mmmm/aaaa"))) &gt; 0,
   TEXT(DATE(2020,INT((ROW(A5932)-1)/33)+1,1),"mmm/aa"),
   ""
)</f>
        <v/>
      </c>
      <c r="B5934" s="61" t="str">
        <f>IF(A5934&lt;&gt;"", 'alimentação - Tabela 7.1'!$B$31, "" )</f>
        <v/>
      </c>
      <c r="C5934" s="62" t="str">
        <f>IFERROR(INDEX('alimentação - Tabela 7.1'!$31:$31,
MATCH(TEXT('Tabela 7.1'!A5934,"mmmm/aaaa"),'alimentação - Tabela 7.1'!$5:$5,0)), "")</f>
        <v/>
      </c>
      <c r="D5934" s="62" t="str">
        <f>IFERROR(INDEX('alimentação - Tabela 7.1'!$31:$31,
MATCH(TEXT('Tabela 7.1'!$A5934,"mmmm/aaaa"),'alimentação - Tabela 7.1'!$5:$5,0)+1), "")</f>
        <v/>
      </c>
      <c r="E5934" s="62" t="str">
        <f>IFERROR(INDEX('alimentação - Tabela 7.1'!$31:$31,
MATCH(TEXT('Tabela 7.1'!$A5934,"mmmm/aaaa"),'alimentação - Tabela 7.1'!$5:$5,0)+2), "")</f>
        <v/>
      </c>
      <c r="F5934" s="62" t="str">
        <f>IFERROR(INDEX('alimentação - Tabela 7.1'!$31:$31,
MATCH(TEXT('Tabela 7.1'!$A5934,"mmmm/aaaa"),'alimentação - Tabela 7.1'!$5:$5,0)+3), "")</f>
        <v/>
      </c>
      <c r="G5934" s="95" t="str">
        <f>IFERROR(INDEX('alimentação - Tabela 7.1'!$31:$31,
MATCH(TEXT('Tabela 7.1'!$A5934,"mmmm/aaaa"),'alimentação - Tabela 7.1'!$5:$5,0)+4), "")</f>
        <v/>
      </c>
    </row>
    <row r="5935" spans="1:7" x14ac:dyDescent="0.25">
      <c r="A5935" s="59" t="str">
        <f>IF(
   SUMPRODUCT(--('alimentação - Tabela 7.1'!$5:$5=TEXT(DATE(2020,INT((ROW(A5933)-1)/33)+1,1),"mmmm/aaaa"))) &gt; 0,
   TEXT(DATE(2020,INT((ROW(A5933)-1)/33)+1,1),"mmm/aa"),
   ""
)</f>
        <v/>
      </c>
      <c r="B5935" s="61" t="str">
        <f>IF(A5935&lt;&gt;"", 'alimentação - Tabela 7.1'!$B$32, "" )</f>
        <v/>
      </c>
      <c r="C5935" s="62" t="str">
        <f>IFERROR(INDEX('alimentação - Tabela 7.1'!$32:$32,
MATCH(TEXT('Tabela 7.1'!A5935,"mmmm/aaaa"),'alimentação - Tabela 7.1'!$5:$5,0)), "")</f>
        <v/>
      </c>
      <c r="D5935" s="62" t="str">
        <f>IFERROR(INDEX('alimentação - Tabela 7.1'!$32:$32,
MATCH(TEXT('Tabela 7.1'!$A5935,"mmmm/aaaa"),'alimentação - Tabela 7.1'!$5:$5,0)+1), "")</f>
        <v/>
      </c>
      <c r="E5935" s="62" t="str">
        <f>IFERROR(INDEX('alimentação - Tabela 7.1'!$32:$32,
MATCH(TEXT('Tabela 7.1'!$A5935,"mmmm/aaaa"),'alimentação - Tabela 7.1'!$5:$5,0)+2), "")</f>
        <v/>
      </c>
      <c r="F5935" s="62" t="str">
        <f>IFERROR(INDEX('alimentação - Tabela 7.1'!$32:$32,
MATCH(TEXT('Tabela 7.1'!$A5935,"mmmm/aaaa"),'alimentação - Tabela 7.1'!$5:$5,0)+3), "")</f>
        <v/>
      </c>
      <c r="G5935" s="95" t="str">
        <f>IFERROR(INDEX('alimentação - Tabela 7.1'!$32:$32,
MATCH(TEXT('Tabela 7.1'!$A5935,"mmmm/aaaa"),'alimentação - Tabela 7.1'!$5:$5,0)+4), "")</f>
        <v/>
      </c>
    </row>
    <row r="5936" spans="1:7" x14ac:dyDescent="0.25">
      <c r="A5936" s="59" t="str">
        <f>IF(
   SUMPRODUCT(--('alimentação - Tabela 7.1'!$5:$5=TEXT(DATE(2020,INT((ROW(A5934)-1)/33)+1,1),"mmmm/aaaa"))) &gt; 0,
   TEXT(DATE(2020,INT((ROW(A5934)-1)/33)+1,1),"mmm/aa"),
   ""
)</f>
        <v/>
      </c>
      <c r="B5936" s="61" t="str">
        <f>IF(A5936&lt;&gt;"", 'alimentação - Tabela 7.1'!$B$33, "" )</f>
        <v/>
      </c>
      <c r="C5936" s="62" t="str">
        <f>IFERROR(INDEX('alimentação - Tabela 7.1'!$33:$33,
MATCH(TEXT('Tabela 7.1'!A5936,"mmmm/aaaa"),'alimentação - Tabela 7.1'!$5:$5,0)), "")</f>
        <v/>
      </c>
      <c r="D5936" s="62" t="str">
        <f>IFERROR(INDEX('alimentação - Tabela 7.1'!$33:$33,
MATCH(TEXT('Tabela 7.1'!$A5936,"mmmm/aaaa"),'alimentação - Tabela 7.1'!$5:$5,0)+1), "")</f>
        <v/>
      </c>
      <c r="E5936" s="62" t="str">
        <f>IFERROR(INDEX('alimentação - Tabela 7.1'!$33:$33,
MATCH(TEXT('Tabela 7.1'!$A5936,"mmmm/aaaa"),'alimentação - Tabela 7.1'!$5:$5,0)+2), "")</f>
        <v/>
      </c>
      <c r="F5936" s="62" t="str">
        <f>IFERROR(INDEX('alimentação - Tabela 7.1'!$33:$33,
MATCH(TEXT('Tabela 7.1'!$A5936,"mmmm/aaaa"),'alimentação - Tabela 7.1'!$5:$5,0)+3), "")</f>
        <v/>
      </c>
      <c r="G5936" s="95" t="str">
        <f>IFERROR(INDEX('alimentação - Tabela 7.1'!$33:$33,
MATCH(TEXT('Tabela 7.1'!$A5936,"mmmm/aaaa"),'alimentação - Tabela 7.1'!$5:$5,0)+4), "")</f>
        <v/>
      </c>
    </row>
    <row r="5937" spans="1:7" x14ac:dyDescent="0.25">
      <c r="A5937" s="59" t="str">
        <f>IF(
   SUMPRODUCT(--('alimentação - Tabela 7.1'!$5:$5=TEXT(DATE(2020,INT((ROW(A5935)-1)/33)+1,1),"mmmm/aaaa"))) &gt; 0,
   TEXT(DATE(2020,INT((ROW(A5935)-1)/33)+1,1),"mmm/aa"),
   ""
)</f>
        <v/>
      </c>
      <c r="B5937" s="61" t="str">
        <f>IF(A5937&lt;&gt;"", 'alimentação - Tabela 7.1'!$B$34, "" )</f>
        <v/>
      </c>
      <c r="C5937" s="62" t="str">
        <f>IFERROR(INDEX('alimentação - Tabela 7.1'!$34:$34,
MATCH(TEXT('Tabela 7.1'!A5937,"mmmm/aaaa"),'alimentação - Tabela 7.1'!$5:$5,0)), "")</f>
        <v/>
      </c>
      <c r="D5937" s="62" t="str">
        <f>IFERROR(INDEX('alimentação - Tabela 7.1'!$34:$34,
MATCH(TEXT('Tabela 7.1'!$A5937,"mmmm/aaaa"),'alimentação - Tabela 7.1'!$5:$5,0)+1), "")</f>
        <v/>
      </c>
      <c r="E5937" s="62" t="str">
        <f>IFERROR(INDEX('alimentação - Tabela 7.1'!$34:$34,
MATCH(TEXT('Tabela 7.1'!$A5937,"mmmm/aaaa"),'alimentação - Tabela 7.1'!$5:$5,0)+2), "")</f>
        <v/>
      </c>
      <c r="F5937" s="62" t="str">
        <f>IFERROR(INDEX('alimentação - Tabela 7.1'!$34:$34,
MATCH(TEXT('Tabela 7.1'!$A5937,"mmmm/aaaa"),'alimentação - Tabela 7.1'!$5:$5,0)+3), "")</f>
        <v/>
      </c>
      <c r="G5937" s="95" t="str">
        <f>IFERROR(INDEX('alimentação - Tabela 7.1'!$34:$34,
MATCH(TEXT('Tabela 7.1'!$A5937,"mmmm/aaaa"),'alimentação - Tabela 7.1'!$5:$5,0)+4), "")</f>
        <v/>
      </c>
    </row>
    <row r="5938" spans="1:7" x14ac:dyDescent="0.25">
      <c r="A5938" s="59" t="str">
        <f>IF(
   SUMPRODUCT(--('alimentação - Tabela 7.1'!$5:$5=TEXT(DATE(2020,INT((ROW(A5936)-1)/33)+1,1),"mmmm/aaaa"))) &gt; 0,
   TEXT(DATE(2020,INT((ROW(A5936)-1)/33)+1,1),"mmm/aa"),
   ""
)</f>
        <v/>
      </c>
      <c r="B5938" s="61" t="str">
        <f>IF(A5938&lt;&gt;"", 'alimentação - Tabela 7.1'!$B$35, "" )</f>
        <v/>
      </c>
      <c r="C5938" s="62" t="str">
        <f>IFERROR(INDEX('alimentação - Tabela 7.1'!$35:$35,
MATCH(TEXT('Tabela 7.1'!A5938,"mmmm/aaaa"),'alimentação - Tabela 7.1'!$5:$5,0)), "")</f>
        <v/>
      </c>
      <c r="D5938" s="62" t="str">
        <f>IFERROR(INDEX('alimentação - Tabela 7.1'!$35:$35,
MATCH(TEXT('Tabela 7.1'!$A5938,"mmmm/aaaa"),'alimentação - Tabela 7.1'!$5:$5,0)+1), "")</f>
        <v/>
      </c>
      <c r="E5938" s="62" t="str">
        <f>IFERROR(INDEX('alimentação - Tabela 7.1'!$35:$35,
MATCH(TEXT('Tabela 7.1'!$A5938,"mmmm/aaaa"),'alimentação - Tabela 7.1'!$5:$5,0)+2), "")</f>
        <v/>
      </c>
      <c r="F5938" s="62" t="str">
        <f>IFERROR(INDEX('alimentação - Tabela 7.1'!$35:$35,
MATCH(TEXT('Tabela 7.1'!$A5938,"mmmm/aaaa"),'alimentação - Tabela 7.1'!$5:$5,0)+3), "")</f>
        <v/>
      </c>
      <c r="G5938" s="95" t="str">
        <f>IFERROR(INDEX('alimentação - Tabela 7.1'!$35:$35,
MATCH(TEXT('Tabela 7.1'!$A5938,"mmmm/aaaa"),'alimentação - Tabela 7.1'!$5:$5,0)+4), "")</f>
        <v/>
      </c>
    </row>
    <row r="5939" spans="1:7" x14ac:dyDescent="0.25">
      <c r="A5939" s="59" t="str">
        <f>IF(
   SUMPRODUCT(--('alimentação - Tabela 7.1'!$5:$5=TEXT(DATE(2020,INT((ROW(A5937)-1)/33)+1,1),"mmmm/aaaa"))) &gt; 0,
   TEXT(DATE(2020,INT((ROW(A5937)-1)/33)+1,1),"mmm/aa"),
   ""
)</f>
        <v/>
      </c>
      <c r="B5939" s="61" t="str">
        <f>IF(A5939&lt;&gt;"", 'alimentação - Tabela 7.1'!$B$36, "" )</f>
        <v/>
      </c>
      <c r="C5939" s="62" t="str">
        <f>IFERROR(INDEX('alimentação - Tabela 7.1'!$36:$36,
MATCH(TEXT('Tabela 7.1'!A5939,"mmmm/aaaa"),'alimentação - Tabela 7.1'!$5:$5,0)), "")</f>
        <v/>
      </c>
      <c r="D5939" s="62" t="str">
        <f>IFERROR(INDEX('alimentação - Tabela 7.1'!$36:$36,
MATCH(TEXT('Tabela 7.1'!$A5939,"mmmm/aaaa"),'alimentação - Tabela 7.1'!$5:$5,0)+1), "")</f>
        <v/>
      </c>
      <c r="E5939" s="62" t="str">
        <f>IFERROR(INDEX('alimentação - Tabela 7.1'!$36:$36,
MATCH(TEXT('Tabela 7.1'!$A5939,"mmmm/aaaa"),'alimentação - Tabela 7.1'!$5:$5,0)+2), "")</f>
        <v/>
      </c>
      <c r="F5939" s="62" t="str">
        <f>IFERROR(INDEX('alimentação - Tabela 7.1'!$36:$36,
MATCH(TEXT('Tabela 7.1'!$A5939,"mmmm/aaaa"),'alimentação - Tabela 7.1'!$5:$5,0)+3), "")</f>
        <v/>
      </c>
      <c r="G5939" s="95" t="str">
        <f>IFERROR(INDEX('alimentação - Tabela 7.1'!$36:$36,
MATCH(TEXT('Tabela 7.1'!$A5939,"mmmm/aaaa"),'alimentação - Tabela 7.1'!$5:$5,0)+4), "")</f>
        <v/>
      </c>
    </row>
    <row r="5940" spans="1:7" x14ac:dyDescent="0.25">
      <c r="A5940" s="59" t="str">
        <f>IF(
   SUMPRODUCT(--('alimentação - Tabela 7.1'!$5:$5=TEXT(DATE(2020,INT((ROW(A5938)-1)/33)+1,1),"mmmm/aaaa"))) &gt; 0,
   TEXT(DATE(2020,INT((ROW(A5938)-1)/33)+1,1),"mmm/aa"),
   ""
)</f>
        <v/>
      </c>
      <c r="B5940" s="61" t="str">
        <f>IF(A5940&lt;&gt;"", 'alimentação - Tabela 7.1'!$B$37, "" )</f>
        <v/>
      </c>
      <c r="C5940" s="62" t="str">
        <f>IFERROR(INDEX('alimentação - Tabela 7.1'!$37:$37,
MATCH(TEXT('Tabela 7.1'!A5940,"mmmm/aaaa"),'alimentação - Tabela 7.1'!$5:$5,0)), "")</f>
        <v/>
      </c>
      <c r="D5940" s="62" t="str">
        <f>IFERROR(INDEX('alimentação - Tabela 7.1'!$37:$37,
MATCH(TEXT('Tabela 7.1'!$A5940,"mmmm/aaaa"),'alimentação - Tabela 7.1'!$5:$5,0)+1), "")</f>
        <v/>
      </c>
      <c r="E5940" s="62" t="str">
        <f>IFERROR(INDEX('alimentação - Tabela 7.1'!$37:$37,
MATCH(TEXT('Tabela 7.1'!$A5940,"mmmm/aaaa"),'alimentação - Tabela 7.1'!$5:$5,0)+2), "")</f>
        <v/>
      </c>
      <c r="F5940" s="62" t="str">
        <f>IFERROR(INDEX('alimentação - Tabela 7.1'!$37:$37,
MATCH(TEXT('Tabela 7.1'!$A5940,"mmmm/aaaa"),'alimentação - Tabela 7.1'!$5:$5,0)+3), "")</f>
        <v/>
      </c>
      <c r="G5940" s="95" t="str">
        <f>IFERROR(INDEX('alimentação - Tabela 7.1'!$37:$37,
MATCH(TEXT('Tabela 7.1'!$A5940,"mmmm/aaaa"),'alimentação - Tabela 7.1'!$5:$5,0)+4), "")</f>
        <v/>
      </c>
    </row>
    <row r="5941" spans="1:7" x14ac:dyDescent="0.25">
      <c r="A5941" s="59" t="str">
        <f>IF(
   SUMPRODUCT(--('alimentação - Tabela 7.1'!$5:$5=TEXT(DATE(2020,INT((ROW(A5939)-1)/33)+1,1),"mmmm/aaaa"))) &gt; 0,
   TEXT(DATE(2020,INT((ROW(A5939)-1)/33)+1,1),"mmm/aa"),
   ""
)</f>
        <v/>
      </c>
      <c r="B5941" s="61" t="str">
        <f>IF(A5941&lt;&gt;"", 'alimentação - Tabela 7.1'!$B$38, "" )</f>
        <v/>
      </c>
      <c r="C5941" s="62" t="str">
        <f>IFERROR(INDEX('alimentação - Tabela 7.1'!$38:$38,
MATCH(TEXT('Tabela 7.1'!A5941,"mmmm/aaaa"),'alimentação - Tabela 7.1'!$5:$5,0)), "")</f>
        <v/>
      </c>
      <c r="D5941" s="62" t="str">
        <f>IFERROR(INDEX('alimentação - Tabela 7.1'!$38:$38,
MATCH(TEXT('Tabela 7.1'!$A5941,"mmmm/aaaa"),'alimentação - Tabela 7.1'!$5:$5,0)+1), "")</f>
        <v/>
      </c>
      <c r="E5941" s="62" t="str">
        <f>IFERROR(INDEX('alimentação - Tabela 7.1'!$38:$38,
MATCH(TEXT('Tabela 7.1'!$A5941,"mmmm/aaaa"),'alimentação - Tabela 7.1'!$5:$5,0)+2), "")</f>
        <v/>
      </c>
      <c r="F5941" s="62" t="str">
        <f>IFERROR(INDEX('alimentação - Tabela 7.1'!$38:$38,
MATCH(TEXT('Tabela 7.1'!$A5941,"mmmm/aaaa"),'alimentação - Tabela 7.1'!$5:$5,0)+3), "")</f>
        <v/>
      </c>
      <c r="G5941" s="95" t="str">
        <f>IFERROR(INDEX('alimentação - Tabela 7.1'!$38:$38,
MATCH(TEXT('Tabela 7.1'!$A5941,"mmmm/aaaa"),'alimentação - Tabela 7.1'!$5:$5,0)+4), "")</f>
        <v/>
      </c>
    </row>
    <row r="5942" spans="1:7" x14ac:dyDescent="0.25">
      <c r="A5942" s="59" t="str">
        <f>IF(
   SUMPRODUCT(--('alimentação - Tabela 7.1'!$5:$5=TEXT(DATE(2020,INT((ROW(A5940)-1)/33)+1,1),"mmmm/aaaa"))) &gt; 0,
   TEXT(DATE(2020,INT((ROW(A5940)-1)/33)+1,1),"mmm/aa"),
   ""
)</f>
        <v/>
      </c>
      <c r="B5942" s="61" t="str">
        <f>IF(A5942&lt;&gt;"", 'alimentação - Tabela 7.1'!$B$39, "" )</f>
        <v/>
      </c>
      <c r="C5942" s="62" t="str">
        <f>IFERROR(INDEX('alimentação - Tabela 7.1'!$39:$39,
MATCH(TEXT('Tabela 7.1'!A5942,"mmmm/aaaa"),'alimentação - Tabela 7.1'!$5:$5,0)), "")</f>
        <v/>
      </c>
      <c r="D5942" s="62" t="str">
        <f>IFERROR(INDEX('alimentação - Tabela 7.1'!$39:$39,
MATCH(TEXT('Tabela 7.1'!$A5942,"mmmm/aaaa"),'alimentação - Tabela 7.1'!$5:$5,0)+1), "")</f>
        <v/>
      </c>
      <c r="E5942" s="62" t="str">
        <f>IFERROR(INDEX('alimentação - Tabela 7.1'!$39:$39,
MATCH(TEXT('Tabela 7.1'!$A5942,"mmmm/aaaa"),'alimentação - Tabela 7.1'!$5:$5,0)+2), "")</f>
        <v/>
      </c>
      <c r="F5942" s="62" t="str">
        <f>IFERROR(INDEX('alimentação - Tabela 7.1'!$39:$39,
MATCH(TEXT('Tabela 7.1'!$A5942,"mmmm/aaaa"),'alimentação - Tabela 7.1'!$5:$5,0)+3), "")</f>
        <v/>
      </c>
      <c r="G5942" s="95" t="str">
        <f>IFERROR(INDEX('alimentação - Tabela 7.1'!$39:$39,
MATCH(TEXT('Tabela 7.1'!$A5942,"mmmm/aaaa"),'alimentação - Tabela 7.1'!$5:$5,0)+4), "")</f>
        <v/>
      </c>
    </row>
    <row r="5943" spans="1:7" x14ac:dyDescent="0.25">
      <c r="A5943" s="59" t="str">
        <f>IF(
   SUMPRODUCT(--('alimentação - Tabela 7.1'!$5:$5=TEXT(DATE(2020,INT((ROW(A5941)-1)/33)+1,1),"mmmm/aaaa"))) &gt; 0,
   TEXT(DATE(2020,INT((ROW(A5941)-1)/33)+1,1),"mmm/aa"),
   ""
)</f>
        <v/>
      </c>
      <c r="B5943" s="61" t="str">
        <f>IF(A5943&lt;&gt;"", 'alimentação - Tabela 7.1'!$B$7, "" )</f>
        <v/>
      </c>
      <c r="C5943" s="62" t="str">
        <f>IFERROR(INDEX('alimentação - Tabela 7.1'!$7:$7,
MATCH(TEXT('Tabela 7.1'!A5943,"mmmm/aaaa"),'alimentação - Tabela 7.1'!$5:$5,0)), "")</f>
        <v/>
      </c>
      <c r="D5943" s="62" t="str">
        <f>IFERROR(INDEX('alimentação - Tabela 7.1'!$7:$7,
MATCH(TEXT('Tabela 7.1'!$A5943,"mmmm/aaaa"),'alimentação - Tabela 7.1'!$5:$5,0)+1), "")</f>
        <v/>
      </c>
      <c r="E5943" s="62" t="str">
        <f>IFERROR(INDEX('alimentação - Tabela 7.1'!$7:$7,
MATCH(TEXT('Tabela 7.1'!$A5943,"mmmm/aaaa"),'alimentação - Tabela 7.1'!$5:$5,0)+2), "")</f>
        <v/>
      </c>
      <c r="F5943" s="62" t="str">
        <f>IFERROR(INDEX('alimentação - Tabela 7.1'!$7:$7,
MATCH(TEXT('Tabela 7.1'!$A5943,"mmmm/aaaa"),'alimentação - Tabela 7.1'!$5:$5,0)+3), "")</f>
        <v/>
      </c>
      <c r="G5943" s="95" t="str">
        <f>IFERROR(INDEX('alimentação - Tabela 7.1'!$7:$7,
MATCH(TEXT('Tabela 7.1'!$A5943,"mmmm/aaaa"),'alimentação - Tabela 7.1'!$5:$5,0)+4), "")</f>
        <v/>
      </c>
    </row>
    <row r="5944" spans="1:7" x14ac:dyDescent="0.25">
      <c r="A5944" s="59" t="str">
        <f>IF(
   SUMPRODUCT(--('alimentação - Tabela 7.1'!$5:$5=TEXT(DATE(2020,INT((ROW(A5942)-1)/33)+1,1),"mmmm/aaaa"))) &gt; 0,
   TEXT(DATE(2020,INT((ROW(A5942)-1)/33)+1,1),"mmm/aa"),
   ""
)</f>
        <v/>
      </c>
      <c r="B5944" s="61" t="str">
        <f>IF(A5944&lt;&gt;"", 'alimentação - Tabela 7.1'!$B$8, "" )</f>
        <v/>
      </c>
      <c r="C5944" s="62" t="str">
        <f>IFERROR(INDEX('alimentação - Tabela 7.1'!$8:$8,
MATCH(TEXT('Tabela 7.1'!A5944,"mmmm/aaaa"),'alimentação - Tabela 7.1'!$5:$5,0)), "")</f>
        <v/>
      </c>
      <c r="D5944" s="62" t="str">
        <f>IFERROR(INDEX('alimentação - Tabela 7.1'!$8:$8,
MATCH(TEXT('Tabela 7.1'!$A5944,"mmmm/aaaa"),'alimentação - Tabela 7.1'!$5:$5,0)+1), "")</f>
        <v/>
      </c>
      <c r="E5944" s="62" t="str">
        <f>IFERROR(INDEX('alimentação - Tabela 7.1'!$8:$8,
MATCH(TEXT('Tabela 7.1'!$A5944,"mmmm/aaaa"),'alimentação - Tabela 7.1'!$5:$5,0)+2), "")</f>
        <v/>
      </c>
      <c r="F5944" s="62" t="str">
        <f>IFERROR(INDEX('alimentação - Tabela 7.1'!$8:$8,
MATCH(TEXT('Tabela 7.1'!$A5944,"mmmm/aaaa"),'alimentação - Tabela 7.1'!$5:$5,0)+3), "")</f>
        <v/>
      </c>
      <c r="G5944" s="95" t="str">
        <f>IFERROR(INDEX('alimentação - Tabela 7.1'!$8:$8,
MATCH(TEXT('Tabela 7.1'!$A5944,"mmmm/aaaa"),'alimentação - Tabela 7.1'!$5:$5,0)+4), "")</f>
        <v/>
      </c>
    </row>
    <row r="5945" spans="1:7" x14ac:dyDescent="0.25">
      <c r="A5945" s="59" t="str">
        <f>IF(
   SUMPRODUCT(--('alimentação - Tabela 7.1'!$5:$5=TEXT(DATE(2020,INT((ROW(A5943)-1)/33)+1,1),"mmmm/aaaa"))) &gt; 0,
   TEXT(DATE(2020,INT((ROW(A5943)-1)/33)+1,1),"mmm/aa"),
   ""
)</f>
        <v/>
      </c>
      <c r="B5945" s="61" t="str">
        <f>IF(A5945&lt;&gt;"", 'alimentação - Tabela 7.1'!$B$9, "" )</f>
        <v/>
      </c>
      <c r="C5945" s="62" t="str">
        <f>IFERROR(INDEX('alimentação - Tabela 7.1'!$9:$9,
MATCH(TEXT('Tabela 7.1'!A5945,"mmmm/aaaa"),'alimentação - Tabela 7.1'!$5:$5,0)), "")</f>
        <v/>
      </c>
      <c r="D5945" s="62" t="str">
        <f>IFERROR(INDEX('alimentação - Tabela 7.1'!$9:$9,
MATCH(TEXT('Tabela 7.1'!$A5945,"mmmm/aaaa"),'alimentação - Tabela 7.1'!$5:$5,0)+1), "")</f>
        <v/>
      </c>
      <c r="E5945" s="62" t="str">
        <f>IFERROR(INDEX('alimentação - Tabela 7.1'!$9:$9,
MATCH(TEXT('Tabela 7.1'!$A5945,"mmmm/aaaa"),'alimentação - Tabela 7.1'!$5:$5,0)+2), "")</f>
        <v/>
      </c>
      <c r="F5945" s="62" t="str">
        <f>IFERROR(INDEX('alimentação - Tabela 7.1'!$9:$9,
MATCH(TEXT('Tabela 7.1'!$A5945,"mmmm/aaaa"),'alimentação - Tabela 7.1'!$5:$5,0)+3), "")</f>
        <v/>
      </c>
      <c r="G5945" s="95" t="str">
        <f>IFERROR(INDEX('alimentação - Tabela 7.1'!$9:$9,
MATCH(TEXT('Tabela 7.1'!$A5945,"mmmm/aaaa"),'alimentação - Tabela 7.1'!$5:$5,0)+4), "")</f>
        <v/>
      </c>
    </row>
    <row r="5946" spans="1:7" x14ac:dyDescent="0.25">
      <c r="A5946" s="59" t="str">
        <f>IF(
   SUMPRODUCT(--('alimentação - Tabela 7.1'!$5:$5=TEXT(DATE(2020,INT((ROW(A5944)-1)/33)+1,1),"mmmm/aaaa"))) &gt; 0,
   TEXT(DATE(2020,INT((ROW(A5944)-1)/33)+1,1),"mmm/aa"),
   ""
)</f>
        <v/>
      </c>
      <c r="B5946" s="61" t="str">
        <f>IF(A5946&lt;&gt;"", 'alimentação - Tabela 7.1'!$B$10, "" )</f>
        <v/>
      </c>
      <c r="C5946" s="62" t="str">
        <f>IFERROR(INDEX('alimentação - Tabela 7.1'!$10:$10,
MATCH(TEXT('Tabela 7.1'!A5946,"mmmm/aaaa"),'alimentação - Tabela 7.1'!$5:$5,0)), "")</f>
        <v/>
      </c>
      <c r="D5946" s="62" t="str">
        <f>IFERROR(INDEX('alimentação - Tabela 7.1'!$10:$10,
MATCH(TEXT('Tabela 7.1'!$A5946,"mmmm/aaaa"),'alimentação - Tabela 7.1'!$5:$5,0)+1), "")</f>
        <v/>
      </c>
      <c r="E5946" s="62" t="str">
        <f>IFERROR(INDEX('alimentação - Tabela 7.1'!$10:$10,
MATCH(TEXT('Tabela 7.1'!$A5946,"mmmm/aaaa"),'alimentação - Tabela 7.1'!$5:$5,0)+2), "")</f>
        <v/>
      </c>
      <c r="F5946" s="62" t="str">
        <f>IFERROR(INDEX('alimentação - Tabela 7.1'!$10:$10,
MATCH(TEXT('Tabela 7.1'!$A5946,"mmmm/aaaa"),'alimentação - Tabela 7.1'!$5:$5,0)+3), "")</f>
        <v/>
      </c>
      <c r="G5946" s="95" t="str">
        <f>IFERROR(INDEX('alimentação - Tabela 7.1'!$10:$10,
MATCH(TEXT('Tabela 7.1'!$A5946,"mmmm/aaaa"),'alimentação - Tabela 7.1'!$5:$5,0)+4), "")</f>
        <v/>
      </c>
    </row>
    <row r="5947" spans="1:7" x14ac:dyDescent="0.25">
      <c r="A5947" s="59" t="str">
        <f>IF(
   SUMPRODUCT(--('alimentação - Tabela 7.1'!$5:$5=TEXT(DATE(2020,INT((ROW(A5945)-1)/33)+1,1),"mmmm/aaaa"))) &gt; 0,
   TEXT(DATE(2020,INT((ROW(A5945)-1)/33)+1,1),"mmm/aa"),
   ""
)</f>
        <v/>
      </c>
      <c r="B5947" s="61" t="str">
        <f>IF(A5947&lt;&gt;"", 'alimentação - Tabela 7.1'!$B$11, "" )</f>
        <v/>
      </c>
      <c r="C5947" s="62" t="str">
        <f>IFERROR(INDEX('alimentação - Tabela 7.1'!$11:$11,
MATCH(TEXT('Tabela 7.1'!A5947,"mmmm/aaaa"),'alimentação - Tabela 7.1'!$5:$5,0)), "")</f>
        <v/>
      </c>
      <c r="D5947" s="62" t="str">
        <f>IFERROR(INDEX('alimentação - Tabela 7.1'!$11:$11,
MATCH(TEXT('Tabela 7.1'!$A5947,"mmmm/aaaa"),'alimentação - Tabela 7.1'!$5:$5,0)+1), "")</f>
        <v/>
      </c>
      <c r="E5947" s="62" t="str">
        <f>IFERROR(INDEX('alimentação - Tabela 7.1'!$11:$11,
MATCH(TEXT('Tabela 7.1'!$A5947,"mmmm/aaaa"),'alimentação - Tabela 7.1'!$5:$5,0)+2), "")</f>
        <v/>
      </c>
      <c r="F5947" s="62" t="str">
        <f>IFERROR(INDEX('alimentação - Tabela 7.1'!$11:$11,
MATCH(TEXT('Tabela 7.1'!$A5947,"mmmm/aaaa"),'alimentação - Tabela 7.1'!$5:$5,0)+3), "")</f>
        <v/>
      </c>
      <c r="G5947" s="95" t="str">
        <f>IFERROR(INDEX('alimentação - Tabela 7.1'!$11:$11,
MATCH(TEXT('Tabela 7.1'!$A5947,"mmmm/aaaa"),'alimentação - Tabela 7.1'!$5:$5,0)+4), "")</f>
        <v/>
      </c>
    </row>
    <row r="5948" spans="1:7" x14ac:dyDescent="0.25">
      <c r="A5948" s="59" t="str">
        <f>IF(
   SUMPRODUCT(--('alimentação - Tabela 7.1'!$5:$5=TEXT(DATE(2020,INT((ROW(A5946)-1)/33)+1,1),"mmmm/aaaa"))) &gt; 0,
   TEXT(DATE(2020,INT((ROW(A5946)-1)/33)+1,1),"mmm/aa"),
   ""
)</f>
        <v/>
      </c>
      <c r="B5948" s="61" t="str">
        <f>IF(A5948&lt;&gt;"", 'alimentação - Tabela 7.1'!$B$12, "" )</f>
        <v/>
      </c>
      <c r="C5948" s="62" t="str">
        <f>IFERROR(INDEX('alimentação - Tabela 7.1'!$12:$12,
MATCH(TEXT('Tabela 7.1'!A5948,"mmmm/aaaa"),'alimentação - Tabela 7.1'!$5:$5,0)), "")</f>
        <v/>
      </c>
      <c r="D5948" s="62" t="str">
        <f>IFERROR(INDEX('alimentação - Tabela 7.1'!$12:$12,
MATCH(TEXT('Tabela 7.1'!$A5948,"mmmm/aaaa"),'alimentação - Tabela 7.1'!$5:$5,0)+1), "")</f>
        <v/>
      </c>
      <c r="E5948" s="62" t="str">
        <f>IFERROR(INDEX('alimentação - Tabela 7.1'!$12:$12,
MATCH(TEXT('Tabela 7.1'!$A5948,"mmmm/aaaa"),'alimentação - Tabela 7.1'!$5:$5,0)+2), "")</f>
        <v/>
      </c>
      <c r="F5948" s="62" t="str">
        <f>IFERROR(INDEX('alimentação - Tabela 7.1'!$12:$12,
MATCH(TEXT('Tabela 7.1'!$A5948,"mmmm/aaaa"),'alimentação - Tabela 7.1'!$5:$5,0)+3), "")</f>
        <v/>
      </c>
      <c r="G5948" s="95" t="str">
        <f>IFERROR(INDEX('alimentação - Tabela 7.1'!$12:$12,
MATCH(TEXT('Tabela 7.1'!$A5948,"mmmm/aaaa"),'alimentação - Tabela 7.1'!$5:$5,0)+4), "")</f>
        <v/>
      </c>
    </row>
    <row r="5949" spans="1:7" x14ac:dyDescent="0.25">
      <c r="A5949" s="59" t="str">
        <f>IF(
   SUMPRODUCT(--('alimentação - Tabela 7.1'!$5:$5=TEXT(DATE(2020,INT((ROW(A5947)-1)/33)+1,1),"mmmm/aaaa"))) &gt; 0,
   TEXT(DATE(2020,INT((ROW(A5947)-1)/33)+1,1),"mmm/aa"),
   ""
)</f>
        <v/>
      </c>
      <c r="B5949" s="61" t="str">
        <f>IF(A5949&lt;&gt;"", 'alimentação - Tabela 7.1'!$B$13, "" )</f>
        <v/>
      </c>
      <c r="C5949" s="62" t="str">
        <f>IFERROR(INDEX('alimentação - Tabela 7.1'!$13:$13,
MATCH(TEXT('Tabela 7.1'!A5949,"mmmm/aaaa"),'alimentação - Tabela 7.1'!$5:$5,0)), "")</f>
        <v/>
      </c>
      <c r="D5949" s="62" t="str">
        <f>IFERROR(INDEX('alimentação - Tabela 7.1'!$13:$13,
MATCH(TEXT('Tabela 7.1'!$A5949,"mmmm/aaaa"),'alimentação - Tabela 7.1'!$5:$5,0)+1), "")</f>
        <v/>
      </c>
      <c r="E5949" s="62" t="str">
        <f>IFERROR(INDEX('alimentação - Tabela 7.1'!$13:$13,
MATCH(TEXT('Tabela 7.1'!$A5949,"mmmm/aaaa"),'alimentação - Tabela 7.1'!$5:$5,0)+2), "")</f>
        <v/>
      </c>
      <c r="F5949" s="62" t="str">
        <f>IFERROR(INDEX('alimentação - Tabela 7.1'!$13:$13,
MATCH(TEXT('Tabela 7.1'!$A5949,"mmmm/aaaa"),'alimentação - Tabela 7.1'!$5:$5,0)+3), "")</f>
        <v/>
      </c>
      <c r="G5949" s="95" t="str">
        <f>IFERROR(INDEX('alimentação - Tabela 7.1'!$13:$13,
MATCH(TEXT('Tabela 7.1'!$A5949,"mmmm/aaaa"),'alimentação - Tabela 7.1'!$5:$5,0)+4), "")</f>
        <v/>
      </c>
    </row>
    <row r="5950" spans="1:7" x14ac:dyDescent="0.25">
      <c r="A5950" s="59" t="str">
        <f>IF(
   SUMPRODUCT(--('alimentação - Tabela 7.1'!$5:$5=TEXT(DATE(2020,INT((ROW(A5948)-1)/33)+1,1),"mmmm/aaaa"))) &gt; 0,
   TEXT(DATE(2020,INT((ROW(A5948)-1)/33)+1,1),"mmm/aa"),
   ""
)</f>
        <v/>
      </c>
      <c r="B5950" s="61" t="str">
        <f>IF(A5950&lt;&gt;"", 'alimentação - Tabela 7.1'!$B$14, "" )</f>
        <v/>
      </c>
      <c r="C5950" s="62" t="str">
        <f>IFERROR(INDEX('alimentação - Tabela 7.1'!$14:$14,
MATCH(TEXT('Tabela 7.1'!A5950,"mmmm/aaaa"),'alimentação - Tabela 7.1'!$5:$5,0)), "")</f>
        <v/>
      </c>
      <c r="D5950" s="62" t="str">
        <f>IFERROR(INDEX('alimentação - Tabela 7.1'!$14:$14,
MATCH(TEXT('Tabela 7.1'!$A5950,"mmmm/aaaa"),'alimentação - Tabela 7.1'!$5:$5,0)+1), "")</f>
        <v/>
      </c>
      <c r="E5950" s="62" t="str">
        <f>IFERROR(INDEX('alimentação - Tabela 7.1'!$14:$14,
MATCH(TEXT('Tabela 7.1'!$A5950,"mmmm/aaaa"),'alimentação - Tabela 7.1'!$5:$5,0)+2), "")</f>
        <v/>
      </c>
      <c r="F5950" s="62" t="str">
        <f>IFERROR(INDEX('alimentação - Tabela 7.1'!$14:$14,
MATCH(TEXT('Tabela 7.1'!$A5950,"mmmm/aaaa"),'alimentação - Tabela 7.1'!$5:$5,0)+3), "")</f>
        <v/>
      </c>
      <c r="G5950" s="95" t="str">
        <f>IFERROR(INDEX('alimentação - Tabela 7.1'!$14:$14,
MATCH(TEXT('Tabela 7.1'!$A5950,"mmmm/aaaa"),'alimentação - Tabela 7.1'!$5:$5,0)+4), "")</f>
        <v/>
      </c>
    </row>
    <row r="5951" spans="1:7" x14ac:dyDescent="0.25">
      <c r="A5951" s="59" t="str">
        <f>IF(
   SUMPRODUCT(--('alimentação - Tabela 7.1'!$5:$5=TEXT(DATE(2020,INT((ROW(A5949)-1)/33)+1,1),"mmmm/aaaa"))) &gt; 0,
   TEXT(DATE(2020,INT((ROW(A5949)-1)/33)+1,1),"mmm/aa"),
   ""
)</f>
        <v/>
      </c>
      <c r="B5951" s="61" t="str">
        <f>IF(A5951&lt;&gt;"", 'alimentação - Tabela 7.1'!$B$15, "" )</f>
        <v/>
      </c>
      <c r="C5951" s="62" t="str">
        <f>IFERROR(INDEX('alimentação - Tabela 7.1'!$15:$15,
MATCH(TEXT('Tabela 7.1'!A5951,"mmmm/aaaa"),'alimentação - Tabela 7.1'!$5:$5,0)), "")</f>
        <v/>
      </c>
      <c r="D5951" s="62" t="str">
        <f>IFERROR(INDEX('alimentação - Tabela 7.1'!$15:$15,
MATCH(TEXT('Tabela 7.1'!$A5951,"mmmm/aaaa"),'alimentação - Tabela 7.1'!$5:$5,0)+1), "")</f>
        <v/>
      </c>
      <c r="E5951" s="62" t="str">
        <f>IFERROR(INDEX('alimentação - Tabela 7.1'!$15:$15,
MATCH(TEXT('Tabela 7.1'!$A5951,"mmmm/aaaa"),'alimentação - Tabela 7.1'!$5:$5,0)+2), "")</f>
        <v/>
      </c>
      <c r="F5951" s="62" t="str">
        <f>IFERROR(INDEX('alimentação - Tabela 7.1'!$15:$15,
MATCH(TEXT('Tabela 7.1'!$A5951,"mmmm/aaaa"),'alimentação - Tabela 7.1'!$5:$5,0)+3), "")</f>
        <v/>
      </c>
      <c r="G5951" s="95" t="str">
        <f>IFERROR(INDEX('alimentação - Tabela 7.1'!$15:$15,
MATCH(TEXT('Tabela 7.1'!$A5951,"mmmm/aaaa"),'alimentação - Tabela 7.1'!$5:$5,0)+4), "")</f>
        <v/>
      </c>
    </row>
    <row r="5952" spans="1:7" x14ac:dyDescent="0.25">
      <c r="A5952" s="59" t="str">
        <f>IF(
   SUMPRODUCT(--('alimentação - Tabela 7.1'!$5:$5=TEXT(DATE(2020,INT((ROW(A5950)-1)/33)+1,1),"mmmm/aaaa"))) &gt; 0,
   TEXT(DATE(2020,INT((ROW(A5950)-1)/33)+1,1),"mmm/aa"),
   ""
)</f>
        <v/>
      </c>
      <c r="B5952" s="61" t="str">
        <f>IF(A5952&lt;&gt;"", 'alimentação - Tabela 7.1'!$B$16, "" )</f>
        <v/>
      </c>
      <c r="C5952" s="62" t="str">
        <f>IFERROR(INDEX('alimentação - Tabela 7.1'!$16:$16,
MATCH(TEXT('Tabela 7.1'!A5952,"mmmm/aaaa"),'alimentação - Tabela 7.1'!$5:$5,0)), "")</f>
        <v/>
      </c>
      <c r="D5952" s="62" t="str">
        <f>IFERROR(INDEX('alimentação - Tabela 7.1'!$16:$16,
MATCH(TEXT('Tabela 7.1'!$A5952,"mmmm/aaaa"),'alimentação - Tabela 7.1'!$5:$5,0)+1), "")</f>
        <v/>
      </c>
      <c r="E5952" s="62" t="str">
        <f>IFERROR(INDEX('alimentação - Tabela 7.1'!$16:$16,
MATCH(TEXT('Tabela 7.1'!$A5952,"mmmm/aaaa"),'alimentação - Tabela 7.1'!$5:$5,0)+2), "")</f>
        <v/>
      </c>
      <c r="F5952" s="62" t="str">
        <f>IFERROR(INDEX('alimentação - Tabela 7.1'!$16:$16,
MATCH(TEXT('Tabela 7.1'!$A5952,"mmmm/aaaa"),'alimentação - Tabela 7.1'!$5:$5,0)+3), "")</f>
        <v/>
      </c>
      <c r="G5952" s="95" t="str">
        <f>IFERROR(INDEX('alimentação - Tabela 7.1'!$16:$16,
MATCH(TEXT('Tabela 7.1'!$A5952,"mmmm/aaaa"),'alimentação - Tabela 7.1'!$5:$5,0)+4), "")</f>
        <v/>
      </c>
    </row>
    <row r="5953" spans="1:7" x14ac:dyDescent="0.25">
      <c r="A5953" s="59" t="str">
        <f>IF(
   SUMPRODUCT(--('alimentação - Tabela 7.1'!$5:$5=TEXT(DATE(2020,INT((ROW(A5951)-1)/33)+1,1),"mmmm/aaaa"))) &gt; 0,
   TEXT(DATE(2020,INT((ROW(A5951)-1)/33)+1,1),"mmm/aa"),
   ""
)</f>
        <v/>
      </c>
      <c r="B5953" s="61" t="str">
        <f>IF(A5953&lt;&gt;"", 'alimentação - Tabela 7.1'!$B$17, "" )</f>
        <v/>
      </c>
      <c r="C5953" s="62" t="str">
        <f>IFERROR(INDEX('alimentação - Tabela 7.1'!$17:$17,
MATCH(TEXT('Tabela 7.1'!A5953,"mmmm/aaaa"),'alimentação - Tabela 7.1'!$5:$5,0)), "")</f>
        <v/>
      </c>
      <c r="D5953" s="62" t="str">
        <f>IFERROR(INDEX('alimentação - Tabela 7.1'!$17:$17,
MATCH(TEXT('Tabela 7.1'!$A5953,"mmmm/aaaa"),'alimentação - Tabela 7.1'!$5:$5,0)+1), "")</f>
        <v/>
      </c>
      <c r="E5953" s="62" t="str">
        <f>IFERROR(INDEX('alimentação - Tabela 7.1'!$17:$17,
MATCH(TEXT('Tabela 7.1'!$A5953,"mmmm/aaaa"),'alimentação - Tabela 7.1'!$5:$5,0)+2), "")</f>
        <v/>
      </c>
      <c r="F5953" s="62" t="str">
        <f>IFERROR(INDEX('alimentação - Tabela 7.1'!$17:$17,
MATCH(TEXT('Tabela 7.1'!$A5953,"mmmm/aaaa"),'alimentação - Tabela 7.1'!$5:$5,0)+3), "")</f>
        <v/>
      </c>
      <c r="G5953" s="95" t="str">
        <f>IFERROR(INDEX('alimentação - Tabela 7.1'!$17:$17,
MATCH(TEXT('Tabela 7.1'!$A5953,"mmmm/aaaa"),'alimentação - Tabela 7.1'!$5:$5,0)+4), "")</f>
        <v/>
      </c>
    </row>
    <row r="5954" spans="1:7" x14ac:dyDescent="0.25">
      <c r="A5954" s="59" t="str">
        <f>IF(
   SUMPRODUCT(--('alimentação - Tabela 7.1'!$5:$5=TEXT(DATE(2020,INT((ROW(A5952)-1)/33)+1,1),"mmmm/aaaa"))) &gt; 0,
   TEXT(DATE(2020,INT((ROW(A5952)-1)/33)+1,1),"mmm/aa"),
   ""
)</f>
        <v/>
      </c>
      <c r="B5954" s="61" t="str">
        <f>IF(A5954&lt;&gt;"", 'alimentação - Tabela 7.1'!$B$18, "" )</f>
        <v/>
      </c>
      <c r="C5954" s="62" t="str">
        <f>IFERROR(INDEX('alimentação - Tabela 7.1'!$18:$18,
MATCH(TEXT('Tabela 7.1'!A5954,"mmmm/aaaa"),'alimentação - Tabela 7.1'!$5:$5,0)), "")</f>
        <v/>
      </c>
      <c r="D5954" s="62" t="str">
        <f>IFERROR(INDEX('alimentação - Tabela 7.1'!$18:$18,
MATCH(TEXT('Tabela 7.1'!$A5954,"mmmm/aaaa"),'alimentação - Tabela 7.1'!$5:$5,0)+1), "")</f>
        <v/>
      </c>
      <c r="E5954" s="62" t="str">
        <f>IFERROR(INDEX('alimentação - Tabela 7.1'!$18:$18,
MATCH(TEXT('Tabela 7.1'!$A5954,"mmmm/aaaa"),'alimentação - Tabela 7.1'!$5:$5,0)+2), "")</f>
        <v/>
      </c>
      <c r="F5954" s="62" t="str">
        <f>IFERROR(INDEX('alimentação - Tabela 7.1'!$18:$18,
MATCH(TEXT('Tabela 7.1'!$A5954,"mmmm/aaaa"),'alimentação - Tabela 7.1'!$5:$5,0)+3), "")</f>
        <v/>
      </c>
      <c r="G5954" s="95" t="str">
        <f>IFERROR(INDEX('alimentação - Tabela 7.1'!$18:$18,
MATCH(TEXT('Tabela 7.1'!$A5954,"mmmm/aaaa"),'alimentação - Tabela 7.1'!$5:$5,0)+4), "")</f>
        <v/>
      </c>
    </row>
    <row r="5955" spans="1:7" x14ac:dyDescent="0.25">
      <c r="A5955" s="59" t="str">
        <f>IF(
   SUMPRODUCT(--('alimentação - Tabela 7.1'!$5:$5=TEXT(DATE(2020,INT((ROW(A5953)-1)/33)+1,1),"mmmm/aaaa"))) &gt; 0,
   TEXT(DATE(2020,INT((ROW(A5953)-1)/33)+1,1),"mmm/aa"),
   ""
)</f>
        <v/>
      </c>
      <c r="B5955" s="61" t="str">
        <f>IF(A5955&lt;&gt;"", 'alimentação - Tabela 7.1'!$B$19, "" )</f>
        <v/>
      </c>
      <c r="C5955" s="62" t="str">
        <f>IFERROR(INDEX('alimentação - Tabela 7.1'!$19:$19,
MATCH(TEXT('Tabela 7.1'!A5955,"mmmm/aaaa"),'alimentação - Tabela 7.1'!$5:$5,0)), "")</f>
        <v/>
      </c>
      <c r="D5955" s="62" t="str">
        <f>IFERROR(INDEX('alimentação - Tabela 7.1'!$19:$19,
MATCH(TEXT('Tabela 7.1'!$A5955,"mmmm/aaaa"),'alimentação - Tabela 7.1'!$5:$5,0)+1), "")</f>
        <v/>
      </c>
      <c r="E5955" s="62" t="str">
        <f>IFERROR(INDEX('alimentação - Tabela 7.1'!$19:$19,
MATCH(TEXT('Tabela 7.1'!$A5955,"mmmm/aaaa"),'alimentação - Tabela 7.1'!$5:$5,0)+2), "")</f>
        <v/>
      </c>
      <c r="F5955" s="62" t="str">
        <f>IFERROR(INDEX('alimentação - Tabela 7.1'!$19:$19,
MATCH(TEXT('Tabela 7.1'!$A5955,"mmmm/aaaa"),'alimentação - Tabela 7.1'!$5:$5,0)+3), "")</f>
        <v/>
      </c>
      <c r="G5955" s="95" t="str">
        <f>IFERROR(INDEX('alimentação - Tabela 7.1'!$19:$19,
MATCH(TEXT('Tabela 7.1'!$A5955,"mmmm/aaaa"),'alimentação - Tabela 7.1'!$5:$5,0)+4), "")</f>
        <v/>
      </c>
    </row>
    <row r="5956" spans="1:7" x14ac:dyDescent="0.25">
      <c r="A5956" s="59" t="str">
        <f>IF(
   SUMPRODUCT(--('alimentação - Tabela 7.1'!$5:$5=TEXT(DATE(2020,INT((ROW(A5954)-1)/33)+1,1),"mmmm/aaaa"))) &gt; 0,
   TEXT(DATE(2020,INT((ROW(A5954)-1)/33)+1,1),"mmm/aa"),
   ""
)</f>
        <v/>
      </c>
      <c r="B5956" s="61" t="str">
        <f>IF(A5956&lt;&gt;"", 'alimentação - Tabela 7.1'!$B$20, "" )</f>
        <v/>
      </c>
      <c r="C5956" s="62" t="str">
        <f>IFERROR(INDEX('alimentação - Tabela 7.1'!$20:$20,
MATCH(TEXT('Tabela 7.1'!A5956,"mmmm/aaaa"),'alimentação - Tabela 7.1'!$5:$5,0)), "")</f>
        <v/>
      </c>
      <c r="D5956" s="62" t="str">
        <f>IFERROR(INDEX('alimentação - Tabela 7.1'!$20:$20,
MATCH(TEXT('Tabela 7.1'!$A5956,"mmmm/aaaa"),'alimentação - Tabela 7.1'!$5:$5,0)+1), "")</f>
        <v/>
      </c>
      <c r="E5956" s="62" t="str">
        <f>IFERROR(INDEX('alimentação - Tabela 7.1'!$20:$20,
MATCH(TEXT('Tabela 7.1'!$A5956,"mmmm/aaaa"),'alimentação - Tabela 7.1'!$5:$5,0)+2), "")</f>
        <v/>
      </c>
      <c r="F5956" s="62" t="str">
        <f>IFERROR(INDEX('alimentação - Tabela 7.1'!$20:$20,
MATCH(TEXT('Tabela 7.1'!$A5956,"mmmm/aaaa"),'alimentação - Tabela 7.1'!$5:$5,0)+3), "")</f>
        <v/>
      </c>
      <c r="G5956" s="95" t="str">
        <f>IFERROR(INDEX('alimentação - Tabela 7.1'!$20:$20,
MATCH(TEXT('Tabela 7.1'!$A5956,"mmmm/aaaa"),'alimentação - Tabela 7.1'!$5:$5,0)+4), "")</f>
        <v/>
      </c>
    </row>
    <row r="5957" spans="1:7" x14ac:dyDescent="0.25">
      <c r="A5957" s="59" t="str">
        <f>IF(
   SUMPRODUCT(--('alimentação - Tabela 7.1'!$5:$5=TEXT(DATE(2020,INT((ROW(A5955)-1)/33)+1,1),"mmmm/aaaa"))) &gt; 0,
   TEXT(DATE(2020,INT((ROW(A5955)-1)/33)+1,1),"mmm/aa"),
   ""
)</f>
        <v/>
      </c>
      <c r="B5957" s="61" t="str">
        <f>IF(A5957&lt;&gt;"", 'alimentação - Tabela 7.1'!$B$21, "" )</f>
        <v/>
      </c>
      <c r="C5957" s="62" t="str">
        <f>IFERROR(INDEX('alimentação - Tabela 7.1'!$21:$21,
MATCH(TEXT('Tabela 7.1'!A5957,"mmmm/aaaa"),'alimentação - Tabela 7.1'!$5:$5,0)), "")</f>
        <v/>
      </c>
      <c r="D5957" s="62" t="str">
        <f>IFERROR(INDEX('alimentação - Tabela 7.1'!$21:$21,
MATCH(TEXT('Tabela 7.1'!$A5957,"mmmm/aaaa"),'alimentação - Tabela 7.1'!$5:$5,0)+1), "")</f>
        <v/>
      </c>
      <c r="E5957" s="62" t="str">
        <f>IFERROR(INDEX('alimentação - Tabela 7.1'!$21:$21,
MATCH(TEXT('Tabela 7.1'!$A5957,"mmmm/aaaa"),'alimentação - Tabela 7.1'!$5:$5,0)+2), "")</f>
        <v/>
      </c>
      <c r="F5957" s="62" t="str">
        <f>IFERROR(INDEX('alimentação - Tabela 7.1'!$21:$21,
MATCH(TEXT('Tabela 7.1'!$A5957,"mmmm/aaaa"),'alimentação - Tabela 7.1'!$5:$5,0)+3), "")</f>
        <v/>
      </c>
      <c r="G5957" s="95" t="str">
        <f>IFERROR(INDEX('alimentação - Tabela 7.1'!$21:$21,
MATCH(TEXT('Tabela 7.1'!$A5957,"mmmm/aaaa"),'alimentação - Tabela 7.1'!$5:$5,0)+4), "")</f>
        <v/>
      </c>
    </row>
    <row r="5958" spans="1:7" x14ac:dyDescent="0.25">
      <c r="A5958" s="59" t="str">
        <f>IF(
   SUMPRODUCT(--('alimentação - Tabela 7.1'!$5:$5=TEXT(DATE(2020,INT((ROW(A5956)-1)/33)+1,1),"mmmm/aaaa"))) &gt; 0,
   TEXT(DATE(2020,INT((ROW(A5956)-1)/33)+1,1),"mmm/aa"),
   ""
)</f>
        <v/>
      </c>
      <c r="B5958" s="61" t="str">
        <f>IF(A5958&lt;&gt;"", 'alimentação - Tabela 7.1'!$B$22, "" )</f>
        <v/>
      </c>
      <c r="C5958" s="62" t="str">
        <f>IFERROR(INDEX('alimentação - Tabela 7.1'!$22:$22,
MATCH(TEXT('Tabela 7.1'!A5958,"mmmm/aaaa"),'alimentação - Tabela 7.1'!$5:$5,0)), "")</f>
        <v/>
      </c>
      <c r="D5958" s="62" t="str">
        <f>IFERROR(INDEX('alimentação - Tabela 7.1'!$22:$22,
MATCH(TEXT('Tabela 7.1'!$A5958,"mmmm/aaaa"),'alimentação - Tabela 7.1'!$5:$5,0)+1), "")</f>
        <v/>
      </c>
      <c r="E5958" s="62" t="str">
        <f>IFERROR(INDEX('alimentação - Tabela 7.1'!$22:$22,
MATCH(TEXT('Tabela 7.1'!$A5958,"mmmm/aaaa"),'alimentação - Tabela 7.1'!$5:$5,0)+2), "")</f>
        <v/>
      </c>
      <c r="F5958" s="62" t="str">
        <f>IFERROR(INDEX('alimentação - Tabela 7.1'!$22:$22,
MATCH(TEXT('Tabela 7.1'!$A5958,"mmmm/aaaa"),'alimentação - Tabela 7.1'!$5:$5,0)+3), "")</f>
        <v/>
      </c>
      <c r="G5958" s="95" t="str">
        <f>IFERROR(INDEX('alimentação - Tabela 7.1'!$22:$22,
MATCH(TEXT('Tabela 7.1'!$A5958,"mmmm/aaaa"),'alimentação - Tabela 7.1'!$5:$5,0)+4), "")</f>
        <v/>
      </c>
    </row>
    <row r="5959" spans="1:7" x14ac:dyDescent="0.25">
      <c r="A5959" s="59" t="str">
        <f>IF(
   SUMPRODUCT(--('alimentação - Tabela 7.1'!$5:$5=TEXT(DATE(2020,INT((ROW(A5957)-1)/33)+1,1),"mmmm/aaaa"))) &gt; 0,
   TEXT(DATE(2020,INT((ROW(A5957)-1)/33)+1,1),"mmm/aa"),
   ""
)</f>
        <v/>
      </c>
      <c r="B5959" s="61" t="str">
        <f>IF(A5959&lt;&gt;"", 'alimentação - Tabela 7.1'!$B$23, "" )</f>
        <v/>
      </c>
      <c r="C5959" s="62" t="str">
        <f>IFERROR(INDEX('alimentação - Tabela 7.1'!$23:$23,
MATCH(TEXT('Tabela 7.1'!A5959,"mmmm/aaaa"),'alimentação - Tabela 7.1'!$5:$5,0)), "")</f>
        <v/>
      </c>
      <c r="D5959" s="62" t="str">
        <f>IFERROR(INDEX('alimentação - Tabela 7.1'!$23:$23,
MATCH(TEXT('Tabela 7.1'!$A5959,"mmmm/aaaa"),'alimentação - Tabela 7.1'!$5:$5,0)+1), "")</f>
        <v/>
      </c>
      <c r="E5959" s="62" t="str">
        <f>IFERROR(INDEX('alimentação - Tabela 7.1'!$23:$23,
MATCH(TEXT('Tabela 7.1'!$A5959,"mmmm/aaaa"),'alimentação - Tabela 7.1'!$5:$5,0)+2), "")</f>
        <v/>
      </c>
      <c r="F5959" s="62" t="str">
        <f>IFERROR(INDEX('alimentação - Tabela 7.1'!$23:$23,
MATCH(TEXT('Tabela 7.1'!$A5959,"mmmm/aaaa"),'alimentação - Tabela 7.1'!$5:$5,0)+3), "")</f>
        <v/>
      </c>
      <c r="G5959" s="95" t="str">
        <f>IFERROR(INDEX('alimentação - Tabela 7.1'!$23:$23,
MATCH(TEXT('Tabela 7.1'!$A5959,"mmmm/aaaa"),'alimentação - Tabela 7.1'!$5:$5,0)+4), "")</f>
        <v/>
      </c>
    </row>
    <row r="5960" spans="1:7" x14ac:dyDescent="0.25">
      <c r="A5960" s="59" t="str">
        <f>IF(
   SUMPRODUCT(--('alimentação - Tabela 7.1'!$5:$5=TEXT(DATE(2020,INT((ROW(A5958)-1)/33)+1,1),"mmmm/aaaa"))) &gt; 0,
   TEXT(DATE(2020,INT((ROW(A5958)-1)/33)+1,1),"mmm/aa"),
   ""
)</f>
        <v/>
      </c>
      <c r="B5960" s="61" t="str">
        <f>IF(A5960&lt;&gt;"", 'alimentação - Tabela 7.1'!$B$24, "" )</f>
        <v/>
      </c>
      <c r="C5960" s="62" t="str">
        <f>IFERROR(INDEX('alimentação - Tabela 7.1'!$24:$24,
MATCH(TEXT('Tabela 7.1'!A5960,"mmmm/aaaa"),'alimentação - Tabela 7.1'!$5:$5,0)), "")</f>
        <v/>
      </c>
      <c r="D5960" s="62" t="str">
        <f>IFERROR(INDEX('alimentação - Tabela 7.1'!$24:$24,
MATCH(TEXT('Tabela 7.1'!$A5960,"mmmm/aaaa"),'alimentação - Tabela 7.1'!$5:$5,0)+1), "")</f>
        <v/>
      </c>
      <c r="E5960" s="62" t="str">
        <f>IFERROR(INDEX('alimentação - Tabela 7.1'!$24:$24,
MATCH(TEXT('Tabela 7.1'!$A5960,"mmmm/aaaa"),'alimentação - Tabela 7.1'!$5:$5,0)+2), "")</f>
        <v/>
      </c>
      <c r="F5960" s="62" t="str">
        <f>IFERROR(INDEX('alimentação - Tabela 7.1'!$24:$24,
MATCH(TEXT('Tabela 7.1'!$A5960,"mmmm/aaaa"),'alimentação - Tabela 7.1'!$5:$5,0)+3), "")</f>
        <v/>
      </c>
      <c r="G5960" s="95" t="str">
        <f>IFERROR(INDEX('alimentação - Tabela 7.1'!$24:$24,
MATCH(TEXT('Tabela 7.1'!$A5960,"mmmm/aaaa"),'alimentação - Tabela 7.1'!$5:$5,0)+4), "")</f>
        <v/>
      </c>
    </row>
    <row r="5961" spans="1:7" x14ac:dyDescent="0.25">
      <c r="A5961" s="59" t="str">
        <f>IF(
   SUMPRODUCT(--('alimentação - Tabela 7.1'!$5:$5=TEXT(DATE(2020,INT((ROW(A5959)-1)/33)+1,1),"mmmm/aaaa"))) &gt; 0,
   TEXT(DATE(2020,INT((ROW(A5959)-1)/33)+1,1),"mmm/aa"),
   ""
)</f>
        <v/>
      </c>
      <c r="B5961" s="61" t="str">
        <f>IF(A5961&lt;&gt;"", 'alimentação - Tabela 7.1'!$B$25, "" )</f>
        <v/>
      </c>
      <c r="C5961" s="62" t="str">
        <f>IFERROR(INDEX('alimentação - Tabela 7.1'!$25:$25,
MATCH(TEXT('Tabela 7.1'!A5961,"mmmm/aaaa"),'alimentação - Tabela 7.1'!$5:$5,0)), "")</f>
        <v/>
      </c>
      <c r="D5961" s="62" t="str">
        <f>IFERROR(INDEX('alimentação - Tabela 7.1'!$25:$25,
MATCH(TEXT('Tabela 7.1'!$A5961,"mmmm/aaaa"),'alimentação - Tabela 7.1'!$5:$5,0)+1), "")</f>
        <v/>
      </c>
      <c r="E5961" s="62" t="str">
        <f>IFERROR(INDEX('alimentação - Tabela 7.1'!$25:$25,
MATCH(TEXT('Tabela 7.1'!$A5961,"mmmm/aaaa"),'alimentação - Tabela 7.1'!$5:$5,0)+2), "")</f>
        <v/>
      </c>
      <c r="F5961" s="62" t="str">
        <f>IFERROR(INDEX('alimentação - Tabela 7.1'!$25:$25,
MATCH(TEXT('Tabela 7.1'!$A5961,"mmmm/aaaa"),'alimentação - Tabela 7.1'!$5:$5,0)+3), "")</f>
        <v/>
      </c>
      <c r="G5961" s="95" t="str">
        <f>IFERROR(INDEX('alimentação - Tabela 7.1'!$25:$25,
MATCH(TEXT('Tabela 7.1'!$A5961,"mmmm/aaaa"),'alimentação - Tabela 7.1'!$5:$5,0)+4), "")</f>
        <v/>
      </c>
    </row>
    <row r="5962" spans="1:7" x14ac:dyDescent="0.25">
      <c r="A5962" s="59" t="str">
        <f>IF(
   SUMPRODUCT(--('alimentação - Tabela 7.1'!$5:$5=TEXT(DATE(2020,INT((ROW(A5960)-1)/33)+1,1),"mmmm/aaaa"))) &gt; 0,
   TEXT(DATE(2020,INT((ROW(A5960)-1)/33)+1,1),"mmm/aa"),
   ""
)</f>
        <v/>
      </c>
      <c r="B5962" s="61" t="str">
        <f>IF(A5962&lt;&gt;"", 'alimentação - Tabela 7.1'!$B$26, "" )</f>
        <v/>
      </c>
      <c r="C5962" s="62" t="str">
        <f>IFERROR(INDEX('alimentação - Tabela 7.1'!$26:$26,
MATCH(TEXT('Tabela 7.1'!A5962,"mmmm/aaaa"),'alimentação - Tabela 7.1'!$5:$5,0)), "")</f>
        <v/>
      </c>
      <c r="D5962" s="62" t="str">
        <f>IFERROR(INDEX('alimentação - Tabela 7.1'!$26:$26,
MATCH(TEXT('Tabela 7.1'!$A5962,"mmmm/aaaa"),'alimentação - Tabela 7.1'!$5:$5,0)+1), "")</f>
        <v/>
      </c>
      <c r="E5962" s="62" t="str">
        <f>IFERROR(INDEX('alimentação - Tabela 7.1'!$26:$26,
MATCH(TEXT('Tabela 7.1'!$A5962,"mmmm/aaaa"),'alimentação - Tabela 7.1'!$5:$5,0)+2), "")</f>
        <v/>
      </c>
      <c r="F5962" s="62" t="str">
        <f>IFERROR(INDEX('alimentação - Tabela 7.1'!$26:$26,
MATCH(TEXT('Tabela 7.1'!$A5962,"mmmm/aaaa"),'alimentação - Tabela 7.1'!$5:$5,0)+3), "")</f>
        <v/>
      </c>
      <c r="G5962" s="95" t="str">
        <f>IFERROR(INDEX('alimentação - Tabela 7.1'!$26:$26,
MATCH(TEXT('Tabela 7.1'!$A5962,"mmmm/aaaa"),'alimentação - Tabela 7.1'!$5:$5,0)+4), "")</f>
        <v/>
      </c>
    </row>
    <row r="5963" spans="1:7" x14ac:dyDescent="0.25">
      <c r="A5963" s="59" t="str">
        <f>IF(
   SUMPRODUCT(--('alimentação - Tabela 7.1'!$5:$5=TEXT(DATE(2020,INT((ROW(A5961)-1)/33)+1,1),"mmmm/aaaa"))) &gt; 0,
   TEXT(DATE(2020,INT((ROW(A5961)-1)/33)+1,1),"mmm/aa"),
   ""
)</f>
        <v/>
      </c>
      <c r="B5963" s="61" t="str">
        <f>IF(A5963&lt;&gt;"", 'alimentação - Tabela 7.1'!$B$27, "" )</f>
        <v/>
      </c>
      <c r="C5963" s="62" t="str">
        <f>IFERROR(INDEX('alimentação - Tabela 7.1'!$27:$27,
MATCH(TEXT('Tabela 7.1'!A5963,"mmmm/aaaa"),'alimentação - Tabela 7.1'!$5:$5,0)), "")</f>
        <v/>
      </c>
      <c r="D5963" s="62" t="str">
        <f>IFERROR(INDEX('alimentação - Tabela 7.1'!$27:$27,
MATCH(TEXT('Tabela 7.1'!$A5963,"mmmm/aaaa"),'alimentação - Tabela 7.1'!$5:$5,0)+1), "")</f>
        <v/>
      </c>
      <c r="E5963" s="62" t="str">
        <f>IFERROR(INDEX('alimentação - Tabela 7.1'!$27:$27,
MATCH(TEXT('Tabela 7.1'!$A5963,"mmmm/aaaa"),'alimentação - Tabela 7.1'!$5:$5,0)+2), "")</f>
        <v/>
      </c>
      <c r="F5963" s="62" t="str">
        <f>IFERROR(INDEX('alimentação - Tabela 7.1'!$27:$27,
MATCH(TEXT('Tabela 7.1'!$A5963,"mmmm/aaaa"),'alimentação - Tabela 7.1'!$5:$5,0)+3), "")</f>
        <v/>
      </c>
      <c r="G5963" s="95" t="str">
        <f>IFERROR(INDEX('alimentação - Tabela 7.1'!$27:$27,
MATCH(TEXT('Tabela 7.1'!$A5963,"mmmm/aaaa"),'alimentação - Tabela 7.1'!$5:$5,0)+4), "")</f>
        <v/>
      </c>
    </row>
    <row r="5964" spans="1:7" x14ac:dyDescent="0.25">
      <c r="A5964" s="59" t="str">
        <f>IF(
   SUMPRODUCT(--('alimentação - Tabela 7.1'!$5:$5=TEXT(DATE(2020,INT((ROW(A5962)-1)/33)+1,1),"mmmm/aaaa"))) &gt; 0,
   TEXT(DATE(2020,INT((ROW(A5962)-1)/33)+1,1),"mmm/aa"),
   ""
)</f>
        <v/>
      </c>
      <c r="B5964" s="61" t="str">
        <f>IF(A5964&lt;&gt;"", 'alimentação - Tabela 7.1'!$B$28, "" )</f>
        <v/>
      </c>
      <c r="C5964" s="62" t="str">
        <f>IFERROR(INDEX('alimentação - Tabela 7.1'!$28:$28,
MATCH(TEXT('Tabela 7.1'!A5964,"mmmm/aaaa"),'alimentação - Tabela 7.1'!$5:$5,0)), "")</f>
        <v/>
      </c>
      <c r="D5964" s="62" t="str">
        <f>IFERROR(INDEX('alimentação - Tabela 7.1'!$28:$28,
MATCH(TEXT('Tabela 7.1'!$A5964,"mmmm/aaaa"),'alimentação - Tabela 7.1'!$5:$5,0)+1), "")</f>
        <v/>
      </c>
      <c r="E5964" s="62" t="str">
        <f>IFERROR(INDEX('alimentação - Tabela 7.1'!$28:$28,
MATCH(TEXT('Tabela 7.1'!$A5964,"mmmm/aaaa"),'alimentação - Tabela 7.1'!$5:$5,0)+2), "")</f>
        <v/>
      </c>
      <c r="F5964" s="62" t="str">
        <f>IFERROR(INDEX('alimentação - Tabela 7.1'!$28:$28,
MATCH(TEXT('Tabela 7.1'!$A5964,"mmmm/aaaa"),'alimentação - Tabela 7.1'!$5:$5,0)+3), "")</f>
        <v/>
      </c>
      <c r="G5964" s="95" t="str">
        <f>IFERROR(INDEX('alimentação - Tabela 7.1'!$28:$28,
MATCH(TEXT('Tabela 7.1'!$A5964,"mmmm/aaaa"),'alimentação - Tabela 7.1'!$5:$5,0)+4), "")</f>
        <v/>
      </c>
    </row>
    <row r="5965" spans="1:7" x14ac:dyDescent="0.25">
      <c r="A5965" s="59" t="str">
        <f>IF(
   SUMPRODUCT(--('alimentação - Tabela 7.1'!$5:$5=TEXT(DATE(2020,INT((ROW(A5963)-1)/33)+1,1),"mmmm/aaaa"))) &gt; 0,
   TEXT(DATE(2020,INT((ROW(A5963)-1)/33)+1,1),"mmm/aa"),
   ""
)</f>
        <v/>
      </c>
      <c r="B5965" s="61" t="str">
        <f>IF(A5965&lt;&gt;"", 'alimentação - Tabela 7.1'!$B$29, "" )</f>
        <v/>
      </c>
      <c r="C5965" s="62" t="str">
        <f>IFERROR(INDEX('alimentação - Tabela 7.1'!$29:$29,
MATCH(TEXT('Tabela 7.1'!A5965,"mmmm/aaaa"),'alimentação - Tabela 7.1'!$5:$5,0)), "")</f>
        <v/>
      </c>
      <c r="D5965" s="62" t="str">
        <f>IFERROR(INDEX('alimentação - Tabela 7.1'!$29:$29,
MATCH(TEXT('Tabela 7.1'!$A5965,"mmmm/aaaa"),'alimentação - Tabela 7.1'!$5:$5,0)+1), "")</f>
        <v/>
      </c>
      <c r="E5965" s="62" t="str">
        <f>IFERROR(INDEX('alimentação - Tabela 7.1'!$29:$29,
MATCH(TEXT('Tabela 7.1'!$A5965,"mmmm/aaaa"),'alimentação - Tabela 7.1'!$5:$5,0)+2), "")</f>
        <v/>
      </c>
      <c r="F5965" s="62" t="str">
        <f>IFERROR(INDEX('alimentação - Tabela 7.1'!$29:$29,
MATCH(TEXT('Tabela 7.1'!$A5965,"mmmm/aaaa"),'alimentação - Tabela 7.1'!$5:$5,0)+3), "")</f>
        <v/>
      </c>
      <c r="G5965" s="95" t="str">
        <f>IFERROR(INDEX('alimentação - Tabela 7.1'!$29:$29,
MATCH(TEXT('Tabela 7.1'!$A5965,"mmmm/aaaa"),'alimentação - Tabela 7.1'!$5:$5,0)+4), "")</f>
        <v/>
      </c>
    </row>
    <row r="5966" spans="1:7" x14ac:dyDescent="0.25">
      <c r="A5966" s="59" t="str">
        <f>IF(
   SUMPRODUCT(--('alimentação - Tabela 7.1'!$5:$5=TEXT(DATE(2020,INT((ROW(A5964)-1)/33)+1,1),"mmmm/aaaa"))) &gt; 0,
   TEXT(DATE(2020,INT((ROW(A5964)-1)/33)+1,1),"mmm/aa"),
   ""
)</f>
        <v/>
      </c>
      <c r="B5966" s="61" t="str">
        <f>IF(A5966&lt;&gt;"", 'alimentação - Tabela 7.1'!$B$30, "" )</f>
        <v/>
      </c>
      <c r="C5966" s="62" t="str">
        <f>IFERROR(INDEX('alimentação - Tabela 7.1'!$30:$30,
MATCH(TEXT('Tabela 7.1'!A5966,"mmmm/aaaa"),'alimentação - Tabela 7.1'!$5:$5,0)), "")</f>
        <v/>
      </c>
      <c r="D5966" s="62" t="str">
        <f>IFERROR(INDEX('alimentação - Tabela 7.1'!$30:$30,
MATCH(TEXT('Tabela 7.1'!$A5966,"mmmm/aaaa"),'alimentação - Tabela 7.1'!$5:$5,0)+1), "")</f>
        <v/>
      </c>
      <c r="E5966" s="62" t="str">
        <f>IFERROR(INDEX('alimentação - Tabela 7.1'!$30:$30,
MATCH(TEXT('Tabela 7.1'!$A5966,"mmmm/aaaa"),'alimentação - Tabela 7.1'!$5:$5,0)+2), "")</f>
        <v/>
      </c>
      <c r="F5966" s="62" t="str">
        <f>IFERROR(INDEX('alimentação - Tabela 7.1'!$30:$30,
MATCH(TEXT('Tabela 7.1'!$A5966,"mmmm/aaaa"),'alimentação - Tabela 7.1'!$5:$5,0)+3), "")</f>
        <v/>
      </c>
      <c r="G5966" s="95" t="str">
        <f>IFERROR(INDEX('alimentação - Tabela 7.1'!$30:$30,
MATCH(TEXT('Tabela 7.1'!$A5966,"mmmm/aaaa"),'alimentação - Tabela 7.1'!$5:$5,0)+4), "")</f>
        <v/>
      </c>
    </row>
    <row r="5967" spans="1:7" x14ac:dyDescent="0.25">
      <c r="A5967" s="59" t="str">
        <f>IF(
   SUMPRODUCT(--('alimentação - Tabela 7.1'!$5:$5=TEXT(DATE(2020,INT((ROW(A5965)-1)/33)+1,1),"mmmm/aaaa"))) &gt; 0,
   TEXT(DATE(2020,INT((ROW(A5965)-1)/33)+1,1),"mmm/aa"),
   ""
)</f>
        <v/>
      </c>
      <c r="B5967" s="61" t="str">
        <f>IF(A5967&lt;&gt;"", 'alimentação - Tabela 7.1'!$B$31, "" )</f>
        <v/>
      </c>
      <c r="C5967" s="62" t="str">
        <f>IFERROR(INDEX('alimentação - Tabela 7.1'!$31:$31,
MATCH(TEXT('Tabela 7.1'!A5967,"mmmm/aaaa"),'alimentação - Tabela 7.1'!$5:$5,0)), "")</f>
        <v/>
      </c>
      <c r="D5967" s="62" t="str">
        <f>IFERROR(INDEX('alimentação - Tabela 7.1'!$31:$31,
MATCH(TEXT('Tabela 7.1'!$A5967,"mmmm/aaaa"),'alimentação - Tabela 7.1'!$5:$5,0)+1), "")</f>
        <v/>
      </c>
      <c r="E5967" s="62" t="str">
        <f>IFERROR(INDEX('alimentação - Tabela 7.1'!$31:$31,
MATCH(TEXT('Tabela 7.1'!$A5967,"mmmm/aaaa"),'alimentação - Tabela 7.1'!$5:$5,0)+2), "")</f>
        <v/>
      </c>
      <c r="F5967" s="62" t="str">
        <f>IFERROR(INDEX('alimentação - Tabela 7.1'!$31:$31,
MATCH(TEXT('Tabela 7.1'!$A5967,"mmmm/aaaa"),'alimentação - Tabela 7.1'!$5:$5,0)+3), "")</f>
        <v/>
      </c>
      <c r="G5967" s="95" t="str">
        <f>IFERROR(INDEX('alimentação - Tabela 7.1'!$31:$31,
MATCH(TEXT('Tabela 7.1'!$A5967,"mmmm/aaaa"),'alimentação - Tabela 7.1'!$5:$5,0)+4), "")</f>
        <v/>
      </c>
    </row>
    <row r="5968" spans="1:7" x14ac:dyDescent="0.25">
      <c r="A5968" s="59" t="str">
        <f>IF(
   SUMPRODUCT(--('alimentação - Tabela 7.1'!$5:$5=TEXT(DATE(2020,INT((ROW(A5966)-1)/33)+1,1),"mmmm/aaaa"))) &gt; 0,
   TEXT(DATE(2020,INT((ROW(A5966)-1)/33)+1,1),"mmm/aa"),
   ""
)</f>
        <v/>
      </c>
      <c r="B5968" s="61" t="str">
        <f>IF(A5968&lt;&gt;"", 'alimentação - Tabela 7.1'!$B$32, "" )</f>
        <v/>
      </c>
      <c r="C5968" s="62" t="str">
        <f>IFERROR(INDEX('alimentação - Tabela 7.1'!$32:$32,
MATCH(TEXT('Tabela 7.1'!A5968,"mmmm/aaaa"),'alimentação - Tabela 7.1'!$5:$5,0)), "")</f>
        <v/>
      </c>
      <c r="D5968" s="62" t="str">
        <f>IFERROR(INDEX('alimentação - Tabela 7.1'!$32:$32,
MATCH(TEXT('Tabela 7.1'!$A5968,"mmmm/aaaa"),'alimentação - Tabela 7.1'!$5:$5,0)+1), "")</f>
        <v/>
      </c>
      <c r="E5968" s="62" t="str">
        <f>IFERROR(INDEX('alimentação - Tabela 7.1'!$32:$32,
MATCH(TEXT('Tabela 7.1'!$A5968,"mmmm/aaaa"),'alimentação - Tabela 7.1'!$5:$5,0)+2), "")</f>
        <v/>
      </c>
      <c r="F5968" s="62" t="str">
        <f>IFERROR(INDEX('alimentação - Tabela 7.1'!$32:$32,
MATCH(TEXT('Tabela 7.1'!$A5968,"mmmm/aaaa"),'alimentação - Tabela 7.1'!$5:$5,0)+3), "")</f>
        <v/>
      </c>
      <c r="G5968" s="95" t="str">
        <f>IFERROR(INDEX('alimentação - Tabela 7.1'!$32:$32,
MATCH(TEXT('Tabela 7.1'!$A5968,"mmmm/aaaa"),'alimentação - Tabela 7.1'!$5:$5,0)+4), "")</f>
        <v/>
      </c>
    </row>
    <row r="5969" spans="1:7" x14ac:dyDescent="0.25">
      <c r="A5969" s="59" t="str">
        <f>IF(
   SUMPRODUCT(--('alimentação - Tabela 7.1'!$5:$5=TEXT(DATE(2020,INT((ROW(A5967)-1)/33)+1,1),"mmmm/aaaa"))) &gt; 0,
   TEXT(DATE(2020,INT((ROW(A5967)-1)/33)+1,1),"mmm/aa"),
   ""
)</f>
        <v/>
      </c>
      <c r="B5969" s="61" t="str">
        <f>IF(A5969&lt;&gt;"", 'alimentação - Tabela 7.1'!$B$33, "" )</f>
        <v/>
      </c>
      <c r="C5969" s="62" t="str">
        <f>IFERROR(INDEX('alimentação - Tabela 7.1'!$33:$33,
MATCH(TEXT('Tabela 7.1'!A5969,"mmmm/aaaa"),'alimentação - Tabela 7.1'!$5:$5,0)), "")</f>
        <v/>
      </c>
      <c r="D5969" s="62" t="str">
        <f>IFERROR(INDEX('alimentação - Tabela 7.1'!$33:$33,
MATCH(TEXT('Tabela 7.1'!$A5969,"mmmm/aaaa"),'alimentação - Tabela 7.1'!$5:$5,0)+1), "")</f>
        <v/>
      </c>
      <c r="E5969" s="62" t="str">
        <f>IFERROR(INDEX('alimentação - Tabela 7.1'!$33:$33,
MATCH(TEXT('Tabela 7.1'!$A5969,"mmmm/aaaa"),'alimentação - Tabela 7.1'!$5:$5,0)+2), "")</f>
        <v/>
      </c>
      <c r="F5969" s="62" t="str">
        <f>IFERROR(INDEX('alimentação - Tabela 7.1'!$33:$33,
MATCH(TEXT('Tabela 7.1'!$A5969,"mmmm/aaaa"),'alimentação - Tabela 7.1'!$5:$5,0)+3), "")</f>
        <v/>
      </c>
      <c r="G5969" s="95" t="str">
        <f>IFERROR(INDEX('alimentação - Tabela 7.1'!$33:$33,
MATCH(TEXT('Tabela 7.1'!$A5969,"mmmm/aaaa"),'alimentação - Tabela 7.1'!$5:$5,0)+4), "")</f>
        <v/>
      </c>
    </row>
    <row r="5970" spans="1:7" x14ac:dyDescent="0.25">
      <c r="A5970" s="59" t="str">
        <f>IF(
   SUMPRODUCT(--('alimentação - Tabela 7.1'!$5:$5=TEXT(DATE(2020,INT((ROW(A5968)-1)/33)+1,1),"mmmm/aaaa"))) &gt; 0,
   TEXT(DATE(2020,INT((ROW(A5968)-1)/33)+1,1),"mmm/aa"),
   ""
)</f>
        <v/>
      </c>
      <c r="B5970" s="61" t="str">
        <f>IF(A5970&lt;&gt;"", 'alimentação - Tabela 7.1'!$B$34, "" )</f>
        <v/>
      </c>
      <c r="C5970" s="62" t="str">
        <f>IFERROR(INDEX('alimentação - Tabela 7.1'!$34:$34,
MATCH(TEXT('Tabela 7.1'!A5970,"mmmm/aaaa"),'alimentação - Tabela 7.1'!$5:$5,0)), "")</f>
        <v/>
      </c>
      <c r="D5970" s="62" t="str">
        <f>IFERROR(INDEX('alimentação - Tabela 7.1'!$34:$34,
MATCH(TEXT('Tabela 7.1'!$A5970,"mmmm/aaaa"),'alimentação - Tabela 7.1'!$5:$5,0)+1), "")</f>
        <v/>
      </c>
      <c r="E5970" s="62" t="str">
        <f>IFERROR(INDEX('alimentação - Tabela 7.1'!$34:$34,
MATCH(TEXT('Tabela 7.1'!$A5970,"mmmm/aaaa"),'alimentação - Tabela 7.1'!$5:$5,0)+2), "")</f>
        <v/>
      </c>
      <c r="F5970" s="62" t="str">
        <f>IFERROR(INDEX('alimentação - Tabela 7.1'!$34:$34,
MATCH(TEXT('Tabela 7.1'!$A5970,"mmmm/aaaa"),'alimentação - Tabela 7.1'!$5:$5,0)+3), "")</f>
        <v/>
      </c>
      <c r="G5970" s="95" t="str">
        <f>IFERROR(INDEX('alimentação - Tabela 7.1'!$34:$34,
MATCH(TEXT('Tabela 7.1'!$A5970,"mmmm/aaaa"),'alimentação - Tabela 7.1'!$5:$5,0)+4), "")</f>
        <v/>
      </c>
    </row>
    <row r="5971" spans="1:7" x14ac:dyDescent="0.25">
      <c r="A5971" s="59" t="str">
        <f>IF(
   SUMPRODUCT(--('alimentação - Tabela 7.1'!$5:$5=TEXT(DATE(2020,INT((ROW(A5969)-1)/33)+1,1),"mmmm/aaaa"))) &gt; 0,
   TEXT(DATE(2020,INT((ROW(A5969)-1)/33)+1,1),"mmm/aa"),
   ""
)</f>
        <v/>
      </c>
      <c r="B5971" s="61" t="str">
        <f>IF(A5971&lt;&gt;"", 'alimentação - Tabela 7.1'!$B$35, "" )</f>
        <v/>
      </c>
      <c r="C5971" s="62" t="str">
        <f>IFERROR(INDEX('alimentação - Tabela 7.1'!$35:$35,
MATCH(TEXT('Tabela 7.1'!A5971,"mmmm/aaaa"),'alimentação - Tabela 7.1'!$5:$5,0)), "")</f>
        <v/>
      </c>
      <c r="D5971" s="62" t="str">
        <f>IFERROR(INDEX('alimentação - Tabela 7.1'!$35:$35,
MATCH(TEXT('Tabela 7.1'!$A5971,"mmmm/aaaa"),'alimentação - Tabela 7.1'!$5:$5,0)+1), "")</f>
        <v/>
      </c>
      <c r="E5971" s="62" t="str">
        <f>IFERROR(INDEX('alimentação - Tabela 7.1'!$35:$35,
MATCH(TEXT('Tabela 7.1'!$A5971,"mmmm/aaaa"),'alimentação - Tabela 7.1'!$5:$5,0)+2), "")</f>
        <v/>
      </c>
      <c r="F5971" s="62" t="str">
        <f>IFERROR(INDEX('alimentação - Tabela 7.1'!$35:$35,
MATCH(TEXT('Tabela 7.1'!$A5971,"mmmm/aaaa"),'alimentação - Tabela 7.1'!$5:$5,0)+3), "")</f>
        <v/>
      </c>
      <c r="G5971" s="95" t="str">
        <f>IFERROR(INDEX('alimentação - Tabela 7.1'!$35:$35,
MATCH(TEXT('Tabela 7.1'!$A5971,"mmmm/aaaa"),'alimentação - Tabela 7.1'!$5:$5,0)+4), "")</f>
        <v/>
      </c>
    </row>
    <row r="5972" spans="1:7" x14ac:dyDescent="0.25">
      <c r="A5972" s="59" t="str">
        <f>IF(
   SUMPRODUCT(--('alimentação - Tabela 7.1'!$5:$5=TEXT(DATE(2020,INT((ROW(A5970)-1)/33)+1,1),"mmmm/aaaa"))) &gt; 0,
   TEXT(DATE(2020,INT((ROW(A5970)-1)/33)+1,1),"mmm/aa"),
   ""
)</f>
        <v/>
      </c>
      <c r="B5972" s="61" t="str">
        <f>IF(A5972&lt;&gt;"", 'alimentação - Tabela 7.1'!$B$36, "" )</f>
        <v/>
      </c>
      <c r="C5972" s="62" t="str">
        <f>IFERROR(INDEX('alimentação - Tabela 7.1'!$36:$36,
MATCH(TEXT('Tabela 7.1'!A5972,"mmmm/aaaa"),'alimentação - Tabela 7.1'!$5:$5,0)), "")</f>
        <v/>
      </c>
      <c r="D5972" s="62" t="str">
        <f>IFERROR(INDEX('alimentação - Tabela 7.1'!$36:$36,
MATCH(TEXT('Tabela 7.1'!$A5972,"mmmm/aaaa"),'alimentação - Tabela 7.1'!$5:$5,0)+1), "")</f>
        <v/>
      </c>
      <c r="E5972" s="62" t="str">
        <f>IFERROR(INDEX('alimentação - Tabela 7.1'!$36:$36,
MATCH(TEXT('Tabela 7.1'!$A5972,"mmmm/aaaa"),'alimentação - Tabela 7.1'!$5:$5,0)+2), "")</f>
        <v/>
      </c>
      <c r="F5972" s="62" t="str">
        <f>IFERROR(INDEX('alimentação - Tabela 7.1'!$36:$36,
MATCH(TEXT('Tabela 7.1'!$A5972,"mmmm/aaaa"),'alimentação - Tabela 7.1'!$5:$5,0)+3), "")</f>
        <v/>
      </c>
      <c r="G5972" s="95" t="str">
        <f>IFERROR(INDEX('alimentação - Tabela 7.1'!$36:$36,
MATCH(TEXT('Tabela 7.1'!$A5972,"mmmm/aaaa"),'alimentação - Tabela 7.1'!$5:$5,0)+4), "")</f>
        <v/>
      </c>
    </row>
    <row r="5973" spans="1:7" x14ac:dyDescent="0.25">
      <c r="A5973" s="59" t="str">
        <f>IF(
   SUMPRODUCT(--('alimentação - Tabela 7.1'!$5:$5=TEXT(DATE(2020,INT((ROW(A5971)-1)/33)+1,1),"mmmm/aaaa"))) &gt; 0,
   TEXT(DATE(2020,INT((ROW(A5971)-1)/33)+1,1),"mmm/aa"),
   ""
)</f>
        <v/>
      </c>
      <c r="B5973" s="61" t="str">
        <f>IF(A5973&lt;&gt;"", 'alimentação - Tabela 7.1'!$B$37, "" )</f>
        <v/>
      </c>
      <c r="C5973" s="62" t="str">
        <f>IFERROR(INDEX('alimentação - Tabela 7.1'!$37:$37,
MATCH(TEXT('Tabela 7.1'!A5973,"mmmm/aaaa"),'alimentação - Tabela 7.1'!$5:$5,0)), "")</f>
        <v/>
      </c>
      <c r="D5973" s="62" t="str">
        <f>IFERROR(INDEX('alimentação - Tabela 7.1'!$37:$37,
MATCH(TEXT('Tabela 7.1'!$A5973,"mmmm/aaaa"),'alimentação - Tabela 7.1'!$5:$5,0)+1), "")</f>
        <v/>
      </c>
      <c r="E5973" s="62" t="str">
        <f>IFERROR(INDEX('alimentação - Tabela 7.1'!$37:$37,
MATCH(TEXT('Tabela 7.1'!$A5973,"mmmm/aaaa"),'alimentação - Tabela 7.1'!$5:$5,0)+2), "")</f>
        <v/>
      </c>
      <c r="F5973" s="62" t="str">
        <f>IFERROR(INDEX('alimentação - Tabela 7.1'!$37:$37,
MATCH(TEXT('Tabela 7.1'!$A5973,"mmmm/aaaa"),'alimentação - Tabela 7.1'!$5:$5,0)+3), "")</f>
        <v/>
      </c>
      <c r="G5973" s="95" t="str">
        <f>IFERROR(INDEX('alimentação - Tabela 7.1'!$37:$37,
MATCH(TEXT('Tabela 7.1'!$A5973,"mmmm/aaaa"),'alimentação - Tabela 7.1'!$5:$5,0)+4), "")</f>
        <v/>
      </c>
    </row>
    <row r="5974" spans="1:7" x14ac:dyDescent="0.25">
      <c r="A5974" s="59" t="str">
        <f>IF(
   SUMPRODUCT(--('alimentação - Tabela 7.1'!$5:$5=TEXT(DATE(2020,INT((ROW(A5972)-1)/33)+1,1),"mmmm/aaaa"))) &gt; 0,
   TEXT(DATE(2020,INT((ROW(A5972)-1)/33)+1,1),"mmm/aa"),
   ""
)</f>
        <v/>
      </c>
      <c r="B5974" s="61" t="str">
        <f>IF(A5974&lt;&gt;"", 'alimentação - Tabela 7.1'!$B$38, "" )</f>
        <v/>
      </c>
      <c r="C5974" s="62" t="str">
        <f>IFERROR(INDEX('alimentação - Tabela 7.1'!$38:$38,
MATCH(TEXT('Tabela 7.1'!A5974,"mmmm/aaaa"),'alimentação - Tabela 7.1'!$5:$5,0)), "")</f>
        <v/>
      </c>
      <c r="D5974" s="62" t="str">
        <f>IFERROR(INDEX('alimentação - Tabela 7.1'!$38:$38,
MATCH(TEXT('Tabela 7.1'!$A5974,"mmmm/aaaa"),'alimentação - Tabela 7.1'!$5:$5,0)+1), "")</f>
        <v/>
      </c>
      <c r="E5974" s="62" t="str">
        <f>IFERROR(INDEX('alimentação - Tabela 7.1'!$38:$38,
MATCH(TEXT('Tabela 7.1'!$A5974,"mmmm/aaaa"),'alimentação - Tabela 7.1'!$5:$5,0)+2), "")</f>
        <v/>
      </c>
      <c r="F5974" s="62" t="str">
        <f>IFERROR(INDEX('alimentação - Tabela 7.1'!$38:$38,
MATCH(TEXT('Tabela 7.1'!$A5974,"mmmm/aaaa"),'alimentação - Tabela 7.1'!$5:$5,0)+3), "")</f>
        <v/>
      </c>
      <c r="G5974" s="95" t="str">
        <f>IFERROR(INDEX('alimentação - Tabela 7.1'!$38:$38,
MATCH(TEXT('Tabela 7.1'!$A5974,"mmmm/aaaa"),'alimentação - Tabela 7.1'!$5:$5,0)+4), "")</f>
        <v/>
      </c>
    </row>
    <row r="5975" spans="1:7" x14ac:dyDescent="0.25">
      <c r="A5975" s="59" t="str">
        <f>IF(
   SUMPRODUCT(--('alimentação - Tabela 7.1'!$5:$5=TEXT(DATE(2020,INT((ROW(A5973)-1)/33)+1,1),"mmmm/aaaa"))) &gt; 0,
   TEXT(DATE(2020,INT((ROW(A5973)-1)/33)+1,1),"mmm/aa"),
   ""
)</f>
        <v/>
      </c>
      <c r="B5975" s="61" t="str">
        <f>IF(A5975&lt;&gt;"", 'alimentação - Tabela 7.1'!$B$39, "" )</f>
        <v/>
      </c>
      <c r="C5975" s="62" t="str">
        <f>IFERROR(INDEX('alimentação - Tabela 7.1'!$39:$39,
MATCH(TEXT('Tabela 7.1'!A5975,"mmmm/aaaa"),'alimentação - Tabela 7.1'!$5:$5,0)), "")</f>
        <v/>
      </c>
      <c r="D5975" s="62" t="str">
        <f>IFERROR(INDEX('alimentação - Tabela 7.1'!$39:$39,
MATCH(TEXT('Tabela 7.1'!$A5975,"mmmm/aaaa"),'alimentação - Tabela 7.1'!$5:$5,0)+1), "")</f>
        <v/>
      </c>
      <c r="E5975" s="62" t="str">
        <f>IFERROR(INDEX('alimentação - Tabela 7.1'!$39:$39,
MATCH(TEXT('Tabela 7.1'!$A5975,"mmmm/aaaa"),'alimentação - Tabela 7.1'!$5:$5,0)+2), "")</f>
        <v/>
      </c>
      <c r="F5975" s="62" t="str">
        <f>IFERROR(INDEX('alimentação - Tabela 7.1'!$39:$39,
MATCH(TEXT('Tabela 7.1'!$A5975,"mmmm/aaaa"),'alimentação - Tabela 7.1'!$5:$5,0)+3), "")</f>
        <v/>
      </c>
      <c r="G5975" s="95" t="str">
        <f>IFERROR(INDEX('alimentação - Tabela 7.1'!$39:$39,
MATCH(TEXT('Tabela 7.1'!$A5975,"mmmm/aaaa"),'alimentação - Tabela 7.1'!$5:$5,0)+4), "")</f>
        <v/>
      </c>
    </row>
    <row r="5976" spans="1:7" x14ac:dyDescent="0.25">
      <c r="A5976" s="59" t="str">
        <f>IF(
   SUMPRODUCT(--('alimentação - Tabela 7.1'!$5:$5=TEXT(DATE(2020,INT((ROW(A5974)-1)/33)+1,1),"mmmm/aaaa"))) &gt; 0,
   TEXT(DATE(2020,INT((ROW(A5974)-1)/33)+1,1),"mmm/aa"),
   ""
)</f>
        <v/>
      </c>
      <c r="B5976" s="61" t="str">
        <f>IF(A5976&lt;&gt;"", 'alimentação - Tabela 7.1'!$B$7, "" )</f>
        <v/>
      </c>
      <c r="C5976" s="62" t="str">
        <f>IFERROR(INDEX('alimentação - Tabela 7.1'!$7:$7,
MATCH(TEXT('Tabela 7.1'!A5976,"mmmm/aaaa"),'alimentação - Tabela 7.1'!$5:$5,0)), "")</f>
        <v/>
      </c>
      <c r="D5976" s="62" t="str">
        <f>IFERROR(INDEX('alimentação - Tabela 7.1'!$7:$7,
MATCH(TEXT('Tabela 7.1'!$A5976,"mmmm/aaaa"),'alimentação - Tabela 7.1'!$5:$5,0)+1), "")</f>
        <v/>
      </c>
      <c r="E5976" s="62" t="str">
        <f>IFERROR(INDEX('alimentação - Tabela 7.1'!$7:$7,
MATCH(TEXT('Tabela 7.1'!$A5976,"mmmm/aaaa"),'alimentação - Tabela 7.1'!$5:$5,0)+2), "")</f>
        <v/>
      </c>
      <c r="F5976" s="62" t="str">
        <f>IFERROR(INDEX('alimentação - Tabela 7.1'!$7:$7,
MATCH(TEXT('Tabela 7.1'!$A5976,"mmmm/aaaa"),'alimentação - Tabela 7.1'!$5:$5,0)+3), "")</f>
        <v/>
      </c>
      <c r="G5976" s="95" t="str">
        <f>IFERROR(INDEX('alimentação - Tabela 7.1'!$7:$7,
MATCH(TEXT('Tabela 7.1'!$A5976,"mmmm/aaaa"),'alimentação - Tabela 7.1'!$5:$5,0)+4), "")</f>
        <v/>
      </c>
    </row>
    <row r="5977" spans="1:7" x14ac:dyDescent="0.25">
      <c r="A5977" s="59" t="str">
        <f>IF(
   SUMPRODUCT(--('alimentação - Tabela 7.1'!$5:$5=TEXT(DATE(2020,INT((ROW(A5975)-1)/33)+1,1),"mmmm/aaaa"))) &gt; 0,
   TEXT(DATE(2020,INT((ROW(A5975)-1)/33)+1,1),"mmm/aa"),
   ""
)</f>
        <v/>
      </c>
      <c r="B5977" s="61" t="str">
        <f>IF(A5977&lt;&gt;"", 'alimentação - Tabela 7.1'!$B$8, "" )</f>
        <v/>
      </c>
      <c r="C5977" s="62" t="str">
        <f>IFERROR(INDEX('alimentação - Tabela 7.1'!$8:$8,
MATCH(TEXT('Tabela 7.1'!A5977,"mmmm/aaaa"),'alimentação - Tabela 7.1'!$5:$5,0)), "")</f>
        <v/>
      </c>
      <c r="D5977" s="62" t="str">
        <f>IFERROR(INDEX('alimentação - Tabela 7.1'!$8:$8,
MATCH(TEXT('Tabela 7.1'!$A5977,"mmmm/aaaa"),'alimentação - Tabela 7.1'!$5:$5,0)+1), "")</f>
        <v/>
      </c>
      <c r="E5977" s="62" t="str">
        <f>IFERROR(INDEX('alimentação - Tabela 7.1'!$8:$8,
MATCH(TEXT('Tabela 7.1'!$A5977,"mmmm/aaaa"),'alimentação - Tabela 7.1'!$5:$5,0)+2), "")</f>
        <v/>
      </c>
      <c r="F5977" s="62" t="str">
        <f>IFERROR(INDEX('alimentação - Tabela 7.1'!$8:$8,
MATCH(TEXT('Tabela 7.1'!$A5977,"mmmm/aaaa"),'alimentação - Tabela 7.1'!$5:$5,0)+3), "")</f>
        <v/>
      </c>
      <c r="G5977" s="95" t="str">
        <f>IFERROR(INDEX('alimentação - Tabela 7.1'!$8:$8,
MATCH(TEXT('Tabela 7.1'!$A5977,"mmmm/aaaa"),'alimentação - Tabela 7.1'!$5:$5,0)+4), "")</f>
        <v/>
      </c>
    </row>
    <row r="5978" spans="1:7" x14ac:dyDescent="0.25">
      <c r="A5978" s="59" t="str">
        <f>IF(
   SUMPRODUCT(--('alimentação - Tabela 7.1'!$5:$5=TEXT(DATE(2020,INT((ROW(A5976)-1)/33)+1,1),"mmmm/aaaa"))) &gt; 0,
   TEXT(DATE(2020,INT((ROW(A5976)-1)/33)+1,1),"mmm/aa"),
   ""
)</f>
        <v/>
      </c>
      <c r="B5978" s="61" t="str">
        <f>IF(A5978&lt;&gt;"", 'alimentação - Tabela 7.1'!$B$9, "" )</f>
        <v/>
      </c>
      <c r="C5978" s="62" t="str">
        <f>IFERROR(INDEX('alimentação - Tabela 7.1'!$9:$9,
MATCH(TEXT('Tabela 7.1'!A5978,"mmmm/aaaa"),'alimentação - Tabela 7.1'!$5:$5,0)), "")</f>
        <v/>
      </c>
      <c r="D5978" s="62" t="str">
        <f>IFERROR(INDEX('alimentação - Tabela 7.1'!$9:$9,
MATCH(TEXT('Tabela 7.1'!$A5978,"mmmm/aaaa"),'alimentação - Tabela 7.1'!$5:$5,0)+1), "")</f>
        <v/>
      </c>
      <c r="E5978" s="62" t="str">
        <f>IFERROR(INDEX('alimentação - Tabela 7.1'!$9:$9,
MATCH(TEXT('Tabela 7.1'!$A5978,"mmmm/aaaa"),'alimentação - Tabela 7.1'!$5:$5,0)+2), "")</f>
        <v/>
      </c>
      <c r="F5978" s="62" t="str">
        <f>IFERROR(INDEX('alimentação - Tabela 7.1'!$9:$9,
MATCH(TEXT('Tabela 7.1'!$A5978,"mmmm/aaaa"),'alimentação - Tabela 7.1'!$5:$5,0)+3), "")</f>
        <v/>
      </c>
      <c r="G5978" s="95" t="str">
        <f>IFERROR(INDEX('alimentação - Tabela 7.1'!$9:$9,
MATCH(TEXT('Tabela 7.1'!$A5978,"mmmm/aaaa"),'alimentação - Tabela 7.1'!$5:$5,0)+4), "")</f>
        <v/>
      </c>
    </row>
    <row r="5979" spans="1:7" x14ac:dyDescent="0.25">
      <c r="A5979" s="59" t="str">
        <f>IF(
   SUMPRODUCT(--('alimentação - Tabela 7.1'!$5:$5=TEXT(DATE(2020,INT((ROW(A5977)-1)/33)+1,1),"mmmm/aaaa"))) &gt; 0,
   TEXT(DATE(2020,INT((ROW(A5977)-1)/33)+1,1),"mmm/aa"),
   ""
)</f>
        <v/>
      </c>
      <c r="B5979" s="61" t="str">
        <f>IF(A5979&lt;&gt;"", 'alimentação - Tabela 7.1'!$B$10, "" )</f>
        <v/>
      </c>
      <c r="C5979" s="62" t="str">
        <f>IFERROR(INDEX('alimentação - Tabela 7.1'!$10:$10,
MATCH(TEXT('Tabela 7.1'!A5979,"mmmm/aaaa"),'alimentação - Tabela 7.1'!$5:$5,0)), "")</f>
        <v/>
      </c>
      <c r="D5979" s="62" t="str">
        <f>IFERROR(INDEX('alimentação - Tabela 7.1'!$10:$10,
MATCH(TEXT('Tabela 7.1'!$A5979,"mmmm/aaaa"),'alimentação - Tabela 7.1'!$5:$5,0)+1), "")</f>
        <v/>
      </c>
      <c r="E5979" s="62" t="str">
        <f>IFERROR(INDEX('alimentação - Tabela 7.1'!$10:$10,
MATCH(TEXT('Tabela 7.1'!$A5979,"mmmm/aaaa"),'alimentação - Tabela 7.1'!$5:$5,0)+2), "")</f>
        <v/>
      </c>
      <c r="F5979" s="62" t="str">
        <f>IFERROR(INDEX('alimentação - Tabela 7.1'!$10:$10,
MATCH(TEXT('Tabela 7.1'!$A5979,"mmmm/aaaa"),'alimentação - Tabela 7.1'!$5:$5,0)+3), "")</f>
        <v/>
      </c>
      <c r="G5979" s="95" t="str">
        <f>IFERROR(INDEX('alimentação - Tabela 7.1'!$10:$10,
MATCH(TEXT('Tabela 7.1'!$A5979,"mmmm/aaaa"),'alimentação - Tabela 7.1'!$5:$5,0)+4), "")</f>
        <v/>
      </c>
    </row>
    <row r="5980" spans="1:7" x14ac:dyDescent="0.25">
      <c r="A5980" s="59" t="str">
        <f>IF(
   SUMPRODUCT(--('alimentação - Tabela 7.1'!$5:$5=TEXT(DATE(2020,INT((ROW(A5978)-1)/33)+1,1),"mmmm/aaaa"))) &gt; 0,
   TEXT(DATE(2020,INT((ROW(A5978)-1)/33)+1,1),"mmm/aa"),
   ""
)</f>
        <v/>
      </c>
      <c r="B5980" s="61" t="str">
        <f>IF(A5980&lt;&gt;"", 'alimentação - Tabela 7.1'!$B$11, "" )</f>
        <v/>
      </c>
      <c r="C5980" s="62" t="str">
        <f>IFERROR(INDEX('alimentação - Tabela 7.1'!$11:$11,
MATCH(TEXT('Tabela 7.1'!A5980,"mmmm/aaaa"),'alimentação - Tabela 7.1'!$5:$5,0)), "")</f>
        <v/>
      </c>
      <c r="D5980" s="62" t="str">
        <f>IFERROR(INDEX('alimentação - Tabela 7.1'!$11:$11,
MATCH(TEXT('Tabela 7.1'!$A5980,"mmmm/aaaa"),'alimentação - Tabela 7.1'!$5:$5,0)+1), "")</f>
        <v/>
      </c>
      <c r="E5980" s="62" t="str">
        <f>IFERROR(INDEX('alimentação - Tabela 7.1'!$11:$11,
MATCH(TEXT('Tabela 7.1'!$A5980,"mmmm/aaaa"),'alimentação - Tabela 7.1'!$5:$5,0)+2), "")</f>
        <v/>
      </c>
      <c r="F5980" s="62" t="str">
        <f>IFERROR(INDEX('alimentação - Tabela 7.1'!$11:$11,
MATCH(TEXT('Tabela 7.1'!$A5980,"mmmm/aaaa"),'alimentação - Tabela 7.1'!$5:$5,0)+3), "")</f>
        <v/>
      </c>
      <c r="G5980" s="95" t="str">
        <f>IFERROR(INDEX('alimentação - Tabela 7.1'!$11:$11,
MATCH(TEXT('Tabela 7.1'!$A5980,"mmmm/aaaa"),'alimentação - Tabela 7.1'!$5:$5,0)+4), "")</f>
        <v/>
      </c>
    </row>
    <row r="5981" spans="1:7" x14ac:dyDescent="0.25">
      <c r="A5981" s="59" t="str">
        <f>IF(
   SUMPRODUCT(--('alimentação - Tabela 7.1'!$5:$5=TEXT(DATE(2020,INT((ROW(A5979)-1)/33)+1,1),"mmmm/aaaa"))) &gt; 0,
   TEXT(DATE(2020,INT((ROW(A5979)-1)/33)+1,1),"mmm/aa"),
   ""
)</f>
        <v/>
      </c>
      <c r="B5981" s="61" t="str">
        <f>IF(A5981&lt;&gt;"", 'alimentação - Tabela 7.1'!$B$12, "" )</f>
        <v/>
      </c>
      <c r="C5981" s="62" t="str">
        <f>IFERROR(INDEX('alimentação - Tabela 7.1'!$12:$12,
MATCH(TEXT('Tabela 7.1'!A5981,"mmmm/aaaa"),'alimentação - Tabela 7.1'!$5:$5,0)), "")</f>
        <v/>
      </c>
      <c r="D5981" s="62" t="str">
        <f>IFERROR(INDEX('alimentação - Tabela 7.1'!$12:$12,
MATCH(TEXT('Tabela 7.1'!$A5981,"mmmm/aaaa"),'alimentação - Tabela 7.1'!$5:$5,0)+1), "")</f>
        <v/>
      </c>
      <c r="E5981" s="62" t="str">
        <f>IFERROR(INDEX('alimentação - Tabela 7.1'!$12:$12,
MATCH(TEXT('Tabela 7.1'!$A5981,"mmmm/aaaa"),'alimentação - Tabela 7.1'!$5:$5,0)+2), "")</f>
        <v/>
      </c>
      <c r="F5981" s="62" t="str">
        <f>IFERROR(INDEX('alimentação - Tabela 7.1'!$12:$12,
MATCH(TEXT('Tabela 7.1'!$A5981,"mmmm/aaaa"),'alimentação - Tabela 7.1'!$5:$5,0)+3), "")</f>
        <v/>
      </c>
      <c r="G5981" s="95" t="str">
        <f>IFERROR(INDEX('alimentação - Tabela 7.1'!$12:$12,
MATCH(TEXT('Tabela 7.1'!$A5981,"mmmm/aaaa"),'alimentação - Tabela 7.1'!$5:$5,0)+4), "")</f>
        <v/>
      </c>
    </row>
    <row r="5982" spans="1:7" x14ac:dyDescent="0.25">
      <c r="A5982" s="59" t="str">
        <f>IF(
   SUMPRODUCT(--('alimentação - Tabela 7.1'!$5:$5=TEXT(DATE(2020,INT((ROW(A5980)-1)/33)+1,1),"mmmm/aaaa"))) &gt; 0,
   TEXT(DATE(2020,INT((ROW(A5980)-1)/33)+1,1),"mmm/aa"),
   ""
)</f>
        <v/>
      </c>
      <c r="B5982" s="61" t="str">
        <f>IF(A5982&lt;&gt;"", 'alimentação - Tabela 7.1'!$B$13, "" )</f>
        <v/>
      </c>
      <c r="C5982" s="62" t="str">
        <f>IFERROR(INDEX('alimentação - Tabela 7.1'!$13:$13,
MATCH(TEXT('Tabela 7.1'!A5982,"mmmm/aaaa"),'alimentação - Tabela 7.1'!$5:$5,0)), "")</f>
        <v/>
      </c>
      <c r="D5982" s="62" t="str">
        <f>IFERROR(INDEX('alimentação - Tabela 7.1'!$13:$13,
MATCH(TEXT('Tabela 7.1'!$A5982,"mmmm/aaaa"),'alimentação - Tabela 7.1'!$5:$5,0)+1), "")</f>
        <v/>
      </c>
      <c r="E5982" s="62" t="str">
        <f>IFERROR(INDEX('alimentação - Tabela 7.1'!$13:$13,
MATCH(TEXT('Tabela 7.1'!$A5982,"mmmm/aaaa"),'alimentação - Tabela 7.1'!$5:$5,0)+2), "")</f>
        <v/>
      </c>
      <c r="F5982" s="62" t="str">
        <f>IFERROR(INDEX('alimentação - Tabela 7.1'!$13:$13,
MATCH(TEXT('Tabela 7.1'!$A5982,"mmmm/aaaa"),'alimentação - Tabela 7.1'!$5:$5,0)+3), "")</f>
        <v/>
      </c>
      <c r="G5982" s="95" t="str">
        <f>IFERROR(INDEX('alimentação - Tabela 7.1'!$13:$13,
MATCH(TEXT('Tabela 7.1'!$A5982,"mmmm/aaaa"),'alimentação - Tabela 7.1'!$5:$5,0)+4), "")</f>
        <v/>
      </c>
    </row>
    <row r="5983" spans="1:7" x14ac:dyDescent="0.25">
      <c r="A5983" s="59" t="str">
        <f>IF(
   SUMPRODUCT(--('alimentação - Tabela 7.1'!$5:$5=TEXT(DATE(2020,INT((ROW(A5981)-1)/33)+1,1),"mmmm/aaaa"))) &gt; 0,
   TEXT(DATE(2020,INT((ROW(A5981)-1)/33)+1,1),"mmm/aa"),
   ""
)</f>
        <v/>
      </c>
      <c r="B5983" s="61" t="str">
        <f>IF(A5983&lt;&gt;"", 'alimentação - Tabela 7.1'!$B$14, "" )</f>
        <v/>
      </c>
      <c r="C5983" s="62" t="str">
        <f>IFERROR(INDEX('alimentação - Tabela 7.1'!$14:$14,
MATCH(TEXT('Tabela 7.1'!A5983,"mmmm/aaaa"),'alimentação - Tabela 7.1'!$5:$5,0)), "")</f>
        <v/>
      </c>
      <c r="D5983" s="62" t="str">
        <f>IFERROR(INDEX('alimentação - Tabela 7.1'!$14:$14,
MATCH(TEXT('Tabela 7.1'!$A5983,"mmmm/aaaa"),'alimentação - Tabela 7.1'!$5:$5,0)+1), "")</f>
        <v/>
      </c>
      <c r="E5983" s="62" t="str">
        <f>IFERROR(INDEX('alimentação - Tabela 7.1'!$14:$14,
MATCH(TEXT('Tabela 7.1'!$A5983,"mmmm/aaaa"),'alimentação - Tabela 7.1'!$5:$5,0)+2), "")</f>
        <v/>
      </c>
      <c r="F5983" s="62" t="str">
        <f>IFERROR(INDEX('alimentação - Tabela 7.1'!$14:$14,
MATCH(TEXT('Tabela 7.1'!$A5983,"mmmm/aaaa"),'alimentação - Tabela 7.1'!$5:$5,0)+3), "")</f>
        <v/>
      </c>
      <c r="G5983" s="95" t="str">
        <f>IFERROR(INDEX('alimentação - Tabela 7.1'!$14:$14,
MATCH(TEXT('Tabela 7.1'!$A5983,"mmmm/aaaa"),'alimentação - Tabela 7.1'!$5:$5,0)+4), "")</f>
        <v/>
      </c>
    </row>
    <row r="5984" spans="1:7" x14ac:dyDescent="0.25">
      <c r="A5984" s="59" t="str">
        <f>IF(
   SUMPRODUCT(--('alimentação - Tabela 7.1'!$5:$5=TEXT(DATE(2020,INT((ROW(A5982)-1)/33)+1,1),"mmmm/aaaa"))) &gt; 0,
   TEXT(DATE(2020,INT((ROW(A5982)-1)/33)+1,1),"mmm/aa"),
   ""
)</f>
        <v/>
      </c>
      <c r="B5984" s="61" t="str">
        <f>IF(A5984&lt;&gt;"", 'alimentação - Tabela 7.1'!$B$15, "" )</f>
        <v/>
      </c>
      <c r="C5984" s="62" t="str">
        <f>IFERROR(INDEX('alimentação - Tabela 7.1'!$15:$15,
MATCH(TEXT('Tabela 7.1'!A5984,"mmmm/aaaa"),'alimentação - Tabela 7.1'!$5:$5,0)), "")</f>
        <v/>
      </c>
      <c r="D5984" s="62" t="str">
        <f>IFERROR(INDEX('alimentação - Tabela 7.1'!$15:$15,
MATCH(TEXT('Tabela 7.1'!$A5984,"mmmm/aaaa"),'alimentação - Tabela 7.1'!$5:$5,0)+1), "")</f>
        <v/>
      </c>
      <c r="E5984" s="62" t="str">
        <f>IFERROR(INDEX('alimentação - Tabela 7.1'!$15:$15,
MATCH(TEXT('Tabela 7.1'!$A5984,"mmmm/aaaa"),'alimentação - Tabela 7.1'!$5:$5,0)+2), "")</f>
        <v/>
      </c>
      <c r="F5984" s="62" t="str">
        <f>IFERROR(INDEX('alimentação - Tabela 7.1'!$15:$15,
MATCH(TEXT('Tabela 7.1'!$A5984,"mmmm/aaaa"),'alimentação - Tabela 7.1'!$5:$5,0)+3), "")</f>
        <v/>
      </c>
      <c r="G5984" s="95" t="str">
        <f>IFERROR(INDEX('alimentação - Tabela 7.1'!$15:$15,
MATCH(TEXT('Tabela 7.1'!$A5984,"mmmm/aaaa"),'alimentação - Tabela 7.1'!$5:$5,0)+4), "")</f>
        <v/>
      </c>
    </row>
    <row r="5985" spans="1:7" x14ac:dyDescent="0.25">
      <c r="A5985" s="59" t="str">
        <f>IF(
   SUMPRODUCT(--('alimentação - Tabela 7.1'!$5:$5=TEXT(DATE(2020,INT((ROW(A5983)-1)/33)+1,1),"mmmm/aaaa"))) &gt; 0,
   TEXT(DATE(2020,INT((ROW(A5983)-1)/33)+1,1),"mmm/aa"),
   ""
)</f>
        <v/>
      </c>
      <c r="B5985" s="61" t="str">
        <f>IF(A5985&lt;&gt;"", 'alimentação - Tabela 7.1'!$B$16, "" )</f>
        <v/>
      </c>
      <c r="C5985" s="62" t="str">
        <f>IFERROR(INDEX('alimentação - Tabela 7.1'!$16:$16,
MATCH(TEXT('Tabela 7.1'!A5985,"mmmm/aaaa"),'alimentação - Tabela 7.1'!$5:$5,0)), "")</f>
        <v/>
      </c>
      <c r="D5985" s="62" t="str">
        <f>IFERROR(INDEX('alimentação - Tabela 7.1'!$16:$16,
MATCH(TEXT('Tabela 7.1'!$A5985,"mmmm/aaaa"),'alimentação - Tabela 7.1'!$5:$5,0)+1), "")</f>
        <v/>
      </c>
      <c r="E5985" s="62" t="str">
        <f>IFERROR(INDEX('alimentação - Tabela 7.1'!$16:$16,
MATCH(TEXT('Tabela 7.1'!$A5985,"mmmm/aaaa"),'alimentação - Tabela 7.1'!$5:$5,0)+2), "")</f>
        <v/>
      </c>
      <c r="F5985" s="62" t="str">
        <f>IFERROR(INDEX('alimentação - Tabela 7.1'!$16:$16,
MATCH(TEXT('Tabela 7.1'!$A5985,"mmmm/aaaa"),'alimentação - Tabela 7.1'!$5:$5,0)+3), "")</f>
        <v/>
      </c>
      <c r="G5985" s="95" t="str">
        <f>IFERROR(INDEX('alimentação - Tabela 7.1'!$16:$16,
MATCH(TEXT('Tabela 7.1'!$A5985,"mmmm/aaaa"),'alimentação - Tabela 7.1'!$5:$5,0)+4), "")</f>
        <v/>
      </c>
    </row>
    <row r="5986" spans="1:7" x14ac:dyDescent="0.25">
      <c r="A5986" s="59" t="str">
        <f>IF(
   SUMPRODUCT(--('alimentação - Tabela 7.1'!$5:$5=TEXT(DATE(2020,INT((ROW(A5984)-1)/33)+1,1),"mmmm/aaaa"))) &gt; 0,
   TEXT(DATE(2020,INT((ROW(A5984)-1)/33)+1,1),"mmm/aa"),
   ""
)</f>
        <v/>
      </c>
      <c r="B5986" s="61" t="str">
        <f>IF(A5986&lt;&gt;"", 'alimentação - Tabela 7.1'!$B$17, "" )</f>
        <v/>
      </c>
      <c r="C5986" s="62" t="str">
        <f>IFERROR(INDEX('alimentação - Tabela 7.1'!$17:$17,
MATCH(TEXT('Tabela 7.1'!A5986,"mmmm/aaaa"),'alimentação - Tabela 7.1'!$5:$5,0)), "")</f>
        <v/>
      </c>
      <c r="D5986" s="62" t="str">
        <f>IFERROR(INDEX('alimentação - Tabela 7.1'!$17:$17,
MATCH(TEXT('Tabela 7.1'!$A5986,"mmmm/aaaa"),'alimentação - Tabela 7.1'!$5:$5,0)+1), "")</f>
        <v/>
      </c>
      <c r="E5986" s="62" t="str">
        <f>IFERROR(INDEX('alimentação - Tabela 7.1'!$17:$17,
MATCH(TEXT('Tabela 7.1'!$A5986,"mmmm/aaaa"),'alimentação - Tabela 7.1'!$5:$5,0)+2), "")</f>
        <v/>
      </c>
      <c r="F5986" s="62" t="str">
        <f>IFERROR(INDEX('alimentação - Tabela 7.1'!$17:$17,
MATCH(TEXT('Tabela 7.1'!$A5986,"mmmm/aaaa"),'alimentação - Tabela 7.1'!$5:$5,0)+3), "")</f>
        <v/>
      </c>
      <c r="G5986" s="95" t="str">
        <f>IFERROR(INDEX('alimentação - Tabela 7.1'!$17:$17,
MATCH(TEXT('Tabela 7.1'!$A5986,"mmmm/aaaa"),'alimentação - Tabela 7.1'!$5:$5,0)+4), "")</f>
        <v/>
      </c>
    </row>
    <row r="5987" spans="1:7" x14ac:dyDescent="0.25">
      <c r="A5987" s="59" t="str">
        <f>IF(
   SUMPRODUCT(--('alimentação - Tabela 7.1'!$5:$5=TEXT(DATE(2020,INT((ROW(A5985)-1)/33)+1,1),"mmmm/aaaa"))) &gt; 0,
   TEXT(DATE(2020,INT((ROW(A5985)-1)/33)+1,1),"mmm/aa"),
   ""
)</f>
        <v/>
      </c>
      <c r="B5987" s="61" t="str">
        <f>IF(A5987&lt;&gt;"", 'alimentação - Tabela 7.1'!$B$18, "" )</f>
        <v/>
      </c>
      <c r="C5987" s="62" t="str">
        <f>IFERROR(INDEX('alimentação - Tabela 7.1'!$18:$18,
MATCH(TEXT('Tabela 7.1'!A5987,"mmmm/aaaa"),'alimentação - Tabela 7.1'!$5:$5,0)), "")</f>
        <v/>
      </c>
      <c r="D5987" s="62" t="str">
        <f>IFERROR(INDEX('alimentação - Tabela 7.1'!$18:$18,
MATCH(TEXT('Tabela 7.1'!$A5987,"mmmm/aaaa"),'alimentação - Tabela 7.1'!$5:$5,0)+1), "")</f>
        <v/>
      </c>
      <c r="E5987" s="62" t="str">
        <f>IFERROR(INDEX('alimentação - Tabela 7.1'!$18:$18,
MATCH(TEXT('Tabela 7.1'!$A5987,"mmmm/aaaa"),'alimentação - Tabela 7.1'!$5:$5,0)+2), "")</f>
        <v/>
      </c>
      <c r="F5987" s="62" t="str">
        <f>IFERROR(INDEX('alimentação - Tabela 7.1'!$18:$18,
MATCH(TEXT('Tabela 7.1'!$A5987,"mmmm/aaaa"),'alimentação - Tabela 7.1'!$5:$5,0)+3), "")</f>
        <v/>
      </c>
      <c r="G5987" s="95" t="str">
        <f>IFERROR(INDEX('alimentação - Tabela 7.1'!$18:$18,
MATCH(TEXT('Tabela 7.1'!$A5987,"mmmm/aaaa"),'alimentação - Tabela 7.1'!$5:$5,0)+4), "")</f>
        <v/>
      </c>
    </row>
    <row r="5988" spans="1:7" x14ac:dyDescent="0.25">
      <c r="A5988" s="59" t="str">
        <f>IF(
   SUMPRODUCT(--('alimentação - Tabela 7.1'!$5:$5=TEXT(DATE(2020,INT((ROW(A5986)-1)/33)+1,1),"mmmm/aaaa"))) &gt; 0,
   TEXT(DATE(2020,INT((ROW(A5986)-1)/33)+1,1),"mmm/aa"),
   ""
)</f>
        <v/>
      </c>
      <c r="B5988" s="61" t="str">
        <f>IF(A5988&lt;&gt;"", 'alimentação - Tabela 7.1'!$B$19, "" )</f>
        <v/>
      </c>
      <c r="C5988" s="62" t="str">
        <f>IFERROR(INDEX('alimentação - Tabela 7.1'!$19:$19,
MATCH(TEXT('Tabela 7.1'!A5988,"mmmm/aaaa"),'alimentação - Tabela 7.1'!$5:$5,0)), "")</f>
        <v/>
      </c>
      <c r="D5988" s="62" t="str">
        <f>IFERROR(INDEX('alimentação - Tabela 7.1'!$19:$19,
MATCH(TEXT('Tabela 7.1'!$A5988,"mmmm/aaaa"),'alimentação - Tabela 7.1'!$5:$5,0)+1), "")</f>
        <v/>
      </c>
      <c r="E5988" s="62" t="str">
        <f>IFERROR(INDEX('alimentação - Tabela 7.1'!$19:$19,
MATCH(TEXT('Tabela 7.1'!$A5988,"mmmm/aaaa"),'alimentação - Tabela 7.1'!$5:$5,0)+2), "")</f>
        <v/>
      </c>
      <c r="F5988" s="62" t="str">
        <f>IFERROR(INDEX('alimentação - Tabela 7.1'!$19:$19,
MATCH(TEXT('Tabela 7.1'!$A5988,"mmmm/aaaa"),'alimentação - Tabela 7.1'!$5:$5,0)+3), "")</f>
        <v/>
      </c>
      <c r="G5988" s="95" t="str">
        <f>IFERROR(INDEX('alimentação - Tabela 7.1'!$19:$19,
MATCH(TEXT('Tabela 7.1'!$A5988,"mmmm/aaaa"),'alimentação - Tabela 7.1'!$5:$5,0)+4), "")</f>
        <v/>
      </c>
    </row>
    <row r="5989" spans="1:7" x14ac:dyDescent="0.25">
      <c r="A5989" s="59" t="str">
        <f>IF(
   SUMPRODUCT(--('alimentação - Tabela 7.1'!$5:$5=TEXT(DATE(2020,INT((ROW(A5987)-1)/33)+1,1),"mmmm/aaaa"))) &gt; 0,
   TEXT(DATE(2020,INT((ROW(A5987)-1)/33)+1,1),"mmm/aa"),
   ""
)</f>
        <v/>
      </c>
      <c r="B5989" s="61" t="str">
        <f>IF(A5989&lt;&gt;"", 'alimentação - Tabela 7.1'!$B$20, "" )</f>
        <v/>
      </c>
      <c r="C5989" s="62" t="str">
        <f>IFERROR(INDEX('alimentação - Tabela 7.1'!$20:$20,
MATCH(TEXT('Tabela 7.1'!A5989,"mmmm/aaaa"),'alimentação - Tabela 7.1'!$5:$5,0)), "")</f>
        <v/>
      </c>
      <c r="D5989" s="62" t="str">
        <f>IFERROR(INDEX('alimentação - Tabela 7.1'!$20:$20,
MATCH(TEXT('Tabela 7.1'!$A5989,"mmmm/aaaa"),'alimentação - Tabela 7.1'!$5:$5,0)+1), "")</f>
        <v/>
      </c>
      <c r="E5989" s="62" t="str">
        <f>IFERROR(INDEX('alimentação - Tabela 7.1'!$20:$20,
MATCH(TEXT('Tabela 7.1'!$A5989,"mmmm/aaaa"),'alimentação - Tabela 7.1'!$5:$5,0)+2), "")</f>
        <v/>
      </c>
      <c r="F5989" s="62" t="str">
        <f>IFERROR(INDEX('alimentação - Tabela 7.1'!$20:$20,
MATCH(TEXT('Tabela 7.1'!$A5989,"mmmm/aaaa"),'alimentação - Tabela 7.1'!$5:$5,0)+3), "")</f>
        <v/>
      </c>
      <c r="G5989" s="95" t="str">
        <f>IFERROR(INDEX('alimentação - Tabela 7.1'!$20:$20,
MATCH(TEXT('Tabela 7.1'!$A5989,"mmmm/aaaa"),'alimentação - Tabela 7.1'!$5:$5,0)+4), "")</f>
        <v/>
      </c>
    </row>
    <row r="5990" spans="1:7" x14ac:dyDescent="0.25">
      <c r="A5990" s="59" t="str">
        <f>IF(
   SUMPRODUCT(--('alimentação - Tabela 7.1'!$5:$5=TEXT(DATE(2020,INT((ROW(A5988)-1)/33)+1,1),"mmmm/aaaa"))) &gt; 0,
   TEXT(DATE(2020,INT((ROW(A5988)-1)/33)+1,1),"mmm/aa"),
   ""
)</f>
        <v/>
      </c>
      <c r="B5990" s="61" t="str">
        <f>IF(A5990&lt;&gt;"", 'alimentação - Tabela 7.1'!$B$21, "" )</f>
        <v/>
      </c>
      <c r="C5990" s="62" t="str">
        <f>IFERROR(INDEX('alimentação - Tabela 7.1'!$21:$21,
MATCH(TEXT('Tabela 7.1'!A5990,"mmmm/aaaa"),'alimentação - Tabela 7.1'!$5:$5,0)), "")</f>
        <v/>
      </c>
      <c r="D5990" s="62" t="str">
        <f>IFERROR(INDEX('alimentação - Tabela 7.1'!$21:$21,
MATCH(TEXT('Tabela 7.1'!$A5990,"mmmm/aaaa"),'alimentação - Tabela 7.1'!$5:$5,0)+1), "")</f>
        <v/>
      </c>
      <c r="E5990" s="62" t="str">
        <f>IFERROR(INDEX('alimentação - Tabela 7.1'!$21:$21,
MATCH(TEXT('Tabela 7.1'!$A5990,"mmmm/aaaa"),'alimentação - Tabela 7.1'!$5:$5,0)+2), "")</f>
        <v/>
      </c>
      <c r="F5990" s="62" t="str">
        <f>IFERROR(INDEX('alimentação - Tabela 7.1'!$21:$21,
MATCH(TEXT('Tabela 7.1'!$A5990,"mmmm/aaaa"),'alimentação - Tabela 7.1'!$5:$5,0)+3), "")</f>
        <v/>
      </c>
      <c r="G5990" s="95" t="str">
        <f>IFERROR(INDEX('alimentação - Tabela 7.1'!$21:$21,
MATCH(TEXT('Tabela 7.1'!$A5990,"mmmm/aaaa"),'alimentação - Tabela 7.1'!$5:$5,0)+4), "")</f>
        <v/>
      </c>
    </row>
    <row r="5991" spans="1:7" x14ac:dyDescent="0.25">
      <c r="A5991" s="59" t="str">
        <f>IF(
   SUMPRODUCT(--('alimentação - Tabela 7.1'!$5:$5=TEXT(DATE(2020,INT((ROW(A5989)-1)/33)+1,1),"mmmm/aaaa"))) &gt; 0,
   TEXT(DATE(2020,INT((ROW(A5989)-1)/33)+1,1),"mmm/aa"),
   ""
)</f>
        <v/>
      </c>
      <c r="B5991" s="61" t="str">
        <f>IF(A5991&lt;&gt;"", 'alimentação - Tabela 7.1'!$B$22, "" )</f>
        <v/>
      </c>
      <c r="C5991" s="62" t="str">
        <f>IFERROR(INDEX('alimentação - Tabela 7.1'!$22:$22,
MATCH(TEXT('Tabela 7.1'!A5991,"mmmm/aaaa"),'alimentação - Tabela 7.1'!$5:$5,0)), "")</f>
        <v/>
      </c>
      <c r="D5991" s="62" t="str">
        <f>IFERROR(INDEX('alimentação - Tabela 7.1'!$22:$22,
MATCH(TEXT('Tabela 7.1'!$A5991,"mmmm/aaaa"),'alimentação - Tabela 7.1'!$5:$5,0)+1), "")</f>
        <v/>
      </c>
      <c r="E5991" s="62" t="str">
        <f>IFERROR(INDEX('alimentação - Tabela 7.1'!$22:$22,
MATCH(TEXT('Tabela 7.1'!$A5991,"mmmm/aaaa"),'alimentação - Tabela 7.1'!$5:$5,0)+2), "")</f>
        <v/>
      </c>
      <c r="F5991" s="62" t="str">
        <f>IFERROR(INDEX('alimentação - Tabela 7.1'!$22:$22,
MATCH(TEXT('Tabela 7.1'!$A5991,"mmmm/aaaa"),'alimentação - Tabela 7.1'!$5:$5,0)+3), "")</f>
        <v/>
      </c>
      <c r="G5991" s="95" t="str">
        <f>IFERROR(INDEX('alimentação - Tabela 7.1'!$22:$22,
MATCH(TEXT('Tabela 7.1'!$A5991,"mmmm/aaaa"),'alimentação - Tabela 7.1'!$5:$5,0)+4), "")</f>
        <v/>
      </c>
    </row>
    <row r="5992" spans="1:7" x14ac:dyDescent="0.25">
      <c r="A5992" s="59" t="str">
        <f>IF(
   SUMPRODUCT(--('alimentação - Tabela 7.1'!$5:$5=TEXT(DATE(2020,INT((ROW(A5990)-1)/33)+1,1),"mmmm/aaaa"))) &gt; 0,
   TEXT(DATE(2020,INT((ROW(A5990)-1)/33)+1,1),"mmm/aa"),
   ""
)</f>
        <v/>
      </c>
      <c r="B5992" s="61" t="str">
        <f>IF(A5992&lt;&gt;"", 'alimentação - Tabela 7.1'!$B$23, "" )</f>
        <v/>
      </c>
      <c r="C5992" s="62" t="str">
        <f>IFERROR(INDEX('alimentação - Tabela 7.1'!$23:$23,
MATCH(TEXT('Tabela 7.1'!A5992,"mmmm/aaaa"),'alimentação - Tabela 7.1'!$5:$5,0)), "")</f>
        <v/>
      </c>
      <c r="D5992" s="62" t="str">
        <f>IFERROR(INDEX('alimentação - Tabela 7.1'!$23:$23,
MATCH(TEXT('Tabela 7.1'!$A5992,"mmmm/aaaa"),'alimentação - Tabela 7.1'!$5:$5,0)+1), "")</f>
        <v/>
      </c>
      <c r="E5992" s="62" t="str">
        <f>IFERROR(INDEX('alimentação - Tabela 7.1'!$23:$23,
MATCH(TEXT('Tabela 7.1'!$A5992,"mmmm/aaaa"),'alimentação - Tabela 7.1'!$5:$5,0)+2), "")</f>
        <v/>
      </c>
      <c r="F5992" s="62" t="str">
        <f>IFERROR(INDEX('alimentação - Tabela 7.1'!$23:$23,
MATCH(TEXT('Tabela 7.1'!$A5992,"mmmm/aaaa"),'alimentação - Tabela 7.1'!$5:$5,0)+3), "")</f>
        <v/>
      </c>
      <c r="G5992" s="95" t="str">
        <f>IFERROR(INDEX('alimentação - Tabela 7.1'!$23:$23,
MATCH(TEXT('Tabela 7.1'!$A5992,"mmmm/aaaa"),'alimentação - Tabela 7.1'!$5:$5,0)+4), "")</f>
        <v/>
      </c>
    </row>
    <row r="5993" spans="1:7" x14ac:dyDescent="0.25">
      <c r="A5993" s="59" t="str">
        <f>IF(
   SUMPRODUCT(--('alimentação - Tabela 7.1'!$5:$5=TEXT(DATE(2020,INT((ROW(A5991)-1)/33)+1,1),"mmmm/aaaa"))) &gt; 0,
   TEXT(DATE(2020,INT((ROW(A5991)-1)/33)+1,1),"mmm/aa"),
   ""
)</f>
        <v/>
      </c>
      <c r="B5993" s="61" t="str">
        <f>IF(A5993&lt;&gt;"", 'alimentação - Tabela 7.1'!$B$24, "" )</f>
        <v/>
      </c>
      <c r="C5993" s="62" t="str">
        <f>IFERROR(INDEX('alimentação - Tabela 7.1'!$24:$24,
MATCH(TEXT('Tabela 7.1'!A5993,"mmmm/aaaa"),'alimentação - Tabela 7.1'!$5:$5,0)), "")</f>
        <v/>
      </c>
      <c r="D5993" s="62" t="str">
        <f>IFERROR(INDEX('alimentação - Tabela 7.1'!$24:$24,
MATCH(TEXT('Tabela 7.1'!$A5993,"mmmm/aaaa"),'alimentação - Tabela 7.1'!$5:$5,0)+1), "")</f>
        <v/>
      </c>
      <c r="E5993" s="62" t="str">
        <f>IFERROR(INDEX('alimentação - Tabela 7.1'!$24:$24,
MATCH(TEXT('Tabela 7.1'!$A5993,"mmmm/aaaa"),'alimentação - Tabela 7.1'!$5:$5,0)+2), "")</f>
        <v/>
      </c>
      <c r="F5993" s="62" t="str">
        <f>IFERROR(INDEX('alimentação - Tabela 7.1'!$24:$24,
MATCH(TEXT('Tabela 7.1'!$A5993,"mmmm/aaaa"),'alimentação - Tabela 7.1'!$5:$5,0)+3), "")</f>
        <v/>
      </c>
      <c r="G5993" s="95" t="str">
        <f>IFERROR(INDEX('alimentação - Tabela 7.1'!$24:$24,
MATCH(TEXT('Tabela 7.1'!$A5993,"mmmm/aaaa"),'alimentação - Tabela 7.1'!$5:$5,0)+4), "")</f>
        <v/>
      </c>
    </row>
    <row r="5994" spans="1:7" x14ac:dyDescent="0.25">
      <c r="A5994" s="59" t="str">
        <f>IF(
   SUMPRODUCT(--('alimentação - Tabela 7.1'!$5:$5=TEXT(DATE(2020,INT((ROW(A5992)-1)/33)+1,1),"mmmm/aaaa"))) &gt; 0,
   TEXT(DATE(2020,INT((ROW(A5992)-1)/33)+1,1),"mmm/aa"),
   ""
)</f>
        <v/>
      </c>
      <c r="B5994" s="61" t="str">
        <f>IF(A5994&lt;&gt;"", 'alimentação - Tabela 7.1'!$B$25, "" )</f>
        <v/>
      </c>
      <c r="C5994" s="62" t="str">
        <f>IFERROR(INDEX('alimentação - Tabela 7.1'!$25:$25,
MATCH(TEXT('Tabela 7.1'!A5994,"mmmm/aaaa"),'alimentação - Tabela 7.1'!$5:$5,0)), "")</f>
        <v/>
      </c>
      <c r="D5994" s="62" t="str">
        <f>IFERROR(INDEX('alimentação - Tabela 7.1'!$25:$25,
MATCH(TEXT('Tabela 7.1'!$A5994,"mmmm/aaaa"),'alimentação - Tabela 7.1'!$5:$5,0)+1), "")</f>
        <v/>
      </c>
      <c r="E5994" s="62" t="str">
        <f>IFERROR(INDEX('alimentação - Tabela 7.1'!$25:$25,
MATCH(TEXT('Tabela 7.1'!$A5994,"mmmm/aaaa"),'alimentação - Tabela 7.1'!$5:$5,0)+2), "")</f>
        <v/>
      </c>
      <c r="F5994" s="62" t="str">
        <f>IFERROR(INDEX('alimentação - Tabela 7.1'!$25:$25,
MATCH(TEXT('Tabela 7.1'!$A5994,"mmmm/aaaa"),'alimentação - Tabela 7.1'!$5:$5,0)+3), "")</f>
        <v/>
      </c>
      <c r="G5994" s="95" t="str">
        <f>IFERROR(INDEX('alimentação - Tabela 7.1'!$25:$25,
MATCH(TEXT('Tabela 7.1'!$A5994,"mmmm/aaaa"),'alimentação - Tabela 7.1'!$5:$5,0)+4), "")</f>
        <v/>
      </c>
    </row>
    <row r="5995" spans="1:7" x14ac:dyDescent="0.25">
      <c r="A5995" s="59" t="str">
        <f>IF(
   SUMPRODUCT(--('alimentação - Tabela 7.1'!$5:$5=TEXT(DATE(2020,INT((ROW(A5993)-1)/33)+1,1),"mmmm/aaaa"))) &gt; 0,
   TEXT(DATE(2020,INT((ROW(A5993)-1)/33)+1,1),"mmm/aa"),
   ""
)</f>
        <v/>
      </c>
      <c r="B5995" s="61" t="str">
        <f>IF(A5995&lt;&gt;"", 'alimentação - Tabela 7.1'!$B$26, "" )</f>
        <v/>
      </c>
      <c r="C5995" s="62" t="str">
        <f>IFERROR(INDEX('alimentação - Tabela 7.1'!$26:$26,
MATCH(TEXT('Tabela 7.1'!A5995,"mmmm/aaaa"),'alimentação - Tabela 7.1'!$5:$5,0)), "")</f>
        <v/>
      </c>
      <c r="D5995" s="62" t="str">
        <f>IFERROR(INDEX('alimentação - Tabela 7.1'!$26:$26,
MATCH(TEXT('Tabela 7.1'!$A5995,"mmmm/aaaa"),'alimentação - Tabela 7.1'!$5:$5,0)+1), "")</f>
        <v/>
      </c>
      <c r="E5995" s="62" t="str">
        <f>IFERROR(INDEX('alimentação - Tabela 7.1'!$26:$26,
MATCH(TEXT('Tabela 7.1'!$A5995,"mmmm/aaaa"),'alimentação - Tabela 7.1'!$5:$5,0)+2), "")</f>
        <v/>
      </c>
      <c r="F5995" s="62" t="str">
        <f>IFERROR(INDEX('alimentação - Tabela 7.1'!$26:$26,
MATCH(TEXT('Tabela 7.1'!$A5995,"mmmm/aaaa"),'alimentação - Tabela 7.1'!$5:$5,0)+3), "")</f>
        <v/>
      </c>
      <c r="G5995" s="95" t="str">
        <f>IFERROR(INDEX('alimentação - Tabela 7.1'!$26:$26,
MATCH(TEXT('Tabela 7.1'!$A5995,"mmmm/aaaa"),'alimentação - Tabela 7.1'!$5:$5,0)+4), "")</f>
        <v/>
      </c>
    </row>
    <row r="5996" spans="1:7" x14ac:dyDescent="0.25">
      <c r="A5996" s="59" t="str">
        <f>IF(
   SUMPRODUCT(--('alimentação - Tabela 7.1'!$5:$5=TEXT(DATE(2020,INT((ROW(A5994)-1)/33)+1,1),"mmmm/aaaa"))) &gt; 0,
   TEXT(DATE(2020,INT((ROW(A5994)-1)/33)+1,1),"mmm/aa"),
   ""
)</f>
        <v/>
      </c>
      <c r="B5996" s="61" t="str">
        <f>IF(A5996&lt;&gt;"", 'alimentação - Tabela 7.1'!$B$27, "" )</f>
        <v/>
      </c>
      <c r="C5996" s="62" t="str">
        <f>IFERROR(INDEX('alimentação - Tabela 7.1'!$27:$27,
MATCH(TEXT('Tabela 7.1'!A5996,"mmmm/aaaa"),'alimentação - Tabela 7.1'!$5:$5,0)), "")</f>
        <v/>
      </c>
      <c r="D5996" s="62" t="str">
        <f>IFERROR(INDEX('alimentação - Tabela 7.1'!$27:$27,
MATCH(TEXT('Tabela 7.1'!$A5996,"mmmm/aaaa"),'alimentação - Tabela 7.1'!$5:$5,0)+1), "")</f>
        <v/>
      </c>
      <c r="E5996" s="62" t="str">
        <f>IFERROR(INDEX('alimentação - Tabela 7.1'!$27:$27,
MATCH(TEXT('Tabela 7.1'!$A5996,"mmmm/aaaa"),'alimentação - Tabela 7.1'!$5:$5,0)+2), "")</f>
        <v/>
      </c>
      <c r="F5996" s="62" t="str">
        <f>IFERROR(INDEX('alimentação - Tabela 7.1'!$27:$27,
MATCH(TEXT('Tabela 7.1'!$A5996,"mmmm/aaaa"),'alimentação - Tabela 7.1'!$5:$5,0)+3), "")</f>
        <v/>
      </c>
      <c r="G5996" s="95" t="str">
        <f>IFERROR(INDEX('alimentação - Tabela 7.1'!$27:$27,
MATCH(TEXT('Tabela 7.1'!$A5996,"mmmm/aaaa"),'alimentação - Tabela 7.1'!$5:$5,0)+4), "")</f>
        <v/>
      </c>
    </row>
    <row r="5997" spans="1:7" x14ac:dyDescent="0.25">
      <c r="A5997" s="59" t="str">
        <f>IF(
   SUMPRODUCT(--('alimentação - Tabela 7.1'!$5:$5=TEXT(DATE(2020,INT((ROW(A5995)-1)/33)+1,1),"mmmm/aaaa"))) &gt; 0,
   TEXT(DATE(2020,INT((ROW(A5995)-1)/33)+1,1),"mmm/aa"),
   ""
)</f>
        <v/>
      </c>
      <c r="B5997" s="61" t="str">
        <f>IF(A5997&lt;&gt;"", 'alimentação - Tabela 7.1'!$B$28, "" )</f>
        <v/>
      </c>
      <c r="C5997" s="62" t="str">
        <f>IFERROR(INDEX('alimentação - Tabela 7.1'!$28:$28,
MATCH(TEXT('Tabela 7.1'!A5997,"mmmm/aaaa"),'alimentação - Tabela 7.1'!$5:$5,0)), "")</f>
        <v/>
      </c>
      <c r="D5997" s="62" t="str">
        <f>IFERROR(INDEX('alimentação - Tabela 7.1'!$28:$28,
MATCH(TEXT('Tabela 7.1'!$A5997,"mmmm/aaaa"),'alimentação - Tabela 7.1'!$5:$5,0)+1), "")</f>
        <v/>
      </c>
      <c r="E5997" s="62" t="str">
        <f>IFERROR(INDEX('alimentação - Tabela 7.1'!$28:$28,
MATCH(TEXT('Tabela 7.1'!$A5997,"mmmm/aaaa"),'alimentação - Tabela 7.1'!$5:$5,0)+2), "")</f>
        <v/>
      </c>
      <c r="F5997" s="62" t="str">
        <f>IFERROR(INDEX('alimentação - Tabela 7.1'!$28:$28,
MATCH(TEXT('Tabela 7.1'!$A5997,"mmmm/aaaa"),'alimentação - Tabela 7.1'!$5:$5,0)+3), "")</f>
        <v/>
      </c>
      <c r="G5997" s="95" t="str">
        <f>IFERROR(INDEX('alimentação - Tabela 7.1'!$28:$28,
MATCH(TEXT('Tabela 7.1'!$A5997,"mmmm/aaaa"),'alimentação - Tabela 7.1'!$5:$5,0)+4), "")</f>
        <v/>
      </c>
    </row>
    <row r="5998" spans="1:7" x14ac:dyDescent="0.25">
      <c r="A5998" s="59" t="str">
        <f>IF(
   SUMPRODUCT(--('alimentação - Tabela 7.1'!$5:$5=TEXT(DATE(2020,INT((ROW(A5996)-1)/33)+1,1),"mmmm/aaaa"))) &gt; 0,
   TEXT(DATE(2020,INT((ROW(A5996)-1)/33)+1,1),"mmm/aa"),
   ""
)</f>
        <v/>
      </c>
      <c r="B5998" s="61" t="str">
        <f>IF(A5998&lt;&gt;"", 'alimentação - Tabela 7.1'!$B$29, "" )</f>
        <v/>
      </c>
      <c r="C5998" s="62" t="str">
        <f>IFERROR(INDEX('alimentação - Tabela 7.1'!$29:$29,
MATCH(TEXT('Tabela 7.1'!A5998,"mmmm/aaaa"),'alimentação - Tabela 7.1'!$5:$5,0)), "")</f>
        <v/>
      </c>
      <c r="D5998" s="62" t="str">
        <f>IFERROR(INDEX('alimentação - Tabela 7.1'!$29:$29,
MATCH(TEXT('Tabela 7.1'!$A5998,"mmmm/aaaa"),'alimentação - Tabela 7.1'!$5:$5,0)+1), "")</f>
        <v/>
      </c>
      <c r="E5998" s="62" t="str">
        <f>IFERROR(INDEX('alimentação - Tabela 7.1'!$29:$29,
MATCH(TEXT('Tabela 7.1'!$A5998,"mmmm/aaaa"),'alimentação - Tabela 7.1'!$5:$5,0)+2), "")</f>
        <v/>
      </c>
      <c r="F5998" s="62" t="str">
        <f>IFERROR(INDEX('alimentação - Tabela 7.1'!$29:$29,
MATCH(TEXT('Tabela 7.1'!$A5998,"mmmm/aaaa"),'alimentação - Tabela 7.1'!$5:$5,0)+3), "")</f>
        <v/>
      </c>
      <c r="G5998" s="95" t="str">
        <f>IFERROR(INDEX('alimentação - Tabela 7.1'!$29:$29,
MATCH(TEXT('Tabela 7.1'!$A5998,"mmmm/aaaa"),'alimentação - Tabela 7.1'!$5:$5,0)+4), "")</f>
        <v/>
      </c>
    </row>
    <row r="5999" spans="1:7" x14ac:dyDescent="0.25">
      <c r="A5999" s="59" t="str">
        <f>IF(
   SUMPRODUCT(--('alimentação - Tabela 7.1'!$5:$5=TEXT(DATE(2020,INT((ROW(A5997)-1)/33)+1,1),"mmmm/aaaa"))) &gt; 0,
   TEXT(DATE(2020,INT((ROW(A5997)-1)/33)+1,1),"mmm/aa"),
   ""
)</f>
        <v/>
      </c>
      <c r="B5999" s="61" t="str">
        <f>IF(A5999&lt;&gt;"", 'alimentação - Tabela 7.1'!$B$30, "" )</f>
        <v/>
      </c>
      <c r="C5999" s="62" t="str">
        <f>IFERROR(INDEX('alimentação - Tabela 7.1'!$30:$30,
MATCH(TEXT('Tabela 7.1'!A5999,"mmmm/aaaa"),'alimentação - Tabela 7.1'!$5:$5,0)), "")</f>
        <v/>
      </c>
      <c r="D5999" s="62" t="str">
        <f>IFERROR(INDEX('alimentação - Tabela 7.1'!$30:$30,
MATCH(TEXT('Tabela 7.1'!$A5999,"mmmm/aaaa"),'alimentação - Tabela 7.1'!$5:$5,0)+1), "")</f>
        <v/>
      </c>
      <c r="E5999" s="62" t="str">
        <f>IFERROR(INDEX('alimentação - Tabela 7.1'!$30:$30,
MATCH(TEXT('Tabela 7.1'!$A5999,"mmmm/aaaa"),'alimentação - Tabela 7.1'!$5:$5,0)+2), "")</f>
        <v/>
      </c>
      <c r="F5999" s="62" t="str">
        <f>IFERROR(INDEX('alimentação - Tabela 7.1'!$30:$30,
MATCH(TEXT('Tabela 7.1'!$A5999,"mmmm/aaaa"),'alimentação - Tabela 7.1'!$5:$5,0)+3), "")</f>
        <v/>
      </c>
      <c r="G5999" s="95" t="str">
        <f>IFERROR(INDEX('alimentação - Tabela 7.1'!$30:$30,
MATCH(TEXT('Tabela 7.1'!$A5999,"mmmm/aaaa"),'alimentação - Tabela 7.1'!$5:$5,0)+4), "")</f>
        <v/>
      </c>
    </row>
    <row r="6000" spans="1:7" x14ac:dyDescent="0.25">
      <c r="A6000" s="59" t="str">
        <f>IF(
   SUMPRODUCT(--('alimentação - Tabela 7.1'!$5:$5=TEXT(DATE(2020,INT((ROW(A5998)-1)/33)+1,1),"mmmm/aaaa"))) &gt; 0,
   TEXT(DATE(2020,INT((ROW(A5998)-1)/33)+1,1),"mmm/aa"),
   ""
)</f>
        <v/>
      </c>
      <c r="B6000" s="61" t="str">
        <f>IF(A6000&lt;&gt;"", 'alimentação - Tabela 7.1'!$B$31, "" )</f>
        <v/>
      </c>
      <c r="C6000" s="62" t="str">
        <f>IFERROR(INDEX('alimentação - Tabela 7.1'!$31:$31,
MATCH(TEXT('Tabela 7.1'!A6000,"mmmm/aaaa"),'alimentação - Tabela 7.1'!$5:$5,0)), "")</f>
        <v/>
      </c>
      <c r="D6000" s="62" t="str">
        <f>IFERROR(INDEX('alimentação - Tabela 7.1'!$31:$31,
MATCH(TEXT('Tabela 7.1'!$A6000,"mmmm/aaaa"),'alimentação - Tabela 7.1'!$5:$5,0)+1), "")</f>
        <v/>
      </c>
      <c r="E6000" s="62" t="str">
        <f>IFERROR(INDEX('alimentação - Tabela 7.1'!$31:$31,
MATCH(TEXT('Tabela 7.1'!$A6000,"mmmm/aaaa"),'alimentação - Tabela 7.1'!$5:$5,0)+2), "")</f>
        <v/>
      </c>
      <c r="F6000" s="62" t="str">
        <f>IFERROR(INDEX('alimentação - Tabela 7.1'!$31:$31,
MATCH(TEXT('Tabela 7.1'!$A6000,"mmmm/aaaa"),'alimentação - Tabela 7.1'!$5:$5,0)+3), "")</f>
        <v/>
      </c>
      <c r="G6000" s="95" t="str">
        <f>IFERROR(INDEX('alimentação - Tabela 7.1'!$31:$31,
MATCH(TEXT('Tabela 7.1'!$A6000,"mmmm/aaaa"),'alimentação - Tabela 7.1'!$5:$5,0)+4), "")</f>
        <v/>
      </c>
    </row>
    <row r="6001" spans="1:7" x14ac:dyDescent="0.25">
      <c r="A6001" s="59" t="str">
        <f>IF(
   SUMPRODUCT(--('alimentação - Tabela 7.1'!$5:$5=TEXT(DATE(2020,INT((ROW(A5999)-1)/33)+1,1),"mmmm/aaaa"))) &gt; 0,
   TEXT(DATE(2020,INT((ROW(A5999)-1)/33)+1,1),"mmm/aa"),
   ""
)</f>
        <v/>
      </c>
      <c r="B6001" s="61" t="str">
        <f>IF(A6001&lt;&gt;"", 'alimentação - Tabela 7.1'!$B$32, "" )</f>
        <v/>
      </c>
      <c r="C6001" s="62" t="str">
        <f>IFERROR(INDEX('alimentação - Tabela 7.1'!$32:$32,
MATCH(TEXT('Tabela 7.1'!A6001,"mmmm/aaaa"),'alimentação - Tabela 7.1'!$5:$5,0)), "")</f>
        <v/>
      </c>
      <c r="D6001" s="62" t="str">
        <f>IFERROR(INDEX('alimentação - Tabela 7.1'!$32:$32,
MATCH(TEXT('Tabela 7.1'!$A6001,"mmmm/aaaa"),'alimentação - Tabela 7.1'!$5:$5,0)+1), "")</f>
        <v/>
      </c>
      <c r="E6001" s="62" t="str">
        <f>IFERROR(INDEX('alimentação - Tabela 7.1'!$32:$32,
MATCH(TEXT('Tabela 7.1'!$A6001,"mmmm/aaaa"),'alimentação - Tabela 7.1'!$5:$5,0)+2), "")</f>
        <v/>
      </c>
      <c r="F6001" s="62" t="str">
        <f>IFERROR(INDEX('alimentação - Tabela 7.1'!$32:$32,
MATCH(TEXT('Tabela 7.1'!$A6001,"mmmm/aaaa"),'alimentação - Tabela 7.1'!$5:$5,0)+3), "")</f>
        <v/>
      </c>
      <c r="G6001" s="95" t="str">
        <f>IFERROR(INDEX('alimentação - Tabela 7.1'!$32:$32,
MATCH(TEXT('Tabela 7.1'!$A6001,"mmmm/aaaa"),'alimentação - Tabela 7.1'!$5:$5,0)+4), "")</f>
        <v/>
      </c>
    </row>
    <row r="6002" spans="1:7" x14ac:dyDescent="0.25">
      <c r="A6002" s="59" t="str">
        <f>IF(
   SUMPRODUCT(--('alimentação - Tabela 7.1'!$5:$5=TEXT(DATE(2020,INT((ROW(A6000)-1)/33)+1,1),"mmmm/aaaa"))) &gt; 0,
   TEXT(DATE(2020,INT((ROW(A6000)-1)/33)+1,1),"mmm/aa"),
   ""
)</f>
        <v/>
      </c>
      <c r="B6002" s="61" t="str">
        <f>IF(A6002&lt;&gt;"", 'alimentação - Tabela 7.1'!$B$33, "" )</f>
        <v/>
      </c>
      <c r="C6002" s="62" t="str">
        <f>IFERROR(INDEX('alimentação - Tabela 7.1'!$33:$33,
MATCH(TEXT('Tabela 7.1'!A6002,"mmmm/aaaa"),'alimentação - Tabela 7.1'!$5:$5,0)), "")</f>
        <v/>
      </c>
      <c r="D6002" s="62" t="str">
        <f>IFERROR(INDEX('alimentação - Tabela 7.1'!$33:$33,
MATCH(TEXT('Tabela 7.1'!$A6002,"mmmm/aaaa"),'alimentação - Tabela 7.1'!$5:$5,0)+1), "")</f>
        <v/>
      </c>
      <c r="E6002" s="62" t="str">
        <f>IFERROR(INDEX('alimentação - Tabela 7.1'!$33:$33,
MATCH(TEXT('Tabela 7.1'!$A6002,"mmmm/aaaa"),'alimentação - Tabela 7.1'!$5:$5,0)+2), "")</f>
        <v/>
      </c>
      <c r="F6002" s="62" t="str">
        <f>IFERROR(INDEX('alimentação - Tabela 7.1'!$33:$33,
MATCH(TEXT('Tabela 7.1'!$A6002,"mmmm/aaaa"),'alimentação - Tabela 7.1'!$5:$5,0)+3), "")</f>
        <v/>
      </c>
      <c r="G6002" s="95" t="str">
        <f>IFERROR(INDEX('alimentação - Tabela 7.1'!$33:$33,
MATCH(TEXT('Tabela 7.1'!$A6002,"mmmm/aaaa"),'alimentação - Tabela 7.1'!$5:$5,0)+4), "")</f>
        <v/>
      </c>
    </row>
    <row r="6003" spans="1:7" x14ac:dyDescent="0.25">
      <c r="A6003" s="59" t="str">
        <f>IF(
   SUMPRODUCT(--('alimentação - Tabela 7.1'!$5:$5=TEXT(DATE(2020,INT((ROW(A6001)-1)/33)+1,1),"mmmm/aaaa"))) &gt; 0,
   TEXT(DATE(2020,INT((ROW(A6001)-1)/33)+1,1),"mmm/aa"),
   ""
)</f>
        <v/>
      </c>
      <c r="B6003" s="61" t="str">
        <f>IF(A6003&lt;&gt;"", 'alimentação - Tabela 7.1'!$B$34, "" )</f>
        <v/>
      </c>
      <c r="C6003" s="62" t="str">
        <f>IFERROR(INDEX('alimentação - Tabela 7.1'!$34:$34,
MATCH(TEXT('Tabela 7.1'!A6003,"mmmm/aaaa"),'alimentação - Tabela 7.1'!$5:$5,0)), "")</f>
        <v/>
      </c>
      <c r="D6003" s="62" t="str">
        <f>IFERROR(INDEX('alimentação - Tabela 7.1'!$34:$34,
MATCH(TEXT('Tabela 7.1'!$A6003,"mmmm/aaaa"),'alimentação - Tabela 7.1'!$5:$5,0)+1), "")</f>
        <v/>
      </c>
      <c r="E6003" s="62" t="str">
        <f>IFERROR(INDEX('alimentação - Tabela 7.1'!$34:$34,
MATCH(TEXT('Tabela 7.1'!$A6003,"mmmm/aaaa"),'alimentação - Tabela 7.1'!$5:$5,0)+2), "")</f>
        <v/>
      </c>
      <c r="F6003" s="62" t="str">
        <f>IFERROR(INDEX('alimentação - Tabela 7.1'!$34:$34,
MATCH(TEXT('Tabela 7.1'!$A6003,"mmmm/aaaa"),'alimentação - Tabela 7.1'!$5:$5,0)+3), "")</f>
        <v/>
      </c>
      <c r="G6003" s="95" t="str">
        <f>IFERROR(INDEX('alimentação - Tabela 7.1'!$34:$34,
MATCH(TEXT('Tabela 7.1'!$A6003,"mmmm/aaaa"),'alimentação - Tabela 7.1'!$5:$5,0)+4), "")</f>
        <v/>
      </c>
    </row>
    <row r="6004" spans="1:7" x14ac:dyDescent="0.25">
      <c r="A6004" s="59" t="str">
        <f>IF(
   SUMPRODUCT(--('alimentação - Tabela 7.1'!$5:$5=TEXT(DATE(2020,INT((ROW(A6002)-1)/33)+1,1),"mmmm/aaaa"))) &gt; 0,
   TEXT(DATE(2020,INT((ROW(A6002)-1)/33)+1,1),"mmm/aa"),
   ""
)</f>
        <v/>
      </c>
      <c r="B6004" s="61" t="str">
        <f>IF(A6004&lt;&gt;"", 'alimentação - Tabela 7.1'!$B$35, "" )</f>
        <v/>
      </c>
      <c r="C6004" s="62" t="str">
        <f>IFERROR(INDEX('alimentação - Tabela 7.1'!$35:$35,
MATCH(TEXT('Tabela 7.1'!A6004,"mmmm/aaaa"),'alimentação - Tabela 7.1'!$5:$5,0)), "")</f>
        <v/>
      </c>
      <c r="D6004" s="62" t="str">
        <f>IFERROR(INDEX('alimentação - Tabela 7.1'!$35:$35,
MATCH(TEXT('Tabela 7.1'!$A6004,"mmmm/aaaa"),'alimentação - Tabela 7.1'!$5:$5,0)+1), "")</f>
        <v/>
      </c>
      <c r="E6004" s="62" t="str">
        <f>IFERROR(INDEX('alimentação - Tabela 7.1'!$35:$35,
MATCH(TEXT('Tabela 7.1'!$A6004,"mmmm/aaaa"),'alimentação - Tabela 7.1'!$5:$5,0)+2), "")</f>
        <v/>
      </c>
      <c r="F6004" s="62" t="str">
        <f>IFERROR(INDEX('alimentação - Tabela 7.1'!$35:$35,
MATCH(TEXT('Tabela 7.1'!$A6004,"mmmm/aaaa"),'alimentação - Tabela 7.1'!$5:$5,0)+3), "")</f>
        <v/>
      </c>
      <c r="G6004" s="95" t="str">
        <f>IFERROR(INDEX('alimentação - Tabela 7.1'!$35:$35,
MATCH(TEXT('Tabela 7.1'!$A6004,"mmmm/aaaa"),'alimentação - Tabela 7.1'!$5:$5,0)+4), "")</f>
        <v/>
      </c>
    </row>
    <row r="6005" spans="1:7" x14ac:dyDescent="0.25">
      <c r="A6005" s="59" t="str">
        <f>IF(
   SUMPRODUCT(--('alimentação - Tabela 7.1'!$5:$5=TEXT(DATE(2020,INT((ROW(A6003)-1)/33)+1,1),"mmmm/aaaa"))) &gt; 0,
   TEXT(DATE(2020,INT((ROW(A6003)-1)/33)+1,1),"mmm/aa"),
   ""
)</f>
        <v/>
      </c>
      <c r="B6005" s="61" t="str">
        <f>IF(A6005&lt;&gt;"", 'alimentação - Tabela 7.1'!$B$36, "" )</f>
        <v/>
      </c>
      <c r="C6005" s="62" t="str">
        <f>IFERROR(INDEX('alimentação - Tabela 7.1'!$36:$36,
MATCH(TEXT('Tabela 7.1'!A6005,"mmmm/aaaa"),'alimentação - Tabela 7.1'!$5:$5,0)), "")</f>
        <v/>
      </c>
      <c r="D6005" s="62" t="str">
        <f>IFERROR(INDEX('alimentação - Tabela 7.1'!$36:$36,
MATCH(TEXT('Tabela 7.1'!$A6005,"mmmm/aaaa"),'alimentação - Tabela 7.1'!$5:$5,0)+1), "")</f>
        <v/>
      </c>
      <c r="E6005" s="62" t="str">
        <f>IFERROR(INDEX('alimentação - Tabela 7.1'!$36:$36,
MATCH(TEXT('Tabela 7.1'!$A6005,"mmmm/aaaa"),'alimentação - Tabela 7.1'!$5:$5,0)+2), "")</f>
        <v/>
      </c>
      <c r="F6005" s="62" t="str">
        <f>IFERROR(INDEX('alimentação - Tabela 7.1'!$36:$36,
MATCH(TEXT('Tabela 7.1'!$A6005,"mmmm/aaaa"),'alimentação - Tabela 7.1'!$5:$5,0)+3), "")</f>
        <v/>
      </c>
      <c r="G6005" s="95" t="str">
        <f>IFERROR(INDEX('alimentação - Tabela 7.1'!$36:$36,
MATCH(TEXT('Tabela 7.1'!$A6005,"mmmm/aaaa"),'alimentação - Tabela 7.1'!$5:$5,0)+4), "")</f>
        <v/>
      </c>
    </row>
    <row r="6006" spans="1:7" x14ac:dyDescent="0.25">
      <c r="A6006" s="59" t="str">
        <f>IF(
   SUMPRODUCT(--('alimentação - Tabela 7.1'!$5:$5=TEXT(DATE(2020,INT((ROW(A6004)-1)/33)+1,1),"mmmm/aaaa"))) &gt; 0,
   TEXT(DATE(2020,INT((ROW(A6004)-1)/33)+1,1),"mmm/aa"),
   ""
)</f>
        <v/>
      </c>
      <c r="B6006" s="61" t="str">
        <f>IF(A6006&lt;&gt;"", 'alimentação - Tabela 7.1'!$B$37, "" )</f>
        <v/>
      </c>
      <c r="C6006" s="62" t="str">
        <f>IFERROR(INDEX('alimentação - Tabela 7.1'!$37:$37,
MATCH(TEXT('Tabela 7.1'!A6006,"mmmm/aaaa"),'alimentação - Tabela 7.1'!$5:$5,0)), "")</f>
        <v/>
      </c>
      <c r="D6006" s="62" t="str">
        <f>IFERROR(INDEX('alimentação - Tabela 7.1'!$37:$37,
MATCH(TEXT('Tabela 7.1'!$A6006,"mmmm/aaaa"),'alimentação - Tabela 7.1'!$5:$5,0)+1), "")</f>
        <v/>
      </c>
      <c r="E6006" s="62" t="str">
        <f>IFERROR(INDEX('alimentação - Tabela 7.1'!$37:$37,
MATCH(TEXT('Tabela 7.1'!$A6006,"mmmm/aaaa"),'alimentação - Tabela 7.1'!$5:$5,0)+2), "")</f>
        <v/>
      </c>
      <c r="F6006" s="62" t="str">
        <f>IFERROR(INDEX('alimentação - Tabela 7.1'!$37:$37,
MATCH(TEXT('Tabela 7.1'!$A6006,"mmmm/aaaa"),'alimentação - Tabela 7.1'!$5:$5,0)+3), "")</f>
        <v/>
      </c>
      <c r="G6006" s="95" t="str">
        <f>IFERROR(INDEX('alimentação - Tabela 7.1'!$37:$37,
MATCH(TEXT('Tabela 7.1'!$A6006,"mmmm/aaaa"),'alimentação - Tabela 7.1'!$5:$5,0)+4), "")</f>
        <v/>
      </c>
    </row>
    <row r="6007" spans="1:7" x14ac:dyDescent="0.25">
      <c r="A6007" s="59" t="str">
        <f>IF(
   SUMPRODUCT(--('alimentação - Tabela 7.1'!$5:$5=TEXT(DATE(2020,INT((ROW(A6005)-1)/33)+1,1),"mmmm/aaaa"))) &gt; 0,
   TEXT(DATE(2020,INT((ROW(A6005)-1)/33)+1,1),"mmm/aa"),
   ""
)</f>
        <v/>
      </c>
      <c r="B6007" s="61" t="str">
        <f>IF(A6007&lt;&gt;"", 'alimentação - Tabela 7.1'!$B$38, "" )</f>
        <v/>
      </c>
      <c r="C6007" s="62" t="str">
        <f>IFERROR(INDEX('alimentação - Tabela 7.1'!$38:$38,
MATCH(TEXT('Tabela 7.1'!A6007,"mmmm/aaaa"),'alimentação - Tabela 7.1'!$5:$5,0)), "")</f>
        <v/>
      </c>
      <c r="D6007" s="62" t="str">
        <f>IFERROR(INDEX('alimentação - Tabela 7.1'!$38:$38,
MATCH(TEXT('Tabela 7.1'!$A6007,"mmmm/aaaa"),'alimentação - Tabela 7.1'!$5:$5,0)+1), "")</f>
        <v/>
      </c>
      <c r="E6007" s="62" t="str">
        <f>IFERROR(INDEX('alimentação - Tabela 7.1'!$38:$38,
MATCH(TEXT('Tabela 7.1'!$A6007,"mmmm/aaaa"),'alimentação - Tabela 7.1'!$5:$5,0)+2), "")</f>
        <v/>
      </c>
      <c r="F6007" s="62" t="str">
        <f>IFERROR(INDEX('alimentação - Tabela 7.1'!$38:$38,
MATCH(TEXT('Tabela 7.1'!$A6007,"mmmm/aaaa"),'alimentação - Tabela 7.1'!$5:$5,0)+3), "")</f>
        <v/>
      </c>
      <c r="G6007" s="95" t="str">
        <f>IFERROR(INDEX('alimentação - Tabela 7.1'!$38:$38,
MATCH(TEXT('Tabela 7.1'!$A6007,"mmmm/aaaa"),'alimentação - Tabela 7.1'!$5:$5,0)+4), "")</f>
        <v/>
      </c>
    </row>
    <row r="6008" spans="1:7" x14ac:dyDescent="0.25">
      <c r="A6008" s="59" t="str">
        <f>IF(
   SUMPRODUCT(--('alimentação - Tabela 7.1'!$5:$5=TEXT(DATE(2020,INT((ROW(A6006)-1)/33)+1,1),"mmmm/aaaa"))) &gt; 0,
   TEXT(DATE(2020,INT((ROW(A6006)-1)/33)+1,1),"mmm/aa"),
   ""
)</f>
        <v/>
      </c>
      <c r="B6008" s="61" t="str">
        <f>IF(A6008&lt;&gt;"", 'alimentação - Tabela 7.1'!$B$39, "" )</f>
        <v/>
      </c>
      <c r="C6008" s="62" t="str">
        <f>IFERROR(INDEX('alimentação - Tabela 7.1'!$39:$39,
MATCH(TEXT('Tabela 7.1'!A6008,"mmmm/aaaa"),'alimentação - Tabela 7.1'!$5:$5,0)), "")</f>
        <v/>
      </c>
      <c r="D6008" s="62" t="str">
        <f>IFERROR(INDEX('alimentação - Tabela 7.1'!$39:$39,
MATCH(TEXT('Tabela 7.1'!$A6008,"mmmm/aaaa"),'alimentação - Tabela 7.1'!$5:$5,0)+1), "")</f>
        <v/>
      </c>
      <c r="E6008" s="62" t="str">
        <f>IFERROR(INDEX('alimentação - Tabela 7.1'!$39:$39,
MATCH(TEXT('Tabela 7.1'!$A6008,"mmmm/aaaa"),'alimentação - Tabela 7.1'!$5:$5,0)+2), "")</f>
        <v/>
      </c>
      <c r="F6008" s="62" t="str">
        <f>IFERROR(INDEX('alimentação - Tabela 7.1'!$39:$39,
MATCH(TEXT('Tabela 7.1'!$A6008,"mmmm/aaaa"),'alimentação - Tabela 7.1'!$5:$5,0)+3), "")</f>
        <v/>
      </c>
      <c r="G6008" s="95" t="str">
        <f>IFERROR(INDEX('alimentação - Tabela 7.1'!$39:$39,
MATCH(TEXT('Tabela 7.1'!$A6008,"mmmm/aaaa"),'alimentação - Tabela 7.1'!$5:$5,0)+4), "")</f>
        <v/>
      </c>
    </row>
    <row r="6009" spans="1:7" x14ac:dyDescent="0.25">
      <c r="A6009" s="59" t="str">
        <f>IF(
   SUMPRODUCT(--('alimentação - Tabela 7.1'!$5:$5=TEXT(DATE(2020,INT((ROW(A6007)-1)/33)+1,1),"mmmm/aaaa"))) &gt; 0,
   TEXT(DATE(2020,INT((ROW(A6007)-1)/33)+1,1),"mmm/aa"),
   ""
)</f>
        <v/>
      </c>
      <c r="B6009" s="61" t="str">
        <f>IF(A6009&lt;&gt;"", 'alimentação - Tabela 7.1'!$B$7, "" )</f>
        <v/>
      </c>
      <c r="C6009" s="62" t="str">
        <f>IFERROR(INDEX('alimentação - Tabela 7.1'!$7:$7,
MATCH(TEXT('Tabela 7.1'!A6009,"mmmm/aaaa"),'alimentação - Tabela 7.1'!$5:$5,0)), "")</f>
        <v/>
      </c>
      <c r="D6009" s="62" t="str">
        <f>IFERROR(INDEX('alimentação - Tabela 7.1'!$7:$7,
MATCH(TEXT('Tabela 7.1'!$A6009,"mmmm/aaaa"),'alimentação - Tabela 7.1'!$5:$5,0)+1), "")</f>
        <v/>
      </c>
      <c r="E6009" s="62" t="str">
        <f>IFERROR(INDEX('alimentação - Tabela 7.1'!$7:$7,
MATCH(TEXT('Tabela 7.1'!$A6009,"mmmm/aaaa"),'alimentação - Tabela 7.1'!$5:$5,0)+2), "")</f>
        <v/>
      </c>
      <c r="F6009" s="62" t="str">
        <f>IFERROR(INDEX('alimentação - Tabela 7.1'!$7:$7,
MATCH(TEXT('Tabela 7.1'!$A6009,"mmmm/aaaa"),'alimentação - Tabela 7.1'!$5:$5,0)+3), "")</f>
        <v/>
      </c>
      <c r="G6009" s="95" t="str">
        <f>IFERROR(INDEX('alimentação - Tabela 7.1'!$7:$7,
MATCH(TEXT('Tabela 7.1'!$A6009,"mmmm/aaaa"),'alimentação - Tabela 7.1'!$5:$5,0)+4), "")</f>
        <v/>
      </c>
    </row>
    <row r="6010" spans="1:7" x14ac:dyDescent="0.25">
      <c r="A6010" s="59" t="str">
        <f>IF(
   SUMPRODUCT(--('alimentação - Tabela 7.1'!$5:$5=TEXT(DATE(2020,INT((ROW(A6008)-1)/33)+1,1),"mmmm/aaaa"))) &gt; 0,
   TEXT(DATE(2020,INT((ROW(A6008)-1)/33)+1,1),"mmm/aa"),
   ""
)</f>
        <v/>
      </c>
      <c r="B6010" s="61" t="str">
        <f>IF(A6010&lt;&gt;"", 'alimentação - Tabela 7.1'!$B$8, "" )</f>
        <v/>
      </c>
      <c r="C6010" s="62" t="str">
        <f>IFERROR(INDEX('alimentação - Tabela 7.1'!$8:$8,
MATCH(TEXT('Tabela 7.1'!A6010,"mmmm/aaaa"),'alimentação - Tabela 7.1'!$5:$5,0)), "")</f>
        <v/>
      </c>
      <c r="D6010" s="62" t="str">
        <f>IFERROR(INDEX('alimentação - Tabela 7.1'!$8:$8,
MATCH(TEXT('Tabela 7.1'!$A6010,"mmmm/aaaa"),'alimentação - Tabela 7.1'!$5:$5,0)+1), "")</f>
        <v/>
      </c>
      <c r="E6010" s="62" t="str">
        <f>IFERROR(INDEX('alimentação - Tabela 7.1'!$8:$8,
MATCH(TEXT('Tabela 7.1'!$A6010,"mmmm/aaaa"),'alimentação - Tabela 7.1'!$5:$5,0)+2), "")</f>
        <v/>
      </c>
      <c r="F6010" s="62" t="str">
        <f>IFERROR(INDEX('alimentação - Tabela 7.1'!$8:$8,
MATCH(TEXT('Tabela 7.1'!$A6010,"mmmm/aaaa"),'alimentação - Tabela 7.1'!$5:$5,0)+3), "")</f>
        <v/>
      </c>
      <c r="G6010" s="95" t="str">
        <f>IFERROR(INDEX('alimentação - Tabela 7.1'!$8:$8,
MATCH(TEXT('Tabela 7.1'!$A6010,"mmmm/aaaa"),'alimentação - Tabela 7.1'!$5:$5,0)+4), "")</f>
        <v/>
      </c>
    </row>
    <row r="6011" spans="1:7" x14ac:dyDescent="0.25">
      <c r="A6011" s="59" t="str">
        <f>IF(
   SUMPRODUCT(--('alimentação - Tabela 7.1'!$5:$5=TEXT(DATE(2020,INT((ROW(A6009)-1)/33)+1,1),"mmmm/aaaa"))) &gt; 0,
   TEXT(DATE(2020,INT((ROW(A6009)-1)/33)+1,1),"mmm/aa"),
   ""
)</f>
        <v/>
      </c>
      <c r="B6011" s="61" t="str">
        <f>IF(A6011&lt;&gt;"", 'alimentação - Tabela 7.1'!$B$9, "" )</f>
        <v/>
      </c>
      <c r="C6011" s="62" t="str">
        <f>IFERROR(INDEX('alimentação - Tabela 7.1'!$9:$9,
MATCH(TEXT('Tabela 7.1'!A6011,"mmmm/aaaa"),'alimentação - Tabela 7.1'!$5:$5,0)), "")</f>
        <v/>
      </c>
      <c r="D6011" s="62" t="str">
        <f>IFERROR(INDEX('alimentação - Tabela 7.1'!$9:$9,
MATCH(TEXT('Tabela 7.1'!$A6011,"mmmm/aaaa"),'alimentação - Tabela 7.1'!$5:$5,0)+1), "")</f>
        <v/>
      </c>
      <c r="E6011" s="62" t="str">
        <f>IFERROR(INDEX('alimentação - Tabela 7.1'!$9:$9,
MATCH(TEXT('Tabela 7.1'!$A6011,"mmmm/aaaa"),'alimentação - Tabela 7.1'!$5:$5,0)+2), "")</f>
        <v/>
      </c>
      <c r="F6011" s="62" t="str">
        <f>IFERROR(INDEX('alimentação - Tabela 7.1'!$9:$9,
MATCH(TEXT('Tabela 7.1'!$A6011,"mmmm/aaaa"),'alimentação - Tabela 7.1'!$5:$5,0)+3), "")</f>
        <v/>
      </c>
      <c r="G6011" s="95" t="str">
        <f>IFERROR(INDEX('alimentação - Tabela 7.1'!$9:$9,
MATCH(TEXT('Tabela 7.1'!$A6011,"mmmm/aaaa"),'alimentação - Tabela 7.1'!$5:$5,0)+4), "")</f>
        <v/>
      </c>
    </row>
    <row r="6012" spans="1:7" x14ac:dyDescent="0.25">
      <c r="A6012" s="59" t="str">
        <f>IF(
   SUMPRODUCT(--('alimentação - Tabela 7.1'!$5:$5=TEXT(DATE(2020,INT((ROW(A6010)-1)/33)+1,1),"mmmm/aaaa"))) &gt; 0,
   TEXT(DATE(2020,INT((ROW(A6010)-1)/33)+1,1),"mmm/aa"),
   ""
)</f>
        <v/>
      </c>
      <c r="B6012" s="61" t="str">
        <f>IF(A6012&lt;&gt;"", 'alimentação - Tabela 7.1'!$B$10, "" )</f>
        <v/>
      </c>
      <c r="C6012" s="62" t="str">
        <f>IFERROR(INDEX('alimentação - Tabela 7.1'!$10:$10,
MATCH(TEXT('Tabela 7.1'!A6012,"mmmm/aaaa"),'alimentação - Tabela 7.1'!$5:$5,0)), "")</f>
        <v/>
      </c>
      <c r="D6012" s="62" t="str">
        <f>IFERROR(INDEX('alimentação - Tabela 7.1'!$10:$10,
MATCH(TEXT('Tabela 7.1'!$A6012,"mmmm/aaaa"),'alimentação - Tabela 7.1'!$5:$5,0)+1), "")</f>
        <v/>
      </c>
      <c r="E6012" s="62" t="str">
        <f>IFERROR(INDEX('alimentação - Tabela 7.1'!$10:$10,
MATCH(TEXT('Tabela 7.1'!$A6012,"mmmm/aaaa"),'alimentação - Tabela 7.1'!$5:$5,0)+2), "")</f>
        <v/>
      </c>
      <c r="F6012" s="62" t="str">
        <f>IFERROR(INDEX('alimentação - Tabela 7.1'!$10:$10,
MATCH(TEXT('Tabela 7.1'!$A6012,"mmmm/aaaa"),'alimentação - Tabela 7.1'!$5:$5,0)+3), "")</f>
        <v/>
      </c>
      <c r="G6012" s="95" t="str">
        <f>IFERROR(INDEX('alimentação - Tabela 7.1'!$10:$10,
MATCH(TEXT('Tabela 7.1'!$A6012,"mmmm/aaaa"),'alimentação - Tabela 7.1'!$5:$5,0)+4), "")</f>
        <v/>
      </c>
    </row>
    <row r="6013" spans="1:7" x14ac:dyDescent="0.25">
      <c r="A6013" s="59" t="str">
        <f>IF(
   SUMPRODUCT(--('alimentação - Tabela 7.1'!$5:$5=TEXT(DATE(2020,INT((ROW(A6011)-1)/33)+1,1),"mmmm/aaaa"))) &gt; 0,
   TEXT(DATE(2020,INT((ROW(A6011)-1)/33)+1,1),"mmm/aa"),
   ""
)</f>
        <v/>
      </c>
      <c r="B6013" s="61" t="str">
        <f>IF(A6013&lt;&gt;"", 'alimentação - Tabela 7.1'!$B$11, "" )</f>
        <v/>
      </c>
      <c r="C6013" s="62" t="str">
        <f>IFERROR(INDEX('alimentação - Tabela 7.1'!$11:$11,
MATCH(TEXT('Tabela 7.1'!A6013,"mmmm/aaaa"),'alimentação - Tabela 7.1'!$5:$5,0)), "")</f>
        <v/>
      </c>
      <c r="D6013" s="62" t="str">
        <f>IFERROR(INDEX('alimentação - Tabela 7.1'!$11:$11,
MATCH(TEXT('Tabela 7.1'!$A6013,"mmmm/aaaa"),'alimentação - Tabela 7.1'!$5:$5,0)+1), "")</f>
        <v/>
      </c>
      <c r="E6013" s="62" t="str">
        <f>IFERROR(INDEX('alimentação - Tabela 7.1'!$11:$11,
MATCH(TEXT('Tabela 7.1'!$A6013,"mmmm/aaaa"),'alimentação - Tabela 7.1'!$5:$5,0)+2), "")</f>
        <v/>
      </c>
      <c r="F6013" s="62" t="str">
        <f>IFERROR(INDEX('alimentação - Tabela 7.1'!$11:$11,
MATCH(TEXT('Tabela 7.1'!$A6013,"mmmm/aaaa"),'alimentação - Tabela 7.1'!$5:$5,0)+3), "")</f>
        <v/>
      </c>
      <c r="G6013" s="95" t="str">
        <f>IFERROR(INDEX('alimentação - Tabela 7.1'!$11:$11,
MATCH(TEXT('Tabela 7.1'!$A6013,"mmmm/aaaa"),'alimentação - Tabela 7.1'!$5:$5,0)+4), "")</f>
        <v/>
      </c>
    </row>
    <row r="6014" spans="1:7" x14ac:dyDescent="0.25">
      <c r="A6014" s="59" t="str">
        <f>IF(
   SUMPRODUCT(--('alimentação - Tabela 7.1'!$5:$5=TEXT(DATE(2020,INT((ROW(A6012)-1)/33)+1,1),"mmmm/aaaa"))) &gt; 0,
   TEXT(DATE(2020,INT((ROW(A6012)-1)/33)+1,1),"mmm/aa"),
   ""
)</f>
        <v/>
      </c>
      <c r="B6014" s="61" t="str">
        <f>IF(A6014&lt;&gt;"", 'alimentação - Tabela 7.1'!$B$12, "" )</f>
        <v/>
      </c>
      <c r="C6014" s="62" t="str">
        <f>IFERROR(INDEX('alimentação - Tabela 7.1'!$12:$12,
MATCH(TEXT('Tabela 7.1'!A6014,"mmmm/aaaa"),'alimentação - Tabela 7.1'!$5:$5,0)), "")</f>
        <v/>
      </c>
      <c r="D6014" s="62" t="str">
        <f>IFERROR(INDEX('alimentação - Tabela 7.1'!$12:$12,
MATCH(TEXT('Tabela 7.1'!$A6014,"mmmm/aaaa"),'alimentação - Tabela 7.1'!$5:$5,0)+1), "")</f>
        <v/>
      </c>
      <c r="E6014" s="62" t="str">
        <f>IFERROR(INDEX('alimentação - Tabela 7.1'!$12:$12,
MATCH(TEXT('Tabela 7.1'!$A6014,"mmmm/aaaa"),'alimentação - Tabela 7.1'!$5:$5,0)+2), "")</f>
        <v/>
      </c>
      <c r="F6014" s="62" t="str">
        <f>IFERROR(INDEX('alimentação - Tabela 7.1'!$12:$12,
MATCH(TEXT('Tabela 7.1'!$A6014,"mmmm/aaaa"),'alimentação - Tabela 7.1'!$5:$5,0)+3), "")</f>
        <v/>
      </c>
      <c r="G6014" s="95" t="str">
        <f>IFERROR(INDEX('alimentação - Tabela 7.1'!$12:$12,
MATCH(TEXT('Tabela 7.1'!$A6014,"mmmm/aaaa"),'alimentação - Tabela 7.1'!$5:$5,0)+4), "")</f>
        <v/>
      </c>
    </row>
    <row r="6015" spans="1:7" x14ac:dyDescent="0.25">
      <c r="A6015" s="59" t="str">
        <f>IF(
   SUMPRODUCT(--('alimentação - Tabela 7.1'!$5:$5=TEXT(DATE(2020,INT((ROW(A6013)-1)/33)+1,1),"mmmm/aaaa"))) &gt; 0,
   TEXT(DATE(2020,INT((ROW(A6013)-1)/33)+1,1),"mmm/aa"),
   ""
)</f>
        <v/>
      </c>
      <c r="B6015" s="61" t="str">
        <f>IF(A6015&lt;&gt;"", 'alimentação - Tabela 7.1'!$B$13, "" )</f>
        <v/>
      </c>
      <c r="C6015" s="62" t="str">
        <f>IFERROR(INDEX('alimentação - Tabela 7.1'!$13:$13,
MATCH(TEXT('Tabela 7.1'!A6015,"mmmm/aaaa"),'alimentação - Tabela 7.1'!$5:$5,0)), "")</f>
        <v/>
      </c>
      <c r="D6015" s="62" t="str">
        <f>IFERROR(INDEX('alimentação - Tabela 7.1'!$13:$13,
MATCH(TEXT('Tabela 7.1'!$A6015,"mmmm/aaaa"),'alimentação - Tabela 7.1'!$5:$5,0)+1), "")</f>
        <v/>
      </c>
      <c r="E6015" s="62" t="str">
        <f>IFERROR(INDEX('alimentação - Tabela 7.1'!$13:$13,
MATCH(TEXT('Tabela 7.1'!$A6015,"mmmm/aaaa"),'alimentação - Tabela 7.1'!$5:$5,0)+2), "")</f>
        <v/>
      </c>
      <c r="F6015" s="62" t="str">
        <f>IFERROR(INDEX('alimentação - Tabela 7.1'!$13:$13,
MATCH(TEXT('Tabela 7.1'!$A6015,"mmmm/aaaa"),'alimentação - Tabela 7.1'!$5:$5,0)+3), "")</f>
        <v/>
      </c>
      <c r="G6015" s="95" t="str">
        <f>IFERROR(INDEX('alimentação - Tabela 7.1'!$13:$13,
MATCH(TEXT('Tabela 7.1'!$A6015,"mmmm/aaaa"),'alimentação - Tabela 7.1'!$5:$5,0)+4), "")</f>
        <v/>
      </c>
    </row>
    <row r="6016" spans="1:7" x14ac:dyDescent="0.25">
      <c r="A6016" s="59" t="str">
        <f>IF(
   SUMPRODUCT(--('alimentação - Tabela 7.1'!$5:$5=TEXT(DATE(2020,INT((ROW(A6014)-1)/33)+1,1),"mmmm/aaaa"))) &gt; 0,
   TEXT(DATE(2020,INT((ROW(A6014)-1)/33)+1,1),"mmm/aa"),
   ""
)</f>
        <v/>
      </c>
      <c r="B6016" s="61" t="str">
        <f>IF(A6016&lt;&gt;"", 'alimentação - Tabela 7.1'!$B$14, "" )</f>
        <v/>
      </c>
      <c r="C6016" s="62" t="str">
        <f>IFERROR(INDEX('alimentação - Tabela 7.1'!$14:$14,
MATCH(TEXT('Tabela 7.1'!A6016,"mmmm/aaaa"),'alimentação - Tabela 7.1'!$5:$5,0)), "")</f>
        <v/>
      </c>
      <c r="D6016" s="62" t="str">
        <f>IFERROR(INDEX('alimentação - Tabela 7.1'!$14:$14,
MATCH(TEXT('Tabela 7.1'!$A6016,"mmmm/aaaa"),'alimentação - Tabela 7.1'!$5:$5,0)+1), "")</f>
        <v/>
      </c>
      <c r="E6016" s="62" t="str">
        <f>IFERROR(INDEX('alimentação - Tabela 7.1'!$14:$14,
MATCH(TEXT('Tabela 7.1'!$A6016,"mmmm/aaaa"),'alimentação - Tabela 7.1'!$5:$5,0)+2), "")</f>
        <v/>
      </c>
      <c r="F6016" s="62" t="str">
        <f>IFERROR(INDEX('alimentação - Tabela 7.1'!$14:$14,
MATCH(TEXT('Tabela 7.1'!$A6016,"mmmm/aaaa"),'alimentação - Tabela 7.1'!$5:$5,0)+3), "")</f>
        <v/>
      </c>
      <c r="G6016" s="95" t="str">
        <f>IFERROR(INDEX('alimentação - Tabela 7.1'!$14:$14,
MATCH(TEXT('Tabela 7.1'!$A6016,"mmmm/aaaa"),'alimentação - Tabela 7.1'!$5:$5,0)+4), "")</f>
        <v/>
      </c>
    </row>
    <row r="6017" spans="1:7" x14ac:dyDescent="0.25">
      <c r="A6017" s="59" t="str">
        <f>IF(
   SUMPRODUCT(--('alimentação - Tabela 7.1'!$5:$5=TEXT(DATE(2020,INT((ROW(A6015)-1)/33)+1,1),"mmmm/aaaa"))) &gt; 0,
   TEXT(DATE(2020,INT((ROW(A6015)-1)/33)+1,1),"mmm/aa"),
   ""
)</f>
        <v/>
      </c>
      <c r="B6017" s="61" t="str">
        <f>IF(A6017&lt;&gt;"", 'alimentação - Tabela 7.1'!$B$15, "" )</f>
        <v/>
      </c>
      <c r="C6017" s="62" t="str">
        <f>IFERROR(INDEX('alimentação - Tabela 7.1'!$15:$15,
MATCH(TEXT('Tabela 7.1'!A6017,"mmmm/aaaa"),'alimentação - Tabela 7.1'!$5:$5,0)), "")</f>
        <v/>
      </c>
      <c r="D6017" s="62" t="str">
        <f>IFERROR(INDEX('alimentação - Tabela 7.1'!$15:$15,
MATCH(TEXT('Tabela 7.1'!$A6017,"mmmm/aaaa"),'alimentação - Tabela 7.1'!$5:$5,0)+1), "")</f>
        <v/>
      </c>
      <c r="E6017" s="62" t="str">
        <f>IFERROR(INDEX('alimentação - Tabela 7.1'!$15:$15,
MATCH(TEXT('Tabela 7.1'!$A6017,"mmmm/aaaa"),'alimentação - Tabela 7.1'!$5:$5,0)+2), "")</f>
        <v/>
      </c>
      <c r="F6017" s="62" t="str">
        <f>IFERROR(INDEX('alimentação - Tabela 7.1'!$15:$15,
MATCH(TEXT('Tabela 7.1'!$A6017,"mmmm/aaaa"),'alimentação - Tabela 7.1'!$5:$5,0)+3), "")</f>
        <v/>
      </c>
      <c r="G6017" s="95" t="str">
        <f>IFERROR(INDEX('alimentação - Tabela 7.1'!$15:$15,
MATCH(TEXT('Tabela 7.1'!$A6017,"mmmm/aaaa"),'alimentação - Tabela 7.1'!$5:$5,0)+4), "")</f>
        <v/>
      </c>
    </row>
    <row r="6018" spans="1:7" x14ac:dyDescent="0.25">
      <c r="A6018" s="59" t="str">
        <f>IF(
   SUMPRODUCT(--('alimentação - Tabela 7.1'!$5:$5=TEXT(DATE(2020,INT((ROW(A6016)-1)/33)+1,1),"mmmm/aaaa"))) &gt; 0,
   TEXT(DATE(2020,INT((ROW(A6016)-1)/33)+1,1),"mmm/aa"),
   ""
)</f>
        <v/>
      </c>
      <c r="B6018" s="61" t="str">
        <f>IF(A6018&lt;&gt;"", 'alimentação - Tabela 7.1'!$B$16, "" )</f>
        <v/>
      </c>
      <c r="C6018" s="62" t="str">
        <f>IFERROR(INDEX('alimentação - Tabela 7.1'!$16:$16,
MATCH(TEXT('Tabela 7.1'!A6018,"mmmm/aaaa"),'alimentação - Tabela 7.1'!$5:$5,0)), "")</f>
        <v/>
      </c>
      <c r="D6018" s="62" t="str">
        <f>IFERROR(INDEX('alimentação - Tabela 7.1'!$16:$16,
MATCH(TEXT('Tabela 7.1'!$A6018,"mmmm/aaaa"),'alimentação - Tabela 7.1'!$5:$5,0)+1), "")</f>
        <v/>
      </c>
      <c r="E6018" s="62" t="str">
        <f>IFERROR(INDEX('alimentação - Tabela 7.1'!$16:$16,
MATCH(TEXT('Tabela 7.1'!$A6018,"mmmm/aaaa"),'alimentação - Tabela 7.1'!$5:$5,0)+2), "")</f>
        <v/>
      </c>
      <c r="F6018" s="62" t="str">
        <f>IFERROR(INDEX('alimentação - Tabela 7.1'!$16:$16,
MATCH(TEXT('Tabela 7.1'!$A6018,"mmmm/aaaa"),'alimentação - Tabela 7.1'!$5:$5,0)+3), "")</f>
        <v/>
      </c>
      <c r="G6018" s="95" t="str">
        <f>IFERROR(INDEX('alimentação - Tabela 7.1'!$16:$16,
MATCH(TEXT('Tabela 7.1'!$A6018,"mmmm/aaaa"),'alimentação - Tabela 7.1'!$5:$5,0)+4), "")</f>
        <v/>
      </c>
    </row>
    <row r="6019" spans="1:7" x14ac:dyDescent="0.25">
      <c r="A6019" s="59" t="str">
        <f>IF(
   SUMPRODUCT(--('alimentação - Tabela 7.1'!$5:$5=TEXT(DATE(2020,INT((ROW(A6017)-1)/33)+1,1),"mmmm/aaaa"))) &gt; 0,
   TEXT(DATE(2020,INT((ROW(A6017)-1)/33)+1,1),"mmm/aa"),
   ""
)</f>
        <v/>
      </c>
      <c r="B6019" s="61" t="str">
        <f>IF(A6019&lt;&gt;"", 'alimentação - Tabela 7.1'!$B$17, "" )</f>
        <v/>
      </c>
      <c r="C6019" s="62" t="str">
        <f>IFERROR(INDEX('alimentação - Tabela 7.1'!$17:$17,
MATCH(TEXT('Tabela 7.1'!A6019,"mmmm/aaaa"),'alimentação - Tabela 7.1'!$5:$5,0)), "")</f>
        <v/>
      </c>
      <c r="D6019" s="62" t="str">
        <f>IFERROR(INDEX('alimentação - Tabela 7.1'!$17:$17,
MATCH(TEXT('Tabela 7.1'!$A6019,"mmmm/aaaa"),'alimentação - Tabela 7.1'!$5:$5,0)+1), "")</f>
        <v/>
      </c>
      <c r="E6019" s="62" t="str">
        <f>IFERROR(INDEX('alimentação - Tabela 7.1'!$17:$17,
MATCH(TEXT('Tabela 7.1'!$A6019,"mmmm/aaaa"),'alimentação - Tabela 7.1'!$5:$5,0)+2), "")</f>
        <v/>
      </c>
      <c r="F6019" s="62" t="str">
        <f>IFERROR(INDEX('alimentação - Tabela 7.1'!$17:$17,
MATCH(TEXT('Tabela 7.1'!$A6019,"mmmm/aaaa"),'alimentação - Tabela 7.1'!$5:$5,0)+3), "")</f>
        <v/>
      </c>
      <c r="G6019" s="95" t="str">
        <f>IFERROR(INDEX('alimentação - Tabela 7.1'!$17:$17,
MATCH(TEXT('Tabela 7.1'!$A6019,"mmmm/aaaa"),'alimentação - Tabela 7.1'!$5:$5,0)+4), "")</f>
        <v/>
      </c>
    </row>
    <row r="6020" spans="1:7" x14ac:dyDescent="0.25">
      <c r="A6020" s="59" t="str">
        <f>IF(
   SUMPRODUCT(--('alimentação - Tabela 7.1'!$5:$5=TEXT(DATE(2020,INT((ROW(A6018)-1)/33)+1,1),"mmmm/aaaa"))) &gt; 0,
   TEXT(DATE(2020,INT((ROW(A6018)-1)/33)+1,1),"mmm/aa"),
   ""
)</f>
        <v/>
      </c>
      <c r="B6020" s="61" t="str">
        <f>IF(A6020&lt;&gt;"", 'alimentação - Tabela 7.1'!$B$18, "" )</f>
        <v/>
      </c>
      <c r="C6020" s="62" t="str">
        <f>IFERROR(INDEX('alimentação - Tabela 7.1'!$18:$18,
MATCH(TEXT('Tabela 7.1'!A6020,"mmmm/aaaa"),'alimentação - Tabela 7.1'!$5:$5,0)), "")</f>
        <v/>
      </c>
      <c r="D6020" s="62" t="str">
        <f>IFERROR(INDEX('alimentação - Tabela 7.1'!$18:$18,
MATCH(TEXT('Tabela 7.1'!$A6020,"mmmm/aaaa"),'alimentação - Tabela 7.1'!$5:$5,0)+1), "")</f>
        <v/>
      </c>
      <c r="E6020" s="62" t="str">
        <f>IFERROR(INDEX('alimentação - Tabela 7.1'!$18:$18,
MATCH(TEXT('Tabela 7.1'!$A6020,"mmmm/aaaa"),'alimentação - Tabela 7.1'!$5:$5,0)+2), "")</f>
        <v/>
      </c>
      <c r="F6020" s="62" t="str">
        <f>IFERROR(INDEX('alimentação - Tabela 7.1'!$18:$18,
MATCH(TEXT('Tabela 7.1'!$A6020,"mmmm/aaaa"),'alimentação - Tabela 7.1'!$5:$5,0)+3), "")</f>
        <v/>
      </c>
      <c r="G6020" s="95" t="str">
        <f>IFERROR(INDEX('alimentação - Tabela 7.1'!$18:$18,
MATCH(TEXT('Tabela 7.1'!$A6020,"mmmm/aaaa"),'alimentação - Tabela 7.1'!$5:$5,0)+4), "")</f>
        <v/>
      </c>
    </row>
    <row r="6021" spans="1:7" x14ac:dyDescent="0.25">
      <c r="A6021" s="59" t="str">
        <f>IF(
   SUMPRODUCT(--('alimentação - Tabela 7.1'!$5:$5=TEXT(DATE(2020,INT((ROW(A6019)-1)/33)+1,1),"mmmm/aaaa"))) &gt; 0,
   TEXT(DATE(2020,INT((ROW(A6019)-1)/33)+1,1),"mmm/aa"),
   ""
)</f>
        <v/>
      </c>
      <c r="B6021" s="61" t="str">
        <f>IF(A6021&lt;&gt;"", 'alimentação - Tabela 7.1'!$B$19, "" )</f>
        <v/>
      </c>
      <c r="C6021" s="62" t="str">
        <f>IFERROR(INDEX('alimentação - Tabela 7.1'!$19:$19,
MATCH(TEXT('Tabela 7.1'!A6021,"mmmm/aaaa"),'alimentação - Tabela 7.1'!$5:$5,0)), "")</f>
        <v/>
      </c>
      <c r="D6021" s="62" t="str">
        <f>IFERROR(INDEX('alimentação - Tabela 7.1'!$19:$19,
MATCH(TEXT('Tabela 7.1'!$A6021,"mmmm/aaaa"),'alimentação - Tabela 7.1'!$5:$5,0)+1), "")</f>
        <v/>
      </c>
      <c r="E6021" s="62" t="str">
        <f>IFERROR(INDEX('alimentação - Tabela 7.1'!$19:$19,
MATCH(TEXT('Tabela 7.1'!$A6021,"mmmm/aaaa"),'alimentação - Tabela 7.1'!$5:$5,0)+2), "")</f>
        <v/>
      </c>
      <c r="F6021" s="62" t="str">
        <f>IFERROR(INDEX('alimentação - Tabela 7.1'!$19:$19,
MATCH(TEXT('Tabela 7.1'!$A6021,"mmmm/aaaa"),'alimentação - Tabela 7.1'!$5:$5,0)+3), "")</f>
        <v/>
      </c>
      <c r="G6021" s="95" t="str">
        <f>IFERROR(INDEX('alimentação - Tabela 7.1'!$19:$19,
MATCH(TEXT('Tabela 7.1'!$A6021,"mmmm/aaaa"),'alimentação - Tabela 7.1'!$5:$5,0)+4), "")</f>
        <v/>
      </c>
    </row>
    <row r="6022" spans="1:7" x14ac:dyDescent="0.25">
      <c r="A6022" s="59" t="str">
        <f>IF(
   SUMPRODUCT(--('alimentação - Tabela 7.1'!$5:$5=TEXT(DATE(2020,INT((ROW(A6020)-1)/33)+1,1),"mmmm/aaaa"))) &gt; 0,
   TEXT(DATE(2020,INT((ROW(A6020)-1)/33)+1,1),"mmm/aa"),
   ""
)</f>
        <v/>
      </c>
      <c r="B6022" s="61" t="str">
        <f>IF(A6022&lt;&gt;"", 'alimentação - Tabela 7.1'!$B$20, "" )</f>
        <v/>
      </c>
      <c r="C6022" s="62" t="str">
        <f>IFERROR(INDEX('alimentação - Tabela 7.1'!$20:$20,
MATCH(TEXT('Tabela 7.1'!A6022,"mmmm/aaaa"),'alimentação - Tabela 7.1'!$5:$5,0)), "")</f>
        <v/>
      </c>
      <c r="D6022" s="62" t="str">
        <f>IFERROR(INDEX('alimentação - Tabela 7.1'!$20:$20,
MATCH(TEXT('Tabela 7.1'!$A6022,"mmmm/aaaa"),'alimentação - Tabela 7.1'!$5:$5,0)+1), "")</f>
        <v/>
      </c>
      <c r="E6022" s="62" t="str">
        <f>IFERROR(INDEX('alimentação - Tabela 7.1'!$20:$20,
MATCH(TEXT('Tabela 7.1'!$A6022,"mmmm/aaaa"),'alimentação - Tabela 7.1'!$5:$5,0)+2), "")</f>
        <v/>
      </c>
      <c r="F6022" s="62" t="str">
        <f>IFERROR(INDEX('alimentação - Tabela 7.1'!$20:$20,
MATCH(TEXT('Tabela 7.1'!$A6022,"mmmm/aaaa"),'alimentação - Tabela 7.1'!$5:$5,0)+3), "")</f>
        <v/>
      </c>
      <c r="G6022" s="95" t="str">
        <f>IFERROR(INDEX('alimentação - Tabela 7.1'!$20:$20,
MATCH(TEXT('Tabela 7.1'!$A6022,"mmmm/aaaa"),'alimentação - Tabela 7.1'!$5:$5,0)+4), "")</f>
        <v/>
      </c>
    </row>
    <row r="6023" spans="1:7" x14ac:dyDescent="0.25">
      <c r="A6023" s="59" t="str">
        <f>IF(
   SUMPRODUCT(--('alimentação - Tabela 7.1'!$5:$5=TEXT(DATE(2020,INT((ROW(A6021)-1)/33)+1,1),"mmmm/aaaa"))) &gt; 0,
   TEXT(DATE(2020,INT((ROW(A6021)-1)/33)+1,1),"mmm/aa"),
   ""
)</f>
        <v/>
      </c>
      <c r="B6023" s="61" t="str">
        <f>IF(A6023&lt;&gt;"", 'alimentação - Tabela 7.1'!$B$21, "" )</f>
        <v/>
      </c>
      <c r="C6023" s="62" t="str">
        <f>IFERROR(INDEX('alimentação - Tabela 7.1'!$21:$21,
MATCH(TEXT('Tabela 7.1'!A6023,"mmmm/aaaa"),'alimentação - Tabela 7.1'!$5:$5,0)), "")</f>
        <v/>
      </c>
      <c r="D6023" s="62" t="str">
        <f>IFERROR(INDEX('alimentação - Tabela 7.1'!$21:$21,
MATCH(TEXT('Tabela 7.1'!$A6023,"mmmm/aaaa"),'alimentação - Tabela 7.1'!$5:$5,0)+1), "")</f>
        <v/>
      </c>
      <c r="E6023" s="62" t="str">
        <f>IFERROR(INDEX('alimentação - Tabela 7.1'!$21:$21,
MATCH(TEXT('Tabela 7.1'!$A6023,"mmmm/aaaa"),'alimentação - Tabela 7.1'!$5:$5,0)+2), "")</f>
        <v/>
      </c>
      <c r="F6023" s="62" t="str">
        <f>IFERROR(INDEX('alimentação - Tabela 7.1'!$21:$21,
MATCH(TEXT('Tabela 7.1'!$A6023,"mmmm/aaaa"),'alimentação - Tabela 7.1'!$5:$5,0)+3), "")</f>
        <v/>
      </c>
      <c r="G6023" s="95" t="str">
        <f>IFERROR(INDEX('alimentação - Tabela 7.1'!$21:$21,
MATCH(TEXT('Tabela 7.1'!$A6023,"mmmm/aaaa"),'alimentação - Tabela 7.1'!$5:$5,0)+4), "")</f>
        <v/>
      </c>
    </row>
    <row r="6024" spans="1:7" x14ac:dyDescent="0.25">
      <c r="A6024" s="59" t="str">
        <f>IF(
   SUMPRODUCT(--('alimentação - Tabela 7.1'!$5:$5=TEXT(DATE(2020,INT((ROW(A6022)-1)/33)+1,1),"mmmm/aaaa"))) &gt; 0,
   TEXT(DATE(2020,INT((ROW(A6022)-1)/33)+1,1),"mmm/aa"),
   ""
)</f>
        <v/>
      </c>
      <c r="B6024" s="61" t="str">
        <f>IF(A6024&lt;&gt;"", 'alimentação - Tabela 7.1'!$B$22, "" )</f>
        <v/>
      </c>
      <c r="C6024" s="62" t="str">
        <f>IFERROR(INDEX('alimentação - Tabela 7.1'!$22:$22,
MATCH(TEXT('Tabela 7.1'!A6024,"mmmm/aaaa"),'alimentação - Tabela 7.1'!$5:$5,0)), "")</f>
        <v/>
      </c>
      <c r="D6024" s="62" t="str">
        <f>IFERROR(INDEX('alimentação - Tabela 7.1'!$22:$22,
MATCH(TEXT('Tabela 7.1'!$A6024,"mmmm/aaaa"),'alimentação - Tabela 7.1'!$5:$5,0)+1), "")</f>
        <v/>
      </c>
      <c r="E6024" s="62" t="str">
        <f>IFERROR(INDEX('alimentação - Tabela 7.1'!$22:$22,
MATCH(TEXT('Tabela 7.1'!$A6024,"mmmm/aaaa"),'alimentação - Tabela 7.1'!$5:$5,0)+2), "")</f>
        <v/>
      </c>
      <c r="F6024" s="62" t="str">
        <f>IFERROR(INDEX('alimentação - Tabela 7.1'!$22:$22,
MATCH(TEXT('Tabela 7.1'!$A6024,"mmmm/aaaa"),'alimentação - Tabela 7.1'!$5:$5,0)+3), "")</f>
        <v/>
      </c>
      <c r="G6024" s="95" t="str">
        <f>IFERROR(INDEX('alimentação - Tabela 7.1'!$22:$22,
MATCH(TEXT('Tabela 7.1'!$A6024,"mmmm/aaaa"),'alimentação - Tabela 7.1'!$5:$5,0)+4), "")</f>
        <v/>
      </c>
    </row>
    <row r="6025" spans="1:7" x14ac:dyDescent="0.25">
      <c r="A6025" s="59" t="str">
        <f>IF(
   SUMPRODUCT(--('alimentação - Tabela 7.1'!$5:$5=TEXT(DATE(2020,INT((ROW(A6023)-1)/33)+1,1),"mmmm/aaaa"))) &gt; 0,
   TEXT(DATE(2020,INT((ROW(A6023)-1)/33)+1,1),"mmm/aa"),
   ""
)</f>
        <v/>
      </c>
      <c r="B6025" s="61" t="str">
        <f>IF(A6025&lt;&gt;"", 'alimentação - Tabela 7.1'!$B$23, "" )</f>
        <v/>
      </c>
      <c r="C6025" s="62" t="str">
        <f>IFERROR(INDEX('alimentação - Tabela 7.1'!$23:$23,
MATCH(TEXT('Tabela 7.1'!A6025,"mmmm/aaaa"),'alimentação - Tabela 7.1'!$5:$5,0)), "")</f>
        <v/>
      </c>
      <c r="D6025" s="62" t="str">
        <f>IFERROR(INDEX('alimentação - Tabela 7.1'!$23:$23,
MATCH(TEXT('Tabela 7.1'!$A6025,"mmmm/aaaa"),'alimentação - Tabela 7.1'!$5:$5,0)+1), "")</f>
        <v/>
      </c>
      <c r="E6025" s="62" t="str">
        <f>IFERROR(INDEX('alimentação - Tabela 7.1'!$23:$23,
MATCH(TEXT('Tabela 7.1'!$A6025,"mmmm/aaaa"),'alimentação - Tabela 7.1'!$5:$5,0)+2), "")</f>
        <v/>
      </c>
      <c r="F6025" s="62" t="str">
        <f>IFERROR(INDEX('alimentação - Tabela 7.1'!$23:$23,
MATCH(TEXT('Tabela 7.1'!$A6025,"mmmm/aaaa"),'alimentação - Tabela 7.1'!$5:$5,0)+3), "")</f>
        <v/>
      </c>
      <c r="G6025" s="95" t="str">
        <f>IFERROR(INDEX('alimentação - Tabela 7.1'!$23:$23,
MATCH(TEXT('Tabela 7.1'!$A6025,"mmmm/aaaa"),'alimentação - Tabela 7.1'!$5:$5,0)+4), "")</f>
        <v/>
      </c>
    </row>
    <row r="6026" spans="1:7" x14ac:dyDescent="0.25">
      <c r="A6026" s="59" t="str">
        <f>IF(
   SUMPRODUCT(--('alimentação - Tabela 7.1'!$5:$5=TEXT(DATE(2020,INT((ROW(A6024)-1)/33)+1,1),"mmmm/aaaa"))) &gt; 0,
   TEXT(DATE(2020,INT((ROW(A6024)-1)/33)+1,1),"mmm/aa"),
   ""
)</f>
        <v/>
      </c>
      <c r="B6026" s="61" t="str">
        <f>IF(A6026&lt;&gt;"", 'alimentação - Tabela 7.1'!$B$24, "" )</f>
        <v/>
      </c>
      <c r="C6026" s="62" t="str">
        <f>IFERROR(INDEX('alimentação - Tabela 7.1'!$24:$24,
MATCH(TEXT('Tabela 7.1'!A6026,"mmmm/aaaa"),'alimentação - Tabela 7.1'!$5:$5,0)), "")</f>
        <v/>
      </c>
      <c r="D6026" s="62" t="str">
        <f>IFERROR(INDEX('alimentação - Tabela 7.1'!$24:$24,
MATCH(TEXT('Tabela 7.1'!$A6026,"mmmm/aaaa"),'alimentação - Tabela 7.1'!$5:$5,0)+1), "")</f>
        <v/>
      </c>
      <c r="E6026" s="62" t="str">
        <f>IFERROR(INDEX('alimentação - Tabela 7.1'!$24:$24,
MATCH(TEXT('Tabela 7.1'!$A6026,"mmmm/aaaa"),'alimentação - Tabela 7.1'!$5:$5,0)+2), "")</f>
        <v/>
      </c>
      <c r="F6026" s="62" t="str">
        <f>IFERROR(INDEX('alimentação - Tabela 7.1'!$24:$24,
MATCH(TEXT('Tabela 7.1'!$A6026,"mmmm/aaaa"),'alimentação - Tabela 7.1'!$5:$5,0)+3), "")</f>
        <v/>
      </c>
      <c r="G6026" s="95" t="str">
        <f>IFERROR(INDEX('alimentação - Tabela 7.1'!$24:$24,
MATCH(TEXT('Tabela 7.1'!$A6026,"mmmm/aaaa"),'alimentação - Tabela 7.1'!$5:$5,0)+4), "")</f>
        <v/>
      </c>
    </row>
    <row r="6027" spans="1:7" x14ac:dyDescent="0.25">
      <c r="A6027" s="59" t="str">
        <f>IF(
   SUMPRODUCT(--('alimentação - Tabela 7.1'!$5:$5=TEXT(DATE(2020,INT((ROW(A6025)-1)/33)+1,1),"mmmm/aaaa"))) &gt; 0,
   TEXT(DATE(2020,INT((ROW(A6025)-1)/33)+1,1),"mmm/aa"),
   ""
)</f>
        <v/>
      </c>
      <c r="B6027" s="61" t="str">
        <f>IF(A6027&lt;&gt;"", 'alimentação - Tabela 7.1'!$B$25, "" )</f>
        <v/>
      </c>
      <c r="C6027" s="62" t="str">
        <f>IFERROR(INDEX('alimentação - Tabela 7.1'!$25:$25,
MATCH(TEXT('Tabela 7.1'!A6027,"mmmm/aaaa"),'alimentação - Tabela 7.1'!$5:$5,0)), "")</f>
        <v/>
      </c>
      <c r="D6027" s="62" t="str">
        <f>IFERROR(INDEX('alimentação - Tabela 7.1'!$25:$25,
MATCH(TEXT('Tabela 7.1'!$A6027,"mmmm/aaaa"),'alimentação - Tabela 7.1'!$5:$5,0)+1), "")</f>
        <v/>
      </c>
      <c r="E6027" s="62" t="str">
        <f>IFERROR(INDEX('alimentação - Tabela 7.1'!$25:$25,
MATCH(TEXT('Tabela 7.1'!$A6027,"mmmm/aaaa"),'alimentação - Tabela 7.1'!$5:$5,0)+2), "")</f>
        <v/>
      </c>
      <c r="F6027" s="62" t="str">
        <f>IFERROR(INDEX('alimentação - Tabela 7.1'!$25:$25,
MATCH(TEXT('Tabela 7.1'!$A6027,"mmmm/aaaa"),'alimentação - Tabela 7.1'!$5:$5,0)+3), "")</f>
        <v/>
      </c>
      <c r="G6027" s="95" t="str">
        <f>IFERROR(INDEX('alimentação - Tabela 7.1'!$25:$25,
MATCH(TEXT('Tabela 7.1'!$A6027,"mmmm/aaaa"),'alimentação - Tabela 7.1'!$5:$5,0)+4), "")</f>
        <v/>
      </c>
    </row>
    <row r="6028" spans="1:7" x14ac:dyDescent="0.25">
      <c r="A6028" s="59" t="str">
        <f>IF(
   SUMPRODUCT(--('alimentação - Tabela 7.1'!$5:$5=TEXT(DATE(2020,INT((ROW(A6026)-1)/33)+1,1),"mmmm/aaaa"))) &gt; 0,
   TEXT(DATE(2020,INT((ROW(A6026)-1)/33)+1,1),"mmm/aa"),
   ""
)</f>
        <v/>
      </c>
      <c r="B6028" s="61" t="str">
        <f>IF(A6028&lt;&gt;"", 'alimentação - Tabela 7.1'!$B$26, "" )</f>
        <v/>
      </c>
      <c r="C6028" s="62" t="str">
        <f>IFERROR(INDEX('alimentação - Tabela 7.1'!$26:$26,
MATCH(TEXT('Tabela 7.1'!A6028,"mmmm/aaaa"),'alimentação - Tabela 7.1'!$5:$5,0)), "")</f>
        <v/>
      </c>
      <c r="D6028" s="62" t="str">
        <f>IFERROR(INDEX('alimentação - Tabela 7.1'!$26:$26,
MATCH(TEXT('Tabela 7.1'!$A6028,"mmmm/aaaa"),'alimentação - Tabela 7.1'!$5:$5,0)+1), "")</f>
        <v/>
      </c>
      <c r="E6028" s="62" t="str">
        <f>IFERROR(INDEX('alimentação - Tabela 7.1'!$26:$26,
MATCH(TEXT('Tabela 7.1'!$A6028,"mmmm/aaaa"),'alimentação - Tabela 7.1'!$5:$5,0)+2), "")</f>
        <v/>
      </c>
      <c r="F6028" s="62" t="str">
        <f>IFERROR(INDEX('alimentação - Tabela 7.1'!$26:$26,
MATCH(TEXT('Tabela 7.1'!$A6028,"mmmm/aaaa"),'alimentação - Tabela 7.1'!$5:$5,0)+3), "")</f>
        <v/>
      </c>
      <c r="G6028" s="95" t="str">
        <f>IFERROR(INDEX('alimentação - Tabela 7.1'!$26:$26,
MATCH(TEXT('Tabela 7.1'!$A6028,"mmmm/aaaa"),'alimentação - Tabela 7.1'!$5:$5,0)+4), "")</f>
        <v/>
      </c>
    </row>
    <row r="6029" spans="1:7" x14ac:dyDescent="0.25">
      <c r="A6029" s="59" t="str">
        <f>IF(
   SUMPRODUCT(--('alimentação - Tabela 7.1'!$5:$5=TEXT(DATE(2020,INT((ROW(A6027)-1)/33)+1,1),"mmmm/aaaa"))) &gt; 0,
   TEXT(DATE(2020,INT((ROW(A6027)-1)/33)+1,1),"mmm/aa"),
   ""
)</f>
        <v/>
      </c>
      <c r="B6029" s="61" t="str">
        <f>IF(A6029&lt;&gt;"", 'alimentação - Tabela 7.1'!$B$27, "" )</f>
        <v/>
      </c>
      <c r="C6029" s="62" t="str">
        <f>IFERROR(INDEX('alimentação - Tabela 7.1'!$27:$27,
MATCH(TEXT('Tabela 7.1'!A6029,"mmmm/aaaa"),'alimentação - Tabela 7.1'!$5:$5,0)), "")</f>
        <v/>
      </c>
      <c r="D6029" s="62" t="str">
        <f>IFERROR(INDEX('alimentação - Tabela 7.1'!$27:$27,
MATCH(TEXT('Tabela 7.1'!$A6029,"mmmm/aaaa"),'alimentação - Tabela 7.1'!$5:$5,0)+1), "")</f>
        <v/>
      </c>
      <c r="E6029" s="62" t="str">
        <f>IFERROR(INDEX('alimentação - Tabela 7.1'!$27:$27,
MATCH(TEXT('Tabela 7.1'!$A6029,"mmmm/aaaa"),'alimentação - Tabela 7.1'!$5:$5,0)+2), "")</f>
        <v/>
      </c>
      <c r="F6029" s="62" t="str">
        <f>IFERROR(INDEX('alimentação - Tabela 7.1'!$27:$27,
MATCH(TEXT('Tabela 7.1'!$A6029,"mmmm/aaaa"),'alimentação - Tabela 7.1'!$5:$5,0)+3), "")</f>
        <v/>
      </c>
      <c r="G6029" s="95" t="str">
        <f>IFERROR(INDEX('alimentação - Tabela 7.1'!$27:$27,
MATCH(TEXT('Tabela 7.1'!$A6029,"mmmm/aaaa"),'alimentação - Tabela 7.1'!$5:$5,0)+4), "")</f>
        <v/>
      </c>
    </row>
    <row r="6030" spans="1:7" x14ac:dyDescent="0.25">
      <c r="A6030" s="59" t="str">
        <f>IF(
   SUMPRODUCT(--('alimentação - Tabela 7.1'!$5:$5=TEXT(DATE(2020,INT((ROW(A6028)-1)/33)+1,1),"mmmm/aaaa"))) &gt; 0,
   TEXT(DATE(2020,INT((ROW(A6028)-1)/33)+1,1),"mmm/aa"),
   ""
)</f>
        <v/>
      </c>
      <c r="B6030" s="61" t="str">
        <f>IF(A6030&lt;&gt;"", 'alimentação - Tabela 7.1'!$B$28, "" )</f>
        <v/>
      </c>
      <c r="C6030" s="62" t="str">
        <f>IFERROR(INDEX('alimentação - Tabela 7.1'!$28:$28,
MATCH(TEXT('Tabela 7.1'!A6030,"mmmm/aaaa"),'alimentação - Tabela 7.1'!$5:$5,0)), "")</f>
        <v/>
      </c>
      <c r="D6030" s="62" t="str">
        <f>IFERROR(INDEX('alimentação - Tabela 7.1'!$28:$28,
MATCH(TEXT('Tabela 7.1'!$A6030,"mmmm/aaaa"),'alimentação - Tabela 7.1'!$5:$5,0)+1), "")</f>
        <v/>
      </c>
      <c r="E6030" s="62" t="str">
        <f>IFERROR(INDEX('alimentação - Tabela 7.1'!$28:$28,
MATCH(TEXT('Tabela 7.1'!$A6030,"mmmm/aaaa"),'alimentação - Tabela 7.1'!$5:$5,0)+2), "")</f>
        <v/>
      </c>
      <c r="F6030" s="62" t="str">
        <f>IFERROR(INDEX('alimentação - Tabela 7.1'!$28:$28,
MATCH(TEXT('Tabela 7.1'!$A6030,"mmmm/aaaa"),'alimentação - Tabela 7.1'!$5:$5,0)+3), "")</f>
        <v/>
      </c>
      <c r="G6030" s="95" t="str">
        <f>IFERROR(INDEX('alimentação - Tabela 7.1'!$28:$28,
MATCH(TEXT('Tabela 7.1'!$A6030,"mmmm/aaaa"),'alimentação - Tabela 7.1'!$5:$5,0)+4), "")</f>
        <v/>
      </c>
    </row>
    <row r="6031" spans="1:7" x14ac:dyDescent="0.25">
      <c r="A6031" s="59" t="str">
        <f>IF(
   SUMPRODUCT(--('alimentação - Tabela 7.1'!$5:$5=TEXT(DATE(2020,INT((ROW(A6029)-1)/33)+1,1),"mmmm/aaaa"))) &gt; 0,
   TEXT(DATE(2020,INT((ROW(A6029)-1)/33)+1,1),"mmm/aa"),
   ""
)</f>
        <v/>
      </c>
      <c r="B6031" s="61" t="str">
        <f>IF(A6031&lt;&gt;"", 'alimentação - Tabela 7.1'!$B$29, "" )</f>
        <v/>
      </c>
      <c r="C6031" s="62" t="str">
        <f>IFERROR(INDEX('alimentação - Tabela 7.1'!$29:$29,
MATCH(TEXT('Tabela 7.1'!A6031,"mmmm/aaaa"),'alimentação - Tabela 7.1'!$5:$5,0)), "")</f>
        <v/>
      </c>
      <c r="D6031" s="62" t="str">
        <f>IFERROR(INDEX('alimentação - Tabela 7.1'!$29:$29,
MATCH(TEXT('Tabela 7.1'!$A6031,"mmmm/aaaa"),'alimentação - Tabela 7.1'!$5:$5,0)+1), "")</f>
        <v/>
      </c>
      <c r="E6031" s="62" t="str">
        <f>IFERROR(INDEX('alimentação - Tabela 7.1'!$29:$29,
MATCH(TEXT('Tabela 7.1'!$A6031,"mmmm/aaaa"),'alimentação - Tabela 7.1'!$5:$5,0)+2), "")</f>
        <v/>
      </c>
      <c r="F6031" s="62" t="str">
        <f>IFERROR(INDEX('alimentação - Tabela 7.1'!$29:$29,
MATCH(TEXT('Tabela 7.1'!$A6031,"mmmm/aaaa"),'alimentação - Tabela 7.1'!$5:$5,0)+3), "")</f>
        <v/>
      </c>
      <c r="G6031" s="95" t="str">
        <f>IFERROR(INDEX('alimentação - Tabela 7.1'!$29:$29,
MATCH(TEXT('Tabela 7.1'!$A6031,"mmmm/aaaa"),'alimentação - Tabela 7.1'!$5:$5,0)+4), "")</f>
        <v/>
      </c>
    </row>
    <row r="6032" spans="1:7" x14ac:dyDescent="0.25">
      <c r="A6032" s="59" t="str">
        <f>IF(
   SUMPRODUCT(--('alimentação - Tabela 7.1'!$5:$5=TEXT(DATE(2020,INT((ROW(A6030)-1)/33)+1,1),"mmmm/aaaa"))) &gt; 0,
   TEXT(DATE(2020,INT((ROW(A6030)-1)/33)+1,1),"mmm/aa"),
   ""
)</f>
        <v/>
      </c>
      <c r="B6032" s="61" t="str">
        <f>IF(A6032&lt;&gt;"", 'alimentação - Tabela 7.1'!$B$30, "" )</f>
        <v/>
      </c>
      <c r="C6032" s="62" t="str">
        <f>IFERROR(INDEX('alimentação - Tabela 7.1'!$30:$30,
MATCH(TEXT('Tabela 7.1'!A6032,"mmmm/aaaa"),'alimentação - Tabela 7.1'!$5:$5,0)), "")</f>
        <v/>
      </c>
      <c r="D6032" s="62" t="str">
        <f>IFERROR(INDEX('alimentação - Tabela 7.1'!$30:$30,
MATCH(TEXT('Tabela 7.1'!$A6032,"mmmm/aaaa"),'alimentação - Tabela 7.1'!$5:$5,0)+1), "")</f>
        <v/>
      </c>
      <c r="E6032" s="62" t="str">
        <f>IFERROR(INDEX('alimentação - Tabela 7.1'!$30:$30,
MATCH(TEXT('Tabela 7.1'!$A6032,"mmmm/aaaa"),'alimentação - Tabela 7.1'!$5:$5,0)+2), "")</f>
        <v/>
      </c>
      <c r="F6032" s="62" t="str">
        <f>IFERROR(INDEX('alimentação - Tabela 7.1'!$30:$30,
MATCH(TEXT('Tabela 7.1'!$A6032,"mmmm/aaaa"),'alimentação - Tabela 7.1'!$5:$5,0)+3), "")</f>
        <v/>
      </c>
      <c r="G6032" s="95" t="str">
        <f>IFERROR(INDEX('alimentação - Tabela 7.1'!$30:$30,
MATCH(TEXT('Tabela 7.1'!$A6032,"mmmm/aaaa"),'alimentação - Tabela 7.1'!$5:$5,0)+4), "")</f>
        <v/>
      </c>
    </row>
    <row r="6033" spans="1:7" x14ac:dyDescent="0.25">
      <c r="A6033" s="59" t="str">
        <f>IF(
   SUMPRODUCT(--('alimentação - Tabela 7.1'!$5:$5=TEXT(DATE(2020,INT((ROW(A6031)-1)/33)+1,1),"mmmm/aaaa"))) &gt; 0,
   TEXT(DATE(2020,INT((ROW(A6031)-1)/33)+1,1),"mmm/aa"),
   ""
)</f>
        <v/>
      </c>
      <c r="B6033" s="61" t="str">
        <f>IF(A6033&lt;&gt;"", 'alimentação - Tabela 7.1'!$B$31, "" )</f>
        <v/>
      </c>
      <c r="C6033" s="62" t="str">
        <f>IFERROR(INDEX('alimentação - Tabela 7.1'!$31:$31,
MATCH(TEXT('Tabela 7.1'!A6033,"mmmm/aaaa"),'alimentação - Tabela 7.1'!$5:$5,0)), "")</f>
        <v/>
      </c>
      <c r="D6033" s="62" t="str">
        <f>IFERROR(INDEX('alimentação - Tabela 7.1'!$31:$31,
MATCH(TEXT('Tabela 7.1'!$A6033,"mmmm/aaaa"),'alimentação - Tabela 7.1'!$5:$5,0)+1), "")</f>
        <v/>
      </c>
      <c r="E6033" s="62" t="str">
        <f>IFERROR(INDEX('alimentação - Tabela 7.1'!$31:$31,
MATCH(TEXT('Tabela 7.1'!$A6033,"mmmm/aaaa"),'alimentação - Tabela 7.1'!$5:$5,0)+2), "")</f>
        <v/>
      </c>
      <c r="F6033" s="62" t="str">
        <f>IFERROR(INDEX('alimentação - Tabela 7.1'!$31:$31,
MATCH(TEXT('Tabela 7.1'!$A6033,"mmmm/aaaa"),'alimentação - Tabela 7.1'!$5:$5,0)+3), "")</f>
        <v/>
      </c>
      <c r="G6033" s="95" t="str">
        <f>IFERROR(INDEX('alimentação - Tabela 7.1'!$31:$31,
MATCH(TEXT('Tabela 7.1'!$A6033,"mmmm/aaaa"),'alimentação - Tabela 7.1'!$5:$5,0)+4), "")</f>
        <v/>
      </c>
    </row>
    <row r="6034" spans="1:7" x14ac:dyDescent="0.25">
      <c r="A6034" s="59" t="str">
        <f>IF(
   SUMPRODUCT(--('alimentação - Tabela 7.1'!$5:$5=TEXT(DATE(2020,INT((ROW(A6032)-1)/33)+1,1),"mmmm/aaaa"))) &gt; 0,
   TEXT(DATE(2020,INT((ROW(A6032)-1)/33)+1,1),"mmm/aa"),
   ""
)</f>
        <v/>
      </c>
      <c r="B6034" s="61" t="str">
        <f>IF(A6034&lt;&gt;"", 'alimentação - Tabela 7.1'!$B$32, "" )</f>
        <v/>
      </c>
      <c r="C6034" s="62" t="str">
        <f>IFERROR(INDEX('alimentação - Tabela 7.1'!$32:$32,
MATCH(TEXT('Tabela 7.1'!A6034,"mmmm/aaaa"),'alimentação - Tabela 7.1'!$5:$5,0)), "")</f>
        <v/>
      </c>
      <c r="D6034" s="62" t="str">
        <f>IFERROR(INDEX('alimentação - Tabela 7.1'!$32:$32,
MATCH(TEXT('Tabela 7.1'!$A6034,"mmmm/aaaa"),'alimentação - Tabela 7.1'!$5:$5,0)+1), "")</f>
        <v/>
      </c>
      <c r="E6034" s="62" t="str">
        <f>IFERROR(INDEX('alimentação - Tabela 7.1'!$32:$32,
MATCH(TEXT('Tabela 7.1'!$A6034,"mmmm/aaaa"),'alimentação - Tabela 7.1'!$5:$5,0)+2), "")</f>
        <v/>
      </c>
      <c r="F6034" s="62" t="str">
        <f>IFERROR(INDEX('alimentação - Tabela 7.1'!$32:$32,
MATCH(TEXT('Tabela 7.1'!$A6034,"mmmm/aaaa"),'alimentação - Tabela 7.1'!$5:$5,0)+3), "")</f>
        <v/>
      </c>
      <c r="G6034" s="95" t="str">
        <f>IFERROR(INDEX('alimentação - Tabela 7.1'!$32:$32,
MATCH(TEXT('Tabela 7.1'!$A6034,"mmmm/aaaa"),'alimentação - Tabela 7.1'!$5:$5,0)+4), "")</f>
        <v/>
      </c>
    </row>
    <row r="6035" spans="1:7" x14ac:dyDescent="0.25">
      <c r="A6035" s="59" t="str">
        <f>IF(
   SUMPRODUCT(--('alimentação - Tabela 7.1'!$5:$5=TEXT(DATE(2020,INT((ROW(A6033)-1)/33)+1,1),"mmmm/aaaa"))) &gt; 0,
   TEXT(DATE(2020,INT((ROW(A6033)-1)/33)+1,1),"mmm/aa"),
   ""
)</f>
        <v/>
      </c>
      <c r="B6035" s="61" t="str">
        <f>IF(A6035&lt;&gt;"", 'alimentação - Tabela 7.1'!$B$33, "" )</f>
        <v/>
      </c>
      <c r="C6035" s="62" t="str">
        <f>IFERROR(INDEX('alimentação - Tabela 7.1'!$33:$33,
MATCH(TEXT('Tabela 7.1'!A6035,"mmmm/aaaa"),'alimentação - Tabela 7.1'!$5:$5,0)), "")</f>
        <v/>
      </c>
      <c r="D6035" s="62" t="str">
        <f>IFERROR(INDEX('alimentação - Tabela 7.1'!$33:$33,
MATCH(TEXT('Tabela 7.1'!$A6035,"mmmm/aaaa"),'alimentação - Tabela 7.1'!$5:$5,0)+1), "")</f>
        <v/>
      </c>
      <c r="E6035" s="62" t="str">
        <f>IFERROR(INDEX('alimentação - Tabela 7.1'!$33:$33,
MATCH(TEXT('Tabela 7.1'!$A6035,"mmmm/aaaa"),'alimentação - Tabela 7.1'!$5:$5,0)+2), "")</f>
        <v/>
      </c>
      <c r="F6035" s="62" t="str">
        <f>IFERROR(INDEX('alimentação - Tabela 7.1'!$33:$33,
MATCH(TEXT('Tabela 7.1'!$A6035,"mmmm/aaaa"),'alimentação - Tabela 7.1'!$5:$5,0)+3), "")</f>
        <v/>
      </c>
      <c r="G6035" s="95" t="str">
        <f>IFERROR(INDEX('alimentação - Tabela 7.1'!$33:$33,
MATCH(TEXT('Tabela 7.1'!$A6035,"mmmm/aaaa"),'alimentação - Tabela 7.1'!$5:$5,0)+4), "")</f>
        <v/>
      </c>
    </row>
    <row r="6036" spans="1:7" x14ac:dyDescent="0.25">
      <c r="A6036" s="59" t="str">
        <f>IF(
   SUMPRODUCT(--('alimentação - Tabela 7.1'!$5:$5=TEXT(DATE(2020,INT((ROW(A6034)-1)/33)+1,1),"mmmm/aaaa"))) &gt; 0,
   TEXT(DATE(2020,INT((ROW(A6034)-1)/33)+1,1),"mmm/aa"),
   ""
)</f>
        <v/>
      </c>
      <c r="B6036" s="61" t="str">
        <f>IF(A6036&lt;&gt;"", 'alimentação - Tabela 7.1'!$B$34, "" )</f>
        <v/>
      </c>
      <c r="C6036" s="62" t="str">
        <f>IFERROR(INDEX('alimentação - Tabela 7.1'!$34:$34,
MATCH(TEXT('Tabela 7.1'!A6036,"mmmm/aaaa"),'alimentação - Tabela 7.1'!$5:$5,0)), "")</f>
        <v/>
      </c>
      <c r="D6036" s="62" t="str">
        <f>IFERROR(INDEX('alimentação - Tabela 7.1'!$34:$34,
MATCH(TEXT('Tabela 7.1'!$A6036,"mmmm/aaaa"),'alimentação - Tabela 7.1'!$5:$5,0)+1), "")</f>
        <v/>
      </c>
      <c r="E6036" s="62" t="str">
        <f>IFERROR(INDEX('alimentação - Tabela 7.1'!$34:$34,
MATCH(TEXT('Tabela 7.1'!$A6036,"mmmm/aaaa"),'alimentação - Tabela 7.1'!$5:$5,0)+2), "")</f>
        <v/>
      </c>
      <c r="F6036" s="62" t="str">
        <f>IFERROR(INDEX('alimentação - Tabela 7.1'!$34:$34,
MATCH(TEXT('Tabela 7.1'!$A6036,"mmmm/aaaa"),'alimentação - Tabela 7.1'!$5:$5,0)+3), "")</f>
        <v/>
      </c>
      <c r="G6036" s="95" t="str">
        <f>IFERROR(INDEX('alimentação - Tabela 7.1'!$34:$34,
MATCH(TEXT('Tabela 7.1'!$A6036,"mmmm/aaaa"),'alimentação - Tabela 7.1'!$5:$5,0)+4), "")</f>
        <v/>
      </c>
    </row>
    <row r="6037" spans="1:7" x14ac:dyDescent="0.25">
      <c r="A6037" s="59" t="str">
        <f>IF(
   SUMPRODUCT(--('alimentação - Tabela 7.1'!$5:$5=TEXT(DATE(2020,INT((ROW(A6035)-1)/33)+1,1),"mmmm/aaaa"))) &gt; 0,
   TEXT(DATE(2020,INT((ROW(A6035)-1)/33)+1,1),"mmm/aa"),
   ""
)</f>
        <v/>
      </c>
      <c r="B6037" s="61" t="str">
        <f>IF(A6037&lt;&gt;"", 'alimentação - Tabela 7.1'!$B$35, "" )</f>
        <v/>
      </c>
      <c r="C6037" s="62" t="str">
        <f>IFERROR(INDEX('alimentação - Tabela 7.1'!$35:$35,
MATCH(TEXT('Tabela 7.1'!A6037,"mmmm/aaaa"),'alimentação - Tabela 7.1'!$5:$5,0)), "")</f>
        <v/>
      </c>
      <c r="D6037" s="62" t="str">
        <f>IFERROR(INDEX('alimentação - Tabela 7.1'!$35:$35,
MATCH(TEXT('Tabela 7.1'!$A6037,"mmmm/aaaa"),'alimentação - Tabela 7.1'!$5:$5,0)+1), "")</f>
        <v/>
      </c>
      <c r="E6037" s="62" t="str">
        <f>IFERROR(INDEX('alimentação - Tabela 7.1'!$35:$35,
MATCH(TEXT('Tabela 7.1'!$A6037,"mmmm/aaaa"),'alimentação - Tabela 7.1'!$5:$5,0)+2), "")</f>
        <v/>
      </c>
      <c r="F6037" s="62" t="str">
        <f>IFERROR(INDEX('alimentação - Tabela 7.1'!$35:$35,
MATCH(TEXT('Tabela 7.1'!$A6037,"mmmm/aaaa"),'alimentação - Tabela 7.1'!$5:$5,0)+3), "")</f>
        <v/>
      </c>
      <c r="G6037" s="95" t="str">
        <f>IFERROR(INDEX('alimentação - Tabela 7.1'!$35:$35,
MATCH(TEXT('Tabela 7.1'!$A6037,"mmmm/aaaa"),'alimentação - Tabela 7.1'!$5:$5,0)+4), "")</f>
        <v/>
      </c>
    </row>
    <row r="6038" spans="1:7" x14ac:dyDescent="0.25">
      <c r="A6038" s="59" t="str">
        <f>IF(
   SUMPRODUCT(--('alimentação - Tabela 7.1'!$5:$5=TEXT(DATE(2020,INT((ROW(A6036)-1)/33)+1,1),"mmmm/aaaa"))) &gt; 0,
   TEXT(DATE(2020,INT((ROW(A6036)-1)/33)+1,1),"mmm/aa"),
   ""
)</f>
        <v/>
      </c>
      <c r="B6038" s="61" t="str">
        <f>IF(A6038&lt;&gt;"", 'alimentação - Tabela 7.1'!$B$36, "" )</f>
        <v/>
      </c>
      <c r="C6038" s="62" t="str">
        <f>IFERROR(INDEX('alimentação - Tabela 7.1'!$36:$36,
MATCH(TEXT('Tabela 7.1'!A6038,"mmmm/aaaa"),'alimentação - Tabela 7.1'!$5:$5,0)), "")</f>
        <v/>
      </c>
      <c r="D6038" s="62" t="str">
        <f>IFERROR(INDEX('alimentação - Tabela 7.1'!$36:$36,
MATCH(TEXT('Tabela 7.1'!$A6038,"mmmm/aaaa"),'alimentação - Tabela 7.1'!$5:$5,0)+1), "")</f>
        <v/>
      </c>
      <c r="E6038" s="62" t="str">
        <f>IFERROR(INDEX('alimentação - Tabela 7.1'!$36:$36,
MATCH(TEXT('Tabela 7.1'!$A6038,"mmmm/aaaa"),'alimentação - Tabela 7.1'!$5:$5,0)+2), "")</f>
        <v/>
      </c>
      <c r="F6038" s="62" t="str">
        <f>IFERROR(INDEX('alimentação - Tabela 7.1'!$36:$36,
MATCH(TEXT('Tabela 7.1'!$A6038,"mmmm/aaaa"),'alimentação - Tabela 7.1'!$5:$5,0)+3), "")</f>
        <v/>
      </c>
      <c r="G6038" s="95" t="str">
        <f>IFERROR(INDEX('alimentação - Tabela 7.1'!$36:$36,
MATCH(TEXT('Tabela 7.1'!$A6038,"mmmm/aaaa"),'alimentação - Tabela 7.1'!$5:$5,0)+4), "")</f>
        <v/>
      </c>
    </row>
    <row r="6039" spans="1:7" x14ac:dyDescent="0.25">
      <c r="A6039" s="59" t="str">
        <f>IF(
   SUMPRODUCT(--('alimentação - Tabela 7.1'!$5:$5=TEXT(DATE(2020,INT((ROW(A6037)-1)/33)+1,1),"mmmm/aaaa"))) &gt; 0,
   TEXT(DATE(2020,INT((ROW(A6037)-1)/33)+1,1),"mmm/aa"),
   ""
)</f>
        <v/>
      </c>
      <c r="B6039" s="61" t="str">
        <f>IF(A6039&lt;&gt;"", 'alimentação - Tabela 7.1'!$B$37, "" )</f>
        <v/>
      </c>
      <c r="C6039" s="62" t="str">
        <f>IFERROR(INDEX('alimentação - Tabela 7.1'!$37:$37,
MATCH(TEXT('Tabela 7.1'!A6039,"mmmm/aaaa"),'alimentação - Tabela 7.1'!$5:$5,0)), "")</f>
        <v/>
      </c>
      <c r="D6039" s="62" t="str">
        <f>IFERROR(INDEX('alimentação - Tabela 7.1'!$37:$37,
MATCH(TEXT('Tabela 7.1'!$A6039,"mmmm/aaaa"),'alimentação - Tabela 7.1'!$5:$5,0)+1), "")</f>
        <v/>
      </c>
      <c r="E6039" s="62" t="str">
        <f>IFERROR(INDEX('alimentação - Tabela 7.1'!$37:$37,
MATCH(TEXT('Tabela 7.1'!$A6039,"mmmm/aaaa"),'alimentação - Tabela 7.1'!$5:$5,0)+2), "")</f>
        <v/>
      </c>
      <c r="F6039" s="62" t="str">
        <f>IFERROR(INDEX('alimentação - Tabela 7.1'!$37:$37,
MATCH(TEXT('Tabela 7.1'!$A6039,"mmmm/aaaa"),'alimentação - Tabela 7.1'!$5:$5,0)+3), "")</f>
        <v/>
      </c>
      <c r="G6039" s="95" t="str">
        <f>IFERROR(INDEX('alimentação - Tabela 7.1'!$37:$37,
MATCH(TEXT('Tabela 7.1'!$A6039,"mmmm/aaaa"),'alimentação - Tabela 7.1'!$5:$5,0)+4), "")</f>
        <v/>
      </c>
    </row>
    <row r="6040" spans="1:7" x14ac:dyDescent="0.25">
      <c r="A6040" s="59" t="str">
        <f>IF(
   SUMPRODUCT(--('alimentação - Tabela 7.1'!$5:$5=TEXT(DATE(2020,INT((ROW(A6038)-1)/33)+1,1),"mmmm/aaaa"))) &gt; 0,
   TEXT(DATE(2020,INT((ROW(A6038)-1)/33)+1,1),"mmm/aa"),
   ""
)</f>
        <v/>
      </c>
      <c r="B6040" s="61" t="str">
        <f>IF(A6040&lt;&gt;"", 'alimentação - Tabela 7.1'!$B$38, "" )</f>
        <v/>
      </c>
      <c r="C6040" s="62" t="str">
        <f>IFERROR(INDEX('alimentação - Tabela 7.1'!$38:$38,
MATCH(TEXT('Tabela 7.1'!A6040,"mmmm/aaaa"),'alimentação - Tabela 7.1'!$5:$5,0)), "")</f>
        <v/>
      </c>
      <c r="D6040" s="62" t="str">
        <f>IFERROR(INDEX('alimentação - Tabela 7.1'!$38:$38,
MATCH(TEXT('Tabela 7.1'!$A6040,"mmmm/aaaa"),'alimentação - Tabela 7.1'!$5:$5,0)+1), "")</f>
        <v/>
      </c>
      <c r="E6040" s="62" t="str">
        <f>IFERROR(INDEX('alimentação - Tabela 7.1'!$38:$38,
MATCH(TEXT('Tabela 7.1'!$A6040,"mmmm/aaaa"),'alimentação - Tabela 7.1'!$5:$5,0)+2), "")</f>
        <v/>
      </c>
      <c r="F6040" s="62" t="str">
        <f>IFERROR(INDEX('alimentação - Tabela 7.1'!$38:$38,
MATCH(TEXT('Tabela 7.1'!$A6040,"mmmm/aaaa"),'alimentação - Tabela 7.1'!$5:$5,0)+3), "")</f>
        <v/>
      </c>
      <c r="G6040" s="95" t="str">
        <f>IFERROR(INDEX('alimentação - Tabela 7.1'!$38:$38,
MATCH(TEXT('Tabela 7.1'!$A6040,"mmmm/aaaa"),'alimentação - Tabela 7.1'!$5:$5,0)+4), "")</f>
        <v/>
      </c>
    </row>
    <row r="6041" spans="1:7" x14ac:dyDescent="0.25">
      <c r="A6041" s="59" t="str">
        <f>IF(
   SUMPRODUCT(--('alimentação - Tabela 7.1'!$5:$5=TEXT(DATE(2020,INT((ROW(A6039)-1)/33)+1,1),"mmmm/aaaa"))) &gt; 0,
   TEXT(DATE(2020,INT((ROW(A6039)-1)/33)+1,1),"mmm/aa"),
   ""
)</f>
        <v/>
      </c>
      <c r="B6041" s="61" t="str">
        <f>IF(A6041&lt;&gt;"", 'alimentação - Tabela 7.1'!$B$39, "" )</f>
        <v/>
      </c>
      <c r="C6041" s="62" t="str">
        <f>IFERROR(INDEX('alimentação - Tabela 7.1'!$39:$39,
MATCH(TEXT('Tabela 7.1'!A6041,"mmmm/aaaa"),'alimentação - Tabela 7.1'!$5:$5,0)), "")</f>
        <v/>
      </c>
      <c r="D6041" s="62" t="str">
        <f>IFERROR(INDEX('alimentação - Tabela 7.1'!$39:$39,
MATCH(TEXT('Tabela 7.1'!$A6041,"mmmm/aaaa"),'alimentação - Tabela 7.1'!$5:$5,0)+1), "")</f>
        <v/>
      </c>
      <c r="E6041" s="62" t="str">
        <f>IFERROR(INDEX('alimentação - Tabela 7.1'!$39:$39,
MATCH(TEXT('Tabela 7.1'!$A6041,"mmmm/aaaa"),'alimentação - Tabela 7.1'!$5:$5,0)+2), "")</f>
        <v/>
      </c>
      <c r="F6041" s="62" t="str">
        <f>IFERROR(INDEX('alimentação - Tabela 7.1'!$39:$39,
MATCH(TEXT('Tabela 7.1'!$A6041,"mmmm/aaaa"),'alimentação - Tabela 7.1'!$5:$5,0)+3), "")</f>
        <v/>
      </c>
      <c r="G6041" s="95" t="str">
        <f>IFERROR(INDEX('alimentação - Tabela 7.1'!$39:$39,
MATCH(TEXT('Tabela 7.1'!$A6041,"mmmm/aaaa"),'alimentação - Tabela 7.1'!$5:$5,0)+4), "")</f>
        <v/>
      </c>
    </row>
    <row r="6042" spans="1:7" x14ac:dyDescent="0.25">
      <c r="A6042" s="59" t="str">
        <f>IF(
   SUMPRODUCT(--('alimentação - Tabela 7.1'!$5:$5=TEXT(DATE(2020,INT((ROW(A6040)-1)/33)+1,1),"mmmm/aaaa"))) &gt; 0,
   TEXT(DATE(2020,INT((ROW(A6040)-1)/33)+1,1),"mmm/aa"),
   ""
)</f>
        <v/>
      </c>
      <c r="B6042" s="61" t="str">
        <f>IF(A6042&lt;&gt;"", 'alimentação - Tabela 7.1'!$B$7, "" )</f>
        <v/>
      </c>
      <c r="C6042" s="62" t="str">
        <f>IFERROR(INDEX('alimentação - Tabela 7.1'!$7:$7,
MATCH(TEXT('Tabela 7.1'!A6042,"mmmm/aaaa"),'alimentação - Tabela 7.1'!$5:$5,0)), "")</f>
        <v/>
      </c>
      <c r="D6042" s="62" t="str">
        <f>IFERROR(INDEX('alimentação - Tabela 7.1'!$7:$7,
MATCH(TEXT('Tabela 7.1'!$A6042,"mmmm/aaaa"),'alimentação - Tabela 7.1'!$5:$5,0)+1), "")</f>
        <v/>
      </c>
      <c r="E6042" s="62" t="str">
        <f>IFERROR(INDEX('alimentação - Tabela 7.1'!$7:$7,
MATCH(TEXT('Tabela 7.1'!$A6042,"mmmm/aaaa"),'alimentação - Tabela 7.1'!$5:$5,0)+2), "")</f>
        <v/>
      </c>
      <c r="F6042" s="62" t="str">
        <f>IFERROR(INDEX('alimentação - Tabela 7.1'!$7:$7,
MATCH(TEXT('Tabela 7.1'!$A6042,"mmmm/aaaa"),'alimentação - Tabela 7.1'!$5:$5,0)+3), "")</f>
        <v/>
      </c>
      <c r="G6042" s="95" t="str">
        <f>IFERROR(INDEX('alimentação - Tabela 7.1'!$7:$7,
MATCH(TEXT('Tabela 7.1'!$A6042,"mmmm/aaaa"),'alimentação - Tabela 7.1'!$5:$5,0)+4), "")</f>
        <v/>
      </c>
    </row>
    <row r="6043" spans="1:7" x14ac:dyDescent="0.25">
      <c r="A6043" s="59" t="str">
        <f>IF(
   SUMPRODUCT(--('alimentação - Tabela 7.1'!$5:$5=TEXT(DATE(2020,INT((ROW(A6041)-1)/33)+1,1),"mmmm/aaaa"))) &gt; 0,
   TEXT(DATE(2020,INT((ROW(A6041)-1)/33)+1,1),"mmm/aa"),
   ""
)</f>
        <v/>
      </c>
      <c r="B6043" s="61" t="str">
        <f>IF(A6043&lt;&gt;"", 'alimentação - Tabela 7.1'!$B$8, "" )</f>
        <v/>
      </c>
      <c r="C6043" s="62" t="str">
        <f>IFERROR(INDEX('alimentação - Tabela 7.1'!$8:$8,
MATCH(TEXT('Tabela 7.1'!A6043,"mmmm/aaaa"),'alimentação - Tabela 7.1'!$5:$5,0)), "")</f>
        <v/>
      </c>
      <c r="D6043" s="62" t="str">
        <f>IFERROR(INDEX('alimentação - Tabela 7.1'!$8:$8,
MATCH(TEXT('Tabela 7.1'!$A6043,"mmmm/aaaa"),'alimentação - Tabela 7.1'!$5:$5,0)+1), "")</f>
        <v/>
      </c>
      <c r="E6043" s="62" t="str">
        <f>IFERROR(INDEX('alimentação - Tabela 7.1'!$8:$8,
MATCH(TEXT('Tabela 7.1'!$A6043,"mmmm/aaaa"),'alimentação - Tabela 7.1'!$5:$5,0)+2), "")</f>
        <v/>
      </c>
      <c r="F6043" s="62" t="str">
        <f>IFERROR(INDEX('alimentação - Tabela 7.1'!$8:$8,
MATCH(TEXT('Tabela 7.1'!$A6043,"mmmm/aaaa"),'alimentação - Tabela 7.1'!$5:$5,0)+3), "")</f>
        <v/>
      </c>
      <c r="G6043" s="95" t="str">
        <f>IFERROR(INDEX('alimentação - Tabela 7.1'!$8:$8,
MATCH(TEXT('Tabela 7.1'!$A6043,"mmmm/aaaa"),'alimentação - Tabela 7.1'!$5:$5,0)+4), "")</f>
        <v/>
      </c>
    </row>
    <row r="6044" spans="1:7" x14ac:dyDescent="0.25">
      <c r="A6044" s="59" t="str">
        <f>IF(
   SUMPRODUCT(--('alimentação - Tabela 7.1'!$5:$5=TEXT(DATE(2020,INT((ROW(A6042)-1)/33)+1,1),"mmmm/aaaa"))) &gt; 0,
   TEXT(DATE(2020,INT((ROW(A6042)-1)/33)+1,1),"mmm/aa"),
   ""
)</f>
        <v/>
      </c>
      <c r="B6044" s="61" t="str">
        <f>IF(A6044&lt;&gt;"", 'alimentação - Tabela 7.1'!$B$9, "" )</f>
        <v/>
      </c>
      <c r="C6044" s="62" t="str">
        <f>IFERROR(INDEX('alimentação - Tabela 7.1'!$9:$9,
MATCH(TEXT('Tabela 7.1'!A6044,"mmmm/aaaa"),'alimentação - Tabela 7.1'!$5:$5,0)), "")</f>
        <v/>
      </c>
      <c r="D6044" s="62" t="str">
        <f>IFERROR(INDEX('alimentação - Tabela 7.1'!$9:$9,
MATCH(TEXT('Tabela 7.1'!$A6044,"mmmm/aaaa"),'alimentação - Tabela 7.1'!$5:$5,0)+1), "")</f>
        <v/>
      </c>
      <c r="E6044" s="62" t="str">
        <f>IFERROR(INDEX('alimentação - Tabela 7.1'!$9:$9,
MATCH(TEXT('Tabela 7.1'!$A6044,"mmmm/aaaa"),'alimentação - Tabela 7.1'!$5:$5,0)+2), "")</f>
        <v/>
      </c>
      <c r="F6044" s="62" t="str">
        <f>IFERROR(INDEX('alimentação - Tabela 7.1'!$9:$9,
MATCH(TEXT('Tabela 7.1'!$A6044,"mmmm/aaaa"),'alimentação - Tabela 7.1'!$5:$5,0)+3), "")</f>
        <v/>
      </c>
      <c r="G6044" s="95" t="str">
        <f>IFERROR(INDEX('alimentação - Tabela 7.1'!$9:$9,
MATCH(TEXT('Tabela 7.1'!$A6044,"mmmm/aaaa"),'alimentação - Tabela 7.1'!$5:$5,0)+4), "")</f>
        <v/>
      </c>
    </row>
    <row r="6045" spans="1:7" x14ac:dyDescent="0.25">
      <c r="A6045" s="59" t="str">
        <f>IF(
   SUMPRODUCT(--('alimentação - Tabela 7.1'!$5:$5=TEXT(DATE(2020,INT((ROW(A6043)-1)/33)+1,1),"mmmm/aaaa"))) &gt; 0,
   TEXT(DATE(2020,INT((ROW(A6043)-1)/33)+1,1),"mmm/aa"),
   ""
)</f>
        <v/>
      </c>
      <c r="B6045" s="61" t="str">
        <f>IF(A6045&lt;&gt;"", 'alimentação - Tabela 7.1'!$B$10, "" )</f>
        <v/>
      </c>
      <c r="C6045" s="62" t="str">
        <f>IFERROR(INDEX('alimentação - Tabela 7.1'!$10:$10,
MATCH(TEXT('Tabela 7.1'!A6045,"mmmm/aaaa"),'alimentação - Tabela 7.1'!$5:$5,0)), "")</f>
        <v/>
      </c>
      <c r="D6045" s="62" t="str">
        <f>IFERROR(INDEX('alimentação - Tabela 7.1'!$10:$10,
MATCH(TEXT('Tabela 7.1'!$A6045,"mmmm/aaaa"),'alimentação - Tabela 7.1'!$5:$5,0)+1), "")</f>
        <v/>
      </c>
      <c r="E6045" s="62" t="str">
        <f>IFERROR(INDEX('alimentação - Tabela 7.1'!$10:$10,
MATCH(TEXT('Tabela 7.1'!$A6045,"mmmm/aaaa"),'alimentação - Tabela 7.1'!$5:$5,0)+2), "")</f>
        <v/>
      </c>
      <c r="F6045" s="62" t="str">
        <f>IFERROR(INDEX('alimentação - Tabela 7.1'!$10:$10,
MATCH(TEXT('Tabela 7.1'!$A6045,"mmmm/aaaa"),'alimentação - Tabela 7.1'!$5:$5,0)+3), "")</f>
        <v/>
      </c>
      <c r="G6045" s="95" t="str">
        <f>IFERROR(INDEX('alimentação - Tabela 7.1'!$10:$10,
MATCH(TEXT('Tabela 7.1'!$A6045,"mmmm/aaaa"),'alimentação - Tabela 7.1'!$5:$5,0)+4), "")</f>
        <v/>
      </c>
    </row>
    <row r="6046" spans="1:7" x14ac:dyDescent="0.25">
      <c r="A6046" s="59" t="str">
        <f>IF(
   SUMPRODUCT(--('alimentação - Tabela 7.1'!$5:$5=TEXT(DATE(2020,INT((ROW(A6044)-1)/33)+1,1),"mmmm/aaaa"))) &gt; 0,
   TEXT(DATE(2020,INT((ROW(A6044)-1)/33)+1,1),"mmm/aa"),
   ""
)</f>
        <v/>
      </c>
      <c r="B6046" s="61" t="str">
        <f>IF(A6046&lt;&gt;"", 'alimentação - Tabela 7.1'!$B$11, "" )</f>
        <v/>
      </c>
      <c r="C6046" s="62" t="str">
        <f>IFERROR(INDEX('alimentação - Tabela 7.1'!$11:$11,
MATCH(TEXT('Tabela 7.1'!A6046,"mmmm/aaaa"),'alimentação - Tabela 7.1'!$5:$5,0)), "")</f>
        <v/>
      </c>
      <c r="D6046" s="62" t="str">
        <f>IFERROR(INDEX('alimentação - Tabela 7.1'!$11:$11,
MATCH(TEXT('Tabela 7.1'!$A6046,"mmmm/aaaa"),'alimentação - Tabela 7.1'!$5:$5,0)+1), "")</f>
        <v/>
      </c>
      <c r="E6046" s="62" t="str">
        <f>IFERROR(INDEX('alimentação - Tabela 7.1'!$11:$11,
MATCH(TEXT('Tabela 7.1'!$A6046,"mmmm/aaaa"),'alimentação - Tabela 7.1'!$5:$5,0)+2), "")</f>
        <v/>
      </c>
      <c r="F6046" s="62" t="str">
        <f>IFERROR(INDEX('alimentação - Tabela 7.1'!$11:$11,
MATCH(TEXT('Tabela 7.1'!$A6046,"mmmm/aaaa"),'alimentação - Tabela 7.1'!$5:$5,0)+3), "")</f>
        <v/>
      </c>
      <c r="G6046" s="95" t="str">
        <f>IFERROR(INDEX('alimentação - Tabela 7.1'!$11:$11,
MATCH(TEXT('Tabela 7.1'!$A6046,"mmmm/aaaa"),'alimentação - Tabela 7.1'!$5:$5,0)+4), "")</f>
        <v/>
      </c>
    </row>
    <row r="6047" spans="1:7" x14ac:dyDescent="0.25">
      <c r="A6047" s="59" t="str">
        <f>IF(
   SUMPRODUCT(--('alimentação - Tabela 7.1'!$5:$5=TEXT(DATE(2020,INT((ROW(A6045)-1)/33)+1,1),"mmmm/aaaa"))) &gt; 0,
   TEXT(DATE(2020,INT((ROW(A6045)-1)/33)+1,1),"mmm/aa"),
   ""
)</f>
        <v/>
      </c>
      <c r="B6047" s="61" t="str">
        <f>IF(A6047&lt;&gt;"", 'alimentação - Tabela 7.1'!$B$12, "" )</f>
        <v/>
      </c>
      <c r="C6047" s="62" t="str">
        <f>IFERROR(INDEX('alimentação - Tabela 7.1'!$12:$12,
MATCH(TEXT('Tabela 7.1'!A6047,"mmmm/aaaa"),'alimentação - Tabela 7.1'!$5:$5,0)), "")</f>
        <v/>
      </c>
      <c r="D6047" s="62" t="str">
        <f>IFERROR(INDEX('alimentação - Tabela 7.1'!$12:$12,
MATCH(TEXT('Tabela 7.1'!$A6047,"mmmm/aaaa"),'alimentação - Tabela 7.1'!$5:$5,0)+1), "")</f>
        <v/>
      </c>
      <c r="E6047" s="62" t="str">
        <f>IFERROR(INDEX('alimentação - Tabela 7.1'!$12:$12,
MATCH(TEXT('Tabela 7.1'!$A6047,"mmmm/aaaa"),'alimentação - Tabela 7.1'!$5:$5,0)+2), "")</f>
        <v/>
      </c>
      <c r="F6047" s="62" t="str">
        <f>IFERROR(INDEX('alimentação - Tabela 7.1'!$12:$12,
MATCH(TEXT('Tabela 7.1'!$A6047,"mmmm/aaaa"),'alimentação - Tabela 7.1'!$5:$5,0)+3), "")</f>
        <v/>
      </c>
      <c r="G6047" s="95" t="str">
        <f>IFERROR(INDEX('alimentação - Tabela 7.1'!$12:$12,
MATCH(TEXT('Tabela 7.1'!$A6047,"mmmm/aaaa"),'alimentação - Tabela 7.1'!$5:$5,0)+4), "")</f>
        <v/>
      </c>
    </row>
    <row r="6048" spans="1:7" x14ac:dyDescent="0.25">
      <c r="A6048" s="59" t="str">
        <f>IF(
   SUMPRODUCT(--('alimentação - Tabela 7.1'!$5:$5=TEXT(DATE(2020,INT((ROW(A6046)-1)/33)+1,1),"mmmm/aaaa"))) &gt; 0,
   TEXT(DATE(2020,INT((ROW(A6046)-1)/33)+1,1),"mmm/aa"),
   ""
)</f>
        <v/>
      </c>
      <c r="B6048" s="61" t="str">
        <f>IF(A6048&lt;&gt;"", 'alimentação - Tabela 7.1'!$B$13, "" )</f>
        <v/>
      </c>
      <c r="C6048" s="62" t="str">
        <f>IFERROR(INDEX('alimentação - Tabela 7.1'!$13:$13,
MATCH(TEXT('Tabela 7.1'!A6048,"mmmm/aaaa"),'alimentação - Tabela 7.1'!$5:$5,0)), "")</f>
        <v/>
      </c>
      <c r="D6048" s="62" t="str">
        <f>IFERROR(INDEX('alimentação - Tabela 7.1'!$13:$13,
MATCH(TEXT('Tabela 7.1'!$A6048,"mmmm/aaaa"),'alimentação - Tabela 7.1'!$5:$5,0)+1), "")</f>
        <v/>
      </c>
      <c r="E6048" s="62" t="str">
        <f>IFERROR(INDEX('alimentação - Tabela 7.1'!$13:$13,
MATCH(TEXT('Tabela 7.1'!$A6048,"mmmm/aaaa"),'alimentação - Tabela 7.1'!$5:$5,0)+2), "")</f>
        <v/>
      </c>
      <c r="F6048" s="62" t="str">
        <f>IFERROR(INDEX('alimentação - Tabela 7.1'!$13:$13,
MATCH(TEXT('Tabela 7.1'!$A6048,"mmmm/aaaa"),'alimentação - Tabela 7.1'!$5:$5,0)+3), "")</f>
        <v/>
      </c>
      <c r="G6048" s="95" t="str">
        <f>IFERROR(INDEX('alimentação - Tabela 7.1'!$13:$13,
MATCH(TEXT('Tabela 7.1'!$A6048,"mmmm/aaaa"),'alimentação - Tabela 7.1'!$5:$5,0)+4), "")</f>
        <v/>
      </c>
    </row>
    <row r="6049" spans="1:7" x14ac:dyDescent="0.25">
      <c r="A6049" s="59" t="str">
        <f>IF(
   SUMPRODUCT(--('alimentação - Tabela 7.1'!$5:$5=TEXT(DATE(2020,INT((ROW(A6047)-1)/33)+1,1),"mmmm/aaaa"))) &gt; 0,
   TEXT(DATE(2020,INT((ROW(A6047)-1)/33)+1,1),"mmm/aa"),
   ""
)</f>
        <v/>
      </c>
      <c r="B6049" s="61" t="str">
        <f>IF(A6049&lt;&gt;"", 'alimentação - Tabela 7.1'!$B$14, "" )</f>
        <v/>
      </c>
      <c r="C6049" s="62" t="str">
        <f>IFERROR(INDEX('alimentação - Tabela 7.1'!$14:$14,
MATCH(TEXT('Tabela 7.1'!A6049,"mmmm/aaaa"),'alimentação - Tabela 7.1'!$5:$5,0)), "")</f>
        <v/>
      </c>
      <c r="D6049" s="62" t="str">
        <f>IFERROR(INDEX('alimentação - Tabela 7.1'!$14:$14,
MATCH(TEXT('Tabela 7.1'!$A6049,"mmmm/aaaa"),'alimentação - Tabela 7.1'!$5:$5,0)+1), "")</f>
        <v/>
      </c>
      <c r="E6049" s="62" t="str">
        <f>IFERROR(INDEX('alimentação - Tabela 7.1'!$14:$14,
MATCH(TEXT('Tabela 7.1'!$A6049,"mmmm/aaaa"),'alimentação - Tabela 7.1'!$5:$5,0)+2), "")</f>
        <v/>
      </c>
      <c r="F6049" s="62" t="str">
        <f>IFERROR(INDEX('alimentação - Tabela 7.1'!$14:$14,
MATCH(TEXT('Tabela 7.1'!$A6049,"mmmm/aaaa"),'alimentação - Tabela 7.1'!$5:$5,0)+3), "")</f>
        <v/>
      </c>
      <c r="G6049" s="95" t="str">
        <f>IFERROR(INDEX('alimentação - Tabela 7.1'!$14:$14,
MATCH(TEXT('Tabela 7.1'!$A6049,"mmmm/aaaa"),'alimentação - Tabela 7.1'!$5:$5,0)+4), "")</f>
        <v/>
      </c>
    </row>
    <row r="6050" spans="1:7" x14ac:dyDescent="0.25">
      <c r="A6050" s="59" t="str">
        <f>IF(
   SUMPRODUCT(--('alimentação - Tabela 7.1'!$5:$5=TEXT(DATE(2020,INT((ROW(A6048)-1)/33)+1,1),"mmmm/aaaa"))) &gt; 0,
   TEXT(DATE(2020,INT((ROW(A6048)-1)/33)+1,1),"mmm/aa"),
   ""
)</f>
        <v/>
      </c>
      <c r="B6050" s="61" t="str">
        <f>IF(A6050&lt;&gt;"", 'alimentação - Tabela 7.1'!$B$15, "" )</f>
        <v/>
      </c>
      <c r="C6050" s="62" t="str">
        <f>IFERROR(INDEX('alimentação - Tabela 7.1'!$15:$15,
MATCH(TEXT('Tabela 7.1'!A6050,"mmmm/aaaa"),'alimentação - Tabela 7.1'!$5:$5,0)), "")</f>
        <v/>
      </c>
      <c r="D6050" s="62" t="str">
        <f>IFERROR(INDEX('alimentação - Tabela 7.1'!$15:$15,
MATCH(TEXT('Tabela 7.1'!$A6050,"mmmm/aaaa"),'alimentação - Tabela 7.1'!$5:$5,0)+1), "")</f>
        <v/>
      </c>
      <c r="E6050" s="62" t="str">
        <f>IFERROR(INDEX('alimentação - Tabela 7.1'!$15:$15,
MATCH(TEXT('Tabela 7.1'!$A6050,"mmmm/aaaa"),'alimentação - Tabela 7.1'!$5:$5,0)+2), "")</f>
        <v/>
      </c>
      <c r="F6050" s="62" t="str">
        <f>IFERROR(INDEX('alimentação - Tabela 7.1'!$15:$15,
MATCH(TEXT('Tabela 7.1'!$A6050,"mmmm/aaaa"),'alimentação - Tabela 7.1'!$5:$5,0)+3), "")</f>
        <v/>
      </c>
      <c r="G6050" s="95" t="str">
        <f>IFERROR(INDEX('alimentação - Tabela 7.1'!$15:$15,
MATCH(TEXT('Tabela 7.1'!$A6050,"mmmm/aaaa"),'alimentação - Tabela 7.1'!$5:$5,0)+4), "")</f>
        <v/>
      </c>
    </row>
    <row r="6051" spans="1:7" x14ac:dyDescent="0.25">
      <c r="A6051" s="59" t="str">
        <f>IF(
   SUMPRODUCT(--('alimentação - Tabela 7.1'!$5:$5=TEXT(DATE(2020,INT((ROW(A6049)-1)/33)+1,1),"mmmm/aaaa"))) &gt; 0,
   TEXT(DATE(2020,INT((ROW(A6049)-1)/33)+1,1),"mmm/aa"),
   ""
)</f>
        <v/>
      </c>
      <c r="B6051" s="61" t="str">
        <f>IF(A6051&lt;&gt;"", 'alimentação - Tabela 7.1'!$B$16, "" )</f>
        <v/>
      </c>
      <c r="C6051" s="62" t="str">
        <f>IFERROR(INDEX('alimentação - Tabela 7.1'!$16:$16,
MATCH(TEXT('Tabela 7.1'!A6051,"mmmm/aaaa"),'alimentação - Tabela 7.1'!$5:$5,0)), "")</f>
        <v/>
      </c>
      <c r="D6051" s="62" t="str">
        <f>IFERROR(INDEX('alimentação - Tabela 7.1'!$16:$16,
MATCH(TEXT('Tabela 7.1'!$A6051,"mmmm/aaaa"),'alimentação - Tabela 7.1'!$5:$5,0)+1), "")</f>
        <v/>
      </c>
      <c r="E6051" s="62" t="str">
        <f>IFERROR(INDEX('alimentação - Tabela 7.1'!$16:$16,
MATCH(TEXT('Tabela 7.1'!$A6051,"mmmm/aaaa"),'alimentação - Tabela 7.1'!$5:$5,0)+2), "")</f>
        <v/>
      </c>
      <c r="F6051" s="62" t="str">
        <f>IFERROR(INDEX('alimentação - Tabela 7.1'!$16:$16,
MATCH(TEXT('Tabela 7.1'!$A6051,"mmmm/aaaa"),'alimentação - Tabela 7.1'!$5:$5,0)+3), "")</f>
        <v/>
      </c>
      <c r="G6051" s="95" t="str">
        <f>IFERROR(INDEX('alimentação - Tabela 7.1'!$16:$16,
MATCH(TEXT('Tabela 7.1'!$A6051,"mmmm/aaaa"),'alimentação - Tabela 7.1'!$5:$5,0)+4), "")</f>
        <v/>
      </c>
    </row>
    <row r="6052" spans="1:7" x14ac:dyDescent="0.25">
      <c r="A6052" s="59" t="str">
        <f>IF(
   SUMPRODUCT(--('alimentação - Tabela 7.1'!$5:$5=TEXT(DATE(2020,INT((ROW(A6050)-1)/33)+1,1),"mmmm/aaaa"))) &gt; 0,
   TEXT(DATE(2020,INT((ROW(A6050)-1)/33)+1,1),"mmm/aa"),
   ""
)</f>
        <v/>
      </c>
      <c r="B6052" s="61" t="str">
        <f>IF(A6052&lt;&gt;"", 'alimentação - Tabela 7.1'!$B$17, "" )</f>
        <v/>
      </c>
      <c r="C6052" s="62" t="str">
        <f>IFERROR(INDEX('alimentação - Tabela 7.1'!$17:$17,
MATCH(TEXT('Tabela 7.1'!A6052,"mmmm/aaaa"),'alimentação - Tabela 7.1'!$5:$5,0)), "")</f>
        <v/>
      </c>
      <c r="D6052" s="62" t="str">
        <f>IFERROR(INDEX('alimentação - Tabela 7.1'!$17:$17,
MATCH(TEXT('Tabela 7.1'!$A6052,"mmmm/aaaa"),'alimentação - Tabela 7.1'!$5:$5,0)+1), "")</f>
        <v/>
      </c>
      <c r="E6052" s="62" t="str">
        <f>IFERROR(INDEX('alimentação - Tabela 7.1'!$17:$17,
MATCH(TEXT('Tabela 7.1'!$A6052,"mmmm/aaaa"),'alimentação - Tabela 7.1'!$5:$5,0)+2), "")</f>
        <v/>
      </c>
      <c r="F6052" s="62" t="str">
        <f>IFERROR(INDEX('alimentação - Tabela 7.1'!$17:$17,
MATCH(TEXT('Tabela 7.1'!$A6052,"mmmm/aaaa"),'alimentação - Tabela 7.1'!$5:$5,0)+3), "")</f>
        <v/>
      </c>
      <c r="G6052" s="95" t="str">
        <f>IFERROR(INDEX('alimentação - Tabela 7.1'!$17:$17,
MATCH(TEXT('Tabela 7.1'!$A6052,"mmmm/aaaa"),'alimentação - Tabela 7.1'!$5:$5,0)+4), "")</f>
        <v/>
      </c>
    </row>
    <row r="6053" spans="1:7" x14ac:dyDescent="0.25">
      <c r="A6053" s="59" t="str">
        <f>IF(
   SUMPRODUCT(--('alimentação - Tabela 7.1'!$5:$5=TEXT(DATE(2020,INT((ROW(A6051)-1)/33)+1,1),"mmmm/aaaa"))) &gt; 0,
   TEXT(DATE(2020,INT((ROW(A6051)-1)/33)+1,1),"mmm/aa"),
   ""
)</f>
        <v/>
      </c>
      <c r="B6053" s="61" t="str">
        <f>IF(A6053&lt;&gt;"", 'alimentação - Tabela 7.1'!$B$18, "" )</f>
        <v/>
      </c>
      <c r="C6053" s="62" t="str">
        <f>IFERROR(INDEX('alimentação - Tabela 7.1'!$18:$18,
MATCH(TEXT('Tabela 7.1'!A6053,"mmmm/aaaa"),'alimentação - Tabela 7.1'!$5:$5,0)), "")</f>
        <v/>
      </c>
      <c r="D6053" s="62" t="str">
        <f>IFERROR(INDEX('alimentação - Tabela 7.1'!$18:$18,
MATCH(TEXT('Tabela 7.1'!$A6053,"mmmm/aaaa"),'alimentação - Tabela 7.1'!$5:$5,0)+1), "")</f>
        <v/>
      </c>
      <c r="E6053" s="62" t="str">
        <f>IFERROR(INDEX('alimentação - Tabela 7.1'!$18:$18,
MATCH(TEXT('Tabela 7.1'!$A6053,"mmmm/aaaa"),'alimentação - Tabela 7.1'!$5:$5,0)+2), "")</f>
        <v/>
      </c>
      <c r="F6053" s="62" t="str">
        <f>IFERROR(INDEX('alimentação - Tabela 7.1'!$18:$18,
MATCH(TEXT('Tabela 7.1'!$A6053,"mmmm/aaaa"),'alimentação - Tabela 7.1'!$5:$5,0)+3), "")</f>
        <v/>
      </c>
      <c r="G6053" s="95" t="str">
        <f>IFERROR(INDEX('alimentação - Tabela 7.1'!$18:$18,
MATCH(TEXT('Tabela 7.1'!$A6053,"mmmm/aaaa"),'alimentação - Tabela 7.1'!$5:$5,0)+4), "")</f>
        <v/>
      </c>
    </row>
    <row r="6054" spans="1:7" x14ac:dyDescent="0.25">
      <c r="A6054" s="59" t="str">
        <f>IF(
   SUMPRODUCT(--('alimentação - Tabela 7.1'!$5:$5=TEXT(DATE(2020,INT((ROW(A6052)-1)/33)+1,1),"mmmm/aaaa"))) &gt; 0,
   TEXT(DATE(2020,INT((ROW(A6052)-1)/33)+1,1),"mmm/aa"),
   ""
)</f>
        <v/>
      </c>
      <c r="B6054" s="61" t="str">
        <f>IF(A6054&lt;&gt;"", 'alimentação - Tabela 7.1'!$B$19, "" )</f>
        <v/>
      </c>
      <c r="C6054" s="62" t="str">
        <f>IFERROR(INDEX('alimentação - Tabela 7.1'!$19:$19,
MATCH(TEXT('Tabela 7.1'!A6054,"mmmm/aaaa"),'alimentação - Tabela 7.1'!$5:$5,0)), "")</f>
        <v/>
      </c>
      <c r="D6054" s="62" t="str">
        <f>IFERROR(INDEX('alimentação - Tabela 7.1'!$19:$19,
MATCH(TEXT('Tabela 7.1'!$A6054,"mmmm/aaaa"),'alimentação - Tabela 7.1'!$5:$5,0)+1), "")</f>
        <v/>
      </c>
      <c r="E6054" s="62" t="str">
        <f>IFERROR(INDEX('alimentação - Tabela 7.1'!$19:$19,
MATCH(TEXT('Tabela 7.1'!$A6054,"mmmm/aaaa"),'alimentação - Tabela 7.1'!$5:$5,0)+2), "")</f>
        <v/>
      </c>
      <c r="F6054" s="62" t="str">
        <f>IFERROR(INDEX('alimentação - Tabela 7.1'!$19:$19,
MATCH(TEXT('Tabela 7.1'!$A6054,"mmmm/aaaa"),'alimentação - Tabela 7.1'!$5:$5,0)+3), "")</f>
        <v/>
      </c>
      <c r="G6054" s="95" t="str">
        <f>IFERROR(INDEX('alimentação - Tabela 7.1'!$19:$19,
MATCH(TEXT('Tabela 7.1'!$A6054,"mmmm/aaaa"),'alimentação - Tabela 7.1'!$5:$5,0)+4), "")</f>
        <v/>
      </c>
    </row>
    <row r="6055" spans="1:7" x14ac:dyDescent="0.25">
      <c r="A6055" s="59" t="str">
        <f>IF(
   SUMPRODUCT(--('alimentação - Tabela 7.1'!$5:$5=TEXT(DATE(2020,INT((ROW(A6053)-1)/33)+1,1),"mmmm/aaaa"))) &gt; 0,
   TEXT(DATE(2020,INT((ROW(A6053)-1)/33)+1,1),"mmm/aa"),
   ""
)</f>
        <v/>
      </c>
      <c r="B6055" s="61" t="str">
        <f>IF(A6055&lt;&gt;"", 'alimentação - Tabela 7.1'!$B$20, "" )</f>
        <v/>
      </c>
      <c r="C6055" s="62" t="str">
        <f>IFERROR(INDEX('alimentação - Tabela 7.1'!$20:$20,
MATCH(TEXT('Tabela 7.1'!A6055,"mmmm/aaaa"),'alimentação - Tabela 7.1'!$5:$5,0)), "")</f>
        <v/>
      </c>
      <c r="D6055" s="62" t="str">
        <f>IFERROR(INDEX('alimentação - Tabela 7.1'!$20:$20,
MATCH(TEXT('Tabela 7.1'!$A6055,"mmmm/aaaa"),'alimentação - Tabela 7.1'!$5:$5,0)+1), "")</f>
        <v/>
      </c>
      <c r="E6055" s="62" t="str">
        <f>IFERROR(INDEX('alimentação - Tabela 7.1'!$20:$20,
MATCH(TEXT('Tabela 7.1'!$A6055,"mmmm/aaaa"),'alimentação - Tabela 7.1'!$5:$5,0)+2), "")</f>
        <v/>
      </c>
      <c r="F6055" s="62" t="str">
        <f>IFERROR(INDEX('alimentação - Tabela 7.1'!$20:$20,
MATCH(TEXT('Tabela 7.1'!$A6055,"mmmm/aaaa"),'alimentação - Tabela 7.1'!$5:$5,0)+3), "")</f>
        <v/>
      </c>
      <c r="G6055" s="95" t="str">
        <f>IFERROR(INDEX('alimentação - Tabela 7.1'!$20:$20,
MATCH(TEXT('Tabela 7.1'!$A6055,"mmmm/aaaa"),'alimentação - Tabela 7.1'!$5:$5,0)+4), "")</f>
        <v/>
      </c>
    </row>
    <row r="6056" spans="1:7" x14ac:dyDescent="0.25">
      <c r="A6056" s="59" t="str">
        <f>IF(
   SUMPRODUCT(--('alimentação - Tabela 7.1'!$5:$5=TEXT(DATE(2020,INT((ROW(A6054)-1)/33)+1,1),"mmmm/aaaa"))) &gt; 0,
   TEXT(DATE(2020,INT((ROW(A6054)-1)/33)+1,1),"mmm/aa"),
   ""
)</f>
        <v/>
      </c>
      <c r="B6056" s="61" t="str">
        <f>IF(A6056&lt;&gt;"", 'alimentação - Tabela 7.1'!$B$21, "" )</f>
        <v/>
      </c>
      <c r="C6056" s="62" t="str">
        <f>IFERROR(INDEX('alimentação - Tabela 7.1'!$21:$21,
MATCH(TEXT('Tabela 7.1'!A6056,"mmmm/aaaa"),'alimentação - Tabela 7.1'!$5:$5,0)), "")</f>
        <v/>
      </c>
      <c r="D6056" s="62" t="str">
        <f>IFERROR(INDEX('alimentação - Tabela 7.1'!$21:$21,
MATCH(TEXT('Tabela 7.1'!$A6056,"mmmm/aaaa"),'alimentação - Tabela 7.1'!$5:$5,0)+1), "")</f>
        <v/>
      </c>
      <c r="E6056" s="62" t="str">
        <f>IFERROR(INDEX('alimentação - Tabela 7.1'!$21:$21,
MATCH(TEXT('Tabela 7.1'!$A6056,"mmmm/aaaa"),'alimentação - Tabela 7.1'!$5:$5,0)+2), "")</f>
        <v/>
      </c>
      <c r="F6056" s="62" t="str">
        <f>IFERROR(INDEX('alimentação - Tabela 7.1'!$21:$21,
MATCH(TEXT('Tabela 7.1'!$A6056,"mmmm/aaaa"),'alimentação - Tabela 7.1'!$5:$5,0)+3), "")</f>
        <v/>
      </c>
      <c r="G6056" s="95" t="str">
        <f>IFERROR(INDEX('alimentação - Tabela 7.1'!$21:$21,
MATCH(TEXT('Tabela 7.1'!$A6056,"mmmm/aaaa"),'alimentação - Tabela 7.1'!$5:$5,0)+4), "")</f>
        <v/>
      </c>
    </row>
    <row r="6057" spans="1:7" x14ac:dyDescent="0.25">
      <c r="A6057" s="59" t="str">
        <f>IF(
   SUMPRODUCT(--('alimentação - Tabela 7.1'!$5:$5=TEXT(DATE(2020,INT((ROW(A6055)-1)/33)+1,1),"mmmm/aaaa"))) &gt; 0,
   TEXT(DATE(2020,INT((ROW(A6055)-1)/33)+1,1),"mmm/aa"),
   ""
)</f>
        <v/>
      </c>
      <c r="B6057" s="61" t="str">
        <f>IF(A6057&lt;&gt;"", 'alimentação - Tabela 7.1'!$B$22, "" )</f>
        <v/>
      </c>
      <c r="C6057" s="62" t="str">
        <f>IFERROR(INDEX('alimentação - Tabela 7.1'!$22:$22,
MATCH(TEXT('Tabela 7.1'!A6057,"mmmm/aaaa"),'alimentação - Tabela 7.1'!$5:$5,0)), "")</f>
        <v/>
      </c>
      <c r="D6057" s="62" t="str">
        <f>IFERROR(INDEX('alimentação - Tabela 7.1'!$22:$22,
MATCH(TEXT('Tabela 7.1'!$A6057,"mmmm/aaaa"),'alimentação - Tabela 7.1'!$5:$5,0)+1), "")</f>
        <v/>
      </c>
      <c r="E6057" s="62" t="str">
        <f>IFERROR(INDEX('alimentação - Tabela 7.1'!$22:$22,
MATCH(TEXT('Tabela 7.1'!$A6057,"mmmm/aaaa"),'alimentação - Tabela 7.1'!$5:$5,0)+2), "")</f>
        <v/>
      </c>
      <c r="F6057" s="62" t="str">
        <f>IFERROR(INDEX('alimentação - Tabela 7.1'!$22:$22,
MATCH(TEXT('Tabela 7.1'!$A6057,"mmmm/aaaa"),'alimentação - Tabela 7.1'!$5:$5,0)+3), "")</f>
        <v/>
      </c>
      <c r="G6057" s="95" t="str">
        <f>IFERROR(INDEX('alimentação - Tabela 7.1'!$22:$22,
MATCH(TEXT('Tabela 7.1'!$A6057,"mmmm/aaaa"),'alimentação - Tabela 7.1'!$5:$5,0)+4), "")</f>
        <v/>
      </c>
    </row>
    <row r="6058" spans="1:7" x14ac:dyDescent="0.25">
      <c r="A6058" s="59" t="str">
        <f>IF(
   SUMPRODUCT(--('alimentação - Tabela 7.1'!$5:$5=TEXT(DATE(2020,INT((ROW(A6056)-1)/33)+1,1),"mmmm/aaaa"))) &gt; 0,
   TEXT(DATE(2020,INT((ROW(A6056)-1)/33)+1,1),"mmm/aa"),
   ""
)</f>
        <v/>
      </c>
      <c r="B6058" s="61" t="str">
        <f>IF(A6058&lt;&gt;"", 'alimentação - Tabela 7.1'!$B$23, "" )</f>
        <v/>
      </c>
      <c r="C6058" s="62" t="str">
        <f>IFERROR(INDEX('alimentação - Tabela 7.1'!$23:$23,
MATCH(TEXT('Tabela 7.1'!A6058,"mmmm/aaaa"),'alimentação - Tabela 7.1'!$5:$5,0)), "")</f>
        <v/>
      </c>
      <c r="D6058" s="62" t="str">
        <f>IFERROR(INDEX('alimentação - Tabela 7.1'!$23:$23,
MATCH(TEXT('Tabela 7.1'!$A6058,"mmmm/aaaa"),'alimentação - Tabela 7.1'!$5:$5,0)+1), "")</f>
        <v/>
      </c>
      <c r="E6058" s="62" t="str">
        <f>IFERROR(INDEX('alimentação - Tabela 7.1'!$23:$23,
MATCH(TEXT('Tabela 7.1'!$A6058,"mmmm/aaaa"),'alimentação - Tabela 7.1'!$5:$5,0)+2), "")</f>
        <v/>
      </c>
      <c r="F6058" s="62" t="str">
        <f>IFERROR(INDEX('alimentação - Tabela 7.1'!$23:$23,
MATCH(TEXT('Tabela 7.1'!$A6058,"mmmm/aaaa"),'alimentação - Tabela 7.1'!$5:$5,0)+3), "")</f>
        <v/>
      </c>
      <c r="G6058" s="95" t="str">
        <f>IFERROR(INDEX('alimentação - Tabela 7.1'!$23:$23,
MATCH(TEXT('Tabela 7.1'!$A6058,"mmmm/aaaa"),'alimentação - Tabela 7.1'!$5:$5,0)+4), "")</f>
        <v/>
      </c>
    </row>
    <row r="6059" spans="1:7" x14ac:dyDescent="0.25">
      <c r="A6059" s="59" t="str">
        <f>IF(
   SUMPRODUCT(--('alimentação - Tabela 7.1'!$5:$5=TEXT(DATE(2020,INT((ROW(A6057)-1)/33)+1,1),"mmmm/aaaa"))) &gt; 0,
   TEXT(DATE(2020,INT((ROW(A6057)-1)/33)+1,1),"mmm/aa"),
   ""
)</f>
        <v/>
      </c>
      <c r="B6059" s="61" t="str">
        <f>IF(A6059&lt;&gt;"", 'alimentação - Tabela 7.1'!$B$24, "" )</f>
        <v/>
      </c>
      <c r="C6059" s="62" t="str">
        <f>IFERROR(INDEX('alimentação - Tabela 7.1'!$24:$24,
MATCH(TEXT('Tabela 7.1'!A6059,"mmmm/aaaa"),'alimentação - Tabela 7.1'!$5:$5,0)), "")</f>
        <v/>
      </c>
      <c r="D6059" s="62" t="str">
        <f>IFERROR(INDEX('alimentação - Tabela 7.1'!$24:$24,
MATCH(TEXT('Tabela 7.1'!$A6059,"mmmm/aaaa"),'alimentação - Tabela 7.1'!$5:$5,0)+1), "")</f>
        <v/>
      </c>
      <c r="E6059" s="62" t="str">
        <f>IFERROR(INDEX('alimentação - Tabela 7.1'!$24:$24,
MATCH(TEXT('Tabela 7.1'!$A6059,"mmmm/aaaa"),'alimentação - Tabela 7.1'!$5:$5,0)+2), "")</f>
        <v/>
      </c>
      <c r="F6059" s="62" t="str">
        <f>IFERROR(INDEX('alimentação - Tabela 7.1'!$24:$24,
MATCH(TEXT('Tabela 7.1'!$A6059,"mmmm/aaaa"),'alimentação - Tabela 7.1'!$5:$5,0)+3), "")</f>
        <v/>
      </c>
      <c r="G6059" s="95" t="str">
        <f>IFERROR(INDEX('alimentação - Tabela 7.1'!$24:$24,
MATCH(TEXT('Tabela 7.1'!$A6059,"mmmm/aaaa"),'alimentação - Tabela 7.1'!$5:$5,0)+4), "")</f>
        <v/>
      </c>
    </row>
    <row r="6060" spans="1:7" x14ac:dyDescent="0.25">
      <c r="A6060" s="59" t="str">
        <f>IF(
   SUMPRODUCT(--('alimentação - Tabela 7.1'!$5:$5=TEXT(DATE(2020,INT((ROW(A6058)-1)/33)+1,1),"mmmm/aaaa"))) &gt; 0,
   TEXT(DATE(2020,INT((ROW(A6058)-1)/33)+1,1),"mmm/aa"),
   ""
)</f>
        <v/>
      </c>
      <c r="B6060" s="61" t="str">
        <f>IF(A6060&lt;&gt;"", 'alimentação - Tabela 7.1'!$B$25, "" )</f>
        <v/>
      </c>
      <c r="C6060" s="62" t="str">
        <f>IFERROR(INDEX('alimentação - Tabela 7.1'!$25:$25,
MATCH(TEXT('Tabela 7.1'!A6060,"mmmm/aaaa"),'alimentação - Tabela 7.1'!$5:$5,0)), "")</f>
        <v/>
      </c>
      <c r="D6060" s="62" t="str">
        <f>IFERROR(INDEX('alimentação - Tabela 7.1'!$25:$25,
MATCH(TEXT('Tabela 7.1'!$A6060,"mmmm/aaaa"),'alimentação - Tabela 7.1'!$5:$5,0)+1), "")</f>
        <v/>
      </c>
      <c r="E6060" s="62" t="str">
        <f>IFERROR(INDEX('alimentação - Tabela 7.1'!$25:$25,
MATCH(TEXT('Tabela 7.1'!$A6060,"mmmm/aaaa"),'alimentação - Tabela 7.1'!$5:$5,0)+2), "")</f>
        <v/>
      </c>
      <c r="F6060" s="62" t="str">
        <f>IFERROR(INDEX('alimentação - Tabela 7.1'!$25:$25,
MATCH(TEXT('Tabela 7.1'!$A6060,"mmmm/aaaa"),'alimentação - Tabela 7.1'!$5:$5,0)+3), "")</f>
        <v/>
      </c>
      <c r="G6060" s="95" t="str">
        <f>IFERROR(INDEX('alimentação - Tabela 7.1'!$25:$25,
MATCH(TEXT('Tabela 7.1'!$A6060,"mmmm/aaaa"),'alimentação - Tabela 7.1'!$5:$5,0)+4), "")</f>
        <v/>
      </c>
    </row>
    <row r="6061" spans="1:7" x14ac:dyDescent="0.25">
      <c r="A6061" s="59" t="str">
        <f>IF(
   SUMPRODUCT(--('alimentação - Tabela 7.1'!$5:$5=TEXT(DATE(2020,INT((ROW(A6059)-1)/33)+1,1),"mmmm/aaaa"))) &gt; 0,
   TEXT(DATE(2020,INT((ROW(A6059)-1)/33)+1,1),"mmm/aa"),
   ""
)</f>
        <v/>
      </c>
      <c r="B6061" s="61" t="str">
        <f>IF(A6061&lt;&gt;"", 'alimentação - Tabela 7.1'!$B$26, "" )</f>
        <v/>
      </c>
      <c r="C6061" s="62" t="str">
        <f>IFERROR(INDEX('alimentação - Tabela 7.1'!$26:$26,
MATCH(TEXT('Tabela 7.1'!A6061,"mmmm/aaaa"),'alimentação - Tabela 7.1'!$5:$5,0)), "")</f>
        <v/>
      </c>
      <c r="D6061" s="62" t="str">
        <f>IFERROR(INDEX('alimentação - Tabela 7.1'!$26:$26,
MATCH(TEXT('Tabela 7.1'!$A6061,"mmmm/aaaa"),'alimentação - Tabela 7.1'!$5:$5,0)+1), "")</f>
        <v/>
      </c>
      <c r="E6061" s="62" t="str">
        <f>IFERROR(INDEX('alimentação - Tabela 7.1'!$26:$26,
MATCH(TEXT('Tabela 7.1'!$A6061,"mmmm/aaaa"),'alimentação - Tabela 7.1'!$5:$5,0)+2), "")</f>
        <v/>
      </c>
      <c r="F6061" s="62" t="str">
        <f>IFERROR(INDEX('alimentação - Tabela 7.1'!$26:$26,
MATCH(TEXT('Tabela 7.1'!$A6061,"mmmm/aaaa"),'alimentação - Tabela 7.1'!$5:$5,0)+3), "")</f>
        <v/>
      </c>
      <c r="G6061" s="95" t="str">
        <f>IFERROR(INDEX('alimentação - Tabela 7.1'!$26:$26,
MATCH(TEXT('Tabela 7.1'!$A6061,"mmmm/aaaa"),'alimentação - Tabela 7.1'!$5:$5,0)+4), "")</f>
        <v/>
      </c>
    </row>
    <row r="6062" spans="1:7" x14ac:dyDescent="0.25">
      <c r="A6062" s="59" t="str">
        <f>IF(
   SUMPRODUCT(--('alimentação - Tabela 7.1'!$5:$5=TEXT(DATE(2020,INT((ROW(A6060)-1)/33)+1,1),"mmmm/aaaa"))) &gt; 0,
   TEXT(DATE(2020,INT((ROW(A6060)-1)/33)+1,1),"mmm/aa"),
   ""
)</f>
        <v/>
      </c>
      <c r="B6062" s="61" t="str">
        <f>IF(A6062&lt;&gt;"", 'alimentação - Tabela 7.1'!$B$27, "" )</f>
        <v/>
      </c>
      <c r="C6062" s="62" t="str">
        <f>IFERROR(INDEX('alimentação - Tabela 7.1'!$27:$27,
MATCH(TEXT('Tabela 7.1'!A6062,"mmmm/aaaa"),'alimentação - Tabela 7.1'!$5:$5,0)), "")</f>
        <v/>
      </c>
      <c r="D6062" s="62" t="str">
        <f>IFERROR(INDEX('alimentação - Tabela 7.1'!$27:$27,
MATCH(TEXT('Tabela 7.1'!$A6062,"mmmm/aaaa"),'alimentação - Tabela 7.1'!$5:$5,0)+1), "")</f>
        <v/>
      </c>
      <c r="E6062" s="62" t="str">
        <f>IFERROR(INDEX('alimentação - Tabela 7.1'!$27:$27,
MATCH(TEXT('Tabela 7.1'!$A6062,"mmmm/aaaa"),'alimentação - Tabela 7.1'!$5:$5,0)+2), "")</f>
        <v/>
      </c>
      <c r="F6062" s="62" t="str">
        <f>IFERROR(INDEX('alimentação - Tabela 7.1'!$27:$27,
MATCH(TEXT('Tabela 7.1'!$A6062,"mmmm/aaaa"),'alimentação - Tabela 7.1'!$5:$5,0)+3), "")</f>
        <v/>
      </c>
      <c r="G6062" s="95" t="str">
        <f>IFERROR(INDEX('alimentação - Tabela 7.1'!$27:$27,
MATCH(TEXT('Tabela 7.1'!$A6062,"mmmm/aaaa"),'alimentação - Tabela 7.1'!$5:$5,0)+4), "")</f>
        <v/>
      </c>
    </row>
    <row r="6063" spans="1:7" x14ac:dyDescent="0.25">
      <c r="A6063" s="59" t="str">
        <f>IF(
   SUMPRODUCT(--('alimentação - Tabela 7.1'!$5:$5=TEXT(DATE(2020,INT((ROW(A6061)-1)/33)+1,1),"mmmm/aaaa"))) &gt; 0,
   TEXT(DATE(2020,INT((ROW(A6061)-1)/33)+1,1),"mmm/aa"),
   ""
)</f>
        <v/>
      </c>
      <c r="B6063" s="61" t="str">
        <f>IF(A6063&lt;&gt;"", 'alimentação - Tabela 7.1'!$B$28, "" )</f>
        <v/>
      </c>
      <c r="C6063" s="62" t="str">
        <f>IFERROR(INDEX('alimentação - Tabela 7.1'!$28:$28,
MATCH(TEXT('Tabela 7.1'!A6063,"mmmm/aaaa"),'alimentação - Tabela 7.1'!$5:$5,0)), "")</f>
        <v/>
      </c>
      <c r="D6063" s="62" t="str">
        <f>IFERROR(INDEX('alimentação - Tabela 7.1'!$28:$28,
MATCH(TEXT('Tabela 7.1'!$A6063,"mmmm/aaaa"),'alimentação - Tabela 7.1'!$5:$5,0)+1), "")</f>
        <v/>
      </c>
      <c r="E6063" s="62" t="str">
        <f>IFERROR(INDEX('alimentação - Tabela 7.1'!$28:$28,
MATCH(TEXT('Tabela 7.1'!$A6063,"mmmm/aaaa"),'alimentação - Tabela 7.1'!$5:$5,0)+2), "")</f>
        <v/>
      </c>
      <c r="F6063" s="62" t="str">
        <f>IFERROR(INDEX('alimentação - Tabela 7.1'!$28:$28,
MATCH(TEXT('Tabela 7.1'!$A6063,"mmmm/aaaa"),'alimentação - Tabela 7.1'!$5:$5,0)+3), "")</f>
        <v/>
      </c>
      <c r="G6063" s="95" t="str">
        <f>IFERROR(INDEX('alimentação - Tabela 7.1'!$28:$28,
MATCH(TEXT('Tabela 7.1'!$A6063,"mmmm/aaaa"),'alimentação - Tabela 7.1'!$5:$5,0)+4), "")</f>
        <v/>
      </c>
    </row>
    <row r="6064" spans="1:7" x14ac:dyDescent="0.25">
      <c r="A6064" s="59" t="str">
        <f>IF(
   SUMPRODUCT(--('alimentação - Tabela 7.1'!$5:$5=TEXT(DATE(2020,INT((ROW(A6062)-1)/33)+1,1),"mmmm/aaaa"))) &gt; 0,
   TEXT(DATE(2020,INT((ROW(A6062)-1)/33)+1,1),"mmm/aa"),
   ""
)</f>
        <v/>
      </c>
      <c r="B6064" s="61" t="str">
        <f>IF(A6064&lt;&gt;"", 'alimentação - Tabela 7.1'!$B$29, "" )</f>
        <v/>
      </c>
      <c r="C6064" s="62" t="str">
        <f>IFERROR(INDEX('alimentação - Tabela 7.1'!$29:$29,
MATCH(TEXT('Tabela 7.1'!A6064,"mmmm/aaaa"),'alimentação - Tabela 7.1'!$5:$5,0)), "")</f>
        <v/>
      </c>
      <c r="D6064" s="62" t="str">
        <f>IFERROR(INDEX('alimentação - Tabela 7.1'!$29:$29,
MATCH(TEXT('Tabela 7.1'!$A6064,"mmmm/aaaa"),'alimentação - Tabela 7.1'!$5:$5,0)+1), "")</f>
        <v/>
      </c>
      <c r="E6064" s="62" t="str">
        <f>IFERROR(INDEX('alimentação - Tabela 7.1'!$29:$29,
MATCH(TEXT('Tabela 7.1'!$A6064,"mmmm/aaaa"),'alimentação - Tabela 7.1'!$5:$5,0)+2), "")</f>
        <v/>
      </c>
      <c r="F6064" s="62" t="str">
        <f>IFERROR(INDEX('alimentação - Tabela 7.1'!$29:$29,
MATCH(TEXT('Tabela 7.1'!$A6064,"mmmm/aaaa"),'alimentação - Tabela 7.1'!$5:$5,0)+3), "")</f>
        <v/>
      </c>
      <c r="G6064" s="95" t="str">
        <f>IFERROR(INDEX('alimentação - Tabela 7.1'!$29:$29,
MATCH(TEXT('Tabela 7.1'!$A6064,"mmmm/aaaa"),'alimentação - Tabela 7.1'!$5:$5,0)+4), "")</f>
        <v/>
      </c>
    </row>
    <row r="6065" spans="1:7" x14ac:dyDescent="0.25">
      <c r="A6065" s="59" t="str">
        <f>IF(
   SUMPRODUCT(--('alimentação - Tabela 7.1'!$5:$5=TEXT(DATE(2020,INT((ROW(A6063)-1)/33)+1,1),"mmmm/aaaa"))) &gt; 0,
   TEXT(DATE(2020,INT((ROW(A6063)-1)/33)+1,1),"mmm/aa"),
   ""
)</f>
        <v/>
      </c>
      <c r="B6065" s="61" t="str">
        <f>IF(A6065&lt;&gt;"", 'alimentação - Tabela 7.1'!$B$30, "" )</f>
        <v/>
      </c>
      <c r="C6065" s="62" t="str">
        <f>IFERROR(INDEX('alimentação - Tabela 7.1'!$30:$30,
MATCH(TEXT('Tabela 7.1'!A6065,"mmmm/aaaa"),'alimentação - Tabela 7.1'!$5:$5,0)), "")</f>
        <v/>
      </c>
      <c r="D6065" s="62" t="str">
        <f>IFERROR(INDEX('alimentação - Tabela 7.1'!$30:$30,
MATCH(TEXT('Tabela 7.1'!$A6065,"mmmm/aaaa"),'alimentação - Tabela 7.1'!$5:$5,0)+1), "")</f>
        <v/>
      </c>
      <c r="E6065" s="62" t="str">
        <f>IFERROR(INDEX('alimentação - Tabela 7.1'!$30:$30,
MATCH(TEXT('Tabela 7.1'!$A6065,"mmmm/aaaa"),'alimentação - Tabela 7.1'!$5:$5,0)+2), "")</f>
        <v/>
      </c>
      <c r="F6065" s="62" t="str">
        <f>IFERROR(INDEX('alimentação - Tabela 7.1'!$30:$30,
MATCH(TEXT('Tabela 7.1'!$A6065,"mmmm/aaaa"),'alimentação - Tabela 7.1'!$5:$5,0)+3), "")</f>
        <v/>
      </c>
      <c r="G6065" s="95" t="str">
        <f>IFERROR(INDEX('alimentação - Tabela 7.1'!$30:$30,
MATCH(TEXT('Tabela 7.1'!$A6065,"mmmm/aaaa"),'alimentação - Tabela 7.1'!$5:$5,0)+4), "")</f>
        <v/>
      </c>
    </row>
    <row r="6066" spans="1:7" x14ac:dyDescent="0.25">
      <c r="A6066" s="59" t="str">
        <f>IF(
   SUMPRODUCT(--('alimentação - Tabela 7.1'!$5:$5=TEXT(DATE(2020,INT((ROW(A6064)-1)/33)+1,1),"mmmm/aaaa"))) &gt; 0,
   TEXT(DATE(2020,INT((ROW(A6064)-1)/33)+1,1),"mmm/aa"),
   ""
)</f>
        <v/>
      </c>
      <c r="B6066" s="61" t="str">
        <f>IF(A6066&lt;&gt;"", 'alimentação - Tabela 7.1'!$B$31, "" )</f>
        <v/>
      </c>
      <c r="C6066" s="62" t="str">
        <f>IFERROR(INDEX('alimentação - Tabela 7.1'!$31:$31,
MATCH(TEXT('Tabela 7.1'!A6066,"mmmm/aaaa"),'alimentação - Tabela 7.1'!$5:$5,0)), "")</f>
        <v/>
      </c>
      <c r="D6066" s="62" t="str">
        <f>IFERROR(INDEX('alimentação - Tabela 7.1'!$31:$31,
MATCH(TEXT('Tabela 7.1'!$A6066,"mmmm/aaaa"),'alimentação - Tabela 7.1'!$5:$5,0)+1), "")</f>
        <v/>
      </c>
      <c r="E6066" s="62" t="str">
        <f>IFERROR(INDEX('alimentação - Tabela 7.1'!$31:$31,
MATCH(TEXT('Tabela 7.1'!$A6066,"mmmm/aaaa"),'alimentação - Tabela 7.1'!$5:$5,0)+2), "")</f>
        <v/>
      </c>
      <c r="F6066" s="62" t="str">
        <f>IFERROR(INDEX('alimentação - Tabela 7.1'!$31:$31,
MATCH(TEXT('Tabela 7.1'!$A6066,"mmmm/aaaa"),'alimentação - Tabela 7.1'!$5:$5,0)+3), "")</f>
        <v/>
      </c>
      <c r="G6066" s="95" t="str">
        <f>IFERROR(INDEX('alimentação - Tabela 7.1'!$31:$31,
MATCH(TEXT('Tabela 7.1'!$A6066,"mmmm/aaaa"),'alimentação - Tabela 7.1'!$5:$5,0)+4), "")</f>
        <v/>
      </c>
    </row>
    <row r="6067" spans="1:7" x14ac:dyDescent="0.25">
      <c r="A6067" s="59" t="str">
        <f>IF(
   SUMPRODUCT(--('alimentação - Tabela 7.1'!$5:$5=TEXT(DATE(2020,INT((ROW(A6065)-1)/33)+1,1),"mmmm/aaaa"))) &gt; 0,
   TEXT(DATE(2020,INT((ROW(A6065)-1)/33)+1,1),"mmm/aa"),
   ""
)</f>
        <v/>
      </c>
      <c r="B6067" s="61" t="str">
        <f>IF(A6067&lt;&gt;"", 'alimentação - Tabela 7.1'!$B$32, "" )</f>
        <v/>
      </c>
      <c r="C6067" s="62" t="str">
        <f>IFERROR(INDEX('alimentação - Tabela 7.1'!$32:$32,
MATCH(TEXT('Tabela 7.1'!A6067,"mmmm/aaaa"),'alimentação - Tabela 7.1'!$5:$5,0)), "")</f>
        <v/>
      </c>
      <c r="D6067" s="62" t="str">
        <f>IFERROR(INDEX('alimentação - Tabela 7.1'!$32:$32,
MATCH(TEXT('Tabela 7.1'!$A6067,"mmmm/aaaa"),'alimentação - Tabela 7.1'!$5:$5,0)+1), "")</f>
        <v/>
      </c>
      <c r="E6067" s="62" t="str">
        <f>IFERROR(INDEX('alimentação - Tabela 7.1'!$32:$32,
MATCH(TEXT('Tabela 7.1'!$A6067,"mmmm/aaaa"),'alimentação - Tabela 7.1'!$5:$5,0)+2), "")</f>
        <v/>
      </c>
      <c r="F6067" s="62" t="str">
        <f>IFERROR(INDEX('alimentação - Tabela 7.1'!$32:$32,
MATCH(TEXT('Tabela 7.1'!$A6067,"mmmm/aaaa"),'alimentação - Tabela 7.1'!$5:$5,0)+3), "")</f>
        <v/>
      </c>
      <c r="G6067" s="95" t="str">
        <f>IFERROR(INDEX('alimentação - Tabela 7.1'!$32:$32,
MATCH(TEXT('Tabela 7.1'!$A6067,"mmmm/aaaa"),'alimentação - Tabela 7.1'!$5:$5,0)+4), "")</f>
        <v/>
      </c>
    </row>
    <row r="6068" spans="1:7" x14ac:dyDescent="0.25">
      <c r="A6068" s="59" t="str">
        <f>IF(
   SUMPRODUCT(--('alimentação - Tabela 7.1'!$5:$5=TEXT(DATE(2020,INT((ROW(A6066)-1)/33)+1,1),"mmmm/aaaa"))) &gt; 0,
   TEXT(DATE(2020,INT((ROW(A6066)-1)/33)+1,1),"mmm/aa"),
   ""
)</f>
        <v/>
      </c>
      <c r="B6068" s="61" t="str">
        <f>IF(A6068&lt;&gt;"", 'alimentação - Tabela 7.1'!$B$33, "" )</f>
        <v/>
      </c>
      <c r="C6068" s="62" t="str">
        <f>IFERROR(INDEX('alimentação - Tabela 7.1'!$33:$33,
MATCH(TEXT('Tabela 7.1'!A6068,"mmmm/aaaa"),'alimentação - Tabela 7.1'!$5:$5,0)), "")</f>
        <v/>
      </c>
      <c r="D6068" s="62" t="str">
        <f>IFERROR(INDEX('alimentação - Tabela 7.1'!$33:$33,
MATCH(TEXT('Tabela 7.1'!$A6068,"mmmm/aaaa"),'alimentação - Tabela 7.1'!$5:$5,0)+1), "")</f>
        <v/>
      </c>
      <c r="E6068" s="62" t="str">
        <f>IFERROR(INDEX('alimentação - Tabela 7.1'!$33:$33,
MATCH(TEXT('Tabela 7.1'!$A6068,"mmmm/aaaa"),'alimentação - Tabela 7.1'!$5:$5,0)+2), "")</f>
        <v/>
      </c>
      <c r="F6068" s="62" t="str">
        <f>IFERROR(INDEX('alimentação - Tabela 7.1'!$33:$33,
MATCH(TEXT('Tabela 7.1'!$A6068,"mmmm/aaaa"),'alimentação - Tabela 7.1'!$5:$5,0)+3), "")</f>
        <v/>
      </c>
      <c r="G6068" s="95" t="str">
        <f>IFERROR(INDEX('alimentação - Tabela 7.1'!$33:$33,
MATCH(TEXT('Tabela 7.1'!$A6068,"mmmm/aaaa"),'alimentação - Tabela 7.1'!$5:$5,0)+4), "")</f>
        <v/>
      </c>
    </row>
    <row r="6069" spans="1:7" x14ac:dyDescent="0.25">
      <c r="A6069" s="59" t="str">
        <f>IF(
   SUMPRODUCT(--('alimentação - Tabela 7.1'!$5:$5=TEXT(DATE(2020,INT((ROW(A6067)-1)/33)+1,1),"mmmm/aaaa"))) &gt; 0,
   TEXT(DATE(2020,INT((ROW(A6067)-1)/33)+1,1),"mmm/aa"),
   ""
)</f>
        <v/>
      </c>
      <c r="B6069" s="61" t="str">
        <f>IF(A6069&lt;&gt;"", 'alimentação - Tabela 7.1'!$B$34, "" )</f>
        <v/>
      </c>
      <c r="C6069" s="62" t="str">
        <f>IFERROR(INDEX('alimentação - Tabela 7.1'!$34:$34,
MATCH(TEXT('Tabela 7.1'!A6069,"mmmm/aaaa"),'alimentação - Tabela 7.1'!$5:$5,0)), "")</f>
        <v/>
      </c>
      <c r="D6069" s="62" t="str">
        <f>IFERROR(INDEX('alimentação - Tabela 7.1'!$34:$34,
MATCH(TEXT('Tabela 7.1'!$A6069,"mmmm/aaaa"),'alimentação - Tabela 7.1'!$5:$5,0)+1), "")</f>
        <v/>
      </c>
      <c r="E6069" s="62" t="str">
        <f>IFERROR(INDEX('alimentação - Tabela 7.1'!$34:$34,
MATCH(TEXT('Tabela 7.1'!$A6069,"mmmm/aaaa"),'alimentação - Tabela 7.1'!$5:$5,0)+2), "")</f>
        <v/>
      </c>
      <c r="F6069" s="62" t="str">
        <f>IFERROR(INDEX('alimentação - Tabela 7.1'!$34:$34,
MATCH(TEXT('Tabela 7.1'!$A6069,"mmmm/aaaa"),'alimentação - Tabela 7.1'!$5:$5,0)+3), "")</f>
        <v/>
      </c>
      <c r="G6069" s="95" t="str">
        <f>IFERROR(INDEX('alimentação - Tabela 7.1'!$34:$34,
MATCH(TEXT('Tabela 7.1'!$A6069,"mmmm/aaaa"),'alimentação - Tabela 7.1'!$5:$5,0)+4), "")</f>
        <v/>
      </c>
    </row>
    <row r="6070" spans="1:7" x14ac:dyDescent="0.25">
      <c r="A6070" s="59" t="str">
        <f>IF(
   SUMPRODUCT(--('alimentação - Tabela 7.1'!$5:$5=TEXT(DATE(2020,INT((ROW(A6068)-1)/33)+1,1),"mmmm/aaaa"))) &gt; 0,
   TEXT(DATE(2020,INT((ROW(A6068)-1)/33)+1,1),"mmm/aa"),
   ""
)</f>
        <v/>
      </c>
      <c r="B6070" s="61" t="str">
        <f>IF(A6070&lt;&gt;"", 'alimentação - Tabela 7.1'!$B$35, "" )</f>
        <v/>
      </c>
      <c r="C6070" s="62" t="str">
        <f>IFERROR(INDEX('alimentação - Tabela 7.1'!$35:$35,
MATCH(TEXT('Tabela 7.1'!A6070,"mmmm/aaaa"),'alimentação - Tabela 7.1'!$5:$5,0)), "")</f>
        <v/>
      </c>
      <c r="D6070" s="62" t="str">
        <f>IFERROR(INDEX('alimentação - Tabela 7.1'!$35:$35,
MATCH(TEXT('Tabela 7.1'!$A6070,"mmmm/aaaa"),'alimentação - Tabela 7.1'!$5:$5,0)+1), "")</f>
        <v/>
      </c>
      <c r="E6070" s="62" t="str">
        <f>IFERROR(INDEX('alimentação - Tabela 7.1'!$35:$35,
MATCH(TEXT('Tabela 7.1'!$A6070,"mmmm/aaaa"),'alimentação - Tabela 7.1'!$5:$5,0)+2), "")</f>
        <v/>
      </c>
      <c r="F6070" s="62" t="str">
        <f>IFERROR(INDEX('alimentação - Tabela 7.1'!$35:$35,
MATCH(TEXT('Tabela 7.1'!$A6070,"mmmm/aaaa"),'alimentação - Tabela 7.1'!$5:$5,0)+3), "")</f>
        <v/>
      </c>
      <c r="G6070" s="95" t="str">
        <f>IFERROR(INDEX('alimentação - Tabela 7.1'!$35:$35,
MATCH(TEXT('Tabela 7.1'!$A6070,"mmmm/aaaa"),'alimentação - Tabela 7.1'!$5:$5,0)+4), "")</f>
        <v/>
      </c>
    </row>
    <row r="6071" spans="1:7" x14ac:dyDescent="0.25">
      <c r="A6071" s="59" t="str">
        <f>IF(
   SUMPRODUCT(--('alimentação - Tabela 7.1'!$5:$5=TEXT(DATE(2020,INT((ROW(A6069)-1)/33)+1,1),"mmmm/aaaa"))) &gt; 0,
   TEXT(DATE(2020,INT((ROW(A6069)-1)/33)+1,1),"mmm/aa"),
   ""
)</f>
        <v/>
      </c>
      <c r="B6071" s="61" t="str">
        <f>IF(A6071&lt;&gt;"", 'alimentação - Tabela 7.1'!$B$36, "" )</f>
        <v/>
      </c>
      <c r="C6071" s="62" t="str">
        <f>IFERROR(INDEX('alimentação - Tabela 7.1'!$36:$36,
MATCH(TEXT('Tabela 7.1'!A6071,"mmmm/aaaa"),'alimentação - Tabela 7.1'!$5:$5,0)), "")</f>
        <v/>
      </c>
      <c r="D6071" s="62" t="str">
        <f>IFERROR(INDEX('alimentação - Tabela 7.1'!$36:$36,
MATCH(TEXT('Tabela 7.1'!$A6071,"mmmm/aaaa"),'alimentação - Tabela 7.1'!$5:$5,0)+1), "")</f>
        <v/>
      </c>
      <c r="E6071" s="62" t="str">
        <f>IFERROR(INDEX('alimentação - Tabela 7.1'!$36:$36,
MATCH(TEXT('Tabela 7.1'!$A6071,"mmmm/aaaa"),'alimentação - Tabela 7.1'!$5:$5,0)+2), "")</f>
        <v/>
      </c>
      <c r="F6071" s="62" t="str">
        <f>IFERROR(INDEX('alimentação - Tabela 7.1'!$36:$36,
MATCH(TEXT('Tabela 7.1'!$A6071,"mmmm/aaaa"),'alimentação - Tabela 7.1'!$5:$5,0)+3), "")</f>
        <v/>
      </c>
      <c r="G6071" s="95" t="str">
        <f>IFERROR(INDEX('alimentação - Tabela 7.1'!$36:$36,
MATCH(TEXT('Tabela 7.1'!$A6071,"mmmm/aaaa"),'alimentação - Tabela 7.1'!$5:$5,0)+4), "")</f>
        <v/>
      </c>
    </row>
    <row r="6072" spans="1:7" x14ac:dyDescent="0.25">
      <c r="A6072" s="59" t="str">
        <f>IF(
   SUMPRODUCT(--('alimentação - Tabela 7.1'!$5:$5=TEXT(DATE(2020,INT((ROW(A6070)-1)/33)+1,1),"mmmm/aaaa"))) &gt; 0,
   TEXT(DATE(2020,INT((ROW(A6070)-1)/33)+1,1),"mmm/aa"),
   ""
)</f>
        <v/>
      </c>
      <c r="B6072" s="61" t="str">
        <f>IF(A6072&lt;&gt;"", 'alimentação - Tabela 7.1'!$B$37, "" )</f>
        <v/>
      </c>
      <c r="C6072" s="62" t="str">
        <f>IFERROR(INDEX('alimentação - Tabela 7.1'!$37:$37,
MATCH(TEXT('Tabela 7.1'!A6072,"mmmm/aaaa"),'alimentação - Tabela 7.1'!$5:$5,0)), "")</f>
        <v/>
      </c>
      <c r="D6072" s="62" t="str">
        <f>IFERROR(INDEX('alimentação - Tabela 7.1'!$37:$37,
MATCH(TEXT('Tabela 7.1'!$A6072,"mmmm/aaaa"),'alimentação - Tabela 7.1'!$5:$5,0)+1), "")</f>
        <v/>
      </c>
      <c r="E6072" s="62" t="str">
        <f>IFERROR(INDEX('alimentação - Tabela 7.1'!$37:$37,
MATCH(TEXT('Tabela 7.1'!$A6072,"mmmm/aaaa"),'alimentação - Tabela 7.1'!$5:$5,0)+2), "")</f>
        <v/>
      </c>
      <c r="F6072" s="62" t="str">
        <f>IFERROR(INDEX('alimentação - Tabela 7.1'!$37:$37,
MATCH(TEXT('Tabela 7.1'!$A6072,"mmmm/aaaa"),'alimentação - Tabela 7.1'!$5:$5,0)+3), "")</f>
        <v/>
      </c>
      <c r="G6072" s="95" t="str">
        <f>IFERROR(INDEX('alimentação - Tabela 7.1'!$37:$37,
MATCH(TEXT('Tabela 7.1'!$A6072,"mmmm/aaaa"),'alimentação - Tabela 7.1'!$5:$5,0)+4), "")</f>
        <v/>
      </c>
    </row>
    <row r="6073" spans="1:7" x14ac:dyDescent="0.25">
      <c r="A6073" s="59" t="str">
        <f>IF(
   SUMPRODUCT(--('alimentação - Tabela 7.1'!$5:$5=TEXT(DATE(2020,INT((ROW(A6071)-1)/33)+1,1),"mmmm/aaaa"))) &gt; 0,
   TEXT(DATE(2020,INT((ROW(A6071)-1)/33)+1,1),"mmm/aa"),
   ""
)</f>
        <v/>
      </c>
      <c r="B6073" s="61" t="str">
        <f>IF(A6073&lt;&gt;"", 'alimentação - Tabela 7.1'!$B$38, "" )</f>
        <v/>
      </c>
      <c r="C6073" s="62" t="str">
        <f>IFERROR(INDEX('alimentação - Tabela 7.1'!$38:$38,
MATCH(TEXT('Tabela 7.1'!A6073,"mmmm/aaaa"),'alimentação - Tabela 7.1'!$5:$5,0)), "")</f>
        <v/>
      </c>
      <c r="D6073" s="62" t="str">
        <f>IFERROR(INDEX('alimentação - Tabela 7.1'!$38:$38,
MATCH(TEXT('Tabela 7.1'!$A6073,"mmmm/aaaa"),'alimentação - Tabela 7.1'!$5:$5,0)+1), "")</f>
        <v/>
      </c>
      <c r="E6073" s="62" t="str">
        <f>IFERROR(INDEX('alimentação - Tabela 7.1'!$38:$38,
MATCH(TEXT('Tabela 7.1'!$A6073,"mmmm/aaaa"),'alimentação - Tabela 7.1'!$5:$5,0)+2), "")</f>
        <v/>
      </c>
      <c r="F6073" s="62" t="str">
        <f>IFERROR(INDEX('alimentação - Tabela 7.1'!$38:$38,
MATCH(TEXT('Tabela 7.1'!$A6073,"mmmm/aaaa"),'alimentação - Tabela 7.1'!$5:$5,0)+3), "")</f>
        <v/>
      </c>
      <c r="G6073" s="95" t="str">
        <f>IFERROR(INDEX('alimentação - Tabela 7.1'!$38:$38,
MATCH(TEXT('Tabela 7.1'!$A6073,"mmmm/aaaa"),'alimentação - Tabela 7.1'!$5:$5,0)+4), "")</f>
        <v/>
      </c>
    </row>
    <row r="6074" spans="1:7" x14ac:dyDescent="0.25">
      <c r="A6074" s="59" t="str">
        <f>IF(
   SUMPRODUCT(--('alimentação - Tabela 7.1'!$5:$5=TEXT(DATE(2020,INT((ROW(A6072)-1)/33)+1,1),"mmmm/aaaa"))) &gt; 0,
   TEXT(DATE(2020,INT((ROW(A6072)-1)/33)+1,1),"mmm/aa"),
   ""
)</f>
        <v/>
      </c>
      <c r="B6074" s="61" t="str">
        <f>IF(A6074&lt;&gt;"", 'alimentação - Tabela 7.1'!$B$39, "" )</f>
        <v/>
      </c>
      <c r="C6074" s="62" t="str">
        <f>IFERROR(INDEX('alimentação - Tabela 7.1'!$39:$39,
MATCH(TEXT('Tabela 7.1'!A6074,"mmmm/aaaa"),'alimentação - Tabela 7.1'!$5:$5,0)), "")</f>
        <v/>
      </c>
      <c r="D6074" s="62" t="str">
        <f>IFERROR(INDEX('alimentação - Tabela 7.1'!$39:$39,
MATCH(TEXT('Tabela 7.1'!$A6074,"mmmm/aaaa"),'alimentação - Tabela 7.1'!$5:$5,0)+1), "")</f>
        <v/>
      </c>
      <c r="E6074" s="62" t="str">
        <f>IFERROR(INDEX('alimentação - Tabela 7.1'!$39:$39,
MATCH(TEXT('Tabela 7.1'!$A6074,"mmmm/aaaa"),'alimentação - Tabela 7.1'!$5:$5,0)+2), "")</f>
        <v/>
      </c>
      <c r="F6074" s="62" t="str">
        <f>IFERROR(INDEX('alimentação - Tabela 7.1'!$39:$39,
MATCH(TEXT('Tabela 7.1'!$A6074,"mmmm/aaaa"),'alimentação - Tabela 7.1'!$5:$5,0)+3), "")</f>
        <v/>
      </c>
      <c r="G6074" s="95" t="str">
        <f>IFERROR(INDEX('alimentação - Tabela 7.1'!$39:$39,
MATCH(TEXT('Tabela 7.1'!$A6074,"mmmm/aaaa"),'alimentação - Tabela 7.1'!$5:$5,0)+4), "")</f>
        <v/>
      </c>
    </row>
    <row r="6075" spans="1:7" x14ac:dyDescent="0.25">
      <c r="A6075" s="59" t="str">
        <f>IF(
   SUMPRODUCT(--('alimentação - Tabela 7.1'!$5:$5=TEXT(DATE(2020,INT((ROW(A6073)-1)/33)+1,1),"mmmm/aaaa"))) &gt; 0,
   TEXT(DATE(2020,INT((ROW(A6073)-1)/33)+1,1),"mmm/aa"),
   ""
)</f>
        <v/>
      </c>
      <c r="B6075" s="61" t="str">
        <f>IF(A6075&lt;&gt;"", 'alimentação - Tabela 7.1'!$B$7, "" )</f>
        <v/>
      </c>
      <c r="C6075" s="62" t="str">
        <f>IFERROR(INDEX('alimentação - Tabela 7.1'!$7:$7,
MATCH(TEXT('Tabela 7.1'!A6075,"mmmm/aaaa"),'alimentação - Tabela 7.1'!$5:$5,0)), "")</f>
        <v/>
      </c>
      <c r="D6075" s="62" t="str">
        <f>IFERROR(INDEX('alimentação - Tabela 7.1'!$7:$7,
MATCH(TEXT('Tabela 7.1'!$A6075,"mmmm/aaaa"),'alimentação - Tabela 7.1'!$5:$5,0)+1), "")</f>
        <v/>
      </c>
      <c r="E6075" s="62" t="str">
        <f>IFERROR(INDEX('alimentação - Tabela 7.1'!$7:$7,
MATCH(TEXT('Tabela 7.1'!$A6075,"mmmm/aaaa"),'alimentação - Tabela 7.1'!$5:$5,0)+2), "")</f>
        <v/>
      </c>
      <c r="F6075" s="62" t="str">
        <f>IFERROR(INDEX('alimentação - Tabela 7.1'!$7:$7,
MATCH(TEXT('Tabela 7.1'!$A6075,"mmmm/aaaa"),'alimentação - Tabela 7.1'!$5:$5,0)+3), "")</f>
        <v/>
      </c>
      <c r="G6075" s="95" t="str">
        <f>IFERROR(INDEX('alimentação - Tabela 7.1'!$7:$7,
MATCH(TEXT('Tabela 7.1'!$A6075,"mmmm/aaaa"),'alimentação - Tabela 7.1'!$5:$5,0)+4), "")</f>
        <v/>
      </c>
    </row>
    <row r="6076" spans="1:7" x14ac:dyDescent="0.25">
      <c r="A6076" s="59" t="str">
        <f>IF(
   SUMPRODUCT(--('alimentação - Tabela 7.1'!$5:$5=TEXT(DATE(2020,INT((ROW(A6074)-1)/33)+1,1),"mmmm/aaaa"))) &gt; 0,
   TEXT(DATE(2020,INT((ROW(A6074)-1)/33)+1,1),"mmm/aa"),
   ""
)</f>
        <v/>
      </c>
      <c r="B6076" s="61" t="str">
        <f>IF(A6076&lt;&gt;"", 'alimentação - Tabela 7.1'!$B$8, "" )</f>
        <v/>
      </c>
      <c r="C6076" s="62" t="str">
        <f>IFERROR(INDEX('alimentação - Tabela 7.1'!$8:$8,
MATCH(TEXT('Tabela 7.1'!A6076,"mmmm/aaaa"),'alimentação - Tabela 7.1'!$5:$5,0)), "")</f>
        <v/>
      </c>
      <c r="D6076" s="62" t="str">
        <f>IFERROR(INDEX('alimentação - Tabela 7.1'!$8:$8,
MATCH(TEXT('Tabela 7.1'!$A6076,"mmmm/aaaa"),'alimentação - Tabela 7.1'!$5:$5,0)+1), "")</f>
        <v/>
      </c>
      <c r="E6076" s="62" t="str">
        <f>IFERROR(INDEX('alimentação - Tabela 7.1'!$8:$8,
MATCH(TEXT('Tabela 7.1'!$A6076,"mmmm/aaaa"),'alimentação - Tabela 7.1'!$5:$5,0)+2), "")</f>
        <v/>
      </c>
      <c r="F6076" s="62" t="str">
        <f>IFERROR(INDEX('alimentação - Tabela 7.1'!$8:$8,
MATCH(TEXT('Tabela 7.1'!$A6076,"mmmm/aaaa"),'alimentação - Tabela 7.1'!$5:$5,0)+3), "")</f>
        <v/>
      </c>
      <c r="G6076" s="95" t="str">
        <f>IFERROR(INDEX('alimentação - Tabela 7.1'!$8:$8,
MATCH(TEXT('Tabela 7.1'!$A6076,"mmmm/aaaa"),'alimentação - Tabela 7.1'!$5:$5,0)+4), "")</f>
        <v/>
      </c>
    </row>
    <row r="6077" spans="1:7" x14ac:dyDescent="0.25">
      <c r="A6077" s="59" t="str">
        <f>IF(
   SUMPRODUCT(--('alimentação - Tabela 7.1'!$5:$5=TEXT(DATE(2020,INT((ROW(A6075)-1)/33)+1,1),"mmmm/aaaa"))) &gt; 0,
   TEXT(DATE(2020,INT((ROW(A6075)-1)/33)+1,1),"mmm/aa"),
   ""
)</f>
        <v/>
      </c>
      <c r="B6077" s="61" t="str">
        <f>IF(A6077&lt;&gt;"", 'alimentação - Tabela 7.1'!$B$9, "" )</f>
        <v/>
      </c>
      <c r="C6077" s="62" t="str">
        <f>IFERROR(INDEX('alimentação - Tabela 7.1'!$9:$9,
MATCH(TEXT('Tabela 7.1'!A6077,"mmmm/aaaa"),'alimentação - Tabela 7.1'!$5:$5,0)), "")</f>
        <v/>
      </c>
      <c r="D6077" s="62" t="str">
        <f>IFERROR(INDEX('alimentação - Tabela 7.1'!$9:$9,
MATCH(TEXT('Tabela 7.1'!$A6077,"mmmm/aaaa"),'alimentação - Tabela 7.1'!$5:$5,0)+1), "")</f>
        <v/>
      </c>
      <c r="E6077" s="62" t="str">
        <f>IFERROR(INDEX('alimentação - Tabela 7.1'!$9:$9,
MATCH(TEXT('Tabela 7.1'!$A6077,"mmmm/aaaa"),'alimentação - Tabela 7.1'!$5:$5,0)+2), "")</f>
        <v/>
      </c>
      <c r="F6077" s="62" t="str">
        <f>IFERROR(INDEX('alimentação - Tabela 7.1'!$9:$9,
MATCH(TEXT('Tabela 7.1'!$A6077,"mmmm/aaaa"),'alimentação - Tabela 7.1'!$5:$5,0)+3), "")</f>
        <v/>
      </c>
      <c r="G6077" s="95" t="str">
        <f>IFERROR(INDEX('alimentação - Tabela 7.1'!$9:$9,
MATCH(TEXT('Tabela 7.1'!$A6077,"mmmm/aaaa"),'alimentação - Tabela 7.1'!$5:$5,0)+4), "")</f>
        <v/>
      </c>
    </row>
    <row r="6078" spans="1:7" x14ac:dyDescent="0.25">
      <c r="A6078" s="59" t="str">
        <f>IF(
   SUMPRODUCT(--('alimentação - Tabela 7.1'!$5:$5=TEXT(DATE(2020,INT((ROW(A6076)-1)/33)+1,1),"mmmm/aaaa"))) &gt; 0,
   TEXT(DATE(2020,INT((ROW(A6076)-1)/33)+1,1),"mmm/aa"),
   ""
)</f>
        <v/>
      </c>
      <c r="B6078" s="61" t="str">
        <f>IF(A6078&lt;&gt;"", 'alimentação - Tabela 7.1'!$B$10, "" )</f>
        <v/>
      </c>
      <c r="C6078" s="62" t="str">
        <f>IFERROR(INDEX('alimentação - Tabela 7.1'!$10:$10,
MATCH(TEXT('Tabela 7.1'!A6078,"mmmm/aaaa"),'alimentação - Tabela 7.1'!$5:$5,0)), "")</f>
        <v/>
      </c>
      <c r="D6078" s="62" t="str">
        <f>IFERROR(INDEX('alimentação - Tabela 7.1'!$10:$10,
MATCH(TEXT('Tabela 7.1'!$A6078,"mmmm/aaaa"),'alimentação - Tabela 7.1'!$5:$5,0)+1), "")</f>
        <v/>
      </c>
      <c r="E6078" s="62" t="str">
        <f>IFERROR(INDEX('alimentação - Tabela 7.1'!$10:$10,
MATCH(TEXT('Tabela 7.1'!$A6078,"mmmm/aaaa"),'alimentação - Tabela 7.1'!$5:$5,0)+2), "")</f>
        <v/>
      </c>
      <c r="F6078" s="62" t="str">
        <f>IFERROR(INDEX('alimentação - Tabela 7.1'!$10:$10,
MATCH(TEXT('Tabela 7.1'!$A6078,"mmmm/aaaa"),'alimentação - Tabela 7.1'!$5:$5,0)+3), "")</f>
        <v/>
      </c>
      <c r="G6078" s="95" t="str">
        <f>IFERROR(INDEX('alimentação - Tabela 7.1'!$10:$10,
MATCH(TEXT('Tabela 7.1'!$A6078,"mmmm/aaaa"),'alimentação - Tabela 7.1'!$5:$5,0)+4), "")</f>
        <v/>
      </c>
    </row>
    <row r="6079" spans="1:7" x14ac:dyDescent="0.25">
      <c r="A6079" s="59" t="str">
        <f>IF(
   SUMPRODUCT(--('alimentação - Tabela 7.1'!$5:$5=TEXT(DATE(2020,INT((ROW(A6077)-1)/33)+1,1),"mmmm/aaaa"))) &gt; 0,
   TEXT(DATE(2020,INT((ROW(A6077)-1)/33)+1,1),"mmm/aa"),
   ""
)</f>
        <v/>
      </c>
      <c r="B6079" s="61" t="str">
        <f>IF(A6079&lt;&gt;"", 'alimentação - Tabela 7.1'!$B$11, "" )</f>
        <v/>
      </c>
      <c r="C6079" s="62" t="str">
        <f>IFERROR(INDEX('alimentação - Tabela 7.1'!$11:$11,
MATCH(TEXT('Tabela 7.1'!A6079,"mmmm/aaaa"),'alimentação - Tabela 7.1'!$5:$5,0)), "")</f>
        <v/>
      </c>
      <c r="D6079" s="62" t="str">
        <f>IFERROR(INDEX('alimentação - Tabela 7.1'!$11:$11,
MATCH(TEXT('Tabela 7.1'!$A6079,"mmmm/aaaa"),'alimentação - Tabela 7.1'!$5:$5,0)+1), "")</f>
        <v/>
      </c>
      <c r="E6079" s="62" t="str">
        <f>IFERROR(INDEX('alimentação - Tabela 7.1'!$11:$11,
MATCH(TEXT('Tabela 7.1'!$A6079,"mmmm/aaaa"),'alimentação - Tabela 7.1'!$5:$5,0)+2), "")</f>
        <v/>
      </c>
      <c r="F6079" s="62" t="str">
        <f>IFERROR(INDEX('alimentação - Tabela 7.1'!$11:$11,
MATCH(TEXT('Tabela 7.1'!$A6079,"mmmm/aaaa"),'alimentação - Tabela 7.1'!$5:$5,0)+3), "")</f>
        <v/>
      </c>
      <c r="G6079" s="95" t="str">
        <f>IFERROR(INDEX('alimentação - Tabela 7.1'!$11:$11,
MATCH(TEXT('Tabela 7.1'!$A6079,"mmmm/aaaa"),'alimentação - Tabela 7.1'!$5:$5,0)+4), "")</f>
        <v/>
      </c>
    </row>
    <row r="6080" spans="1:7" x14ac:dyDescent="0.25">
      <c r="A6080" s="59" t="str">
        <f>IF(
   SUMPRODUCT(--('alimentação - Tabela 7.1'!$5:$5=TEXT(DATE(2020,INT((ROW(A6078)-1)/33)+1,1),"mmmm/aaaa"))) &gt; 0,
   TEXT(DATE(2020,INT((ROW(A6078)-1)/33)+1,1),"mmm/aa"),
   ""
)</f>
        <v/>
      </c>
      <c r="B6080" s="61" t="str">
        <f>IF(A6080&lt;&gt;"", 'alimentação - Tabela 7.1'!$B$12, "" )</f>
        <v/>
      </c>
      <c r="C6080" s="62" t="str">
        <f>IFERROR(INDEX('alimentação - Tabela 7.1'!$12:$12,
MATCH(TEXT('Tabela 7.1'!A6080,"mmmm/aaaa"),'alimentação - Tabela 7.1'!$5:$5,0)), "")</f>
        <v/>
      </c>
      <c r="D6080" s="62" t="str">
        <f>IFERROR(INDEX('alimentação - Tabela 7.1'!$12:$12,
MATCH(TEXT('Tabela 7.1'!$A6080,"mmmm/aaaa"),'alimentação - Tabela 7.1'!$5:$5,0)+1), "")</f>
        <v/>
      </c>
      <c r="E6080" s="62" t="str">
        <f>IFERROR(INDEX('alimentação - Tabela 7.1'!$12:$12,
MATCH(TEXT('Tabela 7.1'!$A6080,"mmmm/aaaa"),'alimentação - Tabela 7.1'!$5:$5,0)+2), "")</f>
        <v/>
      </c>
      <c r="F6080" s="62" t="str">
        <f>IFERROR(INDEX('alimentação - Tabela 7.1'!$12:$12,
MATCH(TEXT('Tabela 7.1'!$A6080,"mmmm/aaaa"),'alimentação - Tabela 7.1'!$5:$5,0)+3), "")</f>
        <v/>
      </c>
      <c r="G6080" s="95" t="str">
        <f>IFERROR(INDEX('alimentação - Tabela 7.1'!$12:$12,
MATCH(TEXT('Tabela 7.1'!$A6080,"mmmm/aaaa"),'alimentação - Tabela 7.1'!$5:$5,0)+4), "")</f>
        <v/>
      </c>
    </row>
    <row r="6081" spans="1:7" x14ac:dyDescent="0.25">
      <c r="A6081" s="59" t="str">
        <f>IF(
   SUMPRODUCT(--('alimentação - Tabela 7.1'!$5:$5=TEXT(DATE(2020,INT((ROW(A6079)-1)/33)+1,1),"mmmm/aaaa"))) &gt; 0,
   TEXT(DATE(2020,INT((ROW(A6079)-1)/33)+1,1),"mmm/aa"),
   ""
)</f>
        <v/>
      </c>
      <c r="B6081" s="61" t="str">
        <f>IF(A6081&lt;&gt;"", 'alimentação - Tabela 7.1'!$B$13, "" )</f>
        <v/>
      </c>
      <c r="C6081" s="62" t="str">
        <f>IFERROR(INDEX('alimentação - Tabela 7.1'!$13:$13,
MATCH(TEXT('Tabela 7.1'!A6081,"mmmm/aaaa"),'alimentação - Tabela 7.1'!$5:$5,0)), "")</f>
        <v/>
      </c>
      <c r="D6081" s="62" t="str">
        <f>IFERROR(INDEX('alimentação - Tabela 7.1'!$13:$13,
MATCH(TEXT('Tabela 7.1'!$A6081,"mmmm/aaaa"),'alimentação - Tabela 7.1'!$5:$5,0)+1), "")</f>
        <v/>
      </c>
      <c r="E6081" s="62" t="str">
        <f>IFERROR(INDEX('alimentação - Tabela 7.1'!$13:$13,
MATCH(TEXT('Tabela 7.1'!$A6081,"mmmm/aaaa"),'alimentação - Tabela 7.1'!$5:$5,0)+2), "")</f>
        <v/>
      </c>
      <c r="F6081" s="62" t="str">
        <f>IFERROR(INDEX('alimentação - Tabela 7.1'!$13:$13,
MATCH(TEXT('Tabela 7.1'!$A6081,"mmmm/aaaa"),'alimentação - Tabela 7.1'!$5:$5,0)+3), "")</f>
        <v/>
      </c>
      <c r="G6081" s="95" t="str">
        <f>IFERROR(INDEX('alimentação - Tabela 7.1'!$13:$13,
MATCH(TEXT('Tabela 7.1'!$A6081,"mmmm/aaaa"),'alimentação - Tabela 7.1'!$5:$5,0)+4), "")</f>
        <v/>
      </c>
    </row>
    <row r="6082" spans="1:7" x14ac:dyDescent="0.25">
      <c r="A6082" s="59" t="str">
        <f>IF(
   SUMPRODUCT(--('alimentação - Tabela 7.1'!$5:$5=TEXT(DATE(2020,INT((ROW(A6080)-1)/33)+1,1),"mmmm/aaaa"))) &gt; 0,
   TEXT(DATE(2020,INT((ROW(A6080)-1)/33)+1,1),"mmm/aa"),
   ""
)</f>
        <v/>
      </c>
      <c r="B6082" s="61" t="str">
        <f>IF(A6082&lt;&gt;"", 'alimentação - Tabela 7.1'!$B$14, "" )</f>
        <v/>
      </c>
      <c r="C6082" s="62" t="str">
        <f>IFERROR(INDEX('alimentação - Tabela 7.1'!$14:$14,
MATCH(TEXT('Tabela 7.1'!A6082,"mmmm/aaaa"),'alimentação - Tabela 7.1'!$5:$5,0)), "")</f>
        <v/>
      </c>
      <c r="D6082" s="62" t="str">
        <f>IFERROR(INDEX('alimentação - Tabela 7.1'!$14:$14,
MATCH(TEXT('Tabela 7.1'!$A6082,"mmmm/aaaa"),'alimentação - Tabela 7.1'!$5:$5,0)+1), "")</f>
        <v/>
      </c>
      <c r="E6082" s="62" t="str">
        <f>IFERROR(INDEX('alimentação - Tabela 7.1'!$14:$14,
MATCH(TEXT('Tabela 7.1'!$A6082,"mmmm/aaaa"),'alimentação - Tabela 7.1'!$5:$5,0)+2), "")</f>
        <v/>
      </c>
      <c r="F6082" s="62" t="str">
        <f>IFERROR(INDEX('alimentação - Tabela 7.1'!$14:$14,
MATCH(TEXT('Tabela 7.1'!$A6082,"mmmm/aaaa"),'alimentação - Tabela 7.1'!$5:$5,0)+3), "")</f>
        <v/>
      </c>
      <c r="G6082" s="95" t="str">
        <f>IFERROR(INDEX('alimentação - Tabela 7.1'!$14:$14,
MATCH(TEXT('Tabela 7.1'!$A6082,"mmmm/aaaa"),'alimentação - Tabela 7.1'!$5:$5,0)+4), "")</f>
        <v/>
      </c>
    </row>
    <row r="6083" spans="1:7" x14ac:dyDescent="0.25">
      <c r="A6083" s="59" t="str">
        <f>IF(
   SUMPRODUCT(--('alimentação - Tabela 7.1'!$5:$5=TEXT(DATE(2020,INT((ROW(A6081)-1)/33)+1,1),"mmmm/aaaa"))) &gt; 0,
   TEXT(DATE(2020,INT((ROW(A6081)-1)/33)+1,1),"mmm/aa"),
   ""
)</f>
        <v/>
      </c>
      <c r="B6083" s="61" t="str">
        <f>IF(A6083&lt;&gt;"", 'alimentação - Tabela 7.1'!$B$15, "" )</f>
        <v/>
      </c>
      <c r="C6083" s="62" t="str">
        <f>IFERROR(INDEX('alimentação - Tabela 7.1'!$15:$15,
MATCH(TEXT('Tabela 7.1'!A6083,"mmmm/aaaa"),'alimentação - Tabela 7.1'!$5:$5,0)), "")</f>
        <v/>
      </c>
      <c r="D6083" s="62" t="str">
        <f>IFERROR(INDEX('alimentação - Tabela 7.1'!$15:$15,
MATCH(TEXT('Tabela 7.1'!$A6083,"mmmm/aaaa"),'alimentação - Tabela 7.1'!$5:$5,0)+1), "")</f>
        <v/>
      </c>
      <c r="E6083" s="62" t="str">
        <f>IFERROR(INDEX('alimentação - Tabela 7.1'!$15:$15,
MATCH(TEXT('Tabela 7.1'!$A6083,"mmmm/aaaa"),'alimentação - Tabela 7.1'!$5:$5,0)+2), "")</f>
        <v/>
      </c>
      <c r="F6083" s="62" t="str">
        <f>IFERROR(INDEX('alimentação - Tabela 7.1'!$15:$15,
MATCH(TEXT('Tabela 7.1'!$A6083,"mmmm/aaaa"),'alimentação - Tabela 7.1'!$5:$5,0)+3), "")</f>
        <v/>
      </c>
      <c r="G6083" s="95" t="str">
        <f>IFERROR(INDEX('alimentação - Tabela 7.1'!$15:$15,
MATCH(TEXT('Tabela 7.1'!$A6083,"mmmm/aaaa"),'alimentação - Tabela 7.1'!$5:$5,0)+4), "")</f>
        <v/>
      </c>
    </row>
    <row r="6084" spans="1:7" x14ac:dyDescent="0.25">
      <c r="A6084" s="59" t="str">
        <f>IF(
   SUMPRODUCT(--('alimentação - Tabela 7.1'!$5:$5=TEXT(DATE(2020,INT((ROW(A6082)-1)/33)+1,1),"mmmm/aaaa"))) &gt; 0,
   TEXT(DATE(2020,INT((ROW(A6082)-1)/33)+1,1),"mmm/aa"),
   ""
)</f>
        <v/>
      </c>
      <c r="B6084" s="61" t="str">
        <f>IF(A6084&lt;&gt;"", 'alimentação - Tabela 7.1'!$B$16, "" )</f>
        <v/>
      </c>
      <c r="C6084" s="62" t="str">
        <f>IFERROR(INDEX('alimentação - Tabela 7.1'!$16:$16,
MATCH(TEXT('Tabela 7.1'!A6084,"mmmm/aaaa"),'alimentação - Tabela 7.1'!$5:$5,0)), "")</f>
        <v/>
      </c>
      <c r="D6084" s="62" t="str">
        <f>IFERROR(INDEX('alimentação - Tabela 7.1'!$16:$16,
MATCH(TEXT('Tabela 7.1'!$A6084,"mmmm/aaaa"),'alimentação - Tabela 7.1'!$5:$5,0)+1), "")</f>
        <v/>
      </c>
      <c r="E6084" s="62" t="str">
        <f>IFERROR(INDEX('alimentação - Tabela 7.1'!$16:$16,
MATCH(TEXT('Tabela 7.1'!$A6084,"mmmm/aaaa"),'alimentação - Tabela 7.1'!$5:$5,0)+2), "")</f>
        <v/>
      </c>
      <c r="F6084" s="62" t="str">
        <f>IFERROR(INDEX('alimentação - Tabela 7.1'!$16:$16,
MATCH(TEXT('Tabela 7.1'!$A6084,"mmmm/aaaa"),'alimentação - Tabela 7.1'!$5:$5,0)+3), "")</f>
        <v/>
      </c>
      <c r="G6084" s="95" t="str">
        <f>IFERROR(INDEX('alimentação - Tabela 7.1'!$16:$16,
MATCH(TEXT('Tabela 7.1'!$A6084,"mmmm/aaaa"),'alimentação - Tabela 7.1'!$5:$5,0)+4), "")</f>
        <v/>
      </c>
    </row>
    <row r="6085" spans="1:7" x14ac:dyDescent="0.25">
      <c r="A6085" s="59" t="str">
        <f>IF(
   SUMPRODUCT(--('alimentação - Tabela 7.1'!$5:$5=TEXT(DATE(2020,INT((ROW(A6083)-1)/33)+1,1),"mmmm/aaaa"))) &gt; 0,
   TEXT(DATE(2020,INT((ROW(A6083)-1)/33)+1,1),"mmm/aa"),
   ""
)</f>
        <v/>
      </c>
      <c r="B6085" s="61" t="str">
        <f>IF(A6085&lt;&gt;"", 'alimentação - Tabela 7.1'!$B$17, "" )</f>
        <v/>
      </c>
      <c r="C6085" s="62" t="str">
        <f>IFERROR(INDEX('alimentação - Tabela 7.1'!$17:$17,
MATCH(TEXT('Tabela 7.1'!A6085,"mmmm/aaaa"),'alimentação - Tabela 7.1'!$5:$5,0)), "")</f>
        <v/>
      </c>
      <c r="D6085" s="62" t="str">
        <f>IFERROR(INDEX('alimentação - Tabela 7.1'!$17:$17,
MATCH(TEXT('Tabela 7.1'!$A6085,"mmmm/aaaa"),'alimentação - Tabela 7.1'!$5:$5,0)+1), "")</f>
        <v/>
      </c>
      <c r="E6085" s="62" t="str">
        <f>IFERROR(INDEX('alimentação - Tabela 7.1'!$17:$17,
MATCH(TEXT('Tabela 7.1'!$A6085,"mmmm/aaaa"),'alimentação - Tabela 7.1'!$5:$5,0)+2), "")</f>
        <v/>
      </c>
      <c r="F6085" s="62" t="str">
        <f>IFERROR(INDEX('alimentação - Tabela 7.1'!$17:$17,
MATCH(TEXT('Tabela 7.1'!$A6085,"mmmm/aaaa"),'alimentação - Tabela 7.1'!$5:$5,0)+3), "")</f>
        <v/>
      </c>
      <c r="G6085" s="95" t="str">
        <f>IFERROR(INDEX('alimentação - Tabela 7.1'!$17:$17,
MATCH(TEXT('Tabela 7.1'!$A6085,"mmmm/aaaa"),'alimentação - Tabela 7.1'!$5:$5,0)+4), "")</f>
        <v/>
      </c>
    </row>
    <row r="6086" spans="1:7" x14ac:dyDescent="0.25">
      <c r="A6086" s="59" t="str">
        <f>IF(
   SUMPRODUCT(--('alimentação - Tabela 7.1'!$5:$5=TEXT(DATE(2020,INT((ROW(A6084)-1)/33)+1,1),"mmmm/aaaa"))) &gt; 0,
   TEXT(DATE(2020,INT((ROW(A6084)-1)/33)+1,1),"mmm/aa"),
   ""
)</f>
        <v/>
      </c>
      <c r="B6086" s="61" t="str">
        <f>IF(A6086&lt;&gt;"", 'alimentação - Tabela 7.1'!$B$18, "" )</f>
        <v/>
      </c>
      <c r="C6086" s="62" t="str">
        <f>IFERROR(INDEX('alimentação - Tabela 7.1'!$18:$18,
MATCH(TEXT('Tabela 7.1'!A6086,"mmmm/aaaa"),'alimentação - Tabela 7.1'!$5:$5,0)), "")</f>
        <v/>
      </c>
      <c r="D6086" s="62" t="str">
        <f>IFERROR(INDEX('alimentação - Tabela 7.1'!$18:$18,
MATCH(TEXT('Tabela 7.1'!$A6086,"mmmm/aaaa"),'alimentação - Tabela 7.1'!$5:$5,0)+1), "")</f>
        <v/>
      </c>
      <c r="E6086" s="62" t="str">
        <f>IFERROR(INDEX('alimentação - Tabela 7.1'!$18:$18,
MATCH(TEXT('Tabela 7.1'!$A6086,"mmmm/aaaa"),'alimentação - Tabela 7.1'!$5:$5,0)+2), "")</f>
        <v/>
      </c>
      <c r="F6086" s="62" t="str">
        <f>IFERROR(INDEX('alimentação - Tabela 7.1'!$18:$18,
MATCH(TEXT('Tabela 7.1'!$A6086,"mmmm/aaaa"),'alimentação - Tabela 7.1'!$5:$5,0)+3), "")</f>
        <v/>
      </c>
      <c r="G6086" s="95" t="str">
        <f>IFERROR(INDEX('alimentação - Tabela 7.1'!$18:$18,
MATCH(TEXT('Tabela 7.1'!$A6086,"mmmm/aaaa"),'alimentação - Tabela 7.1'!$5:$5,0)+4), "")</f>
        <v/>
      </c>
    </row>
    <row r="6087" spans="1:7" x14ac:dyDescent="0.25">
      <c r="A6087" s="59" t="str">
        <f>IF(
   SUMPRODUCT(--('alimentação - Tabela 7.1'!$5:$5=TEXT(DATE(2020,INT((ROW(A6085)-1)/33)+1,1),"mmmm/aaaa"))) &gt; 0,
   TEXT(DATE(2020,INT((ROW(A6085)-1)/33)+1,1),"mmm/aa"),
   ""
)</f>
        <v/>
      </c>
      <c r="B6087" s="61" t="str">
        <f>IF(A6087&lt;&gt;"", 'alimentação - Tabela 7.1'!$B$19, "" )</f>
        <v/>
      </c>
      <c r="C6087" s="62" t="str">
        <f>IFERROR(INDEX('alimentação - Tabela 7.1'!$19:$19,
MATCH(TEXT('Tabela 7.1'!A6087,"mmmm/aaaa"),'alimentação - Tabela 7.1'!$5:$5,0)), "")</f>
        <v/>
      </c>
      <c r="D6087" s="62" t="str">
        <f>IFERROR(INDEX('alimentação - Tabela 7.1'!$19:$19,
MATCH(TEXT('Tabela 7.1'!$A6087,"mmmm/aaaa"),'alimentação - Tabela 7.1'!$5:$5,0)+1), "")</f>
        <v/>
      </c>
      <c r="E6087" s="62" t="str">
        <f>IFERROR(INDEX('alimentação - Tabela 7.1'!$19:$19,
MATCH(TEXT('Tabela 7.1'!$A6087,"mmmm/aaaa"),'alimentação - Tabela 7.1'!$5:$5,0)+2), "")</f>
        <v/>
      </c>
      <c r="F6087" s="62" t="str">
        <f>IFERROR(INDEX('alimentação - Tabela 7.1'!$19:$19,
MATCH(TEXT('Tabela 7.1'!$A6087,"mmmm/aaaa"),'alimentação - Tabela 7.1'!$5:$5,0)+3), "")</f>
        <v/>
      </c>
      <c r="G6087" s="95" t="str">
        <f>IFERROR(INDEX('alimentação - Tabela 7.1'!$19:$19,
MATCH(TEXT('Tabela 7.1'!$A6087,"mmmm/aaaa"),'alimentação - Tabela 7.1'!$5:$5,0)+4), "")</f>
        <v/>
      </c>
    </row>
    <row r="6088" spans="1:7" x14ac:dyDescent="0.25">
      <c r="A6088" s="59" t="str">
        <f>IF(
   SUMPRODUCT(--('alimentação - Tabela 7.1'!$5:$5=TEXT(DATE(2020,INT((ROW(A6086)-1)/33)+1,1),"mmmm/aaaa"))) &gt; 0,
   TEXT(DATE(2020,INT((ROW(A6086)-1)/33)+1,1),"mmm/aa"),
   ""
)</f>
        <v/>
      </c>
      <c r="B6088" s="61" t="str">
        <f>IF(A6088&lt;&gt;"", 'alimentação - Tabela 7.1'!$B$20, "" )</f>
        <v/>
      </c>
      <c r="C6088" s="62" t="str">
        <f>IFERROR(INDEX('alimentação - Tabela 7.1'!$20:$20,
MATCH(TEXT('Tabela 7.1'!A6088,"mmmm/aaaa"),'alimentação - Tabela 7.1'!$5:$5,0)), "")</f>
        <v/>
      </c>
      <c r="D6088" s="62" t="str">
        <f>IFERROR(INDEX('alimentação - Tabela 7.1'!$20:$20,
MATCH(TEXT('Tabela 7.1'!$A6088,"mmmm/aaaa"),'alimentação - Tabela 7.1'!$5:$5,0)+1), "")</f>
        <v/>
      </c>
      <c r="E6088" s="62" t="str">
        <f>IFERROR(INDEX('alimentação - Tabela 7.1'!$20:$20,
MATCH(TEXT('Tabela 7.1'!$A6088,"mmmm/aaaa"),'alimentação - Tabela 7.1'!$5:$5,0)+2), "")</f>
        <v/>
      </c>
      <c r="F6088" s="62" t="str">
        <f>IFERROR(INDEX('alimentação - Tabela 7.1'!$20:$20,
MATCH(TEXT('Tabela 7.1'!$A6088,"mmmm/aaaa"),'alimentação - Tabela 7.1'!$5:$5,0)+3), "")</f>
        <v/>
      </c>
      <c r="G6088" s="95" t="str">
        <f>IFERROR(INDEX('alimentação - Tabela 7.1'!$20:$20,
MATCH(TEXT('Tabela 7.1'!$A6088,"mmmm/aaaa"),'alimentação - Tabela 7.1'!$5:$5,0)+4), "")</f>
        <v/>
      </c>
    </row>
    <row r="6089" spans="1:7" x14ac:dyDescent="0.25">
      <c r="A6089" s="59" t="str">
        <f>IF(
   SUMPRODUCT(--('alimentação - Tabela 7.1'!$5:$5=TEXT(DATE(2020,INT((ROW(A6087)-1)/33)+1,1),"mmmm/aaaa"))) &gt; 0,
   TEXT(DATE(2020,INT((ROW(A6087)-1)/33)+1,1),"mmm/aa"),
   ""
)</f>
        <v/>
      </c>
      <c r="B6089" s="61" t="str">
        <f>IF(A6089&lt;&gt;"", 'alimentação - Tabela 7.1'!$B$21, "" )</f>
        <v/>
      </c>
      <c r="C6089" s="62" t="str">
        <f>IFERROR(INDEX('alimentação - Tabela 7.1'!$21:$21,
MATCH(TEXT('Tabela 7.1'!A6089,"mmmm/aaaa"),'alimentação - Tabela 7.1'!$5:$5,0)), "")</f>
        <v/>
      </c>
      <c r="D6089" s="62" t="str">
        <f>IFERROR(INDEX('alimentação - Tabela 7.1'!$21:$21,
MATCH(TEXT('Tabela 7.1'!$A6089,"mmmm/aaaa"),'alimentação - Tabela 7.1'!$5:$5,0)+1), "")</f>
        <v/>
      </c>
      <c r="E6089" s="62" t="str">
        <f>IFERROR(INDEX('alimentação - Tabela 7.1'!$21:$21,
MATCH(TEXT('Tabela 7.1'!$A6089,"mmmm/aaaa"),'alimentação - Tabela 7.1'!$5:$5,0)+2), "")</f>
        <v/>
      </c>
      <c r="F6089" s="62" t="str">
        <f>IFERROR(INDEX('alimentação - Tabela 7.1'!$21:$21,
MATCH(TEXT('Tabela 7.1'!$A6089,"mmmm/aaaa"),'alimentação - Tabela 7.1'!$5:$5,0)+3), "")</f>
        <v/>
      </c>
      <c r="G6089" s="95" t="str">
        <f>IFERROR(INDEX('alimentação - Tabela 7.1'!$21:$21,
MATCH(TEXT('Tabela 7.1'!$A6089,"mmmm/aaaa"),'alimentação - Tabela 7.1'!$5:$5,0)+4), "")</f>
        <v/>
      </c>
    </row>
    <row r="6090" spans="1:7" x14ac:dyDescent="0.25">
      <c r="A6090" s="59" t="str">
        <f>IF(
   SUMPRODUCT(--('alimentação - Tabela 7.1'!$5:$5=TEXT(DATE(2020,INT((ROW(A6088)-1)/33)+1,1),"mmmm/aaaa"))) &gt; 0,
   TEXT(DATE(2020,INT((ROW(A6088)-1)/33)+1,1),"mmm/aa"),
   ""
)</f>
        <v/>
      </c>
      <c r="B6090" s="61" t="str">
        <f>IF(A6090&lt;&gt;"", 'alimentação - Tabela 7.1'!$B$22, "" )</f>
        <v/>
      </c>
      <c r="C6090" s="62" t="str">
        <f>IFERROR(INDEX('alimentação - Tabela 7.1'!$22:$22,
MATCH(TEXT('Tabela 7.1'!A6090,"mmmm/aaaa"),'alimentação - Tabela 7.1'!$5:$5,0)), "")</f>
        <v/>
      </c>
      <c r="D6090" s="62" t="str">
        <f>IFERROR(INDEX('alimentação - Tabela 7.1'!$22:$22,
MATCH(TEXT('Tabela 7.1'!$A6090,"mmmm/aaaa"),'alimentação - Tabela 7.1'!$5:$5,0)+1), "")</f>
        <v/>
      </c>
      <c r="E6090" s="62" t="str">
        <f>IFERROR(INDEX('alimentação - Tabela 7.1'!$22:$22,
MATCH(TEXT('Tabela 7.1'!$A6090,"mmmm/aaaa"),'alimentação - Tabela 7.1'!$5:$5,0)+2), "")</f>
        <v/>
      </c>
      <c r="F6090" s="62" t="str">
        <f>IFERROR(INDEX('alimentação - Tabela 7.1'!$22:$22,
MATCH(TEXT('Tabela 7.1'!$A6090,"mmmm/aaaa"),'alimentação - Tabela 7.1'!$5:$5,0)+3), "")</f>
        <v/>
      </c>
      <c r="G6090" s="95" t="str">
        <f>IFERROR(INDEX('alimentação - Tabela 7.1'!$22:$22,
MATCH(TEXT('Tabela 7.1'!$A6090,"mmmm/aaaa"),'alimentação - Tabela 7.1'!$5:$5,0)+4), "")</f>
        <v/>
      </c>
    </row>
    <row r="6091" spans="1:7" x14ac:dyDescent="0.25">
      <c r="A6091" s="59" t="str">
        <f>IF(
   SUMPRODUCT(--('alimentação - Tabela 7.1'!$5:$5=TEXT(DATE(2020,INT((ROW(A6089)-1)/33)+1,1),"mmmm/aaaa"))) &gt; 0,
   TEXT(DATE(2020,INT((ROW(A6089)-1)/33)+1,1),"mmm/aa"),
   ""
)</f>
        <v/>
      </c>
      <c r="B6091" s="61" t="str">
        <f>IF(A6091&lt;&gt;"", 'alimentação - Tabela 7.1'!$B$23, "" )</f>
        <v/>
      </c>
      <c r="C6091" s="62" t="str">
        <f>IFERROR(INDEX('alimentação - Tabela 7.1'!$23:$23,
MATCH(TEXT('Tabela 7.1'!A6091,"mmmm/aaaa"),'alimentação - Tabela 7.1'!$5:$5,0)), "")</f>
        <v/>
      </c>
      <c r="D6091" s="62" t="str">
        <f>IFERROR(INDEX('alimentação - Tabela 7.1'!$23:$23,
MATCH(TEXT('Tabela 7.1'!$A6091,"mmmm/aaaa"),'alimentação - Tabela 7.1'!$5:$5,0)+1), "")</f>
        <v/>
      </c>
      <c r="E6091" s="62" t="str">
        <f>IFERROR(INDEX('alimentação - Tabela 7.1'!$23:$23,
MATCH(TEXT('Tabela 7.1'!$A6091,"mmmm/aaaa"),'alimentação - Tabela 7.1'!$5:$5,0)+2), "")</f>
        <v/>
      </c>
      <c r="F6091" s="62" t="str">
        <f>IFERROR(INDEX('alimentação - Tabela 7.1'!$23:$23,
MATCH(TEXT('Tabela 7.1'!$A6091,"mmmm/aaaa"),'alimentação - Tabela 7.1'!$5:$5,0)+3), "")</f>
        <v/>
      </c>
      <c r="G6091" s="95" t="str">
        <f>IFERROR(INDEX('alimentação - Tabela 7.1'!$23:$23,
MATCH(TEXT('Tabela 7.1'!$A6091,"mmmm/aaaa"),'alimentação - Tabela 7.1'!$5:$5,0)+4), "")</f>
        <v/>
      </c>
    </row>
    <row r="6092" spans="1:7" x14ac:dyDescent="0.25">
      <c r="A6092" s="59" t="str">
        <f>IF(
   SUMPRODUCT(--('alimentação - Tabela 7.1'!$5:$5=TEXT(DATE(2020,INT((ROW(A6090)-1)/33)+1,1),"mmmm/aaaa"))) &gt; 0,
   TEXT(DATE(2020,INT((ROW(A6090)-1)/33)+1,1),"mmm/aa"),
   ""
)</f>
        <v/>
      </c>
      <c r="B6092" s="61" t="str">
        <f>IF(A6092&lt;&gt;"", 'alimentação - Tabela 7.1'!$B$24, "" )</f>
        <v/>
      </c>
      <c r="C6092" s="62" t="str">
        <f>IFERROR(INDEX('alimentação - Tabela 7.1'!$24:$24,
MATCH(TEXT('Tabela 7.1'!A6092,"mmmm/aaaa"),'alimentação - Tabela 7.1'!$5:$5,0)), "")</f>
        <v/>
      </c>
      <c r="D6092" s="62" t="str">
        <f>IFERROR(INDEX('alimentação - Tabela 7.1'!$24:$24,
MATCH(TEXT('Tabela 7.1'!$A6092,"mmmm/aaaa"),'alimentação - Tabela 7.1'!$5:$5,0)+1), "")</f>
        <v/>
      </c>
      <c r="E6092" s="62" t="str">
        <f>IFERROR(INDEX('alimentação - Tabela 7.1'!$24:$24,
MATCH(TEXT('Tabela 7.1'!$A6092,"mmmm/aaaa"),'alimentação - Tabela 7.1'!$5:$5,0)+2), "")</f>
        <v/>
      </c>
      <c r="F6092" s="62" t="str">
        <f>IFERROR(INDEX('alimentação - Tabela 7.1'!$24:$24,
MATCH(TEXT('Tabela 7.1'!$A6092,"mmmm/aaaa"),'alimentação - Tabela 7.1'!$5:$5,0)+3), "")</f>
        <v/>
      </c>
      <c r="G6092" s="95" t="str">
        <f>IFERROR(INDEX('alimentação - Tabela 7.1'!$24:$24,
MATCH(TEXT('Tabela 7.1'!$A6092,"mmmm/aaaa"),'alimentação - Tabela 7.1'!$5:$5,0)+4), "")</f>
        <v/>
      </c>
    </row>
    <row r="6093" spans="1:7" x14ac:dyDescent="0.25">
      <c r="A6093" s="59" t="str">
        <f>IF(
   SUMPRODUCT(--('alimentação - Tabela 7.1'!$5:$5=TEXT(DATE(2020,INT((ROW(A6091)-1)/33)+1,1),"mmmm/aaaa"))) &gt; 0,
   TEXT(DATE(2020,INT((ROW(A6091)-1)/33)+1,1),"mmm/aa"),
   ""
)</f>
        <v/>
      </c>
      <c r="B6093" s="61" t="str">
        <f>IF(A6093&lt;&gt;"", 'alimentação - Tabela 7.1'!$B$25, "" )</f>
        <v/>
      </c>
      <c r="C6093" s="62" t="str">
        <f>IFERROR(INDEX('alimentação - Tabela 7.1'!$25:$25,
MATCH(TEXT('Tabela 7.1'!A6093,"mmmm/aaaa"),'alimentação - Tabela 7.1'!$5:$5,0)), "")</f>
        <v/>
      </c>
      <c r="D6093" s="62" t="str">
        <f>IFERROR(INDEX('alimentação - Tabela 7.1'!$25:$25,
MATCH(TEXT('Tabela 7.1'!$A6093,"mmmm/aaaa"),'alimentação - Tabela 7.1'!$5:$5,0)+1), "")</f>
        <v/>
      </c>
      <c r="E6093" s="62" t="str">
        <f>IFERROR(INDEX('alimentação - Tabela 7.1'!$25:$25,
MATCH(TEXT('Tabela 7.1'!$A6093,"mmmm/aaaa"),'alimentação - Tabela 7.1'!$5:$5,0)+2), "")</f>
        <v/>
      </c>
      <c r="F6093" s="62" t="str">
        <f>IFERROR(INDEX('alimentação - Tabela 7.1'!$25:$25,
MATCH(TEXT('Tabela 7.1'!$A6093,"mmmm/aaaa"),'alimentação - Tabela 7.1'!$5:$5,0)+3), "")</f>
        <v/>
      </c>
      <c r="G6093" s="95" t="str">
        <f>IFERROR(INDEX('alimentação - Tabela 7.1'!$25:$25,
MATCH(TEXT('Tabela 7.1'!$A6093,"mmmm/aaaa"),'alimentação - Tabela 7.1'!$5:$5,0)+4), "")</f>
        <v/>
      </c>
    </row>
    <row r="6094" spans="1:7" x14ac:dyDescent="0.25">
      <c r="A6094" s="59" t="str">
        <f>IF(
   SUMPRODUCT(--('alimentação - Tabela 7.1'!$5:$5=TEXT(DATE(2020,INT((ROW(A6092)-1)/33)+1,1),"mmmm/aaaa"))) &gt; 0,
   TEXT(DATE(2020,INT((ROW(A6092)-1)/33)+1,1),"mmm/aa"),
   ""
)</f>
        <v/>
      </c>
      <c r="B6094" s="61" t="str">
        <f>IF(A6094&lt;&gt;"", 'alimentação - Tabela 7.1'!$B$26, "" )</f>
        <v/>
      </c>
      <c r="C6094" s="62" t="str">
        <f>IFERROR(INDEX('alimentação - Tabela 7.1'!$26:$26,
MATCH(TEXT('Tabela 7.1'!A6094,"mmmm/aaaa"),'alimentação - Tabela 7.1'!$5:$5,0)), "")</f>
        <v/>
      </c>
      <c r="D6094" s="62" t="str">
        <f>IFERROR(INDEX('alimentação - Tabela 7.1'!$26:$26,
MATCH(TEXT('Tabela 7.1'!$A6094,"mmmm/aaaa"),'alimentação - Tabela 7.1'!$5:$5,0)+1), "")</f>
        <v/>
      </c>
      <c r="E6094" s="62" t="str">
        <f>IFERROR(INDEX('alimentação - Tabela 7.1'!$26:$26,
MATCH(TEXT('Tabela 7.1'!$A6094,"mmmm/aaaa"),'alimentação - Tabela 7.1'!$5:$5,0)+2), "")</f>
        <v/>
      </c>
      <c r="F6094" s="62" t="str">
        <f>IFERROR(INDEX('alimentação - Tabela 7.1'!$26:$26,
MATCH(TEXT('Tabela 7.1'!$A6094,"mmmm/aaaa"),'alimentação - Tabela 7.1'!$5:$5,0)+3), "")</f>
        <v/>
      </c>
      <c r="G6094" s="95" t="str">
        <f>IFERROR(INDEX('alimentação - Tabela 7.1'!$26:$26,
MATCH(TEXT('Tabela 7.1'!$A6094,"mmmm/aaaa"),'alimentação - Tabela 7.1'!$5:$5,0)+4), "")</f>
        <v/>
      </c>
    </row>
    <row r="6095" spans="1:7" x14ac:dyDescent="0.25">
      <c r="A6095" s="59" t="str">
        <f>IF(
   SUMPRODUCT(--('alimentação - Tabela 7.1'!$5:$5=TEXT(DATE(2020,INT((ROW(A6093)-1)/33)+1,1),"mmmm/aaaa"))) &gt; 0,
   TEXT(DATE(2020,INT((ROW(A6093)-1)/33)+1,1),"mmm/aa"),
   ""
)</f>
        <v/>
      </c>
      <c r="B6095" s="61" t="str">
        <f>IF(A6095&lt;&gt;"", 'alimentação - Tabela 7.1'!$B$27, "" )</f>
        <v/>
      </c>
      <c r="C6095" s="62" t="str">
        <f>IFERROR(INDEX('alimentação - Tabela 7.1'!$27:$27,
MATCH(TEXT('Tabela 7.1'!A6095,"mmmm/aaaa"),'alimentação - Tabela 7.1'!$5:$5,0)), "")</f>
        <v/>
      </c>
      <c r="D6095" s="62" t="str">
        <f>IFERROR(INDEX('alimentação - Tabela 7.1'!$27:$27,
MATCH(TEXT('Tabela 7.1'!$A6095,"mmmm/aaaa"),'alimentação - Tabela 7.1'!$5:$5,0)+1), "")</f>
        <v/>
      </c>
      <c r="E6095" s="62" t="str">
        <f>IFERROR(INDEX('alimentação - Tabela 7.1'!$27:$27,
MATCH(TEXT('Tabela 7.1'!$A6095,"mmmm/aaaa"),'alimentação - Tabela 7.1'!$5:$5,0)+2), "")</f>
        <v/>
      </c>
      <c r="F6095" s="62" t="str">
        <f>IFERROR(INDEX('alimentação - Tabela 7.1'!$27:$27,
MATCH(TEXT('Tabela 7.1'!$A6095,"mmmm/aaaa"),'alimentação - Tabela 7.1'!$5:$5,0)+3), "")</f>
        <v/>
      </c>
      <c r="G6095" s="95" t="str">
        <f>IFERROR(INDEX('alimentação - Tabela 7.1'!$27:$27,
MATCH(TEXT('Tabela 7.1'!$A6095,"mmmm/aaaa"),'alimentação - Tabela 7.1'!$5:$5,0)+4), "")</f>
        <v/>
      </c>
    </row>
    <row r="6096" spans="1:7" x14ac:dyDescent="0.25">
      <c r="A6096" s="59" t="str">
        <f>IF(
   SUMPRODUCT(--('alimentação - Tabela 7.1'!$5:$5=TEXT(DATE(2020,INT((ROW(A6094)-1)/33)+1,1),"mmmm/aaaa"))) &gt; 0,
   TEXT(DATE(2020,INT((ROW(A6094)-1)/33)+1,1),"mmm/aa"),
   ""
)</f>
        <v/>
      </c>
      <c r="B6096" s="61" t="str">
        <f>IF(A6096&lt;&gt;"", 'alimentação - Tabela 7.1'!$B$28, "" )</f>
        <v/>
      </c>
      <c r="C6096" s="62" t="str">
        <f>IFERROR(INDEX('alimentação - Tabela 7.1'!$28:$28,
MATCH(TEXT('Tabela 7.1'!A6096,"mmmm/aaaa"),'alimentação - Tabela 7.1'!$5:$5,0)), "")</f>
        <v/>
      </c>
      <c r="D6096" s="62" t="str">
        <f>IFERROR(INDEX('alimentação - Tabela 7.1'!$28:$28,
MATCH(TEXT('Tabela 7.1'!$A6096,"mmmm/aaaa"),'alimentação - Tabela 7.1'!$5:$5,0)+1), "")</f>
        <v/>
      </c>
      <c r="E6096" s="62" t="str">
        <f>IFERROR(INDEX('alimentação - Tabela 7.1'!$28:$28,
MATCH(TEXT('Tabela 7.1'!$A6096,"mmmm/aaaa"),'alimentação - Tabela 7.1'!$5:$5,0)+2), "")</f>
        <v/>
      </c>
      <c r="F6096" s="62" t="str">
        <f>IFERROR(INDEX('alimentação - Tabela 7.1'!$28:$28,
MATCH(TEXT('Tabela 7.1'!$A6096,"mmmm/aaaa"),'alimentação - Tabela 7.1'!$5:$5,0)+3), "")</f>
        <v/>
      </c>
      <c r="G6096" s="95" t="str">
        <f>IFERROR(INDEX('alimentação - Tabela 7.1'!$28:$28,
MATCH(TEXT('Tabela 7.1'!$A6096,"mmmm/aaaa"),'alimentação - Tabela 7.1'!$5:$5,0)+4), "")</f>
        <v/>
      </c>
    </row>
    <row r="6097" spans="1:7" x14ac:dyDescent="0.25">
      <c r="A6097" s="59" t="str">
        <f>IF(
   SUMPRODUCT(--('alimentação - Tabela 7.1'!$5:$5=TEXT(DATE(2020,INT((ROW(A6095)-1)/33)+1,1),"mmmm/aaaa"))) &gt; 0,
   TEXT(DATE(2020,INT((ROW(A6095)-1)/33)+1,1),"mmm/aa"),
   ""
)</f>
        <v/>
      </c>
      <c r="B6097" s="61" t="str">
        <f>IF(A6097&lt;&gt;"", 'alimentação - Tabela 7.1'!$B$29, "" )</f>
        <v/>
      </c>
      <c r="C6097" s="62" t="str">
        <f>IFERROR(INDEX('alimentação - Tabela 7.1'!$29:$29,
MATCH(TEXT('Tabela 7.1'!A6097,"mmmm/aaaa"),'alimentação - Tabela 7.1'!$5:$5,0)), "")</f>
        <v/>
      </c>
      <c r="D6097" s="62" t="str">
        <f>IFERROR(INDEX('alimentação - Tabela 7.1'!$29:$29,
MATCH(TEXT('Tabela 7.1'!$A6097,"mmmm/aaaa"),'alimentação - Tabela 7.1'!$5:$5,0)+1), "")</f>
        <v/>
      </c>
      <c r="E6097" s="62" t="str">
        <f>IFERROR(INDEX('alimentação - Tabela 7.1'!$29:$29,
MATCH(TEXT('Tabela 7.1'!$A6097,"mmmm/aaaa"),'alimentação - Tabela 7.1'!$5:$5,0)+2), "")</f>
        <v/>
      </c>
      <c r="F6097" s="62" t="str">
        <f>IFERROR(INDEX('alimentação - Tabela 7.1'!$29:$29,
MATCH(TEXT('Tabela 7.1'!$A6097,"mmmm/aaaa"),'alimentação - Tabela 7.1'!$5:$5,0)+3), "")</f>
        <v/>
      </c>
      <c r="G6097" s="95" t="str">
        <f>IFERROR(INDEX('alimentação - Tabela 7.1'!$29:$29,
MATCH(TEXT('Tabela 7.1'!$A6097,"mmmm/aaaa"),'alimentação - Tabela 7.1'!$5:$5,0)+4), "")</f>
        <v/>
      </c>
    </row>
    <row r="6098" spans="1:7" x14ac:dyDescent="0.25">
      <c r="A6098" s="59" t="str">
        <f>IF(
   SUMPRODUCT(--('alimentação - Tabela 7.1'!$5:$5=TEXT(DATE(2020,INT((ROW(A6096)-1)/33)+1,1),"mmmm/aaaa"))) &gt; 0,
   TEXT(DATE(2020,INT((ROW(A6096)-1)/33)+1,1),"mmm/aa"),
   ""
)</f>
        <v/>
      </c>
      <c r="B6098" s="61" t="str">
        <f>IF(A6098&lt;&gt;"", 'alimentação - Tabela 7.1'!$B$30, "" )</f>
        <v/>
      </c>
      <c r="C6098" s="62" t="str">
        <f>IFERROR(INDEX('alimentação - Tabela 7.1'!$30:$30,
MATCH(TEXT('Tabela 7.1'!A6098,"mmmm/aaaa"),'alimentação - Tabela 7.1'!$5:$5,0)), "")</f>
        <v/>
      </c>
      <c r="D6098" s="62" t="str">
        <f>IFERROR(INDEX('alimentação - Tabela 7.1'!$30:$30,
MATCH(TEXT('Tabela 7.1'!$A6098,"mmmm/aaaa"),'alimentação - Tabela 7.1'!$5:$5,0)+1), "")</f>
        <v/>
      </c>
      <c r="E6098" s="62" t="str">
        <f>IFERROR(INDEX('alimentação - Tabela 7.1'!$30:$30,
MATCH(TEXT('Tabela 7.1'!$A6098,"mmmm/aaaa"),'alimentação - Tabela 7.1'!$5:$5,0)+2), "")</f>
        <v/>
      </c>
      <c r="F6098" s="62" t="str">
        <f>IFERROR(INDEX('alimentação - Tabela 7.1'!$30:$30,
MATCH(TEXT('Tabela 7.1'!$A6098,"mmmm/aaaa"),'alimentação - Tabela 7.1'!$5:$5,0)+3), "")</f>
        <v/>
      </c>
      <c r="G6098" s="95" t="str">
        <f>IFERROR(INDEX('alimentação - Tabela 7.1'!$30:$30,
MATCH(TEXT('Tabela 7.1'!$A6098,"mmmm/aaaa"),'alimentação - Tabela 7.1'!$5:$5,0)+4), "")</f>
        <v/>
      </c>
    </row>
    <row r="6099" spans="1:7" x14ac:dyDescent="0.25">
      <c r="A6099" s="59" t="str">
        <f>IF(
   SUMPRODUCT(--('alimentação - Tabela 7.1'!$5:$5=TEXT(DATE(2020,INT((ROW(A6097)-1)/33)+1,1),"mmmm/aaaa"))) &gt; 0,
   TEXT(DATE(2020,INT((ROW(A6097)-1)/33)+1,1),"mmm/aa"),
   ""
)</f>
        <v/>
      </c>
      <c r="B6099" s="61" t="str">
        <f>IF(A6099&lt;&gt;"", 'alimentação - Tabela 7.1'!$B$31, "" )</f>
        <v/>
      </c>
      <c r="C6099" s="62" t="str">
        <f>IFERROR(INDEX('alimentação - Tabela 7.1'!$31:$31,
MATCH(TEXT('Tabela 7.1'!A6099,"mmmm/aaaa"),'alimentação - Tabela 7.1'!$5:$5,0)), "")</f>
        <v/>
      </c>
      <c r="D6099" s="62" t="str">
        <f>IFERROR(INDEX('alimentação - Tabela 7.1'!$31:$31,
MATCH(TEXT('Tabela 7.1'!$A6099,"mmmm/aaaa"),'alimentação - Tabela 7.1'!$5:$5,0)+1), "")</f>
        <v/>
      </c>
      <c r="E6099" s="62" t="str">
        <f>IFERROR(INDEX('alimentação - Tabela 7.1'!$31:$31,
MATCH(TEXT('Tabela 7.1'!$A6099,"mmmm/aaaa"),'alimentação - Tabela 7.1'!$5:$5,0)+2), "")</f>
        <v/>
      </c>
      <c r="F6099" s="62" t="str">
        <f>IFERROR(INDEX('alimentação - Tabela 7.1'!$31:$31,
MATCH(TEXT('Tabela 7.1'!$A6099,"mmmm/aaaa"),'alimentação - Tabela 7.1'!$5:$5,0)+3), "")</f>
        <v/>
      </c>
      <c r="G6099" s="95" t="str">
        <f>IFERROR(INDEX('alimentação - Tabela 7.1'!$31:$31,
MATCH(TEXT('Tabela 7.1'!$A6099,"mmmm/aaaa"),'alimentação - Tabela 7.1'!$5:$5,0)+4), "")</f>
        <v/>
      </c>
    </row>
    <row r="6100" spans="1:7" x14ac:dyDescent="0.25">
      <c r="A6100" s="59" t="str">
        <f>IF(
   SUMPRODUCT(--('alimentação - Tabela 7.1'!$5:$5=TEXT(DATE(2020,INT((ROW(A6098)-1)/33)+1,1),"mmmm/aaaa"))) &gt; 0,
   TEXT(DATE(2020,INT((ROW(A6098)-1)/33)+1,1),"mmm/aa"),
   ""
)</f>
        <v/>
      </c>
      <c r="B6100" s="61" t="str">
        <f>IF(A6100&lt;&gt;"", 'alimentação - Tabela 7.1'!$B$32, "" )</f>
        <v/>
      </c>
      <c r="C6100" s="62" t="str">
        <f>IFERROR(INDEX('alimentação - Tabela 7.1'!$32:$32,
MATCH(TEXT('Tabela 7.1'!A6100,"mmmm/aaaa"),'alimentação - Tabela 7.1'!$5:$5,0)), "")</f>
        <v/>
      </c>
      <c r="D6100" s="62" t="str">
        <f>IFERROR(INDEX('alimentação - Tabela 7.1'!$32:$32,
MATCH(TEXT('Tabela 7.1'!$A6100,"mmmm/aaaa"),'alimentação - Tabela 7.1'!$5:$5,0)+1), "")</f>
        <v/>
      </c>
      <c r="E6100" s="62" t="str">
        <f>IFERROR(INDEX('alimentação - Tabela 7.1'!$32:$32,
MATCH(TEXT('Tabela 7.1'!$A6100,"mmmm/aaaa"),'alimentação - Tabela 7.1'!$5:$5,0)+2), "")</f>
        <v/>
      </c>
      <c r="F6100" s="62" t="str">
        <f>IFERROR(INDEX('alimentação - Tabela 7.1'!$32:$32,
MATCH(TEXT('Tabela 7.1'!$A6100,"mmmm/aaaa"),'alimentação - Tabela 7.1'!$5:$5,0)+3), "")</f>
        <v/>
      </c>
      <c r="G6100" s="95" t="str">
        <f>IFERROR(INDEX('alimentação - Tabela 7.1'!$32:$32,
MATCH(TEXT('Tabela 7.1'!$A6100,"mmmm/aaaa"),'alimentação - Tabela 7.1'!$5:$5,0)+4), "")</f>
        <v/>
      </c>
    </row>
    <row r="6101" spans="1:7" x14ac:dyDescent="0.25">
      <c r="A6101" s="59" t="str">
        <f>IF(
   SUMPRODUCT(--('alimentação - Tabela 7.1'!$5:$5=TEXT(DATE(2020,INT((ROW(A6099)-1)/33)+1,1),"mmmm/aaaa"))) &gt; 0,
   TEXT(DATE(2020,INT((ROW(A6099)-1)/33)+1,1),"mmm/aa"),
   ""
)</f>
        <v/>
      </c>
      <c r="B6101" s="61" t="str">
        <f>IF(A6101&lt;&gt;"", 'alimentação - Tabela 7.1'!$B$33, "" )</f>
        <v/>
      </c>
      <c r="C6101" s="62" t="str">
        <f>IFERROR(INDEX('alimentação - Tabela 7.1'!$33:$33,
MATCH(TEXT('Tabela 7.1'!A6101,"mmmm/aaaa"),'alimentação - Tabela 7.1'!$5:$5,0)), "")</f>
        <v/>
      </c>
      <c r="D6101" s="62" t="str">
        <f>IFERROR(INDEX('alimentação - Tabela 7.1'!$33:$33,
MATCH(TEXT('Tabela 7.1'!$A6101,"mmmm/aaaa"),'alimentação - Tabela 7.1'!$5:$5,0)+1), "")</f>
        <v/>
      </c>
      <c r="E6101" s="62" t="str">
        <f>IFERROR(INDEX('alimentação - Tabela 7.1'!$33:$33,
MATCH(TEXT('Tabela 7.1'!$A6101,"mmmm/aaaa"),'alimentação - Tabela 7.1'!$5:$5,0)+2), "")</f>
        <v/>
      </c>
      <c r="F6101" s="62" t="str">
        <f>IFERROR(INDEX('alimentação - Tabela 7.1'!$33:$33,
MATCH(TEXT('Tabela 7.1'!$A6101,"mmmm/aaaa"),'alimentação - Tabela 7.1'!$5:$5,0)+3), "")</f>
        <v/>
      </c>
      <c r="G6101" s="95" t="str">
        <f>IFERROR(INDEX('alimentação - Tabela 7.1'!$33:$33,
MATCH(TEXT('Tabela 7.1'!$A6101,"mmmm/aaaa"),'alimentação - Tabela 7.1'!$5:$5,0)+4), "")</f>
        <v/>
      </c>
    </row>
    <row r="6102" spans="1:7" x14ac:dyDescent="0.25">
      <c r="A6102" s="59" t="str">
        <f>IF(
   SUMPRODUCT(--('alimentação - Tabela 7.1'!$5:$5=TEXT(DATE(2020,INT((ROW(A6100)-1)/33)+1,1),"mmmm/aaaa"))) &gt; 0,
   TEXT(DATE(2020,INT((ROW(A6100)-1)/33)+1,1),"mmm/aa"),
   ""
)</f>
        <v/>
      </c>
      <c r="B6102" s="61" t="str">
        <f>IF(A6102&lt;&gt;"", 'alimentação - Tabela 7.1'!$B$34, "" )</f>
        <v/>
      </c>
      <c r="C6102" s="62" t="str">
        <f>IFERROR(INDEX('alimentação - Tabela 7.1'!$34:$34,
MATCH(TEXT('Tabela 7.1'!A6102,"mmmm/aaaa"),'alimentação - Tabela 7.1'!$5:$5,0)), "")</f>
        <v/>
      </c>
      <c r="D6102" s="62" t="str">
        <f>IFERROR(INDEX('alimentação - Tabela 7.1'!$34:$34,
MATCH(TEXT('Tabela 7.1'!$A6102,"mmmm/aaaa"),'alimentação - Tabela 7.1'!$5:$5,0)+1), "")</f>
        <v/>
      </c>
      <c r="E6102" s="62" t="str">
        <f>IFERROR(INDEX('alimentação - Tabela 7.1'!$34:$34,
MATCH(TEXT('Tabela 7.1'!$A6102,"mmmm/aaaa"),'alimentação - Tabela 7.1'!$5:$5,0)+2), "")</f>
        <v/>
      </c>
      <c r="F6102" s="62" t="str">
        <f>IFERROR(INDEX('alimentação - Tabela 7.1'!$34:$34,
MATCH(TEXT('Tabela 7.1'!$A6102,"mmmm/aaaa"),'alimentação - Tabela 7.1'!$5:$5,0)+3), "")</f>
        <v/>
      </c>
      <c r="G6102" s="95" t="str">
        <f>IFERROR(INDEX('alimentação - Tabela 7.1'!$34:$34,
MATCH(TEXT('Tabela 7.1'!$A6102,"mmmm/aaaa"),'alimentação - Tabela 7.1'!$5:$5,0)+4), "")</f>
        <v/>
      </c>
    </row>
    <row r="6103" spans="1:7" x14ac:dyDescent="0.25">
      <c r="A6103" s="59" t="str">
        <f>IF(
   SUMPRODUCT(--('alimentação - Tabela 7.1'!$5:$5=TEXT(DATE(2020,INT((ROW(A6101)-1)/33)+1,1),"mmmm/aaaa"))) &gt; 0,
   TEXT(DATE(2020,INT((ROW(A6101)-1)/33)+1,1),"mmm/aa"),
   ""
)</f>
        <v/>
      </c>
      <c r="B6103" s="61" t="str">
        <f>IF(A6103&lt;&gt;"", 'alimentação - Tabela 7.1'!$B$35, "" )</f>
        <v/>
      </c>
      <c r="C6103" s="62" t="str">
        <f>IFERROR(INDEX('alimentação - Tabela 7.1'!$35:$35,
MATCH(TEXT('Tabela 7.1'!A6103,"mmmm/aaaa"),'alimentação - Tabela 7.1'!$5:$5,0)), "")</f>
        <v/>
      </c>
      <c r="D6103" s="62" t="str">
        <f>IFERROR(INDEX('alimentação - Tabela 7.1'!$35:$35,
MATCH(TEXT('Tabela 7.1'!$A6103,"mmmm/aaaa"),'alimentação - Tabela 7.1'!$5:$5,0)+1), "")</f>
        <v/>
      </c>
      <c r="E6103" s="62" t="str">
        <f>IFERROR(INDEX('alimentação - Tabela 7.1'!$35:$35,
MATCH(TEXT('Tabela 7.1'!$A6103,"mmmm/aaaa"),'alimentação - Tabela 7.1'!$5:$5,0)+2), "")</f>
        <v/>
      </c>
      <c r="F6103" s="62" t="str">
        <f>IFERROR(INDEX('alimentação - Tabela 7.1'!$35:$35,
MATCH(TEXT('Tabela 7.1'!$A6103,"mmmm/aaaa"),'alimentação - Tabela 7.1'!$5:$5,0)+3), "")</f>
        <v/>
      </c>
      <c r="G6103" s="95" t="str">
        <f>IFERROR(INDEX('alimentação - Tabela 7.1'!$35:$35,
MATCH(TEXT('Tabela 7.1'!$A6103,"mmmm/aaaa"),'alimentação - Tabela 7.1'!$5:$5,0)+4), "")</f>
        <v/>
      </c>
    </row>
    <row r="6104" spans="1:7" x14ac:dyDescent="0.25">
      <c r="A6104" s="59" t="str">
        <f>IF(
   SUMPRODUCT(--('alimentação - Tabela 7.1'!$5:$5=TEXT(DATE(2020,INT((ROW(A6102)-1)/33)+1,1),"mmmm/aaaa"))) &gt; 0,
   TEXT(DATE(2020,INT((ROW(A6102)-1)/33)+1,1),"mmm/aa"),
   ""
)</f>
        <v/>
      </c>
      <c r="B6104" s="61" t="str">
        <f>IF(A6104&lt;&gt;"", 'alimentação - Tabela 7.1'!$B$36, "" )</f>
        <v/>
      </c>
      <c r="C6104" s="62" t="str">
        <f>IFERROR(INDEX('alimentação - Tabela 7.1'!$36:$36,
MATCH(TEXT('Tabela 7.1'!A6104,"mmmm/aaaa"),'alimentação - Tabela 7.1'!$5:$5,0)), "")</f>
        <v/>
      </c>
      <c r="D6104" s="62" t="str">
        <f>IFERROR(INDEX('alimentação - Tabela 7.1'!$36:$36,
MATCH(TEXT('Tabela 7.1'!$A6104,"mmmm/aaaa"),'alimentação - Tabela 7.1'!$5:$5,0)+1), "")</f>
        <v/>
      </c>
      <c r="E6104" s="62" t="str">
        <f>IFERROR(INDEX('alimentação - Tabela 7.1'!$36:$36,
MATCH(TEXT('Tabela 7.1'!$A6104,"mmmm/aaaa"),'alimentação - Tabela 7.1'!$5:$5,0)+2), "")</f>
        <v/>
      </c>
      <c r="F6104" s="62" t="str">
        <f>IFERROR(INDEX('alimentação - Tabela 7.1'!$36:$36,
MATCH(TEXT('Tabela 7.1'!$A6104,"mmmm/aaaa"),'alimentação - Tabela 7.1'!$5:$5,0)+3), "")</f>
        <v/>
      </c>
      <c r="G6104" s="95" t="str">
        <f>IFERROR(INDEX('alimentação - Tabela 7.1'!$36:$36,
MATCH(TEXT('Tabela 7.1'!$A6104,"mmmm/aaaa"),'alimentação - Tabela 7.1'!$5:$5,0)+4), "")</f>
        <v/>
      </c>
    </row>
    <row r="6105" spans="1:7" x14ac:dyDescent="0.25">
      <c r="A6105" s="59" t="str">
        <f>IF(
   SUMPRODUCT(--('alimentação - Tabela 7.1'!$5:$5=TEXT(DATE(2020,INT((ROW(A6103)-1)/33)+1,1),"mmmm/aaaa"))) &gt; 0,
   TEXT(DATE(2020,INT((ROW(A6103)-1)/33)+1,1),"mmm/aa"),
   ""
)</f>
        <v/>
      </c>
      <c r="B6105" s="61" t="str">
        <f>IF(A6105&lt;&gt;"", 'alimentação - Tabela 7.1'!$B$37, "" )</f>
        <v/>
      </c>
      <c r="C6105" s="62" t="str">
        <f>IFERROR(INDEX('alimentação - Tabela 7.1'!$37:$37,
MATCH(TEXT('Tabela 7.1'!A6105,"mmmm/aaaa"),'alimentação - Tabela 7.1'!$5:$5,0)), "")</f>
        <v/>
      </c>
      <c r="D6105" s="62" t="str">
        <f>IFERROR(INDEX('alimentação - Tabela 7.1'!$37:$37,
MATCH(TEXT('Tabela 7.1'!$A6105,"mmmm/aaaa"),'alimentação - Tabela 7.1'!$5:$5,0)+1), "")</f>
        <v/>
      </c>
      <c r="E6105" s="62" t="str">
        <f>IFERROR(INDEX('alimentação - Tabela 7.1'!$37:$37,
MATCH(TEXT('Tabela 7.1'!$A6105,"mmmm/aaaa"),'alimentação - Tabela 7.1'!$5:$5,0)+2), "")</f>
        <v/>
      </c>
      <c r="F6105" s="62" t="str">
        <f>IFERROR(INDEX('alimentação - Tabela 7.1'!$37:$37,
MATCH(TEXT('Tabela 7.1'!$A6105,"mmmm/aaaa"),'alimentação - Tabela 7.1'!$5:$5,0)+3), "")</f>
        <v/>
      </c>
      <c r="G6105" s="95" t="str">
        <f>IFERROR(INDEX('alimentação - Tabela 7.1'!$37:$37,
MATCH(TEXT('Tabela 7.1'!$A6105,"mmmm/aaaa"),'alimentação - Tabela 7.1'!$5:$5,0)+4), "")</f>
        <v/>
      </c>
    </row>
    <row r="6106" spans="1:7" x14ac:dyDescent="0.25">
      <c r="A6106" s="59" t="str">
        <f>IF(
   SUMPRODUCT(--('alimentação - Tabela 7.1'!$5:$5=TEXT(DATE(2020,INT((ROW(A6104)-1)/33)+1,1),"mmmm/aaaa"))) &gt; 0,
   TEXT(DATE(2020,INT((ROW(A6104)-1)/33)+1,1),"mmm/aa"),
   ""
)</f>
        <v/>
      </c>
      <c r="B6106" s="61" t="str">
        <f>IF(A6106&lt;&gt;"", 'alimentação - Tabela 7.1'!$B$38, "" )</f>
        <v/>
      </c>
      <c r="C6106" s="62" t="str">
        <f>IFERROR(INDEX('alimentação - Tabela 7.1'!$38:$38,
MATCH(TEXT('Tabela 7.1'!A6106,"mmmm/aaaa"),'alimentação - Tabela 7.1'!$5:$5,0)), "")</f>
        <v/>
      </c>
      <c r="D6106" s="62" t="str">
        <f>IFERROR(INDEX('alimentação - Tabela 7.1'!$38:$38,
MATCH(TEXT('Tabela 7.1'!$A6106,"mmmm/aaaa"),'alimentação - Tabela 7.1'!$5:$5,0)+1), "")</f>
        <v/>
      </c>
      <c r="E6106" s="62" t="str">
        <f>IFERROR(INDEX('alimentação - Tabela 7.1'!$38:$38,
MATCH(TEXT('Tabela 7.1'!$A6106,"mmmm/aaaa"),'alimentação - Tabela 7.1'!$5:$5,0)+2), "")</f>
        <v/>
      </c>
      <c r="F6106" s="62" t="str">
        <f>IFERROR(INDEX('alimentação - Tabela 7.1'!$38:$38,
MATCH(TEXT('Tabela 7.1'!$A6106,"mmmm/aaaa"),'alimentação - Tabela 7.1'!$5:$5,0)+3), "")</f>
        <v/>
      </c>
      <c r="G6106" s="95" t="str">
        <f>IFERROR(INDEX('alimentação - Tabela 7.1'!$38:$38,
MATCH(TEXT('Tabela 7.1'!$A6106,"mmmm/aaaa"),'alimentação - Tabela 7.1'!$5:$5,0)+4), "")</f>
        <v/>
      </c>
    </row>
    <row r="6107" spans="1:7" x14ac:dyDescent="0.25">
      <c r="A6107" s="59" t="str">
        <f>IF(
   SUMPRODUCT(--('alimentação - Tabela 7.1'!$5:$5=TEXT(DATE(2020,INT((ROW(A6105)-1)/33)+1,1),"mmmm/aaaa"))) &gt; 0,
   TEXT(DATE(2020,INT((ROW(A6105)-1)/33)+1,1),"mmm/aa"),
   ""
)</f>
        <v/>
      </c>
      <c r="B6107" s="61" t="str">
        <f>IF(A6107&lt;&gt;"", 'alimentação - Tabela 7.1'!$B$39, "" )</f>
        <v/>
      </c>
      <c r="C6107" s="62" t="str">
        <f>IFERROR(INDEX('alimentação - Tabela 7.1'!$39:$39,
MATCH(TEXT('Tabela 7.1'!A6107,"mmmm/aaaa"),'alimentação - Tabela 7.1'!$5:$5,0)), "")</f>
        <v/>
      </c>
      <c r="D6107" s="62" t="str">
        <f>IFERROR(INDEX('alimentação - Tabela 7.1'!$39:$39,
MATCH(TEXT('Tabela 7.1'!$A6107,"mmmm/aaaa"),'alimentação - Tabela 7.1'!$5:$5,0)+1), "")</f>
        <v/>
      </c>
      <c r="E6107" s="62" t="str">
        <f>IFERROR(INDEX('alimentação - Tabela 7.1'!$39:$39,
MATCH(TEXT('Tabela 7.1'!$A6107,"mmmm/aaaa"),'alimentação - Tabela 7.1'!$5:$5,0)+2), "")</f>
        <v/>
      </c>
      <c r="F6107" s="62" t="str">
        <f>IFERROR(INDEX('alimentação - Tabela 7.1'!$39:$39,
MATCH(TEXT('Tabela 7.1'!$A6107,"mmmm/aaaa"),'alimentação - Tabela 7.1'!$5:$5,0)+3), "")</f>
        <v/>
      </c>
      <c r="G6107" s="95" t="str">
        <f>IFERROR(INDEX('alimentação - Tabela 7.1'!$39:$39,
MATCH(TEXT('Tabela 7.1'!$A6107,"mmmm/aaaa"),'alimentação - Tabela 7.1'!$5:$5,0)+4), "")</f>
        <v/>
      </c>
    </row>
    <row r="6108" spans="1:7" x14ac:dyDescent="0.25">
      <c r="A6108" s="59" t="str">
        <f>IF(
   SUMPRODUCT(--('alimentação - Tabela 7.1'!$5:$5=TEXT(DATE(2020,INT((ROW(A6106)-1)/33)+1,1),"mmmm/aaaa"))) &gt; 0,
   TEXT(DATE(2020,INT((ROW(A6106)-1)/33)+1,1),"mmm/aa"),
   ""
)</f>
        <v/>
      </c>
      <c r="B6108" s="61" t="str">
        <f>IF(A6108&lt;&gt;"", 'alimentação - Tabela 7.1'!$B$7, "" )</f>
        <v/>
      </c>
      <c r="C6108" s="62" t="str">
        <f>IFERROR(INDEX('alimentação - Tabela 7.1'!$7:$7,
MATCH(TEXT('Tabela 7.1'!A6108,"mmmm/aaaa"),'alimentação - Tabela 7.1'!$5:$5,0)), "")</f>
        <v/>
      </c>
      <c r="D6108" s="62" t="str">
        <f>IFERROR(INDEX('alimentação - Tabela 7.1'!$7:$7,
MATCH(TEXT('Tabela 7.1'!$A6108,"mmmm/aaaa"),'alimentação - Tabela 7.1'!$5:$5,0)+1), "")</f>
        <v/>
      </c>
      <c r="E6108" s="62" t="str">
        <f>IFERROR(INDEX('alimentação - Tabela 7.1'!$7:$7,
MATCH(TEXT('Tabela 7.1'!$A6108,"mmmm/aaaa"),'alimentação - Tabela 7.1'!$5:$5,0)+2), "")</f>
        <v/>
      </c>
      <c r="F6108" s="62" t="str">
        <f>IFERROR(INDEX('alimentação - Tabela 7.1'!$7:$7,
MATCH(TEXT('Tabela 7.1'!$A6108,"mmmm/aaaa"),'alimentação - Tabela 7.1'!$5:$5,0)+3), "")</f>
        <v/>
      </c>
      <c r="G6108" s="95" t="str">
        <f>IFERROR(INDEX('alimentação - Tabela 7.1'!$7:$7,
MATCH(TEXT('Tabela 7.1'!$A6108,"mmmm/aaaa"),'alimentação - Tabela 7.1'!$5:$5,0)+4), "")</f>
        <v/>
      </c>
    </row>
    <row r="6109" spans="1:7" x14ac:dyDescent="0.25">
      <c r="A6109" s="59" t="str">
        <f>IF(
   SUMPRODUCT(--('alimentação - Tabela 7.1'!$5:$5=TEXT(DATE(2020,INT((ROW(A6107)-1)/33)+1,1),"mmmm/aaaa"))) &gt; 0,
   TEXT(DATE(2020,INT((ROW(A6107)-1)/33)+1,1),"mmm/aa"),
   ""
)</f>
        <v/>
      </c>
      <c r="B6109" s="61" t="str">
        <f>IF(A6109&lt;&gt;"", 'alimentação - Tabela 7.1'!$B$8, "" )</f>
        <v/>
      </c>
      <c r="C6109" s="62" t="str">
        <f>IFERROR(INDEX('alimentação - Tabela 7.1'!$8:$8,
MATCH(TEXT('Tabela 7.1'!A6109,"mmmm/aaaa"),'alimentação - Tabela 7.1'!$5:$5,0)), "")</f>
        <v/>
      </c>
      <c r="D6109" s="62" t="str">
        <f>IFERROR(INDEX('alimentação - Tabela 7.1'!$8:$8,
MATCH(TEXT('Tabela 7.1'!$A6109,"mmmm/aaaa"),'alimentação - Tabela 7.1'!$5:$5,0)+1), "")</f>
        <v/>
      </c>
      <c r="E6109" s="62" t="str">
        <f>IFERROR(INDEX('alimentação - Tabela 7.1'!$8:$8,
MATCH(TEXT('Tabela 7.1'!$A6109,"mmmm/aaaa"),'alimentação - Tabela 7.1'!$5:$5,0)+2), "")</f>
        <v/>
      </c>
      <c r="F6109" s="62" t="str">
        <f>IFERROR(INDEX('alimentação - Tabela 7.1'!$8:$8,
MATCH(TEXT('Tabela 7.1'!$A6109,"mmmm/aaaa"),'alimentação - Tabela 7.1'!$5:$5,0)+3), "")</f>
        <v/>
      </c>
      <c r="G6109" s="95" t="str">
        <f>IFERROR(INDEX('alimentação - Tabela 7.1'!$8:$8,
MATCH(TEXT('Tabela 7.1'!$A6109,"mmmm/aaaa"),'alimentação - Tabela 7.1'!$5:$5,0)+4), "")</f>
        <v/>
      </c>
    </row>
    <row r="6110" spans="1:7" x14ac:dyDescent="0.25">
      <c r="A6110" s="59" t="str">
        <f>IF(
   SUMPRODUCT(--('alimentação - Tabela 7.1'!$5:$5=TEXT(DATE(2020,INT((ROW(A6108)-1)/33)+1,1),"mmmm/aaaa"))) &gt; 0,
   TEXT(DATE(2020,INT((ROW(A6108)-1)/33)+1,1),"mmm/aa"),
   ""
)</f>
        <v/>
      </c>
      <c r="B6110" s="61" t="str">
        <f>IF(A6110&lt;&gt;"", 'alimentação - Tabela 7.1'!$B$9, "" )</f>
        <v/>
      </c>
      <c r="C6110" s="62" t="str">
        <f>IFERROR(INDEX('alimentação - Tabela 7.1'!$9:$9,
MATCH(TEXT('Tabela 7.1'!A6110,"mmmm/aaaa"),'alimentação - Tabela 7.1'!$5:$5,0)), "")</f>
        <v/>
      </c>
      <c r="D6110" s="62" t="str">
        <f>IFERROR(INDEX('alimentação - Tabela 7.1'!$9:$9,
MATCH(TEXT('Tabela 7.1'!$A6110,"mmmm/aaaa"),'alimentação - Tabela 7.1'!$5:$5,0)+1), "")</f>
        <v/>
      </c>
      <c r="E6110" s="62" t="str">
        <f>IFERROR(INDEX('alimentação - Tabela 7.1'!$9:$9,
MATCH(TEXT('Tabela 7.1'!$A6110,"mmmm/aaaa"),'alimentação - Tabela 7.1'!$5:$5,0)+2), "")</f>
        <v/>
      </c>
      <c r="F6110" s="62" t="str">
        <f>IFERROR(INDEX('alimentação - Tabela 7.1'!$9:$9,
MATCH(TEXT('Tabela 7.1'!$A6110,"mmmm/aaaa"),'alimentação - Tabela 7.1'!$5:$5,0)+3), "")</f>
        <v/>
      </c>
      <c r="G6110" s="95" t="str">
        <f>IFERROR(INDEX('alimentação - Tabela 7.1'!$9:$9,
MATCH(TEXT('Tabela 7.1'!$A6110,"mmmm/aaaa"),'alimentação - Tabela 7.1'!$5:$5,0)+4), "")</f>
        <v/>
      </c>
    </row>
    <row r="6111" spans="1:7" x14ac:dyDescent="0.25">
      <c r="A6111" s="59" t="str">
        <f>IF(
   SUMPRODUCT(--('alimentação - Tabela 7.1'!$5:$5=TEXT(DATE(2020,INT((ROW(A6109)-1)/33)+1,1),"mmmm/aaaa"))) &gt; 0,
   TEXT(DATE(2020,INT((ROW(A6109)-1)/33)+1,1),"mmm/aa"),
   ""
)</f>
        <v/>
      </c>
      <c r="B6111" s="61" t="str">
        <f>IF(A6111&lt;&gt;"", 'alimentação - Tabela 7.1'!$B$10, "" )</f>
        <v/>
      </c>
      <c r="C6111" s="62" t="str">
        <f>IFERROR(INDEX('alimentação - Tabela 7.1'!$10:$10,
MATCH(TEXT('Tabela 7.1'!A6111,"mmmm/aaaa"),'alimentação - Tabela 7.1'!$5:$5,0)), "")</f>
        <v/>
      </c>
      <c r="D6111" s="62" t="str">
        <f>IFERROR(INDEX('alimentação - Tabela 7.1'!$10:$10,
MATCH(TEXT('Tabela 7.1'!$A6111,"mmmm/aaaa"),'alimentação - Tabela 7.1'!$5:$5,0)+1), "")</f>
        <v/>
      </c>
      <c r="E6111" s="62" t="str">
        <f>IFERROR(INDEX('alimentação - Tabela 7.1'!$10:$10,
MATCH(TEXT('Tabela 7.1'!$A6111,"mmmm/aaaa"),'alimentação - Tabela 7.1'!$5:$5,0)+2), "")</f>
        <v/>
      </c>
      <c r="F6111" s="62" t="str">
        <f>IFERROR(INDEX('alimentação - Tabela 7.1'!$10:$10,
MATCH(TEXT('Tabela 7.1'!$A6111,"mmmm/aaaa"),'alimentação - Tabela 7.1'!$5:$5,0)+3), "")</f>
        <v/>
      </c>
      <c r="G6111" s="95" t="str">
        <f>IFERROR(INDEX('alimentação - Tabela 7.1'!$10:$10,
MATCH(TEXT('Tabela 7.1'!$A6111,"mmmm/aaaa"),'alimentação - Tabela 7.1'!$5:$5,0)+4), "")</f>
        <v/>
      </c>
    </row>
    <row r="6112" spans="1:7" x14ac:dyDescent="0.25">
      <c r="A6112" s="59" t="str">
        <f>IF(
   SUMPRODUCT(--('alimentação - Tabela 7.1'!$5:$5=TEXT(DATE(2020,INT((ROW(A6110)-1)/33)+1,1),"mmmm/aaaa"))) &gt; 0,
   TEXT(DATE(2020,INT((ROW(A6110)-1)/33)+1,1),"mmm/aa"),
   ""
)</f>
        <v/>
      </c>
      <c r="B6112" s="61" t="str">
        <f>IF(A6112&lt;&gt;"", 'alimentação - Tabela 7.1'!$B$11, "" )</f>
        <v/>
      </c>
      <c r="C6112" s="62" t="str">
        <f>IFERROR(INDEX('alimentação - Tabela 7.1'!$11:$11,
MATCH(TEXT('Tabela 7.1'!A6112,"mmmm/aaaa"),'alimentação - Tabela 7.1'!$5:$5,0)), "")</f>
        <v/>
      </c>
      <c r="D6112" s="62" t="str">
        <f>IFERROR(INDEX('alimentação - Tabela 7.1'!$11:$11,
MATCH(TEXT('Tabela 7.1'!$A6112,"mmmm/aaaa"),'alimentação - Tabela 7.1'!$5:$5,0)+1), "")</f>
        <v/>
      </c>
      <c r="E6112" s="62" t="str">
        <f>IFERROR(INDEX('alimentação - Tabela 7.1'!$11:$11,
MATCH(TEXT('Tabela 7.1'!$A6112,"mmmm/aaaa"),'alimentação - Tabela 7.1'!$5:$5,0)+2), "")</f>
        <v/>
      </c>
      <c r="F6112" s="62" t="str">
        <f>IFERROR(INDEX('alimentação - Tabela 7.1'!$11:$11,
MATCH(TEXT('Tabela 7.1'!$A6112,"mmmm/aaaa"),'alimentação - Tabela 7.1'!$5:$5,0)+3), "")</f>
        <v/>
      </c>
      <c r="G6112" s="95" t="str">
        <f>IFERROR(INDEX('alimentação - Tabela 7.1'!$11:$11,
MATCH(TEXT('Tabela 7.1'!$A6112,"mmmm/aaaa"),'alimentação - Tabela 7.1'!$5:$5,0)+4), "")</f>
        <v/>
      </c>
    </row>
    <row r="6113" spans="1:7" x14ac:dyDescent="0.25">
      <c r="A6113" s="59" t="str">
        <f>IF(
   SUMPRODUCT(--('alimentação - Tabela 7.1'!$5:$5=TEXT(DATE(2020,INT((ROW(A6111)-1)/33)+1,1),"mmmm/aaaa"))) &gt; 0,
   TEXT(DATE(2020,INT((ROW(A6111)-1)/33)+1,1),"mmm/aa"),
   ""
)</f>
        <v/>
      </c>
      <c r="B6113" s="61" t="str">
        <f>IF(A6113&lt;&gt;"", 'alimentação - Tabela 7.1'!$B$12, "" )</f>
        <v/>
      </c>
      <c r="C6113" s="62" t="str">
        <f>IFERROR(INDEX('alimentação - Tabela 7.1'!$12:$12,
MATCH(TEXT('Tabela 7.1'!A6113,"mmmm/aaaa"),'alimentação - Tabela 7.1'!$5:$5,0)), "")</f>
        <v/>
      </c>
      <c r="D6113" s="62" t="str">
        <f>IFERROR(INDEX('alimentação - Tabela 7.1'!$12:$12,
MATCH(TEXT('Tabela 7.1'!$A6113,"mmmm/aaaa"),'alimentação - Tabela 7.1'!$5:$5,0)+1), "")</f>
        <v/>
      </c>
      <c r="E6113" s="62" t="str">
        <f>IFERROR(INDEX('alimentação - Tabela 7.1'!$12:$12,
MATCH(TEXT('Tabela 7.1'!$A6113,"mmmm/aaaa"),'alimentação - Tabela 7.1'!$5:$5,0)+2), "")</f>
        <v/>
      </c>
      <c r="F6113" s="62" t="str">
        <f>IFERROR(INDEX('alimentação - Tabela 7.1'!$12:$12,
MATCH(TEXT('Tabela 7.1'!$A6113,"mmmm/aaaa"),'alimentação - Tabela 7.1'!$5:$5,0)+3), "")</f>
        <v/>
      </c>
      <c r="G6113" s="95" t="str">
        <f>IFERROR(INDEX('alimentação - Tabela 7.1'!$12:$12,
MATCH(TEXT('Tabela 7.1'!$A6113,"mmmm/aaaa"),'alimentação - Tabela 7.1'!$5:$5,0)+4), "")</f>
        <v/>
      </c>
    </row>
    <row r="6114" spans="1:7" x14ac:dyDescent="0.25">
      <c r="A6114" s="59" t="str">
        <f>IF(
   SUMPRODUCT(--('alimentação - Tabela 7.1'!$5:$5=TEXT(DATE(2020,INT((ROW(A6112)-1)/33)+1,1),"mmmm/aaaa"))) &gt; 0,
   TEXT(DATE(2020,INT((ROW(A6112)-1)/33)+1,1),"mmm/aa"),
   ""
)</f>
        <v/>
      </c>
      <c r="B6114" s="61" t="str">
        <f>IF(A6114&lt;&gt;"", 'alimentação - Tabela 7.1'!$B$13, "" )</f>
        <v/>
      </c>
      <c r="C6114" s="62" t="str">
        <f>IFERROR(INDEX('alimentação - Tabela 7.1'!$13:$13,
MATCH(TEXT('Tabela 7.1'!A6114,"mmmm/aaaa"),'alimentação - Tabela 7.1'!$5:$5,0)), "")</f>
        <v/>
      </c>
      <c r="D6114" s="62" t="str">
        <f>IFERROR(INDEX('alimentação - Tabela 7.1'!$13:$13,
MATCH(TEXT('Tabela 7.1'!$A6114,"mmmm/aaaa"),'alimentação - Tabela 7.1'!$5:$5,0)+1), "")</f>
        <v/>
      </c>
      <c r="E6114" s="62" t="str">
        <f>IFERROR(INDEX('alimentação - Tabela 7.1'!$13:$13,
MATCH(TEXT('Tabela 7.1'!$A6114,"mmmm/aaaa"),'alimentação - Tabela 7.1'!$5:$5,0)+2), "")</f>
        <v/>
      </c>
      <c r="F6114" s="62" t="str">
        <f>IFERROR(INDEX('alimentação - Tabela 7.1'!$13:$13,
MATCH(TEXT('Tabela 7.1'!$A6114,"mmmm/aaaa"),'alimentação - Tabela 7.1'!$5:$5,0)+3), "")</f>
        <v/>
      </c>
      <c r="G6114" s="95" t="str">
        <f>IFERROR(INDEX('alimentação - Tabela 7.1'!$13:$13,
MATCH(TEXT('Tabela 7.1'!$A6114,"mmmm/aaaa"),'alimentação - Tabela 7.1'!$5:$5,0)+4), "")</f>
        <v/>
      </c>
    </row>
    <row r="6115" spans="1:7" x14ac:dyDescent="0.25">
      <c r="A6115" s="59" t="str">
        <f>IF(
   SUMPRODUCT(--('alimentação - Tabela 7.1'!$5:$5=TEXT(DATE(2020,INT((ROW(A6113)-1)/33)+1,1),"mmmm/aaaa"))) &gt; 0,
   TEXT(DATE(2020,INT((ROW(A6113)-1)/33)+1,1),"mmm/aa"),
   ""
)</f>
        <v/>
      </c>
      <c r="B6115" s="61" t="str">
        <f>IF(A6115&lt;&gt;"", 'alimentação - Tabela 7.1'!$B$14, "" )</f>
        <v/>
      </c>
      <c r="C6115" s="62" t="str">
        <f>IFERROR(INDEX('alimentação - Tabela 7.1'!$14:$14,
MATCH(TEXT('Tabela 7.1'!A6115,"mmmm/aaaa"),'alimentação - Tabela 7.1'!$5:$5,0)), "")</f>
        <v/>
      </c>
      <c r="D6115" s="62" t="str">
        <f>IFERROR(INDEX('alimentação - Tabela 7.1'!$14:$14,
MATCH(TEXT('Tabela 7.1'!$A6115,"mmmm/aaaa"),'alimentação - Tabela 7.1'!$5:$5,0)+1), "")</f>
        <v/>
      </c>
      <c r="E6115" s="62" t="str">
        <f>IFERROR(INDEX('alimentação - Tabela 7.1'!$14:$14,
MATCH(TEXT('Tabela 7.1'!$A6115,"mmmm/aaaa"),'alimentação - Tabela 7.1'!$5:$5,0)+2), "")</f>
        <v/>
      </c>
      <c r="F6115" s="62" t="str">
        <f>IFERROR(INDEX('alimentação - Tabela 7.1'!$14:$14,
MATCH(TEXT('Tabela 7.1'!$A6115,"mmmm/aaaa"),'alimentação - Tabela 7.1'!$5:$5,0)+3), "")</f>
        <v/>
      </c>
      <c r="G6115" s="95" t="str">
        <f>IFERROR(INDEX('alimentação - Tabela 7.1'!$14:$14,
MATCH(TEXT('Tabela 7.1'!$A6115,"mmmm/aaaa"),'alimentação - Tabela 7.1'!$5:$5,0)+4), "")</f>
        <v/>
      </c>
    </row>
    <row r="6116" spans="1:7" x14ac:dyDescent="0.25">
      <c r="A6116" s="59" t="str">
        <f>IF(
   SUMPRODUCT(--('alimentação - Tabela 7.1'!$5:$5=TEXT(DATE(2020,INT((ROW(A6114)-1)/33)+1,1),"mmmm/aaaa"))) &gt; 0,
   TEXT(DATE(2020,INT((ROW(A6114)-1)/33)+1,1),"mmm/aa"),
   ""
)</f>
        <v/>
      </c>
      <c r="B6116" s="61" t="str">
        <f>IF(A6116&lt;&gt;"", 'alimentação - Tabela 7.1'!$B$15, "" )</f>
        <v/>
      </c>
      <c r="C6116" s="62" t="str">
        <f>IFERROR(INDEX('alimentação - Tabela 7.1'!$15:$15,
MATCH(TEXT('Tabela 7.1'!A6116,"mmmm/aaaa"),'alimentação - Tabela 7.1'!$5:$5,0)), "")</f>
        <v/>
      </c>
      <c r="D6116" s="62" t="str">
        <f>IFERROR(INDEX('alimentação - Tabela 7.1'!$15:$15,
MATCH(TEXT('Tabela 7.1'!$A6116,"mmmm/aaaa"),'alimentação - Tabela 7.1'!$5:$5,0)+1), "")</f>
        <v/>
      </c>
      <c r="E6116" s="62" t="str">
        <f>IFERROR(INDEX('alimentação - Tabela 7.1'!$15:$15,
MATCH(TEXT('Tabela 7.1'!$A6116,"mmmm/aaaa"),'alimentação - Tabela 7.1'!$5:$5,0)+2), "")</f>
        <v/>
      </c>
      <c r="F6116" s="62" t="str">
        <f>IFERROR(INDEX('alimentação - Tabela 7.1'!$15:$15,
MATCH(TEXT('Tabela 7.1'!$A6116,"mmmm/aaaa"),'alimentação - Tabela 7.1'!$5:$5,0)+3), "")</f>
        <v/>
      </c>
      <c r="G6116" s="95" t="str">
        <f>IFERROR(INDEX('alimentação - Tabela 7.1'!$15:$15,
MATCH(TEXT('Tabela 7.1'!$A6116,"mmmm/aaaa"),'alimentação - Tabela 7.1'!$5:$5,0)+4), "")</f>
        <v/>
      </c>
    </row>
    <row r="6117" spans="1:7" x14ac:dyDescent="0.25">
      <c r="A6117" s="59" t="str">
        <f>IF(
   SUMPRODUCT(--('alimentação - Tabela 7.1'!$5:$5=TEXT(DATE(2020,INT((ROW(A6115)-1)/33)+1,1),"mmmm/aaaa"))) &gt; 0,
   TEXT(DATE(2020,INT((ROW(A6115)-1)/33)+1,1),"mmm/aa"),
   ""
)</f>
        <v/>
      </c>
      <c r="B6117" s="61" t="str">
        <f>IF(A6117&lt;&gt;"", 'alimentação - Tabela 7.1'!$B$16, "" )</f>
        <v/>
      </c>
      <c r="C6117" s="62" t="str">
        <f>IFERROR(INDEX('alimentação - Tabela 7.1'!$16:$16,
MATCH(TEXT('Tabela 7.1'!A6117,"mmmm/aaaa"),'alimentação - Tabela 7.1'!$5:$5,0)), "")</f>
        <v/>
      </c>
      <c r="D6117" s="62" t="str">
        <f>IFERROR(INDEX('alimentação - Tabela 7.1'!$16:$16,
MATCH(TEXT('Tabela 7.1'!$A6117,"mmmm/aaaa"),'alimentação - Tabela 7.1'!$5:$5,0)+1), "")</f>
        <v/>
      </c>
      <c r="E6117" s="62" t="str">
        <f>IFERROR(INDEX('alimentação - Tabela 7.1'!$16:$16,
MATCH(TEXT('Tabela 7.1'!$A6117,"mmmm/aaaa"),'alimentação - Tabela 7.1'!$5:$5,0)+2), "")</f>
        <v/>
      </c>
      <c r="F6117" s="62" t="str">
        <f>IFERROR(INDEX('alimentação - Tabela 7.1'!$16:$16,
MATCH(TEXT('Tabela 7.1'!$A6117,"mmmm/aaaa"),'alimentação - Tabela 7.1'!$5:$5,0)+3), "")</f>
        <v/>
      </c>
      <c r="G6117" s="95" t="str">
        <f>IFERROR(INDEX('alimentação - Tabela 7.1'!$16:$16,
MATCH(TEXT('Tabela 7.1'!$A6117,"mmmm/aaaa"),'alimentação - Tabela 7.1'!$5:$5,0)+4), "")</f>
        <v/>
      </c>
    </row>
    <row r="6118" spans="1:7" x14ac:dyDescent="0.25">
      <c r="A6118" s="59" t="str">
        <f>IF(
   SUMPRODUCT(--('alimentação - Tabela 7.1'!$5:$5=TEXT(DATE(2020,INT((ROW(A6116)-1)/33)+1,1),"mmmm/aaaa"))) &gt; 0,
   TEXT(DATE(2020,INT((ROW(A6116)-1)/33)+1,1),"mmm/aa"),
   ""
)</f>
        <v/>
      </c>
      <c r="B6118" s="61" t="str">
        <f>IF(A6118&lt;&gt;"", 'alimentação - Tabela 7.1'!$B$17, "" )</f>
        <v/>
      </c>
      <c r="C6118" s="62" t="str">
        <f>IFERROR(INDEX('alimentação - Tabela 7.1'!$17:$17,
MATCH(TEXT('Tabela 7.1'!A6118,"mmmm/aaaa"),'alimentação - Tabela 7.1'!$5:$5,0)), "")</f>
        <v/>
      </c>
      <c r="D6118" s="62" t="str">
        <f>IFERROR(INDEX('alimentação - Tabela 7.1'!$17:$17,
MATCH(TEXT('Tabela 7.1'!$A6118,"mmmm/aaaa"),'alimentação - Tabela 7.1'!$5:$5,0)+1), "")</f>
        <v/>
      </c>
      <c r="E6118" s="62" t="str">
        <f>IFERROR(INDEX('alimentação - Tabela 7.1'!$17:$17,
MATCH(TEXT('Tabela 7.1'!$A6118,"mmmm/aaaa"),'alimentação - Tabela 7.1'!$5:$5,0)+2), "")</f>
        <v/>
      </c>
      <c r="F6118" s="62" t="str">
        <f>IFERROR(INDEX('alimentação - Tabela 7.1'!$17:$17,
MATCH(TEXT('Tabela 7.1'!$A6118,"mmmm/aaaa"),'alimentação - Tabela 7.1'!$5:$5,0)+3), "")</f>
        <v/>
      </c>
      <c r="G6118" s="95" t="str">
        <f>IFERROR(INDEX('alimentação - Tabela 7.1'!$17:$17,
MATCH(TEXT('Tabela 7.1'!$A6118,"mmmm/aaaa"),'alimentação - Tabela 7.1'!$5:$5,0)+4), "")</f>
        <v/>
      </c>
    </row>
    <row r="6119" spans="1:7" x14ac:dyDescent="0.25">
      <c r="A6119" s="59" t="str">
        <f>IF(
   SUMPRODUCT(--('alimentação - Tabela 7.1'!$5:$5=TEXT(DATE(2020,INT((ROW(A6117)-1)/33)+1,1),"mmmm/aaaa"))) &gt; 0,
   TEXT(DATE(2020,INT((ROW(A6117)-1)/33)+1,1),"mmm/aa"),
   ""
)</f>
        <v/>
      </c>
      <c r="B6119" s="61" t="str">
        <f>IF(A6119&lt;&gt;"", 'alimentação - Tabela 7.1'!$B$18, "" )</f>
        <v/>
      </c>
      <c r="C6119" s="62" t="str">
        <f>IFERROR(INDEX('alimentação - Tabela 7.1'!$18:$18,
MATCH(TEXT('Tabela 7.1'!A6119,"mmmm/aaaa"),'alimentação - Tabela 7.1'!$5:$5,0)), "")</f>
        <v/>
      </c>
      <c r="D6119" s="62" t="str">
        <f>IFERROR(INDEX('alimentação - Tabela 7.1'!$18:$18,
MATCH(TEXT('Tabela 7.1'!$A6119,"mmmm/aaaa"),'alimentação - Tabela 7.1'!$5:$5,0)+1), "")</f>
        <v/>
      </c>
      <c r="E6119" s="62" t="str">
        <f>IFERROR(INDEX('alimentação - Tabela 7.1'!$18:$18,
MATCH(TEXT('Tabela 7.1'!$A6119,"mmmm/aaaa"),'alimentação - Tabela 7.1'!$5:$5,0)+2), "")</f>
        <v/>
      </c>
      <c r="F6119" s="62" t="str">
        <f>IFERROR(INDEX('alimentação - Tabela 7.1'!$18:$18,
MATCH(TEXT('Tabela 7.1'!$A6119,"mmmm/aaaa"),'alimentação - Tabela 7.1'!$5:$5,0)+3), "")</f>
        <v/>
      </c>
      <c r="G6119" s="95" t="str">
        <f>IFERROR(INDEX('alimentação - Tabela 7.1'!$18:$18,
MATCH(TEXT('Tabela 7.1'!$A6119,"mmmm/aaaa"),'alimentação - Tabela 7.1'!$5:$5,0)+4), "")</f>
        <v/>
      </c>
    </row>
    <row r="6120" spans="1:7" x14ac:dyDescent="0.25">
      <c r="A6120" s="59" t="str">
        <f>IF(
   SUMPRODUCT(--('alimentação - Tabela 7.1'!$5:$5=TEXT(DATE(2020,INT((ROW(A6118)-1)/33)+1,1),"mmmm/aaaa"))) &gt; 0,
   TEXT(DATE(2020,INT((ROW(A6118)-1)/33)+1,1),"mmm/aa"),
   ""
)</f>
        <v/>
      </c>
      <c r="B6120" s="61" t="str">
        <f>IF(A6120&lt;&gt;"", 'alimentação - Tabela 7.1'!$B$19, "" )</f>
        <v/>
      </c>
      <c r="C6120" s="62" t="str">
        <f>IFERROR(INDEX('alimentação - Tabela 7.1'!$19:$19,
MATCH(TEXT('Tabela 7.1'!A6120,"mmmm/aaaa"),'alimentação - Tabela 7.1'!$5:$5,0)), "")</f>
        <v/>
      </c>
      <c r="D6120" s="62" t="str">
        <f>IFERROR(INDEX('alimentação - Tabela 7.1'!$19:$19,
MATCH(TEXT('Tabela 7.1'!$A6120,"mmmm/aaaa"),'alimentação - Tabela 7.1'!$5:$5,0)+1), "")</f>
        <v/>
      </c>
      <c r="E6120" s="62" t="str">
        <f>IFERROR(INDEX('alimentação - Tabela 7.1'!$19:$19,
MATCH(TEXT('Tabela 7.1'!$A6120,"mmmm/aaaa"),'alimentação - Tabela 7.1'!$5:$5,0)+2), "")</f>
        <v/>
      </c>
      <c r="F6120" s="62" t="str">
        <f>IFERROR(INDEX('alimentação - Tabela 7.1'!$19:$19,
MATCH(TEXT('Tabela 7.1'!$A6120,"mmmm/aaaa"),'alimentação - Tabela 7.1'!$5:$5,0)+3), "")</f>
        <v/>
      </c>
      <c r="G6120" s="95" t="str">
        <f>IFERROR(INDEX('alimentação - Tabela 7.1'!$19:$19,
MATCH(TEXT('Tabela 7.1'!$A6120,"mmmm/aaaa"),'alimentação - Tabela 7.1'!$5:$5,0)+4), "")</f>
        <v/>
      </c>
    </row>
    <row r="6121" spans="1:7" x14ac:dyDescent="0.25">
      <c r="A6121" s="59" t="str">
        <f>IF(
   SUMPRODUCT(--('alimentação - Tabela 7.1'!$5:$5=TEXT(DATE(2020,INT((ROW(A6119)-1)/33)+1,1),"mmmm/aaaa"))) &gt; 0,
   TEXT(DATE(2020,INT((ROW(A6119)-1)/33)+1,1),"mmm/aa"),
   ""
)</f>
        <v/>
      </c>
      <c r="B6121" s="61" t="str">
        <f>IF(A6121&lt;&gt;"", 'alimentação - Tabela 7.1'!$B$20, "" )</f>
        <v/>
      </c>
      <c r="C6121" s="62" t="str">
        <f>IFERROR(INDEX('alimentação - Tabela 7.1'!$20:$20,
MATCH(TEXT('Tabela 7.1'!A6121,"mmmm/aaaa"),'alimentação - Tabela 7.1'!$5:$5,0)), "")</f>
        <v/>
      </c>
      <c r="D6121" s="62" t="str">
        <f>IFERROR(INDEX('alimentação - Tabela 7.1'!$20:$20,
MATCH(TEXT('Tabela 7.1'!$A6121,"mmmm/aaaa"),'alimentação - Tabela 7.1'!$5:$5,0)+1), "")</f>
        <v/>
      </c>
      <c r="E6121" s="62" t="str">
        <f>IFERROR(INDEX('alimentação - Tabela 7.1'!$20:$20,
MATCH(TEXT('Tabela 7.1'!$A6121,"mmmm/aaaa"),'alimentação - Tabela 7.1'!$5:$5,0)+2), "")</f>
        <v/>
      </c>
      <c r="F6121" s="62" t="str">
        <f>IFERROR(INDEX('alimentação - Tabela 7.1'!$20:$20,
MATCH(TEXT('Tabela 7.1'!$A6121,"mmmm/aaaa"),'alimentação - Tabela 7.1'!$5:$5,0)+3), "")</f>
        <v/>
      </c>
      <c r="G6121" s="95" t="str">
        <f>IFERROR(INDEX('alimentação - Tabela 7.1'!$20:$20,
MATCH(TEXT('Tabela 7.1'!$A6121,"mmmm/aaaa"),'alimentação - Tabela 7.1'!$5:$5,0)+4), "")</f>
        <v/>
      </c>
    </row>
    <row r="6122" spans="1:7" x14ac:dyDescent="0.25">
      <c r="A6122" s="59" t="str">
        <f>IF(
   SUMPRODUCT(--('alimentação - Tabela 7.1'!$5:$5=TEXT(DATE(2020,INT((ROW(A6120)-1)/33)+1,1),"mmmm/aaaa"))) &gt; 0,
   TEXT(DATE(2020,INT((ROW(A6120)-1)/33)+1,1),"mmm/aa"),
   ""
)</f>
        <v/>
      </c>
      <c r="B6122" s="61" t="str">
        <f>IF(A6122&lt;&gt;"", 'alimentação - Tabela 7.1'!$B$21, "" )</f>
        <v/>
      </c>
      <c r="C6122" s="62" t="str">
        <f>IFERROR(INDEX('alimentação - Tabela 7.1'!$21:$21,
MATCH(TEXT('Tabela 7.1'!A6122,"mmmm/aaaa"),'alimentação - Tabela 7.1'!$5:$5,0)), "")</f>
        <v/>
      </c>
      <c r="D6122" s="62" t="str">
        <f>IFERROR(INDEX('alimentação - Tabela 7.1'!$21:$21,
MATCH(TEXT('Tabela 7.1'!$A6122,"mmmm/aaaa"),'alimentação - Tabela 7.1'!$5:$5,0)+1), "")</f>
        <v/>
      </c>
      <c r="E6122" s="62" t="str">
        <f>IFERROR(INDEX('alimentação - Tabela 7.1'!$21:$21,
MATCH(TEXT('Tabela 7.1'!$A6122,"mmmm/aaaa"),'alimentação - Tabela 7.1'!$5:$5,0)+2), "")</f>
        <v/>
      </c>
      <c r="F6122" s="62" t="str">
        <f>IFERROR(INDEX('alimentação - Tabela 7.1'!$21:$21,
MATCH(TEXT('Tabela 7.1'!$A6122,"mmmm/aaaa"),'alimentação - Tabela 7.1'!$5:$5,0)+3), "")</f>
        <v/>
      </c>
      <c r="G6122" s="95" t="str">
        <f>IFERROR(INDEX('alimentação - Tabela 7.1'!$21:$21,
MATCH(TEXT('Tabela 7.1'!$A6122,"mmmm/aaaa"),'alimentação - Tabela 7.1'!$5:$5,0)+4), "")</f>
        <v/>
      </c>
    </row>
    <row r="6123" spans="1:7" x14ac:dyDescent="0.25">
      <c r="A6123" s="59" t="str">
        <f>IF(
   SUMPRODUCT(--('alimentação - Tabela 7.1'!$5:$5=TEXT(DATE(2020,INT((ROW(A6121)-1)/33)+1,1),"mmmm/aaaa"))) &gt; 0,
   TEXT(DATE(2020,INT((ROW(A6121)-1)/33)+1,1),"mmm/aa"),
   ""
)</f>
        <v/>
      </c>
      <c r="B6123" s="61" t="str">
        <f>IF(A6123&lt;&gt;"", 'alimentação - Tabela 7.1'!$B$22, "" )</f>
        <v/>
      </c>
      <c r="C6123" s="62" t="str">
        <f>IFERROR(INDEX('alimentação - Tabela 7.1'!$22:$22,
MATCH(TEXT('Tabela 7.1'!A6123,"mmmm/aaaa"),'alimentação - Tabela 7.1'!$5:$5,0)), "")</f>
        <v/>
      </c>
      <c r="D6123" s="62" t="str">
        <f>IFERROR(INDEX('alimentação - Tabela 7.1'!$22:$22,
MATCH(TEXT('Tabela 7.1'!$A6123,"mmmm/aaaa"),'alimentação - Tabela 7.1'!$5:$5,0)+1), "")</f>
        <v/>
      </c>
      <c r="E6123" s="62" t="str">
        <f>IFERROR(INDEX('alimentação - Tabela 7.1'!$22:$22,
MATCH(TEXT('Tabela 7.1'!$A6123,"mmmm/aaaa"),'alimentação - Tabela 7.1'!$5:$5,0)+2), "")</f>
        <v/>
      </c>
      <c r="F6123" s="62" t="str">
        <f>IFERROR(INDEX('alimentação - Tabela 7.1'!$22:$22,
MATCH(TEXT('Tabela 7.1'!$A6123,"mmmm/aaaa"),'alimentação - Tabela 7.1'!$5:$5,0)+3), "")</f>
        <v/>
      </c>
      <c r="G6123" s="95" t="str">
        <f>IFERROR(INDEX('alimentação - Tabela 7.1'!$22:$22,
MATCH(TEXT('Tabela 7.1'!$A6123,"mmmm/aaaa"),'alimentação - Tabela 7.1'!$5:$5,0)+4), "")</f>
        <v/>
      </c>
    </row>
    <row r="6124" spans="1:7" x14ac:dyDescent="0.25">
      <c r="A6124" s="59" t="str">
        <f>IF(
   SUMPRODUCT(--('alimentação - Tabela 7.1'!$5:$5=TEXT(DATE(2020,INT((ROW(A6122)-1)/33)+1,1),"mmmm/aaaa"))) &gt; 0,
   TEXT(DATE(2020,INT((ROW(A6122)-1)/33)+1,1),"mmm/aa"),
   ""
)</f>
        <v/>
      </c>
      <c r="B6124" s="61" t="str">
        <f>IF(A6124&lt;&gt;"", 'alimentação - Tabela 7.1'!$B$23, "" )</f>
        <v/>
      </c>
      <c r="C6124" s="62" t="str">
        <f>IFERROR(INDEX('alimentação - Tabela 7.1'!$23:$23,
MATCH(TEXT('Tabela 7.1'!A6124,"mmmm/aaaa"),'alimentação - Tabela 7.1'!$5:$5,0)), "")</f>
        <v/>
      </c>
      <c r="D6124" s="62" t="str">
        <f>IFERROR(INDEX('alimentação - Tabela 7.1'!$23:$23,
MATCH(TEXT('Tabela 7.1'!$A6124,"mmmm/aaaa"),'alimentação - Tabela 7.1'!$5:$5,0)+1), "")</f>
        <v/>
      </c>
      <c r="E6124" s="62" t="str">
        <f>IFERROR(INDEX('alimentação - Tabela 7.1'!$23:$23,
MATCH(TEXT('Tabela 7.1'!$A6124,"mmmm/aaaa"),'alimentação - Tabela 7.1'!$5:$5,0)+2), "")</f>
        <v/>
      </c>
      <c r="F6124" s="62" t="str">
        <f>IFERROR(INDEX('alimentação - Tabela 7.1'!$23:$23,
MATCH(TEXT('Tabela 7.1'!$A6124,"mmmm/aaaa"),'alimentação - Tabela 7.1'!$5:$5,0)+3), "")</f>
        <v/>
      </c>
      <c r="G6124" s="95" t="str">
        <f>IFERROR(INDEX('alimentação - Tabela 7.1'!$23:$23,
MATCH(TEXT('Tabela 7.1'!$A6124,"mmmm/aaaa"),'alimentação - Tabela 7.1'!$5:$5,0)+4), "")</f>
        <v/>
      </c>
    </row>
    <row r="6125" spans="1:7" x14ac:dyDescent="0.25">
      <c r="A6125" s="59" t="str">
        <f>IF(
   SUMPRODUCT(--('alimentação - Tabela 7.1'!$5:$5=TEXT(DATE(2020,INT((ROW(A6123)-1)/33)+1,1),"mmmm/aaaa"))) &gt; 0,
   TEXT(DATE(2020,INT((ROW(A6123)-1)/33)+1,1),"mmm/aa"),
   ""
)</f>
        <v/>
      </c>
      <c r="B6125" s="61" t="str">
        <f>IF(A6125&lt;&gt;"", 'alimentação - Tabela 7.1'!$B$24, "" )</f>
        <v/>
      </c>
      <c r="C6125" s="62" t="str">
        <f>IFERROR(INDEX('alimentação - Tabela 7.1'!$24:$24,
MATCH(TEXT('Tabela 7.1'!A6125,"mmmm/aaaa"),'alimentação - Tabela 7.1'!$5:$5,0)), "")</f>
        <v/>
      </c>
      <c r="D6125" s="62" t="str">
        <f>IFERROR(INDEX('alimentação - Tabela 7.1'!$24:$24,
MATCH(TEXT('Tabela 7.1'!$A6125,"mmmm/aaaa"),'alimentação - Tabela 7.1'!$5:$5,0)+1), "")</f>
        <v/>
      </c>
      <c r="E6125" s="62" t="str">
        <f>IFERROR(INDEX('alimentação - Tabela 7.1'!$24:$24,
MATCH(TEXT('Tabela 7.1'!$A6125,"mmmm/aaaa"),'alimentação - Tabela 7.1'!$5:$5,0)+2), "")</f>
        <v/>
      </c>
      <c r="F6125" s="62" t="str">
        <f>IFERROR(INDEX('alimentação - Tabela 7.1'!$24:$24,
MATCH(TEXT('Tabela 7.1'!$A6125,"mmmm/aaaa"),'alimentação - Tabela 7.1'!$5:$5,0)+3), "")</f>
        <v/>
      </c>
      <c r="G6125" s="95" t="str">
        <f>IFERROR(INDEX('alimentação - Tabela 7.1'!$24:$24,
MATCH(TEXT('Tabela 7.1'!$A6125,"mmmm/aaaa"),'alimentação - Tabela 7.1'!$5:$5,0)+4), "")</f>
        <v/>
      </c>
    </row>
    <row r="6126" spans="1:7" x14ac:dyDescent="0.25">
      <c r="A6126" s="59" t="str">
        <f>IF(
   SUMPRODUCT(--('alimentação - Tabela 7.1'!$5:$5=TEXT(DATE(2020,INT((ROW(A6124)-1)/33)+1,1),"mmmm/aaaa"))) &gt; 0,
   TEXT(DATE(2020,INT((ROW(A6124)-1)/33)+1,1),"mmm/aa"),
   ""
)</f>
        <v/>
      </c>
      <c r="B6126" s="61" t="str">
        <f>IF(A6126&lt;&gt;"", 'alimentação - Tabela 7.1'!$B$25, "" )</f>
        <v/>
      </c>
      <c r="C6126" s="62" t="str">
        <f>IFERROR(INDEX('alimentação - Tabela 7.1'!$25:$25,
MATCH(TEXT('Tabela 7.1'!A6126,"mmmm/aaaa"),'alimentação - Tabela 7.1'!$5:$5,0)), "")</f>
        <v/>
      </c>
      <c r="D6126" s="62" t="str">
        <f>IFERROR(INDEX('alimentação - Tabela 7.1'!$25:$25,
MATCH(TEXT('Tabela 7.1'!$A6126,"mmmm/aaaa"),'alimentação - Tabela 7.1'!$5:$5,0)+1), "")</f>
        <v/>
      </c>
      <c r="E6126" s="62" t="str">
        <f>IFERROR(INDEX('alimentação - Tabela 7.1'!$25:$25,
MATCH(TEXT('Tabela 7.1'!$A6126,"mmmm/aaaa"),'alimentação - Tabela 7.1'!$5:$5,0)+2), "")</f>
        <v/>
      </c>
      <c r="F6126" s="62" t="str">
        <f>IFERROR(INDEX('alimentação - Tabela 7.1'!$25:$25,
MATCH(TEXT('Tabela 7.1'!$A6126,"mmmm/aaaa"),'alimentação - Tabela 7.1'!$5:$5,0)+3), "")</f>
        <v/>
      </c>
      <c r="G6126" s="95" t="str">
        <f>IFERROR(INDEX('alimentação - Tabela 7.1'!$25:$25,
MATCH(TEXT('Tabela 7.1'!$A6126,"mmmm/aaaa"),'alimentação - Tabela 7.1'!$5:$5,0)+4), "")</f>
        <v/>
      </c>
    </row>
    <row r="6127" spans="1:7" x14ac:dyDescent="0.25">
      <c r="A6127" s="59" t="str">
        <f>IF(
   SUMPRODUCT(--('alimentação - Tabela 7.1'!$5:$5=TEXT(DATE(2020,INT((ROW(A6125)-1)/33)+1,1),"mmmm/aaaa"))) &gt; 0,
   TEXT(DATE(2020,INT((ROW(A6125)-1)/33)+1,1),"mmm/aa"),
   ""
)</f>
        <v/>
      </c>
      <c r="B6127" s="61" t="str">
        <f>IF(A6127&lt;&gt;"", 'alimentação - Tabela 7.1'!$B$26, "" )</f>
        <v/>
      </c>
      <c r="C6127" s="62" t="str">
        <f>IFERROR(INDEX('alimentação - Tabela 7.1'!$26:$26,
MATCH(TEXT('Tabela 7.1'!A6127,"mmmm/aaaa"),'alimentação - Tabela 7.1'!$5:$5,0)), "")</f>
        <v/>
      </c>
      <c r="D6127" s="62" t="str">
        <f>IFERROR(INDEX('alimentação - Tabela 7.1'!$26:$26,
MATCH(TEXT('Tabela 7.1'!$A6127,"mmmm/aaaa"),'alimentação - Tabela 7.1'!$5:$5,0)+1), "")</f>
        <v/>
      </c>
      <c r="E6127" s="62" t="str">
        <f>IFERROR(INDEX('alimentação - Tabela 7.1'!$26:$26,
MATCH(TEXT('Tabela 7.1'!$A6127,"mmmm/aaaa"),'alimentação - Tabela 7.1'!$5:$5,0)+2), "")</f>
        <v/>
      </c>
      <c r="F6127" s="62" t="str">
        <f>IFERROR(INDEX('alimentação - Tabela 7.1'!$26:$26,
MATCH(TEXT('Tabela 7.1'!$A6127,"mmmm/aaaa"),'alimentação - Tabela 7.1'!$5:$5,0)+3), "")</f>
        <v/>
      </c>
      <c r="G6127" s="95" t="str">
        <f>IFERROR(INDEX('alimentação - Tabela 7.1'!$26:$26,
MATCH(TEXT('Tabela 7.1'!$A6127,"mmmm/aaaa"),'alimentação - Tabela 7.1'!$5:$5,0)+4), "")</f>
        <v/>
      </c>
    </row>
    <row r="6128" spans="1:7" x14ac:dyDescent="0.25">
      <c r="A6128" s="59" t="str">
        <f>IF(
   SUMPRODUCT(--('alimentação - Tabela 7.1'!$5:$5=TEXT(DATE(2020,INT((ROW(A6126)-1)/33)+1,1),"mmmm/aaaa"))) &gt; 0,
   TEXT(DATE(2020,INT((ROW(A6126)-1)/33)+1,1),"mmm/aa"),
   ""
)</f>
        <v/>
      </c>
      <c r="B6128" s="61" t="str">
        <f>IF(A6128&lt;&gt;"", 'alimentação - Tabela 7.1'!$B$27, "" )</f>
        <v/>
      </c>
      <c r="C6128" s="62" t="str">
        <f>IFERROR(INDEX('alimentação - Tabela 7.1'!$27:$27,
MATCH(TEXT('Tabela 7.1'!A6128,"mmmm/aaaa"),'alimentação - Tabela 7.1'!$5:$5,0)), "")</f>
        <v/>
      </c>
      <c r="D6128" s="62" t="str">
        <f>IFERROR(INDEX('alimentação - Tabela 7.1'!$27:$27,
MATCH(TEXT('Tabela 7.1'!$A6128,"mmmm/aaaa"),'alimentação - Tabela 7.1'!$5:$5,0)+1), "")</f>
        <v/>
      </c>
      <c r="E6128" s="62" t="str">
        <f>IFERROR(INDEX('alimentação - Tabela 7.1'!$27:$27,
MATCH(TEXT('Tabela 7.1'!$A6128,"mmmm/aaaa"),'alimentação - Tabela 7.1'!$5:$5,0)+2), "")</f>
        <v/>
      </c>
      <c r="F6128" s="62" t="str">
        <f>IFERROR(INDEX('alimentação - Tabela 7.1'!$27:$27,
MATCH(TEXT('Tabela 7.1'!$A6128,"mmmm/aaaa"),'alimentação - Tabela 7.1'!$5:$5,0)+3), "")</f>
        <v/>
      </c>
      <c r="G6128" s="95" t="str">
        <f>IFERROR(INDEX('alimentação - Tabela 7.1'!$27:$27,
MATCH(TEXT('Tabela 7.1'!$A6128,"mmmm/aaaa"),'alimentação - Tabela 7.1'!$5:$5,0)+4), "")</f>
        <v/>
      </c>
    </row>
    <row r="6129" spans="1:7" x14ac:dyDescent="0.25">
      <c r="A6129" s="59" t="str">
        <f>IF(
   SUMPRODUCT(--('alimentação - Tabela 7.1'!$5:$5=TEXT(DATE(2020,INT((ROW(A6127)-1)/33)+1,1),"mmmm/aaaa"))) &gt; 0,
   TEXT(DATE(2020,INT((ROW(A6127)-1)/33)+1,1),"mmm/aa"),
   ""
)</f>
        <v/>
      </c>
      <c r="B6129" s="61" t="str">
        <f>IF(A6129&lt;&gt;"", 'alimentação - Tabela 7.1'!$B$28, "" )</f>
        <v/>
      </c>
      <c r="C6129" s="62" t="str">
        <f>IFERROR(INDEX('alimentação - Tabela 7.1'!$28:$28,
MATCH(TEXT('Tabela 7.1'!A6129,"mmmm/aaaa"),'alimentação - Tabela 7.1'!$5:$5,0)), "")</f>
        <v/>
      </c>
      <c r="D6129" s="62" t="str">
        <f>IFERROR(INDEX('alimentação - Tabela 7.1'!$28:$28,
MATCH(TEXT('Tabela 7.1'!$A6129,"mmmm/aaaa"),'alimentação - Tabela 7.1'!$5:$5,0)+1), "")</f>
        <v/>
      </c>
      <c r="E6129" s="62" t="str">
        <f>IFERROR(INDEX('alimentação - Tabela 7.1'!$28:$28,
MATCH(TEXT('Tabela 7.1'!$A6129,"mmmm/aaaa"),'alimentação - Tabela 7.1'!$5:$5,0)+2), "")</f>
        <v/>
      </c>
      <c r="F6129" s="62" t="str">
        <f>IFERROR(INDEX('alimentação - Tabela 7.1'!$28:$28,
MATCH(TEXT('Tabela 7.1'!$A6129,"mmmm/aaaa"),'alimentação - Tabela 7.1'!$5:$5,0)+3), "")</f>
        <v/>
      </c>
      <c r="G6129" s="95" t="str">
        <f>IFERROR(INDEX('alimentação - Tabela 7.1'!$28:$28,
MATCH(TEXT('Tabela 7.1'!$A6129,"mmmm/aaaa"),'alimentação - Tabela 7.1'!$5:$5,0)+4), "")</f>
        <v/>
      </c>
    </row>
    <row r="6130" spans="1:7" x14ac:dyDescent="0.25">
      <c r="A6130" s="59" t="str">
        <f>IF(
   SUMPRODUCT(--('alimentação - Tabela 7.1'!$5:$5=TEXT(DATE(2020,INT((ROW(A6128)-1)/33)+1,1),"mmmm/aaaa"))) &gt; 0,
   TEXT(DATE(2020,INT((ROW(A6128)-1)/33)+1,1),"mmm/aa"),
   ""
)</f>
        <v/>
      </c>
      <c r="B6130" s="61" t="str">
        <f>IF(A6130&lt;&gt;"", 'alimentação - Tabela 7.1'!$B$29, "" )</f>
        <v/>
      </c>
      <c r="C6130" s="62" t="str">
        <f>IFERROR(INDEX('alimentação - Tabela 7.1'!$29:$29,
MATCH(TEXT('Tabela 7.1'!A6130,"mmmm/aaaa"),'alimentação - Tabela 7.1'!$5:$5,0)), "")</f>
        <v/>
      </c>
      <c r="D6130" s="62" t="str">
        <f>IFERROR(INDEX('alimentação - Tabela 7.1'!$29:$29,
MATCH(TEXT('Tabela 7.1'!$A6130,"mmmm/aaaa"),'alimentação - Tabela 7.1'!$5:$5,0)+1), "")</f>
        <v/>
      </c>
      <c r="E6130" s="62" t="str">
        <f>IFERROR(INDEX('alimentação - Tabela 7.1'!$29:$29,
MATCH(TEXT('Tabela 7.1'!$A6130,"mmmm/aaaa"),'alimentação - Tabela 7.1'!$5:$5,0)+2), "")</f>
        <v/>
      </c>
      <c r="F6130" s="62" t="str">
        <f>IFERROR(INDEX('alimentação - Tabela 7.1'!$29:$29,
MATCH(TEXT('Tabela 7.1'!$A6130,"mmmm/aaaa"),'alimentação - Tabela 7.1'!$5:$5,0)+3), "")</f>
        <v/>
      </c>
      <c r="G6130" s="95" t="str">
        <f>IFERROR(INDEX('alimentação - Tabela 7.1'!$29:$29,
MATCH(TEXT('Tabela 7.1'!$A6130,"mmmm/aaaa"),'alimentação - Tabela 7.1'!$5:$5,0)+4), "")</f>
        <v/>
      </c>
    </row>
    <row r="6131" spans="1:7" x14ac:dyDescent="0.25">
      <c r="A6131" s="59" t="str">
        <f>IF(
   SUMPRODUCT(--('alimentação - Tabela 7.1'!$5:$5=TEXT(DATE(2020,INT((ROW(A6129)-1)/33)+1,1),"mmmm/aaaa"))) &gt; 0,
   TEXT(DATE(2020,INT((ROW(A6129)-1)/33)+1,1),"mmm/aa"),
   ""
)</f>
        <v/>
      </c>
      <c r="B6131" s="61" t="str">
        <f>IF(A6131&lt;&gt;"", 'alimentação - Tabela 7.1'!$B$30, "" )</f>
        <v/>
      </c>
      <c r="C6131" s="62" t="str">
        <f>IFERROR(INDEX('alimentação - Tabela 7.1'!$30:$30,
MATCH(TEXT('Tabela 7.1'!A6131,"mmmm/aaaa"),'alimentação - Tabela 7.1'!$5:$5,0)), "")</f>
        <v/>
      </c>
      <c r="D6131" s="62" t="str">
        <f>IFERROR(INDEX('alimentação - Tabela 7.1'!$30:$30,
MATCH(TEXT('Tabela 7.1'!$A6131,"mmmm/aaaa"),'alimentação - Tabela 7.1'!$5:$5,0)+1), "")</f>
        <v/>
      </c>
      <c r="E6131" s="62" t="str">
        <f>IFERROR(INDEX('alimentação - Tabela 7.1'!$30:$30,
MATCH(TEXT('Tabela 7.1'!$A6131,"mmmm/aaaa"),'alimentação - Tabela 7.1'!$5:$5,0)+2), "")</f>
        <v/>
      </c>
      <c r="F6131" s="62" t="str">
        <f>IFERROR(INDEX('alimentação - Tabela 7.1'!$30:$30,
MATCH(TEXT('Tabela 7.1'!$A6131,"mmmm/aaaa"),'alimentação - Tabela 7.1'!$5:$5,0)+3), "")</f>
        <v/>
      </c>
      <c r="G6131" s="95" t="str">
        <f>IFERROR(INDEX('alimentação - Tabela 7.1'!$30:$30,
MATCH(TEXT('Tabela 7.1'!$A6131,"mmmm/aaaa"),'alimentação - Tabela 7.1'!$5:$5,0)+4), "")</f>
        <v/>
      </c>
    </row>
    <row r="6132" spans="1:7" x14ac:dyDescent="0.25">
      <c r="A6132" s="59" t="str">
        <f>IF(
   SUMPRODUCT(--('alimentação - Tabela 7.1'!$5:$5=TEXT(DATE(2020,INT((ROW(A6130)-1)/33)+1,1),"mmmm/aaaa"))) &gt; 0,
   TEXT(DATE(2020,INT((ROW(A6130)-1)/33)+1,1),"mmm/aa"),
   ""
)</f>
        <v/>
      </c>
      <c r="B6132" s="61" t="str">
        <f>IF(A6132&lt;&gt;"", 'alimentação - Tabela 7.1'!$B$31, "" )</f>
        <v/>
      </c>
      <c r="C6132" s="62" t="str">
        <f>IFERROR(INDEX('alimentação - Tabela 7.1'!$31:$31,
MATCH(TEXT('Tabela 7.1'!A6132,"mmmm/aaaa"),'alimentação - Tabela 7.1'!$5:$5,0)), "")</f>
        <v/>
      </c>
      <c r="D6132" s="62" t="str">
        <f>IFERROR(INDEX('alimentação - Tabela 7.1'!$31:$31,
MATCH(TEXT('Tabela 7.1'!$A6132,"mmmm/aaaa"),'alimentação - Tabela 7.1'!$5:$5,0)+1), "")</f>
        <v/>
      </c>
      <c r="E6132" s="62" t="str">
        <f>IFERROR(INDEX('alimentação - Tabela 7.1'!$31:$31,
MATCH(TEXT('Tabela 7.1'!$A6132,"mmmm/aaaa"),'alimentação - Tabela 7.1'!$5:$5,0)+2), "")</f>
        <v/>
      </c>
      <c r="F6132" s="62" t="str">
        <f>IFERROR(INDEX('alimentação - Tabela 7.1'!$31:$31,
MATCH(TEXT('Tabela 7.1'!$A6132,"mmmm/aaaa"),'alimentação - Tabela 7.1'!$5:$5,0)+3), "")</f>
        <v/>
      </c>
      <c r="G6132" s="95" t="str">
        <f>IFERROR(INDEX('alimentação - Tabela 7.1'!$31:$31,
MATCH(TEXT('Tabela 7.1'!$A6132,"mmmm/aaaa"),'alimentação - Tabela 7.1'!$5:$5,0)+4), "")</f>
        <v/>
      </c>
    </row>
    <row r="6133" spans="1:7" x14ac:dyDescent="0.25">
      <c r="A6133" s="59" t="str">
        <f>IF(
   SUMPRODUCT(--('alimentação - Tabela 7.1'!$5:$5=TEXT(DATE(2020,INT((ROW(A6131)-1)/33)+1,1),"mmmm/aaaa"))) &gt; 0,
   TEXT(DATE(2020,INT((ROW(A6131)-1)/33)+1,1),"mmm/aa"),
   ""
)</f>
        <v/>
      </c>
      <c r="B6133" s="61" t="str">
        <f>IF(A6133&lt;&gt;"", 'alimentação - Tabela 7.1'!$B$32, "" )</f>
        <v/>
      </c>
      <c r="C6133" s="62" t="str">
        <f>IFERROR(INDEX('alimentação - Tabela 7.1'!$32:$32,
MATCH(TEXT('Tabela 7.1'!A6133,"mmmm/aaaa"),'alimentação - Tabela 7.1'!$5:$5,0)), "")</f>
        <v/>
      </c>
      <c r="D6133" s="62" t="str">
        <f>IFERROR(INDEX('alimentação - Tabela 7.1'!$32:$32,
MATCH(TEXT('Tabela 7.1'!$A6133,"mmmm/aaaa"),'alimentação - Tabela 7.1'!$5:$5,0)+1), "")</f>
        <v/>
      </c>
      <c r="E6133" s="62" t="str">
        <f>IFERROR(INDEX('alimentação - Tabela 7.1'!$32:$32,
MATCH(TEXT('Tabela 7.1'!$A6133,"mmmm/aaaa"),'alimentação - Tabela 7.1'!$5:$5,0)+2), "")</f>
        <v/>
      </c>
      <c r="F6133" s="62" t="str">
        <f>IFERROR(INDEX('alimentação - Tabela 7.1'!$32:$32,
MATCH(TEXT('Tabela 7.1'!$A6133,"mmmm/aaaa"),'alimentação - Tabela 7.1'!$5:$5,0)+3), "")</f>
        <v/>
      </c>
      <c r="G6133" s="95" t="str">
        <f>IFERROR(INDEX('alimentação - Tabela 7.1'!$32:$32,
MATCH(TEXT('Tabela 7.1'!$A6133,"mmmm/aaaa"),'alimentação - Tabela 7.1'!$5:$5,0)+4), "")</f>
        <v/>
      </c>
    </row>
    <row r="6134" spans="1:7" x14ac:dyDescent="0.25">
      <c r="A6134" s="59" t="str">
        <f>IF(
   SUMPRODUCT(--('alimentação - Tabela 7.1'!$5:$5=TEXT(DATE(2020,INT((ROW(A6132)-1)/33)+1,1),"mmmm/aaaa"))) &gt; 0,
   TEXT(DATE(2020,INT((ROW(A6132)-1)/33)+1,1),"mmm/aa"),
   ""
)</f>
        <v/>
      </c>
      <c r="B6134" s="61" t="str">
        <f>IF(A6134&lt;&gt;"", 'alimentação - Tabela 7.1'!$B$33, "" )</f>
        <v/>
      </c>
      <c r="C6134" s="62" t="str">
        <f>IFERROR(INDEX('alimentação - Tabela 7.1'!$33:$33,
MATCH(TEXT('Tabela 7.1'!A6134,"mmmm/aaaa"),'alimentação - Tabela 7.1'!$5:$5,0)), "")</f>
        <v/>
      </c>
      <c r="D6134" s="62" t="str">
        <f>IFERROR(INDEX('alimentação - Tabela 7.1'!$33:$33,
MATCH(TEXT('Tabela 7.1'!$A6134,"mmmm/aaaa"),'alimentação - Tabela 7.1'!$5:$5,0)+1), "")</f>
        <v/>
      </c>
      <c r="E6134" s="62" t="str">
        <f>IFERROR(INDEX('alimentação - Tabela 7.1'!$33:$33,
MATCH(TEXT('Tabela 7.1'!$A6134,"mmmm/aaaa"),'alimentação - Tabela 7.1'!$5:$5,0)+2), "")</f>
        <v/>
      </c>
      <c r="F6134" s="62" t="str">
        <f>IFERROR(INDEX('alimentação - Tabela 7.1'!$33:$33,
MATCH(TEXT('Tabela 7.1'!$A6134,"mmmm/aaaa"),'alimentação - Tabela 7.1'!$5:$5,0)+3), "")</f>
        <v/>
      </c>
      <c r="G6134" s="95" t="str">
        <f>IFERROR(INDEX('alimentação - Tabela 7.1'!$33:$33,
MATCH(TEXT('Tabela 7.1'!$A6134,"mmmm/aaaa"),'alimentação - Tabela 7.1'!$5:$5,0)+4), "")</f>
        <v/>
      </c>
    </row>
    <row r="6135" spans="1:7" x14ac:dyDescent="0.25">
      <c r="A6135" s="59" t="str">
        <f>IF(
   SUMPRODUCT(--('alimentação - Tabela 7.1'!$5:$5=TEXT(DATE(2020,INT((ROW(A6133)-1)/33)+1,1),"mmmm/aaaa"))) &gt; 0,
   TEXT(DATE(2020,INT((ROW(A6133)-1)/33)+1,1),"mmm/aa"),
   ""
)</f>
        <v/>
      </c>
      <c r="B6135" s="61" t="str">
        <f>IF(A6135&lt;&gt;"", 'alimentação - Tabela 7.1'!$B$34, "" )</f>
        <v/>
      </c>
      <c r="C6135" s="62" t="str">
        <f>IFERROR(INDEX('alimentação - Tabela 7.1'!$34:$34,
MATCH(TEXT('Tabela 7.1'!A6135,"mmmm/aaaa"),'alimentação - Tabela 7.1'!$5:$5,0)), "")</f>
        <v/>
      </c>
      <c r="D6135" s="62" t="str">
        <f>IFERROR(INDEX('alimentação - Tabela 7.1'!$34:$34,
MATCH(TEXT('Tabela 7.1'!$A6135,"mmmm/aaaa"),'alimentação - Tabela 7.1'!$5:$5,0)+1), "")</f>
        <v/>
      </c>
      <c r="E6135" s="62" t="str">
        <f>IFERROR(INDEX('alimentação - Tabela 7.1'!$34:$34,
MATCH(TEXT('Tabela 7.1'!$A6135,"mmmm/aaaa"),'alimentação - Tabela 7.1'!$5:$5,0)+2), "")</f>
        <v/>
      </c>
      <c r="F6135" s="62" t="str">
        <f>IFERROR(INDEX('alimentação - Tabela 7.1'!$34:$34,
MATCH(TEXT('Tabela 7.1'!$A6135,"mmmm/aaaa"),'alimentação - Tabela 7.1'!$5:$5,0)+3), "")</f>
        <v/>
      </c>
      <c r="G6135" s="95" t="str">
        <f>IFERROR(INDEX('alimentação - Tabela 7.1'!$34:$34,
MATCH(TEXT('Tabela 7.1'!$A6135,"mmmm/aaaa"),'alimentação - Tabela 7.1'!$5:$5,0)+4), "")</f>
        <v/>
      </c>
    </row>
    <row r="6136" spans="1:7" x14ac:dyDescent="0.25">
      <c r="A6136" s="59" t="str">
        <f>IF(
   SUMPRODUCT(--('alimentação - Tabela 7.1'!$5:$5=TEXT(DATE(2020,INT((ROW(A6134)-1)/33)+1,1),"mmmm/aaaa"))) &gt; 0,
   TEXT(DATE(2020,INT((ROW(A6134)-1)/33)+1,1),"mmm/aa"),
   ""
)</f>
        <v/>
      </c>
      <c r="B6136" s="61" t="str">
        <f>IF(A6136&lt;&gt;"", 'alimentação - Tabela 7.1'!$B$35, "" )</f>
        <v/>
      </c>
      <c r="C6136" s="62" t="str">
        <f>IFERROR(INDEX('alimentação - Tabela 7.1'!$35:$35,
MATCH(TEXT('Tabela 7.1'!A6136,"mmmm/aaaa"),'alimentação - Tabela 7.1'!$5:$5,0)), "")</f>
        <v/>
      </c>
      <c r="D6136" s="62" t="str">
        <f>IFERROR(INDEX('alimentação - Tabela 7.1'!$35:$35,
MATCH(TEXT('Tabela 7.1'!$A6136,"mmmm/aaaa"),'alimentação - Tabela 7.1'!$5:$5,0)+1), "")</f>
        <v/>
      </c>
      <c r="E6136" s="62" t="str">
        <f>IFERROR(INDEX('alimentação - Tabela 7.1'!$35:$35,
MATCH(TEXT('Tabela 7.1'!$A6136,"mmmm/aaaa"),'alimentação - Tabela 7.1'!$5:$5,0)+2), "")</f>
        <v/>
      </c>
      <c r="F6136" s="62" t="str">
        <f>IFERROR(INDEX('alimentação - Tabela 7.1'!$35:$35,
MATCH(TEXT('Tabela 7.1'!$A6136,"mmmm/aaaa"),'alimentação - Tabela 7.1'!$5:$5,0)+3), "")</f>
        <v/>
      </c>
      <c r="G6136" s="95" t="str">
        <f>IFERROR(INDEX('alimentação - Tabela 7.1'!$35:$35,
MATCH(TEXT('Tabela 7.1'!$A6136,"mmmm/aaaa"),'alimentação - Tabela 7.1'!$5:$5,0)+4), "")</f>
        <v/>
      </c>
    </row>
    <row r="6137" spans="1:7" x14ac:dyDescent="0.25">
      <c r="A6137" s="59" t="str">
        <f>IF(
   SUMPRODUCT(--('alimentação - Tabela 7.1'!$5:$5=TEXT(DATE(2020,INT((ROW(A6135)-1)/33)+1,1),"mmmm/aaaa"))) &gt; 0,
   TEXT(DATE(2020,INT((ROW(A6135)-1)/33)+1,1),"mmm/aa"),
   ""
)</f>
        <v/>
      </c>
      <c r="B6137" s="61" t="str">
        <f>IF(A6137&lt;&gt;"", 'alimentação - Tabela 7.1'!$B$36, "" )</f>
        <v/>
      </c>
      <c r="C6137" s="62" t="str">
        <f>IFERROR(INDEX('alimentação - Tabela 7.1'!$36:$36,
MATCH(TEXT('Tabela 7.1'!A6137,"mmmm/aaaa"),'alimentação - Tabela 7.1'!$5:$5,0)), "")</f>
        <v/>
      </c>
      <c r="D6137" s="62" t="str">
        <f>IFERROR(INDEX('alimentação - Tabela 7.1'!$36:$36,
MATCH(TEXT('Tabela 7.1'!$A6137,"mmmm/aaaa"),'alimentação - Tabela 7.1'!$5:$5,0)+1), "")</f>
        <v/>
      </c>
      <c r="E6137" s="62" t="str">
        <f>IFERROR(INDEX('alimentação - Tabela 7.1'!$36:$36,
MATCH(TEXT('Tabela 7.1'!$A6137,"mmmm/aaaa"),'alimentação - Tabela 7.1'!$5:$5,0)+2), "")</f>
        <v/>
      </c>
      <c r="F6137" s="62" t="str">
        <f>IFERROR(INDEX('alimentação - Tabela 7.1'!$36:$36,
MATCH(TEXT('Tabela 7.1'!$A6137,"mmmm/aaaa"),'alimentação - Tabela 7.1'!$5:$5,0)+3), "")</f>
        <v/>
      </c>
      <c r="G6137" s="95" t="str">
        <f>IFERROR(INDEX('alimentação - Tabela 7.1'!$36:$36,
MATCH(TEXT('Tabela 7.1'!$A6137,"mmmm/aaaa"),'alimentação - Tabela 7.1'!$5:$5,0)+4), "")</f>
        <v/>
      </c>
    </row>
    <row r="6138" spans="1:7" x14ac:dyDescent="0.25">
      <c r="A6138" s="59" t="str">
        <f>IF(
   SUMPRODUCT(--('alimentação - Tabela 7.1'!$5:$5=TEXT(DATE(2020,INT((ROW(A6136)-1)/33)+1,1),"mmmm/aaaa"))) &gt; 0,
   TEXT(DATE(2020,INT((ROW(A6136)-1)/33)+1,1),"mmm/aa"),
   ""
)</f>
        <v/>
      </c>
      <c r="B6138" s="61" t="str">
        <f>IF(A6138&lt;&gt;"", 'alimentação - Tabela 7.1'!$B$37, "" )</f>
        <v/>
      </c>
      <c r="C6138" s="62" t="str">
        <f>IFERROR(INDEX('alimentação - Tabela 7.1'!$37:$37,
MATCH(TEXT('Tabela 7.1'!A6138,"mmmm/aaaa"),'alimentação - Tabela 7.1'!$5:$5,0)), "")</f>
        <v/>
      </c>
      <c r="D6138" s="62" t="str">
        <f>IFERROR(INDEX('alimentação - Tabela 7.1'!$37:$37,
MATCH(TEXT('Tabela 7.1'!$A6138,"mmmm/aaaa"),'alimentação - Tabela 7.1'!$5:$5,0)+1), "")</f>
        <v/>
      </c>
      <c r="E6138" s="62" t="str">
        <f>IFERROR(INDEX('alimentação - Tabela 7.1'!$37:$37,
MATCH(TEXT('Tabela 7.1'!$A6138,"mmmm/aaaa"),'alimentação - Tabela 7.1'!$5:$5,0)+2), "")</f>
        <v/>
      </c>
      <c r="F6138" s="62" t="str">
        <f>IFERROR(INDEX('alimentação - Tabela 7.1'!$37:$37,
MATCH(TEXT('Tabela 7.1'!$A6138,"mmmm/aaaa"),'alimentação - Tabela 7.1'!$5:$5,0)+3), "")</f>
        <v/>
      </c>
      <c r="G6138" s="95" t="str">
        <f>IFERROR(INDEX('alimentação - Tabela 7.1'!$37:$37,
MATCH(TEXT('Tabela 7.1'!$A6138,"mmmm/aaaa"),'alimentação - Tabela 7.1'!$5:$5,0)+4), "")</f>
        <v/>
      </c>
    </row>
    <row r="6139" spans="1:7" x14ac:dyDescent="0.25">
      <c r="A6139" s="59" t="str">
        <f>IF(
   SUMPRODUCT(--('alimentação - Tabela 7.1'!$5:$5=TEXT(DATE(2020,INT((ROW(A6137)-1)/33)+1,1),"mmmm/aaaa"))) &gt; 0,
   TEXT(DATE(2020,INT((ROW(A6137)-1)/33)+1,1),"mmm/aa"),
   ""
)</f>
        <v/>
      </c>
      <c r="B6139" s="61" t="str">
        <f>IF(A6139&lt;&gt;"", 'alimentação - Tabela 7.1'!$B$38, "" )</f>
        <v/>
      </c>
      <c r="C6139" s="62" t="str">
        <f>IFERROR(INDEX('alimentação - Tabela 7.1'!$38:$38,
MATCH(TEXT('Tabela 7.1'!A6139,"mmmm/aaaa"),'alimentação - Tabela 7.1'!$5:$5,0)), "")</f>
        <v/>
      </c>
      <c r="D6139" s="62" t="str">
        <f>IFERROR(INDEX('alimentação - Tabela 7.1'!$38:$38,
MATCH(TEXT('Tabela 7.1'!$A6139,"mmmm/aaaa"),'alimentação - Tabela 7.1'!$5:$5,0)+1), "")</f>
        <v/>
      </c>
      <c r="E6139" s="62" t="str">
        <f>IFERROR(INDEX('alimentação - Tabela 7.1'!$38:$38,
MATCH(TEXT('Tabela 7.1'!$A6139,"mmmm/aaaa"),'alimentação - Tabela 7.1'!$5:$5,0)+2), "")</f>
        <v/>
      </c>
      <c r="F6139" s="62" t="str">
        <f>IFERROR(INDEX('alimentação - Tabela 7.1'!$38:$38,
MATCH(TEXT('Tabela 7.1'!$A6139,"mmmm/aaaa"),'alimentação - Tabela 7.1'!$5:$5,0)+3), "")</f>
        <v/>
      </c>
      <c r="G6139" s="95" t="str">
        <f>IFERROR(INDEX('alimentação - Tabela 7.1'!$38:$38,
MATCH(TEXT('Tabela 7.1'!$A6139,"mmmm/aaaa"),'alimentação - Tabela 7.1'!$5:$5,0)+4), "")</f>
        <v/>
      </c>
    </row>
    <row r="6140" spans="1:7" x14ac:dyDescent="0.25">
      <c r="A6140" s="59" t="str">
        <f>IF(
   SUMPRODUCT(--('alimentação - Tabela 7.1'!$5:$5=TEXT(DATE(2020,INT((ROW(A6138)-1)/33)+1,1),"mmmm/aaaa"))) &gt; 0,
   TEXT(DATE(2020,INT((ROW(A6138)-1)/33)+1,1),"mmm/aa"),
   ""
)</f>
        <v/>
      </c>
      <c r="B6140" s="61" t="str">
        <f>IF(A6140&lt;&gt;"", 'alimentação - Tabela 7.1'!$B$39, "" )</f>
        <v/>
      </c>
      <c r="C6140" s="62" t="str">
        <f>IFERROR(INDEX('alimentação - Tabela 7.1'!$39:$39,
MATCH(TEXT('Tabela 7.1'!A6140,"mmmm/aaaa"),'alimentação - Tabela 7.1'!$5:$5,0)), "")</f>
        <v/>
      </c>
      <c r="D6140" s="62" t="str">
        <f>IFERROR(INDEX('alimentação - Tabela 7.1'!$39:$39,
MATCH(TEXT('Tabela 7.1'!$A6140,"mmmm/aaaa"),'alimentação - Tabela 7.1'!$5:$5,0)+1), "")</f>
        <v/>
      </c>
      <c r="E6140" s="62" t="str">
        <f>IFERROR(INDEX('alimentação - Tabela 7.1'!$39:$39,
MATCH(TEXT('Tabela 7.1'!$A6140,"mmmm/aaaa"),'alimentação - Tabela 7.1'!$5:$5,0)+2), "")</f>
        <v/>
      </c>
      <c r="F6140" s="62" t="str">
        <f>IFERROR(INDEX('alimentação - Tabela 7.1'!$39:$39,
MATCH(TEXT('Tabela 7.1'!$A6140,"mmmm/aaaa"),'alimentação - Tabela 7.1'!$5:$5,0)+3), "")</f>
        <v/>
      </c>
      <c r="G6140" s="95" t="str">
        <f>IFERROR(INDEX('alimentação - Tabela 7.1'!$39:$39,
MATCH(TEXT('Tabela 7.1'!$A6140,"mmmm/aaaa"),'alimentação - Tabela 7.1'!$5:$5,0)+4), "")</f>
        <v/>
      </c>
    </row>
    <row r="6141" spans="1:7" x14ac:dyDescent="0.25">
      <c r="A6141" s="59" t="str">
        <f>IF(
   SUMPRODUCT(--('alimentação - Tabela 7.1'!$5:$5=TEXT(DATE(2020,INT((ROW(A6139)-1)/33)+1,1),"mmmm/aaaa"))) &gt; 0,
   TEXT(DATE(2020,INT((ROW(A6139)-1)/33)+1,1),"mmm/aa"),
   ""
)</f>
        <v/>
      </c>
      <c r="B6141" s="61" t="str">
        <f>IF(A6141&lt;&gt;"", 'alimentação - Tabela 7.1'!$B$7, "" )</f>
        <v/>
      </c>
      <c r="C6141" s="62" t="str">
        <f>IFERROR(INDEX('alimentação - Tabela 7.1'!$7:$7,
MATCH(TEXT('Tabela 7.1'!A6141,"mmmm/aaaa"),'alimentação - Tabela 7.1'!$5:$5,0)), "")</f>
        <v/>
      </c>
      <c r="D6141" s="62" t="str">
        <f>IFERROR(INDEX('alimentação - Tabela 7.1'!$7:$7,
MATCH(TEXT('Tabela 7.1'!$A6141,"mmmm/aaaa"),'alimentação - Tabela 7.1'!$5:$5,0)+1), "")</f>
        <v/>
      </c>
      <c r="E6141" s="62" t="str">
        <f>IFERROR(INDEX('alimentação - Tabela 7.1'!$7:$7,
MATCH(TEXT('Tabela 7.1'!$A6141,"mmmm/aaaa"),'alimentação - Tabela 7.1'!$5:$5,0)+2), "")</f>
        <v/>
      </c>
      <c r="F6141" s="62" t="str">
        <f>IFERROR(INDEX('alimentação - Tabela 7.1'!$7:$7,
MATCH(TEXT('Tabela 7.1'!$A6141,"mmmm/aaaa"),'alimentação - Tabela 7.1'!$5:$5,0)+3), "")</f>
        <v/>
      </c>
      <c r="G6141" s="95" t="str">
        <f>IFERROR(INDEX('alimentação - Tabela 7.1'!$7:$7,
MATCH(TEXT('Tabela 7.1'!$A6141,"mmmm/aaaa"),'alimentação - Tabela 7.1'!$5:$5,0)+4), "")</f>
        <v/>
      </c>
    </row>
    <row r="6142" spans="1:7" x14ac:dyDescent="0.25">
      <c r="A6142" s="59" t="str">
        <f>IF(
   SUMPRODUCT(--('alimentação - Tabela 7.1'!$5:$5=TEXT(DATE(2020,INT((ROW(A6140)-1)/33)+1,1),"mmmm/aaaa"))) &gt; 0,
   TEXT(DATE(2020,INT((ROW(A6140)-1)/33)+1,1),"mmm/aa"),
   ""
)</f>
        <v/>
      </c>
      <c r="B6142" s="61" t="str">
        <f>IF(A6142&lt;&gt;"", 'alimentação - Tabela 7.1'!$B$8, "" )</f>
        <v/>
      </c>
      <c r="C6142" s="62" t="str">
        <f>IFERROR(INDEX('alimentação - Tabela 7.1'!$8:$8,
MATCH(TEXT('Tabela 7.1'!A6142,"mmmm/aaaa"),'alimentação - Tabela 7.1'!$5:$5,0)), "")</f>
        <v/>
      </c>
      <c r="D6142" s="62" t="str">
        <f>IFERROR(INDEX('alimentação - Tabela 7.1'!$8:$8,
MATCH(TEXT('Tabela 7.1'!$A6142,"mmmm/aaaa"),'alimentação - Tabela 7.1'!$5:$5,0)+1), "")</f>
        <v/>
      </c>
      <c r="E6142" s="62" t="str">
        <f>IFERROR(INDEX('alimentação - Tabela 7.1'!$8:$8,
MATCH(TEXT('Tabela 7.1'!$A6142,"mmmm/aaaa"),'alimentação - Tabela 7.1'!$5:$5,0)+2), "")</f>
        <v/>
      </c>
      <c r="F6142" s="62" t="str">
        <f>IFERROR(INDEX('alimentação - Tabela 7.1'!$8:$8,
MATCH(TEXT('Tabela 7.1'!$A6142,"mmmm/aaaa"),'alimentação - Tabela 7.1'!$5:$5,0)+3), "")</f>
        <v/>
      </c>
      <c r="G6142" s="95" t="str">
        <f>IFERROR(INDEX('alimentação - Tabela 7.1'!$8:$8,
MATCH(TEXT('Tabela 7.1'!$A6142,"mmmm/aaaa"),'alimentação - Tabela 7.1'!$5:$5,0)+4), "")</f>
        <v/>
      </c>
    </row>
    <row r="6143" spans="1:7" x14ac:dyDescent="0.25">
      <c r="A6143" s="59" t="str">
        <f>IF(
   SUMPRODUCT(--('alimentação - Tabela 7.1'!$5:$5=TEXT(DATE(2020,INT((ROW(A6141)-1)/33)+1,1),"mmmm/aaaa"))) &gt; 0,
   TEXT(DATE(2020,INT((ROW(A6141)-1)/33)+1,1),"mmm/aa"),
   ""
)</f>
        <v/>
      </c>
      <c r="B6143" s="61" t="str">
        <f>IF(A6143&lt;&gt;"", 'alimentação - Tabela 7.1'!$B$9, "" )</f>
        <v/>
      </c>
      <c r="C6143" s="62" t="str">
        <f>IFERROR(INDEX('alimentação - Tabela 7.1'!$9:$9,
MATCH(TEXT('Tabela 7.1'!A6143,"mmmm/aaaa"),'alimentação - Tabela 7.1'!$5:$5,0)), "")</f>
        <v/>
      </c>
      <c r="D6143" s="62" t="str">
        <f>IFERROR(INDEX('alimentação - Tabela 7.1'!$9:$9,
MATCH(TEXT('Tabela 7.1'!$A6143,"mmmm/aaaa"),'alimentação - Tabela 7.1'!$5:$5,0)+1), "")</f>
        <v/>
      </c>
      <c r="E6143" s="62" t="str">
        <f>IFERROR(INDEX('alimentação - Tabela 7.1'!$9:$9,
MATCH(TEXT('Tabela 7.1'!$A6143,"mmmm/aaaa"),'alimentação - Tabela 7.1'!$5:$5,0)+2), "")</f>
        <v/>
      </c>
      <c r="F6143" s="62" t="str">
        <f>IFERROR(INDEX('alimentação - Tabela 7.1'!$9:$9,
MATCH(TEXT('Tabela 7.1'!$A6143,"mmmm/aaaa"),'alimentação - Tabela 7.1'!$5:$5,0)+3), "")</f>
        <v/>
      </c>
      <c r="G6143" s="95" t="str">
        <f>IFERROR(INDEX('alimentação - Tabela 7.1'!$9:$9,
MATCH(TEXT('Tabela 7.1'!$A6143,"mmmm/aaaa"),'alimentação - Tabela 7.1'!$5:$5,0)+4), "")</f>
        <v/>
      </c>
    </row>
    <row r="6144" spans="1:7" x14ac:dyDescent="0.25">
      <c r="A6144" s="59" t="str">
        <f>IF(
   SUMPRODUCT(--('alimentação - Tabela 7.1'!$5:$5=TEXT(DATE(2020,INT((ROW(A6142)-1)/33)+1,1),"mmmm/aaaa"))) &gt; 0,
   TEXT(DATE(2020,INT((ROW(A6142)-1)/33)+1,1),"mmm/aa"),
   ""
)</f>
        <v/>
      </c>
      <c r="B6144" s="61" t="str">
        <f>IF(A6144&lt;&gt;"", 'alimentação - Tabela 7.1'!$B$10, "" )</f>
        <v/>
      </c>
      <c r="C6144" s="62" t="str">
        <f>IFERROR(INDEX('alimentação - Tabela 7.1'!$10:$10,
MATCH(TEXT('Tabela 7.1'!A6144,"mmmm/aaaa"),'alimentação - Tabela 7.1'!$5:$5,0)), "")</f>
        <v/>
      </c>
      <c r="D6144" s="62" t="str">
        <f>IFERROR(INDEX('alimentação - Tabela 7.1'!$10:$10,
MATCH(TEXT('Tabela 7.1'!$A6144,"mmmm/aaaa"),'alimentação - Tabela 7.1'!$5:$5,0)+1), "")</f>
        <v/>
      </c>
      <c r="E6144" s="62" t="str">
        <f>IFERROR(INDEX('alimentação - Tabela 7.1'!$10:$10,
MATCH(TEXT('Tabela 7.1'!$A6144,"mmmm/aaaa"),'alimentação - Tabela 7.1'!$5:$5,0)+2), "")</f>
        <v/>
      </c>
      <c r="F6144" s="62" t="str">
        <f>IFERROR(INDEX('alimentação - Tabela 7.1'!$10:$10,
MATCH(TEXT('Tabela 7.1'!$A6144,"mmmm/aaaa"),'alimentação - Tabela 7.1'!$5:$5,0)+3), "")</f>
        <v/>
      </c>
      <c r="G6144" s="95" t="str">
        <f>IFERROR(INDEX('alimentação - Tabela 7.1'!$10:$10,
MATCH(TEXT('Tabela 7.1'!$A6144,"mmmm/aaaa"),'alimentação - Tabela 7.1'!$5:$5,0)+4), "")</f>
        <v/>
      </c>
    </row>
    <row r="6145" spans="1:7" x14ac:dyDescent="0.25">
      <c r="A6145" s="59" t="str">
        <f>IF(
   SUMPRODUCT(--('alimentação - Tabela 7.1'!$5:$5=TEXT(DATE(2020,INT((ROW(A6143)-1)/33)+1,1),"mmmm/aaaa"))) &gt; 0,
   TEXT(DATE(2020,INT((ROW(A6143)-1)/33)+1,1),"mmm/aa"),
   ""
)</f>
        <v/>
      </c>
      <c r="B6145" s="61" t="str">
        <f>IF(A6145&lt;&gt;"", 'alimentação - Tabela 7.1'!$B$11, "" )</f>
        <v/>
      </c>
      <c r="C6145" s="62" t="str">
        <f>IFERROR(INDEX('alimentação - Tabela 7.1'!$11:$11,
MATCH(TEXT('Tabela 7.1'!A6145,"mmmm/aaaa"),'alimentação - Tabela 7.1'!$5:$5,0)), "")</f>
        <v/>
      </c>
      <c r="D6145" s="62" t="str">
        <f>IFERROR(INDEX('alimentação - Tabela 7.1'!$11:$11,
MATCH(TEXT('Tabela 7.1'!$A6145,"mmmm/aaaa"),'alimentação - Tabela 7.1'!$5:$5,0)+1), "")</f>
        <v/>
      </c>
      <c r="E6145" s="62" t="str">
        <f>IFERROR(INDEX('alimentação - Tabela 7.1'!$11:$11,
MATCH(TEXT('Tabela 7.1'!$A6145,"mmmm/aaaa"),'alimentação - Tabela 7.1'!$5:$5,0)+2), "")</f>
        <v/>
      </c>
      <c r="F6145" s="62" t="str">
        <f>IFERROR(INDEX('alimentação - Tabela 7.1'!$11:$11,
MATCH(TEXT('Tabela 7.1'!$A6145,"mmmm/aaaa"),'alimentação - Tabela 7.1'!$5:$5,0)+3), "")</f>
        <v/>
      </c>
      <c r="G6145" s="95" t="str">
        <f>IFERROR(INDEX('alimentação - Tabela 7.1'!$11:$11,
MATCH(TEXT('Tabela 7.1'!$A6145,"mmmm/aaaa"),'alimentação - Tabela 7.1'!$5:$5,0)+4), "")</f>
        <v/>
      </c>
    </row>
    <row r="6146" spans="1:7" x14ac:dyDescent="0.25">
      <c r="A6146" s="59" t="str">
        <f>IF(
   SUMPRODUCT(--('alimentação - Tabela 7.1'!$5:$5=TEXT(DATE(2020,INT((ROW(A6144)-1)/33)+1,1),"mmmm/aaaa"))) &gt; 0,
   TEXT(DATE(2020,INT((ROW(A6144)-1)/33)+1,1),"mmm/aa"),
   ""
)</f>
        <v/>
      </c>
      <c r="B6146" s="61" t="str">
        <f>IF(A6146&lt;&gt;"", 'alimentação - Tabela 7.1'!$B$12, "" )</f>
        <v/>
      </c>
      <c r="C6146" s="62" t="str">
        <f>IFERROR(INDEX('alimentação - Tabela 7.1'!$12:$12,
MATCH(TEXT('Tabela 7.1'!A6146,"mmmm/aaaa"),'alimentação - Tabela 7.1'!$5:$5,0)), "")</f>
        <v/>
      </c>
      <c r="D6146" s="62" t="str">
        <f>IFERROR(INDEX('alimentação - Tabela 7.1'!$12:$12,
MATCH(TEXT('Tabela 7.1'!$A6146,"mmmm/aaaa"),'alimentação - Tabela 7.1'!$5:$5,0)+1), "")</f>
        <v/>
      </c>
      <c r="E6146" s="62" t="str">
        <f>IFERROR(INDEX('alimentação - Tabela 7.1'!$12:$12,
MATCH(TEXT('Tabela 7.1'!$A6146,"mmmm/aaaa"),'alimentação - Tabela 7.1'!$5:$5,0)+2), "")</f>
        <v/>
      </c>
      <c r="F6146" s="62" t="str">
        <f>IFERROR(INDEX('alimentação - Tabela 7.1'!$12:$12,
MATCH(TEXT('Tabela 7.1'!$A6146,"mmmm/aaaa"),'alimentação - Tabela 7.1'!$5:$5,0)+3), "")</f>
        <v/>
      </c>
      <c r="G6146" s="95" t="str">
        <f>IFERROR(INDEX('alimentação - Tabela 7.1'!$12:$12,
MATCH(TEXT('Tabela 7.1'!$A6146,"mmmm/aaaa"),'alimentação - Tabela 7.1'!$5:$5,0)+4), "")</f>
        <v/>
      </c>
    </row>
    <row r="6147" spans="1:7" x14ac:dyDescent="0.25">
      <c r="A6147" s="59" t="str">
        <f>IF(
   SUMPRODUCT(--('alimentação - Tabela 7.1'!$5:$5=TEXT(DATE(2020,INT((ROW(A6145)-1)/33)+1,1),"mmmm/aaaa"))) &gt; 0,
   TEXT(DATE(2020,INT((ROW(A6145)-1)/33)+1,1),"mmm/aa"),
   ""
)</f>
        <v/>
      </c>
      <c r="B6147" s="61" t="str">
        <f>IF(A6147&lt;&gt;"", 'alimentação - Tabela 7.1'!$B$13, "" )</f>
        <v/>
      </c>
      <c r="C6147" s="62" t="str">
        <f>IFERROR(INDEX('alimentação - Tabela 7.1'!$13:$13,
MATCH(TEXT('Tabela 7.1'!A6147,"mmmm/aaaa"),'alimentação - Tabela 7.1'!$5:$5,0)), "")</f>
        <v/>
      </c>
      <c r="D6147" s="62" t="str">
        <f>IFERROR(INDEX('alimentação - Tabela 7.1'!$13:$13,
MATCH(TEXT('Tabela 7.1'!$A6147,"mmmm/aaaa"),'alimentação - Tabela 7.1'!$5:$5,0)+1), "")</f>
        <v/>
      </c>
      <c r="E6147" s="62" t="str">
        <f>IFERROR(INDEX('alimentação - Tabela 7.1'!$13:$13,
MATCH(TEXT('Tabela 7.1'!$A6147,"mmmm/aaaa"),'alimentação - Tabela 7.1'!$5:$5,0)+2), "")</f>
        <v/>
      </c>
      <c r="F6147" s="62" t="str">
        <f>IFERROR(INDEX('alimentação - Tabela 7.1'!$13:$13,
MATCH(TEXT('Tabela 7.1'!$A6147,"mmmm/aaaa"),'alimentação - Tabela 7.1'!$5:$5,0)+3), "")</f>
        <v/>
      </c>
      <c r="G6147" s="95" t="str">
        <f>IFERROR(INDEX('alimentação - Tabela 7.1'!$13:$13,
MATCH(TEXT('Tabela 7.1'!$A6147,"mmmm/aaaa"),'alimentação - Tabela 7.1'!$5:$5,0)+4), "")</f>
        <v/>
      </c>
    </row>
    <row r="6148" spans="1:7" x14ac:dyDescent="0.25">
      <c r="A6148" s="59" t="str">
        <f>IF(
   SUMPRODUCT(--('alimentação - Tabela 7.1'!$5:$5=TEXT(DATE(2020,INT((ROW(A6146)-1)/33)+1,1),"mmmm/aaaa"))) &gt; 0,
   TEXT(DATE(2020,INT((ROW(A6146)-1)/33)+1,1),"mmm/aa"),
   ""
)</f>
        <v/>
      </c>
      <c r="B6148" s="61" t="str">
        <f>IF(A6148&lt;&gt;"", 'alimentação - Tabela 7.1'!$B$14, "" )</f>
        <v/>
      </c>
      <c r="C6148" s="62" t="str">
        <f>IFERROR(INDEX('alimentação - Tabela 7.1'!$14:$14,
MATCH(TEXT('Tabela 7.1'!A6148,"mmmm/aaaa"),'alimentação - Tabela 7.1'!$5:$5,0)), "")</f>
        <v/>
      </c>
      <c r="D6148" s="62" t="str">
        <f>IFERROR(INDEX('alimentação - Tabela 7.1'!$14:$14,
MATCH(TEXT('Tabela 7.1'!$A6148,"mmmm/aaaa"),'alimentação - Tabela 7.1'!$5:$5,0)+1), "")</f>
        <v/>
      </c>
      <c r="E6148" s="62" t="str">
        <f>IFERROR(INDEX('alimentação - Tabela 7.1'!$14:$14,
MATCH(TEXT('Tabela 7.1'!$A6148,"mmmm/aaaa"),'alimentação - Tabela 7.1'!$5:$5,0)+2), "")</f>
        <v/>
      </c>
      <c r="F6148" s="62" t="str">
        <f>IFERROR(INDEX('alimentação - Tabela 7.1'!$14:$14,
MATCH(TEXT('Tabela 7.1'!$A6148,"mmmm/aaaa"),'alimentação - Tabela 7.1'!$5:$5,0)+3), "")</f>
        <v/>
      </c>
      <c r="G6148" s="95" t="str">
        <f>IFERROR(INDEX('alimentação - Tabela 7.1'!$14:$14,
MATCH(TEXT('Tabela 7.1'!$A6148,"mmmm/aaaa"),'alimentação - Tabela 7.1'!$5:$5,0)+4), "")</f>
        <v/>
      </c>
    </row>
    <row r="6149" spans="1:7" x14ac:dyDescent="0.25">
      <c r="A6149" s="59" t="str">
        <f>IF(
   SUMPRODUCT(--('alimentação - Tabela 7.1'!$5:$5=TEXT(DATE(2020,INT((ROW(A6147)-1)/33)+1,1),"mmmm/aaaa"))) &gt; 0,
   TEXT(DATE(2020,INT((ROW(A6147)-1)/33)+1,1),"mmm/aa"),
   ""
)</f>
        <v/>
      </c>
      <c r="B6149" s="61" t="str">
        <f>IF(A6149&lt;&gt;"", 'alimentação - Tabela 7.1'!$B$15, "" )</f>
        <v/>
      </c>
      <c r="C6149" s="62" t="str">
        <f>IFERROR(INDEX('alimentação - Tabela 7.1'!$15:$15,
MATCH(TEXT('Tabela 7.1'!A6149,"mmmm/aaaa"),'alimentação - Tabela 7.1'!$5:$5,0)), "")</f>
        <v/>
      </c>
      <c r="D6149" s="62" t="str">
        <f>IFERROR(INDEX('alimentação - Tabela 7.1'!$15:$15,
MATCH(TEXT('Tabela 7.1'!$A6149,"mmmm/aaaa"),'alimentação - Tabela 7.1'!$5:$5,0)+1), "")</f>
        <v/>
      </c>
      <c r="E6149" s="62" t="str">
        <f>IFERROR(INDEX('alimentação - Tabela 7.1'!$15:$15,
MATCH(TEXT('Tabela 7.1'!$A6149,"mmmm/aaaa"),'alimentação - Tabela 7.1'!$5:$5,0)+2), "")</f>
        <v/>
      </c>
      <c r="F6149" s="62" t="str">
        <f>IFERROR(INDEX('alimentação - Tabela 7.1'!$15:$15,
MATCH(TEXT('Tabela 7.1'!$A6149,"mmmm/aaaa"),'alimentação - Tabela 7.1'!$5:$5,0)+3), "")</f>
        <v/>
      </c>
      <c r="G6149" s="95" t="str">
        <f>IFERROR(INDEX('alimentação - Tabela 7.1'!$15:$15,
MATCH(TEXT('Tabela 7.1'!$A6149,"mmmm/aaaa"),'alimentação - Tabela 7.1'!$5:$5,0)+4), "")</f>
        <v/>
      </c>
    </row>
    <row r="6150" spans="1:7" x14ac:dyDescent="0.25">
      <c r="A6150" s="59" t="str">
        <f>IF(
   SUMPRODUCT(--('alimentação - Tabela 7.1'!$5:$5=TEXT(DATE(2020,INT((ROW(A6148)-1)/33)+1,1),"mmmm/aaaa"))) &gt; 0,
   TEXT(DATE(2020,INT((ROW(A6148)-1)/33)+1,1),"mmm/aa"),
   ""
)</f>
        <v/>
      </c>
      <c r="B6150" s="61" t="str">
        <f>IF(A6150&lt;&gt;"", 'alimentação - Tabela 7.1'!$B$16, "" )</f>
        <v/>
      </c>
      <c r="C6150" s="62" t="str">
        <f>IFERROR(INDEX('alimentação - Tabela 7.1'!$16:$16,
MATCH(TEXT('Tabela 7.1'!A6150,"mmmm/aaaa"),'alimentação - Tabela 7.1'!$5:$5,0)), "")</f>
        <v/>
      </c>
      <c r="D6150" s="62" t="str">
        <f>IFERROR(INDEX('alimentação - Tabela 7.1'!$16:$16,
MATCH(TEXT('Tabela 7.1'!$A6150,"mmmm/aaaa"),'alimentação - Tabela 7.1'!$5:$5,0)+1), "")</f>
        <v/>
      </c>
      <c r="E6150" s="62" t="str">
        <f>IFERROR(INDEX('alimentação - Tabela 7.1'!$16:$16,
MATCH(TEXT('Tabela 7.1'!$A6150,"mmmm/aaaa"),'alimentação - Tabela 7.1'!$5:$5,0)+2), "")</f>
        <v/>
      </c>
      <c r="F6150" s="62" t="str">
        <f>IFERROR(INDEX('alimentação - Tabela 7.1'!$16:$16,
MATCH(TEXT('Tabela 7.1'!$A6150,"mmmm/aaaa"),'alimentação - Tabela 7.1'!$5:$5,0)+3), "")</f>
        <v/>
      </c>
      <c r="G6150" s="95" t="str">
        <f>IFERROR(INDEX('alimentação - Tabela 7.1'!$16:$16,
MATCH(TEXT('Tabela 7.1'!$A6150,"mmmm/aaaa"),'alimentação - Tabela 7.1'!$5:$5,0)+4), "")</f>
        <v/>
      </c>
    </row>
    <row r="6151" spans="1:7" x14ac:dyDescent="0.25">
      <c r="A6151" s="59" t="str">
        <f>IF(
   SUMPRODUCT(--('alimentação - Tabela 7.1'!$5:$5=TEXT(DATE(2020,INT((ROW(A6149)-1)/33)+1,1),"mmmm/aaaa"))) &gt; 0,
   TEXT(DATE(2020,INT((ROW(A6149)-1)/33)+1,1),"mmm/aa"),
   ""
)</f>
        <v/>
      </c>
      <c r="B6151" s="61" t="str">
        <f>IF(A6151&lt;&gt;"", 'alimentação - Tabela 7.1'!$B$17, "" )</f>
        <v/>
      </c>
      <c r="C6151" s="62" t="str">
        <f>IFERROR(INDEX('alimentação - Tabela 7.1'!$17:$17,
MATCH(TEXT('Tabela 7.1'!A6151,"mmmm/aaaa"),'alimentação - Tabela 7.1'!$5:$5,0)), "")</f>
        <v/>
      </c>
      <c r="D6151" s="62" t="str">
        <f>IFERROR(INDEX('alimentação - Tabela 7.1'!$17:$17,
MATCH(TEXT('Tabela 7.1'!$A6151,"mmmm/aaaa"),'alimentação - Tabela 7.1'!$5:$5,0)+1), "")</f>
        <v/>
      </c>
      <c r="E6151" s="62" t="str">
        <f>IFERROR(INDEX('alimentação - Tabela 7.1'!$17:$17,
MATCH(TEXT('Tabela 7.1'!$A6151,"mmmm/aaaa"),'alimentação - Tabela 7.1'!$5:$5,0)+2), "")</f>
        <v/>
      </c>
      <c r="F6151" s="62" t="str">
        <f>IFERROR(INDEX('alimentação - Tabela 7.1'!$17:$17,
MATCH(TEXT('Tabela 7.1'!$A6151,"mmmm/aaaa"),'alimentação - Tabela 7.1'!$5:$5,0)+3), "")</f>
        <v/>
      </c>
      <c r="G6151" s="95" t="str">
        <f>IFERROR(INDEX('alimentação - Tabela 7.1'!$17:$17,
MATCH(TEXT('Tabela 7.1'!$A6151,"mmmm/aaaa"),'alimentação - Tabela 7.1'!$5:$5,0)+4), "")</f>
        <v/>
      </c>
    </row>
    <row r="6152" spans="1:7" x14ac:dyDescent="0.25">
      <c r="A6152" s="59" t="str">
        <f>IF(
   SUMPRODUCT(--('alimentação - Tabela 7.1'!$5:$5=TEXT(DATE(2020,INT((ROW(A6150)-1)/33)+1,1),"mmmm/aaaa"))) &gt; 0,
   TEXT(DATE(2020,INT((ROW(A6150)-1)/33)+1,1),"mmm/aa"),
   ""
)</f>
        <v/>
      </c>
      <c r="B6152" s="61" t="str">
        <f>IF(A6152&lt;&gt;"", 'alimentação - Tabela 7.1'!$B$18, "" )</f>
        <v/>
      </c>
      <c r="C6152" s="62" t="str">
        <f>IFERROR(INDEX('alimentação - Tabela 7.1'!$18:$18,
MATCH(TEXT('Tabela 7.1'!A6152,"mmmm/aaaa"),'alimentação - Tabela 7.1'!$5:$5,0)), "")</f>
        <v/>
      </c>
      <c r="D6152" s="62" t="str">
        <f>IFERROR(INDEX('alimentação - Tabela 7.1'!$18:$18,
MATCH(TEXT('Tabela 7.1'!$A6152,"mmmm/aaaa"),'alimentação - Tabela 7.1'!$5:$5,0)+1), "")</f>
        <v/>
      </c>
      <c r="E6152" s="62" t="str">
        <f>IFERROR(INDEX('alimentação - Tabela 7.1'!$18:$18,
MATCH(TEXT('Tabela 7.1'!$A6152,"mmmm/aaaa"),'alimentação - Tabela 7.1'!$5:$5,0)+2), "")</f>
        <v/>
      </c>
      <c r="F6152" s="62" t="str">
        <f>IFERROR(INDEX('alimentação - Tabela 7.1'!$18:$18,
MATCH(TEXT('Tabela 7.1'!$A6152,"mmmm/aaaa"),'alimentação - Tabela 7.1'!$5:$5,0)+3), "")</f>
        <v/>
      </c>
      <c r="G6152" s="95" t="str">
        <f>IFERROR(INDEX('alimentação - Tabela 7.1'!$18:$18,
MATCH(TEXT('Tabela 7.1'!$A6152,"mmmm/aaaa"),'alimentação - Tabela 7.1'!$5:$5,0)+4), "")</f>
        <v/>
      </c>
    </row>
    <row r="6153" spans="1:7" x14ac:dyDescent="0.25">
      <c r="A6153" s="59" t="str">
        <f>IF(
   SUMPRODUCT(--('alimentação - Tabela 7.1'!$5:$5=TEXT(DATE(2020,INT((ROW(A6151)-1)/33)+1,1),"mmmm/aaaa"))) &gt; 0,
   TEXT(DATE(2020,INT((ROW(A6151)-1)/33)+1,1),"mmm/aa"),
   ""
)</f>
        <v/>
      </c>
      <c r="B6153" s="61" t="str">
        <f>IF(A6153&lt;&gt;"", 'alimentação - Tabela 7.1'!$B$19, "" )</f>
        <v/>
      </c>
      <c r="C6153" s="62" t="str">
        <f>IFERROR(INDEX('alimentação - Tabela 7.1'!$19:$19,
MATCH(TEXT('Tabela 7.1'!A6153,"mmmm/aaaa"),'alimentação - Tabela 7.1'!$5:$5,0)), "")</f>
        <v/>
      </c>
      <c r="D6153" s="62" t="str">
        <f>IFERROR(INDEX('alimentação - Tabela 7.1'!$19:$19,
MATCH(TEXT('Tabela 7.1'!$A6153,"mmmm/aaaa"),'alimentação - Tabela 7.1'!$5:$5,0)+1), "")</f>
        <v/>
      </c>
      <c r="E6153" s="62" t="str">
        <f>IFERROR(INDEX('alimentação - Tabela 7.1'!$19:$19,
MATCH(TEXT('Tabela 7.1'!$A6153,"mmmm/aaaa"),'alimentação - Tabela 7.1'!$5:$5,0)+2), "")</f>
        <v/>
      </c>
      <c r="F6153" s="62" t="str">
        <f>IFERROR(INDEX('alimentação - Tabela 7.1'!$19:$19,
MATCH(TEXT('Tabela 7.1'!$A6153,"mmmm/aaaa"),'alimentação - Tabela 7.1'!$5:$5,0)+3), "")</f>
        <v/>
      </c>
      <c r="G6153" s="95" t="str">
        <f>IFERROR(INDEX('alimentação - Tabela 7.1'!$19:$19,
MATCH(TEXT('Tabela 7.1'!$A6153,"mmmm/aaaa"),'alimentação - Tabela 7.1'!$5:$5,0)+4), "")</f>
        <v/>
      </c>
    </row>
    <row r="6154" spans="1:7" x14ac:dyDescent="0.25">
      <c r="A6154" s="59" t="str">
        <f>IF(
   SUMPRODUCT(--('alimentação - Tabela 7.1'!$5:$5=TEXT(DATE(2020,INT((ROW(A6152)-1)/33)+1,1),"mmmm/aaaa"))) &gt; 0,
   TEXT(DATE(2020,INT((ROW(A6152)-1)/33)+1,1),"mmm/aa"),
   ""
)</f>
        <v/>
      </c>
      <c r="B6154" s="61" t="str">
        <f>IF(A6154&lt;&gt;"", 'alimentação - Tabela 7.1'!$B$20, "" )</f>
        <v/>
      </c>
      <c r="C6154" s="62" t="str">
        <f>IFERROR(INDEX('alimentação - Tabela 7.1'!$20:$20,
MATCH(TEXT('Tabela 7.1'!A6154,"mmmm/aaaa"),'alimentação - Tabela 7.1'!$5:$5,0)), "")</f>
        <v/>
      </c>
      <c r="D6154" s="62" t="str">
        <f>IFERROR(INDEX('alimentação - Tabela 7.1'!$20:$20,
MATCH(TEXT('Tabela 7.1'!$A6154,"mmmm/aaaa"),'alimentação - Tabela 7.1'!$5:$5,0)+1), "")</f>
        <v/>
      </c>
      <c r="E6154" s="62" t="str">
        <f>IFERROR(INDEX('alimentação - Tabela 7.1'!$20:$20,
MATCH(TEXT('Tabela 7.1'!$A6154,"mmmm/aaaa"),'alimentação - Tabela 7.1'!$5:$5,0)+2), "")</f>
        <v/>
      </c>
      <c r="F6154" s="62" t="str">
        <f>IFERROR(INDEX('alimentação - Tabela 7.1'!$20:$20,
MATCH(TEXT('Tabela 7.1'!$A6154,"mmmm/aaaa"),'alimentação - Tabela 7.1'!$5:$5,0)+3), "")</f>
        <v/>
      </c>
      <c r="G6154" s="95" t="str">
        <f>IFERROR(INDEX('alimentação - Tabela 7.1'!$20:$20,
MATCH(TEXT('Tabela 7.1'!$A6154,"mmmm/aaaa"),'alimentação - Tabela 7.1'!$5:$5,0)+4), "")</f>
        <v/>
      </c>
    </row>
    <row r="6155" spans="1:7" x14ac:dyDescent="0.25">
      <c r="A6155" s="59" t="str">
        <f>IF(
   SUMPRODUCT(--('alimentação - Tabela 7.1'!$5:$5=TEXT(DATE(2020,INT((ROW(A6153)-1)/33)+1,1),"mmmm/aaaa"))) &gt; 0,
   TEXT(DATE(2020,INT((ROW(A6153)-1)/33)+1,1),"mmm/aa"),
   ""
)</f>
        <v/>
      </c>
      <c r="B6155" s="61" t="str">
        <f>IF(A6155&lt;&gt;"", 'alimentação - Tabela 7.1'!$B$21, "" )</f>
        <v/>
      </c>
      <c r="C6155" s="62" t="str">
        <f>IFERROR(INDEX('alimentação - Tabela 7.1'!$21:$21,
MATCH(TEXT('Tabela 7.1'!A6155,"mmmm/aaaa"),'alimentação - Tabela 7.1'!$5:$5,0)), "")</f>
        <v/>
      </c>
      <c r="D6155" s="62" t="str">
        <f>IFERROR(INDEX('alimentação - Tabela 7.1'!$21:$21,
MATCH(TEXT('Tabela 7.1'!$A6155,"mmmm/aaaa"),'alimentação - Tabela 7.1'!$5:$5,0)+1), "")</f>
        <v/>
      </c>
      <c r="E6155" s="62" t="str">
        <f>IFERROR(INDEX('alimentação - Tabela 7.1'!$21:$21,
MATCH(TEXT('Tabela 7.1'!$A6155,"mmmm/aaaa"),'alimentação - Tabela 7.1'!$5:$5,0)+2), "")</f>
        <v/>
      </c>
      <c r="F6155" s="62" t="str">
        <f>IFERROR(INDEX('alimentação - Tabela 7.1'!$21:$21,
MATCH(TEXT('Tabela 7.1'!$A6155,"mmmm/aaaa"),'alimentação - Tabela 7.1'!$5:$5,0)+3), "")</f>
        <v/>
      </c>
      <c r="G6155" s="95" t="str">
        <f>IFERROR(INDEX('alimentação - Tabela 7.1'!$21:$21,
MATCH(TEXT('Tabela 7.1'!$A6155,"mmmm/aaaa"),'alimentação - Tabela 7.1'!$5:$5,0)+4), "")</f>
        <v/>
      </c>
    </row>
    <row r="6156" spans="1:7" x14ac:dyDescent="0.25">
      <c r="A6156" s="59" t="str">
        <f>IF(
   SUMPRODUCT(--('alimentação - Tabela 7.1'!$5:$5=TEXT(DATE(2020,INT((ROW(A6154)-1)/33)+1,1),"mmmm/aaaa"))) &gt; 0,
   TEXT(DATE(2020,INT((ROW(A6154)-1)/33)+1,1),"mmm/aa"),
   ""
)</f>
        <v/>
      </c>
      <c r="B6156" s="61" t="str">
        <f>IF(A6156&lt;&gt;"", 'alimentação - Tabela 7.1'!$B$22, "" )</f>
        <v/>
      </c>
      <c r="C6156" s="62" t="str">
        <f>IFERROR(INDEX('alimentação - Tabela 7.1'!$22:$22,
MATCH(TEXT('Tabela 7.1'!A6156,"mmmm/aaaa"),'alimentação - Tabela 7.1'!$5:$5,0)), "")</f>
        <v/>
      </c>
      <c r="D6156" s="62" t="str">
        <f>IFERROR(INDEX('alimentação - Tabela 7.1'!$22:$22,
MATCH(TEXT('Tabela 7.1'!$A6156,"mmmm/aaaa"),'alimentação - Tabela 7.1'!$5:$5,0)+1), "")</f>
        <v/>
      </c>
      <c r="E6156" s="62" t="str">
        <f>IFERROR(INDEX('alimentação - Tabela 7.1'!$22:$22,
MATCH(TEXT('Tabela 7.1'!$A6156,"mmmm/aaaa"),'alimentação - Tabela 7.1'!$5:$5,0)+2), "")</f>
        <v/>
      </c>
      <c r="F6156" s="62" t="str">
        <f>IFERROR(INDEX('alimentação - Tabela 7.1'!$22:$22,
MATCH(TEXT('Tabela 7.1'!$A6156,"mmmm/aaaa"),'alimentação - Tabela 7.1'!$5:$5,0)+3), "")</f>
        <v/>
      </c>
      <c r="G6156" s="95" t="str">
        <f>IFERROR(INDEX('alimentação - Tabela 7.1'!$22:$22,
MATCH(TEXT('Tabela 7.1'!$A6156,"mmmm/aaaa"),'alimentação - Tabela 7.1'!$5:$5,0)+4), "")</f>
        <v/>
      </c>
    </row>
    <row r="6157" spans="1:7" x14ac:dyDescent="0.25">
      <c r="A6157" s="59" t="str">
        <f>IF(
   SUMPRODUCT(--('alimentação - Tabela 7.1'!$5:$5=TEXT(DATE(2020,INT((ROW(A6155)-1)/33)+1,1),"mmmm/aaaa"))) &gt; 0,
   TEXT(DATE(2020,INT((ROW(A6155)-1)/33)+1,1),"mmm/aa"),
   ""
)</f>
        <v/>
      </c>
      <c r="B6157" s="61" t="str">
        <f>IF(A6157&lt;&gt;"", 'alimentação - Tabela 7.1'!$B$23, "" )</f>
        <v/>
      </c>
      <c r="C6157" s="62" t="str">
        <f>IFERROR(INDEX('alimentação - Tabela 7.1'!$23:$23,
MATCH(TEXT('Tabela 7.1'!A6157,"mmmm/aaaa"),'alimentação - Tabela 7.1'!$5:$5,0)), "")</f>
        <v/>
      </c>
      <c r="D6157" s="62" t="str">
        <f>IFERROR(INDEX('alimentação - Tabela 7.1'!$23:$23,
MATCH(TEXT('Tabela 7.1'!$A6157,"mmmm/aaaa"),'alimentação - Tabela 7.1'!$5:$5,0)+1), "")</f>
        <v/>
      </c>
      <c r="E6157" s="62" t="str">
        <f>IFERROR(INDEX('alimentação - Tabela 7.1'!$23:$23,
MATCH(TEXT('Tabela 7.1'!$A6157,"mmmm/aaaa"),'alimentação - Tabela 7.1'!$5:$5,0)+2), "")</f>
        <v/>
      </c>
      <c r="F6157" s="62" t="str">
        <f>IFERROR(INDEX('alimentação - Tabela 7.1'!$23:$23,
MATCH(TEXT('Tabela 7.1'!$A6157,"mmmm/aaaa"),'alimentação - Tabela 7.1'!$5:$5,0)+3), "")</f>
        <v/>
      </c>
      <c r="G6157" s="95" t="str">
        <f>IFERROR(INDEX('alimentação - Tabela 7.1'!$23:$23,
MATCH(TEXT('Tabela 7.1'!$A6157,"mmmm/aaaa"),'alimentação - Tabela 7.1'!$5:$5,0)+4), "")</f>
        <v/>
      </c>
    </row>
    <row r="6158" spans="1:7" x14ac:dyDescent="0.25">
      <c r="A6158" s="59" t="str">
        <f>IF(
   SUMPRODUCT(--('alimentação - Tabela 7.1'!$5:$5=TEXT(DATE(2020,INT((ROW(A6156)-1)/33)+1,1),"mmmm/aaaa"))) &gt; 0,
   TEXT(DATE(2020,INT((ROW(A6156)-1)/33)+1,1),"mmm/aa"),
   ""
)</f>
        <v/>
      </c>
      <c r="B6158" s="61" t="str">
        <f>IF(A6158&lt;&gt;"", 'alimentação - Tabela 7.1'!$B$24, "" )</f>
        <v/>
      </c>
      <c r="C6158" s="62" t="str">
        <f>IFERROR(INDEX('alimentação - Tabela 7.1'!$24:$24,
MATCH(TEXT('Tabela 7.1'!A6158,"mmmm/aaaa"),'alimentação - Tabela 7.1'!$5:$5,0)), "")</f>
        <v/>
      </c>
      <c r="D6158" s="62" t="str">
        <f>IFERROR(INDEX('alimentação - Tabela 7.1'!$24:$24,
MATCH(TEXT('Tabela 7.1'!$A6158,"mmmm/aaaa"),'alimentação - Tabela 7.1'!$5:$5,0)+1), "")</f>
        <v/>
      </c>
      <c r="E6158" s="62" t="str">
        <f>IFERROR(INDEX('alimentação - Tabela 7.1'!$24:$24,
MATCH(TEXT('Tabela 7.1'!$A6158,"mmmm/aaaa"),'alimentação - Tabela 7.1'!$5:$5,0)+2), "")</f>
        <v/>
      </c>
      <c r="F6158" s="62" t="str">
        <f>IFERROR(INDEX('alimentação - Tabela 7.1'!$24:$24,
MATCH(TEXT('Tabela 7.1'!$A6158,"mmmm/aaaa"),'alimentação - Tabela 7.1'!$5:$5,0)+3), "")</f>
        <v/>
      </c>
      <c r="G6158" s="95" t="str">
        <f>IFERROR(INDEX('alimentação - Tabela 7.1'!$24:$24,
MATCH(TEXT('Tabela 7.1'!$A6158,"mmmm/aaaa"),'alimentação - Tabela 7.1'!$5:$5,0)+4), "")</f>
        <v/>
      </c>
    </row>
    <row r="6159" spans="1:7" x14ac:dyDescent="0.25">
      <c r="A6159" s="59" t="str">
        <f>IF(
   SUMPRODUCT(--('alimentação - Tabela 7.1'!$5:$5=TEXT(DATE(2020,INT((ROW(A6157)-1)/33)+1,1),"mmmm/aaaa"))) &gt; 0,
   TEXT(DATE(2020,INT((ROW(A6157)-1)/33)+1,1),"mmm/aa"),
   ""
)</f>
        <v/>
      </c>
      <c r="B6159" s="61" t="str">
        <f>IF(A6159&lt;&gt;"", 'alimentação - Tabela 7.1'!$B$25, "" )</f>
        <v/>
      </c>
      <c r="C6159" s="62" t="str">
        <f>IFERROR(INDEX('alimentação - Tabela 7.1'!$25:$25,
MATCH(TEXT('Tabela 7.1'!A6159,"mmmm/aaaa"),'alimentação - Tabela 7.1'!$5:$5,0)), "")</f>
        <v/>
      </c>
      <c r="D6159" s="62" t="str">
        <f>IFERROR(INDEX('alimentação - Tabela 7.1'!$25:$25,
MATCH(TEXT('Tabela 7.1'!$A6159,"mmmm/aaaa"),'alimentação - Tabela 7.1'!$5:$5,0)+1), "")</f>
        <v/>
      </c>
      <c r="E6159" s="62" t="str">
        <f>IFERROR(INDEX('alimentação - Tabela 7.1'!$25:$25,
MATCH(TEXT('Tabela 7.1'!$A6159,"mmmm/aaaa"),'alimentação - Tabela 7.1'!$5:$5,0)+2), "")</f>
        <v/>
      </c>
      <c r="F6159" s="62" t="str">
        <f>IFERROR(INDEX('alimentação - Tabela 7.1'!$25:$25,
MATCH(TEXT('Tabela 7.1'!$A6159,"mmmm/aaaa"),'alimentação - Tabela 7.1'!$5:$5,0)+3), "")</f>
        <v/>
      </c>
      <c r="G6159" s="95" t="str">
        <f>IFERROR(INDEX('alimentação - Tabela 7.1'!$25:$25,
MATCH(TEXT('Tabela 7.1'!$A6159,"mmmm/aaaa"),'alimentação - Tabela 7.1'!$5:$5,0)+4), "")</f>
        <v/>
      </c>
    </row>
    <row r="6160" spans="1:7" x14ac:dyDescent="0.25">
      <c r="A6160" s="59" t="str">
        <f>IF(
   SUMPRODUCT(--('alimentação - Tabela 7.1'!$5:$5=TEXT(DATE(2020,INT((ROW(A6158)-1)/33)+1,1),"mmmm/aaaa"))) &gt; 0,
   TEXT(DATE(2020,INT((ROW(A6158)-1)/33)+1,1),"mmm/aa"),
   ""
)</f>
        <v/>
      </c>
      <c r="B6160" s="61" t="str">
        <f>IF(A6160&lt;&gt;"", 'alimentação - Tabela 7.1'!$B$26, "" )</f>
        <v/>
      </c>
      <c r="C6160" s="62" t="str">
        <f>IFERROR(INDEX('alimentação - Tabela 7.1'!$26:$26,
MATCH(TEXT('Tabela 7.1'!A6160,"mmmm/aaaa"),'alimentação - Tabela 7.1'!$5:$5,0)), "")</f>
        <v/>
      </c>
      <c r="D6160" s="62" t="str">
        <f>IFERROR(INDEX('alimentação - Tabela 7.1'!$26:$26,
MATCH(TEXT('Tabela 7.1'!$A6160,"mmmm/aaaa"),'alimentação - Tabela 7.1'!$5:$5,0)+1), "")</f>
        <v/>
      </c>
      <c r="E6160" s="62" t="str">
        <f>IFERROR(INDEX('alimentação - Tabela 7.1'!$26:$26,
MATCH(TEXT('Tabela 7.1'!$A6160,"mmmm/aaaa"),'alimentação - Tabela 7.1'!$5:$5,0)+2), "")</f>
        <v/>
      </c>
      <c r="F6160" s="62" t="str">
        <f>IFERROR(INDEX('alimentação - Tabela 7.1'!$26:$26,
MATCH(TEXT('Tabela 7.1'!$A6160,"mmmm/aaaa"),'alimentação - Tabela 7.1'!$5:$5,0)+3), "")</f>
        <v/>
      </c>
      <c r="G6160" s="95" t="str">
        <f>IFERROR(INDEX('alimentação - Tabela 7.1'!$26:$26,
MATCH(TEXT('Tabela 7.1'!$A6160,"mmmm/aaaa"),'alimentação - Tabela 7.1'!$5:$5,0)+4), "")</f>
        <v/>
      </c>
    </row>
    <row r="6161" spans="1:7" x14ac:dyDescent="0.25">
      <c r="A6161" s="59" t="str">
        <f>IF(
   SUMPRODUCT(--('alimentação - Tabela 7.1'!$5:$5=TEXT(DATE(2020,INT((ROW(A6159)-1)/33)+1,1),"mmmm/aaaa"))) &gt; 0,
   TEXT(DATE(2020,INT((ROW(A6159)-1)/33)+1,1),"mmm/aa"),
   ""
)</f>
        <v/>
      </c>
      <c r="B6161" s="61" t="str">
        <f>IF(A6161&lt;&gt;"", 'alimentação - Tabela 7.1'!$B$27, "" )</f>
        <v/>
      </c>
      <c r="C6161" s="62" t="str">
        <f>IFERROR(INDEX('alimentação - Tabela 7.1'!$27:$27,
MATCH(TEXT('Tabela 7.1'!A6161,"mmmm/aaaa"),'alimentação - Tabela 7.1'!$5:$5,0)), "")</f>
        <v/>
      </c>
      <c r="D6161" s="62" t="str">
        <f>IFERROR(INDEX('alimentação - Tabela 7.1'!$27:$27,
MATCH(TEXT('Tabela 7.1'!$A6161,"mmmm/aaaa"),'alimentação - Tabela 7.1'!$5:$5,0)+1), "")</f>
        <v/>
      </c>
      <c r="E6161" s="62" t="str">
        <f>IFERROR(INDEX('alimentação - Tabela 7.1'!$27:$27,
MATCH(TEXT('Tabela 7.1'!$A6161,"mmmm/aaaa"),'alimentação - Tabela 7.1'!$5:$5,0)+2), "")</f>
        <v/>
      </c>
      <c r="F6161" s="62" t="str">
        <f>IFERROR(INDEX('alimentação - Tabela 7.1'!$27:$27,
MATCH(TEXT('Tabela 7.1'!$A6161,"mmmm/aaaa"),'alimentação - Tabela 7.1'!$5:$5,0)+3), "")</f>
        <v/>
      </c>
      <c r="G6161" s="95" t="str">
        <f>IFERROR(INDEX('alimentação - Tabela 7.1'!$27:$27,
MATCH(TEXT('Tabela 7.1'!$A6161,"mmmm/aaaa"),'alimentação - Tabela 7.1'!$5:$5,0)+4), "")</f>
        <v/>
      </c>
    </row>
    <row r="6162" spans="1:7" x14ac:dyDescent="0.25">
      <c r="A6162" s="59" t="str">
        <f>IF(
   SUMPRODUCT(--('alimentação - Tabela 7.1'!$5:$5=TEXT(DATE(2020,INT((ROW(A6160)-1)/33)+1,1),"mmmm/aaaa"))) &gt; 0,
   TEXT(DATE(2020,INT((ROW(A6160)-1)/33)+1,1),"mmm/aa"),
   ""
)</f>
        <v/>
      </c>
      <c r="B6162" s="61" t="str">
        <f>IF(A6162&lt;&gt;"", 'alimentação - Tabela 7.1'!$B$28, "" )</f>
        <v/>
      </c>
      <c r="C6162" s="62" t="str">
        <f>IFERROR(INDEX('alimentação - Tabela 7.1'!$28:$28,
MATCH(TEXT('Tabela 7.1'!A6162,"mmmm/aaaa"),'alimentação - Tabela 7.1'!$5:$5,0)), "")</f>
        <v/>
      </c>
      <c r="D6162" s="62" t="str">
        <f>IFERROR(INDEX('alimentação - Tabela 7.1'!$28:$28,
MATCH(TEXT('Tabela 7.1'!$A6162,"mmmm/aaaa"),'alimentação - Tabela 7.1'!$5:$5,0)+1), "")</f>
        <v/>
      </c>
      <c r="E6162" s="62" t="str">
        <f>IFERROR(INDEX('alimentação - Tabela 7.1'!$28:$28,
MATCH(TEXT('Tabela 7.1'!$A6162,"mmmm/aaaa"),'alimentação - Tabela 7.1'!$5:$5,0)+2), "")</f>
        <v/>
      </c>
      <c r="F6162" s="62" t="str">
        <f>IFERROR(INDEX('alimentação - Tabela 7.1'!$28:$28,
MATCH(TEXT('Tabela 7.1'!$A6162,"mmmm/aaaa"),'alimentação - Tabela 7.1'!$5:$5,0)+3), "")</f>
        <v/>
      </c>
      <c r="G6162" s="95" t="str">
        <f>IFERROR(INDEX('alimentação - Tabela 7.1'!$28:$28,
MATCH(TEXT('Tabela 7.1'!$A6162,"mmmm/aaaa"),'alimentação - Tabela 7.1'!$5:$5,0)+4), "")</f>
        <v/>
      </c>
    </row>
    <row r="6163" spans="1:7" x14ac:dyDescent="0.25">
      <c r="A6163" s="59" t="str">
        <f>IF(
   SUMPRODUCT(--('alimentação - Tabela 7.1'!$5:$5=TEXT(DATE(2020,INT((ROW(A6161)-1)/33)+1,1),"mmmm/aaaa"))) &gt; 0,
   TEXT(DATE(2020,INT((ROW(A6161)-1)/33)+1,1),"mmm/aa"),
   ""
)</f>
        <v/>
      </c>
      <c r="B6163" s="61" t="str">
        <f>IF(A6163&lt;&gt;"", 'alimentação - Tabela 7.1'!$B$29, "" )</f>
        <v/>
      </c>
      <c r="C6163" s="62" t="str">
        <f>IFERROR(INDEX('alimentação - Tabela 7.1'!$29:$29,
MATCH(TEXT('Tabela 7.1'!A6163,"mmmm/aaaa"),'alimentação - Tabela 7.1'!$5:$5,0)), "")</f>
        <v/>
      </c>
      <c r="D6163" s="62" t="str">
        <f>IFERROR(INDEX('alimentação - Tabela 7.1'!$29:$29,
MATCH(TEXT('Tabela 7.1'!$A6163,"mmmm/aaaa"),'alimentação - Tabela 7.1'!$5:$5,0)+1), "")</f>
        <v/>
      </c>
      <c r="E6163" s="62" t="str">
        <f>IFERROR(INDEX('alimentação - Tabela 7.1'!$29:$29,
MATCH(TEXT('Tabela 7.1'!$A6163,"mmmm/aaaa"),'alimentação - Tabela 7.1'!$5:$5,0)+2), "")</f>
        <v/>
      </c>
      <c r="F6163" s="62" t="str">
        <f>IFERROR(INDEX('alimentação - Tabela 7.1'!$29:$29,
MATCH(TEXT('Tabela 7.1'!$A6163,"mmmm/aaaa"),'alimentação - Tabela 7.1'!$5:$5,0)+3), "")</f>
        <v/>
      </c>
      <c r="G6163" s="95" t="str">
        <f>IFERROR(INDEX('alimentação - Tabela 7.1'!$29:$29,
MATCH(TEXT('Tabela 7.1'!$A6163,"mmmm/aaaa"),'alimentação - Tabela 7.1'!$5:$5,0)+4), "")</f>
        <v/>
      </c>
    </row>
    <row r="6164" spans="1:7" x14ac:dyDescent="0.25">
      <c r="A6164" s="59" t="str">
        <f>IF(
   SUMPRODUCT(--('alimentação - Tabela 7.1'!$5:$5=TEXT(DATE(2020,INT((ROW(A6162)-1)/33)+1,1),"mmmm/aaaa"))) &gt; 0,
   TEXT(DATE(2020,INT((ROW(A6162)-1)/33)+1,1),"mmm/aa"),
   ""
)</f>
        <v/>
      </c>
      <c r="B6164" s="61" t="str">
        <f>IF(A6164&lt;&gt;"", 'alimentação - Tabela 7.1'!$B$30, "" )</f>
        <v/>
      </c>
      <c r="C6164" s="62" t="str">
        <f>IFERROR(INDEX('alimentação - Tabela 7.1'!$30:$30,
MATCH(TEXT('Tabela 7.1'!A6164,"mmmm/aaaa"),'alimentação - Tabela 7.1'!$5:$5,0)), "")</f>
        <v/>
      </c>
      <c r="D6164" s="62" t="str">
        <f>IFERROR(INDEX('alimentação - Tabela 7.1'!$30:$30,
MATCH(TEXT('Tabela 7.1'!$A6164,"mmmm/aaaa"),'alimentação - Tabela 7.1'!$5:$5,0)+1), "")</f>
        <v/>
      </c>
      <c r="E6164" s="62" t="str">
        <f>IFERROR(INDEX('alimentação - Tabela 7.1'!$30:$30,
MATCH(TEXT('Tabela 7.1'!$A6164,"mmmm/aaaa"),'alimentação - Tabela 7.1'!$5:$5,0)+2), "")</f>
        <v/>
      </c>
      <c r="F6164" s="62" t="str">
        <f>IFERROR(INDEX('alimentação - Tabela 7.1'!$30:$30,
MATCH(TEXT('Tabela 7.1'!$A6164,"mmmm/aaaa"),'alimentação - Tabela 7.1'!$5:$5,0)+3), "")</f>
        <v/>
      </c>
      <c r="G6164" s="95" t="str">
        <f>IFERROR(INDEX('alimentação - Tabela 7.1'!$30:$30,
MATCH(TEXT('Tabela 7.1'!$A6164,"mmmm/aaaa"),'alimentação - Tabela 7.1'!$5:$5,0)+4), "")</f>
        <v/>
      </c>
    </row>
    <row r="6165" spans="1:7" x14ac:dyDescent="0.25">
      <c r="A6165" s="59" t="str">
        <f>IF(
   SUMPRODUCT(--('alimentação - Tabela 7.1'!$5:$5=TEXT(DATE(2020,INT((ROW(A6163)-1)/33)+1,1),"mmmm/aaaa"))) &gt; 0,
   TEXT(DATE(2020,INT((ROW(A6163)-1)/33)+1,1),"mmm/aa"),
   ""
)</f>
        <v/>
      </c>
      <c r="B6165" s="61" t="str">
        <f>IF(A6165&lt;&gt;"", 'alimentação - Tabela 7.1'!$B$31, "" )</f>
        <v/>
      </c>
      <c r="C6165" s="62" t="str">
        <f>IFERROR(INDEX('alimentação - Tabela 7.1'!$31:$31,
MATCH(TEXT('Tabela 7.1'!A6165,"mmmm/aaaa"),'alimentação - Tabela 7.1'!$5:$5,0)), "")</f>
        <v/>
      </c>
      <c r="D6165" s="62" t="str">
        <f>IFERROR(INDEX('alimentação - Tabela 7.1'!$31:$31,
MATCH(TEXT('Tabela 7.1'!$A6165,"mmmm/aaaa"),'alimentação - Tabela 7.1'!$5:$5,0)+1), "")</f>
        <v/>
      </c>
      <c r="E6165" s="62" t="str">
        <f>IFERROR(INDEX('alimentação - Tabela 7.1'!$31:$31,
MATCH(TEXT('Tabela 7.1'!$A6165,"mmmm/aaaa"),'alimentação - Tabela 7.1'!$5:$5,0)+2), "")</f>
        <v/>
      </c>
      <c r="F6165" s="62" t="str">
        <f>IFERROR(INDEX('alimentação - Tabela 7.1'!$31:$31,
MATCH(TEXT('Tabela 7.1'!$A6165,"mmmm/aaaa"),'alimentação - Tabela 7.1'!$5:$5,0)+3), "")</f>
        <v/>
      </c>
      <c r="G6165" s="95" t="str">
        <f>IFERROR(INDEX('alimentação - Tabela 7.1'!$31:$31,
MATCH(TEXT('Tabela 7.1'!$A6165,"mmmm/aaaa"),'alimentação - Tabela 7.1'!$5:$5,0)+4), "")</f>
        <v/>
      </c>
    </row>
    <row r="6166" spans="1:7" x14ac:dyDescent="0.25">
      <c r="A6166" s="59" t="str">
        <f>IF(
   SUMPRODUCT(--('alimentação - Tabela 7.1'!$5:$5=TEXT(DATE(2020,INT((ROW(A6164)-1)/33)+1,1),"mmmm/aaaa"))) &gt; 0,
   TEXT(DATE(2020,INT((ROW(A6164)-1)/33)+1,1),"mmm/aa"),
   ""
)</f>
        <v/>
      </c>
      <c r="B6166" s="61" t="str">
        <f>IF(A6166&lt;&gt;"", 'alimentação - Tabela 7.1'!$B$32, "" )</f>
        <v/>
      </c>
      <c r="C6166" s="62" t="str">
        <f>IFERROR(INDEX('alimentação - Tabela 7.1'!$32:$32,
MATCH(TEXT('Tabela 7.1'!A6166,"mmmm/aaaa"),'alimentação - Tabela 7.1'!$5:$5,0)), "")</f>
        <v/>
      </c>
      <c r="D6166" s="62" t="str">
        <f>IFERROR(INDEX('alimentação - Tabela 7.1'!$32:$32,
MATCH(TEXT('Tabela 7.1'!$A6166,"mmmm/aaaa"),'alimentação - Tabela 7.1'!$5:$5,0)+1), "")</f>
        <v/>
      </c>
      <c r="E6166" s="62" t="str">
        <f>IFERROR(INDEX('alimentação - Tabela 7.1'!$32:$32,
MATCH(TEXT('Tabela 7.1'!$A6166,"mmmm/aaaa"),'alimentação - Tabela 7.1'!$5:$5,0)+2), "")</f>
        <v/>
      </c>
      <c r="F6166" s="62" t="str">
        <f>IFERROR(INDEX('alimentação - Tabela 7.1'!$32:$32,
MATCH(TEXT('Tabela 7.1'!$A6166,"mmmm/aaaa"),'alimentação - Tabela 7.1'!$5:$5,0)+3), "")</f>
        <v/>
      </c>
      <c r="G6166" s="95" t="str">
        <f>IFERROR(INDEX('alimentação - Tabela 7.1'!$32:$32,
MATCH(TEXT('Tabela 7.1'!$A6166,"mmmm/aaaa"),'alimentação - Tabela 7.1'!$5:$5,0)+4), "")</f>
        <v/>
      </c>
    </row>
    <row r="6167" spans="1:7" x14ac:dyDescent="0.25">
      <c r="A6167" s="59" t="str">
        <f>IF(
   SUMPRODUCT(--('alimentação - Tabela 7.1'!$5:$5=TEXT(DATE(2020,INT((ROW(A6165)-1)/33)+1,1),"mmmm/aaaa"))) &gt; 0,
   TEXT(DATE(2020,INT((ROW(A6165)-1)/33)+1,1),"mmm/aa"),
   ""
)</f>
        <v/>
      </c>
      <c r="B6167" s="61" t="str">
        <f>IF(A6167&lt;&gt;"", 'alimentação - Tabela 7.1'!$B$33, "" )</f>
        <v/>
      </c>
      <c r="C6167" s="62" t="str">
        <f>IFERROR(INDEX('alimentação - Tabela 7.1'!$33:$33,
MATCH(TEXT('Tabela 7.1'!A6167,"mmmm/aaaa"),'alimentação - Tabela 7.1'!$5:$5,0)), "")</f>
        <v/>
      </c>
      <c r="D6167" s="62" t="str">
        <f>IFERROR(INDEX('alimentação - Tabela 7.1'!$33:$33,
MATCH(TEXT('Tabela 7.1'!$A6167,"mmmm/aaaa"),'alimentação - Tabela 7.1'!$5:$5,0)+1), "")</f>
        <v/>
      </c>
      <c r="E6167" s="62" t="str">
        <f>IFERROR(INDEX('alimentação - Tabela 7.1'!$33:$33,
MATCH(TEXT('Tabela 7.1'!$A6167,"mmmm/aaaa"),'alimentação - Tabela 7.1'!$5:$5,0)+2), "")</f>
        <v/>
      </c>
      <c r="F6167" s="62" t="str">
        <f>IFERROR(INDEX('alimentação - Tabela 7.1'!$33:$33,
MATCH(TEXT('Tabela 7.1'!$A6167,"mmmm/aaaa"),'alimentação - Tabela 7.1'!$5:$5,0)+3), "")</f>
        <v/>
      </c>
      <c r="G6167" s="95" t="str">
        <f>IFERROR(INDEX('alimentação - Tabela 7.1'!$33:$33,
MATCH(TEXT('Tabela 7.1'!$A6167,"mmmm/aaaa"),'alimentação - Tabela 7.1'!$5:$5,0)+4), "")</f>
        <v/>
      </c>
    </row>
    <row r="6168" spans="1:7" x14ac:dyDescent="0.25">
      <c r="A6168" s="59" t="str">
        <f>IF(
   SUMPRODUCT(--('alimentação - Tabela 7.1'!$5:$5=TEXT(DATE(2020,INT((ROW(A6166)-1)/33)+1,1),"mmmm/aaaa"))) &gt; 0,
   TEXT(DATE(2020,INT((ROW(A6166)-1)/33)+1,1),"mmm/aa"),
   ""
)</f>
        <v/>
      </c>
      <c r="B6168" s="61" t="str">
        <f>IF(A6168&lt;&gt;"", 'alimentação - Tabela 7.1'!$B$34, "" )</f>
        <v/>
      </c>
      <c r="C6168" s="62" t="str">
        <f>IFERROR(INDEX('alimentação - Tabela 7.1'!$34:$34,
MATCH(TEXT('Tabela 7.1'!A6168,"mmmm/aaaa"),'alimentação - Tabela 7.1'!$5:$5,0)), "")</f>
        <v/>
      </c>
      <c r="D6168" s="62" t="str">
        <f>IFERROR(INDEX('alimentação - Tabela 7.1'!$34:$34,
MATCH(TEXT('Tabela 7.1'!$A6168,"mmmm/aaaa"),'alimentação - Tabela 7.1'!$5:$5,0)+1), "")</f>
        <v/>
      </c>
      <c r="E6168" s="62" t="str">
        <f>IFERROR(INDEX('alimentação - Tabela 7.1'!$34:$34,
MATCH(TEXT('Tabela 7.1'!$A6168,"mmmm/aaaa"),'alimentação - Tabela 7.1'!$5:$5,0)+2), "")</f>
        <v/>
      </c>
      <c r="F6168" s="62" t="str">
        <f>IFERROR(INDEX('alimentação - Tabela 7.1'!$34:$34,
MATCH(TEXT('Tabela 7.1'!$A6168,"mmmm/aaaa"),'alimentação - Tabela 7.1'!$5:$5,0)+3), "")</f>
        <v/>
      </c>
      <c r="G6168" s="95" t="str">
        <f>IFERROR(INDEX('alimentação - Tabela 7.1'!$34:$34,
MATCH(TEXT('Tabela 7.1'!$A6168,"mmmm/aaaa"),'alimentação - Tabela 7.1'!$5:$5,0)+4), "")</f>
        <v/>
      </c>
    </row>
    <row r="6169" spans="1:7" x14ac:dyDescent="0.25">
      <c r="A6169" s="59" t="str">
        <f>IF(
   SUMPRODUCT(--('alimentação - Tabela 7.1'!$5:$5=TEXT(DATE(2020,INT((ROW(A6167)-1)/33)+1,1),"mmmm/aaaa"))) &gt; 0,
   TEXT(DATE(2020,INT((ROW(A6167)-1)/33)+1,1),"mmm/aa"),
   ""
)</f>
        <v/>
      </c>
      <c r="B6169" s="61" t="str">
        <f>IF(A6169&lt;&gt;"", 'alimentação - Tabela 7.1'!$B$35, "" )</f>
        <v/>
      </c>
      <c r="C6169" s="62" t="str">
        <f>IFERROR(INDEX('alimentação - Tabela 7.1'!$35:$35,
MATCH(TEXT('Tabela 7.1'!A6169,"mmmm/aaaa"),'alimentação - Tabela 7.1'!$5:$5,0)), "")</f>
        <v/>
      </c>
      <c r="D6169" s="62" t="str">
        <f>IFERROR(INDEX('alimentação - Tabela 7.1'!$35:$35,
MATCH(TEXT('Tabela 7.1'!$A6169,"mmmm/aaaa"),'alimentação - Tabela 7.1'!$5:$5,0)+1), "")</f>
        <v/>
      </c>
      <c r="E6169" s="62" t="str">
        <f>IFERROR(INDEX('alimentação - Tabela 7.1'!$35:$35,
MATCH(TEXT('Tabela 7.1'!$A6169,"mmmm/aaaa"),'alimentação - Tabela 7.1'!$5:$5,0)+2), "")</f>
        <v/>
      </c>
      <c r="F6169" s="62" t="str">
        <f>IFERROR(INDEX('alimentação - Tabela 7.1'!$35:$35,
MATCH(TEXT('Tabela 7.1'!$A6169,"mmmm/aaaa"),'alimentação - Tabela 7.1'!$5:$5,0)+3), "")</f>
        <v/>
      </c>
      <c r="G6169" s="95" t="str">
        <f>IFERROR(INDEX('alimentação - Tabela 7.1'!$35:$35,
MATCH(TEXT('Tabela 7.1'!$A6169,"mmmm/aaaa"),'alimentação - Tabela 7.1'!$5:$5,0)+4), "")</f>
        <v/>
      </c>
    </row>
    <row r="6170" spans="1:7" x14ac:dyDescent="0.25">
      <c r="A6170" s="59" t="str">
        <f>IF(
   SUMPRODUCT(--('alimentação - Tabela 7.1'!$5:$5=TEXT(DATE(2020,INT((ROW(A6168)-1)/33)+1,1),"mmmm/aaaa"))) &gt; 0,
   TEXT(DATE(2020,INT((ROW(A6168)-1)/33)+1,1),"mmm/aa"),
   ""
)</f>
        <v/>
      </c>
      <c r="B6170" s="61" t="str">
        <f>IF(A6170&lt;&gt;"", 'alimentação - Tabela 7.1'!$B$36, "" )</f>
        <v/>
      </c>
      <c r="C6170" s="62" t="str">
        <f>IFERROR(INDEX('alimentação - Tabela 7.1'!$36:$36,
MATCH(TEXT('Tabela 7.1'!A6170,"mmmm/aaaa"),'alimentação - Tabela 7.1'!$5:$5,0)), "")</f>
        <v/>
      </c>
      <c r="D6170" s="62" t="str">
        <f>IFERROR(INDEX('alimentação - Tabela 7.1'!$36:$36,
MATCH(TEXT('Tabela 7.1'!$A6170,"mmmm/aaaa"),'alimentação - Tabela 7.1'!$5:$5,0)+1), "")</f>
        <v/>
      </c>
      <c r="E6170" s="62" t="str">
        <f>IFERROR(INDEX('alimentação - Tabela 7.1'!$36:$36,
MATCH(TEXT('Tabela 7.1'!$A6170,"mmmm/aaaa"),'alimentação - Tabela 7.1'!$5:$5,0)+2), "")</f>
        <v/>
      </c>
      <c r="F6170" s="62" t="str">
        <f>IFERROR(INDEX('alimentação - Tabela 7.1'!$36:$36,
MATCH(TEXT('Tabela 7.1'!$A6170,"mmmm/aaaa"),'alimentação - Tabela 7.1'!$5:$5,0)+3), "")</f>
        <v/>
      </c>
      <c r="G6170" s="95" t="str">
        <f>IFERROR(INDEX('alimentação - Tabela 7.1'!$36:$36,
MATCH(TEXT('Tabela 7.1'!$A6170,"mmmm/aaaa"),'alimentação - Tabela 7.1'!$5:$5,0)+4), "")</f>
        <v/>
      </c>
    </row>
    <row r="6171" spans="1:7" x14ac:dyDescent="0.25">
      <c r="A6171" s="59" t="str">
        <f>IF(
   SUMPRODUCT(--('alimentação - Tabela 7.1'!$5:$5=TEXT(DATE(2020,INT((ROW(A6169)-1)/33)+1,1),"mmmm/aaaa"))) &gt; 0,
   TEXT(DATE(2020,INT((ROW(A6169)-1)/33)+1,1),"mmm/aa"),
   ""
)</f>
        <v/>
      </c>
      <c r="B6171" s="61" t="str">
        <f>IF(A6171&lt;&gt;"", 'alimentação - Tabela 7.1'!$B$37, "" )</f>
        <v/>
      </c>
      <c r="C6171" s="62" t="str">
        <f>IFERROR(INDEX('alimentação - Tabela 7.1'!$37:$37,
MATCH(TEXT('Tabela 7.1'!A6171,"mmmm/aaaa"),'alimentação - Tabela 7.1'!$5:$5,0)), "")</f>
        <v/>
      </c>
      <c r="D6171" s="62" t="str">
        <f>IFERROR(INDEX('alimentação - Tabela 7.1'!$37:$37,
MATCH(TEXT('Tabela 7.1'!$A6171,"mmmm/aaaa"),'alimentação - Tabela 7.1'!$5:$5,0)+1), "")</f>
        <v/>
      </c>
      <c r="E6171" s="62" t="str">
        <f>IFERROR(INDEX('alimentação - Tabela 7.1'!$37:$37,
MATCH(TEXT('Tabela 7.1'!$A6171,"mmmm/aaaa"),'alimentação - Tabela 7.1'!$5:$5,0)+2), "")</f>
        <v/>
      </c>
      <c r="F6171" s="62" t="str">
        <f>IFERROR(INDEX('alimentação - Tabela 7.1'!$37:$37,
MATCH(TEXT('Tabela 7.1'!$A6171,"mmmm/aaaa"),'alimentação - Tabela 7.1'!$5:$5,0)+3), "")</f>
        <v/>
      </c>
      <c r="G6171" s="95" t="str">
        <f>IFERROR(INDEX('alimentação - Tabela 7.1'!$37:$37,
MATCH(TEXT('Tabela 7.1'!$A6171,"mmmm/aaaa"),'alimentação - Tabela 7.1'!$5:$5,0)+4), "")</f>
        <v/>
      </c>
    </row>
    <row r="6172" spans="1:7" x14ac:dyDescent="0.25">
      <c r="A6172" s="59" t="str">
        <f>IF(
   SUMPRODUCT(--('alimentação - Tabela 7.1'!$5:$5=TEXT(DATE(2020,INT((ROW(A6170)-1)/33)+1,1),"mmmm/aaaa"))) &gt; 0,
   TEXT(DATE(2020,INT((ROW(A6170)-1)/33)+1,1),"mmm/aa"),
   ""
)</f>
        <v/>
      </c>
      <c r="B6172" s="61" t="str">
        <f>IF(A6172&lt;&gt;"", 'alimentação - Tabela 7.1'!$B$38, "" )</f>
        <v/>
      </c>
      <c r="C6172" s="62" t="str">
        <f>IFERROR(INDEX('alimentação - Tabela 7.1'!$38:$38,
MATCH(TEXT('Tabela 7.1'!A6172,"mmmm/aaaa"),'alimentação - Tabela 7.1'!$5:$5,0)), "")</f>
        <v/>
      </c>
      <c r="D6172" s="62" t="str">
        <f>IFERROR(INDEX('alimentação - Tabela 7.1'!$38:$38,
MATCH(TEXT('Tabela 7.1'!$A6172,"mmmm/aaaa"),'alimentação - Tabela 7.1'!$5:$5,0)+1), "")</f>
        <v/>
      </c>
      <c r="E6172" s="62" t="str">
        <f>IFERROR(INDEX('alimentação - Tabela 7.1'!$38:$38,
MATCH(TEXT('Tabela 7.1'!$A6172,"mmmm/aaaa"),'alimentação - Tabela 7.1'!$5:$5,0)+2), "")</f>
        <v/>
      </c>
      <c r="F6172" s="62" t="str">
        <f>IFERROR(INDEX('alimentação - Tabela 7.1'!$38:$38,
MATCH(TEXT('Tabela 7.1'!$A6172,"mmmm/aaaa"),'alimentação - Tabela 7.1'!$5:$5,0)+3), "")</f>
        <v/>
      </c>
      <c r="G6172" s="95" t="str">
        <f>IFERROR(INDEX('alimentação - Tabela 7.1'!$38:$38,
MATCH(TEXT('Tabela 7.1'!$A6172,"mmmm/aaaa"),'alimentação - Tabela 7.1'!$5:$5,0)+4), "")</f>
        <v/>
      </c>
    </row>
    <row r="6173" spans="1:7" x14ac:dyDescent="0.25">
      <c r="A6173" s="59" t="str">
        <f>IF(
   SUMPRODUCT(--('alimentação - Tabela 7.1'!$5:$5=TEXT(DATE(2020,INT((ROW(A6171)-1)/33)+1,1),"mmmm/aaaa"))) &gt; 0,
   TEXT(DATE(2020,INT((ROW(A6171)-1)/33)+1,1),"mmm/aa"),
   ""
)</f>
        <v/>
      </c>
      <c r="B6173" s="61" t="str">
        <f>IF(A6173&lt;&gt;"", 'alimentação - Tabela 7.1'!$B$39, "" )</f>
        <v/>
      </c>
      <c r="C6173" s="62" t="str">
        <f>IFERROR(INDEX('alimentação - Tabela 7.1'!$39:$39,
MATCH(TEXT('Tabela 7.1'!A6173,"mmmm/aaaa"),'alimentação - Tabela 7.1'!$5:$5,0)), "")</f>
        <v/>
      </c>
      <c r="D6173" s="62" t="str">
        <f>IFERROR(INDEX('alimentação - Tabela 7.1'!$39:$39,
MATCH(TEXT('Tabela 7.1'!$A6173,"mmmm/aaaa"),'alimentação - Tabela 7.1'!$5:$5,0)+1), "")</f>
        <v/>
      </c>
      <c r="E6173" s="62" t="str">
        <f>IFERROR(INDEX('alimentação - Tabela 7.1'!$39:$39,
MATCH(TEXT('Tabela 7.1'!$A6173,"mmmm/aaaa"),'alimentação - Tabela 7.1'!$5:$5,0)+2), "")</f>
        <v/>
      </c>
      <c r="F6173" s="62" t="str">
        <f>IFERROR(INDEX('alimentação - Tabela 7.1'!$39:$39,
MATCH(TEXT('Tabela 7.1'!$A6173,"mmmm/aaaa"),'alimentação - Tabela 7.1'!$5:$5,0)+3), "")</f>
        <v/>
      </c>
      <c r="G6173" s="95" t="str">
        <f>IFERROR(INDEX('alimentação - Tabela 7.1'!$39:$39,
MATCH(TEXT('Tabela 7.1'!$A6173,"mmmm/aaaa"),'alimentação - Tabela 7.1'!$5:$5,0)+4), "")</f>
        <v/>
      </c>
    </row>
    <row r="6174" spans="1:7" x14ac:dyDescent="0.25">
      <c r="A6174" s="59" t="str">
        <f>IF(
   SUMPRODUCT(--('alimentação - Tabela 7.1'!$5:$5=TEXT(DATE(2020,INT((ROW(A6172)-1)/33)+1,1),"mmmm/aaaa"))) &gt; 0,
   TEXT(DATE(2020,INT((ROW(A6172)-1)/33)+1,1),"mmm/aa"),
   ""
)</f>
        <v/>
      </c>
      <c r="B6174" s="61" t="str">
        <f>IF(A6174&lt;&gt;"", 'alimentação - Tabela 7.1'!$B$7, "" )</f>
        <v/>
      </c>
      <c r="C6174" s="62" t="str">
        <f>IFERROR(INDEX('alimentação - Tabela 7.1'!$7:$7,
MATCH(TEXT('Tabela 7.1'!A6174,"mmmm/aaaa"),'alimentação - Tabela 7.1'!$5:$5,0)), "")</f>
        <v/>
      </c>
      <c r="D6174" s="62" t="str">
        <f>IFERROR(INDEX('alimentação - Tabela 7.1'!$7:$7,
MATCH(TEXT('Tabela 7.1'!$A6174,"mmmm/aaaa"),'alimentação - Tabela 7.1'!$5:$5,0)+1), "")</f>
        <v/>
      </c>
      <c r="E6174" s="62" t="str">
        <f>IFERROR(INDEX('alimentação - Tabela 7.1'!$7:$7,
MATCH(TEXT('Tabela 7.1'!$A6174,"mmmm/aaaa"),'alimentação - Tabela 7.1'!$5:$5,0)+2), "")</f>
        <v/>
      </c>
      <c r="F6174" s="62" t="str">
        <f>IFERROR(INDEX('alimentação - Tabela 7.1'!$7:$7,
MATCH(TEXT('Tabela 7.1'!$A6174,"mmmm/aaaa"),'alimentação - Tabela 7.1'!$5:$5,0)+3), "")</f>
        <v/>
      </c>
      <c r="G6174" s="95" t="str">
        <f>IFERROR(INDEX('alimentação - Tabela 7.1'!$7:$7,
MATCH(TEXT('Tabela 7.1'!$A6174,"mmmm/aaaa"),'alimentação - Tabela 7.1'!$5:$5,0)+4), "")</f>
        <v/>
      </c>
    </row>
    <row r="6175" spans="1:7" x14ac:dyDescent="0.25">
      <c r="A6175" s="59" t="str">
        <f>IF(
   SUMPRODUCT(--('alimentação - Tabela 7.1'!$5:$5=TEXT(DATE(2020,INT((ROW(A6173)-1)/33)+1,1),"mmmm/aaaa"))) &gt; 0,
   TEXT(DATE(2020,INT((ROW(A6173)-1)/33)+1,1),"mmm/aa"),
   ""
)</f>
        <v/>
      </c>
      <c r="B6175" s="61" t="str">
        <f>IF(A6175&lt;&gt;"", 'alimentação - Tabela 7.1'!$B$8, "" )</f>
        <v/>
      </c>
      <c r="C6175" s="62" t="str">
        <f>IFERROR(INDEX('alimentação - Tabela 7.1'!$8:$8,
MATCH(TEXT('Tabela 7.1'!A6175,"mmmm/aaaa"),'alimentação - Tabela 7.1'!$5:$5,0)), "")</f>
        <v/>
      </c>
      <c r="D6175" s="62" t="str">
        <f>IFERROR(INDEX('alimentação - Tabela 7.1'!$8:$8,
MATCH(TEXT('Tabela 7.1'!$A6175,"mmmm/aaaa"),'alimentação - Tabela 7.1'!$5:$5,0)+1), "")</f>
        <v/>
      </c>
      <c r="E6175" s="62" t="str">
        <f>IFERROR(INDEX('alimentação - Tabela 7.1'!$8:$8,
MATCH(TEXT('Tabela 7.1'!$A6175,"mmmm/aaaa"),'alimentação - Tabela 7.1'!$5:$5,0)+2), "")</f>
        <v/>
      </c>
      <c r="F6175" s="62" t="str">
        <f>IFERROR(INDEX('alimentação - Tabela 7.1'!$8:$8,
MATCH(TEXT('Tabela 7.1'!$A6175,"mmmm/aaaa"),'alimentação - Tabela 7.1'!$5:$5,0)+3), "")</f>
        <v/>
      </c>
      <c r="G6175" s="95" t="str">
        <f>IFERROR(INDEX('alimentação - Tabela 7.1'!$8:$8,
MATCH(TEXT('Tabela 7.1'!$A6175,"mmmm/aaaa"),'alimentação - Tabela 7.1'!$5:$5,0)+4), "")</f>
        <v/>
      </c>
    </row>
    <row r="6176" spans="1:7" x14ac:dyDescent="0.25">
      <c r="A6176" s="59" t="str">
        <f>IF(
   SUMPRODUCT(--('alimentação - Tabela 7.1'!$5:$5=TEXT(DATE(2020,INT((ROW(A6174)-1)/33)+1,1),"mmmm/aaaa"))) &gt; 0,
   TEXT(DATE(2020,INT((ROW(A6174)-1)/33)+1,1),"mmm/aa"),
   ""
)</f>
        <v/>
      </c>
      <c r="B6176" s="61" t="str">
        <f>IF(A6176&lt;&gt;"", 'alimentação - Tabela 7.1'!$B$9, "" )</f>
        <v/>
      </c>
      <c r="C6176" s="62" t="str">
        <f>IFERROR(INDEX('alimentação - Tabela 7.1'!$9:$9,
MATCH(TEXT('Tabela 7.1'!A6176,"mmmm/aaaa"),'alimentação - Tabela 7.1'!$5:$5,0)), "")</f>
        <v/>
      </c>
      <c r="D6176" s="62" t="str">
        <f>IFERROR(INDEX('alimentação - Tabela 7.1'!$9:$9,
MATCH(TEXT('Tabela 7.1'!$A6176,"mmmm/aaaa"),'alimentação - Tabela 7.1'!$5:$5,0)+1), "")</f>
        <v/>
      </c>
      <c r="E6176" s="62" t="str">
        <f>IFERROR(INDEX('alimentação - Tabela 7.1'!$9:$9,
MATCH(TEXT('Tabela 7.1'!$A6176,"mmmm/aaaa"),'alimentação - Tabela 7.1'!$5:$5,0)+2), "")</f>
        <v/>
      </c>
      <c r="F6176" s="62" t="str">
        <f>IFERROR(INDEX('alimentação - Tabela 7.1'!$9:$9,
MATCH(TEXT('Tabela 7.1'!$A6176,"mmmm/aaaa"),'alimentação - Tabela 7.1'!$5:$5,0)+3), "")</f>
        <v/>
      </c>
      <c r="G6176" s="95" t="str">
        <f>IFERROR(INDEX('alimentação - Tabela 7.1'!$9:$9,
MATCH(TEXT('Tabela 7.1'!$A6176,"mmmm/aaaa"),'alimentação - Tabela 7.1'!$5:$5,0)+4), "")</f>
        <v/>
      </c>
    </row>
    <row r="6177" spans="1:7" x14ac:dyDescent="0.25">
      <c r="A6177" s="59" t="str">
        <f>IF(
   SUMPRODUCT(--('alimentação - Tabela 7.1'!$5:$5=TEXT(DATE(2020,INT((ROW(A6175)-1)/33)+1,1),"mmmm/aaaa"))) &gt; 0,
   TEXT(DATE(2020,INT((ROW(A6175)-1)/33)+1,1),"mmm/aa"),
   ""
)</f>
        <v/>
      </c>
      <c r="B6177" s="61" t="str">
        <f>IF(A6177&lt;&gt;"", 'alimentação - Tabela 7.1'!$B$10, "" )</f>
        <v/>
      </c>
      <c r="C6177" s="62" t="str">
        <f>IFERROR(INDEX('alimentação - Tabela 7.1'!$10:$10,
MATCH(TEXT('Tabela 7.1'!A6177,"mmmm/aaaa"),'alimentação - Tabela 7.1'!$5:$5,0)), "")</f>
        <v/>
      </c>
      <c r="D6177" s="62" t="str">
        <f>IFERROR(INDEX('alimentação - Tabela 7.1'!$10:$10,
MATCH(TEXT('Tabela 7.1'!$A6177,"mmmm/aaaa"),'alimentação - Tabela 7.1'!$5:$5,0)+1), "")</f>
        <v/>
      </c>
      <c r="E6177" s="62" t="str">
        <f>IFERROR(INDEX('alimentação - Tabela 7.1'!$10:$10,
MATCH(TEXT('Tabela 7.1'!$A6177,"mmmm/aaaa"),'alimentação - Tabela 7.1'!$5:$5,0)+2), "")</f>
        <v/>
      </c>
      <c r="F6177" s="62" t="str">
        <f>IFERROR(INDEX('alimentação - Tabela 7.1'!$10:$10,
MATCH(TEXT('Tabela 7.1'!$A6177,"mmmm/aaaa"),'alimentação - Tabela 7.1'!$5:$5,0)+3), "")</f>
        <v/>
      </c>
      <c r="G6177" s="95" t="str">
        <f>IFERROR(INDEX('alimentação - Tabela 7.1'!$10:$10,
MATCH(TEXT('Tabela 7.1'!$A6177,"mmmm/aaaa"),'alimentação - Tabela 7.1'!$5:$5,0)+4), "")</f>
        <v/>
      </c>
    </row>
    <row r="6178" spans="1:7" x14ac:dyDescent="0.25">
      <c r="A6178" s="59" t="str">
        <f>IF(
   SUMPRODUCT(--('alimentação - Tabela 7.1'!$5:$5=TEXT(DATE(2020,INT((ROW(A6176)-1)/33)+1,1),"mmmm/aaaa"))) &gt; 0,
   TEXT(DATE(2020,INT((ROW(A6176)-1)/33)+1,1),"mmm/aa"),
   ""
)</f>
        <v/>
      </c>
      <c r="B6178" s="61" t="str">
        <f>IF(A6178&lt;&gt;"", 'alimentação - Tabela 7.1'!$B$11, "" )</f>
        <v/>
      </c>
      <c r="C6178" s="62" t="str">
        <f>IFERROR(INDEX('alimentação - Tabela 7.1'!$11:$11,
MATCH(TEXT('Tabela 7.1'!A6178,"mmmm/aaaa"),'alimentação - Tabela 7.1'!$5:$5,0)), "")</f>
        <v/>
      </c>
      <c r="D6178" s="62" t="str">
        <f>IFERROR(INDEX('alimentação - Tabela 7.1'!$11:$11,
MATCH(TEXT('Tabela 7.1'!$A6178,"mmmm/aaaa"),'alimentação - Tabela 7.1'!$5:$5,0)+1), "")</f>
        <v/>
      </c>
      <c r="E6178" s="62" t="str">
        <f>IFERROR(INDEX('alimentação - Tabela 7.1'!$11:$11,
MATCH(TEXT('Tabela 7.1'!$A6178,"mmmm/aaaa"),'alimentação - Tabela 7.1'!$5:$5,0)+2), "")</f>
        <v/>
      </c>
      <c r="F6178" s="62" t="str">
        <f>IFERROR(INDEX('alimentação - Tabela 7.1'!$11:$11,
MATCH(TEXT('Tabela 7.1'!$A6178,"mmmm/aaaa"),'alimentação - Tabela 7.1'!$5:$5,0)+3), "")</f>
        <v/>
      </c>
      <c r="G6178" s="95" t="str">
        <f>IFERROR(INDEX('alimentação - Tabela 7.1'!$11:$11,
MATCH(TEXT('Tabela 7.1'!$A6178,"mmmm/aaaa"),'alimentação - Tabela 7.1'!$5:$5,0)+4), "")</f>
        <v/>
      </c>
    </row>
    <row r="6179" spans="1:7" x14ac:dyDescent="0.25">
      <c r="A6179" s="59" t="str">
        <f>IF(
   SUMPRODUCT(--('alimentação - Tabela 7.1'!$5:$5=TEXT(DATE(2020,INT((ROW(A6177)-1)/33)+1,1),"mmmm/aaaa"))) &gt; 0,
   TEXT(DATE(2020,INT((ROW(A6177)-1)/33)+1,1),"mmm/aa"),
   ""
)</f>
        <v/>
      </c>
      <c r="B6179" s="61" t="str">
        <f>IF(A6179&lt;&gt;"", 'alimentação - Tabela 7.1'!$B$12, "" )</f>
        <v/>
      </c>
      <c r="C6179" s="62" t="str">
        <f>IFERROR(INDEX('alimentação - Tabela 7.1'!$12:$12,
MATCH(TEXT('Tabela 7.1'!A6179,"mmmm/aaaa"),'alimentação - Tabela 7.1'!$5:$5,0)), "")</f>
        <v/>
      </c>
      <c r="D6179" s="62" t="str">
        <f>IFERROR(INDEX('alimentação - Tabela 7.1'!$12:$12,
MATCH(TEXT('Tabela 7.1'!$A6179,"mmmm/aaaa"),'alimentação - Tabela 7.1'!$5:$5,0)+1), "")</f>
        <v/>
      </c>
      <c r="E6179" s="62" t="str">
        <f>IFERROR(INDEX('alimentação - Tabela 7.1'!$12:$12,
MATCH(TEXT('Tabela 7.1'!$A6179,"mmmm/aaaa"),'alimentação - Tabela 7.1'!$5:$5,0)+2), "")</f>
        <v/>
      </c>
      <c r="F6179" s="62" t="str">
        <f>IFERROR(INDEX('alimentação - Tabela 7.1'!$12:$12,
MATCH(TEXT('Tabela 7.1'!$A6179,"mmmm/aaaa"),'alimentação - Tabela 7.1'!$5:$5,0)+3), "")</f>
        <v/>
      </c>
      <c r="G6179" s="95" t="str">
        <f>IFERROR(INDEX('alimentação - Tabela 7.1'!$12:$12,
MATCH(TEXT('Tabela 7.1'!$A6179,"mmmm/aaaa"),'alimentação - Tabela 7.1'!$5:$5,0)+4), "")</f>
        <v/>
      </c>
    </row>
    <row r="6180" spans="1:7" x14ac:dyDescent="0.25">
      <c r="A6180" s="59" t="str">
        <f>IF(
   SUMPRODUCT(--('alimentação - Tabela 7.1'!$5:$5=TEXT(DATE(2020,INT((ROW(A6178)-1)/33)+1,1),"mmmm/aaaa"))) &gt; 0,
   TEXT(DATE(2020,INT((ROW(A6178)-1)/33)+1,1),"mmm/aa"),
   ""
)</f>
        <v/>
      </c>
      <c r="B6180" s="61" t="str">
        <f>IF(A6180&lt;&gt;"", 'alimentação - Tabela 7.1'!$B$13, "" )</f>
        <v/>
      </c>
      <c r="C6180" s="62" t="str">
        <f>IFERROR(INDEX('alimentação - Tabela 7.1'!$13:$13,
MATCH(TEXT('Tabela 7.1'!A6180,"mmmm/aaaa"),'alimentação - Tabela 7.1'!$5:$5,0)), "")</f>
        <v/>
      </c>
      <c r="D6180" s="62" t="str">
        <f>IFERROR(INDEX('alimentação - Tabela 7.1'!$13:$13,
MATCH(TEXT('Tabela 7.1'!$A6180,"mmmm/aaaa"),'alimentação - Tabela 7.1'!$5:$5,0)+1), "")</f>
        <v/>
      </c>
      <c r="E6180" s="62" t="str">
        <f>IFERROR(INDEX('alimentação - Tabela 7.1'!$13:$13,
MATCH(TEXT('Tabela 7.1'!$A6180,"mmmm/aaaa"),'alimentação - Tabela 7.1'!$5:$5,0)+2), "")</f>
        <v/>
      </c>
      <c r="F6180" s="62" t="str">
        <f>IFERROR(INDEX('alimentação - Tabela 7.1'!$13:$13,
MATCH(TEXT('Tabela 7.1'!$A6180,"mmmm/aaaa"),'alimentação - Tabela 7.1'!$5:$5,0)+3), "")</f>
        <v/>
      </c>
      <c r="G6180" s="95" t="str">
        <f>IFERROR(INDEX('alimentação - Tabela 7.1'!$13:$13,
MATCH(TEXT('Tabela 7.1'!$A6180,"mmmm/aaaa"),'alimentação - Tabela 7.1'!$5:$5,0)+4), "")</f>
        <v/>
      </c>
    </row>
    <row r="6181" spans="1:7" x14ac:dyDescent="0.25">
      <c r="A6181" s="59" t="str">
        <f>IF(
   SUMPRODUCT(--('alimentação - Tabela 7.1'!$5:$5=TEXT(DATE(2020,INT((ROW(A6179)-1)/33)+1,1),"mmmm/aaaa"))) &gt; 0,
   TEXT(DATE(2020,INT((ROW(A6179)-1)/33)+1,1),"mmm/aa"),
   ""
)</f>
        <v/>
      </c>
      <c r="B6181" s="61" t="str">
        <f>IF(A6181&lt;&gt;"", 'alimentação - Tabela 7.1'!$B$14, "" )</f>
        <v/>
      </c>
      <c r="C6181" s="62" t="str">
        <f>IFERROR(INDEX('alimentação - Tabela 7.1'!$14:$14,
MATCH(TEXT('Tabela 7.1'!A6181,"mmmm/aaaa"),'alimentação - Tabela 7.1'!$5:$5,0)), "")</f>
        <v/>
      </c>
      <c r="D6181" s="62" t="str">
        <f>IFERROR(INDEX('alimentação - Tabela 7.1'!$14:$14,
MATCH(TEXT('Tabela 7.1'!$A6181,"mmmm/aaaa"),'alimentação - Tabela 7.1'!$5:$5,0)+1), "")</f>
        <v/>
      </c>
      <c r="E6181" s="62" t="str">
        <f>IFERROR(INDEX('alimentação - Tabela 7.1'!$14:$14,
MATCH(TEXT('Tabela 7.1'!$A6181,"mmmm/aaaa"),'alimentação - Tabela 7.1'!$5:$5,0)+2), "")</f>
        <v/>
      </c>
      <c r="F6181" s="62" t="str">
        <f>IFERROR(INDEX('alimentação - Tabela 7.1'!$14:$14,
MATCH(TEXT('Tabela 7.1'!$A6181,"mmmm/aaaa"),'alimentação - Tabela 7.1'!$5:$5,0)+3), "")</f>
        <v/>
      </c>
      <c r="G6181" s="95" t="str">
        <f>IFERROR(INDEX('alimentação - Tabela 7.1'!$14:$14,
MATCH(TEXT('Tabela 7.1'!$A6181,"mmmm/aaaa"),'alimentação - Tabela 7.1'!$5:$5,0)+4), "")</f>
        <v/>
      </c>
    </row>
    <row r="6182" spans="1:7" x14ac:dyDescent="0.25">
      <c r="A6182" s="59" t="str">
        <f>IF(
   SUMPRODUCT(--('alimentação - Tabela 7.1'!$5:$5=TEXT(DATE(2020,INT((ROW(A6180)-1)/33)+1,1),"mmmm/aaaa"))) &gt; 0,
   TEXT(DATE(2020,INT((ROW(A6180)-1)/33)+1,1),"mmm/aa"),
   ""
)</f>
        <v/>
      </c>
      <c r="B6182" s="61" t="str">
        <f>IF(A6182&lt;&gt;"", 'alimentação - Tabela 7.1'!$B$15, "" )</f>
        <v/>
      </c>
      <c r="C6182" s="62" t="str">
        <f>IFERROR(INDEX('alimentação - Tabela 7.1'!$15:$15,
MATCH(TEXT('Tabela 7.1'!A6182,"mmmm/aaaa"),'alimentação - Tabela 7.1'!$5:$5,0)), "")</f>
        <v/>
      </c>
      <c r="D6182" s="62" t="str">
        <f>IFERROR(INDEX('alimentação - Tabela 7.1'!$15:$15,
MATCH(TEXT('Tabela 7.1'!$A6182,"mmmm/aaaa"),'alimentação - Tabela 7.1'!$5:$5,0)+1), "")</f>
        <v/>
      </c>
      <c r="E6182" s="62" t="str">
        <f>IFERROR(INDEX('alimentação - Tabela 7.1'!$15:$15,
MATCH(TEXT('Tabela 7.1'!$A6182,"mmmm/aaaa"),'alimentação - Tabela 7.1'!$5:$5,0)+2), "")</f>
        <v/>
      </c>
      <c r="F6182" s="62" t="str">
        <f>IFERROR(INDEX('alimentação - Tabela 7.1'!$15:$15,
MATCH(TEXT('Tabela 7.1'!$A6182,"mmmm/aaaa"),'alimentação - Tabela 7.1'!$5:$5,0)+3), "")</f>
        <v/>
      </c>
      <c r="G6182" s="95" t="str">
        <f>IFERROR(INDEX('alimentação - Tabela 7.1'!$15:$15,
MATCH(TEXT('Tabela 7.1'!$A6182,"mmmm/aaaa"),'alimentação - Tabela 7.1'!$5:$5,0)+4), "")</f>
        <v/>
      </c>
    </row>
    <row r="6183" spans="1:7" x14ac:dyDescent="0.25">
      <c r="A6183" s="59" t="str">
        <f>IF(
   SUMPRODUCT(--('alimentação - Tabela 7.1'!$5:$5=TEXT(DATE(2020,INT((ROW(A6181)-1)/33)+1,1),"mmmm/aaaa"))) &gt; 0,
   TEXT(DATE(2020,INT((ROW(A6181)-1)/33)+1,1),"mmm/aa"),
   ""
)</f>
        <v/>
      </c>
      <c r="B6183" s="61" t="str">
        <f>IF(A6183&lt;&gt;"", 'alimentação - Tabela 7.1'!$B$16, "" )</f>
        <v/>
      </c>
      <c r="C6183" s="62" t="str">
        <f>IFERROR(INDEX('alimentação - Tabela 7.1'!$16:$16,
MATCH(TEXT('Tabela 7.1'!A6183,"mmmm/aaaa"),'alimentação - Tabela 7.1'!$5:$5,0)), "")</f>
        <v/>
      </c>
      <c r="D6183" s="62" t="str">
        <f>IFERROR(INDEX('alimentação - Tabela 7.1'!$16:$16,
MATCH(TEXT('Tabela 7.1'!$A6183,"mmmm/aaaa"),'alimentação - Tabela 7.1'!$5:$5,0)+1), "")</f>
        <v/>
      </c>
      <c r="E6183" s="62" t="str">
        <f>IFERROR(INDEX('alimentação - Tabela 7.1'!$16:$16,
MATCH(TEXT('Tabela 7.1'!$A6183,"mmmm/aaaa"),'alimentação - Tabela 7.1'!$5:$5,0)+2), "")</f>
        <v/>
      </c>
      <c r="F6183" s="62" t="str">
        <f>IFERROR(INDEX('alimentação - Tabela 7.1'!$16:$16,
MATCH(TEXT('Tabela 7.1'!$A6183,"mmmm/aaaa"),'alimentação - Tabela 7.1'!$5:$5,0)+3), "")</f>
        <v/>
      </c>
      <c r="G6183" s="95" t="str">
        <f>IFERROR(INDEX('alimentação - Tabela 7.1'!$16:$16,
MATCH(TEXT('Tabela 7.1'!$A6183,"mmmm/aaaa"),'alimentação - Tabela 7.1'!$5:$5,0)+4), "")</f>
        <v/>
      </c>
    </row>
    <row r="6184" spans="1:7" x14ac:dyDescent="0.25">
      <c r="A6184" s="59" t="str">
        <f>IF(
   SUMPRODUCT(--('alimentação - Tabela 7.1'!$5:$5=TEXT(DATE(2020,INT((ROW(A6182)-1)/33)+1,1),"mmmm/aaaa"))) &gt; 0,
   TEXT(DATE(2020,INT((ROW(A6182)-1)/33)+1,1),"mmm/aa"),
   ""
)</f>
        <v/>
      </c>
      <c r="B6184" s="61" t="str">
        <f>IF(A6184&lt;&gt;"", 'alimentação - Tabela 7.1'!$B$17, "" )</f>
        <v/>
      </c>
      <c r="C6184" s="62" t="str">
        <f>IFERROR(INDEX('alimentação - Tabela 7.1'!$17:$17,
MATCH(TEXT('Tabela 7.1'!A6184,"mmmm/aaaa"),'alimentação - Tabela 7.1'!$5:$5,0)), "")</f>
        <v/>
      </c>
      <c r="D6184" s="62" t="str">
        <f>IFERROR(INDEX('alimentação - Tabela 7.1'!$17:$17,
MATCH(TEXT('Tabela 7.1'!$A6184,"mmmm/aaaa"),'alimentação - Tabela 7.1'!$5:$5,0)+1), "")</f>
        <v/>
      </c>
      <c r="E6184" s="62" t="str">
        <f>IFERROR(INDEX('alimentação - Tabela 7.1'!$17:$17,
MATCH(TEXT('Tabela 7.1'!$A6184,"mmmm/aaaa"),'alimentação - Tabela 7.1'!$5:$5,0)+2), "")</f>
        <v/>
      </c>
      <c r="F6184" s="62" t="str">
        <f>IFERROR(INDEX('alimentação - Tabela 7.1'!$17:$17,
MATCH(TEXT('Tabela 7.1'!$A6184,"mmmm/aaaa"),'alimentação - Tabela 7.1'!$5:$5,0)+3), "")</f>
        <v/>
      </c>
      <c r="G6184" s="95" t="str">
        <f>IFERROR(INDEX('alimentação - Tabela 7.1'!$17:$17,
MATCH(TEXT('Tabela 7.1'!$A6184,"mmmm/aaaa"),'alimentação - Tabela 7.1'!$5:$5,0)+4), "")</f>
        <v/>
      </c>
    </row>
    <row r="6185" spans="1:7" x14ac:dyDescent="0.25">
      <c r="A6185" s="59" t="str">
        <f>IF(
   SUMPRODUCT(--('alimentação - Tabela 7.1'!$5:$5=TEXT(DATE(2020,INT((ROW(A6183)-1)/33)+1,1),"mmmm/aaaa"))) &gt; 0,
   TEXT(DATE(2020,INT((ROW(A6183)-1)/33)+1,1),"mmm/aa"),
   ""
)</f>
        <v/>
      </c>
      <c r="B6185" s="61" t="str">
        <f>IF(A6185&lt;&gt;"", 'alimentação - Tabela 7.1'!$B$18, "" )</f>
        <v/>
      </c>
      <c r="C6185" s="62" t="str">
        <f>IFERROR(INDEX('alimentação - Tabela 7.1'!$18:$18,
MATCH(TEXT('Tabela 7.1'!A6185,"mmmm/aaaa"),'alimentação - Tabela 7.1'!$5:$5,0)), "")</f>
        <v/>
      </c>
      <c r="D6185" s="62" t="str">
        <f>IFERROR(INDEX('alimentação - Tabela 7.1'!$18:$18,
MATCH(TEXT('Tabela 7.1'!$A6185,"mmmm/aaaa"),'alimentação - Tabela 7.1'!$5:$5,0)+1), "")</f>
        <v/>
      </c>
      <c r="E6185" s="62" t="str">
        <f>IFERROR(INDEX('alimentação - Tabela 7.1'!$18:$18,
MATCH(TEXT('Tabela 7.1'!$A6185,"mmmm/aaaa"),'alimentação - Tabela 7.1'!$5:$5,0)+2), "")</f>
        <v/>
      </c>
      <c r="F6185" s="62" t="str">
        <f>IFERROR(INDEX('alimentação - Tabela 7.1'!$18:$18,
MATCH(TEXT('Tabela 7.1'!$A6185,"mmmm/aaaa"),'alimentação - Tabela 7.1'!$5:$5,0)+3), "")</f>
        <v/>
      </c>
      <c r="G6185" s="95" t="str">
        <f>IFERROR(INDEX('alimentação - Tabela 7.1'!$18:$18,
MATCH(TEXT('Tabela 7.1'!$A6185,"mmmm/aaaa"),'alimentação - Tabela 7.1'!$5:$5,0)+4), "")</f>
        <v/>
      </c>
    </row>
    <row r="6186" spans="1:7" x14ac:dyDescent="0.25">
      <c r="A6186" s="59" t="str">
        <f>IF(
   SUMPRODUCT(--('alimentação - Tabela 7.1'!$5:$5=TEXT(DATE(2020,INT((ROW(A6184)-1)/33)+1,1),"mmmm/aaaa"))) &gt; 0,
   TEXT(DATE(2020,INT((ROW(A6184)-1)/33)+1,1),"mmm/aa"),
   ""
)</f>
        <v/>
      </c>
      <c r="B6186" s="61" t="str">
        <f>IF(A6186&lt;&gt;"", 'alimentação - Tabela 7.1'!$B$19, "" )</f>
        <v/>
      </c>
      <c r="C6186" s="62" t="str">
        <f>IFERROR(INDEX('alimentação - Tabela 7.1'!$19:$19,
MATCH(TEXT('Tabela 7.1'!A6186,"mmmm/aaaa"),'alimentação - Tabela 7.1'!$5:$5,0)), "")</f>
        <v/>
      </c>
      <c r="D6186" s="62" t="str">
        <f>IFERROR(INDEX('alimentação - Tabela 7.1'!$19:$19,
MATCH(TEXT('Tabela 7.1'!$A6186,"mmmm/aaaa"),'alimentação - Tabela 7.1'!$5:$5,0)+1), "")</f>
        <v/>
      </c>
      <c r="E6186" s="62" t="str">
        <f>IFERROR(INDEX('alimentação - Tabela 7.1'!$19:$19,
MATCH(TEXT('Tabela 7.1'!$A6186,"mmmm/aaaa"),'alimentação - Tabela 7.1'!$5:$5,0)+2), "")</f>
        <v/>
      </c>
      <c r="F6186" s="62" t="str">
        <f>IFERROR(INDEX('alimentação - Tabela 7.1'!$19:$19,
MATCH(TEXT('Tabela 7.1'!$A6186,"mmmm/aaaa"),'alimentação - Tabela 7.1'!$5:$5,0)+3), "")</f>
        <v/>
      </c>
      <c r="G6186" s="95" t="str">
        <f>IFERROR(INDEX('alimentação - Tabela 7.1'!$19:$19,
MATCH(TEXT('Tabela 7.1'!$A6186,"mmmm/aaaa"),'alimentação - Tabela 7.1'!$5:$5,0)+4), "")</f>
        <v/>
      </c>
    </row>
    <row r="6187" spans="1:7" x14ac:dyDescent="0.25">
      <c r="A6187" s="59" t="str">
        <f>IF(
   SUMPRODUCT(--('alimentação - Tabela 7.1'!$5:$5=TEXT(DATE(2020,INT((ROW(A6185)-1)/33)+1,1),"mmmm/aaaa"))) &gt; 0,
   TEXT(DATE(2020,INT((ROW(A6185)-1)/33)+1,1),"mmm/aa"),
   ""
)</f>
        <v/>
      </c>
      <c r="B6187" s="61" t="str">
        <f>IF(A6187&lt;&gt;"", 'alimentação - Tabela 7.1'!$B$20, "" )</f>
        <v/>
      </c>
      <c r="C6187" s="62" t="str">
        <f>IFERROR(INDEX('alimentação - Tabela 7.1'!$20:$20,
MATCH(TEXT('Tabela 7.1'!A6187,"mmmm/aaaa"),'alimentação - Tabela 7.1'!$5:$5,0)), "")</f>
        <v/>
      </c>
      <c r="D6187" s="62" t="str">
        <f>IFERROR(INDEX('alimentação - Tabela 7.1'!$20:$20,
MATCH(TEXT('Tabela 7.1'!$A6187,"mmmm/aaaa"),'alimentação - Tabela 7.1'!$5:$5,0)+1), "")</f>
        <v/>
      </c>
      <c r="E6187" s="62" t="str">
        <f>IFERROR(INDEX('alimentação - Tabela 7.1'!$20:$20,
MATCH(TEXT('Tabela 7.1'!$A6187,"mmmm/aaaa"),'alimentação - Tabela 7.1'!$5:$5,0)+2), "")</f>
        <v/>
      </c>
      <c r="F6187" s="62" t="str">
        <f>IFERROR(INDEX('alimentação - Tabela 7.1'!$20:$20,
MATCH(TEXT('Tabela 7.1'!$A6187,"mmmm/aaaa"),'alimentação - Tabela 7.1'!$5:$5,0)+3), "")</f>
        <v/>
      </c>
      <c r="G6187" s="95" t="str">
        <f>IFERROR(INDEX('alimentação - Tabela 7.1'!$20:$20,
MATCH(TEXT('Tabela 7.1'!$A6187,"mmmm/aaaa"),'alimentação - Tabela 7.1'!$5:$5,0)+4), "")</f>
        <v/>
      </c>
    </row>
    <row r="6188" spans="1:7" x14ac:dyDescent="0.25">
      <c r="A6188" s="59" t="str">
        <f>IF(
   SUMPRODUCT(--('alimentação - Tabela 7.1'!$5:$5=TEXT(DATE(2020,INT((ROW(A6186)-1)/33)+1,1),"mmmm/aaaa"))) &gt; 0,
   TEXT(DATE(2020,INT((ROW(A6186)-1)/33)+1,1),"mmm/aa"),
   ""
)</f>
        <v/>
      </c>
      <c r="B6188" s="61" t="str">
        <f>IF(A6188&lt;&gt;"", 'alimentação - Tabela 7.1'!$B$21, "" )</f>
        <v/>
      </c>
      <c r="C6188" s="62" t="str">
        <f>IFERROR(INDEX('alimentação - Tabela 7.1'!$21:$21,
MATCH(TEXT('Tabela 7.1'!A6188,"mmmm/aaaa"),'alimentação - Tabela 7.1'!$5:$5,0)), "")</f>
        <v/>
      </c>
      <c r="D6188" s="62" t="str">
        <f>IFERROR(INDEX('alimentação - Tabela 7.1'!$21:$21,
MATCH(TEXT('Tabela 7.1'!$A6188,"mmmm/aaaa"),'alimentação - Tabela 7.1'!$5:$5,0)+1), "")</f>
        <v/>
      </c>
      <c r="E6188" s="62" t="str">
        <f>IFERROR(INDEX('alimentação - Tabela 7.1'!$21:$21,
MATCH(TEXT('Tabela 7.1'!$A6188,"mmmm/aaaa"),'alimentação - Tabela 7.1'!$5:$5,0)+2), "")</f>
        <v/>
      </c>
      <c r="F6188" s="62" t="str">
        <f>IFERROR(INDEX('alimentação - Tabela 7.1'!$21:$21,
MATCH(TEXT('Tabela 7.1'!$A6188,"mmmm/aaaa"),'alimentação - Tabela 7.1'!$5:$5,0)+3), "")</f>
        <v/>
      </c>
      <c r="G6188" s="95" t="str">
        <f>IFERROR(INDEX('alimentação - Tabela 7.1'!$21:$21,
MATCH(TEXT('Tabela 7.1'!$A6188,"mmmm/aaaa"),'alimentação - Tabela 7.1'!$5:$5,0)+4), "")</f>
        <v/>
      </c>
    </row>
    <row r="6189" spans="1:7" x14ac:dyDescent="0.25">
      <c r="A6189" s="59" t="str">
        <f>IF(
   SUMPRODUCT(--('alimentação - Tabela 7.1'!$5:$5=TEXT(DATE(2020,INT((ROW(A6187)-1)/33)+1,1),"mmmm/aaaa"))) &gt; 0,
   TEXT(DATE(2020,INT((ROW(A6187)-1)/33)+1,1),"mmm/aa"),
   ""
)</f>
        <v/>
      </c>
      <c r="B6189" s="61" t="str">
        <f>IF(A6189&lt;&gt;"", 'alimentação - Tabela 7.1'!$B$22, "" )</f>
        <v/>
      </c>
      <c r="C6189" s="62" t="str">
        <f>IFERROR(INDEX('alimentação - Tabela 7.1'!$22:$22,
MATCH(TEXT('Tabela 7.1'!A6189,"mmmm/aaaa"),'alimentação - Tabela 7.1'!$5:$5,0)), "")</f>
        <v/>
      </c>
      <c r="D6189" s="62" t="str">
        <f>IFERROR(INDEX('alimentação - Tabela 7.1'!$22:$22,
MATCH(TEXT('Tabela 7.1'!$A6189,"mmmm/aaaa"),'alimentação - Tabela 7.1'!$5:$5,0)+1), "")</f>
        <v/>
      </c>
      <c r="E6189" s="62" t="str">
        <f>IFERROR(INDEX('alimentação - Tabela 7.1'!$22:$22,
MATCH(TEXT('Tabela 7.1'!$A6189,"mmmm/aaaa"),'alimentação - Tabela 7.1'!$5:$5,0)+2), "")</f>
        <v/>
      </c>
      <c r="F6189" s="62" t="str">
        <f>IFERROR(INDEX('alimentação - Tabela 7.1'!$22:$22,
MATCH(TEXT('Tabela 7.1'!$A6189,"mmmm/aaaa"),'alimentação - Tabela 7.1'!$5:$5,0)+3), "")</f>
        <v/>
      </c>
      <c r="G6189" s="95" t="str">
        <f>IFERROR(INDEX('alimentação - Tabela 7.1'!$22:$22,
MATCH(TEXT('Tabela 7.1'!$A6189,"mmmm/aaaa"),'alimentação - Tabela 7.1'!$5:$5,0)+4), "")</f>
        <v/>
      </c>
    </row>
    <row r="6190" spans="1:7" x14ac:dyDescent="0.25">
      <c r="A6190" s="59" t="str">
        <f>IF(
   SUMPRODUCT(--('alimentação - Tabela 7.1'!$5:$5=TEXT(DATE(2020,INT((ROW(A6188)-1)/33)+1,1),"mmmm/aaaa"))) &gt; 0,
   TEXT(DATE(2020,INT((ROW(A6188)-1)/33)+1,1),"mmm/aa"),
   ""
)</f>
        <v/>
      </c>
      <c r="B6190" s="61" t="str">
        <f>IF(A6190&lt;&gt;"", 'alimentação - Tabela 7.1'!$B$23, "" )</f>
        <v/>
      </c>
      <c r="C6190" s="62" t="str">
        <f>IFERROR(INDEX('alimentação - Tabela 7.1'!$23:$23,
MATCH(TEXT('Tabela 7.1'!A6190,"mmmm/aaaa"),'alimentação - Tabela 7.1'!$5:$5,0)), "")</f>
        <v/>
      </c>
      <c r="D6190" s="62" t="str">
        <f>IFERROR(INDEX('alimentação - Tabela 7.1'!$23:$23,
MATCH(TEXT('Tabela 7.1'!$A6190,"mmmm/aaaa"),'alimentação - Tabela 7.1'!$5:$5,0)+1), "")</f>
        <v/>
      </c>
      <c r="E6190" s="62" t="str">
        <f>IFERROR(INDEX('alimentação - Tabela 7.1'!$23:$23,
MATCH(TEXT('Tabela 7.1'!$A6190,"mmmm/aaaa"),'alimentação - Tabela 7.1'!$5:$5,0)+2), "")</f>
        <v/>
      </c>
      <c r="F6190" s="62" t="str">
        <f>IFERROR(INDEX('alimentação - Tabela 7.1'!$23:$23,
MATCH(TEXT('Tabela 7.1'!$A6190,"mmmm/aaaa"),'alimentação - Tabela 7.1'!$5:$5,0)+3), "")</f>
        <v/>
      </c>
      <c r="G6190" s="95" t="str">
        <f>IFERROR(INDEX('alimentação - Tabela 7.1'!$23:$23,
MATCH(TEXT('Tabela 7.1'!$A6190,"mmmm/aaaa"),'alimentação - Tabela 7.1'!$5:$5,0)+4), "")</f>
        <v/>
      </c>
    </row>
    <row r="6191" spans="1:7" x14ac:dyDescent="0.25">
      <c r="A6191" s="59" t="str">
        <f>IF(
   SUMPRODUCT(--('alimentação - Tabela 7.1'!$5:$5=TEXT(DATE(2020,INT((ROW(A6189)-1)/33)+1,1),"mmmm/aaaa"))) &gt; 0,
   TEXT(DATE(2020,INT((ROW(A6189)-1)/33)+1,1),"mmm/aa"),
   ""
)</f>
        <v/>
      </c>
      <c r="B6191" s="61" t="str">
        <f>IF(A6191&lt;&gt;"", 'alimentação - Tabela 7.1'!$B$24, "" )</f>
        <v/>
      </c>
      <c r="C6191" s="62" t="str">
        <f>IFERROR(INDEX('alimentação - Tabela 7.1'!$24:$24,
MATCH(TEXT('Tabela 7.1'!A6191,"mmmm/aaaa"),'alimentação - Tabela 7.1'!$5:$5,0)), "")</f>
        <v/>
      </c>
      <c r="D6191" s="62" t="str">
        <f>IFERROR(INDEX('alimentação - Tabela 7.1'!$24:$24,
MATCH(TEXT('Tabela 7.1'!$A6191,"mmmm/aaaa"),'alimentação - Tabela 7.1'!$5:$5,0)+1), "")</f>
        <v/>
      </c>
      <c r="E6191" s="62" t="str">
        <f>IFERROR(INDEX('alimentação - Tabela 7.1'!$24:$24,
MATCH(TEXT('Tabela 7.1'!$A6191,"mmmm/aaaa"),'alimentação - Tabela 7.1'!$5:$5,0)+2), "")</f>
        <v/>
      </c>
      <c r="F6191" s="62" t="str">
        <f>IFERROR(INDEX('alimentação - Tabela 7.1'!$24:$24,
MATCH(TEXT('Tabela 7.1'!$A6191,"mmmm/aaaa"),'alimentação - Tabela 7.1'!$5:$5,0)+3), "")</f>
        <v/>
      </c>
      <c r="G6191" s="95" t="str">
        <f>IFERROR(INDEX('alimentação - Tabela 7.1'!$24:$24,
MATCH(TEXT('Tabela 7.1'!$A6191,"mmmm/aaaa"),'alimentação - Tabela 7.1'!$5:$5,0)+4), "")</f>
        <v/>
      </c>
    </row>
    <row r="6192" spans="1:7" x14ac:dyDescent="0.25">
      <c r="A6192" s="59" t="str">
        <f>IF(
   SUMPRODUCT(--('alimentação - Tabela 7.1'!$5:$5=TEXT(DATE(2020,INT((ROW(A6190)-1)/33)+1,1),"mmmm/aaaa"))) &gt; 0,
   TEXT(DATE(2020,INT((ROW(A6190)-1)/33)+1,1),"mmm/aa"),
   ""
)</f>
        <v/>
      </c>
      <c r="B6192" s="61" t="str">
        <f>IF(A6192&lt;&gt;"", 'alimentação - Tabela 7.1'!$B$25, "" )</f>
        <v/>
      </c>
      <c r="C6192" s="62" t="str">
        <f>IFERROR(INDEX('alimentação - Tabela 7.1'!$25:$25,
MATCH(TEXT('Tabela 7.1'!A6192,"mmmm/aaaa"),'alimentação - Tabela 7.1'!$5:$5,0)), "")</f>
        <v/>
      </c>
      <c r="D6192" s="62" t="str">
        <f>IFERROR(INDEX('alimentação - Tabela 7.1'!$25:$25,
MATCH(TEXT('Tabela 7.1'!$A6192,"mmmm/aaaa"),'alimentação - Tabela 7.1'!$5:$5,0)+1), "")</f>
        <v/>
      </c>
      <c r="E6192" s="62" t="str">
        <f>IFERROR(INDEX('alimentação - Tabela 7.1'!$25:$25,
MATCH(TEXT('Tabela 7.1'!$A6192,"mmmm/aaaa"),'alimentação - Tabela 7.1'!$5:$5,0)+2), "")</f>
        <v/>
      </c>
      <c r="F6192" s="62" t="str">
        <f>IFERROR(INDEX('alimentação - Tabela 7.1'!$25:$25,
MATCH(TEXT('Tabela 7.1'!$A6192,"mmmm/aaaa"),'alimentação - Tabela 7.1'!$5:$5,0)+3), "")</f>
        <v/>
      </c>
      <c r="G6192" s="95" t="str">
        <f>IFERROR(INDEX('alimentação - Tabela 7.1'!$25:$25,
MATCH(TEXT('Tabela 7.1'!$A6192,"mmmm/aaaa"),'alimentação - Tabela 7.1'!$5:$5,0)+4), "")</f>
        <v/>
      </c>
    </row>
    <row r="6193" spans="1:7" x14ac:dyDescent="0.25">
      <c r="A6193" s="59" t="str">
        <f>IF(
   SUMPRODUCT(--('alimentação - Tabela 7.1'!$5:$5=TEXT(DATE(2020,INT((ROW(A6191)-1)/33)+1,1),"mmmm/aaaa"))) &gt; 0,
   TEXT(DATE(2020,INT((ROW(A6191)-1)/33)+1,1),"mmm/aa"),
   ""
)</f>
        <v/>
      </c>
      <c r="B6193" s="61" t="str">
        <f>IF(A6193&lt;&gt;"", 'alimentação - Tabela 7.1'!$B$26, "" )</f>
        <v/>
      </c>
      <c r="C6193" s="62" t="str">
        <f>IFERROR(INDEX('alimentação - Tabela 7.1'!$26:$26,
MATCH(TEXT('Tabela 7.1'!A6193,"mmmm/aaaa"),'alimentação - Tabela 7.1'!$5:$5,0)), "")</f>
        <v/>
      </c>
      <c r="D6193" s="62" t="str">
        <f>IFERROR(INDEX('alimentação - Tabela 7.1'!$26:$26,
MATCH(TEXT('Tabela 7.1'!$A6193,"mmmm/aaaa"),'alimentação - Tabela 7.1'!$5:$5,0)+1), "")</f>
        <v/>
      </c>
      <c r="E6193" s="62" t="str">
        <f>IFERROR(INDEX('alimentação - Tabela 7.1'!$26:$26,
MATCH(TEXT('Tabela 7.1'!$A6193,"mmmm/aaaa"),'alimentação - Tabela 7.1'!$5:$5,0)+2), "")</f>
        <v/>
      </c>
      <c r="F6193" s="62" t="str">
        <f>IFERROR(INDEX('alimentação - Tabela 7.1'!$26:$26,
MATCH(TEXT('Tabela 7.1'!$A6193,"mmmm/aaaa"),'alimentação - Tabela 7.1'!$5:$5,0)+3), "")</f>
        <v/>
      </c>
      <c r="G6193" s="95" t="str">
        <f>IFERROR(INDEX('alimentação - Tabela 7.1'!$26:$26,
MATCH(TEXT('Tabela 7.1'!$A6193,"mmmm/aaaa"),'alimentação - Tabela 7.1'!$5:$5,0)+4), "")</f>
        <v/>
      </c>
    </row>
    <row r="6194" spans="1:7" x14ac:dyDescent="0.25">
      <c r="A6194" s="59" t="str">
        <f>IF(
   SUMPRODUCT(--('alimentação - Tabela 7.1'!$5:$5=TEXT(DATE(2020,INT((ROW(A6192)-1)/33)+1,1),"mmmm/aaaa"))) &gt; 0,
   TEXT(DATE(2020,INT((ROW(A6192)-1)/33)+1,1),"mmm/aa"),
   ""
)</f>
        <v/>
      </c>
      <c r="B6194" s="61" t="str">
        <f>IF(A6194&lt;&gt;"", 'alimentação - Tabela 7.1'!$B$27, "" )</f>
        <v/>
      </c>
      <c r="C6194" s="62" t="str">
        <f>IFERROR(INDEX('alimentação - Tabela 7.1'!$27:$27,
MATCH(TEXT('Tabela 7.1'!A6194,"mmmm/aaaa"),'alimentação - Tabela 7.1'!$5:$5,0)), "")</f>
        <v/>
      </c>
      <c r="D6194" s="62" t="str">
        <f>IFERROR(INDEX('alimentação - Tabela 7.1'!$27:$27,
MATCH(TEXT('Tabela 7.1'!$A6194,"mmmm/aaaa"),'alimentação - Tabela 7.1'!$5:$5,0)+1), "")</f>
        <v/>
      </c>
      <c r="E6194" s="62" t="str">
        <f>IFERROR(INDEX('alimentação - Tabela 7.1'!$27:$27,
MATCH(TEXT('Tabela 7.1'!$A6194,"mmmm/aaaa"),'alimentação - Tabela 7.1'!$5:$5,0)+2), "")</f>
        <v/>
      </c>
      <c r="F6194" s="62" t="str">
        <f>IFERROR(INDEX('alimentação - Tabela 7.1'!$27:$27,
MATCH(TEXT('Tabela 7.1'!$A6194,"mmmm/aaaa"),'alimentação - Tabela 7.1'!$5:$5,0)+3), "")</f>
        <v/>
      </c>
      <c r="G6194" s="95" t="str">
        <f>IFERROR(INDEX('alimentação - Tabela 7.1'!$27:$27,
MATCH(TEXT('Tabela 7.1'!$A6194,"mmmm/aaaa"),'alimentação - Tabela 7.1'!$5:$5,0)+4), "")</f>
        <v/>
      </c>
    </row>
    <row r="6195" spans="1:7" x14ac:dyDescent="0.25">
      <c r="A6195" s="59" t="str">
        <f>IF(
   SUMPRODUCT(--('alimentação - Tabela 7.1'!$5:$5=TEXT(DATE(2020,INT((ROW(A6193)-1)/33)+1,1),"mmmm/aaaa"))) &gt; 0,
   TEXT(DATE(2020,INT((ROW(A6193)-1)/33)+1,1),"mmm/aa"),
   ""
)</f>
        <v/>
      </c>
      <c r="B6195" s="61" t="str">
        <f>IF(A6195&lt;&gt;"", 'alimentação - Tabela 7.1'!$B$28, "" )</f>
        <v/>
      </c>
      <c r="C6195" s="62" t="str">
        <f>IFERROR(INDEX('alimentação - Tabela 7.1'!$28:$28,
MATCH(TEXT('Tabela 7.1'!A6195,"mmmm/aaaa"),'alimentação - Tabela 7.1'!$5:$5,0)), "")</f>
        <v/>
      </c>
      <c r="D6195" s="62" t="str">
        <f>IFERROR(INDEX('alimentação - Tabela 7.1'!$28:$28,
MATCH(TEXT('Tabela 7.1'!$A6195,"mmmm/aaaa"),'alimentação - Tabela 7.1'!$5:$5,0)+1), "")</f>
        <v/>
      </c>
      <c r="E6195" s="62" t="str">
        <f>IFERROR(INDEX('alimentação - Tabela 7.1'!$28:$28,
MATCH(TEXT('Tabela 7.1'!$A6195,"mmmm/aaaa"),'alimentação - Tabela 7.1'!$5:$5,0)+2), "")</f>
        <v/>
      </c>
      <c r="F6195" s="62" t="str">
        <f>IFERROR(INDEX('alimentação - Tabela 7.1'!$28:$28,
MATCH(TEXT('Tabela 7.1'!$A6195,"mmmm/aaaa"),'alimentação - Tabela 7.1'!$5:$5,0)+3), "")</f>
        <v/>
      </c>
      <c r="G6195" s="95" t="str">
        <f>IFERROR(INDEX('alimentação - Tabela 7.1'!$28:$28,
MATCH(TEXT('Tabela 7.1'!$A6195,"mmmm/aaaa"),'alimentação - Tabela 7.1'!$5:$5,0)+4), "")</f>
        <v/>
      </c>
    </row>
    <row r="6196" spans="1:7" x14ac:dyDescent="0.25">
      <c r="A6196" s="59" t="str">
        <f>IF(
   SUMPRODUCT(--('alimentação - Tabela 7.1'!$5:$5=TEXT(DATE(2020,INT((ROW(A6194)-1)/33)+1,1),"mmmm/aaaa"))) &gt; 0,
   TEXT(DATE(2020,INT((ROW(A6194)-1)/33)+1,1),"mmm/aa"),
   ""
)</f>
        <v/>
      </c>
      <c r="B6196" s="61" t="str">
        <f>IF(A6196&lt;&gt;"", 'alimentação - Tabela 7.1'!$B$29, "" )</f>
        <v/>
      </c>
      <c r="C6196" s="62" t="str">
        <f>IFERROR(INDEX('alimentação - Tabela 7.1'!$29:$29,
MATCH(TEXT('Tabela 7.1'!A6196,"mmmm/aaaa"),'alimentação - Tabela 7.1'!$5:$5,0)), "")</f>
        <v/>
      </c>
      <c r="D6196" s="62" t="str">
        <f>IFERROR(INDEX('alimentação - Tabela 7.1'!$29:$29,
MATCH(TEXT('Tabela 7.1'!$A6196,"mmmm/aaaa"),'alimentação - Tabela 7.1'!$5:$5,0)+1), "")</f>
        <v/>
      </c>
      <c r="E6196" s="62" t="str">
        <f>IFERROR(INDEX('alimentação - Tabela 7.1'!$29:$29,
MATCH(TEXT('Tabela 7.1'!$A6196,"mmmm/aaaa"),'alimentação - Tabela 7.1'!$5:$5,0)+2), "")</f>
        <v/>
      </c>
      <c r="F6196" s="62" t="str">
        <f>IFERROR(INDEX('alimentação - Tabela 7.1'!$29:$29,
MATCH(TEXT('Tabela 7.1'!$A6196,"mmmm/aaaa"),'alimentação - Tabela 7.1'!$5:$5,0)+3), "")</f>
        <v/>
      </c>
      <c r="G6196" s="95" t="str">
        <f>IFERROR(INDEX('alimentação - Tabela 7.1'!$29:$29,
MATCH(TEXT('Tabela 7.1'!$A6196,"mmmm/aaaa"),'alimentação - Tabela 7.1'!$5:$5,0)+4), "")</f>
        <v/>
      </c>
    </row>
    <row r="6197" spans="1:7" x14ac:dyDescent="0.25">
      <c r="A6197" s="59" t="str">
        <f>IF(
   SUMPRODUCT(--('alimentação - Tabela 7.1'!$5:$5=TEXT(DATE(2020,INT((ROW(A6195)-1)/33)+1,1),"mmmm/aaaa"))) &gt; 0,
   TEXT(DATE(2020,INT((ROW(A6195)-1)/33)+1,1),"mmm/aa"),
   ""
)</f>
        <v/>
      </c>
      <c r="B6197" s="61" t="str">
        <f>IF(A6197&lt;&gt;"", 'alimentação - Tabela 7.1'!$B$30, "" )</f>
        <v/>
      </c>
      <c r="C6197" s="62" t="str">
        <f>IFERROR(INDEX('alimentação - Tabela 7.1'!$30:$30,
MATCH(TEXT('Tabela 7.1'!A6197,"mmmm/aaaa"),'alimentação - Tabela 7.1'!$5:$5,0)), "")</f>
        <v/>
      </c>
      <c r="D6197" s="62" t="str">
        <f>IFERROR(INDEX('alimentação - Tabela 7.1'!$30:$30,
MATCH(TEXT('Tabela 7.1'!$A6197,"mmmm/aaaa"),'alimentação - Tabela 7.1'!$5:$5,0)+1), "")</f>
        <v/>
      </c>
      <c r="E6197" s="62" t="str">
        <f>IFERROR(INDEX('alimentação - Tabela 7.1'!$30:$30,
MATCH(TEXT('Tabela 7.1'!$A6197,"mmmm/aaaa"),'alimentação - Tabela 7.1'!$5:$5,0)+2), "")</f>
        <v/>
      </c>
      <c r="F6197" s="62" t="str">
        <f>IFERROR(INDEX('alimentação - Tabela 7.1'!$30:$30,
MATCH(TEXT('Tabela 7.1'!$A6197,"mmmm/aaaa"),'alimentação - Tabela 7.1'!$5:$5,0)+3), "")</f>
        <v/>
      </c>
      <c r="G6197" s="95" t="str">
        <f>IFERROR(INDEX('alimentação - Tabela 7.1'!$30:$30,
MATCH(TEXT('Tabela 7.1'!$A6197,"mmmm/aaaa"),'alimentação - Tabela 7.1'!$5:$5,0)+4), "")</f>
        <v/>
      </c>
    </row>
    <row r="6198" spans="1:7" x14ac:dyDescent="0.25">
      <c r="A6198" s="59" t="str">
        <f>IF(
   SUMPRODUCT(--('alimentação - Tabela 7.1'!$5:$5=TEXT(DATE(2020,INT((ROW(A6196)-1)/33)+1,1),"mmmm/aaaa"))) &gt; 0,
   TEXT(DATE(2020,INT((ROW(A6196)-1)/33)+1,1),"mmm/aa"),
   ""
)</f>
        <v/>
      </c>
      <c r="B6198" s="61" t="str">
        <f>IF(A6198&lt;&gt;"", 'alimentação - Tabela 7.1'!$B$31, "" )</f>
        <v/>
      </c>
      <c r="C6198" s="62" t="str">
        <f>IFERROR(INDEX('alimentação - Tabela 7.1'!$31:$31,
MATCH(TEXT('Tabela 7.1'!A6198,"mmmm/aaaa"),'alimentação - Tabela 7.1'!$5:$5,0)), "")</f>
        <v/>
      </c>
      <c r="D6198" s="62" t="str">
        <f>IFERROR(INDEX('alimentação - Tabela 7.1'!$31:$31,
MATCH(TEXT('Tabela 7.1'!$A6198,"mmmm/aaaa"),'alimentação - Tabela 7.1'!$5:$5,0)+1), "")</f>
        <v/>
      </c>
      <c r="E6198" s="62" t="str">
        <f>IFERROR(INDEX('alimentação - Tabela 7.1'!$31:$31,
MATCH(TEXT('Tabela 7.1'!$A6198,"mmmm/aaaa"),'alimentação - Tabela 7.1'!$5:$5,0)+2), "")</f>
        <v/>
      </c>
      <c r="F6198" s="62" t="str">
        <f>IFERROR(INDEX('alimentação - Tabela 7.1'!$31:$31,
MATCH(TEXT('Tabela 7.1'!$A6198,"mmmm/aaaa"),'alimentação - Tabela 7.1'!$5:$5,0)+3), "")</f>
        <v/>
      </c>
      <c r="G6198" s="95" t="str">
        <f>IFERROR(INDEX('alimentação - Tabela 7.1'!$31:$31,
MATCH(TEXT('Tabela 7.1'!$A6198,"mmmm/aaaa"),'alimentação - Tabela 7.1'!$5:$5,0)+4), "")</f>
        <v/>
      </c>
    </row>
    <row r="6199" spans="1:7" x14ac:dyDescent="0.25">
      <c r="A6199" s="59" t="str">
        <f>IF(
   SUMPRODUCT(--('alimentação - Tabela 7.1'!$5:$5=TEXT(DATE(2020,INT((ROW(A6197)-1)/33)+1,1),"mmmm/aaaa"))) &gt; 0,
   TEXT(DATE(2020,INT((ROW(A6197)-1)/33)+1,1),"mmm/aa"),
   ""
)</f>
        <v/>
      </c>
      <c r="B6199" s="61" t="str">
        <f>IF(A6199&lt;&gt;"", 'alimentação - Tabela 7.1'!$B$32, "" )</f>
        <v/>
      </c>
      <c r="C6199" s="62" t="str">
        <f>IFERROR(INDEX('alimentação - Tabela 7.1'!$32:$32,
MATCH(TEXT('Tabela 7.1'!A6199,"mmmm/aaaa"),'alimentação - Tabela 7.1'!$5:$5,0)), "")</f>
        <v/>
      </c>
      <c r="D6199" s="62" t="str">
        <f>IFERROR(INDEX('alimentação - Tabela 7.1'!$32:$32,
MATCH(TEXT('Tabela 7.1'!$A6199,"mmmm/aaaa"),'alimentação - Tabela 7.1'!$5:$5,0)+1), "")</f>
        <v/>
      </c>
      <c r="E6199" s="62" t="str">
        <f>IFERROR(INDEX('alimentação - Tabela 7.1'!$32:$32,
MATCH(TEXT('Tabela 7.1'!$A6199,"mmmm/aaaa"),'alimentação - Tabela 7.1'!$5:$5,0)+2), "")</f>
        <v/>
      </c>
      <c r="F6199" s="62" t="str">
        <f>IFERROR(INDEX('alimentação - Tabela 7.1'!$32:$32,
MATCH(TEXT('Tabela 7.1'!$A6199,"mmmm/aaaa"),'alimentação - Tabela 7.1'!$5:$5,0)+3), "")</f>
        <v/>
      </c>
      <c r="G6199" s="95" t="str">
        <f>IFERROR(INDEX('alimentação - Tabela 7.1'!$32:$32,
MATCH(TEXT('Tabela 7.1'!$A6199,"mmmm/aaaa"),'alimentação - Tabela 7.1'!$5:$5,0)+4), "")</f>
        <v/>
      </c>
    </row>
    <row r="6200" spans="1:7" x14ac:dyDescent="0.25">
      <c r="A6200" s="59" t="str">
        <f>IF(
   SUMPRODUCT(--('alimentação - Tabela 7.1'!$5:$5=TEXT(DATE(2020,INT((ROW(A6198)-1)/33)+1,1),"mmmm/aaaa"))) &gt; 0,
   TEXT(DATE(2020,INT((ROW(A6198)-1)/33)+1,1),"mmm/aa"),
   ""
)</f>
        <v/>
      </c>
      <c r="B6200" s="61" t="str">
        <f>IF(A6200&lt;&gt;"", 'alimentação - Tabela 7.1'!$B$33, "" )</f>
        <v/>
      </c>
      <c r="C6200" s="62" t="str">
        <f>IFERROR(INDEX('alimentação - Tabela 7.1'!$33:$33,
MATCH(TEXT('Tabela 7.1'!A6200,"mmmm/aaaa"),'alimentação - Tabela 7.1'!$5:$5,0)), "")</f>
        <v/>
      </c>
      <c r="D6200" s="62" t="str">
        <f>IFERROR(INDEX('alimentação - Tabela 7.1'!$33:$33,
MATCH(TEXT('Tabela 7.1'!$A6200,"mmmm/aaaa"),'alimentação - Tabela 7.1'!$5:$5,0)+1), "")</f>
        <v/>
      </c>
      <c r="E6200" s="62" t="str">
        <f>IFERROR(INDEX('alimentação - Tabela 7.1'!$33:$33,
MATCH(TEXT('Tabela 7.1'!$A6200,"mmmm/aaaa"),'alimentação - Tabela 7.1'!$5:$5,0)+2), "")</f>
        <v/>
      </c>
      <c r="F6200" s="62" t="str">
        <f>IFERROR(INDEX('alimentação - Tabela 7.1'!$33:$33,
MATCH(TEXT('Tabela 7.1'!$A6200,"mmmm/aaaa"),'alimentação - Tabela 7.1'!$5:$5,0)+3), "")</f>
        <v/>
      </c>
      <c r="G6200" s="95" t="str">
        <f>IFERROR(INDEX('alimentação - Tabela 7.1'!$33:$33,
MATCH(TEXT('Tabela 7.1'!$A6200,"mmmm/aaaa"),'alimentação - Tabela 7.1'!$5:$5,0)+4), "")</f>
        <v/>
      </c>
    </row>
    <row r="6201" spans="1:7" x14ac:dyDescent="0.25">
      <c r="A6201" s="59" t="str">
        <f>IF(
   SUMPRODUCT(--('alimentação - Tabela 7.1'!$5:$5=TEXT(DATE(2020,INT((ROW(A6199)-1)/33)+1,1),"mmmm/aaaa"))) &gt; 0,
   TEXT(DATE(2020,INT((ROW(A6199)-1)/33)+1,1),"mmm/aa"),
   ""
)</f>
        <v/>
      </c>
      <c r="B6201" s="61" t="str">
        <f>IF(A6201&lt;&gt;"", 'alimentação - Tabela 7.1'!$B$34, "" )</f>
        <v/>
      </c>
      <c r="C6201" s="62" t="str">
        <f>IFERROR(INDEX('alimentação - Tabela 7.1'!$34:$34,
MATCH(TEXT('Tabela 7.1'!A6201,"mmmm/aaaa"),'alimentação - Tabela 7.1'!$5:$5,0)), "")</f>
        <v/>
      </c>
      <c r="D6201" s="62" t="str">
        <f>IFERROR(INDEX('alimentação - Tabela 7.1'!$34:$34,
MATCH(TEXT('Tabela 7.1'!$A6201,"mmmm/aaaa"),'alimentação - Tabela 7.1'!$5:$5,0)+1), "")</f>
        <v/>
      </c>
      <c r="E6201" s="62" t="str">
        <f>IFERROR(INDEX('alimentação - Tabela 7.1'!$34:$34,
MATCH(TEXT('Tabela 7.1'!$A6201,"mmmm/aaaa"),'alimentação - Tabela 7.1'!$5:$5,0)+2), "")</f>
        <v/>
      </c>
      <c r="F6201" s="62" t="str">
        <f>IFERROR(INDEX('alimentação - Tabela 7.1'!$34:$34,
MATCH(TEXT('Tabela 7.1'!$A6201,"mmmm/aaaa"),'alimentação - Tabela 7.1'!$5:$5,0)+3), "")</f>
        <v/>
      </c>
      <c r="G6201" s="95" t="str">
        <f>IFERROR(INDEX('alimentação - Tabela 7.1'!$34:$34,
MATCH(TEXT('Tabela 7.1'!$A6201,"mmmm/aaaa"),'alimentação - Tabela 7.1'!$5:$5,0)+4), "")</f>
        <v/>
      </c>
    </row>
    <row r="6202" spans="1:7" x14ac:dyDescent="0.25">
      <c r="A6202" s="59" t="str">
        <f>IF(
   SUMPRODUCT(--('alimentação - Tabela 7.1'!$5:$5=TEXT(DATE(2020,INT((ROW(A6200)-1)/33)+1,1),"mmmm/aaaa"))) &gt; 0,
   TEXT(DATE(2020,INT((ROW(A6200)-1)/33)+1,1),"mmm/aa"),
   ""
)</f>
        <v/>
      </c>
      <c r="B6202" s="61" t="str">
        <f>IF(A6202&lt;&gt;"", 'alimentação - Tabela 7.1'!$B$35, "" )</f>
        <v/>
      </c>
      <c r="C6202" s="62" t="str">
        <f>IFERROR(INDEX('alimentação - Tabela 7.1'!$35:$35,
MATCH(TEXT('Tabela 7.1'!A6202,"mmmm/aaaa"),'alimentação - Tabela 7.1'!$5:$5,0)), "")</f>
        <v/>
      </c>
      <c r="D6202" s="62" t="str">
        <f>IFERROR(INDEX('alimentação - Tabela 7.1'!$35:$35,
MATCH(TEXT('Tabela 7.1'!$A6202,"mmmm/aaaa"),'alimentação - Tabela 7.1'!$5:$5,0)+1), "")</f>
        <v/>
      </c>
      <c r="E6202" s="62" t="str">
        <f>IFERROR(INDEX('alimentação - Tabela 7.1'!$35:$35,
MATCH(TEXT('Tabela 7.1'!$A6202,"mmmm/aaaa"),'alimentação - Tabela 7.1'!$5:$5,0)+2), "")</f>
        <v/>
      </c>
      <c r="F6202" s="62" t="str">
        <f>IFERROR(INDEX('alimentação - Tabela 7.1'!$35:$35,
MATCH(TEXT('Tabela 7.1'!$A6202,"mmmm/aaaa"),'alimentação - Tabela 7.1'!$5:$5,0)+3), "")</f>
        <v/>
      </c>
      <c r="G6202" s="95" t="str">
        <f>IFERROR(INDEX('alimentação - Tabela 7.1'!$35:$35,
MATCH(TEXT('Tabela 7.1'!$A6202,"mmmm/aaaa"),'alimentação - Tabela 7.1'!$5:$5,0)+4), "")</f>
        <v/>
      </c>
    </row>
    <row r="6203" spans="1:7" x14ac:dyDescent="0.25">
      <c r="A6203" s="59" t="str">
        <f>IF(
   SUMPRODUCT(--('alimentação - Tabela 7.1'!$5:$5=TEXT(DATE(2020,INT((ROW(A6201)-1)/33)+1,1),"mmmm/aaaa"))) &gt; 0,
   TEXT(DATE(2020,INT((ROW(A6201)-1)/33)+1,1),"mmm/aa"),
   ""
)</f>
        <v/>
      </c>
      <c r="B6203" s="61" t="str">
        <f>IF(A6203&lt;&gt;"", 'alimentação - Tabela 7.1'!$B$36, "" )</f>
        <v/>
      </c>
      <c r="C6203" s="62" t="str">
        <f>IFERROR(INDEX('alimentação - Tabela 7.1'!$36:$36,
MATCH(TEXT('Tabela 7.1'!A6203,"mmmm/aaaa"),'alimentação - Tabela 7.1'!$5:$5,0)), "")</f>
        <v/>
      </c>
      <c r="D6203" s="62" t="str">
        <f>IFERROR(INDEX('alimentação - Tabela 7.1'!$36:$36,
MATCH(TEXT('Tabela 7.1'!$A6203,"mmmm/aaaa"),'alimentação - Tabela 7.1'!$5:$5,0)+1), "")</f>
        <v/>
      </c>
      <c r="E6203" s="62" t="str">
        <f>IFERROR(INDEX('alimentação - Tabela 7.1'!$36:$36,
MATCH(TEXT('Tabela 7.1'!$A6203,"mmmm/aaaa"),'alimentação - Tabela 7.1'!$5:$5,0)+2), "")</f>
        <v/>
      </c>
      <c r="F6203" s="62" t="str">
        <f>IFERROR(INDEX('alimentação - Tabela 7.1'!$36:$36,
MATCH(TEXT('Tabela 7.1'!$A6203,"mmmm/aaaa"),'alimentação - Tabela 7.1'!$5:$5,0)+3), "")</f>
        <v/>
      </c>
      <c r="G6203" s="95" t="str">
        <f>IFERROR(INDEX('alimentação - Tabela 7.1'!$36:$36,
MATCH(TEXT('Tabela 7.1'!$A6203,"mmmm/aaaa"),'alimentação - Tabela 7.1'!$5:$5,0)+4), "")</f>
        <v/>
      </c>
    </row>
    <row r="6204" spans="1:7" x14ac:dyDescent="0.25">
      <c r="A6204" s="59" t="str">
        <f>IF(
   SUMPRODUCT(--('alimentação - Tabela 7.1'!$5:$5=TEXT(DATE(2020,INT((ROW(A6202)-1)/33)+1,1),"mmmm/aaaa"))) &gt; 0,
   TEXT(DATE(2020,INT((ROW(A6202)-1)/33)+1,1),"mmm/aa"),
   ""
)</f>
        <v/>
      </c>
      <c r="B6204" s="61" t="str">
        <f>IF(A6204&lt;&gt;"", 'alimentação - Tabela 7.1'!$B$37, "" )</f>
        <v/>
      </c>
      <c r="C6204" s="62" t="str">
        <f>IFERROR(INDEX('alimentação - Tabela 7.1'!$37:$37,
MATCH(TEXT('Tabela 7.1'!A6204,"mmmm/aaaa"),'alimentação - Tabela 7.1'!$5:$5,0)), "")</f>
        <v/>
      </c>
      <c r="D6204" s="62" t="str">
        <f>IFERROR(INDEX('alimentação - Tabela 7.1'!$37:$37,
MATCH(TEXT('Tabela 7.1'!$A6204,"mmmm/aaaa"),'alimentação - Tabela 7.1'!$5:$5,0)+1), "")</f>
        <v/>
      </c>
      <c r="E6204" s="62" t="str">
        <f>IFERROR(INDEX('alimentação - Tabela 7.1'!$37:$37,
MATCH(TEXT('Tabela 7.1'!$A6204,"mmmm/aaaa"),'alimentação - Tabela 7.1'!$5:$5,0)+2), "")</f>
        <v/>
      </c>
      <c r="F6204" s="62" t="str">
        <f>IFERROR(INDEX('alimentação - Tabela 7.1'!$37:$37,
MATCH(TEXT('Tabela 7.1'!$A6204,"mmmm/aaaa"),'alimentação - Tabela 7.1'!$5:$5,0)+3), "")</f>
        <v/>
      </c>
      <c r="G6204" s="95" t="str">
        <f>IFERROR(INDEX('alimentação - Tabela 7.1'!$37:$37,
MATCH(TEXT('Tabela 7.1'!$A6204,"mmmm/aaaa"),'alimentação - Tabela 7.1'!$5:$5,0)+4), "")</f>
        <v/>
      </c>
    </row>
    <row r="6205" spans="1:7" x14ac:dyDescent="0.25">
      <c r="A6205" s="59" t="str">
        <f>IF(
   SUMPRODUCT(--('alimentação - Tabela 7.1'!$5:$5=TEXT(DATE(2020,INT((ROW(A6203)-1)/33)+1,1),"mmmm/aaaa"))) &gt; 0,
   TEXT(DATE(2020,INT((ROW(A6203)-1)/33)+1,1),"mmm/aa"),
   ""
)</f>
        <v/>
      </c>
      <c r="B6205" s="61" t="str">
        <f>IF(A6205&lt;&gt;"", 'alimentação - Tabela 7.1'!$B$38, "" )</f>
        <v/>
      </c>
      <c r="C6205" s="62" t="str">
        <f>IFERROR(INDEX('alimentação - Tabela 7.1'!$38:$38,
MATCH(TEXT('Tabela 7.1'!A6205,"mmmm/aaaa"),'alimentação - Tabela 7.1'!$5:$5,0)), "")</f>
        <v/>
      </c>
      <c r="D6205" s="62" t="str">
        <f>IFERROR(INDEX('alimentação - Tabela 7.1'!$38:$38,
MATCH(TEXT('Tabela 7.1'!$A6205,"mmmm/aaaa"),'alimentação - Tabela 7.1'!$5:$5,0)+1), "")</f>
        <v/>
      </c>
      <c r="E6205" s="62" t="str">
        <f>IFERROR(INDEX('alimentação - Tabela 7.1'!$38:$38,
MATCH(TEXT('Tabela 7.1'!$A6205,"mmmm/aaaa"),'alimentação - Tabela 7.1'!$5:$5,0)+2), "")</f>
        <v/>
      </c>
      <c r="F6205" s="62" t="str">
        <f>IFERROR(INDEX('alimentação - Tabela 7.1'!$38:$38,
MATCH(TEXT('Tabela 7.1'!$A6205,"mmmm/aaaa"),'alimentação - Tabela 7.1'!$5:$5,0)+3), "")</f>
        <v/>
      </c>
      <c r="G6205" s="95" t="str">
        <f>IFERROR(INDEX('alimentação - Tabela 7.1'!$38:$38,
MATCH(TEXT('Tabela 7.1'!$A6205,"mmmm/aaaa"),'alimentação - Tabela 7.1'!$5:$5,0)+4), "")</f>
        <v/>
      </c>
    </row>
    <row r="6206" spans="1:7" x14ac:dyDescent="0.25">
      <c r="A6206" s="59" t="str">
        <f>IF(
   SUMPRODUCT(--('alimentação - Tabela 7.1'!$5:$5=TEXT(DATE(2020,INT((ROW(A6204)-1)/33)+1,1),"mmmm/aaaa"))) &gt; 0,
   TEXT(DATE(2020,INT((ROW(A6204)-1)/33)+1,1),"mmm/aa"),
   ""
)</f>
        <v/>
      </c>
      <c r="B6206" s="61" t="str">
        <f>IF(A6206&lt;&gt;"", 'alimentação - Tabela 7.1'!$B$39, "" )</f>
        <v/>
      </c>
      <c r="C6206" s="62" t="str">
        <f>IFERROR(INDEX('alimentação - Tabela 7.1'!$39:$39,
MATCH(TEXT('Tabela 7.1'!A6206,"mmmm/aaaa"),'alimentação - Tabela 7.1'!$5:$5,0)), "")</f>
        <v/>
      </c>
      <c r="D6206" s="62" t="str">
        <f>IFERROR(INDEX('alimentação - Tabela 7.1'!$39:$39,
MATCH(TEXT('Tabela 7.1'!$A6206,"mmmm/aaaa"),'alimentação - Tabela 7.1'!$5:$5,0)+1), "")</f>
        <v/>
      </c>
      <c r="E6206" s="62" t="str">
        <f>IFERROR(INDEX('alimentação - Tabela 7.1'!$39:$39,
MATCH(TEXT('Tabela 7.1'!$A6206,"mmmm/aaaa"),'alimentação - Tabela 7.1'!$5:$5,0)+2), "")</f>
        <v/>
      </c>
      <c r="F6206" s="62" t="str">
        <f>IFERROR(INDEX('alimentação - Tabela 7.1'!$39:$39,
MATCH(TEXT('Tabela 7.1'!$A6206,"mmmm/aaaa"),'alimentação - Tabela 7.1'!$5:$5,0)+3), "")</f>
        <v/>
      </c>
      <c r="G6206" s="95" t="str">
        <f>IFERROR(INDEX('alimentação - Tabela 7.1'!$39:$39,
MATCH(TEXT('Tabela 7.1'!$A6206,"mmmm/aaaa"),'alimentação - Tabela 7.1'!$5:$5,0)+4), "")</f>
        <v/>
      </c>
    </row>
    <row r="6207" spans="1:7" x14ac:dyDescent="0.25">
      <c r="A6207" s="59" t="str">
        <f>IF(
   SUMPRODUCT(--('alimentação - Tabela 7.1'!$5:$5=TEXT(DATE(2020,INT((ROW(A6205)-1)/33)+1,1),"mmmm/aaaa"))) &gt; 0,
   TEXT(DATE(2020,INT((ROW(A6205)-1)/33)+1,1),"mmm/aa"),
   ""
)</f>
        <v/>
      </c>
      <c r="B6207" s="61" t="str">
        <f>IF(A6207&lt;&gt;"", 'alimentação - Tabela 7.1'!$B$7, "" )</f>
        <v/>
      </c>
      <c r="C6207" s="62" t="str">
        <f>IFERROR(INDEX('alimentação - Tabela 7.1'!$7:$7,
MATCH(TEXT('Tabela 7.1'!A6207,"mmmm/aaaa"),'alimentação - Tabela 7.1'!$5:$5,0)), "")</f>
        <v/>
      </c>
      <c r="D6207" s="62" t="str">
        <f>IFERROR(INDEX('alimentação - Tabela 7.1'!$7:$7,
MATCH(TEXT('Tabela 7.1'!$A6207,"mmmm/aaaa"),'alimentação - Tabela 7.1'!$5:$5,0)+1), "")</f>
        <v/>
      </c>
      <c r="E6207" s="62" t="str">
        <f>IFERROR(INDEX('alimentação - Tabela 7.1'!$7:$7,
MATCH(TEXT('Tabela 7.1'!$A6207,"mmmm/aaaa"),'alimentação - Tabela 7.1'!$5:$5,0)+2), "")</f>
        <v/>
      </c>
      <c r="F6207" s="62" t="str">
        <f>IFERROR(INDEX('alimentação - Tabela 7.1'!$7:$7,
MATCH(TEXT('Tabela 7.1'!$A6207,"mmmm/aaaa"),'alimentação - Tabela 7.1'!$5:$5,0)+3), "")</f>
        <v/>
      </c>
      <c r="G6207" s="95" t="str">
        <f>IFERROR(INDEX('alimentação - Tabela 7.1'!$7:$7,
MATCH(TEXT('Tabela 7.1'!$A6207,"mmmm/aaaa"),'alimentação - Tabela 7.1'!$5:$5,0)+4), "")</f>
        <v/>
      </c>
    </row>
    <row r="6208" spans="1:7" x14ac:dyDescent="0.25">
      <c r="A6208" s="59" t="str">
        <f>IF(
   SUMPRODUCT(--('alimentação - Tabela 7.1'!$5:$5=TEXT(DATE(2020,INT((ROW(A6206)-1)/33)+1,1),"mmmm/aaaa"))) &gt; 0,
   TEXT(DATE(2020,INT((ROW(A6206)-1)/33)+1,1),"mmm/aa"),
   ""
)</f>
        <v/>
      </c>
      <c r="B6208" s="61" t="str">
        <f>IF(A6208&lt;&gt;"", 'alimentação - Tabela 7.1'!$B$8, "" )</f>
        <v/>
      </c>
      <c r="C6208" s="62" t="str">
        <f>IFERROR(INDEX('alimentação - Tabela 7.1'!$8:$8,
MATCH(TEXT('Tabela 7.1'!A6208,"mmmm/aaaa"),'alimentação - Tabela 7.1'!$5:$5,0)), "")</f>
        <v/>
      </c>
      <c r="D6208" s="62" t="str">
        <f>IFERROR(INDEX('alimentação - Tabela 7.1'!$8:$8,
MATCH(TEXT('Tabela 7.1'!$A6208,"mmmm/aaaa"),'alimentação - Tabela 7.1'!$5:$5,0)+1), "")</f>
        <v/>
      </c>
      <c r="E6208" s="62" t="str">
        <f>IFERROR(INDEX('alimentação - Tabela 7.1'!$8:$8,
MATCH(TEXT('Tabela 7.1'!$A6208,"mmmm/aaaa"),'alimentação - Tabela 7.1'!$5:$5,0)+2), "")</f>
        <v/>
      </c>
      <c r="F6208" s="62" t="str">
        <f>IFERROR(INDEX('alimentação - Tabela 7.1'!$8:$8,
MATCH(TEXT('Tabela 7.1'!$A6208,"mmmm/aaaa"),'alimentação - Tabela 7.1'!$5:$5,0)+3), "")</f>
        <v/>
      </c>
      <c r="G6208" s="95" t="str">
        <f>IFERROR(INDEX('alimentação - Tabela 7.1'!$8:$8,
MATCH(TEXT('Tabela 7.1'!$A6208,"mmmm/aaaa"),'alimentação - Tabela 7.1'!$5:$5,0)+4), "")</f>
        <v/>
      </c>
    </row>
    <row r="6209" spans="1:7" x14ac:dyDescent="0.25">
      <c r="A6209" s="59" t="str">
        <f>IF(
   SUMPRODUCT(--('alimentação - Tabela 7.1'!$5:$5=TEXT(DATE(2020,INT((ROW(A6207)-1)/33)+1,1),"mmmm/aaaa"))) &gt; 0,
   TEXT(DATE(2020,INT((ROW(A6207)-1)/33)+1,1),"mmm/aa"),
   ""
)</f>
        <v/>
      </c>
      <c r="B6209" s="61" t="str">
        <f>IF(A6209&lt;&gt;"", 'alimentação - Tabela 7.1'!$B$9, "" )</f>
        <v/>
      </c>
      <c r="C6209" s="62" t="str">
        <f>IFERROR(INDEX('alimentação - Tabela 7.1'!$9:$9,
MATCH(TEXT('Tabela 7.1'!A6209,"mmmm/aaaa"),'alimentação - Tabela 7.1'!$5:$5,0)), "")</f>
        <v/>
      </c>
      <c r="D6209" s="62" t="str">
        <f>IFERROR(INDEX('alimentação - Tabela 7.1'!$9:$9,
MATCH(TEXT('Tabela 7.1'!$A6209,"mmmm/aaaa"),'alimentação - Tabela 7.1'!$5:$5,0)+1), "")</f>
        <v/>
      </c>
      <c r="E6209" s="62" t="str">
        <f>IFERROR(INDEX('alimentação - Tabela 7.1'!$9:$9,
MATCH(TEXT('Tabela 7.1'!$A6209,"mmmm/aaaa"),'alimentação - Tabela 7.1'!$5:$5,0)+2), "")</f>
        <v/>
      </c>
      <c r="F6209" s="62" t="str">
        <f>IFERROR(INDEX('alimentação - Tabela 7.1'!$9:$9,
MATCH(TEXT('Tabela 7.1'!$A6209,"mmmm/aaaa"),'alimentação - Tabela 7.1'!$5:$5,0)+3), "")</f>
        <v/>
      </c>
      <c r="G6209" s="95" t="str">
        <f>IFERROR(INDEX('alimentação - Tabela 7.1'!$9:$9,
MATCH(TEXT('Tabela 7.1'!$A6209,"mmmm/aaaa"),'alimentação - Tabela 7.1'!$5:$5,0)+4), "")</f>
        <v/>
      </c>
    </row>
    <row r="6210" spans="1:7" x14ac:dyDescent="0.25">
      <c r="A6210" s="59" t="str">
        <f>IF(
   SUMPRODUCT(--('alimentação - Tabela 7.1'!$5:$5=TEXT(DATE(2020,INT((ROW(A6208)-1)/33)+1,1),"mmmm/aaaa"))) &gt; 0,
   TEXT(DATE(2020,INT((ROW(A6208)-1)/33)+1,1),"mmm/aa"),
   ""
)</f>
        <v/>
      </c>
      <c r="B6210" s="61" t="str">
        <f>IF(A6210&lt;&gt;"", 'alimentação - Tabela 7.1'!$B$10, "" )</f>
        <v/>
      </c>
      <c r="C6210" s="62" t="str">
        <f>IFERROR(INDEX('alimentação - Tabela 7.1'!$10:$10,
MATCH(TEXT('Tabela 7.1'!A6210,"mmmm/aaaa"),'alimentação - Tabela 7.1'!$5:$5,0)), "")</f>
        <v/>
      </c>
      <c r="D6210" s="62" t="str">
        <f>IFERROR(INDEX('alimentação - Tabela 7.1'!$10:$10,
MATCH(TEXT('Tabela 7.1'!$A6210,"mmmm/aaaa"),'alimentação - Tabela 7.1'!$5:$5,0)+1), "")</f>
        <v/>
      </c>
      <c r="E6210" s="62" t="str">
        <f>IFERROR(INDEX('alimentação - Tabela 7.1'!$10:$10,
MATCH(TEXT('Tabela 7.1'!$A6210,"mmmm/aaaa"),'alimentação - Tabela 7.1'!$5:$5,0)+2), "")</f>
        <v/>
      </c>
      <c r="F6210" s="62" t="str">
        <f>IFERROR(INDEX('alimentação - Tabela 7.1'!$10:$10,
MATCH(TEXT('Tabela 7.1'!$A6210,"mmmm/aaaa"),'alimentação - Tabela 7.1'!$5:$5,0)+3), "")</f>
        <v/>
      </c>
      <c r="G6210" s="95" t="str">
        <f>IFERROR(INDEX('alimentação - Tabela 7.1'!$10:$10,
MATCH(TEXT('Tabela 7.1'!$A6210,"mmmm/aaaa"),'alimentação - Tabela 7.1'!$5:$5,0)+4), "")</f>
        <v/>
      </c>
    </row>
    <row r="6211" spans="1:7" x14ac:dyDescent="0.25">
      <c r="A6211" s="59" t="str">
        <f>IF(
   SUMPRODUCT(--('alimentação - Tabela 7.1'!$5:$5=TEXT(DATE(2020,INT((ROW(A6209)-1)/33)+1,1),"mmmm/aaaa"))) &gt; 0,
   TEXT(DATE(2020,INT((ROW(A6209)-1)/33)+1,1),"mmm/aa"),
   ""
)</f>
        <v/>
      </c>
      <c r="B6211" s="61" t="str">
        <f>IF(A6211&lt;&gt;"", 'alimentação - Tabela 7.1'!$B$11, "" )</f>
        <v/>
      </c>
      <c r="C6211" s="62" t="str">
        <f>IFERROR(INDEX('alimentação - Tabela 7.1'!$11:$11,
MATCH(TEXT('Tabela 7.1'!A6211,"mmmm/aaaa"),'alimentação - Tabela 7.1'!$5:$5,0)), "")</f>
        <v/>
      </c>
      <c r="D6211" s="62" t="str">
        <f>IFERROR(INDEX('alimentação - Tabela 7.1'!$11:$11,
MATCH(TEXT('Tabela 7.1'!$A6211,"mmmm/aaaa"),'alimentação - Tabela 7.1'!$5:$5,0)+1), "")</f>
        <v/>
      </c>
      <c r="E6211" s="62" t="str">
        <f>IFERROR(INDEX('alimentação - Tabela 7.1'!$11:$11,
MATCH(TEXT('Tabela 7.1'!$A6211,"mmmm/aaaa"),'alimentação - Tabela 7.1'!$5:$5,0)+2), "")</f>
        <v/>
      </c>
      <c r="F6211" s="62" t="str">
        <f>IFERROR(INDEX('alimentação - Tabela 7.1'!$11:$11,
MATCH(TEXT('Tabela 7.1'!$A6211,"mmmm/aaaa"),'alimentação - Tabela 7.1'!$5:$5,0)+3), "")</f>
        <v/>
      </c>
      <c r="G6211" s="95" t="str">
        <f>IFERROR(INDEX('alimentação - Tabela 7.1'!$11:$11,
MATCH(TEXT('Tabela 7.1'!$A6211,"mmmm/aaaa"),'alimentação - Tabela 7.1'!$5:$5,0)+4), "")</f>
        <v/>
      </c>
    </row>
    <row r="6212" spans="1:7" x14ac:dyDescent="0.25">
      <c r="A6212" s="59" t="str">
        <f>IF(
   SUMPRODUCT(--('alimentação - Tabela 7.1'!$5:$5=TEXT(DATE(2020,INT((ROW(A6210)-1)/33)+1,1),"mmmm/aaaa"))) &gt; 0,
   TEXT(DATE(2020,INT((ROW(A6210)-1)/33)+1,1),"mmm/aa"),
   ""
)</f>
        <v/>
      </c>
      <c r="B6212" s="61" t="str">
        <f>IF(A6212&lt;&gt;"", 'alimentação - Tabela 7.1'!$B$12, "" )</f>
        <v/>
      </c>
      <c r="C6212" s="62" t="str">
        <f>IFERROR(INDEX('alimentação - Tabela 7.1'!$12:$12,
MATCH(TEXT('Tabela 7.1'!A6212,"mmmm/aaaa"),'alimentação - Tabela 7.1'!$5:$5,0)), "")</f>
        <v/>
      </c>
      <c r="D6212" s="62" t="str">
        <f>IFERROR(INDEX('alimentação - Tabela 7.1'!$12:$12,
MATCH(TEXT('Tabela 7.1'!$A6212,"mmmm/aaaa"),'alimentação - Tabela 7.1'!$5:$5,0)+1), "")</f>
        <v/>
      </c>
      <c r="E6212" s="62" t="str">
        <f>IFERROR(INDEX('alimentação - Tabela 7.1'!$12:$12,
MATCH(TEXT('Tabela 7.1'!$A6212,"mmmm/aaaa"),'alimentação - Tabela 7.1'!$5:$5,0)+2), "")</f>
        <v/>
      </c>
      <c r="F6212" s="62" t="str">
        <f>IFERROR(INDEX('alimentação - Tabela 7.1'!$12:$12,
MATCH(TEXT('Tabela 7.1'!$A6212,"mmmm/aaaa"),'alimentação - Tabela 7.1'!$5:$5,0)+3), "")</f>
        <v/>
      </c>
      <c r="G6212" s="95" t="str">
        <f>IFERROR(INDEX('alimentação - Tabela 7.1'!$12:$12,
MATCH(TEXT('Tabela 7.1'!$A6212,"mmmm/aaaa"),'alimentação - Tabela 7.1'!$5:$5,0)+4), "")</f>
        <v/>
      </c>
    </row>
    <row r="6213" spans="1:7" x14ac:dyDescent="0.25">
      <c r="A6213" s="59" t="str">
        <f>IF(
   SUMPRODUCT(--('alimentação - Tabela 7.1'!$5:$5=TEXT(DATE(2020,INT((ROW(A6211)-1)/33)+1,1),"mmmm/aaaa"))) &gt; 0,
   TEXT(DATE(2020,INT((ROW(A6211)-1)/33)+1,1),"mmm/aa"),
   ""
)</f>
        <v/>
      </c>
      <c r="B6213" s="61" t="str">
        <f>IF(A6213&lt;&gt;"", 'alimentação - Tabela 7.1'!$B$13, "" )</f>
        <v/>
      </c>
      <c r="C6213" s="62" t="str">
        <f>IFERROR(INDEX('alimentação - Tabela 7.1'!$13:$13,
MATCH(TEXT('Tabela 7.1'!A6213,"mmmm/aaaa"),'alimentação - Tabela 7.1'!$5:$5,0)), "")</f>
        <v/>
      </c>
      <c r="D6213" s="62" t="str">
        <f>IFERROR(INDEX('alimentação - Tabela 7.1'!$13:$13,
MATCH(TEXT('Tabela 7.1'!$A6213,"mmmm/aaaa"),'alimentação - Tabela 7.1'!$5:$5,0)+1), "")</f>
        <v/>
      </c>
      <c r="E6213" s="62" t="str">
        <f>IFERROR(INDEX('alimentação - Tabela 7.1'!$13:$13,
MATCH(TEXT('Tabela 7.1'!$A6213,"mmmm/aaaa"),'alimentação - Tabela 7.1'!$5:$5,0)+2), "")</f>
        <v/>
      </c>
      <c r="F6213" s="62" t="str">
        <f>IFERROR(INDEX('alimentação - Tabela 7.1'!$13:$13,
MATCH(TEXT('Tabela 7.1'!$A6213,"mmmm/aaaa"),'alimentação - Tabela 7.1'!$5:$5,0)+3), "")</f>
        <v/>
      </c>
      <c r="G6213" s="95" t="str">
        <f>IFERROR(INDEX('alimentação - Tabela 7.1'!$13:$13,
MATCH(TEXT('Tabela 7.1'!$A6213,"mmmm/aaaa"),'alimentação - Tabela 7.1'!$5:$5,0)+4), "")</f>
        <v/>
      </c>
    </row>
    <row r="6214" spans="1:7" x14ac:dyDescent="0.25">
      <c r="A6214" s="59" t="str">
        <f>IF(
   SUMPRODUCT(--('alimentação - Tabela 7.1'!$5:$5=TEXT(DATE(2020,INT((ROW(A6212)-1)/33)+1,1),"mmmm/aaaa"))) &gt; 0,
   TEXT(DATE(2020,INT((ROW(A6212)-1)/33)+1,1),"mmm/aa"),
   ""
)</f>
        <v/>
      </c>
      <c r="B6214" s="61" t="str">
        <f>IF(A6214&lt;&gt;"", 'alimentação - Tabela 7.1'!$B$14, "" )</f>
        <v/>
      </c>
      <c r="C6214" s="62" t="str">
        <f>IFERROR(INDEX('alimentação - Tabela 7.1'!$14:$14,
MATCH(TEXT('Tabela 7.1'!A6214,"mmmm/aaaa"),'alimentação - Tabela 7.1'!$5:$5,0)), "")</f>
        <v/>
      </c>
      <c r="D6214" s="62" t="str">
        <f>IFERROR(INDEX('alimentação - Tabela 7.1'!$14:$14,
MATCH(TEXT('Tabela 7.1'!$A6214,"mmmm/aaaa"),'alimentação - Tabela 7.1'!$5:$5,0)+1), "")</f>
        <v/>
      </c>
      <c r="E6214" s="62" t="str">
        <f>IFERROR(INDEX('alimentação - Tabela 7.1'!$14:$14,
MATCH(TEXT('Tabela 7.1'!$A6214,"mmmm/aaaa"),'alimentação - Tabela 7.1'!$5:$5,0)+2), "")</f>
        <v/>
      </c>
      <c r="F6214" s="62" t="str">
        <f>IFERROR(INDEX('alimentação - Tabela 7.1'!$14:$14,
MATCH(TEXT('Tabela 7.1'!$A6214,"mmmm/aaaa"),'alimentação - Tabela 7.1'!$5:$5,0)+3), "")</f>
        <v/>
      </c>
      <c r="G6214" s="95" t="str">
        <f>IFERROR(INDEX('alimentação - Tabela 7.1'!$14:$14,
MATCH(TEXT('Tabela 7.1'!$A6214,"mmmm/aaaa"),'alimentação - Tabela 7.1'!$5:$5,0)+4), "")</f>
        <v/>
      </c>
    </row>
    <row r="6215" spans="1:7" x14ac:dyDescent="0.25">
      <c r="A6215" s="59" t="str">
        <f>IF(
   SUMPRODUCT(--('alimentação - Tabela 7.1'!$5:$5=TEXT(DATE(2020,INT((ROW(A6213)-1)/33)+1,1),"mmmm/aaaa"))) &gt; 0,
   TEXT(DATE(2020,INT((ROW(A6213)-1)/33)+1,1),"mmm/aa"),
   ""
)</f>
        <v/>
      </c>
      <c r="B6215" s="61" t="str">
        <f>IF(A6215&lt;&gt;"", 'alimentação - Tabela 7.1'!$B$15, "" )</f>
        <v/>
      </c>
      <c r="C6215" s="62" t="str">
        <f>IFERROR(INDEX('alimentação - Tabela 7.1'!$15:$15,
MATCH(TEXT('Tabela 7.1'!A6215,"mmmm/aaaa"),'alimentação - Tabela 7.1'!$5:$5,0)), "")</f>
        <v/>
      </c>
      <c r="D6215" s="62" t="str">
        <f>IFERROR(INDEX('alimentação - Tabela 7.1'!$15:$15,
MATCH(TEXT('Tabela 7.1'!$A6215,"mmmm/aaaa"),'alimentação - Tabela 7.1'!$5:$5,0)+1), "")</f>
        <v/>
      </c>
      <c r="E6215" s="62" t="str">
        <f>IFERROR(INDEX('alimentação - Tabela 7.1'!$15:$15,
MATCH(TEXT('Tabela 7.1'!$A6215,"mmmm/aaaa"),'alimentação - Tabela 7.1'!$5:$5,0)+2), "")</f>
        <v/>
      </c>
      <c r="F6215" s="62" t="str">
        <f>IFERROR(INDEX('alimentação - Tabela 7.1'!$15:$15,
MATCH(TEXT('Tabela 7.1'!$A6215,"mmmm/aaaa"),'alimentação - Tabela 7.1'!$5:$5,0)+3), "")</f>
        <v/>
      </c>
      <c r="G6215" s="95" t="str">
        <f>IFERROR(INDEX('alimentação - Tabela 7.1'!$15:$15,
MATCH(TEXT('Tabela 7.1'!$A6215,"mmmm/aaaa"),'alimentação - Tabela 7.1'!$5:$5,0)+4), "")</f>
        <v/>
      </c>
    </row>
    <row r="6216" spans="1:7" x14ac:dyDescent="0.25">
      <c r="A6216" s="59" t="str">
        <f>IF(
   SUMPRODUCT(--('alimentação - Tabela 7.1'!$5:$5=TEXT(DATE(2020,INT((ROW(A6214)-1)/33)+1,1),"mmmm/aaaa"))) &gt; 0,
   TEXT(DATE(2020,INT((ROW(A6214)-1)/33)+1,1),"mmm/aa"),
   ""
)</f>
        <v/>
      </c>
      <c r="B6216" s="61" t="str">
        <f>IF(A6216&lt;&gt;"", 'alimentação - Tabela 7.1'!$B$16, "" )</f>
        <v/>
      </c>
      <c r="C6216" s="62" t="str">
        <f>IFERROR(INDEX('alimentação - Tabela 7.1'!$16:$16,
MATCH(TEXT('Tabela 7.1'!A6216,"mmmm/aaaa"),'alimentação - Tabela 7.1'!$5:$5,0)), "")</f>
        <v/>
      </c>
      <c r="D6216" s="62" t="str">
        <f>IFERROR(INDEX('alimentação - Tabela 7.1'!$16:$16,
MATCH(TEXT('Tabela 7.1'!$A6216,"mmmm/aaaa"),'alimentação - Tabela 7.1'!$5:$5,0)+1), "")</f>
        <v/>
      </c>
      <c r="E6216" s="62" t="str">
        <f>IFERROR(INDEX('alimentação - Tabela 7.1'!$16:$16,
MATCH(TEXT('Tabela 7.1'!$A6216,"mmmm/aaaa"),'alimentação - Tabela 7.1'!$5:$5,0)+2), "")</f>
        <v/>
      </c>
      <c r="F6216" s="62" t="str">
        <f>IFERROR(INDEX('alimentação - Tabela 7.1'!$16:$16,
MATCH(TEXT('Tabela 7.1'!$A6216,"mmmm/aaaa"),'alimentação - Tabela 7.1'!$5:$5,0)+3), "")</f>
        <v/>
      </c>
      <c r="G6216" s="95" t="str">
        <f>IFERROR(INDEX('alimentação - Tabela 7.1'!$16:$16,
MATCH(TEXT('Tabela 7.1'!$A6216,"mmmm/aaaa"),'alimentação - Tabela 7.1'!$5:$5,0)+4), "")</f>
        <v/>
      </c>
    </row>
    <row r="6217" spans="1:7" x14ac:dyDescent="0.25">
      <c r="A6217" s="59" t="str">
        <f>IF(
   SUMPRODUCT(--('alimentação - Tabela 7.1'!$5:$5=TEXT(DATE(2020,INT((ROW(A6215)-1)/33)+1,1),"mmmm/aaaa"))) &gt; 0,
   TEXT(DATE(2020,INT((ROW(A6215)-1)/33)+1,1),"mmm/aa"),
   ""
)</f>
        <v/>
      </c>
      <c r="B6217" s="61" t="str">
        <f>IF(A6217&lt;&gt;"", 'alimentação - Tabela 7.1'!$B$17, "" )</f>
        <v/>
      </c>
      <c r="C6217" s="62" t="str">
        <f>IFERROR(INDEX('alimentação - Tabela 7.1'!$17:$17,
MATCH(TEXT('Tabela 7.1'!A6217,"mmmm/aaaa"),'alimentação - Tabela 7.1'!$5:$5,0)), "")</f>
        <v/>
      </c>
      <c r="D6217" s="62" t="str">
        <f>IFERROR(INDEX('alimentação - Tabela 7.1'!$17:$17,
MATCH(TEXT('Tabela 7.1'!$A6217,"mmmm/aaaa"),'alimentação - Tabela 7.1'!$5:$5,0)+1), "")</f>
        <v/>
      </c>
      <c r="E6217" s="62" t="str">
        <f>IFERROR(INDEX('alimentação - Tabela 7.1'!$17:$17,
MATCH(TEXT('Tabela 7.1'!$A6217,"mmmm/aaaa"),'alimentação - Tabela 7.1'!$5:$5,0)+2), "")</f>
        <v/>
      </c>
      <c r="F6217" s="62" t="str">
        <f>IFERROR(INDEX('alimentação - Tabela 7.1'!$17:$17,
MATCH(TEXT('Tabela 7.1'!$A6217,"mmmm/aaaa"),'alimentação - Tabela 7.1'!$5:$5,0)+3), "")</f>
        <v/>
      </c>
      <c r="G6217" s="95" t="str">
        <f>IFERROR(INDEX('alimentação - Tabela 7.1'!$17:$17,
MATCH(TEXT('Tabela 7.1'!$A6217,"mmmm/aaaa"),'alimentação - Tabela 7.1'!$5:$5,0)+4), "")</f>
        <v/>
      </c>
    </row>
    <row r="6218" spans="1:7" x14ac:dyDescent="0.25">
      <c r="A6218" s="59" t="str">
        <f>IF(
   SUMPRODUCT(--('alimentação - Tabela 7.1'!$5:$5=TEXT(DATE(2020,INT((ROW(A6216)-1)/33)+1,1),"mmmm/aaaa"))) &gt; 0,
   TEXT(DATE(2020,INT((ROW(A6216)-1)/33)+1,1),"mmm/aa"),
   ""
)</f>
        <v/>
      </c>
      <c r="B6218" s="61" t="str">
        <f>IF(A6218&lt;&gt;"", 'alimentação - Tabela 7.1'!$B$18, "" )</f>
        <v/>
      </c>
      <c r="C6218" s="62" t="str">
        <f>IFERROR(INDEX('alimentação - Tabela 7.1'!$18:$18,
MATCH(TEXT('Tabela 7.1'!A6218,"mmmm/aaaa"),'alimentação - Tabela 7.1'!$5:$5,0)), "")</f>
        <v/>
      </c>
      <c r="D6218" s="62" t="str">
        <f>IFERROR(INDEX('alimentação - Tabela 7.1'!$18:$18,
MATCH(TEXT('Tabela 7.1'!$A6218,"mmmm/aaaa"),'alimentação - Tabela 7.1'!$5:$5,0)+1), "")</f>
        <v/>
      </c>
      <c r="E6218" s="62" t="str">
        <f>IFERROR(INDEX('alimentação - Tabela 7.1'!$18:$18,
MATCH(TEXT('Tabela 7.1'!$A6218,"mmmm/aaaa"),'alimentação - Tabela 7.1'!$5:$5,0)+2), "")</f>
        <v/>
      </c>
      <c r="F6218" s="62" t="str">
        <f>IFERROR(INDEX('alimentação - Tabela 7.1'!$18:$18,
MATCH(TEXT('Tabela 7.1'!$A6218,"mmmm/aaaa"),'alimentação - Tabela 7.1'!$5:$5,0)+3), "")</f>
        <v/>
      </c>
      <c r="G6218" s="95" t="str">
        <f>IFERROR(INDEX('alimentação - Tabela 7.1'!$18:$18,
MATCH(TEXT('Tabela 7.1'!$A6218,"mmmm/aaaa"),'alimentação - Tabela 7.1'!$5:$5,0)+4), "")</f>
        <v/>
      </c>
    </row>
    <row r="6219" spans="1:7" x14ac:dyDescent="0.25">
      <c r="A6219" s="59" t="str">
        <f>IF(
   SUMPRODUCT(--('alimentação - Tabela 7.1'!$5:$5=TEXT(DATE(2020,INT((ROW(A6217)-1)/33)+1,1),"mmmm/aaaa"))) &gt; 0,
   TEXT(DATE(2020,INT((ROW(A6217)-1)/33)+1,1),"mmm/aa"),
   ""
)</f>
        <v/>
      </c>
      <c r="B6219" s="61" t="str">
        <f>IF(A6219&lt;&gt;"", 'alimentação - Tabela 7.1'!$B$19, "" )</f>
        <v/>
      </c>
      <c r="C6219" s="62" t="str">
        <f>IFERROR(INDEX('alimentação - Tabela 7.1'!$19:$19,
MATCH(TEXT('Tabela 7.1'!A6219,"mmmm/aaaa"),'alimentação - Tabela 7.1'!$5:$5,0)), "")</f>
        <v/>
      </c>
      <c r="D6219" s="62" t="str">
        <f>IFERROR(INDEX('alimentação - Tabela 7.1'!$19:$19,
MATCH(TEXT('Tabela 7.1'!$A6219,"mmmm/aaaa"),'alimentação - Tabela 7.1'!$5:$5,0)+1), "")</f>
        <v/>
      </c>
      <c r="E6219" s="62" t="str">
        <f>IFERROR(INDEX('alimentação - Tabela 7.1'!$19:$19,
MATCH(TEXT('Tabela 7.1'!$A6219,"mmmm/aaaa"),'alimentação - Tabela 7.1'!$5:$5,0)+2), "")</f>
        <v/>
      </c>
      <c r="F6219" s="62" t="str">
        <f>IFERROR(INDEX('alimentação - Tabela 7.1'!$19:$19,
MATCH(TEXT('Tabela 7.1'!$A6219,"mmmm/aaaa"),'alimentação - Tabela 7.1'!$5:$5,0)+3), "")</f>
        <v/>
      </c>
      <c r="G6219" s="95" t="str">
        <f>IFERROR(INDEX('alimentação - Tabela 7.1'!$19:$19,
MATCH(TEXT('Tabela 7.1'!$A6219,"mmmm/aaaa"),'alimentação - Tabela 7.1'!$5:$5,0)+4), "")</f>
        <v/>
      </c>
    </row>
    <row r="6220" spans="1:7" x14ac:dyDescent="0.25">
      <c r="A6220" s="59" t="str">
        <f>IF(
   SUMPRODUCT(--('alimentação - Tabela 7.1'!$5:$5=TEXT(DATE(2020,INT((ROW(A6218)-1)/33)+1,1),"mmmm/aaaa"))) &gt; 0,
   TEXT(DATE(2020,INT((ROW(A6218)-1)/33)+1,1),"mmm/aa"),
   ""
)</f>
        <v/>
      </c>
      <c r="B6220" s="61" t="str">
        <f>IF(A6220&lt;&gt;"", 'alimentação - Tabela 7.1'!$B$20, "" )</f>
        <v/>
      </c>
      <c r="C6220" s="62" t="str">
        <f>IFERROR(INDEX('alimentação - Tabela 7.1'!$20:$20,
MATCH(TEXT('Tabela 7.1'!A6220,"mmmm/aaaa"),'alimentação - Tabela 7.1'!$5:$5,0)), "")</f>
        <v/>
      </c>
      <c r="D6220" s="62" t="str">
        <f>IFERROR(INDEX('alimentação - Tabela 7.1'!$20:$20,
MATCH(TEXT('Tabela 7.1'!$A6220,"mmmm/aaaa"),'alimentação - Tabela 7.1'!$5:$5,0)+1), "")</f>
        <v/>
      </c>
      <c r="E6220" s="62" t="str">
        <f>IFERROR(INDEX('alimentação - Tabela 7.1'!$20:$20,
MATCH(TEXT('Tabela 7.1'!$A6220,"mmmm/aaaa"),'alimentação - Tabela 7.1'!$5:$5,0)+2), "")</f>
        <v/>
      </c>
      <c r="F6220" s="62" t="str">
        <f>IFERROR(INDEX('alimentação - Tabela 7.1'!$20:$20,
MATCH(TEXT('Tabela 7.1'!$A6220,"mmmm/aaaa"),'alimentação - Tabela 7.1'!$5:$5,0)+3), "")</f>
        <v/>
      </c>
      <c r="G6220" s="95" t="str">
        <f>IFERROR(INDEX('alimentação - Tabela 7.1'!$20:$20,
MATCH(TEXT('Tabela 7.1'!$A6220,"mmmm/aaaa"),'alimentação - Tabela 7.1'!$5:$5,0)+4), "")</f>
        <v/>
      </c>
    </row>
    <row r="6221" spans="1:7" x14ac:dyDescent="0.25">
      <c r="A6221" s="59" t="str">
        <f>IF(
   SUMPRODUCT(--('alimentação - Tabela 7.1'!$5:$5=TEXT(DATE(2020,INT((ROW(A6219)-1)/33)+1,1),"mmmm/aaaa"))) &gt; 0,
   TEXT(DATE(2020,INT((ROW(A6219)-1)/33)+1,1),"mmm/aa"),
   ""
)</f>
        <v/>
      </c>
      <c r="B6221" s="61" t="str">
        <f>IF(A6221&lt;&gt;"", 'alimentação - Tabela 7.1'!$B$21, "" )</f>
        <v/>
      </c>
      <c r="C6221" s="62" t="str">
        <f>IFERROR(INDEX('alimentação - Tabela 7.1'!$21:$21,
MATCH(TEXT('Tabela 7.1'!A6221,"mmmm/aaaa"),'alimentação - Tabela 7.1'!$5:$5,0)), "")</f>
        <v/>
      </c>
      <c r="D6221" s="62" t="str">
        <f>IFERROR(INDEX('alimentação - Tabela 7.1'!$21:$21,
MATCH(TEXT('Tabela 7.1'!$A6221,"mmmm/aaaa"),'alimentação - Tabela 7.1'!$5:$5,0)+1), "")</f>
        <v/>
      </c>
      <c r="E6221" s="62" t="str">
        <f>IFERROR(INDEX('alimentação - Tabela 7.1'!$21:$21,
MATCH(TEXT('Tabela 7.1'!$A6221,"mmmm/aaaa"),'alimentação - Tabela 7.1'!$5:$5,0)+2), "")</f>
        <v/>
      </c>
      <c r="F6221" s="62" t="str">
        <f>IFERROR(INDEX('alimentação - Tabela 7.1'!$21:$21,
MATCH(TEXT('Tabela 7.1'!$A6221,"mmmm/aaaa"),'alimentação - Tabela 7.1'!$5:$5,0)+3), "")</f>
        <v/>
      </c>
      <c r="G6221" s="95" t="str">
        <f>IFERROR(INDEX('alimentação - Tabela 7.1'!$21:$21,
MATCH(TEXT('Tabela 7.1'!$A6221,"mmmm/aaaa"),'alimentação - Tabela 7.1'!$5:$5,0)+4), "")</f>
        <v/>
      </c>
    </row>
    <row r="6222" spans="1:7" x14ac:dyDescent="0.25">
      <c r="A6222" s="59" t="str">
        <f>IF(
   SUMPRODUCT(--('alimentação - Tabela 7.1'!$5:$5=TEXT(DATE(2020,INT((ROW(A6220)-1)/33)+1,1),"mmmm/aaaa"))) &gt; 0,
   TEXT(DATE(2020,INT((ROW(A6220)-1)/33)+1,1),"mmm/aa"),
   ""
)</f>
        <v/>
      </c>
      <c r="B6222" s="61" t="str">
        <f>IF(A6222&lt;&gt;"", 'alimentação - Tabela 7.1'!$B$22, "" )</f>
        <v/>
      </c>
      <c r="C6222" s="62" t="str">
        <f>IFERROR(INDEX('alimentação - Tabela 7.1'!$22:$22,
MATCH(TEXT('Tabela 7.1'!A6222,"mmmm/aaaa"),'alimentação - Tabela 7.1'!$5:$5,0)), "")</f>
        <v/>
      </c>
      <c r="D6222" s="62" t="str">
        <f>IFERROR(INDEX('alimentação - Tabela 7.1'!$22:$22,
MATCH(TEXT('Tabela 7.1'!$A6222,"mmmm/aaaa"),'alimentação - Tabela 7.1'!$5:$5,0)+1), "")</f>
        <v/>
      </c>
      <c r="E6222" s="62" t="str">
        <f>IFERROR(INDEX('alimentação - Tabela 7.1'!$22:$22,
MATCH(TEXT('Tabela 7.1'!$A6222,"mmmm/aaaa"),'alimentação - Tabela 7.1'!$5:$5,0)+2), "")</f>
        <v/>
      </c>
      <c r="F6222" s="62" t="str">
        <f>IFERROR(INDEX('alimentação - Tabela 7.1'!$22:$22,
MATCH(TEXT('Tabela 7.1'!$A6222,"mmmm/aaaa"),'alimentação - Tabela 7.1'!$5:$5,0)+3), "")</f>
        <v/>
      </c>
      <c r="G6222" s="95" t="str">
        <f>IFERROR(INDEX('alimentação - Tabela 7.1'!$22:$22,
MATCH(TEXT('Tabela 7.1'!$A6222,"mmmm/aaaa"),'alimentação - Tabela 7.1'!$5:$5,0)+4), "")</f>
        <v/>
      </c>
    </row>
    <row r="6223" spans="1:7" x14ac:dyDescent="0.25">
      <c r="A6223" s="59" t="str">
        <f>IF(
   SUMPRODUCT(--('alimentação - Tabela 7.1'!$5:$5=TEXT(DATE(2020,INT((ROW(A6221)-1)/33)+1,1),"mmmm/aaaa"))) &gt; 0,
   TEXT(DATE(2020,INT((ROW(A6221)-1)/33)+1,1),"mmm/aa"),
   ""
)</f>
        <v/>
      </c>
      <c r="B6223" s="61" t="str">
        <f>IF(A6223&lt;&gt;"", 'alimentação - Tabela 7.1'!$B$23, "" )</f>
        <v/>
      </c>
      <c r="C6223" s="62" t="str">
        <f>IFERROR(INDEX('alimentação - Tabela 7.1'!$23:$23,
MATCH(TEXT('Tabela 7.1'!A6223,"mmmm/aaaa"),'alimentação - Tabela 7.1'!$5:$5,0)), "")</f>
        <v/>
      </c>
      <c r="D6223" s="62" t="str">
        <f>IFERROR(INDEX('alimentação - Tabela 7.1'!$23:$23,
MATCH(TEXT('Tabela 7.1'!$A6223,"mmmm/aaaa"),'alimentação - Tabela 7.1'!$5:$5,0)+1), "")</f>
        <v/>
      </c>
      <c r="E6223" s="62" t="str">
        <f>IFERROR(INDEX('alimentação - Tabela 7.1'!$23:$23,
MATCH(TEXT('Tabela 7.1'!$A6223,"mmmm/aaaa"),'alimentação - Tabela 7.1'!$5:$5,0)+2), "")</f>
        <v/>
      </c>
      <c r="F6223" s="62" t="str">
        <f>IFERROR(INDEX('alimentação - Tabela 7.1'!$23:$23,
MATCH(TEXT('Tabela 7.1'!$A6223,"mmmm/aaaa"),'alimentação - Tabela 7.1'!$5:$5,0)+3), "")</f>
        <v/>
      </c>
      <c r="G6223" s="95" t="str">
        <f>IFERROR(INDEX('alimentação - Tabela 7.1'!$23:$23,
MATCH(TEXT('Tabela 7.1'!$A6223,"mmmm/aaaa"),'alimentação - Tabela 7.1'!$5:$5,0)+4), "")</f>
        <v/>
      </c>
    </row>
    <row r="6224" spans="1:7" x14ac:dyDescent="0.25">
      <c r="A6224" s="59" t="str">
        <f>IF(
   SUMPRODUCT(--('alimentação - Tabela 7.1'!$5:$5=TEXT(DATE(2020,INT((ROW(A6222)-1)/33)+1,1),"mmmm/aaaa"))) &gt; 0,
   TEXT(DATE(2020,INT((ROW(A6222)-1)/33)+1,1),"mmm/aa"),
   ""
)</f>
        <v/>
      </c>
      <c r="B6224" s="61" t="str">
        <f>IF(A6224&lt;&gt;"", 'alimentação - Tabela 7.1'!$B$24, "" )</f>
        <v/>
      </c>
      <c r="C6224" s="62" t="str">
        <f>IFERROR(INDEX('alimentação - Tabela 7.1'!$24:$24,
MATCH(TEXT('Tabela 7.1'!A6224,"mmmm/aaaa"),'alimentação - Tabela 7.1'!$5:$5,0)), "")</f>
        <v/>
      </c>
      <c r="D6224" s="62" t="str">
        <f>IFERROR(INDEX('alimentação - Tabela 7.1'!$24:$24,
MATCH(TEXT('Tabela 7.1'!$A6224,"mmmm/aaaa"),'alimentação - Tabela 7.1'!$5:$5,0)+1), "")</f>
        <v/>
      </c>
      <c r="E6224" s="62" t="str">
        <f>IFERROR(INDEX('alimentação - Tabela 7.1'!$24:$24,
MATCH(TEXT('Tabela 7.1'!$A6224,"mmmm/aaaa"),'alimentação - Tabela 7.1'!$5:$5,0)+2), "")</f>
        <v/>
      </c>
      <c r="F6224" s="62" t="str">
        <f>IFERROR(INDEX('alimentação - Tabela 7.1'!$24:$24,
MATCH(TEXT('Tabela 7.1'!$A6224,"mmmm/aaaa"),'alimentação - Tabela 7.1'!$5:$5,0)+3), "")</f>
        <v/>
      </c>
      <c r="G6224" s="95" t="str">
        <f>IFERROR(INDEX('alimentação - Tabela 7.1'!$24:$24,
MATCH(TEXT('Tabela 7.1'!$A6224,"mmmm/aaaa"),'alimentação - Tabela 7.1'!$5:$5,0)+4), "")</f>
        <v/>
      </c>
    </row>
    <row r="6225" spans="1:7" x14ac:dyDescent="0.25">
      <c r="A6225" s="59" t="str">
        <f>IF(
   SUMPRODUCT(--('alimentação - Tabela 7.1'!$5:$5=TEXT(DATE(2020,INT((ROW(A6223)-1)/33)+1,1),"mmmm/aaaa"))) &gt; 0,
   TEXT(DATE(2020,INT((ROW(A6223)-1)/33)+1,1),"mmm/aa"),
   ""
)</f>
        <v/>
      </c>
      <c r="B6225" s="61" t="str">
        <f>IF(A6225&lt;&gt;"", 'alimentação - Tabela 7.1'!$B$25, "" )</f>
        <v/>
      </c>
      <c r="C6225" s="62" t="str">
        <f>IFERROR(INDEX('alimentação - Tabela 7.1'!$25:$25,
MATCH(TEXT('Tabela 7.1'!A6225,"mmmm/aaaa"),'alimentação - Tabela 7.1'!$5:$5,0)), "")</f>
        <v/>
      </c>
      <c r="D6225" s="62" t="str">
        <f>IFERROR(INDEX('alimentação - Tabela 7.1'!$25:$25,
MATCH(TEXT('Tabela 7.1'!$A6225,"mmmm/aaaa"),'alimentação - Tabela 7.1'!$5:$5,0)+1), "")</f>
        <v/>
      </c>
      <c r="E6225" s="62" t="str">
        <f>IFERROR(INDEX('alimentação - Tabela 7.1'!$25:$25,
MATCH(TEXT('Tabela 7.1'!$A6225,"mmmm/aaaa"),'alimentação - Tabela 7.1'!$5:$5,0)+2), "")</f>
        <v/>
      </c>
      <c r="F6225" s="62" t="str">
        <f>IFERROR(INDEX('alimentação - Tabela 7.1'!$25:$25,
MATCH(TEXT('Tabela 7.1'!$A6225,"mmmm/aaaa"),'alimentação - Tabela 7.1'!$5:$5,0)+3), "")</f>
        <v/>
      </c>
      <c r="G6225" s="95" t="str">
        <f>IFERROR(INDEX('alimentação - Tabela 7.1'!$25:$25,
MATCH(TEXT('Tabela 7.1'!$A6225,"mmmm/aaaa"),'alimentação - Tabela 7.1'!$5:$5,0)+4), "")</f>
        <v/>
      </c>
    </row>
    <row r="6226" spans="1:7" x14ac:dyDescent="0.25">
      <c r="A6226" s="59" t="str">
        <f>IF(
   SUMPRODUCT(--('alimentação - Tabela 7.1'!$5:$5=TEXT(DATE(2020,INT((ROW(A6224)-1)/33)+1,1),"mmmm/aaaa"))) &gt; 0,
   TEXT(DATE(2020,INT((ROW(A6224)-1)/33)+1,1),"mmm/aa"),
   ""
)</f>
        <v/>
      </c>
      <c r="B6226" s="61" t="str">
        <f>IF(A6226&lt;&gt;"", 'alimentação - Tabela 7.1'!$B$26, "" )</f>
        <v/>
      </c>
      <c r="C6226" s="62" t="str">
        <f>IFERROR(INDEX('alimentação - Tabela 7.1'!$26:$26,
MATCH(TEXT('Tabela 7.1'!A6226,"mmmm/aaaa"),'alimentação - Tabela 7.1'!$5:$5,0)), "")</f>
        <v/>
      </c>
      <c r="D6226" s="62" t="str">
        <f>IFERROR(INDEX('alimentação - Tabela 7.1'!$26:$26,
MATCH(TEXT('Tabela 7.1'!$A6226,"mmmm/aaaa"),'alimentação - Tabela 7.1'!$5:$5,0)+1), "")</f>
        <v/>
      </c>
      <c r="E6226" s="62" t="str">
        <f>IFERROR(INDEX('alimentação - Tabela 7.1'!$26:$26,
MATCH(TEXT('Tabela 7.1'!$A6226,"mmmm/aaaa"),'alimentação - Tabela 7.1'!$5:$5,0)+2), "")</f>
        <v/>
      </c>
      <c r="F6226" s="62" t="str">
        <f>IFERROR(INDEX('alimentação - Tabela 7.1'!$26:$26,
MATCH(TEXT('Tabela 7.1'!$A6226,"mmmm/aaaa"),'alimentação - Tabela 7.1'!$5:$5,0)+3), "")</f>
        <v/>
      </c>
      <c r="G6226" s="95" t="str">
        <f>IFERROR(INDEX('alimentação - Tabela 7.1'!$26:$26,
MATCH(TEXT('Tabela 7.1'!$A6226,"mmmm/aaaa"),'alimentação - Tabela 7.1'!$5:$5,0)+4), "")</f>
        <v/>
      </c>
    </row>
    <row r="6227" spans="1:7" x14ac:dyDescent="0.25">
      <c r="A6227" s="59" t="str">
        <f>IF(
   SUMPRODUCT(--('alimentação - Tabela 7.1'!$5:$5=TEXT(DATE(2020,INT((ROW(A6225)-1)/33)+1,1),"mmmm/aaaa"))) &gt; 0,
   TEXT(DATE(2020,INT((ROW(A6225)-1)/33)+1,1),"mmm/aa"),
   ""
)</f>
        <v/>
      </c>
      <c r="B6227" s="61" t="str">
        <f>IF(A6227&lt;&gt;"", 'alimentação - Tabela 7.1'!$B$27, "" )</f>
        <v/>
      </c>
      <c r="C6227" s="62" t="str">
        <f>IFERROR(INDEX('alimentação - Tabela 7.1'!$27:$27,
MATCH(TEXT('Tabela 7.1'!A6227,"mmmm/aaaa"),'alimentação - Tabela 7.1'!$5:$5,0)), "")</f>
        <v/>
      </c>
      <c r="D6227" s="62" t="str">
        <f>IFERROR(INDEX('alimentação - Tabela 7.1'!$27:$27,
MATCH(TEXT('Tabela 7.1'!$A6227,"mmmm/aaaa"),'alimentação - Tabela 7.1'!$5:$5,0)+1), "")</f>
        <v/>
      </c>
      <c r="E6227" s="62" t="str">
        <f>IFERROR(INDEX('alimentação - Tabela 7.1'!$27:$27,
MATCH(TEXT('Tabela 7.1'!$A6227,"mmmm/aaaa"),'alimentação - Tabela 7.1'!$5:$5,0)+2), "")</f>
        <v/>
      </c>
      <c r="F6227" s="62" t="str">
        <f>IFERROR(INDEX('alimentação - Tabela 7.1'!$27:$27,
MATCH(TEXT('Tabela 7.1'!$A6227,"mmmm/aaaa"),'alimentação - Tabela 7.1'!$5:$5,0)+3), "")</f>
        <v/>
      </c>
      <c r="G6227" s="95" t="str">
        <f>IFERROR(INDEX('alimentação - Tabela 7.1'!$27:$27,
MATCH(TEXT('Tabela 7.1'!$A6227,"mmmm/aaaa"),'alimentação - Tabela 7.1'!$5:$5,0)+4), "")</f>
        <v/>
      </c>
    </row>
    <row r="6228" spans="1:7" x14ac:dyDescent="0.25">
      <c r="A6228" s="59" t="str">
        <f>IF(
   SUMPRODUCT(--('alimentação - Tabela 7.1'!$5:$5=TEXT(DATE(2020,INT((ROW(A6226)-1)/33)+1,1),"mmmm/aaaa"))) &gt; 0,
   TEXT(DATE(2020,INT((ROW(A6226)-1)/33)+1,1),"mmm/aa"),
   ""
)</f>
        <v/>
      </c>
      <c r="B6228" s="61" t="str">
        <f>IF(A6228&lt;&gt;"", 'alimentação - Tabela 7.1'!$B$28, "" )</f>
        <v/>
      </c>
      <c r="C6228" s="62" t="str">
        <f>IFERROR(INDEX('alimentação - Tabela 7.1'!$28:$28,
MATCH(TEXT('Tabela 7.1'!A6228,"mmmm/aaaa"),'alimentação - Tabela 7.1'!$5:$5,0)), "")</f>
        <v/>
      </c>
      <c r="D6228" s="62" t="str">
        <f>IFERROR(INDEX('alimentação - Tabela 7.1'!$28:$28,
MATCH(TEXT('Tabela 7.1'!$A6228,"mmmm/aaaa"),'alimentação - Tabela 7.1'!$5:$5,0)+1), "")</f>
        <v/>
      </c>
      <c r="E6228" s="62" t="str">
        <f>IFERROR(INDEX('alimentação - Tabela 7.1'!$28:$28,
MATCH(TEXT('Tabela 7.1'!$A6228,"mmmm/aaaa"),'alimentação - Tabela 7.1'!$5:$5,0)+2), "")</f>
        <v/>
      </c>
      <c r="F6228" s="62" t="str">
        <f>IFERROR(INDEX('alimentação - Tabela 7.1'!$28:$28,
MATCH(TEXT('Tabela 7.1'!$A6228,"mmmm/aaaa"),'alimentação - Tabela 7.1'!$5:$5,0)+3), "")</f>
        <v/>
      </c>
      <c r="G6228" s="95" t="str">
        <f>IFERROR(INDEX('alimentação - Tabela 7.1'!$28:$28,
MATCH(TEXT('Tabela 7.1'!$A6228,"mmmm/aaaa"),'alimentação - Tabela 7.1'!$5:$5,0)+4), "")</f>
        <v/>
      </c>
    </row>
    <row r="6229" spans="1:7" x14ac:dyDescent="0.25">
      <c r="A6229" s="59" t="str">
        <f>IF(
   SUMPRODUCT(--('alimentação - Tabela 7.1'!$5:$5=TEXT(DATE(2020,INT((ROW(A6227)-1)/33)+1,1),"mmmm/aaaa"))) &gt; 0,
   TEXT(DATE(2020,INT((ROW(A6227)-1)/33)+1,1),"mmm/aa"),
   ""
)</f>
        <v/>
      </c>
      <c r="B6229" s="61" t="str">
        <f>IF(A6229&lt;&gt;"", 'alimentação - Tabela 7.1'!$B$29, "" )</f>
        <v/>
      </c>
      <c r="C6229" s="62" t="str">
        <f>IFERROR(INDEX('alimentação - Tabela 7.1'!$29:$29,
MATCH(TEXT('Tabela 7.1'!A6229,"mmmm/aaaa"),'alimentação - Tabela 7.1'!$5:$5,0)), "")</f>
        <v/>
      </c>
      <c r="D6229" s="62" t="str">
        <f>IFERROR(INDEX('alimentação - Tabela 7.1'!$29:$29,
MATCH(TEXT('Tabela 7.1'!$A6229,"mmmm/aaaa"),'alimentação - Tabela 7.1'!$5:$5,0)+1), "")</f>
        <v/>
      </c>
      <c r="E6229" s="62" t="str">
        <f>IFERROR(INDEX('alimentação - Tabela 7.1'!$29:$29,
MATCH(TEXT('Tabela 7.1'!$A6229,"mmmm/aaaa"),'alimentação - Tabela 7.1'!$5:$5,0)+2), "")</f>
        <v/>
      </c>
      <c r="F6229" s="62" t="str">
        <f>IFERROR(INDEX('alimentação - Tabela 7.1'!$29:$29,
MATCH(TEXT('Tabela 7.1'!$A6229,"mmmm/aaaa"),'alimentação - Tabela 7.1'!$5:$5,0)+3), "")</f>
        <v/>
      </c>
      <c r="G6229" s="95" t="str">
        <f>IFERROR(INDEX('alimentação - Tabela 7.1'!$29:$29,
MATCH(TEXT('Tabela 7.1'!$A6229,"mmmm/aaaa"),'alimentação - Tabela 7.1'!$5:$5,0)+4), "")</f>
        <v/>
      </c>
    </row>
    <row r="6230" spans="1:7" x14ac:dyDescent="0.25">
      <c r="A6230" s="59" t="str">
        <f>IF(
   SUMPRODUCT(--('alimentação - Tabela 7.1'!$5:$5=TEXT(DATE(2020,INT((ROW(A6228)-1)/33)+1,1),"mmmm/aaaa"))) &gt; 0,
   TEXT(DATE(2020,INT((ROW(A6228)-1)/33)+1,1),"mmm/aa"),
   ""
)</f>
        <v/>
      </c>
      <c r="B6230" s="61" t="str">
        <f>IF(A6230&lt;&gt;"", 'alimentação - Tabela 7.1'!$B$30, "" )</f>
        <v/>
      </c>
      <c r="C6230" s="62" t="str">
        <f>IFERROR(INDEX('alimentação - Tabela 7.1'!$30:$30,
MATCH(TEXT('Tabela 7.1'!A6230,"mmmm/aaaa"),'alimentação - Tabela 7.1'!$5:$5,0)), "")</f>
        <v/>
      </c>
      <c r="D6230" s="62" t="str">
        <f>IFERROR(INDEX('alimentação - Tabela 7.1'!$30:$30,
MATCH(TEXT('Tabela 7.1'!$A6230,"mmmm/aaaa"),'alimentação - Tabela 7.1'!$5:$5,0)+1), "")</f>
        <v/>
      </c>
      <c r="E6230" s="62" t="str">
        <f>IFERROR(INDEX('alimentação - Tabela 7.1'!$30:$30,
MATCH(TEXT('Tabela 7.1'!$A6230,"mmmm/aaaa"),'alimentação - Tabela 7.1'!$5:$5,0)+2), "")</f>
        <v/>
      </c>
      <c r="F6230" s="62" t="str">
        <f>IFERROR(INDEX('alimentação - Tabela 7.1'!$30:$30,
MATCH(TEXT('Tabela 7.1'!$A6230,"mmmm/aaaa"),'alimentação - Tabela 7.1'!$5:$5,0)+3), "")</f>
        <v/>
      </c>
      <c r="G6230" s="95" t="str">
        <f>IFERROR(INDEX('alimentação - Tabela 7.1'!$30:$30,
MATCH(TEXT('Tabela 7.1'!$A6230,"mmmm/aaaa"),'alimentação - Tabela 7.1'!$5:$5,0)+4), "")</f>
        <v/>
      </c>
    </row>
    <row r="6231" spans="1:7" x14ac:dyDescent="0.25">
      <c r="A6231" s="59" t="str">
        <f>IF(
   SUMPRODUCT(--('alimentação - Tabela 7.1'!$5:$5=TEXT(DATE(2020,INT((ROW(A6229)-1)/33)+1,1),"mmmm/aaaa"))) &gt; 0,
   TEXT(DATE(2020,INT((ROW(A6229)-1)/33)+1,1),"mmm/aa"),
   ""
)</f>
        <v/>
      </c>
      <c r="B6231" s="61" t="str">
        <f>IF(A6231&lt;&gt;"", 'alimentação - Tabela 7.1'!$B$31, "" )</f>
        <v/>
      </c>
      <c r="C6231" s="62" t="str">
        <f>IFERROR(INDEX('alimentação - Tabela 7.1'!$31:$31,
MATCH(TEXT('Tabela 7.1'!A6231,"mmmm/aaaa"),'alimentação - Tabela 7.1'!$5:$5,0)), "")</f>
        <v/>
      </c>
      <c r="D6231" s="62" t="str">
        <f>IFERROR(INDEX('alimentação - Tabela 7.1'!$31:$31,
MATCH(TEXT('Tabela 7.1'!$A6231,"mmmm/aaaa"),'alimentação - Tabela 7.1'!$5:$5,0)+1), "")</f>
        <v/>
      </c>
      <c r="E6231" s="62" t="str">
        <f>IFERROR(INDEX('alimentação - Tabela 7.1'!$31:$31,
MATCH(TEXT('Tabela 7.1'!$A6231,"mmmm/aaaa"),'alimentação - Tabela 7.1'!$5:$5,0)+2), "")</f>
        <v/>
      </c>
      <c r="F6231" s="62" t="str">
        <f>IFERROR(INDEX('alimentação - Tabela 7.1'!$31:$31,
MATCH(TEXT('Tabela 7.1'!$A6231,"mmmm/aaaa"),'alimentação - Tabela 7.1'!$5:$5,0)+3), "")</f>
        <v/>
      </c>
      <c r="G6231" s="95" t="str">
        <f>IFERROR(INDEX('alimentação - Tabela 7.1'!$31:$31,
MATCH(TEXT('Tabela 7.1'!$A6231,"mmmm/aaaa"),'alimentação - Tabela 7.1'!$5:$5,0)+4), "")</f>
        <v/>
      </c>
    </row>
    <row r="6232" spans="1:7" x14ac:dyDescent="0.25">
      <c r="A6232" s="59" t="str">
        <f>IF(
   SUMPRODUCT(--('alimentação - Tabela 7.1'!$5:$5=TEXT(DATE(2020,INT((ROW(A6230)-1)/33)+1,1),"mmmm/aaaa"))) &gt; 0,
   TEXT(DATE(2020,INT((ROW(A6230)-1)/33)+1,1),"mmm/aa"),
   ""
)</f>
        <v/>
      </c>
      <c r="B6232" s="61" t="str">
        <f>IF(A6232&lt;&gt;"", 'alimentação - Tabela 7.1'!$B$32, "" )</f>
        <v/>
      </c>
      <c r="C6232" s="62" t="str">
        <f>IFERROR(INDEX('alimentação - Tabela 7.1'!$32:$32,
MATCH(TEXT('Tabela 7.1'!A6232,"mmmm/aaaa"),'alimentação - Tabela 7.1'!$5:$5,0)), "")</f>
        <v/>
      </c>
      <c r="D6232" s="62" t="str">
        <f>IFERROR(INDEX('alimentação - Tabela 7.1'!$32:$32,
MATCH(TEXT('Tabela 7.1'!$A6232,"mmmm/aaaa"),'alimentação - Tabela 7.1'!$5:$5,0)+1), "")</f>
        <v/>
      </c>
      <c r="E6232" s="62" t="str">
        <f>IFERROR(INDEX('alimentação - Tabela 7.1'!$32:$32,
MATCH(TEXT('Tabela 7.1'!$A6232,"mmmm/aaaa"),'alimentação - Tabela 7.1'!$5:$5,0)+2), "")</f>
        <v/>
      </c>
      <c r="F6232" s="62" t="str">
        <f>IFERROR(INDEX('alimentação - Tabela 7.1'!$32:$32,
MATCH(TEXT('Tabela 7.1'!$A6232,"mmmm/aaaa"),'alimentação - Tabela 7.1'!$5:$5,0)+3), "")</f>
        <v/>
      </c>
      <c r="G6232" s="95" t="str">
        <f>IFERROR(INDEX('alimentação - Tabela 7.1'!$32:$32,
MATCH(TEXT('Tabela 7.1'!$A6232,"mmmm/aaaa"),'alimentação - Tabela 7.1'!$5:$5,0)+4), "")</f>
        <v/>
      </c>
    </row>
    <row r="6233" spans="1:7" x14ac:dyDescent="0.25">
      <c r="A6233" s="59" t="str">
        <f>IF(
   SUMPRODUCT(--('alimentação - Tabela 7.1'!$5:$5=TEXT(DATE(2020,INT((ROW(A6231)-1)/33)+1,1),"mmmm/aaaa"))) &gt; 0,
   TEXT(DATE(2020,INT((ROW(A6231)-1)/33)+1,1),"mmm/aa"),
   ""
)</f>
        <v/>
      </c>
      <c r="B6233" s="61" t="str">
        <f>IF(A6233&lt;&gt;"", 'alimentação - Tabela 7.1'!$B$33, "" )</f>
        <v/>
      </c>
      <c r="C6233" s="62" t="str">
        <f>IFERROR(INDEX('alimentação - Tabela 7.1'!$33:$33,
MATCH(TEXT('Tabela 7.1'!A6233,"mmmm/aaaa"),'alimentação - Tabela 7.1'!$5:$5,0)), "")</f>
        <v/>
      </c>
      <c r="D6233" s="62" t="str">
        <f>IFERROR(INDEX('alimentação - Tabela 7.1'!$33:$33,
MATCH(TEXT('Tabela 7.1'!$A6233,"mmmm/aaaa"),'alimentação - Tabela 7.1'!$5:$5,0)+1), "")</f>
        <v/>
      </c>
      <c r="E6233" s="62" t="str">
        <f>IFERROR(INDEX('alimentação - Tabela 7.1'!$33:$33,
MATCH(TEXT('Tabela 7.1'!$A6233,"mmmm/aaaa"),'alimentação - Tabela 7.1'!$5:$5,0)+2), "")</f>
        <v/>
      </c>
      <c r="F6233" s="62" t="str">
        <f>IFERROR(INDEX('alimentação - Tabela 7.1'!$33:$33,
MATCH(TEXT('Tabela 7.1'!$A6233,"mmmm/aaaa"),'alimentação - Tabela 7.1'!$5:$5,0)+3), "")</f>
        <v/>
      </c>
      <c r="G6233" s="95" t="str">
        <f>IFERROR(INDEX('alimentação - Tabela 7.1'!$33:$33,
MATCH(TEXT('Tabela 7.1'!$A6233,"mmmm/aaaa"),'alimentação - Tabela 7.1'!$5:$5,0)+4), "")</f>
        <v/>
      </c>
    </row>
    <row r="6234" spans="1:7" x14ac:dyDescent="0.25">
      <c r="A6234" s="59" t="str">
        <f>IF(
   SUMPRODUCT(--('alimentação - Tabela 7.1'!$5:$5=TEXT(DATE(2020,INT((ROW(A6232)-1)/33)+1,1),"mmmm/aaaa"))) &gt; 0,
   TEXT(DATE(2020,INT((ROW(A6232)-1)/33)+1,1),"mmm/aa"),
   ""
)</f>
        <v/>
      </c>
      <c r="B6234" s="61" t="str">
        <f>IF(A6234&lt;&gt;"", 'alimentação - Tabela 7.1'!$B$34, "" )</f>
        <v/>
      </c>
      <c r="C6234" s="62" t="str">
        <f>IFERROR(INDEX('alimentação - Tabela 7.1'!$34:$34,
MATCH(TEXT('Tabela 7.1'!A6234,"mmmm/aaaa"),'alimentação - Tabela 7.1'!$5:$5,0)), "")</f>
        <v/>
      </c>
      <c r="D6234" s="62" t="str">
        <f>IFERROR(INDEX('alimentação - Tabela 7.1'!$34:$34,
MATCH(TEXT('Tabela 7.1'!$A6234,"mmmm/aaaa"),'alimentação - Tabela 7.1'!$5:$5,0)+1), "")</f>
        <v/>
      </c>
      <c r="E6234" s="62" t="str">
        <f>IFERROR(INDEX('alimentação - Tabela 7.1'!$34:$34,
MATCH(TEXT('Tabela 7.1'!$A6234,"mmmm/aaaa"),'alimentação - Tabela 7.1'!$5:$5,0)+2), "")</f>
        <v/>
      </c>
      <c r="F6234" s="62" t="str">
        <f>IFERROR(INDEX('alimentação - Tabela 7.1'!$34:$34,
MATCH(TEXT('Tabela 7.1'!$A6234,"mmmm/aaaa"),'alimentação - Tabela 7.1'!$5:$5,0)+3), "")</f>
        <v/>
      </c>
      <c r="G6234" s="95" t="str">
        <f>IFERROR(INDEX('alimentação - Tabela 7.1'!$34:$34,
MATCH(TEXT('Tabela 7.1'!$A6234,"mmmm/aaaa"),'alimentação - Tabela 7.1'!$5:$5,0)+4), "")</f>
        <v/>
      </c>
    </row>
    <row r="6235" spans="1:7" x14ac:dyDescent="0.25">
      <c r="A6235" s="59" t="str">
        <f>IF(
   SUMPRODUCT(--('alimentação - Tabela 7.1'!$5:$5=TEXT(DATE(2020,INT((ROW(A6233)-1)/33)+1,1),"mmmm/aaaa"))) &gt; 0,
   TEXT(DATE(2020,INT((ROW(A6233)-1)/33)+1,1),"mmm/aa"),
   ""
)</f>
        <v/>
      </c>
      <c r="B6235" s="61" t="str">
        <f>IF(A6235&lt;&gt;"", 'alimentação - Tabela 7.1'!$B$35, "" )</f>
        <v/>
      </c>
      <c r="C6235" s="62" t="str">
        <f>IFERROR(INDEX('alimentação - Tabela 7.1'!$35:$35,
MATCH(TEXT('Tabela 7.1'!A6235,"mmmm/aaaa"),'alimentação - Tabela 7.1'!$5:$5,0)), "")</f>
        <v/>
      </c>
      <c r="D6235" s="62" t="str">
        <f>IFERROR(INDEX('alimentação - Tabela 7.1'!$35:$35,
MATCH(TEXT('Tabela 7.1'!$A6235,"mmmm/aaaa"),'alimentação - Tabela 7.1'!$5:$5,0)+1), "")</f>
        <v/>
      </c>
      <c r="E6235" s="62" t="str">
        <f>IFERROR(INDEX('alimentação - Tabela 7.1'!$35:$35,
MATCH(TEXT('Tabela 7.1'!$A6235,"mmmm/aaaa"),'alimentação - Tabela 7.1'!$5:$5,0)+2), "")</f>
        <v/>
      </c>
      <c r="F6235" s="62" t="str">
        <f>IFERROR(INDEX('alimentação - Tabela 7.1'!$35:$35,
MATCH(TEXT('Tabela 7.1'!$A6235,"mmmm/aaaa"),'alimentação - Tabela 7.1'!$5:$5,0)+3), "")</f>
        <v/>
      </c>
      <c r="G6235" s="95" t="str">
        <f>IFERROR(INDEX('alimentação - Tabela 7.1'!$35:$35,
MATCH(TEXT('Tabela 7.1'!$A6235,"mmmm/aaaa"),'alimentação - Tabela 7.1'!$5:$5,0)+4), "")</f>
        <v/>
      </c>
    </row>
    <row r="6236" spans="1:7" x14ac:dyDescent="0.25">
      <c r="A6236" s="59" t="str">
        <f>IF(
   SUMPRODUCT(--('alimentação - Tabela 7.1'!$5:$5=TEXT(DATE(2020,INT((ROW(A6234)-1)/33)+1,1),"mmmm/aaaa"))) &gt; 0,
   TEXT(DATE(2020,INT((ROW(A6234)-1)/33)+1,1),"mmm/aa"),
   ""
)</f>
        <v/>
      </c>
      <c r="B6236" s="61" t="str">
        <f>IF(A6236&lt;&gt;"", 'alimentação - Tabela 7.1'!$B$36, "" )</f>
        <v/>
      </c>
      <c r="C6236" s="62" t="str">
        <f>IFERROR(INDEX('alimentação - Tabela 7.1'!$36:$36,
MATCH(TEXT('Tabela 7.1'!A6236,"mmmm/aaaa"),'alimentação - Tabela 7.1'!$5:$5,0)), "")</f>
        <v/>
      </c>
      <c r="D6236" s="62" t="str">
        <f>IFERROR(INDEX('alimentação - Tabela 7.1'!$36:$36,
MATCH(TEXT('Tabela 7.1'!$A6236,"mmmm/aaaa"),'alimentação - Tabela 7.1'!$5:$5,0)+1), "")</f>
        <v/>
      </c>
      <c r="E6236" s="62" t="str">
        <f>IFERROR(INDEX('alimentação - Tabela 7.1'!$36:$36,
MATCH(TEXT('Tabela 7.1'!$A6236,"mmmm/aaaa"),'alimentação - Tabela 7.1'!$5:$5,0)+2), "")</f>
        <v/>
      </c>
      <c r="F6236" s="62" t="str">
        <f>IFERROR(INDEX('alimentação - Tabela 7.1'!$36:$36,
MATCH(TEXT('Tabela 7.1'!$A6236,"mmmm/aaaa"),'alimentação - Tabela 7.1'!$5:$5,0)+3), "")</f>
        <v/>
      </c>
      <c r="G6236" s="95" t="str">
        <f>IFERROR(INDEX('alimentação - Tabela 7.1'!$36:$36,
MATCH(TEXT('Tabela 7.1'!$A6236,"mmmm/aaaa"),'alimentação - Tabela 7.1'!$5:$5,0)+4), "")</f>
        <v/>
      </c>
    </row>
    <row r="6237" spans="1:7" x14ac:dyDescent="0.25">
      <c r="A6237" s="59" t="str">
        <f>IF(
   SUMPRODUCT(--('alimentação - Tabela 7.1'!$5:$5=TEXT(DATE(2020,INT((ROW(A6235)-1)/33)+1,1),"mmmm/aaaa"))) &gt; 0,
   TEXT(DATE(2020,INT((ROW(A6235)-1)/33)+1,1),"mmm/aa"),
   ""
)</f>
        <v/>
      </c>
      <c r="B6237" s="61" t="str">
        <f>IF(A6237&lt;&gt;"", 'alimentação - Tabela 7.1'!$B$37, "" )</f>
        <v/>
      </c>
      <c r="C6237" s="62" t="str">
        <f>IFERROR(INDEX('alimentação - Tabela 7.1'!$37:$37,
MATCH(TEXT('Tabela 7.1'!A6237,"mmmm/aaaa"),'alimentação - Tabela 7.1'!$5:$5,0)), "")</f>
        <v/>
      </c>
      <c r="D6237" s="62" t="str">
        <f>IFERROR(INDEX('alimentação - Tabela 7.1'!$37:$37,
MATCH(TEXT('Tabela 7.1'!$A6237,"mmmm/aaaa"),'alimentação - Tabela 7.1'!$5:$5,0)+1), "")</f>
        <v/>
      </c>
      <c r="E6237" s="62" t="str">
        <f>IFERROR(INDEX('alimentação - Tabela 7.1'!$37:$37,
MATCH(TEXT('Tabela 7.1'!$A6237,"mmmm/aaaa"),'alimentação - Tabela 7.1'!$5:$5,0)+2), "")</f>
        <v/>
      </c>
      <c r="F6237" s="62" t="str">
        <f>IFERROR(INDEX('alimentação - Tabela 7.1'!$37:$37,
MATCH(TEXT('Tabela 7.1'!$A6237,"mmmm/aaaa"),'alimentação - Tabela 7.1'!$5:$5,0)+3), "")</f>
        <v/>
      </c>
      <c r="G6237" s="95" t="str">
        <f>IFERROR(INDEX('alimentação - Tabela 7.1'!$37:$37,
MATCH(TEXT('Tabela 7.1'!$A6237,"mmmm/aaaa"),'alimentação - Tabela 7.1'!$5:$5,0)+4), "")</f>
        <v/>
      </c>
    </row>
    <row r="6238" spans="1:7" x14ac:dyDescent="0.25">
      <c r="A6238" s="59" t="str">
        <f>IF(
   SUMPRODUCT(--('alimentação - Tabela 7.1'!$5:$5=TEXT(DATE(2020,INT((ROW(A6236)-1)/33)+1,1),"mmmm/aaaa"))) &gt; 0,
   TEXT(DATE(2020,INT((ROW(A6236)-1)/33)+1,1),"mmm/aa"),
   ""
)</f>
        <v/>
      </c>
      <c r="B6238" s="61" t="str">
        <f>IF(A6238&lt;&gt;"", 'alimentação - Tabela 7.1'!$B$38, "" )</f>
        <v/>
      </c>
      <c r="C6238" s="62" t="str">
        <f>IFERROR(INDEX('alimentação - Tabela 7.1'!$38:$38,
MATCH(TEXT('Tabela 7.1'!A6238,"mmmm/aaaa"),'alimentação - Tabela 7.1'!$5:$5,0)), "")</f>
        <v/>
      </c>
      <c r="D6238" s="62" t="str">
        <f>IFERROR(INDEX('alimentação - Tabela 7.1'!$38:$38,
MATCH(TEXT('Tabela 7.1'!$A6238,"mmmm/aaaa"),'alimentação - Tabela 7.1'!$5:$5,0)+1), "")</f>
        <v/>
      </c>
      <c r="E6238" s="62" t="str">
        <f>IFERROR(INDEX('alimentação - Tabela 7.1'!$38:$38,
MATCH(TEXT('Tabela 7.1'!$A6238,"mmmm/aaaa"),'alimentação - Tabela 7.1'!$5:$5,0)+2), "")</f>
        <v/>
      </c>
      <c r="F6238" s="62" t="str">
        <f>IFERROR(INDEX('alimentação - Tabela 7.1'!$38:$38,
MATCH(TEXT('Tabela 7.1'!$A6238,"mmmm/aaaa"),'alimentação - Tabela 7.1'!$5:$5,0)+3), "")</f>
        <v/>
      </c>
      <c r="G6238" s="95" t="str">
        <f>IFERROR(INDEX('alimentação - Tabela 7.1'!$38:$38,
MATCH(TEXT('Tabela 7.1'!$A6238,"mmmm/aaaa"),'alimentação - Tabela 7.1'!$5:$5,0)+4), "")</f>
        <v/>
      </c>
    </row>
    <row r="6239" spans="1:7" x14ac:dyDescent="0.25">
      <c r="A6239" s="59" t="str">
        <f>IF(
   SUMPRODUCT(--('alimentação - Tabela 7.1'!$5:$5=TEXT(DATE(2020,INT((ROW(A6237)-1)/33)+1,1),"mmmm/aaaa"))) &gt; 0,
   TEXT(DATE(2020,INT((ROW(A6237)-1)/33)+1,1),"mmm/aa"),
   ""
)</f>
        <v/>
      </c>
      <c r="B6239" s="61" t="str">
        <f>IF(A6239&lt;&gt;"", 'alimentação - Tabela 7.1'!$B$39, "" )</f>
        <v/>
      </c>
      <c r="C6239" s="62" t="str">
        <f>IFERROR(INDEX('alimentação - Tabela 7.1'!$39:$39,
MATCH(TEXT('Tabela 7.1'!A6239,"mmmm/aaaa"),'alimentação - Tabela 7.1'!$5:$5,0)), "")</f>
        <v/>
      </c>
      <c r="D6239" s="62" t="str">
        <f>IFERROR(INDEX('alimentação - Tabela 7.1'!$39:$39,
MATCH(TEXT('Tabela 7.1'!$A6239,"mmmm/aaaa"),'alimentação - Tabela 7.1'!$5:$5,0)+1), "")</f>
        <v/>
      </c>
      <c r="E6239" s="62" t="str">
        <f>IFERROR(INDEX('alimentação - Tabela 7.1'!$39:$39,
MATCH(TEXT('Tabela 7.1'!$A6239,"mmmm/aaaa"),'alimentação - Tabela 7.1'!$5:$5,0)+2), "")</f>
        <v/>
      </c>
      <c r="F6239" s="62" t="str">
        <f>IFERROR(INDEX('alimentação - Tabela 7.1'!$39:$39,
MATCH(TEXT('Tabela 7.1'!$A6239,"mmmm/aaaa"),'alimentação - Tabela 7.1'!$5:$5,0)+3), "")</f>
        <v/>
      </c>
      <c r="G6239" s="95" t="str">
        <f>IFERROR(INDEX('alimentação - Tabela 7.1'!$39:$39,
MATCH(TEXT('Tabela 7.1'!$A6239,"mmmm/aaaa"),'alimentação - Tabela 7.1'!$5:$5,0)+4), "")</f>
        <v/>
      </c>
    </row>
    <row r="6240" spans="1:7" x14ac:dyDescent="0.25">
      <c r="A6240" s="59" t="str">
        <f>IF(
   SUMPRODUCT(--('alimentação - Tabela 7.1'!$5:$5=TEXT(DATE(2020,INT((ROW(A6238)-1)/33)+1,1),"mmmm/aaaa"))) &gt; 0,
   TEXT(DATE(2020,INT((ROW(A6238)-1)/33)+1,1),"mmm/aa"),
   ""
)</f>
        <v/>
      </c>
      <c r="B6240" s="61" t="str">
        <f>IF(A6240&lt;&gt;"", 'alimentação - Tabela 7.1'!$B$7, "" )</f>
        <v/>
      </c>
      <c r="C6240" s="62" t="str">
        <f>IFERROR(INDEX('alimentação - Tabela 7.1'!$7:$7,
MATCH(TEXT('Tabela 7.1'!A6240,"mmmm/aaaa"),'alimentação - Tabela 7.1'!$5:$5,0)), "")</f>
        <v/>
      </c>
      <c r="D6240" s="62" t="str">
        <f>IFERROR(INDEX('alimentação - Tabela 7.1'!$7:$7,
MATCH(TEXT('Tabela 7.1'!$A6240,"mmmm/aaaa"),'alimentação - Tabela 7.1'!$5:$5,0)+1), "")</f>
        <v/>
      </c>
      <c r="E6240" s="62" t="str">
        <f>IFERROR(INDEX('alimentação - Tabela 7.1'!$7:$7,
MATCH(TEXT('Tabela 7.1'!$A6240,"mmmm/aaaa"),'alimentação - Tabela 7.1'!$5:$5,0)+2), "")</f>
        <v/>
      </c>
      <c r="F6240" s="62" t="str">
        <f>IFERROR(INDEX('alimentação - Tabela 7.1'!$7:$7,
MATCH(TEXT('Tabela 7.1'!$A6240,"mmmm/aaaa"),'alimentação - Tabela 7.1'!$5:$5,0)+3), "")</f>
        <v/>
      </c>
      <c r="G6240" s="95" t="str">
        <f>IFERROR(INDEX('alimentação - Tabela 7.1'!$7:$7,
MATCH(TEXT('Tabela 7.1'!$A6240,"mmmm/aaaa"),'alimentação - Tabela 7.1'!$5:$5,0)+4), "")</f>
        <v/>
      </c>
    </row>
    <row r="6241" spans="1:7" x14ac:dyDescent="0.25">
      <c r="A6241" s="59" t="str">
        <f>IF(
   SUMPRODUCT(--('alimentação - Tabela 7.1'!$5:$5=TEXT(DATE(2020,INT((ROW(A6239)-1)/33)+1,1),"mmmm/aaaa"))) &gt; 0,
   TEXT(DATE(2020,INT((ROW(A6239)-1)/33)+1,1),"mmm/aa"),
   ""
)</f>
        <v/>
      </c>
      <c r="B6241" s="61" t="str">
        <f>IF(A6241&lt;&gt;"", 'alimentação - Tabela 7.1'!$B$8, "" )</f>
        <v/>
      </c>
      <c r="C6241" s="62" t="str">
        <f>IFERROR(INDEX('alimentação - Tabela 7.1'!$8:$8,
MATCH(TEXT('Tabela 7.1'!A6241,"mmmm/aaaa"),'alimentação - Tabela 7.1'!$5:$5,0)), "")</f>
        <v/>
      </c>
      <c r="D6241" s="62" t="str">
        <f>IFERROR(INDEX('alimentação - Tabela 7.1'!$8:$8,
MATCH(TEXT('Tabela 7.1'!$A6241,"mmmm/aaaa"),'alimentação - Tabela 7.1'!$5:$5,0)+1), "")</f>
        <v/>
      </c>
      <c r="E6241" s="62" t="str">
        <f>IFERROR(INDEX('alimentação - Tabela 7.1'!$8:$8,
MATCH(TEXT('Tabela 7.1'!$A6241,"mmmm/aaaa"),'alimentação - Tabela 7.1'!$5:$5,0)+2), "")</f>
        <v/>
      </c>
      <c r="F6241" s="62" t="str">
        <f>IFERROR(INDEX('alimentação - Tabela 7.1'!$8:$8,
MATCH(TEXT('Tabela 7.1'!$A6241,"mmmm/aaaa"),'alimentação - Tabela 7.1'!$5:$5,0)+3), "")</f>
        <v/>
      </c>
      <c r="G6241" s="95" t="str">
        <f>IFERROR(INDEX('alimentação - Tabela 7.1'!$8:$8,
MATCH(TEXT('Tabela 7.1'!$A6241,"mmmm/aaaa"),'alimentação - Tabela 7.1'!$5:$5,0)+4), "")</f>
        <v/>
      </c>
    </row>
    <row r="6242" spans="1:7" x14ac:dyDescent="0.25">
      <c r="A6242" s="59" t="str">
        <f>IF(
   SUMPRODUCT(--('alimentação - Tabela 7.1'!$5:$5=TEXT(DATE(2020,INT((ROW(A6240)-1)/33)+1,1),"mmmm/aaaa"))) &gt; 0,
   TEXT(DATE(2020,INT((ROW(A6240)-1)/33)+1,1),"mmm/aa"),
   ""
)</f>
        <v/>
      </c>
      <c r="B6242" s="61" t="str">
        <f>IF(A6242&lt;&gt;"", 'alimentação - Tabela 7.1'!$B$9, "" )</f>
        <v/>
      </c>
      <c r="C6242" s="62" t="str">
        <f>IFERROR(INDEX('alimentação - Tabela 7.1'!$9:$9,
MATCH(TEXT('Tabela 7.1'!A6242,"mmmm/aaaa"),'alimentação - Tabela 7.1'!$5:$5,0)), "")</f>
        <v/>
      </c>
      <c r="D6242" s="62" t="str">
        <f>IFERROR(INDEX('alimentação - Tabela 7.1'!$9:$9,
MATCH(TEXT('Tabela 7.1'!$A6242,"mmmm/aaaa"),'alimentação - Tabela 7.1'!$5:$5,0)+1), "")</f>
        <v/>
      </c>
      <c r="E6242" s="62" t="str">
        <f>IFERROR(INDEX('alimentação - Tabela 7.1'!$9:$9,
MATCH(TEXT('Tabela 7.1'!$A6242,"mmmm/aaaa"),'alimentação - Tabela 7.1'!$5:$5,0)+2), "")</f>
        <v/>
      </c>
      <c r="F6242" s="62" t="str">
        <f>IFERROR(INDEX('alimentação - Tabela 7.1'!$9:$9,
MATCH(TEXT('Tabela 7.1'!$A6242,"mmmm/aaaa"),'alimentação - Tabela 7.1'!$5:$5,0)+3), "")</f>
        <v/>
      </c>
      <c r="G6242" s="95" t="str">
        <f>IFERROR(INDEX('alimentação - Tabela 7.1'!$9:$9,
MATCH(TEXT('Tabela 7.1'!$A6242,"mmmm/aaaa"),'alimentação - Tabela 7.1'!$5:$5,0)+4), "")</f>
        <v/>
      </c>
    </row>
    <row r="6243" spans="1:7" x14ac:dyDescent="0.25">
      <c r="A6243" s="59" t="str">
        <f>IF(
   SUMPRODUCT(--('alimentação - Tabela 7.1'!$5:$5=TEXT(DATE(2020,INT((ROW(A6241)-1)/33)+1,1),"mmmm/aaaa"))) &gt; 0,
   TEXT(DATE(2020,INT((ROW(A6241)-1)/33)+1,1),"mmm/aa"),
   ""
)</f>
        <v/>
      </c>
      <c r="B6243" s="61" t="str">
        <f>IF(A6243&lt;&gt;"", 'alimentação - Tabela 7.1'!$B$10, "" )</f>
        <v/>
      </c>
      <c r="C6243" s="62" t="str">
        <f>IFERROR(INDEX('alimentação - Tabela 7.1'!$10:$10,
MATCH(TEXT('Tabela 7.1'!A6243,"mmmm/aaaa"),'alimentação - Tabela 7.1'!$5:$5,0)), "")</f>
        <v/>
      </c>
      <c r="D6243" s="62" t="str">
        <f>IFERROR(INDEX('alimentação - Tabela 7.1'!$10:$10,
MATCH(TEXT('Tabela 7.1'!$A6243,"mmmm/aaaa"),'alimentação - Tabela 7.1'!$5:$5,0)+1), "")</f>
        <v/>
      </c>
      <c r="E6243" s="62" t="str">
        <f>IFERROR(INDEX('alimentação - Tabela 7.1'!$10:$10,
MATCH(TEXT('Tabela 7.1'!$A6243,"mmmm/aaaa"),'alimentação - Tabela 7.1'!$5:$5,0)+2), "")</f>
        <v/>
      </c>
      <c r="F6243" s="62" t="str">
        <f>IFERROR(INDEX('alimentação - Tabela 7.1'!$10:$10,
MATCH(TEXT('Tabela 7.1'!$A6243,"mmmm/aaaa"),'alimentação - Tabela 7.1'!$5:$5,0)+3), "")</f>
        <v/>
      </c>
      <c r="G6243" s="95" t="str">
        <f>IFERROR(INDEX('alimentação - Tabela 7.1'!$10:$10,
MATCH(TEXT('Tabela 7.1'!$A6243,"mmmm/aaaa"),'alimentação - Tabela 7.1'!$5:$5,0)+4), "")</f>
        <v/>
      </c>
    </row>
    <row r="6244" spans="1:7" x14ac:dyDescent="0.25">
      <c r="A6244" s="59" t="str">
        <f>IF(
   SUMPRODUCT(--('alimentação - Tabela 7.1'!$5:$5=TEXT(DATE(2020,INT((ROW(A6242)-1)/33)+1,1),"mmmm/aaaa"))) &gt; 0,
   TEXT(DATE(2020,INT((ROW(A6242)-1)/33)+1,1),"mmm/aa"),
   ""
)</f>
        <v/>
      </c>
      <c r="B6244" s="61" t="str">
        <f>IF(A6244&lt;&gt;"", 'alimentação - Tabela 7.1'!$B$11, "" )</f>
        <v/>
      </c>
      <c r="C6244" s="62" t="str">
        <f>IFERROR(INDEX('alimentação - Tabela 7.1'!$11:$11,
MATCH(TEXT('Tabela 7.1'!A6244,"mmmm/aaaa"),'alimentação - Tabela 7.1'!$5:$5,0)), "")</f>
        <v/>
      </c>
      <c r="D6244" s="62" t="str">
        <f>IFERROR(INDEX('alimentação - Tabela 7.1'!$11:$11,
MATCH(TEXT('Tabela 7.1'!$A6244,"mmmm/aaaa"),'alimentação - Tabela 7.1'!$5:$5,0)+1), "")</f>
        <v/>
      </c>
      <c r="E6244" s="62" t="str">
        <f>IFERROR(INDEX('alimentação - Tabela 7.1'!$11:$11,
MATCH(TEXT('Tabela 7.1'!$A6244,"mmmm/aaaa"),'alimentação - Tabela 7.1'!$5:$5,0)+2), "")</f>
        <v/>
      </c>
      <c r="F6244" s="62" t="str">
        <f>IFERROR(INDEX('alimentação - Tabela 7.1'!$11:$11,
MATCH(TEXT('Tabela 7.1'!$A6244,"mmmm/aaaa"),'alimentação - Tabela 7.1'!$5:$5,0)+3), "")</f>
        <v/>
      </c>
      <c r="G6244" s="95" t="str">
        <f>IFERROR(INDEX('alimentação - Tabela 7.1'!$11:$11,
MATCH(TEXT('Tabela 7.1'!$A6244,"mmmm/aaaa"),'alimentação - Tabela 7.1'!$5:$5,0)+4), "")</f>
        <v/>
      </c>
    </row>
    <row r="6245" spans="1:7" x14ac:dyDescent="0.25">
      <c r="A6245" s="59" t="str">
        <f>IF(
   SUMPRODUCT(--('alimentação - Tabela 7.1'!$5:$5=TEXT(DATE(2020,INT((ROW(A6243)-1)/33)+1,1),"mmmm/aaaa"))) &gt; 0,
   TEXT(DATE(2020,INT((ROW(A6243)-1)/33)+1,1),"mmm/aa"),
   ""
)</f>
        <v/>
      </c>
      <c r="B6245" s="61" t="str">
        <f>IF(A6245&lt;&gt;"", 'alimentação - Tabela 7.1'!$B$12, "" )</f>
        <v/>
      </c>
      <c r="C6245" s="62" t="str">
        <f>IFERROR(INDEX('alimentação - Tabela 7.1'!$12:$12,
MATCH(TEXT('Tabela 7.1'!A6245,"mmmm/aaaa"),'alimentação - Tabela 7.1'!$5:$5,0)), "")</f>
        <v/>
      </c>
      <c r="D6245" s="62" t="str">
        <f>IFERROR(INDEX('alimentação - Tabela 7.1'!$12:$12,
MATCH(TEXT('Tabela 7.1'!$A6245,"mmmm/aaaa"),'alimentação - Tabela 7.1'!$5:$5,0)+1), "")</f>
        <v/>
      </c>
      <c r="E6245" s="62" t="str">
        <f>IFERROR(INDEX('alimentação - Tabela 7.1'!$12:$12,
MATCH(TEXT('Tabela 7.1'!$A6245,"mmmm/aaaa"),'alimentação - Tabela 7.1'!$5:$5,0)+2), "")</f>
        <v/>
      </c>
      <c r="F6245" s="62" t="str">
        <f>IFERROR(INDEX('alimentação - Tabela 7.1'!$12:$12,
MATCH(TEXT('Tabela 7.1'!$A6245,"mmmm/aaaa"),'alimentação - Tabela 7.1'!$5:$5,0)+3), "")</f>
        <v/>
      </c>
      <c r="G6245" s="95" t="str">
        <f>IFERROR(INDEX('alimentação - Tabela 7.1'!$12:$12,
MATCH(TEXT('Tabela 7.1'!$A6245,"mmmm/aaaa"),'alimentação - Tabela 7.1'!$5:$5,0)+4), "")</f>
        <v/>
      </c>
    </row>
    <row r="6246" spans="1:7" x14ac:dyDescent="0.25">
      <c r="A6246" s="59" t="str">
        <f>IF(
   SUMPRODUCT(--('alimentação - Tabela 7.1'!$5:$5=TEXT(DATE(2020,INT((ROW(A6244)-1)/33)+1,1),"mmmm/aaaa"))) &gt; 0,
   TEXT(DATE(2020,INT((ROW(A6244)-1)/33)+1,1),"mmm/aa"),
   ""
)</f>
        <v/>
      </c>
      <c r="B6246" s="61" t="str">
        <f>IF(A6246&lt;&gt;"", 'alimentação - Tabela 7.1'!$B$13, "" )</f>
        <v/>
      </c>
      <c r="C6246" s="62" t="str">
        <f>IFERROR(INDEX('alimentação - Tabela 7.1'!$13:$13,
MATCH(TEXT('Tabela 7.1'!A6246,"mmmm/aaaa"),'alimentação - Tabela 7.1'!$5:$5,0)), "")</f>
        <v/>
      </c>
      <c r="D6246" s="62" t="str">
        <f>IFERROR(INDEX('alimentação - Tabela 7.1'!$13:$13,
MATCH(TEXT('Tabela 7.1'!$A6246,"mmmm/aaaa"),'alimentação - Tabela 7.1'!$5:$5,0)+1), "")</f>
        <v/>
      </c>
      <c r="E6246" s="62" t="str">
        <f>IFERROR(INDEX('alimentação - Tabela 7.1'!$13:$13,
MATCH(TEXT('Tabela 7.1'!$A6246,"mmmm/aaaa"),'alimentação - Tabela 7.1'!$5:$5,0)+2), "")</f>
        <v/>
      </c>
      <c r="F6246" s="62" t="str">
        <f>IFERROR(INDEX('alimentação - Tabela 7.1'!$13:$13,
MATCH(TEXT('Tabela 7.1'!$A6246,"mmmm/aaaa"),'alimentação - Tabela 7.1'!$5:$5,0)+3), "")</f>
        <v/>
      </c>
      <c r="G6246" s="95" t="str">
        <f>IFERROR(INDEX('alimentação - Tabela 7.1'!$13:$13,
MATCH(TEXT('Tabela 7.1'!$A6246,"mmmm/aaaa"),'alimentação - Tabela 7.1'!$5:$5,0)+4), "")</f>
        <v/>
      </c>
    </row>
    <row r="6247" spans="1:7" x14ac:dyDescent="0.25">
      <c r="A6247" s="59" t="str">
        <f>IF(
   SUMPRODUCT(--('alimentação - Tabela 7.1'!$5:$5=TEXT(DATE(2020,INT((ROW(A6245)-1)/33)+1,1),"mmmm/aaaa"))) &gt; 0,
   TEXT(DATE(2020,INT((ROW(A6245)-1)/33)+1,1),"mmm/aa"),
   ""
)</f>
        <v/>
      </c>
      <c r="B6247" s="61" t="str">
        <f>IF(A6247&lt;&gt;"", 'alimentação - Tabela 7.1'!$B$14, "" )</f>
        <v/>
      </c>
      <c r="C6247" s="62" t="str">
        <f>IFERROR(INDEX('alimentação - Tabela 7.1'!$14:$14,
MATCH(TEXT('Tabela 7.1'!A6247,"mmmm/aaaa"),'alimentação - Tabela 7.1'!$5:$5,0)), "")</f>
        <v/>
      </c>
      <c r="D6247" s="62" t="str">
        <f>IFERROR(INDEX('alimentação - Tabela 7.1'!$14:$14,
MATCH(TEXT('Tabela 7.1'!$A6247,"mmmm/aaaa"),'alimentação - Tabela 7.1'!$5:$5,0)+1), "")</f>
        <v/>
      </c>
      <c r="E6247" s="62" t="str">
        <f>IFERROR(INDEX('alimentação - Tabela 7.1'!$14:$14,
MATCH(TEXT('Tabela 7.1'!$A6247,"mmmm/aaaa"),'alimentação - Tabela 7.1'!$5:$5,0)+2), "")</f>
        <v/>
      </c>
      <c r="F6247" s="62" t="str">
        <f>IFERROR(INDEX('alimentação - Tabela 7.1'!$14:$14,
MATCH(TEXT('Tabela 7.1'!$A6247,"mmmm/aaaa"),'alimentação - Tabela 7.1'!$5:$5,0)+3), "")</f>
        <v/>
      </c>
      <c r="G6247" s="95" t="str">
        <f>IFERROR(INDEX('alimentação - Tabela 7.1'!$14:$14,
MATCH(TEXT('Tabela 7.1'!$A6247,"mmmm/aaaa"),'alimentação - Tabela 7.1'!$5:$5,0)+4), "")</f>
        <v/>
      </c>
    </row>
    <row r="6248" spans="1:7" x14ac:dyDescent="0.25">
      <c r="A6248" s="59" t="str">
        <f>IF(
   SUMPRODUCT(--('alimentação - Tabela 7.1'!$5:$5=TEXT(DATE(2020,INT((ROW(A6246)-1)/33)+1,1),"mmmm/aaaa"))) &gt; 0,
   TEXT(DATE(2020,INT((ROW(A6246)-1)/33)+1,1),"mmm/aa"),
   ""
)</f>
        <v/>
      </c>
      <c r="B6248" s="61" t="str">
        <f>IF(A6248&lt;&gt;"", 'alimentação - Tabela 7.1'!$B$15, "" )</f>
        <v/>
      </c>
      <c r="C6248" s="62" t="str">
        <f>IFERROR(INDEX('alimentação - Tabela 7.1'!$15:$15,
MATCH(TEXT('Tabela 7.1'!A6248,"mmmm/aaaa"),'alimentação - Tabela 7.1'!$5:$5,0)), "")</f>
        <v/>
      </c>
      <c r="D6248" s="62" t="str">
        <f>IFERROR(INDEX('alimentação - Tabela 7.1'!$15:$15,
MATCH(TEXT('Tabela 7.1'!$A6248,"mmmm/aaaa"),'alimentação - Tabela 7.1'!$5:$5,0)+1), "")</f>
        <v/>
      </c>
      <c r="E6248" s="62" t="str">
        <f>IFERROR(INDEX('alimentação - Tabela 7.1'!$15:$15,
MATCH(TEXT('Tabela 7.1'!$A6248,"mmmm/aaaa"),'alimentação - Tabela 7.1'!$5:$5,0)+2), "")</f>
        <v/>
      </c>
      <c r="F6248" s="62" t="str">
        <f>IFERROR(INDEX('alimentação - Tabela 7.1'!$15:$15,
MATCH(TEXT('Tabela 7.1'!$A6248,"mmmm/aaaa"),'alimentação - Tabela 7.1'!$5:$5,0)+3), "")</f>
        <v/>
      </c>
      <c r="G6248" s="95" t="str">
        <f>IFERROR(INDEX('alimentação - Tabela 7.1'!$15:$15,
MATCH(TEXT('Tabela 7.1'!$A6248,"mmmm/aaaa"),'alimentação - Tabela 7.1'!$5:$5,0)+4), "")</f>
        <v/>
      </c>
    </row>
    <row r="6249" spans="1:7" x14ac:dyDescent="0.25">
      <c r="A6249" s="59" t="str">
        <f>IF(
   SUMPRODUCT(--('alimentação - Tabela 7.1'!$5:$5=TEXT(DATE(2020,INT((ROW(A6247)-1)/33)+1,1),"mmmm/aaaa"))) &gt; 0,
   TEXT(DATE(2020,INT((ROW(A6247)-1)/33)+1,1),"mmm/aa"),
   ""
)</f>
        <v/>
      </c>
      <c r="B6249" s="61" t="str">
        <f>IF(A6249&lt;&gt;"", 'alimentação - Tabela 7.1'!$B$16, "" )</f>
        <v/>
      </c>
      <c r="C6249" s="62" t="str">
        <f>IFERROR(INDEX('alimentação - Tabela 7.1'!$16:$16,
MATCH(TEXT('Tabela 7.1'!A6249,"mmmm/aaaa"),'alimentação - Tabela 7.1'!$5:$5,0)), "")</f>
        <v/>
      </c>
      <c r="D6249" s="62" t="str">
        <f>IFERROR(INDEX('alimentação - Tabela 7.1'!$16:$16,
MATCH(TEXT('Tabela 7.1'!$A6249,"mmmm/aaaa"),'alimentação - Tabela 7.1'!$5:$5,0)+1), "")</f>
        <v/>
      </c>
      <c r="E6249" s="62" t="str">
        <f>IFERROR(INDEX('alimentação - Tabela 7.1'!$16:$16,
MATCH(TEXT('Tabela 7.1'!$A6249,"mmmm/aaaa"),'alimentação - Tabela 7.1'!$5:$5,0)+2), "")</f>
        <v/>
      </c>
      <c r="F6249" s="62" t="str">
        <f>IFERROR(INDEX('alimentação - Tabela 7.1'!$16:$16,
MATCH(TEXT('Tabela 7.1'!$A6249,"mmmm/aaaa"),'alimentação - Tabela 7.1'!$5:$5,0)+3), "")</f>
        <v/>
      </c>
      <c r="G6249" s="95" t="str">
        <f>IFERROR(INDEX('alimentação - Tabela 7.1'!$16:$16,
MATCH(TEXT('Tabela 7.1'!$A6249,"mmmm/aaaa"),'alimentação - Tabela 7.1'!$5:$5,0)+4), "")</f>
        <v/>
      </c>
    </row>
    <row r="6250" spans="1:7" x14ac:dyDescent="0.25">
      <c r="A6250" s="59" t="str">
        <f>IF(
   SUMPRODUCT(--('alimentação - Tabela 7.1'!$5:$5=TEXT(DATE(2020,INT((ROW(A6248)-1)/33)+1,1),"mmmm/aaaa"))) &gt; 0,
   TEXT(DATE(2020,INT((ROW(A6248)-1)/33)+1,1),"mmm/aa"),
   ""
)</f>
        <v/>
      </c>
      <c r="B6250" s="61" t="str">
        <f>IF(A6250&lt;&gt;"", 'alimentação - Tabela 7.1'!$B$17, "" )</f>
        <v/>
      </c>
      <c r="C6250" s="62" t="str">
        <f>IFERROR(INDEX('alimentação - Tabela 7.1'!$17:$17,
MATCH(TEXT('Tabela 7.1'!A6250,"mmmm/aaaa"),'alimentação - Tabela 7.1'!$5:$5,0)), "")</f>
        <v/>
      </c>
      <c r="D6250" s="62" t="str">
        <f>IFERROR(INDEX('alimentação - Tabela 7.1'!$17:$17,
MATCH(TEXT('Tabela 7.1'!$A6250,"mmmm/aaaa"),'alimentação - Tabela 7.1'!$5:$5,0)+1), "")</f>
        <v/>
      </c>
      <c r="E6250" s="62" t="str">
        <f>IFERROR(INDEX('alimentação - Tabela 7.1'!$17:$17,
MATCH(TEXT('Tabela 7.1'!$A6250,"mmmm/aaaa"),'alimentação - Tabela 7.1'!$5:$5,0)+2), "")</f>
        <v/>
      </c>
      <c r="F6250" s="62" t="str">
        <f>IFERROR(INDEX('alimentação - Tabela 7.1'!$17:$17,
MATCH(TEXT('Tabela 7.1'!$A6250,"mmmm/aaaa"),'alimentação - Tabela 7.1'!$5:$5,0)+3), "")</f>
        <v/>
      </c>
      <c r="G6250" s="95" t="str">
        <f>IFERROR(INDEX('alimentação - Tabela 7.1'!$17:$17,
MATCH(TEXT('Tabela 7.1'!$A6250,"mmmm/aaaa"),'alimentação - Tabela 7.1'!$5:$5,0)+4), "")</f>
        <v/>
      </c>
    </row>
    <row r="6251" spans="1:7" x14ac:dyDescent="0.25">
      <c r="A6251" s="59" t="str">
        <f>IF(
   SUMPRODUCT(--('alimentação - Tabela 7.1'!$5:$5=TEXT(DATE(2020,INT((ROW(A6249)-1)/33)+1,1),"mmmm/aaaa"))) &gt; 0,
   TEXT(DATE(2020,INT((ROW(A6249)-1)/33)+1,1),"mmm/aa"),
   ""
)</f>
        <v/>
      </c>
      <c r="B6251" s="61" t="str">
        <f>IF(A6251&lt;&gt;"", 'alimentação - Tabela 7.1'!$B$18, "" )</f>
        <v/>
      </c>
      <c r="C6251" s="62" t="str">
        <f>IFERROR(INDEX('alimentação - Tabela 7.1'!$18:$18,
MATCH(TEXT('Tabela 7.1'!A6251,"mmmm/aaaa"),'alimentação - Tabela 7.1'!$5:$5,0)), "")</f>
        <v/>
      </c>
      <c r="D6251" s="62" t="str">
        <f>IFERROR(INDEX('alimentação - Tabela 7.1'!$18:$18,
MATCH(TEXT('Tabela 7.1'!$A6251,"mmmm/aaaa"),'alimentação - Tabela 7.1'!$5:$5,0)+1), "")</f>
        <v/>
      </c>
      <c r="E6251" s="62" t="str">
        <f>IFERROR(INDEX('alimentação - Tabela 7.1'!$18:$18,
MATCH(TEXT('Tabela 7.1'!$A6251,"mmmm/aaaa"),'alimentação - Tabela 7.1'!$5:$5,0)+2), "")</f>
        <v/>
      </c>
      <c r="F6251" s="62" t="str">
        <f>IFERROR(INDEX('alimentação - Tabela 7.1'!$18:$18,
MATCH(TEXT('Tabela 7.1'!$A6251,"mmmm/aaaa"),'alimentação - Tabela 7.1'!$5:$5,0)+3), "")</f>
        <v/>
      </c>
      <c r="G6251" s="95" t="str">
        <f>IFERROR(INDEX('alimentação - Tabela 7.1'!$18:$18,
MATCH(TEXT('Tabela 7.1'!$A6251,"mmmm/aaaa"),'alimentação - Tabela 7.1'!$5:$5,0)+4), "")</f>
        <v/>
      </c>
    </row>
    <row r="6252" spans="1:7" x14ac:dyDescent="0.25">
      <c r="A6252" s="59" t="str">
        <f>IF(
   SUMPRODUCT(--('alimentação - Tabela 7.1'!$5:$5=TEXT(DATE(2020,INT((ROW(A6250)-1)/33)+1,1),"mmmm/aaaa"))) &gt; 0,
   TEXT(DATE(2020,INT((ROW(A6250)-1)/33)+1,1),"mmm/aa"),
   ""
)</f>
        <v/>
      </c>
      <c r="B6252" s="61" t="str">
        <f>IF(A6252&lt;&gt;"", 'alimentação - Tabela 7.1'!$B$19, "" )</f>
        <v/>
      </c>
      <c r="C6252" s="62" t="str">
        <f>IFERROR(INDEX('alimentação - Tabela 7.1'!$19:$19,
MATCH(TEXT('Tabela 7.1'!A6252,"mmmm/aaaa"),'alimentação - Tabela 7.1'!$5:$5,0)), "")</f>
        <v/>
      </c>
      <c r="D6252" s="62" t="str">
        <f>IFERROR(INDEX('alimentação - Tabela 7.1'!$19:$19,
MATCH(TEXT('Tabela 7.1'!$A6252,"mmmm/aaaa"),'alimentação - Tabela 7.1'!$5:$5,0)+1), "")</f>
        <v/>
      </c>
      <c r="E6252" s="62" t="str">
        <f>IFERROR(INDEX('alimentação - Tabela 7.1'!$19:$19,
MATCH(TEXT('Tabela 7.1'!$A6252,"mmmm/aaaa"),'alimentação - Tabela 7.1'!$5:$5,0)+2), "")</f>
        <v/>
      </c>
      <c r="F6252" s="62" t="str">
        <f>IFERROR(INDEX('alimentação - Tabela 7.1'!$19:$19,
MATCH(TEXT('Tabela 7.1'!$A6252,"mmmm/aaaa"),'alimentação - Tabela 7.1'!$5:$5,0)+3), "")</f>
        <v/>
      </c>
      <c r="G6252" s="95" t="str">
        <f>IFERROR(INDEX('alimentação - Tabela 7.1'!$19:$19,
MATCH(TEXT('Tabela 7.1'!$A6252,"mmmm/aaaa"),'alimentação - Tabela 7.1'!$5:$5,0)+4), "")</f>
        <v/>
      </c>
    </row>
    <row r="6253" spans="1:7" x14ac:dyDescent="0.25">
      <c r="A6253" s="59" t="str">
        <f>IF(
   SUMPRODUCT(--('alimentação - Tabela 7.1'!$5:$5=TEXT(DATE(2020,INT((ROW(A6251)-1)/33)+1,1),"mmmm/aaaa"))) &gt; 0,
   TEXT(DATE(2020,INT((ROW(A6251)-1)/33)+1,1),"mmm/aa"),
   ""
)</f>
        <v/>
      </c>
      <c r="B6253" s="61" t="str">
        <f>IF(A6253&lt;&gt;"", 'alimentação - Tabela 7.1'!$B$20, "" )</f>
        <v/>
      </c>
      <c r="C6253" s="62" t="str">
        <f>IFERROR(INDEX('alimentação - Tabela 7.1'!$20:$20,
MATCH(TEXT('Tabela 7.1'!A6253,"mmmm/aaaa"),'alimentação - Tabela 7.1'!$5:$5,0)), "")</f>
        <v/>
      </c>
      <c r="D6253" s="62" t="str">
        <f>IFERROR(INDEX('alimentação - Tabela 7.1'!$20:$20,
MATCH(TEXT('Tabela 7.1'!$A6253,"mmmm/aaaa"),'alimentação - Tabela 7.1'!$5:$5,0)+1), "")</f>
        <v/>
      </c>
      <c r="E6253" s="62" t="str">
        <f>IFERROR(INDEX('alimentação - Tabela 7.1'!$20:$20,
MATCH(TEXT('Tabela 7.1'!$A6253,"mmmm/aaaa"),'alimentação - Tabela 7.1'!$5:$5,0)+2), "")</f>
        <v/>
      </c>
      <c r="F6253" s="62" t="str">
        <f>IFERROR(INDEX('alimentação - Tabela 7.1'!$20:$20,
MATCH(TEXT('Tabela 7.1'!$A6253,"mmmm/aaaa"),'alimentação - Tabela 7.1'!$5:$5,0)+3), "")</f>
        <v/>
      </c>
      <c r="G6253" s="95" t="str">
        <f>IFERROR(INDEX('alimentação - Tabela 7.1'!$20:$20,
MATCH(TEXT('Tabela 7.1'!$A6253,"mmmm/aaaa"),'alimentação - Tabela 7.1'!$5:$5,0)+4), "")</f>
        <v/>
      </c>
    </row>
    <row r="6254" spans="1:7" x14ac:dyDescent="0.25">
      <c r="A6254" s="59" t="str">
        <f>IF(
   SUMPRODUCT(--('alimentação - Tabela 7.1'!$5:$5=TEXT(DATE(2020,INT((ROW(A6252)-1)/33)+1,1),"mmmm/aaaa"))) &gt; 0,
   TEXT(DATE(2020,INT((ROW(A6252)-1)/33)+1,1),"mmm/aa"),
   ""
)</f>
        <v/>
      </c>
      <c r="B6254" s="61" t="str">
        <f>IF(A6254&lt;&gt;"", 'alimentação - Tabela 7.1'!$B$21, "" )</f>
        <v/>
      </c>
      <c r="C6254" s="62" t="str">
        <f>IFERROR(INDEX('alimentação - Tabela 7.1'!$21:$21,
MATCH(TEXT('Tabela 7.1'!A6254,"mmmm/aaaa"),'alimentação - Tabela 7.1'!$5:$5,0)), "")</f>
        <v/>
      </c>
      <c r="D6254" s="62" t="str">
        <f>IFERROR(INDEX('alimentação - Tabela 7.1'!$21:$21,
MATCH(TEXT('Tabela 7.1'!$A6254,"mmmm/aaaa"),'alimentação - Tabela 7.1'!$5:$5,0)+1), "")</f>
        <v/>
      </c>
      <c r="E6254" s="62" t="str">
        <f>IFERROR(INDEX('alimentação - Tabela 7.1'!$21:$21,
MATCH(TEXT('Tabela 7.1'!$A6254,"mmmm/aaaa"),'alimentação - Tabela 7.1'!$5:$5,0)+2), "")</f>
        <v/>
      </c>
      <c r="F6254" s="62" t="str">
        <f>IFERROR(INDEX('alimentação - Tabela 7.1'!$21:$21,
MATCH(TEXT('Tabela 7.1'!$A6254,"mmmm/aaaa"),'alimentação - Tabela 7.1'!$5:$5,0)+3), "")</f>
        <v/>
      </c>
      <c r="G6254" s="95" t="str">
        <f>IFERROR(INDEX('alimentação - Tabela 7.1'!$21:$21,
MATCH(TEXT('Tabela 7.1'!$A6254,"mmmm/aaaa"),'alimentação - Tabela 7.1'!$5:$5,0)+4), "")</f>
        <v/>
      </c>
    </row>
    <row r="6255" spans="1:7" x14ac:dyDescent="0.25">
      <c r="A6255" s="59" t="str">
        <f>IF(
   SUMPRODUCT(--('alimentação - Tabela 7.1'!$5:$5=TEXT(DATE(2020,INT((ROW(A6253)-1)/33)+1,1),"mmmm/aaaa"))) &gt; 0,
   TEXT(DATE(2020,INT((ROW(A6253)-1)/33)+1,1),"mmm/aa"),
   ""
)</f>
        <v/>
      </c>
      <c r="B6255" s="61" t="str">
        <f>IF(A6255&lt;&gt;"", 'alimentação - Tabela 7.1'!$B$22, "" )</f>
        <v/>
      </c>
      <c r="C6255" s="62" t="str">
        <f>IFERROR(INDEX('alimentação - Tabela 7.1'!$22:$22,
MATCH(TEXT('Tabela 7.1'!A6255,"mmmm/aaaa"),'alimentação - Tabela 7.1'!$5:$5,0)), "")</f>
        <v/>
      </c>
      <c r="D6255" s="62" t="str">
        <f>IFERROR(INDEX('alimentação - Tabela 7.1'!$22:$22,
MATCH(TEXT('Tabela 7.1'!$A6255,"mmmm/aaaa"),'alimentação - Tabela 7.1'!$5:$5,0)+1), "")</f>
        <v/>
      </c>
      <c r="E6255" s="62" t="str">
        <f>IFERROR(INDEX('alimentação - Tabela 7.1'!$22:$22,
MATCH(TEXT('Tabela 7.1'!$A6255,"mmmm/aaaa"),'alimentação - Tabela 7.1'!$5:$5,0)+2), "")</f>
        <v/>
      </c>
      <c r="F6255" s="62" t="str">
        <f>IFERROR(INDEX('alimentação - Tabela 7.1'!$22:$22,
MATCH(TEXT('Tabela 7.1'!$A6255,"mmmm/aaaa"),'alimentação - Tabela 7.1'!$5:$5,0)+3), "")</f>
        <v/>
      </c>
      <c r="G6255" s="95" t="str">
        <f>IFERROR(INDEX('alimentação - Tabela 7.1'!$22:$22,
MATCH(TEXT('Tabela 7.1'!$A6255,"mmmm/aaaa"),'alimentação - Tabela 7.1'!$5:$5,0)+4), "")</f>
        <v/>
      </c>
    </row>
    <row r="6256" spans="1:7" x14ac:dyDescent="0.25">
      <c r="A6256" s="59" t="str">
        <f>IF(
   SUMPRODUCT(--('alimentação - Tabela 7.1'!$5:$5=TEXT(DATE(2020,INT((ROW(A6254)-1)/33)+1,1),"mmmm/aaaa"))) &gt; 0,
   TEXT(DATE(2020,INT((ROW(A6254)-1)/33)+1,1),"mmm/aa"),
   ""
)</f>
        <v/>
      </c>
      <c r="B6256" s="61" t="str">
        <f>IF(A6256&lt;&gt;"", 'alimentação - Tabela 7.1'!$B$23, "" )</f>
        <v/>
      </c>
      <c r="C6256" s="62" t="str">
        <f>IFERROR(INDEX('alimentação - Tabela 7.1'!$23:$23,
MATCH(TEXT('Tabela 7.1'!A6256,"mmmm/aaaa"),'alimentação - Tabela 7.1'!$5:$5,0)), "")</f>
        <v/>
      </c>
      <c r="D6256" s="62" t="str">
        <f>IFERROR(INDEX('alimentação - Tabela 7.1'!$23:$23,
MATCH(TEXT('Tabela 7.1'!$A6256,"mmmm/aaaa"),'alimentação - Tabela 7.1'!$5:$5,0)+1), "")</f>
        <v/>
      </c>
      <c r="E6256" s="62" t="str">
        <f>IFERROR(INDEX('alimentação - Tabela 7.1'!$23:$23,
MATCH(TEXT('Tabela 7.1'!$A6256,"mmmm/aaaa"),'alimentação - Tabela 7.1'!$5:$5,0)+2), "")</f>
        <v/>
      </c>
      <c r="F6256" s="62" t="str">
        <f>IFERROR(INDEX('alimentação - Tabela 7.1'!$23:$23,
MATCH(TEXT('Tabela 7.1'!$A6256,"mmmm/aaaa"),'alimentação - Tabela 7.1'!$5:$5,0)+3), "")</f>
        <v/>
      </c>
      <c r="G6256" s="95" t="str">
        <f>IFERROR(INDEX('alimentação - Tabela 7.1'!$23:$23,
MATCH(TEXT('Tabela 7.1'!$A6256,"mmmm/aaaa"),'alimentação - Tabela 7.1'!$5:$5,0)+4), "")</f>
        <v/>
      </c>
    </row>
    <row r="6257" spans="1:7" x14ac:dyDescent="0.25">
      <c r="A6257" s="59" t="str">
        <f>IF(
   SUMPRODUCT(--('alimentação - Tabela 7.1'!$5:$5=TEXT(DATE(2020,INT((ROW(A6255)-1)/33)+1,1),"mmmm/aaaa"))) &gt; 0,
   TEXT(DATE(2020,INT((ROW(A6255)-1)/33)+1,1),"mmm/aa"),
   ""
)</f>
        <v/>
      </c>
      <c r="B6257" s="61" t="str">
        <f>IF(A6257&lt;&gt;"", 'alimentação - Tabela 7.1'!$B$24, "" )</f>
        <v/>
      </c>
      <c r="C6257" s="62" t="str">
        <f>IFERROR(INDEX('alimentação - Tabela 7.1'!$24:$24,
MATCH(TEXT('Tabela 7.1'!A6257,"mmmm/aaaa"),'alimentação - Tabela 7.1'!$5:$5,0)), "")</f>
        <v/>
      </c>
      <c r="D6257" s="62" t="str">
        <f>IFERROR(INDEX('alimentação - Tabela 7.1'!$24:$24,
MATCH(TEXT('Tabela 7.1'!$A6257,"mmmm/aaaa"),'alimentação - Tabela 7.1'!$5:$5,0)+1), "")</f>
        <v/>
      </c>
      <c r="E6257" s="62" t="str">
        <f>IFERROR(INDEX('alimentação - Tabela 7.1'!$24:$24,
MATCH(TEXT('Tabela 7.1'!$A6257,"mmmm/aaaa"),'alimentação - Tabela 7.1'!$5:$5,0)+2), "")</f>
        <v/>
      </c>
      <c r="F6257" s="62" t="str">
        <f>IFERROR(INDEX('alimentação - Tabela 7.1'!$24:$24,
MATCH(TEXT('Tabela 7.1'!$A6257,"mmmm/aaaa"),'alimentação - Tabela 7.1'!$5:$5,0)+3), "")</f>
        <v/>
      </c>
      <c r="G6257" s="95" t="str">
        <f>IFERROR(INDEX('alimentação - Tabela 7.1'!$24:$24,
MATCH(TEXT('Tabela 7.1'!$A6257,"mmmm/aaaa"),'alimentação - Tabela 7.1'!$5:$5,0)+4), "")</f>
        <v/>
      </c>
    </row>
    <row r="6258" spans="1:7" x14ac:dyDescent="0.25">
      <c r="A6258" s="59" t="str">
        <f>IF(
   SUMPRODUCT(--('alimentação - Tabela 7.1'!$5:$5=TEXT(DATE(2020,INT((ROW(A6256)-1)/33)+1,1),"mmmm/aaaa"))) &gt; 0,
   TEXT(DATE(2020,INT((ROW(A6256)-1)/33)+1,1),"mmm/aa"),
   ""
)</f>
        <v/>
      </c>
      <c r="B6258" s="61" t="str">
        <f>IF(A6258&lt;&gt;"", 'alimentação - Tabela 7.1'!$B$25, "" )</f>
        <v/>
      </c>
      <c r="C6258" s="62" t="str">
        <f>IFERROR(INDEX('alimentação - Tabela 7.1'!$25:$25,
MATCH(TEXT('Tabela 7.1'!A6258,"mmmm/aaaa"),'alimentação - Tabela 7.1'!$5:$5,0)), "")</f>
        <v/>
      </c>
      <c r="D6258" s="62" t="str">
        <f>IFERROR(INDEX('alimentação - Tabela 7.1'!$25:$25,
MATCH(TEXT('Tabela 7.1'!$A6258,"mmmm/aaaa"),'alimentação - Tabela 7.1'!$5:$5,0)+1), "")</f>
        <v/>
      </c>
      <c r="E6258" s="62" t="str">
        <f>IFERROR(INDEX('alimentação - Tabela 7.1'!$25:$25,
MATCH(TEXT('Tabela 7.1'!$A6258,"mmmm/aaaa"),'alimentação - Tabela 7.1'!$5:$5,0)+2), "")</f>
        <v/>
      </c>
      <c r="F6258" s="62" t="str">
        <f>IFERROR(INDEX('alimentação - Tabela 7.1'!$25:$25,
MATCH(TEXT('Tabela 7.1'!$A6258,"mmmm/aaaa"),'alimentação - Tabela 7.1'!$5:$5,0)+3), "")</f>
        <v/>
      </c>
      <c r="G6258" s="95" t="str">
        <f>IFERROR(INDEX('alimentação - Tabela 7.1'!$25:$25,
MATCH(TEXT('Tabela 7.1'!$A6258,"mmmm/aaaa"),'alimentação - Tabela 7.1'!$5:$5,0)+4), "")</f>
        <v/>
      </c>
    </row>
    <row r="6259" spans="1:7" x14ac:dyDescent="0.25">
      <c r="A6259" s="59" t="str">
        <f>IF(
   SUMPRODUCT(--('alimentação - Tabela 7.1'!$5:$5=TEXT(DATE(2020,INT((ROW(A6257)-1)/33)+1,1),"mmmm/aaaa"))) &gt; 0,
   TEXT(DATE(2020,INT((ROW(A6257)-1)/33)+1,1),"mmm/aa"),
   ""
)</f>
        <v/>
      </c>
      <c r="B6259" s="61" t="str">
        <f>IF(A6259&lt;&gt;"", 'alimentação - Tabela 7.1'!$B$26, "" )</f>
        <v/>
      </c>
      <c r="C6259" s="62" t="str">
        <f>IFERROR(INDEX('alimentação - Tabela 7.1'!$26:$26,
MATCH(TEXT('Tabela 7.1'!A6259,"mmmm/aaaa"),'alimentação - Tabela 7.1'!$5:$5,0)), "")</f>
        <v/>
      </c>
      <c r="D6259" s="62" t="str">
        <f>IFERROR(INDEX('alimentação - Tabela 7.1'!$26:$26,
MATCH(TEXT('Tabela 7.1'!$A6259,"mmmm/aaaa"),'alimentação - Tabela 7.1'!$5:$5,0)+1), "")</f>
        <v/>
      </c>
      <c r="E6259" s="62" t="str">
        <f>IFERROR(INDEX('alimentação - Tabela 7.1'!$26:$26,
MATCH(TEXT('Tabela 7.1'!$A6259,"mmmm/aaaa"),'alimentação - Tabela 7.1'!$5:$5,0)+2), "")</f>
        <v/>
      </c>
      <c r="F6259" s="62" t="str">
        <f>IFERROR(INDEX('alimentação - Tabela 7.1'!$26:$26,
MATCH(TEXT('Tabela 7.1'!$A6259,"mmmm/aaaa"),'alimentação - Tabela 7.1'!$5:$5,0)+3), "")</f>
        <v/>
      </c>
      <c r="G6259" s="95" t="str">
        <f>IFERROR(INDEX('alimentação - Tabela 7.1'!$26:$26,
MATCH(TEXT('Tabela 7.1'!$A6259,"mmmm/aaaa"),'alimentação - Tabela 7.1'!$5:$5,0)+4), "")</f>
        <v/>
      </c>
    </row>
    <row r="6260" spans="1:7" x14ac:dyDescent="0.25">
      <c r="A6260" s="59" t="str">
        <f>IF(
   SUMPRODUCT(--('alimentação - Tabela 7.1'!$5:$5=TEXT(DATE(2020,INT((ROW(A6258)-1)/33)+1,1),"mmmm/aaaa"))) &gt; 0,
   TEXT(DATE(2020,INT((ROW(A6258)-1)/33)+1,1),"mmm/aa"),
   ""
)</f>
        <v/>
      </c>
      <c r="B6260" s="61" t="str">
        <f>IF(A6260&lt;&gt;"", 'alimentação - Tabela 7.1'!$B$27, "" )</f>
        <v/>
      </c>
      <c r="C6260" s="62" t="str">
        <f>IFERROR(INDEX('alimentação - Tabela 7.1'!$27:$27,
MATCH(TEXT('Tabela 7.1'!A6260,"mmmm/aaaa"),'alimentação - Tabela 7.1'!$5:$5,0)), "")</f>
        <v/>
      </c>
      <c r="D6260" s="62" t="str">
        <f>IFERROR(INDEX('alimentação - Tabela 7.1'!$27:$27,
MATCH(TEXT('Tabela 7.1'!$A6260,"mmmm/aaaa"),'alimentação - Tabela 7.1'!$5:$5,0)+1), "")</f>
        <v/>
      </c>
      <c r="E6260" s="62" t="str">
        <f>IFERROR(INDEX('alimentação - Tabela 7.1'!$27:$27,
MATCH(TEXT('Tabela 7.1'!$A6260,"mmmm/aaaa"),'alimentação - Tabela 7.1'!$5:$5,0)+2), "")</f>
        <v/>
      </c>
      <c r="F6260" s="62" t="str">
        <f>IFERROR(INDEX('alimentação - Tabela 7.1'!$27:$27,
MATCH(TEXT('Tabela 7.1'!$A6260,"mmmm/aaaa"),'alimentação - Tabela 7.1'!$5:$5,0)+3), "")</f>
        <v/>
      </c>
      <c r="G6260" s="95" t="str">
        <f>IFERROR(INDEX('alimentação - Tabela 7.1'!$27:$27,
MATCH(TEXT('Tabela 7.1'!$A6260,"mmmm/aaaa"),'alimentação - Tabela 7.1'!$5:$5,0)+4), "")</f>
        <v/>
      </c>
    </row>
    <row r="6261" spans="1:7" x14ac:dyDescent="0.25">
      <c r="A6261" s="59" t="str">
        <f>IF(
   SUMPRODUCT(--('alimentação - Tabela 7.1'!$5:$5=TEXT(DATE(2020,INT((ROW(A6259)-1)/33)+1,1),"mmmm/aaaa"))) &gt; 0,
   TEXT(DATE(2020,INT((ROW(A6259)-1)/33)+1,1),"mmm/aa"),
   ""
)</f>
        <v/>
      </c>
      <c r="B6261" s="61" t="str">
        <f>IF(A6261&lt;&gt;"", 'alimentação - Tabela 7.1'!$B$28, "" )</f>
        <v/>
      </c>
      <c r="C6261" s="62" t="str">
        <f>IFERROR(INDEX('alimentação - Tabela 7.1'!$28:$28,
MATCH(TEXT('Tabela 7.1'!A6261,"mmmm/aaaa"),'alimentação - Tabela 7.1'!$5:$5,0)), "")</f>
        <v/>
      </c>
      <c r="D6261" s="62" t="str">
        <f>IFERROR(INDEX('alimentação - Tabela 7.1'!$28:$28,
MATCH(TEXT('Tabela 7.1'!$A6261,"mmmm/aaaa"),'alimentação - Tabela 7.1'!$5:$5,0)+1), "")</f>
        <v/>
      </c>
      <c r="E6261" s="62" t="str">
        <f>IFERROR(INDEX('alimentação - Tabela 7.1'!$28:$28,
MATCH(TEXT('Tabela 7.1'!$A6261,"mmmm/aaaa"),'alimentação - Tabela 7.1'!$5:$5,0)+2), "")</f>
        <v/>
      </c>
      <c r="F6261" s="62" t="str">
        <f>IFERROR(INDEX('alimentação - Tabela 7.1'!$28:$28,
MATCH(TEXT('Tabela 7.1'!$A6261,"mmmm/aaaa"),'alimentação - Tabela 7.1'!$5:$5,0)+3), "")</f>
        <v/>
      </c>
      <c r="G6261" s="95" t="str">
        <f>IFERROR(INDEX('alimentação - Tabela 7.1'!$28:$28,
MATCH(TEXT('Tabela 7.1'!$A6261,"mmmm/aaaa"),'alimentação - Tabela 7.1'!$5:$5,0)+4), "")</f>
        <v/>
      </c>
    </row>
    <row r="6262" spans="1:7" x14ac:dyDescent="0.25">
      <c r="A6262" s="59" t="str">
        <f>IF(
   SUMPRODUCT(--('alimentação - Tabela 7.1'!$5:$5=TEXT(DATE(2020,INT((ROW(A6260)-1)/33)+1,1),"mmmm/aaaa"))) &gt; 0,
   TEXT(DATE(2020,INT((ROW(A6260)-1)/33)+1,1),"mmm/aa"),
   ""
)</f>
        <v/>
      </c>
      <c r="B6262" s="61" t="str">
        <f>IF(A6262&lt;&gt;"", 'alimentação - Tabela 7.1'!$B$29, "" )</f>
        <v/>
      </c>
      <c r="C6262" s="62" t="str">
        <f>IFERROR(INDEX('alimentação - Tabela 7.1'!$29:$29,
MATCH(TEXT('Tabela 7.1'!A6262,"mmmm/aaaa"),'alimentação - Tabela 7.1'!$5:$5,0)), "")</f>
        <v/>
      </c>
      <c r="D6262" s="62" t="str">
        <f>IFERROR(INDEX('alimentação - Tabela 7.1'!$29:$29,
MATCH(TEXT('Tabela 7.1'!$A6262,"mmmm/aaaa"),'alimentação - Tabela 7.1'!$5:$5,0)+1), "")</f>
        <v/>
      </c>
      <c r="E6262" s="62" t="str">
        <f>IFERROR(INDEX('alimentação - Tabela 7.1'!$29:$29,
MATCH(TEXT('Tabela 7.1'!$A6262,"mmmm/aaaa"),'alimentação - Tabela 7.1'!$5:$5,0)+2), "")</f>
        <v/>
      </c>
      <c r="F6262" s="62" t="str">
        <f>IFERROR(INDEX('alimentação - Tabela 7.1'!$29:$29,
MATCH(TEXT('Tabela 7.1'!$A6262,"mmmm/aaaa"),'alimentação - Tabela 7.1'!$5:$5,0)+3), "")</f>
        <v/>
      </c>
      <c r="G6262" s="95" t="str">
        <f>IFERROR(INDEX('alimentação - Tabela 7.1'!$29:$29,
MATCH(TEXT('Tabela 7.1'!$A6262,"mmmm/aaaa"),'alimentação - Tabela 7.1'!$5:$5,0)+4), "")</f>
        <v/>
      </c>
    </row>
    <row r="6263" spans="1:7" x14ac:dyDescent="0.25">
      <c r="A6263" s="59" t="str">
        <f>IF(
   SUMPRODUCT(--('alimentação - Tabela 7.1'!$5:$5=TEXT(DATE(2020,INT((ROW(A6261)-1)/33)+1,1),"mmmm/aaaa"))) &gt; 0,
   TEXT(DATE(2020,INT((ROW(A6261)-1)/33)+1,1),"mmm/aa"),
   ""
)</f>
        <v/>
      </c>
      <c r="B6263" s="61" t="str">
        <f>IF(A6263&lt;&gt;"", 'alimentação - Tabela 7.1'!$B$30, "" )</f>
        <v/>
      </c>
      <c r="C6263" s="62" t="str">
        <f>IFERROR(INDEX('alimentação - Tabela 7.1'!$30:$30,
MATCH(TEXT('Tabela 7.1'!A6263,"mmmm/aaaa"),'alimentação - Tabela 7.1'!$5:$5,0)), "")</f>
        <v/>
      </c>
      <c r="D6263" s="62" t="str">
        <f>IFERROR(INDEX('alimentação - Tabela 7.1'!$30:$30,
MATCH(TEXT('Tabela 7.1'!$A6263,"mmmm/aaaa"),'alimentação - Tabela 7.1'!$5:$5,0)+1), "")</f>
        <v/>
      </c>
      <c r="E6263" s="62" t="str">
        <f>IFERROR(INDEX('alimentação - Tabela 7.1'!$30:$30,
MATCH(TEXT('Tabela 7.1'!$A6263,"mmmm/aaaa"),'alimentação - Tabela 7.1'!$5:$5,0)+2), "")</f>
        <v/>
      </c>
      <c r="F6263" s="62" t="str">
        <f>IFERROR(INDEX('alimentação - Tabela 7.1'!$30:$30,
MATCH(TEXT('Tabela 7.1'!$A6263,"mmmm/aaaa"),'alimentação - Tabela 7.1'!$5:$5,0)+3), "")</f>
        <v/>
      </c>
      <c r="G6263" s="95" t="str">
        <f>IFERROR(INDEX('alimentação - Tabela 7.1'!$30:$30,
MATCH(TEXT('Tabela 7.1'!$A6263,"mmmm/aaaa"),'alimentação - Tabela 7.1'!$5:$5,0)+4), "")</f>
        <v/>
      </c>
    </row>
    <row r="6264" spans="1:7" x14ac:dyDescent="0.25">
      <c r="A6264" s="59" t="str">
        <f>IF(
   SUMPRODUCT(--('alimentação - Tabela 7.1'!$5:$5=TEXT(DATE(2020,INT((ROW(A6262)-1)/33)+1,1),"mmmm/aaaa"))) &gt; 0,
   TEXT(DATE(2020,INT((ROW(A6262)-1)/33)+1,1),"mmm/aa"),
   ""
)</f>
        <v/>
      </c>
      <c r="B6264" s="61" t="str">
        <f>IF(A6264&lt;&gt;"", 'alimentação - Tabela 7.1'!$B$31, "" )</f>
        <v/>
      </c>
      <c r="C6264" s="62" t="str">
        <f>IFERROR(INDEX('alimentação - Tabela 7.1'!$31:$31,
MATCH(TEXT('Tabela 7.1'!A6264,"mmmm/aaaa"),'alimentação - Tabela 7.1'!$5:$5,0)), "")</f>
        <v/>
      </c>
      <c r="D6264" s="62" t="str">
        <f>IFERROR(INDEX('alimentação - Tabela 7.1'!$31:$31,
MATCH(TEXT('Tabela 7.1'!$A6264,"mmmm/aaaa"),'alimentação - Tabela 7.1'!$5:$5,0)+1), "")</f>
        <v/>
      </c>
      <c r="E6264" s="62" t="str">
        <f>IFERROR(INDEX('alimentação - Tabela 7.1'!$31:$31,
MATCH(TEXT('Tabela 7.1'!$A6264,"mmmm/aaaa"),'alimentação - Tabela 7.1'!$5:$5,0)+2), "")</f>
        <v/>
      </c>
      <c r="F6264" s="62" t="str">
        <f>IFERROR(INDEX('alimentação - Tabela 7.1'!$31:$31,
MATCH(TEXT('Tabela 7.1'!$A6264,"mmmm/aaaa"),'alimentação - Tabela 7.1'!$5:$5,0)+3), "")</f>
        <v/>
      </c>
      <c r="G6264" s="95" t="str">
        <f>IFERROR(INDEX('alimentação - Tabela 7.1'!$31:$31,
MATCH(TEXT('Tabela 7.1'!$A6264,"mmmm/aaaa"),'alimentação - Tabela 7.1'!$5:$5,0)+4), "")</f>
        <v/>
      </c>
    </row>
    <row r="6265" spans="1:7" x14ac:dyDescent="0.25">
      <c r="A6265" s="59" t="str">
        <f>IF(
   SUMPRODUCT(--('alimentação - Tabela 7.1'!$5:$5=TEXT(DATE(2020,INT((ROW(A6263)-1)/33)+1,1),"mmmm/aaaa"))) &gt; 0,
   TEXT(DATE(2020,INT((ROW(A6263)-1)/33)+1,1),"mmm/aa"),
   ""
)</f>
        <v/>
      </c>
      <c r="B6265" s="61" t="str">
        <f>IF(A6265&lt;&gt;"", 'alimentação - Tabela 7.1'!$B$32, "" )</f>
        <v/>
      </c>
      <c r="C6265" s="62" t="str">
        <f>IFERROR(INDEX('alimentação - Tabela 7.1'!$32:$32,
MATCH(TEXT('Tabela 7.1'!A6265,"mmmm/aaaa"),'alimentação - Tabela 7.1'!$5:$5,0)), "")</f>
        <v/>
      </c>
      <c r="D6265" s="62" t="str">
        <f>IFERROR(INDEX('alimentação - Tabela 7.1'!$32:$32,
MATCH(TEXT('Tabela 7.1'!$A6265,"mmmm/aaaa"),'alimentação - Tabela 7.1'!$5:$5,0)+1), "")</f>
        <v/>
      </c>
      <c r="E6265" s="62" t="str">
        <f>IFERROR(INDEX('alimentação - Tabela 7.1'!$32:$32,
MATCH(TEXT('Tabela 7.1'!$A6265,"mmmm/aaaa"),'alimentação - Tabela 7.1'!$5:$5,0)+2), "")</f>
        <v/>
      </c>
      <c r="F6265" s="62" t="str">
        <f>IFERROR(INDEX('alimentação - Tabela 7.1'!$32:$32,
MATCH(TEXT('Tabela 7.1'!$A6265,"mmmm/aaaa"),'alimentação - Tabela 7.1'!$5:$5,0)+3), "")</f>
        <v/>
      </c>
      <c r="G6265" s="95" t="str">
        <f>IFERROR(INDEX('alimentação - Tabela 7.1'!$32:$32,
MATCH(TEXT('Tabela 7.1'!$A6265,"mmmm/aaaa"),'alimentação - Tabela 7.1'!$5:$5,0)+4), "")</f>
        <v/>
      </c>
    </row>
    <row r="6266" spans="1:7" x14ac:dyDescent="0.25">
      <c r="A6266" s="59" t="str">
        <f>IF(
   SUMPRODUCT(--('alimentação - Tabela 7.1'!$5:$5=TEXT(DATE(2020,INT((ROW(A6264)-1)/33)+1,1),"mmmm/aaaa"))) &gt; 0,
   TEXT(DATE(2020,INT((ROW(A6264)-1)/33)+1,1),"mmm/aa"),
   ""
)</f>
        <v/>
      </c>
      <c r="B6266" s="61" t="str">
        <f>IF(A6266&lt;&gt;"", 'alimentação - Tabela 7.1'!$B$33, "" )</f>
        <v/>
      </c>
      <c r="C6266" s="62" t="str">
        <f>IFERROR(INDEX('alimentação - Tabela 7.1'!$33:$33,
MATCH(TEXT('Tabela 7.1'!A6266,"mmmm/aaaa"),'alimentação - Tabela 7.1'!$5:$5,0)), "")</f>
        <v/>
      </c>
      <c r="D6266" s="62" t="str">
        <f>IFERROR(INDEX('alimentação - Tabela 7.1'!$33:$33,
MATCH(TEXT('Tabela 7.1'!$A6266,"mmmm/aaaa"),'alimentação - Tabela 7.1'!$5:$5,0)+1), "")</f>
        <v/>
      </c>
      <c r="E6266" s="62" t="str">
        <f>IFERROR(INDEX('alimentação - Tabela 7.1'!$33:$33,
MATCH(TEXT('Tabela 7.1'!$A6266,"mmmm/aaaa"),'alimentação - Tabela 7.1'!$5:$5,0)+2), "")</f>
        <v/>
      </c>
      <c r="F6266" s="62" t="str">
        <f>IFERROR(INDEX('alimentação - Tabela 7.1'!$33:$33,
MATCH(TEXT('Tabela 7.1'!$A6266,"mmmm/aaaa"),'alimentação - Tabela 7.1'!$5:$5,0)+3), "")</f>
        <v/>
      </c>
      <c r="G6266" s="95" t="str">
        <f>IFERROR(INDEX('alimentação - Tabela 7.1'!$33:$33,
MATCH(TEXT('Tabela 7.1'!$A6266,"mmmm/aaaa"),'alimentação - Tabela 7.1'!$5:$5,0)+4), "")</f>
        <v/>
      </c>
    </row>
    <row r="6267" spans="1:7" x14ac:dyDescent="0.25">
      <c r="A6267" s="59" t="str">
        <f>IF(
   SUMPRODUCT(--('alimentação - Tabela 7.1'!$5:$5=TEXT(DATE(2020,INT((ROW(A6265)-1)/33)+1,1),"mmmm/aaaa"))) &gt; 0,
   TEXT(DATE(2020,INT((ROW(A6265)-1)/33)+1,1),"mmm/aa"),
   ""
)</f>
        <v/>
      </c>
      <c r="B6267" s="61" t="str">
        <f>IF(A6267&lt;&gt;"", 'alimentação - Tabela 7.1'!$B$34, "" )</f>
        <v/>
      </c>
      <c r="C6267" s="62" t="str">
        <f>IFERROR(INDEX('alimentação - Tabela 7.1'!$34:$34,
MATCH(TEXT('Tabela 7.1'!A6267,"mmmm/aaaa"),'alimentação - Tabela 7.1'!$5:$5,0)), "")</f>
        <v/>
      </c>
      <c r="D6267" s="62" t="str">
        <f>IFERROR(INDEX('alimentação - Tabela 7.1'!$34:$34,
MATCH(TEXT('Tabela 7.1'!$A6267,"mmmm/aaaa"),'alimentação - Tabela 7.1'!$5:$5,0)+1), "")</f>
        <v/>
      </c>
      <c r="E6267" s="62" t="str">
        <f>IFERROR(INDEX('alimentação - Tabela 7.1'!$34:$34,
MATCH(TEXT('Tabela 7.1'!$A6267,"mmmm/aaaa"),'alimentação - Tabela 7.1'!$5:$5,0)+2), "")</f>
        <v/>
      </c>
      <c r="F6267" s="62" t="str">
        <f>IFERROR(INDEX('alimentação - Tabela 7.1'!$34:$34,
MATCH(TEXT('Tabela 7.1'!$A6267,"mmmm/aaaa"),'alimentação - Tabela 7.1'!$5:$5,0)+3), "")</f>
        <v/>
      </c>
      <c r="G6267" s="95" t="str">
        <f>IFERROR(INDEX('alimentação - Tabela 7.1'!$34:$34,
MATCH(TEXT('Tabela 7.1'!$A6267,"mmmm/aaaa"),'alimentação - Tabela 7.1'!$5:$5,0)+4), "")</f>
        <v/>
      </c>
    </row>
    <row r="6268" spans="1:7" x14ac:dyDescent="0.25">
      <c r="A6268" s="59" t="str">
        <f>IF(
   SUMPRODUCT(--('alimentação - Tabela 7.1'!$5:$5=TEXT(DATE(2020,INT((ROW(A6266)-1)/33)+1,1),"mmmm/aaaa"))) &gt; 0,
   TEXT(DATE(2020,INT((ROW(A6266)-1)/33)+1,1),"mmm/aa"),
   ""
)</f>
        <v/>
      </c>
      <c r="B6268" s="61" t="str">
        <f>IF(A6268&lt;&gt;"", 'alimentação - Tabela 7.1'!$B$35, "" )</f>
        <v/>
      </c>
      <c r="C6268" s="62" t="str">
        <f>IFERROR(INDEX('alimentação - Tabela 7.1'!$35:$35,
MATCH(TEXT('Tabela 7.1'!A6268,"mmmm/aaaa"),'alimentação - Tabela 7.1'!$5:$5,0)), "")</f>
        <v/>
      </c>
      <c r="D6268" s="62" t="str">
        <f>IFERROR(INDEX('alimentação - Tabela 7.1'!$35:$35,
MATCH(TEXT('Tabela 7.1'!$A6268,"mmmm/aaaa"),'alimentação - Tabela 7.1'!$5:$5,0)+1), "")</f>
        <v/>
      </c>
      <c r="E6268" s="62" t="str">
        <f>IFERROR(INDEX('alimentação - Tabela 7.1'!$35:$35,
MATCH(TEXT('Tabela 7.1'!$A6268,"mmmm/aaaa"),'alimentação - Tabela 7.1'!$5:$5,0)+2), "")</f>
        <v/>
      </c>
      <c r="F6268" s="62" t="str">
        <f>IFERROR(INDEX('alimentação - Tabela 7.1'!$35:$35,
MATCH(TEXT('Tabela 7.1'!$A6268,"mmmm/aaaa"),'alimentação - Tabela 7.1'!$5:$5,0)+3), "")</f>
        <v/>
      </c>
      <c r="G6268" s="95" t="str">
        <f>IFERROR(INDEX('alimentação - Tabela 7.1'!$35:$35,
MATCH(TEXT('Tabela 7.1'!$A6268,"mmmm/aaaa"),'alimentação - Tabela 7.1'!$5:$5,0)+4), "")</f>
        <v/>
      </c>
    </row>
    <row r="6269" spans="1:7" x14ac:dyDescent="0.25">
      <c r="A6269" s="59" t="str">
        <f>IF(
   SUMPRODUCT(--('alimentação - Tabela 7.1'!$5:$5=TEXT(DATE(2020,INT((ROW(A6267)-1)/33)+1,1),"mmmm/aaaa"))) &gt; 0,
   TEXT(DATE(2020,INT((ROW(A6267)-1)/33)+1,1),"mmm/aa"),
   ""
)</f>
        <v/>
      </c>
      <c r="B6269" s="61" t="str">
        <f>IF(A6269&lt;&gt;"", 'alimentação - Tabela 7.1'!$B$36, "" )</f>
        <v/>
      </c>
      <c r="C6269" s="62" t="str">
        <f>IFERROR(INDEX('alimentação - Tabela 7.1'!$36:$36,
MATCH(TEXT('Tabela 7.1'!A6269,"mmmm/aaaa"),'alimentação - Tabela 7.1'!$5:$5,0)), "")</f>
        <v/>
      </c>
      <c r="D6269" s="62" t="str">
        <f>IFERROR(INDEX('alimentação - Tabela 7.1'!$36:$36,
MATCH(TEXT('Tabela 7.1'!$A6269,"mmmm/aaaa"),'alimentação - Tabela 7.1'!$5:$5,0)+1), "")</f>
        <v/>
      </c>
      <c r="E6269" s="62" t="str">
        <f>IFERROR(INDEX('alimentação - Tabela 7.1'!$36:$36,
MATCH(TEXT('Tabela 7.1'!$A6269,"mmmm/aaaa"),'alimentação - Tabela 7.1'!$5:$5,0)+2), "")</f>
        <v/>
      </c>
      <c r="F6269" s="62" t="str">
        <f>IFERROR(INDEX('alimentação - Tabela 7.1'!$36:$36,
MATCH(TEXT('Tabela 7.1'!$A6269,"mmmm/aaaa"),'alimentação - Tabela 7.1'!$5:$5,0)+3), "")</f>
        <v/>
      </c>
      <c r="G6269" s="95" t="str">
        <f>IFERROR(INDEX('alimentação - Tabela 7.1'!$36:$36,
MATCH(TEXT('Tabela 7.1'!$A6269,"mmmm/aaaa"),'alimentação - Tabela 7.1'!$5:$5,0)+4), "")</f>
        <v/>
      </c>
    </row>
    <row r="6270" spans="1:7" x14ac:dyDescent="0.25">
      <c r="A6270" s="59" t="str">
        <f>IF(
   SUMPRODUCT(--('alimentação - Tabela 7.1'!$5:$5=TEXT(DATE(2020,INT((ROW(A6268)-1)/33)+1,1),"mmmm/aaaa"))) &gt; 0,
   TEXT(DATE(2020,INT((ROW(A6268)-1)/33)+1,1),"mmm/aa"),
   ""
)</f>
        <v/>
      </c>
      <c r="B6270" s="61" t="str">
        <f>IF(A6270&lt;&gt;"", 'alimentação - Tabela 7.1'!$B$37, "" )</f>
        <v/>
      </c>
      <c r="C6270" s="62" t="str">
        <f>IFERROR(INDEX('alimentação - Tabela 7.1'!$37:$37,
MATCH(TEXT('Tabela 7.1'!A6270,"mmmm/aaaa"),'alimentação - Tabela 7.1'!$5:$5,0)), "")</f>
        <v/>
      </c>
      <c r="D6270" s="62" t="str">
        <f>IFERROR(INDEX('alimentação - Tabela 7.1'!$37:$37,
MATCH(TEXT('Tabela 7.1'!$A6270,"mmmm/aaaa"),'alimentação - Tabela 7.1'!$5:$5,0)+1), "")</f>
        <v/>
      </c>
      <c r="E6270" s="62" t="str">
        <f>IFERROR(INDEX('alimentação - Tabela 7.1'!$37:$37,
MATCH(TEXT('Tabela 7.1'!$A6270,"mmmm/aaaa"),'alimentação - Tabela 7.1'!$5:$5,0)+2), "")</f>
        <v/>
      </c>
      <c r="F6270" s="62" t="str">
        <f>IFERROR(INDEX('alimentação - Tabela 7.1'!$37:$37,
MATCH(TEXT('Tabela 7.1'!$A6270,"mmmm/aaaa"),'alimentação - Tabela 7.1'!$5:$5,0)+3), "")</f>
        <v/>
      </c>
      <c r="G6270" s="95" t="str">
        <f>IFERROR(INDEX('alimentação - Tabela 7.1'!$37:$37,
MATCH(TEXT('Tabela 7.1'!$A6270,"mmmm/aaaa"),'alimentação - Tabela 7.1'!$5:$5,0)+4), "")</f>
        <v/>
      </c>
    </row>
    <row r="6271" spans="1:7" x14ac:dyDescent="0.25">
      <c r="A6271" s="59" t="str">
        <f>IF(
   SUMPRODUCT(--('alimentação - Tabela 7.1'!$5:$5=TEXT(DATE(2020,INT((ROW(A6269)-1)/33)+1,1),"mmmm/aaaa"))) &gt; 0,
   TEXT(DATE(2020,INT((ROW(A6269)-1)/33)+1,1),"mmm/aa"),
   ""
)</f>
        <v/>
      </c>
      <c r="B6271" s="61" t="str">
        <f>IF(A6271&lt;&gt;"", 'alimentação - Tabela 7.1'!$B$38, "" )</f>
        <v/>
      </c>
      <c r="C6271" s="62" t="str">
        <f>IFERROR(INDEX('alimentação - Tabela 7.1'!$38:$38,
MATCH(TEXT('Tabela 7.1'!A6271,"mmmm/aaaa"),'alimentação - Tabela 7.1'!$5:$5,0)), "")</f>
        <v/>
      </c>
      <c r="D6271" s="62" t="str">
        <f>IFERROR(INDEX('alimentação - Tabela 7.1'!$38:$38,
MATCH(TEXT('Tabela 7.1'!$A6271,"mmmm/aaaa"),'alimentação - Tabela 7.1'!$5:$5,0)+1), "")</f>
        <v/>
      </c>
      <c r="E6271" s="62" t="str">
        <f>IFERROR(INDEX('alimentação - Tabela 7.1'!$38:$38,
MATCH(TEXT('Tabela 7.1'!$A6271,"mmmm/aaaa"),'alimentação - Tabela 7.1'!$5:$5,0)+2), "")</f>
        <v/>
      </c>
      <c r="F6271" s="62" t="str">
        <f>IFERROR(INDEX('alimentação - Tabela 7.1'!$38:$38,
MATCH(TEXT('Tabela 7.1'!$A6271,"mmmm/aaaa"),'alimentação - Tabela 7.1'!$5:$5,0)+3), "")</f>
        <v/>
      </c>
      <c r="G6271" s="95" t="str">
        <f>IFERROR(INDEX('alimentação - Tabela 7.1'!$38:$38,
MATCH(TEXT('Tabela 7.1'!$A6271,"mmmm/aaaa"),'alimentação - Tabela 7.1'!$5:$5,0)+4), "")</f>
        <v/>
      </c>
    </row>
    <row r="6272" spans="1:7" x14ac:dyDescent="0.25">
      <c r="A6272" s="59" t="str">
        <f>IF(
   SUMPRODUCT(--('alimentação - Tabela 7.1'!$5:$5=TEXT(DATE(2020,INT((ROW(A6270)-1)/33)+1,1),"mmmm/aaaa"))) &gt; 0,
   TEXT(DATE(2020,INT((ROW(A6270)-1)/33)+1,1),"mmm/aa"),
   ""
)</f>
        <v/>
      </c>
      <c r="B6272" s="61" t="str">
        <f>IF(A6272&lt;&gt;"", 'alimentação - Tabela 7.1'!$B$39, "" )</f>
        <v/>
      </c>
      <c r="C6272" s="62" t="str">
        <f>IFERROR(INDEX('alimentação - Tabela 7.1'!$39:$39,
MATCH(TEXT('Tabela 7.1'!A6272,"mmmm/aaaa"),'alimentação - Tabela 7.1'!$5:$5,0)), "")</f>
        <v/>
      </c>
      <c r="D6272" s="62" t="str">
        <f>IFERROR(INDEX('alimentação - Tabela 7.1'!$39:$39,
MATCH(TEXT('Tabela 7.1'!$A6272,"mmmm/aaaa"),'alimentação - Tabela 7.1'!$5:$5,0)+1), "")</f>
        <v/>
      </c>
      <c r="E6272" s="62" t="str">
        <f>IFERROR(INDEX('alimentação - Tabela 7.1'!$39:$39,
MATCH(TEXT('Tabela 7.1'!$A6272,"mmmm/aaaa"),'alimentação - Tabela 7.1'!$5:$5,0)+2), "")</f>
        <v/>
      </c>
      <c r="F6272" s="62" t="str">
        <f>IFERROR(INDEX('alimentação - Tabela 7.1'!$39:$39,
MATCH(TEXT('Tabela 7.1'!$A6272,"mmmm/aaaa"),'alimentação - Tabela 7.1'!$5:$5,0)+3), "")</f>
        <v/>
      </c>
      <c r="G6272" s="95" t="str">
        <f>IFERROR(INDEX('alimentação - Tabela 7.1'!$39:$39,
MATCH(TEXT('Tabela 7.1'!$A6272,"mmmm/aaaa"),'alimentação - Tabela 7.1'!$5:$5,0)+4), "")</f>
        <v/>
      </c>
    </row>
    <row r="6273" spans="1:7" x14ac:dyDescent="0.25">
      <c r="A6273" s="59" t="str">
        <f>IF(
   SUMPRODUCT(--('alimentação - Tabela 7.1'!$5:$5=TEXT(DATE(2020,INT((ROW(A6271)-1)/33)+1,1),"mmmm/aaaa"))) &gt; 0,
   TEXT(DATE(2020,INT((ROW(A6271)-1)/33)+1,1),"mmm/aa"),
   ""
)</f>
        <v/>
      </c>
      <c r="B6273" s="61" t="str">
        <f>IF(A6273&lt;&gt;"", 'alimentação - Tabela 7.1'!$B$7, "" )</f>
        <v/>
      </c>
      <c r="C6273" s="62" t="str">
        <f>IFERROR(INDEX('alimentação - Tabela 7.1'!$7:$7,
MATCH(TEXT('Tabela 7.1'!A6273,"mmmm/aaaa"),'alimentação - Tabela 7.1'!$5:$5,0)), "")</f>
        <v/>
      </c>
      <c r="D6273" s="62" t="str">
        <f>IFERROR(INDEX('alimentação - Tabela 7.1'!$7:$7,
MATCH(TEXT('Tabela 7.1'!$A6273,"mmmm/aaaa"),'alimentação - Tabela 7.1'!$5:$5,0)+1), "")</f>
        <v/>
      </c>
      <c r="E6273" s="62" t="str">
        <f>IFERROR(INDEX('alimentação - Tabela 7.1'!$7:$7,
MATCH(TEXT('Tabela 7.1'!$A6273,"mmmm/aaaa"),'alimentação - Tabela 7.1'!$5:$5,0)+2), "")</f>
        <v/>
      </c>
      <c r="F6273" s="62" t="str">
        <f>IFERROR(INDEX('alimentação - Tabela 7.1'!$7:$7,
MATCH(TEXT('Tabela 7.1'!$A6273,"mmmm/aaaa"),'alimentação - Tabela 7.1'!$5:$5,0)+3), "")</f>
        <v/>
      </c>
      <c r="G6273" s="95" t="str">
        <f>IFERROR(INDEX('alimentação - Tabela 7.1'!$7:$7,
MATCH(TEXT('Tabela 7.1'!$A6273,"mmmm/aaaa"),'alimentação - Tabela 7.1'!$5:$5,0)+4), "")</f>
        <v/>
      </c>
    </row>
    <row r="6274" spans="1:7" x14ac:dyDescent="0.25">
      <c r="A6274" s="59" t="str">
        <f>IF(
   SUMPRODUCT(--('alimentação - Tabela 7.1'!$5:$5=TEXT(DATE(2020,INT((ROW(A6272)-1)/33)+1,1),"mmmm/aaaa"))) &gt; 0,
   TEXT(DATE(2020,INT((ROW(A6272)-1)/33)+1,1),"mmm/aa"),
   ""
)</f>
        <v/>
      </c>
      <c r="B6274" s="61" t="str">
        <f>IF(A6274&lt;&gt;"", 'alimentação - Tabela 7.1'!$B$8, "" )</f>
        <v/>
      </c>
      <c r="C6274" s="62" t="str">
        <f>IFERROR(INDEX('alimentação - Tabela 7.1'!$8:$8,
MATCH(TEXT('Tabela 7.1'!A6274,"mmmm/aaaa"),'alimentação - Tabela 7.1'!$5:$5,0)), "")</f>
        <v/>
      </c>
      <c r="D6274" s="62" t="str">
        <f>IFERROR(INDEX('alimentação - Tabela 7.1'!$8:$8,
MATCH(TEXT('Tabela 7.1'!$A6274,"mmmm/aaaa"),'alimentação - Tabela 7.1'!$5:$5,0)+1), "")</f>
        <v/>
      </c>
      <c r="E6274" s="62" t="str">
        <f>IFERROR(INDEX('alimentação - Tabela 7.1'!$8:$8,
MATCH(TEXT('Tabela 7.1'!$A6274,"mmmm/aaaa"),'alimentação - Tabela 7.1'!$5:$5,0)+2), "")</f>
        <v/>
      </c>
      <c r="F6274" s="62" t="str">
        <f>IFERROR(INDEX('alimentação - Tabela 7.1'!$8:$8,
MATCH(TEXT('Tabela 7.1'!$A6274,"mmmm/aaaa"),'alimentação - Tabela 7.1'!$5:$5,0)+3), "")</f>
        <v/>
      </c>
      <c r="G6274" s="95" t="str">
        <f>IFERROR(INDEX('alimentação - Tabela 7.1'!$8:$8,
MATCH(TEXT('Tabela 7.1'!$A6274,"mmmm/aaaa"),'alimentação - Tabela 7.1'!$5:$5,0)+4), "")</f>
        <v/>
      </c>
    </row>
    <row r="6275" spans="1:7" x14ac:dyDescent="0.25">
      <c r="A6275" s="59" t="str">
        <f>IF(
   SUMPRODUCT(--('alimentação - Tabela 7.1'!$5:$5=TEXT(DATE(2020,INT((ROW(A6273)-1)/33)+1,1),"mmmm/aaaa"))) &gt; 0,
   TEXT(DATE(2020,INT((ROW(A6273)-1)/33)+1,1),"mmm/aa"),
   ""
)</f>
        <v/>
      </c>
      <c r="B6275" s="61" t="str">
        <f>IF(A6275&lt;&gt;"", 'alimentação - Tabela 7.1'!$B$9, "" )</f>
        <v/>
      </c>
      <c r="C6275" s="62" t="str">
        <f>IFERROR(INDEX('alimentação - Tabela 7.1'!$9:$9,
MATCH(TEXT('Tabela 7.1'!A6275,"mmmm/aaaa"),'alimentação - Tabela 7.1'!$5:$5,0)), "")</f>
        <v/>
      </c>
      <c r="D6275" s="62" t="str">
        <f>IFERROR(INDEX('alimentação - Tabela 7.1'!$9:$9,
MATCH(TEXT('Tabela 7.1'!$A6275,"mmmm/aaaa"),'alimentação - Tabela 7.1'!$5:$5,0)+1), "")</f>
        <v/>
      </c>
      <c r="E6275" s="62" t="str">
        <f>IFERROR(INDEX('alimentação - Tabela 7.1'!$9:$9,
MATCH(TEXT('Tabela 7.1'!$A6275,"mmmm/aaaa"),'alimentação - Tabela 7.1'!$5:$5,0)+2), "")</f>
        <v/>
      </c>
      <c r="F6275" s="62" t="str">
        <f>IFERROR(INDEX('alimentação - Tabela 7.1'!$9:$9,
MATCH(TEXT('Tabela 7.1'!$A6275,"mmmm/aaaa"),'alimentação - Tabela 7.1'!$5:$5,0)+3), "")</f>
        <v/>
      </c>
      <c r="G6275" s="95" t="str">
        <f>IFERROR(INDEX('alimentação - Tabela 7.1'!$9:$9,
MATCH(TEXT('Tabela 7.1'!$A6275,"mmmm/aaaa"),'alimentação - Tabela 7.1'!$5:$5,0)+4), "")</f>
        <v/>
      </c>
    </row>
    <row r="6276" spans="1:7" x14ac:dyDescent="0.25">
      <c r="A6276" s="59" t="str">
        <f>IF(
   SUMPRODUCT(--('alimentação - Tabela 7.1'!$5:$5=TEXT(DATE(2020,INT((ROW(A6274)-1)/33)+1,1),"mmmm/aaaa"))) &gt; 0,
   TEXT(DATE(2020,INT((ROW(A6274)-1)/33)+1,1),"mmm/aa"),
   ""
)</f>
        <v/>
      </c>
      <c r="B6276" s="61" t="str">
        <f>IF(A6276&lt;&gt;"", 'alimentação - Tabela 7.1'!$B$10, "" )</f>
        <v/>
      </c>
      <c r="C6276" s="62" t="str">
        <f>IFERROR(INDEX('alimentação - Tabela 7.1'!$10:$10,
MATCH(TEXT('Tabela 7.1'!A6276,"mmmm/aaaa"),'alimentação - Tabela 7.1'!$5:$5,0)), "")</f>
        <v/>
      </c>
      <c r="D6276" s="62" t="str">
        <f>IFERROR(INDEX('alimentação - Tabela 7.1'!$10:$10,
MATCH(TEXT('Tabela 7.1'!$A6276,"mmmm/aaaa"),'alimentação - Tabela 7.1'!$5:$5,0)+1), "")</f>
        <v/>
      </c>
      <c r="E6276" s="62" t="str">
        <f>IFERROR(INDEX('alimentação - Tabela 7.1'!$10:$10,
MATCH(TEXT('Tabela 7.1'!$A6276,"mmmm/aaaa"),'alimentação - Tabela 7.1'!$5:$5,0)+2), "")</f>
        <v/>
      </c>
      <c r="F6276" s="62" t="str">
        <f>IFERROR(INDEX('alimentação - Tabela 7.1'!$10:$10,
MATCH(TEXT('Tabela 7.1'!$A6276,"mmmm/aaaa"),'alimentação - Tabela 7.1'!$5:$5,0)+3), "")</f>
        <v/>
      </c>
      <c r="G6276" s="95" t="str">
        <f>IFERROR(INDEX('alimentação - Tabela 7.1'!$10:$10,
MATCH(TEXT('Tabela 7.1'!$A6276,"mmmm/aaaa"),'alimentação - Tabela 7.1'!$5:$5,0)+4), "")</f>
        <v/>
      </c>
    </row>
    <row r="6277" spans="1:7" x14ac:dyDescent="0.25">
      <c r="A6277" s="59" t="str">
        <f>IF(
   SUMPRODUCT(--('alimentação - Tabela 7.1'!$5:$5=TEXT(DATE(2020,INT((ROW(A6275)-1)/33)+1,1),"mmmm/aaaa"))) &gt; 0,
   TEXT(DATE(2020,INT((ROW(A6275)-1)/33)+1,1),"mmm/aa"),
   ""
)</f>
        <v/>
      </c>
      <c r="B6277" s="61" t="str">
        <f>IF(A6277&lt;&gt;"", 'alimentação - Tabela 7.1'!$B$11, "" )</f>
        <v/>
      </c>
      <c r="C6277" s="62" t="str">
        <f>IFERROR(INDEX('alimentação - Tabela 7.1'!$11:$11,
MATCH(TEXT('Tabela 7.1'!A6277,"mmmm/aaaa"),'alimentação - Tabela 7.1'!$5:$5,0)), "")</f>
        <v/>
      </c>
      <c r="D6277" s="62" t="str">
        <f>IFERROR(INDEX('alimentação - Tabela 7.1'!$11:$11,
MATCH(TEXT('Tabela 7.1'!$A6277,"mmmm/aaaa"),'alimentação - Tabela 7.1'!$5:$5,0)+1), "")</f>
        <v/>
      </c>
      <c r="E6277" s="62" t="str">
        <f>IFERROR(INDEX('alimentação - Tabela 7.1'!$11:$11,
MATCH(TEXT('Tabela 7.1'!$A6277,"mmmm/aaaa"),'alimentação - Tabela 7.1'!$5:$5,0)+2), "")</f>
        <v/>
      </c>
      <c r="F6277" s="62" t="str">
        <f>IFERROR(INDEX('alimentação - Tabela 7.1'!$11:$11,
MATCH(TEXT('Tabela 7.1'!$A6277,"mmmm/aaaa"),'alimentação - Tabela 7.1'!$5:$5,0)+3), "")</f>
        <v/>
      </c>
      <c r="G6277" s="95" t="str">
        <f>IFERROR(INDEX('alimentação - Tabela 7.1'!$11:$11,
MATCH(TEXT('Tabela 7.1'!$A6277,"mmmm/aaaa"),'alimentação - Tabela 7.1'!$5:$5,0)+4), "")</f>
        <v/>
      </c>
    </row>
    <row r="6278" spans="1:7" x14ac:dyDescent="0.25">
      <c r="A6278" s="59" t="str">
        <f>IF(
   SUMPRODUCT(--('alimentação - Tabela 7.1'!$5:$5=TEXT(DATE(2020,INT((ROW(A6276)-1)/33)+1,1),"mmmm/aaaa"))) &gt; 0,
   TEXT(DATE(2020,INT((ROW(A6276)-1)/33)+1,1),"mmm/aa"),
   ""
)</f>
        <v/>
      </c>
      <c r="B6278" s="61" t="str">
        <f>IF(A6278&lt;&gt;"", 'alimentação - Tabela 7.1'!$B$12, "" )</f>
        <v/>
      </c>
      <c r="C6278" s="62" t="str">
        <f>IFERROR(INDEX('alimentação - Tabela 7.1'!$12:$12,
MATCH(TEXT('Tabela 7.1'!A6278,"mmmm/aaaa"),'alimentação - Tabela 7.1'!$5:$5,0)), "")</f>
        <v/>
      </c>
      <c r="D6278" s="62" t="str">
        <f>IFERROR(INDEX('alimentação - Tabela 7.1'!$12:$12,
MATCH(TEXT('Tabela 7.1'!$A6278,"mmmm/aaaa"),'alimentação - Tabela 7.1'!$5:$5,0)+1), "")</f>
        <v/>
      </c>
      <c r="E6278" s="62" t="str">
        <f>IFERROR(INDEX('alimentação - Tabela 7.1'!$12:$12,
MATCH(TEXT('Tabela 7.1'!$A6278,"mmmm/aaaa"),'alimentação - Tabela 7.1'!$5:$5,0)+2), "")</f>
        <v/>
      </c>
      <c r="F6278" s="62" t="str">
        <f>IFERROR(INDEX('alimentação - Tabela 7.1'!$12:$12,
MATCH(TEXT('Tabela 7.1'!$A6278,"mmmm/aaaa"),'alimentação - Tabela 7.1'!$5:$5,0)+3), "")</f>
        <v/>
      </c>
      <c r="G6278" s="95" t="str">
        <f>IFERROR(INDEX('alimentação - Tabela 7.1'!$12:$12,
MATCH(TEXT('Tabela 7.1'!$A6278,"mmmm/aaaa"),'alimentação - Tabela 7.1'!$5:$5,0)+4), "")</f>
        <v/>
      </c>
    </row>
    <row r="6279" spans="1:7" x14ac:dyDescent="0.25">
      <c r="A6279" s="59" t="str">
        <f>IF(
   SUMPRODUCT(--('alimentação - Tabela 7.1'!$5:$5=TEXT(DATE(2020,INT((ROW(A6277)-1)/33)+1,1),"mmmm/aaaa"))) &gt; 0,
   TEXT(DATE(2020,INT((ROW(A6277)-1)/33)+1,1),"mmm/aa"),
   ""
)</f>
        <v/>
      </c>
      <c r="B6279" s="61" t="str">
        <f>IF(A6279&lt;&gt;"", 'alimentação - Tabela 7.1'!$B$13, "" )</f>
        <v/>
      </c>
      <c r="C6279" s="62" t="str">
        <f>IFERROR(INDEX('alimentação - Tabela 7.1'!$13:$13,
MATCH(TEXT('Tabela 7.1'!A6279,"mmmm/aaaa"),'alimentação - Tabela 7.1'!$5:$5,0)), "")</f>
        <v/>
      </c>
      <c r="D6279" s="62" t="str">
        <f>IFERROR(INDEX('alimentação - Tabela 7.1'!$13:$13,
MATCH(TEXT('Tabela 7.1'!$A6279,"mmmm/aaaa"),'alimentação - Tabela 7.1'!$5:$5,0)+1), "")</f>
        <v/>
      </c>
      <c r="E6279" s="62" t="str">
        <f>IFERROR(INDEX('alimentação - Tabela 7.1'!$13:$13,
MATCH(TEXT('Tabela 7.1'!$A6279,"mmmm/aaaa"),'alimentação - Tabela 7.1'!$5:$5,0)+2), "")</f>
        <v/>
      </c>
      <c r="F6279" s="62" t="str">
        <f>IFERROR(INDEX('alimentação - Tabela 7.1'!$13:$13,
MATCH(TEXT('Tabela 7.1'!$A6279,"mmmm/aaaa"),'alimentação - Tabela 7.1'!$5:$5,0)+3), "")</f>
        <v/>
      </c>
      <c r="G6279" s="95" t="str">
        <f>IFERROR(INDEX('alimentação - Tabela 7.1'!$13:$13,
MATCH(TEXT('Tabela 7.1'!$A6279,"mmmm/aaaa"),'alimentação - Tabela 7.1'!$5:$5,0)+4), "")</f>
        <v/>
      </c>
    </row>
    <row r="6280" spans="1:7" x14ac:dyDescent="0.25">
      <c r="A6280" s="59" t="str">
        <f>IF(
   SUMPRODUCT(--('alimentação - Tabela 7.1'!$5:$5=TEXT(DATE(2020,INT((ROW(A6278)-1)/33)+1,1),"mmmm/aaaa"))) &gt; 0,
   TEXT(DATE(2020,INT((ROW(A6278)-1)/33)+1,1),"mmm/aa"),
   ""
)</f>
        <v/>
      </c>
      <c r="B6280" s="61" t="str">
        <f>IF(A6280&lt;&gt;"", 'alimentação - Tabela 7.1'!$B$14, "" )</f>
        <v/>
      </c>
      <c r="C6280" s="62" t="str">
        <f>IFERROR(INDEX('alimentação - Tabela 7.1'!$14:$14,
MATCH(TEXT('Tabela 7.1'!A6280,"mmmm/aaaa"),'alimentação - Tabela 7.1'!$5:$5,0)), "")</f>
        <v/>
      </c>
      <c r="D6280" s="62" t="str">
        <f>IFERROR(INDEX('alimentação - Tabela 7.1'!$14:$14,
MATCH(TEXT('Tabela 7.1'!$A6280,"mmmm/aaaa"),'alimentação - Tabela 7.1'!$5:$5,0)+1), "")</f>
        <v/>
      </c>
      <c r="E6280" s="62" t="str">
        <f>IFERROR(INDEX('alimentação - Tabela 7.1'!$14:$14,
MATCH(TEXT('Tabela 7.1'!$A6280,"mmmm/aaaa"),'alimentação - Tabela 7.1'!$5:$5,0)+2), "")</f>
        <v/>
      </c>
      <c r="F6280" s="62" t="str">
        <f>IFERROR(INDEX('alimentação - Tabela 7.1'!$14:$14,
MATCH(TEXT('Tabela 7.1'!$A6280,"mmmm/aaaa"),'alimentação - Tabela 7.1'!$5:$5,0)+3), "")</f>
        <v/>
      </c>
      <c r="G6280" s="95" t="str">
        <f>IFERROR(INDEX('alimentação - Tabela 7.1'!$14:$14,
MATCH(TEXT('Tabela 7.1'!$A6280,"mmmm/aaaa"),'alimentação - Tabela 7.1'!$5:$5,0)+4), "")</f>
        <v/>
      </c>
    </row>
    <row r="6281" spans="1:7" x14ac:dyDescent="0.25">
      <c r="A6281" s="59" t="str">
        <f>IF(
   SUMPRODUCT(--('alimentação - Tabela 7.1'!$5:$5=TEXT(DATE(2020,INT((ROW(A6279)-1)/33)+1,1),"mmmm/aaaa"))) &gt; 0,
   TEXT(DATE(2020,INT((ROW(A6279)-1)/33)+1,1),"mmm/aa"),
   ""
)</f>
        <v/>
      </c>
      <c r="B6281" s="61" t="str">
        <f>IF(A6281&lt;&gt;"", 'alimentação - Tabela 7.1'!$B$15, "" )</f>
        <v/>
      </c>
      <c r="C6281" s="62" t="str">
        <f>IFERROR(INDEX('alimentação - Tabela 7.1'!$15:$15,
MATCH(TEXT('Tabela 7.1'!A6281,"mmmm/aaaa"),'alimentação - Tabela 7.1'!$5:$5,0)), "")</f>
        <v/>
      </c>
      <c r="D6281" s="62" t="str">
        <f>IFERROR(INDEX('alimentação - Tabela 7.1'!$15:$15,
MATCH(TEXT('Tabela 7.1'!$A6281,"mmmm/aaaa"),'alimentação - Tabela 7.1'!$5:$5,0)+1), "")</f>
        <v/>
      </c>
      <c r="E6281" s="62" t="str">
        <f>IFERROR(INDEX('alimentação - Tabela 7.1'!$15:$15,
MATCH(TEXT('Tabela 7.1'!$A6281,"mmmm/aaaa"),'alimentação - Tabela 7.1'!$5:$5,0)+2), "")</f>
        <v/>
      </c>
      <c r="F6281" s="62" t="str">
        <f>IFERROR(INDEX('alimentação - Tabela 7.1'!$15:$15,
MATCH(TEXT('Tabela 7.1'!$A6281,"mmmm/aaaa"),'alimentação - Tabela 7.1'!$5:$5,0)+3), "")</f>
        <v/>
      </c>
      <c r="G6281" s="95" t="str">
        <f>IFERROR(INDEX('alimentação - Tabela 7.1'!$15:$15,
MATCH(TEXT('Tabela 7.1'!$A6281,"mmmm/aaaa"),'alimentação - Tabela 7.1'!$5:$5,0)+4), "")</f>
        <v/>
      </c>
    </row>
    <row r="6282" spans="1:7" x14ac:dyDescent="0.25">
      <c r="A6282" s="59" t="str">
        <f>IF(
   SUMPRODUCT(--('alimentação - Tabela 7.1'!$5:$5=TEXT(DATE(2020,INT((ROW(A6280)-1)/33)+1,1),"mmmm/aaaa"))) &gt; 0,
   TEXT(DATE(2020,INT((ROW(A6280)-1)/33)+1,1),"mmm/aa"),
   ""
)</f>
        <v/>
      </c>
      <c r="B6282" s="61" t="str">
        <f>IF(A6282&lt;&gt;"", 'alimentação - Tabela 7.1'!$B$16, "" )</f>
        <v/>
      </c>
      <c r="C6282" s="62" t="str">
        <f>IFERROR(INDEX('alimentação - Tabela 7.1'!$16:$16,
MATCH(TEXT('Tabela 7.1'!A6282,"mmmm/aaaa"),'alimentação - Tabela 7.1'!$5:$5,0)), "")</f>
        <v/>
      </c>
      <c r="D6282" s="62" t="str">
        <f>IFERROR(INDEX('alimentação - Tabela 7.1'!$16:$16,
MATCH(TEXT('Tabela 7.1'!$A6282,"mmmm/aaaa"),'alimentação - Tabela 7.1'!$5:$5,0)+1), "")</f>
        <v/>
      </c>
      <c r="E6282" s="62" t="str">
        <f>IFERROR(INDEX('alimentação - Tabela 7.1'!$16:$16,
MATCH(TEXT('Tabela 7.1'!$A6282,"mmmm/aaaa"),'alimentação - Tabela 7.1'!$5:$5,0)+2), "")</f>
        <v/>
      </c>
      <c r="F6282" s="62" t="str">
        <f>IFERROR(INDEX('alimentação - Tabela 7.1'!$16:$16,
MATCH(TEXT('Tabela 7.1'!$A6282,"mmmm/aaaa"),'alimentação - Tabela 7.1'!$5:$5,0)+3), "")</f>
        <v/>
      </c>
      <c r="G6282" s="95" t="str">
        <f>IFERROR(INDEX('alimentação - Tabela 7.1'!$16:$16,
MATCH(TEXT('Tabela 7.1'!$A6282,"mmmm/aaaa"),'alimentação - Tabela 7.1'!$5:$5,0)+4), "")</f>
        <v/>
      </c>
    </row>
    <row r="6283" spans="1:7" x14ac:dyDescent="0.25">
      <c r="A6283" s="59" t="str">
        <f>IF(
   SUMPRODUCT(--('alimentação - Tabela 7.1'!$5:$5=TEXT(DATE(2020,INT((ROW(A6281)-1)/33)+1,1),"mmmm/aaaa"))) &gt; 0,
   TEXT(DATE(2020,INT((ROW(A6281)-1)/33)+1,1),"mmm/aa"),
   ""
)</f>
        <v/>
      </c>
      <c r="B6283" s="61" t="str">
        <f>IF(A6283&lt;&gt;"", 'alimentação - Tabela 7.1'!$B$17, "" )</f>
        <v/>
      </c>
      <c r="C6283" s="62" t="str">
        <f>IFERROR(INDEX('alimentação - Tabela 7.1'!$17:$17,
MATCH(TEXT('Tabela 7.1'!A6283,"mmmm/aaaa"),'alimentação - Tabela 7.1'!$5:$5,0)), "")</f>
        <v/>
      </c>
      <c r="D6283" s="62" t="str">
        <f>IFERROR(INDEX('alimentação - Tabela 7.1'!$17:$17,
MATCH(TEXT('Tabela 7.1'!$A6283,"mmmm/aaaa"),'alimentação - Tabela 7.1'!$5:$5,0)+1), "")</f>
        <v/>
      </c>
      <c r="E6283" s="62" t="str">
        <f>IFERROR(INDEX('alimentação - Tabela 7.1'!$17:$17,
MATCH(TEXT('Tabela 7.1'!$A6283,"mmmm/aaaa"),'alimentação - Tabela 7.1'!$5:$5,0)+2), "")</f>
        <v/>
      </c>
      <c r="F6283" s="62" t="str">
        <f>IFERROR(INDEX('alimentação - Tabela 7.1'!$17:$17,
MATCH(TEXT('Tabela 7.1'!$A6283,"mmmm/aaaa"),'alimentação - Tabela 7.1'!$5:$5,0)+3), "")</f>
        <v/>
      </c>
      <c r="G6283" s="95" t="str">
        <f>IFERROR(INDEX('alimentação - Tabela 7.1'!$17:$17,
MATCH(TEXT('Tabela 7.1'!$A6283,"mmmm/aaaa"),'alimentação - Tabela 7.1'!$5:$5,0)+4), "")</f>
        <v/>
      </c>
    </row>
    <row r="6284" spans="1:7" x14ac:dyDescent="0.25">
      <c r="A6284" s="59" t="str">
        <f>IF(
   SUMPRODUCT(--('alimentação - Tabela 7.1'!$5:$5=TEXT(DATE(2020,INT((ROW(A6282)-1)/33)+1,1),"mmmm/aaaa"))) &gt; 0,
   TEXT(DATE(2020,INT((ROW(A6282)-1)/33)+1,1),"mmm/aa"),
   ""
)</f>
        <v/>
      </c>
      <c r="B6284" s="61" t="str">
        <f>IF(A6284&lt;&gt;"", 'alimentação - Tabela 7.1'!$B$18, "" )</f>
        <v/>
      </c>
      <c r="C6284" s="62" t="str">
        <f>IFERROR(INDEX('alimentação - Tabela 7.1'!$18:$18,
MATCH(TEXT('Tabela 7.1'!A6284,"mmmm/aaaa"),'alimentação - Tabela 7.1'!$5:$5,0)), "")</f>
        <v/>
      </c>
      <c r="D6284" s="62" t="str">
        <f>IFERROR(INDEX('alimentação - Tabela 7.1'!$18:$18,
MATCH(TEXT('Tabela 7.1'!$A6284,"mmmm/aaaa"),'alimentação - Tabela 7.1'!$5:$5,0)+1), "")</f>
        <v/>
      </c>
      <c r="E6284" s="62" t="str">
        <f>IFERROR(INDEX('alimentação - Tabela 7.1'!$18:$18,
MATCH(TEXT('Tabela 7.1'!$A6284,"mmmm/aaaa"),'alimentação - Tabela 7.1'!$5:$5,0)+2), "")</f>
        <v/>
      </c>
      <c r="F6284" s="62" t="str">
        <f>IFERROR(INDEX('alimentação - Tabela 7.1'!$18:$18,
MATCH(TEXT('Tabela 7.1'!$A6284,"mmmm/aaaa"),'alimentação - Tabela 7.1'!$5:$5,0)+3), "")</f>
        <v/>
      </c>
      <c r="G6284" s="95" t="str">
        <f>IFERROR(INDEX('alimentação - Tabela 7.1'!$18:$18,
MATCH(TEXT('Tabela 7.1'!$A6284,"mmmm/aaaa"),'alimentação - Tabela 7.1'!$5:$5,0)+4), "")</f>
        <v/>
      </c>
    </row>
    <row r="6285" spans="1:7" x14ac:dyDescent="0.25">
      <c r="A6285" s="59" t="str">
        <f>IF(
   SUMPRODUCT(--('alimentação - Tabela 7.1'!$5:$5=TEXT(DATE(2020,INT((ROW(A6283)-1)/33)+1,1),"mmmm/aaaa"))) &gt; 0,
   TEXT(DATE(2020,INT((ROW(A6283)-1)/33)+1,1),"mmm/aa"),
   ""
)</f>
        <v/>
      </c>
      <c r="B6285" s="61" t="str">
        <f>IF(A6285&lt;&gt;"", 'alimentação - Tabela 7.1'!$B$19, "" )</f>
        <v/>
      </c>
      <c r="C6285" s="62" t="str">
        <f>IFERROR(INDEX('alimentação - Tabela 7.1'!$19:$19,
MATCH(TEXT('Tabela 7.1'!A6285,"mmmm/aaaa"),'alimentação - Tabela 7.1'!$5:$5,0)), "")</f>
        <v/>
      </c>
      <c r="D6285" s="62" t="str">
        <f>IFERROR(INDEX('alimentação - Tabela 7.1'!$19:$19,
MATCH(TEXT('Tabela 7.1'!$A6285,"mmmm/aaaa"),'alimentação - Tabela 7.1'!$5:$5,0)+1), "")</f>
        <v/>
      </c>
      <c r="E6285" s="62" t="str">
        <f>IFERROR(INDEX('alimentação - Tabela 7.1'!$19:$19,
MATCH(TEXT('Tabela 7.1'!$A6285,"mmmm/aaaa"),'alimentação - Tabela 7.1'!$5:$5,0)+2), "")</f>
        <v/>
      </c>
      <c r="F6285" s="62" t="str">
        <f>IFERROR(INDEX('alimentação - Tabela 7.1'!$19:$19,
MATCH(TEXT('Tabela 7.1'!$A6285,"mmmm/aaaa"),'alimentação - Tabela 7.1'!$5:$5,0)+3), "")</f>
        <v/>
      </c>
      <c r="G6285" s="95" t="str">
        <f>IFERROR(INDEX('alimentação - Tabela 7.1'!$19:$19,
MATCH(TEXT('Tabela 7.1'!$A6285,"mmmm/aaaa"),'alimentação - Tabela 7.1'!$5:$5,0)+4), "")</f>
        <v/>
      </c>
    </row>
    <row r="6286" spans="1:7" x14ac:dyDescent="0.25">
      <c r="A6286" s="59" t="str">
        <f>IF(
   SUMPRODUCT(--('alimentação - Tabela 7.1'!$5:$5=TEXT(DATE(2020,INT((ROW(A6284)-1)/33)+1,1),"mmmm/aaaa"))) &gt; 0,
   TEXT(DATE(2020,INT((ROW(A6284)-1)/33)+1,1),"mmm/aa"),
   ""
)</f>
        <v/>
      </c>
      <c r="B6286" s="61" t="str">
        <f>IF(A6286&lt;&gt;"", 'alimentação - Tabela 7.1'!$B$20, "" )</f>
        <v/>
      </c>
      <c r="C6286" s="62" t="str">
        <f>IFERROR(INDEX('alimentação - Tabela 7.1'!$20:$20,
MATCH(TEXT('Tabela 7.1'!A6286,"mmmm/aaaa"),'alimentação - Tabela 7.1'!$5:$5,0)), "")</f>
        <v/>
      </c>
      <c r="D6286" s="62" t="str">
        <f>IFERROR(INDEX('alimentação - Tabela 7.1'!$20:$20,
MATCH(TEXT('Tabela 7.1'!$A6286,"mmmm/aaaa"),'alimentação - Tabela 7.1'!$5:$5,0)+1), "")</f>
        <v/>
      </c>
      <c r="E6286" s="62" t="str">
        <f>IFERROR(INDEX('alimentação - Tabela 7.1'!$20:$20,
MATCH(TEXT('Tabela 7.1'!$A6286,"mmmm/aaaa"),'alimentação - Tabela 7.1'!$5:$5,0)+2), "")</f>
        <v/>
      </c>
      <c r="F6286" s="62" t="str">
        <f>IFERROR(INDEX('alimentação - Tabela 7.1'!$20:$20,
MATCH(TEXT('Tabela 7.1'!$A6286,"mmmm/aaaa"),'alimentação - Tabela 7.1'!$5:$5,0)+3), "")</f>
        <v/>
      </c>
      <c r="G6286" s="95" t="str">
        <f>IFERROR(INDEX('alimentação - Tabela 7.1'!$20:$20,
MATCH(TEXT('Tabela 7.1'!$A6286,"mmmm/aaaa"),'alimentação - Tabela 7.1'!$5:$5,0)+4), "")</f>
        <v/>
      </c>
    </row>
    <row r="6287" spans="1:7" x14ac:dyDescent="0.25">
      <c r="A6287" s="59" t="str">
        <f>IF(
   SUMPRODUCT(--('alimentação - Tabela 7.1'!$5:$5=TEXT(DATE(2020,INT((ROW(A6285)-1)/33)+1,1),"mmmm/aaaa"))) &gt; 0,
   TEXT(DATE(2020,INT((ROW(A6285)-1)/33)+1,1),"mmm/aa"),
   ""
)</f>
        <v/>
      </c>
      <c r="B6287" s="61" t="str">
        <f>IF(A6287&lt;&gt;"", 'alimentação - Tabela 7.1'!$B$21, "" )</f>
        <v/>
      </c>
      <c r="C6287" s="62" t="str">
        <f>IFERROR(INDEX('alimentação - Tabela 7.1'!$21:$21,
MATCH(TEXT('Tabela 7.1'!A6287,"mmmm/aaaa"),'alimentação - Tabela 7.1'!$5:$5,0)), "")</f>
        <v/>
      </c>
      <c r="D6287" s="62" t="str">
        <f>IFERROR(INDEX('alimentação - Tabela 7.1'!$21:$21,
MATCH(TEXT('Tabela 7.1'!$A6287,"mmmm/aaaa"),'alimentação - Tabela 7.1'!$5:$5,0)+1), "")</f>
        <v/>
      </c>
      <c r="E6287" s="62" t="str">
        <f>IFERROR(INDEX('alimentação - Tabela 7.1'!$21:$21,
MATCH(TEXT('Tabela 7.1'!$A6287,"mmmm/aaaa"),'alimentação - Tabela 7.1'!$5:$5,0)+2), "")</f>
        <v/>
      </c>
      <c r="F6287" s="62" t="str">
        <f>IFERROR(INDEX('alimentação - Tabela 7.1'!$21:$21,
MATCH(TEXT('Tabela 7.1'!$A6287,"mmmm/aaaa"),'alimentação - Tabela 7.1'!$5:$5,0)+3), "")</f>
        <v/>
      </c>
      <c r="G6287" s="95" t="str">
        <f>IFERROR(INDEX('alimentação - Tabela 7.1'!$21:$21,
MATCH(TEXT('Tabela 7.1'!$A6287,"mmmm/aaaa"),'alimentação - Tabela 7.1'!$5:$5,0)+4), "")</f>
        <v/>
      </c>
    </row>
    <row r="6288" spans="1:7" x14ac:dyDescent="0.25">
      <c r="A6288" s="59" t="str">
        <f>IF(
   SUMPRODUCT(--('alimentação - Tabela 7.1'!$5:$5=TEXT(DATE(2020,INT((ROW(A6286)-1)/33)+1,1),"mmmm/aaaa"))) &gt; 0,
   TEXT(DATE(2020,INT((ROW(A6286)-1)/33)+1,1),"mmm/aa"),
   ""
)</f>
        <v/>
      </c>
      <c r="B6288" s="61" t="str">
        <f>IF(A6288&lt;&gt;"", 'alimentação - Tabela 7.1'!$B$22, "" )</f>
        <v/>
      </c>
      <c r="C6288" s="62" t="str">
        <f>IFERROR(INDEX('alimentação - Tabela 7.1'!$22:$22,
MATCH(TEXT('Tabela 7.1'!A6288,"mmmm/aaaa"),'alimentação - Tabela 7.1'!$5:$5,0)), "")</f>
        <v/>
      </c>
      <c r="D6288" s="62" t="str">
        <f>IFERROR(INDEX('alimentação - Tabela 7.1'!$22:$22,
MATCH(TEXT('Tabela 7.1'!$A6288,"mmmm/aaaa"),'alimentação - Tabela 7.1'!$5:$5,0)+1), "")</f>
        <v/>
      </c>
      <c r="E6288" s="62" t="str">
        <f>IFERROR(INDEX('alimentação - Tabela 7.1'!$22:$22,
MATCH(TEXT('Tabela 7.1'!$A6288,"mmmm/aaaa"),'alimentação - Tabela 7.1'!$5:$5,0)+2), "")</f>
        <v/>
      </c>
      <c r="F6288" s="62" t="str">
        <f>IFERROR(INDEX('alimentação - Tabela 7.1'!$22:$22,
MATCH(TEXT('Tabela 7.1'!$A6288,"mmmm/aaaa"),'alimentação - Tabela 7.1'!$5:$5,0)+3), "")</f>
        <v/>
      </c>
      <c r="G6288" s="95" t="str">
        <f>IFERROR(INDEX('alimentação - Tabela 7.1'!$22:$22,
MATCH(TEXT('Tabela 7.1'!$A6288,"mmmm/aaaa"),'alimentação - Tabela 7.1'!$5:$5,0)+4), "")</f>
        <v/>
      </c>
    </row>
    <row r="6289" spans="1:7" x14ac:dyDescent="0.25">
      <c r="A6289" s="59" t="str">
        <f>IF(
   SUMPRODUCT(--('alimentação - Tabela 7.1'!$5:$5=TEXT(DATE(2020,INT((ROW(A6287)-1)/33)+1,1),"mmmm/aaaa"))) &gt; 0,
   TEXT(DATE(2020,INT((ROW(A6287)-1)/33)+1,1),"mmm/aa"),
   ""
)</f>
        <v/>
      </c>
      <c r="B6289" s="61" t="str">
        <f>IF(A6289&lt;&gt;"", 'alimentação - Tabela 7.1'!$B$23, "" )</f>
        <v/>
      </c>
      <c r="C6289" s="62" t="str">
        <f>IFERROR(INDEX('alimentação - Tabela 7.1'!$23:$23,
MATCH(TEXT('Tabela 7.1'!A6289,"mmmm/aaaa"),'alimentação - Tabela 7.1'!$5:$5,0)), "")</f>
        <v/>
      </c>
      <c r="D6289" s="62" t="str">
        <f>IFERROR(INDEX('alimentação - Tabela 7.1'!$23:$23,
MATCH(TEXT('Tabela 7.1'!$A6289,"mmmm/aaaa"),'alimentação - Tabela 7.1'!$5:$5,0)+1), "")</f>
        <v/>
      </c>
      <c r="E6289" s="62" t="str">
        <f>IFERROR(INDEX('alimentação - Tabela 7.1'!$23:$23,
MATCH(TEXT('Tabela 7.1'!$A6289,"mmmm/aaaa"),'alimentação - Tabela 7.1'!$5:$5,0)+2), "")</f>
        <v/>
      </c>
      <c r="F6289" s="62" t="str">
        <f>IFERROR(INDEX('alimentação - Tabela 7.1'!$23:$23,
MATCH(TEXT('Tabela 7.1'!$A6289,"mmmm/aaaa"),'alimentação - Tabela 7.1'!$5:$5,0)+3), "")</f>
        <v/>
      </c>
      <c r="G6289" s="95" t="str">
        <f>IFERROR(INDEX('alimentação - Tabela 7.1'!$23:$23,
MATCH(TEXT('Tabela 7.1'!$A6289,"mmmm/aaaa"),'alimentação - Tabela 7.1'!$5:$5,0)+4), "")</f>
        <v/>
      </c>
    </row>
    <row r="6290" spans="1:7" x14ac:dyDescent="0.25">
      <c r="A6290" s="59" t="str">
        <f>IF(
   SUMPRODUCT(--('alimentação - Tabela 7.1'!$5:$5=TEXT(DATE(2020,INT((ROW(A6288)-1)/33)+1,1),"mmmm/aaaa"))) &gt; 0,
   TEXT(DATE(2020,INT((ROW(A6288)-1)/33)+1,1),"mmm/aa"),
   ""
)</f>
        <v/>
      </c>
      <c r="B6290" s="61" t="str">
        <f>IF(A6290&lt;&gt;"", 'alimentação - Tabela 7.1'!$B$24, "" )</f>
        <v/>
      </c>
      <c r="C6290" s="62" t="str">
        <f>IFERROR(INDEX('alimentação - Tabela 7.1'!$24:$24,
MATCH(TEXT('Tabela 7.1'!A6290,"mmmm/aaaa"),'alimentação - Tabela 7.1'!$5:$5,0)), "")</f>
        <v/>
      </c>
      <c r="D6290" s="62" t="str">
        <f>IFERROR(INDEX('alimentação - Tabela 7.1'!$24:$24,
MATCH(TEXT('Tabela 7.1'!$A6290,"mmmm/aaaa"),'alimentação - Tabela 7.1'!$5:$5,0)+1), "")</f>
        <v/>
      </c>
      <c r="E6290" s="62" t="str">
        <f>IFERROR(INDEX('alimentação - Tabela 7.1'!$24:$24,
MATCH(TEXT('Tabela 7.1'!$A6290,"mmmm/aaaa"),'alimentação - Tabela 7.1'!$5:$5,0)+2), "")</f>
        <v/>
      </c>
      <c r="F6290" s="62" t="str">
        <f>IFERROR(INDEX('alimentação - Tabela 7.1'!$24:$24,
MATCH(TEXT('Tabela 7.1'!$A6290,"mmmm/aaaa"),'alimentação - Tabela 7.1'!$5:$5,0)+3), "")</f>
        <v/>
      </c>
      <c r="G6290" s="95" t="str">
        <f>IFERROR(INDEX('alimentação - Tabela 7.1'!$24:$24,
MATCH(TEXT('Tabela 7.1'!$A6290,"mmmm/aaaa"),'alimentação - Tabela 7.1'!$5:$5,0)+4), "")</f>
        <v/>
      </c>
    </row>
    <row r="6291" spans="1:7" x14ac:dyDescent="0.25">
      <c r="A6291" s="59" t="str">
        <f>IF(
   SUMPRODUCT(--('alimentação - Tabela 7.1'!$5:$5=TEXT(DATE(2020,INT((ROW(A6289)-1)/33)+1,1),"mmmm/aaaa"))) &gt; 0,
   TEXT(DATE(2020,INT((ROW(A6289)-1)/33)+1,1),"mmm/aa"),
   ""
)</f>
        <v/>
      </c>
      <c r="B6291" s="61" t="str">
        <f>IF(A6291&lt;&gt;"", 'alimentação - Tabela 7.1'!$B$25, "" )</f>
        <v/>
      </c>
      <c r="C6291" s="62" t="str">
        <f>IFERROR(INDEX('alimentação - Tabela 7.1'!$25:$25,
MATCH(TEXT('Tabela 7.1'!A6291,"mmmm/aaaa"),'alimentação - Tabela 7.1'!$5:$5,0)), "")</f>
        <v/>
      </c>
      <c r="D6291" s="62" t="str">
        <f>IFERROR(INDEX('alimentação - Tabela 7.1'!$25:$25,
MATCH(TEXT('Tabela 7.1'!$A6291,"mmmm/aaaa"),'alimentação - Tabela 7.1'!$5:$5,0)+1), "")</f>
        <v/>
      </c>
      <c r="E6291" s="62" t="str">
        <f>IFERROR(INDEX('alimentação - Tabela 7.1'!$25:$25,
MATCH(TEXT('Tabela 7.1'!$A6291,"mmmm/aaaa"),'alimentação - Tabela 7.1'!$5:$5,0)+2), "")</f>
        <v/>
      </c>
      <c r="F6291" s="62" t="str">
        <f>IFERROR(INDEX('alimentação - Tabela 7.1'!$25:$25,
MATCH(TEXT('Tabela 7.1'!$A6291,"mmmm/aaaa"),'alimentação - Tabela 7.1'!$5:$5,0)+3), "")</f>
        <v/>
      </c>
      <c r="G6291" s="95" t="str">
        <f>IFERROR(INDEX('alimentação - Tabela 7.1'!$25:$25,
MATCH(TEXT('Tabela 7.1'!$A6291,"mmmm/aaaa"),'alimentação - Tabela 7.1'!$5:$5,0)+4), "")</f>
        <v/>
      </c>
    </row>
    <row r="6292" spans="1:7" x14ac:dyDescent="0.25">
      <c r="A6292" s="59" t="str">
        <f>IF(
   SUMPRODUCT(--('alimentação - Tabela 7.1'!$5:$5=TEXT(DATE(2020,INT((ROW(A6290)-1)/33)+1,1),"mmmm/aaaa"))) &gt; 0,
   TEXT(DATE(2020,INT((ROW(A6290)-1)/33)+1,1),"mmm/aa"),
   ""
)</f>
        <v/>
      </c>
      <c r="B6292" s="61" t="str">
        <f>IF(A6292&lt;&gt;"", 'alimentação - Tabela 7.1'!$B$26, "" )</f>
        <v/>
      </c>
      <c r="C6292" s="62" t="str">
        <f>IFERROR(INDEX('alimentação - Tabela 7.1'!$26:$26,
MATCH(TEXT('Tabela 7.1'!A6292,"mmmm/aaaa"),'alimentação - Tabela 7.1'!$5:$5,0)), "")</f>
        <v/>
      </c>
      <c r="D6292" s="62" t="str">
        <f>IFERROR(INDEX('alimentação - Tabela 7.1'!$26:$26,
MATCH(TEXT('Tabela 7.1'!$A6292,"mmmm/aaaa"),'alimentação - Tabela 7.1'!$5:$5,0)+1), "")</f>
        <v/>
      </c>
      <c r="E6292" s="62" t="str">
        <f>IFERROR(INDEX('alimentação - Tabela 7.1'!$26:$26,
MATCH(TEXT('Tabela 7.1'!$A6292,"mmmm/aaaa"),'alimentação - Tabela 7.1'!$5:$5,0)+2), "")</f>
        <v/>
      </c>
      <c r="F6292" s="62" t="str">
        <f>IFERROR(INDEX('alimentação - Tabela 7.1'!$26:$26,
MATCH(TEXT('Tabela 7.1'!$A6292,"mmmm/aaaa"),'alimentação - Tabela 7.1'!$5:$5,0)+3), "")</f>
        <v/>
      </c>
      <c r="G6292" s="95" t="str">
        <f>IFERROR(INDEX('alimentação - Tabela 7.1'!$26:$26,
MATCH(TEXT('Tabela 7.1'!$A6292,"mmmm/aaaa"),'alimentação - Tabela 7.1'!$5:$5,0)+4), "")</f>
        <v/>
      </c>
    </row>
    <row r="6293" spans="1:7" x14ac:dyDescent="0.25">
      <c r="A6293" s="59" t="str">
        <f>IF(
   SUMPRODUCT(--('alimentação - Tabela 7.1'!$5:$5=TEXT(DATE(2020,INT((ROW(A6291)-1)/33)+1,1),"mmmm/aaaa"))) &gt; 0,
   TEXT(DATE(2020,INT((ROW(A6291)-1)/33)+1,1),"mmm/aa"),
   ""
)</f>
        <v/>
      </c>
      <c r="B6293" s="61" t="str">
        <f>IF(A6293&lt;&gt;"", 'alimentação - Tabela 7.1'!$B$27, "" )</f>
        <v/>
      </c>
      <c r="C6293" s="62" t="str">
        <f>IFERROR(INDEX('alimentação - Tabela 7.1'!$27:$27,
MATCH(TEXT('Tabela 7.1'!A6293,"mmmm/aaaa"),'alimentação - Tabela 7.1'!$5:$5,0)), "")</f>
        <v/>
      </c>
      <c r="D6293" s="62" t="str">
        <f>IFERROR(INDEX('alimentação - Tabela 7.1'!$27:$27,
MATCH(TEXT('Tabela 7.1'!$A6293,"mmmm/aaaa"),'alimentação - Tabela 7.1'!$5:$5,0)+1), "")</f>
        <v/>
      </c>
      <c r="E6293" s="62" t="str">
        <f>IFERROR(INDEX('alimentação - Tabela 7.1'!$27:$27,
MATCH(TEXT('Tabela 7.1'!$A6293,"mmmm/aaaa"),'alimentação - Tabela 7.1'!$5:$5,0)+2), "")</f>
        <v/>
      </c>
      <c r="F6293" s="62" t="str">
        <f>IFERROR(INDEX('alimentação - Tabela 7.1'!$27:$27,
MATCH(TEXT('Tabela 7.1'!$A6293,"mmmm/aaaa"),'alimentação - Tabela 7.1'!$5:$5,0)+3), "")</f>
        <v/>
      </c>
      <c r="G6293" s="95" t="str">
        <f>IFERROR(INDEX('alimentação - Tabela 7.1'!$27:$27,
MATCH(TEXT('Tabela 7.1'!$A6293,"mmmm/aaaa"),'alimentação - Tabela 7.1'!$5:$5,0)+4), "")</f>
        <v/>
      </c>
    </row>
    <row r="6294" spans="1:7" x14ac:dyDescent="0.25">
      <c r="A6294" s="59" t="str">
        <f>IF(
   SUMPRODUCT(--('alimentação - Tabela 7.1'!$5:$5=TEXT(DATE(2020,INT((ROW(A6292)-1)/33)+1,1),"mmmm/aaaa"))) &gt; 0,
   TEXT(DATE(2020,INT((ROW(A6292)-1)/33)+1,1),"mmm/aa"),
   ""
)</f>
        <v/>
      </c>
      <c r="B6294" s="61" t="str">
        <f>IF(A6294&lt;&gt;"", 'alimentação - Tabela 7.1'!$B$28, "" )</f>
        <v/>
      </c>
      <c r="C6294" s="62" t="str">
        <f>IFERROR(INDEX('alimentação - Tabela 7.1'!$28:$28,
MATCH(TEXT('Tabela 7.1'!A6294,"mmmm/aaaa"),'alimentação - Tabela 7.1'!$5:$5,0)), "")</f>
        <v/>
      </c>
      <c r="D6294" s="62" t="str">
        <f>IFERROR(INDEX('alimentação - Tabela 7.1'!$28:$28,
MATCH(TEXT('Tabela 7.1'!$A6294,"mmmm/aaaa"),'alimentação - Tabela 7.1'!$5:$5,0)+1), "")</f>
        <v/>
      </c>
      <c r="E6294" s="62" t="str">
        <f>IFERROR(INDEX('alimentação - Tabela 7.1'!$28:$28,
MATCH(TEXT('Tabela 7.1'!$A6294,"mmmm/aaaa"),'alimentação - Tabela 7.1'!$5:$5,0)+2), "")</f>
        <v/>
      </c>
      <c r="F6294" s="62" t="str">
        <f>IFERROR(INDEX('alimentação - Tabela 7.1'!$28:$28,
MATCH(TEXT('Tabela 7.1'!$A6294,"mmmm/aaaa"),'alimentação - Tabela 7.1'!$5:$5,0)+3), "")</f>
        <v/>
      </c>
      <c r="G6294" s="95" t="str">
        <f>IFERROR(INDEX('alimentação - Tabela 7.1'!$28:$28,
MATCH(TEXT('Tabela 7.1'!$A6294,"mmmm/aaaa"),'alimentação - Tabela 7.1'!$5:$5,0)+4), "")</f>
        <v/>
      </c>
    </row>
    <row r="6295" spans="1:7" x14ac:dyDescent="0.25">
      <c r="A6295" s="59" t="str">
        <f>IF(
   SUMPRODUCT(--('alimentação - Tabela 7.1'!$5:$5=TEXT(DATE(2020,INT((ROW(A6293)-1)/33)+1,1),"mmmm/aaaa"))) &gt; 0,
   TEXT(DATE(2020,INT((ROW(A6293)-1)/33)+1,1),"mmm/aa"),
   ""
)</f>
        <v/>
      </c>
      <c r="B6295" s="61" t="str">
        <f>IF(A6295&lt;&gt;"", 'alimentação - Tabela 7.1'!$B$29, "" )</f>
        <v/>
      </c>
      <c r="C6295" s="62" t="str">
        <f>IFERROR(INDEX('alimentação - Tabela 7.1'!$29:$29,
MATCH(TEXT('Tabela 7.1'!A6295,"mmmm/aaaa"),'alimentação - Tabela 7.1'!$5:$5,0)), "")</f>
        <v/>
      </c>
      <c r="D6295" s="62" t="str">
        <f>IFERROR(INDEX('alimentação - Tabela 7.1'!$29:$29,
MATCH(TEXT('Tabela 7.1'!$A6295,"mmmm/aaaa"),'alimentação - Tabela 7.1'!$5:$5,0)+1), "")</f>
        <v/>
      </c>
      <c r="E6295" s="62" t="str">
        <f>IFERROR(INDEX('alimentação - Tabela 7.1'!$29:$29,
MATCH(TEXT('Tabela 7.1'!$A6295,"mmmm/aaaa"),'alimentação - Tabela 7.1'!$5:$5,0)+2), "")</f>
        <v/>
      </c>
      <c r="F6295" s="62" t="str">
        <f>IFERROR(INDEX('alimentação - Tabela 7.1'!$29:$29,
MATCH(TEXT('Tabela 7.1'!$A6295,"mmmm/aaaa"),'alimentação - Tabela 7.1'!$5:$5,0)+3), "")</f>
        <v/>
      </c>
      <c r="G6295" s="95" t="str">
        <f>IFERROR(INDEX('alimentação - Tabela 7.1'!$29:$29,
MATCH(TEXT('Tabela 7.1'!$A6295,"mmmm/aaaa"),'alimentação - Tabela 7.1'!$5:$5,0)+4), "")</f>
        <v/>
      </c>
    </row>
    <row r="6296" spans="1:7" x14ac:dyDescent="0.25">
      <c r="A6296" s="59" t="str">
        <f>IF(
   SUMPRODUCT(--('alimentação - Tabela 7.1'!$5:$5=TEXT(DATE(2020,INT((ROW(A6294)-1)/33)+1,1),"mmmm/aaaa"))) &gt; 0,
   TEXT(DATE(2020,INT((ROW(A6294)-1)/33)+1,1),"mmm/aa"),
   ""
)</f>
        <v/>
      </c>
      <c r="B6296" s="61" t="str">
        <f>IF(A6296&lt;&gt;"", 'alimentação - Tabela 7.1'!$B$30, "" )</f>
        <v/>
      </c>
      <c r="C6296" s="62" t="str">
        <f>IFERROR(INDEX('alimentação - Tabela 7.1'!$30:$30,
MATCH(TEXT('Tabela 7.1'!A6296,"mmmm/aaaa"),'alimentação - Tabela 7.1'!$5:$5,0)), "")</f>
        <v/>
      </c>
      <c r="D6296" s="62" t="str">
        <f>IFERROR(INDEX('alimentação - Tabela 7.1'!$30:$30,
MATCH(TEXT('Tabela 7.1'!$A6296,"mmmm/aaaa"),'alimentação - Tabela 7.1'!$5:$5,0)+1), "")</f>
        <v/>
      </c>
      <c r="E6296" s="62" t="str">
        <f>IFERROR(INDEX('alimentação - Tabela 7.1'!$30:$30,
MATCH(TEXT('Tabela 7.1'!$A6296,"mmmm/aaaa"),'alimentação - Tabela 7.1'!$5:$5,0)+2), "")</f>
        <v/>
      </c>
      <c r="F6296" s="62" t="str">
        <f>IFERROR(INDEX('alimentação - Tabela 7.1'!$30:$30,
MATCH(TEXT('Tabela 7.1'!$A6296,"mmmm/aaaa"),'alimentação - Tabela 7.1'!$5:$5,0)+3), "")</f>
        <v/>
      </c>
      <c r="G6296" s="95" t="str">
        <f>IFERROR(INDEX('alimentação - Tabela 7.1'!$30:$30,
MATCH(TEXT('Tabela 7.1'!$A6296,"mmmm/aaaa"),'alimentação - Tabela 7.1'!$5:$5,0)+4), "")</f>
        <v/>
      </c>
    </row>
    <row r="6297" spans="1:7" x14ac:dyDescent="0.25">
      <c r="A6297" s="59" t="str">
        <f>IF(
   SUMPRODUCT(--('alimentação - Tabela 7.1'!$5:$5=TEXT(DATE(2020,INT((ROW(A6295)-1)/33)+1,1),"mmmm/aaaa"))) &gt; 0,
   TEXT(DATE(2020,INT((ROW(A6295)-1)/33)+1,1),"mmm/aa"),
   ""
)</f>
        <v/>
      </c>
      <c r="B6297" s="61" t="str">
        <f>IF(A6297&lt;&gt;"", 'alimentação - Tabela 7.1'!$B$31, "" )</f>
        <v/>
      </c>
      <c r="C6297" s="62" t="str">
        <f>IFERROR(INDEX('alimentação - Tabela 7.1'!$31:$31,
MATCH(TEXT('Tabela 7.1'!A6297,"mmmm/aaaa"),'alimentação - Tabela 7.1'!$5:$5,0)), "")</f>
        <v/>
      </c>
      <c r="D6297" s="62" t="str">
        <f>IFERROR(INDEX('alimentação - Tabela 7.1'!$31:$31,
MATCH(TEXT('Tabela 7.1'!$A6297,"mmmm/aaaa"),'alimentação - Tabela 7.1'!$5:$5,0)+1), "")</f>
        <v/>
      </c>
      <c r="E6297" s="62" t="str">
        <f>IFERROR(INDEX('alimentação - Tabela 7.1'!$31:$31,
MATCH(TEXT('Tabela 7.1'!$A6297,"mmmm/aaaa"),'alimentação - Tabela 7.1'!$5:$5,0)+2), "")</f>
        <v/>
      </c>
      <c r="F6297" s="62" t="str">
        <f>IFERROR(INDEX('alimentação - Tabela 7.1'!$31:$31,
MATCH(TEXT('Tabela 7.1'!$A6297,"mmmm/aaaa"),'alimentação - Tabela 7.1'!$5:$5,0)+3), "")</f>
        <v/>
      </c>
      <c r="G6297" s="95" t="str">
        <f>IFERROR(INDEX('alimentação - Tabela 7.1'!$31:$31,
MATCH(TEXT('Tabela 7.1'!$A6297,"mmmm/aaaa"),'alimentação - Tabela 7.1'!$5:$5,0)+4), "")</f>
        <v/>
      </c>
    </row>
    <row r="6298" spans="1:7" x14ac:dyDescent="0.25">
      <c r="A6298" s="59" t="str">
        <f>IF(
   SUMPRODUCT(--('alimentação - Tabela 7.1'!$5:$5=TEXT(DATE(2020,INT((ROW(A6296)-1)/33)+1,1),"mmmm/aaaa"))) &gt; 0,
   TEXT(DATE(2020,INT((ROW(A6296)-1)/33)+1,1),"mmm/aa"),
   ""
)</f>
        <v/>
      </c>
      <c r="B6298" s="61" t="str">
        <f>IF(A6298&lt;&gt;"", 'alimentação - Tabela 7.1'!$B$32, "" )</f>
        <v/>
      </c>
      <c r="C6298" s="62" t="str">
        <f>IFERROR(INDEX('alimentação - Tabela 7.1'!$32:$32,
MATCH(TEXT('Tabela 7.1'!A6298,"mmmm/aaaa"),'alimentação - Tabela 7.1'!$5:$5,0)), "")</f>
        <v/>
      </c>
      <c r="D6298" s="62" t="str">
        <f>IFERROR(INDEX('alimentação - Tabela 7.1'!$32:$32,
MATCH(TEXT('Tabela 7.1'!$A6298,"mmmm/aaaa"),'alimentação - Tabela 7.1'!$5:$5,0)+1), "")</f>
        <v/>
      </c>
      <c r="E6298" s="62" t="str">
        <f>IFERROR(INDEX('alimentação - Tabela 7.1'!$32:$32,
MATCH(TEXT('Tabela 7.1'!$A6298,"mmmm/aaaa"),'alimentação - Tabela 7.1'!$5:$5,0)+2), "")</f>
        <v/>
      </c>
      <c r="F6298" s="62" t="str">
        <f>IFERROR(INDEX('alimentação - Tabela 7.1'!$32:$32,
MATCH(TEXT('Tabela 7.1'!$A6298,"mmmm/aaaa"),'alimentação - Tabela 7.1'!$5:$5,0)+3), "")</f>
        <v/>
      </c>
      <c r="G6298" s="95" t="str">
        <f>IFERROR(INDEX('alimentação - Tabela 7.1'!$32:$32,
MATCH(TEXT('Tabela 7.1'!$A6298,"mmmm/aaaa"),'alimentação - Tabela 7.1'!$5:$5,0)+4), "")</f>
        <v/>
      </c>
    </row>
    <row r="6299" spans="1:7" x14ac:dyDescent="0.25">
      <c r="A6299" s="59" t="str">
        <f>IF(
   SUMPRODUCT(--('alimentação - Tabela 7.1'!$5:$5=TEXT(DATE(2020,INT((ROW(A6297)-1)/33)+1,1),"mmmm/aaaa"))) &gt; 0,
   TEXT(DATE(2020,INT((ROW(A6297)-1)/33)+1,1),"mmm/aa"),
   ""
)</f>
        <v/>
      </c>
      <c r="B6299" s="61" t="str">
        <f>IF(A6299&lt;&gt;"", 'alimentação - Tabela 7.1'!$B$33, "" )</f>
        <v/>
      </c>
      <c r="C6299" s="62" t="str">
        <f>IFERROR(INDEX('alimentação - Tabela 7.1'!$33:$33,
MATCH(TEXT('Tabela 7.1'!A6299,"mmmm/aaaa"),'alimentação - Tabela 7.1'!$5:$5,0)), "")</f>
        <v/>
      </c>
      <c r="D6299" s="62" t="str">
        <f>IFERROR(INDEX('alimentação - Tabela 7.1'!$33:$33,
MATCH(TEXT('Tabela 7.1'!$A6299,"mmmm/aaaa"),'alimentação - Tabela 7.1'!$5:$5,0)+1), "")</f>
        <v/>
      </c>
      <c r="E6299" s="62" t="str">
        <f>IFERROR(INDEX('alimentação - Tabela 7.1'!$33:$33,
MATCH(TEXT('Tabela 7.1'!$A6299,"mmmm/aaaa"),'alimentação - Tabela 7.1'!$5:$5,0)+2), "")</f>
        <v/>
      </c>
      <c r="F6299" s="62" t="str">
        <f>IFERROR(INDEX('alimentação - Tabela 7.1'!$33:$33,
MATCH(TEXT('Tabela 7.1'!$A6299,"mmmm/aaaa"),'alimentação - Tabela 7.1'!$5:$5,0)+3), "")</f>
        <v/>
      </c>
      <c r="G6299" s="95" t="str">
        <f>IFERROR(INDEX('alimentação - Tabela 7.1'!$33:$33,
MATCH(TEXT('Tabela 7.1'!$A6299,"mmmm/aaaa"),'alimentação - Tabela 7.1'!$5:$5,0)+4), "")</f>
        <v/>
      </c>
    </row>
    <row r="6300" spans="1:7" x14ac:dyDescent="0.25">
      <c r="A6300" s="59" t="str">
        <f>IF(
   SUMPRODUCT(--('alimentação - Tabela 7.1'!$5:$5=TEXT(DATE(2020,INT((ROW(A6298)-1)/33)+1,1),"mmmm/aaaa"))) &gt; 0,
   TEXT(DATE(2020,INT((ROW(A6298)-1)/33)+1,1),"mmm/aa"),
   ""
)</f>
        <v/>
      </c>
      <c r="B6300" s="61" t="str">
        <f>IF(A6300&lt;&gt;"", 'alimentação - Tabela 7.1'!$B$34, "" )</f>
        <v/>
      </c>
      <c r="C6300" s="62" t="str">
        <f>IFERROR(INDEX('alimentação - Tabela 7.1'!$34:$34,
MATCH(TEXT('Tabela 7.1'!A6300,"mmmm/aaaa"),'alimentação - Tabela 7.1'!$5:$5,0)), "")</f>
        <v/>
      </c>
      <c r="D6300" s="62" t="str">
        <f>IFERROR(INDEX('alimentação - Tabela 7.1'!$34:$34,
MATCH(TEXT('Tabela 7.1'!$A6300,"mmmm/aaaa"),'alimentação - Tabela 7.1'!$5:$5,0)+1), "")</f>
        <v/>
      </c>
      <c r="E6300" s="62" t="str">
        <f>IFERROR(INDEX('alimentação - Tabela 7.1'!$34:$34,
MATCH(TEXT('Tabela 7.1'!$A6300,"mmmm/aaaa"),'alimentação - Tabela 7.1'!$5:$5,0)+2), "")</f>
        <v/>
      </c>
      <c r="F6300" s="62" t="str">
        <f>IFERROR(INDEX('alimentação - Tabela 7.1'!$34:$34,
MATCH(TEXT('Tabela 7.1'!$A6300,"mmmm/aaaa"),'alimentação - Tabela 7.1'!$5:$5,0)+3), "")</f>
        <v/>
      </c>
      <c r="G6300" s="95" t="str">
        <f>IFERROR(INDEX('alimentação - Tabela 7.1'!$34:$34,
MATCH(TEXT('Tabela 7.1'!$A6300,"mmmm/aaaa"),'alimentação - Tabela 7.1'!$5:$5,0)+4), "")</f>
        <v/>
      </c>
    </row>
    <row r="6301" spans="1:7" x14ac:dyDescent="0.25">
      <c r="A6301" s="59" t="str">
        <f>IF(
   SUMPRODUCT(--('alimentação - Tabela 7.1'!$5:$5=TEXT(DATE(2020,INT((ROW(A6299)-1)/33)+1,1),"mmmm/aaaa"))) &gt; 0,
   TEXT(DATE(2020,INT((ROW(A6299)-1)/33)+1,1),"mmm/aa"),
   ""
)</f>
        <v/>
      </c>
      <c r="B6301" s="61" t="str">
        <f>IF(A6301&lt;&gt;"", 'alimentação - Tabela 7.1'!$B$35, "" )</f>
        <v/>
      </c>
      <c r="C6301" s="62" t="str">
        <f>IFERROR(INDEX('alimentação - Tabela 7.1'!$35:$35,
MATCH(TEXT('Tabela 7.1'!A6301,"mmmm/aaaa"),'alimentação - Tabela 7.1'!$5:$5,0)), "")</f>
        <v/>
      </c>
      <c r="D6301" s="62" t="str">
        <f>IFERROR(INDEX('alimentação - Tabela 7.1'!$35:$35,
MATCH(TEXT('Tabela 7.1'!$A6301,"mmmm/aaaa"),'alimentação - Tabela 7.1'!$5:$5,0)+1), "")</f>
        <v/>
      </c>
      <c r="E6301" s="62" t="str">
        <f>IFERROR(INDEX('alimentação - Tabela 7.1'!$35:$35,
MATCH(TEXT('Tabela 7.1'!$A6301,"mmmm/aaaa"),'alimentação - Tabela 7.1'!$5:$5,0)+2), "")</f>
        <v/>
      </c>
      <c r="F6301" s="62" t="str">
        <f>IFERROR(INDEX('alimentação - Tabela 7.1'!$35:$35,
MATCH(TEXT('Tabela 7.1'!$A6301,"mmmm/aaaa"),'alimentação - Tabela 7.1'!$5:$5,0)+3), "")</f>
        <v/>
      </c>
      <c r="G6301" s="95" t="str">
        <f>IFERROR(INDEX('alimentação - Tabela 7.1'!$35:$35,
MATCH(TEXT('Tabela 7.1'!$A6301,"mmmm/aaaa"),'alimentação - Tabela 7.1'!$5:$5,0)+4), "")</f>
        <v/>
      </c>
    </row>
    <row r="6302" spans="1:7" x14ac:dyDescent="0.25">
      <c r="A6302" s="59" t="str">
        <f>IF(
   SUMPRODUCT(--('alimentação - Tabela 7.1'!$5:$5=TEXT(DATE(2020,INT((ROW(A6300)-1)/33)+1,1),"mmmm/aaaa"))) &gt; 0,
   TEXT(DATE(2020,INT((ROW(A6300)-1)/33)+1,1),"mmm/aa"),
   ""
)</f>
        <v/>
      </c>
      <c r="B6302" s="61" t="str">
        <f>IF(A6302&lt;&gt;"", 'alimentação - Tabela 7.1'!$B$36, "" )</f>
        <v/>
      </c>
      <c r="C6302" s="62" t="str">
        <f>IFERROR(INDEX('alimentação - Tabela 7.1'!$36:$36,
MATCH(TEXT('Tabela 7.1'!A6302,"mmmm/aaaa"),'alimentação - Tabela 7.1'!$5:$5,0)), "")</f>
        <v/>
      </c>
      <c r="D6302" s="62" t="str">
        <f>IFERROR(INDEX('alimentação - Tabela 7.1'!$36:$36,
MATCH(TEXT('Tabela 7.1'!$A6302,"mmmm/aaaa"),'alimentação - Tabela 7.1'!$5:$5,0)+1), "")</f>
        <v/>
      </c>
      <c r="E6302" s="62" t="str">
        <f>IFERROR(INDEX('alimentação - Tabela 7.1'!$36:$36,
MATCH(TEXT('Tabela 7.1'!$A6302,"mmmm/aaaa"),'alimentação - Tabela 7.1'!$5:$5,0)+2), "")</f>
        <v/>
      </c>
      <c r="F6302" s="62" t="str">
        <f>IFERROR(INDEX('alimentação - Tabela 7.1'!$36:$36,
MATCH(TEXT('Tabela 7.1'!$A6302,"mmmm/aaaa"),'alimentação - Tabela 7.1'!$5:$5,0)+3), "")</f>
        <v/>
      </c>
      <c r="G6302" s="95" t="str">
        <f>IFERROR(INDEX('alimentação - Tabela 7.1'!$36:$36,
MATCH(TEXT('Tabela 7.1'!$A6302,"mmmm/aaaa"),'alimentação - Tabela 7.1'!$5:$5,0)+4), "")</f>
        <v/>
      </c>
    </row>
    <row r="6303" spans="1:7" x14ac:dyDescent="0.25">
      <c r="A6303" s="59" t="str">
        <f>IF(
   SUMPRODUCT(--('alimentação - Tabela 7.1'!$5:$5=TEXT(DATE(2020,INT((ROW(A6301)-1)/33)+1,1),"mmmm/aaaa"))) &gt; 0,
   TEXT(DATE(2020,INT((ROW(A6301)-1)/33)+1,1),"mmm/aa"),
   ""
)</f>
        <v/>
      </c>
      <c r="B6303" s="61" t="str">
        <f>IF(A6303&lt;&gt;"", 'alimentação - Tabela 7.1'!$B$37, "" )</f>
        <v/>
      </c>
      <c r="C6303" s="62" t="str">
        <f>IFERROR(INDEX('alimentação - Tabela 7.1'!$37:$37,
MATCH(TEXT('Tabela 7.1'!A6303,"mmmm/aaaa"),'alimentação - Tabela 7.1'!$5:$5,0)), "")</f>
        <v/>
      </c>
      <c r="D6303" s="62" t="str">
        <f>IFERROR(INDEX('alimentação - Tabela 7.1'!$37:$37,
MATCH(TEXT('Tabela 7.1'!$A6303,"mmmm/aaaa"),'alimentação - Tabela 7.1'!$5:$5,0)+1), "")</f>
        <v/>
      </c>
      <c r="E6303" s="62" t="str">
        <f>IFERROR(INDEX('alimentação - Tabela 7.1'!$37:$37,
MATCH(TEXT('Tabela 7.1'!$A6303,"mmmm/aaaa"),'alimentação - Tabela 7.1'!$5:$5,0)+2), "")</f>
        <v/>
      </c>
      <c r="F6303" s="62" t="str">
        <f>IFERROR(INDEX('alimentação - Tabela 7.1'!$37:$37,
MATCH(TEXT('Tabela 7.1'!$A6303,"mmmm/aaaa"),'alimentação - Tabela 7.1'!$5:$5,0)+3), "")</f>
        <v/>
      </c>
      <c r="G6303" s="95" t="str">
        <f>IFERROR(INDEX('alimentação - Tabela 7.1'!$37:$37,
MATCH(TEXT('Tabela 7.1'!$A6303,"mmmm/aaaa"),'alimentação - Tabela 7.1'!$5:$5,0)+4), "")</f>
        <v/>
      </c>
    </row>
    <row r="6304" spans="1:7" x14ac:dyDescent="0.25">
      <c r="A6304" s="59" t="str">
        <f>IF(
   SUMPRODUCT(--('alimentação - Tabela 7.1'!$5:$5=TEXT(DATE(2020,INT((ROW(A6302)-1)/33)+1,1),"mmmm/aaaa"))) &gt; 0,
   TEXT(DATE(2020,INT((ROW(A6302)-1)/33)+1,1),"mmm/aa"),
   ""
)</f>
        <v/>
      </c>
      <c r="B6304" s="61" t="str">
        <f>IF(A6304&lt;&gt;"", 'alimentação - Tabela 7.1'!$B$38, "" )</f>
        <v/>
      </c>
      <c r="C6304" s="62" t="str">
        <f>IFERROR(INDEX('alimentação - Tabela 7.1'!$38:$38,
MATCH(TEXT('Tabela 7.1'!A6304,"mmmm/aaaa"),'alimentação - Tabela 7.1'!$5:$5,0)), "")</f>
        <v/>
      </c>
      <c r="D6304" s="62" t="str">
        <f>IFERROR(INDEX('alimentação - Tabela 7.1'!$38:$38,
MATCH(TEXT('Tabela 7.1'!$A6304,"mmmm/aaaa"),'alimentação - Tabela 7.1'!$5:$5,0)+1), "")</f>
        <v/>
      </c>
      <c r="E6304" s="62" t="str">
        <f>IFERROR(INDEX('alimentação - Tabela 7.1'!$38:$38,
MATCH(TEXT('Tabela 7.1'!$A6304,"mmmm/aaaa"),'alimentação - Tabela 7.1'!$5:$5,0)+2), "")</f>
        <v/>
      </c>
      <c r="F6304" s="62" t="str">
        <f>IFERROR(INDEX('alimentação - Tabela 7.1'!$38:$38,
MATCH(TEXT('Tabela 7.1'!$A6304,"mmmm/aaaa"),'alimentação - Tabela 7.1'!$5:$5,0)+3), "")</f>
        <v/>
      </c>
      <c r="G6304" s="95" t="str">
        <f>IFERROR(INDEX('alimentação - Tabela 7.1'!$38:$38,
MATCH(TEXT('Tabela 7.1'!$A6304,"mmmm/aaaa"),'alimentação - Tabela 7.1'!$5:$5,0)+4), "")</f>
        <v/>
      </c>
    </row>
    <row r="6305" spans="1:7" x14ac:dyDescent="0.25">
      <c r="A6305" s="59" t="str">
        <f>IF(
   SUMPRODUCT(--('alimentação - Tabela 7.1'!$5:$5=TEXT(DATE(2020,INT((ROW(A6303)-1)/33)+1,1),"mmmm/aaaa"))) &gt; 0,
   TEXT(DATE(2020,INT((ROW(A6303)-1)/33)+1,1),"mmm/aa"),
   ""
)</f>
        <v/>
      </c>
      <c r="B6305" s="61" t="str">
        <f>IF(A6305&lt;&gt;"", 'alimentação - Tabela 7.1'!$B$39, "" )</f>
        <v/>
      </c>
      <c r="C6305" s="62" t="str">
        <f>IFERROR(INDEX('alimentação - Tabela 7.1'!$39:$39,
MATCH(TEXT('Tabela 7.1'!A6305,"mmmm/aaaa"),'alimentação - Tabela 7.1'!$5:$5,0)), "")</f>
        <v/>
      </c>
      <c r="D6305" s="62" t="str">
        <f>IFERROR(INDEX('alimentação - Tabela 7.1'!$39:$39,
MATCH(TEXT('Tabela 7.1'!$A6305,"mmmm/aaaa"),'alimentação - Tabela 7.1'!$5:$5,0)+1), "")</f>
        <v/>
      </c>
      <c r="E6305" s="62" t="str">
        <f>IFERROR(INDEX('alimentação - Tabela 7.1'!$39:$39,
MATCH(TEXT('Tabela 7.1'!$A6305,"mmmm/aaaa"),'alimentação - Tabela 7.1'!$5:$5,0)+2), "")</f>
        <v/>
      </c>
      <c r="F6305" s="62" t="str">
        <f>IFERROR(INDEX('alimentação - Tabela 7.1'!$39:$39,
MATCH(TEXT('Tabela 7.1'!$A6305,"mmmm/aaaa"),'alimentação - Tabela 7.1'!$5:$5,0)+3), "")</f>
        <v/>
      </c>
      <c r="G6305" s="95" t="str">
        <f>IFERROR(INDEX('alimentação - Tabela 7.1'!$39:$39,
MATCH(TEXT('Tabela 7.1'!$A6305,"mmmm/aaaa"),'alimentação - Tabela 7.1'!$5:$5,0)+4), "")</f>
        <v/>
      </c>
    </row>
    <row r="6306" spans="1:7" x14ac:dyDescent="0.25">
      <c r="A6306" s="59" t="str">
        <f>IF(
   SUMPRODUCT(--('alimentação - Tabela 7.1'!$5:$5=TEXT(DATE(2020,INT((ROW(A6304)-1)/33)+1,1),"mmmm/aaaa"))) &gt; 0,
   TEXT(DATE(2020,INT((ROW(A6304)-1)/33)+1,1),"mmm/aa"),
   ""
)</f>
        <v/>
      </c>
      <c r="B6306" s="61" t="str">
        <f>IF(A6306&lt;&gt;"", 'alimentação - Tabela 7.1'!$B$7, "" )</f>
        <v/>
      </c>
      <c r="C6306" s="62" t="str">
        <f>IFERROR(INDEX('alimentação - Tabela 7.1'!$7:$7,
MATCH(TEXT('Tabela 7.1'!A6306,"mmmm/aaaa"),'alimentação - Tabela 7.1'!$5:$5,0)), "")</f>
        <v/>
      </c>
      <c r="D6306" s="62" t="str">
        <f>IFERROR(INDEX('alimentação - Tabela 7.1'!$7:$7,
MATCH(TEXT('Tabela 7.1'!$A6306,"mmmm/aaaa"),'alimentação - Tabela 7.1'!$5:$5,0)+1), "")</f>
        <v/>
      </c>
      <c r="E6306" s="62" t="str">
        <f>IFERROR(INDEX('alimentação - Tabela 7.1'!$7:$7,
MATCH(TEXT('Tabela 7.1'!$A6306,"mmmm/aaaa"),'alimentação - Tabela 7.1'!$5:$5,0)+2), "")</f>
        <v/>
      </c>
      <c r="F6306" s="62" t="str">
        <f>IFERROR(INDEX('alimentação - Tabela 7.1'!$7:$7,
MATCH(TEXT('Tabela 7.1'!$A6306,"mmmm/aaaa"),'alimentação - Tabela 7.1'!$5:$5,0)+3), "")</f>
        <v/>
      </c>
      <c r="G6306" s="95" t="str">
        <f>IFERROR(INDEX('alimentação - Tabela 7.1'!$7:$7,
MATCH(TEXT('Tabela 7.1'!$A6306,"mmmm/aaaa"),'alimentação - Tabela 7.1'!$5:$5,0)+4), "")</f>
        <v/>
      </c>
    </row>
    <row r="6307" spans="1:7" x14ac:dyDescent="0.25">
      <c r="A6307" s="59" t="str">
        <f>IF(
   SUMPRODUCT(--('alimentação - Tabela 7.1'!$5:$5=TEXT(DATE(2020,INT((ROW(A6305)-1)/33)+1,1),"mmmm/aaaa"))) &gt; 0,
   TEXT(DATE(2020,INT((ROW(A6305)-1)/33)+1,1),"mmm/aa"),
   ""
)</f>
        <v/>
      </c>
      <c r="B6307" s="61" t="str">
        <f>IF(A6307&lt;&gt;"", 'alimentação - Tabela 7.1'!$B$8, "" )</f>
        <v/>
      </c>
      <c r="C6307" s="62" t="str">
        <f>IFERROR(INDEX('alimentação - Tabela 7.1'!$8:$8,
MATCH(TEXT('Tabela 7.1'!A6307,"mmmm/aaaa"),'alimentação - Tabela 7.1'!$5:$5,0)), "")</f>
        <v/>
      </c>
      <c r="D6307" s="62" t="str">
        <f>IFERROR(INDEX('alimentação - Tabela 7.1'!$8:$8,
MATCH(TEXT('Tabela 7.1'!$A6307,"mmmm/aaaa"),'alimentação - Tabela 7.1'!$5:$5,0)+1), "")</f>
        <v/>
      </c>
      <c r="E6307" s="62" t="str">
        <f>IFERROR(INDEX('alimentação - Tabela 7.1'!$8:$8,
MATCH(TEXT('Tabela 7.1'!$A6307,"mmmm/aaaa"),'alimentação - Tabela 7.1'!$5:$5,0)+2), "")</f>
        <v/>
      </c>
      <c r="F6307" s="62" t="str">
        <f>IFERROR(INDEX('alimentação - Tabela 7.1'!$8:$8,
MATCH(TEXT('Tabela 7.1'!$A6307,"mmmm/aaaa"),'alimentação - Tabela 7.1'!$5:$5,0)+3), "")</f>
        <v/>
      </c>
      <c r="G6307" s="95" t="str">
        <f>IFERROR(INDEX('alimentação - Tabela 7.1'!$8:$8,
MATCH(TEXT('Tabela 7.1'!$A6307,"mmmm/aaaa"),'alimentação - Tabela 7.1'!$5:$5,0)+4), "")</f>
        <v/>
      </c>
    </row>
    <row r="6308" spans="1:7" x14ac:dyDescent="0.25">
      <c r="A6308" s="59" t="str">
        <f>IF(
   SUMPRODUCT(--('alimentação - Tabela 7.1'!$5:$5=TEXT(DATE(2020,INT((ROW(A6306)-1)/33)+1,1),"mmmm/aaaa"))) &gt; 0,
   TEXT(DATE(2020,INT((ROW(A6306)-1)/33)+1,1),"mmm/aa"),
   ""
)</f>
        <v/>
      </c>
      <c r="B6308" s="61" t="str">
        <f>IF(A6308&lt;&gt;"", 'alimentação - Tabela 7.1'!$B$9, "" )</f>
        <v/>
      </c>
      <c r="C6308" s="62" t="str">
        <f>IFERROR(INDEX('alimentação - Tabela 7.1'!$9:$9,
MATCH(TEXT('Tabela 7.1'!A6308,"mmmm/aaaa"),'alimentação - Tabela 7.1'!$5:$5,0)), "")</f>
        <v/>
      </c>
      <c r="D6308" s="62" t="str">
        <f>IFERROR(INDEX('alimentação - Tabela 7.1'!$9:$9,
MATCH(TEXT('Tabela 7.1'!$A6308,"mmmm/aaaa"),'alimentação - Tabela 7.1'!$5:$5,0)+1), "")</f>
        <v/>
      </c>
      <c r="E6308" s="62" t="str">
        <f>IFERROR(INDEX('alimentação - Tabela 7.1'!$9:$9,
MATCH(TEXT('Tabela 7.1'!$A6308,"mmmm/aaaa"),'alimentação - Tabela 7.1'!$5:$5,0)+2), "")</f>
        <v/>
      </c>
      <c r="F6308" s="62" t="str">
        <f>IFERROR(INDEX('alimentação - Tabela 7.1'!$9:$9,
MATCH(TEXT('Tabela 7.1'!$A6308,"mmmm/aaaa"),'alimentação - Tabela 7.1'!$5:$5,0)+3), "")</f>
        <v/>
      </c>
      <c r="G6308" s="95" t="str">
        <f>IFERROR(INDEX('alimentação - Tabela 7.1'!$9:$9,
MATCH(TEXT('Tabela 7.1'!$A6308,"mmmm/aaaa"),'alimentação - Tabela 7.1'!$5:$5,0)+4), "")</f>
        <v/>
      </c>
    </row>
    <row r="6309" spans="1:7" x14ac:dyDescent="0.25">
      <c r="A6309" s="59" t="str">
        <f>IF(
   SUMPRODUCT(--('alimentação - Tabela 7.1'!$5:$5=TEXT(DATE(2020,INT((ROW(A6307)-1)/33)+1,1),"mmmm/aaaa"))) &gt; 0,
   TEXT(DATE(2020,INT((ROW(A6307)-1)/33)+1,1),"mmm/aa"),
   ""
)</f>
        <v/>
      </c>
      <c r="B6309" s="61" t="str">
        <f>IF(A6309&lt;&gt;"", 'alimentação - Tabela 7.1'!$B$10, "" )</f>
        <v/>
      </c>
      <c r="C6309" s="62" t="str">
        <f>IFERROR(INDEX('alimentação - Tabela 7.1'!$10:$10,
MATCH(TEXT('Tabela 7.1'!A6309,"mmmm/aaaa"),'alimentação - Tabela 7.1'!$5:$5,0)), "")</f>
        <v/>
      </c>
      <c r="D6309" s="62" t="str">
        <f>IFERROR(INDEX('alimentação - Tabela 7.1'!$10:$10,
MATCH(TEXT('Tabela 7.1'!$A6309,"mmmm/aaaa"),'alimentação - Tabela 7.1'!$5:$5,0)+1), "")</f>
        <v/>
      </c>
      <c r="E6309" s="62" t="str">
        <f>IFERROR(INDEX('alimentação - Tabela 7.1'!$10:$10,
MATCH(TEXT('Tabela 7.1'!$A6309,"mmmm/aaaa"),'alimentação - Tabela 7.1'!$5:$5,0)+2), "")</f>
        <v/>
      </c>
      <c r="F6309" s="62" t="str">
        <f>IFERROR(INDEX('alimentação - Tabela 7.1'!$10:$10,
MATCH(TEXT('Tabela 7.1'!$A6309,"mmmm/aaaa"),'alimentação - Tabela 7.1'!$5:$5,0)+3), "")</f>
        <v/>
      </c>
      <c r="G6309" s="95" t="str">
        <f>IFERROR(INDEX('alimentação - Tabela 7.1'!$10:$10,
MATCH(TEXT('Tabela 7.1'!$A6309,"mmmm/aaaa"),'alimentação - Tabela 7.1'!$5:$5,0)+4), "")</f>
        <v/>
      </c>
    </row>
    <row r="6310" spans="1:7" x14ac:dyDescent="0.25">
      <c r="A6310" s="59" t="str">
        <f>IF(
   SUMPRODUCT(--('alimentação - Tabela 7.1'!$5:$5=TEXT(DATE(2020,INT((ROW(A6308)-1)/33)+1,1),"mmmm/aaaa"))) &gt; 0,
   TEXT(DATE(2020,INT((ROW(A6308)-1)/33)+1,1),"mmm/aa"),
   ""
)</f>
        <v/>
      </c>
      <c r="B6310" s="61" t="str">
        <f>IF(A6310&lt;&gt;"", 'alimentação - Tabela 7.1'!$B$11, "" )</f>
        <v/>
      </c>
      <c r="C6310" s="62" t="str">
        <f>IFERROR(INDEX('alimentação - Tabela 7.1'!$11:$11,
MATCH(TEXT('Tabela 7.1'!A6310,"mmmm/aaaa"),'alimentação - Tabela 7.1'!$5:$5,0)), "")</f>
        <v/>
      </c>
      <c r="D6310" s="62" t="str">
        <f>IFERROR(INDEX('alimentação - Tabela 7.1'!$11:$11,
MATCH(TEXT('Tabela 7.1'!$A6310,"mmmm/aaaa"),'alimentação - Tabela 7.1'!$5:$5,0)+1), "")</f>
        <v/>
      </c>
      <c r="E6310" s="62" t="str">
        <f>IFERROR(INDEX('alimentação - Tabela 7.1'!$11:$11,
MATCH(TEXT('Tabela 7.1'!$A6310,"mmmm/aaaa"),'alimentação - Tabela 7.1'!$5:$5,0)+2), "")</f>
        <v/>
      </c>
      <c r="F6310" s="62" t="str">
        <f>IFERROR(INDEX('alimentação - Tabela 7.1'!$11:$11,
MATCH(TEXT('Tabela 7.1'!$A6310,"mmmm/aaaa"),'alimentação - Tabela 7.1'!$5:$5,0)+3), "")</f>
        <v/>
      </c>
      <c r="G6310" s="95" t="str">
        <f>IFERROR(INDEX('alimentação - Tabela 7.1'!$11:$11,
MATCH(TEXT('Tabela 7.1'!$A6310,"mmmm/aaaa"),'alimentação - Tabela 7.1'!$5:$5,0)+4), "")</f>
        <v/>
      </c>
    </row>
    <row r="6311" spans="1:7" x14ac:dyDescent="0.25">
      <c r="A6311" s="59" t="str">
        <f>IF(
   SUMPRODUCT(--('alimentação - Tabela 7.1'!$5:$5=TEXT(DATE(2020,INT((ROW(A6309)-1)/33)+1,1),"mmmm/aaaa"))) &gt; 0,
   TEXT(DATE(2020,INT((ROW(A6309)-1)/33)+1,1),"mmm/aa"),
   ""
)</f>
        <v/>
      </c>
      <c r="B6311" s="61" t="str">
        <f>IF(A6311&lt;&gt;"", 'alimentação - Tabela 7.1'!$B$12, "" )</f>
        <v/>
      </c>
      <c r="C6311" s="62" t="str">
        <f>IFERROR(INDEX('alimentação - Tabela 7.1'!$12:$12,
MATCH(TEXT('Tabela 7.1'!A6311,"mmmm/aaaa"),'alimentação - Tabela 7.1'!$5:$5,0)), "")</f>
        <v/>
      </c>
      <c r="D6311" s="62" t="str">
        <f>IFERROR(INDEX('alimentação - Tabela 7.1'!$12:$12,
MATCH(TEXT('Tabela 7.1'!$A6311,"mmmm/aaaa"),'alimentação - Tabela 7.1'!$5:$5,0)+1), "")</f>
        <v/>
      </c>
      <c r="E6311" s="62" t="str">
        <f>IFERROR(INDEX('alimentação - Tabela 7.1'!$12:$12,
MATCH(TEXT('Tabela 7.1'!$A6311,"mmmm/aaaa"),'alimentação - Tabela 7.1'!$5:$5,0)+2), "")</f>
        <v/>
      </c>
      <c r="F6311" s="62" t="str">
        <f>IFERROR(INDEX('alimentação - Tabela 7.1'!$12:$12,
MATCH(TEXT('Tabela 7.1'!$A6311,"mmmm/aaaa"),'alimentação - Tabela 7.1'!$5:$5,0)+3), "")</f>
        <v/>
      </c>
      <c r="G6311" s="95" t="str">
        <f>IFERROR(INDEX('alimentação - Tabela 7.1'!$12:$12,
MATCH(TEXT('Tabela 7.1'!$A6311,"mmmm/aaaa"),'alimentação - Tabela 7.1'!$5:$5,0)+4), "")</f>
        <v/>
      </c>
    </row>
    <row r="6312" spans="1:7" x14ac:dyDescent="0.25">
      <c r="A6312" s="59" t="str">
        <f>IF(
   SUMPRODUCT(--('alimentação - Tabela 7.1'!$5:$5=TEXT(DATE(2020,INT((ROW(A6310)-1)/33)+1,1),"mmmm/aaaa"))) &gt; 0,
   TEXT(DATE(2020,INT((ROW(A6310)-1)/33)+1,1),"mmm/aa"),
   ""
)</f>
        <v/>
      </c>
      <c r="B6312" s="61" t="str">
        <f>IF(A6312&lt;&gt;"", 'alimentação - Tabela 7.1'!$B$13, "" )</f>
        <v/>
      </c>
      <c r="C6312" s="62" t="str">
        <f>IFERROR(INDEX('alimentação - Tabela 7.1'!$13:$13,
MATCH(TEXT('Tabela 7.1'!A6312,"mmmm/aaaa"),'alimentação - Tabela 7.1'!$5:$5,0)), "")</f>
        <v/>
      </c>
      <c r="D6312" s="62" t="str">
        <f>IFERROR(INDEX('alimentação - Tabela 7.1'!$13:$13,
MATCH(TEXT('Tabela 7.1'!$A6312,"mmmm/aaaa"),'alimentação - Tabela 7.1'!$5:$5,0)+1), "")</f>
        <v/>
      </c>
      <c r="E6312" s="62" t="str">
        <f>IFERROR(INDEX('alimentação - Tabela 7.1'!$13:$13,
MATCH(TEXT('Tabela 7.1'!$A6312,"mmmm/aaaa"),'alimentação - Tabela 7.1'!$5:$5,0)+2), "")</f>
        <v/>
      </c>
      <c r="F6312" s="62" t="str">
        <f>IFERROR(INDEX('alimentação - Tabela 7.1'!$13:$13,
MATCH(TEXT('Tabela 7.1'!$A6312,"mmmm/aaaa"),'alimentação - Tabela 7.1'!$5:$5,0)+3), "")</f>
        <v/>
      </c>
      <c r="G6312" s="95" t="str">
        <f>IFERROR(INDEX('alimentação - Tabela 7.1'!$13:$13,
MATCH(TEXT('Tabela 7.1'!$A6312,"mmmm/aaaa"),'alimentação - Tabela 7.1'!$5:$5,0)+4), "")</f>
        <v/>
      </c>
    </row>
    <row r="6313" spans="1:7" x14ac:dyDescent="0.25">
      <c r="A6313" s="59" t="str">
        <f>IF(
   SUMPRODUCT(--('alimentação - Tabela 7.1'!$5:$5=TEXT(DATE(2020,INT((ROW(A6311)-1)/33)+1,1),"mmmm/aaaa"))) &gt; 0,
   TEXT(DATE(2020,INT((ROW(A6311)-1)/33)+1,1),"mmm/aa"),
   ""
)</f>
        <v/>
      </c>
      <c r="B6313" s="61" t="str">
        <f>IF(A6313&lt;&gt;"", 'alimentação - Tabela 7.1'!$B$14, "" )</f>
        <v/>
      </c>
      <c r="C6313" s="62" t="str">
        <f>IFERROR(INDEX('alimentação - Tabela 7.1'!$14:$14,
MATCH(TEXT('Tabela 7.1'!A6313,"mmmm/aaaa"),'alimentação - Tabela 7.1'!$5:$5,0)), "")</f>
        <v/>
      </c>
      <c r="D6313" s="62" t="str">
        <f>IFERROR(INDEX('alimentação - Tabela 7.1'!$14:$14,
MATCH(TEXT('Tabela 7.1'!$A6313,"mmmm/aaaa"),'alimentação - Tabela 7.1'!$5:$5,0)+1), "")</f>
        <v/>
      </c>
      <c r="E6313" s="62" t="str">
        <f>IFERROR(INDEX('alimentação - Tabela 7.1'!$14:$14,
MATCH(TEXT('Tabela 7.1'!$A6313,"mmmm/aaaa"),'alimentação - Tabela 7.1'!$5:$5,0)+2), "")</f>
        <v/>
      </c>
      <c r="F6313" s="62" t="str">
        <f>IFERROR(INDEX('alimentação - Tabela 7.1'!$14:$14,
MATCH(TEXT('Tabela 7.1'!$A6313,"mmmm/aaaa"),'alimentação - Tabela 7.1'!$5:$5,0)+3), "")</f>
        <v/>
      </c>
      <c r="G6313" s="95" t="str">
        <f>IFERROR(INDEX('alimentação - Tabela 7.1'!$14:$14,
MATCH(TEXT('Tabela 7.1'!$A6313,"mmmm/aaaa"),'alimentação - Tabela 7.1'!$5:$5,0)+4), "")</f>
        <v/>
      </c>
    </row>
    <row r="6314" spans="1:7" x14ac:dyDescent="0.25">
      <c r="A6314" s="59" t="str">
        <f>IF(
   SUMPRODUCT(--('alimentação - Tabela 7.1'!$5:$5=TEXT(DATE(2020,INT((ROW(A6312)-1)/33)+1,1),"mmmm/aaaa"))) &gt; 0,
   TEXT(DATE(2020,INT((ROW(A6312)-1)/33)+1,1),"mmm/aa"),
   ""
)</f>
        <v/>
      </c>
      <c r="B6314" s="61" t="str">
        <f>IF(A6314&lt;&gt;"", 'alimentação - Tabela 7.1'!$B$15, "" )</f>
        <v/>
      </c>
      <c r="C6314" s="62" t="str">
        <f>IFERROR(INDEX('alimentação - Tabela 7.1'!$15:$15,
MATCH(TEXT('Tabela 7.1'!A6314,"mmmm/aaaa"),'alimentação - Tabela 7.1'!$5:$5,0)), "")</f>
        <v/>
      </c>
      <c r="D6314" s="62" t="str">
        <f>IFERROR(INDEX('alimentação - Tabela 7.1'!$15:$15,
MATCH(TEXT('Tabela 7.1'!$A6314,"mmmm/aaaa"),'alimentação - Tabela 7.1'!$5:$5,0)+1), "")</f>
        <v/>
      </c>
      <c r="E6314" s="62" t="str">
        <f>IFERROR(INDEX('alimentação - Tabela 7.1'!$15:$15,
MATCH(TEXT('Tabela 7.1'!$A6314,"mmmm/aaaa"),'alimentação - Tabela 7.1'!$5:$5,0)+2), "")</f>
        <v/>
      </c>
      <c r="F6314" s="62" t="str">
        <f>IFERROR(INDEX('alimentação - Tabela 7.1'!$15:$15,
MATCH(TEXT('Tabela 7.1'!$A6314,"mmmm/aaaa"),'alimentação - Tabela 7.1'!$5:$5,0)+3), "")</f>
        <v/>
      </c>
      <c r="G6314" s="95" t="str">
        <f>IFERROR(INDEX('alimentação - Tabela 7.1'!$15:$15,
MATCH(TEXT('Tabela 7.1'!$A6314,"mmmm/aaaa"),'alimentação - Tabela 7.1'!$5:$5,0)+4), "")</f>
        <v/>
      </c>
    </row>
    <row r="6315" spans="1:7" x14ac:dyDescent="0.25">
      <c r="A6315" s="59" t="str">
        <f>IF(
   SUMPRODUCT(--('alimentação - Tabela 7.1'!$5:$5=TEXT(DATE(2020,INT((ROW(A6313)-1)/33)+1,1),"mmmm/aaaa"))) &gt; 0,
   TEXT(DATE(2020,INT((ROW(A6313)-1)/33)+1,1),"mmm/aa"),
   ""
)</f>
        <v/>
      </c>
      <c r="B6315" s="61" t="str">
        <f>IF(A6315&lt;&gt;"", 'alimentação - Tabela 7.1'!$B$16, "" )</f>
        <v/>
      </c>
      <c r="C6315" s="62" t="str">
        <f>IFERROR(INDEX('alimentação - Tabela 7.1'!$16:$16,
MATCH(TEXT('Tabela 7.1'!A6315,"mmmm/aaaa"),'alimentação - Tabela 7.1'!$5:$5,0)), "")</f>
        <v/>
      </c>
      <c r="D6315" s="62" t="str">
        <f>IFERROR(INDEX('alimentação - Tabela 7.1'!$16:$16,
MATCH(TEXT('Tabela 7.1'!$A6315,"mmmm/aaaa"),'alimentação - Tabela 7.1'!$5:$5,0)+1), "")</f>
        <v/>
      </c>
      <c r="E6315" s="62" t="str">
        <f>IFERROR(INDEX('alimentação - Tabela 7.1'!$16:$16,
MATCH(TEXT('Tabela 7.1'!$A6315,"mmmm/aaaa"),'alimentação - Tabela 7.1'!$5:$5,0)+2), "")</f>
        <v/>
      </c>
      <c r="F6315" s="62" t="str">
        <f>IFERROR(INDEX('alimentação - Tabela 7.1'!$16:$16,
MATCH(TEXT('Tabela 7.1'!$A6315,"mmmm/aaaa"),'alimentação - Tabela 7.1'!$5:$5,0)+3), "")</f>
        <v/>
      </c>
      <c r="G6315" s="95" t="str">
        <f>IFERROR(INDEX('alimentação - Tabela 7.1'!$16:$16,
MATCH(TEXT('Tabela 7.1'!$A6315,"mmmm/aaaa"),'alimentação - Tabela 7.1'!$5:$5,0)+4), "")</f>
        <v/>
      </c>
    </row>
    <row r="6316" spans="1:7" x14ac:dyDescent="0.25">
      <c r="A6316" s="59" t="str">
        <f>IF(
   SUMPRODUCT(--('alimentação - Tabela 7.1'!$5:$5=TEXT(DATE(2020,INT((ROW(A6314)-1)/33)+1,1),"mmmm/aaaa"))) &gt; 0,
   TEXT(DATE(2020,INT((ROW(A6314)-1)/33)+1,1),"mmm/aa"),
   ""
)</f>
        <v/>
      </c>
      <c r="B6316" s="61" t="str">
        <f>IF(A6316&lt;&gt;"", 'alimentação - Tabela 7.1'!$B$17, "" )</f>
        <v/>
      </c>
      <c r="C6316" s="62" t="str">
        <f>IFERROR(INDEX('alimentação - Tabela 7.1'!$17:$17,
MATCH(TEXT('Tabela 7.1'!A6316,"mmmm/aaaa"),'alimentação - Tabela 7.1'!$5:$5,0)), "")</f>
        <v/>
      </c>
      <c r="D6316" s="62" t="str">
        <f>IFERROR(INDEX('alimentação - Tabela 7.1'!$17:$17,
MATCH(TEXT('Tabela 7.1'!$A6316,"mmmm/aaaa"),'alimentação - Tabela 7.1'!$5:$5,0)+1), "")</f>
        <v/>
      </c>
      <c r="E6316" s="62" t="str">
        <f>IFERROR(INDEX('alimentação - Tabela 7.1'!$17:$17,
MATCH(TEXT('Tabela 7.1'!$A6316,"mmmm/aaaa"),'alimentação - Tabela 7.1'!$5:$5,0)+2), "")</f>
        <v/>
      </c>
      <c r="F6316" s="62" t="str">
        <f>IFERROR(INDEX('alimentação - Tabela 7.1'!$17:$17,
MATCH(TEXT('Tabela 7.1'!$A6316,"mmmm/aaaa"),'alimentação - Tabela 7.1'!$5:$5,0)+3), "")</f>
        <v/>
      </c>
      <c r="G6316" s="95" t="str">
        <f>IFERROR(INDEX('alimentação - Tabela 7.1'!$17:$17,
MATCH(TEXT('Tabela 7.1'!$A6316,"mmmm/aaaa"),'alimentação - Tabela 7.1'!$5:$5,0)+4), "")</f>
        <v/>
      </c>
    </row>
    <row r="6317" spans="1:7" x14ac:dyDescent="0.25">
      <c r="A6317" s="59" t="str">
        <f>IF(
   SUMPRODUCT(--('alimentação - Tabela 7.1'!$5:$5=TEXT(DATE(2020,INT((ROW(A6315)-1)/33)+1,1),"mmmm/aaaa"))) &gt; 0,
   TEXT(DATE(2020,INT((ROW(A6315)-1)/33)+1,1),"mmm/aa"),
   ""
)</f>
        <v/>
      </c>
      <c r="B6317" s="61" t="str">
        <f>IF(A6317&lt;&gt;"", 'alimentação - Tabela 7.1'!$B$18, "" )</f>
        <v/>
      </c>
      <c r="C6317" s="62" t="str">
        <f>IFERROR(INDEX('alimentação - Tabela 7.1'!$18:$18,
MATCH(TEXT('Tabela 7.1'!A6317,"mmmm/aaaa"),'alimentação - Tabela 7.1'!$5:$5,0)), "")</f>
        <v/>
      </c>
      <c r="D6317" s="62" t="str">
        <f>IFERROR(INDEX('alimentação - Tabela 7.1'!$18:$18,
MATCH(TEXT('Tabela 7.1'!$A6317,"mmmm/aaaa"),'alimentação - Tabela 7.1'!$5:$5,0)+1), "")</f>
        <v/>
      </c>
      <c r="E6317" s="62" t="str">
        <f>IFERROR(INDEX('alimentação - Tabela 7.1'!$18:$18,
MATCH(TEXT('Tabela 7.1'!$A6317,"mmmm/aaaa"),'alimentação - Tabela 7.1'!$5:$5,0)+2), "")</f>
        <v/>
      </c>
      <c r="F6317" s="62" t="str">
        <f>IFERROR(INDEX('alimentação - Tabela 7.1'!$18:$18,
MATCH(TEXT('Tabela 7.1'!$A6317,"mmmm/aaaa"),'alimentação - Tabela 7.1'!$5:$5,0)+3), "")</f>
        <v/>
      </c>
      <c r="G6317" s="95" t="str">
        <f>IFERROR(INDEX('alimentação - Tabela 7.1'!$18:$18,
MATCH(TEXT('Tabela 7.1'!$A6317,"mmmm/aaaa"),'alimentação - Tabela 7.1'!$5:$5,0)+4), "")</f>
        <v/>
      </c>
    </row>
    <row r="6318" spans="1:7" x14ac:dyDescent="0.25">
      <c r="A6318" s="59" t="str">
        <f>IF(
   SUMPRODUCT(--('alimentação - Tabela 7.1'!$5:$5=TEXT(DATE(2020,INT((ROW(A6316)-1)/33)+1,1),"mmmm/aaaa"))) &gt; 0,
   TEXT(DATE(2020,INT((ROW(A6316)-1)/33)+1,1),"mmm/aa"),
   ""
)</f>
        <v/>
      </c>
      <c r="B6318" s="61" t="str">
        <f>IF(A6318&lt;&gt;"", 'alimentação - Tabela 7.1'!$B$19, "" )</f>
        <v/>
      </c>
      <c r="C6318" s="62" t="str">
        <f>IFERROR(INDEX('alimentação - Tabela 7.1'!$19:$19,
MATCH(TEXT('Tabela 7.1'!A6318,"mmmm/aaaa"),'alimentação - Tabela 7.1'!$5:$5,0)), "")</f>
        <v/>
      </c>
      <c r="D6318" s="62" t="str">
        <f>IFERROR(INDEX('alimentação - Tabela 7.1'!$19:$19,
MATCH(TEXT('Tabela 7.1'!$A6318,"mmmm/aaaa"),'alimentação - Tabela 7.1'!$5:$5,0)+1), "")</f>
        <v/>
      </c>
      <c r="E6318" s="62" t="str">
        <f>IFERROR(INDEX('alimentação - Tabela 7.1'!$19:$19,
MATCH(TEXT('Tabela 7.1'!$A6318,"mmmm/aaaa"),'alimentação - Tabela 7.1'!$5:$5,0)+2), "")</f>
        <v/>
      </c>
      <c r="F6318" s="62" t="str">
        <f>IFERROR(INDEX('alimentação - Tabela 7.1'!$19:$19,
MATCH(TEXT('Tabela 7.1'!$A6318,"mmmm/aaaa"),'alimentação - Tabela 7.1'!$5:$5,0)+3), "")</f>
        <v/>
      </c>
      <c r="G6318" s="95" t="str">
        <f>IFERROR(INDEX('alimentação - Tabela 7.1'!$19:$19,
MATCH(TEXT('Tabela 7.1'!$A6318,"mmmm/aaaa"),'alimentação - Tabela 7.1'!$5:$5,0)+4), "")</f>
        <v/>
      </c>
    </row>
    <row r="6319" spans="1:7" x14ac:dyDescent="0.25">
      <c r="A6319" s="59" t="str">
        <f>IF(
   SUMPRODUCT(--('alimentação - Tabela 7.1'!$5:$5=TEXT(DATE(2020,INT((ROW(A6317)-1)/33)+1,1),"mmmm/aaaa"))) &gt; 0,
   TEXT(DATE(2020,INT((ROW(A6317)-1)/33)+1,1),"mmm/aa"),
   ""
)</f>
        <v/>
      </c>
      <c r="B6319" s="61" t="str">
        <f>IF(A6319&lt;&gt;"", 'alimentação - Tabela 7.1'!$B$20, "" )</f>
        <v/>
      </c>
      <c r="C6319" s="62" t="str">
        <f>IFERROR(INDEX('alimentação - Tabela 7.1'!$20:$20,
MATCH(TEXT('Tabela 7.1'!A6319,"mmmm/aaaa"),'alimentação - Tabela 7.1'!$5:$5,0)), "")</f>
        <v/>
      </c>
      <c r="D6319" s="62" t="str">
        <f>IFERROR(INDEX('alimentação - Tabela 7.1'!$20:$20,
MATCH(TEXT('Tabela 7.1'!$A6319,"mmmm/aaaa"),'alimentação - Tabela 7.1'!$5:$5,0)+1), "")</f>
        <v/>
      </c>
      <c r="E6319" s="62" t="str">
        <f>IFERROR(INDEX('alimentação - Tabela 7.1'!$20:$20,
MATCH(TEXT('Tabela 7.1'!$A6319,"mmmm/aaaa"),'alimentação - Tabela 7.1'!$5:$5,0)+2), "")</f>
        <v/>
      </c>
      <c r="F6319" s="62" t="str">
        <f>IFERROR(INDEX('alimentação - Tabela 7.1'!$20:$20,
MATCH(TEXT('Tabela 7.1'!$A6319,"mmmm/aaaa"),'alimentação - Tabela 7.1'!$5:$5,0)+3), "")</f>
        <v/>
      </c>
      <c r="G6319" s="95" t="str">
        <f>IFERROR(INDEX('alimentação - Tabela 7.1'!$20:$20,
MATCH(TEXT('Tabela 7.1'!$A6319,"mmmm/aaaa"),'alimentação - Tabela 7.1'!$5:$5,0)+4), "")</f>
        <v/>
      </c>
    </row>
    <row r="6320" spans="1:7" x14ac:dyDescent="0.25">
      <c r="A6320" s="59" t="str">
        <f>IF(
   SUMPRODUCT(--('alimentação - Tabela 7.1'!$5:$5=TEXT(DATE(2020,INT((ROW(A6318)-1)/33)+1,1),"mmmm/aaaa"))) &gt; 0,
   TEXT(DATE(2020,INT((ROW(A6318)-1)/33)+1,1),"mmm/aa"),
   ""
)</f>
        <v/>
      </c>
      <c r="B6320" s="61" t="str">
        <f>IF(A6320&lt;&gt;"", 'alimentação - Tabela 7.1'!$B$21, "" )</f>
        <v/>
      </c>
      <c r="C6320" s="62" t="str">
        <f>IFERROR(INDEX('alimentação - Tabela 7.1'!$21:$21,
MATCH(TEXT('Tabela 7.1'!A6320,"mmmm/aaaa"),'alimentação - Tabela 7.1'!$5:$5,0)), "")</f>
        <v/>
      </c>
      <c r="D6320" s="62" t="str">
        <f>IFERROR(INDEX('alimentação - Tabela 7.1'!$21:$21,
MATCH(TEXT('Tabela 7.1'!$A6320,"mmmm/aaaa"),'alimentação - Tabela 7.1'!$5:$5,0)+1), "")</f>
        <v/>
      </c>
      <c r="E6320" s="62" t="str">
        <f>IFERROR(INDEX('alimentação - Tabela 7.1'!$21:$21,
MATCH(TEXT('Tabela 7.1'!$A6320,"mmmm/aaaa"),'alimentação - Tabela 7.1'!$5:$5,0)+2), "")</f>
        <v/>
      </c>
      <c r="F6320" s="62" t="str">
        <f>IFERROR(INDEX('alimentação - Tabela 7.1'!$21:$21,
MATCH(TEXT('Tabela 7.1'!$A6320,"mmmm/aaaa"),'alimentação - Tabela 7.1'!$5:$5,0)+3), "")</f>
        <v/>
      </c>
      <c r="G6320" s="95" t="str">
        <f>IFERROR(INDEX('alimentação - Tabela 7.1'!$21:$21,
MATCH(TEXT('Tabela 7.1'!$A6320,"mmmm/aaaa"),'alimentação - Tabela 7.1'!$5:$5,0)+4), "")</f>
        <v/>
      </c>
    </row>
    <row r="6321" spans="1:7" x14ac:dyDescent="0.25">
      <c r="A6321" s="59" t="str">
        <f>IF(
   SUMPRODUCT(--('alimentação - Tabela 7.1'!$5:$5=TEXT(DATE(2020,INT((ROW(A6319)-1)/33)+1,1),"mmmm/aaaa"))) &gt; 0,
   TEXT(DATE(2020,INT((ROW(A6319)-1)/33)+1,1),"mmm/aa"),
   ""
)</f>
        <v/>
      </c>
      <c r="B6321" s="61" t="str">
        <f>IF(A6321&lt;&gt;"", 'alimentação - Tabela 7.1'!$B$22, "" )</f>
        <v/>
      </c>
      <c r="C6321" s="62" t="str">
        <f>IFERROR(INDEX('alimentação - Tabela 7.1'!$22:$22,
MATCH(TEXT('Tabela 7.1'!A6321,"mmmm/aaaa"),'alimentação - Tabela 7.1'!$5:$5,0)), "")</f>
        <v/>
      </c>
      <c r="D6321" s="62" t="str">
        <f>IFERROR(INDEX('alimentação - Tabela 7.1'!$22:$22,
MATCH(TEXT('Tabela 7.1'!$A6321,"mmmm/aaaa"),'alimentação - Tabela 7.1'!$5:$5,0)+1), "")</f>
        <v/>
      </c>
      <c r="E6321" s="62" t="str">
        <f>IFERROR(INDEX('alimentação - Tabela 7.1'!$22:$22,
MATCH(TEXT('Tabela 7.1'!$A6321,"mmmm/aaaa"),'alimentação - Tabela 7.1'!$5:$5,0)+2), "")</f>
        <v/>
      </c>
      <c r="F6321" s="62" t="str">
        <f>IFERROR(INDEX('alimentação - Tabela 7.1'!$22:$22,
MATCH(TEXT('Tabela 7.1'!$A6321,"mmmm/aaaa"),'alimentação - Tabela 7.1'!$5:$5,0)+3), "")</f>
        <v/>
      </c>
      <c r="G6321" s="95" t="str">
        <f>IFERROR(INDEX('alimentação - Tabela 7.1'!$22:$22,
MATCH(TEXT('Tabela 7.1'!$A6321,"mmmm/aaaa"),'alimentação - Tabela 7.1'!$5:$5,0)+4), "")</f>
        <v/>
      </c>
    </row>
    <row r="6322" spans="1:7" x14ac:dyDescent="0.25">
      <c r="A6322" s="59" t="str">
        <f>IF(
   SUMPRODUCT(--('alimentação - Tabela 7.1'!$5:$5=TEXT(DATE(2020,INT((ROW(A6320)-1)/33)+1,1),"mmmm/aaaa"))) &gt; 0,
   TEXT(DATE(2020,INT((ROW(A6320)-1)/33)+1,1),"mmm/aa"),
   ""
)</f>
        <v/>
      </c>
      <c r="B6322" s="61" t="str">
        <f>IF(A6322&lt;&gt;"", 'alimentação - Tabela 7.1'!$B$23, "" )</f>
        <v/>
      </c>
      <c r="C6322" s="62" t="str">
        <f>IFERROR(INDEX('alimentação - Tabela 7.1'!$23:$23,
MATCH(TEXT('Tabela 7.1'!A6322,"mmmm/aaaa"),'alimentação - Tabela 7.1'!$5:$5,0)), "")</f>
        <v/>
      </c>
      <c r="D6322" s="62" t="str">
        <f>IFERROR(INDEX('alimentação - Tabela 7.1'!$23:$23,
MATCH(TEXT('Tabela 7.1'!$A6322,"mmmm/aaaa"),'alimentação - Tabela 7.1'!$5:$5,0)+1), "")</f>
        <v/>
      </c>
      <c r="E6322" s="62" t="str">
        <f>IFERROR(INDEX('alimentação - Tabela 7.1'!$23:$23,
MATCH(TEXT('Tabela 7.1'!$A6322,"mmmm/aaaa"),'alimentação - Tabela 7.1'!$5:$5,0)+2), "")</f>
        <v/>
      </c>
      <c r="F6322" s="62" t="str">
        <f>IFERROR(INDEX('alimentação - Tabela 7.1'!$23:$23,
MATCH(TEXT('Tabela 7.1'!$A6322,"mmmm/aaaa"),'alimentação - Tabela 7.1'!$5:$5,0)+3), "")</f>
        <v/>
      </c>
      <c r="G6322" s="95" t="str">
        <f>IFERROR(INDEX('alimentação - Tabela 7.1'!$23:$23,
MATCH(TEXT('Tabela 7.1'!$A6322,"mmmm/aaaa"),'alimentação - Tabela 7.1'!$5:$5,0)+4), "")</f>
        <v/>
      </c>
    </row>
    <row r="6323" spans="1:7" x14ac:dyDescent="0.25">
      <c r="A6323" s="59" t="str">
        <f>IF(
   SUMPRODUCT(--('alimentação - Tabela 7.1'!$5:$5=TEXT(DATE(2020,INT((ROW(A6321)-1)/33)+1,1),"mmmm/aaaa"))) &gt; 0,
   TEXT(DATE(2020,INT((ROW(A6321)-1)/33)+1,1),"mmm/aa"),
   ""
)</f>
        <v/>
      </c>
      <c r="B6323" s="61" t="str">
        <f>IF(A6323&lt;&gt;"", 'alimentação - Tabela 7.1'!$B$24, "" )</f>
        <v/>
      </c>
      <c r="C6323" s="62" t="str">
        <f>IFERROR(INDEX('alimentação - Tabela 7.1'!$24:$24,
MATCH(TEXT('Tabela 7.1'!A6323,"mmmm/aaaa"),'alimentação - Tabela 7.1'!$5:$5,0)), "")</f>
        <v/>
      </c>
      <c r="D6323" s="62" t="str">
        <f>IFERROR(INDEX('alimentação - Tabela 7.1'!$24:$24,
MATCH(TEXT('Tabela 7.1'!$A6323,"mmmm/aaaa"),'alimentação - Tabela 7.1'!$5:$5,0)+1), "")</f>
        <v/>
      </c>
      <c r="E6323" s="62" t="str">
        <f>IFERROR(INDEX('alimentação - Tabela 7.1'!$24:$24,
MATCH(TEXT('Tabela 7.1'!$A6323,"mmmm/aaaa"),'alimentação - Tabela 7.1'!$5:$5,0)+2), "")</f>
        <v/>
      </c>
      <c r="F6323" s="62" t="str">
        <f>IFERROR(INDEX('alimentação - Tabela 7.1'!$24:$24,
MATCH(TEXT('Tabela 7.1'!$A6323,"mmmm/aaaa"),'alimentação - Tabela 7.1'!$5:$5,0)+3), "")</f>
        <v/>
      </c>
      <c r="G6323" s="95" t="str">
        <f>IFERROR(INDEX('alimentação - Tabela 7.1'!$24:$24,
MATCH(TEXT('Tabela 7.1'!$A6323,"mmmm/aaaa"),'alimentação - Tabela 7.1'!$5:$5,0)+4), "")</f>
        <v/>
      </c>
    </row>
    <row r="6324" spans="1:7" x14ac:dyDescent="0.25">
      <c r="A6324" s="59" t="str">
        <f>IF(
   SUMPRODUCT(--('alimentação - Tabela 7.1'!$5:$5=TEXT(DATE(2020,INT((ROW(A6322)-1)/33)+1,1),"mmmm/aaaa"))) &gt; 0,
   TEXT(DATE(2020,INT((ROW(A6322)-1)/33)+1,1),"mmm/aa"),
   ""
)</f>
        <v/>
      </c>
      <c r="B6324" s="61" t="str">
        <f>IF(A6324&lt;&gt;"", 'alimentação - Tabela 7.1'!$B$25, "" )</f>
        <v/>
      </c>
      <c r="C6324" s="62" t="str">
        <f>IFERROR(INDEX('alimentação - Tabela 7.1'!$25:$25,
MATCH(TEXT('Tabela 7.1'!A6324,"mmmm/aaaa"),'alimentação - Tabela 7.1'!$5:$5,0)), "")</f>
        <v/>
      </c>
      <c r="D6324" s="62" t="str">
        <f>IFERROR(INDEX('alimentação - Tabela 7.1'!$25:$25,
MATCH(TEXT('Tabela 7.1'!$A6324,"mmmm/aaaa"),'alimentação - Tabela 7.1'!$5:$5,0)+1), "")</f>
        <v/>
      </c>
      <c r="E6324" s="62" t="str">
        <f>IFERROR(INDEX('alimentação - Tabela 7.1'!$25:$25,
MATCH(TEXT('Tabela 7.1'!$A6324,"mmmm/aaaa"),'alimentação - Tabela 7.1'!$5:$5,0)+2), "")</f>
        <v/>
      </c>
      <c r="F6324" s="62" t="str">
        <f>IFERROR(INDEX('alimentação - Tabela 7.1'!$25:$25,
MATCH(TEXT('Tabela 7.1'!$A6324,"mmmm/aaaa"),'alimentação - Tabela 7.1'!$5:$5,0)+3), "")</f>
        <v/>
      </c>
      <c r="G6324" s="95" t="str">
        <f>IFERROR(INDEX('alimentação - Tabela 7.1'!$25:$25,
MATCH(TEXT('Tabela 7.1'!$A6324,"mmmm/aaaa"),'alimentação - Tabela 7.1'!$5:$5,0)+4), "")</f>
        <v/>
      </c>
    </row>
    <row r="6325" spans="1:7" x14ac:dyDescent="0.25">
      <c r="A6325" s="59" t="str">
        <f>IF(
   SUMPRODUCT(--('alimentação - Tabela 7.1'!$5:$5=TEXT(DATE(2020,INT((ROW(A6323)-1)/33)+1,1),"mmmm/aaaa"))) &gt; 0,
   TEXT(DATE(2020,INT((ROW(A6323)-1)/33)+1,1),"mmm/aa"),
   ""
)</f>
        <v/>
      </c>
      <c r="B6325" s="61" t="str">
        <f>IF(A6325&lt;&gt;"", 'alimentação - Tabela 7.1'!$B$26, "" )</f>
        <v/>
      </c>
      <c r="C6325" s="62" t="str">
        <f>IFERROR(INDEX('alimentação - Tabela 7.1'!$26:$26,
MATCH(TEXT('Tabela 7.1'!A6325,"mmmm/aaaa"),'alimentação - Tabela 7.1'!$5:$5,0)), "")</f>
        <v/>
      </c>
      <c r="D6325" s="62" t="str">
        <f>IFERROR(INDEX('alimentação - Tabela 7.1'!$26:$26,
MATCH(TEXT('Tabela 7.1'!$A6325,"mmmm/aaaa"),'alimentação - Tabela 7.1'!$5:$5,0)+1), "")</f>
        <v/>
      </c>
      <c r="E6325" s="62" t="str">
        <f>IFERROR(INDEX('alimentação - Tabela 7.1'!$26:$26,
MATCH(TEXT('Tabela 7.1'!$A6325,"mmmm/aaaa"),'alimentação - Tabela 7.1'!$5:$5,0)+2), "")</f>
        <v/>
      </c>
      <c r="F6325" s="62" t="str">
        <f>IFERROR(INDEX('alimentação - Tabela 7.1'!$26:$26,
MATCH(TEXT('Tabela 7.1'!$A6325,"mmmm/aaaa"),'alimentação - Tabela 7.1'!$5:$5,0)+3), "")</f>
        <v/>
      </c>
      <c r="G6325" s="95" t="str">
        <f>IFERROR(INDEX('alimentação - Tabela 7.1'!$26:$26,
MATCH(TEXT('Tabela 7.1'!$A6325,"mmmm/aaaa"),'alimentação - Tabela 7.1'!$5:$5,0)+4), "")</f>
        <v/>
      </c>
    </row>
    <row r="6326" spans="1:7" x14ac:dyDescent="0.25">
      <c r="A6326" s="59" t="str">
        <f>IF(
   SUMPRODUCT(--('alimentação - Tabela 7.1'!$5:$5=TEXT(DATE(2020,INT((ROW(A6324)-1)/33)+1,1),"mmmm/aaaa"))) &gt; 0,
   TEXT(DATE(2020,INT((ROW(A6324)-1)/33)+1,1),"mmm/aa"),
   ""
)</f>
        <v/>
      </c>
      <c r="B6326" s="61" t="str">
        <f>IF(A6326&lt;&gt;"", 'alimentação - Tabela 7.1'!$B$27, "" )</f>
        <v/>
      </c>
      <c r="C6326" s="62" t="str">
        <f>IFERROR(INDEX('alimentação - Tabela 7.1'!$27:$27,
MATCH(TEXT('Tabela 7.1'!A6326,"mmmm/aaaa"),'alimentação - Tabela 7.1'!$5:$5,0)), "")</f>
        <v/>
      </c>
      <c r="D6326" s="62" t="str">
        <f>IFERROR(INDEX('alimentação - Tabela 7.1'!$27:$27,
MATCH(TEXT('Tabela 7.1'!$A6326,"mmmm/aaaa"),'alimentação - Tabela 7.1'!$5:$5,0)+1), "")</f>
        <v/>
      </c>
      <c r="E6326" s="62" t="str">
        <f>IFERROR(INDEX('alimentação - Tabela 7.1'!$27:$27,
MATCH(TEXT('Tabela 7.1'!$A6326,"mmmm/aaaa"),'alimentação - Tabela 7.1'!$5:$5,0)+2), "")</f>
        <v/>
      </c>
      <c r="F6326" s="62" t="str">
        <f>IFERROR(INDEX('alimentação - Tabela 7.1'!$27:$27,
MATCH(TEXT('Tabela 7.1'!$A6326,"mmmm/aaaa"),'alimentação - Tabela 7.1'!$5:$5,0)+3), "")</f>
        <v/>
      </c>
      <c r="G6326" s="95" t="str">
        <f>IFERROR(INDEX('alimentação - Tabela 7.1'!$27:$27,
MATCH(TEXT('Tabela 7.1'!$A6326,"mmmm/aaaa"),'alimentação - Tabela 7.1'!$5:$5,0)+4), "")</f>
        <v/>
      </c>
    </row>
    <row r="6327" spans="1:7" x14ac:dyDescent="0.25">
      <c r="A6327" s="59" t="str">
        <f>IF(
   SUMPRODUCT(--('alimentação - Tabela 7.1'!$5:$5=TEXT(DATE(2020,INT((ROW(A6325)-1)/33)+1,1),"mmmm/aaaa"))) &gt; 0,
   TEXT(DATE(2020,INT((ROW(A6325)-1)/33)+1,1),"mmm/aa"),
   ""
)</f>
        <v/>
      </c>
      <c r="B6327" s="61" t="str">
        <f>IF(A6327&lt;&gt;"", 'alimentação - Tabela 7.1'!$B$28, "" )</f>
        <v/>
      </c>
      <c r="C6327" s="62" t="str">
        <f>IFERROR(INDEX('alimentação - Tabela 7.1'!$28:$28,
MATCH(TEXT('Tabela 7.1'!A6327,"mmmm/aaaa"),'alimentação - Tabela 7.1'!$5:$5,0)), "")</f>
        <v/>
      </c>
      <c r="D6327" s="62" t="str">
        <f>IFERROR(INDEX('alimentação - Tabela 7.1'!$28:$28,
MATCH(TEXT('Tabela 7.1'!$A6327,"mmmm/aaaa"),'alimentação - Tabela 7.1'!$5:$5,0)+1), "")</f>
        <v/>
      </c>
      <c r="E6327" s="62" t="str">
        <f>IFERROR(INDEX('alimentação - Tabela 7.1'!$28:$28,
MATCH(TEXT('Tabela 7.1'!$A6327,"mmmm/aaaa"),'alimentação - Tabela 7.1'!$5:$5,0)+2), "")</f>
        <v/>
      </c>
      <c r="F6327" s="62" t="str">
        <f>IFERROR(INDEX('alimentação - Tabela 7.1'!$28:$28,
MATCH(TEXT('Tabela 7.1'!$A6327,"mmmm/aaaa"),'alimentação - Tabela 7.1'!$5:$5,0)+3), "")</f>
        <v/>
      </c>
      <c r="G6327" s="95" t="str">
        <f>IFERROR(INDEX('alimentação - Tabela 7.1'!$28:$28,
MATCH(TEXT('Tabela 7.1'!$A6327,"mmmm/aaaa"),'alimentação - Tabela 7.1'!$5:$5,0)+4), "")</f>
        <v/>
      </c>
    </row>
    <row r="6328" spans="1:7" x14ac:dyDescent="0.25">
      <c r="A6328" s="59" t="str">
        <f>IF(
   SUMPRODUCT(--('alimentação - Tabela 7.1'!$5:$5=TEXT(DATE(2020,INT((ROW(A6326)-1)/33)+1,1),"mmmm/aaaa"))) &gt; 0,
   TEXT(DATE(2020,INT((ROW(A6326)-1)/33)+1,1),"mmm/aa"),
   ""
)</f>
        <v/>
      </c>
      <c r="B6328" s="61" t="str">
        <f>IF(A6328&lt;&gt;"", 'alimentação - Tabela 7.1'!$B$29, "" )</f>
        <v/>
      </c>
      <c r="C6328" s="62" t="str">
        <f>IFERROR(INDEX('alimentação - Tabela 7.1'!$29:$29,
MATCH(TEXT('Tabela 7.1'!A6328,"mmmm/aaaa"),'alimentação - Tabela 7.1'!$5:$5,0)), "")</f>
        <v/>
      </c>
      <c r="D6328" s="62" t="str">
        <f>IFERROR(INDEX('alimentação - Tabela 7.1'!$29:$29,
MATCH(TEXT('Tabela 7.1'!$A6328,"mmmm/aaaa"),'alimentação - Tabela 7.1'!$5:$5,0)+1), "")</f>
        <v/>
      </c>
      <c r="E6328" s="62" t="str">
        <f>IFERROR(INDEX('alimentação - Tabela 7.1'!$29:$29,
MATCH(TEXT('Tabela 7.1'!$A6328,"mmmm/aaaa"),'alimentação - Tabela 7.1'!$5:$5,0)+2), "")</f>
        <v/>
      </c>
      <c r="F6328" s="62" t="str">
        <f>IFERROR(INDEX('alimentação - Tabela 7.1'!$29:$29,
MATCH(TEXT('Tabela 7.1'!$A6328,"mmmm/aaaa"),'alimentação - Tabela 7.1'!$5:$5,0)+3), "")</f>
        <v/>
      </c>
      <c r="G6328" s="95" t="str">
        <f>IFERROR(INDEX('alimentação - Tabela 7.1'!$29:$29,
MATCH(TEXT('Tabela 7.1'!$A6328,"mmmm/aaaa"),'alimentação - Tabela 7.1'!$5:$5,0)+4), "")</f>
        <v/>
      </c>
    </row>
    <row r="6329" spans="1:7" x14ac:dyDescent="0.25">
      <c r="A6329" s="59" t="str">
        <f>IF(
   SUMPRODUCT(--('alimentação - Tabela 7.1'!$5:$5=TEXT(DATE(2020,INT((ROW(A6327)-1)/33)+1,1),"mmmm/aaaa"))) &gt; 0,
   TEXT(DATE(2020,INT((ROW(A6327)-1)/33)+1,1),"mmm/aa"),
   ""
)</f>
        <v/>
      </c>
      <c r="B6329" s="61" t="str">
        <f>IF(A6329&lt;&gt;"", 'alimentação - Tabela 7.1'!$B$30, "" )</f>
        <v/>
      </c>
      <c r="C6329" s="62" t="str">
        <f>IFERROR(INDEX('alimentação - Tabela 7.1'!$30:$30,
MATCH(TEXT('Tabela 7.1'!A6329,"mmmm/aaaa"),'alimentação - Tabela 7.1'!$5:$5,0)), "")</f>
        <v/>
      </c>
      <c r="D6329" s="62" t="str">
        <f>IFERROR(INDEX('alimentação - Tabela 7.1'!$30:$30,
MATCH(TEXT('Tabela 7.1'!$A6329,"mmmm/aaaa"),'alimentação - Tabela 7.1'!$5:$5,0)+1), "")</f>
        <v/>
      </c>
      <c r="E6329" s="62" t="str">
        <f>IFERROR(INDEX('alimentação - Tabela 7.1'!$30:$30,
MATCH(TEXT('Tabela 7.1'!$A6329,"mmmm/aaaa"),'alimentação - Tabela 7.1'!$5:$5,0)+2), "")</f>
        <v/>
      </c>
      <c r="F6329" s="62" t="str">
        <f>IFERROR(INDEX('alimentação - Tabela 7.1'!$30:$30,
MATCH(TEXT('Tabela 7.1'!$A6329,"mmmm/aaaa"),'alimentação - Tabela 7.1'!$5:$5,0)+3), "")</f>
        <v/>
      </c>
      <c r="G6329" s="95" t="str">
        <f>IFERROR(INDEX('alimentação - Tabela 7.1'!$30:$30,
MATCH(TEXT('Tabela 7.1'!$A6329,"mmmm/aaaa"),'alimentação - Tabela 7.1'!$5:$5,0)+4), "")</f>
        <v/>
      </c>
    </row>
    <row r="6330" spans="1:7" x14ac:dyDescent="0.25">
      <c r="A6330" s="59" t="str">
        <f>IF(
   SUMPRODUCT(--('alimentação - Tabela 7.1'!$5:$5=TEXT(DATE(2020,INT((ROW(A6328)-1)/33)+1,1),"mmmm/aaaa"))) &gt; 0,
   TEXT(DATE(2020,INT((ROW(A6328)-1)/33)+1,1),"mmm/aa"),
   ""
)</f>
        <v/>
      </c>
      <c r="B6330" s="61" t="str">
        <f>IF(A6330&lt;&gt;"", 'alimentação - Tabela 7.1'!$B$31, "" )</f>
        <v/>
      </c>
      <c r="C6330" s="62" t="str">
        <f>IFERROR(INDEX('alimentação - Tabela 7.1'!$31:$31,
MATCH(TEXT('Tabela 7.1'!A6330,"mmmm/aaaa"),'alimentação - Tabela 7.1'!$5:$5,0)), "")</f>
        <v/>
      </c>
      <c r="D6330" s="62" t="str">
        <f>IFERROR(INDEX('alimentação - Tabela 7.1'!$31:$31,
MATCH(TEXT('Tabela 7.1'!$A6330,"mmmm/aaaa"),'alimentação - Tabela 7.1'!$5:$5,0)+1), "")</f>
        <v/>
      </c>
      <c r="E6330" s="62" t="str">
        <f>IFERROR(INDEX('alimentação - Tabela 7.1'!$31:$31,
MATCH(TEXT('Tabela 7.1'!$A6330,"mmmm/aaaa"),'alimentação - Tabela 7.1'!$5:$5,0)+2), "")</f>
        <v/>
      </c>
      <c r="F6330" s="62" t="str">
        <f>IFERROR(INDEX('alimentação - Tabela 7.1'!$31:$31,
MATCH(TEXT('Tabela 7.1'!$A6330,"mmmm/aaaa"),'alimentação - Tabela 7.1'!$5:$5,0)+3), "")</f>
        <v/>
      </c>
      <c r="G6330" s="95" t="str">
        <f>IFERROR(INDEX('alimentação - Tabela 7.1'!$31:$31,
MATCH(TEXT('Tabela 7.1'!$A6330,"mmmm/aaaa"),'alimentação - Tabela 7.1'!$5:$5,0)+4), "")</f>
        <v/>
      </c>
    </row>
    <row r="6331" spans="1:7" x14ac:dyDescent="0.25">
      <c r="A6331" s="59" t="str">
        <f>IF(
   SUMPRODUCT(--('alimentação - Tabela 7.1'!$5:$5=TEXT(DATE(2020,INT((ROW(A6329)-1)/33)+1,1),"mmmm/aaaa"))) &gt; 0,
   TEXT(DATE(2020,INT((ROW(A6329)-1)/33)+1,1),"mmm/aa"),
   ""
)</f>
        <v/>
      </c>
      <c r="B6331" s="61" t="str">
        <f>IF(A6331&lt;&gt;"", 'alimentação - Tabela 7.1'!$B$32, "" )</f>
        <v/>
      </c>
      <c r="C6331" s="62" t="str">
        <f>IFERROR(INDEX('alimentação - Tabela 7.1'!$32:$32,
MATCH(TEXT('Tabela 7.1'!A6331,"mmmm/aaaa"),'alimentação - Tabela 7.1'!$5:$5,0)), "")</f>
        <v/>
      </c>
      <c r="D6331" s="62" t="str">
        <f>IFERROR(INDEX('alimentação - Tabela 7.1'!$32:$32,
MATCH(TEXT('Tabela 7.1'!$A6331,"mmmm/aaaa"),'alimentação - Tabela 7.1'!$5:$5,0)+1), "")</f>
        <v/>
      </c>
      <c r="E6331" s="62" t="str">
        <f>IFERROR(INDEX('alimentação - Tabela 7.1'!$32:$32,
MATCH(TEXT('Tabela 7.1'!$A6331,"mmmm/aaaa"),'alimentação - Tabela 7.1'!$5:$5,0)+2), "")</f>
        <v/>
      </c>
      <c r="F6331" s="62" t="str">
        <f>IFERROR(INDEX('alimentação - Tabela 7.1'!$32:$32,
MATCH(TEXT('Tabela 7.1'!$A6331,"mmmm/aaaa"),'alimentação - Tabela 7.1'!$5:$5,0)+3), "")</f>
        <v/>
      </c>
      <c r="G6331" s="95" t="str">
        <f>IFERROR(INDEX('alimentação - Tabela 7.1'!$32:$32,
MATCH(TEXT('Tabela 7.1'!$A6331,"mmmm/aaaa"),'alimentação - Tabela 7.1'!$5:$5,0)+4), "")</f>
        <v/>
      </c>
    </row>
    <row r="6332" spans="1:7" x14ac:dyDescent="0.25">
      <c r="A6332" s="59" t="str">
        <f>IF(
   SUMPRODUCT(--('alimentação - Tabela 7.1'!$5:$5=TEXT(DATE(2020,INT((ROW(A6330)-1)/33)+1,1),"mmmm/aaaa"))) &gt; 0,
   TEXT(DATE(2020,INT((ROW(A6330)-1)/33)+1,1),"mmm/aa"),
   ""
)</f>
        <v/>
      </c>
      <c r="B6332" s="61" t="str">
        <f>IF(A6332&lt;&gt;"", 'alimentação - Tabela 7.1'!$B$33, "" )</f>
        <v/>
      </c>
      <c r="C6332" s="62" t="str">
        <f>IFERROR(INDEX('alimentação - Tabela 7.1'!$33:$33,
MATCH(TEXT('Tabela 7.1'!A6332,"mmmm/aaaa"),'alimentação - Tabela 7.1'!$5:$5,0)), "")</f>
        <v/>
      </c>
      <c r="D6332" s="62" t="str">
        <f>IFERROR(INDEX('alimentação - Tabela 7.1'!$33:$33,
MATCH(TEXT('Tabela 7.1'!$A6332,"mmmm/aaaa"),'alimentação - Tabela 7.1'!$5:$5,0)+1), "")</f>
        <v/>
      </c>
      <c r="E6332" s="62" t="str">
        <f>IFERROR(INDEX('alimentação - Tabela 7.1'!$33:$33,
MATCH(TEXT('Tabela 7.1'!$A6332,"mmmm/aaaa"),'alimentação - Tabela 7.1'!$5:$5,0)+2), "")</f>
        <v/>
      </c>
      <c r="F6332" s="62" t="str">
        <f>IFERROR(INDEX('alimentação - Tabela 7.1'!$33:$33,
MATCH(TEXT('Tabela 7.1'!$A6332,"mmmm/aaaa"),'alimentação - Tabela 7.1'!$5:$5,0)+3), "")</f>
        <v/>
      </c>
      <c r="G6332" s="95" t="str">
        <f>IFERROR(INDEX('alimentação - Tabela 7.1'!$33:$33,
MATCH(TEXT('Tabela 7.1'!$A6332,"mmmm/aaaa"),'alimentação - Tabela 7.1'!$5:$5,0)+4), "")</f>
        <v/>
      </c>
    </row>
    <row r="6333" spans="1:7" x14ac:dyDescent="0.25">
      <c r="A6333" s="59" t="str">
        <f>IF(
   SUMPRODUCT(--('alimentação - Tabela 7.1'!$5:$5=TEXT(DATE(2020,INT((ROW(A6331)-1)/33)+1,1),"mmmm/aaaa"))) &gt; 0,
   TEXT(DATE(2020,INT((ROW(A6331)-1)/33)+1,1),"mmm/aa"),
   ""
)</f>
        <v/>
      </c>
      <c r="B6333" s="61" t="str">
        <f>IF(A6333&lt;&gt;"", 'alimentação - Tabela 7.1'!$B$34, "" )</f>
        <v/>
      </c>
      <c r="C6333" s="62" t="str">
        <f>IFERROR(INDEX('alimentação - Tabela 7.1'!$34:$34,
MATCH(TEXT('Tabela 7.1'!A6333,"mmmm/aaaa"),'alimentação - Tabela 7.1'!$5:$5,0)), "")</f>
        <v/>
      </c>
      <c r="D6333" s="62" t="str">
        <f>IFERROR(INDEX('alimentação - Tabela 7.1'!$34:$34,
MATCH(TEXT('Tabela 7.1'!$A6333,"mmmm/aaaa"),'alimentação - Tabela 7.1'!$5:$5,0)+1), "")</f>
        <v/>
      </c>
      <c r="E6333" s="62" t="str">
        <f>IFERROR(INDEX('alimentação - Tabela 7.1'!$34:$34,
MATCH(TEXT('Tabela 7.1'!$A6333,"mmmm/aaaa"),'alimentação - Tabela 7.1'!$5:$5,0)+2), "")</f>
        <v/>
      </c>
      <c r="F6333" s="62" t="str">
        <f>IFERROR(INDEX('alimentação - Tabela 7.1'!$34:$34,
MATCH(TEXT('Tabela 7.1'!$A6333,"mmmm/aaaa"),'alimentação - Tabela 7.1'!$5:$5,0)+3), "")</f>
        <v/>
      </c>
      <c r="G6333" s="95" t="str">
        <f>IFERROR(INDEX('alimentação - Tabela 7.1'!$34:$34,
MATCH(TEXT('Tabela 7.1'!$A6333,"mmmm/aaaa"),'alimentação - Tabela 7.1'!$5:$5,0)+4), "")</f>
        <v/>
      </c>
    </row>
    <row r="6334" spans="1:7" x14ac:dyDescent="0.25">
      <c r="A6334" s="59" t="str">
        <f>IF(
   SUMPRODUCT(--('alimentação - Tabela 7.1'!$5:$5=TEXT(DATE(2020,INT((ROW(A6332)-1)/33)+1,1),"mmmm/aaaa"))) &gt; 0,
   TEXT(DATE(2020,INT((ROW(A6332)-1)/33)+1,1),"mmm/aa"),
   ""
)</f>
        <v/>
      </c>
      <c r="B6334" s="61" t="str">
        <f>IF(A6334&lt;&gt;"", 'alimentação - Tabela 7.1'!$B$35, "" )</f>
        <v/>
      </c>
      <c r="C6334" s="62" t="str">
        <f>IFERROR(INDEX('alimentação - Tabela 7.1'!$35:$35,
MATCH(TEXT('Tabela 7.1'!A6334,"mmmm/aaaa"),'alimentação - Tabela 7.1'!$5:$5,0)), "")</f>
        <v/>
      </c>
      <c r="D6334" s="62" t="str">
        <f>IFERROR(INDEX('alimentação - Tabela 7.1'!$35:$35,
MATCH(TEXT('Tabela 7.1'!$A6334,"mmmm/aaaa"),'alimentação - Tabela 7.1'!$5:$5,0)+1), "")</f>
        <v/>
      </c>
      <c r="E6334" s="62" t="str">
        <f>IFERROR(INDEX('alimentação - Tabela 7.1'!$35:$35,
MATCH(TEXT('Tabela 7.1'!$A6334,"mmmm/aaaa"),'alimentação - Tabela 7.1'!$5:$5,0)+2), "")</f>
        <v/>
      </c>
      <c r="F6334" s="62" t="str">
        <f>IFERROR(INDEX('alimentação - Tabela 7.1'!$35:$35,
MATCH(TEXT('Tabela 7.1'!$A6334,"mmmm/aaaa"),'alimentação - Tabela 7.1'!$5:$5,0)+3), "")</f>
        <v/>
      </c>
      <c r="G6334" s="95" t="str">
        <f>IFERROR(INDEX('alimentação - Tabela 7.1'!$35:$35,
MATCH(TEXT('Tabela 7.1'!$A6334,"mmmm/aaaa"),'alimentação - Tabela 7.1'!$5:$5,0)+4), "")</f>
        <v/>
      </c>
    </row>
    <row r="6335" spans="1:7" x14ac:dyDescent="0.25">
      <c r="A6335" s="59" t="str">
        <f>IF(
   SUMPRODUCT(--('alimentação - Tabela 7.1'!$5:$5=TEXT(DATE(2020,INT((ROW(A6333)-1)/33)+1,1),"mmmm/aaaa"))) &gt; 0,
   TEXT(DATE(2020,INT((ROW(A6333)-1)/33)+1,1),"mmm/aa"),
   ""
)</f>
        <v/>
      </c>
      <c r="B6335" s="61" t="str">
        <f>IF(A6335&lt;&gt;"", 'alimentação - Tabela 7.1'!$B$36, "" )</f>
        <v/>
      </c>
      <c r="C6335" s="62" t="str">
        <f>IFERROR(INDEX('alimentação - Tabela 7.1'!$36:$36,
MATCH(TEXT('Tabela 7.1'!A6335,"mmmm/aaaa"),'alimentação - Tabela 7.1'!$5:$5,0)), "")</f>
        <v/>
      </c>
      <c r="D6335" s="62" t="str">
        <f>IFERROR(INDEX('alimentação - Tabela 7.1'!$36:$36,
MATCH(TEXT('Tabela 7.1'!$A6335,"mmmm/aaaa"),'alimentação - Tabela 7.1'!$5:$5,0)+1), "")</f>
        <v/>
      </c>
      <c r="E6335" s="62" t="str">
        <f>IFERROR(INDEX('alimentação - Tabela 7.1'!$36:$36,
MATCH(TEXT('Tabela 7.1'!$A6335,"mmmm/aaaa"),'alimentação - Tabela 7.1'!$5:$5,0)+2), "")</f>
        <v/>
      </c>
      <c r="F6335" s="62" t="str">
        <f>IFERROR(INDEX('alimentação - Tabela 7.1'!$36:$36,
MATCH(TEXT('Tabela 7.1'!$A6335,"mmmm/aaaa"),'alimentação - Tabela 7.1'!$5:$5,0)+3), "")</f>
        <v/>
      </c>
      <c r="G6335" s="95" t="str">
        <f>IFERROR(INDEX('alimentação - Tabela 7.1'!$36:$36,
MATCH(TEXT('Tabela 7.1'!$A6335,"mmmm/aaaa"),'alimentação - Tabela 7.1'!$5:$5,0)+4), "")</f>
        <v/>
      </c>
    </row>
    <row r="6336" spans="1:7" x14ac:dyDescent="0.25">
      <c r="A6336" s="59" t="str">
        <f>IF(
   SUMPRODUCT(--('alimentação - Tabela 7.1'!$5:$5=TEXT(DATE(2020,INT((ROW(A6334)-1)/33)+1,1),"mmmm/aaaa"))) &gt; 0,
   TEXT(DATE(2020,INT((ROW(A6334)-1)/33)+1,1),"mmm/aa"),
   ""
)</f>
        <v/>
      </c>
      <c r="B6336" s="61" t="str">
        <f>IF(A6336&lt;&gt;"", 'alimentação - Tabela 7.1'!$B$37, "" )</f>
        <v/>
      </c>
      <c r="C6336" s="62" t="str">
        <f>IFERROR(INDEX('alimentação - Tabela 7.1'!$37:$37,
MATCH(TEXT('Tabela 7.1'!A6336,"mmmm/aaaa"),'alimentação - Tabela 7.1'!$5:$5,0)), "")</f>
        <v/>
      </c>
      <c r="D6336" s="62" t="str">
        <f>IFERROR(INDEX('alimentação - Tabela 7.1'!$37:$37,
MATCH(TEXT('Tabela 7.1'!$A6336,"mmmm/aaaa"),'alimentação - Tabela 7.1'!$5:$5,0)+1), "")</f>
        <v/>
      </c>
      <c r="E6336" s="62" t="str">
        <f>IFERROR(INDEX('alimentação - Tabela 7.1'!$37:$37,
MATCH(TEXT('Tabela 7.1'!$A6336,"mmmm/aaaa"),'alimentação - Tabela 7.1'!$5:$5,0)+2), "")</f>
        <v/>
      </c>
      <c r="F6336" s="62" t="str">
        <f>IFERROR(INDEX('alimentação - Tabela 7.1'!$37:$37,
MATCH(TEXT('Tabela 7.1'!$A6336,"mmmm/aaaa"),'alimentação - Tabela 7.1'!$5:$5,0)+3), "")</f>
        <v/>
      </c>
      <c r="G6336" s="95" t="str">
        <f>IFERROR(INDEX('alimentação - Tabela 7.1'!$37:$37,
MATCH(TEXT('Tabela 7.1'!$A6336,"mmmm/aaaa"),'alimentação - Tabela 7.1'!$5:$5,0)+4), "")</f>
        <v/>
      </c>
    </row>
    <row r="6337" spans="1:7" x14ac:dyDescent="0.25">
      <c r="A6337" s="59" t="str">
        <f>IF(
   SUMPRODUCT(--('alimentação - Tabela 7.1'!$5:$5=TEXT(DATE(2020,INT((ROW(A6335)-1)/33)+1,1),"mmmm/aaaa"))) &gt; 0,
   TEXT(DATE(2020,INT((ROW(A6335)-1)/33)+1,1),"mmm/aa"),
   ""
)</f>
        <v/>
      </c>
      <c r="B6337" s="61" t="str">
        <f>IF(A6337&lt;&gt;"", 'alimentação - Tabela 7.1'!$B$38, "" )</f>
        <v/>
      </c>
      <c r="C6337" s="62" t="str">
        <f>IFERROR(INDEX('alimentação - Tabela 7.1'!$38:$38,
MATCH(TEXT('Tabela 7.1'!A6337,"mmmm/aaaa"),'alimentação - Tabela 7.1'!$5:$5,0)), "")</f>
        <v/>
      </c>
      <c r="D6337" s="62" t="str">
        <f>IFERROR(INDEX('alimentação - Tabela 7.1'!$38:$38,
MATCH(TEXT('Tabela 7.1'!$A6337,"mmmm/aaaa"),'alimentação - Tabela 7.1'!$5:$5,0)+1), "")</f>
        <v/>
      </c>
      <c r="E6337" s="62" t="str">
        <f>IFERROR(INDEX('alimentação - Tabela 7.1'!$38:$38,
MATCH(TEXT('Tabela 7.1'!$A6337,"mmmm/aaaa"),'alimentação - Tabela 7.1'!$5:$5,0)+2), "")</f>
        <v/>
      </c>
      <c r="F6337" s="62" t="str">
        <f>IFERROR(INDEX('alimentação - Tabela 7.1'!$38:$38,
MATCH(TEXT('Tabela 7.1'!$A6337,"mmmm/aaaa"),'alimentação - Tabela 7.1'!$5:$5,0)+3), "")</f>
        <v/>
      </c>
      <c r="G6337" s="95" t="str">
        <f>IFERROR(INDEX('alimentação - Tabela 7.1'!$38:$38,
MATCH(TEXT('Tabela 7.1'!$A6337,"mmmm/aaaa"),'alimentação - Tabela 7.1'!$5:$5,0)+4), "")</f>
        <v/>
      </c>
    </row>
    <row r="6338" spans="1:7" x14ac:dyDescent="0.25">
      <c r="A6338" s="59" t="str">
        <f>IF(
   SUMPRODUCT(--('alimentação - Tabela 7.1'!$5:$5=TEXT(DATE(2020,INT((ROW(A6336)-1)/33)+1,1),"mmmm/aaaa"))) &gt; 0,
   TEXT(DATE(2020,INT((ROW(A6336)-1)/33)+1,1),"mmm/aa"),
   ""
)</f>
        <v/>
      </c>
      <c r="B6338" s="61" t="str">
        <f>IF(A6338&lt;&gt;"", 'alimentação - Tabela 7.1'!$B$39, "" )</f>
        <v/>
      </c>
      <c r="C6338" s="62" t="str">
        <f>IFERROR(INDEX('alimentação - Tabela 7.1'!$39:$39,
MATCH(TEXT('Tabela 7.1'!A6338,"mmmm/aaaa"),'alimentação - Tabela 7.1'!$5:$5,0)), "")</f>
        <v/>
      </c>
      <c r="D6338" s="62" t="str">
        <f>IFERROR(INDEX('alimentação - Tabela 7.1'!$39:$39,
MATCH(TEXT('Tabela 7.1'!$A6338,"mmmm/aaaa"),'alimentação - Tabela 7.1'!$5:$5,0)+1), "")</f>
        <v/>
      </c>
      <c r="E6338" s="62" t="str">
        <f>IFERROR(INDEX('alimentação - Tabela 7.1'!$39:$39,
MATCH(TEXT('Tabela 7.1'!$A6338,"mmmm/aaaa"),'alimentação - Tabela 7.1'!$5:$5,0)+2), "")</f>
        <v/>
      </c>
      <c r="F6338" s="62" t="str">
        <f>IFERROR(INDEX('alimentação - Tabela 7.1'!$39:$39,
MATCH(TEXT('Tabela 7.1'!$A6338,"mmmm/aaaa"),'alimentação - Tabela 7.1'!$5:$5,0)+3), "")</f>
        <v/>
      </c>
      <c r="G6338" s="95" t="str">
        <f>IFERROR(INDEX('alimentação - Tabela 7.1'!$39:$39,
MATCH(TEXT('Tabela 7.1'!$A6338,"mmmm/aaaa"),'alimentação - Tabela 7.1'!$5:$5,0)+4), "")</f>
        <v/>
      </c>
    </row>
    <row r="6339" spans="1:7" x14ac:dyDescent="0.25">
      <c r="A6339" s="59" t="str">
        <f>IF(
   SUMPRODUCT(--('alimentação - Tabela 7.1'!$5:$5=TEXT(DATE(2020,INT((ROW(A6337)-1)/33)+1,1),"mmmm/aaaa"))) &gt; 0,
   TEXT(DATE(2020,INT((ROW(A6337)-1)/33)+1,1),"mmm/aa"),
   ""
)</f>
        <v/>
      </c>
      <c r="B6339" s="61" t="str">
        <f>IF(A6339&lt;&gt;"", 'alimentação - Tabela 7.1'!$B$7, "" )</f>
        <v/>
      </c>
      <c r="C6339" s="62" t="str">
        <f>IFERROR(INDEX('alimentação - Tabela 7.1'!$7:$7,
MATCH(TEXT('Tabela 7.1'!A6339,"mmmm/aaaa"),'alimentação - Tabela 7.1'!$5:$5,0)), "")</f>
        <v/>
      </c>
      <c r="D6339" s="62" t="str">
        <f>IFERROR(INDEX('alimentação - Tabela 7.1'!$7:$7,
MATCH(TEXT('Tabela 7.1'!$A6339,"mmmm/aaaa"),'alimentação - Tabela 7.1'!$5:$5,0)+1), "")</f>
        <v/>
      </c>
      <c r="E6339" s="62" t="str">
        <f>IFERROR(INDEX('alimentação - Tabela 7.1'!$7:$7,
MATCH(TEXT('Tabela 7.1'!$A6339,"mmmm/aaaa"),'alimentação - Tabela 7.1'!$5:$5,0)+2), "")</f>
        <v/>
      </c>
      <c r="F6339" s="62" t="str">
        <f>IFERROR(INDEX('alimentação - Tabela 7.1'!$7:$7,
MATCH(TEXT('Tabela 7.1'!$A6339,"mmmm/aaaa"),'alimentação - Tabela 7.1'!$5:$5,0)+3), "")</f>
        <v/>
      </c>
      <c r="G6339" s="95" t="str">
        <f>IFERROR(INDEX('alimentação - Tabela 7.1'!$7:$7,
MATCH(TEXT('Tabela 7.1'!$A6339,"mmmm/aaaa"),'alimentação - Tabela 7.1'!$5:$5,0)+4), "")</f>
        <v/>
      </c>
    </row>
    <row r="6340" spans="1:7" x14ac:dyDescent="0.25">
      <c r="A6340" s="59" t="str">
        <f>IF(
   SUMPRODUCT(--('alimentação - Tabela 7.1'!$5:$5=TEXT(DATE(2020,INT((ROW(A6338)-1)/33)+1,1),"mmmm/aaaa"))) &gt; 0,
   TEXT(DATE(2020,INT((ROW(A6338)-1)/33)+1,1),"mmm/aa"),
   ""
)</f>
        <v/>
      </c>
      <c r="B6340" s="61" t="str">
        <f>IF(A6340&lt;&gt;"", 'alimentação - Tabela 7.1'!$B$8, "" )</f>
        <v/>
      </c>
      <c r="C6340" s="62" t="str">
        <f>IFERROR(INDEX('alimentação - Tabela 7.1'!$8:$8,
MATCH(TEXT('Tabela 7.1'!A6340,"mmmm/aaaa"),'alimentação - Tabela 7.1'!$5:$5,0)), "")</f>
        <v/>
      </c>
      <c r="D6340" s="62" t="str">
        <f>IFERROR(INDEX('alimentação - Tabela 7.1'!$8:$8,
MATCH(TEXT('Tabela 7.1'!$A6340,"mmmm/aaaa"),'alimentação - Tabela 7.1'!$5:$5,0)+1), "")</f>
        <v/>
      </c>
      <c r="E6340" s="62" t="str">
        <f>IFERROR(INDEX('alimentação - Tabela 7.1'!$8:$8,
MATCH(TEXT('Tabela 7.1'!$A6340,"mmmm/aaaa"),'alimentação - Tabela 7.1'!$5:$5,0)+2), "")</f>
        <v/>
      </c>
      <c r="F6340" s="62" t="str">
        <f>IFERROR(INDEX('alimentação - Tabela 7.1'!$8:$8,
MATCH(TEXT('Tabela 7.1'!$A6340,"mmmm/aaaa"),'alimentação - Tabela 7.1'!$5:$5,0)+3), "")</f>
        <v/>
      </c>
      <c r="G6340" s="95" t="str">
        <f>IFERROR(INDEX('alimentação - Tabela 7.1'!$8:$8,
MATCH(TEXT('Tabela 7.1'!$A6340,"mmmm/aaaa"),'alimentação - Tabela 7.1'!$5:$5,0)+4), "")</f>
        <v/>
      </c>
    </row>
    <row r="6341" spans="1:7" x14ac:dyDescent="0.25">
      <c r="A6341" s="59" t="str">
        <f>IF(
   SUMPRODUCT(--('alimentação - Tabela 7.1'!$5:$5=TEXT(DATE(2020,INT((ROW(A6339)-1)/33)+1,1),"mmmm/aaaa"))) &gt; 0,
   TEXT(DATE(2020,INT((ROW(A6339)-1)/33)+1,1),"mmm/aa"),
   ""
)</f>
        <v/>
      </c>
      <c r="B6341" s="61" t="str">
        <f>IF(A6341&lt;&gt;"", 'alimentação - Tabela 7.1'!$B$9, "" )</f>
        <v/>
      </c>
      <c r="C6341" s="62" t="str">
        <f>IFERROR(INDEX('alimentação - Tabela 7.1'!$9:$9,
MATCH(TEXT('Tabela 7.1'!A6341,"mmmm/aaaa"),'alimentação - Tabela 7.1'!$5:$5,0)), "")</f>
        <v/>
      </c>
      <c r="D6341" s="62" t="str">
        <f>IFERROR(INDEX('alimentação - Tabela 7.1'!$9:$9,
MATCH(TEXT('Tabela 7.1'!$A6341,"mmmm/aaaa"),'alimentação - Tabela 7.1'!$5:$5,0)+1), "")</f>
        <v/>
      </c>
      <c r="E6341" s="62" t="str">
        <f>IFERROR(INDEX('alimentação - Tabela 7.1'!$9:$9,
MATCH(TEXT('Tabela 7.1'!$A6341,"mmmm/aaaa"),'alimentação - Tabela 7.1'!$5:$5,0)+2), "")</f>
        <v/>
      </c>
      <c r="F6341" s="62" t="str">
        <f>IFERROR(INDEX('alimentação - Tabela 7.1'!$9:$9,
MATCH(TEXT('Tabela 7.1'!$A6341,"mmmm/aaaa"),'alimentação - Tabela 7.1'!$5:$5,0)+3), "")</f>
        <v/>
      </c>
      <c r="G6341" s="95" t="str">
        <f>IFERROR(INDEX('alimentação - Tabela 7.1'!$9:$9,
MATCH(TEXT('Tabela 7.1'!$A6341,"mmmm/aaaa"),'alimentação - Tabela 7.1'!$5:$5,0)+4), "")</f>
        <v/>
      </c>
    </row>
    <row r="6342" spans="1:7" x14ac:dyDescent="0.25">
      <c r="A6342" s="59" t="str">
        <f>IF(
   SUMPRODUCT(--('alimentação - Tabela 7.1'!$5:$5=TEXT(DATE(2020,INT((ROW(A6340)-1)/33)+1,1),"mmmm/aaaa"))) &gt; 0,
   TEXT(DATE(2020,INT((ROW(A6340)-1)/33)+1,1),"mmm/aa"),
   ""
)</f>
        <v/>
      </c>
      <c r="B6342" s="61" t="str">
        <f>IF(A6342&lt;&gt;"", 'alimentação - Tabela 7.1'!$B$10, "" )</f>
        <v/>
      </c>
      <c r="C6342" s="62" t="str">
        <f>IFERROR(INDEX('alimentação - Tabela 7.1'!$10:$10,
MATCH(TEXT('Tabela 7.1'!A6342,"mmmm/aaaa"),'alimentação - Tabela 7.1'!$5:$5,0)), "")</f>
        <v/>
      </c>
      <c r="D6342" s="62" t="str">
        <f>IFERROR(INDEX('alimentação - Tabela 7.1'!$10:$10,
MATCH(TEXT('Tabela 7.1'!$A6342,"mmmm/aaaa"),'alimentação - Tabela 7.1'!$5:$5,0)+1), "")</f>
        <v/>
      </c>
      <c r="E6342" s="62" t="str">
        <f>IFERROR(INDEX('alimentação - Tabela 7.1'!$10:$10,
MATCH(TEXT('Tabela 7.1'!$A6342,"mmmm/aaaa"),'alimentação - Tabela 7.1'!$5:$5,0)+2), "")</f>
        <v/>
      </c>
      <c r="F6342" s="62" t="str">
        <f>IFERROR(INDEX('alimentação - Tabela 7.1'!$10:$10,
MATCH(TEXT('Tabela 7.1'!$A6342,"mmmm/aaaa"),'alimentação - Tabela 7.1'!$5:$5,0)+3), "")</f>
        <v/>
      </c>
      <c r="G6342" s="95" t="str">
        <f>IFERROR(INDEX('alimentação - Tabela 7.1'!$10:$10,
MATCH(TEXT('Tabela 7.1'!$A6342,"mmmm/aaaa"),'alimentação - Tabela 7.1'!$5:$5,0)+4), "")</f>
        <v/>
      </c>
    </row>
    <row r="6343" spans="1:7" x14ac:dyDescent="0.25">
      <c r="A6343" s="59" t="str">
        <f>IF(
   SUMPRODUCT(--('alimentação - Tabela 7.1'!$5:$5=TEXT(DATE(2020,INT((ROW(A6341)-1)/33)+1,1),"mmmm/aaaa"))) &gt; 0,
   TEXT(DATE(2020,INT((ROW(A6341)-1)/33)+1,1),"mmm/aa"),
   ""
)</f>
        <v/>
      </c>
      <c r="B6343" s="61" t="str">
        <f>IF(A6343&lt;&gt;"", 'alimentação - Tabela 7.1'!$B$11, "" )</f>
        <v/>
      </c>
      <c r="C6343" s="62" t="str">
        <f>IFERROR(INDEX('alimentação - Tabela 7.1'!$11:$11,
MATCH(TEXT('Tabela 7.1'!A6343,"mmmm/aaaa"),'alimentação - Tabela 7.1'!$5:$5,0)), "")</f>
        <v/>
      </c>
      <c r="D6343" s="62" t="str">
        <f>IFERROR(INDEX('alimentação - Tabela 7.1'!$11:$11,
MATCH(TEXT('Tabela 7.1'!$A6343,"mmmm/aaaa"),'alimentação - Tabela 7.1'!$5:$5,0)+1), "")</f>
        <v/>
      </c>
      <c r="E6343" s="62" t="str">
        <f>IFERROR(INDEX('alimentação - Tabela 7.1'!$11:$11,
MATCH(TEXT('Tabela 7.1'!$A6343,"mmmm/aaaa"),'alimentação - Tabela 7.1'!$5:$5,0)+2), "")</f>
        <v/>
      </c>
      <c r="F6343" s="62" t="str">
        <f>IFERROR(INDEX('alimentação - Tabela 7.1'!$11:$11,
MATCH(TEXT('Tabela 7.1'!$A6343,"mmmm/aaaa"),'alimentação - Tabela 7.1'!$5:$5,0)+3), "")</f>
        <v/>
      </c>
      <c r="G6343" s="95" t="str">
        <f>IFERROR(INDEX('alimentação - Tabela 7.1'!$11:$11,
MATCH(TEXT('Tabela 7.1'!$A6343,"mmmm/aaaa"),'alimentação - Tabela 7.1'!$5:$5,0)+4), "")</f>
        <v/>
      </c>
    </row>
    <row r="6344" spans="1:7" x14ac:dyDescent="0.25">
      <c r="A6344" s="59" t="str">
        <f>IF(
   SUMPRODUCT(--('alimentação - Tabela 7.1'!$5:$5=TEXT(DATE(2020,INT((ROW(A6342)-1)/33)+1,1),"mmmm/aaaa"))) &gt; 0,
   TEXT(DATE(2020,INT((ROW(A6342)-1)/33)+1,1),"mmm/aa"),
   ""
)</f>
        <v/>
      </c>
      <c r="B6344" s="61" t="str">
        <f>IF(A6344&lt;&gt;"", 'alimentação - Tabela 7.1'!$B$12, "" )</f>
        <v/>
      </c>
      <c r="C6344" s="62" t="str">
        <f>IFERROR(INDEX('alimentação - Tabela 7.1'!$12:$12,
MATCH(TEXT('Tabela 7.1'!A6344,"mmmm/aaaa"),'alimentação - Tabela 7.1'!$5:$5,0)), "")</f>
        <v/>
      </c>
      <c r="D6344" s="62" t="str">
        <f>IFERROR(INDEX('alimentação - Tabela 7.1'!$12:$12,
MATCH(TEXT('Tabela 7.1'!$A6344,"mmmm/aaaa"),'alimentação - Tabela 7.1'!$5:$5,0)+1), "")</f>
        <v/>
      </c>
      <c r="E6344" s="62" t="str">
        <f>IFERROR(INDEX('alimentação - Tabela 7.1'!$12:$12,
MATCH(TEXT('Tabela 7.1'!$A6344,"mmmm/aaaa"),'alimentação - Tabela 7.1'!$5:$5,0)+2), "")</f>
        <v/>
      </c>
      <c r="F6344" s="62" t="str">
        <f>IFERROR(INDEX('alimentação - Tabela 7.1'!$12:$12,
MATCH(TEXT('Tabela 7.1'!$A6344,"mmmm/aaaa"),'alimentação - Tabela 7.1'!$5:$5,0)+3), "")</f>
        <v/>
      </c>
      <c r="G6344" s="95" t="str">
        <f>IFERROR(INDEX('alimentação - Tabela 7.1'!$12:$12,
MATCH(TEXT('Tabela 7.1'!$A6344,"mmmm/aaaa"),'alimentação - Tabela 7.1'!$5:$5,0)+4), "")</f>
        <v/>
      </c>
    </row>
    <row r="6345" spans="1:7" x14ac:dyDescent="0.25">
      <c r="A6345" s="59" t="str">
        <f>IF(
   SUMPRODUCT(--('alimentação - Tabela 7.1'!$5:$5=TEXT(DATE(2020,INT((ROW(A6343)-1)/33)+1,1),"mmmm/aaaa"))) &gt; 0,
   TEXT(DATE(2020,INT((ROW(A6343)-1)/33)+1,1),"mmm/aa"),
   ""
)</f>
        <v/>
      </c>
      <c r="B6345" s="61" t="str">
        <f>IF(A6345&lt;&gt;"", 'alimentação - Tabela 7.1'!$B$13, "" )</f>
        <v/>
      </c>
      <c r="C6345" s="62" t="str">
        <f>IFERROR(INDEX('alimentação - Tabela 7.1'!$13:$13,
MATCH(TEXT('Tabela 7.1'!A6345,"mmmm/aaaa"),'alimentação - Tabela 7.1'!$5:$5,0)), "")</f>
        <v/>
      </c>
      <c r="D6345" s="62" t="str">
        <f>IFERROR(INDEX('alimentação - Tabela 7.1'!$13:$13,
MATCH(TEXT('Tabela 7.1'!$A6345,"mmmm/aaaa"),'alimentação - Tabela 7.1'!$5:$5,0)+1), "")</f>
        <v/>
      </c>
      <c r="E6345" s="62" t="str">
        <f>IFERROR(INDEX('alimentação - Tabela 7.1'!$13:$13,
MATCH(TEXT('Tabela 7.1'!$A6345,"mmmm/aaaa"),'alimentação - Tabela 7.1'!$5:$5,0)+2), "")</f>
        <v/>
      </c>
      <c r="F6345" s="62" t="str">
        <f>IFERROR(INDEX('alimentação - Tabela 7.1'!$13:$13,
MATCH(TEXT('Tabela 7.1'!$A6345,"mmmm/aaaa"),'alimentação - Tabela 7.1'!$5:$5,0)+3), "")</f>
        <v/>
      </c>
      <c r="G6345" s="95" t="str">
        <f>IFERROR(INDEX('alimentação - Tabela 7.1'!$13:$13,
MATCH(TEXT('Tabela 7.1'!$A6345,"mmmm/aaaa"),'alimentação - Tabela 7.1'!$5:$5,0)+4), "")</f>
        <v/>
      </c>
    </row>
    <row r="6346" spans="1:7" x14ac:dyDescent="0.25">
      <c r="A6346" s="59" t="str">
        <f>IF(
   SUMPRODUCT(--('alimentação - Tabela 7.1'!$5:$5=TEXT(DATE(2020,INT((ROW(A6344)-1)/33)+1,1),"mmmm/aaaa"))) &gt; 0,
   TEXT(DATE(2020,INT((ROW(A6344)-1)/33)+1,1),"mmm/aa"),
   ""
)</f>
        <v/>
      </c>
      <c r="B6346" s="61" t="str">
        <f>IF(A6346&lt;&gt;"", 'alimentação - Tabela 7.1'!$B$14, "" )</f>
        <v/>
      </c>
      <c r="C6346" s="62" t="str">
        <f>IFERROR(INDEX('alimentação - Tabela 7.1'!$14:$14,
MATCH(TEXT('Tabela 7.1'!A6346,"mmmm/aaaa"),'alimentação - Tabela 7.1'!$5:$5,0)), "")</f>
        <v/>
      </c>
      <c r="D6346" s="62" t="str">
        <f>IFERROR(INDEX('alimentação - Tabela 7.1'!$14:$14,
MATCH(TEXT('Tabela 7.1'!$A6346,"mmmm/aaaa"),'alimentação - Tabela 7.1'!$5:$5,0)+1), "")</f>
        <v/>
      </c>
      <c r="E6346" s="62" t="str">
        <f>IFERROR(INDEX('alimentação - Tabela 7.1'!$14:$14,
MATCH(TEXT('Tabela 7.1'!$A6346,"mmmm/aaaa"),'alimentação - Tabela 7.1'!$5:$5,0)+2), "")</f>
        <v/>
      </c>
      <c r="F6346" s="62" t="str">
        <f>IFERROR(INDEX('alimentação - Tabela 7.1'!$14:$14,
MATCH(TEXT('Tabela 7.1'!$A6346,"mmmm/aaaa"),'alimentação - Tabela 7.1'!$5:$5,0)+3), "")</f>
        <v/>
      </c>
      <c r="G6346" s="95" t="str">
        <f>IFERROR(INDEX('alimentação - Tabela 7.1'!$14:$14,
MATCH(TEXT('Tabela 7.1'!$A6346,"mmmm/aaaa"),'alimentação - Tabela 7.1'!$5:$5,0)+4), "")</f>
        <v/>
      </c>
    </row>
    <row r="6347" spans="1:7" x14ac:dyDescent="0.25">
      <c r="A6347" s="59" t="str">
        <f>IF(
   SUMPRODUCT(--('alimentação - Tabela 7.1'!$5:$5=TEXT(DATE(2020,INT((ROW(A6345)-1)/33)+1,1),"mmmm/aaaa"))) &gt; 0,
   TEXT(DATE(2020,INT((ROW(A6345)-1)/33)+1,1),"mmm/aa"),
   ""
)</f>
        <v/>
      </c>
      <c r="B6347" s="61" t="str">
        <f>IF(A6347&lt;&gt;"", 'alimentação - Tabela 7.1'!$B$15, "" )</f>
        <v/>
      </c>
      <c r="C6347" s="62" t="str">
        <f>IFERROR(INDEX('alimentação - Tabela 7.1'!$15:$15,
MATCH(TEXT('Tabela 7.1'!A6347,"mmmm/aaaa"),'alimentação - Tabela 7.1'!$5:$5,0)), "")</f>
        <v/>
      </c>
      <c r="D6347" s="62" t="str">
        <f>IFERROR(INDEX('alimentação - Tabela 7.1'!$15:$15,
MATCH(TEXT('Tabela 7.1'!$A6347,"mmmm/aaaa"),'alimentação - Tabela 7.1'!$5:$5,0)+1), "")</f>
        <v/>
      </c>
      <c r="E6347" s="62" t="str">
        <f>IFERROR(INDEX('alimentação - Tabela 7.1'!$15:$15,
MATCH(TEXT('Tabela 7.1'!$A6347,"mmmm/aaaa"),'alimentação - Tabela 7.1'!$5:$5,0)+2), "")</f>
        <v/>
      </c>
      <c r="F6347" s="62" t="str">
        <f>IFERROR(INDEX('alimentação - Tabela 7.1'!$15:$15,
MATCH(TEXT('Tabela 7.1'!$A6347,"mmmm/aaaa"),'alimentação - Tabela 7.1'!$5:$5,0)+3), "")</f>
        <v/>
      </c>
      <c r="G6347" s="95" t="str">
        <f>IFERROR(INDEX('alimentação - Tabela 7.1'!$15:$15,
MATCH(TEXT('Tabela 7.1'!$A6347,"mmmm/aaaa"),'alimentação - Tabela 7.1'!$5:$5,0)+4), "")</f>
        <v/>
      </c>
    </row>
    <row r="6348" spans="1:7" x14ac:dyDescent="0.25">
      <c r="A6348" s="59" t="str">
        <f>IF(
   SUMPRODUCT(--('alimentação - Tabela 7.1'!$5:$5=TEXT(DATE(2020,INT((ROW(A6346)-1)/33)+1,1),"mmmm/aaaa"))) &gt; 0,
   TEXT(DATE(2020,INT((ROW(A6346)-1)/33)+1,1),"mmm/aa"),
   ""
)</f>
        <v/>
      </c>
      <c r="B6348" s="61" t="str">
        <f>IF(A6348&lt;&gt;"", 'alimentação - Tabela 7.1'!$B$16, "" )</f>
        <v/>
      </c>
      <c r="C6348" s="62" t="str">
        <f>IFERROR(INDEX('alimentação - Tabela 7.1'!$16:$16,
MATCH(TEXT('Tabela 7.1'!A6348,"mmmm/aaaa"),'alimentação - Tabela 7.1'!$5:$5,0)), "")</f>
        <v/>
      </c>
      <c r="D6348" s="62" t="str">
        <f>IFERROR(INDEX('alimentação - Tabela 7.1'!$16:$16,
MATCH(TEXT('Tabela 7.1'!$A6348,"mmmm/aaaa"),'alimentação - Tabela 7.1'!$5:$5,0)+1), "")</f>
        <v/>
      </c>
      <c r="E6348" s="62" t="str">
        <f>IFERROR(INDEX('alimentação - Tabela 7.1'!$16:$16,
MATCH(TEXT('Tabela 7.1'!$A6348,"mmmm/aaaa"),'alimentação - Tabela 7.1'!$5:$5,0)+2), "")</f>
        <v/>
      </c>
      <c r="F6348" s="62" t="str">
        <f>IFERROR(INDEX('alimentação - Tabela 7.1'!$16:$16,
MATCH(TEXT('Tabela 7.1'!$A6348,"mmmm/aaaa"),'alimentação - Tabela 7.1'!$5:$5,0)+3), "")</f>
        <v/>
      </c>
      <c r="G6348" s="95" t="str">
        <f>IFERROR(INDEX('alimentação - Tabela 7.1'!$16:$16,
MATCH(TEXT('Tabela 7.1'!$A6348,"mmmm/aaaa"),'alimentação - Tabela 7.1'!$5:$5,0)+4), "")</f>
        <v/>
      </c>
    </row>
    <row r="6349" spans="1:7" x14ac:dyDescent="0.25">
      <c r="A6349" s="59" t="str">
        <f>IF(
   SUMPRODUCT(--('alimentação - Tabela 7.1'!$5:$5=TEXT(DATE(2020,INT((ROW(A6347)-1)/33)+1,1),"mmmm/aaaa"))) &gt; 0,
   TEXT(DATE(2020,INT((ROW(A6347)-1)/33)+1,1),"mmm/aa"),
   ""
)</f>
        <v/>
      </c>
      <c r="B6349" s="61" t="str">
        <f>IF(A6349&lt;&gt;"", 'alimentação - Tabela 7.1'!$B$17, "" )</f>
        <v/>
      </c>
      <c r="C6349" s="62" t="str">
        <f>IFERROR(INDEX('alimentação - Tabela 7.1'!$17:$17,
MATCH(TEXT('Tabela 7.1'!A6349,"mmmm/aaaa"),'alimentação - Tabela 7.1'!$5:$5,0)), "")</f>
        <v/>
      </c>
      <c r="D6349" s="62" t="str">
        <f>IFERROR(INDEX('alimentação - Tabela 7.1'!$17:$17,
MATCH(TEXT('Tabela 7.1'!$A6349,"mmmm/aaaa"),'alimentação - Tabela 7.1'!$5:$5,0)+1), "")</f>
        <v/>
      </c>
      <c r="E6349" s="62" t="str">
        <f>IFERROR(INDEX('alimentação - Tabela 7.1'!$17:$17,
MATCH(TEXT('Tabela 7.1'!$A6349,"mmmm/aaaa"),'alimentação - Tabela 7.1'!$5:$5,0)+2), "")</f>
        <v/>
      </c>
      <c r="F6349" s="62" t="str">
        <f>IFERROR(INDEX('alimentação - Tabela 7.1'!$17:$17,
MATCH(TEXT('Tabela 7.1'!$A6349,"mmmm/aaaa"),'alimentação - Tabela 7.1'!$5:$5,0)+3), "")</f>
        <v/>
      </c>
      <c r="G6349" s="95" t="str">
        <f>IFERROR(INDEX('alimentação - Tabela 7.1'!$17:$17,
MATCH(TEXT('Tabela 7.1'!$A6349,"mmmm/aaaa"),'alimentação - Tabela 7.1'!$5:$5,0)+4), "")</f>
        <v/>
      </c>
    </row>
    <row r="6350" spans="1:7" x14ac:dyDescent="0.25">
      <c r="A6350" s="59" t="str">
        <f>IF(
   SUMPRODUCT(--('alimentação - Tabela 7.1'!$5:$5=TEXT(DATE(2020,INT((ROW(A6348)-1)/33)+1,1),"mmmm/aaaa"))) &gt; 0,
   TEXT(DATE(2020,INT((ROW(A6348)-1)/33)+1,1),"mmm/aa"),
   ""
)</f>
        <v/>
      </c>
      <c r="B6350" s="61" t="str">
        <f>IF(A6350&lt;&gt;"", 'alimentação - Tabela 7.1'!$B$18, "" )</f>
        <v/>
      </c>
      <c r="C6350" s="62" t="str">
        <f>IFERROR(INDEX('alimentação - Tabela 7.1'!$18:$18,
MATCH(TEXT('Tabela 7.1'!A6350,"mmmm/aaaa"),'alimentação - Tabela 7.1'!$5:$5,0)), "")</f>
        <v/>
      </c>
      <c r="D6350" s="62" t="str">
        <f>IFERROR(INDEX('alimentação - Tabela 7.1'!$18:$18,
MATCH(TEXT('Tabela 7.1'!$A6350,"mmmm/aaaa"),'alimentação - Tabela 7.1'!$5:$5,0)+1), "")</f>
        <v/>
      </c>
      <c r="E6350" s="62" t="str">
        <f>IFERROR(INDEX('alimentação - Tabela 7.1'!$18:$18,
MATCH(TEXT('Tabela 7.1'!$A6350,"mmmm/aaaa"),'alimentação - Tabela 7.1'!$5:$5,0)+2), "")</f>
        <v/>
      </c>
      <c r="F6350" s="62" t="str">
        <f>IFERROR(INDEX('alimentação - Tabela 7.1'!$18:$18,
MATCH(TEXT('Tabela 7.1'!$A6350,"mmmm/aaaa"),'alimentação - Tabela 7.1'!$5:$5,0)+3), "")</f>
        <v/>
      </c>
      <c r="G6350" s="95" t="str">
        <f>IFERROR(INDEX('alimentação - Tabela 7.1'!$18:$18,
MATCH(TEXT('Tabela 7.1'!$A6350,"mmmm/aaaa"),'alimentação - Tabela 7.1'!$5:$5,0)+4), "")</f>
        <v/>
      </c>
    </row>
    <row r="6351" spans="1:7" x14ac:dyDescent="0.25">
      <c r="A6351" s="59" t="str">
        <f>IF(
   SUMPRODUCT(--('alimentação - Tabela 7.1'!$5:$5=TEXT(DATE(2020,INT((ROW(A6349)-1)/33)+1,1),"mmmm/aaaa"))) &gt; 0,
   TEXT(DATE(2020,INT((ROW(A6349)-1)/33)+1,1),"mmm/aa"),
   ""
)</f>
        <v/>
      </c>
      <c r="B6351" s="61" t="str">
        <f>IF(A6351&lt;&gt;"", 'alimentação - Tabela 7.1'!$B$19, "" )</f>
        <v/>
      </c>
      <c r="C6351" s="62" t="str">
        <f>IFERROR(INDEX('alimentação - Tabela 7.1'!$19:$19,
MATCH(TEXT('Tabela 7.1'!A6351,"mmmm/aaaa"),'alimentação - Tabela 7.1'!$5:$5,0)), "")</f>
        <v/>
      </c>
      <c r="D6351" s="62" t="str">
        <f>IFERROR(INDEX('alimentação - Tabela 7.1'!$19:$19,
MATCH(TEXT('Tabela 7.1'!$A6351,"mmmm/aaaa"),'alimentação - Tabela 7.1'!$5:$5,0)+1), "")</f>
        <v/>
      </c>
      <c r="E6351" s="62" t="str">
        <f>IFERROR(INDEX('alimentação - Tabela 7.1'!$19:$19,
MATCH(TEXT('Tabela 7.1'!$A6351,"mmmm/aaaa"),'alimentação - Tabela 7.1'!$5:$5,0)+2), "")</f>
        <v/>
      </c>
      <c r="F6351" s="62" t="str">
        <f>IFERROR(INDEX('alimentação - Tabela 7.1'!$19:$19,
MATCH(TEXT('Tabela 7.1'!$A6351,"mmmm/aaaa"),'alimentação - Tabela 7.1'!$5:$5,0)+3), "")</f>
        <v/>
      </c>
      <c r="G6351" s="95" t="str">
        <f>IFERROR(INDEX('alimentação - Tabela 7.1'!$19:$19,
MATCH(TEXT('Tabela 7.1'!$A6351,"mmmm/aaaa"),'alimentação - Tabela 7.1'!$5:$5,0)+4), "")</f>
        <v/>
      </c>
    </row>
    <row r="6352" spans="1:7" x14ac:dyDescent="0.25">
      <c r="A6352" s="59" t="str">
        <f>IF(
   SUMPRODUCT(--('alimentação - Tabela 7.1'!$5:$5=TEXT(DATE(2020,INT((ROW(A6350)-1)/33)+1,1),"mmmm/aaaa"))) &gt; 0,
   TEXT(DATE(2020,INT((ROW(A6350)-1)/33)+1,1),"mmm/aa"),
   ""
)</f>
        <v/>
      </c>
      <c r="B6352" s="61" t="str">
        <f>IF(A6352&lt;&gt;"", 'alimentação - Tabela 7.1'!$B$20, "" )</f>
        <v/>
      </c>
      <c r="C6352" s="62" t="str">
        <f>IFERROR(INDEX('alimentação - Tabela 7.1'!$20:$20,
MATCH(TEXT('Tabela 7.1'!A6352,"mmmm/aaaa"),'alimentação - Tabela 7.1'!$5:$5,0)), "")</f>
        <v/>
      </c>
      <c r="D6352" s="62" t="str">
        <f>IFERROR(INDEX('alimentação - Tabela 7.1'!$20:$20,
MATCH(TEXT('Tabela 7.1'!$A6352,"mmmm/aaaa"),'alimentação - Tabela 7.1'!$5:$5,0)+1), "")</f>
        <v/>
      </c>
      <c r="E6352" s="62" t="str">
        <f>IFERROR(INDEX('alimentação - Tabela 7.1'!$20:$20,
MATCH(TEXT('Tabela 7.1'!$A6352,"mmmm/aaaa"),'alimentação - Tabela 7.1'!$5:$5,0)+2), "")</f>
        <v/>
      </c>
      <c r="F6352" s="62" t="str">
        <f>IFERROR(INDEX('alimentação - Tabela 7.1'!$20:$20,
MATCH(TEXT('Tabela 7.1'!$A6352,"mmmm/aaaa"),'alimentação - Tabela 7.1'!$5:$5,0)+3), "")</f>
        <v/>
      </c>
      <c r="G6352" s="95" t="str">
        <f>IFERROR(INDEX('alimentação - Tabela 7.1'!$20:$20,
MATCH(TEXT('Tabela 7.1'!$A6352,"mmmm/aaaa"),'alimentação - Tabela 7.1'!$5:$5,0)+4), "")</f>
        <v/>
      </c>
    </row>
    <row r="6353" spans="1:7" x14ac:dyDescent="0.25">
      <c r="A6353" s="59" t="str">
        <f>IF(
   SUMPRODUCT(--('alimentação - Tabela 7.1'!$5:$5=TEXT(DATE(2020,INT((ROW(A6351)-1)/33)+1,1),"mmmm/aaaa"))) &gt; 0,
   TEXT(DATE(2020,INT((ROW(A6351)-1)/33)+1,1),"mmm/aa"),
   ""
)</f>
        <v/>
      </c>
      <c r="B6353" s="61" t="str">
        <f>IF(A6353&lt;&gt;"", 'alimentação - Tabela 7.1'!$B$21, "" )</f>
        <v/>
      </c>
      <c r="C6353" s="62" t="str">
        <f>IFERROR(INDEX('alimentação - Tabela 7.1'!$21:$21,
MATCH(TEXT('Tabela 7.1'!A6353,"mmmm/aaaa"),'alimentação - Tabela 7.1'!$5:$5,0)), "")</f>
        <v/>
      </c>
      <c r="D6353" s="62" t="str">
        <f>IFERROR(INDEX('alimentação - Tabela 7.1'!$21:$21,
MATCH(TEXT('Tabela 7.1'!$A6353,"mmmm/aaaa"),'alimentação - Tabela 7.1'!$5:$5,0)+1), "")</f>
        <v/>
      </c>
      <c r="E6353" s="62" t="str">
        <f>IFERROR(INDEX('alimentação - Tabela 7.1'!$21:$21,
MATCH(TEXT('Tabela 7.1'!$A6353,"mmmm/aaaa"),'alimentação - Tabela 7.1'!$5:$5,0)+2), "")</f>
        <v/>
      </c>
      <c r="F6353" s="62" t="str">
        <f>IFERROR(INDEX('alimentação - Tabela 7.1'!$21:$21,
MATCH(TEXT('Tabela 7.1'!$A6353,"mmmm/aaaa"),'alimentação - Tabela 7.1'!$5:$5,0)+3), "")</f>
        <v/>
      </c>
      <c r="G6353" s="95" t="str">
        <f>IFERROR(INDEX('alimentação - Tabela 7.1'!$21:$21,
MATCH(TEXT('Tabela 7.1'!$A6353,"mmmm/aaaa"),'alimentação - Tabela 7.1'!$5:$5,0)+4), "")</f>
        <v/>
      </c>
    </row>
    <row r="6354" spans="1:7" x14ac:dyDescent="0.25">
      <c r="A6354" s="59" t="str">
        <f>IF(
   SUMPRODUCT(--('alimentação - Tabela 7.1'!$5:$5=TEXT(DATE(2020,INT((ROW(A6352)-1)/33)+1,1),"mmmm/aaaa"))) &gt; 0,
   TEXT(DATE(2020,INT((ROW(A6352)-1)/33)+1,1),"mmm/aa"),
   ""
)</f>
        <v/>
      </c>
      <c r="B6354" s="61" t="str">
        <f>IF(A6354&lt;&gt;"", 'alimentação - Tabela 7.1'!$B$22, "" )</f>
        <v/>
      </c>
      <c r="C6354" s="62" t="str">
        <f>IFERROR(INDEX('alimentação - Tabela 7.1'!$22:$22,
MATCH(TEXT('Tabela 7.1'!A6354,"mmmm/aaaa"),'alimentação - Tabela 7.1'!$5:$5,0)), "")</f>
        <v/>
      </c>
      <c r="D6354" s="62" t="str">
        <f>IFERROR(INDEX('alimentação - Tabela 7.1'!$22:$22,
MATCH(TEXT('Tabela 7.1'!$A6354,"mmmm/aaaa"),'alimentação - Tabela 7.1'!$5:$5,0)+1), "")</f>
        <v/>
      </c>
      <c r="E6354" s="62" t="str">
        <f>IFERROR(INDEX('alimentação - Tabela 7.1'!$22:$22,
MATCH(TEXT('Tabela 7.1'!$A6354,"mmmm/aaaa"),'alimentação - Tabela 7.1'!$5:$5,0)+2), "")</f>
        <v/>
      </c>
      <c r="F6354" s="62" t="str">
        <f>IFERROR(INDEX('alimentação - Tabela 7.1'!$22:$22,
MATCH(TEXT('Tabela 7.1'!$A6354,"mmmm/aaaa"),'alimentação - Tabela 7.1'!$5:$5,0)+3), "")</f>
        <v/>
      </c>
      <c r="G6354" s="95" t="str">
        <f>IFERROR(INDEX('alimentação - Tabela 7.1'!$22:$22,
MATCH(TEXT('Tabela 7.1'!$A6354,"mmmm/aaaa"),'alimentação - Tabela 7.1'!$5:$5,0)+4), "")</f>
        <v/>
      </c>
    </row>
    <row r="6355" spans="1:7" x14ac:dyDescent="0.25">
      <c r="A6355" s="59" t="str">
        <f>IF(
   SUMPRODUCT(--('alimentação - Tabela 7.1'!$5:$5=TEXT(DATE(2020,INT((ROW(A6353)-1)/33)+1,1),"mmmm/aaaa"))) &gt; 0,
   TEXT(DATE(2020,INT((ROW(A6353)-1)/33)+1,1),"mmm/aa"),
   ""
)</f>
        <v/>
      </c>
      <c r="B6355" s="61" t="str">
        <f>IF(A6355&lt;&gt;"", 'alimentação - Tabela 7.1'!$B$23, "" )</f>
        <v/>
      </c>
      <c r="C6355" s="62" t="str">
        <f>IFERROR(INDEX('alimentação - Tabela 7.1'!$23:$23,
MATCH(TEXT('Tabela 7.1'!A6355,"mmmm/aaaa"),'alimentação - Tabela 7.1'!$5:$5,0)), "")</f>
        <v/>
      </c>
      <c r="D6355" s="62" t="str">
        <f>IFERROR(INDEX('alimentação - Tabela 7.1'!$23:$23,
MATCH(TEXT('Tabela 7.1'!$A6355,"mmmm/aaaa"),'alimentação - Tabela 7.1'!$5:$5,0)+1), "")</f>
        <v/>
      </c>
      <c r="E6355" s="62" t="str">
        <f>IFERROR(INDEX('alimentação - Tabela 7.1'!$23:$23,
MATCH(TEXT('Tabela 7.1'!$A6355,"mmmm/aaaa"),'alimentação - Tabela 7.1'!$5:$5,0)+2), "")</f>
        <v/>
      </c>
      <c r="F6355" s="62" t="str">
        <f>IFERROR(INDEX('alimentação - Tabela 7.1'!$23:$23,
MATCH(TEXT('Tabela 7.1'!$A6355,"mmmm/aaaa"),'alimentação - Tabela 7.1'!$5:$5,0)+3), "")</f>
        <v/>
      </c>
      <c r="G6355" s="95" t="str">
        <f>IFERROR(INDEX('alimentação - Tabela 7.1'!$23:$23,
MATCH(TEXT('Tabela 7.1'!$A6355,"mmmm/aaaa"),'alimentação - Tabela 7.1'!$5:$5,0)+4), "")</f>
        <v/>
      </c>
    </row>
    <row r="6356" spans="1:7" x14ac:dyDescent="0.25">
      <c r="A6356" s="59" t="str">
        <f>IF(
   SUMPRODUCT(--('alimentação - Tabela 7.1'!$5:$5=TEXT(DATE(2020,INT((ROW(A6354)-1)/33)+1,1),"mmmm/aaaa"))) &gt; 0,
   TEXT(DATE(2020,INT((ROW(A6354)-1)/33)+1,1),"mmm/aa"),
   ""
)</f>
        <v/>
      </c>
      <c r="B6356" s="61" t="str">
        <f>IF(A6356&lt;&gt;"", 'alimentação - Tabela 7.1'!$B$24, "" )</f>
        <v/>
      </c>
      <c r="C6356" s="62" t="str">
        <f>IFERROR(INDEX('alimentação - Tabela 7.1'!$24:$24,
MATCH(TEXT('Tabela 7.1'!A6356,"mmmm/aaaa"),'alimentação - Tabela 7.1'!$5:$5,0)), "")</f>
        <v/>
      </c>
      <c r="D6356" s="62" t="str">
        <f>IFERROR(INDEX('alimentação - Tabela 7.1'!$24:$24,
MATCH(TEXT('Tabela 7.1'!$A6356,"mmmm/aaaa"),'alimentação - Tabela 7.1'!$5:$5,0)+1), "")</f>
        <v/>
      </c>
      <c r="E6356" s="62" t="str">
        <f>IFERROR(INDEX('alimentação - Tabela 7.1'!$24:$24,
MATCH(TEXT('Tabela 7.1'!$A6356,"mmmm/aaaa"),'alimentação - Tabela 7.1'!$5:$5,0)+2), "")</f>
        <v/>
      </c>
      <c r="F6356" s="62" t="str">
        <f>IFERROR(INDEX('alimentação - Tabela 7.1'!$24:$24,
MATCH(TEXT('Tabela 7.1'!$A6356,"mmmm/aaaa"),'alimentação - Tabela 7.1'!$5:$5,0)+3), "")</f>
        <v/>
      </c>
      <c r="G6356" s="95" t="str">
        <f>IFERROR(INDEX('alimentação - Tabela 7.1'!$24:$24,
MATCH(TEXT('Tabela 7.1'!$A6356,"mmmm/aaaa"),'alimentação - Tabela 7.1'!$5:$5,0)+4), "")</f>
        <v/>
      </c>
    </row>
    <row r="6357" spans="1:7" x14ac:dyDescent="0.25">
      <c r="A6357" s="59" t="str">
        <f>IF(
   SUMPRODUCT(--('alimentação - Tabela 7.1'!$5:$5=TEXT(DATE(2020,INT((ROW(A6355)-1)/33)+1,1),"mmmm/aaaa"))) &gt; 0,
   TEXT(DATE(2020,INT((ROW(A6355)-1)/33)+1,1),"mmm/aa"),
   ""
)</f>
        <v/>
      </c>
      <c r="B6357" s="61" t="str">
        <f>IF(A6357&lt;&gt;"", 'alimentação - Tabela 7.1'!$B$25, "" )</f>
        <v/>
      </c>
      <c r="C6357" s="62" t="str">
        <f>IFERROR(INDEX('alimentação - Tabela 7.1'!$25:$25,
MATCH(TEXT('Tabela 7.1'!A6357,"mmmm/aaaa"),'alimentação - Tabela 7.1'!$5:$5,0)), "")</f>
        <v/>
      </c>
      <c r="D6357" s="62" t="str">
        <f>IFERROR(INDEX('alimentação - Tabela 7.1'!$25:$25,
MATCH(TEXT('Tabela 7.1'!$A6357,"mmmm/aaaa"),'alimentação - Tabela 7.1'!$5:$5,0)+1), "")</f>
        <v/>
      </c>
      <c r="E6357" s="62" t="str">
        <f>IFERROR(INDEX('alimentação - Tabela 7.1'!$25:$25,
MATCH(TEXT('Tabela 7.1'!$A6357,"mmmm/aaaa"),'alimentação - Tabela 7.1'!$5:$5,0)+2), "")</f>
        <v/>
      </c>
      <c r="F6357" s="62" t="str">
        <f>IFERROR(INDEX('alimentação - Tabela 7.1'!$25:$25,
MATCH(TEXT('Tabela 7.1'!$A6357,"mmmm/aaaa"),'alimentação - Tabela 7.1'!$5:$5,0)+3), "")</f>
        <v/>
      </c>
      <c r="G6357" s="95" t="str">
        <f>IFERROR(INDEX('alimentação - Tabela 7.1'!$25:$25,
MATCH(TEXT('Tabela 7.1'!$A6357,"mmmm/aaaa"),'alimentação - Tabela 7.1'!$5:$5,0)+4), "")</f>
        <v/>
      </c>
    </row>
    <row r="6358" spans="1:7" x14ac:dyDescent="0.25">
      <c r="A6358" s="59" t="str">
        <f>IF(
   SUMPRODUCT(--('alimentação - Tabela 7.1'!$5:$5=TEXT(DATE(2020,INT((ROW(A6356)-1)/33)+1,1),"mmmm/aaaa"))) &gt; 0,
   TEXT(DATE(2020,INT((ROW(A6356)-1)/33)+1,1),"mmm/aa"),
   ""
)</f>
        <v/>
      </c>
      <c r="B6358" s="61" t="str">
        <f>IF(A6358&lt;&gt;"", 'alimentação - Tabela 7.1'!$B$26, "" )</f>
        <v/>
      </c>
      <c r="C6358" s="62" t="str">
        <f>IFERROR(INDEX('alimentação - Tabela 7.1'!$26:$26,
MATCH(TEXT('Tabela 7.1'!A6358,"mmmm/aaaa"),'alimentação - Tabela 7.1'!$5:$5,0)), "")</f>
        <v/>
      </c>
      <c r="D6358" s="62" t="str">
        <f>IFERROR(INDEX('alimentação - Tabela 7.1'!$26:$26,
MATCH(TEXT('Tabela 7.1'!$A6358,"mmmm/aaaa"),'alimentação - Tabela 7.1'!$5:$5,0)+1), "")</f>
        <v/>
      </c>
      <c r="E6358" s="62" t="str">
        <f>IFERROR(INDEX('alimentação - Tabela 7.1'!$26:$26,
MATCH(TEXT('Tabela 7.1'!$A6358,"mmmm/aaaa"),'alimentação - Tabela 7.1'!$5:$5,0)+2), "")</f>
        <v/>
      </c>
      <c r="F6358" s="62" t="str">
        <f>IFERROR(INDEX('alimentação - Tabela 7.1'!$26:$26,
MATCH(TEXT('Tabela 7.1'!$A6358,"mmmm/aaaa"),'alimentação - Tabela 7.1'!$5:$5,0)+3), "")</f>
        <v/>
      </c>
      <c r="G6358" s="95" t="str">
        <f>IFERROR(INDEX('alimentação - Tabela 7.1'!$26:$26,
MATCH(TEXT('Tabela 7.1'!$A6358,"mmmm/aaaa"),'alimentação - Tabela 7.1'!$5:$5,0)+4), "")</f>
        <v/>
      </c>
    </row>
    <row r="6359" spans="1:7" x14ac:dyDescent="0.25">
      <c r="A6359" s="59" t="str">
        <f>IF(
   SUMPRODUCT(--('alimentação - Tabela 7.1'!$5:$5=TEXT(DATE(2020,INT((ROW(A6357)-1)/33)+1,1),"mmmm/aaaa"))) &gt; 0,
   TEXT(DATE(2020,INT((ROW(A6357)-1)/33)+1,1),"mmm/aa"),
   ""
)</f>
        <v/>
      </c>
      <c r="B6359" s="61" t="str">
        <f>IF(A6359&lt;&gt;"", 'alimentação - Tabela 7.1'!$B$27, "" )</f>
        <v/>
      </c>
      <c r="C6359" s="62" t="str">
        <f>IFERROR(INDEX('alimentação - Tabela 7.1'!$27:$27,
MATCH(TEXT('Tabela 7.1'!A6359,"mmmm/aaaa"),'alimentação - Tabela 7.1'!$5:$5,0)), "")</f>
        <v/>
      </c>
      <c r="D6359" s="62" t="str">
        <f>IFERROR(INDEX('alimentação - Tabela 7.1'!$27:$27,
MATCH(TEXT('Tabela 7.1'!$A6359,"mmmm/aaaa"),'alimentação - Tabela 7.1'!$5:$5,0)+1), "")</f>
        <v/>
      </c>
      <c r="E6359" s="62" t="str">
        <f>IFERROR(INDEX('alimentação - Tabela 7.1'!$27:$27,
MATCH(TEXT('Tabela 7.1'!$A6359,"mmmm/aaaa"),'alimentação - Tabela 7.1'!$5:$5,0)+2), "")</f>
        <v/>
      </c>
      <c r="F6359" s="62" t="str">
        <f>IFERROR(INDEX('alimentação - Tabela 7.1'!$27:$27,
MATCH(TEXT('Tabela 7.1'!$A6359,"mmmm/aaaa"),'alimentação - Tabela 7.1'!$5:$5,0)+3), "")</f>
        <v/>
      </c>
      <c r="G6359" s="95" t="str">
        <f>IFERROR(INDEX('alimentação - Tabela 7.1'!$27:$27,
MATCH(TEXT('Tabela 7.1'!$A6359,"mmmm/aaaa"),'alimentação - Tabela 7.1'!$5:$5,0)+4), "")</f>
        <v/>
      </c>
    </row>
    <row r="6360" spans="1:7" x14ac:dyDescent="0.25">
      <c r="A6360" s="59" t="str">
        <f>IF(
   SUMPRODUCT(--('alimentação - Tabela 7.1'!$5:$5=TEXT(DATE(2020,INT((ROW(A6358)-1)/33)+1,1),"mmmm/aaaa"))) &gt; 0,
   TEXT(DATE(2020,INT((ROW(A6358)-1)/33)+1,1),"mmm/aa"),
   ""
)</f>
        <v/>
      </c>
      <c r="B6360" s="61" t="str">
        <f>IF(A6360&lt;&gt;"", 'alimentação - Tabela 7.1'!$B$28, "" )</f>
        <v/>
      </c>
      <c r="C6360" s="62" t="str">
        <f>IFERROR(INDEX('alimentação - Tabela 7.1'!$28:$28,
MATCH(TEXT('Tabela 7.1'!A6360,"mmmm/aaaa"),'alimentação - Tabela 7.1'!$5:$5,0)), "")</f>
        <v/>
      </c>
      <c r="D6360" s="62" t="str">
        <f>IFERROR(INDEX('alimentação - Tabela 7.1'!$28:$28,
MATCH(TEXT('Tabela 7.1'!$A6360,"mmmm/aaaa"),'alimentação - Tabela 7.1'!$5:$5,0)+1), "")</f>
        <v/>
      </c>
      <c r="E6360" s="62" t="str">
        <f>IFERROR(INDEX('alimentação - Tabela 7.1'!$28:$28,
MATCH(TEXT('Tabela 7.1'!$A6360,"mmmm/aaaa"),'alimentação - Tabela 7.1'!$5:$5,0)+2), "")</f>
        <v/>
      </c>
      <c r="F6360" s="62" t="str">
        <f>IFERROR(INDEX('alimentação - Tabela 7.1'!$28:$28,
MATCH(TEXT('Tabela 7.1'!$A6360,"mmmm/aaaa"),'alimentação - Tabela 7.1'!$5:$5,0)+3), "")</f>
        <v/>
      </c>
      <c r="G6360" s="95" t="str">
        <f>IFERROR(INDEX('alimentação - Tabela 7.1'!$28:$28,
MATCH(TEXT('Tabela 7.1'!$A6360,"mmmm/aaaa"),'alimentação - Tabela 7.1'!$5:$5,0)+4), "")</f>
        <v/>
      </c>
    </row>
    <row r="6361" spans="1:7" x14ac:dyDescent="0.25">
      <c r="A6361" s="59" t="str">
        <f>IF(
   SUMPRODUCT(--('alimentação - Tabela 7.1'!$5:$5=TEXT(DATE(2020,INT((ROW(A6359)-1)/33)+1,1),"mmmm/aaaa"))) &gt; 0,
   TEXT(DATE(2020,INT((ROW(A6359)-1)/33)+1,1),"mmm/aa"),
   ""
)</f>
        <v/>
      </c>
      <c r="B6361" s="61" t="str">
        <f>IF(A6361&lt;&gt;"", 'alimentação - Tabela 7.1'!$B$29, "" )</f>
        <v/>
      </c>
      <c r="C6361" s="62" t="str">
        <f>IFERROR(INDEX('alimentação - Tabela 7.1'!$29:$29,
MATCH(TEXT('Tabela 7.1'!A6361,"mmmm/aaaa"),'alimentação - Tabela 7.1'!$5:$5,0)), "")</f>
        <v/>
      </c>
      <c r="D6361" s="62" t="str">
        <f>IFERROR(INDEX('alimentação - Tabela 7.1'!$29:$29,
MATCH(TEXT('Tabela 7.1'!$A6361,"mmmm/aaaa"),'alimentação - Tabela 7.1'!$5:$5,0)+1), "")</f>
        <v/>
      </c>
      <c r="E6361" s="62" t="str">
        <f>IFERROR(INDEX('alimentação - Tabela 7.1'!$29:$29,
MATCH(TEXT('Tabela 7.1'!$A6361,"mmmm/aaaa"),'alimentação - Tabela 7.1'!$5:$5,0)+2), "")</f>
        <v/>
      </c>
      <c r="F6361" s="62" t="str">
        <f>IFERROR(INDEX('alimentação - Tabela 7.1'!$29:$29,
MATCH(TEXT('Tabela 7.1'!$A6361,"mmmm/aaaa"),'alimentação - Tabela 7.1'!$5:$5,0)+3), "")</f>
        <v/>
      </c>
      <c r="G6361" s="95" t="str">
        <f>IFERROR(INDEX('alimentação - Tabela 7.1'!$29:$29,
MATCH(TEXT('Tabela 7.1'!$A6361,"mmmm/aaaa"),'alimentação - Tabela 7.1'!$5:$5,0)+4), "")</f>
        <v/>
      </c>
    </row>
    <row r="6362" spans="1:7" x14ac:dyDescent="0.25">
      <c r="A6362" s="59" t="str">
        <f>IF(
   SUMPRODUCT(--('alimentação - Tabela 7.1'!$5:$5=TEXT(DATE(2020,INT((ROW(A6360)-1)/33)+1,1),"mmmm/aaaa"))) &gt; 0,
   TEXT(DATE(2020,INT((ROW(A6360)-1)/33)+1,1),"mmm/aa"),
   ""
)</f>
        <v/>
      </c>
      <c r="B6362" s="61" t="str">
        <f>IF(A6362&lt;&gt;"", 'alimentação - Tabela 7.1'!$B$30, "" )</f>
        <v/>
      </c>
      <c r="C6362" s="62" t="str">
        <f>IFERROR(INDEX('alimentação - Tabela 7.1'!$30:$30,
MATCH(TEXT('Tabela 7.1'!A6362,"mmmm/aaaa"),'alimentação - Tabela 7.1'!$5:$5,0)), "")</f>
        <v/>
      </c>
      <c r="D6362" s="62" t="str">
        <f>IFERROR(INDEX('alimentação - Tabela 7.1'!$30:$30,
MATCH(TEXT('Tabela 7.1'!$A6362,"mmmm/aaaa"),'alimentação - Tabela 7.1'!$5:$5,0)+1), "")</f>
        <v/>
      </c>
      <c r="E6362" s="62" t="str">
        <f>IFERROR(INDEX('alimentação - Tabela 7.1'!$30:$30,
MATCH(TEXT('Tabela 7.1'!$A6362,"mmmm/aaaa"),'alimentação - Tabela 7.1'!$5:$5,0)+2), "")</f>
        <v/>
      </c>
      <c r="F6362" s="62" t="str">
        <f>IFERROR(INDEX('alimentação - Tabela 7.1'!$30:$30,
MATCH(TEXT('Tabela 7.1'!$A6362,"mmmm/aaaa"),'alimentação - Tabela 7.1'!$5:$5,0)+3), "")</f>
        <v/>
      </c>
      <c r="G6362" s="95" t="str">
        <f>IFERROR(INDEX('alimentação - Tabela 7.1'!$30:$30,
MATCH(TEXT('Tabela 7.1'!$A6362,"mmmm/aaaa"),'alimentação - Tabela 7.1'!$5:$5,0)+4), "")</f>
        <v/>
      </c>
    </row>
    <row r="6363" spans="1:7" x14ac:dyDescent="0.25">
      <c r="A6363" s="59" t="str">
        <f>IF(
   SUMPRODUCT(--('alimentação - Tabela 7.1'!$5:$5=TEXT(DATE(2020,INT((ROW(A6361)-1)/33)+1,1),"mmmm/aaaa"))) &gt; 0,
   TEXT(DATE(2020,INT((ROW(A6361)-1)/33)+1,1),"mmm/aa"),
   ""
)</f>
        <v/>
      </c>
      <c r="B6363" s="61" t="str">
        <f>IF(A6363&lt;&gt;"", 'alimentação - Tabela 7.1'!$B$31, "" )</f>
        <v/>
      </c>
      <c r="C6363" s="62" t="str">
        <f>IFERROR(INDEX('alimentação - Tabela 7.1'!$31:$31,
MATCH(TEXT('Tabela 7.1'!A6363,"mmmm/aaaa"),'alimentação - Tabela 7.1'!$5:$5,0)), "")</f>
        <v/>
      </c>
      <c r="D6363" s="62" t="str">
        <f>IFERROR(INDEX('alimentação - Tabela 7.1'!$31:$31,
MATCH(TEXT('Tabela 7.1'!$A6363,"mmmm/aaaa"),'alimentação - Tabela 7.1'!$5:$5,0)+1), "")</f>
        <v/>
      </c>
      <c r="E6363" s="62" t="str">
        <f>IFERROR(INDEX('alimentação - Tabela 7.1'!$31:$31,
MATCH(TEXT('Tabela 7.1'!$A6363,"mmmm/aaaa"),'alimentação - Tabela 7.1'!$5:$5,0)+2), "")</f>
        <v/>
      </c>
      <c r="F6363" s="62" t="str">
        <f>IFERROR(INDEX('alimentação - Tabela 7.1'!$31:$31,
MATCH(TEXT('Tabela 7.1'!$A6363,"mmmm/aaaa"),'alimentação - Tabela 7.1'!$5:$5,0)+3), "")</f>
        <v/>
      </c>
      <c r="G6363" s="95" t="str">
        <f>IFERROR(INDEX('alimentação - Tabela 7.1'!$31:$31,
MATCH(TEXT('Tabela 7.1'!$A6363,"mmmm/aaaa"),'alimentação - Tabela 7.1'!$5:$5,0)+4), "")</f>
        <v/>
      </c>
    </row>
    <row r="6364" spans="1:7" x14ac:dyDescent="0.25">
      <c r="A6364" s="59" t="str">
        <f>IF(
   SUMPRODUCT(--('alimentação - Tabela 7.1'!$5:$5=TEXT(DATE(2020,INT((ROW(A6362)-1)/33)+1,1),"mmmm/aaaa"))) &gt; 0,
   TEXT(DATE(2020,INT((ROW(A6362)-1)/33)+1,1),"mmm/aa"),
   ""
)</f>
        <v/>
      </c>
      <c r="B6364" s="61" t="str">
        <f>IF(A6364&lt;&gt;"", 'alimentação - Tabela 7.1'!$B$32, "" )</f>
        <v/>
      </c>
      <c r="C6364" s="62" t="str">
        <f>IFERROR(INDEX('alimentação - Tabela 7.1'!$32:$32,
MATCH(TEXT('Tabela 7.1'!A6364,"mmmm/aaaa"),'alimentação - Tabela 7.1'!$5:$5,0)), "")</f>
        <v/>
      </c>
      <c r="D6364" s="62" t="str">
        <f>IFERROR(INDEX('alimentação - Tabela 7.1'!$32:$32,
MATCH(TEXT('Tabela 7.1'!$A6364,"mmmm/aaaa"),'alimentação - Tabela 7.1'!$5:$5,0)+1), "")</f>
        <v/>
      </c>
      <c r="E6364" s="62" t="str">
        <f>IFERROR(INDEX('alimentação - Tabela 7.1'!$32:$32,
MATCH(TEXT('Tabela 7.1'!$A6364,"mmmm/aaaa"),'alimentação - Tabela 7.1'!$5:$5,0)+2), "")</f>
        <v/>
      </c>
      <c r="F6364" s="62" t="str">
        <f>IFERROR(INDEX('alimentação - Tabela 7.1'!$32:$32,
MATCH(TEXT('Tabela 7.1'!$A6364,"mmmm/aaaa"),'alimentação - Tabela 7.1'!$5:$5,0)+3), "")</f>
        <v/>
      </c>
      <c r="G6364" s="95" t="str">
        <f>IFERROR(INDEX('alimentação - Tabela 7.1'!$32:$32,
MATCH(TEXT('Tabela 7.1'!$A6364,"mmmm/aaaa"),'alimentação - Tabela 7.1'!$5:$5,0)+4), "")</f>
        <v/>
      </c>
    </row>
    <row r="6365" spans="1:7" x14ac:dyDescent="0.25">
      <c r="A6365" s="59" t="str">
        <f>IF(
   SUMPRODUCT(--('alimentação - Tabela 7.1'!$5:$5=TEXT(DATE(2020,INT((ROW(A6363)-1)/33)+1,1),"mmmm/aaaa"))) &gt; 0,
   TEXT(DATE(2020,INT((ROW(A6363)-1)/33)+1,1),"mmm/aa"),
   ""
)</f>
        <v/>
      </c>
      <c r="B6365" s="61" t="str">
        <f>IF(A6365&lt;&gt;"", 'alimentação - Tabela 7.1'!$B$33, "" )</f>
        <v/>
      </c>
      <c r="C6365" s="62" t="str">
        <f>IFERROR(INDEX('alimentação - Tabela 7.1'!$33:$33,
MATCH(TEXT('Tabela 7.1'!A6365,"mmmm/aaaa"),'alimentação - Tabela 7.1'!$5:$5,0)), "")</f>
        <v/>
      </c>
      <c r="D6365" s="62" t="str">
        <f>IFERROR(INDEX('alimentação - Tabela 7.1'!$33:$33,
MATCH(TEXT('Tabela 7.1'!$A6365,"mmmm/aaaa"),'alimentação - Tabela 7.1'!$5:$5,0)+1), "")</f>
        <v/>
      </c>
      <c r="E6365" s="62" t="str">
        <f>IFERROR(INDEX('alimentação - Tabela 7.1'!$33:$33,
MATCH(TEXT('Tabela 7.1'!$A6365,"mmmm/aaaa"),'alimentação - Tabela 7.1'!$5:$5,0)+2), "")</f>
        <v/>
      </c>
      <c r="F6365" s="62" t="str">
        <f>IFERROR(INDEX('alimentação - Tabela 7.1'!$33:$33,
MATCH(TEXT('Tabela 7.1'!$A6365,"mmmm/aaaa"),'alimentação - Tabela 7.1'!$5:$5,0)+3), "")</f>
        <v/>
      </c>
      <c r="G6365" s="95" t="str">
        <f>IFERROR(INDEX('alimentação - Tabela 7.1'!$33:$33,
MATCH(TEXT('Tabela 7.1'!$A6365,"mmmm/aaaa"),'alimentação - Tabela 7.1'!$5:$5,0)+4), "")</f>
        <v/>
      </c>
    </row>
    <row r="6366" spans="1:7" x14ac:dyDescent="0.25">
      <c r="A6366" s="59" t="str">
        <f>IF(
   SUMPRODUCT(--('alimentação - Tabela 7.1'!$5:$5=TEXT(DATE(2020,INT((ROW(A6364)-1)/33)+1,1),"mmmm/aaaa"))) &gt; 0,
   TEXT(DATE(2020,INT((ROW(A6364)-1)/33)+1,1),"mmm/aa"),
   ""
)</f>
        <v/>
      </c>
      <c r="B6366" s="61" t="str">
        <f>IF(A6366&lt;&gt;"", 'alimentação - Tabela 7.1'!$B$34, "" )</f>
        <v/>
      </c>
      <c r="C6366" s="62" t="str">
        <f>IFERROR(INDEX('alimentação - Tabela 7.1'!$34:$34,
MATCH(TEXT('Tabela 7.1'!A6366,"mmmm/aaaa"),'alimentação - Tabela 7.1'!$5:$5,0)), "")</f>
        <v/>
      </c>
      <c r="D6366" s="62" t="str">
        <f>IFERROR(INDEX('alimentação - Tabela 7.1'!$34:$34,
MATCH(TEXT('Tabela 7.1'!$A6366,"mmmm/aaaa"),'alimentação - Tabela 7.1'!$5:$5,0)+1), "")</f>
        <v/>
      </c>
      <c r="E6366" s="62" t="str">
        <f>IFERROR(INDEX('alimentação - Tabela 7.1'!$34:$34,
MATCH(TEXT('Tabela 7.1'!$A6366,"mmmm/aaaa"),'alimentação - Tabela 7.1'!$5:$5,0)+2), "")</f>
        <v/>
      </c>
      <c r="F6366" s="62" t="str">
        <f>IFERROR(INDEX('alimentação - Tabela 7.1'!$34:$34,
MATCH(TEXT('Tabela 7.1'!$A6366,"mmmm/aaaa"),'alimentação - Tabela 7.1'!$5:$5,0)+3), "")</f>
        <v/>
      </c>
      <c r="G6366" s="95" t="str">
        <f>IFERROR(INDEX('alimentação - Tabela 7.1'!$34:$34,
MATCH(TEXT('Tabela 7.1'!$A6366,"mmmm/aaaa"),'alimentação - Tabela 7.1'!$5:$5,0)+4), "")</f>
        <v/>
      </c>
    </row>
    <row r="6367" spans="1:7" x14ac:dyDescent="0.25">
      <c r="A6367" s="59" t="str">
        <f>IF(
   SUMPRODUCT(--('alimentação - Tabela 7.1'!$5:$5=TEXT(DATE(2020,INT((ROW(A6365)-1)/33)+1,1),"mmmm/aaaa"))) &gt; 0,
   TEXT(DATE(2020,INT((ROW(A6365)-1)/33)+1,1),"mmm/aa"),
   ""
)</f>
        <v/>
      </c>
      <c r="B6367" s="61" t="str">
        <f>IF(A6367&lt;&gt;"", 'alimentação - Tabela 7.1'!$B$35, "" )</f>
        <v/>
      </c>
      <c r="C6367" s="62" t="str">
        <f>IFERROR(INDEX('alimentação - Tabela 7.1'!$35:$35,
MATCH(TEXT('Tabela 7.1'!A6367,"mmmm/aaaa"),'alimentação - Tabela 7.1'!$5:$5,0)), "")</f>
        <v/>
      </c>
      <c r="D6367" s="62" t="str">
        <f>IFERROR(INDEX('alimentação - Tabela 7.1'!$35:$35,
MATCH(TEXT('Tabela 7.1'!$A6367,"mmmm/aaaa"),'alimentação - Tabela 7.1'!$5:$5,0)+1), "")</f>
        <v/>
      </c>
      <c r="E6367" s="62" t="str">
        <f>IFERROR(INDEX('alimentação - Tabela 7.1'!$35:$35,
MATCH(TEXT('Tabela 7.1'!$A6367,"mmmm/aaaa"),'alimentação - Tabela 7.1'!$5:$5,0)+2), "")</f>
        <v/>
      </c>
      <c r="F6367" s="62" t="str">
        <f>IFERROR(INDEX('alimentação - Tabela 7.1'!$35:$35,
MATCH(TEXT('Tabela 7.1'!$A6367,"mmmm/aaaa"),'alimentação - Tabela 7.1'!$5:$5,0)+3), "")</f>
        <v/>
      </c>
      <c r="G6367" s="95" t="str">
        <f>IFERROR(INDEX('alimentação - Tabela 7.1'!$35:$35,
MATCH(TEXT('Tabela 7.1'!$A6367,"mmmm/aaaa"),'alimentação - Tabela 7.1'!$5:$5,0)+4), "")</f>
        <v/>
      </c>
    </row>
    <row r="6368" spans="1:7" x14ac:dyDescent="0.25">
      <c r="A6368" s="59" t="str">
        <f>IF(
   SUMPRODUCT(--('alimentação - Tabela 7.1'!$5:$5=TEXT(DATE(2020,INT((ROW(A6366)-1)/33)+1,1),"mmmm/aaaa"))) &gt; 0,
   TEXT(DATE(2020,INT((ROW(A6366)-1)/33)+1,1),"mmm/aa"),
   ""
)</f>
        <v/>
      </c>
      <c r="B6368" s="61" t="str">
        <f>IF(A6368&lt;&gt;"", 'alimentação - Tabela 7.1'!$B$36, "" )</f>
        <v/>
      </c>
      <c r="C6368" s="62" t="str">
        <f>IFERROR(INDEX('alimentação - Tabela 7.1'!$36:$36,
MATCH(TEXT('Tabela 7.1'!A6368,"mmmm/aaaa"),'alimentação - Tabela 7.1'!$5:$5,0)), "")</f>
        <v/>
      </c>
      <c r="D6368" s="62" t="str">
        <f>IFERROR(INDEX('alimentação - Tabela 7.1'!$36:$36,
MATCH(TEXT('Tabela 7.1'!$A6368,"mmmm/aaaa"),'alimentação - Tabela 7.1'!$5:$5,0)+1), "")</f>
        <v/>
      </c>
      <c r="E6368" s="62" t="str">
        <f>IFERROR(INDEX('alimentação - Tabela 7.1'!$36:$36,
MATCH(TEXT('Tabela 7.1'!$A6368,"mmmm/aaaa"),'alimentação - Tabela 7.1'!$5:$5,0)+2), "")</f>
        <v/>
      </c>
      <c r="F6368" s="62" t="str">
        <f>IFERROR(INDEX('alimentação - Tabela 7.1'!$36:$36,
MATCH(TEXT('Tabela 7.1'!$A6368,"mmmm/aaaa"),'alimentação - Tabela 7.1'!$5:$5,0)+3), "")</f>
        <v/>
      </c>
      <c r="G6368" s="95" t="str">
        <f>IFERROR(INDEX('alimentação - Tabela 7.1'!$36:$36,
MATCH(TEXT('Tabela 7.1'!$A6368,"mmmm/aaaa"),'alimentação - Tabela 7.1'!$5:$5,0)+4), "")</f>
        <v/>
      </c>
    </row>
    <row r="6369" spans="1:7" x14ac:dyDescent="0.25">
      <c r="A6369" s="59" t="str">
        <f>IF(
   SUMPRODUCT(--('alimentação - Tabela 7.1'!$5:$5=TEXT(DATE(2020,INT((ROW(A6367)-1)/33)+1,1),"mmmm/aaaa"))) &gt; 0,
   TEXT(DATE(2020,INT((ROW(A6367)-1)/33)+1,1),"mmm/aa"),
   ""
)</f>
        <v/>
      </c>
      <c r="B6369" s="61" t="str">
        <f>IF(A6369&lt;&gt;"", 'alimentação - Tabela 7.1'!$B$37, "" )</f>
        <v/>
      </c>
      <c r="C6369" s="62" t="str">
        <f>IFERROR(INDEX('alimentação - Tabela 7.1'!$37:$37,
MATCH(TEXT('Tabela 7.1'!A6369,"mmmm/aaaa"),'alimentação - Tabela 7.1'!$5:$5,0)), "")</f>
        <v/>
      </c>
      <c r="D6369" s="62" t="str">
        <f>IFERROR(INDEX('alimentação - Tabela 7.1'!$37:$37,
MATCH(TEXT('Tabela 7.1'!$A6369,"mmmm/aaaa"),'alimentação - Tabela 7.1'!$5:$5,0)+1), "")</f>
        <v/>
      </c>
      <c r="E6369" s="62" t="str">
        <f>IFERROR(INDEX('alimentação - Tabela 7.1'!$37:$37,
MATCH(TEXT('Tabela 7.1'!$A6369,"mmmm/aaaa"),'alimentação - Tabela 7.1'!$5:$5,0)+2), "")</f>
        <v/>
      </c>
      <c r="F6369" s="62" t="str">
        <f>IFERROR(INDEX('alimentação - Tabela 7.1'!$37:$37,
MATCH(TEXT('Tabela 7.1'!$A6369,"mmmm/aaaa"),'alimentação - Tabela 7.1'!$5:$5,0)+3), "")</f>
        <v/>
      </c>
      <c r="G6369" s="95" t="str">
        <f>IFERROR(INDEX('alimentação - Tabela 7.1'!$37:$37,
MATCH(TEXT('Tabela 7.1'!$A6369,"mmmm/aaaa"),'alimentação - Tabela 7.1'!$5:$5,0)+4), "")</f>
        <v/>
      </c>
    </row>
    <row r="6370" spans="1:7" x14ac:dyDescent="0.25">
      <c r="A6370" s="59" t="str">
        <f>IF(
   SUMPRODUCT(--('alimentação - Tabela 7.1'!$5:$5=TEXT(DATE(2020,INT((ROW(A6368)-1)/33)+1,1),"mmmm/aaaa"))) &gt; 0,
   TEXT(DATE(2020,INT((ROW(A6368)-1)/33)+1,1),"mmm/aa"),
   ""
)</f>
        <v/>
      </c>
      <c r="B6370" s="61" t="str">
        <f>IF(A6370&lt;&gt;"", 'alimentação - Tabela 7.1'!$B$38, "" )</f>
        <v/>
      </c>
      <c r="C6370" s="62" t="str">
        <f>IFERROR(INDEX('alimentação - Tabela 7.1'!$38:$38,
MATCH(TEXT('Tabela 7.1'!A6370,"mmmm/aaaa"),'alimentação - Tabela 7.1'!$5:$5,0)), "")</f>
        <v/>
      </c>
      <c r="D6370" s="62" t="str">
        <f>IFERROR(INDEX('alimentação - Tabela 7.1'!$38:$38,
MATCH(TEXT('Tabela 7.1'!$A6370,"mmmm/aaaa"),'alimentação - Tabela 7.1'!$5:$5,0)+1), "")</f>
        <v/>
      </c>
      <c r="E6370" s="62" t="str">
        <f>IFERROR(INDEX('alimentação - Tabela 7.1'!$38:$38,
MATCH(TEXT('Tabela 7.1'!$A6370,"mmmm/aaaa"),'alimentação - Tabela 7.1'!$5:$5,0)+2), "")</f>
        <v/>
      </c>
      <c r="F6370" s="62" t="str">
        <f>IFERROR(INDEX('alimentação - Tabela 7.1'!$38:$38,
MATCH(TEXT('Tabela 7.1'!$A6370,"mmmm/aaaa"),'alimentação - Tabela 7.1'!$5:$5,0)+3), "")</f>
        <v/>
      </c>
      <c r="G6370" s="95" t="str">
        <f>IFERROR(INDEX('alimentação - Tabela 7.1'!$38:$38,
MATCH(TEXT('Tabela 7.1'!$A6370,"mmmm/aaaa"),'alimentação - Tabela 7.1'!$5:$5,0)+4), "")</f>
        <v/>
      </c>
    </row>
    <row r="6371" spans="1:7" x14ac:dyDescent="0.25">
      <c r="A6371" s="59" t="str">
        <f>IF(
   SUMPRODUCT(--('alimentação - Tabela 7.1'!$5:$5=TEXT(DATE(2020,INT((ROW(A6369)-1)/33)+1,1),"mmmm/aaaa"))) &gt; 0,
   TEXT(DATE(2020,INT((ROW(A6369)-1)/33)+1,1),"mmm/aa"),
   ""
)</f>
        <v/>
      </c>
      <c r="B6371" s="61" t="str">
        <f>IF(A6371&lt;&gt;"", 'alimentação - Tabela 7.1'!$B$39, "" )</f>
        <v/>
      </c>
      <c r="C6371" s="62" t="str">
        <f>IFERROR(INDEX('alimentação - Tabela 7.1'!$39:$39,
MATCH(TEXT('Tabela 7.1'!A6371,"mmmm/aaaa"),'alimentação - Tabela 7.1'!$5:$5,0)), "")</f>
        <v/>
      </c>
      <c r="D6371" s="62" t="str">
        <f>IFERROR(INDEX('alimentação - Tabela 7.1'!$39:$39,
MATCH(TEXT('Tabela 7.1'!$A6371,"mmmm/aaaa"),'alimentação - Tabela 7.1'!$5:$5,0)+1), "")</f>
        <v/>
      </c>
      <c r="E6371" s="62" t="str">
        <f>IFERROR(INDEX('alimentação - Tabela 7.1'!$39:$39,
MATCH(TEXT('Tabela 7.1'!$A6371,"mmmm/aaaa"),'alimentação - Tabela 7.1'!$5:$5,0)+2), "")</f>
        <v/>
      </c>
      <c r="F6371" s="62" t="str">
        <f>IFERROR(INDEX('alimentação - Tabela 7.1'!$39:$39,
MATCH(TEXT('Tabela 7.1'!$A6371,"mmmm/aaaa"),'alimentação - Tabela 7.1'!$5:$5,0)+3), "")</f>
        <v/>
      </c>
      <c r="G6371" s="95" t="str">
        <f>IFERROR(INDEX('alimentação - Tabela 7.1'!$39:$39,
MATCH(TEXT('Tabela 7.1'!$A6371,"mmmm/aaaa"),'alimentação - Tabela 7.1'!$5:$5,0)+4), "")</f>
        <v/>
      </c>
    </row>
    <row r="6372" spans="1:7" x14ac:dyDescent="0.25">
      <c r="A6372" s="59" t="str">
        <f>IF(
   SUMPRODUCT(--('alimentação - Tabela 7.1'!$5:$5=TEXT(DATE(2020,INT((ROW(A6370)-1)/33)+1,1),"mmmm/aaaa"))) &gt; 0,
   TEXT(DATE(2020,INT((ROW(A6370)-1)/33)+1,1),"mmm/aa"),
   ""
)</f>
        <v/>
      </c>
      <c r="B6372" s="61" t="str">
        <f>IF(A6372&lt;&gt;"", 'alimentação - Tabela 7.1'!$B$7, "" )</f>
        <v/>
      </c>
      <c r="C6372" s="62" t="str">
        <f>IFERROR(INDEX('alimentação - Tabela 7.1'!$7:$7,
MATCH(TEXT('Tabela 7.1'!A6372,"mmmm/aaaa"),'alimentação - Tabela 7.1'!$5:$5,0)), "")</f>
        <v/>
      </c>
      <c r="D6372" s="62" t="str">
        <f>IFERROR(INDEX('alimentação - Tabela 7.1'!$7:$7,
MATCH(TEXT('Tabela 7.1'!$A6372,"mmmm/aaaa"),'alimentação - Tabela 7.1'!$5:$5,0)+1), "")</f>
        <v/>
      </c>
      <c r="E6372" s="62" t="str">
        <f>IFERROR(INDEX('alimentação - Tabela 7.1'!$7:$7,
MATCH(TEXT('Tabela 7.1'!$A6372,"mmmm/aaaa"),'alimentação - Tabela 7.1'!$5:$5,0)+2), "")</f>
        <v/>
      </c>
      <c r="F6372" s="62" t="str">
        <f>IFERROR(INDEX('alimentação - Tabela 7.1'!$7:$7,
MATCH(TEXT('Tabela 7.1'!$A6372,"mmmm/aaaa"),'alimentação - Tabela 7.1'!$5:$5,0)+3), "")</f>
        <v/>
      </c>
      <c r="G6372" s="95" t="str">
        <f>IFERROR(INDEX('alimentação - Tabela 7.1'!$7:$7,
MATCH(TEXT('Tabela 7.1'!$A6372,"mmmm/aaaa"),'alimentação - Tabela 7.1'!$5:$5,0)+4), "")</f>
        <v/>
      </c>
    </row>
    <row r="6373" spans="1:7" x14ac:dyDescent="0.25">
      <c r="A6373" s="59" t="str">
        <f>IF(
   SUMPRODUCT(--('alimentação - Tabela 7.1'!$5:$5=TEXT(DATE(2020,INT((ROW(A6371)-1)/33)+1,1),"mmmm/aaaa"))) &gt; 0,
   TEXT(DATE(2020,INT((ROW(A6371)-1)/33)+1,1),"mmm/aa"),
   ""
)</f>
        <v/>
      </c>
      <c r="B6373" s="61" t="str">
        <f>IF(A6373&lt;&gt;"", 'alimentação - Tabela 7.1'!$B$8, "" )</f>
        <v/>
      </c>
      <c r="C6373" s="62" t="str">
        <f>IFERROR(INDEX('alimentação - Tabela 7.1'!$8:$8,
MATCH(TEXT('Tabela 7.1'!A6373,"mmmm/aaaa"),'alimentação - Tabela 7.1'!$5:$5,0)), "")</f>
        <v/>
      </c>
      <c r="D6373" s="62" t="str">
        <f>IFERROR(INDEX('alimentação - Tabela 7.1'!$8:$8,
MATCH(TEXT('Tabela 7.1'!$A6373,"mmmm/aaaa"),'alimentação - Tabela 7.1'!$5:$5,0)+1), "")</f>
        <v/>
      </c>
      <c r="E6373" s="62" t="str">
        <f>IFERROR(INDEX('alimentação - Tabela 7.1'!$8:$8,
MATCH(TEXT('Tabela 7.1'!$A6373,"mmmm/aaaa"),'alimentação - Tabela 7.1'!$5:$5,0)+2), "")</f>
        <v/>
      </c>
      <c r="F6373" s="62" t="str">
        <f>IFERROR(INDEX('alimentação - Tabela 7.1'!$8:$8,
MATCH(TEXT('Tabela 7.1'!$A6373,"mmmm/aaaa"),'alimentação - Tabela 7.1'!$5:$5,0)+3), "")</f>
        <v/>
      </c>
      <c r="G6373" s="95" t="str">
        <f>IFERROR(INDEX('alimentação - Tabela 7.1'!$8:$8,
MATCH(TEXT('Tabela 7.1'!$A6373,"mmmm/aaaa"),'alimentação - Tabela 7.1'!$5:$5,0)+4), "")</f>
        <v/>
      </c>
    </row>
    <row r="6374" spans="1:7" x14ac:dyDescent="0.25">
      <c r="A6374" s="59" t="str">
        <f>IF(
   SUMPRODUCT(--('alimentação - Tabela 7.1'!$5:$5=TEXT(DATE(2020,INT((ROW(A6372)-1)/33)+1,1),"mmmm/aaaa"))) &gt; 0,
   TEXT(DATE(2020,INT((ROW(A6372)-1)/33)+1,1),"mmm/aa"),
   ""
)</f>
        <v/>
      </c>
      <c r="B6374" s="61" t="str">
        <f>IF(A6374&lt;&gt;"", 'alimentação - Tabela 7.1'!$B$9, "" )</f>
        <v/>
      </c>
      <c r="C6374" s="62" t="str">
        <f>IFERROR(INDEX('alimentação - Tabela 7.1'!$9:$9,
MATCH(TEXT('Tabela 7.1'!A6374,"mmmm/aaaa"),'alimentação - Tabela 7.1'!$5:$5,0)), "")</f>
        <v/>
      </c>
      <c r="D6374" s="62" t="str">
        <f>IFERROR(INDEX('alimentação - Tabela 7.1'!$9:$9,
MATCH(TEXT('Tabela 7.1'!$A6374,"mmmm/aaaa"),'alimentação - Tabela 7.1'!$5:$5,0)+1), "")</f>
        <v/>
      </c>
      <c r="E6374" s="62" t="str">
        <f>IFERROR(INDEX('alimentação - Tabela 7.1'!$9:$9,
MATCH(TEXT('Tabela 7.1'!$A6374,"mmmm/aaaa"),'alimentação - Tabela 7.1'!$5:$5,0)+2), "")</f>
        <v/>
      </c>
      <c r="F6374" s="62" t="str">
        <f>IFERROR(INDEX('alimentação - Tabela 7.1'!$9:$9,
MATCH(TEXT('Tabela 7.1'!$A6374,"mmmm/aaaa"),'alimentação - Tabela 7.1'!$5:$5,0)+3), "")</f>
        <v/>
      </c>
      <c r="G6374" s="95" t="str">
        <f>IFERROR(INDEX('alimentação - Tabela 7.1'!$9:$9,
MATCH(TEXT('Tabela 7.1'!$A6374,"mmmm/aaaa"),'alimentação - Tabela 7.1'!$5:$5,0)+4), "")</f>
        <v/>
      </c>
    </row>
    <row r="6375" spans="1:7" x14ac:dyDescent="0.25">
      <c r="A6375" s="59" t="str">
        <f>IF(
   SUMPRODUCT(--('alimentação - Tabela 7.1'!$5:$5=TEXT(DATE(2020,INT((ROW(A6373)-1)/33)+1,1),"mmmm/aaaa"))) &gt; 0,
   TEXT(DATE(2020,INT((ROW(A6373)-1)/33)+1,1),"mmm/aa"),
   ""
)</f>
        <v/>
      </c>
      <c r="B6375" s="61" t="str">
        <f>IF(A6375&lt;&gt;"", 'alimentação - Tabela 7.1'!$B$10, "" )</f>
        <v/>
      </c>
      <c r="C6375" s="62" t="str">
        <f>IFERROR(INDEX('alimentação - Tabela 7.1'!$10:$10,
MATCH(TEXT('Tabela 7.1'!A6375,"mmmm/aaaa"),'alimentação - Tabela 7.1'!$5:$5,0)), "")</f>
        <v/>
      </c>
      <c r="D6375" s="62" t="str">
        <f>IFERROR(INDEX('alimentação - Tabela 7.1'!$10:$10,
MATCH(TEXT('Tabela 7.1'!$A6375,"mmmm/aaaa"),'alimentação - Tabela 7.1'!$5:$5,0)+1), "")</f>
        <v/>
      </c>
      <c r="E6375" s="62" t="str">
        <f>IFERROR(INDEX('alimentação - Tabela 7.1'!$10:$10,
MATCH(TEXT('Tabela 7.1'!$A6375,"mmmm/aaaa"),'alimentação - Tabela 7.1'!$5:$5,0)+2), "")</f>
        <v/>
      </c>
      <c r="F6375" s="62" t="str">
        <f>IFERROR(INDEX('alimentação - Tabela 7.1'!$10:$10,
MATCH(TEXT('Tabela 7.1'!$A6375,"mmmm/aaaa"),'alimentação - Tabela 7.1'!$5:$5,0)+3), "")</f>
        <v/>
      </c>
      <c r="G6375" s="95" t="str">
        <f>IFERROR(INDEX('alimentação - Tabela 7.1'!$10:$10,
MATCH(TEXT('Tabela 7.1'!$A6375,"mmmm/aaaa"),'alimentação - Tabela 7.1'!$5:$5,0)+4), "")</f>
        <v/>
      </c>
    </row>
    <row r="6376" spans="1:7" x14ac:dyDescent="0.25">
      <c r="A6376" s="59" t="str">
        <f>IF(
   SUMPRODUCT(--('alimentação - Tabela 7.1'!$5:$5=TEXT(DATE(2020,INT((ROW(A6374)-1)/33)+1,1),"mmmm/aaaa"))) &gt; 0,
   TEXT(DATE(2020,INT((ROW(A6374)-1)/33)+1,1),"mmm/aa"),
   ""
)</f>
        <v/>
      </c>
      <c r="B6376" s="61" t="str">
        <f>IF(A6376&lt;&gt;"", 'alimentação - Tabela 7.1'!$B$11, "" )</f>
        <v/>
      </c>
      <c r="C6376" s="62" t="str">
        <f>IFERROR(INDEX('alimentação - Tabela 7.1'!$11:$11,
MATCH(TEXT('Tabela 7.1'!A6376,"mmmm/aaaa"),'alimentação - Tabela 7.1'!$5:$5,0)), "")</f>
        <v/>
      </c>
      <c r="D6376" s="62" t="str">
        <f>IFERROR(INDEX('alimentação - Tabela 7.1'!$11:$11,
MATCH(TEXT('Tabela 7.1'!$A6376,"mmmm/aaaa"),'alimentação - Tabela 7.1'!$5:$5,0)+1), "")</f>
        <v/>
      </c>
      <c r="E6376" s="62" t="str">
        <f>IFERROR(INDEX('alimentação - Tabela 7.1'!$11:$11,
MATCH(TEXT('Tabela 7.1'!$A6376,"mmmm/aaaa"),'alimentação - Tabela 7.1'!$5:$5,0)+2), "")</f>
        <v/>
      </c>
      <c r="F6376" s="62" t="str">
        <f>IFERROR(INDEX('alimentação - Tabela 7.1'!$11:$11,
MATCH(TEXT('Tabela 7.1'!$A6376,"mmmm/aaaa"),'alimentação - Tabela 7.1'!$5:$5,0)+3), "")</f>
        <v/>
      </c>
      <c r="G6376" s="95" t="str">
        <f>IFERROR(INDEX('alimentação - Tabela 7.1'!$11:$11,
MATCH(TEXT('Tabela 7.1'!$A6376,"mmmm/aaaa"),'alimentação - Tabela 7.1'!$5:$5,0)+4), "")</f>
        <v/>
      </c>
    </row>
    <row r="6377" spans="1:7" x14ac:dyDescent="0.25">
      <c r="A6377" s="59" t="str">
        <f>IF(
   SUMPRODUCT(--('alimentação - Tabela 7.1'!$5:$5=TEXT(DATE(2020,INT((ROW(A6375)-1)/33)+1,1),"mmmm/aaaa"))) &gt; 0,
   TEXT(DATE(2020,INT((ROW(A6375)-1)/33)+1,1),"mmm/aa"),
   ""
)</f>
        <v/>
      </c>
      <c r="B6377" s="61" t="str">
        <f>IF(A6377&lt;&gt;"", 'alimentação - Tabela 7.1'!$B$12, "" )</f>
        <v/>
      </c>
      <c r="C6377" s="62" t="str">
        <f>IFERROR(INDEX('alimentação - Tabela 7.1'!$12:$12,
MATCH(TEXT('Tabela 7.1'!A6377,"mmmm/aaaa"),'alimentação - Tabela 7.1'!$5:$5,0)), "")</f>
        <v/>
      </c>
      <c r="D6377" s="62" t="str">
        <f>IFERROR(INDEX('alimentação - Tabela 7.1'!$12:$12,
MATCH(TEXT('Tabela 7.1'!$A6377,"mmmm/aaaa"),'alimentação - Tabela 7.1'!$5:$5,0)+1), "")</f>
        <v/>
      </c>
      <c r="E6377" s="62" t="str">
        <f>IFERROR(INDEX('alimentação - Tabela 7.1'!$12:$12,
MATCH(TEXT('Tabela 7.1'!$A6377,"mmmm/aaaa"),'alimentação - Tabela 7.1'!$5:$5,0)+2), "")</f>
        <v/>
      </c>
      <c r="F6377" s="62" t="str">
        <f>IFERROR(INDEX('alimentação - Tabela 7.1'!$12:$12,
MATCH(TEXT('Tabela 7.1'!$A6377,"mmmm/aaaa"),'alimentação - Tabela 7.1'!$5:$5,0)+3), "")</f>
        <v/>
      </c>
      <c r="G6377" s="95" t="str">
        <f>IFERROR(INDEX('alimentação - Tabela 7.1'!$12:$12,
MATCH(TEXT('Tabela 7.1'!$A6377,"mmmm/aaaa"),'alimentação - Tabela 7.1'!$5:$5,0)+4), "")</f>
        <v/>
      </c>
    </row>
    <row r="6378" spans="1:7" x14ac:dyDescent="0.25">
      <c r="A6378" s="59" t="str">
        <f>IF(
   SUMPRODUCT(--('alimentação - Tabela 7.1'!$5:$5=TEXT(DATE(2020,INT((ROW(A6376)-1)/33)+1,1),"mmmm/aaaa"))) &gt; 0,
   TEXT(DATE(2020,INT((ROW(A6376)-1)/33)+1,1),"mmm/aa"),
   ""
)</f>
        <v/>
      </c>
      <c r="B6378" s="61" t="str">
        <f>IF(A6378&lt;&gt;"", 'alimentação - Tabela 7.1'!$B$13, "" )</f>
        <v/>
      </c>
      <c r="C6378" s="62" t="str">
        <f>IFERROR(INDEX('alimentação - Tabela 7.1'!$13:$13,
MATCH(TEXT('Tabela 7.1'!A6378,"mmmm/aaaa"),'alimentação - Tabela 7.1'!$5:$5,0)), "")</f>
        <v/>
      </c>
      <c r="D6378" s="62" t="str">
        <f>IFERROR(INDEX('alimentação - Tabela 7.1'!$13:$13,
MATCH(TEXT('Tabela 7.1'!$A6378,"mmmm/aaaa"),'alimentação - Tabela 7.1'!$5:$5,0)+1), "")</f>
        <v/>
      </c>
      <c r="E6378" s="62" t="str">
        <f>IFERROR(INDEX('alimentação - Tabela 7.1'!$13:$13,
MATCH(TEXT('Tabela 7.1'!$A6378,"mmmm/aaaa"),'alimentação - Tabela 7.1'!$5:$5,0)+2), "")</f>
        <v/>
      </c>
      <c r="F6378" s="62" t="str">
        <f>IFERROR(INDEX('alimentação - Tabela 7.1'!$13:$13,
MATCH(TEXT('Tabela 7.1'!$A6378,"mmmm/aaaa"),'alimentação - Tabela 7.1'!$5:$5,0)+3), "")</f>
        <v/>
      </c>
      <c r="G6378" s="95" t="str">
        <f>IFERROR(INDEX('alimentação - Tabela 7.1'!$13:$13,
MATCH(TEXT('Tabela 7.1'!$A6378,"mmmm/aaaa"),'alimentação - Tabela 7.1'!$5:$5,0)+4), "")</f>
        <v/>
      </c>
    </row>
    <row r="6379" spans="1:7" x14ac:dyDescent="0.25">
      <c r="A6379" s="59" t="str">
        <f>IF(
   SUMPRODUCT(--('alimentação - Tabela 7.1'!$5:$5=TEXT(DATE(2020,INT((ROW(A6377)-1)/33)+1,1),"mmmm/aaaa"))) &gt; 0,
   TEXT(DATE(2020,INT((ROW(A6377)-1)/33)+1,1),"mmm/aa"),
   ""
)</f>
        <v/>
      </c>
      <c r="B6379" s="61" t="str">
        <f>IF(A6379&lt;&gt;"", 'alimentação - Tabela 7.1'!$B$14, "" )</f>
        <v/>
      </c>
      <c r="C6379" s="62" t="str">
        <f>IFERROR(INDEX('alimentação - Tabela 7.1'!$14:$14,
MATCH(TEXT('Tabela 7.1'!A6379,"mmmm/aaaa"),'alimentação - Tabela 7.1'!$5:$5,0)), "")</f>
        <v/>
      </c>
      <c r="D6379" s="62" t="str">
        <f>IFERROR(INDEX('alimentação - Tabela 7.1'!$14:$14,
MATCH(TEXT('Tabela 7.1'!$A6379,"mmmm/aaaa"),'alimentação - Tabela 7.1'!$5:$5,0)+1), "")</f>
        <v/>
      </c>
      <c r="E6379" s="62" t="str">
        <f>IFERROR(INDEX('alimentação - Tabela 7.1'!$14:$14,
MATCH(TEXT('Tabela 7.1'!$A6379,"mmmm/aaaa"),'alimentação - Tabela 7.1'!$5:$5,0)+2), "")</f>
        <v/>
      </c>
      <c r="F6379" s="62" t="str">
        <f>IFERROR(INDEX('alimentação - Tabela 7.1'!$14:$14,
MATCH(TEXT('Tabela 7.1'!$A6379,"mmmm/aaaa"),'alimentação - Tabela 7.1'!$5:$5,0)+3), "")</f>
        <v/>
      </c>
      <c r="G6379" s="95" t="str">
        <f>IFERROR(INDEX('alimentação - Tabela 7.1'!$14:$14,
MATCH(TEXT('Tabela 7.1'!$A6379,"mmmm/aaaa"),'alimentação - Tabela 7.1'!$5:$5,0)+4), "")</f>
        <v/>
      </c>
    </row>
    <row r="6380" spans="1:7" x14ac:dyDescent="0.25">
      <c r="A6380" s="59" t="str">
        <f>IF(
   SUMPRODUCT(--('alimentação - Tabela 7.1'!$5:$5=TEXT(DATE(2020,INT((ROW(A6378)-1)/33)+1,1),"mmmm/aaaa"))) &gt; 0,
   TEXT(DATE(2020,INT((ROW(A6378)-1)/33)+1,1),"mmm/aa"),
   ""
)</f>
        <v/>
      </c>
      <c r="B6380" s="61" t="str">
        <f>IF(A6380&lt;&gt;"", 'alimentação - Tabela 7.1'!$B$15, "" )</f>
        <v/>
      </c>
      <c r="C6380" s="62" t="str">
        <f>IFERROR(INDEX('alimentação - Tabela 7.1'!$15:$15,
MATCH(TEXT('Tabela 7.1'!A6380,"mmmm/aaaa"),'alimentação - Tabela 7.1'!$5:$5,0)), "")</f>
        <v/>
      </c>
      <c r="D6380" s="62" t="str">
        <f>IFERROR(INDEX('alimentação - Tabela 7.1'!$15:$15,
MATCH(TEXT('Tabela 7.1'!$A6380,"mmmm/aaaa"),'alimentação - Tabela 7.1'!$5:$5,0)+1), "")</f>
        <v/>
      </c>
      <c r="E6380" s="62" t="str">
        <f>IFERROR(INDEX('alimentação - Tabela 7.1'!$15:$15,
MATCH(TEXT('Tabela 7.1'!$A6380,"mmmm/aaaa"),'alimentação - Tabela 7.1'!$5:$5,0)+2), "")</f>
        <v/>
      </c>
      <c r="F6380" s="62" t="str">
        <f>IFERROR(INDEX('alimentação - Tabela 7.1'!$15:$15,
MATCH(TEXT('Tabela 7.1'!$A6380,"mmmm/aaaa"),'alimentação - Tabela 7.1'!$5:$5,0)+3), "")</f>
        <v/>
      </c>
      <c r="G6380" s="95" t="str">
        <f>IFERROR(INDEX('alimentação - Tabela 7.1'!$15:$15,
MATCH(TEXT('Tabela 7.1'!$A6380,"mmmm/aaaa"),'alimentação - Tabela 7.1'!$5:$5,0)+4), "")</f>
        <v/>
      </c>
    </row>
    <row r="6381" spans="1:7" x14ac:dyDescent="0.25">
      <c r="A6381" s="59" t="str">
        <f>IF(
   SUMPRODUCT(--('alimentação - Tabela 7.1'!$5:$5=TEXT(DATE(2020,INT((ROW(A6379)-1)/33)+1,1),"mmmm/aaaa"))) &gt; 0,
   TEXT(DATE(2020,INT((ROW(A6379)-1)/33)+1,1),"mmm/aa"),
   ""
)</f>
        <v/>
      </c>
      <c r="B6381" s="61" t="str">
        <f>IF(A6381&lt;&gt;"", 'alimentação - Tabela 7.1'!$B$16, "" )</f>
        <v/>
      </c>
      <c r="C6381" s="62" t="str">
        <f>IFERROR(INDEX('alimentação - Tabela 7.1'!$16:$16,
MATCH(TEXT('Tabela 7.1'!A6381,"mmmm/aaaa"),'alimentação - Tabela 7.1'!$5:$5,0)), "")</f>
        <v/>
      </c>
      <c r="D6381" s="62" t="str">
        <f>IFERROR(INDEX('alimentação - Tabela 7.1'!$16:$16,
MATCH(TEXT('Tabela 7.1'!$A6381,"mmmm/aaaa"),'alimentação - Tabela 7.1'!$5:$5,0)+1), "")</f>
        <v/>
      </c>
      <c r="E6381" s="62" t="str">
        <f>IFERROR(INDEX('alimentação - Tabela 7.1'!$16:$16,
MATCH(TEXT('Tabela 7.1'!$A6381,"mmmm/aaaa"),'alimentação - Tabela 7.1'!$5:$5,0)+2), "")</f>
        <v/>
      </c>
      <c r="F6381" s="62" t="str">
        <f>IFERROR(INDEX('alimentação - Tabela 7.1'!$16:$16,
MATCH(TEXT('Tabela 7.1'!$A6381,"mmmm/aaaa"),'alimentação - Tabela 7.1'!$5:$5,0)+3), "")</f>
        <v/>
      </c>
      <c r="G6381" s="95" t="str">
        <f>IFERROR(INDEX('alimentação - Tabela 7.1'!$16:$16,
MATCH(TEXT('Tabela 7.1'!$A6381,"mmmm/aaaa"),'alimentação - Tabela 7.1'!$5:$5,0)+4), "")</f>
        <v/>
      </c>
    </row>
    <row r="6382" spans="1:7" x14ac:dyDescent="0.25">
      <c r="A6382" s="59" t="str">
        <f>IF(
   SUMPRODUCT(--('alimentação - Tabela 7.1'!$5:$5=TEXT(DATE(2020,INT((ROW(A6380)-1)/33)+1,1),"mmmm/aaaa"))) &gt; 0,
   TEXT(DATE(2020,INT((ROW(A6380)-1)/33)+1,1),"mmm/aa"),
   ""
)</f>
        <v/>
      </c>
      <c r="B6382" s="61" t="str">
        <f>IF(A6382&lt;&gt;"", 'alimentação - Tabela 7.1'!$B$17, "" )</f>
        <v/>
      </c>
      <c r="C6382" s="62" t="str">
        <f>IFERROR(INDEX('alimentação - Tabela 7.1'!$17:$17,
MATCH(TEXT('Tabela 7.1'!A6382,"mmmm/aaaa"),'alimentação - Tabela 7.1'!$5:$5,0)), "")</f>
        <v/>
      </c>
      <c r="D6382" s="62" t="str">
        <f>IFERROR(INDEX('alimentação - Tabela 7.1'!$17:$17,
MATCH(TEXT('Tabela 7.1'!$A6382,"mmmm/aaaa"),'alimentação - Tabela 7.1'!$5:$5,0)+1), "")</f>
        <v/>
      </c>
      <c r="E6382" s="62" t="str">
        <f>IFERROR(INDEX('alimentação - Tabela 7.1'!$17:$17,
MATCH(TEXT('Tabela 7.1'!$A6382,"mmmm/aaaa"),'alimentação - Tabela 7.1'!$5:$5,0)+2), "")</f>
        <v/>
      </c>
      <c r="F6382" s="62" t="str">
        <f>IFERROR(INDEX('alimentação - Tabela 7.1'!$17:$17,
MATCH(TEXT('Tabela 7.1'!$A6382,"mmmm/aaaa"),'alimentação - Tabela 7.1'!$5:$5,0)+3), "")</f>
        <v/>
      </c>
      <c r="G6382" s="95" t="str">
        <f>IFERROR(INDEX('alimentação - Tabela 7.1'!$17:$17,
MATCH(TEXT('Tabela 7.1'!$A6382,"mmmm/aaaa"),'alimentação - Tabela 7.1'!$5:$5,0)+4), "")</f>
        <v/>
      </c>
    </row>
    <row r="6383" spans="1:7" x14ac:dyDescent="0.25">
      <c r="A6383" s="59" t="str">
        <f>IF(
   SUMPRODUCT(--('alimentação - Tabela 7.1'!$5:$5=TEXT(DATE(2020,INT((ROW(A6381)-1)/33)+1,1),"mmmm/aaaa"))) &gt; 0,
   TEXT(DATE(2020,INT((ROW(A6381)-1)/33)+1,1),"mmm/aa"),
   ""
)</f>
        <v/>
      </c>
      <c r="B6383" s="61" t="str">
        <f>IF(A6383&lt;&gt;"", 'alimentação - Tabela 7.1'!$B$18, "" )</f>
        <v/>
      </c>
      <c r="C6383" s="62" t="str">
        <f>IFERROR(INDEX('alimentação - Tabela 7.1'!$18:$18,
MATCH(TEXT('Tabela 7.1'!A6383,"mmmm/aaaa"),'alimentação - Tabela 7.1'!$5:$5,0)), "")</f>
        <v/>
      </c>
      <c r="D6383" s="62" t="str">
        <f>IFERROR(INDEX('alimentação - Tabela 7.1'!$18:$18,
MATCH(TEXT('Tabela 7.1'!$A6383,"mmmm/aaaa"),'alimentação - Tabela 7.1'!$5:$5,0)+1), "")</f>
        <v/>
      </c>
      <c r="E6383" s="62" t="str">
        <f>IFERROR(INDEX('alimentação - Tabela 7.1'!$18:$18,
MATCH(TEXT('Tabela 7.1'!$A6383,"mmmm/aaaa"),'alimentação - Tabela 7.1'!$5:$5,0)+2), "")</f>
        <v/>
      </c>
      <c r="F6383" s="62" t="str">
        <f>IFERROR(INDEX('alimentação - Tabela 7.1'!$18:$18,
MATCH(TEXT('Tabela 7.1'!$A6383,"mmmm/aaaa"),'alimentação - Tabela 7.1'!$5:$5,0)+3), "")</f>
        <v/>
      </c>
      <c r="G6383" s="95" t="str">
        <f>IFERROR(INDEX('alimentação - Tabela 7.1'!$18:$18,
MATCH(TEXT('Tabela 7.1'!$A6383,"mmmm/aaaa"),'alimentação - Tabela 7.1'!$5:$5,0)+4), "")</f>
        <v/>
      </c>
    </row>
    <row r="6384" spans="1:7" x14ac:dyDescent="0.25">
      <c r="A6384" s="59" t="str">
        <f>IF(
   SUMPRODUCT(--('alimentação - Tabela 7.1'!$5:$5=TEXT(DATE(2020,INT((ROW(A6382)-1)/33)+1,1),"mmmm/aaaa"))) &gt; 0,
   TEXT(DATE(2020,INT((ROW(A6382)-1)/33)+1,1),"mmm/aa"),
   ""
)</f>
        <v/>
      </c>
      <c r="B6384" s="61" t="str">
        <f>IF(A6384&lt;&gt;"", 'alimentação - Tabela 7.1'!$B$19, "" )</f>
        <v/>
      </c>
      <c r="C6384" s="62" t="str">
        <f>IFERROR(INDEX('alimentação - Tabela 7.1'!$19:$19,
MATCH(TEXT('Tabela 7.1'!A6384,"mmmm/aaaa"),'alimentação - Tabela 7.1'!$5:$5,0)), "")</f>
        <v/>
      </c>
      <c r="D6384" s="62" t="str">
        <f>IFERROR(INDEX('alimentação - Tabela 7.1'!$19:$19,
MATCH(TEXT('Tabela 7.1'!$A6384,"mmmm/aaaa"),'alimentação - Tabela 7.1'!$5:$5,0)+1), "")</f>
        <v/>
      </c>
      <c r="E6384" s="62" t="str">
        <f>IFERROR(INDEX('alimentação - Tabela 7.1'!$19:$19,
MATCH(TEXT('Tabela 7.1'!$A6384,"mmmm/aaaa"),'alimentação - Tabela 7.1'!$5:$5,0)+2), "")</f>
        <v/>
      </c>
      <c r="F6384" s="62" t="str">
        <f>IFERROR(INDEX('alimentação - Tabela 7.1'!$19:$19,
MATCH(TEXT('Tabela 7.1'!$A6384,"mmmm/aaaa"),'alimentação - Tabela 7.1'!$5:$5,0)+3), "")</f>
        <v/>
      </c>
      <c r="G6384" s="95" t="str">
        <f>IFERROR(INDEX('alimentação - Tabela 7.1'!$19:$19,
MATCH(TEXT('Tabela 7.1'!$A6384,"mmmm/aaaa"),'alimentação - Tabela 7.1'!$5:$5,0)+4), "")</f>
        <v/>
      </c>
    </row>
    <row r="6385" spans="1:7" x14ac:dyDescent="0.25">
      <c r="A6385" s="59" t="str">
        <f>IF(
   SUMPRODUCT(--('alimentação - Tabela 7.1'!$5:$5=TEXT(DATE(2020,INT((ROW(A6383)-1)/33)+1,1),"mmmm/aaaa"))) &gt; 0,
   TEXT(DATE(2020,INT((ROW(A6383)-1)/33)+1,1),"mmm/aa"),
   ""
)</f>
        <v/>
      </c>
      <c r="B6385" s="61" t="str">
        <f>IF(A6385&lt;&gt;"", 'alimentação - Tabela 7.1'!$B$20, "" )</f>
        <v/>
      </c>
      <c r="C6385" s="62" t="str">
        <f>IFERROR(INDEX('alimentação - Tabela 7.1'!$20:$20,
MATCH(TEXT('Tabela 7.1'!A6385,"mmmm/aaaa"),'alimentação - Tabela 7.1'!$5:$5,0)), "")</f>
        <v/>
      </c>
      <c r="D6385" s="62" t="str">
        <f>IFERROR(INDEX('alimentação - Tabela 7.1'!$20:$20,
MATCH(TEXT('Tabela 7.1'!$A6385,"mmmm/aaaa"),'alimentação - Tabela 7.1'!$5:$5,0)+1), "")</f>
        <v/>
      </c>
      <c r="E6385" s="62" t="str">
        <f>IFERROR(INDEX('alimentação - Tabela 7.1'!$20:$20,
MATCH(TEXT('Tabela 7.1'!$A6385,"mmmm/aaaa"),'alimentação - Tabela 7.1'!$5:$5,0)+2), "")</f>
        <v/>
      </c>
      <c r="F6385" s="62" t="str">
        <f>IFERROR(INDEX('alimentação - Tabela 7.1'!$20:$20,
MATCH(TEXT('Tabela 7.1'!$A6385,"mmmm/aaaa"),'alimentação - Tabela 7.1'!$5:$5,0)+3), "")</f>
        <v/>
      </c>
      <c r="G6385" s="95" t="str">
        <f>IFERROR(INDEX('alimentação - Tabela 7.1'!$20:$20,
MATCH(TEXT('Tabela 7.1'!$A6385,"mmmm/aaaa"),'alimentação - Tabela 7.1'!$5:$5,0)+4), "")</f>
        <v/>
      </c>
    </row>
    <row r="6386" spans="1:7" x14ac:dyDescent="0.25">
      <c r="A6386" s="59" t="str">
        <f>IF(
   SUMPRODUCT(--('alimentação - Tabela 7.1'!$5:$5=TEXT(DATE(2020,INT((ROW(A6384)-1)/33)+1,1),"mmmm/aaaa"))) &gt; 0,
   TEXT(DATE(2020,INT((ROW(A6384)-1)/33)+1,1),"mmm/aa"),
   ""
)</f>
        <v/>
      </c>
      <c r="B6386" s="61" t="str">
        <f>IF(A6386&lt;&gt;"", 'alimentação - Tabela 7.1'!$B$21, "" )</f>
        <v/>
      </c>
      <c r="C6386" s="62" t="str">
        <f>IFERROR(INDEX('alimentação - Tabela 7.1'!$21:$21,
MATCH(TEXT('Tabela 7.1'!A6386,"mmmm/aaaa"),'alimentação - Tabela 7.1'!$5:$5,0)), "")</f>
        <v/>
      </c>
      <c r="D6386" s="62" t="str">
        <f>IFERROR(INDEX('alimentação - Tabela 7.1'!$21:$21,
MATCH(TEXT('Tabela 7.1'!$A6386,"mmmm/aaaa"),'alimentação - Tabela 7.1'!$5:$5,0)+1), "")</f>
        <v/>
      </c>
      <c r="E6386" s="62" t="str">
        <f>IFERROR(INDEX('alimentação - Tabela 7.1'!$21:$21,
MATCH(TEXT('Tabela 7.1'!$A6386,"mmmm/aaaa"),'alimentação - Tabela 7.1'!$5:$5,0)+2), "")</f>
        <v/>
      </c>
      <c r="F6386" s="62" t="str">
        <f>IFERROR(INDEX('alimentação - Tabela 7.1'!$21:$21,
MATCH(TEXT('Tabela 7.1'!$A6386,"mmmm/aaaa"),'alimentação - Tabela 7.1'!$5:$5,0)+3), "")</f>
        <v/>
      </c>
      <c r="G6386" s="95" t="str">
        <f>IFERROR(INDEX('alimentação - Tabela 7.1'!$21:$21,
MATCH(TEXT('Tabela 7.1'!$A6386,"mmmm/aaaa"),'alimentação - Tabela 7.1'!$5:$5,0)+4), "")</f>
        <v/>
      </c>
    </row>
    <row r="6387" spans="1:7" x14ac:dyDescent="0.25">
      <c r="A6387" s="59" t="str">
        <f>IF(
   SUMPRODUCT(--('alimentação - Tabela 7.1'!$5:$5=TEXT(DATE(2020,INT((ROW(A6385)-1)/33)+1,1),"mmmm/aaaa"))) &gt; 0,
   TEXT(DATE(2020,INT((ROW(A6385)-1)/33)+1,1),"mmm/aa"),
   ""
)</f>
        <v/>
      </c>
      <c r="B6387" s="61" t="str">
        <f>IF(A6387&lt;&gt;"", 'alimentação - Tabela 7.1'!$B$22, "" )</f>
        <v/>
      </c>
      <c r="C6387" s="62" t="str">
        <f>IFERROR(INDEX('alimentação - Tabela 7.1'!$22:$22,
MATCH(TEXT('Tabela 7.1'!A6387,"mmmm/aaaa"),'alimentação - Tabela 7.1'!$5:$5,0)), "")</f>
        <v/>
      </c>
      <c r="D6387" s="62" t="str">
        <f>IFERROR(INDEX('alimentação - Tabela 7.1'!$22:$22,
MATCH(TEXT('Tabela 7.1'!$A6387,"mmmm/aaaa"),'alimentação - Tabela 7.1'!$5:$5,0)+1), "")</f>
        <v/>
      </c>
      <c r="E6387" s="62" t="str">
        <f>IFERROR(INDEX('alimentação - Tabela 7.1'!$22:$22,
MATCH(TEXT('Tabela 7.1'!$A6387,"mmmm/aaaa"),'alimentação - Tabela 7.1'!$5:$5,0)+2), "")</f>
        <v/>
      </c>
      <c r="F6387" s="62" t="str">
        <f>IFERROR(INDEX('alimentação - Tabela 7.1'!$22:$22,
MATCH(TEXT('Tabela 7.1'!$A6387,"mmmm/aaaa"),'alimentação - Tabela 7.1'!$5:$5,0)+3), "")</f>
        <v/>
      </c>
      <c r="G6387" s="95" t="str">
        <f>IFERROR(INDEX('alimentação - Tabela 7.1'!$22:$22,
MATCH(TEXT('Tabela 7.1'!$A6387,"mmmm/aaaa"),'alimentação - Tabela 7.1'!$5:$5,0)+4), "")</f>
        <v/>
      </c>
    </row>
    <row r="6388" spans="1:7" x14ac:dyDescent="0.25">
      <c r="A6388" s="59" t="str">
        <f>IF(
   SUMPRODUCT(--('alimentação - Tabela 7.1'!$5:$5=TEXT(DATE(2020,INT((ROW(A6386)-1)/33)+1,1),"mmmm/aaaa"))) &gt; 0,
   TEXT(DATE(2020,INT((ROW(A6386)-1)/33)+1,1),"mmm/aa"),
   ""
)</f>
        <v/>
      </c>
      <c r="B6388" s="61" t="str">
        <f>IF(A6388&lt;&gt;"", 'alimentação - Tabela 7.1'!$B$23, "" )</f>
        <v/>
      </c>
      <c r="C6388" s="62" t="str">
        <f>IFERROR(INDEX('alimentação - Tabela 7.1'!$23:$23,
MATCH(TEXT('Tabela 7.1'!A6388,"mmmm/aaaa"),'alimentação - Tabela 7.1'!$5:$5,0)), "")</f>
        <v/>
      </c>
      <c r="D6388" s="62" t="str">
        <f>IFERROR(INDEX('alimentação - Tabela 7.1'!$23:$23,
MATCH(TEXT('Tabela 7.1'!$A6388,"mmmm/aaaa"),'alimentação - Tabela 7.1'!$5:$5,0)+1), "")</f>
        <v/>
      </c>
      <c r="E6388" s="62" t="str">
        <f>IFERROR(INDEX('alimentação - Tabela 7.1'!$23:$23,
MATCH(TEXT('Tabela 7.1'!$A6388,"mmmm/aaaa"),'alimentação - Tabela 7.1'!$5:$5,0)+2), "")</f>
        <v/>
      </c>
      <c r="F6388" s="62" t="str">
        <f>IFERROR(INDEX('alimentação - Tabela 7.1'!$23:$23,
MATCH(TEXT('Tabela 7.1'!$A6388,"mmmm/aaaa"),'alimentação - Tabela 7.1'!$5:$5,0)+3), "")</f>
        <v/>
      </c>
      <c r="G6388" s="95" t="str">
        <f>IFERROR(INDEX('alimentação - Tabela 7.1'!$23:$23,
MATCH(TEXT('Tabela 7.1'!$A6388,"mmmm/aaaa"),'alimentação - Tabela 7.1'!$5:$5,0)+4), "")</f>
        <v/>
      </c>
    </row>
    <row r="6389" spans="1:7" x14ac:dyDescent="0.25">
      <c r="A6389" s="59" t="str">
        <f>IF(
   SUMPRODUCT(--('alimentação - Tabela 7.1'!$5:$5=TEXT(DATE(2020,INT((ROW(A6387)-1)/33)+1,1),"mmmm/aaaa"))) &gt; 0,
   TEXT(DATE(2020,INT((ROW(A6387)-1)/33)+1,1),"mmm/aa"),
   ""
)</f>
        <v/>
      </c>
      <c r="B6389" s="61" t="str">
        <f>IF(A6389&lt;&gt;"", 'alimentação - Tabela 7.1'!$B$24, "" )</f>
        <v/>
      </c>
      <c r="C6389" s="62" t="str">
        <f>IFERROR(INDEX('alimentação - Tabela 7.1'!$24:$24,
MATCH(TEXT('Tabela 7.1'!A6389,"mmmm/aaaa"),'alimentação - Tabela 7.1'!$5:$5,0)), "")</f>
        <v/>
      </c>
      <c r="D6389" s="62" t="str">
        <f>IFERROR(INDEX('alimentação - Tabela 7.1'!$24:$24,
MATCH(TEXT('Tabela 7.1'!$A6389,"mmmm/aaaa"),'alimentação - Tabela 7.1'!$5:$5,0)+1), "")</f>
        <v/>
      </c>
      <c r="E6389" s="62" t="str">
        <f>IFERROR(INDEX('alimentação - Tabela 7.1'!$24:$24,
MATCH(TEXT('Tabela 7.1'!$A6389,"mmmm/aaaa"),'alimentação - Tabela 7.1'!$5:$5,0)+2), "")</f>
        <v/>
      </c>
      <c r="F6389" s="62" t="str">
        <f>IFERROR(INDEX('alimentação - Tabela 7.1'!$24:$24,
MATCH(TEXT('Tabela 7.1'!$A6389,"mmmm/aaaa"),'alimentação - Tabela 7.1'!$5:$5,0)+3), "")</f>
        <v/>
      </c>
      <c r="G6389" s="95" t="str">
        <f>IFERROR(INDEX('alimentação - Tabela 7.1'!$24:$24,
MATCH(TEXT('Tabela 7.1'!$A6389,"mmmm/aaaa"),'alimentação - Tabela 7.1'!$5:$5,0)+4), "")</f>
        <v/>
      </c>
    </row>
    <row r="6390" spans="1:7" x14ac:dyDescent="0.25">
      <c r="A6390" s="59" t="str">
        <f>IF(
   SUMPRODUCT(--('alimentação - Tabela 7.1'!$5:$5=TEXT(DATE(2020,INT((ROW(A6388)-1)/33)+1,1),"mmmm/aaaa"))) &gt; 0,
   TEXT(DATE(2020,INT((ROW(A6388)-1)/33)+1,1),"mmm/aa"),
   ""
)</f>
        <v/>
      </c>
      <c r="B6390" s="61" t="str">
        <f>IF(A6390&lt;&gt;"", 'alimentação - Tabela 7.1'!$B$25, "" )</f>
        <v/>
      </c>
      <c r="C6390" s="62" t="str">
        <f>IFERROR(INDEX('alimentação - Tabela 7.1'!$25:$25,
MATCH(TEXT('Tabela 7.1'!A6390,"mmmm/aaaa"),'alimentação - Tabela 7.1'!$5:$5,0)), "")</f>
        <v/>
      </c>
      <c r="D6390" s="62" t="str">
        <f>IFERROR(INDEX('alimentação - Tabela 7.1'!$25:$25,
MATCH(TEXT('Tabela 7.1'!$A6390,"mmmm/aaaa"),'alimentação - Tabela 7.1'!$5:$5,0)+1), "")</f>
        <v/>
      </c>
      <c r="E6390" s="62" t="str">
        <f>IFERROR(INDEX('alimentação - Tabela 7.1'!$25:$25,
MATCH(TEXT('Tabela 7.1'!$A6390,"mmmm/aaaa"),'alimentação - Tabela 7.1'!$5:$5,0)+2), "")</f>
        <v/>
      </c>
      <c r="F6390" s="62" t="str">
        <f>IFERROR(INDEX('alimentação - Tabela 7.1'!$25:$25,
MATCH(TEXT('Tabela 7.1'!$A6390,"mmmm/aaaa"),'alimentação - Tabela 7.1'!$5:$5,0)+3), "")</f>
        <v/>
      </c>
      <c r="G6390" s="95" t="str">
        <f>IFERROR(INDEX('alimentação - Tabela 7.1'!$25:$25,
MATCH(TEXT('Tabela 7.1'!$A6390,"mmmm/aaaa"),'alimentação - Tabela 7.1'!$5:$5,0)+4), "")</f>
        <v/>
      </c>
    </row>
    <row r="6391" spans="1:7" x14ac:dyDescent="0.25">
      <c r="A6391" s="59" t="str">
        <f>IF(
   SUMPRODUCT(--('alimentação - Tabela 7.1'!$5:$5=TEXT(DATE(2020,INT((ROW(A6389)-1)/33)+1,1),"mmmm/aaaa"))) &gt; 0,
   TEXT(DATE(2020,INT((ROW(A6389)-1)/33)+1,1),"mmm/aa"),
   ""
)</f>
        <v/>
      </c>
      <c r="B6391" s="61" t="str">
        <f>IF(A6391&lt;&gt;"", 'alimentação - Tabela 7.1'!$B$26, "" )</f>
        <v/>
      </c>
      <c r="C6391" s="62" t="str">
        <f>IFERROR(INDEX('alimentação - Tabela 7.1'!$26:$26,
MATCH(TEXT('Tabela 7.1'!A6391,"mmmm/aaaa"),'alimentação - Tabela 7.1'!$5:$5,0)), "")</f>
        <v/>
      </c>
      <c r="D6391" s="62" t="str">
        <f>IFERROR(INDEX('alimentação - Tabela 7.1'!$26:$26,
MATCH(TEXT('Tabela 7.1'!$A6391,"mmmm/aaaa"),'alimentação - Tabela 7.1'!$5:$5,0)+1), "")</f>
        <v/>
      </c>
      <c r="E6391" s="62" t="str">
        <f>IFERROR(INDEX('alimentação - Tabela 7.1'!$26:$26,
MATCH(TEXT('Tabela 7.1'!$A6391,"mmmm/aaaa"),'alimentação - Tabela 7.1'!$5:$5,0)+2), "")</f>
        <v/>
      </c>
      <c r="F6391" s="62" t="str">
        <f>IFERROR(INDEX('alimentação - Tabela 7.1'!$26:$26,
MATCH(TEXT('Tabela 7.1'!$A6391,"mmmm/aaaa"),'alimentação - Tabela 7.1'!$5:$5,0)+3), "")</f>
        <v/>
      </c>
      <c r="G6391" s="95" t="str">
        <f>IFERROR(INDEX('alimentação - Tabela 7.1'!$26:$26,
MATCH(TEXT('Tabela 7.1'!$A6391,"mmmm/aaaa"),'alimentação - Tabela 7.1'!$5:$5,0)+4), "")</f>
        <v/>
      </c>
    </row>
    <row r="6392" spans="1:7" x14ac:dyDescent="0.25">
      <c r="A6392" s="59" t="str">
        <f>IF(
   SUMPRODUCT(--('alimentação - Tabela 7.1'!$5:$5=TEXT(DATE(2020,INT((ROW(A6390)-1)/33)+1,1),"mmmm/aaaa"))) &gt; 0,
   TEXT(DATE(2020,INT((ROW(A6390)-1)/33)+1,1),"mmm/aa"),
   ""
)</f>
        <v/>
      </c>
      <c r="B6392" s="61" t="str">
        <f>IF(A6392&lt;&gt;"", 'alimentação - Tabela 7.1'!$B$27, "" )</f>
        <v/>
      </c>
      <c r="C6392" s="62" t="str">
        <f>IFERROR(INDEX('alimentação - Tabela 7.1'!$27:$27,
MATCH(TEXT('Tabela 7.1'!A6392,"mmmm/aaaa"),'alimentação - Tabela 7.1'!$5:$5,0)), "")</f>
        <v/>
      </c>
      <c r="D6392" s="62" t="str">
        <f>IFERROR(INDEX('alimentação - Tabela 7.1'!$27:$27,
MATCH(TEXT('Tabela 7.1'!$A6392,"mmmm/aaaa"),'alimentação - Tabela 7.1'!$5:$5,0)+1), "")</f>
        <v/>
      </c>
      <c r="E6392" s="62" t="str">
        <f>IFERROR(INDEX('alimentação - Tabela 7.1'!$27:$27,
MATCH(TEXT('Tabela 7.1'!$A6392,"mmmm/aaaa"),'alimentação - Tabela 7.1'!$5:$5,0)+2), "")</f>
        <v/>
      </c>
      <c r="F6392" s="62" t="str">
        <f>IFERROR(INDEX('alimentação - Tabela 7.1'!$27:$27,
MATCH(TEXT('Tabela 7.1'!$A6392,"mmmm/aaaa"),'alimentação - Tabela 7.1'!$5:$5,0)+3), "")</f>
        <v/>
      </c>
      <c r="G6392" s="95" t="str">
        <f>IFERROR(INDEX('alimentação - Tabela 7.1'!$27:$27,
MATCH(TEXT('Tabela 7.1'!$A6392,"mmmm/aaaa"),'alimentação - Tabela 7.1'!$5:$5,0)+4), "")</f>
        <v/>
      </c>
    </row>
    <row r="6393" spans="1:7" x14ac:dyDescent="0.25">
      <c r="A6393" s="59" t="str">
        <f>IF(
   SUMPRODUCT(--('alimentação - Tabela 7.1'!$5:$5=TEXT(DATE(2020,INT((ROW(A6391)-1)/33)+1,1),"mmmm/aaaa"))) &gt; 0,
   TEXT(DATE(2020,INT((ROW(A6391)-1)/33)+1,1),"mmm/aa"),
   ""
)</f>
        <v/>
      </c>
      <c r="B6393" s="61" t="str">
        <f>IF(A6393&lt;&gt;"", 'alimentação - Tabela 7.1'!$B$28, "" )</f>
        <v/>
      </c>
      <c r="C6393" s="62" t="str">
        <f>IFERROR(INDEX('alimentação - Tabela 7.1'!$28:$28,
MATCH(TEXT('Tabela 7.1'!A6393,"mmmm/aaaa"),'alimentação - Tabela 7.1'!$5:$5,0)), "")</f>
        <v/>
      </c>
      <c r="D6393" s="62" t="str">
        <f>IFERROR(INDEX('alimentação - Tabela 7.1'!$28:$28,
MATCH(TEXT('Tabela 7.1'!$A6393,"mmmm/aaaa"),'alimentação - Tabela 7.1'!$5:$5,0)+1), "")</f>
        <v/>
      </c>
      <c r="E6393" s="62" t="str">
        <f>IFERROR(INDEX('alimentação - Tabela 7.1'!$28:$28,
MATCH(TEXT('Tabela 7.1'!$A6393,"mmmm/aaaa"),'alimentação - Tabela 7.1'!$5:$5,0)+2), "")</f>
        <v/>
      </c>
      <c r="F6393" s="62" t="str">
        <f>IFERROR(INDEX('alimentação - Tabela 7.1'!$28:$28,
MATCH(TEXT('Tabela 7.1'!$A6393,"mmmm/aaaa"),'alimentação - Tabela 7.1'!$5:$5,0)+3), "")</f>
        <v/>
      </c>
      <c r="G6393" s="95" t="str">
        <f>IFERROR(INDEX('alimentação - Tabela 7.1'!$28:$28,
MATCH(TEXT('Tabela 7.1'!$A6393,"mmmm/aaaa"),'alimentação - Tabela 7.1'!$5:$5,0)+4), "")</f>
        <v/>
      </c>
    </row>
    <row r="6394" spans="1:7" x14ac:dyDescent="0.25">
      <c r="A6394" s="59" t="str">
        <f>IF(
   SUMPRODUCT(--('alimentação - Tabela 7.1'!$5:$5=TEXT(DATE(2020,INT((ROW(A6392)-1)/33)+1,1),"mmmm/aaaa"))) &gt; 0,
   TEXT(DATE(2020,INT((ROW(A6392)-1)/33)+1,1),"mmm/aa"),
   ""
)</f>
        <v/>
      </c>
      <c r="B6394" s="61" t="str">
        <f>IF(A6394&lt;&gt;"", 'alimentação - Tabela 7.1'!$B$29, "" )</f>
        <v/>
      </c>
      <c r="C6394" s="62" t="str">
        <f>IFERROR(INDEX('alimentação - Tabela 7.1'!$29:$29,
MATCH(TEXT('Tabela 7.1'!A6394,"mmmm/aaaa"),'alimentação - Tabela 7.1'!$5:$5,0)), "")</f>
        <v/>
      </c>
      <c r="D6394" s="62" t="str">
        <f>IFERROR(INDEX('alimentação - Tabela 7.1'!$29:$29,
MATCH(TEXT('Tabela 7.1'!$A6394,"mmmm/aaaa"),'alimentação - Tabela 7.1'!$5:$5,0)+1), "")</f>
        <v/>
      </c>
      <c r="E6394" s="62" t="str">
        <f>IFERROR(INDEX('alimentação - Tabela 7.1'!$29:$29,
MATCH(TEXT('Tabela 7.1'!$A6394,"mmmm/aaaa"),'alimentação - Tabela 7.1'!$5:$5,0)+2), "")</f>
        <v/>
      </c>
      <c r="F6394" s="62" t="str">
        <f>IFERROR(INDEX('alimentação - Tabela 7.1'!$29:$29,
MATCH(TEXT('Tabela 7.1'!$A6394,"mmmm/aaaa"),'alimentação - Tabela 7.1'!$5:$5,0)+3), "")</f>
        <v/>
      </c>
      <c r="G6394" s="95" t="str">
        <f>IFERROR(INDEX('alimentação - Tabela 7.1'!$29:$29,
MATCH(TEXT('Tabela 7.1'!$A6394,"mmmm/aaaa"),'alimentação - Tabela 7.1'!$5:$5,0)+4), "")</f>
        <v/>
      </c>
    </row>
    <row r="6395" spans="1:7" x14ac:dyDescent="0.25">
      <c r="A6395" s="59" t="str">
        <f>IF(
   SUMPRODUCT(--('alimentação - Tabela 7.1'!$5:$5=TEXT(DATE(2020,INT((ROW(A6393)-1)/33)+1,1),"mmmm/aaaa"))) &gt; 0,
   TEXT(DATE(2020,INT((ROW(A6393)-1)/33)+1,1),"mmm/aa"),
   ""
)</f>
        <v/>
      </c>
      <c r="B6395" s="61" t="str">
        <f>IF(A6395&lt;&gt;"", 'alimentação - Tabela 7.1'!$B$30, "" )</f>
        <v/>
      </c>
      <c r="C6395" s="62" t="str">
        <f>IFERROR(INDEX('alimentação - Tabela 7.1'!$30:$30,
MATCH(TEXT('Tabela 7.1'!A6395,"mmmm/aaaa"),'alimentação - Tabela 7.1'!$5:$5,0)), "")</f>
        <v/>
      </c>
      <c r="D6395" s="62" t="str">
        <f>IFERROR(INDEX('alimentação - Tabela 7.1'!$30:$30,
MATCH(TEXT('Tabela 7.1'!$A6395,"mmmm/aaaa"),'alimentação - Tabela 7.1'!$5:$5,0)+1), "")</f>
        <v/>
      </c>
      <c r="E6395" s="62" t="str">
        <f>IFERROR(INDEX('alimentação - Tabela 7.1'!$30:$30,
MATCH(TEXT('Tabela 7.1'!$A6395,"mmmm/aaaa"),'alimentação - Tabela 7.1'!$5:$5,0)+2), "")</f>
        <v/>
      </c>
      <c r="F6395" s="62" t="str">
        <f>IFERROR(INDEX('alimentação - Tabela 7.1'!$30:$30,
MATCH(TEXT('Tabela 7.1'!$A6395,"mmmm/aaaa"),'alimentação - Tabela 7.1'!$5:$5,0)+3), "")</f>
        <v/>
      </c>
      <c r="G6395" s="95" t="str">
        <f>IFERROR(INDEX('alimentação - Tabela 7.1'!$30:$30,
MATCH(TEXT('Tabela 7.1'!$A6395,"mmmm/aaaa"),'alimentação - Tabela 7.1'!$5:$5,0)+4), "")</f>
        <v/>
      </c>
    </row>
    <row r="6396" spans="1:7" x14ac:dyDescent="0.25">
      <c r="A6396" s="59" t="str">
        <f>IF(
   SUMPRODUCT(--('alimentação - Tabela 7.1'!$5:$5=TEXT(DATE(2020,INT((ROW(A6394)-1)/33)+1,1),"mmmm/aaaa"))) &gt; 0,
   TEXT(DATE(2020,INT((ROW(A6394)-1)/33)+1,1),"mmm/aa"),
   ""
)</f>
        <v/>
      </c>
      <c r="B6396" s="61" t="str">
        <f>IF(A6396&lt;&gt;"", 'alimentação - Tabela 7.1'!$B$31, "" )</f>
        <v/>
      </c>
      <c r="C6396" s="62" t="str">
        <f>IFERROR(INDEX('alimentação - Tabela 7.1'!$31:$31,
MATCH(TEXT('Tabela 7.1'!A6396,"mmmm/aaaa"),'alimentação - Tabela 7.1'!$5:$5,0)), "")</f>
        <v/>
      </c>
      <c r="D6396" s="62" t="str">
        <f>IFERROR(INDEX('alimentação - Tabela 7.1'!$31:$31,
MATCH(TEXT('Tabela 7.1'!$A6396,"mmmm/aaaa"),'alimentação - Tabela 7.1'!$5:$5,0)+1), "")</f>
        <v/>
      </c>
      <c r="E6396" s="62" t="str">
        <f>IFERROR(INDEX('alimentação - Tabela 7.1'!$31:$31,
MATCH(TEXT('Tabela 7.1'!$A6396,"mmmm/aaaa"),'alimentação - Tabela 7.1'!$5:$5,0)+2), "")</f>
        <v/>
      </c>
      <c r="F6396" s="62" t="str">
        <f>IFERROR(INDEX('alimentação - Tabela 7.1'!$31:$31,
MATCH(TEXT('Tabela 7.1'!$A6396,"mmmm/aaaa"),'alimentação - Tabela 7.1'!$5:$5,0)+3), "")</f>
        <v/>
      </c>
      <c r="G6396" s="95" t="str">
        <f>IFERROR(INDEX('alimentação - Tabela 7.1'!$31:$31,
MATCH(TEXT('Tabela 7.1'!$A6396,"mmmm/aaaa"),'alimentação - Tabela 7.1'!$5:$5,0)+4), "")</f>
        <v/>
      </c>
    </row>
    <row r="6397" spans="1:7" x14ac:dyDescent="0.25">
      <c r="A6397" s="59" t="str">
        <f>IF(
   SUMPRODUCT(--('alimentação - Tabela 7.1'!$5:$5=TEXT(DATE(2020,INT((ROW(A6395)-1)/33)+1,1),"mmmm/aaaa"))) &gt; 0,
   TEXT(DATE(2020,INT((ROW(A6395)-1)/33)+1,1),"mmm/aa"),
   ""
)</f>
        <v/>
      </c>
      <c r="B6397" s="61" t="str">
        <f>IF(A6397&lt;&gt;"", 'alimentação - Tabela 7.1'!$B$32, "" )</f>
        <v/>
      </c>
      <c r="C6397" s="62" t="str">
        <f>IFERROR(INDEX('alimentação - Tabela 7.1'!$32:$32,
MATCH(TEXT('Tabela 7.1'!A6397,"mmmm/aaaa"),'alimentação - Tabela 7.1'!$5:$5,0)), "")</f>
        <v/>
      </c>
      <c r="D6397" s="62" t="str">
        <f>IFERROR(INDEX('alimentação - Tabela 7.1'!$32:$32,
MATCH(TEXT('Tabela 7.1'!$A6397,"mmmm/aaaa"),'alimentação - Tabela 7.1'!$5:$5,0)+1), "")</f>
        <v/>
      </c>
      <c r="E6397" s="62" t="str">
        <f>IFERROR(INDEX('alimentação - Tabela 7.1'!$32:$32,
MATCH(TEXT('Tabela 7.1'!$A6397,"mmmm/aaaa"),'alimentação - Tabela 7.1'!$5:$5,0)+2), "")</f>
        <v/>
      </c>
      <c r="F6397" s="62" t="str">
        <f>IFERROR(INDEX('alimentação - Tabela 7.1'!$32:$32,
MATCH(TEXT('Tabela 7.1'!$A6397,"mmmm/aaaa"),'alimentação - Tabela 7.1'!$5:$5,0)+3), "")</f>
        <v/>
      </c>
      <c r="G6397" s="95" t="str">
        <f>IFERROR(INDEX('alimentação - Tabela 7.1'!$32:$32,
MATCH(TEXT('Tabela 7.1'!$A6397,"mmmm/aaaa"),'alimentação - Tabela 7.1'!$5:$5,0)+4), "")</f>
        <v/>
      </c>
    </row>
    <row r="6398" spans="1:7" x14ac:dyDescent="0.25">
      <c r="A6398" s="59" t="str">
        <f>IF(
   SUMPRODUCT(--('alimentação - Tabela 7.1'!$5:$5=TEXT(DATE(2020,INT((ROW(A6396)-1)/33)+1,1),"mmmm/aaaa"))) &gt; 0,
   TEXT(DATE(2020,INT((ROW(A6396)-1)/33)+1,1),"mmm/aa"),
   ""
)</f>
        <v/>
      </c>
      <c r="B6398" s="61" t="str">
        <f>IF(A6398&lt;&gt;"", 'alimentação - Tabela 7.1'!$B$33, "" )</f>
        <v/>
      </c>
      <c r="C6398" s="62" t="str">
        <f>IFERROR(INDEX('alimentação - Tabela 7.1'!$33:$33,
MATCH(TEXT('Tabela 7.1'!A6398,"mmmm/aaaa"),'alimentação - Tabela 7.1'!$5:$5,0)), "")</f>
        <v/>
      </c>
      <c r="D6398" s="62" t="str">
        <f>IFERROR(INDEX('alimentação - Tabela 7.1'!$33:$33,
MATCH(TEXT('Tabela 7.1'!$A6398,"mmmm/aaaa"),'alimentação - Tabela 7.1'!$5:$5,0)+1), "")</f>
        <v/>
      </c>
      <c r="E6398" s="62" t="str">
        <f>IFERROR(INDEX('alimentação - Tabela 7.1'!$33:$33,
MATCH(TEXT('Tabela 7.1'!$A6398,"mmmm/aaaa"),'alimentação - Tabela 7.1'!$5:$5,0)+2), "")</f>
        <v/>
      </c>
      <c r="F6398" s="62" t="str">
        <f>IFERROR(INDEX('alimentação - Tabela 7.1'!$33:$33,
MATCH(TEXT('Tabela 7.1'!$A6398,"mmmm/aaaa"),'alimentação - Tabela 7.1'!$5:$5,0)+3), "")</f>
        <v/>
      </c>
      <c r="G6398" s="95" t="str">
        <f>IFERROR(INDEX('alimentação - Tabela 7.1'!$33:$33,
MATCH(TEXT('Tabela 7.1'!$A6398,"mmmm/aaaa"),'alimentação - Tabela 7.1'!$5:$5,0)+4), "")</f>
        <v/>
      </c>
    </row>
    <row r="6399" spans="1:7" x14ac:dyDescent="0.25">
      <c r="A6399" s="59" t="str">
        <f>IF(
   SUMPRODUCT(--('alimentação - Tabela 7.1'!$5:$5=TEXT(DATE(2020,INT((ROW(A6397)-1)/33)+1,1),"mmmm/aaaa"))) &gt; 0,
   TEXT(DATE(2020,INT((ROW(A6397)-1)/33)+1,1),"mmm/aa"),
   ""
)</f>
        <v/>
      </c>
      <c r="B6399" s="61" t="str">
        <f>IF(A6399&lt;&gt;"", 'alimentação - Tabela 7.1'!$B$34, "" )</f>
        <v/>
      </c>
      <c r="C6399" s="62" t="str">
        <f>IFERROR(INDEX('alimentação - Tabela 7.1'!$34:$34,
MATCH(TEXT('Tabela 7.1'!A6399,"mmmm/aaaa"),'alimentação - Tabela 7.1'!$5:$5,0)), "")</f>
        <v/>
      </c>
      <c r="D6399" s="62" t="str">
        <f>IFERROR(INDEX('alimentação - Tabela 7.1'!$34:$34,
MATCH(TEXT('Tabela 7.1'!$A6399,"mmmm/aaaa"),'alimentação - Tabela 7.1'!$5:$5,0)+1), "")</f>
        <v/>
      </c>
      <c r="E6399" s="62" t="str">
        <f>IFERROR(INDEX('alimentação - Tabela 7.1'!$34:$34,
MATCH(TEXT('Tabela 7.1'!$A6399,"mmmm/aaaa"),'alimentação - Tabela 7.1'!$5:$5,0)+2), "")</f>
        <v/>
      </c>
      <c r="F6399" s="62" t="str">
        <f>IFERROR(INDEX('alimentação - Tabela 7.1'!$34:$34,
MATCH(TEXT('Tabela 7.1'!$A6399,"mmmm/aaaa"),'alimentação - Tabela 7.1'!$5:$5,0)+3), "")</f>
        <v/>
      </c>
      <c r="G6399" s="95" t="str">
        <f>IFERROR(INDEX('alimentação - Tabela 7.1'!$34:$34,
MATCH(TEXT('Tabela 7.1'!$A6399,"mmmm/aaaa"),'alimentação - Tabela 7.1'!$5:$5,0)+4), "")</f>
        <v/>
      </c>
    </row>
    <row r="6400" spans="1:7" x14ac:dyDescent="0.25">
      <c r="A6400" s="59" t="str">
        <f>IF(
   SUMPRODUCT(--('alimentação - Tabela 7.1'!$5:$5=TEXT(DATE(2020,INT((ROW(A6398)-1)/33)+1,1),"mmmm/aaaa"))) &gt; 0,
   TEXT(DATE(2020,INT((ROW(A6398)-1)/33)+1,1),"mmm/aa"),
   ""
)</f>
        <v/>
      </c>
      <c r="B6400" s="61" t="str">
        <f>IF(A6400&lt;&gt;"", 'alimentação - Tabela 7.1'!$B$35, "" )</f>
        <v/>
      </c>
      <c r="C6400" s="62" t="str">
        <f>IFERROR(INDEX('alimentação - Tabela 7.1'!$35:$35,
MATCH(TEXT('Tabela 7.1'!A6400,"mmmm/aaaa"),'alimentação - Tabela 7.1'!$5:$5,0)), "")</f>
        <v/>
      </c>
      <c r="D6400" s="62" t="str">
        <f>IFERROR(INDEX('alimentação - Tabela 7.1'!$35:$35,
MATCH(TEXT('Tabela 7.1'!$A6400,"mmmm/aaaa"),'alimentação - Tabela 7.1'!$5:$5,0)+1), "")</f>
        <v/>
      </c>
      <c r="E6400" s="62" t="str">
        <f>IFERROR(INDEX('alimentação - Tabela 7.1'!$35:$35,
MATCH(TEXT('Tabela 7.1'!$A6400,"mmmm/aaaa"),'alimentação - Tabela 7.1'!$5:$5,0)+2), "")</f>
        <v/>
      </c>
      <c r="F6400" s="62" t="str">
        <f>IFERROR(INDEX('alimentação - Tabela 7.1'!$35:$35,
MATCH(TEXT('Tabela 7.1'!$A6400,"mmmm/aaaa"),'alimentação - Tabela 7.1'!$5:$5,0)+3), "")</f>
        <v/>
      </c>
      <c r="G6400" s="95" t="str">
        <f>IFERROR(INDEX('alimentação - Tabela 7.1'!$35:$35,
MATCH(TEXT('Tabela 7.1'!$A6400,"mmmm/aaaa"),'alimentação - Tabela 7.1'!$5:$5,0)+4), "")</f>
        <v/>
      </c>
    </row>
    <row r="6401" spans="1:7" x14ac:dyDescent="0.25">
      <c r="A6401" s="59" t="str">
        <f>IF(
   SUMPRODUCT(--('alimentação - Tabela 7.1'!$5:$5=TEXT(DATE(2020,INT((ROW(A6399)-1)/33)+1,1),"mmmm/aaaa"))) &gt; 0,
   TEXT(DATE(2020,INT((ROW(A6399)-1)/33)+1,1),"mmm/aa"),
   ""
)</f>
        <v/>
      </c>
      <c r="B6401" s="61" t="str">
        <f>IF(A6401&lt;&gt;"", 'alimentação - Tabela 7.1'!$B$36, "" )</f>
        <v/>
      </c>
      <c r="C6401" s="62" t="str">
        <f>IFERROR(INDEX('alimentação - Tabela 7.1'!$36:$36,
MATCH(TEXT('Tabela 7.1'!A6401,"mmmm/aaaa"),'alimentação - Tabela 7.1'!$5:$5,0)), "")</f>
        <v/>
      </c>
      <c r="D6401" s="62" t="str">
        <f>IFERROR(INDEX('alimentação - Tabela 7.1'!$36:$36,
MATCH(TEXT('Tabela 7.1'!$A6401,"mmmm/aaaa"),'alimentação - Tabela 7.1'!$5:$5,0)+1), "")</f>
        <v/>
      </c>
      <c r="E6401" s="62" t="str">
        <f>IFERROR(INDEX('alimentação - Tabela 7.1'!$36:$36,
MATCH(TEXT('Tabela 7.1'!$A6401,"mmmm/aaaa"),'alimentação - Tabela 7.1'!$5:$5,0)+2), "")</f>
        <v/>
      </c>
      <c r="F6401" s="62" t="str">
        <f>IFERROR(INDEX('alimentação - Tabela 7.1'!$36:$36,
MATCH(TEXT('Tabela 7.1'!$A6401,"mmmm/aaaa"),'alimentação - Tabela 7.1'!$5:$5,0)+3), "")</f>
        <v/>
      </c>
      <c r="G6401" s="95" t="str">
        <f>IFERROR(INDEX('alimentação - Tabela 7.1'!$36:$36,
MATCH(TEXT('Tabela 7.1'!$A6401,"mmmm/aaaa"),'alimentação - Tabela 7.1'!$5:$5,0)+4), "")</f>
        <v/>
      </c>
    </row>
    <row r="6402" spans="1:7" x14ac:dyDescent="0.25">
      <c r="A6402" s="59" t="str">
        <f>IF(
   SUMPRODUCT(--('alimentação - Tabela 7.1'!$5:$5=TEXT(DATE(2020,INT((ROW(A6400)-1)/33)+1,1),"mmmm/aaaa"))) &gt; 0,
   TEXT(DATE(2020,INT((ROW(A6400)-1)/33)+1,1),"mmm/aa"),
   ""
)</f>
        <v/>
      </c>
      <c r="B6402" s="61" t="str">
        <f>IF(A6402&lt;&gt;"", 'alimentação - Tabela 7.1'!$B$37, "" )</f>
        <v/>
      </c>
      <c r="C6402" s="62" t="str">
        <f>IFERROR(INDEX('alimentação - Tabela 7.1'!$37:$37,
MATCH(TEXT('Tabela 7.1'!A6402,"mmmm/aaaa"),'alimentação - Tabela 7.1'!$5:$5,0)), "")</f>
        <v/>
      </c>
      <c r="D6402" s="62" t="str">
        <f>IFERROR(INDEX('alimentação - Tabela 7.1'!$37:$37,
MATCH(TEXT('Tabela 7.1'!$A6402,"mmmm/aaaa"),'alimentação - Tabela 7.1'!$5:$5,0)+1), "")</f>
        <v/>
      </c>
      <c r="E6402" s="62" t="str">
        <f>IFERROR(INDEX('alimentação - Tabela 7.1'!$37:$37,
MATCH(TEXT('Tabela 7.1'!$A6402,"mmmm/aaaa"),'alimentação - Tabela 7.1'!$5:$5,0)+2), "")</f>
        <v/>
      </c>
      <c r="F6402" s="62" t="str">
        <f>IFERROR(INDEX('alimentação - Tabela 7.1'!$37:$37,
MATCH(TEXT('Tabela 7.1'!$A6402,"mmmm/aaaa"),'alimentação - Tabela 7.1'!$5:$5,0)+3), "")</f>
        <v/>
      </c>
      <c r="G6402" s="95" t="str">
        <f>IFERROR(INDEX('alimentação - Tabela 7.1'!$37:$37,
MATCH(TEXT('Tabela 7.1'!$A6402,"mmmm/aaaa"),'alimentação - Tabela 7.1'!$5:$5,0)+4), "")</f>
        <v/>
      </c>
    </row>
    <row r="6403" spans="1:7" x14ac:dyDescent="0.25">
      <c r="A6403" s="59" t="str">
        <f>IF(
   SUMPRODUCT(--('alimentação - Tabela 7.1'!$5:$5=TEXT(DATE(2020,INT((ROW(A6401)-1)/33)+1,1),"mmmm/aaaa"))) &gt; 0,
   TEXT(DATE(2020,INT((ROW(A6401)-1)/33)+1,1),"mmm/aa"),
   ""
)</f>
        <v/>
      </c>
      <c r="B6403" s="61" t="str">
        <f>IF(A6403&lt;&gt;"", 'alimentação - Tabela 7.1'!$B$38, "" )</f>
        <v/>
      </c>
      <c r="C6403" s="62" t="str">
        <f>IFERROR(INDEX('alimentação - Tabela 7.1'!$38:$38,
MATCH(TEXT('Tabela 7.1'!A6403,"mmmm/aaaa"),'alimentação - Tabela 7.1'!$5:$5,0)), "")</f>
        <v/>
      </c>
      <c r="D6403" s="62" t="str">
        <f>IFERROR(INDEX('alimentação - Tabela 7.1'!$38:$38,
MATCH(TEXT('Tabela 7.1'!$A6403,"mmmm/aaaa"),'alimentação - Tabela 7.1'!$5:$5,0)+1), "")</f>
        <v/>
      </c>
      <c r="E6403" s="62" t="str">
        <f>IFERROR(INDEX('alimentação - Tabela 7.1'!$38:$38,
MATCH(TEXT('Tabela 7.1'!$A6403,"mmmm/aaaa"),'alimentação - Tabela 7.1'!$5:$5,0)+2), "")</f>
        <v/>
      </c>
      <c r="F6403" s="62" t="str">
        <f>IFERROR(INDEX('alimentação - Tabela 7.1'!$38:$38,
MATCH(TEXT('Tabela 7.1'!$A6403,"mmmm/aaaa"),'alimentação - Tabela 7.1'!$5:$5,0)+3), "")</f>
        <v/>
      </c>
      <c r="G6403" s="95" t="str">
        <f>IFERROR(INDEX('alimentação - Tabela 7.1'!$38:$38,
MATCH(TEXT('Tabela 7.1'!$A6403,"mmmm/aaaa"),'alimentação - Tabela 7.1'!$5:$5,0)+4), "")</f>
        <v/>
      </c>
    </row>
    <row r="6404" spans="1:7" x14ac:dyDescent="0.25">
      <c r="A6404" s="59" t="str">
        <f>IF(
   SUMPRODUCT(--('alimentação - Tabela 7.1'!$5:$5=TEXT(DATE(2020,INT((ROW(A6402)-1)/33)+1,1),"mmmm/aaaa"))) &gt; 0,
   TEXT(DATE(2020,INT((ROW(A6402)-1)/33)+1,1),"mmm/aa"),
   ""
)</f>
        <v/>
      </c>
      <c r="B6404" s="61" t="str">
        <f>IF(A6404&lt;&gt;"", 'alimentação - Tabela 7.1'!$B$39, "" )</f>
        <v/>
      </c>
      <c r="C6404" s="62" t="str">
        <f>IFERROR(INDEX('alimentação - Tabela 7.1'!$39:$39,
MATCH(TEXT('Tabela 7.1'!A6404,"mmmm/aaaa"),'alimentação - Tabela 7.1'!$5:$5,0)), "")</f>
        <v/>
      </c>
      <c r="D6404" s="62" t="str">
        <f>IFERROR(INDEX('alimentação - Tabela 7.1'!$39:$39,
MATCH(TEXT('Tabela 7.1'!$A6404,"mmmm/aaaa"),'alimentação - Tabela 7.1'!$5:$5,0)+1), "")</f>
        <v/>
      </c>
      <c r="E6404" s="62" t="str">
        <f>IFERROR(INDEX('alimentação - Tabela 7.1'!$39:$39,
MATCH(TEXT('Tabela 7.1'!$A6404,"mmmm/aaaa"),'alimentação - Tabela 7.1'!$5:$5,0)+2), "")</f>
        <v/>
      </c>
      <c r="F6404" s="62" t="str">
        <f>IFERROR(INDEX('alimentação - Tabela 7.1'!$39:$39,
MATCH(TEXT('Tabela 7.1'!$A6404,"mmmm/aaaa"),'alimentação - Tabela 7.1'!$5:$5,0)+3), "")</f>
        <v/>
      </c>
      <c r="G6404" s="95" t="str">
        <f>IFERROR(INDEX('alimentação - Tabela 7.1'!$39:$39,
MATCH(TEXT('Tabela 7.1'!$A6404,"mmmm/aaaa"),'alimentação - Tabela 7.1'!$5:$5,0)+4), "")</f>
        <v/>
      </c>
    </row>
    <row r="6405" spans="1:7" x14ac:dyDescent="0.25">
      <c r="A6405" s="59" t="str">
        <f>IF(
   SUMPRODUCT(--('alimentação - Tabela 7.1'!$5:$5=TEXT(DATE(2020,INT((ROW(A6403)-1)/33)+1,1),"mmmm/aaaa"))) &gt; 0,
   TEXT(DATE(2020,INT((ROW(A6403)-1)/33)+1,1),"mmm/aa"),
   ""
)</f>
        <v/>
      </c>
      <c r="B6405" s="61" t="str">
        <f>IF(A6405&lt;&gt;"", 'alimentação - Tabela 7.1'!$B$7, "" )</f>
        <v/>
      </c>
      <c r="C6405" s="62" t="str">
        <f>IFERROR(INDEX('alimentação - Tabela 7.1'!$7:$7,
MATCH(TEXT('Tabela 7.1'!A6405,"mmmm/aaaa"),'alimentação - Tabela 7.1'!$5:$5,0)), "")</f>
        <v/>
      </c>
      <c r="D6405" s="62" t="str">
        <f>IFERROR(INDEX('alimentação - Tabela 7.1'!$7:$7,
MATCH(TEXT('Tabela 7.1'!$A6405,"mmmm/aaaa"),'alimentação - Tabela 7.1'!$5:$5,0)+1), "")</f>
        <v/>
      </c>
      <c r="E6405" s="62" t="str">
        <f>IFERROR(INDEX('alimentação - Tabela 7.1'!$7:$7,
MATCH(TEXT('Tabela 7.1'!$A6405,"mmmm/aaaa"),'alimentação - Tabela 7.1'!$5:$5,0)+2), "")</f>
        <v/>
      </c>
      <c r="F6405" s="62" t="str">
        <f>IFERROR(INDEX('alimentação - Tabela 7.1'!$7:$7,
MATCH(TEXT('Tabela 7.1'!$A6405,"mmmm/aaaa"),'alimentação - Tabela 7.1'!$5:$5,0)+3), "")</f>
        <v/>
      </c>
      <c r="G6405" s="95" t="str">
        <f>IFERROR(INDEX('alimentação - Tabela 7.1'!$7:$7,
MATCH(TEXT('Tabela 7.1'!$A6405,"mmmm/aaaa"),'alimentação - Tabela 7.1'!$5:$5,0)+4), "")</f>
        <v/>
      </c>
    </row>
    <row r="6406" spans="1:7" x14ac:dyDescent="0.25">
      <c r="A6406" s="59" t="str">
        <f>IF(
   SUMPRODUCT(--('alimentação - Tabela 7.1'!$5:$5=TEXT(DATE(2020,INT((ROW(A6404)-1)/33)+1,1),"mmmm/aaaa"))) &gt; 0,
   TEXT(DATE(2020,INT((ROW(A6404)-1)/33)+1,1),"mmm/aa"),
   ""
)</f>
        <v/>
      </c>
      <c r="B6406" s="61" t="str">
        <f>IF(A6406&lt;&gt;"", 'alimentação - Tabela 7.1'!$B$8, "" )</f>
        <v/>
      </c>
      <c r="C6406" s="62" t="str">
        <f>IFERROR(INDEX('alimentação - Tabela 7.1'!$8:$8,
MATCH(TEXT('Tabela 7.1'!A6406,"mmmm/aaaa"),'alimentação - Tabela 7.1'!$5:$5,0)), "")</f>
        <v/>
      </c>
      <c r="D6406" s="62" t="str">
        <f>IFERROR(INDEX('alimentação - Tabela 7.1'!$8:$8,
MATCH(TEXT('Tabela 7.1'!$A6406,"mmmm/aaaa"),'alimentação - Tabela 7.1'!$5:$5,0)+1), "")</f>
        <v/>
      </c>
      <c r="E6406" s="62" t="str">
        <f>IFERROR(INDEX('alimentação - Tabela 7.1'!$8:$8,
MATCH(TEXT('Tabela 7.1'!$A6406,"mmmm/aaaa"),'alimentação - Tabela 7.1'!$5:$5,0)+2), "")</f>
        <v/>
      </c>
      <c r="F6406" s="62" t="str">
        <f>IFERROR(INDEX('alimentação - Tabela 7.1'!$8:$8,
MATCH(TEXT('Tabela 7.1'!$A6406,"mmmm/aaaa"),'alimentação - Tabela 7.1'!$5:$5,0)+3), "")</f>
        <v/>
      </c>
      <c r="G6406" s="95" t="str">
        <f>IFERROR(INDEX('alimentação - Tabela 7.1'!$8:$8,
MATCH(TEXT('Tabela 7.1'!$A6406,"mmmm/aaaa"),'alimentação - Tabela 7.1'!$5:$5,0)+4), "")</f>
        <v/>
      </c>
    </row>
    <row r="6407" spans="1:7" x14ac:dyDescent="0.25">
      <c r="A6407" s="59" t="str">
        <f>IF(
   SUMPRODUCT(--('alimentação - Tabela 7.1'!$5:$5=TEXT(DATE(2020,INT((ROW(A6405)-1)/33)+1,1),"mmmm/aaaa"))) &gt; 0,
   TEXT(DATE(2020,INT((ROW(A6405)-1)/33)+1,1),"mmm/aa"),
   ""
)</f>
        <v/>
      </c>
      <c r="B6407" s="61" t="str">
        <f>IF(A6407&lt;&gt;"", 'alimentação - Tabela 7.1'!$B$9, "" )</f>
        <v/>
      </c>
      <c r="C6407" s="62" t="str">
        <f>IFERROR(INDEX('alimentação - Tabela 7.1'!$9:$9,
MATCH(TEXT('Tabela 7.1'!A6407,"mmmm/aaaa"),'alimentação - Tabela 7.1'!$5:$5,0)), "")</f>
        <v/>
      </c>
      <c r="D6407" s="62" t="str">
        <f>IFERROR(INDEX('alimentação - Tabela 7.1'!$9:$9,
MATCH(TEXT('Tabela 7.1'!$A6407,"mmmm/aaaa"),'alimentação - Tabela 7.1'!$5:$5,0)+1), "")</f>
        <v/>
      </c>
      <c r="E6407" s="62" t="str">
        <f>IFERROR(INDEX('alimentação - Tabela 7.1'!$9:$9,
MATCH(TEXT('Tabela 7.1'!$A6407,"mmmm/aaaa"),'alimentação - Tabela 7.1'!$5:$5,0)+2), "")</f>
        <v/>
      </c>
      <c r="F6407" s="62" t="str">
        <f>IFERROR(INDEX('alimentação - Tabela 7.1'!$9:$9,
MATCH(TEXT('Tabela 7.1'!$A6407,"mmmm/aaaa"),'alimentação - Tabela 7.1'!$5:$5,0)+3), "")</f>
        <v/>
      </c>
      <c r="G6407" s="95" t="str">
        <f>IFERROR(INDEX('alimentação - Tabela 7.1'!$9:$9,
MATCH(TEXT('Tabela 7.1'!$A6407,"mmmm/aaaa"),'alimentação - Tabela 7.1'!$5:$5,0)+4), "")</f>
        <v/>
      </c>
    </row>
    <row r="6408" spans="1:7" x14ac:dyDescent="0.25">
      <c r="A6408" s="59" t="str">
        <f>IF(
   SUMPRODUCT(--('alimentação - Tabela 7.1'!$5:$5=TEXT(DATE(2020,INT((ROW(A6406)-1)/33)+1,1),"mmmm/aaaa"))) &gt; 0,
   TEXT(DATE(2020,INT((ROW(A6406)-1)/33)+1,1),"mmm/aa"),
   ""
)</f>
        <v/>
      </c>
      <c r="B6408" s="61" t="str">
        <f>IF(A6408&lt;&gt;"", 'alimentação - Tabela 7.1'!$B$10, "" )</f>
        <v/>
      </c>
      <c r="C6408" s="62" t="str">
        <f>IFERROR(INDEX('alimentação - Tabela 7.1'!$10:$10,
MATCH(TEXT('Tabela 7.1'!A6408,"mmmm/aaaa"),'alimentação - Tabela 7.1'!$5:$5,0)), "")</f>
        <v/>
      </c>
      <c r="D6408" s="62" t="str">
        <f>IFERROR(INDEX('alimentação - Tabela 7.1'!$10:$10,
MATCH(TEXT('Tabela 7.1'!$A6408,"mmmm/aaaa"),'alimentação - Tabela 7.1'!$5:$5,0)+1), "")</f>
        <v/>
      </c>
      <c r="E6408" s="62" t="str">
        <f>IFERROR(INDEX('alimentação - Tabela 7.1'!$10:$10,
MATCH(TEXT('Tabela 7.1'!$A6408,"mmmm/aaaa"),'alimentação - Tabela 7.1'!$5:$5,0)+2), "")</f>
        <v/>
      </c>
      <c r="F6408" s="62" t="str">
        <f>IFERROR(INDEX('alimentação - Tabela 7.1'!$10:$10,
MATCH(TEXT('Tabela 7.1'!$A6408,"mmmm/aaaa"),'alimentação - Tabela 7.1'!$5:$5,0)+3), "")</f>
        <v/>
      </c>
      <c r="G6408" s="95" t="str">
        <f>IFERROR(INDEX('alimentação - Tabela 7.1'!$10:$10,
MATCH(TEXT('Tabela 7.1'!$A6408,"mmmm/aaaa"),'alimentação - Tabela 7.1'!$5:$5,0)+4), "")</f>
        <v/>
      </c>
    </row>
    <row r="6409" spans="1:7" x14ac:dyDescent="0.25">
      <c r="A6409" s="59" t="str">
        <f>IF(
   SUMPRODUCT(--('alimentação - Tabela 7.1'!$5:$5=TEXT(DATE(2020,INT((ROW(A6407)-1)/33)+1,1),"mmmm/aaaa"))) &gt; 0,
   TEXT(DATE(2020,INT((ROW(A6407)-1)/33)+1,1),"mmm/aa"),
   ""
)</f>
        <v/>
      </c>
      <c r="B6409" s="61" t="str">
        <f>IF(A6409&lt;&gt;"", 'alimentação - Tabela 7.1'!$B$11, "" )</f>
        <v/>
      </c>
      <c r="C6409" s="62" t="str">
        <f>IFERROR(INDEX('alimentação - Tabela 7.1'!$11:$11,
MATCH(TEXT('Tabela 7.1'!A6409,"mmmm/aaaa"),'alimentação - Tabela 7.1'!$5:$5,0)), "")</f>
        <v/>
      </c>
      <c r="D6409" s="62" t="str">
        <f>IFERROR(INDEX('alimentação - Tabela 7.1'!$11:$11,
MATCH(TEXT('Tabela 7.1'!$A6409,"mmmm/aaaa"),'alimentação - Tabela 7.1'!$5:$5,0)+1), "")</f>
        <v/>
      </c>
      <c r="E6409" s="62" t="str">
        <f>IFERROR(INDEX('alimentação - Tabela 7.1'!$11:$11,
MATCH(TEXT('Tabela 7.1'!$A6409,"mmmm/aaaa"),'alimentação - Tabela 7.1'!$5:$5,0)+2), "")</f>
        <v/>
      </c>
      <c r="F6409" s="62" t="str">
        <f>IFERROR(INDEX('alimentação - Tabela 7.1'!$11:$11,
MATCH(TEXT('Tabela 7.1'!$A6409,"mmmm/aaaa"),'alimentação - Tabela 7.1'!$5:$5,0)+3), "")</f>
        <v/>
      </c>
      <c r="G6409" s="95" t="str">
        <f>IFERROR(INDEX('alimentação - Tabela 7.1'!$11:$11,
MATCH(TEXT('Tabela 7.1'!$A6409,"mmmm/aaaa"),'alimentação - Tabela 7.1'!$5:$5,0)+4), "")</f>
        <v/>
      </c>
    </row>
    <row r="6410" spans="1:7" x14ac:dyDescent="0.25">
      <c r="A6410" s="59" t="str">
        <f>IF(
   SUMPRODUCT(--('alimentação - Tabela 7.1'!$5:$5=TEXT(DATE(2020,INT((ROW(A6408)-1)/33)+1,1),"mmmm/aaaa"))) &gt; 0,
   TEXT(DATE(2020,INT((ROW(A6408)-1)/33)+1,1),"mmm/aa"),
   ""
)</f>
        <v/>
      </c>
      <c r="B6410" s="61" t="str">
        <f>IF(A6410&lt;&gt;"", 'alimentação - Tabela 7.1'!$B$12, "" )</f>
        <v/>
      </c>
      <c r="C6410" s="62" t="str">
        <f>IFERROR(INDEX('alimentação - Tabela 7.1'!$12:$12,
MATCH(TEXT('Tabela 7.1'!A6410,"mmmm/aaaa"),'alimentação - Tabela 7.1'!$5:$5,0)), "")</f>
        <v/>
      </c>
      <c r="D6410" s="62" t="str">
        <f>IFERROR(INDEX('alimentação - Tabela 7.1'!$12:$12,
MATCH(TEXT('Tabela 7.1'!$A6410,"mmmm/aaaa"),'alimentação - Tabela 7.1'!$5:$5,0)+1), "")</f>
        <v/>
      </c>
      <c r="E6410" s="62" t="str">
        <f>IFERROR(INDEX('alimentação - Tabela 7.1'!$12:$12,
MATCH(TEXT('Tabela 7.1'!$A6410,"mmmm/aaaa"),'alimentação - Tabela 7.1'!$5:$5,0)+2), "")</f>
        <v/>
      </c>
      <c r="F6410" s="62" t="str">
        <f>IFERROR(INDEX('alimentação - Tabela 7.1'!$12:$12,
MATCH(TEXT('Tabela 7.1'!$A6410,"mmmm/aaaa"),'alimentação - Tabela 7.1'!$5:$5,0)+3), "")</f>
        <v/>
      </c>
      <c r="G6410" s="95" t="str">
        <f>IFERROR(INDEX('alimentação - Tabela 7.1'!$12:$12,
MATCH(TEXT('Tabela 7.1'!$A6410,"mmmm/aaaa"),'alimentação - Tabela 7.1'!$5:$5,0)+4), "")</f>
        <v/>
      </c>
    </row>
    <row r="6411" spans="1:7" x14ac:dyDescent="0.25">
      <c r="A6411" s="59" t="str">
        <f>IF(
   SUMPRODUCT(--('alimentação - Tabela 7.1'!$5:$5=TEXT(DATE(2020,INT((ROW(A6409)-1)/33)+1,1),"mmmm/aaaa"))) &gt; 0,
   TEXT(DATE(2020,INT((ROW(A6409)-1)/33)+1,1),"mmm/aa"),
   ""
)</f>
        <v/>
      </c>
      <c r="B6411" s="61" t="str">
        <f>IF(A6411&lt;&gt;"", 'alimentação - Tabela 7.1'!$B$13, "" )</f>
        <v/>
      </c>
      <c r="C6411" s="62" t="str">
        <f>IFERROR(INDEX('alimentação - Tabela 7.1'!$13:$13,
MATCH(TEXT('Tabela 7.1'!A6411,"mmmm/aaaa"),'alimentação - Tabela 7.1'!$5:$5,0)), "")</f>
        <v/>
      </c>
      <c r="D6411" s="62" t="str">
        <f>IFERROR(INDEX('alimentação - Tabela 7.1'!$13:$13,
MATCH(TEXT('Tabela 7.1'!$A6411,"mmmm/aaaa"),'alimentação - Tabela 7.1'!$5:$5,0)+1), "")</f>
        <v/>
      </c>
      <c r="E6411" s="62" t="str">
        <f>IFERROR(INDEX('alimentação - Tabela 7.1'!$13:$13,
MATCH(TEXT('Tabela 7.1'!$A6411,"mmmm/aaaa"),'alimentação - Tabela 7.1'!$5:$5,0)+2), "")</f>
        <v/>
      </c>
      <c r="F6411" s="62" t="str">
        <f>IFERROR(INDEX('alimentação - Tabela 7.1'!$13:$13,
MATCH(TEXT('Tabela 7.1'!$A6411,"mmmm/aaaa"),'alimentação - Tabela 7.1'!$5:$5,0)+3), "")</f>
        <v/>
      </c>
      <c r="G6411" s="95" t="str">
        <f>IFERROR(INDEX('alimentação - Tabela 7.1'!$13:$13,
MATCH(TEXT('Tabela 7.1'!$A6411,"mmmm/aaaa"),'alimentação - Tabela 7.1'!$5:$5,0)+4), "")</f>
        <v/>
      </c>
    </row>
    <row r="6412" spans="1:7" x14ac:dyDescent="0.25">
      <c r="A6412" s="59" t="str">
        <f>IF(
   SUMPRODUCT(--('alimentação - Tabela 7.1'!$5:$5=TEXT(DATE(2020,INT((ROW(A6410)-1)/33)+1,1),"mmmm/aaaa"))) &gt; 0,
   TEXT(DATE(2020,INT((ROW(A6410)-1)/33)+1,1),"mmm/aa"),
   ""
)</f>
        <v/>
      </c>
      <c r="B6412" s="61" t="str">
        <f>IF(A6412&lt;&gt;"", 'alimentação - Tabela 7.1'!$B$14, "" )</f>
        <v/>
      </c>
      <c r="C6412" s="62" t="str">
        <f>IFERROR(INDEX('alimentação - Tabela 7.1'!$14:$14,
MATCH(TEXT('Tabela 7.1'!A6412,"mmmm/aaaa"),'alimentação - Tabela 7.1'!$5:$5,0)), "")</f>
        <v/>
      </c>
      <c r="D6412" s="62" t="str">
        <f>IFERROR(INDEX('alimentação - Tabela 7.1'!$14:$14,
MATCH(TEXT('Tabela 7.1'!$A6412,"mmmm/aaaa"),'alimentação - Tabela 7.1'!$5:$5,0)+1), "")</f>
        <v/>
      </c>
      <c r="E6412" s="62" t="str">
        <f>IFERROR(INDEX('alimentação - Tabela 7.1'!$14:$14,
MATCH(TEXT('Tabela 7.1'!$A6412,"mmmm/aaaa"),'alimentação - Tabela 7.1'!$5:$5,0)+2), "")</f>
        <v/>
      </c>
      <c r="F6412" s="62" t="str">
        <f>IFERROR(INDEX('alimentação - Tabela 7.1'!$14:$14,
MATCH(TEXT('Tabela 7.1'!$A6412,"mmmm/aaaa"),'alimentação - Tabela 7.1'!$5:$5,0)+3), "")</f>
        <v/>
      </c>
      <c r="G6412" s="95" t="str">
        <f>IFERROR(INDEX('alimentação - Tabela 7.1'!$14:$14,
MATCH(TEXT('Tabela 7.1'!$A6412,"mmmm/aaaa"),'alimentação - Tabela 7.1'!$5:$5,0)+4), "")</f>
        <v/>
      </c>
    </row>
    <row r="6413" spans="1:7" x14ac:dyDescent="0.25">
      <c r="A6413" s="59" t="str">
        <f>IF(
   SUMPRODUCT(--('alimentação - Tabela 7.1'!$5:$5=TEXT(DATE(2020,INT((ROW(A6411)-1)/33)+1,1),"mmmm/aaaa"))) &gt; 0,
   TEXT(DATE(2020,INT((ROW(A6411)-1)/33)+1,1),"mmm/aa"),
   ""
)</f>
        <v/>
      </c>
      <c r="B6413" s="61" t="str">
        <f>IF(A6413&lt;&gt;"", 'alimentação - Tabela 7.1'!$B$15, "" )</f>
        <v/>
      </c>
      <c r="C6413" s="62" t="str">
        <f>IFERROR(INDEX('alimentação - Tabela 7.1'!$15:$15,
MATCH(TEXT('Tabela 7.1'!A6413,"mmmm/aaaa"),'alimentação - Tabela 7.1'!$5:$5,0)), "")</f>
        <v/>
      </c>
      <c r="D6413" s="62" t="str">
        <f>IFERROR(INDEX('alimentação - Tabela 7.1'!$15:$15,
MATCH(TEXT('Tabela 7.1'!$A6413,"mmmm/aaaa"),'alimentação - Tabela 7.1'!$5:$5,0)+1), "")</f>
        <v/>
      </c>
      <c r="E6413" s="62" t="str">
        <f>IFERROR(INDEX('alimentação - Tabela 7.1'!$15:$15,
MATCH(TEXT('Tabela 7.1'!$A6413,"mmmm/aaaa"),'alimentação - Tabela 7.1'!$5:$5,0)+2), "")</f>
        <v/>
      </c>
      <c r="F6413" s="62" t="str">
        <f>IFERROR(INDEX('alimentação - Tabela 7.1'!$15:$15,
MATCH(TEXT('Tabela 7.1'!$A6413,"mmmm/aaaa"),'alimentação - Tabela 7.1'!$5:$5,0)+3), "")</f>
        <v/>
      </c>
      <c r="G6413" s="95" t="str">
        <f>IFERROR(INDEX('alimentação - Tabela 7.1'!$15:$15,
MATCH(TEXT('Tabela 7.1'!$A6413,"mmmm/aaaa"),'alimentação - Tabela 7.1'!$5:$5,0)+4), "")</f>
        <v/>
      </c>
    </row>
    <row r="6414" spans="1:7" x14ac:dyDescent="0.25">
      <c r="A6414" s="59" t="str">
        <f>IF(
   SUMPRODUCT(--('alimentação - Tabela 7.1'!$5:$5=TEXT(DATE(2020,INT((ROW(A6412)-1)/33)+1,1),"mmmm/aaaa"))) &gt; 0,
   TEXT(DATE(2020,INT((ROW(A6412)-1)/33)+1,1),"mmm/aa"),
   ""
)</f>
        <v/>
      </c>
      <c r="B6414" s="61" t="str">
        <f>IF(A6414&lt;&gt;"", 'alimentação - Tabela 7.1'!$B$16, "" )</f>
        <v/>
      </c>
      <c r="C6414" s="62" t="str">
        <f>IFERROR(INDEX('alimentação - Tabela 7.1'!$16:$16,
MATCH(TEXT('Tabela 7.1'!A6414,"mmmm/aaaa"),'alimentação - Tabela 7.1'!$5:$5,0)), "")</f>
        <v/>
      </c>
      <c r="D6414" s="62" t="str">
        <f>IFERROR(INDEX('alimentação - Tabela 7.1'!$16:$16,
MATCH(TEXT('Tabela 7.1'!$A6414,"mmmm/aaaa"),'alimentação - Tabela 7.1'!$5:$5,0)+1), "")</f>
        <v/>
      </c>
      <c r="E6414" s="62" t="str">
        <f>IFERROR(INDEX('alimentação - Tabela 7.1'!$16:$16,
MATCH(TEXT('Tabela 7.1'!$A6414,"mmmm/aaaa"),'alimentação - Tabela 7.1'!$5:$5,0)+2), "")</f>
        <v/>
      </c>
      <c r="F6414" s="62" t="str">
        <f>IFERROR(INDEX('alimentação - Tabela 7.1'!$16:$16,
MATCH(TEXT('Tabela 7.1'!$A6414,"mmmm/aaaa"),'alimentação - Tabela 7.1'!$5:$5,0)+3), "")</f>
        <v/>
      </c>
      <c r="G6414" s="95" t="str">
        <f>IFERROR(INDEX('alimentação - Tabela 7.1'!$16:$16,
MATCH(TEXT('Tabela 7.1'!$A6414,"mmmm/aaaa"),'alimentação - Tabela 7.1'!$5:$5,0)+4), "")</f>
        <v/>
      </c>
    </row>
    <row r="6415" spans="1:7" x14ac:dyDescent="0.25">
      <c r="A6415" s="59" t="str">
        <f>IF(
   SUMPRODUCT(--('alimentação - Tabela 7.1'!$5:$5=TEXT(DATE(2020,INT((ROW(A6413)-1)/33)+1,1),"mmmm/aaaa"))) &gt; 0,
   TEXT(DATE(2020,INT((ROW(A6413)-1)/33)+1,1),"mmm/aa"),
   ""
)</f>
        <v/>
      </c>
      <c r="B6415" s="61" t="str">
        <f>IF(A6415&lt;&gt;"", 'alimentação - Tabela 7.1'!$B$17, "" )</f>
        <v/>
      </c>
      <c r="C6415" s="62" t="str">
        <f>IFERROR(INDEX('alimentação - Tabela 7.1'!$17:$17,
MATCH(TEXT('Tabela 7.1'!A6415,"mmmm/aaaa"),'alimentação - Tabela 7.1'!$5:$5,0)), "")</f>
        <v/>
      </c>
      <c r="D6415" s="62" t="str">
        <f>IFERROR(INDEX('alimentação - Tabela 7.1'!$17:$17,
MATCH(TEXT('Tabela 7.1'!$A6415,"mmmm/aaaa"),'alimentação - Tabela 7.1'!$5:$5,0)+1), "")</f>
        <v/>
      </c>
      <c r="E6415" s="62" t="str">
        <f>IFERROR(INDEX('alimentação - Tabela 7.1'!$17:$17,
MATCH(TEXT('Tabela 7.1'!$A6415,"mmmm/aaaa"),'alimentação - Tabela 7.1'!$5:$5,0)+2), "")</f>
        <v/>
      </c>
      <c r="F6415" s="62" t="str">
        <f>IFERROR(INDEX('alimentação - Tabela 7.1'!$17:$17,
MATCH(TEXT('Tabela 7.1'!$A6415,"mmmm/aaaa"),'alimentação - Tabela 7.1'!$5:$5,0)+3), "")</f>
        <v/>
      </c>
      <c r="G6415" s="95" t="str">
        <f>IFERROR(INDEX('alimentação - Tabela 7.1'!$17:$17,
MATCH(TEXT('Tabela 7.1'!$A6415,"mmmm/aaaa"),'alimentação - Tabela 7.1'!$5:$5,0)+4), "")</f>
        <v/>
      </c>
    </row>
    <row r="6416" spans="1:7" x14ac:dyDescent="0.25">
      <c r="A6416" s="59" t="str">
        <f>IF(
   SUMPRODUCT(--('alimentação - Tabela 7.1'!$5:$5=TEXT(DATE(2020,INT((ROW(A6414)-1)/33)+1,1),"mmmm/aaaa"))) &gt; 0,
   TEXT(DATE(2020,INT((ROW(A6414)-1)/33)+1,1),"mmm/aa"),
   ""
)</f>
        <v/>
      </c>
      <c r="B6416" s="61" t="str">
        <f>IF(A6416&lt;&gt;"", 'alimentação - Tabela 7.1'!$B$18, "" )</f>
        <v/>
      </c>
      <c r="C6416" s="62" t="str">
        <f>IFERROR(INDEX('alimentação - Tabela 7.1'!$18:$18,
MATCH(TEXT('Tabela 7.1'!A6416,"mmmm/aaaa"),'alimentação - Tabela 7.1'!$5:$5,0)), "")</f>
        <v/>
      </c>
      <c r="D6416" s="62" t="str">
        <f>IFERROR(INDEX('alimentação - Tabela 7.1'!$18:$18,
MATCH(TEXT('Tabela 7.1'!$A6416,"mmmm/aaaa"),'alimentação - Tabela 7.1'!$5:$5,0)+1), "")</f>
        <v/>
      </c>
      <c r="E6416" s="62" t="str">
        <f>IFERROR(INDEX('alimentação - Tabela 7.1'!$18:$18,
MATCH(TEXT('Tabela 7.1'!$A6416,"mmmm/aaaa"),'alimentação - Tabela 7.1'!$5:$5,0)+2), "")</f>
        <v/>
      </c>
      <c r="F6416" s="62" t="str">
        <f>IFERROR(INDEX('alimentação - Tabela 7.1'!$18:$18,
MATCH(TEXT('Tabela 7.1'!$A6416,"mmmm/aaaa"),'alimentação - Tabela 7.1'!$5:$5,0)+3), "")</f>
        <v/>
      </c>
      <c r="G6416" s="95" t="str">
        <f>IFERROR(INDEX('alimentação - Tabela 7.1'!$18:$18,
MATCH(TEXT('Tabela 7.1'!$A6416,"mmmm/aaaa"),'alimentação - Tabela 7.1'!$5:$5,0)+4), "")</f>
        <v/>
      </c>
    </row>
    <row r="6417" spans="1:7" x14ac:dyDescent="0.25">
      <c r="A6417" s="59" t="str">
        <f>IF(
   SUMPRODUCT(--('alimentação - Tabela 7.1'!$5:$5=TEXT(DATE(2020,INT((ROW(A6415)-1)/33)+1,1),"mmmm/aaaa"))) &gt; 0,
   TEXT(DATE(2020,INT((ROW(A6415)-1)/33)+1,1),"mmm/aa"),
   ""
)</f>
        <v/>
      </c>
      <c r="B6417" s="61" t="str">
        <f>IF(A6417&lt;&gt;"", 'alimentação - Tabela 7.1'!$B$19, "" )</f>
        <v/>
      </c>
      <c r="C6417" s="62" t="str">
        <f>IFERROR(INDEX('alimentação - Tabela 7.1'!$19:$19,
MATCH(TEXT('Tabela 7.1'!A6417,"mmmm/aaaa"),'alimentação - Tabela 7.1'!$5:$5,0)), "")</f>
        <v/>
      </c>
      <c r="D6417" s="62" t="str">
        <f>IFERROR(INDEX('alimentação - Tabela 7.1'!$19:$19,
MATCH(TEXT('Tabela 7.1'!$A6417,"mmmm/aaaa"),'alimentação - Tabela 7.1'!$5:$5,0)+1), "")</f>
        <v/>
      </c>
      <c r="E6417" s="62" t="str">
        <f>IFERROR(INDEX('alimentação - Tabela 7.1'!$19:$19,
MATCH(TEXT('Tabela 7.1'!$A6417,"mmmm/aaaa"),'alimentação - Tabela 7.1'!$5:$5,0)+2), "")</f>
        <v/>
      </c>
      <c r="F6417" s="62" t="str">
        <f>IFERROR(INDEX('alimentação - Tabela 7.1'!$19:$19,
MATCH(TEXT('Tabela 7.1'!$A6417,"mmmm/aaaa"),'alimentação - Tabela 7.1'!$5:$5,0)+3), "")</f>
        <v/>
      </c>
      <c r="G6417" s="95" t="str">
        <f>IFERROR(INDEX('alimentação - Tabela 7.1'!$19:$19,
MATCH(TEXT('Tabela 7.1'!$A6417,"mmmm/aaaa"),'alimentação - Tabela 7.1'!$5:$5,0)+4), "")</f>
        <v/>
      </c>
    </row>
    <row r="6418" spans="1:7" x14ac:dyDescent="0.25">
      <c r="A6418" s="59" t="str">
        <f>IF(
   SUMPRODUCT(--('alimentação - Tabela 7.1'!$5:$5=TEXT(DATE(2020,INT((ROW(A6416)-1)/33)+1,1),"mmmm/aaaa"))) &gt; 0,
   TEXT(DATE(2020,INT((ROW(A6416)-1)/33)+1,1),"mmm/aa"),
   ""
)</f>
        <v/>
      </c>
      <c r="B6418" s="61" t="str">
        <f>IF(A6418&lt;&gt;"", 'alimentação - Tabela 7.1'!$B$20, "" )</f>
        <v/>
      </c>
      <c r="C6418" s="62" t="str">
        <f>IFERROR(INDEX('alimentação - Tabela 7.1'!$20:$20,
MATCH(TEXT('Tabela 7.1'!A6418,"mmmm/aaaa"),'alimentação - Tabela 7.1'!$5:$5,0)), "")</f>
        <v/>
      </c>
      <c r="D6418" s="62" t="str">
        <f>IFERROR(INDEX('alimentação - Tabela 7.1'!$20:$20,
MATCH(TEXT('Tabela 7.1'!$A6418,"mmmm/aaaa"),'alimentação - Tabela 7.1'!$5:$5,0)+1), "")</f>
        <v/>
      </c>
      <c r="E6418" s="62" t="str">
        <f>IFERROR(INDEX('alimentação - Tabela 7.1'!$20:$20,
MATCH(TEXT('Tabela 7.1'!$A6418,"mmmm/aaaa"),'alimentação - Tabela 7.1'!$5:$5,0)+2), "")</f>
        <v/>
      </c>
      <c r="F6418" s="62" t="str">
        <f>IFERROR(INDEX('alimentação - Tabela 7.1'!$20:$20,
MATCH(TEXT('Tabela 7.1'!$A6418,"mmmm/aaaa"),'alimentação - Tabela 7.1'!$5:$5,0)+3), "")</f>
        <v/>
      </c>
      <c r="G6418" s="95" t="str">
        <f>IFERROR(INDEX('alimentação - Tabela 7.1'!$20:$20,
MATCH(TEXT('Tabela 7.1'!$A6418,"mmmm/aaaa"),'alimentação - Tabela 7.1'!$5:$5,0)+4), "")</f>
        <v/>
      </c>
    </row>
    <row r="6419" spans="1:7" x14ac:dyDescent="0.25">
      <c r="A6419" s="59" t="str">
        <f>IF(
   SUMPRODUCT(--('alimentação - Tabela 7.1'!$5:$5=TEXT(DATE(2020,INT((ROW(A6417)-1)/33)+1,1),"mmmm/aaaa"))) &gt; 0,
   TEXT(DATE(2020,INT((ROW(A6417)-1)/33)+1,1),"mmm/aa"),
   ""
)</f>
        <v/>
      </c>
      <c r="B6419" s="61" t="str">
        <f>IF(A6419&lt;&gt;"", 'alimentação - Tabela 7.1'!$B$21, "" )</f>
        <v/>
      </c>
      <c r="C6419" s="62" t="str">
        <f>IFERROR(INDEX('alimentação - Tabela 7.1'!$21:$21,
MATCH(TEXT('Tabela 7.1'!A6419,"mmmm/aaaa"),'alimentação - Tabela 7.1'!$5:$5,0)), "")</f>
        <v/>
      </c>
      <c r="D6419" s="62" t="str">
        <f>IFERROR(INDEX('alimentação - Tabela 7.1'!$21:$21,
MATCH(TEXT('Tabela 7.1'!$A6419,"mmmm/aaaa"),'alimentação - Tabela 7.1'!$5:$5,0)+1), "")</f>
        <v/>
      </c>
      <c r="E6419" s="62" t="str">
        <f>IFERROR(INDEX('alimentação - Tabela 7.1'!$21:$21,
MATCH(TEXT('Tabela 7.1'!$A6419,"mmmm/aaaa"),'alimentação - Tabela 7.1'!$5:$5,0)+2), "")</f>
        <v/>
      </c>
      <c r="F6419" s="62" t="str">
        <f>IFERROR(INDEX('alimentação - Tabela 7.1'!$21:$21,
MATCH(TEXT('Tabela 7.1'!$A6419,"mmmm/aaaa"),'alimentação - Tabela 7.1'!$5:$5,0)+3), "")</f>
        <v/>
      </c>
      <c r="G6419" s="95" t="str">
        <f>IFERROR(INDEX('alimentação - Tabela 7.1'!$21:$21,
MATCH(TEXT('Tabela 7.1'!$A6419,"mmmm/aaaa"),'alimentação - Tabela 7.1'!$5:$5,0)+4), "")</f>
        <v/>
      </c>
    </row>
    <row r="6420" spans="1:7" x14ac:dyDescent="0.25">
      <c r="A6420" s="59" t="str">
        <f>IF(
   SUMPRODUCT(--('alimentação - Tabela 7.1'!$5:$5=TEXT(DATE(2020,INT((ROW(A6418)-1)/33)+1,1),"mmmm/aaaa"))) &gt; 0,
   TEXT(DATE(2020,INT((ROW(A6418)-1)/33)+1,1),"mmm/aa"),
   ""
)</f>
        <v/>
      </c>
      <c r="B6420" s="61" t="str">
        <f>IF(A6420&lt;&gt;"", 'alimentação - Tabela 7.1'!$B$22, "" )</f>
        <v/>
      </c>
      <c r="C6420" s="62" t="str">
        <f>IFERROR(INDEX('alimentação - Tabela 7.1'!$22:$22,
MATCH(TEXT('Tabela 7.1'!A6420,"mmmm/aaaa"),'alimentação - Tabela 7.1'!$5:$5,0)), "")</f>
        <v/>
      </c>
      <c r="D6420" s="62" t="str">
        <f>IFERROR(INDEX('alimentação - Tabela 7.1'!$22:$22,
MATCH(TEXT('Tabela 7.1'!$A6420,"mmmm/aaaa"),'alimentação - Tabela 7.1'!$5:$5,0)+1), "")</f>
        <v/>
      </c>
      <c r="E6420" s="62" t="str">
        <f>IFERROR(INDEX('alimentação - Tabela 7.1'!$22:$22,
MATCH(TEXT('Tabela 7.1'!$A6420,"mmmm/aaaa"),'alimentação - Tabela 7.1'!$5:$5,0)+2), "")</f>
        <v/>
      </c>
      <c r="F6420" s="62" t="str">
        <f>IFERROR(INDEX('alimentação - Tabela 7.1'!$22:$22,
MATCH(TEXT('Tabela 7.1'!$A6420,"mmmm/aaaa"),'alimentação - Tabela 7.1'!$5:$5,0)+3), "")</f>
        <v/>
      </c>
      <c r="G6420" s="95" t="str">
        <f>IFERROR(INDEX('alimentação - Tabela 7.1'!$22:$22,
MATCH(TEXT('Tabela 7.1'!$A6420,"mmmm/aaaa"),'alimentação - Tabela 7.1'!$5:$5,0)+4), "")</f>
        <v/>
      </c>
    </row>
    <row r="6421" spans="1:7" x14ac:dyDescent="0.25">
      <c r="A6421" s="59" t="str">
        <f>IF(
   SUMPRODUCT(--('alimentação - Tabela 7.1'!$5:$5=TEXT(DATE(2020,INT((ROW(A6419)-1)/33)+1,1),"mmmm/aaaa"))) &gt; 0,
   TEXT(DATE(2020,INT((ROW(A6419)-1)/33)+1,1),"mmm/aa"),
   ""
)</f>
        <v/>
      </c>
      <c r="B6421" s="61" t="str">
        <f>IF(A6421&lt;&gt;"", 'alimentação - Tabela 7.1'!$B$23, "" )</f>
        <v/>
      </c>
      <c r="C6421" s="62" t="str">
        <f>IFERROR(INDEX('alimentação - Tabela 7.1'!$23:$23,
MATCH(TEXT('Tabela 7.1'!A6421,"mmmm/aaaa"),'alimentação - Tabela 7.1'!$5:$5,0)), "")</f>
        <v/>
      </c>
      <c r="D6421" s="62" t="str">
        <f>IFERROR(INDEX('alimentação - Tabela 7.1'!$23:$23,
MATCH(TEXT('Tabela 7.1'!$A6421,"mmmm/aaaa"),'alimentação - Tabela 7.1'!$5:$5,0)+1), "")</f>
        <v/>
      </c>
      <c r="E6421" s="62" t="str">
        <f>IFERROR(INDEX('alimentação - Tabela 7.1'!$23:$23,
MATCH(TEXT('Tabela 7.1'!$A6421,"mmmm/aaaa"),'alimentação - Tabela 7.1'!$5:$5,0)+2), "")</f>
        <v/>
      </c>
      <c r="F6421" s="62" t="str">
        <f>IFERROR(INDEX('alimentação - Tabela 7.1'!$23:$23,
MATCH(TEXT('Tabela 7.1'!$A6421,"mmmm/aaaa"),'alimentação - Tabela 7.1'!$5:$5,0)+3), "")</f>
        <v/>
      </c>
      <c r="G6421" s="95" t="str">
        <f>IFERROR(INDEX('alimentação - Tabela 7.1'!$23:$23,
MATCH(TEXT('Tabela 7.1'!$A6421,"mmmm/aaaa"),'alimentação - Tabela 7.1'!$5:$5,0)+4), "")</f>
        <v/>
      </c>
    </row>
    <row r="6422" spans="1:7" x14ac:dyDescent="0.25">
      <c r="A6422" s="59" t="str">
        <f>IF(
   SUMPRODUCT(--('alimentação - Tabela 7.1'!$5:$5=TEXT(DATE(2020,INT((ROW(A6420)-1)/33)+1,1),"mmmm/aaaa"))) &gt; 0,
   TEXT(DATE(2020,INT((ROW(A6420)-1)/33)+1,1),"mmm/aa"),
   ""
)</f>
        <v/>
      </c>
      <c r="B6422" s="61" t="str">
        <f>IF(A6422&lt;&gt;"", 'alimentação - Tabela 7.1'!$B$24, "" )</f>
        <v/>
      </c>
      <c r="C6422" s="62" t="str">
        <f>IFERROR(INDEX('alimentação - Tabela 7.1'!$24:$24,
MATCH(TEXT('Tabela 7.1'!A6422,"mmmm/aaaa"),'alimentação - Tabela 7.1'!$5:$5,0)), "")</f>
        <v/>
      </c>
      <c r="D6422" s="62" t="str">
        <f>IFERROR(INDEX('alimentação - Tabela 7.1'!$24:$24,
MATCH(TEXT('Tabela 7.1'!$A6422,"mmmm/aaaa"),'alimentação - Tabela 7.1'!$5:$5,0)+1), "")</f>
        <v/>
      </c>
      <c r="E6422" s="62" t="str">
        <f>IFERROR(INDEX('alimentação - Tabela 7.1'!$24:$24,
MATCH(TEXT('Tabela 7.1'!$A6422,"mmmm/aaaa"),'alimentação - Tabela 7.1'!$5:$5,0)+2), "")</f>
        <v/>
      </c>
      <c r="F6422" s="62" t="str">
        <f>IFERROR(INDEX('alimentação - Tabela 7.1'!$24:$24,
MATCH(TEXT('Tabela 7.1'!$A6422,"mmmm/aaaa"),'alimentação - Tabela 7.1'!$5:$5,0)+3), "")</f>
        <v/>
      </c>
      <c r="G6422" s="95" t="str">
        <f>IFERROR(INDEX('alimentação - Tabela 7.1'!$24:$24,
MATCH(TEXT('Tabela 7.1'!$A6422,"mmmm/aaaa"),'alimentação - Tabela 7.1'!$5:$5,0)+4), "")</f>
        <v/>
      </c>
    </row>
    <row r="6423" spans="1:7" x14ac:dyDescent="0.25">
      <c r="A6423" s="59" t="str">
        <f>IF(
   SUMPRODUCT(--('alimentação - Tabela 7.1'!$5:$5=TEXT(DATE(2020,INT((ROW(A6421)-1)/33)+1,1),"mmmm/aaaa"))) &gt; 0,
   TEXT(DATE(2020,INT((ROW(A6421)-1)/33)+1,1),"mmm/aa"),
   ""
)</f>
        <v/>
      </c>
      <c r="B6423" s="61" t="str">
        <f>IF(A6423&lt;&gt;"", 'alimentação - Tabela 7.1'!$B$25, "" )</f>
        <v/>
      </c>
      <c r="C6423" s="62" t="str">
        <f>IFERROR(INDEX('alimentação - Tabela 7.1'!$25:$25,
MATCH(TEXT('Tabela 7.1'!A6423,"mmmm/aaaa"),'alimentação - Tabela 7.1'!$5:$5,0)), "")</f>
        <v/>
      </c>
      <c r="D6423" s="62" t="str">
        <f>IFERROR(INDEX('alimentação - Tabela 7.1'!$25:$25,
MATCH(TEXT('Tabela 7.1'!$A6423,"mmmm/aaaa"),'alimentação - Tabela 7.1'!$5:$5,0)+1), "")</f>
        <v/>
      </c>
      <c r="E6423" s="62" t="str">
        <f>IFERROR(INDEX('alimentação - Tabela 7.1'!$25:$25,
MATCH(TEXT('Tabela 7.1'!$A6423,"mmmm/aaaa"),'alimentação - Tabela 7.1'!$5:$5,0)+2), "")</f>
        <v/>
      </c>
      <c r="F6423" s="62" t="str">
        <f>IFERROR(INDEX('alimentação - Tabela 7.1'!$25:$25,
MATCH(TEXT('Tabela 7.1'!$A6423,"mmmm/aaaa"),'alimentação - Tabela 7.1'!$5:$5,0)+3), "")</f>
        <v/>
      </c>
      <c r="G6423" s="95" t="str">
        <f>IFERROR(INDEX('alimentação - Tabela 7.1'!$25:$25,
MATCH(TEXT('Tabela 7.1'!$A6423,"mmmm/aaaa"),'alimentação - Tabela 7.1'!$5:$5,0)+4), "")</f>
        <v/>
      </c>
    </row>
    <row r="6424" spans="1:7" x14ac:dyDescent="0.25">
      <c r="A6424" s="59" t="str">
        <f>IF(
   SUMPRODUCT(--('alimentação - Tabela 7.1'!$5:$5=TEXT(DATE(2020,INT((ROW(A6422)-1)/33)+1,1),"mmmm/aaaa"))) &gt; 0,
   TEXT(DATE(2020,INT((ROW(A6422)-1)/33)+1,1),"mmm/aa"),
   ""
)</f>
        <v/>
      </c>
      <c r="B6424" s="61" t="str">
        <f>IF(A6424&lt;&gt;"", 'alimentação - Tabela 7.1'!$B$26, "" )</f>
        <v/>
      </c>
      <c r="C6424" s="62" t="str">
        <f>IFERROR(INDEX('alimentação - Tabela 7.1'!$26:$26,
MATCH(TEXT('Tabela 7.1'!A6424,"mmmm/aaaa"),'alimentação - Tabela 7.1'!$5:$5,0)), "")</f>
        <v/>
      </c>
      <c r="D6424" s="62" t="str">
        <f>IFERROR(INDEX('alimentação - Tabela 7.1'!$26:$26,
MATCH(TEXT('Tabela 7.1'!$A6424,"mmmm/aaaa"),'alimentação - Tabela 7.1'!$5:$5,0)+1), "")</f>
        <v/>
      </c>
      <c r="E6424" s="62" t="str">
        <f>IFERROR(INDEX('alimentação - Tabela 7.1'!$26:$26,
MATCH(TEXT('Tabela 7.1'!$A6424,"mmmm/aaaa"),'alimentação - Tabela 7.1'!$5:$5,0)+2), "")</f>
        <v/>
      </c>
      <c r="F6424" s="62" t="str">
        <f>IFERROR(INDEX('alimentação - Tabela 7.1'!$26:$26,
MATCH(TEXT('Tabela 7.1'!$A6424,"mmmm/aaaa"),'alimentação - Tabela 7.1'!$5:$5,0)+3), "")</f>
        <v/>
      </c>
      <c r="G6424" s="95" t="str">
        <f>IFERROR(INDEX('alimentação - Tabela 7.1'!$26:$26,
MATCH(TEXT('Tabela 7.1'!$A6424,"mmmm/aaaa"),'alimentação - Tabela 7.1'!$5:$5,0)+4), "")</f>
        <v/>
      </c>
    </row>
    <row r="6425" spans="1:7" x14ac:dyDescent="0.25">
      <c r="A6425" s="59" t="str">
        <f>IF(
   SUMPRODUCT(--('alimentação - Tabela 7.1'!$5:$5=TEXT(DATE(2020,INT((ROW(A6423)-1)/33)+1,1),"mmmm/aaaa"))) &gt; 0,
   TEXT(DATE(2020,INT((ROW(A6423)-1)/33)+1,1),"mmm/aa"),
   ""
)</f>
        <v/>
      </c>
      <c r="B6425" s="61" t="str">
        <f>IF(A6425&lt;&gt;"", 'alimentação - Tabela 7.1'!$B$27, "" )</f>
        <v/>
      </c>
      <c r="C6425" s="62" t="str">
        <f>IFERROR(INDEX('alimentação - Tabela 7.1'!$27:$27,
MATCH(TEXT('Tabela 7.1'!A6425,"mmmm/aaaa"),'alimentação - Tabela 7.1'!$5:$5,0)), "")</f>
        <v/>
      </c>
      <c r="D6425" s="62" t="str">
        <f>IFERROR(INDEX('alimentação - Tabela 7.1'!$27:$27,
MATCH(TEXT('Tabela 7.1'!$A6425,"mmmm/aaaa"),'alimentação - Tabela 7.1'!$5:$5,0)+1), "")</f>
        <v/>
      </c>
      <c r="E6425" s="62" t="str">
        <f>IFERROR(INDEX('alimentação - Tabela 7.1'!$27:$27,
MATCH(TEXT('Tabela 7.1'!$A6425,"mmmm/aaaa"),'alimentação - Tabela 7.1'!$5:$5,0)+2), "")</f>
        <v/>
      </c>
      <c r="F6425" s="62" t="str">
        <f>IFERROR(INDEX('alimentação - Tabela 7.1'!$27:$27,
MATCH(TEXT('Tabela 7.1'!$A6425,"mmmm/aaaa"),'alimentação - Tabela 7.1'!$5:$5,0)+3), "")</f>
        <v/>
      </c>
      <c r="G6425" s="95" t="str">
        <f>IFERROR(INDEX('alimentação - Tabela 7.1'!$27:$27,
MATCH(TEXT('Tabela 7.1'!$A6425,"mmmm/aaaa"),'alimentação - Tabela 7.1'!$5:$5,0)+4), "")</f>
        <v/>
      </c>
    </row>
    <row r="6426" spans="1:7" x14ac:dyDescent="0.25">
      <c r="A6426" s="59" t="str">
        <f>IF(
   SUMPRODUCT(--('alimentação - Tabela 7.1'!$5:$5=TEXT(DATE(2020,INT((ROW(A6424)-1)/33)+1,1),"mmmm/aaaa"))) &gt; 0,
   TEXT(DATE(2020,INT((ROW(A6424)-1)/33)+1,1),"mmm/aa"),
   ""
)</f>
        <v/>
      </c>
      <c r="B6426" s="61" t="str">
        <f>IF(A6426&lt;&gt;"", 'alimentação - Tabela 7.1'!$B$28, "" )</f>
        <v/>
      </c>
      <c r="C6426" s="62" t="str">
        <f>IFERROR(INDEX('alimentação - Tabela 7.1'!$28:$28,
MATCH(TEXT('Tabela 7.1'!A6426,"mmmm/aaaa"),'alimentação - Tabela 7.1'!$5:$5,0)), "")</f>
        <v/>
      </c>
      <c r="D6426" s="62" t="str">
        <f>IFERROR(INDEX('alimentação - Tabela 7.1'!$28:$28,
MATCH(TEXT('Tabela 7.1'!$A6426,"mmmm/aaaa"),'alimentação - Tabela 7.1'!$5:$5,0)+1), "")</f>
        <v/>
      </c>
      <c r="E6426" s="62" t="str">
        <f>IFERROR(INDEX('alimentação - Tabela 7.1'!$28:$28,
MATCH(TEXT('Tabela 7.1'!$A6426,"mmmm/aaaa"),'alimentação - Tabela 7.1'!$5:$5,0)+2), "")</f>
        <v/>
      </c>
      <c r="F6426" s="62" t="str">
        <f>IFERROR(INDEX('alimentação - Tabela 7.1'!$28:$28,
MATCH(TEXT('Tabela 7.1'!$A6426,"mmmm/aaaa"),'alimentação - Tabela 7.1'!$5:$5,0)+3), "")</f>
        <v/>
      </c>
      <c r="G6426" s="95" t="str">
        <f>IFERROR(INDEX('alimentação - Tabela 7.1'!$28:$28,
MATCH(TEXT('Tabela 7.1'!$A6426,"mmmm/aaaa"),'alimentação - Tabela 7.1'!$5:$5,0)+4), "")</f>
        <v/>
      </c>
    </row>
    <row r="6427" spans="1:7" x14ac:dyDescent="0.25">
      <c r="A6427" s="59" t="str">
        <f>IF(
   SUMPRODUCT(--('alimentação - Tabela 7.1'!$5:$5=TEXT(DATE(2020,INT((ROW(A6425)-1)/33)+1,1),"mmmm/aaaa"))) &gt; 0,
   TEXT(DATE(2020,INT((ROW(A6425)-1)/33)+1,1),"mmm/aa"),
   ""
)</f>
        <v/>
      </c>
      <c r="B6427" s="61" t="str">
        <f>IF(A6427&lt;&gt;"", 'alimentação - Tabela 7.1'!$B$29, "" )</f>
        <v/>
      </c>
      <c r="C6427" s="62" t="str">
        <f>IFERROR(INDEX('alimentação - Tabela 7.1'!$29:$29,
MATCH(TEXT('Tabela 7.1'!A6427,"mmmm/aaaa"),'alimentação - Tabela 7.1'!$5:$5,0)), "")</f>
        <v/>
      </c>
      <c r="D6427" s="62" t="str">
        <f>IFERROR(INDEX('alimentação - Tabela 7.1'!$29:$29,
MATCH(TEXT('Tabela 7.1'!$A6427,"mmmm/aaaa"),'alimentação - Tabela 7.1'!$5:$5,0)+1), "")</f>
        <v/>
      </c>
      <c r="E6427" s="62" t="str">
        <f>IFERROR(INDEX('alimentação - Tabela 7.1'!$29:$29,
MATCH(TEXT('Tabela 7.1'!$A6427,"mmmm/aaaa"),'alimentação - Tabela 7.1'!$5:$5,0)+2), "")</f>
        <v/>
      </c>
      <c r="F6427" s="62" t="str">
        <f>IFERROR(INDEX('alimentação - Tabela 7.1'!$29:$29,
MATCH(TEXT('Tabela 7.1'!$A6427,"mmmm/aaaa"),'alimentação - Tabela 7.1'!$5:$5,0)+3), "")</f>
        <v/>
      </c>
      <c r="G6427" s="95" t="str">
        <f>IFERROR(INDEX('alimentação - Tabela 7.1'!$29:$29,
MATCH(TEXT('Tabela 7.1'!$A6427,"mmmm/aaaa"),'alimentação - Tabela 7.1'!$5:$5,0)+4), "")</f>
        <v/>
      </c>
    </row>
    <row r="6428" spans="1:7" x14ac:dyDescent="0.25">
      <c r="A6428" s="59" t="str">
        <f>IF(
   SUMPRODUCT(--('alimentação - Tabela 7.1'!$5:$5=TEXT(DATE(2020,INT((ROW(A6426)-1)/33)+1,1),"mmmm/aaaa"))) &gt; 0,
   TEXT(DATE(2020,INT((ROW(A6426)-1)/33)+1,1),"mmm/aa"),
   ""
)</f>
        <v/>
      </c>
      <c r="B6428" s="61" t="str">
        <f>IF(A6428&lt;&gt;"", 'alimentação - Tabela 7.1'!$B$30, "" )</f>
        <v/>
      </c>
      <c r="C6428" s="62" t="str">
        <f>IFERROR(INDEX('alimentação - Tabela 7.1'!$30:$30,
MATCH(TEXT('Tabela 7.1'!A6428,"mmmm/aaaa"),'alimentação - Tabela 7.1'!$5:$5,0)), "")</f>
        <v/>
      </c>
      <c r="D6428" s="62" t="str">
        <f>IFERROR(INDEX('alimentação - Tabela 7.1'!$30:$30,
MATCH(TEXT('Tabela 7.1'!$A6428,"mmmm/aaaa"),'alimentação - Tabela 7.1'!$5:$5,0)+1), "")</f>
        <v/>
      </c>
      <c r="E6428" s="62" t="str">
        <f>IFERROR(INDEX('alimentação - Tabela 7.1'!$30:$30,
MATCH(TEXT('Tabela 7.1'!$A6428,"mmmm/aaaa"),'alimentação - Tabela 7.1'!$5:$5,0)+2), "")</f>
        <v/>
      </c>
      <c r="F6428" s="62" t="str">
        <f>IFERROR(INDEX('alimentação - Tabela 7.1'!$30:$30,
MATCH(TEXT('Tabela 7.1'!$A6428,"mmmm/aaaa"),'alimentação - Tabela 7.1'!$5:$5,0)+3), "")</f>
        <v/>
      </c>
      <c r="G6428" s="95" t="str">
        <f>IFERROR(INDEX('alimentação - Tabela 7.1'!$30:$30,
MATCH(TEXT('Tabela 7.1'!$A6428,"mmmm/aaaa"),'alimentação - Tabela 7.1'!$5:$5,0)+4), "")</f>
        <v/>
      </c>
    </row>
    <row r="6429" spans="1:7" x14ac:dyDescent="0.25">
      <c r="A6429" s="59" t="str">
        <f>IF(
   SUMPRODUCT(--('alimentação - Tabela 7.1'!$5:$5=TEXT(DATE(2020,INT((ROW(A6427)-1)/33)+1,1),"mmmm/aaaa"))) &gt; 0,
   TEXT(DATE(2020,INT((ROW(A6427)-1)/33)+1,1),"mmm/aa"),
   ""
)</f>
        <v/>
      </c>
      <c r="B6429" s="61" t="str">
        <f>IF(A6429&lt;&gt;"", 'alimentação - Tabela 7.1'!$B$31, "" )</f>
        <v/>
      </c>
      <c r="C6429" s="62" t="str">
        <f>IFERROR(INDEX('alimentação - Tabela 7.1'!$31:$31,
MATCH(TEXT('Tabela 7.1'!A6429,"mmmm/aaaa"),'alimentação - Tabela 7.1'!$5:$5,0)), "")</f>
        <v/>
      </c>
      <c r="D6429" s="62" t="str">
        <f>IFERROR(INDEX('alimentação - Tabela 7.1'!$31:$31,
MATCH(TEXT('Tabela 7.1'!$A6429,"mmmm/aaaa"),'alimentação - Tabela 7.1'!$5:$5,0)+1), "")</f>
        <v/>
      </c>
      <c r="E6429" s="62" t="str">
        <f>IFERROR(INDEX('alimentação - Tabela 7.1'!$31:$31,
MATCH(TEXT('Tabela 7.1'!$A6429,"mmmm/aaaa"),'alimentação - Tabela 7.1'!$5:$5,0)+2), "")</f>
        <v/>
      </c>
      <c r="F6429" s="62" t="str">
        <f>IFERROR(INDEX('alimentação - Tabela 7.1'!$31:$31,
MATCH(TEXT('Tabela 7.1'!$A6429,"mmmm/aaaa"),'alimentação - Tabela 7.1'!$5:$5,0)+3), "")</f>
        <v/>
      </c>
      <c r="G6429" s="95" t="str">
        <f>IFERROR(INDEX('alimentação - Tabela 7.1'!$31:$31,
MATCH(TEXT('Tabela 7.1'!$A6429,"mmmm/aaaa"),'alimentação - Tabela 7.1'!$5:$5,0)+4), "")</f>
        <v/>
      </c>
    </row>
    <row r="6430" spans="1:7" x14ac:dyDescent="0.25">
      <c r="A6430" s="59" t="str">
        <f>IF(
   SUMPRODUCT(--('alimentação - Tabela 7.1'!$5:$5=TEXT(DATE(2020,INT((ROW(A6428)-1)/33)+1,1),"mmmm/aaaa"))) &gt; 0,
   TEXT(DATE(2020,INT((ROW(A6428)-1)/33)+1,1),"mmm/aa"),
   ""
)</f>
        <v/>
      </c>
      <c r="B6430" s="61" t="str">
        <f>IF(A6430&lt;&gt;"", 'alimentação - Tabela 7.1'!$B$32, "" )</f>
        <v/>
      </c>
      <c r="C6430" s="62" t="str">
        <f>IFERROR(INDEX('alimentação - Tabela 7.1'!$32:$32,
MATCH(TEXT('Tabela 7.1'!A6430,"mmmm/aaaa"),'alimentação - Tabela 7.1'!$5:$5,0)), "")</f>
        <v/>
      </c>
      <c r="D6430" s="62" t="str">
        <f>IFERROR(INDEX('alimentação - Tabela 7.1'!$32:$32,
MATCH(TEXT('Tabela 7.1'!$A6430,"mmmm/aaaa"),'alimentação - Tabela 7.1'!$5:$5,0)+1), "")</f>
        <v/>
      </c>
      <c r="E6430" s="62" t="str">
        <f>IFERROR(INDEX('alimentação - Tabela 7.1'!$32:$32,
MATCH(TEXT('Tabela 7.1'!$A6430,"mmmm/aaaa"),'alimentação - Tabela 7.1'!$5:$5,0)+2), "")</f>
        <v/>
      </c>
      <c r="F6430" s="62" t="str">
        <f>IFERROR(INDEX('alimentação - Tabela 7.1'!$32:$32,
MATCH(TEXT('Tabela 7.1'!$A6430,"mmmm/aaaa"),'alimentação - Tabela 7.1'!$5:$5,0)+3), "")</f>
        <v/>
      </c>
      <c r="G6430" s="95" t="str">
        <f>IFERROR(INDEX('alimentação - Tabela 7.1'!$32:$32,
MATCH(TEXT('Tabela 7.1'!$A6430,"mmmm/aaaa"),'alimentação - Tabela 7.1'!$5:$5,0)+4), "")</f>
        <v/>
      </c>
    </row>
    <row r="6431" spans="1:7" x14ac:dyDescent="0.25">
      <c r="A6431" s="59" t="str">
        <f>IF(
   SUMPRODUCT(--('alimentação - Tabela 7.1'!$5:$5=TEXT(DATE(2020,INT((ROW(A6429)-1)/33)+1,1),"mmmm/aaaa"))) &gt; 0,
   TEXT(DATE(2020,INT((ROW(A6429)-1)/33)+1,1),"mmm/aa"),
   ""
)</f>
        <v/>
      </c>
      <c r="B6431" s="61" t="str">
        <f>IF(A6431&lt;&gt;"", 'alimentação - Tabela 7.1'!$B$33, "" )</f>
        <v/>
      </c>
      <c r="C6431" s="62" t="str">
        <f>IFERROR(INDEX('alimentação - Tabela 7.1'!$33:$33,
MATCH(TEXT('Tabela 7.1'!A6431,"mmmm/aaaa"),'alimentação - Tabela 7.1'!$5:$5,0)), "")</f>
        <v/>
      </c>
      <c r="D6431" s="62" t="str">
        <f>IFERROR(INDEX('alimentação - Tabela 7.1'!$33:$33,
MATCH(TEXT('Tabela 7.1'!$A6431,"mmmm/aaaa"),'alimentação - Tabela 7.1'!$5:$5,0)+1), "")</f>
        <v/>
      </c>
      <c r="E6431" s="62" t="str">
        <f>IFERROR(INDEX('alimentação - Tabela 7.1'!$33:$33,
MATCH(TEXT('Tabela 7.1'!$A6431,"mmmm/aaaa"),'alimentação - Tabela 7.1'!$5:$5,0)+2), "")</f>
        <v/>
      </c>
      <c r="F6431" s="62" t="str">
        <f>IFERROR(INDEX('alimentação - Tabela 7.1'!$33:$33,
MATCH(TEXT('Tabela 7.1'!$A6431,"mmmm/aaaa"),'alimentação - Tabela 7.1'!$5:$5,0)+3), "")</f>
        <v/>
      </c>
      <c r="G6431" s="95" t="str">
        <f>IFERROR(INDEX('alimentação - Tabela 7.1'!$33:$33,
MATCH(TEXT('Tabela 7.1'!$A6431,"mmmm/aaaa"),'alimentação - Tabela 7.1'!$5:$5,0)+4), "")</f>
        <v/>
      </c>
    </row>
    <row r="6432" spans="1:7" x14ac:dyDescent="0.25">
      <c r="A6432" s="59" t="str">
        <f>IF(
   SUMPRODUCT(--('alimentação - Tabela 7.1'!$5:$5=TEXT(DATE(2020,INT((ROW(A6430)-1)/33)+1,1),"mmmm/aaaa"))) &gt; 0,
   TEXT(DATE(2020,INT((ROW(A6430)-1)/33)+1,1),"mmm/aa"),
   ""
)</f>
        <v/>
      </c>
      <c r="B6432" s="61" t="str">
        <f>IF(A6432&lt;&gt;"", 'alimentação - Tabela 7.1'!$B$34, "" )</f>
        <v/>
      </c>
      <c r="C6432" s="62" t="str">
        <f>IFERROR(INDEX('alimentação - Tabela 7.1'!$34:$34,
MATCH(TEXT('Tabela 7.1'!A6432,"mmmm/aaaa"),'alimentação - Tabela 7.1'!$5:$5,0)), "")</f>
        <v/>
      </c>
      <c r="D6432" s="62" t="str">
        <f>IFERROR(INDEX('alimentação - Tabela 7.1'!$34:$34,
MATCH(TEXT('Tabela 7.1'!$A6432,"mmmm/aaaa"),'alimentação - Tabela 7.1'!$5:$5,0)+1), "")</f>
        <v/>
      </c>
      <c r="E6432" s="62" t="str">
        <f>IFERROR(INDEX('alimentação - Tabela 7.1'!$34:$34,
MATCH(TEXT('Tabela 7.1'!$A6432,"mmmm/aaaa"),'alimentação - Tabela 7.1'!$5:$5,0)+2), "")</f>
        <v/>
      </c>
      <c r="F6432" s="62" t="str">
        <f>IFERROR(INDEX('alimentação - Tabela 7.1'!$34:$34,
MATCH(TEXT('Tabela 7.1'!$A6432,"mmmm/aaaa"),'alimentação - Tabela 7.1'!$5:$5,0)+3), "")</f>
        <v/>
      </c>
      <c r="G6432" s="95" t="str">
        <f>IFERROR(INDEX('alimentação - Tabela 7.1'!$34:$34,
MATCH(TEXT('Tabela 7.1'!$A6432,"mmmm/aaaa"),'alimentação - Tabela 7.1'!$5:$5,0)+4), "")</f>
        <v/>
      </c>
    </row>
    <row r="6433" spans="1:7" x14ac:dyDescent="0.25">
      <c r="A6433" s="59" t="str">
        <f>IF(
   SUMPRODUCT(--('alimentação - Tabela 7.1'!$5:$5=TEXT(DATE(2020,INT((ROW(A6431)-1)/33)+1,1),"mmmm/aaaa"))) &gt; 0,
   TEXT(DATE(2020,INT((ROW(A6431)-1)/33)+1,1),"mmm/aa"),
   ""
)</f>
        <v/>
      </c>
      <c r="B6433" s="61" t="str">
        <f>IF(A6433&lt;&gt;"", 'alimentação - Tabela 7.1'!$B$35, "" )</f>
        <v/>
      </c>
      <c r="C6433" s="62" t="str">
        <f>IFERROR(INDEX('alimentação - Tabela 7.1'!$35:$35,
MATCH(TEXT('Tabela 7.1'!A6433,"mmmm/aaaa"),'alimentação - Tabela 7.1'!$5:$5,0)), "")</f>
        <v/>
      </c>
      <c r="D6433" s="62" t="str">
        <f>IFERROR(INDEX('alimentação - Tabela 7.1'!$35:$35,
MATCH(TEXT('Tabela 7.1'!$A6433,"mmmm/aaaa"),'alimentação - Tabela 7.1'!$5:$5,0)+1), "")</f>
        <v/>
      </c>
      <c r="E6433" s="62" t="str">
        <f>IFERROR(INDEX('alimentação - Tabela 7.1'!$35:$35,
MATCH(TEXT('Tabela 7.1'!$A6433,"mmmm/aaaa"),'alimentação - Tabela 7.1'!$5:$5,0)+2), "")</f>
        <v/>
      </c>
      <c r="F6433" s="62" t="str">
        <f>IFERROR(INDEX('alimentação - Tabela 7.1'!$35:$35,
MATCH(TEXT('Tabela 7.1'!$A6433,"mmmm/aaaa"),'alimentação - Tabela 7.1'!$5:$5,0)+3), "")</f>
        <v/>
      </c>
      <c r="G6433" s="95" t="str">
        <f>IFERROR(INDEX('alimentação - Tabela 7.1'!$35:$35,
MATCH(TEXT('Tabela 7.1'!$A6433,"mmmm/aaaa"),'alimentação - Tabela 7.1'!$5:$5,0)+4), "")</f>
        <v/>
      </c>
    </row>
    <row r="6434" spans="1:7" x14ac:dyDescent="0.25">
      <c r="A6434" s="59" t="str">
        <f>IF(
   SUMPRODUCT(--('alimentação - Tabela 7.1'!$5:$5=TEXT(DATE(2020,INT((ROW(A6432)-1)/33)+1,1),"mmmm/aaaa"))) &gt; 0,
   TEXT(DATE(2020,INT((ROW(A6432)-1)/33)+1,1),"mmm/aa"),
   ""
)</f>
        <v/>
      </c>
      <c r="B6434" s="61" t="str">
        <f>IF(A6434&lt;&gt;"", 'alimentação - Tabela 7.1'!$B$36, "" )</f>
        <v/>
      </c>
      <c r="C6434" s="62" t="str">
        <f>IFERROR(INDEX('alimentação - Tabela 7.1'!$36:$36,
MATCH(TEXT('Tabela 7.1'!A6434,"mmmm/aaaa"),'alimentação - Tabela 7.1'!$5:$5,0)), "")</f>
        <v/>
      </c>
      <c r="D6434" s="62" t="str">
        <f>IFERROR(INDEX('alimentação - Tabela 7.1'!$36:$36,
MATCH(TEXT('Tabela 7.1'!$A6434,"mmmm/aaaa"),'alimentação - Tabela 7.1'!$5:$5,0)+1), "")</f>
        <v/>
      </c>
      <c r="E6434" s="62" t="str">
        <f>IFERROR(INDEX('alimentação - Tabela 7.1'!$36:$36,
MATCH(TEXT('Tabela 7.1'!$A6434,"mmmm/aaaa"),'alimentação - Tabela 7.1'!$5:$5,0)+2), "")</f>
        <v/>
      </c>
      <c r="F6434" s="62" t="str">
        <f>IFERROR(INDEX('alimentação - Tabela 7.1'!$36:$36,
MATCH(TEXT('Tabela 7.1'!$A6434,"mmmm/aaaa"),'alimentação - Tabela 7.1'!$5:$5,0)+3), "")</f>
        <v/>
      </c>
      <c r="G6434" s="95" t="str">
        <f>IFERROR(INDEX('alimentação - Tabela 7.1'!$36:$36,
MATCH(TEXT('Tabela 7.1'!$A6434,"mmmm/aaaa"),'alimentação - Tabela 7.1'!$5:$5,0)+4), "")</f>
        <v/>
      </c>
    </row>
    <row r="6435" spans="1:7" x14ac:dyDescent="0.25">
      <c r="A6435" s="59" t="str">
        <f>IF(
   SUMPRODUCT(--('alimentação - Tabela 7.1'!$5:$5=TEXT(DATE(2020,INT((ROW(A6433)-1)/33)+1,1),"mmmm/aaaa"))) &gt; 0,
   TEXT(DATE(2020,INT((ROW(A6433)-1)/33)+1,1),"mmm/aa"),
   ""
)</f>
        <v/>
      </c>
      <c r="B6435" s="61" t="str">
        <f>IF(A6435&lt;&gt;"", 'alimentação - Tabela 7.1'!$B$37, "" )</f>
        <v/>
      </c>
      <c r="C6435" s="62" t="str">
        <f>IFERROR(INDEX('alimentação - Tabela 7.1'!$37:$37,
MATCH(TEXT('Tabela 7.1'!A6435,"mmmm/aaaa"),'alimentação - Tabela 7.1'!$5:$5,0)), "")</f>
        <v/>
      </c>
      <c r="D6435" s="62" t="str">
        <f>IFERROR(INDEX('alimentação - Tabela 7.1'!$37:$37,
MATCH(TEXT('Tabela 7.1'!$A6435,"mmmm/aaaa"),'alimentação - Tabela 7.1'!$5:$5,0)+1), "")</f>
        <v/>
      </c>
      <c r="E6435" s="62" t="str">
        <f>IFERROR(INDEX('alimentação - Tabela 7.1'!$37:$37,
MATCH(TEXT('Tabela 7.1'!$A6435,"mmmm/aaaa"),'alimentação - Tabela 7.1'!$5:$5,0)+2), "")</f>
        <v/>
      </c>
      <c r="F6435" s="62" t="str">
        <f>IFERROR(INDEX('alimentação - Tabela 7.1'!$37:$37,
MATCH(TEXT('Tabela 7.1'!$A6435,"mmmm/aaaa"),'alimentação - Tabela 7.1'!$5:$5,0)+3), "")</f>
        <v/>
      </c>
      <c r="G6435" s="95" t="str">
        <f>IFERROR(INDEX('alimentação - Tabela 7.1'!$37:$37,
MATCH(TEXT('Tabela 7.1'!$A6435,"mmmm/aaaa"),'alimentação - Tabela 7.1'!$5:$5,0)+4), "")</f>
        <v/>
      </c>
    </row>
    <row r="6436" spans="1:7" x14ac:dyDescent="0.25">
      <c r="A6436" s="59" t="str">
        <f>IF(
   SUMPRODUCT(--('alimentação - Tabela 7.1'!$5:$5=TEXT(DATE(2020,INT((ROW(A6434)-1)/33)+1,1),"mmmm/aaaa"))) &gt; 0,
   TEXT(DATE(2020,INT((ROW(A6434)-1)/33)+1,1),"mmm/aa"),
   ""
)</f>
        <v/>
      </c>
      <c r="B6436" s="61" t="str">
        <f>IF(A6436&lt;&gt;"", 'alimentação - Tabela 7.1'!$B$38, "" )</f>
        <v/>
      </c>
      <c r="C6436" s="62" t="str">
        <f>IFERROR(INDEX('alimentação - Tabela 7.1'!$38:$38,
MATCH(TEXT('Tabela 7.1'!A6436,"mmmm/aaaa"),'alimentação - Tabela 7.1'!$5:$5,0)), "")</f>
        <v/>
      </c>
      <c r="D6436" s="62" t="str">
        <f>IFERROR(INDEX('alimentação - Tabela 7.1'!$38:$38,
MATCH(TEXT('Tabela 7.1'!$A6436,"mmmm/aaaa"),'alimentação - Tabela 7.1'!$5:$5,0)+1), "")</f>
        <v/>
      </c>
      <c r="E6436" s="62" t="str">
        <f>IFERROR(INDEX('alimentação - Tabela 7.1'!$38:$38,
MATCH(TEXT('Tabela 7.1'!$A6436,"mmmm/aaaa"),'alimentação - Tabela 7.1'!$5:$5,0)+2), "")</f>
        <v/>
      </c>
      <c r="F6436" s="62" t="str">
        <f>IFERROR(INDEX('alimentação - Tabela 7.1'!$38:$38,
MATCH(TEXT('Tabela 7.1'!$A6436,"mmmm/aaaa"),'alimentação - Tabela 7.1'!$5:$5,0)+3), "")</f>
        <v/>
      </c>
      <c r="G6436" s="95" t="str">
        <f>IFERROR(INDEX('alimentação - Tabela 7.1'!$38:$38,
MATCH(TEXT('Tabela 7.1'!$A6436,"mmmm/aaaa"),'alimentação - Tabela 7.1'!$5:$5,0)+4), "")</f>
        <v/>
      </c>
    </row>
    <row r="6437" spans="1:7" x14ac:dyDescent="0.25">
      <c r="A6437" s="59" t="str">
        <f>IF(
   SUMPRODUCT(--('alimentação - Tabela 7.1'!$5:$5=TEXT(DATE(2020,INT((ROW(A6435)-1)/33)+1,1),"mmmm/aaaa"))) &gt; 0,
   TEXT(DATE(2020,INT((ROW(A6435)-1)/33)+1,1),"mmm/aa"),
   ""
)</f>
        <v/>
      </c>
      <c r="B6437" s="61" t="str">
        <f>IF(A6437&lt;&gt;"", 'alimentação - Tabela 7.1'!$B$39, "" )</f>
        <v/>
      </c>
      <c r="C6437" s="62" t="str">
        <f>IFERROR(INDEX('alimentação - Tabela 7.1'!$39:$39,
MATCH(TEXT('Tabela 7.1'!A6437,"mmmm/aaaa"),'alimentação - Tabela 7.1'!$5:$5,0)), "")</f>
        <v/>
      </c>
      <c r="D6437" s="62" t="str">
        <f>IFERROR(INDEX('alimentação - Tabela 7.1'!$39:$39,
MATCH(TEXT('Tabela 7.1'!$A6437,"mmmm/aaaa"),'alimentação - Tabela 7.1'!$5:$5,0)+1), "")</f>
        <v/>
      </c>
      <c r="E6437" s="62" t="str">
        <f>IFERROR(INDEX('alimentação - Tabela 7.1'!$39:$39,
MATCH(TEXT('Tabela 7.1'!$A6437,"mmmm/aaaa"),'alimentação - Tabela 7.1'!$5:$5,0)+2), "")</f>
        <v/>
      </c>
      <c r="F6437" s="62" t="str">
        <f>IFERROR(INDEX('alimentação - Tabela 7.1'!$39:$39,
MATCH(TEXT('Tabela 7.1'!$A6437,"mmmm/aaaa"),'alimentação - Tabela 7.1'!$5:$5,0)+3), "")</f>
        <v/>
      </c>
      <c r="G6437" s="95" t="str">
        <f>IFERROR(INDEX('alimentação - Tabela 7.1'!$39:$39,
MATCH(TEXT('Tabela 7.1'!$A6437,"mmmm/aaaa"),'alimentação - Tabela 7.1'!$5:$5,0)+4), "")</f>
        <v/>
      </c>
    </row>
    <row r="6438" spans="1:7" x14ac:dyDescent="0.25">
      <c r="A6438" s="59" t="str">
        <f>IF(
   SUMPRODUCT(--('alimentação - Tabela 7.1'!$5:$5=TEXT(DATE(2020,INT((ROW(A6436)-1)/33)+1,1),"mmmm/aaaa"))) &gt; 0,
   TEXT(DATE(2020,INT((ROW(A6436)-1)/33)+1,1),"mmm/aa"),
   ""
)</f>
        <v/>
      </c>
      <c r="B6438" s="61" t="str">
        <f>IF(A6438&lt;&gt;"", 'alimentação - Tabela 7.1'!$B$7, "" )</f>
        <v/>
      </c>
      <c r="C6438" s="62" t="str">
        <f>IFERROR(INDEX('alimentação - Tabela 7.1'!$7:$7,
MATCH(TEXT('Tabela 7.1'!A6438,"mmmm/aaaa"),'alimentação - Tabela 7.1'!$5:$5,0)), "")</f>
        <v/>
      </c>
      <c r="D6438" s="62" t="str">
        <f>IFERROR(INDEX('alimentação - Tabela 7.1'!$7:$7,
MATCH(TEXT('Tabela 7.1'!$A6438,"mmmm/aaaa"),'alimentação - Tabela 7.1'!$5:$5,0)+1), "")</f>
        <v/>
      </c>
      <c r="E6438" s="62" t="str">
        <f>IFERROR(INDEX('alimentação - Tabela 7.1'!$7:$7,
MATCH(TEXT('Tabela 7.1'!$A6438,"mmmm/aaaa"),'alimentação - Tabela 7.1'!$5:$5,0)+2), "")</f>
        <v/>
      </c>
      <c r="F6438" s="62" t="str">
        <f>IFERROR(INDEX('alimentação - Tabela 7.1'!$7:$7,
MATCH(TEXT('Tabela 7.1'!$A6438,"mmmm/aaaa"),'alimentação - Tabela 7.1'!$5:$5,0)+3), "")</f>
        <v/>
      </c>
      <c r="G6438" s="95" t="str">
        <f>IFERROR(INDEX('alimentação - Tabela 7.1'!$7:$7,
MATCH(TEXT('Tabela 7.1'!$A6438,"mmmm/aaaa"),'alimentação - Tabela 7.1'!$5:$5,0)+4), "")</f>
        <v/>
      </c>
    </row>
    <row r="6439" spans="1:7" x14ac:dyDescent="0.25">
      <c r="A6439" s="59" t="str">
        <f>IF(
   SUMPRODUCT(--('alimentação - Tabela 7.1'!$5:$5=TEXT(DATE(2020,INT((ROW(A6437)-1)/33)+1,1),"mmmm/aaaa"))) &gt; 0,
   TEXT(DATE(2020,INT((ROW(A6437)-1)/33)+1,1),"mmm/aa"),
   ""
)</f>
        <v/>
      </c>
      <c r="B6439" s="61" t="str">
        <f>IF(A6439&lt;&gt;"", 'alimentação - Tabela 7.1'!$B$8, "" )</f>
        <v/>
      </c>
      <c r="C6439" s="62" t="str">
        <f>IFERROR(INDEX('alimentação - Tabela 7.1'!$8:$8,
MATCH(TEXT('Tabela 7.1'!A6439,"mmmm/aaaa"),'alimentação - Tabela 7.1'!$5:$5,0)), "")</f>
        <v/>
      </c>
      <c r="D6439" s="62" t="str">
        <f>IFERROR(INDEX('alimentação - Tabela 7.1'!$8:$8,
MATCH(TEXT('Tabela 7.1'!$A6439,"mmmm/aaaa"),'alimentação - Tabela 7.1'!$5:$5,0)+1), "")</f>
        <v/>
      </c>
      <c r="E6439" s="62" t="str">
        <f>IFERROR(INDEX('alimentação - Tabela 7.1'!$8:$8,
MATCH(TEXT('Tabela 7.1'!$A6439,"mmmm/aaaa"),'alimentação - Tabela 7.1'!$5:$5,0)+2), "")</f>
        <v/>
      </c>
      <c r="F6439" s="62" t="str">
        <f>IFERROR(INDEX('alimentação - Tabela 7.1'!$8:$8,
MATCH(TEXT('Tabela 7.1'!$A6439,"mmmm/aaaa"),'alimentação - Tabela 7.1'!$5:$5,0)+3), "")</f>
        <v/>
      </c>
      <c r="G6439" s="95" t="str">
        <f>IFERROR(INDEX('alimentação - Tabela 7.1'!$8:$8,
MATCH(TEXT('Tabela 7.1'!$A6439,"mmmm/aaaa"),'alimentação - Tabela 7.1'!$5:$5,0)+4), "")</f>
        <v/>
      </c>
    </row>
    <row r="6440" spans="1:7" x14ac:dyDescent="0.25">
      <c r="A6440" s="59" t="str">
        <f>IF(
   SUMPRODUCT(--('alimentação - Tabela 7.1'!$5:$5=TEXT(DATE(2020,INT((ROW(A6438)-1)/33)+1,1),"mmmm/aaaa"))) &gt; 0,
   TEXT(DATE(2020,INT((ROW(A6438)-1)/33)+1,1),"mmm/aa"),
   ""
)</f>
        <v/>
      </c>
      <c r="B6440" s="61" t="str">
        <f>IF(A6440&lt;&gt;"", 'alimentação - Tabela 7.1'!$B$9, "" )</f>
        <v/>
      </c>
      <c r="C6440" s="62" t="str">
        <f>IFERROR(INDEX('alimentação - Tabela 7.1'!$9:$9,
MATCH(TEXT('Tabela 7.1'!A6440,"mmmm/aaaa"),'alimentação - Tabela 7.1'!$5:$5,0)), "")</f>
        <v/>
      </c>
      <c r="D6440" s="62" t="str">
        <f>IFERROR(INDEX('alimentação - Tabela 7.1'!$9:$9,
MATCH(TEXT('Tabela 7.1'!$A6440,"mmmm/aaaa"),'alimentação - Tabela 7.1'!$5:$5,0)+1), "")</f>
        <v/>
      </c>
      <c r="E6440" s="62" t="str">
        <f>IFERROR(INDEX('alimentação - Tabela 7.1'!$9:$9,
MATCH(TEXT('Tabela 7.1'!$A6440,"mmmm/aaaa"),'alimentação - Tabela 7.1'!$5:$5,0)+2), "")</f>
        <v/>
      </c>
      <c r="F6440" s="62" t="str">
        <f>IFERROR(INDEX('alimentação - Tabela 7.1'!$9:$9,
MATCH(TEXT('Tabela 7.1'!$A6440,"mmmm/aaaa"),'alimentação - Tabela 7.1'!$5:$5,0)+3), "")</f>
        <v/>
      </c>
      <c r="G6440" s="95" t="str">
        <f>IFERROR(INDEX('alimentação - Tabela 7.1'!$9:$9,
MATCH(TEXT('Tabela 7.1'!$A6440,"mmmm/aaaa"),'alimentação - Tabela 7.1'!$5:$5,0)+4), "")</f>
        <v/>
      </c>
    </row>
    <row r="6441" spans="1:7" x14ac:dyDescent="0.25">
      <c r="A6441" s="59" t="str">
        <f>IF(
   SUMPRODUCT(--('alimentação - Tabela 7.1'!$5:$5=TEXT(DATE(2020,INT((ROW(A6439)-1)/33)+1,1),"mmmm/aaaa"))) &gt; 0,
   TEXT(DATE(2020,INT((ROW(A6439)-1)/33)+1,1),"mmm/aa"),
   ""
)</f>
        <v/>
      </c>
      <c r="B6441" s="61" t="str">
        <f>IF(A6441&lt;&gt;"", 'alimentação - Tabela 7.1'!$B$10, "" )</f>
        <v/>
      </c>
      <c r="C6441" s="62" t="str">
        <f>IFERROR(INDEX('alimentação - Tabela 7.1'!$10:$10,
MATCH(TEXT('Tabela 7.1'!A6441,"mmmm/aaaa"),'alimentação - Tabela 7.1'!$5:$5,0)), "")</f>
        <v/>
      </c>
      <c r="D6441" s="62" t="str">
        <f>IFERROR(INDEX('alimentação - Tabela 7.1'!$10:$10,
MATCH(TEXT('Tabela 7.1'!$A6441,"mmmm/aaaa"),'alimentação - Tabela 7.1'!$5:$5,0)+1), "")</f>
        <v/>
      </c>
      <c r="E6441" s="62" t="str">
        <f>IFERROR(INDEX('alimentação - Tabela 7.1'!$10:$10,
MATCH(TEXT('Tabela 7.1'!$A6441,"mmmm/aaaa"),'alimentação - Tabela 7.1'!$5:$5,0)+2), "")</f>
        <v/>
      </c>
      <c r="F6441" s="62" t="str">
        <f>IFERROR(INDEX('alimentação - Tabela 7.1'!$10:$10,
MATCH(TEXT('Tabela 7.1'!$A6441,"mmmm/aaaa"),'alimentação - Tabela 7.1'!$5:$5,0)+3), "")</f>
        <v/>
      </c>
      <c r="G6441" s="95" t="str">
        <f>IFERROR(INDEX('alimentação - Tabela 7.1'!$10:$10,
MATCH(TEXT('Tabela 7.1'!$A6441,"mmmm/aaaa"),'alimentação - Tabela 7.1'!$5:$5,0)+4), "")</f>
        <v/>
      </c>
    </row>
    <row r="6442" spans="1:7" x14ac:dyDescent="0.25">
      <c r="A6442" s="59" t="str">
        <f>IF(
   SUMPRODUCT(--('alimentação - Tabela 7.1'!$5:$5=TEXT(DATE(2020,INT((ROW(A6440)-1)/33)+1,1),"mmmm/aaaa"))) &gt; 0,
   TEXT(DATE(2020,INT((ROW(A6440)-1)/33)+1,1),"mmm/aa"),
   ""
)</f>
        <v/>
      </c>
      <c r="B6442" s="61" t="str">
        <f>IF(A6442&lt;&gt;"", 'alimentação - Tabela 7.1'!$B$11, "" )</f>
        <v/>
      </c>
      <c r="C6442" s="62" t="str">
        <f>IFERROR(INDEX('alimentação - Tabela 7.1'!$11:$11,
MATCH(TEXT('Tabela 7.1'!A6442,"mmmm/aaaa"),'alimentação - Tabela 7.1'!$5:$5,0)), "")</f>
        <v/>
      </c>
      <c r="D6442" s="62" t="str">
        <f>IFERROR(INDEX('alimentação - Tabela 7.1'!$11:$11,
MATCH(TEXT('Tabela 7.1'!$A6442,"mmmm/aaaa"),'alimentação - Tabela 7.1'!$5:$5,0)+1), "")</f>
        <v/>
      </c>
      <c r="E6442" s="62" t="str">
        <f>IFERROR(INDEX('alimentação - Tabela 7.1'!$11:$11,
MATCH(TEXT('Tabela 7.1'!$A6442,"mmmm/aaaa"),'alimentação - Tabela 7.1'!$5:$5,0)+2), "")</f>
        <v/>
      </c>
      <c r="F6442" s="62" t="str">
        <f>IFERROR(INDEX('alimentação - Tabela 7.1'!$11:$11,
MATCH(TEXT('Tabela 7.1'!$A6442,"mmmm/aaaa"),'alimentação - Tabela 7.1'!$5:$5,0)+3), "")</f>
        <v/>
      </c>
      <c r="G6442" s="95" t="str">
        <f>IFERROR(INDEX('alimentação - Tabela 7.1'!$11:$11,
MATCH(TEXT('Tabela 7.1'!$A6442,"mmmm/aaaa"),'alimentação - Tabela 7.1'!$5:$5,0)+4), "")</f>
        <v/>
      </c>
    </row>
    <row r="6443" spans="1:7" x14ac:dyDescent="0.25">
      <c r="A6443" s="59" t="str">
        <f>IF(
   SUMPRODUCT(--('alimentação - Tabela 7.1'!$5:$5=TEXT(DATE(2020,INT((ROW(A6441)-1)/33)+1,1),"mmmm/aaaa"))) &gt; 0,
   TEXT(DATE(2020,INT((ROW(A6441)-1)/33)+1,1),"mmm/aa"),
   ""
)</f>
        <v/>
      </c>
      <c r="B6443" s="61" t="str">
        <f>IF(A6443&lt;&gt;"", 'alimentação - Tabela 7.1'!$B$12, "" )</f>
        <v/>
      </c>
      <c r="C6443" s="62" t="str">
        <f>IFERROR(INDEX('alimentação - Tabela 7.1'!$12:$12,
MATCH(TEXT('Tabela 7.1'!A6443,"mmmm/aaaa"),'alimentação - Tabela 7.1'!$5:$5,0)), "")</f>
        <v/>
      </c>
      <c r="D6443" s="62" t="str">
        <f>IFERROR(INDEX('alimentação - Tabela 7.1'!$12:$12,
MATCH(TEXT('Tabela 7.1'!$A6443,"mmmm/aaaa"),'alimentação - Tabela 7.1'!$5:$5,0)+1), "")</f>
        <v/>
      </c>
      <c r="E6443" s="62" t="str">
        <f>IFERROR(INDEX('alimentação - Tabela 7.1'!$12:$12,
MATCH(TEXT('Tabela 7.1'!$A6443,"mmmm/aaaa"),'alimentação - Tabela 7.1'!$5:$5,0)+2), "")</f>
        <v/>
      </c>
      <c r="F6443" s="62" t="str">
        <f>IFERROR(INDEX('alimentação - Tabela 7.1'!$12:$12,
MATCH(TEXT('Tabela 7.1'!$A6443,"mmmm/aaaa"),'alimentação - Tabela 7.1'!$5:$5,0)+3), "")</f>
        <v/>
      </c>
      <c r="G6443" s="95" t="str">
        <f>IFERROR(INDEX('alimentação - Tabela 7.1'!$12:$12,
MATCH(TEXT('Tabela 7.1'!$A6443,"mmmm/aaaa"),'alimentação - Tabela 7.1'!$5:$5,0)+4), "")</f>
        <v/>
      </c>
    </row>
    <row r="6444" spans="1:7" x14ac:dyDescent="0.25">
      <c r="A6444" s="59" t="str">
        <f>IF(
   SUMPRODUCT(--('alimentação - Tabela 7.1'!$5:$5=TEXT(DATE(2020,INT((ROW(A6442)-1)/33)+1,1),"mmmm/aaaa"))) &gt; 0,
   TEXT(DATE(2020,INT((ROW(A6442)-1)/33)+1,1),"mmm/aa"),
   ""
)</f>
        <v/>
      </c>
      <c r="B6444" s="61" t="str">
        <f>IF(A6444&lt;&gt;"", 'alimentação - Tabela 7.1'!$B$13, "" )</f>
        <v/>
      </c>
      <c r="C6444" s="62" t="str">
        <f>IFERROR(INDEX('alimentação - Tabela 7.1'!$13:$13,
MATCH(TEXT('Tabela 7.1'!A6444,"mmmm/aaaa"),'alimentação - Tabela 7.1'!$5:$5,0)), "")</f>
        <v/>
      </c>
      <c r="D6444" s="62" t="str">
        <f>IFERROR(INDEX('alimentação - Tabela 7.1'!$13:$13,
MATCH(TEXT('Tabela 7.1'!$A6444,"mmmm/aaaa"),'alimentação - Tabela 7.1'!$5:$5,0)+1), "")</f>
        <v/>
      </c>
      <c r="E6444" s="62" t="str">
        <f>IFERROR(INDEX('alimentação - Tabela 7.1'!$13:$13,
MATCH(TEXT('Tabela 7.1'!$A6444,"mmmm/aaaa"),'alimentação - Tabela 7.1'!$5:$5,0)+2), "")</f>
        <v/>
      </c>
      <c r="F6444" s="62" t="str">
        <f>IFERROR(INDEX('alimentação - Tabela 7.1'!$13:$13,
MATCH(TEXT('Tabela 7.1'!$A6444,"mmmm/aaaa"),'alimentação - Tabela 7.1'!$5:$5,0)+3), "")</f>
        <v/>
      </c>
      <c r="G6444" s="95" t="str">
        <f>IFERROR(INDEX('alimentação - Tabela 7.1'!$13:$13,
MATCH(TEXT('Tabela 7.1'!$A6444,"mmmm/aaaa"),'alimentação - Tabela 7.1'!$5:$5,0)+4), "")</f>
        <v/>
      </c>
    </row>
    <row r="6445" spans="1:7" x14ac:dyDescent="0.25">
      <c r="A6445" s="59" t="str">
        <f>IF(
   SUMPRODUCT(--('alimentação - Tabela 7.1'!$5:$5=TEXT(DATE(2020,INT((ROW(A6443)-1)/33)+1,1),"mmmm/aaaa"))) &gt; 0,
   TEXT(DATE(2020,INT((ROW(A6443)-1)/33)+1,1),"mmm/aa"),
   ""
)</f>
        <v/>
      </c>
      <c r="B6445" s="61" t="str">
        <f>IF(A6445&lt;&gt;"", 'alimentação - Tabela 7.1'!$B$14, "" )</f>
        <v/>
      </c>
      <c r="C6445" s="62" t="str">
        <f>IFERROR(INDEX('alimentação - Tabela 7.1'!$14:$14,
MATCH(TEXT('Tabela 7.1'!A6445,"mmmm/aaaa"),'alimentação - Tabela 7.1'!$5:$5,0)), "")</f>
        <v/>
      </c>
      <c r="D6445" s="62" t="str">
        <f>IFERROR(INDEX('alimentação - Tabela 7.1'!$14:$14,
MATCH(TEXT('Tabela 7.1'!$A6445,"mmmm/aaaa"),'alimentação - Tabela 7.1'!$5:$5,0)+1), "")</f>
        <v/>
      </c>
      <c r="E6445" s="62" t="str">
        <f>IFERROR(INDEX('alimentação - Tabela 7.1'!$14:$14,
MATCH(TEXT('Tabela 7.1'!$A6445,"mmmm/aaaa"),'alimentação - Tabela 7.1'!$5:$5,0)+2), "")</f>
        <v/>
      </c>
      <c r="F6445" s="62" t="str">
        <f>IFERROR(INDEX('alimentação - Tabela 7.1'!$14:$14,
MATCH(TEXT('Tabela 7.1'!$A6445,"mmmm/aaaa"),'alimentação - Tabela 7.1'!$5:$5,0)+3), "")</f>
        <v/>
      </c>
      <c r="G6445" s="95" t="str">
        <f>IFERROR(INDEX('alimentação - Tabela 7.1'!$14:$14,
MATCH(TEXT('Tabela 7.1'!$A6445,"mmmm/aaaa"),'alimentação - Tabela 7.1'!$5:$5,0)+4), "")</f>
        <v/>
      </c>
    </row>
    <row r="6446" spans="1:7" x14ac:dyDescent="0.25">
      <c r="A6446" s="59" t="str">
        <f>IF(
   SUMPRODUCT(--('alimentação - Tabela 7.1'!$5:$5=TEXT(DATE(2020,INT((ROW(A6444)-1)/33)+1,1),"mmmm/aaaa"))) &gt; 0,
   TEXT(DATE(2020,INT((ROW(A6444)-1)/33)+1,1),"mmm/aa"),
   ""
)</f>
        <v/>
      </c>
      <c r="B6446" s="61" t="str">
        <f>IF(A6446&lt;&gt;"", 'alimentação - Tabela 7.1'!$B$15, "" )</f>
        <v/>
      </c>
      <c r="C6446" s="62" t="str">
        <f>IFERROR(INDEX('alimentação - Tabela 7.1'!$15:$15,
MATCH(TEXT('Tabela 7.1'!A6446,"mmmm/aaaa"),'alimentação - Tabela 7.1'!$5:$5,0)), "")</f>
        <v/>
      </c>
      <c r="D6446" s="62" t="str">
        <f>IFERROR(INDEX('alimentação - Tabela 7.1'!$15:$15,
MATCH(TEXT('Tabela 7.1'!$A6446,"mmmm/aaaa"),'alimentação - Tabela 7.1'!$5:$5,0)+1), "")</f>
        <v/>
      </c>
      <c r="E6446" s="62" t="str">
        <f>IFERROR(INDEX('alimentação - Tabela 7.1'!$15:$15,
MATCH(TEXT('Tabela 7.1'!$A6446,"mmmm/aaaa"),'alimentação - Tabela 7.1'!$5:$5,0)+2), "")</f>
        <v/>
      </c>
      <c r="F6446" s="62" t="str">
        <f>IFERROR(INDEX('alimentação - Tabela 7.1'!$15:$15,
MATCH(TEXT('Tabela 7.1'!$A6446,"mmmm/aaaa"),'alimentação - Tabela 7.1'!$5:$5,0)+3), "")</f>
        <v/>
      </c>
      <c r="G6446" s="95" t="str">
        <f>IFERROR(INDEX('alimentação - Tabela 7.1'!$15:$15,
MATCH(TEXT('Tabela 7.1'!$A6446,"mmmm/aaaa"),'alimentação - Tabela 7.1'!$5:$5,0)+4), "")</f>
        <v/>
      </c>
    </row>
    <row r="6447" spans="1:7" x14ac:dyDescent="0.25">
      <c r="A6447" s="59" t="str">
        <f>IF(
   SUMPRODUCT(--('alimentação - Tabela 7.1'!$5:$5=TEXT(DATE(2020,INT((ROW(A6445)-1)/33)+1,1),"mmmm/aaaa"))) &gt; 0,
   TEXT(DATE(2020,INT((ROW(A6445)-1)/33)+1,1),"mmm/aa"),
   ""
)</f>
        <v/>
      </c>
      <c r="B6447" s="61" t="str">
        <f>IF(A6447&lt;&gt;"", 'alimentação - Tabela 7.1'!$B$16, "" )</f>
        <v/>
      </c>
      <c r="C6447" s="62" t="str">
        <f>IFERROR(INDEX('alimentação - Tabela 7.1'!$16:$16,
MATCH(TEXT('Tabela 7.1'!A6447,"mmmm/aaaa"),'alimentação - Tabela 7.1'!$5:$5,0)), "")</f>
        <v/>
      </c>
      <c r="D6447" s="62" t="str">
        <f>IFERROR(INDEX('alimentação - Tabela 7.1'!$16:$16,
MATCH(TEXT('Tabela 7.1'!$A6447,"mmmm/aaaa"),'alimentação - Tabela 7.1'!$5:$5,0)+1), "")</f>
        <v/>
      </c>
      <c r="E6447" s="62" t="str">
        <f>IFERROR(INDEX('alimentação - Tabela 7.1'!$16:$16,
MATCH(TEXT('Tabela 7.1'!$A6447,"mmmm/aaaa"),'alimentação - Tabela 7.1'!$5:$5,0)+2), "")</f>
        <v/>
      </c>
      <c r="F6447" s="62" t="str">
        <f>IFERROR(INDEX('alimentação - Tabela 7.1'!$16:$16,
MATCH(TEXT('Tabela 7.1'!$A6447,"mmmm/aaaa"),'alimentação - Tabela 7.1'!$5:$5,0)+3), "")</f>
        <v/>
      </c>
      <c r="G6447" s="95" t="str">
        <f>IFERROR(INDEX('alimentação - Tabela 7.1'!$16:$16,
MATCH(TEXT('Tabela 7.1'!$A6447,"mmmm/aaaa"),'alimentação - Tabela 7.1'!$5:$5,0)+4), "")</f>
        <v/>
      </c>
    </row>
    <row r="6448" spans="1:7" x14ac:dyDescent="0.25">
      <c r="A6448" s="59" t="str">
        <f>IF(
   SUMPRODUCT(--('alimentação - Tabela 7.1'!$5:$5=TEXT(DATE(2020,INT((ROW(A6446)-1)/33)+1,1),"mmmm/aaaa"))) &gt; 0,
   TEXT(DATE(2020,INT((ROW(A6446)-1)/33)+1,1),"mmm/aa"),
   ""
)</f>
        <v/>
      </c>
      <c r="B6448" s="61" t="str">
        <f>IF(A6448&lt;&gt;"", 'alimentação - Tabela 7.1'!$B$17, "" )</f>
        <v/>
      </c>
      <c r="C6448" s="62" t="str">
        <f>IFERROR(INDEX('alimentação - Tabela 7.1'!$17:$17,
MATCH(TEXT('Tabela 7.1'!A6448,"mmmm/aaaa"),'alimentação - Tabela 7.1'!$5:$5,0)), "")</f>
        <v/>
      </c>
      <c r="D6448" s="62" t="str">
        <f>IFERROR(INDEX('alimentação - Tabela 7.1'!$17:$17,
MATCH(TEXT('Tabela 7.1'!$A6448,"mmmm/aaaa"),'alimentação - Tabela 7.1'!$5:$5,0)+1), "")</f>
        <v/>
      </c>
      <c r="E6448" s="62" t="str">
        <f>IFERROR(INDEX('alimentação - Tabela 7.1'!$17:$17,
MATCH(TEXT('Tabela 7.1'!$A6448,"mmmm/aaaa"),'alimentação - Tabela 7.1'!$5:$5,0)+2), "")</f>
        <v/>
      </c>
      <c r="F6448" s="62" t="str">
        <f>IFERROR(INDEX('alimentação - Tabela 7.1'!$17:$17,
MATCH(TEXT('Tabela 7.1'!$A6448,"mmmm/aaaa"),'alimentação - Tabela 7.1'!$5:$5,0)+3), "")</f>
        <v/>
      </c>
      <c r="G6448" s="95" t="str">
        <f>IFERROR(INDEX('alimentação - Tabela 7.1'!$17:$17,
MATCH(TEXT('Tabela 7.1'!$A6448,"mmmm/aaaa"),'alimentação - Tabela 7.1'!$5:$5,0)+4), "")</f>
        <v/>
      </c>
    </row>
    <row r="6449" spans="1:7" x14ac:dyDescent="0.25">
      <c r="A6449" s="59" t="str">
        <f>IF(
   SUMPRODUCT(--('alimentação - Tabela 7.1'!$5:$5=TEXT(DATE(2020,INT((ROW(A6447)-1)/33)+1,1),"mmmm/aaaa"))) &gt; 0,
   TEXT(DATE(2020,INT((ROW(A6447)-1)/33)+1,1),"mmm/aa"),
   ""
)</f>
        <v/>
      </c>
      <c r="B6449" s="61" t="str">
        <f>IF(A6449&lt;&gt;"", 'alimentação - Tabela 7.1'!$B$18, "" )</f>
        <v/>
      </c>
      <c r="C6449" s="62" t="str">
        <f>IFERROR(INDEX('alimentação - Tabela 7.1'!$18:$18,
MATCH(TEXT('Tabela 7.1'!A6449,"mmmm/aaaa"),'alimentação - Tabela 7.1'!$5:$5,0)), "")</f>
        <v/>
      </c>
      <c r="D6449" s="62" t="str">
        <f>IFERROR(INDEX('alimentação - Tabela 7.1'!$18:$18,
MATCH(TEXT('Tabela 7.1'!$A6449,"mmmm/aaaa"),'alimentação - Tabela 7.1'!$5:$5,0)+1), "")</f>
        <v/>
      </c>
      <c r="E6449" s="62" t="str">
        <f>IFERROR(INDEX('alimentação - Tabela 7.1'!$18:$18,
MATCH(TEXT('Tabela 7.1'!$A6449,"mmmm/aaaa"),'alimentação - Tabela 7.1'!$5:$5,0)+2), "")</f>
        <v/>
      </c>
      <c r="F6449" s="62" t="str">
        <f>IFERROR(INDEX('alimentação - Tabela 7.1'!$18:$18,
MATCH(TEXT('Tabela 7.1'!$A6449,"mmmm/aaaa"),'alimentação - Tabela 7.1'!$5:$5,0)+3), "")</f>
        <v/>
      </c>
      <c r="G6449" s="95" t="str">
        <f>IFERROR(INDEX('alimentação - Tabela 7.1'!$18:$18,
MATCH(TEXT('Tabela 7.1'!$A6449,"mmmm/aaaa"),'alimentação - Tabela 7.1'!$5:$5,0)+4), "")</f>
        <v/>
      </c>
    </row>
    <row r="6450" spans="1:7" x14ac:dyDescent="0.25">
      <c r="A6450" s="59" t="str">
        <f>IF(
   SUMPRODUCT(--('alimentação - Tabela 7.1'!$5:$5=TEXT(DATE(2020,INT((ROW(A6448)-1)/33)+1,1),"mmmm/aaaa"))) &gt; 0,
   TEXT(DATE(2020,INT((ROW(A6448)-1)/33)+1,1),"mmm/aa"),
   ""
)</f>
        <v/>
      </c>
      <c r="B6450" s="61" t="str">
        <f>IF(A6450&lt;&gt;"", 'alimentação - Tabela 7.1'!$B$19, "" )</f>
        <v/>
      </c>
      <c r="C6450" s="62" t="str">
        <f>IFERROR(INDEX('alimentação - Tabela 7.1'!$19:$19,
MATCH(TEXT('Tabela 7.1'!A6450,"mmmm/aaaa"),'alimentação - Tabela 7.1'!$5:$5,0)), "")</f>
        <v/>
      </c>
      <c r="D6450" s="62" t="str">
        <f>IFERROR(INDEX('alimentação - Tabela 7.1'!$19:$19,
MATCH(TEXT('Tabela 7.1'!$A6450,"mmmm/aaaa"),'alimentação - Tabela 7.1'!$5:$5,0)+1), "")</f>
        <v/>
      </c>
      <c r="E6450" s="62" t="str">
        <f>IFERROR(INDEX('alimentação - Tabela 7.1'!$19:$19,
MATCH(TEXT('Tabela 7.1'!$A6450,"mmmm/aaaa"),'alimentação - Tabela 7.1'!$5:$5,0)+2), "")</f>
        <v/>
      </c>
      <c r="F6450" s="62" t="str">
        <f>IFERROR(INDEX('alimentação - Tabela 7.1'!$19:$19,
MATCH(TEXT('Tabela 7.1'!$A6450,"mmmm/aaaa"),'alimentação - Tabela 7.1'!$5:$5,0)+3), "")</f>
        <v/>
      </c>
      <c r="G6450" s="95" t="str">
        <f>IFERROR(INDEX('alimentação - Tabela 7.1'!$19:$19,
MATCH(TEXT('Tabela 7.1'!$A6450,"mmmm/aaaa"),'alimentação - Tabela 7.1'!$5:$5,0)+4), "")</f>
        <v/>
      </c>
    </row>
    <row r="6451" spans="1:7" x14ac:dyDescent="0.25">
      <c r="A6451" s="59" t="str">
        <f>IF(
   SUMPRODUCT(--('alimentação - Tabela 7.1'!$5:$5=TEXT(DATE(2020,INT((ROW(A6449)-1)/33)+1,1),"mmmm/aaaa"))) &gt; 0,
   TEXT(DATE(2020,INT((ROW(A6449)-1)/33)+1,1),"mmm/aa"),
   ""
)</f>
        <v/>
      </c>
      <c r="B6451" s="61" t="str">
        <f>IF(A6451&lt;&gt;"", 'alimentação - Tabela 7.1'!$B$20, "" )</f>
        <v/>
      </c>
      <c r="C6451" s="62" t="str">
        <f>IFERROR(INDEX('alimentação - Tabela 7.1'!$20:$20,
MATCH(TEXT('Tabela 7.1'!A6451,"mmmm/aaaa"),'alimentação - Tabela 7.1'!$5:$5,0)), "")</f>
        <v/>
      </c>
      <c r="D6451" s="62" t="str">
        <f>IFERROR(INDEX('alimentação - Tabela 7.1'!$20:$20,
MATCH(TEXT('Tabela 7.1'!$A6451,"mmmm/aaaa"),'alimentação - Tabela 7.1'!$5:$5,0)+1), "")</f>
        <v/>
      </c>
      <c r="E6451" s="62" t="str">
        <f>IFERROR(INDEX('alimentação - Tabela 7.1'!$20:$20,
MATCH(TEXT('Tabela 7.1'!$A6451,"mmmm/aaaa"),'alimentação - Tabela 7.1'!$5:$5,0)+2), "")</f>
        <v/>
      </c>
      <c r="F6451" s="62" t="str">
        <f>IFERROR(INDEX('alimentação - Tabela 7.1'!$20:$20,
MATCH(TEXT('Tabela 7.1'!$A6451,"mmmm/aaaa"),'alimentação - Tabela 7.1'!$5:$5,0)+3), "")</f>
        <v/>
      </c>
      <c r="G6451" s="95" t="str">
        <f>IFERROR(INDEX('alimentação - Tabela 7.1'!$20:$20,
MATCH(TEXT('Tabela 7.1'!$A6451,"mmmm/aaaa"),'alimentação - Tabela 7.1'!$5:$5,0)+4), "")</f>
        <v/>
      </c>
    </row>
    <row r="6452" spans="1:7" x14ac:dyDescent="0.25">
      <c r="A6452" s="59" t="str">
        <f>IF(
   SUMPRODUCT(--('alimentação - Tabela 7.1'!$5:$5=TEXT(DATE(2020,INT((ROW(A6450)-1)/33)+1,1),"mmmm/aaaa"))) &gt; 0,
   TEXT(DATE(2020,INT((ROW(A6450)-1)/33)+1,1),"mmm/aa"),
   ""
)</f>
        <v/>
      </c>
      <c r="B6452" s="61" t="str">
        <f>IF(A6452&lt;&gt;"", 'alimentação - Tabela 7.1'!$B$21, "" )</f>
        <v/>
      </c>
      <c r="C6452" s="62" t="str">
        <f>IFERROR(INDEX('alimentação - Tabela 7.1'!$21:$21,
MATCH(TEXT('Tabela 7.1'!A6452,"mmmm/aaaa"),'alimentação - Tabela 7.1'!$5:$5,0)), "")</f>
        <v/>
      </c>
      <c r="D6452" s="62" t="str">
        <f>IFERROR(INDEX('alimentação - Tabela 7.1'!$21:$21,
MATCH(TEXT('Tabela 7.1'!$A6452,"mmmm/aaaa"),'alimentação - Tabela 7.1'!$5:$5,0)+1), "")</f>
        <v/>
      </c>
      <c r="E6452" s="62" t="str">
        <f>IFERROR(INDEX('alimentação - Tabela 7.1'!$21:$21,
MATCH(TEXT('Tabela 7.1'!$A6452,"mmmm/aaaa"),'alimentação - Tabela 7.1'!$5:$5,0)+2), "")</f>
        <v/>
      </c>
      <c r="F6452" s="62" t="str">
        <f>IFERROR(INDEX('alimentação - Tabela 7.1'!$21:$21,
MATCH(TEXT('Tabela 7.1'!$A6452,"mmmm/aaaa"),'alimentação - Tabela 7.1'!$5:$5,0)+3), "")</f>
        <v/>
      </c>
      <c r="G6452" s="95" t="str">
        <f>IFERROR(INDEX('alimentação - Tabela 7.1'!$21:$21,
MATCH(TEXT('Tabela 7.1'!$A6452,"mmmm/aaaa"),'alimentação - Tabela 7.1'!$5:$5,0)+4), "")</f>
        <v/>
      </c>
    </row>
    <row r="6453" spans="1:7" x14ac:dyDescent="0.25">
      <c r="A6453" s="59" t="str">
        <f>IF(
   SUMPRODUCT(--('alimentação - Tabela 7.1'!$5:$5=TEXT(DATE(2020,INT((ROW(A6451)-1)/33)+1,1),"mmmm/aaaa"))) &gt; 0,
   TEXT(DATE(2020,INT((ROW(A6451)-1)/33)+1,1),"mmm/aa"),
   ""
)</f>
        <v/>
      </c>
      <c r="B6453" s="61" t="str">
        <f>IF(A6453&lt;&gt;"", 'alimentação - Tabela 7.1'!$B$22, "" )</f>
        <v/>
      </c>
      <c r="C6453" s="62" t="str">
        <f>IFERROR(INDEX('alimentação - Tabela 7.1'!$22:$22,
MATCH(TEXT('Tabela 7.1'!A6453,"mmmm/aaaa"),'alimentação - Tabela 7.1'!$5:$5,0)), "")</f>
        <v/>
      </c>
      <c r="D6453" s="62" t="str">
        <f>IFERROR(INDEX('alimentação - Tabela 7.1'!$22:$22,
MATCH(TEXT('Tabela 7.1'!$A6453,"mmmm/aaaa"),'alimentação - Tabela 7.1'!$5:$5,0)+1), "")</f>
        <v/>
      </c>
      <c r="E6453" s="62" t="str">
        <f>IFERROR(INDEX('alimentação - Tabela 7.1'!$22:$22,
MATCH(TEXT('Tabela 7.1'!$A6453,"mmmm/aaaa"),'alimentação - Tabela 7.1'!$5:$5,0)+2), "")</f>
        <v/>
      </c>
      <c r="F6453" s="62" t="str">
        <f>IFERROR(INDEX('alimentação - Tabela 7.1'!$22:$22,
MATCH(TEXT('Tabela 7.1'!$A6453,"mmmm/aaaa"),'alimentação - Tabela 7.1'!$5:$5,0)+3), "")</f>
        <v/>
      </c>
      <c r="G6453" s="95" t="str">
        <f>IFERROR(INDEX('alimentação - Tabela 7.1'!$22:$22,
MATCH(TEXT('Tabela 7.1'!$A6453,"mmmm/aaaa"),'alimentação - Tabela 7.1'!$5:$5,0)+4), "")</f>
        <v/>
      </c>
    </row>
    <row r="6454" spans="1:7" x14ac:dyDescent="0.25">
      <c r="A6454" s="59" t="str">
        <f>IF(
   SUMPRODUCT(--('alimentação - Tabela 7.1'!$5:$5=TEXT(DATE(2020,INT((ROW(A6452)-1)/33)+1,1),"mmmm/aaaa"))) &gt; 0,
   TEXT(DATE(2020,INT((ROW(A6452)-1)/33)+1,1),"mmm/aa"),
   ""
)</f>
        <v/>
      </c>
      <c r="B6454" s="61" t="str">
        <f>IF(A6454&lt;&gt;"", 'alimentação - Tabela 7.1'!$B$23, "" )</f>
        <v/>
      </c>
      <c r="C6454" s="62" t="str">
        <f>IFERROR(INDEX('alimentação - Tabela 7.1'!$23:$23,
MATCH(TEXT('Tabela 7.1'!A6454,"mmmm/aaaa"),'alimentação - Tabela 7.1'!$5:$5,0)), "")</f>
        <v/>
      </c>
      <c r="D6454" s="62" t="str">
        <f>IFERROR(INDEX('alimentação - Tabela 7.1'!$23:$23,
MATCH(TEXT('Tabela 7.1'!$A6454,"mmmm/aaaa"),'alimentação - Tabela 7.1'!$5:$5,0)+1), "")</f>
        <v/>
      </c>
      <c r="E6454" s="62" t="str">
        <f>IFERROR(INDEX('alimentação - Tabela 7.1'!$23:$23,
MATCH(TEXT('Tabela 7.1'!$A6454,"mmmm/aaaa"),'alimentação - Tabela 7.1'!$5:$5,0)+2), "")</f>
        <v/>
      </c>
      <c r="F6454" s="62" t="str">
        <f>IFERROR(INDEX('alimentação - Tabela 7.1'!$23:$23,
MATCH(TEXT('Tabela 7.1'!$A6454,"mmmm/aaaa"),'alimentação - Tabela 7.1'!$5:$5,0)+3), "")</f>
        <v/>
      </c>
      <c r="G6454" s="95" t="str">
        <f>IFERROR(INDEX('alimentação - Tabela 7.1'!$23:$23,
MATCH(TEXT('Tabela 7.1'!$A6454,"mmmm/aaaa"),'alimentação - Tabela 7.1'!$5:$5,0)+4), "")</f>
        <v/>
      </c>
    </row>
    <row r="6455" spans="1:7" x14ac:dyDescent="0.25">
      <c r="A6455" s="59" t="str">
        <f>IF(
   SUMPRODUCT(--('alimentação - Tabela 7.1'!$5:$5=TEXT(DATE(2020,INT((ROW(A6453)-1)/33)+1,1),"mmmm/aaaa"))) &gt; 0,
   TEXT(DATE(2020,INT((ROW(A6453)-1)/33)+1,1),"mmm/aa"),
   ""
)</f>
        <v/>
      </c>
      <c r="B6455" s="61" t="str">
        <f>IF(A6455&lt;&gt;"", 'alimentação - Tabela 7.1'!$B$24, "" )</f>
        <v/>
      </c>
      <c r="C6455" s="62" t="str">
        <f>IFERROR(INDEX('alimentação - Tabela 7.1'!$24:$24,
MATCH(TEXT('Tabela 7.1'!A6455,"mmmm/aaaa"),'alimentação - Tabela 7.1'!$5:$5,0)), "")</f>
        <v/>
      </c>
      <c r="D6455" s="62" t="str">
        <f>IFERROR(INDEX('alimentação - Tabela 7.1'!$24:$24,
MATCH(TEXT('Tabela 7.1'!$A6455,"mmmm/aaaa"),'alimentação - Tabela 7.1'!$5:$5,0)+1), "")</f>
        <v/>
      </c>
      <c r="E6455" s="62" t="str">
        <f>IFERROR(INDEX('alimentação - Tabela 7.1'!$24:$24,
MATCH(TEXT('Tabela 7.1'!$A6455,"mmmm/aaaa"),'alimentação - Tabela 7.1'!$5:$5,0)+2), "")</f>
        <v/>
      </c>
      <c r="F6455" s="62" t="str">
        <f>IFERROR(INDEX('alimentação - Tabela 7.1'!$24:$24,
MATCH(TEXT('Tabela 7.1'!$A6455,"mmmm/aaaa"),'alimentação - Tabela 7.1'!$5:$5,0)+3), "")</f>
        <v/>
      </c>
      <c r="G6455" s="95" t="str">
        <f>IFERROR(INDEX('alimentação - Tabela 7.1'!$24:$24,
MATCH(TEXT('Tabela 7.1'!$A6455,"mmmm/aaaa"),'alimentação - Tabela 7.1'!$5:$5,0)+4), "")</f>
        <v/>
      </c>
    </row>
    <row r="6456" spans="1:7" x14ac:dyDescent="0.25">
      <c r="A6456" s="59" t="str">
        <f>IF(
   SUMPRODUCT(--('alimentação - Tabela 7.1'!$5:$5=TEXT(DATE(2020,INT((ROW(A6454)-1)/33)+1,1),"mmmm/aaaa"))) &gt; 0,
   TEXT(DATE(2020,INT((ROW(A6454)-1)/33)+1,1),"mmm/aa"),
   ""
)</f>
        <v/>
      </c>
      <c r="B6456" s="61" t="str">
        <f>IF(A6456&lt;&gt;"", 'alimentação - Tabela 7.1'!$B$25, "" )</f>
        <v/>
      </c>
      <c r="C6456" s="62" t="str">
        <f>IFERROR(INDEX('alimentação - Tabela 7.1'!$25:$25,
MATCH(TEXT('Tabela 7.1'!A6456,"mmmm/aaaa"),'alimentação - Tabela 7.1'!$5:$5,0)), "")</f>
        <v/>
      </c>
      <c r="D6456" s="62" t="str">
        <f>IFERROR(INDEX('alimentação - Tabela 7.1'!$25:$25,
MATCH(TEXT('Tabela 7.1'!$A6456,"mmmm/aaaa"),'alimentação - Tabela 7.1'!$5:$5,0)+1), "")</f>
        <v/>
      </c>
      <c r="E6456" s="62" t="str">
        <f>IFERROR(INDEX('alimentação - Tabela 7.1'!$25:$25,
MATCH(TEXT('Tabela 7.1'!$A6456,"mmmm/aaaa"),'alimentação - Tabela 7.1'!$5:$5,0)+2), "")</f>
        <v/>
      </c>
      <c r="F6456" s="62" t="str">
        <f>IFERROR(INDEX('alimentação - Tabela 7.1'!$25:$25,
MATCH(TEXT('Tabela 7.1'!$A6456,"mmmm/aaaa"),'alimentação - Tabela 7.1'!$5:$5,0)+3), "")</f>
        <v/>
      </c>
      <c r="G6456" s="95" t="str">
        <f>IFERROR(INDEX('alimentação - Tabela 7.1'!$25:$25,
MATCH(TEXT('Tabela 7.1'!$A6456,"mmmm/aaaa"),'alimentação - Tabela 7.1'!$5:$5,0)+4), "")</f>
        <v/>
      </c>
    </row>
    <row r="6457" spans="1:7" x14ac:dyDescent="0.25">
      <c r="A6457" s="59" t="str">
        <f>IF(
   SUMPRODUCT(--('alimentação - Tabela 7.1'!$5:$5=TEXT(DATE(2020,INT((ROW(A6455)-1)/33)+1,1),"mmmm/aaaa"))) &gt; 0,
   TEXT(DATE(2020,INT((ROW(A6455)-1)/33)+1,1),"mmm/aa"),
   ""
)</f>
        <v/>
      </c>
      <c r="B6457" s="61" t="str">
        <f>IF(A6457&lt;&gt;"", 'alimentação - Tabela 7.1'!$B$26, "" )</f>
        <v/>
      </c>
      <c r="C6457" s="62" t="str">
        <f>IFERROR(INDEX('alimentação - Tabela 7.1'!$26:$26,
MATCH(TEXT('Tabela 7.1'!A6457,"mmmm/aaaa"),'alimentação - Tabela 7.1'!$5:$5,0)), "")</f>
        <v/>
      </c>
      <c r="D6457" s="62" t="str">
        <f>IFERROR(INDEX('alimentação - Tabela 7.1'!$26:$26,
MATCH(TEXT('Tabela 7.1'!$A6457,"mmmm/aaaa"),'alimentação - Tabela 7.1'!$5:$5,0)+1), "")</f>
        <v/>
      </c>
      <c r="E6457" s="62" t="str">
        <f>IFERROR(INDEX('alimentação - Tabela 7.1'!$26:$26,
MATCH(TEXT('Tabela 7.1'!$A6457,"mmmm/aaaa"),'alimentação - Tabela 7.1'!$5:$5,0)+2), "")</f>
        <v/>
      </c>
      <c r="F6457" s="62" t="str">
        <f>IFERROR(INDEX('alimentação - Tabela 7.1'!$26:$26,
MATCH(TEXT('Tabela 7.1'!$A6457,"mmmm/aaaa"),'alimentação - Tabela 7.1'!$5:$5,0)+3), "")</f>
        <v/>
      </c>
      <c r="G6457" s="95" t="str">
        <f>IFERROR(INDEX('alimentação - Tabela 7.1'!$26:$26,
MATCH(TEXT('Tabela 7.1'!$A6457,"mmmm/aaaa"),'alimentação - Tabela 7.1'!$5:$5,0)+4), "")</f>
        <v/>
      </c>
    </row>
    <row r="6458" spans="1:7" x14ac:dyDescent="0.25">
      <c r="A6458" s="59" t="str">
        <f>IF(
   SUMPRODUCT(--('alimentação - Tabela 7.1'!$5:$5=TEXT(DATE(2020,INT((ROW(A6456)-1)/33)+1,1),"mmmm/aaaa"))) &gt; 0,
   TEXT(DATE(2020,INT((ROW(A6456)-1)/33)+1,1),"mmm/aa"),
   ""
)</f>
        <v/>
      </c>
      <c r="B6458" s="61" t="str">
        <f>IF(A6458&lt;&gt;"", 'alimentação - Tabela 7.1'!$B$27, "" )</f>
        <v/>
      </c>
      <c r="C6458" s="62" t="str">
        <f>IFERROR(INDEX('alimentação - Tabela 7.1'!$27:$27,
MATCH(TEXT('Tabela 7.1'!A6458,"mmmm/aaaa"),'alimentação - Tabela 7.1'!$5:$5,0)), "")</f>
        <v/>
      </c>
      <c r="D6458" s="62" t="str">
        <f>IFERROR(INDEX('alimentação - Tabela 7.1'!$27:$27,
MATCH(TEXT('Tabela 7.1'!$A6458,"mmmm/aaaa"),'alimentação - Tabela 7.1'!$5:$5,0)+1), "")</f>
        <v/>
      </c>
      <c r="E6458" s="62" t="str">
        <f>IFERROR(INDEX('alimentação - Tabela 7.1'!$27:$27,
MATCH(TEXT('Tabela 7.1'!$A6458,"mmmm/aaaa"),'alimentação - Tabela 7.1'!$5:$5,0)+2), "")</f>
        <v/>
      </c>
      <c r="F6458" s="62" t="str">
        <f>IFERROR(INDEX('alimentação - Tabela 7.1'!$27:$27,
MATCH(TEXT('Tabela 7.1'!$A6458,"mmmm/aaaa"),'alimentação - Tabela 7.1'!$5:$5,0)+3), "")</f>
        <v/>
      </c>
      <c r="G6458" s="95" t="str">
        <f>IFERROR(INDEX('alimentação - Tabela 7.1'!$27:$27,
MATCH(TEXT('Tabela 7.1'!$A6458,"mmmm/aaaa"),'alimentação - Tabela 7.1'!$5:$5,0)+4), "")</f>
        <v/>
      </c>
    </row>
    <row r="6459" spans="1:7" x14ac:dyDescent="0.25">
      <c r="A6459" s="59" t="str">
        <f>IF(
   SUMPRODUCT(--('alimentação - Tabela 7.1'!$5:$5=TEXT(DATE(2020,INT((ROW(A6457)-1)/33)+1,1),"mmmm/aaaa"))) &gt; 0,
   TEXT(DATE(2020,INT((ROW(A6457)-1)/33)+1,1),"mmm/aa"),
   ""
)</f>
        <v/>
      </c>
      <c r="B6459" s="61" t="str">
        <f>IF(A6459&lt;&gt;"", 'alimentação - Tabela 7.1'!$B$28, "" )</f>
        <v/>
      </c>
      <c r="C6459" s="62" t="str">
        <f>IFERROR(INDEX('alimentação - Tabela 7.1'!$28:$28,
MATCH(TEXT('Tabela 7.1'!A6459,"mmmm/aaaa"),'alimentação - Tabela 7.1'!$5:$5,0)), "")</f>
        <v/>
      </c>
      <c r="D6459" s="62" t="str">
        <f>IFERROR(INDEX('alimentação - Tabela 7.1'!$28:$28,
MATCH(TEXT('Tabela 7.1'!$A6459,"mmmm/aaaa"),'alimentação - Tabela 7.1'!$5:$5,0)+1), "")</f>
        <v/>
      </c>
      <c r="E6459" s="62" t="str">
        <f>IFERROR(INDEX('alimentação - Tabela 7.1'!$28:$28,
MATCH(TEXT('Tabela 7.1'!$A6459,"mmmm/aaaa"),'alimentação - Tabela 7.1'!$5:$5,0)+2), "")</f>
        <v/>
      </c>
      <c r="F6459" s="62" t="str">
        <f>IFERROR(INDEX('alimentação - Tabela 7.1'!$28:$28,
MATCH(TEXT('Tabela 7.1'!$A6459,"mmmm/aaaa"),'alimentação - Tabela 7.1'!$5:$5,0)+3), "")</f>
        <v/>
      </c>
      <c r="G6459" s="95" t="str">
        <f>IFERROR(INDEX('alimentação - Tabela 7.1'!$28:$28,
MATCH(TEXT('Tabela 7.1'!$A6459,"mmmm/aaaa"),'alimentação - Tabela 7.1'!$5:$5,0)+4), "")</f>
        <v/>
      </c>
    </row>
    <row r="6460" spans="1:7" x14ac:dyDescent="0.25">
      <c r="A6460" s="59" t="str">
        <f>IF(
   SUMPRODUCT(--('alimentação - Tabela 7.1'!$5:$5=TEXT(DATE(2020,INT((ROW(A6458)-1)/33)+1,1),"mmmm/aaaa"))) &gt; 0,
   TEXT(DATE(2020,INT((ROW(A6458)-1)/33)+1,1),"mmm/aa"),
   ""
)</f>
        <v/>
      </c>
      <c r="B6460" s="61" t="str">
        <f>IF(A6460&lt;&gt;"", 'alimentação - Tabela 7.1'!$B$29, "" )</f>
        <v/>
      </c>
      <c r="C6460" s="62" t="str">
        <f>IFERROR(INDEX('alimentação - Tabela 7.1'!$29:$29,
MATCH(TEXT('Tabela 7.1'!A6460,"mmmm/aaaa"),'alimentação - Tabela 7.1'!$5:$5,0)), "")</f>
        <v/>
      </c>
      <c r="D6460" s="62" t="str">
        <f>IFERROR(INDEX('alimentação - Tabela 7.1'!$29:$29,
MATCH(TEXT('Tabela 7.1'!$A6460,"mmmm/aaaa"),'alimentação - Tabela 7.1'!$5:$5,0)+1), "")</f>
        <v/>
      </c>
      <c r="E6460" s="62" t="str">
        <f>IFERROR(INDEX('alimentação - Tabela 7.1'!$29:$29,
MATCH(TEXT('Tabela 7.1'!$A6460,"mmmm/aaaa"),'alimentação - Tabela 7.1'!$5:$5,0)+2), "")</f>
        <v/>
      </c>
      <c r="F6460" s="62" t="str">
        <f>IFERROR(INDEX('alimentação - Tabela 7.1'!$29:$29,
MATCH(TEXT('Tabela 7.1'!$A6460,"mmmm/aaaa"),'alimentação - Tabela 7.1'!$5:$5,0)+3), "")</f>
        <v/>
      </c>
      <c r="G6460" s="95" t="str">
        <f>IFERROR(INDEX('alimentação - Tabela 7.1'!$29:$29,
MATCH(TEXT('Tabela 7.1'!$A6460,"mmmm/aaaa"),'alimentação - Tabela 7.1'!$5:$5,0)+4), "")</f>
        <v/>
      </c>
    </row>
    <row r="6461" spans="1:7" x14ac:dyDescent="0.25">
      <c r="A6461" s="59" t="str">
        <f>IF(
   SUMPRODUCT(--('alimentação - Tabela 7.1'!$5:$5=TEXT(DATE(2020,INT((ROW(A6459)-1)/33)+1,1),"mmmm/aaaa"))) &gt; 0,
   TEXT(DATE(2020,INT((ROW(A6459)-1)/33)+1,1),"mmm/aa"),
   ""
)</f>
        <v/>
      </c>
      <c r="B6461" s="61" t="str">
        <f>IF(A6461&lt;&gt;"", 'alimentação - Tabela 7.1'!$B$30, "" )</f>
        <v/>
      </c>
      <c r="C6461" s="62" t="str">
        <f>IFERROR(INDEX('alimentação - Tabela 7.1'!$30:$30,
MATCH(TEXT('Tabela 7.1'!A6461,"mmmm/aaaa"),'alimentação - Tabela 7.1'!$5:$5,0)), "")</f>
        <v/>
      </c>
      <c r="D6461" s="62" t="str">
        <f>IFERROR(INDEX('alimentação - Tabela 7.1'!$30:$30,
MATCH(TEXT('Tabela 7.1'!$A6461,"mmmm/aaaa"),'alimentação - Tabela 7.1'!$5:$5,0)+1), "")</f>
        <v/>
      </c>
      <c r="E6461" s="62" t="str">
        <f>IFERROR(INDEX('alimentação - Tabela 7.1'!$30:$30,
MATCH(TEXT('Tabela 7.1'!$A6461,"mmmm/aaaa"),'alimentação - Tabela 7.1'!$5:$5,0)+2), "")</f>
        <v/>
      </c>
      <c r="F6461" s="62" t="str">
        <f>IFERROR(INDEX('alimentação - Tabela 7.1'!$30:$30,
MATCH(TEXT('Tabela 7.1'!$A6461,"mmmm/aaaa"),'alimentação - Tabela 7.1'!$5:$5,0)+3), "")</f>
        <v/>
      </c>
      <c r="G6461" s="95" t="str">
        <f>IFERROR(INDEX('alimentação - Tabela 7.1'!$30:$30,
MATCH(TEXT('Tabela 7.1'!$A6461,"mmmm/aaaa"),'alimentação - Tabela 7.1'!$5:$5,0)+4), "")</f>
        <v/>
      </c>
    </row>
    <row r="6462" spans="1:7" x14ac:dyDescent="0.25">
      <c r="A6462" s="59" t="str">
        <f>IF(
   SUMPRODUCT(--('alimentação - Tabela 7.1'!$5:$5=TEXT(DATE(2020,INT((ROW(A6460)-1)/33)+1,1),"mmmm/aaaa"))) &gt; 0,
   TEXT(DATE(2020,INT((ROW(A6460)-1)/33)+1,1),"mmm/aa"),
   ""
)</f>
        <v/>
      </c>
      <c r="B6462" s="61" t="str">
        <f>IF(A6462&lt;&gt;"", 'alimentação - Tabela 7.1'!$B$31, "" )</f>
        <v/>
      </c>
      <c r="C6462" s="62" t="str">
        <f>IFERROR(INDEX('alimentação - Tabela 7.1'!$31:$31,
MATCH(TEXT('Tabela 7.1'!A6462,"mmmm/aaaa"),'alimentação - Tabela 7.1'!$5:$5,0)), "")</f>
        <v/>
      </c>
      <c r="D6462" s="62" t="str">
        <f>IFERROR(INDEX('alimentação - Tabela 7.1'!$31:$31,
MATCH(TEXT('Tabela 7.1'!$A6462,"mmmm/aaaa"),'alimentação - Tabela 7.1'!$5:$5,0)+1), "")</f>
        <v/>
      </c>
      <c r="E6462" s="62" t="str">
        <f>IFERROR(INDEX('alimentação - Tabela 7.1'!$31:$31,
MATCH(TEXT('Tabela 7.1'!$A6462,"mmmm/aaaa"),'alimentação - Tabela 7.1'!$5:$5,0)+2), "")</f>
        <v/>
      </c>
      <c r="F6462" s="62" t="str">
        <f>IFERROR(INDEX('alimentação - Tabela 7.1'!$31:$31,
MATCH(TEXT('Tabela 7.1'!$A6462,"mmmm/aaaa"),'alimentação - Tabela 7.1'!$5:$5,0)+3), "")</f>
        <v/>
      </c>
      <c r="G6462" s="95" t="str">
        <f>IFERROR(INDEX('alimentação - Tabela 7.1'!$31:$31,
MATCH(TEXT('Tabela 7.1'!$A6462,"mmmm/aaaa"),'alimentação - Tabela 7.1'!$5:$5,0)+4), "")</f>
        <v/>
      </c>
    </row>
    <row r="6463" spans="1:7" x14ac:dyDescent="0.25">
      <c r="A6463" s="59" t="str">
        <f>IF(
   SUMPRODUCT(--('alimentação - Tabela 7.1'!$5:$5=TEXT(DATE(2020,INT((ROW(A6461)-1)/33)+1,1),"mmmm/aaaa"))) &gt; 0,
   TEXT(DATE(2020,INT((ROW(A6461)-1)/33)+1,1),"mmm/aa"),
   ""
)</f>
        <v/>
      </c>
      <c r="B6463" s="61" t="str">
        <f>IF(A6463&lt;&gt;"", 'alimentação - Tabela 7.1'!$B$32, "" )</f>
        <v/>
      </c>
      <c r="C6463" s="62" t="str">
        <f>IFERROR(INDEX('alimentação - Tabela 7.1'!$32:$32,
MATCH(TEXT('Tabela 7.1'!A6463,"mmmm/aaaa"),'alimentação - Tabela 7.1'!$5:$5,0)), "")</f>
        <v/>
      </c>
      <c r="D6463" s="62" t="str">
        <f>IFERROR(INDEX('alimentação - Tabela 7.1'!$32:$32,
MATCH(TEXT('Tabela 7.1'!$A6463,"mmmm/aaaa"),'alimentação - Tabela 7.1'!$5:$5,0)+1), "")</f>
        <v/>
      </c>
      <c r="E6463" s="62" t="str">
        <f>IFERROR(INDEX('alimentação - Tabela 7.1'!$32:$32,
MATCH(TEXT('Tabela 7.1'!$A6463,"mmmm/aaaa"),'alimentação - Tabela 7.1'!$5:$5,0)+2), "")</f>
        <v/>
      </c>
      <c r="F6463" s="62" t="str">
        <f>IFERROR(INDEX('alimentação - Tabela 7.1'!$32:$32,
MATCH(TEXT('Tabela 7.1'!$A6463,"mmmm/aaaa"),'alimentação - Tabela 7.1'!$5:$5,0)+3), "")</f>
        <v/>
      </c>
      <c r="G6463" s="95" t="str">
        <f>IFERROR(INDEX('alimentação - Tabela 7.1'!$32:$32,
MATCH(TEXT('Tabela 7.1'!$A6463,"mmmm/aaaa"),'alimentação - Tabela 7.1'!$5:$5,0)+4), "")</f>
        <v/>
      </c>
    </row>
    <row r="6464" spans="1:7" x14ac:dyDescent="0.25">
      <c r="A6464" s="59" t="str">
        <f>IF(
   SUMPRODUCT(--('alimentação - Tabela 7.1'!$5:$5=TEXT(DATE(2020,INT((ROW(A6462)-1)/33)+1,1),"mmmm/aaaa"))) &gt; 0,
   TEXT(DATE(2020,INT((ROW(A6462)-1)/33)+1,1),"mmm/aa"),
   ""
)</f>
        <v/>
      </c>
      <c r="B6464" s="61" t="str">
        <f>IF(A6464&lt;&gt;"", 'alimentação - Tabela 7.1'!$B$33, "" )</f>
        <v/>
      </c>
      <c r="C6464" s="62" t="str">
        <f>IFERROR(INDEX('alimentação - Tabela 7.1'!$33:$33,
MATCH(TEXT('Tabela 7.1'!A6464,"mmmm/aaaa"),'alimentação - Tabela 7.1'!$5:$5,0)), "")</f>
        <v/>
      </c>
      <c r="D6464" s="62" t="str">
        <f>IFERROR(INDEX('alimentação - Tabela 7.1'!$33:$33,
MATCH(TEXT('Tabela 7.1'!$A6464,"mmmm/aaaa"),'alimentação - Tabela 7.1'!$5:$5,0)+1), "")</f>
        <v/>
      </c>
      <c r="E6464" s="62" t="str">
        <f>IFERROR(INDEX('alimentação - Tabela 7.1'!$33:$33,
MATCH(TEXT('Tabela 7.1'!$A6464,"mmmm/aaaa"),'alimentação - Tabela 7.1'!$5:$5,0)+2), "")</f>
        <v/>
      </c>
      <c r="F6464" s="62" t="str">
        <f>IFERROR(INDEX('alimentação - Tabela 7.1'!$33:$33,
MATCH(TEXT('Tabela 7.1'!$A6464,"mmmm/aaaa"),'alimentação - Tabela 7.1'!$5:$5,0)+3), "")</f>
        <v/>
      </c>
      <c r="G6464" s="95" t="str">
        <f>IFERROR(INDEX('alimentação - Tabela 7.1'!$33:$33,
MATCH(TEXT('Tabela 7.1'!$A6464,"mmmm/aaaa"),'alimentação - Tabela 7.1'!$5:$5,0)+4), "")</f>
        <v/>
      </c>
    </row>
    <row r="6465" spans="1:7" x14ac:dyDescent="0.25">
      <c r="A6465" s="59" t="str">
        <f>IF(
   SUMPRODUCT(--('alimentação - Tabela 7.1'!$5:$5=TEXT(DATE(2020,INT((ROW(A6463)-1)/33)+1,1),"mmmm/aaaa"))) &gt; 0,
   TEXT(DATE(2020,INT((ROW(A6463)-1)/33)+1,1),"mmm/aa"),
   ""
)</f>
        <v/>
      </c>
      <c r="B6465" s="61" t="str">
        <f>IF(A6465&lt;&gt;"", 'alimentação - Tabela 7.1'!$B$34, "" )</f>
        <v/>
      </c>
      <c r="C6465" s="62" t="str">
        <f>IFERROR(INDEX('alimentação - Tabela 7.1'!$34:$34,
MATCH(TEXT('Tabela 7.1'!A6465,"mmmm/aaaa"),'alimentação - Tabela 7.1'!$5:$5,0)), "")</f>
        <v/>
      </c>
      <c r="D6465" s="62" t="str">
        <f>IFERROR(INDEX('alimentação - Tabela 7.1'!$34:$34,
MATCH(TEXT('Tabela 7.1'!$A6465,"mmmm/aaaa"),'alimentação - Tabela 7.1'!$5:$5,0)+1), "")</f>
        <v/>
      </c>
      <c r="E6465" s="62" t="str">
        <f>IFERROR(INDEX('alimentação - Tabela 7.1'!$34:$34,
MATCH(TEXT('Tabela 7.1'!$A6465,"mmmm/aaaa"),'alimentação - Tabela 7.1'!$5:$5,0)+2), "")</f>
        <v/>
      </c>
      <c r="F6465" s="62" t="str">
        <f>IFERROR(INDEX('alimentação - Tabela 7.1'!$34:$34,
MATCH(TEXT('Tabela 7.1'!$A6465,"mmmm/aaaa"),'alimentação - Tabela 7.1'!$5:$5,0)+3), "")</f>
        <v/>
      </c>
      <c r="G6465" s="95" t="str">
        <f>IFERROR(INDEX('alimentação - Tabela 7.1'!$34:$34,
MATCH(TEXT('Tabela 7.1'!$A6465,"mmmm/aaaa"),'alimentação - Tabela 7.1'!$5:$5,0)+4), "")</f>
        <v/>
      </c>
    </row>
    <row r="6466" spans="1:7" x14ac:dyDescent="0.25">
      <c r="A6466" s="59" t="str">
        <f>IF(
   SUMPRODUCT(--('alimentação - Tabela 7.1'!$5:$5=TEXT(DATE(2020,INT((ROW(A6464)-1)/33)+1,1),"mmmm/aaaa"))) &gt; 0,
   TEXT(DATE(2020,INT((ROW(A6464)-1)/33)+1,1),"mmm/aa"),
   ""
)</f>
        <v/>
      </c>
      <c r="B6466" s="61" t="str">
        <f>IF(A6466&lt;&gt;"", 'alimentação - Tabela 7.1'!$B$35, "" )</f>
        <v/>
      </c>
      <c r="C6466" s="62" t="str">
        <f>IFERROR(INDEX('alimentação - Tabela 7.1'!$35:$35,
MATCH(TEXT('Tabela 7.1'!A6466,"mmmm/aaaa"),'alimentação - Tabela 7.1'!$5:$5,0)), "")</f>
        <v/>
      </c>
      <c r="D6466" s="62" t="str">
        <f>IFERROR(INDEX('alimentação - Tabela 7.1'!$35:$35,
MATCH(TEXT('Tabela 7.1'!$A6466,"mmmm/aaaa"),'alimentação - Tabela 7.1'!$5:$5,0)+1), "")</f>
        <v/>
      </c>
      <c r="E6466" s="62" t="str">
        <f>IFERROR(INDEX('alimentação - Tabela 7.1'!$35:$35,
MATCH(TEXT('Tabela 7.1'!$A6466,"mmmm/aaaa"),'alimentação - Tabela 7.1'!$5:$5,0)+2), "")</f>
        <v/>
      </c>
      <c r="F6466" s="62" t="str">
        <f>IFERROR(INDEX('alimentação - Tabela 7.1'!$35:$35,
MATCH(TEXT('Tabela 7.1'!$A6466,"mmmm/aaaa"),'alimentação - Tabela 7.1'!$5:$5,0)+3), "")</f>
        <v/>
      </c>
      <c r="G6466" s="95" t="str">
        <f>IFERROR(INDEX('alimentação - Tabela 7.1'!$35:$35,
MATCH(TEXT('Tabela 7.1'!$A6466,"mmmm/aaaa"),'alimentação - Tabela 7.1'!$5:$5,0)+4), "")</f>
        <v/>
      </c>
    </row>
    <row r="6467" spans="1:7" x14ac:dyDescent="0.25">
      <c r="A6467" s="59" t="str">
        <f>IF(
   SUMPRODUCT(--('alimentação - Tabela 7.1'!$5:$5=TEXT(DATE(2020,INT((ROW(A6465)-1)/33)+1,1),"mmmm/aaaa"))) &gt; 0,
   TEXT(DATE(2020,INT((ROW(A6465)-1)/33)+1,1),"mmm/aa"),
   ""
)</f>
        <v/>
      </c>
      <c r="B6467" s="61" t="str">
        <f>IF(A6467&lt;&gt;"", 'alimentação - Tabela 7.1'!$B$36, "" )</f>
        <v/>
      </c>
      <c r="C6467" s="62" t="str">
        <f>IFERROR(INDEX('alimentação - Tabela 7.1'!$36:$36,
MATCH(TEXT('Tabela 7.1'!A6467,"mmmm/aaaa"),'alimentação - Tabela 7.1'!$5:$5,0)), "")</f>
        <v/>
      </c>
      <c r="D6467" s="62" t="str">
        <f>IFERROR(INDEX('alimentação - Tabela 7.1'!$36:$36,
MATCH(TEXT('Tabela 7.1'!$A6467,"mmmm/aaaa"),'alimentação - Tabela 7.1'!$5:$5,0)+1), "")</f>
        <v/>
      </c>
      <c r="E6467" s="62" t="str">
        <f>IFERROR(INDEX('alimentação - Tabela 7.1'!$36:$36,
MATCH(TEXT('Tabela 7.1'!$A6467,"mmmm/aaaa"),'alimentação - Tabela 7.1'!$5:$5,0)+2), "")</f>
        <v/>
      </c>
      <c r="F6467" s="62" t="str">
        <f>IFERROR(INDEX('alimentação - Tabela 7.1'!$36:$36,
MATCH(TEXT('Tabela 7.1'!$A6467,"mmmm/aaaa"),'alimentação - Tabela 7.1'!$5:$5,0)+3), "")</f>
        <v/>
      </c>
      <c r="G6467" s="95" t="str">
        <f>IFERROR(INDEX('alimentação - Tabela 7.1'!$36:$36,
MATCH(TEXT('Tabela 7.1'!$A6467,"mmmm/aaaa"),'alimentação - Tabela 7.1'!$5:$5,0)+4), "")</f>
        <v/>
      </c>
    </row>
    <row r="6468" spans="1:7" x14ac:dyDescent="0.25">
      <c r="A6468" s="59" t="str">
        <f>IF(
   SUMPRODUCT(--('alimentação - Tabela 7.1'!$5:$5=TEXT(DATE(2020,INT((ROW(A6466)-1)/33)+1,1),"mmmm/aaaa"))) &gt; 0,
   TEXT(DATE(2020,INT((ROW(A6466)-1)/33)+1,1),"mmm/aa"),
   ""
)</f>
        <v/>
      </c>
      <c r="B6468" s="61" t="str">
        <f>IF(A6468&lt;&gt;"", 'alimentação - Tabela 7.1'!$B$37, "" )</f>
        <v/>
      </c>
      <c r="C6468" s="62" t="str">
        <f>IFERROR(INDEX('alimentação - Tabela 7.1'!$37:$37,
MATCH(TEXT('Tabela 7.1'!A6468,"mmmm/aaaa"),'alimentação - Tabela 7.1'!$5:$5,0)), "")</f>
        <v/>
      </c>
      <c r="D6468" s="62" t="str">
        <f>IFERROR(INDEX('alimentação - Tabela 7.1'!$37:$37,
MATCH(TEXT('Tabela 7.1'!$A6468,"mmmm/aaaa"),'alimentação - Tabela 7.1'!$5:$5,0)+1), "")</f>
        <v/>
      </c>
      <c r="E6468" s="62" t="str">
        <f>IFERROR(INDEX('alimentação - Tabela 7.1'!$37:$37,
MATCH(TEXT('Tabela 7.1'!$A6468,"mmmm/aaaa"),'alimentação - Tabela 7.1'!$5:$5,0)+2), "")</f>
        <v/>
      </c>
      <c r="F6468" s="62" t="str">
        <f>IFERROR(INDEX('alimentação - Tabela 7.1'!$37:$37,
MATCH(TEXT('Tabela 7.1'!$A6468,"mmmm/aaaa"),'alimentação - Tabela 7.1'!$5:$5,0)+3), "")</f>
        <v/>
      </c>
      <c r="G6468" s="95" t="str">
        <f>IFERROR(INDEX('alimentação - Tabela 7.1'!$37:$37,
MATCH(TEXT('Tabela 7.1'!$A6468,"mmmm/aaaa"),'alimentação - Tabela 7.1'!$5:$5,0)+4), "")</f>
        <v/>
      </c>
    </row>
    <row r="6469" spans="1:7" x14ac:dyDescent="0.25">
      <c r="A6469" s="59" t="str">
        <f>IF(
   SUMPRODUCT(--('alimentação - Tabela 7.1'!$5:$5=TEXT(DATE(2020,INT((ROW(A6467)-1)/33)+1,1),"mmmm/aaaa"))) &gt; 0,
   TEXT(DATE(2020,INT((ROW(A6467)-1)/33)+1,1),"mmm/aa"),
   ""
)</f>
        <v/>
      </c>
      <c r="B6469" s="61" t="str">
        <f>IF(A6469&lt;&gt;"", 'alimentação - Tabela 7.1'!$B$38, "" )</f>
        <v/>
      </c>
      <c r="C6469" s="62" t="str">
        <f>IFERROR(INDEX('alimentação - Tabela 7.1'!$38:$38,
MATCH(TEXT('Tabela 7.1'!A6469,"mmmm/aaaa"),'alimentação - Tabela 7.1'!$5:$5,0)), "")</f>
        <v/>
      </c>
      <c r="D6469" s="62" t="str">
        <f>IFERROR(INDEX('alimentação - Tabela 7.1'!$38:$38,
MATCH(TEXT('Tabela 7.1'!$A6469,"mmmm/aaaa"),'alimentação - Tabela 7.1'!$5:$5,0)+1), "")</f>
        <v/>
      </c>
      <c r="E6469" s="62" t="str">
        <f>IFERROR(INDEX('alimentação - Tabela 7.1'!$38:$38,
MATCH(TEXT('Tabela 7.1'!$A6469,"mmmm/aaaa"),'alimentação - Tabela 7.1'!$5:$5,0)+2), "")</f>
        <v/>
      </c>
      <c r="F6469" s="62" t="str">
        <f>IFERROR(INDEX('alimentação - Tabela 7.1'!$38:$38,
MATCH(TEXT('Tabela 7.1'!$A6469,"mmmm/aaaa"),'alimentação - Tabela 7.1'!$5:$5,0)+3), "")</f>
        <v/>
      </c>
      <c r="G6469" s="95" t="str">
        <f>IFERROR(INDEX('alimentação - Tabela 7.1'!$38:$38,
MATCH(TEXT('Tabela 7.1'!$A6469,"mmmm/aaaa"),'alimentação - Tabela 7.1'!$5:$5,0)+4), "")</f>
        <v/>
      </c>
    </row>
    <row r="6470" spans="1:7" x14ac:dyDescent="0.25">
      <c r="A6470" s="59" t="str">
        <f>IF(
   SUMPRODUCT(--('alimentação - Tabela 7.1'!$5:$5=TEXT(DATE(2020,INT((ROW(A6468)-1)/33)+1,1),"mmmm/aaaa"))) &gt; 0,
   TEXT(DATE(2020,INT((ROW(A6468)-1)/33)+1,1),"mmm/aa"),
   ""
)</f>
        <v/>
      </c>
      <c r="B6470" s="61" t="str">
        <f>IF(A6470&lt;&gt;"", 'alimentação - Tabela 7.1'!$B$39, "" )</f>
        <v/>
      </c>
      <c r="C6470" s="62" t="str">
        <f>IFERROR(INDEX('alimentação - Tabela 7.1'!$39:$39,
MATCH(TEXT('Tabela 7.1'!A6470,"mmmm/aaaa"),'alimentação - Tabela 7.1'!$5:$5,0)), "")</f>
        <v/>
      </c>
      <c r="D6470" s="62" t="str">
        <f>IFERROR(INDEX('alimentação - Tabela 7.1'!$39:$39,
MATCH(TEXT('Tabela 7.1'!$A6470,"mmmm/aaaa"),'alimentação - Tabela 7.1'!$5:$5,0)+1), "")</f>
        <v/>
      </c>
      <c r="E6470" s="62" t="str">
        <f>IFERROR(INDEX('alimentação - Tabela 7.1'!$39:$39,
MATCH(TEXT('Tabela 7.1'!$A6470,"mmmm/aaaa"),'alimentação - Tabela 7.1'!$5:$5,0)+2), "")</f>
        <v/>
      </c>
      <c r="F6470" s="62" t="str">
        <f>IFERROR(INDEX('alimentação - Tabela 7.1'!$39:$39,
MATCH(TEXT('Tabela 7.1'!$A6470,"mmmm/aaaa"),'alimentação - Tabela 7.1'!$5:$5,0)+3), "")</f>
        <v/>
      </c>
      <c r="G6470" s="95" t="str">
        <f>IFERROR(INDEX('alimentação - Tabela 7.1'!$39:$39,
MATCH(TEXT('Tabela 7.1'!$A6470,"mmmm/aaaa"),'alimentação - Tabela 7.1'!$5:$5,0)+4), "")</f>
        <v/>
      </c>
    </row>
    <row r="6471" spans="1:7" x14ac:dyDescent="0.25">
      <c r="A6471" s="59" t="str">
        <f>IF(
   SUMPRODUCT(--('alimentação - Tabela 7.1'!$5:$5=TEXT(DATE(2020,INT((ROW(A6469)-1)/33)+1,1),"mmmm/aaaa"))) &gt; 0,
   TEXT(DATE(2020,INT((ROW(A6469)-1)/33)+1,1),"mmm/aa"),
   ""
)</f>
        <v/>
      </c>
      <c r="B6471" s="61" t="str">
        <f>IF(A6471&lt;&gt;"", 'alimentação - Tabela 7.1'!$B$7, "" )</f>
        <v/>
      </c>
      <c r="C6471" s="62" t="str">
        <f>IFERROR(INDEX('alimentação - Tabela 7.1'!$7:$7,
MATCH(TEXT('Tabela 7.1'!A6471,"mmmm/aaaa"),'alimentação - Tabela 7.1'!$5:$5,0)), "")</f>
        <v/>
      </c>
      <c r="D6471" s="62" t="str">
        <f>IFERROR(INDEX('alimentação - Tabela 7.1'!$7:$7,
MATCH(TEXT('Tabela 7.1'!$A6471,"mmmm/aaaa"),'alimentação - Tabela 7.1'!$5:$5,0)+1), "")</f>
        <v/>
      </c>
      <c r="E6471" s="62" t="str">
        <f>IFERROR(INDEX('alimentação - Tabela 7.1'!$7:$7,
MATCH(TEXT('Tabela 7.1'!$A6471,"mmmm/aaaa"),'alimentação - Tabela 7.1'!$5:$5,0)+2), "")</f>
        <v/>
      </c>
      <c r="F6471" s="62" t="str">
        <f>IFERROR(INDEX('alimentação - Tabela 7.1'!$7:$7,
MATCH(TEXT('Tabela 7.1'!$A6471,"mmmm/aaaa"),'alimentação - Tabela 7.1'!$5:$5,0)+3), "")</f>
        <v/>
      </c>
      <c r="G6471" s="95" t="str">
        <f>IFERROR(INDEX('alimentação - Tabela 7.1'!$7:$7,
MATCH(TEXT('Tabela 7.1'!$A6471,"mmmm/aaaa"),'alimentação - Tabela 7.1'!$5:$5,0)+4), "")</f>
        <v/>
      </c>
    </row>
    <row r="6472" spans="1:7" x14ac:dyDescent="0.25">
      <c r="A6472" s="59" t="str">
        <f>IF(
   SUMPRODUCT(--('alimentação - Tabela 7.1'!$5:$5=TEXT(DATE(2020,INT((ROW(A6470)-1)/33)+1,1),"mmmm/aaaa"))) &gt; 0,
   TEXT(DATE(2020,INT((ROW(A6470)-1)/33)+1,1),"mmm/aa"),
   ""
)</f>
        <v/>
      </c>
      <c r="B6472" s="61" t="str">
        <f>IF(A6472&lt;&gt;"", 'alimentação - Tabela 7.1'!$B$8, "" )</f>
        <v/>
      </c>
      <c r="C6472" s="62" t="str">
        <f>IFERROR(INDEX('alimentação - Tabela 7.1'!$8:$8,
MATCH(TEXT('Tabela 7.1'!A6472,"mmmm/aaaa"),'alimentação - Tabela 7.1'!$5:$5,0)), "")</f>
        <v/>
      </c>
      <c r="D6472" s="62" t="str">
        <f>IFERROR(INDEX('alimentação - Tabela 7.1'!$8:$8,
MATCH(TEXT('Tabela 7.1'!$A6472,"mmmm/aaaa"),'alimentação - Tabela 7.1'!$5:$5,0)+1), "")</f>
        <v/>
      </c>
      <c r="E6472" s="62" t="str">
        <f>IFERROR(INDEX('alimentação - Tabela 7.1'!$8:$8,
MATCH(TEXT('Tabela 7.1'!$A6472,"mmmm/aaaa"),'alimentação - Tabela 7.1'!$5:$5,0)+2), "")</f>
        <v/>
      </c>
      <c r="F6472" s="62" t="str">
        <f>IFERROR(INDEX('alimentação - Tabela 7.1'!$8:$8,
MATCH(TEXT('Tabela 7.1'!$A6472,"mmmm/aaaa"),'alimentação - Tabela 7.1'!$5:$5,0)+3), "")</f>
        <v/>
      </c>
      <c r="G6472" s="95" t="str">
        <f>IFERROR(INDEX('alimentação - Tabela 7.1'!$8:$8,
MATCH(TEXT('Tabela 7.1'!$A6472,"mmmm/aaaa"),'alimentação - Tabela 7.1'!$5:$5,0)+4), "")</f>
        <v/>
      </c>
    </row>
    <row r="6473" spans="1:7" x14ac:dyDescent="0.25">
      <c r="A6473" s="59" t="str">
        <f>IF(
   SUMPRODUCT(--('alimentação - Tabela 7.1'!$5:$5=TEXT(DATE(2020,INT((ROW(A6471)-1)/33)+1,1),"mmmm/aaaa"))) &gt; 0,
   TEXT(DATE(2020,INT((ROW(A6471)-1)/33)+1,1),"mmm/aa"),
   ""
)</f>
        <v/>
      </c>
      <c r="B6473" s="61" t="str">
        <f>IF(A6473&lt;&gt;"", 'alimentação - Tabela 7.1'!$B$9, "" )</f>
        <v/>
      </c>
      <c r="C6473" s="62" t="str">
        <f>IFERROR(INDEX('alimentação - Tabela 7.1'!$9:$9,
MATCH(TEXT('Tabela 7.1'!A6473,"mmmm/aaaa"),'alimentação - Tabela 7.1'!$5:$5,0)), "")</f>
        <v/>
      </c>
      <c r="D6473" s="62" t="str">
        <f>IFERROR(INDEX('alimentação - Tabela 7.1'!$9:$9,
MATCH(TEXT('Tabela 7.1'!$A6473,"mmmm/aaaa"),'alimentação - Tabela 7.1'!$5:$5,0)+1), "")</f>
        <v/>
      </c>
      <c r="E6473" s="62" t="str">
        <f>IFERROR(INDEX('alimentação - Tabela 7.1'!$9:$9,
MATCH(TEXT('Tabela 7.1'!$A6473,"mmmm/aaaa"),'alimentação - Tabela 7.1'!$5:$5,0)+2), "")</f>
        <v/>
      </c>
      <c r="F6473" s="62" t="str">
        <f>IFERROR(INDEX('alimentação - Tabela 7.1'!$9:$9,
MATCH(TEXT('Tabela 7.1'!$A6473,"mmmm/aaaa"),'alimentação - Tabela 7.1'!$5:$5,0)+3), "")</f>
        <v/>
      </c>
      <c r="G6473" s="95" t="str">
        <f>IFERROR(INDEX('alimentação - Tabela 7.1'!$9:$9,
MATCH(TEXT('Tabela 7.1'!$A6473,"mmmm/aaaa"),'alimentação - Tabela 7.1'!$5:$5,0)+4), "")</f>
        <v/>
      </c>
    </row>
    <row r="6474" spans="1:7" x14ac:dyDescent="0.25">
      <c r="A6474" s="59" t="str">
        <f>IF(
   SUMPRODUCT(--('alimentação - Tabela 7.1'!$5:$5=TEXT(DATE(2020,INT((ROW(A6472)-1)/33)+1,1),"mmmm/aaaa"))) &gt; 0,
   TEXT(DATE(2020,INT((ROW(A6472)-1)/33)+1,1),"mmm/aa"),
   ""
)</f>
        <v/>
      </c>
      <c r="B6474" s="61" t="str">
        <f>IF(A6474&lt;&gt;"", 'alimentação - Tabela 7.1'!$B$10, "" )</f>
        <v/>
      </c>
      <c r="C6474" s="62" t="str">
        <f>IFERROR(INDEX('alimentação - Tabela 7.1'!$10:$10,
MATCH(TEXT('Tabela 7.1'!A6474,"mmmm/aaaa"),'alimentação - Tabela 7.1'!$5:$5,0)), "")</f>
        <v/>
      </c>
      <c r="D6474" s="62" t="str">
        <f>IFERROR(INDEX('alimentação - Tabela 7.1'!$10:$10,
MATCH(TEXT('Tabela 7.1'!$A6474,"mmmm/aaaa"),'alimentação - Tabela 7.1'!$5:$5,0)+1), "")</f>
        <v/>
      </c>
      <c r="E6474" s="62" t="str">
        <f>IFERROR(INDEX('alimentação - Tabela 7.1'!$10:$10,
MATCH(TEXT('Tabela 7.1'!$A6474,"mmmm/aaaa"),'alimentação - Tabela 7.1'!$5:$5,0)+2), "")</f>
        <v/>
      </c>
      <c r="F6474" s="62" t="str">
        <f>IFERROR(INDEX('alimentação - Tabela 7.1'!$10:$10,
MATCH(TEXT('Tabela 7.1'!$A6474,"mmmm/aaaa"),'alimentação - Tabela 7.1'!$5:$5,0)+3), "")</f>
        <v/>
      </c>
      <c r="G6474" s="95" t="str">
        <f>IFERROR(INDEX('alimentação - Tabela 7.1'!$10:$10,
MATCH(TEXT('Tabela 7.1'!$A6474,"mmmm/aaaa"),'alimentação - Tabela 7.1'!$5:$5,0)+4), "")</f>
        <v/>
      </c>
    </row>
    <row r="6475" spans="1:7" x14ac:dyDescent="0.25">
      <c r="A6475" s="59" t="str">
        <f>IF(
   SUMPRODUCT(--('alimentação - Tabela 7.1'!$5:$5=TEXT(DATE(2020,INT((ROW(A6473)-1)/33)+1,1),"mmmm/aaaa"))) &gt; 0,
   TEXT(DATE(2020,INT((ROW(A6473)-1)/33)+1,1),"mmm/aa"),
   ""
)</f>
        <v/>
      </c>
      <c r="B6475" s="61" t="str">
        <f>IF(A6475&lt;&gt;"", 'alimentação - Tabela 7.1'!$B$11, "" )</f>
        <v/>
      </c>
      <c r="C6475" s="62" t="str">
        <f>IFERROR(INDEX('alimentação - Tabela 7.1'!$11:$11,
MATCH(TEXT('Tabela 7.1'!A6475,"mmmm/aaaa"),'alimentação - Tabela 7.1'!$5:$5,0)), "")</f>
        <v/>
      </c>
      <c r="D6475" s="62" t="str">
        <f>IFERROR(INDEX('alimentação - Tabela 7.1'!$11:$11,
MATCH(TEXT('Tabela 7.1'!$A6475,"mmmm/aaaa"),'alimentação - Tabela 7.1'!$5:$5,0)+1), "")</f>
        <v/>
      </c>
      <c r="E6475" s="62" t="str">
        <f>IFERROR(INDEX('alimentação - Tabela 7.1'!$11:$11,
MATCH(TEXT('Tabela 7.1'!$A6475,"mmmm/aaaa"),'alimentação - Tabela 7.1'!$5:$5,0)+2), "")</f>
        <v/>
      </c>
      <c r="F6475" s="62" t="str">
        <f>IFERROR(INDEX('alimentação - Tabela 7.1'!$11:$11,
MATCH(TEXT('Tabela 7.1'!$A6475,"mmmm/aaaa"),'alimentação - Tabela 7.1'!$5:$5,0)+3), "")</f>
        <v/>
      </c>
      <c r="G6475" s="95" t="str">
        <f>IFERROR(INDEX('alimentação - Tabela 7.1'!$11:$11,
MATCH(TEXT('Tabela 7.1'!$A6475,"mmmm/aaaa"),'alimentação - Tabela 7.1'!$5:$5,0)+4), "")</f>
        <v/>
      </c>
    </row>
    <row r="6476" spans="1:7" x14ac:dyDescent="0.25">
      <c r="A6476" s="59" t="str">
        <f>IF(
   SUMPRODUCT(--('alimentação - Tabela 7.1'!$5:$5=TEXT(DATE(2020,INT((ROW(A6474)-1)/33)+1,1),"mmmm/aaaa"))) &gt; 0,
   TEXT(DATE(2020,INT((ROW(A6474)-1)/33)+1,1),"mmm/aa"),
   ""
)</f>
        <v/>
      </c>
      <c r="B6476" s="61" t="str">
        <f>IF(A6476&lt;&gt;"", 'alimentação - Tabela 7.1'!$B$12, "" )</f>
        <v/>
      </c>
      <c r="C6476" s="62" t="str">
        <f>IFERROR(INDEX('alimentação - Tabela 7.1'!$12:$12,
MATCH(TEXT('Tabela 7.1'!A6476,"mmmm/aaaa"),'alimentação - Tabela 7.1'!$5:$5,0)), "")</f>
        <v/>
      </c>
      <c r="D6476" s="62" t="str">
        <f>IFERROR(INDEX('alimentação - Tabela 7.1'!$12:$12,
MATCH(TEXT('Tabela 7.1'!$A6476,"mmmm/aaaa"),'alimentação - Tabela 7.1'!$5:$5,0)+1), "")</f>
        <v/>
      </c>
      <c r="E6476" s="62" t="str">
        <f>IFERROR(INDEX('alimentação - Tabela 7.1'!$12:$12,
MATCH(TEXT('Tabela 7.1'!$A6476,"mmmm/aaaa"),'alimentação - Tabela 7.1'!$5:$5,0)+2), "")</f>
        <v/>
      </c>
      <c r="F6476" s="62" t="str">
        <f>IFERROR(INDEX('alimentação - Tabela 7.1'!$12:$12,
MATCH(TEXT('Tabela 7.1'!$A6476,"mmmm/aaaa"),'alimentação - Tabela 7.1'!$5:$5,0)+3), "")</f>
        <v/>
      </c>
      <c r="G6476" s="95" t="str">
        <f>IFERROR(INDEX('alimentação - Tabela 7.1'!$12:$12,
MATCH(TEXT('Tabela 7.1'!$A6476,"mmmm/aaaa"),'alimentação - Tabela 7.1'!$5:$5,0)+4), "")</f>
        <v/>
      </c>
    </row>
    <row r="6477" spans="1:7" x14ac:dyDescent="0.25">
      <c r="A6477" s="59" t="str">
        <f>IF(
   SUMPRODUCT(--('alimentação - Tabela 7.1'!$5:$5=TEXT(DATE(2020,INT((ROW(A6475)-1)/33)+1,1),"mmmm/aaaa"))) &gt; 0,
   TEXT(DATE(2020,INT((ROW(A6475)-1)/33)+1,1),"mmm/aa"),
   ""
)</f>
        <v/>
      </c>
      <c r="B6477" s="61" t="str">
        <f>IF(A6477&lt;&gt;"", 'alimentação - Tabela 7.1'!$B$13, "" )</f>
        <v/>
      </c>
      <c r="C6477" s="62" t="str">
        <f>IFERROR(INDEX('alimentação - Tabela 7.1'!$13:$13,
MATCH(TEXT('Tabela 7.1'!A6477,"mmmm/aaaa"),'alimentação - Tabela 7.1'!$5:$5,0)), "")</f>
        <v/>
      </c>
      <c r="D6477" s="62" t="str">
        <f>IFERROR(INDEX('alimentação - Tabela 7.1'!$13:$13,
MATCH(TEXT('Tabela 7.1'!$A6477,"mmmm/aaaa"),'alimentação - Tabela 7.1'!$5:$5,0)+1), "")</f>
        <v/>
      </c>
      <c r="E6477" s="62" t="str">
        <f>IFERROR(INDEX('alimentação - Tabela 7.1'!$13:$13,
MATCH(TEXT('Tabela 7.1'!$A6477,"mmmm/aaaa"),'alimentação - Tabela 7.1'!$5:$5,0)+2), "")</f>
        <v/>
      </c>
      <c r="F6477" s="62" t="str">
        <f>IFERROR(INDEX('alimentação - Tabela 7.1'!$13:$13,
MATCH(TEXT('Tabela 7.1'!$A6477,"mmmm/aaaa"),'alimentação - Tabela 7.1'!$5:$5,0)+3), "")</f>
        <v/>
      </c>
      <c r="G6477" s="95" t="str">
        <f>IFERROR(INDEX('alimentação - Tabela 7.1'!$13:$13,
MATCH(TEXT('Tabela 7.1'!$A6477,"mmmm/aaaa"),'alimentação - Tabela 7.1'!$5:$5,0)+4), "")</f>
        <v/>
      </c>
    </row>
    <row r="6478" spans="1:7" x14ac:dyDescent="0.25">
      <c r="A6478" s="59" t="str">
        <f>IF(
   SUMPRODUCT(--('alimentação - Tabela 7.1'!$5:$5=TEXT(DATE(2020,INT((ROW(A6476)-1)/33)+1,1),"mmmm/aaaa"))) &gt; 0,
   TEXT(DATE(2020,INT((ROW(A6476)-1)/33)+1,1),"mmm/aa"),
   ""
)</f>
        <v/>
      </c>
      <c r="B6478" s="61" t="str">
        <f>IF(A6478&lt;&gt;"", 'alimentação - Tabela 7.1'!$B$14, "" )</f>
        <v/>
      </c>
      <c r="C6478" s="62" t="str">
        <f>IFERROR(INDEX('alimentação - Tabela 7.1'!$14:$14,
MATCH(TEXT('Tabela 7.1'!A6478,"mmmm/aaaa"),'alimentação - Tabela 7.1'!$5:$5,0)), "")</f>
        <v/>
      </c>
      <c r="D6478" s="62" t="str">
        <f>IFERROR(INDEX('alimentação - Tabela 7.1'!$14:$14,
MATCH(TEXT('Tabela 7.1'!$A6478,"mmmm/aaaa"),'alimentação - Tabela 7.1'!$5:$5,0)+1), "")</f>
        <v/>
      </c>
      <c r="E6478" s="62" t="str">
        <f>IFERROR(INDEX('alimentação - Tabela 7.1'!$14:$14,
MATCH(TEXT('Tabela 7.1'!$A6478,"mmmm/aaaa"),'alimentação - Tabela 7.1'!$5:$5,0)+2), "")</f>
        <v/>
      </c>
      <c r="F6478" s="62" t="str">
        <f>IFERROR(INDEX('alimentação - Tabela 7.1'!$14:$14,
MATCH(TEXT('Tabela 7.1'!$A6478,"mmmm/aaaa"),'alimentação - Tabela 7.1'!$5:$5,0)+3), "")</f>
        <v/>
      </c>
      <c r="G6478" s="95" t="str">
        <f>IFERROR(INDEX('alimentação - Tabela 7.1'!$14:$14,
MATCH(TEXT('Tabela 7.1'!$A6478,"mmmm/aaaa"),'alimentação - Tabela 7.1'!$5:$5,0)+4), "")</f>
        <v/>
      </c>
    </row>
    <row r="6479" spans="1:7" x14ac:dyDescent="0.25">
      <c r="A6479" s="59" t="str">
        <f>IF(
   SUMPRODUCT(--('alimentação - Tabela 7.1'!$5:$5=TEXT(DATE(2020,INT((ROW(A6477)-1)/33)+1,1),"mmmm/aaaa"))) &gt; 0,
   TEXT(DATE(2020,INT((ROW(A6477)-1)/33)+1,1),"mmm/aa"),
   ""
)</f>
        <v/>
      </c>
      <c r="B6479" s="61" t="str">
        <f>IF(A6479&lt;&gt;"", 'alimentação - Tabela 7.1'!$B$15, "" )</f>
        <v/>
      </c>
      <c r="C6479" s="62" t="str">
        <f>IFERROR(INDEX('alimentação - Tabela 7.1'!$15:$15,
MATCH(TEXT('Tabela 7.1'!A6479,"mmmm/aaaa"),'alimentação - Tabela 7.1'!$5:$5,0)), "")</f>
        <v/>
      </c>
      <c r="D6479" s="62" t="str">
        <f>IFERROR(INDEX('alimentação - Tabela 7.1'!$15:$15,
MATCH(TEXT('Tabela 7.1'!$A6479,"mmmm/aaaa"),'alimentação - Tabela 7.1'!$5:$5,0)+1), "")</f>
        <v/>
      </c>
      <c r="E6479" s="62" t="str">
        <f>IFERROR(INDEX('alimentação - Tabela 7.1'!$15:$15,
MATCH(TEXT('Tabela 7.1'!$A6479,"mmmm/aaaa"),'alimentação - Tabela 7.1'!$5:$5,0)+2), "")</f>
        <v/>
      </c>
      <c r="F6479" s="62" t="str">
        <f>IFERROR(INDEX('alimentação - Tabela 7.1'!$15:$15,
MATCH(TEXT('Tabela 7.1'!$A6479,"mmmm/aaaa"),'alimentação - Tabela 7.1'!$5:$5,0)+3), "")</f>
        <v/>
      </c>
      <c r="G6479" s="95" t="str">
        <f>IFERROR(INDEX('alimentação - Tabela 7.1'!$15:$15,
MATCH(TEXT('Tabela 7.1'!$A6479,"mmmm/aaaa"),'alimentação - Tabela 7.1'!$5:$5,0)+4), "")</f>
        <v/>
      </c>
    </row>
    <row r="6480" spans="1:7" x14ac:dyDescent="0.25">
      <c r="A6480" s="59" t="str">
        <f>IF(
   SUMPRODUCT(--('alimentação - Tabela 7.1'!$5:$5=TEXT(DATE(2020,INT((ROW(A6478)-1)/33)+1,1),"mmmm/aaaa"))) &gt; 0,
   TEXT(DATE(2020,INT((ROW(A6478)-1)/33)+1,1),"mmm/aa"),
   ""
)</f>
        <v/>
      </c>
      <c r="B6480" s="61" t="str">
        <f>IF(A6480&lt;&gt;"", 'alimentação - Tabela 7.1'!$B$16, "" )</f>
        <v/>
      </c>
      <c r="C6480" s="62" t="str">
        <f>IFERROR(INDEX('alimentação - Tabela 7.1'!$16:$16,
MATCH(TEXT('Tabela 7.1'!A6480,"mmmm/aaaa"),'alimentação - Tabela 7.1'!$5:$5,0)), "")</f>
        <v/>
      </c>
      <c r="D6480" s="62" t="str">
        <f>IFERROR(INDEX('alimentação - Tabela 7.1'!$16:$16,
MATCH(TEXT('Tabela 7.1'!$A6480,"mmmm/aaaa"),'alimentação - Tabela 7.1'!$5:$5,0)+1), "")</f>
        <v/>
      </c>
      <c r="E6480" s="62" t="str">
        <f>IFERROR(INDEX('alimentação - Tabela 7.1'!$16:$16,
MATCH(TEXT('Tabela 7.1'!$A6480,"mmmm/aaaa"),'alimentação - Tabela 7.1'!$5:$5,0)+2), "")</f>
        <v/>
      </c>
      <c r="F6480" s="62" t="str">
        <f>IFERROR(INDEX('alimentação - Tabela 7.1'!$16:$16,
MATCH(TEXT('Tabela 7.1'!$A6480,"mmmm/aaaa"),'alimentação - Tabela 7.1'!$5:$5,0)+3), "")</f>
        <v/>
      </c>
      <c r="G6480" s="95" t="str">
        <f>IFERROR(INDEX('alimentação - Tabela 7.1'!$16:$16,
MATCH(TEXT('Tabela 7.1'!$A6480,"mmmm/aaaa"),'alimentação - Tabela 7.1'!$5:$5,0)+4), "")</f>
        <v/>
      </c>
    </row>
    <row r="6481" spans="1:7" x14ac:dyDescent="0.25">
      <c r="A6481" s="59" t="str">
        <f>IF(
   SUMPRODUCT(--('alimentação - Tabela 7.1'!$5:$5=TEXT(DATE(2020,INT((ROW(A6479)-1)/33)+1,1),"mmmm/aaaa"))) &gt; 0,
   TEXT(DATE(2020,INT((ROW(A6479)-1)/33)+1,1),"mmm/aa"),
   ""
)</f>
        <v/>
      </c>
      <c r="B6481" s="61" t="str">
        <f>IF(A6481&lt;&gt;"", 'alimentação - Tabela 7.1'!$B$17, "" )</f>
        <v/>
      </c>
      <c r="C6481" s="62" t="str">
        <f>IFERROR(INDEX('alimentação - Tabela 7.1'!$17:$17,
MATCH(TEXT('Tabela 7.1'!A6481,"mmmm/aaaa"),'alimentação - Tabela 7.1'!$5:$5,0)), "")</f>
        <v/>
      </c>
      <c r="D6481" s="62" t="str">
        <f>IFERROR(INDEX('alimentação - Tabela 7.1'!$17:$17,
MATCH(TEXT('Tabela 7.1'!$A6481,"mmmm/aaaa"),'alimentação - Tabela 7.1'!$5:$5,0)+1), "")</f>
        <v/>
      </c>
      <c r="E6481" s="62" t="str">
        <f>IFERROR(INDEX('alimentação - Tabela 7.1'!$17:$17,
MATCH(TEXT('Tabela 7.1'!$A6481,"mmmm/aaaa"),'alimentação - Tabela 7.1'!$5:$5,0)+2), "")</f>
        <v/>
      </c>
      <c r="F6481" s="62" t="str">
        <f>IFERROR(INDEX('alimentação - Tabela 7.1'!$17:$17,
MATCH(TEXT('Tabela 7.1'!$A6481,"mmmm/aaaa"),'alimentação - Tabela 7.1'!$5:$5,0)+3), "")</f>
        <v/>
      </c>
      <c r="G6481" s="95" t="str">
        <f>IFERROR(INDEX('alimentação - Tabela 7.1'!$17:$17,
MATCH(TEXT('Tabela 7.1'!$A6481,"mmmm/aaaa"),'alimentação - Tabela 7.1'!$5:$5,0)+4), "")</f>
        <v/>
      </c>
    </row>
    <row r="6482" spans="1:7" x14ac:dyDescent="0.25">
      <c r="A6482" s="59" t="str">
        <f>IF(
   SUMPRODUCT(--('alimentação - Tabela 7.1'!$5:$5=TEXT(DATE(2020,INT((ROW(A6480)-1)/33)+1,1),"mmmm/aaaa"))) &gt; 0,
   TEXT(DATE(2020,INT((ROW(A6480)-1)/33)+1,1),"mmm/aa"),
   ""
)</f>
        <v/>
      </c>
      <c r="B6482" s="61" t="str">
        <f>IF(A6482&lt;&gt;"", 'alimentação - Tabela 7.1'!$B$18, "" )</f>
        <v/>
      </c>
      <c r="C6482" s="62" t="str">
        <f>IFERROR(INDEX('alimentação - Tabela 7.1'!$18:$18,
MATCH(TEXT('Tabela 7.1'!A6482,"mmmm/aaaa"),'alimentação - Tabela 7.1'!$5:$5,0)), "")</f>
        <v/>
      </c>
      <c r="D6482" s="62" t="str">
        <f>IFERROR(INDEX('alimentação - Tabela 7.1'!$18:$18,
MATCH(TEXT('Tabela 7.1'!$A6482,"mmmm/aaaa"),'alimentação - Tabela 7.1'!$5:$5,0)+1), "")</f>
        <v/>
      </c>
      <c r="E6482" s="62" t="str">
        <f>IFERROR(INDEX('alimentação - Tabela 7.1'!$18:$18,
MATCH(TEXT('Tabela 7.1'!$A6482,"mmmm/aaaa"),'alimentação - Tabela 7.1'!$5:$5,0)+2), "")</f>
        <v/>
      </c>
      <c r="F6482" s="62" t="str">
        <f>IFERROR(INDEX('alimentação - Tabela 7.1'!$18:$18,
MATCH(TEXT('Tabela 7.1'!$A6482,"mmmm/aaaa"),'alimentação - Tabela 7.1'!$5:$5,0)+3), "")</f>
        <v/>
      </c>
      <c r="G6482" s="95" t="str">
        <f>IFERROR(INDEX('alimentação - Tabela 7.1'!$18:$18,
MATCH(TEXT('Tabela 7.1'!$A6482,"mmmm/aaaa"),'alimentação - Tabela 7.1'!$5:$5,0)+4), "")</f>
        <v/>
      </c>
    </row>
    <row r="6483" spans="1:7" x14ac:dyDescent="0.25">
      <c r="A6483" s="59" t="str">
        <f>IF(
   SUMPRODUCT(--('alimentação - Tabela 7.1'!$5:$5=TEXT(DATE(2020,INT((ROW(A6481)-1)/33)+1,1),"mmmm/aaaa"))) &gt; 0,
   TEXT(DATE(2020,INT((ROW(A6481)-1)/33)+1,1),"mmm/aa"),
   ""
)</f>
        <v/>
      </c>
      <c r="B6483" s="61" t="str">
        <f>IF(A6483&lt;&gt;"", 'alimentação - Tabela 7.1'!$B$19, "" )</f>
        <v/>
      </c>
      <c r="C6483" s="62" t="str">
        <f>IFERROR(INDEX('alimentação - Tabela 7.1'!$19:$19,
MATCH(TEXT('Tabela 7.1'!A6483,"mmmm/aaaa"),'alimentação - Tabela 7.1'!$5:$5,0)), "")</f>
        <v/>
      </c>
      <c r="D6483" s="62" t="str">
        <f>IFERROR(INDEX('alimentação - Tabela 7.1'!$19:$19,
MATCH(TEXT('Tabela 7.1'!$A6483,"mmmm/aaaa"),'alimentação - Tabela 7.1'!$5:$5,0)+1), "")</f>
        <v/>
      </c>
      <c r="E6483" s="62" t="str">
        <f>IFERROR(INDEX('alimentação - Tabela 7.1'!$19:$19,
MATCH(TEXT('Tabela 7.1'!$A6483,"mmmm/aaaa"),'alimentação - Tabela 7.1'!$5:$5,0)+2), "")</f>
        <v/>
      </c>
      <c r="F6483" s="62" t="str">
        <f>IFERROR(INDEX('alimentação - Tabela 7.1'!$19:$19,
MATCH(TEXT('Tabela 7.1'!$A6483,"mmmm/aaaa"),'alimentação - Tabela 7.1'!$5:$5,0)+3), "")</f>
        <v/>
      </c>
      <c r="G6483" s="95" t="str">
        <f>IFERROR(INDEX('alimentação - Tabela 7.1'!$19:$19,
MATCH(TEXT('Tabela 7.1'!$A6483,"mmmm/aaaa"),'alimentação - Tabela 7.1'!$5:$5,0)+4), "")</f>
        <v/>
      </c>
    </row>
    <row r="6484" spans="1:7" x14ac:dyDescent="0.25">
      <c r="A6484" s="59" t="str">
        <f>IF(
   SUMPRODUCT(--('alimentação - Tabela 7.1'!$5:$5=TEXT(DATE(2020,INT((ROW(A6482)-1)/33)+1,1),"mmmm/aaaa"))) &gt; 0,
   TEXT(DATE(2020,INT((ROW(A6482)-1)/33)+1,1),"mmm/aa"),
   ""
)</f>
        <v/>
      </c>
      <c r="B6484" s="61" t="str">
        <f>IF(A6484&lt;&gt;"", 'alimentação - Tabela 7.1'!$B$20, "" )</f>
        <v/>
      </c>
      <c r="C6484" s="62" t="str">
        <f>IFERROR(INDEX('alimentação - Tabela 7.1'!$20:$20,
MATCH(TEXT('Tabela 7.1'!A6484,"mmmm/aaaa"),'alimentação - Tabela 7.1'!$5:$5,0)), "")</f>
        <v/>
      </c>
      <c r="D6484" s="62" t="str">
        <f>IFERROR(INDEX('alimentação - Tabela 7.1'!$20:$20,
MATCH(TEXT('Tabela 7.1'!$A6484,"mmmm/aaaa"),'alimentação - Tabela 7.1'!$5:$5,0)+1), "")</f>
        <v/>
      </c>
      <c r="E6484" s="62" t="str">
        <f>IFERROR(INDEX('alimentação - Tabela 7.1'!$20:$20,
MATCH(TEXT('Tabela 7.1'!$A6484,"mmmm/aaaa"),'alimentação - Tabela 7.1'!$5:$5,0)+2), "")</f>
        <v/>
      </c>
      <c r="F6484" s="62" t="str">
        <f>IFERROR(INDEX('alimentação - Tabela 7.1'!$20:$20,
MATCH(TEXT('Tabela 7.1'!$A6484,"mmmm/aaaa"),'alimentação - Tabela 7.1'!$5:$5,0)+3), "")</f>
        <v/>
      </c>
      <c r="G6484" s="95" t="str">
        <f>IFERROR(INDEX('alimentação - Tabela 7.1'!$20:$20,
MATCH(TEXT('Tabela 7.1'!$A6484,"mmmm/aaaa"),'alimentação - Tabela 7.1'!$5:$5,0)+4), "")</f>
        <v/>
      </c>
    </row>
    <row r="6485" spans="1:7" x14ac:dyDescent="0.25">
      <c r="A6485" s="59" t="str">
        <f>IF(
   SUMPRODUCT(--('alimentação - Tabela 7.1'!$5:$5=TEXT(DATE(2020,INT((ROW(A6483)-1)/33)+1,1),"mmmm/aaaa"))) &gt; 0,
   TEXT(DATE(2020,INT((ROW(A6483)-1)/33)+1,1),"mmm/aa"),
   ""
)</f>
        <v/>
      </c>
      <c r="B6485" s="61" t="str">
        <f>IF(A6485&lt;&gt;"", 'alimentação - Tabela 7.1'!$B$21, "" )</f>
        <v/>
      </c>
      <c r="C6485" s="62" t="str">
        <f>IFERROR(INDEX('alimentação - Tabela 7.1'!$21:$21,
MATCH(TEXT('Tabela 7.1'!A6485,"mmmm/aaaa"),'alimentação - Tabela 7.1'!$5:$5,0)), "")</f>
        <v/>
      </c>
      <c r="D6485" s="62" t="str">
        <f>IFERROR(INDEX('alimentação - Tabela 7.1'!$21:$21,
MATCH(TEXT('Tabela 7.1'!$A6485,"mmmm/aaaa"),'alimentação - Tabela 7.1'!$5:$5,0)+1), "")</f>
        <v/>
      </c>
      <c r="E6485" s="62" t="str">
        <f>IFERROR(INDEX('alimentação - Tabela 7.1'!$21:$21,
MATCH(TEXT('Tabela 7.1'!$A6485,"mmmm/aaaa"),'alimentação - Tabela 7.1'!$5:$5,0)+2), "")</f>
        <v/>
      </c>
      <c r="F6485" s="62" t="str">
        <f>IFERROR(INDEX('alimentação - Tabela 7.1'!$21:$21,
MATCH(TEXT('Tabela 7.1'!$A6485,"mmmm/aaaa"),'alimentação - Tabela 7.1'!$5:$5,0)+3), "")</f>
        <v/>
      </c>
      <c r="G6485" s="95" t="str">
        <f>IFERROR(INDEX('alimentação - Tabela 7.1'!$21:$21,
MATCH(TEXT('Tabela 7.1'!$A6485,"mmmm/aaaa"),'alimentação - Tabela 7.1'!$5:$5,0)+4), "")</f>
        <v/>
      </c>
    </row>
    <row r="6486" spans="1:7" x14ac:dyDescent="0.25">
      <c r="A6486" s="59" t="str">
        <f>IF(
   SUMPRODUCT(--('alimentação - Tabela 7.1'!$5:$5=TEXT(DATE(2020,INT((ROW(A6484)-1)/33)+1,1),"mmmm/aaaa"))) &gt; 0,
   TEXT(DATE(2020,INT((ROW(A6484)-1)/33)+1,1),"mmm/aa"),
   ""
)</f>
        <v/>
      </c>
      <c r="B6486" s="61" t="str">
        <f>IF(A6486&lt;&gt;"", 'alimentação - Tabela 7.1'!$B$22, "" )</f>
        <v/>
      </c>
      <c r="C6486" s="62" t="str">
        <f>IFERROR(INDEX('alimentação - Tabela 7.1'!$22:$22,
MATCH(TEXT('Tabela 7.1'!A6486,"mmmm/aaaa"),'alimentação - Tabela 7.1'!$5:$5,0)), "")</f>
        <v/>
      </c>
      <c r="D6486" s="62" t="str">
        <f>IFERROR(INDEX('alimentação - Tabela 7.1'!$22:$22,
MATCH(TEXT('Tabela 7.1'!$A6486,"mmmm/aaaa"),'alimentação - Tabela 7.1'!$5:$5,0)+1), "")</f>
        <v/>
      </c>
      <c r="E6486" s="62" t="str">
        <f>IFERROR(INDEX('alimentação - Tabela 7.1'!$22:$22,
MATCH(TEXT('Tabela 7.1'!$A6486,"mmmm/aaaa"),'alimentação - Tabela 7.1'!$5:$5,0)+2), "")</f>
        <v/>
      </c>
      <c r="F6486" s="62" t="str">
        <f>IFERROR(INDEX('alimentação - Tabela 7.1'!$22:$22,
MATCH(TEXT('Tabela 7.1'!$A6486,"mmmm/aaaa"),'alimentação - Tabela 7.1'!$5:$5,0)+3), "")</f>
        <v/>
      </c>
      <c r="G6486" s="95" t="str">
        <f>IFERROR(INDEX('alimentação - Tabela 7.1'!$22:$22,
MATCH(TEXT('Tabela 7.1'!$A6486,"mmmm/aaaa"),'alimentação - Tabela 7.1'!$5:$5,0)+4), "")</f>
        <v/>
      </c>
    </row>
    <row r="6487" spans="1:7" x14ac:dyDescent="0.25">
      <c r="A6487" s="59" t="str">
        <f>IF(
   SUMPRODUCT(--('alimentação - Tabela 7.1'!$5:$5=TEXT(DATE(2020,INT((ROW(A6485)-1)/33)+1,1),"mmmm/aaaa"))) &gt; 0,
   TEXT(DATE(2020,INT((ROW(A6485)-1)/33)+1,1),"mmm/aa"),
   ""
)</f>
        <v/>
      </c>
      <c r="B6487" s="61" t="str">
        <f>IF(A6487&lt;&gt;"", 'alimentação - Tabela 7.1'!$B$23, "" )</f>
        <v/>
      </c>
      <c r="C6487" s="62" t="str">
        <f>IFERROR(INDEX('alimentação - Tabela 7.1'!$23:$23,
MATCH(TEXT('Tabela 7.1'!A6487,"mmmm/aaaa"),'alimentação - Tabela 7.1'!$5:$5,0)), "")</f>
        <v/>
      </c>
      <c r="D6487" s="62" t="str">
        <f>IFERROR(INDEX('alimentação - Tabela 7.1'!$23:$23,
MATCH(TEXT('Tabela 7.1'!$A6487,"mmmm/aaaa"),'alimentação - Tabela 7.1'!$5:$5,0)+1), "")</f>
        <v/>
      </c>
      <c r="E6487" s="62" t="str">
        <f>IFERROR(INDEX('alimentação - Tabela 7.1'!$23:$23,
MATCH(TEXT('Tabela 7.1'!$A6487,"mmmm/aaaa"),'alimentação - Tabela 7.1'!$5:$5,0)+2), "")</f>
        <v/>
      </c>
      <c r="F6487" s="62" t="str">
        <f>IFERROR(INDEX('alimentação - Tabela 7.1'!$23:$23,
MATCH(TEXT('Tabela 7.1'!$A6487,"mmmm/aaaa"),'alimentação - Tabela 7.1'!$5:$5,0)+3), "")</f>
        <v/>
      </c>
      <c r="G6487" s="95" t="str">
        <f>IFERROR(INDEX('alimentação - Tabela 7.1'!$23:$23,
MATCH(TEXT('Tabela 7.1'!$A6487,"mmmm/aaaa"),'alimentação - Tabela 7.1'!$5:$5,0)+4), "")</f>
        <v/>
      </c>
    </row>
    <row r="6488" spans="1:7" x14ac:dyDescent="0.25">
      <c r="A6488" s="59" t="str">
        <f>IF(
   SUMPRODUCT(--('alimentação - Tabela 7.1'!$5:$5=TEXT(DATE(2020,INT((ROW(A6486)-1)/33)+1,1),"mmmm/aaaa"))) &gt; 0,
   TEXT(DATE(2020,INT((ROW(A6486)-1)/33)+1,1),"mmm/aa"),
   ""
)</f>
        <v/>
      </c>
      <c r="B6488" s="61" t="str">
        <f>IF(A6488&lt;&gt;"", 'alimentação - Tabela 7.1'!$B$24, "" )</f>
        <v/>
      </c>
      <c r="C6488" s="62" t="str">
        <f>IFERROR(INDEX('alimentação - Tabela 7.1'!$24:$24,
MATCH(TEXT('Tabela 7.1'!A6488,"mmmm/aaaa"),'alimentação - Tabela 7.1'!$5:$5,0)), "")</f>
        <v/>
      </c>
      <c r="D6488" s="62" t="str">
        <f>IFERROR(INDEX('alimentação - Tabela 7.1'!$24:$24,
MATCH(TEXT('Tabela 7.1'!$A6488,"mmmm/aaaa"),'alimentação - Tabela 7.1'!$5:$5,0)+1), "")</f>
        <v/>
      </c>
      <c r="E6488" s="62" t="str">
        <f>IFERROR(INDEX('alimentação - Tabela 7.1'!$24:$24,
MATCH(TEXT('Tabela 7.1'!$A6488,"mmmm/aaaa"),'alimentação - Tabela 7.1'!$5:$5,0)+2), "")</f>
        <v/>
      </c>
      <c r="F6488" s="62" t="str">
        <f>IFERROR(INDEX('alimentação - Tabela 7.1'!$24:$24,
MATCH(TEXT('Tabela 7.1'!$A6488,"mmmm/aaaa"),'alimentação - Tabela 7.1'!$5:$5,0)+3), "")</f>
        <v/>
      </c>
      <c r="G6488" s="95" t="str">
        <f>IFERROR(INDEX('alimentação - Tabela 7.1'!$24:$24,
MATCH(TEXT('Tabela 7.1'!$A6488,"mmmm/aaaa"),'alimentação - Tabela 7.1'!$5:$5,0)+4), "")</f>
        <v/>
      </c>
    </row>
    <row r="6489" spans="1:7" x14ac:dyDescent="0.25">
      <c r="A6489" s="59" t="str">
        <f>IF(
   SUMPRODUCT(--('alimentação - Tabela 7.1'!$5:$5=TEXT(DATE(2020,INT((ROW(A6487)-1)/33)+1,1),"mmmm/aaaa"))) &gt; 0,
   TEXT(DATE(2020,INT((ROW(A6487)-1)/33)+1,1),"mmm/aa"),
   ""
)</f>
        <v/>
      </c>
      <c r="B6489" s="61" t="str">
        <f>IF(A6489&lt;&gt;"", 'alimentação - Tabela 7.1'!$B$25, "" )</f>
        <v/>
      </c>
      <c r="C6489" s="62" t="str">
        <f>IFERROR(INDEX('alimentação - Tabela 7.1'!$25:$25,
MATCH(TEXT('Tabela 7.1'!A6489,"mmmm/aaaa"),'alimentação - Tabela 7.1'!$5:$5,0)), "")</f>
        <v/>
      </c>
      <c r="D6489" s="62" t="str">
        <f>IFERROR(INDEX('alimentação - Tabela 7.1'!$25:$25,
MATCH(TEXT('Tabela 7.1'!$A6489,"mmmm/aaaa"),'alimentação - Tabela 7.1'!$5:$5,0)+1), "")</f>
        <v/>
      </c>
      <c r="E6489" s="62" t="str">
        <f>IFERROR(INDEX('alimentação - Tabela 7.1'!$25:$25,
MATCH(TEXT('Tabela 7.1'!$A6489,"mmmm/aaaa"),'alimentação - Tabela 7.1'!$5:$5,0)+2), "")</f>
        <v/>
      </c>
      <c r="F6489" s="62" t="str">
        <f>IFERROR(INDEX('alimentação - Tabela 7.1'!$25:$25,
MATCH(TEXT('Tabela 7.1'!$A6489,"mmmm/aaaa"),'alimentação - Tabela 7.1'!$5:$5,0)+3), "")</f>
        <v/>
      </c>
      <c r="G6489" s="95" t="str">
        <f>IFERROR(INDEX('alimentação - Tabela 7.1'!$25:$25,
MATCH(TEXT('Tabela 7.1'!$A6489,"mmmm/aaaa"),'alimentação - Tabela 7.1'!$5:$5,0)+4), "")</f>
        <v/>
      </c>
    </row>
    <row r="6490" spans="1:7" x14ac:dyDescent="0.25">
      <c r="A6490" s="59" t="str">
        <f>IF(
   SUMPRODUCT(--('alimentação - Tabela 7.1'!$5:$5=TEXT(DATE(2020,INT((ROW(A6488)-1)/33)+1,1),"mmmm/aaaa"))) &gt; 0,
   TEXT(DATE(2020,INT((ROW(A6488)-1)/33)+1,1),"mmm/aa"),
   ""
)</f>
        <v/>
      </c>
      <c r="B6490" s="61" t="str">
        <f>IF(A6490&lt;&gt;"", 'alimentação - Tabela 7.1'!$B$26, "" )</f>
        <v/>
      </c>
      <c r="C6490" s="62" t="str">
        <f>IFERROR(INDEX('alimentação - Tabela 7.1'!$26:$26,
MATCH(TEXT('Tabela 7.1'!A6490,"mmmm/aaaa"),'alimentação - Tabela 7.1'!$5:$5,0)), "")</f>
        <v/>
      </c>
      <c r="D6490" s="62" t="str">
        <f>IFERROR(INDEX('alimentação - Tabela 7.1'!$26:$26,
MATCH(TEXT('Tabela 7.1'!$A6490,"mmmm/aaaa"),'alimentação - Tabela 7.1'!$5:$5,0)+1), "")</f>
        <v/>
      </c>
      <c r="E6490" s="62" t="str">
        <f>IFERROR(INDEX('alimentação - Tabela 7.1'!$26:$26,
MATCH(TEXT('Tabela 7.1'!$A6490,"mmmm/aaaa"),'alimentação - Tabela 7.1'!$5:$5,0)+2), "")</f>
        <v/>
      </c>
      <c r="F6490" s="62" t="str">
        <f>IFERROR(INDEX('alimentação - Tabela 7.1'!$26:$26,
MATCH(TEXT('Tabela 7.1'!$A6490,"mmmm/aaaa"),'alimentação - Tabela 7.1'!$5:$5,0)+3), "")</f>
        <v/>
      </c>
      <c r="G6490" s="95" t="str">
        <f>IFERROR(INDEX('alimentação - Tabela 7.1'!$26:$26,
MATCH(TEXT('Tabela 7.1'!$A6490,"mmmm/aaaa"),'alimentação - Tabela 7.1'!$5:$5,0)+4), "")</f>
        <v/>
      </c>
    </row>
    <row r="6491" spans="1:7" x14ac:dyDescent="0.25">
      <c r="A6491" s="59" t="str">
        <f>IF(
   SUMPRODUCT(--('alimentação - Tabela 7.1'!$5:$5=TEXT(DATE(2020,INT((ROW(A6489)-1)/33)+1,1),"mmmm/aaaa"))) &gt; 0,
   TEXT(DATE(2020,INT((ROW(A6489)-1)/33)+1,1),"mmm/aa"),
   ""
)</f>
        <v/>
      </c>
      <c r="B6491" s="61" t="str">
        <f>IF(A6491&lt;&gt;"", 'alimentação - Tabela 7.1'!$B$27, "" )</f>
        <v/>
      </c>
      <c r="C6491" s="62" t="str">
        <f>IFERROR(INDEX('alimentação - Tabela 7.1'!$27:$27,
MATCH(TEXT('Tabela 7.1'!A6491,"mmmm/aaaa"),'alimentação - Tabela 7.1'!$5:$5,0)), "")</f>
        <v/>
      </c>
      <c r="D6491" s="62" t="str">
        <f>IFERROR(INDEX('alimentação - Tabela 7.1'!$27:$27,
MATCH(TEXT('Tabela 7.1'!$A6491,"mmmm/aaaa"),'alimentação - Tabela 7.1'!$5:$5,0)+1), "")</f>
        <v/>
      </c>
      <c r="E6491" s="62" t="str">
        <f>IFERROR(INDEX('alimentação - Tabela 7.1'!$27:$27,
MATCH(TEXT('Tabela 7.1'!$A6491,"mmmm/aaaa"),'alimentação - Tabela 7.1'!$5:$5,0)+2), "")</f>
        <v/>
      </c>
      <c r="F6491" s="62" t="str">
        <f>IFERROR(INDEX('alimentação - Tabela 7.1'!$27:$27,
MATCH(TEXT('Tabela 7.1'!$A6491,"mmmm/aaaa"),'alimentação - Tabela 7.1'!$5:$5,0)+3), "")</f>
        <v/>
      </c>
      <c r="G6491" s="95" t="str">
        <f>IFERROR(INDEX('alimentação - Tabela 7.1'!$27:$27,
MATCH(TEXT('Tabela 7.1'!$A6491,"mmmm/aaaa"),'alimentação - Tabela 7.1'!$5:$5,0)+4), "")</f>
        <v/>
      </c>
    </row>
    <row r="6492" spans="1:7" x14ac:dyDescent="0.25">
      <c r="A6492" s="59" t="str">
        <f>IF(
   SUMPRODUCT(--('alimentação - Tabela 7.1'!$5:$5=TEXT(DATE(2020,INT((ROW(A6490)-1)/33)+1,1),"mmmm/aaaa"))) &gt; 0,
   TEXT(DATE(2020,INT((ROW(A6490)-1)/33)+1,1),"mmm/aa"),
   ""
)</f>
        <v/>
      </c>
      <c r="B6492" s="61" t="str">
        <f>IF(A6492&lt;&gt;"", 'alimentação - Tabela 7.1'!$B$28, "" )</f>
        <v/>
      </c>
      <c r="C6492" s="62" t="str">
        <f>IFERROR(INDEX('alimentação - Tabela 7.1'!$28:$28,
MATCH(TEXT('Tabela 7.1'!A6492,"mmmm/aaaa"),'alimentação - Tabela 7.1'!$5:$5,0)), "")</f>
        <v/>
      </c>
      <c r="D6492" s="62" t="str">
        <f>IFERROR(INDEX('alimentação - Tabela 7.1'!$28:$28,
MATCH(TEXT('Tabela 7.1'!$A6492,"mmmm/aaaa"),'alimentação - Tabela 7.1'!$5:$5,0)+1), "")</f>
        <v/>
      </c>
      <c r="E6492" s="62" t="str">
        <f>IFERROR(INDEX('alimentação - Tabela 7.1'!$28:$28,
MATCH(TEXT('Tabela 7.1'!$A6492,"mmmm/aaaa"),'alimentação - Tabela 7.1'!$5:$5,0)+2), "")</f>
        <v/>
      </c>
      <c r="F6492" s="62" t="str">
        <f>IFERROR(INDEX('alimentação - Tabela 7.1'!$28:$28,
MATCH(TEXT('Tabela 7.1'!$A6492,"mmmm/aaaa"),'alimentação - Tabela 7.1'!$5:$5,0)+3), "")</f>
        <v/>
      </c>
      <c r="G6492" s="95" t="str">
        <f>IFERROR(INDEX('alimentação - Tabela 7.1'!$28:$28,
MATCH(TEXT('Tabela 7.1'!$A6492,"mmmm/aaaa"),'alimentação - Tabela 7.1'!$5:$5,0)+4), "")</f>
        <v/>
      </c>
    </row>
    <row r="6493" spans="1:7" x14ac:dyDescent="0.25">
      <c r="A6493" s="59" t="str">
        <f>IF(
   SUMPRODUCT(--('alimentação - Tabela 7.1'!$5:$5=TEXT(DATE(2020,INT((ROW(A6491)-1)/33)+1,1),"mmmm/aaaa"))) &gt; 0,
   TEXT(DATE(2020,INT((ROW(A6491)-1)/33)+1,1),"mmm/aa"),
   ""
)</f>
        <v/>
      </c>
      <c r="B6493" s="61" t="str">
        <f>IF(A6493&lt;&gt;"", 'alimentação - Tabela 7.1'!$B$29, "" )</f>
        <v/>
      </c>
      <c r="C6493" s="62" t="str">
        <f>IFERROR(INDEX('alimentação - Tabela 7.1'!$29:$29,
MATCH(TEXT('Tabela 7.1'!A6493,"mmmm/aaaa"),'alimentação - Tabela 7.1'!$5:$5,0)), "")</f>
        <v/>
      </c>
      <c r="D6493" s="62" t="str">
        <f>IFERROR(INDEX('alimentação - Tabela 7.1'!$29:$29,
MATCH(TEXT('Tabela 7.1'!$A6493,"mmmm/aaaa"),'alimentação - Tabela 7.1'!$5:$5,0)+1), "")</f>
        <v/>
      </c>
      <c r="E6493" s="62" t="str">
        <f>IFERROR(INDEX('alimentação - Tabela 7.1'!$29:$29,
MATCH(TEXT('Tabela 7.1'!$A6493,"mmmm/aaaa"),'alimentação - Tabela 7.1'!$5:$5,0)+2), "")</f>
        <v/>
      </c>
      <c r="F6493" s="62" t="str">
        <f>IFERROR(INDEX('alimentação - Tabela 7.1'!$29:$29,
MATCH(TEXT('Tabela 7.1'!$A6493,"mmmm/aaaa"),'alimentação - Tabela 7.1'!$5:$5,0)+3), "")</f>
        <v/>
      </c>
      <c r="G6493" s="95" t="str">
        <f>IFERROR(INDEX('alimentação - Tabela 7.1'!$29:$29,
MATCH(TEXT('Tabela 7.1'!$A6493,"mmmm/aaaa"),'alimentação - Tabela 7.1'!$5:$5,0)+4), "")</f>
        <v/>
      </c>
    </row>
    <row r="6494" spans="1:7" x14ac:dyDescent="0.25">
      <c r="A6494" s="59" t="str">
        <f>IF(
   SUMPRODUCT(--('alimentação - Tabela 7.1'!$5:$5=TEXT(DATE(2020,INT((ROW(A6492)-1)/33)+1,1),"mmmm/aaaa"))) &gt; 0,
   TEXT(DATE(2020,INT((ROW(A6492)-1)/33)+1,1),"mmm/aa"),
   ""
)</f>
        <v/>
      </c>
      <c r="B6494" s="61" t="str">
        <f>IF(A6494&lt;&gt;"", 'alimentação - Tabela 7.1'!$B$30, "" )</f>
        <v/>
      </c>
      <c r="C6494" s="62" t="str">
        <f>IFERROR(INDEX('alimentação - Tabela 7.1'!$30:$30,
MATCH(TEXT('Tabela 7.1'!A6494,"mmmm/aaaa"),'alimentação - Tabela 7.1'!$5:$5,0)), "")</f>
        <v/>
      </c>
      <c r="D6494" s="62" t="str">
        <f>IFERROR(INDEX('alimentação - Tabela 7.1'!$30:$30,
MATCH(TEXT('Tabela 7.1'!$A6494,"mmmm/aaaa"),'alimentação - Tabela 7.1'!$5:$5,0)+1), "")</f>
        <v/>
      </c>
      <c r="E6494" s="62" t="str">
        <f>IFERROR(INDEX('alimentação - Tabela 7.1'!$30:$30,
MATCH(TEXT('Tabela 7.1'!$A6494,"mmmm/aaaa"),'alimentação - Tabela 7.1'!$5:$5,0)+2), "")</f>
        <v/>
      </c>
      <c r="F6494" s="62" t="str">
        <f>IFERROR(INDEX('alimentação - Tabela 7.1'!$30:$30,
MATCH(TEXT('Tabela 7.1'!$A6494,"mmmm/aaaa"),'alimentação - Tabela 7.1'!$5:$5,0)+3), "")</f>
        <v/>
      </c>
      <c r="G6494" s="95" t="str">
        <f>IFERROR(INDEX('alimentação - Tabela 7.1'!$30:$30,
MATCH(TEXT('Tabela 7.1'!$A6494,"mmmm/aaaa"),'alimentação - Tabela 7.1'!$5:$5,0)+4), "")</f>
        <v/>
      </c>
    </row>
    <row r="6495" spans="1:7" x14ac:dyDescent="0.25">
      <c r="A6495" s="59" t="str">
        <f>IF(
   SUMPRODUCT(--('alimentação - Tabela 7.1'!$5:$5=TEXT(DATE(2020,INT((ROW(A6493)-1)/33)+1,1),"mmmm/aaaa"))) &gt; 0,
   TEXT(DATE(2020,INT((ROW(A6493)-1)/33)+1,1),"mmm/aa"),
   ""
)</f>
        <v/>
      </c>
      <c r="B6495" s="61" t="str">
        <f>IF(A6495&lt;&gt;"", 'alimentação - Tabela 7.1'!$B$31, "" )</f>
        <v/>
      </c>
      <c r="C6495" s="62" t="str">
        <f>IFERROR(INDEX('alimentação - Tabela 7.1'!$31:$31,
MATCH(TEXT('Tabela 7.1'!A6495,"mmmm/aaaa"),'alimentação - Tabela 7.1'!$5:$5,0)), "")</f>
        <v/>
      </c>
      <c r="D6495" s="62" t="str">
        <f>IFERROR(INDEX('alimentação - Tabela 7.1'!$31:$31,
MATCH(TEXT('Tabela 7.1'!$A6495,"mmmm/aaaa"),'alimentação - Tabela 7.1'!$5:$5,0)+1), "")</f>
        <v/>
      </c>
      <c r="E6495" s="62" t="str">
        <f>IFERROR(INDEX('alimentação - Tabela 7.1'!$31:$31,
MATCH(TEXT('Tabela 7.1'!$A6495,"mmmm/aaaa"),'alimentação - Tabela 7.1'!$5:$5,0)+2), "")</f>
        <v/>
      </c>
      <c r="F6495" s="62" t="str">
        <f>IFERROR(INDEX('alimentação - Tabela 7.1'!$31:$31,
MATCH(TEXT('Tabela 7.1'!$A6495,"mmmm/aaaa"),'alimentação - Tabela 7.1'!$5:$5,0)+3), "")</f>
        <v/>
      </c>
      <c r="G6495" s="95" t="str">
        <f>IFERROR(INDEX('alimentação - Tabela 7.1'!$31:$31,
MATCH(TEXT('Tabela 7.1'!$A6495,"mmmm/aaaa"),'alimentação - Tabela 7.1'!$5:$5,0)+4), "")</f>
        <v/>
      </c>
    </row>
    <row r="6496" spans="1:7" x14ac:dyDescent="0.25">
      <c r="A6496" s="59" t="str">
        <f>IF(
   SUMPRODUCT(--('alimentação - Tabela 7.1'!$5:$5=TEXT(DATE(2020,INT((ROW(A6494)-1)/33)+1,1),"mmmm/aaaa"))) &gt; 0,
   TEXT(DATE(2020,INT((ROW(A6494)-1)/33)+1,1),"mmm/aa"),
   ""
)</f>
        <v/>
      </c>
      <c r="B6496" s="61" t="str">
        <f>IF(A6496&lt;&gt;"", 'alimentação - Tabela 7.1'!$B$32, "" )</f>
        <v/>
      </c>
      <c r="C6496" s="62" t="str">
        <f>IFERROR(INDEX('alimentação - Tabela 7.1'!$32:$32,
MATCH(TEXT('Tabela 7.1'!A6496,"mmmm/aaaa"),'alimentação - Tabela 7.1'!$5:$5,0)), "")</f>
        <v/>
      </c>
      <c r="D6496" s="62" t="str">
        <f>IFERROR(INDEX('alimentação - Tabela 7.1'!$32:$32,
MATCH(TEXT('Tabela 7.1'!$A6496,"mmmm/aaaa"),'alimentação - Tabela 7.1'!$5:$5,0)+1), "")</f>
        <v/>
      </c>
      <c r="E6496" s="62" t="str">
        <f>IFERROR(INDEX('alimentação - Tabela 7.1'!$32:$32,
MATCH(TEXT('Tabela 7.1'!$A6496,"mmmm/aaaa"),'alimentação - Tabela 7.1'!$5:$5,0)+2), "")</f>
        <v/>
      </c>
      <c r="F6496" s="62" t="str">
        <f>IFERROR(INDEX('alimentação - Tabela 7.1'!$32:$32,
MATCH(TEXT('Tabela 7.1'!$A6496,"mmmm/aaaa"),'alimentação - Tabela 7.1'!$5:$5,0)+3), "")</f>
        <v/>
      </c>
      <c r="G6496" s="95" t="str">
        <f>IFERROR(INDEX('alimentação - Tabela 7.1'!$32:$32,
MATCH(TEXT('Tabela 7.1'!$A6496,"mmmm/aaaa"),'alimentação - Tabela 7.1'!$5:$5,0)+4), "")</f>
        <v/>
      </c>
    </row>
    <row r="6497" spans="1:7" x14ac:dyDescent="0.25">
      <c r="A6497" s="59" t="str">
        <f>IF(
   SUMPRODUCT(--('alimentação - Tabela 7.1'!$5:$5=TEXT(DATE(2020,INT((ROW(A6495)-1)/33)+1,1),"mmmm/aaaa"))) &gt; 0,
   TEXT(DATE(2020,INT((ROW(A6495)-1)/33)+1,1),"mmm/aa"),
   ""
)</f>
        <v/>
      </c>
      <c r="B6497" s="61" t="str">
        <f>IF(A6497&lt;&gt;"", 'alimentação - Tabela 7.1'!$B$33, "" )</f>
        <v/>
      </c>
      <c r="C6497" s="62" t="str">
        <f>IFERROR(INDEX('alimentação - Tabela 7.1'!$33:$33,
MATCH(TEXT('Tabela 7.1'!A6497,"mmmm/aaaa"),'alimentação - Tabela 7.1'!$5:$5,0)), "")</f>
        <v/>
      </c>
      <c r="D6497" s="62" t="str">
        <f>IFERROR(INDEX('alimentação - Tabela 7.1'!$33:$33,
MATCH(TEXT('Tabela 7.1'!$A6497,"mmmm/aaaa"),'alimentação - Tabela 7.1'!$5:$5,0)+1), "")</f>
        <v/>
      </c>
      <c r="E6497" s="62" t="str">
        <f>IFERROR(INDEX('alimentação - Tabela 7.1'!$33:$33,
MATCH(TEXT('Tabela 7.1'!$A6497,"mmmm/aaaa"),'alimentação - Tabela 7.1'!$5:$5,0)+2), "")</f>
        <v/>
      </c>
      <c r="F6497" s="62" t="str">
        <f>IFERROR(INDEX('alimentação - Tabela 7.1'!$33:$33,
MATCH(TEXT('Tabela 7.1'!$A6497,"mmmm/aaaa"),'alimentação - Tabela 7.1'!$5:$5,0)+3), "")</f>
        <v/>
      </c>
      <c r="G6497" s="95" t="str">
        <f>IFERROR(INDEX('alimentação - Tabela 7.1'!$33:$33,
MATCH(TEXT('Tabela 7.1'!$A6497,"mmmm/aaaa"),'alimentação - Tabela 7.1'!$5:$5,0)+4), "")</f>
        <v/>
      </c>
    </row>
    <row r="6498" spans="1:7" x14ac:dyDescent="0.25">
      <c r="A6498" s="59" t="str">
        <f>IF(
   SUMPRODUCT(--('alimentação - Tabela 7.1'!$5:$5=TEXT(DATE(2020,INT((ROW(A6496)-1)/33)+1,1),"mmmm/aaaa"))) &gt; 0,
   TEXT(DATE(2020,INT((ROW(A6496)-1)/33)+1,1),"mmm/aa"),
   ""
)</f>
        <v/>
      </c>
      <c r="B6498" s="61" t="str">
        <f>IF(A6498&lt;&gt;"", 'alimentação - Tabela 7.1'!$B$34, "" )</f>
        <v/>
      </c>
      <c r="C6498" s="62" t="str">
        <f>IFERROR(INDEX('alimentação - Tabela 7.1'!$34:$34,
MATCH(TEXT('Tabela 7.1'!A6498,"mmmm/aaaa"),'alimentação - Tabela 7.1'!$5:$5,0)), "")</f>
        <v/>
      </c>
      <c r="D6498" s="62" t="str">
        <f>IFERROR(INDEX('alimentação - Tabela 7.1'!$34:$34,
MATCH(TEXT('Tabela 7.1'!$A6498,"mmmm/aaaa"),'alimentação - Tabela 7.1'!$5:$5,0)+1), "")</f>
        <v/>
      </c>
      <c r="E6498" s="62" t="str">
        <f>IFERROR(INDEX('alimentação - Tabela 7.1'!$34:$34,
MATCH(TEXT('Tabela 7.1'!$A6498,"mmmm/aaaa"),'alimentação - Tabela 7.1'!$5:$5,0)+2), "")</f>
        <v/>
      </c>
      <c r="F6498" s="62" t="str">
        <f>IFERROR(INDEX('alimentação - Tabela 7.1'!$34:$34,
MATCH(TEXT('Tabela 7.1'!$A6498,"mmmm/aaaa"),'alimentação - Tabela 7.1'!$5:$5,0)+3), "")</f>
        <v/>
      </c>
      <c r="G6498" s="95" t="str">
        <f>IFERROR(INDEX('alimentação - Tabela 7.1'!$34:$34,
MATCH(TEXT('Tabela 7.1'!$A6498,"mmmm/aaaa"),'alimentação - Tabela 7.1'!$5:$5,0)+4), "")</f>
        <v/>
      </c>
    </row>
    <row r="6499" spans="1:7" x14ac:dyDescent="0.25">
      <c r="A6499" s="59" t="str">
        <f>IF(
   SUMPRODUCT(--('alimentação - Tabela 7.1'!$5:$5=TEXT(DATE(2020,INT((ROW(A6497)-1)/33)+1,1),"mmmm/aaaa"))) &gt; 0,
   TEXT(DATE(2020,INT((ROW(A6497)-1)/33)+1,1),"mmm/aa"),
   ""
)</f>
        <v/>
      </c>
      <c r="B6499" s="61" t="str">
        <f>IF(A6499&lt;&gt;"", 'alimentação - Tabela 7.1'!$B$35, "" )</f>
        <v/>
      </c>
      <c r="C6499" s="62" t="str">
        <f>IFERROR(INDEX('alimentação - Tabela 7.1'!$35:$35,
MATCH(TEXT('Tabela 7.1'!A6499,"mmmm/aaaa"),'alimentação - Tabela 7.1'!$5:$5,0)), "")</f>
        <v/>
      </c>
      <c r="D6499" s="62" t="str">
        <f>IFERROR(INDEX('alimentação - Tabela 7.1'!$35:$35,
MATCH(TEXT('Tabela 7.1'!$A6499,"mmmm/aaaa"),'alimentação - Tabela 7.1'!$5:$5,0)+1), "")</f>
        <v/>
      </c>
      <c r="E6499" s="62" t="str">
        <f>IFERROR(INDEX('alimentação - Tabela 7.1'!$35:$35,
MATCH(TEXT('Tabela 7.1'!$A6499,"mmmm/aaaa"),'alimentação - Tabela 7.1'!$5:$5,0)+2), "")</f>
        <v/>
      </c>
      <c r="F6499" s="62" t="str">
        <f>IFERROR(INDEX('alimentação - Tabela 7.1'!$35:$35,
MATCH(TEXT('Tabela 7.1'!$A6499,"mmmm/aaaa"),'alimentação - Tabela 7.1'!$5:$5,0)+3), "")</f>
        <v/>
      </c>
      <c r="G6499" s="95" t="str">
        <f>IFERROR(INDEX('alimentação - Tabela 7.1'!$35:$35,
MATCH(TEXT('Tabela 7.1'!$A6499,"mmmm/aaaa"),'alimentação - Tabela 7.1'!$5:$5,0)+4), "")</f>
        <v/>
      </c>
    </row>
    <row r="6500" spans="1:7" x14ac:dyDescent="0.25">
      <c r="A6500" s="59" t="str">
        <f>IF(
   SUMPRODUCT(--('alimentação - Tabela 7.1'!$5:$5=TEXT(DATE(2020,INT((ROW(A6498)-1)/33)+1,1),"mmmm/aaaa"))) &gt; 0,
   TEXT(DATE(2020,INT((ROW(A6498)-1)/33)+1,1),"mmm/aa"),
   ""
)</f>
        <v/>
      </c>
      <c r="B6500" s="61" t="str">
        <f>IF(A6500&lt;&gt;"", 'alimentação - Tabela 7.1'!$B$36, "" )</f>
        <v/>
      </c>
      <c r="C6500" s="62" t="str">
        <f>IFERROR(INDEX('alimentação - Tabela 7.1'!$36:$36,
MATCH(TEXT('Tabela 7.1'!A6500,"mmmm/aaaa"),'alimentação - Tabela 7.1'!$5:$5,0)), "")</f>
        <v/>
      </c>
      <c r="D6500" s="62" t="str">
        <f>IFERROR(INDEX('alimentação - Tabela 7.1'!$36:$36,
MATCH(TEXT('Tabela 7.1'!$A6500,"mmmm/aaaa"),'alimentação - Tabela 7.1'!$5:$5,0)+1), "")</f>
        <v/>
      </c>
      <c r="E6500" s="62" t="str">
        <f>IFERROR(INDEX('alimentação - Tabela 7.1'!$36:$36,
MATCH(TEXT('Tabela 7.1'!$A6500,"mmmm/aaaa"),'alimentação - Tabela 7.1'!$5:$5,0)+2), "")</f>
        <v/>
      </c>
      <c r="F6500" s="62" t="str">
        <f>IFERROR(INDEX('alimentação - Tabela 7.1'!$36:$36,
MATCH(TEXT('Tabela 7.1'!$A6500,"mmmm/aaaa"),'alimentação - Tabela 7.1'!$5:$5,0)+3), "")</f>
        <v/>
      </c>
      <c r="G6500" s="95" t="str">
        <f>IFERROR(INDEX('alimentação - Tabela 7.1'!$36:$36,
MATCH(TEXT('Tabela 7.1'!$A6500,"mmmm/aaaa"),'alimentação - Tabela 7.1'!$5:$5,0)+4), "")</f>
        <v/>
      </c>
    </row>
    <row r="6501" spans="1:7" x14ac:dyDescent="0.25">
      <c r="A6501" s="59" t="str">
        <f>IF(
   SUMPRODUCT(--('alimentação - Tabela 7.1'!$5:$5=TEXT(DATE(2020,INT((ROW(A6499)-1)/33)+1,1),"mmmm/aaaa"))) &gt; 0,
   TEXT(DATE(2020,INT((ROW(A6499)-1)/33)+1,1),"mmm/aa"),
   ""
)</f>
        <v/>
      </c>
      <c r="B6501" s="61" t="str">
        <f>IF(A6501&lt;&gt;"", 'alimentação - Tabela 7.1'!$B$37, "" )</f>
        <v/>
      </c>
      <c r="C6501" s="62" t="str">
        <f>IFERROR(INDEX('alimentação - Tabela 7.1'!$37:$37,
MATCH(TEXT('Tabela 7.1'!A6501,"mmmm/aaaa"),'alimentação - Tabela 7.1'!$5:$5,0)), "")</f>
        <v/>
      </c>
      <c r="D6501" s="62" t="str">
        <f>IFERROR(INDEX('alimentação - Tabela 7.1'!$37:$37,
MATCH(TEXT('Tabela 7.1'!$A6501,"mmmm/aaaa"),'alimentação - Tabela 7.1'!$5:$5,0)+1), "")</f>
        <v/>
      </c>
      <c r="E6501" s="62" t="str">
        <f>IFERROR(INDEX('alimentação - Tabela 7.1'!$37:$37,
MATCH(TEXT('Tabela 7.1'!$A6501,"mmmm/aaaa"),'alimentação - Tabela 7.1'!$5:$5,0)+2), "")</f>
        <v/>
      </c>
      <c r="F6501" s="62" t="str">
        <f>IFERROR(INDEX('alimentação - Tabela 7.1'!$37:$37,
MATCH(TEXT('Tabela 7.1'!$A6501,"mmmm/aaaa"),'alimentação - Tabela 7.1'!$5:$5,0)+3), "")</f>
        <v/>
      </c>
      <c r="G6501" s="95" t="str">
        <f>IFERROR(INDEX('alimentação - Tabela 7.1'!$37:$37,
MATCH(TEXT('Tabela 7.1'!$A6501,"mmmm/aaaa"),'alimentação - Tabela 7.1'!$5:$5,0)+4), "")</f>
        <v/>
      </c>
    </row>
    <row r="6502" spans="1:7" x14ac:dyDescent="0.25">
      <c r="A6502" s="59" t="str">
        <f>IF(
   SUMPRODUCT(--('alimentação - Tabela 7.1'!$5:$5=TEXT(DATE(2020,INT((ROW(A6500)-1)/33)+1,1),"mmmm/aaaa"))) &gt; 0,
   TEXT(DATE(2020,INT((ROW(A6500)-1)/33)+1,1),"mmm/aa"),
   ""
)</f>
        <v/>
      </c>
      <c r="B6502" s="61" t="str">
        <f>IF(A6502&lt;&gt;"", 'alimentação - Tabela 7.1'!$B$38, "" )</f>
        <v/>
      </c>
      <c r="C6502" s="62" t="str">
        <f>IFERROR(INDEX('alimentação - Tabela 7.1'!$38:$38,
MATCH(TEXT('Tabela 7.1'!A6502,"mmmm/aaaa"),'alimentação - Tabela 7.1'!$5:$5,0)), "")</f>
        <v/>
      </c>
      <c r="D6502" s="62" t="str">
        <f>IFERROR(INDEX('alimentação - Tabela 7.1'!$38:$38,
MATCH(TEXT('Tabela 7.1'!$A6502,"mmmm/aaaa"),'alimentação - Tabela 7.1'!$5:$5,0)+1), "")</f>
        <v/>
      </c>
      <c r="E6502" s="62" t="str">
        <f>IFERROR(INDEX('alimentação - Tabela 7.1'!$38:$38,
MATCH(TEXT('Tabela 7.1'!$A6502,"mmmm/aaaa"),'alimentação - Tabela 7.1'!$5:$5,0)+2), "")</f>
        <v/>
      </c>
      <c r="F6502" s="62" t="str">
        <f>IFERROR(INDEX('alimentação - Tabela 7.1'!$38:$38,
MATCH(TEXT('Tabela 7.1'!$A6502,"mmmm/aaaa"),'alimentação - Tabela 7.1'!$5:$5,0)+3), "")</f>
        <v/>
      </c>
      <c r="G6502" s="95" t="str">
        <f>IFERROR(INDEX('alimentação - Tabela 7.1'!$38:$38,
MATCH(TEXT('Tabela 7.1'!$A6502,"mmmm/aaaa"),'alimentação - Tabela 7.1'!$5:$5,0)+4), "")</f>
        <v/>
      </c>
    </row>
    <row r="6503" spans="1:7" x14ac:dyDescent="0.25">
      <c r="A6503" s="59" t="str">
        <f>IF(
   SUMPRODUCT(--('alimentação - Tabela 7.1'!$5:$5=TEXT(DATE(2020,INT((ROW(A6501)-1)/33)+1,1),"mmmm/aaaa"))) &gt; 0,
   TEXT(DATE(2020,INT((ROW(A6501)-1)/33)+1,1),"mmm/aa"),
   ""
)</f>
        <v/>
      </c>
      <c r="B6503" s="61" t="str">
        <f>IF(A6503&lt;&gt;"", 'alimentação - Tabela 7.1'!$B$39, "" )</f>
        <v/>
      </c>
      <c r="C6503" s="62" t="str">
        <f>IFERROR(INDEX('alimentação - Tabela 7.1'!$39:$39,
MATCH(TEXT('Tabela 7.1'!A6503,"mmmm/aaaa"),'alimentação - Tabela 7.1'!$5:$5,0)), "")</f>
        <v/>
      </c>
      <c r="D6503" s="62" t="str">
        <f>IFERROR(INDEX('alimentação - Tabela 7.1'!$39:$39,
MATCH(TEXT('Tabela 7.1'!$A6503,"mmmm/aaaa"),'alimentação - Tabela 7.1'!$5:$5,0)+1), "")</f>
        <v/>
      </c>
      <c r="E6503" s="62" t="str">
        <f>IFERROR(INDEX('alimentação - Tabela 7.1'!$39:$39,
MATCH(TEXT('Tabela 7.1'!$A6503,"mmmm/aaaa"),'alimentação - Tabela 7.1'!$5:$5,0)+2), "")</f>
        <v/>
      </c>
      <c r="F6503" s="62" t="str">
        <f>IFERROR(INDEX('alimentação - Tabela 7.1'!$39:$39,
MATCH(TEXT('Tabela 7.1'!$A6503,"mmmm/aaaa"),'alimentação - Tabela 7.1'!$5:$5,0)+3), "")</f>
        <v/>
      </c>
      <c r="G6503" s="95" t="str">
        <f>IFERROR(INDEX('alimentação - Tabela 7.1'!$39:$39,
MATCH(TEXT('Tabela 7.1'!$A6503,"mmmm/aaaa"),'alimentação - Tabela 7.1'!$5:$5,0)+4), "")</f>
        <v/>
      </c>
    </row>
    <row r="6504" spans="1:7" x14ac:dyDescent="0.25">
      <c r="A6504" s="59" t="str">
        <f>IF(
   SUMPRODUCT(--('alimentação - Tabela 7.1'!$5:$5=TEXT(DATE(2020,INT((ROW(A6502)-1)/33)+1,1),"mmmm/aaaa"))) &gt; 0,
   TEXT(DATE(2020,INT((ROW(A6502)-1)/33)+1,1),"mmm/aa"),
   ""
)</f>
        <v/>
      </c>
      <c r="B6504" s="61" t="str">
        <f>IF(A6504&lt;&gt;"", 'alimentação - Tabela 7.1'!$B$7, "" )</f>
        <v/>
      </c>
      <c r="C6504" s="62" t="str">
        <f>IFERROR(INDEX('alimentação - Tabela 7.1'!$7:$7,
MATCH(TEXT('Tabela 7.1'!A6504,"mmmm/aaaa"),'alimentação - Tabela 7.1'!$5:$5,0)), "")</f>
        <v/>
      </c>
      <c r="D6504" s="62" t="str">
        <f>IFERROR(INDEX('alimentação - Tabela 7.1'!$7:$7,
MATCH(TEXT('Tabela 7.1'!$A6504,"mmmm/aaaa"),'alimentação - Tabela 7.1'!$5:$5,0)+1), "")</f>
        <v/>
      </c>
      <c r="E6504" s="62" t="str">
        <f>IFERROR(INDEX('alimentação - Tabela 7.1'!$7:$7,
MATCH(TEXT('Tabela 7.1'!$A6504,"mmmm/aaaa"),'alimentação - Tabela 7.1'!$5:$5,0)+2), "")</f>
        <v/>
      </c>
      <c r="F6504" s="62" t="str">
        <f>IFERROR(INDEX('alimentação - Tabela 7.1'!$7:$7,
MATCH(TEXT('Tabela 7.1'!$A6504,"mmmm/aaaa"),'alimentação - Tabela 7.1'!$5:$5,0)+3), "")</f>
        <v/>
      </c>
      <c r="G6504" s="95" t="str">
        <f>IFERROR(INDEX('alimentação - Tabela 7.1'!$7:$7,
MATCH(TEXT('Tabela 7.1'!$A6504,"mmmm/aaaa"),'alimentação - Tabela 7.1'!$5:$5,0)+4), "")</f>
        <v/>
      </c>
    </row>
    <row r="6505" spans="1:7" x14ac:dyDescent="0.25">
      <c r="A6505" s="59" t="str">
        <f>IF(
   SUMPRODUCT(--('alimentação - Tabela 7.1'!$5:$5=TEXT(DATE(2020,INT((ROW(A6503)-1)/33)+1,1),"mmmm/aaaa"))) &gt; 0,
   TEXT(DATE(2020,INT((ROW(A6503)-1)/33)+1,1),"mmm/aa"),
   ""
)</f>
        <v/>
      </c>
      <c r="B6505" s="61" t="str">
        <f>IF(A6505&lt;&gt;"", 'alimentação - Tabela 7.1'!$B$8, "" )</f>
        <v/>
      </c>
      <c r="C6505" s="62" t="str">
        <f>IFERROR(INDEX('alimentação - Tabela 7.1'!$8:$8,
MATCH(TEXT('Tabela 7.1'!A6505,"mmmm/aaaa"),'alimentação - Tabela 7.1'!$5:$5,0)), "")</f>
        <v/>
      </c>
      <c r="D6505" s="62" t="str">
        <f>IFERROR(INDEX('alimentação - Tabela 7.1'!$8:$8,
MATCH(TEXT('Tabela 7.1'!$A6505,"mmmm/aaaa"),'alimentação - Tabela 7.1'!$5:$5,0)+1), "")</f>
        <v/>
      </c>
      <c r="E6505" s="62" t="str">
        <f>IFERROR(INDEX('alimentação - Tabela 7.1'!$8:$8,
MATCH(TEXT('Tabela 7.1'!$A6505,"mmmm/aaaa"),'alimentação - Tabela 7.1'!$5:$5,0)+2), "")</f>
        <v/>
      </c>
      <c r="F6505" s="62" t="str">
        <f>IFERROR(INDEX('alimentação - Tabela 7.1'!$8:$8,
MATCH(TEXT('Tabela 7.1'!$A6505,"mmmm/aaaa"),'alimentação - Tabela 7.1'!$5:$5,0)+3), "")</f>
        <v/>
      </c>
      <c r="G6505" s="95" t="str">
        <f>IFERROR(INDEX('alimentação - Tabela 7.1'!$8:$8,
MATCH(TEXT('Tabela 7.1'!$A6505,"mmmm/aaaa"),'alimentação - Tabela 7.1'!$5:$5,0)+4), "")</f>
        <v/>
      </c>
    </row>
    <row r="6506" spans="1:7" x14ac:dyDescent="0.25">
      <c r="A6506" s="59" t="str">
        <f>IF(
   SUMPRODUCT(--('alimentação - Tabela 7.1'!$5:$5=TEXT(DATE(2020,INT((ROW(A6504)-1)/33)+1,1),"mmmm/aaaa"))) &gt; 0,
   TEXT(DATE(2020,INT((ROW(A6504)-1)/33)+1,1),"mmm/aa"),
   ""
)</f>
        <v/>
      </c>
      <c r="B6506" s="61" t="str">
        <f>IF(A6506&lt;&gt;"", 'alimentação - Tabela 7.1'!$B$9, "" )</f>
        <v/>
      </c>
      <c r="C6506" s="62" t="str">
        <f>IFERROR(INDEX('alimentação - Tabela 7.1'!$9:$9,
MATCH(TEXT('Tabela 7.1'!A6506,"mmmm/aaaa"),'alimentação - Tabela 7.1'!$5:$5,0)), "")</f>
        <v/>
      </c>
      <c r="D6506" s="62" t="str">
        <f>IFERROR(INDEX('alimentação - Tabela 7.1'!$9:$9,
MATCH(TEXT('Tabela 7.1'!$A6506,"mmmm/aaaa"),'alimentação - Tabela 7.1'!$5:$5,0)+1), "")</f>
        <v/>
      </c>
      <c r="E6506" s="62" t="str">
        <f>IFERROR(INDEX('alimentação - Tabela 7.1'!$9:$9,
MATCH(TEXT('Tabela 7.1'!$A6506,"mmmm/aaaa"),'alimentação - Tabela 7.1'!$5:$5,0)+2), "")</f>
        <v/>
      </c>
      <c r="F6506" s="62" t="str">
        <f>IFERROR(INDEX('alimentação - Tabela 7.1'!$9:$9,
MATCH(TEXT('Tabela 7.1'!$A6506,"mmmm/aaaa"),'alimentação - Tabela 7.1'!$5:$5,0)+3), "")</f>
        <v/>
      </c>
      <c r="G6506" s="95" t="str">
        <f>IFERROR(INDEX('alimentação - Tabela 7.1'!$9:$9,
MATCH(TEXT('Tabela 7.1'!$A6506,"mmmm/aaaa"),'alimentação - Tabela 7.1'!$5:$5,0)+4), "")</f>
        <v/>
      </c>
    </row>
    <row r="6507" spans="1:7" x14ac:dyDescent="0.25">
      <c r="A6507" s="59" t="str">
        <f>IF(
   SUMPRODUCT(--('alimentação - Tabela 7.1'!$5:$5=TEXT(DATE(2020,INT((ROW(A6505)-1)/33)+1,1),"mmmm/aaaa"))) &gt; 0,
   TEXT(DATE(2020,INT((ROW(A6505)-1)/33)+1,1),"mmm/aa"),
   ""
)</f>
        <v/>
      </c>
      <c r="B6507" s="61" t="str">
        <f>IF(A6507&lt;&gt;"", 'alimentação - Tabela 7.1'!$B$10, "" )</f>
        <v/>
      </c>
      <c r="C6507" s="62" t="str">
        <f>IFERROR(INDEX('alimentação - Tabela 7.1'!$10:$10,
MATCH(TEXT('Tabela 7.1'!A6507,"mmmm/aaaa"),'alimentação - Tabela 7.1'!$5:$5,0)), "")</f>
        <v/>
      </c>
      <c r="D6507" s="62" t="str">
        <f>IFERROR(INDEX('alimentação - Tabela 7.1'!$10:$10,
MATCH(TEXT('Tabela 7.1'!$A6507,"mmmm/aaaa"),'alimentação - Tabela 7.1'!$5:$5,0)+1), "")</f>
        <v/>
      </c>
      <c r="E6507" s="62" t="str">
        <f>IFERROR(INDEX('alimentação - Tabela 7.1'!$10:$10,
MATCH(TEXT('Tabela 7.1'!$A6507,"mmmm/aaaa"),'alimentação - Tabela 7.1'!$5:$5,0)+2), "")</f>
        <v/>
      </c>
      <c r="F6507" s="62" t="str">
        <f>IFERROR(INDEX('alimentação - Tabela 7.1'!$10:$10,
MATCH(TEXT('Tabela 7.1'!$A6507,"mmmm/aaaa"),'alimentação - Tabela 7.1'!$5:$5,0)+3), "")</f>
        <v/>
      </c>
      <c r="G6507" s="95" t="str">
        <f>IFERROR(INDEX('alimentação - Tabela 7.1'!$10:$10,
MATCH(TEXT('Tabela 7.1'!$A6507,"mmmm/aaaa"),'alimentação - Tabela 7.1'!$5:$5,0)+4), "")</f>
        <v/>
      </c>
    </row>
    <row r="6508" spans="1:7" x14ac:dyDescent="0.25">
      <c r="A6508" s="59" t="str">
        <f>IF(
   SUMPRODUCT(--('alimentação - Tabela 7.1'!$5:$5=TEXT(DATE(2020,INT((ROW(A6506)-1)/33)+1,1),"mmmm/aaaa"))) &gt; 0,
   TEXT(DATE(2020,INT((ROW(A6506)-1)/33)+1,1),"mmm/aa"),
   ""
)</f>
        <v/>
      </c>
      <c r="B6508" s="61" t="str">
        <f>IF(A6508&lt;&gt;"", 'alimentação - Tabela 7.1'!$B$11, "" )</f>
        <v/>
      </c>
      <c r="C6508" s="62" t="str">
        <f>IFERROR(INDEX('alimentação - Tabela 7.1'!$11:$11,
MATCH(TEXT('Tabela 7.1'!A6508,"mmmm/aaaa"),'alimentação - Tabela 7.1'!$5:$5,0)), "")</f>
        <v/>
      </c>
      <c r="D6508" s="62" t="str">
        <f>IFERROR(INDEX('alimentação - Tabela 7.1'!$11:$11,
MATCH(TEXT('Tabela 7.1'!$A6508,"mmmm/aaaa"),'alimentação - Tabela 7.1'!$5:$5,0)+1), "")</f>
        <v/>
      </c>
      <c r="E6508" s="62" t="str">
        <f>IFERROR(INDEX('alimentação - Tabela 7.1'!$11:$11,
MATCH(TEXT('Tabela 7.1'!$A6508,"mmmm/aaaa"),'alimentação - Tabela 7.1'!$5:$5,0)+2), "")</f>
        <v/>
      </c>
      <c r="F6508" s="62" t="str">
        <f>IFERROR(INDEX('alimentação - Tabela 7.1'!$11:$11,
MATCH(TEXT('Tabela 7.1'!$A6508,"mmmm/aaaa"),'alimentação - Tabela 7.1'!$5:$5,0)+3), "")</f>
        <v/>
      </c>
      <c r="G6508" s="95" t="str">
        <f>IFERROR(INDEX('alimentação - Tabela 7.1'!$11:$11,
MATCH(TEXT('Tabela 7.1'!$A6508,"mmmm/aaaa"),'alimentação - Tabela 7.1'!$5:$5,0)+4), "")</f>
        <v/>
      </c>
    </row>
    <row r="6509" spans="1:7" x14ac:dyDescent="0.25">
      <c r="A6509" s="59" t="str">
        <f>IF(
   SUMPRODUCT(--('alimentação - Tabela 7.1'!$5:$5=TEXT(DATE(2020,INT((ROW(A6507)-1)/33)+1,1),"mmmm/aaaa"))) &gt; 0,
   TEXT(DATE(2020,INT((ROW(A6507)-1)/33)+1,1),"mmm/aa"),
   ""
)</f>
        <v/>
      </c>
      <c r="B6509" s="61" t="str">
        <f>IF(A6509&lt;&gt;"", 'alimentação - Tabela 7.1'!$B$12, "" )</f>
        <v/>
      </c>
      <c r="C6509" s="62" t="str">
        <f>IFERROR(INDEX('alimentação - Tabela 7.1'!$12:$12,
MATCH(TEXT('Tabela 7.1'!A6509,"mmmm/aaaa"),'alimentação - Tabela 7.1'!$5:$5,0)), "")</f>
        <v/>
      </c>
      <c r="D6509" s="62" t="str">
        <f>IFERROR(INDEX('alimentação - Tabela 7.1'!$12:$12,
MATCH(TEXT('Tabela 7.1'!$A6509,"mmmm/aaaa"),'alimentação - Tabela 7.1'!$5:$5,0)+1), "")</f>
        <v/>
      </c>
      <c r="E6509" s="62" t="str">
        <f>IFERROR(INDEX('alimentação - Tabela 7.1'!$12:$12,
MATCH(TEXT('Tabela 7.1'!$A6509,"mmmm/aaaa"),'alimentação - Tabela 7.1'!$5:$5,0)+2), "")</f>
        <v/>
      </c>
      <c r="F6509" s="62" t="str">
        <f>IFERROR(INDEX('alimentação - Tabela 7.1'!$12:$12,
MATCH(TEXT('Tabela 7.1'!$A6509,"mmmm/aaaa"),'alimentação - Tabela 7.1'!$5:$5,0)+3), "")</f>
        <v/>
      </c>
      <c r="G6509" s="95" t="str">
        <f>IFERROR(INDEX('alimentação - Tabela 7.1'!$12:$12,
MATCH(TEXT('Tabela 7.1'!$A6509,"mmmm/aaaa"),'alimentação - Tabela 7.1'!$5:$5,0)+4), "")</f>
        <v/>
      </c>
    </row>
    <row r="6510" spans="1:7" x14ac:dyDescent="0.25">
      <c r="A6510" s="59" t="str">
        <f>IF(
   SUMPRODUCT(--('alimentação - Tabela 7.1'!$5:$5=TEXT(DATE(2020,INT((ROW(A6508)-1)/33)+1,1),"mmmm/aaaa"))) &gt; 0,
   TEXT(DATE(2020,INT((ROW(A6508)-1)/33)+1,1),"mmm/aa"),
   ""
)</f>
        <v/>
      </c>
      <c r="B6510" s="61" t="str">
        <f>IF(A6510&lt;&gt;"", 'alimentação - Tabela 7.1'!$B$13, "" )</f>
        <v/>
      </c>
      <c r="C6510" s="62" t="str">
        <f>IFERROR(INDEX('alimentação - Tabela 7.1'!$13:$13,
MATCH(TEXT('Tabela 7.1'!A6510,"mmmm/aaaa"),'alimentação - Tabela 7.1'!$5:$5,0)), "")</f>
        <v/>
      </c>
      <c r="D6510" s="62" t="str">
        <f>IFERROR(INDEX('alimentação - Tabela 7.1'!$13:$13,
MATCH(TEXT('Tabela 7.1'!$A6510,"mmmm/aaaa"),'alimentação - Tabela 7.1'!$5:$5,0)+1), "")</f>
        <v/>
      </c>
      <c r="E6510" s="62" t="str">
        <f>IFERROR(INDEX('alimentação - Tabela 7.1'!$13:$13,
MATCH(TEXT('Tabela 7.1'!$A6510,"mmmm/aaaa"),'alimentação - Tabela 7.1'!$5:$5,0)+2), "")</f>
        <v/>
      </c>
      <c r="F6510" s="62" t="str">
        <f>IFERROR(INDEX('alimentação - Tabela 7.1'!$13:$13,
MATCH(TEXT('Tabela 7.1'!$A6510,"mmmm/aaaa"),'alimentação - Tabela 7.1'!$5:$5,0)+3), "")</f>
        <v/>
      </c>
      <c r="G6510" s="95" t="str">
        <f>IFERROR(INDEX('alimentação - Tabela 7.1'!$13:$13,
MATCH(TEXT('Tabela 7.1'!$A6510,"mmmm/aaaa"),'alimentação - Tabela 7.1'!$5:$5,0)+4), "")</f>
        <v/>
      </c>
    </row>
    <row r="6511" spans="1:7" x14ac:dyDescent="0.25">
      <c r="A6511" s="59" t="str">
        <f>IF(
   SUMPRODUCT(--('alimentação - Tabela 7.1'!$5:$5=TEXT(DATE(2020,INT((ROW(A6509)-1)/33)+1,1),"mmmm/aaaa"))) &gt; 0,
   TEXT(DATE(2020,INT((ROW(A6509)-1)/33)+1,1),"mmm/aa"),
   ""
)</f>
        <v/>
      </c>
      <c r="B6511" s="61" t="str">
        <f>IF(A6511&lt;&gt;"", 'alimentação - Tabela 7.1'!$B$14, "" )</f>
        <v/>
      </c>
      <c r="C6511" s="62" t="str">
        <f>IFERROR(INDEX('alimentação - Tabela 7.1'!$14:$14,
MATCH(TEXT('Tabela 7.1'!A6511,"mmmm/aaaa"),'alimentação - Tabela 7.1'!$5:$5,0)), "")</f>
        <v/>
      </c>
      <c r="D6511" s="62" t="str">
        <f>IFERROR(INDEX('alimentação - Tabela 7.1'!$14:$14,
MATCH(TEXT('Tabela 7.1'!$A6511,"mmmm/aaaa"),'alimentação - Tabela 7.1'!$5:$5,0)+1), "")</f>
        <v/>
      </c>
      <c r="E6511" s="62" t="str">
        <f>IFERROR(INDEX('alimentação - Tabela 7.1'!$14:$14,
MATCH(TEXT('Tabela 7.1'!$A6511,"mmmm/aaaa"),'alimentação - Tabela 7.1'!$5:$5,0)+2), "")</f>
        <v/>
      </c>
      <c r="F6511" s="62" t="str">
        <f>IFERROR(INDEX('alimentação - Tabela 7.1'!$14:$14,
MATCH(TEXT('Tabela 7.1'!$A6511,"mmmm/aaaa"),'alimentação - Tabela 7.1'!$5:$5,0)+3), "")</f>
        <v/>
      </c>
      <c r="G6511" s="95" t="str">
        <f>IFERROR(INDEX('alimentação - Tabela 7.1'!$14:$14,
MATCH(TEXT('Tabela 7.1'!$A6511,"mmmm/aaaa"),'alimentação - Tabela 7.1'!$5:$5,0)+4), "")</f>
        <v/>
      </c>
    </row>
    <row r="6512" spans="1:7" x14ac:dyDescent="0.25">
      <c r="A6512" s="59" t="str">
        <f>IF(
   SUMPRODUCT(--('alimentação - Tabela 7.1'!$5:$5=TEXT(DATE(2020,INT((ROW(A6510)-1)/33)+1,1),"mmmm/aaaa"))) &gt; 0,
   TEXT(DATE(2020,INT((ROW(A6510)-1)/33)+1,1),"mmm/aa"),
   ""
)</f>
        <v/>
      </c>
      <c r="B6512" s="61" t="str">
        <f>IF(A6512&lt;&gt;"", 'alimentação - Tabela 7.1'!$B$15, "" )</f>
        <v/>
      </c>
      <c r="C6512" s="62" t="str">
        <f>IFERROR(INDEX('alimentação - Tabela 7.1'!$15:$15,
MATCH(TEXT('Tabela 7.1'!A6512,"mmmm/aaaa"),'alimentação - Tabela 7.1'!$5:$5,0)), "")</f>
        <v/>
      </c>
      <c r="D6512" s="62" t="str">
        <f>IFERROR(INDEX('alimentação - Tabela 7.1'!$15:$15,
MATCH(TEXT('Tabela 7.1'!$A6512,"mmmm/aaaa"),'alimentação - Tabela 7.1'!$5:$5,0)+1), "")</f>
        <v/>
      </c>
      <c r="E6512" s="62" t="str">
        <f>IFERROR(INDEX('alimentação - Tabela 7.1'!$15:$15,
MATCH(TEXT('Tabela 7.1'!$A6512,"mmmm/aaaa"),'alimentação - Tabela 7.1'!$5:$5,0)+2), "")</f>
        <v/>
      </c>
      <c r="F6512" s="62" t="str">
        <f>IFERROR(INDEX('alimentação - Tabela 7.1'!$15:$15,
MATCH(TEXT('Tabela 7.1'!$A6512,"mmmm/aaaa"),'alimentação - Tabela 7.1'!$5:$5,0)+3), "")</f>
        <v/>
      </c>
      <c r="G6512" s="95" t="str">
        <f>IFERROR(INDEX('alimentação - Tabela 7.1'!$15:$15,
MATCH(TEXT('Tabela 7.1'!$A6512,"mmmm/aaaa"),'alimentação - Tabela 7.1'!$5:$5,0)+4), "")</f>
        <v/>
      </c>
    </row>
    <row r="6513" spans="1:7" x14ac:dyDescent="0.25">
      <c r="A6513" s="59" t="str">
        <f>IF(
   SUMPRODUCT(--('alimentação - Tabela 7.1'!$5:$5=TEXT(DATE(2020,INT((ROW(A6511)-1)/33)+1,1),"mmmm/aaaa"))) &gt; 0,
   TEXT(DATE(2020,INT((ROW(A6511)-1)/33)+1,1),"mmm/aa"),
   ""
)</f>
        <v/>
      </c>
      <c r="B6513" s="61" t="str">
        <f>IF(A6513&lt;&gt;"", 'alimentação - Tabela 7.1'!$B$16, "" )</f>
        <v/>
      </c>
      <c r="C6513" s="62" t="str">
        <f>IFERROR(INDEX('alimentação - Tabela 7.1'!$16:$16,
MATCH(TEXT('Tabela 7.1'!A6513,"mmmm/aaaa"),'alimentação - Tabela 7.1'!$5:$5,0)), "")</f>
        <v/>
      </c>
      <c r="D6513" s="62" t="str">
        <f>IFERROR(INDEX('alimentação - Tabela 7.1'!$16:$16,
MATCH(TEXT('Tabela 7.1'!$A6513,"mmmm/aaaa"),'alimentação - Tabela 7.1'!$5:$5,0)+1), "")</f>
        <v/>
      </c>
      <c r="E6513" s="62" t="str">
        <f>IFERROR(INDEX('alimentação - Tabela 7.1'!$16:$16,
MATCH(TEXT('Tabela 7.1'!$A6513,"mmmm/aaaa"),'alimentação - Tabela 7.1'!$5:$5,0)+2), "")</f>
        <v/>
      </c>
      <c r="F6513" s="62" t="str">
        <f>IFERROR(INDEX('alimentação - Tabela 7.1'!$16:$16,
MATCH(TEXT('Tabela 7.1'!$A6513,"mmmm/aaaa"),'alimentação - Tabela 7.1'!$5:$5,0)+3), "")</f>
        <v/>
      </c>
      <c r="G6513" s="95" t="str">
        <f>IFERROR(INDEX('alimentação - Tabela 7.1'!$16:$16,
MATCH(TEXT('Tabela 7.1'!$A6513,"mmmm/aaaa"),'alimentação - Tabela 7.1'!$5:$5,0)+4), "")</f>
        <v/>
      </c>
    </row>
    <row r="6514" spans="1:7" x14ac:dyDescent="0.25">
      <c r="A6514" s="59" t="str">
        <f>IF(
   SUMPRODUCT(--('alimentação - Tabela 7.1'!$5:$5=TEXT(DATE(2020,INT((ROW(A6512)-1)/33)+1,1),"mmmm/aaaa"))) &gt; 0,
   TEXT(DATE(2020,INT((ROW(A6512)-1)/33)+1,1),"mmm/aa"),
   ""
)</f>
        <v/>
      </c>
      <c r="B6514" s="61" t="str">
        <f>IF(A6514&lt;&gt;"", 'alimentação - Tabela 7.1'!$B$17, "" )</f>
        <v/>
      </c>
      <c r="C6514" s="62" t="str">
        <f>IFERROR(INDEX('alimentação - Tabela 7.1'!$17:$17,
MATCH(TEXT('Tabela 7.1'!A6514,"mmmm/aaaa"),'alimentação - Tabela 7.1'!$5:$5,0)), "")</f>
        <v/>
      </c>
      <c r="D6514" s="62" t="str">
        <f>IFERROR(INDEX('alimentação - Tabela 7.1'!$17:$17,
MATCH(TEXT('Tabela 7.1'!$A6514,"mmmm/aaaa"),'alimentação - Tabela 7.1'!$5:$5,0)+1), "")</f>
        <v/>
      </c>
      <c r="E6514" s="62" t="str">
        <f>IFERROR(INDEX('alimentação - Tabela 7.1'!$17:$17,
MATCH(TEXT('Tabela 7.1'!$A6514,"mmmm/aaaa"),'alimentação - Tabela 7.1'!$5:$5,0)+2), "")</f>
        <v/>
      </c>
      <c r="F6514" s="62" t="str">
        <f>IFERROR(INDEX('alimentação - Tabela 7.1'!$17:$17,
MATCH(TEXT('Tabela 7.1'!$A6514,"mmmm/aaaa"),'alimentação - Tabela 7.1'!$5:$5,0)+3), "")</f>
        <v/>
      </c>
      <c r="G6514" s="95" t="str">
        <f>IFERROR(INDEX('alimentação - Tabela 7.1'!$17:$17,
MATCH(TEXT('Tabela 7.1'!$A6514,"mmmm/aaaa"),'alimentação - Tabela 7.1'!$5:$5,0)+4), "")</f>
        <v/>
      </c>
    </row>
    <row r="6515" spans="1:7" x14ac:dyDescent="0.25">
      <c r="A6515" s="59" t="str">
        <f>IF(
   SUMPRODUCT(--('alimentação - Tabela 7.1'!$5:$5=TEXT(DATE(2020,INT((ROW(A6513)-1)/33)+1,1),"mmmm/aaaa"))) &gt; 0,
   TEXT(DATE(2020,INT((ROW(A6513)-1)/33)+1,1),"mmm/aa"),
   ""
)</f>
        <v/>
      </c>
      <c r="B6515" s="61" t="str">
        <f>IF(A6515&lt;&gt;"", 'alimentação - Tabela 7.1'!$B$18, "" )</f>
        <v/>
      </c>
      <c r="C6515" s="62" t="str">
        <f>IFERROR(INDEX('alimentação - Tabela 7.1'!$18:$18,
MATCH(TEXT('Tabela 7.1'!A6515,"mmmm/aaaa"),'alimentação - Tabela 7.1'!$5:$5,0)), "")</f>
        <v/>
      </c>
      <c r="D6515" s="62" t="str">
        <f>IFERROR(INDEX('alimentação - Tabela 7.1'!$18:$18,
MATCH(TEXT('Tabela 7.1'!$A6515,"mmmm/aaaa"),'alimentação - Tabela 7.1'!$5:$5,0)+1), "")</f>
        <v/>
      </c>
      <c r="E6515" s="62" t="str">
        <f>IFERROR(INDEX('alimentação - Tabela 7.1'!$18:$18,
MATCH(TEXT('Tabela 7.1'!$A6515,"mmmm/aaaa"),'alimentação - Tabela 7.1'!$5:$5,0)+2), "")</f>
        <v/>
      </c>
      <c r="F6515" s="62" t="str">
        <f>IFERROR(INDEX('alimentação - Tabela 7.1'!$18:$18,
MATCH(TEXT('Tabela 7.1'!$A6515,"mmmm/aaaa"),'alimentação - Tabela 7.1'!$5:$5,0)+3), "")</f>
        <v/>
      </c>
      <c r="G6515" s="95" t="str">
        <f>IFERROR(INDEX('alimentação - Tabela 7.1'!$18:$18,
MATCH(TEXT('Tabela 7.1'!$A6515,"mmmm/aaaa"),'alimentação - Tabela 7.1'!$5:$5,0)+4), "")</f>
        <v/>
      </c>
    </row>
    <row r="6516" spans="1:7" x14ac:dyDescent="0.25">
      <c r="A6516" s="59" t="str">
        <f>IF(
   SUMPRODUCT(--('alimentação - Tabela 7.1'!$5:$5=TEXT(DATE(2020,INT((ROW(A6514)-1)/33)+1,1),"mmmm/aaaa"))) &gt; 0,
   TEXT(DATE(2020,INT((ROW(A6514)-1)/33)+1,1),"mmm/aa"),
   ""
)</f>
        <v/>
      </c>
      <c r="B6516" s="61" t="str">
        <f>IF(A6516&lt;&gt;"", 'alimentação - Tabela 7.1'!$B$19, "" )</f>
        <v/>
      </c>
      <c r="C6516" s="62" t="str">
        <f>IFERROR(INDEX('alimentação - Tabela 7.1'!$19:$19,
MATCH(TEXT('Tabela 7.1'!A6516,"mmmm/aaaa"),'alimentação - Tabela 7.1'!$5:$5,0)), "")</f>
        <v/>
      </c>
      <c r="D6516" s="62" t="str">
        <f>IFERROR(INDEX('alimentação - Tabela 7.1'!$19:$19,
MATCH(TEXT('Tabela 7.1'!$A6516,"mmmm/aaaa"),'alimentação - Tabela 7.1'!$5:$5,0)+1), "")</f>
        <v/>
      </c>
      <c r="E6516" s="62" t="str">
        <f>IFERROR(INDEX('alimentação - Tabela 7.1'!$19:$19,
MATCH(TEXT('Tabela 7.1'!$A6516,"mmmm/aaaa"),'alimentação - Tabela 7.1'!$5:$5,0)+2), "")</f>
        <v/>
      </c>
      <c r="F6516" s="62" t="str">
        <f>IFERROR(INDEX('alimentação - Tabela 7.1'!$19:$19,
MATCH(TEXT('Tabela 7.1'!$A6516,"mmmm/aaaa"),'alimentação - Tabela 7.1'!$5:$5,0)+3), "")</f>
        <v/>
      </c>
      <c r="G6516" s="95" t="str">
        <f>IFERROR(INDEX('alimentação - Tabela 7.1'!$19:$19,
MATCH(TEXT('Tabela 7.1'!$A6516,"mmmm/aaaa"),'alimentação - Tabela 7.1'!$5:$5,0)+4), "")</f>
        <v/>
      </c>
    </row>
    <row r="6517" spans="1:7" x14ac:dyDescent="0.25">
      <c r="A6517" s="59" t="str">
        <f>IF(
   SUMPRODUCT(--('alimentação - Tabela 7.1'!$5:$5=TEXT(DATE(2020,INT((ROW(A6515)-1)/33)+1,1),"mmmm/aaaa"))) &gt; 0,
   TEXT(DATE(2020,INT((ROW(A6515)-1)/33)+1,1),"mmm/aa"),
   ""
)</f>
        <v/>
      </c>
      <c r="B6517" s="61" t="str">
        <f>IF(A6517&lt;&gt;"", 'alimentação - Tabela 7.1'!$B$20, "" )</f>
        <v/>
      </c>
      <c r="C6517" s="62" t="str">
        <f>IFERROR(INDEX('alimentação - Tabela 7.1'!$20:$20,
MATCH(TEXT('Tabela 7.1'!A6517,"mmmm/aaaa"),'alimentação - Tabela 7.1'!$5:$5,0)), "")</f>
        <v/>
      </c>
      <c r="D6517" s="62" t="str">
        <f>IFERROR(INDEX('alimentação - Tabela 7.1'!$20:$20,
MATCH(TEXT('Tabela 7.1'!$A6517,"mmmm/aaaa"),'alimentação - Tabela 7.1'!$5:$5,0)+1), "")</f>
        <v/>
      </c>
      <c r="E6517" s="62" t="str">
        <f>IFERROR(INDEX('alimentação - Tabela 7.1'!$20:$20,
MATCH(TEXT('Tabela 7.1'!$A6517,"mmmm/aaaa"),'alimentação - Tabela 7.1'!$5:$5,0)+2), "")</f>
        <v/>
      </c>
      <c r="F6517" s="62" t="str">
        <f>IFERROR(INDEX('alimentação - Tabela 7.1'!$20:$20,
MATCH(TEXT('Tabela 7.1'!$A6517,"mmmm/aaaa"),'alimentação - Tabela 7.1'!$5:$5,0)+3), "")</f>
        <v/>
      </c>
      <c r="G6517" s="95" t="str">
        <f>IFERROR(INDEX('alimentação - Tabela 7.1'!$20:$20,
MATCH(TEXT('Tabela 7.1'!$A6517,"mmmm/aaaa"),'alimentação - Tabela 7.1'!$5:$5,0)+4), "")</f>
        <v/>
      </c>
    </row>
    <row r="6518" spans="1:7" x14ac:dyDescent="0.25">
      <c r="A6518" s="59" t="str">
        <f>IF(
   SUMPRODUCT(--('alimentação - Tabela 7.1'!$5:$5=TEXT(DATE(2020,INT((ROW(A6516)-1)/33)+1,1),"mmmm/aaaa"))) &gt; 0,
   TEXT(DATE(2020,INT((ROW(A6516)-1)/33)+1,1),"mmm/aa"),
   ""
)</f>
        <v/>
      </c>
      <c r="B6518" s="61" t="str">
        <f>IF(A6518&lt;&gt;"", 'alimentação - Tabela 7.1'!$B$21, "" )</f>
        <v/>
      </c>
      <c r="C6518" s="62" t="str">
        <f>IFERROR(INDEX('alimentação - Tabela 7.1'!$21:$21,
MATCH(TEXT('Tabela 7.1'!A6518,"mmmm/aaaa"),'alimentação - Tabela 7.1'!$5:$5,0)), "")</f>
        <v/>
      </c>
      <c r="D6518" s="62" t="str">
        <f>IFERROR(INDEX('alimentação - Tabela 7.1'!$21:$21,
MATCH(TEXT('Tabela 7.1'!$A6518,"mmmm/aaaa"),'alimentação - Tabela 7.1'!$5:$5,0)+1), "")</f>
        <v/>
      </c>
      <c r="E6518" s="62" t="str">
        <f>IFERROR(INDEX('alimentação - Tabela 7.1'!$21:$21,
MATCH(TEXT('Tabela 7.1'!$A6518,"mmmm/aaaa"),'alimentação - Tabela 7.1'!$5:$5,0)+2), "")</f>
        <v/>
      </c>
      <c r="F6518" s="62" t="str">
        <f>IFERROR(INDEX('alimentação - Tabela 7.1'!$21:$21,
MATCH(TEXT('Tabela 7.1'!$A6518,"mmmm/aaaa"),'alimentação - Tabela 7.1'!$5:$5,0)+3), "")</f>
        <v/>
      </c>
      <c r="G6518" s="95" t="str">
        <f>IFERROR(INDEX('alimentação - Tabela 7.1'!$21:$21,
MATCH(TEXT('Tabela 7.1'!$A6518,"mmmm/aaaa"),'alimentação - Tabela 7.1'!$5:$5,0)+4), "")</f>
        <v/>
      </c>
    </row>
    <row r="6519" spans="1:7" x14ac:dyDescent="0.25">
      <c r="A6519" s="59" t="str">
        <f>IF(
   SUMPRODUCT(--('alimentação - Tabela 7.1'!$5:$5=TEXT(DATE(2020,INT((ROW(A6517)-1)/33)+1,1),"mmmm/aaaa"))) &gt; 0,
   TEXT(DATE(2020,INT((ROW(A6517)-1)/33)+1,1),"mmm/aa"),
   ""
)</f>
        <v/>
      </c>
      <c r="B6519" s="61" t="str">
        <f>IF(A6519&lt;&gt;"", 'alimentação - Tabela 7.1'!$B$22, "" )</f>
        <v/>
      </c>
      <c r="C6519" s="62" t="str">
        <f>IFERROR(INDEX('alimentação - Tabela 7.1'!$22:$22,
MATCH(TEXT('Tabela 7.1'!A6519,"mmmm/aaaa"),'alimentação - Tabela 7.1'!$5:$5,0)), "")</f>
        <v/>
      </c>
      <c r="D6519" s="62" t="str">
        <f>IFERROR(INDEX('alimentação - Tabela 7.1'!$22:$22,
MATCH(TEXT('Tabela 7.1'!$A6519,"mmmm/aaaa"),'alimentação - Tabela 7.1'!$5:$5,0)+1), "")</f>
        <v/>
      </c>
      <c r="E6519" s="62" t="str">
        <f>IFERROR(INDEX('alimentação - Tabela 7.1'!$22:$22,
MATCH(TEXT('Tabela 7.1'!$A6519,"mmmm/aaaa"),'alimentação - Tabela 7.1'!$5:$5,0)+2), "")</f>
        <v/>
      </c>
      <c r="F6519" s="62" t="str">
        <f>IFERROR(INDEX('alimentação - Tabela 7.1'!$22:$22,
MATCH(TEXT('Tabela 7.1'!$A6519,"mmmm/aaaa"),'alimentação - Tabela 7.1'!$5:$5,0)+3), "")</f>
        <v/>
      </c>
      <c r="G6519" s="95" t="str">
        <f>IFERROR(INDEX('alimentação - Tabela 7.1'!$22:$22,
MATCH(TEXT('Tabela 7.1'!$A6519,"mmmm/aaaa"),'alimentação - Tabela 7.1'!$5:$5,0)+4), "")</f>
        <v/>
      </c>
    </row>
    <row r="6520" spans="1:7" x14ac:dyDescent="0.25">
      <c r="A6520" s="59" t="str">
        <f>IF(
   SUMPRODUCT(--('alimentação - Tabela 7.1'!$5:$5=TEXT(DATE(2020,INT((ROW(A6518)-1)/33)+1,1),"mmmm/aaaa"))) &gt; 0,
   TEXT(DATE(2020,INT((ROW(A6518)-1)/33)+1,1),"mmm/aa"),
   ""
)</f>
        <v/>
      </c>
      <c r="B6520" s="61" t="str">
        <f>IF(A6520&lt;&gt;"", 'alimentação - Tabela 7.1'!$B$23, "" )</f>
        <v/>
      </c>
      <c r="C6520" s="62" t="str">
        <f>IFERROR(INDEX('alimentação - Tabela 7.1'!$23:$23,
MATCH(TEXT('Tabela 7.1'!A6520,"mmmm/aaaa"),'alimentação - Tabela 7.1'!$5:$5,0)), "")</f>
        <v/>
      </c>
      <c r="D6520" s="62" t="str">
        <f>IFERROR(INDEX('alimentação - Tabela 7.1'!$23:$23,
MATCH(TEXT('Tabela 7.1'!$A6520,"mmmm/aaaa"),'alimentação - Tabela 7.1'!$5:$5,0)+1), "")</f>
        <v/>
      </c>
      <c r="E6520" s="62" t="str">
        <f>IFERROR(INDEX('alimentação - Tabela 7.1'!$23:$23,
MATCH(TEXT('Tabela 7.1'!$A6520,"mmmm/aaaa"),'alimentação - Tabela 7.1'!$5:$5,0)+2), "")</f>
        <v/>
      </c>
      <c r="F6520" s="62" t="str">
        <f>IFERROR(INDEX('alimentação - Tabela 7.1'!$23:$23,
MATCH(TEXT('Tabela 7.1'!$A6520,"mmmm/aaaa"),'alimentação - Tabela 7.1'!$5:$5,0)+3), "")</f>
        <v/>
      </c>
      <c r="G6520" s="95" t="str">
        <f>IFERROR(INDEX('alimentação - Tabela 7.1'!$23:$23,
MATCH(TEXT('Tabela 7.1'!$A6520,"mmmm/aaaa"),'alimentação - Tabela 7.1'!$5:$5,0)+4), "")</f>
        <v/>
      </c>
    </row>
    <row r="6521" spans="1:7" x14ac:dyDescent="0.25">
      <c r="A6521" s="59" t="str">
        <f>IF(
   SUMPRODUCT(--('alimentação - Tabela 7.1'!$5:$5=TEXT(DATE(2020,INT((ROW(A6519)-1)/33)+1,1),"mmmm/aaaa"))) &gt; 0,
   TEXT(DATE(2020,INT((ROW(A6519)-1)/33)+1,1),"mmm/aa"),
   ""
)</f>
        <v/>
      </c>
      <c r="B6521" s="61" t="str">
        <f>IF(A6521&lt;&gt;"", 'alimentação - Tabela 7.1'!$B$24, "" )</f>
        <v/>
      </c>
      <c r="C6521" s="62" t="str">
        <f>IFERROR(INDEX('alimentação - Tabela 7.1'!$24:$24,
MATCH(TEXT('Tabela 7.1'!A6521,"mmmm/aaaa"),'alimentação - Tabela 7.1'!$5:$5,0)), "")</f>
        <v/>
      </c>
      <c r="D6521" s="62" t="str">
        <f>IFERROR(INDEX('alimentação - Tabela 7.1'!$24:$24,
MATCH(TEXT('Tabela 7.1'!$A6521,"mmmm/aaaa"),'alimentação - Tabela 7.1'!$5:$5,0)+1), "")</f>
        <v/>
      </c>
      <c r="E6521" s="62" t="str">
        <f>IFERROR(INDEX('alimentação - Tabela 7.1'!$24:$24,
MATCH(TEXT('Tabela 7.1'!$A6521,"mmmm/aaaa"),'alimentação - Tabela 7.1'!$5:$5,0)+2), "")</f>
        <v/>
      </c>
      <c r="F6521" s="62" t="str">
        <f>IFERROR(INDEX('alimentação - Tabela 7.1'!$24:$24,
MATCH(TEXT('Tabela 7.1'!$A6521,"mmmm/aaaa"),'alimentação - Tabela 7.1'!$5:$5,0)+3), "")</f>
        <v/>
      </c>
      <c r="G6521" s="95" t="str">
        <f>IFERROR(INDEX('alimentação - Tabela 7.1'!$24:$24,
MATCH(TEXT('Tabela 7.1'!$A6521,"mmmm/aaaa"),'alimentação - Tabela 7.1'!$5:$5,0)+4), "")</f>
        <v/>
      </c>
    </row>
    <row r="6522" spans="1:7" x14ac:dyDescent="0.25">
      <c r="A6522" s="59" t="str">
        <f>IF(
   SUMPRODUCT(--('alimentação - Tabela 7.1'!$5:$5=TEXT(DATE(2020,INT((ROW(A6520)-1)/33)+1,1),"mmmm/aaaa"))) &gt; 0,
   TEXT(DATE(2020,INT((ROW(A6520)-1)/33)+1,1),"mmm/aa"),
   ""
)</f>
        <v/>
      </c>
      <c r="B6522" s="61" t="str">
        <f>IF(A6522&lt;&gt;"", 'alimentação - Tabela 7.1'!$B$25, "" )</f>
        <v/>
      </c>
      <c r="C6522" s="62" t="str">
        <f>IFERROR(INDEX('alimentação - Tabela 7.1'!$25:$25,
MATCH(TEXT('Tabela 7.1'!A6522,"mmmm/aaaa"),'alimentação - Tabela 7.1'!$5:$5,0)), "")</f>
        <v/>
      </c>
      <c r="D6522" s="62" t="str">
        <f>IFERROR(INDEX('alimentação - Tabela 7.1'!$25:$25,
MATCH(TEXT('Tabela 7.1'!$A6522,"mmmm/aaaa"),'alimentação - Tabela 7.1'!$5:$5,0)+1), "")</f>
        <v/>
      </c>
      <c r="E6522" s="62" t="str">
        <f>IFERROR(INDEX('alimentação - Tabela 7.1'!$25:$25,
MATCH(TEXT('Tabela 7.1'!$A6522,"mmmm/aaaa"),'alimentação - Tabela 7.1'!$5:$5,0)+2), "")</f>
        <v/>
      </c>
      <c r="F6522" s="62" t="str">
        <f>IFERROR(INDEX('alimentação - Tabela 7.1'!$25:$25,
MATCH(TEXT('Tabela 7.1'!$A6522,"mmmm/aaaa"),'alimentação - Tabela 7.1'!$5:$5,0)+3), "")</f>
        <v/>
      </c>
      <c r="G6522" s="95" t="str">
        <f>IFERROR(INDEX('alimentação - Tabela 7.1'!$25:$25,
MATCH(TEXT('Tabela 7.1'!$A6522,"mmmm/aaaa"),'alimentação - Tabela 7.1'!$5:$5,0)+4), "")</f>
        <v/>
      </c>
    </row>
    <row r="6523" spans="1:7" x14ac:dyDescent="0.25">
      <c r="A6523" s="59" t="str">
        <f>IF(
   SUMPRODUCT(--('alimentação - Tabela 7.1'!$5:$5=TEXT(DATE(2020,INT((ROW(A6521)-1)/33)+1,1),"mmmm/aaaa"))) &gt; 0,
   TEXT(DATE(2020,INT((ROW(A6521)-1)/33)+1,1),"mmm/aa"),
   ""
)</f>
        <v/>
      </c>
      <c r="B6523" s="61" t="str">
        <f>IF(A6523&lt;&gt;"", 'alimentação - Tabela 7.1'!$B$26, "" )</f>
        <v/>
      </c>
      <c r="C6523" s="62" t="str">
        <f>IFERROR(INDEX('alimentação - Tabela 7.1'!$26:$26,
MATCH(TEXT('Tabela 7.1'!A6523,"mmmm/aaaa"),'alimentação - Tabela 7.1'!$5:$5,0)), "")</f>
        <v/>
      </c>
      <c r="D6523" s="62" t="str">
        <f>IFERROR(INDEX('alimentação - Tabela 7.1'!$26:$26,
MATCH(TEXT('Tabela 7.1'!$A6523,"mmmm/aaaa"),'alimentação - Tabela 7.1'!$5:$5,0)+1), "")</f>
        <v/>
      </c>
      <c r="E6523" s="62" t="str">
        <f>IFERROR(INDEX('alimentação - Tabela 7.1'!$26:$26,
MATCH(TEXT('Tabela 7.1'!$A6523,"mmmm/aaaa"),'alimentação - Tabela 7.1'!$5:$5,0)+2), "")</f>
        <v/>
      </c>
      <c r="F6523" s="62" t="str">
        <f>IFERROR(INDEX('alimentação - Tabela 7.1'!$26:$26,
MATCH(TEXT('Tabela 7.1'!$A6523,"mmmm/aaaa"),'alimentação - Tabela 7.1'!$5:$5,0)+3), "")</f>
        <v/>
      </c>
      <c r="G6523" s="95" t="str">
        <f>IFERROR(INDEX('alimentação - Tabela 7.1'!$26:$26,
MATCH(TEXT('Tabela 7.1'!$A6523,"mmmm/aaaa"),'alimentação - Tabela 7.1'!$5:$5,0)+4), "")</f>
        <v/>
      </c>
    </row>
    <row r="6524" spans="1:7" x14ac:dyDescent="0.25">
      <c r="A6524" s="59" t="str">
        <f>IF(
   SUMPRODUCT(--('alimentação - Tabela 7.1'!$5:$5=TEXT(DATE(2020,INT((ROW(A6522)-1)/33)+1,1),"mmmm/aaaa"))) &gt; 0,
   TEXT(DATE(2020,INT((ROW(A6522)-1)/33)+1,1),"mmm/aa"),
   ""
)</f>
        <v/>
      </c>
      <c r="B6524" s="61" t="str">
        <f>IF(A6524&lt;&gt;"", 'alimentação - Tabela 7.1'!$B$27, "" )</f>
        <v/>
      </c>
      <c r="C6524" s="62" t="str">
        <f>IFERROR(INDEX('alimentação - Tabela 7.1'!$27:$27,
MATCH(TEXT('Tabela 7.1'!A6524,"mmmm/aaaa"),'alimentação - Tabela 7.1'!$5:$5,0)), "")</f>
        <v/>
      </c>
      <c r="D6524" s="62" t="str">
        <f>IFERROR(INDEX('alimentação - Tabela 7.1'!$27:$27,
MATCH(TEXT('Tabela 7.1'!$A6524,"mmmm/aaaa"),'alimentação - Tabela 7.1'!$5:$5,0)+1), "")</f>
        <v/>
      </c>
      <c r="E6524" s="62" t="str">
        <f>IFERROR(INDEX('alimentação - Tabela 7.1'!$27:$27,
MATCH(TEXT('Tabela 7.1'!$A6524,"mmmm/aaaa"),'alimentação - Tabela 7.1'!$5:$5,0)+2), "")</f>
        <v/>
      </c>
      <c r="F6524" s="62" t="str">
        <f>IFERROR(INDEX('alimentação - Tabela 7.1'!$27:$27,
MATCH(TEXT('Tabela 7.1'!$A6524,"mmmm/aaaa"),'alimentação - Tabela 7.1'!$5:$5,0)+3), "")</f>
        <v/>
      </c>
      <c r="G6524" s="95" t="str">
        <f>IFERROR(INDEX('alimentação - Tabela 7.1'!$27:$27,
MATCH(TEXT('Tabela 7.1'!$A6524,"mmmm/aaaa"),'alimentação - Tabela 7.1'!$5:$5,0)+4), "")</f>
        <v/>
      </c>
    </row>
    <row r="6525" spans="1:7" x14ac:dyDescent="0.25">
      <c r="A6525" s="59" t="str">
        <f>IF(
   SUMPRODUCT(--('alimentação - Tabela 7.1'!$5:$5=TEXT(DATE(2020,INT((ROW(A6523)-1)/33)+1,1),"mmmm/aaaa"))) &gt; 0,
   TEXT(DATE(2020,INT((ROW(A6523)-1)/33)+1,1),"mmm/aa"),
   ""
)</f>
        <v/>
      </c>
      <c r="B6525" s="61" t="str">
        <f>IF(A6525&lt;&gt;"", 'alimentação - Tabela 7.1'!$B$28, "" )</f>
        <v/>
      </c>
      <c r="C6525" s="62" t="str">
        <f>IFERROR(INDEX('alimentação - Tabela 7.1'!$28:$28,
MATCH(TEXT('Tabela 7.1'!A6525,"mmmm/aaaa"),'alimentação - Tabela 7.1'!$5:$5,0)), "")</f>
        <v/>
      </c>
      <c r="D6525" s="62" t="str">
        <f>IFERROR(INDEX('alimentação - Tabela 7.1'!$28:$28,
MATCH(TEXT('Tabela 7.1'!$A6525,"mmmm/aaaa"),'alimentação - Tabela 7.1'!$5:$5,0)+1), "")</f>
        <v/>
      </c>
      <c r="E6525" s="62" t="str">
        <f>IFERROR(INDEX('alimentação - Tabela 7.1'!$28:$28,
MATCH(TEXT('Tabela 7.1'!$A6525,"mmmm/aaaa"),'alimentação - Tabela 7.1'!$5:$5,0)+2), "")</f>
        <v/>
      </c>
      <c r="F6525" s="62" t="str">
        <f>IFERROR(INDEX('alimentação - Tabela 7.1'!$28:$28,
MATCH(TEXT('Tabela 7.1'!$A6525,"mmmm/aaaa"),'alimentação - Tabela 7.1'!$5:$5,0)+3), "")</f>
        <v/>
      </c>
      <c r="G6525" s="95" t="str">
        <f>IFERROR(INDEX('alimentação - Tabela 7.1'!$28:$28,
MATCH(TEXT('Tabela 7.1'!$A6525,"mmmm/aaaa"),'alimentação - Tabela 7.1'!$5:$5,0)+4), "")</f>
        <v/>
      </c>
    </row>
    <row r="6526" spans="1:7" x14ac:dyDescent="0.25">
      <c r="A6526" s="59" t="str">
        <f>IF(
   SUMPRODUCT(--('alimentação - Tabela 7.1'!$5:$5=TEXT(DATE(2020,INT((ROW(A6524)-1)/33)+1,1),"mmmm/aaaa"))) &gt; 0,
   TEXT(DATE(2020,INT((ROW(A6524)-1)/33)+1,1),"mmm/aa"),
   ""
)</f>
        <v/>
      </c>
      <c r="B6526" s="61" t="str">
        <f>IF(A6526&lt;&gt;"", 'alimentação - Tabela 7.1'!$B$29, "" )</f>
        <v/>
      </c>
      <c r="C6526" s="62" t="str">
        <f>IFERROR(INDEX('alimentação - Tabela 7.1'!$29:$29,
MATCH(TEXT('Tabela 7.1'!A6526,"mmmm/aaaa"),'alimentação - Tabela 7.1'!$5:$5,0)), "")</f>
        <v/>
      </c>
      <c r="D6526" s="62" t="str">
        <f>IFERROR(INDEX('alimentação - Tabela 7.1'!$29:$29,
MATCH(TEXT('Tabela 7.1'!$A6526,"mmmm/aaaa"),'alimentação - Tabela 7.1'!$5:$5,0)+1), "")</f>
        <v/>
      </c>
      <c r="E6526" s="62" t="str">
        <f>IFERROR(INDEX('alimentação - Tabela 7.1'!$29:$29,
MATCH(TEXT('Tabela 7.1'!$A6526,"mmmm/aaaa"),'alimentação - Tabela 7.1'!$5:$5,0)+2), "")</f>
        <v/>
      </c>
      <c r="F6526" s="62" t="str">
        <f>IFERROR(INDEX('alimentação - Tabela 7.1'!$29:$29,
MATCH(TEXT('Tabela 7.1'!$A6526,"mmmm/aaaa"),'alimentação - Tabela 7.1'!$5:$5,0)+3), "")</f>
        <v/>
      </c>
      <c r="G6526" s="95" t="str">
        <f>IFERROR(INDEX('alimentação - Tabela 7.1'!$29:$29,
MATCH(TEXT('Tabela 7.1'!$A6526,"mmmm/aaaa"),'alimentação - Tabela 7.1'!$5:$5,0)+4), "")</f>
        <v/>
      </c>
    </row>
    <row r="6527" spans="1:7" x14ac:dyDescent="0.25">
      <c r="A6527" s="59" t="str">
        <f>IF(
   SUMPRODUCT(--('alimentação - Tabela 7.1'!$5:$5=TEXT(DATE(2020,INT((ROW(A6525)-1)/33)+1,1),"mmmm/aaaa"))) &gt; 0,
   TEXT(DATE(2020,INT((ROW(A6525)-1)/33)+1,1),"mmm/aa"),
   ""
)</f>
        <v/>
      </c>
      <c r="B6527" s="61" t="str">
        <f>IF(A6527&lt;&gt;"", 'alimentação - Tabela 7.1'!$B$30, "" )</f>
        <v/>
      </c>
      <c r="C6527" s="62" t="str">
        <f>IFERROR(INDEX('alimentação - Tabela 7.1'!$30:$30,
MATCH(TEXT('Tabela 7.1'!A6527,"mmmm/aaaa"),'alimentação - Tabela 7.1'!$5:$5,0)), "")</f>
        <v/>
      </c>
      <c r="D6527" s="62" t="str">
        <f>IFERROR(INDEX('alimentação - Tabela 7.1'!$30:$30,
MATCH(TEXT('Tabela 7.1'!$A6527,"mmmm/aaaa"),'alimentação - Tabela 7.1'!$5:$5,0)+1), "")</f>
        <v/>
      </c>
      <c r="E6527" s="62" t="str">
        <f>IFERROR(INDEX('alimentação - Tabela 7.1'!$30:$30,
MATCH(TEXT('Tabela 7.1'!$A6527,"mmmm/aaaa"),'alimentação - Tabela 7.1'!$5:$5,0)+2), "")</f>
        <v/>
      </c>
      <c r="F6527" s="62" t="str">
        <f>IFERROR(INDEX('alimentação - Tabela 7.1'!$30:$30,
MATCH(TEXT('Tabela 7.1'!$A6527,"mmmm/aaaa"),'alimentação - Tabela 7.1'!$5:$5,0)+3), "")</f>
        <v/>
      </c>
      <c r="G6527" s="95" t="str">
        <f>IFERROR(INDEX('alimentação - Tabela 7.1'!$30:$30,
MATCH(TEXT('Tabela 7.1'!$A6527,"mmmm/aaaa"),'alimentação - Tabela 7.1'!$5:$5,0)+4), "")</f>
        <v/>
      </c>
    </row>
    <row r="6528" spans="1:7" x14ac:dyDescent="0.25">
      <c r="A6528" s="59" t="str">
        <f>IF(
   SUMPRODUCT(--('alimentação - Tabela 7.1'!$5:$5=TEXT(DATE(2020,INT((ROW(A6526)-1)/33)+1,1),"mmmm/aaaa"))) &gt; 0,
   TEXT(DATE(2020,INT((ROW(A6526)-1)/33)+1,1),"mmm/aa"),
   ""
)</f>
        <v/>
      </c>
      <c r="B6528" s="61" t="str">
        <f>IF(A6528&lt;&gt;"", 'alimentação - Tabela 7.1'!$B$31, "" )</f>
        <v/>
      </c>
      <c r="C6528" s="62" t="str">
        <f>IFERROR(INDEX('alimentação - Tabela 7.1'!$31:$31,
MATCH(TEXT('Tabela 7.1'!A6528,"mmmm/aaaa"),'alimentação - Tabela 7.1'!$5:$5,0)), "")</f>
        <v/>
      </c>
      <c r="D6528" s="62" t="str">
        <f>IFERROR(INDEX('alimentação - Tabela 7.1'!$31:$31,
MATCH(TEXT('Tabela 7.1'!$A6528,"mmmm/aaaa"),'alimentação - Tabela 7.1'!$5:$5,0)+1), "")</f>
        <v/>
      </c>
      <c r="E6528" s="62" t="str">
        <f>IFERROR(INDEX('alimentação - Tabela 7.1'!$31:$31,
MATCH(TEXT('Tabela 7.1'!$A6528,"mmmm/aaaa"),'alimentação - Tabela 7.1'!$5:$5,0)+2), "")</f>
        <v/>
      </c>
      <c r="F6528" s="62" t="str">
        <f>IFERROR(INDEX('alimentação - Tabela 7.1'!$31:$31,
MATCH(TEXT('Tabela 7.1'!$A6528,"mmmm/aaaa"),'alimentação - Tabela 7.1'!$5:$5,0)+3), "")</f>
        <v/>
      </c>
      <c r="G6528" s="95" t="str">
        <f>IFERROR(INDEX('alimentação - Tabela 7.1'!$31:$31,
MATCH(TEXT('Tabela 7.1'!$A6528,"mmmm/aaaa"),'alimentação - Tabela 7.1'!$5:$5,0)+4), "")</f>
        <v/>
      </c>
    </row>
    <row r="6529" spans="1:7" x14ac:dyDescent="0.25">
      <c r="A6529" s="59" t="str">
        <f>IF(
   SUMPRODUCT(--('alimentação - Tabela 7.1'!$5:$5=TEXT(DATE(2020,INT((ROW(A6527)-1)/33)+1,1),"mmmm/aaaa"))) &gt; 0,
   TEXT(DATE(2020,INT((ROW(A6527)-1)/33)+1,1),"mmm/aa"),
   ""
)</f>
        <v/>
      </c>
      <c r="B6529" s="61" t="str">
        <f>IF(A6529&lt;&gt;"", 'alimentação - Tabela 7.1'!$B$32, "" )</f>
        <v/>
      </c>
      <c r="C6529" s="62" t="str">
        <f>IFERROR(INDEX('alimentação - Tabela 7.1'!$32:$32,
MATCH(TEXT('Tabela 7.1'!A6529,"mmmm/aaaa"),'alimentação - Tabela 7.1'!$5:$5,0)), "")</f>
        <v/>
      </c>
      <c r="D6529" s="62" t="str">
        <f>IFERROR(INDEX('alimentação - Tabela 7.1'!$32:$32,
MATCH(TEXT('Tabela 7.1'!$A6529,"mmmm/aaaa"),'alimentação - Tabela 7.1'!$5:$5,0)+1), "")</f>
        <v/>
      </c>
      <c r="E6529" s="62" t="str">
        <f>IFERROR(INDEX('alimentação - Tabela 7.1'!$32:$32,
MATCH(TEXT('Tabela 7.1'!$A6529,"mmmm/aaaa"),'alimentação - Tabela 7.1'!$5:$5,0)+2), "")</f>
        <v/>
      </c>
      <c r="F6529" s="62" t="str">
        <f>IFERROR(INDEX('alimentação - Tabela 7.1'!$32:$32,
MATCH(TEXT('Tabela 7.1'!$A6529,"mmmm/aaaa"),'alimentação - Tabela 7.1'!$5:$5,0)+3), "")</f>
        <v/>
      </c>
      <c r="G6529" s="95" t="str">
        <f>IFERROR(INDEX('alimentação - Tabela 7.1'!$32:$32,
MATCH(TEXT('Tabela 7.1'!$A6529,"mmmm/aaaa"),'alimentação - Tabela 7.1'!$5:$5,0)+4), "")</f>
        <v/>
      </c>
    </row>
    <row r="6530" spans="1:7" x14ac:dyDescent="0.25">
      <c r="A6530" s="59" t="str">
        <f>IF(
   SUMPRODUCT(--('alimentação - Tabela 7.1'!$5:$5=TEXT(DATE(2020,INT((ROW(A6528)-1)/33)+1,1),"mmmm/aaaa"))) &gt; 0,
   TEXT(DATE(2020,INT((ROW(A6528)-1)/33)+1,1),"mmm/aa"),
   ""
)</f>
        <v/>
      </c>
      <c r="B6530" s="61" t="str">
        <f>IF(A6530&lt;&gt;"", 'alimentação - Tabela 7.1'!$B$33, "" )</f>
        <v/>
      </c>
      <c r="C6530" s="62" t="str">
        <f>IFERROR(INDEX('alimentação - Tabela 7.1'!$33:$33,
MATCH(TEXT('Tabela 7.1'!A6530,"mmmm/aaaa"),'alimentação - Tabela 7.1'!$5:$5,0)), "")</f>
        <v/>
      </c>
      <c r="D6530" s="62" t="str">
        <f>IFERROR(INDEX('alimentação - Tabela 7.1'!$33:$33,
MATCH(TEXT('Tabela 7.1'!$A6530,"mmmm/aaaa"),'alimentação - Tabela 7.1'!$5:$5,0)+1), "")</f>
        <v/>
      </c>
      <c r="E6530" s="62" t="str">
        <f>IFERROR(INDEX('alimentação - Tabela 7.1'!$33:$33,
MATCH(TEXT('Tabela 7.1'!$A6530,"mmmm/aaaa"),'alimentação - Tabela 7.1'!$5:$5,0)+2), "")</f>
        <v/>
      </c>
      <c r="F6530" s="62" t="str">
        <f>IFERROR(INDEX('alimentação - Tabela 7.1'!$33:$33,
MATCH(TEXT('Tabela 7.1'!$A6530,"mmmm/aaaa"),'alimentação - Tabela 7.1'!$5:$5,0)+3), "")</f>
        <v/>
      </c>
      <c r="G6530" s="95" t="str">
        <f>IFERROR(INDEX('alimentação - Tabela 7.1'!$33:$33,
MATCH(TEXT('Tabela 7.1'!$A6530,"mmmm/aaaa"),'alimentação - Tabela 7.1'!$5:$5,0)+4), "")</f>
        <v/>
      </c>
    </row>
    <row r="6531" spans="1:7" x14ac:dyDescent="0.25">
      <c r="A6531" s="59" t="str">
        <f>IF(
   SUMPRODUCT(--('alimentação - Tabela 7.1'!$5:$5=TEXT(DATE(2020,INT((ROW(A6529)-1)/33)+1,1),"mmmm/aaaa"))) &gt; 0,
   TEXT(DATE(2020,INT((ROW(A6529)-1)/33)+1,1),"mmm/aa"),
   ""
)</f>
        <v/>
      </c>
      <c r="B6531" s="61" t="str">
        <f>IF(A6531&lt;&gt;"", 'alimentação - Tabela 7.1'!$B$34, "" )</f>
        <v/>
      </c>
      <c r="C6531" s="62" t="str">
        <f>IFERROR(INDEX('alimentação - Tabela 7.1'!$34:$34,
MATCH(TEXT('Tabela 7.1'!A6531,"mmmm/aaaa"),'alimentação - Tabela 7.1'!$5:$5,0)), "")</f>
        <v/>
      </c>
      <c r="D6531" s="62" t="str">
        <f>IFERROR(INDEX('alimentação - Tabela 7.1'!$34:$34,
MATCH(TEXT('Tabela 7.1'!$A6531,"mmmm/aaaa"),'alimentação - Tabela 7.1'!$5:$5,0)+1), "")</f>
        <v/>
      </c>
      <c r="E6531" s="62" t="str">
        <f>IFERROR(INDEX('alimentação - Tabela 7.1'!$34:$34,
MATCH(TEXT('Tabela 7.1'!$A6531,"mmmm/aaaa"),'alimentação - Tabela 7.1'!$5:$5,0)+2), "")</f>
        <v/>
      </c>
      <c r="F6531" s="62" t="str">
        <f>IFERROR(INDEX('alimentação - Tabela 7.1'!$34:$34,
MATCH(TEXT('Tabela 7.1'!$A6531,"mmmm/aaaa"),'alimentação - Tabela 7.1'!$5:$5,0)+3), "")</f>
        <v/>
      </c>
      <c r="G6531" s="95" t="str">
        <f>IFERROR(INDEX('alimentação - Tabela 7.1'!$34:$34,
MATCH(TEXT('Tabela 7.1'!$A6531,"mmmm/aaaa"),'alimentação - Tabela 7.1'!$5:$5,0)+4), "")</f>
        <v/>
      </c>
    </row>
    <row r="6532" spans="1:7" x14ac:dyDescent="0.25">
      <c r="A6532" s="59" t="str">
        <f>IF(
   SUMPRODUCT(--('alimentação - Tabela 7.1'!$5:$5=TEXT(DATE(2020,INT((ROW(A6530)-1)/33)+1,1),"mmmm/aaaa"))) &gt; 0,
   TEXT(DATE(2020,INT((ROW(A6530)-1)/33)+1,1),"mmm/aa"),
   ""
)</f>
        <v/>
      </c>
      <c r="B6532" s="61" t="str">
        <f>IF(A6532&lt;&gt;"", 'alimentação - Tabela 7.1'!$B$35, "" )</f>
        <v/>
      </c>
      <c r="C6532" s="62" t="str">
        <f>IFERROR(INDEX('alimentação - Tabela 7.1'!$35:$35,
MATCH(TEXT('Tabela 7.1'!A6532,"mmmm/aaaa"),'alimentação - Tabela 7.1'!$5:$5,0)), "")</f>
        <v/>
      </c>
      <c r="D6532" s="62" t="str">
        <f>IFERROR(INDEX('alimentação - Tabela 7.1'!$35:$35,
MATCH(TEXT('Tabela 7.1'!$A6532,"mmmm/aaaa"),'alimentação - Tabela 7.1'!$5:$5,0)+1), "")</f>
        <v/>
      </c>
      <c r="E6532" s="62" t="str">
        <f>IFERROR(INDEX('alimentação - Tabela 7.1'!$35:$35,
MATCH(TEXT('Tabela 7.1'!$A6532,"mmmm/aaaa"),'alimentação - Tabela 7.1'!$5:$5,0)+2), "")</f>
        <v/>
      </c>
      <c r="F6532" s="62" t="str">
        <f>IFERROR(INDEX('alimentação - Tabela 7.1'!$35:$35,
MATCH(TEXT('Tabela 7.1'!$A6532,"mmmm/aaaa"),'alimentação - Tabela 7.1'!$5:$5,0)+3), "")</f>
        <v/>
      </c>
      <c r="G6532" s="95" t="str">
        <f>IFERROR(INDEX('alimentação - Tabela 7.1'!$35:$35,
MATCH(TEXT('Tabela 7.1'!$A6532,"mmmm/aaaa"),'alimentação - Tabela 7.1'!$5:$5,0)+4), "")</f>
        <v/>
      </c>
    </row>
    <row r="6533" spans="1:7" x14ac:dyDescent="0.25">
      <c r="A6533" s="59" t="str">
        <f>IF(
   SUMPRODUCT(--('alimentação - Tabela 7.1'!$5:$5=TEXT(DATE(2020,INT((ROW(A6531)-1)/33)+1,1),"mmmm/aaaa"))) &gt; 0,
   TEXT(DATE(2020,INT((ROW(A6531)-1)/33)+1,1),"mmm/aa"),
   ""
)</f>
        <v/>
      </c>
      <c r="B6533" s="61" t="str">
        <f>IF(A6533&lt;&gt;"", 'alimentação - Tabela 7.1'!$B$36, "" )</f>
        <v/>
      </c>
      <c r="C6533" s="62" t="str">
        <f>IFERROR(INDEX('alimentação - Tabela 7.1'!$36:$36,
MATCH(TEXT('Tabela 7.1'!A6533,"mmmm/aaaa"),'alimentação - Tabela 7.1'!$5:$5,0)), "")</f>
        <v/>
      </c>
      <c r="D6533" s="62" t="str">
        <f>IFERROR(INDEX('alimentação - Tabela 7.1'!$36:$36,
MATCH(TEXT('Tabela 7.1'!$A6533,"mmmm/aaaa"),'alimentação - Tabela 7.1'!$5:$5,0)+1), "")</f>
        <v/>
      </c>
      <c r="E6533" s="62" t="str">
        <f>IFERROR(INDEX('alimentação - Tabela 7.1'!$36:$36,
MATCH(TEXT('Tabela 7.1'!$A6533,"mmmm/aaaa"),'alimentação - Tabela 7.1'!$5:$5,0)+2), "")</f>
        <v/>
      </c>
      <c r="F6533" s="62" t="str">
        <f>IFERROR(INDEX('alimentação - Tabela 7.1'!$36:$36,
MATCH(TEXT('Tabela 7.1'!$A6533,"mmmm/aaaa"),'alimentação - Tabela 7.1'!$5:$5,0)+3), "")</f>
        <v/>
      </c>
      <c r="G6533" s="95" t="str">
        <f>IFERROR(INDEX('alimentação - Tabela 7.1'!$36:$36,
MATCH(TEXT('Tabela 7.1'!$A6533,"mmmm/aaaa"),'alimentação - Tabela 7.1'!$5:$5,0)+4), "")</f>
        <v/>
      </c>
    </row>
    <row r="6534" spans="1:7" x14ac:dyDescent="0.25">
      <c r="A6534" s="59" t="str">
        <f>IF(
   SUMPRODUCT(--('alimentação - Tabela 7.1'!$5:$5=TEXT(DATE(2020,INT((ROW(A6532)-1)/33)+1,1),"mmmm/aaaa"))) &gt; 0,
   TEXT(DATE(2020,INT((ROW(A6532)-1)/33)+1,1),"mmm/aa"),
   ""
)</f>
        <v/>
      </c>
      <c r="B6534" s="61" t="str">
        <f>IF(A6534&lt;&gt;"", 'alimentação - Tabela 7.1'!$B$37, "" )</f>
        <v/>
      </c>
      <c r="C6534" s="62" t="str">
        <f>IFERROR(INDEX('alimentação - Tabela 7.1'!$37:$37,
MATCH(TEXT('Tabela 7.1'!A6534,"mmmm/aaaa"),'alimentação - Tabela 7.1'!$5:$5,0)), "")</f>
        <v/>
      </c>
      <c r="D6534" s="62" t="str">
        <f>IFERROR(INDEX('alimentação - Tabela 7.1'!$37:$37,
MATCH(TEXT('Tabela 7.1'!$A6534,"mmmm/aaaa"),'alimentação - Tabela 7.1'!$5:$5,0)+1), "")</f>
        <v/>
      </c>
      <c r="E6534" s="62" t="str">
        <f>IFERROR(INDEX('alimentação - Tabela 7.1'!$37:$37,
MATCH(TEXT('Tabela 7.1'!$A6534,"mmmm/aaaa"),'alimentação - Tabela 7.1'!$5:$5,0)+2), "")</f>
        <v/>
      </c>
      <c r="F6534" s="62" t="str">
        <f>IFERROR(INDEX('alimentação - Tabela 7.1'!$37:$37,
MATCH(TEXT('Tabela 7.1'!$A6534,"mmmm/aaaa"),'alimentação - Tabela 7.1'!$5:$5,0)+3), "")</f>
        <v/>
      </c>
      <c r="G6534" s="95" t="str">
        <f>IFERROR(INDEX('alimentação - Tabela 7.1'!$37:$37,
MATCH(TEXT('Tabela 7.1'!$A6534,"mmmm/aaaa"),'alimentação - Tabela 7.1'!$5:$5,0)+4), "")</f>
        <v/>
      </c>
    </row>
    <row r="6535" spans="1:7" x14ac:dyDescent="0.25">
      <c r="A6535" s="59" t="str">
        <f>IF(
   SUMPRODUCT(--('alimentação - Tabela 7.1'!$5:$5=TEXT(DATE(2020,INT((ROW(A6533)-1)/33)+1,1),"mmmm/aaaa"))) &gt; 0,
   TEXT(DATE(2020,INT((ROW(A6533)-1)/33)+1,1),"mmm/aa"),
   ""
)</f>
        <v/>
      </c>
      <c r="B6535" s="61" t="str">
        <f>IF(A6535&lt;&gt;"", 'alimentação - Tabela 7.1'!$B$38, "" )</f>
        <v/>
      </c>
      <c r="C6535" s="62" t="str">
        <f>IFERROR(INDEX('alimentação - Tabela 7.1'!$38:$38,
MATCH(TEXT('Tabela 7.1'!A6535,"mmmm/aaaa"),'alimentação - Tabela 7.1'!$5:$5,0)), "")</f>
        <v/>
      </c>
      <c r="D6535" s="62" t="str">
        <f>IFERROR(INDEX('alimentação - Tabela 7.1'!$38:$38,
MATCH(TEXT('Tabela 7.1'!$A6535,"mmmm/aaaa"),'alimentação - Tabela 7.1'!$5:$5,0)+1), "")</f>
        <v/>
      </c>
      <c r="E6535" s="62" t="str">
        <f>IFERROR(INDEX('alimentação - Tabela 7.1'!$38:$38,
MATCH(TEXT('Tabela 7.1'!$A6535,"mmmm/aaaa"),'alimentação - Tabela 7.1'!$5:$5,0)+2), "")</f>
        <v/>
      </c>
      <c r="F6535" s="62" t="str">
        <f>IFERROR(INDEX('alimentação - Tabela 7.1'!$38:$38,
MATCH(TEXT('Tabela 7.1'!$A6535,"mmmm/aaaa"),'alimentação - Tabela 7.1'!$5:$5,0)+3), "")</f>
        <v/>
      </c>
      <c r="G6535" s="95" t="str">
        <f>IFERROR(INDEX('alimentação - Tabela 7.1'!$38:$38,
MATCH(TEXT('Tabela 7.1'!$A6535,"mmmm/aaaa"),'alimentação - Tabela 7.1'!$5:$5,0)+4), "")</f>
        <v/>
      </c>
    </row>
    <row r="6536" spans="1:7" x14ac:dyDescent="0.25">
      <c r="A6536" s="59" t="str">
        <f>IF(
   SUMPRODUCT(--('alimentação - Tabela 7.1'!$5:$5=TEXT(DATE(2020,INT((ROW(A6534)-1)/33)+1,1),"mmmm/aaaa"))) &gt; 0,
   TEXT(DATE(2020,INT((ROW(A6534)-1)/33)+1,1),"mmm/aa"),
   ""
)</f>
        <v/>
      </c>
      <c r="B6536" s="61" t="str">
        <f>IF(A6536&lt;&gt;"", 'alimentação - Tabela 7.1'!$B$39, "" )</f>
        <v/>
      </c>
      <c r="C6536" s="62" t="str">
        <f>IFERROR(INDEX('alimentação - Tabela 7.1'!$39:$39,
MATCH(TEXT('Tabela 7.1'!A6536,"mmmm/aaaa"),'alimentação - Tabela 7.1'!$5:$5,0)), "")</f>
        <v/>
      </c>
      <c r="D6536" s="62" t="str">
        <f>IFERROR(INDEX('alimentação - Tabela 7.1'!$39:$39,
MATCH(TEXT('Tabela 7.1'!$A6536,"mmmm/aaaa"),'alimentação - Tabela 7.1'!$5:$5,0)+1), "")</f>
        <v/>
      </c>
      <c r="E6536" s="62" t="str">
        <f>IFERROR(INDEX('alimentação - Tabela 7.1'!$39:$39,
MATCH(TEXT('Tabela 7.1'!$A6536,"mmmm/aaaa"),'alimentação - Tabela 7.1'!$5:$5,0)+2), "")</f>
        <v/>
      </c>
      <c r="F6536" s="62" t="str">
        <f>IFERROR(INDEX('alimentação - Tabela 7.1'!$39:$39,
MATCH(TEXT('Tabela 7.1'!$A6536,"mmmm/aaaa"),'alimentação - Tabela 7.1'!$5:$5,0)+3), "")</f>
        <v/>
      </c>
      <c r="G6536" s="95" t="str">
        <f>IFERROR(INDEX('alimentação - Tabela 7.1'!$39:$39,
MATCH(TEXT('Tabela 7.1'!$A6536,"mmmm/aaaa"),'alimentação - Tabela 7.1'!$5:$5,0)+4), "")</f>
        <v/>
      </c>
    </row>
    <row r="6537" spans="1:7" x14ac:dyDescent="0.25">
      <c r="A6537" s="59" t="str">
        <f>IF(
   SUMPRODUCT(--('alimentação - Tabela 7.1'!$5:$5=TEXT(DATE(2020,INT((ROW(A6535)-1)/33)+1,1),"mmmm/aaaa"))) &gt; 0,
   TEXT(DATE(2020,INT((ROW(A6535)-1)/33)+1,1),"mmm/aa"),
   ""
)</f>
        <v/>
      </c>
      <c r="B6537" s="61" t="str">
        <f>IF(A6537&lt;&gt;"", 'alimentação - Tabela 7.1'!$B$7, "" )</f>
        <v/>
      </c>
      <c r="C6537" s="62" t="str">
        <f>IFERROR(INDEX('alimentação - Tabela 7.1'!$7:$7,
MATCH(TEXT('Tabela 7.1'!A6537,"mmmm/aaaa"),'alimentação - Tabela 7.1'!$5:$5,0)), "")</f>
        <v/>
      </c>
      <c r="D6537" s="62" t="str">
        <f>IFERROR(INDEX('alimentação - Tabela 7.1'!$7:$7,
MATCH(TEXT('Tabela 7.1'!$A6537,"mmmm/aaaa"),'alimentação - Tabela 7.1'!$5:$5,0)+1), "")</f>
        <v/>
      </c>
      <c r="E6537" s="62" t="str">
        <f>IFERROR(INDEX('alimentação - Tabela 7.1'!$7:$7,
MATCH(TEXT('Tabela 7.1'!$A6537,"mmmm/aaaa"),'alimentação - Tabela 7.1'!$5:$5,0)+2), "")</f>
        <v/>
      </c>
      <c r="F6537" s="62" t="str">
        <f>IFERROR(INDEX('alimentação - Tabela 7.1'!$7:$7,
MATCH(TEXT('Tabela 7.1'!$A6537,"mmmm/aaaa"),'alimentação - Tabela 7.1'!$5:$5,0)+3), "")</f>
        <v/>
      </c>
      <c r="G6537" s="95" t="str">
        <f>IFERROR(INDEX('alimentação - Tabela 7.1'!$7:$7,
MATCH(TEXT('Tabela 7.1'!$A6537,"mmmm/aaaa"),'alimentação - Tabela 7.1'!$5:$5,0)+4), "")</f>
        <v/>
      </c>
    </row>
    <row r="6538" spans="1:7" x14ac:dyDescent="0.25">
      <c r="A6538" s="59" t="str">
        <f>IF(
   SUMPRODUCT(--('alimentação - Tabela 7.1'!$5:$5=TEXT(DATE(2020,INT((ROW(A6536)-1)/33)+1,1),"mmmm/aaaa"))) &gt; 0,
   TEXT(DATE(2020,INT((ROW(A6536)-1)/33)+1,1),"mmm/aa"),
   ""
)</f>
        <v/>
      </c>
      <c r="B6538" s="61" t="str">
        <f>IF(A6538&lt;&gt;"", 'alimentação - Tabela 7.1'!$B$8, "" )</f>
        <v/>
      </c>
      <c r="C6538" s="62" t="str">
        <f>IFERROR(INDEX('alimentação - Tabela 7.1'!$8:$8,
MATCH(TEXT('Tabela 7.1'!A6538,"mmmm/aaaa"),'alimentação - Tabela 7.1'!$5:$5,0)), "")</f>
        <v/>
      </c>
      <c r="D6538" s="62" t="str">
        <f>IFERROR(INDEX('alimentação - Tabela 7.1'!$8:$8,
MATCH(TEXT('Tabela 7.1'!$A6538,"mmmm/aaaa"),'alimentação - Tabela 7.1'!$5:$5,0)+1), "")</f>
        <v/>
      </c>
      <c r="E6538" s="62" t="str">
        <f>IFERROR(INDEX('alimentação - Tabela 7.1'!$8:$8,
MATCH(TEXT('Tabela 7.1'!$A6538,"mmmm/aaaa"),'alimentação - Tabela 7.1'!$5:$5,0)+2), "")</f>
        <v/>
      </c>
      <c r="F6538" s="62" t="str">
        <f>IFERROR(INDEX('alimentação - Tabela 7.1'!$8:$8,
MATCH(TEXT('Tabela 7.1'!$A6538,"mmmm/aaaa"),'alimentação - Tabela 7.1'!$5:$5,0)+3), "")</f>
        <v/>
      </c>
      <c r="G6538" s="95" t="str">
        <f>IFERROR(INDEX('alimentação - Tabela 7.1'!$8:$8,
MATCH(TEXT('Tabela 7.1'!$A6538,"mmmm/aaaa"),'alimentação - Tabela 7.1'!$5:$5,0)+4), "")</f>
        <v/>
      </c>
    </row>
    <row r="6539" spans="1:7" x14ac:dyDescent="0.25">
      <c r="A6539" s="59" t="str">
        <f>IF(
   SUMPRODUCT(--('alimentação - Tabela 7.1'!$5:$5=TEXT(DATE(2020,INT((ROW(A6537)-1)/33)+1,1),"mmmm/aaaa"))) &gt; 0,
   TEXT(DATE(2020,INT((ROW(A6537)-1)/33)+1,1),"mmm/aa"),
   ""
)</f>
        <v/>
      </c>
      <c r="B6539" s="61" t="str">
        <f>IF(A6539&lt;&gt;"", 'alimentação - Tabela 7.1'!$B$9, "" )</f>
        <v/>
      </c>
      <c r="C6539" s="62" t="str">
        <f>IFERROR(INDEX('alimentação - Tabela 7.1'!$9:$9,
MATCH(TEXT('Tabela 7.1'!A6539,"mmmm/aaaa"),'alimentação - Tabela 7.1'!$5:$5,0)), "")</f>
        <v/>
      </c>
      <c r="D6539" s="62" t="str">
        <f>IFERROR(INDEX('alimentação - Tabela 7.1'!$9:$9,
MATCH(TEXT('Tabela 7.1'!$A6539,"mmmm/aaaa"),'alimentação - Tabela 7.1'!$5:$5,0)+1), "")</f>
        <v/>
      </c>
      <c r="E6539" s="62" t="str">
        <f>IFERROR(INDEX('alimentação - Tabela 7.1'!$9:$9,
MATCH(TEXT('Tabela 7.1'!$A6539,"mmmm/aaaa"),'alimentação - Tabela 7.1'!$5:$5,0)+2), "")</f>
        <v/>
      </c>
      <c r="F6539" s="62" t="str">
        <f>IFERROR(INDEX('alimentação - Tabela 7.1'!$9:$9,
MATCH(TEXT('Tabela 7.1'!$A6539,"mmmm/aaaa"),'alimentação - Tabela 7.1'!$5:$5,0)+3), "")</f>
        <v/>
      </c>
      <c r="G6539" s="95" t="str">
        <f>IFERROR(INDEX('alimentação - Tabela 7.1'!$9:$9,
MATCH(TEXT('Tabela 7.1'!$A6539,"mmmm/aaaa"),'alimentação - Tabela 7.1'!$5:$5,0)+4), "")</f>
        <v/>
      </c>
    </row>
    <row r="6540" spans="1:7" x14ac:dyDescent="0.25">
      <c r="A6540" s="59" t="str">
        <f>IF(
   SUMPRODUCT(--('alimentação - Tabela 7.1'!$5:$5=TEXT(DATE(2020,INT((ROW(A6538)-1)/33)+1,1),"mmmm/aaaa"))) &gt; 0,
   TEXT(DATE(2020,INT((ROW(A6538)-1)/33)+1,1),"mmm/aa"),
   ""
)</f>
        <v/>
      </c>
      <c r="B6540" s="61" t="str">
        <f>IF(A6540&lt;&gt;"", 'alimentação - Tabela 7.1'!$B$10, "" )</f>
        <v/>
      </c>
      <c r="C6540" s="62" t="str">
        <f>IFERROR(INDEX('alimentação - Tabela 7.1'!$10:$10,
MATCH(TEXT('Tabela 7.1'!A6540,"mmmm/aaaa"),'alimentação - Tabela 7.1'!$5:$5,0)), "")</f>
        <v/>
      </c>
      <c r="D6540" s="62" t="str">
        <f>IFERROR(INDEX('alimentação - Tabela 7.1'!$10:$10,
MATCH(TEXT('Tabela 7.1'!$A6540,"mmmm/aaaa"),'alimentação - Tabela 7.1'!$5:$5,0)+1), "")</f>
        <v/>
      </c>
      <c r="E6540" s="62" t="str">
        <f>IFERROR(INDEX('alimentação - Tabela 7.1'!$10:$10,
MATCH(TEXT('Tabela 7.1'!$A6540,"mmmm/aaaa"),'alimentação - Tabela 7.1'!$5:$5,0)+2), "")</f>
        <v/>
      </c>
      <c r="F6540" s="62" t="str">
        <f>IFERROR(INDEX('alimentação - Tabela 7.1'!$10:$10,
MATCH(TEXT('Tabela 7.1'!$A6540,"mmmm/aaaa"),'alimentação - Tabela 7.1'!$5:$5,0)+3), "")</f>
        <v/>
      </c>
      <c r="G6540" s="95" t="str">
        <f>IFERROR(INDEX('alimentação - Tabela 7.1'!$10:$10,
MATCH(TEXT('Tabela 7.1'!$A6540,"mmmm/aaaa"),'alimentação - Tabela 7.1'!$5:$5,0)+4), "")</f>
        <v/>
      </c>
    </row>
    <row r="6541" spans="1:7" x14ac:dyDescent="0.25">
      <c r="A6541" s="59" t="str">
        <f>IF(
   SUMPRODUCT(--('alimentação - Tabela 7.1'!$5:$5=TEXT(DATE(2020,INT((ROW(A6539)-1)/33)+1,1),"mmmm/aaaa"))) &gt; 0,
   TEXT(DATE(2020,INT((ROW(A6539)-1)/33)+1,1),"mmm/aa"),
   ""
)</f>
        <v/>
      </c>
      <c r="B6541" s="61" t="str">
        <f>IF(A6541&lt;&gt;"", 'alimentação - Tabela 7.1'!$B$11, "" )</f>
        <v/>
      </c>
      <c r="C6541" s="62" t="str">
        <f>IFERROR(INDEX('alimentação - Tabela 7.1'!$11:$11,
MATCH(TEXT('Tabela 7.1'!A6541,"mmmm/aaaa"),'alimentação - Tabela 7.1'!$5:$5,0)), "")</f>
        <v/>
      </c>
      <c r="D6541" s="62" t="str">
        <f>IFERROR(INDEX('alimentação - Tabela 7.1'!$11:$11,
MATCH(TEXT('Tabela 7.1'!$A6541,"mmmm/aaaa"),'alimentação - Tabela 7.1'!$5:$5,0)+1), "")</f>
        <v/>
      </c>
      <c r="E6541" s="62" t="str">
        <f>IFERROR(INDEX('alimentação - Tabela 7.1'!$11:$11,
MATCH(TEXT('Tabela 7.1'!$A6541,"mmmm/aaaa"),'alimentação - Tabela 7.1'!$5:$5,0)+2), "")</f>
        <v/>
      </c>
      <c r="F6541" s="62" t="str">
        <f>IFERROR(INDEX('alimentação - Tabela 7.1'!$11:$11,
MATCH(TEXT('Tabela 7.1'!$A6541,"mmmm/aaaa"),'alimentação - Tabela 7.1'!$5:$5,0)+3), "")</f>
        <v/>
      </c>
      <c r="G6541" s="95" t="str">
        <f>IFERROR(INDEX('alimentação - Tabela 7.1'!$11:$11,
MATCH(TEXT('Tabela 7.1'!$A6541,"mmmm/aaaa"),'alimentação - Tabela 7.1'!$5:$5,0)+4), "")</f>
        <v/>
      </c>
    </row>
    <row r="6542" spans="1:7" x14ac:dyDescent="0.25">
      <c r="A6542" s="59" t="str">
        <f>IF(
   SUMPRODUCT(--('alimentação - Tabela 7.1'!$5:$5=TEXT(DATE(2020,INT((ROW(A6540)-1)/33)+1,1),"mmmm/aaaa"))) &gt; 0,
   TEXT(DATE(2020,INT((ROW(A6540)-1)/33)+1,1),"mmm/aa"),
   ""
)</f>
        <v/>
      </c>
      <c r="B6542" s="61" t="str">
        <f>IF(A6542&lt;&gt;"", 'alimentação - Tabela 7.1'!$B$12, "" )</f>
        <v/>
      </c>
      <c r="C6542" s="62" t="str">
        <f>IFERROR(INDEX('alimentação - Tabela 7.1'!$12:$12,
MATCH(TEXT('Tabela 7.1'!A6542,"mmmm/aaaa"),'alimentação - Tabela 7.1'!$5:$5,0)), "")</f>
        <v/>
      </c>
      <c r="D6542" s="62" t="str">
        <f>IFERROR(INDEX('alimentação - Tabela 7.1'!$12:$12,
MATCH(TEXT('Tabela 7.1'!$A6542,"mmmm/aaaa"),'alimentação - Tabela 7.1'!$5:$5,0)+1), "")</f>
        <v/>
      </c>
      <c r="E6542" s="62" t="str">
        <f>IFERROR(INDEX('alimentação - Tabela 7.1'!$12:$12,
MATCH(TEXT('Tabela 7.1'!$A6542,"mmmm/aaaa"),'alimentação - Tabela 7.1'!$5:$5,0)+2), "")</f>
        <v/>
      </c>
      <c r="F6542" s="62" t="str">
        <f>IFERROR(INDEX('alimentação - Tabela 7.1'!$12:$12,
MATCH(TEXT('Tabela 7.1'!$A6542,"mmmm/aaaa"),'alimentação - Tabela 7.1'!$5:$5,0)+3), "")</f>
        <v/>
      </c>
      <c r="G6542" s="95" t="str">
        <f>IFERROR(INDEX('alimentação - Tabela 7.1'!$12:$12,
MATCH(TEXT('Tabela 7.1'!$A6542,"mmmm/aaaa"),'alimentação - Tabela 7.1'!$5:$5,0)+4), "")</f>
        <v/>
      </c>
    </row>
    <row r="6543" spans="1:7" x14ac:dyDescent="0.25">
      <c r="A6543" s="59" t="str">
        <f>IF(
   SUMPRODUCT(--('alimentação - Tabela 7.1'!$5:$5=TEXT(DATE(2020,INT((ROW(A6541)-1)/33)+1,1),"mmmm/aaaa"))) &gt; 0,
   TEXT(DATE(2020,INT((ROW(A6541)-1)/33)+1,1),"mmm/aa"),
   ""
)</f>
        <v/>
      </c>
      <c r="B6543" s="61" t="str">
        <f>IF(A6543&lt;&gt;"", 'alimentação - Tabela 7.1'!$B$13, "" )</f>
        <v/>
      </c>
      <c r="C6543" s="62" t="str">
        <f>IFERROR(INDEX('alimentação - Tabela 7.1'!$13:$13,
MATCH(TEXT('Tabela 7.1'!A6543,"mmmm/aaaa"),'alimentação - Tabela 7.1'!$5:$5,0)), "")</f>
        <v/>
      </c>
      <c r="D6543" s="62" t="str">
        <f>IFERROR(INDEX('alimentação - Tabela 7.1'!$13:$13,
MATCH(TEXT('Tabela 7.1'!$A6543,"mmmm/aaaa"),'alimentação - Tabela 7.1'!$5:$5,0)+1), "")</f>
        <v/>
      </c>
      <c r="E6543" s="62" t="str">
        <f>IFERROR(INDEX('alimentação - Tabela 7.1'!$13:$13,
MATCH(TEXT('Tabela 7.1'!$A6543,"mmmm/aaaa"),'alimentação - Tabela 7.1'!$5:$5,0)+2), "")</f>
        <v/>
      </c>
      <c r="F6543" s="62" t="str">
        <f>IFERROR(INDEX('alimentação - Tabela 7.1'!$13:$13,
MATCH(TEXT('Tabela 7.1'!$A6543,"mmmm/aaaa"),'alimentação - Tabela 7.1'!$5:$5,0)+3), "")</f>
        <v/>
      </c>
      <c r="G6543" s="95" t="str">
        <f>IFERROR(INDEX('alimentação - Tabela 7.1'!$13:$13,
MATCH(TEXT('Tabela 7.1'!$A6543,"mmmm/aaaa"),'alimentação - Tabela 7.1'!$5:$5,0)+4), "")</f>
        <v/>
      </c>
    </row>
    <row r="6544" spans="1:7" x14ac:dyDescent="0.25">
      <c r="A6544" s="59" t="str">
        <f>IF(
   SUMPRODUCT(--('alimentação - Tabela 7.1'!$5:$5=TEXT(DATE(2020,INT((ROW(A6542)-1)/33)+1,1),"mmmm/aaaa"))) &gt; 0,
   TEXT(DATE(2020,INT((ROW(A6542)-1)/33)+1,1),"mmm/aa"),
   ""
)</f>
        <v/>
      </c>
      <c r="B6544" s="61" t="str">
        <f>IF(A6544&lt;&gt;"", 'alimentação - Tabela 7.1'!$B$14, "" )</f>
        <v/>
      </c>
      <c r="C6544" s="62" t="str">
        <f>IFERROR(INDEX('alimentação - Tabela 7.1'!$14:$14,
MATCH(TEXT('Tabela 7.1'!A6544,"mmmm/aaaa"),'alimentação - Tabela 7.1'!$5:$5,0)), "")</f>
        <v/>
      </c>
      <c r="D6544" s="62" t="str">
        <f>IFERROR(INDEX('alimentação - Tabela 7.1'!$14:$14,
MATCH(TEXT('Tabela 7.1'!$A6544,"mmmm/aaaa"),'alimentação - Tabela 7.1'!$5:$5,0)+1), "")</f>
        <v/>
      </c>
      <c r="E6544" s="62" t="str">
        <f>IFERROR(INDEX('alimentação - Tabela 7.1'!$14:$14,
MATCH(TEXT('Tabela 7.1'!$A6544,"mmmm/aaaa"),'alimentação - Tabela 7.1'!$5:$5,0)+2), "")</f>
        <v/>
      </c>
      <c r="F6544" s="62" t="str">
        <f>IFERROR(INDEX('alimentação - Tabela 7.1'!$14:$14,
MATCH(TEXT('Tabela 7.1'!$A6544,"mmmm/aaaa"),'alimentação - Tabela 7.1'!$5:$5,0)+3), "")</f>
        <v/>
      </c>
      <c r="G6544" s="95" t="str">
        <f>IFERROR(INDEX('alimentação - Tabela 7.1'!$14:$14,
MATCH(TEXT('Tabela 7.1'!$A6544,"mmmm/aaaa"),'alimentação - Tabela 7.1'!$5:$5,0)+4), "")</f>
        <v/>
      </c>
    </row>
    <row r="6545" spans="1:7" x14ac:dyDescent="0.25">
      <c r="A6545" s="59" t="str">
        <f>IF(
   SUMPRODUCT(--('alimentação - Tabela 7.1'!$5:$5=TEXT(DATE(2020,INT((ROW(A6543)-1)/33)+1,1),"mmmm/aaaa"))) &gt; 0,
   TEXT(DATE(2020,INT((ROW(A6543)-1)/33)+1,1),"mmm/aa"),
   ""
)</f>
        <v/>
      </c>
      <c r="B6545" s="61" t="str">
        <f>IF(A6545&lt;&gt;"", 'alimentação - Tabela 7.1'!$B$15, "" )</f>
        <v/>
      </c>
      <c r="C6545" s="62" t="str">
        <f>IFERROR(INDEX('alimentação - Tabela 7.1'!$15:$15,
MATCH(TEXT('Tabela 7.1'!A6545,"mmmm/aaaa"),'alimentação - Tabela 7.1'!$5:$5,0)), "")</f>
        <v/>
      </c>
      <c r="D6545" s="62" t="str">
        <f>IFERROR(INDEX('alimentação - Tabela 7.1'!$15:$15,
MATCH(TEXT('Tabela 7.1'!$A6545,"mmmm/aaaa"),'alimentação - Tabela 7.1'!$5:$5,0)+1), "")</f>
        <v/>
      </c>
      <c r="E6545" s="62" t="str">
        <f>IFERROR(INDEX('alimentação - Tabela 7.1'!$15:$15,
MATCH(TEXT('Tabela 7.1'!$A6545,"mmmm/aaaa"),'alimentação - Tabela 7.1'!$5:$5,0)+2), "")</f>
        <v/>
      </c>
      <c r="F6545" s="62" t="str">
        <f>IFERROR(INDEX('alimentação - Tabela 7.1'!$15:$15,
MATCH(TEXT('Tabela 7.1'!$A6545,"mmmm/aaaa"),'alimentação - Tabela 7.1'!$5:$5,0)+3), "")</f>
        <v/>
      </c>
      <c r="G6545" s="95" t="str">
        <f>IFERROR(INDEX('alimentação - Tabela 7.1'!$15:$15,
MATCH(TEXT('Tabela 7.1'!$A6545,"mmmm/aaaa"),'alimentação - Tabela 7.1'!$5:$5,0)+4), "")</f>
        <v/>
      </c>
    </row>
    <row r="6546" spans="1:7" x14ac:dyDescent="0.25">
      <c r="A6546" s="59" t="str">
        <f>IF(
   SUMPRODUCT(--('alimentação - Tabela 7.1'!$5:$5=TEXT(DATE(2020,INT((ROW(A6544)-1)/33)+1,1),"mmmm/aaaa"))) &gt; 0,
   TEXT(DATE(2020,INT((ROW(A6544)-1)/33)+1,1),"mmm/aa"),
   ""
)</f>
        <v/>
      </c>
      <c r="B6546" s="61" t="str">
        <f>IF(A6546&lt;&gt;"", 'alimentação - Tabela 7.1'!$B$16, "" )</f>
        <v/>
      </c>
      <c r="C6546" s="62" t="str">
        <f>IFERROR(INDEX('alimentação - Tabela 7.1'!$16:$16,
MATCH(TEXT('Tabela 7.1'!A6546,"mmmm/aaaa"),'alimentação - Tabela 7.1'!$5:$5,0)), "")</f>
        <v/>
      </c>
      <c r="D6546" s="62" t="str">
        <f>IFERROR(INDEX('alimentação - Tabela 7.1'!$16:$16,
MATCH(TEXT('Tabela 7.1'!$A6546,"mmmm/aaaa"),'alimentação - Tabela 7.1'!$5:$5,0)+1), "")</f>
        <v/>
      </c>
      <c r="E6546" s="62" t="str">
        <f>IFERROR(INDEX('alimentação - Tabela 7.1'!$16:$16,
MATCH(TEXT('Tabela 7.1'!$A6546,"mmmm/aaaa"),'alimentação - Tabela 7.1'!$5:$5,0)+2), "")</f>
        <v/>
      </c>
      <c r="F6546" s="62" t="str">
        <f>IFERROR(INDEX('alimentação - Tabela 7.1'!$16:$16,
MATCH(TEXT('Tabela 7.1'!$A6546,"mmmm/aaaa"),'alimentação - Tabela 7.1'!$5:$5,0)+3), "")</f>
        <v/>
      </c>
      <c r="G6546" s="95" t="str">
        <f>IFERROR(INDEX('alimentação - Tabela 7.1'!$16:$16,
MATCH(TEXT('Tabela 7.1'!$A6546,"mmmm/aaaa"),'alimentação - Tabela 7.1'!$5:$5,0)+4), "")</f>
        <v/>
      </c>
    </row>
    <row r="6547" spans="1:7" x14ac:dyDescent="0.25">
      <c r="A6547" s="59" t="str">
        <f>IF(
   SUMPRODUCT(--('alimentação - Tabela 7.1'!$5:$5=TEXT(DATE(2020,INT((ROW(A6545)-1)/33)+1,1),"mmmm/aaaa"))) &gt; 0,
   TEXT(DATE(2020,INT((ROW(A6545)-1)/33)+1,1),"mmm/aa"),
   ""
)</f>
        <v/>
      </c>
      <c r="B6547" s="61" t="str">
        <f>IF(A6547&lt;&gt;"", 'alimentação - Tabela 7.1'!$B$17, "" )</f>
        <v/>
      </c>
      <c r="C6547" s="62" t="str">
        <f>IFERROR(INDEX('alimentação - Tabela 7.1'!$17:$17,
MATCH(TEXT('Tabela 7.1'!A6547,"mmmm/aaaa"),'alimentação - Tabela 7.1'!$5:$5,0)), "")</f>
        <v/>
      </c>
      <c r="D6547" s="62" t="str">
        <f>IFERROR(INDEX('alimentação - Tabela 7.1'!$17:$17,
MATCH(TEXT('Tabela 7.1'!$A6547,"mmmm/aaaa"),'alimentação - Tabela 7.1'!$5:$5,0)+1), "")</f>
        <v/>
      </c>
      <c r="E6547" s="62" t="str">
        <f>IFERROR(INDEX('alimentação - Tabela 7.1'!$17:$17,
MATCH(TEXT('Tabela 7.1'!$A6547,"mmmm/aaaa"),'alimentação - Tabela 7.1'!$5:$5,0)+2), "")</f>
        <v/>
      </c>
      <c r="F6547" s="62" t="str">
        <f>IFERROR(INDEX('alimentação - Tabela 7.1'!$17:$17,
MATCH(TEXT('Tabela 7.1'!$A6547,"mmmm/aaaa"),'alimentação - Tabela 7.1'!$5:$5,0)+3), "")</f>
        <v/>
      </c>
      <c r="G6547" s="95" t="str">
        <f>IFERROR(INDEX('alimentação - Tabela 7.1'!$17:$17,
MATCH(TEXT('Tabela 7.1'!$A6547,"mmmm/aaaa"),'alimentação - Tabela 7.1'!$5:$5,0)+4), "")</f>
        <v/>
      </c>
    </row>
    <row r="6548" spans="1:7" x14ac:dyDescent="0.25">
      <c r="A6548" s="59" t="str">
        <f>IF(
   SUMPRODUCT(--('alimentação - Tabela 7.1'!$5:$5=TEXT(DATE(2020,INT((ROW(A6546)-1)/33)+1,1),"mmmm/aaaa"))) &gt; 0,
   TEXT(DATE(2020,INT((ROW(A6546)-1)/33)+1,1),"mmm/aa"),
   ""
)</f>
        <v/>
      </c>
      <c r="B6548" s="61" t="str">
        <f>IF(A6548&lt;&gt;"", 'alimentação - Tabela 7.1'!$B$18, "" )</f>
        <v/>
      </c>
      <c r="C6548" s="62" t="str">
        <f>IFERROR(INDEX('alimentação - Tabela 7.1'!$18:$18,
MATCH(TEXT('Tabela 7.1'!A6548,"mmmm/aaaa"),'alimentação - Tabela 7.1'!$5:$5,0)), "")</f>
        <v/>
      </c>
      <c r="D6548" s="62" t="str">
        <f>IFERROR(INDEX('alimentação - Tabela 7.1'!$18:$18,
MATCH(TEXT('Tabela 7.1'!$A6548,"mmmm/aaaa"),'alimentação - Tabela 7.1'!$5:$5,0)+1), "")</f>
        <v/>
      </c>
      <c r="E6548" s="62" t="str">
        <f>IFERROR(INDEX('alimentação - Tabela 7.1'!$18:$18,
MATCH(TEXT('Tabela 7.1'!$A6548,"mmmm/aaaa"),'alimentação - Tabela 7.1'!$5:$5,0)+2), "")</f>
        <v/>
      </c>
      <c r="F6548" s="62" t="str">
        <f>IFERROR(INDEX('alimentação - Tabela 7.1'!$18:$18,
MATCH(TEXT('Tabela 7.1'!$A6548,"mmmm/aaaa"),'alimentação - Tabela 7.1'!$5:$5,0)+3), "")</f>
        <v/>
      </c>
      <c r="G6548" s="95" t="str">
        <f>IFERROR(INDEX('alimentação - Tabela 7.1'!$18:$18,
MATCH(TEXT('Tabela 7.1'!$A6548,"mmmm/aaaa"),'alimentação - Tabela 7.1'!$5:$5,0)+4), "")</f>
        <v/>
      </c>
    </row>
    <row r="6549" spans="1:7" x14ac:dyDescent="0.25">
      <c r="A6549" s="59" t="str">
        <f>IF(
   SUMPRODUCT(--('alimentação - Tabela 7.1'!$5:$5=TEXT(DATE(2020,INT((ROW(A6547)-1)/33)+1,1),"mmmm/aaaa"))) &gt; 0,
   TEXT(DATE(2020,INT((ROW(A6547)-1)/33)+1,1),"mmm/aa"),
   ""
)</f>
        <v/>
      </c>
      <c r="B6549" s="61" t="str">
        <f>IF(A6549&lt;&gt;"", 'alimentação - Tabela 7.1'!$B$19, "" )</f>
        <v/>
      </c>
      <c r="C6549" s="62" t="str">
        <f>IFERROR(INDEX('alimentação - Tabela 7.1'!$19:$19,
MATCH(TEXT('Tabela 7.1'!A6549,"mmmm/aaaa"),'alimentação - Tabela 7.1'!$5:$5,0)), "")</f>
        <v/>
      </c>
      <c r="D6549" s="62" t="str">
        <f>IFERROR(INDEX('alimentação - Tabela 7.1'!$19:$19,
MATCH(TEXT('Tabela 7.1'!$A6549,"mmmm/aaaa"),'alimentação - Tabela 7.1'!$5:$5,0)+1), "")</f>
        <v/>
      </c>
      <c r="E6549" s="62" t="str">
        <f>IFERROR(INDEX('alimentação - Tabela 7.1'!$19:$19,
MATCH(TEXT('Tabela 7.1'!$A6549,"mmmm/aaaa"),'alimentação - Tabela 7.1'!$5:$5,0)+2), "")</f>
        <v/>
      </c>
      <c r="F6549" s="62" t="str">
        <f>IFERROR(INDEX('alimentação - Tabela 7.1'!$19:$19,
MATCH(TEXT('Tabela 7.1'!$A6549,"mmmm/aaaa"),'alimentação - Tabela 7.1'!$5:$5,0)+3), "")</f>
        <v/>
      </c>
      <c r="G6549" s="95" t="str">
        <f>IFERROR(INDEX('alimentação - Tabela 7.1'!$19:$19,
MATCH(TEXT('Tabela 7.1'!$A6549,"mmmm/aaaa"),'alimentação - Tabela 7.1'!$5:$5,0)+4), "")</f>
        <v/>
      </c>
    </row>
    <row r="6550" spans="1:7" x14ac:dyDescent="0.25">
      <c r="A6550" s="59" t="str">
        <f>IF(
   SUMPRODUCT(--('alimentação - Tabela 7.1'!$5:$5=TEXT(DATE(2020,INT((ROW(A6548)-1)/33)+1,1),"mmmm/aaaa"))) &gt; 0,
   TEXT(DATE(2020,INT((ROW(A6548)-1)/33)+1,1),"mmm/aa"),
   ""
)</f>
        <v/>
      </c>
      <c r="B6550" s="61" t="str">
        <f>IF(A6550&lt;&gt;"", 'alimentação - Tabela 7.1'!$B$20, "" )</f>
        <v/>
      </c>
      <c r="C6550" s="62" t="str">
        <f>IFERROR(INDEX('alimentação - Tabela 7.1'!$20:$20,
MATCH(TEXT('Tabela 7.1'!A6550,"mmmm/aaaa"),'alimentação - Tabela 7.1'!$5:$5,0)), "")</f>
        <v/>
      </c>
      <c r="D6550" s="62" t="str">
        <f>IFERROR(INDEX('alimentação - Tabela 7.1'!$20:$20,
MATCH(TEXT('Tabela 7.1'!$A6550,"mmmm/aaaa"),'alimentação - Tabela 7.1'!$5:$5,0)+1), "")</f>
        <v/>
      </c>
      <c r="E6550" s="62" t="str">
        <f>IFERROR(INDEX('alimentação - Tabela 7.1'!$20:$20,
MATCH(TEXT('Tabela 7.1'!$A6550,"mmmm/aaaa"),'alimentação - Tabela 7.1'!$5:$5,0)+2), "")</f>
        <v/>
      </c>
      <c r="F6550" s="62" t="str">
        <f>IFERROR(INDEX('alimentação - Tabela 7.1'!$20:$20,
MATCH(TEXT('Tabela 7.1'!$A6550,"mmmm/aaaa"),'alimentação - Tabela 7.1'!$5:$5,0)+3), "")</f>
        <v/>
      </c>
      <c r="G6550" s="95" t="str">
        <f>IFERROR(INDEX('alimentação - Tabela 7.1'!$20:$20,
MATCH(TEXT('Tabela 7.1'!$A6550,"mmmm/aaaa"),'alimentação - Tabela 7.1'!$5:$5,0)+4), "")</f>
        <v/>
      </c>
    </row>
    <row r="6551" spans="1:7" x14ac:dyDescent="0.25">
      <c r="A6551" s="59" t="str">
        <f>IF(
   SUMPRODUCT(--('alimentação - Tabela 7.1'!$5:$5=TEXT(DATE(2020,INT((ROW(A6549)-1)/33)+1,1),"mmmm/aaaa"))) &gt; 0,
   TEXT(DATE(2020,INT((ROW(A6549)-1)/33)+1,1),"mmm/aa"),
   ""
)</f>
        <v/>
      </c>
      <c r="B6551" s="61" t="str">
        <f>IF(A6551&lt;&gt;"", 'alimentação - Tabela 7.1'!$B$21, "" )</f>
        <v/>
      </c>
      <c r="C6551" s="62" t="str">
        <f>IFERROR(INDEX('alimentação - Tabela 7.1'!$21:$21,
MATCH(TEXT('Tabela 7.1'!A6551,"mmmm/aaaa"),'alimentação - Tabela 7.1'!$5:$5,0)), "")</f>
        <v/>
      </c>
      <c r="D6551" s="62" t="str">
        <f>IFERROR(INDEX('alimentação - Tabela 7.1'!$21:$21,
MATCH(TEXT('Tabela 7.1'!$A6551,"mmmm/aaaa"),'alimentação - Tabela 7.1'!$5:$5,0)+1), "")</f>
        <v/>
      </c>
      <c r="E6551" s="62" t="str">
        <f>IFERROR(INDEX('alimentação - Tabela 7.1'!$21:$21,
MATCH(TEXT('Tabela 7.1'!$A6551,"mmmm/aaaa"),'alimentação - Tabela 7.1'!$5:$5,0)+2), "")</f>
        <v/>
      </c>
      <c r="F6551" s="62" t="str">
        <f>IFERROR(INDEX('alimentação - Tabela 7.1'!$21:$21,
MATCH(TEXT('Tabela 7.1'!$A6551,"mmmm/aaaa"),'alimentação - Tabela 7.1'!$5:$5,0)+3), "")</f>
        <v/>
      </c>
      <c r="G6551" s="95" t="str">
        <f>IFERROR(INDEX('alimentação - Tabela 7.1'!$21:$21,
MATCH(TEXT('Tabela 7.1'!$A6551,"mmmm/aaaa"),'alimentação - Tabela 7.1'!$5:$5,0)+4), "")</f>
        <v/>
      </c>
    </row>
    <row r="6552" spans="1:7" x14ac:dyDescent="0.25">
      <c r="A6552" s="59" t="str">
        <f>IF(
   SUMPRODUCT(--('alimentação - Tabela 7.1'!$5:$5=TEXT(DATE(2020,INT((ROW(A6550)-1)/33)+1,1),"mmmm/aaaa"))) &gt; 0,
   TEXT(DATE(2020,INT((ROW(A6550)-1)/33)+1,1),"mmm/aa"),
   ""
)</f>
        <v/>
      </c>
      <c r="B6552" s="61" t="str">
        <f>IF(A6552&lt;&gt;"", 'alimentação - Tabela 7.1'!$B$22, "" )</f>
        <v/>
      </c>
      <c r="C6552" s="62" t="str">
        <f>IFERROR(INDEX('alimentação - Tabela 7.1'!$22:$22,
MATCH(TEXT('Tabela 7.1'!A6552,"mmmm/aaaa"),'alimentação - Tabela 7.1'!$5:$5,0)), "")</f>
        <v/>
      </c>
      <c r="D6552" s="62" t="str">
        <f>IFERROR(INDEX('alimentação - Tabela 7.1'!$22:$22,
MATCH(TEXT('Tabela 7.1'!$A6552,"mmmm/aaaa"),'alimentação - Tabela 7.1'!$5:$5,0)+1), "")</f>
        <v/>
      </c>
      <c r="E6552" s="62" t="str">
        <f>IFERROR(INDEX('alimentação - Tabela 7.1'!$22:$22,
MATCH(TEXT('Tabela 7.1'!$A6552,"mmmm/aaaa"),'alimentação - Tabela 7.1'!$5:$5,0)+2), "")</f>
        <v/>
      </c>
      <c r="F6552" s="62" t="str">
        <f>IFERROR(INDEX('alimentação - Tabela 7.1'!$22:$22,
MATCH(TEXT('Tabela 7.1'!$A6552,"mmmm/aaaa"),'alimentação - Tabela 7.1'!$5:$5,0)+3), "")</f>
        <v/>
      </c>
      <c r="G6552" s="95" t="str">
        <f>IFERROR(INDEX('alimentação - Tabela 7.1'!$22:$22,
MATCH(TEXT('Tabela 7.1'!$A6552,"mmmm/aaaa"),'alimentação - Tabela 7.1'!$5:$5,0)+4), "")</f>
        <v/>
      </c>
    </row>
    <row r="6553" spans="1:7" x14ac:dyDescent="0.25">
      <c r="A6553" s="59" t="str">
        <f>IF(
   SUMPRODUCT(--('alimentação - Tabela 7.1'!$5:$5=TEXT(DATE(2020,INT((ROW(A6551)-1)/33)+1,1),"mmmm/aaaa"))) &gt; 0,
   TEXT(DATE(2020,INT((ROW(A6551)-1)/33)+1,1),"mmm/aa"),
   ""
)</f>
        <v/>
      </c>
      <c r="B6553" s="61" t="str">
        <f>IF(A6553&lt;&gt;"", 'alimentação - Tabela 7.1'!$B$23, "" )</f>
        <v/>
      </c>
      <c r="C6553" s="62" t="str">
        <f>IFERROR(INDEX('alimentação - Tabela 7.1'!$23:$23,
MATCH(TEXT('Tabela 7.1'!A6553,"mmmm/aaaa"),'alimentação - Tabela 7.1'!$5:$5,0)), "")</f>
        <v/>
      </c>
      <c r="D6553" s="62" t="str">
        <f>IFERROR(INDEX('alimentação - Tabela 7.1'!$23:$23,
MATCH(TEXT('Tabela 7.1'!$A6553,"mmmm/aaaa"),'alimentação - Tabela 7.1'!$5:$5,0)+1), "")</f>
        <v/>
      </c>
      <c r="E6553" s="62" t="str">
        <f>IFERROR(INDEX('alimentação - Tabela 7.1'!$23:$23,
MATCH(TEXT('Tabela 7.1'!$A6553,"mmmm/aaaa"),'alimentação - Tabela 7.1'!$5:$5,0)+2), "")</f>
        <v/>
      </c>
      <c r="F6553" s="62" t="str">
        <f>IFERROR(INDEX('alimentação - Tabela 7.1'!$23:$23,
MATCH(TEXT('Tabela 7.1'!$A6553,"mmmm/aaaa"),'alimentação - Tabela 7.1'!$5:$5,0)+3), "")</f>
        <v/>
      </c>
      <c r="G6553" s="95" t="str">
        <f>IFERROR(INDEX('alimentação - Tabela 7.1'!$23:$23,
MATCH(TEXT('Tabela 7.1'!$A6553,"mmmm/aaaa"),'alimentação - Tabela 7.1'!$5:$5,0)+4), "")</f>
        <v/>
      </c>
    </row>
    <row r="6554" spans="1:7" x14ac:dyDescent="0.25">
      <c r="A6554" s="59" t="str">
        <f>IF(
   SUMPRODUCT(--('alimentação - Tabela 7.1'!$5:$5=TEXT(DATE(2020,INT((ROW(A6552)-1)/33)+1,1),"mmmm/aaaa"))) &gt; 0,
   TEXT(DATE(2020,INT((ROW(A6552)-1)/33)+1,1),"mmm/aa"),
   ""
)</f>
        <v/>
      </c>
      <c r="B6554" s="61" t="str">
        <f>IF(A6554&lt;&gt;"", 'alimentação - Tabela 7.1'!$B$24, "" )</f>
        <v/>
      </c>
      <c r="C6554" s="62" t="str">
        <f>IFERROR(INDEX('alimentação - Tabela 7.1'!$24:$24,
MATCH(TEXT('Tabela 7.1'!A6554,"mmmm/aaaa"),'alimentação - Tabela 7.1'!$5:$5,0)), "")</f>
        <v/>
      </c>
      <c r="D6554" s="62" t="str">
        <f>IFERROR(INDEX('alimentação - Tabela 7.1'!$24:$24,
MATCH(TEXT('Tabela 7.1'!$A6554,"mmmm/aaaa"),'alimentação - Tabela 7.1'!$5:$5,0)+1), "")</f>
        <v/>
      </c>
      <c r="E6554" s="62" t="str">
        <f>IFERROR(INDEX('alimentação - Tabela 7.1'!$24:$24,
MATCH(TEXT('Tabela 7.1'!$A6554,"mmmm/aaaa"),'alimentação - Tabela 7.1'!$5:$5,0)+2), "")</f>
        <v/>
      </c>
      <c r="F6554" s="62" t="str">
        <f>IFERROR(INDEX('alimentação - Tabela 7.1'!$24:$24,
MATCH(TEXT('Tabela 7.1'!$A6554,"mmmm/aaaa"),'alimentação - Tabela 7.1'!$5:$5,0)+3), "")</f>
        <v/>
      </c>
      <c r="G6554" s="95" t="str">
        <f>IFERROR(INDEX('alimentação - Tabela 7.1'!$24:$24,
MATCH(TEXT('Tabela 7.1'!$A6554,"mmmm/aaaa"),'alimentação - Tabela 7.1'!$5:$5,0)+4), "")</f>
        <v/>
      </c>
    </row>
    <row r="6555" spans="1:7" x14ac:dyDescent="0.25">
      <c r="A6555" s="59" t="str">
        <f>IF(
   SUMPRODUCT(--('alimentação - Tabela 7.1'!$5:$5=TEXT(DATE(2020,INT((ROW(A6553)-1)/33)+1,1),"mmmm/aaaa"))) &gt; 0,
   TEXT(DATE(2020,INT((ROW(A6553)-1)/33)+1,1),"mmm/aa"),
   ""
)</f>
        <v/>
      </c>
      <c r="B6555" s="61" t="str">
        <f>IF(A6555&lt;&gt;"", 'alimentação - Tabela 7.1'!$B$25, "" )</f>
        <v/>
      </c>
      <c r="C6555" s="62" t="str">
        <f>IFERROR(INDEX('alimentação - Tabela 7.1'!$25:$25,
MATCH(TEXT('Tabela 7.1'!A6555,"mmmm/aaaa"),'alimentação - Tabela 7.1'!$5:$5,0)), "")</f>
        <v/>
      </c>
      <c r="D6555" s="62" t="str">
        <f>IFERROR(INDEX('alimentação - Tabela 7.1'!$25:$25,
MATCH(TEXT('Tabela 7.1'!$A6555,"mmmm/aaaa"),'alimentação - Tabela 7.1'!$5:$5,0)+1), "")</f>
        <v/>
      </c>
      <c r="E6555" s="62" t="str">
        <f>IFERROR(INDEX('alimentação - Tabela 7.1'!$25:$25,
MATCH(TEXT('Tabela 7.1'!$A6555,"mmmm/aaaa"),'alimentação - Tabela 7.1'!$5:$5,0)+2), "")</f>
        <v/>
      </c>
      <c r="F6555" s="62" t="str">
        <f>IFERROR(INDEX('alimentação - Tabela 7.1'!$25:$25,
MATCH(TEXT('Tabela 7.1'!$A6555,"mmmm/aaaa"),'alimentação - Tabela 7.1'!$5:$5,0)+3), "")</f>
        <v/>
      </c>
      <c r="G6555" s="95" t="str">
        <f>IFERROR(INDEX('alimentação - Tabela 7.1'!$25:$25,
MATCH(TEXT('Tabela 7.1'!$A6555,"mmmm/aaaa"),'alimentação - Tabela 7.1'!$5:$5,0)+4), "")</f>
        <v/>
      </c>
    </row>
    <row r="6556" spans="1:7" x14ac:dyDescent="0.25">
      <c r="A6556" s="59" t="str">
        <f>IF(
   SUMPRODUCT(--('alimentação - Tabela 7.1'!$5:$5=TEXT(DATE(2020,INT((ROW(A6554)-1)/33)+1,1),"mmmm/aaaa"))) &gt; 0,
   TEXT(DATE(2020,INT((ROW(A6554)-1)/33)+1,1),"mmm/aa"),
   ""
)</f>
        <v/>
      </c>
      <c r="B6556" s="61" t="str">
        <f>IF(A6556&lt;&gt;"", 'alimentação - Tabela 7.1'!$B$26, "" )</f>
        <v/>
      </c>
      <c r="C6556" s="62" t="str">
        <f>IFERROR(INDEX('alimentação - Tabela 7.1'!$26:$26,
MATCH(TEXT('Tabela 7.1'!A6556,"mmmm/aaaa"),'alimentação - Tabela 7.1'!$5:$5,0)), "")</f>
        <v/>
      </c>
      <c r="D6556" s="62" t="str">
        <f>IFERROR(INDEX('alimentação - Tabela 7.1'!$26:$26,
MATCH(TEXT('Tabela 7.1'!$A6556,"mmmm/aaaa"),'alimentação - Tabela 7.1'!$5:$5,0)+1), "")</f>
        <v/>
      </c>
      <c r="E6556" s="62" t="str">
        <f>IFERROR(INDEX('alimentação - Tabela 7.1'!$26:$26,
MATCH(TEXT('Tabela 7.1'!$A6556,"mmmm/aaaa"),'alimentação - Tabela 7.1'!$5:$5,0)+2), "")</f>
        <v/>
      </c>
      <c r="F6556" s="62" t="str">
        <f>IFERROR(INDEX('alimentação - Tabela 7.1'!$26:$26,
MATCH(TEXT('Tabela 7.1'!$A6556,"mmmm/aaaa"),'alimentação - Tabela 7.1'!$5:$5,0)+3), "")</f>
        <v/>
      </c>
      <c r="G6556" s="95" t="str">
        <f>IFERROR(INDEX('alimentação - Tabela 7.1'!$26:$26,
MATCH(TEXT('Tabela 7.1'!$A6556,"mmmm/aaaa"),'alimentação - Tabela 7.1'!$5:$5,0)+4), "")</f>
        <v/>
      </c>
    </row>
    <row r="6557" spans="1:7" x14ac:dyDescent="0.25">
      <c r="A6557" s="59" t="str">
        <f>IF(
   SUMPRODUCT(--('alimentação - Tabela 7.1'!$5:$5=TEXT(DATE(2020,INT((ROW(A6555)-1)/33)+1,1),"mmmm/aaaa"))) &gt; 0,
   TEXT(DATE(2020,INT((ROW(A6555)-1)/33)+1,1),"mmm/aa"),
   ""
)</f>
        <v/>
      </c>
      <c r="B6557" s="61" t="str">
        <f>IF(A6557&lt;&gt;"", 'alimentação - Tabela 7.1'!$B$27, "" )</f>
        <v/>
      </c>
      <c r="C6557" s="62" t="str">
        <f>IFERROR(INDEX('alimentação - Tabela 7.1'!$27:$27,
MATCH(TEXT('Tabela 7.1'!A6557,"mmmm/aaaa"),'alimentação - Tabela 7.1'!$5:$5,0)), "")</f>
        <v/>
      </c>
      <c r="D6557" s="62" t="str">
        <f>IFERROR(INDEX('alimentação - Tabela 7.1'!$27:$27,
MATCH(TEXT('Tabela 7.1'!$A6557,"mmmm/aaaa"),'alimentação - Tabela 7.1'!$5:$5,0)+1), "")</f>
        <v/>
      </c>
      <c r="E6557" s="62" t="str">
        <f>IFERROR(INDEX('alimentação - Tabela 7.1'!$27:$27,
MATCH(TEXT('Tabela 7.1'!$A6557,"mmmm/aaaa"),'alimentação - Tabela 7.1'!$5:$5,0)+2), "")</f>
        <v/>
      </c>
      <c r="F6557" s="62" t="str">
        <f>IFERROR(INDEX('alimentação - Tabela 7.1'!$27:$27,
MATCH(TEXT('Tabela 7.1'!$A6557,"mmmm/aaaa"),'alimentação - Tabela 7.1'!$5:$5,0)+3), "")</f>
        <v/>
      </c>
      <c r="G6557" s="95" t="str">
        <f>IFERROR(INDEX('alimentação - Tabela 7.1'!$27:$27,
MATCH(TEXT('Tabela 7.1'!$A6557,"mmmm/aaaa"),'alimentação - Tabela 7.1'!$5:$5,0)+4), "")</f>
        <v/>
      </c>
    </row>
    <row r="6558" spans="1:7" x14ac:dyDescent="0.25">
      <c r="A6558" s="59" t="str">
        <f>IF(
   SUMPRODUCT(--('alimentação - Tabela 7.1'!$5:$5=TEXT(DATE(2020,INT((ROW(A6556)-1)/33)+1,1),"mmmm/aaaa"))) &gt; 0,
   TEXT(DATE(2020,INT((ROW(A6556)-1)/33)+1,1),"mmm/aa"),
   ""
)</f>
        <v/>
      </c>
      <c r="B6558" s="61" t="str">
        <f>IF(A6558&lt;&gt;"", 'alimentação - Tabela 7.1'!$B$28, "" )</f>
        <v/>
      </c>
      <c r="C6558" s="62" t="str">
        <f>IFERROR(INDEX('alimentação - Tabela 7.1'!$28:$28,
MATCH(TEXT('Tabela 7.1'!A6558,"mmmm/aaaa"),'alimentação - Tabela 7.1'!$5:$5,0)), "")</f>
        <v/>
      </c>
      <c r="D6558" s="62" t="str">
        <f>IFERROR(INDEX('alimentação - Tabela 7.1'!$28:$28,
MATCH(TEXT('Tabela 7.1'!$A6558,"mmmm/aaaa"),'alimentação - Tabela 7.1'!$5:$5,0)+1), "")</f>
        <v/>
      </c>
      <c r="E6558" s="62" t="str">
        <f>IFERROR(INDEX('alimentação - Tabela 7.1'!$28:$28,
MATCH(TEXT('Tabela 7.1'!$A6558,"mmmm/aaaa"),'alimentação - Tabela 7.1'!$5:$5,0)+2), "")</f>
        <v/>
      </c>
      <c r="F6558" s="62" t="str">
        <f>IFERROR(INDEX('alimentação - Tabela 7.1'!$28:$28,
MATCH(TEXT('Tabela 7.1'!$A6558,"mmmm/aaaa"),'alimentação - Tabela 7.1'!$5:$5,0)+3), "")</f>
        <v/>
      </c>
      <c r="G6558" s="95" t="str">
        <f>IFERROR(INDEX('alimentação - Tabela 7.1'!$28:$28,
MATCH(TEXT('Tabela 7.1'!$A6558,"mmmm/aaaa"),'alimentação - Tabela 7.1'!$5:$5,0)+4), "")</f>
        <v/>
      </c>
    </row>
    <row r="6559" spans="1:7" x14ac:dyDescent="0.25">
      <c r="A6559" s="59" t="str">
        <f>IF(
   SUMPRODUCT(--('alimentação - Tabela 7.1'!$5:$5=TEXT(DATE(2020,INT((ROW(A6557)-1)/33)+1,1),"mmmm/aaaa"))) &gt; 0,
   TEXT(DATE(2020,INT((ROW(A6557)-1)/33)+1,1),"mmm/aa"),
   ""
)</f>
        <v/>
      </c>
      <c r="B6559" s="61" t="str">
        <f>IF(A6559&lt;&gt;"", 'alimentação - Tabela 7.1'!$B$29, "" )</f>
        <v/>
      </c>
      <c r="C6559" s="62" t="str">
        <f>IFERROR(INDEX('alimentação - Tabela 7.1'!$29:$29,
MATCH(TEXT('Tabela 7.1'!A6559,"mmmm/aaaa"),'alimentação - Tabela 7.1'!$5:$5,0)), "")</f>
        <v/>
      </c>
      <c r="D6559" s="62" t="str">
        <f>IFERROR(INDEX('alimentação - Tabela 7.1'!$29:$29,
MATCH(TEXT('Tabela 7.1'!$A6559,"mmmm/aaaa"),'alimentação - Tabela 7.1'!$5:$5,0)+1), "")</f>
        <v/>
      </c>
      <c r="E6559" s="62" t="str">
        <f>IFERROR(INDEX('alimentação - Tabela 7.1'!$29:$29,
MATCH(TEXT('Tabela 7.1'!$A6559,"mmmm/aaaa"),'alimentação - Tabela 7.1'!$5:$5,0)+2), "")</f>
        <v/>
      </c>
      <c r="F6559" s="62" t="str">
        <f>IFERROR(INDEX('alimentação - Tabela 7.1'!$29:$29,
MATCH(TEXT('Tabela 7.1'!$A6559,"mmmm/aaaa"),'alimentação - Tabela 7.1'!$5:$5,0)+3), "")</f>
        <v/>
      </c>
      <c r="G6559" s="95" t="str">
        <f>IFERROR(INDEX('alimentação - Tabela 7.1'!$29:$29,
MATCH(TEXT('Tabela 7.1'!$A6559,"mmmm/aaaa"),'alimentação - Tabela 7.1'!$5:$5,0)+4), "")</f>
        <v/>
      </c>
    </row>
    <row r="6560" spans="1:7" x14ac:dyDescent="0.25">
      <c r="A6560" s="59" t="str">
        <f>IF(
   SUMPRODUCT(--('alimentação - Tabela 7.1'!$5:$5=TEXT(DATE(2020,INT((ROW(A6558)-1)/33)+1,1),"mmmm/aaaa"))) &gt; 0,
   TEXT(DATE(2020,INT((ROW(A6558)-1)/33)+1,1),"mmm/aa"),
   ""
)</f>
        <v/>
      </c>
      <c r="B6560" s="61" t="str">
        <f>IF(A6560&lt;&gt;"", 'alimentação - Tabela 7.1'!$B$30, "" )</f>
        <v/>
      </c>
      <c r="C6560" s="62" t="str">
        <f>IFERROR(INDEX('alimentação - Tabela 7.1'!$30:$30,
MATCH(TEXT('Tabela 7.1'!A6560,"mmmm/aaaa"),'alimentação - Tabela 7.1'!$5:$5,0)), "")</f>
        <v/>
      </c>
      <c r="D6560" s="62" t="str">
        <f>IFERROR(INDEX('alimentação - Tabela 7.1'!$30:$30,
MATCH(TEXT('Tabela 7.1'!$A6560,"mmmm/aaaa"),'alimentação - Tabela 7.1'!$5:$5,0)+1), "")</f>
        <v/>
      </c>
      <c r="E6560" s="62" t="str">
        <f>IFERROR(INDEX('alimentação - Tabela 7.1'!$30:$30,
MATCH(TEXT('Tabela 7.1'!$A6560,"mmmm/aaaa"),'alimentação - Tabela 7.1'!$5:$5,0)+2), "")</f>
        <v/>
      </c>
      <c r="F6560" s="62" t="str">
        <f>IFERROR(INDEX('alimentação - Tabela 7.1'!$30:$30,
MATCH(TEXT('Tabela 7.1'!$A6560,"mmmm/aaaa"),'alimentação - Tabela 7.1'!$5:$5,0)+3), "")</f>
        <v/>
      </c>
      <c r="G6560" s="95" t="str">
        <f>IFERROR(INDEX('alimentação - Tabela 7.1'!$30:$30,
MATCH(TEXT('Tabela 7.1'!$A6560,"mmmm/aaaa"),'alimentação - Tabela 7.1'!$5:$5,0)+4), "")</f>
        <v/>
      </c>
    </row>
    <row r="6561" spans="1:7" x14ac:dyDescent="0.25">
      <c r="A6561" s="59" t="str">
        <f>IF(
   SUMPRODUCT(--('alimentação - Tabela 7.1'!$5:$5=TEXT(DATE(2020,INT((ROW(A6559)-1)/33)+1,1),"mmmm/aaaa"))) &gt; 0,
   TEXT(DATE(2020,INT((ROW(A6559)-1)/33)+1,1),"mmm/aa"),
   ""
)</f>
        <v/>
      </c>
      <c r="B6561" s="61" t="str">
        <f>IF(A6561&lt;&gt;"", 'alimentação - Tabela 7.1'!$B$31, "" )</f>
        <v/>
      </c>
      <c r="C6561" s="62" t="str">
        <f>IFERROR(INDEX('alimentação - Tabela 7.1'!$31:$31,
MATCH(TEXT('Tabela 7.1'!A6561,"mmmm/aaaa"),'alimentação - Tabela 7.1'!$5:$5,0)), "")</f>
        <v/>
      </c>
      <c r="D6561" s="62" t="str">
        <f>IFERROR(INDEX('alimentação - Tabela 7.1'!$31:$31,
MATCH(TEXT('Tabela 7.1'!$A6561,"mmmm/aaaa"),'alimentação - Tabela 7.1'!$5:$5,0)+1), "")</f>
        <v/>
      </c>
      <c r="E6561" s="62" t="str">
        <f>IFERROR(INDEX('alimentação - Tabela 7.1'!$31:$31,
MATCH(TEXT('Tabela 7.1'!$A6561,"mmmm/aaaa"),'alimentação - Tabela 7.1'!$5:$5,0)+2), "")</f>
        <v/>
      </c>
      <c r="F6561" s="62" t="str">
        <f>IFERROR(INDEX('alimentação - Tabela 7.1'!$31:$31,
MATCH(TEXT('Tabela 7.1'!$A6561,"mmmm/aaaa"),'alimentação - Tabela 7.1'!$5:$5,0)+3), "")</f>
        <v/>
      </c>
      <c r="G6561" s="95" t="str">
        <f>IFERROR(INDEX('alimentação - Tabela 7.1'!$31:$31,
MATCH(TEXT('Tabela 7.1'!$A6561,"mmmm/aaaa"),'alimentação - Tabela 7.1'!$5:$5,0)+4), "")</f>
        <v/>
      </c>
    </row>
    <row r="6562" spans="1:7" x14ac:dyDescent="0.25">
      <c r="A6562" s="59" t="str">
        <f>IF(
   SUMPRODUCT(--('alimentação - Tabela 7.1'!$5:$5=TEXT(DATE(2020,INT((ROW(A6560)-1)/33)+1,1),"mmmm/aaaa"))) &gt; 0,
   TEXT(DATE(2020,INT((ROW(A6560)-1)/33)+1,1),"mmm/aa"),
   ""
)</f>
        <v/>
      </c>
      <c r="B6562" s="61" t="str">
        <f>IF(A6562&lt;&gt;"", 'alimentação - Tabela 7.1'!$B$32, "" )</f>
        <v/>
      </c>
      <c r="C6562" s="62" t="str">
        <f>IFERROR(INDEX('alimentação - Tabela 7.1'!$32:$32,
MATCH(TEXT('Tabela 7.1'!A6562,"mmmm/aaaa"),'alimentação - Tabela 7.1'!$5:$5,0)), "")</f>
        <v/>
      </c>
      <c r="D6562" s="62" t="str">
        <f>IFERROR(INDEX('alimentação - Tabela 7.1'!$32:$32,
MATCH(TEXT('Tabela 7.1'!$A6562,"mmmm/aaaa"),'alimentação - Tabela 7.1'!$5:$5,0)+1), "")</f>
        <v/>
      </c>
      <c r="E6562" s="62" t="str">
        <f>IFERROR(INDEX('alimentação - Tabela 7.1'!$32:$32,
MATCH(TEXT('Tabela 7.1'!$A6562,"mmmm/aaaa"),'alimentação - Tabela 7.1'!$5:$5,0)+2), "")</f>
        <v/>
      </c>
      <c r="F6562" s="62" t="str">
        <f>IFERROR(INDEX('alimentação - Tabela 7.1'!$32:$32,
MATCH(TEXT('Tabela 7.1'!$A6562,"mmmm/aaaa"),'alimentação - Tabela 7.1'!$5:$5,0)+3), "")</f>
        <v/>
      </c>
      <c r="G6562" s="95" t="str">
        <f>IFERROR(INDEX('alimentação - Tabela 7.1'!$32:$32,
MATCH(TEXT('Tabela 7.1'!$A6562,"mmmm/aaaa"),'alimentação - Tabela 7.1'!$5:$5,0)+4), "")</f>
        <v/>
      </c>
    </row>
    <row r="6563" spans="1:7" x14ac:dyDescent="0.25">
      <c r="A6563" s="59" t="str">
        <f>IF(
   SUMPRODUCT(--('alimentação - Tabela 7.1'!$5:$5=TEXT(DATE(2020,INT((ROW(A6561)-1)/33)+1,1),"mmmm/aaaa"))) &gt; 0,
   TEXT(DATE(2020,INT((ROW(A6561)-1)/33)+1,1),"mmm/aa"),
   ""
)</f>
        <v/>
      </c>
      <c r="B6563" s="61" t="str">
        <f>IF(A6563&lt;&gt;"", 'alimentação - Tabela 7.1'!$B$33, "" )</f>
        <v/>
      </c>
      <c r="C6563" s="62" t="str">
        <f>IFERROR(INDEX('alimentação - Tabela 7.1'!$33:$33,
MATCH(TEXT('Tabela 7.1'!A6563,"mmmm/aaaa"),'alimentação - Tabela 7.1'!$5:$5,0)), "")</f>
        <v/>
      </c>
      <c r="D6563" s="62" t="str">
        <f>IFERROR(INDEX('alimentação - Tabela 7.1'!$33:$33,
MATCH(TEXT('Tabela 7.1'!$A6563,"mmmm/aaaa"),'alimentação - Tabela 7.1'!$5:$5,0)+1), "")</f>
        <v/>
      </c>
      <c r="E6563" s="62" t="str">
        <f>IFERROR(INDEX('alimentação - Tabela 7.1'!$33:$33,
MATCH(TEXT('Tabela 7.1'!$A6563,"mmmm/aaaa"),'alimentação - Tabela 7.1'!$5:$5,0)+2), "")</f>
        <v/>
      </c>
      <c r="F6563" s="62" t="str">
        <f>IFERROR(INDEX('alimentação - Tabela 7.1'!$33:$33,
MATCH(TEXT('Tabela 7.1'!$A6563,"mmmm/aaaa"),'alimentação - Tabela 7.1'!$5:$5,0)+3), "")</f>
        <v/>
      </c>
      <c r="G6563" s="95" t="str">
        <f>IFERROR(INDEX('alimentação - Tabela 7.1'!$33:$33,
MATCH(TEXT('Tabela 7.1'!$A6563,"mmmm/aaaa"),'alimentação - Tabela 7.1'!$5:$5,0)+4), "")</f>
        <v/>
      </c>
    </row>
    <row r="6564" spans="1:7" x14ac:dyDescent="0.25">
      <c r="A6564" s="59" t="str">
        <f>IF(
   SUMPRODUCT(--('alimentação - Tabela 7.1'!$5:$5=TEXT(DATE(2020,INT((ROW(A6562)-1)/33)+1,1),"mmmm/aaaa"))) &gt; 0,
   TEXT(DATE(2020,INT((ROW(A6562)-1)/33)+1,1),"mmm/aa"),
   ""
)</f>
        <v/>
      </c>
      <c r="B6564" s="61" t="str">
        <f>IF(A6564&lt;&gt;"", 'alimentação - Tabela 7.1'!$B$34, "" )</f>
        <v/>
      </c>
      <c r="C6564" s="62" t="str">
        <f>IFERROR(INDEX('alimentação - Tabela 7.1'!$34:$34,
MATCH(TEXT('Tabela 7.1'!A6564,"mmmm/aaaa"),'alimentação - Tabela 7.1'!$5:$5,0)), "")</f>
        <v/>
      </c>
      <c r="D6564" s="62" t="str">
        <f>IFERROR(INDEX('alimentação - Tabela 7.1'!$34:$34,
MATCH(TEXT('Tabela 7.1'!$A6564,"mmmm/aaaa"),'alimentação - Tabela 7.1'!$5:$5,0)+1), "")</f>
        <v/>
      </c>
      <c r="E6564" s="62" t="str">
        <f>IFERROR(INDEX('alimentação - Tabela 7.1'!$34:$34,
MATCH(TEXT('Tabela 7.1'!$A6564,"mmmm/aaaa"),'alimentação - Tabela 7.1'!$5:$5,0)+2), "")</f>
        <v/>
      </c>
      <c r="F6564" s="62" t="str">
        <f>IFERROR(INDEX('alimentação - Tabela 7.1'!$34:$34,
MATCH(TEXT('Tabela 7.1'!$A6564,"mmmm/aaaa"),'alimentação - Tabela 7.1'!$5:$5,0)+3), "")</f>
        <v/>
      </c>
      <c r="G6564" s="95" t="str">
        <f>IFERROR(INDEX('alimentação - Tabela 7.1'!$34:$34,
MATCH(TEXT('Tabela 7.1'!$A6564,"mmmm/aaaa"),'alimentação - Tabela 7.1'!$5:$5,0)+4), "")</f>
        <v/>
      </c>
    </row>
    <row r="6565" spans="1:7" x14ac:dyDescent="0.25">
      <c r="A6565" s="59" t="str">
        <f>IF(
   SUMPRODUCT(--('alimentação - Tabela 7.1'!$5:$5=TEXT(DATE(2020,INT((ROW(A6563)-1)/33)+1,1),"mmmm/aaaa"))) &gt; 0,
   TEXT(DATE(2020,INT((ROW(A6563)-1)/33)+1,1),"mmm/aa"),
   ""
)</f>
        <v/>
      </c>
      <c r="B6565" s="61" t="str">
        <f>IF(A6565&lt;&gt;"", 'alimentação - Tabela 7.1'!$B$35, "" )</f>
        <v/>
      </c>
      <c r="C6565" s="62" t="str">
        <f>IFERROR(INDEX('alimentação - Tabela 7.1'!$35:$35,
MATCH(TEXT('Tabela 7.1'!A6565,"mmmm/aaaa"),'alimentação - Tabela 7.1'!$5:$5,0)), "")</f>
        <v/>
      </c>
      <c r="D6565" s="62" t="str">
        <f>IFERROR(INDEX('alimentação - Tabela 7.1'!$35:$35,
MATCH(TEXT('Tabela 7.1'!$A6565,"mmmm/aaaa"),'alimentação - Tabela 7.1'!$5:$5,0)+1), "")</f>
        <v/>
      </c>
      <c r="E6565" s="62" t="str">
        <f>IFERROR(INDEX('alimentação - Tabela 7.1'!$35:$35,
MATCH(TEXT('Tabela 7.1'!$A6565,"mmmm/aaaa"),'alimentação - Tabela 7.1'!$5:$5,0)+2), "")</f>
        <v/>
      </c>
      <c r="F6565" s="62" t="str">
        <f>IFERROR(INDEX('alimentação - Tabela 7.1'!$35:$35,
MATCH(TEXT('Tabela 7.1'!$A6565,"mmmm/aaaa"),'alimentação - Tabela 7.1'!$5:$5,0)+3), "")</f>
        <v/>
      </c>
      <c r="G6565" s="95" t="str">
        <f>IFERROR(INDEX('alimentação - Tabela 7.1'!$35:$35,
MATCH(TEXT('Tabela 7.1'!$A6565,"mmmm/aaaa"),'alimentação - Tabela 7.1'!$5:$5,0)+4), "")</f>
        <v/>
      </c>
    </row>
    <row r="6566" spans="1:7" x14ac:dyDescent="0.25">
      <c r="A6566" s="59" t="str">
        <f>IF(
   SUMPRODUCT(--('alimentação - Tabela 7.1'!$5:$5=TEXT(DATE(2020,INT((ROW(A6564)-1)/33)+1,1),"mmmm/aaaa"))) &gt; 0,
   TEXT(DATE(2020,INT((ROW(A6564)-1)/33)+1,1),"mmm/aa"),
   ""
)</f>
        <v/>
      </c>
      <c r="B6566" s="61" t="str">
        <f>IF(A6566&lt;&gt;"", 'alimentação - Tabela 7.1'!$B$36, "" )</f>
        <v/>
      </c>
      <c r="C6566" s="62" t="str">
        <f>IFERROR(INDEX('alimentação - Tabela 7.1'!$36:$36,
MATCH(TEXT('Tabela 7.1'!A6566,"mmmm/aaaa"),'alimentação - Tabela 7.1'!$5:$5,0)), "")</f>
        <v/>
      </c>
      <c r="D6566" s="62" t="str">
        <f>IFERROR(INDEX('alimentação - Tabela 7.1'!$36:$36,
MATCH(TEXT('Tabela 7.1'!$A6566,"mmmm/aaaa"),'alimentação - Tabela 7.1'!$5:$5,0)+1), "")</f>
        <v/>
      </c>
      <c r="E6566" s="62" t="str">
        <f>IFERROR(INDEX('alimentação - Tabela 7.1'!$36:$36,
MATCH(TEXT('Tabela 7.1'!$A6566,"mmmm/aaaa"),'alimentação - Tabela 7.1'!$5:$5,0)+2), "")</f>
        <v/>
      </c>
      <c r="F6566" s="62" t="str">
        <f>IFERROR(INDEX('alimentação - Tabela 7.1'!$36:$36,
MATCH(TEXT('Tabela 7.1'!$A6566,"mmmm/aaaa"),'alimentação - Tabela 7.1'!$5:$5,0)+3), "")</f>
        <v/>
      </c>
      <c r="G6566" s="95" t="str">
        <f>IFERROR(INDEX('alimentação - Tabela 7.1'!$36:$36,
MATCH(TEXT('Tabela 7.1'!$A6566,"mmmm/aaaa"),'alimentação - Tabela 7.1'!$5:$5,0)+4), "")</f>
        <v/>
      </c>
    </row>
    <row r="6567" spans="1:7" x14ac:dyDescent="0.25">
      <c r="A6567" s="59" t="str">
        <f>IF(
   SUMPRODUCT(--('alimentação - Tabela 7.1'!$5:$5=TEXT(DATE(2020,INT((ROW(A6565)-1)/33)+1,1),"mmmm/aaaa"))) &gt; 0,
   TEXT(DATE(2020,INT((ROW(A6565)-1)/33)+1,1),"mmm/aa"),
   ""
)</f>
        <v/>
      </c>
      <c r="B6567" s="61" t="str">
        <f>IF(A6567&lt;&gt;"", 'alimentação - Tabela 7.1'!$B$37, "" )</f>
        <v/>
      </c>
      <c r="C6567" s="62" t="str">
        <f>IFERROR(INDEX('alimentação - Tabela 7.1'!$37:$37,
MATCH(TEXT('Tabela 7.1'!A6567,"mmmm/aaaa"),'alimentação - Tabela 7.1'!$5:$5,0)), "")</f>
        <v/>
      </c>
      <c r="D6567" s="62" t="str">
        <f>IFERROR(INDEX('alimentação - Tabela 7.1'!$37:$37,
MATCH(TEXT('Tabela 7.1'!$A6567,"mmmm/aaaa"),'alimentação - Tabela 7.1'!$5:$5,0)+1), "")</f>
        <v/>
      </c>
      <c r="E6567" s="62" t="str">
        <f>IFERROR(INDEX('alimentação - Tabela 7.1'!$37:$37,
MATCH(TEXT('Tabela 7.1'!$A6567,"mmmm/aaaa"),'alimentação - Tabela 7.1'!$5:$5,0)+2), "")</f>
        <v/>
      </c>
      <c r="F6567" s="62" t="str">
        <f>IFERROR(INDEX('alimentação - Tabela 7.1'!$37:$37,
MATCH(TEXT('Tabela 7.1'!$A6567,"mmmm/aaaa"),'alimentação - Tabela 7.1'!$5:$5,0)+3), "")</f>
        <v/>
      </c>
      <c r="G6567" s="95" t="str">
        <f>IFERROR(INDEX('alimentação - Tabela 7.1'!$37:$37,
MATCH(TEXT('Tabela 7.1'!$A6567,"mmmm/aaaa"),'alimentação - Tabela 7.1'!$5:$5,0)+4), "")</f>
        <v/>
      </c>
    </row>
    <row r="6568" spans="1:7" x14ac:dyDescent="0.25">
      <c r="A6568" s="59" t="str">
        <f>IF(
   SUMPRODUCT(--('alimentação - Tabela 7.1'!$5:$5=TEXT(DATE(2020,INT((ROW(A6566)-1)/33)+1,1),"mmmm/aaaa"))) &gt; 0,
   TEXT(DATE(2020,INT((ROW(A6566)-1)/33)+1,1),"mmm/aa"),
   ""
)</f>
        <v/>
      </c>
      <c r="B6568" s="61" t="str">
        <f>IF(A6568&lt;&gt;"", 'alimentação - Tabela 7.1'!$B$38, "" )</f>
        <v/>
      </c>
      <c r="C6568" s="62" t="str">
        <f>IFERROR(INDEX('alimentação - Tabela 7.1'!$38:$38,
MATCH(TEXT('Tabela 7.1'!A6568,"mmmm/aaaa"),'alimentação - Tabela 7.1'!$5:$5,0)), "")</f>
        <v/>
      </c>
      <c r="D6568" s="62" t="str">
        <f>IFERROR(INDEX('alimentação - Tabela 7.1'!$38:$38,
MATCH(TEXT('Tabela 7.1'!$A6568,"mmmm/aaaa"),'alimentação - Tabela 7.1'!$5:$5,0)+1), "")</f>
        <v/>
      </c>
      <c r="E6568" s="62" t="str">
        <f>IFERROR(INDEX('alimentação - Tabela 7.1'!$38:$38,
MATCH(TEXT('Tabela 7.1'!$A6568,"mmmm/aaaa"),'alimentação - Tabela 7.1'!$5:$5,0)+2), "")</f>
        <v/>
      </c>
      <c r="F6568" s="62" t="str">
        <f>IFERROR(INDEX('alimentação - Tabela 7.1'!$38:$38,
MATCH(TEXT('Tabela 7.1'!$A6568,"mmmm/aaaa"),'alimentação - Tabela 7.1'!$5:$5,0)+3), "")</f>
        <v/>
      </c>
      <c r="G6568" s="95" t="str">
        <f>IFERROR(INDEX('alimentação - Tabela 7.1'!$38:$38,
MATCH(TEXT('Tabela 7.1'!$A6568,"mmmm/aaaa"),'alimentação - Tabela 7.1'!$5:$5,0)+4), "")</f>
        <v/>
      </c>
    </row>
    <row r="6569" spans="1:7" x14ac:dyDescent="0.25">
      <c r="A6569" s="59" t="str">
        <f>IF(
   SUMPRODUCT(--('alimentação - Tabela 7.1'!$5:$5=TEXT(DATE(2020,INT((ROW(A6567)-1)/33)+1,1),"mmmm/aaaa"))) &gt; 0,
   TEXT(DATE(2020,INT((ROW(A6567)-1)/33)+1,1),"mmm/aa"),
   ""
)</f>
        <v/>
      </c>
      <c r="B6569" s="61" t="str">
        <f>IF(A6569&lt;&gt;"", 'alimentação - Tabela 7.1'!$B$39, "" )</f>
        <v/>
      </c>
      <c r="C6569" s="62" t="str">
        <f>IFERROR(INDEX('alimentação - Tabela 7.1'!$39:$39,
MATCH(TEXT('Tabela 7.1'!A6569,"mmmm/aaaa"),'alimentação - Tabela 7.1'!$5:$5,0)), "")</f>
        <v/>
      </c>
      <c r="D6569" s="62" t="str">
        <f>IFERROR(INDEX('alimentação - Tabela 7.1'!$39:$39,
MATCH(TEXT('Tabela 7.1'!$A6569,"mmmm/aaaa"),'alimentação - Tabela 7.1'!$5:$5,0)+1), "")</f>
        <v/>
      </c>
      <c r="E6569" s="62" t="str">
        <f>IFERROR(INDEX('alimentação - Tabela 7.1'!$39:$39,
MATCH(TEXT('Tabela 7.1'!$A6569,"mmmm/aaaa"),'alimentação - Tabela 7.1'!$5:$5,0)+2), "")</f>
        <v/>
      </c>
      <c r="F6569" s="62" t="str">
        <f>IFERROR(INDEX('alimentação - Tabela 7.1'!$39:$39,
MATCH(TEXT('Tabela 7.1'!$A6569,"mmmm/aaaa"),'alimentação - Tabela 7.1'!$5:$5,0)+3), "")</f>
        <v/>
      </c>
      <c r="G6569" s="95" t="str">
        <f>IFERROR(INDEX('alimentação - Tabela 7.1'!$39:$39,
MATCH(TEXT('Tabela 7.1'!$A6569,"mmmm/aaaa"),'alimentação - Tabela 7.1'!$5:$5,0)+4), "")</f>
        <v/>
      </c>
    </row>
    <row r="6570" spans="1:7" x14ac:dyDescent="0.25">
      <c r="A6570" s="59" t="str">
        <f>IF(
   SUMPRODUCT(--('alimentação - Tabela 7.1'!$5:$5=TEXT(DATE(2020,INT((ROW(A6568)-1)/33)+1,1),"mmmm/aaaa"))) &gt; 0,
   TEXT(DATE(2020,INT((ROW(A6568)-1)/33)+1,1),"mmm/aa"),
   ""
)</f>
        <v/>
      </c>
      <c r="B6570" s="61" t="str">
        <f>IF(A6570&lt;&gt;"", 'alimentação - Tabela 7.1'!$B$7, "" )</f>
        <v/>
      </c>
      <c r="C6570" s="62" t="str">
        <f>IFERROR(INDEX('alimentação - Tabela 7.1'!$7:$7,
MATCH(TEXT('Tabela 7.1'!A6570,"mmmm/aaaa"),'alimentação - Tabela 7.1'!$5:$5,0)), "")</f>
        <v/>
      </c>
      <c r="D6570" s="62" t="str">
        <f>IFERROR(INDEX('alimentação - Tabela 7.1'!$7:$7,
MATCH(TEXT('Tabela 7.1'!$A6570,"mmmm/aaaa"),'alimentação - Tabela 7.1'!$5:$5,0)+1), "")</f>
        <v/>
      </c>
      <c r="E6570" s="62" t="str">
        <f>IFERROR(INDEX('alimentação - Tabela 7.1'!$7:$7,
MATCH(TEXT('Tabela 7.1'!$A6570,"mmmm/aaaa"),'alimentação - Tabela 7.1'!$5:$5,0)+2), "")</f>
        <v/>
      </c>
      <c r="F6570" s="62" t="str">
        <f>IFERROR(INDEX('alimentação - Tabela 7.1'!$7:$7,
MATCH(TEXT('Tabela 7.1'!$A6570,"mmmm/aaaa"),'alimentação - Tabela 7.1'!$5:$5,0)+3), "")</f>
        <v/>
      </c>
      <c r="G6570" s="95" t="str">
        <f>IFERROR(INDEX('alimentação - Tabela 7.1'!$7:$7,
MATCH(TEXT('Tabela 7.1'!$A6570,"mmmm/aaaa"),'alimentação - Tabela 7.1'!$5:$5,0)+4), "")</f>
        <v/>
      </c>
    </row>
    <row r="6571" spans="1:7" x14ac:dyDescent="0.25">
      <c r="A6571" s="59" t="str">
        <f>IF(
   SUMPRODUCT(--('alimentação - Tabela 7.1'!$5:$5=TEXT(DATE(2020,INT((ROW(A6569)-1)/33)+1,1),"mmmm/aaaa"))) &gt; 0,
   TEXT(DATE(2020,INT((ROW(A6569)-1)/33)+1,1),"mmm/aa"),
   ""
)</f>
        <v/>
      </c>
      <c r="B6571" s="61" t="str">
        <f>IF(A6571&lt;&gt;"", 'alimentação - Tabela 7.1'!$B$8, "" )</f>
        <v/>
      </c>
      <c r="C6571" s="62" t="str">
        <f>IFERROR(INDEX('alimentação - Tabela 7.1'!$8:$8,
MATCH(TEXT('Tabela 7.1'!A6571,"mmmm/aaaa"),'alimentação - Tabela 7.1'!$5:$5,0)), "")</f>
        <v/>
      </c>
      <c r="D6571" s="62" t="str">
        <f>IFERROR(INDEX('alimentação - Tabela 7.1'!$8:$8,
MATCH(TEXT('Tabela 7.1'!$A6571,"mmmm/aaaa"),'alimentação - Tabela 7.1'!$5:$5,0)+1), "")</f>
        <v/>
      </c>
      <c r="E6571" s="62" t="str">
        <f>IFERROR(INDEX('alimentação - Tabela 7.1'!$8:$8,
MATCH(TEXT('Tabela 7.1'!$A6571,"mmmm/aaaa"),'alimentação - Tabela 7.1'!$5:$5,0)+2), "")</f>
        <v/>
      </c>
      <c r="F6571" s="62" t="str">
        <f>IFERROR(INDEX('alimentação - Tabela 7.1'!$8:$8,
MATCH(TEXT('Tabela 7.1'!$A6571,"mmmm/aaaa"),'alimentação - Tabela 7.1'!$5:$5,0)+3), "")</f>
        <v/>
      </c>
      <c r="G6571" s="95" t="str">
        <f>IFERROR(INDEX('alimentação - Tabela 7.1'!$8:$8,
MATCH(TEXT('Tabela 7.1'!$A6571,"mmmm/aaaa"),'alimentação - Tabela 7.1'!$5:$5,0)+4), "")</f>
        <v/>
      </c>
    </row>
    <row r="6572" spans="1:7" x14ac:dyDescent="0.25">
      <c r="A6572" s="59" t="str">
        <f>IF(
   SUMPRODUCT(--('alimentação - Tabela 7.1'!$5:$5=TEXT(DATE(2020,INT((ROW(A6570)-1)/33)+1,1),"mmmm/aaaa"))) &gt; 0,
   TEXT(DATE(2020,INT((ROW(A6570)-1)/33)+1,1),"mmm/aa"),
   ""
)</f>
        <v/>
      </c>
      <c r="B6572" s="61" t="str">
        <f>IF(A6572&lt;&gt;"", 'alimentação - Tabela 7.1'!$B$9, "" )</f>
        <v/>
      </c>
      <c r="C6572" s="62" t="str">
        <f>IFERROR(INDEX('alimentação - Tabela 7.1'!$9:$9,
MATCH(TEXT('Tabela 7.1'!A6572,"mmmm/aaaa"),'alimentação - Tabela 7.1'!$5:$5,0)), "")</f>
        <v/>
      </c>
      <c r="D6572" s="62" t="str">
        <f>IFERROR(INDEX('alimentação - Tabela 7.1'!$9:$9,
MATCH(TEXT('Tabela 7.1'!$A6572,"mmmm/aaaa"),'alimentação - Tabela 7.1'!$5:$5,0)+1), "")</f>
        <v/>
      </c>
      <c r="E6572" s="62" t="str">
        <f>IFERROR(INDEX('alimentação - Tabela 7.1'!$9:$9,
MATCH(TEXT('Tabela 7.1'!$A6572,"mmmm/aaaa"),'alimentação - Tabela 7.1'!$5:$5,0)+2), "")</f>
        <v/>
      </c>
      <c r="F6572" s="62" t="str">
        <f>IFERROR(INDEX('alimentação - Tabela 7.1'!$9:$9,
MATCH(TEXT('Tabela 7.1'!$A6572,"mmmm/aaaa"),'alimentação - Tabela 7.1'!$5:$5,0)+3), "")</f>
        <v/>
      </c>
      <c r="G6572" s="95" t="str">
        <f>IFERROR(INDEX('alimentação - Tabela 7.1'!$9:$9,
MATCH(TEXT('Tabela 7.1'!$A6572,"mmmm/aaaa"),'alimentação - Tabela 7.1'!$5:$5,0)+4), "")</f>
        <v/>
      </c>
    </row>
    <row r="6573" spans="1:7" x14ac:dyDescent="0.25">
      <c r="A6573" s="59" t="str">
        <f>IF(
   SUMPRODUCT(--('alimentação - Tabela 7.1'!$5:$5=TEXT(DATE(2020,INT((ROW(A6571)-1)/33)+1,1),"mmmm/aaaa"))) &gt; 0,
   TEXT(DATE(2020,INT((ROW(A6571)-1)/33)+1,1),"mmm/aa"),
   ""
)</f>
        <v/>
      </c>
      <c r="B6573" s="61" t="str">
        <f>IF(A6573&lt;&gt;"", 'alimentação - Tabela 7.1'!$B$10, "" )</f>
        <v/>
      </c>
      <c r="C6573" s="62" t="str">
        <f>IFERROR(INDEX('alimentação - Tabela 7.1'!$10:$10,
MATCH(TEXT('Tabela 7.1'!A6573,"mmmm/aaaa"),'alimentação - Tabela 7.1'!$5:$5,0)), "")</f>
        <v/>
      </c>
      <c r="D6573" s="62" t="str">
        <f>IFERROR(INDEX('alimentação - Tabela 7.1'!$10:$10,
MATCH(TEXT('Tabela 7.1'!$A6573,"mmmm/aaaa"),'alimentação - Tabela 7.1'!$5:$5,0)+1), "")</f>
        <v/>
      </c>
      <c r="E6573" s="62" t="str">
        <f>IFERROR(INDEX('alimentação - Tabela 7.1'!$10:$10,
MATCH(TEXT('Tabela 7.1'!$A6573,"mmmm/aaaa"),'alimentação - Tabela 7.1'!$5:$5,0)+2), "")</f>
        <v/>
      </c>
      <c r="F6573" s="62" t="str">
        <f>IFERROR(INDEX('alimentação - Tabela 7.1'!$10:$10,
MATCH(TEXT('Tabela 7.1'!$A6573,"mmmm/aaaa"),'alimentação - Tabela 7.1'!$5:$5,0)+3), "")</f>
        <v/>
      </c>
      <c r="G6573" s="95" t="str">
        <f>IFERROR(INDEX('alimentação - Tabela 7.1'!$10:$10,
MATCH(TEXT('Tabela 7.1'!$A6573,"mmmm/aaaa"),'alimentação - Tabela 7.1'!$5:$5,0)+4), "")</f>
        <v/>
      </c>
    </row>
    <row r="6574" spans="1:7" x14ac:dyDescent="0.25">
      <c r="A6574" s="59" t="str">
        <f>IF(
   SUMPRODUCT(--('alimentação - Tabela 7.1'!$5:$5=TEXT(DATE(2020,INT((ROW(A6572)-1)/33)+1,1),"mmmm/aaaa"))) &gt; 0,
   TEXT(DATE(2020,INT((ROW(A6572)-1)/33)+1,1),"mmm/aa"),
   ""
)</f>
        <v/>
      </c>
      <c r="B6574" s="61" t="str">
        <f>IF(A6574&lt;&gt;"", 'alimentação - Tabela 7.1'!$B$11, "" )</f>
        <v/>
      </c>
      <c r="C6574" s="62" t="str">
        <f>IFERROR(INDEX('alimentação - Tabela 7.1'!$11:$11,
MATCH(TEXT('Tabela 7.1'!A6574,"mmmm/aaaa"),'alimentação - Tabela 7.1'!$5:$5,0)), "")</f>
        <v/>
      </c>
      <c r="D6574" s="62" t="str">
        <f>IFERROR(INDEX('alimentação - Tabela 7.1'!$11:$11,
MATCH(TEXT('Tabela 7.1'!$A6574,"mmmm/aaaa"),'alimentação - Tabela 7.1'!$5:$5,0)+1), "")</f>
        <v/>
      </c>
      <c r="E6574" s="62" t="str">
        <f>IFERROR(INDEX('alimentação - Tabela 7.1'!$11:$11,
MATCH(TEXT('Tabela 7.1'!$A6574,"mmmm/aaaa"),'alimentação - Tabela 7.1'!$5:$5,0)+2), "")</f>
        <v/>
      </c>
      <c r="F6574" s="62" t="str">
        <f>IFERROR(INDEX('alimentação - Tabela 7.1'!$11:$11,
MATCH(TEXT('Tabela 7.1'!$A6574,"mmmm/aaaa"),'alimentação - Tabela 7.1'!$5:$5,0)+3), "")</f>
        <v/>
      </c>
      <c r="G6574" s="95" t="str">
        <f>IFERROR(INDEX('alimentação - Tabela 7.1'!$11:$11,
MATCH(TEXT('Tabela 7.1'!$A6574,"mmmm/aaaa"),'alimentação - Tabela 7.1'!$5:$5,0)+4), "")</f>
        <v/>
      </c>
    </row>
    <row r="6575" spans="1:7" x14ac:dyDescent="0.25">
      <c r="A6575" s="59" t="str">
        <f>IF(
   SUMPRODUCT(--('alimentação - Tabela 7.1'!$5:$5=TEXT(DATE(2020,INT((ROW(A6573)-1)/33)+1,1),"mmmm/aaaa"))) &gt; 0,
   TEXT(DATE(2020,INT((ROW(A6573)-1)/33)+1,1),"mmm/aa"),
   ""
)</f>
        <v/>
      </c>
      <c r="B6575" s="61" t="str">
        <f>IF(A6575&lt;&gt;"", 'alimentação - Tabela 7.1'!$B$12, "" )</f>
        <v/>
      </c>
      <c r="C6575" s="62" t="str">
        <f>IFERROR(INDEX('alimentação - Tabela 7.1'!$12:$12,
MATCH(TEXT('Tabela 7.1'!A6575,"mmmm/aaaa"),'alimentação - Tabela 7.1'!$5:$5,0)), "")</f>
        <v/>
      </c>
      <c r="D6575" s="62" t="str">
        <f>IFERROR(INDEX('alimentação - Tabela 7.1'!$12:$12,
MATCH(TEXT('Tabela 7.1'!$A6575,"mmmm/aaaa"),'alimentação - Tabela 7.1'!$5:$5,0)+1), "")</f>
        <v/>
      </c>
      <c r="E6575" s="62" t="str">
        <f>IFERROR(INDEX('alimentação - Tabela 7.1'!$12:$12,
MATCH(TEXT('Tabela 7.1'!$A6575,"mmmm/aaaa"),'alimentação - Tabela 7.1'!$5:$5,0)+2), "")</f>
        <v/>
      </c>
      <c r="F6575" s="62" t="str">
        <f>IFERROR(INDEX('alimentação - Tabela 7.1'!$12:$12,
MATCH(TEXT('Tabela 7.1'!$A6575,"mmmm/aaaa"),'alimentação - Tabela 7.1'!$5:$5,0)+3), "")</f>
        <v/>
      </c>
      <c r="G6575" s="95" t="str">
        <f>IFERROR(INDEX('alimentação - Tabela 7.1'!$12:$12,
MATCH(TEXT('Tabela 7.1'!$A6575,"mmmm/aaaa"),'alimentação - Tabela 7.1'!$5:$5,0)+4), "")</f>
        <v/>
      </c>
    </row>
    <row r="6576" spans="1:7" x14ac:dyDescent="0.25">
      <c r="A6576" s="59" t="str">
        <f>IF(
   SUMPRODUCT(--('alimentação - Tabela 7.1'!$5:$5=TEXT(DATE(2020,INT((ROW(A6574)-1)/33)+1,1),"mmmm/aaaa"))) &gt; 0,
   TEXT(DATE(2020,INT((ROW(A6574)-1)/33)+1,1),"mmm/aa"),
   ""
)</f>
        <v/>
      </c>
      <c r="B6576" s="61" t="str">
        <f>IF(A6576&lt;&gt;"", 'alimentação - Tabela 7.1'!$B$13, "" )</f>
        <v/>
      </c>
      <c r="C6576" s="62" t="str">
        <f>IFERROR(INDEX('alimentação - Tabela 7.1'!$13:$13,
MATCH(TEXT('Tabela 7.1'!A6576,"mmmm/aaaa"),'alimentação - Tabela 7.1'!$5:$5,0)), "")</f>
        <v/>
      </c>
      <c r="D6576" s="62" t="str">
        <f>IFERROR(INDEX('alimentação - Tabela 7.1'!$13:$13,
MATCH(TEXT('Tabela 7.1'!$A6576,"mmmm/aaaa"),'alimentação - Tabela 7.1'!$5:$5,0)+1), "")</f>
        <v/>
      </c>
      <c r="E6576" s="62" t="str">
        <f>IFERROR(INDEX('alimentação - Tabela 7.1'!$13:$13,
MATCH(TEXT('Tabela 7.1'!$A6576,"mmmm/aaaa"),'alimentação - Tabela 7.1'!$5:$5,0)+2), "")</f>
        <v/>
      </c>
      <c r="F6576" s="62" t="str">
        <f>IFERROR(INDEX('alimentação - Tabela 7.1'!$13:$13,
MATCH(TEXT('Tabela 7.1'!$A6576,"mmmm/aaaa"),'alimentação - Tabela 7.1'!$5:$5,0)+3), "")</f>
        <v/>
      </c>
      <c r="G6576" s="95" t="str">
        <f>IFERROR(INDEX('alimentação - Tabela 7.1'!$13:$13,
MATCH(TEXT('Tabela 7.1'!$A6576,"mmmm/aaaa"),'alimentação - Tabela 7.1'!$5:$5,0)+4), "")</f>
        <v/>
      </c>
    </row>
    <row r="6577" spans="1:7" x14ac:dyDescent="0.25">
      <c r="A6577" s="59" t="str">
        <f>IF(
   SUMPRODUCT(--('alimentação - Tabela 7.1'!$5:$5=TEXT(DATE(2020,INT((ROW(A6575)-1)/33)+1,1),"mmmm/aaaa"))) &gt; 0,
   TEXT(DATE(2020,INT((ROW(A6575)-1)/33)+1,1),"mmm/aa"),
   ""
)</f>
        <v/>
      </c>
      <c r="B6577" s="61" t="str">
        <f>IF(A6577&lt;&gt;"", 'alimentação - Tabela 7.1'!$B$14, "" )</f>
        <v/>
      </c>
      <c r="C6577" s="62" t="str">
        <f>IFERROR(INDEX('alimentação - Tabela 7.1'!$14:$14,
MATCH(TEXT('Tabela 7.1'!A6577,"mmmm/aaaa"),'alimentação - Tabela 7.1'!$5:$5,0)), "")</f>
        <v/>
      </c>
      <c r="D6577" s="62" t="str">
        <f>IFERROR(INDEX('alimentação - Tabela 7.1'!$14:$14,
MATCH(TEXT('Tabela 7.1'!$A6577,"mmmm/aaaa"),'alimentação - Tabela 7.1'!$5:$5,0)+1), "")</f>
        <v/>
      </c>
      <c r="E6577" s="62" t="str">
        <f>IFERROR(INDEX('alimentação - Tabela 7.1'!$14:$14,
MATCH(TEXT('Tabela 7.1'!$A6577,"mmmm/aaaa"),'alimentação - Tabela 7.1'!$5:$5,0)+2), "")</f>
        <v/>
      </c>
      <c r="F6577" s="62" t="str">
        <f>IFERROR(INDEX('alimentação - Tabela 7.1'!$14:$14,
MATCH(TEXT('Tabela 7.1'!$A6577,"mmmm/aaaa"),'alimentação - Tabela 7.1'!$5:$5,0)+3), "")</f>
        <v/>
      </c>
      <c r="G6577" s="95" t="str">
        <f>IFERROR(INDEX('alimentação - Tabela 7.1'!$14:$14,
MATCH(TEXT('Tabela 7.1'!$A6577,"mmmm/aaaa"),'alimentação - Tabela 7.1'!$5:$5,0)+4), "")</f>
        <v/>
      </c>
    </row>
    <row r="6578" spans="1:7" x14ac:dyDescent="0.25">
      <c r="A6578" s="59" t="str">
        <f>IF(
   SUMPRODUCT(--('alimentação - Tabela 7.1'!$5:$5=TEXT(DATE(2020,INT((ROW(A6576)-1)/33)+1,1),"mmmm/aaaa"))) &gt; 0,
   TEXT(DATE(2020,INT((ROW(A6576)-1)/33)+1,1),"mmm/aa"),
   ""
)</f>
        <v/>
      </c>
      <c r="B6578" s="61" t="str">
        <f>IF(A6578&lt;&gt;"", 'alimentação - Tabela 7.1'!$B$15, "" )</f>
        <v/>
      </c>
      <c r="C6578" s="62" t="str">
        <f>IFERROR(INDEX('alimentação - Tabela 7.1'!$15:$15,
MATCH(TEXT('Tabela 7.1'!A6578,"mmmm/aaaa"),'alimentação - Tabela 7.1'!$5:$5,0)), "")</f>
        <v/>
      </c>
      <c r="D6578" s="62" t="str">
        <f>IFERROR(INDEX('alimentação - Tabela 7.1'!$15:$15,
MATCH(TEXT('Tabela 7.1'!$A6578,"mmmm/aaaa"),'alimentação - Tabela 7.1'!$5:$5,0)+1), "")</f>
        <v/>
      </c>
      <c r="E6578" s="62" t="str">
        <f>IFERROR(INDEX('alimentação - Tabela 7.1'!$15:$15,
MATCH(TEXT('Tabela 7.1'!$A6578,"mmmm/aaaa"),'alimentação - Tabela 7.1'!$5:$5,0)+2), "")</f>
        <v/>
      </c>
      <c r="F6578" s="62" t="str">
        <f>IFERROR(INDEX('alimentação - Tabela 7.1'!$15:$15,
MATCH(TEXT('Tabela 7.1'!$A6578,"mmmm/aaaa"),'alimentação - Tabela 7.1'!$5:$5,0)+3), "")</f>
        <v/>
      </c>
      <c r="G6578" s="95" t="str">
        <f>IFERROR(INDEX('alimentação - Tabela 7.1'!$15:$15,
MATCH(TEXT('Tabela 7.1'!$A6578,"mmmm/aaaa"),'alimentação - Tabela 7.1'!$5:$5,0)+4), "")</f>
        <v/>
      </c>
    </row>
    <row r="6579" spans="1:7" x14ac:dyDescent="0.25">
      <c r="A6579" s="59" t="str">
        <f>IF(
   SUMPRODUCT(--('alimentação - Tabela 7.1'!$5:$5=TEXT(DATE(2020,INT((ROW(A6577)-1)/33)+1,1),"mmmm/aaaa"))) &gt; 0,
   TEXT(DATE(2020,INT((ROW(A6577)-1)/33)+1,1),"mmm/aa"),
   ""
)</f>
        <v/>
      </c>
      <c r="B6579" s="61" t="str">
        <f>IF(A6579&lt;&gt;"", 'alimentação - Tabela 7.1'!$B$16, "" )</f>
        <v/>
      </c>
      <c r="C6579" s="62" t="str">
        <f>IFERROR(INDEX('alimentação - Tabela 7.1'!$16:$16,
MATCH(TEXT('Tabela 7.1'!A6579,"mmmm/aaaa"),'alimentação - Tabela 7.1'!$5:$5,0)), "")</f>
        <v/>
      </c>
      <c r="D6579" s="62" t="str">
        <f>IFERROR(INDEX('alimentação - Tabela 7.1'!$16:$16,
MATCH(TEXT('Tabela 7.1'!$A6579,"mmmm/aaaa"),'alimentação - Tabela 7.1'!$5:$5,0)+1), "")</f>
        <v/>
      </c>
      <c r="E6579" s="62" t="str">
        <f>IFERROR(INDEX('alimentação - Tabela 7.1'!$16:$16,
MATCH(TEXT('Tabela 7.1'!$A6579,"mmmm/aaaa"),'alimentação - Tabela 7.1'!$5:$5,0)+2), "")</f>
        <v/>
      </c>
      <c r="F6579" s="62" t="str">
        <f>IFERROR(INDEX('alimentação - Tabela 7.1'!$16:$16,
MATCH(TEXT('Tabela 7.1'!$A6579,"mmmm/aaaa"),'alimentação - Tabela 7.1'!$5:$5,0)+3), "")</f>
        <v/>
      </c>
      <c r="G6579" s="95" t="str">
        <f>IFERROR(INDEX('alimentação - Tabela 7.1'!$16:$16,
MATCH(TEXT('Tabela 7.1'!$A6579,"mmmm/aaaa"),'alimentação - Tabela 7.1'!$5:$5,0)+4), "")</f>
        <v/>
      </c>
    </row>
    <row r="6580" spans="1:7" x14ac:dyDescent="0.25">
      <c r="A6580" s="59" t="str">
        <f>IF(
   SUMPRODUCT(--('alimentação - Tabela 7.1'!$5:$5=TEXT(DATE(2020,INT((ROW(A6578)-1)/33)+1,1),"mmmm/aaaa"))) &gt; 0,
   TEXT(DATE(2020,INT((ROW(A6578)-1)/33)+1,1),"mmm/aa"),
   ""
)</f>
        <v/>
      </c>
      <c r="B6580" s="61" t="str">
        <f>IF(A6580&lt;&gt;"", 'alimentação - Tabela 7.1'!$B$17, "" )</f>
        <v/>
      </c>
      <c r="C6580" s="62" t="str">
        <f>IFERROR(INDEX('alimentação - Tabela 7.1'!$17:$17,
MATCH(TEXT('Tabela 7.1'!A6580,"mmmm/aaaa"),'alimentação - Tabela 7.1'!$5:$5,0)), "")</f>
        <v/>
      </c>
      <c r="D6580" s="62" t="str">
        <f>IFERROR(INDEX('alimentação - Tabela 7.1'!$17:$17,
MATCH(TEXT('Tabela 7.1'!$A6580,"mmmm/aaaa"),'alimentação - Tabela 7.1'!$5:$5,0)+1), "")</f>
        <v/>
      </c>
      <c r="E6580" s="62" t="str">
        <f>IFERROR(INDEX('alimentação - Tabela 7.1'!$17:$17,
MATCH(TEXT('Tabela 7.1'!$A6580,"mmmm/aaaa"),'alimentação - Tabela 7.1'!$5:$5,0)+2), "")</f>
        <v/>
      </c>
      <c r="F6580" s="62" t="str">
        <f>IFERROR(INDEX('alimentação - Tabela 7.1'!$17:$17,
MATCH(TEXT('Tabela 7.1'!$A6580,"mmmm/aaaa"),'alimentação - Tabela 7.1'!$5:$5,0)+3), "")</f>
        <v/>
      </c>
      <c r="G6580" s="95" t="str">
        <f>IFERROR(INDEX('alimentação - Tabela 7.1'!$17:$17,
MATCH(TEXT('Tabela 7.1'!$A6580,"mmmm/aaaa"),'alimentação - Tabela 7.1'!$5:$5,0)+4), "")</f>
        <v/>
      </c>
    </row>
    <row r="6581" spans="1:7" x14ac:dyDescent="0.25">
      <c r="A6581" s="59" t="str">
        <f>IF(
   SUMPRODUCT(--('alimentação - Tabela 7.1'!$5:$5=TEXT(DATE(2020,INT((ROW(A6579)-1)/33)+1,1),"mmmm/aaaa"))) &gt; 0,
   TEXT(DATE(2020,INT((ROW(A6579)-1)/33)+1,1),"mmm/aa"),
   ""
)</f>
        <v/>
      </c>
      <c r="B6581" s="61" t="str">
        <f>IF(A6581&lt;&gt;"", 'alimentação - Tabela 7.1'!$B$18, "" )</f>
        <v/>
      </c>
      <c r="C6581" s="62" t="str">
        <f>IFERROR(INDEX('alimentação - Tabela 7.1'!$18:$18,
MATCH(TEXT('Tabela 7.1'!A6581,"mmmm/aaaa"),'alimentação - Tabela 7.1'!$5:$5,0)), "")</f>
        <v/>
      </c>
      <c r="D6581" s="62" t="str">
        <f>IFERROR(INDEX('alimentação - Tabela 7.1'!$18:$18,
MATCH(TEXT('Tabela 7.1'!$A6581,"mmmm/aaaa"),'alimentação - Tabela 7.1'!$5:$5,0)+1), "")</f>
        <v/>
      </c>
      <c r="E6581" s="62" t="str">
        <f>IFERROR(INDEX('alimentação - Tabela 7.1'!$18:$18,
MATCH(TEXT('Tabela 7.1'!$A6581,"mmmm/aaaa"),'alimentação - Tabela 7.1'!$5:$5,0)+2), "")</f>
        <v/>
      </c>
      <c r="F6581" s="62" t="str">
        <f>IFERROR(INDEX('alimentação - Tabela 7.1'!$18:$18,
MATCH(TEXT('Tabela 7.1'!$A6581,"mmmm/aaaa"),'alimentação - Tabela 7.1'!$5:$5,0)+3), "")</f>
        <v/>
      </c>
      <c r="G6581" s="95" t="str">
        <f>IFERROR(INDEX('alimentação - Tabela 7.1'!$18:$18,
MATCH(TEXT('Tabela 7.1'!$A6581,"mmmm/aaaa"),'alimentação - Tabela 7.1'!$5:$5,0)+4), "")</f>
        <v/>
      </c>
    </row>
    <row r="6582" spans="1:7" x14ac:dyDescent="0.25">
      <c r="A6582" s="59" t="str">
        <f>IF(
   SUMPRODUCT(--('alimentação - Tabela 7.1'!$5:$5=TEXT(DATE(2020,INT((ROW(A6580)-1)/33)+1,1),"mmmm/aaaa"))) &gt; 0,
   TEXT(DATE(2020,INT((ROW(A6580)-1)/33)+1,1),"mmm/aa"),
   ""
)</f>
        <v/>
      </c>
      <c r="B6582" s="61" t="str">
        <f>IF(A6582&lt;&gt;"", 'alimentação - Tabela 7.1'!$B$19, "" )</f>
        <v/>
      </c>
      <c r="C6582" s="62" t="str">
        <f>IFERROR(INDEX('alimentação - Tabela 7.1'!$19:$19,
MATCH(TEXT('Tabela 7.1'!A6582,"mmmm/aaaa"),'alimentação - Tabela 7.1'!$5:$5,0)), "")</f>
        <v/>
      </c>
      <c r="D6582" s="62" t="str">
        <f>IFERROR(INDEX('alimentação - Tabela 7.1'!$19:$19,
MATCH(TEXT('Tabela 7.1'!$A6582,"mmmm/aaaa"),'alimentação - Tabela 7.1'!$5:$5,0)+1), "")</f>
        <v/>
      </c>
      <c r="E6582" s="62" t="str">
        <f>IFERROR(INDEX('alimentação - Tabela 7.1'!$19:$19,
MATCH(TEXT('Tabela 7.1'!$A6582,"mmmm/aaaa"),'alimentação - Tabela 7.1'!$5:$5,0)+2), "")</f>
        <v/>
      </c>
      <c r="F6582" s="62" t="str">
        <f>IFERROR(INDEX('alimentação - Tabela 7.1'!$19:$19,
MATCH(TEXT('Tabela 7.1'!$A6582,"mmmm/aaaa"),'alimentação - Tabela 7.1'!$5:$5,0)+3), "")</f>
        <v/>
      </c>
      <c r="G6582" s="95" t="str">
        <f>IFERROR(INDEX('alimentação - Tabela 7.1'!$19:$19,
MATCH(TEXT('Tabela 7.1'!$A6582,"mmmm/aaaa"),'alimentação - Tabela 7.1'!$5:$5,0)+4), "")</f>
        <v/>
      </c>
    </row>
    <row r="6583" spans="1:7" x14ac:dyDescent="0.25">
      <c r="A6583" s="59" t="str">
        <f>IF(
   SUMPRODUCT(--('alimentação - Tabela 7.1'!$5:$5=TEXT(DATE(2020,INT((ROW(A6581)-1)/33)+1,1),"mmmm/aaaa"))) &gt; 0,
   TEXT(DATE(2020,INT((ROW(A6581)-1)/33)+1,1),"mmm/aa"),
   ""
)</f>
        <v/>
      </c>
      <c r="B6583" s="61" t="str">
        <f>IF(A6583&lt;&gt;"", 'alimentação - Tabela 7.1'!$B$20, "" )</f>
        <v/>
      </c>
      <c r="C6583" s="62" t="str">
        <f>IFERROR(INDEX('alimentação - Tabela 7.1'!$20:$20,
MATCH(TEXT('Tabela 7.1'!A6583,"mmmm/aaaa"),'alimentação - Tabela 7.1'!$5:$5,0)), "")</f>
        <v/>
      </c>
      <c r="D6583" s="62" t="str">
        <f>IFERROR(INDEX('alimentação - Tabela 7.1'!$20:$20,
MATCH(TEXT('Tabela 7.1'!$A6583,"mmmm/aaaa"),'alimentação - Tabela 7.1'!$5:$5,0)+1), "")</f>
        <v/>
      </c>
      <c r="E6583" s="62" t="str">
        <f>IFERROR(INDEX('alimentação - Tabela 7.1'!$20:$20,
MATCH(TEXT('Tabela 7.1'!$A6583,"mmmm/aaaa"),'alimentação - Tabela 7.1'!$5:$5,0)+2), "")</f>
        <v/>
      </c>
      <c r="F6583" s="62" t="str">
        <f>IFERROR(INDEX('alimentação - Tabela 7.1'!$20:$20,
MATCH(TEXT('Tabela 7.1'!$A6583,"mmmm/aaaa"),'alimentação - Tabela 7.1'!$5:$5,0)+3), "")</f>
        <v/>
      </c>
      <c r="G6583" s="95" t="str">
        <f>IFERROR(INDEX('alimentação - Tabela 7.1'!$20:$20,
MATCH(TEXT('Tabela 7.1'!$A6583,"mmmm/aaaa"),'alimentação - Tabela 7.1'!$5:$5,0)+4), "")</f>
        <v/>
      </c>
    </row>
    <row r="6584" spans="1:7" x14ac:dyDescent="0.25">
      <c r="A6584" s="59" t="str">
        <f>IF(
   SUMPRODUCT(--('alimentação - Tabela 7.1'!$5:$5=TEXT(DATE(2020,INT((ROW(A6582)-1)/33)+1,1),"mmmm/aaaa"))) &gt; 0,
   TEXT(DATE(2020,INT((ROW(A6582)-1)/33)+1,1),"mmm/aa"),
   ""
)</f>
        <v/>
      </c>
      <c r="B6584" s="61" t="str">
        <f>IF(A6584&lt;&gt;"", 'alimentação - Tabela 7.1'!$B$21, "" )</f>
        <v/>
      </c>
      <c r="C6584" s="62" t="str">
        <f>IFERROR(INDEX('alimentação - Tabela 7.1'!$21:$21,
MATCH(TEXT('Tabela 7.1'!A6584,"mmmm/aaaa"),'alimentação - Tabela 7.1'!$5:$5,0)), "")</f>
        <v/>
      </c>
      <c r="D6584" s="62" t="str">
        <f>IFERROR(INDEX('alimentação - Tabela 7.1'!$21:$21,
MATCH(TEXT('Tabela 7.1'!$A6584,"mmmm/aaaa"),'alimentação - Tabela 7.1'!$5:$5,0)+1), "")</f>
        <v/>
      </c>
      <c r="E6584" s="62" t="str">
        <f>IFERROR(INDEX('alimentação - Tabela 7.1'!$21:$21,
MATCH(TEXT('Tabela 7.1'!$A6584,"mmmm/aaaa"),'alimentação - Tabela 7.1'!$5:$5,0)+2), "")</f>
        <v/>
      </c>
      <c r="F6584" s="62" t="str">
        <f>IFERROR(INDEX('alimentação - Tabela 7.1'!$21:$21,
MATCH(TEXT('Tabela 7.1'!$A6584,"mmmm/aaaa"),'alimentação - Tabela 7.1'!$5:$5,0)+3), "")</f>
        <v/>
      </c>
      <c r="G6584" s="95" t="str">
        <f>IFERROR(INDEX('alimentação - Tabela 7.1'!$21:$21,
MATCH(TEXT('Tabela 7.1'!$A6584,"mmmm/aaaa"),'alimentação - Tabela 7.1'!$5:$5,0)+4), "")</f>
        <v/>
      </c>
    </row>
    <row r="6585" spans="1:7" x14ac:dyDescent="0.25">
      <c r="A6585" s="59" t="str">
        <f>IF(
   SUMPRODUCT(--('alimentação - Tabela 7.1'!$5:$5=TEXT(DATE(2020,INT((ROW(A6583)-1)/33)+1,1),"mmmm/aaaa"))) &gt; 0,
   TEXT(DATE(2020,INT((ROW(A6583)-1)/33)+1,1),"mmm/aa"),
   ""
)</f>
        <v/>
      </c>
      <c r="B6585" s="61" t="str">
        <f>IF(A6585&lt;&gt;"", 'alimentação - Tabela 7.1'!$B$22, "" )</f>
        <v/>
      </c>
      <c r="C6585" s="62" t="str">
        <f>IFERROR(INDEX('alimentação - Tabela 7.1'!$22:$22,
MATCH(TEXT('Tabela 7.1'!A6585,"mmmm/aaaa"),'alimentação - Tabela 7.1'!$5:$5,0)), "")</f>
        <v/>
      </c>
      <c r="D6585" s="62" t="str">
        <f>IFERROR(INDEX('alimentação - Tabela 7.1'!$22:$22,
MATCH(TEXT('Tabela 7.1'!$A6585,"mmmm/aaaa"),'alimentação - Tabela 7.1'!$5:$5,0)+1), "")</f>
        <v/>
      </c>
      <c r="E6585" s="62" t="str">
        <f>IFERROR(INDEX('alimentação - Tabela 7.1'!$22:$22,
MATCH(TEXT('Tabela 7.1'!$A6585,"mmmm/aaaa"),'alimentação - Tabela 7.1'!$5:$5,0)+2), "")</f>
        <v/>
      </c>
      <c r="F6585" s="62" t="str">
        <f>IFERROR(INDEX('alimentação - Tabela 7.1'!$22:$22,
MATCH(TEXT('Tabela 7.1'!$A6585,"mmmm/aaaa"),'alimentação - Tabela 7.1'!$5:$5,0)+3), "")</f>
        <v/>
      </c>
      <c r="G6585" s="95" t="str">
        <f>IFERROR(INDEX('alimentação - Tabela 7.1'!$22:$22,
MATCH(TEXT('Tabela 7.1'!$A6585,"mmmm/aaaa"),'alimentação - Tabela 7.1'!$5:$5,0)+4), "")</f>
        <v/>
      </c>
    </row>
    <row r="6586" spans="1:7" x14ac:dyDescent="0.25">
      <c r="A6586" s="59" t="str">
        <f>IF(
   SUMPRODUCT(--('alimentação - Tabela 7.1'!$5:$5=TEXT(DATE(2020,INT((ROW(A6584)-1)/33)+1,1),"mmmm/aaaa"))) &gt; 0,
   TEXT(DATE(2020,INT((ROW(A6584)-1)/33)+1,1),"mmm/aa"),
   ""
)</f>
        <v/>
      </c>
      <c r="B6586" s="61" t="str">
        <f>IF(A6586&lt;&gt;"", 'alimentação - Tabela 7.1'!$B$23, "" )</f>
        <v/>
      </c>
      <c r="C6586" s="62" t="str">
        <f>IFERROR(INDEX('alimentação - Tabela 7.1'!$23:$23,
MATCH(TEXT('Tabela 7.1'!A6586,"mmmm/aaaa"),'alimentação - Tabela 7.1'!$5:$5,0)), "")</f>
        <v/>
      </c>
      <c r="D6586" s="62" t="str">
        <f>IFERROR(INDEX('alimentação - Tabela 7.1'!$23:$23,
MATCH(TEXT('Tabela 7.1'!$A6586,"mmmm/aaaa"),'alimentação - Tabela 7.1'!$5:$5,0)+1), "")</f>
        <v/>
      </c>
      <c r="E6586" s="62" t="str">
        <f>IFERROR(INDEX('alimentação - Tabela 7.1'!$23:$23,
MATCH(TEXT('Tabela 7.1'!$A6586,"mmmm/aaaa"),'alimentação - Tabela 7.1'!$5:$5,0)+2), "")</f>
        <v/>
      </c>
      <c r="F6586" s="62" t="str">
        <f>IFERROR(INDEX('alimentação - Tabela 7.1'!$23:$23,
MATCH(TEXT('Tabela 7.1'!$A6586,"mmmm/aaaa"),'alimentação - Tabela 7.1'!$5:$5,0)+3), "")</f>
        <v/>
      </c>
      <c r="G6586" s="95" t="str">
        <f>IFERROR(INDEX('alimentação - Tabela 7.1'!$23:$23,
MATCH(TEXT('Tabela 7.1'!$A6586,"mmmm/aaaa"),'alimentação - Tabela 7.1'!$5:$5,0)+4), "")</f>
        <v/>
      </c>
    </row>
    <row r="6587" spans="1:7" x14ac:dyDescent="0.25">
      <c r="A6587" s="59" t="str">
        <f>IF(
   SUMPRODUCT(--('alimentação - Tabela 7.1'!$5:$5=TEXT(DATE(2020,INT((ROW(A6585)-1)/33)+1,1),"mmmm/aaaa"))) &gt; 0,
   TEXT(DATE(2020,INT((ROW(A6585)-1)/33)+1,1),"mmm/aa"),
   ""
)</f>
        <v/>
      </c>
      <c r="B6587" s="61" t="str">
        <f>IF(A6587&lt;&gt;"", 'alimentação - Tabela 7.1'!$B$24, "" )</f>
        <v/>
      </c>
      <c r="C6587" s="62" t="str">
        <f>IFERROR(INDEX('alimentação - Tabela 7.1'!$24:$24,
MATCH(TEXT('Tabela 7.1'!A6587,"mmmm/aaaa"),'alimentação - Tabela 7.1'!$5:$5,0)), "")</f>
        <v/>
      </c>
      <c r="D6587" s="62" t="str">
        <f>IFERROR(INDEX('alimentação - Tabela 7.1'!$24:$24,
MATCH(TEXT('Tabela 7.1'!$A6587,"mmmm/aaaa"),'alimentação - Tabela 7.1'!$5:$5,0)+1), "")</f>
        <v/>
      </c>
      <c r="E6587" s="62" t="str">
        <f>IFERROR(INDEX('alimentação - Tabela 7.1'!$24:$24,
MATCH(TEXT('Tabela 7.1'!$A6587,"mmmm/aaaa"),'alimentação - Tabela 7.1'!$5:$5,0)+2), "")</f>
        <v/>
      </c>
      <c r="F6587" s="62" t="str">
        <f>IFERROR(INDEX('alimentação - Tabela 7.1'!$24:$24,
MATCH(TEXT('Tabela 7.1'!$A6587,"mmmm/aaaa"),'alimentação - Tabela 7.1'!$5:$5,0)+3), "")</f>
        <v/>
      </c>
      <c r="G6587" s="95" t="str">
        <f>IFERROR(INDEX('alimentação - Tabela 7.1'!$24:$24,
MATCH(TEXT('Tabela 7.1'!$A6587,"mmmm/aaaa"),'alimentação - Tabela 7.1'!$5:$5,0)+4), "")</f>
        <v/>
      </c>
    </row>
    <row r="6588" spans="1:7" x14ac:dyDescent="0.25">
      <c r="A6588" s="59" t="str">
        <f>IF(
   SUMPRODUCT(--('alimentação - Tabela 7.1'!$5:$5=TEXT(DATE(2020,INT((ROW(A6586)-1)/33)+1,1),"mmmm/aaaa"))) &gt; 0,
   TEXT(DATE(2020,INT((ROW(A6586)-1)/33)+1,1),"mmm/aa"),
   ""
)</f>
        <v/>
      </c>
      <c r="B6588" s="61" t="str">
        <f>IF(A6588&lt;&gt;"", 'alimentação - Tabela 7.1'!$B$25, "" )</f>
        <v/>
      </c>
      <c r="C6588" s="62" t="str">
        <f>IFERROR(INDEX('alimentação - Tabela 7.1'!$25:$25,
MATCH(TEXT('Tabela 7.1'!A6588,"mmmm/aaaa"),'alimentação - Tabela 7.1'!$5:$5,0)), "")</f>
        <v/>
      </c>
      <c r="D6588" s="62" t="str">
        <f>IFERROR(INDEX('alimentação - Tabela 7.1'!$25:$25,
MATCH(TEXT('Tabela 7.1'!$A6588,"mmmm/aaaa"),'alimentação - Tabela 7.1'!$5:$5,0)+1), "")</f>
        <v/>
      </c>
      <c r="E6588" s="62" t="str">
        <f>IFERROR(INDEX('alimentação - Tabela 7.1'!$25:$25,
MATCH(TEXT('Tabela 7.1'!$A6588,"mmmm/aaaa"),'alimentação - Tabela 7.1'!$5:$5,0)+2), "")</f>
        <v/>
      </c>
      <c r="F6588" s="62" t="str">
        <f>IFERROR(INDEX('alimentação - Tabela 7.1'!$25:$25,
MATCH(TEXT('Tabela 7.1'!$A6588,"mmmm/aaaa"),'alimentação - Tabela 7.1'!$5:$5,0)+3), "")</f>
        <v/>
      </c>
      <c r="G6588" s="95" t="str">
        <f>IFERROR(INDEX('alimentação - Tabela 7.1'!$25:$25,
MATCH(TEXT('Tabela 7.1'!$A6588,"mmmm/aaaa"),'alimentação - Tabela 7.1'!$5:$5,0)+4), "")</f>
        <v/>
      </c>
    </row>
    <row r="6589" spans="1:7" x14ac:dyDescent="0.25">
      <c r="A6589" s="59" t="str">
        <f>IF(
   SUMPRODUCT(--('alimentação - Tabela 7.1'!$5:$5=TEXT(DATE(2020,INT((ROW(A6587)-1)/33)+1,1),"mmmm/aaaa"))) &gt; 0,
   TEXT(DATE(2020,INT((ROW(A6587)-1)/33)+1,1),"mmm/aa"),
   ""
)</f>
        <v/>
      </c>
      <c r="B6589" s="61" t="str">
        <f>IF(A6589&lt;&gt;"", 'alimentação - Tabela 7.1'!$B$26, "" )</f>
        <v/>
      </c>
      <c r="C6589" s="62" t="str">
        <f>IFERROR(INDEX('alimentação - Tabela 7.1'!$26:$26,
MATCH(TEXT('Tabela 7.1'!A6589,"mmmm/aaaa"),'alimentação - Tabela 7.1'!$5:$5,0)), "")</f>
        <v/>
      </c>
      <c r="D6589" s="62" t="str">
        <f>IFERROR(INDEX('alimentação - Tabela 7.1'!$26:$26,
MATCH(TEXT('Tabela 7.1'!$A6589,"mmmm/aaaa"),'alimentação - Tabela 7.1'!$5:$5,0)+1), "")</f>
        <v/>
      </c>
      <c r="E6589" s="62" t="str">
        <f>IFERROR(INDEX('alimentação - Tabela 7.1'!$26:$26,
MATCH(TEXT('Tabela 7.1'!$A6589,"mmmm/aaaa"),'alimentação - Tabela 7.1'!$5:$5,0)+2), "")</f>
        <v/>
      </c>
      <c r="F6589" s="62" t="str">
        <f>IFERROR(INDEX('alimentação - Tabela 7.1'!$26:$26,
MATCH(TEXT('Tabela 7.1'!$A6589,"mmmm/aaaa"),'alimentação - Tabela 7.1'!$5:$5,0)+3), "")</f>
        <v/>
      </c>
      <c r="G6589" s="95" t="str">
        <f>IFERROR(INDEX('alimentação - Tabela 7.1'!$26:$26,
MATCH(TEXT('Tabela 7.1'!$A6589,"mmmm/aaaa"),'alimentação - Tabela 7.1'!$5:$5,0)+4), "")</f>
        <v/>
      </c>
    </row>
    <row r="6590" spans="1:7" x14ac:dyDescent="0.25">
      <c r="A6590" s="59" t="str">
        <f>IF(
   SUMPRODUCT(--('alimentação - Tabela 7.1'!$5:$5=TEXT(DATE(2020,INT((ROW(A6588)-1)/33)+1,1),"mmmm/aaaa"))) &gt; 0,
   TEXT(DATE(2020,INT((ROW(A6588)-1)/33)+1,1),"mmm/aa"),
   ""
)</f>
        <v/>
      </c>
      <c r="B6590" s="61" t="str">
        <f>IF(A6590&lt;&gt;"", 'alimentação - Tabela 7.1'!$B$27, "" )</f>
        <v/>
      </c>
      <c r="C6590" s="62" t="str">
        <f>IFERROR(INDEX('alimentação - Tabela 7.1'!$27:$27,
MATCH(TEXT('Tabela 7.1'!A6590,"mmmm/aaaa"),'alimentação - Tabela 7.1'!$5:$5,0)), "")</f>
        <v/>
      </c>
      <c r="D6590" s="62" t="str">
        <f>IFERROR(INDEX('alimentação - Tabela 7.1'!$27:$27,
MATCH(TEXT('Tabela 7.1'!$A6590,"mmmm/aaaa"),'alimentação - Tabela 7.1'!$5:$5,0)+1), "")</f>
        <v/>
      </c>
      <c r="E6590" s="62" t="str">
        <f>IFERROR(INDEX('alimentação - Tabela 7.1'!$27:$27,
MATCH(TEXT('Tabela 7.1'!$A6590,"mmmm/aaaa"),'alimentação - Tabela 7.1'!$5:$5,0)+2), "")</f>
        <v/>
      </c>
      <c r="F6590" s="62" t="str">
        <f>IFERROR(INDEX('alimentação - Tabela 7.1'!$27:$27,
MATCH(TEXT('Tabela 7.1'!$A6590,"mmmm/aaaa"),'alimentação - Tabela 7.1'!$5:$5,0)+3), "")</f>
        <v/>
      </c>
      <c r="G6590" s="95" t="str">
        <f>IFERROR(INDEX('alimentação - Tabela 7.1'!$27:$27,
MATCH(TEXT('Tabela 7.1'!$A6590,"mmmm/aaaa"),'alimentação - Tabela 7.1'!$5:$5,0)+4), "")</f>
        <v/>
      </c>
    </row>
    <row r="6591" spans="1:7" x14ac:dyDescent="0.25">
      <c r="A6591" s="59" t="str">
        <f>IF(
   SUMPRODUCT(--('alimentação - Tabela 7.1'!$5:$5=TEXT(DATE(2020,INT((ROW(A6589)-1)/33)+1,1),"mmmm/aaaa"))) &gt; 0,
   TEXT(DATE(2020,INT((ROW(A6589)-1)/33)+1,1),"mmm/aa"),
   ""
)</f>
        <v/>
      </c>
      <c r="B6591" s="61" t="str">
        <f>IF(A6591&lt;&gt;"", 'alimentação - Tabela 7.1'!$B$28, "" )</f>
        <v/>
      </c>
      <c r="C6591" s="62" t="str">
        <f>IFERROR(INDEX('alimentação - Tabela 7.1'!$28:$28,
MATCH(TEXT('Tabela 7.1'!A6591,"mmmm/aaaa"),'alimentação - Tabela 7.1'!$5:$5,0)), "")</f>
        <v/>
      </c>
      <c r="D6591" s="62" t="str">
        <f>IFERROR(INDEX('alimentação - Tabela 7.1'!$28:$28,
MATCH(TEXT('Tabela 7.1'!$A6591,"mmmm/aaaa"),'alimentação - Tabela 7.1'!$5:$5,0)+1), "")</f>
        <v/>
      </c>
      <c r="E6591" s="62" t="str">
        <f>IFERROR(INDEX('alimentação - Tabela 7.1'!$28:$28,
MATCH(TEXT('Tabela 7.1'!$A6591,"mmmm/aaaa"),'alimentação - Tabela 7.1'!$5:$5,0)+2), "")</f>
        <v/>
      </c>
      <c r="F6591" s="62" t="str">
        <f>IFERROR(INDEX('alimentação - Tabela 7.1'!$28:$28,
MATCH(TEXT('Tabela 7.1'!$A6591,"mmmm/aaaa"),'alimentação - Tabela 7.1'!$5:$5,0)+3), "")</f>
        <v/>
      </c>
      <c r="G6591" s="95" t="str">
        <f>IFERROR(INDEX('alimentação - Tabela 7.1'!$28:$28,
MATCH(TEXT('Tabela 7.1'!$A6591,"mmmm/aaaa"),'alimentação - Tabela 7.1'!$5:$5,0)+4), "")</f>
        <v/>
      </c>
    </row>
    <row r="6592" spans="1:7" x14ac:dyDescent="0.25">
      <c r="A6592" s="59" t="str">
        <f>IF(
   SUMPRODUCT(--('alimentação - Tabela 7.1'!$5:$5=TEXT(DATE(2020,INT((ROW(A6590)-1)/33)+1,1),"mmmm/aaaa"))) &gt; 0,
   TEXT(DATE(2020,INT((ROW(A6590)-1)/33)+1,1),"mmm/aa"),
   ""
)</f>
        <v/>
      </c>
      <c r="B6592" s="61" t="str">
        <f>IF(A6592&lt;&gt;"", 'alimentação - Tabela 7.1'!$B$29, "" )</f>
        <v/>
      </c>
      <c r="C6592" s="62" t="str">
        <f>IFERROR(INDEX('alimentação - Tabela 7.1'!$29:$29,
MATCH(TEXT('Tabela 7.1'!A6592,"mmmm/aaaa"),'alimentação - Tabela 7.1'!$5:$5,0)), "")</f>
        <v/>
      </c>
      <c r="D6592" s="62" t="str">
        <f>IFERROR(INDEX('alimentação - Tabela 7.1'!$29:$29,
MATCH(TEXT('Tabela 7.1'!$A6592,"mmmm/aaaa"),'alimentação - Tabela 7.1'!$5:$5,0)+1), "")</f>
        <v/>
      </c>
      <c r="E6592" s="62" t="str">
        <f>IFERROR(INDEX('alimentação - Tabela 7.1'!$29:$29,
MATCH(TEXT('Tabela 7.1'!$A6592,"mmmm/aaaa"),'alimentação - Tabela 7.1'!$5:$5,0)+2), "")</f>
        <v/>
      </c>
      <c r="F6592" s="62" t="str">
        <f>IFERROR(INDEX('alimentação - Tabela 7.1'!$29:$29,
MATCH(TEXT('Tabela 7.1'!$A6592,"mmmm/aaaa"),'alimentação - Tabela 7.1'!$5:$5,0)+3), "")</f>
        <v/>
      </c>
      <c r="G6592" s="95" t="str">
        <f>IFERROR(INDEX('alimentação - Tabela 7.1'!$29:$29,
MATCH(TEXT('Tabela 7.1'!$A6592,"mmmm/aaaa"),'alimentação - Tabela 7.1'!$5:$5,0)+4), "")</f>
        <v/>
      </c>
    </row>
    <row r="6593" spans="1:7" x14ac:dyDescent="0.25">
      <c r="A6593" s="59" t="str">
        <f>IF(
   SUMPRODUCT(--('alimentação - Tabela 7.1'!$5:$5=TEXT(DATE(2020,INT((ROW(A6591)-1)/33)+1,1),"mmmm/aaaa"))) &gt; 0,
   TEXT(DATE(2020,INT((ROW(A6591)-1)/33)+1,1),"mmm/aa"),
   ""
)</f>
        <v/>
      </c>
      <c r="B6593" s="61" t="str">
        <f>IF(A6593&lt;&gt;"", 'alimentação - Tabela 7.1'!$B$30, "" )</f>
        <v/>
      </c>
      <c r="C6593" s="62" t="str">
        <f>IFERROR(INDEX('alimentação - Tabela 7.1'!$30:$30,
MATCH(TEXT('Tabela 7.1'!A6593,"mmmm/aaaa"),'alimentação - Tabela 7.1'!$5:$5,0)), "")</f>
        <v/>
      </c>
      <c r="D6593" s="62" t="str">
        <f>IFERROR(INDEX('alimentação - Tabela 7.1'!$30:$30,
MATCH(TEXT('Tabela 7.1'!$A6593,"mmmm/aaaa"),'alimentação - Tabela 7.1'!$5:$5,0)+1), "")</f>
        <v/>
      </c>
      <c r="E6593" s="62" t="str">
        <f>IFERROR(INDEX('alimentação - Tabela 7.1'!$30:$30,
MATCH(TEXT('Tabela 7.1'!$A6593,"mmmm/aaaa"),'alimentação - Tabela 7.1'!$5:$5,0)+2), "")</f>
        <v/>
      </c>
      <c r="F6593" s="62" t="str">
        <f>IFERROR(INDEX('alimentação - Tabela 7.1'!$30:$30,
MATCH(TEXT('Tabela 7.1'!$A6593,"mmmm/aaaa"),'alimentação - Tabela 7.1'!$5:$5,0)+3), "")</f>
        <v/>
      </c>
      <c r="G6593" s="95" t="str">
        <f>IFERROR(INDEX('alimentação - Tabela 7.1'!$30:$30,
MATCH(TEXT('Tabela 7.1'!$A6593,"mmmm/aaaa"),'alimentação - Tabela 7.1'!$5:$5,0)+4), "")</f>
        <v/>
      </c>
    </row>
    <row r="6594" spans="1:7" x14ac:dyDescent="0.25">
      <c r="A6594" s="59" t="str">
        <f>IF(
   SUMPRODUCT(--('alimentação - Tabela 7.1'!$5:$5=TEXT(DATE(2020,INT((ROW(A6592)-1)/33)+1,1),"mmmm/aaaa"))) &gt; 0,
   TEXT(DATE(2020,INT((ROW(A6592)-1)/33)+1,1),"mmm/aa"),
   ""
)</f>
        <v/>
      </c>
      <c r="B6594" s="61" t="str">
        <f>IF(A6594&lt;&gt;"", 'alimentação - Tabela 7.1'!$B$31, "" )</f>
        <v/>
      </c>
      <c r="C6594" s="62" t="str">
        <f>IFERROR(INDEX('alimentação - Tabela 7.1'!$31:$31,
MATCH(TEXT('Tabela 7.1'!A6594,"mmmm/aaaa"),'alimentação - Tabela 7.1'!$5:$5,0)), "")</f>
        <v/>
      </c>
      <c r="D6594" s="62" t="str">
        <f>IFERROR(INDEX('alimentação - Tabela 7.1'!$31:$31,
MATCH(TEXT('Tabela 7.1'!$A6594,"mmmm/aaaa"),'alimentação - Tabela 7.1'!$5:$5,0)+1), "")</f>
        <v/>
      </c>
      <c r="E6594" s="62" t="str">
        <f>IFERROR(INDEX('alimentação - Tabela 7.1'!$31:$31,
MATCH(TEXT('Tabela 7.1'!$A6594,"mmmm/aaaa"),'alimentação - Tabela 7.1'!$5:$5,0)+2), "")</f>
        <v/>
      </c>
      <c r="F6594" s="62" t="str">
        <f>IFERROR(INDEX('alimentação - Tabela 7.1'!$31:$31,
MATCH(TEXT('Tabela 7.1'!$A6594,"mmmm/aaaa"),'alimentação - Tabela 7.1'!$5:$5,0)+3), "")</f>
        <v/>
      </c>
      <c r="G6594" s="95" t="str">
        <f>IFERROR(INDEX('alimentação - Tabela 7.1'!$31:$31,
MATCH(TEXT('Tabela 7.1'!$A6594,"mmmm/aaaa"),'alimentação - Tabela 7.1'!$5:$5,0)+4), "")</f>
        <v/>
      </c>
    </row>
    <row r="6595" spans="1:7" x14ac:dyDescent="0.25">
      <c r="A6595" s="59" t="str">
        <f>IF(
   SUMPRODUCT(--('alimentação - Tabela 7.1'!$5:$5=TEXT(DATE(2020,INT((ROW(A6593)-1)/33)+1,1),"mmmm/aaaa"))) &gt; 0,
   TEXT(DATE(2020,INT((ROW(A6593)-1)/33)+1,1),"mmm/aa"),
   ""
)</f>
        <v/>
      </c>
      <c r="B6595" s="61" t="str">
        <f>IF(A6595&lt;&gt;"", 'alimentação - Tabela 7.1'!$B$32, "" )</f>
        <v/>
      </c>
      <c r="C6595" s="62" t="str">
        <f>IFERROR(INDEX('alimentação - Tabela 7.1'!$32:$32,
MATCH(TEXT('Tabela 7.1'!A6595,"mmmm/aaaa"),'alimentação - Tabela 7.1'!$5:$5,0)), "")</f>
        <v/>
      </c>
      <c r="D6595" s="62" t="str">
        <f>IFERROR(INDEX('alimentação - Tabela 7.1'!$32:$32,
MATCH(TEXT('Tabela 7.1'!$A6595,"mmmm/aaaa"),'alimentação - Tabela 7.1'!$5:$5,0)+1), "")</f>
        <v/>
      </c>
      <c r="E6595" s="62" t="str">
        <f>IFERROR(INDEX('alimentação - Tabela 7.1'!$32:$32,
MATCH(TEXT('Tabela 7.1'!$A6595,"mmmm/aaaa"),'alimentação - Tabela 7.1'!$5:$5,0)+2), "")</f>
        <v/>
      </c>
      <c r="F6595" s="62" t="str">
        <f>IFERROR(INDEX('alimentação - Tabela 7.1'!$32:$32,
MATCH(TEXT('Tabela 7.1'!$A6595,"mmmm/aaaa"),'alimentação - Tabela 7.1'!$5:$5,0)+3), "")</f>
        <v/>
      </c>
      <c r="G6595" s="95" t="str">
        <f>IFERROR(INDEX('alimentação - Tabela 7.1'!$32:$32,
MATCH(TEXT('Tabela 7.1'!$A6595,"mmmm/aaaa"),'alimentação - Tabela 7.1'!$5:$5,0)+4), "")</f>
        <v/>
      </c>
    </row>
    <row r="6596" spans="1:7" x14ac:dyDescent="0.25">
      <c r="A6596" s="59" t="str">
        <f>IF(
   SUMPRODUCT(--('alimentação - Tabela 7.1'!$5:$5=TEXT(DATE(2020,INT((ROW(A6594)-1)/33)+1,1),"mmmm/aaaa"))) &gt; 0,
   TEXT(DATE(2020,INT((ROW(A6594)-1)/33)+1,1),"mmm/aa"),
   ""
)</f>
        <v/>
      </c>
      <c r="B6596" s="61" t="str">
        <f>IF(A6596&lt;&gt;"", 'alimentação - Tabela 7.1'!$B$33, "" )</f>
        <v/>
      </c>
      <c r="C6596" s="62" t="str">
        <f>IFERROR(INDEX('alimentação - Tabela 7.1'!$33:$33,
MATCH(TEXT('Tabela 7.1'!A6596,"mmmm/aaaa"),'alimentação - Tabela 7.1'!$5:$5,0)), "")</f>
        <v/>
      </c>
      <c r="D6596" s="62" t="str">
        <f>IFERROR(INDEX('alimentação - Tabela 7.1'!$33:$33,
MATCH(TEXT('Tabela 7.1'!$A6596,"mmmm/aaaa"),'alimentação - Tabela 7.1'!$5:$5,0)+1), "")</f>
        <v/>
      </c>
      <c r="E6596" s="62" t="str">
        <f>IFERROR(INDEX('alimentação - Tabela 7.1'!$33:$33,
MATCH(TEXT('Tabela 7.1'!$A6596,"mmmm/aaaa"),'alimentação - Tabela 7.1'!$5:$5,0)+2), "")</f>
        <v/>
      </c>
      <c r="F6596" s="62" t="str">
        <f>IFERROR(INDEX('alimentação - Tabela 7.1'!$33:$33,
MATCH(TEXT('Tabela 7.1'!$A6596,"mmmm/aaaa"),'alimentação - Tabela 7.1'!$5:$5,0)+3), "")</f>
        <v/>
      </c>
      <c r="G6596" s="95" t="str">
        <f>IFERROR(INDEX('alimentação - Tabela 7.1'!$33:$33,
MATCH(TEXT('Tabela 7.1'!$A6596,"mmmm/aaaa"),'alimentação - Tabela 7.1'!$5:$5,0)+4), "")</f>
        <v/>
      </c>
    </row>
    <row r="6597" spans="1:7" x14ac:dyDescent="0.25">
      <c r="A6597" s="59" t="str">
        <f>IF(
   SUMPRODUCT(--('alimentação - Tabela 7.1'!$5:$5=TEXT(DATE(2020,INT((ROW(A6595)-1)/33)+1,1),"mmmm/aaaa"))) &gt; 0,
   TEXT(DATE(2020,INT((ROW(A6595)-1)/33)+1,1),"mmm/aa"),
   ""
)</f>
        <v/>
      </c>
      <c r="B6597" s="61" t="str">
        <f>IF(A6597&lt;&gt;"", 'alimentação - Tabela 7.1'!$B$34, "" )</f>
        <v/>
      </c>
      <c r="C6597" s="62" t="str">
        <f>IFERROR(INDEX('alimentação - Tabela 7.1'!$34:$34,
MATCH(TEXT('Tabela 7.1'!A6597,"mmmm/aaaa"),'alimentação - Tabela 7.1'!$5:$5,0)), "")</f>
        <v/>
      </c>
      <c r="D6597" s="62" t="str">
        <f>IFERROR(INDEX('alimentação - Tabela 7.1'!$34:$34,
MATCH(TEXT('Tabela 7.1'!$A6597,"mmmm/aaaa"),'alimentação - Tabela 7.1'!$5:$5,0)+1), "")</f>
        <v/>
      </c>
      <c r="E6597" s="62" t="str">
        <f>IFERROR(INDEX('alimentação - Tabela 7.1'!$34:$34,
MATCH(TEXT('Tabela 7.1'!$A6597,"mmmm/aaaa"),'alimentação - Tabela 7.1'!$5:$5,0)+2), "")</f>
        <v/>
      </c>
      <c r="F6597" s="62" t="str">
        <f>IFERROR(INDEX('alimentação - Tabela 7.1'!$34:$34,
MATCH(TEXT('Tabela 7.1'!$A6597,"mmmm/aaaa"),'alimentação - Tabela 7.1'!$5:$5,0)+3), "")</f>
        <v/>
      </c>
      <c r="G6597" s="95" t="str">
        <f>IFERROR(INDEX('alimentação - Tabela 7.1'!$34:$34,
MATCH(TEXT('Tabela 7.1'!$A6597,"mmmm/aaaa"),'alimentação - Tabela 7.1'!$5:$5,0)+4), "")</f>
        <v/>
      </c>
    </row>
    <row r="6598" spans="1:7" x14ac:dyDescent="0.25">
      <c r="A6598" s="59" t="str">
        <f>IF(
   SUMPRODUCT(--('alimentação - Tabela 7.1'!$5:$5=TEXT(DATE(2020,INT((ROW(A6596)-1)/33)+1,1),"mmmm/aaaa"))) &gt; 0,
   TEXT(DATE(2020,INT((ROW(A6596)-1)/33)+1,1),"mmm/aa"),
   ""
)</f>
        <v/>
      </c>
      <c r="B6598" s="61" t="str">
        <f>IF(A6598&lt;&gt;"", 'alimentação - Tabela 7.1'!$B$35, "" )</f>
        <v/>
      </c>
      <c r="C6598" s="62" t="str">
        <f>IFERROR(INDEX('alimentação - Tabela 7.1'!$35:$35,
MATCH(TEXT('Tabela 7.1'!A6598,"mmmm/aaaa"),'alimentação - Tabela 7.1'!$5:$5,0)), "")</f>
        <v/>
      </c>
      <c r="D6598" s="62" t="str">
        <f>IFERROR(INDEX('alimentação - Tabela 7.1'!$35:$35,
MATCH(TEXT('Tabela 7.1'!$A6598,"mmmm/aaaa"),'alimentação - Tabela 7.1'!$5:$5,0)+1), "")</f>
        <v/>
      </c>
      <c r="E6598" s="62" t="str">
        <f>IFERROR(INDEX('alimentação - Tabela 7.1'!$35:$35,
MATCH(TEXT('Tabela 7.1'!$A6598,"mmmm/aaaa"),'alimentação - Tabela 7.1'!$5:$5,0)+2), "")</f>
        <v/>
      </c>
      <c r="F6598" s="62" t="str">
        <f>IFERROR(INDEX('alimentação - Tabela 7.1'!$35:$35,
MATCH(TEXT('Tabela 7.1'!$A6598,"mmmm/aaaa"),'alimentação - Tabela 7.1'!$5:$5,0)+3), "")</f>
        <v/>
      </c>
      <c r="G6598" s="95" t="str">
        <f>IFERROR(INDEX('alimentação - Tabela 7.1'!$35:$35,
MATCH(TEXT('Tabela 7.1'!$A6598,"mmmm/aaaa"),'alimentação - Tabela 7.1'!$5:$5,0)+4), "")</f>
        <v/>
      </c>
    </row>
    <row r="6599" spans="1:7" x14ac:dyDescent="0.25">
      <c r="A6599" s="59" t="str">
        <f>IF(
   SUMPRODUCT(--('alimentação - Tabela 7.1'!$5:$5=TEXT(DATE(2020,INT((ROW(A6597)-1)/33)+1,1),"mmmm/aaaa"))) &gt; 0,
   TEXT(DATE(2020,INT((ROW(A6597)-1)/33)+1,1),"mmm/aa"),
   ""
)</f>
        <v/>
      </c>
      <c r="B6599" s="61" t="str">
        <f>IF(A6599&lt;&gt;"", 'alimentação - Tabela 7.1'!$B$36, "" )</f>
        <v/>
      </c>
      <c r="C6599" s="62" t="str">
        <f>IFERROR(INDEX('alimentação - Tabela 7.1'!$36:$36,
MATCH(TEXT('Tabela 7.1'!A6599,"mmmm/aaaa"),'alimentação - Tabela 7.1'!$5:$5,0)), "")</f>
        <v/>
      </c>
      <c r="D6599" s="62" t="str">
        <f>IFERROR(INDEX('alimentação - Tabela 7.1'!$36:$36,
MATCH(TEXT('Tabela 7.1'!$A6599,"mmmm/aaaa"),'alimentação - Tabela 7.1'!$5:$5,0)+1), "")</f>
        <v/>
      </c>
      <c r="E6599" s="62" t="str">
        <f>IFERROR(INDEX('alimentação - Tabela 7.1'!$36:$36,
MATCH(TEXT('Tabela 7.1'!$A6599,"mmmm/aaaa"),'alimentação - Tabela 7.1'!$5:$5,0)+2), "")</f>
        <v/>
      </c>
      <c r="F6599" s="62" t="str">
        <f>IFERROR(INDEX('alimentação - Tabela 7.1'!$36:$36,
MATCH(TEXT('Tabela 7.1'!$A6599,"mmmm/aaaa"),'alimentação - Tabela 7.1'!$5:$5,0)+3), "")</f>
        <v/>
      </c>
      <c r="G6599" s="95" t="str">
        <f>IFERROR(INDEX('alimentação - Tabela 7.1'!$36:$36,
MATCH(TEXT('Tabela 7.1'!$A6599,"mmmm/aaaa"),'alimentação - Tabela 7.1'!$5:$5,0)+4), "")</f>
        <v/>
      </c>
    </row>
    <row r="6600" spans="1:7" x14ac:dyDescent="0.25">
      <c r="A6600" s="59" t="str">
        <f>IF(
   SUMPRODUCT(--('alimentação - Tabela 7.1'!$5:$5=TEXT(DATE(2020,INT((ROW(A6598)-1)/33)+1,1),"mmmm/aaaa"))) &gt; 0,
   TEXT(DATE(2020,INT((ROW(A6598)-1)/33)+1,1),"mmm/aa"),
   ""
)</f>
        <v/>
      </c>
      <c r="B6600" s="61" t="str">
        <f>IF(A6600&lt;&gt;"", 'alimentação - Tabela 7.1'!$B$37, "" )</f>
        <v/>
      </c>
      <c r="C6600" s="62" t="str">
        <f>IFERROR(INDEX('alimentação - Tabela 7.1'!$37:$37,
MATCH(TEXT('Tabela 7.1'!A6600,"mmmm/aaaa"),'alimentação - Tabela 7.1'!$5:$5,0)), "")</f>
        <v/>
      </c>
      <c r="D6600" s="62" t="str">
        <f>IFERROR(INDEX('alimentação - Tabela 7.1'!$37:$37,
MATCH(TEXT('Tabela 7.1'!$A6600,"mmmm/aaaa"),'alimentação - Tabela 7.1'!$5:$5,0)+1), "")</f>
        <v/>
      </c>
      <c r="E6600" s="62" t="str">
        <f>IFERROR(INDEX('alimentação - Tabela 7.1'!$37:$37,
MATCH(TEXT('Tabela 7.1'!$A6600,"mmmm/aaaa"),'alimentação - Tabela 7.1'!$5:$5,0)+2), "")</f>
        <v/>
      </c>
      <c r="F6600" s="62" t="str">
        <f>IFERROR(INDEX('alimentação - Tabela 7.1'!$37:$37,
MATCH(TEXT('Tabela 7.1'!$A6600,"mmmm/aaaa"),'alimentação - Tabela 7.1'!$5:$5,0)+3), "")</f>
        <v/>
      </c>
      <c r="G6600" s="95" t="str">
        <f>IFERROR(INDEX('alimentação - Tabela 7.1'!$37:$37,
MATCH(TEXT('Tabela 7.1'!$A6600,"mmmm/aaaa"),'alimentação - Tabela 7.1'!$5:$5,0)+4), "")</f>
        <v/>
      </c>
    </row>
    <row r="6601" spans="1:7" x14ac:dyDescent="0.25">
      <c r="A6601" s="59" t="str">
        <f>IF(
   SUMPRODUCT(--('alimentação - Tabela 7.1'!$5:$5=TEXT(DATE(2020,INT((ROW(A6599)-1)/33)+1,1),"mmmm/aaaa"))) &gt; 0,
   TEXT(DATE(2020,INT((ROW(A6599)-1)/33)+1,1),"mmm/aa"),
   ""
)</f>
        <v/>
      </c>
      <c r="B6601" s="61" t="str">
        <f>IF(A6601&lt;&gt;"", 'alimentação - Tabela 7.1'!$B$38, "" )</f>
        <v/>
      </c>
      <c r="C6601" s="62" t="str">
        <f>IFERROR(INDEX('alimentação - Tabela 7.1'!$38:$38,
MATCH(TEXT('Tabela 7.1'!A6601,"mmmm/aaaa"),'alimentação - Tabela 7.1'!$5:$5,0)), "")</f>
        <v/>
      </c>
      <c r="D6601" s="62" t="str">
        <f>IFERROR(INDEX('alimentação - Tabela 7.1'!$38:$38,
MATCH(TEXT('Tabela 7.1'!$A6601,"mmmm/aaaa"),'alimentação - Tabela 7.1'!$5:$5,0)+1), "")</f>
        <v/>
      </c>
      <c r="E6601" s="62" t="str">
        <f>IFERROR(INDEX('alimentação - Tabela 7.1'!$38:$38,
MATCH(TEXT('Tabela 7.1'!$A6601,"mmmm/aaaa"),'alimentação - Tabela 7.1'!$5:$5,0)+2), "")</f>
        <v/>
      </c>
      <c r="F6601" s="62" t="str">
        <f>IFERROR(INDEX('alimentação - Tabela 7.1'!$38:$38,
MATCH(TEXT('Tabela 7.1'!$A6601,"mmmm/aaaa"),'alimentação - Tabela 7.1'!$5:$5,0)+3), "")</f>
        <v/>
      </c>
      <c r="G6601" s="95" t="str">
        <f>IFERROR(INDEX('alimentação - Tabela 7.1'!$38:$38,
MATCH(TEXT('Tabela 7.1'!$A6601,"mmmm/aaaa"),'alimentação - Tabela 7.1'!$5:$5,0)+4), "")</f>
        <v/>
      </c>
    </row>
    <row r="6602" spans="1:7" x14ac:dyDescent="0.25">
      <c r="A6602" s="59" t="str">
        <f>IF(
   SUMPRODUCT(--('alimentação - Tabela 7.1'!$5:$5=TEXT(DATE(2020,INT((ROW(A6600)-1)/33)+1,1),"mmmm/aaaa"))) &gt; 0,
   TEXT(DATE(2020,INT((ROW(A6600)-1)/33)+1,1),"mmm/aa"),
   ""
)</f>
        <v/>
      </c>
      <c r="B6602" s="61" t="str">
        <f>IF(A6602&lt;&gt;"", 'alimentação - Tabela 7.1'!$B$39, "" )</f>
        <v/>
      </c>
      <c r="C6602" s="62" t="str">
        <f>IFERROR(INDEX('alimentação - Tabela 7.1'!$39:$39,
MATCH(TEXT('Tabela 7.1'!A6602,"mmmm/aaaa"),'alimentação - Tabela 7.1'!$5:$5,0)), "")</f>
        <v/>
      </c>
      <c r="D6602" s="62" t="str">
        <f>IFERROR(INDEX('alimentação - Tabela 7.1'!$39:$39,
MATCH(TEXT('Tabela 7.1'!$A6602,"mmmm/aaaa"),'alimentação - Tabela 7.1'!$5:$5,0)+1), "")</f>
        <v/>
      </c>
      <c r="E6602" s="62" t="str">
        <f>IFERROR(INDEX('alimentação - Tabela 7.1'!$39:$39,
MATCH(TEXT('Tabela 7.1'!$A6602,"mmmm/aaaa"),'alimentação - Tabela 7.1'!$5:$5,0)+2), "")</f>
        <v/>
      </c>
      <c r="F6602" s="62" t="str">
        <f>IFERROR(INDEX('alimentação - Tabela 7.1'!$39:$39,
MATCH(TEXT('Tabela 7.1'!$A6602,"mmmm/aaaa"),'alimentação - Tabela 7.1'!$5:$5,0)+3), "")</f>
        <v/>
      </c>
      <c r="G6602" s="95" t="str">
        <f>IFERROR(INDEX('alimentação - Tabela 7.1'!$39:$39,
MATCH(TEXT('Tabela 7.1'!$A6602,"mmmm/aaaa"),'alimentação - Tabela 7.1'!$5:$5,0)+4), "")</f>
        <v/>
      </c>
    </row>
    <row r="6603" spans="1:7" x14ac:dyDescent="0.25">
      <c r="A6603" s="59" t="str">
        <f>IF(
   SUMPRODUCT(--('alimentação - Tabela 7.1'!$5:$5=TEXT(DATE(2020,INT((ROW(A6601)-1)/33)+1,1),"mmmm/aaaa"))) &gt; 0,
   TEXT(DATE(2020,INT((ROW(A6601)-1)/33)+1,1),"mmm/aa"),
   ""
)</f>
        <v/>
      </c>
      <c r="B6603" s="61" t="str">
        <f>IF(A6603&lt;&gt;"", 'alimentação - Tabela 7.1'!$B$7, "" )</f>
        <v/>
      </c>
      <c r="C6603" s="62" t="str">
        <f>IFERROR(INDEX('alimentação - Tabela 7.1'!$7:$7,
MATCH(TEXT('Tabela 7.1'!A6603,"mmmm/aaaa"),'alimentação - Tabela 7.1'!$5:$5,0)), "")</f>
        <v/>
      </c>
      <c r="D6603" s="62" t="str">
        <f>IFERROR(INDEX('alimentação - Tabela 7.1'!$7:$7,
MATCH(TEXT('Tabela 7.1'!$A6603,"mmmm/aaaa"),'alimentação - Tabela 7.1'!$5:$5,0)+1), "")</f>
        <v/>
      </c>
      <c r="E6603" s="62" t="str">
        <f>IFERROR(INDEX('alimentação - Tabela 7.1'!$7:$7,
MATCH(TEXT('Tabela 7.1'!$A6603,"mmmm/aaaa"),'alimentação - Tabela 7.1'!$5:$5,0)+2), "")</f>
        <v/>
      </c>
      <c r="F6603" s="62" t="str">
        <f>IFERROR(INDEX('alimentação - Tabela 7.1'!$7:$7,
MATCH(TEXT('Tabela 7.1'!$A6603,"mmmm/aaaa"),'alimentação - Tabela 7.1'!$5:$5,0)+3), "")</f>
        <v/>
      </c>
      <c r="G6603" s="95" t="str">
        <f>IFERROR(INDEX('alimentação - Tabela 7.1'!$7:$7,
MATCH(TEXT('Tabela 7.1'!$A6603,"mmmm/aaaa"),'alimentação - Tabela 7.1'!$5:$5,0)+4), "")</f>
        <v/>
      </c>
    </row>
    <row r="6604" spans="1:7" x14ac:dyDescent="0.25">
      <c r="A6604" s="59" t="str">
        <f>IF(
   SUMPRODUCT(--('alimentação - Tabela 7.1'!$5:$5=TEXT(DATE(2020,INT((ROW(A6602)-1)/33)+1,1),"mmmm/aaaa"))) &gt; 0,
   TEXT(DATE(2020,INT((ROW(A6602)-1)/33)+1,1),"mmm/aa"),
   ""
)</f>
        <v/>
      </c>
      <c r="B6604" s="61" t="str">
        <f>IF(A6604&lt;&gt;"", 'alimentação - Tabela 7.1'!$B$8, "" )</f>
        <v/>
      </c>
      <c r="C6604" s="62" t="str">
        <f>IFERROR(INDEX('alimentação - Tabela 7.1'!$8:$8,
MATCH(TEXT('Tabela 7.1'!A6604,"mmmm/aaaa"),'alimentação - Tabela 7.1'!$5:$5,0)), "")</f>
        <v/>
      </c>
      <c r="D6604" s="62" t="str">
        <f>IFERROR(INDEX('alimentação - Tabela 7.1'!$8:$8,
MATCH(TEXT('Tabela 7.1'!$A6604,"mmmm/aaaa"),'alimentação - Tabela 7.1'!$5:$5,0)+1), "")</f>
        <v/>
      </c>
      <c r="E6604" s="62" t="str">
        <f>IFERROR(INDEX('alimentação - Tabela 7.1'!$8:$8,
MATCH(TEXT('Tabela 7.1'!$A6604,"mmmm/aaaa"),'alimentação - Tabela 7.1'!$5:$5,0)+2), "")</f>
        <v/>
      </c>
      <c r="F6604" s="62" t="str">
        <f>IFERROR(INDEX('alimentação - Tabela 7.1'!$8:$8,
MATCH(TEXT('Tabela 7.1'!$A6604,"mmmm/aaaa"),'alimentação - Tabela 7.1'!$5:$5,0)+3), "")</f>
        <v/>
      </c>
      <c r="G6604" s="95" t="str">
        <f>IFERROR(INDEX('alimentação - Tabela 7.1'!$8:$8,
MATCH(TEXT('Tabela 7.1'!$A6604,"mmmm/aaaa"),'alimentação - Tabela 7.1'!$5:$5,0)+4), "")</f>
        <v/>
      </c>
    </row>
    <row r="6605" spans="1:7" x14ac:dyDescent="0.25">
      <c r="A6605" s="59" t="str">
        <f>IF(
   SUMPRODUCT(--('alimentação - Tabela 7.1'!$5:$5=TEXT(DATE(2020,INT((ROW(A6603)-1)/33)+1,1),"mmmm/aaaa"))) &gt; 0,
   TEXT(DATE(2020,INT((ROW(A6603)-1)/33)+1,1),"mmm/aa"),
   ""
)</f>
        <v/>
      </c>
      <c r="B6605" s="61" t="str">
        <f>IF(A6605&lt;&gt;"", 'alimentação - Tabela 7.1'!$B$9, "" )</f>
        <v/>
      </c>
      <c r="C6605" s="62" t="str">
        <f>IFERROR(INDEX('alimentação - Tabela 7.1'!$9:$9,
MATCH(TEXT('Tabela 7.1'!A6605,"mmmm/aaaa"),'alimentação - Tabela 7.1'!$5:$5,0)), "")</f>
        <v/>
      </c>
      <c r="D6605" s="62" t="str">
        <f>IFERROR(INDEX('alimentação - Tabela 7.1'!$9:$9,
MATCH(TEXT('Tabela 7.1'!$A6605,"mmmm/aaaa"),'alimentação - Tabela 7.1'!$5:$5,0)+1), "")</f>
        <v/>
      </c>
      <c r="E6605" s="62" t="str">
        <f>IFERROR(INDEX('alimentação - Tabela 7.1'!$9:$9,
MATCH(TEXT('Tabela 7.1'!$A6605,"mmmm/aaaa"),'alimentação - Tabela 7.1'!$5:$5,0)+2), "")</f>
        <v/>
      </c>
      <c r="F6605" s="62" t="str">
        <f>IFERROR(INDEX('alimentação - Tabela 7.1'!$9:$9,
MATCH(TEXT('Tabela 7.1'!$A6605,"mmmm/aaaa"),'alimentação - Tabela 7.1'!$5:$5,0)+3), "")</f>
        <v/>
      </c>
      <c r="G6605" s="95" t="str">
        <f>IFERROR(INDEX('alimentação - Tabela 7.1'!$9:$9,
MATCH(TEXT('Tabela 7.1'!$A6605,"mmmm/aaaa"),'alimentação - Tabela 7.1'!$5:$5,0)+4), "")</f>
        <v/>
      </c>
    </row>
    <row r="6606" spans="1:7" x14ac:dyDescent="0.25">
      <c r="A6606" s="59" t="str">
        <f>IF(
   SUMPRODUCT(--('alimentação - Tabela 7.1'!$5:$5=TEXT(DATE(2020,INT((ROW(A6604)-1)/33)+1,1),"mmmm/aaaa"))) &gt; 0,
   TEXT(DATE(2020,INT((ROW(A6604)-1)/33)+1,1),"mmm/aa"),
   ""
)</f>
        <v/>
      </c>
      <c r="B6606" s="61" t="str">
        <f>IF(A6606&lt;&gt;"", 'alimentação - Tabela 7.1'!$B$10, "" )</f>
        <v/>
      </c>
      <c r="C6606" s="62" t="str">
        <f>IFERROR(INDEX('alimentação - Tabela 7.1'!$10:$10,
MATCH(TEXT('Tabela 7.1'!A6606,"mmmm/aaaa"),'alimentação - Tabela 7.1'!$5:$5,0)), "")</f>
        <v/>
      </c>
      <c r="D6606" s="62" t="str">
        <f>IFERROR(INDEX('alimentação - Tabela 7.1'!$10:$10,
MATCH(TEXT('Tabela 7.1'!$A6606,"mmmm/aaaa"),'alimentação - Tabela 7.1'!$5:$5,0)+1), "")</f>
        <v/>
      </c>
      <c r="E6606" s="62" t="str">
        <f>IFERROR(INDEX('alimentação - Tabela 7.1'!$10:$10,
MATCH(TEXT('Tabela 7.1'!$A6606,"mmmm/aaaa"),'alimentação - Tabela 7.1'!$5:$5,0)+2), "")</f>
        <v/>
      </c>
      <c r="F6606" s="62" t="str">
        <f>IFERROR(INDEX('alimentação - Tabela 7.1'!$10:$10,
MATCH(TEXT('Tabela 7.1'!$A6606,"mmmm/aaaa"),'alimentação - Tabela 7.1'!$5:$5,0)+3), "")</f>
        <v/>
      </c>
      <c r="G6606" s="95" t="str">
        <f>IFERROR(INDEX('alimentação - Tabela 7.1'!$10:$10,
MATCH(TEXT('Tabela 7.1'!$A6606,"mmmm/aaaa"),'alimentação - Tabela 7.1'!$5:$5,0)+4), "")</f>
        <v/>
      </c>
    </row>
    <row r="6607" spans="1:7" x14ac:dyDescent="0.25">
      <c r="A6607" s="59" t="str">
        <f>IF(
   SUMPRODUCT(--('alimentação - Tabela 7.1'!$5:$5=TEXT(DATE(2020,INT((ROW(A6605)-1)/33)+1,1),"mmmm/aaaa"))) &gt; 0,
   TEXT(DATE(2020,INT((ROW(A6605)-1)/33)+1,1),"mmm/aa"),
   ""
)</f>
        <v/>
      </c>
      <c r="B6607" s="61" t="str">
        <f>IF(A6607&lt;&gt;"", 'alimentação - Tabela 7.1'!$B$11, "" )</f>
        <v/>
      </c>
      <c r="C6607" s="62" t="str">
        <f>IFERROR(INDEX('alimentação - Tabela 7.1'!$11:$11,
MATCH(TEXT('Tabela 7.1'!A6607,"mmmm/aaaa"),'alimentação - Tabela 7.1'!$5:$5,0)), "")</f>
        <v/>
      </c>
      <c r="D6607" s="62" t="str">
        <f>IFERROR(INDEX('alimentação - Tabela 7.1'!$11:$11,
MATCH(TEXT('Tabela 7.1'!$A6607,"mmmm/aaaa"),'alimentação - Tabela 7.1'!$5:$5,0)+1), "")</f>
        <v/>
      </c>
      <c r="E6607" s="62" t="str">
        <f>IFERROR(INDEX('alimentação - Tabela 7.1'!$11:$11,
MATCH(TEXT('Tabela 7.1'!$A6607,"mmmm/aaaa"),'alimentação - Tabela 7.1'!$5:$5,0)+2), "")</f>
        <v/>
      </c>
      <c r="F6607" s="62" t="str">
        <f>IFERROR(INDEX('alimentação - Tabela 7.1'!$11:$11,
MATCH(TEXT('Tabela 7.1'!$A6607,"mmmm/aaaa"),'alimentação - Tabela 7.1'!$5:$5,0)+3), "")</f>
        <v/>
      </c>
      <c r="G6607" s="95" t="str">
        <f>IFERROR(INDEX('alimentação - Tabela 7.1'!$11:$11,
MATCH(TEXT('Tabela 7.1'!$A6607,"mmmm/aaaa"),'alimentação - Tabela 7.1'!$5:$5,0)+4), "")</f>
        <v/>
      </c>
    </row>
    <row r="6608" spans="1:7" x14ac:dyDescent="0.25">
      <c r="A6608" s="59" t="str">
        <f>IF(
   SUMPRODUCT(--('alimentação - Tabela 7.1'!$5:$5=TEXT(DATE(2020,INT((ROW(A6606)-1)/33)+1,1),"mmmm/aaaa"))) &gt; 0,
   TEXT(DATE(2020,INT((ROW(A6606)-1)/33)+1,1),"mmm/aa"),
   ""
)</f>
        <v/>
      </c>
      <c r="B6608" s="61" t="str">
        <f>IF(A6608&lt;&gt;"", 'alimentação - Tabela 7.1'!$B$12, "" )</f>
        <v/>
      </c>
      <c r="C6608" s="62" t="str">
        <f>IFERROR(INDEX('alimentação - Tabela 7.1'!$12:$12,
MATCH(TEXT('Tabela 7.1'!A6608,"mmmm/aaaa"),'alimentação - Tabela 7.1'!$5:$5,0)), "")</f>
        <v/>
      </c>
      <c r="D6608" s="62" t="str">
        <f>IFERROR(INDEX('alimentação - Tabela 7.1'!$12:$12,
MATCH(TEXT('Tabela 7.1'!$A6608,"mmmm/aaaa"),'alimentação - Tabela 7.1'!$5:$5,0)+1), "")</f>
        <v/>
      </c>
      <c r="E6608" s="62" t="str">
        <f>IFERROR(INDEX('alimentação - Tabela 7.1'!$12:$12,
MATCH(TEXT('Tabela 7.1'!$A6608,"mmmm/aaaa"),'alimentação - Tabela 7.1'!$5:$5,0)+2), "")</f>
        <v/>
      </c>
      <c r="F6608" s="62" t="str">
        <f>IFERROR(INDEX('alimentação - Tabela 7.1'!$12:$12,
MATCH(TEXT('Tabela 7.1'!$A6608,"mmmm/aaaa"),'alimentação - Tabela 7.1'!$5:$5,0)+3), "")</f>
        <v/>
      </c>
      <c r="G6608" s="95" t="str">
        <f>IFERROR(INDEX('alimentação - Tabela 7.1'!$12:$12,
MATCH(TEXT('Tabela 7.1'!$A6608,"mmmm/aaaa"),'alimentação - Tabela 7.1'!$5:$5,0)+4), "")</f>
        <v/>
      </c>
    </row>
    <row r="6609" spans="1:7" x14ac:dyDescent="0.25">
      <c r="A6609" s="59" t="str">
        <f>IF(
   SUMPRODUCT(--('alimentação - Tabela 7.1'!$5:$5=TEXT(DATE(2020,INT((ROW(A6607)-1)/33)+1,1),"mmmm/aaaa"))) &gt; 0,
   TEXT(DATE(2020,INT((ROW(A6607)-1)/33)+1,1),"mmm/aa"),
   ""
)</f>
        <v/>
      </c>
      <c r="B6609" s="61" t="str">
        <f>IF(A6609&lt;&gt;"", 'alimentação - Tabela 7.1'!$B$13, "" )</f>
        <v/>
      </c>
      <c r="C6609" s="62" t="str">
        <f>IFERROR(INDEX('alimentação - Tabela 7.1'!$13:$13,
MATCH(TEXT('Tabela 7.1'!A6609,"mmmm/aaaa"),'alimentação - Tabela 7.1'!$5:$5,0)), "")</f>
        <v/>
      </c>
      <c r="D6609" s="62" t="str">
        <f>IFERROR(INDEX('alimentação - Tabela 7.1'!$13:$13,
MATCH(TEXT('Tabela 7.1'!$A6609,"mmmm/aaaa"),'alimentação - Tabela 7.1'!$5:$5,0)+1), "")</f>
        <v/>
      </c>
      <c r="E6609" s="62" t="str">
        <f>IFERROR(INDEX('alimentação - Tabela 7.1'!$13:$13,
MATCH(TEXT('Tabela 7.1'!$A6609,"mmmm/aaaa"),'alimentação - Tabela 7.1'!$5:$5,0)+2), "")</f>
        <v/>
      </c>
      <c r="F6609" s="62" t="str">
        <f>IFERROR(INDEX('alimentação - Tabela 7.1'!$13:$13,
MATCH(TEXT('Tabela 7.1'!$A6609,"mmmm/aaaa"),'alimentação - Tabela 7.1'!$5:$5,0)+3), "")</f>
        <v/>
      </c>
      <c r="G6609" s="95" t="str">
        <f>IFERROR(INDEX('alimentação - Tabela 7.1'!$13:$13,
MATCH(TEXT('Tabela 7.1'!$A6609,"mmmm/aaaa"),'alimentação - Tabela 7.1'!$5:$5,0)+4), "")</f>
        <v/>
      </c>
    </row>
    <row r="6610" spans="1:7" x14ac:dyDescent="0.25">
      <c r="A6610" s="59" t="str">
        <f>IF(
   SUMPRODUCT(--('alimentação - Tabela 7.1'!$5:$5=TEXT(DATE(2020,INT((ROW(A6608)-1)/33)+1,1),"mmmm/aaaa"))) &gt; 0,
   TEXT(DATE(2020,INT((ROW(A6608)-1)/33)+1,1),"mmm/aa"),
   ""
)</f>
        <v/>
      </c>
      <c r="B6610" s="61" t="str">
        <f>IF(A6610&lt;&gt;"", 'alimentação - Tabela 7.1'!$B$14, "" )</f>
        <v/>
      </c>
      <c r="C6610" s="62" t="str">
        <f>IFERROR(INDEX('alimentação - Tabela 7.1'!$14:$14,
MATCH(TEXT('Tabela 7.1'!A6610,"mmmm/aaaa"),'alimentação - Tabela 7.1'!$5:$5,0)), "")</f>
        <v/>
      </c>
      <c r="D6610" s="62" t="str">
        <f>IFERROR(INDEX('alimentação - Tabela 7.1'!$14:$14,
MATCH(TEXT('Tabela 7.1'!$A6610,"mmmm/aaaa"),'alimentação - Tabela 7.1'!$5:$5,0)+1), "")</f>
        <v/>
      </c>
      <c r="E6610" s="62" t="str">
        <f>IFERROR(INDEX('alimentação - Tabela 7.1'!$14:$14,
MATCH(TEXT('Tabela 7.1'!$A6610,"mmmm/aaaa"),'alimentação - Tabela 7.1'!$5:$5,0)+2), "")</f>
        <v/>
      </c>
      <c r="F6610" s="62" t="str">
        <f>IFERROR(INDEX('alimentação - Tabela 7.1'!$14:$14,
MATCH(TEXT('Tabela 7.1'!$A6610,"mmmm/aaaa"),'alimentação - Tabela 7.1'!$5:$5,0)+3), "")</f>
        <v/>
      </c>
      <c r="G6610" s="95" t="str">
        <f>IFERROR(INDEX('alimentação - Tabela 7.1'!$14:$14,
MATCH(TEXT('Tabela 7.1'!$A6610,"mmmm/aaaa"),'alimentação - Tabela 7.1'!$5:$5,0)+4), "")</f>
        <v/>
      </c>
    </row>
    <row r="6611" spans="1:7" x14ac:dyDescent="0.25">
      <c r="A6611" s="59" t="str">
        <f>IF(
   SUMPRODUCT(--('alimentação - Tabela 7.1'!$5:$5=TEXT(DATE(2020,INT((ROW(A6609)-1)/33)+1,1),"mmmm/aaaa"))) &gt; 0,
   TEXT(DATE(2020,INT((ROW(A6609)-1)/33)+1,1),"mmm/aa"),
   ""
)</f>
        <v/>
      </c>
      <c r="B6611" s="61" t="str">
        <f>IF(A6611&lt;&gt;"", 'alimentação - Tabela 7.1'!$B$15, "" )</f>
        <v/>
      </c>
      <c r="C6611" s="62" t="str">
        <f>IFERROR(INDEX('alimentação - Tabela 7.1'!$15:$15,
MATCH(TEXT('Tabela 7.1'!A6611,"mmmm/aaaa"),'alimentação - Tabela 7.1'!$5:$5,0)), "")</f>
        <v/>
      </c>
      <c r="D6611" s="62" t="str">
        <f>IFERROR(INDEX('alimentação - Tabela 7.1'!$15:$15,
MATCH(TEXT('Tabela 7.1'!$A6611,"mmmm/aaaa"),'alimentação - Tabela 7.1'!$5:$5,0)+1), "")</f>
        <v/>
      </c>
      <c r="E6611" s="62" t="str">
        <f>IFERROR(INDEX('alimentação - Tabela 7.1'!$15:$15,
MATCH(TEXT('Tabela 7.1'!$A6611,"mmmm/aaaa"),'alimentação - Tabela 7.1'!$5:$5,0)+2), "")</f>
        <v/>
      </c>
      <c r="F6611" s="62" t="str">
        <f>IFERROR(INDEX('alimentação - Tabela 7.1'!$15:$15,
MATCH(TEXT('Tabela 7.1'!$A6611,"mmmm/aaaa"),'alimentação - Tabela 7.1'!$5:$5,0)+3), "")</f>
        <v/>
      </c>
      <c r="G6611" s="95" t="str">
        <f>IFERROR(INDEX('alimentação - Tabela 7.1'!$15:$15,
MATCH(TEXT('Tabela 7.1'!$A6611,"mmmm/aaaa"),'alimentação - Tabela 7.1'!$5:$5,0)+4), "")</f>
        <v/>
      </c>
    </row>
    <row r="6612" spans="1:7" x14ac:dyDescent="0.25">
      <c r="A6612" s="59" t="str">
        <f>IF(
   SUMPRODUCT(--('alimentação - Tabela 7.1'!$5:$5=TEXT(DATE(2020,INT((ROW(A6610)-1)/33)+1,1),"mmmm/aaaa"))) &gt; 0,
   TEXT(DATE(2020,INT((ROW(A6610)-1)/33)+1,1),"mmm/aa"),
   ""
)</f>
        <v/>
      </c>
      <c r="B6612" s="61" t="str">
        <f>IF(A6612&lt;&gt;"", 'alimentação - Tabela 7.1'!$B$16, "" )</f>
        <v/>
      </c>
      <c r="C6612" s="62" t="str">
        <f>IFERROR(INDEX('alimentação - Tabela 7.1'!$16:$16,
MATCH(TEXT('Tabela 7.1'!A6612,"mmmm/aaaa"),'alimentação - Tabela 7.1'!$5:$5,0)), "")</f>
        <v/>
      </c>
      <c r="D6612" s="62" t="str">
        <f>IFERROR(INDEX('alimentação - Tabela 7.1'!$16:$16,
MATCH(TEXT('Tabela 7.1'!$A6612,"mmmm/aaaa"),'alimentação - Tabela 7.1'!$5:$5,0)+1), "")</f>
        <v/>
      </c>
      <c r="E6612" s="62" t="str">
        <f>IFERROR(INDEX('alimentação - Tabela 7.1'!$16:$16,
MATCH(TEXT('Tabela 7.1'!$A6612,"mmmm/aaaa"),'alimentação - Tabela 7.1'!$5:$5,0)+2), "")</f>
        <v/>
      </c>
      <c r="F6612" s="62" t="str">
        <f>IFERROR(INDEX('alimentação - Tabela 7.1'!$16:$16,
MATCH(TEXT('Tabela 7.1'!$A6612,"mmmm/aaaa"),'alimentação - Tabela 7.1'!$5:$5,0)+3), "")</f>
        <v/>
      </c>
      <c r="G6612" s="95" t="str">
        <f>IFERROR(INDEX('alimentação - Tabela 7.1'!$16:$16,
MATCH(TEXT('Tabela 7.1'!$A6612,"mmmm/aaaa"),'alimentação - Tabela 7.1'!$5:$5,0)+4), "")</f>
        <v/>
      </c>
    </row>
    <row r="6613" spans="1:7" x14ac:dyDescent="0.25">
      <c r="A6613" s="59" t="str">
        <f>IF(
   SUMPRODUCT(--('alimentação - Tabela 7.1'!$5:$5=TEXT(DATE(2020,INT((ROW(A6611)-1)/33)+1,1),"mmmm/aaaa"))) &gt; 0,
   TEXT(DATE(2020,INT((ROW(A6611)-1)/33)+1,1),"mmm/aa"),
   ""
)</f>
        <v/>
      </c>
      <c r="B6613" s="61" t="str">
        <f>IF(A6613&lt;&gt;"", 'alimentação - Tabela 7.1'!$B$17, "" )</f>
        <v/>
      </c>
      <c r="C6613" s="62" t="str">
        <f>IFERROR(INDEX('alimentação - Tabela 7.1'!$17:$17,
MATCH(TEXT('Tabela 7.1'!A6613,"mmmm/aaaa"),'alimentação - Tabela 7.1'!$5:$5,0)), "")</f>
        <v/>
      </c>
      <c r="D6613" s="62" t="str">
        <f>IFERROR(INDEX('alimentação - Tabela 7.1'!$17:$17,
MATCH(TEXT('Tabela 7.1'!$A6613,"mmmm/aaaa"),'alimentação - Tabela 7.1'!$5:$5,0)+1), "")</f>
        <v/>
      </c>
      <c r="E6613" s="62" t="str">
        <f>IFERROR(INDEX('alimentação - Tabela 7.1'!$17:$17,
MATCH(TEXT('Tabela 7.1'!$A6613,"mmmm/aaaa"),'alimentação - Tabela 7.1'!$5:$5,0)+2), "")</f>
        <v/>
      </c>
      <c r="F6613" s="62" t="str">
        <f>IFERROR(INDEX('alimentação - Tabela 7.1'!$17:$17,
MATCH(TEXT('Tabela 7.1'!$A6613,"mmmm/aaaa"),'alimentação - Tabela 7.1'!$5:$5,0)+3), "")</f>
        <v/>
      </c>
      <c r="G6613" s="95" t="str">
        <f>IFERROR(INDEX('alimentação - Tabela 7.1'!$17:$17,
MATCH(TEXT('Tabela 7.1'!$A6613,"mmmm/aaaa"),'alimentação - Tabela 7.1'!$5:$5,0)+4), "")</f>
        <v/>
      </c>
    </row>
    <row r="6614" spans="1:7" x14ac:dyDescent="0.25">
      <c r="A6614" s="59" t="str">
        <f>IF(
   SUMPRODUCT(--('alimentação - Tabela 7.1'!$5:$5=TEXT(DATE(2020,INT((ROW(A6612)-1)/33)+1,1),"mmmm/aaaa"))) &gt; 0,
   TEXT(DATE(2020,INT((ROW(A6612)-1)/33)+1,1),"mmm/aa"),
   ""
)</f>
        <v/>
      </c>
      <c r="B6614" s="61" t="str">
        <f>IF(A6614&lt;&gt;"", 'alimentação - Tabela 7.1'!$B$18, "" )</f>
        <v/>
      </c>
      <c r="C6614" s="62" t="str">
        <f>IFERROR(INDEX('alimentação - Tabela 7.1'!$18:$18,
MATCH(TEXT('Tabela 7.1'!A6614,"mmmm/aaaa"),'alimentação - Tabela 7.1'!$5:$5,0)), "")</f>
        <v/>
      </c>
      <c r="D6614" s="62" t="str">
        <f>IFERROR(INDEX('alimentação - Tabela 7.1'!$18:$18,
MATCH(TEXT('Tabela 7.1'!$A6614,"mmmm/aaaa"),'alimentação - Tabela 7.1'!$5:$5,0)+1), "")</f>
        <v/>
      </c>
      <c r="E6614" s="62" t="str">
        <f>IFERROR(INDEX('alimentação - Tabela 7.1'!$18:$18,
MATCH(TEXT('Tabela 7.1'!$A6614,"mmmm/aaaa"),'alimentação - Tabela 7.1'!$5:$5,0)+2), "")</f>
        <v/>
      </c>
      <c r="F6614" s="62" t="str">
        <f>IFERROR(INDEX('alimentação - Tabela 7.1'!$18:$18,
MATCH(TEXT('Tabela 7.1'!$A6614,"mmmm/aaaa"),'alimentação - Tabela 7.1'!$5:$5,0)+3), "")</f>
        <v/>
      </c>
      <c r="G6614" s="95" t="str">
        <f>IFERROR(INDEX('alimentação - Tabela 7.1'!$18:$18,
MATCH(TEXT('Tabela 7.1'!$A6614,"mmmm/aaaa"),'alimentação - Tabela 7.1'!$5:$5,0)+4), "")</f>
        <v/>
      </c>
    </row>
    <row r="6615" spans="1:7" x14ac:dyDescent="0.25">
      <c r="A6615" s="59" t="str">
        <f>IF(
   SUMPRODUCT(--('alimentação - Tabela 7.1'!$5:$5=TEXT(DATE(2020,INT((ROW(A6613)-1)/33)+1,1),"mmmm/aaaa"))) &gt; 0,
   TEXT(DATE(2020,INT((ROW(A6613)-1)/33)+1,1),"mmm/aa"),
   ""
)</f>
        <v/>
      </c>
      <c r="B6615" s="61" t="str">
        <f>IF(A6615&lt;&gt;"", 'alimentação - Tabela 7.1'!$B$19, "" )</f>
        <v/>
      </c>
      <c r="C6615" s="62" t="str">
        <f>IFERROR(INDEX('alimentação - Tabela 7.1'!$19:$19,
MATCH(TEXT('Tabela 7.1'!A6615,"mmmm/aaaa"),'alimentação - Tabela 7.1'!$5:$5,0)), "")</f>
        <v/>
      </c>
      <c r="D6615" s="62" t="str">
        <f>IFERROR(INDEX('alimentação - Tabela 7.1'!$19:$19,
MATCH(TEXT('Tabela 7.1'!$A6615,"mmmm/aaaa"),'alimentação - Tabela 7.1'!$5:$5,0)+1), "")</f>
        <v/>
      </c>
      <c r="E6615" s="62" t="str">
        <f>IFERROR(INDEX('alimentação - Tabela 7.1'!$19:$19,
MATCH(TEXT('Tabela 7.1'!$A6615,"mmmm/aaaa"),'alimentação - Tabela 7.1'!$5:$5,0)+2), "")</f>
        <v/>
      </c>
      <c r="F6615" s="62" t="str">
        <f>IFERROR(INDEX('alimentação - Tabela 7.1'!$19:$19,
MATCH(TEXT('Tabela 7.1'!$A6615,"mmmm/aaaa"),'alimentação - Tabela 7.1'!$5:$5,0)+3), "")</f>
        <v/>
      </c>
      <c r="G6615" s="95" t="str">
        <f>IFERROR(INDEX('alimentação - Tabela 7.1'!$19:$19,
MATCH(TEXT('Tabela 7.1'!$A6615,"mmmm/aaaa"),'alimentação - Tabela 7.1'!$5:$5,0)+4), "")</f>
        <v/>
      </c>
    </row>
    <row r="6616" spans="1:7" x14ac:dyDescent="0.25">
      <c r="A6616" s="59" t="str">
        <f>IF(
   SUMPRODUCT(--('alimentação - Tabela 7.1'!$5:$5=TEXT(DATE(2020,INT((ROW(A6614)-1)/33)+1,1),"mmmm/aaaa"))) &gt; 0,
   TEXT(DATE(2020,INT((ROW(A6614)-1)/33)+1,1),"mmm/aa"),
   ""
)</f>
        <v/>
      </c>
      <c r="B6616" s="61" t="str">
        <f>IF(A6616&lt;&gt;"", 'alimentação - Tabela 7.1'!$B$20, "" )</f>
        <v/>
      </c>
      <c r="C6616" s="62" t="str">
        <f>IFERROR(INDEX('alimentação - Tabela 7.1'!$20:$20,
MATCH(TEXT('Tabela 7.1'!A6616,"mmmm/aaaa"),'alimentação - Tabela 7.1'!$5:$5,0)), "")</f>
        <v/>
      </c>
      <c r="D6616" s="62" t="str">
        <f>IFERROR(INDEX('alimentação - Tabela 7.1'!$20:$20,
MATCH(TEXT('Tabela 7.1'!$A6616,"mmmm/aaaa"),'alimentação - Tabela 7.1'!$5:$5,0)+1), "")</f>
        <v/>
      </c>
      <c r="E6616" s="62" t="str">
        <f>IFERROR(INDEX('alimentação - Tabela 7.1'!$20:$20,
MATCH(TEXT('Tabela 7.1'!$A6616,"mmmm/aaaa"),'alimentação - Tabela 7.1'!$5:$5,0)+2), "")</f>
        <v/>
      </c>
      <c r="F6616" s="62" t="str">
        <f>IFERROR(INDEX('alimentação - Tabela 7.1'!$20:$20,
MATCH(TEXT('Tabela 7.1'!$A6616,"mmmm/aaaa"),'alimentação - Tabela 7.1'!$5:$5,0)+3), "")</f>
        <v/>
      </c>
      <c r="G6616" s="95" t="str">
        <f>IFERROR(INDEX('alimentação - Tabela 7.1'!$20:$20,
MATCH(TEXT('Tabela 7.1'!$A6616,"mmmm/aaaa"),'alimentação - Tabela 7.1'!$5:$5,0)+4), "")</f>
        <v/>
      </c>
    </row>
    <row r="6617" spans="1:7" x14ac:dyDescent="0.25">
      <c r="A6617" s="59" t="str">
        <f>IF(
   SUMPRODUCT(--('alimentação - Tabela 7.1'!$5:$5=TEXT(DATE(2020,INT((ROW(A6615)-1)/33)+1,1),"mmmm/aaaa"))) &gt; 0,
   TEXT(DATE(2020,INT((ROW(A6615)-1)/33)+1,1),"mmm/aa"),
   ""
)</f>
        <v/>
      </c>
      <c r="B6617" s="61" t="str">
        <f>IF(A6617&lt;&gt;"", 'alimentação - Tabela 7.1'!$B$21, "" )</f>
        <v/>
      </c>
      <c r="C6617" s="62" t="str">
        <f>IFERROR(INDEX('alimentação - Tabela 7.1'!$21:$21,
MATCH(TEXT('Tabela 7.1'!A6617,"mmmm/aaaa"),'alimentação - Tabela 7.1'!$5:$5,0)), "")</f>
        <v/>
      </c>
      <c r="D6617" s="62" t="str">
        <f>IFERROR(INDEX('alimentação - Tabela 7.1'!$21:$21,
MATCH(TEXT('Tabela 7.1'!$A6617,"mmmm/aaaa"),'alimentação - Tabela 7.1'!$5:$5,0)+1), "")</f>
        <v/>
      </c>
      <c r="E6617" s="62" t="str">
        <f>IFERROR(INDEX('alimentação - Tabela 7.1'!$21:$21,
MATCH(TEXT('Tabela 7.1'!$A6617,"mmmm/aaaa"),'alimentação - Tabela 7.1'!$5:$5,0)+2), "")</f>
        <v/>
      </c>
      <c r="F6617" s="62" t="str">
        <f>IFERROR(INDEX('alimentação - Tabela 7.1'!$21:$21,
MATCH(TEXT('Tabela 7.1'!$A6617,"mmmm/aaaa"),'alimentação - Tabela 7.1'!$5:$5,0)+3), "")</f>
        <v/>
      </c>
      <c r="G6617" s="95" t="str">
        <f>IFERROR(INDEX('alimentação - Tabela 7.1'!$21:$21,
MATCH(TEXT('Tabela 7.1'!$A6617,"mmmm/aaaa"),'alimentação - Tabela 7.1'!$5:$5,0)+4), "")</f>
        <v/>
      </c>
    </row>
    <row r="6618" spans="1:7" x14ac:dyDescent="0.25">
      <c r="A6618" s="59" t="str">
        <f>IF(
   SUMPRODUCT(--('alimentação - Tabela 7.1'!$5:$5=TEXT(DATE(2020,INT((ROW(A6616)-1)/33)+1,1),"mmmm/aaaa"))) &gt; 0,
   TEXT(DATE(2020,INT((ROW(A6616)-1)/33)+1,1),"mmm/aa"),
   ""
)</f>
        <v/>
      </c>
      <c r="B6618" s="61" t="str">
        <f>IF(A6618&lt;&gt;"", 'alimentação - Tabela 7.1'!$B$22, "" )</f>
        <v/>
      </c>
      <c r="C6618" s="62" t="str">
        <f>IFERROR(INDEX('alimentação - Tabela 7.1'!$22:$22,
MATCH(TEXT('Tabela 7.1'!A6618,"mmmm/aaaa"),'alimentação - Tabela 7.1'!$5:$5,0)), "")</f>
        <v/>
      </c>
      <c r="D6618" s="62" t="str">
        <f>IFERROR(INDEX('alimentação - Tabela 7.1'!$22:$22,
MATCH(TEXT('Tabela 7.1'!$A6618,"mmmm/aaaa"),'alimentação - Tabela 7.1'!$5:$5,0)+1), "")</f>
        <v/>
      </c>
      <c r="E6618" s="62" t="str">
        <f>IFERROR(INDEX('alimentação - Tabela 7.1'!$22:$22,
MATCH(TEXT('Tabela 7.1'!$A6618,"mmmm/aaaa"),'alimentação - Tabela 7.1'!$5:$5,0)+2), "")</f>
        <v/>
      </c>
      <c r="F6618" s="62" t="str">
        <f>IFERROR(INDEX('alimentação - Tabela 7.1'!$22:$22,
MATCH(TEXT('Tabela 7.1'!$A6618,"mmmm/aaaa"),'alimentação - Tabela 7.1'!$5:$5,0)+3), "")</f>
        <v/>
      </c>
      <c r="G6618" s="95" t="str">
        <f>IFERROR(INDEX('alimentação - Tabela 7.1'!$22:$22,
MATCH(TEXT('Tabela 7.1'!$A6618,"mmmm/aaaa"),'alimentação - Tabela 7.1'!$5:$5,0)+4), "")</f>
        <v/>
      </c>
    </row>
    <row r="6619" spans="1:7" x14ac:dyDescent="0.25">
      <c r="A6619" s="59" t="str">
        <f>IF(
   SUMPRODUCT(--('alimentação - Tabela 7.1'!$5:$5=TEXT(DATE(2020,INT((ROW(A6617)-1)/33)+1,1),"mmmm/aaaa"))) &gt; 0,
   TEXT(DATE(2020,INT((ROW(A6617)-1)/33)+1,1),"mmm/aa"),
   ""
)</f>
        <v/>
      </c>
      <c r="B6619" s="61" t="str">
        <f>IF(A6619&lt;&gt;"", 'alimentação - Tabela 7.1'!$B$23, "" )</f>
        <v/>
      </c>
      <c r="C6619" s="62" t="str">
        <f>IFERROR(INDEX('alimentação - Tabela 7.1'!$23:$23,
MATCH(TEXT('Tabela 7.1'!A6619,"mmmm/aaaa"),'alimentação - Tabela 7.1'!$5:$5,0)), "")</f>
        <v/>
      </c>
      <c r="D6619" s="62" t="str">
        <f>IFERROR(INDEX('alimentação - Tabela 7.1'!$23:$23,
MATCH(TEXT('Tabela 7.1'!$A6619,"mmmm/aaaa"),'alimentação - Tabela 7.1'!$5:$5,0)+1), "")</f>
        <v/>
      </c>
      <c r="E6619" s="62" t="str">
        <f>IFERROR(INDEX('alimentação - Tabela 7.1'!$23:$23,
MATCH(TEXT('Tabela 7.1'!$A6619,"mmmm/aaaa"),'alimentação - Tabela 7.1'!$5:$5,0)+2), "")</f>
        <v/>
      </c>
      <c r="F6619" s="62" t="str">
        <f>IFERROR(INDEX('alimentação - Tabela 7.1'!$23:$23,
MATCH(TEXT('Tabela 7.1'!$A6619,"mmmm/aaaa"),'alimentação - Tabela 7.1'!$5:$5,0)+3), "")</f>
        <v/>
      </c>
      <c r="G6619" s="95" t="str">
        <f>IFERROR(INDEX('alimentação - Tabela 7.1'!$23:$23,
MATCH(TEXT('Tabela 7.1'!$A6619,"mmmm/aaaa"),'alimentação - Tabela 7.1'!$5:$5,0)+4), "")</f>
        <v/>
      </c>
    </row>
    <row r="6620" spans="1:7" x14ac:dyDescent="0.25">
      <c r="A6620" s="59" t="str">
        <f>IF(
   SUMPRODUCT(--('alimentação - Tabela 7.1'!$5:$5=TEXT(DATE(2020,INT((ROW(A6618)-1)/33)+1,1),"mmmm/aaaa"))) &gt; 0,
   TEXT(DATE(2020,INT((ROW(A6618)-1)/33)+1,1),"mmm/aa"),
   ""
)</f>
        <v/>
      </c>
      <c r="B6620" s="61" t="str">
        <f>IF(A6620&lt;&gt;"", 'alimentação - Tabela 7.1'!$B$24, "" )</f>
        <v/>
      </c>
      <c r="C6620" s="62" t="str">
        <f>IFERROR(INDEX('alimentação - Tabela 7.1'!$24:$24,
MATCH(TEXT('Tabela 7.1'!A6620,"mmmm/aaaa"),'alimentação - Tabela 7.1'!$5:$5,0)), "")</f>
        <v/>
      </c>
      <c r="D6620" s="62" t="str">
        <f>IFERROR(INDEX('alimentação - Tabela 7.1'!$24:$24,
MATCH(TEXT('Tabela 7.1'!$A6620,"mmmm/aaaa"),'alimentação - Tabela 7.1'!$5:$5,0)+1), "")</f>
        <v/>
      </c>
      <c r="E6620" s="62" t="str">
        <f>IFERROR(INDEX('alimentação - Tabela 7.1'!$24:$24,
MATCH(TEXT('Tabela 7.1'!$A6620,"mmmm/aaaa"),'alimentação - Tabela 7.1'!$5:$5,0)+2), "")</f>
        <v/>
      </c>
      <c r="F6620" s="62" t="str">
        <f>IFERROR(INDEX('alimentação - Tabela 7.1'!$24:$24,
MATCH(TEXT('Tabela 7.1'!$A6620,"mmmm/aaaa"),'alimentação - Tabela 7.1'!$5:$5,0)+3), "")</f>
        <v/>
      </c>
      <c r="G6620" s="95" t="str">
        <f>IFERROR(INDEX('alimentação - Tabela 7.1'!$24:$24,
MATCH(TEXT('Tabela 7.1'!$A6620,"mmmm/aaaa"),'alimentação - Tabela 7.1'!$5:$5,0)+4), "")</f>
        <v/>
      </c>
    </row>
    <row r="6621" spans="1:7" x14ac:dyDescent="0.25">
      <c r="A6621" s="59" t="str">
        <f>IF(
   SUMPRODUCT(--('alimentação - Tabela 7.1'!$5:$5=TEXT(DATE(2020,INT((ROW(A6619)-1)/33)+1,1),"mmmm/aaaa"))) &gt; 0,
   TEXT(DATE(2020,INT((ROW(A6619)-1)/33)+1,1),"mmm/aa"),
   ""
)</f>
        <v/>
      </c>
      <c r="B6621" s="61" t="str">
        <f>IF(A6621&lt;&gt;"", 'alimentação - Tabela 7.1'!$B$25, "" )</f>
        <v/>
      </c>
      <c r="C6621" s="62" t="str">
        <f>IFERROR(INDEX('alimentação - Tabela 7.1'!$25:$25,
MATCH(TEXT('Tabela 7.1'!A6621,"mmmm/aaaa"),'alimentação - Tabela 7.1'!$5:$5,0)), "")</f>
        <v/>
      </c>
      <c r="D6621" s="62" t="str">
        <f>IFERROR(INDEX('alimentação - Tabela 7.1'!$25:$25,
MATCH(TEXT('Tabela 7.1'!$A6621,"mmmm/aaaa"),'alimentação - Tabela 7.1'!$5:$5,0)+1), "")</f>
        <v/>
      </c>
      <c r="E6621" s="62" t="str">
        <f>IFERROR(INDEX('alimentação - Tabela 7.1'!$25:$25,
MATCH(TEXT('Tabela 7.1'!$A6621,"mmmm/aaaa"),'alimentação - Tabela 7.1'!$5:$5,0)+2), "")</f>
        <v/>
      </c>
      <c r="F6621" s="62" t="str">
        <f>IFERROR(INDEX('alimentação - Tabela 7.1'!$25:$25,
MATCH(TEXT('Tabela 7.1'!$A6621,"mmmm/aaaa"),'alimentação - Tabela 7.1'!$5:$5,0)+3), "")</f>
        <v/>
      </c>
      <c r="G6621" s="95" t="str">
        <f>IFERROR(INDEX('alimentação - Tabela 7.1'!$25:$25,
MATCH(TEXT('Tabela 7.1'!$A6621,"mmmm/aaaa"),'alimentação - Tabela 7.1'!$5:$5,0)+4), "")</f>
        <v/>
      </c>
    </row>
    <row r="6622" spans="1:7" x14ac:dyDescent="0.25">
      <c r="A6622" s="59" t="str">
        <f>IF(
   SUMPRODUCT(--('alimentação - Tabela 7.1'!$5:$5=TEXT(DATE(2020,INT((ROW(A6620)-1)/33)+1,1),"mmmm/aaaa"))) &gt; 0,
   TEXT(DATE(2020,INT((ROW(A6620)-1)/33)+1,1),"mmm/aa"),
   ""
)</f>
        <v/>
      </c>
      <c r="B6622" s="61" t="str">
        <f>IF(A6622&lt;&gt;"", 'alimentação - Tabela 7.1'!$B$26, "" )</f>
        <v/>
      </c>
      <c r="C6622" s="62" t="str">
        <f>IFERROR(INDEX('alimentação - Tabela 7.1'!$26:$26,
MATCH(TEXT('Tabela 7.1'!A6622,"mmmm/aaaa"),'alimentação - Tabela 7.1'!$5:$5,0)), "")</f>
        <v/>
      </c>
      <c r="D6622" s="62" t="str">
        <f>IFERROR(INDEX('alimentação - Tabela 7.1'!$26:$26,
MATCH(TEXT('Tabela 7.1'!$A6622,"mmmm/aaaa"),'alimentação - Tabela 7.1'!$5:$5,0)+1), "")</f>
        <v/>
      </c>
      <c r="E6622" s="62" t="str">
        <f>IFERROR(INDEX('alimentação - Tabela 7.1'!$26:$26,
MATCH(TEXT('Tabela 7.1'!$A6622,"mmmm/aaaa"),'alimentação - Tabela 7.1'!$5:$5,0)+2), "")</f>
        <v/>
      </c>
      <c r="F6622" s="62" t="str">
        <f>IFERROR(INDEX('alimentação - Tabela 7.1'!$26:$26,
MATCH(TEXT('Tabela 7.1'!$A6622,"mmmm/aaaa"),'alimentação - Tabela 7.1'!$5:$5,0)+3), "")</f>
        <v/>
      </c>
      <c r="G6622" s="95" t="str">
        <f>IFERROR(INDEX('alimentação - Tabela 7.1'!$26:$26,
MATCH(TEXT('Tabela 7.1'!$A6622,"mmmm/aaaa"),'alimentação - Tabela 7.1'!$5:$5,0)+4), "")</f>
        <v/>
      </c>
    </row>
    <row r="6623" spans="1:7" x14ac:dyDescent="0.25">
      <c r="A6623" s="59" t="str">
        <f>IF(
   SUMPRODUCT(--('alimentação - Tabela 7.1'!$5:$5=TEXT(DATE(2020,INT((ROW(A6621)-1)/33)+1,1),"mmmm/aaaa"))) &gt; 0,
   TEXT(DATE(2020,INT((ROW(A6621)-1)/33)+1,1),"mmm/aa"),
   ""
)</f>
        <v/>
      </c>
      <c r="B6623" s="61" t="str">
        <f>IF(A6623&lt;&gt;"", 'alimentação - Tabela 7.1'!$B$27, "" )</f>
        <v/>
      </c>
      <c r="C6623" s="62" t="str">
        <f>IFERROR(INDEX('alimentação - Tabela 7.1'!$27:$27,
MATCH(TEXT('Tabela 7.1'!A6623,"mmmm/aaaa"),'alimentação - Tabela 7.1'!$5:$5,0)), "")</f>
        <v/>
      </c>
      <c r="D6623" s="62" t="str">
        <f>IFERROR(INDEX('alimentação - Tabela 7.1'!$27:$27,
MATCH(TEXT('Tabela 7.1'!$A6623,"mmmm/aaaa"),'alimentação - Tabela 7.1'!$5:$5,0)+1), "")</f>
        <v/>
      </c>
      <c r="E6623" s="62" t="str">
        <f>IFERROR(INDEX('alimentação - Tabela 7.1'!$27:$27,
MATCH(TEXT('Tabela 7.1'!$A6623,"mmmm/aaaa"),'alimentação - Tabela 7.1'!$5:$5,0)+2), "")</f>
        <v/>
      </c>
      <c r="F6623" s="62" t="str">
        <f>IFERROR(INDEX('alimentação - Tabela 7.1'!$27:$27,
MATCH(TEXT('Tabela 7.1'!$A6623,"mmmm/aaaa"),'alimentação - Tabela 7.1'!$5:$5,0)+3), "")</f>
        <v/>
      </c>
      <c r="G6623" s="95" t="str">
        <f>IFERROR(INDEX('alimentação - Tabela 7.1'!$27:$27,
MATCH(TEXT('Tabela 7.1'!$A6623,"mmmm/aaaa"),'alimentação - Tabela 7.1'!$5:$5,0)+4), "")</f>
        <v/>
      </c>
    </row>
    <row r="6624" spans="1:7" x14ac:dyDescent="0.25">
      <c r="A6624" s="59" t="str">
        <f>IF(
   SUMPRODUCT(--('alimentação - Tabela 7.1'!$5:$5=TEXT(DATE(2020,INT((ROW(A6622)-1)/33)+1,1),"mmmm/aaaa"))) &gt; 0,
   TEXT(DATE(2020,INT((ROW(A6622)-1)/33)+1,1),"mmm/aa"),
   ""
)</f>
        <v/>
      </c>
      <c r="B6624" s="61" t="str">
        <f>IF(A6624&lt;&gt;"", 'alimentação - Tabela 7.1'!$B$28, "" )</f>
        <v/>
      </c>
      <c r="C6624" s="62" t="str">
        <f>IFERROR(INDEX('alimentação - Tabela 7.1'!$28:$28,
MATCH(TEXT('Tabela 7.1'!A6624,"mmmm/aaaa"),'alimentação - Tabela 7.1'!$5:$5,0)), "")</f>
        <v/>
      </c>
      <c r="D6624" s="62" t="str">
        <f>IFERROR(INDEX('alimentação - Tabela 7.1'!$28:$28,
MATCH(TEXT('Tabela 7.1'!$A6624,"mmmm/aaaa"),'alimentação - Tabela 7.1'!$5:$5,0)+1), "")</f>
        <v/>
      </c>
      <c r="E6624" s="62" t="str">
        <f>IFERROR(INDEX('alimentação - Tabela 7.1'!$28:$28,
MATCH(TEXT('Tabela 7.1'!$A6624,"mmmm/aaaa"),'alimentação - Tabela 7.1'!$5:$5,0)+2), "")</f>
        <v/>
      </c>
      <c r="F6624" s="62" t="str">
        <f>IFERROR(INDEX('alimentação - Tabela 7.1'!$28:$28,
MATCH(TEXT('Tabela 7.1'!$A6624,"mmmm/aaaa"),'alimentação - Tabela 7.1'!$5:$5,0)+3), "")</f>
        <v/>
      </c>
      <c r="G6624" s="95" t="str">
        <f>IFERROR(INDEX('alimentação - Tabela 7.1'!$28:$28,
MATCH(TEXT('Tabela 7.1'!$A6624,"mmmm/aaaa"),'alimentação - Tabela 7.1'!$5:$5,0)+4), "")</f>
        <v/>
      </c>
    </row>
    <row r="6625" spans="1:7" x14ac:dyDescent="0.25">
      <c r="A6625" s="59" t="str">
        <f>IF(
   SUMPRODUCT(--('alimentação - Tabela 7.1'!$5:$5=TEXT(DATE(2020,INT((ROW(A6623)-1)/33)+1,1),"mmmm/aaaa"))) &gt; 0,
   TEXT(DATE(2020,INT((ROW(A6623)-1)/33)+1,1),"mmm/aa"),
   ""
)</f>
        <v/>
      </c>
      <c r="B6625" s="61" t="str">
        <f>IF(A6625&lt;&gt;"", 'alimentação - Tabela 7.1'!$B$29, "" )</f>
        <v/>
      </c>
      <c r="C6625" s="62" t="str">
        <f>IFERROR(INDEX('alimentação - Tabela 7.1'!$29:$29,
MATCH(TEXT('Tabela 7.1'!A6625,"mmmm/aaaa"),'alimentação - Tabela 7.1'!$5:$5,0)), "")</f>
        <v/>
      </c>
      <c r="D6625" s="62" t="str">
        <f>IFERROR(INDEX('alimentação - Tabela 7.1'!$29:$29,
MATCH(TEXT('Tabela 7.1'!$A6625,"mmmm/aaaa"),'alimentação - Tabela 7.1'!$5:$5,0)+1), "")</f>
        <v/>
      </c>
      <c r="E6625" s="62" t="str">
        <f>IFERROR(INDEX('alimentação - Tabela 7.1'!$29:$29,
MATCH(TEXT('Tabela 7.1'!$A6625,"mmmm/aaaa"),'alimentação - Tabela 7.1'!$5:$5,0)+2), "")</f>
        <v/>
      </c>
      <c r="F6625" s="62" t="str">
        <f>IFERROR(INDEX('alimentação - Tabela 7.1'!$29:$29,
MATCH(TEXT('Tabela 7.1'!$A6625,"mmmm/aaaa"),'alimentação - Tabela 7.1'!$5:$5,0)+3), "")</f>
        <v/>
      </c>
      <c r="G6625" s="95" t="str">
        <f>IFERROR(INDEX('alimentação - Tabela 7.1'!$29:$29,
MATCH(TEXT('Tabela 7.1'!$A6625,"mmmm/aaaa"),'alimentação - Tabela 7.1'!$5:$5,0)+4), "")</f>
        <v/>
      </c>
    </row>
    <row r="6626" spans="1:7" x14ac:dyDescent="0.25">
      <c r="A6626" s="59" t="str">
        <f>IF(
   SUMPRODUCT(--('alimentação - Tabela 7.1'!$5:$5=TEXT(DATE(2020,INT((ROW(A6624)-1)/33)+1,1),"mmmm/aaaa"))) &gt; 0,
   TEXT(DATE(2020,INT((ROW(A6624)-1)/33)+1,1),"mmm/aa"),
   ""
)</f>
        <v/>
      </c>
      <c r="B6626" s="61" t="str">
        <f>IF(A6626&lt;&gt;"", 'alimentação - Tabela 7.1'!$B$30, "" )</f>
        <v/>
      </c>
      <c r="C6626" s="62" t="str">
        <f>IFERROR(INDEX('alimentação - Tabela 7.1'!$30:$30,
MATCH(TEXT('Tabela 7.1'!A6626,"mmmm/aaaa"),'alimentação - Tabela 7.1'!$5:$5,0)), "")</f>
        <v/>
      </c>
      <c r="D6626" s="62" t="str">
        <f>IFERROR(INDEX('alimentação - Tabela 7.1'!$30:$30,
MATCH(TEXT('Tabela 7.1'!$A6626,"mmmm/aaaa"),'alimentação - Tabela 7.1'!$5:$5,0)+1), "")</f>
        <v/>
      </c>
      <c r="E6626" s="62" t="str">
        <f>IFERROR(INDEX('alimentação - Tabela 7.1'!$30:$30,
MATCH(TEXT('Tabela 7.1'!$A6626,"mmmm/aaaa"),'alimentação - Tabela 7.1'!$5:$5,0)+2), "")</f>
        <v/>
      </c>
      <c r="F6626" s="62" t="str">
        <f>IFERROR(INDEX('alimentação - Tabela 7.1'!$30:$30,
MATCH(TEXT('Tabela 7.1'!$A6626,"mmmm/aaaa"),'alimentação - Tabela 7.1'!$5:$5,0)+3), "")</f>
        <v/>
      </c>
      <c r="G6626" s="95" t="str">
        <f>IFERROR(INDEX('alimentação - Tabela 7.1'!$30:$30,
MATCH(TEXT('Tabela 7.1'!$A6626,"mmmm/aaaa"),'alimentação - Tabela 7.1'!$5:$5,0)+4), "")</f>
        <v/>
      </c>
    </row>
    <row r="6627" spans="1:7" x14ac:dyDescent="0.25">
      <c r="A6627" s="59" t="str">
        <f>IF(
   SUMPRODUCT(--('alimentação - Tabela 7.1'!$5:$5=TEXT(DATE(2020,INT((ROW(A6625)-1)/33)+1,1),"mmmm/aaaa"))) &gt; 0,
   TEXT(DATE(2020,INT((ROW(A6625)-1)/33)+1,1),"mmm/aa"),
   ""
)</f>
        <v/>
      </c>
      <c r="B6627" s="61" t="str">
        <f>IF(A6627&lt;&gt;"", 'alimentação - Tabela 7.1'!$B$31, "" )</f>
        <v/>
      </c>
      <c r="C6627" s="62" t="str">
        <f>IFERROR(INDEX('alimentação - Tabela 7.1'!$31:$31,
MATCH(TEXT('Tabela 7.1'!A6627,"mmmm/aaaa"),'alimentação - Tabela 7.1'!$5:$5,0)), "")</f>
        <v/>
      </c>
      <c r="D6627" s="62" t="str">
        <f>IFERROR(INDEX('alimentação - Tabela 7.1'!$31:$31,
MATCH(TEXT('Tabela 7.1'!$A6627,"mmmm/aaaa"),'alimentação - Tabela 7.1'!$5:$5,0)+1), "")</f>
        <v/>
      </c>
      <c r="E6627" s="62" t="str">
        <f>IFERROR(INDEX('alimentação - Tabela 7.1'!$31:$31,
MATCH(TEXT('Tabela 7.1'!$A6627,"mmmm/aaaa"),'alimentação - Tabela 7.1'!$5:$5,0)+2), "")</f>
        <v/>
      </c>
      <c r="F6627" s="62" t="str">
        <f>IFERROR(INDEX('alimentação - Tabela 7.1'!$31:$31,
MATCH(TEXT('Tabela 7.1'!$A6627,"mmmm/aaaa"),'alimentação - Tabela 7.1'!$5:$5,0)+3), "")</f>
        <v/>
      </c>
      <c r="G6627" s="95" t="str">
        <f>IFERROR(INDEX('alimentação - Tabela 7.1'!$31:$31,
MATCH(TEXT('Tabela 7.1'!$A6627,"mmmm/aaaa"),'alimentação - Tabela 7.1'!$5:$5,0)+4), "")</f>
        <v/>
      </c>
    </row>
    <row r="6628" spans="1:7" x14ac:dyDescent="0.25">
      <c r="A6628" s="59" t="str">
        <f>IF(
   SUMPRODUCT(--('alimentação - Tabela 7.1'!$5:$5=TEXT(DATE(2020,INT((ROW(A6626)-1)/33)+1,1),"mmmm/aaaa"))) &gt; 0,
   TEXT(DATE(2020,INT((ROW(A6626)-1)/33)+1,1),"mmm/aa"),
   ""
)</f>
        <v/>
      </c>
      <c r="B6628" s="61" t="str">
        <f>IF(A6628&lt;&gt;"", 'alimentação - Tabela 7.1'!$B$32, "" )</f>
        <v/>
      </c>
      <c r="C6628" s="62" t="str">
        <f>IFERROR(INDEX('alimentação - Tabela 7.1'!$32:$32,
MATCH(TEXT('Tabela 7.1'!A6628,"mmmm/aaaa"),'alimentação - Tabela 7.1'!$5:$5,0)), "")</f>
        <v/>
      </c>
      <c r="D6628" s="62" t="str">
        <f>IFERROR(INDEX('alimentação - Tabela 7.1'!$32:$32,
MATCH(TEXT('Tabela 7.1'!$A6628,"mmmm/aaaa"),'alimentação - Tabela 7.1'!$5:$5,0)+1), "")</f>
        <v/>
      </c>
      <c r="E6628" s="62" t="str">
        <f>IFERROR(INDEX('alimentação - Tabela 7.1'!$32:$32,
MATCH(TEXT('Tabela 7.1'!$A6628,"mmmm/aaaa"),'alimentação - Tabela 7.1'!$5:$5,0)+2), "")</f>
        <v/>
      </c>
      <c r="F6628" s="62" t="str">
        <f>IFERROR(INDEX('alimentação - Tabela 7.1'!$32:$32,
MATCH(TEXT('Tabela 7.1'!$A6628,"mmmm/aaaa"),'alimentação - Tabela 7.1'!$5:$5,0)+3), "")</f>
        <v/>
      </c>
      <c r="G6628" s="95" t="str">
        <f>IFERROR(INDEX('alimentação - Tabela 7.1'!$32:$32,
MATCH(TEXT('Tabela 7.1'!$A6628,"mmmm/aaaa"),'alimentação - Tabela 7.1'!$5:$5,0)+4), "")</f>
        <v/>
      </c>
    </row>
    <row r="6629" spans="1:7" x14ac:dyDescent="0.25">
      <c r="A6629" s="59" t="str">
        <f>IF(
   SUMPRODUCT(--('alimentação - Tabela 7.1'!$5:$5=TEXT(DATE(2020,INT((ROW(A6627)-1)/33)+1,1),"mmmm/aaaa"))) &gt; 0,
   TEXT(DATE(2020,INT((ROW(A6627)-1)/33)+1,1),"mmm/aa"),
   ""
)</f>
        <v/>
      </c>
      <c r="B6629" s="61" t="str">
        <f>IF(A6629&lt;&gt;"", 'alimentação - Tabela 7.1'!$B$33, "" )</f>
        <v/>
      </c>
      <c r="C6629" s="62" t="str">
        <f>IFERROR(INDEX('alimentação - Tabela 7.1'!$33:$33,
MATCH(TEXT('Tabela 7.1'!A6629,"mmmm/aaaa"),'alimentação - Tabela 7.1'!$5:$5,0)), "")</f>
        <v/>
      </c>
      <c r="D6629" s="62" t="str">
        <f>IFERROR(INDEX('alimentação - Tabela 7.1'!$33:$33,
MATCH(TEXT('Tabela 7.1'!$A6629,"mmmm/aaaa"),'alimentação - Tabela 7.1'!$5:$5,0)+1), "")</f>
        <v/>
      </c>
      <c r="E6629" s="62" t="str">
        <f>IFERROR(INDEX('alimentação - Tabela 7.1'!$33:$33,
MATCH(TEXT('Tabela 7.1'!$A6629,"mmmm/aaaa"),'alimentação - Tabela 7.1'!$5:$5,0)+2), "")</f>
        <v/>
      </c>
      <c r="F6629" s="62" t="str">
        <f>IFERROR(INDEX('alimentação - Tabela 7.1'!$33:$33,
MATCH(TEXT('Tabela 7.1'!$A6629,"mmmm/aaaa"),'alimentação - Tabela 7.1'!$5:$5,0)+3), "")</f>
        <v/>
      </c>
      <c r="G6629" s="95" t="str">
        <f>IFERROR(INDEX('alimentação - Tabela 7.1'!$33:$33,
MATCH(TEXT('Tabela 7.1'!$A6629,"mmmm/aaaa"),'alimentação - Tabela 7.1'!$5:$5,0)+4), "")</f>
        <v/>
      </c>
    </row>
    <row r="6630" spans="1:7" x14ac:dyDescent="0.25">
      <c r="A6630" s="59" t="str">
        <f>IF(
   SUMPRODUCT(--('alimentação - Tabela 7.1'!$5:$5=TEXT(DATE(2020,INT((ROW(A6628)-1)/33)+1,1),"mmmm/aaaa"))) &gt; 0,
   TEXT(DATE(2020,INT((ROW(A6628)-1)/33)+1,1),"mmm/aa"),
   ""
)</f>
        <v/>
      </c>
      <c r="B6630" s="61" t="str">
        <f>IF(A6630&lt;&gt;"", 'alimentação - Tabela 7.1'!$B$34, "" )</f>
        <v/>
      </c>
      <c r="C6630" s="62" t="str">
        <f>IFERROR(INDEX('alimentação - Tabela 7.1'!$34:$34,
MATCH(TEXT('Tabela 7.1'!A6630,"mmmm/aaaa"),'alimentação - Tabela 7.1'!$5:$5,0)), "")</f>
        <v/>
      </c>
      <c r="D6630" s="62" t="str">
        <f>IFERROR(INDEX('alimentação - Tabela 7.1'!$34:$34,
MATCH(TEXT('Tabela 7.1'!$A6630,"mmmm/aaaa"),'alimentação - Tabela 7.1'!$5:$5,0)+1), "")</f>
        <v/>
      </c>
      <c r="E6630" s="62" t="str">
        <f>IFERROR(INDEX('alimentação - Tabela 7.1'!$34:$34,
MATCH(TEXT('Tabela 7.1'!$A6630,"mmmm/aaaa"),'alimentação - Tabela 7.1'!$5:$5,0)+2), "")</f>
        <v/>
      </c>
      <c r="F6630" s="62" t="str">
        <f>IFERROR(INDEX('alimentação - Tabela 7.1'!$34:$34,
MATCH(TEXT('Tabela 7.1'!$A6630,"mmmm/aaaa"),'alimentação - Tabela 7.1'!$5:$5,0)+3), "")</f>
        <v/>
      </c>
      <c r="G6630" s="95" t="str">
        <f>IFERROR(INDEX('alimentação - Tabela 7.1'!$34:$34,
MATCH(TEXT('Tabela 7.1'!$A6630,"mmmm/aaaa"),'alimentação - Tabela 7.1'!$5:$5,0)+4), "")</f>
        <v/>
      </c>
    </row>
    <row r="6631" spans="1:7" x14ac:dyDescent="0.25">
      <c r="A6631" s="59" t="str">
        <f>IF(
   SUMPRODUCT(--('alimentação - Tabela 7.1'!$5:$5=TEXT(DATE(2020,INT((ROW(A6629)-1)/33)+1,1),"mmmm/aaaa"))) &gt; 0,
   TEXT(DATE(2020,INT((ROW(A6629)-1)/33)+1,1),"mmm/aa"),
   ""
)</f>
        <v/>
      </c>
      <c r="B6631" s="61" t="str">
        <f>IF(A6631&lt;&gt;"", 'alimentação - Tabela 7.1'!$B$35, "" )</f>
        <v/>
      </c>
      <c r="C6631" s="62" t="str">
        <f>IFERROR(INDEX('alimentação - Tabela 7.1'!$35:$35,
MATCH(TEXT('Tabela 7.1'!A6631,"mmmm/aaaa"),'alimentação - Tabela 7.1'!$5:$5,0)), "")</f>
        <v/>
      </c>
      <c r="D6631" s="62" t="str">
        <f>IFERROR(INDEX('alimentação - Tabela 7.1'!$35:$35,
MATCH(TEXT('Tabela 7.1'!$A6631,"mmmm/aaaa"),'alimentação - Tabela 7.1'!$5:$5,0)+1), "")</f>
        <v/>
      </c>
      <c r="E6631" s="62" t="str">
        <f>IFERROR(INDEX('alimentação - Tabela 7.1'!$35:$35,
MATCH(TEXT('Tabela 7.1'!$A6631,"mmmm/aaaa"),'alimentação - Tabela 7.1'!$5:$5,0)+2), "")</f>
        <v/>
      </c>
      <c r="F6631" s="62" t="str">
        <f>IFERROR(INDEX('alimentação - Tabela 7.1'!$35:$35,
MATCH(TEXT('Tabela 7.1'!$A6631,"mmmm/aaaa"),'alimentação - Tabela 7.1'!$5:$5,0)+3), "")</f>
        <v/>
      </c>
      <c r="G6631" s="95" t="str">
        <f>IFERROR(INDEX('alimentação - Tabela 7.1'!$35:$35,
MATCH(TEXT('Tabela 7.1'!$A6631,"mmmm/aaaa"),'alimentação - Tabela 7.1'!$5:$5,0)+4), "")</f>
        <v/>
      </c>
    </row>
    <row r="6632" spans="1:7" x14ac:dyDescent="0.25">
      <c r="A6632" s="59" t="str">
        <f>IF(
   SUMPRODUCT(--('alimentação - Tabela 7.1'!$5:$5=TEXT(DATE(2020,INT((ROW(A6630)-1)/33)+1,1),"mmmm/aaaa"))) &gt; 0,
   TEXT(DATE(2020,INT((ROW(A6630)-1)/33)+1,1),"mmm/aa"),
   ""
)</f>
        <v/>
      </c>
      <c r="B6632" s="61" t="str">
        <f>IF(A6632&lt;&gt;"", 'alimentação - Tabela 7.1'!$B$36, "" )</f>
        <v/>
      </c>
      <c r="C6632" s="62" t="str">
        <f>IFERROR(INDEX('alimentação - Tabela 7.1'!$36:$36,
MATCH(TEXT('Tabela 7.1'!A6632,"mmmm/aaaa"),'alimentação - Tabela 7.1'!$5:$5,0)), "")</f>
        <v/>
      </c>
      <c r="D6632" s="62" t="str">
        <f>IFERROR(INDEX('alimentação - Tabela 7.1'!$36:$36,
MATCH(TEXT('Tabela 7.1'!$A6632,"mmmm/aaaa"),'alimentação - Tabela 7.1'!$5:$5,0)+1), "")</f>
        <v/>
      </c>
      <c r="E6632" s="62" t="str">
        <f>IFERROR(INDEX('alimentação - Tabela 7.1'!$36:$36,
MATCH(TEXT('Tabela 7.1'!$A6632,"mmmm/aaaa"),'alimentação - Tabela 7.1'!$5:$5,0)+2), "")</f>
        <v/>
      </c>
      <c r="F6632" s="62" t="str">
        <f>IFERROR(INDEX('alimentação - Tabela 7.1'!$36:$36,
MATCH(TEXT('Tabela 7.1'!$A6632,"mmmm/aaaa"),'alimentação - Tabela 7.1'!$5:$5,0)+3), "")</f>
        <v/>
      </c>
      <c r="G6632" s="95" t="str">
        <f>IFERROR(INDEX('alimentação - Tabela 7.1'!$36:$36,
MATCH(TEXT('Tabela 7.1'!$A6632,"mmmm/aaaa"),'alimentação - Tabela 7.1'!$5:$5,0)+4), "")</f>
        <v/>
      </c>
    </row>
    <row r="6633" spans="1:7" x14ac:dyDescent="0.25">
      <c r="A6633" s="59" t="str">
        <f>IF(
   SUMPRODUCT(--('alimentação - Tabela 7.1'!$5:$5=TEXT(DATE(2020,INT((ROW(A6631)-1)/33)+1,1),"mmmm/aaaa"))) &gt; 0,
   TEXT(DATE(2020,INT((ROW(A6631)-1)/33)+1,1),"mmm/aa"),
   ""
)</f>
        <v/>
      </c>
      <c r="B6633" s="61" t="str">
        <f>IF(A6633&lt;&gt;"", 'alimentação - Tabela 7.1'!$B$37, "" )</f>
        <v/>
      </c>
      <c r="C6633" s="62" t="str">
        <f>IFERROR(INDEX('alimentação - Tabela 7.1'!$37:$37,
MATCH(TEXT('Tabela 7.1'!A6633,"mmmm/aaaa"),'alimentação - Tabela 7.1'!$5:$5,0)), "")</f>
        <v/>
      </c>
      <c r="D6633" s="62" t="str">
        <f>IFERROR(INDEX('alimentação - Tabela 7.1'!$37:$37,
MATCH(TEXT('Tabela 7.1'!$A6633,"mmmm/aaaa"),'alimentação - Tabela 7.1'!$5:$5,0)+1), "")</f>
        <v/>
      </c>
      <c r="E6633" s="62" t="str">
        <f>IFERROR(INDEX('alimentação - Tabela 7.1'!$37:$37,
MATCH(TEXT('Tabela 7.1'!$A6633,"mmmm/aaaa"),'alimentação - Tabela 7.1'!$5:$5,0)+2), "")</f>
        <v/>
      </c>
      <c r="F6633" s="62" t="str">
        <f>IFERROR(INDEX('alimentação - Tabela 7.1'!$37:$37,
MATCH(TEXT('Tabela 7.1'!$A6633,"mmmm/aaaa"),'alimentação - Tabela 7.1'!$5:$5,0)+3), "")</f>
        <v/>
      </c>
      <c r="G6633" s="95" t="str">
        <f>IFERROR(INDEX('alimentação - Tabela 7.1'!$37:$37,
MATCH(TEXT('Tabela 7.1'!$A6633,"mmmm/aaaa"),'alimentação - Tabela 7.1'!$5:$5,0)+4), "")</f>
        <v/>
      </c>
    </row>
    <row r="6634" spans="1:7" x14ac:dyDescent="0.25">
      <c r="A6634" s="59" t="str">
        <f>IF(
   SUMPRODUCT(--('alimentação - Tabela 7.1'!$5:$5=TEXT(DATE(2020,INT((ROW(A6632)-1)/33)+1,1),"mmmm/aaaa"))) &gt; 0,
   TEXT(DATE(2020,INT((ROW(A6632)-1)/33)+1,1),"mmm/aa"),
   ""
)</f>
        <v/>
      </c>
      <c r="B6634" s="61" t="str">
        <f>IF(A6634&lt;&gt;"", 'alimentação - Tabela 7.1'!$B$38, "" )</f>
        <v/>
      </c>
      <c r="C6634" s="62" t="str">
        <f>IFERROR(INDEX('alimentação - Tabela 7.1'!$38:$38,
MATCH(TEXT('Tabela 7.1'!A6634,"mmmm/aaaa"),'alimentação - Tabela 7.1'!$5:$5,0)), "")</f>
        <v/>
      </c>
      <c r="D6634" s="62" t="str">
        <f>IFERROR(INDEX('alimentação - Tabela 7.1'!$38:$38,
MATCH(TEXT('Tabela 7.1'!$A6634,"mmmm/aaaa"),'alimentação - Tabela 7.1'!$5:$5,0)+1), "")</f>
        <v/>
      </c>
      <c r="E6634" s="62" t="str">
        <f>IFERROR(INDEX('alimentação - Tabela 7.1'!$38:$38,
MATCH(TEXT('Tabela 7.1'!$A6634,"mmmm/aaaa"),'alimentação - Tabela 7.1'!$5:$5,0)+2), "")</f>
        <v/>
      </c>
      <c r="F6634" s="62" t="str">
        <f>IFERROR(INDEX('alimentação - Tabela 7.1'!$38:$38,
MATCH(TEXT('Tabela 7.1'!$A6634,"mmmm/aaaa"),'alimentação - Tabela 7.1'!$5:$5,0)+3), "")</f>
        <v/>
      </c>
      <c r="G6634" s="95" t="str">
        <f>IFERROR(INDEX('alimentação - Tabela 7.1'!$38:$38,
MATCH(TEXT('Tabela 7.1'!$A6634,"mmmm/aaaa"),'alimentação - Tabela 7.1'!$5:$5,0)+4), "")</f>
        <v/>
      </c>
    </row>
    <row r="6635" spans="1:7" x14ac:dyDescent="0.25">
      <c r="A6635" s="59" t="str">
        <f>IF(
   SUMPRODUCT(--('alimentação - Tabela 7.1'!$5:$5=TEXT(DATE(2020,INT((ROW(A6633)-1)/33)+1,1),"mmmm/aaaa"))) &gt; 0,
   TEXT(DATE(2020,INT((ROW(A6633)-1)/33)+1,1),"mmm/aa"),
   ""
)</f>
        <v/>
      </c>
      <c r="B6635" s="61" t="str">
        <f>IF(A6635&lt;&gt;"", 'alimentação - Tabela 7.1'!$B$39, "" )</f>
        <v/>
      </c>
      <c r="C6635" s="62" t="str">
        <f>IFERROR(INDEX('alimentação - Tabela 7.1'!$39:$39,
MATCH(TEXT('Tabela 7.1'!A6635,"mmmm/aaaa"),'alimentação - Tabela 7.1'!$5:$5,0)), "")</f>
        <v/>
      </c>
      <c r="D6635" s="62" t="str">
        <f>IFERROR(INDEX('alimentação - Tabela 7.1'!$39:$39,
MATCH(TEXT('Tabela 7.1'!$A6635,"mmmm/aaaa"),'alimentação - Tabela 7.1'!$5:$5,0)+1), "")</f>
        <v/>
      </c>
      <c r="E6635" s="62" t="str">
        <f>IFERROR(INDEX('alimentação - Tabela 7.1'!$39:$39,
MATCH(TEXT('Tabela 7.1'!$A6635,"mmmm/aaaa"),'alimentação - Tabela 7.1'!$5:$5,0)+2), "")</f>
        <v/>
      </c>
      <c r="F6635" s="62" t="str">
        <f>IFERROR(INDEX('alimentação - Tabela 7.1'!$39:$39,
MATCH(TEXT('Tabela 7.1'!$A6635,"mmmm/aaaa"),'alimentação - Tabela 7.1'!$5:$5,0)+3), "")</f>
        <v/>
      </c>
      <c r="G6635" s="95" t="str">
        <f>IFERROR(INDEX('alimentação - Tabela 7.1'!$39:$39,
MATCH(TEXT('Tabela 7.1'!$A6635,"mmmm/aaaa"),'alimentação - Tabela 7.1'!$5:$5,0)+4), "")</f>
        <v/>
      </c>
    </row>
    <row r="6636" spans="1:7" x14ac:dyDescent="0.25">
      <c r="A6636" s="59" t="str">
        <f>IF(
   SUMPRODUCT(--('alimentação - Tabela 7.1'!$5:$5=TEXT(DATE(2020,INT((ROW(A6634)-1)/33)+1,1),"mmmm/aaaa"))) &gt; 0,
   TEXT(DATE(2020,INT((ROW(A6634)-1)/33)+1,1),"mmm/aa"),
   ""
)</f>
        <v/>
      </c>
      <c r="B6636" s="61" t="str">
        <f>IF(A6636&lt;&gt;"", 'alimentação - Tabela 7.1'!$B$7, "" )</f>
        <v/>
      </c>
      <c r="C6636" s="62" t="str">
        <f>IFERROR(INDEX('alimentação - Tabela 7.1'!$7:$7,
MATCH(TEXT('Tabela 7.1'!A6636,"mmmm/aaaa"),'alimentação - Tabela 7.1'!$5:$5,0)), "")</f>
        <v/>
      </c>
      <c r="D6636" s="62" t="str">
        <f>IFERROR(INDEX('alimentação - Tabela 7.1'!$7:$7,
MATCH(TEXT('Tabela 7.1'!$A6636,"mmmm/aaaa"),'alimentação - Tabela 7.1'!$5:$5,0)+1), "")</f>
        <v/>
      </c>
      <c r="E6636" s="62" t="str">
        <f>IFERROR(INDEX('alimentação - Tabela 7.1'!$7:$7,
MATCH(TEXT('Tabela 7.1'!$A6636,"mmmm/aaaa"),'alimentação - Tabela 7.1'!$5:$5,0)+2), "")</f>
        <v/>
      </c>
      <c r="F6636" s="62" t="str">
        <f>IFERROR(INDEX('alimentação - Tabela 7.1'!$7:$7,
MATCH(TEXT('Tabela 7.1'!$A6636,"mmmm/aaaa"),'alimentação - Tabela 7.1'!$5:$5,0)+3), "")</f>
        <v/>
      </c>
      <c r="G6636" s="95" t="str">
        <f>IFERROR(INDEX('alimentação - Tabela 7.1'!$7:$7,
MATCH(TEXT('Tabela 7.1'!$A6636,"mmmm/aaaa"),'alimentação - Tabela 7.1'!$5:$5,0)+4), "")</f>
        <v/>
      </c>
    </row>
    <row r="6637" spans="1:7" x14ac:dyDescent="0.25">
      <c r="A6637" s="59" t="str">
        <f>IF(
   SUMPRODUCT(--('alimentação - Tabela 7.1'!$5:$5=TEXT(DATE(2020,INT((ROW(A6635)-1)/33)+1,1),"mmmm/aaaa"))) &gt; 0,
   TEXT(DATE(2020,INT((ROW(A6635)-1)/33)+1,1),"mmm/aa"),
   ""
)</f>
        <v/>
      </c>
      <c r="B6637" s="61" t="str">
        <f>IF(A6637&lt;&gt;"", 'alimentação - Tabela 7.1'!$B$8, "" )</f>
        <v/>
      </c>
      <c r="C6637" s="62" t="str">
        <f>IFERROR(INDEX('alimentação - Tabela 7.1'!$8:$8,
MATCH(TEXT('Tabela 7.1'!A6637,"mmmm/aaaa"),'alimentação - Tabela 7.1'!$5:$5,0)), "")</f>
        <v/>
      </c>
      <c r="D6637" s="62" t="str">
        <f>IFERROR(INDEX('alimentação - Tabela 7.1'!$8:$8,
MATCH(TEXT('Tabela 7.1'!$A6637,"mmmm/aaaa"),'alimentação - Tabela 7.1'!$5:$5,0)+1), "")</f>
        <v/>
      </c>
      <c r="E6637" s="62" t="str">
        <f>IFERROR(INDEX('alimentação - Tabela 7.1'!$8:$8,
MATCH(TEXT('Tabela 7.1'!$A6637,"mmmm/aaaa"),'alimentação - Tabela 7.1'!$5:$5,0)+2), "")</f>
        <v/>
      </c>
      <c r="F6637" s="62" t="str">
        <f>IFERROR(INDEX('alimentação - Tabela 7.1'!$8:$8,
MATCH(TEXT('Tabela 7.1'!$A6637,"mmmm/aaaa"),'alimentação - Tabela 7.1'!$5:$5,0)+3), "")</f>
        <v/>
      </c>
      <c r="G6637" s="95" t="str">
        <f>IFERROR(INDEX('alimentação - Tabela 7.1'!$8:$8,
MATCH(TEXT('Tabela 7.1'!$A6637,"mmmm/aaaa"),'alimentação - Tabela 7.1'!$5:$5,0)+4), "")</f>
        <v/>
      </c>
    </row>
    <row r="6638" spans="1:7" x14ac:dyDescent="0.25">
      <c r="A6638" s="59" t="str">
        <f>IF(
   SUMPRODUCT(--('alimentação - Tabela 7.1'!$5:$5=TEXT(DATE(2020,INT((ROW(A6636)-1)/33)+1,1),"mmmm/aaaa"))) &gt; 0,
   TEXT(DATE(2020,INT((ROW(A6636)-1)/33)+1,1),"mmm/aa"),
   ""
)</f>
        <v/>
      </c>
      <c r="B6638" s="61" t="str">
        <f>IF(A6638&lt;&gt;"", 'alimentação - Tabela 7.1'!$B$9, "" )</f>
        <v/>
      </c>
      <c r="C6638" s="62" t="str">
        <f>IFERROR(INDEX('alimentação - Tabela 7.1'!$9:$9,
MATCH(TEXT('Tabela 7.1'!A6638,"mmmm/aaaa"),'alimentação - Tabela 7.1'!$5:$5,0)), "")</f>
        <v/>
      </c>
      <c r="D6638" s="62" t="str">
        <f>IFERROR(INDEX('alimentação - Tabela 7.1'!$9:$9,
MATCH(TEXT('Tabela 7.1'!$A6638,"mmmm/aaaa"),'alimentação - Tabela 7.1'!$5:$5,0)+1), "")</f>
        <v/>
      </c>
      <c r="E6638" s="62" t="str">
        <f>IFERROR(INDEX('alimentação - Tabela 7.1'!$9:$9,
MATCH(TEXT('Tabela 7.1'!$A6638,"mmmm/aaaa"),'alimentação - Tabela 7.1'!$5:$5,0)+2), "")</f>
        <v/>
      </c>
      <c r="F6638" s="62" t="str">
        <f>IFERROR(INDEX('alimentação - Tabela 7.1'!$9:$9,
MATCH(TEXT('Tabela 7.1'!$A6638,"mmmm/aaaa"),'alimentação - Tabela 7.1'!$5:$5,0)+3), "")</f>
        <v/>
      </c>
      <c r="G6638" s="95" t="str">
        <f>IFERROR(INDEX('alimentação - Tabela 7.1'!$9:$9,
MATCH(TEXT('Tabela 7.1'!$A6638,"mmmm/aaaa"),'alimentação - Tabela 7.1'!$5:$5,0)+4), "")</f>
        <v/>
      </c>
    </row>
    <row r="6639" spans="1:7" x14ac:dyDescent="0.25">
      <c r="A6639" s="59" t="str">
        <f>IF(
   SUMPRODUCT(--('alimentação - Tabela 7.1'!$5:$5=TEXT(DATE(2020,INT((ROW(A6637)-1)/33)+1,1),"mmmm/aaaa"))) &gt; 0,
   TEXT(DATE(2020,INT((ROW(A6637)-1)/33)+1,1),"mmm/aa"),
   ""
)</f>
        <v/>
      </c>
      <c r="B6639" s="61" t="str">
        <f>IF(A6639&lt;&gt;"", 'alimentação - Tabela 7.1'!$B$10, "" )</f>
        <v/>
      </c>
      <c r="C6639" s="62" t="str">
        <f>IFERROR(INDEX('alimentação - Tabela 7.1'!$10:$10,
MATCH(TEXT('Tabela 7.1'!A6639,"mmmm/aaaa"),'alimentação - Tabela 7.1'!$5:$5,0)), "")</f>
        <v/>
      </c>
      <c r="D6639" s="62" t="str">
        <f>IFERROR(INDEX('alimentação - Tabela 7.1'!$10:$10,
MATCH(TEXT('Tabela 7.1'!$A6639,"mmmm/aaaa"),'alimentação - Tabela 7.1'!$5:$5,0)+1), "")</f>
        <v/>
      </c>
      <c r="E6639" s="62" t="str">
        <f>IFERROR(INDEX('alimentação - Tabela 7.1'!$10:$10,
MATCH(TEXT('Tabela 7.1'!$A6639,"mmmm/aaaa"),'alimentação - Tabela 7.1'!$5:$5,0)+2), "")</f>
        <v/>
      </c>
      <c r="F6639" s="62" t="str">
        <f>IFERROR(INDEX('alimentação - Tabela 7.1'!$10:$10,
MATCH(TEXT('Tabela 7.1'!$A6639,"mmmm/aaaa"),'alimentação - Tabela 7.1'!$5:$5,0)+3), "")</f>
        <v/>
      </c>
      <c r="G6639" s="95" t="str">
        <f>IFERROR(INDEX('alimentação - Tabela 7.1'!$10:$10,
MATCH(TEXT('Tabela 7.1'!$A6639,"mmmm/aaaa"),'alimentação - Tabela 7.1'!$5:$5,0)+4), "")</f>
        <v/>
      </c>
    </row>
    <row r="6640" spans="1:7" x14ac:dyDescent="0.25">
      <c r="A6640" s="59" t="str">
        <f>IF(
   SUMPRODUCT(--('alimentação - Tabela 7.1'!$5:$5=TEXT(DATE(2020,INT((ROW(A6638)-1)/33)+1,1),"mmmm/aaaa"))) &gt; 0,
   TEXT(DATE(2020,INT((ROW(A6638)-1)/33)+1,1),"mmm/aa"),
   ""
)</f>
        <v/>
      </c>
      <c r="B6640" s="61" t="str">
        <f>IF(A6640&lt;&gt;"", 'alimentação - Tabela 7.1'!$B$11, "" )</f>
        <v/>
      </c>
      <c r="C6640" s="62" t="str">
        <f>IFERROR(INDEX('alimentação - Tabela 7.1'!$11:$11,
MATCH(TEXT('Tabela 7.1'!A6640,"mmmm/aaaa"),'alimentação - Tabela 7.1'!$5:$5,0)), "")</f>
        <v/>
      </c>
      <c r="D6640" s="62" t="str">
        <f>IFERROR(INDEX('alimentação - Tabela 7.1'!$11:$11,
MATCH(TEXT('Tabela 7.1'!$A6640,"mmmm/aaaa"),'alimentação - Tabela 7.1'!$5:$5,0)+1), "")</f>
        <v/>
      </c>
      <c r="E6640" s="62" t="str">
        <f>IFERROR(INDEX('alimentação - Tabela 7.1'!$11:$11,
MATCH(TEXT('Tabela 7.1'!$A6640,"mmmm/aaaa"),'alimentação - Tabela 7.1'!$5:$5,0)+2), "")</f>
        <v/>
      </c>
      <c r="F6640" s="62" t="str">
        <f>IFERROR(INDEX('alimentação - Tabela 7.1'!$11:$11,
MATCH(TEXT('Tabela 7.1'!$A6640,"mmmm/aaaa"),'alimentação - Tabela 7.1'!$5:$5,0)+3), "")</f>
        <v/>
      </c>
      <c r="G6640" s="95" t="str">
        <f>IFERROR(INDEX('alimentação - Tabela 7.1'!$11:$11,
MATCH(TEXT('Tabela 7.1'!$A6640,"mmmm/aaaa"),'alimentação - Tabela 7.1'!$5:$5,0)+4), "")</f>
        <v/>
      </c>
    </row>
    <row r="6641" spans="1:7" x14ac:dyDescent="0.25">
      <c r="A6641" s="59" t="str">
        <f>IF(
   SUMPRODUCT(--('alimentação - Tabela 7.1'!$5:$5=TEXT(DATE(2020,INT((ROW(A6639)-1)/33)+1,1),"mmmm/aaaa"))) &gt; 0,
   TEXT(DATE(2020,INT((ROW(A6639)-1)/33)+1,1),"mmm/aa"),
   ""
)</f>
        <v/>
      </c>
      <c r="B6641" s="61" t="str">
        <f>IF(A6641&lt;&gt;"", 'alimentação - Tabela 7.1'!$B$12, "" )</f>
        <v/>
      </c>
      <c r="C6641" s="62" t="str">
        <f>IFERROR(INDEX('alimentação - Tabela 7.1'!$12:$12,
MATCH(TEXT('Tabela 7.1'!A6641,"mmmm/aaaa"),'alimentação - Tabela 7.1'!$5:$5,0)), "")</f>
        <v/>
      </c>
      <c r="D6641" s="62" t="str">
        <f>IFERROR(INDEX('alimentação - Tabela 7.1'!$12:$12,
MATCH(TEXT('Tabela 7.1'!$A6641,"mmmm/aaaa"),'alimentação - Tabela 7.1'!$5:$5,0)+1), "")</f>
        <v/>
      </c>
      <c r="E6641" s="62" t="str">
        <f>IFERROR(INDEX('alimentação - Tabela 7.1'!$12:$12,
MATCH(TEXT('Tabela 7.1'!$A6641,"mmmm/aaaa"),'alimentação - Tabela 7.1'!$5:$5,0)+2), "")</f>
        <v/>
      </c>
      <c r="F6641" s="62" t="str">
        <f>IFERROR(INDEX('alimentação - Tabela 7.1'!$12:$12,
MATCH(TEXT('Tabela 7.1'!$A6641,"mmmm/aaaa"),'alimentação - Tabela 7.1'!$5:$5,0)+3), "")</f>
        <v/>
      </c>
      <c r="G6641" s="95" t="str">
        <f>IFERROR(INDEX('alimentação - Tabela 7.1'!$12:$12,
MATCH(TEXT('Tabela 7.1'!$A6641,"mmmm/aaaa"),'alimentação - Tabela 7.1'!$5:$5,0)+4), "")</f>
        <v/>
      </c>
    </row>
    <row r="6642" spans="1:7" x14ac:dyDescent="0.25">
      <c r="A6642" s="59" t="str">
        <f>IF(
   SUMPRODUCT(--('alimentação - Tabela 7.1'!$5:$5=TEXT(DATE(2020,INT((ROW(A6640)-1)/33)+1,1),"mmmm/aaaa"))) &gt; 0,
   TEXT(DATE(2020,INT((ROW(A6640)-1)/33)+1,1),"mmm/aa"),
   ""
)</f>
        <v/>
      </c>
      <c r="B6642" s="61" t="str">
        <f>IF(A6642&lt;&gt;"", 'alimentação - Tabela 7.1'!$B$13, "" )</f>
        <v/>
      </c>
      <c r="C6642" s="62" t="str">
        <f>IFERROR(INDEX('alimentação - Tabela 7.1'!$13:$13,
MATCH(TEXT('Tabela 7.1'!A6642,"mmmm/aaaa"),'alimentação - Tabela 7.1'!$5:$5,0)), "")</f>
        <v/>
      </c>
      <c r="D6642" s="62" t="str">
        <f>IFERROR(INDEX('alimentação - Tabela 7.1'!$13:$13,
MATCH(TEXT('Tabela 7.1'!$A6642,"mmmm/aaaa"),'alimentação - Tabela 7.1'!$5:$5,0)+1), "")</f>
        <v/>
      </c>
      <c r="E6642" s="62" t="str">
        <f>IFERROR(INDEX('alimentação - Tabela 7.1'!$13:$13,
MATCH(TEXT('Tabela 7.1'!$A6642,"mmmm/aaaa"),'alimentação - Tabela 7.1'!$5:$5,0)+2), "")</f>
        <v/>
      </c>
      <c r="F6642" s="62" t="str">
        <f>IFERROR(INDEX('alimentação - Tabela 7.1'!$13:$13,
MATCH(TEXT('Tabela 7.1'!$A6642,"mmmm/aaaa"),'alimentação - Tabela 7.1'!$5:$5,0)+3), "")</f>
        <v/>
      </c>
      <c r="G6642" s="95" t="str">
        <f>IFERROR(INDEX('alimentação - Tabela 7.1'!$13:$13,
MATCH(TEXT('Tabela 7.1'!$A6642,"mmmm/aaaa"),'alimentação - Tabela 7.1'!$5:$5,0)+4), "")</f>
        <v/>
      </c>
    </row>
    <row r="6643" spans="1:7" x14ac:dyDescent="0.25">
      <c r="A6643" s="59" t="str">
        <f>IF(
   SUMPRODUCT(--('alimentação - Tabela 7.1'!$5:$5=TEXT(DATE(2020,INT((ROW(A6641)-1)/33)+1,1),"mmmm/aaaa"))) &gt; 0,
   TEXT(DATE(2020,INT((ROW(A6641)-1)/33)+1,1),"mmm/aa"),
   ""
)</f>
        <v/>
      </c>
      <c r="B6643" s="61" t="str">
        <f>IF(A6643&lt;&gt;"", 'alimentação - Tabela 7.1'!$B$14, "" )</f>
        <v/>
      </c>
      <c r="C6643" s="62" t="str">
        <f>IFERROR(INDEX('alimentação - Tabela 7.1'!$14:$14,
MATCH(TEXT('Tabela 7.1'!A6643,"mmmm/aaaa"),'alimentação - Tabela 7.1'!$5:$5,0)), "")</f>
        <v/>
      </c>
      <c r="D6643" s="62" t="str">
        <f>IFERROR(INDEX('alimentação - Tabela 7.1'!$14:$14,
MATCH(TEXT('Tabela 7.1'!$A6643,"mmmm/aaaa"),'alimentação - Tabela 7.1'!$5:$5,0)+1), "")</f>
        <v/>
      </c>
      <c r="E6643" s="62" t="str">
        <f>IFERROR(INDEX('alimentação - Tabela 7.1'!$14:$14,
MATCH(TEXT('Tabela 7.1'!$A6643,"mmmm/aaaa"),'alimentação - Tabela 7.1'!$5:$5,0)+2), "")</f>
        <v/>
      </c>
      <c r="F6643" s="62" t="str">
        <f>IFERROR(INDEX('alimentação - Tabela 7.1'!$14:$14,
MATCH(TEXT('Tabela 7.1'!$A6643,"mmmm/aaaa"),'alimentação - Tabela 7.1'!$5:$5,0)+3), "")</f>
        <v/>
      </c>
      <c r="G6643" s="95" t="str">
        <f>IFERROR(INDEX('alimentação - Tabela 7.1'!$14:$14,
MATCH(TEXT('Tabela 7.1'!$A6643,"mmmm/aaaa"),'alimentação - Tabela 7.1'!$5:$5,0)+4), "")</f>
        <v/>
      </c>
    </row>
    <row r="6644" spans="1:7" x14ac:dyDescent="0.25">
      <c r="A6644" s="59" t="str">
        <f>IF(
   SUMPRODUCT(--('alimentação - Tabela 7.1'!$5:$5=TEXT(DATE(2020,INT((ROW(A6642)-1)/33)+1,1),"mmmm/aaaa"))) &gt; 0,
   TEXT(DATE(2020,INT((ROW(A6642)-1)/33)+1,1),"mmm/aa"),
   ""
)</f>
        <v/>
      </c>
      <c r="B6644" s="61" t="str">
        <f>IF(A6644&lt;&gt;"", 'alimentação - Tabela 7.1'!$B$15, "" )</f>
        <v/>
      </c>
      <c r="C6644" s="62" t="str">
        <f>IFERROR(INDEX('alimentação - Tabela 7.1'!$15:$15,
MATCH(TEXT('Tabela 7.1'!A6644,"mmmm/aaaa"),'alimentação - Tabela 7.1'!$5:$5,0)), "")</f>
        <v/>
      </c>
      <c r="D6644" s="62" t="str">
        <f>IFERROR(INDEX('alimentação - Tabela 7.1'!$15:$15,
MATCH(TEXT('Tabela 7.1'!$A6644,"mmmm/aaaa"),'alimentação - Tabela 7.1'!$5:$5,0)+1), "")</f>
        <v/>
      </c>
      <c r="E6644" s="62" t="str">
        <f>IFERROR(INDEX('alimentação - Tabela 7.1'!$15:$15,
MATCH(TEXT('Tabela 7.1'!$A6644,"mmmm/aaaa"),'alimentação - Tabela 7.1'!$5:$5,0)+2), "")</f>
        <v/>
      </c>
      <c r="F6644" s="62" t="str">
        <f>IFERROR(INDEX('alimentação - Tabela 7.1'!$15:$15,
MATCH(TEXT('Tabela 7.1'!$A6644,"mmmm/aaaa"),'alimentação - Tabela 7.1'!$5:$5,0)+3), "")</f>
        <v/>
      </c>
      <c r="G6644" s="95" t="str">
        <f>IFERROR(INDEX('alimentação - Tabela 7.1'!$15:$15,
MATCH(TEXT('Tabela 7.1'!$A6644,"mmmm/aaaa"),'alimentação - Tabela 7.1'!$5:$5,0)+4), "")</f>
        <v/>
      </c>
    </row>
    <row r="6645" spans="1:7" x14ac:dyDescent="0.25">
      <c r="A6645" s="59" t="str">
        <f>IF(
   SUMPRODUCT(--('alimentação - Tabela 7.1'!$5:$5=TEXT(DATE(2020,INT((ROW(A6643)-1)/33)+1,1),"mmmm/aaaa"))) &gt; 0,
   TEXT(DATE(2020,INT((ROW(A6643)-1)/33)+1,1),"mmm/aa"),
   ""
)</f>
        <v/>
      </c>
      <c r="B6645" s="61" t="str">
        <f>IF(A6645&lt;&gt;"", 'alimentação - Tabela 7.1'!$B$16, "" )</f>
        <v/>
      </c>
      <c r="C6645" s="62" t="str">
        <f>IFERROR(INDEX('alimentação - Tabela 7.1'!$16:$16,
MATCH(TEXT('Tabela 7.1'!A6645,"mmmm/aaaa"),'alimentação - Tabela 7.1'!$5:$5,0)), "")</f>
        <v/>
      </c>
      <c r="D6645" s="62" t="str">
        <f>IFERROR(INDEX('alimentação - Tabela 7.1'!$16:$16,
MATCH(TEXT('Tabela 7.1'!$A6645,"mmmm/aaaa"),'alimentação - Tabela 7.1'!$5:$5,0)+1), "")</f>
        <v/>
      </c>
      <c r="E6645" s="62" t="str">
        <f>IFERROR(INDEX('alimentação - Tabela 7.1'!$16:$16,
MATCH(TEXT('Tabela 7.1'!$A6645,"mmmm/aaaa"),'alimentação - Tabela 7.1'!$5:$5,0)+2), "")</f>
        <v/>
      </c>
      <c r="F6645" s="62" t="str">
        <f>IFERROR(INDEX('alimentação - Tabela 7.1'!$16:$16,
MATCH(TEXT('Tabela 7.1'!$A6645,"mmmm/aaaa"),'alimentação - Tabela 7.1'!$5:$5,0)+3), "")</f>
        <v/>
      </c>
      <c r="G6645" s="95" t="str">
        <f>IFERROR(INDEX('alimentação - Tabela 7.1'!$16:$16,
MATCH(TEXT('Tabela 7.1'!$A6645,"mmmm/aaaa"),'alimentação - Tabela 7.1'!$5:$5,0)+4), "")</f>
        <v/>
      </c>
    </row>
    <row r="6646" spans="1:7" x14ac:dyDescent="0.25">
      <c r="A6646" s="59" t="str">
        <f>IF(
   SUMPRODUCT(--('alimentação - Tabela 7.1'!$5:$5=TEXT(DATE(2020,INT((ROW(A6644)-1)/33)+1,1),"mmmm/aaaa"))) &gt; 0,
   TEXT(DATE(2020,INT((ROW(A6644)-1)/33)+1,1),"mmm/aa"),
   ""
)</f>
        <v/>
      </c>
      <c r="B6646" s="61" t="str">
        <f>IF(A6646&lt;&gt;"", 'alimentação - Tabela 7.1'!$B$17, "" )</f>
        <v/>
      </c>
      <c r="C6646" s="62" t="str">
        <f>IFERROR(INDEX('alimentação - Tabela 7.1'!$17:$17,
MATCH(TEXT('Tabela 7.1'!A6646,"mmmm/aaaa"),'alimentação - Tabela 7.1'!$5:$5,0)), "")</f>
        <v/>
      </c>
      <c r="D6646" s="62" t="str">
        <f>IFERROR(INDEX('alimentação - Tabela 7.1'!$17:$17,
MATCH(TEXT('Tabela 7.1'!$A6646,"mmmm/aaaa"),'alimentação - Tabela 7.1'!$5:$5,0)+1), "")</f>
        <v/>
      </c>
      <c r="E6646" s="62" t="str">
        <f>IFERROR(INDEX('alimentação - Tabela 7.1'!$17:$17,
MATCH(TEXT('Tabela 7.1'!$A6646,"mmmm/aaaa"),'alimentação - Tabela 7.1'!$5:$5,0)+2), "")</f>
        <v/>
      </c>
      <c r="F6646" s="62" t="str">
        <f>IFERROR(INDEX('alimentação - Tabela 7.1'!$17:$17,
MATCH(TEXT('Tabela 7.1'!$A6646,"mmmm/aaaa"),'alimentação - Tabela 7.1'!$5:$5,0)+3), "")</f>
        <v/>
      </c>
      <c r="G6646" s="95" t="str">
        <f>IFERROR(INDEX('alimentação - Tabela 7.1'!$17:$17,
MATCH(TEXT('Tabela 7.1'!$A6646,"mmmm/aaaa"),'alimentação - Tabela 7.1'!$5:$5,0)+4), "")</f>
        <v/>
      </c>
    </row>
    <row r="6647" spans="1:7" x14ac:dyDescent="0.25">
      <c r="A6647" s="59" t="str">
        <f>IF(
   SUMPRODUCT(--('alimentação - Tabela 7.1'!$5:$5=TEXT(DATE(2020,INT((ROW(A6645)-1)/33)+1,1),"mmmm/aaaa"))) &gt; 0,
   TEXT(DATE(2020,INT((ROW(A6645)-1)/33)+1,1),"mmm/aa"),
   ""
)</f>
        <v/>
      </c>
      <c r="B6647" s="61" t="str">
        <f>IF(A6647&lt;&gt;"", 'alimentação - Tabela 7.1'!$B$18, "" )</f>
        <v/>
      </c>
      <c r="C6647" s="62" t="str">
        <f>IFERROR(INDEX('alimentação - Tabela 7.1'!$18:$18,
MATCH(TEXT('Tabela 7.1'!A6647,"mmmm/aaaa"),'alimentação - Tabela 7.1'!$5:$5,0)), "")</f>
        <v/>
      </c>
      <c r="D6647" s="62" t="str">
        <f>IFERROR(INDEX('alimentação - Tabela 7.1'!$18:$18,
MATCH(TEXT('Tabela 7.1'!$A6647,"mmmm/aaaa"),'alimentação - Tabela 7.1'!$5:$5,0)+1), "")</f>
        <v/>
      </c>
      <c r="E6647" s="62" t="str">
        <f>IFERROR(INDEX('alimentação - Tabela 7.1'!$18:$18,
MATCH(TEXT('Tabela 7.1'!$A6647,"mmmm/aaaa"),'alimentação - Tabela 7.1'!$5:$5,0)+2), "")</f>
        <v/>
      </c>
      <c r="F6647" s="62" t="str">
        <f>IFERROR(INDEX('alimentação - Tabela 7.1'!$18:$18,
MATCH(TEXT('Tabela 7.1'!$A6647,"mmmm/aaaa"),'alimentação - Tabela 7.1'!$5:$5,0)+3), "")</f>
        <v/>
      </c>
      <c r="G6647" s="95" t="str">
        <f>IFERROR(INDEX('alimentação - Tabela 7.1'!$18:$18,
MATCH(TEXT('Tabela 7.1'!$A6647,"mmmm/aaaa"),'alimentação - Tabela 7.1'!$5:$5,0)+4), "")</f>
        <v/>
      </c>
    </row>
    <row r="6648" spans="1:7" x14ac:dyDescent="0.25">
      <c r="A6648" s="59" t="str">
        <f>IF(
   SUMPRODUCT(--('alimentação - Tabela 7.1'!$5:$5=TEXT(DATE(2020,INT((ROW(A6646)-1)/33)+1,1),"mmmm/aaaa"))) &gt; 0,
   TEXT(DATE(2020,INT((ROW(A6646)-1)/33)+1,1),"mmm/aa"),
   ""
)</f>
        <v/>
      </c>
      <c r="B6648" s="61" t="str">
        <f>IF(A6648&lt;&gt;"", 'alimentação - Tabela 7.1'!$B$19, "" )</f>
        <v/>
      </c>
      <c r="C6648" s="62" t="str">
        <f>IFERROR(INDEX('alimentação - Tabela 7.1'!$19:$19,
MATCH(TEXT('Tabela 7.1'!A6648,"mmmm/aaaa"),'alimentação - Tabela 7.1'!$5:$5,0)), "")</f>
        <v/>
      </c>
      <c r="D6648" s="62" t="str">
        <f>IFERROR(INDEX('alimentação - Tabela 7.1'!$19:$19,
MATCH(TEXT('Tabela 7.1'!$A6648,"mmmm/aaaa"),'alimentação - Tabela 7.1'!$5:$5,0)+1), "")</f>
        <v/>
      </c>
      <c r="E6648" s="62" t="str">
        <f>IFERROR(INDEX('alimentação - Tabela 7.1'!$19:$19,
MATCH(TEXT('Tabela 7.1'!$A6648,"mmmm/aaaa"),'alimentação - Tabela 7.1'!$5:$5,0)+2), "")</f>
        <v/>
      </c>
      <c r="F6648" s="62" t="str">
        <f>IFERROR(INDEX('alimentação - Tabela 7.1'!$19:$19,
MATCH(TEXT('Tabela 7.1'!$A6648,"mmmm/aaaa"),'alimentação - Tabela 7.1'!$5:$5,0)+3), "")</f>
        <v/>
      </c>
      <c r="G6648" s="95" t="str">
        <f>IFERROR(INDEX('alimentação - Tabela 7.1'!$19:$19,
MATCH(TEXT('Tabela 7.1'!$A6648,"mmmm/aaaa"),'alimentação - Tabela 7.1'!$5:$5,0)+4), "")</f>
        <v/>
      </c>
    </row>
    <row r="6649" spans="1:7" x14ac:dyDescent="0.25">
      <c r="A6649" s="59" t="str">
        <f>IF(
   SUMPRODUCT(--('alimentação - Tabela 7.1'!$5:$5=TEXT(DATE(2020,INT((ROW(A6647)-1)/33)+1,1),"mmmm/aaaa"))) &gt; 0,
   TEXT(DATE(2020,INT((ROW(A6647)-1)/33)+1,1),"mmm/aa"),
   ""
)</f>
        <v/>
      </c>
      <c r="B6649" s="61" t="str">
        <f>IF(A6649&lt;&gt;"", 'alimentação - Tabela 7.1'!$B$20, "" )</f>
        <v/>
      </c>
      <c r="C6649" s="62" t="str">
        <f>IFERROR(INDEX('alimentação - Tabela 7.1'!$20:$20,
MATCH(TEXT('Tabela 7.1'!A6649,"mmmm/aaaa"),'alimentação - Tabela 7.1'!$5:$5,0)), "")</f>
        <v/>
      </c>
      <c r="D6649" s="62" t="str">
        <f>IFERROR(INDEX('alimentação - Tabela 7.1'!$20:$20,
MATCH(TEXT('Tabela 7.1'!$A6649,"mmmm/aaaa"),'alimentação - Tabela 7.1'!$5:$5,0)+1), "")</f>
        <v/>
      </c>
      <c r="E6649" s="62" t="str">
        <f>IFERROR(INDEX('alimentação - Tabela 7.1'!$20:$20,
MATCH(TEXT('Tabela 7.1'!$A6649,"mmmm/aaaa"),'alimentação - Tabela 7.1'!$5:$5,0)+2), "")</f>
        <v/>
      </c>
      <c r="F6649" s="62" t="str">
        <f>IFERROR(INDEX('alimentação - Tabela 7.1'!$20:$20,
MATCH(TEXT('Tabela 7.1'!$A6649,"mmmm/aaaa"),'alimentação - Tabela 7.1'!$5:$5,0)+3), "")</f>
        <v/>
      </c>
      <c r="G6649" s="95" t="str">
        <f>IFERROR(INDEX('alimentação - Tabela 7.1'!$20:$20,
MATCH(TEXT('Tabela 7.1'!$A6649,"mmmm/aaaa"),'alimentação - Tabela 7.1'!$5:$5,0)+4), "")</f>
        <v/>
      </c>
    </row>
    <row r="6650" spans="1:7" x14ac:dyDescent="0.25">
      <c r="A6650" s="59" t="str">
        <f>IF(
   SUMPRODUCT(--('alimentação - Tabela 7.1'!$5:$5=TEXT(DATE(2020,INT((ROW(A6648)-1)/33)+1,1),"mmmm/aaaa"))) &gt; 0,
   TEXT(DATE(2020,INT((ROW(A6648)-1)/33)+1,1),"mmm/aa"),
   ""
)</f>
        <v/>
      </c>
      <c r="B6650" s="61" t="str">
        <f>IF(A6650&lt;&gt;"", 'alimentação - Tabela 7.1'!$B$21, "" )</f>
        <v/>
      </c>
      <c r="C6650" s="62" t="str">
        <f>IFERROR(INDEX('alimentação - Tabela 7.1'!$21:$21,
MATCH(TEXT('Tabela 7.1'!A6650,"mmmm/aaaa"),'alimentação - Tabela 7.1'!$5:$5,0)), "")</f>
        <v/>
      </c>
      <c r="D6650" s="62" t="str">
        <f>IFERROR(INDEX('alimentação - Tabela 7.1'!$21:$21,
MATCH(TEXT('Tabela 7.1'!$A6650,"mmmm/aaaa"),'alimentação - Tabela 7.1'!$5:$5,0)+1), "")</f>
        <v/>
      </c>
      <c r="E6650" s="62" t="str">
        <f>IFERROR(INDEX('alimentação - Tabela 7.1'!$21:$21,
MATCH(TEXT('Tabela 7.1'!$A6650,"mmmm/aaaa"),'alimentação - Tabela 7.1'!$5:$5,0)+2), "")</f>
        <v/>
      </c>
      <c r="F6650" s="62" t="str">
        <f>IFERROR(INDEX('alimentação - Tabela 7.1'!$21:$21,
MATCH(TEXT('Tabela 7.1'!$A6650,"mmmm/aaaa"),'alimentação - Tabela 7.1'!$5:$5,0)+3), "")</f>
        <v/>
      </c>
      <c r="G6650" s="95" t="str">
        <f>IFERROR(INDEX('alimentação - Tabela 7.1'!$21:$21,
MATCH(TEXT('Tabela 7.1'!$A6650,"mmmm/aaaa"),'alimentação - Tabela 7.1'!$5:$5,0)+4), "")</f>
        <v/>
      </c>
    </row>
    <row r="6651" spans="1:7" x14ac:dyDescent="0.25">
      <c r="A6651" s="59" t="str">
        <f>IF(
   SUMPRODUCT(--('alimentação - Tabela 7.1'!$5:$5=TEXT(DATE(2020,INT((ROW(A6649)-1)/33)+1,1),"mmmm/aaaa"))) &gt; 0,
   TEXT(DATE(2020,INT((ROW(A6649)-1)/33)+1,1),"mmm/aa"),
   ""
)</f>
        <v/>
      </c>
      <c r="B6651" s="61" t="str">
        <f>IF(A6651&lt;&gt;"", 'alimentação - Tabela 7.1'!$B$22, "" )</f>
        <v/>
      </c>
      <c r="C6651" s="62" t="str">
        <f>IFERROR(INDEX('alimentação - Tabela 7.1'!$22:$22,
MATCH(TEXT('Tabela 7.1'!A6651,"mmmm/aaaa"),'alimentação - Tabela 7.1'!$5:$5,0)), "")</f>
        <v/>
      </c>
      <c r="D6651" s="62" t="str">
        <f>IFERROR(INDEX('alimentação - Tabela 7.1'!$22:$22,
MATCH(TEXT('Tabela 7.1'!$A6651,"mmmm/aaaa"),'alimentação - Tabela 7.1'!$5:$5,0)+1), "")</f>
        <v/>
      </c>
      <c r="E6651" s="62" t="str">
        <f>IFERROR(INDEX('alimentação - Tabela 7.1'!$22:$22,
MATCH(TEXT('Tabela 7.1'!$A6651,"mmmm/aaaa"),'alimentação - Tabela 7.1'!$5:$5,0)+2), "")</f>
        <v/>
      </c>
      <c r="F6651" s="62" t="str">
        <f>IFERROR(INDEX('alimentação - Tabela 7.1'!$22:$22,
MATCH(TEXT('Tabela 7.1'!$A6651,"mmmm/aaaa"),'alimentação - Tabela 7.1'!$5:$5,0)+3), "")</f>
        <v/>
      </c>
      <c r="G6651" s="95" t="str">
        <f>IFERROR(INDEX('alimentação - Tabela 7.1'!$22:$22,
MATCH(TEXT('Tabela 7.1'!$A6651,"mmmm/aaaa"),'alimentação - Tabela 7.1'!$5:$5,0)+4), "")</f>
        <v/>
      </c>
    </row>
    <row r="6652" spans="1:7" x14ac:dyDescent="0.25">
      <c r="A6652" s="59" t="str">
        <f>IF(
   SUMPRODUCT(--('alimentação - Tabela 7.1'!$5:$5=TEXT(DATE(2020,INT((ROW(A6650)-1)/33)+1,1),"mmmm/aaaa"))) &gt; 0,
   TEXT(DATE(2020,INT((ROW(A6650)-1)/33)+1,1),"mmm/aa"),
   ""
)</f>
        <v/>
      </c>
      <c r="B6652" s="61" t="str">
        <f>IF(A6652&lt;&gt;"", 'alimentação - Tabela 7.1'!$B$23, "" )</f>
        <v/>
      </c>
      <c r="C6652" s="62" t="str">
        <f>IFERROR(INDEX('alimentação - Tabela 7.1'!$23:$23,
MATCH(TEXT('Tabela 7.1'!A6652,"mmmm/aaaa"),'alimentação - Tabela 7.1'!$5:$5,0)), "")</f>
        <v/>
      </c>
      <c r="D6652" s="62" t="str">
        <f>IFERROR(INDEX('alimentação - Tabela 7.1'!$23:$23,
MATCH(TEXT('Tabela 7.1'!$A6652,"mmmm/aaaa"),'alimentação - Tabela 7.1'!$5:$5,0)+1), "")</f>
        <v/>
      </c>
      <c r="E6652" s="62" t="str">
        <f>IFERROR(INDEX('alimentação - Tabela 7.1'!$23:$23,
MATCH(TEXT('Tabela 7.1'!$A6652,"mmmm/aaaa"),'alimentação - Tabela 7.1'!$5:$5,0)+2), "")</f>
        <v/>
      </c>
      <c r="F6652" s="62" t="str">
        <f>IFERROR(INDEX('alimentação - Tabela 7.1'!$23:$23,
MATCH(TEXT('Tabela 7.1'!$A6652,"mmmm/aaaa"),'alimentação - Tabela 7.1'!$5:$5,0)+3), "")</f>
        <v/>
      </c>
      <c r="G6652" s="95" t="str">
        <f>IFERROR(INDEX('alimentação - Tabela 7.1'!$23:$23,
MATCH(TEXT('Tabela 7.1'!$A6652,"mmmm/aaaa"),'alimentação - Tabela 7.1'!$5:$5,0)+4), "")</f>
        <v/>
      </c>
    </row>
    <row r="6653" spans="1:7" x14ac:dyDescent="0.25">
      <c r="A6653" s="59" t="str">
        <f>IF(
   SUMPRODUCT(--('alimentação - Tabela 7.1'!$5:$5=TEXT(DATE(2020,INT((ROW(A6651)-1)/33)+1,1),"mmmm/aaaa"))) &gt; 0,
   TEXT(DATE(2020,INT((ROW(A6651)-1)/33)+1,1),"mmm/aa"),
   ""
)</f>
        <v/>
      </c>
      <c r="B6653" s="61" t="str">
        <f>IF(A6653&lt;&gt;"", 'alimentação - Tabela 7.1'!$B$24, "" )</f>
        <v/>
      </c>
      <c r="C6653" s="62" t="str">
        <f>IFERROR(INDEX('alimentação - Tabela 7.1'!$24:$24,
MATCH(TEXT('Tabela 7.1'!A6653,"mmmm/aaaa"),'alimentação - Tabela 7.1'!$5:$5,0)), "")</f>
        <v/>
      </c>
      <c r="D6653" s="62" t="str">
        <f>IFERROR(INDEX('alimentação - Tabela 7.1'!$24:$24,
MATCH(TEXT('Tabela 7.1'!$A6653,"mmmm/aaaa"),'alimentação - Tabela 7.1'!$5:$5,0)+1), "")</f>
        <v/>
      </c>
      <c r="E6653" s="62" t="str">
        <f>IFERROR(INDEX('alimentação - Tabela 7.1'!$24:$24,
MATCH(TEXT('Tabela 7.1'!$A6653,"mmmm/aaaa"),'alimentação - Tabela 7.1'!$5:$5,0)+2), "")</f>
        <v/>
      </c>
      <c r="F6653" s="62" t="str">
        <f>IFERROR(INDEX('alimentação - Tabela 7.1'!$24:$24,
MATCH(TEXT('Tabela 7.1'!$A6653,"mmmm/aaaa"),'alimentação - Tabela 7.1'!$5:$5,0)+3), "")</f>
        <v/>
      </c>
      <c r="G6653" s="95" t="str">
        <f>IFERROR(INDEX('alimentação - Tabela 7.1'!$24:$24,
MATCH(TEXT('Tabela 7.1'!$A6653,"mmmm/aaaa"),'alimentação - Tabela 7.1'!$5:$5,0)+4), "")</f>
        <v/>
      </c>
    </row>
    <row r="6654" spans="1:7" x14ac:dyDescent="0.25">
      <c r="A6654" s="59" t="str">
        <f>IF(
   SUMPRODUCT(--('alimentação - Tabela 7.1'!$5:$5=TEXT(DATE(2020,INT((ROW(A6652)-1)/33)+1,1),"mmmm/aaaa"))) &gt; 0,
   TEXT(DATE(2020,INT((ROW(A6652)-1)/33)+1,1),"mmm/aa"),
   ""
)</f>
        <v/>
      </c>
      <c r="B6654" s="61" t="str">
        <f>IF(A6654&lt;&gt;"", 'alimentação - Tabela 7.1'!$B$25, "" )</f>
        <v/>
      </c>
      <c r="C6654" s="62" t="str">
        <f>IFERROR(INDEX('alimentação - Tabela 7.1'!$25:$25,
MATCH(TEXT('Tabela 7.1'!A6654,"mmmm/aaaa"),'alimentação - Tabela 7.1'!$5:$5,0)), "")</f>
        <v/>
      </c>
      <c r="D6654" s="62" t="str">
        <f>IFERROR(INDEX('alimentação - Tabela 7.1'!$25:$25,
MATCH(TEXT('Tabela 7.1'!$A6654,"mmmm/aaaa"),'alimentação - Tabela 7.1'!$5:$5,0)+1), "")</f>
        <v/>
      </c>
      <c r="E6654" s="62" t="str">
        <f>IFERROR(INDEX('alimentação - Tabela 7.1'!$25:$25,
MATCH(TEXT('Tabela 7.1'!$A6654,"mmmm/aaaa"),'alimentação - Tabela 7.1'!$5:$5,0)+2), "")</f>
        <v/>
      </c>
      <c r="F6654" s="62" t="str">
        <f>IFERROR(INDEX('alimentação - Tabela 7.1'!$25:$25,
MATCH(TEXT('Tabela 7.1'!$A6654,"mmmm/aaaa"),'alimentação - Tabela 7.1'!$5:$5,0)+3), "")</f>
        <v/>
      </c>
      <c r="G6654" s="95" t="str">
        <f>IFERROR(INDEX('alimentação - Tabela 7.1'!$25:$25,
MATCH(TEXT('Tabela 7.1'!$A6654,"mmmm/aaaa"),'alimentação - Tabela 7.1'!$5:$5,0)+4), "")</f>
        <v/>
      </c>
    </row>
    <row r="6655" spans="1:7" x14ac:dyDescent="0.25">
      <c r="A6655" s="59" t="str">
        <f>IF(
   SUMPRODUCT(--('alimentação - Tabela 7.1'!$5:$5=TEXT(DATE(2020,INT((ROW(A6653)-1)/33)+1,1),"mmmm/aaaa"))) &gt; 0,
   TEXT(DATE(2020,INT((ROW(A6653)-1)/33)+1,1),"mmm/aa"),
   ""
)</f>
        <v/>
      </c>
      <c r="B6655" s="61" t="str">
        <f>IF(A6655&lt;&gt;"", 'alimentação - Tabela 7.1'!$B$26, "" )</f>
        <v/>
      </c>
      <c r="C6655" s="62" t="str">
        <f>IFERROR(INDEX('alimentação - Tabela 7.1'!$26:$26,
MATCH(TEXT('Tabela 7.1'!A6655,"mmmm/aaaa"),'alimentação - Tabela 7.1'!$5:$5,0)), "")</f>
        <v/>
      </c>
      <c r="D6655" s="62" t="str">
        <f>IFERROR(INDEX('alimentação - Tabela 7.1'!$26:$26,
MATCH(TEXT('Tabela 7.1'!$A6655,"mmmm/aaaa"),'alimentação - Tabela 7.1'!$5:$5,0)+1), "")</f>
        <v/>
      </c>
      <c r="E6655" s="62" t="str">
        <f>IFERROR(INDEX('alimentação - Tabela 7.1'!$26:$26,
MATCH(TEXT('Tabela 7.1'!$A6655,"mmmm/aaaa"),'alimentação - Tabela 7.1'!$5:$5,0)+2), "")</f>
        <v/>
      </c>
      <c r="F6655" s="62" t="str">
        <f>IFERROR(INDEX('alimentação - Tabela 7.1'!$26:$26,
MATCH(TEXT('Tabela 7.1'!$A6655,"mmmm/aaaa"),'alimentação - Tabela 7.1'!$5:$5,0)+3), "")</f>
        <v/>
      </c>
      <c r="G6655" s="95" t="str">
        <f>IFERROR(INDEX('alimentação - Tabela 7.1'!$26:$26,
MATCH(TEXT('Tabela 7.1'!$A6655,"mmmm/aaaa"),'alimentação - Tabela 7.1'!$5:$5,0)+4), "")</f>
        <v/>
      </c>
    </row>
    <row r="6656" spans="1:7" x14ac:dyDescent="0.25">
      <c r="A6656" s="59" t="str">
        <f>IF(
   SUMPRODUCT(--('alimentação - Tabela 7.1'!$5:$5=TEXT(DATE(2020,INT((ROW(A6654)-1)/33)+1,1),"mmmm/aaaa"))) &gt; 0,
   TEXT(DATE(2020,INT((ROW(A6654)-1)/33)+1,1),"mmm/aa"),
   ""
)</f>
        <v/>
      </c>
      <c r="B6656" s="61" t="str">
        <f>IF(A6656&lt;&gt;"", 'alimentação - Tabela 7.1'!$B$27, "" )</f>
        <v/>
      </c>
      <c r="C6656" s="62" t="str">
        <f>IFERROR(INDEX('alimentação - Tabela 7.1'!$27:$27,
MATCH(TEXT('Tabela 7.1'!A6656,"mmmm/aaaa"),'alimentação - Tabela 7.1'!$5:$5,0)), "")</f>
        <v/>
      </c>
      <c r="D6656" s="62" t="str">
        <f>IFERROR(INDEX('alimentação - Tabela 7.1'!$27:$27,
MATCH(TEXT('Tabela 7.1'!$A6656,"mmmm/aaaa"),'alimentação - Tabela 7.1'!$5:$5,0)+1), "")</f>
        <v/>
      </c>
      <c r="E6656" s="62" t="str">
        <f>IFERROR(INDEX('alimentação - Tabela 7.1'!$27:$27,
MATCH(TEXT('Tabela 7.1'!$A6656,"mmmm/aaaa"),'alimentação - Tabela 7.1'!$5:$5,0)+2), "")</f>
        <v/>
      </c>
      <c r="F6656" s="62" t="str">
        <f>IFERROR(INDEX('alimentação - Tabela 7.1'!$27:$27,
MATCH(TEXT('Tabela 7.1'!$A6656,"mmmm/aaaa"),'alimentação - Tabela 7.1'!$5:$5,0)+3), "")</f>
        <v/>
      </c>
      <c r="G6656" s="95" t="str">
        <f>IFERROR(INDEX('alimentação - Tabela 7.1'!$27:$27,
MATCH(TEXT('Tabela 7.1'!$A6656,"mmmm/aaaa"),'alimentação - Tabela 7.1'!$5:$5,0)+4), "")</f>
        <v/>
      </c>
    </row>
    <row r="6657" spans="1:7" x14ac:dyDescent="0.25">
      <c r="A6657" s="59" t="str">
        <f>IF(
   SUMPRODUCT(--('alimentação - Tabela 7.1'!$5:$5=TEXT(DATE(2020,INT((ROW(A6655)-1)/33)+1,1),"mmmm/aaaa"))) &gt; 0,
   TEXT(DATE(2020,INT((ROW(A6655)-1)/33)+1,1),"mmm/aa"),
   ""
)</f>
        <v/>
      </c>
      <c r="B6657" s="61" t="str">
        <f>IF(A6657&lt;&gt;"", 'alimentação - Tabela 7.1'!$B$28, "" )</f>
        <v/>
      </c>
      <c r="C6657" s="62" t="str">
        <f>IFERROR(INDEX('alimentação - Tabela 7.1'!$28:$28,
MATCH(TEXT('Tabela 7.1'!A6657,"mmmm/aaaa"),'alimentação - Tabela 7.1'!$5:$5,0)), "")</f>
        <v/>
      </c>
      <c r="D6657" s="62" t="str">
        <f>IFERROR(INDEX('alimentação - Tabela 7.1'!$28:$28,
MATCH(TEXT('Tabela 7.1'!$A6657,"mmmm/aaaa"),'alimentação - Tabela 7.1'!$5:$5,0)+1), "")</f>
        <v/>
      </c>
      <c r="E6657" s="62" t="str">
        <f>IFERROR(INDEX('alimentação - Tabela 7.1'!$28:$28,
MATCH(TEXT('Tabela 7.1'!$A6657,"mmmm/aaaa"),'alimentação - Tabela 7.1'!$5:$5,0)+2), "")</f>
        <v/>
      </c>
      <c r="F6657" s="62" t="str">
        <f>IFERROR(INDEX('alimentação - Tabela 7.1'!$28:$28,
MATCH(TEXT('Tabela 7.1'!$A6657,"mmmm/aaaa"),'alimentação - Tabela 7.1'!$5:$5,0)+3), "")</f>
        <v/>
      </c>
      <c r="G6657" s="95" t="str">
        <f>IFERROR(INDEX('alimentação - Tabela 7.1'!$28:$28,
MATCH(TEXT('Tabela 7.1'!$A6657,"mmmm/aaaa"),'alimentação - Tabela 7.1'!$5:$5,0)+4), "")</f>
        <v/>
      </c>
    </row>
    <row r="6658" spans="1:7" x14ac:dyDescent="0.25">
      <c r="A6658" s="59" t="str">
        <f>IF(
   SUMPRODUCT(--('alimentação - Tabela 7.1'!$5:$5=TEXT(DATE(2020,INT((ROW(A6656)-1)/33)+1,1),"mmmm/aaaa"))) &gt; 0,
   TEXT(DATE(2020,INT((ROW(A6656)-1)/33)+1,1),"mmm/aa"),
   ""
)</f>
        <v/>
      </c>
      <c r="B6658" s="61" t="str">
        <f>IF(A6658&lt;&gt;"", 'alimentação - Tabela 7.1'!$B$29, "" )</f>
        <v/>
      </c>
      <c r="C6658" s="62" t="str">
        <f>IFERROR(INDEX('alimentação - Tabela 7.1'!$29:$29,
MATCH(TEXT('Tabela 7.1'!A6658,"mmmm/aaaa"),'alimentação - Tabela 7.1'!$5:$5,0)), "")</f>
        <v/>
      </c>
      <c r="D6658" s="62" t="str">
        <f>IFERROR(INDEX('alimentação - Tabela 7.1'!$29:$29,
MATCH(TEXT('Tabela 7.1'!$A6658,"mmmm/aaaa"),'alimentação - Tabela 7.1'!$5:$5,0)+1), "")</f>
        <v/>
      </c>
      <c r="E6658" s="62" t="str">
        <f>IFERROR(INDEX('alimentação - Tabela 7.1'!$29:$29,
MATCH(TEXT('Tabela 7.1'!$A6658,"mmmm/aaaa"),'alimentação - Tabela 7.1'!$5:$5,0)+2), "")</f>
        <v/>
      </c>
      <c r="F6658" s="62" t="str">
        <f>IFERROR(INDEX('alimentação - Tabela 7.1'!$29:$29,
MATCH(TEXT('Tabela 7.1'!$A6658,"mmmm/aaaa"),'alimentação - Tabela 7.1'!$5:$5,0)+3), "")</f>
        <v/>
      </c>
      <c r="G6658" s="95" t="str">
        <f>IFERROR(INDEX('alimentação - Tabela 7.1'!$29:$29,
MATCH(TEXT('Tabela 7.1'!$A6658,"mmmm/aaaa"),'alimentação - Tabela 7.1'!$5:$5,0)+4), "")</f>
        <v/>
      </c>
    </row>
    <row r="6659" spans="1:7" x14ac:dyDescent="0.25">
      <c r="A6659" s="59" t="str">
        <f>IF(
   SUMPRODUCT(--('alimentação - Tabela 7.1'!$5:$5=TEXT(DATE(2020,INT((ROW(A6657)-1)/33)+1,1),"mmmm/aaaa"))) &gt; 0,
   TEXT(DATE(2020,INT((ROW(A6657)-1)/33)+1,1),"mmm/aa"),
   ""
)</f>
        <v/>
      </c>
      <c r="B6659" s="61" t="str">
        <f>IF(A6659&lt;&gt;"", 'alimentação - Tabela 7.1'!$B$30, "" )</f>
        <v/>
      </c>
      <c r="C6659" s="62" t="str">
        <f>IFERROR(INDEX('alimentação - Tabela 7.1'!$30:$30,
MATCH(TEXT('Tabela 7.1'!A6659,"mmmm/aaaa"),'alimentação - Tabela 7.1'!$5:$5,0)), "")</f>
        <v/>
      </c>
      <c r="D6659" s="62" t="str">
        <f>IFERROR(INDEX('alimentação - Tabela 7.1'!$30:$30,
MATCH(TEXT('Tabela 7.1'!$A6659,"mmmm/aaaa"),'alimentação - Tabela 7.1'!$5:$5,0)+1), "")</f>
        <v/>
      </c>
      <c r="E6659" s="62" t="str">
        <f>IFERROR(INDEX('alimentação - Tabela 7.1'!$30:$30,
MATCH(TEXT('Tabela 7.1'!$A6659,"mmmm/aaaa"),'alimentação - Tabela 7.1'!$5:$5,0)+2), "")</f>
        <v/>
      </c>
      <c r="F6659" s="62" t="str">
        <f>IFERROR(INDEX('alimentação - Tabela 7.1'!$30:$30,
MATCH(TEXT('Tabela 7.1'!$A6659,"mmmm/aaaa"),'alimentação - Tabela 7.1'!$5:$5,0)+3), "")</f>
        <v/>
      </c>
      <c r="G6659" s="95" t="str">
        <f>IFERROR(INDEX('alimentação - Tabela 7.1'!$30:$30,
MATCH(TEXT('Tabela 7.1'!$A6659,"mmmm/aaaa"),'alimentação - Tabela 7.1'!$5:$5,0)+4), "")</f>
        <v/>
      </c>
    </row>
    <row r="6660" spans="1:7" x14ac:dyDescent="0.25">
      <c r="A6660" s="59" t="str">
        <f>IF(
   SUMPRODUCT(--('alimentação - Tabela 7.1'!$5:$5=TEXT(DATE(2020,INT((ROW(A6658)-1)/33)+1,1),"mmmm/aaaa"))) &gt; 0,
   TEXT(DATE(2020,INT((ROW(A6658)-1)/33)+1,1),"mmm/aa"),
   ""
)</f>
        <v/>
      </c>
      <c r="B6660" s="61" t="str">
        <f>IF(A6660&lt;&gt;"", 'alimentação - Tabela 7.1'!$B$31, "" )</f>
        <v/>
      </c>
      <c r="C6660" s="62" t="str">
        <f>IFERROR(INDEX('alimentação - Tabela 7.1'!$31:$31,
MATCH(TEXT('Tabela 7.1'!A6660,"mmmm/aaaa"),'alimentação - Tabela 7.1'!$5:$5,0)), "")</f>
        <v/>
      </c>
      <c r="D6660" s="62" t="str">
        <f>IFERROR(INDEX('alimentação - Tabela 7.1'!$31:$31,
MATCH(TEXT('Tabela 7.1'!$A6660,"mmmm/aaaa"),'alimentação - Tabela 7.1'!$5:$5,0)+1), "")</f>
        <v/>
      </c>
      <c r="E6660" s="62" t="str">
        <f>IFERROR(INDEX('alimentação - Tabela 7.1'!$31:$31,
MATCH(TEXT('Tabela 7.1'!$A6660,"mmmm/aaaa"),'alimentação - Tabela 7.1'!$5:$5,0)+2), "")</f>
        <v/>
      </c>
      <c r="F6660" s="62" t="str">
        <f>IFERROR(INDEX('alimentação - Tabela 7.1'!$31:$31,
MATCH(TEXT('Tabela 7.1'!$A6660,"mmmm/aaaa"),'alimentação - Tabela 7.1'!$5:$5,0)+3), "")</f>
        <v/>
      </c>
      <c r="G6660" s="95" t="str">
        <f>IFERROR(INDEX('alimentação - Tabela 7.1'!$31:$31,
MATCH(TEXT('Tabela 7.1'!$A6660,"mmmm/aaaa"),'alimentação - Tabela 7.1'!$5:$5,0)+4), "")</f>
        <v/>
      </c>
    </row>
    <row r="6661" spans="1:7" x14ac:dyDescent="0.25">
      <c r="A6661" s="59" t="str">
        <f>IF(
   SUMPRODUCT(--('alimentação - Tabela 7.1'!$5:$5=TEXT(DATE(2020,INT((ROW(A6659)-1)/33)+1,1),"mmmm/aaaa"))) &gt; 0,
   TEXT(DATE(2020,INT((ROW(A6659)-1)/33)+1,1),"mmm/aa"),
   ""
)</f>
        <v/>
      </c>
      <c r="B6661" s="61" t="str">
        <f>IF(A6661&lt;&gt;"", 'alimentação - Tabela 7.1'!$B$32, "" )</f>
        <v/>
      </c>
      <c r="C6661" s="62" t="str">
        <f>IFERROR(INDEX('alimentação - Tabela 7.1'!$32:$32,
MATCH(TEXT('Tabela 7.1'!A6661,"mmmm/aaaa"),'alimentação - Tabela 7.1'!$5:$5,0)), "")</f>
        <v/>
      </c>
      <c r="D6661" s="62" t="str">
        <f>IFERROR(INDEX('alimentação - Tabela 7.1'!$32:$32,
MATCH(TEXT('Tabela 7.1'!$A6661,"mmmm/aaaa"),'alimentação - Tabela 7.1'!$5:$5,0)+1), "")</f>
        <v/>
      </c>
      <c r="E6661" s="62" t="str">
        <f>IFERROR(INDEX('alimentação - Tabela 7.1'!$32:$32,
MATCH(TEXT('Tabela 7.1'!$A6661,"mmmm/aaaa"),'alimentação - Tabela 7.1'!$5:$5,0)+2), "")</f>
        <v/>
      </c>
      <c r="F6661" s="62" t="str">
        <f>IFERROR(INDEX('alimentação - Tabela 7.1'!$32:$32,
MATCH(TEXT('Tabela 7.1'!$A6661,"mmmm/aaaa"),'alimentação - Tabela 7.1'!$5:$5,0)+3), "")</f>
        <v/>
      </c>
      <c r="G6661" s="95" t="str">
        <f>IFERROR(INDEX('alimentação - Tabela 7.1'!$32:$32,
MATCH(TEXT('Tabela 7.1'!$A6661,"mmmm/aaaa"),'alimentação - Tabela 7.1'!$5:$5,0)+4), "")</f>
        <v/>
      </c>
    </row>
    <row r="6662" spans="1:7" x14ac:dyDescent="0.25">
      <c r="A6662" s="59" t="str">
        <f>IF(
   SUMPRODUCT(--('alimentação - Tabela 7.1'!$5:$5=TEXT(DATE(2020,INT((ROW(A6660)-1)/33)+1,1),"mmmm/aaaa"))) &gt; 0,
   TEXT(DATE(2020,INT((ROW(A6660)-1)/33)+1,1),"mmm/aa"),
   ""
)</f>
        <v/>
      </c>
      <c r="B6662" s="61" t="str">
        <f>IF(A6662&lt;&gt;"", 'alimentação - Tabela 7.1'!$B$33, "" )</f>
        <v/>
      </c>
      <c r="C6662" s="62" t="str">
        <f>IFERROR(INDEX('alimentação - Tabela 7.1'!$33:$33,
MATCH(TEXT('Tabela 7.1'!A6662,"mmmm/aaaa"),'alimentação - Tabela 7.1'!$5:$5,0)), "")</f>
        <v/>
      </c>
      <c r="D6662" s="62" t="str">
        <f>IFERROR(INDEX('alimentação - Tabela 7.1'!$33:$33,
MATCH(TEXT('Tabela 7.1'!$A6662,"mmmm/aaaa"),'alimentação - Tabela 7.1'!$5:$5,0)+1), "")</f>
        <v/>
      </c>
      <c r="E6662" s="62" t="str">
        <f>IFERROR(INDEX('alimentação - Tabela 7.1'!$33:$33,
MATCH(TEXT('Tabela 7.1'!$A6662,"mmmm/aaaa"),'alimentação - Tabela 7.1'!$5:$5,0)+2), "")</f>
        <v/>
      </c>
      <c r="F6662" s="62" t="str">
        <f>IFERROR(INDEX('alimentação - Tabela 7.1'!$33:$33,
MATCH(TEXT('Tabela 7.1'!$A6662,"mmmm/aaaa"),'alimentação - Tabela 7.1'!$5:$5,0)+3), "")</f>
        <v/>
      </c>
      <c r="G6662" s="95" t="str">
        <f>IFERROR(INDEX('alimentação - Tabela 7.1'!$33:$33,
MATCH(TEXT('Tabela 7.1'!$A6662,"mmmm/aaaa"),'alimentação - Tabela 7.1'!$5:$5,0)+4), "")</f>
        <v/>
      </c>
    </row>
    <row r="6663" spans="1:7" x14ac:dyDescent="0.25">
      <c r="A6663" s="59" t="str">
        <f>IF(
   SUMPRODUCT(--('alimentação - Tabela 7.1'!$5:$5=TEXT(DATE(2020,INT((ROW(A6661)-1)/33)+1,1),"mmmm/aaaa"))) &gt; 0,
   TEXT(DATE(2020,INT((ROW(A6661)-1)/33)+1,1),"mmm/aa"),
   ""
)</f>
        <v/>
      </c>
      <c r="B6663" s="61" t="str">
        <f>IF(A6663&lt;&gt;"", 'alimentação - Tabela 7.1'!$B$34, "" )</f>
        <v/>
      </c>
      <c r="C6663" s="62" t="str">
        <f>IFERROR(INDEX('alimentação - Tabela 7.1'!$34:$34,
MATCH(TEXT('Tabela 7.1'!A6663,"mmmm/aaaa"),'alimentação - Tabela 7.1'!$5:$5,0)), "")</f>
        <v/>
      </c>
      <c r="D6663" s="62" t="str">
        <f>IFERROR(INDEX('alimentação - Tabela 7.1'!$34:$34,
MATCH(TEXT('Tabela 7.1'!$A6663,"mmmm/aaaa"),'alimentação - Tabela 7.1'!$5:$5,0)+1), "")</f>
        <v/>
      </c>
      <c r="E6663" s="62" t="str">
        <f>IFERROR(INDEX('alimentação - Tabela 7.1'!$34:$34,
MATCH(TEXT('Tabela 7.1'!$A6663,"mmmm/aaaa"),'alimentação - Tabela 7.1'!$5:$5,0)+2), "")</f>
        <v/>
      </c>
      <c r="F6663" s="62" t="str">
        <f>IFERROR(INDEX('alimentação - Tabela 7.1'!$34:$34,
MATCH(TEXT('Tabela 7.1'!$A6663,"mmmm/aaaa"),'alimentação - Tabela 7.1'!$5:$5,0)+3), "")</f>
        <v/>
      </c>
      <c r="G6663" s="95" t="str">
        <f>IFERROR(INDEX('alimentação - Tabela 7.1'!$34:$34,
MATCH(TEXT('Tabela 7.1'!$A6663,"mmmm/aaaa"),'alimentação - Tabela 7.1'!$5:$5,0)+4), "")</f>
        <v/>
      </c>
    </row>
    <row r="6664" spans="1:7" x14ac:dyDescent="0.25">
      <c r="A6664" s="59" t="str">
        <f>IF(
   SUMPRODUCT(--('alimentação - Tabela 7.1'!$5:$5=TEXT(DATE(2020,INT((ROW(A6662)-1)/33)+1,1),"mmmm/aaaa"))) &gt; 0,
   TEXT(DATE(2020,INT((ROW(A6662)-1)/33)+1,1),"mmm/aa"),
   ""
)</f>
        <v/>
      </c>
      <c r="B6664" s="61" t="str">
        <f>IF(A6664&lt;&gt;"", 'alimentação - Tabela 7.1'!$B$35, "" )</f>
        <v/>
      </c>
      <c r="C6664" s="62" t="str">
        <f>IFERROR(INDEX('alimentação - Tabela 7.1'!$35:$35,
MATCH(TEXT('Tabela 7.1'!A6664,"mmmm/aaaa"),'alimentação - Tabela 7.1'!$5:$5,0)), "")</f>
        <v/>
      </c>
      <c r="D6664" s="62" t="str">
        <f>IFERROR(INDEX('alimentação - Tabela 7.1'!$35:$35,
MATCH(TEXT('Tabela 7.1'!$A6664,"mmmm/aaaa"),'alimentação - Tabela 7.1'!$5:$5,0)+1), "")</f>
        <v/>
      </c>
      <c r="E6664" s="62" t="str">
        <f>IFERROR(INDEX('alimentação - Tabela 7.1'!$35:$35,
MATCH(TEXT('Tabela 7.1'!$A6664,"mmmm/aaaa"),'alimentação - Tabela 7.1'!$5:$5,0)+2), "")</f>
        <v/>
      </c>
      <c r="F6664" s="62" t="str">
        <f>IFERROR(INDEX('alimentação - Tabela 7.1'!$35:$35,
MATCH(TEXT('Tabela 7.1'!$A6664,"mmmm/aaaa"),'alimentação - Tabela 7.1'!$5:$5,0)+3), "")</f>
        <v/>
      </c>
      <c r="G6664" s="95" t="str">
        <f>IFERROR(INDEX('alimentação - Tabela 7.1'!$35:$35,
MATCH(TEXT('Tabela 7.1'!$A6664,"mmmm/aaaa"),'alimentação - Tabela 7.1'!$5:$5,0)+4), "")</f>
        <v/>
      </c>
    </row>
    <row r="6665" spans="1:7" x14ac:dyDescent="0.25">
      <c r="A6665" s="59" t="str">
        <f>IF(
   SUMPRODUCT(--('alimentação - Tabela 7.1'!$5:$5=TEXT(DATE(2020,INT((ROW(A6663)-1)/33)+1,1),"mmmm/aaaa"))) &gt; 0,
   TEXT(DATE(2020,INT((ROW(A6663)-1)/33)+1,1),"mmm/aa"),
   ""
)</f>
        <v/>
      </c>
      <c r="B6665" s="61" t="str">
        <f>IF(A6665&lt;&gt;"", 'alimentação - Tabela 7.1'!$B$36, "" )</f>
        <v/>
      </c>
      <c r="C6665" s="62" t="str">
        <f>IFERROR(INDEX('alimentação - Tabela 7.1'!$36:$36,
MATCH(TEXT('Tabela 7.1'!A6665,"mmmm/aaaa"),'alimentação - Tabela 7.1'!$5:$5,0)), "")</f>
        <v/>
      </c>
      <c r="D6665" s="62" t="str">
        <f>IFERROR(INDEX('alimentação - Tabela 7.1'!$36:$36,
MATCH(TEXT('Tabela 7.1'!$A6665,"mmmm/aaaa"),'alimentação - Tabela 7.1'!$5:$5,0)+1), "")</f>
        <v/>
      </c>
      <c r="E6665" s="62" t="str">
        <f>IFERROR(INDEX('alimentação - Tabela 7.1'!$36:$36,
MATCH(TEXT('Tabela 7.1'!$A6665,"mmmm/aaaa"),'alimentação - Tabela 7.1'!$5:$5,0)+2), "")</f>
        <v/>
      </c>
      <c r="F6665" s="62" t="str">
        <f>IFERROR(INDEX('alimentação - Tabela 7.1'!$36:$36,
MATCH(TEXT('Tabela 7.1'!$A6665,"mmmm/aaaa"),'alimentação - Tabela 7.1'!$5:$5,0)+3), "")</f>
        <v/>
      </c>
      <c r="G6665" s="95" t="str">
        <f>IFERROR(INDEX('alimentação - Tabela 7.1'!$36:$36,
MATCH(TEXT('Tabela 7.1'!$A6665,"mmmm/aaaa"),'alimentação - Tabela 7.1'!$5:$5,0)+4), "")</f>
        <v/>
      </c>
    </row>
    <row r="6666" spans="1:7" x14ac:dyDescent="0.25">
      <c r="A6666" s="59" t="str">
        <f>IF(
   SUMPRODUCT(--('alimentação - Tabela 7.1'!$5:$5=TEXT(DATE(2020,INT((ROW(A6664)-1)/33)+1,1),"mmmm/aaaa"))) &gt; 0,
   TEXT(DATE(2020,INT((ROW(A6664)-1)/33)+1,1),"mmm/aa"),
   ""
)</f>
        <v/>
      </c>
      <c r="B6666" s="61" t="str">
        <f>IF(A6666&lt;&gt;"", 'alimentação - Tabela 7.1'!$B$37, "" )</f>
        <v/>
      </c>
      <c r="C6666" s="62" t="str">
        <f>IFERROR(INDEX('alimentação - Tabela 7.1'!$37:$37,
MATCH(TEXT('Tabela 7.1'!A6666,"mmmm/aaaa"),'alimentação - Tabela 7.1'!$5:$5,0)), "")</f>
        <v/>
      </c>
      <c r="D6666" s="62" t="str">
        <f>IFERROR(INDEX('alimentação - Tabela 7.1'!$37:$37,
MATCH(TEXT('Tabela 7.1'!$A6666,"mmmm/aaaa"),'alimentação - Tabela 7.1'!$5:$5,0)+1), "")</f>
        <v/>
      </c>
      <c r="E6666" s="62" t="str">
        <f>IFERROR(INDEX('alimentação - Tabela 7.1'!$37:$37,
MATCH(TEXT('Tabela 7.1'!$A6666,"mmmm/aaaa"),'alimentação - Tabela 7.1'!$5:$5,0)+2), "")</f>
        <v/>
      </c>
      <c r="F6666" s="62" t="str">
        <f>IFERROR(INDEX('alimentação - Tabela 7.1'!$37:$37,
MATCH(TEXT('Tabela 7.1'!$A6666,"mmmm/aaaa"),'alimentação - Tabela 7.1'!$5:$5,0)+3), "")</f>
        <v/>
      </c>
      <c r="G6666" s="95" t="str">
        <f>IFERROR(INDEX('alimentação - Tabela 7.1'!$37:$37,
MATCH(TEXT('Tabela 7.1'!$A6666,"mmmm/aaaa"),'alimentação - Tabela 7.1'!$5:$5,0)+4), "")</f>
        <v/>
      </c>
    </row>
    <row r="6667" spans="1:7" x14ac:dyDescent="0.25">
      <c r="A6667" s="59" t="str">
        <f>IF(
   SUMPRODUCT(--('alimentação - Tabela 7.1'!$5:$5=TEXT(DATE(2020,INT((ROW(A6665)-1)/33)+1,1),"mmmm/aaaa"))) &gt; 0,
   TEXT(DATE(2020,INT((ROW(A6665)-1)/33)+1,1),"mmm/aa"),
   ""
)</f>
        <v/>
      </c>
      <c r="B6667" s="61" t="str">
        <f>IF(A6667&lt;&gt;"", 'alimentação - Tabela 7.1'!$B$38, "" )</f>
        <v/>
      </c>
      <c r="C6667" s="62" t="str">
        <f>IFERROR(INDEX('alimentação - Tabela 7.1'!$38:$38,
MATCH(TEXT('Tabela 7.1'!A6667,"mmmm/aaaa"),'alimentação - Tabela 7.1'!$5:$5,0)), "")</f>
        <v/>
      </c>
      <c r="D6667" s="62" t="str">
        <f>IFERROR(INDEX('alimentação - Tabela 7.1'!$38:$38,
MATCH(TEXT('Tabela 7.1'!$A6667,"mmmm/aaaa"),'alimentação - Tabela 7.1'!$5:$5,0)+1), "")</f>
        <v/>
      </c>
      <c r="E6667" s="62" t="str">
        <f>IFERROR(INDEX('alimentação - Tabela 7.1'!$38:$38,
MATCH(TEXT('Tabela 7.1'!$A6667,"mmmm/aaaa"),'alimentação - Tabela 7.1'!$5:$5,0)+2), "")</f>
        <v/>
      </c>
      <c r="F6667" s="62" t="str">
        <f>IFERROR(INDEX('alimentação - Tabela 7.1'!$38:$38,
MATCH(TEXT('Tabela 7.1'!$A6667,"mmmm/aaaa"),'alimentação - Tabela 7.1'!$5:$5,0)+3), "")</f>
        <v/>
      </c>
      <c r="G6667" s="95" t="str">
        <f>IFERROR(INDEX('alimentação - Tabela 7.1'!$38:$38,
MATCH(TEXT('Tabela 7.1'!$A6667,"mmmm/aaaa"),'alimentação - Tabela 7.1'!$5:$5,0)+4), "")</f>
        <v/>
      </c>
    </row>
    <row r="6668" spans="1:7" x14ac:dyDescent="0.25">
      <c r="A6668" s="59" t="str">
        <f>IF(
   SUMPRODUCT(--('alimentação - Tabela 7.1'!$5:$5=TEXT(DATE(2020,INT((ROW(A6666)-1)/33)+1,1),"mmmm/aaaa"))) &gt; 0,
   TEXT(DATE(2020,INT((ROW(A6666)-1)/33)+1,1),"mmm/aa"),
   ""
)</f>
        <v/>
      </c>
      <c r="B6668" s="61" t="str">
        <f>IF(A6668&lt;&gt;"", 'alimentação - Tabela 7.1'!$B$39, "" )</f>
        <v/>
      </c>
      <c r="C6668" s="62" t="str">
        <f>IFERROR(INDEX('alimentação - Tabela 7.1'!$39:$39,
MATCH(TEXT('Tabela 7.1'!A6668,"mmmm/aaaa"),'alimentação - Tabela 7.1'!$5:$5,0)), "")</f>
        <v/>
      </c>
      <c r="D6668" s="62" t="str">
        <f>IFERROR(INDEX('alimentação - Tabela 7.1'!$39:$39,
MATCH(TEXT('Tabela 7.1'!$A6668,"mmmm/aaaa"),'alimentação - Tabela 7.1'!$5:$5,0)+1), "")</f>
        <v/>
      </c>
      <c r="E6668" s="62" t="str">
        <f>IFERROR(INDEX('alimentação - Tabela 7.1'!$39:$39,
MATCH(TEXT('Tabela 7.1'!$A6668,"mmmm/aaaa"),'alimentação - Tabela 7.1'!$5:$5,0)+2), "")</f>
        <v/>
      </c>
      <c r="F6668" s="62" t="str">
        <f>IFERROR(INDEX('alimentação - Tabela 7.1'!$39:$39,
MATCH(TEXT('Tabela 7.1'!$A6668,"mmmm/aaaa"),'alimentação - Tabela 7.1'!$5:$5,0)+3), "")</f>
        <v/>
      </c>
      <c r="G6668" s="95" t="str">
        <f>IFERROR(INDEX('alimentação - Tabela 7.1'!$39:$39,
MATCH(TEXT('Tabela 7.1'!$A6668,"mmmm/aaaa"),'alimentação - Tabela 7.1'!$5:$5,0)+4), "")</f>
        <v/>
      </c>
    </row>
    <row r="6669" spans="1:7" x14ac:dyDescent="0.25">
      <c r="A6669" s="59" t="str">
        <f>IF(
   SUMPRODUCT(--('alimentação - Tabela 7.1'!$5:$5=TEXT(DATE(2020,INT((ROW(A6667)-1)/33)+1,1),"mmmm/aaaa"))) &gt; 0,
   TEXT(DATE(2020,INT((ROW(A6667)-1)/33)+1,1),"mmm/aa"),
   ""
)</f>
        <v/>
      </c>
      <c r="B6669" s="61" t="str">
        <f>IF(A6669&lt;&gt;"", 'alimentação - Tabela 7.1'!$B$7, "" )</f>
        <v/>
      </c>
      <c r="C6669" s="62" t="str">
        <f>IFERROR(INDEX('alimentação - Tabela 7.1'!$7:$7,
MATCH(TEXT('Tabela 7.1'!A6669,"mmmm/aaaa"),'alimentação - Tabela 7.1'!$5:$5,0)), "")</f>
        <v/>
      </c>
      <c r="D6669" s="62" t="str">
        <f>IFERROR(INDEX('alimentação - Tabela 7.1'!$7:$7,
MATCH(TEXT('Tabela 7.1'!$A6669,"mmmm/aaaa"),'alimentação - Tabela 7.1'!$5:$5,0)+1), "")</f>
        <v/>
      </c>
      <c r="E6669" s="62" t="str">
        <f>IFERROR(INDEX('alimentação - Tabela 7.1'!$7:$7,
MATCH(TEXT('Tabela 7.1'!$A6669,"mmmm/aaaa"),'alimentação - Tabela 7.1'!$5:$5,0)+2), "")</f>
        <v/>
      </c>
      <c r="F6669" s="62" t="str">
        <f>IFERROR(INDEX('alimentação - Tabela 7.1'!$7:$7,
MATCH(TEXT('Tabela 7.1'!$A6669,"mmmm/aaaa"),'alimentação - Tabela 7.1'!$5:$5,0)+3), "")</f>
        <v/>
      </c>
      <c r="G6669" s="95" t="str">
        <f>IFERROR(INDEX('alimentação - Tabela 7.1'!$7:$7,
MATCH(TEXT('Tabela 7.1'!$A6669,"mmmm/aaaa"),'alimentação - Tabela 7.1'!$5:$5,0)+4), "")</f>
        <v/>
      </c>
    </row>
    <row r="6670" spans="1:7" x14ac:dyDescent="0.25">
      <c r="A6670" s="59" t="str">
        <f>IF(
   SUMPRODUCT(--('alimentação - Tabela 7.1'!$5:$5=TEXT(DATE(2020,INT((ROW(A6668)-1)/33)+1,1),"mmmm/aaaa"))) &gt; 0,
   TEXT(DATE(2020,INT((ROW(A6668)-1)/33)+1,1),"mmm/aa"),
   ""
)</f>
        <v/>
      </c>
      <c r="B6670" s="61" t="str">
        <f>IF(A6670&lt;&gt;"", 'alimentação - Tabela 7.1'!$B$8, "" )</f>
        <v/>
      </c>
      <c r="C6670" s="62" t="str">
        <f>IFERROR(INDEX('alimentação - Tabela 7.1'!$8:$8,
MATCH(TEXT('Tabela 7.1'!A6670,"mmmm/aaaa"),'alimentação - Tabela 7.1'!$5:$5,0)), "")</f>
        <v/>
      </c>
      <c r="D6670" s="62" t="str">
        <f>IFERROR(INDEX('alimentação - Tabela 7.1'!$8:$8,
MATCH(TEXT('Tabela 7.1'!$A6670,"mmmm/aaaa"),'alimentação - Tabela 7.1'!$5:$5,0)+1), "")</f>
        <v/>
      </c>
      <c r="E6670" s="62" t="str">
        <f>IFERROR(INDEX('alimentação - Tabela 7.1'!$8:$8,
MATCH(TEXT('Tabela 7.1'!$A6670,"mmmm/aaaa"),'alimentação - Tabela 7.1'!$5:$5,0)+2), "")</f>
        <v/>
      </c>
      <c r="F6670" s="62" t="str">
        <f>IFERROR(INDEX('alimentação - Tabela 7.1'!$8:$8,
MATCH(TEXT('Tabela 7.1'!$A6670,"mmmm/aaaa"),'alimentação - Tabela 7.1'!$5:$5,0)+3), "")</f>
        <v/>
      </c>
      <c r="G6670" s="95" t="str">
        <f>IFERROR(INDEX('alimentação - Tabela 7.1'!$8:$8,
MATCH(TEXT('Tabela 7.1'!$A6670,"mmmm/aaaa"),'alimentação - Tabela 7.1'!$5:$5,0)+4), "")</f>
        <v/>
      </c>
    </row>
    <row r="6671" spans="1:7" x14ac:dyDescent="0.25">
      <c r="A6671" s="59" t="str">
        <f>IF(
   SUMPRODUCT(--('alimentação - Tabela 7.1'!$5:$5=TEXT(DATE(2020,INT((ROW(A6669)-1)/33)+1,1),"mmmm/aaaa"))) &gt; 0,
   TEXT(DATE(2020,INT((ROW(A6669)-1)/33)+1,1),"mmm/aa"),
   ""
)</f>
        <v/>
      </c>
      <c r="B6671" s="61" t="str">
        <f>IF(A6671&lt;&gt;"", 'alimentação - Tabela 7.1'!$B$9, "" )</f>
        <v/>
      </c>
      <c r="C6671" s="62" t="str">
        <f>IFERROR(INDEX('alimentação - Tabela 7.1'!$9:$9,
MATCH(TEXT('Tabela 7.1'!A6671,"mmmm/aaaa"),'alimentação - Tabela 7.1'!$5:$5,0)), "")</f>
        <v/>
      </c>
      <c r="D6671" s="62" t="str">
        <f>IFERROR(INDEX('alimentação - Tabela 7.1'!$9:$9,
MATCH(TEXT('Tabela 7.1'!$A6671,"mmmm/aaaa"),'alimentação - Tabela 7.1'!$5:$5,0)+1), "")</f>
        <v/>
      </c>
      <c r="E6671" s="62" t="str">
        <f>IFERROR(INDEX('alimentação - Tabela 7.1'!$9:$9,
MATCH(TEXT('Tabela 7.1'!$A6671,"mmmm/aaaa"),'alimentação - Tabela 7.1'!$5:$5,0)+2), "")</f>
        <v/>
      </c>
      <c r="F6671" s="62" t="str">
        <f>IFERROR(INDEX('alimentação - Tabela 7.1'!$9:$9,
MATCH(TEXT('Tabela 7.1'!$A6671,"mmmm/aaaa"),'alimentação - Tabela 7.1'!$5:$5,0)+3), "")</f>
        <v/>
      </c>
      <c r="G6671" s="95" t="str">
        <f>IFERROR(INDEX('alimentação - Tabela 7.1'!$9:$9,
MATCH(TEXT('Tabela 7.1'!$A6671,"mmmm/aaaa"),'alimentação - Tabela 7.1'!$5:$5,0)+4), "")</f>
        <v/>
      </c>
    </row>
    <row r="6672" spans="1:7" x14ac:dyDescent="0.25">
      <c r="A6672" s="59" t="str">
        <f>IF(
   SUMPRODUCT(--('alimentação - Tabela 7.1'!$5:$5=TEXT(DATE(2020,INT((ROW(A6670)-1)/33)+1,1),"mmmm/aaaa"))) &gt; 0,
   TEXT(DATE(2020,INT((ROW(A6670)-1)/33)+1,1),"mmm/aa"),
   ""
)</f>
        <v/>
      </c>
      <c r="B6672" s="61" t="str">
        <f>IF(A6672&lt;&gt;"", 'alimentação - Tabela 7.1'!$B$10, "" )</f>
        <v/>
      </c>
      <c r="C6672" s="62" t="str">
        <f>IFERROR(INDEX('alimentação - Tabela 7.1'!$10:$10,
MATCH(TEXT('Tabela 7.1'!A6672,"mmmm/aaaa"),'alimentação - Tabela 7.1'!$5:$5,0)), "")</f>
        <v/>
      </c>
      <c r="D6672" s="62" t="str">
        <f>IFERROR(INDEX('alimentação - Tabela 7.1'!$10:$10,
MATCH(TEXT('Tabela 7.1'!$A6672,"mmmm/aaaa"),'alimentação - Tabela 7.1'!$5:$5,0)+1), "")</f>
        <v/>
      </c>
      <c r="E6672" s="62" t="str">
        <f>IFERROR(INDEX('alimentação - Tabela 7.1'!$10:$10,
MATCH(TEXT('Tabela 7.1'!$A6672,"mmmm/aaaa"),'alimentação - Tabela 7.1'!$5:$5,0)+2), "")</f>
        <v/>
      </c>
      <c r="F6672" s="62" t="str">
        <f>IFERROR(INDEX('alimentação - Tabela 7.1'!$10:$10,
MATCH(TEXT('Tabela 7.1'!$A6672,"mmmm/aaaa"),'alimentação - Tabela 7.1'!$5:$5,0)+3), "")</f>
        <v/>
      </c>
      <c r="G6672" s="95" t="str">
        <f>IFERROR(INDEX('alimentação - Tabela 7.1'!$10:$10,
MATCH(TEXT('Tabela 7.1'!$A6672,"mmmm/aaaa"),'alimentação - Tabela 7.1'!$5:$5,0)+4), "")</f>
        <v/>
      </c>
    </row>
    <row r="6673" spans="1:7" x14ac:dyDescent="0.25">
      <c r="A6673" s="59" t="str">
        <f>IF(
   SUMPRODUCT(--('alimentação - Tabela 7.1'!$5:$5=TEXT(DATE(2020,INT((ROW(A6671)-1)/33)+1,1),"mmmm/aaaa"))) &gt; 0,
   TEXT(DATE(2020,INT((ROW(A6671)-1)/33)+1,1),"mmm/aa"),
   ""
)</f>
        <v/>
      </c>
      <c r="B6673" s="61" t="str">
        <f>IF(A6673&lt;&gt;"", 'alimentação - Tabela 7.1'!$B$11, "" )</f>
        <v/>
      </c>
      <c r="C6673" s="62" t="str">
        <f>IFERROR(INDEX('alimentação - Tabela 7.1'!$11:$11,
MATCH(TEXT('Tabela 7.1'!A6673,"mmmm/aaaa"),'alimentação - Tabela 7.1'!$5:$5,0)), "")</f>
        <v/>
      </c>
      <c r="D6673" s="62" t="str">
        <f>IFERROR(INDEX('alimentação - Tabela 7.1'!$11:$11,
MATCH(TEXT('Tabela 7.1'!$A6673,"mmmm/aaaa"),'alimentação - Tabela 7.1'!$5:$5,0)+1), "")</f>
        <v/>
      </c>
      <c r="E6673" s="62" t="str">
        <f>IFERROR(INDEX('alimentação - Tabela 7.1'!$11:$11,
MATCH(TEXT('Tabela 7.1'!$A6673,"mmmm/aaaa"),'alimentação - Tabela 7.1'!$5:$5,0)+2), "")</f>
        <v/>
      </c>
      <c r="F6673" s="62" t="str">
        <f>IFERROR(INDEX('alimentação - Tabela 7.1'!$11:$11,
MATCH(TEXT('Tabela 7.1'!$A6673,"mmmm/aaaa"),'alimentação - Tabela 7.1'!$5:$5,0)+3), "")</f>
        <v/>
      </c>
      <c r="G6673" s="95" t="str">
        <f>IFERROR(INDEX('alimentação - Tabela 7.1'!$11:$11,
MATCH(TEXT('Tabela 7.1'!$A6673,"mmmm/aaaa"),'alimentação - Tabela 7.1'!$5:$5,0)+4), "")</f>
        <v/>
      </c>
    </row>
    <row r="6674" spans="1:7" x14ac:dyDescent="0.25">
      <c r="A6674" s="59" t="str">
        <f>IF(
   SUMPRODUCT(--('alimentação - Tabela 7.1'!$5:$5=TEXT(DATE(2020,INT((ROW(A6672)-1)/33)+1,1),"mmmm/aaaa"))) &gt; 0,
   TEXT(DATE(2020,INT((ROW(A6672)-1)/33)+1,1),"mmm/aa"),
   ""
)</f>
        <v/>
      </c>
      <c r="B6674" s="61" t="str">
        <f>IF(A6674&lt;&gt;"", 'alimentação - Tabela 7.1'!$B$12, "" )</f>
        <v/>
      </c>
      <c r="C6674" s="62" t="str">
        <f>IFERROR(INDEX('alimentação - Tabela 7.1'!$12:$12,
MATCH(TEXT('Tabela 7.1'!A6674,"mmmm/aaaa"),'alimentação - Tabela 7.1'!$5:$5,0)), "")</f>
        <v/>
      </c>
      <c r="D6674" s="62" t="str">
        <f>IFERROR(INDEX('alimentação - Tabela 7.1'!$12:$12,
MATCH(TEXT('Tabela 7.1'!$A6674,"mmmm/aaaa"),'alimentação - Tabela 7.1'!$5:$5,0)+1), "")</f>
        <v/>
      </c>
      <c r="E6674" s="62" t="str">
        <f>IFERROR(INDEX('alimentação - Tabela 7.1'!$12:$12,
MATCH(TEXT('Tabela 7.1'!$A6674,"mmmm/aaaa"),'alimentação - Tabela 7.1'!$5:$5,0)+2), "")</f>
        <v/>
      </c>
      <c r="F6674" s="62" t="str">
        <f>IFERROR(INDEX('alimentação - Tabela 7.1'!$12:$12,
MATCH(TEXT('Tabela 7.1'!$A6674,"mmmm/aaaa"),'alimentação - Tabela 7.1'!$5:$5,0)+3), "")</f>
        <v/>
      </c>
      <c r="G6674" s="95" t="str">
        <f>IFERROR(INDEX('alimentação - Tabela 7.1'!$12:$12,
MATCH(TEXT('Tabela 7.1'!$A6674,"mmmm/aaaa"),'alimentação - Tabela 7.1'!$5:$5,0)+4), "")</f>
        <v/>
      </c>
    </row>
    <row r="6675" spans="1:7" x14ac:dyDescent="0.25">
      <c r="A6675" s="59" t="str">
        <f>IF(
   SUMPRODUCT(--('alimentação - Tabela 7.1'!$5:$5=TEXT(DATE(2020,INT((ROW(A6673)-1)/33)+1,1),"mmmm/aaaa"))) &gt; 0,
   TEXT(DATE(2020,INT((ROW(A6673)-1)/33)+1,1),"mmm/aa"),
   ""
)</f>
        <v/>
      </c>
      <c r="B6675" s="61" t="str">
        <f>IF(A6675&lt;&gt;"", 'alimentação - Tabela 7.1'!$B$13, "" )</f>
        <v/>
      </c>
      <c r="C6675" s="62" t="str">
        <f>IFERROR(INDEX('alimentação - Tabela 7.1'!$13:$13,
MATCH(TEXT('Tabela 7.1'!A6675,"mmmm/aaaa"),'alimentação - Tabela 7.1'!$5:$5,0)), "")</f>
        <v/>
      </c>
      <c r="D6675" s="62" t="str">
        <f>IFERROR(INDEX('alimentação - Tabela 7.1'!$13:$13,
MATCH(TEXT('Tabela 7.1'!$A6675,"mmmm/aaaa"),'alimentação - Tabela 7.1'!$5:$5,0)+1), "")</f>
        <v/>
      </c>
      <c r="E6675" s="62" t="str">
        <f>IFERROR(INDEX('alimentação - Tabela 7.1'!$13:$13,
MATCH(TEXT('Tabela 7.1'!$A6675,"mmmm/aaaa"),'alimentação - Tabela 7.1'!$5:$5,0)+2), "")</f>
        <v/>
      </c>
      <c r="F6675" s="62" t="str">
        <f>IFERROR(INDEX('alimentação - Tabela 7.1'!$13:$13,
MATCH(TEXT('Tabela 7.1'!$A6675,"mmmm/aaaa"),'alimentação - Tabela 7.1'!$5:$5,0)+3), "")</f>
        <v/>
      </c>
      <c r="G6675" s="95" t="str">
        <f>IFERROR(INDEX('alimentação - Tabela 7.1'!$13:$13,
MATCH(TEXT('Tabela 7.1'!$A6675,"mmmm/aaaa"),'alimentação - Tabela 7.1'!$5:$5,0)+4), "")</f>
        <v/>
      </c>
    </row>
    <row r="6676" spans="1:7" x14ac:dyDescent="0.25">
      <c r="A6676" s="59" t="str">
        <f>IF(
   SUMPRODUCT(--('alimentação - Tabela 7.1'!$5:$5=TEXT(DATE(2020,INT((ROW(A6674)-1)/33)+1,1),"mmmm/aaaa"))) &gt; 0,
   TEXT(DATE(2020,INT((ROW(A6674)-1)/33)+1,1),"mmm/aa"),
   ""
)</f>
        <v/>
      </c>
      <c r="B6676" s="61" t="str">
        <f>IF(A6676&lt;&gt;"", 'alimentação - Tabela 7.1'!$B$14, "" )</f>
        <v/>
      </c>
      <c r="C6676" s="62" t="str">
        <f>IFERROR(INDEX('alimentação - Tabela 7.1'!$14:$14,
MATCH(TEXT('Tabela 7.1'!A6676,"mmmm/aaaa"),'alimentação - Tabela 7.1'!$5:$5,0)), "")</f>
        <v/>
      </c>
      <c r="D6676" s="62" t="str">
        <f>IFERROR(INDEX('alimentação - Tabela 7.1'!$14:$14,
MATCH(TEXT('Tabela 7.1'!$A6676,"mmmm/aaaa"),'alimentação - Tabela 7.1'!$5:$5,0)+1), "")</f>
        <v/>
      </c>
      <c r="E6676" s="62" t="str">
        <f>IFERROR(INDEX('alimentação - Tabela 7.1'!$14:$14,
MATCH(TEXT('Tabela 7.1'!$A6676,"mmmm/aaaa"),'alimentação - Tabela 7.1'!$5:$5,0)+2), "")</f>
        <v/>
      </c>
      <c r="F6676" s="62" t="str">
        <f>IFERROR(INDEX('alimentação - Tabela 7.1'!$14:$14,
MATCH(TEXT('Tabela 7.1'!$A6676,"mmmm/aaaa"),'alimentação - Tabela 7.1'!$5:$5,0)+3), "")</f>
        <v/>
      </c>
      <c r="G6676" s="95" t="str">
        <f>IFERROR(INDEX('alimentação - Tabela 7.1'!$14:$14,
MATCH(TEXT('Tabela 7.1'!$A6676,"mmmm/aaaa"),'alimentação - Tabela 7.1'!$5:$5,0)+4), "")</f>
        <v/>
      </c>
    </row>
    <row r="6677" spans="1:7" x14ac:dyDescent="0.25">
      <c r="A6677" s="59" t="str">
        <f>IF(
   SUMPRODUCT(--('alimentação - Tabela 7.1'!$5:$5=TEXT(DATE(2020,INT((ROW(A6675)-1)/33)+1,1),"mmmm/aaaa"))) &gt; 0,
   TEXT(DATE(2020,INT((ROW(A6675)-1)/33)+1,1),"mmm/aa"),
   ""
)</f>
        <v/>
      </c>
      <c r="B6677" s="61" t="str">
        <f>IF(A6677&lt;&gt;"", 'alimentação - Tabela 7.1'!$B$15, "" )</f>
        <v/>
      </c>
      <c r="C6677" s="62" t="str">
        <f>IFERROR(INDEX('alimentação - Tabela 7.1'!$15:$15,
MATCH(TEXT('Tabela 7.1'!A6677,"mmmm/aaaa"),'alimentação - Tabela 7.1'!$5:$5,0)), "")</f>
        <v/>
      </c>
      <c r="D6677" s="62" t="str">
        <f>IFERROR(INDEX('alimentação - Tabela 7.1'!$15:$15,
MATCH(TEXT('Tabela 7.1'!$A6677,"mmmm/aaaa"),'alimentação - Tabela 7.1'!$5:$5,0)+1), "")</f>
        <v/>
      </c>
      <c r="E6677" s="62" t="str">
        <f>IFERROR(INDEX('alimentação - Tabela 7.1'!$15:$15,
MATCH(TEXT('Tabela 7.1'!$A6677,"mmmm/aaaa"),'alimentação - Tabela 7.1'!$5:$5,0)+2), "")</f>
        <v/>
      </c>
      <c r="F6677" s="62" t="str">
        <f>IFERROR(INDEX('alimentação - Tabela 7.1'!$15:$15,
MATCH(TEXT('Tabela 7.1'!$A6677,"mmmm/aaaa"),'alimentação - Tabela 7.1'!$5:$5,0)+3), "")</f>
        <v/>
      </c>
      <c r="G6677" s="95" t="str">
        <f>IFERROR(INDEX('alimentação - Tabela 7.1'!$15:$15,
MATCH(TEXT('Tabela 7.1'!$A6677,"mmmm/aaaa"),'alimentação - Tabela 7.1'!$5:$5,0)+4), "")</f>
        <v/>
      </c>
    </row>
    <row r="6678" spans="1:7" x14ac:dyDescent="0.25">
      <c r="A6678" s="59" t="str">
        <f>IF(
   SUMPRODUCT(--('alimentação - Tabela 7.1'!$5:$5=TEXT(DATE(2020,INT((ROW(A6676)-1)/33)+1,1),"mmmm/aaaa"))) &gt; 0,
   TEXT(DATE(2020,INT((ROW(A6676)-1)/33)+1,1),"mmm/aa"),
   ""
)</f>
        <v/>
      </c>
      <c r="B6678" s="61" t="str">
        <f>IF(A6678&lt;&gt;"", 'alimentação - Tabela 7.1'!$B$16, "" )</f>
        <v/>
      </c>
      <c r="C6678" s="62" t="str">
        <f>IFERROR(INDEX('alimentação - Tabela 7.1'!$16:$16,
MATCH(TEXT('Tabela 7.1'!A6678,"mmmm/aaaa"),'alimentação - Tabela 7.1'!$5:$5,0)), "")</f>
        <v/>
      </c>
      <c r="D6678" s="62" t="str">
        <f>IFERROR(INDEX('alimentação - Tabela 7.1'!$16:$16,
MATCH(TEXT('Tabela 7.1'!$A6678,"mmmm/aaaa"),'alimentação - Tabela 7.1'!$5:$5,0)+1), "")</f>
        <v/>
      </c>
      <c r="E6678" s="62" t="str">
        <f>IFERROR(INDEX('alimentação - Tabela 7.1'!$16:$16,
MATCH(TEXT('Tabela 7.1'!$A6678,"mmmm/aaaa"),'alimentação - Tabela 7.1'!$5:$5,0)+2), "")</f>
        <v/>
      </c>
      <c r="F6678" s="62" t="str">
        <f>IFERROR(INDEX('alimentação - Tabela 7.1'!$16:$16,
MATCH(TEXT('Tabela 7.1'!$A6678,"mmmm/aaaa"),'alimentação - Tabela 7.1'!$5:$5,0)+3), "")</f>
        <v/>
      </c>
      <c r="G6678" s="95" t="str">
        <f>IFERROR(INDEX('alimentação - Tabela 7.1'!$16:$16,
MATCH(TEXT('Tabela 7.1'!$A6678,"mmmm/aaaa"),'alimentação - Tabela 7.1'!$5:$5,0)+4), "")</f>
        <v/>
      </c>
    </row>
    <row r="6679" spans="1:7" x14ac:dyDescent="0.25">
      <c r="A6679" s="59" t="str">
        <f>IF(
   SUMPRODUCT(--('alimentação - Tabela 7.1'!$5:$5=TEXT(DATE(2020,INT((ROW(A6677)-1)/33)+1,1),"mmmm/aaaa"))) &gt; 0,
   TEXT(DATE(2020,INT((ROW(A6677)-1)/33)+1,1),"mmm/aa"),
   ""
)</f>
        <v/>
      </c>
      <c r="B6679" s="61" t="str">
        <f>IF(A6679&lt;&gt;"", 'alimentação - Tabela 7.1'!$B$17, "" )</f>
        <v/>
      </c>
      <c r="C6679" s="62" t="str">
        <f>IFERROR(INDEX('alimentação - Tabela 7.1'!$17:$17,
MATCH(TEXT('Tabela 7.1'!A6679,"mmmm/aaaa"),'alimentação - Tabela 7.1'!$5:$5,0)), "")</f>
        <v/>
      </c>
      <c r="D6679" s="62" t="str">
        <f>IFERROR(INDEX('alimentação - Tabela 7.1'!$17:$17,
MATCH(TEXT('Tabela 7.1'!$A6679,"mmmm/aaaa"),'alimentação - Tabela 7.1'!$5:$5,0)+1), "")</f>
        <v/>
      </c>
      <c r="E6679" s="62" t="str">
        <f>IFERROR(INDEX('alimentação - Tabela 7.1'!$17:$17,
MATCH(TEXT('Tabela 7.1'!$A6679,"mmmm/aaaa"),'alimentação - Tabela 7.1'!$5:$5,0)+2), "")</f>
        <v/>
      </c>
      <c r="F6679" s="62" t="str">
        <f>IFERROR(INDEX('alimentação - Tabela 7.1'!$17:$17,
MATCH(TEXT('Tabela 7.1'!$A6679,"mmmm/aaaa"),'alimentação - Tabela 7.1'!$5:$5,0)+3), "")</f>
        <v/>
      </c>
      <c r="G6679" s="95" t="str">
        <f>IFERROR(INDEX('alimentação - Tabela 7.1'!$17:$17,
MATCH(TEXT('Tabela 7.1'!$A6679,"mmmm/aaaa"),'alimentação - Tabela 7.1'!$5:$5,0)+4), "")</f>
        <v/>
      </c>
    </row>
    <row r="6680" spans="1:7" x14ac:dyDescent="0.25">
      <c r="A6680" s="59" t="str">
        <f>IF(
   SUMPRODUCT(--('alimentação - Tabela 7.1'!$5:$5=TEXT(DATE(2020,INT((ROW(A6678)-1)/33)+1,1),"mmmm/aaaa"))) &gt; 0,
   TEXT(DATE(2020,INT((ROW(A6678)-1)/33)+1,1),"mmm/aa"),
   ""
)</f>
        <v/>
      </c>
      <c r="B6680" s="61" t="str">
        <f>IF(A6680&lt;&gt;"", 'alimentação - Tabela 7.1'!$B$18, "" )</f>
        <v/>
      </c>
      <c r="C6680" s="62" t="str">
        <f>IFERROR(INDEX('alimentação - Tabela 7.1'!$18:$18,
MATCH(TEXT('Tabela 7.1'!A6680,"mmmm/aaaa"),'alimentação - Tabela 7.1'!$5:$5,0)), "")</f>
        <v/>
      </c>
      <c r="D6680" s="62" t="str">
        <f>IFERROR(INDEX('alimentação - Tabela 7.1'!$18:$18,
MATCH(TEXT('Tabela 7.1'!$A6680,"mmmm/aaaa"),'alimentação - Tabela 7.1'!$5:$5,0)+1), "")</f>
        <v/>
      </c>
      <c r="E6680" s="62" t="str">
        <f>IFERROR(INDEX('alimentação - Tabela 7.1'!$18:$18,
MATCH(TEXT('Tabela 7.1'!$A6680,"mmmm/aaaa"),'alimentação - Tabela 7.1'!$5:$5,0)+2), "")</f>
        <v/>
      </c>
      <c r="F6680" s="62" t="str">
        <f>IFERROR(INDEX('alimentação - Tabela 7.1'!$18:$18,
MATCH(TEXT('Tabela 7.1'!$A6680,"mmmm/aaaa"),'alimentação - Tabela 7.1'!$5:$5,0)+3), "")</f>
        <v/>
      </c>
      <c r="G6680" s="95" t="str">
        <f>IFERROR(INDEX('alimentação - Tabela 7.1'!$18:$18,
MATCH(TEXT('Tabela 7.1'!$A6680,"mmmm/aaaa"),'alimentação - Tabela 7.1'!$5:$5,0)+4), "")</f>
        <v/>
      </c>
    </row>
    <row r="6681" spans="1:7" x14ac:dyDescent="0.25">
      <c r="A6681" s="59" t="str">
        <f>IF(
   SUMPRODUCT(--('alimentação - Tabela 7.1'!$5:$5=TEXT(DATE(2020,INT((ROW(A6679)-1)/33)+1,1),"mmmm/aaaa"))) &gt; 0,
   TEXT(DATE(2020,INT((ROW(A6679)-1)/33)+1,1),"mmm/aa"),
   ""
)</f>
        <v/>
      </c>
      <c r="B6681" s="61" t="str">
        <f>IF(A6681&lt;&gt;"", 'alimentação - Tabela 7.1'!$B$19, "" )</f>
        <v/>
      </c>
      <c r="C6681" s="62" t="str">
        <f>IFERROR(INDEX('alimentação - Tabela 7.1'!$19:$19,
MATCH(TEXT('Tabela 7.1'!A6681,"mmmm/aaaa"),'alimentação - Tabela 7.1'!$5:$5,0)), "")</f>
        <v/>
      </c>
      <c r="D6681" s="62" t="str">
        <f>IFERROR(INDEX('alimentação - Tabela 7.1'!$19:$19,
MATCH(TEXT('Tabela 7.1'!$A6681,"mmmm/aaaa"),'alimentação - Tabela 7.1'!$5:$5,0)+1), "")</f>
        <v/>
      </c>
      <c r="E6681" s="62" t="str">
        <f>IFERROR(INDEX('alimentação - Tabela 7.1'!$19:$19,
MATCH(TEXT('Tabela 7.1'!$A6681,"mmmm/aaaa"),'alimentação - Tabela 7.1'!$5:$5,0)+2), "")</f>
        <v/>
      </c>
      <c r="F6681" s="62" t="str">
        <f>IFERROR(INDEX('alimentação - Tabela 7.1'!$19:$19,
MATCH(TEXT('Tabela 7.1'!$A6681,"mmmm/aaaa"),'alimentação - Tabela 7.1'!$5:$5,0)+3), "")</f>
        <v/>
      </c>
      <c r="G6681" s="95" t="str">
        <f>IFERROR(INDEX('alimentação - Tabela 7.1'!$19:$19,
MATCH(TEXT('Tabela 7.1'!$A6681,"mmmm/aaaa"),'alimentação - Tabela 7.1'!$5:$5,0)+4), "")</f>
        <v/>
      </c>
    </row>
    <row r="6682" spans="1:7" x14ac:dyDescent="0.25">
      <c r="A6682" s="59" t="str">
        <f>IF(
   SUMPRODUCT(--('alimentação - Tabela 7.1'!$5:$5=TEXT(DATE(2020,INT((ROW(A6680)-1)/33)+1,1),"mmmm/aaaa"))) &gt; 0,
   TEXT(DATE(2020,INT((ROW(A6680)-1)/33)+1,1),"mmm/aa"),
   ""
)</f>
        <v/>
      </c>
      <c r="B6682" s="61" t="str">
        <f>IF(A6682&lt;&gt;"", 'alimentação - Tabela 7.1'!$B$20, "" )</f>
        <v/>
      </c>
      <c r="C6682" s="62" t="str">
        <f>IFERROR(INDEX('alimentação - Tabela 7.1'!$20:$20,
MATCH(TEXT('Tabela 7.1'!A6682,"mmmm/aaaa"),'alimentação - Tabela 7.1'!$5:$5,0)), "")</f>
        <v/>
      </c>
      <c r="D6682" s="62" t="str">
        <f>IFERROR(INDEX('alimentação - Tabela 7.1'!$20:$20,
MATCH(TEXT('Tabela 7.1'!$A6682,"mmmm/aaaa"),'alimentação - Tabela 7.1'!$5:$5,0)+1), "")</f>
        <v/>
      </c>
      <c r="E6682" s="62" t="str">
        <f>IFERROR(INDEX('alimentação - Tabela 7.1'!$20:$20,
MATCH(TEXT('Tabela 7.1'!$A6682,"mmmm/aaaa"),'alimentação - Tabela 7.1'!$5:$5,0)+2), "")</f>
        <v/>
      </c>
      <c r="F6682" s="62" t="str">
        <f>IFERROR(INDEX('alimentação - Tabela 7.1'!$20:$20,
MATCH(TEXT('Tabela 7.1'!$A6682,"mmmm/aaaa"),'alimentação - Tabela 7.1'!$5:$5,0)+3), "")</f>
        <v/>
      </c>
      <c r="G6682" s="95" t="str">
        <f>IFERROR(INDEX('alimentação - Tabela 7.1'!$20:$20,
MATCH(TEXT('Tabela 7.1'!$A6682,"mmmm/aaaa"),'alimentação - Tabela 7.1'!$5:$5,0)+4), "")</f>
        <v/>
      </c>
    </row>
    <row r="6683" spans="1:7" x14ac:dyDescent="0.25">
      <c r="A6683" s="59" t="str">
        <f>IF(
   SUMPRODUCT(--('alimentação - Tabela 7.1'!$5:$5=TEXT(DATE(2020,INT((ROW(A6681)-1)/33)+1,1),"mmmm/aaaa"))) &gt; 0,
   TEXT(DATE(2020,INT((ROW(A6681)-1)/33)+1,1),"mmm/aa"),
   ""
)</f>
        <v/>
      </c>
      <c r="B6683" s="61" t="str">
        <f>IF(A6683&lt;&gt;"", 'alimentação - Tabela 7.1'!$B$21, "" )</f>
        <v/>
      </c>
      <c r="C6683" s="62" t="str">
        <f>IFERROR(INDEX('alimentação - Tabela 7.1'!$21:$21,
MATCH(TEXT('Tabela 7.1'!A6683,"mmmm/aaaa"),'alimentação - Tabela 7.1'!$5:$5,0)), "")</f>
        <v/>
      </c>
      <c r="D6683" s="62" t="str">
        <f>IFERROR(INDEX('alimentação - Tabela 7.1'!$21:$21,
MATCH(TEXT('Tabela 7.1'!$A6683,"mmmm/aaaa"),'alimentação - Tabela 7.1'!$5:$5,0)+1), "")</f>
        <v/>
      </c>
      <c r="E6683" s="62" t="str">
        <f>IFERROR(INDEX('alimentação - Tabela 7.1'!$21:$21,
MATCH(TEXT('Tabela 7.1'!$A6683,"mmmm/aaaa"),'alimentação - Tabela 7.1'!$5:$5,0)+2), "")</f>
        <v/>
      </c>
      <c r="F6683" s="62" t="str">
        <f>IFERROR(INDEX('alimentação - Tabela 7.1'!$21:$21,
MATCH(TEXT('Tabela 7.1'!$A6683,"mmmm/aaaa"),'alimentação - Tabela 7.1'!$5:$5,0)+3), "")</f>
        <v/>
      </c>
      <c r="G6683" s="95" t="str">
        <f>IFERROR(INDEX('alimentação - Tabela 7.1'!$21:$21,
MATCH(TEXT('Tabela 7.1'!$A6683,"mmmm/aaaa"),'alimentação - Tabela 7.1'!$5:$5,0)+4), "")</f>
        <v/>
      </c>
    </row>
    <row r="6684" spans="1:7" x14ac:dyDescent="0.25">
      <c r="A6684" s="59" t="str">
        <f>IF(
   SUMPRODUCT(--('alimentação - Tabela 7.1'!$5:$5=TEXT(DATE(2020,INT((ROW(A6682)-1)/33)+1,1),"mmmm/aaaa"))) &gt; 0,
   TEXT(DATE(2020,INT((ROW(A6682)-1)/33)+1,1),"mmm/aa"),
   ""
)</f>
        <v/>
      </c>
      <c r="B6684" s="61" t="str">
        <f>IF(A6684&lt;&gt;"", 'alimentação - Tabela 7.1'!$B$22, "" )</f>
        <v/>
      </c>
      <c r="C6684" s="62" t="str">
        <f>IFERROR(INDEX('alimentação - Tabela 7.1'!$22:$22,
MATCH(TEXT('Tabela 7.1'!A6684,"mmmm/aaaa"),'alimentação - Tabela 7.1'!$5:$5,0)), "")</f>
        <v/>
      </c>
      <c r="D6684" s="62" t="str">
        <f>IFERROR(INDEX('alimentação - Tabela 7.1'!$22:$22,
MATCH(TEXT('Tabela 7.1'!$A6684,"mmmm/aaaa"),'alimentação - Tabela 7.1'!$5:$5,0)+1), "")</f>
        <v/>
      </c>
      <c r="E6684" s="62" t="str">
        <f>IFERROR(INDEX('alimentação - Tabela 7.1'!$22:$22,
MATCH(TEXT('Tabela 7.1'!$A6684,"mmmm/aaaa"),'alimentação - Tabela 7.1'!$5:$5,0)+2), "")</f>
        <v/>
      </c>
      <c r="F6684" s="62" t="str">
        <f>IFERROR(INDEX('alimentação - Tabela 7.1'!$22:$22,
MATCH(TEXT('Tabela 7.1'!$A6684,"mmmm/aaaa"),'alimentação - Tabela 7.1'!$5:$5,0)+3), "")</f>
        <v/>
      </c>
      <c r="G6684" s="95" t="str">
        <f>IFERROR(INDEX('alimentação - Tabela 7.1'!$22:$22,
MATCH(TEXT('Tabela 7.1'!$A6684,"mmmm/aaaa"),'alimentação - Tabela 7.1'!$5:$5,0)+4), "")</f>
        <v/>
      </c>
    </row>
    <row r="6685" spans="1:7" x14ac:dyDescent="0.25">
      <c r="A6685" s="59" t="str">
        <f>IF(
   SUMPRODUCT(--('alimentação - Tabela 7.1'!$5:$5=TEXT(DATE(2020,INT((ROW(A6683)-1)/33)+1,1),"mmmm/aaaa"))) &gt; 0,
   TEXT(DATE(2020,INT((ROW(A6683)-1)/33)+1,1),"mmm/aa"),
   ""
)</f>
        <v/>
      </c>
      <c r="B6685" s="61" t="str">
        <f>IF(A6685&lt;&gt;"", 'alimentação - Tabela 7.1'!$B$23, "" )</f>
        <v/>
      </c>
      <c r="C6685" s="62" t="str">
        <f>IFERROR(INDEX('alimentação - Tabela 7.1'!$23:$23,
MATCH(TEXT('Tabela 7.1'!A6685,"mmmm/aaaa"),'alimentação - Tabela 7.1'!$5:$5,0)), "")</f>
        <v/>
      </c>
      <c r="D6685" s="62" t="str">
        <f>IFERROR(INDEX('alimentação - Tabela 7.1'!$23:$23,
MATCH(TEXT('Tabela 7.1'!$A6685,"mmmm/aaaa"),'alimentação - Tabela 7.1'!$5:$5,0)+1), "")</f>
        <v/>
      </c>
      <c r="E6685" s="62" t="str">
        <f>IFERROR(INDEX('alimentação - Tabela 7.1'!$23:$23,
MATCH(TEXT('Tabela 7.1'!$A6685,"mmmm/aaaa"),'alimentação - Tabela 7.1'!$5:$5,0)+2), "")</f>
        <v/>
      </c>
      <c r="F6685" s="62" t="str">
        <f>IFERROR(INDEX('alimentação - Tabela 7.1'!$23:$23,
MATCH(TEXT('Tabela 7.1'!$A6685,"mmmm/aaaa"),'alimentação - Tabela 7.1'!$5:$5,0)+3), "")</f>
        <v/>
      </c>
      <c r="G6685" s="95" t="str">
        <f>IFERROR(INDEX('alimentação - Tabela 7.1'!$23:$23,
MATCH(TEXT('Tabela 7.1'!$A6685,"mmmm/aaaa"),'alimentação - Tabela 7.1'!$5:$5,0)+4), "")</f>
        <v/>
      </c>
    </row>
    <row r="6686" spans="1:7" x14ac:dyDescent="0.25">
      <c r="A6686" s="59" t="str">
        <f>IF(
   SUMPRODUCT(--('alimentação - Tabela 7.1'!$5:$5=TEXT(DATE(2020,INT((ROW(A6684)-1)/33)+1,1),"mmmm/aaaa"))) &gt; 0,
   TEXT(DATE(2020,INT((ROW(A6684)-1)/33)+1,1),"mmm/aa"),
   ""
)</f>
        <v/>
      </c>
      <c r="B6686" s="61" t="str">
        <f>IF(A6686&lt;&gt;"", 'alimentação - Tabela 7.1'!$B$24, "" )</f>
        <v/>
      </c>
      <c r="C6686" s="62" t="str">
        <f>IFERROR(INDEX('alimentação - Tabela 7.1'!$24:$24,
MATCH(TEXT('Tabela 7.1'!A6686,"mmmm/aaaa"),'alimentação - Tabela 7.1'!$5:$5,0)), "")</f>
        <v/>
      </c>
      <c r="D6686" s="62" t="str">
        <f>IFERROR(INDEX('alimentação - Tabela 7.1'!$24:$24,
MATCH(TEXT('Tabela 7.1'!$A6686,"mmmm/aaaa"),'alimentação - Tabela 7.1'!$5:$5,0)+1), "")</f>
        <v/>
      </c>
      <c r="E6686" s="62" t="str">
        <f>IFERROR(INDEX('alimentação - Tabela 7.1'!$24:$24,
MATCH(TEXT('Tabela 7.1'!$A6686,"mmmm/aaaa"),'alimentação - Tabela 7.1'!$5:$5,0)+2), "")</f>
        <v/>
      </c>
      <c r="F6686" s="62" t="str">
        <f>IFERROR(INDEX('alimentação - Tabela 7.1'!$24:$24,
MATCH(TEXT('Tabela 7.1'!$A6686,"mmmm/aaaa"),'alimentação - Tabela 7.1'!$5:$5,0)+3), "")</f>
        <v/>
      </c>
      <c r="G6686" s="95" t="str">
        <f>IFERROR(INDEX('alimentação - Tabela 7.1'!$24:$24,
MATCH(TEXT('Tabela 7.1'!$A6686,"mmmm/aaaa"),'alimentação - Tabela 7.1'!$5:$5,0)+4), "")</f>
        <v/>
      </c>
    </row>
    <row r="6687" spans="1:7" x14ac:dyDescent="0.25">
      <c r="A6687" s="59" t="str">
        <f>IF(
   SUMPRODUCT(--('alimentação - Tabela 7.1'!$5:$5=TEXT(DATE(2020,INT((ROW(A6685)-1)/33)+1,1),"mmmm/aaaa"))) &gt; 0,
   TEXT(DATE(2020,INT((ROW(A6685)-1)/33)+1,1),"mmm/aa"),
   ""
)</f>
        <v/>
      </c>
      <c r="B6687" s="61" t="str">
        <f>IF(A6687&lt;&gt;"", 'alimentação - Tabela 7.1'!$B$25, "" )</f>
        <v/>
      </c>
      <c r="C6687" s="62" t="str">
        <f>IFERROR(INDEX('alimentação - Tabela 7.1'!$25:$25,
MATCH(TEXT('Tabela 7.1'!A6687,"mmmm/aaaa"),'alimentação - Tabela 7.1'!$5:$5,0)), "")</f>
        <v/>
      </c>
      <c r="D6687" s="62" t="str">
        <f>IFERROR(INDEX('alimentação - Tabela 7.1'!$25:$25,
MATCH(TEXT('Tabela 7.1'!$A6687,"mmmm/aaaa"),'alimentação - Tabela 7.1'!$5:$5,0)+1), "")</f>
        <v/>
      </c>
      <c r="E6687" s="62" t="str">
        <f>IFERROR(INDEX('alimentação - Tabela 7.1'!$25:$25,
MATCH(TEXT('Tabela 7.1'!$A6687,"mmmm/aaaa"),'alimentação - Tabela 7.1'!$5:$5,0)+2), "")</f>
        <v/>
      </c>
      <c r="F6687" s="62" t="str">
        <f>IFERROR(INDEX('alimentação - Tabela 7.1'!$25:$25,
MATCH(TEXT('Tabela 7.1'!$A6687,"mmmm/aaaa"),'alimentação - Tabela 7.1'!$5:$5,0)+3), "")</f>
        <v/>
      </c>
      <c r="G6687" s="95" t="str">
        <f>IFERROR(INDEX('alimentação - Tabela 7.1'!$25:$25,
MATCH(TEXT('Tabela 7.1'!$A6687,"mmmm/aaaa"),'alimentação - Tabela 7.1'!$5:$5,0)+4), "")</f>
        <v/>
      </c>
    </row>
    <row r="6688" spans="1:7" x14ac:dyDescent="0.25">
      <c r="A6688" s="59" t="str">
        <f>IF(
   SUMPRODUCT(--('alimentação - Tabela 7.1'!$5:$5=TEXT(DATE(2020,INT((ROW(A6686)-1)/33)+1,1),"mmmm/aaaa"))) &gt; 0,
   TEXT(DATE(2020,INT((ROW(A6686)-1)/33)+1,1),"mmm/aa"),
   ""
)</f>
        <v/>
      </c>
      <c r="B6688" s="61" t="str">
        <f>IF(A6688&lt;&gt;"", 'alimentação - Tabela 7.1'!$B$26, "" )</f>
        <v/>
      </c>
      <c r="C6688" s="62" t="str">
        <f>IFERROR(INDEX('alimentação - Tabela 7.1'!$26:$26,
MATCH(TEXT('Tabela 7.1'!A6688,"mmmm/aaaa"),'alimentação - Tabela 7.1'!$5:$5,0)), "")</f>
        <v/>
      </c>
      <c r="D6688" s="62" t="str">
        <f>IFERROR(INDEX('alimentação - Tabela 7.1'!$26:$26,
MATCH(TEXT('Tabela 7.1'!$A6688,"mmmm/aaaa"),'alimentação - Tabela 7.1'!$5:$5,0)+1), "")</f>
        <v/>
      </c>
      <c r="E6688" s="62" t="str">
        <f>IFERROR(INDEX('alimentação - Tabela 7.1'!$26:$26,
MATCH(TEXT('Tabela 7.1'!$A6688,"mmmm/aaaa"),'alimentação - Tabela 7.1'!$5:$5,0)+2), "")</f>
        <v/>
      </c>
      <c r="F6688" s="62" t="str">
        <f>IFERROR(INDEX('alimentação - Tabela 7.1'!$26:$26,
MATCH(TEXT('Tabela 7.1'!$A6688,"mmmm/aaaa"),'alimentação - Tabela 7.1'!$5:$5,0)+3), "")</f>
        <v/>
      </c>
      <c r="G6688" s="95" t="str">
        <f>IFERROR(INDEX('alimentação - Tabela 7.1'!$26:$26,
MATCH(TEXT('Tabela 7.1'!$A6688,"mmmm/aaaa"),'alimentação - Tabela 7.1'!$5:$5,0)+4), "")</f>
        <v/>
      </c>
    </row>
    <row r="6689" spans="1:7" x14ac:dyDescent="0.25">
      <c r="A6689" s="59" t="str">
        <f>IF(
   SUMPRODUCT(--('alimentação - Tabela 7.1'!$5:$5=TEXT(DATE(2020,INT((ROW(A6687)-1)/33)+1,1),"mmmm/aaaa"))) &gt; 0,
   TEXT(DATE(2020,INT((ROW(A6687)-1)/33)+1,1),"mmm/aa"),
   ""
)</f>
        <v/>
      </c>
      <c r="B6689" s="61" t="str">
        <f>IF(A6689&lt;&gt;"", 'alimentação - Tabela 7.1'!$B$27, "" )</f>
        <v/>
      </c>
      <c r="C6689" s="62" t="str">
        <f>IFERROR(INDEX('alimentação - Tabela 7.1'!$27:$27,
MATCH(TEXT('Tabela 7.1'!A6689,"mmmm/aaaa"),'alimentação - Tabela 7.1'!$5:$5,0)), "")</f>
        <v/>
      </c>
      <c r="D6689" s="62" t="str">
        <f>IFERROR(INDEX('alimentação - Tabela 7.1'!$27:$27,
MATCH(TEXT('Tabela 7.1'!$A6689,"mmmm/aaaa"),'alimentação - Tabela 7.1'!$5:$5,0)+1), "")</f>
        <v/>
      </c>
      <c r="E6689" s="62" t="str">
        <f>IFERROR(INDEX('alimentação - Tabela 7.1'!$27:$27,
MATCH(TEXT('Tabela 7.1'!$A6689,"mmmm/aaaa"),'alimentação - Tabela 7.1'!$5:$5,0)+2), "")</f>
        <v/>
      </c>
      <c r="F6689" s="62" t="str">
        <f>IFERROR(INDEX('alimentação - Tabela 7.1'!$27:$27,
MATCH(TEXT('Tabela 7.1'!$A6689,"mmmm/aaaa"),'alimentação - Tabela 7.1'!$5:$5,0)+3), "")</f>
        <v/>
      </c>
      <c r="G6689" s="95" t="str">
        <f>IFERROR(INDEX('alimentação - Tabela 7.1'!$27:$27,
MATCH(TEXT('Tabela 7.1'!$A6689,"mmmm/aaaa"),'alimentação - Tabela 7.1'!$5:$5,0)+4), "")</f>
        <v/>
      </c>
    </row>
    <row r="6690" spans="1:7" x14ac:dyDescent="0.25">
      <c r="A6690" s="59" t="str">
        <f>IF(
   SUMPRODUCT(--('alimentação - Tabela 7.1'!$5:$5=TEXT(DATE(2020,INT((ROW(A6688)-1)/33)+1,1),"mmmm/aaaa"))) &gt; 0,
   TEXT(DATE(2020,INT((ROW(A6688)-1)/33)+1,1),"mmm/aa"),
   ""
)</f>
        <v/>
      </c>
      <c r="B6690" s="61" t="str">
        <f>IF(A6690&lt;&gt;"", 'alimentação - Tabela 7.1'!$B$28, "" )</f>
        <v/>
      </c>
      <c r="C6690" s="62" t="str">
        <f>IFERROR(INDEX('alimentação - Tabela 7.1'!$28:$28,
MATCH(TEXT('Tabela 7.1'!A6690,"mmmm/aaaa"),'alimentação - Tabela 7.1'!$5:$5,0)), "")</f>
        <v/>
      </c>
      <c r="D6690" s="62" t="str">
        <f>IFERROR(INDEX('alimentação - Tabela 7.1'!$28:$28,
MATCH(TEXT('Tabela 7.1'!$A6690,"mmmm/aaaa"),'alimentação - Tabela 7.1'!$5:$5,0)+1), "")</f>
        <v/>
      </c>
      <c r="E6690" s="62" t="str">
        <f>IFERROR(INDEX('alimentação - Tabela 7.1'!$28:$28,
MATCH(TEXT('Tabela 7.1'!$A6690,"mmmm/aaaa"),'alimentação - Tabela 7.1'!$5:$5,0)+2), "")</f>
        <v/>
      </c>
      <c r="F6690" s="62" t="str">
        <f>IFERROR(INDEX('alimentação - Tabela 7.1'!$28:$28,
MATCH(TEXT('Tabela 7.1'!$A6690,"mmmm/aaaa"),'alimentação - Tabela 7.1'!$5:$5,0)+3), "")</f>
        <v/>
      </c>
      <c r="G6690" s="95" t="str">
        <f>IFERROR(INDEX('alimentação - Tabela 7.1'!$28:$28,
MATCH(TEXT('Tabela 7.1'!$A6690,"mmmm/aaaa"),'alimentação - Tabela 7.1'!$5:$5,0)+4), "")</f>
        <v/>
      </c>
    </row>
    <row r="6691" spans="1:7" x14ac:dyDescent="0.25">
      <c r="A6691" s="59" t="str">
        <f>IF(
   SUMPRODUCT(--('alimentação - Tabela 7.1'!$5:$5=TEXT(DATE(2020,INT((ROW(A6689)-1)/33)+1,1),"mmmm/aaaa"))) &gt; 0,
   TEXT(DATE(2020,INT((ROW(A6689)-1)/33)+1,1),"mmm/aa"),
   ""
)</f>
        <v/>
      </c>
      <c r="B6691" s="61" t="str">
        <f>IF(A6691&lt;&gt;"", 'alimentação - Tabela 7.1'!$B$29, "" )</f>
        <v/>
      </c>
      <c r="C6691" s="62" t="str">
        <f>IFERROR(INDEX('alimentação - Tabela 7.1'!$29:$29,
MATCH(TEXT('Tabela 7.1'!A6691,"mmmm/aaaa"),'alimentação - Tabela 7.1'!$5:$5,0)), "")</f>
        <v/>
      </c>
      <c r="D6691" s="62" t="str">
        <f>IFERROR(INDEX('alimentação - Tabela 7.1'!$29:$29,
MATCH(TEXT('Tabela 7.1'!$A6691,"mmmm/aaaa"),'alimentação - Tabela 7.1'!$5:$5,0)+1), "")</f>
        <v/>
      </c>
      <c r="E6691" s="62" t="str">
        <f>IFERROR(INDEX('alimentação - Tabela 7.1'!$29:$29,
MATCH(TEXT('Tabela 7.1'!$A6691,"mmmm/aaaa"),'alimentação - Tabela 7.1'!$5:$5,0)+2), "")</f>
        <v/>
      </c>
      <c r="F6691" s="62" t="str">
        <f>IFERROR(INDEX('alimentação - Tabela 7.1'!$29:$29,
MATCH(TEXT('Tabela 7.1'!$A6691,"mmmm/aaaa"),'alimentação - Tabela 7.1'!$5:$5,0)+3), "")</f>
        <v/>
      </c>
      <c r="G6691" s="95" t="str">
        <f>IFERROR(INDEX('alimentação - Tabela 7.1'!$29:$29,
MATCH(TEXT('Tabela 7.1'!$A6691,"mmmm/aaaa"),'alimentação - Tabela 7.1'!$5:$5,0)+4), "")</f>
        <v/>
      </c>
    </row>
    <row r="6692" spans="1:7" x14ac:dyDescent="0.25">
      <c r="A6692" s="59" t="str">
        <f>IF(
   SUMPRODUCT(--('alimentação - Tabela 7.1'!$5:$5=TEXT(DATE(2020,INT((ROW(A6690)-1)/33)+1,1),"mmmm/aaaa"))) &gt; 0,
   TEXT(DATE(2020,INT((ROW(A6690)-1)/33)+1,1),"mmm/aa"),
   ""
)</f>
        <v/>
      </c>
      <c r="B6692" s="61" t="str">
        <f>IF(A6692&lt;&gt;"", 'alimentação - Tabela 7.1'!$B$30, "" )</f>
        <v/>
      </c>
      <c r="C6692" s="62" t="str">
        <f>IFERROR(INDEX('alimentação - Tabela 7.1'!$30:$30,
MATCH(TEXT('Tabela 7.1'!A6692,"mmmm/aaaa"),'alimentação - Tabela 7.1'!$5:$5,0)), "")</f>
        <v/>
      </c>
      <c r="D6692" s="62" t="str">
        <f>IFERROR(INDEX('alimentação - Tabela 7.1'!$30:$30,
MATCH(TEXT('Tabela 7.1'!$A6692,"mmmm/aaaa"),'alimentação - Tabela 7.1'!$5:$5,0)+1), "")</f>
        <v/>
      </c>
      <c r="E6692" s="62" t="str">
        <f>IFERROR(INDEX('alimentação - Tabela 7.1'!$30:$30,
MATCH(TEXT('Tabela 7.1'!$A6692,"mmmm/aaaa"),'alimentação - Tabela 7.1'!$5:$5,0)+2), "")</f>
        <v/>
      </c>
      <c r="F6692" s="62" t="str">
        <f>IFERROR(INDEX('alimentação - Tabela 7.1'!$30:$30,
MATCH(TEXT('Tabela 7.1'!$A6692,"mmmm/aaaa"),'alimentação - Tabela 7.1'!$5:$5,0)+3), "")</f>
        <v/>
      </c>
      <c r="G6692" s="95" t="str">
        <f>IFERROR(INDEX('alimentação - Tabela 7.1'!$30:$30,
MATCH(TEXT('Tabela 7.1'!$A6692,"mmmm/aaaa"),'alimentação - Tabela 7.1'!$5:$5,0)+4), "")</f>
        <v/>
      </c>
    </row>
    <row r="6693" spans="1:7" x14ac:dyDescent="0.25">
      <c r="A6693" s="59" t="str">
        <f>IF(
   SUMPRODUCT(--('alimentação - Tabela 7.1'!$5:$5=TEXT(DATE(2020,INT((ROW(A6691)-1)/33)+1,1),"mmmm/aaaa"))) &gt; 0,
   TEXT(DATE(2020,INT((ROW(A6691)-1)/33)+1,1),"mmm/aa"),
   ""
)</f>
        <v/>
      </c>
      <c r="B6693" s="61" t="str">
        <f>IF(A6693&lt;&gt;"", 'alimentação - Tabela 7.1'!$B$31, "" )</f>
        <v/>
      </c>
      <c r="C6693" s="62" t="str">
        <f>IFERROR(INDEX('alimentação - Tabela 7.1'!$31:$31,
MATCH(TEXT('Tabela 7.1'!A6693,"mmmm/aaaa"),'alimentação - Tabela 7.1'!$5:$5,0)), "")</f>
        <v/>
      </c>
      <c r="D6693" s="62" t="str">
        <f>IFERROR(INDEX('alimentação - Tabela 7.1'!$31:$31,
MATCH(TEXT('Tabela 7.1'!$A6693,"mmmm/aaaa"),'alimentação - Tabela 7.1'!$5:$5,0)+1), "")</f>
        <v/>
      </c>
      <c r="E6693" s="62" t="str">
        <f>IFERROR(INDEX('alimentação - Tabela 7.1'!$31:$31,
MATCH(TEXT('Tabela 7.1'!$A6693,"mmmm/aaaa"),'alimentação - Tabela 7.1'!$5:$5,0)+2), "")</f>
        <v/>
      </c>
      <c r="F6693" s="62" t="str">
        <f>IFERROR(INDEX('alimentação - Tabela 7.1'!$31:$31,
MATCH(TEXT('Tabela 7.1'!$A6693,"mmmm/aaaa"),'alimentação - Tabela 7.1'!$5:$5,0)+3), "")</f>
        <v/>
      </c>
      <c r="G6693" s="95" t="str">
        <f>IFERROR(INDEX('alimentação - Tabela 7.1'!$31:$31,
MATCH(TEXT('Tabela 7.1'!$A6693,"mmmm/aaaa"),'alimentação - Tabela 7.1'!$5:$5,0)+4), "")</f>
        <v/>
      </c>
    </row>
    <row r="6694" spans="1:7" x14ac:dyDescent="0.25">
      <c r="A6694" s="59" t="str">
        <f>IF(
   SUMPRODUCT(--('alimentação - Tabela 7.1'!$5:$5=TEXT(DATE(2020,INT((ROW(A6692)-1)/33)+1,1),"mmmm/aaaa"))) &gt; 0,
   TEXT(DATE(2020,INT((ROW(A6692)-1)/33)+1,1),"mmm/aa"),
   ""
)</f>
        <v/>
      </c>
      <c r="B6694" s="61" t="str">
        <f>IF(A6694&lt;&gt;"", 'alimentação - Tabela 7.1'!$B$32, "" )</f>
        <v/>
      </c>
      <c r="C6694" s="62" t="str">
        <f>IFERROR(INDEX('alimentação - Tabela 7.1'!$32:$32,
MATCH(TEXT('Tabela 7.1'!A6694,"mmmm/aaaa"),'alimentação - Tabela 7.1'!$5:$5,0)), "")</f>
        <v/>
      </c>
      <c r="D6694" s="62" t="str">
        <f>IFERROR(INDEX('alimentação - Tabela 7.1'!$32:$32,
MATCH(TEXT('Tabela 7.1'!$A6694,"mmmm/aaaa"),'alimentação - Tabela 7.1'!$5:$5,0)+1), "")</f>
        <v/>
      </c>
      <c r="E6694" s="62" t="str">
        <f>IFERROR(INDEX('alimentação - Tabela 7.1'!$32:$32,
MATCH(TEXT('Tabela 7.1'!$A6694,"mmmm/aaaa"),'alimentação - Tabela 7.1'!$5:$5,0)+2), "")</f>
        <v/>
      </c>
      <c r="F6694" s="62" t="str">
        <f>IFERROR(INDEX('alimentação - Tabela 7.1'!$32:$32,
MATCH(TEXT('Tabela 7.1'!$A6694,"mmmm/aaaa"),'alimentação - Tabela 7.1'!$5:$5,0)+3), "")</f>
        <v/>
      </c>
      <c r="G6694" s="95" t="str">
        <f>IFERROR(INDEX('alimentação - Tabela 7.1'!$32:$32,
MATCH(TEXT('Tabela 7.1'!$A6694,"mmmm/aaaa"),'alimentação - Tabela 7.1'!$5:$5,0)+4), "")</f>
        <v/>
      </c>
    </row>
    <row r="6695" spans="1:7" x14ac:dyDescent="0.25">
      <c r="A6695" s="59" t="str">
        <f>IF(
   SUMPRODUCT(--('alimentação - Tabela 7.1'!$5:$5=TEXT(DATE(2020,INT((ROW(A6693)-1)/33)+1,1),"mmmm/aaaa"))) &gt; 0,
   TEXT(DATE(2020,INT((ROW(A6693)-1)/33)+1,1),"mmm/aa"),
   ""
)</f>
        <v/>
      </c>
      <c r="B6695" s="61" t="str">
        <f>IF(A6695&lt;&gt;"", 'alimentação - Tabela 7.1'!$B$33, "" )</f>
        <v/>
      </c>
      <c r="C6695" s="62" t="str">
        <f>IFERROR(INDEX('alimentação - Tabela 7.1'!$33:$33,
MATCH(TEXT('Tabela 7.1'!A6695,"mmmm/aaaa"),'alimentação - Tabela 7.1'!$5:$5,0)), "")</f>
        <v/>
      </c>
      <c r="D6695" s="62" t="str">
        <f>IFERROR(INDEX('alimentação - Tabela 7.1'!$33:$33,
MATCH(TEXT('Tabela 7.1'!$A6695,"mmmm/aaaa"),'alimentação - Tabela 7.1'!$5:$5,0)+1), "")</f>
        <v/>
      </c>
      <c r="E6695" s="62" t="str">
        <f>IFERROR(INDEX('alimentação - Tabela 7.1'!$33:$33,
MATCH(TEXT('Tabela 7.1'!$A6695,"mmmm/aaaa"),'alimentação - Tabela 7.1'!$5:$5,0)+2), "")</f>
        <v/>
      </c>
      <c r="F6695" s="62" t="str">
        <f>IFERROR(INDEX('alimentação - Tabela 7.1'!$33:$33,
MATCH(TEXT('Tabela 7.1'!$A6695,"mmmm/aaaa"),'alimentação - Tabela 7.1'!$5:$5,0)+3), "")</f>
        <v/>
      </c>
      <c r="G6695" s="95" t="str">
        <f>IFERROR(INDEX('alimentação - Tabela 7.1'!$33:$33,
MATCH(TEXT('Tabela 7.1'!$A6695,"mmmm/aaaa"),'alimentação - Tabela 7.1'!$5:$5,0)+4), "")</f>
        <v/>
      </c>
    </row>
    <row r="6696" spans="1:7" x14ac:dyDescent="0.25">
      <c r="A6696" s="59" t="str">
        <f>IF(
   SUMPRODUCT(--('alimentação - Tabela 7.1'!$5:$5=TEXT(DATE(2020,INT((ROW(A6694)-1)/33)+1,1),"mmmm/aaaa"))) &gt; 0,
   TEXT(DATE(2020,INT((ROW(A6694)-1)/33)+1,1),"mmm/aa"),
   ""
)</f>
        <v/>
      </c>
      <c r="B6696" s="61" t="str">
        <f>IF(A6696&lt;&gt;"", 'alimentação - Tabela 7.1'!$B$34, "" )</f>
        <v/>
      </c>
      <c r="C6696" s="62" t="str">
        <f>IFERROR(INDEX('alimentação - Tabela 7.1'!$34:$34,
MATCH(TEXT('Tabela 7.1'!A6696,"mmmm/aaaa"),'alimentação - Tabela 7.1'!$5:$5,0)), "")</f>
        <v/>
      </c>
      <c r="D6696" s="62" t="str">
        <f>IFERROR(INDEX('alimentação - Tabela 7.1'!$34:$34,
MATCH(TEXT('Tabela 7.1'!$A6696,"mmmm/aaaa"),'alimentação - Tabela 7.1'!$5:$5,0)+1), "")</f>
        <v/>
      </c>
      <c r="E6696" s="62" t="str">
        <f>IFERROR(INDEX('alimentação - Tabela 7.1'!$34:$34,
MATCH(TEXT('Tabela 7.1'!$A6696,"mmmm/aaaa"),'alimentação - Tabela 7.1'!$5:$5,0)+2), "")</f>
        <v/>
      </c>
      <c r="F6696" s="62" t="str">
        <f>IFERROR(INDEX('alimentação - Tabela 7.1'!$34:$34,
MATCH(TEXT('Tabela 7.1'!$A6696,"mmmm/aaaa"),'alimentação - Tabela 7.1'!$5:$5,0)+3), "")</f>
        <v/>
      </c>
      <c r="G6696" s="95" t="str">
        <f>IFERROR(INDEX('alimentação - Tabela 7.1'!$34:$34,
MATCH(TEXT('Tabela 7.1'!$A6696,"mmmm/aaaa"),'alimentação - Tabela 7.1'!$5:$5,0)+4), "")</f>
        <v/>
      </c>
    </row>
    <row r="6697" spans="1:7" x14ac:dyDescent="0.25">
      <c r="A6697" s="59" t="str">
        <f>IF(
   SUMPRODUCT(--('alimentação - Tabela 7.1'!$5:$5=TEXT(DATE(2020,INT((ROW(A6695)-1)/33)+1,1),"mmmm/aaaa"))) &gt; 0,
   TEXT(DATE(2020,INT((ROW(A6695)-1)/33)+1,1),"mmm/aa"),
   ""
)</f>
        <v/>
      </c>
      <c r="B6697" s="61" t="str">
        <f>IF(A6697&lt;&gt;"", 'alimentação - Tabela 7.1'!$B$35, "" )</f>
        <v/>
      </c>
      <c r="C6697" s="62" t="str">
        <f>IFERROR(INDEX('alimentação - Tabela 7.1'!$35:$35,
MATCH(TEXT('Tabela 7.1'!A6697,"mmmm/aaaa"),'alimentação - Tabela 7.1'!$5:$5,0)), "")</f>
        <v/>
      </c>
      <c r="D6697" s="62" t="str">
        <f>IFERROR(INDEX('alimentação - Tabela 7.1'!$35:$35,
MATCH(TEXT('Tabela 7.1'!$A6697,"mmmm/aaaa"),'alimentação - Tabela 7.1'!$5:$5,0)+1), "")</f>
        <v/>
      </c>
      <c r="E6697" s="62" t="str">
        <f>IFERROR(INDEX('alimentação - Tabela 7.1'!$35:$35,
MATCH(TEXT('Tabela 7.1'!$A6697,"mmmm/aaaa"),'alimentação - Tabela 7.1'!$5:$5,0)+2), "")</f>
        <v/>
      </c>
      <c r="F6697" s="62" t="str">
        <f>IFERROR(INDEX('alimentação - Tabela 7.1'!$35:$35,
MATCH(TEXT('Tabela 7.1'!$A6697,"mmmm/aaaa"),'alimentação - Tabela 7.1'!$5:$5,0)+3), "")</f>
        <v/>
      </c>
      <c r="G6697" s="95" t="str">
        <f>IFERROR(INDEX('alimentação - Tabela 7.1'!$35:$35,
MATCH(TEXT('Tabela 7.1'!$A6697,"mmmm/aaaa"),'alimentação - Tabela 7.1'!$5:$5,0)+4), "")</f>
        <v/>
      </c>
    </row>
    <row r="6698" spans="1:7" x14ac:dyDescent="0.25">
      <c r="A6698" s="59" t="str">
        <f>IF(
   SUMPRODUCT(--('alimentação - Tabela 7.1'!$5:$5=TEXT(DATE(2020,INT((ROW(A6696)-1)/33)+1,1),"mmmm/aaaa"))) &gt; 0,
   TEXT(DATE(2020,INT((ROW(A6696)-1)/33)+1,1),"mmm/aa"),
   ""
)</f>
        <v/>
      </c>
      <c r="B6698" s="61" t="str">
        <f>IF(A6698&lt;&gt;"", 'alimentação - Tabela 7.1'!$B$36, "" )</f>
        <v/>
      </c>
      <c r="C6698" s="62" t="str">
        <f>IFERROR(INDEX('alimentação - Tabela 7.1'!$36:$36,
MATCH(TEXT('Tabela 7.1'!A6698,"mmmm/aaaa"),'alimentação - Tabela 7.1'!$5:$5,0)), "")</f>
        <v/>
      </c>
      <c r="D6698" s="62" t="str">
        <f>IFERROR(INDEX('alimentação - Tabela 7.1'!$36:$36,
MATCH(TEXT('Tabela 7.1'!$A6698,"mmmm/aaaa"),'alimentação - Tabela 7.1'!$5:$5,0)+1), "")</f>
        <v/>
      </c>
      <c r="E6698" s="62" t="str">
        <f>IFERROR(INDEX('alimentação - Tabela 7.1'!$36:$36,
MATCH(TEXT('Tabela 7.1'!$A6698,"mmmm/aaaa"),'alimentação - Tabela 7.1'!$5:$5,0)+2), "")</f>
        <v/>
      </c>
      <c r="F6698" s="62" t="str">
        <f>IFERROR(INDEX('alimentação - Tabela 7.1'!$36:$36,
MATCH(TEXT('Tabela 7.1'!$A6698,"mmmm/aaaa"),'alimentação - Tabela 7.1'!$5:$5,0)+3), "")</f>
        <v/>
      </c>
      <c r="G6698" s="95" t="str">
        <f>IFERROR(INDEX('alimentação - Tabela 7.1'!$36:$36,
MATCH(TEXT('Tabela 7.1'!$A6698,"mmmm/aaaa"),'alimentação - Tabela 7.1'!$5:$5,0)+4), "")</f>
        <v/>
      </c>
    </row>
    <row r="6699" spans="1:7" x14ac:dyDescent="0.25">
      <c r="A6699" s="59" t="str">
        <f>IF(
   SUMPRODUCT(--('alimentação - Tabela 7.1'!$5:$5=TEXT(DATE(2020,INT((ROW(A6697)-1)/33)+1,1),"mmmm/aaaa"))) &gt; 0,
   TEXT(DATE(2020,INT((ROW(A6697)-1)/33)+1,1),"mmm/aa"),
   ""
)</f>
        <v/>
      </c>
      <c r="B6699" s="61" t="str">
        <f>IF(A6699&lt;&gt;"", 'alimentação - Tabela 7.1'!$B$37, "" )</f>
        <v/>
      </c>
      <c r="C6699" s="62" t="str">
        <f>IFERROR(INDEX('alimentação - Tabela 7.1'!$37:$37,
MATCH(TEXT('Tabela 7.1'!A6699,"mmmm/aaaa"),'alimentação - Tabela 7.1'!$5:$5,0)), "")</f>
        <v/>
      </c>
      <c r="D6699" s="62" t="str">
        <f>IFERROR(INDEX('alimentação - Tabela 7.1'!$37:$37,
MATCH(TEXT('Tabela 7.1'!$A6699,"mmmm/aaaa"),'alimentação - Tabela 7.1'!$5:$5,0)+1), "")</f>
        <v/>
      </c>
      <c r="E6699" s="62" t="str">
        <f>IFERROR(INDEX('alimentação - Tabela 7.1'!$37:$37,
MATCH(TEXT('Tabela 7.1'!$A6699,"mmmm/aaaa"),'alimentação - Tabela 7.1'!$5:$5,0)+2), "")</f>
        <v/>
      </c>
      <c r="F6699" s="62" t="str">
        <f>IFERROR(INDEX('alimentação - Tabela 7.1'!$37:$37,
MATCH(TEXT('Tabela 7.1'!$A6699,"mmmm/aaaa"),'alimentação - Tabela 7.1'!$5:$5,0)+3), "")</f>
        <v/>
      </c>
      <c r="G6699" s="95" t="str">
        <f>IFERROR(INDEX('alimentação - Tabela 7.1'!$37:$37,
MATCH(TEXT('Tabela 7.1'!$A6699,"mmmm/aaaa"),'alimentação - Tabela 7.1'!$5:$5,0)+4), "")</f>
        <v/>
      </c>
    </row>
    <row r="6700" spans="1:7" x14ac:dyDescent="0.25">
      <c r="A6700" s="59" t="str">
        <f>IF(
   SUMPRODUCT(--('alimentação - Tabela 7.1'!$5:$5=TEXT(DATE(2020,INT((ROW(A6698)-1)/33)+1,1),"mmmm/aaaa"))) &gt; 0,
   TEXT(DATE(2020,INT((ROW(A6698)-1)/33)+1,1),"mmm/aa"),
   ""
)</f>
        <v/>
      </c>
      <c r="B6700" s="61" t="str">
        <f>IF(A6700&lt;&gt;"", 'alimentação - Tabela 7.1'!$B$38, "" )</f>
        <v/>
      </c>
      <c r="C6700" s="62" t="str">
        <f>IFERROR(INDEX('alimentação - Tabela 7.1'!$38:$38,
MATCH(TEXT('Tabela 7.1'!A6700,"mmmm/aaaa"),'alimentação - Tabela 7.1'!$5:$5,0)), "")</f>
        <v/>
      </c>
      <c r="D6700" s="62" t="str">
        <f>IFERROR(INDEX('alimentação - Tabela 7.1'!$38:$38,
MATCH(TEXT('Tabela 7.1'!$A6700,"mmmm/aaaa"),'alimentação - Tabela 7.1'!$5:$5,0)+1), "")</f>
        <v/>
      </c>
      <c r="E6700" s="62" t="str">
        <f>IFERROR(INDEX('alimentação - Tabela 7.1'!$38:$38,
MATCH(TEXT('Tabela 7.1'!$A6700,"mmmm/aaaa"),'alimentação - Tabela 7.1'!$5:$5,0)+2), "")</f>
        <v/>
      </c>
      <c r="F6700" s="62" t="str">
        <f>IFERROR(INDEX('alimentação - Tabela 7.1'!$38:$38,
MATCH(TEXT('Tabela 7.1'!$A6700,"mmmm/aaaa"),'alimentação - Tabela 7.1'!$5:$5,0)+3), "")</f>
        <v/>
      </c>
      <c r="G6700" s="95" t="str">
        <f>IFERROR(INDEX('alimentação - Tabela 7.1'!$38:$38,
MATCH(TEXT('Tabela 7.1'!$A6700,"mmmm/aaaa"),'alimentação - Tabela 7.1'!$5:$5,0)+4), "")</f>
        <v/>
      </c>
    </row>
    <row r="6701" spans="1:7" x14ac:dyDescent="0.25">
      <c r="A6701" s="59" t="str">
        <f>IF(
   SUMPRODUCT(--('alimentação - Tabela 7.1'!$5:$5=TEXT(DATE(2020,INT((ROW(A6699)-1)/33)+1,1),"mmmm/aaaa"))) &gt; 0,
   TEXT(DATE(2020,INT((ROW(A6699)-1)/33)+1,1),"mmm/aa"),
   ""
)</f>
        <v/>
      </c>
      <c r="B6701" s="61" t="str">
        <f>IF(A6701&lt;&gt;"", 'alimentação - Tabela 7.1'!$B$39, "" )</f>
        <v/>
      </c>
      <c r="C6701" s="62" t="str">
        <f>IFERROR(INDEX('alimentação - Tabela 7.1'!$39:$39,
MATCH(TEXT('Tabela 7.1'!A6701,"mmmm/aaaa"),'alimentação - Tabela 7.1'!$5:$5,0)), "")</f>
        <v/>
      </c>
      <c r="D6701" s="62" t="str">
        <f>IFERROR(INDEX('alimentação - Tabela 7.1'!$39:$39,
MATCH(TEXT('Tabela 7.1'!$A6701,"mmmm/aaaa"),'alimentação - Tabela 7.1'!$5:$5,0)+1), "")</f>
        <v/>
      </c>
      <c r="E6701" s="62" t="str">
        <f>IFERROR(INDEX('alimentação - Tabela 7.1'!$39:$39,
MATCH(TEXT('Tabela 7.1'!$A6701,"mmmm/aaaa"),'alimentação - Tabela 7.1'!$5:$5,0)+2), "")</f>
        <v/>
      </c>
      <c r="F6701" s="62" t="str">
        <f>IFERROR(INDEX('alimentação - Tabela 7.1'!$39:$39,
MATCH(TEXT('Tabela 7.1'!$A6701,"mmmm/aaaa"),'alimentação - Tabela 7.1'!$5:$5,0)+3), "")</f>
        <v/>
      </c>
      <c r="G6701" s="95" t="str">
        <f>IFERROR(INDEX('alimentação - Tabela 7.1'!$39:$39,
MATCH(TEXT('Tabela 7.1'!$A6701,"mmmm/aaaa"),'alimentação - Tabela 7.1'!$5:$5,0)+4), "")</f>
        <v/>
      </c>
    </row>
    <row r="6702" spans="1:7" x14ac:dyDescent="0.25">
      <c r="A6702" s="59" t="str">
        <f>IF(
   SUMPRODUCT(--('alimentação - Tabela 7.1'!$5:$5=TEXT(DATE(2020,INT((ROW(A6700)-1)/33)+1,1),"mmmm/aaaa"))) &gt; 0,
   TEXT(DATE(2020,INT((ROW(A6700)-1)/33)+1,1),"mmm/aa"),
   ""
)</f>
        <v/>
      </c>
      <c r="B6702" s="61" t="str">
        <f>IF(A6702&lt;&gt;"", 'alimentação - Tabela 7.1'!$B$7, "" )</f>
        <v/>
      </c>
      <c r="C6702" s="62" t="str">
        <f>IFERROR(INDEX('alimentação - Tabela 7.1'!$7:$7,
MATCH(TEXT('Tabela 7.1'!A6702,"mmmm/aaaa"),'alimentação - Tabela 7.1'!$5:$5,0)), "")</f>
        <v/>
      </c>
      <c r="D6702" s="62" t="str">
        <f>IFERROR(INDEX('alimentação - Tabela 7.1'!$7:$7,
MATCH(TEXT('Tabela 7.1'!$A6702,"mmmm/aaaa"),'alimentação - Tabela 7.1'!$5:$5,0)+1), "")</f>
        <v/>
      </c>
      <c r="E6702" s="62" t="str">
        <f>IFERROR(INDEX('alimentação - Tabela 7.1'!$7:$7,
MATCH(TEXT('Tabela 7.1'!$A6702,"mmmm/aaaa"),'alimentação - Tabela 7.1'!$5:$5,0)+2), "")</f>
        <v/>
      </c>
      <c r="F6702" s="62" t="str">
        <f>IFERROR(INDEX('alimentação - Tabela 7.1'!$7:$7,
MATCH(TEXT('Tabela 7.1'!$A6702,"mmmm/aaaa"),'alimentação - Tabela 7.1'!$5:$5,0)+3), "")</f>
        <v/>
      </c>
      <c r="G6702" s="95" t="str">
        <f>IFERROR(INDEX('alimentação - Tabela 7.1'!$7:$7,
MATCH(TEXT('Tabela 7.1'!$A6702,"mmmm/aaaa"),'alimentação - Tabela 7.1'!$5:$5,0)+4), "")</f>
        <v/>
      </c>
    </row>
    <row r="6703" spans="1:7" x14ac:dyDescent="0.25">
      <c r="A6703" s="59" t="str">
        <f>IF(
   SUMPRODUCT(--('alimentação - Tabela 7.1'!$5:$5=TEXT(DATE(2020,INT((ROW(A6701)-1)/33)+1,1),"mmmm/aaaa"))) &gt; 0,
   TEXT(DATE(2020,INT((ROW(A6701)-1)/33)+1,1),"mmm/aa"),
   ""
)</f>
        <v/>
      </c>
      <c r="B6703" s="61" t="str">
        <f>IF(A6703&lt;&gt;"", 'alimentação - Tabela 7.1'!$B$8, "" )</f>
        <v/>
      </c>
      <c r="C6703" s="62" t="str">
        <f>IFERROR(INDEX('alimentação - Tabela 7.1'!$8:$8,
MATCH(TEXT('Tabela 7.1'!A6703,"mmmm/aaaa"),'alimentação - Tabela 7.1'!$5:$5,0)), "")</f>
        <v/>
      </c>
      <c r="D6703" s="62" t="str">
        <f>IFERROR(INDEX('alimentação - Tabela 7.1'!$8:$8,
MATCH(TEXT('Tabela 7.1'!$A6703,"mmmm/aaaa"),'alimentação - Tabela 7.1'!$5:$5,0)+1), "")</f>
        <v/>
      </c>
      <c r="E6703" s="62" t="str">
        <f>IFERROR(INDEX('alimentação - Tabela 7.1'!$8:$8,
MATCH(TEXT('Tabela 7.1'!$A6703,"mmmm/aaaa"),'alimentação - Tabela 7.1'!$5:$5,0)+2), "")</f>
        <v/>
      </c>
      <c r="F6703" s="62" t="str">
        <f>IFERROR(INDEX('alimentação - Tabela 7.1'!$8:$8,
MATCH(TEXT('Tabela 7.1'!$A6703,"mmmm/aaaa"),'alimentação - Tabela 7.1'!$5:$5,0)+3), "")</f>
        <v/>
      </c>
      <c r="G6703" s="95" t="str">
        <f>IFERROR(INDEX('alimentação - Tabela 7.1'!$8:$8,
MATCH(TEXT('Tabela 7.1'!$A6703,"mmmm/aaaa"),'alimentação - Tabela 7.1'!$5:$5,0)+4), "")</f>
        <v/>
      </c>
    </row>
    <row r="6704" spans="1:7" x14ac:dyDescent="0.25">
      <c r="A6704" s="59" t="str">
        <f>IF(
   SUMPRODUCT(--('alimentação - Tabela 7.1'!$5:$5=TEXT(DATE(2020,INT((ROW(A6702)-1)/33)+1,1),"mmmm/aaaa"))) &gt; 0,
   TEXT(DATE(2020,INT((ROW(A6702)-1)/33)+1,1),"mmm/aa"),
   ""
)</f>
        <v/>
      </c>
      <c r="B6704" s="61" t="str">
        <f>IF(A6704&lt;&gt;"", 'alimentação - Tabela 7.1'!$B$9, "" )</f>
        <v/>
      </c>
      <c r="C6704" s="62" t="str">
        <f>IFERROR(INDEX('alimentação - Tabela 7.1'!$9:$9,
MATCH(TEXT('Tabela 7.1'!A6704,"mmmm/aaaa"),'alimentação - Tabela 7.1'!$5:$5,0)), "")</f>
        <v/>
      </c>
      <c r="D6704" s="62" t="str">
        <f>IFERROR(INDEX('alimentação - Tabela 7.1'!$9:$9,
MATCH(TEXT('Tabela 7.1'!$A6704,"mmmm/aaaa"),'alimentação - Tabela 7.1'!$5:$5,0)+1), "")</f>
        <v/>
      </c>
      <c r="E6704" s="62" t="str">
        <f>IFERROR(INDEX('alimentação - Tabela 7.1'!$9:$9,
MATCH(TEXT('Tabela 7.1'!$A6704,"mmmm/aaaa"),'alimentação - Tabela 7.1'!$5:$5,0)+2), "")</f>
        <v/>
      </c>
      <c r="F6704" s="62" t="str">
        <f>IFERROR(INDEX('alimentação - Tabela 7.1'!$9:$9,
MATCH(TEXT('Tabela 7.1'!$A6704,"mmmm/aaaa"),'alimentação - Tabela 7.1'!$5:$5,0)+3), "")</f>
        <v/>
      </c>
      <c r="G6704" s="95" t="str">
        <f>IFERROR(INDEX('alimentação - Tabela 7.1'!$9:$9,
MATCH(TEXT('Tabela 7.1'!$A6704,"mmmm/aaaa"),'alimentação - Tabela 7.1'!$5:$5,0)+4), "")</f>
        <v/>
      </c>
    </row>
    <row r="6705" spans="1:7" x14ac:dyDescent="0.25">
      <c r="A6705" s="59" t="str">
        <f>IF(
   SUMPRODUCT(--('alimentação - Tabela 7.1'!$5:$5=TEXT(DATE(2020,INT((ROW(A6703)-1)/33)+1,1),"mmmm/aaaa"))) &gt; 0,
   TEXT(DATE(2020,INT((ROW(A6703)-1)/33)+1,1),"mmm/aa"),
   ""
)</f>
        <v/>
      </c>
      <c r="B6705" s="61" t="str">
        <f>IF(A6705&lt;&gt;"", 'alimentação - Tabela 7.1'!$B$10, "" )</f>
        <v/>
      </c>
      <c r="C6705" s="62" t="str">
        <f>IFERROR(INDEX('alimentação - Tabela 7.1'!$10:$10,
MATCH(TEXT('Tabela 7.1'!A6705,"mmmm/aaaa"),'alimentação - Tabela 7.1'!$5:$5,0)), "")</f>
        <v/>
      </c>
      <c r="D6705" s="62" t="str">
        <f>IFERROR(INDEX('alimentação - Tabela 7.1'!$10:$10,
MATCH(TEXT('Tabela 7.1'!$A6705,"mmmm/aaaa"),'alimentação - Tabela 7.1'!$5:$5,0)+1), "")</f>
        <v/>
      </c>
      <c r="E6705" s="62" t="str">
        <f>IFERROR(INDEX('alimentação - Tabela 7.1'!$10:$10,
MATCH(TEXT('Tabela 7.1'!$A6705,"mmmm/aaaa"),'alimentação - Tabela 7.1'!$5:$5,0)+2), "")</f>
        <v/>
      </c>
      <c r="F6705" s="62" t="str">
        <f>IFERROR(INDEX('alimentação - Tabela 7.1'!$10:$10,
MATCH(TEXT('Tabela 7.1'!$A6705,"mmmm/aaaa"),'alimentação - Tabela 7.1'!$5:$5,0)+3), "")</f>
        <v/>
      </c>
      <c r="G6705" s="95" t="str">
        <f>IFERROR(INDEX('alimentação - Tabela 7.1'!$10:$10,
MATCH(TEXT('Tabela 7.1'!$A6705,"mmmm/aaaa"),'alimentação - Tabela 7.1'!$5:$5,0)+4), "")</f>
        <v/>
      </c>
    </row>
    <row r="6706" spans="1:7" x14ac:dyDescent="0.25">
      <c r="A6706" s="59" t="str">
        <f>IF(
   SUMPRODUCT(--('alimentação - Tabela 7.1'!$5:$5=TEXT(DATE(2020,INT((ROW(A6704)-1)/33)+1,1),"mmmm/aaaa"))) &gt; 0,
   TEXT(DATE(2020,INT((ROW(A6704)-1)/33)+1,1),"mmm/aa"),
   ""
)</f>
        <v/>
      </c>
      <c r="B6706" s="61" t="str">
        <f>IF(A6706&lt;&gt;"", 'alimentação - Tabela 7.1'!$B$11, "" )</f>
        <v/>
      </c>
      <c r="C6706" s="62" t="str">
        <f>IFERROR(INDEX('alimentação - Tabela 7.1'!$11:$11,
MATCH(TEXT('Tabela 7.1'!A6706,"mmmm/aaaa"),'alimentação - Tabela 7.1'!$5:$5,0)), "")</f>
        <v/>
      </c>
      <c r="D6706" s="62" t="str">
        <f>IFERROR(INDEX('alimentação - Tabela 7.1'!$11:$11,
MATCH(TEXT('Tabela 7.1'!$A6706,"mmmm/aaaa"),'alimentação - Tabela 7.1'!$5:$5,0)+1), "")</f>
        <v/>
      </c>
      <c r="E6706" s="62" t="str">
        <f>IFERROR(INDEX('alimentação - Tabela 7.1'!$11:$11,
MATCH(TEXT('Tabela 7.1'!$A6706,"mmmm/aaaa"),'alimentação - Tabela 7.1'!$5:$5,0)+2), "")</f>
        <v/>
      </c>
      <c r="F6706" s="62" t="str">
        <f>IFERROR(INDEX('alimentação - Tabela 7.1'!$11:$11,
MATCH(TEXT('Tabela 7.1'!$A6706,"mmmm/aaaa"),'alimentação - Tabela 7.1'!$5:$5,0)+3), "")</f>
        <v/>
      </c>
      <c r="G6706" s="95" t="str">
        <f>IFERROR(INDEX('alimentação - Tabela 7.1'!$11:$11,
MATCH(TEXT('Tabela 7.1'!$A6706,"mmmm/aaaa"),'alimentação - Tabela 7.1'!$5:$5,0)+4), "")</f>
        <v/>
      </c>
    </row>
    <row r="6707" spans="1:7" x14ac:dyDescent="0.25">
      <c r="A6707" s="59" t="str">
        <f>IF(
   SUMPRODUCT(--('alimentação - Tabela 7.1'!$5:$5=TEXT(DATE(2020,INT((ROW(A6705)-1)/33)+1,1),"mmmm/aaaa"))) &gt; 0,
   TEXT(DATE(2020,INT((ROW(A6705)-1)/33)+1,1),"mmm/aa"),
   ""
)</f>
        <v/>
      </c>
      <c r="B6707" s="61" t="str">
        <f>IF(A6707&lt;&gt;"", 'alimentação - Tabela 7.1'!$B$12, "" )</f>
        <v/>
      </c>
      <c r="C6707" s="62" t="str">
        <f>IFERROR(INDEX('alimentação - Tabela 7.1'!$12:$12,
MATCH(TEXT('Tabela 7.1'!A6707,"mmmm/aaaa"),'alimentação - Tabela 7.1'!$5:$5,0)), "")</f>
        <v/>
      </c>
      <c r="D6707" s="62" t="str">
        <f>IFERROR(INDEX('alimentação - Tabela 7.1'!$12:$12,
MATCH(TEXT('Tabela 7.1'!$A6707,"mmmm/aaaa"),'alimentação - Tabela 7.1'!$5:$5,0)+1), "")</f>
        <v/>
      </c>
      <c r="E6707" s="62" t="str">
        <f>IFERROR(INDEX('alimentação - Tabela 7.1'!$12:$12,
MATCH(TEXT('Tabela 7.1'!$A6707,"mmmm/aaaa"),'alimentação - Tabela 7.1'!$5:$5,0)+2), "")</f>
        <v/>
      </c>
      <c r="F6707" s="62" t="str">
        <f>IFERROR(INDEX('alimentação - Tabela 7.1'!$12:$12,
MATCH(TEXT('Tabela 7.1'!$A6707,"mmmm/aaaa"),'alimentação - Tabela 7.1'!$5:$5,0)+3), "")</f>
        <v/>
      </c>
      <c r="G6707" s="95" t="str">
        <f>IFERROR(INDEX('alimentação - Tabela 7.1'!$12:$12,
MATCH(TEXT('Tabela 7.1'!$A6707,"mmmm/aaaa"),'alimentação - Tabela 7.1'!$5:$5,0)+4), "")</f>
        <v/>
      </c>
    </row>
    <row r="6708" spans="1:7" x14ac:dyDescent="0.25">
      <c r="A6708" s="59" t="str">
        <f>IF(
   SUMPRODUCT(--('alimentação - Tabela 7.1'!$5:$5=TEXT(DATE(2020,INT((ROW(A6706)-1)/33)+1,1),"mmmm/aaaa"))) &gt; 0,
   TEXT(DATE(2020,INT((ROW(A6706)-1)/33)+1,1),"mmm/aa"),
   ""
)</f>
        <v/>
      </c>
      <c r="B6708" s="61" t="str">
        <f>IF(A6708&lt;&gt;"", 'alimentação - Tabela 7.1'!$B$13, "" )</f>
        <v/>
      </c>
      <c r="C6708" s="62" t="str">
        <f>IFERROR(INDEX('alimentação - Tabela 7.1'!$13:$13,
MATCH(TEXT('Tabela 7.1'!A6708,"mmmm/aaaa"),'alimentação - Tabela 7.1'!$5:$5,0)), "")</f>
        <v/>
      </c>
      <c r="D6708" s="62" t="str">
        <f>IFERROR(INDEX('alimentação - Tabela 7.1'!$13:$13,
MATCH(TEXT('Tabela 7.1'!$A6708,"mmmm/aaaa"),'alimentação - Tabela 7.1'!$5:$5,0)+1), "")</f>
        <v/>
      </c>
      <c r="E6708" s="62" t="str">
        <f>IFERROR(INDEX('alimentação - Tabela 7.1'!$13:$13,
MATCH(TEXT('Tabela 7.1'!$A6708,"mmmm/aaaa"),'alimentação - Tabela 7.1'!$5:$5,0)+2), "")</f>
        <v/>
      </c>
      <c r="F6708" s="62" t="str">
        <f>IFERROR(INDEX('alimentação - Tabela 7.1'!$13:$13,
MATCH(TEXT('Tabela 7.1'!$A6708,"mmmm/aaaa"),'alimentação - Tabela 7.1'!$5:$5,0)+3), "")</f>
        <v/>
      </c>
      <c r="G6708" s="95" t="str">
        <f>IFERROR(INDEX('alimentação - Tabela 7.1'!$13:$13,
MATCH(TEXT('Tabela 7.1'!$A6708,"mmmm/aaaa"),'alimentação - Tabela 7.1'!$5:$5,0)+4), "")</f>
        <v/>
      </c>
    </row>
    <row r="6709" spans="1:7" x14ac:dyDescent="0.25">
      <c r="A6709" s="59" t="str">
        <f>IF(
   SUMPRODUCT(--('alimentação - Tabela 7.1'!$5:$5=TEXT(DATE(2020,INT((ROW(A6707)-1)/33)+1,1),"mmmm/aaaa"))) &gt; 0,
   TEXT(DATE(2020,INT((ROW(A6707)-1)/33)+1,1),"mmm/aa"),
   ""
)</f>
        <v/>
      </c>
      <c r="B6709" s="61" t="str">
        <f>IF(A6709&lt;&gt;"", 'alimentação - Tabela 7.1'!$B$14, "" )</f>
        <v/>
      </c>
      <c r="C6709" s="62" t="str">
        <f>IFERROR(INDEX('alimentação - Tabela 7.1'!$14:$14,
MATCH(TEXT('Tabela 7.1'!A6709,"mmmm/aaaa"),'alimentação - Tabela 7.1'!$5:$5,0)), "")</f>
        <v/>
      </c>
      <c r="D6709" s="62" t="str">
        <f>IFERROR(INDEX('alimentação - Tabela 7.1'!$14:$14,
MATCH(TEXT('Tabela 7.1'!$A6709,"mmmm/aaaa"),'alimentação - Tabela 7.1'!$5:$5,0)+1), "")</f>
        <v/>
      </c>
      <c r="E6709" s="62" t="str">
        <f>IFERROR(INDEX('alimentação - Tabela 7.1'!$14:$14,
MATCH(TEXT('Tabela 7.1'!$A6709,"mmmm/aaaa"),'alimentação - Tabela 7.1'!$5:$5,0)+2), "")</f>
        <v/>
      </c>
      <c r="F6709" s="62" t="str">
        <f>IFERROR(INDEX('alimentação - Tabela 7.1'!$14:$14,
MATCH(TEXT('Tabela 7.1'!$A6709,"mmmm/aaaa"),'alimentação - Tabela 7.1'!$5:$5,0)+3), "")</f>
        <v/>
      </c>
      <c r="G6709" s="95" t="str">
        <f>IFERROR(INDEX('alimentação - Tabela 7.1'!$14:$14,
MATCH(TEXT('Tabela 7.1'!$A6709,"mmmm/aaaa"),'alimentação - Tabela 7.1'!$5:$5,0)+4), "")</f>
        <v/>
      </c>
    </row>
    <row r="6710" spans="1:7" x14ac:dyDescent="0.25">
      <c r="A6710" s="59" t="str">
        <f>IF(
   SUMPRODUCT(--('alimentação - Tabela 7.1'!$5:$5=TEXT(DATE(2020,INT((ROW(A6708)-1)/33)+1,1),"mmmm/aaaa"))) &gt; 0,
   TEXT(DATE(2020,INT((ROW(A6708)-1)/33)+1,1),"mmm/aa"),
   ""
)</f>
        <v/>
      </c>
      <c r="B6710" s="61" t="str">
        <f>IF(A6710&lt;&gt;"", 'alimentação - Tabela 7.1'!$B$15, "" )</f>
        <v/>
      </c>
      <c r="C6710" s="62" t="str">
        <f>IFERROR(INDEX('alimentação - Tabela 7.1'!$15:$15,
MATCH(TEXT('Tabela 7.1'!A6710,"mmmm/aaaa"),'alimentação - Tabela 7.1'!$5:$5,0)), "")</f>
        <v/>
      </c>
      <c r="D6710" s="62" t="str">
        <f>IFERROR(INDEX('alimentação - Tabela 7.1'!$15:$15,
MATCH(TEXT('Tabela 7.1'!$A6710,"mmmm/aaaa"),'alimentação - Tabela 7.1'!$5:$5,0)+1), "")</f>
        <v/>
      </c>
      <c r="E6710" s="62" t="str">
        <f>IFERROR(INDEX('alimentação - Tabela 7.1'!$15:$15,
MATCH(TEXT('Tabela 7.1'!$A6710,"mmmm/aaaa"),'alimentação - Tabela 7.1'!$5:$5,0)+2), "")</f>
        <v/>
      </c>
      <c r="F6710" s="62" t="str">
        <f>IFERROR(INDEX('alimentação - Tabela 7.1'!$15:$15,
MATCH(TEXT('Tabela 7.1'!$A6710,"mmmm/aaaa"),'alimentação - Tabela 7.1'!$5:$5,0)+3), "")</f>
        <v/>
      </c>
      <c r="G6710" s="95" t="str">
        <f>IFERROR(INDEX('alimentação - Tabela 7.1'!$15:$15,
MATCH(TEXT('Tabela 7.1'!$A6710,"mmmm/aaaa"),'alimentação - Tabela 7.1'!$5:$5,0)+4), "")</f>
        <v/>
      </c>
    </row>
    <row r="6711" spans="1:7" x14ac:dyDescent="0.25">
      <c r="A6711" s="59" t="str">
        <f>IF(
   SUMPRODUCT(--('alimentação - Tabela 7.1'!$5:$5=TEXT(DATE(2020,INT((ROW(A6709)-1)/33)+1,1),"mmmm/aaaa"))) &gt; 0,
   TEXT(DATE(2020,INT((ROW(A6709)-1)/33)+1,1),"mmm/aa"),
   ""
)</f>
        <v/>
      </c>
      <c r="B6711" s="61" t="str">
        <f>IF(A6711&lt;&gt;"", 'alimentação - Tabela 7.1'!$B$16, "" )</f>
        <v/>
      </c>
      <c r="C6711" s="62" t="str">
        <f>IFERROR(INDEX('alimentação - Tabela 7.1'!$16:$16,
MATCH(TEXT('Tabela 7.1'!A6711,"mmmm/aaaa"),'alimentação - Tabela 7.1'!$5:$5,0)), "")</f>
        <v/>
      </c>
      <c r="D6711" s="62" t="str">
        <f>IFERROR(INDEX('alimentação - Tabela 7.1'!$16:$16,
MATCH(TEXT('Tabela 7.1'!$A6711,"mmmm/aaaa"),'alimentação - Tabela 7.1'!$5:$5,0)+1), "")</f>
        <v/>
      </c>
      <c r="E6711" s="62" t="str">
        <f>IFERROR(INDEX('alimentação - Tabela 7.1'!$16:$16,
MATCH(TEXT('Tabela 7.1'!$A6711,"mmmm/aaaa"),'alimentação - Tabela 7.1'!$5:$5,0)+2), "")</f>
        <v/>
      </c>
      <c r="F6711" s="62" t="str">
        <f>IFERROR(INDEX('alimentação - Tabela 7.1'!$16:$16,
MATCH(TEXT('Tabela 7.1'!$A6711,"mmmm/aaaa"),'alimentação - Tabela 7.1'!$5:$5,0)+3), "")</f>
        <v/>
      </c>
      <c r="G6711" s="95" t="str">
        <f>IFERROR(INDEX('alimentação - Tabela 7.1'!$16:$16,
MATCH(TEXT('Tabela 7.1'!$A6711,"mmmm/aaaa"),'alimentação - Tabela 7.1'!$5:$5,0)+4), "")</f>
        <v/>
      </c>
    </row>
    <row r="6712" spans="1:7" x14ac:dyDescent="0.25">
      <c r="A6712" s="59" t="str">
        <f>IF(
   SUMPRODUCT(--('alimentação - Tabela 7.1'!$5:$5=TEXT(DATE(2020,INT((ROW(A6710)-1)/33)+1,1),"mmmm/aaaa"))) &gt; 0,
   TEXT(DATE(2020,INT((ROW(A6710)-1)/33)+1,1),"mmm/aa"),
   ""
)</f>
        <v/>
      </c>
      <c r="B6712" s="61" t="str">
        <f>IF(A6712&lt;&gt;"", 'alimentação - Tabela 7.1'!$B$17, "" )</f>
        <v/>
      </c>
      <c r="C6712" s="62" t="str">
        <f>IFERROR(INDEX('alimentação - Tabela 7.1'!$17:$17,
MATCH(TEXT('Tabela 7.1'!A6712,"mmmm/aaaa"),'alimentação - Tabela 7.1'!$5:$5,0)), "")</f>
        <v/>
      </c>
      <c r="D6712" s="62" t="str">
        <f>IFERROR(INDEX('alimentação - Tabela 7.1'!$17:$17,
MATCH(TEXT('Tabela 7.1'!$A6712,"mmmm/aaaa"),'alimentação - Tabela 7.1'!$5:$5,0)+1), "")</f>
        <v/>
      </c>
      <c r="E6712" s="62" t="str">
        <f>IFERROR(INDEX('alimentação - Tabela 7.1'!$17:$17,
MATCH(TEXT('Tabela 7.1'!$A6712,"mmmm/aaaa"),'alimentação - Tabela 7.1'!$5:$5,0)+2), "")</f>
        <v/>
      </c>
      <c r="F6712" s="62" t="str">
        <f>IFERROR(INDEX('alimentação - Tabela 7.1'!$17:$17,
MATCH(TEXT('Tabela 7.1'!$A6712,"mmmm/aaaa"),'alimentação - Tabela 7.1'!$5:$5,0)+3), "")</f>
        <v/>
      </c>
      <c r="G6712" s="95" t="str">
        <f>IFERROR(INDEX('alimentação - Tabela 7.1'!$17:$17,
MATCH(TEXT('Tabela 7.1'!$A6712,"mmmm/aaaa"),'alimentação - Tabela 7.1'!$5:$5,0)+4), "")</f>
        <v/>
      </c>
    </row>
    <row r="6713" spans="1:7" x14ac:dyDescent="0.25">
      <c r="A6713" s="59" t="str">
        <f>IF(
   SUMPRODUCT(--('alimentação - Tabela 7.1'!$5:$5=TEXT(DATE(2020,INT((ROW(A6711)-1)/33)+1,1),"mmmm/aaaa"))) &gt; 0,
   TEXT(DATE(2020,INT((ROW(A6711)-1)/33)+1,1),"mmm/aa"),
   ""
)</f>
        <v/>
      </c>
      <c r="B6713" s="61" t="str">
        <f>IF(A6713&lt;&gt;"", 'alimentação - Tabela 7.1'!$B$18, "" )</f>
        <v/>
      </c>
      <c r="C6713" s="62" t="str">
        <f>IFERROR(INDEX('alimentação - Tabela 7.1'!$18:$18,
MATCH(TEXT('Tabela 7.1'!A6713,"mmmm/aaaa"),'alimentação - Tabela 7.1'!$5:$5,0)), "")</f>
        <v/>
      </c>
      <c r="D6713" s="62" t="str">
        <f>IFERROR(INDEX('alimentação - Tabela 7.1'!$18:$18,
MATCH(TEXT('Tabela 7.1'!$A6713,"mmmm/aaaa"),'alimentação - Tabela 7.1'!$5:$5,0)+1), "")</f>
        <v/>
      </c>
      <c r="E6713" s="62" t="str">
        <f>IFERROR(INDEX('alimentação - Tabela 7.1'!$18:$18,
MATCH(TEXT('Tabela 7.1'!$A6713,"mmmm/aaaa"),'alimentação - Tabela 7.1'!$5:$5,0)+2), "")</f>
        <v/>
      </c>
      <c r="F6713" s="62" t="str">
        <f>IFERROR(INDEX('alimentação - Tabela 7.1'!$18:$18,
MATCH(TEXT('Tabela 7.1'!$A6713,"mmmm/aaaa"),'alimentação - Tabela 7.1'!$5:$5,0)+3), "")</f>
        <v/>
      </c>
      <c r="G6713" s="95" t="str">
        <f>IFERROR(INDEX('alimentação - Tabela 7.1'!$18:$18,
MATCH(TEXT('Tabela 7.1'!$A6713,"mmmm/aaaa"),'alimentação - Tabela 7.1'!$5:$5,0)+4), "")</f>
        <v/>
      </c>
    </row>
    <row r="6714" spans="1:7" x14ac:dyDescent="0.25">
      <c r="A6714" s="59" t="str">
        <f>IF(
   SUMPRODUCT(--('alimentação - Tabela 7.1'!$5:$5=TEXT(DATE(2020,INT((ROW(A6712)-1)/33)+1,1),"mmmm/aaaa"))) &gt; 0,
   TEXT(DATE(2020,INT((ROW(A6712)-1)/33)+1,1),"mmm/aa"),
   ""
)</f>
        <v/>
      </c>
      <c r="B6714" s="61" t="str">
        <f>IF(A6714&lt;&gt;"", 'alimentação - Tabela 7.1'!$B$19, "" )</f>
        <v/>
      </c>
      <c r="C6714" s="62" t="str">
        <f>IFERROR(INDEX('alimentação - Tabela 7.1'!$19:$19,
MATCH(TEXT('Tabela 7.1'!A6714,"mmmm/aaaa"),'alimentação - Tabela 7.1'!$5:$5,0)), "")</f>
        <v/>
      </c>
      <c r="D6714" s="62" t="str">
        <f>IFERROR(INDEX('alimentação - Tabela 7.1'!$19:$19,
MATCH(TEXT('Tabela 7.1'!$A6714,"mmmm/aaaa"),'alimentação - Tabela 7.1'!$5:$5,0)+1), "")</f>
        <v/>
      </c>
      <c r="E6714" s="62" t="str">
        <f>IFERROR(INDEX('alimentação - Tabela 7.1'!$19:$19,
MATCH(TEXT('Tabela 7.1'!$A6714,"mmmm/aaaa"),'alimentação - Tabela 7.1'!$5:$5,0)+2), "")</f>
        <v/>
      </c>
      <c r="F6714" s="62" t="str">
        <f>IFERROR(INDEX('alimentação - Tabela 7.1'!$19:$19,
MATCH(TEXT('Tabela 7.1'!$A6714,"mmmm/aaaa"),'alimentação - Tabela 7.1'!$5:$5,0)+3), "")</f>
        <v/>
      </c>
      <c r="G6714" s="95" t="str">
        <f>IFERROR(INDEX('alimentação - Tabela 7.1'!$19:$19,
MATCH(TEXT('Tabela 7.1'!$A6714,"mmmm/aaaa"),'alimentação - Tabela 7.1'!$5:$5,0)+4), "")</f>
        <v/>
      </c>
    </row>
    <row r="6715" spans="1:7" x14ac:dyDescent="0.25">
      <c r="A6715" s="59" t="str">
        <f>IF(
   SUMPRODUCT(--('alimentação - Tabela 7.1'!$5:$5=TEXT(DATE(2020,INT((ROW(A6713)-1)/33)+1,1),"mmmm/aaaa"))) &gt; 0,
   TEXT(DATE(2020,INT((ROW(A6713)-1)/33)+1,1),"mmm/aa"),
   ""
)</f>
        <v/>
      </c>
      <c r="B6715" s="61" t="str">
        <f>IF(A6715&lt;&gt;"", 'alimentação - Tabela 7.1'!$B$20, "" )</f>
        <v/>
      </c>
      <c r="C6715" s="62" t="str">
        <f>IFERROR(INDEX('alimentação - Tabela 7.1'!$20:$20,
MATCH(TEXT('Tabela 7.1'!A6715,"mmmm/aaaa"),'alimentação - Tabela 7.1'!$5:$5,0)), "")</f>
        <v/>
      </c>
      <c r="D6715" s="62" t="str">
        <f>IFERROR(INDEX('alimentação - Tabela 7.1'!$20:$20,
MATCH(TEXT('Tabela 7.1'!$A6715,"mmmm/aaaa"),'alimentação - Tabela 7.1'!$5:$5,0)+1), "")</f>
        <v/>
      </c>
      <c r="E6715" s="62" t="str">
        <f>IFERROR(INDEX('alimentação - Tabela 7.1'!$20:$20,
MATCH(TEXT('Tabela 7.1'!$A6715,"mmmm/aaaa"),'alimentação - Tabela 7.1'!$5:$5,0)+2), "")</f>
        <v/>
      </c>
      <c r="F6715" s="62" t="str">
        <f>IFERROR(INDEX('alimentação - Tabela 7.1'!$20:$20,
MATCH(TEXT('Tabela 7.1'!$A6715,"mmmm/aaaa"),'alimentação - Tabela 7.1'!$5:$5,0)+3), "")</f>
        <v/>
      </c>
      <c r="G6715" s="95" t="str">
        <f>IFERROR(INDEX('alimentação - Tabela 7.1'!$20:$20,
MATCH(TEXT('Tabela 7.1'!$A6715,"mmmm/aaaa"),'alimentação - Tabela 7.1'!$5:$5,0)+4), "")</f>
        <v/>
      </c>
    </row>
    <row r="6716" spans="1:7" x14ac:dyDescent="0.25">
      <c r="A6716" s="59" t="str">
        <f>IF(
   SUMPRODUCT(--('alimentação - Tabela 7.1'!$5:$5=TEXT(DATE(2020,INT((ROW(A6714)-1)/33)+1,1),"mmmm/aaaa"))) &gt; 0,
   TEXT(DATE(2020,INT((ROW(A6714)-1)/33)+1,1),"mmm/aa"),
   ""
)</f>
        <v/>
      </c>
      <c r="B6716" s="61" t="str">
        <f>IF(A6716&lt;&gt;"", 'alimentação - Tabela 7.1'!$B$21, "" )</f>
        <v/>
      </c>
      <c r="C6716" s="62" t="str">
        <f>IFERROR(INDEX('alimentação - Tabela 7.1'!$21:$21,
MATCH(TEXT('Tabela 7.1'!A6716,"mmmm/aaaa"),'alimentação - Tabela 7.1'!$5:$5,0)), "")</f>
        <v/>
      </c>
      <c r="D6716" s="62" t="str">
        <f>IFERROR(INDEX('alimentação - Tabela 7.1'!$21:$21,
MATCH(TEXT('Tabela 7.1'!$A6716,"mmmm/aaaa"),'alimentação - Tabela 7.1'!$5:$5,0)+1), "")</f>
        <v/>
      </c>
      <c r="E6716" s="62" t="str">
        <f>IFERROR(INDEX('alimentação - Tabela 7.1'!$21:$21,
MATCH(TEXT('Tabela 7.1'!$A6716,"mmmm/aaaa"),'alimentação - Tabela 7.1'!$5:$5,0)+2), "")</f>
        <v/>
      </c>
      <c r="F6716" s="62" t="str">
        <f>IFERROR(INDEX('alimentação - Tabela 7.1'!$21:$21,
MATCH(TEXT('Tabela 7.1'!$A6716,"mmmm/aaaa"),'alimentação - Tabela 7.1'!$5:$5,0)+3), "")</f>
        <v/>
      </c>
      <c r="G6716" s="95" t="str">
        <f>IFERROR(INDEX('alimentação - Tabela 7.1'!$21:$21,
MATCH(TEXT('Tabela 7.1'!$A6716,"mmmm/aaaa"),'alimentação - Tabela 7.1'!$5:$5,0)+4), "")</f>
        <v/>
      </c>
    </row>
    <row r="6717" spans="1:7" x14ac:dyDescent="0.25">
      <c r="A6717" s="59" t="str">
        <f>IF(
   SUMPRODUCT(--('alimentação - Tabela 7.1'!$5:$5=TEXT(DATE(2020,INT((ROW(A6715)-1)/33)+1,1),"mmmm/aaaa"))) &gt; 0,
   TEXT(DATE(2020,INT((ROW(A6715)-1)/33)+1,1),"mmm/aa"),
   ""
)</f>
        <v/>
      </c>
      <c r="B6717" s="61" t="str">
        <f>IF(A6717&lt;&gt;"", 'alimentação - Tabela 7.1'!$B$22, "" )</f>
        <v/>
      </c>
      <c r="C6717" s="62" t="str">
        <f>IFERROR(INDEX('alimentação - Tabela 7.1'!$22:$22,
MATCH(TEXT('Tabela 7.1'!A6717,"mmmm/aaaa"),'alimentação - Tabela 7.1'!$5:$5,0)), "")</f>
        <v/>
      </c>
      <c r="D6717" s="62" t="str">
        <f>IFERROR(INDEX('alimentação - Tabela 7.1'!$22:$22,
MATCH(TEXT('Tabela 7.1'!$A6717,"mmmm/aaaa"),'alimentação - Tabela 7.1'!$5:$5,0)+1), "")</f>
        <v/>
      </c>
      <c r="E6717" s="62" t="str">
        <f>IFERROR(INDEX('alimentação - Tabela 7.1'!$22:$22,
MATCH(TEXT('Tabela 7.1'!$A6717,"mmmm/aaaa"),'alimentação - Tabela 7.1'!$5:$5,0)+2), "")</f>
        <v/>
      </c>
      <c r="F6717" s="62" t="str">
        <f>IFERROR(INDEX('alimentação - Tabela 7.1'!$22:$22,
MATCH(TEXT('Tabela 7.1'!$A6717,"mmmm/aaaa"),'alimentação - Tabela 7.1'!$5:$5,0)+3), "")</f>
        <v/>
      </c>
      <c r="G6717" s="95" t="str">
        <f>IFERROR(INDEX('alimentação - Tabela 7.1'!$22:$22,
MATCH(TEXT('Tabela 7.1'!$A6717,"mmmm/aaaa"),'alimentação - Tabela 7.1'!$5:$5,0)+4), "")</f>
        <v/>
      </c>
    </row>
    <row r="6718" spans="1:7" x14ac:dyDescent="0.25">
      <c r="A6718" s="59" t="str">
        <f>IF(
   SUMPRODUCT(--('alimentação - Tabela 7.1'!$5:$5=TEXT(DATE(2020,INT((ROW(A6716)-1)/33)+1,1),"mmmm/aaaa"))) &gt; 0,
   TEXT(DATE(2020,INT((ROW(A6716)-1)/33)+1,1),"mmm/aa"),
   ""
)</f>
        <v/>
      </c>
      <c r="B6718" s="61" t="str">
        <f>IF(A6718&lt;&gt;"", 'alimentação - Tabela 7.1'!$B$23, "" )</f>
        <v/>
      </c>
      <c r="C6718" s="62" t="str">
        <f>IFERROR(INDEX('alimentação - Tabela 7.1'!$23:$23,
MATCH(TEXT('Tabela 7.1'!A6718,"mmmm/aaaa"),'alimentação - Tabela 7.1'!$5:$5,0)), "")</f>
        <v/>
      </c>
      <c r="D6718" s="62" t="str">
        <f>IFERROR(INDEX('alimentação - Tabela 7.1'!$23:$23,
MATCH(TEXT('Tabela 7.1'!$A6718,"mmmm/aaaa"),'alimentação - Tabela 7.1'!$5:$5,0)+1), "")</f>
        <v/>
      </c>
      <c r="E6718" s="62" t="str">
        <f>IFERROR(INDEX('alimentação - Tabela 7.1'!$23:$23,
MATCH(TEXT('Tabela 7.1'!$A6718,"mmmm/aaaa"),'alimentação - Tabela 7.1'!$5:$5,0)+2), "")</f>
        <v/>
      </c>
      <c r="F6718" s="62" t="str">
        <f>IFERROR(INDEX('alimentação - Tabela 7.1'!$23:$23,
MATCH(TEXT('Tabela 7.1'!$A6718,"mmmm/aaaa"),'alimentação - Tabela 7.1'!$5:$5,0)+3), "")</f>
        <v/>
      </c>
      <c r="G6718" s="95" t="str">
        <f>IFERROR(INDEX('alimentação - Tabela 7.1'!$23:$23,
MATCH(TEXT('Tabela 7.1'!$A6718,"mmmm/aaaa"),'alimentação - Tabela 7.1'!$5:$5,0)+4), "")</f>
        <v/>
      </c>
    </row>
    <row r="6719" spans="1:7" x14ac:dyDescent="0.25">
      <c r="A6719" s="59" t="str">
        <f>IF(
   SUMPRODUCT(--('alimentação - Tabela 7.1'!$5:$5=TEXT(DATE(2020,INT((ROW(A6717)-1)/33)+1,1),"mmmm/aaaa"))) &gt; 0,
   TEXT(DATE(2020,INT((ROW(A6717)-1)/33)+1,1),"mmm/aa"),
   ""
)</f>
        <v/>
      </c>
      <c r="B6719" s="61" t="str">
        <f>IF(A6719&lt;&gt;"", 'alimentação - Tabela 7.1'!$B$24, "" )</f>
        <v/>
      </c>
      <c r="C6719" s="62" t="str">
        <f>IFERROR(INDEX('alimentação - Tabela 7.1'!$24:$24,
MATCH(TEXT('Tabela 7.1'!A6719,"mmmm/aaaa"),'alimentação - Tabela 7.1'!$5:$5,0)), "")</f>
        <v/>
      </c>
      <c r="D6719" s="62" t="str">
        <f>IFERROR(INDEX('alimentação - Tabela 7.1'!$24:$24,
MATCH(TEXT('Tabela 7.1'!$A6719,"mmmm/aaaa"),'alimentação - Tabela 7.1'!$5:$5,0)+1), "")</f>
        <v/>
      </c>
      <c r="E6719" s="62" t="str">
        <f>IFERROR(INDEX('alimentação - Tabela 7.1'!$24:$24,
MATCH(TEXT('Tabela 7.1'!$A6719,"mmmm/aaaa"),'alimentação - Tabela 7.1'!$5:$5,0)+2), "")</f>
        <v/>
      </c>
      <c r="F6719" s="62" t="str">
        <f>IFERROR(INDEX('alimentação - Tabela 7.1'!$24:$24,
MATCH(TEXT('Tabela 7.1'!$A6719,"mmmm/aaaa"),'alimentação - Tabela 7.1'!$5:$5,0)+3), "")</f>
        <v/>
      </c>
      <c r="G6719" s="95" t="str">
        <f>IFERROR(INDEX('alimentação - Tabela 7.1'!$24:$24,
MATCH(TEXT('Tabela 7.1'!$A6719,"mmmm/aaaa"),'alimentação - Tabela 7.1'!$5:$5,0)+4), "")</f>
        <v/>
      </c>
    </row>
    <row r="6720" spans="1:7" x14ac:dyDescent="0.25">
      <c r="A6720" s="59" t="str">
        <f>IF(
   SUMPRODUCT(--('alimentação - Tabela 7.1'!$5:$5=TEXT(DATE(2020,INT((ROW(A6718)-1)/33)+1,1),"mmmm/aaaa"))) &gt; 0,
   TEXT(DATE(2020,INT((ROW(A6718)-1)/33)+1,1),"mmm/aa"),
   ""
)</f>
        <v/>
      </c>
      <c r="B6720" s="61" t="str">
        <f>IF(A6720&lt;&gt;"", 'alimentação - Tabela 7.1'!$B$25, "" )</f>
        <v/>
      </c>
      <c r="C6720" s="62" t="str">
        <f>IFERROR(INDEX('alimentação - Tabela 7.1'!$25:$25,
MATCH(TEXT('Tabela 7.1'!A6720,"mmmm/aaaa"),'alimentação - Tabela 7.1'!$5:$5,0)), "")</f>
        <v/>
      </c>
      <c r="D6720" s="62" t="str">
        <f>IFERROR(INDEX('alimentação - Tabela 7.1'!$25:$25,
MATCH(TEXT('Tabela 7.1'!$A6720,"mmmm/aaaa"),'alimentação - Tabela 7.1'!$5:$5,0)+1), "")</f>
        <v/>
      </c>
      <c r="E6720" s="62" t="str">
        <f>IFERROR(INDEX('alimentação - Tabela 7.1'!$25:$25,
MATCH(TEXT('Tabela 7.1'!$A6720,"mmmm/aaaa"),'alimentação - Tabela 7.1'!$5:$5,0)+2), "")</f>
        <v/>
      </c>
      <c r="F6720" s="62" t="str">
        <f>IFERROR(INDEX('alimentação - Tabela 7.1'!$25:$25,
MATCH(TEXT('Tabela 7.1'!$A6720,"mmmm/aaaa"),'alimentação - Tabela 7.1'!$5:$5,0)+3), "")</f>
        <v/>
      </c>
      <c r="G6720" s="95" t="str">
        <f>IFERROR(INDEX('alimentação - Tabela 7.1'!$25:$25,
MATCH(TEXT('Tabela 7.1'!$A6720,"mmmm/aaaa"),'alimentação - Tabela 7.1'!$5:$5,0)+4), "")</f>
        <v/>
      </c>
    </row>
    <row r="6721" spans="1:7" x14ac:dyDescent="0.25">
      <c r="A6721" s="59" t="str">
        <f>IF(
   SUMPRODUCT(--('alimentação - Tabela 7.1'!$5:$5=TEXT(DATE(2020,INT((ROW(A6719)-1)/33)+1,1),"mmmm/aaaa"))) &gt; 0,
   TEXT(DATE(2020,INT((ROW(A6719)-1)/33)+1,1),"mmm/aa"),
   ""
)</f>
        <v/>
      </c>
      <c r="B6721" s="61" t="str">
        <f>IF(A6721&lt;&gt;"", 'alimentação - Tabela 7.1'!$B$26, "" )</f>
        <v/>
      </c>
      <c r="C6721" s="62" t="str">
        <f>IFERROR(INDEX('alimentação - Tabela 7.1'!$26:$26,
MATCH(TEXT('Tabela 7.1'!A6721,"mmmm/aaaa"),'alimentação - Tabela 7.1'!$5:$5,0)), "")</f>
        <v/>
      </c>
      <c r="D6721" s="62" t="str">
        <f>IFERROR(INDEX('alimentação - Tabela 7.1'!$26:$26,
MATCH(TEXT('Tabela 7.1'!$A6721,"mmmm/aaaa"),'alimentação - Tabela 7.1'!$5:$5,0)+1), "")</f>
        <v/>
      </c>
      <c r="E6721" s="62" t="str">
        <f>IFERROR(INDEX('alimentação - Tabela 7.1'!$26:$26,
MATCH(TEXT('Tabela 7.1'!$A6721,"mmmm/aaaa"),'alimentação - Tabela 7.1'!$5:$5,0)+2), "")</f>
        <v/>
      </c>
      <c r="F6721" s="62" t="str">
        <f>IFERROR(INDEX('alimentação - Tabela 7.1'!$26:$26,
MATCH(TEXT('Tabela 7.1'!$A6721,"mmmm/aaaa"),'alimentação - Tabela 7.1'!$5:$5,0)+3), "")</f>
        <v/>
      </c>
      <c r="G6721" s="95" t="str">
        <f>IFERROR(INDEX('alimentação - Tabela 7.1'!$26:$26,
MATCH(TEXT('Tabela 7.1'!$A6721,"mmmm/aaaa"),'alimentação - Tabela 7.1'!$5:$5,0)+4), "")</f>
        <v/>
      </c>
    </row>
    <row r="6722" spans="1:7" x14ac:dyDescent="0.25">
      <c r="A6722" s="59" t="str">
        <f>IF(
   SUMPRODUCT(--('alimentação - Tabela 7.1'!$5:$5=TEXT(DATE(2020,INT((ROW(A6720)-1)/33)+1,1),"mmmm/aaaa"))) &gt; 0,
   TEXT(DATE(2020,INT((ROW(A6720)-1)/33)+1,1),"mmm/aa"),
   ""
)</f>
        <v/>
      </c>
      <c r="B6722" s="61" t="str">
        <f>IF(A6722&lt;&gt;"", 'alimentação - Tabela 7.1'!$B$27, "" )</f>
        <v/>
      </c>
      <c r="C6722" s="62" t="str">
        <f>IFERROR(INDEX('alimentação - Tabela 7.1'!$27:$27,
MATCH(TEXT('Tabela 7.1'!A6722,"mmmm/aaaa"),'alimentação - Tabela 7.1'!$5:$5,0)), "")</f>
        <v/>
      </c>
      <c r="D6722" s="62" t="str">
        <f>IFERROR(INDEX('alimentação - Tabela 7.1'!$27:$27,
MATCH(TEXT('Tabela 7.1'!$A6722,"mmmm/aaaa"),'alimentação - Tabela 7.1'!$5:$5,0)+1), "")</f>
        <v/>
      </c>
      <c r="E6722" s="62" t="str">
        <f>IFERROR(INDEX('alimentação - Tabela 7.1'!$27:$27,
MATCH(TEXT('Tabela 7.1'!$A6722,"mmmm/aaaa"),'alimentação - Tabela 7.1'!$5:$5,0)+2), "")</f>
        <v/>
      </c>
      <c r="F6722" s="62" t="str">
        <f>IFERROR(INDEX('alimentação - Tabela 7.1'!$27:$27,
MATCH(TEXT('Tabela 7.1'!$A6722,"mmmm/aaaa"),'alimentação - Tabela 7.1'!$5:$5,0)+3), "")</f>
        <v/>
      </c>
      <c r="G6722" s="95" t="str">
        <f>IFERROR(INDEX('alimentação - Tabela 7.1'!$27:$27,
MATCH(TEXT('Tabela 7.1'!$A6722,"mmmm/aaaa"),'alimentação - Tabela 7.1'!$5:$5,0)+4), "")</f>
        <v/>
      </c>
    </row>
    <row r="6723" spans="1:7" x14ac:dyDescent="0.25">
      <c r="A6723" s="59" t="str">
        <f>IF(
   SUMPRODUCT(--('alimentação - Tabela 7.1'!$5:$5=TEXT(DATE(2020,INT((ROW(A6721)-1)/33)+1,1),"mmmm/aaaa"))) &gt; 0,
   TEXT(DATE(2020,INT((ROW(A6721)-1)/33)+1,1),"mmm/aa"),
   ""
)</f>
        <v/>
      </c>
      <c r="B6723" s="61" t="str">
        <f>IF(A6723&lt;&gt;"", 'alimentação - Tabela 7.1'!$B$28, "" )</f>
        <v/>
      </c>
      <c r="C6723" s="62" t="str">
        <f>IFERROR(INDEX('alimentação - Tabela 7.1'!$28:$28,
MATCH(TEXT('Tabela 7.1'!A6723,"mmmm/aaaa"),'alimentação - Tabela 7.1'!$5:$5,0)), "")</f>
        <v/>
      </c>
      <c r="D6723" s="62" t="str">
        <f>IFERROR(INDEX('alimentação - Tabela 7.1'!$28:$28,
MATCH(TEXT('Tabela 7.1'!$A6723,"mmmm/aaaa"),'alimentação - Tabela 7.1'!$5:$5,0)+1), "")</f>
        <v/>
      </c>
      <c r="E6723" s="62" t="str">
        <f>IFERROR(INDEX('alimentação - Tabela 7.1'!$28:$28,
MATCH(TEXT('Tabela 7.1'!$A6723,"mmmm/aaaa"),'alimentação - Tabela 7.1'!$5:$5,0)+2), "")</f>
        <v/>
      </c>
      <c r="F6723" s="62" t="str">
        <f>IFERROR(INDEX('alimentação - Tabela 7.1'!$28:$28,
MATCH(TEXT('Tabela 7.1'!$A6723,"mmmm/aaaa"),'alimentação - Tabela 7.1'!$5:$5,0)+3), "")</f>
        <v/>
      </c>
      <c r="G6723" s="95" t="str">
        <f>IFERROR(INDEX('alimentação - Tabela 7.1'!$28:$28,
MATCH(TEXT('Tabela 7.1'!$A6723,"mmmm/aaaa"),'alimentação - Tabela 7.1'!$5:$5,0)+4), "")</f>
        <v/>
      </c>
    </row>
    <row r="6724" spans="1:7" x14ac:dyDescent="0.25">
      <c r="A6724" s="59" t="str">
        <f>IF(
   SUMPRODUCT(--('alimentação - Tabela 7.1'!$5:$5=TEXT(DATE(2020,INT((ROW(A6722)-1)/33)+1,1),"mmmm/aaaa"))) &gt; 0,
   TEXT(DATE(2020,INT((ROW(A6722)-1)/33)+1,1),"mmm/aa"),
   ""
)</f>
        <v/>
      </c>
      <c r="B6724" s="61" t="str">
        <f>IF(A6724&lt;&gt;"", 'alimentação - Tabela 7.1'!$B$29, "" )</f>
        <v/>
      </c>
      <c r="C6724" s="62" t="str">
        <f>IFERROR(INDEX('alimentação - Tabela 7.1'!$29:$29,
MATCH(TEXT('Tabela 7.1'!A6724,"mmmm/aaaa"),'alimentação - Tabela 7.1'!$5:$5,0)), "")</f>
        <v/>
      </c>
      <c r="D6724" s="62" t="str">
        <f>IFERROR(INDEX('alimentação - Tabela 7.1'!$29:$29,
MATCH(TEXT('Tabela 7.1'!$A6724,"mmmm/aaaa"),'alimentação - Tabela 7.1'!$5:$5,0)+1), "")</f>
        <v/>
      </c>
      <c r="E6724" s="62" t="str">
        <f>IFERROR(INDEX('alimentação - Tabela 7.1'!$29:$29,
MATCH(TEXT('Tabela 7.1'!$A6724,"mmmm/aaaa"),'alimentação - Tabela 7.1'!$5:$5,0)+2), "")</f>
        <v/>
      </c>
      <c r="F6724" s="62" t="str">
        <f>IFERROR(INDEX('alimentação - Tabela 7.1'!$29:$29,
MATCH(TEXT('Tabela 7.1'!$A6724,"mmmm/aaaa"),'alimentação - Tabela 7.1'!$5:$5,0)+3), "")</f>
        <v/>
      </c>
      <c r="G6724" s="95" t="str">
        <f>IFERROR(INDEX('alimentação - Tabela 7.1'!$29:$29,
MATCH(TEXT('Tabela 7.1'!$A6724,"mmmm/aaaa"),'alimentação - Tabela 7.1'!$5:$5,0)+4), "")</f>
        <v/>
      </c>
    </row>
    <row r="6725" spans="1:7" x14ac:dyDescent="0.25">
      <c r="A6725" s="59" t="str">
        <f>IF(
   SUMPRODUCT(--('alimentação - Tabela 7.1'!$5:$5=TEXT(DATE(2020,INT((ROW(A6723)-1)/33)+1,1),"mmmm/aaaa"))) &gt; 0,
   TEXT(DATE(2020,INT((ROW(A6723)-1)/33)+1,1),"mmm/aa"),
   ""
)</f>
        <v/>
      </c>
      <c r="B6725" s="61" t="str">
        <f>IF(A6725&lt;&gt;"", 'alimentação - Tabela 7.1'!$B$30, "" )</f>
        <v/>
      </c>
      <c r="C6725" s="62" t="str">
        <f>IFERROR(INDEX('alimentação - Tabela 7.1'!$30:$30,
MATCH(TEXT('Tabela 7.1'!A6725,"mmmm/aaaa"),'alimentação - Tabela 7.1'!$5:$5,0)), "")</f>
        <v/>
      </c>
      <c r="D6725" s="62" t="str">
        <f>IFERROR(INDEX('alimentação - Tabela 7.1'!$30:$30,
MATCH(TEXT('Tabela 7.1'!$A6725,"mmmm/aaaa"),'alimentação - Tabela 7.1'!$5:$5,0)+1), "")</f>
        <v/>
      </c>
      <c r="E6725" s="62" t="str">
        <f>IFERROR(INDEX('alimentação - Tabela 7.1'!$30:$30,
MATCH(TEXT('Tabela 7.1'!$A6725,"mmmm/aaaa"),'alimentação - Tabela 7.1'!$5:$5,0)+2), "")</f>
        <v/>
      </c>
      <c r="F6725" s="62" t="str">
        <f>IFERROR(INDEX('alimentação - Tabela 7.1'!$30:$30,
MATCH(TEXT('Tabela 7.1'!$A6725,"mmmm/aaaa"),'alimentação - Tabela 7.1'!$5:$5,0)+3), "")</f>
        <v/>
      </c>
      <c r="G6725" s="95" t="str">
        <f>IFERROR(INDEX('alimentação - Tabela 7.1'!$30:$30,
MATCH(TEXT('Tabela 7.1'!$A6725,"mmmm/aaaa"),'alimentação - Tabela 7.1'!$5:$5,0)+4), "")</f>
        <v/>
      </c>
    </row>
    <row r="6726" spans="1:7" x14ac:dyDescent="0.25">
      <c r="A6726" s="59" t="str">
        <f>IF(
   SUMPRODUCT(--('alimentação - Tabela 7.1'!$5:$5=TEXT(DATE(2020,INT((ROW(A6724)-1)/33)+1,1),"mmmm/aaaa"))) &gt; 0,
   TEXT(DATE(2020,INT((ROW(A6724)-1)/33)+1,1),"mmm/aa"),
   ""
)</f>
        <v/>
      </c>
      <c r="B6726" s="61" t="str">
        <f>IF(A6726&lt;&gt;"", 'alimentação - Tabela 7.1'!$B$31, "" )</f>
        <v/>
      </c>
      <c r="C6726" s="62" t="str">
        <f>IFERROR(INDEX('alimentação - Tabela 7.1'!$31:$31,
MATCH(TEXT('Tabela 7.1'!A6726,"mmmm/aaaa"),'alimentação - Tabela 7.1'!$5:$5,0)), "")</f>
        <v/>
      </c>
      <c r="D6726" s="62" t="str">
        <f>IFERROR(INDEX('alimentação - Tabela 7.1'!$31:$31,
MATCH(TEXT('Tabela 7.1'!$A6726,"mmmm/aaaa"),'alimentação - Tabela 7.1'!$5:$5,0)+1), "")</f>
        <v/>
      </c>
      <c r="E6726" s="62" t="str">
        <f>IFERROR(INDEX('alimentação - Tabela 7.1'!$31:$31,
MATCH(TEXT('Tabela 7.1'!$A6726,"mmmm/aaaa"),'alimentação - Tabela 7.1'!$5:$5,0)+2), "")</f>
        <v/>
      </c>
      <c r="F6726" s="62" t="str">
        <f>IFERROR(INDEX('alimentação - Tabela 7.1'!$31:$31,
MATCH(TEXT('Tabela 7.1'!$A6726,"mmmm/aaaa"),'alimentação - Tabela 7.1'!$5:$5,0)+3), "")</f>
        <v/>
      </c>
      <c r="G6726" s="95" t="str">
        <f>IFERROR(INDEX('alimentação - Tabela 7.1'!$31:$31,
MATCH(TEXT('Tabela 7.1'!$A6726,"mmmm/aaaa"),'alimentação - Tabela 7.1'!$5:$5,0)+4), "")</f>
        <v/>
      </c>
    </row>
    <row r="6727" spans="1:7" x14ac:dyDescent="0.25">
      <c r="A6727" s="59" t="str">
        <f>IF(
   SUMPRODUCT(--('alimentação - Tabela 7.1'!$5:$5=TEXT(DATE(2020,INT((ROW(A6725)-1)/33)+1,1),"mmmm/aaaa"))) &gt; 0,
   TEXT(DATE(2020,INT((ROW(A6725)-1)/33)+1,1),"mmm/aa"),
   ""
)</f>
        <v/>
      </c>
      <c r="B6727" s="61" t="str">
        <f>IF(A6727&lt;&gt;"", 'alimentação - Tabela 7.1'!$B$32, "" )</f>
        <v/>
      </c>
      <c r="C6727" s="62" t="str">
        <f>IFERROR(INDEX('alimentação - Tabela 7.1'!$32:$32,
MATCH(TEXT('Tabela 7.1'!A6727,"mmmm/aaaa"),'alimentação - Tabela 7.1'!$5:$5,0)), "")</f>
        <v/>
      </c>
      <c r="D6727" s="62" t="str">
        <f>IFERROR(INDEX('alimentação - Tabela 7.1'!$32:$32,
MATCH(TEXT('Tabela 7.1'!$A6727,"mmmm/aaaa"),'alimentação - Tabela 7.1'!$5:$5,0)+1), "")</f>
        <v/>
      </c>
      <c r="E6727" s="62" t="str">
        <f>IFERROR(INDEX('alimentação - Tabela 7.1'!$32:$32,
MATCH(TEXT('Tabela 7.1'!$A6727,"mmmm/aaaa"),'alimentação - Tabela 7.1'!$5:$5,0)+2), "")</f>
        <v/>
      </c>
      <c r="F6727" s="62" t="str">
        <f>IFERROR(INDEX('alimentação - Tabela 7.1'!$32:$32,
MATCH(TEXT('Tabela 7.1'!$A6727,"mmmm/aaaa"),'alimentação - Tabela 7.1'!$5:$5,0)+3), "")</f>
        <v/>
      </c>
      <c r="G6727" s="95" t="str">
        <f>IFERROR(INDEX('alimentação - Tabela 7.1'!$32:$32,
MATCH(TEXT('Tabela 7.1'!$A6727,"mmmm/aaaa"),'alimentação - Tabela 7.1'!$5:$5,0)+4), "")</f>
        <v/>
      </c>
    </row>
    <row r="6728" spans="1:7" x14ac:dyDescent="0.25">
      <c r="A6728" s="59" t="str">
        <f>IF(
   SUMPRODUCT(--('alimentação - Tabela 7.1'!$5:$5=TEXT(DATE(2020,INT((ROW(A6726)-1)/33)+1,1),"mmmm/aaaa"))) &gt; 0,
   TEXT(DATE(2020,INT((ROW(A6726)-1)/33)+1,1),"mmm/aa"),
   ""
)</f>
        <v/>
      </c>
      <c r="B6728" s="61" t="str">
        <f>IF(A6728&lt;&gt;"", 'alimentação - Tabela 7.1'!$B$33, "" )</f>
        <v/>
      </c>
      <c r="C6728" s="62" t="str">
        <f>IFERROR(INDEX('alimentação - Tabela 7.1'!$33:$33,
MATCH(TEXT('Tabela 7.1'!A6728,"mmmm/aaaa"),'alimentação - Tabela 7.1'!$5:$5,0)), "")</f>
        <v/>
      </c>
      <c r="D6728" s="62" t="str">
        <f>IFERROR(INDEX('alimentação - Tabela 7.1'!$33:$33,
MATCH(TEXT('Tabela 7.1'!$A6728,"mmmm/aaaa"),'alimentação - Tabela 7.1'!$5:$5,0)+1), "")</f>
        <v/>
      </c>
      <c r="E6728" s="62" t="str">
        <f>IFERROR(INDEX('alimentação - Tabela 7.1'!$33:$33,
MATCH(TEXT('Tabela 7.1'!$A6728,"mmmm/aaaa"),'alimentação - Tabela 7.1'!$5:$5,0)+2), "")</f>
        <v/>
      </c>
      <c r="F6728" s="62" t="str">
        <f>IFERROR(INDEX('alimentação - Tabela 7.1'!$33:$33,
MATCH(TEXT('Tabela 7.1'!$A6728,"mmmm/aaaa"),'alimentação - Tabela 7.1'!$5:$5,0)+3), "")</f>
        <v/>
      </c>
      <c r="G6728" s="95" t="str">
        <f>IFERROR(INDEX('alimentação - Tabela 7.1'!$33:$33,
MATCH(TEXT('Tabela 7.1'!$A6728,"mmmm/aaaa"),'alimentação - Tabela 7.1'!$5:$5,0)+4), "")</f>
        <v/>
      </c>
    </row>
    <row r="6729" spans="1:7" x14ac:dyDescent="0.25">
      <c r="A6729" s="59" t="str">
        <f>IF(
   SUMPRODUCT(--('alimentação - Tabela 7.1'!$5:$5=TEXT(DATE(2020,INT((ROW(A6727)-1)/33)+1,1),"mmmm/aaaa"))) &gt; 0,
   TEXT(DATE(2020,INT((ROW(A6727)-1)/33)+1,1),"mmm/aa"),
   ""
)</f>
        <v/>
      </c>
      <c r="B6729" s="61" t="str">
        <f>IF(A6729&lt;&gt;"", 'alimentação - Tabela 7.1'!$B$34, "" )</f>
        <v/>
      </c>
      <c r="C6729" s="62" t="str">
        <f>IFERROR(INDEX('alimentação - Tabela 7.1'!$34:$34,
MATCH(TEXT('Tabela 7.1'!A6729,"mmmm/aaaa"),'alimentação - Tabela 7.1'!$5:$5,0)), "")</f>
        <v/>
      </c>
      <c r="D6729" s="62" t="str">
        <f>IFERROR(INDEX('alimentação - Tabela 7.1'!$34:$34,
MATCH(TEXT('Tabela 7.1'!$A6729,"mmmm/aaaa"),'alimentação - Tabela 7.1'!$5:$5,0)+1), "")</f>
        <v/>
      </c>
      <c r="E6729" s="62" t="str">
        <f>IFERROR(INDEX('alimentação - Tabela 7.1'!$34:$34,
MATCH(TEXT('Tabela 7.1'!$A6729,"mmmm/aaaa"),'alimentação - Tabela 7.1'!$5:$5,0)+2), "")</f>
        <v/>
      </c>
      <c r="F6729" s="62" t="str">
        <f>IFERROR(INDEX('alimentação - Tabela 7.1'!$34:$34,
MATCH(TEXT('Tabela 7.1'!$A6729,"mmmm/aaaa"),'alimentação - Tabela 7.1'!$5:$5,0)+3), "")</f>
        <v/>
      </c>
      <c r="G6729" s="95" t="str">
        <f>IFERROR(INDEX('alimentação - Tabela 7.1'!$34:$34,
MATCH(TEXT('Tabela 7.1'!$A6729,"mmmm/aaaa"),'alimentação - Tabela 7.1'!$5:$5,0)+4), "")</f>
        <v/>
      </c>
    </row>
    <row r="6730" spans="1:7" x14ac:dyDescent="0.25">
      <c r="A6730" s="59" t="str">
        <f>IF(
   SUMPRODUCT(--('alimentação - Tabela 7.1'!$5:$5=TEXT(DATE(2020,INT((ROW(A6728)-1)/33)+1,1),"mmmm/aaaa"))) &gt; 0,
   TEXT(DATE(2020,INT((ROW(A6728)-1)/33)+1,1),"mmm/aa"),
   ""
)</f>
        <v/>
      </c>
      <c r="B6730" s="61" t="str">
        <f>IF(A6730&lt;&gt;"", 'alimentação - Tabela 7.1'!$B$35, "" )</f>
        <v/>
      </c>
      <c r="C6730" s="62" t="str">
        <f>IFERROR(INDEX('alimentação - Tabela 7.1'!$35:$35,
MATCH(TEXT('Tabela 7.1'!A6730,"mmmm/aaaa"),'alimentação - Tabela 7.1'!$5:$5,0)), "")</f>
        <v/>
      </c>
      <c r="D6730" s="62" t="str">
        <f>IFERROR(INDEX('alimentação - Tabela 7.1'!$35:$35,
MATCH(TEXT('Tabela 7.1'!$A6730,"mmmm/aaaa"),'alimentação - Tabela 7.1'!$5:$5,0)+1), "")</f>
        <v/>
      </c>
      <c r="E6730" s="62" t="str">
        <f>IFERROR(INDEX('alimentação - Tabela 7.1'!$35:$35,
MATCH(TEXT('Tabela 7.1'!$A6730,"mmmm/aaaa"),'alimentação - Tabela 7.1'!$5:$5,0)+2), "")</f>
        <v/>
      </c>
      <c r="F6730" s="62" t="str">
        <f>IFERROR(INDEX('alimentação - Tabela 7.1'!$35:$35,
MATCH(TEXT('Tabela 7.1'!$A6730,"mmmm/aaaa"),'alimentação - Tabela 7.1'!$5:$5,0)+3), "")</f>
        <v/>
      </c>
      <c r="G6730" s="95" t="str">
        <f>IFERROR(INDEX('alimentação - Tabela 7.1'!$35:$35,
MATCH(TEXT('Tabela 7.1'!$A6730,"mmmm/aaaa"),'alimentação - Tabela 7.1'!$5:$5,0)+4), "")</f>
        <v/>
      </c>
    </row>
    <row r="6731" spans="1:7" x14ac:dyDescent="0.25">
      <c r="A6731" s="59" t="str">
        <f>IF(
   SUMPRODUCT(--('alimentação - Tabela 7.1'!$5:$5=TEXT(DATE(2020,INT((ROW(A6729)-1)/33)+1,1),"mmmm/aaaa"))) &gt; 0,
   TEXT(DATE(2020,INT((ROW(A6729)-1)/33)+1,1),"mmm/aa"),
   ""
)</f>
        <v/>
      </c>
      <c r="B6731" s="61" t="str">
        <f>IF(A6731&lt;&gt;"", 'alimentação - Tabela 7.1'!$B$36, "" )</f>
        <v/>
      </c>
      <c r="C6731" s="62" t="str">
        <f>IFERROR(INDEX('alimentação - Tabela 7.1'!$36:$36,
MATCH(TEXT('Tabela 7.1'!A6731,"mmmm/aaaa"),'alimentação - Tabela 7.1'!$5:$5,0)), "")</f>
        <v/>
      </c>
      <c r="D6731" s="62" t="str">
        <f>IFERROR(INDEX('alimentação - Tabela 7.1'!$36:$36,
MATCH(TEXT('Tabela 7.1'!$A6731,"mmmm/aaaa"),'alimentação - Tabela 7.1'!$5:$5,0)+1), "")</f>
        <v/>
      </c>
      <c r="E6731" s="62" t="str">
        <f>IFERROR(INDEX('alimentação - Tabela 7.1'!$36:$36,
MATCH(TEXT('Tabela 7.1'!$A6731,"mmmm/aaaa"),'alimentação - Tabela 7.1'!$5:$5,0)+2), "")</f>
        <v/>
      </c>
      <c r="F6731" s="62" t="str">
        <f>IFERROR(INDEX('alimentação - Tabela 7.1'!$36:$36,
MATCH(TEXT('Tabela 7.1'!$A6731,"mmmm/aaaa"),'alimentação - Tabela 7.1'!$5:$5,0)+3), "")</f>
        <v/>
      </c>
      <c r="G6731" s="95" t="str">
        <f>IFERROR(INDEX('alimentação - Tabela 7.1'!$36:$36,
MATCH(TEXT('Tabela 7.1'!$A6731,"mmmm/aaaa"),'alimentação - Tabela 7.1'!$5:$5,0)+4), "")</f>
        <v/>
      </c>
    </row>
    <row r="6732" spans="1:7" x14ac:dyDescent="0.25">
      <c r="A6732" s="59" t="str">
        <f>IF(
   SUMPRODUCT(--('alimentação - Tabela 7.1'!$5:$5=TEXT(DATE(2020,INT((ROW(A6730)-1)/33)+1,1),"mmmm/aaaa"))) &gt; 0,
   TEXT(DATE(2020,INT((ROW(A6730)-1)/33)+1,1),"mmm/aa"),
   ""
)</f>
        <v/>
      </c>
      <c r="B6732" s="61" t="str">
        <f>IF(A6732&lt;&gt;"", 'alimentação - Tabela 7.1'!$B$37, "" )</f>
        <v/>
      </c>
      <c r="C6732" s="62" t="str">
        <f>IFERROR(INDEX('alimentação - Tabela 7.1'!$37:$37,
MATCH(TEXT('Tabela 7.1'!A6732,"mmmm/aaaa"),'alimentação - Tabela 7.1'!$5:$5,0)), "")</f>
        <v/>
      </c>
      <c r="D6732" s="62" t="str">
        <f>IFERROR(INDEX('alimentação - Tabela 7.1'!$37:$37,
MATCH(TEXT('Tabela 7.1'!$A6732,"mmmm/aaaa"),'alimentação - Tabela 7.1'!$5:$5,0)+1), "")</f>
        <v/>
      </c>
      <c r="E6732" s="62" t="str">
        <f>IFERROR(INDEX('alimentação - Tabela 7.1'!$37:$37,
MATCH(TEXT('Tabela 7.1'!$A6732,"mmmm/aaaa"),'alimentação - Tabela 7.1'!$5:$5,0)+2), "")</f>
        <v/>
      </c>
      <c r="F6732" s="62" t="str">
        <f>IFERROR(INDEX('alimentação - Tabela 7.1'!$37:$37,
MATCH(TEXT('Tabela 7.1'!$A6732,"mmmm/aaaa"),'alimentação - Tabela 7.1'!$5:$5,0)+3), "")</f>
        <v/>
      </c>
      <c r="G6732" s="95" t="str">
        <f>IFERROR(INDEX('alimentação - Tabela 7.1'!$37:$37,
MATCH(TEXT('Tabela 7.1'!$A6732,"mmmm/aaaa"),'alimentação - Tabela 7.1'!$5:$5,0)+4), "")</f>
        <v/>
      </c>
    </row>
    <row r="6733" spans="1:7" x14ac:dyDescent="0.25">
      <c r="A6733" s="59" t="str">
        <f>IF(
   SUMPRODUCT(--('alimentação - Tabela 7.1'!$5:$5=TEXT(DATE(2020,INT((ROW(A6731)-1)/33)+1,1),"mmmm/aaaa"))) &gt; 0,
   TEXT(DATE(2020,INT((ROW(A6731)-1)/33)+1,1),"mmm/aa"),
   ""
)</f>
        <v/>
      </c>
      <c r="B6733" s="61" t="str">
        <f>IF(A6733&lt;&gt;"", 'alimentação - Tabela 7.1'!$B$38, "" )</f>
        <v/>
      </c>
      <c r="C6733" s="62" t="str">
        <f>IFERROR(INDEX('alimentação - Tabela 7.1'!$38:$38,
MATCH(TEXT('Tabela 7.1'!A6733,"mmmm/aaaa"),'alimentação - Tabela 7.1'!$5:$5,0)), "")</f>
        <v/>
      </c>
      <c r="D6733" s="62" t="str">
        <f>IFERROR(INDEX('alimentação - Tabela 7.1'!$38:$38,
MATCH(TEXT('Tabela 7.1'!$A6733,"mmmm/aaaa"),'alimentação - Tabela 7.1'!$5:$5,0)+1), "")</f>
        <v/>
      </c>
      <c r="E6733" s="62" t="str">
        <f>IFERROR(INDEX('alimentação - Tabela 7.1'!$38:$38,
MATCH(TEXT('Tabela 7.1'!$A6733,"mmmm/aaaa"),'alimentação - Tabela 7.1'!$5:$5,0)+2), "")</f>
        <v/>
      </c>
      <c r="F6733" s="62" t="str">
        <f>IFERROR(INDEX('alimentação - Tabela 7.1'!$38:$38,
MATCH(TEXT('Tabela 7.1'!$A6733,"mmmm/aaaa"),'alimentação - Tabela 7.1'!$5:$5,0)+3), "")</f>
        <v/>
      </c>
      <c r="G6733" s="95" t="str">
        <f>IFERROR(INDEX('alimentação - Tabela 7.1'!$38:$38,
MATCH(TEXT('Tabela 7.1'!$A6733,"mmmm/aaaa"),'alimentação - Tabela 7.1'!$5:$5,0)+4), "")</f>
        <v/>
      </c>
    </row>
    <row r="6734" spans="1:7" x14ac:dyDescent="0.25">
      <c r="A6734" s="59" t="str">
        <f>IF(
   SUMPRODUCT(--('alimentação - Tabela 7.1'!$5:$5=TEXT(DATE(2020,INT((ROW(A6732)-1)/33)+1,1),"mmmm/aaaa"))) &gt; 0,
   TEXT(DATE(2020,INT((ROW(A6732)-1)/33)+1,1),"mmm/aa"),
   ""
)</f>
        <v/>
      </c>
      <c r="B6734" s="61" t="str">
        <f>IF(A6734&lt;&gt;"", 'alimentação - Tabela 7.1'!$B$39, "" )</f>
        <v/>
      </c>
      <c r="C6734" s="62" t="str">
        <f>IFERROR(INDEX('alimentação - Tabela 7.1'!$39:$39,
MATCH(TEXT('Tabela 7.1'!A6734,"mmmm/aaaa"),'alimentação - Tabela 7.1'!$5:$5,0)), "")</f>
        <v/>
      </c>
      <c r="D6734" s="62" t="str">
        <f>IFERROR(INDEX('alimentação - Tabela 7.1'!$39:$39,
MATCH(TEXT('Tabela 7.1'!$A6734,"mmmm/aaaa"),'alimentação - Tabela 7.1'!$5:$5,0)+1), "")</f>
        <v/>
      </c>
      <c r="E6734" s="62" t="str">
        <f>IFERROR(INDEX('alimentação - Tabela 7.1'!$39:$39,
MATCH(TEXT('Tabela 7.1'!$A6734,"mmmm/aaaa"),'alimentação - Tabela 7.1'!$5:$5,0)+2), "")</f>
        <v/>
      </c>
      <c r="F6734" s="62" t="str">
        <f>IFERROR(INDEX('alimentação - Tabela 7.1'!$39:$39,
MATCH(TEXT('Tabela 7.1'!$A6734,"mmmm/aaaa"),'alimentação - Tabela 7.1'!$5:$5,0)+3), "")</f>
        <v/>
      </c>
      <c r="G6734" s="95" t="str">
        <f>IFERROR(INDEX('alimentação - Tabela 7.1'!$39:$39,
MATCH(TEXT('Tabela 7.1'!$A6734,"mmmm/aaaa"),'alimentação - Tabela 7.1'!$5:$5,0)+4), "")</f>
        <v/>
      </c>
    </row>
    <row r="6735" spans="1:7" x14ac:dyDescent="0.25">
      <c r="A6735" s="59" t="str">
        <f>IF(
   SUMPRODUCT(--('alimentação - Tabela 7.1'!$5:$5=TEXT(DATE(2020,INT((ROW(A6733)-1)/33)+1,1),"mmmm/aaaa"))) &gt; 0,
   TEXT(DATE(2020,INT((ROW(A6733)-1)/33)+1,1),"mmm/aa"),
   ""
)</f>
        <v/>
      </c>
      <c r="B6735" s="61" t="str">
        <f>IF(A6735&lt;&gt;"", 'alimentação - Tabela 7.1'!$B$7, "" )</f>
        <v/>
      </c>
      <c r="C6735" s="62" t="str">
        <f>IFERROR(INDEX('alimentação - Tabela 7.1'!$7:$7,
MATCH(TEXT('Tabela 7.1'!A6735,"mmmm/aaaa"),'alimentação - Tabela 7.1'!$5:$5,0)), "")</f>
        <v/>
      </c>
      <c r="D6735" s="62" t="str">
        <f>IFERROR(INDEX('alimentação - Tabela 7.1'!$7:$7,
MATCH(TEXT('Tabela 7.1'!$A6735,"mmmm/aaaa"),'alimentação - Tabela 7.1'!$5:$5,0)+1), "")</f>
        <v/>
      </c>
      <c r="E6735" s="62" t="str">
        <f>IFERROR(INDEX('alimentação - Tabela 7.1'!$7:$7,
MATCH(TEXT('Tabela 7.1'!$A6735,"mmmm/aaaa"),'alimentação - Tabela 7.1'!$5:$5,0)+2), "")</f>
        <v/>
      </c>
      <c r="F6735" s="62" t="str">
        <f>IFERROR(INDEX('alimentação - Tabela 7.1'!$7:$7,
MATCH(TEXT('Tabela 7.1'!$A6735,"mmmm/aaaa"),'alimentação - Tabela 7.1'!$5:$5,0)+3), "")</f>
        <v/>
      </c>
      <c r="G6735" s="95" t="str">
        <f>IFERROR(INDEX('alimentação - Tabela 7.1'!$7:$7,
MATCH(TEXT('Tabela 7.1'!$A6735,"mmmm/aaaa"),'alimentação - Tabela 7.1'!$5:$5,0)+4), "")</f>
        <v/>
      </c>
    </row>
    <row r="6736" spans="1:7" x14ac:dyDescent="0.25">
      <c r="A6736" s="59" t="str">
        <f>IF(
   SUMPRODUCT(--('alimentação - Tabela 7.1'!$5:$5=TEXT(DATE(2020,INT((ROW(A6734)-1)/33)+1,1),"mmmm/aaaa"))) &gt; 0,
   TEXT(DATE(2020,INT((ROW(A6734)-1)/33)+1,1),"mmm/aa"),
   ""
)</f>
        <v/>
      </c>
      <c r="B6736" s="61" t="str">
        <f>IF(A6736&lt;&gt;"", 'alimentação - Tabela 7.1'!$B$8, "" )</f>
        <v/>
      </c>
      <c r="C6736" s="62" t="str">
        <f>IFERROR(INDEX('alimentação - Tabela 7.1'!$8:$8,
MATCH(TEXT('Tabela 7.1'!A6736,"mmmm/aaaa"),'alimentação - Tabela 7.1'!$5:$5,0)), "")</f>
        <v/>
      </c>
      <c r="D6736" s="62" t="str">
        <f>IFERROR(INDEX('alimentação - Tabela 7.1'!$8:$8,
MATCH(TEXT('Tabela 7.1'!$A6736,"mmmm/aaaa"),'alimentação - Tabela 7.1'!$5:$5,0)+1), "")</f>
        <v/>
      </c>
      <c r="E6736" s="62" t="str">
        <f>IFERROR(INDEX('alimentação - Tabela 7.1'!$8:$8,
MATCH(TEXT('Tabela 7.1'!$A6736,"mmmm/aaaa"),'alimentação - Tabela 7.1'!$5:$5,0)+2), "")</f>
        <v/>
      </c>
      <c r="F6736" s="62" t="str">
        <f>IFERROR(INDEX('alimentação - Tabela 7.1'!$8:$8,
MATCH(TEXT('Tabela 7.1'!$A6736,"mmmm/aaaa"),'alimentação - Tabela 7.1'!$5:$5,0)+3), "")</f>
        <v/>
      </c>
      <c r="G6736" s="95" t="str">
        <f>IFERROR(INDEX('alimentação - Tabela 7.1'!$8:$8,
MATCH(TEXT('Tabela 7.1'!$A6736,"mmmm/aaaa"),'alimentação - Tabela 7.1'!$5:$5,0)+4), "")</f>
        <v/>
      </c>
    </row>
    <row r="6737" spans="1:7" x14ac:dyDescent="0.25">
      <c r="A6737" s="59" t="str">
        <f>IF(
   SUMPRODUCT(--('alimentação - Tabela 7.1'!$5:$5=TEXT(DATE(2020,INT((ROW(A6735)-1)/33)+1,1),"mmmm/aaaa"))) &gt; 0,
   TEXT(DATE(2020,INT((ROW(A6735)-1)/33)+1,1),"mmm/aa"),
   ""
)</f>
        <v/>
      </c>
      <c r="B6737" s="61" t="str">
        <f>IF(A6737&lt;&gt;"", 'alimentação - Tabela 7.1'!$B$9, "" )</f>
        <v/>
      </c>
      <c r="C6737" s="62" t="str">
        <f>IFERROR(INDEX('alimentação - Tabela 7.1'!$9:$9,
MATCH(TEXT('Tabela 7.1'!A6737,"mmmm/aaaa"),'alimentação - Tabela 7.1'!$5:$5,0)), "")</f>
        <v/>
      </c>
      <c r="D6737" s="62" t="str">
        <f>IFERROR(INDEX('alimentação - Tabela 7.1'!$9:$9,
MATCH(TEXT('Tabela 7.1'!$A6737,"mmmm/aaaa"),'alimentação - Tabela 7.1'!$5:$5,0)+1), "")</f>
        <v/>
      </c>
      <c r="E6737" s="62" t="str">
        <f>IFERROR(INDEX('alimentação - Tabela 7.1'!$9:$9,
MATCH(TEXT('Tabela 7.1'!$A6737,"mmmm/aaaa"),'alimentação - Tabela 7.1'!$5:$5,0)+2), "")</f>
        <v/>
      </c>
      <c r="F6737" s="62" t="str">
        <f>IFERROR(INDEX('alimentação - Tabela 7.1'!$9:$9,
MATCH(TEXT('Tabela 7.1'!$A6737,"mmmm/aaaa"),'alimentação - Tabela 7.1'!$5:$5,0)+3), "")</f>
        <v/>
      </c>
      <c r="G6737" s="95" t="str">
        <f>IFERROR(INDEX('alimentação - Tabela 7.1'!$9:$9,
MATCH(TEXT('Tabela 7.1'!$A6737,"mmmm/aaaa"),'alimentação - Tabela 7.1'!$5:$5,0)+4), "")</f>
        <v/>
      </c>
    </row>
    <row r="6738" spans="1:7" x14ac:dyDescent="0.25">
      <c r="A6738" s="59" t="str">
        <f>IF(
   SUMPRODUCT(--('alimentação - Tabela 7.1'!$5:$5=TEXT(DATE(2020,INT((ROW(A6736)-1)/33)+1,1),"mmmm/aaaa"))) &gt; 0,
   TEXT(DATE(2020,INT((ROW(A6736)-1)/33)+1,1),"mmm/aa"),
   ""
)</f>
        <v/>
      </c>
      <c r="B6738" s="61" t="str">
        <f>IF(A6738&lt;&gt;"", 'alimentação - Tabela 7.1'!$B$10, "" )</f>
        <v/>
      </c>
      <c r="C6738" s="62" t="str">
        <f>IFERROR(INDEX('alimentação - Tabela 7.1'!$10:$10,
MATCH(TEXT('Tabela 7.1'!A6738,"mmmm/aaaa"),'alimentação - Tabela 7.1'!$5:$5,0)), "")</f>
        <v/>
      </c>
      <c r="D6738" s="62" t="str">
        <f>IFERROR(INDEX('alimentação - Tabela 7.1'!$10:$10,
MATCH(TEXT('Tabela 7.1'!$A6738,"mmmm/aaaa"),'alimentação - Tabela 7.1'!$5:$5,0)+1), "")</f>
        <v/>
      </c>
      <c r="E6738" s="62" t="str">
        <f>IFERROR(INDEX('alimentação - Tabela 7.1'!$10:$10,
MATCH(TEXT('Tabela 7.1'!$A6738,"mmmm/aaaa"),'alimentação - Tabela 7.1'!$5:$5,0)+2), "")</f>
        <v/>
      </c>
      <c r="F6738" s="62" t="str">
        <f>IFERROR(INDEX('alimentação - Tabela 7.1'!$10:$10,
MATCH(TEXT('Tabela 7.1'!$A6738,"mmmm/aaaa"),'alimentação - Tabela 7.1'!$5:$5,0)+3), "")</f>
        <v/>
      </c>
      <c r="G6738" s="95" t="str">
        <f>IFERROR(INDEX('alimentação - Tabela 7.1'!$10:$10,
MATCH(TEXT('Tabela 7.1'!$A6738,"mmmm/aaaa"),'alimentação - Tabela 7.1'!$5:$5,0)+4), "")</f>
        <v/>
      </c>
    </row>
    <row r="6739" spans="1:7" x14ac:dyDescent="0.25">
      <c r="A6739" s="59" t="str">
        <f>IF(
   SUMPRODUCT(--('alimentação - Tabela 7.1'!$5:$5=TEXT(DATE(2020,INT((ROW(A6737)-1)/33)+1,1),"mmmm/aaaa"))) &gt; 0,
   TEXT(DATE(2020,INT((ROW(A6737)-1)/33)+1,1),"mmm/aa"),
   ""
)</f>
        <v/>
      </c>
      <c r="B6739" s="61" t="str">
        <f>IF(A6739&lt;&gt;"", 'alimentação - Tabela 7.1'!$B$11, "" )</f>
        <v/>
      </c>
      <c r="C6739" s="62" t="str">
        <f>IFERROR(INDEX('alimentação - Tabela 7.1'!$11:$11,
MATCH(TEXT('Tabela 7.1'!A6739,"mmmm/aaaa"),'alimentação - Tabela 7.1'!$5:$5,0)), "")</f>
        <v/>
      </c>
      <c r="D6739" s="62" t="str">
        <f>IFERROR(INDEX('alimentação - Tabela 7.1'!$11:$11,
MATCH(TEXT('Tabela 7.1'!$A6739,"mmmm/aaaa"),'alimentação - Tabela 7.1'!$5:$5,0)+1), "")</f>
        <v/>
      </c>
      <c r="E6739" s="62" t="str">
        <f>IFERROR(INDEX('alimentação - Tabela 7.1'!$11:$11,
MATCH(TEXT('Tabela 7.1'!$A6739,"mmmm/aaaa"),'alimentação - Tabela 7.1'!$5:$5,0)+2), "")</f>
        <v/>
      </c>
      <c r="F6739" s="62" t="str">
        <f>IFERROR(INDEX('alimentação - Tabela 7.1'!$11:$11,
MATCH(TEXT('Tabela 7.1'!$A6739,"mmmm/aaaa"),'alimentação - Tabela 7.1'!$5:$5,0)+3), "")</f>
        <v/>
      </c>
      <c r="G6739" s="95" t="str">
        <f>IFERROR(INDEX('alimentação - Tabela 7.1'!$11:$11,
MATCH(TEXT('Tabela 7.1'!$A6739,"mmmm/aaaa"),'alimentação - Tabela 7.1'!$5:$5,0)+4), "")</f>
        <v/>
      </c>
    </row>
    <row r="6740" spans="1:7" x14ac:dyDescent="0.25">
      <c r="A6740" s="59" t="str">
        <f>IF(
   SUMPRODUCT(--('alimentação - Tabela 7.1'!$5:$5=TEXT(DATE(2020,INT((ROW(A6738)-1)/33)+1,1),"mmmm/aaaa"))) &gt; 0,
   TEXT(DATE(2020,INT((ROW(A6738)-1)/33)+1,1),"mmm/aa"),
   ""
)</f>
        <v/>
      </c>
      <c r="B6740" s="61" t="str">
        <f>IF(A6740&lt;&gt;"", 'alimentação - Tabela 7.1'!$B$12, "" )</f>
        <v/>
      </c>
      <c r="C6740" s="62" t="str">
        <f>IFERROR(INDEX('alimentação - Tabela 7.1'!$12:$12,
MATCH(TEXT('Tabela 7.1'!A6740,"mmmm/aaaa"),'alimentação - Tabela 7.1'!$5:$5,0)), "")</f>
        <v/>
      </c>
      <c r="D6740" s="62" t="str">
        <f>IFERROR(INDEX('alimentação - Tabela 7.1'!$12:$12,
MATCH(TEXT('Tabela 7.1'!$A6740,"mmmm/aaaa"),'alimentação - Tabela 7.1'!$5:$5,0)+1), "")</f>
        <v/>
      </c>
      <c r="E6740" s="62" t="str">
        <f>IFERROR(INDEX('alimentação - Tabela 7.1'!$12:$12,
MATCH(TEXT('Tabela 7.1'!$A6740,"mmmm/aaaa"),'alimentação - Tabela 7.1'!$5:$5,0)+2), "")</f>
        <v/>
      </c>
      <c r="F6740" s="62" t="str">
        <f>IFERROR(INDEX('alimentação - Tabela 7.1'!$12:$12,
MATCH(TEXT('Tabela 7.1'!$A6740,"mmmm/aaaa"),'alimentação - Tabela 7.1'!$5:$5,0)+3), "")</f>
        <v/>
      </c>
      <c r="G6740" s="95" t="str">
        <f>IFERROR(INDEX('alimentação - Tabela 7.1'!$12:$12,
MATCH(TEXT('Tabela 7.1'!$A6740,"mmmm/aaaa"),'alimentação - Tabela 7.1'!$5:$5,0)+4), "")</f>
        <v/>
      </c>
    </row>
    <row r="6741" spans="1:7" x14ac:dyDescent="0.25">
      <c r="A6741" s="59" t="str">
        <f>IF(
   SUMPRODUCT(--('alimentação - Tabela 7.1'!$5:$5=TEXT(DATE(2020,INT((ROW(A6739)-1)/33)+1,1),"mmmm/aaaa"))) &gt; 0,
   TEXT(DATE(2020,INT((ROW(A6739)-1)/33)+1,1),"mmm/aa"),
   ""
)</f>
        <v/>
      </c>
      <c r="B6741" s="61" t="str">
        <f>IF(A6741&lt;&gt;"", 'alimentação - Tabela 7.1'!$B$13, "" )</f>
        <v/>
      </c>
      <c r="C6741" s="62" t="str">
        <f>IFERROR(INDEX('alimentação - Tabela 7.1'!$13:$13,
MATCH(TEXT('Tabela 7.1'!A6741,"mmmm/aaaa"),'alimentação - Tabela 7.1'!$5:$5,0)), "")</f>
        <v/>
      </c>
      <c r="D6741" s="62" t="str">
        <f>IFERROR(INDEX('alimentação - Tabela 7.1'!$13:$13,
MATCH(TEXT('Tabela 7.1'!$A6741,"mmmm/aaaa"),'alimentação - Tabela 7.1'!$5:$5,0)+1), "")</f>
        <v/>
      </c>
      <c r="E6741" s="62" t="str">
        <f>IFERROR(INDEX('alimentação - Tabela 7.1'!$13:$13,
MATCH(TEXT('Tabela 7.1'!$A6741,"mmmm/aaaa"),'alimentação - Tabela 7.1'!$5:$5,0)+2), "")</f>
        <v/>
      </c>
      <c r="F6741" s="62" t="str">
        <f>IFERROR(INDEX('alimentação - Tabela 7.1'!$13:$13,
MATCH(TEXT('Tabela 7.1'!$A6741,"mmmm/aaaa"),'alimentação - Tabela 7.1'!$5:$5,0)+3), "")</f>
        <v/>
      </c>
      <c r="G6741" s="95" t="str">
        <f>IFERROR(INDEX('alimentação - Tabela 7.1'!$13:$13,
MATCH(TEXT('Tabela 7.1'!$A6741,"mmmm/aaaa"),'alimentação - Tabela 7.1'!$5:$5,0)+4), "")</f>
        <v/>
      </c>
    </row>
    <row r="6742" spans="1:7" x14ac:dyDescent="0.25">
      <c r="A6742" s="59" t="str">
        <f>IF(
   SUMPRODUCT(--('alimentação - Tabela 7.1'!$5:$5=TEXT(DATE(2020,INT((ROW(A6740)-1)/33)+1,1),"mmmm/aaaa"))) &gt; 0,
   TEXT(DATE(2020,INT((ROW(A6740)-1)/33)+1,1),"mmm/aa"),
   ""
)</f>
        <v/>
      </c>
      <c r="B6742" s="61" t="str">
        <f>IF(A6742&lt;&gt;"", 'alimentação - Tabela 7.1'!$B$14, "" )</f>
        <v/>
      </c>
      <c r="C6742" s="62" t="str">
        <f>IFERROR(INDEX('alimentação - Tabela 7.1'!$14:$14,
MATCH(TEXT('Tabela 7.1'!A6742,"mmmm/aaaa"),'alimentação - Tabela 7.1'!$5:$5,0)), "")</f>
        <v/>
      </c>
      <c r="D6742" s="62" t="str">
        <f>IFERROR(INDEX('alimentação - Tabela 7.1'!$14:$14,
MATCH(TEXT('Tabela 7.1'!$A6742,"mmmm/aaaa"),'alimentação - Tabela 7.1'!$5:$5,0)+1), "")</f>
        <v/>
      </c>
      <c r="E6742" s="62" t="str">
        <f>IFERROR(INDEX('alimentação - Tabela 7.1'!$14:$14,
MATCH(TEXT('Tabela 7.1'!$A6742,"mmmm/aaaa"),'alimentação - Tabela 7.1'!$5:$5,0)+2), "")</f>
        <v/>
      </c>
      <c r="F6742" s="62" t="str">
        <f>IFERROR(INDEX('alimentação - Tabela 7.1'!$14:$14,
MATCH(TEXT('Tabela 7.1'!$A6742,"mmmm/aaaa"),'alimentação - Tabela 7.1'!$5:$5,0)+3), "")</f>
        <v/>
      </c>
      <c r="G6742" s="95" t="str">
        <f>IFERROR(INDEX('alimentação - Tabela 7.1'!$14:$14,
MATCH(TEXT('Tabela 7.1'!$A6742,"mmmm/aaaa"),'alimentação - Tabela 7.1'!$5:$5,0)+4), "")</f>
        <v/>
      </c>
    </row>
    <row r="6743" spans="1:7" x14ac:dyDescent="0.25">
      <c r="A6743" s="59" t="str">
        <f>IF(
   SUMPRODUCT(--('alimentação - Tabela 7.1'!$5:$5=TEXT(DATE(2020,INT((ROW(A6741)-1)/33)+1,1),"mmmm/aaaa"))) &gt; 0,
   TEXT(DATE(2020,INT((ROW(A6741)-1)/33)+1,1),"mmm/aa"),
   ""
)</f>
        <v/>
      </c>
      <c r="B6743" s="61" t="str">
        <f>IF(A6743&lt;&gt;"", 'alimentação - Tabela 7.1'!$B$15, "" )</f>
        <v/>
      </c>
      <c r="C6743" s="62" t="str">
        <f>IFERROR(INDEX('alimentação - Tabela 7.1'!$15:$15,
MATCH(TEXT('Tabela 7.1'!A6743,"mmmm/aaaa"),'alimentação - Tabela 7.1'!$5:$5,0)), "")</f>
        <v/>
      </c>
      <c r="D6743" s="62" t="str">
        <f>IFERROR(INDEX('alimentação - Tabela 7.1'!$15:$15,
MATCH(TEXT('Tabela 7.1'!$A6743,"mmmm/aaaa"),'alimentação - Tabela 7.1'!$5:$5,0)+1), "")</f>
        <v/>
      </c>
      <c r="E6743" s="62" t="str">
        <f>IFERROR(INDEX('alimentação - Tabela 7.1'!$15:$15,
MATCH(TEXT('Tabela 7.1'!$A6743,"mmmm/aaaa"),'alimentação - Tabela 7.1'!$5:$5,0)+2), "")</f>
        <v/>
      </c>
      <c r="F6743" s="62" t="str">
        <f>IFERROR(INDEX('alimentação - Tabela 7.1'!$15:$15,
MATCH(TEXT('Tabela 7.1'!$A6743,"mmmm/aaaa"),'alimentação - Tabela 7.1'!$5:$5,0)+3), "")</f>
        <v/>
      </c>
      <c r="G6743" s="95" t="str">
        <f>IFERROR(INDEX('alimentação - Tabela 7.1'!$15:$15,
MATCH(TEXT('Tabela 7.1'!$A6743,"mmmm/aaaa"),'alimentação - Tabela 7.1'!$5:$5,0)+4), "")</f>
        <v/>
      </c>
    </row>
    <row r="6744" spans="1:7" x14ac:dyDescent="0.25">
      <c r="A6744" s="59" t="str">
        <f>IF(
   SUMPRODUCT(--('alimentação - Tabela 7.1'!$5:$5=TEXT(DATE(2020,INT((ROW(A6742)-1)/33)+1,1),"mmmm/aaaa"))) &gt; 0,
   TEXT(DATE(2020,INT((ROW(A6742)-1)/33)+1,1),"mmm/aa"),
   ""
)</f>
        <v/>
      </c>
      <c r="B6744" s="61" t="str">
        <f>IF(A6744&lt;&gt;"", 'alimentação - Tabela 7.1'!$B$16, "" )</f>
        <v/>
      </c>
      <c r="C6744" s="62" t="str">
        <f>IFERROR(INDEX('alimentação - Tabela 7.1'!$16:$16,
MATCH(TEXT('Tabela 7.1'!A6744,"mmmm/aaaa"),'alimentação - Tabela 7.1'!$5:$5,0)), "")</f>
        <v/>
      </c>
      <c r="D6744" s="62" t="str">
        <f>IFERROR(INDEX('alimentação - Tabela 7.1'!$16:$16,
MATCH(TEXT('Tabela 7.1'!$A6744,"mmmm/aaaa"),'alimentação - Tabela 7.1'!$5:$5,0)+1), "")</f>
        <v/>
      </c>
      <c r="E6744" s="62" t="str">
        <f>IFERROR(INDEX('alimentação - Tabela 7.1'!$16:$16,
MATCH(TEXT('Tabela 7.1'!$A6744,"mmmm/aaaa"),'alimentação - Tabela 7.1'!$5:$5,0)+2), "")</f>
        <v/>
      </c>
      <c r="F6744" s="62" t="str">
        <f>IFERROR(INDEX('alimentação - Tabela 7.1'!$16:$16,
MATCH(TEXT('Tabela 7.1'!$A6744,"mmmm/aaaa"),'alimentação - Tabela 7.1'!$5:$5,0)+3), "")</f>
        <v/>
      </c>
      <c r="G6744" s="95" t="str">
        <f>IFERROR(INDEX('alimentação - Tabela 7.1'!$16:$16,
MATCH(TEXT('Tabela 7.1'!$A6744,"mmmm/aaaa"),'alimentação - Tabela 7.1'!$5:$5,0)+4), "")</f>
        <v/>
      </c>
    </row>
    <row r="6745" spans="1:7" x14ac:dyDescent="0.25">
      <c r="A6745" s="59" t="str">
        <f>IF(
   SUMPRODUCT(--('alimentação - Tabela 7.1'!$5:$5=TEXT(DATE(2020,INT((ROW(A6743)-1)/33)+1,1),"mmmm/aaaa"))) &gt; 0,
   TEXT(DATE(2020,INT((ROW(A6743)-1)/33)+1,1),"mmm/aa"),
   ""
)</f>
        <v/>
      </c>
      <c r="B6745" s="61" t="str">
        <f>IF(A6745&lt;&gt;"", 'alimentação - Tabela 7.1'!$B$17, "" )</f>
        <v/>
      </c>
      <c r="C6745" s="62" t="str">
        <f>IFERROR(INDEX('alimentação - Tabela 7.1'!$17:$17,
MATCH(TEXT('Tabela 7.1'!A6745,"mmmm/aaaa"),'alimentação - Tabela 7.1'!$5:$5,0)), "")</f>
        <v/>
      </c>
      <c r="D6745" s="62" t="str">
        <f>IFERROR(INDEX('alimentação - Tabela 7.1'!$17:$17,
MATCH(TEXT('Tabela 7.1'!$A6745,"mmmm/aaaa"),'alimentação - Tabela 7.1'!$5:$5,0)+1), "")</f>
        <v/>
      </c>
      <c r="E6745" s="62" t="str">
        <f>IFERROR(INDEX('alimentação - Tabela 7.1'!$17:$17,
MATCH(TEXT('Tabela 7.1'!$A6745,"mmmm/aaaa"),'alimentação - Tabela 7.1'!$5:$5,0)+2), "")</f>
        <v/>
      </c>
      <c r="F6745" s="62" t="str">
        <f>IFERROR(INDEX('alimentação - Tabela 7.1'!$17:$17,
MATCH(TEXT('Tabela 7.1'!$A6745,"mmmm/aaaa"),'alimentação - Tabela 7.1'!$5:$5,0)+3), "")</f>
        <v/>
      </c>
      <c r="G6745" s="95" t="str">
        <f>IFERROR(INDEX('alimentação - Tabela 7.1'!$17:$17,
MATCH(TEXT('Tabela 7.1'!$A6745,"mmmm/aaaa"),'alimentação - Tabela 7.1'!$5:$5,0)+4), "")</f>
        <v/>
      </c>
    </row>
    <row r="6746" spans="1:7" x14ac:dyDescent="0.25">
      <c r="A6746" s="59" t="str">
        <f>IF(
   SUMPRODUCT(--('alimentação - Tabela 7.1'!$5:$5=TEXT(DATE(2020,INT((ROW(A6744)-1)/33)+1,1),"mmmm/aaaa"))) &gt; 0,
   TEXT(DATE(2020,INT((ROW(A6744)-1)/33)+1,1),"mmm/aa"),
   ""
)</f>
        <v/>
      </c>
      <c r="B6746" s="61" t="str">
        <f>IF(A6746&lt;&gt;"", 'alimentação - Tabela 7.1'!$B$18, "" )</f>
        <v/>
      </c>
      <c r="C6746" s="62" t="str">
        <f>IFERROR(INDEX('alimentação - Tabela 7.1'!$18:$18,
MATCH(TEXT('Tabela 7.1'!A6746,"mmmm/aaaa"),'alimentação - Tabela 7.1'!$5:$5,0)), "")</f>
        <v/>
      </c>
      <c r="D6746" s="62" t="str">
        <f>IFERROR(INDEX('alimentação - Tabela 7.1'!$18:$18,
MATCH(TEXT('Tabela 7.1'!$A6746,"mmmm/aaaa"),'alimentação - Tabela 7.1'!$5:$5,0)+1), "")</f>
        <v/>
      </c>
      <c r="E6746" s="62" t="str">
        <f>IFERROR(INDEX('alimentação - Tabela 7.1'!$18:$18,
MATCH(TEXT('Tabela 7.1'!$A6746,"mmmm/aaaa"),'alimentação - Tabela 7.1'!$5:$5,0)+2), "")</f>
        <v/>
      </c>
      <c r="F6746" s="62" t="str">
        <f>IFERROR(INDEX('alimentação - Tabela 7.1'!$18:$18,
MATCH(TEXT('Tabela 7.1'!$A6746,"mmmm/aaaa"),'alimentação - Tabela 7.1'!$5:$5,0)+3), "")</f>
        <v/>
      </c>
      <c r="G6746" s="95" t="str">
        <f>IFERROR(INDEX('alimentação - Tabela 7.1'!$18:$18,
MATCH(TEXT('Tabela 7.1'!$A6746,"mmmm/aaaa"),'alimentação - Tabela 7.1'!$5:$5,0)+4), "")</f>
        <v/>
      </c>
    </row>
    <row r="6747" spans="1:7" x14ac:dyDescent="0.25">
      <c r="A6747" s="59" t="str">
        <f>IF(
   SUMPRODUCT(--('alimentação - Tabela 7.1'!$5:$5=TEXT(DATE(2020,INT((ROW(A6745)-1)/33)+1,1),"mmmm/aaaa"))) &gt; 0,
   TEXT(DATE(2020,INT((ROW(A6745)-1)/33)+1,1),"mmm/aa"),
   ""
)</f>
        <v/>
      </c>
      <c r="B6747" s="61" t="str">
        <f>IF(A6747&lt;&gt;"", 'alimentação - Tabela 7.1'!$B$19, "" )</f>
        <v/>
      </c>
      <c r="C6747" s="62" t="str">
        <f>IFERROR(INDEX('alimentação - Tabela 7.1'!$19:$19,
MATCH(TEXT('Tabela 7.1'!A6747,"mmmm/aaaa"),'alimentação - Tabela 7.1'!$5:$5,0)), "")</f>
        <v/>
      </c>
      <c r="D6747" s="62" t="str">
        <f>IFERROR(INDEX('alimentação - Tabela 7.1'!$19:$19,
MATCH(TEXT('Tabela 7.1'!$A6747,"mmmm/aaaa"),'alimentação - Tabela 7.1'!$5:$5,0)+1), "")</f>
        <v/>
      </c>
      <c r="E6747" s="62" t="str">
        <f>IFERROR(INDEX('alimentação - Tabela 7.1'!$19:$19,
MATCH(TEXT('Tabela 7.1'!$A6747,"mmmm/aaaa"),'alimentação - Tabela 7.1'!$5:$5,0)+2), "")</f>
        <v/>
      </c>
      <c r="F6747" s="62" t="str">
        <f>IFERROR(INDEX('alimentação - Tabela 7.1'!$19:$19,
MATCH(TEXT('Tabela 7.1'!$A6747,"mmmm/aaaa"),'alimentação - Tabela 7.1'!$5:$5,0)+3), "")</f>
        <v/>
      </c>
      <c r="G6747" s="95" t="str">
        <f>IFERROR(INDEX('alimentação - Tabela 7.1'!$19:$19,
MATCH(TEXT('Tabela 7.1'!$A6747,"mmmm/aaaa"),'alimentação - Tabela 7.1'!$5:$5,0)+4), "")</f>
        <v/>
      </c>
    </row>
    <row r="6748" spans="1:7" x14ac:dyDescent="0.25">
      <c r="A6748" s="59" t="str">
        <f>IF(
   SUMPRODUCT(--('alimentação - Tabela 7.1'!$5:$5=TEXT(DATE(2020,INT((ROW(A6746)-1)/33)+1,1),"mmmm/aaaa"))) &gt; 0,
   TEXT(DATE(2020,INT((ROW(A6746)-1)/33)+1,1),"mmm/aa"),
   ""
)</f>
        <v/>
      </c>
      <c r="B6748" s="61" t="str">
        <f>IF(A6748&lt;&gt;"", 'alimentação - Tabela 7.1'!$B$20, "" )</f>
        <v/>
      </c>
      <c r="C6748" s="62" t="str">
        <f>IFERROR(INDEX('alimentação - Tabela 7.1'!$20:$20,
MATCH(TEXT('Tabela 7.1'!A6748,"mmmm/aaaa"),'alimentação - Tabela 7.1'!$5:$5,0)), "")</f>
        <v/>
      </c>
      <c r="D6748" s="62" t="str">
        <f>IFERROR(INDEX('alimentação - Tabela 7.1'!$20:$20,
MATCH(TEXT('Tabela 7.1'!$A6748,"mmmm/aaaa"),'alimentação - Tabela 7.1'!$5:$5,0)+1), "")</f>
        <v/>
      </c>
      <c r="E6748" s="62" t="str">
        <f>IFERROR(INDEX('alimentação - Tabela 7.1'!$20:$20,
MATCH(TEXT('Tabela 7.1'!$A6748,"mmmm/aaaa"),'alimentação - Tabela 7.1'!$5:$5,0)+2), "")</f>
        <v/>
      </c>
      <c r="F6748" s="62" t="str">
        <f>IFERROR(INDEX('alimentação - Tabela 7.1'!$20:$20,
MATCH(TEXT('Tabela 7.1'!$A6748,"mmmm/aaaa"),'alimentação - Tabela 7.1'!$5:$5,0)+3), "")</f>
        <v/>
      </c>
      <c r="G6748" s="95" t="str">
        <f>IFERROR(INDEX('alimentação - Tabela 7.1'!$20:$20,
MATCH(TEXT('Tabela 7.1'!$A6748,"mmmm/aaaa"),'alimentação - Tabela 7.1'!$5:$5,0)+4), "")</f>
        <v/>
      </c>
    </row>
    <row r="6749" spans="1:7" x14ac:dyDescent="0.25">
      <c r="A6749" s="59" t="str">
        <f>IF(
   SUMPRODUCT(--('alimentação - Tabela 7.1'!$5:$5=TEXT(DATE(2020,INT((ROW(A6747)-1)/33)+1,1),"mmmm/aaaa"))) &gt; 0,
   TEXT(DATE(2020,INT((ROW(A6747)-1)/33)+1,1),"mmm/aa"),
   ""
)</f>
        <v/>
      </c>
      <c r="B6749" s="61" t="str">
        <f>IF(A6749&lt;&gt;"", 'alimentação - Tabela 7.1'!$B$21, "" )</f>
        <v/>
      </c>
      <c r="C6749" s="62" t="str">
        <f>IFERROR(INDEX('alimentação - Tabela 7.1'!$21:$21,
MATCH(TEXT('Tabela 7.1'!A6749,"mmmm/aaaa"),'alimentação - Tabela 7.1'!$5:$5,0)), "")</f>
        <v/>
      </c>
      <c r="D6749" s="62" t="str">
        <f>IFERROR(INDEX('alimentação - Tabela 7.1'!$21:$21,
MATCH(TEXT('Tabela 7.1'!$A6749,"mmmm/aaaa"),'alimentação - Tabela 7.1'!$5:$5,0)+1), "")</f>
        <v/>
      </c>
      <c r="E6749" s="62" t="str">
        <f>IFERROR(INDEX('alimentação - Tabela 7.1'!$21:$21,
MATCH(TEXT('Tabela 7.1'!$A6749,"mmmm/aaaa"),'alimentação - Tabela 7.1'!$5:$5,0)+2), "")</f>
        <v/>
      </c>
      <c r="F6749" s="62" t="str">
        <f>IFERROR(INDEX('alimentação - Tabela 7.1'!$21:$21,
MATCH(TEXT('Tabela 7.1'!$A6749,"mmmm/aaaa"),'alimentação - Tabela 7.1'!$5:$5,0)+3), "")</f>
        <v/>
      </c>
      <c r="G6749" s="95" t="str">
        <f>IFERROR(INDEX('alimentação - Tabela 7.1'!$21:$21,
MATCH(TEXT('Tabela 7.1'!$A6749,"mmmm/aaaa"),'alimentação - Tabela 7.1'!$5:$5,0)+4), "")</f>
        <v/>
      </c>
    </row>
    <row r="6750" spans="1:7" x14ac:dyDescent="0.25">
      <c r="A6750" s="59" t="str">
        <f>IF(
   SUMPRODUCT(--('alimentação - Tabela 7.1'!$5:$5=TEXT(DATE(2020,INT((ROW(A6748)-1)/33)+1,1),"mmmm/aaaa"))) &gt; 0,
   TEXT(DATE(2020,INT((ROW(A6748)-1)/33)+1,1),"mmm/aa"),
   ""
)</f>
        <v/>
      </c>
      <c r="B6750" s="61" t="str">
        <f>IF(A6750&lt;&gt;"", 'alimentação - Tabela 7.1'!$B$22, "" )</f>
        <v/>
      </c>
      <c r="C6750" s="62" t="str">
        <f>IFERROR(INDEX('alimentação - Tabela 7.1'!$22:$22,
MATCH(TEXT('Tabela 7.1'!A6750,"mmmm/aaaa"),'alimentação - Tabela 7.1'!$5:$5,0)), "")</f>
        <v/>
      </c>
      <c r="D6750" s="62" t="str">
        <f>IFERROR(INDEX('alimentação - Tabela 7.1'!$22:$22,
MATCH(TEXT('Tabela 7.1'!$A6750,"mmmm/aaaa"),'alimentação - Tabela 7.1'!$5:$5,0)+1), "")</f>
        <v/>
      </c>
      <c r="E6750" s="62" t="str">
        <f>IFERROR(INDEX('alimentação - Tabela 7.1'!$22:$22,
MATCH(TEXT('Tabela 7.1'!$A6750,"mmmm/aaaa"),'alimentação - Tabela 7.1'!$5:$5,0)+2), "")</f>
        <v/>
      </c>
      <c r="F6750" s="62" t="str">
        <f>IFERROR(INDEX('alimentação - Tabela 7.1'!$22:$22,
MATCH(TEXT('Tabela 7.1'!$A6750,"mmmm/aaaa"),'alimentação - Tabela 7.1'!$5:$5,0)+3), "")</f>
        <v/>
      </c>
      <c r="G6750" s="95" t="str">
        <f>IFERROR(INDEX('alimentação - Tabela 7.1'!$22:$22,
MATCH(TEXT('Tabela 7.1'!$A6750,"mmmm/aaaa"),'alimentação - Tabela 7.1'!$5:$5,0)+4), "")</f>
        <v/>
      </c>
    </row>
    <row r="6751" spans="1:7" x14ac:dyDescent="0.25">
      <c r="A6751" s="59" t="str">
        <f>IF(
   SUMPRODUCT(--('alimentação - Tabela 7.1'!$5:$5=TEXT(DATE(2020,INT((ROW(A6749)-1)/33)+1,1),"mmmm/aaaa"))) &gt; 0,
   TEXT(DATE(2020,INT((ROW(A6749)-1)/33)+1,1),"mmm/aa"),
   ""
)</f>
        <v/>
      </c>
      <c r="B6751" s="61" t="str">
        <f>IF(A6751&lt;&gt;"", 'alimentação - Tabela 7.1'!$B$23, "" )</f>
        <v/>
      </c>
      <c r="C6751" s="62" t="str">
        <f>IFERROR(INDEX('alimentação - Tabela 7.1'!$23:$23,
MATCH(TEXT('Tabela 7.1'!A6751,"mmmm/aaaa"),'alimentação - Tabela 7.1'!$5:$5,0)), "")</f>
        <v/>
      </c>
      <c r="D6751" s="62" t="str">
        <f>IFERROR(INDEX('alimentação - Tabela 7.1'!$23:$23,
MATCH(TEXT('Tabela 7.1'!$A6751,"mmmm/aaaa"),'alimentação - Tabela 7.1'!$5:$5,0)+1), "")</f>
        <v/>
      </c>
      <c r="E6751" s="62" t="str">
        <f>IFERROR(INDEX('alimentação - Tabela 7.1'!$23:$23,
MATCH(TEXT('Tabela 7.1'!$A6751,"mmmm/aaaa"),'alimentação - Tabela 7.1'!$5:$5,0)+2), "")</f>
        <v/>
      </c>
      <c r="F6751" s="62" t="str">
        <f>IFERROR(INDEX('alimentação - Tabela 7.1'!$23:$23,
MATCH(TEXT('Tabela 7.1'!$A6751,"mmmm/aaaa"),'alimentação - Tabela 7.1'!$5:$5,0)+3), "")</f>
        <v/>
      </c>
      <c r="G6751" s="95" t="str">
        <f>IFERROR(INDEX('alimentação - Tabela 7.1'!$23:$23,
MATCH(TEXT('Tabela 7.1'!$A6751,"mmmm/aaaa"),'alimentação - Tabela 7.1'!$5:$5,0)+4), "")</f>
        <v/>
      </c>
    </row>
    <row r="6752" spans="1:7" x14ac:dyDescent="0.25">
      <c r="A6752" s="59" t="str">
        <f>IF(
   SUMPRODUCT(--('alimentação - Tabela 7.1'!$5:$5=TEXT(DATE(2020,INT((ROW(A6750)-1)/33)+1,1),"mmmm/aaaa"))) &gt; 0,
   TEXT(DATE(2020,INT((ROW(A6750)-1)/33)+1,1),"mmm/aa"),
   ""
)</f>
        <v/>
      </c>
      <c r="B6752" s="61" t="str">
        <f>IF(A6752&lt;&gt;"", 'alimentação - Tabela 7.1'!$B$24, "" )</f>
        <v/>
      </c>
      <c r="C6752" s="62" t="str">
        <f>IFERROR(INDEX('alimentação - Tabela 7.1'!$24:$24,
MATCH(TEXT('Tabela 7.1'!A6752,"mmmm/aaaa"),'alimentação - Tabela 7.1'!$5:$5,0)), "")</f>
        <v/>
      </c>
      <c r="D6752" s="62" t="str">
        <f>IFERROR(INDEX('alimentação - Tabela 7.1'!$24:$24,
MATCH(TEXT('Tabela 7.1'!$A6752,"mmmm/aaaa"),'alimentação - Tabela 7.1'!$5:$5,0)+1), "")</f>
        <v/>
      </c>
      <c r="E6752" s="62" t="str">
        <f>IFERROR(INDEX('alimentação - Tabela 7.1'!$24:$24,
MATCH(TEXT('Tabela 7.1'!$A6752,"mmmm/aaaa"),'alimentação - Tabela 7.1'!$5:$5,0)+2), "")</f>
        <v/>
      </c>
      <c r="F6752" s="62" t="str">
        <f>IFERROR(INDEX('alimentação - Tabela 7.1'!$24:$24,
MATCH(TEXT('Tabela 7.1'!$A6752,"mmmm/aaaa"),'alimentação - Tabela 7.1'!$5:$5,0)+3), "")</f>
        <v/>
      </c>
      <c r="G6752" s="95" t="str">
        <f>IFERROR(INDEX('alimentação - Tabela 7.1'!$24:$24,
MATCH(TEXT('Tabela 7.1'!$A6752,"mmmm/aaaa"),'alimentação - Tabela 7.1'!$5:$5,0)+4), "")</f>
        <v/>
      </c>
    </row>
    <row r="6753" spans="1:7" x14ac:dyDescent="0.25">
      <c r="A6753" s="59" t="str">
        <f>IF(
   SUMPRODUCT(--('alimentação - Tabela 7.1'!$5:$5=TEXT(DATE(2020,INT((ROW(A6751)-1)/33)+1,1),"mmmm/aaaa"))) &gt; 0,
   TEXT(DATE(2020,INT((ROW(A6751)-1)/33)+1,1),"mmm/aa"),
   ""
)</f>
        <v/>
      </c>
      <c r="B6753" s="61" t="str">
        <f>IF(A6753&lt;&gt;"", 'alimentação - Tabela 7.1'!$B$25, "" )</f>
        <v/>
      </c>
      <c r="C6753" s="62" t="str">
        <f>IFERROR(INDEX('alimentação - Tabela 7.1'!$25:$25,
MATCH(TEXT('Tabela 7.1'!A6753,"mmmm/aaaa"),'alimentação - Tabela 7.1'!$5:$5,0)), "")</f>
        <v/>
      </c>
      <c r="D6753" s="62" t="str">
        <f>IFERROR(INDEX('alimentação - Tabela 7.1'!$25:$25,
MATCH(TEXT('Tabela 7.1'!$A6753,"mmmm/aaaa"),'alimentação - Tabela 7.1'!$5:$5,0)+1), "")</f>
        <v/>
      </c>
      <c r="E6753" s="62" t="str">
        <f>IFERROR(INDEX('alimentação - Tabela 7.1'!$25:$25,
MATCH(TEXT('Tabela 7.1'!$A6753,"mmmm/aaaa"),'alimentação - Tabela 7.1'!$5:$5,0)+2), "")</f>
        <v/>
      </c>
      <c r="F6753" s="62" t="str">
        <f>IFERROR(INDEX('alimentação - Tabela 7.1'!$25:$25,
MATCH(TEXT('Tabela 7.1'!$A6753,"mmmm/aaaa"),'alimentação - Tabela 7.1'!$5:$5,0)+3), "")</f>
        <v/>
      </c>
      <c r="G6753" s="95" t="str">
        <f>IFERROR(INDEX('alimentação - Tabela 7.1'!$25:$25,
MATCH(TEXT('Tabela 7.1'!$A6753,"mmmm/aaaa"),'alimentação - Tabela 7.1'!$5:$5,0)+4), "")</f>
        <v/>
      </c>
    </row>
    <row r="6754" spans="1:7" x14ac:dyDescent="0.25">
      <c r="A6754" s="59" t="str">
        <f>IF(
   SUMPRODUCT(--('alimentação - Tabela 7.1'!$5:$5=TEXT(DATE(2020,INT((ROW(A6752)-1)/33)+1,1),"mmmm/aaaa"))) &gt; 0,
   TEXT(DATE(2020,INT((ROW(A6752)-1)/33)+1,1),"mmm/aa"),
   ""
)</f>
        <v/>
      </c>
      <c r="B6754" s="61" t="str">
        <f>IF(A6754&lt;&gt;"", 'alimentação - Tabela 7.1'!$B$26, "" )</f>
        <v/>
      </c>
      <c r="C6754" s="62" t="str">
        <f>IFERROR(INDEX('alimentação - Tabela 7.1'!$26:$26,
MATCH(TEXT('Tabela 7.1'!A6754,"mmmm/aaaa"),'alimentação - Tabela 7.1'!$5:$5,0)), "")</f>
        <v/>
      </c>
      <c r="D6754" s="62" t="str">
        <f>IFERROR(INDEX('alimentação - Tabela 7.1'!$26:$26,
MATCH(TEXT('Tabela 7.1'!$A6754,"mmmm/aaaa"),'alimentação - Tabela 7.1'!$5:$5,0)+1), "")</f>
        <v/>
      </c>
      <c r="E6754" s="62" t="str">
        <f>IFERROR(INDEX('alimentação - Tabela 7.1'!$26:$26,
MATCH(TEXT('Tabela 7.1'!$A6754,"mmmm/aaaa"),'alimentação - Tabela 7.1'!$5:$5,0)+2), "")</f>
        <v/>
      </c>
      <c r="F6754" s="62" t="str">
        <f>IFERROR(INDEX('alimentação - Tabela 7.1'!$26:$26,
MATCH(TEXT('Tabela 7.1'!$A6754,"mmmm/aaaa"),'alimentação - Tabela 7.1'!$5:$5,0)+3), "")</f>
        <v/>
      </c>
      <c r="G6754" s="95" t="str">
        <f>IFERROR(INDEX('alimentação - Tabela 7.1'!$26:$26,
MATCH(TEXT('Tabela 7.1'!$A6754,"mmmm/aaaa"),'alimentação - Tabela 7.1'!$5:$5,0)+4), "")</f>
        <v/>
      </c>
    </row>
    <row r="6755" spans="1:7" x14ac:dyDescent="0.25">
      <c r="A6755" s="59" t="str">
        <f>IF(
   SUMPRODUCT(--('alimentação - Tabela 7.1'!$5:$5=TEXT(DATE(2020,INT((ROW(A6753)-1)/33)+1,1),"mmmm/aaaa"))) &gt; 0,
   TEXT(DATE(2020,INT((ROW(A6753)-1)/33)+1,1),"mmm/aa"),
   ""
)</f>
        <v/>
      </c>
      <c r="B6755" s="61" t="str">
        <f>IF(A6755&lt;&gt;"", 'alimentação - Tabela 7.1'!$B$27, "" )</f>
        <v/>
      </c>
      <c r="C6755" s="62" t="str">
        <f>IFERROR(INDEX('alimentação - Tabela 7.1'!$27:$27,
MATCH(TEXT('Tabela 7.1'!A6755,"mmmm/aaaa"),'alimentação - Tabela 7.1'!$5:$5,0)), "")</f>
        <v/>
      </c>
      <c r="D6755" s="62" t="str">
        <f>IFERROR(INDEX('alimentação - Tabela 7.1'!$27:$27,
MATCH(TEXT('Tabela 7.1'!$A6755,"mmmm/aaaa"),'alimentação - Tabela 7.1'!$5:$5,0)+1), "")</f>
        <v/>
      </c>
      <c r="E6755" s="62" t="str">
        <f>IFERROR(INDEX('alimentação - Tabela 7.1'!$27:$27,
MATCH(TEXT('Tabela 7.1'!$A6755,"mmmm/aaaa"),'alimentação - Tabela 7.1'!$5:$5,0)+2), "")</f>
        <v/>
      </c>
      <c r="F6755" s="62" t="str">
        <f>IFERROR(INDEX('alimentação - Tabela 7.1'!$27:$27,
MATCH(TEXT('Tabela 7.1'!$A6755,"mmmm/aaaa"),'alimentação - Tabela 7.1'!$5:$5,0)+3), "")</f>
        <v/>
      </c>
      <c r="G6755" s="95" t="str">
        <f>IFERROR(INDEX('alimentação - Tabela 7.1'!$27:$27,
MATCH(TEXT('Tabela 7.1'!$A6755,"mmmm/aaaa"),'alimentação - Tabela 7.1'!$5:$5,0)+4), "")</f>
        <v/>
      </c>
    </row>
    <row r="6756" spans="1:7" x14ac:dyDescent="0.25">
      <c r="A6756" s="59" t="str">
        <f>IF(
   SUMPRODUCT(--('alimentação - Tabela 7.1'!$5:$5=TEXT(DATE(2020,INT((ROW(A6754)-1)/33)+1,1),"mmmm/aaaa"))) &gt; 0,
   TEXT(DATE(2020,INT((ROW(A6754)-1)/33)+1,1),"mmm/aa"),
   ""
)</f>
        <v/>
      </c>
      <c r="B6756" s="61" t="str">
        <f>IF(A6756&lt;&gt;"", 'alimentação - Tabela 7.1'!$B$28, "" )</f>
        <v/>
      </c>
      <c r="C6756" s="62" t="str">
        <f>IFERROR(INDEX('alimentação - Tabela 7.1'!$28:$28,
MATCH(TEXT('Tabela 7.1'!A6756,"mmmm/aaaa"),'alimentação - Tabela 7.1'!$5:$5,0)), "")</f>
        <v/>
      </c>
      <c r="D6756" s="62" t="str">
        <f>IFERROR(INDEX('alimentação - Tabela 7.1'!$28:$28,
MATCH(TEXT('Tabela 7.1'!$A6756,"mmmm/aaaa"),'alimentação - Tabela 7.1'!$5:$5,0)+1), "")</f>
        <v/>
      </c>
      <c r="E6756" s="62" t="str">
        <f>IFERROR(INDEX('alimentação - Tabela 7.1'!$28:$28,
MATCH(TEXT('Tabela 7.1'!$A6756,"mmmm/aaaa"),'alimentação - Tabela 7.1'!$5:$5,0)+2), "")</f>
        <v/>
      </c>
      <c r="F6756" s="62" t="str">
        <f>IFERROR(INDEX('alimentação - Tabela 7.1'!$28:$28,
MATCH(TEXT('Tabela 7.1'!$A6756,"mmmm/aaaa"),'alimentação - Tabela 7.1'!$5:$5,0)+3), "")</f>
        <v/>
      </c>
      <c r="G6756" s="95" t="str">
        <f>IFERROR(INDEX('alimentação - Tabela 7.1'!$28:$28,
MATCH(TEXT('Tabela 7.1'!$A6756,"mmmm/aaaa"),'alimentação - Tabela 7.1'!$5:$5,0)+4), "")</f>
        <v/>
      </c>
    </row>
    <row r="6757" spans="1:7" x14ac:dyDescent="0.25">
      <c r="A6757" s="59" t="str">
        <f>IF(
   SUMPRODUCT(--('alimentação - Tabela 7.1'!$5:$5=TEXT(DATE(2020,INT((ROW(A6755)-1)/33)+1,1),"mmmm/aaaa"))) &gt; 0,
   TEXT(DATE(2020,INT((ROW(A6755)-1)/33)+1,1),"mmm/aa"),
   ""
)</f>
        <v/>
      </c>
      <c r="B6757" s="61" t="str">
        <f>IF(A6757&lt;&gt;"", 'alimentação - Tabela 7.1'!$B$29, "" )</f>
        <v/>
      </c>
      <c r="C6757" s="62" t="str">
        <f>IFERROR(INDEX('alimentação - Tabela 7.1'!$29:$29,
MATCH(TEXT('Tabela 7.1'!A6757,"mmmm/aaaa"),'alimentação - Tabela 7.1'!$5:$5,0)), "")</f>
        <v/>
      </c>
      <c r="D6757" s="62" t="str">
        <f>IFERROR(INDEX('alimentação - Tabela 7.1'!$29:$29,
MATCH(TEXT('Tabela 7.1'!$A6757,"mmmm/aaaa"),'alimentação - Tabela 7.1'!$5:$5,0)+1), "")</f>
        <v/>
      </c>
      <c r="E6757" s="62" t="str">
        <f>IFERROR(INDEX('alimentação - Tabela 7.1'!$29:$29,
MATCH(TEXT('Tabela 7.1'!$A6757,"mmmm/aaaa"),'alimentação - Tabela 7.1'!$5:$5,0)+2), "")</f>
        <v/>
      </c>
      <c r="F6757" s="62" t="str">
        <f>IFERROR(INDEX('alimentação - Tabela 7.1'!$29:$29,
MATCH(TEXT('Tabela 7.1'!$A6757,"mmmm/aaaa"),'alimentação - Tabela 7.1'!$5:$5,0)+3), "")</f>
        <v/>
      </c>
      <c r="G6757" s="95" t="str">
        <f>IFERROR(INDEX('alimentação - Tabela 7.1'!$29:$29,
MATCH(TEXT('Tabela 7.1'!$A6757,"mmmm/aaaa"),'alimentação - Tabela 7.1'!$5:$5,0)+4), "")</f>
        <v/>
      </c>
    </row>
    <row r="6758" spans="1:7" x14ac:dyDescent="0.25">
      <c r="A6758" s="59" t="str">
        <f>IF(
   SUMPRODUCT(--('alimentação - Tabela 7.1'!$5:$5=TEXT(DATE(2020,INT((ROW(A6756)-1)/33)+1,1),"mmmm/aaaa"))) &gt; 0,
   TEXT(DATE(2020,INT((ROW(A6756)-1)/33)+1,1),"mmm/aa"),
   ""
)</f>
        <v/>
      </c>
      <c r="B6758" s="61" t="str">
        <f>IF(A6758&lt;&gt;"", 'alimentação - Tabela 7.1'!$B$30, "" )</f>
        <v/>
      </c>
      <c r="C6758" s="62" t="str">
        <f>IFERROR(INDEX('alimentação - Tabela 7.1'!$30:$30,
MATCH(TEXT('Tabela 7.1'!A6758,"mmmm/aaaa"),'alimentação - Tabela 7.1'!$5:$5,0)), "")</f>
        <v/>
      </c>
      <c r="D6758" s="62" t="str">
        <f>IFERROR(INDEX('alimentação - Tabela 7.1'!$30:$30,
MATCH(TEXT('Tabela 7.1'!$A6758,"mmmm/aaaa"),'alimentação - Tabela 7.1'!$5:$5,0)+1), "")</f>
        <v/>
      </c>
      <c r="E6758" s="62" t="str">
        <f>IFERROR(INDEX('alimentação - Tabela 7.1'!$30:$30,
MATCH(TEXT('Tabela 7.1'!$A6758,"mmmm/aaaa"),'alimentação - Tabela 7.1'!$5:$5,0)+2), "")</f>
        <v/>
      </c>
      <c r="F6758" s="62" t="str">
        <f>IFERROR(INDEX('alimentação - Tabela 7.1'!$30:$30,
MATCH(TEXT('Tabela 7.1'!$A6758,"mmmm/aaaa"),'alimentação - Tabela 7.1'!$5:$5,0)+3), "")</f>
        <v/>
      </c>
      <c r="G6758" s="95" t="str">
        <f>IFERROR(INDEX('alimentação - Tabela 7.1'!$30:$30,
MATCH(TEXT('Tabela 7.1'!$A6758,"mmmm/aaaa"),'alimentação - Tabela 7.1'!$5:$5,0)+4), "")</f>
        <v/>
      </c>
    </row>
    <row r="6759" spans="1:7" x14ac:dyDescent="0.25">
      <c r="A6759" s="59" t="str">
        <f>IF(
   SUMPRODUCT(--('alimentação - Tabela 7.1'!$5:$5=TEXT(DATE(2020,INT((ROW(A6757)-1)/33)+1,1),"mmmm/aaaa"))) &gt; 0,
   TEXT(DATE(2020,INT((ROW(A6757)-1)/33)+1,1),"mmm/aa"),
   ""
)</f>
        <v/>
      </c>
      <c r="B6759" s="61" t="str">
        <f>IF(A6759&lt;&gt;"", 'alimentação - Tabela 7.1'!$B$31, "" )</f>
        <v/>
      </c>
      <c r="C6759" s="62" t="str">
        <f>IFERROR(INDEX('alimentação - Tabela 7.1'!$31:$31,
MATCH(TEXT('Tabela 7.1'!A6759,"mmmm/aaaa"),'alimentação - Tabela 7.1'!$5:$5,0)), "")</f>
        <v/>
      </c>
      <c r="D6759" s="62" t="str">
        <f>IFERROR(INDEX('alimentação - Tabela 7.1'!$31:$31,
MATCH(TEXT('Tabela 7.1'!$A6759,"mmmm/aaaa"),'alimentação - Tabela 7.1'!$5:$5,0)+1), "")</f>
        <v/>
      </c>
      <c r="E6759" s="62" t="str">
        <f>IFERROR(INDEX('alimentação - Tabela 7.1'!$31:$31,
MATCH(TEXT('Tabela 7.1'!$A6759,"mmmm/aaaa"),'alimentação - Tabela 7.1'!$5:$5,0)+2), "")</f>
        <v/>
      </c>
      <c r="F6759" s="62" t="str">
        <f>IFERROR(INDEX('alimentação - Tabela 7.1'!$31:$31,
MATCH(TEXT('Tabela 7.1'!$A6759,"mmmm/aaaa"),'alimentação - Tabela 7.1'!$5:$5,0)+3), "")</f>
        <v/>
      </c>
      <c r="G6759" s="95" t="str">
        <f>IFERROR(INDEX('alimentação - Tabela 7.1'!$31:$31,
MATCH(TEXT('Tabela 7.1'!$A6759,"mmmm/aaaa"),'alimentação - Tabela 7.1'!$5:$5,0)+4), "")</f>
        <v/>
      </c>
    </row>
    <row r="6760" spans="1:7" x14ac:dyDescent="0.25">
      <c r="A6760" s="59" t="str">
        <f>IF(
   SUMPRODUCT(--('alimentação - Tabela 7.1'!$5:$5=TEXT(DATE(2020,INT((ROW(A6758)-1)/33)+1,1),"mmmm/aaaa"))) &gt; 0,
   TEXT(DATE(2020,INT((ROW(A6758)-1)/33)+1,1),"mmm/aa"),
   ""
)</f>
        <v/>
      </c>
      <c r="B6760" s="61" t="str">
        <f>IF(A6760&lt;&gt;"", 'alimentação - Tabela 7.1'!$B$32, "" )</f>
        <v/>
      </c>
      <c r="C6760" s="62" t="str">
        <f>IFERROR(INDEX('alimentação - Tabela 7.1'!$32:$32,
MATCH(TEXT('Tabela 7.1'!A6760,"mmmm/aaaa"),'alimentação - Tabela 7.1'!$5:$5,0)), "")</f>
        <v/>
      </c>
      <c r="D6760" s="62" t="str">
        <f>IFERROR(INDEX('alimentação - Tabela 7.1'!$32:$32,
MATCH(TEXT('Tabela 7.1'!$A6760,"mmmm/aaaa"),'alimentação - Tabela 7.1'!$5:$5,0)+1), "")</f>
        <v/>
      </c>
      <c r="E6760" s="62" t="str">
        <f>IFERROR(INDEX('alimentação - Tabela 7.1'!$32:$32,
MATCH(TEXT('Tabela 7.1'!$A6760,"mmmm/aaaa"),'alimentação - Tabela 7.1'!$5:$5,0)+2), "")</f>
        <v/>
      </c>
      <c r="F6760" s="62" t="str">
        <f>IFERROR(INDEX('alimentação - Tabela 7.1'!$32:$32,
MATCH(TEXT('Tabela 7.1'!$A6760,"mmmm/aaaa"),'alimentação - Tabela 7.1'!$5:$5,0)+3), "")</f>
        <v/>
      </c>
      <c r="G6760" s="95" t="str">
        <f>IFERROR(INDEX('alimentação - Tabela 7.1'!$32:$32,
MATCH(TEXT('Tabela 7.1'!$A6760,"mmmm/aaaa"),'alimentação - Tabela 7.1'!$5:$5,0)+4), "")</f>
        <v/>
      </c>
    </row>
    <row r="6761" spans="1:7" x14ac:dyDescent="0.25">
      <c r="A6761" s="59" t="str">
        <f>IF(
   SUMPRODUCT(--('alimentação - Tabela 7.1'!$5:$5=TEXT(DATE(2020,INT((ROW(A6759)-1)/33)+1,1),"mmmm/aaaa"))) &gt; 0,
   TEXT(DATE(2020,INT((ROW(A6759)-1)/33)+1,1),"mmm/aa"),
   ""
)</f>
        <v/>
      </c>
      <c r="B6761" s="61" t="str">
        <f>IF(A6761&lt;&gt;"", 'alimentação - Tabela 7.1'!$B$33, "" )</f>
        <v/>
      </c>
      <c r="C6761" s="62" t="str">
        <f>IFERROR(INDEX('alimentação - Tabela 7.1'!$33:$33,
MATCH(TEXT('Tabela 7.1'!A6761,"mmmm/aaaa"),'alimentação - Tabela 7.1'!$5:$5,0)), "")</f>
        <v/>
      </c>
      <c r="D6761" s="62" t="str">
        <f>IFERROR(INDEX('alimentação - Tabela 7.1'!$33:$33,
MATCH(TEXT('Tabela 7.1'!$A6761,"mmmm/aaaa"),'alimentação - Tabela 7.1'!$5:$5,0)+1), "")</f>
        <v/>
      </c>
      <c r="E6761" s="62" t="str">
        <f>IFERROR(INDEX('alimentação - Tabela 7.1'!$33:$33,
MATCH(TEXT('Tabela 7.1'!$A6761,"mmmm/aaaa"),'alimentação - Tabela 7.1'!$5:$5,0)+2), "")</f>
        <v/>
      </c>
      <c r="F6761" s="62" t="str">
        <f>IFERROR(INDEX('alimentação - Tabela 7.1'!$33:$33,
MATCH(TEXT('Tabela 7.1'!$A6761,"mmmm/aaaa"),'alimentação - Tabela 7.1'!$5:$5,0)+3), "")</f>
        <v/>
      </c>
      <c r="G6761" s="95" t="str">
        <f>IFERROR(INDEX('alimentação - Tabela 7.1'!$33:$33,
MATCH(TEXT('Tabela 7.1'!$A6761,"mmmm/aaaa"),'alimentação - Tabela 7.1'!$5:$5,0)+4), "")</f>
        <v/>
      </c>
    </row>
    <row r="6762" spans="1:7" x14ac:dyDescent="0.25">
      <c r="A6762" s="59" t="str">
        <f>IF(
   SUMPRODUCT(--('alimentação - Tabela 7.1'!$5:$5=TEXT(DATE(2020,INT((ROW(A6760)-1)/33)+1,1),"mmmm/aaaa"))) &gt; 0,
   TEXT(DATE(2020,INT((ROW(A6760)-1)/33)+1,1),"mmm/aa"),
   ""
)</f>
        <v/>
      </c>
      <c r="B6762" s="61" t="str">
        <f>IF(A6762&lt;&gt;"", 'alimentação - Tabela 7.1'!$B$34, "" )</f>
        <v/>
      </c>
      <c r="C6762" s="62" t="str">
        <f>IFERROR(INDEX('alimentação - Tabela 7.1'!$34:$34,
MATCH(TEXT('Tabela 7.1'!A6762,"mmmm/aaaa"),'alimentação - Tabela 7.1'!$5:$5,0)), "")</f>
        <v/>
      </c>
      <c r="D6762" s="62" t="str">
        <f>IFERROR(INDEX('alimentação - Tabela 7.1'!$34:$34,
MATCH(TEXT('Tabela 7.1'!$A6762,"mmmm/aaaa"),'alimentação - Tabela 7.1'!$5:$5,0)+1), "")</f>
        <v/>
      </c>
      <c r="E6762" s="62" t="str">
        <f>IFERROR(INDEX('alimentação - Tabela 7.1'!$34:$34,
MATCH(TEXT('Tabela 7.1'!$A6762,"mmmm/aaaa"),'alimentação - Tabela 7.1'!$5:$5,0)+2), "")</f>
        <v/>
      </c>
      <c r="F6762" s="62" t="str">
        <f>IFERROR(INDEX('alimentação - Tabela 7.1'!$34:$34,
MATCH(TEXT('Tabela 7.1'!$A6762,"mmmm/aaaa"),'alimentação - Tabela 7.1'!$5:$5,0)+3), "")</f>
        <v/>
      </c>
      <c r="G6762" s="95" t="str">
        <f>IFERROR(INDEX('alimentação - Tabela 7.1'!$34:$34,
MATCH(TEXT('Tabela 7.1'!$A6762,"mmmm/aaaa"),'alimentação - Tabela 7.1'!$5:$5,0)+4), "")</f>
        <v/>
      </c>
    </row>
    <row r="6763" spans="1:7" x14ac:dyDescent="0.25">
      <c r="A6763" s="59" t="str">
        <f>IF(
   SUMPRODUCT(--('alimentação - Tabela 7.1'!$5:$5=TEXT(DATE(2020,INT((ROW(A6761)-1)/33)+1,1),"mmmm/aaaa"))) &gt; 0,
   TEXT(DATE(2020,INT((ROW(A6761)-1)/33)+1,1),"mmm/aa"),
   ""
)</f>
        <v/>
      </c>
      <c r="B6763" s="61" t="str">
        <f>IF(A6763&lt;&gt;"", 'alimentação - Tabela 7.1'!$B$35, "" )</f>
        <v/>
      </c>
      <c r="C6763" s="62" t="str">
        <f>IFERROR(INDEX('alimentação - Tabela 7.1'!$35:$35,
MATCH(TEXT('Tabela 7.1'!A6763,"mmmm/aaaa"),'alimentação - Tabela 7.1'!$5:$5,0)), "")</f>
        <v/>
      </c>
      <c r="D6763" s="62" t="str">
        <f>IFERROR(INDEX('alimentação - Tabela 7.1'!$35:$35,
MATCH(TEXT('Tabela 7.1'!$A6763,"mmmm/aaaa"),'alimentação - Tabela 7.1'!$5:$5,0)+1), "")</f>
        <v/>
      </c>
      <c r="E6763" s="62" t="str">
        <f>IFERROR(INDEX('alimentação - Tabela 7.1'!$35:$35,
MATCH(TEXT('Tabela 7.1'!$A6763,"mmmm/aaaa"),'alimentação - Tabela 7.1'!$5:$5,0)+2), "")</f>
        <v/>
      </c>
      <c r="F6763" s="62" t="str">
        <f>IFERROR(INDEX('alimentação - Tabela 7.1'!$35:$35,
MATCH(TEXT('Tabela 7.1'!$A6763,"mmmm/aaaa"),'alimentação - Tabela 7.1'!$5:$5,0)+3), "")</f>
        <v/>
      </c>
      <c r="G6763" s="95" t="str">
        <f>IFERROR(INDEX('alimentação - Tabela 7.1'!$35:$35,
MATCH(TEXT('Tabela 7.1'!$A6763,"mmmm/aaaa"),'alimentação - Tabela 7.1'!$5:$5,0)+4), "")</f>
        <v/>
      </c>
    </row>
    <row r="6764" spans="1:7" x14ac:dyDescent="0.25">
      <c r="A6764" s="59" t="str">
        <f>IF(
   SUMPRODUCT(--('alimentação - Tabela 7.1'!$5:$5=TEXT(DATE(2020,INT((ROW(A6762)-1)/33)+1,1),"mmmm/aaaa"))) &gt; 0,
   TEXT(DATE(2020,INT((ROW(A6762)-1)/33)+1,1),"mmm/aa"),
   ""
)</f>
        <v/>
      </c>
      <c r="B6764" s="61" t="str">
        <f>IF(A6764&lt;&gt;"", 'alimentação - Tabela 7.1'!$B$36, "" )</f>
        <v/>
      </c>
      <c r="C6764" s="62" t="str">
        <f>IFERROR(INDEX('alimentação - Tabela 7.1'!$36:$36,
MATCH(TEXT('Tabela 7.1'!A6764,"mmmm/aaaa"),'alimentação - Tabela 7.1'!$5:$5,0)), "")</f>
        <v/>
      </c>
      <c r="D6764" s="62" t="str">
        <f>IFERROR(INDEX('alimentação - Tabela 7.1'!$36:$36,
MATCH(TEXT('Tabela 7.1'!$A6764,"mmmm/aaaa"),'alimentação - Tabela 7.1'!$5:$5,0)+1), "")</f>
        <v/>
      </c>
      <c r="E6764" s="62" t="str">
        <f>IFERROR(INDEX('alimentação - Tabela 7.1'!$36:$36,
MATCH(TEXT('Tabela 7.1'!$A6764,"mmmm/aaaa"),'alimentação - Tabela 7.1'!$5:$5,0)+2), "")</f>
        <v/>
      </c>
      <c r="F6764" s="62" t="str">
        <f>IFERROR(INDEX('alimentação - Tabela 7.1'!$36:$36,
MATCH(TEXT('Tabela 7.1'!$A6764,"mmmm/aaaa"),'alimentação - Tabela 7.1'!$5:$5,0)+3), "")</f>
        <v/>
      </c>
      <c r="G6764" s="95" t="str">
        <f>IFERROR(INDEX('alimentação - Tabela 7.1'!$36:$36,
MATCH(TEXT('Tabela 7.1'!$A6764,"mmmm/aaaa"),'alimentação - Tabela 7.1'!$5:$5,0)+4), "")</f>
        <v/>
      </c>
    </row>
    <row r="6765" spans="1:7" x14ac:dyDescent="0.25">
      <c r="A6765" s="59" t="str">
        <f>IF(
   SUMPRODUCT(--('alimentação - Tabela 7.1'!$5:$5=TEXT(DATE(2020,INT((ROW(A6763)-1)/33)+1,1),"mmmm/aaaa"))) &gt; 0,
   TEXT(DATE(2020,INT((ROW(A6763)-1)/33)+1,1),"mmm/aa"),
   ""
)</f>
        <v/>
      </c>
      <c r="B6765" s="61" t="str">
        <f>IF(A6765&lt;&gt;"", 'alimentação - Tabela 7.1'!$B$37, "" )</f>
        <v/>
      </c>
      <c r="C6765" s="62" t="str">
        <f>IFERROR(INDEX('alimentação - Tabela 7.1'!$37:$37,
MATCH(TEXT('Tabela 7.1'!A6765,"mmmm/aaaa"),'alimentação - Tabela 7.1'!$5:$5,0)), "")</f>
        <v/>
      </c>
      <c r="D6765" s="62" t="str">
        <f>IFERROR(INDEX('alimentação - Tabela 7.1'!$37:$37,
MATCH(TEXT('Tabela 7.1'!$A6765,"mmmm/aaaa"),'alimentação - Tabela 7.1'!$5:$5,0)+1), "")</f>
        <v/>
      </c>
      <c r="E6765" s="62" t="str">
        <f>IFERROR(INDEX('alimentação - Tabela 7.1'!$37:$37,
MATCH(TEXT('Tabela 7.1'!$A6765,"mmmm/aaaa"),'alimentação - Tabela 7.1'!$5:$5,0)+2), "")</f>
        <v/>
      </c>
      <c r="F6765" s="62" t="str">
        <f>IFERROR(INDEX('alimentação - Tabela 7.1'!$37:$37,
MATCH(TEXT('Tabela 7.1'!$A6765,"mmmm/aaaa"),'alimentação - Tabela 7.1'!$5:$5,0)+3), "")</f>
        <v/>
      </c>
      <c r="G6765" s="95" t="str">
        <f>IFERROR(INDEX('alimentação - Tabela 7.1'!$37:$37,
MATCH(TEXT('Tabela 7.1'!$A6765,"mmmm/aaaa"),'alimentação - Tabela 7.1'!$5:$5,0)+4), "")</f>
        <v/>
      </c>
    </row>
    <row r="6766" spans="1:7" x14ac:dyDescent="0.25">
      <c r="A6766" s="59" t="str">
        <f>IF(
   SUMPRODUCT(--('alimentação - Tabela 7.1'!$5:$5=TEXT(DATE(2020,INT((ROW(A6764)-1)/33)+1,1),"mmmm/aaaa"))) &gt; 0,
   TEXT(DATE(2020,INT((ROW(A6764)-1)/33)+1,1),"mmm/aa"),
   ""
)</f>
        <v/>
      </c>
      <c r="B6766" s="61" t="str">
        <f>IF(A6766&lt;&gt;"", 'alimentação - Tabela 7.1'!$B$38, "" )</f>
        <v/>
      </c>
      <c r="C6766" s="62" t="str">
        <f>IFERROR(INDEX('alimentação - Tabela 7.1'!$38:$38,
MATCH(TEXT('Tabela 7.1'!A6766,"mmmm/aaaa"),'alimentação - Tabela 7.1'!$5:$5,0)), "")</f>
        <v/>
      </c>
      <c r="D6766" s="62" t="str">
        <f>IFERROR(INDEX('alimentação - Tabela 7.1'!$38:$38,
MATCH(TEXT('Tabela 7.1'!$A6766,"mmmm/aaaa"),'alimentação - Tabela 7.1'!$5:$5,0)+1), "")</f>
        <v/>
      </c>
      <c r="E6766" s="62" t="str">
        <f>IFERROR(INDEX('alimentação - Tabela 7.1'!$38:$38,
MATCH(TEXT('Tabela 7.1'!$A6766,"mmmm/aaaa"),'alimentação - Tabela 7.1'!$5:$5,0)+2), "")</f>
        <v/>
      </c>
      <c r="F6766" s="62" t="str">
        <f>IFERROR(INDEX('alimentação - Tabela 7.1'!$38:$38,
MATCH(TEXT('Tabela 7.1'!$A6766,"mmmm/aaaa"),'alimentação - Tabela 7.1'!$5:$5,0)+3), "")</f>
        <v/>
      </c>
      <c r="G6766" s="95" t="str">
        <f>IFERROR(INDEX('alimentação - Tabela 7.1'!$38:$38,
MATCH(TEXT('Tabela 7.1'!$A6766,"mmmm/aaaa"),'alimentação - Tabela 7.1'!$5:$5,0)+4), "")</f>
        <v/>
      </c>
    </row>
    <row r="6767" spans="1:7" x14ac:dyDescent="0.25">
      <c r="A6767" s="59" t="str">
        <f>IF(
   SUMPRODUCT(--('alimentação - Tabela 7.1'!$5:$5=TEXT(DATE(2020,INT((ROW(A6765)-1)/33)+1,1),"mmmm/aaaa"))) &gt; 0,
   TEXT(DATE(2020,INT((ROW(A6765)-1)/33)+1,1),"mmm/aa"),
   ""
)</f>
        <v/>
      </c>
      <c r="B6767" s="61" t="str">
        <f>IF(A6767&lt;&gt;"", 'alimentação - Tabela 7.1'!$B$39, "" )</f>
        <v/>
      </c>
      <c r="C6767" s="62" t="str">
        <f>IFERROR(INDEX('alimentação - Tabela 7.1'!$39:$39,
MATCH(TEXT('Tabela 7.1'!A6767,"mmmm/aaaa"),'alimentação - Tabela 7.1'!$5:$5,0)), "")</f>
        <v/>
      </c>
      <c r="D6767" s="62" t="str">
        <f>IFERROR(INDEX('alimentação - Tabela 7.1'!$39:$39,
MATCH(TEXT('Tabela 7.1'!$A6767,"mmmm/aaaa"),'alimentação - Tabela 7.1'!$5:$5,0)+1), "")</f>
        <v/>
      </c>
      <c r="E6767" s="62" t="str">
        <f>IFERROR(INDEX('alimentação - Tabela 7.1'!$39:$39,
MATCH(TEXT('Tabela 7.1'!$A6767,"mmmm/aaaa"),'alimentação - Tabela 7.1'!$5:$5,0)+2), "")</f>
        <v/>
      </c>
      <c r="F6767" s="62" t="str">
        <f>IFERROR(INDEX('alimentação - Tabela 7.1'!$39:$39,
MATCH(TEXT('Tabela 7.1'!$A6767,"mmmm/aaaa"),'alimentação - Tabela 7.1'!$5:$5,0)+3), "")</f>
        <v/>
      </c>
      <c r="G6767" s="95" t="str">
        <f>IFERROR(INDEX('alimentação - Tabela 7.1'!$39:$39,
MATCH(TEXT('Tabela 7.1'!$A6767,"mmmm/aaaa"),'alimentação - Tabela 7.1'!$5:$5,0)+4), "")</f>
        <v/>
      </c>
    </row>
    <row r="6768" spans="1:7" x14ac:dyDescent="0.25">
      <c r="A6768" s="59" t="str">
        <f>IF(
   SUMPRODUCT(--('alimentação - Tabela 7.1'!$5:$5=TEXT(DATE(2020,INT((ROW(A6766)-1)/33)+1,1),"mmmm/aaaa"))) &gt; 0,
   TEXT(DATE(2020,INT((ROW(A6766)-1)/33)+1,1),"mmm/aa"),
   ""
)</f>
        <v/>
      </c>
      <c r="B6768" s="61" t="str">
        <f>IF(A6768&lt;&gt;"", 'alimentação - Tabela 7.1'!$B$7, "" )</f>
        <v/>
      </c>
      <c r="C6768" s="62" t="str">
        <f>IFERROR(INDEX('alimentação - Tabela 7.1'!$7:$7,
MATCH(TEXT('Tabela 7.1'!A6768,"mmmm/aaaa"),'alimentação - Tabela 7.1'!$5:$5,0)), "")</f>
        <v/>
      </c>
      <c r="D6768" s="62" t="str">
        <f>IFERROR(INDEX('alimentação - Tabela 7.1'!$7:$7,
MATCH(TEXT('Tabela 7.1'!$A6768,"mmmm/aaaa"),'alimentação - Tabela 7.1'!$5:$5,0)+1), "")</f>
        <v/>
      </c>
      <c r="E6768" s="62" t="str">
        <f>IFERROR(INDEX('alimentação - Tabela 7.1'!$7:$7,
MATCH(TEXT('Tabela 7.1'!$A6768,"mmmm/aaaa"),'alimentação - Tabela 7.1'!$5:$5,0)+2), "")</f>
        <v/>
      </c>
      <c r="F6768" s="62" t="str">
        <f>IFERROR(INDEX('alimentação - Tabela 7.1'!$7:$7,
MATCH(TEXT('Tabela 7.1'!$A6768,"mmmm/aaaa"),'alimentação - Tabela 7.1'!$5:$5,0)+3), "")</f>
        <v/>
      </c>
      <c r="G6768" s="95" t="str">
        <f>IFERROR(INDEX('alimentação - Tabela 7.1'!$7:$7,
MATCH(TEXT('Tabela 7.1'!$A6768,"mmmm/aaaa"),'alimentação - Tabela 7.1'!$5:$5,0)+4), "")</f>
        <v/>
      </c>
    </row>
    <row r="6769" spans="1:7" x14ac:dyDescent="0.25">
      <c r="A6769" s="59" t="str">
        <f>IF(
   SUMPRODUCT(--('alimentação - Tabela 7.1'!$5:$5=TEXT(DATE(2020,INT((ROW(A6767)-1)/33)+1,1),"mmmm/aaaa"))) &gt; 0,
   TEXT(DATE(2020,INT((ROW(A6767)-1)/33)+1,1),"mmm/aa"),
   ""
)</f>
        <v/>
      </c>
      <c r="B6769" s="61" t="str">
        <f>IF(A6769&lt;&gt;"", 'alimentação - Tabela 7.1'!$B$8, "" )</f>
        <v/>
      </c>
      <c r="C6769" s="62" t="str">
        <f>IFERROR(INDEX('alimentação - Tabela 7.1'!$8:$8,
MATCH(TEXT('Tabela 7.1'!A6769,"mmmm/aaaa"),'alimentação - Tabela 7.1'!$5:$5,0)), "")</f>
        <v/>
      </c>
      <c r="D6769" s="62" t="str">
        <f>IFERROR(INDEX('alimentação - Tabela 7.1'!$8:$8,
MATCH(TEXT('Tabela 7.1'!$A6769,"mmmm/aaaa"),'alimentação - Tabela 7.1'!$5:$5,0)+1), "")</f>
        <v/>
      </c>
      <c r="E6769" s="62" t="str">
        <f>IFERROR(INDEX('alimentação - Tabela 7.1'!$8:$8,
MATCH(TEXT('Tabela 7.1'!$A6769,"mmmm/aaaa"),'alimentação - Tabela 7.1'!$5:$5,0)+2), "")</f>
        <v/>
      </c>
      <c r="F6769" s="62" t="str">
        <f>IFERROR(INDEX('alimentação - Tabela 7.1'!$8:$8,
MATCH(TEXT('Tabela 7.1'!$A6769,"mmmm/aaaa"),'alimentação - Tabela 7.1'!$5:$5,0)+3), "")</f>
        <v/>
      </c>
      <c r="G6769" s="95" t="str">
        <f>IFERROR(INDEX('alimentação - Tabela 7.1'!$8:$8,
MATCH(TEXT('Tabela 7.1'!$A6769,"mmmm/aaaa"),'alimentação - Tabela 7.1'!$5:$5,0)+4), "")</f>
        <v/>
      </c>
    </row>
    <row r="6770" spans="1:7" x14ac:dyDescent="0.25">
      <c r="A6770" s="59" t="str">
        <f>IF(
   SUMPRODUCT(--('alimentação - Tabela 7.1'!$5:$5=TEXT(DATE(2020,INT((ROW(A6768)-1)/33)+1,1),"mmmm/aaaa"))) &gt; 0,
   TEXT(DATE(2020,INT((ROW(A6768)-1)/33)+1,1),"mmm/aa"),
   ""
)</f>
        <v/>
      </c>
      <c r="B6770" s="61" t="str">
        <f>IF(A6770&lt;&gt;"", 'alimentação - Tabela 7.1'!$B$9, "" )</f>
        <v/>
      </c>
      <c r="C6770" s="62" t="str">
        <f>IFERROR(INDEX('alimentação - Tabela 7.1'!$9:$9,
MATCH(TEXT('Tabela 7.1'!A6770,"mmmm/aaaa"),'alimentação - Tabela 7.1'!$5:$5,0)), "")</f>
        <v/>
      </c>
      <c r="D6770" s="62" t="str">
        <f>IFERROR(INDEX('alimentação - Tabela 7.1'!$9:$9,
MATCH(TEXT('Tabela 7.1'!$A6770,"mmmm/aaaa"),'alimentação - Tabela 7.1'!$5:$5,0)+1), "")</f>
        <v/>
      </c>
      <c r="E6770" s="62" t="str">
        <f>IFERROR(INDEX('alimentação - Tabela 7.1'!$9:$9,
MATCH(TEXT('Tabela 7.1'!$A6770,"mmmm/aaaa"),'alimentação - Tabela 7.1'!$5:$5,0)+2), "")</f>
        <v/>
      </c>
      <c r="F6770" s="62" t="str">
        <f>IFERROR(INDEX('alimentação - Tabela 7.1'!$9:$9,
MATCH(TEXT('Tabela 7.1'!$A6770,"mmmm/aaaa"),'alimentação - Tabela 7.1'!$5:$5,0)+3), "")</f>
        <v/>
      </c>
      <c r="G6770" s="95" t="str">
        <f>IFERROR(INDEX('alimentação - Tabela 7.1'!$9:$9,
MATCH(TEXT('Tabela 7.1'!$A6770,"mmmm/aaaa"),'alimentação - Tabela 7.1'!$5:$5,0)+4), "")</f>
        <v/>
      </c>
    </row>
    <row r="6771" spans="1:7" x14ac:dyDescent="0.25">
      <c r="A6771" s="59" t="str">
        <f>IF(
   SUMPRODUCT(--('alimentação - Tabela 7.1'!$5:$5=TEXT(DATE(2020,INT((ROW(A6769)-1)/33)+1,1),"mmmm/aaaa"))) &gt; 0,
   TEXT(DATE(2020,INT((ROW(A6769)-1)/33)+1,1),"mmm/aa"),
   ""
)</f>
        <v/>
      </c>
      <c r="B6771" s="61" t="str">
        <f>IF(A6771&lt;&gt;"", 'alimentação - Tabela 7.1'!$B$10, "" )</f>
        <v/>
      </c>
      <c r="C6771" s="62" t="str">
        <f>IFERROR(INDEX('alimentação - Tabela 7.1'!$10:$10,
MATCH(TEXT('Tabela 7.1'!A6771,"mmmm/aaaa"),'alimentação - Tabela 7.1'!$5:$5,0)), "")</f>
        <v/>
      </c>
      <c r="D6771" s="62" t="str">
        <f>IFERROR(INDEX('alimentação - Tabela 7.1'!$10:$10,
MATCH(TEXT('Tabela 7.1'!$A6771,"mmmm/aaaa"),'alimentação - Tabela 7.1'!$5:$5,0)+1), "")</f>
        <v/>
      </c>
      <c r="E6771" s="62" t="str">
        <f>IFERROR(INDEX('alimentação - Tabela 7.1'!$10:$10,
MATCH(TEXT('Tabela 7.1'!$A6771,"mmmm/aaaa"),'alimentação - Tabela 7.1'!$5:$5,0)+2), "")</f>
        <v/>
      </c>
      <c r="F6771" s="62" t="str">
        <f>IFERROR(INDEX('alimentação - Tabela 7.1'!$10:$10,
MATCH(TEXT('Tabela 7.1'!$A6771,"mmmm/aaaa"),'alimentação - Tabela 7.1'!$5:$5,0)+3), "")</f>
        <v/>
      </c>
      <c r="G6771" s="95" t="str">
        <f>IFERROR(INDEX('alimentação - Tabela 7.1'!$10:$10,
MATCH(TEXT('Tabela 7.1'!$A6771,"mmmm/aaaa"),'alimentação - Tabela 7.1'!$5:$5,0)+4), "")</f>
        <v/>
      </c>
    </row>
    <row r="6772" spans="1:7" x14ac:dyDescent="0.25">
      <c r="A6772" s="59" t="str">
        <f>IF(
   SUMPRODUCT(--('alimentação - Tabela 7.1'!$5:$5=TEXT(DATE(2020,INT((ROW(A6770)-1)/33)+1,1),"mmmm/aaaa"))) &gt; 0,
   TEXT(DATE(2020,INT((ROW(A6770)-1)/33)+1,1),"mmm/aa"),
   ""
)</f>
        <v/>
      </c>
      <c r="B6772" s="61" t="str">
        <f>IF(A6772&lt;&gt;"", 'alimentação - Tabela 7.1'!$B$11, "" )</f>
        <v/>
      </c>
      <c r="C6772" s="62" t="str">
        <f>IFERROR(INDEX('alimentação - Tabela 7.1'!$11:$11,
MATCH(TEXT('Tabela 7.1'!A6772,"mmmm/aaaa"),'alimentação - Tabela 7.1'!$5:$5,0)), "")</f>
        <v/>
      </c>
      <c r="D6772" s="62" t="str">
        <f>IFERROR(INDEX('alimentação - Tabela 7.1'!$11:$11,
MATCH(TEXT('Tabela 7.1'!$A6772,"mmmm/aaaa"),'alimentação - Tabela 7.1'!$5:$5,0)+1), "")</f>
        <v/>
      </c>
      <c r="E6772" s="62" t="str">
        <f>IFERROR(INDEX('alimentação - Tabela 7.1'!$11:$11,
MATCH(TEXT('Tabela 7.1'!$A6772,"mmmm/aaaa"),'alimentação - Tabela 7.1'!$5:$5,0)+2), "")</f>
        <v/>
      </c>
      <c r="F6772" s="62" t="str">
        <f>IFERROR(INDEX('alimentação - Tabela 7.1'!$11:$11,
MATCH(TEXT('Tabela 7.1'!$A6772,"mmmm/aaaa"),'alimentação - Tabela 7.1'!$5:$5,0)+3), "")</f>
        <v/>
      </c>
      <c r="G6772" s="95" t="str">
        <f>IFERROR(INDEX('alimentação - Tabela 7.1'!$11:$11,
MATCH(TEXT('Tabela 7.1'!$A6772,"mmmm/aaaa"),'alimentação - Tabela 7.1'!$5:$5,0)+4), "")</f>
        <v/>
      </c>
    </row>
    <row r="6773" spans="1:7" x14ac:dyDescent="0.25">
      <c r="A6773" s="59" t="str">
        <f>IF(
   SUMPRODUCT(--('alimentação - Tabela 7.1'!$5:$5=TEXT(DATE(2020,INT((ROW(A6771)-1)/33)+1,1),"mmmm/aaaa"))) &gt; 0,
   TEXT(DATE(2020,INT((ROW(A6771)-1)/33)+1,1),"mmm/aa"),
   ""
)</f>
        <v/>
      </c>
      <c r="B6773" s="61" t="str">
        <f>IF(A6773&lt;&gt;"", 'alimentação - Tabela 7.1'!$B$12, "" )</f>
        <v/>
      </c>
      <c r="C6773" s="62" t="str">
        <f>IFERROR(INDEX('alimentação - Tabela 7.1'!$12:$12,
MATCH(TEXT('Tabela 7.1'!A6773,"mmmm/aaaa"),'alimentação - Tabela 7.1'!$5:$5,0)), "")</f>
        <v/>
      </c>
      <c r="D6773" s="62" t="str">
        <f>IFERROR(INDEX('alimentação - Tabela 7.1'!$12:$12,
MATCH(TEXT('Tabela 7.1'!$A6773,"mmmm/aaaa"),'alimentação - Tabela 7.1'!$5:$5,0)+1), "")</f>
        <v/>
      </c>
      <c r="E6773" s="62" t="str">
        <f>IFERROR(INDEX('alimentação - Tabela 7.1'!$12:$12,
MATCH(TEXT('Tabela 7.1'!$A6773,"mmmm/aaaa"),'alimentação - Tabela 7.1'!$5:$5,0)+2), "")</f>
        <v/>
      </c>
      <c r="F6773" s="62" t="str">
        <f>IFERROR(INDEX('alimentação - Tabela 7.1'!$12:$12,
MATCH(TEXT('Tabela 7.1'!$A6773,"mmmm/aaaa"),'alimentação - Tabela 7.1'!$5:$5,0)+3), "")</f>
        <v/>
      </c>
      <c r="G6773" s="95" t="str">
        <f>IFERROR(INDEX('alimentação - Tabela 7.1'!$12:$12,
MATCH(TEXT('Tabela 7.1'!$A6773,"mmmm/aaaa"),'alimentação - Tabela 7.1'!$5:$5,0)+4), "")</f>
        <v/>
      </c>
    </row>
    <row r="6774" spans="1:7" x14ac:dyDescent="0.25">
      <c r="A6774" s="59" t="str">
        <f>IF(
   SUMPRODUCT(--('alimentação - Tabela 7.1'!$5:$5=TEXT(DATE(2020,INT((ROW(A6772)-1)/33)+1,1),"mmmm/aaaa"))) &gt; 0,
   TEXT(DATE(2020,INT((ROW(A6772)-1)/33)+1,1),"mmm/aa"),
   ""
)</f>
        <v/>
      </c>
      <c r="B6774" s="61" t="str">
        <f>IF(A6774&lt;&gt;"", 'alimentação - Tabela 7.1'!$B$13, "" )</f>
        <v/>
      </c>
      <c r="C6774" s="62" t="str">
        <f>IFERROR(INDEX('alimentação - Tabela 7.1'!$13:$13,
MATCH(TEXT('Tabela 7.1'!A6774,"mmmm/aaaa"),'alimentação - Tabela 7.1'!$5:$5,0)), "")</f>
        <v/>
      </c>
      <c r="D6774" s="62" t="str">
        <f>IFERROR(INDEX('alimentação - Tabela 7.1'!$13:$13,
MATCH(TEXT('Tabela 7.1'!$A6774,"mmmm/aaaa"),'alimentação - Tabela 7.1'!$5:$5,0)+1), "")</f>
        <v/>
      </c>
      <c r="E6774" s="62" t="str">
        <f>IFERROR(INDEX('alimentação - Tabela 7.1'!$13:$13,
MATCH(TEXT('Tabela 7.1'!$A6774,"mmmm/aaaa"),'alimentação - Tabela 7.1'!$5:$5,0)+2), "")</f>
        <v/>
      </c>
      <c r="F6774" s="62" t="str">
        <f>IFERROR(INDEX('alimentação - Tabela 7.1'!$13:$13,
MATCH(TEXT('Tabela 7.1'!$A6774,"mmmm/aaaa"),'alimentação - Tabela 7.1'!$5:$5,0)+3), "")</f>
        <v/>
      </c>
      <c r="G6774" s="95" t="str">
        <f>IFERROR(INDEX('alimentação - Tabela 7.1'!$13:$13,
MATCH(TEXT('Tabela 7.1'!$A6774,"mmmm/aaaa"),'alimentação - Tabela 7.1'!$5:$5,0)+4), "")</f>
        <v/>
      </c>
    </row>
    <row r="6775" spans="1:7" x14ac:dyDescent="0.25">
      <c r="A6775" s="59" t="str">
        <f>IF(
   SUMPRODUCT(--('alimentação - Tabela 7.1'!$5:$5=TEXT(DATE(2020,INT((ROW(A6773)-1)/33)+1,1),"mmmm/aaaa"))) &gt; 0,
   TEXT(DATE(2020,INT((ROW(A6773)-1)/33)+1,1),"mmm/aa"),
   ""
)</f>
        <v/>
      </c>
      <c r="B6775" s="61" t="str">
        <f>IF(A6775&lt;&gt;"", 'alimentação - Tabela 7.1'!$B$14, "" )</f>
        <v/>
      </c>
      <c r="C6775" s="62" t="str">
        <f>IFERROR(INDEX('alimentação - Tabela 7.1'!$14:$14,
MATCH(TEXT('Tabela 7.1'!A6775,"mmmm/aaaa"),'alimentação - Tabela 7.1'!$5:$5,0)), "")</f>
        <v/>
      </c>
      <c r="D6775" s="62" t="str">
        <f>IFERROR(INDEX('alimentação - Tabela 7.1'!$14:$14,
MATCH(TEXT('Tabela 7.1'!$A6775,"mmmm/aaaa"),'alimentação - Tabela 7.1'!$5:$5,0)+1), "")</f>
        <v/>
      </c>
      <c r="E6775" s="62" t="str">
        <f>IFERROR(INDEX('alimentação - Tabela 7.1'!$14:$14,
MATCH(TEXT('Tabela 7.1'!$A6775,"mmmm/aaaa"),'alimentação - Tabela 7.1'!$5:$5,0)+2), "")</f>
        <v/>
      </c>
      <c r="F6775" s="62" t="str">
        <f>IFERROR(INDEX('alimentação - Tabela 7.1'!$14:$14,
MATCH(TEXT('Tabela 7.1'!$A6775,"mmmm/aaaa"),'alimentação - Tabela 7.1'!$5:$5,0)+3), "")</f>
        <v/>
      </c>
      <c r="G6775" s="95" t="str">
        <f>IFERROR(INDEX('alimentação - Tabela 7.1'!$14:$14,
MATCH(TEXT('Tabela 7.1'!$A6775,"mmmm/aaaa"),'alimentação - Tabela 7.1'!$5:$5,0)+4), "")</f>
        <v/>
      </c>
    </row>
    <row r="6776" spans="1:7" x14ac:dyDescent="0.25">
      <c r="A6776" s="59" t="str">
        <f>IF(
   SUMPRODUCT(--('alimentação - Tabela 7.1'!$5:$5=TEXT(DATE(2020,INT((ROW(A6774)-1)/33)+1,1),"mmmm/aaaa"))) &gt; 0,
   TEXT(DATE(2020,INT((ROW(A6774)-1)/33)+1,1),"mmm/aa"),
   ""
)</f>
        <v/>
      </c>
      <c r="B6776" s="61" t="str">
        <f>IF(A6776&lt;&gt;"", 'alimentação - Tabela 7.1'!$B$15, "" )</f>
        <v/>
      </c>
      <c r="C6776" s="62" t="str">
        <f>IFERROR(INDEX('alimentação - Tabela 7.1'!$15:$15,
MATCH(TEXT('Tabela 7.1'!A6776,"mmmm/aaaa"),'alimentação - Tabela 7.1'!$5:$5,0)), "")</f>
        <v/>
      </c>
      <c r="D6776" s="62" t="str">
        <f>IFERROR(INDEX('alimentação - Tabela 7.1'!$15:$15,
MATCH(TEXT('Tabela 7.1'!$A6776,"mmmm/aaaa"),'alimentação - Tabela 7.1'!$5:$5,0)+1), "")</f>
        <v/>
      </c>
      <c r="E6776" s="62" t="str">
        <f>IFERROR(INDEX('alimentação - Tabela 7.1'!$15:$15,
MATCH(TEXT('Tabela 7.1'!$A6776,"mmmm/aaaa"),'alimentação - Tabela 7.1'!$5:$5,0)+2), "")</f>
        <v/>
      </c>
      <c r="F6776" s="62" t="str">
        <f>IFERROR(INDEX('alimentação - Tabela 7.1'!$15:$15,
MATCH(TEXT('Tabela 7.1'!$A6776,"mmmm/aaaa"),'alimentação - Tabela 7.1'!$5:$5,0)+3), "")</f>
        <v/>
      </c>
      <c r="G6776" s="95" t="str">
        <f>IFERROR(INDEX('alimentação - Tabela 7.1'!$15:$15,
MATCH(TEXT('Tabela 7.1'!$A6776,"mmmm/aaaa"),'alimentação - Tabela 7.1'!$5:$5,0)+4), "")</f>
        <v/>
      </c>
    </row>
    <row r="6777" spans="1:7" x14ac:dyDescent="0.25">
      <c r="A6777" s="59" t="str">
        <f>IF(
   SUMPRODUCT(--('alimentação - Tabela 7.1'!$5:$5=TEXT(DATE(2020,INT((ROW(A6775)-1)/33)+1,1),"mmmm/aaaa"))) &gt; 0,
   TEXT(DATE(2020,INT((ROW(A6775)-1)/33)+1,1),"mmm/aa"),
   ""
)</f>
        <v/>
      </c>
      <c r="B6777" s="61" t="str">
        <f>IF(A6777&lt;&gt;"", 'alimentação - Tabela 7.1'!$B$16, "" )</f>
        <v/>
      </c>
      <c r="C6777" s="62" t="str">
        <f>IFERROR(INDEX('alimentação - Tabela 7.1'!$16:$16,
MATCH(TEXT('Tabela 7.1'!A6777,"mmmm/aaaa"),'alimentação - Tabela 7.1'!$5:$5,0)), "")</f>
        <v/>
      </c>
      <c r="D6777" s="62" t="str">
        <f>IFERROR(INDEX('alimentação - Tabela 7.1'!$16:$16,
MATCH(TEXT('Tabela 7.1'!$A6777,"mmmm/aaaa"),'alimentação - Tabela 7.1'!$5:$5,0)+1), "")</f>
        <v/>
      </c>
      <c r="E6777" s="62" t="str">
        <f>IFERROR(INDEX('alimentação - Tabela 7.1'!$16:$16,
MATCH(TEXT('Tabela 7.1'!$A6777,"mmmm/aaaa"),'alimentação - Tabela 7.1'!$5:$5,0)+2), "")</f>
        <v/>
      </c>
      <c r="F6777" s="62" t="str">
        <f>IFERROR(INDEX('alimentação - Tabela 7.1'!$16:$16,
MATCH(TEXT('Tabela 7.1'!$A6777,"mmmm/aaaa"),'alimentação - Tabela 7.1'!$5:$5,0)+3), "")</f>
        <v/>
      </c>
      <c r="G6777" s="95" t="str">
        <f>IFERROR(INDEX('alimentação - Tabela 7.1'!$16:$16,
MATCH(TEXT('Tabela 7.1'!$A6777,"mmmm/aaaa"),'alimentação - Tabela 7.1'!$5:$5,0)+4), "")</f>
        <v/>
      </c>
    </row>
    <row r="6778" spans="1:7" x14ac:dyDescent="0.25">
      <c r="A6778" s="59" t="str">
        <f>IF(
   SUMPRODUCT(--('alimentação - Tabela 7.1'!$5:$5=TEXT(DATE(2020,INT((ROW(A6776)-1)/33)+1,1),"mmmm/aaaa"))) &gt; 0,
   TEXT(DATE(2020,INT((ROW(A6776)-1)/33)+1,1),"mmm/aa"),
   ""
)</f>
        <v/>
      </c>
      <c r="B6778" s="61" t="str">
        <f>IF(A6778&lt;&gt;"", 'alimentação - Tabela 7.1'!$B$17, "" )</f>
        <v/>
      </c>
      <c r="C6778" s="62" t="str">
        <f>IFERROR(INDEX('alimentação - Tabela 7.1'!$17:$17,
MATCH(TEXT('Tabela 7.1'!A6778,"mmmm/aaaa"),'alimentação - Tabela 7.1'!$5:$5,0)), "")</f>
        <v/>
      </c>
      <c r="D6778" s="62" t="str">
        <f>IFERROR(INDEX('alimentação - Tabela 7.1'!$17:$17,
MATCH(TEXT('Tabela 7.1'!$A6778,"mmmm/aaaa"),'alimentação - Tabela 7.1'!$5:$5,0)+1), "")</f>
        <v/>
      </c>
      <c r="E6778" s="62" t="str">
        <f>IFERROR(INDEX('alimentação - Tabela 7.1'!$17:$17,
MATCH(TEXT('Tabela 7.1'!$A6778,"mmmm/aaaa"),'alimentação - Tabela 7.1'!$5:$5,0)+2), "")</f>
        <v/>
      </c>
      <c r="F6778" s="62" t="str">
        <f>IFERROR(INDEX('alimentação - Tabela 7.1'!$17:$17,
MATCH(TEXT('Tabela 7.1'!$A6778,"mmmm/aaaa"),'alimentação - Tabela 7.1'!$5:$5,0)+3), "")</f>
        <v/>
      </c>
      <c r="G6778" s="95" t="str">
        <f>IFERROR(INDEX('alimentação - Tabela 7.1'!$17:$17,
MATCH(TEXT('Tabela 7.1'!$A6778,"mmmm/aaaa"),'alimentação - Tabela 7.1'!$5:$5,0)+4), "")</f>
        <v/>
      </c>
    </row>
    <row r="6779" spans="1:7" x14ac:dyDescent="0.25">
      <c r="A6779" s="59" t="str">
        <f>IF(
   SUMPRODUCT(--('alimentação - Tabela 7.1'!$5:$5=TEXT(DATE(2020,INT((ROW(A6777)-1)/33)+1,1),"mmmm/aaaa"))) &gt; 0,
   TEXT(DATE(2020,INT((ROW(A6777)-1)/33)+1,1),"mmm/aa"),
   ""
)</f>
        <v/>
      </c>
      <c r="B6779" s="61" t="str">
        <f>IF(A6779&lt;&gt;"", 'alimentação - Tabela 7.1'!$B$18, "" )</f>
        <v/>
      </c>
      <c r="C6779" s="62" t="str">
        <f>IFERROR(INDEX('alimentação - Tabela 7.1'!$18:$18,
MATCH(TEXT('Tabela 7.1'!A6779,"mmmm/aaaa"),'alimentação - Tabela 7.1'!$5:$5,0)), "")</f>
        <v/>
      </c>
      <c r="D6779" s="62" t="str">
        <f>IFERROR(INDEX('alimentação - Tabela 7.1'!$18:$18,
MATCH(TEXT('Tabela 7.1'!$A6779,"mmmm/aaaa"),'alimentação - Tabela 7.1'!$5:$5,0)+1), "")</f>
        <v/>
      </c>
      <c r="E6779" s="62" t="str">
        <f>IFERROR(INDEX('alimentação - Tabela 7.1'!$18:$18,
MATCH(TEXT('Tabela 7.1'!$A6779,"mmmm/aaaa"),'alimentação - Tabela 7.1'!$5:$5,0)+2), "")</f>
        <v/>
      </c>
      <c r="F6779" s="62" t="str">
        <f>IFERROR(INDEX('alimentação - Tabela 7.1'!$18:$18,
MATCH(TEXT('Tabela 7.1'!$A6779,"mmmm/aaaa"),'alimentação - Tabela 7.1'!$5:$5,0)+3), "")</f>
        <v/>
      </c>
      <c r="G6779" s="95" t="str">
        <f>IFERROR(INDEX('alimentação - Tabela 7.1'!$18:$18,
MATCH(TEXT('Tabela 7.1'!$A6779,"mmmm/aaaa"),'alimentação - Tabela 7.1'!$5:$5,0)+4), "")</f>
        <v/>
      </c>
    </row>
    <row r="6780" spans="1:7" x14ac:dyDescent="0.25">
      <c r="A6780" s="59" t="str">
        <f>IF(
   SUMPRODUCT(--('alimentação - Tabela 7.1'!$5:$5=TEXT(DATE(2020,INT((ROW(A6778)-1)/33)+1,1),"mmmm/aaaa"))) &gt; 0,
   TEXT(DATE(2020,INT((ROW(A6778)-1)/33)+1,1),"mmm/aa"),
   ""
)</f>
        <v/>
      </c>
      <c r="B6780" s="61" t="str">
        <f>IF(A6780&lt;&gt;"", 'alimentação - Tabela 7.1'!$B$19, "" )</f>
        <v/>
      </c>
      <c r="C6780" s="62" t="str">
        <f>IFERROR(INDEX('alimentação - Tabela 7.1'!$19:$19,
MATCH(TEXT('Tabela 7.1'!A6780,"mmmm/aaaa"),'alimentação - Tabela 7.1'!$5:$5,0)), "")</f>
        <v/>
      </c>
      <c r="D6780" s="62" t="str">
        <f>IFERROR(INDEX('alimentação - Tabela 7.1'!$19:$19,
MATCH(TEXT('Tabela 7.1'!$A6780,"mmmm/aaaa"),'alimentação - Tabela 7.1'!$5:$5,0)+1), "")</f>
        <v/>
      </c>
      <c r="E6780" s="62" t="str">
        <f>IFERROR(INDEX('alimentação - Tabela 7.1'!$19:$19,
MATCH(TEXT('Tabela 7.1'!$A6780,"mmmm/aaaa"),'alimentação - Tabela 7.1'!$5:$5,0)+2), "")</f>
        <v/>
      </c>
      <c r="F6780" s="62" t="str">
        <f>IFERROR(INDEX('alimentação - Tabela 7.1'!$19:$19,
MATCH(TEXT('Tabela 7.1'!$A6780,"mmmm/aaaa"),'alimentação - Tabela 7.1'!$5:$5,0)+3), "")</f>
        <v/>
      </c>
      <c r="G6780" s="95" t="str">
        <f>IFERROR(INDEX('alimentação - Tabela 7.1'!$19:$19,
MATCH(TEXT('Tabela 7.1'!$A6780,"mmmm/aaaa"),'alimentação - Tabela 7.1'!$5:$5,0)+4), "")</f>
        <v/>
      </c>
    </row>
    <row r="6781" spans="1:7" x14ac:dyDescent="0.25">
      <c r="A6781" s="59" t="str">
        <f>IF(
   SUMPRODUCT(--('alimentação - Tabela 7.1'!$5:$5=TEXT(DATE(2020,INT((ROW(A6779)-1)/33)+1,1),"mmmm/aaaa"))) &gt; 0,
   TEXT(DATE(2020,INT((ROW(A6779)-1)/33)+1,1),"mmm/aa"),
   ""
)</f>
        <v/>
      </c>
      <c r="B6781" s="61" t="str">
        <f>IF(A6781&lt;&gt;"", 'alimentação - Tabela 7.1'!$B$20, "" )</f>
        <v/>
      </c>
      <c r="C6781" s="62" t="str">
        <f>IFERROR(INDEX('alimentação - Tabela 7.1'!$20:$20,
MATCH(TEXT('Tabela 7.1'!A6781,"mmmm/aaaa"),'alimentação - Tabela 7.1'!$5:$5,0)), "")</f>
        <v/>
      </c>
      <c r="D6781" s="62" t="str">
        <f>IFERROR(INDEX('alimentação - Tabela 7.1'!$20:$20,
MATCH(TEXT('Tabela 7.1'!$A6781,"mmmm/aaaa"),'alimentação - Tabela 7.1'!$5:$5,0)+1), "")</f>
        <v/>
      </c>
      <c r="E6781" s="62" t="str">
        <f>IFERROR(INDEX('alimentação - Tabela 7.1'!$20:$20,
MATCH(TEXT('Tabela 7.1'!$A6781,"mmmm/aaaa"),'alimentação - Tabela 7.1'!$5:$5,0)+2), "")</f>
        <v/>
      </c>
      <c r="F6781" s="62" t="str">
        <f>IFERROR(INDEX('alimentação - Tabela 7.1'!$20:$20,
MATCH(TEXT('Tabela 7.1'!$A6781,"mmmm/aaaa"),'alimentação - Tabela 7.1'!$5:$5,0)+3), "")</f>
        <v/>
      </c>
      <c r="G6781" s="95" t="str">
        <f>IFERROR(INDEX('alimentação - Tabela 7.1'!$20:$20,
MATCH(TEXT('Tabela 7.1'!$A6781,"mmmm/aaaa"),'alimentação - Tabela 7.1'!$5:$5,0)+4), "")</f>
        <v/>
      </c>
    </row>
    <row r="6782" spans="1:7" x14ac:dyDescent="0.25">
      <c r="A6782" s="59" t="str">
        <f>IF(
   SUMPRODUCT(--('alimentação - Tabela 7.1'!$5:$5=TEXT(DATE(2020,INT((ROW(A6780)-1)/33)+1,1),"mmmm/aaaa"))) &gt; 0,
   TEXT(DATE(2020,INT((ROW(A6780)-1)/33)+1,1),"mmm/aa"),
   ""
)</f>
        <v/>
      </c>
      <c r="B6782" s="61" t="str">
        <f>IF(A6782&lt;&gt;"", 'alimentação - Tabela 7.1'!$B$21, "" )</f>
        <v/>
      </c>
      <c r="C6782" s="62" t="str">
        <f>IFERROR(INDEX('alimentação - Tabela 7.1'!$21:$21,
MATCH(TEXT('Tabela 7.1'!A6782,"mmmm/aaaa"),'alimentação - Tabela 7.1'!$5:$5,0)), "")</f>
        <v/>
      </c>
      <c r="D6782" s="62" t="str">
        <f>IFERROR(INDEX('alimentação - Tabela 7.1'!$21:$21,
MATCH(TEXT('Tabela 7.1'!$A6782,"mmmm/aaaa"),'alimentação - Tabela 7.1'!$5:$5,0)+1), "")</f>
        <v/>
      </c>
      <c r="E6782" s="62" t="str">
        <f>IFERROR(INDEX('alimentação - Tabela 7.1'!$21:$21,
MATCH(TEXT('Tabela 7.1'!$A6782,"mmmm/aaaa"),'alimentação - Tabela 7.1'!$5:$5,0)+2), "")</f>
        <v/>
      </c>
      <c r="F6782" s="62" t="str">
        <f>IFERROR(INDEX('alimentação - Tabela 7.1'!$21:$21,
MATCH(TEXT('Tabela 7.1'!$A6782,"mmmm/aaaa"),'alimentação - Tabela 7.1'!$5:$5,0)+3), "")</f>
        <v/>
      </c>
      <c r="G6782" s="95" t="str">
        <f>IFERROR(INDEX('alimentação - Tabela 7.1'!$21:$21,
MATCH(TEXT('Tabela 7.1'!$A6782,"mmmm/aaaa"),'alimentação - Tabela 7.1'!$5:$5,0)+4), "")</f>
        <v/>
      </c>
    </row>
    <row r="6783" spans="1:7" x14ac:dyDescent="0.25">
      <c r="A6783" s="59" t="str">
        <f>IF(
   SUMPRODUCT(--('alimentação - Tabela 7.1'!$5:$5=TEXT(DATE(2020,INT((ROW(A6781)-1)/33)+1,1),"mmmm/aaaa"))) &gt; 0,
   TEXT(DATE(2020,INT((ROW(A6781)-1)/33)+1,1),"mmm/aa"),
   ""
)</f>
        <v/>
      </c>
      <c r="B6783" s="61" t="str">
        <f>IF(A6783&lt;&gt;"", 'alimentação - Tabela 7.1'!$B$22, "" )</f>
        <v/>
      </c>
      <c r="C6783" s="62" t="str">
        <f>IFERROR(INDEX('alimentação - Tabela 7.1'!$22:$22,
MATCH(TEXT('Tabela 7.1'!A6783,"mmmm/aaaa"),'alimentação - Tabela 7.1'!$5:$5,0)), "")</f>
        <v/>
      </c>
      <c r="D6783" s="62" t="str">
        <f>IFERROR(INDEX('alimentação - Tabela 7.1'!$22:$22,
MATCH(TEXT('Tabela 7.1'!$A6783,"mmmm/aaaa"),'alimentação - Tabela 7.1'!$5:$5,0)+1), "")</f>
        <v/>
      </c>
      <c r="E6783" s="62" t="str">
        <f>IFERROR(INDEX('alimentação - Tabela 7.1'!$22:$22,
MATCH(TEXT('Tabela 7.1'!$A6783,"mmmm/aaaa"),'alimentação - Tabela 7.1'!$5:$5,0)+2), "")</f>
        <v/>
      </c>
      <c r="F6783" s="62" t="str">
        <f>IFERROR(INDEX('alimentação - Tabela 7.1'!$22:$22,
MATCH(TEXT('Tabela 7.1'!$A6783,"mmmm/aaaa"),'alimentação - Tabela 7.1'!$5:$5,0)+3), "")</f>
        <v/>
      </c>
      <c r="G6783" s="95" t="str">
        <f>IFERROR(INDEX('alimentação - Tabela 7.1'!$22:$22,
MATCH(TEXT('Tabela 7.1'!$A6783,"mmmm/aaaa"),'alimentação - Tabela 7.1'!$5:$5,0)+4), "")</f>
        <v/>
      </c>
    </row>
    <row r="6784" spans="1:7" x14ac:dyDescent="0.25">
      <c r="A6784" s="59" t="str">
        <f>IF(
   SUMPRODUCT(--('alimentação - Tabela 7.1'!$5:$5=TEXT(DATE(2020,INT((ROW(A6782)-1)/33)+1,1),"mmmm/aaaa"))) &gt; 0,
   TEXT(DATE(2020,INT((ROW(A6782)-1)/33)+1,1),"mmm/aa"),
   ""
)</f>
        <v/>
      </c>
      <c r="B6784" s="61" t="str">
        <f>IF(A6784&lt;&gt;"", 'alimentação - Tabela 7.1'!$B$23, "" )</f>
        <v/>
      </c>
      <c r="C6784" s="62" t="str">
        <f>IFERROR(INDEX('alimentação - Tabela 7.1'!$23:$23,
MATCH(TEXT('Tabela 7.1'!A6784,"mmmm/aaaa"),'alimentação - Tabela 7.1'!$5:$5,0)), "")</f>
        <v/>
      </c>
      <c r="D6784" s="62" t="str">
        <f>IFERROR(INDEX('alimentação - Tabela 7.1'!$23:$23,
MATCH(TEXT('Tabela 7.1'!$A6784,"mmmm/aaaa"),'alimentação - Tabela 7.1'!$5:$5,0)+1), "")</f>
        <v/>
      </c>
      <c r="E6784" s="62" t="str">
        <f>IFERROR(INDEX('alimentação - Tabela 7.1'!$23:$23,
MATCH(TEXT('Tabela 7.1'!$A6784,"mmmm/aaaa"),'alimentação - Tabela 7.1'!$5:$5,0)+2), "")</f>
        <v/>
      </c>
      <c r="F6784" s="62" t="str">
        <f>IFERROR(INDEX('alimentação - Tabela 7.1'!$23:$23,
MATCH(TEXT('Tabela 7.1'!$A6784,"mmmm/aaaa"),'alimentação - Tabela 7.1'!$5:$5,0)+3), "")</f>
        <v/>
      </c>
      <c r="G6784" s="95" t="str">
        <f>IFERROR(INDEX('alimentação - Tabela 7.1'!$23:$23,
MATCH(TEXT('Tabela 7.1'!$A6784,"mmmm/aaaa"),'alimentação - Tabela 7.1'!$5:$5,0)+4), "")</f>
        <v/>
      </c>
    </row>
    <row r="6785" spans="1:7" x14ac:dyDescent="0.25">
      <c r="A6785" s="59" t="str">
        <f>IF(
   SUMPRODUCT(--('alimentação - Tabela 7.1'!$5:$5=TEXT(DATE(2020,INT((ROW(A6783)-1)/33)+1,1),"mmmm/aaaa"))) &gt; 0,
   TEXT(DATE(2020,INT((ROW(A6783)-1)/33)+1,1),"mmm/aa"),
   ""
)</f>
        <v/>
      </c>
      <c r="B6785" s="61" t="str">
        <f>IF(A6785&lt;&gt;"", 'alimentação - Tabela 7.1'!$B$24, "" )</f>
        <v/>
      </c>
      <c r="C6785" s="62" t="str">
        <f>IFERROR(INDEX('alimentação - Tabela 7.1'!$24:$24,
MATCH(TEXT('Tabela 7.1'!A6785,"mmmm/aaaa"),'alimentação - Tabela 7.1'!$5:$5,0)), "")</f>
        <v/>
      </c>
      <c r="D6785" s="62" t="str">
        <f>IFERROR(INDEX('alimentação - Tabela 7.1'!$24:$24,
MATCH(TEXT('Tabela 7.1'!$A6785,"mmmm/aaaa"),'alimentação - Tabela 7.1'!$5:$5,0)+1), "")</f>
        <v/>
      </c>
      <c r="E6785" s="62" t="str">
        <f>IFERROR(INDEX('alimentação - Tabela 7.1'!$24:$24,
MATCH(TEXT('Tabela 7.1'!$A6785,"mmmm/aaaa"),'alimentação - Tabela 7.1'!$5:$5,0)+2), "")</f>
        <v/>
      </c>
      <c r="F6785" s="62" t="str">
        <f>IFERROR(INDEX('alimentação - Tabela 7.1'!$24:$24,
MATCH(TEXT('Tabela 7.1'!$A6785,"mmmm/aaaa"),'alimentação - Tabela 7.1'!$5:$5,0)+3), "")</f>
        <v/>
      </c>
      <c r="G6785" s="95" t="str">
        <f>IFERROR(INDEX('alimentação - Tabela 7.1'!$24:$24,
MATCH(TEXT('Tabela 7.1'!$A6785,"mmmm/aaaa"),'alimentação - Tabela 7.1'!$5:$5,0)+4), "")</f>
        <v/>
      </c>
    </row>
    <row r="6786" spans="1:7" x14ac:dyDescent="0.25">
      <c r="A6786" s="59" t="str">
        <f>IF(
   SUMPRODUCT(--('alimentação - Tabela 7.1'!$5:$5=TEXT(DATE(2020,INT((ROW(A6784)-1)/33)+1,1),"mmmm/aaaa"))) &gt; 0,
   TEXT(DATE(2020,INT((ROW(A6784)-1)/33)+1,1),"mmm/aa"),
   ""
)</f>
        <v/>
      </c>
      <c r="B6786" s="61" t="str">
        <f>IF(A6786&lt;&gt;"", 'alimentação - Tabela 7.1'!$B$25, "" )</f>
        <v/>
      </c>
      <c r="C6786" s="62" t="str">
        <f>IFERROR(INDEX('alimentação - Tabela 7.1'!$25:$25,
MATCH(TEXT('Tabela 7.1'!A6786,"mmmm/aaaa"),'alimentação - Tabela 7.1'!$5:$5,0)), "")</f>
        <v/>
      </c>
      <c r="D6786" s="62" t="str">
        <f>IFERROR(INDEX('alimentação - Tabela 7.1'!$25:$25,
MATCH(TEXT('Tabela 7.1'!$A6786,"mmmm/aaaa"),'alimentação - Tabela 7.1'!$5:$5,0)+1), "")</f>
        <v/>
      </c>
      <c r="E6786" s="62" t="str">
        <f>IFERROR(INDEX('alimentação - Tabela 7.1'!$25:$25,
MATCH(TEXT('Tabela 7.1'!$A6786,"mmmm/aaaa"),'alimentação - Tabela 7.1'!$5:$5,0)+2), "")</f>
        <v/>
      </c>
      <c r="F6786" s="62" t="str">
        <f>IFERROR(INDEX('alimentação - Tabela 7.1'!$25:$25,
MATCH(TEXT('Tabela 7.1'!$A6786,"mmmm/aaaa"),'alimentação - Tabela 7.1'!$5:$5,0)+3), "")</f>
        <v/>
      </c>
      <c r="G6786" s="95" t="str">
        <f>IFERROR(INDEX('alimentação - Tabela 7.1'!$25:$25,
MATCH(TEXT('Tabela 7.1'!$A6786,"mmmm/aaaa"),'alimentação - Tabela 7.1'!$5:$5,0)+4), "")</f>
        <v/>
      </c>
    </row>
    <row r="6787" spans="1:7" x14ac:dyDescent="0.25">
      <c r="A6787" s="59" t="str">
        <f>IF(
   SUMPRODUCT(--('alimentação - Tabela 7.1'!$5:$5=TEXT(DATE(2020,INT((ROW(A6785)-1)/33)+1,1),"mmmm/aaaa"))) &gt; 0,
   TEXT(DATE(2020,INT((ROW(A6785)-1)/33)+1,1),"mmm/aa"),
   ""
)</f>
        <v/>
      </c>
      <c r="B6787" s="61" t="str">
        <f>IF(A6787&lt;&gt;"", 'alimentação - Tabela 7.1'!$B$26, "" )</f>
        <v/>
      </c>
      <c r="C6787" s="62" t="str">
        <f>IFERROR(INDEX('alimentação - Tabela 7.1'!$26:$26,
MATCH(TEXT('Tabela 7.1'!A6787,"mmmm/aaaa"),'alimentação - Tabela 7.1'!$5:$5,0)), "")</f>
        <v/>
      </c>
      <c r="D6787" s="62" t="str">
        <f>IFERROR(INDEX('alimentação - Tabela 7.1'!$26:$26,
MATCH(TEXT('Tabela 7.1'!$A6787,"mmmm/aaaa"),'alimentação - Tabela 7.1'!$5:$5,0)+1), "")</f>
        <v/>
      </c>
      <c r="E6787" s="62" t="str">
        <f>IFERROR(INDEX('alimentação - Tabela 7.1'!$26:$26,
MATCH(TEXT('Tabela 7.1'!$A6787,"mmmm/aaaa"),'alimentação - Tabela 7.1'!$5:$5,0)+2), "")</f>
        <v/>
      </c>
      <c r="F6787" s="62" t="str">
        <f>IFERROR(INDEX('alimentação - Tabela 7.1'!$26:$26,
MATCH(TEXT('Tabela 7.1'!$A6787,"mmmm/aaaa"),'alimentação - Tabela 7.1'!$5:$5,0)+3), "")</f>
        <v/>
      </c>
      <c r="G6787" s="95" t="str">
        <f>IFERROR(INDEX('alimentação - Tabela 7.1'!$26:$26,
MATCH(TEXT('Tabela 7.1'!$A6787,"mmmm/aaaa"),'alimentação - Tabela 7.1'!$5:$5,0)+4), "")</f>
        <v/>
      </c>
    </row>
    <row r="6788" spans="1:7" x14ac:dyDescent="0.25">
      <c r="A6788" s="59" t="str">
        <f>IF(
   SUMPRODUCT(--('alimentação - Tabela 7.1'!$5:$5=TEXT(DATE(2020,INT((ROW(A6786)-1)/33)+1,1),"mmmm/aaaa"))) &gt; 0,
   TEXT(DATE(2020,INT((ROW(A6786)-1)/33)+1,1),"mmm/aa"),
   ""
)</f>
        <v/>
      </c>
      <c r="B6788" s="61" t="str">
        <f>IF(A6788&lt;&gt;"", 'alimentação - Tabela 7.1'!$B$27, "" )</f>
        <v/>
      </c>
      <c r="C6788" s="62" t="str">
        <f>IFERROR(INDEX('alimentação - Tabela 7.1'!$27:$27,
MATCH(TEXT('Tabela 7.1'!A6788,"mmmm/aaaa"),'alimentação - Tabela 7.1'!$5:$5,0)), "")</f>
        <v/>
      </c>
      <c r="D6788" s="62" t="str">
        <f>IFERROR(INDEX('alimentação - Tabela 7.1'!$27:$27,
MATCH(TEXT('Tabela 7.1'!$A6788,"mmmm/aaaa"),'alimentação - Tabela 7.1'!$5:$5,0)+1), "")</f>
        <v/>
      </c>
      <c r="E6788" s="62" t="str">
        <f>IFERROR(INDEX('alimentação - Tabela 7.1'!$27:$27,
MATCH(TEXT('Tabela 7.1'!$A6788,"mmmm/aaaa"),'alimentação - Tabela 7.1'!$5:$5,0)+2), "")</f>
        <v/>
      </c>
      <c r="F6788" s="62" t="str">
        <f>IFERROR(INDEX('alimentação - Tabela 7.1'!$27:$27,
MATCH(TEXT('Tabela 7.1'!$A6788,"mmmm/aaaa"),'alimentação - Tabela 7.1'!$5:$5,0)+3), "")</f>
        <v/>
      </c>
      <c r="G6788" s="95" t="str">
        <f>IFERROR(INDEX('alimentação - Tabela 7.1'!$27:$27,
MATCH(TEXT('Tabela 7.1'!$A6788,"mmmm/aaaa"),'alimentação - Tabela 7.1'!$5:$5,0)+4), "")</f>
        <v/>
      </c>
    </row>
    <row r="6789" spans="1:7" x14ac:dyDescent="0.25">
      <c r="A6789" s="59" t="str">
        <f>IF(
   SUMPRODUCT(--('alimentação - Tabela 7.1'!$5:$5=TEXT(DATE(2020,INT((ROW(A6787)-1)/33)+1,1),"mmmm/aaaa"))) &gt; 0,
   TEXT(DATE(2020,INT((ROW(A6787)-1)/33)+1,1),"mmm/aa"),
   ""
)</f>
        <v/>
      </c>
      <c r="B6789" s="61" t="str">
        <f>IF(A6789&lt;&gt;"", 'alimentação - Tabela 7.1'!$B$28, "" )</f>
        <v/>
      </c>
      <c r="C6789" s="62" t="str">
        <f>IFERROR(INDEX('alimentação - Tabela 7.1'!$28:$28,
MATCH(TEXT('Tabela 7.1'!A6789,"mmmm/aaaa"),'alimentação - Tabela 7.1'!$5:$5,0)), "")</f>
        <v/>
      </c>
      <c r="D6789" s="62" t="str">
        <f>IFERROR(INDEX('alimentação - Tabela 7.1'!$28:$28,
MATCH(TEXT('Tabela 7.1'!$A6789,"mmmm/aaaa"),'alimentação - Tabela 7.1'!$5:$5,0)+1), "")</f>
        <v/>
      </c>
      <c r="E6789" s="62" t="str">
        <f>IFERROR(INDEX('alimentação - Tabela 7.1'!$28:$28,
MATCH(TEXT('Tabela 7.1'!$A6789,"mmmm/aaaa"),'alimentação - Tabela 7.1'!$5:$5,0)+2), "")</f>
        <v/>
      </c>
      <c r="F6789" s="62" t="str">
        <f>IFERROR(INDEX('alimentação - Tabela 7.1'!$28:$28,
MATCH(TEXT('Tabela 7.1'!$A6789,"mmmm/aaaa"),'alimentação - Tabela 7.1'!$5:$5,0)+3), "")</f>
        <v/>
      </c>
      <c r="G6789" s="95" t="str">
        <f>IFERROR(INDEX('alimentação - Tabela 7.1'!$28:$28,
MATCH(TEXT('Tabela 7.1'!$A6789,"mmmm/aaaa"),'alimentação - Tabela 7.1'!$5:$5,0)+4), "")</f>
        <v/>
      </c>
    </row>
    <row r="6790" spans="1:7" x14ac:dyDescent="0.25">
      <c r="A6790" s="59" t="str">
        <f>IF(
   SUMPRODUCT(--('alimentação - Tabela 7.1'!$5:$5=TEXT(DATE(2020,INT((ROW(A6788)-1)/33)+1,1),"mmmm/aaaa"))) &gt; 0,
   TEXT(DATE(2020,INT((ROW(A6788)-1)/33)+1,1),"mmm/aa"),
   ""
)</f>
        <v/>
      </c>
      <c r="B6790" s="61" t="str">
        <f>IF(A6790&lt;&gt;"", 'alimentação - Tabela 7.1'!$B$29, "" )</f>
        <v/>
      </c>
      <c r="C6790" s="62" t="str">
        <f>IFERROR(INDEX('alimentação - Tabela 7.1'!$29:$29,
MATCH(TEXT('Tabela 7.1'!A6790,"mmmm/aaaa"),'alimentação - Tabela 7.1'!$5:$5,0)), "")</f>
        <v/>
      </c>
      <c r="D6790" s="62" t="str">
        <f>IFERROR(INDEX('alimentação - Tabela 7.1'!$29:$29,
MATCH(TEXT('Tabela 7.1'!$A6790,"mmmm/aaaa"),'alimentação - Tabela 7.1'!$5:$5,0)+1), "")</f>
        <v/>
      </c>
      <c r="E6790" s="62" t="str">
        <f>IFERROR(INDEX('alimentação - Tabela 7.1'!$29:$29,
MATCH(TEXT('Tabela 7.1'!$A6790,"mmmm/aaaa"),'alimentação - Tabela 7.1'!$5:$5,0)+2), "")</f>
        <v/>
      </c>
      <c r="F6790" s="62" t="str">
        <f>IFERROR(INDEX('alimentação - Tabela 7.1'!$29:$29,
MATCH(TEXT('Tabela 7.1'!$A6790,"mmmm/aaaa"),'alimentação - Tabela 7.1'!$5:$5,0)+3), "")</f>
        <v/>
      </c>
      <c r="G6790" s="95" t="str">
        <f>IFERROR(INDEX('alimentação - Tabela 7.1'!$29:$29,
MATCH(TEXT('Tabela 7.1'!$A6790,"mmmm/aaaa"),'alimentação - Tabela 7.1'!$5:$5,0)+4), "")</f>
        <v/>
      </c>
    </row>
    <row r="6791" spans="1:7" x14ac:dyDescent="0.25">
      <c r="A6791" s="59" t="str">
        <f>IF(
   SUMPRODUCT(--('alimentação - Tabela 7.1'!$5:$5=TEXT(DATE(2020,INT((ROW(A6789)-1)/33)+1,1),"mmmm/aaaa"))) &gt; 0,
   TEXT(DATE(2020,INT((ROW(A6789)-1)/33)+1,1),"mmm/aa"),
   ""
)</f>
        <v/>
      </c>
      <c r="B6791" s="61" t="str">
        <f>IF(A6791&lt;&gt;"", 'alimentação - Tabela 7.1'!$B$30, "" )</f>
        <v/>
      </c>
      <c r="C6791" s="62" t="str">
        <f>IFERROR(INDEX('alimentação - Tabela 7.1'!$30:$30,
MATCH(TEXT('Tabela 7.1'!A6791,"mmmm/aaaa"),'alimentação - Tabela 7.1'!$5:$5,0)), "")</f>
        <v/>
      </c>
      <c r="D6791" s="62" t="str">
        <f>IFERROR(INDEX('alimentação - Tabela 7.1'!$30:$30,
MATCH(TEXT('Tabela 7.1'!$A6791,"mmmm/aaaa"),'alimentação - Tabela 7.1'!$5:$5,0)+1), "")</f>
        <v/>
      </c>
      <c r="E6791" s="62" t="str">
        <f>IFERROR(INDEX('alimentação - Tabela 7.1'!$30:$30,
MATCH(TEXT('Tabela 7.1'!$A6791,"mmmm/aaaa"),'alimentação - Tabela 7.1'!$5:$5,0)+2), "")</f>
        <v/>
      </c>
      <c r="F6791" s="62" t="str">
        <f>IFERROR(INDEX('alimentação - Tabela 7.1'!$30:$30,
MATCH(TEXT('Tabela 7.1'!$A6791,"mmmm/aaaa"),'alimentação - Tabela 7.1'!$5:$5,0)+3), "")</f>
        <v/>
      </c>
      <c r="G6791" s="95" t="str">
        <f>IFERROR(INDEX('alimentação - Tabela 7.1'!$30:$30,
MATCH(TEXT('Tabela 7.1'!$A6791,"mmmm/aaaa"),'alimentação - Tabela 7.1'!$5:$5,0)+4), "")</f>
        <v/>
      </c>
    </row>
    <row r="6792" spans="1:7" x14ac:dyDescent="0.25">
      <c r="A6792" s="59" t="str">
        <f>IF(
   SUMPRODUCT(--('alimentação - Tabela 7.1'!$5:$5=TEXT(DATE(2020,INT((ROW(A6790)-1)/33)+1,1),"mmmm/aaaa"))) &gt; 0,
   TEXT(DATE(2020,INT((ROW(A6790)-1)/33)+1,1),"mmm/aa"),
   ""
)</f>
        <v/>
      </c>
      <c r="B6792" s="61" t="str">
        <f>IF(A6792&lt;&gt;"", 'alimentação - Tabela 7.1'!$B$31, "" )</f>
        <v/>
      </c>
      <c r="C6792" s="62" t="str">
        <f>IFERROR(INDEX('alimentação - Tabela 7.1'!$31:$31,
MATCH(TEXT('Tabela 7.1'!A6792,"mmmm/aaaa"),'alimentação - Tabela 7.1'!$5:$5,0)), "")</f>
        <v/>
      </c>
      <c r="D6792" s="62" t="str">
        <f>IFERROR(INDEX('alimentação - Tabela 7.1'!$31:$31,
MATCH(TEXT('Tabela 7.1'!$A6792,"mmmm/aaaa"),'alimentação - Tabela 7.1'!$5:$5,0)+1), "")</f>
        <v/>
      </c>
      <c r="E6792" s="62" t="str">
        <f>IFERROR(INDEX('alimentação - Tabela 7.1'!$31:$31,
MATCH(TEXT('Tabela 7.1'!$A6792,"mmmm/aaaa"),'alimentação - Tabela 7.1'!$5:$5,0)+2), "")</f>
        <v/>
      </c>
      <c r="F6792" s="62" t="str">
        <f>IFERROR(INDEX('alimentação - Tabela 7.1'!$31:$31,
MATCH(TEXT('Tabela 7.1'!$A6792,"mmmm/aaaa"),'alimentação - Tabela 7.1'!$5:$5,0)+3), "")</f>
        <v/>
      </c>
      <c r="G6792" s="95" t="str">
        <f>IFERROR(INDEX('alimentação - Tabela 7.1'!$31:$31,
MATCH(TEXT('Tabela 7.1'!$A6792,"mmmm/aaaa"),'alimentação - Tabela 7.1'!$5:$5,0)+4), "")</f>
        <v/>
      </c>
    </row>
    <row r="6793" spans="1:7" x14ac:dyDescent="0.25">
      <c r="A6793" s="59" t="str">
        <f>IF(
   SUMPRODUCT(--('alimentação - Tabela 7.1'!$5:$5=TEXT(DATE(2020,INT((ROW(A6791)-1)/33)+1,1),"mmmm/aaaa"))) &gt; 0,
   TEXT(DATE(2020,INT((ROW(A6791)-1)/33)+1,1),"mmm/aa"),
   ""
)</f>
        <v/>
      </c>
      <c r="B6793" s="61" t="str">
        <f>IF(A6793&lt;&gt;"", 'alimentação - Tabela 7.1'!$B$32, "" )</f>
        <v/>
      </c>
      <c r="C6793" s="62" t="str">
        <f>IFERROR(INDEX('alimentação - Tabela 7.1'!$32:$32,
MATCH(TEXT('Tabela 7.1'!A6793,"mmmm/aaaa"),'alimentação - Tabela 7.1'!$5:$5,0)), "")</f>
        <v/>
      </c>
      <c r="D6793" s="62" t="str">
        <f>IFERROR(INDEX('alimentação - Tabela 7.1'!$32:$32,
MATCH(TEXT('Tabela 7.1'!$A6793,"mmmm/aaaa"),'alimentação - Tabela 7.1'!$5:$5,0)+1), "")</f>
        <v/>
      </c>
      <c r="E6793" s="62" t="str">
        <f>IFERROR(INDEX('alimentação - Tabela 7.1'!$32:$32,
MATCH(TEXT('Tabela 7.1'!$A6793,"mmmm/aaaa"),'alimentação - Tabela 7.1'!$5:$5,0)+2), "")</f>
        <v/>
      </c>
      <c r="F6793" s="62" t="str">
        <f>IFERROR(INDEX('alimentação - Tabela 7.1'!$32:$32,
MATCH(TEXT('Tabela 7.1'!$A6793,"mmmm/aaaa"),'alimentação - Tabela 7.1'!$5:$5,0)+3), "")</f>
        <v/>
      </c>
      <c r="G6793" s="95" t="str">
        <f>IFERROR(INDEX('alimentação - Tabela 7.1'!$32:$32,
MATCH(TEXT('Tabela 7.1'!$A6793,"mmmm/aaaa"),'alimentação - Tabela 7.1'!$5:$5,0)+4), "")</f>
        <v/>
      </c>
    </row>
    <row r="6794" spans="1:7" x14ac:dyDescent="0.25">
      <c r="A6794" s="59" t="str">
        <f>IF(
   SUMPRODUCT(--('alimentação - Tabela 7.1'!$5:$5=TEXT(DATE(2020,INT((ROW(A6792)-1)/33)+1,1),"mmmm/aaaa"))) &gt; 0,
   TEXT(DATE(2020,INT((ROW(A6792)-1)/33)+1,1),"mmm/aa"),
   ""
)</f>
        <v/>
      </c>
      <c r="B6794" s="61" t="str">
        <f>IF(A6794&lt;&gt;"", 'alimentação - Tabela 7.1'!$B$33, "" )</f>
        <v/>
      </c>
      <c r="C6794" s="62" t="str">
        <f>IFERROR(INDEX('alimentação - Tabela 7.1'!$33:$33,
MATCH(TEXT('Tabela 7.1'!A6794,"mmmm/aaaa"),'alimentação - Tabela 7.1'!$5:$5,0)), "")</f>
        <v/>
      </c>
      <c r="D6794" s="62" t="str">
        <f>IFERROR(INDEX('alimentação - Tabela 7.1'!$33:$33,
MATCH(TEXT('Tabela 7.1'!$A6794,"mmmm/aaaa"),'alimentação - Tabela 7.1'!$5:$5,0)+1), "")</f>
        <v/>
      </c>
      <c r="E6794" s="62" t="str">
        <f>IFERROR(INDEX('alimentação - Tabela 7.1'!$33:$33,
MATCH(TEXT('Tabela 7.1'!$A6794,"mmmm/aaaa"),'alimentação - Tabela 7.1'!$5:$5,0)+2), "")</f>
        <v/>
      </c>
      <c r="F6794" s="62" t="str">
        <f>IFERROR(INDEX('alimentação - Tabela 7.1'!$33:$33,
MATCH(TEXT('Tabela 7.1'!$A6794,"mmmm/aaaa"),'alimentação - Tabela 7.1'!$5:$5,0)+3), "")</f>
        <v/>
      </c>
      <c r="G6794" s="95" t="str">
        <f>IFERROR(INDEX('alimentação - Tabela 7.1'!$33:$33,
MATCH(TEXT('Tabela 7.1'!$A6794,"mmmm/aaaa"),'alimentação - Tabela 7.1'!$5:$5,0)+4), "")</f>
        <v/>
      </c>
    </row>
    <row r="6795" spans="1:7" x14ac:dyDescent="0.25">
      <c r="A6795" s="59" t="str">
        <f>IF(
   SUMPRODUCT(--('alimentação - Tabela 7.1'!$5:$5=TEXT(DATE(2020,INT((ROW(A6793)-1)/33)+1,1),"mmmm/aaaa"))) &gt; 0,
   TEXT(DATE(2020,INT((ROW(A6793)-1)/33)+1,1),"mmm/aa"),
   ""
)</f>
        <v/>
      </c>
      <c r="B6795" s="61" t="str">
        <f>IF(A6795&lt;&gt;"", 'alimentação - Tabela 7.1'!$B$34, "" )</f>
        <v/>
      </c>
      <c r="C6795" s="62" t="str">
        <f>IFERROR(INDEX('alimentação - Tabela 7.1'!$34:$34,
MATCH(TEXT('Tabela 7.1'!A6795,"mmmm/aaaa"),'alimentação - Tabela 7.1'!$5:$5,0)), "")</f>
        <v/>
      </c>
      <c r="D6795" s="62" t="str">
        <f>IFERROR(INDEX('alimentação - Tabela 7.1'!$34:$34,
MATCH(TEXT('Tabela 7.1'!$A6795,"mmmm/aaaa"),'alimentação - Tabela 7.1'!$5:$5,0)+1), "")</f>
        <v/>
      </c>
      <c r="E6795" s="62" t="str">
        <f>IFERROR(INDEX('alimentação - Tabela 7.1'!$34:$34,
MATCH(TEXT('Tabela 7.1'!$A6795,"mmmm/aaaa"),'alimentação - Tabela 7.1'!$5:$5,0)+2), "")</f>
        <v/>
      </c>
      <c r="F6795" s="62" t="str">
        <f>IFERROR(INDEX('alimentação - Tabela 7.1'!$34:$34,
MATCH(TEXT('Tabela 7.1'!$A6795,"mmmm/aaaa"),'alimentação - Tabela 7.1'!$5:$5,0)+3), "")</f>
        <v/>
      </c>
      <c r="G6795" s="95" t="str">
        <f>IFERROR(INDEX('alimentação - Tabela 7.1'!$34:$34,
MATCH(TEXT('Tabela 7.1'!$A6795,"mmmm/aaaa"),'alimentação - Tabela 7.1'!$5:$5,0)+4), "")</f>
        <v/>
      </c>
    </row>
    <row r="6796" spans="1:7" x14ac:dyDescent="0.25">
      <c r="A6796" s="59" t="str">
        <f>IF(
   SUMPRODUCT(--('alimentação - Tabela 7.1'!$5:$5=TEXT(DATE(2020,INT((ROW(A6794)-1)/33)+1,1),"mmmm/aaaa"))) &gt; 0,
   TEXT(DATE(2020,INT((ROW(A6794)-1)/33)+1,1),"mmm/aa"),
   ""
)</f>
        <v/>
      </c>
      <c r="B6796" s="61" t="str">
        <f>IF(A6796&lt;&gt;"", 'alimentação - Tabela 7.1'!$B$35, "" )</f>
        <v/>
      </c>
      <c r="C6796" s="62" t="str">
        <f>IFERROR(INDEX('alimentação - Tabela 7.1'!$35:$35,
MATCH(TEXT('Tabela 7.1'!A6796,"mmmm/aaaa"),'alimentação - Tabela 7.1'!$5:$5,0)), "")</f>
        <v/>
      </c>
      <c r="D6796" s="62" t="str">
        <f>IFERROR(INDEX('alimentação - Tabela 7.1'!$35:$35,
MATCH(TEXT('Tabela 7.1'!$A6796,"mmmm/aaaa"),'alimentação - Tabela 7.1'!$5:$5,0)+1), "")</f>
        <v/>
      </c>
      <c r="E6796" s="62" t="str">
        <f>IFERROR(INDEX('alimentação - Tabela 7.1'!$35:$35,
MATCH(TEXT('Tabela 7.1'!$A6796,"mmmm/aaaa"),'alimentação - Tabela 7.1'!$5:$5,0)+2), "")</f>
        <v/>
      </c>
      <c r="F6796" s="62" t="str">
        <f>IFERROR(INDEX('alimentação - Tabela 7.1'!$35:$35,
MATCH(TEXT('Tabela 7.1'!$A6796,"mmmm/aaaa"),'alimentação - Tabela 7.1'!$5:$5,0)+3), "")</f>
        <v/>
      </c>
      <c r="G6796" s="95" t="str">
        <f>IFERROR(INDEX('alimentação - Tabela 7.1'!$35:$35,
MATCH(TEXT('Tabela 7.1'!$A6796,"mmmm/aaaa"),'alimentação - Tabela 7.1'!$5:$5,0)+4), "")</f>
        <v/>
      </c>
    </row>
    <row r="6797" spans="1:7" x14ac:dyDescent="0.25">
      <c r="A6797" s="59" t="str">
        <f>IF(
   SUMPRODUCT(--('alimentação - Tabela 7.1'!$5:$5=TEXT(DATE(2020,INT((ROW(A6795)-1)/33)+1,1),"mmmm/aaaa"))) &gt; 0,
   TEXT(DATE(2020,INT((ROW(A6795)-1)/33)+1,1),"mmm/aa"),
   ""
)</f>
        <v/>
      </c>
      <c r="B6797" s="61" t="str">
        <f>IF(A6797&lt;&gt;"", 'alimentação - Tabela 7.1'!$B$36, "" )</f>
        <v/>
      </c>
      <c r="C6797" s="62" t="str">
        <f>IFERROR(INDEX('alimentação - Tabela 7.1'!$36:$36,
MATCH(TEXT('Tabela 7.1'!A6797,"mmmm/aaaa"),'alimentação - Tabela 7.1'!$5:$5,0)), "")</f>
        <v/>
      </c>
      <c r="D6797" s="62" t="str">
        <f>IFERROR(INDEX('alimentação - Tabela 7.1'!$36:$36,
MATCH(TEXT('Tabela 7.1'!$A6797,"mmmm/aaaa"),'alimentação - Tabela 7.1'!$5:$5,0)+1), "")</f>
        <v/>
      </c>
      <c r="E6797" s="62" t="str">
        <f>IFERROR(INDEX('alimentação - Tabela 7.1'!$36:$36,
MATCH(TEXT('Tabela 7.1'!$A6797,"mmmm/aaaa"),'alimentação - Tabela 7.1'!$5:$5,0)+2), "")</f>
        <v/>
      </c>
      <c r="F6797" s="62" t="str">
        <f>IFERROR(INDEX('alimentação - Tabela 7.1'!$36:$36,
MATCH(TEXT('Tabela 7.1'!$A6797,"mmmm/aaaa"),'alimentação - Tabela 7.1'!$5:$5,0)+3), "")</f>
        <v/>
      </c>
      <c r="G6797" s="95" t="str">
        <f>IFERROR(INDEX('alimentação - Tabela 7.1'!$36:$36,
MATCH(TEXT('Tabela 7.1'!$A6797,"mmmm/aaaa"),'alimentação - Tabela 7.1'!$5:$5,0)+4), "")</f>
        <v/>
      </c>
    </row>
    <row r="6798" spans="1:7" x14ac:dyDescent="0.25">
      <c r="A6798" s="59" t="str">
        <f>IF(
   SUMPRODUCT(--('alimentação - Tabela 7.1'!$5:$5=TEXT(DATE(2020,INT((ROW(A6796)-1)/33)+1,1),"mmmm/aaaa"))) &gt; 0,
   TEXT(DATE(2020,INT((ROW(A6796)-1)/33)+1,1),"mmm/aa"),
   ""
)</f>
        <v/>
      </c>
      <c r="B6798" s="61" t="str">
        <f>IF(A6798&lt;&gt;"", 'alimentação - Tabela 7.1'!$B$37, "" )</f>
        <v/>
      </c>
      <c r="C6798" s="62" t="str">
        <f>IFERROR(INDEX('alimentação - Tabela 7.1'!$37:$37,
MATCH(TEXT('Tabela 7.1'!A6798,"mmmm/aaaa"),'alimentação - Tabela 7.1'!$5:$5,0)), "")</f>
        <v/>
      </c>
      <c r="D6798" s="62" t="str">
        <f>IFERROR(INDEX('alimentação - Tabela 7.1'!$37:$37,
MATCH(TEXT('Tabela 7.1'!$A6798,"mmmm/aaaa"),'alimentação - Tabela 7.1'!$5:$5,0)+1), "")</f>
        <v/>
      </c>
      <c r="E6798" s="62" t="str">
        <f>IFERROR(INDEX('alimentação - Tabela 7.1'!$37:$37,
MATCH(TEXT('Tabela 7.1'!$A6798,"mmmm/aaaa"),'alimentação - Tabela 7.1'!$5:$5,0)+2), "")</f>
        <v/>
      </c>
      <c r="F6798" s="62" t="str">
        <f>IFERROR(INDEX('alimentação - Tabela 7.1'!$37:$37,
MATCH(TEXT('Tabela 7.1'!$A6798,"mmmm/aaaa"),'alimentação - Tabela 7.1'!$5:$5,0)+3), "")</f>
        <v/>
      </c>
      <c r="G6798" s="95" t="str">
        <f>IFERROR(INDEX('alimentação - Tabela 7.1'!$37:$37,
MATCH(TEXT('Tabela 7.1'!$A6798,"mmmm/aaaa"),'alimentação - Tabela 7.1'!$5:$5,0)+4), "")</f>
        <v/>
      </c>
    </row>
    <row r="6799" spans="1:7" x14ac:dyDescent="0.25">
      <c r="A6799" s="59" t="str">
        <f>IF(
   SUMPRODUCT(--('alimentação - Tabela 7.1'!$5:$5=TEXT(DATE(2020,INT((ROW(A6797)-1)/33)+1,1),"mmmm/aaaa"))) &gt; 0,
   TEXT(DATE(2020,INT((ROW(A6797)-1)/33)+1,1),"mmm/aa"),
   ""
)</f>
        <v/>
      </c>
      <c r="B6799" s="61" t="str">
        <f>IF(A6799&lt;&gt;"", 'alimentação - Tabela 7.1'!$B$38, "" )</f>
        <v/>
      </c>
      <c r="C6799" s="62" t="str">
        <f>IFERROR(INDEX('alimentação - Tabela 7.1'!$38:$38,
MATCH(TEXT('Tabela 7.1'!A6799,"mmmm/aaaa"),'alimentação - Tabela 7.1'!$5:$5,0)), "")</f>
        <v/>
      </c>
      <c r="D6799" s="62" t="str">
        <f>IFERROR(INDEX('alimentação - Tabela 7.1'!$38:$38,
MATCH(TEXT('Tabela 7.1'!$A6799,"mmmm/aaaa"),'alimentação - Tabela 7.1'!$5:$5,0)+1), "")</f>
        <v/>
      </c>
      <c r="E6799" s="62" t="str">
        <f>IFERROR(INDEX('alimentação - Tabela 7.1'!$38:$38,
MATCH(TEXT('Tabela 7.1'!$A6799,"mmmm/aaaa"),'alimentação - Tabela 7.1'!$5:$5,0)+2), "")</f>
        <v/>
      </c>
      <c r="F6799" s="62" t="str">
        <f>IFERROR(INDEX('alimentação - Tabela 7.1'!$38:$38,
MATCH(TEXT('Tabela 7.1'!$A6799,"mmmm/aaaa"),'alimentação - Tabela 7.1'!$5:$5,0)+3), "")</f>
        <v/>
      </c>
      <c r="G6799" s="95" t="str">
        <f>IFERROR(INDEX('alimentação - Tabela 7.1'!$38:$38,
MATCH(TEXT('Tabela 7.1'!$A6799,"mmmm/aaaa"),'alimentação - Tabela 7.1'!$5:$5,0)+4), "")</f>
        <v/>
      </c>
    </row>
    <row r="6800" spans="1:7" x14ac:dyDescent="0.25">
      <c r="A6800" s="59" t="str">
        <f>IF(
   SUMPRODUCT(--('alimentação - Tabela 7.1'!$5:$5=TEXT(DATE(2020,INT((ROW(A6798)-1)/33)+1,1),"mmmm/aaaa"))) &gt; 0,
   TEXT(DATE(2020,INT((ROW(A6798)-1)/33)+1,1),"mmm/aa"),
   ""
)</f>
        <v/>
      </c>
      <c r="B6800" s="61" t="str">
        <f>IF(A6800&lt;&gt;"", 'alimentação - Tabela 7.1'!$B$39, "" )</f>
        <v/>
      </c>
      <c r="C6800" s="62" t="str">
        <f>IFERROR(INDEX('alimentação - Tabela 7.1'!$39:$39,
MATCH(TEXT('Tabela 7.1'!A6800,"mmmm/aaaa"),'alimentação - Tabela 7.1'!$5:$5,0)), "")</f>
        <v/>
      </c>
      <c r="D6800" s="62" t="str">
        <f>IFERROR(INDEX('alimentação - Tabela 7.1'!$39:$39,
MATCH(TEXT('Tabela 7.1'!$A6800,"mmmm/aaaa"),'alimentação - Tabela 7.1'!$5:$5,0)+1), "")</f>
        <v/>
      </c>
      <c r="E6800" s="62" t="str">
        <f>IFERROR(INDEX('alimentação - Tabela 7.1'!$39:$39,
MATCH(TEXT('Tabela 7.1'!$A6800,"mmmm/aaaa"),'alimentação - Tabela 7.1'!$5:$5,0)+2), "")</f>
        <v/>
      </c>
      <c r="F6800" s="62" t="str">
        <f>IFERROR(INDEX('alimentação - Tabela 7.1'!$39:$39,
MATCH(TEXT('Tabela 7.1'!$A6800,"mmmm/aaaa"),'alimentação - Tabela 7.1'!$5:$5,0)+3), "")</f>
        <v/>
      </c>
      <c r="G6800" s="95" t="str">
        <f>IFERROR(INDEX('alimentação - Tabela 7.1'!$39:$39,
MATCH(TEXT('Tabela 7.1'!$A6800,"mmmm/aaaa"),'alimentação - Tabela 7.1'!$5:$5,0)+4), "")</f>
        <v/>
      </c>
    </row>
    <row r="6801" spans="1:7" x14ac:dyDescent="0.25">
      <c r="A6801" s="59" t="str">
        <f>IF(
   SUMPRODUCT(--('alimentação - Tabela 7.1'!$5:$5=TEXT(DATE(2020,INT((ROW(A6799)-1)/33)+1,1),"mmmm/aaaa"))) &gt; 0,
   TEXT(DATE(2020,INT((ROW(A6799)-1)/33)+1,1),"mmm/aa"),
   ""
)</f>
        <v/>
      </c>
      <c r="B6801" s="61" t="str">
        <f>IF(A6801&lt;&gt;"", 'alimentação - Tabela 7.1'!$B$7, "" )</f>
        <v/>
      </c>
      <c r="C6801" s="62" t="str">
        <f>IFERROR(INDEX('alimentação - Tabela 7.1'!$7:$7,
MATCH(TEXT('Tabela 7.1'!A6801,"mmmm/aaaa"),'alimentação - Tabela 7.1'!$5:$5,0)), "")</f>
        <v/>
      </c>
      <c r="D6801" s="62" t="str">
        <f>IFERROR(INDEX('alimentação - Tabela 7.1'!$7:$7,
MATCH(TEXT('Tabela 7.1'!$A6801,"mmmm/aaaa"),'alimentação - Tabela 7.1'!$5:$5,0)+1), "")</f>
        <v/>
      </c>
      <c r="E6801" s="62" t="str">
        <f>IFERROR(INDEX('alimentação - Tabela 7.1'!$7:$7,
MATCH(TEXT('Tabela 7.1'!$A6801,"mmmm/aaaa"),'alimentação - Tabela 7.1'!$5:$5,0)+2), "")</f>
        <v/>
      </c>
      <c r="F6801" s="62" t="str">
        <f>IFERROR(INDEX('alimentação - Tabela 7.1'!$7:$7,
MATCH(TEXT('Tabela 7.1'!$A6801,"mmmm/aaaa"),'alimentação - Tabela 7.1'!$5:$5,0)+3), "")</f>
        <v/>
      </c>
      <c r="G6801" s="95" t="str">
        <f>IFERROR(INDEX('alimentação - Tabela 7.1'!$7:$7,
MATCH(TEXT('Tabela 7.1'!$A6801,"mmmm/aaaa"),'alimentação - Tabela 7.1'!$5:$5,0)+4), "")</f>
        <v/>
      </c>
    </row>
    <row r="6802" spans="1:7" x14ac:dyDescent="0.25">
      <c r="A6802" s="59" t="str">
        <f>IF(
   SUMPRODUCT(--('alimentação - Tabela 7.1'!$5:$5=TEXT(DATE(2020,INT((ROW(A6800)-1)/33)+1,1),"mmmm/aaaa"))) &gt; 0,
   TEXT(DATE(2020,INT((ROW(A6800)-1)/33)+1,1),"mmm/aa"),
   ""
)</f>
        <v/>
      </c>
      <c r="B6802" s="61" t="str">
        <f>IF(A6802&lt;&gt;"", 'alimentação - Tabela 7.1'!$B$8, "" )</f>
        <v/>
      </c>
      <c r="C6802" s="62" t="str">
        <f>IFERROR(INDEX('alimentação - Tabela 7.1'!$8:$8,
MATCH(TEXT('Tabela 7.1'!A6802,"mmmm/aaaa"),'alimentação - Tabela 7.1'!$5:$5,0)), "")</f>
        <v/>
      </c>
      <c r="D6802" s="62" t="str">
        <f>IFERROR(INDEX('alimentação - Tabela 7.1'!$8:$8,
MATCH(TEXT('Tabela 7.1'!$A6802,"mmmm/aaaa"),'alimentação - Tabela 7.1'!$5:$5,0)+1), "")</f>
        <v/>
      </c>
      <c r="E6802" s="62" t="str">
        <f>IFERROR(INDEX('alimentação - Tabela 7.1'!$8:$8,
MATCH(TEXT('Tabela 7.1'!$A6802,"mmmm/aaaa"),'alimentação - Tabela 7.1'!$5:$5,0)+2), "")</f>
        <v/>
      </c>
      <c r="F6802" s="62" t="str">
        <f>IFERROR(INDEX('alimentação - Tabela 7.1'!$8:$8,
MATCH(TEXT('Tabela 7.1'!$A6802,"mmmm/aaaa"),'alimentação - Tabela 7.1'!$5:$5,0)+3), "")</f>
        <v/>
      </c>
      <c r="G6802" s="95" t="str">
        <f>IFERROR(INDEX('alimentação - Tabela 7.1'!$8:$8,
MATCH(TEXT('Tabela 7.1'!$A6802,"mmmm/aaaa"),'alimentação - Tabela 7.1'!$5:$5,0)+4), "")</f>
        <v/>
      </c>
    </row>
    <row r="6803" spans="1:7" x14ac:dyDescent="0.25">
      <c r="A6803" s="59" t="str">
        <f>IF(
   SUMPRODUCT(--('alimentação - Tabela 7.1'!$5:$5=TEXT(DATE(2020,INT((ROW(A6801)-1)/33)+1,1),"mmmm/aaaa"))) &gt; 0,
   TEXT(DATE(2020,INT((ROW(A6801)-1)/33)+1,1),"mmm/aa"),
   ""
)</f>
        <v/>
      </c>
      <c r="B6803" s="61" t="str">
        <f>IF(A6803&lt;&gt;"", 'alimentação - Tabela 7.1'!$B$9, "" )</f>
        <v/>
      </c>
      <c r="C6803" s="62" t="str">
        <f>IFERROR(INDEX('alimentação - Tabela 7.1'!$9:$9,
MATCH(TEXT('Tabela 7.1'!A6803,"mmmm/aaaa"),'alimentação - Tabela 7.1'!$5:$5,0)), "")</f>
        <v/>
      </c>
      <c r="D6803" s="62" t="str">
        <f>IFERROR(INDEX('alimentação - Tabela 7.1'!$9:$9,
MATCH(TEXT('Tabela 7.1'!$A6803,"mmmm/aaaa"),'alimentação - Tabela 7.1'!$5:$5,0)+1), "")</f>
        <v/>
      </c>
      <c r="E6803" s="62" t="str">
        <f>IFERROR(INDEX('alimentação - Tabela 7.1'!$9:$9,
MATCH(TEXT('Tabela 7.1'!$A6803,"mmmm/aaaa"),'alimentação - Tabela 7.1'!$5:$5,0)+2), "")</f>
        <v/>
      </c>
      <c r="F6803" s="62" t="str">
        <f>IFERROR(INDEX('alimentação - Tabela 7.1'!$9:$9,
MATCH(TEXT('Tabela 7.1'!$A6803,"mmmm/aaaa"),'alimentação - Tabela 7.1'!$5:$5,0)+3), "")</f>
        <v/>
      </c>
      <c r="G6803" s="95" t="str">
        <f>IFERROR(INDEX('alimentação - Tabela 7.1'!$9:$9,
MATCH(TEXT('Tabela 7.1'!$A6803,"mmmm/aaaa"),'alimentação - Tabela 7.1'!$5:$5,0)+4), "")</f>
        <v/>
      </c>
    </row>
    <row r="6804" spans="1:7" x14ac:dyDescent="0.25">
      <c r="A6804" s="59" t="str">
        <f>IF(
   SUMPRODUCT(--('alimentação - Tabela 7.1'!$5:$5=TEXT(DATE(2020,INT((ROW(A6802)-1)/33)+1,1),"mmmm/aaaa"))) &gt; 0,
   TEXT(DATE(2020,INT((ROW(A6802)-1)/33)+1,1),"mmm/aa"),
   ""
)</f>
        <v/>
      </c>
      <c r="B6804" s="61" t="str">
        <f>IF(A6804&lt;&gt;"", 'alimentação - Tabela 7.1'!$B$10, "" )</f>
        <v/>
      </c>
      <c r="C6804" s="62" t="str">
        <f>IFERROR(INDEX('alimentação - Tabela 7.1'!$10:$10,
MATCH(TEXT('Tabela 7.1'!A6804,"mmmm/aaaa"),'alimentação - Tabela 7.1'!$5:$5,0)), "")</f>
        <v/>
      </c>
      <c r="D6804" s="62" t="str">
        <f>IFERROR(INDEX('alimentação - Tabela 7.1'!$10:$10,
MATCH(TEXT('Tabela 7.1'!$A6804,"mmmm/aaaa"),'alimentação - Tabela 7.1'!$5:$5,0)+1), "")</f>
        <v/>
      </c>
      <c r="E6804" s="62" t="str">
        <f>IFERROR(INDEX('alimentação - Tabela 7.1'!$10:$10,
MATCH(TEXT('Tabela 7.1'!$A6804,"mmmm/aaaa"),'alimentação - Tabela 7.1'!$5:$5,0)+2), "")</f>
        <v/>
      </c>
      <c r="F6804" s="62" t="str">
        <f>IFERROR(INDEX('alimentação - Tabela 7.1'!$10:$10,
MATCH(TEXT('Tabela 7.1'!$A6804,"mmmm/aaaa"),'alimentação - Tabela 7.1'!$5:$5,0)+3), "")</f>
        <v/>
      </c>
      <c r="G6804" s="95" t="str">
        <f>IFERROR(INDEX('alimentação - Tabela 7.1'!$10:$10,
MATCH(TEXT('Tabela 7.1'!$A6804,"mmmm/aaaa"),'alimentação - Tabela 7.1'!$5:$5,0)+4), "")</f>
        <v/>
      </c>
    </row>
    <row r="6805" spans="1:7" x14ac:dyDescent="0.25">
      <c r="A6805" s="59" t="str">
        <f>IF(
   SUMPRODUCT(--('alimentação - Tabela 7.1'!$5:$5=TEXT(DATE(2020,INT((ROW(A6803)-1)/33)+1,1),"mmmm/aaaa"))) &gt; 0,
   TEXT(DATE(2020,INT((ROW(A6803)-1)/33)+1,1),"mmm/aa"),
   ""
)</f>
        <v/>
      </c>
      <c r="B6805" s="61" t="str">
        <f>IF(A6805&lt;&gt;"", 'alimentação - Tabela 7.1'!$B$11, "" )</f>
        <v/>
      </c>
      <c r="C6805" s="62" t="str">
        <f>IFERROR(INDEX('alimentação - Tabela 7.1'!$11:$11,
MATCH(TEXT('Tabela 7.1'!A6805,"mmmm/aaaa"),'alimentação - Tabela 7.1'!$5:$5,0)), "")</f>
        <v/>
      </c>
      <c r="D6805" s="62" t="str">
        <f>IFERROR(INDEX('alimentação - Tabela 7.1'!$11:$11,
MATCH(TEXT('Tabela 7.1'!$A6805,"mmmm/aaaa"),'alimentação - Tabela 7.1'!$5:$5,0)+1), "")</f>
        <v/>
      </c>
      <c r="E6805" s="62" t="str">
        <f>IFERROR(INDEX('alimentação - Tabela 7.1'!$11:$11,
MATCH(TEXT('Tabela 7.1'!$A6805,"mmmm/aaaa"),'alimentação - Tabela 7.1'!$5:$5,0)+2), "")</f>
        <v/>
      </c>
      <c r="F6805" s="62" t="str">
        <f>IFERROR(INDEX('alimentação - Tabela 7.1'!$11:$11,
MATCH(TEXT('Tabela 7.1'!$A6805,"mmmm/aaaa"),'alimentação - Tabela 7.1'!$5:$5,0)+3), "")</f>
        <v/>
      </c>
      <c r="G6805" s="95" t="str">
        <f>IFERROR(INDEX('alimentação - Tabela 7.1'!$11:$11,
MATCH(TEXT('Tabela 7.1'!$A6805,"mmmm/aaaa"),'alimentação - Tabela 7.1'!$5:$5,0)+4), "")</f>
        <v/>
      </c>
    </row>
    <row r="6806" spans="1:7" x14ac:dyDescent="0.25">
      <c r="A6806" s="59" t="str">
        <f>IF(
   SUMPRODUCT(--('alimentação - Tabela 7.1'!$5:$5=TEXT(DATE(2020,INT((ROW(A6804)-1)/33)+1,1),"mmmm/aaaa"))) &gt; 0,
   TEXT(DATE(2020,INT((ROW(A6804)-1)/33)+1,1),"mmm/aa"),
   ""
)</f>
        <v/>
      </c>
      <c r="B6806" s="61" t="str">
        <f>IF(A6806&lt;&gt;"", 'alimentação - Tabela 7.1'!$B$12, "" )</f>
        <v/>
      </c>
      <c r="C6806" s="62" t="str">
        <f>IFERROR(INDEX('alimentação - Tabela 7.1'!$12:$12,
MATCH(TEXT('Tabela 7.1'!A6806,"mmmm/aaaa"),'alimentação - Tabela 7.1'!$5:$5,0)), "")</f>
        <v/>
      </c>
      <c r="D6806" s="62" t="str">
        <f>IFERROR(INDEX('alimentação - Tabela 7.1'!$12:$12,
MATCH(TEXT('Tabela 7.1'!$A6806,"mmmm/aaaa"),'alimentação - Tabela 7.1'!$5:$5,0)+1), "")</f>
        <v/>
      </c>
      <c r="E6806" s="62" t="str">
        <f>IFERROR(INDEX('alimentação - Tabela 7.1'!$12:$12,
MATCH(TEXT('Tabela 7.1'!$A6806,"mmmm/aaaa"),'alimentação - Tabela 7.1'!$5:$5,0)+2), "")</f>
        <v/>
      </c>
      <c r="F6806" s="62" t="str">
        <f>IFERROR(INDEX('alimentação - Tabela 7.1'!$12:$12,
MATCH(TEXT('Tabela 7.1'!$A6806,"mmmm/aaaa"),'alimentação - Tabela 7.1'!$5:$5,0)+3), "")</f>
        <v/>
      </c>
      <c r="G6806" s="95" t="str">
        <f>IFERROR(INDEX('alimentação - Tabela 7.1'!$12:$12,
MATCH(TEXT('Tabela 7.1'!$A6806,"mmmm/aaaa"),'alimentação - Tabela 7.1'!$5:$5,0)+4), "")</f>
        <v/>
      </c>
    </row>
    <row r="6807" spans="1:7" x14ac:dyDescent="0.25">
      <c r="A6807" s="59" t="str">
        <f>IF(
   SUMPRODUCT(--('alimentação - Tabela 7.1'!$5:$5=TEXT(DATE(2020,INT((ROW(A6805)-1)/33)+1,1),"mmmm/aaaa"))) &gt; 0,
   TEXT(DATE(2020,INT((ROW(A6805)-1)/33)+1,1),"mmm/aa"),
   ""
)</f>
        <v/>
      </c>
      <c r="B6807" s="61" t="str">
        <f>IF(A6807&lt;&gt;"", 'alimentação - Tabela 7.1'!$B$13, "" )</f>
        <v/>
      </c>
      <c r="C6807" s="62" t="str">
        <f>IFERROR(INDEX('alimentação - Tabela 7.1'!$13:$13,
MATCH(TEXT('Tabela 7.1'!A6807,"mmmm/aaaa"),'alimentação - Tabela 7.1'!$5:$5,0)), "")</f>
        <v/>
      </c>
      <c r="D6807" s="62" t="str">
        <f>IFERROR(INDEX('alimentação - Tabela 7.1'!$13:$13,
MATCH(TEXT('Tabela 7.1'!$A6807,"mmmm/aaaa"),'alimentação - Tabela 7.1'!$5:$5,0)+1), "")</f>
        <v/>
      </c>
      <c r="E6807" s="62" t="str">
        <f>IFERROR(INDEX('alimentação - Tabela 7.1'!$13:$13,
MATCH(TEXT('Tabela 7.1'!$A6807,"mmmm/aaaa"),'alimentação - Tabela 7.1'!$5:$5,0)+2), "")</f>
        <v/>
      </c>
      <c r="F6807" s="62" t="str">
        <f>IFERROR(INDEX('alimentação - Tabela 7.1'!$13:$13,
MATCH(TEXT('Tabela 7.1'!$A6807,"mmmm/aaaa"),'alimentação - Tabela 7.1'!$5:$5,0)+3), "")</f>
        <v/>
      </c>
      <c r="G6807" s="95" t="str">
        <f>IFERROR(INDEX('alimentação - Tabela 7.1'!$13:$13,
MATCH(TEXT('Tabela 7.1'!$A6807,"mmmm/aaaa"),'alimentação - Tabela 7.1'!$5:$5,0)+4), "")</f>
        <v/>
      </c>
    </row>
    <row r="6808" spans="1:7" x14ac:dyDescent="0.25">
      <c r="A6808" s="59" t="str">
        <f>IF(
   SUMPRODUCT(--('alimentação - Tabela 7.1'!$5:$5=TEXT(DATE(2020,INT((ROW(A6806)-1)/33)+1,1),"mmmm/aaaa"))) &gt; 0,
   TEXT(DATE(2020,INT((ROW(A6806)-1)/33)+1,1),"mmm/aa"),
   ""
)</f>
        <v/>
      </c>
      <c r="B6808" s="61" t="str">
        <f>IF(A6808&lt;&gt;"", 'alimentação - Tabela 7.1'!$B$14, "" )</f>
        <v/>
      </c>
      <c r="C6808" s="62" t="str">
        <f>IFERROR(INDEX('alimentação - Tabela 7.1'!$14:$14,
MATCH(TEXT('Tabela 7.1'!A6808,"mmmm/aaaa"),'alimentação - Tabela 7.1'!$5:$5,0)), "")</f>
        <v/>
      </c>
      <c r="D6808" s="62" t="str">
        <f>IFERROR(INDEX('alimentação - Tabela 7.1'!$14:$14,
MATCH(TEXT('Tabela 7.1'!$A6808,"mmmm/aaaa"),'alimentação - Tabela 7.1'!$5:$5,0)+1), "")</f>
        <v/>
      </c>
      <c r="E6808" s="62" t="str">
        <f>IFERROR(INDEX('alimentação - Tabela 7.1'!$14:$14,
MATCH(TEXT('Tabela 7.1'!$A6808,"mmmm/aaaa"),'alimentação - Tabela 7.1'!$5:$5,0)+2), "")</f>
        <v/>
      </c>
      <c r="F6808" s="62" t="str">
        <f>IFERROR(INDEX('alimentação - Tabela 7.1'!$14:$14,
MATCH(TEXT('Tabela 7.1'!$A6808,"mmmm/aaaa"),'alimentação - Tabela 7.1'!$5:$5,0)+3), "")</f>
        <v/>
      </c>
      <c r="G6808" s="95" t="str">
        <f>IFERROR(INDEX('alimentação - Tabela 7.1'!$14:$14,
MATCH(TEXT('Tabela 7.1'!$A6808,"mmmm/aaaa"),'alimentação - Tabela 7.1'!$5:$5,0)+4), "")</f>
        <v/>
      </c>
    </row>
    <row r="6809" spans="1:7" x14ac:dyDescent="0.25">
      <c r="A6809" s="59" t="str">
        <f>IF(
   SUMPRODUCT(--('alimentação - Tabela 7.1'!$5:$5=TEXT(DATE(2020,INT((ROW(A6807)-1)/33)+1,1),"mmmm/aaaa"))) &gt; 0,
   TEXT(DATE(2020,INT((ROW(A6807)-1)/33)+1,1),"mmm/aa"),
   ""
)</f>
        <v/>
      </c>
      <c r="B6809" s="61" t="str">
        <f>IF(A6809&lt;&gt;"", 'alimentação - Tabela 7.1'!$B$15, "" )</f>
        <v/>
      </c>
      <c r="C6809" s="62" t="str">
        <f>IFERROR(INDEX('alimentação - Tabela 7.1'!$15:$15,
MATCH(TEXT('Tabela 7.1'!A6809,"mmmm/aaaa"),'alimentação - Tabela 7.1'!$5:$5,0)), "")</f>
        <v/>
      </c>
      <c r="D6809" s="62" t="str">
        <f>IFERROR(INDEX('alimentação - Tabela 7.1'!$15:$15,
MATCH(TEXT('Tabela 7.1'!$A6809,"mmmm/aaaa"),'alimentação - Tabela 7.1'!$5:$5,0)+1), "")</f>
        <v/>
      </c>
      <c r="E6809" s="62" t="str">
        <f>IFERROR(INDEX('alimentação - Tabela 7.1'!$15:$15,
MATCH(TEXT('Tabela 7.1'!$A6809,"mmmm/aaaa"),'alimentação - Tabela 7.1'!$5:$5,0)+2), "")</f>
        <v/>
      </c>
      <c r="F6809" s="62" t="str">
        <f>IFERROR(INDEX('alimentação - Tabela 7.1'!$15:$15,
MATCH(TEXT('Tabela 7.1'!$A6809,"mmmm/aaaa"),'alimentação - Tabela 7.1'!$5:$5,0)+3), "")</f>
        <v/>
      </c>
      <c r="G6809" s="95" t="str">
        <f>IFERROR(INDEX('alimentação - Tabela 7.1'!$15:$15,
MATCH(TEXT('Tabela 7.1'!$A6809,"mmmm/aaaa"),'alimentação - Tabela 7.1'!$5:$5,0)+4), "")</f>
        <v/>
      </c>
    </row>
    <row r="6810" spans="1:7" x14ac:dyDescent="0.25">
      <c r="A6810" s="59" t="str">
        <f>IF(
   SUMPRODUCT(--('alimentação - Tabela 7.1'!$5:$5=TEXT(DATE(2020,INT((ROW(A6808)-1)/33)+1,1),"mmmm/aaaa"))) &gt; 0,
   TEXT(DATE(2020,INT((ROW(A6808)-1)/33)+1,1),"mmm/aa"),
   ""
)</f>
        <v/>
      </c>
      <c r="B6810" s="61" t="str">
        <f>IF(A6810&lt;&gt;"", 'alimentação - Tabela 7.1'!$B$16, "" )</f>
        <v/>
      </c>
      <c r="C6810" s="62" t="str">
        <f>IFERROR(INDEX('alimentação - Tabela 7.1'!$16:$16,
MATCH(TEXT('Tabela 7.1'!A6810,"mmmm/aaaa"),'alimentação - Tabela 7.1'!$5:$5,0)), "")</f>
        <v/>
      </c>
      <c r="D6810" s="62" t="str">
        <f>IFERROR(INDEX('alimentação - Tabela 7.1'!$16:$16,
MATCH(TEXT('Tabela 7.1'!$A6810,"mmmm/aaaa"),'alimentação - Tabela 7.1'!$5:$5,0)+1), "")</f>
        <v/>
      </c>
      <c r="E6810" s="62" t="str">
        <f>IFERROR(INDEX('alimentação - Tabela 7.1'!$16:$16,
MATCH(TEXT('Tabela 7.1'!$A6810,"mmmm/aaaa"),'alimentação - Tabela 7.1'!$5:$5,0)+2), "")</f>
        <v/>
      </c>
      <c r="F6810" s="62" t="str">
        <f>IFERROR(INDEX('alimentação - Tabela 7.1'!$16:$16,
MATCH(TEXT('Tabela 7.1'!$A6810,"mmmm/aaaa"),'alimentação - Tabela 7.1'!$5:$5,0)+3), "")</f>
        <v/>
      </c>
      <c r="G6810" s="95" t="str">
        <f>IFERROR(INDEX('alimentação - Tabela 7.1'!$16:$16,
MATCH(TEXT('Tabela 7.1'!$A6810,"mmmm/aaaa"),'alimentação - Tabela 7.1'!$5:$5,0)+4), "")</f>
        <v/>
      </c>
    </row>
    <row r="6811" spans="1:7" x14ac:dyDescent="0.25">
      <c r="A6811" s="59" t="str">
        <f>IF(
   SUMPRODUCT(--('alimentação - Tabela 7.1'!$5:$5=TEXT(DATE(2020,INT((ROW(A6809)-1)/33)+1,1),"mmmm/aaaa"))) &gt; 0,
   TEXT(DATE(2020,INT((ROW(A6809)-1)/33)+1,1),"mmm/aa"),
   ""
)</f>
        <v/>
      </c>
      <c r="B6811" s="61" t="str">
        <f>IF(A6811&lt;&gt;"", 'alimentação - Tabela 7.1'!$B$17, "" )</f>
        <v/>
      </c>
      <c r="C6811" s="62" t="str">
        <f>IFERROR(INDEX('alimentação - Tabela 7.1'!$17:$17,
MATCH(TEXT('Tabela 7.1'!A6811,"mmmm/aaaa"),'alimentação - Tabela 7.1'!$5:$5,0)), "")</f>
        <v/>
      </c>
      <c r="D6811" s="62" t="str">
        <f>IFERROR(INDEX('alimentação - Tabela 7.1'!$17:$17,
MATCH(TEXT('Tabela 7.1'!$A6811,"mmmm/aaaa"),'alimentação - Tabela 7.1'!$5:$5,0)+1), "")</f>
        <v/>
      </c>
      <c r="E6811" s="62" t="str">
        <f>IFERROR(INDEX('alimentação - Tabela 7.1'!$17:$17,
MATCH(TEXT('Tabela 7.1'!$A6811,"mmmm/aaaa"),'alimentação - Tabela 7.1'!$5:$5,0)+2), "")</f>
        <v/>
      </c>
      <c r="F6811" s="62" t="str">
        <f>IFERROR(INDEX('alimentação - Tabela 7.1'!$17:$17,
MATCH(TEXT('Tabela 7.1'!$A6811,"mmmm/aaaa"),'alimentação - Tabela 7.1'!$5:$5,0)+3), "")</f>
        <v/>
      </c>
      <c r="G6811" s="95" t="str">
        <f>IFERROR(INDEX('alimentação - Tabela 7.1'!$17:$17,
MATCH(TEXT('Tabela 7.1'!$A6811,"mmmm/aaaa"),'alimentação - Tabela 7.1'!$5:$5,0)+4), "")</f>
        <v/>
      </c>
    </row>
    <row r="6812" spans="1:7" x14ac:dyDescent="0.25">
      <c r="A6812" s="59" t="str">
        <f>IF(
   SUMPRODUCT(--('alimentação - Tabela 7.1'!$5:$5=TEXT(DATE(2020,INT((ROW(A6810)-1)/33)+1,1),"mmmm/aaaa"))) &gt; 0,
   TEXT(DATE(2020,INT((ROW(A6810)-1)/33)+1,1),"mmm/aa"),
   ""
)</f>
        <v/>
      </c>
      <c r="B6812" s="61" t="str">
        <f>IF(A6812&lt;&gt;"", 'alimentação - Tabela 7.1'!$B$18, "" )</f>
        <v/>
      </c>
      <c r="C6812" s="62" t="str">
        <f>IFERROR(INDEX('alimentação - Tabela 7.1'!$18:$18,
MATCH(TEXT('Tabela 7.1'!A6812,"mmmm/aaaa"),'alimentação - Tabela 7.1'!$5:$5,0)), "")</f>
        <v/>
      </c>
      <c r="D6812" s="62" t="str">
        <f>IFERROR(INDEX('alimentação - Tabela 7.1'!$18:$18,
MATCH(TEXT('Tabela 7.1'!$A6812,"mmmm/aaaa"),'alimentação - Tabela 7.1'!$5:$5,0)+1), "")</f>
        <v/>
      </c>
      <c r="E6812" s="62" t="str">
        <f>IFERROR(INDEX('alimentação - Tabela 7.1'!$18:$18,
MATCH(TEXT('Tabela 7.1'!$A6812,"mmmm/aaaa"),'alimentação - Tabela 7.1'!$5:$5,0)+2), "")</f>
        <v/>
      </c>
      <c r="F6812" s="62" t="str">
        <f>IFERROR(INDEX('alimentação - Tabela 7.1'!$18:$18,
MATCH(TEXT('Tabela 7.1'!$A6812,"mmmm/aaaa"),'alimentação - Tabela 7.1'!$5:$5,0)+3), "")</f>
        <v/>
      </c>
      <c r="G6812" s="95" t="str">
        <f>IFERROR(INDEX('alimentação - Tabela 7.1'!$18:$18,
MATCH(TEXT('Tabela 7.1'!$A6812,"mmmm/aaaa"),'alimentação - Tabela 7.1'!$5:$5,0)+4), "")</f>
        <v/>
      </c>
    </row>
    <row r="6813" spans="1:7" x14ac:dyDescent="0.25">
      <c r="A6813" s="59" t="str">
        <f>IF(
   SUMPRODUCT(--('alimentação - Tabela 7.1'!$5:$5=TEXT(DATE(2020,INT((ROW(A6811)-1)/33)+1,1),"mmmm/aaaa"))) &gt; 0,
   TEXT(DATE(2020,INT((ROW(A6811)-1)/33)+1,1),"mmm/aa"),
   ""
)</f>
        <v/>
      </c>
      <c r="B6813" s="61" t="str">
        <f>IF(A6813&lt;&gt;"", 'alimentação - Tabela 7.1'!$B$19, "" )</f>
        <v/>
      </c>
      <c r="C6813" s="62" t="str">
        <f>IFERROR(INDEX('alimentação - Tabela 7.1'!$19:$19,
MATCH(TEXT('Tabela 7.1'!A6813,"mmmm/aaaa"),'alimentação - Tabela 7.1'!$5:$5,0)), "")</f>
        <v/>
      </c>
      <c r="D6813" s="62" t="str">
        <f>IFERROR(INDEX('alimentação - Tabela 7.1'!$19:$19,
MATCH(TEXT('Tabela 7.1'!$A6813,"mmmm/aaaa"),'alimentação - Tabela 7.1'!$5:$5,0)+1), "")</f>
        <v/>
      </c>
      <c r="E6813" s="62" t="str">
        <f>IFERROR(INDEX('alimentação - Tabela 7.1'!$19:$19,
MATCH(TEXT('Tabela 7.1'!$A6813,"mmmm/aaaa"),'alimentação - Tabela 7.1'!$5:$5,0)+2), "")</f>
        <v/>
      </c>
      <c r="F6813" s="62" t="str">
        <f>IFERROR(INDEX('alimentação - Tabela 7.1'!$19:$19,
MATCH(TEXT('Tabela 7.1'!$A6813,"mmmm/aaaa"),'alimentação - Tabela 7.1'!$5:$5,0)+3), "")</f>
        <v/>
      </c>
      <c r="G6813" s="95" t="str">
        <f>IFERROR(INDEX('alimentação - Tabela 7.1'!$19:$19,
MATCH(TEXT('Tabela 7.1'!$A6813,"mmmm/aaaa"),'alimentação - Tabela 7.1'!$5:$5,0)+4), "")</f>
        <v/>
      </c>
    </row>
    <row r="6814" spans="1:7" x14ac:dyDescent="0.25">
      <c r="A6814" s="59" t="str">
        <f>IF(
   SUMPRODUCT(--('alimentação - Tabela 7.1'!$5:$5=TEXT(DATE(2020,INT((ROW(A6812)-1)/33)+1,1),"mmmm/aaaa"))) &gt; 0,
   TEXT(DATE(2020,INT((ROW(A6812)-1)/33)+1,1),"mmm/aa"),
   ""
)</f>
        <v/>
      </c>
      <c r="B6814" s="61" t="str">
        <f>IF(A6814&lt;&gt;"", 'alimentação - Tabela 7.1'!$B$20, "" )</f>
        <v/>
      </c>
      <c r="C6814" s="62" t="str">
        <f>IFERROR(INDEX('alimentação - Tabela 7.1'!$20:$20,
MATCH(TEXT('Tabela 7.1'!A6814,"mmmm/aaaa"),'alimentação - Tabela 7.1'!$5:$5,0)), "")</f>
        <v/>
      </c>
      <c r="D6814" s="62" t="str">
        <f>IFERROR(INDEX('alimentação - Tabela 7.1'!$20:$20,
MATCH(TEXT('Tabela 7.1'!$A6814,"mmmm/aaaa"),'alimentação - Tabela 7.1'!$5:$5,0)+1), "")</f>
        <v/>
      </c>
      <c r="E6814" s="62" t="str">
        <f>IFERROR(INDEX('alimentação - Tabela 7.1'!$20:$20,
MATCH(TEXT('Tabela 7.1'!$A6814,"mmmm/aaaa"),'alimentação - Tabela 7.1'!$5:$5,0)+2), "")</f>
        <v/>
      </c>
      <c r="F6814" s="62" t="str">
        <f>IFERROR(INDEX('alimentação - Tabela 7.1'!$20:$20,
MATCH(TEXT('Tabela 7.1'!$A6814,"mmmm/aaaa"),'alimentação - Tabela 7.1'!$5:$5,0)+3), "")</f>
        <v/>
      </c>
      <c r="G6814" s="95" t="str">
        <f>IFERROR(INDEX('alimentação - Tabela 7.1'!$20:$20,
MATCH(TEXT('Tabela 7.1'!$A6814,"mmmm/aaaa"),'alimentação - Tabela 7.1'!$5:$5,0)+4), "")</f>
        <v/>
      </c>
    </row>
    <row r="6815" spans="1:7" x14ac:dyDescent="0.25">
      <c r="A6815" s="59" t="str">
        <f>IF(
   SUMPRODUCT(--('alimentação - Tabela 7.1'!$5:$5=TEXT(DATE(2020,INT((ROW(A6813)-1)/33)+1,1),"mmmm/aaaa"))) &gt; 0,
   TEXT(DATE(2020,INT((ROW(A6813)-1)/33)+1,1),"mmm/aa"),
   ""
)</f>
        <v/>
      </c>
      <c r="B6815" s="61" t="str">
        <f>IF(A6815&lt;&gt;"", 'alimentação - Tabela 7.1'!$B$21, "" )</f>
        <v/>
      </c>
      <c r="C6815" s="62" t="str">
        <f>IFERROR(INDEX('alimentação - Tabela 7.1'!$21:$21,
MATCH(TEXT('Tabela 7.1'!A6815,"mmmm/aaaa"),'alimentação - Tabela 7.1'!$5:$5,0)), "")</f>
        <v/>
      </c>
      <c r="D6815" s="62" t="str">
        <f>IFERROR(INDEX('alimentação - Tabela 7.1'!$21:$21,
MATCH(TEXT('Tabela 7.1'!$A6815,"mmmm/aaaa"),'alimentação - Tabela 7.1'!$5:$5,0)+1), "")</f>
        <v/>
      </c>
      <c r="E6815" s="62" t="str">
        <f>IFERROR(INDEX('alimentação - Tabela 7.1'!$21:$21,
MATCH(TEXT('Tabela 7.1'!$A6815,"mmmm/aaaa"),'alimentação - Tabela 7.1'!$5:$5,0)+2), "")</f>
        <v/>
      </c>
      <c r="F6815" s="62" t="str">
        <f>IFERROR(INDEX('alimentação - Tabela 7.1'!$21:$21,
MATCH(TEXT('Tabela 7.1'!$A6815,"mmmm/aaaa"),'alimentação - Tabela 7.1'!$5:$5,0)+3), "")</f>
        <v/>
      </c>
      <c r="G6815" s="95" t="str">
        <f>IFERROR(INDEX('alimentação - Tabela 7.1'!$21:$21,
MATCH(TEXT('Tabela 7.1'!$A6815,"mmmm/aaaa"),'alimentação - Tabela 7.1'!$5:$5,0)+4), "")</f>
        <v/>
      </c>
    </row>
    <row r="6816" spans="1:7" x14ac:dyDescent="0.25">
      <c r="A6816" s="59" t="str">
        <f>IF(
   SUMPRODUCT(--('alimentação - Tabela 7.1'!$5:$5=TEXT(DATE(2020,INT((ROW(A6814)-1)/33)+1,1),"mmmm/aaaa"))) &gt; 0,
   TEXT(DATE(2020,INT((ROW(A6814)-1)/33)+1,1),"mmm/aa"),
   ""
)</f>
        <v/>
      </c>
      <c r="B6816" s="61" t="str">
        <f>IF(A6816&lt;&gt;"", 'alimentação - Tabela 7.1'!$B$22, "" )</f>
        <v/>
      </c>
      <c r="C6816" s="62" t="str">
        <f>IFERROR(INDEX('alimentação - Tabela 7.1'!$22:$22,
MATCH(TEXT('Tabela 7.1'!A6816,"mmmm/aaaa"),'alimentação - Tabela 7.1'!$5:$5,0)), "")</f>
        <v/>
      </c>
      <c r="D6816" s="62" t="str">
        <f>IFERROR(INDEX('alimentação - Tabela 7.1'!$22:$22,
MATCH(TEXT('Tabela 7.1'!$A6816,"mmmm/aaaa"),'alimentação - Tabela 7.1'!$5:$5,0)+1), "")</f>
        <v/>
      </c>
      <c r="E6816" s="62" t="str">
        <f>IFERROR(INDEX('alimentação - Tabela 7.1'!$22:$22,
MATCH(TEXT('Tabela 7.1'!$A6816,"mmmm/aaaa"),'alimentação - Tabela 7.1'!$5:$5,0)+2), "")</f>
        <v/>
      </c>
      <c r="F6816" s="62" t="str">
        <f>IFERROR(INDEX('alimentação - Tabela 7.1'!$22:$22,
MATCH(TEXT('Tabela 7.1'!$A6816,"mmmm/aaaa"),'alimentação - Tabela 7.1'!$5:$5,0)+3), "")</f>
        <v/>
      </c>
      <c r="G6816" s="95" t="str">
        <f>IFERROR(INDEX('alimentação - Tabela 7.1'!$22:$22,
MATCH(TEXT('Tabela 7.1'!$A6816,"mmmm/aaaa"),'alimentação - Tabela 7.1'!$5:$5,0)+4), "")</f>
        <v/>
      </c>
    </row>
    <row r="6817" spans="1:7" x14ac:dyDescent="0.25">
      <c r="A6817" s="59" t="str">
        <f>IF(
   SUMPRODUCT(--('alimentação - Tabela 7.1'!$5:$5=TEXT(DATE(2020,INT((ROW(A6815)-1)/33)+1,1),"mmmm/aaaa"))) &gt; 0,
   TEXT(DATE(2020,INT((ROW(A6815)-1)/33)+1,1),"mmm/aa"),
   ""
)</f>
        <v/>
      </c>
      <c r="B6817" s="61" t="str">
        <f>IF(A6817&lt;&gt;"", 'alimentação - Tabela 7.1'!$B$23, "" )</f>
        <v/>
      </c>
      <c r="C6817" s="62" t="str">
        <f>IFERROR(INDEX('alimentação - Tabela 7.1'!$23:$23,
MATCH(TEXT('Tabela 7.1'!A6817,"mmmm/aaaa"),'alimentação - Tabela 7.1'!$5:$5,0)), "")</f>
        <v/>
      </c>
      <c r="D6817" s="62" t="str">
        <f>IFERROR(INDEX('alimentação - Tabela 7.1'!$23:$23,
MATCH(TEXT('Tabela 7.1'!$A6817,"mmmm/aaaa"),'alimentação - Tabela 7.1'!$5:$5,0)+1), "")</f>
        <v/>
      </c>
      <c r="E6817" s="62" t="str">
        <f>IFERROR(INDEX('alimentação - Tabela 7.1'!$23:$23,
MATCH(TEXT('Tabela 7.1'!$A6817,"mmmm/aaaa"),'alimentação - Tabela 7.1'!$5:$5,0)+2), "")</f>
        <v/>
      </c>
      <c r="F6817" s="62" t="str">
        <f>IFERROR(INDEX('alimentação - Tabela 7.1'!$23:$23,
MATCH(TEXT('Tabela 7.1'!$A6817,"mmmm/aaaa"),'alimentação - Tabela 7.1'!$5:$5,0)+3), "")</f>
        <v/>
      </c>
      <c r="G6817" s="95" t="str">
        <f>IFERROR(INDEX('alimentação - Tabela 7.1'!$23:$23,
MATCH(TEXT('Tabela 7.1'!$A6817,"mmmm/aaaa"),'alimentação - Tabela 7.1'!$5:$5,0)+4), "")</f>
        <v/>
      </c>
    </row>
    <row r="6818" spans="1:7" x14ac:dyDescent="0.25">
      <c r="A6818" s="59" t="str">
        <f>IF(
   SUMPRODUCT(--('alimentação - Tabela 7.1'!$5:$5=TEXT(DATE(2020,INT((ROW(A6816)-1)/33)+1,1),"mmmm/aaaa"))) &gt; 0,
   TEXT(DATE(2020,INT((ROW(A6816)-1)/33)+1,1),"mmm/aa"),
   ""
)</f>
        <v/>
      </c>
      <c r="B6818" s="61" t="str">
        <f>IF(A6818&lt;&gt;"", 'alimentação - Tabela 7.1'!$B$24, "" )</f>
        <v/>
      </c>
      <c r="C6818" s="62" t="str">
        <f>IFERROR(INDEX('alimentação - Tabela 7.1'!$24:$24,
MATCH(TEXT('Tabela 7.1'!A6818,"mmmm/aaaa"),'alimentação - Tabela 7.1'!$5:$5,0)), "")</f>
        <v/>
      </c>
      <c r="D6818" s="62" t="str">
        <f>IFERROR(INDEX('alimentação - Tabela 7.1'!$24:$24,
MATCH(TEXT('Tabela 7.1'!$A6818,"mmmm/aaaa"),'alimentação - Tabela 7.1'!$5:$5,0)+1), "")</f>
        <v/>
      </c>
      <c r="E6818" s="62" t="str">
        <f>IFERROR(INDEX('alimentação - Tabela 7.1'!$24:$24,
MATCH(TEXT('Tabela 7.1'!$A6818,"mmmm/aaaa"),'alimentação - Tabela 7.1'!$5:$5,0)+2), "")</f>
        <v/>
      </c>
      <c r="F6818" s="62" t="str">
        <f>IFERROR(INDEX('alimentação - Tabela 7.1'!$24:$24,
MATCH(TEXT('Tabela 7.1'!$A6818,"mmmm/aaaa"),'alimentação - Tabela 7.1'!$5:$5,0)+3), "")</f>
        <v/>
      </c>
      <c r="G6818" s="95" t="str">
        <f>IFERROR(INDEX('alimentação - Tabela 7.1'!$24:$24,
MATCH(TEXT('Tabela 7.1'!$A6818,"mmmm/aaaa"),'alimentação - Tabela 7.1'!$5:$5,0)+4), "")</f>
        <v/>
      </c>
    </row>
    <row r="6819" spans="1:7" x14ac:dyDescent="0.25">
      <c r="A6819" s="59" t="str">
        <f>IF(
   SUMPRODUCT(--('alimentação - Tabela 7.1'!$5:$5=TEXT(DATE(2020,INT((ROW(A6817)-1)/33)+1,1),"mmmm/aaaa"))) &gt; 0,
   TEXT(DATE(2020,INT((ROW(A6817)-1)/33)+1,1),"mmm/aa"),
   ""
)</f>
        <v/>
      </c>
      <c r="B6819" s="61" t="str">
        <f>IF(A6819&lt;&gt;"", 'alimentação - Tabela 7.1'!$B$25, "" )</f>
        <v/>
      </c>
      <c r="C6819" s="62" t="str">
        <f>IFERROR(INDEX('alimentação - Tabela 7.1'!$25:$25,
MATCH(TEXT('Tabela 7.1'!A6819,"mmmm/aaaa"),'alimentação - Tabela 7.1'!$5:$5,0)), "")</f>
        <v/>
      </c>
      <c r="D6819" s="62" t="str">
        <f>IFERROR(INDEX('alimentação - Tabela 7.1'!$25:$25,
MATCH(TEXT('Tabela 7.1'!$A6819,"mmmm/aaaa"),'alimentação - Tabela 7.1'!$5:$5,0)+1), "")</f>
        <v/>
      </c>
      <c r="E6819" s="62" t="str">
        <f>IFERROR(INDEX('alimentação - Tabela 7.1'!$25:$25,
MATCH(TEXT('Tabela 7.1'!$A6819,"mmmm/aaaa"),'alimentação - Tabela 7.1'!$5:$5,0)+2), "")</f>
        <v/>
      </c>
      <c r="F6819" s="62" t="str">
        <f>IFERROR(INDEX('alimentação - Tabela 7.1'!$25:$25,
MATCH(TEXT('Tabela 7.1'!$A6819,"mmmm/aaaa"),'alimentação - Tabela 7.1'!$5:$5,0)+3), "")</f>
        <v/>
      </c>
      <c r="G6819" s="95" t="str">
        <f>IFERROR(INDEX('alimentação - Tabela 7.1'!$25:$25,
MATCH(TEXT('Tabela 7.1'!$A6819,"mmmm/aaaa"),'alimentação - Tabela 7.1'!$5:$5,0)+4), "")</f>
        <v/>
      </c>
    </row>
    <row r="6820" spans="1:7" x14ac:dyDescent="0.25">
      <c r="A6820" s="59" t="str">
        <f>IF(
   SUMPRODUCT(--('alimentação - Tabela 7.1'!$5:$5=TEXT(DATE(2020,INT((ROW(A6818)-1)/33)+1,1),"mmmm/aaaa"))) &gt; 0,
   TEXT(DATE(2020,INT((ROW(A6818)-1)/33)+1,1),"mmm/aa"),
   ""
)</f>
        <v/>
      </c>
      <c r="B6820" s="61" t="str">
        <f>IF(A6820&lt;&gt;"", 'alimentação - Tabela 7.1'!$B$26, "" )</f>
        <v/>
      </c>
      <c r="C6820" s="62" t="str">
        <f>IFERROR(INDEX('alimentação - Tabela 7.1'!$26:$26,
MATCH(TEXT('Tabela 7.1'!A6820,"mmmm/aaaa"),'alimentação - Tabela 7.1'!$5:$5,0)), "")</f>
        <v/>
      </c>
      <c r="D6820" s="62" t="str">
        <f>IFERROR(INDEX('alimentação - Tabela 7.1'!$26:$26,
MATCH(TEXT('Tabela 7.1'!$A6820,"mmmm/aaaa"),'alimentação - Tabela 7.1'!$5:$5,0)+1), "")</f>
        <v/>
      </c>
      <c r="E6820" s="62" t="str">
        <f>IFERROR(INDEX('alimentação - Tabela 7.1'!$26:$26,
MATCH(TEXT('Tabela 7.1'!$A6820,"mmmm/aaaa"),'alimentação - Tabela 7.1'!$5:$5,0)+2), "")</f>
        <v/>
      </c>
      <c r="F6820" s="62" t="str">
        <f>IFERROR(INDEX('alimentação - Tabela 7.1'!$26:$26,
MATCH(TEXT('Tabela 7.1'!$A6820,"mmmm/aaaa"),'alimentação - Tabela 7.1'!$5:$5,0)+3), "")</f>
        <v/>
      </c>
      <c r="G6820" s="95" t="str">
        <f>IFERROR(INDEX('alimentação - Tabela 7.1'!$26:$26,
MATCH(TEXT('Tabela 7.1'!$A6820,"mmmm/aaaa"),'alimentação - Tabela 7.1'!$5:$5,0)+4), "")</f>
        <v/>
      </c>
    </row>
    <row r="6821" spans="1:7" x14ac:dyDescent="0.25">
      <c r="A6821" s="59" t="str">
        <f>IF(
   SUMPRODUCT(--('alimentação - Tabela 7.1'!$5:$5=TEXT(DATE(2020,INT((ROW(A6819)-1)/33)+1,1),"mmmm/aaaa"))) &gt; 0,
   TEXT(DATE(2020,INT((ROW(A6819)-1)/33)+1,1),"mmm/aa"),
   ""
)</f>
        <v/>
      </c>
      <c r="B6821" s="61" t="str">
        <f>IF(A6821&lt;&gt;"", 'alimentação - Tabela 7.1'!$B$27, "" )</f>
        <v/>
      </c>
      <c r="C6821" s="62" t="str">
        <f>IFERROR(INDEX('alimentação - Tabela 7.1'!$27:$27,
MATCH(TEXT('Tabela 7.1'!A6821,"mmmm/aaaa"),'alimentação - Tabela 7.1'!$5:$5,0)), "")</f>
        <v/>
      </c>
      <c r="D6821" s="62" t="str">
        <f>IFERROR(INDEX('alimentação - Tabela 7.1'!$27:$27,
MATCH(TEXT('Tabela 7.1'!$A6821,"mmmm/aaaa"),'alimentação - Tabela 7.1'!$5:$5,0)+1), "")</f>
        <v/>
      </c>
      <c r="E6821" s="62" t="str">
        <f>IFERROR(INDEX('alimentação - Tabela 7.1'!$27:$27,
MATCH(TEXT('Tabela 7.1'!$A6821,"mmmm/aaaa"),'alimentação - Tabela 7.1'!$5:$5,0)+2), "")</f>
        <v/>
      </c>
      <c r="F6821" s="62" t="str">
        <f>IFERROR(INDEX('alimentação - Tabela 7.1'!$27:$27,
MATCH(TEXT('Tabela 7.1'!$A6821,"mmmm/aaaa"),'alimentação - Tabela 7.1'!$5:$5,0)+3), "")</f>
        <v/>
      </c>
      <c r="G6821" s="95" t="str">
        <f>IFERROR(INDEX('alimentação - Tabela 7.1'!$27:$27,
MATCH(TEXT('Tabela 7.1'!$A6821,"mmmm/aaaa"),'alimentação - Tabela 7.1'!$5:$5,0)+4), "")</f>
        <v/>
      </c>
    </row>
    <row r="6822" spans="1:7" x14ac:dyDescent="0.25">
      <c r="A6822" s="59" t="str">
        <f>IF(
   SUMPRODUCT(--('alimentação - Tabela 7.1'!$5:$5=TEXT(DATE(2020,INT((ROW(A6820)-1)/33)+1,1),"mmmm/aaaa"))) &gt; 0,
   TEXT(DATE(2020,INT((ROW(A6820)-1)/33)+1,1),"mmm/aa"),
   ""
)</f>
        <v/>
      </c>
      <c r="B6822" s="61" t="str">
        <f>IF(A6822&lt;&gt;"", 'alimentação - Tabela 7.1'!$B$28, "" )</f>
        <v/>
      </c>
      <c r="C6822" s="62" t="str">
        <f>IFERROR(INDEX('alimentação - Tabela 7.1'!$28:$28,
MATCH(TEXT('Tabela 7.1'!A6822,"mmmm/aaaa"),'alimentação - Tabela 7.1'!$5:$5,0)), "")</f>
        <v/>
      </c>
      <c r="D6822" s="62" t="str">
        <f>IFERROR(INDEX('alimentação - Tabela 7.1'!$28:$28,
MATCH(TEXT('Tabela 7.1'!$A6822,"mmmm/aaaa"),'alimentação - Tabela 7.1'!$5:$5,0)+1), "")</f>
        <v/>
      </c>
      <c r="E6822" s="62" t="str">
        <f>IFERROR(INDEX('alimentação - Tabela 7.1'!$28:$28,
MATCH(TEXT('Tabela 7.1'!$A6822,"mmmm/aaaa"),'alimentação - Tabela 7.1'!$5:$5,0)+2), "")</f>
        <v/>
      </c>
      <c r="F6822" s="62" t="str">
        <f>IFERROR(INDEX('alimentação - Tabela 7.1'!$28:$28,
MATCH(TEXT('Tabela 7.1'!$A6822,"mmmm/aaaa"),'alimentação - Tabela 7.1'!$5:$5,0)+3), "")</f>
        <v/>
      </c>
      <c r="G6822" s="95" t="str">
        <f>IFERROR(INDEX('alimentação - Tabela 7.1'!$28:$28,
MATCH(TEXT('Tabela 7.1'!$A6822,"mmmm/aaaa"),'alimentação - Tabela 7.1'!$5:$5,0)+4), "")</f>
        <v/>
      </c>
    </row>
    <row r="6823" spans="1:7" x14ac:dyDescent="0.25">
      <c r="A6823" s="59" t="str">
        <f>IF(
   SUMPRODUCT(--('alimentação - Tabela 7.1'!$5:$5=TEXT(DATE(2020,INT((ROW(A6821)-1)/33)+1,1),"mmmm/aaaa"))) &gt; 0,
   TEXT(DATE(2020,INT((ROW(A6821)-1)/33)+1,1),"mmm/aa"),
   ""
)</f>
        <v/>
      </c>
      <c r="B6823" s="61" t="str">
        <f>IF(A6823&lt;&gt;"", 'alimentação - Tabela 7.1'!$B$29, "" )</f>
        <v/>
      </c>
      <c r="C6823" s="62" t="str">
        <f>IFERROR(INDEX('alimentação - Tabela 7.1'!$29:$29,
MATCH(TEXT('Tabela 7.1'!A6823,"mmmm/aaaa"),'alimentação - Tabela 7.1'!$5:$5,0)), "")</f>
        <v/>
      </c>
      <c r="D6823" s="62" t="str">
        <f>IFERROR(INDEX('alimentação - Tabela 7.1'!$29:$29,
MATCH(TEXT('Tabela 7.1'!$A6823,"mmmm/aaaa"),'alimentação - Tabela 7.1'!$5:$5,0)+1), "")</f>
        <v/>
      </c>
      <c r="E6823" s="62" t="str">
        <f>IFERROR(INDEX('alimentação - Tabela 7.1'!$29:$29,
MATCH(TEXT('Tabela 7.1'!$A6823,"mmmm/aaaa"),'alimentação - Tabela 7.1'!$5:$5,0)+2), "")</f>
        <v/>
      </c>
      <c r="F6823" s="62" t="str">
        <f>IFERROR(INDEX('alimentação - Tabela 7.1'!$29:$29,
MATCH(TEXT('Tabela 7.1'!$A6823,"mmmm/aaaa"),'alimentação - Tabela 7.1'!$5:$5,0)+3), "")</f>
        <v/>
      </c>
      <c r="G6823" s="95" t="str">
        <f>IFERROR(INDEX('alimentação - Tabela 7.1'!$29:$29,
MATCH(TEXT('Tabela 7.1'!$A6823,"mmmm/aaaa"),'alimentação - Tabela 7.1'!$5:$5,0)+4), "")</f>
        <v/>
      </c>
    </row>
    <row r="6824" spans="1:7" x14ac:dyDescent="0.25">
      <c r="A6824" s="59" t="str">
        <f>IF(
   SUMPRODUCT(--('alimentação - Tabela 7.1'!$5:$5=TEXT(DATE(2020,INT((ROW(A6822)-1)/33)+1,1),"mmmm/aaaa"))) &gt; 0,
   TEXT(DATE(2020,INT((ROW(A6822)-1)/33)+1,1),"mmm/aa"),
   ""
)</f>
        <v/>
      </c>
      <c r="B6824" s="61" t="str">
        <f>IF(A6824&lt;&gt;"", 'alimentação - Tabela 7.1'!$B$30, "" )</f>
        <v/>
      </c>
      <c r="C6824" s="62" t="str">
        <f>IFERROR(INDEX('alimentação - Tabela 7.1'!$30:$30,
MATCH(TEXT('Tabela 7.1'!A6824,"mmmm/aaaa"),'alimentação - Tabela 7.1'!$5:$5,0)), "")</f>
        <v/>
      </c>
      <c r="D6824" s="62" t="str">
        <f>IFERROR(INDEX('alimentação - Tabela 7.1'!$30:$30,
MATCH(TEXT('Tabela 7.1'!$A6824,"mmmm/aaaa"),'alimentação - Tabela 7.1'!$5:$5,0)+1), "")</f>
        <v/>
      </c>
      <c r="E6824" s="62" t="str">
        <f>IFERROR(INDEX('alimentação - Tabela 7.1'!$30:$30,
MATCH(TEXT('Tabela 7.1'!$A6824,"mmmm/aaaa"),'alimentação - Tabela 7.1'!$5:$5,0)+2), "")</f>
        <v/>
      </c>
      <c r="F6824" s="62" t="str">
        <f>IFERROR(INDEX('alimentação - Tabela 7.1'!$30:$30,
MATCH(TEXT('Tabela 7.1'!$A6824,"mmmm/aaaa"),'alimentação - Tabela 7.1'!$5:$5,0)+3), "")</f>
        <v/>
      </c>
      <c r="G6824" s="95" t="str">
        <f>IFERROR(INDEX('alimentação - Tabela 7.1'!$30:$30,
MATCH(TEXT('Tabela 7.1'!$A6824,"mmmm/aaaa"),'alimentação - Tabela 7.1'!$5:$5,0)+4), "")</f>
        <v/>
      </c>
    </row>
    <row r="6825" spans="1:7" x14ac:dyDescent="0.25">
      <c r="A6825" s="59" t="str">
        <f>IF(
   SUMPRODUCT(--('alimentação - Tabela 7.1'!$5:$5=TEXT(DATE(2020,INT((ROW(A6823)-1)/33)+1,1),"mmmm/aaaa"))) &gt; 0,
   TEXT(DATE(2020,INT((ROW(A6823)-1)/33)+1,1),"mmm/aa"),
   ""
)</f>
        <v/>
      </c>
      <c r="B6825" s="61" t="str">
        <f>IF(A6825&lt;&gt;"", 'alimentação - Tabela 7.1'!$B$31, "" )</f>
        <v/>
      </c>
      <c r="C6825" s="62" t="str">
        <f>IFERROR(INDEX('alimentação - Tabela 7.1'!$31:$31,
MATCH(TEXT('Tabela 7.1'!A6825,"mmmm/aaaa"),'alimentação - Tabela 7.1'!$5:$5,0)), "")</f>
        <v/>
      </c>
      <c r="D6825" s="62" t="str">
        <f>IFERROR(INDEX('alimentação - Tabela 7.1'!$31:$31,
MATCH(TEXT('Tabela 7.1'!$A6825,"mmmm/aaaa"),'alimentação - Tabela 7.1'!$5:$5,0)+1), "")</f>
        <v/>
      </c>
      <c r="E6825" s="62" t="str">
        <f>IFERROR(INDEX('alimentação - Tabela 7.1'!$31:$31,
MATCH(TEXT('Tabela 7.1'!$A6825,"mmmm/aaaa"),'alimentação - Tabela 7.1'!$5:$5,0)+2), "")</f>
        <v/>
      </c>
      <c r="F6825" s="62" t="str">
        <f>IFERROR(INDEX('alimentação - Tabela 7.1'!$31:$31,
MATCH(TEXT('Tabela 7.1'!$A6825,"mmmm/aaaa"),'alimentação - Tabela 7.1'!$5:$5,0)+3), "")</f>
        <v/>
      </c>
      <c r="G6825" s="95" t="str">
        <f>IFERROR(INDEX('alimentação - Tabela 7.1'!$31:$31,
MATCH(TEXT('Tabela 7.1'!$A6825,"mmmm/aaaa"),'alimentação - Tabela 7.1'!$5:$5,0)+4), "")</f>
        <v/>
      </c>
    </row>
    <row r="6826" spans="1:7" x14ac:dyDescent="0.25">
      <c r="A6826" s="59" t="str">
        <f>IF(
   SUMPRODUCT(--('alimentação - Tabela 7.1'!$5:$5=TEXT(DATE(2020,INT((ROW(A6824)-1)/33)+1,1),"mmmm/aaaa"))) &gt; 0,
   TEXT(DATE(2020,INT((ROW(A6824)-1)/33)+1,1),"mmm/aa"),
   ""
)</f>
        <v/>
      </c>
      <c r="B6826" s="61" t="str">
        <f>IF(A6826&lt;&gt;"", 'alimentação - Tabela 7.1'!$B$32, "" )</f>
        <v/>
      </c>
      <c r="C6826" s="62" t="str">
        <f>IFERROR(INDEX('alimentação - Tabela 7.1'!$32:$32,
MATCH(TEXT('Tabela 7.1'!A6826,"mmmm/aaaa"),'alimentação - Tabela 7.1'!$5:$5,0)), "")</f>
        <v/>
      </c>
      <c r="D6826" s="62" t="str">
        <f>IFERROR(INDEX('alimentação - Tabela 7.1'!$32:$32,
MATCH(TEXT('Tabela 7.1'!$A6826,"mmmm/aaaa"),'alimentação - Tabela 7.1'!$5:$5,0)+1), "")</f>
        <v/>
      </c>
      <c r="E6826" s="62" t="str">
        <f>IFERROR(INDEX('alimentação - Tabela 7.1'!$32:$32,
MATCH(TEXT('Tabela 7.1'!$A6826,"mmmm/aaaa"),'alimentação - Tabela 7.1'!$5:$5,0)+2), "")</f>
        <v/>
      </c>
      <c r="F6826" s="62" t="str">
        <f>IFERROR(INDEX('alimentação - Tabela 7.1'!$32:$32,
MATCH(TEXT('Tabela 7.1'!$A6826,"mmmm/aaaa"),'alimentação - Tabela 7.1'!$5:$5,0)+3), "")</f>
        <v/>
      </c>
      <c r="G6826" s="95" t="str">
        <f>IFERROR(INDEX('alimentação - Tabela 7.1'!$32:$32,
MATCH(TEXT('Tabela 7.1'!$A6826,"mmmm/aaaa"),'alimentação - Tabela 7.1'!$5:$5,0)+4), "")</f>
        <v/>
      </c>
    </row>
    <row r="6827" spans="1:7" x14ac:dyDescent="0.25">
      <c r="A6827" s="59" t="str">
        <f>IF(
   SUMPRODUCT(--('alimentação - Tabela 7.1'!$5:$5=TEXT(DATE(2020,INT((ROW(A6825)-1)/33)+1,1),"mmmm/aaaa"))) &gt; 0,
   TEXT(DATE(2020,INT((ROW(A6825)-1)/33)+1,1),"mmm/aa"),
   ""
)</f>
        <v/>
      </c>
      <c r="B6827" s="61" t="str">
        <f>IF(A6827&lt;&gt;"", 'alimentação - Tabela 7.1'!$B$33, "" )</f>
        <v/>
      </c>
      <c r="C6827" s="62" t="str">
        <f>IFERROR(INDEX('alimentação - Tabela 7.1'!$33:$33,
MATCH(TEXT('Tabela 7.1'!A6827,"mmmm/aaaa"),'alimentação - Tabela 7.1'!$5:$5,0)), "")</f>
        <v/>
      </c>
      <c r="D6827" s="62" t="str">
        <f>IFERROR(INDEX('alimentação - Tabela 7.1'!$33:$33,
MATCH(TEXT('Tabela 7.1'!$A6827,"mmmm/aaaa"),'alimentação - Tabela 7.1'!$5:$5,0)+1), "")</f>
        <v/>
      </c>
      <c r="E6827" s="62" t="str">
        <f>IFERROR(INDEX('alimentação - Tabela 7.1'!$33:$33,
MATCH(TEXT('Tabela 7.1'!$A6827,"mmmm/aaaa"),'alimentação - Tabela 7.1'!$5:$5,0)+2), "")</f>
        <v/>
      </c>
      <c r="F6827" s="62" t="str">
        <f>IFERROR(INDEX('alimentação - Tabela 7.1'!$33:$33,
MATCH(TEXT('Tabela 7.1'!$A6827,"mmmm/aaaa"),'alimentação - Tabela 7.1'!$5:$5,0)+3), "")</f>
        <v/>
      </c>
      <c r="G6827" s="95" t="str">
        <f>IFERROR(INDEX('alimentação - Tabela 7.1'!$33:$33,
MATCH(TEXT('Tabela 7.1'!$A6827,"mmmm/aaaa"),'alimentação - Tabela 7.1'!$5:$5,0)+4), "")</f>
        <v/>
      </c>
    </row>
    <row r="6828" spans="1:7" x14ac:dyDescent="0.25">
      <c r="A6828" s="59" t="str">
        <f>IF(
   SUMPRODUCT(--('alimentação - Tabela 7.1'!$5:$5=TEXT(DATE(2020,INT((ROW(A6826)-1)/33)+1,1),"mmmm/aaaa"))) &gt; 0,
   TEXT(DATE(2020,INT((ROW(A6826)-1)/33)+1,1),"mmm/aa"),
   ""
)</f>
        <v/>
      </c>
      <c r="B6828" s="61" t="str">
        <f>IF(A6828&lt;&gt;"", 'alimentação - Tabela 7.1'!$B$34, "" )</f>
        <v/>
      </c>
      <c r="C6828" s="62" t="str">
        <f>IFERROR(INDEX('alimentação - Tabela 7.1'!$34:$34,
MATCH(TEXT('Tabela 7.1'!A6828,"mmmm/aaaa"),'alimentação - Tabela 7.1'!$5:$5,0)), "")</f>
        <v/>
      </c>
      <c r="D6828" s="62" t="str">
        <f>IFERROR(INDEX('alimentação - Tabela 7.1'!$34:$34,
MATCH(TEXT('Tabela 7.1'!$A6828,"mmmm/aaaa"),'alimentação - Tabela 7.1'!$5:$5,0)+1), "")</f>
        <v/>
      </c>
      <c r="E6828" s="62" t="str">
        <f>IFERROR(INDEX('alimentação - Tabela 7.1'!$34:$34,
MATCH(TEXT('Tabela 7.1'!$A6828,"mmmm/aaaa"),'alimentação - Tabela 7.1'!$5:$5,0)+2), "")</f>
        <v/>
      </c>
      <c r="F6828" s="62" t="str">
        <f>IFERROR(INDEX('alimentação - Tabela 7.1'!$34:$34,
MATCH(TEXT('Tabela 7.1'!$A6828,"mmmm/aaaa"),'alimentação - Tabela 7.1'!$5:$5,0)+3), "")</f>
        <v/>
      </c>
      <c r="G6828" s="95" t="str">
        <f>IFERROR(INDEX('alimentação - Tabela 7.1'!$34:$34,
MATCH(TEXT('Tabela 7.1'!$A6828,"mmmm/aaaa"),'alimentação - Tabela 7.1'!$5:$5,0)+4), "")</f>
        <v/>
      </c>
    </row>
    <row r="6829" spans="1:7" x14ac:dyDescent="0.25">
      <c r="A6829" s="59" t="str">
        <f>IF(
   SUMPRODUCT(--('alimentação - Tabela 7.1'!$5:$5=TEXT(DATE(2020,INT((ROW(A6827)-1)/33)+1,1),"mmmm/aaaa"))) &gt; 0,
   TEXT(DATE(2020,INT((ROW(A6827)-1)/33)+1,1),"mmm/aa"),
   ""
)</f>
        <v/>
      </c>
      <c r="B6829" s="61" t="str">
        <f>IF(A6829&lt;&gt;"", 'alimentação - Tabela 7.1'!$B$35, "" )</f>
        <v/>
      </c>
      <c r="C6829" s="62" t="str">
        <f>IFERROR(INDEX('alimentação - Tabela 7.1'!$35:$35,
MATCH(TEXT('Tabela 7.1'!A6829,"mmmm/aaaa"),'alimentação - Tabela 7.1'!$5:$5,0)), "")</f>
        <v/>
      </c>
      <c r="D6829" s="62" t="str">
        <f>IFERROR(INDEX('alimentação - Tabela 7.1'!$35:$35,
MATCH(TEXT('Tabela 7.1'!$A6829,"mmmm/aaaa"),'alimentação - Tabela 7.1'!$5:$5,0)+1), "")</f>
        <v/>
      </c>
      <c r="E6829" s="62" t="str">
        <f>IFERROR(INDEX('alimentação - Tabela 7.1'!$35:$35,
MATCH(TEXT('Tabela 7.1'!$A6829,"mmmm/aaaa"),'alimentação - Tabela 7.1'!$5:$5,0)+2), "")</f>
        <v/>
      </c>
      <c r="F6829" s="62" t="str">
        <f>IFERROR(INDEX('alimentação - Tabela 7.1'!$35:$35,
MATCH(TEXT('Tabela 7.1'!$A6829,"mmmm/aaaa"),'alimentação - Tabela 7.1'!$5:$5,0)+3), "")</f>
        <v/>
      </c>
      <c r="G6829" s="95" t="str">
        <f>IFERROR(INDEX('alimentação - Tabela 7.1'!$35:$35,
MATCH(TEXT('Tabela 7.1'!$A6829,"mmmm/aaaa"),'alimentação - Tabela 7.1'!$5:$5,0)+4), "")</f>
        <v/>
      </c>
    </row>
    <row r="6830" spans="1:7" x14ac:dyDescent="0.25">
      <c r="A6830" s="59" t="str">
        <f>IF(
   SUMPRODUCT(--('alimentação - Tabela 7.1'!$5:$5=TEXT(DATE(2020,INT((ROW(A6828)-1)/33)+1,1),"mmmm/aaaa"))) &gt; 0,
   TEXT(DATE(2020,INT((ROW(A6828)-1)/33)+1,1),"mmm/aa"),
   ""
)</f>
        <v/>
      </c>
      <c r="B6830" s="61" t="str">
        <f>IF(A6830&lt;&gt;"", 'alimentação - Tabela 7.1'!$B$36, "" )</f>
        <v/>
      </c>
      <c r="C6830" s="62" t="str">
        <f>IFERROR(INDEX('alimentação - Tabela 7.1'!$36:$36,
MATCH(TEXT('Tabela 7.1'!A6830,"mmmm/aaaa"),'alimentação - Tabela 7.1'!$5:$5,0)), "")</f>
        <v/>
      </c>
      <c r="D6830" s="62" t="str">
        <f>IFERROR(INDEX('alimentação - Tabela 7.1'!$36:$36,
MATCH(TEXT('Tabela 7.1'!$A6830,"mmmm/aaaa"),'alimentação - Tabela 7.1'!$5:$5,0)+1), "")</f>
        <v/>
      </c>
      <c r="E6830" s="62" t="str">
        <f>IFERROR(INDEX('alimentação - Tabela 7.1'!$36:$36,
MATCH(TEXT('Tabela 7.1'!$A6830,"mmmm/aaaa"),'alimentação - Tabela 7.1'!$5:$5,0)+2), "")</f>
        <v/>
      </c>
      <c r="F6830" s="62" t="str">
        <f>IFERROR(INDEX('alimentação - Tabela 7.1'!$36:$36,
MATCH(TEXT('Tabela 7.1'!$A6830,"mmmm/aaaa"),'alimentação - Tabela 7.1'!$5:$5,0)+3), "")</f>
        <v/>
      </c>
      <c r="G6830" s="95" t="str">
        <f>IFERROR(INDEX('alimentação - Tabela 7.1'!$36:$36,
MATCH(TEXT('Tabela 7.1'!$A6830,"mmmm/aaaa"),'alimentação - Tabela 7.1'!$5:$5,0)+4), "")</f>
        <v/>
      </c>
    </row>
    <row r="6831" spans="1:7" x14ac:dyDescent="0.25">
      <c r="A6831" s="59" t="str">
        <f>IF(
   SUMPRODUCT(--('alimentação - Tabela 7.1'!$5:$5=TEXT(DATE(2020,INT((ROW(A6829)-1)/33)+1,1),"mmmm/aaaa"))) &gt; 0,
   TEXT(DATE(2020,INT((ROW(A6829)-1)/33)+1,1),"mmm/aa"),
   ""
)</f>
        <v/>
      </c>
      <c r="B6831" s="61" t="str">
        <f>IF(A6831&lt;&gt;"", 'alimentação - Tabela 7.1'!$B$37, "" )</f>
        <v/>
      </c>
      <c r="C6831" s="62" t="str">
        <f>IFERROR(INDEX('alimentação - Tabela 7.1'!$37:$37,
MATCH(TEXT('Tabela 7.1'!A6831,"mmmm/aaaa"),'alimentação - Tabela 7.1'!$5:$5,0)), "")</f>
        <v/>
      </c>
      <c r="D6831" s="62" t="str">
        <f>IFERROR(INDEX('alimentação - Tabela 7.1'!$37:$37,
MATCH(TEXT('Tabela 7.1'!$A6831,"mmmm/aaaa"),'alimentação - Tabela 7.1'!$5:$5,0)+1), "")</f>
        <v/>
      </c>
      <c r="E6831" s="62" t="str">
        <f>IFERROR(INDEX('alimentação - Tabela 7.1'!$37:$37,
MATCH(TEXT('Tabela 7.1'!$A6831,"mmmm/aaaa"),'alimentação - Tabela 7.1'!$5:$5,0)+2), "")</f>
        <v/>
      </c>
      <c r="F6831" s="62" t="str">
        <f>IFERROR(INDEX('alimentação - Tabela 7.1'!$37:$37,
MATCH(TEXT('Tabela 7.1'!$A6831,"mmmm/aaaa"),'alimentação - Tabela 7.1'!$5:$5,0)+3), "")</f>
        <v/>
      </c>
      <c r="G6831" s="95" t="str">
        <f>IFERROR(INDEX('alimentação - Tabela 7.1'!$37:$37,
MATCH(TEXT('Tabela 7.1'!$A6831,"mmmm/aaaa"),'alimentação - Tabela 7.1'!$5:$5,0)+4), "")</f>
        <v/>
      </c>
    </row>
    <row r="6832" spans="1:7" x14ac:dyDescent="0.25">
      <c r="A6832" s="59" t="str">
        <f>IF(
   SUMPRODUCT(--('alimentação - Tabela 7.1'!$5:$5=TEXT(DATE(2020,INT((ROW(A6830)-1)/33)+1,1),"mmmm/aaaa"))) &gt; 0,
   TEXT(DATE(2020,INT((ROW(A6830)-1)/33)+1,1),"mmm/aa"),
   ""
)</f>
        <v/>
      </c>
      <c r="B6832" s="61" t="str">
        <f>IF(A6832&lt;&gt;"", 'alimentação - Tabela 7.1'!$B$38, "" )</f>
        <v/>
      </c>
      <c r="C6832" s="62" t="str">
        <f>IFERROR(INDEX('alimentação - Tabela 7.1'!$38:$38,
MATCH(TEXT('Tabela 7.1'!A6832,"mmmm/aaaa"),'alimentação - Tabela 7.1'!$5:$5,0)), "")</f>
        <v/>
      </c>
      <c r="D6832" s="62" t="str">
        <f>IFERROR(INDEX('alimentação - Tabela 7.1'!$38:$38,
MATCH(TEXT('Tabela 7.1'!$A6832,"mmmm/aaaa"),'alimentação - Tabela 7.1'!$5:$5,0)+1), "")</f>
        <v/>
      </c>
      <c r="E6832" s="62" t="str">
        <f>IFERROR(INDEX('alimentação - Tabela 7.1'!$38:$38,
MATCH(TEXT('Tabela 7.1'!$A6832,"mmmm/aaaa"),'alimentação - Tabela 7.1'!$5:$5,0)+2), "")</f>
        <v/>
      </c>
      <c r="F6832" s="62" t="str">
        <f>IFERROR(INDEX('alimentação - Tabela 7.1'!$38:$38,
MATCH(TEXT('Tabela 7.1'!$A6832,"mmmm/aaaa"),'alimentação - Tabela 7.1'!$5:$5,0)+3), "")</f>
        <v/>
      </c>
      <c r="G6832" s="95" t="str">
        <f>IFERROR(INDEX('alimentação - Tabela 7.1'!$38:$38,
MATCH(TEXT('Tabela 7.1'!$A6832,"mmmm/aaaa"),'alimentação - Tabela 7.1'!$5:$5,0)+4), "")</f>
        <v/>
      </c>
    </row>
    <row r="6833" spans="1:7" x14ac:dyDescent="0.25">
      <c r="A6833" s="59" t="str">
        <f>IF(
   SUMPRODUCT(--('alimentação - Tabela 7.1'!$5:$5=TEXT(DATE(2020,INT((ROW(A6831)-1)/33)+1,1),"mmmm/aaaa"))) &gt; 0,
   TEXT(DATE(2020,INT((ROW(A6831)-1)/33)+1,1),"mmm/aa"),
   ""
)</f>
        <v/>
      </c>
      <c r="B6833" s="61" t="str">
        <f>IF(A6833&lt;&gt;"", 'alimentação - Tabela 7.1'!$B$39, "" )</f>
        <v/>
      </c>
      <c r="C6833" s="62" t="str">
        <f>IFERROR(INDEX('alimentação - Tabela 7.1'!$39:$39,
MATCH(TEXT('Tabela 7.1'!A6833,"mmmm/aaaa"),'alimentação - Tabela 7.1'!$5:$5,0)), "")</f>
        <v/>
      </c>
      <c r="D6833" s="62" t="str">
        <f>IFERROR(INDEX('alimentação - Tabela 7.1'!$39:$39,
MATCH(TEXT('Tabela 7.1'!$A6833,"mmmm/aaaa"),'alimentação - Tabela 7.1'!$5:$5,0)+1), "")</f>
        <v/>
      </c>
      <c r="E6833" s="62" t="str">
        <f>IFERROR(INDEX('alimentação - Tabela 7.1'!$39:$39,
MATCH(TEXT('Tabela 7.1'!$A6833,"mmmm/aaaa"),'alimentação - Tabela 7.1'!$5:$5,0)+2), "")</f>
        <v/>
      </c>
      <c r="F6833" s="62" t="str">
        <f>IFERROR(INDEX('alimentação - Tabela 7.1'!$39:$39,
MATCH(TEXT('Tabela 7.1'!$A6833,"mmmm/aaaa"),'alimentação - Tabela 7.1'!$5:$5,0)+3), "")</f>
        <v/>
      </c>
      <c r="G6833" s="95" t="str">
        <f>IFERROR(INDEX('alimentação - Tabela 7.1'!$39:$39,
MATCH(TEXT('Tabela 7.1'!$A6833,"mmmm/aaaa"),'alimentação - Tabela 7.1'!$5:$5,0)+4), "")</f>
        <v/>
      </c>
    </row>
    <row r="6834" spans="1:7" x14ac:dyDescent="0.25">
      <c r="A6834" s="59" t="str">
        <f>IF(
   SUMPRODUCT(--('alimentação - Tabela 7.1'!$5:$5=TEXT(DATE(2020,INT((ROW(A6832)-1)/33)+1,1),"mmmm/aaaa"))) &gt; 0,
   TEXT(DATE(2020,INT((ROW(A6832)-1)/33)+1,1),"mmm/aa"),
   ""
)</f>
        <v/>
      </c>
      <c r="B6834" s="61" t="str">
        <f>IF(A6834&lt;&gt;"", 'alimentação - Tabela 7.1'!$B$7, "" )</f>
        <v/>
      </c>
      <c r="C6834" s="62" t="str">
        <f>IFERROR(INDEX('alimentação - Tabela 7.1'!$7:$7,
MATCH(TEXT('Tabela 7.1'!A6834,"mmmm/aaaa"),'alimentação - Tabela 7.1'!$5:$5,0)), "")</f>
        <v/>
      </c>
      <c r="D6834" s="62" t="str">
        <f>IFERROR(INDEX('alimentação - Tabela 7.1'!$7:$7,
MATCH(TEXT('Tabela 7.1'!$A6834,"mmmm/aaaa"),'alimentação - Tabela 7.1'!$5:$5,0)+1), "")</f>
        <v/>
      </c>
      <c r="E6834" s="62" t="str">
        <f>IFERROR(INDEX('alimentação - Tabela 7.1'!$7:$7,
MATCH(TEXT('Tabela 7.1'!$A6834,"mmmm/aaaa"),'alimentação - Tabela 7.1'!$5:$5,0)+2), "")</f>
        <v/>
      </c>
      <c r="F6834" s="62" t="str">
        <f>IFERROR(INDEX('alimentação - Tabela 7.1'!$7:$7,
MATCH(TEXT('Tabela 7.1'!$A6834,"mmmm/aaaa"),'alimentação - Tabela 7.1'!$5:$5,0)+3), "")</f>
        <v/>
      </c>
      <c r="G6834" s="95" t="str">
        <f>IFERROR(INDEX('alimentação - Tabela 7.1'!$7:$7,
MATCH(TEXT('Tabela 7.1'!$A6834,"mmmm/aaaa"),'alimentação - Tabela 7.1'!$5:$5,0)+4), "")</f>
        <v/>
      </c>
    </row>
    <row r="6835" spans="1:7" x14ac:dyDescent="0.25">
      <c r="A6835" s="59" t="str">
        <f>IF(
   SUMPRODUCT(--('alimentação - Tabela 7.1'!$5:$5=TEXT(DATE(2020,INT((ROW(A6833)-1)/33)+1,1),"mmmm/aaaa"))) &gt; 0,
   TEXT(DATE(2020,INT((ROW(A6833)-1)/33)+1,1),"mmm/aa"),
   ""
)</f>
        <v/>
      </c>
      <c r="B6835" s="61" t="str">
        <f>IF(A6835&lt;&gt;"", 'alimentação - Tabela 7.1'!$B$8, "" )</f>
        <v/>
      </c>
      <c r="C6835" s="62" t="str">
        <f>IFERROR(INDEX('alimentação - Tabela 7.1'!$8:$8,
MATCH(TEXT('Tabela 7.1'!A6835,"mmmm/aaaa"),'alimentação - Tabela 7.1'!$5:$5,0)), "")</f>
        <v/>
      </c>
      <c r="D6835" s="62" t="str">
        <f>IFERROR(INDEX('alimentação - Tabela 7.1'!$8:$8,
MATCH(TEXT('Tabela 7.1'!$A6835,"mmmm/aaaa"),'alimentação - Tabela 7.1'!$5:$5,0)+1), "")</f>
        <v/>
      </c>
      <c r="E6835" s="62" t="str">
        <f>IFERROR(INDEX('alimentação - Tabela 7.1'!$8:$8,
MATCH(TEXT('Tabela 7.1'!$A6835,"mmmm/aaaa"),'alimentação - Tabela 7.1'!$5:$5,0)+2), "")</f>
        <v/>
      </c>
      <c r="F6835" s="62" t="str">
        <f>IFERROR(INDEX('alimentação - Tabela 7.1'!$8:$8,
MATCH(TEXT('Tabela 7.1'!$A6835,"mmmm/aaaa"),'alimentação - Tabela 7.1'!$5:$5,0)+3), "")</f>
        <v/>
      </c>
      <c r="G6835" s="95" t="str">
        <f>IFERROR(INDEX('alimentação - Tabela 7.1'!$8:$8,
MATCH(TEXT('Tabela 7.1'!$A6835,"mmmm/aaaa"),'alimentação - Tabela 7.1'!$5:$5,0)+4), "")</f>
        <v/>
      </c>
    </row>
    <row r="6836" spans="1:7" x14ac:dyDescent="0.25">
      <c r="A6836" s="59" t="str">
        <f>IF(
   SUMPRODUCT(--('alimentação - Tabela 7.1'!$5:$5=TEXT(DATE(2020,INT((ROW(A6834)-1)/33)+1,1),"mmmm/aaaa"))) &gt; 0,
   TEXT(DATE(2020,INT((ROW(A6834)-1)/33)+1,1),"mmm/aa"),
   ""
)</f>
        <v/>
      </c>
      <c r="B6836" s="61" t="str">
        <f>IF(A6836&lt;&gt;"", 'alimentação - Tabela 7.1'!$B$9, "" )</f>
        <v/>
      </c>
      <c r="C6836" s="62" t="str">
        <f>IFERROR(INDEX('alimentação - Tabela 7.1'!$9:$9,
MATCH(TEXT('Tabela 7.1'!A6836,"mmmm/aaaa"),'alimentação - Tabela 7.1'!$5:$5,0)), "")</f>
        <v/>
      </c>
      <c r="D6836" s="62" t="str">
        <f>IFERROR(INDEX('alimentação - Tabela 7.1'!$9:$9,
MATCH(TEXT('Tabela 7.1'!$A6836,"mmmm/aaaa"),'alimentação - Tabela 7.1'!$5:$5,0)+1), "")</f>
        <v/>
      </c>
      <c r="E6836" s="62" t="str">
        <f>IFERROR(INDEX('alimentação - Tabela 7.1'!$9:$9,
MATCH(TEXT('Tabela 7.1'!$A6836,"mmmm/aaaa"),'alimentação - Tabela 7.1'!$5:$5,0)+2), "")</f>
        <v/>
      </c>
      <c r="F6836" s="62" t="str">
        <f>IFERROR(INDEX('alimentação - Tabela 7.1'!$9:$9,
MATCH(TEXT('Tabela 7.1'!$A6836,"mmmm/aaaa"),'alimentação - Tabela 7.1'!$5:$5,0)+3), "")</f>
        <v/>
      </c>
      <c r="G6836" s="95" t="str">
        <f>IFERROR(INDEX('alimentação - Tabela 7.1'!$9:$9,
MATCH(TEXT('Tabela 7.1'!$A6836,"mmmm/aaaa"),'alimentação - Tabela 7.1'!$5:$5,0)+4), "")</f>
        <v/>
      </c>
    </row>
    <row r="6837" spans="1:7" x14ac:dyDescent="0.25">
      <c r="A6837" s="59" t="str">
        <f>IF(
   SUMPRODUCT(--('alimentação - Tabela 7.1'!$5:$5=TEXT(DATE(2020,INT((ROW(A6835)-1)/33)+1,1),"mmmm/aaaa"))) &gt; 0,
   TEXT(DATE(2020,INT((ROW(A6835)-1)/33)+1,1),"mmm/aa"),
   ""
)</f>
        <v/>
      </c>
      <c r="B6837" s="61" t="str">
        <f>IF(A6837&lt;&gt;"", 'alimentação - Tabela 7.1'!$B$10, "" )</f>
        <v/>
      </c>
      <c r="C6837" s="62" t="str">
        <f>IFERROR(INDEX('alimentação - Tabela 7.1'!$10:$10,
MATCH(TEXT('Tabela 7.1'!A6837,"mmmm/aaaa"),'alimentação - Tabela 7.1'!$5:$5,0)), "")</f>
        <v/>
      </c>
      <c r="D6837" s="62" t="str">
        <f>IFERROR(INDEX('alimentação - Tabela 7.1'!$10:$10,
MATCH(TEXT('Tabela 7.1'!$A6837,"mmmm/aaaa"),'alimentação - Tabela 7.1'!$5:$5,0)+1), "")</f>
        <v/>
      </c>
      <c r="E6837" s="62" t="str">
        <f>IFERROR(INDEX('alimentação - Tabela 7.1'!$10:$10,
MATCH(TEXT('Tabela 7.1'!$A6837,"mmmm/aaaa"),'alimentação - Tabela 7.1'!$5:$5,0)+2), "")</f>
        <v/>
      </c>
      <c r="F6837" s="62" t="str">
        <f>IFERROR(INDEX('alimentação - Tabela 7.1'!$10:$10,
MATCH(TEXT('Tabela 7.1'!$A6837,"mmmm/aaaa"),'alimentação - Tabela 7.1'!$5:$5,0)+3), "")</f>
        <v/>
      </c>
      <c r="G6837" s="95" t="str">
        <f>IFERROR(INDEX('alimentação - Tabela 7.1'!$10:$10,
MATCH(TEXT('Tabela 7.1'!$A6837,"mmmm/aaaa"),'alimentação - Tabela 7.1'!$5:$5,0)+4), "")</f>
        <v/>
      </c>
    </row>
    <row r="6838" spans="1:7" x14ac:dyDescent="0.25">
      <c r="A6838" s="59" t="str">
        <f>IF(
   SUMPRODUCT(--('alimentação - Tabela 7.1'!$5:$5=TEXT(DATE(2020,INT((ROW(A6836)-1)/33)+1,1),"mmmm/aaaa"))) &gt; 0,
   TEXT(DATE(2020,INT((ROW(A6836)-1)/33)+1,1),"mmm/aa"),
   ""
)</f>
        <v/>
      </c>
      <c r="B6838" s="61" t="str">
        <f>IF(A6838&lt;&gt;"", 'alimentação - Tabela 7.1'!$B$11, "" )</f>
        <v/>
      </c>
      <c r="C6838" s="62" t="str">
        <f>IFERROR(INDEX('alimentação - Tabela 7.1'!$11:$11,
MATCH(TEXT('Tabela 7.1'!A6838,"mmmm/aaaa"),'alimentação - Tabela 7.1'!$5:$5,0)), "")</f>
        <v/>
      </c>
      <c r="D6838" s="62" t="str">
        <f>IFERROR(INDEX('alimentação - Tabela 7.1'!$11:$11,
MATCH(TEXT('Tabela 7.1'!$A6838,"mmmm/aaaa"),'alimentação - Tabela 7.1'!$5:$5,0)+1), "")</f>
        <v/>
      </c>
      <c r="E6838" s="62" t="str">
        <f>IFERROR(INDEX('alimentação - Tabela 7.1'!$11:$11,
MATCH(TEXT('Tabela 7.1'!$A6838,"mmmm/aaaa"),'alimentação - Tabela 7.1'!$5:$5,0)+2), "")</f>
        <v/>
      </c>
      <c r="F6838" s="62" t="str">
        <f>IFERROR(INDEX('alimentação - Tabela 7.1'!$11:$11,
MATCH(TEXT('Tabela 7.1'!$A6838,"mmmm/aaaa"),'alimentação - Tabela 7.1'!$5:$5,0)+3), "")</f>
        <v/>
      </c>
      <c r="G6838" s="95" t="str">
        <f>IFERROR(INDEX('alimentação - Tabela 7.1'!$11:$11,
MATCH(TEXT('Tabela 7.1'!$A6838,"mmmm/aaaa"),'alimentação - Tabela 7.1'!$5:$5,0)+4), "")</f>
        <v/>
      </c>
    </row>
    <row r="6839" spans="1:7" x14ac:dyDescent="0.25">
      <c r="A6839" s="59" t="str">
        <f>IF(
   SUMPRODUCT(--('alimentação - Tabela 7.1'!$5:$5=TEXT(DATE(2020,INT((ROW(A6837)-1)/33)+1,1),"mmmm/aaaa"))) &gt; 0,
   TEXT(DATE(2020,INT((ROW(A6837)-1)/33)+1,1),"mmm/aa"),
   ""
)</f>
        <v/>
      </c>
      <c r="B6839" s="61" t="str">
        <f>IF(A6839&lt;&gt;"", 'alimentação - Tabela 7.1'!$B$12, "" )</f>
        <v/>
      </c>
      <c r="C6839" s="62" t="str">
        <f>IFERROR(INDEX('alimentação - Tabela 7.1'!$12:$12,
MATCH(TEXT('Tabela 7.1'!A6839,"mmmm/aaaa"),'alimentação - Tabela 7.1'!$5:$5,0)), "")</f>
        <v/>
      </c>
      <c r="D6839" s="62" t="str">
        <f>IFERROR(INDEX('alimentação - Tabela 7.1'!$12:$12,
MATCH(TEXT('Tabela 7.1'!$A6839,"mmmm/aaaa"),'alimentação - Tabela 7.1'!$5:$5,0)+1), "")</f>
        <v/>
      </c>
      <c r="E6839" s="62" t="str">
        <f>IFERROR(INDEX('alimentação - Tabela 7.1'!$12:$12,
MATCH(TEXT('Tabela 7.1'!$A6839,"mmmm/aaaa"),'alimentação - Tabela 7.1'!$5:$5,0)+2), "")</f>
        <v/>
      </c>
      <c r="F6839" s="62" t="str">
        <f>IFERROR(INDEX('alimentação - Tabela 7.1'!$12:$12,
MATCH(TEXT('Tabela 7.1'!$A6839,"mmmm/aaaa"),'alimentação - Tabela 7.1'!$5:$5,0)+3), "")</f>
        <v/>
      </c>
      <c r="G6839" s="95" t="str">
        <f>IFERROR(INDEX('alimentação - Tabela 7.1'!$12:$12,
MATCH(TEXT('Tabela 7.1'!$A6839,"mmmm/aaaa"),'alimentação - Tabela 7.1'!$5:$5,0)+4), "")</f>
        <v/>
      </c>
    </row>
    <row r="6840" spans="1:7" x14ac:dyDescent="0.25">
      <c r="A6840" s="59" t="str">
        <f>IF(
   SUMPRODUCT(--('alimentação - Tabela 7.1'!$5:$5=TEXT(DATE(2020,INT((ROW(A6838)-1)/33)+1,1),"mmmm/aaaa"))) &gt; 0,
   TEXT(DATE(2020,INT((ROW(A6838)-1)/33)+1,1),"mmm/aa"),
   ""
)</f>
        <v/>
      </c>
      <c r="B6840" s="61" t="str">
        <f>IF(A6840&lt;&gt;"", 'alimentação - Tabela 7.1'!$B$13, "" )</f>
        <v/>
      </c>
      <c r="C6840" s="62" t="str">
        <f>IFERROR(INDEX('alimentação - Tabela 7.1'!$13:$13,
MATCH(TEXT('Tabela 7.1'!A6840,"mmmm/aaaa"),'alimentação - Tabela 7.1'!$5:$5,0)), "")</f>
        <v/>
      </c>
      <c r="D6840" s="62" t="str">
        <f>IFERROR(INDEX('alimentação - Tabela 7.1'!$13:$13,
MATCH(TEXT('Tabela 7.1'!$A6840,"mmmm/aaaa"),'alimentação - Tabela 7.1'!$5:$5,0)+1), "")</f>
        <v/>
      </c>
      <c r="E6840" s="62" t="str">
        <f>IFERROR(INDEX('alimentação - Tabela 7.1'!$13:$13,
MATCH(TEXT('Tabela 7.1'!$A6840,"mmmm/aaaa"),'alimentação - Tabela 7.1'!$5:$5,0)+2), "")</f>
        <v/>
      </c>
      <c r="F6840" s="62" t="str">
        <f>IFERROR(INDEX('alimentação - Tabela 7.1'!$13:$13,
MATCH(TEXT('Tabela 7.1'!$A6840,"mmmm/aaaa"),'alimentação - Tabela 7.1'!$5:$5,0)+3), "")</f>
        <v/>
      </c>
      <c r="G6840" s="95" t="str">
        <f>IFERROR(INDEX('alimentação - Tabela 7.1'!$13:$13,
MATCH(TEXT('Tabela 7.1'!$A6840,"mmmm/aaaa"),'alimentação - Tabela 7.1'!$5:$5,0)+4), "")</f>
        <v/>
      </c>
    </row>
    <row r="6841" spans="1:7" x14ac:dyDescent="0.25">
      <c r="A6841" s="59" t="str">
        <f>IF(
   SUMPRODUCT(--('alimentação - Tabela 7.1'!$5:$5=TEXT(DATE(2020,INT((ROW(A6839)-1)/33)+1,1),"mmmm/aaaa"))) &gt; 0,
   TEXT(DATE(2020,INT((ROW(A6839)-1)/33)+1,1),"mmm/aa"),
   ""
)</f>
        <v/>
      </c>
      <c r="B6841" s="61" t="str">
        <f>IF(A6841&lt;&gt;"", 'alimentação - Tabela 7.1'!$B$14, "" )</f>
        <v/>
      </c>
      <c r="C6841" s="62" t="str">
        <f>IFERROR(INDEX('alimentação - Tabela 7.1'!$14:$14,
MATCH(TEXT('Tabela 7.1'!A6841,"mmmm/aaaa"),'alimentação - Tabela 7.1'!$5:$5,0)), "")</f>
        <v/>
      </c>
      <c r="D6841" s="62" t="str">
        <f>IFERROR(INDEX('alimentação - Tabela 7.1'!$14:$14,
MATCH(TEXT('Tabela 7.1'!$A6841,"mmmm/aaaa"),'alimentação - Tabela 7.1'!$5:$5,0)+1), "")</f>
        <v/>
      </c>
      <c r="E6841" s="62" t="str">
        <f>IFERROR(INDEX('alimentação - Tabela 7.1'!$14:$14,
MATCH(TEXT('Tabela 7.1'!$A6841,"mmmm/aaaa"),'alimentação - Tabela 7.1'!$5:$5,0)+2), "")</f>
        <v/>
      </c>
      <c r="F6841" s="62" t="str">
        <f>IFERROR(INDEX('alimentação - Tabela 7.1'!$14:$14,
MATCH(TEXT('Tabela 7.1'!$A6841,"mmmm/aaaa"),'alimentação - Tabela 7.1'!$5:$5,0)+3), "")</f>
        <v/>
      </c>
      <c r="G6841" s="95" t="str">
        <f>IFERROR(INDEX('alimentação - Tabela 7.1'!$14:$14,
MATCH(TEXT('Tabela 7.1'!$A6841,"mmmm/aaaa"),'alimentação - Tabela 7.1'!$5:$5,0)+4), "")</f>
        <v/>
      </c>
    </row>
    <row r="6842" spans="1:7" x14ac:dyDescent="0.25">
      <c r="A6842" s="59" t="str">
        <f>IF(
   SUMPRODUCT(--('alimentação - Tabela 7.1'!$5:$5=TEXT(DATE(2020,INT((ROW(A6840)-1)/33)+1,1),"mmmm/aaaa"))) &gt; 0,
   TEXT(DATE(2020,INT((ROW(A6840)-1)/33)+1,1),"mmm/aa"),
   ""
)</f>
        <v/>
      </c>
      <c r="B6842" s="61" t="str">
        <f>IF(A6842&lt;&gt;"", 'alimentação - Tabela 7.1'!$B$15, "" )</f>
        <v/>
      </c>
      <c r="C6842" s="62" t="str">
        <f>IFERROR(INDEX('alimentação - Tabela 7.1'!$15:$15,
MATCH(TEXT('Tabela 7.1'!A6842,"mmmm/aaaa"),'alimentação - Tabela 7.1'!$5:$5,0)), "")</f>
        <v/>
      </c>
      <c r="D6842" s="62" t="str">
        <f>IFERROR(INDEX('alimentação - Tabela 7.1'!$15:$15,
MATCH(TEXT('Tabela 7.1'!$A6842,"mmmm/aaaa"),'alimentação - Tabela 7.1'!$5:$5,0)+1), "")</f>
        <v/>
      </c>
      <c r="E6842" s="62" t="str">
        <f>IFERROR(INDEX('alimentação - Tabela 7.1'!$15:$15,
MATCH(TEXT('Tabela 7.1'!$A6842,"mmmm/aaaa"),'alimentação - Tabela 7.1'!$5:$5,0)+2), "")</f>
        <v/>
      </c>
      <c r="F6842" s="62" t="str">
        <f>IFERROR(INDEX('alimentação - Tabela 7.1'!$15:$15,
MATCH(TEXT('Tabela 7.1'!$A6842,"mmmm/aaaa"),'alimentação - Tabela 7.1'!$5:$5,0)+3), "")</f>
        <v/>
      </c>
      <c r="G6842" s="95" t="str">
        <f>IFERROR(INDEX('alimentação - Tabela 7.1'!$15:$15,
MATCH(TEXT('Tabela 7.1'!$A6842,"mmmm/aaaa"),'alimentação - Tabela 7.1'!$5:$5,0)+4), "")</f>
        <v/>
      </c>
    </row>
    <row r="6843" spans="1:7" x14ac:dyDescent="0.25">
      <c r="A6843" s="59" t="str">
        <f>IF(
   SUMPRODUCT(--('alimentação - Tabela 7.1'!$5:$5=TEXT(DATE(2020,INT((ROW(A6841)-1)/33)+1,1),"mmmm/aaaa"))) &gt; 0,
   TEXT(DATE(2020,INT((ROW(A6841)-1)/33)+1,1),"mmm/aa"),
   ""
)</f>
        <v/>
      </c>
      <c r="B6843" s="61" t="str">
        <f>IF(A6843&lt;&gt;"", 'alimentação - Tabela 7.1'!$B$16, "" )</f>
        <v/>
      </c>
      <c r="C6843" s="62" t="str">
        <f>IFERROR(INDEX('alimentação - Tabela 7.1'!$16:$16,
MATCH(TEXT('Tabela 7.1'!A6843,"mmmm/aaaa"),'alimentação - Tabela 7.1'!$5:$5,0)), "")</f>
        <v/>
      </c>
      <c r="D6843" s="62" t="str">
        <f>IFERROR(INDEX('alimentação - Tabela 7.1'!$16:$16,
MATCH(TEXT('Tabela 7.1'!$A6843,"mmmm/aaaa"),'alimentação - Tabela 7.1'!$5:$5,0)+1), "")</f>
        <v/>
      </c>
      <c r="E6843" s="62" t="str">
        <f>IFERROR(INDEX('alimentação - Tabela 7.1'!$16:$16,
MATCH(TEXT('Tabela 7.1'!$A6843,"mmmm/aaaa"),'alimentação - Tabela 7.1'!$5:$5,0)+2), "")</f>
        <v/>
      </c>
      <c r="F6843" s="62" t="str">
        <f>IFERROR(INDEX('alimentação - Tabela 7.1'!$16:$16,
MATCH(TEXT('Tabela 7.1'!$A6843,"mmmm/aaaa"),'alimentação - Tabela 7.1'!$5:$5,0)+3), "")</f>
        <v/>
      </c>
      <c r="G6843" s="95" t="str">
        <f>IFERROR(INDEX('alimentação - Tabela 7.1'!$16:$16,
MATCH(TEXT('Tabela 7.1'!$A6843,"mmmm/aaaa"),'alimentação - Tabela 7.1'!$5:$5,0)+4), "")</f>
        <v/>
      </c>
    </row>
    <row r="6844" spans="1:7" x14ac:dyDescent="0.25">
      <c r="A6844" s="59" t="str">
        <f>IF(
   SUMPRODUCT(--('alimentação - Tabela 7.1'!$5:$5=TEXT(DATE(2020,INT((ROW(A6842)-1)/33)+1,1),"mmmm/aaaa"))) &gt; 0,
   TEXT(DATE(2020,INT((ROW(A6842)-1)/33)+1,1),"mmm/aa"),
   ""
)</f>
        <v/>
      </c>
      <c r="B6844" s="61" t="str">
        <f>IF(A6844&lt;&gt;"", 'alimentação - Tabela 7.1'!$B$17, "" )</f>
        <v/>
      </c>
      <c r="C6844" s="62" t="str">
        <f>IFERROR(INDEX('alimentação - Tabela 7.1'!$17:$17,
MATCH(TEXT('Tabela 7.1'!A6844,"mmmm/aaaa"),'alimentação - Tabela 7.1'!$5:$5,0)), "")</f>
        <v/>
      </c>
      <c r="D6844" s="62" t="str">
        <f>IFERROR(INDEX('alimentação - Tabela 7.1'!$17:$17,
MATCH(TEXT('Tabela 7.1'!$A6844,"mmmm/aaaa"),'alimentação - Tabela 7.1'!$5:$5,0)+1), "")</f>
        <v/>
      </c>
      <c r="E6844" s="62" t="str">
        <f>IFERROR(INDEX('alimentação - Tabela 7.1'!$17:$17,
MATCH(TEXT('Tabela 7.1'!$A6844,"mmmm/aaaa"),'alimentação - Tabela 7.1'!$5:$5,0)+2), "")</f>
        <v/>
      </c>
      <c r="F6844" s="62" t="str">
        <f>IFERROR(INDEX('alimentação - Tabela 7.1'!$17:$17,
MATCH(TEXT('Tabela 7.1'!$A6844,"mmmm/aaaa"),'alimentação - Tabela 7.1'!$5:$5,0)+3), "")</f>
        <v/>
      </c>
      <c r="G6844" s="95" t="str">
        <f>IFERROR(INDEX('alimentação - Tabela 7.1'!$17:$17,
MATCH(TEXT('Tabela 7.1'!$A6844,"mmmm/aaaa"),'alimentação - Tabela 7.1'!$5:$5,0)+4), "")</f>
        <v/>
      </c>
    </row>
    <row r="6845" spans="1:7" x14ac:dyDescent="0.25">
      <c r="A6845" s="59" t="str">
        <f>IF(
   SUMPRODUCT(--('alimentação - Tabela 7.1'!$5:$5=TEXT(DATE(2020,INT((ROW(A6843)-1)/33)+1,1),"mmmm/aaaa"))) &gt; 0,
   TEXT(DATE(2020,INT((ROW(A6843)-1)/33)+1,1),"mmm/aa"),
   ""
)</f>
        <v/>
      </c>
      <c r="B6845" s="61" t="str">
        <f>IF(A6845&lt;&gt;"", 'alimentação - Tabela 7.1'!$B$18, "" )</f>
        <v/>
      </c>
      <c r="C6845" s="62" t="str">
        <f>IFERROR(INDEX('alimentação - Tabela 7.1'!$18:$18,
MATCH(TEXT('Tabela 7.1'!A6845,"mmmm/aaaa"),'alimentação - Tabela 7.1'!$5:$5,0)), "")</f>
        <v/>
      </c>
      <c r="D6845" s="62" t="str">
        <f>IFERROR(INDEX('alimentação - Tabela 7.1'!$18:$18,
MATCH(TEXT('Tabela 7.1'!$A6845,"mmmm/aaaa"),'alimentação - Tabela 7.1'!$5:$5,0)+1), "")</f>
        <v/>
      </c>
      <c r="E6845" s="62" t="str">
        <f>IFERROR(INDEX('alimentação - Tabela 7.1'!$18:$18,
MATCH(TEXT('Tabela 7.1'!$A6845,"mmmm/aaaa"),'alimentação - Tabela 7.1'!$5:$5,0)+2), "")</f>
        <v/>
      </c>
      <c r="F6845" s="62" t="str">
        <f>IFERROR(INDEX('alimentação - Tabela 7.1'!$18:$18,
MATCH(TEXT('Tabela 7.1'!$A6845,"mmmm/aaaa"),'alimentação - Tabela 7.1'!$5:$5,0)+3), "")</f>
        <v/>
      </c>
      <c r="G6845" s="95" t="str">
        <f>IFERROR(INDEX('alimentação - Tabela 7.1'!$18:$18,
MATCH(TEXT('Tabela 7.1'!$A6845,"mmmm/aaaa"),'alimentação - Tabela 7.1'!$5:$5,0)+4), "")</f>
        <v/>
      </c>
    </row>
    <row r="6846" spans="1:7" x14ac:dyDescent="0.25">
      <c r="A6846" s="59" t="str">
        <f>IF(
   SUMPRODUCT(--('alimentação - Tabela 7.1'!$5:$5=TEXT(DATE(2020,INT((ROW(A6844)-1)/33)+1,1),"mmmm/aaaa"))) &gt; 0,
   TEXT(DATE(2020,INT((ROW(A6844)-1)/33)+1,1),"mmm/aa"),
   ""
)</f>
        <v/>
      </c>
      <c r="B6846" s="61" t="str">
        <f>IF(A6846&lt;&gt;"", 'alimentação - Tabela 7.1'!$B$19, "" )</f>
        <v/>
      </c>
      <c r="C6846" s="62" t="str">
        <f>IFERROR(INDEX('alimentação - Tabela 7.1'!$19:$19,
MATCH(TEXT('Tabela 7.1'!A6846,"mmmm/aaaa"),'alimentação - Tabela 7.1'!$5:$5,0)), "")</f>
        <v/>
      </c>
      <c r="D6846" s="62" t="str">
        <f>IFERROR(INDEX('alimentação - Tabela 7.1'!$19:$19,
MATCH(TEXT('Tabela 7.1'!$A6846,"mmmm/aaaa"),'alimentação - Tabela 7.1'!$5:$5,0)+1), "")</f>
        <v/>
      </c>
      <c r="E6846" s="62" t="str">
        <f>IFERROR(INDEX('alimentação - Tabela 7.1'!$19:$19,
MATCH(TEXT('Tabela 7.1'!$A6846,"mmmm/aaaa"),'alimentação - Tabela 7.1'!$5:$5,0)+2), "")</f>
        <v/>
      </c>
      <c r="F6846" s="62" t="str">
        <f>IFERROR(INDEX('alimentação - Tabela 7.1'!$19:$19,
MATCH(TEXT('Tabela 7.1'!$A6846,"mmmm/aaaa"),'alimentação - Tabela 7.1'!$5:$5,0)+3), "")</f>
        <v/>
      </c>
      <c r="G6846" s="95" t="str">
        <f>IFERROR(INDEX('alimentação - Tabela 7.1'!$19:$19,
MATCH(TEXT('Tabela 7.1'!$A6846,"mmmm/aaaa"),'alimentação - Tabela 7.1'!$5:$5,0)+4), "")</f>
        <v/>
      </c>
    </row>
    <row r="6847" spans="1:7" x14ac:dyDescent="0.25">
      <c r="A6847" s="59" t="str">
        <f>IF(
   SUMPRODUCT(--('alimentação - Tabela 7.1'!$5:$5=TEXT(DATE(2020,INT((ROW(A6845)-1)/33)+1,1),"mmmm/aaaa"))) &gt; 0,
   TEXT(DATE(2020,INT((ROW(A6845)-1)/33)+1,1),"mmm/aa"),
   ""
)</f>
        <v/>
      </c>
      <c r="B6847" s="61" t="str">
        <f>IF(A6847&lt;&gt;"", 'alimentação - Tabela 7.1'!$B$20, "" )</f>
        <v/>
      </c>
      <c r="C6847" s="62" t="str">
        <f>IFERROR(INDEX('alimentação - Tabela 7.1'!$20:$20,
MATCH(TEXT('Tabela 7.1'!A6847,"mmmm/aaaa"),'alimentação - Tabela 7.1'!$5:$5,0)), "")</f>
        <v/>
      </c>
      <c r="D6847" s="62" t="str">
        <f>IFERROR(INDEX('alimentação - Tabela 7.1'!$20:$20,
MATCH(TEXT('Tabela 7.1'!$A6847,"mmmm/aaaa"),'alimentação - Tabela 7.1'!$5:$5,0)+1), "")</f>
        <v/>
      </c>
      <c r="E6847" s="62" t="str">
        <f>IFERROR(INDEX('alimentação - Tabela 7.1'!$20:$20,
MATCH(TEXT('Tabela 7.1'!$A6847,"mmmm/aaaa"),'alimentação - Tabela 7.1'!$5:$5,0)+2), "")</f>
        <v/>
      </c>
      <c r="F6847" s="62" t="str">
        <f>IFERROR(INDEX('alimentação - Tabela 7.1'!$20:$20,
MATCH(TEXT('Tabela 7.1'!$A6847,"mmmm/aaaa"),'alimentação - Tabela 7.1'!$5:$5,0)+3), "")</f>
        <v/>
      </c>
      <c r="G6847" s="95" t="str">
        <f>IFERROR(INDEX('alimentação - Tabela 7.1'!$20:$20,
MATCH(TEXT('Tabela 7.1'!$A6847,"mmmm/aaaa"),'alimentação - Tabela 7.1'!$5:$5,0)+4), "")</f>
        <v/>
      </c>
    </row>
    <row r="6848" spans="1:7" x14ac:dyDescent="0.25">
      <c r="A6848" s="59" t="str">
        <f>IF(
   SUMPRODUCT(--('alimentação - Tabela 7.1'!$5:$5=TEXT(DATE(2020,INT((ROW(A6846)-1)/33)+1,1),"mmmm/aaaa"))) &gt; 0,
   TEXT(DATE(2020,INT((ROW(A6846)-1)/33)+1,1),"mmm/aa"),
   ""
)</f>
        <v/>
      </c>
      <c r="B6848" s="61" t="str">
        <f>IF(A6848&lt;&gt;"", 'alimentação - Tabela 7.1'!$B$21, "" )</f>
        <v/>
      </c>
      <c r="C6848" s="62" t="str">
        <f>IFERROR(INDEX('alimentação - Tabela 7.1'!$21:$21,
MATCH(TEXT('Tabela 7.1'!A6848,"mmmm/aaaa"),'alimentação - Tabela 7.1'!$5:$5,0)), "")</f>
        <v/>
      </c>
      <c r="D6848" s="62" t="str">
        <f>IFERROR(INDEX('alimentação - Tabela 7.1'!$21:$21,
MATCH(TEXT('Tabela 7.1'!$A6848,"mmmm/aaaa"),'alimentação - Tabela 7.1'!$5:$5,0)+1), "")</f>
        <v/>
      </c>
      <c r="E6848" s="62" t="str">
        <f>IFERROR(INDEX('alimentação - Tabela 7.1'!$21:$21,
MATCH(TEXT('Tabela 7.1'!$A6848,"mmmm/aaaa"),'alimentação - Tabela 7.1'!$5:$5,0)+2), "")</f>
        <v/>
      </c>
      <c r="F6848" s="62" t="str">
        <f>IFERROR(INDEX('alimentação - Tabela 7.1'!$21:$21,
MATCH(TEXT('Tabela 7.1'!$A6848,"mmmm/aaaa"),'alimentação - Tabela 7.1'!$5:$5,0)+3), "")</f>
        <v/>
      </c>
      <c r="G6848" s="95" t="str">
        <f>IFERROR(INDEX('alimentação - Tabela 7.1'!$21:$21,
MATCH(TEXT('Tabela 7.1'!$A6848,"mmmm/aaaa"),'alimentação - Tabela 7.1'!$5:$5,0)+4), "")</f>
        <v/>
      </c>
    </row>
    <row r="6849" spans="1:7" x14ac:dyDescent="0.25">
      <c r="A6849" s="59" t="str">
        <f>IF(
   SUMPRODUCT(--('alimentação - Tabela 7.1'!$5:$5=TEXT(DATE(2020,INT((ROW(A6847)-1)/33)+1,1),"mmmm/aaaa"))) &gt; 0,
   TEXT(DATE(2020,INT((ROW(A6847)-1)/33)+1,1),"mmm/aa"),
   ""
)</f>
        <v/>
      </c>
      <c r="B6849" s="61" t="str">
        <f>IF(A6849&lt;&gt;"", 'alimentação - Tabela 7.1'!$B$22, "" )</f>
        <v/>
      </c>
      <c r="C6849" s="62" t="str">
        <f>IFERROR(INDEX('alimentação - Tabela 7.1'!$22:$22,
MATCH(TEXT('Tabela 7.1'!A6849,"mmmm/aaaa"),'alimentação - Tabela 7.1'!$5:$5,0)), "")</f>
        <v/>
      </c>
      <c r="D6849" s="62" t="str">
        <f>IFERROR(INDEX('alimentação - Tabela 7.1'!$22:$22,
MATCH(TEXT('Tabela 7.1'!$A6849,"mmmm/aaaa"),'alimentação - Tabela 7.1'!$5:$5,0)+1), "")</f>
        <v/>
      </c>
      <c r="E6849" s="62" t="str">
        <f>IFERROR(INDEX('alimentação - Tabela 7.1'!$22:$22,
MATCH(TEXT('Tabela 7.1'!$A6849,"mmmm/aaaa"),'alimentação - Tabela 7.1'!$5:$5,0)+2), "")</f>
        <v/>
      </c>
      <c r="F6849" s="62" t="str">
        <f>IFERROR(INDEX('alimentação - Tabela 7.1'!$22:$22,
MATCH(TEXT('Tabela 7.1'!$A6849,"mmmm/aaaa"),'alimentação - Tabela 7.1'!$5:$5,0)+3), "")</f>
        <v/>
      </c>
      <c r="G6849" s="95" t="str">
        <f>IFERROR(INDEX('alimentação - Tabela 7.1'!$22:$22,
MATCH(TEXT('Tabela 7.1'!$A6849,"mmmm/aaaa"),'alimentação - Tabela 7.1'!$5:$5,0)+4), "")</f>
        <v/>
      </c>
    </row>
    <row r="6850" spans="1:7" x14ac:dyDescent="0.25">
      <c r="A6850" s="59" t="str">
        <f>IF(
   SUMPRODUCT(--('alimentação - Tabela 7.1'!$5:$5=TEXT(DATE(2020,INT((ROW(A6848)-1)/33)+1,1),"mmmm/aaaa"))) &gt; 0,
   TEXT(DATE(2020,INT((ROW(A6848)-1)/33)+1,1),"mmm/aa"),
   ""
)</f>
        <v/>
      </c>
      <c r="B6850" s="61" t="str">
        <f>IF(A6850&lt;&gt;"", 'alimentação - Tabela 7.1'!$B$23, "" )</f>
        <v/>
      </c>
      <c r="C6850" s="62" t="str">
        <f>IFERROR(INDEX('alimentação - Tabela 7.1'!$23:$23,
MATCH(TEXT('Tabela 7.1'!A6850,"mmmm/aaaa"),'alimentação - Tabela 7.1'!$5:$5,0)), "")</f>
        <v/>
      </c>
      <c r="D6850" s="62" t="str">
        <f>IFERROR(INDEX('alimentação - Tabela 7.1'!$23:$23,
MATCH(TEXT('Tabela 7.1'!$A6850,"mmmm/aaaa"),'alimentação - Tabela 7.1'!$5:$5,0)+1), "")</f>
        <v/>
      </c>
      <c r="E6850" s="62" t="str">
        <f>IFERROR(INDEX('alimentação - Tabela 7.1'!$23:$23,
MATCH(TEXT('Tabela 7.1'!$A6850,"mmmm/aaaa"),'alimentação - Tabela 7.1'!$5:$5,0)+2), "")</f>
        <v/>
      </c>
      <c r="F6850" s="62" t="str">
        <f>IFERROR(INDEX('alimentação - Tabela 7.1'!$23:$23,
MATCH(TEXT('Tabela 7.1'!$A6850,"mmmm/aaaa"),'alimentação - Tabela 7.1'!$5:$5,0)+3), "")</f>
        <v/>
      </c>
      <c r="G6850" s="95" t="str">
        <f>IFERROR(INDEX('alimentação - Tabela 7.1'!$23:$23,
MATCH(TEXT('Tabela 7.1'!$A6850,"mmmm/aaaa"),'alimentação - Tabela 7.1'!$5:$5,0)+4), "")</f>
        <v/>
      </c>
    </row>
    <row r="6851" spans="1:7" x14ac:dyDescent="0.25">
      <c r="A6851" s="59" t="str">
        <f>IF(
   SUMPRODUCT(--('alimentação - Tabela 7.1'!$5:$5=TEXT(DATE(2020,INT((ROW(A6849)-1)/33)+1,1),"mmmm/aaaa"))) &gt; 0,
   TEXT(DATE(2020,INT((ROW(A6849)-1)/33)+1,1),"mmm/aa"),
   ""
)</f>
        <v/>
      </c>
      <c r="B6851" s="61" t="str">
        <f>IF(A6851&lt;&gt;"", 'alimentação - Tabela 7.1'!$B$24, "" )</f>
        <v/>
      </c>
      <c r="C6851" s="62" t="str">
        <f>IFERROR(INDEX('alimentação - Tabela 7.1'!$24:$24,
MATCH(TEXT('Tabela 7.1'!A6851,"mmmm/aaaa"),'alimentação - Tabela 7.1'!$5:$5,0)), "")</f>
        <v/>
      </c>
      <c r="D6851" s="62" t="str">
        <f>IFERROR(INDEX('alimentação - Tabela 7.1'!$24:$24,
MATCH(TEXT('Tabela 7.1'!$A6851,"mmmm/aaaa"),'alimentação - Tabela 7.1'!$5:$5,0)+1), "")</f>
        <v/>
      </c>
      <c r="E6851" s="62" t="str">
        <f>IFERROR(INDEX('alimentação - Tabela 7.1'!$24:$24,
MATCH(TEXT('Tabela 7.1'!$A6851,"mmmm/aaaa"),'alimentação - Tabela 7.1'!$5:$5,0)+2), "")</f>
        <v/>
      </c>
      <c r="F6851" s="62" t="str">
        <f>IFERROR(INDEX('alimentação - Tabela 7.1'!$24:$24,
MATCH(TEXT('Tabela 7.1'!$A6851,"mmmm/aaaa"),'alimentação - Tabela 7.1'!$5:$5,0)+3), "")</f>
        <v/>
      </c>
      <c r="G6851" s="95" t="str">
        <f>IFERROR(INDEX('alimentação - Tabela 7.1'!$24:$24,
MATCH(TEXT('Tabela 7.1'!$A6851,"mmmm/aaaa"),'alimentação - Tabela 7.1'!$5:$5,0)+4), "")</f>
        <v/>
      </c>
    </row>
    <row r="6852" spans="1:7" x14ac:dyDescent="0.25">
      <c r="A6852" s="59" t="str">
        <f>IF(
   SUMPRODUCT(--('alimentação - Tabela 7.1'!$5:$5=TEXT(DATE(2020,INT((ROW(A6850)-1)/33)+1,1),"mmmm/aaaa"))) &gt; 0,
   TEXT(DATE(2020,INT((ROW(A6850)-1)/33)+1,1),"mmm/aa"),
   ""
)</f>
        <v/>
      </c>
      <c r="B6852" s="61" t="str">
        <f>IF(A6852&lt;&gt;"", 'alimentação - Tabela 7.1'!$B$25, "" )</f>
        <v/>
      </c>
      <c r="C6852" s="62" t="str">
        <f>IFERROR(INDEX('alimentação - Tabela 7.1'!$25:$25,
MATCH(TEXT('Tabela 7.1'!A6852,"mmmm/aaaa"),'alimentação - Tabela 7.1'!$5:$5,0)), "")</f>
        <v/>
      </c>
      <c r="D6852" s="62" t="str">
        <f>IFERROR(INDEX('alimentação - Tabela 7.1'!$25:$25,
MATCH(TEXT('Tabela 7.1'!$A6852,"mmmm/aaaa"),'alimentação - Tabela 7.1'!$5:$5,0)+1), "")</f>
        <v/>
      </c>
      <c r="E6852" s="62" t="str">
        <f>IFERROR(INDEX('alimentação - Tabela 7.1'!$25:$25,
MATCH(TEXT('Tabela 7.1'!$A6852,"mmmm/aaaa"),'alimentação - Tabela 7.1'!$5:$5,0)+2), "")</f>
        <v/>
      </c>
      <c r="F6852" s="62" t="str">
        <f>IFERROR(INDEX('alimentação - Tabela 7.1'!$25:$25,
MATCH(TEXT('Tabela 7.1'!$A6852,"mmmm/aaaa"),'alimentação - Tabela 7.1'!$5:$5,0)+3), "")</f>
        <v/>
      </c>
      <c r="G6852" s="95" t="str">
        <f>IFERROR(INDEX('alimentação - Tabela 7.1'!$25:$25,
MATCH(TEXT('Tabela 7.1'!$A6852,"mmmm/aaaa"),'alimentação - Tabela 7.1'!$5:$5,0)+4), "")</f>
        <v/>
      </c>
    </row>
    <row r="6853" spans="1:7" x14ac:dyDescent="0.25">
      <c r="A6853" s="59" t="str">
        <f>IF(
   SUMPRODUCT(--('alimentação - Tabela 7.1'!$5:$5=TEXT(DATE(2020,INT((ROW(A6851)-1)/33)+1,1),"mmmm/aaaa"))) &gt; 0,
   TEXT(DATE(2020,INT((ROW(A6851)-1)/33)+1,1),"mmm/aa"),
   ""
)</f>
        <v/>
      </c>
      <c r="B6853" s="61" t="str">
        <f>IF(A6853&lt;&gt;"", 'alimentação - Tabela 7.1'!$B$26, "" )</f>
        <v/>
      </c>
      <c r="C6853" s="62" t="str">
        <f>IFERROR(INDEX('alimentação - Tabela 7.1'!$26:$26,
MATCH(TEXT('Tabela 7.1'!A6853,"mmmm/aaaa"),'alimentação - Tabela 7.1'!$5:$5,0)), "")</f>
        <v/>
      </c>
      <c r="D6853" s="62" t="str">
        <f>IFERROR(INDEX('alimentação - Tabela 7.1'!$26:$26,
MATCH(TEXT('Tabela 7.1'!$A6853,"mmmm/aaaa"),'alimentação - Tabela 7.1'!$5:$5,0)+1), "")</f>
        <v/>
      </c>
      <c r="E6853" s="62" t="str">
        <f>IFERROR(INDEX('alimentação - Tabela 7.1'!$26:$26,
MATCH(TEXT('Tabela 7.1'!$A6853,"mmmm/aaaa"),'alimentação - Tabela 7.1'!$5:$5,0)+2), "")</f>
        <v/>
      </c>
      <c r="F6853" s="62" t="str">
        <f>IFERROR(INDEX('alimentação - Tabela 7.1'!$26:$26,
MATCH(TEXT('Tabela 7.1'!$A6853,"mmmm/aaaa"),'alimentação - Tabela 7.1'!$5:$5,0)+3), "")</f>
        <v/>
      </c>
      <c r="G6853" s="95" t="str">
        <f>IFERROR(INDEX('alimentação - Tabela 7.1'!$26:$26,
MATCH(TEXT('Tabela 7.1'!$A6853,"mmmm/aaaa"),'alimentação - Tabela 7.1'!$5:$5,0)+4), "")</f>
        <v/>
      </c>
    </row>
    <row r="6854" spans="1:7" x14ac:dyDescent="0.25">
      <c r="A6854" s="59" t="str">
        <f>IF(
   SUMPRODUCT(--('alimentação - Tabela 7.1'!$5:$5=TEXT(DATE(2020,INT((ROW(A6852)-1)/33)+1,1),"mmmm/aaaa"))) &gt; 0,
   TEXT(DATE(2020,INT((ROW(A6852)-1)/33)+1,1),"mmm/aa"),
   ""
)</f>
        <v/>
      </c>
      <c r="B6854" s="61" t="str">
        <f>IF(A6854&lt;&gt;"", 'alimentação - Tabela 7.1'!$B$27, "" )</f>
        <v/>
      </c>
      <c r="C6854" s="62" t="str">
        <f>IFERROR(INDEX('alimentação - Tabela 7.1'!$27:$27,
MATCH(TEXT('Tabela 7.1'!A6854,"mmmm/aaaa"),'alimentação - Tabela 7.1'!$5:$5,0)), "")</f>
        <v/>
      </c>
      <c r="D6854" s="62" t="str">
        <f>IFERROR(INDEX('alimentação - Tabela 7.1'!$27:$27,
MATCH(TEXT('Tabela 7.1'!$A6854,"mmmm/aaaa"),'alimentação - Tabela 7.1'!$5:$5,0)+1), "")</f>
        <v/>
      </c>
      <c r="E6854" s="62" t="str">
        <f>IFERROR(INDEX('alimentação - Tabela 7.1'!$27:$27,
MATCH(TEXT('Tabela 7.1'!$A6854,"mmmm/aaaa"),'alimentação - Tabela 7.1'!$5:$5,0)+2), "")</f>
        <v/>
      </c>
      <c r="F6854" s="62" t="str">
        <f>IFERROR(INDEX('alimentação - Tabela 7.1'!$27:$27,
MATCH(TEXT('Tabela 7.1'!$A6854,"mmmm/aaaa"),'alimentação - Tabela 7.1'!$5:$5,0)+3), "")</f>
        <v/>
      </c>
      <c r="G6854" s="95" t="str">
        <f>IFERROR(INDEX('alimentação - Tabela 7.1'!$27:$27,
MATCH(TEXT('Tabela 7.1'!$A6854,"mmmm/aaaa"),'alimentação - Tabela 7.1'!$5:$5,0)+4), "")</f>
        <v/>
      </c>
    </row>
    <row r="6855" spans="1:7" x14ac:dyDescent="0.25">
      <c r="A6855" s="59" t="str">
        <f>IF(
   SUMPRODUCT(--('alimentação - Tabela 7.1'!$5:$5=TEXT(DATE(2020,INT((ROW(A6853)-1)/33)+1,1),"mmmm/aaaa"))) &gt; 0,
   TEXT(DATE(2020,INT((ROW(A6853)-1)/33)+1,1),"mmm/aa"),
   ""
)</f>
        <v/>
      </c>
      <c r="B6855" s="61" t="str">
        <f>IF(A6855&lt;&gt;"", 'alimentação - Tabela 7.1'!$B$28, "" )</f>
        <v/>
      </c>
      <c r="C6855" s="62" t="str">
        <f>IFERROR(INDEX('alimentação - Tabela 7.1'!$28:$28,
MATCH(TEXT('Tabela 7.1'!A6855,"mmmm/aaaa"),'alimentação - Tabela 7.1'!$5:$5,0)), "")</f>
        <v/>
      </c>
      <c r="D6855" s="62" t="str">
        <f>IFERROR(INDEX('alimentação - Tabela 7.1'!$28:$28,
MATCH(TEXT('Tabela 7.1'!$A6855,"mmmm/aaaa"),'alimentação - Tabela 7.1'!$5:$5,0)+1), "")</f>
        <v/>
      </c>
      <c r="E6855" s="62" t="str">
        <f>IFERROR(INDEX('alimentação - Tabela 7.1'!$28:$28,
MATCH(TEXT('Tabela 7.1'!$A6855,"mmmm/aaaa"),'alimentação - Tabela 7.1'!$5:$5,0)+2), "")</f>
        <v/>
      </c>
      <c r="F6855" s="62" t="str">
        <f>IFERROR(INDEX('alimentação - Tabela 7.1'!$28:$28,
MATCH(TEXT('Tabela 7.1'!$A6855,"mmmm/aaaa"),'alimentação - Tabela 7.1'!$5:$5,0)+3), "")</f>
        <v/>
      </c>
      <c r="G6855" s="95" t="str">
        <f>IFERROR(INDEX('alimentação - Tabela 7.1'!$28:$28,
MATCH(TEXT('Tabela 7.1'!$A6855,"mmmm/aaaa"),'alimentação - Tabela 7.1'!$5:$5,0)+4), "")</f>
        <v/>
      </c>
    </row>
    <row r="6856" spans="1:7" x14ac:dyDescent="0.25">
      <c r="A6856" s="59" t="str">
        <f>IF(
   SUMPRODUCT(--('alimentação - Tabela 7.1'!$5:$5=TEXT(DATE(2020,INT((ROW(A6854)-1)/33)+1,1),"mmmm/aaaa"))) &gt; 0,
   TEXT(DATE(2020,INT((ROW(A6854)-1)/33)+1,1),"mmm/aa"),
   ""
)</f>
        <v/>
      </c>
      <c r="B6856" s="61" t="str">
        <f>IF(A6856&lt;&gt;"", 'alimentação - Tabela 7.1'!$B$29, "" )</f>
        <v/>
      </c>
      <c r="C6856" s="62" t="str">
        <f>IFERROR(INDEX('alimentação - Tabela 7.1'!$29:$29,
MATCH(TEXT('Tabela 7.1'!A6856,"mmmm/aaaa"),'alimentação - Tabela 7.1'!$5:$5,0)), "")</f>
        <v/>
      </c>
      <c r="D6856" s="62" t="str">
        <f>IFERROR(INDEX('alimentação - Tabela 7.1'!$29:$29,
MATCH(TEXT('Tabela 7.1'!$A6856,"mmmm/aaaa"),'alimentação - Tabela 7.1'!$5:$5,0)+1), "")</f>
        <v/>
      </c>
      <c r="E6856" s="62" t="str">
        <f>IFERROR(INDEX('alimentação - Tabela 7.1'!$29:$29,
MATCH(TEXT('Tabela 7.1'!$A6856,"mmmm/aaaa"),'alimentação - Tabela 7.1'!$5:$5,0)+2), "")</f>
        <v/>
      </c>
      <c r="F6856" s="62" t="str">
        <f>IFERROR(INDEX('alimentação - Tabela 7.1'!$29:$29,
MATCH(TEXT('Tabela 7.1'!$A6856,"mmmm/aaaa"),'alimentação - Tabela 7.1'!$5:$5,0)+3), "")</f>
        <v/>
      </c>
      <c r="G6856" s="95" t="str">
        <f>IFERROR(INDEX('alimentação - Tabela 7.1'!$29:$29,
MATCH(TEXT('Tabela 7.1'!$A6856,"mmmm/aaaa"),'alimentação - Tabela 7.1'!$5:$5,0)+4), "")</f>
        <v/>
      </c>
    </row>
    <row r="6857" spans="1:7" x14ac:dyDescent="0.25">
      <c r="A6857" s="59" t="str">
        <f>IF(
   SUMPRODUCT(--('alimentação - Tabela 7.1'!$5:$5=TEXT(DATE(2020,INT((ROW(A6855)-1)/33)+1,1),"mmmm/aaaa"))) &gt; 0,
   TEXT(DATE(2020,INT((ROW(A6855)-1)/33)+1,1),"mmm/aa"),
   ""
)</f>
        <v/>
      </c>
      <c r="B6857" s="61" t="str">
        <f>IF(A6857&lt;&gt;"", 'alimentação - Tabela 7.1'!$B$30, "" )</f>
        <v/>
      </c>
      <c r="C6857" s="62" t="str">
        <f>IFERROR(INDEX('alimentação - Tabela 7.1'!$30:$30,
MATCH(TEXT('Tabela 7.1'!A6857,"mmmm/aaaa"),'alimentação - Tabela 7.1'!$5:$5,0)), "")</f>
        <v/>
      </c>
      <c r="D6857" s="62" t="str">
        <f>IFERROR(INDEX('alimentação - Tabela 7.1'!$30:$30,
MATCH(TEXT('Tabela 7.1'!$A6857,"mmmm/aaaa"),'alimentação - Tabela 7.1'!$5:$5,0)+1), "")</f>
        <v/>
      </c>
      <c r="E6857" s="62" t="str">
        <f>IFERROR(INDEX('alimentação - Tabela 7.1'!$30:$30,
MATCH(TEXT('Tabela 7.1'!$A6857,"mmmm/aaaa"),'alimentação - Tabela 7.1'!$5:$5,0)+2), "")</f>
        <v/>
      </c>
      <c r="F6857" s="62" t="str">
        <f>IFERROR(INDEX('alimentação - Tabela 7.1'!$30:$30,
MATCH(TEXT('Tabela 7.1'!$A6857,"mmmm/aaaa"),'alimentação - Tabela 7.1'!$5:$5,0)+3), "")</f>
        <v/>
      </c>
      <c r="G6857" s="95" t="str">
        <f>IFERROR(INDEX('alimentação - Tabela 7.1'!$30:$30,
MATCH(TEXT('Tabela 7.1'!$A6857,"mmmm/aaaa"),'alimentação - Tabela 7.1'!$5:$5,0)+4), "")</f>
        <v/>
      </c>
    </row>
    <row r="6858" spans="1:7" x14ac:dyDescent="0.25">
      <c r="A6858" s="59" t="str">
        <f>IF(
   SUMPRODUCT(--('alimentação - Tabela 7.1'!$5:$5=TEXT(DATE(2020,INT((ROW(A6856)-1)/33)+1,1),"mmmm/aaaa"))) &gt; 0,
   TEXT(DATE(2020,INT((ROW(A6856)-1)/33)+1,1),"mmm/aa"),
   ""
)</f>
        <v/>
      </c>
      <c r="B6858" s="61" t="str">
        <f>IF(A6858&lt;&gt;"", 'alimentação - Tabela 7.1'!$B$31, "" )</f>
        <v/>
      </c>
      <c r="C6858" s="62" t="str">
        <f>IFERROR(INDEX('alimentação - Tabela 7.1'!$31:$31,
MATCH(TEXT('Tabela 7.1'!A6858,"mmmm/aaaa"),'alimentação - Tabela 7.1'!$5:$5,0)), "")</f>
        <v/>
      </c>
      <c r="D6858" s="62" t="str">
        <f>IFERROR(INDEX('alimentação - Tabela 7.1'!$31:$31,
MATCH(TEXT('Tabela 7.1'!$A6858,"mmmm/aaaa"),'alimentação - Tabela 7.1'!$5:$5,0)+1), "")</f>
        <v/>
      </c>
      <c r="E6858" s="62" t="str">
        <f>IFERROR(INDEX('alimentação - Tabela 7.1'!$31:$31,
MATCH(TEXT('Tabela 7.1'!$A6858,"mmmm/aaaa"),'alimentação - Tabela 7.1'!$5:$5,0)+2), "")</f>
        <v/>
      </c>
      <c r="F6858" s="62" t="str">
        <f>IFERROR(INDEX('alimentação - Tabela 7.1'!$31:$31,
MATCH(TEXT('Tabela 7.1'!$A6858,"mmmm/aaaa"),'alimentação - Tabela 7.1'!$5:$5,0)+3), "")</f>
        <v/>
      </c>
      <c r="G6858" s="95" t="str">
        <f>IFERROR(INDEX('alimentação - Tabela 7.1'!$31:$31,
MATCH(TEXT('Tabela 7.1'!$A6858,"mmmm/aaaa"),'alimentação - Tabela 7.1'!$5:$5,0)+4), "")</f>
        <v/>
      </c>
    </row>
    <row r="6859" spans="1:7" x14ac:dyDescent="0.25">
      <c r="A6859" s="59" t="str">
        <f>IF(
   SUMPRODUCT(--('alimentação - Tabela 7.1'!$5:$5=TEXT(DATE(2020,INT((ROW(A6857)-1)/33)+1,1),"mmmm/aaaa"))) &gt; 0,
   TEXT(DATE(2020,INT((ROW(A6857)-1)/33)+1,1),"mmm/aa"),
   ""
)</f>
        <v/>
      </c>
      <c r="B6859" s="61" t="str">
        <f>IF(A6859&lt;&gt;"", 'alimentação - Tabela 7.1'!$B$32, "" )</f>
        <v/>
      </c>
      <c r="C6859" s="62" t="str">
        <f>IFERROR(INDEX('alimentação - Tabela 7.1'!$32:$32,
MATCH(TEXT('Tabela 7.1'!A6859,"mmmm/aaaa"),'alimentação - Tabela 7.1'!$5:$5,0)), "")</f>
        <v/>
      </c>
      <c r="D6859" s="62" t="str">
        <f>IFERROR(INDEX('alimentação - Tabela 7.1'!$32:$32,
MATCH(TEXT('Tabela 7.1'!$A6859,"mmmm/aaaa"),'alimentação - Tabela 7.1'!$5:$5,0)+1), "")</f>
        <v/>
      </c>
      <c r="E6859" s="62" t="str">
        <f>IFERROR(INDEX('alimentação - Tabela 7.1'!$32:$32,
MATCH(TEXT('Tabela 7.1'!$A6859,"mmmm/aaaa"),'alimentação - Tabela 7.1'!$5:$5,0)+2), "")</f>
        <v/>
      </c>
      <c r="F6859" s="62" t="str">
        <f>IFERROR(INDEX('alimentação - Tabela 7.1'!$32:$32,
MATCH(TEXT('Tabela 7.1'!$A6859,"mmmm/aaaa"),'alimentação - Tabela 7.1'!$5:$5,0)+3), "")</f>
        <v/>
      </c>
      <c r="G6859" s="95" t="str">
        <f>IFERROR(INDEX('alimentação - Tabela 7.1'!$32:$32,
MATCH(TEXT('Tabela 7.1'!$A6859,"mmmm/aaaa"),'alimentação - Tabela 7.1'!$5:$5,0)+4), "")</f>
        <v/>
      </c>
    </row>
    <row r="6860" spans="1:7" x14ac:dyDescent="0.25">
      <c r="A6860" s="59" t="str">
        <f>IF(
   SUMPRODUCT(--('alimentação - Tabela 7.1'!$5:$5=TEXT(DATE(2020,INT((ROW(A6858)-1)/33)+1,1),"mmmm/aaaa"))) &gt; 0,
   TEXT(DATE(2020,INT((ROW(A6858)-1)/33)+1,1),"mmm/aa"),
   ""
)</f>
        <v/>
      </c>
      <c r="B6860" s="61" t="str">
        <f>IF(A6860&lt;&gt;"", 'alimentação - Tabela 7.1'!$B$33, "" )</f>
        <v/>
      </c>
      <c r="C6860" s="62" t="str">
        <f>IFERROR(INDEX('alimentação - Tabela 7.1'!$33:$33,
MATCH(TEXT('Tabela 7.1'!A6860,"mmmm/aaaa"),'alimentação - Tabela 7.1'!$5:$5,0)), "")</f>
        <v/>
      </c>
      <c r="D6860" s="62" t="str">
        <f>IFERROR(INDEX('alimentação - Tabela 7.1'!$33:$33,
MATCH(TEXT('Tabela 7.1'!$A6860,"mmmm/aaaa"),'alimentação - Tabela 7.1'!$5:$5,0)+1), "")</f>
        <v/>
      </c>
      <c r="E6860" s="62" t="str">
        <f>IFERROR(INDEX('alimentação - Tabela 7.1'!$33:$33,
MATCH(TEXT('Tabela 7.1'!$A6860,"mmmm/aaaa"),'alimentação - Tabela 7.1'!$5:$5,0)+2), "")</f>
        <v/>
      </c>
      <c r="F6860" s="62" t="str">
        <f>IFERROR(INDEX('alimentação - Tabela 7.1'!$33:$33,
MATCH(TEXT('Tabela 7.1'!$A6860,"mmmm/aaaa"),'alimentação - Tabela 7.1'!$5:$5,0)+3), "")</f>
        <v/>
      </c>
      <c r="G6860" s="95" t="str">
        <f>IFERROR(INDEX('alimentação - Tabela 7.1'!$33:$33,
MATCH(TEXT('Tabela 7.1'!$A6860,"mmmm/aaaa"),'alimentação - Tabela 7.1'!$5:$5,0)+4), "")</f>
        <v/>
      </c>
    </row>
    <row r="6861" spans="1:7" x14ac:dyDescent="0.25">
      <c r="A6861" s="59" t="str">
        <f>IF(
   SUMPRODUCT(--('alimentação - Tabela 7.1'!$5:$5=TEXT(DATE(2020,INT((ROW(A6859)-1)/33)+1,1),"mmmm/aaaa"))) &gt; 0,
   TEXT(DATE(2020,INT((ROW(A6859)-1)/33)+1,1),"mmm/aa"),
   ""
)</f>
        <v/>
      </c>
      <c r="B6861" s="61" t="str">
        <f>IF(A6861&lt;&gt;"", 'alimentação - Tabela 7.1'!$B$34, "" )</f>
        <v/>
      </c>
      <c r="C6861" s="62" t="str">
        <f>IFERROR(INDEX('alimentação - Tabela 7.1'!$34:$34,
MATCH(TEXT('Tabela 7.1'!A6861,"mmmm/aaaa"),'alimentação - Tabela 7.1'!$5:$5,0)), "")</f>
        <v/>
      </c>
      <c r="D6861" s="62" t="str">
        <f>IFERROR(INDEX('alimentação - Tabela 7.1'!$34:$34,
MATCH(TEXT('Tabela 7.1'!$A6861,"mmmm/aaaa"),'alimentação - Tabela 7.1'!$5:$5,0)+1), "")</f>
        <v/>
      </c>
      <c r="E6861" s="62" t="str">
        <f>IFERROR(INDEX('alimentação - Tabela 7.1'!$34:$34,
MATCH(TEXT('Tabela 7.1'!$A6861,"mmmm/aaaa"),'alimentação - Tabela 7.1'!$5:$5,0)+2), "")</f>
        <v/>
      </c>
      <c r="F6861" s="62" t="str">
        <f>IFERROR(INDEX('alimentação - Tabela 7.1'!$34:$34,
MATCH(TEXT('Tabela 7.1'!$A6861,"mmmm/aaaa"),'alimentação - Tabela 7.1'!$5:$5,0)+3), "")</f>
        <v/>
      </c>
      <c r="G6861" s="95" t="str">
        <f>IFERROR(INDEX('alimentação - Tabela 7.1'!$34:$34,
MATCH(TEXT('Tabela 7.1'!$A6861,"mmmm/aaaa"),'alimentação - Tabela 7.1'!$5:$5,0)+4), "")</f>
        <v/>
      </c>
    </row>
    <row r="6862" spans="1:7" x14ac:dyDescent="0.25">
      <c r="A6862" s="59" t="str">
        <f>IF(
   SUMPRODUCT(--('alimentação - Tabela 7.1'!$5:$5=TEXT(DATE(2020,INT((ROW(A6860)-1)/33)+1,1),"mmmm/aaaa"))) &gt; 0,
   TEXT(DATE(2020,INT((ROW(A6860)-1)/33)+1,1),"mmm/aa"),
   ""
)</f>
        <v/>
      </c>
      <c r="B6862" s="61" t="str">
        <f>IF(A6862&lt;&gt;"", 'alimentação - Tabela 7.1'!$B$35, "" )</f>
        <v/>
      </c>
      <c r="C6862" s="62" t="str">
        <f>IFERROR(INDEX('alimentação - Tabela 7.1'!$35:$35,
MATCH(TEXT('Tabela 7.1'!A6862,"mmmm/aaaa"),'alimentação - Tabela 7.1'!$5:$5,0)), "")</f>
        <v/>
      </c>
      <c r="D6862" s="62" t="str">
        <f>IFERROR(INDEX('alimentação - Tabela 7.1'!$35:$35,
MATCH(TEXT('Tabela 7.1'!$A6862,"mmmm/aaaa"),'alimentação - Tabela 7.1'!$5:$5,0)+1), "")</f>
        <v/>
      </c>
      <c r="E6862" s="62" t="str">
        <f>IFERROR(INDEX('alimentação - Tabela 7.1'!$35:$35,
MATCH(TEXT('Tabela 7.1'!$A6862,"mmmm/aaaa"),'alimentação - Tabela 7.1'!$5:$5,0)+2), "")</f>
        <v/>
      </c>
      <c r="F6862" s="62" t="str">
        <f>IFERROR(INDEX('alimentação - Tabela 7.1'!$35:$35,
MATCH(TEXT('Tabela 7.1'!$A6862,"mmmm/aaaa"),'alimentação - Tabela 7.1'!$5:$5,0)+3), "")</f>
        <v/>
      </c>
      <c r="G6862" s="95" t="str">
        <f>IFERROR(INDEX('alimentação - Tabela 7.1'!$35:$35,
MATCH(TEXT('Tabela 7.1'!$A6862,"mmmm/aaaa"),'alimentação - Tabela 7.1'!$5:$5,0)+4), "")</f>
        <v/>
      </c>
    </row>
    <row r="6863" spans="1:7" x14ac:dyDescent="0.25">
      <c r="A6863" s="59" t="str">
        <f>IF(
   SUMPRODUCT(--('alimentação - Tabela 7.1'!$5:$5=TEXT(DATE(2020,INT((ROW(A6861)-1)/33)+1,1),"mmmm/aaaa"))) &gt; 0,
   TEXT(DATE(2020,INT((ROW(A6861)-1)/33)+1,1),"mmm/aa"),
   ""
)</f>
        <v/>
      </c>
      <c r="B6863" s="61" t="str">
        <f>IF(A6863&lt;&gt;"", 'alimentação - Tabela 7.1'!$B$36, "" )</f>
        <v/>
      </c>
      <c r="C6863" s="62" t="str">
        <f>IFERROR(INDEX('alimentação - Tabela 7.1'!$36:$36,
MATCH(TEXT('Tabela 7.1'!A6863,"mmmm/aaaa"),'alimentação - Tabela 7.1'!$5:$5,0)), "")</f>
        <v/>
      </c>
      <c r="D6863" s="62" t="str">
        <f>IFERROR(INDEX('alimentação - Tabela 7.1'!$36:$36,
MATCH(TEXT('Tabela 7.1'!$A6863,"mmmm/aaaa"),'alimentação - Tabela 7.1'!$5:$5,0)+1), "")</f>
        <v/>
      </c>
      <c r="E6863" s="62" t="str">
        <f>IFERROR(INDEX('alimentação - Tabela 7.1'!$36:$36,
MATCH(TEXT('Tabela 7.1'!$A6863,"mmmm/aaaa"),'alimentação - Tabela 7.1'!$5:$5,0)+2), "")</f>
        <v/>
      </c>
      <c r="F6863" s="62" t="str">
        <f>IFERROR(INDEX('alimentação - Tabela 7.1'!$36:$36,
MATCH(TEXT('Tabela 7.1'!$A6863,"mmmm/aaaa"),'alimentação - Tabela 7.1'!$5:$5,0)+3), "")</f>
        <v/>
      </c>
      <c r="G6863" s="95" t="str">
        <f>IFERROR(INDEX('alimentação - Tabela 7.1'!$36:$36,
MATCH(TEXT('Tabela 7.1'!$A6863,"mmmm/aaaa"),'alimentação - Tabela 7.1'!$5:$5,0)+4), "")</f>
        <v/>
      </c>
    </row>
    <row r="6864" spans="1:7" x14ac:dyDescent="0.25">
      <c r="A6864" s="59" t="str">
        <f>IF(
   SUMPRODUCT(--('alimentação - Tabela 7.1'!$5:$5=TEXT(DATE(2020,INT((ROW(A6862)-1)/33)+1,1),"mmmm/aaaa"))) &gt; 0,
   TEXT(DATE(2020,INT((ROW(A6862)-1)/33)+1,1),"mmm/aa"),
   ""
)</f>
        <v/>
      </c>
      <c r="B6864" s="61" t="str">
        <f>IF(A6864&lt;&gt;"", 'alimentação - Tabela 7.1'!$B$37, "" )</f>
        <v/>
      </c>
      <c r="C6864" s="62" t="str">
        <f>IFERROR(INDEX('alimentação - Tabela 7.1'!$37:$37,
MATCH(TEXT('Tabela 7.1'!A6864,"mmmm/aaaa"),'alimentação - Tabela 7.1'!$5:$5,0)), "")</f>
        <v/>
      </c>
      <c r="D6864" s="62" t="str">
        <f>IFERROR(INDEX('alimentação - Tabela 7.1'!$37:$37,
MATCH(TEXT('Tabela 7.1'!$A6864,"mmmm/aaaa"),'alimentação - Tabela 7.1'!$5:$5,0)+1), "")</f>
        <v/>
      </c>
      <c r="E6864" s="62" t="str">
        <f>IFERROR(INDEX('alimentação - Tabela 7.1'!$37:$37,
MATCH(TEXT('Tabela 7.1'!$A6864,"mmmm/aaaa"),'alimentação - Tabela 7.1'!$5:$5,0)+2), "")</f>
        <v/>
      </c>
      <c r="F6864" s="62" t="str">
        <f>IFERROR(INDEX('alimentação - Tabela 7.1'!$37:$37,
MATCH(TEXT('Tabela 7.1'!$A6864,"mmmm/aaaa"),'alimentação - Tabela 7.1'!$5:$5,0)+3), "")</f>
        <v/>
      </c>
      <c r="G6864" s="95" t="str">
        <f>IFERROR(INDEX('alimentação - Tabela 7.1'!$37:$37,
MATCH(TEXT('Tabela 7.1'!$A6864,"mmmm/aaaa"),'alimentação - Tabela 7.1'!$5:$5,0)+4), "")</f>
        <v/>
      </c>
    </row>
    <row r="6865" spans="1:7" x14ac:dyDescent="0.25">
      <c r="A6865" s="59" t="str">
        <f>IF(
   SUMPRODUCT(--('alimentação - Tabela 7.1'!$5:$5=TEXT(DATE(2020,INT((ROW(A6863)-1)/33)+1,1),"mmmm/aaaa"))) &gt; 0,
   TEXT(DATE(2020,INT((ROW(A6863)-1)/33)+1,1),"mmm/aa"),
   ""
)</f>
        <v/>
      </c>
      <c r="B6865" s="61" t="str">
        <f>IF(A6865&lt;&gt;"", 'alimentação - Tabela 7.1'!$B$38, "" )</f>
        <v/>
      </c>
      <c r="C6865" s="62" t="str">
        <f>IFERROR(INDEX('alimentação - Tabela 7.1'!$38:$38,
MATCH(TEXT('Tabela 7.1'!A6865,"mmmm/aaaa"),'alimentação - Tabela 7.1'!$5:$5,0)), "")</f>
        <v/>
      </c>
      <c r="D6865" s="62" t="str">
        <f>IFERROR(INDEX('alimentação - Tabela 7.1'!$38:$38,
MATCH(TEXT('Tabela 7.1'!$A6865,"mmmm/aaaa"),'alimentação - Tabela 7.1'!$5:$5,0)+1), "")</f>
        <v/>
      </c>
      <c r="E6865" s="62" t="str">
        <f>IFERROR(INDEX('alimentação - Tabela 7.1'!$38:$38,
MATCH(TEXT('Tabela 7.1'!$A6865,"mmmm/aaaa"),'alimentação - Tabela 7.1'!$5:$5,0)+2), "")</f>
        <v/>
      </c>
      <c r="F6865" s="62" t="str">
        <f>IFERROR(INDEX('alimentação - Tabela 7.1'!$38:$38,
MATCH(TEXT('Tabela 7.1'!$A6865,"mmmm/aaaa"),'alimentação - Tabela 7.1'!$5:$5,0)+3), "")</f>
        <v/>
      </c>
      <c r="G6865" s="95" t="str">
        <f>IFERROR(INDEX('alimentação - Tabela 7.1'!$38:$38,
MATCH(TEXT('Tabela 7.1'!$A6865,"mmmm/aaaa"),'alimentação - Tabela 7.1'!$5:$5,0)+4), "")</f>
        <v/>
      </c>
    </row>
    <row r="6866" spans="1:7" x14ac:dyDescent="0.25">
      <c r="A6866" s="59" t="str">
        <f>IF(
   SUMPRODUCT(--('alimentação - Tabela 7.1'!$5:$5=TEXT(DATE(2020,INT((ROW(A6864)-1)/33)+1,1),"mmmm/aaaa"))) &gt; 0,
   TEXT(DATE(2020,INT((ROW(A6864)-1)/33)+1,1),"mmm/aa"),
   ""
)</f>
        <v/>
      </c>
      <c r="B6866" s="61" t="str">
        <f>IF(A6866&lt;&gt;"", 'alimentação - Tabela 7.1'!$B$39, "" )</f>
        <v/>
      </c>
      <c r="C6866" s="62" t="str">
        <f>IFERROR(INDEX('alimentação - Tabela 7.1'!$39:$39,
MATCH(TEXT('Tabela 7.1'!A6866,"mmmm/aaaa"),'alimentação - Tabela 7.1'!$5:$5,0)), "")</f>
        <v/>
      </c>
      <c r="D6866" s="62" t="str">
        <f>IFERROR(INDEX('alimentação - Tabela 7.1'!$39:$39,
MATCH(TEXT('Tabela 7.1'!$A6866,"mmmm/aaaa"),'alimentação - Tabela 7.1'!$5:$5,0)+1), "")</f>
        <v/>
      </c>
      <c r="E6866" s="62" t="str">
        <f>IFERROR(INDEX('alimentação - Tabela 7.1'!$39:$39,
MATCH(TEXT('Tabela 7.1'!$A6866,"mmmm/aaaa"),'alimentação - Tabela 7.1'!$5:$5,0)+2), "")</f>
        <v/>
      </c>
      <c r="F6866" s="62" t="str">
        <f>IFERROR(INDEX('alimentação - Tabela 7.1'!$39:$39,
MATCH(TEXT('Tabela 7.1'!$A6866,"mmmm/aaaa"),'alimentação - Tabela 7.1'!$5:$5,0)+3), "")</f>
        <v/>
      </c>
      <c r="G6866" s="95" t="str">
        <f>IFERROR(INDEX('alimentação - Tabela 7.1'!$39:$39,
MATCH(TEXT('Tabela 7.1'!$A6866,"mmmm/aaaa"),'alimentação - Tabela 7.1'!$5:$5,0)+4), "")</f>
        <v/>
      </c>
    </row>
    <row r="6867" spans="1:7" x14ac:dyDescent="0.25">
      <c r="A6867" s="59" t="str">
        <f>IF(
   SUMPRODUCT(--('alimentação - Tabela 7.1'!$5:$5=TEXT(DATE(2020,INT((ROW(A6865)-1)/33)+1,1),"mmmm/aaaa"))) &gt; 0,
   TEXT(DATE(2020,INT((ROW(A6865)-1)/33)+1,1),"mmm/aa"),
   ""
)</f>
        <v/>
      </c>
      <c r="B6867" s="61" t="str">
        <f>IF(A6867&lt;&gt;"", 'alimentação - Tabela 7.1'!$B$7, "" )</f>
        <v/>
      </c>
      <c r="C6867" s="62" t="str">
        <f>IFERROR(INDEX('alimentação - Tabela 7.1'!$7:$7,
MATCH(TEXT('Tabela 7.1'!A6867,"mmmm/aaaa"),'alimentação - Tabela 7.1'!$5:$5,0)), "")</f>
        <v/>
      </c>
      <c r="D6867" s="62" t="str">
        <f>IFERROR(INDEX('alimentação - Tabela 7.1'!$7:$7,
MATCH(TEXT('Tabela 7.1'!$A6867,"mmmm/aaaa"),'alimentação - Tabela 7.1'!$5:$5,0)+1), "")</f>
        <v/>
      </c>
      <c r="E6867" s="62" t="str">
        <f>IFERROR(INDEX('alimentação - Tabela 7.1'!$7:$7,
MATCH(TEXT('Tabela 7.1'!$A6867,"mmmm/aaaa"),'alimentação - Tabela 7.1'!$5:$5,0)+2), "")</f>
        <v/>
      </c>
      <c r="F6867" s="62" t="str">
        <f>IFERROR(INDEX('alimentação - Tabela 7.1'!$7:$7,
MATCH(TEXT('Tabela 7.1'!$A6867,"mmmm/aaaa"),'alimentação - Tabela 7.1'!$5:$5,0)+3), "")</f>
        <v/>
      </c>
      <c r="G6867" s="95" t="str">
        <f>IFERROR(INDEX('alimentação - Tabela 7.1'!$7:$7,
MATCH(TEXT('Tabela 7.1'!$A6867,"mmmm/aaaa"),'alimentação - Tabela 7.1'!$5:$5,0)+4), "")</f>
        <v/>
      </c>
    </row>
    <row r="6868" spans="1:7" x14ac:dyDescent="0.25">
      <c r="A6868" s="59" t="str">
        <f>IF(
   SUMPRODUCT(--('alimentação - Tabela 7.1'!$5:$5=TEXT(DATE(2020,INT((ROW(A6866)-1)/33)+1,1),"mmmm/aaaa"))) &gt; 0,
   TEXT(DATE(2020,INT((ROW(A6866)-1)/33)+1,1),"mmm/aa"),
   ""
)</f>
        <v/>
      </c>
      <c r="B6868" s="61" t="str">
        <f>IF(A6868&lt;&gt;"", 'alimentação - Tabela 7.1'!$B$8, "" )</f>
        <v/>
      </c>
      <c r="C6868" s="62" t="str">
        <f>IFERROR(INDEX('alimentação - Tabela 7.1'!$8:$8,
MATCH(TEXT('Tabela 7.1'!A6868,"mmmm/aaaa"),'alimentação - Tabela 7.1'!$5:$5,0)), "")</f>
        <v/>
      </c>
      <c r="D6868" s="62" t="str">
        <f>IFERROR(INDEX('alimentação - Tabela 7.1'!$8:$8,
MATCH(TEXT('Tabela 7.1'!$A6868,"mmmm/aaaa"),'alimentação - Tabela 7.1'!$5:$5,0)+1), "")</f>
        <v/>
      </c>
      <c r="E6868" s="62" t="str">
        <f>IFERROR(INDEX('alimentação - Tabela 7.1'!$8:$8,
MATCH(TEXT('Tabela 7.1'!$A6868,"mmmm/aaaa"),'alimentação - Tabela 7.1'!$5:$5,0)+2), "")</f>
        <v/>
      </c>
      <c r="F6868" s="62" t="str">
        <f>IFERROR(INDEX('alimentação - Tabela 7.1'!$8:$8,
MATCH(TEXT('Tabela 7.1'!$A6868,"mmmm/aaaa"),'alimentação - Tabela 7.1'!$5:$5,0)+3), "")</f>
        <v/>
      </c>
      <c r="G6868" s="95" t="str">
        <f>IFERROR(INDEX('alimentação - Tabela 7.1'!$8:$8,
MATCH(TEXT('Tabela 7.1'!$A6868,"mmmm/aaaa"),'alimentação - Tabela 7.1'!$5:$5,0)+4), "")</f>
        <v/>
      </c>
    </row>
    <row r="6869" spans="1:7" x14ac:dyDescent="0.25">
      <c r="A6869" s="59" t="str">
        <f>IF(
   SUMPRODUCT(--('alimentação - Tabela 7.1'!$5:$5=TEXT(DATE(2020,INT((ROW(A6867)-1)/33)+1,1),"mmmm/aaaa"))) &gt; 0,
   TEXT(DATE(2020,INT((ROW(A6867)-1)/33)+1,1),"mmm/aa"),
   ""
)</f>
        <v/>
      </c>
      <c r="B6869" s="61" t="str">
        <f>IF(A6869&lt;&gt;"", 'alimentação - Tabela 7.1'!$B$9, "" )</f>
        <v/>
      </c>
      <c r="C6869" s="62" t="str">
        <f>IFERROR(INDEX('alimentação - Tabela 7.1'!$9:$9,
MATCH(TEXT('Tabela 7.1'!A6869,"mmmm/aaaa"),'alimentação - Tabela 7.1'!$5:$5,0)), "")</f>
        <v/>
      </c>
      <c r="D6869" s="62" t="str">
        <f>IFERROR(INDEX('alimentação - Tabela 7.1'!$9:$9,
MATCH(TEXT('Tabela 7.1'!$A6869,"mmmm/aaaa"),'alimentação - Tabela 7.1'!$5:$5,0)+1), "")</f>
        <v/>
      </c>
      <c r="E6869" s="62" t="str">
        <f>IFERROR(INDEX('alimentação - Tabela 7.1'!$9:$9,
MATCH(TEXT('Tabela 7.1'!$A6869,"mmmm/aaaa"),'alimentação - Tabela 7.1'!$5:$5,0)+2), "")</f>
        <v/>
      </c>
      <c r="F6869" s="62" t="str">
        <f>IFERROR(INDEX('alimentação - Tabela 7.1'!$9:$9,
MATCH(TEXT('Tabela 7.1'!$A6869,"mmmm/aaaa"),'alimentação - Tabela 7.1'!$5:$5,0)+3), "")</f>
        <v/>
      </c>
      <c r="G6869" s="95" t="str">
        <f>IFERROR(INDEX('alimentação - Tabela 7.1'!$9:$9,
MATCH(TEXT('Tabela 7.1'!$A6869,"mmmm/aaaa"),'alimentação - Tabela 7.1'!$5:$5,0)+4), "")</f>
        <v/>
      </c>
    </row>
    <row r="6870" spans="1:7" x14ac:dyDescent="0.25">
      <c r="A6870" s="59" t="str">
        <f>IF(
   SUMPRODUCT(--('alimentação - Tabela 7.1'!$5:$5=TEXT(DATE(2020,INT((ROW(A6868)-1)/33)+1,1),"mmmm/aaaa"))) &gt; 0,
   TEXT(DATE(2020,INT((ROW(A6868)-1)/33)+1,1),"mmm/aa"),
   ""
)</f>
        <v/>
      </c>
      <c r="B6870" s="61" t="str">
        <f>IF(A6870&lt;&gt;"", 'alimentação - Tabela 7.1'!$B$10, "" )</f>
        <v/>
      </c>
      <c r="C6870" s="62" t="str">
        <f>IFERROR(INDEX('alimentação - Tabela 7.1'!$10:$10,
MATCH(TEXT('Tabela 7.1'!A6870,"mmmm/aaaa"),'alimentação - Tabela 7.1'!$5:$5,0)), "")</f>
        <v/>
      </c>
      <c r="D6870" s="62" t="str">
        <f>IFERROR(INDEX('alimentação - Tabela 7.1'!$10:$10,
MATCH(TEXT('Tabela 7.1'!$A6870,"mmmm/aaaa"),'alimentação - Tabela 7.1'!$5:$5,0)+1), "")</f>
        <v/>
      </c>
      <c r="E6870" s="62" t="str">
        <f>IFERROR(INDEX('alimentação - Tabela 7.1'!$10:$10,
MATCH(TEXT('Tabela 7.1'!$A6870,"mmmm/aaaa"),'alimentação - Tabela 7.1'!$5:$5,0)+2), "")</f>
        <v/>
      </c>
      <c r="F6870" s="62" t="str">
        <f>IFERROR(INDEX('alimentação - Tabela 7.1'!$10:$10,
MATCH(TEXT('Tabela 7.1'!$A6870,"mmmm/aaaa"),'alimentação - Tabela 7.1'!$5:$5,0)+3), "")</f>
        <v/>
      </c>
      <c r="G6870" s="95" t="str">
        <f>IFERROR(INDEX('alimentação - Tabela 7.1'!$10:$10,
MATCH(TEXT('Tabela 7.1'!$A6870,"mmmm/aaaa"),'alimentação - Tabela 7.1'!$5:$5,0)+4), "")</f>
        <v/>
      </c>
    </row>
    <row r="6871" spans="1:7" x14ac:dyDescent="0.25">
      <c r="A6871" s="59" t="str">
        <f>IF(
   SUMPRODUCT(--('alimentação - Tabela 7.1'!$5:$5=TEXT(DATE(2020,INT((ROW(A6869)-1)/33)+1,1),"mmmm/aaaa"))) &gt; 0,
   TEXT(DATE(2020,INT((ROW(A6869)-1)/33)+1,1),"mmm/aa"),
   ""
)</f>
        <v/>
      </c>
      <c r="B6871" s="61" t="str">
        <f>IF(A6871&lt;&gt;"", 'alimentação - Tabela 7.1'!$B$11, "" )</f>
        <v/>
      </c>
      <c r="C6871" s="62" t="str">
        <f>IFERROR(INDEX('alimentação - Tabela 7.1'!$11:$11,
MATCH(TEXT('Tabela 7.1'!A6871,"mmmm/aaaa"),'alimentação - Tabela 7.1'!$5:$5,0)), "")</f>
        <v/>
      </c>
      <c r="D6871" s="62" t="str">
        <f>IFERROR(INDEX('alimentação - Tabela 7.1'!$11:$11,
MATCH(TEXT('Tabela 7.1'!$A6871,"mmmm/aaaa"),'alimentação - Tabela 7.1'!$5:$5,0)+1), "")</f>
        <v/>
      </c>
      <c r="E6871" s="62" t="str">
        <f>IFERROR(INDEX('alimentação - Tabela 7.1'!$11:$11,
MATCH(TEXT('Tabela 7.1'!$A6871,"mmmm/aaaa"),'alimentação - Tabela 7.1'!$5:$5,0)+2), "")</f>
        <v/>
      </c>
      <c r="F6871" s="62" t="str">
        <f>IFERROR(INDEX('alimentação - Tabela 7.1'!$11:$11,
MATCH(TEXT('Tabela 7.1'!$A6871,"mmmm/aaaa"),'alimentação - Tabela 7.1'!$5:$5,0)+3), "")</f>
        <v/>
      </c>
      <c r="G6871" s="95" t="str">
        <f>IFERROR(INDEX('alimentação - Tabela 7.1'!$11:$11,
MATCH(TEXT('Tabela 7.1'!$A6871,"mmmm/aaaa"),'alimentação - Tabela 7.1'!$5:$5,0)+4), "")</f>
        <v/>
      </c>
    </row>
    <row r="6872" spans="1:7" x14ac:dyDescent="0.25">
      <c r="A6872" s="59" t="str">
        <f>IF(
   SUMPRODUCT(--('alimentação - Tabela 7.1'!$5:$5=TEXT(DATE(2020,INT((ROW(A6870)-1)/33)+1,1),"mmmm/aaaa"))) &gt; 0,
   TEXT(DATE(2020,INT((ROW(A6870)-1)/33)+1,1),"mmm/aa"),
   ""
)</f>
        <v/>
      </c>
      <c r="B6872" s="61" t="str">
        <f>IF(A6872&lt;&gt;"", 'alimentação - Tabela 7.1'!$B$12, "" )</f>
        <v/>
      </c>
      <c r="C6872" s="62" t="str">
        <f>IFERROR(INDEX('alimentação - Tabela 7.1'!$12:$12,
MATCH(TEXT('Tabela 7.1'!A6872,"mmmm/aaaa"),'alimentação - Tabela 7.1'!$5:$5,0)), "")</f>
        <v/>
      </c>
      <c r="D6872" s="62" t="str">
        <f>IFERROR(INDEX('alimentação - Tabela 7.1'!$12:$12,
MATCH(TEXT('Tabela 7.1'!$A6872,"mmmm/aaaa"),'alimentação - Tabela 7.1'!$5:$5,0)+1), "")</f>
        <v/>
      </c>
      <c r="E6872" s="62" t="str">
        <f>IFERROR(INDEX('alimentação - Tabela 7.1'!$12:$12,
MATCH(TEXT('Tabela 7.1'!$A6872,"mmmm/aaaa"),'alimentação - Tabela 7.1'!$5:$5,0)+2), "")</f>
        <v/>
      </c>
      <c r="F6872" s="62" t="str">
        <f>IFERROR(INDEX('alimentação - Tabela 7.1'!$12:$12,
MATCH(TEXT('Tabela 7.1'!$A6872,"mmmm/aaaa"),'alimentação - Tabela 7.1'!$5:$5,0)+3), "")</f>
        <v/>
      </c>
      <c r="G6872" s="95" t="str">
        <f>IFERROR(INDEX('alimentação - Tabela 7.1'!$12:$12,
MATCH(TEXT('Tabela 7.1'!$A6872,"mmmm/aaaa"),'alimentação - Tabela 7.1'!$5:$5,0)+4), "")</f>
        <v/>
      </c>
    </row>
    <row r="6873" spans="1:7" x14ac:dyDescent="0.25">
      <c r="A6873" s="59" t="str">
        <f>IF(
   SUMPRODUCT(--('alimentação - Tabela 7.1'!$5:$5=TEXT(DATE(2020,INT((ROW(A6871)-1)/33)+1,1),"mmmm/aaaa"))) &gt; 0,
   TEXT(DATE(2020,INT((ROW(A6871)-1)/33)+1,1),"mmm/aa"),
   ""
)</f>
        <v/>
      </c>
      <c r="B6873" s="61" t="str">
        <f>IF(A6873&lt;&gt;"", 'alimentação - Tabela 7.1'!$B$13, "" )</f>
        <v/>
      </c>
      <c r="C6873" s="62" t="str">
        <f>IFERROR(INDEX('alimentação - Tabela 7.1'!$13:$13,
MATCH(TEXT('Tabela 7.1'!A6873,"mmmm/aaaa"),'alimentação - Tabela 7.1'!$5:$5,0)), "")</f>
        <v/>
      </c>
      <c r="D6873" s="62" t="str">
        <f>IFERROR(INDEX('alimentação - Tabela 7.1'!$13:$13,
MATCH(TEXT('Tabela 7.1'!$A6873,"mmmm/aaaa"),'alimentação - Tabela 7.1'!$5:$5,0)+1), "")</f>
        <v/>
      </c>
      <c r="E6873" s="62" t="str">
        <f>IFERROR(INDEX('alimentação - Tabela 7.1'!$13:$13,
MATCH(TEXT('Tabela 7.1'!$A6873,"mmmm/aaaa"),'alimentação - Tabela 7.1'!$5:$5,0)+2), "")</f>
        <v/>
      </c>
      <c r="F6873" s="62" t="str">
        <f>IFERROR(INDEX('alimentação - Tabela 7.1'!$13:$13,
MATCH(TEXT('Tabela 7.1'!$A6873,"mmmm/aaaa"),'alimentação - Tabela 7.1'!$5:$5,0)+3), "")</f>
        <v/>
      </c>
      <c r="G6873" s="95" t="str">
        <f>IFERROR(INDEX('alimentação - Tabela 7.1'!$13:$13,
MATCH(TEXT('Tabela 7.1'!$A6873,"mmmm/aaaa"),'alimentação - Tabela 7.1'!$5:$5,0)+4), "")</f>
        <v/>
      </c>
    </row>
    <row r="6874" spans="1:7" x14ac:dyDescent="0.25">
      <c r="A6874" s="59" t="str">
        <f>IF(
   SUMPRODUCT(--('alimentação - Tabela 7.1'!$5:$5=TEXT(DATE(2020,INT((ROW(A6872)-1)/33)+1,1),"mmmm/aaaa"))) &gt; 0,
   TEXT(DATE(2020,INT((ROW(A6872)-1)/33)+1,1),"mmm/aa"),
   ""
)</f>
        <v/>
      </c>
      <c r="B6874" s="61" t="str">
        <f>IF(A6874&lt;&gt;"", 'alimentação - Tabela 7.1'!$B$14, "" )</f>
        <v/>
      </c>
      <c r="C6874" s="62" t="str">
        <f>IFERROR(INDEX('alimentação - Tabela 7.1'!$14:$14,
MATCH(TEXT('Tabela 7.1'!A6874,"mmmm/aaaa"),'alimentação - Tabela 7.1'!$5:$5,0)), "")</f>
        <v/>
      </c>
      <c r="D6874" s="62" t="str">
        <f>IFERROR(INDEX('alimentação - Tabela 7.1'!$14:$14,
MATCH(TEXT('Tabela 7.1'!$A6874,"mmmm/aaaa"),'alimentação - Tabela 7.1'!$5:$5,0)+1), "")</f>
        <v/>
      </c>
      <c r="E6874" s="62" t="str">
        <f>IFERROR(INDEX('alimentação - Tabela 7.1'!$14:$14,
MATCH(TEXT('Tabela 7.1'!$A6874,"mmmm/aaaa"),'alimentação - Tabela 7.1'!$5:$5,0)+2), "")</f>
        <v/>
      </c>
      <c r="F6874" s="62" t="str">
        <f>IFERROR(INDEX('alimentação - Tabela 7.1'!$14:$14,
MATCH(TEXT('Tabela 7.1'!$A6874,"mmmm/aaaa"),'alimentação - Tabela 7.1'!$5:$5,0)+3), "")</f>
        <v/>
      </c>
      <c r="G6874" s="95" t="str">
        <f>IFERROR(INDEX('alimentação - Tabela 7.1'!$14:$14,
MATCH(TEXT('Tabela 7.1'!$A6874,"mmmm/aaaa"),'alimentação - Tabela 7.1'!$5:$5,0)+4), "")</f>
        <v/>
      </c>
    </row>
    <row r="6875" spans="1:7" x14ac:dyDescent="0.25">
      <c r="A6875" s="59" t="str">
        <f>IF(
   SUMPRODUCT(--('alimentação - Tabela 7.1'!$5:$5=TEXT(DATE(2020,INT((ROW(A6873)-1)/33)+1,1),"mmmm/aaaa"))) &gt; 0,
   TEXT(DATE(2020,INT((ROW(A6873)-1)/33)+1,1),"mmm/aa"),
   ""
)</f>
        <v/>
      </c>
      <c r="B6875" s="61" t="str">
        <f>IF(A6875&lt;&gt;"", 'alimentação - Tabela 7.1'!$B$15, "" )</f>
        <v/>
      </c>
      <c r="C6875" s="62" t="str">
        <f>IFERROR(INDEX('alimentação - Tabela 7.1'!$15:$15,
MATCH(TEXT('Tabela 7.1'!A6875,"mmmm/aaaa"),'alimentação - Tabela 7.1'!$5:$5,0)), "")</f>
        <v/>
      </c>
      <c r="D6875" s="62" t="str">
        <f>IFERROR(INDEX('alimentação - Tabela 7.1'!$15:$15,
MATCH(TEXT('Tabela 7.1'!$A6875,"mmmm/aaaa"),'alimentação - Tabela 7.1'!$5:$5,0)+1), "")</f>
        <v/>
      </c>
      <c r="E6875" s="62" t="str">
        <f>IFERROR(INDEX('alimentação - Tabela 7.1'!$15:$15,
MATCH(TEXT('Tabela 7.1'!$A6875,"mmmm/aaaa"),'alimentação - Tabela 7.1'!$5:$5,0)+2), "")</f>
        <v/>
      </c>
      <c r="F6875" s="62" t="str">
        <f>IFERROR(INDEX('alimentação - Tabela 7.1'!$15:$15,
MATCH(TEXT('Tabela 7.1'!$A6875,"mmmm/aaaa"),'alimentação - Tabela 7.1'!$5:$5,0)+3), "")</f>
        <v/>
      </c>
      <c r="G6875" s="95" t="str">
        <f>IFERROR(INDEX('alimentação - Tabela 7.1'!$15:$15,
MATCH(TEXT('Tabela 7.1'!$A6875,"mmmm/aaaa"),'alimentação - Tabela 7.1'!$5:$5,0)+4), "")</f>
        <v/>
      </c>
    </row>
    <row r="6876" spans="1:7" x14ac:dyDescent="0.25">
      <c r="A6876" s="59" t="str">
        <f>IF(
   SUMPRODUCT(--('alimentação - Tabela 7.1'!$5:$5=TEXT(DATE(2020,INT((ROW(A6874)-1)/33)+1,1),"mmmm/aaaa"))) &gt; 0,
   TEXT(DATE(2020,INT((ROW(A6874)-1)/33)+1,1),"mmm/aa"),
   ""
)</f>
        <v/>
      </c>
      <c r="B6876" s="61" t="str">
        <f>IF(A6876&lt;&gt;"", 'alimentação - Tabela 7.1'!$B$16, "" )</f>
        <v/>
      </c>
      <c r="C6876" s="62" t="str">
        <f>IFERROR(INDEX('alimentação - Tabela 7.1'!$16:$16,
MATCH(TEXT('Tabela 7.1'!A6876,"mmmm/aaaa"),'alimentação - Tabela 7.1'!$5:$5,0)), "")</f>
        <v/>
      </c>
      <c r="D6876" s="62" t="str">
        <f>IFERROR(INDEX('alimentação - Tabela 7.1'!$16:$16,
MATCH(TEXT('Tabela 7.1'!$A6876,"mmmm/aaaa"),'alimentação - Tabela 7.1'!$5:$5,0)+1), "")</f>
        <v/>
      </c>
      <c r="E6876" s="62" t="str">
        <f>IFERROR(INDEX('alimentação - Tabela 7.1'!$16:$16,
MATCH(TEXT('Tabela 7.1'!$A6876,"mmmm/aaaa"),'alimentação - Tabela 7.1'!$5:$5,0)+2), "")</f>
        <v/>
      </c>
      <c r="F6876" s="62" t="str">
        <f>IFERROR(INDEX('alimentação - Tabela 7.1'!$16:$16,
MATCH(TEXT('Tabela 7.1'!$A6876,"mmmm/aaaa"),'alimentação - Tabela 7.1'!$5:$5,0)+3), "")</f>
        <v/>
      </c>
      <c r="G6876" s="95" t="str">
        <f>IFERROR(INDEX('alimentação - Tabela 7.1'!$16:$16,
MATCH(TEXT('Tabela 7.1'!$A6876,"mmmm/aaaa"),'alimentação - Tabela 7.1'!$5:$5,0)+4), "")</f>
        <v/>
      </c>
    </row>
    <row r="6877" spans="1:7" x14ac:dyDescent="0.25">
      <c r="A6877" s="59" t="str">
        <f>IF(
   SUMPRODUCT(--('alimentação - Tabela 7.1'!$5:$5=TEXT(DATE(2020,INT((ROW(A6875)-1)/33)+1,1),"mmmm/aaaa"))) &gt; 0,
   TEXT(DATE(2020,INT((ROW(A6875)-1)/33)+1,1),"mmm/aa"),
   ""
)</f>
        <v/>
      </c>
      <c r="B6877" s="61" t="str">
        <f>IF(A6877&lt;&gt;"", 'alimentação - Tabela 7.1'!$B$17, "" )</f>
        <v/>
      </c>
      <c r="C6877" s="62" t="str">
        <f>IFERROR(INDEX('alimentação - Tabela 7.1'!$17:$17,
MATCH(TEXT('Tabela 7.1'!A6877,"mmmm/aaaa"),'alimentação - Tabela 7.1'!$5:$5,0)), "")</f>
        <v/>
      </c>
      <c r="D6877" s="62" t="str">
        <f>IFERROR(INDEX('alimentação - Tabela 7.1'!$17:$17,
MATCH(TEXT('Tabela 7.1'!$A6877,"mmmm/aaaa"),'alimentação - Tabela 7.1'!$5:$5,0)+1), "")</f>
        <v/>
      </c>
      <c r="E6877" s="62" t="str">
        <f>IFERROR(INDEX('alimentação - Tabela 7.1'!$17:$17,
MATCH(TEXT('Tabela 7.1'!$A6877,"mmmm/aaaa"),'alimentação - Tabela 7.1'!$5:$5,0)+2), "")</f>
        <v/>
      </c>
      <c r="F6877" s="62" t="str">
        <f>IFERROR(INDEX('alimentação - Tabela 7.1'!$17:$17,
MATCH(TEXT('Tabela 7.1'!$A6877,"mmmm/aaaa"),'alimentação - Tabela 7.1'!$5:$5,0)+3), "")</f>
        <v/>
      </c>
      <c r="G6877" s="95" t="str">
        <f>IFERROR(INDEX('alimentação - Tabela 7.1'!$17:$17,
MATCH(TEXT('Tabela 7.1'!$A6877,"mmmm/aaaa"),'alimentação - Tabela 7.1'!$5:$5,0)+4), "")</f>
        <v/>
      </c>
    </row>
    <row r="6878" spans="1:7" x14ac:dyDescent="0.25">
      <c r="A6878" s="59" t="str">
        <f>IF(
   SUMPRODUCT(--('alimentação - Tabela 7.1'!$5:$5=TEXT(DATE(2020,INT((ROW(A6876)-1)/33)+1,1),"mmmm/aaaa"))) &gt; 0,
   TEXT(DATE(2020,INT((ROW(A6876)-1)/33)+1,1),"mmm/aa"),
   ""
)</f>
        <v/>
      </c>
      <c r="B6878" s="61" t="str">
        <f>IF(A6878&lt;&gt;"", 'alimentação - Tabela 7.1'!$B$18, "" )</f>
        <v/>
      </c>
      <c r="C6878" s="62" t="str">
        <f>IFERROR(INDEX('alimentação - Tabela 7.1'!$18:$18,
MATCH(TEXT('Tabela 7.1'!A6878,"mmmm/aaaa"),'alimentação - Tabela 7.1'!$5:$5,0)), "")</f>
        <v/>
      </c>
      <c r="D6878" s="62" t="str">
        <f>IFERROR(INDEX('alimentação - Tabela 7.1'!$18:$18,
MATCH(TEXT('Tabela 7.1'!$A6878,"mmmm/aaaa"),'alimentação - Tabela 7.1'!$5:$5,0)+1), "")</f>
        <v/>
      </c>
      <c r="E6878" s="62" t="str">
        <f>IFERROR(INDEX('alimentação - Tabela 7.1'!$18:$18,
MATCH(TEXT('Tabela 7.1'!$A6878,"mmmm/aaaa"),'alimentação - Tabela 7.1'!$5:$5,0)+2), "")</f>
        <v/>
      </c>
      <c r="F6878" s="62" t="str">
        <f>IFERROR(INDEX('alimentação - Tabela 7.1'!$18:$18,
MATCH(TEXT('Tabela 7.1'!$A6878,"mmmm/aaaa"),'alimentação - Tabela 7.1'!$5:$5,0)+3), "")</f>
        <v/>
      </c>
      <c r="G6878" s="95" t="str">
        <f>IFERROR(INDEX('alimentação - Tabela 7.1'!$18:$18,
MATCH(TEXT('Tabela 7.1'!$A6878,"mmmm/aaaa"),'alimentação - Tabela 7.1'!$5:$5,0)+4), "")</f>
        <v/>
      </c>
    </row>
    <row r="6879" spans="1:7" x14ac:dyDescent="0.25">
      <c r="A6879" s="59" t="str">
        <f>IF(
   SUMPRODUCT(--('alimentação - Tabela 7.1'!$5:$5=TEXT(DATE(2020,INT((ROW(A6877)-1)/33)+1,1),"mmmm/aaaa"))) &gt; 0,
   TEXT(DATE(2020,INT((ROW(A6877)-1)/33)+1,1),"mmm/aa"),
   ""
)</f>
        <v/>
      </c>
      <c r="B6879" s="61" t="str">
        <f>IF(A6879&lt;&gt;"", 'alimentação - Tabela 7.1'!$B$19, "" )</f>
        <v/>
      </c>
      <c r="C6879" s="62" t="str">
        <f>IFERROR(INDEX('alimentação - Tabela 7.1'!$19:$19,
MATCH(TEXT('Tabela 7.1'!A6879,"mmmm/aaaa"),'alimentação - Tabela 7.1'!$5:$5,0)), "")</f>
        <v/>
      </c>
      <c r="D6879" s="62" t="str">
        <f>IFERROR(INDEX('alimentação - Tabela 7.1'!$19:$19,
MATCH(TEXT('Tabela 7.1'!$A6879,"mmmm/aaaa"),'alimentação - Tabela 7.1'!$5:$5,0)+1), "")</f>
        <v/>
      </c>
      <c r="E6879" s="62" t="str">
        <f>IFERROR(INDEX('alimentação - Tabela 7.1'!$19:$19,
MATCH(TEXT('Tabela 7.1'!$A6879,"mmmm/aaaa"),'alimentação - Tabela 7.1'!$5:$5,0)+2), "")</f>
        <v/>
      </c>
      <c r="F6879" s="62" t="str">
        <f>IFERROR(INDEX('alimentação - Tabela 7.1'!$19:$19,
MATCH(TEXT('Tabela 7.1'!$A6879,"mmmm/aaaa"),'alimentação - Tabela 7.1'!$5:$5,0)+3), "")</f>
        <v/>
      </c>
      <c r="G6879" s="95" t="str">
        <f>IFERROR(INDEX('alimentação - Tabela 7.1'!$19:$19,
MATCH(TEXT('Tabela 7.1'!$A6879,"mmmm/aaaa"),'alimentação - Tabela 7.1'!$5:$5,0)+4), "")</f>
        <v/>
      </c>
    </row>
    <row r="6880" spans="1:7" x14ac:dyDescent="0.25">
      <c r="A6880" s="59" t="str">
        <f>IF(
   SUMPRODUCT(--('alimentação - Tabela 7.1'!$5:$5=TEXT(DATE(2020,INT((ROW(A6878)-1)/33)+1,1),"mmmm/aaaa"))) &gt; 0,
   TEXT(DATE(2020,INT((ROW(A6878)-1)/33)+1,1),"mmm/aa"),
   ""
)</f>
        <v/>
      </c>
      <c r="B6880" s="61" t="str">
        <f>IF(A6880&lt;&gt;"", 'alimentação - Tabela 7.1'!$B$20, "" )</f>
        <v/>
      </c>
      <c r="C6880" s="62" t="str">
        <f>IFERROR(INDEX('alimentação - Tabela 7.1'!$20:$20,
MATCH(TEXT('Tabela 7.1'!A6880,"mmmm/aaaa"),'alimentação - Tabela 7.1'!$5:$5,0)), "")</f>
        <v/>
      </c>
      <c r="D6880" s="62" t="str">
        <f>IFERROR(INDEX('alimentação - Tabela 7.1'!$20:$20,
MATCH(TEXT('Tabela 7.1'!$A6880,"mmmm/aaaa"),'alimentação - Tabela 7.1'!$5:$5,0)+1), "")</f>
        <v/>
      </c>
      <c r="E6880" s="62" t="str">
        <f>IFERROR(INDEX('alimentação - Tabela 7.1'!$20:$20,
MATCH(TEXT('Tabela 7.1'!$A6880,"mmmm/aaaa"),'alimentação - Tabela 7.1'!$5:$5,0)+2), "")</f>
        <v/>
      </c>
      <c r="F6880" s="62" t="str">
        <f>IFERROR(INDEX('alimentação - Tabela 7.1'!$20:$20,
MATCH(TEXT('Tabela 7.1'!$A6880,"mmmm/aaaa"),'alimentação - Tabela 7.1'!$5:$5,0)+3), "")</f>
        <v/>
      </c>
      <c r="G6880" s="95" t="str">
        <f>IFERROR(INDEX('alimentação - Tabela 7.1'!$20:$20,
MATCH(TEXT('Tabela 7.1'!$A6880,"mmmm/aaaa"),'alimentação - Tabela 7.1'!$5:$5,0)+4), "")</f>
        <v/>
      </c>
    </row>
    <row r="6881" spans="1:7" x14ac:dyDescent="0.25">
      <c r="A6881" s="59" t="str">
        <f>IF(
   SUMPRODUCT(--('alimentação - Tabela 7.1'!$5:$5=TEXT(DATE(2020,INT((ROW(A6879)-1)/33)+1,1),"mmmm/aaaa"))) &gt; 0,
   TEXT(DATE(2020,INT((ROW(A6879)-1)/33)+1,1),"mmm/aa"),
   ""
)</f>
        <v/>
      </c>
      <c r="B6881" s="61" t="str">
        <f>IF(A6881&lt;&gt;"", 'alimentação - Tabela 7.1'!$B$21, "" )</f>
        <v/>
      </c>
      <c r="C6881" s="62" t="str">
        <f>IFERROR(INDEX('alimentação - Tabela 7.1'!$21:$21,
MATCH(TEXT('Tabela 7.1'!A6881,"mmmm/aaaa"),'alimentação - Tabela 7.1'!$5:$5,0)), "")</f>
        <v/>
      </c>
      <c r="D6881" s="62" t="str">
        <f>IFERROR(INDEX('alimentação - Tabela 7.1'!$21:$21,
MATCH(TEXT('Tabela 7.1'!$A6881,"mmmm/aaaa"),'alimentação - Tabela 7.1'!$5:$5,0)+1), "")</f>
        <v/>
      </c>
      <c r="E6881" s="62" t="str">
        <f>IFERROR(INDEX('alimentação - Tabela 7.1'!$21:$21,
MATCH(TEXT('Tabela 7.1'!$A6881,"mmmm/aaaa"),'alimentação - Tabela 7.1'!$5:$5,0)+2), "")</f>
        <v/>
      </c>
      <c r="F6881" s="62" t="str">
        <f>IFERROR(INDEX('alimentação - Tabela 7.1'!$21:$21,
MATCH(TEXT('Tabela 7.1'!$A6881,"mmmm/aaaa"),'alimentação - Tabela 7.1'!$5:$5,0)+3), "")</f>
        <v/>
      </c>
      <c r="G6881" s="95" t="str">
        <f>IFERROR(INDEX('alimentação - Tabela 7.1'!$21:$21,
MATCH(TEXT('Tabela 7.1'!$A6881,"mmmm/aaaa"),'alimentação - Tabela 7.1'!$5:$5,0)+4), "")</f>
        <v/>
      </c>
    </row>
    <row r="6882" spans="1:7" x14ac:dyDescent="0.25">
      <c r="A6882" s="59" t="str">
        <f>IF(
   SUMPRODUCT(--('alimentação - Tabela 7.1'!$5:$5=TEXT(DATE(2020,INT((ROW(A6880)-1)/33)+1,1),"mmmm/aaaa"))) &gt; 0,
   TEXT(DATE(2020,INT((ROW(A6880)-1)/33)+1,1),"mmm/aa"),
   ""
)</f>
        <v/>
      </c>
      <c r="B6882" s="61" t="str">
        <f>IF(A6882&lt;&gt;"", 'alimentação - Tabela 7.1'!$B$22, "" )</f>
        <v/>
      </c>
      <c r="C6882" s="62" t="str">
        <f>IFERROR(INDEX('alimentação - Tabela 7.1'!$22:$22,
MATCH(TEXT('Tabela 7.1'!A6882,"mmmm/aaaa"),'alimentação - Tabela 7.1'!$5:$5,0)), "")</f>
        <v/>
      </c>
      <c r="D6882" s="62" t="str">
        <f>IFERROR(INDEX('alimentação - Tabela 7.1'!$22:$22,
MATCH(TEXT('Tabela 7.1'!$A6882,"mmmm/aaaa"),'alimentação - Tabela 7.1'!$5:$5,0)+1), "")</f>
        <v/>
      </c>
      <c r="E6882" s="62" t="str">
        <f>IFERROR(INDEX('alimentação - Tabela 7.1'!$22:$22,
MATCH(TEXT('Tabela 7.1'!$A6882,"mmmm/aaaa"),'alimentação - Tabela 7.1'!$5:$5,0)+2), "")</f>
        <v/>
      </c>
      <c r="F6882" s="62" t="str">
        <f>IFERROR(INDEX('alimentação - Tabela 7.1'!$22:$22,
MATCH(TEXT('Tabela 7.1'!$A6882,"mmmm/aaaa"),'alimentação - Tabela 7.1'!$5:$5,0)+3), "")</f>
        <v/>
      </c>
      <c r="G6882" s="95" t="str">
        <f>IFERROR(INDEX('alimentação - Tabela 7.1'!$22:$22,
MATCH(TEXT('Tabela 7.1'!$A6882,"mmmm/aaaa"),'alimentação - Tabela 7.1'!$5:$5,0)+4), "")</f>
        <v/>
      </c>
    </row>
    <row r="6883" spans="1:7" x14ac:dyDescent="0.25">
      <c r="A6883" s="59" t="str">
        <f>IF(
   SUMPRODUCT(--('alimentação - Tabela 7.1'!$5:$5=TEXT(DATE(2020,INT((ROW(A6881)-1)/33)+1,1),"mmmm/aaaa"))) &gt; 0,
   TEXT(DATE(2020,INT((ROW(A6881)-1)/33)+1,1),"mmm/aa"),
   ""
)</f>
        <v/>
      </c>
      <c r="B6883" s="61" t="str">
        <f>IF(A6883&lt;&gt;"", 'alimentação - Tabela 7.1'!$B$23, "" )</f>
        <v/>
      </c>
      <c r="C6883" s="62" t="str">
        <f>IFERROR(INDEX('alimentação - Tabela 7.1'!$23:$23,
MATCH(TEXT('Tabela 7.1'!A6883,"mmmm/aaaa"),'alimentação - Tabela 7.1'!$5:$5,0)), "")</f>
        <v/>
      </c>
      <c r="D6883" s="62" t="str">
        <f>IFERROR(INDEX('alimentação - Tabela 7.1'!$23:$23,
MATCH(TEXT('Tabela 7.1'!$A6883,"mmmm/aaaa"),'alimentação - Tabela 7.1'!$5:$5,0)+1), "")</f>
        <v/>
      </c>
      <c r="E6883" s="62" t="str">
        <f>IFERROR(INDEX('alimentação - Tabela 7.1'!$23:$23,
MATCH(TEXT('Tabela 7.1'!$A6883,"mmmm/aaaa"),'alimentação - Tabela 7.1'!$5:$5,0)+2), "")</f>
        <v/>
      </c>
      <c r="F6883" s="62" t="str">
        <f>IFERROR(INDEX('alimentação - Tabela 7.1'!$23:$23,
MATCH(TEXT('Tabela 7.1'!$A6883,"mmmm/aaaa"),'alimentação - Tabela 7.1'!$5:$5,0)+3), "")</f>
        <v/>
      </c>
      <c r="G6883" s="95" t="str">
        <f>IFERROR(INDEX('alimentação - Tabela 7.1'!$23:$23,
MATCH(TEXT('Tabela 7.1'!$A6883,"mmmm/aaaa"),'alimentação - Tabela 7.1'!$5:$5,0)+4), "")</f>
        <v/>
      </c>
    </row>
    <row r="6884" spans="1:7" x14ac:dyDescent="0.25">
      <c r="A6884" s="59" t="str">
        <f>IF(
   SUMPRODUCT(--('alimentação - Tabela 7.1'!$5:$5=TEXT(DATE(2020,INT((ROW(A6882)-1)/33)+1,1),"mmmm/aaaa"))) &gt; 0,
   TEXT(DATE(2020,INT((ROW(A6882)-1)/33)+1,1),"mmm/aa"),
   ""
)</f>
        <v/>
      </c>
      <c r="B6884" s="61" t="str">
        <f>IF(A6884&lt;&gt;"", 'alimentação - Tabela 7.1'!$B$24, "" )</f>
        <v/>
      </c>
      <c r="C6884" s="62" t="str">
        <f>IFERROR(INDEX('alimentação - Tabela 7.1'!$24:$24,
MATCH(TEXT('Tabela 7.1'!A6884,"mmmm/aaaa"),'alimentação - Tabela 7.1'!$5:$5,0)), "")</f>
        <v/>
      </c>
      <c r="D6884" s="62" t="str">
        <f>IFERROR(INDEX('alimentação - Tabela 7.1'!$24:$24,
MATCH(TEXT('Tabela 7.1'!$A6884,"mmmm/aaaa"),'alimentação - Tabela 7.1'!$5:$5,0)+1), "")</f>
        <v/>
      </c>
      <c r="E6884" s="62" t="str">
        <f>IFERROR(INDEX('alimentação - Tabela 7.1'!$24:$24,
MATCH(TEXT('Tabela 7.1'!$A6884,"mmmm/aaaa"),'alimentação - Tabela 7.1'!$5:$5,0)+2), "")</f>
        <v/>
      </c>
      <c r="F6884" s="62" t="str">
        <f>IFERROR(INDEX('alimentação - Tabela 7.1'!$24:$24,
MATCH(TEXT('Tabela 7.1'!$A6884,"mmmm/aaaa"),'alimentação - Tabela 7.1'!$5:$5,0)+3), "")</f>
        <v/>
      </c>
      <c r="G6884" s="95" t="str">
        <f>IFERROR(INDEX('alimentação - Tabela 7.1'!$24:$24,
MATCH(TEXT('Tabela 7.1'!$A6884,"mmmm/aaaa"),'alimentação - Tabela 7.1'!$5:$5,0)+4), "")</f>
        <v/>
      </c>
    </row>
    <row r="6885" spans="1:7" x14ac:dyDescent="0.25">
      <c r="A6885" s="59" t="str">
        <f>IF(
   SUMPRODUCT(--('alimentação - Tabela 7.1'!$5:$5=TEXT(DATE(2020,INT((ROW(A6883)-1)/33)+1,1),"mmmm/aaaa"))) &gt; 0,
   TEXT(DATE(2020,INT((ROW(A6883)-1)/33)+1,1),"mmm/aa"),
   ""
)</f>
        <v/>
      </c>
      <c r="B6885" s="61" t="str">
        <f>IF(A6885&lt;&gt;"", 'alimentação - Tabela 7.1'!$B$25, "" )</f>
        <v/>
      </c>
      <c r="C6885" s="62" t="str">
        <f>IFERROR(INDEX('alimentação - Tabela 7.1'!$25:$25,
MATCH(TEXT('Tabela 7.1'!A6885,"mmmm/aaaa"),'alimentação - Tabela 7.1'!$5:$5,0)), "")</f>
        <v/>
      </c>
      <c r="D6885" s="62" t="str">
        <f>IFERROR(INDEX('alimentação - Tabela 7.1'!$25:$25,
MATCH(TEXT('Tabela 7.1'!$A6885,"mmmm/aaaa"),'alimentação - Tabela 7.1'!$5:$5,0)+1), "")</f>
        <v/>
      </c>
      <c r="E6885" s="62" t="str">
        <f>IFERROR(INDEX('alimentação - Tabela 7.1'!$25:$25,
MATCH(TEXT('Tabela 7.1'!$A6885,"mmmm/aaaa"),'alimentação - Tabela 7.1'!$5:$5,0)+2), "")</f>
        <v/>
      </c>
      <c r="F6885" s="62" t="str">
        <f>IFERROR(INDEX('alimentação - Tabela 7.1'!$25:$25,
MATCH(TEXT('Tabela 7.1'!$A6885,"mmmm/aaaa"),'alimentação - Tabela 7.1'!$5:$5,0)+3), "")</f>
        <v/>
      </c>
      <c r="G6885" s="95" t="str">
        <f>IFERROR(INDEX('alimentação - Tabela 7.1'!$25:$25,
MATCH(TEXT('Tabela 7.1'!$A6885,"mmmm/aaaa"),'alimentação - Tabela 7.1'!$5:$5,0)+4), "")</f>
        <v/>
      </c>
    </row>
    <row r="6886" spans="1:7" x14ac:dyDescent="0.25">
      <c r="A6886" s="59" t="str">
        <f>IF(
   SUMPRODUCT(--('alimentação - Tabela 7.1'!$5:$5=TEXT(DATE(2020,INT((ROW(A6884)-1)/33)+1,1),"mmmm/aaaa"))) &gt; 0,
   TEXT(DATE(2020,INT((ROW(A6884)-1)/33)+1,1),"mmm/aa"),
   ""
)</f>
        <v/>
      </c>
      <c r="B6886" s="61" t="str">
        <f>IF(A6886&lt;&gt;"", 'alimentação - Tabela 7.1'!$B$26, "" )</f>
        <v/>
      </c>
      <c r="C6886" s="62" t="str">
        <f>IFERROR(INDEX('alimentação - Tabela 7.1'!$26:$26,
MATCH(TEXT('Tabela 7.1'!A6886,"mmmm/aaaa"),'alimentação - Tabela 7.1'!$5:$5,0)), "")</f>
        <v/>
      </c>
      <c r="D6886" s="62" t="str">
        <f>IFERROR(INDEX('alimentação - Tabela 7.1'!$26:$26,
MATCH(TEXT('Tabela 7.1'!$A6886,"mmmm/aaaa"),'alimentação - Tabela 7.1'!$5:$5,0)+1), "")</f>
        <v/>
      </c>
      <c r="E6886" s="62" t="str">
        <f>IFERROR(INDEX('alimentação - Tabela 7.1'!$26:$26,
MATCH(TEXT('Tabela 7.1'!$A6886,"mmmm/aaaa"),'alimentação - Tabela 7.1'!$5:$5,0)+2), "")</f>
        <v/>
      </c>
      <c r="F6886" s="62" t="str">
        <f>IFERROR(INDEX('alimentação - Tabela 7.1'!$26:$26,
MATCH(TEXT('Tabela 7.1'!$A6886,"mmmm/aaaa"),'alimentação - Tabela 7.1'!$5:$5,0)+3), "")</f>
        <v/>
      </c>
      <c r="G6886" s="95" t="str">
        <f>IFERROR(INDEX('alimentação - Tabela 7.1'!$26:$26,
MATCH(TEXT('Tabela 7.1'!$A6886,"mmmm/aaaa"),'alimentação - Tabela 7.1'!$5:$5,0)+4), "")</f>
        <v/>
      </c>
    </row>
    <row r="6887" spans="1:7" x14ac:dyDescent="0.25">
      <c r="A6887" s="59" t="str">
        <f>IF(
   SUMPRODUCT(--('alimentação - Tabela 7.1'!$5:$5=TEXT(DATE(2020,INT((ROW(A6885)-1)/33)+1,1),"mmmm/aaaa"))) &gt; 0,
   TEXT(DATE(2020,INT((ROW(A6885)-1)/33)+1,1),"mmm/aa"),
   ""
)</f>
        <v/>
      </c>
      <c r="B6887" s="61" t="str">
        <f>IF(A6887&lt;&gt;"", 'alimentação - Tabela 7.1'!$B$27, "" )</f>
        <v/>
      </c>
      <c r="C6887" s="62" t="str">
        <f>IFERROR(INDEX('alimentação - Tabela 7.1'!$27:$27,
MATCH(TEXT('Tabela 7.1'!A6887,"mmmm/aaaa"),'alimentação - Tabela 7.1'!$5:$5,0)), "")</f>
        <v/>
      </c>
      <c r="D6887" s="62" t="str">
        <f>IFERROR(INDEX('alimentação - Tabela 7.1'!$27:$27,
MATCH(TEXT('Tabela 7.1'!$A6887,"mmmm/aaaa"),'alimentação - Tabela 7.1'!$5:$5,0)+1), "")</f>
        <v/>
      </c>
      <c r="E6887" s="62" t="str">
        <f>IFERROR(INDEX('alimentação - Tabela 7.1'!$27:$27,
MATCH(TEXT('Tabela 7.1'!$A6887,"mmmm/aaaa"),'alimentação - Tabela 7.1'!$5:$5,0)+2), "")</f>
        <v/>
      </c>
      <c r="F6887" s="62" t="str">
        <f>IFERROR(INDEX('alimentação - Tabela 7.1'!$27:$27,
MATCH(TEXT('Tabela 7.1'!$A6887,"mmmm/aaaa"),'alimentação - Tabela 7.1'!$5:$5,0)+3), "")</f>
        <v/>
      </c>
      <c r="G6887" s="95" t="str">
        <f>IFERROR(INDEX('alimentação - Tabela 7.1'!$27:$27,
MATCH(TEXT('Tabela 7.1'!$A6887,"mmmm/aaaa"),'alimentação - Tabela 7.1'!$5:$5,0)+4), "")</f>
        <v/>
      </c>
    </row>
    <row r="6888" spans="1:7" x14ac:dyDescent="0.25">
      <c r="A6888" s="59" t="str">
        <f>IF(
   SUMPRODUCT(--('alimentação - Tabela 7.1'!$5:$5=TEXT(DATE(2020,INT((ROW(A6886)-1)/33)+1,1),"mmmm/aaaa"))) &gt; 0,
   TEXT(DATE(2020,INT((ROW(A6886)-1)/33)+1,1),"mmm/aa"),
   ""
)</f>
        <v/>
      </c>
      <c r="B6888" s="61" t="str">
        <f>IF(A6888&lt;&gt;"", 'alimentação - Tabela 7.1'!$B$28, "" )</f>
        <v/>
      </c>
      <c r="C6888" s="62" t="str">
        <f>IFERROR(INDEX('alimentação - Tabela 7.1'!$28:$28,
MATCH(TEXT('Tabela 7.1'!A6888,"mmmm/aaaa"),'alimentação - Tabela 7.1'!$5:$5,0)), "")</f>
        <v/>
      </c>
      <c r="D6888" s="62" t="str">
        <f>IFERROR(INDEX('alimentação - Tabela 7.1'!$28:$28,
MATCH(TEXT('Tabela 7.1'!$A6888,"mmmm/aaaa"),'alimentação - Tabela 7.1'!$5:$5,0)+1), "")</f>
        <v/>
      </c>
      <c r="E6888" s="62" t="str">
        <f>IFERROR(INDEX('alimentação - Tabela 7.1'!$28:$28,
MATCH(TEXT('Tabela 7.1'!$A6888,"mmmm/aaaa"),'alimentação - Tabela 7.1'!$5:$5,0)+2), "")</f>
        <v/>
      </c>
      <c r="F6888" s="62" t="str">
        <f>IFERROR(INDEX('alimentação - Tabela 7.1'!$28:$28,
MATCH(TEXT('Tabela 7.1'!$A6888,"mmmm/aaaa"),'alimentação - Tabela 7.1'!$5:$5,0)+3), "")</f>
        <v/>
      </c>
      <c r="G6888" s="95" t="str">
        <f>IFERROR(INDEX('alimentação - Tabela 7.1'!$28:$28,
MATCH(TEXT('Tabela 7.1'!$A6888,"mmmm/aaaa"),'alimentação - Tabela 7.1'!$5:$5,0)+4), "")</f>
        <v/>
      </c>
    </row>
    <row r="6889" spans="1:7" x14ac:dyDescent="0.25">
      <c r="A6889" s="59" t="str">
        <f>IF(
   SUMPRODUCT(--('alimentação - Tabela 7.1'!$5:$5=TEXT(DATE(2020,INT((ROW(A6887)-1)/33)+1,1),"mmmm/aaaa"))) &gt; 0,
   TEXT(DATE(2020,INT((ROW(A6887)-1)/33)+1,1),"mmm/aa"),
   ""
)</f>
        <v/>
      </c>
      <c r="B6889" s="61" t="str">
        <f>IF(A6889&lt;&gt;"", 'alimentação - Tabela 7.1'!$B$29, "" )</f>
        <v/>
      </c>
      <c r="C6889" s="62" t="str">
        <f>IFERROR(INDEX('alimentação - Tabela 7.1'!$29:$29,
MATCH(TEXT('Tabela 7.1'!A6889,"mmmm/aaaa"),'alimentação - Tabela 7.1'!$5:$5,0)), "")</f>
        <v/>
      </c>
      <c r="D6889" s="62" t="str">
        <f>IFERROR(INDEX('alimentação - Tabela 7.1'!$29:$29,
MATCH(TEXT('Tabela 7.1'!$A6889,"mmmm/aaaa"),'alimentação - Tabela 7.1'!$5:$5,0)+1), "")</f>
        <v/>
      </c>
      <c r="E6889" s="62" t="str">
        <f>IFERROR(INDEX('alimentação - Tabela 7.1'!$29:$29,
MATCH(TEXT('Tabela 7.1'!$A6889,"mmmm/aaaa"),'alimentação - Tabela 7.1'!$5:$5,0)+2), "")</f>
        <v/>
      </c>
      <c r="F6889" s="62" t="str">
        <f>IFERROR(INDEX('alimentação - Tabela 7.1'!$29:$29,
MATCH(TEXT('Tabela 7.1'!$A6889,"mmmm/aaaa"),'alimentação - Tabela 7.1'!$5:$5,0)+3), "")</f>
        <v/>
      </c>
      <c r="G6889" s="95" t="str">
        <f>IFERROR(INDEX('alimentação - Tabela 7.1'!$29:$29,
MATCH(TEXT('Tabela 7.1'!$A6889,"mmmm/aaaa"),'alimentação - Tabela 7.1'!$5:$5,0)+4), "")</f>
        <v/>
      </c>
    </row>
    <row r="6890" spans="1:7" x14ac:dyDescent="0.25">
      <c r="A6890" s="59" t="str">
        <f>IF(
   SUMPRODUCT(--('alimentação - Tabela 7.1'!$5:$5=TEXT(DATE(2020,INT((ROW(A6888)-1)/33)+1,1),"mmmm/aaaa"))) &gt; 0,
   TEXT(DATE(2020,INT((ROW(A6888)-1)/33)+1,1),"mmm/aa"),
   ""
)</f>
        <v/>
      </c>
      <c r="B6890" s="61" t="str">
        <f>IF(A6890&lt;&gt;"", 'alimentação - Tabela 7.1'!$B$30, "" )</f>
        <v/>
      </c>
      <c r="C6890" s="62" t="str">
        <f>IFERROR(INDEX('alimentação - Tabela 7.1'!$30:$30,
MATCH(TEXT('Tabela 7.1'!A6890,"mmmm/aaaa"),'alimentação - Tabela 7.1'!$5:$5,0)), "")</f>
        <v/>
      </c>
      <c r="D6890" s="62" t="str">
        <f>IFERROR(INDEX('alimentação - Tabela 7.1'!$30:$30,
MATCH(TEXT('Tabela 7.1'!$A6890,"mmmm/aaaa"),'alimentação - Tabela 7.1'!$5:$5,0)+1), "")</f>
        <v/>
      </c>
      <c r="E6890" s="62" t="str">
        <f>IFERROR(INDEX('alimentação - Tabela 7.1'!$30:$30,
MATCH(TEXT('Tabela 7.1'!$A6890,"mmmm/aaaa"),'alimentação - Tabela 7.1'!$5:$5,0)+2), "")</f>
        <v/>
      </c>
      <c r="F6890" s="62" t="str">
        <f>IFERROR(INDEX('alimentação - Tabela 7.1'!$30:$30,
MATCH(TEXT('Tabela 7.1'!$A6890,"mmmm/aaaa"),'alimentação - Tabela 7.1'!$5:$5,0)+3), "")</f>
        <v/>
      </c>
      <c r="G6890" s="95" t="str">
        <f>IFERROR(INDEX('alimentação - Tabela 7.1'!$30:$30,
MATCH(TEXT('Tabela 7.1'!$A6890,"mmmm/aaaa"),'alimentação - Tabela 7.1'!$5:$5,0)+4), "")</f>
        <v/>
      </c>
    </row>
    <row r="6891" spans="1:7" x14ac:dyDescent="0.25">
      <c r="A6891" s="59" t="str">
        <f>IF(
   SUMPRODUCT(--('alimentação - Tabela 7.1'!$5:$5=TEXT(DATE(2020,INT((ROW(A6889)-1)/33)+1,1),"mmmm/aaaa"))) &gt; 0,
   TEXT(DATE(2020,INT((ROW(A6889)-1)/33)+1,1),"mmm/aa"),
   ""
)</f>
        <v/>
      </c>
      <c r="B6891" s="61" t="str">
        <f>IF(A6891&lt;&gt;"", 'alimentação - Tabela 7.1'!$B$31, "" )</f>
        <v/>
      </c>
      <c r="C6891" s="62" t="str">
        <f>IFERROR(INDEX('alimentação - Tabela 7.1'!$31:$31,
MATCH(TEXT('Tabela 7.1'!A6891,"mmmm/aaaa"),'alimentação - Tabela 7.1'!$5:$5,0)), "")</f>
        <v/>
      </c>
      <c r="D6891" s="62" t="str">
        <f>IFERROR(INDEX('alimentação - Tabela 7.1'!$31:$31,
MATCH(TEXT('Tabela 7.1'!$A6891,"mmmm/aaaa"),'alimentação - Tabela 7.1'!$5:$5,0)+1), "")</f>
        <v/>
      </c>
      <c r="E6891" s="62" t="str">
        <f>IFERROR(INDEX('alimentação - Tabela 7.1'!$31:$31,
MATCH(TEXT('Tabela 7.1'!$A6891,"mmmm/aaaa"),'alimentação - Tabela 7.1'!$5:$5,0)+2), "")</f>
        <v/>
      </c>
      <c r="F6891" s="62" t="str">
        <f>IFERROR(INDEX('alimentação - Tabela 7.1'!$31:$31,
MATCH(TEXT('Tabela 7.1'!$A6891,"mmmm/aaaa"),'alimentação - Tabela 7.1'!$5:$5,0)+3), "")</f>
        <v/>
      </c>
      <c r="G6891" s="95" t="str">
        <f>IFERROR(INDEX('alimentação - Tabela 7.1'!$31:$31,
MATCH(TEXT('Tabela 7.1'!$A6891,"mmmm/aaaa"),'alimentação - Tabela 7.1'!$5:$5,0)+4), "")</f>
        <v/>
      </c>
    </row>
    <row r="6892" spans="1:7" x14ac:dyDescent="0.25">
      <c r="A6892" s="59" t="str">
        <f>IF(
   SUMPRODUCT(--('alimentação - Tabela 7.1'!$5:$5=TEXT(DATE(2020,INT((ROW(A6890)-1)/33)+1,1),"mmmm/aaaa"))) &gt; 0,
   TEXT(DATE(2020,INT((ROW(A6890)-1)/33)+1,1),"mmm/aa"),
   ""
)</f>
        <v/>
      </c>
      <c r="B6892" s="61" t="str">
        <f>IF(A6892&lt;&gt;"", 'alimentação - Tabela 7.1'!$B$32, "" )</f>
        <v/>
      </c>
      <c r="C6892" s="62" t="str">
        <f>IFERROR(INDEX('alimentação - Tabela 7.1'!$32:$32,
MATCH(TEXT('Tabela 7.1'!A6892,"mmmm/aaaa"),'alimentação - Tabela 7.1'!$5:$5,0)), "")</f>
        <v/>
      </c>
      <c r="D6892" s="62" t="str">
        <f>IFERROR(INDEX('alimentação - Tabela 7.1'!$32:$32,
MATCH(TEXT('Tabela 7.1'!$A6892,"mmmm/aaaa"),'alimentação - Tabela 7.1'!$5:$5,0)+1), "")</f>
        <v/>
      </c>
      <c r="E6892" s="62" t="str">
        <f>IFERROR(INDEX('alimentação - Tabela 7.1'!$32:$32,
MATCH(TEXT('Tabela 7.1'!$A6892,"mmmm/aaaa"),'alimentação - Tabela 7.1'!$5:$5,0)+2), "")</f>
        <v/>
      </c>
      <c r="F6892" s="62" t="str">
        <f>IFERROR(INDEX('alimentação - Tabela 7.1'!$32:$32,
MATCH(TEXT('Tabela 7.1'!$A6892,"mmmm/aaaa"),'alimentação - Tabela 7.1'!$5:$5,0)+3), "")</f>
        <v/>
      </c>
      <c r="G6892" s="95" t="str">
        <f>IFERROR(INDEX('alimentação - Tabela 7.1'!$32:$32,
MATCH(TEXT('Tabela 7.1'!$A6892,"mmmm/aaaa"),'alimentação - Tabela 7.1'!$5:$5,0)+4), "")</f>
        <v/>
      </c>
    </row>
    <row r="6893" spans="1:7" x14ac:dyDescent="0.25">
      <c r="A6893" s="59" t="str">
        <f>IF(
   SUMPRODUCT(--('alimentação - Tabela 7.1'!$5:$5=TEXT(DATE(2020,INT((ROW(A6891)-1)/33)+1,1),"mmmm/aaaa"))) &gt; 0,
   TEXT(DATE(2020,INT((ROW(A6891)-1)/33)+1,1),"mmm/aa"),
   ""
)</f>
        <v/>
      </c>
      <c r="B6893" s="61" t="str">
        <f>IF(A6893&lt;&gt;"", 'alimentação - Tabela 7.1'!$B$33, "" )</f>
        <v/>
      </c>
      <c r="C6893" s="62" t="str">
        <f>IFERROR(INDEX('alimentação - Tabela 7.1'!$33:$33,
MATCH(TEXT('Tabela 7.1'!A6893,"mmmm/aaaa"),'alimentação - Tabela 7.1'!$5:$5,0)), "")</f>
        <v/>
      </c>
      <c r="D6893" s="62" t="str">
        <f>IFERROR(INDEX('alimentação - Tabela 7.1'!$33:$33,
MATCH(TEXT('Tabela 7.1'!$A6893,"mmmm/aaaa"),'alimentação - Tabela 7.1'!$5:$5,0)+1), "")</f>
        <v/>
      </c>
      <c r="E6893" s="62" t="str">
        <f>IFERROR(INDEX('alimentação - Tabela 7.1'!$33:$33,
MATCH(TEXT('Tabela 7.1'!$A6893,"mmmm/aaaa"),'alimentação - Tabela 7.1'!$5:$5,0)+2), "")</f>
        <v/>
      </c>
      <c r="F6893" s="62" t="str">
        <f>IFERROR(INDEX('alimentação - Tabela 7.1'!$33:$33,
MATCH(TEXT('Tabela 7.1'!$A6893,"mmmm/aaaa"),'alimentação - Tabela 7.1'!$5:$5,0)+3), "")</f>
        <v/>
      </c>
      <c r="G6893" s="95" t="str">
        <f>IFERROR(INDEX('alimentação - Tabela 7.1'!$33:$33,
MATCH(TEXT('Tabela 7.1'!$A6893,"mmmm/aaaa"),'alimentação - Tabela 7.1'!$5:$5,0)+4), "")</f>
        <v/>
      </c>
    </row>
    <row r="6894" spans="1:7" x14ac:dyDescent="0.25">
      <c r="A6894" s="59" t="str">
        <f>IF(
   SUMPRODUCT(--('alimentação - Tabela 7.1'!$5:$5=TEXT(DATE(2020,INT((ROW(A6892)-1)/33)+1,1),"mmmm/aaaa"))) &gt; 0,
   TEXT(DATE(2020,INT((ROW(A6892)-1)/33)+1,1),"mmm/aa"),
   ""
)</f>
        <v/>
      </c>
      <c r="B6894" s="61" t="str">
        <f>IF(A6894&lt;&gt;"", 'alimentação - Tabela 7.1'!$B$34, "" )</f>
        <v/>
      </c>
      <c r="C6894" s="62" t="str">
        <f>IFERROR(INDEX('alimentação - Tabela 7.1'!$34:$34,
MATCH(TEXT('Tabela 7.1'!A6894,"mmmm/aaaa"),'alimentação - Tabela 7.1'!$5:$5,0)), "")</f>
        <v/>
      </c>
      <c r="D6894" s="62" t="str">
        <f>IFERROR(INDEX('alimentação - Tabela 7.1'!$34:$34,
MATCH(TEXT('Tabela 7.1'!$A6894,"mmmm/aaaa"),'alimentação - Tabela 7.1'!$5:$5,0)+1), "")</f>
        <v/>
      </c>
      <c r="E6894" s="62" t="str">
        <f>IFERROR(INDEX('alimentação - Tabela 7.1'!$34:$34,
MATCH(TEXT('Tabela 7.1'!$A6894,"mmmm/aaaa"),'alimentação - Tabela 7.1'!$5:$5,0)+2), "")</f>
        <v/>
      </c>
      <c r="F6894" s="62" t="str">
        <f>IFERROR(INDEX('alimentação - Tabela 7.1'!$34:$34,
MATCH(TEXT('Tabela 7.1'!$A6894,"mmmm/aaaa"),'alimentação - Tabela 7.1'!$5:$5,0)+3), "")</f>
        <v/>
      </c>
      <c r="G6894" s="95" t="str">
        <f>IFERROR(INDEX('alimentação - Tabela 7.1'!$34:$34,
MATCH(TEXT('Tabela 7.1'!$A6894,"mmmm/aaaa"),'alimentação - Tabela 7.1'!$5:$5,0)+4), "")</f>
        <v/>
      </c>
    </row>
    <row r="6895" spans="1:7" x14ac:dyDescent="0.25">
      <c r="A6895" s="59" t="str">
        <f>IF(
   SUMPRODUCT(--('alimentação - Tabela 7.1'!$5:$5=TEXT(DATE(2020,INT((ROW(A6893)-1)/33)+1,1),"mmmm/aaaa"))) &gt; 0,
   TEXT(DATE(2020,INT((ROW(A6893)-1)/33)+1,1),"mmm/aa"),
   ""
)</f>
        <v/>
      </c>
      <c r="B6895" s="61" t="str">
        <f>IF(A6895&lt;&gt;"", 'alimentação - Tabela 7.1'!$B$35, "" )</f>
        <v/>
      </c>
      <c r="C6895" s="62" t="str">
        <f>IFERROR(INDEX('alimentação - Tabela 7.1'!$35:$35,
MATCH(TEXT('Tabela 7.1'!A6895,"mmmm/aaaa"),'alimentação - Tabela 7.1'!$5:$5,0)), "")</f>
        <v/>
      </c>
      <c r="D6895" s="62" t="str">
        <f>IFERROR(INDEX('alimentação - Tabela 7.1'!$35:$35,
MATCH(TEXT('Tabela 7.1'!$A6895,"mmmm/aaaa"),'alimentação - Tabela 7.1'!$5:$5,0)+1), "")</f>
        <v/>
      </c>
      <c r="E6895" s="62" t="str">
        <f>IFERROR(INDEX('alimentação - Tabela 7.1'!$35:$35,
MATCH(TEXT('Tabela 7.1'!$A6895,"mmmm/aaaa"),'alimentação - Tabela 7.1'!$5:$5,0)+2), "")</f>
        <v/>
      </c>
      <c r="F6895" s="62" t="str">
        <f>IFERROR(INDEX('alimentação - Tabela 7.1'!$35:$35,
MATCH(TEXT('Tabela 7.1'!$A6895,"mmmm/aaaa"),'alimentação - Tabela 7.1'!$5:$5,0)+3), "")</f>
        <v/>
      </c>
      <c r="G6895" s="95" t="str">
        <f>IFERROR(INDEX('alimentação - Tabela 7.1'!$35:$35,
MATCH(TEXT('Tabela 7.1'!$A6895,"mmmm/aaaa"),'alimentação - Tabela 7.1'!$5:$5,0)+4), "")</f>
        <v/>
      </c>
    </row>
    <row r="6896" spans="1:7" x14ac:dyDescent="0.25">
      <c r="A6896" s="59" t="str">
        <f>IF(
   SUMPRODUCT(--('alimentação - Tabela 7.1'!$5:$5=TEXT(DATE(2020,INT((ROW(A6894)-1)/33)+1,1),"mmmm/aaaa"))) &gt; 0,
   TEXT(DATE(2020,INT((ROW(A6894)-1)/33)+1,1),"mmm/aa"),
   ""
)</f>
        <v/>
      </c>
      <c r="B6896" s="61" t="str">
        <f>IF(A6896&lt;&gt;"", 'alimentação - Tabela 7.1'!$B$36, "" )</f>
        <v/>
      </c>
      <c r="C6896" s="62" t="str">
        <f>IFERROR(INDEX('alimentação - Tabela 7.1'!$36:$36,
MATCH(TEXT('Tabela 7.1'!A6896,"mmmm/aaaa"),'alimentação - Tabela 7.1'!$5:$5,0)), "")</f>
        <v/>
      </c>
      <c r="D6896" s="62" t="str">
        <f>IFERROR(INDEX('alimentação - Tabela 7.1'!$36:$36,
MATCH(TEXT('Tabela 7.1'!$A6896,"mmmm/aaaa"),'alimentação - Tabela 7.1'!$5:$5,0)+1), "")</f>
        <v/>
      </c>
      <c r="E6896" s="62" t="str">
        <f>IFERROR(INDEX('alimentação - Tabela 7.1'!$36:$36,
MATCH(TEXT('Tabela 7.1'!$A6896,"mmmm/aaaa"),'alimentação - Tabela 7.1'!$5:$5,0)+2), "")</f>
        <v/>
      </c>
      <c r="F6896" s="62" t="str">
        <f>IFERROR(INDEX('alimentação - Tabela 7.1'!$36:$36,
MATCH(TEXT('Tabela 7.1'!$A6896,"mmmm/aaaa"),'alimentação - Tabela 7.1'!$5:$5,0)+3), "")</f>
        <v/>
      </c>
      <c r="G6896" s="95" t="str">
        <f>IFERROR(INDEX('alimentação - Tabela 7.1'!$36:$36,
MATCH(TEXT('Tabela 7.1'!$A6896,"mmmm/aaaa"),'alimentação - Tabela 7.1'!$5:$5,0)+4), "")</f>
        <v/>
      </c>
    </row>
    <row r="6897" spans="1:7" x14ac:dyDescent="0.25">
      <c r="A6897" s="59" t="str">
        <f>IF(
   SUMPRODUCT(--('alimentação - Tabela 7.1'!$5:$5=TEXT(DATE(2020,INT((ROW(A6895)-1)/33)+1,1),"mmmm/aaaa"))) &gt; 0,
   TEXT(DATE(2020,INT((ROW(A6895)-1)/33)+1,1),"mmm/aa"),
   ""
)</f>
        <v/>
      </c>
      <c r="B6897" s="61" t="str">
        <f>IF(A6897&lt;&gt;"", 'alimentação - Tabela 7.1'!$B$37, "" )</f>
        <v/>
      </c>
      <c r="C6897" s="62" t="str">
        <f>IFERROR(INDEX('alimentação - Tabela 7.1'!$37:$37,
MATCH(TEXT('Tabela 7.1'!A6897,"mmmm/aaaa"),'alimentação - Tabela 7.1'!$5:$5,0)), "")</f>
        <v/>
      </c>
      <c r="D6897" s="62" t="str">
        <f>IFERROR(INDEX('alimentação - Tabela 7.1'!$37:$37,
MATCH(TEXT('Tabela 7.1'!$A6897,"mmmm/aaaa"),'alimentação - Tabela 7.1'!$5:$5,0)+1), "")</f>
        <v/>
      </c>
      <c r="E6897" s="62" t="str">
        <f>IFERROR(INDEX('alimentação - Tabela 7.1'!$37:$37,
MATCH(TEXT('Tabela 7.1'!$A6897,"mmmm/aaaa"),'alimentação - Tabela 7.1'!$5:$5,0)+2), "")</f>
        <v/>
      </c>
      <c r="F6897" s="62" t="str">
        <f>IFERROR(INDEX('alimentação - Tabela 7.1'!$37:$37,
MATCH(TEXT('Tabela 7.1'!$A6897,"mmmm/aaaa"),'alimentação - Tabela 7.1'!$5:$5,0)+3), "")</f>
        <v/>
      </c>
      <c r="G6897" s="95" t="str">
        <f>IFERROR(INDEX('alimentação - Tabela 7.1'!$37:$37,
MATCH(TEXT('Tabela 7.1'!$A6897,"mmmm/aaaa"),'alimentação - Tabela 7.1'!$5:$5,0)+4), "")</f>
        <v/>
      </c>
    </row>
    <row r="6898" spans="1:7" x14ac:dyDescent="0.25">
      <c r="A6898" s="59" t="str">
        <f>IF(
   SUMPRODUCT(--('alimentação - Tabela 7.1'!$5:$5=TEXT(DATE(2020,INT((ROW(A6896)-1)/33)+1,1),"mmmm/aaaa"))) &gt; 0,
   TEXT(DATE(2020,INT((ROW(A6896)-1)/33)+1,1),"mmm/aa"),
   ""
)</f>
        <v/>
      </c>
      <c r="B6898" s="61" t="str">
        <f>IF(A6898&lt;&gt;"", 'alimentação - Tabela 7.1'!$B$38, "" )</f>
        <v/>
      </c>
      <c r="C6898" s="62" t="str">
        <f>IFERROR(INDEX('alimentação - Tabela 7.1'!$38:$38,
MATCH(TEXT('Tabela 7.1'!A6898,"mmmm/aaaa"),'alimentação - Tabela 7.1'!$5:$5,0)), "")</f>
        <v/>
      </c>
      <c r="D6898" s="62" t="str">
        <f>IFERROR(INDEX('alimentação - Tabela 7.1'!$38:$38,
MATCH(TEXT('Tabela 7.1'!$A6898,"mmmm/aaaa"),'alimentação - Tabela 7.1'!$5:$5,0)+1), "")</f>
        <v/>
      </c>
      <c r="E6898" s="62" t="str">
        <f>IFERROR(INDEX('alimentação - Tabela 7.1'!$38:$38,
MATCH(TEXT('Tabela 7.1'!$A6898,"mmmm/aaaa"),'alimentação - Tabela 7.1'!$5:$5,0)+2), "")</f>
        <v/>
      </c>
      <c r="F6898" s="62" t="str">
        <f>IFERROR(INDEX('alimentação - Tabela 7.1'!$38:$38,
MATCH(TEXT('Tabela 7.1'!$A6898,"mmmm/aaaa"),'alimentação - Tabela 7.1'!$5:$5,0)+3), "")</f>
        <v/>
      </c>
      <c r="G6898" s="95" t="str">
        <f>IFERROR(INDEX('alimentação - Tabela 7.1'!$38:$38,
MATCH(TEXT('Tabela 7.1'!$A6898,"mmmm/aaaa"),'alimentação - Tabela 7.1'!$5:$5,0)+4), "")</f>
        <v/>
      </c>
    </row>
    <row r="6899" spans="1:7" x14ac:dyDescent="0.25">
      <c r="A6899" s="59" t="str">
        <f>IF(
   SUMPRODUCT(--('alimentação - Tabela 7.1'!$5:$5=TEXT(DATE(2020,INT((ROW(A6897)-1)/33)+1,1),"mmmm/aaaa"))) &gt; 0,
   TEXT(DATE(2020,INT((ROW(A6897)-1)/33)+1,1),"mmm/aa"),
   ""
)</f>
        <v/>
      </c>
      <c r="B6899" s="61" t="str">
        <f>IF(A6899&lt;&gt;"", 'alimentação - Tabela 7.1'!$B$39, "" )</f>
        <v/>
      </c>
      <c r="C6899" s="62" t="str">
        <f>IFERROR(INDEX('alimentação - Tabela 7.1'!$39:$39,
MATCH(TEXT('Tabela 7.1'!A6899,"mmmm/aaaa"),'alimentação - Tabela 7.1'!$5:$5,0)), "")</f>
        <v/>
      </c>
      <c r="D6899" s="62" t="str">
        <f>IFERROR(INDEX('alimentação - Tabela 7.1'!$39:$39,
MATCH(TEXT('Tabela 7.1'!$A6899,"mmmm/aaaa"),'alimentação - Tabela 7.1'!$5:$5,0)+1), "")</f>
        <v/>
      </c>
      <c r="E6899" s="62" t="str">
        <f>IFERROR(INDEX('alimentação - Tabela 7.1'!$39:$39,
MATCH(TEXT('Tabela 7.1'!$A6899,"mmmm/aaaa"),'alimentação - Tabela 7.1'!$5:$5,0)+2), "")</f>
        <v/>
      </c>
      <c r="F6899" s="62" t="str">
        <f>IFERROR(INDEX('alimentação - Tabela 7.1'!$39:$39,
MATCH(TEXT('Tabela 7.1'!$A6899,"mmmm/aaaa"),'alimentação - Tabela 7.1'!$5:$5,0)+3), "")</f>
        <v/>
      </c>
      <c r="G6899" s="95" t="str">
        <f>IFERROR(INDEX('alimentação - Tabela 7.1'!$39:$39,
MATCH(TEXT('Tabela 7.1'!$A6899,"mmmm/aaaa"),'alimentação - Tabela 7.1'!$5:$5,0)+4), "")</f>
        <v/>
      </c>
    </row>
    <row r="6900" spans="1:7" x14ac:dyDescent="0.25">
      <c r="A6900" s="59" t="str">
        <f>IF(
   SUMPRODUCT(--('alimentação - Tabela 7.1'!$5:$5=TEXT(DATE(2020,INT((ROW(A6898)-1)/33)+1,1),"mmmm/aaaa"))) &gt; 0,
   TEXT(DATE(2020,INT((ROW(A6898)-1)/33)+1,1),"mmm/aa"),
   ""
)</f>
        <v/>
      </c>
      <c r="B6900" s="61" t="str">
        <f>IF(A6900&lt;&gt;"", 'alimentação - Tabela 7.1'!$B$7, "" )</f>
        <v/>
      </c>
      <c r="C6900" s="62" t="str">
        <f>IFERROR(INDEX('alimentação - Tabela 7.1'!$7:$7,
MATCH(TEXT('Tabela 7.1'!A6900,"mmmm/aaaa"),'alimentação - Tabela 7.1'!$5:$5,0)), "")</f>
        <v/>
      </c>
      <c r="D6900" s="62" t="str">
        <f>IFERROR(INDEX('alimentação - Tabela 7.1'!$7:$7,
MATCH(TEXT('Tabela 7.1'!$A6900,"mmmm/aaaa"),'alimentação - Tabela 7.1'!$5:$5,0)+1), "")</f>
        <v/>
      </c>
      <c r="E6900" s="62" t="str">
        <f>IFERROR(INDEX('alimentação - Tabela 7.1'!$7:$7,
MATCH(TEXT('Tabela 7.1'!$A6900,"mmmm/aaaa"),'alimentação - Tabela 7.1'!$5:$5,0)+2), "")</f>
        <v/>
      </c>
      <c r="F6900" s="62" t="str">
        <f>IFERROR(INDEX('alimentação - Tabela 7.1'!$7:$7,
MATCH(TEXT('Tabela 7.1'!$A6900,"mmmm/aaaa"),'alimentação - Tabela 7.1'!$5:$5,0)+3), "")</f>
        <v/>
      </c>
      <c r="G6900" s="95" t="str">
        <f>IFERROR(INDEX('alimentação - Tabela 7.1'!$7:$7,
MATCH(TEXT('Tabela 7.1'!$A6900,"mmmm/aaaa"),'alimentação - Tabela 7.1'!$5:$5,0)+4), "")</f>
        <v/>
      </c>
    </row>
    <row r="6901" spans="1:7" x14ac:dyDescent="0.25">
      <c r="A6901" s="59" t="str">
        <f>IF(
   SUMPRODUCT(--('alimentação - Tabela 7.1'!$5:$5=TEXT(DATE(2020,INT((ROW(A6899)-1)/33)+1,1),"mmmm/aaaa"))) &gt; 0,
   TEXT(DATE(2020,INT((ROW(A6899)-1)/33)+1,1),"mmm/aa"),
   ""
)</f>
        <v/>
      </c>
      <c r="B6901" s="61" t="str">
        <f>IF(A6901&lt;&gt;"", 'alimentação - Tabela 7.1'!$B$8, "" )</f>
        <v/>
      </c>
      <c r="C6901" s="62" t="str">
        <f>IFERROR(INDEX('alimentação - Tabela 7.1'!$8:$8,
MATCH(TEXT('Tabela 7.1'!A6901,"mmmm/aaaa"),'alimentação - Tabela 7.1'!$5:$5,0)), "")</f>
        <v/>
      </c>
      <c r="D6901" s="62" t="str">
        <f>IFERROR(INDEX('alimentação - Tabela 7.1'!$8:$8,
MATCH(TEXT('Tabela 7.1'!$A6901,"mmmm/aaaa"),'alimentação - Tabela 7.1'!$5:$5,0)+1), "")</f>
        <v/>
      </c>
      <c r="E6901" s="62" t="str">
        <f>IFERROR(INDEX('alimentação - Tabela 7.1'!$8:$8,
MATCH(TEXT('Tabela 7.1'!$A6901,"mmmm/aaaa"),'alimentação - Tabela 7.1'!$5:$5,0)+2), "")</f>
        <v/>
      </c>
      <c r="F6901" s="62" t="str">
        <f>IFERROR(INDEX('alimentação - Tabela 7.1'!$8:$8,
MATCH(TEXT('Tabela 7.1'!$A6901,"mmmm/aaaa"),'alimentação - Tabela 7.1'!$5:$5,0)+3), "")</f>
        <v/>
      </c>
      <c r="G6901" s="95" t="str">
        <f>IFERROR(INDEX('alimentação - Tabela 7.1'!$8:$8,
MATCH(TEXT('Tabela 7.1'!$A6901,"mmmm/aaaa"),'alimentação - Tabela 7.1'!$5:$5,0)+4), "")</f>
        <v/>
      </c>
    </row>
    <row r="6902" spans="1:7" x14ac:dyDescent="0.25">
      <c r="A6902" s="59" t="str">
        <f>IF(
   SUMPRODUCT(--('alimentação - Tabela 7.1'!$5:$5=TEXT(DATE(2020,INT((ROW(A6900)-1)/33)+1,1),"mmmm/aaaa"))) &gt; 0,
   TEXT(DATE(2020,INT((ROW(A6900)-1)/33)+1,1),"mmm/aa"),
   ""
)</f>
        <v/>
      </c>
      <c r="B6902" s="61" t="str">
        <f>IF(A6902&lt;&gt;"", 'alimentação - Tabela 7.1'!$B$9, "" )</f>
        <v/>
      </c>
      <c r="C6902" s="62" t="str">
        <f>IFERROR(INDEX('alimentação - Tabela 7.1'!$9:$9,
MATCH(TEXT('Tabela 7.1'!A6902,"mmmm/aaaa"),'alimentação - Tabela 7.1'!$5:$5,0)), "")</f>
        <v/>
      </c>
      <c r="D6902" s="62" t="str">
        <f>IFERROR(INDEX('alimentação - Tabela 7.1'!$9:$9,
MATCH(TEXT('Tabela 7.1'!$A6902,"mmmm/aaaa"),'alimentação - Tabela 7.1'!$5:$5,0)+1), "")</f>
        <v/>
      </c>
      <c r="E6902" s="62" t="str">
        <f>IFERROR(INDEX('alimentação - Tabela 7.1'!$9:$9,
MATCH(TEXT('Tabela 7.1'!$A6902,"mmmm/aaaa"),'alimentação - Tabela 7.1'!$5:$5,0)+2), "")</f>
        <v/>
      </c>
      <c r="F6902" s="62" t="str">
        <f>IFERROR(INDEX('alimentação - Tabela 7.1'!$9:$9,
MATCH(TEXT('Tabela 7.1'!$A6902,"mmmm/aaaa"),'alimentação - Tabela 7.1'!$5:$5,0)+3), "")</f>
        <v/>
      </c>
      <c r="G6902" s="95" t="str">
        <f>IFERROR(INDEX('alimentação - Tabela 7.1'!$9:$9,
MATCH(TEXT('Tabela 7.1'!$A6902,"mmmm/aaaa"),'alimentação - Tabela 7.1'!$5:$5,0)+4), "")</f>
        <v/>
      </c>
    </row>
    <row r="6903" spans="1:7" x14ac:dyDescent="0.25">
      <c r="A6903" s="59" t="str">
        <f>IF(
   SUMPRODUCT(--('alimentação - Tabela 7.1'!$5:$5=TEXT(DATE(2020,INT((ROW(A6901)-1)/33)+1,1),"mmmm/aaaa"))) &gt; 0,
   TEXT(DATE(2020,INT((ROW(A6901)-1)/33)+1,1),"mmm/aa"),
   ""
)</f>
        <v/>
      </c>
      <c r="B6903" s="61" t="str">
        <f>IF(A6903&lt;&gt;"", 'alimentação - Tabela 7.1'!$B$10, "" )</f>
        <v/>
      </c>
      <c r="C6903" s="62" t="str">
        <f>IFERROR(INDEX('alimentação - Tabela 7.1'!$10:$10,
MATCH(TEXT('Tabela 7.1'!A6903,"mmmm/aaaa"),'alimentação - Tabela 7.1'!$5:$5,0)), "")</f>
        <v/>
      </c>
      <c r="D6903" s="62" t="str">
        <f>IFERROR(INDEX('alimentação - Tabela 7.1'!$10:$10,
MATCH(TEXT('Tabela 7.1'!$A6903,"mmmm/aaaa"),'alimentação - Tabela 7.1'!$5:$5,0)+1), "")</f>
        <v/>
      </c>
      <c r="E6903" s="62" t="str">
        <f>IFERROR(INDEX('alimentação - Tabela 7.1'!$10:$10,
MATCH(TEXT('Tabela 7.1'!$A6903,"mmmm/aaaa"),'alimentação - Tabela 7.1'!$5:$5,0)+2), "")</f>
        <v/>
      </c>
      <c r="F6903" s="62" t="str">
        <f>IFERROR(INDEX('alimentação - Tabela 7.1'!$10:$10,
MATCH(TEXT('Tabela 7.1'!$A6903,"mmmm/aaaa"),'alimentação - Tabela 7.1'!$5:$5,0)+3), "")</f>
        <v/>
      </c>
      <c r="G6903" s="95" t="str">
        <f>IFERROR(INDEX('alimentação - Tabela 7.1'!$10:$10,
MATCH(TEXT('Tabela 7.1'!$A6903,"mmmm/aaaa"),'alimentação - Tabela 7.1'!$5:$5,0)+4), "")</f>
        <v/>
      </c>
    </row>
    <row r="6904" spans="1:7" x14ac:dyDescent="0.25">
      <c r="A6904" s="59" t="str">
        <f>IF(
   SUMPRODUCT(--('alimentação - Tabela 7.1'!$5:$5=TEXT(DATE(2020,INT((ROW(A6902)-1)/33)+1,1),"mmmm/aaaa"))) &gt; 0,
   TEXT(DATE(2020,INT((ROW(A6902)-1)/33)+1,1),"mmm/aa"),
   ""
)</f>
        <v/>
      </c>
      <c r="B6904" s="61" t="str">
        <f>IF(A6904&lt;&gt;"", 'alimentação - Tabela 7.1'!$B$11, "" )</f>
        <v/>
      </c>
      <c r="C6904" s="62" t="str">
        <f>IFERROR(INDEX('alimentação - Tabela 7.1'!$11:$11,
MATCH(TEXT('Tabela 7.1'!A6904,"mmmm/aaaa"),'alimentação - Tabela 7.1'!$5:$5,0)), "")</f>
        <v/>
      </c>
      <c r="D6904" s="62" t="str">
        <f>IFERROR(INDEX('alimentação - Tabela 7.1'!$11:$11,
MATCH(TEXT('Tabela 7.1'!$A6904,"mmmm/aaaa"),'alimentação - Tabela 7.1'!$5:$5,0)+1), "")</f>
        <v/>
      </c>
      <c r="E6904" s="62" t="str">
        <f>IFERROR(INDEX('alimentação - Tabela 7.1'!$11:$11,
MATCH(TEXT('Tabela 7.1'!$A6904,"mmmm/aaaa"),'alimentação - Tabela 7.1'!$5:$5,0)+2), "")</f>
        <v/>
      </c>
      <c r="F6904" s="62" t="str">
        <f>IFERROR(INDEX('alimentação - Tabela 7.1'!$11:$11,
MATCH(TEXT('Tabela 7.1'!$A6904,"mmmm/aaaa"),'alimentação - Tabela 7.1'!$5:$5,0)+3), "")</f>
        <v/>
      </c>
      <c r="G6904" s="95" t="str">
        <f>IFERROR(INDEX('alimentação - Tabela 7.1'!$11:$11,
MATCH(TEXT('Tabela 7.1'!$A6904,"mmmm/aaaa"),'alimentação - Tabela 7.1'!$5:$5,0)+4), "")</f>
        <v/>
      </c>
    </row>
    <row r="6905" spans="1:7" x14ac:dyDescent="0.25">
      <c r="A6905" s="59" t="str">
        <f>IF(
   SUMPRODUCT(--('alimentação - Tabela 7.1'!$5:$5=TEXT(DATE(2020,INT((ROW(A6903)-1)/33)+1,1),"mmmm/aaaa"))) &gt; 0,
   TEXT(DATE(2020,INT((ROW(A6903)-1)/33)+1,1),"mmm/aa"),
   ""
)</f>
        <v/>
      </c>
      <c r="B6905" s="61" t="str">
        <f>IF(A6905&lt;&gt;"", 'alimentação - Tabela 7.1'!$B$12, "" )</f>
        <v/>
      </c>
      <c r="C6905" s="62" t="str">
        <f>IFERROR(INDEX('alimentação - Tabela 7.1'!$12:$12,
MATCH(TEXT('Tabela 7.1'!A6905,"mmmm/aaaa"),'alimentação - Tabela 7.1'!$5:$5,0)), "")</f>
        <v/>
      </c>
      <c r="D6905" s="62" t="str">
        <f>IFERROR(INDEX('alimentação - Tabela 7.1'!$12:$12,
MATCH(TEXT('Tabela 7.1'!$A6905,"mmmm/aaaa"),'alimentação - Tabela 7.1'!$5:$5,0)+1), "")</f>
        <v/>
      </c>
      <c r="E6905" s="62" t="str">
        <f>IFERROR(INDEX('alimentação - Tabela 7.1'!$12:$12,
MATCH(TEXT('Tabela 7.1'!$A6905,"mmmm/aaaa"),'alimentação - Tabela 7.1'!$5:$5,0)+2), "")</f>
        <v/>
      </c>
      <c r="F6905" s="62" t="str">
        <f>IFERROR(INDEX('alimentação - Tabela 7.1'!$12:$12,
MATCH(TEXT('Tabela 7.1'!$A6905,"mmmm/aaaa"),'alimentação - Tabela 7.1'!$5:$5,0)+3), "")</f>
        <v/>
      </c>
      <c r="G6905" s="95" t="str">
        <f>IFERROR(INDEX('alimentação - Tabela 7.1'!$12:$12,
MATCH(TEXT('Tabela 7.1'!$A6905,"mmmm/aaaa"),'alimentação - Tabela 7.1'!$5:$5,0)+4), "")</f>
        <v/>
      </c>
    </row>
    <row r="6906" spans="1:7" x14ac:dyDescent="0.25">
      <c r="A6906" s="59" t="str">
        <f>IF(
   SUMPRODUCT(--('alimentação - Tabela 7.1'!$5:$5=TEXT(DATE(2020,INT((ROW(A6904)-1)/33)+1,1),"mmmm/aaaa"))) &gt; 0,
   TEXT(DATE(2020,INT((ROW(A6904)-1)/33)+1,1),"mmm/aa"),
   ""
)</f>
        <v/>
      </c>
      <c r="B6906" s="61" t="str">
        <f>IF(A6906&lt;&gt;"", 'alimentação - Tabela 7.1'!$B$13, "" )</f>
        <v/>
      </c>
      <c r="C6906" s="62" t="str">
        <f>IFERROR(INDEX('alimentação - Tabela 7.1'!$13:$13,
MATCH(TEXT('Tabela 7.1'!A6906,"mmmm/aaaa"),'alimentação - Tabela 7.1'!$5:$5,0)), "")</f>
        <v/>
      </c>
      <c r="D6906" s="62" t="str">
        <f>IFERROR(INDEX('alimentação - Tabela 7.1'!$13:$13,
MATCH(TEXT('Tabela 7.1'!$A6906,"mmmm/aaaa"),'alimentação - Tabela 7.1'!$5:$5,0)+1), "")</f>
        <v/>
      </c>
      <c r="E6906" s="62" t="str">
        <f>IFERROR(INDEX('alimentação - Tabela 7.1'!$13:$13,
MATCH(TEXT('Tabela 7.1'!$A6906,"mmmm/aaaa"),'alimentação - Tabela 7.1'!$5:$5,0)+2), "")</f>
        <v/>
      </c>
      <c r="F6906" s="62" t="str">
        <f>IFERROR(INDEX('alimentação - Tabela 7.1'!$13:$13,
MATCH(TEXT('Tabela 7.1'!$A6906,"mmmm/aaaa"),'alimentação - Tabela 7.1'!$5:$5,0)+3), "")</f>
        <v/>
      </c>
      <c r="G6906" s="95" t="str">
        <f>IFERROR(INDEX('alimentação - Tabela 7.1'!$13:$13,
MATCH(TEXT('Tabela 7.1'!$A6906,"mmmm/aaaa"),'alimentação - Tabela 7.1'!$5:$5,0)+4), "")</f>
        <v/>
      </c>
    </row>
    <row r="6907" spans="1:7" x14ac:dyDescent="0.25">
      <c r="A6907" s="59" t="str">
        <f>IF(
   SUMPRODUCT(--('alimentação - Tabela 7.1'!$5:$5=TEXT(DATE(2020,INT((ROW(A6905)-1)/33)+1,1),"mmmm/aaaa"))) &gt; 0,
   TEXT(DATE(2020,INT((ROW(A6905)-1)/33)+1,1),"mmm/aa"),
   ""
)</f>
        <v/>
      </c>
      <c r="B6907" s="61" t="str">
        <f>IF(A6907&lt;&gt;"", 'alimentação - Tabela 7.1'!$B$14, "" )</f>
        <v/>
      </c>
      <c r="C6907" s="62" t="str">
        <f>IFERROR(INDEX('alimentação - Tabela 7.1'!$14:$14,
MATCH(TEXT('Tabela 7.1'!A6907,"mmmm/aaaa"),'alimentação - Tabela 7.1'!$5:$5,0)), "")</f>
        <v/>
      </c>
      <c r="D6907" s="62" t="str">
        <f>IFERROR(INDEX('alimentação - Tabela 7.1'!$14:$14,
MATCH(TEXT('Tabela 7.1'!$A6907,"mmmm/aaaa"),'alimentação - Tabela 7.1'!$5:$5,0)+1), "")</f>
        <v/>
      </c>
      <c r="E6907" s="62" t="str">
        <f>IFERROR(INDEX('alimentação - Tabela 7.1'!$14:$14,
MATCH(TEXT('Tabela 7.1'!$A6907,"mmmm/aaaa"),'alimentação - Tabela 7.1'!$5:$5,0)+2), "")</f>
        <v/>
      </c>
      <c r="F6907" s="62" t="str">
        <f>IFERROR(INDEX('alimentação - Tabela 7.1'!$14:$14,
MATCH(TEXT('Tabela 7.1'!$A6907,"mmmm/aaaa"),'alimentação - Tabela 7.1'!$5:$5,0)+3), "")</f>
        <v/>
      </c>
      <c r="G6907" s="95" t="str">
        <f>IFERROR(INDEX('alimentação - Tabela 7.1'!$14:$14,
MATCH(TEXT('Tabela 7.1'!$A6907,"mmmm/aaaa"),'alimentação - Tabela 7.1'!$5:$5,0)+4), "")</f>
        <v/>
      </c>
    </row>
    <row r="6908" spans="1:7" x14ac:dyDescent="0.25">
      <c r="A6908" s="59" t="str">
        <f>IF(
   SUMPRODUCT(--('alimentação - Tabela 7.1'!$5:$5=TEXT(DATE(2020,INT((ROW(A6906)-1)/33)+1,1),"mmmm/aaaa"))) &gt; 0,
   TEXT(DATE(2020,INT((ROW(A6906)-1)/33)+1,1),"mmm/aa"),
   ""
)</f>
        <v/>
      </c>
      <c r="B6908" s="61" t="str">
        <f>IF(A6908&lt;&gt;"", 'alimentação - Tabela 7.1'!$B$15, "" )</f>
        <v/>
      </c>
      <c r="C6908" s="62" t="str">
        <f>IFERROR(INDEX('alimentação - Tabela 7.1'!$15:$15,
MATCH(TEXT('Tabela 7.1'!A6908,"mmmm/aaaa"),'alimentação - Tabela 7.1'!$5:$5,0)), "")</f>
        <v/>
      </c>
      <c r="D6908" s="62" t="str">
        <f>IFERROR(INDEX('alimentação - Tabela 7.1'!$15:$15,
MATCH(TEXT('Tabela 7.1'!$A6908,"mmmm/aaaa"),'alimentação - Tabela 7.1'!$5:$5,0)+1), "")</f>
        <v/>
      </c>
      <c r="E6908" s="62" t="str">
        <f>IFERROR(INDEX('alimentação - Tabela 7.1'!$15:$15,
MATCH(TEXT('Tabela 7.1'!$A6908,"mmmm/aaaa"),'alimentação - Tabela 7.1'!$5:$5,0)+2), "")</f>
        <v/>
      </c>
      <c r="F6908" s="62" t="str">
        <f>IFERROR(INDEX('alimentação - Tabela 7.1'!$15:$15,
MATCH(TEXT('Tabela 7.1'!$A6908,"mmmm/aaaa"),'alimentação - Tabela 7.1'!$5:$5,0)+3), "")</f>
        <v/>
      </c>
      <c r="G6908" s="95" t="str">
        <f>IFERROR(INDEX('alimentação - Tabela 7.1'!$15:$15,
MATCH(TEXT('Tabela 7.1'!$A6908,"mmmm/aaaa"),'alimentação - Tabela 7.1'!$5:$5,0)+4), "")</f>
        <v/>
      </c>
    </row>
    <row r="6909" spans="1:7" x14ac:dyDescent="0.25">
      <c r="A6909" s="59" t="str">
        <f>IF(
   SUMPRODUCT(--('alimentação - Tabela 7.1'!$5:$5=TEXT(DATE(2020,INT((ROW(A6907)-1)/33)+1,1),"mmmm/aaaa"))) &gt; 0,
   TEXT(DATE(2020,INT((ROW(A6907)-1)/33)+1,1),"mmm/aa"),
   ""
)</f>
        <v/>
      </c>
      <c r="B6909" s="61" t="str">
        <f>IF(A6909&lt;&gt;"", 'alimentação - Tabela 7.1'!$B$16, "" )</f>
        <v/>
      </c>
      <c r="C6909" s="62" t="str">
        <f>IFERROR(INDEX('alimentação - Tabela 7.1'!$16:$16,
MATCH(TEXT('Tabela 7.1'!A6909,"mmmm/aaaa"),'alimentação - Tabela 7.1'!$5:$5,0)), "")</f>
        <v/>
      </c>
      <c r="D6909" s="62" t="str">
        <f>IFERROR(INDEX('alimentação - Tabela 7.1'!$16:$16,
MATCH(TEXT('Tabela 7.1'!$A6909,"mmmm/aaaa"),'alimentação - Tabela 7.1'!$5:$5,0)+1), "")</f>
        <v/>
      </c>
      <c r="E6909" s="62" t="str">
        <f>IFERROR(INDEX('alimentação - Tabela 7.1'!$16:$16,
MATCH(TEXT('Tabela 7.1'!$A6909,"mmmm/aaaa"),'alimentação - Tabela 7.1'!$5:$5,0)+2), "")</f>
        <v/>
      </c>
      <c r="F6909" s="62" t="str">
        <f>IFERROR(INDEX('alimentação - Tabela 7.1'!$16:$16,
MATCH(TEXT('Tabela 7.1'!$A6909,"mmmm/aaaa"),'alimentação - Tabela 7.1'!$5:$5,0)+3), "")</f>
        <v/>
      </c>
      <c r="G6909" s="95" t="str">
        <f>IFERROR(INDEX('alimentação - Tabela 7.1'!$16:$16,
MATCH(TEXT('Tabela 7.1'!$A6909,"mmmm/aaaa"),'alimentação - Tabela 7.1'!$5:$5,0)+4), "")</f>
        <v/>
      </c>
    </row>
    <row r="6910" spans="1:7" x14ac:dyDescent="0.25">
      <c r="A6910" s="59" t="str">
        <f>IF(
   SUMPRODUCT(--('alimentação - Tabela 7.1'!$5:$5=TEXT(DATE(2020,INT((ROW(A6908)-1)/33)+1,1),"mmmm/aaaa"))) &gt; 0,
   TEXT(DATE(2020,INT((ROW(A6908)-1)/33)+1,1),"mmm/aa"),
   ""
)</f>
        <v/>
      </c>
      <c r="B6910" s="61" t="str">
        <f>IF(A6910&lt;&gt;"", 'alimentação - Tabela 7.1'!$B$17, "" )</f>
        <v/>
      </c>
      <c r="C6910" s="62" t="str">
        <f>IFERROR(INDEX('alimentação - Tabela 7.1'!$17:$17,
MATCH(TEXT('Tabela 7.1'!A6910,"mmmm/aaaa"),'alimentação - Tabela 7.1'!$5:$5,0)), "")</f>
        <v/>
      </c>
      <c r="D6910" s="62" t="str">
        <f>IFERROR(INDEX('alimentação - Tabela 7.1'!$17:$17,
MATCH(TEXT('Tabela 7.1'!$A6910,"mmmm/aaaa"),'alimentação - Tabela 7.1'!$5:$5,0)+1), "")</f>
        <v/>
      </c>
      <c r="E6910" s="62" t="str">
        <f>IFERROR(INDEX('alimentação - Tabela 7.1'!$17:$17,
MATCH(TEXT('Tabela 7.1'!$A6910,"mmmm/aaaa"),'alimentação - Tabela 7.1'!$5:$5,0)+2), "")</f>
        <v/>
      </c>
      <c r="F6910" s="62" t="str">
        <f>IFERROR(INDEX('alimentação - Tabela 7.1'!$17:$17,
MATCH(TEXT('Tabela 7.1'!$A6910,"mmmm/aaaa"),'alimentação - Tabela 7.1'!$5:$5,0)+3), "")</f>
        <v/>
      </c>
      <c r="G6910" s="95" t="str">
        <f>IFERROR(INDEX('alimentação - Tabela 7.1'!$17:$17,
MATCH(TEXT('Tabela 7.1'!$A6910,"mmmm/aaaa"),'alimentação - Tabela 7.1'!$5:$5,0)+4), "")</f>
        <v/>
      </c>
    </row>
    <row r="6911" spans="1:7" x14ac:dyDescent="0.25">
      <c r="A6911" s="59" t="str">
        <f>IF(
   SUMPRODUCT(--('alimentação - Tabela 7.1'!$5:$5=TEXT(DATE(2020,INT((ROW(A6909)-1)/33)+1,1),"mmmm/aaaa"))) &gt; 0,
   TEXT(DATE(2020,INT((ROW(A6909)-1)/33)+1,1),"mmm/aa"),
   ""
)</f>
        <v/>
      </c>
      <c r="B6911" s="61" t="str">
        <f>IF(A6911&lt;&gt;"", 'alimentação - Tabela 7.1'!$B$18, "" )</f>
        <v/>
      </c>
      <c r="C6911" s="62" t="str">
        <f>IFERROR(INDEX('alimentação - Tabela 7.1'!$18:$18,
MATCH(TEXT('Tabela 7.1'!A6911,"mmmm/aaaa"),'alimentação - Tabela 7.1'!$5:$5,0)), "")</f>
        <v/>
      </c>
      <c r="D6911" s="62" t="str">
        <f>IFERROR(INDEX('alimentação - Tabela 7.1'!$18:$18,
MATCH(TEXT('Tabela 7.1'!$A6911,"mmmm/aaaa"),'alimentação - Tabela 7.1'!$5:$5,0)+1), "")</f>
        <v/>
      </c>
      <c r="E6911" s="62" t="str">
        <f>IFERROR(INDEX('alimentação - Tabela 7.1'!$18:$18,
MATCH(TEXT('Tabela 7.1'!$A6911,"mmmm/aaaa"),'alimentação - Tabela 7.1'!$5:$5,0)+2), "")</f>
        <v/>
      </c>
      <c r="F6911" s="62" t="str">
        <f>IFERROR(INDEX('alimentação - Tabela 7.1'!$18:$18,
MATCH(TEXT('Tabela 7.1'!$A6911,"mmmm/aaaa"),'alimentação - Tabela 7.1'!$5:$5,0)+3), "")</f>
        <v/>
      </c>
      <c r="G6911" s="95" t="str">
        <f>IFERROR(INDEX('alimentação - Tabela 7.1'!$18:$18,
MATCH(TEXT('Tabela 7.1'!$A6911,"mmmm/aaaa"),'alimentação - Tabela 7.1'!$5:$5,0)+4), "")</f>
        <v/>
      </c>
    </row>
    <row r="6912" spans="1:7" x14ac:dyDescent="0.25">
      <c r="A6912" s="59" t="str">
        <f>IF(
   SUMPRODUCT(--('alimentação - Tabela 7.1'!$5:$5=TEXT(DATE(2020,INT((ROW(A6910)-1)/33)+1,1),"mmmm/aaaa"))) &gt; 0,
   TEXT(DATE(2020,INT((ROW(A6910)-1)/33)+1,1),"mmm/aa"),
   ""
)</f>
        <v/>
      </c>
      <c r="B6912" s="61" t="str">
        <f>IF(A6912&lt;&gt;"", 'alimentação - Tabela 7.1'!$B$19, "" )</f>
        <v/>
      </c>
      <c r="C6912" s="62" t="str">
        <f>IFERROR(INDEX('alimentação - Tabela 7.1'!$19:$19,
MATCH(TEXT('Tabela 7.1'!A6912,"mmmm/aaaa"),'alimentação - Tabela 7.1'!$5:$5,0)), "")</f>
        <v/>
      </c>
      <c r="D6912" s="62" t="str">
        <f>IFERROR(INDEX('alimentação - Tabela 7.1'!$19:$19,
MATCH(TEXT('Tabela 7.1'!$A6912,"mmmm/aaaa"),'alimentação - Tabela 7.1'!$5:$5,0)+1), "")</f>
        <v/>
      </c>
      <c r="E6912" s="62" t="str">
        <f>IFERROR(INDEX('alimentação - Tabela 7.1'!$19:$19,
MATCH(TEXT('Tabela 7.1'!$A6912,"mmmm/aaaa"),'alimentação - Tabela 7.1'!$5:$5,0)+2), "")</f>
        <v/>
      </c>
      <c r="F6912" s="62" t="str">
        <f>IFERROR(INDEX('alimentação - Tabela 7.1'!$19:$19,
MATCH(TEXT('Tabela 7.1'!$A6912,"mmmm/aaaa"),'alimentação - Tabela 7.1'!$5:$5,0)+3), "")</f>
        <v/>
      </c>
      <c r="G6912" s="95" t="str">
        <f>IFERROR(INDEX('alimentação - Tabela 7.1'!$19:$19,
MATCH(TEXT('Tabela 7.1'!$A6912,"mmmm/aaaa"),'alimentação - Tabela 7.1'!$5:$5,0)+4), "")</f>
        <v/>
      </c>
    </row>
    <row r="6913" spans="1:7" x14ac:dyDescent="0.25">
      <c r="A6913" s="59" t="str">
        <f>IF(
   SUMPRODUCT(--('alimentação - Tabela 7.1'!$5:$5=TEXT(DATE(2020,INT((ROW(A6911)-1)/33)+1,1),"mmmm/aaaa"))) &gt; 0,
   TEXT(DATE(2020,INT((ROW(A6911)-1)/33)+1,1),"mmm/aa"),
   ""
)</f>
        <v/>
      </c>
      <c r="B6913" s="61" t="str">
        <f>IF(A6913&lt;&gt;"", 'alimentação - Tabela 7.1'!$B$20, "" )</f>
        <v/>
      </c>
      <c r="C6913" s="62" t="str">
        <f>IFERROR(INDEX('alimentação - Tabela 7.1'!$20:$20,
MATCH(TEXT('Tabela 7.1'!A6913,"mmmm/aaaa"),'alimentação - Tabela 7.1'!$5:$5,0)), "")</f>
        <v/>
      </c>
      <c r="D6913" s="62" t="str">
        <f>IFERROR(INDEX('alimentação - Tabela 7.1'!$20:$20,
MATCH(TEXT('Tabela 7.1'!$A6913,"mmmm/aaaa"),'alimentação - Tabela 7.1'!$5:$5,0)+1), "")</f>
        <v/>
      </c>
      <c r="E6913" s="62" t="str">
        <f>IFERROR(INDEX('alimentação - Tabela 7.1'!$20:$20,
MATCH(TEXT('Tabela 7.1'!$A6913,"mmmm/aaaa"),'alimentação - Tabela 7.1'!$5:$5,0)+2), "")</f>
        <v/>
      </c>
      <c r="F6913" s="62" t="str">
        <f>IFERROR(INDEX('alimentação - Tabela 7.1'!$20:$20,
MATCH(TEXT('Tabela 7.1'!$A6913,"mmmm/aaaa"),'alimentação - Tabela 7.1'!$5:$5,0)+3), "")</f>
        <v/>
      </c>
      <c r="G6913" s="95" t="str">
        <f>IFERROR(INDEX('alimentação - Tabela 7.1'!$20:$20,
MATCH(TEXT('Tabela 7.1'!$A6913,"mmmm/aaaa"),'alimentação - Tabela 7.1'!$5:$5,0)+4), "")</f>
        <v/>
      </c>
    </row>
    <row r="6914" spans="1:7" x14ac:dyDescent="0.25">
      <c r="A6914" s="59" t="str">
        <f>IF(
   SUMPRODUCT(--('alimentação - Tabela 7.1'!$5:$5=TEXT(DATE(2020,INT((ROW(A6912)-1)/33)+1,1),"mmmm/aaaa"))) &gt; 0,
   TEXT(DATE(2020,INT((ROW(A6912)-1)/33)+1,1),"mmm/aa"),
   ""
)</f>
        <v/>
      </c>
      <c r="B6914" s="61" t="str">
        <f>IF(A6914&lt;&gt;"", 'alimentação - Tabela 7.1'!$B$21, "" )</f>
        <v/>
      </c>
      <c r="C6914" s="62" t="str">
        <f>IFERROR(INDEX('alimentação - Tabela 7.1'!$21:$21,
MATCH(TEXT('Tabela 7.1'!A6914,"mmmm/aaaa"),'alimentação - Tabela 7.1'!$5:$5,0)), "")</f>
        <v/>
      </c>
      <c r="D6914" s="62" t="str">
        <f>IFERROR(INDEX('alimentação - Tabela 7.1'!$21:$21,
MATCH(TEXT('Tabela 7.1'!$A6914,"mmmm/aaaa"),'alimentação - Tabela 7.1'!$5:$5,0)+1), "")</f>
        <v/>
      </c>
      <c r="E6914" s="62" t="str">
        <f>IFERROR(INDEX('alimentação - Tabela 7.1'!$21:$21,
MATCH(TEXT('Tabela 7.1'!$A6914,"mmmm/aaaa"),'alimentação - Tabela 7.1'!$5:$5,0)+2), "")</f>
        <v/>
      </c>
      <c r="F6914" s="62" t="str">
        <f>IFERROR(INDEX('alimentação - Tabela 7.1'!$21:$21,
MATCH(TEXT('Tabela 7.1'!$A6914,"mmmm/aaaa"),'alimentação - Tabela 7.1'!$5:$5,0)+3), "")</f>
        <v/>
      </c>
      <c r="G6914" s="95" t="str">
        <f>IFERROR(INDEX('alimentação - Tabela 7.1'!$21:$21,
MATCH(TEXT('Tabela 7.1'!$A6914,"mmmm/aaaa"),'alimentação - Tabela 7.1'!$5:$5,0)+4), "")</f>
        <v/>
      </c>
    </row>
    <row r="6915" spans="1:7" x14ac:dyDescent="0.25">
      <c r="A6915" s="59" t="str">
        <f>IF(
   SUMPRODUCT(--('alimentação - Tabela 7.1'!$5:$5=TEXT(DATE(2020,INT((ROW(A6913)-1)/33)+1,1),"mmmm/aaaa"))) &gt; 0,
   TEXT(DATE(2020,INT((ROW(A6913)-1)/33)+1,1),"mmm/aa"),
   ""
)</f>
        <v/>
      </c>
      <c r="B6915" s="61" t="str">
        <f>IF(A6915&lt;&gt;"", 'alimentação - Tabela 7.1'!$B$22, "" )</f>
        <v/>
      </c>
      <c r="C6915" s="62" t="str">
        <f>IFERROR(INDEX('alimentação - Tabela 7.1'!$22:$22,
MATCH(TEXT('Tabela 7.1'!A6915,"mmmm/aaaa"),'alimentação - Tabela 7.1'!$5:$5,0)), "")</f>
        <v/>
      </c>
      <c r="D6915" s="62" t="str">
        <f>IFERROR(INDEX('alimentação - Tabela 7.1'!$22:$22,
MATCH(TEXT('Tabela 7.1'!$A6915,"mmmm/aaaa"),'alimentação - Tabela 7.1'!$5:$5,0)+1), "")</f>
        <v/>
      </c>
      <c r="E6915" s="62" t="str">
        <f>IFERROR(INDEX('alimentação - Tabela 7.1'!$22:$22,
MATCH(TEXT('Tabela 7.1'!$A6915,"mmmm/aaaa"),'alimentação - Tabela 7.1'!$5:$5,0)+2), "")</f>
        <v/>
      </c>
      <c r="F6915" s="62" t="str">
        <f>IFERROR(INDEX('alimentação - Tabela 7.1'!$22:$22,
MATCH(TEXT('Tabela 7.1'!$A6915,"mmmm/aaaa"),'alimentação - Tabela 7.1'!$5:$5,0)+3), "")</f>
        <v/>
      </c>
      <c r="G6915" s="95" t="str">
        <f>IFERROR(INDEX('alimentação - Tabela 7.1'!$22:$22,
MATCH(TEXT('Tabela 7.1'!$A6915,"mmmm/aaaa"),'alimentação - Tabela 7.1'!$5:$5,0)+4), "")</f>
        <v/>
      </c>
    </row>
    <row r="6916" spans="1:7" x14ac:dyDescent="0.25">
      <c r="A6916" s="59" t="str">
        <f>IF(
   SUMPRODUCT(--('alimentação - Tabela 7.1'!$5:$5=TEXT(DATE(2020,INT((ROW(A6914)-1)/33)+1,1),"mmmm/aaaa"))) &gt; 0,
   TEXT(DATE(2020,INT((ROW(A6914)-1)/33)+1,1),"mmm/aa"),
   ""
)</f>
        <v/>
      </c>
      <c r="B6916" s="61" t="str">
        <f>IF(A6916&lt;&gt;"", 'alimentação - Tabela 7.1'!$B$23, "" )</f>
        <v/>
      </c>
      <c r="C6916" s="62" t="str">
        <f>IFERROR(INDEX('alimentação - Tabela 7.1'!$23:$23,
MATCH(TEXT('Tabela 7.1'!A6916,"mmmm/aaaa"),'alimentação - Tabela 7.1'!$5:$5,0)), "")</f>
        <v/>
      </c>
      <c r="D6916" s="62" t="str">
        <f>IFERROR(INDEX('alimentação - Tabela 7.1'!$23:$23,
MATCH(TEXT('Tabela 7.1'!$A6916,"mmmm/aaaa"),'alimentação - Tabela 7.1'!$5:$5,0)+1), "")</f>
        <v/>
      </c>
      <c r="E6916" s="62" t="str">
        <f>IFERROR(INDEX('alimentação - Tabela 7.1'!$23:$23,
MATCH(TEXT('Tabela 7.1'!$A6916,"mmmm/aaaa"),'alimentação - Tabela 7.1'!$5:$5,0)+2), "")</f>
        <v/>
      </c>
      <c r="F6916" s="62" t="str">
        <f>IFERROR(INDEX('alimentação - Tabela 7.1'!$23:$23,
MATCH(TEXT('Tabela 7.1'!$A6916,"mmmm/aaaa"),'alimentação - Tabela 7.1'!$5:$5,0)+3), "")</f>
        <v/>
      </c>
      <c r="G6916" s="95" t="str">
        <f>IFERROR(INDEX('alimentação - Tabela 7.1'!$23:$23,
MATCH(TEXT('Tabela 7.1'!$A6916,"mmmm/aaaa"),'alimentação - Tabela 7.1'!$5:$5,0)+4), "")</f>
        <v/>
      </c>
    </row>
    <row r="6917" spans="1:7" x14ac:dyDescent="0.25">
      <c r="A6917" s="59" t="str">
        <f>IF(
   SUMPRODUCT(--('alimentação - Tabela 7.1'!$5:$5=TEXT(DATE(2020,INT((ROW(A6915)-1)/33)+1,1),"mmmm/aaaa"))) &gt; 0,
   TEXT(DATE(2020,INT((ROW(A6915)-1)/33)+1,1),"mmm/aa"),
   ""
)</f>
        <v/>
      </c>
      <c r="B6917" s="61" t="str">
        <f>IF(A6917&lt;&gt;"", 'alimentação - Tabela 7.1'!$B$24, "" )</f>
        <v/>
      </c>
      <c r="C6917" s="62" t="str">
        <f>IFERROR(INDEX('alimentação - Tabela 7.1'!$24:$24,
MATCH(TEXT('Tabela 7.1'!A6917,"mmmm/aaaa"),'alimentação - Tabela 7.1'!$5:$5,0)), "")</f>
        <v/>
      </c>
      <c r="D6917" s="62" t="str">
        <f>IFERROR(INDEX('alimentação - Tabela 7.1'!$24:$24,
MATCH(TEXT('Tabela 7.1'!$A6917,"mmmm/aaaa"),'alimentação - Tabela 7.1'!$5:$5,0)+1), "")</f>
        <v/>
      </c>
      <c r="E6917" s="62" t="str">
        <f>IFERROR(INDEX('alimentação - Tabela 7.1'!$24:$24,
MATCH(TEXT('Tabela 7.1'!$A6917,"mmmm/aaaa"),'alimentação - Tabela 7.1'!$5:$5,0)+2), "")</f>
        <v/>
      </c>
      <c r="F6917" s="62" t="str">
        <f>IFERROR(INDEX('alimentação - Tabela 7.1'!$24:$24,
MATCH(TEXT('Tabela 7.1'!$A6917,"mmmm/aaaa"),'alimentação - Tabela 7.1'!$5:$5,0)+3), "")</f>
        <v/>
      </c>
      <c r="G6917" s="95" t="str">
        <f>IFERROR(INDEX('alimentação - Tabela 7.1'!$24:$24,
MATCH(TEXT('Tabela 7.1'!$A6917,"mmmm/aaaa"),'alimentação - Tabela 7.1'!$5:$5,0)+4), "")</f>
        <v/>
      </c>
    </row>
    <row r="6918" spans="1:7" x14ac:dyDescent="0.25">
      <c r="A6918" s="59" t="str">
        <f>IF(
   SUMPRODUCT(--('alimentação - Tabela 7.1'!$5:$5=TEXT(DATE(2020,INT((ROW(A6916)-1)/33)+1,1),"mmmm/aaaa"))) &gt; 0,
   TEXT(DATE(2020,INT((ROW(A6916)-1)/33)+1,1),"mmm/aa"),
   ""
)</f>
        <v/>
      </c>
      <c r="B6918" s="61" t="str">
        <f>IF(A6918&lt;&gt;"", 'alimentação - Tabela 7.1'!$B$25, "" )</f>
        <v/>
      </c>
      <c r="C6918" s="62" t="str">
        <f>IFERROR(INDEX('alimentação - Tabela 7.1'!$25:$25,
MATCH(TEXT('Tabela 7.1'!A6918,"mmmm/aaaa"),'alimentação - Tabela 7.1'!$5:$5,0)), "")</f>
        <v/>
      </c>
      <c r="D6918" s="62" t="str">
        <f>IFERROR(INDEX('alimentação - Tabela 7.1'!$25:$25,
MATCH(TEXT('Tabela 7.1'!$A6918,"mmmm/aaaa"),'alimentação - Tabela 7.1'!$5:$5,0)+1), "")</f>
        <v/>
      </c>
      <c r="E6918" s="62" t="str">
        <f>IFERROR(INDEX('alimentação - Tabela 7.1'!$25:$25,
MATCH(TEXT('Tabela 7.1'!$A6918,"mmmm/aaaa"),'alimentação - Tabela 7.1'!$5:$5,0)+2), "")</f>
        <v/>
      </c>
      <c r="F6918" s="62" t="str">
        <f>IFERROR(INDEX('alimentação - Tabela 7.1'!$25:$25,
MATCH(TEXT('Tabela 7.1'!$A6918,"mmmm/aaaa"),'alimentação - Tabela 7.1'!$5:$5,0)+3), "")</f>
        <v/>
      </c>
      <c r="G6918" s="95" t="str">
        <f>IFERROR(INDEX('alimentação - Tabela 7.1'!$25:$25,
MATCH(TEXT('Tabela 7.1'!$A6918,"mmmm/aaaa"),'alimentação - Tabela 7.1'!$5:$5,0)+4), "")</f>
        <v/>
      </c>
    </row>
    <row r="6919" spans="1:7" x14ac:dyDescent="0.25">
      <c r="A6919" s="59" t="str">
        <f>IF(
   SUMPRODUCT(--('alimentação - Tabela 7.1'!$5:$5=TEXT(DATE(2020,INT((ROW(A6917)-1)/33)+1,1),"mmmm/aaaa"))) &gt; 0,
   TEXT(DATE(2020,INT((ROW(A6917)-1)/33)+1,1),"mmm/aa"),
   ""
)</f>
        <v/>
      </c>
      <c r="B6919" s="61" t="str">
        <f>IF(A6919&lt;&gt;"", 'alimentação - Tabela 7.1'!$B$26, "" )</f>
        <v/>
      </c>
      <c r="C6919" s="62" t="str">
        <f>IFERROR(INDEX('alimentação - Tabela 7.1'!$26:$26,
MATCH(TEXT('Tabela 7.1'!A6919,"mmmm/aaaa"),'alimentação - Tabela 7.1'!$5:$5,0)), "")</f>
        <v/>
      </c>
      <c r="D6919" s="62" t="str">
        <f>IFERROR(INDEX('alimentação - Tabela 7.1'!$26:$26,
MATCH(TEXT('Tabela 7.1'!$A6919,"mmmm/aaaa"),'alimentação - Tabela 7.1'!$5:$5,0)+1), "")</f>
        <v/>
      </c>
      <c r="E6919" s="62" t="str">
        <f>IFERROR(INDEX('alimentação - Tabela 7.1'!$26:$26,
MATCH(TEXT('Tabela 7.1'!$A6919,"mmmm/aaaa"),'alimentação - Tabela 7.1'!$5:$5,0)+2), "")</f>
        <v/>
      </c>
      <c r="F6919" s="62" t="str">
        <f>IFERROR(INDEX('alimentação - Tabela 7.1'!$26:$26,
MATCH(TEXT('Tabela 7.1'!$A6919,"mmmm/aaaa"),'alimentação - Tabela 7.1'!$5:$5,0)+3), "")</f>
        <v/>
      </c>
      <c r="G6919" s="95" t="str">
        <f>IFERROR(INDEX('alimentação - Tabela 7.1'!$26:$26,
MATCH(TEXT('Tabela 7.1'!$A6919,"mmmm/aaaa"),'alimentação - Tabela 7.1'!$5:$5,0)+4), "")</f>
        <v/>
      </c>
    </row>
    <row r="6920" spans="1:7" x14ac:dyDescent="0.25">
      <c r="A6920" s="59" t="str">
        <f>IF(
   SUMPRODUCT(--('alimentação - Tabela 7.1'!$5:$5=TEXT(DATE(2020,INT((ROW(A6918)-1)/33)+1,1),"mmmm/aaaa"))) &gt; 0,
   TEXT(DATE(2020,INT((ROW(A6918)-1)/33)+1,1),"mmm/aa"),
   ""
)</f>
        <v/>
      </c>
      <c r="B6920" s="61" t="str">
        <f>IF(A6920&lt;&gt;"", 'alimentação - Tabela 7.1'!$B$27, "" )</f>
        <v/>
      </c>
      <c r="C6920" s="62" t="str">
        <f>IFERROR(INDEX('alimentação - Tabela 7.1'!$27:$27,
MATCH(TEXT('Tabela 7.1'!A6920,"mmmm/aaaa"),'alimentação - Tabela 7.1'!$5:$5,0)), "")</f>
        <v/>
      </c>
      <c r="D6920" s="62" t="str">
        <f>IFERROR(INDEX('alimentação - Tabela 7.1'!$27:$27,
MATCH(TEXT('Tabela 7.1'!$A6920,"mmmm/aaaa"),'alimentação - Tabela 7.1'!$5:$5,0)+1), "")</f>
        <v/>
      </c>
      <c r="E6920" s="62" t="str">
        <f>IFERROR(INDEX('alimentação - Tabela 7.1'!$27:$27,
MATCH(TEXT('Tabela 7.1'!$A6920,"mmmm/aaaa"),'alimentação - Tabela 7.1'!$5:$5,0)+2), "")</f>
        <v/>
      </c>
      <c r="F6920" s="62" t="str">
        <f>IFERROR(INDEX('alimentação - Tabela 7.1'!$27:$27,
MATCH(TEXT('Tabela 7.1'!$A6920,"mmmm/aaaa"),'alimentação - Tabela 7.1'!$5:$5,0)+3), "")</f>
        <v/>
      </c>
      <c r="G6920" s="95" t="str">
        <f>IFERROR(INDEX('alimentação - Tabela 7.1'!$27:$27,
MATCH(TEXT('Tabela 7.1'!$A6920,"mmmm/aaaa"),'alimentação - Tabela 7.1'!$5:$5,0)+4), "")</f>
        <v/>
      </c>
    </row>
    <row r="6921" spans="1:7" x14ac:dyDescent="0.25">
      <c r="A6921" s="59" t="str">
        <f>IF(
   SUMPRODUCT(--('alimentação - Tabela 7.1'!$5:$5=TEXT(DATE(2020,INT((ROW(A6919)-1)/33)+1,1),"mmmm/aaaa"))) &gt; 0,
   TEXT(DATE(2020,INT((ROW(A6919)-1)/33)+1,1),"mmm/aa"),
   ""
)</f>
        <v/>
      </c>
      <c r="B6921" s="61" t="str">
        <f>IF(A6921&lt;&gt;"", 'alimentação - Tabela 7.1'!$B$28, "" )</f>
        <v/>
      </c>
      <c r="C6921" s="62" t="str">
        <f>IFERROR(INDEX('alimentação - Tabela 7.1'!$28:$28,
MATCH(TEXT('Tabela 7.1'!A6921,"mmmm/aaaa"),'alimentação - Tabela 7.1'!$5:$5,0)), "")</f>
        <v/>
      </c>
      <c r="D6921" s="62" t="str">
        <f>IFERROR(INDEX('alimentação - Tabela 7.1'!$28:$28,
MATCH(TEXT('Tabela 7.1'!$A6921,"mmmm/aaaa"),'alimentação - Tabela 7.1'!$5:$5,0)+1), "")</f>
        <v/>
      </c>
      <c r="E6921" s="62" t="str">
        <f>IFERROR(INDEX('alimentação - Tabela 7.1'!$28:$28,
MATCH(TEXT('Tabela 7.1'!$A6921,"mmmm/aaaa"),'alimentação - Tabela 7.1'!$5:$5,0)+2), "")</f>
        <v/>
      </c>
      <c r="F6921" s="62" t="str">
        <f>IFERROR(INDEX('alimentação - Tabela 7.1'!$28:$28,
MATCH(TEXT('Tabela 7.1'!$A6921,"mmmm/aaaa"),'alimentação - Tabela 7.1'!$5:$5,0)+3), "")</f>
        <v/>
      </c>
      <c r="G6921" s="95" t="str">
        <f>IFERROR(INDEX('alimentação - Tabela 7.1'!$28:$28,
MATCH(TEXT('Tabela 7.1'!$A6921,"mmmm/aaaa"),'alimentação - Tabela 7.1'!$5:$5,0)+4), "")</f>
        <v/>
      </c>
    </row>
    <row r="6922" spans="1:7" x14ac:dyDescent="0.25">
      <c r="A6922" s="59" t="str">
        <f>IF(
   SUMPRODUCT(--('alimentação - Tabela 7.1'!$5:$5=TEXT(DATE(2020,INT((ROW(A6920)-1)/33)+1,1),"mmmm/aaaa"))) &gt; 0,
   TEXT(DATE(2020,INT((ROW(A6920)-1)/33)+1,1),"mmm/aa"),
   ""
)</f>
        <v/>
      </c>
      <c r="B6922" s="61" t="str">
        <f>IF(A6922&lt;&gt;"", 'alimentação - Tabela 7.1'!$B$29, "" )</f>
        <v/>
      </c>
      <c r="C6922" s="62" t="str">
        <f>IFERROR(INDEX('alimentação - Tabela 7.1'!$29:$29,
MATCH(TEXT('Tabela 7.1'!A6922,"mmmm/aaaa"),'alimentação - Tabela 7.1'!$5:$5,0)), "")</f>
        <v/>
      </c>
      <c r="D6922" s="62" t="str">
        <f>IFERROR(INDEX('alimentação - Tabela 7.1'!$29:$29,
MATCH(TEXT('Tabela 7.1'!$A6922,"mmmm/aaaa"),'alimentação - Tabela 7.1'!$5:$5,0)+1), "")</f>
        <v/>
      </c>
      <c r="E6922" s="62" t="str">
        <f>IFERROR(INDEX('alimentação - Tabela 7.1'!$29:$29,
MATCH(TEXT('Tabela 7.1'!$A6922,"mmmm/aaaa"),'alimentação - Tabela 7.1'!$5:$5,0)+2), "")</f>
        <v/>
      </c>
      <c r="F6922" s="62" t="str">
        <f>IFERROR(INDEX('alimentação - Tabela 7.1'!$29:$29,
MATCH(TEXT('Tabela 7.1'!$A6922,"mmmm/aaaa"),'alimentação - Tabela 7.1'!$5:$5,0)+3), "")</f>
        <v/>
      </c>
      <c r="G6922" s="95" t="str">
        <f>IFERROR(INDEX('alimentação - Tabela 7.1'!$29:$29,
MATCH(TEXT('Tabela 7.1'!$A6922,"mmmm/aaaa"),'alimentação - Tabela 7.1'!$5:$5,0)+4), "")</f>
        <v/>
      </c>
    </row>
    <row r="6923" spans="1:7" x14ac:dyDescent="0.25">
      <c r="A6923" s="59" t="str">
        <f>IF(
   SUMPRODUCT(--('alimentação - Tabela 7.1'!$5:$5=TEXT(DATE(2020,INT((ROW(A6921)-1)/33)+1,1),"mmmm/aaaa"))) &gt; 0,
   TEXT(DATE(2020,INT((ROW(A6921)-1)/33)+1,1),"mmm/aa"),
   ""
)</f>
        <v/>
      </c>
      <c r="B6923" s="61" t="str">
        <f>IF(A6923&lt;&gt;"", 'alimentação - Tabela 7.1'!$B$30, "" )</f>
        <v/>
      </c>
      <c r="C6923" s="62" t="str">
        <f>IFERROR(INDEX('alimentação - Tabela 7.1'!$30:$30,
MATCH(TEXT('Tabela 7.1'!A6923,"mmmm/aaaa"),'alimentação - Tabela 7.1'!$5:$5,0)), "")</f>
        <v/>
      </c>
      <c r="D6923" s="62" t="str">
        <f>IFERROR(INDEX('alimentação - Tabela 7.1'!$30:$30,
MATCH(TEXT('Tabela 7.1'!$A6923,"mmmm/aaaa"),'alimentação - Tabela 7.1'!$5:$5,0)+1), "")</f>
        <v/>
      </c>
      <c r="E6923" s="62" t="str">
        <f>IFERROR(INDEX('alimentação - Tabela 7.1'!$30:$30,
MATCH(TEXT('Tabela 7.1'!$A6923,"mmmm/aaaa"),'alimentação - Tabela 7.1'!$5:$5,0)+2), "")</f>
        <v/>
      </c>
      <c r="F6923" s="62" t="str">
        <f>IFERROR(INDEX('alimentação - Tabela 7.1'!$30:$30,
MATCH(TEXT('Tabela 7.1'!$A6923,"mmmm/aaaa"),'alimentação - Tabela 7.1'!$5:$5,0)+3), "")</f>
        <v/>
      </c>
      <c r="G6923" s="95" t="str">
        <f>IFERROR(INDEX('alimentação - Tabela 7.1'!$30:$30,
MATCH(TEXT('Tabela 7.1'!$A6923,"mmmm/aaaa"),'alimentação - Tabela 7.1'!$5:$5,0)+4), "")</f>
        <v/>
      </c>
    </row>
    <row r="6924" spans="1:7" x14ac:dyDescent="0.25">
      <c r="A6924" s="59" t="str">
        <f>IF(
   SUMPRODUCT(--('alimentação - Tabela 7.1'!$5:$5=TEXT(DATE(2020,INT((ROW(A6922)-1)/33)+1,1),"mmmm/aaaa"))) &gt; 0,
   TEXT(DATE(2020,INT((ROW(A6922)-1)/33)+1,1),"mmm/aa"),
   ""
)</f>
        <v/>
      </c>
      <c r="B6924" s="61" t="str">
        <f>IF(A6924&lt;&gt;"", 'alimentação - Tabela 7.1'!$B$31, "" )</f>
        <v/>
      </c>
      <c r="C6924" s="62" t="str">
        <f>IFERROR(INDEX('alimentação - Tabela 7.1'!$31:$31,
MATCH(TEXT('Tabela 7.1'!A6924,"mmmm/aaaa"),'alimentação - Tabela 7.1'!$5:$5,0)), "")</f>
        <v/>
      </c>
      <c r="D6924" s="62" t="str">
        <f>IFERROR(INDEX('alimentação - Tabela 7.1'!$31:$31,
MATCH(TEXT('Tabela 7.1'!$A6924,"mmmm/aaaa"),'alimentação - Tabela 7.1'!$5:$5,0)+1), "")</f>
        <v/>
      </c>
      <c r="E6924" s="62" t="str">
        <f>IFERROR(INDEX('alimentação - Tabela 7.1'!$31:$31,
MATCH(TEXT('Tabela 7.1'!$A6924,"mmmm/aaaa"),'alimentação - Tabela 7.1'!$5:$5,0)+2), "")</f>
        <v/>
      </c>
      <c r="F6924" s="62" t="str">
        <f>IFERROR(INDEX('alimentação - Tabela 7.1'!$31:$31,
MATCH(TEXT('Tabela 7.1'!$A6924,"mmmm/aaaa"),'alimentação - Tabela 7.1'!$5:$5,0)+3), "")</f>
        <v/>
      </c>
      <c r="G6924" s="95" t="str">
        <f>IFERROR(INDEX('alimentação - Tabela 7.1'!$31:$31,
MATCH(TEXT('Tabela 7.1'!$A6924,"mmmm/aaaa"),'alimentação - Tabela 7.1'!$5:$5,0)+4), "")</f>
        <v/>
      </c>
    </row>
    <row r="6925" spans="1:7" x14ac:dyDescent="0.25">
      <c r="A6925" s="59" t="str">
        <f>IF(
   SUMPRODUCT(--('alimentação - Tabela 7.1'!$5:$5=TEXT(DATE(2020,INT((ROW(A6923)-1)/33)+1,1),"mmmm/aaaa"))) &gt; 0,
   TEXT(DATE(2020,INT((ROW(A6923)-1)/33)+1,1),"mmm/aa"),
   ""
)</f>
        <v/>
      </c>
      <c r="B6925" s="61" t="str">
        <f>IF(A6925&lt;&gt;"", 'alimentação - Tabela 7.1'!$B$32, "" )</f>
        <v/>
      </c>
      <c r="C6925" s="62" t="str">
        <f>IFERROR(INDEX('alimentação - Tabela 7.1'!$32:$32,
MATCH(TEXT('Tabela 7.1'!A6925,"mmmm/aaaa"),'alimentação - Tabela 7.1'!$5:$5,0)), "")</f>
        <v/>
      </c>
      <c r="D6925" s="62" t="str">
        <f>IFERROR(INDEX('alimentação - Tabela 7.1'!$32:$32,
MATCH(TEXT('Tabela 7.1'!$A6925,"mmmm/aaaa"),'alimentação - Tabela 7.1'!$5:$5,0)+1), "")</f>
        <v/>
      </c>
      <c r="E6925" s="62" t="str">
        <f>IFERROR(INDEX('alimentação - Tabela 7.1'!$32:$32,
MATCH(TEXT('Tabela 7.1'!$A6925,"mmmm/aaaa"),'alimentação - Tabela 7.1'!$5:$5,0)+2), "")</f>
        <v/>
      </c>
      <c r="F6925" s="62" t="str">
        <f>IFERROR(INDEX('alimentação - Tabela 7.1'!$32:$32,
MATCH(TEXT('Tabela 7.1'!$A6925,"mmmm/aaaa"),'alimentação - Tabela 7.1'!$5:$5,0)+3), "")</f>
        <v/>
      </c>
      <c r="G6925" s="95" t="str">
        <f>IFERROR(INDEX('alimentação - Tabela 7.1'!$32:$32,
MATCH(TEXT('Tabela 7.1'!$A6925,"mmmm/aaaa"),'alimentação - Tabela 7.1'!$5:$5,0)+4), "")</f>
        <v/>
      </c>
    </row>
    <row r="6926" spans="1:7" x14ac:dyDescent="0.25">
      <c r="A6926" s="59" t="str">
        <f>IF(
   SUMPRODUCT(--('alimentação - Tabela 7.1'!$5:$5=TEXT(DATE(2020,INT((ROW(A6924)-1)/33)+1,1),"mmmm/aaaa"))) &gt; 0,
   TEXT(DATE(2020,INT((ROW(A6924)-1)/33)+1,1),"mmm/aa"),
   ""
)</f>
        <v/>
      </c>
      <c r="B6926" s="61" t="str">
        <f>IF(A6926&lt;&gt;"", 'alimentação - Tabela 7.1'!$B$33, "" )</f>
        <v/>
      </c>
      <c r="C6926" s="62" t="str">
        <f>IFERROR(INDEX('alimentação - Tabela 7.1'!$33:$33,
MATCH(TEXT('Tabela 7.1'!A6926,"mmmm/aaaa"),'alimentação - Tabela 7.1'!$5:$5,0)), "")</f>
        <v/>
      </c>
      <c r="D6926" s="62" t="str">
        <f>IFERROR(INDEX('alimentação - Tabela 7.1'!$33:$33,
MATCH(TEXT('Tabela 7.1'!$A6926,"mmmm/aaaa"),'alimentação - Tabela 7.1'!$5:$5,0)+1), "")</f>
        <v/>
      </c>
      <c r="E6926" s="62" t="str">
        <f>IFERROR(INDEX('alimentação - Tabela 7.1'!$33:$33,
MATCH(TEXT('Tabela 7.1'!$A6926,"mmmm/aaaa"),'alimentação - Tabela 7.1'!$5:$5,0)+2), "")</f>
        <v/>
      </c>
      <c r="F6926" s="62" t="str">
        <f>IFERROR(INDEX('alimentação - Tabela 7.1'!$33:$33,
MATCH(TEXT('Tabela 7.1'!$A6926,"mmmm/aaaa"),'alimentação - Tabela 7.1'!$5:$5,0)+3), "")</f>
        <v/>
      </c>
      <c r="G6926" s="95" t="str">
        <f>IFERROR(INDEX('alimentação - Tabela 7.1'!$33:$33,
MATCH(TEXT('Tabela 7.1'!$A6926,"mmmm/aaaa"),'alimentação - Tabela 7.1'!$5:$5,0)+4), "")</f>
        <v/>
      </c>
    </row>
    <row r="6927" spans="1:7" x14ac:dyDescent="0.25">
      <c r="A6927" s="59" t="str">
        <f>IF(
   SUMPRODUCT(--('alimentação - Tabela 7.1'!$5:$5=TEXT(DATE(2020,INT((ROW(A6925)-1)/33)+1,1),"mmmm/aaaa"))) &gt; 0,
   TEXT(DATE(2020,INT((ROW(A6925)-1)/33)+1,1),"mmm/aa"),
   ""
)</f>
        <v/>
      </c>
      <c r="B6927" s="61" t="str">
        <f>IF(A6927&lt;&gt;"", 'alimentação - Tabela 7.1'!$B$34, "" )</f>
        <v/>
      </c>
      <c r="C6927" s="62" t="str">
        <f>IFERROR(INDEX('alimentação - Tabela 7.1'!$34:$34,
MATCH(TEXT('Tabela 7.1'!A6927,"mmmm/aaaa"),'alimentação - Tabela 7.1'!$5:$5,0)), "")</f>
        <v/>
      </c>
      <c r="D6927" s="62" t="str">
        <f>IFERROR(INDEX('alimentação - Tabela 7.1'!$34:$34,
MATCH(TEXT('Tabela 7.1'!$A6927,"mmmm/aaaa"),'alimentação - Tabela 7.1'!$5:$5,0)+1), "")</f>
        <v/>
      </c>
      <c r="E6927" s="62" t="str">
        <f>IFERROR(INDEX('alimentação - Tabela 7.1'!$34:$34,
MATCH(TEXT('Tabela 7.1'!$A6927,"mmmm/aaaa"),'alimentação - Tabela 7.1'!$5:$5,0)+2), "")</f>
        <v/>
      </c>
      <c r="F6927" s="62" t="str">
        <f>IFERROR(INDEX('alimentação - Tabela 7.1'!$34:$34,
MATCH(TEXT('Tabela 7.1'!$A6927,"mmmm/aaaa"),'alimentação - Tabela 7.1'!$5:$5,0)+3), "")</f>
        <v/>
      </c>
      <c r="G6927" s="95" t="str">
        <f>IFERROR(INDEX('alimentação - Tabela 7.1'!$34:$34,
MATCH(TEXT('Tabela 7.1'!$A6927,"mmmm/aaaa"),'alimentação - Tabela 7.1'!$5:$5,0)+4), "")</f>
        <v/>
      </c>
    </row>
    <row r="6928" spans="1:7" x14ac:dyDescent="0.25">
      <c r="A6928" s="59" t="str">
        <f>IF(
   SUMPRODUCT(--('alimentação - Tabela 7.1'!$5:$5=TEXT(DATE(2020,INT((ROW(A6926)-1)/33)+1,1),"mmmm/aaaa"))) &gt; 0,
   TEXT(DATE(2020,INT((ROW(A6926)-1)/33)+1,1),"mmm/aa"),
   ""
)</f>
        <v/>
      </c>
      <c r="B6928" s="61" t="str">
        <f>IF(A6928&lt;&gt;"", 'alimentação - Tabela 7.1'!$B$35, "" )</f>
        <v/>
      </c>
      <c r="C6928" s="62" t="str">
        <f>IFERROR(INDEX('alimentação - Tabela 7.1'!$35:$35,
MATCH(TEXT('Tabela 7.1'!A6928,"mmmm/aaaa"),'alimentação - Tabela 7.1'!$5:$5,0)), "")</f>
        <v/>
      </c>
      <c r="D6928" s="62" t="str">
        <f>IFERROR(INDEX('alimentação - Tabela 7.1'!$35:$35,
MATCH(TEXT('Tabela 7.1'!$A6928,"mmmm/aaaa"),'alimentação - Tabela 7.1'!$5:$5,0)+1), "")</f>
        <v/>
      </c>
      <c r="E6928" s="62" t="str">
        <f>IFERROR(INDEX('alimentação - Tabela 7.1'!$35:$35,
MATCH(TEXT('Tabela 7.1'!$A6928,"mmmm/aaaa"),'alimentação - Tabela 7.1'!$5:$5,0)+2), "")</f>
        <v/>
      </c>
      <c r="F6928" s="62" t="str">
        <f>IFERROR(INDEX('alimentação - Tabela 7.1'!$35:$35,
MATCH(TEXT('Tabela 7.1'!$A6928,"mmmm/aaaa"),'alimentação - Tabela 7.1'!$5:$5,0)+3), "")</f>
        <v/>
      </c>
      <c r="G6928" s="95" t="str">
        <f>IFERROR(INDEX('alimentação - Tabela 7.1'!$35:$35,
MATCH(TEXT('Tabela 7.1'!$A6928,"mmmm/aaaa"),'alimentação - Tabela 7.1'!$5:$5,0)+4), "")</f>
        <v/>
      </c>
    </row>
    <row r="6929" spans="1:7" x14ac:dyDescent="0.25">
      <c r="A6929" s="59" t="str">
        <f>IF(
   SUMPRODUCT(--('alimentação - Tabela 7.1'!$5:$5=TEXT(DATE(2020,INT((ROW(A6927)-1)/33)+1,1),"mmmm/aaaa"))) &gt; 0,
   TEXT(DATE(2020,INT((ROW(A6927)-1)/33)+1,1),"mmm/aa"),
   ""
)</f>
        <v/>
      </c>
      <c r="B6929" s="61" t="str">
        <f>IF(A6929&lt;&gt;"", 'alimentação - Tabela 7.1'!$B$36, "" )</f>
        <v/>
      </c>
      <c r="C6929" s="62" t="str">
        <f>IFERROR(INDEX('alimentação - Tabela 7.1'!$36:$36,
MATCH(TEXT('Tabela 7.1'!A6929,"mmmm/aaaa"),'alimentação - Tabela 7.1'!$5:$5,0)), "")</f>
        <v/>
      </c>
      <c r="D6929" s="62" t="str">
        <f>IFERROR(INDEX('alimentação - Tabela 7.1'!$36:$36,
MATCH(TEXT('Tabela 7.1'!$A6929,"mmmm/aaaa"),'alimentação - Tabela 7.1'!$5:$5,0)+1), "")</f>
        <v/>
      </c>
      <c r="E6929" s="62" t="str">
        <f>IFERROR(INDEX('alimentação - Tabela 7.1'!$36:$36,
MATCH(TEXT('Tabela 7.1'!$A6929,"mmmm/aaaa"),'alimentação - Tabela 7.1'!$5:$5,0)+2), "")</f>
        <v/>
      </c>
      <c r="F6929" s="62" t="str">
        <f>IFERROR(INDEX('alimentação - Tabela 7.1'!$36:$36,
MATCH(TEXT('Tabela 7.1'!$A6929,"mmmm/aaaa"),'alimentação - Tabela 7.1'!$5:$5,0)+3), "")</f>
        <v/>
      </c>
      <c r="G6929" s="95" t="str">
        <f>IFERROR(INDEX('alimentação - Tabela 7.1'!$36:$36,
MATCH(TEXT('Tabela 7.1'!$A6929,"mmmm/aaaa"),'alimentação - Tabela 7.1'!$5:$5,0)+4), "")</f>
        <v/>
      </c>
    </row>
    <row r="6930" spans="1:7" x14ac:dyDescent="0.25">
      <c r="A6930" s="59" t="str">
        <f>IF(
   SUMPRODUCT(--('alimentação - Tabela 7.1'!$5:$5=TEXT(DATE(2020,INT((ROW(A6928)-1)/33)+1,1),"mmmm/aaaa"))) &gt; 0,
   TEXT(DATE(2020,INT((ROW(A6928)-1)/33)+1,1),"mmm/aa"),
   ""
)</f>
        <v/>
      </c>
      <c r="B6930" s="61" t="str">
        <f>IF(A6930&lt;&gt;"", 'alimentação - Tabela 7.1'!$B$37, "" )</f>
        <v/>
      </c>
      <c r="C6930" s="62" t="str">
        <f>IFERROR(INDEX('alimentação - Tabela 7.1'!$37:$37,
MATCH(TEXT('Tabela 7.1'!A6930,"mmmm/aaaa"),'alimentação - Tabela 7.1'!$5:$5,0)), "")</f>
        <v/>
      </c>
      <c r="D6930" s="62" t="str">
        <f>IFERROR(INDEX('alimentação - Tabela 7.1'!$37:$37,
MATCH(TEXT('Tabela 7.1'!$A6930,"mmmm/aaaa"),'alimentação - Tabela 7.1'!$5:$5,0)+1), "")</f>
        <v/>
      </c>
      <c r="E6930" s="62" t="str">
        <f>IFERROR(INDEX('alimentação - Tabela 7.1'!$37:$37,
MATCH(TEXT('Tabela 7.1'!$A6930,"mmmm/aaaa"),'alimentação - Tabela 7.1'!$5:$5,0)+2), "")</f>
        <v/>
      </c>
      <c r="F6930" s="62" t="str">
        <f>IFERROR(INDEX('alimentação - Tabela 7.1'!$37:$37,
MATCH(TEXT('Tabela 7.1'!$A6930,"mmmm/aaaa"),'alimentação - Tabela 7.1'!$5:$5,0)+3), "")</f>
        <v/>
      </c>
      <c r="G6930" s="95" t="str">
        <f>IFERROR(INDEX('alimentação - Tabela 7.1'!$37:$37,
MATCH(TEXT('Tabela 7.1'!$A6930,"mmmm/aaaa"),'alimentação - Tabela 7.1'!$5:$5,0)+4), "")</f>
        <v/>
      </c>
    </row>
    <row r="6931" spans="1:7" x14ac:dyDescent="0.25">
      <c r="A6931" s="59" t="str">
        <f>IF(
   SUMPRODUCT(--('alimentação - Tabela 7.1'!$5:$5=TEXT(DATE(2020,INT((ROW(A6929)-1)/33)+1,1),"mmmm/aaaa"))) &gt; 0,
   TEXT(DATE(2020,INT((ROW(A6929)-1)/33)+1,1),"mmm/aa"),
   ""
)</f>
        <v/>
      </c>
      <c r="B6931" s="61" t="str">
        <f>IF(A6931&lt;&gt;"", 'alimentação - Tabela 7.1'!$B$38, "" )</f>
        <v/>
      </c>
      <c r="C6931" s="62" t="str">
        <f>IFERROR(INDEX('alimentação - Tabela 7.1'!$38:$38,
MATCH(TEXT('Tabela 7.1'!A6931,"mmmm/aaaa"),'alimentação - Tabela 7.1'!$5:$5,0)), "")</f>
        <v/>
      </c>
      <c r="D6931" s="62" t="str">
        <f>IFERROR(INDEX('alimentação - Tabela 7.1'!$38:$38,
MATCH(TEXT('Tabela 7.1'!$A6931,"mmmm/aaaa"),'alimentação - Tabela 7.1'!$5:$5,0)+1), "")</f>
        <v/>
      </c>
      <c r="E6931" s="62" t="str">
        <f>IFERROR(INDEX('alimentação - Tabela 7.1'!$38:$38,
MATCH(TEXT('Tabela 7.1'!$A6931,"mmmm/aaaa"),'alimentação - Tabela 7.1'!$5:$5,0)+2), "")</f>
        <v/>
      </c>
      <c r="F6931" s="62" t="str">
        <f>IFERROR(INDEX('alimentação - Tabela 7.1'!$38:$38,
MATCH(TEXT('Tabela 7.1'!$A6931,"mmmm/aaaa"),'alimentação - Tabela 7.1'!$5:$5,0)+3), "")</f>
        <v/>
      </c>
      <c r="G6931" s="95" t="str">
        <f>IFERROR(INDEX('alimentação - Tabela 7.1'!$38:$38,
MATCH(TEXT('Tabela 7.1'!$A6931,"mmmm/aaaa"),'alimentação - Tabela 7.1'!$5:$5,0)+4), "")</f>
        <v/>
      </c>
    </row>
    <row r="6932" spans="1:7" x14ac:dyDescent="0.25">
      <c r="A6932" s="59" t="str">
        <f>IF(
   SUMPRODUCT(--('alimentação - Tabela 7.1'!$5:$5=TEXT(DATE(2020,INT((ROW(A6930)-1)/33)+1,1),"mmmm/aaaa"))) &gt; 0,
   TEXT(DATE(2020,INT((ROW(A6930)-1)/33)+1,1),"mmm/aa"),
   ""
)</f>
        <v/>
      </c>
      <c r="B6932" s="61" t="str">
        <f>IF(A6932&lt;&gt;"", 'alimentação - Tabela 7.1'!$B$39, "" )</f>
        <v/>
      </c>
      <c r="C6932" s="62" t="str">
        <f>IFERROR(INDEX('alimentação - Tabela 7.1'!$39:$39,
MATCH(TEXT('Tabela 7.1'!A6932,"mmmm/aaaa"),'alimentação - Tabela 7.1'!$5:$5,0)), "")</f>
        <v/>
      </c>
      <c r="D6932" s="62" t="str">
        <f>IFERROR(INDEX('alimentação - Tabela 7.1'!$39:$39,
MATCH(TEXT('Tabela 7.1'!$A6932,"mmmm/aaaa"),'alimentação - Tabela 7.1'!$5:$5,0)+1), "")</f>
        <v/>
      </c>
      <c r="E6932" s="62" t="str">
        <f>IFERROR(INDEX('alimentação - Tabela 7.1'!$39:$39,
MATCH(TEXT('Tabela 7.1'!$A6932,"mmmm/aaaa"),'alimentação - Tabela 7.1'!$5:$5,0)+2), "")</f>
        <v/>
      </c>
      <c r="F6932" s="62" t="str">
        <f>IFERROR(INDEX('alimentação - Tabela 7.1'!$39:$39,
MATCH(TEXT('Tabela 7.1'!$A6932,"mmmm/aaaa"),'alimentação - Tabela 7.1'!$5:$5,0)+3), "")</f>
        <v/>
      </c>
      <c r="G6932" s="95" t="str">
        <f>IFERROR(INDEX('alimentação - Tabela 7.1'!$39:$39,
MATCH(TEXT('Tabela 7.1'!$A6932,"mmmm/aaaa"),'alimentação - Tabela 7.1'!$5:$5,0)+4), "")</f>
        <v/>
      </c>
    </row>
    <row r="6933" spans="1:7" x14ac:dyDescent="0.25">
      <c r="A6933" s="59" t="str">
        <f>IF(
   SUMPRODUCT(--('alimentação - Tabela 7.1'!$5:$5=TEXT(DATE(2020,INT((ROW(A6931)-1)/33)+1,1),"mmmm/aaaa"))) &gt; 0,
   TEXT(DATE(2020,INT((ROW(A6931)-1)/33)+1,1),"mmm/aa"),
   ""
)</f>
        <v/>
      </c>
      <c r="B6933" s="61" t="str">
        <f>IF(A6933&lt;&gt;"", 'alimentação - Tabela 7.1'!$B$7, "" )</f>
        <v/>
      </c>
      <c r="C6933" s="62" t="str">
        <f>IFERROR(INDEX('alimentação - Tabela 7.1'!$7:$7,
MATCH(TEXT('Tabela 7.1'!A6933,"mmmm/aaaa"),'alimentação - Tabela 7.1'!$5:$5,0)), "")</f>
        <v/>
      </c>
      <c r="D6933" s="62" t="str">
        <f>IFERROR(INDEX('alimentação - Tabela 7.1'!$7:$7,
MATCH(TEXT('Tabela 7.1'!$A6933,"mmmm/aaaa"),'alimentação - Tabela 7.1'!$5:$5,0)+1), "")</f>
        <v/>
      </c>
      <c r="E6933" s="62" t="str">
        <f>IFERROR(INDEX('alimentação - Tabela 7.1'!$7:$7,
MATCH(TEXT('Tabela 7.1'!$A6933,"mmmm/aaaa"),'alimentação - Tabela 7.1'!$5:$5,0)+2), "")</f>
        <v/>
      </c>
      <c r="F6933" s="62" t="str">
        <f>IFERROR(INDEX('alimentação - Tabela 7.1'!$7:$7,
MATCH(TEXT('Tabela 7.1'!$A6933,"mmmm/aaaa"),'alimentação - Tabela 7.1'!$5:$5,0)+3), "")</f>
        <v/>
      </c>
      <c r="G6933" s="95" t="str">
        <f>IFERROR(INDEX('alimentação - Tabela 7.1'!$7:$7,
MATCH(TEXT('Tabela 7.1'!$A6933,"mmmm/aaaa"),'alimentação - Tabela 7.1'!$5:$5,0)+4), "")</f>
        <v/>
      </c>
    </row>
    <row r="6934" spans="1:7" x14ac:dyDescent="0.25">
      <c r="A6934" s="59" t="str">
        <f>IF(
   SUMPRODUCT(--('alimentação - Tabela 7.1'!$5:$5=TEXT(DATE(2020,INT((ROW(A6932)-1)/33)+1,1),"mmmm/aaaa"))) &gt; 0,
   TEXT(DATE(2020,INT((ROW(A6932)-1)/33)+1,1),"mmm/aa"),
   ""
)</f>
        <v/>
      </c>
      <c r="B6934" s="61" t="str">
        <f>IF(A6934&lt;&gt;"", 'alimentação - Tabela 7.1'!$B$8, "" )</f>
        <v/>
      </c>
      <c r="C6934" s="62" t="str">
        <f>IFERROR(INDEX('alimentação - Tabela 7.1'!$8:$8,
MATCH(TEXT('Tabela 7.1'!A6934,"mmmm/aaaa"),'alimentação - Tabela 7.1'!$5:$5,0)), "")</f>
        <v/>
      </c>
      <c r="D6934" s="62" t="str">
        <f>IFERROR(INDEX('alimentação - Tabela 7.1'!$8:$8,
MATCH(TEXT('Tabela 7.1'!$A6934,"mmmm/aaaa"),'alimentação - Tabela 7.1'!$5:$5,0)+1), "")</f>
        <v/>
      </c>
      <c r="E6934" s="62" t="str">
        <f>IFERROR(INDEX('alimentação - Tabela 7.1'!$8:$8,
MATCH(TEXT('Tabela 7.1'!$A6934,"mmmm/aaaa"),'alimentação - Tabela 7.1'!$5:$5,0)+2), "")</f>
        <v/>
      </c>
      <c r="F6934" s="62" t="str">
        <f>IFERROR(INDEX('alimentação - Tabela 7.1'!$8:$8,
MATCH(TEXT('Tabela 7.1'!$A6934,"mmmm/aaaa"),'alimentação - Tabela 7.1'!$5:$5,0)+3), "")</f>
        <v/>
      </c>
      <c r="G6934" s="95" t="str">
        <f>IFERROR(INDEX('alimentação - Tabela 7.1'!$8:$8,
MATCH(TEXT('Tabela 7.1'!$A6934,"mmmm/aaaa"),'alimentação - Tabela 7.1'!$5:$5,0)+4), "")</f>
        <v/>
      </c>
    </row>
    <row r="6935" spans="1:7" x14ac:dyDescent="0.25">
      <c r="A6935" s="59" t="str">
        <f>IF(
   SUMPRODUCT(--('alimentação - Tabela 7.1'!$5:$5=TEXT(DATE(2020,INT((ROW(A6933)-1)/33)+1,1),"mmmm/aaaa"))) &gt; 0,
   TEXT(DATE(2020,INT((ROW(A6933)-1)/33)+1,1),"mmm/aa"),
   ""
)</f>
        <v/>
      </c>
      <c r="B6935" s="61" t="str">
        <f>IF(A6935&lt;&gt;"", 'alimentação - Tabela 7.1'!$B$9, "" )</f>
        <v/>
      </c>
      <c r="C6935" s="62" t="str">
        <f>IFERROR(INDEX('alimentação - Tabela 7.1'!$9:$9,
MATCH(TEXT('Tabela 7.1'!A6935,"mmmm/aaaa"),'alimentação - Tabela 7.1'!$5:$5,0)), "")</f>
        <v/>
      </c>
      <c r="D6935" s="62" t="str">
        <f>IFERROR(INDEX('alimentação - Tabela 7.1'!$9:$9,
MATCH(TEXT('Tabela 7.1'!$A6935,"mmmm/aaaa"),'alimentação - Tabela 7.1'!$5:$5,0)+1), "")</f>
        <v/>
      </c>
      <c r="E6935" s="62" t="str">
        <f>IFERROR(INDEX('alimentação - Tabela 7.1'!$9:$9,
MATCH(TEXT('Tabela 7.1'!$A6935,"mmmm/aaaa"),'alimentação - Tabela 7.1'!$5:$5,0)+2), "")</f>
        <v/>
      </c>
      <c r="F6935" s="62" t="str">
        <f>IFERROR(INDEX('alimentação - Tabela 7.1'!$9:$9,
MATCH(TEXT('Tabela 7.1'!$A6935,"mmmm/aaaa"),'alimentação - Tabela 7.1'!$5:$5,0)+3), "")</f>
        <v/>
      </c>
      <c r="G6935" s="95" t="str">
        <f>IFERROR(INDEX('alimentação - Tabela 7.1'!$9:$9,
MATCH(TEXT('Tabela 7.1'!$A6935,"mmmm/aaaa"),'alimentação - Tabela 7.1'!$5:$5,0)+4), "")</f>
        <v/>
      </c>
    </row>
    <row r="6936" spans="1:7" x14ac:dyDescent="0.25">
      <c r="A6936" s="59" t="str">
        <f>IF(
   SUMPRODUCT(--('alimentação - Tabela 7.1'!$5:$5=TEXT(DATE(2020,INT((ROW(A6934)-1)/33)+1,1),"mmmm/aaaa"))) &gt; 0,
   TEXT(DATE(2020,INT((ROW(A6934)-1)/33)+1,1),"mmm/aa"),
   ""
)</f>
        <v/>
      </c>
      <c r="B6936" s="61" t="str">
        <f>IF(A6936&lt;&gt;"", 'alimentação - Tabela 7.1'!$B$10, "" )</f>
        <v/>
      </c>
      <c r="C6936" s="62" t="str">
        <f>IFERROR(INDEX('alimentação - Tabela 7.1'!$10:$10,
MATCH(TEXT('Tabela 7.1'!A6936,"mmmm/aaaa"),'alimentação - Tabela 7.1'!$5:$5,0)), "")</f>
        <v/>
      </c>
      <c r="D6936" s="62" t="str">
        <f>IFERROR(INDEX('alimentação - Tabela 7.1'!$10:$10,
MATCH(TEXT('Tabela 7.1'!$A6936,"mmmm/aaaa"),'alimentação - Tabela 7.1'!$5:$5,0)+1), "")</f>
        <v/>
      </c>
      <c r="E6936" s="62" t="str">
        <f>IFERROR(INDEX('alimentação - Tabela 7.1'!$10:$10,
MATCH(TEXT('Tabela 7.1'!$A6936,"mmmm/aaaa"),'alimentação - Tabela 7.1'!$5:$5,0)+2), "")</f>
        <v/>
      </c>
      <c r="F6936" s="62" t="str">
        <f>IFERROR(INDEX('alimentação - Tabela 7.1'!$10:$10,
MATCH(TEXT('Tabela 7.1'!$A6936,"mmmm/aaaa"),'alimentação - Tabela 7.1'!$5:$5,0)+3), "")</f>
        <v/>
      </c>
      <c r="G6936" s="95" t="str">
        <f>IFERROR(INDEX('alimentação - Tabela 7.1'!$10:$10,
MATCH(TEXT('Tabela 7.1'!$A6936,"mmmm/aaaa"),'alimentação - Tabela 7.1'!$5:$5,0)+4), "")</f>
        <v/>
      </c>
    </row>
    <row r="6937" spans="1:7" x14ac:dyDescent="0.25">
      <c r="A6937" s="59" t="str">
        <f>IF(
   SUMPRODUCT(--('alimentação - Tabela 7.1'!$5:$5=TEXT(DATE(2020,INT((ROW(A6935)-1)/33)+1,1),"mmmm/aaaa"))) &gt; 0,
   TEXT(DATE(2020,INT((ROW(A6935)-1)/33)+1,1),"mmm/aa"),
   ""
)</f>
        <v/>
      </c>
      <c r="B6937" s="61" t="str">
        <f>IF(A6937&lt;&gt;"", 'alimentação - Tabela 7.1'!$B$11, "" )</f>
        <v/>
      </c>
      <c r="C6937" s="62" t="str">
        <f>IFERROR(INDEX('alimentação - Tabela 7.1'!$11:$11,
MATCH(TEXT('Tabela 7.1'!A6937,"mmmm/aaaa"),'alimentação - Tabela 7.1'!$5:$5,0)), "")</f>
        <v/>
      </c>
      <c r="D6937" s="62" t="str">
        <f>IFERROR(INDEX('alimentação - Tabela 7.1'!$11:$11,
MATCH(TEXT('Tabela 7.1'!$A6937,"mmmm/aaaa"),'alimentação - Tabela 7.1'!$5:$5,0)+1), "")</f>
        <v/>
      </c>
      <c r="E6937" s="62" t="str">
        <f>IFERROR(INDEX('alimentação - Tabela 7.1'!$11:$11,
MATCH(TEXT('Tabela 7.1'!$A6937,"mmmm/aaaa"),'alimentação - Tabela 7.1'!$5:$5,0)+2), "")</f>
        <v/>
      </c>
      <c r="F6937" s="62" t="str">
        <f>IFERROR(INDEX('alimentação - Tabela 7.1'!$11:$11,
MATCH(TEXT('Tabela 7.1'!$A6937,"mmmm/aaaa"),'alimentação - Tabela 7.1'!$5:$5,0)+3), "")</f>
        <v/>
      </c>
      <c r="G6937" s="95" t="str">
        <f>IFERROR(INDEX('alimentação - Tabela 7.1'!$11:$11,
MATCH(TEXT('Tabela 7.1'!$A6937,"mmmm/aaaa"),'alimentação - Tabela 7.1'!$5:$5,0)+4), "")</f>
        <v/>
      </c>
    </row>
    <row r="6938" spans="1:7" x14ac:dyDescent="0.25">
      <c r="A6938" s="59" t="str">
        <f>IF(
   SUMPRODUCT(--('alimentação - Tabela 7.1'!$5:$5=TEXT(DATE(2020,INT((ROW(A6936)-1)/33)+1,1),"mmmm/aaaa"))) &gt; 0,
   TEXT(DATE(2020,INT((ROW(A6936)-1)/33)+1,1),"mmm/aa"),
   ""
)</f>
        <v/>
      </c>
      <c r="B6938" s="61" t="str">
        <f>IF(A6938&lt;&gt;"", 'alimentação - Tabela 7.1'!$B$12, "" )</f>
        <v/>
      </c>
      <c r="C6938" s="62" t="str">
        <f>IFERROR(INDEX('alimentação - Tabela 7.1'!$12:$12,
MATCH(TEXT('Tabela 7.1'!A6938,"mmmm/aaaa"),'alimentação - Tabela 7.1'!$5:$5,0)), "")</f>
        <v/>
      </c>
      <c r="D6938" s="62" t="str">
        <f>IFERROR(INDEX('alimentação - Tabela 7.1'!$12:$12,
MATCH(TEXT('Tabela 7.1'!$A6938,"mmmm/aaaa"),'alimentação - Tabela 7.1'!$5:$5,0)+1), "")</f>
        <v/>
      </c>
      <c r="E6938" s="62" t="str">
        <f>IFERROR(INDEX('alimentação - Tabela 7.1'!$12:$12,
MATCH(TEXT('Tabela 7.1'!$A6938,"mmmm/aaaa"),'alimentação - Tabela 7.1'!$5:$5,0)+2), "")</f>
        <v/>
      </c>
      <c r="F6938" s="62" t="str">
        <f>IFERROR(INDEX('alimentação - Tabela 7.1'!$12:$12,
MATCH(TEXT('Tabela 7.1'!$A6938,"mmmm/aaaa"),'alimentação - Tabela 7.1'!$5:$5,0)+3), "")</f>
        <v/>
      </c>
      <c r="G6938" s="95" t="str">
        <f>IFERROR(INDEX('alimentação - Tabela 7.1'!$12:$12,
MATCH(TEXT('Tabela 7.1'!$A6938,"mmmm/aaaa"),'alimentação - Tabela 7.1'!$5:$5,0)+4), "")</f>
        <v/>
      </c>
    </row>
    <row r="6939" spans="1:7" x14ac:dyDescent="0.25">
      <c r="A6939" s="59" t="str">
        <f>IF(
   SUMPRODUCT(--('alimentação - Tabela 7.1'!$5:$5=TEXT(DATE(2020,INT((ROW(A6937)-1)/33)+1,1),"mmmm/aaaa"))) &gt; 0,
   TEXT(DATE(2020,INT((ROW(A6937)-1)/33)+1,1),"mmm/aa"),
   ""
)</f>
        <v/>
      </c>
      <c r="B6939" s="61" t="str">
        <f>IF(A6939&lt;&gt;"", 'alimentação - Tabela 7.1'!$B$13, "" )</f>
        <v/>
      </c>
      <c r="C6939" s="62" t="str">
        <f>IFERROR(INDEX('alimentação - Tabela 7.1'!$13:$13,
MATCH(TEXT('Tabela 7.1'!A6939,"mmmm/aaaa"),'alimentação - Tabela 7.1'!$5:$5,0)), "")</f>
        <v/>
      </c>
      <c r="D6939" s="62" t="str">
        <f>IFERROR(INDEX('alimentação - Tabela 7.1'!$13:$13,
MATCH(TEXT('Tabela 7.1'!$A6939,"mmmm/aaaa"),'alimentação - Tabela 7.1'!$5:$5,0)+1), "")</f>
        <v/>
      </c>
      <c r="E6939" s="62" t="str">
        <f>IFERROR(INDEX('alimentação - Tabela 7.1'!$13:$13,
MATCH(TEXT('Tabela 7.1'!$A6939,"mmmm/aaaa"),'alimentação - Tabela 7.1'!$5:$5,0)+2), "")</f>
        <v/>
      </c>
      <c r="F6939" s="62" t="str">
        <f>IFERROR(INDEX('alimentação - Tabela 7.1'!$13:$13,
MATCH(TEXT('Tabela 7.1'!$A6939,"mmmm/aaaa"),'alimentação - Tabela 7.1'!$5:$5,0)+3), "")</f>
        <v/>
      </c>
      <c r="G6939" s="95" t="str">
        <f>IFERROR(INDEX('alimentação - Tabela 7.1'!$13:$13,
MATCH(TEXT('Tabela 7.1'!$A6939,"mmmm/aaaa"),'alimentação - Tabela 7.1'!$5:$5,0)+4), "")</f>
        <v/>
      </c>
    </row>
    <row r="6940" spans="1:7" x14ac:dyDescent="0.25">
      <c r="A6940" s="59" t="str">
        <f>IF(
   SUMPRODUCT(--('alimentação - Tabela 7.1'!$5:$5=TEXT(DATE(2020,INT((ROW(A6938)-1)/33)+1,1),"mmmm/aaaa"))) &gt; 0,
   TEXT(DATE(2020,INT((ROW(A6938)-1)/33)+1,1),"mmm/aa"),
   ""
)</f>
        <v/>
      </c>
      <c r="B6940" s="61" t="str">
        <f>IF(A6940&lt;&gt;"", 'alimentação - Tabela 7.1'!$B$14, "" )</f>
        <v/>
      </c>
      <c r="C6940" s="62" t="str">
        <f>IFERROR(INDEX('alimentação - Tabela 7.1'!$14:$14,
MATCH(TEXT('Tabela 7.1'!A6940,"mmmm/aaaa"),'alimentação - Tabela 7.1'!$5:$5,0)), "")</f>
        <v/>
      </c>
      <c r="D6940" s="62" t="str">
        <f>IFERROR(INDEX('alimentação - Tabela 7.1'!$14:$14,
MATCH(TEXT('Tabela 7.1'!$A6940,"mmmm/aaaa"),'alimentação - Tabela 7.1'!$5:$5,0)+1), "")</f>
        <v/>
      </c>
      <c r="E6940" s="62" t="str">
        <f>IFERROR(INDEX('alimentação - Tabela 7.1'!$14:$14,
MATCH(TEXT('Tabela 7.1'!$A6940,"mmmm/aaaa"),'alimentação - Tabela 7.1'!$5:$5,0)+2), "")</f>
        <v/>
      </c>
      <c r="F6940" s="62" t="str">
        <f>IFERROR(INDEX('alimentação - Tabela 7.1'!$14:$14,
MATCH(TEXT('Tabela 7.1'!$A6940,"mmmm/aaaa"),'alimentação - Tabela 7.1'!$5:$5,0)+3), "")</f>
        <v/>
      </c>
      <c r="G6940" s="95" t="str">
        <f>IFERROR(INDEX('alimentação - Tabela 7.1'!$14:$14,
MATCH(TEXT('Tabela 7.1'!$A6940,"mmmm/aaaa"),'alimentação - Tabela 7.1'!$5:$5,0)+4), "")</f>
        <v/>
      </c>
    </row>
    <row r="6941" spans="1:7" x14ac:dyDescent="0.25">
      <c r="A6941" s="59" t="str">
        <f>IF(
   SUMPRODUCT(--('alimentação - Tabela 7.1'!$5:$5=TEXT(DATE(2020,INT((ROW(A6939)-1)/33)+1,1),"mmmm/aaaa"))) &gt; 0,
   TEXT(DATE(2020,INT((ROW(A6939)-1)/33)+1,1),"mmm/aa"),
   ""
)</f>
        <v/>
      </c>
      <c r="B6941" s="61" t="str">
        <f>IF(A6941&lt;&gt;"", 'alimentação - Tabela 7.1'!$B$15, "" )</f>
        <v/>
      </c>
      <c r="C6941" s="62" t="str">
        <f>IFERROR(INDEX('alimentação - Tabela 7.1'!$15:$15,
MATCH(TEXT('Tabela 7.1'!A6941,"mmmm/aaaa"),'alimentação - Tabela 7.1'!$5:$5,0)), "")</f>
        <v/>
      </c>
      <c r="D6941" s="62" t="str">
        <f>IFERROR(INDEX('alimentação - Tabela 7.1'!$15:$15,
MATCH(TEXT('Tabela 7.1'!$A6941,"mmmm/aaaa"),'alimentação - Tabela 7.1'!$5:$5,0)+1), "")</f>
        <v/>
      </c>
      <c r="E6941" s="62" t="str">
        <f>IFERROR(INDEX('alimentação - Tabela 7.1'!$15:$15,
MATCH(TEXT('Tabela 7.1'!$A6941,"mmmm/aaaa"),'alimentação - Tabela 7.1'!$5:$5,0)+2), "")</f>
        <v/>
      </c>
      <c r="F6941" s="62" t="str">
        <f>IFERROR(INDEX('alimentação - Tabela 7.1'!$15:$15,
MATCH(TEXT('Tabela 7.1'!$A6941,"mmmm/aaaa"),'alimentação - Tabela 7.1'!$5:$5,0)+3), "")</f>
        <v/>
      </c>
      <c r="G6941" s="95" t="str">
        <f>IFERROR(INDEX('alimentação - Tabela 7.1'!$15:$15,
MATCH(TEXT('Tabela 7.1'!$A6941,"mmmm/aaaa"),'alimentação - Tabela 7.1'!$5:$5,0)+4), "")</f>
        <v/>
      </c>
    </row>
    <row r="6942" spans="1:7" x14ac:dyDescent="0.25">
      <c r="A6942" s="59" t="str">
        <f>IF(
   SUMPRODUCT(--('alimentação - Tabela 7.1'!$5:$5=TEXT(DATE(2020,INT((ROW(A6940)-1)/33)+1,1),"mmmm/aaaa"))) &gt; 0,
   TEXT(DATE(2020,INT((ROW(A6940)-1)/33)+1,1),"mmm/aa"),
   ""
)</f>
        <v/>
      </c>
      <c r="B6942" s="61" t="str">
        <f>IF(A6942&lt;&gt;"", 'alimentação - Tabela 7.1'!$B$16, "" )</f>
        <v/>
      </c>
      <c r="C6942" s="62" t="str">
        <f>IFERROR(INDEX('alimentação - Tabela 7.1'!$16:$16,
MATCH(TEXT('Tabela 7.1'!A6942,"mmmm/aaaa"),'alimentação - Tabela 7.1'!$5:$5,0)), "")</f>
        <v/>
      </c>
      <c r="D6942" s="62" t="str">
        <f>IFERROR(INDEX('alimentação - Tabela 7.1'!$16:$16,
MATCH(TEXT('Tabela 7.1'!$A6942,"mmmm/aaaa"),'alimentação - Tabela 7.1'!$5:$5,0)+1), "")</f>
        <v/>
      </c>
      <c r="E6942" s="62" t="str">
        <f>IFERROR(INDEX('alimentação - Tabela 7.1'!$16:$16,
MATCH(TEXT('Tabela 7.1'!$A6942,"mmmm/aaaa"),'alimentação - Tabela 7.1'!$5:$5,0)+2), "")</f>
        <v/>
      </c>
      <c r="F6942" s="62" t="str">
        <f>IFERROR(INDEX('alimentação - Tabela 7.1'!$16:$16,
MATCH(TEXT('Tabela 7.1'!$A6942,"mmmm/aaaa"),'alimentação - Tabela 7.1'!$5:$5,0)+3), "")</f>
        <v/>
      </c>
      <c r="G6942" s="95" t="str">
        <f>IFERROR(INDEX('alimentação - Tabela 7.1'!$16:$16,
MATCH(TEXT('Tabela 7.1'!$A6942,"mmmm/aaaa"),'alimentação - Tabela 7.1'!$5:$5,0)+4), "")</f>
        <v/>
      </c>
    </row>
    <row r="6943" spans="1:7" x14ac:dyDescent="0.25">
      <c r="A6943" s="59" t="str">
        <f>IF(
   SUMPRODUCT(--('alimentação - Tabela 7.1'!$5:$5=TEXT(DATE(2020,INT((ROW(A6941)-1)/33)+1,1),"mmmm/aaaa"))) &gt; 0,
   TEXT(DATE(2020,INT((ROW(A6941)-1)/33)+1,1),"mmm/aa"),
   ""
)</f>
        <v/>
      </c>
      <c r="B6943" s="61" t="str">
        <f>IF(A6943&lt;&gt;"", 'alimentação - Tabela 7.1'!$B$17, "" )</f>
        <v/>
      </c>
      <c r="C6943" s="62" t="str">
        <f>IFERROR(INDEX('alimentação - Tabela 7.1'!$17:$17,
MATCH(TEXT('Tabela 7.1'!A6943,"mmmm/aaaa"),'alimentação - Tabela 7.1'!$5:$5,0)), "")</f>
        <v/>
      </c>
      <c r="D6943" s="62" t="str">
        <f>IFERROR(INDEX('alimentação - Tabela 7.1'!$17:$17,
MATCH(TEXT('Tabela 7.1'!$A6943,"mmmm/aaaa"),'alimentação - Tabela 7.1'!$5:$5,0)+1), "")</f>
        <v/>
      </c>
      <c r="E6943" s="62" t="str">
        <f>IFERROR(INDEX('alimentação - Tabela 7.1'!$17:$17,
MATCH(TEXT('Tabela 7.1'!$A6943,"mmmm/aaaa"),'alimentação - Tabela 7.1'!$5:$5,0)+2), "")</f>
        <v/>
      </c>
      <c r="F6943" s="62" t="str">
        <f>IFERROR(INDEX('alimentação - Tabela 7.1'!$17:$17,
MATCH(TEXT('Tabela 7.1'!$A6943,"mmmm/aaaa"),'alimentação - Tabela 7.1'!$5:$5,0)+3), "")</f>
        <v/>
      </c>
      <c r="G6943" s="95" t="str">
        <f>IFERROR(INDEX('alimentação - Tabela 7.1'!$17:$17,
MATCH(TEXT('Tabela 7.1'!$A6943,"mmmm/aaaa"),'alimentação - Tabela 7.1'!$5:$5,0)+4), "")</f>
        <v/>
      </c>
    </row>
    <row r="6944" spans="1:7" x14ac:dyDescent="0.25">
      <c r="A6944" s="59" t="str">
        <f>IF(
   SUMPRODUCT(--('alimentação - Tabela 7.1'!$5:$5=TEXT(DATE(2020,INT((ROW(A6942)-1)/33)+1,1),"mmmm/aaaa"))) &gt; 0,
   TEXT(DATE(2020,INT((ROW(A6942)-1)/33)+1,1),"mmm/aa"),
   ""
)</f>
        <v/>
      </c>
      <c r="B6944" s="61" t="str">
        <f>IF(A6944&lt;&gt;"", 'alimentação - Tabela 7.1'!$B$18, "" )</f>
        <v/>
      </c>
      <c r="C6944" s="62" t="str">
        <f>IFERROR(INDEX('alimentação - Tabela 7.1'!$18:$18,
MATCH(TEXT('Tabela 7.1'!A6944,"mmmm/aaaa"),'alimentação - Tabela 7.1'!$5:$5,0)), "")</f>
        <v/>
      </c>
      <c r="D6944" s="62" t="str">
        <f>IFERROR(INDEX('alimentação - Tabela 7.1'!$18:$18,
MATCH(TEXT('Tabela 7.1'!$A6944,"mmmm/aaaa"),'alimentação - Tabela 7.1'!$5:$5,0)+1), "")</f>
        <v/>
      </c>
      <c r="E6944" s="62" t="str">
        <f>IFERROR(INDEX('alimentação - Tabela 7.1'!$18:$18,
MATCH(TEXT('Tabela 7.1'!$A6944,"mmmm/aaaa"),'alimentação - Tabela 7.1'!$5:$5,0)+2), "")</f>
        <v/>
      </c>
      <c r="F6944" s="62" t="str">
        <f>IFERROR(INDEX('alimentação - Tabela 7.1'!$18:$18,
MATCH(TEXT('Tabela 7.1'!$A6944,"mmmm/aaaa"),'alimentação - Tabela 7.1'!$5:$5,0)+3), "")</f>
        <v/>
      </c>
      <c r="G6944" s="95" t="str">
        <f>IFERROR(INDEX('alimentação - Tabela 7.1'!$18:$18,
MATCH(TEXT('Tabela 7.1'!$A6944,"mmmm/aaaa"),'alimentação - Tabela 7.1'!$5:$5,0)+4), "")</f>
        <v/>
      </c>
    </row>
    <row r="6945" spans="1:7" x14ac:dyDescent="0.25">
      <c r="A6945" s="59" t="str">
        <f>IF(
   SUMPRODUCT(--('alimentação - Tabela 7.1'!$5:$5=TEXT(DATE(2020,INT((ROW(A6943)-1)/33)+1,1),"mmmm/aaaa"))) &gt; 0,
   TEXT(DATE(2020,INT((ROW(A6943)-1)/33)+1,1),"mmm/aa"),
   ""
)</f>
        <v/>
      </c>
      <c r="B6945" s="61" t="str">
        <f>IF(A6945&lt;&gt;"", 'alimentação - Tabela 7.1'!$B$19, "" )</f>
        <v/>
      </c>
      <c r="C6945" s="62" t="str">
        <f>IFERROR(INDEX('alimentação - Tabela 7.1'!$19:$19,
MATCH(TEXT('Tabela 7.1'!A6945,"mmmm/aaaa"),'alimentação - Tabela 7.1'!$5:$5,0)), "")</f>
        <v/>
      </c>
      <c r="D6945" s="62" t="str">
        <f>IFERROR(INDEX('alimentação - Tabela 7.1'!$19:$19,
MATCH(TEXT('Tabela 7.1'!$A6945,"mmmm/aaaa"),'alimentação - Tabela 7.1'!$5:$5,0)+1), "")</f>
        <v/>
      </c>
      <c r="E6945" s="62" t="str">
        <f>IFERROR(INDEX('alimentação - Tabela 7.1'!$19:$19,
MATCH(TEXT('Tabela 7.1'!$A6945,"mmmm/aaaa"),'alimentação - Tabela 7.1'!$5:$5,0)+2), "")</f>
        <v/>
      </c>
      <c r="F6945" s="62" t="str">
        <f>IFERROR(INDEX('alimentação - Tabela 7.1'!$19:$19,
MATCH(TEXT('Tabela 7.1'!$A6945,"mmmm/aaaa"),'alimentação - Tabela 7.1'!$5:$5,0)+3), "")</f>
        <v/>
      </c>
      <c r="G6945" s="95" t="str">
        <f>IFERROR(INDEX('alimentação - Tabela 7.1'!$19:$19,
MATCH(TEXT('Tabela 7.1'!$A6945,"mmmm/aaaa"),'alimentação - Tabela 7.1'!$5:$5,0)+4), "")</f>
        <v/>
      </c>
    </row>
    <row r="6946" spans="1:7" x14ac:dyDescent="0.25">
      <c r="A6946" s="59" t="str">
        <f>IF(
   SUMPRODUCT(--('alimentação - Tabela 7.1'!$5:$5=TEXT(DATE(2020,INT((ROW(A6944)-1)/33)+1,1),"mmmm/aaaa"))) &gt; 0,
   TEXT(DATE(2020,INT((ROW(A6944)-1)/33)+1,1),"mmm/aa"),
   ""
)</f>
        <v/>
      </c>
      <c r="B6946" s="61" t="str">
        <f>IF(A6946&lt;&gt;"", 'alimentação - Tabela 7.1'!$B$20, "" )</f>
        <v/>
      </c>
      <c r="C6946" s="62" t="str">
        <f>IFERROR(INDEX('alimentação - Tabela 7.1'!$20:$20,
MATCH(TEXT('Tabela 7.1'!A6946,"mmmm/aaaa"),'alimentação - Tabela 7.1'!$5:$5,0)), "")</f>
        <v/>
      </c>
      <c r="D6946" s="62" t="str">
        <f>IFERROR(INDEX('alimentação - Tabela 7.1'!$20:$20,
MATCH(TEXT('Tabela 7.1'!$A6946,"mmmm/aaaa"),'alimentação - Tabela 7.1'!$5:$5,0)+1), "")</f>
        <v/>
      </c>
      <c r="E6946" s="62" t="str">
        <f>IFERROR(INDEX('alimentação - Tabela 7.1'!$20:$20,
MATCH(TEXT('Tabela 7.1'!$A6946,"mmmm/aaaa"),'alimentação - Tabela 7.1'!$5:$5,0)+2), "")</f>
        <v/>
      </c>
      <c r="F6946" s="62" t="str">
        <f>IFERROR(INDEX('alimentação - Tabela 7.1'!$20:$20,
MATCH(TEXT('Tabela 7.1'!$A6946,"mmmm/aaaa"),'alimentação - Tabela 7.1'!$5:$5,0)+3), "")</f>
        <v/>
      </c>
      <c r="G6946" s="95" t="str">
        <f>IFERROR(INDEX('alimentação - Tabela 7.1'!$20:$20,
MATCH(TEXT('Tabela 7.1'!$A6946,"mmmm/aaaa"),'alimentação - Tabela 7.1'!$5:$5,0)+4), "")</f>
        <v/>
      </c>
    </row>
    <row r="6947" spans="1:7" x14ac:dyDescent="0.25">
      <c r="A6947" s="59" t="str">
        <f>IF(
   SUMPRODUCT(--('alimentação - Tabela 7.1'!$5:$5=TEXT(DATE(2020,INT((ROW(A6945)-1)/33)+1,1),"mmmm/aaaa"))) &gt; 0,
   TEXT(DATE(2020,INT((ROW(A6945)-1)/33)+1,1),"mmm/aa"),
   ""
)</f>
        <v/>
      </c>
      <c r="B6947" s="61" t="str">
        <f>IF(A6947&lt;&gt;"", 'alimentação - Tabela 7.1'!$B$21, "" )</f>
        <v/>
      </c>
      <c r="C6947" s="62" t="str">
        <f>IFERROR(INDEX('alimentação - Tabela 7.1'!$21:$21,
MATCH(TEXT('Tabela 7.1'!A6947,"mmmm/aaaa"),'alimentação - Tabela 7.1'!$5:$5,0)), "")</f>
        <v/>
      </c>
      <c r="D6947" s="62" t="str">
        <f>IFERROR(INDEX('alimentação - Tabela 7.1'!$21:$21,
MATCH(TEXT('Tabela 7.1'!$A6947,"mmmm/aaaa"),'alimentação - Tabela 7.1'!$5:$5,0)+1), "")</f>
        <v/>
      </c>
      <c r="E6947" s="62" t="str">
        <f>IFERROR(INDEX('alimentação - Tabela 7.1'!$21:$21,
MATCH(TEXT('Tabela 7.1'!$A6947,"mmmm/aaaa"),'alimentação - Tabela 7.1'!$5:$5,0)+2), "")</f>
        <v/>
      </c>
      <c r="F6947" s="62" t="str">
        <f>IFERROR(INDEX('alimentação - Tabela 7.1'!$21:$21,
MATCH(TEXT('Tabela 7.1'!$A6947,"mmmm/aaaa"),'alimentação - Tabela 7.1'!$5:$5,0)+3), "")</f>
        <v/>
      </c>
      <c r="G6947" s="95" t="str">
        <f>IFERROR(INDEX('alimentação - Tabela 7.1'!$21:$21,
MATCH(TEXT('Tabela 7.1'!$A6947,"mmmm/aaaa"),'alimentação - Tabela 7.1'!$5:$5,0)+4), "")</f>
        <v/>
      </c>
    </row>
    <row r="6948" spans="1:7" x14ac:dyDescent="0.25">
      <c r="A6948" s="59" t="str">
        <f>IF(
   SUMPRODUCT(--('alimentação - Tabela 7.1'!$5:$5=TEXT(DATE(2020,INT((ROW(A6946)-1)/33)+1,1),"mmmm/aaaa"))) &gt; 0,
   TEXT(DATE(2020,INT((ROW(A6946)-1)/33)+1,1),"mmm/aa"),
   ""
)</f>
        <v/>
      </c>
      <c r="B6948" s="61" t="str">
        <f>IF(A6948&lt;&gt;"", 'alimentação - Tabela 7.1'!$B$22, "" )</f>
        <v/>
      </c>
      <c r="C6948" s="62" t="str">
        <f>IFERROR(INDEX('alimentação - Tabela 7.1'!$22:$22,
MATCH(TEXT('Tabela 7.1'!A6948,"mmmm/aaaa"),'alimentação - Tabela 7.1'!$5:$5,0)), "")</f>
        <v/>
      </c>
      <c r="D6948" s="62" t="str">
        <f>IFERROR(INDEX('alimentação - Tabela 7.1'!$22:$22,
MATCH(TEXT('Tabela 7.1'!$A6948,"mmmm/aaaa"),'alimentação - Tabela 7.1'!$5:$5,0)+1), "")</f>
        <v/>
      </c>
      <c r="E6948" s="62" t="str">
        <f>IFERROR(INDEX('alimentação - Tabela 7.1'!$22:$22,
MATCH(TEXT('Tabela 7.1'!$A6948,"mmmm/aaaa"),'alimentação - Tabela 7.1'!$5:$5,0)+2), "")</f>
        <v/>
      </c>
      <c r="F6948" s="62" t="str">
        <f>IFERROR(INDEX('alimentação - Tabela 7.1'!$22:$22,
MATCH(TEXT('Tabela 7.1'!$A6948,"mmmm/aaaa"),'alimentação - Tabela 7.1'!$5:$5,0)+3), "")</f>
        <v/>
      </c>
      <c r="G6948" s="95" t="str">
        <f>IFERROR(INDEX('alimentação - Tabela 7.1'!$22:$22,
MATCH(TEXT('Tabela 7.1'!$A6948,"mmmm/aaaa"),'alimentação - Tabela 7.1'!$5:$5,0)+4), "")</f>
        <v/>
      </c>
    </row>
    <row r="6949" spans="1:7" x14ac:dyDescent="0.25">
      <c r="A6949" s="59" t="str">
        <f>IF(
   SUMPRODUCT(--('alimentação - Tabela 7.1'!$5:$5=TEXT(DATE(2020,INT((ROW(A6947)-1)/33)+1,1),"mmmm/aaaa"))) &gt; 0,
   TEXT(DATE(2020,INT((ROW(A6947)-1)/33)+1,1),"mmm/aa"),
   ""
)</f>
        <v/>
      </c>
      <c r="B6949" s="61" t="str">
        <f>IF(A6949&lt;&gt;"", 'alimentação - Tabela 7.1'!$B$23, "" )</f>
        <v/>
      </c>
      <c r="C6949" s="62" t="str">
        <f>IFERROR(INDEX('alimentação - Tabela 7.1'!$23:$23,
MATCH(TEXT('Tabela 7.1'!A6949,"mmmm/aaaa"),'alimentação - Tabela 7.1'!$5:$5,0)), "")</f>
        <v/>
      </c>
      <c r="D6949" s="62" t="str">
        <f>IFERROR(INDEX('alimentação - Tabela 7.1'!$23:$23,
MATCH(TEXT('Tabela 7.1'!$A6949,"mmmm/aaaa"),'alimentação - Tabela 7.1'!$5:$5,0)+1), "")</f>
        <v/>
      </c>
      <c r="E6949" s="62" t="str">
        <f>IFERROR(INDEX('alimentação - Tabela 7.1'!$23:$23,
MATCH(TEXT('Tabela 7.1'!$A6949,"mmmm/aaaa"),'alimentação - Tabela 7.1'!$5:$5,0)+2), "")</f>
        <v/>
      </c>
      <c r="F6949" s="62" t="str">
        <f>IFERROR(INDEX('alimentação - Tabela 7.1'!$23:$23,
MATCH(TEXT('Tabela 7.1'!$A6949,"mmmm/aaaa"),'alimentação - Tabela 7.1'!$5:$5,0)+3), "")</f>
        <v/>
      </c>
      <c r="G6949" s="95" t="str">
        <f>IFERROR(INDEX('alimentação - Tabela 7.1'!$23:$23,
MATCH(TEXT('Tabela 7.1'!$A6949,"mmmm/aaaa"),'alimentação - Tabela 7.1'!$5:$5,0)+4), "")</f>
        <v/>
      </c>
    </row>
    <row r="6950" spans="1:7" x14ac:dyDescent="0.25">
      <c r="A6950" s="59" t="str">
        <f>IF(
   SUMPRODUCT(--('alimentação - Tabela 7.1'!$5:$5=TEXT(DATE(2020,INT((ROW(A6948)-1)/33)+1,1),"mmmm/aaaa"))) &gt; 0,
   TEXT(DATE(2020,INT((ROW(A6948)-1)/33)+1,1),"mmm/aa"),
   ""
)</f>
        <v/>
      </c>
      <c r="B6950" s="61" t="str">
        <f>IF(A6950&lt;&gt;"", 'alimentação - Tabela 7.1'!$B$24, "" )</f>
        <v/>
      </c>
      <c r="C6950" s="62" t="str">
        <f>IFERROR(INDEX('alimentação - Tabela 7.1'!$24:$24,
MATCH(TEXT('Tabela 7.1'!A6950,"mmmm/aaaa"),'alimentação - Tabela 7.1'!$5:$5,0)), "")</f>
        <v/>
      </c>
      <c r="D6950" s="62" t="str">
        <f>IFERROR(INDEX('alimentação - Tabela 7.1'!$24:$24,
MATCH(TEXT('Tabela 7.1'!$A6950,"mmmm/aaaa"),'alimentação - Tabela 7.1'!$5:$5,0)+1), "")</f>
        <v/>
      </c>
      <c r="E6950" s="62" t="str">
        <f>IFERROR(INDEX('alimentação - Tabela 7.1'!$24:$24,
MATCH(TEXT('Tabela 7.1'!$A6950,"mmmm/aaaa"),'alimentação - Tabela 7.1'!$5:$5,0)+2), "")</f>
        <v/>
      </c>
      <c r="F6950" s="62" t="str">
        <f>IFERROR(INDEX('alimentação - Tabela 7.1'!$24:$24,
MATCH(TEXT('Tabela 7.1'!$A6950,"mmmm/aaaa"),'alimentação - Tabela 7.1'!$5:$5,0)+3), "")</f>
        <v/>
      </c>
      <c r="G6950" s="95" t="str">
        <f>IFERROR(INDEX('alimentação - Tabela 7.1'!$24:$24,
MATCH(TEXT('Tabela 7.1'!$A6950,"mmmm/aaaa"),'alimentação - Tabela 7.1'!$5:$5,0)+4), "")</f>
        <v/>
      </c>
    </row>
    <row r="6951" spans="1:7" x14ac:dyDescent="0.25">
      <c r="A6951" s="59" t="str">
        <f>IF(
   SUMPRODUCT(--('alimentação - Tabela 7.1'!$5:$5=TEXT(DATE(2020,INT((ROW(A6949)-1)/33)+1,1),"mmmm/aaaa"))) &gt; 0,
   TEXT(DATE(2020,INT((ROW(A6949)-1)/33)+1,1),"mmm/aa"),
   ""
)</f>
        <v/>
      </c>
      <c r="B6951" s="61" t="str">
        <f>IF(A6951&lt;&gt;"", 'alimentação - Tabela 7.1'!$B$25, "" )</f>
        <v/>
      </c>
      <c r="C6951" s="62" t="str">
        <f>IFERROR(INDEX('alimentação - Tabela 7.1'!$25:$25,
MATCH(TEXT('Tabela 7.1'!A6951,"mmmm/aaaa"),'alimentação - Tabela 7.1'!$5:$5,0)), "")</f>
        <v/>
      </c>
      <c r="D6951" s="62" t="str">
        <f>IFERROR(INDEX('alimentação - Tabela 7.1'!$25:$25,
MATCH(TEXT('Tabela 7.1'!$A6951,"mmmm/aaaa"),'alimentação - Tabela 7.1'!$5:$5,0)+1), "")</f>
        <v/>
      </c>
      <c r="E6951" s="62" t="str">
        <f>IFERROR(INDEX('alimentação - Tabela 7.1'!$25:$25,
MATCH(TEXT('Tabela 7.1'!$A6951,"mmmm/aaaa"),'alimentação - Tabela 7.1'!$5:$5,0)+2), "")</f>
        <v/>
      </c>
      <c r="F6951" s="62" t="str">
        <f>IFERROR(INDEX('alimentação - Tabela 7.1'!$25:$25,
MATCH(TEXT('Tabela 7.1'!$A6951,"mmmm/aaaa"),'alimentação - Tabela 7.1'!$5:$5,0)+3), "")</f>
        <v/>
      </c>
      <c r="G6951" s="95" t="str">
        <f>IFERROR(INDEX('alimentação - Tabela 7.1'!$25:$25,
MATCH(TEXT('Tabela 7.1'!$A6951,"mmmm/aaaa"),'alimentação - Tabela 7.1'!$5:$5,0)+4), "")</f>
        <v/>
      </c>
    </row>
    <row r="6952" spans="1:7" x14ac:dyDescent="0.25">
      <c r="A6952" s="59" t="str">
        <f>IF(
   SUMPRODUCT(--('alimentação - Tabela 7.1'!$5:$5=TEXT(DATE(2020,INT((ROW(A6950)-1)/33)+1,1),"mmmm/aaaa"))) &gt; 0,
   TEXT(DATE(2020,INT((ROW(A6950)-1)/33)+1,1),"mmm/aa"),
   ""
)</f>
        <v/>
      </c>
      <c r="B6952" s="61" t="str">
        <f>IF(A6952&lt;&gt;"", 'alimentação - Tabela 7.1'!$B$26, "" )</f>
        <v/>
      </c>
      <c r="C6952" s="62" t="str">
        <f>IFERROR(INDEX('alimentação - Tabela 7.1'!$26:$26,
MATCH(TEXT('Tabela 7.1'!A6952,"mmmm/aaaa"),'alimentação - Tabela 7.1'!$5:$5,0)), "")</f>
        <v/>
      </c>
      <c r="D6952" s="62" t="str">
        <f>IFERROR(INDEX('alimentação - Tabela 7.1'!$26:$26,
MATCH(TEXT('Tabela 7.1'!$A6952,"mmmm/aaaa"),'alimentação - Tabela 7.1'!$5:$5,0)+1), "")</f>
        <v/>
      </c>
      <c r="E6952" s="62" t="str">
        <f>IFERROR(INDEX('alimentação - Tabela 7.1'!$26:$26,
MATCH(TEXT('Tabela 7.1'!$A6952,"mmmm/aaaa"),'alimentação - Tabela 7.1'!$5:$5,0)+2), "")</f>
        <v/>
      </c>
      <c r="F6952" s="62" t="str">
        <f>IFERROR(INDEX('alimentação - Tabela 7.1'!$26:$26,
MATCH(TEXT('Tabela 7.1'!$A6952,"mmmm/aaaa"),'alimentação - Tabela 7.1'!$5:$5,0)+3), "")</f>
        <v/>
      </c>
      <c r="G6952" s="95" t="str">
        <f>IFERROR(INDEX('alimentação - Tabela 7.1'!$26:$26,
MATCH(TEXT('Tabela 7.1'!$A6952,"mmmm/aaaa"),'alimentação - Tabela 7.1'!$5:$5,0)+4), "")</f>
        <v/>
      </c>
    </row>
    <row r="6953" spans="1:7" x14ac:dyDescent="0.25">
      <c r="A6953" s="59" t="str">
        <f>IF(
   SUMPRODUCT(--('alimentação - Tabela 7.1'!$5:$5=TEXT(DATE(2020,INT((ROW(A6951)-1)/33)+1,1),"mmmm/aaaa"))) &gt; 0,
   TEXT(DATE(2020,INT((ROW(A6951)-1)/33)+1,1),"mmm/aa"),
   ""
)</f>
        <v/>
      </c>
      <c r="B6953" s="61" t="str">
        <f>IF(A6953&lt;&gt;"", 'alimentação - Tabela 7.1'!$B$27, "" )</f>
        <v/>
      </c>
      <c r="C6953" s="62" t="str">
        <f>IFERROR(INDEX('alimentação - Tabela 7.1'!$27:$27,
MATCH(TEXT('Tabela 7.1'!A6953,"mmmm/aaaa"),'alimentação - Tabela 7.1'!$5:$5,0)), "")</f>
        <v/>
      </c>
      <c r="D6953" s="62" t="str">
        <f>IFERROR(INDEX('alimentação - Tabela 7.1'!$27:$27,
MATCH(TEXT('Tabela 7.1'!$A6953,"mmmm/aaaa"),'alimentação - Tabela 7.1'!$5:$5,0)+1), "")</f>
        <v/>
      </c>
      <c r="E6953" s="62" t="str">
        <f>IFERROR(INDEX('alimentação - Tabela 7.1'!$27:$27,
MATCH(TEXT('Tabela 7.1'!$A6953,"mmmm/aaaa"),'alimentação - Tabela 7.1'!$5:$5,0)+2), "")</f>
        <v/>
      </c>
      <c r="F6953" s="62" t="str">
        <f>IFERROR(INDEX('alimentação - Tabela 7.1'!$27:$27,
MATCH(TEXT('Tabela 7.1'!$A6953,"mmmm/aaaa"),'alimentação - Tabela 7.1'!$5:$5,0)+3), "")</f>
        <v/>
      </c>
      <c r="G6953" s="95" t="str">
        <f>IFERROR(INDEX('alimentação - Tabela 7.1'!$27:$27,
MATCH(TEXT('Tabela 7.1'!$A6953,"mmmm/aaaa"),'alimentação - Tabela 7.1'!$5:$5,0)+4), "")</f>
        <v/>
      </c>
    </row>
    <row r="6954" spans="1:7" x14ac:dyDescent="0.25">
      <c r="A6954" s="59" t="str">
        <f>IF(
   SUMPRODUCT(--('alimentação - Tabela 7.1'!$5:$5=TEXT(DATE(2020,INT((ROW(A6952)-1)/33)+1,1),"mmmm/aaaa"))) &gt; 0,
   TEXT(DATE(2020,INT((ROW(A6952)-1)/33)+1,1),"mmm/aa"),
   ""
)</f>
        <v/>
      </c>
      <c r="B6954" s="61" t="str">
        <f>IF(A6954&lt;&gt;"", 'alimentação - Tabela 7.1'!$B$28, "" )</f>
        <v/>
      </c>
      <c r="C6954" s="62" t="str">
        <f>IFERROR(INDEX('alimentação - Tabela 7.1'!$28:$28,
MATCH(TEXT('Tabela 7.1'!A6954,"mmmm/aaaa"),'alimentação - Tabela 7.1'!$5:$5,0)), "")</f>
        <v/>
      </c>
      <c r="D6954" s="62" t="str">
        <f>IFERROR(INDEX('alimentação - Tabela 7.1'!$28:$28,
MATCH(TEXT('Tabela 7.1'!$A6954,"mmmm/aaaa"),'alimentação - Tabela 7.1'!$5:$5,0)+1), "")</f>
        <v/>
      </c>
      <c r="E6954" s="62" t="str">
        <f>IFERROR(INDEX('alimentação - Tabela 7.1'!$28:$28,
MATCH(TEXT('Tabela 7.1'!$A6954,"mmmm/aaaa"),'alimentação - Tabela 7.1'!$5:$5,0)+2), "")</f>
        <v/>
      </c>
      <c r="F6954" s="62" t="str">
        <f>IFERROR(INDEX('alimentação - Tabela 7.1'!$28:$28,
MATCH(TEXT('Tabela 7.1'!$A6954,"mmmm/aaaa"),'alimentação - Tabela 7.1'!$5:$5,0)+3), "")</f>
        <v/>
      </c>
      <c r="G6954" s="95" t="str">
        <f>IFERROR(INDEX('alimentação - Tabela 7.1'!$28:$28,
MATCH(TEXT('Tabela 7.1'!$A6954,"mmmm/aaaa"),'alimentação - Tabela 7.1'!$5:$5,0)+4), "")</f>
        <v/>
      </c>
    </row>
    <row r="6955" spans="1:7" x14ac:dyDescent="0.25">
      <c r="A6955" s="59" t="str">
        <f>IF(
   SUMPRODUCT(--('alimentação - Tabela 7.1'!$5:$5=TEXT(DATE(2020,INT((ROW(A6953)-1)/33)+1,1),"mmmm/aaaa"))) &gt; 0,
   TEXT(DATE(2020,INT((ROW(A6953)-1)/33)+1,1),"mmm/aa"),
   ""
)</f>
        <v/>
      </c>
      <c r="B6955" s="61" t="str">
        <f>IF(A6955&lt;&gt;"", 'alimentação - Tabela 7.1'!$B$29, "" )</f>
        <v/>
      </c>
      <c r="C6955" s="62" t="str">
        <f>IFERROR(INDEX('alimentação - Tabela 7.1'!$29:$29,
MATCH(TEXT('Tabela 7.1'!A6955,"mmmm/aaaa"),'alimentação - Tabela 7.1'!$5:$5,0)), "")</f>
        <v/>
      </c>
      <c r="D6955" s="62" t="str">
        <f>IFERROR(INDEX('alimentação - Tabela 7.1'!$29:$29,
MATCH(TEXT('Tabela 7.1'!$A6955,"mmmm/aaaa"),'alimentação - Tabela 7.1'!$5:$5,0)+1), "")</f>
        <v/>
      </c>
      <c r="E6955" s="62" t="str">
        <f>IFERROR(INDEX('alimentação - Tabela 7.1'!$29:$29,
MATCH(TEXT('Tabela 7.1'!$A6955,"mmmm/aaaa"),'alimentação - Tabela 7.1'!$5:$5,0)+2), "")</f>
        <v/>
      </c>
      <c r="F6955" s="62" t="str">
        <f>IFERROR(INDEX('alimentação - Tabela 7.1'!$29:$29,
MATCH(TEXT('Tabela 7.1'!$A6955,"mmmm/aaaa"),'alimentação - Tabela 7.1'!$5:$5,0)+3), "")</f>
        <v/>
      </c>
      <c r="G6955" s="95" t="str">
        <f>IFERROR(INDEX('alimentação - Tabela 7.1'!$29:$29,
MATCH(TEXT('Tabela 7.1'!$A6955,"mmmm/aaaa"),'alimentação - Tabela 7.1'!$5:$5,0)+4), "")</f>
        <v/>
      </c>
    </row>
    <row r="6956" spans="1:7" x14ac:dyDescent="0.25">
      <c r="A6956" s="59" t="str">
        <f>IF(
   SUMPRODUCT(--('alimentação - Tabela 7.1'!$5:$5=TEXT(DATE(2020,INT((ROW(A6954)-1)/33)+1,1),"mmmm/aaaa"))) &gt; 0,
   TEXT(DATE(2020,INT((ROW(A6954)-1)/33)+1,1),"mmm/aa"),
   ""
)</f>
        <v/>
      </c>
      <c r="B6956" s="61" t="str">
        <f>IF(A6956&lt;&gt;"", 'alimentação - Tabela 7.1'!$B$30, "" )</f>
        <v/>
      </c>
      <c r="C6956" s="62" t="str">
        <f>IFERROR(INDEX('alimentação - Tabela 7.1'!$30:$30,
MATCH(TEXT('Tabela 7.1'!A6956,"mmmm/aaaa"),'alimentação - Tabela 7.1'!$5:$5,0)), "")</f>
        <v/>
      </c>
      <c r="D6956" s="62" t="str">
        <f>IFERROR(INDEX('alimentação - Tabela 7.1'!$30:$30,
MATCH(TEXT('Tabela 7.1'!$A6956,"mmmm/aaaa"),'alimentação - Tabela 7.1'!$5:$5,0)+1), "")</f>
        <v/>
      </c>
      <c r="E6956" s="62" t="str">
        <f>IFERROR(INDEX('alimentação - Tabela 7.1'!$30:$30,
MATCH(TEXT('Tabela 7.1'!$A6956,"mmmm/aaaa"),'alimentação - Tabela 7.1'!$5:$5,0)+2), "")</f>
        <v/>
      </c>
      <c r="F6956" s="62" t="str">
        <f>IFERROR(INDEX('alimentação - Tabela 7.1'!$30:$30,
MATCH(TEXT('Tabela 7.1'!$A6956,"mmmm/aaaa"),'alimentação - Tabela 7.1'!$5:$5,0)+3), "")</f>
        <v/>
      </c>
      <c r="G6956" s="95" t="str">
        <f>IFERROR(INDEX('alimentação - Tabela 7.1'!$30:$30,
MATCH(TEXT('Tabela 7.1'!$A6956,"mmmm/aaaa"),'alimentação - Tabela 7.1'!$5:$5,0)+4), "")</f>
        <v/>
      </c>
    </row>
    <row r="6957" spans="1:7" x14ac:dyDescent="0.25">
      <c r="A6957" s="59" t="str">
        <f>IF(
   SUMPRODUCT(--('alimentação - Tabela 7.1'!$5:$5=TEXT(DATE(2020,INT((ROW(A6955)-1)/33)+1,1),"mmmm/aaaa"))) &gt; 0,
   TEXT(DATE(2020,INT((ROW(A6955)-1)/33)+1,1),"mmm/aa"),
   ""
)</f>
        <v/>
      </c>
      <c r="B6957" s="61" t="str">
        <f>IF(A6957&lt;&gt;"", 'alimentação - Tabela 7.1'!$B$31, "" )</f>
        <v/>
      </c>
      <c r="C6957" s="62" t="str">
        <f>IFERROR(INDEX('alimentação - Tabela 7.1'!$31:$31,
MATCH(TEXT('Tabela 7.1'!A6957,"mmmm/aaaa"),'alimentação - Tabela 7.1'!$5:$5,0)), "")</f>
        <v/>
      </c>
      <c r="D6957" s="62" t="str">
        <f>IFERROR(INDEX('alimentação - Tabela 7.1'!$31:$31,
MATCH(TEXT('Tabela 7.1'!$A6957,"mmmm/aaaa"),'alimentação - Tabela 7.1'!$5:$5,0)+1), "")</f>
        <v/>
      </c>
      <c r="E6957" s="62" t="str">
        <f>IFERROR(INDEX('alimentação - Tabela 7.1'!$31:$31,
MATCH(TEXT('Tabela 7.1'!$A6957,"mmmm/aaaa"),'alimentação - Tabela 7.1'!$5:$5,0)+2), "")</f>
        <v/>
      </c>
      <c r="F6957" s="62" t="str">
        <f>IFERROR(INDEX('alimentação - Tabela 7.1'!$31:$31,
MATCH(TEXT('Tabela 7.1'!$A6957,"mmmm/aaaa"),'alimentação - Tabela 7.1'!$5:$5,0)+3), "")</f>
        <v/>
      </c>
      <c r="G6957" s="95" t="str">
        <f>IFERROR(INDEX('alimentação - Tabela 7.1'!$31:$31,
MATCH(TEXT('Tabela 7.1'!$A6957,"mmmm/aaaa"),'alimentação - Tabela 7.1'!$5:$5,0)+4), "")</f>
        <v/>
      </c>
    </row>
    <row r="6958" spans="1:7" x14ac:dyDescent="0.25">
      <c r="A6958" s="59" t="str">
        <f>IF(
   SUMPRODUCT(--('alimentação - Tabela 7.1'!$5:$5=TEXT(DATE(2020,INT((ROW(A6956)-1)/33)+1,1),"mmmm/aaaa"))) &gt; 0,
   TEXT(DATE(2020,INT((ROW(A6956)-1)/33)+1,1),"mmm/aa"),
   ""
)</f>
        <v/>
      </c>
      <c r="B6958" s="61" t="str">
        <f>IF(A6958&lt;&gt;"", 'alimentação - Tabela 7.1'!$B$32, "" )</f>
        <v/>
      </c>
      <c r="C6958" s="62" t="str">
        <f>IFERROR(INDEX('alimentação - Tabela 7.1'!$32:$32,
MATCH(TEXT('Tabela 7.1'!A6958,"mmmm/aaaa"),'alimentação - Tabela 7.1'!$5:$5,0)), "")</f>
        <v/>
      </c>
      <c r="D6958" s="62" t="str">
        <f>IFERROR(INDEX('alimentação - Tabela 7.1'!$32:$32,
MATCH(TEXT('Tabela 7.1'!$A6958,"mmmm/aaaa"),'alimentação - Tabela 7.1'!$5:$5,0)+1), "")</f>
        <v/>
      </c>
      <c r="E6958" s="62" t="str">
        <f>IFERROR(INDEX('alimentação - Tabela 7.1'!$32:$32,
MATCH(TEXT('Tabela 7.1'!$A6958,"mmmm/aaaa"),'alimentação - Tabela 7.1'!$5:$5,0)+2), "")</f>
        <v/>
      </c>
      <c r="F6958" s="62" t="str">
        <f>IFERROR(INDEX('alimentação - Tabela 7.1'!$32:$32,
MATCH(TEXT('Tabela 7.1'!$A6958,"mmmm/aaaa"),'alimentação - Tabela 7.1'!$5:$5,0)+3), "")</f>
        <v/>
      </c>
      <c r="G6958" s="95" t="str">
        <f>IFERROR(INDEX('alimentação - Tabela 7.1'!$32:$32,
MATCH(TEXT('Tabela 7.1'!$A6958,"mmmm/aaaa"),'alimentação - Tabela 7.1'!$5:$5,0)+4), "")</f>
        <v/>
      </c>
    </row>
    <row r="6959" spans="1:7" x14ac:dyDescent="0.25">
      <c r="A6959" s="59" t="str">
        <f>IF(
   SUMPRODUCT(--('alimentação - Tabela 7.1'!$5:$5=TEXT(DATE(2020,INT((ROW(A6957)-1)/33)+1,1),"mmmm/aaaa"))) &gt; 0,
   TEXT(DATE(2020,INT((ROW(A6957)-1)/33)+1,1),"mmm/aa"),
   ""
)</f>
        <v/>
      </c>
      <c r="B6959" s="61" t="str">
        <f>IF(A6959&lt;&gt;"", 'alimentação - Tabela 7.1'!$B$33, "" )</f>
        <v/>
      </c>
      <c r="C6959" s="62" t="str">
        <f>IFERROR(INDEX('alimentação - Tabela 7.1'!$33:$33,
MATCH(TEXT('Tabela 7.1'!A6959,"mmmm/aaaa"),'alimentação - Tabela 7.1'!$5:$5,0)), "")</f>
        <v/>
      </c>
      <c r="D6959" s="62" t="str">
        <f>IFERROR(INDEX('alimentação - Tabela 7.1'!$33:$33,
MATCH(TEXT('Tabela 7.1'!$A6959,"mmmm/aaaa"),'alimentação - Tabela 7.1'!$5:$5,0)+1), "")</f>
        <v/>
      </c>
      <c r="E6959" s="62" t="str">
        <f>IFERROR(INDEX('alimentação - Tabela 7.1'!$33:$33,
MATCH(TEXT('Tabela 7.1'!$A6959,"mmmm/aaaa"),'alimentação - Tabela 7.1'!$5:$5,0)+2), "")</f>
        <v/>
      </c>
      <c r="F6959" s="62" t="str">
        <f>IFERROR(INDEX('alimentação - Tabela 7.1'!$33:$33,
MATCH(TEXT('Tabela 7.1'!$A6959,"mmmm/aaaa"),'alimentação - Tabela 7.1'!$5:$5,0)+3), "")</f>
        <v/>
      </c>
      <c r="G6959" s="95" t="str">
        <f>IFERROR(INDEX('alimentação - Tabela 7.1'!$33:$33,
MATCH(TEXT('Tabela 7.1'!$A6959,"mmmm/aaaa"),'alimentação - Tabela 7.1'!$5:$5,0)+4), "")</f>
        <v/>
      </c>
    </row>
    <row r="6960" spans="1:7" x14ac:dyDescent="0.25">
      <c r="A6960" s="59" t="str">
        <f>IF(
   SUMPRODUCT(--('alimentação - Tabela 7.1'!$5:$5=TEXT(DATE(2020,INT((ROW(A6958)-1)/33)+1,1),"mmmm/aaaa"))) &gt; 0,
   TEXT(DATE(2020,INT((ROW(A6958)-1)/33)+1,1),"mmm/aa"),
   ""
)</f>
        <v/>
      </c>
      <c r="B6960" s="61" t="str">
        <f>IF(A6960&lt;&gt;"", 'alimentação - Tabela 7.1'!$B$34, "" )</f>
        <v/>
      </c>
      <c r="C6960" s="62" t="str">
        <f>IFERROR(INDEX('alimentação - Tabela 7.1'!$34:$34,
MATCH(TEXT('Tabela 7.1'!A6960,"mmmm/aaaa"),'alimentação - Tabela 7.1'!$5:$5,0)), "")</f>
        <v/>
      </c>
      <c r="D6960" s="62" t="str">
        <f>IFERROR(INDEX('alimentação - Tabela 7.1'!$34:$34,
MATCH(TEXT('Tabela 7.1'!$A6960,"mmmm/aaaa"),'alimentação - Tabela 7.1'!$5:$5,0)+1), "")</f>
        <v/>
      </c>
      <c r="E6960" s="62" t="str">
        <f>IFERROR(INDEX('alimentação - Tabela 7.1'!$34:$34,
MATCH(TEXT('Tabela 7.1'!$A6960,"mmmm/aaaa"),'alimentação - Tabela 7.1'!$5:$5,0)+2), "")</f>
        <v/>
      </c>
      <c r="F6960" s="62" t="str">
        <f>IFERROR(INDEX('alimentação - Tabela 7.1'!$34:$34,
MATCH(TEXT('Tabela 7.1'!$A6960,"mmmm/aaaa"),'alimentação - Tabela 7.1'!$5:$5,0)+3), "")</f>
        <v/>
      </c>
      <c r="G6960" s="95" t="str">
        <f>IFERROR(INDEX('alimentação - Tabela 7.1'!$34:$34,
MATCH(TEXT('Tabela 7.1'!$A6960,"mmmm/aaaa"),'alimentação - Tabela 7.1'!$5:$5,0)+4), "")</f>
        <v/>
      </c>
    </row>
    <row r="6961" spans="1:7" x14ac:dyDescent="0.25">
      <c r="A6961" s="59" t="str">
        <f>IF(
   SUMPRODUCT(--('alimentação - Tabela 7.1'!$5:$5=TEXT(DATE(2020,INT((ROW(A6959)-1)/33)+1,1),"mmmm/aaaa"))) &gt; 0,
   TEXT(DATE(2020,INT((ROW(A6959)-1)/33)+1,1),"mmm/aa"),
   ""
)</f>
        <v/>
      </c>
      <c r="B6961" s="61" t="str">
        <f>IF(A6961&lt;&gt;"", 'alimentação - Tabela 7.1'!$B$35, "" )</f>
        <v/>
      </c>
      <c r="C6961" s="62" t="str">
        <f>IFERROR(INDEX('alimentação - Tabela 7.1'!$35:$35,
MATCH(TEXT('Tabela 7.1'!A6961,"mmmm/aaaa"),'alimentação - Tabela 7.1'!$5:$5,0)), "")</f>
        <v/>
      </c>
      <c r="D6961" s="62" t="str">
        <f>IFERROR(INDEX('alimentação - Tabela 7.1'!$35:$35,
MATCH(TEXT('Tabela 7.1'!$A6961,"mmmm/aaaa"),'alimentação - Tabela 7.1'!$5:$5,0)+1), "")</f>
        <v/>
      </c>
      <c r="E6961" s="62" t="str">
        <f>IFERROR(INDEX('alimentação - Tabela 7.1'!$35:$35,
MATCH(TEXT('Tabela 7.1'!$A6961,"mmmm/aaaa"),'alimentação - Tabela 7.1'!$5:$5,0)+2), "")</f>
        <v/>
      </c>
      <c r="F6961" s="62" t="str">
        <f>IFERROR(INDEX('alimentação - Tabela 7.1'!$35:$35,
MATCH(TEXT('Tabela 7.1'!$A6961,"mmmm/aaaa"),'alimentação - Tabela 7.1'!$5:$5,0)+3), "")</f>
        <v/>
      </c>
      <c r="G6961" s="95" t="str">
        <f>IFERROR(INDEX('alimentação - Tabela 7.1'!$35:$35,
MATCH(TEXT('Tabela 7.1'!$A6961,"mmmm/aaaa"),'alimentação - Tabela 7.1'!$5:$5,0)+4), "")</f>
        <v/>
      </c>
    </row>
    <row r="6962" spans="1:7" x14ac:dyDescent="0.25">
      <c r="A6962" s="59" t="str">
        <f>IF(
   SUMPRODUCT(--('alimentação - Tabela 7.1'!$5:$5=TEXT(DATE(2020,INT((ROW(A6960)-1)/33)+1,1),"mmmm/aaaa"))) &gt; 0,
   TEXT(DATE(2020,INT((ROW(A6960)-1)/33)+1,1),"mmm/aa"),
   ""
)</f>
        <v/>
      </c>
      <c r="B6962" s="61" t="str">
        <f>IF(A6962&lt;&gt;"", 'alimentação - Tabela 7.1'!$B$36, "" )</f>
        <v/>
      </c>
      <c r="C6962" s="62" t="str">
        <f>IFERROR(INDEX('alimentação - Tabela 7.1'!$36:$36,
MATCH(TEXT('Tabela 7.1'!A6962,"mmmm/aaaa"),'alimentação - Tabela 7.1'!$5:$5,0)), "")</f>
        <v/>
      </c>
      <c r="D6962" s="62" t="str">
        <f>IFERROR(INDEX('alimentação - Tabela 7.1'!$36:$36,
MATCH(TEXT('Tabela 7.1'!$A6962,"mmmm/aaaa"),'alimentação - Tabela 7.1'!$5:$5,0)+1), "")</f>
        <v/>
      </c>
      <c r="E6962" s="62" t="str">
        <f>IFERROR(INDEX('alimentação - Tabela 7.1'!$36:$36,
MATCH(TEXT('Tabela 7.1'!$A6962,"mmmm/aaaa"),'alimentação - Tabela 7.1'!$5:$5,0)+2), "")</f>
        <v/>
      </c>
      <c r="F6962" s="62" t="str">
        <f>IFERROR(INDEX('alimentação - Tabela 7.1'!$36:$36,
MATCH(TEXT('Tabela 7.1'!$A6962,"mmmm/aaaa"),'alimentação - Tabela 7.1'!$5:$5,0)+3), "")</f>
        <v/>
      </c>
      <c r="G6962" s="95" t="str">
        <f>IFERROR(INDEX('alimentação - Tabela 7.1'!$36:$36,
MATCH(TEXT('Tabela 7.1'!$A6962,"mmmm/aaaa"),'alimentação - Tabela 7.1'!$5:$5,0)+4), "")</f>
        <v/>
      </c>
    </row>
    <row r="6963" spans="1:7" x14ac:dyDescent="0.25">
      <c r="A6963" s="59" t="str">
        <f>IF(
   SUMPRODUCT(--('alimentação - Tabela 7.1'!$5:$5=TEXT(DATE(2020,INT((ROW(A6961)-1)/33)+1,1),"mmmm/aaaa"))) &gt; 0,
   TEXT(DATE(2020,INT((ROW(A6961)-1)/33)+1,1),"mmm/aa"),
   ""
)</f>
        <v/>
      </c>
      <c r="B6963" s="61" t="str">
        <f>IF(A6963&lt;&gt;"", 'alimentação - Tabela 7.1'!$B$37, "" )</f>
        <v/>
      </c>
      <c r="C6963" s="62" t="str">
        <f>IFERROR(INDEX('alimentação - Tabela 7.1'!$37:$37,
MATCH(TEXT('Tabela 7.1'!A6963,"mmmm/aaaa"),'alimentação - Tabela 7.1'!$5:$5,0)), "")</f>
        <v/>
      </c>
      <c r="D6963" s="62" t="str">
        <f>IFERROR(INDEX('alimentação - Tabela 7.1'!$37:$37,
MATCH(TEXT('Tabela 7.1'!$A6963,"mmmm/aaaa"),'alimentação - Tabela 7.1'!$5:$5,0)+1), "")</f>
        <v/>
      </c>
      <c r="E6963" s="62" t="str">
        <f>IFERROR(INDEX('alimentação - Tabela 7.1'!$37:$37,
MATCH(TEXT('Tabela 7.1'!$A6963,"mmmm/aaaa"),'alimentação - Tabela 7.1'!$5:$5,0)+2), "")</f>
        <v/>
      </c>
      <c r="F6963" s="62" t="str">
        <f>IFERROR(INDEX('alimentação - Tabela 7.1'!$37:$37,
MATCH(TEXT('Tabela 7.1'!$A6963,"mmmm/aaaa"),'alimentação - Tabela 7.1'!$5:$5,0)+3), "")</f>
        <v/>
      </c>
      <c r="G6963" s="95" t="str">
        <f>IFERROR(INDEX('alimentação - Tabela 7.1'!$37:$37,
MATCH(TEXT('Tabela 7.1'!$A6963,"mmmm/aaaa"),'alimentação - Tabela 7.1'!$5:$5,0)+4), "")</f>
        <v/>
      </c>
    </row>
    <row r="6964" spans="1:7" x14ac:dyDescent="0.25">
      <c r="A6964" s="59" t="str">
        <f>IF(
   SUMPRODUCT(--('alimentação - Tabela 7.1'!$5:$5=TEXT(DATE(2020,INT((ROW(A6962)-1)/33)+1,1),"mmmm/aaaa"))) &gt; 0,
   TEXT(DATE(2020,INT((ROW(A6962)-1)/33)+1,1),"mmm/aa"),
   ""
)</f>
        <v/>
      </c>
      <c r="B6964" s="61" t="str">
        <f>IF(A6964&lt;&gt;"", 'alimentação - Tabela 7.1'!$B$38, "" )</f>
        <v/>
      </c>
      <c r="C6964" s="62" t="str">
        <f>IFERROR(INDEX('alimentação - Tabela 7.1'!$38:$38,
MATCH(TEXT('Tabela 7.1'!A6964,"mmmm/aaaa"),'alimentação - Tabela 7.1'!$5:$5,0)), "")</f>
        <v/>
      </c>
      <c r="D6964" s="62" t="str">
        <f>IFERROR(INDEX('alimentação - Tabela 7.1'!$38:$38,
MATCH(TEXT('Tabela 7.1'!$A6964,"mmmm/aaaa"),'alimentação - Tabela 7.1'!$5:$5,0)+1), "")</f>
        <v/>
      </c>
      <c r="E6964" s="62" t="str">
        <f>IFERROR(INDEX('alimentação - Tabela 7.1'!$38:$38,
MATCH(TEXT('Tabela 7.1'!$A6964,"mmmm/aaaa"),'alimentação - Tabela 7.1'!$5:$5,0)+2), "")</f>
        <v/>
      </c>
      <c r="F6964" s="62" t="str">
        <f>IFERROR(INDEX('alimentação - Tabela 7.1'!$38:$38,
MATCH(TEXT('Tabela 7.1'!$A6964,"mmmm/aaaa"),'alimentação - Tabela 7.1'!$5:$5,0)+3), "")</f>
        <v/>
      </c>
      <c r="G6964" s="95" t="str">
        <f>IFERROR(INDEX('alimentação - Tabela 7.1'!$38:$38,
MATCH(TEXT('Tabela 7.1'!$A6964,"mmmm/aaaa"),'alimentação - Tabela 7.1'!$5:$5,0)+4), "")</f>
        <v/>
      </c>
    </row>
    <row r="6965" spans="1:7" x14ac:dyDescent="0.25">
      <c r="A6965" s="59" t="str">
        <f>IF(
   SUMPRODUCT(--('alimentação - Tabela 7.1'!$5:$5=TEXT(DATE(2020,INT((ROW(A6963)-1)/33)+1,1),"mmmm/aaaa"))) &gt; 0,
   TEXT(DATE(2020,INT((ROW(A6963)-1)/33)+1,1),"mmm/aa"),
   ""
)</f>
        <v/>
      </c>
      <c r="B6965" s="61" t="str">
        <f>IF(A6965&lt;&gt;"", 'alimentação - Tabela 7.1'!$B$39, "" )</f>
        <v/>
      </c>
      <c r="C6965" s="62" t="str">
        <f>IFERROR(INDEX('alimentação - Tabela 7.1'!$39:$39,
MATCH(TEXT('Tabela 7.1'!A6965,"mmmm/aaaa"),'alimentação - Tabela 7.1'!$5:$5,0)), "")</f>
        <v/>
      </c>
      <c r="D6965" s="62" t="str">
        <f>IFERROR(INDEX('alimentação - Tabela 7.1'!$39:$39,
MATCH(TEXT('Tabela 7.1'!$A6965,"mmmm/aaaa"),'alimentação - Tabela 7.1'!$5:$5,0)+1), "")</f>
        <v/>
      </c>
      <c r="E6965" s="62" t="str">
        <f>IFERROR(INDEX('alimentação - Tabela 7.1'!$39:$39,
MATCH(TEXT('Tabela 7.1'!$A6965,"mmmm/aaaa"),'alimentação - Tabela 7.1'!$5:$5,0)+2), "")</f>
        <v/>
      </c>
      <c r="F6965" s="62" t="str">
        <f>IFERROR(INDEX('alimentação - Tabela 7.1'!$39:$39,
MATCH(TEXT('Tabela 7.1'!$A6965,"mmmm/aaaa"),'alimentação - Tabela 7.1'!$5:$5,0)+3), "")</f>
        <v/>
      </c>
      <c r="G6965" s="95" t="str">
        <f>IFERROR(INDEX('alimentação - Tabela 7.1'!$39:$39,
MATCH(TEXT('Tabela 7.1'!$A6965,"mmmm/aaaa"),'alimentação - Tabela 7.1'!$5:$5,0)+4), "")</f>
        <v/>
      </c>
    </row>
    <row r="6966" spans="1:7" x14ac:dyDescent="0.25">
      <c r="A6966" s="59" t="str">
        <f>IF(
   SUMPRODUCT(--('alimentação - Tabela 7.1'!$5:$5=TEXT(DATE(2020,INT((ROW(A6964)-1)/33)+1,1),"mmmm/aaaa"))) &gt; 0,
   TEXT(DATE(2020,INT((ROW(A6964)-1)/33)+1,1),"mmm/aa"),
   ""
)</f>
        <v/>
      </c>
      <c r="B6966" s="61" t="str">
        <f>IF(A6966&lt;&gt;"", 'alimentação - Tabela 7.1'!$B$7, "" )</f>
        <v/>
      </c>
      <c r="C6966" s="62" t="str">
        <f>IFERROR(INDEX('alimentação - Tabela 7.1'!$7:$7,
MATCH(TEXT('Tabela 7.1'!A6966,"mmmm/aaaa"),'alimentação - Tabela 7.1'!$5:$5,0)), "")</f>
        <v/>
      </c>
      <c r="D6966" s="62" t="str">
        <f>IFERROR(INDEX('alimentação - Tabela 7.1'!$7:$7,
MATCH(TEXT('Tabela 7.1'!$A6966,"mmmm/aaaa"),'alimentação - Tabela 7.1'!$5:$5,0)+1), "")</f>
        <v/>
      </c>
      <c r="E6966" s="62" t="str">
        <f>IFERROR(INDEX('alimentação - Tabela 7.1'!$7:$7,
MATCH(TEXT('Tabela 7.1'!$A6966,"mmmm/aaaa"),'alimentação - Tabela 7.1'!$5:$5,0)+2), "")</f>
        <v/>
      </c>
      <c r="F6966" s="62" t="str">
        <f>IFERROR(INDEX('alimentação - Tabela 7.1'!$7:$7,
MATCH(TEXT('Tabela 7.1'!$A6966,"mmmm/aaaa"),'alimentação - Tabela 7.1'!$5:$5,0)+3), "")</f>
        <v/>
      </c>
      <c r="G6966" s="95" t="str">
        <f>IFERROR(INDEX('alimentação - Tabela 7.1'!$7:$7,
MATCH(TEXT('Tabela 7.1'!$A6966,"mmmm/aaaa"),'alimentação - Tabela 7.1'!$5:$5,0)+4), "")</f>
        <v/>
      </c>
    </row>
    <row r="6967" spans="1:7" x14ac:dyDescent="0.25">
      <c r="A6967" s="59" t="str">
        <f>IF(
   SUMPRODUCT(--('alimentação - Tabela 7.1'!$5:$5=TEXT(DATE(2020,INT((ROW(A6965)-1)/33)+1,1),"mmmm/aaaa"))) &gt; 0,
   TEXT(DATE(2020,INT((ROW(A6965)-1)/33)+1,1),"mmm/aa"),
   ""
)</f>
        <v/>
      </c>
      <c r="B6967" s="61" t="str">
        <f>IF(A6967&lt;&gt;"", 'alimentação - Tabela 7.1'!$B$8, "" )</f>
        <v/>
      </c>
      <c r="C6967" s="62" t="str">
        <f>IFERROR(INDEX('alimentação - Tabela 7.1'!$8:$8,
MATCH(TEXT('Tabela 7.1'!A6967,"mmmm/aaaa"),'alimentação - Tabela 7.1'!$5:$5,0)), "")</f>
        <v/>
      </c>
      <c r="D6967" s="62" t="str">
        <f>IFERROR(INDEX('alimentação - Tabela 7.1'!$8:$8,
MATCH(TEXT('Tabela 7.1'!$A6967,"mmmm/aaaa"),'alimentação - Tabela 7.1'!$5:$5,0)+1), "")</f>
        <v/>
      </c>
      <c r="E6967" s="62" t="str">
        <f>IFERROR(INDEX('alimentação - Tabela 7.1'!$8:$8,
MATCH(TEXT('Tabela 7.1'!$A6967,"mmmm/aaaa"),'alimentação - Tabela 7.1'!$5:$5,0)+2), "")</f>
        <v/>
      </c>
      <c r="F6967" s="62" t="str">
        <f>IFERROR(INDEX('alimentação - Tabela 7.1'!$8:$8,
MATCH(TEXT('Tabela 7.1'!$A6967,"mmmm/aaaa"),'alimentação - Tabela 7.1'!$5:$5,0)+3), "")</f>
        <v/>
      </c>
      <c r="G6967" s="95" t="str">
        <f>IFERROR(INDEX('alimentação - Tabela 7.1'!$8:$8,
MATCH(TEXT('Tabela 7.1'!$A6967,"mmmm/aaaa"),'alimentação - Tabela 7.1'!$5:$5,0)+4), "")</f>
        <v/>
      </c>
    </row>
    <row r="6968" spans="1:7" x14ac:dyDescent="0.25">
      <c r="A6968" s="59" t="str">
        <f>IF(
   SUMPRODUCT(--('alimentação - Tabela 7.1'!$5:$5=TEXT(DATE(2020,INT((ROW(A6966)-1)/33)+1,1),"mmmm/aaaa"))) &gt; 0,
   TEXT(DATE(2020,INT((ROW(A6966)-1)/33)+1,1),"mmm/aa"),
   ""
)</f>
        <v/>
      </c>
      <c r="B6968" s="61" t="str">
        <f>IF(A6968&lt;&gt;"", 'alimentação - Tabela 7.1'!$B$9, "" )</f>
        <v/>
      </c>
      <c r="C6968" s="62" t="str">
        <f>IFERROR(INDEX('alimentação - Tabela 7.1'!$9:$9,
MATCH(TEXT('Tabela 7.1'!A6968,"mmmm/aaaa"),'alimentação - Tabela 7.1'!$5:$5,0)), "")</f>
        <v/>
      </c>
      <c r="D6968" s="62" t="str">
        <f>IFERROR(INDEX('alimentação - Tabela 7.1'!$9:$9,
MATCH(TEXT('Tabela 7.1'!$A6968,"mmmm/aaaa"),'alimentação - Tabela 7.1'!$5:$5,0)+1), "")</f>
        <v/>
      </c>
      <c r="E6968" s="62" t="str">
        <f>IFERROR(INDEX('alimentação - Tabela 7.1'!$9:$9,
MATCH(TEXT('Tabela 7.1'!$A6968,"mmmm/aaaa"),'alimentação - Tabela 7.1'!$5:$5,0)+2), "")</f>
        <v/>
      </c>
      <c r="F6968" s="62" t="str">
        <f>IFERROR(INDEX('alimentação - Tabela 7.1'!$9:$9,
MATCH(TEXT('Tabela 7.1'!$A6968,"mmmm/aaaa"),'alimentação - Tabela 7.1'!$5:$5,0)+3), "")</f>
        <v/>
      </c>
      <c r="G6968" s="95" t="str">
        <f>IFERROR(INDEX('alimentação - Tabela 7.1'!$9:$9,
MATCH(TEXT('Tabela 7.1'!$A6968,"mmmm/aaaa"),'alimentação - Tabela 7.1'!$5:$5,0)+4), "")</f>
        <v/>
      </c>
    </row>
    <row r="6969" spans="1:7" x14ac:dyDescent="0.25">
      <c r="A6969" s="59" t="str">
        <f>IF(
   SUMPRODUCT(--('alimentação - Tabela 7.1'!$5:$5=TEXT(DATE(2020,INT((ROW(A6967)-1)/33)+1,1),"mmmm/aaaa"))) &gt; 0,
   TEXT(DATE(2020,INT((ROW(A6967)-1)/33)+1,1),"mmm/aa"),
   ""
)</f>
        <v/>
      </c>
      <c r="B6969" s="61" t="str">
        <f>IF(A6969&lt;&gt;"", 'alimentação - Tabela 7.1'!$B$10, "" )</f>
        <v/>
      </c>
      <c r="C6969" s="62" t="str">
        <f>IFERROR(INDEX('alimentação - Tabela 7.1'!$10:$10,
MATCH(TEXT('Tabela 7.1'!A6969,"mmmm/aaaa"),'alimentação - Tabela 7.1'!$5:$5,0)), "")</f>
        <v/>
      </c>
      <c r="D6969" s="62" t="str">
        <f>IFERROR(INDEX('alimentação - Tabela 7.1'!$10:$10,
MATCH(TEXT('Tabela 7.1'!$A6969,"mmmm/aaaa"),'alimentação - Tabela 7.1'!$5:$5,0)+1), "")</f>
        <v/>
      </c>
      <c r="E6969" s="62" t="str">
        <f>IFERROR(INDEX('alimentação - Tabela 7.1'!$10:$10,
MATCH(TEXT('Tabela 7.1'!$A6969,"mmmm/aaaa"),'alimentação - Tabela 7.1'!$5:$5,0)+2), "")</f>
        <v/>
      </c>
      <c r="F6969" s="62" t="str">
        <f>IFERROR(INDEX('alimentação - Tabela 7.1'!$10:$10,
MATCH(TEXT('Tabela 7.1'!$A6969,"mmmm/aaaa"),'alimentação - Tabela 7.1'!$5:$5,0)+3), "")</f>
        <v/>
      </c>
      <c r="G6969" s="95" t="str">
        <f>IFERROR(INDEX('alimentação - Tabela 7.1'!$10:$10,
MATCH(TEXT('Tabela 7.1'!$A6969,"mmmm/aaaa"),'alimentação - Tabela 7.1'!$5:$5,0)+4), "")</f>
        <v/>
      </c>
    </row>
    <row r="6970" spans="1:7" x14ac:dyDescent="0.25">
      <c r="A6970" s="59" t="str">
        <f>IF(
   SUMPRODUCT(--('alimentação - Tabela 7.1'!$5:$5=TEXT(DATE(2020,INT((ROW(A6968)-1)/33)+1,1),"mmmm/aaaa"))) &gt; 0,
   TEXT(DATE(2020,INT((ROW(A6968)-1)/33)+1,1),"mmm/aa"),
   ""
)</f>
        <v/>
      </c>
      <c r="B6970" s="61" t="str">
        <f>IF(A6970&lt;&gt;"", 'alimentação - Tabela 7.1'!$B$11, "" )</f>
        <v/>
      </c>
      <c r="C6970" s="62" t="str">
        <f>IFERROR(INDEX('alimentação - Tabela 7.1'!$11:$11,
MATCH(TEXT('Tabela 7.1'!A6970,"mmmm/aaaa"),'alimentação - Tabela 7.1'!$5:$5,0)), "")</f>
        <v/>
      </c>
      <c r="D6970" s="62" t="str">
        <f>IFERROR(INDEX('alimentação - Tabela 7.1'!$11:$11,
MATCH(TEXT('Tabela 7.1'!$A6970,"mmmm/aaaa"),'alimentação - Tabela 7.1'!$5:$5,0)+1), "")</f>
        <v/>
      </c>
      <c r="E6970" s="62" t="str">
        <f>IFERROR(INDEX('alimentação - Tabela 7.1'!$11:$11,
MATCH(TEXT('Tabela 7.1'!$A6970,"mmmm/aaaa"),'alimentação - Tabela 7.1'!$5:$5,0)+2), "")</f>
        <v/>
      </c>
      <c r="F6970" s="62" t="str">
        <f>IFERROR(INDEX('alimentação - Tabela 7.1'!$11:$11,
MATCH(TEXT('Tabela 7.1'!$A6970,"mmmm/aaaa"),'alimentação - Tabela 7.1'!$5:$5,0)+3), "")</f>
        <v/>
      </c>
      <c r="G6970" s="95" t="str">
        <f>IFERROR(INDEX('alimentação - Tabela 7.1'!$11:$11,
MATCH(TEXT('Tabela 7.1'!$A6970,"mmmm/aaaa"),'alimentação - Tabela 7.1'!$5:$5,0)+4), "")</f>
        <v/>
      </c>
    </row>
    <row r="6971" spans="1:7" x14ac:dyDescent="0.25">
      <c r="A6971" s="59" t="str">
        <f>IF(
   SUMPRODUCT(--('alimentação - Tabela 7.1'!$5:$5=TEXT(DATE(2020,INT((ROW(A6969)-1)/33)+1,1),"mmmm/aaaa"))) &gt; 0,
   TEXT(DATE(2020,INT((ROW(A6969)-1)/33)+1,1),"mmm/aa"),
   ""
)</f>
        <v/>
      </c>
      <c r="B6971" s="61" t="str">
        <f>IF(A6971&lt;&gt;"", 'alimentação - Tabela 7.1'!$B$12, "" )</f>
        <v/>
      </c>
      <c r="C6971" s="62" t="str">
        <f>IFERROR(INDEX('alimentação - Tabela 7.1'!$12:$12,
MATCH(TEXT('Tabela 7.1'!A6971,"mmmm/aaaa"),'alimentação - Tabela 7.1'!$5:$5,0)), "")</f>
        <v/>
      </c>
      <c r="D6971" s="62" t="str">
        <f>IFERROR(INDEX('alimentação - Tabela 7.1'!$12:$12,
MATCH(TEXT('Tabela 7.1'!$A6971,"mmmm/aaaa"),'alimentação - Tabela 7.1'!$5:$5,0)+1), "")</f>
        <v/>
      </c>
      <c r="E6971" s="62" t="str">
        <f>IFERROR(INDEX('alimentação - Tabela 7.1'!$12:$12,
MATCH(TEXT('Tabela 7.1'!$A6971,"mmmm/aaaa"),'alimentação - Tabela 7.1'!$5:$5,0)+2), "")</f>
        <v/>
      </c>
      <c r="F6971" s="62" t="str">
        <f>IFERROR(INDEX('alimentação - Tabela 7.1'!$12:$12,
MATCH(TEXT('Tabela 7.1'!$A6971,"mmmm/aaaa"),'alimentação - Tabela 7.1'!$5:$5,0)+3), "")</f>
        <v/>
      </c>
      <c r="G6971" s="95" t="str">
        <f>IFERROR(INDEX('alimentação - Tabela 7.1'!$12:$12,
MATCH(TEXT('Tabela 7.1'!$A6971,"mmmm/aaaa"),'alimentação - Tabela 7.1'!$5:$5,0)+4), "")</f>
        <v/>
      </c>
    </row>
    <row r="6972" spans="1:7" x14ac:dyDescent="0.25">
      <c r="A6972" s="59" t="str">
        <f>IF(
   SUMPRODUCT(--('alimentação - Tabela 7.1'!$5:$5=TEXT(DATE(2020,INT((ROW(A6970)-1)/33)+1,1),"mmmm/aaaa"))) &gt; 0,
   TEXT(DATE(2020,INT((ROW(A6970)-1)/33)+1,1),"mmm/aa"),
   ""
)</f>
        <v/>
      </c>
      <c r="B6972" s="61" t="str">
        <f>IF(A6972&lt;&gt;"", 'alimentação - Tabela 7.1'!$B$13, "" )</f>
        <v/>
      </c>
      <c r="C6972" s="62" t="str">
        <f>IFERROR(INDEX('alimentação - Tabela 7.1'!$13:$13,
MATCH(TEXT('Tabela 7.1'!A6972,"mmmm/aaaa"),'alimentação - Tabela 7.1'!$5:$5,0)), "")</f>
        <v/>
      </c>
      <c r="D6972" s="62" t="str">
        <f>IFERROR(INDEX('alimentação - Tabela 7.1'!$13:$13,
MATCH(TEXT('Tabela 7.1'!$A6972,"mmmm/aaaa"),'alimentação - Tabela 7.1'!$5:$5,0)+1), "")</f>
        <v/>
      </c>
      <c r="E6972" s="62" t="str">
        <f>IFERROR(INDEX('alimentação - Tabela 7.1'!$13:$13,
MATCH(TEXT('Tabela 7.1'!$A6972,"mmmm/aaaa"),'alimentação - Tabela 7.1'!$5:$5,0)+2), "")</f>
        <v/>
      </c>
      <c r="F6972" s="62" t="str">
        <f>IFERROR(INDEX('alimentação - Tabela 7.1'!$13:$13,
MATCH(TEXT('Tabela 7.1'!$A6972,"mmmm/aaaa"),'alimentação - Tabela 7.1'!$5:$5,0)+3), "")</f>
        <v/>
      </c>
      <c r="G6972" s="95" t="str">
        <f>IFERROR(INDEX('alimentação - Tabela 7.1'!$13:$13,
MATCH(TEXT('Tabela 7.1'!$A6972,"mmmm/aaaa"),'alimentação - Tabela 7.1'!$5:$5,0)+4), "")</f>
        <v/>
      </c>
    </row>
    <row r="6973" spans="1:7" x14ac:dyDescent="0.25">
      <c r="A6973" s="59" t="str">
        <f>IF(
   SUMPRODUCT(--('alimentação - Tabela 7.1'!$5:$5=TEXT(DATE(2020,INT((ROW(A6971)-1)/33)+1,1),"mmmm/aaaa"))) &gt; 0,
   TEXT(DATE(2020,INT((ROW(A6971)-1)/33)+1,1),"mmm/aa"),
   ""
)</f>
        <v/>
      </c>
      <c r="B6973" s="61" t="str">
        <f>IF(A6973&lt;&gt;"", 'alimentação - Tabela 7.1'!$B$14, "" )</f>
        <v/>
      </c>
      <c r="C6973" s="62" t="str">
        <f>IFERROR(INDEX('alimentação - Tabela 7.1'!$14:$14,
MATCH(TEXT('Tabela 7.1'!A6973,"mmmm/aaaa"),'alimentação - Tabela 7.1'!$5:$5,0)), "")</f>
        <v/>
      </c>
      <c r="D6973" s="62" t="str">
        <f>IFERROR(INDEX('alimentação - Tabela 7.1'!$14:$14,
MATCH(TEXT('Tabela 7.1'!$A6973,"mmmm/aaaa"),'alimentação - Tabela 7.1'!$5:$5,0)+1), "")</f>
        <v/>
      </c>
      <c r="E6973" s="62" t="str">
        <f>IFERROR(INDEX('alimentação - Tabela 7.1'!$14:$14,
MATCH(TEXT('Tabela 7.1'!$A6973,"mmmm/aaaa"),'alimentação - Tabela 7.1'!$5:$5,0)+2), "")</f>
        <v/>
      </c>
      <c r="F6973" s="62" t="str">
        <f>IFERROR(INDEX('alimentação - Tabela 7.1'!$14:$14,
MATCH(TEXT('Tabela 7.1'!$A6973,"mmmm/aaaa"),'alimentação - Tabela 7.1'!$5:$5,0)+3), "")</f>
        <v/>
      </c>
      <c r="G6973" s="95" t="str">
        <f>IFERROR(INDEX('alimentação - Tabela 7.1'!$14:$14,
MATCH(TEXT('Tabela 7.1'!$A6973,"mmmm/aaaa"),'alimentação - Tabela 7.1'!$5:$5,0)+4), "")</f>
        <v/>
      </c>
    </row>
    <row r="6974" spans="1:7" x14ac:dyDescent="0.25">
      <c r="A6974" s="59" t="str">
        <f>IF(
   SUMPRODUCT(--('alimentação - Tabela 7.1'!$5:$5=TEXT(DATE(2020,INT((ROW(A6972)-1)/33)+1,1),"mmmm/aaaa"))) &gt; 0,
   TEXT(DATE(2020,INT((ROW(A6972)-1)/33)+1,1),"mmm/aa"),
   ""
)</f>
        <v/>
      </c>
      <c r="B6974" s="61" t="str">
        <f>IF(A6974&lt;&gt;"", 'alimentação - Tabela 7.1'!$B$15, "" )</f>
        <v/>
      </c>
      <c r="C6974" s="62" t="str">
        <f>IFERROR(INDEX('alimentação - Tabela 7.1'!$15:$15,
MATCH(TEXT('Tabela 7.1'!A6974,"mmmm/aaaa"),'alimentação - Tabela 7.1'!$5:$5,0)), "")</f>
        <v/>
      </c>
      <c r="D6974" s="62" t="str">
        <f>IFERROR(INDEX('alimentação - Tabela 7.1'!$15:$15,
MATCH(TEXT('Tabela 7.1'!$A6974,"mmmm/aaaa"),'alimentação - Tabela 7.1'!$5:$5,0)+1), "")</f>
        <v/>
      </c>
      <c r="E6974" s="62" t="str">
        <f>IFERROR(INDEX('alimentação - Tabela 7.1'!$15:$15,
MATCH(TEXT('Tabela 7.1'!$A6974,"mmmm/aaaa"),'alimentação - Tabela 7.1'!$5:$5,0)+2), "")</f>
        <v/>
      </c>
      <c r="F6974" s="62" t="str">
        <f>IFERROR(INDEX('alimentação - Tabela 7.1'!$15:$15,
MATCH(TEXT('Tabela 7.1'!$A6974,"mmmm/aaaa"),'alimentação - Tabela 7.1'!$5:$5,0)+3), "")</f>
        <v/>
      </c>
      <c r="G6974" s="95" t="str">
        <f>IFERROR(INDEX('alimentação - Tabela 7.1'!$15:$15,
MATCH(TEXT('Tabela 7.1'!$A6974,"mmmm/aaaa"),'alimentação - Tabela 7.1'!$5:$5,0)+4), "")</f>
        <v/>
      </c>
    </row>
    <row r="6975" spans="1:7" x14ac:dyDescent="0.25">
      <c r="A6975" s="59" t="str">
        <f>IF(
   SUMPRODUCT(--('alimentação - Tabela 7.1'!$5:$5=TEXT(DATE(2020,INT((ROW(A6973)-1)/33)+1,1),"mmmm/aaaa"))) &gt; 0,
   TEXT(DATE(2020,INT((ROW(A6973)-1)/33)+1,1),"mmm/aa"),
   ""
)</f>
        <v/>
      </c>
      <c r="B6975" s="61" t="str">
        <f>IF(A6975&lt;&gt;"", 'alimentação - Tabela 7.1'!$B$16, "" )</f>
        <v/>
      </c>
      <c r="C6975" s="62" t="str">
        <f>IFERROR(INDEX('alimentação - Tabela 7.1'!$16:$16,
MATCH(TEXT('Tabela 7.1'!A6975,"mmmm/aaaa"),'alimentação - Tabela 7.1'!$5:$5,0)), "")</f>
        <v/>
      </c>
      <c r="D6975" s="62" t="str">
        <f>IFERROR(INDEX('alimentação - Tabela 7.1'!$16:$16,
MATCH(TEXT('Tabela 7.1'!$A6975,"mmmm/aaaa"),'alimentação - Tabela 7.1'!$5:$5,0)+1), "")</f>
        <v/>
      </c>
      <c r="E6975" s="62" t="str">
        <f>IFERROR(INDEX('alimentação - Tabela 7.1'!$16:$16,
MATCH(TEXT('Tabela 7.1'!$A6975,"mmmm/aaaa"),'alimentação - Tabela 7.1'!$5:$5,0)+2), "")</f>
        <v/>
      </c>
      <c r="F6975" s="62" t="str">
        <f>IFERROR(INDEX('alimentação - Tabela 7.1'!$16:$16,
MATCH(TEXT('Tabela 7.1'!$A6975,"mmmm/aaaa"),'alimentação - Tabela 7.1'!$5:$5,0)+3), "")</f>
        <v/>
      </c>
      <c r="G6975" s="95" t="str">
        <f>IFERROR(INDEX('alimentação - Tabela 7.1'!$16:$16,
MATCH(TEXT('Tabela 7.1'!$A6975,"mmmm/aaaa"),'alimentação - Tabela 7.1'!$5:$5,0)+4), "")</f>
        <v/>
      </c>
    </row>
    <row r="6976" spans="1:7" x14ac:dyDescent="0.25">
      <c r="A6976" s="59" t="str">
        <f>IF(
   SUMPRODUCT(--('alimentação - Tabela 7.1'!$5:$5=TEXT(DATE(2020,INT((ROW(A6974)-1)/33)+1,1),"mmmm/aaaa"))) &gt; 0,
   TEXT(DATE(2020,INT((ROW(A6974)-1)/33)+1,1),"mmm/aa"),
   ""
)</f>
        <v/>
      </c>
      <c r="B6976" s="61" t="str">
        <f>IF(A6976&lt;&gt;"", 'alimentação - Tabela 7.1'!$B$17, "" )</f>
        <v/>
      </c>
      <c r="C6976" s="62" t="str">
        <f>IFERROR(INDEX('alimentação - Tabela 7.1'!$17:$17,
MATCH(TEXT('Tabela 7.1'!A6976,"mmmm/aaaa"),'alimentação - Tabela 7.1'!$5:$5,0)), "")</f>
        <v/>
      </c>
      <c r="D6976" s="62" t="str">
        <f>IFERROR(INDEX('alimentação - Tabela 7.1'!$17:$17,
MATCH(TEXT('Tabela 7.1'!$A6976,"mmmm/aaaa"),'alimentação - Tabela 7.1'!$5:$5,0)+1), "")</f>
        <v/>
      </c>
      <c r="E6976" s="62" t="str">
        <f>IFERROR(INDEX('alimentação - Tabela 7.1'!$17:$17,
MATCH(TEXT('Tabela 7.1'!$A6976,"mmmm/aaaa"),'alimentação - Tabela 7.1'!$5:$5,0)+2), "")</f>
        <v/>
      </c>
      <c r="F6976" s="62" t="str">
        <f>IFERROR(INDEX('alimentação - Tabela 7.1'!$17:$17,
MATCH(TEXT('Tabela 7.1'!$A6976,"mmmm/aaaa"),'alimentação - Tabela 7.1'!$5:$5,0)+3), "")</f>
        <v/>
      </c>
      <c r="G6976" s="95" t="str">
        <f>IFERROR(INDEX('alimentação - Tabela 7.1'!$17:$17,
MATCH(TEXT('Tabela 7.1'!$A6976,"mmmm/aaaa"),'alimentação - Tabela 7.1'!$5:$5,0)+4), "")</f>
        <v/>
      </c>
    </row>
    <row r="6977" spans="1:7" x14ac:dyDescent="0.25">
      <c r="A6977" s="59" t="str">
        <f>IF(
   SUMPRODUCT(--('alimentação - Tabela 7.1'!$5:$5=TEXT(DATE(2020,INT((ROW(A6975)-1)/33)+1,1),"mmmm/aaaa"))) &gt; 0,
   TEXT(DATE(2020,INT((ROW(A6975)-1)/33)+1,1),"mmm/aa"),
   ""
)</f>
        <v/>
      </c>
      <c r="B6977" s="61" t="str">
        <f>IF(A6977&lt;&gt;"", 'alimentação - Tabela 7.1'!$B$18, "" )</f>
        <v/>
      </c>
      <c r="C6977" s="62" t="str">
        <f>IFERROR(INDEX('alimentação - Tabela 7.1'!$18:$18,
MATCH(TEXT('Tabela 7.1'!A6977,"mmmm/aaaa"),'alimentação - Tabela 7.1'!$5:$5,0)), "")</f>
        <v/>
      </c>
      <c r="D6977" s="62" t="str">
        <f>IFERROR(INDEX('alimentação - Tabela 7.1'!$18:$18,
MATCH(TEXT('Tabela 7.1'!$A6977,"mmmm/aaaa"),'alimentação - Tabela 7.1'!$5:$5,0)+1), "")</f>
        <v/>
      </c>
      <c r="E6977" s="62" t="str">
        <f>IFERROR(INDEX('alimentação - Tabela 7.1'!$18:$18,
MATCH(TEXT('Tabela 7.1'!$A6977,"mmmm/aaaa"),'alimentação - Tabela 7.1'!$5:$5,0)+2), "")</f>
        <v/>
      </c>
      <c r="F6977" s="62" t="str">
        <f>IFERROR(INDEX('alimentação - Tabela 7.1'!$18:$18,
MATCH(TEXT('Tabela 7.1'!$A6977,"mmmm/aaaa"),'alimentação - Tabela 7.1'!$5:$5,0)+3), "")</f>
        <v/>
      </c>
      <c r="G6977" s="95" t="str">
        <f>IFERROR(INDEX('alimentação - Tabela 7.1'!$18:$18,
MATCH(TEXT('Tabela 7.1'!$A6977,"mmmm/aaaa"),'alimentação - Tabela 7.1'!$5:$5,0)+4), "")</f>
        <v/>
      </c>
    </row>
    <row r="6978" spans="1:7" x14ac:dyDescent="0.25">
      <c r="A6978" s="59" t="str">
        <f>IF(
   SUMPRODUCT(--('alimentação - Tabela 7.1'!$5:$5=TEXT(DATE(2020,INT((ROW(A6976)-1)/33)+1,1),"mmmm/aaaa"))) &gt; 0,
   TEXT(DATE(2020,INT((ROW(A6976)-1)/33)+1,1),"mmm/aa"),
   ""
)</f>
        <v/>
      </c>
      <c r="B6978" s="61" t="str">
        <f>IF(A6978&lt;&gt;"", 'alimentação - Tabela 7.1'!$B$19, "" )</f>
        <v/>
      </c>
      <c r="C6978" s="62" t="str">
        <f>IFERROR(INDEX('alimentação - Tabela 7.1'!$19:$19,
MATCH(TEXT('Tabela 7.1'!A6978,"mmmm/aaaa"),'alimentação - Tabela 7.1'!$5:$5,0)), "")</f>
        <v/>
      </c>
      <c r="D6978" s="62" t="str">
        <f>IFERROR(INDEX('alimentação - Tabela 7.1'!$19:$19,
MATCH(TEXT('Tabela 7.1'!$A6978,"mmmm/aaaa"),'alimentação - Tabela 7.1'!$5:$5,0)+1), "")</f>
        <v/>
      </c>
      <c r="E6978" s="62" t="str">
        <f>IFERROR(INDEX('alimentação - Tabela 7.1'!$19:$19,
MATCH(TEXT('Tabela 7.1'!$A6978,"mmmm/aaaa"),'alimentação - Tabela 7.1'!$5:$5,0)+2), "")</f>
        <v/>
      </c>
      <c r="F6978" s="62" t="str">
        <f>IFERROR(INDEX('alimentação - Tabela 7.1'!$19:$19,
MATCH(TEXT('Tabela 7.1'!$A6978,"mmmm/aaaa"),'alimentação - Tabela 7.1'!$5:$5,0)+3), "")</f>
        <v/>
      </c>
      <c r="G6978" s="95" t="str">
        <f>IFERROR(INDEX('alimentação - Tabela 7.1'!$19:$19,
MATCH(TEXT('Tabela 7.1'!$A6978,"mmmm/aaaa"),'alimentação - Tabela 7.1'!$5:$5,0)+4), "")</f>
        <v/>
      </c>
    </row>
    <row r="6979" spans="1:7" x14ac:dyDescent="0.25">
      <c r="A6979" s="59" t="str">
        <f>IF(
   SUMPRODUCT(--('alimentação - Tabela 7.1'!$5:$5=TEXT(DATE(2020,INT((ROW(A6977)-1)/33)+1,1),"mmmm/aaaa"))) &gt; 0,
   TEXT(DATE(2020,INT((ROW(A6977)-1)/33)+1,1),"mmm/aa"),
   ""
)</f>
        <v/>
      </c>
      <c r="B6979" s="61" t="str">
        <f>IF(A6979&lt;&gt;"", 'alimentação - Tabela 7.1'!$B$20, "" )</f>
        <v/>
      </c>
      <c r="C6979" s="62" t="str">
        <f>IFERROR(INDEX('alimentação - Tabela 7.1'!$20:$20,
MATCH(TEXT('Tabela 7.1'!A6979,"mmmm/aaaa"),'alimentação - Tabela 7.1'!$5:$5,0)), "")</f>
        <v/>
      </c>
      <c r="D6979" s="62" t="str">
        <f>IFERROR(INDEX('alimentação - Tabela 7.1'!$20:$20,
MATCH(TEXT('Tabela 7.1'!$A6979,"mmmm/aaaa"),'alimentação - Tabela 7.1'!$5:$5,0)+1), "")</f>
        <v/>
      </c>
      <c r="E6979" s="62" t="str">
        <f>IFERROR(INDEX('alimentação - Tabela 7.1'!$20:$20,
MATCH(TEXT('Tabela 7.1'!$A6979,"mmmm/aaaa"),'alimentação - Tabela 7.1'!$5:$5,0)+2), "")</f>
        <v/>
      </c>
      <c r="F6979" s="62" t="str">
        <f>IFERROR(INDEX('alimentação - Tabela 7.1'!$20:$20,
MATCH(TEXT('Tabela 7.1'!$A6979,"mmmm/aaaa"),'alimentação - Tabela 7.1'!$5:$5,0)+3), "")</f>
        <v/>
      </c>
      <c r="G6979" s="95" t="str">
        <f>IFERROR(INDEX('alimentação - Tabela 7.1'!$20:$20,
MATCH(TEXT('Tabela 7.1'!$A6979,"mmmm/aaaa"),'alimentação - Tabela 7.1'!$5:$5,0)+4), "")</f>
        <v/>
      </c>
    </row>
    <row r="6980" spans="1:7" x14ac:dyDescent="0.25">
      <c r="A6980" s="59" t="str">
        <f>IF(
   SUMPRODUCT(--('alimentação - Tabela 7.1'!$5:$5=TEXT(DATE(2020,INT((ROW(A6978)-1)/33)+1,1),"mmmm/aaaa"))) &gt; 0,
   TEXT(DATE(2020,INT((ROW(A6978)-1)/33)+1,1),"mmm/aa"),
   ""
)</f>
        <v/>
      </c>
      <c r="B6980" s="61" t="str">
        <f>IF(A6980&lt;&gt;"", 'alimentação - Tabela 7.1'!$B$21, "" )</f>
        <v/>
      </c>
      <c r="C6980" s="62" t="str">
        <f>IFERROR(INDEX('alimentação - Tabela 7.1'!$21:$21,
MATCH(TEXT('Tabela 7.1'!A6980,"mmmm/aaaa"),'alimentação - Tabela 7.1'!$5:$5,0)), "")</f>
        <v/>
      </c>
      <c r="D6980" s="62" t="str">
        <f>IFERROR(INDEX('alimentação - Tabela 7.1'!$21:$21,
MATCH(TEXT('Tabela 7.1'!$A6980,"mmmm/aaaa"),'alimentação - Tabela 7.1'!$5:$5,0)+1), "")</f>
        <v/>
      </c>
      <c r="E6980" s="62" t="str">
        <f>IFERROR(INDEX('alimentação - Tabela 7.1'!$21:$21,
MATCH(TEXT('Tabela 7.1'!$A6980,"mmmm/aaaa"),'alimentação - Tabela 7.1'!$5:$5,0)+2), "")</f>
        <v/>
      </c>
      <c r="F6980" s="62" t="str">
        <f>IFERROR(INDEX('alimentação - Tabela 7.1'!$21:$21,
MATCH(TEXT('Tabela 7.1'!$A6980,"mmmm/aaaa"),'alimentação - Tabela 7.1'!$5:$5,0)+3), "")</f>
        <v/>
      </c>
      <c r="G6980" s="95" t="str">
        <f>IFERROR(INDEX('alimentação - Tabela 7.1'!$21:$21,
MATCH(TEXT('Tabela 7.1'!$A6980,"mmmm/aaaa"),'alimentação - Tabela 7.1'!$5:$5,0)+4), "")</f>
        <v/>
      </c>
    </row>
    <row r="6981" spans="1:7" x14ac:dyDescent="0.25">
      <c r="A6981" s="59" t="str">
        <f>IF(
   SUMPRODUCT(--('alimentação - Tabela 7.1'!$5:$5=TEXT(DATE(2020,INT((ROW(A6979)-1)/33)+1,1),"mmmm/aaaa"))) &gt; 0,
   TEXT(DATE(2020,INT((ROW(A6979)-1)/33)+1,1),"mmm/aa"),
   ""
)</f>
        <v/>
      </c>
      <c r="B6981" s="61" t="str">
        <f>IF(A6981&lt;&gt;"", 'alimentação - Tabela 7.1'!$B$22, "" )</f>
        <v/>
      </c>
      <c r="C6981" s="62" t="str">
        <f>IFERROR(INDEX('alimentação - Tabela 7.1'!$22:$22,
MATCH(TEXT('Tabela 7.1'!A6981,"mmmm/aaaa"),'alimentação - Tabela 7.1'!$5:$5,0)), "")</f>
        <v/>
      </c>
      <c r="D6981" s="62" t="str">
        <f>IFERROR(INDEX('alimentação - Tabela 7.1'!$22:$22,
MATCH(TEXT('Tabela 7.1'!$A6981,"mmmm/aaaa"),'alimentação - Tabela 7.1'!$5:$5,0)+1), "")</f>
        <v/>
      </c>
      <c r="E6981" s="62" t="str">
        <f>IFERROR(INDEX('alimentação - Tabela 7.1'!$22:$22,
MATCH(TEXT('Tabela 7.1'!$A6981,"mmmm/aaaa"),'alimentação - Tabela 7.1'!$5:$5,0)+2), "")</f>
        <v/>
      </c>
      <c r="F6981" s="62" t="str">
        <f>IFERROR(INDEX('alimentação - Tabela 7.1'!$22:$22,
MATCH(TEXT('Tabela 7.1'!$A6981,"mmmm/aaaa"),'alimentação - Tabela 7.1'!$5:$5,0)+3), "")</f>
        <v/>
      </c>
      <c r="G6981" s="95" t="str">
        <f>IFERROR(INDEX('alimentação - Tabela 7.1'!$22:$22,
MATCH(TEXT('Tabela 7.1'!$A6981,"mmmm/aaaa"),'alimentação - Tabela 7.1'!$5:$5,0)+4), "")</f>
        <v/>
      </c>
    </row>
    <row r="6982" spans="1:7" x14ac:dyDescent="0.25">
      <c r="A6982" s="59" t="str">
        <f>IF(
   SUMPRODUCT(--('alimentação - Tabela 7.1'!$5:$5=TEXT(DATE(2020,INT((ROW(A6980)-1)/33)+1,1),"mmmm/aaaa"))) &gt; 0,
   TEXT(DATE(2020,INT((ROW(A6980)-1)/33)+1,1),"mmm/aa"),
   ""
)</f>
        <v/>
      </c>
      <c r="B6982" s="61" t="str">
        <f>IF(A6982&lt;&gt;"", 'alimentação - Tabela 7.1'!$B$23, "" )</f>
        <v/>
      </c>
      <c r="C6982" s="62" t="str">
        <f>IFERROR(INDEX('alimentação - Tabela 7.1'!$23:$23,
MATCH(TEXT('Tabela 7.1'!A6982,"mmmm/aaaa"),'alimentação - Tabela 7.1'!$5:$5,0)), "")</f>
        <v/>
      </c>
      <c r="D6982" s="62" t="str">
        <f>IFERROR(INDEX('alimentação - Tabela 7.1'!$23:$23,
MATCH(TEXT('Tabela 7.1'!$A6982,"mmmm/aaaa"),'alimentação - Tabela 7.1'!$5:$5,0)+1), "")</f>
        <v/>
      </c>
      <c r="E6982" s="62" t="str">
        <f>IFERROR(INDEX('alimentação - Tabela 7.1'!$23:$23,
MATCH(TEXT('Tabela 7.1'!$A6982,"mmmm/aaaa"),'alimentação - Tabela 7.1'!$5:$5,0)+2), "")</f>
        <v/>
      </c>
      <c r="F6982" s="62" t="str">
        <f>IFERROR(INDEX('alimentação - Tabela 7.1'!$23:$23,
MATCH(TEXT('Tabela 7.1'!$A6982,"mmmm/aaaa"),'alimentação - Tabela 7.1'!$5:$5,0)+3), "")</f>
        <v/>
      </c>
      <c r="G6982" s="95" t="str">
        <f>IFERROR(INDEX('alimentação - Tabela 7.1'!$23:$23,
MATCH(TEXT('Tabela 7.1'!$A6982,"mmmm/aaaa"),'alimentação - Tabela 7.1'!$5:$5,0)+4), "")</f>
        <v/>
      </c>
    </row>
    <row r="6983" spans="1:7" x14ac:dyDescent="0.25">
      <c r="A6983" s="59" t="str">
        <f>IF(
   SUMPRODUCT(--('alimentação - Tabela 7.1'!$5:$5=TEXT(DATE(2020,INT((ROW(A6981)-1)/33)+1,1),"mmmm/aaaa"))) &gt; 0,
   TEXT(DATE(2020,INT((ROW(A6981)-1)/33)+1,1),"mmm/aa"),
   ""
)</f>
        <v/>
      </c>
      <c r="B6983" s="61" t="str">
        <f>IF(A6983&lt;&gt;"", 'alimentação - Tabela 7.1'!$B$24, "" )</f>
        <v/>
      </c>
      <c r="C6983" s="62" t="str">
        <f>IFERROR(INDEX('alimentação - Tabela 7.1'!$24:$24,
MATCH(TEXT('Tabela 7.1'!A6983,"mmmm/aaaa"),'alimentação - Tabela 7.1'!$5:$5,0)), "")</f>
        <v/>
      </c>
      <c r="D6983" s="62" t="str">
        <f>IFERROR(INDEX('alimentação - Tabela 7.1'!$24:$24,
MATCH(TEXT('Tabela 7.1'!$A6983,"mmmm/aaaa"),'alimentação - Tabela 7.1'!$5:$5,0)+1), "")</f>
        <v/>
      </c>
      <c r="E6983" s="62" t="str">
        <f>IFERROR(INDEX('alimentação - Tabela 7.1'!$24:$24,
MATCH(TEXT('Tabela 7.1'!$A6983,"mmmm/aaaa"),'alimentação - Tabela 7.1'!$5:$5,0)+2), "")</f>
        <v/>
      </c>
      <c r="F6983" s="62" t="str">
        <f>IFERROR(INDEX('alimentação - Tabela 7.1'!$24:$24,
MATCH(TEXT('Tabela 7.1'!$A6983,"mmmm/aaaa"),'alimentação - Tabela 7.1'!$5:$5,0)+3), "")</f>
        <v/>
      </c>
      <c r="G6983" s="95" t="str">
        <f>IFERROR(INDEX('alimentação - Tabela 7.1'!$24:$24,
MATCH(TEXT('Tabela 7.1'!$A6983,"mmmm/aaaa"),'alimentação - Tabela 7.1'!$5:$5,0)+4), "")</f>
        <v/>
      </c>
    </row>
    <row r="6984" spans="1:7" x14ac:dyDescent="0.25">
      <c r="A6984" s="59" t="str">
        <f>IF(
   SUMPRODUCT(--('alimentação - Tabela 7.1'!$5:$5=TEXT(DATE(2020,INT((ROW(A6982)-1)/33)+1,1),"mmmm/aaaa"))) &gt; 0,
   TEXT(DATE(2020,INT((ROW(A6982)-1)/33)+1,1),"mmm/aa"),
   ""
)</f>
        <v/>
      </c>
      <c r="B6984" s="61" t="str">
        <f>IF(A6984&lt;&gt;"", 'alimentação - Tabela 7.1'!$B$25, "" )</f>
        <v/>
      </c>
      <c r="C6984" s="62" t="str">
        <f>IFERROR(INDEX('alimentação - Tabela 7.1'!$25:$25,
MATCH(TEXT('Tabela 7.1'!A6984,"mmmm/aaaa"),'alimentação - Tabela 7.1'!$5:$5,0)), "")</f>
        <v/>
      </c>
      <c r="D6984" s="62" t="str">
        <f>IFERROR(INDEX('alimentação - Tabela 7.1'!$25:$25,
MATCH(TEXT('Tabela 7.1'!$A6984,"mmmm/aaaa"),'alimentação - Tabela 7.1'!$5:$5,0)+1), "")</f>
        <v/>
      </c>
      <c r="E6984" s="62" t="str">
        <f>IFERROR(INDEX('alimentação - Tabela 7.1'!$25:$25,
MATCH(TEXT('Tabela 7.1'!$A6984,"mmmm/aaaa"),'alimentação - Tabela 7.1'!$5:$5,0)+2), "")</f>
        <v/>
      </c>
      <c r="F6984" s="62" t="str">
        <f>IFERROR(INDEX('alimentação - Tabela 7.1'!$25:$25,
MATCH(TEXT('Tabela 7.1'!$A6984,"mmmm/aaaa"),'alimentação - Tabela 7.1'!$5:$5,0)+3), "")</f>
        <v/>
      </c>
      <c r="G6984" s="95" t="str">
        <f>IFERROR(INDEX('alimentação - Tabela 7.1'!$25:$25,
MATCH(TEXT('Tabela 7.1'!$A6984,"mmmm/aaaa"),'alimentação - Tabela 7.1'!$5:$5,0)+4), "")</f>
        <v/>
      </c>
    </row>
    <row r="6985" spans="1:7" x14ac:dyDescent="0.25">
      <c r="A6985" s="59" t="str">
        <f>IF(
   SUMPRODUCT(--('alimentação - Tabela 7.1'!$5:$5=TEXT(DATE(2020,INT((ROW(A6983)-1)/33)+1,1),"mmmm/aaaa"))) &gt; 0,
   TEXT(DATE(2020,INT((ROW(A6983)-1)/33)+1,1),"mmm/aa"),
   ""
)</f>
        <v/>
      </c>
      <c r="B6985" s="61" t="str">
        <f>IF(A6985&lt;&gt;"", 'alimentação - Tabela 7.1'!$B$26, "" )</f>
        <v/>
      </c>
      <c r="C6985" s="62" t="str">
        <f>IFERROR(INDEX('alimentação - Tabela 7.1'!$26:$26,
MATCH(TEXT('Tabela 7.1'!A6985,"mmmm/aaaa"),'alimentação - Tabela 7.1'!$5:$5,0)), "")</f>
        <v/>
      </c>
      <c r="D6985" s="62" t="str">
        <f>IFERROR(INDEX('alimentação - Tabela 7.1'!$26:$26,
MATCH(TEXT('Tabela 7.1'!$A6985,"mmmm/aaaa"),'alimentação - Tabela 7.1'!$5:$5,0)+1), "")</f>
        <v/>
      </c>
      <c r="E6985" s="62" t="str">
        <f>IFERROR(INDEX('alimentação - Tabela 7.1'!$26:$26,
MATCH(TEXT('Tabela 7.1'!$A6985,"mmmm/aaaa"),'alimentação - Tabela 7.1'!$5:$5,0)+2), "")</f>
        <v/>
      </c>
      <c r="F6985" s="62" t="str">
        <f>IFERROR(INDEX('alimentação - Tabela 7.1'!$26:$26,
MATCH(TEXT('Tabela 7.1'!$A6985,"mmmm/aaaa"),'alimentação - Tabela 7.1'!$5:$5,0)+3), "")</f>
        <v/>
      </c>
      <c r="G6985" s="95" t="str">
        <f>IFERROR(INDEX('alimentação - Tabela 7.1'!$26:$26,
MATCH(TEXT('Tabela 7.1'!$A6985,"mmmm/aaaa"),'alimentação - Tabela 7.1'!$5:$5,0)+4), "")</f>
        <v/>
      </c>
    </row>
    <row r="6986" spans="1:7" x14ac:dyDescent="0.25">
      <c r="A6986" s="59" t="str">
        <f>IF(
   SUMPRODUCT(--('alimentação - Tabela 7.1'!$5:$5=TEXT(DATE(2020,INT((ROW(A6984)-1)/33)+1,1),"mmmm/aaaa"))) &gt; 0,
   TEXT(DATE(2020,INT((ROW(A6984)-1)/33)+1,1),"mmm/aa"),
   ""
)</f>
        <v/>
      </c>
      <c r="B6986" s="61" t="str">
        <f>IF(A6986&lt;&gt;"", 'alimentação - Tabela 7.1'!$B$27, "" )</f>
        <v/>
      </c>
      <c r="C6986" s="62" t="str">
        <f>IFERROR(INDEX('alimentação - Tabela 7.1'!$27:$27,
MATCH(TEXT('Tabela 7.1'!A6986,"mmmm/aaaa"),'alimentação - Tabela 7.1'!$5:$5,0)), "")</f>
        <v/>
      </c>
      <c r="D6986" s="62" t="str">
        <f>IFERROR(INDEX('alimentação - Tabela 7.1'!$27:$27,
MATCH(TEXT('Tabela 7.1'!$A6986,"mmmm/aaaa"),'alimentação - Tabela 7.1'!$5:$5,0)+1), "")</f>
        <v/>
      </c>
      <c r="E6986" s="62" t="str">
        <f>IFERROR(INDEX('alimentação - Tabela 7.1'!$27:$27,
MATCH(TEXT('Tabela 7.1'!$A6986,"mmmm/aaaa"),'alimentação - Tabela 7.1'!$5:$5,0)+2), "")</f>
        <v/>
      </c>
      <c r="F6986" s="62" t="str">
        <f>IFERROR(INDEX('alimentação - Tabela 7.1'!$27:$27,
MATCH(TEXT('Tabela 7.1'!$A6986,"mmmm/aaaa"),'alimentação - Tabela 7.1'!$5:$5,0)+3), "")</f>
        <v/>
      </c>
      <c r="G6986" s="95" t="str">
        <f>IFERROR(INDEX('alimentação - Tabela 7.1'!$27:$27,
MATCH(TEXT('Tabela 7.1'!$A6986,"mmmm/aaaa"),'alimentação - Tabela 7.1'!$5:$5,0)+4), "")</f>
        <v/>
      </c>
    </row>
    <row r="6987" spans="1:7" x14ac:dyDescent="0.25">
      <c r="A6987" s="59" t="str">
        <f>IF(
   SUMPRODUCT(--('alimentação - Tabela 7.1'!$5:$5=TEXT(DATE(2020,INT((ROW(A6985)-1)/33)+1,1),"mmmm/aaaa"))) &gt; 0,
   TEXT(DATE(2020,INT((ROW(A6985)-1)/33)+1,1),"mmm/aa"),
   ""
)</f>
        <v/>
      </c>
      <c r="B6987" s="61" t="str">
        <f>IF(A6987&lt;&gt;"", 'alimentação - Tabela 7.1'!$B$28, "" )</f>
        <v/>
      </c>
      <c r="C6987" s="62" t="str">
        <f>IFERROR(INDEX('alimentação - Tabela 7.1'!$28:$28,
MATCH(TEXT('Tabela 7.1'!A6987,"mmmm/aaaa"),'alimentação - Tabela 7.1'!$5:$5,0)), "")</f>
        <v/>
      </c>
      <c r="D6987" s="62" t="str">
        <f>IFERROR(INDEX('alimentação - Tabela 7.1'!$28:$28,
MATCH(TEXT('Tabela 7.1'!$A6987,"mmmm/aaaa"),'alimentação - Tabela 7.1'!$5:$5,0)+1), "")</f>
        <v/>
      </c>
      <c r="E6987" s="62" t="str">
        <f>IFERROR(INDEX('alimentação - Tabela 7.1'!$28:$28,
MATCH(TEXT('Tabela 7.1'!$A6987,"mmmm/aaaa"),'alimentação - Tabela 7.1'!$5:$5,0)+2), "")</f>
        <v/>
      </c>
      <c r="F6987" s="62" t="str">
        <f>IFERROR(INDEX('alimentação - Tabela 7.1'!$28:$28,
MATCH(TEXT('Tabela 7.1'!$A6987,"mmmm/aaaa"),'alimentação - Tabela 7.1'!$5:$5,0)+3), "")</f>
        <v/>
      </c>
      <c r="G6987" s="95" t="str">
        <f>IFERROR(INDEX('alimentação - Tabela 7.1'!$28:$28,
MATCH(TEXT('Tabela 7.1'!$A6987,"mmmm/aaaa"),'alimentação - Tabela 7.1'!$5:$5,0)+4), "")</f>
        <v/>
      </c>
    </row>
    <row r="6988" spans="1:7" x14ac:dyDescent="0.25">
      <c r="A6988" s="59" t="str">
        <f>IF(
   SUMPRODUCT(--('alimentação - Tabela 7.1'!$5:$5=TEXT(DATE(2020,INT((ROW(A6986)-1)/33)+1,1),"mmmm/aaaa"))) &gt; 0,
   TEXT(DATE(2020,INT((ROW(A6986)-1)/33)+1,1),"mmm/aa"),
   ""
)</f>
        <v/>
      </c>
      <c r="B6988" s="61" t="str">
        <f>IF(A6988&lt;&gt;"", 'alimentação - Tabela 7.1'!$B$29, "" )</f>
        <v/>
      </c>
      <c r="C6988" s="62" t="str">
        <f>IFERROR(INDEX('alimentação - Tabela 7.1'!$29:$29,
MATCH(TEXT('Tabela 7.1'!A6988,"mmmm/aaaa"),'alimentação - Tabela 7.1'!$5:$5,0)), "")</f>
        <v/>
      </c>
      <c r="D6988" s="62" t="str">
        <f>IFERROR(INDEX('alimentação - Tabela 7.1'!$29:$29,
MATCH(TEXT('Tabela 7.1'!$A6988,"mmmm/aaaa"),'alimentação - Tabela 7.1'!$5:$5,0)+1), "")</f>
        <v/>
      </c>
      <c r="E6988" s="62" t="str">
        <f>IFERROR(INDEX('alimentação - Tabela 7.1'!$29:$29,
MATCH(TEXT('Tabela 7.1'!$A6988,"mmmm/aaaa"),'alimentação - Tabela 7.1'!$5:$5,0)+2), "")</f>
        <v/>
      </c>
      <c r="F6988" s="62" t="str">
        <f>IFERROR(INDEX('alimentação - Tabela 7.1'!$29:$29,
MATCH(TEXT('Tabela 7.1'!$A6988,"mmmm/aaaa"),'alimentação - Tabela 7.1'!$5:$5,0)+3), "")</f>
        <v/>
      </c>
      <c r="G6988" s="95" t="str">
        <f>IFERROR(INDEX('alimentação - Tabela 7.1'!$29:$29,
MATCH(TEXT('Tabela 7.1'!$A6988,"mmmm/aaaa"),'alimentação - Tabela 7.1'!$5:$5,0)+4), "")</f>
        <v/>
      </c>
    </row>
    <row r="6989" spans="1:7" x14ac:dyDescent="0.25">
      <c r="A6989" s="59" t="str">
        <f>IF(
   SUMPRODUCT(--('alimentação - Tabela 7.1'!$5:$5=TEXT(DATE(2020,INT((ROW(A6987)-1)/33)+1,1),"mmmm/aaaa"))) &gt; 0,
   TEXT(DATE(2020,INT((ROW(A6987)-1)/33)+1,1),"mmm/aa"),
   ""
)</f>
        <v/>
      </c>
      <c r="B6989" s="61" t="str">
        <f>IF(A6989&lt;&gt;"", 'alimentação - Tabela 7.1'!$B$30, "" )</f>
        <v/>
      </c>
      <c r="C6989" s="62" t="str">
        <f>IFERROR(INDEX('alimentação - Tabela 7.1'!$30:$30,
MATCH(TEXT('Tabela 7.1'!A6989,"mmmm/aaaa"),'alimentação - Tabela 7.1'!$5:$5,0)), "")</f>
        <v/>
      </c>
      <c r="D6989" s="62" t="str">
        <f>IFERROR(INDEX('alimentação - Tabela 7.1'!$30:$30,
MATCH(TEXT('Tabela 7.1'!$A6989,"mmmm/aaaa"),'alimentação - Tabela 7.1'!$5:$5,0)+1), "")</f>
        <v/>
      </c>
      <c r="E6989" s="62" t="str">
        <f>IFERROR(INDEX('alimentação - Tabela 7.1'!$30:$30,
MATCH(TEXT('Tabela 7.1'!$A6989,"mmmm/aaaa"),'alimentação - Tabela 7.1'!$5:$5,0)+2), "")</f>
        <v/>
      </c>
      <c r="F6989" s="62" t="str">
        <f>IFERROR(INDEX('alimentação - Tabela 7.1'!$30:$30,
MATCH(TEXT('Tabela 7.1'!$A6989,"mmmm/aaaa"),'alimentação - Tabela 7.1'!$5:$5,0)+3), "")</f>
        <v/>
      </c>
      <c r="G6989" s="95" t="str">
        <f>IFERROR(INDEX('alimentação - Tabela 7.1'!$30:$30,
MATCH(TEXT('Tabela 7.1'!$A6989,"mmmm/aaaa"),'alimentação - Tabela 7.1'!$5:$5,0)+4), "")</f>
        <v/>
      </c>
    </row>
    <row r="6990" spans="1:7" x14ac:dyDescent="0.25">
      <c r="A6990" s="59" t="str">
        <f>IF(
   SUMPRODUCT(--('alimentação - Tabela 7.1'!$5:$5=TEXT(DATE(2020,INT((ROW(A6988)-1)/33)+1,1),"mmmm/aaaa"))) &gt; 0,
   TEXT(DATE(2020,INT((ROW(A6988)-1)/33)+1,1),"mmm/aa"),
   ""
)</f>
        <v/>
      </c>
      <c r="B6990" s="61" t="str">
        <f>IF(A6990&lt;&gt;"", 'alimentação - Tabela 7.1'!$B$31, "" )</f>
        <v/>
      </c>
      <c r="C6990" s="62" t="str">
        <f>IFERROR(INDEX('alimentação - Tabela 7.1'!$31:$31,
MATCH(TEXT('Tabela 7.1'!A6990,"mmmm/aaaa"),'alimentação - Tabela 7.1'!$5:$5,0)), "")</f>
        <v/>
      </c>
      <c r="D6990" s="62" t="str">
        <f>IFERROR(INDEX('alimentação - Tabela 7.1'!$31:$31,
MATCH(TEXT('Tabela 7.1'!$A6990,"mmmm/aaaa"),'alimentação - Tabela 7.1'!$5:$5,0)+1), "")</f>
        <v/>
      </c>
      <c r="E6990" s="62" t="str">
        <f>IFERROR(INDEX('alimentação - Tabela 7.1'!$31:$31,
MATCH(TEXT('Tabela 7.1'!$A6990,"mmmm/aaaa"),'alimentação - Tabela 7.1'!$5:$5,0)+2), "")</f>
        <v/>
      </c>
      <c r="F6990" s="62" t="str">
        <f>IFERROR(INDEX('alimentação - Tabela 7.1'!$31:$31,
MATCH(TEXT('Tabela 7.1'!$A6990,"mmmm/aaaa"),'alimentação - Tabela 7.1'!$5:$5,0)+3), "")</f>
        <v/>
      </c>
      <c r="G6990" s="95" t="str">
        <f>IFERROR(INDEX('alimentação - Tabela 7.1'!$31:$31,
MATCH(TEXT('Tabela 7.1'!$A6990,"mmmm/aaaa"),'alimentação - Tabela 7.1'!$5:$5,0)+4), "")</f>
        <v/>
      </c>
    </row>
    <row r="6991" spans="1:7" x14ac:dyDescent="0.25">
      <c r="A6991" s="59" t="str">
        <f>IF(
   SUMPRODUCT(--('alimentação - Tabela 7.1'!$5:$5=TEXT(DATE(2020,INT((ROW(A6989)-1)/33)+1,1),"mmmm/aaaa"))) &gt; 0,
   TEXT(DATE(2020,INT((ROW(A6989)-1)/33)+1,1),"mmm/aa"),
   ""
)</f>
        <v/>
      </c>
      <c r="B6991" s="61" t="str">
        <f>IF(A6991&lt;&gt;"", 'alimentação - Tabela 7.1'!$B$32, "" )</f>
        <v/>
      </c>
      <c r="C6991" s="62" t="str">
        <f>IFERROR(INDEX('alimentação - Tabela 7.1'!$32:$32,
MATCH(TEXT('Tabela 7.1'!A6991,"mmmm/aaaa"),'alimentação - Tabela 7.1'!$5:$5,0)), "")</f>
        <v/>
      </c>
      <c r="D6991" s="62" t="str">
        <f>IFERROR(INDEX('alimentação - Tabela 7.1'!$32:$32,
MATCH(TEXT('Tabela 7.1'!$A6991,"mmmm/aaaa"),'alimentação - Tabela 7.1'!$5:$5,0)+1), "")</f>
        <v/>
      </c>
      <c r="E6991" s="62" t="str">
        <f>IFERROR(INDEX('alimentação - Tabela 7.1'!$32:$32,
MATCH(TEXT('Tabela 7.1'!$A6991,"mmmm/aaaa"),'alimentação - Tabela 7.1'!$5:$5,0)+2), "")</f>
        <v/>
      </c>
      <c r="F6991" s="62" t="str">
        <f>IFERROR(INDEX('alimentação - Tabela 7.1'!$32:$32,
MATCH(TEXT('Tabela 7.1'!$A6991,"mmmm/aaaa"),'alimentação - Tabela 7.1'!$5:$5,0)+3), "")</f>
        <v/>
      </c>
      <c r="G6991" s="95" t="str">
        <f>IFERROR(INDEX('alimentação - Tabela 7.1'!$32:$32,
MATCH(TEXT('Tabela 7.1'!$A6991,"mmmm/aaaa"),'alimentação - Tabela 7.1'!$5:$5,0)+4), "")</f>
        <v/>
      </c>
    </row>
    <row r="6992" spans="1:7" x14ac:dyDescent="0.25">
      <c r="A6992" s="59" t="str">
        <f>IF(
   SUMPRODUCT(--('alimentação - Tabela 7.1'!$5:$5=TEXT(DATE(2020,INT((ROW(A6990)-1)/33)+1,1),"mmmm/aaaa"))) &gt; 0,
   TEXT(DATE(2020,INT((ROW(A6990)-1)/33)+1,1),"mmm/aa"),
   ""
)</f>
        <v/>
      </c>
      <c r="B6992" s="61" t="str">
        <f>IF(A6992&lt;&gt;"", 'alimentação - Tabela 7.1'!$B$33, "" )</f>
        <v/>
      </c>
      <c r="C6992" s="62" t="str">
        <f>IFERROR(INDEX('alimentação - Tabela 7.1'!$33:$33,
MATCH(TEXT('Tabela 7.1'!A6992,"mmmm/aaaa"),'alimentação - Tabela 7.1'!$5:$5,0)), "")</f>
        <v/>
      </c>
      <c r="D6992" s="62" t="str">
        <f>IFERROR(INDEX('alimentação - Tabela 7.1'!$33:$33,
MATCH(TEXT('Tabela 7.1'!$A6992,"mmmm/aaaa"),'alimentação - Tabela 7.1'!$5:$5,0)+1), "")</f>
        <v/>
      </c>
      <c r="E6992" s="62" t="str">
        <f>IFERROR(INDEX('alimentação - Tabela 7.1'!$33:$33,
MATCH(TEXT('Tabela 7.1'!$A6992,"mmmm/aaaa"),'alimentação - Tabela 7.1'!$5:$5,0)+2), "")</f>
        <v/>
      </c>
      <c r="F6992" s="62" t="str">
        <f>IFERROR(INDEX('alimentação - Tabela 7.1'!$33:$33,
MATCH(TEXT('Tabela 7.1'!$A6992,"mmmm/aaaa"),'alimentação - Tabela 7.1'!$5:$5,0)+3), "")</f>
        <v/>
      </c>
      <c r="G6992" s="95" t="str">
        <f>IFERROR(INDEX('alimentação - Tabela 7.1'!$33:$33,
MATCH(TEXT('Tabela 7.1'!$A6992,"mmmm/aaaa"),'alimentação - Tabela 7.1'!$5:$5,0)+4), "")</f>
        <v/>
      </c>
    </row>
    <row r="6993" spans="1:7" x14ac:dyDescent="0.25">
      <c r="A6993" s="59" t="str">
        <f>IF(
   SUMPRODUCT(--('alimentação - Tabela 7.1'!$5:$5=TEXT(DATE(2020,INT((ROW(A6991)-1)/33)+1,1),"mmmm/aaaa"))) &gt; 0,
   TEXT(DATE(2020,INT((ROW(A6991)-1)/33)+1,1),"mmm/aa"),
   ""
)</f>
        <v/>
      </c>
      <c r="B6993" s="61" t="str">
        <f>IF(A6993&lt;&gt;"", 'alimentação - Tabela 7.1'!$B$34, "" )</f>
        <v/>
      </c>
      <c r="C6993" s="62" t="str">
        <f>IFERROR(INDEX('alimentação - Tabela 7.1'!$34:$34,
MATCH(TEXT('Tabela 7.1'!A6993,"mmmm/aaaa"),'alimentação - Tabela 7.1'!$5:$5,0)), "")</f>
        <v/>
      </c>
      <c r="D6993" s="62" t="str">
        <f>IFERROR(INDEX('alimentação - Tabela 7.1'!$34:$34,
MATCH(TEXT('Tabela 7.1'!$A6993,"mmmm/aaaa"),'alimentação - Tabela 7.1'!$5:$5,0)+1), "")</f>
        <v/>
      </c>
      <c r="E6993" s="62" t="str">
        <f>IFERROR(INDEX('alimentação - Tabela 7.1'!$34:$34,
MATCH(TEXT('Tabela 7.1'!$A6993,"mmmm/aaaa"),'alimentação - Tabela 7.1'!$5:$5,0)+2), "")</f>
        <v/>
      </c>
      <c r="F6993" s="62" t="str">
        <f>IFERROR(INDEX('alimentação - Tabela 7.1'!$34:$34,
MATCH(TEXT('Tabela 7.1'!$A6993,"mmmm/aaaa"),'alimentação - Tabela 7.1'!$5:$5,0)+3), "")</f>
        <v/>
      </c>
      <c r="G6993" s="95" t="str">
        <f>IFERROR(INDEX('alimentação - Tabela 7.1'!$34:$34,
MATCH(TEXT('Tabela 7.1'!$A6993,"mmmm/aaaa"),'alimentação - Tabela 7.1'!$5:$5,0)+4), "")</f>
        <v/>
      </c>
    </row>
    <row r="6994" spans="1:7" x14ac:dyDescent="0.25">
      <c r="A6994" s="59" t="str">
        <f>IF(
   SUMPRODUCT(--('alimentação - Tabela 7.1'!$5:$5=TEXT(DATE(2020,INT((ROW(A6992)-1)/33)+1,1),"mmmm/aaaa"))) &gt; 0,
   TEXT(DATE(2020,INT((ROW(A6992)-1)/33)+1,1),"mmm/aa"),
   ""
)</f>
        <v/>
      </c>
      <c r="B6994" s="61" t="str">
        <f>IF(A6994&lt;&gt;"", 'alimentação - Tabela 7.1'!$B$35, "" )</f>
        <v/>
      </c>
      <c r="C6994" s="62" t="str">
        <f>IFERROR(INDEX('alimentação - Tabela 7.1'!$35:$35,
MATCH(TEXT('Tabela 7.1'!A6994,"mmmm/aaaa"),'alimentação - Tabela 7.1'!$5:$5,0)), "")</f>
        <v/>
      </c>
      <c r="D6994" s="62" t="str">
        <f>IFERROR(INDEX('alimentação - Tabela 7.1'!$35:$35,
MATCH(TEXT('Tabela 7.1'!$A6994,"mmmm/aaaa"),'alimentação - Tabela 7.1'!$5:$5,0)+1), "")</f>
        <v/>
      </c>
      <c r="E6994" s="62" t="str">
        <f>IFERROR(INDEX('alimentação - Tabela 7.1'!$35:$35,
MATCH(TEXT('Tabela 7.1'!$A6994,"mmmm/aaaa"),'alimentação - Tabela 7.1'!$5:$5,0)+2), "")</f>
        <v/>
      </c>
      <c r="F6994" s="62" t="str">
        <f>IFERROR(INDEX('alimentação - Tabela 7.1'!$35:$35,
MATCH(TEXT('Tabela 7.1'!$A6994,"mmmm/aaaa"),'alimentação - Tabela 7.1'!$5:$5,0)+3), "")</f>
        <v/>
      </c>
      <c r="G6994" s="95" t="str">
        <f>IFERROR(INDEX('alimentação - Tabela 7.1'!$35:$35,
MATCH(TEXT('Tabela 7.1'!$A6994,"mmmm/aaaa"),'alimentação - Tabela 7.1'!$5:$5,0)+4), "")</f>
        <v/>
      </c>
    </row>
    <row r="6995" spans="1:7" x14ac:dyDescent="0.25">
      <c r="A6995" s="59" t="str">
        <f>IF(
   SUMPRODUCT(--('alimentação - Tabela 7.1'!$5:$5=TEXT(DATE(2020,INT((ROW(A6993)-1)/33)+1,1),"mmmm/aaaa"))) &gt; 0,
   TEXT(DATE(2020,INT((ROW(A6993)-1)/33)+1,1),"mmm/aa"),
   ""
)</f>
        <v/>
      </c>
      <c r="B6995" s="61" t="str">
        <f>IF(A6995&lt;&gt;"", 'alimentação - Tabela 7.1'!$B$36, "" )</f>
        <v/>
      </c>
      <c r="C6995" s="62" t="str">
        <f>IFERROR(INDEX('alimentação - Tabela 7.1'!$36:$36,
MATCH(TEXT('Tabela 7.1'!A6995,"mmmm/aaaa"),'alimentação - Tabela 7.1'!$5:$5,0)), "")</f>
        <v/>
      </c>
      <c r="D6995" s="62" t="str">
        <f>IFERROR(INDEX('alimentação - Tabela 7.1'!$36:$36,
MATCH(TEXT('Tabela 7.1'!$A6995,"mmmm/aaaa"),'alimentação - Tabela 7.1'!$5:$5,0)+1), "")</f>
        <v/>
      </c>
      <c r="E6995" s="62" t="str">
        <f>IFERROR(INDEX('alimentação - Tabela 7.1'!$36:$36,
MATCH(TEXT('Tabela 7.1'!$A6995,"mmmm/aaaa"),'alimentação - Tabela 7.1'!$5:$5,0)+2), "")</f>
        <v/>
      </c>
      <c r="F6995" s="62" t="str">
        <f>IFERROR(INDEX('alimentação - Tabela 7.1'!$36:$36,
MATCH(TEXT('Tabela 7.1'!$A6995,"mmmm/aaaa"),'alimentação - Tabela 7.1'!$5:$5,0)+3), "")</f>
        <v/>
      </c>
      <c r="G6995" s="95" t="str">
        <f>IFERROR(INDEX('alimentação - Tabela 7.1'!$36:$36,
MATCH(TEXT('Tabela 7.1'!$A6995,"mmmm/aaaa"),'alimentação - Tabela 7.1'!$5:$5,0)+4), "")</f>
        <v/>
      </c>
    </row>
    <row r="6996" spans="1:7" x14ac:dyDescent="0.25">
      <c r="A6996" s="59" t="str">
        <f>IF(
   SUMPRODUCT(--('alimentação - Tabela 7.1'!$5:$5=TEXT(DATE(2020,INT((ROW(A6994)-1)/33)+1,1),"mmmm/aaaa"))) &gt; 0,
   TEXT(DATE(2020,INT((ROW(A6994)-1)/33)+1,1),"mmm/aa"),
   ""
)</f>
        <v/>
      </c>
      <c r="B6996" s="61" t="str">
        <f>IF(A6996&lt;&gt;"", 'alimentação - Tabela 7.1'!$B$37, "" )</f>
        <v/>
      </c>
      <c r="C6996" s="62" t="str">
        <f>IFERROR(INDEX('alimentação - Tabela 7.1'!$37:$37,
MATCH(TEXT('Tabela 7.1'!A6996,"mmmm/aaaa"),'alimentação - Tabela 7.1'!$5:$5,0)), "")</f>
        <v/>
      </c>
      <c r="D6996" s="62" t="str">
        <f>IFERROR(INDEX('alimentação - Tabela 7.1'!$37:$37,
MATCH(TEXT('Tabela 7.1'!$A6996,"mmmm/aaaa"),'alimentação - Tabela 7.1'!$5:$5,0)+1), "")</f>
        <v/>
      </c>
      <c r="E6996" s="62" t="str">
        <f>IFERROR(INDEX('alimentação - Tabela 7.1'!$37:$37,
MATCH(TEXT('Tabela 7.1'!$A6996,"mmmm/aaaa"),'alimentação - Tabela 7.1'!$5:$5,0)+2), "")</f>
        <v/>
      </c>
      <c r="F6996" s="62" t="str">
        <f>IFERROR(INDEX('alimentação - Tabela 7.1'!$37:$37,
MATCH(TEXT('Tabela 7.1'!$A6996,"mmmm/aaaa"),'alimentação - Tabela 7.1'!$5:$5,0)+3), "")</f>
        <v/>
      </c>
      <c r="G6996" s="95" t="str">
        <f>IFERROR(INDEX('alimentação - Tabela 7.1'!$37:$37,
MATCH(TEXT('Tabela 7.1'!$A6996,"mmmm/aaaa"),'alimentação - Tabela 7.1'!$5:$5,0)+4), "")</f>
        <v/>
      </c>
    </row>
    <row r="6997" spans="1:7" x14ac:dyDescent="0.25">
      <c r="A6997" s="59" t="str">
        <f>IF(
   SUMPRODUCT(--('alimentação - Tabela 7.1'!$5:$5=TEXT(DATE(2020,INT((ROW(A6995)-1)/33)+1,1),"mmmm/aaaa"))) &gt; 0,
   TEXT(DATE(2020,INT((ROW(A6995)-1)/33)+1,1),"mmm/aa"),
   ""
)</f>
        <v/>
      </c>
      <c r="B6997" s="61" t="str">
        <f>IF(A6997&lt;&gt;"", 'alimentação - Tabela 7.1'!$B$38, "" )</f>
        <v/>
      </c>
      <c r="C6997" s="62" t="str">
        <f>IFERROR(INDEX('alimentação - Tabela 7.1'!$38:$38,
MATCH(TEXT('Tabela 7.1'!A6997,"mmmm/aaaa"),'alimentação - Tabela 7.1'!$5:$5,0)), "")</f>
        <v/>
      </c>
      <c r="D6997" s="62" t="str">
        <f>IFERROR(INDEX('alimentação - Tabela 7.1'!$38:$38,
MATCH(TEXT('Tabela 7.1'!$A6997,"mmmm/aaaa"),'alimentação - Tabela 7.1'!$5:$5,0)+1), "")</f>
        <v/>
      </c>
      <c r="E6997" s="62" t="str">
        <f>IFERROR(INDEX('alimentação - Tabela 7.1'!$38:$38,
MATCH(TEXT('Tabela 7.1'!$A6997,"mmmm/aaaa"),'alimentação - Tabela 7.1'!$5:$5,0)+2), "")</f>
        <v/>
      </c>
      <c r="F6997" s="62" t="str">
        <f>IFERROR(INDEX('alimentação - Tabela 7.1'!$38:$38,
MATCH(TEXT('Tabela 7.1'!$A6997,"mmmm/aaaa"),'alimentação - Tabela 7.1'!$5:$5,0)+3), "")</f>
        <v/>
      </c>
      <c r="G6997" s="95" t="str">
        <f>IFERROR(INDEX('alimentação - Tabela 7.1'!$38:$38,
MATCH(TEXT('Tabela 7.1'!$A6997,"mmmm/aaaa"),'alimentação - Tabela 7.1'!$5:$5,0)+4), "")</f>
        <v/>
      </c>
    </row>
    <row r="6998" spans="1:7" x14ac:dyDescent="0.25">
      <c r="A6998" s="59" t="str">
        <f>IF(
   SUMPRODUCT(--('alimentação - Tabela 7.1'!$5:$5=TEXT(DATE(2020,INT((ROW(A6996)-1)/33)+1,1),"mmmm/aaaa"))) &gt; 0,
   TEXT(DATE(2020,INT((ROW(A6996)-1)/33)+1,1),"mmm/aa"),
   ""
)</f>
        <v/>
      </c>
      <c r="B6998" s="61" t="str">
        <f>IF(A6998&lt;&gt;"", 'alimentação - Tabela 7.1'!$B$39, "" )</f>
        <v/>
      </c>
      <c r="C6998" s="62" t="str">
        <f>IFERROR(INDEX('alimentação - Tabela 7.1'!$39:$39,
MATCH(TEXT('Tabela 7.1'!A6998,"mmmm/aaaa"),'alimentação - Tabela 7.1'!$5:$5,0)), "")</f>
        <v/>
      </c>
      <c r="D6998" s="62" t="str">
        <f>IFERROR(INDEX('alimentação - Tabela 7.1'!$39:$39,
MATCH(TEXT('Tabela 7.1'!$A6998,"mmmm/aaaa"),'alimentação - Tabela 7.1'!$5:$5,0)+1), "")</f>
        <v/>
      </c>
      <c r="E6998" s="62" t="str">
        <f>IFERROR(INDEX('alimentação - Tabela 7.1'!$39:$39,
MATCH(TEXT('Tabela 7.1'!$A6998,"mmmm/aaaa"),'alimentação - Tabela 7.1'!$5:$5,0)+2), "")</f>
        <v/>
      </c>
      <c r="F6998" s="62" t="str">
        <f>IFERROR(INDEX('alimentação - Tabela 7.1'!$39:$39,
MATCH(TEXT('Tabela 7.1'!$A6998,"mmmm/aaaa"),'alimentação - Tabela 7.1'!$5:$5,0)+3), "")</f>
        <v/>
      </c>
      <c r="G6998" s="95" t="str">
        <f>IFERROR(INDEX('alimentação - Tabela 7.1'!$39:$39,
MATCH(TEXT('Tabela 7.1'!$A6998,"mmmm/aaaa"),'alimentação - Tabela 7.1'!$5:$5,0)+4), "")</f>
        <v/>
      </c>
    </row>
    <row r="6999" spans="1:7" x14ac:dyDescent="0.25">
      <c r="A6999" s="59" t="str">
        <f>IF(
   SUMPRODUCT(--('alimentação - Tabela 7.1'!$5:$5=TEXT(DATE(2020,INT((ROW(A6997)-1)/33)+1,1),"mmmm/aaaa"))) &gt; 0,
   TEXT(DATE(2020,INT((ROW(A6997)-1)/33)+1,1),"mmm/aa"),
   ""
)</f>
        <v/>
      </c>
      <c r="B6999" s="61" t="str">
        <f>IF(A6999&lt;&gt;"", 'alimentação - Tabela 7.1'!$B$7, "" )</f>
        <v/>
      </c>
      <c r="C6999" s="62" t="str">
        <f>IFERROR(INDEX('alimentação - Tabela 7.1'!$7:$7,
MATCH(TEXT('Tabela 7.1'!A6999,"mmmm/aaaa"),'alimentação - Tabela 7.1'!$5:$5,0)), "")</f>
        <v/>
      </c>
      <c r="D6999" s="62" t="str">
        <f>IFERROR(INDEX('alimentação - Tabela 7.1'!$7:$7,
MATCH(TEXT('Tabela 7.1'!$A6999,"mmmm/aaaa"),'alimentação - Tabela 7.1'!$5:$5,0)+1), "")</f>
        <v/>
      </c>
      <c r="E6999" s="62" t="str">
        <f>IFERROR(INDEX('alimentação - Tabela 7.1'!$7:$7,
MATCH(TEXT('Tabela 7.1'!$A6999,"mmmm/aaaa"),'alimentação - Tabela 7.1'!$5:$5,0)+2), "")</f>
        <v/>
      </c>
      <c r="F6999" s="62" t="str">
        <f>IFERROR(INDEX('alimentação - Tabela 7.1'!$7:$7,
MATCH(TEXT('Tabela 7.1'!$A6999,"mmmm/aaaa"),'alimentação - Tabela 7.1'!$5:$5,0)+3), "")</f>
        <v/>
      </c>
      <c r="G6999" s="95" t="str">
        <f>IFERROR(INDEX('alimentação - Tabela 7.1'!$7:$7,
MATCH(TEXT('Tabela 7.1'!$A6999,"mmmm/aaaa"),'alimentação - Tabela 7.1'!$5:$5,0)+4), "")</f>
        <v/>
      </c>
    </row>
    <row r="7000" spans="1:7" x14ac:dyDescent="0.25">
      <c r="A7000" s="59" t="str">
        <f>IF(
   SUMPRODUCT(--('alimentação - Tabela 7.1'!$5:$5=TEXT(DATE(2020,INT((ROW(A6998)-1)/33)+1,1),"mmmm/aaaa"))) &gt; 0,
   TEXT(DATE(2020,INT((ROW(A6998)-1)/33)+1,1),"mmm/aa"),
   ""
)</f>
        <v/>
      </c>
      <c r="B7000" s="61" t="str">
        <f>IF(A7000&lt;&gt;"", 'alimentação - Tabela 7.1'!$B$8, "" )</f>
        <v/>
      </c>
      <c r="C7000" s="62" t="str">
        <f>IFERROR(INDEX('alimentação - Tabela 7.1'!$8:$8,
MATCH(TEXT('Tabela 7.1'!A7000,"mmmm/aaaa"),'alimentação - Tabela 7.1'!$5:$5,0)), "")</f>
        <v/>
      </c>
      <c r="D7000" s="62" t="str">
        <f>IFERROR(INDEX('alimentação - Tabela 7.1'!$8:$8,
MATCH(TEXT('Tabela 7.1'!$A7000,"mmmm/aaaa"),'alimentação - Tabela 7.1'!$5:$5,0)+1), "")</f>
        <v/>
      </c>
      <c r="E7000" s="62" t="str">
        <f>IFERROR(INDEX('alimentação - Tabela 7.1'!$8:$8,
MATCH(TEXT('Tabela 7.1'!$A7000,"mmmm/aaaa"),'alimentação - Tabela 7.1'!$5:$5,0)+2), "")</f>
        <v/>
      </c>
      <c r="F7000" s="62" t="str">
        <f>IFERROR(INDEX('alimentação - Tabela 7.1'!$8:$8,
MATCH(TEXT('Tabela 7.1'!$A7000,"mmmm/aaaa"),'alimentação - Tabela 7.1'!$5:$5,0)+3), "")</f>
        <v/>
      </c>
      <c r="G7000" s="95" t="str">
        <f>IFERROR(INDEX('alimentação - Tabela 7.1'!$8:$8,
MATCH(TEXT('Tabela 7.1'!$A7000,"mmmm/aaaa"),'alimentação - Tabela 7.1'!$5:$5,0)+4), "")</f>
        <v/>
      </c>
    </row>
    <row r="7001" spans="1:7" x14ac:dyDescent="0.25">
      <c r="A7001" s="59" t="str">
        <f>IF(
   SUMPRODUCT(--('alimentação - Tabela 7.1'!$5:$5=TEXT(DATE(2020,INT((ROW(A6999)-1)/33)+1,1),"mmmm/aaaa"))) &gt; 0,
   TEXT(DATE(2020,INT((ROW(A6999)-1)/33)+1,1),"mmm/aa"),
   ""
)</f>
        <v/>
      </c>
      <c r="B7001" s="61" t="str">
        <f>IF(A7001&lt;&gt;"", 'alimentação - Tabela 7.1'!$B$9, "" )</f>
        <v/>
      </c>
      <c r="C7001" s="62" t="str">
        <f>IFERROR(INDEX('alimentação - Tabela 7.1'!$9:$9,
MATCH(TEXT('Tabela 7.1'!A7001,"mmmm/aaaa"),'alimentação - Tabela 7.1'!$5:$5,0)), "")</f>
        <v/>
      </c>
      <c r="D7001" s="62" t="str">
        <f>IFERROR(INDEX('alimentação - Tabela 7.1'!$9:$9,
MATCH(TEXT('Tabela 7.1'!$A7001,"mmmm/aaaa"),'alimentação - Tabela 7.1'!$5:$5,0)+1), "")</f>
        <v/>
      </c>
      <c r="E7001" s="62" t="str">
        <f>IFERROR(INDEX('alimentação - Tabela 7.1'!$9:$9,
MATCH(TEXT('Tabela 7.1'!$A7001,"mmmm/aaaa"),'alimentação - Tabela 7.1'!$5:$5,0)+2), "")</f>
        <v/>
      </c>
      <c r="F7001" s="62" t="str">
        <f>IFERROR(INDEX('alimentação - Tabela 7.1'!$9:$9,
MATCH(TEXT('Tabela 7.1'!$A7001,"mmmm/aaaa"),'alimentação - Tabela 7.1'!$5:$5,0)+3), "")</f>
        <v/>
      </c>
      <c r="G7001" s="95" t="str">
        <f>IFERROR(INDEX('alimentação - Tabela 7.1'!$9:$9,
MATCH(TEXT('Tabela 7.1'!$A7001,"mmmm/aaaa"),'alimentação - Tabela 7.1'!$5:$5,0)+4), "")</f>
        <v/>
      </c>
    </row>
    <row r="7002" spans="1:7" x14ac:dyDescent="0.25">
      <c r="A7002" s="59" t="str">
        <f>IF(
   SUMPRODUCT(--('alimentação - Tabela 7.1'!$5:$5=TEXT(DATE(2020,INT((ROW(A7000)-1)/33)+1,1),"mmmm/aaaa"))) &gt; 0,
   TEXT(DATE(2020,INT((ROW(A7000)-1)/33)+1,1),"mmm/aa"),
   ""
)</f>
        <v/>
      </c>
      <c r="B7002" s="61" t="str">
        <f>IF(A7002&lt;&gt;"", 'alimentação - Tabela 7.1'!$B$10, "" )</f>
        <v/>
      </c>
      <c r="C7002" s="62" t="str">
        <f>IFERROR(INDEX('alimentação - Tabela 7.1'!$10:$10,
MATCH(TEXT('Tabela 7.1'!A7002,"mmmm/aaaa"),'alimentação - Tabela 7.1'!$5:$5,0)), "")</f>
        <v/>
      </c>
      <c r="D7002" s="62" t="str">
        <f>IFERROR(INDEX('alimentação - Tabela 7.1'!$10:$10,
MATCH(TEXT('Tabela 7.1'!$A7002,"mmmm/aaaa"),'alimentação - Tabela 7.1'!$5:$5,0)+1), "")</f>
        <v/>
      </c>
      <c r="E7002" s="62" t="str">
        <f>IFERROR(INDEX('alimentação - Tabela 7.1'!$10:$10,
MATCH(TEXT('Tabela 7.1'!$A7002,"mmmm/aaaa"),'alimentação - Tabela 7.1'!$5:$5,0)+2), "")</f>
        <v/>
      </c>
      <c r="F7002" s="62" t="str">
        <f>IFERROR(INDEX('alimentação - Tabela 7.1'!$10:$10,
MATCH(TEXT('Tabela 7.1'!$A7002,"mmmm/aaaa"),'alimentação - Tabela 7.1'!$5:$5,0)+3), "")</f>
        <v/>
      </c>
      <c r="G7002" s="95" t="str">
        <f>IFERROR(INDEX('alimentação - Tabela 7.1'!$10:$10,
MATCH(TEXT('Tabela 7.1'!$A7002,"mmmm/aaaa"),'alimentação - Tabela 7.1'!$5:$5,0)+4), "")</f>
        <v/>
      </c>
    </row>
    <row r="7003" spans="1:7" x14ac:dyDescent="0.25">
      <c r="A7003" s="59" t="str">
        <f>IF(
   SUMPRODUCT(--('alimentação - Tabela 7.1'!$5:$5=TEXT(DATE(2020,INT((ROW(A7001)-1)/33)+1,1),"mmmm/aaaa"))) &gt; 0,
   TEXT(DATE(2020,INT((ROW(A7001)-1)/33)+1,1),"mmm/aa"),
   ""
)</f>
        <v/>
      </c>
      <c r="B7003" s="61" t="str">
        <f>IF(A7003&lt;&gt;"", 'alimentação - Tabela 7.1'!$B$11, "" )</f>
        <v/>
      </c>
      <c r="C7003" s="62" t="str">
        <f>IFERROR(INDEX('alimentação - Tabela 7.1'!$11:$11,
MATCH(TEXT('Tabela 7.1'!A7003,"mmmm/aaaa"),'alimentação - Tabela 7.1'!$5:$5,0)), "")</f>
        <v/>
      </c>
      <c r="D7003" s="62" t="str">
        <f>IFERROR(INDEX('alimentação - Tabela 7.1'!$11:$11,
MATCH(TEXT('Tabela 7.1'!$A7003,"mmmm/aaaa"),'alimentação - Tabela 7.1'!$5:$5,0)+1), "")</f>
        <v/>
      </c>
      <c r="E7003" s="62" t="str">
        <f>IFERROR(INDEX('alimentação - Tabela 7.1'!$11:$11,
MATCH(TEXT('Tabela 7.1'!$A7003,"mmmm/aaaa"),'alimentação - Tabela 7.1'!$5:$5,0)+2), "")</f>
        <v/>
      </c>
      <c r="F7003" s="62" t="str">
        <f>IFERROR(INDEX('alimentação - Tabela 7.1'!$11:$11,
MATCH(TEXT('Tabela 7.1'!$A7003,"mmmm/aaaa"),'alimentação - Tabela 7.1'!$5:$5,0)+3), "")</f>
        <v/>
      </c>
      <c r="G7003" s="95" t="str">
        <f>IFERROR(INDEX('alimentação - Tabela 7.1'!$11:$11,
MATCH(TEXT('Tabela 7.1'!$A7003,"mmmm/aaaa"),'alimentação - Tabela 7.1'!$5:$5,0)+4), "")</f>
        <v/>
      </c>
    </row>
    <row r="7004" spans="1:7" x14ac:dyDescent="0.25">
      <c r="A7004" s="59" t="str">
        <f>IF(
   SUMPRODUCT(--('alimentação - Tabela 7.1'!$5:$5=TEXT(DATE(2020,INT((ROW(A7002)-1)/33)+1,1),"mmmm/aaaa"))) &gt; 0,
   TEXT(DATE(2020,INT((ROW(A7002)-1)/33)+1,1),"mmm/aa"),
   ""
)</f>
        <v/>
      </c>
      <c r="B7004" s="61" t="str">
        <f>IF(A7004&lt;&gt;"", 'alimentação - Tabela 7.1'!$B$12, "" )</f>
        <v/>
      </c>
      <c r="C7004" s="62" t="str">
        <f>IFERROR(INDEX('alimentação - Tabela 7.1'!$12:$12,
MATCH(TEXT('Tabela 7.1'!A7004,"mmmm/aaaa"),'alimentação - Tabela 7.1'!$5:$5,0)), "")</f>
        <v/>
      </c>
      <c r="D7004" s="62" t="str">
        <f>IFERROR(INDEX('alimentação - Tabela 7.1'!$12:$12,
MATCH(TEXT('Tabela 7.1'!$A7004,"mmmm/aaaa"),'alimentação - Tabela 7.1'!$5:$5,0)+1), "")</f>
        <v/>
      </c>
      <c r="E7004" s="62" t="str">
        <f>IFERROR(INDEX('alimentação - Tabela 7.1'!$12:$12,
MATCH(TEXT('Tabela 7.1'!$A7004,"mmmm/aaaa"),'alimentação - Tabela 7.1'!$5:$5,0)+2), "")</f>
        <v/>
      </c>
      <c r="F7004" s="62" t="str">
        <f>IFERROR(INDEX('alimentação - Tabela 7.1'!$12:$12,
MATCH(TEXT('Tabela 7.1'!$A7004,"mmmm/aaaa"),'alimentação - Tabela 7.1'!$5:$5,0)+3), "")</f>
        <v/>
      </c>
      <c r="G7004" s="95" t="str">
        <f>IFERROR(INDEX('alimentação - Tabela 7.1'!$12:$12,
MATCH(TEXT('Tabela 7.1'!$A7004,"mmmm/aaaa"),'alimentação - Tabela 7.1'!$5:$5,0)+4), "")</f>
        <v/>
      </c>
    </row>
    <row r="7005" spans="1:7" x14ac:dyDescent="0.25">
      <c r="A7005" s="59" t="str">
        <f>IF(
   SUMPRODUCT(--('alimentação - Tabela 7.1'!$5:$5=TEXT(DATE(2020,INT((ROW(A7003)-1)/33)+1,1),"mmmm/aaaa"))) &gt; 0,
   TEXT(DATE(2020,INT((ROW(A7003)-1)/33)+1,1),"mmm/aa"),
   ""
)</f>
        <v/>
      </c>
      <c r="B7005" s="61" t="str">
        <f>IF(A7005&lt;&gt;"", 'alimentação - Tabela 7.1'!$B$13, "" )</f>
        <v/>
      </c>
      <c r="C7005" s="62" t="str">
        <f>IFERROR(INDEX('alimentação - Tabela 7.1'!$13:$13,
MATCH(TEXT('Tabela 7.1'!A7005,"mmmm/aaaa"),'alimentação - Tabela 7.1'!$5:$5,0)), "")</f>
        <v/>
      </c>
      <c r="D7005" s="62" t="str">
        <f>IFERROR(INDEX('alimentação - Tabela 7.1'!$13:$13,
MATCH(TEXT('Tabela 7.1'!$A7005,"mmmm/aaaa"),'alimentação - Tabela 7.1'!$5:$5,0)+1), "")</f>
        <v/>
      </c>
      <c r="E7005" s="62" t="str">
        <f>IFERROR(INDEX('alimentação - Tabela 7.1'!$13:$13,
MATCH(TEXT('Tabela 7.1'!$A7005,"mmmm/aaaa"),'alimentação - Tabela 7.1'!$5:$5,0)+2), "")</f>
        <v/>
      </c>
      <c r="F7005" s="62" t="str">
        <f>IFERROR(INDEX('alimentação - Tabela 7.1'!$13:$13,
MATCH(TEXT('Tabela 7.1'!$A7005,"mmmm/aaaa"),'alimentação - Tabela 7.1'!$5:$5,0)+3), "")</f>
        <v/>
      </c>
      <c r="G7005" s="95" t="str">
        <f>IFERROR(INDEX('alimentação - Tabela 7.1'!$13:$13,
MATCH(TEXT('Tabela 7.1'!$A7005,"mmmm/aaaa"),'alimentação - Tabela 7.1'!$5:$5,0)+4), "")</f>
        <v/>
      </c>
    </row>
    <row r="7006" spans="1:7" x14ac:dyDescent="0.25">
      <c r="A7006" s="59" t="str">
        <f>IF(
   SUMPRODUCT(--('alimentação - Tabela 7.1'!$5:$5=TEXT(DATE(2020,INT((ROW(A7004)-1)/33)+1,1),"mmmm/aaaa"))) &gt; 0,
   TEXT(DATE(2020,INT((ROW(A7004)-1)/33)+1,1),"mmm/aa"),
   ""
)</f>
        <v/>
      </c>
      <c r="B7006" s="61" t="str">
        <f>IF(A7006&lt;&gt;"", 'alimentação - Tabela 7.1'!$B$14, "" )</f>
        <v/>
      </c>
      <c r="C7006" s="62" t="str">
        <f>IFERROR(INDEX('alimentação - Tabela 7.1'!$14:$14,
MATCH(TEXT('Tabela 7.1'!A7006,"mmmm/aaaa"),'alimentação - Tabela 7.1'!$5:$5,0)), "")</f>
        <v/>
      </c>
      <c r="D7006" s="62" t="str">
        <f>IFERROR(INDEX('alimentação - Tabela 7.1'!$14:$14,
MATCH(TEXT('Tabela 7.1'!$A7006,"mmmm/aaaa"),'alimentação - Tabela 7.1'!$5:$5,0)+1), "")</f>
        <v/>
      </c>
      <c r="E7006" s="62" t="str">
        <f>IFERROR(INDEX('alimentação - Tabela 7.1'!$14:$14,
MATCH(TEXT('Tabela 7.1'!$A7006,"mmmm/aaaa"),'alimentação - Tabela 7.1'!$5:$5,0)+2), "")</f>
        <v/>
      </c>
      <c r="F7006" s="62" t="str">
        <f>IFERROR(INDEX('alimentação - Tabela 7.1'!$14:$14,
MATCH(TEXT('Tabela 7.1'!$A7006,"mmmm/aaaa"),'alimentação - Tabela 7.1'!$5:$5,0)+3), "")</f>
        <v/>
      </c>
      <c r="G7006" s="95" t="str">
        <f>IFERROR(INDEX('alimentação - Tabela 7.1'!$14:$14,
MATCH(TEXT('Tabela 7.1'!$A7006,"mmmm/aaaa"),'alimentação - Tabela 7.1'!$5:$5,0)+4), "")</f>
        <v/>
      </c>
    </row>
    <row r="7007" spans="1:7" x14ac:dyDescent="0.25">
      <c r="A7007" s="59" t="str">
        <f>IF(
   SUMPRODUCT(--('alimentação - Tabela 7.1'!$5:$5=TEXT(DATE(2020,INT((ROW(A7005)-1)/33)+1,1),"mmmm/aaaa"))) &gt; 0,
   TEXT(DATE(2020,INT((ROW(A7005)-1)/33)+1,1),"mmm/aa"),
   ""
)</f>
        <v/>
      </c>
      <c r="B7007" s="61" t="str">
        <f>IF(A7007&lt;&gt;"", 'alimentação - Tabela 7.1'!$B$15, "" )</f>
        <v/>
      </c>
      <c r="C7007" s="62" t="str">
        <f>IFERROR(INDEX('alimentação - Tabela 7.1'!$15:$15,
MATCH(TEXT('Tabela 7.1'!A7007,"mmmm/aaaa"),'alimentação - Tabela 7.1'!$5:$5,0)), "")</f>
        <v/>
      </c>
      <c r="D7007" s="62" t="str">
        <f>IFERROR(INDEX('alimentação - Tabela 7.1'!$15:$15,
MATCH(TEXT('Tabela 7.1'!$A7007,"mmmm/aaaa"),'alimentação - Tabela 7.1'!$5:$5,0)+1), "")</f>
        <v/>
      </c>
      <c r="E7007" s="62" t="str">
        <f>IFERROR(INDEX('alimentação - Tabela 7.1'!$15:$15,
MATCH(TEXT('Tabela 7.1'!$A7007,"mmmm/aaaa"),'alimentação - Tabela 7.1'!$5:$5,0)+2), "")</f>
        <v/>
      </c>
      <c r="F7007" s="62" t="str">
        <f>IFERROR(INDEX('alimentação - Tabela 7.1'!$15:$15,
MATCH(TEXT('Tabela 7.1'!$A7007,"mmmm/aaaa"),'alimentação - Tabela 7.1'!$5:$5,0)+3), "")</f>
        <v/>
      </c>
      <c r="G7007" s="95" t="str">
        <f>IFERROR(INDEX('alimentação - Tabela 7.1'!$15:$15,
MATCH(TEXT('Tabela 7.1'!$A7007,"mmmm/aaaa"),'alimentação - Tabela 7.1'!$5:$5,0)+4), "")</f>
        <v/>
      </c>
    </row>
    <row r="7008" spans="1:7" x14ac:dyDescent="0.25">
      <c r="A7008" s="59" t="str">
        <f>IF(
   SUMPRODUCT(--('alimentação - Tabela 7.1'!$5:$5=TEXT(DATE(2020,INT((ROW(A7006)-1)/33)+1,1),"mmmm/aaaa"))) &gt; 0,
   TEXT(DATE(2020,INT((ROW(A7006)-1)/33)+1,1),"mmm/aa"),
   ""
)</f>
        <v/>
      </c>
      <c r="B7008" s="61" t="str">
        <f>IF(A7008&lt;&gt;"", 'alimentação - Tabela 7.1'!$B$16, "" )</f>
        <v/>
      </c>
      <c r="C7008" s="62" t="str">
        <f>IFERROR(INDEX('alimentação - Tabela 7.1'!$16:$16,
MATCH(TEXT('Tabela 7.1'!A7008,"mmmm/aaaa"),'alimentação - Tabela 7.1'!$5:$5,0)), "")</f>
        <v/>
      </c>
      <c r="D7008" s="62" t="str">
        <f>IFERROR(INDEX('alimentação - Tabela 7.1'!$16:$16,
MATCH(TEXT('Tabela 7.1'!$A7008,"mmmm/aaaa"),'alimentação - Tabela 7.1'!$5:$5,0)+1), "")</f>
        <v/>
      </c>
      <c r="E7008" s="62" t="str">
        <f>IFERROR(INDEX('alimentação - Tabela 7.1'!$16:$16,
MATCH(TEXT('Tabela 7.1'!$A7008,"mmmm/aaaa"),'alimentação - Tabela 7.1'!$5:$5,0)+2), "")</f>
        <v/>
      </c>
      <c r="F7008" s="62" t="str">
        <f>IFERROR(INDEX('alimentação - Tabela 7.1'!$16:$16,
MATCH(TEXT('Tabela 7.1'!$A7008,"mmmm/aaaa"),'alimentação - Tabela 7.1'!$5:$5,0)+3), "")</f>
        <v/>
      </c>
      <c r="G7008" s="95" t="str">
        <f>IFERROR(INDEX('alimentação - Tabela 7.1'!$16:$16,
MATCH(TEXT('Tabela 7.1'!$A7008,"mmmm/aaaa"),'alimentação - Tabela 7.1'!$5:$5,0)+4), "")</f>
        <v/>
      </c>
    </row>
    <row r="7009" spans="1:7" x14ac:dyDescent="0.25">
      <c r="A7009" s="59" t="str">
        <f>IF(
   SUMPRODUCT(--('alimentação - Tabela 7.1'!$5:$5=TEXT(DATE(2020,INT((ROW(A7007)-1)/33)+1,1),"mmmm/aaaa"))) &gt; 0,
   TEXT(DATE(2020,INT((ROW(A7007)-1)/33)+1,1),"mmm/aa"),
   ""
)</f>
        <v/>
      </c>
      <c r="B7009" s="61" t="str">
        <f>IF(A7009&lt;&gt;"", 'alimentação - Tabela 7.1'!$B$17, "" )</f>
        <v/>
      </c>
      <c r="C7009" s="62" t="str">
        <f>IFERROR(INDEX('alimentação - Tabela 7.1'!$17:$17,
MATCH(TEXT('Tabela 7.1'!A7009,"mmmm/aaaa"),'alimentação - Tabela 7.1'!$5:$5,0)), "")</f>
        <v/>
      </c>
      <c r="D7009" s="62" t="str">
        <f>IFERROR(INDEX('alimentação - Tabela 7.1'!$17:$17,
MATCH(TEXT('Tabela 7.1'!$A7009,"mmmm/aaaa"),'alimentação - Tabela 7.1'!$5:$5,0)+1), "")</f>
        <v/>
      </c>
      <c r="E7009" s="62" t="str">
        <f>IFERROR(INDEX('alimentação - Tabela 7.1'!$17:$17,
MATCH(TEXT('Tabela 7.1'!$A7009,"mmmm/aaaa"),'alimentação - Tabela 7.1'!$5:$5,0)+2), "")</f>
        <v/>
      </c>
      <c r="F7009" s="62" t="str">
        <f>IFERROR(INDEX('alimentação - Tabela 7.1'!$17:$17,
MATCH(TEXT('Tabela 7.1'!$A7009,"mmmm/aaaa"),'alimentação - Tabela 7.1'!$5:$5,0)+3), "")</f>
        <v/>
      </c>
      <c r="G7009" s="95" t="str">
        <f>IFERROR(INDEX('alimentação - Tabela 7.1'!$17:$17,
MATCH(TEXT('Tabela 7.1'!$A7009,"mmmm/aaaa"),'alimentação - Tabela 7.1'!$5:$5,0)+4), "")</f>
        <v/>
      </c>
    </row>
    <row r="7010" spans="1:7" x14ac:dyDescent="0.25">
      <c r="A7010" s="59" t="str">
        <f>IF(
   SUMPRODUCT(--('alimentação - Tabela 7.1'!$5:$5=TEXT(DATE(2020,INT((ROW(A7008)-1)/33)+1,1),"mmmm/aaaa"))) &gt; 0,
   TEXT(DATE(2020,INT((ROW(A7008)-1)/33)+1,1),"mmm/aa"),
   ""
)</f>
        <v/>
      </c>
      <c r="B7010" s="61" t="str">
        <f>IF(A7010&lt;&gt;"", 'alimentação - Tabela 7.1'!$B$18, "" )</f>
        <v/>
      </c>
      <c r="C7010" s="62" t="str">
        <f>IFERROR(INDEX('alimentação - Tabela 7.1'!$18:$18,
MATCH(TEXT('Tabela 7.1'!A7010,"mmmm/aaaa"),'alimentação - Tabela 7.1'!$5:$5,0)), "")</f>
        <v/>
      </c>
      <c r="D7010" s="62" t="str">
        <f>IFERROR(INDEX('alimentação - Tabela 7.1'!$18:$18,
MATCH(TEXT('Tabela 7.1'!$A7010,"mmmm/aaaa"),'alimentação - Tabela 7.1'!$5:$5,0)+1), "")</f>
        <v/>
      </c>
      <c r="E7010" s="62" t="str">
        <f>IFERROR(INDEX('alimentação - Tabela 7.1'!$18:$18,
MATCH(TEXT('Tabela 7.1'!$A7010,"mmmm/aaaa"),'alimentação - Tabela 7.1'!$5:$5,0)+2), "")</f>
        <v/>
      </c>
      <c r="F7010" s="62" t="str">
        <f>IFERROR(INDEX('alimentação - Tabela 7.1'!$18:$18,
MATCH(TEXT('Tabela 7.1'!$A7010,"mmmm/aaaa"),'alimentação - Tabela 7.1'!$5:$5,0)+3), "")</f>
        <v/>
      </c>
      <c r="G7010" s="95" t="str">
        <f>IFERROR(INDEX('alimentação - Tabela 7.1'!$18:$18,
MATCH(TEXT('Tabela 7.1'!$A7010,"mmmm/aaaa"),'alimentação - Tabela 7.1'!$5:$5,0)+4), "")</f>
        <v/>
      </c>
    </row>
    <row r="7011" spans="1:7" x14ac:dyDescent="0.25">
      <c r="A7011" s="59" t="str">
        <f>IF(
   SUMPRODUCT(--('alimentação - Tabela 7.1'!$5:$5=TEXT(DATE(2020,INT((ROW(A7009)-1)/33)+1,1),"mmmm/aaaa"))) &gt; 0,
   TEXT(DATE(2020,INT((ROW(A7009)-1)/33)+1,1),"mmm/aa"),
   ""
)</f>
        <v/>
      </c>
      <c r="B7011" s="61" t="str">
        <f>IF(A7011&lt;&gt;"", 'alimentação - Tabela 7.1'!$B$19, "" )</f>
        <v/>
      </c>
      <c r="C7011" s="62" t="str">
        <f>IFERROR(INDEX('alimentação - Tabela 7.1'!$19:$19,
MATCH(TEXT('Tabela 7.1'!A7011,"mmmm/aaaa"),'alimentação - Tabela 7.1'!$5:$5,0)), "")</f>
        <v/>
      </c>
      <c r="D7011" s="62" t="str">
        <f>IFERROR(INDEX('alimentação - Tabela 7.1'!$19:$19,
MATCH(TEXT('Tabela 7.1'!$A7011,"mmmm/aaaa"),'alimentação - Tabela 7.1'!$5:$5,0)+1), "")</f>
        <v/>
      </c>
      <c r="E7011" s="62" t="str">
        <f>IFERROR(INDEX('alimentação - Tabela 7.1'!$19:$19,
MATCH(TEXT('Tabela 7.1'!$A7011,"mmmm/aaaa"),'alimentação - Tabela 7.1'!$5:$5,0)+2), "")</f>
        <v/>
      </c>
      <c r="F7011" s="62" t="str">
        <f>IFERROR(INDEX('alimentação - Tabela 7.1'!$19:$19,
MATCH(TEXT('Tabela 7.1'!$A7011,"mmmm/aaaa"),'alimentação - Tabela 7.1'!$5:$5,0)+3), "")</f>
        <v/>
      </c>
      <c r="G7011" s="95" t="str">
        <f>IFERROR(INDEX('alimentação - Tabela 7.1'!$19:$19,
MATCH(TEXT('Tabela 7.1'!$A7011,"mmmm/aaaa"),'alimentação - Tabela 7.1'!$5:$5,0)+4), "")</f>
        <v/>
      </c>
    </row>
    <row r="7012" spans="1:7" x14ac:dyDescent="0.25">
      <c r="A7012" s="59" t="str">
        <f>IF(
   SUMPRODUCT(--('alimentação - Tabela 7.1'!$5:$5=TEXT(DATE(2020,INT((ROW(A7010)-1)/33)+1,1),"mmmm/aaaa"))) &gt; 0,
   TEXT(DATE(2020,INT((ROW(A7010)-1)/33)+1,1),"mmm/aa"),
   ""
)</f>
        <v/>
      </c>
      <c r="B7012" s="61" t="str">
        <f>IF(A7012&lt;&gt;"", 'alimentação - Tabela 7.1'!$B$20, "" )</f>
        <v/>
      </c>
      <c r="C7012" s="62" t="str">
        <f>IFERROR(INDEX('alimentação - Tabela 7.1'!$20:$20,
MATCH(TEXT('Tabela 7.1'!A7012,"mmmm/aaaa"),'alimentação - Tabela 7.1'!$5:$5,0)), "")</f>
        <v/>
      </c>
      <c r="D7012" s="62" t="str">
        <f>IFERROR(INDEX('alimentação - Tabela 7.1'!$20:$20,
MATCH(TEXT('Tabela 7.1'!$A7012,"mmmm/aaaa"),'alimentação - Tabela 7.1'!$5:$5,0)+1), "")</f>
        <v/>
      </c>
      <c r="E7012" s="62" t="str">
        <f>IFERROR(INDEX('alimentação - Tabela 7.1'!$20:$20,
MATCH(TEXT('Tabela 7.1'!$A7012,"mmmm/aaaa"),'alimentação - Tabela 7.1'!$5:$5,0)+2), "")</f>
        <v/>
      </c>
      <c r="F7012" s="62" t="str">
        <f>IFERROR(INDEX('alimentação - Tabela 7.1'!$20:$20,
MATCH(TEXT('Tabela 7.1'!$A7012,"mmmm/aaaa"),'alimentação - Tabela 7.1'!$5:$5,0)+3), "")</f>
        <v/>
      </c>
      <c r="G7012" s="95" t="str">
        <f>IFERROR(INDEX('alimentação - Tabela 7.1'!$20:$20,
MATCH(TEXT('Tabela 7.1'!$A7012,"mmmm/aaaa"),'alimentação - Tabela 7.1'!$5:$5,0)+4), "")</f>
        <v/>
      </c>
    </row>
    <row r="7013" spans="1:7" x14ac:dyDescent="0.25">
      <c r="A7013" s="59" t="str">
        <f>IF(
   SUMPRODUCT(--('alimentação - Tabela 7.1'!$5:$5=TEXT(DATE(2020,INT((ROW(A7011)-1)/33)+1,1),"mmmm/aaaa"))) &gt; 0,
   TEXT(DATE(2020,INT((ROW(A7011)-1)/33)+1,1),"mmm/aa"),
   ""
)</f>
        <v/>
      </c>
      <c r="B7013" s="61" t="str">
        <f>IF(A7013&lt;&gt;"", 'alimentação - Tabela 7.1'!$B$21, "" )</f>
        <v/>
      </c>
      <c r="C7013" s="62" t="str">
        <f>IFERROR(INDEX('alimentação - Tabela 7.1'!$21:$21,
MATCH(TEXT('Tabela 7.1'!A7013,"mmmm/aaaa"),'alimentação - Tabela 7.1'!$5:$5,0)), "")</f>
        <v/>
      </c>
      <c r="D7013" s="62" t="str">
        <f>IFERROR(INDEX('alimentação - Tabela 7.1'!$21:$21,
MATCH(TEXT('Tabela 7.1'!$A7013,"mmmm/aaaa"),'alimentação - Tabela 7.1'!$5:$5,0)+1), "")</f>
        <v/>
      </c>
      <c r="E7013" s="62" t="str">
        <f>IFERROR(INDEX('alimentação - Tabela 7.1'!$21:$21,
MATCH(TEXT('Tabela 7.1'!$A7013,"mmmm/aaaa"),'alimentação - Tabela 7.1'!$5:$5,0)+2), "")</f>
        <v/>
      </c>
      <c r="F7013" s="62" t="str">
        <f>IFERROR(INDEX('alimentação - Tabela 7.1'!$21:$21,
MATCH(TEXT('Tabela 7.1'!$A7013,"mmmm/aaaa"),'alimentação - Tabela 7.1'!$5:$5,0)+3), "")</f>
        <v/>
      </c>
      <c r="G7013" s="95" t="str">
        <f>IFERROR(INDEX('alimentação - Tabela 7.1'!$21:$21,
MATCH(TEXT('Tabela 7.1'!$A7013,"mmmm/aaaa"),'alimentação - Tabela 7.1'!$5:$5,0)+4), "")</f>
        <v/>
      </c>
    </row>
    <row r="7014" spans="1:7" x14ac:dyDescent="0.25">
      <c r="A7014" s="59" t="str">
        <f>IF(
   SUMPRODUCT(--('alimentação - Tabela 7.1'!$5:$5=TEXT(DATE(2020,INT((ROW(A7012)-1)/33)+1,1),"mmmm/aaaa"))) &gt; 0,
   TEXT(DATE(2020,INT((ROW(A7012)-1)/33)+1,1),"mmm/aa"),
   ""
)</f>
        <v/>
      </c>
      <c r="B7014" s="61" t="str">
        <f>IF(A7014&lt;&gt;"", 'alimentação - Tabela 7.1'!$B$22, "" )</f>
        <v/>
      </c>
      <c r="C7014" s="62" t="str">
        <f>IFERROR(INDEX('alimentação - Tabela 7.1'!$22:$22,
MATCH(TEXT('Tabela 7.1'!A7014,"mmmm/aaaa"),'alimentação - Tabela 7.1'!$5:$5,0)), "")</f>
        <v/>
      </c>
      <c r="D7014" s="62" t="str">
        <f>IFERROR(INDEX('alimentação - Tabela 7.1'!$22:$22,
MATCH(TEXT('Tabela 7.1'!$A7014,"mmmm/aaaa"),'alimentação - Tabela 7.1'!$5:$5,0)+1), "")</f>
        <v/>
      </c>
      <c r="E7014" s="62" t="str">
        <f>IFERROR(INDEX('alimentação - Tabela 7.1'!$22:$22,
MATCH(TEXT('Tabela 7.1'!$A7014,"mmmm/aaaa"),'alimentação - Tabela 7.1'!$5:$5,0)+2), "")</f>
        <v/>
      </c>
      <c r="F7014" s="62" t="str">
        <f>IFERROR(INDEX('alimentação - Tabela 7.1'!$22:$22,
MATCH(TEXT('Tabela 7.1'!$A7014,"mmmm/aaaa"),'alimentação - Tabela 7.1'!$5:$5,0)+3), "")</f>
        <v/>
      </c>
      <c r="G7014" s="95" t="str">
        <f>IFERROR(INDEX('alimentação - Tabela 7.1'!$22:$22,
MATCH(TEXT('Tabela 7.1'!$A7014,"mmmm/aaaa"),'alimentação - Tabela 7.1'!$5:$5,0)+4), "")</f>
        <v/>
      </c>
    </row>
    <row r="7015" spans="1:7" x14ac:dyDescent="0.25">
      <c r="A7015" s="59" t="str">
        <f>IF(
   SUMPRODUCT(--('alimentação - Tabela 7.1'!$5:$5=TEXT(DATE(2020,INT((ROW(A7013)-1)/33)+1,1),"mmmm/aaaa"))) &gt; 0,
   TEXT(DATE(2020,INT((ROW(A7013)-1)/33)+1,1),"mmm/aa"),
   ""
)</f>
        <v/>
      </c>
      <c r="B7015" s="61" t="str">
        <f>IF(A7015&lt;&gt;"", 'alimentação - Tabela 7.1'!$B$23, "" )</f>
        <v/>
      </c>
      <c r="C7015" s="62" t="str">
        <f>IFERROR(INDEX('alimentação - Tabela 7.1'!$23:$23,
MATCH(TEXT('Tabela 7.1'!A7015,"mmmm/aaaa"),'alimentação - Tabela 7.1'!$5:$5,0)), "")</f>
        <v/>
      </c>
      <c r="D7015" s="62" t="str">
        <f>IFERROR(INDEX('alimentação - Tabela 7.1'!$23:$23,
MATCH(TEXT('Tabela 7.1'!$A7015,"mmmm/aaaa"),'alimentação - Tabela 7.1'!$5:$5,0)+1), "")</f>
        <v/>
      </c>
      <c r="E7015" s="62" t="str">
        <f>IFERROR(INDEX('alimentação - Tabela 7.1'!$23:$23,
MATCH(TEXT('Tabela 7.1'!$A7015,"mmmm/aaaa"),'alimentação - Tabela 7.1'!$5:$5,0)+2), "")</f>
        <v/>
      </c>
      <c r="F7015" s="62" t="str">
        <f>IFERROR(INDEX('alimentação - Tabela 7.1'!$23:$23,
MATCH(TEXT('Tabela 7.1'!$A7015,"mmmm/aaaa"),'alimentação - Tabela 7.1'!$5:$5,0)+3), "")</f>
        <v/>
      </c>
      <c r="G7015" s="95" t="str">
        <f>IFERROR(INDEX('alimentação - Tabela 7.1'!$23:$23,
MATCH(TEXT('Tabela 7.1'!$A7015,"mmmm/aaaa"),'alimentação - Tabela 7.1'!$5:$5,0)+4), "")</f>
        <v/>
      </c>
    </row>
    <row r="7016" spans="1:7" x14ac:dyDescent="0.25">
      <c r="A7016" s="59" t="str">
        <f>IF(
   SUMPRODUCT(--('alimentação - Tabela 7.1'!$5:$5=TEXT(DATE(2020,INT((ROW(A7014)-1)/33)+1,1),"mmmm/aaaa"))) &gt; 0,
   TEXT(DATE(2020,INT((ROW(A7014)-1)/33)+1,1),"mmm/aa"),
   ""
)</f>
        <v/>
      </c>
      <c r="B7016" s="61" t="str">
        <f>IF(A7016&lt;&gt;"", 'alimentação - Tabela 7.1'!$B$24, "" )</f>
        <v/>
      </c>
      <c r="C7016" s="62" t="str">
        <f>IFERROR(INDEX('alimentação - Tabela 7.1'!$24:$24,
MATCH(TEXT('Tabela 7.1'!A7016,"mmmm/aaaa"),'alimentação - Tabela 7.1'!$5:$5,0)), "")</f>
        <v/>
      </c>
      <c r="D7016" s="62" t="str">
        <f>IFERROR(INDEX('alimentação - Tabela 7.1'!$24:$24,
MATCH(TEXT('Tabela 7.1'!$A7016,"mmmm/aaaa"),'alimentação - Tabela 7.1'!$5:$5,0)+1), "")</f>
        <v/>
      </c>
      <c r="E7016" s="62" t="str">
        <f>IFERROR(INDEX('alimentação - Tabela 7.1'!$24:$24,
MATCH(TEXT('Tabela 7.1'!$A7016,"mmmm/aaaa"),'alimentação - Tabela 7.1'!$5:$5,0)+2), "")</f>
        <v/>
      </c>
      <c r="F7016" s="62" t="str">
        <f>IFERROR(INDEX('alimentação - Tabela 7.1'!$24:$24,
MATCH(TEXT('Tabela 7.1'!$A7016,"mmmm/aaaa"),'alimentação - Tabela 7.1'!$5:$5,0)+3), "")</f>
        <v/>
      </c>
      <c r="G7016" s="95" t="str">
        <f>IFERROR(INDEX('alimentação - Tabela 7.1'!$24:$24,
MATCH(TEXT('Tabela 7.1'!$A7016,"mmmm/aaaa"),'alimentação - Tabela 7.1'!$5:$5,0)+4), "")</f>
        <v/>
      </c>
    </row>
    <row r="7017" spans="1:7" x14ac:dyDescent="0.25">
      <c r="A7017" s="59" t="str">
        <f>IF(
   SUMPRODUCT(--('alimentação - Tabela 7.1'!$5:$5=TEXT(DATE(2020,INT((ROW(A7015)-1)/33)+1,1),"mmmm/aaaa"))) &gt; 0,
   TEXT(DATE(2020,INT((ROW(A7015)-1)/33)+1,1),"mmm/aa"),
   ""
)</f>
        <v/>
      </c>
      <c r="B7017" s="61" t="str">
        <f>IF(A7017&lt;&gt;"", 'alimentação - Tabela 7.1'!$B$25, "" )</f>
        <v/>
      </c>
      <c r="C7017" s="62" t="str">
        <f>IFERROR(INDEX('alimentação - Tabela 7.1'!$25:$25,
MATCH(TEXT('Tabela 7.1'!A7017,"mmmm/aaaa"),'alimentação - Tabela 7.1'!$5:$5,0)), "")</f>
        <v/>
      </c>
      <c r="D7017" s="62" t="str">
        <f>IFERROR(INDEX('alimentação - Tabela 7.1'!$25:$25,
MATCH(TEXT('Tabela 7.1'!$A7017,"mmmm/aaaa"),'alimentação - Tabela 7.1'!$5:$5,0)+1), "")</f>
        <v/>
      </c>
      <c r="E7017" s="62" t="str">
        <f>IFERROR(INDEX('alimentação - Tabela 7.1'!$25:$25,
MATCH(TEXT('Tabela 7.1'!$A7017,"mmmm/aaaa"),'alimentação - Tabela 7.1'!$5:$5,0)+2), "")</f>
        <v/>
      </c>
      <c r="F7017" s="62" t="str">
        <f>IFERROR(INDEX('alimentação - Tabela 7.1'!$25:$25,
MATCH(TEXT('Tabela 7.1'!$A7017,"mmmm/aaaa"),'alimentação - Tabela 7.1'!$5:$5,0)+3), "")</f>
        <v/>
      </c>
      <c r="G7017" s="95" t="str">
        <f>IFERROR(INDEX('alimentação - Tabela 7.1'!$25:$25,
MATCH(TEXT('Tabela 7.1'!$A7017,"mmmm/aaaa"),'alimentação - Tabela 7.1'!$5:$5,0)+4), "")</f>
        <v/>
      </c>
    </row>
    <row r="7018" spans="1:7" x14ac:dyDescent="0.25">
      <c r="A7018" s="59" t="str">
        <f>IF(
   SUMPRODUCT(--('alimentação - Tabela 7.1'!$5:$5=TEXT(DATE(2020,INT((ROW(A7016)-1)/33)+1,1),"mmmm/aaaa"))) &gt; 0,
   TEXT(DATE(2020,INT((ROW(A7016)-1)/33)+1,1),"mmm/aa"),
   ""
)</f>
        <v/>
      </c>
      <c r="B7018" s="61" t="str">
        <f>IF(A7018&lt;&gt;"", 'alimentação - Tabela 7.1'!$B$26, "" )</f>
        <v/>
      </c>
      <c r="C7018" s="62" t="str">
        <f>IFERROR(INDEX('alimentação - Tabela 7.1'!$26:$26,
MATCH(TEXT('Tabela 7.1'!A7018,"mmmm/aaaa"),'alimentação - Tabela 7.1'!$5:$5,0)), "")</f>
        <v/>
      </c>
      <c r="D7018" s="62" t="str">
        <f>IFERROR(INDEX('alimentação - Tabela 7.1'!$26:$26,
MATCH(TEXT('Tabela 7.1'!$A7018,"mmmm/aaaa"),'alimentação - Tabela 7.1'!$5:$5,0)+1), "")</f>
        <v/>
      </c>
      <c r="E7018" s="62" t="str">
        <f>IFERROR(INDEX('alimentação - Tabela 7.1'!$26:$26,
MATCH(TEXT('Tabela 7.1'!$A7018,"mmmm/aaaa"),'alimentação - Tabela 7.1'!$5:$5,0)+2), "")</f>
        <v/>
      </c>
      <c r="F7018" s="62" t="str">
        <f>IFERROR(INDEX('alimentação - Tabela 7.1'!$26:$26,
MATCH(TEXT('Tabela 7.1'!$A7018,"mmmm/aaaa"),'alimentação - Tabela 7.1'!$5:$5,0)+3), "")</f>
        <v/>
      </c>
      <c r="G7018" s="95" t="str">
        <f>IFERROR(INDEX('alimentação - Tabela 7.1'!$26:$26,
MATCH(TEXT('Tabela 7.1'!$A7018,"mmmm/aaaa"),'alimentação - Tabela 7.1'!$5:$5,0)+4), "")</f>
        <v/>
      </c>
    </row>
    <row r="7019" spans="1:7" x14ac:dyDescent="0.25">
      <c r="A7019" s="59" t="str">
        <f>IF(
   SUMPRODUCT(--('alimentação - Tabela 7.1'!$5:$5=TEXT(DATE(2020,INT((ROW(A7017)-1)/33)+1,1),"mmmm/aaaa"))) &gt; 0,
   TEXT(DATE(2020,INT((ROW(A7017)-1)/33)+1,1),"mmm/aa"),
   ""
)</f>
        <v/>
      </c>
      <c r="B7019" s="61" t="str">
        <f>IF(A7019&lt;&gt;"", 'alimentação - Tabela 7.1'!$B$27, "" )</f>
        <v/>
      </c>
      <c r="C7019" s="62" t="str">
        <f>IFERROR(INDEX('alimentação - Tabela 7.1'!$27:$27,
MATCH(TEXT('Tabela 7.1'!A7019,"mmmm/aaaa"),'alimentação - Tabela 7.1'!$5:$5,0)), "")</f>
        <v/>
      </c>
      <c r="D7019" s="62" t="str">
        <f>IFERROR(INDEX('alimentação - Tabela 7.1'!$27:$27,
MATCH(TEXT('Tabela 7.1'!$A7019,"mmmm/aaaa"),'alimentação - Tabela 7.1'!$5:$5,0)+1), "")</f>
        <v/>
      </c>
      <c r="E7019" s="62" t="str">
        <f>IFERROR(INDEX('alimentação - Tabela 7.1'!$27:$27,
MATCH(TEXT('Tabela 7.1'!$A7019,"mmmm/aaaa"),'alimentação - Tabela 7.1'!$5:$5,0)+2), "")</f>
        <v/>
      </c>
      <c r="F7019" s="62" t="str">
        <f>IFERROR(INDEX('alimentação - Tabela 7.1'!$27:$27,
MATCH(TEXT('Tabela 7.1'!$A7019,"mmmm/aaaa"),'alimentação - Tabela 7.1'!$5:$5,0)+3), "")</f>
        <v/>
      </c>
      <c r="G7019" s="95" t="str">
        <f>IFERROR(INDEX('alimentação - Tabela 7.1'!$27:$27,
MATCH(TEXT('Tabela 7.1'!$A7019,"mmmm/aaaa"),'alimentação - Tabela 7.1'!$5:$5,0)+4), "")</f>
        <v/>
      </c>
    </row>
    <row r="7020" spans="1:7" x14ac:dyDescent="0.25">
      <c r="A7020" s="59" t="str">
        <f>IF(
   SUMPRODUCT(--('alimentação - Tabela 7.1'!$5:$5=TEXT(DATE(2020,INT((ROW(A7018)-1)/33)+1,1),"mmmm/aaaa"))) &gt; 0,
   TEXT(DATE(2020,INT((ROW(A7018)-1)/33)+1,1),"mmm/aa"),
   ""
)</f>
        <v/>
      </c>
      <c r="B7020" s="61" t="str">
        <f>IF(A7020&lt;&gt;"", 'alimentação - Tabela 7.1'!$B$28, "" )</f>
        <v/>
      </c>
      <c r="C7020" s="62" t="str">
        <f>IFERROR(INDEX('alimentação - Tabela 7.1'!$28:$28,
MATCH(TEXT('Tabela 7.1'!A7020,"mmmm/aaaa"),'alimentação - Tabela 7.1'!$5:$5,0)), "")</f>
        <v/>
      </c>
      <c r="D7020" s="62" t="str">
        <f>IFERROR(INDEX('alimentação - Tabela 7.1'!$28:$28,
MATCH(TEXT('Tabela 7.1'!$A7020,"mmmm/aaaa"),'alimentação - Tabela 7.1'!$5:$5,0)+1), "")</f>
        <v/>
      </c>
      <c r="E7020" s="62" t="str">
        <f>IFERROR(INDEX('alimentação - Tabela 7.1'!$28:$28,
MATCH(TEXT('Tabela 7.1'!$A7020,"mmmm/aaaa"),'alimentação - Tabela 7.1'!$5:$5,0)+2), "")</f>
        <v/>
      </c>
      <c r="F7020" s="62" t="str">
        <f>IFERROR(INDEX('alimentação - Tabela 7.1'!$28:$28,
MATCH(TEXT('Tabela 7.1'!$A7020,"mmmm/aaaa"),'alimentação - Tabela 7.1'!$5:$5,0)+3), "")</f>
        <v/>
      </c>
      <c r="G7020" s="95" t="str">
        <f>IFERROR(INDEX('alimentação - Tabela 7.1'!$28:$28,
MATCH(TEXT('Tabela 7.1'!$A7020,"mmmm/aaaa"),'alimentação - Tabela 7.1'!$5:$5,0)+4), "")</f>
        <v/>
      </c>
    </row>
    <row r="7021" spans="1:7" x14ac:dyDescent="0.25">
      <c r="A7021" s="59" t="str">
        <f>IF(
   SUMPRODUCT(--('alimentação - Tabela 7.1'!$5:$5=TEXT(DATE(2020,INT((ROW(A7019)-1)/33)+1,1),"mmmm/aaaa"))) &gt; 0,
   TEXT(DATE(2020,INT((ROW(A7019)-1)/33)+1,1),"mmm/aa"),
   ""
)</f>
        <v/>
      </c>
      <c r="B7021" s="61" t="str">
        <f>IF(A7021&lt;&gt;"", 'alimentação - Tabela 7.1'!$B$29, "" )</f>
        <v/>
      </c>
      <c r="C7021" s="62" t="str">
        <f>IFERROR(INDEX('alimentação - Tabela 7.1'!$29:$29,
MATCH(TEXT('Tabela 7.1'!A7021,"mmmm/aaaa"),'alimentação - Tabela 7.1'!$5:$5,0)), "")</f>
        <v/>
      </c>
      <c r="D7021" s="62" t="str">
        <f>IFERROR(INDEX('alimentação - Tabela 7.1'!$29:$29,
MATCH(TEXT('Tabela 7.1'!$A7021,"mmmm/aaaa"),'alimentação - Tabela 7.1'!$5:$5,0)+1), "")</f>
        <v/>
      </c>
      <c r="E7021" s="62" t="str">
        <f>IFERROR(INDEX('alimentação - Tabela 7.1'!$29:$29,
MATCH(TEXT('Tabela 7.1'!$A7021,"mmmm/aaaa"),'alimentação - Tabela 7.1'!$5:$5,0)+2), "")</f>
        <v/>
      </c>
      <c r="F7021" s="62" t="str">
        <f>IFERROR(INDEX('alimentação - Tabela 7.1'!$29:$29,
MATCH(TEXT('Tabela 7.1'!$A7021,"mmmm/aaaa"),'alimentação - Tabela 7.1'!$5:$5,0)+3), "")</f>
        <v/>
      </c>
      <c r="G7021" s="95" t="str">
        <f>IFERROR(INDEX('alimentação - Tabela 7.1'!$29:$29,
MATCH(TEXT('Tabela 7.1'!$A7021,"mmmm/aaaa"),'alimentação - Tabela 7.1'!$5:$5,0)+4), "")</f>
        <v/>
      </c>
    </row>
    <row r="7022" spans="1:7" x14ac:dyDescent="0.25">
      <c r="A7022" s="59" t="str">
        <f>IF(
   SUMPRODUCT(--('alimentação - Tabela 7.1'!$5:$5=TEXT(DATE(2020,INT((ROW(A7020)-1)/33)+1,1),"mmmm/aaaa"))) &gt; 0,
   TEXT(DATE(2020,INT((ROW(A7020)-1)/33)+1,1),"mmm/aa"),
   ""
)</f>
        <v/>
      </c>
      <c r="B7022" s="61" t="str">
        <f>IF(A7022&lt;&gt;"", 'alimentação - Tabela 7.1'!$B$30, "" )</f>
        <v/>
      </c>
      <c r="C7022" s="62" t="str">
        <f>IFERROR(INDEX('alimentação - Tabela 7.1'!$30:$30,
MATCH(TEXT('Tabela 7.1'!A7022,"mmmm/aaaa"),'alimentação - Tabela 7.1'!$5:$5,0)), "")</f>
        <v/>
      </c>
      <c r="D7022" s="62" t="str">
        <f>IFERROR(INDEX('alimentação - Tabela 7.1'!$30:$30,
MATCH(TEXT('Tabela 7.1'!$A7022,"mmmm/aaaa"),'alimentação - Tabela 7.1'!$5:$5,0)+1), "")</f>
        <v/>
      </c>
      <c r="E7022" s="62" t="str">
        <f>IFERROR(INDEX('alimentação - Tabela 7.1'!$30:$30,
MATCH(TEXT('Tabela 7.1'!$A7022,"mmmm/aaaa"),'alimentação - Tabela 7.1'!$5:$5,0)+2), "")</f>
        <v/>
      </c>
      <c r="F7022" s="62" t="str">
        <f>IFERROR(INDEX('alimentação - Tabela 7.1'!$30:$30,
MATCH(TEXT('Tabela 7.1'!$A7022,"mmmm/aaaa"),'alimentação - Tabela 7.1'!$5:$5,0)+3), "")</f>
        <v/>
      </c>
      <c r="G7022" s="95" t="str">
        <f>IFERROR(INDEX('alimentação - Tabela 7.1'!$30:$30,
MATCH(TEXT('Tabela 7.1'!$A7022,"mmmm/aaaa"),'alimentação - Tabela 7.1'!$5:$5,0)+4), "")</f>
        <v/>
      </c>
    </row>
    <row r="7023" spans="1:7" x14ac:dyDescent="0.25">
      <c r="A7023" s="59" t="str">
        <f>IF(
   SUMPRODUCT(--('alimentação - Tabela 7.1'!$5:$5=TEXT(DATE(2020,INT((ROW(A7021)-1)/33)+1,1),"mmmm/aaaa"))) &gt; 0,
   TEXT(DATE(2020,INT((ROW(A7021)-1)/33)+1,1),"mmm/aa"),
   ""
)</f>
        <v/>
      </c>
      <c r="B7023" s="61" t="str">
        <f>IF(A7023&lt;&gt;"", 'alimentação - Tabela 7.1'!$B$31, "" )</f>
        <v/>
      </c>
      <c r="C7023" s="62" t="str">
        <f>IFERROR(INDEX('alimentação - Tabela 7.1'!$31:$31,
MATCH(TEXT('Tabela 7.1'!A7023,"mmmm/aaaa"),'alimentação - Tabela 7.1'!$5:$5,0)), "")</f>
        <v/>
      </c>
      <c r="D7023" s="62" t="str">
        <f>IFERROR(INDEX('alimentação - Tabela 7.1'!$31:$31,
MATCH(TEXT('Tabela 7.1'!$A7023,"mmmm/aaaa"),'alimentação - Tabela 7.1'!$5:$5,0)+1), "")</f>
        <v/>
      </c>
      <c r="E7023" s="62" t="str">
        <f>IFERROR(INDEX('alimentação - Tabela 7.1'!$31:$31,
MATCH(TEXT('Tabela 7.1'!$A7023,"mmmm/aaaa"),'alimentação - Tabela 7.1'!$5:$5,0)+2), "")</f>
        <v/>
      </c>
      <c r="F7023" s="62" t="str">
        <f>IFERROR(INDEX('alimentação - Tabela 7.1'!$31:$31,
MATCH(TEXT('Tabela 7.1'!$A7023,"mmmm/aaaa"),'alimentação - Tabela 7.1'!$5:$5,0)+3), "")</f>
        <v/>
      </c>
      <c r="G7023" s="95" t="str">
        <f>IFERROR(INDEX('alimentação - Tabela 7.1'!$31:$31,
MATCH(TEXT('Tabela 7.1'!$A7023,"mmmm/aaaa"),'alimentação - Tabela 7.1'!$5:$5,0)+4), "")</f>
        <v/>
      </c>
    </row>
    <row r="7024" spans="1:7" x14ac:dyDescent="0.25">
      <c r="A7024" s="59" t="str">
        <f>IF(
   SUMPRODUCT(--('alimentação - Tabela 7.1'!$5:$5=TEXT(DATE(2020,INT((ROW(A7022)-1)/33)+1,1),"mmmm/aaaa"))) &gt; 0,
   TEXT(DATE(2020,INT((ROW(A7022)-1)/33)+1,1),"mmm/aa"),
   ""
)</f>
        <v/>
      </c>
      <c r="B7024" s="61" t="str">
        <f>IF(A7024&lt;&gt;"", 'alimentação - Tabela 7.1'!$B$32, "" )</f>
        <v/>
      </c>
      <c r="C7024" s="62" t="str">
        <f>IFERROR(INDEX('alimentação - Tabela 7.1'!$32:$32,
MATCH(TEXT('Tabela 7.1'!A7024,"mmmm/aaaa"),'alimentação - Tabela 7.1'!$5:$5,0)), "")</f>
        <v/>
      </c>
      <c r="D7024" s="62" t="str">
        <f>IFERROR(INDEX('alimentação - Tabela 7.1'!$32:$32,
MATCH(TEXT('Tabela 7.1'!$A7024,"mmmm/aaaa"),'alimentação - Tabela 7.1'!$5:$5,0)+1), "")</f>
        <v/>
      </c>
      <c r="E7024" s="62" t="str">
        <f>IFERROR(INDEX('alimentação - Tabela 7.1'!$32:$32,
MATCH(TEXT('Tabela 7.1'!$A7024,"mmmm/aaaa"),'alimentação - Tabela 7.1'!$5:$5,0)+2), "")</f>
        <v/>
      </c>
      <c r="F7024" s="62" t="str">
        <f>IFERROR(INDEX('alimentação - Tabela 7.1'!$32:$32,
MATCH(TEXT('Tabela 7.1'!$A7024,"mmmm/aaaa"),'alimentação - Tabela 7.1'!$5:$5,0)+3), "")</f>
        <v/>
      </c>
      <c r="G7024" s="95" t="str">
        <f>IFERROR(INDEX('alimentação - Tabela 7.1'!$32:$32,
MATCH(TEXT('Tabela 7.1'!$A7024,"mmmm/aaaa"),'alimentação - Tabela 7.1'!$5:$5,0)+4), "")</f>
        <v/>
      </c>
    </row>
    <row r="7025" spans="1:7" x14ac:dyDescent="0.25">
      <c r="A7025" s="59" t="str">
        <f>IF(
   SUMPRODUCT(--('alimentação - Tabela 7.1'!$5:$5=TEXT(DATE(2020,INT((ROW(A7023)-1)/33)+1,1),"mmmm/aaaa"))) &gt; 0,
   TEXT(DATE(2020,INT((ROW(A7023)-1)/33)+1,1),"mmm/aa"),
   ""
)</f>
        <v/>
      </c>
      <c r="B7025" s="61" t="str">
        <f>IF(A7025&lt;&gt;"", 'alimentação - Tabela 7.1'!$B$33, "" )</f>
        <v/>
      </c>
      <c r="C7025" s="62" t="str">
        <f>IFERROR(INDEX('alimentação - Tabela 7.1'!$33:$33,
MATCH(TEXT('Tabela 7.1'!A7025,"mmmm/aaaa"),'alimentação - Tabela 7.1'!$5:$5,0)), "")</f>
        <v/>
      </c>
      <c r="D7025" s="62" t="str">
        <f>IFERROR(INDEX('alimentação - Tabela 7.1'!$33:$33,
MATCH(TEXT('Tabela 7.1'!$A7025,"mmmm/aaaa"),'alimentação - Tabela 7.1'!$5:$5,0)+1), "")</f>
        <v/>
      </c>
      <c r="E7025" s="62" t="str">
        <f>IFERROR(INDEX('alimentação - Tabela 7.1'!$33:$33,
MATCH(TEXT('Tabela 7.1'!$A7025,"mmmm/aaaa"),'alimentação - Tabela 7.1'!$5:$5,0)+2), "")</f>
        <v/>
      </c>
      <c r="F7025" s="62" t="str">
        <f>IFERROR(INDEX('alimentação - Tabela 7.1'!$33:$33,
MATCH(TEXT('Tabela 7.1'!$A7025,"mmmm/aaaa"),'alimentação - Tabela 7.1'!$5:$5,0)+3), "")</f>
        <v/>
      </c>
      <c r="G7025" s="95" t="str">
        <f>IFERROR(INDEX('alimentação - Tabela 7.1'!$33:$33,
MATCH(TEXT('Tabela 7.1'!$A7025,"mmmm/aaaa"),'alimentação - Tabela 7.1'!$5:$5,0)+4), "")</f>
        <v/>
      </c>
    </row>
    <row r="7026" spans="1:7" x14ac:dyDescent="0.25">
      <c r="A7026" s="59" t="str">
        <f>IF(
   SUMPRODUCT(--('alimentação - Tabela 7.1'!$5:$5=TEXT(DATE(2020,INT((ROW(A7024)-1)/33)+1,1),"mmmm/aaaa"))) &gt; 0,
   TEXT(DATE(2020,INT((ROW(A7024)-1)/33)+1,1),"mmm/aa"),
   ""
)</f>
        <v/>
      </c>
      <c r="B7026" s="61" t="str">
        <f>IF(A7026&lt;&gt;"", 'alimentação - Tabela 7.1'!$B$34, "" )</f>
        <v/>
      </c>
      <c r="C7026" s="62" t="str">
        <f>IFERROR(INDEX('alimentação - Tabela 7.1'!$34:$34,
MATCH(TEXT('Tabela 7.1'!A7026,"mmmm/aaaa"),'alimentação - Tabela 7.1'!$5:$5,0)), "")</f>
        <v/>
      </c>
      <c r="D7026" s="62" t="str">
        <f>IFERROR(INDEX('alimentação - Tabela 7.1'!$34:$34,
MATCH(TEXT('Tabela 7.1'!$A7026,"mmmm/aaaa"),'alimentação - Tabela 7.1'!$5:$5,0)+1), "")</f>
        <v/>
      </c>
      <c r="E7026" s="62" t="str">
        <f>IFERROR(INDEX('alimentação - Tabela 7.1'!$34:$34,
MATCH(TEXT('Tabela 7.1'!$A7026,"mmmm/aaaa"),'alimentação - Tabela 7.1'!$5:$5,0)+2), "")</f>
        <v/>
      </c>
      <c r="F7026" s="62" t="str">
        <f>IFERROR(INDEX('alimentação - Tabela 7.1'!$34:$34,
MATCH(TEXT('Tabela 7.1'!$A7026,"mmmm/aaaa"),'alimentação - Tabela 7.1'!$5:$5,0)+3), "")</f>
        <v/>
      </c>
      <c r="G7026" s="95" t="str">
        <f>IFERROR(INDEX('alimentação - Tabela 7.1'!$34:$34,
MATCH(TEXT('Tabela 7.1'!$A7026,"mmmm/aaaa"),'alimentação - Tabela 7.1'!$5:$5,0)+4), "")</f>
        <v/>
      </c>
    </row>
    <row r="7027" spans="1:7" x14ac:dyDescent="0.25">
      <c r="A7027" s="59" t="str">
        <f>IF(
   SUMPRODUCT(--('alimentação - Tabela 7.1'!$5:$5=TEXT(DATE(2020,INT((ROW(A7025)-1)/33)+1,1),"mmmm/aaaa"))) &gt; 0,
   TEXT(DATE(2020,INT((ROW(A7025)-1)/33)+1,1),"mmm/aa"),
   ""
)</f>
        <v/>
      </c>
      <c r="B7027" s="61" t="str">
        <f>IF(A7027&lt;&gt;"", 'alimentação - Tabela 7.1'!$B$35, "" )</f>
        <v/>
      </c>
      <c r="C7027" s="62" t="str">
        <f>IFERROR(INDEX('alimentação - Tabela 7.1'!$35:$35,
MATCH(TEXT('Tabela 7.1'!A7027,"mmmm/aaaa"),'alimentação - Tabela 7.1'!$5:$5,0)), "")</f>
        <v/>
      </c>
      <c r="D7027" s="62" t="str">
        <f>IFERROR(INDEX('alimentação - Tabela 7.1'!$35:$35,
MATCH(TEXT('Tabela 7.1'!$A7027,"mmmm/aaaa"),'alimentação - Tabela 7.1'!$5:$5,0)+1), "")</f>
        <v/>
      </c>
      <c r="E7027" s="62" t="str">
        <f>IFERROR(INDEX('alimentação - Tabela 7.1'!$35:$35,
MATCH(TEXT('Tabela 7.1'!$A7027,"mmmm/aaaa"),'alimentação - Tabela 7.1'!$5:$5,0)+2), "")</f>
        <v/>
      </c>
      <c r="F7027" s="62" t="str">
        <f>IFERROR(INDEX('alimentação - Tabela 7.1'!$35:$35,
MATCH(TEXT('Tabela 7.1'!$A7027,"mmmm/aaaa"),'alimentação - Tabela 7.1'!$5:$5,0)+3), "")</f>
        <v/>
      </c>
      <c r="G7027" s="95" t="str">
        <f>IFERROR(INDEX('alimentação - Tabela 7.1'!$35:$35,
MATCH(TEXT('Tabela 7.1'!$A7027,"mmmm/aaaa"),'alimentação - Tabela 7.1'!$5:$5,0)+4), "")</f>
        <v/>
      </c>
    </row>
    <row r="7028" spans="1:7" x14ac:dyDescent="0.25">
      <c r="A7028" s="59" t="str">
        <f>IF(
   SUMPRODUCT(--('alimentação - Tabela 7.1'!$5:$5=TEXT(DATE(2020,INT((ROW(A7026)-1)/33)+1,1),"mmmm/aaaa"))) &gt; 0,
   TEXT(DATE(2020,INT((ROW(A7026)-1)/33)+1,1),"mmm/aa"),
   ""
)</f>
        <v/>
      </c>
      <c r="B7028" s="61" t="str">
        <f>IF(A7028&lt;&gt;"", 'alimentação - Tabela 7.1'!$B$36, "" )</f>
        <v/>
      </c>
      <c r="C7028" s="62" t="str">
        <f>IFERROR(INDEX('alimentação - Tabela 7.1'!$36:$36,
MATCH(TEXT('Tabela 7.1'!A7028,"mmmm/aaaa"),'alimentação - Tabela 7.1'!$5:$5,0)), "")</f>
        <v/>
      </c>
      <c r="D7028" s="62" t="str">
        <f>IFERROR(INDEX('alimentação - Tabela 7.1'!$36:$36,
MATCH(TEXT('Tabela 7.1'!$A7028,"mmmm/aaaa"),'alimentação - Tabela 7.1'!$5:$5,0)+1), "")</f>
        <v/>
      </c>
      <c r="E7028" s="62" t="str">
        <f>IFERROR(INDEX('alimentação - Tabela 7.1'!$36:$36,
MATCH(TEXT('Tabela 7.1'!$A7028,"mmmm/aaaa"),'alimentação - Tabela 7.1'!$5:$5,0)+2), "")</f>
        <v/>
      </c>
      <c r="F7028" s="62" t="str">
        <f>IFERROR(INDEX('alimentação - Tabela 7.1'!$36:$36,
MATCH(TEXT('Tabela 7.1'!$A7028,"mmmm/aaaa"),'alimentação - Tabela 7.1'!$5:$5,0)+3), "")</f>
        <v/>
      </c>
      <c r="G7028" s="95" t="str">
        <f>IFERROR(INDEX('alimentação - Tabela 7.1'!$36:$36,
MATCH(TEXT('Tabela 7.1'!$A7028,"mmmm/aaaa"),'alimentação - Tabela 7.1'!$5:$5,0)+4), "")</f>
        <v/>
      </c>
    </row>
    <row r="7029" spans="1:7" x14ac:dyDescent="0.25">
      <c r="A7029" s="59" t="str">
        <f>IF(
   SUMPRODUCT(--('alimentação - Tabela 7.1'!$5:$5=TEXT(DATE(2020,INT((ROW(A7027)-1)/33)+1,1),"mmmm/aaaa"))) &gt; 0,
   TEXT(DATE(2020,INT((ROW(A7027)-1)/33)+1,1),"mmm/aa"),
   ""
)</f>
        <v/>
      </c>
      <c r="B7029" s="61" t="str">
        <f>IF(A7029&lt;&gt;"", 'alimentação - Tabela 7.1'!$B$37, "" )</f>
        <v/>
      </c>
      <c r="C7029" s="62" t="str">
        <f>IFERROR(INDEX('alimentação - Tabela 7.1'!$37:$37,
MATCH(TEXT('Tabela 7.1'!A7029,"mmmm/aaaa"),'alimentação - Tabela 7.1'!$5:$5,0)), "")</f>
        <v/>
      </c>
      <c r="D7029" s="62" t="str">
        <f>IFERROR(INDEX('alimentação - Tabela 7.1'!$37:$37,
MATCH(TEXT('Tabela 7.1'!$A7029,"mmmm/aaaa"),'alimentação - Tabela 7.1'!$5:$5,0)+1), "")</f>
        <v/>
      </c>
      <c r="E7029" s="62" t="str">
        <f>IFERROR(INDEX('alimentação - Tabela 7.1'!$37:$37,
MATCH(TEXT('Tabela 7.1'!$A7029,"mmmm/aaaa"),'alimentação - Tabela 7.1'!$5:$5,0)+2), "")</f>
        <v/>
      </c>
      <c r="F7029" s="62" t="str">
        <f>IFERROR(INDEX('alimentação - Tabela 7.1'!$37:$37,
MATCH(TEXT('Tabela 7.1'!$A7029,"mmmm/aaaa"),'alimentação - Tabela 7.1'!$5:$5,0)+3), "")</f>
        <v/>
      </c>
      <c r="G7029" s="95" t="str">
        <f>IFERROR(INDEX('alimentação - Tabela 7.1'!$37:$37,
MATCH(TEXT('Tabela 7.1'!$A7029,"mmmm/aaaa"),'alimentação - Tabela 7.1'!$5:$5,0)+4), "")</f>
        <v/>
      </c>
    </row>
    <row r="7030" spans="1:7" x14ac:dyDescent="0.25">
      <c r="A7030" s="59" t="str">
        <f>IF(
   SUMPRODUCT(--('alimentação - Tabela 7.1'!$5:$5=TEXT(DATE(2020,INT((ROW(A7028)-1)/33)+1,1),"mmmm/aaaa"))) &gt; 0,
   TEXT(DATE(2020,INT((ROW(A7028)-1)/33)+1,1),"mmm/aa"),
   ""
)</f>
        <v/>
      </c>
      <c r="B7030" s="61" t="str">
        <f>IF(A7030&lt;&gt;"", 'alimentação - Tabela 7.1'!$B$38, "" )</f>
        <v/>
      </c>
      <c r="C7030" s="62" t="str">
        <f>IFERROR(INDEX('alimentação - Tabela 7.1'!$38:$38,
MATCH(TEXT('Tabela 7.1'!A7030,"mmmm/aaaa"),'alimentação - Tabela 7.1'!$5:$5,0)), "")</f>
        <v/>
      </c>
      <c r="D7030" s="62" t="str">
        <f>IFERROR(INDEX('alimentação - Tabela 7.1'!$38:$38,
MATCH(TEXT('Tabela 7.1'!$A7030,"mmmm/aaaa"),'alimentação - Tabela 7.1'!$5:$5,0)+1), "")</f>
        <v/>
      </c>
      <c r="E7030" s="62" t="str">
        <f>IFERROR(INDEX('alimentação - Tabela 7.1'!$38:$38,
MATCH(TEXT('Tabela 7.1'!$A7030,"mmmm/aaaa"),'alimentação - Tabela 7.1'!$5:$5,0)+2), "")</f>
        <v/>
      </c>
      <c r="F7030" s="62" t="str">
        <f>IFERROR(INDEX('alimentação - Tabela 7.1'!$38:$38,
MATCH(TEXT('Tabela 7.1'!$A7030,"mmmm/aaaa"),'alimentação - Tabela 7.1'!$5:$5,0)+3), "")</f>
        <v/>
      </c>
      <c r="G7030" s="95" t="str">
        <f>IFERROR(INDEX('alimentação - Tabela 7.1'!$38:$38,
MATCH(TEXT('Tabela 7.1'!$A7030,"mmmm/aaaa"),'alimentação - Tabela 7.1'!$5:$5,0)+4), "")</f>
        <v/>
      </c>
    </row>
    <row r="7031" spans="1:7" x14ac:dyDescent="0.25">
      <c r="A7031" s="59" t="str">
        <f>IF(
   SUMPRODUCT(--('alimentação - Tabela 7.1'!$5:$5=TEXT(DATE(2020,INT((ROW(A7029)-1)/33)+1,1),"mmmm/aaaa"))) &gt; 0,
   TEXT(DATE(2020,INT((ROW(A7029)-1)/33)+1,1),"mmm/aa"),
   ""
)</f>
        <v/>
      </c>
      <c r="B7031" s="61" t="str">
        <f>IF(A7031&lt;&gt;"", 'alimentação - Tabela 7.1'!$B$39, "" )</f>
        <v/>
      </c>
      <c r="C7031" s="62" t="str">
        <f>IFERROR(INDEX('alimentação - Tabela 7.1'!$39:$39,
MATCH(TEXT('Tabela 7.1'!A7031,"mmmm/aaaa"),'alimentação - Tabela 7.1'!$5:$5,0)), "")</f>
        <v/>
      </c>
      <c r="D7031" s="62" t="str">
        <f>IFERROR(INDEX('alimentação - Tabela 7.1'!$39:$39,
MATCH(TEXT('Tabela 7.1'!$A7031,"mmmm/aaaa"),'alimentação - Tabela 7.1'!$5:$5,0)+1), "")</f>
        <v/>
      </c>
      <c r="E7031" s="62" t="str">
        <f>IFERROR(INDEX('alimentação - Tabela 7.1'!$39:$39,
MATCH(TEXT('Tabela 7.1'!$A7031,"mmmm/aaaa"),'alimentação - Tabela 7.1'!$5:$5,0)+2), "")</f>
        <v/>
      </c>
      <c r="F7031" s="62" t="str">
        <f>IFERROR(INDEX('alimentação - Tabela 7.1'!$39:$39,
MATCH(TEXT('Tabela 7.1'!$A7031,"mmmm/aaaa"),'alimentação - Tabela 7.1'!$5:$5,0)+3), "")</f>
        <v/>
      </c>
      <c r="G7031" s="95" t="str">
        <f>IFERROR(INDEX('alimentação - Tabela 7.1'!$39:$39,
MATCH(TEXT('Tabela 7.1'!$A7031,"mmmm/aaaa"),'alimentação - Tabela 7.1'!$5:$5,0)+4), "")</f>
        <v/>
      </c>
    </row>
    <row r="7032" spans="1:7" x14ac:dyDescent="0.25">
      <c r="A7032" s="59" t="str">
        <f>IF(
   SUMPRODUCT(--('alimentação - Tabela 7.1'!$5:$5=TEXT(DATE(2020,INT((ROW(A7030)-1)/33)+1,1),"mmmm/aaaa"))) &gt; 0,
   TEXT(DATE(2020,INT((ROW(A7030)-1)/33)+1,1),"mmm/aa"),
   ""
)</f>
        <v/>
      </c>
      <c r="B7032" s="61" t="str">
        <f>IF(A7032&lt;&gt;"", 'alimentação - Tabela 7.1'!$B$7, "" )</f>
        <v/>
      </c>
      <c r="C7032" s="62" t="str">
        <f>IFERROR(INDEX('alimentação - Tabela 7.1'!$7:$7,
MATCH(TEXT('Tabela 7.1'!A7032,"mmmm/aaaa"),'alimentação - Tabela 7.1'!$5:$5,0)), "")</f>
        <v/>
      </c>
      <c r="D7032" s="62" t="str">
        <f>IFERROR(INDEX('alimentação - Tabela 7.1'!$7:$7,
MATCH(TEXT('Tabela 7.1'!$A7032,"mmmm/aaaa"),'alimentação - Tabela 7.1'!$5:$5,0)+1), "")</f>
        <v/>
      </c>
      <c r="E7032" s="62" t="str">
        <f>IFERROR(INDEX('alimentação - Tabela 7.1'!$7:$7,
MATCH(TEXT('Tabela 7.1'!$A7032,"mmmm/aaaa"),'alimentação - Tabela 7.1'!$5:$5,0)+2), "")</f>
        <v/>
      </c>
      <c r="F7032" s="62" t="str">
        <f>IFERROR(INDEX('alimentação - Tabela 7.1'!$7:$7,
MATCH(TEXT('Tabela 7.1'!$A7032,"mmmm/aaaa"),'alimentação - Tabela 7.1'!$5:$5,0)+3), "")</f>
        <v/>
      </c>
      <c r="G7032" s="95" t="str">
        <f>IFERROR(INDEX('alimentação - Tabela 7.1'!$7:$7,
MATCH(TEXT('Tabela 7.1'!$A7032,"mmmm/aaaa"),'alimentação - Tabela 7.1'!$5:$5,0)+4), "")</f>
        <v/>
      </c>
    </row>
    <row r="7033" spans="1:7" x14ac:dyDescent="0.25">
      <c r="A7033" s="59" t="str">
        <f>IF(
   SUMPRODUCT(--('alimentação - Tabela 7.1'!$5:$5=TEXT(DATE(2020,INT((ROW(A7031)-1)/33)+1,1),"mmmm/aaaa"))) &gt; 0,
   TEXT(DATE(2020,INT((ROW(A7031)-1)/33)+1,1),"mmm/aa"),
   ""
)</f>
        <v/>
      </c>
      <c r="B7033" s="61" t="str">
        <f>IF(A7033&lt;&gt;"", 'alimentação - Tabela 7.1'!$B$8, "" )</f>
        <v/>
      </c>
      <c r="C7033" s="62" t="str">
        <f>IFERROR(INDEX('alimentação - Tabela 7.1'!$8:$8,
MATCH(TEXT('Tabela 7.1'!A7033,"mmmm/aaaa"),'alimentação - Tabela 7.1'!$5:$5,0)), "")</f>
        <v/>
      </c>
      <c r="D7033" s="62" t="str">
        <f>IFERROR(INDEX('alimentação - Tabela 7.1'!$8:$8,
MATCH(TEXT('Tabela 7.1'!$A7033,"mmmm/aaaa"),'alimentação - Tabela 7.1'!$5:$5,0)+1), "")</f>
        <v/>
      </c>
      <c r="E7033" s="62" t="str">
        <f>IFERROR(INDEX('alimentação - Tabela 7.1'!$8:$8,
MATCH(TEXT('Tabela 7.1'!$A7033,"mmmm/aaaa"),'alimentação - Tabela 7.1'!$5:$5,0)+2), "")</f>
        <v/>
      </c>
      <c r="F7033" s="62" t="str">
        <f>IFERROR(INDEX('alimentação - Tabela 7.1'!$8:$8,
MATCH(TEXT('Tabela 7.1'!$A7033,"mmmm/aaaa"),'alimentação - Tabela 7.1'!$5:$5,0)+3), "")</f>
        <v/>
      </c>
      <c r="G7033" s="95" t="str">
        <f>IFERROR(INDEX('alimentação - Tabela 7.1'!$8:$8,
MATCH(TEXT('Tabela 7.1'!$A7033,"mmmm/aaaa"),'alimentação - Tabela 7.1'!$5:$5,0)+4), "")</f>
        <v/>
      </c>
    </row>
    <row r="7034" spans="1:7" x14ac:dyDescent="0.25">
      <c r="A7034" s="59" t="str">
        <f>IF(
   SUMPRODUCT(--('alimentação - Tabela 7.1'!$5:$5=TEXT(DATE(2020,INT((ROW(A7032)-1)/33)+1,1),"mmmm/aaaa"))) &gt; 0,
   TEXT(DATE(2020,INT((ROW(A7032)-1)/33)+1,1),"mmm/aa"),
   ""
)</f>
        <v/>
      </c>
      <c r="B7034" s="61" t="str">
        <f>IF(A7034&lt;&gt;"", 'alimentação - Tabela 7.1'!$B$9, "" )</f>
        <v/>
      </c>
      <c r="C7034" s="62" t="str">
        <f>IFERROR(INDEX('alimentação - Tabela 7.1'!$9:$9,
MATCH(TEXT('Tabela 7.1'!A7034,"mmmm/aaaa"),'alimentação - Tabela 7.1'!$5:$5,0)), "")</f>
        <v/>
      </c>
      <c r="D7034" s="62" t="str">
        <f>IFERROR(INDEX('alimentação - Tabela 7.1'!$9:$9,
MATCH(TEXT('Tabela 7.1'!$A7034,"mmmm/aaaa"),'alimentação - Tabela 7.1'!$5:$5,0)+1), "")</f>
        <v/>
      </c>
      <c r="E7034" s="62" t="str">
        <f>IFERROR(INDEX('alimentação - Tabela 7.1'!$9:$9,
MATCH(TEXT('Tabela 7.1'!$A7034,"mmmm/aaaa"),'alimentação - Tabela 7.1'!$5:$5,0)+2), "")</f>
        <v/>
      </c>
      <c r="F7034" s="62" t="str">
        <f>IFERROR(INDEX('alimentação - Tabela 7.1'!$9:$9,
MATCH(TEXT('Tabela 7.1'!$A7034,"mmmm/aaaa"),'alimentação - Tabela 7.1'!$5:$5,0)+3), "")</f>
        <v/>
      </c>
      <c r="G7034" s="95" t="str">
        <f>IFERROR(INDEX('alimentação - Tabela 7.1'!$9:$9,
MATCH(TEXT('Tabela 7.1'!$A7034,"mmmm/aaaa"),'alimentação - Tabela 7.1'!$5:$5,0)+4), "")</f>
        <v/>
      </c>
    </row>
    <row r="7035" spans="1:7" x14ac:dyDescent="0.25">
      <c r="A7035" s="59" t="str">
        <f>IF(
   SUMPRODUCT(--('alimentação - Tabela 7.1'!$5:$5=TEXT(DATE(2020,INT((ROW(A7033)-1)/33)+1,1),"mmmm/aaaa"))) &gt; 0,
   TEXT(DATE(2020,INT((ROW(A7033)-1)/33)+1,1),"mmm/aa"),
   ""
)</f>
        <v/>
      </c>
      <c r="B7035" s="61" t="str">
        <f>IF(A7035&lt;&gt;"", 'alimentação - Tabela 7.1'!$B$10, "" )</f>
        <v/>
      </c>
      <c r="C7035" s="62" t="str">
        <f>IFERROR(INDEX('alimentação - Tabela 7.1'!$10:$10,
MATCH(TEXT('Tabela 7.1'!A7035,"mmmm/aaaa"),'alimentação - Tabela 7.1'!$5:$5,0)), "")</f>
        <v/>
      </c>
      <c r="D7035" s="62" t="str">
        <f>IFERROR(INDEX('alimentação - Tabela 7.1'!$10:$10,
MATCH(TEXT('Tabela 7.1'!$A7035,"mmmm/aaaa"),'alimentação - Tabela 7.1'!$5:$5,0)+1), "")</f>
        <v/>
      </c>
      <c r="E7035" s="62" t="str">
        <f>IFERROR(INDEX('alimentação - Tabela 7.1'!$10:$10,
MATCH(TEXT('Tabela 7.1'!$A7035,"mmmm/aaaa"),'alimentação - Tabela 7.1'!$5:$5,0)+2), "")</f>
        <v/>
      </c>
      <c r="F7035" s="62" t="str">
        <f>IFERROR(INDEX('alimentação - Tabela 7.1'!$10:$10,
MATCH(TEXT('Tabela 7.1'!$A7035,"mmmm/aaaa"),'alimentação - Tabela 7.1'!$5:$5,0)+3), "")</f>
        <v/>
      </c>
      <c r="G7035" s="95" t="str">
        <f>IFERROR(INDEX('alimentação - Tabela 7.1'!$10:$10,
MATCH(TEXT('Tabela 7.1'!$A7035,"mmmm/aaaa"),'alimentação - Tabela 7.1'!$5:$5,0)+4), "")</f>
        <v/>
      </c>
    </row>
    <row r="7036" spans="1:7" x14ac:dyDescent="0.25">
      <c r="A7036" s="59" t="str">
        <f>IF(
   SUMPRODUCT(--('alimentação - Tabela 7.1'!$5:$5=TEXT(DATE(2020,INT((ROW(A7034)-1)/33)+1,1),"mmmm/aaaa"))) &gt; 0,
   TEXT(DATE(2020,INT((ROW(A7034)-1)/33)+1,1),"mmm/aa"),
   ""
)</f>
        <v/>
      </c>
      <c r="B7036" s="61" t="str">
        <f>IF(A7036&lt;&gt;"", 'alimentação - Tabela 7.1'!$B$11, "" )</f>
        <v/>
      </c>
      <c r="C7036" s="62" t="str">
        <f>IFERROR(INDEX('alimentação - Tabela 7.1'!$11:$11,
MATCH(TEXT('Tabela 7.1'!A7036,"mmmm/aaaa"),'alimentação - Tabela 7.1'!$5:$5,0)), "")</f>
        <v/>
      </c>
      <c r="D7036" s="62" t="str">
        <f>IFERROR(INDEX('alimentação - Tabela 7.1'!$11:$11,
MATCH(TEXT('Tabela 7.1'!$A7036,"mmmm/aaaa"),'alimentação - Tabela 7.1'!$5:$5,0)+1), "")</f>
        <v/>
      </c>
      <c r="E7036" s="62" t="str">
        <f>IFERROR(INDEX('alimentação - Tabela 7.1'!$11:$11,
MATCH(TEXT('Tabela 7.1'!$A7036,"mmmm/aaaa"),'alimentação - Tabela 7.1'!$5:$5,0)+2), "")</f>
        <v/>
      </c>
      <c r="F7036" s="62" t="str">
        <f>IFERROR(INDEX('alimentação - Tabela 7.1'!$11:$11,
MATCH(TEXT('Tabela 7.1'!$A7036,"mmmm/aaaa"),'alimentação - Tabela 7.1'!$5:$5,0)+3), "")</f>
        <v/>
      </c>
      <c r="G7036" s="95" t="str">
        <f>IFERROR(INDEX('alimentação - Tabela 7.1'!$11:$11,
MATCH(TEXT('Tabela 7.1'!$A7036,"mmmm/aaaa"),'alimentação - Tabela 7.1'!$5:$5,0)+4), "")</f>
        <v/>
      </c>
    </row>
    <row r="7037" spans="1:7" x14ac:dyDescent="0.25">
      <c r="A7037" s="59" t="str">
        <f>IF(
   SUMPRODUCT(--('alimentação - Tabela 7.1'!$5:$5=TEXT(DATE(2020,INT((ROW(A7035)-1)/33)+1,1),"mmmm/aaaa"))) &gt; 0,
   TEXT(DATE(2020,INT((ROW(A7035)-1)/33)+1,1),"mmm/aa"),
   ""
)</f>
        <v/>
      </c>
      <c r="B7037" s="61" t="str">
        <f>IF(A7037&lt;&gt;"", 'alimentação - Tabela 7.1'!$B$12, "" )</f>
        <v/>
      </c>
      <c r="C7037" s="62" t="str">
        <f>IFERROR(INDEX('alimentação - Tabela 7.1'!$12:$12,
MATCH(TEXT('Tabela 7.1'!A7037,"mmmm/aaaa"),'alimentação - Tabela 7.1'!$5:$5,0)), "")</f>
        <v/>
      </c>
      <c r="D7037" s="62" t="str">
        <f>IFERROR(INDEX('alimentação - Tabela 7.1'!$12:$12,
MATCH(TEXT('Tabela 7.1'!$A7037,"mmmm/aaaa"),'alimentação - Tabela 7.1'!$5:$5,0)+1), "")</f>
        <v/>
      </c>
      <c r="E7037" s="62" t="str">
        <f>IFERROR(INDEX('alimentação - Tabela 7.1'!$12:$12,
MATCH(TEXT('Tabela 7.1'!$A7037,"mmmm/aaaa"),'alimentação - Tabela 7.1'!$5:$5,0)+2), "")</f>
        <v/>
      </c>
      <c r="F7037" s="62" t="str">
        <f>IFERROR(INDEX('alimentação - Tabela 7.1'!$12:$12,
MATCH(TEXT('Tabela 7.1'!$A7037,"mmmm/aaaa"),'alimentação - Tabela 7.1'!$5:$5,0)+3), "")</f>
        <v/>
      </c>
      <c r="G7037" s="95" t="str">
        <f>IFERROR(INDEX('alimentação - Tabela 7.1'!$12:$12,
MATCH(TEXT('Tabela 7.1'!$A7037,"mmmm/aaaa"),'alimentação - Tabela 7.1'!$5:$5,0)+4), "")</f>
        <v/>
      </c>
    </row>
    <row r="7038" spans="1:7" x14ac:dyDescent="0.25">
      <c r="A7038" s="59" t="str">
        <f>IF(
   SUMPRODUCT(--('alimentação - Tabela 7.1'!$5:$5=TEXT(DATE(2020,INT((ROW(A7036)-1)/33)+1,1),"mmmm/aaaa"))) &gt; 0,
   TEXT(DATE(2020,INT((ROW(A7036)-1)/33)+1,1),"mmm/aa"),
   ""
)</f>
        <v/>
      </c>
      <c r="B7038" s="61" t="str">
        <f>IF(A7038&lt;&gt;"", 'alimentação - Tabela 7.1'!$B$13, "" )</f>
        <v/>
      </c>
      <c r="C7038" s="62" t="str">
        <f>IFERROR(INDEX('alimentação - Tabela 7.1'!$13:$13,
MATCH(TEXT('Tabela 7.1'!A7038,"mmmm/aaaa"),'alimentação - Tabela 7.1'!$5:$5,0)), "")</f>
        <v/>
      </c>
      <c r="D7038" s="62" t="str">
        <f>IFERROR(INDEX('alimentação - Tabela 7.1'!$13:$13,
MATCH(TEXT('Tabela 7.1'!$A7038,"mmmm/aaaa"),'alimentação - Tabela 7.1'!$5:$5,0)+1), "")</f>
        <v/>
      </c>
      <c r="E7038" s="62" t="str">
        <f>IFERROR(INDEX('alimentação - Tabela 7.1'!$13:$13,
MATCH(TEXT('Tabela 7.1'!$A7038,"mmmm/aaaa"),'alimentação - Tabela 7.1'!$5:$5,0)+2), "")</f>
        <v/>
      </c>
      <c r="F7038" s="62" t="str">
        <f>IFERROR(INDEX('alimentação - Tabela 7.1'!$13:$13,
MATCH(TEXT('Tabela 7.1'!$A7038,"mmmm/aaaa"),'alimentação - Tabela 7.1'!$5:$5,0)+3), "")</f>
        <v/>
      </c>
      <c r="G7038" s="95" t="str">
        <f>IFERROR(INDEX('alimentação - Tabela 7.1'!$13:$13,
MATCH(TEXT('Tabela 7.1'!$A7038,"mmmm/aaaa"),'alimentação - Tabela 7.1'!$5:$5,0)+4), "")</f>
        <v/>
      </c>
    </row>
    <row r="7039" spans="1:7" x14ac:dyDescent="0.25">
      <c r="A7039" s="59" t="str">
        <f>IF(
   SUMPRODUCT(--('alimentação - Tabela 7.1'!$5:$5=TEXT(DATE(2020,INT((ROW(A7037)-1)/33)+1,1),"mmmm/aaaa"))) &gt; 0,
   TEXT(DATE(2020,INT((ROW(A7037)-1)/33)+1,1),"mmm/aa"),
   ""
)</f>
        <v/>
      </c>
      <c r="B7039" s="61" t="str">
        <f>IF(A7039&lt;&gt;"", 'alimentação - Tabela 7.1'!$B$14, "" )</f>
        <v/>
      </c>
      <c r="C7039" s="62" t="str">
        <f>IFERROR(INDEX('alimentação - Tabela 7.1'!$14:$14,
MATCH(TEXT('Tabela 7.1'!A7039,"mmmm/aaaa"),'alimentação - Tabela 7.1'!$5:$5,0)), "")</f>
        <v/>
      </c>
      <c r="D7039" s="62" t="str">
        <f>IFERROR(INDEX('alimentação - Tabela 7.1'!$14:$14,
MATCH(TEXT('Tabela 7.1'!$A7039,"mmmm/aaaa"),'alimentação - Tabela 7.1'!$5:$5,0)+1), "")</f>
        <v/>
      </c>
      <c r="E7039" s="62" t="str">
        <f>IFERROR(INDEX('alimentação - Tabela 7.1'!$14:$14,
MATCH(TEXT('Tabela 7.1'!$A7039,"mmmm/aaaa"),'alimentação - Tabela 7.1'!$5:$5,0)+2), "")</f>
        <v/>
      </c>
      <c r="F7039" s="62" t="str">
        <f>IFERROR(INDEX('alimentação - Tabela 7.1'!$14:$14,
MATCH(TEXT('Tabela 7.1'!$A7039,"mmmm/aaaa"),'alimentação - Tabela 7.1'!$5:$5,0)+3), "")</f>
        <v/>
      </c>
      <c r="G7039" s="95" t="str">
        <f>IFERROR(INDEX('alimentação - Tabela 7.1'!$14:$14,
MATCH(TEXT('Tabela 7.1'!$A7039,"mmmm/aaaa"),'alimentação - Tabela 7.1'!$5:$5,0)+4), "")</f>
        <v/>
      </c>
    </row>
    <row r="7040" spans="1:7" x14ac:dyDescent="0.25">
      <c r="A7040" s="59" t="str">
        <f>IF(
   SUMPRODUCT(--('alimentação - Tabela 7.1'!$5:$5=TEXT(DATE(2020,INT((ROW(A7038)-1)/33)+1,1),"mmmm/aaaa"))) &gt; 0,
   TEXT(DATE(2020,INT((ROW(A7038)-1)/33)+1,1),"mmm/aa"),
   ""
)</f>
        <v/>
      </c>
      <c r="B7040" s="61" t="str">
        <f>IF(A7040&lt;&gt;"", 'alimentação - Tabela 7.1'!$B$15, "" )</f>
        <v/>
      </c>
      <c r="C7040" s="62" t="str">
        <f>IFERROR(INDEX('alimentação - Tabela 7.1'!$15:$15,
MATCH(TEXT('Tabela 7.1'!A7040,"mmmm/aaaa"),'alimentação - Tabela 7.1'!$5:$5,0)), "")</f>
        <v/>
      </c>
      <c r="D7040" s="62" t="str">
        <f>IFERROR(INDEX('alimentação - Tabela 7.1'!$15:$15,
MATCH(TEXT('Tabela 7.1'!$A7040,"mmmm/aaaa"),'alimentação - Tabela 7.1'!$5:$5,0)+1), "")</f>
        <v/>
      </c>
      <c r="E7040" s="62" t="str">
        <f>IFERROR(INDEX('alimentação - Tabela 7.1'!$15:$15,
MATCH(TEXT('Tabela 7.1'!$A7040,"mmmm/aaaa"),'alimentação - Tabela 7.1'!$5:$5,0)+2), "")</f>
        <v/>
      </c>
      <c r="F7040" s="62" t="str">
        <f>IFERROR(INDEX('alimentação - Tabela 7.1'!$15:$15,
MATCH(TEXT('Tabela 7.1'!$A7040,"mmmm/aaaa"),'alimentação - Tabela 7.1'!$5:$5,0)+3), "")</f>
        <v/>
      </c>
      <c r="G7040" s="95" t="str">
        <f>IFERROR(INDEX('alimentação - Tabela 7.1'!$15:$15,
MATCH(TEXT('Tabela 7.1'!$A7040,"mmmm/aaaa"),'alimentação - Tabela 7.1'!$5:$5,0)+4), "")</f>
        <v/>
      </c>
    </row>
    <row r="7041" spans="1:7" x14ac:dyDescent="0.25">
      <c r="A7041" s="59" t="str">
        <f>IF(
   SUMPRODUCT(--('alimentação - Tabela 7.1'!$5:$5=TEXT(DATE(2020,INT((ROW(A7039)-1)/33)+1,1),"mmmm/aaaa"))) &gt; 0,
   TEXT(DATE(2020,INT((ROW(A7039)-1)/33)+1,1),"mmm/aa"),
   ""
)</f>
        <v/>
      </c>
      <c r="B7041" s="61" t="str">
        <f>IF(A7041&lt;&gt;"", 'alimentação - Tabela 7.1'!$B$16, "" )</f>
        <v/>
      </c>
      <c r="C7041" s="62" t="str">
        <f>IFERROR(INDEX('alimentação - Tabela 7.1'!$16:$16,
MATCH(TEXT('Tabela 7.1'!A7041,"mmmm/aaaa"),'alimentação - Tabela 7.1'!$5:$5,0)), "")</f>
        <v/>
      </c>
      <c r="D7041" s="62" t="str">
        <f>IFERROR(INDEX('alimentação - Tabela 7.1'!$16:$16,
MATCH(TEXT('Tabela 7.1'!$A7041,"mmmm/aaaa"),'alimentação - Tabela 7.1'!$5:$5,0)+1), "")</f>
        <v/>
      </c>
      <c r="E7041" s="62" t="str">
        <f>IFERROR(INDEX('alimentação - Tabela 7.1'!$16:$16,
MATCH(TEXT('Tabela 7.1'!$A7041,"mmmm/aaaa"),'alimentação - Tabela 7.1'!$5:$5,0)+2), "")</f>
        <v/>
      </c>
      <c r="F7041" s="62" t="str">
        <f>IFERROR(INDEX('alimentação - Tabela 7.1'!$16:$16,
MATCH(TEXT('Tabela 7.1'!$A7041,"mmmm/aaaa"),'alimentação - Tabela 7.1'!$5:$5,0)+3), "")</f>
        <v/>
      </c>
      <c r="G7041" s="95" t="str">
        <f>IFERROR(INDEX('alimentação - Tabela 7.1'!$16:$16,
MATCH(TEXT('Tabela 7.1'!$A7041,"mmmm/aaaa"),'alimentação - Tabela 7.1'!$5:$5,0)+4), "")</f>
        <v/>
      </c>
    </row>
    <row r="7042" spans="1:7" x14ac:dyDescent="0.25">
      <c r="A7042" s="59" t="str">
        <f>IF(
   SUMPRODUCT(--('alimentação - Tabela 7.1'!$5:$5=TEXT(DATE(2020,INT((ROW(A7040)-1)/33)+1,1),"mmmm/aaaa"))) &gt; 0,
   TEXT(DATE(2020,INT((ROW(A7040)-1)/33)+1,1),"mmm/aa"),
   ""
)</f>
        <v/>
      </c>
      <c r="B7042" s="61" t="str">
        <f>IF(A7042&lt;&gt;"", 'alimentação - Tabela 7.1'!$B$17, "" )</f>
        <v/>
      </c>
      <c r="C7042" s="62" t="str">
        <f>IFERROR(INDEX('alimentação - Tabela 7.1'!$17:$17,
MATCH(TEXT('Tabela 7.1'!A7042,"mmmm/aaaa"),'alimentação - Tabela 7.1'!$5:$5,0)), "")</f>
        <v/>
      </c>
      <c r="D7042" s="62" t="str">
        <f>IFERROR(INDEX('alimentação - Tabela 7.1'!$17:$17,
MATCH(TEXT('Tabela 7.1'!$A7042,"mmmm/aaaa"),'alimentação - Tabela 7.1'!$5:$5,0)+1), "")</f>
        <v/>
      </c>
      <c r="E7042" s="62" t="str">
        <f>IFERROR(INDEX('alimentação - Tabela 7.1'!$17:$17,
MATCH(TEXT('Tabela 7.1'!$A7042,"mmmm/aaaa"),'alimentação - Tabela 7.1'!$5:$5,0)+2), "")</f>
        <v/>
      </c>
      <c r="F7042" s="62" t="str">
        <f>IFERROR(INDEX('alimentação - Tabela 7.1'!$17:$17,
MATCH(TEXT('Tabela 7.1'!$A7042,"mmmm/aaaa"),'alimentação - Tabela 7.1'!$5:$5,0)+3), "")</f>
        <v/>
      </c>
      <c r="G7042" s="95" t="str">
        <f>IFERROR(INDEX('alimentação - Tabela 7.1'!$17:$17,
MATCH(TEXT('Tabela 7.1'!$A7042,"mmmm/aaaa"),'alimentação - Tabela 7.1'!$5:$5,0)+4), "")</f>
        <v/>
      </c>
    </row>
    <row r="7043" spans="1:7" x14ac:dyDescent="0.25">
      <c r="A7043" s="59" t="str">
        <f>IF(
   SUMPRODUCT(--('alimentação - Tabela 7.1'!$5:$5=TEXT(DATE(2020,INT((ROW(A7041)-1)/33)+1,1),"mmmm/aaaa"))) &gt; 0,
   TEXT(DATE(2020,INT((ROW(A7041)-1)/33)+1,1),"mmm/aa"),
   ""
)</f>
        <v/>
      </c>
      <c r="B7043" s="61" t="str">
        <f>IF(A7043&lt;&gt;"", 'alimentação - Tabela 7.1'!$B$18, "" )</f>
        <v/>
      </c>
      <c r="C7043" s="62" t="str">
        <f>IFERROR(INDEX('alimentação - Tabela 7.1'!$18:$18,
MATCH(TEXT('Tabela 7.1'!A7043,"mmmm/aaaa"),'alimentação - Tabela 7.1'!$5:$5,0)), "")</f>
        <v/>
      </c>
      <c r="D7043" s="62" t="str">
        <f>IFERROR(INDEX('alimentação - Tabela 7.1'!$18:$18,
MATCH(TEXT('Tabela 7.1'!$A7043,"mmmm/aaaa"),'alimentação - Tabela 7.1'!$5:$5,0)+1), "")</f>
        <v/>
      </c>
      <c r="E7043" s="62" t="str">
        <f>IFERROR(INDEX('alimentação - Tabela 7.1'!$18:$18,
MATCH(TEXT('Tabela 7.1'!$A7043,"mmmm/aaaa"),'alimentação - Tabela 7.1'!$5:$5,0)+2), "")</f>
        <v/>
      </c>
      <c r="F7043" s="62" t="str">
        <f>IFERROR(INDEX('alimentação - Tabela 7.1'!$18:$18,
MATCH(TEXT('Tabela 7.1'!$A7043,"mmmm/aaaa"),'alimentação - Tabela 7.1'!$5:$5,0)+3), "")</f>
        <v/>
      </c>
      <c r="G7043" s="95" t="str">
        <f>IFERROR(INDEX('alimentação - Tabela 7.1'!$18:$18,
MATCH(TEXT('Tabela 7.1'!$A7043,"mmmm/aaaa"),'alimentação - Tabela 7.1'!$5:$5,0)+4), "")</f>
        <v/>
      </c>
    </row>
    <row r="7044" spans="1:7" x14ac:dyDescent="0.25">
      <c r="A7044" s="59" t="str">
        <f>IF(
   SUMPRODUCT(--('alimentação - Tabela 7.1'!$5:$5=TEXT(DATE(2020,INT((ROW(A7042)-1)/33)+1,1),"mmmm/aaaa"))) &gt; 0,
   TEXT(DATE(2020,INT((ROW(A7042)-1)/33)+1,1),"mmm/aa"),
   ""
)</f>
        <v/>
      </c>
      <c r="B7044" s="61" t="str">
        <f>IF(A7044&lt;&gt;"", 'alimentação - Tabela 7.1'!$B$19, "" )</f>
        <v/>
      </c>
      <c r="C7044" s="62" t="str">
        <f>IFERROR(INDEX('alimentação - Tabela 7.1'!$19:$19,
MATCH(TEXT('Tabela 7.1'!A7044,"mmmm/aaaa"),'alimentação - Tabela 7.1'!$5:$5,0)), "")</f>
        <v/>
      </c>
      <c r="D7044" s="62" t="str">
        <f>IFERROR(INDEX('alimentação - Tabela 7.1'!$19:$19,
MATCH(TEXT('Tabela 7.1'!$A7044,"mmmm/aaaa"),'alimentação - Tabela 7.1'!$5:$5,0)+1), "")</f>
        <v/>
      </c>
      <c r="E7044" s="62" t="str">
        <f>IFERROR(INDEX('alimentação - Tabela 7.1'!$19:$19,
MATCH(TEXT('Tabela 7.1'!$A7044,"mmmm/aaaa"),'alimentação - Tabela 7.1'!$5:$5,0)+2), "")</f>
        <v/>
      </c>
      <c r="F7044" s="62" t="str">
        <f>IFERROR(INDEX('alimentação - Tabela 7.1'!$19:$19,
MATCH(TEXT('Tabela 7.1'!$A7044,"mmmm/aaaa"),'alimentação - Tabela 7.1'!$5:$5,0)+3), "")</f>
        <v/>
      </c>
      <c r="G7044" s="95" t="str">
        <f>IFERROR(INDEX('alimentação - Tabela 7.1'!$19:$19,
MATCH(TEXT('Tabela 7.1'!$A7044,"mmmm/aaaa"),'alimentação - Tabela 7.1'!$5:$5,0)+4), "")</f>
        <v/>
      </c>
    </row>
    <row r="7045" spans="1:7" x14ac:dyDescent="0.25">
      <c r="A7045" s="59" t="str">
        <f>IF(
   SUMPRODUCT(--('alimentação - Tabela 7.1'!$5:$5=TEXT(DATE(2020,INT((ROW(A7043)-1)/33)+1,1),"mmmm/aaaa"))) &gt; 0,
   TEXT(DATE(2020,INT((ROW(A7043)-1)/33)+1,1),"mmm/aa"),
   ""
)</f>
        <v/>
      </c>
      <c r="B7045" s="61" t="str">
        <f>IF(A7045&lt;&gt;"", 'alimentação - Tabela 7.1'!$B$20, "" )</f>
        <v/>
      </c>
      <c r="C7045" s="62" t="str">
        <f>IFERROR(INDEX('alimentação - Tabela 7.1'!$20:$20,
MATCH(TEXT('Tabela 7.1'!A7045,"mmmm/aaaa"),'alimentação - Tabela 7.1'!$5:$5,0)), "")</f>
        <v/>
      </c>
      <c r="D7045" s="62" t="str">
        <f>IFERROR(INDEX('alimentação - Tabela 7.1'!$20:$20,
MATCH(TEXT('Tabela 7.1'!$A7045,"mmmm/aaaa"),'alimentação - Tabela 7.1'!$5:$5,0)+1), "")</f>
        <v/>
      </c>
      <c r="E7045" s="62" t="str">
        <f>IFERROR(INDEX('alimentação - Tabela 7.1'!$20:$20,
MATCH(TEXT('Tabela 7.1'!$A7045,"mmmm/aaaa"),'alimentação - Tabela 7.1'!$5:$5,0)+2), "")</f>
        <v/>
      </c>
      <c r="F7045" s="62" t="str">
        <f>IFERROR(INDEX('alimentação - Tabela 7.1'!$20:$20,
MATCH(TEXT('Tabela 7.1'!$A7045,"mmmm/aaaa"),'alimentação - Tabela 7.1'!$5:$5,0)+3), "")</f>
        <v/>
      </c>
      <c r="G7045" s="95" t="str">
        <f>IFERROR(INDEX('alimentação - Tabela 7.1'!$20:$20,
MATCH(TEXT('Tabela 7.1'!$A7045,"mmmm/aaaa"),'alimentação - Tabela 7.1'!$5:$5,0)+4), "")</f>
        <v/>
      </c>
    </row>
    <row r="7046" spans="1:7" x14ac:dyDescent="0.25">
      <c r="A7046" s="59" t="str">
        <f>IF(
   SUMPRODUCT(--('alimentação - Tabela 7.1'!$5:$5=TEXT(DATE(2020,INT((ROW(A7044)-1)/33)+1,1),"mmmm/aaaa"))) &gt; 0,
   TEXT(DATE(2020,INT((ROW(A7044)-1)/33)+1,1),"mmm/aa"),
   ""
)</f>
        <v/>
      </c>
      <c r="B7046" s="61" t="str">
        <f>IF(A7046&lt;&gt;"", 'alimentação - Tabela 7.1'!$B$21, "" )</f>
        <v/>
      </c>
      <c r="C7046" s="62" t="str">
        <f>IFERROR(INDEX('alimentação - Tabela 7.1'!$21:$21,
MATCH(TEXT('Tabela 7.1'!A7046,"mmmm/aaaa"),'alimentação - Tabela 7.1'!$5:$5,0)), "")</f>
        <v/>
      </c>
      <c r="D7046" s="62" t="str">
        <f>IFERROR(INDEX('alimentação - Tabela 7.1'!$21:$21,
MATCH(TEXT('Tabela 7.1'!$A7046,"mmmm/aaaa"),'alimentação - Tabela 7.1'!$5:$5,0)+1), "")</f>
        <v/>
      </c>
      <c r="E7046" s="62" t="str">
        <f>IFERROR(INDEX('alimentação - Tabela 7.1'!$21:$21,
MATCH(TEXT('Tabela 7.1'!$A7046,"mmmm/aaaa"),'alimentação - Tabela 7.1'!$5:$5,0)+2), "")</f>
        <v/>
      </c>
      <c r="F7046" s="62" t="str">
        <f>IFERROR(INDEX('alimentação - Tabela 7.1'!$21:$21,
MATCH(TEXT('Tabela 7.1'!$A7046,"mmmm/aaaa"),'alimentação - Tabela 7.1'!$5:$5,0)+3), "")</f>
        <v/>
      </c>
      <c r="G7046" s="95" t="str">
        <f>IFERROR(INDEX('alimentação - Tabela 7.1'!$21:$21,
MATCH(TEXT('Tabela 7.1'!$A7046,"mmmm/aaaa"),'alimentação - Tabela 7.1'!$5:$5,0)+4), "")</f>
        <v/>
      </c>
    </row>
    <row r="7047" spans="1:7" x14ac:dyDescent="0.25">
      <c r="A7047" s="59" t="str">
        <f>IF(
   SUMPRODUCT(--('alimentação - Tabela 7.1'!$5:$5=TEXT(DATE(2020,INT((ROW(A7045)-1)/33)+1,1),"mmmm/aaaa"))) &gt; 0,
   TEXT(DATE(2020,INT((ROW(A7045)-1)/33)+1,1),"mmm/aa"),
   ""
)</f>
        <v/>
      </c>
      <c r="B7047" s="61" t="str">
        <f>IF(A7047&lt;&gt;"", 'alimentação - Tabela 7.1'!$B$22, "" )</f>
        <v/>
      </c>
      <c r="C7047" s="62" t="str">
        <f>IFERROR(INDEX('alimentação - Tabela 7.1'!$22:$22,
MATCH(TEXT('Tabela 7.1'!A7047,"mmmm/aaaa"),'alimentação - Tabela 7.1'!$5:$5,0)), "")</f>
        <v/>
      </c>
      <c r="D7047" s="62" t="str">
        <f>IFERROR(INDEX('alimentação - Tabela 7.1'!$22:$22,
MATCH(TEXT('Tabela 7.1'!$A7047,"mmmm/aaaa"),'alimentação - Tabela 7.1'!$5:$5,0)+1), "")</f>
        <v/>
      </c>
      <c r="E7047" s="62" t="str">
        <f>IFERROR(INDEX('alimentação - Tabela 7.1'!$22:$22,
MATCH(TEXT('Tabela 7.1'!$A7047,"mmmm/aaaa"),'alimentação - Tabela 7.1'!$5:$5,0)+2), "")</f>
        <v/>
      </c>
      <c r="F7047" s="62" t="str">
        <f>IFERROR(INDEX('alimentação - Tabela 7.1'!$22:$22,
MATCH(TEXT('Tabela 7.1'!$A7047,"mmmm/aaaa"),'alimentação - Tabela 7.1'!$5:$5,0)+3), "")</f>
        <v/>
      </c>
      <c r="G7047" s="95" t="str">
        <f>IFERROR(INDEX('alimentação - Tabela 7.1'!$22:$22,
MATCH(TEXT('Tabela 7.1'!$A7047,"mmmm/aaaa"),'alimentação - Tabela 7.1'!$5:$5,0)+4), "")</f>
        <v/>
      </c>
    </row>
    <row r="7048" spans="1:7" x14ac:dyDescent="0.25">
      <c r="A7048" s="59" t="str">
        <f>IF(
   SUMPRODUCT(--('alimentação - Tabela 7.1'!$5:$5=TEXT(DATE(2020,INT((ROW(A7046)-1)/33)+1,1),"mmmm/aaaa"))) &gt; 0,
   TEXT(DATE(2020,INT((ROW(A7046)-1)/33)+1,1),"mmm/aa"),
   ""
)</f>
        <v/>
      </c>
      <c r="B7048" s="61" t="str">
        <f>IF(A7048&lt;&gt;"", 'alimentação - Tabela 7.1'!$B$23, "" )</f>
        <v/>
      </c>
      <c r="C7048" s="62" t="str">
        <f>IFERROR(INDEX('alimentação - Tabela 7.1'!$23:$23,
MATCH(TEXT('Tabela 7.1'!A7048,"mmmm/aaaa"),'alimentação - Tabela 7.1'!$5:$5,0)), "")</f>
        <v/>
      </c>
      <c r="D7048" s="62" t="str">
        <f>IFERROR(INDEX('alimentação - Tabela 7.1'!$23:$23,
MATCH(TEXT('Tabela 7.1'!$A7048,"mmmm/aaaa"),'alimentação - Tabela 7.1'!$5:$5,0)+1), "")</f>
        <v/>
      </c>
      <c r="E7048" s="62" t="str">
        <f>IFERROR(INDEX('alimentação - Tabela 7.1'!$23:$23,
MATCH(TEXT('Tabela 7.1'!$A7048,"mmmm/aaaa"),'alimentação - Tabela 7.1'!$5:$5,0)+2), "")</f>
        <v/>
      </c>
      <c r="F7048" s="62" t="str">
        <f>IFERROR(INDEX('alimentação - Tabela 7.1'!$23:$23,
MATCH(TEXT('Tabela 7.1'!$A7048,"mmmm/aaaa"),'alimentação - Tabela 7.1'!$5:$5,0)+3), "")</f>
        <v/>
      </c>
      <c r="G7048" s="95" t="str">
        <f>IFERROR(INDEX('alimentação - Tabela 7.1'!$23:$23,
MATCH(TEXT('Tabela 7.1'!$A7048,"mmmm/aaaa"),'alimentação - Tabela 7.1'!$5:$5,0)+4), "")</f>
        <v/>
      </c>
    </row>
    <row r="7049" spans="1:7" x14ac:dyDescent="0.25">
      <c r="A7049" s="59" t="str">
        <f>IF(
   SUMPRODUCT(--('alimentação - Tabela 7.1'!$5:$5=TEXT(DATE(2020,INT((ROW(A7047)-1)/33)+1,1),"mmmm/aaaa"))) &gt; 0,
   TEXT(DATE(2020,INT((ROW(A7047)-1)/33)+1,1),"mmm/aa"),
   ""
)</f>
        <v/>
      </c>
      <c r="B7049" s="61" t="str">
        <f>IF(A7049&lt;&gt;"", 'alimentação - Tabela 7.1'!$B$24, "" )</f>
        <v/>
      </c>
      <c r="C7049" s="62" t="str">
        <f>IFERROR(INDEX('alimentação - Tabela 7.1'!$24:$24,
MATCH(TEXT('Tabela 7.1'!A7049,"mmmm/aaaa"),'alimentação - Tabela 7.1'!$5:$5,0)), "")</f>
        <v/>
      </c>
      <c r="D7049" s="62" t="str">
        <f>IFERROR(INDEX('alimentação - Tabela 7.1'!$24:$24,
MATCH(TEXT('Tabela 7.1'!$A7049,"mmmm/aaaa"),'alimentação - Tabela 7.1'!$5:$5,0)+1), "")</f>
        <v/>
      </c>
      <c r="E7049" s="62" t="str">
        <f>IFERROR(INDEX('alimentação - Tabela 7.1'!$24:$24,
MATCH(TEXT('Tabela 7.1'!$A7049,"mmmm/aaaa"),'alimentação - Tabela 7.1'!$5:$5,0)+2), "")</f>
        <v/>
      </c>
      <c r="F7049" s="62" t="str">
        <f>IFERROR(INDEX('alimentação - Tabela 7.1'!$24:$24,
MATCH(TEXT('Tabela 7.1'!$A7049,"mmmm/aaaa"),'alimentação - Tabela 7.1'!$5:$5,0)+3), "")</f>
        <v/>
      </c>
      <c r="G7049" s="95" t="str">
        <f>IFERROR(INDEX('alimentação - Tabela 7.1'!$24:$24,
MATCH(TEXT('Tabela 7.1'!$A7049,"mmmm/aaaa"),'alimentação - Tabela 7.1'!$5:$5,0)+4), "")</f>
        <v/>
      </c>
    </row>
    <row r="7050" spans="1:7" x14ac:dyDescent="0.25">
      <c r="A7050" s="59" t="str">
        <f>IF(
   SUMPRODUCT(--('alimentação - Tabela 7.1'!$5:$5=TEXT(DATE(2020,INT((ROW(A7048)-1)/33)+1,1),"mmmm/aaaa"))) &gt; 0,
   TEXT(DATE(2020,INT((ROW(A7048)-1)/33)+1,1),"mmm/aa"),
   ""
)</f>
        <v/>
      </c>
      <c r="B7050" s="61" t="str">
        <f>IF(A7050&lt;&gt;"", 'alimentação - Tabela 7.1'!$B$25, "" )</f>
        <v/>
      </c>
      <c r="C7050" s="62" t="str">
        <f>IFERROR(INDEX('alimentação - Tabela 7.1'!$25:$25,
MATCH(TEXT('Tabela 7.1'!A7050,"mmmm/aaaa"),'alimentação - Tabela 7.1'!$5:$5,0)), "")</f>
        <v/>
      </c>
      <c r="D7050" s="62" t="str">
        <f>IFERROR(INDEX('alimentação - Tabela 7.1'!$25:$25,
MATCH(TEXT('Tabela 7.1'!$A7050,"mmmm/aaaa"),'alimentação - Tabela 7.1'!$5:$5,0)+1), "")</f>
        <v/>
      </c>
      <c r="E7050" s="62" t="str">
        <f>IFERROR(INDEX('alimentação - Tabela 7.1'!$25:$25,
MATCH(TEXT('Tabela 7.1'!$A7050,"mmmm/aaaa"),'alimentação - Tabela 7.1'!$5:$5,0)+2), "")</f>
        <v/>
      </c>
      <c r="F7050" s="62" t="str">
        <f>IFERROR(INDEX('alimentação - Tabela 7.1'!$25:$25,
MATCH(TEXT('Tabela 7.1'!$A7050,"mmmm/aaaa"),'alimentação - Tabela 7.1'!$5:$5,0)+3), "")</f>
        <v/>
      </c>
      <c r="G7050" s="95" t="str">
        <f>IFERROR(INDEX('alimentação - Tabela 7.1'!$25:$25,
MATCH(TEXT('Tabela 7.1'!$A7050,"mmmm/aaaa"),'alimentação - Tabela 7.1'!$5:$5,0)+4), "")</f>
        <v/>
      </c>
    </row>
    <row r="7051" spans="1:7" x14ac:dyDescent="0.25">
      <c r="A7051" s="59" t="str">
        <f>IF(
   SUMPRODUCT(--('alimentação - Tabela 7.1'!$5:$5=TEXT(DATE(2020,INT((ROW(A7049)-1)/33)+1,1),"mmmm/aaaa"))) &gt; 0,
   TEXT(DATE(2020,INT((ROW(A7049)-1)/33)+1,1),"mmm/aa"),
   ""
)</f>
        <v/>
      </c>
      <c r="B7051" s="61" t="str">
        <f>IF(A7051&lt;&gt;"", 'alimentação - Tabela 7.1'!$B$26, "" )</f>
        <v/>
      </c>
      <c r="C7051" s="62" t="str">
        <f>IFERROR(INDEX('alimentação - Tabela 7.1'!$26:$26,
MATCH(TEXT('Tabela 7.1'!A7051,"mmmm/aaaa"),'alimentação - Tabela 7.1'!$5:$5,0)), "")</f>
        <v/>
      </c>
      <c r="D7051" s="62" t="str">
        <f>IFERROR(INDEX('alimentação - Tabela 7.1'!$26:$26,
MATCH(TEXT('Tabela 7.1'!$A7051,"mmmm/aaaa"),'alimentação - Tabela 7.1'!$5:$5,0)+1), "")</f>
        <v/>
      </c>
      <c r="E7051" s="62" t="str">
        <f>IFERROR(INDEX('alimentação - Tabela 7.1'!$26:$26,
MATCH(TEXT('Tabela 7.1'!$A7051,"mmmm/aaaa"),'alimentação - Tabela 7.1'!$5:$5,0)+2), "")</f>
        <v/>
      </c>
      <c r="F7051" s="62" t="str">
        <f>IFERROR(INDEX('alimentação - Tabela 7.1'!$26:$26,
MATCH(TEXT('Tabela 7.1'!$A7051,"mmmm/aaaa"),'alimentação - Tabela 7.1'!$5:$5,0)+3), "")</f>
        <v/>
      </c>
      <c r="G7051" s="95" t="str">
        <f>IFERROR(INDEX('alimentação - Tabela 7.1'!$26:$26,
MATCH(TEXT('Tabela 7.1'!$A7051,"mmmm/aaaa"),'alimentação - Tabela 7.1'!$5:$5,0)+4), "")</f>
        <v/>
      </c>
    </row>
    <row r="7052" spans="1:7" x14ac:dyDescent="0.25">
      <c r="A7052" s="59" t="str">
        <f>IF(
   SUMPRODUCT(--('alimentação - Tabela 7.1'!$5:$5=TEXT(DATE(2020,INT((ROW(A7050)-1)/33)+1,1),"mmmm/aaaa"))) &gt; 0,
   TEXT(DATE(2020,INT((ROW(A7050)-1)/33)+1,1),"mmm/aa"),
   ""
)</f>
        <v/>
      </c>
      <c r="B7052" s="61" t="str">
        <f>IF(A7052&lt;&gt;"", 'alimentação - Tabela 7.1'!$B$27, "" )</f>
        <v/>
      </c>
      <c r="C7052" s="62" t="str">
        <f>IFERROR(INDEX('alimentação - Tabela 7.1'!$27:$27,
MATCH(TEXT('Tabela 7.1'!A7052,"mmmm/aaaa"),'alimentação - Tabela 7.1'!$5:$5,0)), "")</f>
        <v/>
      </c>
      <c r="D7052" s="62" t="str">
        <f>IFERROR(INDEX('alimentação - Tabela 7.1'!$27:$27,
MATCH(TEXT('Tabela 7.1'!$A7052,"mmmm/aaaa"),'alimentação - Tabela 7.1'!$5:$5,0)+1), "")</f>
        <v/>
      </c>
      <c r="E7052" s="62" t="str">
        <f>IFERROR(INDEX('alimentação - Tabela 7.1'!$27:$27,
MATCH(TEXT('Tabela 7.1'!$A7052,"mmmm/aaaa"),'alimentação - Tabela 7.1'!$5:$5,0)+2), "")</f>
        <v/>
      </c>
      <c r="F7052" s="62" t="str">
        <f>IFERROR(INDEX('alimentação - Tabela 7.1'!$27:$27,
MATCH(TEXT('Tabela 7.1'!$A7052,"mmmm/aaaa"),'alimentação - Tabela 7.1'!$5:$5,0)+3), "")</f>
        <v/>
      </c>
      <c r="G7052" s="95" t="str">
        <f>IFERROR(INDEX('alimentação - Tabela 7.1'!$27:$27,
MATCH(TEXT('Tabela 7.1'!$A7052,"mmmm/aaaa"),'alimentação - Tabela 7.1'!$5:$5,0)+4), "")</f>
        <v/>
      </c>
    </row>
    <row r="7053" spans="1:7" x14ac:dyDescent="0.25">
      <c r="A7053" s="59" t="str">
        <f>IF(
   SUMPRODUCT(--('alimentação - Tabela 7.1'!$5:$5=TEXT(DATE(2020,INT((ROW(A7051)-1)/33)+1,1),"mmmm/aaaa"))) &gt; 0,
   TEXT(DATE(2020,INT((ROW(A7051)-1)/33)+1,1),"mmm/aa"),
   ""
)</f>
        <v/>
      </c>
      <c r="B7053" s="61" t="str">
        <f>IF(A7053&lt;&gt;"", 'alimentação - Tabela 7.1'!$B$28, "" )</f>
        <v/>
      </c>
      <c r="C7053" s="62" t="str">
        <f>IFERROR(INDEX('alimentação - Tabela 7.1'!$28:$28,
MATCH(TEXT('Tabela 7.1'!A7053,"mmmm/aaaa"),'alimentação - Tabela 7.1'!$5:$5,0)), "")</f>
        <v/>
      </c>
      <c r="D7053" s="62" t="str">
        <f>IFERROR(INDEX('alimentação - Tabela 7.1'!$28:$28,
MATCH(TEXT('Tabela 7.1'!$A7053,"mmmm/aaaa"),'alimentação - Tabela 7.1'!$5:$5,0)+1), "")</f>
        <v/>
      </c>
      <c r="E7053" s="62" t="str">
        <f>IFERROR(INDEX('alimentação - Tabela 7.1'!$28:$28,
MATCH(TEXT('Tabela 7.1'!$A7053,"mmmm/aaaa"),'alimentação - Tabela 7.1'!$5:$5,0)+2), "")</f>
        <v/>
      </c>
      <c r="F7053" s="62" t="str">
        <f>IFERROR(INDEX('alimentação - Tabela 7.1'!$28:$28,
MATCH(TEXT('Tabela 7.1'!$A7053,"mmmm/aaaa"),'alimentação - Tabela 7.1'!$5:$5,0)+3), "")</f>
        <v/>
      </c>
      <c r="G7053" s="95" t="str">
        <f>IFERROR(INDEX('alimentação - Tabela 7.1'!$28:$28,
MATCH(TEXT('Tabela 7.1'!$A7053,"mmmm/aaaa"),'alimentação - Tabela 7.1'!$5:$5,0)+4), "")</f>
        <v/>
      </c>
    </row>
    <row r="7054" spans="1:7" x14ac:dyDescent="0.25">
      <c r="A7054" s="59" t="str">
        <f>IF(
   SUMPRODUCT(--('alimentação - Tabela 7.1'!$5:$5=TEXT(DATE(2020,INT((ROW(A7052)-1)/33)+1,1),"mmmm/aaaa"))) &gt; 0,
   TEXT(DATE(2020,INT((ROW(A7052)-1)/33)+1,1),"mmm/aa"),
   ""
)</f>
        <v/>
      </c>
      <c r="B7054" s="61" t="str">
        <f>IF(A7054&lt;&gt;"", 'alimentação - Tabela 7.1'!$B$29, "" )</f>
        <v/>
      </c>
      <c r="C7054" s="62" t="str">
        <f>IFERROR(INDEX('alimentação - Tabela 7.1'!$29:$29,
MATCH(TEXT('Tabela 7.1'!A7054,"mmmm/aaaa"),'alimentação - Tabela 7.1'!$5:$5,0)), "")</f>
        <v/>
      </c>
      <c r="D7054" s="62" t="str">
        <f>IFERROR(INDEX('alimentação - Tabela 7.1'!$29:$29,
MATCH(TEXT('Tabela 7.1'!$A7054,"mmmm/aaaa"),'alimentação - Tabela 7.1'!$5:$5,0)+1), "")</f>
        <v/>
      </c>
      <c r="E7054" s="62" t="str">
        <f>IFERROR(INDEX('alimentação - Tabela 7.1'!$29:$29,
MATCH(TEXT('Tabela 7.1'!$A7054,"mmmm/aaaa"),'alimentação - Tabela 7.1'!$5:$5,0)+2), "")</f>
        <v/>
      </c>
      <c r="F7054" s="62" t="str">
        <f>IFERROR(INDEX('alimentação - Tabela 7.1'!$29:$29,
MATCH(TEXT('Tabela 7.1'!$A7054,"mmmm/aaaa"),'alimentação - Tabela 7.1'!$5:$5,0)+3), "")</f>
        <v/>
      </c>
      <c r="G7054" s="95" t="str">
        <f>IFERROR(INDEX('alimentação - Tabela 7.1'!$29:$29,
MATCH(TEXT('Tabela 7.1'!$A7054,"mmmm/aaaa"),'alimentação - Tabela 7.1'!$5:$5,0)+4), "")</f>
        <v/>
      </c>
    </row>
    <row r="7055" spans="1:7" x14ac:dyDescent="0.25">
      <c r="A7055" s="59" t="str">
        <f>IF(
   SUMPRODUCT(--('alimentação - Tabela 7.1'!$5:$5=TEXT(DATE(2020,INT((ROW(A7053)-1)/33)+1,1),"mmmm/aaaa"))) &gt; 0,
   TEXT(DATE(2020,INT((ROW(A7053)-1)/33)+1,1),"mmm/aa"),
   ""
)</f>
        <v/>
      </c>
      <c r="B7055" s="61" t="str">
        <f>IF(A7055&lt;&gt;"", 'alimentação - Tabela 7.1'!$B$30, "" )</f>
        <v/>
      </c>
      <c r="C7055" s="62" t="str">
        <f>IFERROR(INDEX('alimentação - Tabela 7.1'!$30:$30,
MATCH(TEXT('Tabela 7.1'!A7055,"mmmm/aaaa"),'alimentação - Tabela 7.1'!$5:$5,0)), "")</f>
        <v/>
      </c>
      <c r="D7055" s="62" t="str">
        <f>IFERROR(INDEX('alimentação - Tabela 7.1'!$30:$30,
MATCH(TEXT('Tabela 7.1'!$A7055,"mmmm/aaaa"),'alimentação - Tabela 7.1'!$5:$5,0)+1), "")</f>
        <v/>
      </c>
      <c r="E7055" s="62" t="str">
        <f>IFERROR(INDEX('alimentação - Tabela 7.1'!$30:$30,
MATCH(TEXT('Tabela 7.1'!$A7055,"mmmm/aaaa"),'alimentação - Tabela 7.1'!$5:$5,0)+2), "")</f>
        <v/>
      </c>
      <c r="F7055" s="62" t="str">
        <f>IFERROR(INDEX('alimentação - Tabela 7.1'!$30:$30,
MATCH(TEXT('Tabela 7.1'!$A7055,"mmmm/aaaa"),'alimentação - Tabela 7.1'!$5:$5,0)+3), "")</f>
        <v/>
      </c>
      <c r="G7055" s="95" t="str">
        <f>IFERROR(INDEX('alimentação - Tabela 7.1'!$30:$30,
MATCH(TEXT('Tabela 7.1'!$A7055,"mmmm/aaaa"),'alimentação - Tabela 7.1'!$5:$5,0)+4), "")</f>
        <v/>
      </c>
    </row>
    <row r="7056" spans="1:7" x14ac:dyDescent="0.25">
      <c r="A7056" s="59" t="str">
        <f>IF(
   SUMPRODUCT(--('alimentação - Tabela 7.1'!$5:$5=TEXT(DATE(2020,INT((ROW(A7054)-1)/33)+1,1),"mmmm/aaaa"))) &gt; 0,
   TEXT(DATE(2020,INT((ROW(A7054)-1)/33)+1,1),"mmm/aa"),
   ""
)</f>
        <v/>
      </c>
      <c r="B7056" s="61" t="str">
        <f>IF(A7056&lt;&gt;"", 'alimentação - Tabela 7.1'!$B$31, "" )</f>
        <v/>
      </c>
      <c r="C7056" s="62" t="str">
        <f>IFERROR(INDEX('alimentação - Tabela 7.1'!$31:$31,
MATCH(TEXT('Tabela 7.1'!A7056,"mmmm/aaaa"),'alimentação - Tabela 7.1'!$5:$5,0)), "")</f>
        <v/>
      </c>
      <c r="D7056" s="62" t="str">
        <f>IFERROR(INDEX('alimentação - Tabela 7.1'!$31:$31,
MATCH(TEXT('Tabela 7.1'!$A7056,"mmmm/aaaa"),'alimentação - Tabela 7.1'!$5:$5,0)+1), "")</f>
        <v/>
      </c>
      <c r="E7056" s="62" t="str">
        <f>IFERROR(INDEX('alimentação - Tabela 7.1'!$31:$31,
MATCH(TEXT('Tabela 7.1'!$A7056,"mmmm/aaaa"),'alimentação - Tabela 7.1'!$5:$5,0)+2), "")</f>
        <v/>
      </c>
      <c r="F7056" s="62" t="str">
        <f>IFERROR(INDEX('alimentação - Tabela 7.1'!$31:$31,
MATCH(TEXT('Tabela 7.1'!$A7056,"mmmm/aaaa"),'alimentação - Tabela 7.1'!$5:$5,0)+3), "")</f>
        <v/>
      </c>
      <c r="G7056" s="95" t="str">
        <f>IFERROR(INDEX('alimentação - Tabela 7.1'!$31:$31,
MATCH(TEXT('Tabela 7.1'!$A7056,"mmmm/aaaa"),'alimentação - Tabela 7.1'!$5:$5,0)+4), "")</f>
        <v/>
      </c>
    </row>
    <row r="7057" spans="1:7" x14ac:dyDescent="0.25">
      <c r="A7057" s="59" t="str">
        <f>IF(
   SUMPRODUCT(--('alimentação - Tabela 7.1'!$5:$5=TEXT(DATE(2020,INT((ROW(A7055)-1)/33)+1,1),"mmmm/aaaa"))) &gt; 0,
   TEXT(DATE(2020,INT((ROW(A7055)-1)/33)+1,1),"mmm/aa"),
   ""
)</f>
        <v/>
      </c>
      <c r="B7057" s="61" t="str">
        <f>IF(A7057&lt;&gt;"", 'alimentação - Tabela 7.1'!$B$32, "" )</f>
        <v/>
      </c>
      <c r="C7057" s="62" t="str">
        <f>IFERROR(INDEX('alimentação - Tabela 7.1'!$32:$32,
MATCH(TEXT('Tabela 7.1'!A7057,"mmmm/aaaa"),'alimentação - Tabela 7.1'!$5:$5,0)), "")</f>
        <v/>
      </c>
      <c r="D7057" s="62" t="str">
        <f>IFERROR(INDEX('alimentação - Tabela 7.1'!$32:$32,
MATCH(TEXT('Tabela 7.1'!$A7057,"mmmm/aaaa"),'alimentação - Tabela 7.1'!$5:$5,0)+1), "")</f>
        <v/>
      </c>
      <c r="E7057" s="62" t="str">
        <f>IFERROR(INDEX('alimentação - Tabela 7.1'!$32:$32,
MATCH(TEXT('Tabela 7.1'!$A7057,"mmmm/aaaa"),'alimentação - Tabela 7.1'!$5:$5,0)+2), "")</f>
        <v/>
      </c>
      <c r="F7057" s="62" t="str">
        <f>IFERROR(INDEX('alimentação - Tabela 7.1'!$32:$32,
MATCH(TEXT('Tabela 7.1'!$A7057,"mmmm/aaaa"),'alimentação - Tabela 7.1'!$5:$5,0)+3), "")</f>
        <v/>
      </c>
      <c r="G7057" s="95" t="str">
        <f>IFERROR(INDEX('alimentação - Tabela 7.1'!$32:$32,
MATCH(TEXT('Tabela 7.1'!$A7057,"mmmm/aaaa"),'alimentação - Tabela 7.1'!$5:$5,0)+4), "")</f>
        <v/>
      </c>
    </row>
    <row r="7058" spans="1:7" x14ac:dyDescent="0.25">
      <c r="A7058" s="59" t="str">
        <f>IF(
   SUMPRODUCT(--('alimentação - Tabela 7.1'!$5:$5=TEXT(DATE(2020,INT((ROW(A7056)-1)/33)+1,1),"mmmm/aaaa"))) &gt; 0,
   TEXT(DATE(2020,INT((ROW(A7056)-1)/33)+1,1),"mmm/aa"),
   ""
)</f>
        <v/>
      </c>
      <c r="B7058" s="61" t="str">
        <f>IF(A7058&lt;&gt;"", 'alimentação - Tabela 7.1'!$B$33, "" )</f>
        <v/>
      </c>
      <c r="C7058" s="62" t="str">
        <f>IFERROR(INDEX('alimentação - Tabela 7.1'!$33:$33,
MATCH(TEXT('Tabela 7.1'!A7058,"mmmm/aaaa"),'alimentação - Tabela 7.1'!$5:$5,0)), "")</f>
        <v/>
      </c>
      <c r="D7058" s="62" t="str">
        <f>IFERROR(INDEX('alimentação - Tabela 7.1'!$33:$33,
MATCH(TEXT('Tabela 7.1'!$A7058,"mmmm/aaaa"),'alimentação - Tabela 7.1'!$5:$5,0)+1), "")</f>
        <v/>
      </c>
      <c r="E7058" s="62" t="str">
        <f>IFERROR(INDEX('alimentação - Tabela 7.1'!$33:$33,
MATCH(TEXT('Tabela 7.1'!$A7058,"mmmm/aaaa"),'alimentação - Tabela 7.1'!$5:$5,0)+2), "")</f>
        <v/>
      </c>
      <c r="F7058" s="62" t="str">
        <f>IFERROR(INDEX('alimentação - Tabela 7.1'!$33:$33,
MATCH(TEXT('Tabela 7.1'!$A7058,"mmmm/aaaa"),'alimentação - Tabela 7.1'!$5:$5,0)+3), "")</f>
        <v/>
      </c>
      <c r="G7058" s="95" t="str">
        <f>IFERROR(INDEX('alimentação - Tabela 7.1'!$33:$33,
MATCH(TEXT('Tabela 7.1'!$A7058,"mmmm/aaaa"),'alimentação - Tabela 7.1'!$5:$5,0)+4), "")</f>
        <v/>
      </c>
    </row>
    <row r="7059" spans="1:7" x14ac:dyDescent="0.25">
      <c r="A7059" s="59" t="str">
        <f>IF(
   SUMPRODUCT(--('alimentação - Tabela 7.1'!$5:$5=TEXT(DATE(2020,INT((ROW(A7057)-1)/33)+1,1),"mmmm/aaaa"))) &gt; 0,
   TEXT(DATE(2020,INT((ROW(A7057)-1)/33)+1,1),"mmm/aa"),
   ""
)</f>
        <v/>
      </c>
      <c r="B7059" s="61" t="str">
        <f>IF(A7059&lt;&gt;"", 'alimentação - Tabela 7.1'!$B$34, "" )</f>
        <v/>
      </c>
      <c r="C7059" s="62" t="str">
        <f>IFERROR(INDEX('alimentação - Tabela 7.1'!$34:$34,
MATCH(TEXT('Tabela 7.1'!A7059,"mmmm/aaaa"),'alimentação - Tabela 7.1'!$5:$5,0)), "")</f>
        <v/>
      </c>
      <c r="D7059" s="62" t="str">
        <f>IFERROR(INDEX('alimentação - Tabela 7.1'!$34:$34,
MATCH(TEXT('Tabela 7.1'!$A7059,"mmmm/aaaa"),'alimentação - Tabela 7.1'!$5:$5,0)+1), "")</f>
        <v/>
      </c>
      <c r="E7059" s="62" t="str">
        <f>IFERROR(INDEX('alimentação - Tabela 7.1'!$34:$34,
MATCH(TEXT('Tabela 7.1'!$A7059,"mmmm/aaaa"),'alimentação - Tabela 7.1'!$5:$5,0)+2), "")</f>
        <v/>
      </c>
      <c r="F7059" s="62" t="str">
        <f>IFERROR(INDEX('alimentação - Tabela 7.1'!$34:$34,
MATCH(TEXT('Tabela 7.1'!$A7059,"mmmm/aaaa"),'alimentação - Tabela 7.1'!$5:$5,0)+3), "")</f>
        <v/>
      </c>
      <c r="G7059" s="95" t="str">
        <f>IFERROR(INDEX('alimentação - Tabela 7.1'!$34:$34,
MATCH(TEXT('Tabela 7.1'!$A7059,"mmmm/aaaa"),'alimentação - Tabela 7.1'!$5:$5,0)+4), "")</f>
        <v/>
      </c>
    </row>
    <row r="7060" spans="1:7" x14ac:dyDescent="0.25">
      <c r="A7060" s="59" t="str">
        <f>IF(
   SUMPRODUCT(--('alimentação - Tabela 7.1'!$5:$5=TEXT(DATE(2020,INT((ROW(A7058)-1)/33)+1,1),"mmmm/aaaa"))) &gt; 0,
   TEXT(DATE(2020,INT((ROW(A7058)-1)/33)+1,1),"mmm/aa"),
   ""
)</f>
        <v/>
      </c>
      <c r="B7060" s="61" t="str">
        <f>IF(A7060&lt;&gt;"", 'alimentação - Tabela 7.1'!$B$35, "" )</f>
        <v/>
      </c>
      <c r="C7060" s="62" t="str">
        <f>IFERROR(INDEX('alimentação - Tabela 7.1'!$35:$35,
MATCH(TEXT('Tabela 7.1'!A7060,"mmmm/aaaa"),'alimentação - Tabela 7.1'!$5:$5,0)), "")</f>
        <v/>
      </c>
      <c r="D7060" s="62" t="str">
        <f>IFERROR(INDEX('alimentação - Tabela 7.1'!$35:$35,
MATCH(TEXT('Tabela 7.1'!$A7060,"mmmm/aaaa"),'alimentação - Tabela 7.1'!$5:$5,0)+1), "")</f>
        <v/>
      </c>
      <c r="E7060" s="62" t="str">
        <f>IFERROR(INDEX('alimentação - Tabela 7.1'!$35:$35,
MATCH(TEXT('Tabela 7.1'!$A7060,"mmmm/aaaa"),'alimentação - Tabela 7.1'!$5:$5,0)+2), "")</f>
        <v/>
      </c>
      <c r="F7060" s="62" t="str">
        <f>IFERROR(INDEX('alimentação - Tabela 7.1'!$35:$35,
MATCH(TEXT('Tabela 7.1'!$A7060,"mmmm/aaaa"),'alimentação - Tabela 7.1'!$5:$5,0)+3), "")</f>
        <v/>
      </c>
      <c r="G7060" s="95" t="str">
        <f>IFERROR(INDEX('alimentação - Tabela 7.1'!$35:$35,
MATCH(TEXT('Tabela 7.1'!$A7060,"mmmm/aaaa"),'alimentação - Tabela 7.1'!$5:$5,0)+4), "")</f>
        <v/>
      </c>
    </row>
    <row r="7061" spans="1:7" x14ac:dyDescent="0.25">
      <c r="A7061" s="59" t="str">
        <f>IF(
   SUMPRODUCT(--('alimentação - Tabela 7.1'!$5:$5=TEXT(DATE(2020,INT((ROW(A7059)-1)/33)+1,1),"mmmm/aaaa"))) &gt; 0,
   TEXT(DATE(2020,INT((ROW(A7059)-1)/33)+1,1),"mmm/aa"),
   ""
)</f>
        <v/>
      </c>
      <c r="B7061" s="61" t="str">
        <f>IF(A7061&lt;&gt;"", 'alimentação - Tabela 7.1'!$B$36, "" )</f>
        <v/>
      </c>
      <c r="C7061" s="62" t="str">
        <f>IFERROR(INDEX('alimentação - Tabela 7.1'!$36:$36,
MATCH(TEXT('Tabela 7.1'!A7061,"mmmm/aaaa"),'alimentação - Tabela 7.1'!$5:$5,0)), "")</f>
        <v/>
      </c>
      <c r="D7061" s="62" t="str">
        <f>IFERROR(INDEX('alimentação - Tabela 7.1'!$36:$36,
MATCH(TEXT('Tabela 7.1'!$A7061,"mmmm/aaaa"),'alimentação - Tabela 7.1'!$5:$5,0)+1), "")</f>
        <v/>
      </c>
      <c r="E7061" s="62" t="str">
        <f>IFERROR(INDEX('alimentação - Tabela 7.1'!$36:$36,
MATCH(TEXT('Tabela 7.1'!$A7061,"mmmm/aaaa"),'alimentação - Tabela 7.1'!$5:$5,0)+2), "")</f>
        <v/>
      </c>
      <c r="F7061" s="62" t="str">
        <f>IFERROR(INDEX('alimentação - Tabela 7.1'!$36:$36,
MATCH(TEXT('Tabela 7.1'!$A7061,"mmmm/aaaa"),'alimentação - Tabela 7.1'!$5:$5,0)+3), "")</f>
        <v/>
      </c>
      <c r="G7061" s="95" t="str">
        <f>IFERROR(INDEX('alimentação - Tabela 7.1'!$36:$36,
MATCH(TEXT('Tabela 7.1'!$A7061,"mmmm/aaaa"),'alimentação - Tabela 7.1'!$5:$5,0)+4), "")</f>
        <v/>
      </c>
    </row>
    <row r="7062" spans="1:7" x14ac:dyDescent="0.25">
      <c r="A7062" s="59" t="str">
        <f>IF(
   SUMPRODUCT(--('alimentação - Tabela 7.1'!$5:$5=TEXT(DATE(2020,INT((ROW(A7060)-1)/33)+1,1),"mmmm/aaaa"))) &gt; 0,
   TEXT(DATE(2020,INT((ROW(A7060)-1)/33)+1,1),"mmm/aa"),
   ""
)</f>
        <v/>
      </c>
      <c r="B7062" s="61" t="str">
        <f>IF(A7062&lt;&gt;"", 'alimentação - Tabela 7.1'!$B$37, "" )</f>
        <v/>
      </c>
      <c r="C7062" s="62" t="str">
        <f>IFERROR(INDEX('alimentação - Tabela 7.1'!$37:$37,
MATCH(TEXT('Tabela 7.1'!A7062,"mmmm/aaaa"),'alimentação - Tabela 7.1'!$5:$5,0)), "")</f>
        <v/>
      </c>
      <c r="D7062" s="62" t="str">
        <f>IFERROR(INDEX('alimentação - Tabela 7.1'!$37:$37,
MATCH(TEXT('Tabela 7.1'!$A7062,"mmmm/aaaa"),'alimentação - Tabela 7.1'!$5:$5,0)+1), "")</f>
        <v/>
      </c>
      <c r="E7062" s="62" t="str">
        <f>IFERROR(INDEX('alimentação - Tabela 7.1'!$37:$37,
MATCH(TEXT('Tabela 7.1'!$A7062,"mmmm/aaaa"),'alimentação - Tabela 7.1'!$5:$5,0)+2), "")</f>
        <v/>
      </c>
      <c r="F7062" s="62" t="str">
        <f>IFERROR(INDEX('alimentação - Tabela 7.1'!$37:$37,
MATCH(TEXT('Tabela 7.1'!$A7062,"mmmm/aaaa"),'alimentação - Tabela 7.1'!$5:$5,0)+3), "")</f>
        <v/>
      </c>
      <c r="G7062" s="95" t="str">
        <f>IFERROR(INDEX('alimentação - Tabela 7.1'!$37:$37,
MATCH(TEXT('Tabela 7.1'!$A7062,"mmmm/aaaa"),'alimentação - Tabela 7.1'!$5:$5,0)+4), "")</f>
        <v/>
      </c>
    </row>
    <row r="7063" spans="1:7" x14ac:dyDescent="0.25">
      <c r="A7063" s="59" t="str">
        <f>IF(
   SUMPRODUCT(--('alimentação - Tabela 7.1'!$5:$5=TEXT(DATE(2020,INT((ROW(A7061)-1)/33)+1,1),"mmmm/aaaa"))) &gt; 0,
   TEXT(DATE(2020,INT((ROW(A7061)-1)/33)+1,1),"mmm/aa"),
   ""
)</f>
        <v/>
      </c>
      <c r="B7063" s="61" t="str">
        <f>IF(A7063&lt;&gt;"", 'alimentação - Tabela 7.1'!$B$38, "" )</f>
        <v/>
      </c>
      <c r="C7063" s="62" t="str">
        <f>IFERROR(INDEX('alimentação - Tabela 7.1'!$38:$38,
MATCH(TEXT('Tabela 7.1'!A7063,"mmmm/aaaa"),'alimentação - Tabela 7.1'!$5:$5,0)), "")</f>
        <v/>
      </c>
      <c r="D7063" s="62" t="str">
        <f>IFERROR(INDEX('alimentação - Tabela 7.1'!$38:$38,
MATCH(TEXT('Tabela 7.1'!$A7063,"mmmm/aaaa"),'alimentação - Tabela 7.1'!$5:$5,0)+1), "")</f>
        <v/>
      </c>
      <c r="E7063" s="62" t="str">
        <f>IFERROR(INDEX('alimentação - Tabela 7.1'!$38:$38,
MATCH(TEXT('Tabela 7.1'!$A7063,"mmmm/aaaa"),'alimentação - Tabela 7.1'!$5:$5,0)+2), "")</f>
        <v/>
      </c>
      <c r="F7063" s="62" t="str">
        <f>IFERROR(INDEX('alimentação - Tabela 7.1'!$38:$38,
MATCH(TEXT('Tabela 7.1'!$A7063,"mmmm/aaaa"),'alimentação - Tabela 7.1'!$5:$5,0)+3), "")</f>
        <v/>
      </c>
      <c r="G7063" s="95" t="str">
        <f>IFERROR(INDEX('alimentação - Tabela 7.1'!$38:$38,
MATCH(TEXT('Tabela 7.1'!$A7063,"mmmm/aaaa"),'alimentação - Tabela 7.1'!$5:$5,0)+4), "")</f>
        <v/>
      </c>
    </row>
    <row r="7064" spans="1:7" x14ac:dyDescent="0.25">
      <c r="A7064" s="59" t="str">
        <f>IF(
   SUMPRODUCT(--('alimentação - Tabela 7.1'!$5:$5=TEXT(DATE(2020,INT((ROW(A7062)-1)/33)+1,1),"mmmm/aaaa"))) &gt; 0,
   TEXT(DATE(2020,INT((ROW(A7062)-1)/33)+1,1),"mmm/aa"),
   ""
)</f>
        <v/>
      </c>
      <c r="B7064" s="61" t="str">
        <f>IF(A7064&lt;&gt;"", 'alimentação - Tabela 7.1'!$B$39, "" )</f>
        <v/>
      </c>
      <c r="C7064" s="62" t="str">
        <f>IFERROR(INDEX('alimentação - Tabela 7.1'!$39:$39,
MATCH(TEXT('Tabela 7.1'!A7064,"mmmm/aaaa"),'alimentação - Tabela 7.1'!$5:$5,0)), "")</f>
        <v/>
      </c>
      <c r="D7064" s="62" t="str">
        <f>IFERROR(INDEX('alimentação - Tabela 7.1'!$39:$39,
MATCH(TEXT('Tabela 7.1'!$A7064,"mmmm/aaaa"),'alimentação - Tabela 7.1'!$5:$5,0)+1), "")</f>
        <v/>
      </c>
      <c r="E7064" s="62" t="str">
        <f>IFERROR(INDEX('alimentação - Tabela 7.1'!$39:$39,
MATCH(TEXT('Tabela 7.1'!$A7064,"mmmm/aaaa"),'alimentação - Tabela 7.1'!$5:$5,0)+2), "")</f>
        <v/>
      </c>
      <c r="F7064" s="62" t="str">
        <f>IFERROR(INDEX('alimentação - Tabela 7.1'!$39:$39,
MATCH(TEXT('Tabela 7.1'!$A7064,"mmmm/aaaa"),'alimentação - Tabela 7.1'!$5:$5,0)+3), "")</f>
        <v/>
      </c>
      <c r="G7064" s="95" t="str">
        <f>IFERROR(INDEX('alimentação - Tabela 7.1'!$39:$39,
MATCH(TEXT('Tabela 7.1'!$A7064,"mmmm/aaaa"),'alimentação - Tabela 7.1'!$5:$5,0)+4), "")</f>
        <v/>
      </c>
    </row>
    <row r="7065" spans="1:7" x14ac:dyDescent="0.25">
      <c r="A7065" s="59" t="str">
        <f>IF(
   SUMPRODUCT(--('alimentação - Tabela 7.1'!$5:$5=TEXT(DATE(2020,INT((ROW(A7063)-1)/33)+1,1),"mmmm/aaaa"))) &gt; 0,
   TEXT(DATE(2020,INT((ROW(A7063)-1)/33)+1,1),"mmm/aa"),
   ""
)</f>
        <v/>
      </c>
      <c r="B7065" s="61" t="str">
        <f>IF(A7065&lt;&gt;"", 'alimentação - Tabela 7.1'!$B$7, "" )</f>
        <v/>
      </c>
      <c r="C7065" s="62" t="str">
        <f>IFERROR(INDEX('alimentação - Tabela 7.1'!$7:$7,
MATCH(TEXT('Tabela 7.1'!A7065,"mmmm/aaaa"),'alimentação - Tabela 7.1'!$5:$5,0)), "")</f>
        <v/>
      </c>
      <c r="D7065" s="62" t="str">
        <f>IFERROR(INDEX('alimentação - Tabela 7.1'!$7:$7,
MATCH(TEXT('Tabela 7.1'!$A7065,"mmmm/aaaa"),'alimentação - Tabela 7.1'!$5:$5,0)+1), "")</f>
        <v/>
      </c>
      <c r="E7065" s="62" t="str">
        <f>IFERROR(INDEX('alimentação - Tabela 7.1'!$7:$7,
MATCH(TEXT('Tabela 7.1'!$A7065,"mmmm/aaaa"),'alimentação - Tabela 7.1'!$5:$5,0)+2), "")</f>
        <v/>
      </c>
      <c r="F7065" s="62" t="str">
        <f>IFERROR(INDEX('alimentação - Tabela 7.1'!$7:$7,
MATCH(TEXT('Tabela 7.1'!$A7065,"mmmm/aaaa"),'alimentação - Tabela 7.1'!$5:$5,0)+3), "")</f>
        <v/>
      </c>
      <c r="G7065" s="95" t="str">
        <f>IFERROR(INDEX('alimentação - Tabela 7.1'!$7:$7,
MATCH(TEXT('Tabela 7.1'!$A7065,"mmmm/aaaa"),'alimentação - Tabela 7.1'!$5:$5,0)+4), "")</f>
        <v/>
      </c>
    </row>
    <row r="7066" spans="1:7" x14ac:dyDescent="0.25">
      <c r="A7066" s="59" t="str">
        <f>IF(
   SUMPRODUCT(--('alimentação - Tabela 7.1'!$5:$5=TEXT(DATE(2020,INT((ROW(A7064)-1)/33)+1,1),"mmmm/aaaa"))) &gt; 0,
   TEXT(DATE(2020,INT((ROW(A7064)-1)/33)+1,1),"mmm/aa"),
   ""
)</f>
        <v/>
      </c>
      <c r="B7066" s="61" t="str">
        <f>IF(A7066&lt;&gt;"", 'alimentação - Tabela 7.1'!$B$8, "" )</f>
        <v/>
      </c>
      <c r="C7066" s="62" t="str">
        <f>IFERROR(INDEX('alimentação - Tabela 7.1'!$8:$8,
MATCH(TEXT('Tabela 7.1'!A7066,"mmmm/aaaa"),'alimentação - Tabela 7.1'!$5:$5,0)), "")</f>
        <v/>
      </c>
      <c r="D7066" s="62" t="str">
        <f>IFERROR(INDEX('alimentação - Tabela 7.1'!$8:$8,
MATCH(TEXT('Tabela 7.1'!$A7066,"mmmm/aaaa"),'alimentação - Tabela 7.1'!$5:$5,0)+1), "")</f>
        <v/>
      </c>
      <c r="E7066" s="62" t="str">
        <f>IFERROR(INDEX('alimentação - Tabela 7.1'!$8:$8,
MATCH(TEXT('Tabela 7.1'!$A7066,"mmmm/aaaa"),'alimentação - Tabela 7.1'!$5:$5,0)+2), "")</f>
        <v/>
      </c>
      <c r="F7066" s="62" t="str">
        <f>IFERROR(INDEX('alimentação - Tabela 7.1'!$8:$8,
MATCH(TEXT('Tabela 7.1'!$A7066,"mmmm/aaaa"),'alimentação - Tabela 7.1'!$5:$5,0)+3), "")</f>
        <v/>
      </c>
      <c r="G7066" s="95" t="str">
        <f>IFERROR(INDEX('alimentação - Tabela 7.1'!$8:$8,
MATCH(TEXT('Tabela 7.1'!$A7066,"mmmm/aaaa"),'alimentação - Tabela 7.1'!$5:$5,0)+4), "")</f>
        <v/>
      </c>
    </row>
    <row r="7067" spans="1:7" x14ac:dyDescent="0.25">
      <c r="A7067" s="59" t="str">
        <f>IF(
   SUMPRODUCT(--('alimentação - Tabela 7.1'!$5:$5=TEXT(DATE(2020,INT((ROW(A7065)-1)/33)+1,1),"mmmm/aaaa"))) &gt; 0,
   TEXT(DATE(2020,INT((ROW(A7065)-1)/33)+1,1),"mmm/aa"),
   ""
)</f>
        <v/>
      </c>
      <c r="B7067" s="61" t="str">
        <f>IF(A7067&lt;&gt;"", 'alimentação - Tabela 7.1'!$B$9, "" )</f>
        <v/>
      </c>
      <c r="C7067" s="62" t="str">
        <f>IFERROR(INDEX('alimentação - Tabela 7.1'!$9:$9,
MATCH(TEXT('Tabela 7.1'!A7067,"mmmm/aaaa"),'alimentação - Tabela 7.1'!$5:$5,0)), "")</f>
        <v/>
      </c>
      <c r="D7067" s="62" t="str">
        <f>IFERROR(INDEX('alimentação - Tabela 7.1'!$9:$9,
MATCH(TEXT('Tabela 7.1'!$A7067,"mmmm/aaaa"),'alimentação - Tabela 7.1'!$5:$5,0)+1), "")</f>
        <v/>
      </c>
      <c r="E7067" s="62" t="str">
        <f>IFERROR(INDEX('alimentação - Tabela 7.1'!$9:$9,
MATCH(TEXT('Tabela 7.1'!$A7067,"mmmm/aaaa"),'alimentação - Tabela 7.1'!$5:$5,0)+2), "")</f>
        <v/>
      </c>
      <c r="F7067" s="62" t="str">
        <f>IFERROR(INDEX('alimentação - Tabela 7.1'!$9:$9,
MATCH(TEXT('Tabela 7.1'!$A7067,"mmmm/aaaa"),'alimentação - Tabela 7.1'!$5:$5,0)+3), "")</f>
        <v/>
      </c>
      <c r="G7067" s="95" t="str">
        <f>IFERROR(INDEX('alimentação - Tabela 7.1'!$9:$9,
MATCH(TEXT('Tabela 7.1'!$A7067,"mmmm/aaaa"),'alimentação - Tabela 7.1'!$5:$5,0)+4), "")</f>
        <v/>
      </c>
    </row>
    <row r="7068" spans="1:7" x14ac:dyDescent="0.25">
      <c r="A7068" s="59" t="str">
        <f>IF(
   SUMPRODUCT(--('alimentação - Tabela 7.1'!$5:$5=TEXT(DATE(2020,INT((ROW(A7066)-1)/33)+1,1),"mmmm/aaaa"))) &gt; 0,
   TEXT(DATE(2020,INT((ROW(A7066)-1)/33)+1,1),"mmm/aa"),
   ""
)</f>
        <v/>
      </c>
      <c r="B7068" s="61" t="str">
        <f>IF(A7068&lt;&gt;"", 'alimentação - Tabela 7.1'!$B$10, "" )</f>
        <v/>
      </c>
      <c r="C7068" s="62" t="str">
        <f>IFERROR(INDEX('alimentação - Tabela 7.1'!$10:$10,
MATCH(TEXT('Tabela 7.1'!A7068,"mmmm/aaaa"),'alimentação - Tabela 7.1'!$5:$5,0)), "")</f>
        <v/>
      </c>
      <c r="D7068" s="62" t="str">
        <f>IFERROR(INDEX('alimentação - Tabela 7.1'!$10:$10,
MATCH(TEXT('Tabela 7.1'!$A7068,"mmmm/aaaa"),'alimentação - Tabela 7.1'!$5:$5,0)+1), "")</f>
        <v/>
      </c>
      <c r="E7068" s="62" t="str">
        <f>IFERROR(INDEX('alimentação - Tabela 7.1'!$10:$10,
MATCH(TEXT('Tabela 7.1'!$A7068,"mmmm/aaaa"),'alimentação - Tabela 7.1'!$5:$5,0)+2), "")</f>
        <v/>
      </c>
      <c r="F7068" s="62" t="str">
        <f>IFERROR(INDEX('alimentação - Tabela 7.1'!$10:$10,
MATCH(TEXT('Tabela 7.1'!$A7068,"mmmm/aaaa"),'alimentação - Tabela 7.1'!$5:$5,0)+3), "")</f>
        <v/>
      </c>
      <c r="G7068" s="95" t="str">
        <f>IFERROR(INDEX('alimentação - Tabela 7.1'!$10:$10,
MATCH(TEXT('Tabela 7.1'!$A7068,"mmmm/aaaa"),'alimentação - Tabela 7.1'!$5:$5,0)+4), "")</f>
        <v/>
      </c>
    </row>
    <row r="7069" spans="1:7" x14ac:dyDescent="0.25">
      <c r="A7069" s="59" t="str">
        <f>IF(
   SUMPRODUCT(--('alimentação - Tabela 7.1'!$5:$5=TEXT(DATE(2020,INT((ROW(A7067)-1)/33)+1,1),"mmmm/aaaa"))) &gt; 0,
   TEXT(DATE(2020,INT((ROW(A7067)-1)/33)+1,1),"mmm/aa"),
   ""
)</f>
        <v/>
      </c>
      <c r="B7069" s="61" t="str">
        <f>IF(A7069&lt;&gt;"", 'alimentação - Tabela 7.1'!$B$11, "" )</f>
        <v/>
      </c>
      <c r="C7069" s="62" t="str">
        <f>IFERROR(INDEX('alimentação - Tabela 7.1'!$11:$11,
MATCH(TEXT('Tabela 7.1'!A7069,"mmmm/aaaa"),'alimentação - Tabela 7.1'!$5:$5,0)), "")</f>
        <v/>
      </c>
      <c r="D7069" s="62" t="str">
        <f>IFERROR(INDEX('alimentação - Tabela 7.1'!$11:$11,
MATCH(TEXT('Tabela 7.1'!$A7069,"mmmm/aaaa"),'alimentação - Tabela 7.1'!$5:$5,0)+1), "")</f>
        <v/>
      </c>
      <c r="E7069" s="62" t="str">
        <f>IFERROR(INDEX('alimentação - Tabela 7.1'!$11:$11,
MATCH(TEXT('Tabela 7.1'!$A7069,"mmmm/aaaa"),'alimentação - Tabela 7.1'!$5:$5,0)+2), "")</f>
        <v/>
      </c>
      <c r="F7069" s="62" t="str">
        <f>IFERROR(INDEX('alimentação - Tabela 7.1'!$11:$11,
MATCH(TEXT('Tabela 7.1'!$A7069,"mmmm/aaaa"),'alimentação - Tabela 7.1'!$5:$5,0)+3), "")</f>
        <v/>
      </c>
      <c r="G7069" s="95" t="str">
        <f>IFERROR(INDEX('alimentação - Tabela 7.1'!$11:$11,
MATCH(TEXT('Tabela 7.1'!$A7069,"mmmm/aaaa"),'alimentação - Tabela 7.1'!$5:$5,0)+4), "")</f>
        <v/>
      </c>
    </row>
    <row r="7070" spans="1:7" x14ac:dyDescent="0.25">
      <c r="A7070" s="59" t="str">
        <f>IF(
   SUMPRODUCT(--('alimentação - Tabela 7.1'!$5:$5=TEXT(DATE(2020,INT((ROW(A7068)-1)/33)+1,1),"mmmm/aaaa"))) &gt; 0,
   TEXT(DATE(2020,INT((ROW(A7068)-1)/33)+1,1),"mmm/aa"),
   ""
)</f>
        <v/>
      </c>
      <c r="B7070" s="61" t="str">
        <f>IF(A7070&lt;&gt;"", 'alimentação - Tabela 7.1'!$B$12, "" )</f>
        <v/>
      </c>
      <c r="C7070" s="62" t="str">
        <f>IFERROR(INDEX('alimentação - Tabela 7.1'!$12:$12,
MATCH(TEXT('Tabela 7.1'!A7070,"mmmm/aaaa"),'alimentação - Tabela 7.1'!$5:$5,0)), "")</f>
        <v/>
      </c>
      <c r="D7070" s="62" t="str">
        <f>IFERROR(INDEX('alimentação - Tabela 7.1'!$12:$12,
MATCH(TEXT('Tabela 7.1'!$A7070,"mmmm/aaaa"),'alimentação - Tabela 7.1'!$5:$5,0)+1), "")</f>
        <v/>
      </c>
      <c r="E7070" s="62" t="str">
        <f>IFERROR(INDEX('alimentação - Tabela 7.1'!$12:$12,
MATCH(TEXT('Tabela 7.1'!$A7070,"mmmm/aaaa"),'alimentação - Tabela 7.1'!$5:$5,0)+2), "")</f>
        <v/>
      </c>
      <c r="F7070" s="62" t="str">
        <f>IFERROR(INDEX('alimentação - Tabela 7.1'!$12:$12,
MATCH(TEXT('Tabela 7.1'!$A7070,"mmmm/aaaa"),'alimentação - Tabela 7.1'!$5:$5,0)+3), "")</f>
        <v/>
      </c>
      <c r="G7070" s="95" t="str">
        <f>IFERROR(INDEX('alimentação - Tabela 7.1'!$12:$12,
MATCH(TEXT('Tabela 7.1'!$A7070,"mmmm/aaaa"),'alimentação - Tabela 7.1'!$5:$5,0)+4), "")</f>
        <v/>
      </c>
    </row>
    <row r="7071" spans="1:7" x14ac:dyDescent="0.25">
      <c r="A7071" s="59" t="str">
        <f>IF(
   SUMPRODUCT(--('alimentação - Tabela 7.1'!$5:$5=TEXT(DATE(2020,INT((ROW(A7069)-1)/33)+1,1),"mmmm/aaaa"))) &gt; 0,
   TEXT(DATE(2020,INT((ROW(A7069)-1)/33)+1,1),"mmm/aa"),
   ""
)</f>
        <v/>
      </c>
      <c r="B7071" s="61" t="str">
        <f>IF(A7071&lt;&gt;"", 'alimentação - Tabela 7.1'!$B$13, "" )</f>
        <v/>
      </c>
      <c r="C7071" s="62" t="str">
        <f>IFERROR(INDEX('alimentação - Tabela 7.1'!$13:$13,
MATCH(TEXT('Tabela 7.1'!A7071,"mmmm/aaaa"),'alimentação - Tabela 7.1'!$5:$5,0)), "")</f>
        <v/>
      </c>
      <c r="D7071" s="62" t="str">
        <f>IFERROR(INDEX('alimentação - Tabela 7.1'!$13:$13,
MATCH(TEXT('Tabela 7.1'!$A7071,"mmmm/aaaa"),'alimentação - Tabela 7.1'!$5:$5,0)+1), "")</f>
        <v/>
      </c>
      <c r="E7071" s="62" t="str">
        <f>IFERROR(INDEX('alimentação - Tabela 7.1'!$13:$13,
MATCH(TEXT('Tabela 7.1'!$A7071,"mmmm/aaaa"),'alimentação - Tabela 7.1'!$5:$5,0)+2), "")</f>
        <v/>
      </c>
      <c r="F7071" s="62" t="str">
        <f>IFERROR(INDEX('alimentação - Tabela 7.1'!$13:$13,
MATCH(TEXT('Tabela 7.1'!$A7071,"mmmm/aaaa"),'alimentação - Tabela 7.1'!$5:$5,0)+3), "")</f>
        <v/>
      </c>
      <c r="G7071" s="95" t="str">
        <f>IFERROR(INDEX('alimentação - Tabela 7.1'!$13:$13,
MATCH(TEXT('Tabela 7.1'!$A7071,"mmmm/aaaa"),'alimentação - Tabela 7.1'!$5:$5,0)+4), "")</f>
        <v/>
      </c>
    </row>
    <row r="7072" spans="1:7" x14ac:dyDescent="0.25">
      <c r="A7072" s="59" t="str">
        <f>IF(
   SUMPRODUCT(--('alimentação - Tabela 7.1'!$5:$5=TEXT(DATE(2020,INT((ROW(A7070)-1)/33)+1,1),"mmmm/aaaa"))) &gt; 0,
   TEXT(DATE(2020,INT((ROW(A7070)-1)/33)+1,1),"mmm/aa"),
   ""
)</f>
        <v/>
      </c>
      <c r="B7072" s="61" t="str">
        <f>IF(A7072&lt;&gt;"", 'alimentação - Tabela 7.1'!$B$14, "" )</f>
        <v/>
      </c>
      <c r="C7072" s="62" t="str">
        <f>IFERROR(INDEX('alimentação - Tabela 7.1'!$14:$14,
MATCH(TEXT('Tabela 7.1'!A7072,"mmmm/aaaa"),'alimentação - Tabela 7.1'!$5:$5,0)), "")</f>
        <v/>
      </c>
      <c r="D7072" s="62" t="str">
        <f>IFERROR(INDEX('alimentação - Tabela 7.1'!$14:$14,
MATCH(TEXT('Tabela 7.1'!$A7072,"mmmm/aaaa"),'alimentação - Tabela 7.1'!$5:$5,0)+1), "")</f>
        <v/>
      </c>
      <c r="E7072" s="62" t="str">
        <f>IFERROR(INDEX('alimentação - Tabela 7.1'!$14:$14,
MATCH(TEXT('Tabela 7.1'!$A7072,"mmmm/aaaa"),'alimentação - Tabela 7.1'!$5:$5,0)+2), "")</f>
        <v/>
      </c>
      <c r="F7072" s="62" t="str">
        <f>IFERROR(INDEX('alimentação - Tabela 7.1'!$14:$14,
MATCH(TEXT('Tabela 7.1'!$A7072,"mmmm/aaaa"),'alimentação - Tabela 7.1'!$5:$5,0)+3), "")</f>
        <v/>
      </c>
      <c r="G7072" s="95" t="str">
        <f>IFERROR(INDEX('alimentação - Tabela 7.1'!$14:$14,
MATCH(TEXT('Tabela 7.1'!$A7072,"mmmm/aaaa"),'alimentação - Tabela 7.1'!$5:$5,0)+4), "")</f>
        <v/>
      </c>
    </row>
    <row r="7073" spans="1:7" x14ac:dyDescent="0.25">
      <c r="A7073" s="59" t="str">
        <f>IF(
   SUMPRODUCT(--('alimentação - Tabela 7.1'!$5:$5=TEXT(DATE(2020,INT((ROW(A7071)-1)/33)+1,1),"mmmm/aaaa"))) &gt; 0,
   TEXT(DATE(2020,INT((ROW(A7071)-1)/33)+1,1),"mmm/aa"),
   ""
)</f>
        <v/>
      </c>
      <c r="B7073" s="61" t="str">
        <f>IF(A7073&lt;&gt;"", 'alimentação - Tabela 7.1'!$B$15, "" )</f>
        <v/>
      </c>
      <c r="C7073" s="62" t="str">
        <f>IFERROR(INDEX('alimentação - Tabela 7.1'!$15:$15,
MATCH(TEXT('Tabela 7.1'!A7073,"mmmm/aaaa"),'alimentação - Tabela 7.1'!$5:$5,0)), "")</f>
        <v/>
      </c>
      <c r="D7073" s="62" t="str">
        <f>IFERROR(INDEX('alimentação - Tabela 7.1'!$15:$15,
MATCH(TEXT('Tabela 7.1'!$A7073,"mmmm/aaaa"),'alimentação - Tabela 7.1'!$5:$5,0)+1), "")</f>
        <v/>
      </c>
      <c r="E7073" s="62" t="str">
        <f>IFERROR(INDEX('alimentação - Tabela 7.1'!$15:$15,
MATCH(TEXT('Tabela 7.1'!$A7073,"mmmm/aaaa"),'alimentação - Tabela 7.1'!$5:$5,0)+2), "")</f>
        <v/>
      </c>
      <c r="F7073" s="62" t="str">
        <f>IFERROR(INDEX('alimentação - Tabela 7.1'!$15:$15,
MATCH(TEXT('Tabela 7.1'!$A7073,"mmmm/aaaa"),'alimentação - Tabela 7.1'!$5:$5,0)+3), "")</f>
        <v/>
      </c>
      <c r="G7073" s="95" t="str">
        <f>IFERROR(INDEX('alimentação - Tabela 7.1'!$15:$15,
MATCH(TEXT('Tabela 7.1'!$A7073,"mmmm/aaaa"),'alimentação - Tabela 7.1'!$5:$5,0)+4), "")</f>
        <v/>
      </c>
    </row>
    <row r="7074" spans="1:7" x14ac:dyDescent="0.25">
      <c r="A7074" s="59" t="str">
        <f>IF(
   SUMPRODUCT(--('alimentação - Tabela 7.1'!$5:$5=TEXT(DATE(2020,INT((ROW(A7072)-1)/33)+1,1),"mmmm/aaaa"))) &gt; 0,
   TEXT(DATE(2020,INT((ROW(A7072)-1)/33)+1,1),"mmm/aa"),
   ""
)</f>
        <v/>
      </c>
      <c r="B7074" s="61" t="str">
        <f>IF(A7074&lt;&gt;"", 'alimentação - Tabela 7.1'!$B$16, "" )</f>
        <v/>
      </c>
      <c r="C7074" s="62" t="str">
        <f>IFERROR(INDEX('alimentação - Tabela 7.1'!$16:$16,
MATCH(TEXT('Tabela 7.1'!A7074,"mmmm/aaaa"),'alimentação - Tabela 7.1'!$5:$5,0)), "")</f>
        <v/>
      </c>
      <c r="D7074" s="62" t="str">
        <f>IFERROR(INDEX('alimentação - Tabela 7.1'!$16:$16,
MATCH(TEXT('Tabela 7.1'!$A7074,"mmmm/aaaa"),'alimentação - Tabela 7.1'!$5:$5,0)+1), "")</f>
        <v/>
      </c>
      <c r="E7074" s="62" t="str">
        <f>IFERROR(INDEX('alimentação - Tabela 7.1'!$16:$16,
MATCH(TEXT('Tabela 7.1'!$A7074,"mmmm/aaaa"),'alimentação - Tabela 7.1'!$5:$5,0)+2), "")</f>
        <v/>
      </c>
      <c r="F7074" s="62" t="str">
        <f>IFERROR(INDEX('alimentação - Tabela 7.1'!$16:$16,
MATCH(TEXT('Tabela 7.1'!$A7074,"mmmm/aaaa"),'alimentação - Tabela 7.1'!$5:$5,0)+3), "")</f>
        <v/>
      </c>
      <c r="G7074" s="95" t="str">
        <f>IFERROR(INDEX('alimentação - Tabela 7.1'!$16:$16,
MATCH(TEXT('Tabela 7.1'!$A7074,"mmmm/aaaa"),'alimentação - Tabela 7.1'!$5:$5,0)+4), "")</f>
        <v/>
      </c>
    </row>
    <row r="7075" spans="1:7" x14ac:dyDescent="0.25">
      <c r="A7075" s="59" t="str">
        <f>IF(
   SUMPRODUCT(--('alimentação - Tabela 7.1'!$5:$5=TEXT(DATE(2020,INT((ROW(A7073)-1)/33)+1,1),"mmmm/aaaa"))) &gt; 0,
   TEXT(DATE(2020,INT((ROW(A7073)-1)/33)+1,1),"mmm/aa"),
   ""
)</f>
        <v/>
      </c>
      <c r="B7075" s="61" t="str">
        <f>IF(A7075&lt;&gt;"", 'alimentação - Tabela 7.1'!$B$17, "" )</f>
        <v/>
      </c>
      <c r="C7075" s="62" t="str">
        <f>IFERROR(INDEX('alimentação - Tabela 7.1'!$17:$17,
MATCH(TEXT('Tabela 7.1'!A7075,"mmmm/aaaa"),'alimentação - Tabela 7.1'!$5:$5,0)), "")</f>
        <v/>
      </c>
      <c r="D7075" s="62" t="str">
        <f>IFERROR(INDEX('alimentação - Tabela 7.1'!$17:$17,
MATCH(TEXT('Tabela 7.1'!$A7075,"mmmm/aaaa"),'alimentação - Tabela 7.1'!$5:$5,0)+1), "")</f>
        <v/>
      </c>
      <c r="E7075" s="62" t="str">
        <f>IFERROR(INDEX('alimentação - Tabela 7.1'!$17:$17,
MATCH(TEXT('Tabela 7.1'!$A7075,"mmmm/aaaa"),'alimentação - Tabela 7.1'!$5:$5,0)+2), "")</f>
        <v/>
      </c>
      <c r="F7075" s="62" t="str">
        <f>IFERROR(INDEX('alimentação - Tabela 7.1'!$17:$17,
MATCH(TEXT('Tabela 7.1'!$A7075,"mmmm/aaaa"),'alimentação - Tabela 7.1'!$5:$5,0)+3), "")</f>
        <v/>
      </c>
      <c r="G7075" s="95" t="str">
        <f>IFERROR(INDEX('alimentação - Tabela 7.1'!$17:$17,
MATCH(TEXT('Tabela 7.1'!$A7075,"mmmm/aaaa"),'alimentação - Tabela 7.1'!$5:$5,0)+4), "")</f>
        <v/>
      </c>
    </row>
    <row r="7076" spans="1:7" x14ac:dyDescent="0.25">
      <c r="A7076" s="59" t="str">
        <f>IF(
   SUMPRODUCT(--('alimentação - Tabela 7.1'!$5:$5=TEXT(DATE(2020,INT((ROW(A7074)-1)/33)+1,1),"mmmm/aaaa"))) &gt; 0,
   TEXT(DATE(2020,INT((ROW(A7074)-1)/33)+1,1),"mmm/aa"),
   ""
)</f>
        <v/>
      </c>
      <c r="B7076" s="61" t="str">
        <f>IF(A7076&lt;&gt;"", 'alimentação - Tabela 7.1'!$B$18, "" )</f>
        <v/>
      </c>
      <c r="C7076" s="62" t="str">
        <f>IFERROR(INDEX('alimentação - Tabela 7.1'!$18:$18,
MATCH(TEXT('Tabela 7.1'!A7076,"mmmm/aaaa"),'alimentação - Tabela 7.1'!$5:$5,0)), "")</f>
        <v/>
      </c>
      <c r="D7076" s="62" t="str">
        <f>IFERROR(INDEX('alimentação - Tabela 7.1'!$18:$18,
MATCH(TEXT('Tabela 7.1'!$A7076,"mmmm/aaaa"),'alimentação - Tabela 7.1'!$5:$5,0)+1), "")</f>
        <v/>
      </c>
      <c r="E7076" s="62" t="str">
        <f>IFERROR(INDEX('alimentação - Tabela 7.1'!$18:$18,
MATCH(TEXT('Tabela 7.1'!$A7076,"mmmm/aaaa"),'alimentação - Tabela 7.1'!$5:$5,0)+2), "")</f>
        <v/>
      </c>
      <c r="F7076" s="62" t="str">
        <f>IFERROR(INDEX('alimentação - Tabela 7.1'!$18:$18,
MATCH(TEXT('Tabela 7.1'!$A7076,"mmmm/aaaa"),'alimentação - Tabela 7.1'!$5:$5,0)+3), "")</f>
        <v/>
      </c>
      <c r="G7076" s="95" t="str">
        <f>IFERROR(INDEX('alimentação - Tabela 7.1'!$18:$18,
MATCH(TEXT('Tabela 7.1'!$A7076,"mmmm/aaaa"),'alimentação - Tabela 7.1'!$5:$5,0)+4), "")</f>
        <v/>
      </c>
    </row>
    <row r="7077" spans="1:7" x14ac:dyDescent="0.25">
      <c r="A7077" s="59" t="str">
        <f>IF(
   SUMPRODUCT(--('alimentação - Tabela 7.1'!$5:$5=TEXT(DATE(2020,INT((ROW(A7075)-1)/33)+1,1),"mmmm/aaaa"))) &gt; 0,
   TEXT(DATE(2020,INT((ROW(A7075)-1)/33)+1,1),"mmm/aa"),
   ""
)</f>
        <v/>
      </c>
      <c r="B7077" s="61" t="str">
        <f>IF(A7077&lt;&gt;"", 'alimentação - Tabela 7.1'!$B$19, "" )</f>
        <v/>
      </c>
      <c r="C7077" s="62" t="str">
        <f>IFERROR(INDEX('alimentação - Tabela 7.1'!$19:$19,
MATCH(TEXT('Tabela 7.1'!A7077,"mmmm/aaaa"),'alimentação - Tabela 7.1'!$5:$5,0)), "")</f>
        <v/>
      </c>
      <c r="D7077" s="62" t="str">
        <f>IFERROR(INDEX('alimentação - Tabela 7.1'!$19:$19,
MATCH(TEXT('Tabela 7.1'!$A7077,"mmmm/aaaa"),'alimentação - Tabela 7.1'!$5:$5,0)+1), "")</f>
        <v/>
      </c>
      <c r="E7077" s="62" t="str">
        <f>IFERROR(INDEX('alimentação - Tabela 7.1'!$19:$19,
MATCH(TEXT('Tabela 7.1'!$A7077,"mmmm/aaaa"),'alimentação - Tabela 7.1'!$5:$5,0)+2), "")</f>
        <v/>
      </c>
      <c r="F7077" s="62" t="str">
        <f>IFERROR(INDEX('alimentação - Tabela 7.1'!$19:$19,
MATCH(TEXT('Tabela 7.1'!$A7077,"mmmm/aaaa"),'alimentação - Tabela 7.1'!$5:$5,0)+3), "")</f>
        <v/>
      </c>
      <c r="G7077" s="95" t="str">
        <f>IFERROR(INDEX('alimentação - Tabela 7.1'!$19:$19,
MATCH(TEXT('Tabela 7.1'!$A7077,"mmmm/aaaa"),'alimentação - Tabela 7.1'!$5:$5,0)+4), "")</f>
        <v/>
      </c>
    </row>
    <row r="7078" spans="1:7" x14ac:dyDescent="0.25">
      <c r="A7078" s="59" t="str">
        <f>IF(
   SUMPRODUCT(--('alimentação - Tabela 7.1'!$5:$5=TEXT(DATE(2020,INT((ROW(A7076)-1)/33)+1,1),"mmmm/aaaa"))) &gt; 0,
   TEXT(DATE(2020,INT((ROW(A7076)-1)/33)+1,1),"mmm/aa"),
   ""
)</f>
        <v/>
      </c>
      <c r="B7078" s="61" t="str">
        <f>IF(A7078&lt;&gt;"", 'alimentação - Tabela 7.1'!$B$20, "" )</f>
        <v/>
      </c>
      <c r="C7078" s="62" t="str">
        <f>IFERROR(INDEX('alimentação - Tabela 7.1'!$20:$20,
MATCH(TEXT('Tabela 7.1'!A7078,"mmmm/aaaa"),'alimentação - Tabela 7.1'!$5:$5,0)), "")</f>
        <v/>
      </c>
      <c r="D7078" s="62" t="str">
        <f>IFERROR(INDEX('alimentação - Tabela 7.1'!$20:$20,
MATCH(TEXT('Tabela 7.1'!$A7078,"mmmm/aaaa"),'alimentação - Tabela 7.1'!$5:$5,0)+1), "")</f>
        <v/>
      </c>
      <c r="E7078" s="62" t="str">
        <f>IFERROR(INDEX('alimentação - Tabela 7.1'!$20:$20,
MATCH(TEXT('Tabela 7.1'!$A7078,"mmmm/aaaa"),'alimentação - Tabela 7.1'!$5:$5,0)+2), "")</f>
        <v/>
      </c>
      <c r="F7078" s="62" t="str">
        <f>IFERROR(INDEX('alimentação - Tabela 7.1'!$20:$20,
MATCH(TEXT('Tabela 7.1'!$A7078,"mmmm/aaaa"),'alimentação - Tabela 7.1'!$5:$5,0)+3), "")</f>
        <v/>
      </c>
      <c r="G7078" s="95" t="str">
        <f>IFERROR(INDEX('alimentação - Tabela 7.1'!$20:$20,
MATCH(TEXT('Tabela 7.1'!$A7078,"mmmm/aaaa"),'alimentação - Tabela 7.1'!$5:$5,0)+4), "")</f>
        <v/>
      </c>
    </row>
    <row r="7079" spans="1:7" x14ac:dyDescent="0.25">
      <c r="A7079" s="59" t="str">
        <f>IF(
   SUMPRODUCT(--('alimentação - Tabela 7.1'!$5:$5=TEXT(DATE(2020,INT((ROW(A7077)-1)/33)+1,1),"mmmm/aaaa"))) &gt; 0,
   TEXT(DATE(2020,INT((ROW(A7077)-1)/33)+1,1),"mmm/aa"),
   ""
)</f>
        <v/>
      </c>
      <c r="B7079" s="61" t="str">
        <f>IF(A7079&lt;&gt;"", 'alimentação - Tabela 7.1'!$B$21, "" )</f>
        <v/>
      </c>
      <c r="C7079" s="62" t="str">
        <f>IFERROR(INDEX('alimentação - Tabela 7.1'!$21:$21,
MATCH(TEXT('Tabela 7.1'!A7079,"mmmm/aaaa"),'alimentação - Tabela 7.1'!$5:$5,0)), "")</f>
        <v/>
      </c>
      <c r="D7079" s="62" t="str">
        <f>IFERROR(INDEX('alimentação - Tabela 7.1'!$21:$21,
MATCH(TEXT('Tabela 7.1'!$A7079,"mmmm/aaaa"),'alimentação - Tabela 7.1'!$5:$5,0)+1), "")</f>
        <v/>
      </c>
      <c r="E7079" s="62" t="str">
        <f>IFERROR(INDEX('alimentação - Tabela 7.1'!$21:$21,
MATCH(TEXT('Tabela 7.1'!$A7079,"mmmm/aaaa"),'alimentação - Tabela 7.1'!$5:$5,0)+2), "")</f>
        <v/>
      </c>
      <c r="F7079" s="62" t="str">
        <f>IFERROR(INDEX('alimentação - Tabela 7.1'!$21:$21,
MATCH(TEXT('Tabela 7.1'!$A7079,"mmmm/aaaa"),'alimentação - Tabela 7.1'!$5:$5,0)+3), "")</f>
        <v/>
      </c>
      <c r="G7079" s="95" t="str">
        <f>IFERROR(INDEX('alimentação - Tabela 7.1'!$21:$21,
MATCH(TEXT('Tabela 7.1'!$A7079,"mmmm/aaaa"),'alimentação - Tabela 7.1'!$5:$5,0)+4), "")</f>
        <v/>
      </c>
    </row>
    <row r="7080" spans="1:7" x14ac:dyDescent="0.25">
      <c r="A7080" s="59" t="str">
        <f>IF(
   SUMPRODUCT(--('alimentação - Tabela 7.1'!$5:$5=TEXT(DATE(2020,INT((ROW(A7078)-1)/33)+1,1),"mmmm/aaaa"))) &gt; 0,
   TEXT(DATE(2020,INT((ROW(A7078)-1)/33)+1,1),"mmm/aa"),
   ""
)</f>
        <v/>
      </c>
      <c r="B7080" s="61" t="str">
        <f>IF(A7080&lt;&gt;"", 'alimentação - Tabela 7.1'!$B$22, "" )</f>
        <v/>
      </c>
      <c r="C7080" s="62" t="str">
        <f>IFERROR(INDEX('alimentação - Tabela 7.1'!$22:$22,
MATCH(TEXT('Tabela 7.1'!A7080,"mmmm/aaaa"),'alimentação - Tabela 7.1'!$5:$5,0)), "")</f>
        <v/>
      </c>
      <c r="D7080" s="62" t="str">
        <f>IFERROR(INDEX('alimentação - Tabela 7.1'!$22:$22,
MATCH(TEXT('Tabela 7.1'!$A7080,"mmmm/aaaa"),'alimentação - Tabela 7.1'!$5:$5,0)+1), "")</f>
        <v/>
      </c>
      <c r="E7080" s="62" t="str">
        <f>IFERROR(INDEX('alimentação - Tabela 7.1'!$22:$22,
MATCH(TEXT('Tabela 7.1'!$A7080,"mmmm/aaaa"),'alimentação - Tabela 7.1'!$5:$5,0)+2), "")</f>
        <v/>
      </c>
      <c r="F7080" s="62" t="str">
        <f>IFERROR(INDEX('alimentação - Tabela 7.1'!$22:$22,
MATCH(TEXT('Tabela 7.1'!$A7080,"mmmm/aaaa"),'alimentação - Tabela 7.1'!$5:$5,0)+3), "")</f>
        <v/>
      </c>
      <c r="G7080" s="95" t="str">
        <f>IFERROR(INDEX('alimentação - Tabela 7.1'!$22:$22,
MATCH(TEXT('Tabela 7.1'!$A7080,"mmmm/aaaa"),'alimentação - Tabela 7.1'!$5:$5,0)+4), "")</f>
        <v/>
      </c>
    </row>
    <row r="7081" spans="1:7" x14ac:dyDescent="0.25">
      <c r="A7081" s="59" t="str">
        <f>IF(
   SUMPRODUCT(--('alimentação - Tabela 7.1'!$5:$5=TEXT(DATE(2020,INT((ROW(A7079)-1)/33)+1,1),"mmmm/aaaa"))) &gt; 0,
   TEXT(DATE(2020,INT((ROW(A7079)-1)/33)+1,1),"mmm/aa"),
   ""
)</f>
        <v/>
      </c>
      <c r="B7081" s="61" t="str">
        <f>IF(A7081&lt;&gt;"", 'alimentação - Tabela 7.1'!$B$23, "" )</f>
        <v/>
      </c>
      <c r="C7081" s="62" t="str">
        <f>IFERROR(INDEX('alimentação - Tabela 7.1'!$23:$23,
MATCH(TEXT('Tabela 7.1'!A7081,"mmmm/aaaa"),'alimentação - Tabela 7.1'!$5:$5,0)), "")</f>
        <v/>
      </c>
      <c r="D7081" s="62" t="str">
        <f>IFERROR(INDEX('alimentação - Tabela 7.1'!$23:$23,
MATCH(TEXT('Tabela 7.1'!$A7081,"mmmm/aaaa"),'alimentação - Tabela 7.1'!$5:$5,0)+1), "")</f>
        <v/>
      </c>
      <c r="E7081" s="62" t="str">
        <f>IFERROR(INDEX('alimentação - Tabela 7.1'!$23:$23,
MATCH(TEXT('Tabela 7.1'!$A7081,"mmmm/aaaa"),'alimentação - Tabela 7.1'!$5:$5,0)+2), "")</f>
        <v/>
      </c>
      <c r="F7081" s="62" t="str">
        <f>IFERROR(INDEX('alimentação - Tabela 7.1'!$23:$23,
MATCH(TEXT('Tabela 7.1'!$A7081,"mmmm/aaaa"),'alimentação - Tabela 7.1'!$5:$5,0)+3), "")</f>
        <v/>
      </c>
      <c r="G7081" s="95" t="str">
        <f>IFERROR(INDEX('alimentação - Tabela 7.1'!$23:$23,
MATCH(TEXT('Tabela 7.1'!$A7081,"mmmm/aaaa"),'alimentação - Tabela 7.1'!$5:$5,0)+4), "")</f>
        <v/>
      </c>
    </row>
    <row r="7082" spans="1:7" x14ac:dyDescent="0.25">
      <c r="A7082" s="59" t="str">
        <f>IF(
   SUMPRODUCT(--('alimentação - Tabela 7.1'!$5:$5=TEXT(DATE(2020,INT((ROW(A7080)-1)/33)+1,1),"mmmm/aaaa"))) &gt; 0,
   TEXT(DATE(2020,INT((ROW(A7080)-1)/33)+1,1),"mmm/aa"),
   ""
)</f>
        <v/>
      </c>
      <c r="B7082" s="61" t="str">
        <f>IF(A7082&lt;&gt;"", 'alimentação - Tabela 7.1'!$B$24, "" )</f>
        <v/>
      </c>
      <c r="C7082" s="62" t="str">
        <f>IFERROR(INDEX('alimentação - Tabela 7.1'!$24:$24,
MATCH(TEXT('Tabela 7.1'!A7082,"mmmm/aaaa"),'alimentação - Tabela 7.1'!$5:$5,0)), "")</f>
        <v/>
      </c>
      <c r="D7082" s="62" t="str">
        <f>IFERROR(INDEX('alimentação - Tabela 7.1'!$24:$24,
MATCH(TEXT('Tabela 7.1'!$A7082,"mmmm/aaaa"),'alimentação - Tabela 7.1'!$5:$5,0)+1), "")</f>
        <v/>
      </c>
      <c r="E7082" s="62" t="str">
        <f>IFERROR(INDEX('alimentação - Tabela 7.1'!$24:$24,
MATCH(TEXT('Tabela 7.1'!$A7082,"mmmm/aaaa"),'alimentação - Tabela 7.1'!$5:$5,0)+2), "")</f>
        <v/>
      </c>
      <c r="F7082" s="62" t="str">
        <f>IFERROR(INDEX('alimentação - Tabela 7.1'!$24:$24,
MATCH(TEXT('Tabela 7.1'!$A7082,"mmmm/aaaa"),'alimentação - Tabela 7.1'!$5:$5,0)+3), "")</f>
        <v/>
      </c>
      <c r="G7082" s="95" t="str">
        <f>IFERROR(INDEX('alimentação - Tabela 7.1'!$24:$24,
MATCH(TEXT('Tabela 7.1'!$A7082,"mmmm/aaaa"),'alimentação - Tabela 7.1'!$5:$5,0)+4), "")</f>
        <v/>
      </c>
    </row>
    <row r="7083" spans="1:7" x14ac:dyDescent="0.25">
      <c r="A7083" s="59" t="str">
        <f>IF(
   SUMPRODUCT(--('alimentação - Tabela 7.1'!$5:$5=TEXT(DATE(2020,INT((ROW(A7081)-1)/33)+1,1),"mmmm/aaaa"))) &gt; 0,
   TEXT(DATE(2020,INT((ROW(A7081)-1)/33)+1,1),"mmm/aa"),
   ""
)</f>
        <v/>
      </c>
      <c r="B7083" s="61" t="str">
        <f>IF(A7083&lt;&gt;"", 'alimentação - Tabela 7.1'!$B$25, "" )</f>
        <v/>
      </c>
      <c r="C7083" s="62" t="str">
        <f>IFERROR(INDEX('alimentação - Tabela 7.1'!$25:$25,
MATCH(TEXT('Tabela 7.1'!A7083,"mmmm/aaaa"),'alimentação - Tabela 7.1'!$5:$5,0)), "")</f>
        <v/>
      </c>
      <c r="D7083" s="62" t="str">
        <f>IFERROR(INDEX('alimentação - Tabela 7.1'!$25:$25,
MATCH(TEXT('Tabela 7.1'!$A7083,"mmmm/aaaa"),'alimentação - Tabela 7.1'!$5:$5,0)+1), "")</f>
        <v/>
      </c>
      <c r="E7083" s="62" t="str">
        <f>IFERROR(INDEX('alimentação - Tabela 7.1'!$25:$25,
MATCH(TEXT('Tabela 7.1'!$A7083,"mmmm/aaaa"),'alimentação - Tabela 7.1'!$5:$5,0)+2), "")</f>
        <v/>
      </c>
      <c r="F7083" s="62" t="str">
        <f>IFERROR(INDEX('alimentação - Tabela 7.1'!$25:$25,
MATCH(TEXT('Tabela 7.1'!$A7083,"mmmm/aaaa"),'alimentação - Tabela 7.1'!$5:$5,0)+3), "")</f>
        <v/>
      </c>
      <c r="G7083" s="95" t="str">
        <f>IFERROR(INDEX('alimentação - Tabela 7.1'!$25:$25,
MATCH(TEXT('Tabela 7.1'!$A7083,"mmmm/aaaa"),'alimentação - Tabela 7.1'!$5:$5,0)+4), "")</f>
        <v/>
      </c>
    </row>
    <row r="7084" spans="1:7" x14ac:dyDescent="0.25">
      <c r="A7084" s="59" t="str">
        <f>IF(
   SUMPRODUCT(--('alimentação - Tabela 7.1'!$5:$5=TEXT(DATE(2020,INT((ROW(A7082)-1)/33)+1,1),"mmmm/aaaa"))) &gt; 0,
   TEXT(DATE(2020,INT((ROW(A7082)-1)/33)+1,1),"mmm/aa"),
   ""
)</f>
        <v/>
      </c>
      <c r="B7084" s="61" t="str">
        <f>IF(A7084&lt;&gt;"", 'alimentação - Tabela 7.1'!$B$26, "" )</f>
        <v/>
      </c>
      <c r="C7084" s="62" t="str">
        <f>IFERROR(INDEX('alimentação - Tabela 7.1'!$26:$26,
MATCH(TEXT('Tabela 7.1'!A7084,"mmmm/aaaa"),'alimentação - Tabela 7.1'!$5:$5,0)), "")</f>
        <v/>
      </c>
      <c r="D7084" s="62" t="str">
        <f>IFERROR(INDEX('alimentação - Tabela 7.1'!$26:$26,
MATCH(TEXT('Tabela 7.1'!$A7084,"mmmm/aaaa"),'alimentação - Tabela 7.1'!$5:$5,0)+1), "")</f>
        <v/>
      </c>
      <c r="E7084" s="62" t="str">
        <f>IFERROR(INDEX('alimentação - Tabela 7.1'!$26:$26,
MATCH(TEXT('Tabela 7.1'!$A7084,"mmmm/aaaa"),'alimentação - Tabela 7.1'!$5:$5,0)+2), "")</f>
        <v/>
      </c>
      <c r="F7084" s="62" t="str">
        <f>IFERROR(INDEX('alimentação - Tabela 7.1'!$26:$26,
MATCH(TEXT('Tabela 7.1'!$A7084,"mmmm/aaaa"),'alimentação - Tabela 7.1'!$5:$5,0)+3), "")</f>
        <v/>
      </c>
      <c r="G7084" s="95" t="str">
        <f>IFERROR(INDEX('alimentação - Tabela 7.1'!$26:$26,
MATCH(TEXT('Tabela 7.1'!$A7084,"mmmm/aaaa"),'alimentação - Tabela 7.1'!$5:$5,0)+4), "")</f>
        <v/>
      </c>
    </row>
    <row r="7085" spans="1:7" x14ac:dyDescent="0.25">
      <c r="A7085" s="59" t="str">
        <f>IF(
   SUMPRODUCT(--('alimentação - Tabela 7.1'!$5:$5=TEXT(DATE(2020,INT((ROW(A7083)-1)/33)+1,1),"mmmm/aaaa"))) &gt; 0,
   TEXT(DATE(2020,INT((ROW(A7083)-1)/33)+1,1),"mmm/aa"),
   ""
)</f>
        <v/>
      </c>
      <c r="B7085" s="61" t="str">
        <f>IF(A7085&lt;&gt;"", 'alimentação - Tabela 7.1'!$B$27, "" )</f>
        <v/>
      </c>
      <c r="C7085" s="62" t="str">
        <f>IFERROR(INDEX('alimentação - Tabela 7.1'!$27:$27,
MATCH(TEXT('Tabela 7.1'!A7085,"mmmm/aaaa"),'alimentação - Tabela 7.1'!$5:$5,0)), "")</f>
        <v/>
      </c>
      <c r="D7085" s="62" t="str">
        <f>IFERROR(INDEX('alimentação - Tabela 7.1'!$27:$27,
MATCH(TEXT('Tabela 7.1'!$A7085,"mmmm/aaaa"),'alimentação - Tabela 7.1'!$5:$5,0)+1), "")</f>
        <v/>
      </c>
      <c r="E7085" s="62" t="str">
        <f>IFERROR(INDEX('alimentação - Tabela 7.1'!$27:$27,
MATCH(TEXT('Tabela 7.1'!$A7085,"mmmm/aaaa"),'alimentação - Tabela 7.1'!$5:$5,0)+2), "")</f>
        <v/>
      </c>
      <c r="F7085" s="62" t="str">
        <f>IFERROR(INDEX('alimentação - Tabela 7.1'!$27:$27,
MATCH(TEXT('Tabela 7.1'!$A7085,"mmmm/aaaa"),'alimentação - Tabela 7.1'!$5:$5,0)+3), "")</f>
        <v/>
      </c>
      <c r="G7085" s="95" t="str">
        <f>IFERROR(INDEX('alimentação - Tabela 7.1'!$27:$27,
MATCH(TEXT('Tabela 7.1'!$A7085,"mmmm/aaaa"),'alimentação - Tabela 7.1'!$5:$5,0)+4), "")</f>
        <v/>
      </c>
    </row>
    <row r="7086" spans="1:7" x14ac:dyDescent="0.25">
      <c r="A7086" s="59" t="str">
        <f>IF(
   SUMPRODUCT(--('alimentação - Tabela 7.1'!$5:$5=TEXT(DATE(2020,INT((ROW(A7084)-1)/33)+1,1),"mmmm/aaaa"))) &gt; 0,
   TEXT(DATE(2020,INT((ROW(A7084)-1)/33)+1,1),"mmm/aa"),
   ""
)</f>
        <v/>
      </c>
      <c r="B7086" s="61" t="str">
        <f>IF(A7086&lt;&gt;"", 'alimentação - Tabela 7.1'!$B$28, "" )</f>
        <v/>
      </c>
      <c r="C7086" s="62" t="str">
        <f>IFERROR(INDEX('alimentação - Tabela 7.1'!$28:$28,
MATCH(TEXT('Tabela 7.1'!A7086,"mmmm/aaaa"),'alimentação - Tabela 7.1'!$5:$5,0)), "")</f>
        <v/>
      </c>
      <c r="D7086" s="62" t="str">
        <f>IFERROR(INDEX('alimentação - Tabela 7.1'!$28:$28,
MATCH(TEXT('Tabela 7.1'!$A7086,"mmmm/aaaa"),'alimentação - Tabela 7.1'!$5:$5,0)+1), "")</f>
        <v/>
      </c>
      <c r="E7086" s="62" t="str">
        <f>IFERROR(INDEX('alimentação - Tabela 7.1'!$28:$28,
MATCH(TEXT('Tabela 7.1'!$A7086,"mmmm/aaaa"),'alimentação - Tabela 7.1'!$5:$5,0)+2), "")</f>
        <v/>
      </c>
      <c r="F7086" s="62" t="str">
        <f>IFERROR(INDEX('alimentação - Tabela 7.1'!$28:$28,
MATCH(TEXT('Tabela 7.1'!$A7086,"mmmm/aaaa"),'alimentação - Tabela 7.1'!$5:$5,0)+3), "")</f>
        <v/>
      </c>
      <c r="G7086" s="95" t="str">
        <f>IFERROR(INDEX('alimentação - Tabela 7.1'!$28:$28,
MATCH(TEXT('Tabela 7.1'!$A7086,"mmmm/aaaa"),'alimentação - Tabela 7.1'!$5:$5,0)+4), "")</f>
        <v/>
      </c>
    </row>
    <row r="7087" spans="1:7" x14ac:dyDescent="0.25">
      <c r="A7087" s="59" t="str">
        <f>IF(
   SUMPRODUCT(--('alimentação - Tabela 7.1'!$5:$5=TEXT(DATE(2020,INT((ROW(A7085)-1)/33)+1,1),"mmmm/aaaa"))) &gt; 0,
   TEXT(DATE(2020,INT((ROW(A7085)-1)/33)+1,1),"mmm/aa"),
   ""
)</f>
        <v/>
      </c>
      <c r="B7087" s="61" t="str">
        <f>IF(A7087&lt;&gt;"", 'alimentação - Tabela 7.1'!$B$29, "" )</f>
        <v/>
      </c>
      <c r="C7087" s="62" t="str">
        <f>IFERROR(INDEX('alimentação - Tabela 7.1'!$29:$29,
MATCH(TEXT('Tabela 7.1'!A7087,"mmmm/aaaa"),'alimentação - Tabela 7.1'!$5:$5,0)), "")</f>
        <v/>
      </c>
      <c r="D7087" s="62" t="str">
        <f>IFERROR(INDEX('alimentação - Tabela 7.1'!$29:$29,
MATCH(TEXT('Tabela 7.1'!$A7087,"mmmm/aaaa"),'alimentação - Tabela 7.1'!$5:$5,0)+1), "")</f>
        <v/>
      </c>
      <c r="E7087" s="62" t="str">
        <f>IFERROR(INDEX('alimentação - Tabela 7.1'!$29:$29,
MATCH(TEXT('Tabela 7.1'!$A7087,"mmmm/aaaa"),'alimentação - Tabela 7.1'!$5:$5,0)+2), "")</f>
        <v/>
      </c>
      <c r="F7087" s="62" t="str">
        <f>IFERROR(INDEX('alimentação - Tabela 7.1'!$29:$29,
MATCH(TEXT('Tabela 7.1'!$A7087,"mmmm/aaaa"),'alimentação - Tabela 7.1'!$5:$5,0)+3), "")</f>
        <v/>
      </c>
      <c r="G7087" s="95" t="str">
        <f>IFERROR(INDEX('alimentação - Tabela 7.1'!$29:$29,
MATCH(TEXT('Tabela 7.1'!$A7087,"mmmm/aaaa"),'alimentação - Tabela 7.1'!$5:$5,0)+4), "")</f>
        <v/>
      </c>
    </row>
    <row r="7088" spans="1:7" x14ac:dyDescent="0.25">
      <c r="A7088" s="59" t="str">
        <f>IF(
   SUMPRODUCT(--('alimentação - Tabela 7.1'!$5:$5=TEXT(DATE(2020,INT((ROW(A7086)-1)/33)+1,1),"mmmm/aaaa"))) &gt; 0,
   TEXT(DATE(2020,INT((ROW(A7086)-1)/33)+1,1),"mmm/aa"),
   ""
)</f>
        <v/>
      </c>
      <c r="B7088" s="61" t="str">
        <f>IF(A7088&lt;&gt;"", 'alimentação - Tabela 7.1'!$B$30, "" )</f>
        <v/>
      </c>
      <c r="C7088" s="62" t="str">
        <f>IFERROR(INDEX('alimentação - Tabela 7.1'!$30:$30,
MATCH(TEXT('Tabela 7.1'!A7088,"mmmm/aaaa"),'alimentação - Tabela 7.1'!$5:$5,0)), "")</f>
        <v/>
      </c>
      <c r="D7088" s="62" t="str">
        <f>IFERROR(INDEX('alimentação - Tabela 7.1'!$30:$30,
MATCH(TEXT('Tabela 7.1'!$A7088,"mmmm/aaaa"),'alimentação - Tabela 7.1'!$5:$5,0)+1), "")</f>
        <v/>
      </c>
      <c r="E7088" s="62" t="str">
        <f>IFERROR(INDEX('alimentação - Tabela 7.1'!$30:$30,
MATCH(TEXT('Tabela 7.1'!$A7088,"mmmm/aaaa"),'alimentação - Tabela 7.1'!$5:$5,0)+2), "")</f>
        <v/>
      </c>
      <c r="F7088" s="62" t="str">
        <f>IFERROR(INDEX('alimentação - Tabela 7.1'!$30:$30,
MATCH(TEXT('Tabela 7.1'!$A7088,"mmmm/aaaa"),'alimentação - Tabela 7.1'!$5:$5,0)+3), "")</f>
        <v/>
      </c>
      <c r="G7088" s="95" t="str">
        <f>IFERROR(INDEX('alimentação - Tabela 7.1'!$30:$30,
MATCH(TEXT('Tabela 7.1'!$A7088,"mmmm/aaaa"),'alimentação - Tabela 7.1'!$5:$5,0)+4), "")</f>
        <v/>
      </c>
    </row>
    <row r="7089" spans="1:7" x14ac:dyDescent="0.25">
      <c r="A7089" s="59" t="str">
        <f>IF(
   SUMPRODUCT(--('alimentação - Tabela 7.1'!$5:$5=TEXT(DATE(2020,INT((ROW(A7087)-1)/33)+1,1),"mmmm/aaaa"))) &gt; 0,
   TEXT(DATE(2020,INT((ROW(A7087)-1)/33)+1,1),"mmm/aa"),
   ""
)</f>
        <v/>
      </c>
      <c r="B7089" s="61" t="str">
        <f>IF(A7089&lt;&gt;"", 'alimentação - Tabela 7.1'!$B$31, "" )</f>
        <v/>
      </c>
      <c r="C7089" s="62" t="str">
        <f>IFERROR(INDEX('alimentação - Tabela 7.1'!$31:$31,
MATCH(TEXT('Tabela 7.1'!A7089,"mmmm/aaaa"),'alimentação - Tabela 7.1'!$5:$5,0)), "")</f>
        <v/>
      </c>
      <c r="D7089" s="62" t="str">
        <f>IFERROR(INDEX('alimentação - Tabela 7.1'!$31:$31,
MATCH(TEXT('Tabela 7.1'!$A7089,"mmmm/aaaa"),'alimentação - Tabela 7.1'!$5:$5,0)+1), "")</f>
        <v/>
      </c>
      <c r="E7089" s="62" t="str">
        <f>IFERROR(INDEX('alimentação - Tabela 7.1'!$31:$31,
MATCH(TEXT('Tabela 7.1'!$A7089,"mmmm/aaaa"),'alimentação - Tabela 7.1'!$5:$5,0)+2), "")</f>
        <v/>
      </c>
      <c r="F7089" s="62" t="str">
        <f>IFERROR(INDEX('alimentação - Tabela 7.1'!$31:$31,
MATCH(TEXT('Tabela 7.1'!$A7089,"mmmm/aaaa"),'alimentação - Tabela 7.1'!$5:$5,0)+3), "")</f>
        <v/>
      </c>
      <c r="G7089" s="95" t="str">
        <f>IFERROR(INDEX('alimentação - Tabela 7.1'!$31:$31,
MATCH(TEXT('Tabela 7.1'!$A7089,"mmmm/aaaa"),'alimentação - Tabela 7.1'!$5:$5,0)+4), "")</f>
        <v/>
      </c>
    </row>
    <row r="7090" spans="1:7" x14ac:dyDescent="0.25">
      <c r="A7090" s="59" t="str">
        <f>IF(
   SUMPRODUCT(--('alimentação - Tabela 7.1'!$5:$5=TEXT(DATE(2020,INT((ROW(A7088)-1)/33)+1,1),"mmmm/aaaa"))) &gt; 0,
   TEXT(DATE(2020,INT((ROW(A7088)-1)/33)+1,1),"mmm/aa"),
   ""
)</f>
        <v/>
      </c>
      <c r="B7090" s="61" t="str">
        <f>IF(A7090&lt;&gt;"", 'alimentação - Tabela 7.1'!$B$32, "" )</f>
        <v/>
      </c>
      <c r="C7090" s="62" t="str">
        <f>IFERROR(INDEX('alimentação - Tabela 7.1'!$32:$32,
MATCH(TEXT('Tabela 7.1'!A7090,"mmmm/aaaa"),'alimentação - Tabela 7.1'!$5:$5,0)), "")</f>
        <v/>
      </c>
      <c r="D7090" s="62" t="str">
        <f>IFERROR(INDEX('alimentação - Tabela 7.1'!$32:$32,
MATCH(TEXT('Tabela 7.1'!$A7090,"mmmm/aaaa"),'alimentação - Tabela 7.1'!$5:$5,0)+1), "")</f>
        <v/>
      </c>
      <c r="E7090" s="62" t="str">
        <f>IFERROR(INDEX('alimentação - Tabela 7.1'!$32:$32,
MATCH(TEXT('Tabela 7.1'!$A7090,"mmmm/aaaa"),'alimentação - Tabela 7.1'!$5:$5,0)+2), "")</f>
        <v/>
      </c>
      <c r="F7090" s="62" t="str">
        <f>IFERROR(INDEX('alimentação - Tabela 7.1'!$32:$32,
MATCH(TEXT('Tabela 7.1'!$A7090,"mmmm/aaaa"),'alimentação - Tabela 7.1'!$5:$5,0)+3), "")</f>
        <v/>
      </c>
      <c r="G7090" s="95" t="str">
        <f>IFERROR(INDEX('alimentação - Tabela 7.1'!$32:$32,
MATCH(TEXT('Tabela 7.1'!$A7090,"mmmm/aaaa"),'alimentação - Tabela 7.1'!$5:$5,0)+4), "")</f>
        <v/>
      </c>
    </row>
    <row r="7091" spans="1:7" x14ac:dyDescent="0.25">
      <c r="A7091" s="59" t="str">
        <f>IF(
   SUMPRODUCT(--('alimentação - Tabela 7.1'!$5:$5=TEXT(DATE(2020,INT((ROW(A7089)-1)/33)+1,1),"mmmm/aaaa"))) &gt; 0,
   TEXT(DATE(2020,INT((ROW(A7089)-1)/33)+1,1),"mmm/aa"),
   ""
)</f>
        <v/>
      </c>
      <c r="B7091" s="61" t="str">
        <f>IF(A7091&lt;&gt;"", 'alimentação - Tabela 7.1'!$B$33, "" )</f>
        <v/>
      </c>
      <c r="C7091" s="62" t="str">
        <f>IFERROR(INDEX('alimentação - Tabela 7.1'!$33:$33,
MATCH(TEXT('Tabela 7.1'!A7091,"mmmm/aaaa"),'alimentação - Tabela 7.1'!$5:$5,0)), "")</f>
        <v/>
      </c>
      <c r="D7091" s="62" t="str">
        <f>IFERROR(INDEX('alimentação - Tabela 7.1'!$33:$33,
MATCH(TEXT('Tabela 7.1'!$A7091,"mmmm/aaaa"),'alimentação - Tabela 7.1'!$5:$5,0)+1), "")</f>
        <v/>
      </c>
      <c r="E7091" s="62" t="str">
        <f>IFERROR(INDEX('alimentação - Tabela 7.1'!$33:$33,
MATCH(TEXT('Tabela 7.1'!$A7091,"mmmm/aaaa"),'alimentação - Tabela 7.1'!$5:$5,0)+2), "")</f>
        <v/>
      </c>
      <c r="F7091" s="62" t="str">
        <f>IFERROR(INDEX('alimentação - Tabela 7.1'!$33:$33,
MATCH(TEXT('Tabela 7.1'!$A7091,"mmmm/aaaa"),'alimentação - Tabela 7.1'!$5:$5,0)+3), "")</f>
        <v/>
      </c>
      <c r="G7091" s="95" t="str">
        <f>IFERROR(INDEX('alimentação - Tabela 7.1'!$33:$33,
MATCH(TEXT('Tabela 7.1'!$A7091,"mmmm/aaaa"),'alimentação - Tabela 7.1'!$5:$5,0)+4), "")</f>
        <v/>
      </c>
    </row>
    <row r="7092" spans="1:7" x14ac:dyDescent="0.25">
      <c r="A7092" s="59" t="str">
        <f>IF(
   SUMPRODUCT(--('alimentação - Tabela 7.1'!$5:$5=TEXT(DATE(2020,INT((ROW(A7090)-1)/33)+1,1),"mmmm/aaaa"))) &gt; 0,
   TEXT(DATE(2020,INT((ROW(A7090)-1)/33)+1,1),"mmm/aa"),
   ""
)</f>
        <v/>
      </c>
      <c r="B7092" s="61" t="str">
        <f>IF(A7092&lt;&gt;"", 'alimentação - Tabela 7.1'!$B$34, "" )</f>
        <v/>
      </c>
      <c r="C7092" s="62" t="str">
        <f>IFERROR(INDEX('alimentação - Tabela 7.1'!$34:$34,
MATCH(TEXT('Tabela 7.1'!A7092,"mmmm/aaaa"),'alimentação - Tabela 7.1'!$5:$5,0)), "")</f>
        <v/>
      </c>
      <c r="D7092" s="62" t="str">
        <f>IFERROR(INDEX('alimentação - Tabela 7.1'!$34:$34,
MATCH(TEXT('Tabela 7.1'!$A7092,"mmmm/aaaa"),'alimentação - Tabela 7.1'!$5:$5,0)+1), "")</f>
        <v/>
      </c>
      <c r="E7092" s="62" t="str">
        <f>IFERROR(INDEX('alimentação - Tabela 7.1'!$34:$34,
MATCH(TEXT('Tabela 7.1'!$A7092,"mmmm/aaaa"),'alimentação - Tabela 7.1'!$5:$5,0)+2), "")</f>
        <v/>
      </c>
      <c r="F7092" s="62" t="str">
        <f>IFERROR(INDEX('alimentação - Tabela 7.1'!$34:$34,
MATCH(TEXT('Tabela 7.1'!$A7092,"mmmm/aaaa"),'alimentação - Tabela 7.1'!$5:$5,0)+3), "")</f>
        <v/>
      </c>
      <c r="G7092" s="95" t="str">
        <f>IFERROR(INDEX('alimentação - Tabela 7.1'!$34:$34,
MATCH(TEXT('Tabela 7.1'!$A7092,"mmmm/aaaa"),'alimentação - Tabela 7.1'!$5:$5,0)+4), "")</f>
        <v/>
      </c>
    </row>
    <row r="7093" spans="1:7" x14ac:dyDescent="0.25">
      <c r="A7093" s="59" t="str">
        <f>IF(
   SUMPRODUCT(--('alimentação - Tabela 7.1'!$5:$5=TEXT(DATE(2020,INT((ROW(A7091)-1)/33)+1,1),"mmmm/aaaa"))) &gt; 0,
   TEXT(DATE(2020,INT((ROW(A7091)-1)/33)+1,1),"mmm/aa"),
   ""
)</f>
        <v/>
      </c>
      <c r="B7093" s="61" t="str">
        <f>IF(A7093&lt;&gt;"", 'alimentação - Tabela 7.1'!$B$35, "" )</f>
        <v/>
      </c>
      <c r="C7093" s="62" t="str">
        <f>IFERROR(INDEX('alimentação - Tabela 7.1'!$35:$35,
MATCH(TEXT('Tabela 7.1'!A7093,"mmmm/aaaa"),'alimentação - Tabela 7.1'!$5:$5,0)), "")</f>
        <v/>
      </c>
      <c r="D7093" s="62" t="str">
        <f>IFERROR(INDEX('alimentação - Tabela 7.1'!$35:$35,
MATCH(TEXT('Tabela 7.1'!$A7093,"mmmm/aaaa"),'alimentação - Tabela 7.1'!$5:$5,0)+1), "")</f>
        <v/>
      </c>
      <c r="E7093" s="62" t="str">
        <f>IFERROR(INDEX('alimentação - Tabela 7.1'!$35:$35,
MATCH(TEXT('Tabela 7.1'!$A7093,"mmmm/aaaa"),'alimentação - Tabela 7.1'!$5:$5,0)+2), "")</f>
        <v/>
      </c>
      <c r="F7093" s="62" t="str">
        <f>IFERROR(INDEX('alimentação - Tabela 7.1'!$35:$35,
MATCH(TEXT('Tabela 7.1'!$A7093,"mmmm/aaaa"),'alimentação - Tabela 7.1'!$5:$5,0)+3), "")</f>
        <v/>
      </c>
      <c r="G7093" s="95" t="str">
        <f>IFERROR(INDEX('alimentação - Tabela 7.1'!$35:$35,
MATCH(TEXT('Tabela 7.1'!$A7093,"mmmm/aaaa"),'alimentação - Tabela 7.1'!$5:$5,0)+4), "")</f>
        <v/>
      </c>
    </row>
    <row r="7094" spans="1:7" x14ac:dyDescent="0.25">
      <c r="A7094" s="59" t="str">
        <f>IF(
   SUMPRODUCT(--('alimentação - Tabela 7.1'!$5:$5=TEXT(DATE(2020,INT((ROW(A7092)-1)/33)+1,1),"mmmm/aaaa"))) &gt; 0,
   TEXT(DATE(2020,INT((ROW(A7092)-1)/33)+1,1),"mmm/aa"),
   ""
)</f>
        <v/>
      </c>
      <c r="B7094" s="61" t="str">
        <f>IF(A7094&lt;&gt;"", 'alimentação - Tabela 7.1'!$B$36, "" )</f>
        <v/>
      </c>
      <c r="C7094" s="62" t="str">
        <f>IFERROR(INDEX('alimentação - Tabela 7.1'!$36:$36,
MATCH(TEXT('Tabela 7.1'!A7094,"mmmm/aaaa"),'alimentação - Tabela 7.1'!$5:$5,0)), "")</f>
        <v/>
      </c>
      <c r="D7094" s="62" t="str">
        <f>IFERROR(INDEX('alimentação - Tabela 7.1'!$36:$36,
MATCH(TEXT('Tabela 7.1'!$A7094,"mmmm/aaaa"),'alimentação - Tabela 7.1'!$5:$5,0)+1), "")</f>
        <v/>
      </c>
      <c r="E7094" s="62" t="str">
        <f>IFERROR(INDEX('alimentação - Tabela 7.1'!$36:$36,
MATCH(TEXT('Tabela 7.1'!$A7094,"mmmm/aaaa"),'alimentação - Tabela 7.1'!$5:$5,0)+2), "")</f>
        <v/>
      </c>
      <c r="F7094" s="62" t="str">
        <f>IFERROR(INDEX('alimentação - Tabela 7.1'!$36:$36,
MATCH(TEXT('Tabela 7.1'!$A7094,"mmmm/aaaa"),'alimentação - Tabela 7.1'!$5:$5,0)+3), "")</f>
        <v/>
      </c>
      <c r="G7094" s="95" t="str">
        <f>IFERROR(INDEX('alimentação - Tabela 7.1'!$36:$36,
MATCH(TEXT('Tabela 7.1'!$A7094,"mmmm/aaaa"),'alimentação - Tabela 7.1'!$5:$5,0)+4), "")</f>
        <v/>
      </c>
    </row>
    <row r="7095" spans="1:7" x14ac:dyDescent="0.25">
      <c r="A7095" s="59" t="str">
        <f>IF(
   SUMPRODUCT(--('alimentação - Tabela 7.1'!$5:$5=TEXT(DATE(2020,INT((ROW(A7093)-1)/33)+1,1),"mmmm/aaaa"))) &gt; 0,
   TEXT(DATE(2020,INT((ROW(A7093)-1)/33)+1,1),"mmm/aa"),
   ""
)</f>
        <v/>
      </c>
      <c r="B7095" s="61" t="str">
        <f>IF(A7095&lt;&gt;"", 'alimentação - Tabela 7.1'!$B$37, "" )</f>
        <v/>
      </c>
      <c r="C7095" s="62" t="str">
        <f>IFERROR(INDEX('alimentação - Tabela 7.1'!$37:$37,
MATCH(TEXT('Tabela 7.1'!A7095,"mmmm/aaaa"),'alimentação - Tabela 7.1'!$5:$5,0)), "")</f>
        <v/>
      </c>
      <c r="D7095" s="62" t="str">
        <f>IFERROR(INDEX('alimentação - Tabela 7.1'!$37:$37,
MATCH(TEXT('Tabela 7.1'!$A7095,"mmmm/aaaa"),'alimentação - Tabela 7.1'!$5:$5,0)+1), "")</f>
        <v/>
      </c>
      <c r="E7095" s="62" t="str">
        <f>IFERROR(INDEX('alimentação - Tabela 7.1'!$37:$37,
MATCH(TEXT('Tabela 7.1'!$A7095,"mmmm/aaaa"),'alimentação - Tabela 7.1'!$5:$5,0)+2), "")</f>
        <v/>
      </c>
      <c r="F7095" s="62" t="str">
        <f>IFERROR(INDEX('alimentação - Tabela 7.1'!$37:$37,
MATCH(TEXT('Tabela 7.1'!$A7095,"mmmm/aaaa"),'alimentação - Tabela 7.1'!$5:$5,0)+3), "")</f>
        <v/>
      </c>
      <c r="G7095" s="95" t="str">
        <f>IFERROR(INDEX('alimentação - Tabela 7.1'!$37:$37,
MATCH(TEXT('Tabela 7.1'!$A7095,"mmmm/aaaa"),'alimentação - Tabela 7.1'!$5:$5,0)+4), "")</f>
        <v/>
      </c>
    </row>
    <row r="7096" spans="1:7" x14ac:dyDescent="0.25">
      <c r="A7096" s="59" t="str">
        <f>IF(
   SUMPRODUCT(--('alimentação - Tabela 7.1'!$5:$5=TEXT(DATE(2020,INT((ROW(A7094)-1)/33)+1,1),"mmmm/aaaa"))) &gt; 0,
   TEXT(DATE(2020,INT((ROW(A7094)-1)/33)+1,1),"mmm/aa"),
   ""
)</f>
        <v/>
      </c>
      <c r="B7096" s="61" t="str">
        <f>IF(A7096&lt;&gt;"", 'alimentação - Tabela 7.1'!$B$38, "" )</f>
        <v/>
      </c>
      <c r="C7096" s="62" t="str">
        <f>IFERROR(INDEX('alimentação - Tabela 7.1'!$38:$38,
MATCH(TEXT('Tabela 7.1'!A7096,"mmmm/aaaa"),'alimentação - Tabela 7.1'!$5:$5,0)), "")</f>
        <v/>
      </c>
      <c r="D7096" s="62" t="str">
        <f>IFERROR(INDEX('alimentação - Tabela 7.1'!$38:$38,
MATCH(TEXT('Tabela 7.1'!$A7096,"mmmm/aaaa"),'alimentação - Tabela 7.1'!$5:$5,0)+1), "")</f>
        <v/>
      </c>
      <c r="E7096" s="62" t="str">
        <f>IFERROR(INDEX('alimentação - Tabela 7.1'!$38:$38,
MATCH(TEXT('Tabela 7.1'!$A7096,"mmmm/aaaa"),'alimentação - Tabela 7.1'!$5:$5,0)+2), "")</f>
        <v/>
      </c>
      <c r="F7096" s="62" t="str">
        <f>IFERROR(INDEX('alimentação - Tabela 7.1'!$38:$38,
MATCH(TEXT('Tabela 7.1'!$A7096,"mmmm/aaaa"),'alimentação - Tabela 7.1'!$5:$5,0)+3), "")</f>
        <v/>
      </c>
      <c r="G7096" s="95" t="str">
        <f>IFERROR(INDEX('alimentação - Tabela 7.1'!$38:$38,
MATCH(TEXT('Tabela 7.1'!$A7096,"mmmm/aaaa"),'alimentação - Tabela 7.1'!$5:$5,0)+4), "")</f>
        <v/>
      </c>
    </row>
    <row r="7097" spans="1:7" x14ac:dyDescent="0.25">
      <c r="A7097" s="59" t="str">
        <f>IF(
   SUMPRODUCT(--('alimentação - Tabela 7.1'!$5:$5=TEXT(DATE(2020,INT((ROW(A7095)-1)/33)+1,1),"mmmm/aaaa"))) &gt; 0,
   TEXT(DATE(2020,INT((ROW(A7095)-1)/33)+1,1),"mmm/aa"),
   ""
)</f>
        <v/>
      </c>
      <c r="B7097" s="61" t="str">
        <f>IF(A7097&lt;&gt;"", 'alimentação - Tabela 7.1'!$B$39, "" )</f>
        <v/>
      </c>
      <c r="C7097" s="62" t="str">
        <f>IFERROR(INDEX('alimentação - Tabela 7.1'!$39:$39,
MATCH(TEXT('Tabela 7.1'!A7097,"mmmm/aaaa"),'alimentação - Tabela 7.1'!$5:$5,0)), "")</f>
        <v/>
      </c>
      <c r="D7097" s="62" t="str">
        <f>IFERROR(INDEX('alimentação - Tabela 7.1'!$39:$39,
MATCH(TEXT('Tabela 7.1'!$A7097,"mmmm/aaaa"),'alimentação - Tabela 7.1'!$5:$5,0)+1), "")</f>
        <v/>
      </c>
      <c r="E7097" s="62" t="str">
        <f>IFERROR(INDEX('alimentação - Tabela 7.1'!$39:$39,
MATCH(TEXT('Tabela 7.1'!$A7097,"mmmm/aaaa"),'alimentação - Tabela 7.1'!$5:$5,0)+2), "")</f>
        <v/>
      </c>
      <c r="F7097" s="62" t="str">
        <f>IFERROR(INDEX('alimentação - Tabela 7.1'!$39:$39,
MATCH(TEXT('Tabela 7.1'!$A7097,"mmmm/aaaa"),'alimentação - Tabela 7.1'!$5:$5,0)+3), "")</f>
        <v/>
      </c>
      <c r="G7097" s="95" t="str">
        <f>IFERROR(INDEX('alimentação - Tabela 7.1'!$39:$39,
MATCH(TEXT('Tabela 7.1'!$A7097,"mmmm/aaaa"),'alimentação - Tabela 7.1'!$5:$5,0)+4), "")</f>
        <v/>
      </c>
    </row>
    <row r="7098" spans="1:7" x14ac:dyDescent="0.25">
      <c r="A7098" s="59" t="str">
        <f>IF(
   SUMPRODUCT(--('alimentação - Tabela 7.1'!$5:$5=TEXT(DATE(2020,INT((ROW(A7096)-1)/33)+1,1),"mmmm/aaaa"))) &gt; 0,
   TEXT(DATE(2020,INT((ROW(A7096)-1)/33)+1,1),"mmm/aa"),
   ""
)</f>
        <v/>
      </c>
      <c r="B7098" s="61" t="str">
        <f>IF(A7098&lt;&gt;"", 'alimentação - Tabela 7.1'!$B$7, "" )</f>
        <v/>
      </c>
      <c r="C7098" s="62" t="str">
        <f>IFERROR(INDEX('alimentação - Tabela 7.1'!$7:$7,
MATCH(TEXT('Tabela 7.1'!A7098,"mmmm/aaaa"),'alimentação - Tabela 7.1'!$5:$5,0)), "")</f>
        <v/>
      </c>
      <c r="D7098" s="62" t="str">
        <f>IFERROR(INDEX('alimentação - Tabela 7.1'!$7:$7,
MATCH(TEXT('Tabela 7.1'!$A7098,"mmmm/aaaa"),'alimentação - Tabela 7.1'!$5:$5,0)+1), "")</f>
        <v/>
      </c>
      <c r="E7098" s="62" t="str">
        <f>IFERROR(INDEX('alimentação - Tabela 7.1'!$7:$7,
MATCH(TEXT('Tabela 7.1'!$A7098,"mmmm/aaaa"),'alimentação - Tabela 7.1'!$5:$5,0)+2), "")</f>
        <v/>
      </c>
      <c r="F7098" s="62" t="str">
        <f>IFERROR(INDEX('alimentação - Tabela 7.1'!$7:$7,
MATCH(TEXT('Tabela 7.1'!$A7098,"mmmm/aaaa"),'alimentação - Tabela 7.1'!$5:$5,0)+3), "")</f>
        <v/>
      </c>
      <c r="G7098" s="95" t="str">
        <f>IFERROR(INDEX('alimentação - Tabela 7.1'!$7:$7,
MATCH(TEXT('Tabela 7.1'!$A7098,"mmmm/aaaa"),'alimentação - Tabela 7.1'!$5:$5,0)+4), "")</f>
        <v/>
      </c>
    </row>
    <row r="7099" spans="1:7" x14ac:dyDescent="0.25">
      <c r="A7099" s="59" t="str">
        <f>IF(
   SUMPRODUCT(--('alimentação - Tabela 7.1'!$5:$5=TEXT(DATE(2020,INT((ROW(A7097)-1)/33)+1,1),"mmmm/aaaa"))) &gt; 0,
   TEXT(DATE(2020,INT((ROW(A7097)-1)/33)+1,1),"mmm/aa"),
   ""
)</f>
        <v/>
      </c>
      <c r="B7099" s="61" t="str">
        <f>IF(A7099&lt;&gt;"", 'alimentação - Tabela 7.1'!$B$8, "" )</f>
        <v/>
      </c>
      <c r="C7099" s="62" t="str">
        <f>IFERROR(INDEX('alimentação - Tabela 7.1'!$8:$8,
MATCH(TEXT('Tabela 7.1'!A7099,"mmmm/aaaa"),'alimentação - Tabela 7.1'!$5:$5,0)), "")</f>
        <v/>
      </c>
      <c r="D7099" s="62" t="str">
        <f>IFERROR(INDEX('alimentação - Tabela 7.1'!$8:$8,
MATCH(TEXT('Tabela 7.1'!$A7099,"mmmm/aaaa"),'alimentação - Tabela 7.1'!$5:$5,0)+1), "")</f>
        <v/>
      </c>
      <c r="E7099" s="62" t="str">
        <f>IFERROR(INDEX('alimentação - Tabela 7.1'!$8:$8,
MATCH(TEXT('Tabela 7.1'!$A7099,"mmmm/aaaa"),'alimentação - Tabela 7.1'!$5:$5,0)+2), "")</f>
        <v/>
      </c>
      <c r="F7099" s="62" t="str">
        <f>IFERROR(INDEX('alimentação - Tabela 7.1'!$8:$8,
MATCH(TEXT('Tabela 7.1'!$A7099,"mmmm/aaaa"),'alimentação - Tabela 7.1'!$5:$5,0)+3), "")</f>
        <v/>
      </c>
      <c r="G7099" s="95" t="str">
        <f>IFERROR(INDEX('alimentação - Tabela 7.1'!$8:$8,
MATCH(TEXT('Tabela 7.1'!$A7099,"mmmm/aaaa"),'alimentação - Tabela 7.1'!$5:$5,0)+4), "")</f>
        <v/>
      </c>
    </row>
    <row r="7100" spans="1:7" x14ac:dyDescent="0.25">
      <c r="A7100" s="59" t="str">
        <f>IF(
   SUMPRODUCT(--('alimentação - Tabela 7.1'!$5:$5=TEXT(DATE(2020,INT((ROW(A7098)-1)/33)+1,1),"mmmm/aaaa"))) &gt; 0,
   TEXT(DATE(2020,INT((ROW(A7098)-1)/33)+1,1),"mmm/aa"),
   ""
)</f>
        <v/>
      </c>
      <c r="B7100" s="61" t="str">
        <f>IF(A7100&lt;&gt;"", 'alimentação - Tabela 7.1'!$B$9, "" )</f>
        <v/>
      </c>
      <c r="C7100" s="62" t="str">
        <f>IFERROR(INDEX('alimentação - Tabela 7.1'!$9:$9,
MATCH(TEXT('Tabela 7.1'!A7100,"mmmm/aaaa"),'alimentação - Tabela 7.1'!$5:$5,0)), "")</f>
        <v/>
      </c>
      <c r="D7100" s="62" t="str">
        <f>IFERROR(INDEX('alimentação - Tabela 7.1'!$9:$9,
MATCH(TEXT('Tabela 7.1'!$A7100,"mmmm/aaaa"),'alimentação - Tabela 7.1'!$5:$5,0)+1), "")</f>
        <v/>
      </c>
      <c r="E7100" s="62" t="str">
        <f>IFERROR(INDEX('alimentação - Tabela 7.1'!$9:$9,
MATCH(TEXT('Tabela 7.1'!$A7100,"mmmm/aaaa"),'alimentação - Tabela 7.1'!$5:$5,0)+2), "")</f>
        <v/>
      </c>
      <c r="F7100" s="62" t="str">
        <f>IFERROR(INDEX('alimentação - Tabela 7.1'!$9:$9,
MATCH(TEXT('Tabela 7.1'!$A7100,"mmmm/aaaa"),'alimentação - Tabela 7.1'!$5:$5,0)+3), "")</f>
        <v/>
      </c>
      <c r="G7100" s="95" t="str">
        <f>IFERROR(INDEX('alimentação - Tabela 7.1'!$9:$9,
MATCH(TEXT('Tabela 7.1'!$A7100,"mmmm/aaaa"),'alimentação - Tabela 7.1'!$5:$5,0)+4), "")</f>
        <v/>
      </c>
    </row>
    <row r="7101" spans="1:7" x14ac:dyDescent="0.25">
      <c r="A7101" s="59" t="str">
        <f>IF(
   SUMPRODUCT(--('alimentação - Tabela 7.1'!$5:$5=TEXT(DATE(2020,INT((ROW(A7099)-1)/33)+1,1),"mmmm/aaaa"))) &gt; 0,
   TEXT(DATE(2020,INT((ROW(A7099)-1)/33)+1,1),"mmm/aa"),
   ""
)</f>
        <v/>
      </c>
      <c r="B7101" s="61" t="str">
        <f>IF(A7101&lt;&gt;"", 'alimentação - Tabela 7.1'!$B$10, "" )</f>
        <v/>
      </c>
      <c r="C7101" s="62" t="str">
        <f>IFERROR(INDEX('alimentação - Tabela 7.1'!$10:$10,
MATCH(TEXT('Tabela 7.1'!A7101,"mmmm/aaaa"),'alimentação - Tabela 7.1'!$5:$5,0)), "")</f>
        <v/>
      </c>
      <c r="D7101" s="62" t="str">
        <f>IFERROR(INDEX('alimentação - Tabela 7.1'!$10:$10,
MATCH(TEXT('Tabela 7.1'!$A7101,"mmmm/aaaa"),'alimentação - Tabela 7.1'!$5:$5,0)+1), "")</f>
        <v/>
      </c>
      <c r="E7101" s="62" t="str">
        <f>IFERROR(INDEX('alimentação - Tabela 7.1'!$10:$10,
MATCH(TEXT('Tabela 7.1'!$A7101,"mmmm/aaaa"),'alimentação - Tabela 7.1'!$5:$5,0)+2), "")</f>
        <v/>
      </c>
      <c r="F7101" s="62" t="str">
        <f>IFERROR(INDEX('alimentação - Tabela 7.1'!$10:$10,
MATCH(TEXT('Tabela 7.1'!$A7101,"mmmm/aaaa"),'alimentação - Tabela 7.1'!$5:$5,0)+3), "")</f>
        <v/>
      </c>
      <c r="G7101" s="95" t="str">
        <f>IFERROR(INDEX('alimentação - Tabela 7.1'!$10:$10,
MATCH(TEXT('Tabela 7.1'!$A7101,"mmmm/aaaa"),'alimentação - Tabela 7.1'!$5:$5,0)+4), "")</f>
        <v/>
      </c>
    </row>
    <row r="7102" spans="1:7" x14ac:dyDescent="0.25">
      <c r="A7102" s="59" t="str">
        <f>IF(
   SUMPRODUCT(--('alimentação - Tabela 7.1'!$5:$5=TEXT(DATE(2020,INT((ROW(A7100)-1)/33)+1,1),"mmmm/aaaa"))) &gt; 0,
   TEXT(DATE(2020,INT((ROW(A7100)-1)/33)+1,1),"mmm/aa"),
   ""
)</f>
        <v/>
      </c>
      <c r="B7102" s="61" t="str">
        <f>IF(A7102&lt;&gt;"", 'alimentação - Tabela 7.1'!$B$11, "" )</f>
        <v/>
      </c>
      <c r="C7102" s="62" t="str">
        <f>IFERROR(INDEX('alimentação - Tabela 7.1'!$11:$11,
MATCH(TEXT('Tabela 7.1'!A7102,"mmmm/aaaa"),'alimentação - Tabela 7.1'!$5:$5,0)), "")</f>
        <v/>
      </c>
      <c r="D7102" s="62" t="str">
        <f>IFERROR(INDEX('alimentação - Tabela 7.1'!$11:$11,
MATCH(TEXT('Tabela 7.1'!$A7102,"mmmm/aaaa"),'alimentação - Tabela 7.1'!$5:$5,0)+1), "")</f>
        <v/>
      </c>
      <c r="E7102" s="62" t="str">
        <f>IFERROR(INDEX('alimentação - Tabela 7.1'!$11:$11,
MATCH(TEXT('Tabela 7.1'!$A7102,"mmmm/aaaa"),'alimentação - Tabela 7.1'!$5:$5,0)+2), "")</f>
        <v/>
      </c>
      <c r="F7102" s="62" t="str">
        <f>IFERROR(INDEX('alimentação - Tabela 7.1'!$11:$11,
MATCH(TEXT('Tabela 7.1'!$A7102,"mmmm/aaaa"),'alimentação - Tabela 7.1'!$5:$5,0)+3), "")</f>
        <v/>
      </c>
      <c r="G7102" s="95" t="str">
        <f>IFERROR(INDEX('alimentação - Tabela 7.1'!$11:$11,
MATCH(TEXT('Tabela 7.1'!$A7102,"mmmm/aaaa"),'alimentação - Tabela 7.1'!$5:$5,0)+4), "")</f>
        <v/>
      </c>
    </row>
    <row r="7103" spans="1:7" x14ac:dyDescent="0.25">
      <c r="A7103" s="59" t="str">
        <f>IF(
   SUMPRODUCT(--('alimentação - Tabela 7.1'!$5:$5=TEXT(DATE(2020,INT((ROW(A7101)-1)/33)+1,1),"mmmm/aaaa"))) &gt; 0,
   TEXT(DATE(2020,INT((ROW(A7101)-1)/33)+1,1),"mmm/aa"),
   ""
)</f>
        <v/>
      </c>
      <c r="B7103" s="61" t="str">
        <f>IF(A7103&lt;&gt;"", 'alimentação - Tabela 7.1'!$B$12, "" )</f>
        <v/>
      </c>
      <c r="C7103" s="62" t="str">
        <f>IFERROR(INDEX('alimentação - Tabela 7.1'!$12:$12,
MATCH(TEXT('Tabela 7.1'!A7103,"mmmm/aaaa"),'alimentação - Tabela 7.1'!$5:$5,0)), "")</f>
        <v/>
      </c>
      <c r="D7103" s="62" t="str">
        <f>IFERROR(INDEX('alimentação - Tabela 7.1'!$12:$12,
MATCH(TEXT('Tabela 7.1'!$A7103,"mmmm/aaaa"),'alimentação - Tabela 7.1'!$5:$5,0)+1), "")</f>
        <v/>
      </c>
      <c r="E7103" s="62" t="str">
        <f>IFERROR(INDEX('alimentação - Tabela 7.1'!$12:$12,
MATCH(TEXT('Tabela 7.1'!$A7103,"mmmm/aaaa"),'alimentação - Tabela 7.1'!$5:$5,0)+2), "")</f>
        <v/>
      </c>
      <c r="F7103" s="62" t="str">
        <f>IFERROR(INDEX('alimentação - Tabela 7.1'!$12:$12,
MATCH(TEXT('Tabela 7.1'!$A7103,"mmmm/aaaa"),'alimentação - Tabela 7.1'!$5:$5,0)+3), "")</f>
        <v/>
      </c>
      <c r="G7103" s="95" t="str">
        <f>IFERROR(INDEX('alimentação - Tabela 7.1'!$12:$12,
MATCH(TEXT('Tabela 7.1'!$A7103,"mmmm/aaaa"),'alimentação - Tabela 7.1'!$5:$5,0)+4), "")</f>
        <v/>
      </c>
    </row>
    <row r="7104" spans="1:7" x14ac:dyDescent="0.25">
      <c r="A7104" s="59" t="str">
        <f>IF(
   SUMPRODUCT(--('alimentação - Tabela 7.1'!$5:$5=TEXT(DATE(2020,INT((ROW(A7102)-1)/33)+1,1),"mmmm/aaaa"))) &gt; 0,
   TEXT(DATE(2020,INT((ROW(A7102)-1)/33)+1,1),"mmm/aa"),
   ""
)</f>
        <v/>
      </c>
      <c r="B7104" s="61" t="str">
        <f>IF(A7104&lt;&gt;"", 'alimentação - Tabela 7.1'!$B$13, "" )</f>
        <v/>
      </c>
      <c r="C7104" s="62" t="str">
        <f>IFERROR(INDEX('alimentação - Tabela 7.1'!$13:$13,
MATCH(TEXT('Tabela 7.1'!A7104,"mmmm/aaaa"),'alimentação - Tabela 7.1'!$5:$5,0)), "")</f>
        <v/>
      </c>
      <c r="D7104" s="62" t="str">
        <f>IFERROR(INDEX('alimentação - Tabela 7.1'!$13:$13,
MATCH(TEXT('Tabela 7.1'!$A7104,"mmmm/aaaa"),'alimentação - Tabela 7.1'!$5:$5,0)+1), "")</f>
        <v/>
      </c>
      <c r="E7104" s="62" t="str">
        <f>IFERROR(INDEX('alimentação - Tabela 7.1'!$13:$13,
MATCH(TEXT('Tabela 7.1'!$A7104,"mmmm/aaaa"),'alimentação - Tabela 7.1'!$5:$5,0)+2), "")</f>
        <v/>
      </c>
      <c r="F7104" s="62" t="str">
        <f>IFERROR(INDEX('alimentação - Tabela 7.1'!$13:$13,
MATCH(TEXT('Tabela 7.1'!$A7104,"mmmm/aaaa"),'alimentação - Tabela 7.1'!$5:$5,0)+3), "")</f>
        <v/>
      </c>
      <c r="G7104" s="95" t="str">
        <f>IFERROR(INDEX('alimentação - Tabela 7.1'!$13:$13,
MATCH(TEXT('Tabela 7.1'!$A7104,"mmmm/aaaa"),'alimentação - Tabela 7.1'!$5:$5,0)+4), "")</f>
        <v/>
      </c>
    </row>
    <row r="7105" spans="1:7" x14ac:dyDescent="0.25">
      <c r="A7105" s="59" t="str">
        <f>IF(
   SUMPRODUCT(--('alimentação - Tabela 7.1'!$5:$5=TEXT(DATE(2020,INT((ROW(A7103)-1)/33)+1,1),"mmmm/aaaa"))) &gt; 0,
   TEXT(DATE(2020,INT((ROW(A7103)-1)/33)+1,1),"mmm/aa"),
   ""
)</f>
        <v/>
      </c>
      <c r="B7105" s="61" t="str">
        <f>IF(A7105&lt;&gt;"", 'alimentação - Tabela 7.1'!$B$14, "" )</f>
        <v/>
      </c>
      <c r="C7105" s="62" t="str">
        <f>IFERROR(INDEX('alimentação - Tabela 7.1'!$14:$14,
MATCH(TEXT('Tabela 7.1'!A7105,"mmmm/aaaa"),'alimentação - Tabela 7.1'!$5:$5,0)), "")</f>
        <v/>
      </c>
      <c r="D7105" s="62" t="str">
        <f>IFERROR(INDEX('alimentação - Tabela 7.1'!$14:$14,
MATCH(TEXT('Tabela 7.1'!$A7105,"mmmm/aaaa"),'alimentação - Tabela 7.1'!$5:$5,0)+1), "")</f>
        <v/>
      </c>
      <c r="E7105" s="62" t="str">
        <f>IFERROR(INDEX('alimentação - Tabela 7.1'!$14:$14,
MATCH(TEXT('Tabela 7.1'!$A7105,"mmmm/aaaa"),'alimentação - Tabela 7.1'!$5:$5,0)+2), "")</f>
        <v/>
      </c>
      <c r="F7105" s="62" t="str">
        <f>IFERROR(INDEX('alimentação - Tabela 7.1'!$14:$14,
MATCH(TEXT('Tabela 7.1'!$A7105,"mmmm/aaaa"),'alimentação - Tabela 7.1'!$5:$5,0)+3), "")</f>
        <v/>
      </c>
      <c r="G7105" s="95" t="str">
        <f>IFERROR(INDEX('alimentação - Tabela 7.1'!$14:$14,
MATCH(TEXT('Tabela 7.1'!$A7105,"mmmm/aaaa"),'alimentação - Tabela 7.1'!$5:$5,0)+4), "")</f>
        <v/>
      </c>
    </row>
    <row r="7106" spans="1:7" x14ac:dyDescent="0.25">
      <c r="A7106" s="59" t="str">
        <f>IF(
   SUMPRODUCT(--('alimentação - Tabela 7.1'!$5:$5=TEXT(DATE(2020,INT((ROW(A7104)-1)/33)+1,1),"mmmm/aaaa"))) &gt; 0,
   TEXT(DATE(2020,INT((ROW(A7104)-1)/33)+1,1),"mmm/aa"),
   ""
)</f>
        <v/>
      </c>
      <c r="B7106" s="61" t="str">
        <f>IF(A7106&lt;&gt;"", 'alimentação - Tabela 7.1'!$B$15, "" )</f>
        <v/>
      </c>
      <c r="C7106" s="62" t="str">
        <f>IFERROR(INDEX('alimentação - Tabela 7.1'!$15:$15,
MATCH(TEXT('Tabela 7.1'!A7106,"mmmm/aaaa"),'alimentação - Tabela 7.1'!$5:$5,0)), "")</f>
        <v/>
      </c>
      <c r="D7106" s="62" t="str">
        <f>IFERROR(INDEX('alimentação - Tabela 7.1'!$15:$15,
MATCH(TEXT('Tabela 7.1'!$A7106,"mmmm/aaaa"),'alimentação - Tabela 7.1'!$5:$5,0)+1), "")</f>
        <v/>
      </c>
      <c r="E7106" s="62" t="str">
        <f>IFERROR(INDEX('alimentação - Tabela 7.1'!$15:$15,
MATCH(TEXT('Tabela 7.1'!$A7106,"mmmm/aaaa"),'alimentação - Tabela 7.1'!$5:$5,0)+2), "")</f>
        <v/>
      </c>
      <c r="F7106" s="62" t="str">
        <f>IFERROR(INDEX('alimentação - Tabela 7.1'!$15:$15,
MATCH(TEXT('Tabela 7.1'!$A7106,"mmmm/aaaa"),'alimentação - Tabela 7.1'!$5:$5,0)+3), "")</f>
        <v/>
      </c>
      <c r="G7106" s="95" t="str">
        <f>IFERROR(INDEX('alimentação - Tabela 7.1'!$15:$15,
MATCH(TEXT('Tabela 7.1'!$A7106,"mmmm/aaaa"),'alimentação - Tabela 7.1'!$5:$5,0)+4), "")</f>
        <v/>
      </c>
    </row>
    <row r="7107" spans="1:7" x14ac:dyDescent="0.25">
      <c r="A7107" s="59" t="str">
        <f>IF(
   SUMPRODUCT(--('alimentação - Tabela 7.1'!$5:$5=TEXT(DATE(2020,INT((ROW(A7105)-1)/33)+1,1),"mmmm/aaaa"))) &gt; 0,
   TEXT(DATE(2020,INT((ROW(A7105)-1)/33)+1,1),"mmm/aa"),
   ""
)</f>
        <v/>
      </c>
      <c r="B7107" s="61" t="str">
        <f>IF(A7107&lt;&gt;"", 'alimentação - Tabela 7.1'!$B$16, "" )</f>
        <v/>
      </c>
      <c r="C7107" s="62" t="str">
        <f>IFERROR(INDEX('alimentação - Tabela 7.1'!$16:$16,
MATCH(TEXT('Tabela 7.1'!A7107,"mmmm/aaaa"),'alimentação - Tabela 7.1'!$5:$5,0)), "")</f>
        <v/>
      </c>
      <c r="D7107" s="62" t="str">
        <f>IFERROR(INDEX('alimentação - Tabela 7.1'!$16:$16,
MATCH(TEXT('Tabela 7.1'!$A7107,"mmmm/aaaa"),'alimentação - Tabela 7.1'!$5:$5,0)+1), "")</f>
        <v/>
      </c>
      <c r="E7107" s="62" t="str">
        <f>IFERROR(INDEX('alimentação - Tabela 7.1'!$16:$16,
MATCH(TEXT('Tabela 7.1'!$A7107,"mmmm/aaaa"),'alimentação - Tabela 7.1'!$5:$5,0)+2), "")</f>
        <v/>
      </c>
      <c r="F7107" s="62" t="str">
        <f>IFERROR(INDEX('alimentação - Tabela 7.1'!$16:$16,
MATCH(TEXT('Tabela 7.1'!$A7107,"mmmm/aaaa"),'alimentação - Tabela 7.1'!$5:$5,0)+3), "")</f>
        <v/>
      </c>
      <c r="G7107" s="95" t="str">
        <f>IFERROR(INDEX('alimentação - Tabela 7.1'!$16:$16,
MATCH(TEXT('Tabela 7.1'!$A7107,"mmmm/aaaa"),'alimentação - Tabela 7.1'!$5:$5,0)+4), "")</f>
        <v/>
      </c>
    </row>
    <row r="7108" spans="1:7" x14ac:dyDescent="0.25">
      <c r="A7108" s="59" t="str">
        <f>IF(
   SUMPRODUCT(--('alimentação - Tabela 7.1'!$5:$5=TEXT(DATE(2020,INT((ROW(A7106)-1)/33)+1,1),"mmmm/aaaa"))) &gt; 0,
   TEXT(DATE(2020,INT((ROW(A7106)-1)/33)+1,1),"mmm/aa"),
   ""
)</f>
        <v/>
      </c>
      <c r="B7108" s="61" t="str">
        <f>IF(A7108&lt;&gt;"", 'alimentação - Tabela 7.1'!$B$17, "" )</f>
        <v/>
      </c>
      <c r="C7108" s="62" t="str">
        <f>IFERROR(INDEX('alimentação - Tabela 7.1'!$17:$17,
MATCH(TEXT('Tabela 7.1'!A7108,"mmmm/aaaa"),'alimentação - Tabela 7.1'!$5:$5,0)), "")</f>
        <v/>
      </c>
      <c r="D7108" s="62" t="str">
        <f>IFERROR(INDEX('alimentação - Tabela 7.1'!$17:$17,
MATCH(TEXT('Tabela 7.1'!$A7108,"mmmm/aaaa"),'alimentação - Tabela 7.1'!$5:$5,0)+1), "")</f>
        <v/>
      </c>
      <c r="E7108" s="62" t="str">
        <f>IFERROR(INDEX('alimentação - Tabela 7.1'!$17:$17,
MATCH(TEXT('Tabela 7.1'!$A7108,"mmmm/aaaa"),'alimentação - Tabela 7.1'!$5:$5,0)+2), "")</f>
        <v/>
      </c>
      <c r="F7108" s="62" t="str">
        <f>IFERROR(INDEX('alimentação - Tabela 7.1'!$17:$17,
MATCH(TEXT('Tabela 7.1'!$A7108,"mmmm/aaaa"),'alimentação - Tabela 7.1'!$5:$5,0)+3), "")</f>
        <v/>
      </c>
      <c r="G7108" s="95" t="str">
        <f>IFERROR(INDEX('alimentação - Tabela 7.1'!$17:$17,
MATCH(TEXT('Tabela 7.1'!$A7108,"mmmm/aaaa"),'alimentação - Tabela 7.1'!$5:$5,0)+4), "")</f>
        <v/>
      </c>
    </row>
    <row r="7109" spans="1:7" x14ac:dyDescent="0.25">
      <c r="A7109" s="59" t="str">
        <f>IF(
   SUMPRODUCT(--('alimentação - Tabela 7.1'!$5:$5=TEXT(DATE(2020,INT((ROW(A7107)-1)/33)+1,1),"mmmm/aaaa"))) &gt; 0,
   TEXT(DATE(2020,INT((ROW(A7107)-1)/33)+1,1),"mmm/aa"),
   ""
)</f>
        <v/>
      </c>
      <c r="B7109" s="61" t="str">
        <f>IF(A7109&lt;&gt;"", 'alimentação - Tabela 7.1'!$B$18, "" )</f>
        <v/>
      </c>
      <c r="C7109" s="62" t="str">
        <f>IFERROR(INDEX('alimentação - Tabela 7.1'!$18:$18,
MATCH(TEXT('Tabela 7.1'!A7109,"mmmm/aaaa"),'alimentação - Tabela 7.1'!$5:$5,0)), "")</f>
        <v/>
      </c>
      <c r="D7109" s="62" t="str">
        <f>IFERROR(INDEX('alimentação - Tabela 7.1'!$18:$18,
MATCH(TEXT('Tabela 7.1'!$A7109,"mmmm/aaaa"),'alimentação - Tabela 7.1'!$5:$5,0)+1), "")</f>
        <v/>
      </c>
      <c r="E7109" s="62" t="str">
        <f>IFERROR(INDEX('alimentação - Tabela 7.1'!$18:$18,
MATCH(TEXT('Tabela 7.1'!$A7109,"mmmm/aaaa"),'alimentação - Tabela 7.1'!$5:$5,0)+2), "")</f>
        <v/>
      </c>
      <c r="F7109" s="62" t="str">
        <f>IFERROR(INDEX('alimentação - Tabela 7.1'!$18:$18,
MATCH(TEXT('Tabela 7.1'!$A7109,"mmmm/aaaa"),'alimentação - Tabela 7.1'!$5:$5,0)+3), "")</f>
        <v/>
      </c>
      <c r="G7109" s="95" t="str">
        <f>IFERROR(INDEX('alimentação - Tabela 7.1'!$18:$18,
MATCH(TEXT('Tabela 7.1'!$A7109,"mmmm/aaaa"),'alimentação - Tabela 7.1'!$5:$5,0)+4), "")</f>
        <v/>
      </c>
    </row>
    <row r="7110" spans="1:7" x14ac:dyDescent="0.25">
      <c r="A7110" s="59" t="str">
        <f>IF(
   SUMPRODUCT(--('alimentação - Tabela 7.1'!$5:$5=TEXT(DATE(2020,INT((ROW(A7108)-1)/33)+1,1),"mmmm/aaaa"))) &gt; 0,
   TEXT(DATE(2020,INT((ROW(A7108)-1)/33)+1,1),"mmm/aa"),
   ""
)</f>
        <v/>
      </c>
      <c r="B7110" s="61" t="str">
        <f>IF(A7110&lt;&gt;"", 'alimentação - Tabela 7.1'!$B$19, "" )</f>
        <v/>
      </c>
      <c r="C7110" s="62" t="str">
        <f>IFERROR(INDEX('alimentação - Tabela 7.1'!$19:$19,
MATCH(TEXT('Tabela 7.1'!A7110,"mmmm/aaaa"),'alimentação - Tabela 7.1'!$5:$5,0)), "")</f>
        <v/>
      </c>
      <c r="D7110" s="62" t="str">
        <f>IFERROR(INDEX('alimentação - Tabela 7.1'!$19:$19,
MATCH(TEXT('Tabela 7.1'!$A7110,"mmmm/aaaa"),'alimentação - Tabela 7.1'!$5:$5,0)+1), "")</f>
        <v/>
      </c>
      <c r="E7110" s="62" t="str">
        <f>IFERROR(INDEX('alimentação - Tabela 7.1'!$19:$19,
MATCH(TEXT('Tabela 7.1'!$A7110,"mmmm/aaaa"),'alimentação - Tabela 7.1'!$5:$5,0)+2), "")</f>
        <v/>
      </c>
      <c r="F7110" s="62" t="str">
        <f>IFERROR(INDEX('alimentação - Tabela 7.1'!$19:$19,
MATCH(TEXT('Tabela 7.1'!$A7110,"mmmm/aaaa"),'alimentação - Tabela 7.1'!$5:$5,0)+3), "")</f>
        <v/>
      </c>
      <c r="G7110" s="95" t="str">
        <f>IFERROR(INDEX('alimentação - Tabela 7.1'!$19:$19,
MATCH(TEXT('Tabela 7.1'!$A7110,"mmmm/aaaa"),'alimentação - Tabela 7.1'!$5:$5,0)+4), "")</f>
        <v/>
      </c>
    </row>
    <row r="7111" spans="1:7" x14ac:dyDescent="0.25">
      <c r="A7111" s="59" t="str">
        <f>IF(
   SUMPRODUCT(--('alimentação - Tabela 7.1'!$5:$5=TEXT(DATE(2020,INT((ROW(A7109)-1)/33)+1,1),"mmmm/aaaa"))) &gt; 0,
   TEXT(DATE(2020,INT((ROW(A7109)-1)/33)+1,1),"mmm/aa"),
   ""
)</f>
        <v/>
      </c>
      <c r="B7111" s="61" t="str">
        <f>IF(A7111&lt;&gt;"", 'alimentação - Tabela 7.1'!$B$20, "" )</f>
        <v/>
      </c>
      <c r="C7111" s="62" t="str">
        <f>IFERROR(INDEX('alimentação - Tabela 7.1'!$20:$20,
MATCH(TEXT('Tabela 7.1'!A7111,"mmmm/aaaa"),'alimentação - Tabela 7.1'!$5:$5,0)), "")</f>
        <v/>
      </c>
      <c r="D7111" s="62" t="str">
        <f>IFERROR(INDEX('alimentação - Tabela 7.1'!$20:$20,
MATCH(TEXT('Tabela 7.1'!$A7111,"mmmm/aaaa"),'alimentação - Tabela 7.1'!$5:$5,0)+1), "")</f>
        <v/>
      </c>
      <c r="E7111" s="62" t="str">
        <f>IFERROR(INDEX('alimentação - Tabela 7.1'!$20:$20,
MATCH(TEXT('Tabela 7.1'!$A7111,"mmmm/aaaa"),'alimentação - Tabela 7.1'!$5:$5,0)+2), "")</f>
        <v/>
      </c>
      <c r="F7111" s="62" t="str">
        <f>IFERROR(INDEX('alimentação - Tabela 7.1'!$20:$20,
MATCH(TEXT('Tabela 7.1'!$A7111,"mmmm/aaaa"),'alimentação - Tabela 7.1'!$5:$5,0)+3), "")</f>
        <v/>
      </c>
      <c r="G7111" s="95" t="str">
        <f>IFERROR(INDEX('alimentação - Tabela 7.1'!$20:$20,
MATCH(TEXT('Tabela 7.1'!$A7111,"mmmm/aaaa"),'alimentação - Tabela 7.1'!$5:$5,0)+4), "")</f>
        <v/>
      </c>
    </row>
    <row r="7112" spans="1:7" x14ac:dyDescent="0.25">
      <c r="A7112" s="59" t="str">
        <f>IF(
   SUMPRODUCT(--('alimentação - Tabela 7.1'!$5:$5=TEXT(DATE(2020,INT((ROW(A7110)-1)/33)+1,1),"mmmm/aaaa"))) &gt; 0,
   TEXT(DATE(2020,INT((ROW(A7110)-1)/33)+1,1),"mmm/aa"),
   ""
)</f>
        <v/>
      </c>
      <c r="B7112" s="61" t="str">
        <f>IF(A7112&lt;&gt;"", 'alimentação - Tabela 7.1'!$B$21, "" )</f>
        <v/>
      </c>
      <c r="C7112" s="62" t="str">
        <f>IFERROR(INDEX('alimentação - Tabela 7.1'!$21:$21,
MATCH(TEXT('Tabela 7.1'!A7112,"mmmm/aaaa"),'alimentação - Tabela 7.1'!$5:$5,0)), "")</f>
        <v/>
      </c>
      <c r="D7112" s="62" t="str">
        <f>IFERROR(INDEX('alimentação - Tabela 7.1'!$21:$21,
MATCH(TEXT('Tabela 7.1'!$A7112,"mmmm/aaaa"),'alimentação - Tabela 7.1'!$5:$5,0)+1), "")</f>
        <v/>
      </c>
      <c r="E7112" s="62" t="str">
        <f>IFERROR(INDEX('alimentação - Tabela 7.1'!$21:$21,
MATCH(TEXT('Tabela 7.1'!$A7112,"mmmm/aaaa"),'alimentação - Tabela 7.1'!$5:$5,0)+2), "")</f>
        <v/>
      </c>
      <c r="F7112" s="62" t="str">
        <f>IFERROR(INDEX('alimentação - Tabela 7.1'!$21:$21,
MATCH(TEXT('Tabela 7.1'!$A7112,"mmmm/aaaa"),'alimentação - Tabela 7.1'!$5:$5,0)+3), "")</f>
        <v/>
      </c>
      <c r="G7112" s="95" t="str">
        <f>IFERROR(INDEX('alimentação - Tabela 7.1'!$21:$21,
MATCH(TEXT('Tabela 7.1'!$A7112,"mmmm/aaaa"),'alimentação - Tabela 7.1'!$5:$5,0)+4), "")</f>
        <v/>
      </c>
    </row>
    <row r="7113" spans="1:7" x14ac:dyDescent="0.25">
      <c r="A7113" s="59" t="str">
        <f>IF(
   SUMPRODUCT(--('alimentação - Tabela 7.1'!$5:$5=TEXT(DATE(2020,INT((ROW(A7111)-1)/33)+1,1),"mmmm/aaaa"))) &gt; 0,
   TEXT(DATE(2020,INT((ROW(A7111)-1)/33)+1,1),"mmm/aa"),
   ""
)</f>
        <v/>
      </c>
      <c r="B7113" s="61" t="str">
        <f>IF(A7113&lt;&gt;"", 'alimentação - Tabela 7.1'!$B$22, "" )</f>
        <v/>
      </c>
      <c r="C7113" s="62" t="str">
        <f>IFERROR(INDEX('alimentação - Tabela 7.1'!$22:$22,
MATCH(TEXT('Tabela 7.1'!A7113,"mmmm/aaaa"),'alimentação - Tabela 7.1'!$5:$5,0)), "")</f>
        <v/>
      </c>
      <c r="D7113" s="62" t="str">
        <f>IFERROR(INDEX('alimentação - Tabela 7.1'!$22:$22,
MATCH(TEXT('Tabela 7.1'!$A7113,"mmmm/aaaa"),'alimentação - Tabela 7.1'!$5:$5,0)+1), "")</f>
        <v/>
      </c>
      <c r="E7113" s="62" t="str">
        <f>IFERROR(INDEX('alimentação - Tabela 7.1'!$22:$22,
MATCH(TEXT('Tabela 7.1'!$A7113,"mmmm/aaaa"),'alimentação - Tabela 7.1'!$5:$5,0)+2), "")</f>
        <v/>
      </c>
      <c r="F7113" s="62" t="str">
        <f>IFERROR(INDEX('alimentação - Tabela 7.1'!$22:$22,
MATCH(TEXT('Tabela 7.1'!$A7113,"mmmm/aaaa"),'alimentação - Tabela 7.1'!$5:$5,0)+3), "")</f>
        <v/>
      </c>
      <c r="G7113" s="95" t="str">
        <f>IFERROR(INDEX('alimentação - Tabela 7.1'!$22:$22,
MATCH(TEXT('Tabela 7.1'!$A7113,"mmmm/aaaa"),'alimentação - Tabela 7.1'!$5:$5,0)+4), "")</f>
        <v/>
      </c>
    </row>
    <row r="7114" spans="1:7" x14ac:dyDescent="0.25">
      <c r="A7114" s="59" t="str">
        <f>IF(
   SUMPRODUCT(--('alimentação - Tabela 7.1'!$5:$5=TEXT(DATE(2020,INT((ROW(A7112)-1)/33)+1,1),"mmmm/aaaa"))) &gt; 0,
   TEXT(DATE(2020,INT((ROW(A7112)-1)/33)+1,1),"mmm/aa"),
   ""
)</f>
        <v/>
      </c>
      <c r="B7114" s="61" t="str">
        <f>IF(A7114&lt;&gt;"", 'alimentação - Tabela 7.1'!$B$23, "" )</f>
        <v/>
      </c>
      <c r="C7114" s="62" t="str">
        <f>IFERROR(INDEX('alimentação - Tabela 7.1'!$23:$23,
MATCH(TEXT('Tabela 7.1'!A7114,"mmmm/aaaa"),'alimentação - Tabela 7.1'!$5:$5,0)), "")</f>
        <v/>
      </c>
      <c r="D7114" s="62" t="str">
        <f>IFERROR(INDEX('alimentação - Tabela 7.1'!$23:$23,
MATCH(TEXT('Tabela 7.1'!$A7114,"mmmm/aaaa"),'alimentação - Tabela 7.1'!$5:$5,0)+1), "")</f>
        <v/>
      </c>
      <c r="E7114" s="62" t="str">
        <f>IFERROR(INDEX('alimentação - Tabela 7.1'!$23:$23,
MATCH(TEXT('Tabela 7.1'!$A7114,"mmmm/aaaa"),'alimentação - Tabela 7.1'!$5:$5,0)+2), "")</f>
        <v/>
      </c>
      <c r="F7114" s="62" t="str">
        <f>IFERROR(INDEX('alimentação - Tabela 7.1'!$23:$23,
MATCH(TEXT('Tabela 7.1'!$A7114,"mmmm/aaaa"),'alimentação - Tabela 7.1'!$5:$5,0)+3), "")</f>
        <v/>
      </c>
      <c r="G7114" s="95" t="str">
        <f>IFERROR(INDEX('alimentação - Tabela 7.1'!$23:$23,
MATCH(TEXT('Tabela 7.1'!$A7114,"mmmm/aaaa"),'alimentação - Tabela 7.1'!$5:$5,0)+4), "")</f>
        <v/>
      </c>
    </row>
    <row r="7115" spans="1:7" x14ac:dyDescent="0.25">
      <c r="A7115" s="59" t="str">
        <f>IF(
   SUMPRODUCT(--('alimentação - Tabela 7.1'!$5:$5=TEXT(DATE(2020,INT((ROW(A7113)-1)/33)+1,1),"mmmm/aaaa"))) &gt; 0,
   TEXT(DATE(2020,INT((ROW(A7113)-1)/33)+1,1),"mmm/aa"),
   ""
)</f>
        <v/>
      </c>
      <c r="B7115" s="61" t="str">
        <f>IF(A7115&lt;&gt;"", 'alimentação - Tabela 7.1'!$B$24, "" )</f>
        <v/>
      </c>
      <c r="C7115" s="62" t="str">
        <f>IFERROR(INDEX('alimentação - Tabela 7.1'!$24:$24,
MATCH(TEXT('Tabela 7.1'!A7115,"mmmm/aaaa"),'alimentação - Tabela 7.1'!$5:$5,0)), "")</f>
        <v/>
      </c>
      <c r="D7115" s="62" t="str">
        <f>IFERROR(INDEX('alimentação - Tabela 7.1'!$24:$24,
MATCH(TEXT('Tabela 7.1'!$A7115,"mmmm/aaaa"),'alimentação - Tabela 7.1'!$5:$5,0)+1), "")</f>
        <v/>
      </c>
      <c r="E7115" s="62" t="str">
        <f>IFERROR(INDEX('alimentação - Tabela 7.1'!$24:$24,
MATCH(TEXT('Tabela 7.1'!$A7115,"mmmm/aaaa"),'alimentação - Tabela 7.1'!$5:$5,0)+2), "")</f>
        <v/>
      </c>
      <c r="F7115" s="62" t="str">
        <f>IFERROR(INDEX('alimentação - Tabela 7.1'!$24:$24,
MATCH(TEXT('Tabela 7.1'!$A7115,"mmmm/aaaa"),'alimentação - Tabela 7.1'!$5:$5,0)+3), "")</f>
        <v/>
      </c>
      <c r="G7115" s="95" t="str">
        <f>IFERROR(INDEX('alimentação - Tabela 7.1'!$24:$24,
MATCH(TEXT('Tabela 7.1'!$A7115,"mmmm/aaaa"),'alimentação - Tabela 7.1'!$5:$5,0)+4), "")</f>
        <v/>
      </c>
    </row>
    <row r="7116" spans="1:7" x14ac:dyDescent="0.25">
      <c r="A7116" s="59" t="str">
        <f>IF(
   SUMPRODUCT(--('alimentação - Tabela 7.1'!$5:$5=TEXT(DATE(2020,INT((ROW(A7114)-1)/33)+1,1),"mmmm/aaaa"))) &gt; 0,
   TEXT(DATE(2020,INT((ROW(A7114)-1)/33)+1,1),"mmm/aa"),
   ""
)</f>
        <v/>
      </c>
      <c r="B7116" s="61" t="str">
        <f>IF(A7116&lt;&gt;"", 'alimentação - Tabela 7.1'!$B$25, "" )</f>
        <v/>
      </c>
      <c r="C7116" s="62" t="str">
        <f>IFERROR(INDEX('alimentação - Tabela 7.1'!$25:$25,
MATCH(TEXT('Tabela 7.1'!A7116,"mmmm/aaaa"),'alimentação - Tabela 7.1'!$5:$5,0)), "")</f>
        <v/>
      </c>
      <c r="D7116" s="62" t="str">
        <f>IFERROR(INDEX('alimentação - Tabela 7.1'!$25:$25,
MATCH(TEXT('Tabela 7.1'!$A7116,"mmmm/aaaa"),'alimentação - Tabela 7.1'!$5:$5,0)+1), "")</f>
        <v/>
      </c>
      <c r="E7116" s="62" t="str">
        <f>IFERROR(INDEX('alimentação - Tabela 7.1'!$25:$25,
MATCH(TEXT('Tabela 7.1'!$A7116,"mmmm/aaaa"),'alimentação - Tabela 7.1'!$5:$5,0)+2), "")</f>
        <v/>
      </c>
      <c r="F7116" s="62" t="str">
        <f>IFERROR(INDEX('alimentação - Tabela 7.1'!$25:$25,
MATCH(TEXT('Tabela 7.1'!$A7116,"mmmm/aaaa"),'alimentação - Tabela 7.1'!$5:$5,0)+3), "")</f>
        <v/>
      </c>
      <c r="G7116" s="95" t="str">
        <f>IFERROR(INDEX('alimentação - Tabela 7.1'!$25:$25,
MATCH(TEXT('Tabela 7.1'!$A7116,"mmmm/aaaa"),'alimentação - Tabela 7.1'!$5:$5,0)+4), "")</f>
        <v/>
      </c>
    </row>
    <row r="7117" spans="1:7" x14ac:dyDescent="0.25">
      <c r="A7117" s="59" t="str">
        <f>IF(
   SUMPRODUCT(--('alimentação - Tabela 7.1'!$5:$5=TEXT(DATE(2020,INT((ROW(A7115)-1)/33)+1,1),"mmmm/aaaa"))) &gt; 0,
   TEXT(DATE(2020,INT((ROW(A7115)-1)/33)+1,1),"mmm/aa"),
   ""
)</f>
        <v/>
      </c>
      <c r="B7117" s="61" t="str">
        <f>IF(A7117&lt;&gt;"", 'alimentação - Tabela 7.1'!$B$26, "" )</f>
        <v/>
      </c>
      <c r="C7117" s="62" t="str">
        <f>IFERROR(INDEX('alimentação - Tabela 7.1'!$26:$26,
MATCH(TEXT('Tabela 7.1'!A7117,"mmmm/aaaa"),'alimentação - Tabela 7.1'!$5:$5,0)), "")</f>
        <v/>
      </c>
      <c r="D7117" s="62" t="str">
        <f>IFERROR(INDEX('alimentação - Tabela 7.1'!$26:$26,
MATCH(TEXT('Tabela 7.1'!$A7117,"mmmm/aaaa"),'alimentação - Tabela 7.1'!$5:$5,0)+1), "")</f>
        <v/>
      </c>
      <c r="E7117" s="62" t="str">
        <f>IFERROR(INDEX('alimentação - Tabela 7.1'!$26:$26,
MATCH(TEXT('Tabela 7.1'!$A7117,"mmmm/aaaa"),'alimentação - Tabela 7.1'!$5:$5,0)+2), "")</f>
        <v/>
      </c>
      <c r="F7117" s="62" t="str">
        <f>IFERROR(INDEX('alimentação - Tabela 7.1'!$26:$26,
MATCH(TEXT('Tabela 7.1'!$A7117,"mmmm/aaaa"),'alimentação - Tabela 7.1'!$5:$5,0)+3), "")</f>
        <v/>
      </c>
      <c r="G7117" s="95" t="str">
        <f>IFERROR(INDEX('alimentação - Tabela 7.1'!$26:$26,
MATCH(TEXT('Tabela 7.1'!$A7117,"mmmm/aaaa"),'alimentação - Tabela 7.1'!$5:$5,0)+4), "")</f>
        <v/>
      </c>
    </row>
    <row r="7118" spans="1:7" x14ac:dyDescent="0.25">
      <c r="A7118" s="59" t="str">
        <f>IF(
   SUMPRODUCT(--('alimentação - Tabela 7.1'!$5:$5=TEXT(DATE(2020,INT((ROW(A7116)-1)/33)+1,1),"mmmm/aaaa"))) &gt; 0,
   TEXT(DATE(2020,INT((ROW(A7116)-1)/33)+1,1),"mmm/aa"),
   ""
)</f>
        <v/>
      </c>
      <c r="B7118" s="61" t="str">
        <f>IF(A7118&lt;&gt;"", 'alimentação - Tabela 7.1'!$B$27, "" )</f>
        <v/>
      </c>
      <c r="C7118" s="62" t="str">
        <f>IFERROR(INDEX('alimentação - Tabela 7.1'!$27:$27,
MATCH(TEXT('Tabela 7.1'!A7118,"mmmm/aaaa"),'alimentação - Tabela 7.1'!$5:$5,0)), "")</f>
        <v/>
      </c>
      <c r="D7118" s="62" t="str">
        <f>IFERROR(INDEX('alimentação - Tabela 7.1'!$27:$27,
MATCH(TEXT('Tabela 7.1'!$A7118,"mmmm/aaaa"),'alimentação - Tabela 7.1'!$5:$5,0)+1), "")</f>
        <v/>
      </c>
      <c r="E7118" s="62" t="str">
        <f>IFERROR(INDEX('alimentação - Tabela 7.1'!$27:$27,
MATCH(TEXT('Tabela 7.1'!$A7118,"mmmm/aaaa"),'alimentação - Tabela 7.1'!$5:$5,0)+2), "")</f>
        <v/>
      </c>
      <c r="F7118" s="62" t="str">
        <f>IFERROR(INDEX('alimentação - Tabela 7.1'!$27:$27,
MATCH(TEXT('Tabela 7.1'!$A7118,"mmmm/aaaa"),'alimentação - Tabela 7.1'!$5:$5,0)+3), "")</f>
        <v/>
      </c>
      <c r="G7118" s="95" t="str">
        <f>IFERROR(INDEX('alimentação - Tabela 7.1'!$27:$27,
MATCH(TEXT('Tabela 7.1'!$A7118,"mmmm/aaaa"),'alimentação - Tabela 7.1'!$5:$5,0)+4), "")</f>
        <v/>
      </c>
    </row>
    <row r="7119" spans="1:7" x14ac:dyDescent="0.25">
      <c r="A7119" s="59" t="str">
        <f>IF(
   SUMPRODUCT(--('alimentação - Tabela 7.1'!$5:$5=TEXT(DATE(2020,INT((ROW(A7117)-1)/33)+1,1),"mmmm/aaaa"))) &gt; 0,
   TEXT(DATE(2020,INT((ROW(A7117)-1)/33)+1,1),"mmm/aa"),
   ""
)</f>
        <v/>
      </c>
      <c r="B7119" s="61" t="str">
        <f>IF(A7119&lt;&gt;"", 'alimentação - Tabela 7.1'!$B$28, "" )</f>
        <v/>
      </c>
      <c r="C7119" s="62" t="str">
        <f>IFERROR(INDEX('alimentação - Tabela 7.1'!$28:$28,
MATCH(TEXT('Tabela 7.1'!A7119,"mmmm/aaaa"),'alimentação - Tabela 7.1'!$5:$5,0)), "")</f>
        <v/>
      </c>
      <c r="D7119" s="62" t="str">
        <f>IFERROR(INDEX('alimentação - Tabela 7.1'!$28:$28,
MATCH(TEXT('Tabela 7.1'!$A7119,"mmmm/aaaa"),'alimentação - Tabela 7.1'!$5:$5,0)+1), "")</f>
        <v/>
      </c>
      <c r="E7119" s="62" t="str">
        <f>IFERROR(INDEX('alimentação - Tabela 7.1'!$28:$28,
MATCH(TEXT('Tabela 7.1'!$A7119,"mmmm/aaaa"),'alimentação - Tabela 7.1'!$5:$5,0)+2), "")</f>
        <v/>
      </c>
      <c r="F7119" s="62" t="str">
        <f>IFERROR(INDEX('alimentação - Tabela 7.1'!$28:$28,
MATCH(TEXT('Tabela 7.1'!$A7119,"mmmm/aaaa"),'alimentação - Tabela 7.1'!$5:$5,0)+3), "")</f>
        <v/>
      </c>
      <c r="G7119" s="95" t="str">
        <f>IFERROR(INDEX('alimentação - Tabela 7.1'!$28:$28,
MATCH(TEXT('Tabela 7.1'!$A7119,"mmmm/aaaa"),'alimentação - Tabela 7.1'!$5:$5,0)+4), "")</f>
        <v/>
      </c>
    </row>
    <row r="7120" spans="1:7" x14ac:dyDescent="0.25">
      <c r="A7120" s="59" t="str">
        <f>IF(
   SUMPRODUCT(--('alimentação - Tabela 7.1'!$5:$5=TEXT(DATE(2020,INT((ROW(A7118)-1)/33)+1,1),"mmmm/aaaa"))) &gt; 0,
   TEXT(DATE(2020,INT((ROW(A7118)-1)/33)+1,1),"mmm/aa"),
   ""
)</f>
        <v/>
      </c>
      <c r="B7120" s="61" t="str">
        <f>IF(A7120&lt;&gt;"", 'alimentação - Tabela 7.1'!$B$29, "" )</f>
        <v/>
      </c>
      <c r="C7120" s="62" t="str">
        <f>IFERROR(INDEX('alimentação - Tabela 7.1'!$29:$29,
MATCH(TEXT('Tabela 7.1'!A7120,"mmmm/aaaa"),'alimentação - Tabela 7.1'!$5:$5,0)), "")</f>
        <v/>
      </c>
      <c r="D7120" s="62" t="str">
        <f>IFERROR(INDEX('alimentação - Tabela 7.1'!$29:$29,
MATCH(TEXT('Tabela 7.1'!$A7120,"mmmm/aaaa"),'alimentação - Tabela 7.1'!$5:$5,0)+1), "")</f>
        <v/>
      </c>
      <c r="E7120" s="62" t="str">
        <f>IFERROR(INDEX('alimentação - Tabela 7.1'!$29:$29,
MATCH(TEXT('Tabela 7.1'!$A7120,"mmmm/aaaa"),'alimentação - Tabela 7.1'!$5:$5,0)+2), "")</f>
        <v/>
      </c>
      <c r="F7120" s="62" t="str">
        <f>IFERROR(INDEX('alimentação - Tabela 7.1'!$29:$29,
MATCH(TEXT('Tabela 7.1'!$A7120,"mmmm/aaaa"),'alimentação - Tabela 7.1'!$5:$5,0)+3), "")</f>
        <v/>
      </c>
      <c r="G7120" s="95" t="str">
        <f>IFERROR(INDEX('alimentação - Tabela 7.1'!$29:$29,
MATCH(TEXT('Tabela 7.1'!$A7120,"mmmm/aaaa"),'alimentação - Tabela 7.1'!$5:$5,0)+4), "")</f>
        <v/>
      </c>
    </row>
    <row r="7121" spans="1:7" x14ac:dyDescent="0.25">
      <c r="A7121" s="59" t="str">
        <f>IF(
   SUMPRODUCT(--('alimentação - Tabela 7.1'!$5:$5=TEXT(DATE(2020,INT((ROW(A7119)-1)/33)+1,1),"mmmm/aaaa"))) &gt; 0,
   TEXT(DATE(2020,INT((ROW(A7119)-1)/33)+1,1),"mmm/aa"),
   ""
)</f>
        <v/>
      </c>
      <c r="B7121" s="61" t="str">
        <f>IF(A7121&lt;&gt;"", 'alimentação - Tabela 7.1'!$B$30, "" )</f>
        <v/>
      </c>
      <c r="C7121" s="62" t="str">
        <f>IFERROR(INDEX('alimentação - Tabela 7.1'!$30:$30,
MATCH(TEXT('Tabela 7.1'!A7121,"mmmm/aaaa"),'alimentação - Tabela 7.1'!$5:$5,0)), "")</f>
        <v/>
      </c>
      <c r="D7121" s="62" t="str">
        <f>IFERROR(INDEX('alimentação - Tabela 7.1'!$30:$30,
MATCH(TEXT('Tabela 7.1'!$A7121,"mmmm/aaaa"),'alimentação - Tabela 7.1'!$5:$5,0)+1), "")</f>
        <v/>
      </c>
      <c r="E7121" s="62" t="str">
        <f>IFERROR(INDEX('alimentação - Tabela 7.1'!$30:$30,
MATCH(TEXT('Tabela 7.1'!$A7121,"mmmm/aaaa"),'alimentação - Tabela 7.1'!$5:$5,0)+2), "")</f>
        <v/>
      </c>
      <c r="F7121" s="62" t="str">
        <f>IFERROR(INDEX('alimentação - Tabela 7.1'!$30:$30,
MATCH(TEXT('Tabela 7.1'!$A7121,"mmmm/aaaa"),'alimentação - Tabela 7.1'!$5:$5,0)+3), "")</f>
        <v/>
      </c>
      <c r="G7121" s="95" t="str">
        <f>IFERROR(INDEX('alimentação - Tabela 7.1'!$30:$30,
MATCH(TEXT('Tabela 7.1'!$A7121,"mmmm/aaaa"),'alimentação - Tabela 7.1'!$5:$5,0)+4), "")</f>
        <v/>
      </c>
    </row>
    <row r="7122" spans="1:7" x14ac:dyDescent="0.25">
      <c r="A7122" s="59" t="str">
        <f>IF(
   SUMPRODUCT(--('alimentação - Tabela 7.1'!$5:$5=TEXT(DATE(2020,INT((ROW(A7120)-1)/33)+1,1),"mmmm/aaaa"))) &gt; 0,
   TEXT(DATE(2020,INT((ROW(A7120)-1)/33)+1,1),"mmm/aa"),
   ""
)</f>
        <v/>
      </c>
      <c r="B7122" s="61" t="str">
        <f>IF(A7122&lt;&gt;"", 'alimentação - Tabela 7.1'!$B$31, "" )</f>
        <v/>
      </c>
      <c r="C7122" s="62" t="str">
        <f>IFERROR(INDEX('alimentação - Tabela 7.1'!$31:$31,
MATCH(TEXT('Tabela 7.1'!A7122,"mmmm/aaaa"),'alimentação - Tabela 7.1'!$5:$5,0)), "")</f>
        <v/>
      </c>
      <c r="D7122" s="62" t="str">
        <f>IFERROR(INDEX('alimentação - Tabela 7.1'!$31:$31,
MATCH(TEXT('Tabela 7.1'!$A7122,"mmmm/aaaa"),'alimentação - Tabela 7.1'!$5:$5,0)+1), "")</f>
        <v/>
      </c>
      <c r="E7122" s="62" t="str">
        <f>IFERROR(INDEX('alimentação - Tabela 7.1'!$31:$31,
MATCH(TEXT('Tabela 7.1'!$A7122,"mmmm/aaaa"),'alimentação - Tabela 7.1'!$5:$5,0)+2), "")</f>
        <v/>
      </c>
      <c r="F7122" s="62" t="str">
        <f>IFERROR(INDEX('alimentação - Tabela 7.1'!$31:$31,
MATCH(TEXT('Tabela 7.1'!$A7122,"mmmm/aaaa"),'alimentação - Tabela 7.1'!$5:$5,0)+3), "")</f>
        <v/>
      </c>
      <c r="G7122" s="95" t="str">
        <f>IFERROR(INDEX('alimentação - Tabela 7.1'!$31:$31,
MATCH(TEXT('Tabela 7.1'!$A7122,"mmmm/aaaa"),'alimentação - Tabela 7.1'!$5:$5,0)+4), "")</f>
        <v/>
      </c>
    </row>
    <row r="7123" spans="1:7" x14ac:dyDescent="0.25">
      <c r="A7123" s="59" t="str">
        <f>IF(
   SUMPRODUCT(--('alimentação - Tabela 7.1'!$5:$5=TEXT(DATE(2020,INT((ROW(A7121)-1)/33)+1,1),"mmmm/aaaa"))) &gt; 0,
   TEXT(DATE(2020,INT((ROW(A7121)-1)/33)+1,1),"mmm/aa"),
   ""
)</f>
        <v/>
      </c>
      <c r="B7123" s="61" t="str">
        <f>IF(A7123&lt;&gt;"", 'alimentação - Tabela 7.1'!$B$32, "" )</f>
        <v/>
      </c>
      <c r="C7123" s="62" t="str">
        <f>IFERROR(INDEX('alimentação - Tabela 7.1'!$32:$32,
MATCH(TEXT('Tabela 7.1'!A7123,"mmmm/aaaa"),'alimentação - Tabela 7.1'!$5:$5,0)), "")</f>
        <v/>
      </c>
      <c r="D7123" s="62" t="str">
        <f>IFERROR(INDEX('alimentação - Tabela 7.1'!$32:$32,
MATCH(TEXT('Tabela 7.1'!$A7123,"mmmm/aaaa"),'alimentação - Tabela 7.1'!$5:$5,0)+1), "")</f>
        <v/>
      </c>
      <c r="E7123" s="62" t="str">
        <f>IFERROR(INDEX('alimentação - Tabela 7.1'!$32:$32,
MATCH(TEXT('Tabela 7.1'!$A7123,"mmmm/aaaa"),'alimentação - Tabela 7.1'!$5:$5,0)+2), "")</f>
        <v/>
      </c>
      <c r="F7123" s="62" t="str">
        <f>IFERROR(INDEX('alimentação - Tabela 7.1'!$32:$32,
MATCH(TEXT('Tabela 7.1'!$A7123,"mmmm/aaaa"),'alimentação - Tabela 7.1'!$5:$5,0)+3), "")</f>
        <v/>
      </c>
      <c r="G7123" s="95" t="str">
        <f>IFERROR(INDEX('alimentação - Tabela 7.1'!$32:$32,
MATCH(TEXT('Tabela 7.1'!$A7123,"mmmm/aaaa"),'alimentação - Tabela 7.1'!$5:$5,0)+4), "")</f>
        <v/>
      </c>
    </row>
    <row r="7124" spans="1:7" x14ac:dyDescent="0.25">
      <c r="A7124" s="59" t="str">
        <f>IF(
   SUMPRODUCT(--('alimentação - Tabela 7.1'!$5:$5=TEXT(DATE(2020,INT((ROW(A7122)-1)/33)+1,1),"mmmm/aaaa"))) &gt; 0,
   TEXT(DATE(2020,INT((ROW(A7122)-1)/33)+1,1),"mmm/aa"),
   ""
)</f>
        <v/>
      </c>
      <c r="B7124" s="61" t="str">
        <f>IF(A7124&lt;&gt;"", 'alimentação - Tabela 7.1'!$B$33, "" )</f>
        <v/>
      </c>
      <c r="C7124" s="62" t="str">
        <f>IFERROR(INDEX('alimentação - Tabela 7.1'!$33:$33,
MATCH(TEXT('Tabela 7.1'!A7124,"mmmm/aaaa"),'alimentação - Tabela 7.1'!$5:$5,0)), "")</f>
        <v/>
      </c>
      <c r="D7124" s="62" t="str">
        <f>IFERROR(INDEX('alimentação - Tabela 7.1'!$33:$33,
MATCH(TEXT('Tabela 7.1'!$A7124,"mmmm/aaaa"),'alimentação - Tabela 7.1'!$5:$5,0)+1), "")</f>
        <v/>
      </c>
      <c r="E7124" s="62" t="str">
        <f>IFERROR(INDEX('alimentação - Tabela 7.1'!$33:$33,
MATCH(TEXT('Tabela 7.1'!$A7124,"mmmm/aaaa"),'alimentação - Tabela 7.1'!$5:$5,0)+2), "")</f>
        <v/>
      </c>
      <c r="F7124" s="62" t="str">
        <f>IFERROR(INDEX('alimentação - Tabela 7.1'!$33:$33,
MATCH(TEXT('Tabela 7.1'!$A7124,"mmmm/aaaa"),'alimentação - Tabela 7.1'!$5:$5,0)+3), "")</f>
        <v/>
      </c>
      <c r="G7124" s="95" t="str">
        <f>IFERROR(INDEX('alimentação - Tabela 7.1'!$33:$33,
MATCH(TEXT('Tabela 7.1'!$A7124,"mmmm/aaaa"),'alimentação - Tabela 7.1'!$5:$5,0)+4), "")</f>
        <v/>
      </c>
    </row>
    <row r="7125" spans="1:7" x14ac:dyDescent="0.25">
      <c r="A7125" s="59" t="str">
        <f>IF(
   SUMPRODUCT(--('alimentação - Tabela 7.1'!$5:$5=TEXT(DATE(2020,INT((ROW(A7123)-1)/33)+1,1),"mmmm/aaaa"))) &gt; 0,
   TEXT(DATE(2020,INT((ROW(A7123)-1)/33)+1,1),"mmm/aa"),
   ""
)</f>
        <v/>
      </c>
      <c r="B7125" s="61" t="str">
        <f>IF(A7125&lt;&gt;"", 'alimentação - Tabela 7.1'!$B$34, "" )</f>
        <v/>
      </c>
      <c r="C7125" s="62" t="str">
        <f>IFERROR(INDEX('alimentação - Tabela 7.1'!$34:$34,
MATCH(TEXT('Tabela 7.1'!A7125,"mmmm/aaaa"),'alimentação - Tabela 7.1'!$5:$5,0)), "")</f>
        <v/>
      </c>
      <c r="D7125" s="62" t="str">
        <f>IFERROR(INDEX('alimentação - Tabela 7.1'!$34:$34,
MATCH(TEXT('Tabela 7.1'!$A7125,"mmmm/aaaa"),'alimentação - Tabela 7.1'!$5:$5,0)+1), "")</f>
        <v/>
      </c>
      <c r="E7125" s="62" t="str">
        <f>IFERROR(INDEX('alimentação - Tabela 7.1'!$34:$34,
MATCH(TEXT('Tabela 7.1'!$A7125,"mmmm/aaaa"),'alimentação - Tabela 7.1'!$5:$5,0)+2), "")</f>
        <v/>
      </c>
      <c r="F7125" s="62" t="str">
        <f>IFERROR(INDEX('alimentação - Tabela 7.1'!$34:$34,
MATCH(TEXT('Tabela 7.1'!$A7125,"mmmm/aaaa"),'alimentação - Tabela 7.1'!$5:$5,0)+3), "")</f>
        <v/>
      </c>
      <c r="G7125" s="95" t="str">
        <f>IFERROR(INDEX('alimentação - Tabela 7.1'!$34:$34,
MATCH(TEXT('Tabela 7.1'!$A7125,"mmmm/aaaa"),'alimentação - Tabela 7.1'!$5:$5,0)+4), "")</f>
        <v/>
      </c>
    </row>
    <row r="7126" spans="1:7" x14ac:dyDescent="0.25">
      <c r="A7126" s="59" t="str">
        <f>IF(
   SUMPRODUCT(--('alimentação - Tabela 7.1'!$5:$5=TEXT(DATE(2020,INT((ROW(A7124)-1)/33)+1,1),"mmmm/aaaa"))) &gt; 0,
   TEXT(DATE(2020,INT((ROW(A7124)-1)/33)+1,1),"mmm/aa"),
   ""
)</f>
        <v/>
      </c>
      <c r="B7126" s="61" t="str">
        <f>IF(A7126&lt;&gt;"", 'alimentação - Tabela 7.1'!$B$35, "" )</f>
        <v/>
      </c>
      <c r="C7126" s="62" t="str">
        <f>IFERROR(INDEX('alimentação - Tabela 7.1'!$35:$35,
MATCH(TEXT('Tabela 7.1'!A7126,"mmmm/aaaa"),'alimentação - Tabela 7.1'!$5:$5,0)), "")</f>
        <v/>
      </c>
      <c r="D7126" s="62" t="str">
        <f>IFERROR(INDEX('alimentação - Tabela 7.1'!$35:$35,
MATCH(TEXT('Tabela 7.1'!$A7126,"mmmm/aaaa"),'alimentação - Tabela 7.1'!$5:$5,0)+1), "")</f>
        <v/>
      </c>
      <c r="E7126" s="62" t="str">
        <f>IFERROR(INDEX('alimentação - Tabela 7.1'!$35:$35,
MATCH(TEXT('Tabela 7.1'!$A7126,"mmmm/aaaa"),'alimentação - Tabela 7.1'!$5:$5,0)+2), "")</f>
        <v/>
      </c>
      <c r="F7126" s="62" t="str">
        <f>IFERROR(INDEX('alimentação - Tabela 7.1'!$35:$35,
MATCH(TEXT('Tabela 7.1'!$A7126,"mmmm/aaaa"),'alimentação - Tabela 7.1'!$5:$5,0)+3), "")</f>
        <v/>
      </c>
      <c r="G7126" s="95" t="str">
        <f>IFERROR(INDEX('alimentação - Tabela 7.1'!$35:$35,
MATCH(TEXT('Tabela 7.1'!$A7126,"mmmm/aaaa"),'alimentação - Tabela 7.1'!$5:$5,0)+4), "")</f>
        <v/>
      </c>
    </row>
    <row r="7127" spans="1:7" x14ac:dyDescent="0.25">
      <c r="A7127" s="59" t="str">
        <f>IF(
   SUMPRODUCT(--('alimentação - Tabela 7.1'!$5:$5=TEXT(DATE(2020,INT((ROW(A7125)-1)/33)+1,1),"mmmm/aaaa"))) &gt; 0,
   TEXT(DATE(2020,INT((ROW(A7125)-1)/33)+1,1),"mmm/aa"),
   ""
)</f>
        <v/>
      </c>
      <c r="B7127" s="61" t="str">
        <f>IF(A7127&lt;&gt;"", 'alimentação - Tabela 7.1'!$B$36, "" )</f>
        <v/>
      </c>
      <c r="C7127" s="62" t="str">
        <f>IFERROR(INDEX('alimentação - Tabela 7.1'!$36:$36,
MATCH(TEXT('Tabela 7.1'!A7127,"mmmm/aaaa"),'alimentação - Tabela 7.1'!$5:$5,0)), "")</f>
        <v/>
      </c>
      <c r="D7127" s="62" t="str">
        <f>IFERROR(INDEX('alimentação - Tabela 7.1'!$36:$36,
MATCH(TEXT('Tabela 7.1'!$A7127,"mmmm/aaaa"),'alimentação - Tabela 7.1'!$5:$5,0)+1), "")</f>
        <v/>
      </c>
      <c r="E7127" s="62" t="str">
        <f>IFERROR(INDEX('alimentação - Tabela 7.1'!$36:$36,
MATCH(TEXT('Tabela 7.1'!$A7127,"mmmm/aaaa"),'alimentação - Tabela 7.1'!$5:$5,0)+2), "")</f>
        <v/>
      </c>
      <c r="F7127" s="62" t="str">
        <f>IFERROR(INDEX('alimentação - Tabela 7.1'!$36:$36,
MATCH(TEXT('Tabela 7.1'!$A7127,"mmmm/aaaa"),'alimentação - Tabela 7.1'!$5:$5,0)+3), "")</f>
        <v/>
      </c>
      <c r="G7127" s="95" t="str">
        <f>IFERROR(INDEX('alimentação - Tabela 7.1'!$36:$36,
MATCH(TEXT('Tabela 7.1'!$A7127,"mmmm/aaaa"),'alimentação - Tabela 7.1'!$5:$5,0)+4), "")</f>
        <v/>
      </c>
    </row>
    <row r="7128" spans="1:7" x14ac:dyDescent="0.25">
      <c r="A7128" s="59" t="str">
        <f>IF(
   SUMPRODUCT(--('alimentação - Tabela 7.1'!$5:$5=TEXT(DATE(2020,INT((ROW(A7126)-1)/33)+1,1),"mmmm/aaaa"))) &gt; 0,
   TEXT(DATE(2020,INT((ROW(A7126)-1)/33)+1,1),"mmm/aa"),
   ""
)</f>
        <v/>
      </c>
      <c r="B7128" s="61" t="str">
        <f>IF(A7128&lt;&gt;"", 'alimentação - Tabela 7.1'!$B$37, "" )</f>
        <v/>
      </c>
      <c r="C7128" s="62" t="str">
        <f>IFERROR(INDEX('alimentação - Tabela 7.1'!$37:$37,
MATCH(TEXT('Tabela 7.1'!A7128,"mmmm/aaaa"),'alimentação - Tabela 7.1'!$5:$5,0)), "")</f>
        <v/>
      </c>
      <c r="D7128" s="62" t="str">
        <f>IFERROR(INDEX('alimentação - Tabela 7.1'!$37:$37,
MATCH(TEXT('Tabela 7.1'!$A7128,"mmmm/aaaa"),'alimentação - Tabela 7.1'!$5:$5,0)+1), "")</f>
        <v/>
      </c>
      <c r="E7128" s="62" t="str">
        <f>IFERROR(INDEX('alimentação - Tabela 7.1'!$37:$37,
MATCH(TEXT('Tabela 7.1'!$A7128,"mmmm/aaaa"),'alimentação - Tabela 7.1'!$5:$5,0)+2), "")</f>
        <v/>
      </c>
      <c r="F7128" s="62" t="str">
        <f>IFERROR(INDEX('alimentação - Tabela 7.1'!$37:$37,
MATCH(TEXT('Tabela 7.1'!$A7128,"mmmm/aaaa"),'alimentação - Tabela 7.1'!$5:$5,0)+3), "")</f>
        <v/>
      </c>
      <c r="G7128" s="95" t="str">
        <f>IFERROR(INDEX('alimentação - Tabela 7.1'!$37:$37,
MATCH(TEXT('Tabela 7.1'!$A7128,"mmmm/aaaa"),'alimentação - Tabela 7.1'!$5:$5,0)+4), "")</f>
        <v/>
      </c>
    </row>
    <row r="7129" spans="1:7" x14ac:dyDescent="0.25">
      <c r="A7129" s="59" t="str">
        <f>IF(
   SUMPRODUCT(--('alimentação - Tabela 7.1'!$5:$5=TEXT(DATE(2020,INT((ROW(A7127)-1)/33)+1,1),"mmmm/aaaa"))) &gt; 0,
   TEXT(DATE(2020,INT((ROW(A7127)-1)/33)+1,1),"mmm/aa"),
   ""
)</f>
        <v/>
      </c>
      <c r="B7129" s="61" t="str">
        <f>IF(A7129&lt;&gt;"", 'alimentação - Tabela 7.1'!$B$38, "" )</f>
        <v/>
      </c>
      <c r="C7129" s="62" t="str">
        <f>IFERROR(INDEX('alimentação - Tabela 7.1'!$38:$38,
MATCH(TEXT('Tabela 7.1'!A7129,"mmmm/aaaa"),'alimentação - Tabela 7.1'!$5:$5,0)), "")</f>
        <v/>
      </c>
      <c r="D7129" s="62" t="str">
        <f>IFERROR(INDEX('alimentação - Tabela 7.1'!$38:$38,
MATCH(TEXT('Tabela 7.1'!$A7129,"mmmm/aaaa"),'alimentação - Tabela 7.1'!$5:$5,0)+1), "")</f>
        <v/>
      </c>
      <c r="E7129" s="62" t="str">
        <f>IFERROR(INDEX('alimentação - Tabela 7.1'!$38:$38,
MATCH(TEXT('Tabela 7.1'!$A7129,"mmmm/aaaa"),'alimentação - Tabela 7.1'!$5:$5,0)+2), "")</f>
        <v/>
      </c>
      <c r="F7129" s="62" t="str">
        <f>IFERROR(INDEX('alimentação - Tabela 7.1'!$38:$38,
MATCH(TEXT('Tabela 7.1'!$A7129,"mmmm/aaaa"),'alimentação - Tabela 7.1'!$5:$5,0)+3), "")</f>
        <v/>
      </c>
      <c r="G7129" s="95" t="str">
        <f>IFERROR(INDEX('alimentação - Tabela 7.1'!$38:$38,
MATCH(TEXT('Tabela 7.1'!$A7129,"mmmm/aaaa"),'alimentação - Tabela 7.1'!$5:$5,0)+4), "")</f>
        <v/>
      </c>
    </row>
    <row r="7130" spans="1:7" x14ac:dyDescent="0.25">
      <c r="A7130" s="59" t="str">
        <f>IF(
   SUMPRODUCT(--('alimentação - Tabela 7.1'!$5:$5=TEXT(DATE(2020,INT((ROW(A7128)-1)/33)+1,1),"mmmm/aaaa"))) &gt; 0,
   TEXT(DATE(2020,INT((ROW(A7128)-1)/33)+1,1),"mmm/aa"),
   ""
)</f>
        <v/>
      </c>
      <c r="B7130" s="61" t="str">
        <f>IF(A7130&lt;&gt;"", 'alimentação - Tabela 7.1'!$B$39, "" )</f>
        <v/>
      </c>
      <c r="C7130" s="62" t="str">
        <f>IFERROR(INDEX('alimentação - Tabela 7.1'!$39:$39,
MATCH(TEXT('Tabela 7.1'!A7130,"mmmm/aaaa"),'alimentação - Tabela 7.1'!$5:$5,0)), "")</f>
        <v/>
      </c>
      <c r="D7130" s="62" t="str">
        <f>IFERROR(INDEX('alimentação - Tabela 7.1'!$39:$39,
MATCH(TEXT('Tabela 7.1'!$A7130,"mmmm/aaaa"),'alimentação - Tabela 7.1'!$5:$5,0)+1), "")</f>
        <v/>
      </c>
      <c r="E7130" s="62" t="str">
        <f>IFERROR(INDEX('alimentação - Tabela 7.1'!$39:$39,
MATCH(TEXT('Tabela 7.1'!$A7130,"mmmm/aaaa"),'alimentação - Tabela 7.1'!$5:$5,0)+2), "")</f>
        <v/>
      </c>
      <c r="F7130" s="62" t="str">
        <f>IFERROR(INDEX('alimentação - Tabela 7.1'!$39:$39,
MATCH(TEXT('Tabela 7.1'!$A7130,"mmmm/aaaa"),'alimentação - Tabela 7.1'!$5:$5,0)+3), "")</f>
        <v/>
      </c>
      <c r="G7130" s="95" t="str">
        <f>IFERROR(INDEX('alimentação - Tabela 7.1'!$39:$39,
MATCH(TEXT('Tabela 7.1'!$A7130,"mmmm/aaaa"),'alimentação - Tabela 7.1'!$5:$5,0)+4), "")</f>
        <v/>
      </c>
    </row>
    <row r="7131" spans="1:7" x14ac:dyDescent="0.25">
      <c r="A7131" s="59" t="str">
        <f>IF(
   SUMPRODUCT(--('alimentação - Tabela 7.1'!$5:$5=TEXT(DATE(2020,INT((ROW(A7129)-1)/33)+1,1),"mmmm/aaaa"))) &gt; 0,
   TEXT(DATE(2020,INT((ROW(A7129)-1)/33)+1,1),"mmm/aa"),
   ""
)</f>
        <v/>
      </c>
      <c r="B7131" s="61" t="str">
        <f>IF(A7131&lt;&gt;"", 'alimentação - Tabela 7.1'!$B$7, "" )</f>
        <v/>
      </c>
      <c r="C7131" s="62" t="str">
        <f>IFERROR(INDEX('alimentação - Tabela 7.1'!$7:$7,
MATCH(TEXT('Tabela 7.1'!A7131,"mmmm/aaaa"),'alimentação - Tabela 7.1'!$5:$5,0)), "")</f>
        <v/>
      </c>
      <c r="D7131" s="62" t="str">
        <f>IFERROR(INDEX('alimentação - Tabela 7.1'!$7:$7,
MATCH(TEXT('Tabela 7.1'!$A7131,"mmmm/aaaa"),'alimentação - Tabela 7.1'!$5:$5,0)+1), "")</f>
        <v/>
      </c>
      <c r="E7131" s="62" t="str">
        <f>IFERROR(INDEX('alimentação - Tabela 7.1'!$7:$7,
MATCH(TEXT('Tabela 7.1'!$A7131,"mmmm/aaaa"),'alimentação - Tabela 7.1'!$5:$5,0)+2), "")</f>
        <v/>
      </c>
      <c r="F7131" s="62" t="str">
        <f>IFERROR(INDEX('alimentação - Tabela 7.1'!$7:$7,
MATCH(TEXT('Tabela 7.1'!$A7131,"mmmm/aaaa"),'alimentação - Tabela 7.1'!$5:$5,0)+3), "")</f>
        <v/>
      </c>
      <c r="G7131" s="95" t="str">
        <f>IFERROR(INDEX('alimentação - Tabela 7.1'!$7:$7,
MATCH(TEXT('Tabela 7.1'!$A7131,"mmmm/aaaa"),'alimentação - Tabela 7.1'!$5:$5,0)+4), "")</f>
        <v/>
      </c>
    </row>
    <row r="7132" spans="1:7" x14ac:dyDescent="0.25">
      <c r="A7132" s="59" t="str">
        <f>IF(
   SUMPRODUCT(--('alimentação - Tabela 7.1'!$5:$5=TEXT(DATE(2020,INT((ROW(A7130)-1)/33)+1,1),"mmmm/aaaa"))) &gt; 0,
   TEXT(DATE(2020,INT((ROW(A7130)-1)/33)+1,1),"mmm/aa"),
   ""
)</f>
        <v/>
      </c>
      <c r="B7132" s="61" t="str">
        <f>IF(A7132&lt;&gt;"", 'alimentação - Tabela 7.1'!$B$8, "" )</f>
        <v/>
      </c>
      <c r="C7132" s="62" t="str">
        <f>IFERROR(INDEX('alimentação - Tabela 7.1'!$8:$8,
MATCH(TEXT('Tabela 7.1'!A7132,"mmmm/aaaa"),'alimentação - Tabela 7.1'!$5:$5,0)), "")</f>
        <v/>
      </c>
      <c r="D7132" s="62" t="str">
        <f>IFERROR(INDEX('alimentação - Tabela 7.1'!$8:$8,
MATCH(TEXT('Tabela 7.1'!$A7132,"mmmm/aaaa"),'alimentação - Tabela 7.1'!$5:$5,0)+1), "")</f>
        <v/>
      </c>
      <c r="E7132" s="62" t="str">
        <f>IFERROR(INDEX('alimentação - Tabela 7.1'!$8:$8,
MATCH(TEXT('Tabela 7.1'!$A7132,"mmmm/aaaa"),'alimentação - Tabela 7.1'!$5:$5,0)+2), "")</f>
        <v/>
      </c>
      <c r="F7132" s="62" t="str">
        <f>IFERROR(INDEX('alimentação - Tabela 7.1'!$8:$8,
MATCH(TEXT('Tabela 7.1'!$A7132,"mmmm/aaaa"),'alimentação - Tabela 7.1'!$5:$5,0)+3), "")</f>
        <v/>
      </c>
      <c r="G7132" s="95" t="str">
        <f>IFERROR(INDEX('alimentação - Tabela 7.1'!$8:$8,
MATCH(TEXT('Tabela 7.1'!$A7132,"mmmm/aaaa"),'alimentação - Tabela 7.1'!$5:$5,0)+4), "")</f>
        <v/>
      </c>
    </row>
    <row r="7133" spans="1:7" x14ac:dyDescent="0.25">
      <c r="A7133" s="59" t="str">
        <f>IF(
   SUMPRODUCT(--('alimentação - Tabela 7.1'!$5:$5=TEXT(DATE(2020,INT((ROW(A7131)-1)/33)+1,1),"mmmm/aaaa"))) &gt; 0,
   TEXT(DATE(2020,INT((ROW(A7131)-1)/33)+1,1),"mmm/aa"),
   ""
)</f>
        <v/>
      </c>
      <c r="B7133" s="61" t="str">
        <f>IF(A7133&lt;&gt;"", 'alimentação - Tabela 7.1'!$B$9, "" )</f>
        <v/>
      </c>
      <c r="C7133" s="62" t="str">
        <f>IFERROR(INDEX('alimentação - Tabela 7.1'!$9:$9,
MATCH(TEXT('Tabela 7.1'!A7133,"mmmm/aaaa"),'alimentação - Tabela 7.1'!$5:$5,0)), "")</f>
        <v/>
      </c>
      <c r="D7133" s="62" t="str">
        <f>IFERROR(INDEX('alimentação - Tabela 7.1'!$9:$9,
MATCH(TEXT('Tabela 7.1'!$A7133,"mmmm/aaaa"),'alimentação - Tabela 7.1'!$5:$5,0)+1), "")</f>
        <v/>
      </c>
      <c r="E7133" s="62" t="str">
        <f>IFERROR(INDEX('alimentação - Tabela 7.1'!$9:$9,
MATCH(TEXT('Tabela 7.1'!$A7133,"mmmm/aaaa"),'alimentação - Tabela 7.1'!$5:$5,0)+2), "")</f>
        <v/>
      </c>
      <c r="F7133" s="62" t="str">
        <f>IFERROR(INDEX('alimentação - Tabela 7.1'!$9:$9,
MATCH(TEXT('Tabela 7.1'!$A7133,"mmmm/aaaa"),'alimentação - Tabela 7.1'!$5:$5,0)+3), "")</f>
        <v/>
      </c>
      <c r="G7133" s="95" t="str">
        <f>IFERROR(INDEX('alimentação - Tabela 7.1'!$9:$9,
MATCH(TEXT('Tabela 7.1'!$A7133,"mmmm/aaaa"),'alimentação - Tabela 7.1'!$5:$5,0)+4), "")</f>
        <v/>
      </c>
    </row>
    <row r="7134" spans="1:7" x14ac:dyDescent="0.25">
      <c r="A7134" s="59" t="str">
        <f>IF(
   SUMPRODUCT(--('alimentação - Tabela 7.1'!$5:$5=TEXT(DATE(2020,INT((ROW(A7132)-1)/33)+1,1),"mmmm/aaaa"))) &gt; 0,
   TEXT(DATE(2020,INT((ROW(A7132)-1)/33)+1,1),"mmm/aa"),
   ""
)</f>
        <v/>
      </c>
      <c r="B7134" s="61" t="str">
        <f>IF(A7134&lt;&gt;"", 'alimentação - Tabela 7.1'!$B$10, "" )</f>
        <v/>
      </c>
      <c r="C7134" s="62" t="str">
        <f>IFERROR(INDEX('alimentação - Tabela 7.1'!$10:$10,
MATCH(TEXT('Tabela 7.1'!A7134,"mmmm/aaaa"),'alimentação - Tabela 7.1'!$5:$5,0)), "")</f>
        <v/>
      </c>
      <c r="D7134" s="62" t="str">
        <f>IFERROR(INDEX('alimentação - Tabela 7.1'!$10:$10,
MATCH(TEXT('Tabela 7.1'!$A7134,"mmmm/aaaa"),'alimentação - Tabela 7.1'!$5:$5,0)+1), "")</f>
        <v/>
      </c>
      <c r="E7134" s="62" t="str">
        <f>IFERROR(INDEX('alimentação - Tabela 7.1'!$10:$10,
MATCH(TEXT('Tabela 7.1'!$A7134,"mmmm/aaaa"),'alimentação - Tabela 7.1'!$5:$5,0)+2), "")</f>
        <v/>
      </c>
      <c r="F7134" s="62" t="str">
        <f>IFERROR(INDEX('alimentação - Tabela 7.1'!$10:$10,
MATCH(TEXT('Tabela 7.1'!$A7134,"mmmm/aaaa"),'alimentação - Tabela 7.1'!$5:$5,0)+3), "")</f>
        <v/>
      </c>
      <c r="G7134" s="95" t="str">
        <f>IFERROR(INDEX('alimentação - Tabela 7.1'!$10:$10,
MATCH(TEXT('Tabela 7.1'!$A7134,"mmmm/aaaa"),'alimentação - Tabela 7.1'!$5:$5,0)+4), "")</f>
        <v/>
      </c>
    </row>
    <row r="7135" spans="1:7" x14ac:dyDescent="0.25">
      <c r="A7135" s="59" t="str">
        <f>IF(
   SUMPRODUCT(--('alimentação - Tabela 7.1'!$5:$5=TEXT(DATE(2020,INT((ROW(A7133)-1)/33)+1,1),"mmmm/aaaa"))) &gt; 0,
   TEXT(DATE(2020,INT((ROW(A7133)-1)/33)+1,1),"mmm/aa"),
   ""
)</f>
        <v/>
      </c>
      <c r="B7135" s="61" t="str">
        <f>IF(A7135&lt;&gt;"", 'alimentação - Tabela 7.1'!$B$11, "" )</f>
        <v/>
      </c>
      <c r="C7135" s="62" t="str">
        <f>IFERROR(INDEX('alimentação - Tabela 7.1'!$11:$11,
MATCH(TEXT('Tabela 7.1'!A7135,"mmmm/aaaa"),'alimentação - Tabela 7.1'!$5:$5,0)), "")</f>
        <v/>
      </c>
      <c r="D7135" s="62" t="str">
        <f>IFERROR(INDEX('alimentação - Tabela 7.1'!$11:$11,
MATCH(TEXT('Tabela 7.1'!$A7135,"mmmm/aaaa"),'alimentação - Tabela 7.1'!$5:$5,0)+1), "")</f>
        <v/>
      </c>
      <c r="E7135" s="62" t="str">
        <f>IFERROR(INDEX('alimentação - Tabela 7.1'!$11:$11,
MATCH(TEXT('Tabela 7.1'!$A7135,"mmmm/aaaa"),'alimentação - Tabela 7.1'!$5:$5,0)+2), "")</f>
        <v/>
      </c>
      <c r="F7135" s="62" t="str">
        <f>IFERROR(INDEX('alimentação - Tabela 7.1'!$11:$11,
MATCH(TEXT('Tabela 7.1'!$A7135,"mmmm/aaaa"),'alimentação - Tabela 7.1'!$5:$5,0)+3), "")</f>
        <v/>
      </c>
      <c r="G7135" s="95" t="str">
        <f>IFERROR(INDEX('alimentação - Tabela 7.1'!$11:$11,
MATCH(TEXT('Tabela 7.1'!$A7135,"mmmm/aaaa"),'alimentação - Tabela 7.1'!$5:$5,0)+4), "")</f>
        <v/>
      </c>
    </row>
    <row r="7136" spans="1:7" x14ac:dyDescent="0.25">
      <c r="A7136" s="59" t="str">
        <f>IF(
   SUMPRODUCT(--('alimentação - Tabela 7.1'!$5:$5=TEXT(DATE(2020,INT((ROW(A7134)-1)/33)+1,1),"mmmm/aaaa"))) &gt; 0,
   TEXT(DATE(2020,INT((ROW(A7134)-1)/33)+1,1),"mmm/aa"),
   ""
)</f>
        <v/>
      </c>
      <c r="B7136" s="61" t="str">
        <f>IF(A7136&lt;&gt;"", 'alimentação - Tabela 7.1'!$B$12, "" )</f>
        <v/>
      </c>
      <c r="C7136" s="62" t="str">
        <f>IFERROR(INDEX('alimentação - Tabela 7.1'!$12:$12,
MATCH(TEXT('Tabela 7.1'!A7136,"mmmm/aaaa"),'alimentação - Tabela 7.1'!$5:$5,0)), "")</f>
        <v/>
      </c>
      <c r="D7136" s="62" t="str">
        <f>IFERROR(INDEX('alimentação - Tabela 7.1'!$12:$12,
MATCH(TEXT('Tabela 7.1'!$A7136,"mmmm/aaaa"),'alimentação - Tabela 7.1'!$5:$5,0)+1), "")</f>
        <v/>
      </c>
      <c r="E7136" s="62" t="str">
        <f>IFERROR(INDEX('alimentação - Tabela 7.1'!$12:$12,
MATCH(TEXT('Tabela 7.1'!$A7136,"mmmm/aaaa"),'alimentação - Tabela 7.1'!$5:$5,0)+2), "")</f>
        <v/>
      </c>
      <c r="F7136" s="62" t="str">
        <f>IFERROR(INDEX('alimentação - Tabela 7.1'!$12:$12,
MATCH(TEXT('Tabela 7.1'!$A7136,"mmmm/aaaa"),'alimentação - Tabela 7.1'!$5:$5,0)+3), "")</f>
        <v/>
      </c>
      <c r="G7136" s="95" t="str">
        <f>IFERROR(INDEX('alimentação - Tabela 7.1'!$12:$12,
MATCH(TEXT('Tabela 7.1'!$A7136,"mmmm/aaaa"),'alimentação - Tabela 7.1'!$5:$5,0)+4), "")</f>
        <v/>
      </c>
    </row>
    <row r="7137" spans="1:7" x14ac:dyDescent="0.25">
      <c r="A7137" s="59" t="str">
        <f>IF(
   SUMPRODUCT(--('alimentação - Tabela 7.1'!$5:$5=TEXT(DATE(2020,INT((ROW(A7135)-1)/33)+1,1),"mmmm/aaaa"))) &gt; 0,
   TEXT(DATE(2020,INT((ROW(A7135)-1)/33)+1,1),"mmm/aa"),
   ""
)</f>
        <v/>
      </c>
      <c r="B7137" s="61" t="str">
        <f>IF(A7137&lt;&gt;"", 'alimentação - Tabela 7.1'!$B$13, "" )</f>
        <v/>
      </c>
      <c r="C7137" s="62" t="str">
        <f>IFERROR(INDEX('alimentação - Tabela 7.1'!$13:$13,
MATCH(TEXT('Tabela 7.1'!A7137,"mmmm/aaaa"),'alimentação - Tabela 7.1'!$5:$5,0)), "")</f>
        <v/>
      </c>
      <c r="D7137" s="62" t="str">
        <f>IFERROR(INDEX('alimentação - Tabela 7.1'!$13:$13,
MATCH(TEXT('Tabela 7.1'!$A7137,"mmmm/aaaa"),'alimentação - Tabela 7.1'!$5:$5,0)+1), "")</f>
        <v/>
      </c>
      <c r="E7137" s="62" t="str">
        <f>IFERROR(INDEX('alimentação - Tabela 7.1'!$13:$13,
MATCH(TEXT('Tabela 7.1'!$A7137,"mmmm/aaaa"),'alimentação - Tabela 7.1'!$5:$5,0)+2), "")</f>
        <v/>
      </c>
      <c r="F7137" s="62" t="str">
        <f>IFERROR(INDEX('alimentação - Tabela 7.1'!$13:$13,
MATCH(TEXT('Tabela 7.1'!$A7137,"mmmm/aaaa"),'alimentação - Tabela 7.1'!$5:$5,0)+3), "")</f>
        <v/>
      </c>
      <c r="G7137" s="95" t="str">
        <f>IFERROR(INDEX('alimentação - Tabela 7.1'!$13:$13,
MATCH(TEXT('Tabela 7.1'!$A7137,"mmmm/aaaa"),'alimentação - Tabela 7.1'!$5:$5,0)+4), "")</f>
        <v/>
      </c>
    </row>
    <row r="7138" spans="1:7" x14ac:dyDescent="0.25">
      <c r="A7138" s="59" t="str">
        <f>IF(
   SUMPRODUCT(--('alimentação - Tabela 7.1'!$5:$5=TEXT(DATE(2020,INT((ROW(A7136)-1)/33)+1,1),"mmmm/aaaa"))) &gt; 0,
   TEXT(DATE(2020,INT((ROW(A7136)-1)/33)+1,1),"mmm/aa"),
   ""
)</f>
        <v/>
      </c>
      <c r="B7138" s="61" t="str">
        <f>IF(A7138&lt;&gt;"", 'alimentação - Tabela 7.1'!$B$14, "" )</f>
        <v/>
      </c>
      <c r="C7138" s="62" t="str">
        <f>IFERROR(INDEX('alimentação - Tabela 7.1'!$14:$14,
MATCH(TEXT('Tabela 7.1'!A7138,"mmmm/aaaa"),'alimentação - Tabela 7.1'!$5:$5,0)), "")</f>
        <v/>
      </c>
      <c r="D7138" s="62" t="str">
        <f>IFERROR(INDEX('alimentação - Tabela 7.1'!$14:$14,
MATCH(TEXT('Tabela 7.1'!$A7138,"mmmm/aaaa"),'alimentação - Tabela 7.1'!$5:$5,0)+1), "")</f>
        <v/>
      </c>
      <c r="E7138" s="62" t="str">
        <f>IFERROR(INDEX('alimentação - Tabela 7.1'!$14:$14,
MATCH(TEXT('Tabela 7.1'!$A7138,"mmmm/aaaa"),'alimentação - Tabela 7.1'!$5:$5,0)+2), "")</f>
        <v/>
      </c>
      <c r="F7138" s="62" t="str">
        <f>IFERROR(INDEX('alimentação - Tabela 7.1'!$14:$14,
MATCH(TEXT('Tabela 7.1'!$A7138,"mmmm/aaaa"),'alimentação - Tabela 7.1'!$5:$5,0)+3), "")</f>
        <v/>
      </c>
      <c r="G7138" s="95" t="str">
        <f>IFERROR(INDEX('alimentação - Tabela 7.1'!$14:$14,
MATCH(TEXT('Tabela 7.1'!$A7138,"mmmm/aaaa"),'alimentação - Tabela 7.1'!$5:$5,0)+4), "")</f>
        <v/>
      </c>
    </row>
    <row r="7139" spans="1:7" x14ac:dyDescent="0.25">
      <c r="A7139" s="59" t="str">
        <f>IF(
   SUMPRODUCT(--('alimentação - Tabela 7.1'!$5:$5=TEXT(DATE(2020,INT((ROW(A7137)-1)/33)+1,1),"mmmm/aaaa"))) &gt; 0,
   TEXT(DATE(2020,INT((ROW(A7137)-1)/33)+1,1),"mmm/aa"),
   ""
)</f>
        <v/>
      </c>
      <c r="B7139" s="61" t="str">
        <f>IF(A7139&lt;&gt;"", 'alimentação - Tabela 7.1'!$B$15, "" )</f>
        <v/>
      </c>
      <c r="C7139" s="62" t="str">
        <f>IFERROR(INDEX('alimentação - Tabela 7.1'!$15:$15,
MATCH(TEXT('Tabela 7.1'!A7139,"mmmm/aaaa"),'alimentação - Tabela 7.1'!$5:$5,0)), "")</f>
        <v/>
      </c>
      <c r="D7139" s="62" t="str">
        <f>IFERROR(INDEX('alimentação - Tabela 7.1'!$15:$15,
MATCH(TEXT('Tabela 7.1'!$A7139,"mmmm/aaaa"),'alimentação - Tabela 7.1'!$5:$5,0)+1), "")</f>
        <v/>
      </c>
      <c r="E7139" s="62" t="str">
        <f>IFERROR(INDEX('alimentação - Tabela 7.1'!$15:$15,
MATCH(TEXT('Tabela 7.1'!$A7139,"mmmm/aaaa"),'alimentação - Tabela 7.1'!$5:$5,0)+2), "")</f>
        <v/>
      </c>
      <c r="F7139" s="62" t="str">
        <f>IFERROR(INDEX('alimentação - Tabela 7.1'!$15:$15,
MATCH(TEXT('Tabela 7.1'!$A7139,"mmmm/aaaa"),'alimentação - Tabela 7.1'!$5:$5,0)+3), "")</f>
        <v/>
      </c>
      <c r="G7139" s="95" t="str">
        <f>IFERROR(INDEX('alimentação - Tabela 7.1'!$15:$15,
MATCH(TEXT('Tabela 7.1'!$A7139,"mmmm/aaaa"),'alimentação - Tabela 7.1'!$5:$5,0)+4), "")</f>
        <v/>
      </c>
    </row>
    <row r="7140" spans="1:7" x14ac:dyDescent="0.25">
      <c r="A7140" s="59" t="str">
        <f>IF(
   SUMPRODUCT(--('alimentação - Tabela 7.1'!$5:$5=TEXT(DATE(2020,INT((ROW(A7138)-1)/33)+1,1),"mmmm/aaaa"))) &gt; 0,
   TEXT(DATE(2020,INT((ROW(A7138)-1)/33)+1,1),"mmm/aa"),
   ""
)</f>
        <v/>
      </c>
      <c r="B7140" s="61" t="str">
        <f>IF(A7140&lt;&gt;"", 'alimentação - Tabela 7.1'!$B$16, "" )</f>
        <v/>
      </c>
      <c r="C7140" s="62" t="str">
        <f>IFERROR(INDEX('alimentação - Tabela 7.1'!$16:$16,
MATCH(TEXT('Tabela 7.1'!A7140,"mmmm/aaaa"),'alimentação - Tabela 7.1'!$5:$5,0)), "")</f>
        <v/>
      </c>
      <c r="D7140" s="62" t="str">
        <f>IFERROR(INDEX('alimentação - Tabela 7.1'!$16:$16,
MATCH(TEXT('Tabela 7.1'!$A7140,"mmmm/aaaa"),'alimentação - Tabela 7.1'!$5:$5,0)+1), "")</f>
        <v/>
      </c>
      <c r="E7140" s="62" t="str">
        <f>IFERROR(INDEX('alimentação - Tabela 7.1'!$16:$16,
MATCH(TEXT('Tabela 7.1'!$A7140,"mmmm/aaaa"),'alimentação - Tabela 7.1'!$5:$5,0)+2), "")</f>
        <v/>
      </c>
      <c r="F7140" s="62" t="str">
        <f>IFERROR(INDEX('alimentação - Tabela 7.1'!$16:$16,
MATCH(TEXT('Tabela 7.1'!$A7140,"mmmm/aaaa"),'alimentação - Tabela 7.1'!$5:$5,0)+3), "")</f>
        <v/>
      </c>
      <c r="G7140" s="95" t="str">
        <f>IFERROR(INDEX('alimentação - Tabela 7.1'!$16:$16,
MATCH(TEXT('Tabela 7.1'!$A7140,"mmmm/aaaa"),'alimentação - Tabela 7.1'!$5:$5,0)+4), "")</f>
        <v/>
      </c>
    </row>
    <row r="7141" spans="1:7" x14ac:dyDescent="0.25">
      <c r="A7141" s="59" t="str">
        <f>IF(
   SUMPRODUCT(--('alimentação - Tabela 7.1'!$5:$5=TEXT(DATE(2020,INT((ROW(A7139)-1)/33)+1,1),"mmmm/aaaa"))) &gt; 0,
   TEXT(DATE(2020,INT((ROW(A7139)-1)/33)+1,1),"mmm/aa"),
   ""
)</f>
        <v/>
      </c>
      <c r="B7141" s="61" t="str">
        <f>IF(A7141&lt;&gt;"", 'alimentação - Tabela 7.1'!$B$17, "" )</f>
        <v/>
      </c>
      <c r="C7141" s="62" t="str">
        <f>IFERROR(INDEX('alimentação - Tabela 7.1'!$17:$17,
MATCH(TEXT('Tabela 7.1'!A7141,"mmmm/aaaa"),'alimentação - Tabela 7.1'!$5:$5,0)), "")</f>
        <v/>
      </c>
      <c r="D7141" s="62" t="str">
        <f>IFERROR(INDEX('alimentação - Tabela 7.1'!$17:$17,
MATCH(TEXT('Tabela 7.1'!$A7141,"mmmm/aaaa"),'alimentação - Tabela 7.1'!$5:$5,0)+1), "")</f>
        <v/>
      </c>
      <c r="E7141" s="62" t="str">
        <f>IFERROR(INDEX('alimentação - Tabela 7.1'!$17:$17,
MATCH(TEXT('Tabela 7.1'!$A7141,"mmmm/aaaa"),'alimentação - Tabela 7.1'!$5:$5,0)+2), "")</f>
        <v/>
      </c>
      <c r="F7141" s="62" t="str">
        <f>IFERROR(INDEX('alimentação - Tabela 7.1'!$17:$17,
MATCH(TEXT('Tabela 7.1'!$A7141,"mmmm/aaaa"),'alimentação - Tabela 7.1'!$5:$5,0)+3), "")</f>
        <v/>
      </c>
      <c r="G7141" s="95" t="str">
        <f>IFERROR(INDEX('alimentação - Tabela 7.1'!$17:$17,
MATCH(TEXT('Tabela 7.1'!$A7141,"mmmm/aaaa"),'alimentação - Tabela 7.1'!$5:$5,0)+4), "")</f>
        <v/>
      </c>
    </row>
    <row r="7142" spans="1:7" x14ac:dyDescent="0.25">
      <c r="A7142" s="59" t="str">
        <f>IF(
   SUMPRODUCT(--('alimentação - Tabela 7.1'!$5:$5=TEXT(DATE(2020,INT((ROW(A7140)-1)/33)+1,1),"mmmm/aaaa"))) &gt; 0,
   TEXT(DATE(2020,INT((ROW(A7140)-1)/33)+1,1),"mmm/aa"),
   ""
)</f>
        <v/>
      </c>
      <c r="B7142" s="61" t="str">
        <f>IF(A7142&lt;&gt;"", 'alimentação - Tabela 7.1'!$B$18, "" )</f>
        <v/>
      </c>
      <c r="C7142" s="62" t="str">
        <f>IFERROR(INDEX('alimentação - Tabela 7.1'!$18:$18,
MATCH(TEXT('Tabela 7.1'!A7142,"mmmm/aaaa"),'alimentação - Tabela 7.1'!$5:$5,0)), "")</f>
        <v/>
      </c>
      <c r="D7142" s="62" t="str">
        <f>IFERROR(INDEX('alimentação - Tabela 7.1'!$18:$18,
MATCH(TEXT('Tabela 7.1'!$A7142,"mmmm/aaaa"),'alimentação - Tabela 7.1'!$5:$5,0)+1), "")</f>
        <v/>
      </c>
      <c r="E7142" s="62" t="str">
        <f>IFERROR(INDEX('alimentação - Tabela 7.1'!$18:$18,
MATCH(TEXT('Tabela 7.1'!$A7142,"mmmm/aaaa"),'alimentação - Tabela 7.1'!$5:$5,0)+2), "")</f>
        <v/>
      </c>
      <c r="F7142" s="62" t="str">
        <f>IFERROR(INDEX('alimentação - Tabela 7.1'!$18:$18,
MATCH(TEXT('Tabela 7.1'!$A7142,"mmmm/aaaa"),'alimentação - Tabela 7.1'!$5:$5,0)+3), "")</f>
        <v/>
      </c>
      <c r="G7142" s="95" t="str">
        <f>IFERROR(INDEX('alimentação - Tabela 7.1'!$18:$18,
MATCH(TEXT('Tabela 7.1'!$A7142,"mmmm/aaaa"),'alimentação - Tabela 7.1'!$5:$5,0)+4), "")</f>
        <v/>
      </c>
    </row>
    <row r="7143" spans="1:7" x14ac:dyDescent="0.25">
      <c r="A7143" s="59" t="str">
        <f>IF(
   SUMPRODUCT(--('alimentação - Tabela 7.1'!$5:$5=TEXT(DATE(2020,INT((ROW(A7141)-1)/33)+1,1),"mmmm/aaaa"))) &gt; 0,
   TEXT(DATE(2020,INT((ROW(A7141)-1)/33)+1,1),"mmm/aa"),
   ""
)</f>
        <v/>
      </c>
      <c r="B7143" s="61" t="str">
        <f>IF(A7143&lt;&gt;"", 'alimentação - Tabela 7.1'!$B$19, "" )</f>
        <v/>
      </c>
      <c r="C7143" s="62" t="str">
        <f>IFERROR(INDEX('alimentação - Tabela 7.1'!$19:$19,
MATCH(TEXT('Tabela 7.1'!A7143,"mmmm/aaaa"),'alimentação - Tabela 7.1'!$5:$5,0)), "")</f>
        <v/>
      </c>
      <c r="D7143" s="62" t="str">
        <f>IFERROR(INDEX('alimentação - Tabela 7.1'!$19:$19,
MATCH(TEXT('Tabela 7.1'!$A7143,"mmmm/aaaa"),'alimentação - Tabela 7.1'!$5:$5,0)+1), "")</f>
        <v/>
      </c>
      <c r="E7143" s="62" t="str">
        <f>IFERROR(INDEX('alimentação - Tabela 7.1'!$19:$19,
MATCH(TEXT('Tabela 7.1'!$A7143,"mmmm/aaaa"),'alimentação - Tabela 7.1'!$5:$5,0)+2), "")</f>
        <v/>
      </c>
      <c r="F7143" s="62" t="str">
        <f>IFERROR(INDEX('alimentação - Tabela 7.1'!$19:$19,
MATCH(TEXT('Tabela 7.1'!$A7143,"mmmm/aaaa"),'alimentação - Tabela 7.1'!$5:$5,0)+3), "")</f>
        <v/>
      </c>
      <c r="G7143" s="95" t="str">
        <f>IFERROR(INDEX('alimentação - Tabela 7.1'!$19:$19,
MATCH(TEXT('Tabela 7.1'!$A7143,"mmmm/aaaa"),'alimentação - Tabela 7.1'!$5:$5,0)+4), "")</f>
        <v/>
      </c>
    </row>
    <row r="7144" spans="1:7" x14ac:dyDescent="0.25">
      <c r="A7144" s="59" t="str">
        <f>IF(
   SUMPRODUCT(--('alimentação - Tabela 7.1'!$5:$5=TEXT(DATE(2020,INT((ROW(A7142)-1)/33)+1,1),"mmmm/aaaa"))) &gt; 0,
   TEXT(DATE(2020,INT((ROW(A7142)-1)/33)+1,1),"mmm/aa"),
   ""
)</f>
        <v/>
      </c>
      <c r="B7144" s="61" t="str">
        <f>IF(A7144&lt;&gt;"", 'alimentação - Tabela 7.1'!$B$20, "" )</f>
        <v/>
      </c>
      <c r="C7144" s="62" t="str">
        <f>IFERROR(INDEX('alimentação - Tabela 7.1'!$20:$20,
MATCH(TEXT('Tabela 7.1'!A7144,"mmmm/aaaa"),'alimentação - Tabela 7.1'!$5:$5,0)), "")</f>
        <v/>
      </c>
      <c r="D7144" s="62" t="str">
        <f>IFERROR(INDEX('alimentação - Tabela 7.1'!$20:$20,
MATCH(TEXT('Tabela 7.1'!$A7144,"mmmm/aaaa"),'alimentação - Tabela 7.1'!$5:$5,0)+1), "")</f>
        <v/>
      </c>
      <c r="E7144" s="62" t="str">
        <f>IFERROR(INDEX('alimentação - Tabela 7.1'!$20:$20,
MATCH(TEXT('Tabela 7.1'!$A7144,"mmmm/aaaa"),'alimentação - Tabela 7.1'!$5:$5,0)+2), "")</f>
        <v/>
      </c>
      <c r="F7144" s="62" t="str">
        <f>IFERROR(INDEX('alimentação - Tabela 7.1'!$20:$20,
MATCH(TEXT('Tabela 7.1'!$A7144,"mmmm/aaaa"),'alimentação - Tabela 7.1'!$5:$5,0)+3), "")</f>
        <v/>
      </c>
      <c r="G7144" s="95" t="str">
        <f>IFERROR(INDEX('alimentação - Tabela 7.1'!$20:$20,
MATCH(TEXT('Tabela 7.1'!$A7144,"mmmm/aaaa"),'alimentação - Tabela 7.1'!$5:$5,0)+4), "")</f>
        <v/>
      </c>
    </row>
    <row r="7145" spans="1:7" x14ac:dyDescent="0.25">
      <c r="A7145" s="59" t="str">
        <f>IF(
   SUMPRODUCT(--('alimentação - Tabela 7.1'!$5:$5=TEXT(DATE(2020,INT((ROW(A7143)-1)/33)+1,1),"mmmm/aaaa"))) &gt; 0,
   TEXT(DATE(2020,INT((ROW(A7143)-1)/33)+1,1),"mmm/aa"),
   ""
)</f>
        <v/>
      </c>
      <c r="B7145" s="61" t="str">
        <f>IF(A7145&lt;&gt;"", 'alimentação - Tabela 7.1'!$B$21, "" )</f>
        <v/>
      </c>
      <c r="C7145" s="62" t="str">
        <f>IFERROR(INDEX('alimentação - Tabela 7.1'!$21:$21,
MATCH(TEXT('Tabela 7.1'!A7145,"mmmm/aaaa"),'alimentação - Tabela 7.1'!$5:$5,0)), "")</f>
        <v/>
      </c>
      <c r="D7145" s="62" t="str">
        <f>IFERROR(INDEX('alimentação - Tabela 7.1'!$21:$21,
MATCH(TEXT('Tabela 7.1'!$A7145,"mmmm/aaaa"),'alimentação - Tabela 7.1'!$5:$5,0)+1), "")</f>
        <v/>
      </c>
      <c r="E7145" s="62" t="str">
        <f>IFERROR(INDEX('alimentação - Tabela 7.1'!$21:$21,
MATCH(TEXT('Tabela 7.1'!$A7145,"mmmm/aaaa"),'alimentação - Tabela 7.1'!$5:$5,0)+2), "")</f>
        <v/>
      </c>
      <c r="F7145" s="62" t="str">
        <f>IFERROR(INDEX('alimentação - Tabela 7.1'!$21:$21,
MATCH(TEXT('Tabela 7.1'!$A7145,"mmmm/aaaa"),'alimentação - Tabela 7.1'!$5:$5,0)+3), "")</f>
        <v/>
      </c>
      <c r="G7145" s="95" t="str">
        <f>IFERROR(INDEX('alimentação - Tabela 7.1'!$21:$21,
MATCH(TEXT('Tabela 7.1'!$A7145,"mmmm/aaaa"),'alimentação - Tabela 7.1'!$5:$5,0)+4), "")</f>
        <v/>
      </c>
    </row>
    <row r="7146" spans="1:7" x14ac:dyDescent="0.25">
      <c r="A7146" s="59" t="str">
        <f>IF(
   SUMPRODUCT(--('alimentação - Tabela 7.1'!$5:$5=TEXT(DATE(2020,INT((ROW(A7144)-1)/33)+1,1),"mmmm/aaaa"))) &gt; 0,
   TEXT(DATE(2020,INT((ROW(A7144)-1)/33)+1,1),"mmm/aa"),
   ""
)</f>
        <v/>
      </c>
      <c r="B7146" s="61" t="str">
        <f>IF(A7146&lt;&gt;"", 'alimentação - Tabela 7.1'!$B$22, "" )</f>
        <v/>
      </c>
      <c r="C7146" s="62" t="str">
        <f>IFERROR(INDEX('alimentação - Tabela 7.1'!$22:$22,
MATCH(TEXT('Tabela 7.1'!A7146,"mmmm/aaaa"),'alimentação - Tabela 7.1'!$5:$5,0)), "")</f>
        <v/>
      </c>
      <c r="D7146" s="62" t="str">
        <f>IFERROR(INDEX('alimentação - Tabela 7.1'!$22:$22,
MATCH(TEXT('Tabela 7.1'!$A7146,"mmmm/aaaa"),'alimentação - Tabela 7.1'!$5:$5,0)+1), "")</f>
        <v/>
      </c>
      <c r="E7146" s="62" t="str">
        <f>IFERROR(INDEX('alimentação - Tabela 7.1'!$22:$22,
MATCH(TEXT('Tabela 7.1'!$A7146,"mmmm/aaaa"),'alimentação - Tabela 7.1'!$5:$5,0)+2), "")</f>
        <v/>
      </c>
      <c r="F7146" s="62" t="str">
        <f>IFERROR(INDEX('alimentação - Tabela 7.1'!$22:$22,
MATCH(TEXT('Tabela 7.1'!$A7146,"mmmm/aaaa"),'alimentação - Tabela 7.1'!$5:$5,0)+3), "")</f>
        <v/>
      </c>
      <c r="G7146" s="95" t="str">
        <f>IFERROR(INDEX('alimentação - Tabela 7.1'!$22:$22,
MATCH(TEXT('Tabela 7.1'!$A7146,"mmmm/aaaa"),'alimentação - Tabela 7.1'!$5:$5,0)+4), "")</f>
        <v/>
      </c>
    </row>
    <row r="7147" spans="1:7" x14ac:dyDescent="0.25">
      <c r="A7147" s="59" t="str">
        <f>IF(
   SUMPRODUCT(--('alimentação - Tabela 7.1'!$5:$5=TEXT(DATE(2020,INT((ROW(A7145)-1)/33)+1,1),"mmmm/aaaa"))) &gt; 0,
   TEXT(DATE(2020,INT((ROW(A7145)-1)/33)+1,1),"mmm/aa"),
   ""
)</f>
        <v/>
      </c>
      <c r="B7147" s="61" t="str">
        <f>IF(A7147&lt;&gt;"", 'alimentação - Tabela 7.1'!$B$23, "" )</f>
        <v/>
      </c>
      <c r="C7147" s="62" t="str">
        <f>IFERROR(INDEX('alimentação - Tabela 7.1'!$23:$23,
MATCH(TEXT('Tabela 7.1'!A7147,"mmmm/aaaa"),'alimentação - Tabela 7.1'!$5:$5,0)), "")</f>
        <v/>
      </c>
      <c r="D7147" s="62" t="str">
        <f>IFERROR(INDEX('alimentação - Tabela 7.1'!$23:$23,
MATCH(TEXT('Tabela 7.1'!$A7147,"mmmm/aaaa"),'alimentação - Tabela 7.1'!$5:$5,0)+1), "")</f>
        <v/>
      </c>
      <c r="E7147" s="62" t="str">
        <f>IFERROR(INDEX('alimentação - Tabela 7.1'!$23:$23,
MATCH(TEXT('Tabela 7.1'!$A7147,"mmmm/aaaa"),'alimentação - Tabela 7.1'!$5:$5,0)+2), "")</f>
        <v/>
      </c>
      <c r="F7147" s="62" t="str">
        <f>IFERROR(INDEX('alimentação - Tabela 7.1'!$23:$23,
MATCH(TEXT('Tabela 7.1'!$A7147,"mmmm/aaaa"),'alimentação - Tabela 7.1'!$5:$5,0)+3), "")</f>
        <v/>
      </c>
      <c r="G7147" s="95" t="str">
        <f>IFERROR(INDEX('alimentação - Tabela 7.1'!$23:$23,
MATCH(TEXT('Tabela 7.1'!$A7147,"mmmm/aaaa"),'alimentação - Tabela 7.1'!$5:$5,0)+4), "")</f>
        <v/>
      </c>
    </row>
    <row r="7148" spans="1:7" x14ac:dyDescent="0.25">
      <c r="A7148" s="59" t="str">
        <f>IF(
   SUMPRODUCT(--('alimentação - Tabela 7.1'!$5:$5=TEXT(DATE(2020,INT((ROW(A7146)-1)/33)+1,1),"mmmm/aaaa"))) &gt; 0,
   TEXT(DATE(2020,INT((ROW(A7146)-1)/33)+1,1),"mmm/aa"),
   ""
)</f>
        <v/>
      </c>
      <c r="B7148" s="61" t="str">
        <f>IF(A7148&lt;&gt;"", 'alimentação - Tabela 7.1'!$B$24, "" )</f>
        <v/>
      </c>
      <c r="C7148" s="62" t="str">
        <f>IFERROR(INDEX('alimentação - Tabela 7.1'!$24:$24,
MATCH(TEXT('Tabela 7.1'!A7148,"mmmm/aaaa"),'alimentação - Tabela 7.1'!$5:$5,0)), "")</f>
        <v/>
      </c>
      <c r="D7148" s="62" t="str">
        <f>IFERROR(INDEX('alimentação - Tabela 7.1'!$24:$24,
MATCH(TEXT('Tabela 7.1'!$A7148,"mmmm/aaaa"),'alimentação - Tabela 7.1'!$5:$5,0)+1), "")</f>
        <v/>
      </c>
      <c r="E7148" s="62" t="str">
        <f>IFERROR(INDEX('alimentação - Tabela 7.1'!$24:$24,
MATCH(TEXT('Tabela 7.1'!$A7148,"mmmm/aaaa"),'alimentação - Tabela 7.1'!$5:$5,0)+2), "")</f>
        <v/>
      </c>
      <c r="F7148" s="62" t="str">
        <f>IFERROR(INDEX('alimentação - Tabela 7.1'!$24:$24,
MATCH(TEXT('Tabela 7.1'!$A7148,"mmmm/aaaa"),'alimentação - Tabela 7.1'!$5:$5,0)+3), "")</f>
        <v/>
      </c>
      <c r="G7148" s="95" t="str">
        <f>IFERROR(INDEX('alimentação - Tabela 7.1'!$24:$24,
MATCH(TEXT('Tabela 7.1'!$A7148,"mmmm/aaaa"),'alimentação - Tabela 7.1'!$5:$5,0)+4), "")</f>
        <v/>
      </c>
    </row>
    <row r="7149" spans="1:7" x14ac:dyDescent="0.25">
      <c r="A7149" s="59" t="str">
        <f>IF(
   SUMPRODUCT(--('alimentação - Tabela 7.1'!$5:$5=TEXT(DATE(2020,INT((ROW(A7147)-1)/33)+1,1),"mmmm/aaaa"))) &gt; 0,
   TEXT(DATE(2020,INT((ROW(A7147)-1)/33)+1,1),"mmm/aa"),
   ""
)</f>
        <v/>
      </c>
      <c r="B7149" s="61" t="str">
        <f>IF(A7149&lt;&gt;"", 'alimentação - Tabela 7.1'!$B$25, "" )</f>
        <v/>
      </c>
      <c r="C7149" s="62" t="str">
        <f>IFERROR(INDEX('alimentação - Tabela 7.1'!$25:$25,
MATCH(TEXT('Tabela 7.1'!A7149,"mmmm/aaaa"),'alimentação - Tabela 7.1'!$5:$5,0)), "")</f>
        <v/>
      </c>
      <c r="D7149" s="62" t="str">
        <f>IFERROR(INDEX('alimentação - Tabela 7.1'!$25:$25,
MATCH(TEXT('Tabela 7.1'!$A7149,"mmmm/aaaa"),'alimentação - Tabela 7.1'!$5:$5,0)+1), "")</f>
        <v/>
      </c>
      <c r="E7149" s="62" t="str">
        <f>IFERROR(INDEX('alimentação - Tabela 7.1'!$25:$25,
MATCH(TEXT('Tabela 7.1'!$A7149,"mmmm/aaaa"),'alimentação - Tabela 7.1'!$5:$5,0)+2), "")</f>
        <v/>
      </c>
      <c r="F7149" s="62" t="str">
        <f>IFERROR(INDEX('alimentação - Tabela 7.1'!$25:$25,
MATCH(TEXT('Tabela 7.1'!$A7149,"mmmm/aaaa"),'alimentação - Tabela 7.1'!$5:$5,0)+3), "")</f>
        <v/>
      </c>
      <c r="G7149" s="95" t="str">
        <f>IFERROR(INDEX('alimentação - Tabela 7.1'!$25:$25,
MATCH(TEXT('Tabela 7.1'!$A7149,"mmmm/aaaa"),'alimentação - Tabela 7.1'!$5:$5,0)+4), "")</f>
        <v/>
      </c>
    </row>
    <row r="7150" spans="1:7" x14ac:dyDescent="0.25">
      <c r="A7150" s="59" t="str">
        <f>IF(
   SUMPRODUCT(--('alimentação - Tabela 7.1'!$5:$5=TEXT(DATE(2020,INT((ROW(A7148)-1)/33)+1,1),"mmmm/aaaa"))) &gt; 0,
   TEXT(DATE(2020,INT((ROW(A7148)-1)/33)+1,1),"mmm/aa"),
   ""
)</f>
        <v/>
      </c>
      <c r="B7150" s="61" t="str">
        <f>IF(A7150&lt;&gt;"", 'alimentação - Tabela 7.1'!$B$26, "" )</f>
        <v/>
      </c>
      <c r="C7150" s="62" t="str">
        <f>IFERROR(INDEX('alimentação - Tabela 7.1'!$26:$26,
MATCH(TEXT('Tabela 7.1'!A7150,"mmmm/aaaa"),'alimentação - Tabela 7.1'!$5:$5,0)), "")</f>
        <v/>
      </c>
      <c r="D7150" s="62" t="str">
        <f>IFERROR(INDEX('alimentação - Tabela 7.1'!$26:$26,
MATCH(TEXT('Tabela 7.1'!$A7150,"mmmm/aaaa"),'alimentação - Tabela 7.1'!$5:$5,0)+1), "")</f>
        <v/>
      </c>
      <c r="E7150" s="62" t="str">
        <f>IFERROR(INDEX('alimentação - Tabela 7.1'!$26:$26,
MATCH(TEXT('Tabela 7.1'!$A7150,"mmmm/aaaa"),'alimentação - Tabela 7.1'!$5:$5,0)+2), "")</f>
        <v/>
      </c>
      <c r="F7150" s="62" t="str">
        <f>IFERROR(INDEX('alimentação - Tabela 7.1'!$26:$26,
MATCH(TEXT('Tabela 7.1'!$A7150,"mmmm/aaaa"),'alimentação - Tabela 7.1'!$5:$5,0)+3), "")</f>
        <v/>
      </c>
      <c r="G7150" s="95" t="str">
        <f>IFERROR(INDEX('alimentação - Tabela 7.1'!$26:$26,
MATCH(TEXT('Tabela 7.1'!$A7150,"mmmm/aaaa"),'alimentação - Tabela 7.1'!$5:$5,0)+4), "")</f>
        <v/>
      </c>
    </row>
    <row r="7151" spans="1:7" x14ac:dyDescent="0.25">
      <c r="A7151" s="59" t="str">
        <f>IF(
   SUMPRODUCT(--('alimentação - Tabela 7.1'!$5:$5=TEXT(DATE(2020,INT((ROW(A7149)-1)/33)+1,1),"mmmm/aaaa"))) &gt; 0,
   TEXT(DATE(2020,INT((ROW(A7149)-1)/33)+1,1),"mmm/aa"),
   ""
)</f>
        <v/>
      </c>
      <c r="B7151" s="61" t="str">
        <f>IF(A7151&lt;&gt;"", 'alimentação - Tabela 7.1'!$B$27, "" )</f>
        <v/>
      </c>
      <c r="C7151" s="62" t="str">
        <f>IFERROR(INDEX('alimentação - Tabela 7.1'!$27:$27,
MATCH(TEXT('Tabela 7.1'!A7151,"mmmm/aaaa"),'alimentação - Tabela 7.1'!$5:$5,0)), "")</f>
        <v/>
      </c>
      <c r="D7151" s="62" t="str">
        <f>IFERROR(INDEX('alimentação - Tabela 7.1'!$27:$27,
MATCH(TEXT('Tabela 7.1'!$A7151,"mmmm/aaaa"),'alimentação - Tabela 7.1'!$5:$5,0)+1), "")</f>
        <v/>
      </c>
      <c r="E7151" s="62" t="str">
        <f>IFERROR(INDEX('alimentação - Tabela 7.1'!$27:$27,
MATCH(TEXT('Tabela 7.1'!$A7151,"mmmm/aaaa"),'alimentação - Tabela 7.1'!$5:$5,0)+2), "")</f>
        <v/>
      </c>
      <c r="F7151" s="62" t="str">
        <f>IFERROR(INDEX('alimentação - Tabela 7.1'!$27:$27,
MATCH(TEXT('Tabela 7.1'!$A7151,"mmmm/aaaa"),'alimentação - Tabela 7.1'!$5:$5,0)+3), "")</f>
        <v/>
      </c>
      <c r="G7151" s="95" t="str">
        <f>IFERROR(INDEX('alimentação - Tabela 7.1'!$27:$27,
MATCH(TEXT('Tabela 7.1'!$A7151,"mmmm/aaaa"),'alimentação - Tabela 7.1'!$5:$5,0)+4), "")</f>
        <v/>
      </c>
    </row>
    <row r="7152" spans="1:7" x14ac:dyDescent="0.25">
      <c r="A7152" s="59" t="str">
        <f>IF(
   SUMPRODUCT(--('alimentação - Tabela 7.1'!$5:$5=TEXT(DATE(2020,INT((ROW(A7150)-1)/33)+1,1),"mmmm/aaaa"))) &gt; 0,
   TEXT(DATE(2020,INT((ROW(A7150)-1)/33)+1,1),"mmm/aa"),
   ""
)</f>
        <v/>
      </c>
      <c r="B7152" s="61" t="str">
        <f>IF(A7152&lt;&gt;"", 'alimentação - Tabela 7.1'!$B$28, "" )</f>
        <v/>
      </c>
      <c r="C7152" s="62" t="str">
        <f>IFERROR(INDEX('alimentação - Tabela 7.1'!$28:$28,
MATCH(TEXT('Tabela 7.1'!A7152,"mmmm/aaaa"),'alimentação - Tabela 7.1'!$5:$5,0)), "")</f>
        <v/>
      </c>
      <c r="D7152" s="62" t="str">
        <f>IFERROR(INDEX('alimentação - Tabela 7.1'!$28:$28,
MATCH(TEXT('Tabela 7.1'!$A7152,"mmmm/aaaa"),'alimentação - Tabela 7.1'!$5:$5,0)+1), "")</f>
        <v/>
      </c>
      <c r="E7152" s="62" t="str">
        <f>IFERROR(INDEX('alimentação - Tabela 7.1'!$28:$28,
MATCH(TEXT('Tabela 7.1'!$A7152,"mmmm/aaaa"),'alimentação - Tabela 7.1'!$5:$5,0)+2), "")</f>
        <v/>
      </c>
      <c r="F7152" s="62" t="str">
        <f>IFERROR(INDEX('alimentação - Tabela 7.1'!$28:$28,
MATCH(TEXT('Tabela 7.1'!$A7152,"mmmm/aaaa"),'alimentação - Tabela 7.1'!$5:$5,0)+3), "")</f>
        <v/>
      </c>
      <c r="G7152" s="95" t="str">
        <f>IFERROR(INDEX('alimentação - Tabela 7.1'!$28:$28,
MATCH(TEXT('Tabela 7.1'!$A7152,"mmmm/aaaa"),'alimentação - Tabela 7.1'!$5:$5,0)+4), "")</f>
        <v/>
      </c>
    </row>
    <row r="7153" spans="1:7" x14ac:dyDescent="0.25">
      <c r="A7153" s="59" t="str">
        <f>IF(
   SUMPRODUCT(--('alimentação - Tabela 7.1'!$5:$5=TEXT(DATE(2020,INT((ROW(A7151)-1)/33)+1,1),"mmmm/aaaa"))) &gt; 0,
   TEXT(DATE(2020,INT((ROW(A7151)-1)/33)+1,1),"mmm/aa"),
   ""
)</f>
        <v/>
      </c>
      <c r="B7153" s="61" t="str">
        <f>IF(A7153&lt;&gt;"", 'alimentação - Tabela 7.1'!$B$29, "" )</f>
        <v/>
      </c>
      <c r="C7153" s="62" t="str">
        <f>IFERROR(INDEX('alimentação - Tabela 7.1'!$29:$29,
MATCH(TEXT('Tabela 7.1'!A7153,"mmmm/aaaa"),'alimentação - Tabela 7.1'!$5:$5,0)), "")</f>
        <v/>
      </c>
      <c r="D7153" s="62" t="str">
        <f>IFERROR(INDEX('alimentação - Tabela 7.1'!$29:$29,
MATCH(TEXT('Tabela 7.1'!$A7153,"mmmm/aaaa"),'alimentação - Tabela 7.1'!$5:$5,0)+1), "")</f>
        <v/>
      </c>
      <c r="E7153" s="62" t="str">
        <f>IFERROR(INDEX('alimentação - Tabela 7.1'!$29:$29,
MATCH(TEXT('Tabela 7.1'!$A7153,"mmmm/aaaa"),'alimentação - Tabela 7.1'!$5:$5,0)+2), "")</f>
        <v/>
      </c>
      <c r="F7153" s="62" t="str">
        <f>IFERROR(INDEX('alimentação - Tabela 7.1'!$29:$29,
MATCH(TEXT('Tabela 7.1'!$A7153,"mmmm/aaaa"),'alimentação - Tabela 7.1'!$5:$5,0)+3), "")</f>
        <v/>
      </c>
      <c r="G7153" s="95" t="str">
        <f>IFERROR(INDEX('alimentação - Tabela 7.1'!$29:$29,
MATCH(TEXT('Tabela 7.1'!$A7153,"mmmm/aaaa"),'alimentação - Tabela 7.1'!$5:$5,0)+4), "")</f>
        <v/>
      </c>
    </row>
    <row r="7154" spans="1:7" x14ac:dyDescent="0.25">
      <c r="A7154" s="59" t="str">
        <f>IF(
   SUMPRODUCT(--('alimentação - Tabela 7.1'!$5:$5=TEXT(DATE(2020,INT((ROW(A7152)-1)/33)+1,1),"mmmm/aaaa"))) &gt; 0,
   TEXT(DATE(2020,INT((ROW(A7152)-1)/33)+1,1),"mmm/aa"),
   ""
)</f>
        <v/>
      </c>
      <c r="B7154" s="61" t="str">
        <f>IF(A7154&lt;&gt;"", 'alimentação - Tabela 7.1'!$B$30, "" )</f>
        <v/>
      </c>
      <c r="C7154" s="62" t="str">
        <f>IFERROR(INDEX('alimentação - Tabela 7.1'!$30:$30,
MATCH(TEXT('Tabela 7.1'!A7154,"mmmm/aaaa"),'alimentação - Tabela 7.1'!$5:$5,0)), "")</f>
        <v/>
      </c>
      <c r="D7154" s="62" t="str">
        <f>IFERROR(INDEX('alimentação - Tabela 7.1'!$30:$30,
MATCH(TEXT('Tabela 7.1'!$A7154,"mmmm/aaaa"),'alimentação - Tabela 7.1'!$5:$5,0)+1), "")</f>
        <v/>
      </c>
      <c r="E7154" s="62" t="str">
        <f>IFERROR(INDEX('alimentação - Tabela 7.1'!$30:$30,
MATCH(TEXT('Tabela 7.1'!$A7154,"mmmm/aaaa"),'alimentação - Tabela 7.1'!$5:$5,0)+2), "")</f>
        <v/>
      </c>
      <c r="F7154" s="62" t="str">
        <f>IFERROR(INDEX('alimentação - Tabela 7.1'!$30:$30,
MATCH(TEXT('Tabela 7.1'!$A7154,"mmmm/aaaa"),'alimentação - Tabela 7.1'!$5:$5,0)+3), "")</f>
        <v/>
      </c>
      <c r="G7154" s="95" t="str">
        <f>IFERROR(INDEX('alimentação - Tabela 7.1'!$30:$30,
MATCH(TEXT('Tabela 7.1'!$A7154,"mmmm/aaaa"),'alimentação - Tabela 7.1'!$5:$5,0)+4), "")</f>
        <v/>
      </c>
    </row>
    <row r="7155" spans="1:7" x14ac:dyDescent="0.25">
      <c r="A7155" s="59" t="str">
        <f>IF(
   SUMPRODUCT(--('alimentação - Tabela 7.1'!$5:$5=TEXT(DATE(2020,INT((ROW(A7153)-1)/33)+1,1),"mmmm/aaaa"))) &gt; 0,
   TEXT(DATE(2020,INT((ROW(A7153)-1)/33)+1,1),"mmm/aa"),
   ""
)</f>
        <v/>
      </c>
      <c r="B7155" s="61" t="str">
        <f>IF(A7155&lt;&gt;"", 'alimentação - Tabela 7.1'!$B$31, "" )</f>
        <v/>
      </c>
      <c r="C7155" s="62" t="str">
        <f>IFERROR(INDEX('alimentação - Tabela 7.1'!$31:$31,
MATCH(TEXT('Tabela 7.1'!A7155,"mmmm/aaaa"),'alimentação - Tabela 7.1'!$5:$5,0)), "")</f>
        <v/>
      </c>
      <c r="D7155" s="62" t="str">
        <f>IFERROR(INDEX('alimentação - Tabela 7.1'!$31:$31,
MATCH(TEXT('Tabela 7.1'!$A7155,"mmmm/aaaa"),'alimentação - Tabela 7.1'!$5:$5,0)+1), "")</f>
        <v/>
      </c>
      <c r="E7155" s="62" t="str">
        <f>IFERROR(INDEX('alimentação - Tabela 7.1'!$31:$31,
MATCH(TEXT('Tabela 7.1'!$A7155,"mmmm/aaaa"),'alimentação - Tabela 7.1'!$5:$5,0)+2), "")</f>
        <v/>
      </c>
      <c r="F7155" s="62" t="str">
        <f>IFERROR(INDEX('alimentação - Tabela 7.1'!$31:$31,
MATCH(TEXT('Tabela 7.1'!$A7155,"mmmm/aaaa"),'alimentação - Tabela 7.1'!$5:$5,0)+3), "")</f>
        <v/>
      </c>
      <c r="G7155" s="95" t="str">
        <f>IFERROR(INDEX('alimentação - Tabela 7.1'!$31:$31,
MATCH(TEXT('Tabela 7.1'!$A7155,"mmmm/aaaa"),'alimentação - Tabela 7.1'!$5:$5,0)+4), "")</f>
        <v/>
      </c>
    </row>
    <row r="7156" spans="1:7" x14ac:dyDescent="0.25">
      <c r="A7156" s="59" t="str">
        <f>IF(
   SUMPRODUCT(--('alimentação - Tabela 7.1'!$5:$5=TEXT(DATE(2020,INT((ROW(A7154)-1)/33)+1,1),"mmmm/aaaa"))) &gt; 0,
   TEXT(DATE(2020,INT((ROW(A7154)-1)/33)+1,1),"mmm/aa"),
   ""
)</f>
        <v/>
      </c>
      <c r="B7156" s="61" t="str">
        <f>IF(A7156&lt;&gt;"", 'alimentação - Tabela 7.1'!$B$32, "" )</f>
        <v/>
      </c>
      <c r="C7156" s="62" t="str">
        <f>IFERROR(INDEX('alimentação - Tabela 7.1'!$32:$32,
MATCH(TEXT('Tabela 7.1'!A7156,"mmmm/aaaa"),'alimentação - Tabela 7.1'!$5:$5,0)), "")</f>
        <v/>
      </c>
      <c r="D7156" s="62" t="str">
        <f>IFERROR(INDEX('alimentação - Tabela 7.1'!$32:$32,
MATCH(TEXT('Tabela 7.1'!$A7156,"mmmm/aaaa"),'alimentação - Tabela 7.1'!$5:$5,0)+1), "")</f>
        <v/>
      </c>
      <c r="E7156" s="62" t="str">
        <f>IFERROR(INDEX('alimentação - Tabela 7.1'!$32:$32,
MATCH(TEXT('Tabela 7.1'!$A7156,"mmmm/aaaa"),'alimentação - Tabela 7.1'!$5:$5,0)+2), "")</f>
        <v/>
      </c>
      <c r="F7156" s="62" t="str">
        <f>IFERROR(INDEX('alimentação - Tabela 7.1'!$32:$32,
MATCH(TEXT('Tabela 7.1'!$A7156,"mmmm/aaaa"),'alimentação - Tabela 7.1'!$5:$5,0)+3), "")</f>
        <v/>
      </c>
      <c r="G7156" s="95" t="str">
        <f>IFERROR(INDEX('alimentação - Tabela 7.1'!$32:$32,
MATCH(TEXT('Tabela 7.1'!$A7156,"mmmm/aaaa"),'alimentação - Tabela 7.1'!$5:$5,0)+4), "")</f>
        <v/>
      </c>
    </row>
    <row r="7157" spans="1:7" x14ac:dyDescent="0.25">
      <c r="A7157" s="59" t="str">
        <f>IF(
   SUMPRODUCT(--('alimentação - Tabela 7.1'!$5:$5=TEXT(DATE(2020,INT((ROW(A7155)-1)/33)+1,1),"mmmm/aaaa"))) &gt; 0,
   TEXT(DATE(2020,INT((ROW(A7155)-1)/33)+1,1),"mmm/aa"),
   ""
)</f>
        <v/>
      </c>
      <c r="B7157" s="61" t="str">
        <f>IF(A7157&lt;&gt;"", 'alimentação - Tabela 7.1'!$B$33, "" )</f>
        <v/>
      </c>
      <c r="C7157" s="62" t="str">
        <f>IFERROR(INDEX('alimentação - Tabela 7.1'!$33:$33,
MATCH(TEXT('Tabela 7.1'!A7157,"mmmm/aaaa"),'alimentação - Tabela 7.1'!$5:$5,0)), "")</f>
        <v/>
      </c>
      <c r="D7157" s="62" t="str">
        <f>IFERROR(INDEX('alimentação - Tabela 7.1'!$33:$33,
MATCH(TEXT('Tabela 7.1'!$A7157,"mmmm/aaaa"),'alimentação - Tabela 7.1'!$5:$5,0)+1), "")</f>
        <v/>
      </c>
      <c r="E7157" s="62" t="str">
        <f>IFERROR(INDEX('alimentação - Tabela 7.1'!$33:$33,
MATCH(TEXT('Tabela 7.1'!$A7157,"mmmm/aaaa"),'alimentação - Tabela 7.1'!$5:$5,0)+2), "")</f>
        <v/>
      </c>
      <c r="F7157" s="62" t="str">
        <f>IFERROR(INDEX('alimentação - Tabela 7.1'!$33:$33,
MATCH(TEXT('Tabela 7.1'!$A7157,"mmmm/aaaa"),'alimentação - Tabela 7.1'!$5:$5,0)+3), "")</f>
        <v/>
      </c>
      <c r="G7157" s="95" t="str">
        <f>IFERROR(INDEX('alimentação - Tabela 7.1'!$33:$33,
MATCH(TEXT('Tabela 7.1'!$A7157,"mmmm/aaaa"),'alimentação - Tabela 7.1'!$5:$5,0)+4), "")</f>
        <v/>
      </c>
    </row>
    <row r="7158" spans="1:7" x14ac:dyDescent="0.25">
      <c r="A7158" s="59" t="str">
        <f>IF(
   SUMPRODUCT(--('alimentação - Tabela 7.1'!$5:$5=TEXT(DATE(2020,INT((ROW(A7156)-1)/33)+1,1),"mmmm/aaaa"))) &gt; 0,
   TEXT(DATE(2020,INT((ROW(A7156)-1)/33)+1,1),"mmm/aa"),
   ""
)</f>
        <v/>
      </c>
      <c r="B7158" s="61" t="str">
        <f>IF(A7158&lt;&gt;"", 'alimentação - Tabela 7.1'!$B$34, "" )</f>
        <v/>
      </c>
      <c r="C7158" s="62" t="str">
        <f>IFERROR(INDEX('alimentação - Tabela 7.1'!$34:$34,
MATCH(TEXT('Tabela 7.1'!A7158,"mmmm/aaaa"),'alimentação - Tabela 7.1'!$5:$5,0)), "")</f>
        <v/>
      </c>
      <c r="D7158" s="62" t="str">
        <f>IFERROR(INDEX('alimentação - Tabela 7.1'!$34:$34,
MATCH(TEXT('Tabela 7.1'!$A7158,"mmmm/aaaa"),'alimentação - Tabela 7.1'!$5:$5,0)+1), "")</f>
        <v/>
      </c>
      <c r="E7158" s="62" t="str">
        <f>IFERROR(INDEX('alimentação - Tabela 7.1'!$34:$34,
MATCH(TEXT('Tabela 7.1'!$A7158,"mmmm/aaaa"),'alimentação - Tabela 7.1'!$5:$5,0)+2), "")</f>
        <v/>
      </c>
      <c r="F7158" s="62" t="str">
        <f>IFERROR(INDEX('alimentação - Tabela 7.1'!$34:$34,
MATCH(TEXT('Tabela 7.1'!$A7158,"mmmm/aaaa"),'alimentação - Tabela 7.1'!$5:$5,0)+3), "")</f>
        <v/>
      </c>
      <c r="G7158" s="95" t="str">
        <f>IFERROR(INDEX('alimentação - Tabela 7.1'!$34:$34,
MATCH(TEXT('Tabela 7.1'!$A7158,"mmmm/aaaa"),'alimentação - Tabela 7.1'!$5:$5,0)+4), "")</f>
        <v/>
      </c>
    </row>
    <row r="7159" spans="1:7" x14ac:dyDescent="0.25">
      <c r="A7159" s="59" t="str">
        <f>IF(
   SUMPRODUCT(--('alimentação - Tabela 7.1'!$5:$5=TEXT(DATE(2020,INT((ROW(A7157)-1)/33)+1,1),"mmmm/aaaa"))) &gt; 0,
   TEXT(DATE(2020,INT((ROW(A7157)-1)/33)+1,1),"mmm/aa"),
   ""
)</f>
        <v/>
      </c>
      <c r="B7159" s="61" t="str">
        <f>IF(A7159&lt;&gt;"", 'alimentação - Tabela 7.1'!$B$35, "" )</f>
        <v/>
      </c>
      <c r="C7159" s="62" t="str">
        <f>IFERROR(INDEX('alimentação - Tabela 7.1'!$35:$35,
MATCH(TEXT('Tabela 7.1'!A7159,"mmmm/aaaa"),'alimentação - Tabela 7.1'!$5:$5,0)), "")</f>
        <v/>
      </c>
      <c r="D7159" s="62" t="str">
        <f>IFERROR(INDEX('alimentação - Tabela 7.1'!$35:$35,
MATCH(TEXT('Tabela 7.1'!$A7159,"mmmm/aaaa"),'alimentação - Tabela 7.1'!$5:$5,0)+1), "")</f>
        <v/>
      </c>
      <c r="E7159" s="62" t="str">
        <f>IFERROR(INDEX('alimentação - Tabela 7.1'!$35:$35,
MATCH(TEXT('Tabela 7.1'!$A7159,"mmmm/aaaa"),'alimentação - Tabela 7.1'!$5:$5,0)+2), "")</f>
        <v/>
      </c>
      <c r="F7159" s="62" t="str">
        <f>IFERROR(INDEX('alimentação - Tabela 7.1'!$35:$35,
MATCH(TEXT('Tabela 7.1'!$A7159,"mmmm/aaaa"),'alimentação - Tabela 7.1'!$5:$5,0)+3), "")</f>
        <v/>
      </c>
      <c r="G7159" s="95" t="str">
        <f>IFERROR(INDEX('alimentação - Tabela 7.1'!$35:$35,
MATCH(TEXT('Tabela 7.1'!$A7159,"mmmm/aaaa"),'alimentação - Tabela 7.1'!$5:$5,0)+4), "")</f>
        <v/>
      </c>
    </row>
    <row r="7160" spans="1:7" x14ac:dyDescent="0.25">
      <c r="A7160" s="59" t="str">
        <f>IF(
   SUMPRODUCT(--('alimentação - Tabela 7.1'!$5:$5=TEXT(DATE(2020,INT((ROW(A7158)-1)/33)+1,1),"mmmm/aaaa"))) &gt; 0,
   TEXT(DATE(2020,INT((ROW(A7158)-1)/33)+1,1),"mmm/aa"),
   ""
)</f>
        <v/>
      </c>
      <c r="B7160" s="61" t="str">
        <f>IF(A7160&lt;&gt;"", 'alimentação - Tabela 7.1'!$B$36, "" )</f>
        <v/>
      </c>
      <c r="C7160" s="62" t="str">
        <f>IFERROR(INDEX('alimentação - Tabela 7.1'!$36:$36,
MATCH(TEXT('Tabela 7.1'!A7160,"mmmm/aaaa"),'alimentação - Tabela 7.1'!$5:$5,0)), "")</f>
        <v/>
      </c>
      <c r="D7160" s="62" t="str">
        <f>IFERROR(INDEX('alimentação - Tabela 7.1'!$36:$36,
MATCH(TEXT('Tabela 7.1'!$A7160,"mmmm/aaaa"),'alimentação - Tabela 7.1'!$5:$5,0)+1), "")</f>
        <v/>
      </c>
      <c r="E7160" s="62" t="str">
        <f>IFERROR(INDEX('alimentação - Tabela 7.1'!$36:$36,
MATCH(TEXT('Tabela 7.1'!$A7160,"mmmm/aaaa"),'alimentação - Tabela 7.1'!$5:$5,0)+2), "")</f>
        <v/>
      </c>
      <c r="F7160" s="62" t="str">
        <f>IFERROR(INDEX('alimentação - Tabela 7.1'!$36:$36,
MATCH(TEXT('Tabela 7.1'!$A7160,"mmmm/aaaa"),'alimentação - Tabela 7.1'!$5:$5,0)+3), "")</f>
        <v/>
      </c>
      <c r="G7160" s="95" t="str">
        <f>IFERROR(INDEX('alimentação - Tabela 7.1'!$36:$36,
MATCH(TEXT('Tabela 7.1'!$A7160,"mmmm/aaaa"),'alimentação - Tabela 7.1'!$5:$5,0)+4), "")</f>
        <v/>
      </c>
    </row>
    <row r="7161" spans="1:7" x14ac:dyDescent="0.25">
      <c r="A7161" s="59" t="str">
        <f>IF(
   SUMPRODUCT(--('alimentação - Tabela 7.1'!$5:$5=TEXT(DATE(2020,INT((ROW(A7159)-1)/33)+1,1),"mmmm/aaaa"))) &gt; 0,
   TEXT(DATE(2020,INT((ROW(A7159)-1)/33)+1,1),"mmm/aa"),
   ""
)</f>
        <v/>
      </c>
      <c r="B7161" s="61" t="str">
        <f>IF(A7161&lt;&gt;"", 'alimentação - Tabela 7.1'!$B$37, "" )</f>
        <v/>
      </c>
      <c r="C7161" s="62" t="str">
        <f>IFERROR(INDEX('alimentação - Tabela 7.1'!$37:$37,
MATCH(TEXT('Tabela 7.1'!A7161,"mmmm/aaaa"),'alimentação - Tabela 7.1'!$5:$5,0)), "")</f>
        <v/>
      </c>
      <c r="D7161" s="62" t="str">
        <f>IFERROR(INDEX('alimentação - Tabela 7.1'!$37:$37,
MATCH(TEXT('Tabela 7.1'!$A7161,"mmmm/aaaa"),'alimentação - Tabela 7.1'!$5:$5,0)+1), "")</f>
        <v/>
      </c>
      <c r="E7161" s="62" t="str">
        <f>IFERROR(INDEX('alimentação - Tabela 7.1'!$37:$37,
MATCH(TEXT('Tabela 7.1'!$A7161,"mmmm/aaaa"),'alimentação - Tabela 7.1'!$5:$5,0)+2), "")</f>
        <v/>
      </c>
      <c r="F7161" s="62" t="str">
        <f>IFERROR(INDEX('alimentação - Tabela 7.1'!$37:$37,
MATCH(TEXT('Tabela 7.1'!$A7161,"mmmm/aaaa"),'alimentação - Tabela 7.1'!$5:$5,0)+3), "")</f>
        <v/>
      </c>
      <c r="G7161" s="95" t="str">
        <f>IFERROR(INDEX('alimentação - Tabela 7.1'!$37:$37,
MATCH(TEXT('Tabela 7.1'!$A7161,"mmmm/aaaa"),'alimentação - Tabela 7.1'!$5:$5,0)+4), "")</f>
        <v/>
      </c>
    </row>
    <row r="7162" spans="1:7" x14ac:dyDescent="0.25">
      <c r="A7162" s="59" t="str">
        <f>IF(
   SUMPRODUCT(--('alimentação - Tabela 7.1'!$5:$5=TEXT(DATE(2020,INT((ROW(A7160)-1)/33)+1,1),"mmmm/aaaa"))) &gt; 0,
   TEXT(DATE(2020,INT((ROW(A7160)-1)/33)+1,1),"mmm/aa"),
   ""
)</f>
        <v/>
      </c>
      <c r="B7162" s="61" t="str">
        <f>IF(A7162&lt;&gt;"", 'alimentação - Tabela 7.1'!$B$38, "" )</f>
        <v/>
      </c>
      <c r="C7162" s="62" t="str">
        <f>IFERROR(INDEX('alimentação - Tabela 7.1'!$38:$38,
MATCH(TEXT('Tabela 7.1'!A7162,"mmmm/aaaa"),'alimentação - Tabela 7.1'!$5:$5,0)), "")</f>
        <v/>
      </c>
      <c r="D7162" s="62" t="str">
        <f>IFERROR(INDEX('alimentação - Tabela 7.1'!$38:$38,
MATCH(TEXT('Tabela 7.1'!$A7162,"mmmm/aaaa"),'alimentação - Tabela 7.1'!$5:$5,0)+1), "")</f>
        <v/>
      </c>
      <c r="E7162" s="62" t="str">
        <f>IFERROR(INDEX('alimentação - Tabela 7.1'!$38:$38,
MATCH(TEXT('Tabela 7.1'!$A7162,"mmmm/aaaa"),'alimentação - Tabela 7.1'!$5:$5,0)+2), "")</f>
        <v/>
      </c>
      <c r="F7162" s="62" t="str">
        <f>IFERROR(INDEX('alimentação - Tabela 7.1'!$38:$38,
MATCH(TEXT('Tabela 7.1'!$A7162,"mmmm/aaaa"),'alimentação - Tabela 7.1'!$5:$5,0)+3), "")</f>
        <v/>
      </c>
      <c r="G7162" s="95" t="str">
        <f>IFERROR(INDEX('alimentação - Tabela 7.1'!$38:$38,
MATCH(TEXT('Tabela 7.1'!$A7162,"mmmm/aaaa"),'alimentação - Tabela 7.1'!$5:$5,0)+4), "")</f>
        <v/>
      </c>
    </row>
    <row r="7163" spans="1:7" x14ac:dyDescent="0.25">
      <c r="A7163" s="59" t="str">
        <f>IF(
   SUMPRODUCT(--('alimentação - Tabela 7.1'!$5:$5=TEXT(DATE(2020,INT((ROW(A7161)-1)/33)+1,1),"mmmm/aaaa"))) &gt; 0,
   TEXT(DATE(2020,INT((ROW(A7161)-1)/33)+1,1),"mmm/aa"),
   ""
)</f>
        <v/>
      </c>
      <c r="B7163" s="61" t="str">
        <f>IF(A7163&lt;&gt;"", 'alimentação - Tabela 7.1'!$B$39, "" )</f>
        <v/>
      </c>
      <c r="C7163" s="62" t="str">
        <f>IFERROR(INDEX('alimentação - Tabela 7.1'!$39:$39,
MATCH(TEXT('Tabela 7.1'!A7163,"mmmm/aaaa"),'alimentação - Tabela 7.1'!$5:$5,0)), "")</f>
        <v/>
      </c>
      <c r="D7163" s="62" t="str">
        <f>IFERROR(INDEX('alimentação - Tabela 7.1'!$39:$39,
MATCH(TEXT('Tabela 7.1'!$A7163,"mmmm/aaaa"),'alimentação - Tabela 7.1'!$5:$5,0)+1), "")</f>
        <v/>
      </c>
      <c r="E7163" s="62" t="str">
        <f>IFERROR(INDEX('alimentação - Tabela 7.1'!$39:$39,
MATCH(TEXT('Tabela 7.1'!$A7163,"mmmm/aaaa"),'alimentação - Tabela 7.1'!$5:$5,0)+2), "")</f>
        <v/>
      </c>
      <c r="F7163" s="62" t="str">
        <f>IFERROR(INDEX('alimentação - Tabela 7.1'!$39:$39,
MATCH(TEXT('Tabela 7.1'!$A7163,"mmmm/aaaa"),'alimentação - Tabela 7.1'!$5:$5,0)+3), "")</f>
        <v/>
      </c>
      <c r="G7163" s="95" t="str">
        <f>IFERROR(INDEX('alimentação - Tabela 7.1'!$39:$39,
MATCH(TEXT('Tabela 7.1'!$A7163,"mmmm/aaaa"),'alimentação - Tabela 7.1'!$5:$5,0)+4), "")</f>
        <v/>
      </c>
    </row>
    <row r="7164" spans="1:7" x14ac:dyDescent="0.25">
      <c r="A7164" s="59" t="str">
        <f>IF(
   SUMPRODUCT(--('alimentação - Tabela 7.1'!$5:$5=TEXT(DATE(2020,INT((ROW(A7162)-1)/33)+1,1),"mmmm/aaaa"))) &gt; 0,
   TEXT(DATE(2020,INT((ROW(A7162)-1)/33)+1,1),"mmm/aa"),
   ""
)</f>
        <v/>
      </c>
      <c r="B7164" s="61" t="str">
        <f>IF(A7164&lt;&gt;"", 'alimentação - Tabela 7.1'!$B$7, "" )</f>
        <v/>
      </c>
      <c r="C7164" s="62" t="str">
        <f>IFERROR(INDEX('alimentação - Tabela 7.1'!$7:$7,
MATCH(TEXT('Tabela 7.1'!A7164,"mmmm/aaaa"),'alimentação - Tabela 7.1'!$5:$5,0)), "")</f>
        <v/>
      </c>
      <c r="D7164" s="62" t="str">
        <f>IFERROR(INDEX('alimentação - Tabela 7.1'!$7:$7,
MATCH(TEXT('Tabela 7.1'!$A7164,"mmmm/aaaa"),'alimentação - Tabela 7.1'!$5:$5,0)+1), "")</f>
        <v/>
      </c>
      <c r="E7164" s="62" t="str">
        <f>IFERROR(INDEX('alimentação - Tabela 7.1'!$7:$7,
MATCH(TEXT('Tabela 7.1'!$A7164,"mmmm/aaaa"),'alimentação - Tabela 7.1'!$5:$5,0)+2), "")</f>
        <v/>
      </c>
      <c r="F7164" s="62" t="str">
        <f>IFERROR(INDEX('alimentação - Tabela 7.1'!$7:$7,
MATCH(TEXT('Tabela 7.1'!$A7164,"mmmm/aaaa"),'alimentação - Tabela 7.1'!$5:$5,0)+3), "")</f>
        <v/>
      </c>
      <c r="G7164" s="95" t="str">
        <f>IFERROR(INDEX('alimentação - Tabela 7.1'!$7:$7,
MATCH(TEXT('Tabela 7.1'!$A7164,"mmmm/aaaa"),'alimentação - Tabela 7.1'!$5:$5,0)+4), "")</f>
        <v/>
      </c>
    </row>
    <row r="7165" spans="1:7" x14ac:dyDescent="0.25">
      <c r="A7165" s="59" t="str">
        <f>IF(
   SUMPRODUCT(--('alimentação - Tabela 7.1'!$5:$5=TEXT(DATE(2020,INT((ROW(A7163)-1)/33)+1,1),"mmmm/aaaa"))) &gt; 0,
   TEXT(DATE(2020,INT((ROW(A7163)-1)/33)+1,1),"mmm/aa"),
   ""
)</f>
        <v/>
      </c>
      <c r="B7165" s="61" t="str">
        <f>IF(A7165&lt;&gt;"", 'alimentação - Tabela 7.1'!$B$8, "" )</f>
        <v/>
      </c>
      <c r="C7165" s="62" t="str">
        <f>IFERROR(INDEX('alimentação - Tabela 7.1'!$8:$8,
MATCH(TEXT('Tabela 7.1'!A7165,"mmmm/aaaa"),'alimentação - Tabela 7.1'!$5:$5,0)), "")</f>
        <v/>
      </c>
      <c r="D7165" s="62" t="str">
        <f>IFERROR(INDEX('alimentação - Tabela 7.1'!$8:$8,
MATCH(TEXT('Tabela 7.1'!$A7165,"mmmm/aaaa"),'alimentação - Tabela 7.1'!$5:$5,0)+1), "")</f>
        <v/>
      </c>
      <c r="E7165" s="62" t="str">
        <f>IFERROR(INDEX('alimentação - Tabela 7.1'!$8:$8,
MATCH(TEXT('Tabela 7.1'!$A7165,"mmmm/aaaa"),'alimentação - Tabela 7.1'!$5:$5,0)+2), "")</f>
        <v/>
      </c>
      <c r="F7165" s="62" t="str">
        <f>IFERROR(INDEX('alimentação - Tabela 7.1'!$8:$8,
MATCH(TEXT('Tabela 7.1'!$A7165,"mmmm/aaaa"),'alimentação - Tabela 7.1'!$5:$5,0)+3), "")</f>
        <v/>
      </c>
      <c r="G7165" s="95" t="str">
        <f>IFERROR(INDEX('alimentação - Tabela 7.1'!$8:$8,
MATCH(TEXT('Tabela 7.1'!$A7165,"mmmm/aaaa"),'alimentação - Tabela 7.1'!$5:$5,0)+4), "")</f>
        <v/>
      </c>
    </row>
    <row r="7166" spans="1:7" x14ac:dyDescent="0.25">
      <c r="A7166" s="59" t="str">
        <f>IF(
   SUMPRODUCT(--('alimentação - Tabela 7.1'!$5:$5=TEXT(DATE(2020,INT((ROW(A7164)-1)/33)+1,1),"mmmm/aaaa"))) &gt; 0,
   TEXT(DATE(2020,INT((ROW(A7164)-1)/33)+1,1),"mmm/aa"),
   ""
)</f>
        <v/>
      </c>
      <c r="B7166" s="61" t="str">
        <f>IF(A7166&lt;&gt;"", 'alimentação - Tabela 7.1'!$B$9, "" )</f>
        <v/>
      </c>
      <c r="C7166" s="62" t="str">
        <f>IFERROR(INDEX('alimentação - Tabela 7.1'!$9:$9,
MATCH(TEXT('Tabela 7.1'!A7166,"mmmm/aaaa"),'alimentação - Tabela 7.1'!$5:$5,0)), "")</f>
        <v/>
      </c>
      <c r="D7166" s="62" t="str">
        <f>IFERROR(INDEX('alimentação - Tabela 7.1'!$9:$9,
MATCH(TEXT('Tabela 7.1'!$A7166,"mmmm/aaaa"),'alimentação - Tabela 7.1'!$5:$5,0)+1), "")</f>
        <v/>
      </c>
      <c r="E7166" s="62" t="str">
        <f>IFERROR(INDEX('alimentação - Tabela 7.1'!$9:$9,
MATCH(TEXT('Tabela 7.1'!$A7166,"mmmm/aaaa"),'alimentação - Tabela 7.1'!$5:$5,0)+2), "")</f>
        <v/>
      </c>
      <c r="F7166" s="62" t="str">
        <f>IFERROR(INDEX('alimentação - Tabela 7.1'!$9:$9,
MATCH(TEXT('Tabela 7.1'!$A7166,"mmmm/aaaa"),'alimentação - Tabela 7.1'!$5:$5,0)+3), "")</f>
        <v/>
      </c>
      <c r="G7166" s="95" t="str">
        <f>IFERROR(INDEX('alimentação - Tabela 7.1'!$9:$9,
MATCH(TEXT('Tabela 7.1'!$A7166,"mmmm/aaaa"),'alimentação - Tabela 7.1'!$5:$5,0)+4), "")</f>
        <v/>
      </c>
    </row>
    <row r="7167" spans="1:7" x14ac:dyDescent="0.25">
      <c r="A7167" s="59" t="str">
        <f>IF(
   SUMPRODUCT(--('alimentação - Tabela 7.1'!$5:$5=TEXT(DATE(2020,INT((ROW(A7165)-1)/33)+1,1),"mmmm/aaaa"))) &gt; 0,
   TEXT(DATE(2020,INT((ROW(A7165)-1)/33)+1,1),"mmm/aa"),
   ""
)</f>
        <v/>
      </c>
      <c r="B7167" s="61" t="str">
        <f>IF(A7167&lt;&gt;"", 'alimentação - Tabela 7.1'!$B$10, "" )</f>
        <v/>
      </c>
      <c r="C7167" s="62" t="str">
        <f>IFERROR(INDEX('alimentação - Tabela 7.1'!$10:$10,
MATCH(TEXT('Tabela 7.1'!A7167,"mmmm/aaaa"),'alimentação - Tabela 7.1'!$5:$5,0)), "")</f>
        <v/>
      </c>
      <c r="D7167" s="62" t="str">
        <f>IFERROR(INDEX('alimentação - Tabela 7.1'!$10:$10,
MATCH(TEXT('Tabela 7.1'!$A7167,"mmmm/aaaa"),'alimentação - Tabela 7.1'!$5:$5,0)+1), "")</f>
        <v/>
      </c>
      <c r="E7167" s="62" t="str">
        <f>IFERROR(INDEX('alimentação - Tabela 7.1'!$10:$10,
MATCH(TEXT('Tabela 7.1'!$A7167,"mmmm/aaaa"),'alimentação - Tabela 7.1'!$5:$5,0)+2), "")</f>
        <v/>
      </c>
      <c r="F7167" s="62" t="str">
        <f>IFERROR(INDEX('alimentação - Tabela 7.1'!$10:$10,
MATCH(TEXT('Tabela 7.1'!$A7167,"mmmm/aaaa"),'alimentação - Tabela 7.1'!$5:$5,0)+3), "")</f>
        <v/>
      </c>
      <c r="G7167" s="95" t="str">
        <f>IFERROR(INDEX('alimentação - Tabela 7.1'!$10:$10,
MATCH(TEXT('Tabela 7.1'!$A7167,"mmmm/aaaa"),'alimentação - Tabela 7.1'!$5:$5,0)+4), "")</f>
        <v/>
      </c>
    </row>
    <row r="7168" spans="1:7" x14ac:dyDescent="0.25">
      <c r="A7168" s="59" t="str">
        <f>IF(
   SUMPRODUCT(--('alimentação - Tabela 7.1'!$5:$5=TEXT(DATE(2020,INT((ROW(A7166)-1)/33)+1,1),"mmmm/aaaa"))) &gt; 0,
   TEXT(DATE(2020,INT((ROW(A7166)-1)/33)+1,1),"mmm/aa"),
   ""
)</f>
        <v/>
      </c>
      <c r="B7168" s="61" t="str">
        <f>IF(A7168&lt;&gt;"", 'alimentação - Tabela 7.1'!$B$11, "" )</f>
        <v/>
      </c>
      <c r="C7168" s="62" t="str">
        <f>IFERROR(INDEX('alimentação - Tabela 7.1'!$11:$11,
MATCH(TEXT('Tabela 7.1'!A7168,"mmmm/aaaa"),'alimentação - Tabela 7.1'!$5:$5,0)), "")</f>
        <v/>
      </c>
      <c r="D7168" s="62" t="str">
        <f>IFERROR(INDEX('alimentação - Tabela 7.1'!$11:$11,
MATCH(TEXT('Tabela 7.1'!$A7168,"mmmm/aaaa"),'alimentação - Tabela 7.1'!$5:$5,0)+1), "")</f>
        <v/>
      </c>
      <c r="E7168" s="62" t="str">
        <f>IFERROR(INDEX('alimentação - Tabela 7.1'!$11:$11,
MATCH(TEXT('Tabela 7.1'!$A7168,"mmmm/aaaa"),'alimentação - Tabela 7.1'!$5:$5,0)+2), "")</f>
        <v/>
      </c>
      <c r="F7168" s="62" t="str">
        <f>IFERROR(INDEX('alimentação - Tabela 7.1'!$11:$11,
MATCH(TEXT('Tabela 7.1'!$A7168,"mmmm/aaaa"),'alimentação - Tabela 7.1'!$5:$5,0)+3), "")</f>
        <v/>
      </c>
      <c r="G7168" s="95" t="str">
        <f>IFERROR(INDEX('alimentação - Tabela 7.1'!$11:$11,
MATCH(TEXT('Tabela 7.1'!$A7168,"mmmm/aaaa"),'alimentação - Tabela 7.1'!$5:$5,0)+4), "")</f>
        <v/>
      </c>
    </row>
    <row r="7169" spans="1:7" x14ac:dyDescent="0.25">
      <c r="A7169" s="59" t="str">
        <f>IF(
   SUMPRODUCT(--('alimentação - Tabela 7.1'!$5:$5=TEXT(DATE(2020,INT((ROW(A7167)-1)/33)+1,1),"mmmm/aaaa"))) &gt; 0,
   TEXT(DATE(2020,INT((ROW(A7167)-1)/33)+1,1),"mmm/aa"),
   ""
)</f>
        <v/>
      </c>
      <c r="B7169" s="61" t="str">
        <f>IF(A7169&lt;&gt;"", 'alimentação - Tabela 7.1'!$B$12, "" )</f>
        <v/>
      </c>
      <c r="C7169" s="62" t="str">
        <f>IFERROR(INDEX('alimentação - Tabela 7.1'!$12:$12,
MATCH(TEXT('Tabela 7.1'!A7169,"mmmm/aaaa"),'alimentação - Tabela 7.1'!$5:$5,0)), "")</f>
        <v/>
      </c>
      <c r="D7169" s="62" t="str">
        <f>IFERROR(INDEX('alimentação - Tabela 7.1'!$12:$12,
MATCH(TEXT('Tabela 7.1'!$A7169,"mmmm/aaaa"),'alimentação - Tabela 7.1'!$5:$5,0)+1), "")</f>
        <v/>
      </c>
      <c r="E7169" s="62" t="str">
        <f>IFERROR(INDEX('alimentação - Tabela 7.1'!$12:$12,
MATCH(TEXT('Tabela 7.1'!$A7169,"mmmm/aaaa"),'alimentação - Tabela 7.1'!$5:$5,0)+2), "")</f>
        <v/>
      </c>
      <c r="F7169" s="62" t="str">
        <f>IFERROR(INDEX('alimentação - Tabela 7.1'!$12:$12,
MATCH(TEXT('Tabela 7.1'!$A7169,"mmmm/aaaa"),'alimentação - Tabela 7.1'!$5:$5,0)+3), "")</f>
        <v/>
      </c>
      <c r="G7169" s="95" t="str">
        <f>IFERROR(INDEX('alimentação - Tabela 7.1'!$12:$12,
MATCH(TEXT('Tabela 7.1'!$A7169,"mmmm/aaaa"),'alimentação - Tabela 7.1'!$5:$5,0)+4), "")</f>
        <v/>
      </c>
    </row>
    <row r="7170" spans="1:7" x14ac:dyDescent="0.25">
      <c r="A7170" s="59" t="str">
        <f>IF(
   SUMPRODUCT(--('alimentação - Tabela 7.1'!$5:$5=TEXT(DATE(2020,INT((ROW(A7168)-1)/33)+1,1),"mmmm/aaaa"))) &gt; 0,
   TEXT(DATE(2020,INT((ROW(A7168)-1)/33)+1,1),"mmm/aa"),
   ""
)</f>
        <v/>
      </c>
      <c r="B7170" s="61" t="str">
        <f>IF(A7170&lt;&gt;"", 'alimentação - Tabela 7.1'!$B$13, "" )</f>
        <v/>
      </c>
      <c r="C7170" s="62" t="str">
        <f>IFERROR(INDEX('alimentação - Tabela 7.1'!$13:$13,
MATCH(TEXT('Tabela 7.1'!A7170,"mmmm/aaaa"),'alimentação - Tabela 7.1'!$5:$5,0)), "")</f>
        <v/>
      </c>
      <c r="D7170" s="62" t="str">
        <f>IFERROR(INDEX('alimentação - Tabela 7.1'!$13:$13,
MATCH(TEXT('Tabela 7.1'!$A7170,"mmmm/aaaa"),'alimentação - Tabela 7.1'!$5:$5,0)+1), "")</f>
        <v/>
      </c>
      <c r="E7170" s="62" t="str">
        <f>IFERROR(INDEX('alimentação - Tabela 7.1'!$13:$13,
MATCH(TEXT('Tabela 7.1'!$A7170,"mmmm/aaaa"),'alimentação - Tabela 7.1'!$5:$5,0)+2), "")</f>
        <v/>
      </c>
      <c r="F7170" s="62" t="str">
        <f>IFERROR(INDEX('alimentação - Tabela 7.1'!$13:$13,
MATCH(TEXT('Tabela 7.1'!$A7170,"mmmm/aaaa"),'alimentação - Tabela 7.1'!$5:$5,0)+3), "")</f>
        <v/>
      </c>
      <c r="G7170" s="95" t="str">
        <f>IFERROR(INDEX('alimentação - Tabela 7.1'!$13:$13,
MATCH(TEXT('Tabela 7.1'!$A7170,"mmmm/aaaa"),'alimentação - Tabela 7.1'!$5:$5,0)+4), "")</f>
        <v/>
      </c>
    </row>
    <row r="7171" spans="1:7" x14ac:dyDescent="0.25">
      <c r="A7171" s="59" t="str">
        <f>IF(
   SUMPRODUCT(--('alimentação - Tabela 7.1'!$5:$5=TEXT(DATE(2020,INT((ROW(A7169)-1)/33)+1,1),"mmmm/aaaa"))) &gt; 0,
   TEXT(DATE(2020,INT((ROW(A7169)-1)/33)+1,1),"mmm/aa"),
   ""
)</f>
        <v/>
      </c>
      <c r="B7171" s="61" t="str">
        <f>IF(A7171&lt;&gt;"", 'alimentação - Tabela 7.1'!$B$14, "" )</f>
        <v/>
      </c>
      <c r="C7171" s="62" t="str">
        <f>IFERROR(INDEX('alimentação - Tabela 7.1'!$14:$14,
MATCH(TEXT('Tabela 7.1'!A7171,"mmmm/aaaa"),'alimentação - Tabela 7.1'!$5:$5,0)), "")</f>
        <v/>
      </c>
      <c r="D7171" s="62" t="str">
        <f>IFERROR(INDEX('alimentação - Tabela 7.1'!$14:$14,
MATCH(TEXT('Tabela 7.1'!$A7171,"mmmm/aaaa"),'alimentação - Tabela 7.1'!$5:$5,0)+1), "")</f>
        <v/>
      </c>
      <c r="E7171" s="62" t="str">
        <f>IFERROR(INDEX('alimentação - Tabela 7.1'!$14:$14,
MATCH(TEXT('Tabela 7.1'!$A7171,"mmmm/aaaa"),'alimentação - Tabela 7.1'!$5:$5,0)+2), "")</f>
        <v/>
      </c>
      <c r="F7171" s="62" t="str">
        <f>IFERROR(INDEX('alimentação - Tabela 7.1'!$14:$14,
MATCH(TEXT('Tabela 7.1'!$A7171,"mmmm/aaaa"),'alimentação - Tabela 7.1'!$5:$5,0)+3), "")</f>
        <v/>
      </c>
      <c r="G7171" s="95" t="str">
        <f>IFERROR(INDEX('alimentação - Tabela 7.1'!$14:$14,
MATCH(TEXT('Tabela 7.1'!$A7171,"mmmm/aaaa"),'alimentação - Tabela 7.1'!$5:$5,0)+4), "")</f>
        <v/>
      </c>
    </row>
    <row r="7172" spans="1:7" x14ac:dyDescent="0.25">
      <c r="A7172" s="59" t="str">
        <f>IF(
   SUMPRODUCT(--('alimentação - Tabela 7.1'!$5:$5=TEXT(DATE(2020,INT((ROW(A7170)-1)/33)+1,1),"mmmm/aaaa"))) &gt; 0,
   TEXT(DATE(2020,INT((ROW(A7170)-1)/33)+1,1),"mmm/aa"),
   ""
)</f>
        <v/>
      </c>
      <c r="B7172" s="61" t="str">
        <f>IF(A7172&lt;&gt;"", 'alimentação - Tabela 7.1'!$B$15, "" )</f>
        <v/>
      </c>
      <c r="C7172" s="62" t="str">
        <f>IFERROR(INDEX('alimentação - Tabela 7.1'!$15:$15,
MATCH(TEXT('Tabela 7.1'!A7172,"mmmm/aaaa"),'alimentação - Tabela 7.1'!$5:$5,0)), "")</f>
        <v/>
      </c>
      <c r="D7172" s="62" t="str">
        <f>IFERROR(INDEX('alimentação - Tabela 7.1'!$15:$15,
MATCH(TEXT('Tabela 7.1'!$A7172,"mmmm/aaaa"),'alimentação - Tabela 7.1'!$5:$5,0)+1), "")</f>
        <v/>
      </c>
      <c r="E7172" s="62" t="str">
        <f>IFERROR(INDEX('alimentação - Tabela 7.1'!$15:$15,
MATCH(TEXT('Tabela 7.1'!$A7172,"mmmm/aaaa"),'alimentação - Tabela 7.1'!$5:$5,0)+2), "")</f>
        <v/>
      </c>
      <c r="F7172" s="62" t="str">
        <f>IFERROR(INDEX('alimentação - Tabela 7.1'!$15:$15,
MATCH(TEXT('Tabela 7.1'!$A7172,"mmmm/aaaa"),'alimentação - Tabela 7.1'!$5:$5,0)+3), "")</f>
        <v/>
      </c>
      <c r="G7172" s="95" t="str">
        <f>IFERROR(INDEX('alimentação - Tabela 7.1'!$15:$15,
MATCH(TEXT('Tabela 7.1'!$A7172,"mmmm/aaaa"),'alimentação - Tabela 7.1'!$5:$5,0)+4), "")</f>
        <v/>
      </c>
    </row>
    <row r="7173" spans="1:7" x14ac:dyDescent="0.25">
      <c r="A7173" s="59" t="str">
        <f>IF(
   SUMPRODUCT(--('alimentação - Tabela 7.1'!$5:$5=TEXT(DATE(2020,INT((ROW(A7171)-1)/33)+1,1),"mmmm/aaaa"))) &gt; 0,
   TEXT(DATE(2020,INT((ROW(A7171)-1)/33)+1,1),"mmm/aa"),
   ""
)</f>
        <v/>
      </c>
      <c r="B7173" s="61" t="str">
        <f>IF(A7173&lt;&gt;"", 'alimentação - Tabela 7.1'!$B$16, "" )</f>
        <v/>
      </c>
      <c r="C7173" s="62" t="str">
        <f>IFERROR(INDEX('alimentação - Tabela 7.1'!$16:$16,
MATCH(TEXT('Tabela 7.1'!A7173,"mmmm/aaaa"),'alimentação - Tabela 7.1'!$5:$5,0)), "")</f>
        <v/>
      </c>
      <c r="D7173" s="62" t="str">
        <f>IFERROR(INDEX('alimentação - Tabela 7.1'!$16:$16,
MATCH(TEXT('Tabela 7.1'!$A7173,"mmmm/aaaa"),'alimentação - Tabela 7.1'!$5:$5,0)+1), "")</f>
        <v/>
      </c>
      <c r="E7173" s="62" t="str">
        <f>IFERROR(INDEX('alimentação - Tabela 7.1'!$16:$16,
MATCH(TEXT('Tabela 7.1'!$A7173,"mmmm/aaaa"),'alimentação - Tabela 7.1'!$5:$5,0)+2), "")</f>
        <v/>
      </c>
      <c r="F7173" s="62" t="str">
        <f>IFERROR(INDEX('alimentação - Tabela 7.1'!$16:$16,
MATCH(TEXT('Tabela 7.1'!$A7173,"mmmm/aaaa"),'alimentação - Tabela 7.1'!$5:$5,0)+3), "")</f>
        <v/>
      </c>
      <c r="G7173" s="95" t="str">
        <f>IFERROR(INDEX('alimentação - Tabela 7.1'!$16:$16,
MATCH(TEXT('Tabela 7.1'!$A7173,"mmmm/aaaa"),'alimentação - Tabela 7.1'!$5:$5,0)+4), "")</f>
        <v/>
      </c>
    </row>
    <row r="7174" spans="1:7" x14ac:dyDescent="0.25">
      <c r="A7174" s="59" t="str">
        <f>IF(
   SUMPRODUCT(--('alimentação - Tabela 7.1'!$5:$5=TEXT(DATE(2020,INT((ROW(A7172)-1)/33)+1,1),"mmmm/aaaa"))) &gt; 0,
   TEXT(DATE(2020,INT((ROW(A7172)-1)/33)+1,1),"mmm/aa"),
   ""
)</f>
        <v/>
      </c>
      <c r="B7174" s="61" t="str">
        <f>IF(A7174&lt;&gt;"", 'alimentação - Tabela 7.1'!$B$17, "" )</f>
        <v/>
      </c>
      <c r="C7174" s="62" t="str">
        <f>IFERROR(INDEX('alimentação - Tabela 7.1'!$17:$17,
MATCH(TEXT('Tabela 7.1'!A7174,"mmmm/aaaa"),'alimentação - Tabela 7.1'!$5:$5,0)), "")</f>
        <v/>
      </c>
      <c r="D7174" s="62" t="str">
        <f>IFERROR(INDEX('alimentação - Tabela 7.1'!$17:$17,
MATCH(TEXT('Tabela 7.1'!$A7174,"mmmm/aaaa"),'alimentação - Tabela 7.1'!$5:$5,0)+1), "")</f>
        <v/>
      </c>
      <c r="E7174" s="62" t="str">
        <f>IFERROR(INDEX('alimentação - Tabela 7.1'!$17:$17,
MATCH(TEXT('Tabela 7.1'!$A7174,"mmmm/aaaa"),'alimentação - Tabela 7.1'!$5:$5,0)+2), "")</f>
        <v/>
      </c>
      <c r="F7174" s="62" t="str">
        <f>IFERROR(INDEX('alimentação - Tabela 7.1'!$17:$17,
MATCH(TEXT('Tabela 7.1'!$A7174,"mmmm/aaaa"),'alimentação - Tabela 7.1'!$5:$5,0)+3), "")</f>
        <v/>
      </c>
      <c r="G7174" s="95" t="str">
        <f>IFERROR(INDEX('alimentação - Tabela 7.1'!$17:$17,
MATCH(TEXT('Tabela 7.1'!$A7174,"mmmm/aaaa"),'alimentação - Tabela 7.1'!$5:$5,0)+4), "")</f>
        <v/>
      </c>
    </row>
    <row r="7175" spans="1:7" x14ac:dyDescent="0.25">
      <c r="A7175" s="59" t="str">
        <f>IF(
   SUMPRODUCT(--('alimentação - Tabela 7.1'!$5:$5=TEXT(DATE(2020,INT((ROW(A7173)-1)/33)+1,1),"mmmm/aaaa"))) &gt; 0,
   TEXT(DATE(2020,INT((ROW(A7173)-1)/33)+1,1),"mmm/aa"),
   ""
)</f>
        <v/>
      </c>
      <c r="B7175" s="61" t="str">
        <f>IF(A7175&lt;&gt;"", 'alimentação - Tabela 7.1'!$B$18, "" )</f>
        <v/>
      </c>
      <c r="C7175" s="62" t="str">
        <f>IFERROR(INDEX('alimentação - Tabela 7.1'!$18:$18,
MATCH(TEXT('Tabela 7.1'!A7175,"mmmm/aaaa"),'alimentação - Tabela 7.1'!$5:$5,0)), "")</f>
        <v/>
      </c>
      <c r="D7175" s="62" t="str">
        <f>IFERROR(INDEX('alimentação - Tabela 7.1'!$18:$18,
MATCH(TEXT('Tabela 7.1'!$A7175,"mmmm/aaaa"),'alimentação - Tabela 7.1'!$5:$5,0)+1), "")</f>
        <v/>
      </c>
      <c r="E7175" s="62" t="str">
        <f>IFERROR(INDEX('alimentação - Tabela 7.1'!$18:$18,
MATCH(TEXT('Tabela 7.1'!$A7175,"mmmm/aaaa"),'alimentação - Tabela 7.1'!$5:$5,0)+2), "")</f>
        <v/>
      </c>
      <c r="F7175" s="62" t="str">
        <f>IFERROR(INDEX('alimentação - Tabela 7.1'!$18:$18,
MATCH(TEXT('Tabela 7.1'!$A7175,"mmmm/aaaa"),'alimentação - Tabela 7.1'!$5:$5,0)+3), "")</f>
        <v/>
      </c>
      <c r="G7175" s="95" t="str">
        <f>IFERROR(INDEX('alimentação - Tabela 7.1'!$18:$18,
MATCH(TEXT('Tabela 7.1'!$A7175,"mmmm/aaaa"),'alimentação - Tabela 7.1'!$5:$5,0)+4), "")</f>
        <v/>
      </c>
    </row>
    <row r="7176" spans="1:7" x14ac:dyDescent="0.25">
      <c r="A7176" s="59" t="str">
        <f>IF(
   SUMPRODUCT(--('alimentação - Tabela 7.1'!$5:$5=TEXT(DATE(2020,INT((ROW(A7174)-1)/33)+1,1),"mmmm/aaaa"))) &gt; 0,
   TEXT(DATE(2020,INT((ROW(A7174)-1)/33)+1,1),"mmm/aa"),
   ""
)</f>
        <v/>
      </c>
      <c r="B7176" s="61" t="str">
        <f>IF(A7176&lt;&gt;"", 'alimentação - Tabela 7.1'!$B$19, "" )</f>
        <v/>
      </c>
      <c r="C7176" s="62" t="str">
        <f>IFERROR(INDEX('alimentação - Tabela 7.1'!$19:$19,
MATCH(TEXT('Tabela 7.1'!A7176,"mmmm/aaaa"),'alimentação - Tabela 7.1'!$5:$5,0)), "")</f>
        <v/>
      </c>
      <c r="D7176" s="62" t="str">
        <f>IFERROR(INDEX('alimentação - Tabela 7.1'!$19:$19,
MATCH(TEXT('Tabela 7.1'!$A7176,"mmmm/aaaa"),'alimentação - Tabela 7.1'!$5:$5,0)+1), "")</f>
        <v/>
      </c>
      <c r="E7176" s="62" t="str">
        <f>IFERROR(INDEX('alimentação - Tabela 7.1'!$19:$19,
MATCH(TEXT('Tabela 7.1'!$A7176,"mmmm/aaaa"),'alimentação - Tabela 7.1'!$5:$5,0)+2), "")</f>
        <v/>
      </c>
      <c r="F7176" s="62" t="str">
        <f>IFERROR(INDEX('alimentação - Tabela 7.1'!$19:$19,
MATCH(TEXT('Tabela 7.1'!$A7176,"mmmm/aaaa"),'alimentação - Tabela 7.1'!$5:$5,0)+3), "")</f>
        <v/>
      </c>
      <c r="G7176" s="95" t="str">
        <f>IFERROR(INDEX('alimentação - Tabela 7.1'!$19:$19,
MATCH(TEXT('Tabela 7.1'!$A7176,"mmmm/aaaa"),'alimentação - Tabela 7.1'!$5:$5,0)+4), "")</f>
        <v/>
      </c>
    </row>
    <row r="7177" spans="1:7" x14ac:dyDescent="0.25">
      <c r="A7177" s="59" t="str">
        <f>IF(
   SUMPRODUCT(--('alimentação - Tabela 7.1'!$5:$5=TEXT(DATE(2020,INT((ROW(A7175)-1)/33)+1,1),"mmmm/aaaa"))) &gt; 0,
   TEXT(DATE(2020,INT((ROW(A7175)-1)/33)+1,1),"mmm/aa"),
   ""
)</f>
        <v/>
      </c>
      <c r="B7177" s="61" t="str">
        <f>IF(A7177&lt;&gt;"", 'alimentação - Tabela 7.1'!$B$20, "" )</f>
        <v/>
      </c>
      <c r="C7177" s="62" t="str">
        <f>IFERROR(INDEX('alimentação - Tabela 7.1'!$20:$20,
MATCH(TEXT('Tabela 7.1'!A7177,"mmmm/aaaa"),'alimentação - Tabela 7.1'!$5:$5,0)), "")</f>
        <v/>
      </c>
      <c r="D7177" s="62" t="str">
        <f>IFERROR(INDEX('alimentação - Tabela 7.1'!$20:$20,
MATCH(TEXT('Tabela 7.1'!$A7177,"mmmm/aaaa"),'alimentação - Tabela 7.1'!$5:$5,0)+1), "")</f>
        <v/>
      </c>
      <c r="E7177" s="62" t="str">
        <f>IFERROR(INDEX('alimentação - Tabela 7.1'!$20:$20,
MATCH(TEXT('Tabela 7.1'!$A7177,"mmmm/aaaa"),'alimentação - Tabela 7.1'!$5:$5,0)+2), "")</f>
        <v/>
      </c>
      <c r="F7177" s="62" t="str">
        <f>IFERROR(INDEX('alimentação - Tabela 7.1'!$20:$20,
MATCH(TEXT('Tabela 7.1'!$A7177,"mmmm/aaaa"),'alimentação - Tabela 7.1'!$5:$5,0)+3), "")</f>
        <v/>
      </c>
      <c r="G7177" s="95" t="str">
        <f>IFERROR(INDEX('alimentação - Tabela 7.1'!$20:$20,
MATCH(TEXT('Tabela 7.1'!$A7177,"mmmm/aaaa"),'alimentação - Tabela 7.1'!$5:$5,0)+4), "")</f>
        <v/>
      </c>
    </row>
    <row r="7178" spans="1:7" x14ac:dyDescent="0.25">
      <c r="A7178" s="59" t="str">
        <f>IF(
   SUMPRODUCT(--('alimentação - Tabela 7.1'!$5:$5=TEXT(DATE(2020,INT((ROW(A7176)-1)/33)+1,1),"mmmm/aaaa"))) &gt; 0,
   TEXT(DATE(2020,INT((ROW(A7176)-1)/33)+1,1),"mmm/aa"),
   ""
)</f>
        <v/>
      </c>
      <c r="B7178" s="61" t="str">
        <f>IF(A7178&lt;&gt;"", 'alimentação - Tabela 7.1'!$B$21, "" )</f>
        <v/>
      </c>
      <c r="C7178" s="62" t="str">
        <f>IFERROR(INDEX('alimentação - Tabela 7.1'!$21:$21,
MATCH(TEXT('Tabela 7.1'!A7178,"mmmm/aaaa"),'alimentação - Tabela 7.1'!$5:$5,0)), "")</f>
        <v/>
      </c>
      <c r="D7178" s="62" t="str">
        <f>IFERROR(INDEX('alimentação - Tabela 7.1'!$21:$21,
MATCH(TEXT('Tabela 7.1'!$A7178,"mmmm/aaaa"),'alimentação - Tabela 7.1'!$5:$5,0)+1), "")</f>
        <v/>
      </c>
      <c r="E7178" s="62" t="str">
        <f>IFERROR(INDEX('alimentação - Tabela 7.1'!$21:$21,
MATCH(TEXT('Tabela 7.1'!$A7178,"mmmm/aaaa"),'alimentação - Tabela 7.1'!$5:$5,0)+2), "")</f>
        <v/>
      </c>
      <c r="F7178" s="62" t="str">
        <f>IFERROR(INDEX('alimentação - Tabela 7.1'!$21:$21,
MATCH(TEXT('Tabela 7.1'!$A7178,"mmmm/aaaa"),'alimentação - Tabela 7.1'!$5:$5,0)+3), "")</f>
        <v/>
      </c>
      <c r="G7178" s="95" t="str">
        <f>IFERROR(INDEX('alimentação - Tabela 7.1'!$21:$21,
MATCH(TEXT('Tabela 7.1'!$A7178,"mmmm/aaaa"),'alimentação - Tabela 7.1'!$5:$5,0)+4), "")</f>
        <v/>
      </c>
    </row>
    <row r="7179" spans="1:7" x14ac:dyDescent="0.25">
      <c r="A7179" s="59" t="str">
        <f>IF(
   SUMPRODUCT(--('alimentação - Tabela 7.1'!$5:$5=TEXT(DATE(2020,INT((ROW(A7177)-1)/33)+1,1),"mmmm/aaaa"))) &gt; 0,
   TEXT(DATE(2020,INT((ROW(A7177)-1)/33)+1,1),"mmm/aa"),
   ""
)</f>
        <v/>
      </c>
      <c r="B7179" s="61" t="str">
        <f>IF(A7179&lt;&gt;"", 'alimentação - Tabela 7.1'!$B$22, "" )</f>
        <v/>
      </c>
      <c r="C7179" s="62" t="str">
        <f>IFERROR(INDEX('alimentação - Tabela 7.1'!$22:$22,
MATCH(TEXT('Tabela 7.1'!A7179,"mmmm/aaaa"),'alimentação - Tabela 7.1'!$5:$5,0)), "")</f>
        <v/>
      </c>
      <c r="D7179" s="62" t="str">
        <f>IFERROR(INDEX('alimentação - Tabela 7.1'!$22:$22,
MATCH(TEXT('Tabela 7.1'!$A7179,"mmmm/aaaa"),'alimentação - Tabela 7.1'!$5:$5,0)+1), "")</f>
        <v/>
      </c>
      <c r="E7179" s="62" t="str">
        <f>IFERROR(INDEX('alimentação - Tabela 7.1'!$22:$22,
MATCH(TEXT('Tabela 7.1'!$A7179,"mmmm/aaaa"),'alimentação - Tabela 7.1'!$5:$5,0)+2), "")</f>
        <v/>
      </c>
      <c r="F7179" s="62" t="str">
        <f>IFERROR(INDEX('alimentação - Tabela 7.1'!$22:$22,
MATCH(TEXT('Tabela 7.1'!$A7179,"mmmm/aaaa"),'alimentação - Tabela 7.1'!$5:$5,0)+3), "")</f>
        <v/>
      </c>
      <c r="G7179" s="95" t="str">
        <f>IFERROR(INDEX('alimentação - Tabela 7.1'!$22:$22,
MATCH(TEXT('Tabela 7.1'!$A7179,"mmmm/aaaa"),'alimentação - Tabela 7.1'!$5:$5,0)+4), "")</f>
        <v/>
      </c>
    </row>
    <row r="7180" spans="1:7" x14ac:dyDescent="0.25">
      <c r="A7180" s="59" t="str">
        <f>IF(
   SUMPRODUCT(--('alimentação - Tabela 7.1'!$5:$5=TEXT(DATE(2020,INT((ROW(A7178)-1)/33)+1,1),"mmmm/aaaa"))) &gt; 0,
   TEXT(DATE(2020,INT((ROW(A7178)-1)/33)+1,1),"mmm/aa"),
   ""
)</f>
        <v/>
      </c>
      <c r="B7180" s="61" t="str">
        <f>IF(A7180&lt;&gt;"", 'alimentação - Tabela 7.1'!$B$23, "" )</f>
        <v/>
      </c>
      <c r="C7180" s="62" t="str">
        <f>IFERROR(INDEX('alimentação - Tabela 7.1'!$23:$23,
MATCH(TEXT('Tabela 7.1'!A7180,"mmmm/aaaa"),'alimentação - Tabela 7.1'!$5:$5,0)), "")</f>
        <v/>
      </c>
      <c r="D7180" s="62" t="str">
        <f>IFERROR(INDEX('alimentação - Tabela 7.1'!$23:$23,
MATCH(TEXT('Tabela 7.1'!$A7180,"mmmm/aaaa"),'alimentação - Tabela 7.1'!$5:$5,0)+1), "")</f>
        <v/>
      </c>
      <c r="E7180" s="62" t="str">
        <f>IFERROR(INDEX('alimentação - Tabela 7.1'!$23:$23,
MATCH(TEXT('Tabela 7.1'!$A7180,"mmmm/aaaa"),'alimentação - Tabela 7.1'!$5:$5,0)+2), "")</f>
        <v/>
      </c>
      <c r="F7180" s="62" t="str">
        <f>IFERROR(INDEX('alimentação - Tabela 7.1'!$23:$23,
MATCH(TEXT('Tabela 7.1'!$A7180,"mmmm/aaaa"),'alimentação - Tabela 7.1'!$5:$5,0)+3), "")</f>
        <v/>
      </c>
      <c r="G7180" s="95" t="str">
        <f>IFERROR(INDEX('alimentação - Tabela 7.1'!$23:$23,
MATCH(TEXT('Tabela 7.1'!$A7180,"mmmm/aaaa"),'alimentação - Tabela 7.1'!$5:$5,0)+4), "")</f>
        <v/>
      </c>
    </row>
    <row r="7181" spans="1:7" x14ac:dyDescent="0.25">
      <c r="A7181" s="59" t="str">
        <f>IF(
   SUMPRODUCT(--('alimentação - Tabela 7.1'!$5:$5=TEXT(DATE(2020,INT((ROW(A7179)-1)/33)+1,1),"mmmm/aaaa"))) &gt; 0,
   TEXT(DATE(2020,INT((ROW(A7179)-1)/33)+1,1),"mmm/aa"),
   ""
)</f>
        <v/>
      </c>
      <c r="B7181" s="61" t="str">
        <f>IF(A7181&lt;&gt;"", 'alimentação - Tabela 7.1'!$B$24, "" )</f>
        <v/>
      </c>
      <c r="C7181" s="62" t="str">
        <f>IFERROR(INDEX('alimentação - Tabela 7.1'!$24:$24,
MATCH(TEXT('Tabela 7.1'!A7181,"mmmm/aaaa"),'alimentação - Tabela 7.1'!$5:$5,0)), "")</f>
        <v/>
      </c>
      <c r="D7181" s="62" t="str">
        <f>IFERROR(INDEX('alimentação - Tabela 7.1'!$24:$24,
MATCH(TEXT('Tabela 7.1'!$A7181,"mmmm/aaaa"),'alimentação - Tabela 7.1'!$5:$5,0)+1), "")</f>
        <v/>
      </c>
      <c r="E7181" s="62" t="str">
        <f>IFERROR(INDEX('alimentação - Tabela 7.1'!$24:$24,
MATCH(TEXT('Tabela 7.1'!$A7181,"mmmm/aaaa"),'alimentação - Tabela 7.1'!$5:$5,0)+2), "")</f>
        <v/>
      </c>
      <c r="F7181" s="62" t="str">
        <f>IFERROR(INDEX('alimentação - Tabela 7.1'!$24:$24,
MATCH(TEXT('Tabela 7.1'!$A7181,"mmmm/aaaa"),'alimentação - Tabela 7.1'!$5:$5,0)+3), "")</f>
        <v/>
      </c>
      <c r="G7181" s="95" t="str">
        <f>IFERROR(INDEX('alimentação - Tabela 7.1'!$24:$24,
MATCH(TEXT('Tabela 7.1'!$A7181,"mmmm/aaaa"),'alimentação - Tabela 7.1'!$5:$5,0)+4), "")</f>
        <v/>
      </c>
    </row>
    <row r="7182" spans="1:7" x14ac:dyDescent="0.25">
      <c r="A7182" s="59" t="str">
        <f>IF(
   SUMPRODUCT(--('alimentação - Tabela 7.1'!$5:$5=TEXT(DATE(2020,INT((ROW(A7180)-1)/33)+1,1),"mmmm/aaaa"))) &gt; 0,
   TEXT(DATE(2020,INT((ROW(A7180)-1)/33)+1,1),"mmm/aa"),
   ""
)</f>
        <v/>
      </c>
      <c r="B7182" s="61" t="str">
        <f>IF(A7182&lt;&gt;"", 'alimentação - Tabela 7.1'!$B$25, "" )</f>
        <v/>
      </c>
      <c r="C7182" s="62" t="str">
        <f>IFERROR(INDEX('alimentação - Tabela 7.1'!$25:$25,
MATCH(TEXT('Tabela 7.1'!A7182,"mmmm/aaaa"),'alimentação - Tabela 7.1'!$5:$5,0)), "")</f>
        <v/>
      </c>
      <c r="D7182" s="62" t="str">
        <f>IFERROR(INDEX('alimentação - Tabela 7.1'!$25:$25,
MATCH(TEXT('Tabela 7.1'!$A7182,"mmmm/aaaa"),'alimentação - Tabela 7.1'!$5:$5,0)+1), "")</f>
        <v/>
      </c>
      <c r="E7182" s="62" t="str">
        <f>IFERROR(INDEX('alimentação - Tabela 7.1'!$25:$25,
MATCH(TEXT('Tabela 7.1'!$A7182,"mmmm/aaaa"),'alimentação - Tabela 7.1'!$5:$5,0)+2), "")</f>
        <v/>
      </c>
      <c r="F7182" s="62" t="str">
        <f>IFERROR(INDEX('alimentação - Tabela 7.1'!$25:$25,
MATCH(TEXT('Tabela 7.1'!$A7182,"mmmm/aaaa"),'alimentação - Tabela 7.1'!$5:$5,0)+3), "")</f>
        <v/>
      </c>
      <c r="G7182" s="95" t="str">
        <f>IFERROR(INDEX('alimentação - Tabela 7.1'!$25:$25,
MATCH(TEXT('Tabela 7.1'!$A7182,"mmmm/aaaa"),'alimentação - Tabela 7.1'!$5:$5,0)+4), "")</f>
        <v/>
      </c>
    </row>
    <row r="7183" spans="1:7" x14ac:dyDescent="0.25">
      <c r="A7183" s="59" t="str">
        <f>IF(
   SUMPRODUCT(--('alimentação - Tabela 7.1'!$5:$5=TEXT(DATE(2020,INT((ROW(A7181)-1)/33)+1,1),"mmmm/aaaa"))) &gt; 0,
   TEXT(DATE(2020,INT((ROW(A7181)-1)/33)+1,1),"mmm/aa"),
   ""
)</f>
        <v/>
      </c>
      <c r="B7183" s="61" t="str">
        <f>IF(A7183&lt;&gt;"", 'alimentação - Tabela 7.1'!$B$26, "" )</f>
        <v/>
      </c>
      <c r="C7183" s="62" t="str">
        <f>IFERROR(INDEX('alimentação - Tabela 7.1'!$26:$26,
MATCH(TEXT('Tabela 7.1'!A7183,"mmmm/aaaa"),'alimentação - Tabela 7.1'!$5:$5,0)), "")</f>
        <v/>
      </c>
      <c r="D7183" s="62" t="str">
        <f>IFERROR(INDEX('alimentação - Tabela 7.1'!$26:$26,
MATCH(TEXT('Tabela 7.1'!$A7183,"mmmm/aaaa"),'alimentação - Tabela 7.1'!$5:$5,0)+1), "")</f>
        <v/>
      </c>
      <c r="E7183" s="62" t="str">
        <f>IFERROR(INDEX('alimentação - Tabela 7.1'!$26:$26,
MATCH(TEXT('Tabela 7.1'!$A7183,"mmmm/aaaa"),'alimentação - Tabela 7.1'!$5:$5,0)+2), "")</f>
        <v/>
      </c>
      <c r="F7183" s="62" t="str">
        <f>IFERROR(INDEX('alimentação - Tabela 7.1'!$26:$26,
MATCH(TEXT('Tabela 7.1'!$A7183,"mmmm/aaaa"),'alimentação - Tabela 7.1'!$5:$5,0)+3), "")</f>
        <v/>
      </c>
      <c r="G7183" s="95" t="str">
        <f>IFERROR(INDEX('alimentação - Tabela 7.1'!$26:$26,
MATCH(TEXT('Tabela 7.1'!$A7183,"mmmm/aaaa"),'alimentação - Tabela 7.1'!$5:$5,0)+4), "")</f>
        <v/>
      </c>
    </row>
    <row r="7184" spans="1:7" x14ac:dyDescent="0.25">
      <c r="A7184" s="59" t="str">
        <f>IF(
   SUMPRODUCT(--('alimentação - Tabela 7.1'!$5:$5=TEXT(DATE(2020,INT((ROW(A7182)-1)/33)+1,1),"mmmm/aaaa"))) &gt; 0,
   TEXT(DATE(2020,INT((ROW(A7182)-1)/33)+1,1),"mmm/aa"),
   ""
)</f>
        <v/>
      </c>
      <c r="B7184" s="61" t="str">
        <f>IF(A7184&lt;&gt;"", 'alimentação - Tabela 7.1'!$B$27, "" )</f>
        <v/>
      </c>
      <c r="C7184" s="62" t="str">
        <f>IFERROR(INDEX('alimentação - Tabela 7.1'!$27:$27,
MATCH(TEXT('Tabela 7.1'!A7184,"mmmm/aaaa"),'alimentação - Tabela 7.1'!$5:$5,0)), "")</f>
        <v/>
      </c>
      <c r="D7184" s="62" t="str">
        <f>IFERROR(INDEX('alimentação - Tabela 7.1'!$27:$27,
MATCH(TEXT('Tabela 7.1'!$A7184,"mmmm/aaaa"),'alimentação - Tabela 7.1'!$5:$5,0)+1), "")</f>
        <v/>
      </c>
      <c r="E7184" s="62" t="str">
        <f>IFERROR(INDEX('alimentação - Tabela 7.1'!$27:$27,
MATCH(TEXT('Tabela 7.1'!$A7184,"mmmm/aaaa"),'alimentação - Tabela 7.1'!$5:$5,0)+2), "")</f>
        <v/>
      </c>
      <c r="F7184" s="62" t="str">
        <f>IFERROR(INDEX('alimentação - Tabela 7.1'!$27:$27,
MATCH(TEXT('Tabela 7.1'!$A7184,"mmmm/aaaa"),'alimentação - Tabela 7.1'!$5:$5,0)+3), "")</f>
        <v/>
      </c>
      <c r="G7184" s="95" t="str">
        <f>IFERROR(INDEX('alimentação - Tabela 7.1'!$27:$27,
MATCH(TEXT('Tabela 7.1'!$A7184,"mmmm/aaaa"),'alimentação - Tabela 7.1'!$5:$5,0)+4), "")</f>
        <v/>
      </c>
    </row>
    <row r="7185" spans="1:7" x14ac:dyDescent="0.25">
      <c r="A7185" s="59" t="str">
        <f>IF(
   SUMPRODUCT(--('alimentação - Tabela 7.1'!$5:$5=TEXT(DATE(2020,INT((ROW(A7183)-1)/33)+1,1),"mmmm/aaaa"))) &gt; 0,
   TEXT(DATE(2020,INT((ROW(A7183)-1)/33)+1,1),"mmm/aa"),
   ""
)</f>
        <v/>
      </c>
      <c r="B7185" s="61" t="str">
        <f>IF(A7185&lt;&gt;"", 'alimentação - Tabela 7.1'!$B$28, "" )</f>
        <v/>
      </c>
      <c r="C7185" s="62" t="str">
        <f>IFERROR(INDEX('alimentação - Tabela 7.1'!$28:$28,
MATCH(TEXT('Tabela 7.1'!A7185,"mmmm/aaaa"),'alimentação - Tabela 7.1'!$5:$5,0)), "")</f>
        <v/>
      </c>
      <c r="D7185" s="62" t="str">
        <f>IFERROR(INDEX('alimentação - Tabela 7.1'!$28:$28,
MATCH(TEXT('Tabela 7.1'!$A7185,"mmmm/aaaa"),'alimentação - Tabela 7.1'!$5:$5,0)+1), "")</f>
        <v/>
      </c>
      <c r="E7185" s="62" t="str">
        <f>IFERROR(INDEX('alimentação - Tabela 7.1'!$28:$28,
MATCH(TEXT('Tabela 7.1'!$A7185,"mmmm/aaaa"),'alimentação - Tabela 7.1'!$5:$5,0)+2), "")</f>
        <v/>
      </c>
      <c r="F7185" s="62" t="str">
        <f>IFERROR(INDEX('alimentação - Tabela 7.1'!$28:$28,
MATCH(TEXT('Tabela 7.1'!$A7185,"mmmm/aaaa"),'alimentação - Tabela 7.1'!$5:$5,0)+3), "")</f>
        <v/>
      </c>
      <c r="G7185" s="95" t="str">
        <f>IFERROR(INDEX('alimentação - Tabela 7.1'!$28:$28,
MATCH(TEXT('Tabela 7.1'!$A7185,"mmmm/aaaa"),'alimentação - Tabela 7.1'!$5:$5,0)+4), "")</f>
        <v/>
      </c>
    </row>
    <row r="7186" spans="1:7" x14ac:dyDescent="0.25">
      <c r="A7186" s="59" t="str">
        <f>IF(
   SUMPRODUCT(--('alimentação - Tabela 7.1'!$5:$5=TEXT(DATE(2020,INT((ROW(A7184)-1)/33)+1,1),"mmmm/aaaa"))) &gt; 0,
   TEXT(DATE(2020,INT((ROW(A7184)-1)/33)+1,1),"mmm/aa"),
   ""
)</f>
        <v/>
      </c>
      <c r="B7186" s="61" t="str">
        <f>IF(A7186&lt;&gt;"", 'alimentação - Tabela 7.1'!$B$29, "" )</f>
        <v/>
      </c>
      <c r="C7186" s="62" t="str">
        <f>IFERROR(INDEX('alimentação - Tabela 7.1'!$29:$29,
MATCH(TEXT('Tabela 7.1'!A7186,"mmmm/aaaa"),'alimentação - Tabela 7.1'!$5:$5,0)), "")</f>
        <v/>
      </c>
      <c r="D7186" s="62" t="str">
        <f>IFERROR(INDEX('alimentação - Tabela 7.1'!$29:$29,
MATCH(TEXT('Tabela 7.1'!$A7186,"mmmm/aaaa"),'alimentação - Tabela 7.1'!$5:$5,0)+1), "")</f>
        <v/>
      </c>
      <c r="E7186" s="62" t="str">
        <f>IFERROR(INDEX('alimentação - Tabela 7.1'!$29:$29,
MATCH(TEXT('Tabela 7.1'!$A7186,"mmmm/aaaa"),'alimentação - Tabela 7.1'!$5:$5,0)+2), "")</f>
        <v/>
      </c>
      <c r="F7186" s="62" t="str">
        <f>IFERROR(INDEX('alimentação - Tabela 7.1'!$29:$29,
MATCH(TEXT('Tabela 7.1'!$A7186,"mmmm/aaaa"),'alimentação - Tabela 7.1'!$5:$5,0)+3), "")</f>
        <v/>
      </c>
      <c r="G7186" s="95" t="str">
        <f>IFERROR(INDEX('alimentação - Tabela 7.1'!$29:$29,
MATCH(TEXT('Tabela 7.1'!$A7186,"mmmm/aaaa"),'alimentação - Tabela 7.1'!$5:$5,0)+4), "")</f>
        <v/>
      </c>
    </row>
    <row r="7187" spans="1:7" x14ac:dyDescent="0.25">
      <c r="A7187" s="59" t="str">
        <f>IF(
   SUMPRODUCT(--('alimentação - Tabela 7.1'!$5:$5=TEXT(DATE(2020,INT((ROW(A7185)-1)/33)+1,1),"mmmm/aaaa"))) &gt; 0,
   TEXT(DATE(2020,INT((ROW(A7185)-1)/33)+1,1),"mmm/aa"),
   ""
)</f>
        <v/>
      </c>
      <c r="B7187" s="61" t="str">
        <f>IF(A7187&lt;&gt;"", 'alimentação - Tabela 7.1'!$B$30, "" )</f>
        <v/>
      </c>
      <c r="C7187" s="62" t="str">
        <f>IFERROR(INDEX('alimentação - Tabela 7.1'!$30:$30,
MATCH(TEXT('Tabela 7.1'!A7187,"mmmm/aaaa"),'alimentação - Tabela 7.1'!$5:$5,0)), "")</f>
        <v/>
      </c>
      <c r="D7187" s="62" t="str">
        <f>IFERROR(INDEX('alimentação - Tabela 7.1'!$30:$30,
MATCH(TEXT('Tabela 7.1'!$A7187,"mmmm/aaaa"),'alimentação - Tabela 7.1'!$5:$5,0)+1), "")</f>
        <v/>
      </c>
      <c r="E7187" s="62" t="str">
        <f>IFERROR(INDEX('alimentação - Tabela 7.1'!$30:$30,
MATCH(TEXT('Tabela 7.1'!$A7187,"mmmm/aaaa"),'alimentação - Tabela 7.1'!$5:$5,0)+2), "")</f>
        <v/>
      </c>
      <c r="F7187" s="62" t="str">
        <f>IFERROR(INDEX('alimentação - Tabela 7.1'!$30:$30,
MATCH(TEXT('Tabela 7.1'!$A7187,"mmmm/aaaa"),'alimentação - Tabela 7.1'!$5:$5,0)+3), "")</f>
        <v/>
      </c>
      <c r="G7187" s="95" t="str">
        <f>IFERROR(INDEX('alimentação - Tabela 7.1'!$30:$30,
MATCH(TEXT('Tabela 7.1'!$A7187,"mmmm/aaaa"),'alimentação - Tabela 7.1'!$5:$5,0)+4), "")</f>
        <v/>
      </c>
    </row>
    <row r="7188" spans="1:7" x14ac:dyDescent="0.25">
      <c r="A7188" s="59" t="str">
        <f>IF(
   SUMPRODUCT(--('alimentação - Tabela 7.1'!$5:$5=TEXT(DATE(2020,INT((ROW(A7186)-1)/33)+1,1),"mmmm/aaaa"))) &gt; 0,
   TEXT(DATE(2020,INT((ROW(A7186)-1)/33)+1,1),"mmm/aa"),
   ""
)</f>
        <v/>
      </c>
      <c r="B7188" s="61" t="str">
        <f>IF(A7188&lt;&gt;"", 'alimentação - Tabela 7.1'!$B$31, "" )</f>
        <v/>
      </c>
      <c r="C7188" s="62" t="str">
        <f>IFERROR(INDEX('alimentação - Tabela 7.1'!$31:$31,
MATCH(TEXT('Tabela 7.1'!A7188,"mmmm/aaaa"),'alimentação - Tabela 7.1'!$5:$5,0)), "")</f>
        <v/>
      </c>
      <c r="D7188" s="62" t="str">
        <f>IFERROR(INDEX('alimentação - Tabela 7.1'!$31:$31,
MATCH(TEXT('Tabela 7.1'!$A7188,"mmmm/aaaa"),'alimentação - Tabela 7.1'!$5:$5,0)+1), "")</f>
        <v/>
      </c>
      <c r="E7188" s="62" t="str">
        <f>IFERROR(INDEX('alimentação - Tabela 7.1'!$31:$31,
MATCH(TEXT('Tabela 7.1'!$A7188,"mmmm/aaaa"),'alimentação - Tabela 7.1'!$5:$5,0)+2), "")</f>
        <v/>
      </c>
      <c r="F7188" s="62" t="str">
        <f>IFERROR(INDEX('alimentação - Tabela 7.1'!$31:$31,
MATCH(TEXT('Tabela 7.1'!$A7188,"mmmm/aaaa"),'alimentação - Tabela 7.1'!$5:$5,0)+3), "")</f>
        <v/>
      </c>
      <c r="G7188" s="95" t="str">
        <f>IFERROR(INDEX('alimentação - Tabela 7.1'!$31:$31,
MATCH(TEXT('Tabela 7.1'!$A7188,"mmmm/aaaa"),'alimentação - Tabela 7.1'!$5:$5,0)+4), "")</f>
        <v/>
      </c>
    </row>
    <row r="7189" spans="1:7" x14ac:dyDescent="0.25">
      <c r="A7189" s="59" t="str">
        <f>IF(
   SUMPRODUCT(--('alimentação - Tabela 7.1'!$5:$5=TEXT(DATE(2020,INT((ROW(A7187)-1)/33)+1,1),"mmmm/aaaa"))) &gt; 0,
   TEXT(DATE(2020,INT((ROW(A7187)-1)/33)+1,1),"mmm/aa"),
   ""
)</f>
        <v/>
      </c>
      <c r="B7189" s="61" t="str">
        <f>IF(A7189&lt;&gt;"", 'alimentação - Tabela 7.1'!$B$32, "" )</f>
        <v/>
      </c>
      <c r="C7189" s="62" t="str">
        <f>IFERROR(INDEX('alimentação - Tabela 7.1'!$32:$32,
MATCH(TEXT('Tabela 7.1'!A7189,"mmmm/aaaa"),'alimentação - Tabela 7.1'!$5:$5,0)), "")</f>
        <v/>
      </c>
      <c r="D7189" s="62" t="str">
        <f>IFERROR(INDEX('alimentação - Tabela 7.1'!$32:$32,
MATCH(TEXT('Tabela 7.1'!$A7189,"mmmm/aaaa"),'alimentação - Tabela 7.1'!$5:$5,0)+1), "")</f>
        <v/>
      </c>
      <c r="E7189" s="62" t="str">
        <f>IFERROR(INDEX('alimentação - Tabela 7.1'!$32:$32,
MATCH(TEXT('Tabela 7.1'!$A7189,"mmmm/aaaa"),'alimentação - Tabela 7.1'!$5:$5,0)+2), "")</f>
        <v/>
      </c>
      <c r="F7189" s="62" t="str">
        <f>IFERROR(INDEX('alimentação - Tabela 7.1'!$32:$32,
MATCH(TEXT('Tabela 7.1'!$A7189,"mmmm/aaaa"),'alimentação - Tabela 7.1'!$5:$5,0)+3), "")</f>
        <v/>
      </c>
      <c r="G7189" s="95" t="str">
        <f>IFERROR(INDEX('alimentação - Tabela 7.1'!$32:$32,
MATCH(TEXT('Tabela 7.1'!$A7189,"mmmm/aaaa"),'alimentação - Tabela 7.1'!$5:$5,0)+4), "")</f>
        <v/>
      </c>
    </row>
    <row r="7190" spans="1:7" x14ac:dyDescent="0.25">
      <c r="A7190" s="59" t="str">
        <f>IF(
   SUMPRODUCT(--('alimentação - Tabela 7.1'!$5:$5=TEXT(DATE(2020,INT((ROW(A7188)-1)/33)+1,1),"mmmm/aaaa"))) &gt; 0,
   TEXT(DATE(2020,INT((ROW(A7188)-1)/33)+1,1),"mmm/aa"),
   ""
)</f>
        <v/>
      </c>
      <c r="B7190" s="61" t="str">
        <f>IF(A7190&lt;&gt;"", 'alimentação - Tabela 7.1'!$B$33, "" )</f>
        <v/>
      </c>
      <c r="C7190" s="62" t="str">
        <f>IFERROR(INDEX('alimentação - Tabela 7.1'!$33:$33,
MATCH(TEXT('Tabela 7.1'!A7190,"mmmm/aaaa"),'alimentação - Tabela 7.1'!$5:$5,0)), "")</f>
        <v/>
      </c>
      <c r="D7190" s="62" t="str">
        <f>IFERROR(INDEX('alimentação - Tabela 7.1'!$33:$33,
MATCH(TEXT('Tabela 7.1'!$A7190,"mmmm/aaaa"),'alimentação - Tabela 7.1'!$5:$5,0)+1), "")</f>
        <v/>
      </c>
      <c r="E7190" s="62" t="str">
        <f>IFERROR(INDEX('alimentação - Tabela 7.1'!$33:$33,
MATCH(TEXT('Tabela 7.1'!$A7190,"mmmm/aaaa"),'alimentação - Tabela 7.1'!$5:$5,0)+2), "")</f>
        <v/>
      </c>
      <c r="F7190" s="62" t="str">
        <f>IFERROR(INDEX('alimentação - Tabela 7.1'!$33:$33,
MATCH(TEXT('Tabela 7.1'!$A7190,"mmmm/aaaa"),'alimentação - Tabela 7.1'!$5:$5,0)+3), "")</f>
        <v/>
      </c>
      <c r="G7190" s="95" t="str">
        <f>IFERROR(INDEX('alimentação - Tabela 7.1'!$33:$33,
MATCH(TEXT('Tabela 7.1'!$A7190,"mmmm/aaaa"),'alimentação - Tabela 7.1'!$5:$5,0)+4), "")</f>
        <v/>
      </c>
    </row>
    <row r="7191" spans="1:7" x14ac:dyDescent="0.25">
      <c r="A7191" s="59" t="str">
        <f>IF(
   SUMPRODUCT(--('alimentação - Tabela 7.1'!$5:$5=TEXT(DATE(2020,INT((ROW(A7189)-1)/33)+1,1),"mmmm/aaaa"))) &gt; 0,
   TEXT(DATE(2020,INT((ROW(A7189)-1)/33)+1,1),"mmm/aa"),
   ""
)</f>
        <v/>
      </c>
      <c r="B7191" s="61" t="str">
        <f>IF(A7191&lt;&gt;"", 'alimentação - Tabela 7.1'!$B$34, "" )</f>
        <v/>
      </c>
      <c r="C7191" s="62" t="str">
        <f>IFERROR(INDEX('alimentação - Tabela 7.1'!$34:$34,
MATCH(TEXT('Tabela 7.1'!A7191,"mmmm/aaaa"),'alimentação - Tabela 7.1'!$5:$5,0)), "")</f>
        <v/>
      </c>
      <c r="D7191" s="62" t="str">
        <f>IFERROR(INDEX('alimentação - Tabela 7.1'!$34:$34,
MATCH(TEXT('Tabela 7.1'!$A7191,"mmmm/aaaa"),'alimentação - Tabela 7.1'!$5:$5,0)+1), "")</f>
        <v/>
      </c>
      <c r="E7191" s="62" t="str">
        <f>IFERROR(INDEX('alimentação - Tabela 7.1'!$34:$34,
MATCH(TEXT('Tabela 7.1'!$A7191,"mmmm/aaaa"),'alimentação - Tabela 7.1'!$5:$5,0)+2), "")</f>
        <v/>
      </c>
      <c r="F7191" s="62" t="str">
        <f>IFERROR(INDEX('alimentação - Tabela 7.1'!$34:$34,
MATCH(TEXT('Tabela 7.1'!$A7191,"mmmm/aaaa"),'alimentação - Tabela 7.1'!$5:$5,0)+3), "")</f>
        <v/>
      </c>
      <c r="G7191" s="95" t="str">
        <f>IFERROR(INDEX('alimentação - Tabela 7.1'!$34:$34,
MATCH(TEXT('Tabela 7.1'!$A7191,"mmmm/aaaa"),'alimentação - Tabela 7.1'!$5:$5,0)+4), "")</f>
        <v/>
      </c>
    </row>
    <row r="7192" spans="1:7" x14ac:dyDescent="0.25">
      <c r="A7192" s="59" t="str">
        <f>IF(
   SUMPRODUCT(--('alimentação - Tabela 7.1'!$5:$5=TEXT(DATE(2020,INT((ROW(A7190)-1)/33)+1,1),"mmmm/aaaa"))) &gt; 0,
   TEXT(DATE(2020,INT((ROW(A7190)-1)/33)+1,1),"mmm/aa"),
   ""
)</f>
        <v/>
      </c>
      <c r="B7192" s="61" t="str">
        <f>IF(A7192&lt;&gt;"", 'alimentação - Tabela 7.1'!$B$35, "" )</f>
        <v/>
      </c>
      <c r="C7192" s="62" t="str">
        <f>IFERROR(INDEX('alimentação - Tabela 7.1'!$35:$35,
MATCH(TEXT('Tabela 7.1'!A7192,"mmmm/aaaa"),'alimentação - Tabela 7.1'!$5:$5,0)), "")</f>
        <v/>
      </c>
      <c r="D7192" s="62" t="str">
        <f>IFERROR(INDEX('alimentação - Tabela 7.1'!$35:$35,
MATCH(TEXT('Tabela 7.1'!$A7192,"mmmm/aaaa"),'alimentação - Tabela 7.1'!$5:$5,0)+1), "")</f>
        <v/>
      </c>
      <c r="E7192" s="62" t="str">
        <f>IFERROR(INDEX('alimentação - Tabela 7.1'!$35:$35,
MATCH(TEXT('Tabela 7.1'!$A7192,"mmmm/aaaa"),'alimentação - Tabela 7.1'!$5:$5,0)+2), "")</f>
        <v/>
      </c>
      <c r="F7192" s="62" t="str">
        <f>IFERROR(INDEX('alimentação - Tabela 7.1'!$35:$35,
MATCH(TEXT('Tabela 7.1'!$A7192,"mmmm/aaaa"),'alimentação - Tabela 7.1'!$5:$5,0)+3), "")</f>
        <v/>
      </c>
      <c r="G7192" s="95" t="str">
        <f>IFERROR(INDEX('alimentação - Tabela 7.1'!$35:$35,
MATCH(TEXT('Tabela 7.1'!$A7192,"mmmm/aaaa"),'alimentação - Tabela 7.1'!$5:$5,0)+4), "")</f>
        <v/>
      </c>
    </row>
    <row r="7193" spans="1:7" x14ac:dyDescent="0.25">
      <c r="A7193" s="59" t="str">
        <f>IF(
   SUMPRODUCT(--('alimentação - Tabela 7.1'!$5:$5=TEXT(DATE(2020,INT((ROW(A7191)-1)/33)+1,1),"mmmm/aaaa"))) &gt; 0,
   TEXT(DATE(2020,INT((ROW(A7191)-1)/33)+1,1),"mmm/aa"),
   ""
)</f>
        <v/>
      </c>
      <c r="B7193" s="61" t="str">
        <f>IF(A7193&lt;&gt;"", 'alimentação - Tabela 7.1'!$B$36, "" )</f>
        <v/>
      </c>
      <c r="C7193" s="62" t="str">
        <f>IFERROR(INDEX('alimentação - Tabela 7.1'!$36:$36,
MATCH(TEXT('Tabela 7.1'!A7193,"mmmm/aaaa"),'alimentação - Tabela 7.1'!$5:$5,0)), "")</f>
        <v/>
      </c>
      <c r="D7193" s="62" t="str">
        <f>IFERROR(INDEX('alimentação - Tabela 7.1'!$36:$36,
MATCH(TEXT('Tabela 7.1'!$A7193,"mmmm/aaaa"),'alimentação - Tabela 7.1'!$5:$5,0)+1), "")</f>
        <v/>
      </c>
      <c r="E7193" s="62" t="str">
        <f>IFERROR(INDEX('alimentação - Tabela 7.1'!$36:$36,
MATCH(TEXT('Tabela 7.1'!$A7193,"mmmm/aaaa"),'alimentação - Tabela 7.1'!$5:$5,0)+2), "")</f>
        <v/>
      </c>
      <c r="F7193" s="62" t="str">
        <f>IFERROR(INDEX('alimentação - Tabela 7.1'!$36:$36,
MATCH(TEXT('Tabela 7.1'!$A7193,"mmmm/aaaa"),'alimentação - Tabela 7.1'!$5:$5,0)+3), "")</f>
        <v/>
      </c>
      <c r="G7193" s="95" t="str">
        <f>IFERROR(INDEX('alimentação - Tabela 7.1'!$36:$36,
MATCH(TEXT('Tabela 7.1'!$A7193,"mmmm/aaaa"),'alimentação - Tabela 7.1'!$5:$5,0)+4), "")</f>
        <v/>
      </c>
    </row>
    <row r="7194" spans="1:7" x14ac:dyDescent="0.25">
      <c r="A7194" s="59" t="str">
        <f>IF(
   SUMPRODUCT(--('alimentação - Tabela 7.1'!$5:$5=TEXT(DATE(2020,INT((ROW(A7192)-1)/33)+1,1),"mmmm/aaaa"))) &gt; 0,
   TEXT(DATE(2020,INT((ROW(A7192)-1)/33)+1,1),"mmm/aa"),
   ""
)</f>
        <v/>
      </c>
      <c r="B7194" s="61" t="str">
        <f>IF(A7194&lt;&gt;"", 'alimentação - Tabela 7.1'!$B$37, "" )</f>
        <v/>
      </c>
      <c r="C7194" s="62" t="str">
        <f>IFERROR(INDEX('alimentação - Tabela 7.1'!$37:$37,
MATCH(TEXT('Tabela 7.1'!A7194,"mmmm/aaaa"),'alimentação - Tabela 7.1'!$5:$5,0)), "")</f>
        <v/>
      </c>
      <c r="D7194" s="62" t="str">
        <f>IFERROR(INDEX('alimentação - Tabela 7.1'!$37:$37,
MATCH(TEXT('Tabela 7.1'!$A7194,"mmmm/aaaa"),'alimentação - Tabela 7.1'!$5:$5,0)+1), "")</f>
        <v/>
      </c>
      <c r="E7194" s="62" t="str">
        <f>IFERROR(INDEX('alimentação - Tabela 7.1'!$37:$37,
MATCH(TEXT('Tabela 7.1'!$A7194,"mmmm/aaaa"),'alimentação - Tabela 7.1'!$5:$5,0)+2), "")</f>
        <v/>
      </c>
      <c r="F7194" s="62" t="str">
        <f>IFERROR(INDEX('alimentação - Tabela 7.1'!$37:$37,
MATCH(TEXT('Tabela 7.1'!$A7194,"mmmm/aaaa"),'alimentação - Tabela 7.1'!$5:$5,0)+3), "")</f>
        <v/>
      </c>
      <c r="G7194" s="95" t="str">
        <f>IFERROR(INDEX('alimentação - Tabela 7.1'!$37:$37,
MATCH(TEXT('Tabela 7.1'!$A7194,"mmmm/aaaa"),'alimentação - Tabela 7.1'!$5:$5,0)+4), "")</f>
        <v/>
      </c>
    </row>
    <row r="7195" spans="1:7" x14ac:dyDescent="0.25">
      <c r="A7195" s="59" t="str">
        <f>IF(
   SUMPRODUCT(--('alimentação - Tabela 7.1'!$5:$5=TEXT(DATE(2020,INT((ROW(A7193)-1)/33)+1,1),"mmmm/aaaa"))) &gt; 0,
   TEXT(DATE(2020,INT((ROW(A7193)-1)/33)+1,1),"mmm/aa"),
   ""
)</f>
        <v/>
      </c>
      <c r="B7195" s="61" t="str">
        <f>IF(A7195&lt;&gt;"", 'alimentação - Tabela 7.1'!$B$38, "" )</f>
        <v/>
      </c>
      <c r="C7195" s="62" t="str">
        <f>IFERROR(INDEX('alimentação - Tabela 7.1'!$38:$38,
MATCH(TEXT('Tabela 7.1'!A7195,"mmmm/aaaa"),'alimentação - Tabela 7.1'!$5:$5,0)), "")</f>
        <v/>
      </c>
      <c r="D7195" s="62" t="str">
        <f>IFERROR(INDEX('alimentação - Tabela 7.1'!$38:$38,
MATCH(TEXT('Tabela 7.1'!$A7195,"mmmm/aaaa"),'alimentação - Tabela 7.1'!$5:$5,0)+1), "")</f>
        <v/>
      </c>
      <c r="E7195" s="62" t="str">
        <f>IFERROR(INDEX('alimentação - Tabela 7.1'!$38:$38,
MATCH(TEXT('Tabela 7.1'!$A7195,"mmmm/aaaa"),'alimentação - Tabela 7.1'!$5:$5,0)+2), "")</f>
        <v/>
      </c>
      <c r="F7195" s="62" t="str">
        <f>IFERROR(INDEX('alimentação - Tabela 7.1'!$38:$38,
MATCH(TEXT('Tabela 7.1'!$A7195,"mmmm/aaaa"),'alimentação - Tabela 7.1'!$5:$5,0)+3), "")</f>
        <v/>
      </c>
      <c r="G7195" s="95" t="str">
        <f>IFERROR(INDEX('alimentação - Tabela 7.1'!$38:$38,
MATCH(TEXT('Tabela 7.1'!$A7195,"mmmm/aaaa"),'alimentação - Tabela 7.1'!$5:$5,0)+4), "")</f>
        <v/>
      </c>
    </row>
    <row r="7196" spans="1:7" x14ac:dyDescent="0.25">
      <c r="A7196" s="59" t="str">
        <f>IF(
   SUMPRODUCT(--('alimentação - Tabela 7.1'!$5:$5=TEXT(DATE(2020,INT((ROW(A7194)-1)/33)+1,1),"mmmm/aaaa"))) &gt; 0,
   TEXT(DATE(2020,INT((ROW(A7194)-1)/33)+1,1),"mmm/aa"),
   ""
)</f>
        <v/>
      </c>
      <c r="B7196" s="61" t="str">
        <f>IF(A7196&lt;&gt;"", 'alimentação - Tabela 7.1'!$B$39, "" )</f>
        <v/>
      </c>
      <c r="C7196" s="62" t="str">
        <f>IFERROR(INDEX('alimentação - Tabela 7.1'!$39:$39,
MATCH(TEXT('Tabela 7.1'!A7196,"mmmm/aaaa"),'alimentação - Tabela 7.1'!$5:$5,0)), "")</f>
        <v/>
      </c>
      <c r="D7196" s="62" t="str">
        <f>IFERROR(INDEX('alimentação - Tabela 7.1'!$39:$39,
MATCH(TEXT('Tabela 7.1'!$A7196,"mmmm/aaaa"),'alimentação - Tabela 7.1'!$5:$5,0)+1), "")</f>
        <v/>
      </c>
      <c r="E7196" s="62" t="str">
        <f>IFERROR(INDEX('alimentação - Tabela 7.1'!$39:$39,
MATCH(TEXT('Tabela 7.1'!$A7196,"mmmm/aaaa"),'alimentação - Tabela 7.1'!$5:$5,0)+2), "")</f>
        <v/>
      </c>
      <c r="F7196" s="62" t="str">
        <f>IFERROR(INDEX('alimentação - Tabela 7.1'!$39:$39,
MATCH(TEXT('Tabela 7.1'!$A7196,"mmmm/aaaa"),'alimentação - Tabela 7.1'!$5:$5,0)+3), "")</f>
        <v/>
      </c>
      <c r="G7196" s="95" t="str">
        <f>IFERROR(INDEX('alimentação - Tabela 7.1'!$39:$39,
MATCH(TEXT('Tabela 7.1'!$A7196,"mmmm/aaaa"),'alimentação - Tabela 7.1'!$5:$5,0)+4), "")</f>
        <v/>
      </c>
    </row>
    <row r="7197" spans="1:7" x14ac:dyDescent="0.25">
      <c r="A7197" s="59" t="str">
        <f>IF(
   SUMPRODUCT(--('alimentação - Tabela 7.1'!$5:$5=TEXT(DATE(2020,INT((ROW(A7195)-1)/33)+1,1),"mmmm/aaaa"))) &gt; 0,
   TEXT(DATE(2020,INT((ROW(A7195)-1)/33)+1,1),"mmm/aa"),
   ""
)</f>
        <v/>
      </c>
      <c r="B7197" s="61" t="str">
        <f>IF(A7197&lt;&gt;"", 'alimentação - Tabela 7.1'!$B$7, "" )</f>
        <v/>
      </c>
      <c r="C7197" s="62" t="str">
        <f>IFERROR(INDEX('alimentação - Tabela 7.1'!$7:$7,
MATCH(TEXT('Tabela 7.1'!A7197,"mmmm/aaaa"),'alimentação - Tabela 7.1'!$5:$5,0)), "")</f>
        <v/>
      </c>
      <c r="D7197" s="62" t="str">
        <f>IFERROR(INDEX('alimentação - Tabela 7.1'!$7:$7,
MATCH(TEXT('Tabela 7.1'!$A7197,"mmmm/aaaa"),'alimentação - Tabela 7.1'!$5:$5,0)+1), "")</f>
        <v/>
      </c>
      <c r="E7197" s="62" t="str">
        <f>IFERROR(INDEX('alimentação - Tabela 7.1'!$7:$7,
MATCH(TEXT('Tabela 7.1'!$A7197,"mmmm/aaaa"),'alimentação - Tabela 7.1'!$5:$5,0)+2), "")</f>
        <v/>
      </c>
      <c r="F7197" s="62" t="str">
        <f>IFERROR(INDEX('alimentação - Tabela 7.1'!$7:$7,
MATCH(TEXT('Tabela 7.1'!$A7197,"mmmm/aaaa"),'alimentação - Tabela 7.1'!$5:$5,0)+3), "")</f>
        <v/>
      </c>
      <c r="G7197" s="95" t="str">
        <f>IFERROR(INDEX('alimentação - Tabela 7.1'!$7:$7,
MATCH(TEXT('Tabela 7.1'!$A7197,"mmmm/aaaa"),'alimentação - Tabela 7.1'!$5:$5,0)+4), "")</f>
        <v/>
      </c>
    </row>
    <row r="7198" spans="1:7" x14ac:dyDescent="0.25">
      <c r="A7198" s="59" t="str">
        <f>IF(
   SUMPRODUCT(--('alimentação - Tabela 7.1'!$5:$5=TEXT(DATE(2020,INT((ROW(A7196)-1)/33)+1,1),"mmmm/aaaa"))) &gt; 0,
   TEXT(DATE(2020,INT((ROW(A7196)-1)/33)+1,1),"mmm/aa"),
   ""
)</f>
        <v/>
      </c>
      <c r="B7198" s="61" t="str">
        <f>IF(A7198&lt;&gt;"", 'alimentação - Tabela 7.1'!$B$8, "" )</f>
        <v/>
      </c>
      <c r="C7198" s="62" t="str">
        <f>IFERROR(INDEX('alimentação - Tabela 7.1'!$8:$8,
MATCH(TEXT('Tabela 7.1'!A7198,"mmmm/aaaa"),'alimentação - Tabela 7.1'!$5:$5,0)), "")</f>
        <v/>
      </c>
      <c r="D7198" s="62" t="str">
        <f>IFERROR(INDEX('alimentação - Tabela 7.1'!$8:$8,
MATCH(TEXT('Tabela 7.1'!$A7198,"mmmm/aaaa"),'alimentação - Tabela 7.1'!$5:$5,0)+1), "")</f>
        <v/>
      </c>
      <c r="E7198" s="62" t="str">
        <f>IFERROR(INDEX('alimentação - Tabela 7.1'!$8:$8,
MATCH(TEXT('Tabela 7.1'!$A7198,"mmmm/aaaa"),'alimentação - Tabela 7.1'!$5:$5,0)+2), "")</f>
        <v/>
      </c>
      <c r="F7198" s="62" t="str">
        <f>IFERROR(INDEX('alimentação - Tabela 7.1'!$8:$8,
MATCH(TEXT('Tabela 7.1'!$A7198,"mmmm/aaaa"),'alimentação - Tabela 7.1'!$5:$5,0)+3), "")</f>
        <v/>
      </c>
      <c r="G7198" s="95" t="str">
        <f>IFERROR(INDEX('alimentação - Tabela 7.1'!$8:$8,
MATCH(TEXT('Tabela 7.1'!$A7198,"mmmm/aaaa"),'alimentação - Tabela 7.1'!$5:$5,0)+4), "")</f>
        <v/>
      </c>
    </row>
    <row r="7199" spans="1:7" x14ac:dyDescent="0.25">
      <c r="A7199" s="59" t="str">
        <f>IF(
   SUMPRODUCT(--('alimentação - Tabela 7.1'!$5:$5=TEXT(DATE(2020,INT((ROW(A7197)-1)/33)+1,1),"mmmm/aaaa"))) &gt; 0,
   TEXT(DATE(2020,INT((ROW(A7197)-1)/33)+1,1),"mmm/aa"),
   ""
)</f>
        <v/>
      </c>
      <c r="B7199" s="61" t="str">
        <f>IF(A7199&lt;&gt;"", 'alimentação - Tabela 7.1'!$B$9, "" )</f>
        <v/>
      </c>
      <c r="C7199" s="62" t="str">
        <f>IFERROR(INDEX('alimentação - Tabela 7.1'!$9:$9,
MATCH(TEXT('Tabela 7.1'!A7199,"mmmm/aaaa"),'alimentação - Tabela 7.1'!$5:$5,0)), "")</f>
        <v/>
      </c>
      <c r="D7199" s="62" t="str">
        <f>IFERROR(INDEX('alimentação - Tabela 7.1'!$9:$9,
MATCH(TEXT('Tabela 7.1'!$A7199,"mmmm/aaaa"),'alimentação - Tabela 7.1'!$5:$5,0)+1), "")</f>
        <v/>
      </c>
      <c r="E7199" s="62" t="str">
        <f>IFERROR(INDEX('alimentação - Tabela 7.1'!$9:$9,
MATCH(TEXT('Tabela 7.1'!$A7199,"mmmm/aaaa"),'alimentação - Tabela 7.1'!$5:$5,0)+2), "")</f>
        <v/>
      </c>
      <c r="F7199" s="62" t="str">
        <f>IFERROR(INDEX('alimentação - Tabela 7.1'!$9:$9,
MATCH(TEXT('Tabela 7.1'!$A7199,"mmmm/aaaa"),'alimentação - Tabela 7.1'!$5:$5,0)+3), "")</f>
        <v/>
      </c>
      <c r="G7199" s="95" t="str">
        <f>IFERROR(INDEX('alimentação - Tabela 7.1'!$9:$9,
MATCH(TEXT('Tabela 7.1'!$A7199,"mmmm/aaaa"),'alimentação - Tabela 7.1'!$5:$5,0)+4), "")</f>
        <v/>
      </c>
    </row>
    <row r="7200" spans="1:7" x14ac:dyDescent="0.25">
      <c r="A7200" s="59" t="str">
        <f>IF(
   SUMPRODUCT(--('alimentação - Tabela 7.1'!$5:$5=TEXT(DATE(2020,INT((ROW(A7198)-1)/33)+1,1),"mmmm/aaaa"))) &gt; 0,
   TEXT(DATE(2020,INT((ROW(A7198)-1)/33)+1,1),"mmm/aa"),
   ""
)</f>
        <v/>
      </c>
      <c r="B7200" s="61" t="str">
        <f>IF(A7200&lt;&gt;"", 'alimentação - Tabela 7.1'!$B$10, "" )</f>
        <v/>
      </c>
      <c r="C7200" s="62" t="str">
        <f>IFERROR(INDEX('alimentação - Tabela 7.1'!$10:$10,
MATCH(TEXT('Tabela 7.1'!A7200,"mmmm/aaaa"),'alimentação - Tabela 7.1'!$5:$5,0)), "")</f>
        <v/>
      </c>
      <c r="D7200" s="62" t="str">
        <f>IFERROR(INDEX('alimentação - Tabela 7.1'!$10:$10,
MATCH(TEXT('Tabela 7.1'!$A7200,"mmmm/aaaa"),'alimentação - Tabela 7.1'!$5:$5,0)+1), "")</f>
        <v/>
      </c>
      <c r="E7200" s="62" t="str">
        <f>IFERROR(INDEX('alimentação - Tabela 7.1'!$10:$10,
MATCH(TEXT('Tabela 7.1'!$A7200,"mmmm/aaaa"),'alimentação - Tabela 7.1'!$5:$5,0)+2), "")</f>
        <v/>
      </c>
      <c r="F7200" s="62" t="str">
        <f>IFERROR(INDEX('alimentação - Tabela 7.1'!$10:$10,
MATCH(TEXT('Tabela 7.1'!$A7200,"mmmm/aaaa"),'alimentação - Tabela 7.1'!$5:$5,0)+3), "")</f>
        <v/>
      </c>
      <c r="G7200" s="95" t="str">
        <f>IFERROR(INDEX('alimentação - Tabela 7.1'!$10:$10,
MATCH(TEXT('Tabela 7.1'!$A7200,"mmmm/aaaa"),'alimentação - Tabela 7.1'!$5:$5,0)+4), "")</f>
        <v/>
      </c>
    </row>
    <row r="7201" spans="1:7" x14ac:dyDescent="0.25">
      <c r="A7201" s="59" t="str">
        <f>IF(
   SUMPRODUCT(--('alimentação - Tabela 7.1'!$5:$5=TEXT(DATE(2020,INT((ROW(A7199)-1)/33)+1,1),"mmmm/aaaa"))) &gt; 0,
   TEXT(DATE(2020,INT((ROW(A7199)-1)/33)+1,1),"mmm/aa"),
   ""
)</f>
        <v/>
      </c>
      <c r="B7201" s="61" t="str">
        <f>IF(A7201&lt;&gt;"", 'alimentação - Tabela 7.1'!$B$11, "" )</f>
        <v/>
      </c>
      <c r="C7201" s="62" t="str">
        <f>IFERROR(INDEX('alimentação - Tabela 7.1'!$11:$11,
MATCH(TEXT('Tabela 7.1'!A7201,"mmmm/aaaa"),'alimentação - Tabela 7.1'!$5:$5,0)), "")</f>
        <v/>
      </c>
      <c r="D7201" s="62" t="str">
        <f>IFERROR(INDEX('alimentação - Tabela 7.1'!$11:$11,
MATCH(TEXT('Tabela 7.1'!$A7201,"mmmm/aaaa"),'alimentação - Tabela 7.1'!$5:$5,0)+1), "")</f>
        <v/>
      </c>
      <c r="E7201" s="62" t="str">
        <f>IFERROR(INDEX('alimentação - Tabela 7.1'!$11:$11,
MATCH(TEXT('Tabela 7.1'!$A7201,"mmmm/aaaa"),'alimentação - Tabela 7.1'!$5:$5,0)+2), "")</f>
        <v/>
      </c>
      <c r="F7201" s="62" t="str">
        <f>IFERROR(INDEX('alimentação - Tabela 7.1'!$11:$11,
MATCH(TEXT('Tabela 7.1'!$A7201,"mmmm/aaaa"),'alimentação - Tabela 7.1'!$5:$5,0)+3), "")</f>
        <v/>
      </c>
      <c r="G7201" s="95" t="str">
        <f>IFERROR(INDEX('alimentação - Tabela 7.1'!$11:$11,
MATCH(TEXT('Tabela 7.1'!$A7201,"mmmm/aaaa"),'alimentação - Tabela 7.1'!$5:$5,0)+4), "")</f>
        <v/>
      </c>
    </row>
    <row r="7202" spans="1:7" x14ac:dyDescent="0.25">
      <c r="A7202" s="59" t="str">
        <f>IF(
   SUMPRODUCT(--('alimentação - Tabela 7.1'!$5:$5=TEXT(DATE(2020,INT((ROW(A7200)-1)/33)+1,1),"mmmm/aaaa"))) &gt; 0,
   TEXT(DATE(2020,INT((ROW(A7200)-1)/33)+1,1),"mmm/aa"),
   ""
)</f>
        <v/>
      </c>
      <c r="B7202" s="61" t="str">
        <f>IF(A7202&lt;&gt;"", 'alimentação - Tabela 7.1'!$B$12, "" )</f>
        <v/>
      </c>
      <c r="C7202" s="62" t="str">
        <f>IFERROR(INDEX('alimentação - Tabela 7.1'!$12:$12,
MATCH(TEXT('Tabela 7.1'!A7202,"mmmm/aaaa"),'alimentação - Tabela 7.1'!$5:$5,0)), "")</f>
        <v/>
      </c>
      <c r="D7202" s="62" t="str">
        <f>IFERROR(INDEX('alimentação - Tabela 7.1'!$12:$12,
MATCH(TEXT('Tabela 7.1'!$A7202,"mmmm/aaaa"),'alimentação - Tabela 7.1'!$5:$5,0)+1), "")</f>
        <v/>
      </c>
      <c r="E7202" s="62" t="str">
        <f>IFERROR(INDEX('alimentação - Tabela 7.1'!$12:$12,
MATCH(TEXT('Tabela 7.1'!$A7202,"mmmm/aaaa"),'alimentação - Tabela 7.1'!$5:$5,0)+2), "")</f>
        <v/>
      </c>
      <c r="F7202" s="62" t="str">
        <f>IFERROR(INDEX('alimentação - Tabela 7.1'!$12:$12,
MATCH(TEXT('Tabela 7.1'!$A7202,"mmmm/aaaa"),'alimentação - Tabela 7.1'!$5:$5,0)+3), "")</f>
        <v/>
      </c>
      <c r="G7202" s="95" t="str">
        <f>IFERROR(INDEX('alimentação - Tabela 7.1'!$12:$12,
MATCH(TEXT('Tabela 7.1'!$A7202,"mmmm/aaaa"),'alimentação - Tabela 7.1'!$5:$5,0)+4), "")</f>
        <v/>
      </c>
    </row>
    <row r="7203" spans="1:7" x14ac:dyDescent="0.25">
      <c r="A7203" s="59" t="str">
        <f>IF(
   SUMPRODUCT(--('alimentação - Tabela 7.1'!$5:$5=TEXT(DATE(2020,INT((ROW(A7201)-1)/33)+1,1),"mmmm/aaaa"))) &gt; 0,
   TEXT(DATE(2020,INT((ROW(A7201)-1)/33)+1,1),"mmm/aa"),
   ""
)</f>
        <v/>
      </c>
      <c r="B7203" s="61" t="str">
        <f>IF(A7203&lt;&gt;"", 'alimentação - Tabela 7.1'!$B$13, "" )</f>
        <v/>
      </c>
      <c r="C7203" s="62" t="str">
        <f>IFERROR(INDEX('alimentação - Tabela 7.1'!$13:$13,
MATCH(TEXT('Tabela 7.1'!A7203,"mmmm/aaaa"),'alimentação - Tabela 7.1'!$5:$5,0)), "")</f>
        <v/>
      </c>
      <c r="D7203" s="62" t="str">
        <f>IFERROR(INDEX('alimentação - Tabela 7.1'!$13:$13,
MATCH(TEXT('Tabela 7.1'!$A7203,"mmmm/aaaa"),'alimentação - Tabela 7.1'!$5:$5,0)+1), "")</f>
        <v/>
      </c>
      <c r="E7203" s="62" t="str">
        <f>IFERROR(INDEX('alimentação - Tabela 7.1'!$13:$13,
MATCH(TEXT('Tabela 7.1'!$A7203,"mmmm/aaaa"),'alimentação - Tabela 7.1'!$5:$5,0)+2), "")</f>
        <v/>
      </c>
      <c r="F7203" s="62" t="str">
        <f>IFERROR(INDEX('alimentação - Tabela 7.1'!$13:$13,
MATCH(TEXT('Tabela 7.1'!$A7203,"mmmm/aaaa"),'alimentação - Tabela 7.1'!$5:$5,0)+3), "")</f>
        <v/>
      </c>
      <c r="G7203" s="95" t="str">
        <f>IFERROR(INDEX('alimentação - Tabela 7.1'!$13:$13,
MATCH(TEXT('Tabela 7.1'!$A7203,"mmmm/aaaa"),'alimentação - Tabela 7.1'!$5:$5,0)+4), "")</f>
        <v/>
      </c>
    </row>
    <row r="7204" spans="1:7" x14ac:dyDescent="0.25">
      <c r="A7204" s="59" t="str">
        <f>IF(
   SUMPRODUCT(--('alimentação - Tabela 7.1'!$5:$5=TEXT(DATE(2020,INT((ROW(A7202)-1)/33)+1,1),"mmmm/aaaa"))) &gt; 0,
   TEXT(DATE(2020,INT((ROW(A7202)-1)/33)+1,1),"mmm/aa"),
   ""
)</f>
        <v/>
      </c>
      <c r="B7204" s="61" t="str">
        <f>IF(A7204&lt;&gt;"", 'alimentação - Tabela 7.1'!$B$14, "" )</f>
        <v/>
      </c>
      <c r="C7204" s="62" t="str">
        <f>IFERROR(INDEX('alimentação - Tabela 7.1'!$14:$14,
MATCH(TEXT('Tabela 7.1'!A7204,"mmmm/aaaa"),'alimentação - Tabela 7.1'!$5:$5,0)), "")</f>
        <v/>
      </c>
      <c r="D7204" s="62" t="str">
        <f>IFERROR(INDEX('alimentação - Tabela 7.1'!$14:$14,
MATCH(TEXT('Tabela 7.1'!$A7204,"mmmm/aaaa"),'alimentação - Tabela 7.1'!$5:$5,0)+1), "")</f>
        <v/>
      </c>
      <c r="E7204" s="62" t="str">
        <f>IFERROR(INDEX('alimentação - Tabela 7.1'!$14:$14,
MATCH(TEXT('Tabela 7.1'!$A7204,"mmmm/aaaa"),'alimentação - Tabela 7.1'!$5:$5,0)+2), "")</f>
        <v/>
      </c>
      <c r="F7204" s="62" t="str">
        <f>IFERROR(INDEX('alimentação - Tabela 7.1'!$14:$14,
MATCH(TEXT('Tabela 7.1'!$A7204,"mmmm/aaaa"),'alimentação - Tabela 7.1'!$5:$5,0)+3), "")</f>
        <v/>
      </c>
      <c r="G7204" s="95" t="str">
        <f>IFERROR(INDEX('alimentação - Tabela 7.1'!$14:$14,
MATCH(TEXT('Tabela 7.1'!$A7204,"mmmm/aaaa"),'alimentação - Tabela 7.1'!$5:$5,0)+4), "")</f>
        <v/>
      </c>
    </row>
    <row r="7205" spans="1:7" x14ac:dyDescent="0.25">
      <c r="A7205" s="59" t="str">
        <f>IF(
   SUMPRODUCT(--('alimentação - Tabela 7.1'!$5:$5=TEXT(DATE(2020,INT((ROW(A7203)-1)/33)+1,1),"mmmm/aaaa"))) &gt; 0,
   TEXT(DATE(2020,INT((ROW(A7203)-1)/33)+1,1),"mmm/aa"),
   ""
)</f>
        <v/>
      </c>
      <c r="B7205" s="61" t="str">
        <f>IF(A7205&lt;&gt;"", 'alimentação - Tabela 7.1'!$B$15, "" )</f>
        <v/>
      </c>
      <c r="C7205" s="62" t="str">
        <f>IFERROR(INDEX('alimentação - Tabela 7.1'!$15:$15,
MATCH(TEXT('Tabela 7.1'!A7205,"mmmm/aaaa"),'alimentação - Tabela 7.1'!$5:$5,0)), "")</f>
        <v/>
      </c>
      <c r="D7205" s="62" t="str">
        <f>IFERROR(INDEX('alimentação - Tabela 7.1'!$15:$15,
MATCH(TEXT('Tabela 7.1'!$A7205,"mmmm/aaaa"),'alimentação - Tabela 7.1'!$5:$5,0)+1), "")</f>
        <v/>
      </c>
      <c r="E7205" s="62" t="str">
        <f>IFERROR(INDEX('alimentação - Tabela 7.1'!$15:$15,
MATCH(TEXT('Tabela 7.1'!$A7205,"mmmm/aaaa"),'alimentação - Tabela 7.1'!$5:$5,0)+2), "")</f>
        <v/>
      </c>
      <c r="F7205" s="62" t="str">
        <f>IFERROR(INDEX('alimentação - Tabela 7.1'!$15:$15,
MATCH(TEXT('Tabela 7.1'!$A7205,"mmmm/aaaa"),'alimentação - Tabela 7.1'!$5:$5,0)+3), "")</f>
        <v/>
      </c>
      <c r="G7205" s="95" t="str">
        <f>IFERROR(INDEX('alimentação - Tabela 7.1'!$15:$15,
MATCH(TEXT('Tabela 7.1'!$A7205,"mmmm/aaaa"),'alimentação - Tabela 7.1'!$5:$5,0)+4), "")</f>
        <v/>
      </c>
    </row>
    <row r="7206" spans="1:7" x14ac:dyDescent="0.25">
      <c r="A7206" s="59" t="str">
        <f>IF(
   SUMPRODUCT(--('alimentação - Tabela 7.1'!$5:$5=TEXT(DATE(2020,INT((ROW(A7204)-1)/33)+1,1),"mmmm/aaaa"))) &gt; 0,
   TEXT(DATE(2020,INT((ROW(A7204)-1)/33)+1,1),"mmm/aa"),
   ""
)</f>
        <v/>
      </c>
      <c r="B7206" s="61" t="str">
        <f>IF(A7206&lt;&gt;"", 'alimentação - Tabela 7.1'!$B$16, "" )</f>
        <v/>
      </c>
      <c r="C7206" s="62" t="str">
        <f>IFERROR(INDEX('alimentação - Tabela 7.1'!$16:$16,
MATCH(TEXT('Tabela 7.1'!A7206,"mmmm/aaaa"),'alimentação - Tabela 7.1'!$5:$5,0)), "")</f>
        <v/>
      </c>
      <c r="D7206" s="62" t="str">
        <f>IFERROR(INDEX('alimentação - Tabela 7.1'!$16:$16,
MATCH(TEXT('Tabela 7.1'!$A7206,"mmmm/aaaa"),'alimentação - Tabela 7.1'!$5:$5,0)+1), "")</f>
        <v/>
      </c>
      <c r="E7206" s="62" t="str">
        <f>IFERROR(INDEX('alimentação - Tabela 7.1'!$16:$16,
MATCH(TEXT('Tabela 7.1'!$A7206,"mmmm/aaaa"),'alimentação - Tabela 7.1'!$5:$5,0)+2), "")</f>
        <v/>
      </c>
      <c r="F7206" s="62" t="str">
        <f>IFERROR(INDEX('alimentação - Tabela 7.1'!$16:$16,
MATCH(TEXT('Tabela 7.1'!$A7206,"mmmm/aaaa"),'alimentação - Tabela 7.1'!$5:$5,0)+3), "")</f>
        <v/>
      </c>
      <c r="G7206" s="95" t="str">
        <f>IFERROR(INDEX('alimentação - Tabela 7.1'!$16:$16,
MATCH(TEXT('Tabela 7.1'!$A7206,"mmmm/aaaa"),'alimentação - Tabela 7.1'!$5:$5,0)+4), "")</f>
        <v/>
      </c>
    </row>
    <row r="7207" spans="1:7" x14ac:dyDescent="0.25">
      <c r="A7207" s="59" t="str">
        <f>IF(
   SUMPRODUCT(--('alimentação - Tabela 7.1'!$5:$5=TEXT(DATE(2020,INT((ROW(A7205)-1)/33)+1,1),"mmmm/aaaa"))) &gt; 0,
   TEXT(DATE(2020,INT((ROW(A7205)-1)/33)+1,1),"mmm/aa"),
   ""
)</f>
        <v/>
      </c>
      <c r="B7207" s="61" t="str">
        <f>IF(A7207&lt;&gt;"", 'alimentação - Tabela 7.1'!$B$17, "" )</f>
        <v/>
      </c>
      <c r="C7207" s="62" t="str">
        <f>IFERROR(INDEX('alimentação - Tabela 7.1'!$17:$17,
MATCH(TEXT('Tabela 7.1'!A7207,"mmmm/aaaa"),'alimentação - Tabela 7.1'!$5:$5,0)), "")</f>
        <v/>
      </c>
      <c r="D7207" s="62" t="str">
        <f>IFERROR(INDEX('alimentação - Tabela 7.1'!$17:$17,
MATCH(TEXT('Tabela 7.1'!$A7207,"mmmm/aaaa"),'alimentação - Tabela 7.1'!$5:$5,0)+1), "")</f>
        <v/>
      </c>
      <c r="E7207" s="62" t="str">
        <f>IFERROR(INDEX('alimentação - Tabela 7.1'!$17:$17,
MATCH(TEXT('Tabela 7.1'!$A7207,"mmmm/aaaa"),'alimentação - Tabela 7.1'!$5:$5,0)+2), "")</f>
        <v/>
      </c>
      <c r="F7207" s="62" t="str">
        <f>IFERROR(INDEX('alimentação - Tabela 7.1'!$17:$17,
MATCH(TEXT('Tabela 7.1'!$A7207,"mmmm/aaaa"),'alimentação - Tabela 7.1'!$5:$5,0)+3), "")</f>
        <v/>
      </c>
      <c r="G7207" s="95" t="str">
        <f>IFERROR(INDEX('alimentação - Tabela 7.1'!$17:$17,
MATCH(TEXT('Tabela 7.1'!$A7207,"mmmm/aaaa"),'alimentação - Tabela 7.1'!$5:$5,0)+4), "")</f>
        <v/>
      </c>
    </row>
    <row r="7208" spans="1:7" x14ac:dyDescent="0.25">
      <c r="A7208" s="59" t="str">
        <f>IF(
   SUMPRODUCT(--('alimentação - Tabela 7.1'!$5:$5=TEXT(DATE(2020,INT((ROW(A7206)-1)/33)+1,1),"mmmm/aaaa"))) &gt; 0,
   TEXT(DATE(2020,INT((ROW(A7206)-1)/33)+1,1),"mmm/aa"),
   ""
)</f>
        <v/>
      </c>
      <c r="B7208" s="61" t="str">
        <f>IF(A7208&lt;&gt;"", 'alimentação - Tabela 7.1'!$B$18, "" )</f>
        <v/>
      </c>
      <c r="C7208" s="62" t="str">
        <f>IFERROR(INDEX('alimentação - Tabela 7.1'!$18:$18,
MATCH(TEXT('Tabela 7.1'!A7208,"mmmm/aaaa"),'alimentação - Tabela 7.1'!$5:$5,0)), "")</f>
        <v/>
      </c>
      <c r="D7208" s="62" t="str">
        <f>IFERROR(INDEX('alimentação - Tabela 7.1'!$18:$18,
MATCH(TEXT('Tabela 7.1'!$A7208,"mmmm/aaaa"),'alimentação - Tabela 7.1'!$5:$5,0)+1), "")</f>
        <v/>
      </c>
      <c r="E7208" s="62" t="str">
        <f>IFERROR(INDEX('alimentação - Tabela 7.1'!$18:$18,
MATCH(TEXT('Tabela 7.1'!$A7208,"mmmm/aaaa"),'alimentação - Tabela 7.1'!$5:$5,0)+2), "")</f>
        <v/>
      </c>
      <c r="F7208" s="62" t="str">
        <f>IFERROR(INDEX('alimentação - Tabela 7.1'!$18:$18,
MATCH(TEXT('Tabela 7.1'!$A7208,"mmmm/aaaa"),'alimentação - Tabela 7.1'!$5:$5,0)+3), "")</f>
        <v/>
      </c>
      <c r="G7208" s="95" t="str">
        <f>IFERROR(INDEX('alimentação - Tabela 7.1'!$18:$18,
MATCH(TEXT('Tabela 7.1'!$A7208,"mmmm/aaaa"),'alimentação - Tabela 7.1'!$5:$5,0)+4), "")</f>
        <v/>
      </c>
    </row>
    <row r="7209" spans="1:7" x14ac:dyDescent="0.25">
      <c r="A7209" s="59" t="str">
        <f>IF(
   SUMPRODUCT(--('alimentação - Tabela 7.1'!$5:$5=TEXT(DATE(2020,INT((ROW(A7207)-1)/33)+1,1),"mmmm/aaaa"))) &gt; 0,
   TEXT(DATE(2020,INT((ROW(A7207)-1)/33)+1,1),"mmm/aa"),
   ""
)</f>
        <v/>
      </c>
      <c r="B7209" s="61" t="str">
        <f>IF(A7209&lt;&gt;"", 'alimentação - Tabela 7.1'!$B$19, "" )</f>
        <v/>
      </c>
      <c r="C7209" s="62" t="str">
        <f>IFERROR(INDEX('alimentação - Tabela 7.1'!$19:$19,
MATCH(TEXT('Tabela 7.1'!A7209,"mmmm/aaaa"),'alimentação - Tabela 7.1'!$5:$5,0)), "")</f>
        <v/>
      </c>
      <c r="D7209" s="62" t="str">
        <f>IFERROR(INDEX('alimentação - Tabela 7.1'!$19:$19,
MATCH(TEXT('Tabela 7.1'!$A7209,"mmmm/aaaa"),'alimentação - Tabela 7.1'!$5:$5,0)+1), "")</f>
        <v/>
      </c>
      <c r="E7209" s="62" t="str">
        <f>IFERROR(INDEX('alimentação - Tabela 7.1'!$19:$19,
MATCH(TEXT('Tabela 7.1'!$A7209,"mmmm/aaaa"),'alimentação - Tabela 7.1'!$5:$5,0)+2), "")</f>
        <v/>
      </c>
      <c r="F7209" s="62" t="str">
        <f>IFERROR(INDEX('alimentação - Tabela 7.1'!$19:$19,
MATCH(TEXT('Tabela 7.1'!$A7209,"mmmm/aaaa"),'alimentação - Tabela 7.1'!$5:$5,0)+3), "")</f>
        <v/>
      </c>
      <c r="G7209" s="95" t="str">
        <f>IFERROR(INDEX('alimentação - Tabela 7.1'!$19:$19,
MATCH(TEXT('Tabela 7.1'!$A7209,"mmmm/aaaa"),'alimentação - Tabela 7.1'!$5:$5,0)+4), "")</f>
        <v/>
      </c>
    </row>
    <row r="7210" spans="1:7" x14ac:dyDescent="0.25">
      <c r="A7210" s="59" t="str">
        <f>IF(
   SUMPRODUCT(--('alimentação - Tabela 7.1'!$5:$5=TEXT(DATE(2020,INT((ROW(A7208)-1)/33)+1,1),"mmmm/aaaa"))) &gt; 0,
   TEXT(DATE(2020,INT((ROW(A7208)-1)/33)+1,1),"mmm/aa"),
   ""
)</f>
        <v/>
      </c>
      <c r="B7210" s="61" t="str">
        <f>IF(A7210&lt;&gt;"", 'alimentação - Tabela 7.1'!$B$20, "" )</f>
        <v/>
      </c>
      <c r="C7210" s="62" t="str">
        <f>IFERROR(INDEX('alimentação - Tabela 7.1'!$20:$20,
MATCH(TEXT('Tabela 7.1'!A7210,"mmmm/aaaa"),'alimentação - Tabela 7.1'!$5:$5,0)), "")</f>
        <v/>
      </c>
      <c r="D7210" s="62" t="str">
        <f>IFERROR(INDEX('alimentação - Tabela 7.1'!$20:$20,
MATCH(TEXT('Tabela 7.1'!$A7210,"mmmm/aaaa"),'alimentação - Tabela 7.1'!$5:$5,0)+1), "")</f>
        <v/>
      </c>
      <c r="E7210" s="62" t="str">
        <f>IFERROR(INDEX('alimentação - Tabela 7.1'!$20:$20,
MATCH(TEXT('Tabela 7.1'!$A7210,"mmmm/aaaa"),'alimentação - Tabela 7.1'!$5:$5,0)+2), "")</f>
        <v/>
      </c>
      <c r="F7210" s="62" t="str">
        <f>IFERROR(INDEX('alimentação - Tabela 7.1'!$20:$20,
MATCH(TEXT('Tabela 7.1'!$A7210,"mmmm/aaaa"),'alimentação - Tabela 7.1'!$5:$5,0)+3), "")</f>
        <v/>
      </c>
      <c r="G7210" s="95" t="str">
        <f>IFERROR(INDEX('alimentação - Tabela 7.1'!$20:$20,
MATCH(TEXT('Tabela 7.1'!$A7210,"mmmm/aaaa"),'alimentação - Tabela 7.1'!$5:$5,0)+4), "")</f>
        <v/>
      </c>
    </row>
    <row r="7211" spans="1:7" x14ac:dyDescent="0.25">
      <c r="A7211" s="59" t="str">
        <f>IF(
   SUMPRODUCT(--('alimentação - Tabela 7.1'!$5:$5=TEXT(DATE(2020,INT((ROW(A7209)-1)/33)+1,1),"mmmm/aaaa"))) &gt; 0,
   TEXT(DATE(2020,INT((ROW(A7209)-1)/33)+1,1),"mmm/aa"),
   ""
)</f>
        <v/>
      </c>
      <c r="B7211" s="61" t="str">
        <f>IF(A7211&lt;&gt;"", 'alimentação - Tabela 7.1'!$B$21, "" )</f>
        <v/>
      </c>
      <c r="C7211" s="62" t="str">
        <f>IFERROR(INDEX('alimentação - Tabela 7.1'!$21:$21,
MATCH(TEXT('Tabela 7.1'!A7211,"mmmm/aaaa"),'alimentação - Tabela 7.1'!$5:$5,0)), "")</f>
        <v/>
      </c>
      <c r="D7211" s="62" t="str">
        <f>IFERROR(INDEX('alimentação - Tabela 7.1'!$21:$21,
MATCH(TEXT('Tabela 7.1'!$A7211,"mmmm/aaaa"),'alimentação - Tabela 7.1'!$5:$5,0)+1), "")</f>
        <v/>
      </c>
      <c r="E7211" s="62" t="str">
        <f>IFERROR(INDEX('alimentação - Tabela 7.1'!$21:$21,
MATCH(TEXT('Tabela 7.1'!$A7211,"mmmm/aaaa"),'alimentação - Tabela 7.1'!$5:$5,0)+2), "")</f>
        <v/>
      </c>
      <c r="F7211" s="62" t="str">
        <f>IFERROR(INDEX('alimentação - Tabela 7.1'!$21:$21,
MATCH(TEXT('Tabela 7.1'!$A7211,"mmmm/aaaa"),'alimentação - Tabela 7.1'!$5:$5,0)+3), "")</f>
        <v/>
      </c>
      <c r="G7211" s="95" t="str">
        <f>IFERROR(INDEX('alimentação - Tabela 7.1'!$21:$21,
MATCH(TEXT('Tabela 7.1'!$A7211,"mmmm/aaaa"),'alimentação - Tabela 7.1'!$5:$5,0)+4), "")</f>
        <v/>
      </c>
    </row>
    <row r="7212" spans="1:7" x14ac:dyDescent="0.25">
      <c r="A7212" s="59" t="str">
        <f>IF(
   SUMPRODUCT(--('alimentação - Tabela 7.1'!$5:$5=TEXT(DATE(2020,INT((ROW(A7210)-1)/33)+1,1),"mmmm/aaaa"))) &gt; 0,
   TEXT(DATE(2020,INT((ROW(A7210)-1)/33)+1,1),"mmm/aa"),
   ""
)</f>
        <v/>
      </c>
      <c r="B7212" s="61" t="str">
        <f>IF(A7212&lt;&gt;"", 'alimentação - Tabela 7.1'!$B$22, "" )</f>
        <v/>
      </c>
      <c r="C7212" s="62" t="str">
        <f>IFERROR(INDEX('alimentação - Tabela 7.1'!$22:$22,
MATCH(TEXT('Tabela 7.1'!A7212,"mmmm/aaaa"),'alimentação - Tabela 7.1'!$5:$5,0)), "")</f>
        <v/>
      </c>
      <c r="D7212" s="62" t="str">
        <f>IFERROR(INDEX('alimentação - Tabela 7.1'!$22:$22,
MATCH(TEXT('Tabela 7.1'!$A7212,"mmmm/aaaa"),'alimentação - Tabela 7.1'!$5:$5,0)+1), "")</f>
        <v/>
      </c>
      <c r="E7212" s="62" t="str">
        <f>IFERROR(INDEX('alimentação - Tabela 7.1'!$22:$22,
MATCH(TEXT('Tabela 7.1'!$A7212,"mmmm/aaaa"),'alimentação - Tabela 7.1'!$5:$5,0)+2), "")</f>
        <v/>
      </c>
      <c r="F7212" s="62" t="str">
        <f>IFERROR(INDEX('alimentação - Tabela 7.1'!$22:$22,
MATCH(TEXT('Tabela 7.1'!$A7212,"mmmm/aaaa"),'alimentação - Tabela 7.1'!$5:$5,0)+3), "")</f>
        <v/>
      </c>
      <c r="G7212" s="95" t="str">
        <f>IFERROR(INDEX('alimentação - Tabela 7.1'!$22:$22,
MATCH(TEXT('Tabela 7.1'!$A7212,"mmmm/aaaa"),'alimentação - Tabela 7.1'!$5:$5,0)+4), "")</f>
        <v/>
      </c>
    </row>
    <row r="7213" spans="1:7" x14ac:dyDescent="0.25">
      <c r="A7213" s="59" t="str">
        <f>IF(
   SUMPRODUCT(--('alimentação - Tabela 7.1'!$5:$5=TEXT(DATE(2020,INT((ROW(A7211)-1)/33)+1,1),"mmmm/aaaa"))) &gt; 0,
   TEXT(DATE(2020,INT((ROW(A7211)-1)/33)+1,1),"mmm/aa"),
   ""
)</f>
        <v/>
      </c>
      <c r="B7213" s="61" t="str">
        <f>IF(A7213&lt;&gt;"", 'alimentação - Tabela 7.1'!$B$23, "" )</f>
        <v/>
      </c>
      <c r="C7213" s="62" t="str">
        <f>IFERROR(INDEX('alimentação - Tabela 7.1'!$23:$23,
MATCH(TEXT('Tabela 7.1'!A7213,"mmmm/aaaa"),'alimentação - Tabela 7.1'!$5:$5,0)), "")</f>
        <v/>
      </c>
      <c r="D7213" s="62" t="str">
        <f>IFERROR(INDEX('alimentação - Tabela 7.1'!$23:$23,
MATCH(TEXT('Tabela 7.1'!$A7213,"mmmm/aaaa"),'alimentação - Tabela 7.1'!$5:$5,0)+1), "")</f>
        <v/>
      </c>
      <c r="E7213" s="62" t="str">
        <f>IFERROR(INDEX('alimentação - Tabela 7.1'!$23:$23,
MATCH(TEXT('Tabela 7.1'!$A7213,"mmmm/aaaa"),'alimentação - Tabela 7.1'!$5:$5,0)+2), "")</f>
        <v/>
      </c>
      <c r="F7213" s="62" t="str">
        <f>IFERROR(INDEX('alimentação - Tabela 7.1'!$23:$23,
MATCH(TEXT('Tabela 7.1'!$A7213,"mmmm/aaaa"),'alimentação - Tabela 7.1'!$5:$5,0)+3), "")</f>
        <v/>
      </c>
      <c r="G7213" s="95" t="str">
        <f>IFERROR(INDEX('alimentação - Tabela 7.1'!$23:$23,
MATCH(TEXT('Tabela 7.1'!$A7213,"mmmm/aaaa"),'alimentação - Tabela 7.1'!$5:$5,0)+4), "")</f>
        <v/>
      </c>
    </row>
    <row r="7214" spans="1:7" x14ac:dyDescent="0.25">
      <c r="A7214" s="59" t="str">
        <f>IF(
   SUMPRODUCT(--('alimentação - Tabela 7.1'!$5:$5=TEXT(DATE(2020,INT((ROW(A7212)-1)/33)+1,1),"mmmm/aaaa"))) &gt; 0,
   TEXT(DATE(2020,INT((ROW(A7212)-1)/33)+1,1),"mmm/aa"),
   ""
)</f>
        <v/>
      </c>
      <c r="B7214" s="61" t="str">
        <f>IF(A7214&lt;&gt;"", 'alimentação - Tabela 7.1'!$B$24, "" )</f>
        <v/>
      </c>
      <c r="C7214" s="62" t="str">
        <f>IFERROR(INDEX('alimentação - Tabela 7.1'!$24:$24,
MATCH(TEXT('Tabela 7.1'!A7214,"mmmm/aaaa"),'alimentação - Tabela 7.1'!$5:$5,0)), "")</f>
        <v/>
      </c>
      <c r="D7214" s="62" t="str">
        <f>IFERROR(INDEX('alimentação - Tabela 7.1'!$24:$24,
MATCH(TEXT('Tabela 7.1'!$A7214,"mmmm/aaaa"),'alimentação - Tabela 7.1'!$5:$5,0)+1), "")</f>
        <v/>
      </c>
      <c r="E7214" s="62" t="str">
        <f>IFERROR(INDEX('alimentação - Tabela 7.1'!$24:$24,
MATCH(TEXT('Tabela 7.1'!$A7214,"mmmm/aaaa"),'alimentação - Tabela 7.1'!$5:$5,0)+2), "")</f>
        <v/>
      </c>
      <c r="F7214" s="62" t="str">
        <f>IFERROR(INDEX('alimentação - Tabela 7.1'!$24:$24,
MATCH(TEXT('Tabela 7.1'!$A7214,"mmmm/aaaa"),'alimentação - Tabela 7.1'!$5:$5,0)+3), "")</f>
        <v/>
      </c>
      <c r="G7214" s="95" t="str">
        <f>IFERROR(INDEX('alimentação - Tabela 7.1'!$24:$24,
MATCH(TEXT('Tabela 7.1'!$A7214,"mmmm/aaaa"),'alimentação - Tabela 7.1'!$5:$5,0)+4), "")</f>
        <v/>
      </c>
    </row>
    <row r="7215" spans="1:7" x14ac:dyDescent="0.25">
      <c r="A7215" s="59" t="str">
        <f>IF(
   SUMPRODUCT(--('alimentação - Tabela 7.1'!$5:$5=TEXT(DATE(2020,INT((ROW(A7213)-1)/33)+1,1),"mmmm/aaaa"))) &gt; 0,
   TEXT(DATE(2020,INT((ROW(A7213)-1)/33)+1,1),"mmm/aa"),
   ""
)</f>
        <v/>
      </c>
      <c r="B7215" s="61" t="str">
        <f>IF(A7215&lt;&gt;"", 'alimentação - Tabela 7.1'!$B$25, "" )</f>
        <v/>
      </c>
      <c r="C7215" s="62" t="str">
        <f>IFERROR(INDEX('alimentação - Tabela 7.1'!$25:$25,
MATCH(TEXT('Tabela 7.1'!A7215,"mmmm/aaaa"),'alimentação - Tabela 7.1'!$5:$5,0)), "")</f>
        <v/>
      </c>
      <c r="D7215" s="62" t="str">
        <f>IFERROR(INDEX('alimentação - Tabela 7.1'!$25:$25,
MATCH(TEXT('Tabela 7.1'!$A7215,"mmmm/aaaa"),'alimentação - Tabela 7.1'!$5:$5,0)+1), "")</f>
        <v/>
      </c>
      <c r="E7215" s="62" t="str">
        <f>IFERROR(INDEX('alimentação - Tabela 7.1'!$25:$25,
MATCH(TEXT('Tabela 7.1'!$A7215,"mmmm/aaaa"),'alimentação - Tabela 7.1'!$5:$5,0)+2), "")</f>
        <v/>
      </c>
      <c r="F7215" s="62" t="str">
        <f>IFERROR(INDEX('alimentação - Tabela 7.1'!$25:$25,
MATCH(TEXT('Tabela 7.1'!$A7215,"mmmm/aaaa"),'alimentação - Tabela 7.1'!$5:$5,0)+3), "")</f>
        <v/>
      </c>
      <c r="G7215" s="95" t="str">
        <f>IFERROR(INDEX('alimentação - Tabela 7.1'!$25:$25,
MATCH(TEXT('Tabela 7.1'!$A7215,"mmmm/aaaa"),'alimentação - Tabela 7.1'!$5:$5,0)+4), "")</f>
        <v/>
      </c>
    </row>
    <row r="7216" spans="1:7" x14ac:dyDescent="0.25">
      <c r="A7216" s="59" t="str">
        <f>IF(
   SUMPRODUCT(--('alimentação - Tabela 7.1'!$5:$5=TEXT(DATE(2020,INT((ROW(A7214)-1)/33)+1,1),"mmmm/aaaa"))) &gt; 0,
   TEXT(DATE(2020,INT((ROW(A7214)-1)/33)+1,1),"mmm/aa"),
   ""
)</f>
        <v/>
      </c>
      <c r="B7216" s="61" t="str">
        <f>IF(A7216&lt;&gt;"", 'alimentação - Tabela 7.1'!$B$26, "" )</f>
        <v/>
      </c>
      <c r="C7216" s="62" t="str">
        <f>IFERROR(INDEX('alimentação - Tabela 7.1'!$26:$26,
MATCH(TEXT('Tabela 7.1'!A7216,"mmmm/aaaa"),'alimentação - Tabela 7.1'!$5:$5,0)), "")</f>
        <v/>
      </c>
      <c r="D7216" s="62" t="str">
        <f>IFERROR(INDEX('alimentação - Tabela 7.1'!$26:$26,
MATCH(TEXT('Tabela 7.1'!$A7216,"mmmm/aaaa"),'alimentação - Tabela 7.1'!$5:$5,0)+1), "")</f>
        <v/>
      </c>
      <c r="E7216" s="62" t="str">
        <f>IFERROR(INDEX('alimentação - Tabela 7.1'!$26:$26,
MATCH(TEXT('Tabela 7.1'!$A7216,"mmmm/aaaa"),'alimentação - Tabela 7.1'!$5:$5,0)+2), "")</f>
        <v/>
      </c>
      <c r="F7216" s="62" t="str">
        <f>IFERROR(INDEX('alimentação - Tabela 7.1'!$26:$26,
MATCH(TEXT('Tabela 7.1'!$A7216,"mmmm/aaaa"),'alimentação - Tabela 7.1'!$5:$5,0)+3), "")</f>
        <v/>
      </c>
      <c r="G7216" s="95" t="str">
        <f>IFERROR(INDEX('alimentação - Tabela 7.1'!$26:$26,
MATCH(TEXT('Tabela 7.1'!$A7216,"mmmm/aaaa"),'alimentação - Tabela 7.1'!$5:$5,0)+4), "")</f>
        <v/>
      </c>
    </row>
    <row r="7217" spans="1:7" x14ac:dyDescent="0.25">
      <c r="A7217" s="59" t="str">
        <f>IF(
   SUMPRODUCT(--('alimentação - Tabela 7.1'!$5:$5=TEXT(DATE(2020,INT((ROW(A7215)-1)/33)+1,1),"mmmm/aaaa"))) &gt; 0,
   TEXT(DATE(2020,INT((ROW(A7215)-1)/33)+1,1),"mmm/aa"),
   ""
)</f>
        <v/>
      </c>
      <c r="B7217" s="61" t="str">
        <f>IF(A7217&lt;&gt;"", 'alimentação - Tabela 7.1'!$B$27, "" )</f>
        <v/>
      </c>
      <c r="C7217" s="62" t="str">
        <f>IFERROR(INDEX('alimentação - Tabela 7.1'!$27:$27,
MATCH(TEXT('Tabela 7.1'!A7217,"mmmm/aaaa"),'alimentação - Tabela 7.1'!$5:$5,0)), "")</f>
        <v/>
      </c>
      <c r="D7217" s="62" t="str">
        <f>IFERROR(INDEX('alimentação - Tabela 7.1'!$27:$27,
MATCH(TEXT('Tabela 7.1'!$A7217,"mmmm/aaaa"),'alimentação - Tabela 7.1'!$5:$5,0)+1), "")</f>
        <v/>
      </c>
      <c r="E7217" s="62" t="str">
        <f>IFERROR(INDEX('alimentação - Tabela 7.1'!$27:$27,
MATCH(TEXT('Tabela 7.1'!$A7217,"mmmm/aaaa"),'alimentação - Tabela 7.1'!$5:$5,0)+2), "")</f>
        <v/>
      </c>
      <c r="F7217" s="62" t="str">
        <f>IFERROR(INDEX('alimentação - Tabela 7.1'!$27:$27,
MATCH(TEXT('Tabela 7.1'!$A7217,"mmmm/aaaa"),'alimentação - Tabela 7.1'!$5:$5,0)+3), "")</f>
        <v/>
      </c>
      <c r="G7217" s="95" t="str">
        <f>IFERROR(INDEX('alimentação - Tabela 7.1'!$27:$27,
MATCH(TEXT('Tabela 7.1'!$A7217,"mmmm/aaaa"),'alimentação - Tabela 7.1'!$5:$5,0)+4), "")</f>
        <v/>
      </c>
    </row>
    <row r="7218" spans="1:7" x14ac:dyDescent="0.25">
      <c r="A7218" s="59" t="str">
        <f>IF(
   SUMPRODUCT(--('alimentação - Tabela 7.1'!$5:$5=TEXT(DATE(2020,INT((ROW(A7216)-1)/33)+1,1),"mmmm/aaaa"))) &gt; 0,
   TEXT(DATE(2020,INT((ROW(A7216)-1)/33)+1,1),"mmm/aa"),
   ""
)</f>
        <v/>
      </c>
      <c r="B7218" s="61" t="str">
        <f>IF(A7218&lt;&gt;"", 'alimentação - Tabela 7.1'!$B$28, "" )</f>
        <v/>
      </c>
      <c r="C7218" s="62" t="str">
        <f>IFERROR(INDEX('alimentação - Tabela 7.1'!$28:$28,
MATCH(TEXT('Tabela 7.1'!A7218,"mmmm/aaaa"),'alimentação - Tabela 7.1'!$5:$5,0)), "")</f>
        <v/>
      </c>
      <c r="D7218" s="62" t="str">
        <f>IFERROR(INDEX('alimentação - Tabela 7.1'!$28:$28,
MATCH(TEXT('Tabela 7.1'!$A7218,"mmmm/aaaa"),'alimentação - Tabela 7.1'!$5:$5,0)+1), "")</f>
        <v/>
      </c>
      <c r="E7218" s="62" t="str">
        <f>IFERROR(INDEX('alimentação - Tabela 7.1'!$28:$28,
MATCH(TEXT('Tabela 7.1'!$A7218,"mmmm/aaaa"),'alimentação - Tabela 7.1'!$5:$5,0)+2), "")</f>
        <v/>
      </c>
      <c r="F7218" s="62" t="str">
        <f>IFERROR(INDEX('alimentação - Tabela 7.1'!$28:$28,
MATCH(TEXT('Tabela 7.1'!$A7218,"mmmm/aaaa"),'alimentação - Tabela 7.1'!$5:$5,0)+3), "")</f>
        <v/>
      </c>
      <c r="G7218" s="95" t="str">
        <f>IFERROR(INDEX('alimentação - Tabela 7.1'!$28:$28,
MATCH(TEXT('Tabela 7.1'!$A7218,"mmmm/aaaa"),'alimentação - Tabela 7.1'!$5:$5,0)+4), "")</f>
        <v/>
      </c>
    </row>
    <row r="7219" spans="1:7" x14ac:dyDescent="0.25">
      <c r="A7219" s="59" t="str">
        <f>IF(
   SUMPRODUCT(--('alimentação - Tabela 7.1'!$5:$5=TEXT(DATE(2020,INT((ROW(A7217)-1)/33)+1,1),"mmmm/aaaa"))) &gt; 0,
   TEXT(DATE(2020,INT((ROW(A7217)-1)/33)+1,1),"mmm/aa"),
   ""
)</f>
        <v/>
      </c>
      <c r="B7219" s="61" t="str">
        <f>IF(A7219&lt;&gt;"", 'alimentação - Tabela 7.1'!$B$29, "" )</f>
        <v/>
      </c>
      <c r="C7219" s="62" t="str">
        <f>IFERROR(INDEX('alimentação - Tabela 7.1'!$29:$29,
MATCH(TEXT('Tabela 7.1'!A7219,"mmmm/aaaa"),'alimentação - Tabela 7.1'!$5:$5,0)), "")</f>
        <v/>
      </c>
      <c r="D7219" s="62" t="str">
        <f>IFERROR(INDEX('alimentação - Tabela 7.1'!$29:$29,
MATCH(TEXT('Tabela 7.1'!$A7219,"mmmm/aaaa"),'alimentação - Tabela 7.1'!$5:$5,0)+1), "")</f>
        <v/>
      </c>
      <c r="E7219" s="62" t="str">
        <f>IFERROR(INDEX('alimentação - Tabela 7.1'!$29:$29,
MATCH(TEXT('Tabela 7.1'!$A7219,"mmmm/aaaa"),'alimentação - Tabela 7.1'!$5:$5,0)+2), "")</f>
        <v/>
      </c>
      <c r="F7219" s="62" t="str">
        <f>IFERROR(INDEX('alimentação - Tabela 7.1'!$29:$29,
MATCH(TEXT('Tabela 7.1'!$A7219,"mmmm/aaaa"),'alimentação - Tabela 7.1'!$5:$5,0)+3), "")</f>
        <v/>
      </c>
      <c r="G7219" s="95" t="str">
        <f>IFERROR(INDEX('alimentação - Tabela 7.1'!$29:$29,
MATCH(TEXT('Tabela 7.1'!$A7219,"mmmm/aaaa"),'alimentação - Tabela 7.1'!$5:$5,0)+4), "")</f>
        <v/>
      </c>
    </row>
    <row r="7220" spans="1:7" x14ac:dyDescent="0.25">
      <c r="A7220" s="59" t="str">
        <f>IF(
   SUMPRODUCT(--('alimentação - Tabela 7.1'!$5:$5=TEXT(DATE(2020,INT((ROW(A7218)-1)/33)+1,1),"mmmm/aaaa"))) &gt; 0,
   TEXT(DATE(2020,INT((ROW(A7218)-1)/33)+1,1),"mmm/aa"),
   ""
)</f>
        <v/>
      </c>
      <c r="B7220" s="61" t="str">
        <f>IF(A7220&lt;&gt;"", 'alimentação - Tabela 7.1'!$B$30, "" )</f>
        <v/>
      </c>
      <c r="C7220" s="62" t="str">
        <f>IFERROR(INDEX('alimentação - Tabela 7.1'!$30:$30,
MATCH(TEXT('Tabela 7.1'!A7220,"mmmm/aaaa"),'alimentação - Tabela 7.1'!$5:$5,0)), "")</f>
        <v/>
      </c>
      <c r="D7220" s="62" t="str">
        <f>IFERROR(INDEX('alimentação - Tabela 7.1'!$30:$30,
MATCH(TEXT('Tabela 7.1'!$A7220,"mmmm/aaaa"),'alimentação - Tabela 7.1'!$5:$5,0)+1), "")</f>
        <v/>
      </c>
      <c r="E7220" s="62" t="str">
        <f>IFERROR(INDEX('alimentação - Tabela 7.1'!$30:$30,
MATCH(TEXT('Tabela 7.1'!$A7220,"mmmm/aaaa"),'alimentação - Tabela 7.1'!$5:$5,0)+2), "")</f>
        <v/>
      </c>
      <c r="F7220" s="62" t="str">
        <f>IFERROR(INDEX('alimentação - Tabela 7.1'!$30:$30,
MATCH(TEXT('Tabela 7.1'!$A7220,"mmmm/aaaa"),'alimentação - Tabela 7.1'!$5:$5,0)+3), "")</f>
        <v/>
      </c>
      <c r="G7220" s="95" t="str">
        <f>IFERROR(INDEX('alimentação - Tabela 7.1'!$30:$30,
MATCH(TEXT('Tabela 7.1'!$A7220,"mmmm/aaaa"),'alimentação - Tabela 7.1'!$5:$5,0)+4), "")</f>
        <v/>
      </c>
    </row>
    <row r="7221" spans="1:7" x14ac:dyDescent="0.25">
      <c r="A7221" s="59" t="str">
        <f>IF(
   SUMPRODUCT(--('alimentação - Tabela 7.1'!$5:$5=TEXT(DATE(2020,INT((ROW(A7219)-1)/33)+1,1),"mmmm/aaaa"))) &gt; 0,
   TEXT(DATE(2020,INT((ROW(A7219)-1)/33)+1,1),"mmm/aa"),
   ""
)</f>
        <v/>
      </c>
      <c r="B7221" s="61" t="str">
        <f>IF(A7221&lt;&gt;"", 'alimentação - Tabela 7.1'!$B$31, "" )</f>
        <v/>
      </c>
      <c r="C7221" s="62" t="str">
        <f>IFERROR(INDEX('alimentação - Tabela 7.1'!$31:$31,
MATCH(TEXT('Tabela 7.1'!A7221,"mmmm/aaaa"),'alimentação - Tabela 7.1'!$5:$5,0)), "")</f>
        <v/>
      </c>
      <c r="D7221" s="62" t="str">
        <f>IFERROR(INDEX('alimentação - Tabela 7.1'!$31:$31,
MATCH(TEXT('Tabela 7.1'!$A7221,"mmmm/aaaa"),'alimentação - Tabela 7.1'!$5:$5,0)+1), "")</f>
        <v/>
      </c>
      <c r="E7221" s="62" t="str">
        <f>IFERROR(INDEX('alimentação - Tabela 7.1'!$31:$31,
MATCH(TEXT('Tabela 7.1'!$A7221,"mmmm/aaaa"),'alimentação - Tabela 7.1'!$5:$5,0)+2), "")</f>
        <v/>
      </c>
      <c r="F7221" s="62" t="str">
        <f>IFERROR(INDEX('alimentação - Tabela 7.1'!$31:$31,
MATCH(TEXT('Tabela 7.1'!$A7221,"mmmm/aaaa"),'alimentação - Tabela 7.1'!$5:$5,0)+3), "")</f>
        <v/>
      </c>
      <c r="G7221" s="95" t="str">
        <f>IFERROR(INDEX('alimentação - Tabela 7.1'!$31:$31,
MATCH(TEXT('Tabela 7.1'!$A7221,"mmmm/aaaa"),'alimentação - Tabela 7.1'!$5:$5,0)+4), "")</f>
        <v/>
      </c>
    </row>
    <row r="7222" spans="1:7" x14ac:dyDescent="0.25">
      <c r="A7222" s="59" t="str">
        <f>IF(
   SUMPRODUCT(--('alimentação - Tabela 7.1'!$5:$5=TEXT(DATE(2020,INT((ROW(A7220)-1)/33)+1,1),"mmmm/aaaa"))) &gt; 0,
   TEXT(DATE(2020,INT((ROW(A7220)-1)/33)+1,1),"mmm/aa"),
   ""
)</f>
        <v/>
      </c>
      <c r="B7222" s="61" t="str">
        <f>IF(A7222&lt;&gt;"", 'alimentação - Tabela 7.1'!$B$32, "" )</f>
        <v/>
      </c>
      <c r="C7222" s="62" t="str">
        <f>IFERROR(INDEX('alimentação - Tabela 7.1'!$32:$32,
MATCH(TEXT('Tabela 7.1'!A7222,"mmmm/aaaa"),'alimentação - Tabela 7.1'!$5:$5,0)), "")</f>
        <v/>
      </c>
      <c r="D7222" s="62" t="str">
        <f>IFERROR(INDEX('alimentação - Tabela 7.1'!$32:$32,
MATCH(TEXT('Tabela 7.1'!$A7222,"mmmm/aaaa"),'alimentação - Tabela 7.1'!$5:$5,0)+1), "")</f>
        <v/>
      </c>
      <c r="E7222" s="62" t="str">
        <f>IFERROR(INDEX('alimentação - Tabela 7.1'!$32:$32,
MATCH(TEXT('Tabela 7.1'!$A7222,"mmmm/aaaa"),'alimentação - Tabela 7.1'!$5:$5,0)+2), "")</f>
        <v/>
      </c>
      <c r="F7222" s="62" t="str">
        <f>IFERROR(INDEX('alimentação - Tabela 7.1'!$32:$32,
MATCH(TEXT('Tabela 7.1'!$A7222,"mmmm/aaaa"),'alimentação - Tabela 7.1'!$5:$5,0)+3), "")</f>
        <v/>
      </c>
      <c r="G7222" s="95" t="str">
        <f>IFERROR(INDEX('alimentação - Tabela 7.1'!$32:$32,
MATCH(TEXT('Tabela 7.1'!$A7222,"mmmm/aaaa"),'alimentação - Tabela 7.1'!$5:$5,0)+4), "")</f>
        <v/>
      </c>
    </row>
    <row r="7223" spans="1:7" x14ac:dyDescent="0.25">
      <c r="A7223" s="59" t="str">
        <f>IF(
   SUMPRODUCT(--('alimentação - Tabela 7.1'!$5:$5=TEXT(DATE(2020,INT((ROW(A7221)-1)/33)+1,1),"mmmm/aaaa"))) &gt; 0,
   TEXT(DATE(2020,INT((ROW(A7221)-1)/33)+1,1),"mmm/aa"),
   ""
)</f>
        <v/>
      </c>
      <c r="B7223" s="61" t="str">
        <f>IF(A7223&lt;&gt;"", 'alimentação - Tabela 7.1'!$B$33, "" )</f>
        <v/>
      </c>
      <c r="C7223" s="62" t="str">
        <f>IFERROR(INDEX('alimentação - Tabela 7.1'!$33:$33,
MATCH(TEXT('Tabela 7.1'!A7223,"mmmm/aaaa"),'alimentação - Tabela 7.1'!$5:$5,0)), "")</f>
        <v/>
      </c>
      <c r="D7223" s="62" t="str">
        <f>IFERROR(INDEX('alimentação - Tabela 7.1'!$33:$33,
MATCH(TEXT('Tabela 7.1'!$A7223,"mmmm/aaaa"),'alimentação - Tabela 7.1'!$5:$5,0)+1), "")</f>
        <v/>
      </c>
      <c r="E7223" s="62" t="str">
        <f>IFERROR(INDEX('alimentação - Tabela 7.1'!$33:$33,
MATCH(TEXT('Tabela 7.1'!$A7223,"mmmm/aaaa"),'alimentação - Tabela 7.1'!$5:$5,0)+2), "")</f>
        <v/>
      </c>
      <c r="F7223" s="62" t="str">
        <f>IFERROR(INDEX('alimentação - Tabela 7.1'!$33:$33,
MATCH(TEXT('Tabela 7.1'!$A7223,"mmmm/aaaa"),'alimentação - Tabela 7.1'!$5:$5,0)+3), "")</f>
        <v/>
      </c>
      <c r="G7223" s="95" t="str">
        <f>IFERROR(INDEX('alimentação - Tabela 7.1'!$33:$33,
MATCH(TEXT('Tabela 7.1'!$A7223,"mmmm/aaaa"),'alimentação - Tabela 7.1'!$5:$5,0)+4), "")</f>
        <v/>
      </c>
    </row>
    <row r="7224" spans="1:7" x14ac:dyDescent="0.25">
      <c r="A7224" s="59" t="str">
        <f>IF(
   SUMPRODUCT(--('alimentação - Tabela 7.1'!$5:$5=TEXT(DATE(2020,INT((ROW(A7222)-1)/33)+1,1),"mmmm/aaaa"))) &gt; 0,
   TEXT(DATE(2020,INT((ROW(A7222)-1)/33)+1,1),"mmm/aa"),
   ""
)</f>
        <v/>
      </c>
      <c r="B7224" s="61" t="str">
        <f>IF(A7224&lt;&gt;"", 'alimentação - Tabela 7.1'!$B$34, "" )</f>
        <v/>
      </c>
      <c r="C7224" s="62" t="str">
        <f>IFERROR(INDEX('alimentação - Tabela 7.1'!$34:$34,
MATCH(TEXT('Tabela 7.1'!A7224,"mmmm/aaaa"),'alimentação - Tabela 7.1'!$5:$5,0)), "")</f>
        <v/>
      </c>
      <c r="D7224" s="62" t="str">
        <f>IFERROR(INDEX('alimentação - Tabela 7.1'!$34:$34,
MATCH(TEXT('Tabela 7.1'!$A7224,"mmmm/aaaa"),'alimentação - Tabela 7.1'!$5:$5,0)+1), "")</f>
        <v/>
      </c>
      <c r="E7224" s="62" t="str">
        <f>IFERROR(INDEX('alimentação - Tabela 7.1'!$34:$34,
MATCH(TEXT('Tabela 7.1'!$A7224,"mmmm/aaaa"),'alimentação - Tabela 7.1'!$5:$5,0)+2), "")</f>
        <v/>
      </c>
      <c r="F7224" s="62" t="str">
        <f>IFERROR(INDEX('alimentação - Tabela 7.1'!$34:$34,
MATCH(TEXT('Tabela 7.1'!$A7224,"mmmm/aaaa"),'alimentação - Tabela 7.1'!$5:$5,0)+3), "")</f>
        <v/>
      </c>
      <c r="G7224" s="95" t="str">
        <f>IFERROR(INDEX('alimentação - Tabela 7.1'!$34:$34,
MATCH(TEXT('Tabela 7.1'!$A7224,"mmmm/aaaa"),'alimentação - Tabela 7.1'!$5:$5,0)+4), "")</f>
        <v/>
      </c>
    </row>
    <row r="7225" spans="1:7" x14ac:dyDescent="0.25">
      <c r="A7225" s="59" t="str">
        <f>IF(
   SUMPRODUCT(--('alimentação - Tabela 7.1'!$5:$5=TEXT(DATE(2020,INT((ROW(A7223)-1)/33)+1,1),"mmmm/aaaa"))) &gt; 0,
   TEXT(DATE(2020,INT((ROW(A7223)-1)/33)+1,1),"mmm/aa"),
   ""
)</f>
        <v/>
      </c>
      <c r="B7225" s="61" t="str">
        <f>IF(A7225&lt;&gt;"", 'alimentação - Tabela 7.1'!$B$35, "" )</f>
        <v/>
      </c>
      <c r="C7225" s="62" t="str">
        <f>IFERROR(INDEX('alimentação - Tabela 7.1'!$35:$35,
MATCH(TEXT('Tabela 7.1'!A7225,"mmmm/aaaa"),'alimentação - Tabela 7.1'!$5:$5,0)), "")</f>
        <v/>
      </c>
      <c r="D7225" s="62" t="str">
        <f>IFERROR(INDEX('alimentação - Tabela 7.1'!$35:$35,
MATCH(TEXT('Tabela 7.1'!$A7225,"mmmm/aaaa"),'alimentação - Tabela 7.1'!$5:$5,0)+1), "")</f>
        <v/>
      </c>
      <c r="E7225" s="62" t="str">
        <f>IFERROR(INDEX('alimentação - Tabela 7.1'!$35:$35,
MATCH(TEXT('Tabela 7.1'!$A7225,"mmmm/aaaa"),'alimentação - Tabela 7.1'!$5:$5,0)+2), "")</f>
        <v/>
      </c>
      <c r="F7225" s="62" t="str">
        <f>IFERROR(INDEX('alimentação - Tabela 7.1'!$35:$35,
MATCH(TEXT('Tabela 7.1'!$A7225,"mmmm/aaaa"),'alimentação - Tabela 7.1'!$5:$5,0)+3), "")</f>
        <v/>
      </c>
      <c r="G7225" s="95" t="str">
        <f>IFERROR(INDEX('alimentação - Tabela 7.1'!$35:$35,
MATCH(TEXT('Tabela 7.1'!$A7225,"mmmm/aaaa"),'alimentação - Tabela 7.1'!$5:$5,0)+4), "")</f>
        <v/>
      </c>
    </row>
    <row r="7226" spans="1:7" x14ac:dyDescent="0.25">
      <c r="A7226" s="59" t="str">
        <f>IF(
   SUMPRODUCT(--('alimentação - Tabela 7.1'!$5:$5=TEXT(DATE(2020,INT((ROW(A7224)-1)/33)+1,1),"mmmm/aaaa"))) &gt; 0,
   TEXT(DATE(2020,INT((ROW(A7224)-1)/33)+1,1),"mmm/aa"),
   ""
)</f>
        <v/>
      </c>
      <c r="B7226" s="61" t="str">
        <f>IF(A7226&lt;&gt;"", 'alimentação - Tabela 7.1'!$B$36, "" )</f>
        <v/>
      </c>
      <c r="C7226" s="62" t="str">
        <f>IFERROR(INDEX('alimentação - Tabela 7.1'!$36:$36,
MATCH(TEXT('Tabela 7.1'!A7226,"mmmm/aaaa"),'alimentação - Tabela 7.1'!$5:$5,0)), "")</f>
        <v/>
      </c>
      <c r="D7226" s="62" t="str">
        <f>IFERROR(INDEX('alimentação - Tabela 7.1'!$36:$36,
MATCH(TEXT('Tabela 7.1'!$A7226,"mmmm/aaaa"),'alimentação - Tabela 7.1'!$5:$5,0)+1), "")</f>
        <v/>
      </c>
      <c r="E7226" s="62" t="str">
        <f>IFERROR(INDEX('alimentação - Tabela 7.1'!$36:$36,
MATCH(TEXT('Tabela 7.1'!$A7226,"mmmm/aaaa"),'alimentação - Tabela 7.1'!$5:$5,0)+2), "")</f>
        <v/>
      </c>
      <c r="F7226" s="62" t="str">
        <f>IFERROR(INDEX('alimentação - Tabela 7.1'!$36:$36,
MATCH(TEXT('Tabela 7.1'!$A7226,"mmmm/aaaa"),'alimentação - Tabela 7.1'!$5:$5,0)+3), "")</f>
        <v/>
      </c>
      <c r="G7226" s="95" t="str">
        <f>IFERROR(INDEX('alimentação - Tabela 7.1'!$36:$36,
MATCH(TEXT('Tabela 7.1'!$A7226,"mmmm/aaaa"),'alimentação - Tabela 7.1'!$5:$5,0)+4), "")</f>
        <v/>
      </c>
    </row>
    <row r="7227" spans="1:7" x14ac:dyDescent="0.25">
      <c r="A7227" s="59" t="str">
        <f>IF(
   SUMPRODUCT(--('alimentação - Tabela 7.1'!$5:$5=TEXT(DATE(2020,INT((ROW(A7225)-1)/33)+1,1),"mmmm/aaaa"))) &gt; 0,
   TEXT(DATE(2020,INT((ROW(A7225)-1)/33)+1,1),"mmm/aa"),
   ""
)</f>
        <v/>
      </c>
      <c r="B7227" s="61" t="str">
        <f>IF(A7227&lt;&gt;"", 'alimentação - Tabela 7.1'!$B$37, "" )</f>
        <v/>
      </c>
      <c r="C7227" s="62" t="str">
        <f>IFERROR(INDEX('alimentação - Tabela 7.1'!$37:$37,
MATCH(TEXT('Tabela 7.1'!A7227,"mmmm/aaaa"),'alimentação - Tabela 7.1'!$5:$5,0)), "")</f>
        <v/>
      </c>
      <c r="D7227" s="62" t="str">
        <f>IFERROR(INDEX('alimentação - Tabela 7.1'!$37:$37,
MATCH(TEXT('Tabela 7.1'!$A7227,"mmmm/aaaa"),'alimentação - Tabela 7.1'!$5:$5,0)+1), "")</f>
        <v/>
      </c>
      <c r="E7227" s="62" t="str">
        <f>IFERROR(INDEX('alimentação - Tabela 7.1'!$37:$37,
MATCH(TEXT('Tabela 7.1'!$A7227,"mmmm/aaaa"),'alimentação - Tabela 7.1'!$5:$5,0)+2), "")</f>
        <v/>
      </c>
      <c r="F7227" s="62" t="str">
        <f>IFERROR(INDEX('alimentação - Tabela 7.1'!$37:$37,
MATCH(TEXT('Tabela 7.1'!$A7227,"mmmm/aaaa"),'alimentação - Tabela 7.1'!$5:$5,0)+3), "")</f>
        <v/>
      </c>
      <c r="G7227" s="95" t="str">
        <f>IFERROR(INDEX('alimentação - Tabela 7.1'!$37:$37,
MATCH(TEXT('Tabela 7.1'!$A7227,"mmmm/aaaa"),'alimentação - Tabela 7.1'!$5:$5,0)+4), "")</f>
        <v/>
      </c>
    </row>
    <row r="7228" spans="1:7" x14ac:dyDescent="0.25">
      <c r="A7228" s="59" t="str">
        <f>IF(
   SUMPRODUCT(--('alimentação - Tabela 7.1'!$5:$5=TEXT(DATE(2020,INT((ROW(A7226)-1)/33)+1,1),"mmmm/aaaa"))) &gt; 0,
   TEXT(DATE(2020,INT((ROW(A7226)-1)/33)+1,1),"mmm/aa"),
   ""
)</f>
        <v/>
      </c>
      <c r="B7228" s="61" t="str">
        <f>IF(A7228&lt;&gt;"", 'alimentação - Tabela 7.1'!$B$38, "" )</f>
        <v/>
      </c>
      <c r="C7228" s="62" t="str">
        <f>IFERROR(INDEX('alimentação - Tabela 7.1'!$38:$38,
MATCH(TEXT('Tabela 7.1'!A7228,"mmmm/aaaa"),'alimentação - Tabela 7.1'!$5:$5,0)), "")</f>
        <v/>
      </c>
      <c r="D7228" s="62" t="str">
        <f>IFERROR(INDEX('alimentação - Tabela 7.1'!$38:$38,
MATCH(TEXT('Tabela 7.1'!$A7228,"mmmm/aaaa"),'alimentação - Tabela 7.1'!$5:$5,0)+1), "")</f>
        <v/>
      </c>
      <c r="E7228" s="62" t="str">
        <f>IFERROR(INDEX('alimentação - Tabela 7.1'!$38:$38,
MATCH(TEXT('Tabela 7.1'!$A7228,"mmmm/aaaa"),'alimentação - Tabela 7.1'!$5:$5,0)+2), "")</f>
        <v/>
      </c>
      <c r="F7228" s="62" t="str">
        <f>IFERROR(INDEX('alimentação - Tabela 7.1'!$38:$38,
MATCH(TEXT('Tabela 7.1'!$A7228,"mmmm/aaaa"),'alimentação - Tabela 7.1'!$5:$5,0)+3), "")</f>
        <v/>
      </c>
      <c r="G7228" s="95" t="str">
        <f>IFERROR(INDEX('alimentação - Tabela 7.1'!$38:$38,
MATCH(TEXT('Tabela 7.1'!$A7228,"mmmm/aaaa"),'alimentação - Tabela 7.1'!$5:$5,0)+4), "")</f>
        <v/>
      </c>
    </row>
    <row r="7229" spans="1:7" x14ac:dyDescent="0.25">
      <c r="A7229" s="59" t="str">
        <f>IF(
   SUMPRODUCT(--('alimentação - Tabela 7.1'!$5:$5=TEXT(DATE(2020,INT((ROW(A7227)-1)/33)+1,1),"mmmm/aaaa"))) &gt; 0,
   TEXT(DATE(2020,INT((ROW(A7227)-1)/33)+1,1),"mmm/aa"),
   ""
)</f>
        <v/>
      </c>
      <c r="B7229" s="61" t="str">
        <f>IF(A7229&lt;&gt;"", 'alimentação - Tabela 7.1'!$B$39, "" )</f>
        <v/>
      </c>
      <c r="C7229" s="62" t="str">
        <f>IFERROR(INDEX('alimentação - Tabela 7.1'!$39:$39,
MATCH(TEXT('Tabela 7.1'!A7229,"mmmm/aaaa"),'alimentação - Tabela 7.1'!$5:$5,0)), "")</f>
        <v/>
      </c>
      <c r="D7229" s="62" t="str">
        <f>IFERROR(INDEX('alimentação - Tabela 7.1'!$39:$39,
MATCH(TEXT('Tabela 7.1'!$A7229,"mmmm/aaaa"),'alimentação - Tabela 7.1'!$5:$5,0)+1), "")</f>
        <v/>
      </c>
      <c r="E7229" s="62" t="str">
        <f>IFERROR(INDEX('alimentação - Tabela 7.1'!$39:$39,
MATCH(TEXT('Tabela 7.1'!$A7229,"mmmm/aaaa"),'alimentação - Tabela 7.1'!$5:$5,0)+2), "")</f>
        <v/>
      </c>
      <c r="F7229" s="62" t="str">
        <f>IFERROR(INDEX('alimentação - Tabela 7.1'!$39:$39,
MATCH(TEXT('Tabela 7.1'!$A7229,"mmmm/aaaa"),'alimentação - Tabela 7.1'!$5:$5,0)+3), "")</f>
        <v/>
      </c>
      <c r="G7229" s="95" t="str">
        <f>IFERROR(INDEX('alimentação - Tabela 7.1'!$39:$39,
MATCH(TEXT('Tabela 7.1'!$A7229,"mmmm/aaaa"),'alimentação - Tabela 7.1'!$5:$5,0)+4), "")</f>
        <v/>
      </c>
    </row>
    <row r="7230" spans="1:7" x14ac:dyDescent="0.25">
      <c r="A7230" s="59" t="str">
        <f>IF(
   SUMPRODUCT(--('alimentação - Tabela 7.1'!$5:$5=TEXT(DATE(2020,INT((ROW(A7228)-1)/33)+1,1),"mmmm/aaaa"))) &gt; 0,
   TEXT(DATE(2020,INT((ROW(A7228)-1)/33)+1,1),"mmm/aa"),
   ""
)</f>
        <v/>
      </c>
      <c r="B7230" s="61" t="str">
        <f>IF(A7230&lt;&gt;"", 'alimentação - Tabela 7.1'!$B$7, "" )</f>
        <v/>
      </c>
      <c r="C7230" s="62" t="str">
        <f>IFERROR(INDEX('alimentação - Tabela 7.1'!$7:$7,
MATCH(TEXT('Tabela 7.1'!A7230,"mmmm/aaaa"),'alimentação - Tabela 7.1'!$5:$5,0)), "")</f>
        <v/>
      </c>
      <c r="D7230" s="62" t="str">
        <f>IFERROR(INDEX('alimentação - Tabela 7.1'!$7:$7,
MATCH(TEXT('Tabela 7.1'!$A7230,"mmmm/aaaa"),'alimentação - Tabela 7.1'!$5:$5,0)+1), "")</f>
        <v/>
      </c>
      <c r="E7230" s="62" t="str">
        <f>IFERROR(INDEX('alimentação - Tabela 7.1'!$7:$7,
MATCH(TEXT('Tabela 7.1'!$A7230,"mmmm/aaaa"),'alimentação - Tabela 7.1'!$5:$5,0)+2), "")</f>
        <v/>
      </c>
      <c r="F7230" s="62" t="str">
        <f>IFERROR(INDEX('alimentação - Tabela 7.1'!$7:$7,
MATCH(TEXT('Tabela 7.1'!$A7230,"mmmm/aaaa"),'alimentação - Tabela 7.1'!$5:$5,0)+3), "")</f>
        <v/>
      </c>
      <c r="G7230" s="95" t="str">
        <f>IFERROR(INDEX('alimentação - Tabela 7.1'!$7:$7,
MATCH(TEXT('Tabela 7.1'!$A7230,"mmmm/aaaa"),'alimentação - Tabela 7.1'!$5:$5,0)+4), "")</f>
        <v/>
      </c>
    </row>
    <row r="7231" spans="1:7" x14ac:dyDescent="0.25">
      <c r="A7231" s="59" t="str">
        <f>IF(
   SUMPRODUCT(--('alimentação - Tabela 7.1'!$5:$5=TEXT(DATE(2020,INT((ROW(A7229)-1)/33)+1,1),"mmmm/aaaa"))) &gt; 0,
   TEXT(DATE(2020,INT((ROW(A7229)-1)/33)+1,1),"mmm/aa"),
   ""
)</f>
        <v/>
      </c>
      <c r="B7231" s="61" t="str">
        <f>IF(A7231&lt;&gt;"", 'alimentação - Tabela 7.1'!$B$8, "" )</f>
        <v/>
      </c>
      <c r="C7231" s="62" t="str">
        <f>IFERROR(INDEX('alimentação - Tabela 7.1'!$8:$8,
MATCH(TEXT('Tabela 7.1'!A7231,"mmmm/aaaa"),'alimentação - Tabela 7.1'!$5:$5,0)), "")</f>
        <v/>
      </c>
      <c r="D7231" s="62" t="str">
        <f>IFERROR(INDEX('alimentação - Tabela 7.1'!$8:$8,
MATCH(TEXT('Tabela 7.1'!$A7231,"mmmm/aaaa"),'alimentação - Tabela 7.1'!$5:$5,0)+1), "")</f>
        <v/>
      </c>
      <c r="E7231" s="62" t="str">
        <f>IFERROR(INDEX('alimentação - Tabela 7.1'!$8:$8,
MATCH(TEXT('Tabela 7.1'!$A7231,"mmmm/aaaa"),'alimentação - Tabela 7.1'!$5:$5,0)+2), "")</f>
        <v/>
      </c>
      <c r="F7231" s="62" t="str">
        <f>IFERROR(INDEX('alimentação - Tabela 7.1'!$8:$8,
MATCH(TEXT('Tabela 7.1'!$A7231,"mmmm/aaaa"),'alimentação - Tabela 7.1'!$5:$5,0)+3), "")</f>
        <v/>
      </c>
      <c r="G7231" s="95" t="str">
        <f>IFERROR(INDEX('alimentação - Tabela 7.1'!$8:$8,
MATCH(TEXT('Tabela 7.1'!$A7231,"mmmm/aaaa"),'alimentação - Tabela 7.1'!$5:$5,0)+4), "")</f>
        <v/>
      </c>
    </row>
    <row r="7232" spans="1:7" x14ac:dyDescent="0.25">
      <c r="A7232" s="59" t="str">
        <f>IF(
   SUMPRODUCT(--('alimentação - Tabela 7.1'!$5:$5=TEXT(DATE(2020,INT((ROW(A7230)-1)/33)+1,1),"mmmm/aaaa"))) &gt; 0,
   TEXT(DATE(2020,INT((ROW(A7230)-1)/33)+1,1),"mmm/aa"),
   ""
)</f>
        <v/>
      </c>
      <c r="B7232" s="61" t="str">
        <f>IF(A7232&lt;&gt;"", 'alimentação - Tabela 7.1'!$B$9, "" )</f>
        <v/>
      </c>
      <c r="C7232" s="62" t="str">
        <f>IFERROR(INDEX('alimentação - Tabela 7.1'!$9:$9,
MATCH(TEXT('Tabela 7.1'!A7232,"mmmm/aaaa"),'alimentação - Tabela 7.1'!$5:$5,0)), "")</f>
        <v/>
      </c>
      <c r="D7232" s="62" t="str">
        <f>IFERROR(INDEX('alimentação - Tabela 7.1'!$9:$9,
MATCH(TEXT('Tabela 7.1'!$A7232,"mmmm/aaaa"),'alimentação - Tabela 7.1'!$5:$5,0)+1), "")</f>
        <v/>
      </c>
      <c r="E7232" s="62" t="str">
        <f>IFERROR(INDEX('alimentação - Tabela 7.1'!$9:$9,
MATCH(TEXT('Tabela 7.1'!$A7232,"mmmm/aaaa"),'alimentação - Tabela 7.1'!$5:$5,0)+2), "")</f>
        <v/>
      </c>
      <c r="F7232" s="62" t="str">
        <f>IFERROR(INDEX('alimentação - Tabela 7.1'!$9:$9,
MATCH(TEXT('Tabela 7.1'!$A7232,"mmmm/aaaa"),'alimentação - Tabela 7.1'!$5:$5,0)+3), "")</f>
        <v/>
      </c>
      <c r="G7232" s="95" t="str">
        <f>IFERROR(INDEX('alimentação - Tabela 7.1'!$9:$9,
MATCH(TEXT('Tabela 7.1'!$A7232,"mmmm/aaaa"),'alimentação - Tabela 7.1'!$5:$5,0)+4), "")</f>
        <v/>
      </c>
    </row>
    <row r="7233" spans="1:7" x14ac:dyDescent="0.25">
      <c r="A7233" s="59" t="str">
        <f>IF(
   SUMPRODUCT(--('alimentação - Tabela 7.1'!$5:$5=TEXT(DATE(2020,INT((ROW(A7231)-1)/33)+1,1),"mmmm/aaaa"))) &gt; 0,
   TEXT(DATE(2020,INT((ROW(A7231)-1)/33)+1,1),"mmm/aa"),
   ""
)</f>
        <v/>
      </c>
      <c r="B7233" s="61" t="str">
        <f>IF(A7233&lt;&gt;"", 'alimentação - Tabela 7.1'!$B$10, "" )</f>
        <v/>
      </c>
      <c r="C7233" s="62" t="str">
        <f>IFERROR(INDEX('alimentação - Tabela 7.1'!$10:$10,
MATCH(TEXT('Tabela 7.1'!A7233,"mmmm/aaaa"),'alimentação - Tabela 7.1'!$5:$5,0)), "")</f>
        <v/>
      </c>
      <c r="D7233" s="62" t="str">
        <f>IFERROR(INDEX('alimentação - Tabela 7.1'!$10:$10,
MATCH(TEXT('Tabela 7.1'!$A7233,"mmmm/aaaa"),'alimentação - Tabela 7.1'!$5:$5,0)+1), "")</f>
        <v/>
      </c>
      <c r="E7233" s="62" t="str">
        <f>IFERROR(INDEX('alimentação - Tabela 7.1'!$10:$10,
MATCH(TEXT('Tabela 7.1'!$A7233,"mmmm/aaaa"),'alimentação - Tabela 7.1'!$5:$5,0)+2), "")</f>
        <v/>
      </c>
      <c r="F7233" s="62" t="str">
        <f>IFERROR(INDEX('alimentação - Tabela 7.1'!$10:$10,
MATCH(TEXT('Tabela 7.1'!$A7233,"mmmm/aaaa"),'alimentação - Tabela 7.1'!$5:$5,0)+3), "")</f>
        <v/>
      </c>
      <c r="G7233" s="95" t="str">
        <f>IFERROR(INDEX('alimentação - Tabela 7.1'!$10:$10,
MATCH(TEXT('Tabela 7.1'!$A7233,"mmmm/aaaa"),'alimentação - Tabela 7.1'!$5:$5,0)+4), "")</f>
        <v/>
      </c>
    </row>
    <row r="7234" spans="1:7" x14ac:dyDescent="0.25">
      <c r="A7234" s="59" t="str">
        <f>IF(
   SUMPRODUCT(--('alimentação - Tabela 7.1'!$5:$5=TEXT(DATE(2020,INT((ROW(A7232)-1)/33)+1,1),"mmmm/aaaa"))) &gt; 0,
   TEXT(DATE(2020,INT((ROW(A7232)-1)/33)+1,1),"mmm/aa"),
   ""
)</f>
        <v/>
      </c>
      <c r="B7234" s="61" t="str">
        <f>IF(A7234&lt;&gt;"", 'alimentação - Tabela 7.1'!$B$11, "" )</f>
        <v/>
      </c>
      <c r="C7234" s="62" t="str">
        <f>IFERROR(INDEX('alimentação - Tabela 7.1'!$11:$11,
MATCH(TEXT('Tabela 7.1'!A7234,"mmmm/aaaa"),'alimentação - Tabela 7.1'!$5:$5,0)), "")</f>
        <v/>
      </c>
      <c r="D7234" s="62" t="str">
        <f>IFERROR(INDEX('alimentação - Tabela 7.1'!$11:$11,
MATCH(TEXT('Tabela 7.1'!$A7234,"mmmm/aaaa"),'alimentação - Tabela 7.1'!$5:$5,0)+1), "")</f>
        <v/>
      </c>
      <c r="E7234" s="62" t="str">
        <f>IFERROR(INDEX('alimentação - Tabela 7.1'!$11:$11,
MATCH(TEXT('Tabela 7.1'!$A7234,"mmmm/aaaa"),'alimentação - Tabela 7.1'!$5:$5,0)+2), "")</f>
        <v/>
      </c>
      <c r="F7234" s="62" t="str">
        <f>IFERROR(INDEX('alimentação - Tabela 7.1'!$11:$11,
MATCH(TEXT('Tabela 7.1'!$A7234,"mmmm/aaaa"),'alimentação - Tabela 7.1'!$5:$5,0)+3), "")</f>
        <v/>
      </c>
      <c r="G7234" s="95" t="str">
        <f>IFERROR(INDEX('alimentação - Tabela 7.1'!$11:$11,
MATCH(TEXT('Tabela 7.1'!$A7234,"mmmm/aaaa"),'alimentação - Tabela 7.1'!$5:$5,0)+4), "")</f>
        <v/>
      </c>
    </row>
    <row r="7235" spans="1:7" x14ac:dyDescent="0.25">
      <c r="A7235" s="59" t="str">
        <f>IF(
   SUMPRODUCT(--('alimentação - Tabela 7.1'!$5:$5=TEXT(DATE(2020,INT((ROW(A7233)-1)/33)+1,1),"mmmm/aaaa"))) &gt; 0,
   TEXT(DATE(2020,INT((ROW(A7233)-1)/33)+1,1),"mmm/aa"),
   ""
)</f>
        <v/>
      </c>
      <c r="B7235" s="61" t="str">
        <f>IF(A7235&lt;&gt;"", 'alimentação - Tabela 7.1'!$B$12, "" )</f>
        <v/>
      </c>
      <c r="C7235" s="62" t="str">
        <f>IFERROR(INDEX('alimentação - Tabela 7.1'!$12:$12,
MATCH(TEXT('Tabela 7.1'!A7235,"mmmm/aaaa"),'alimentação - Tabela 7.1'!$5:$5,0)), "")</f>
        <v/>
      </c>
      <c r="D7235" s="62" t="str">
        <f>IFERROR(INDEX('alimentação - Tabela 7.1'!$12:$12,
MATCH(TEXT('Tabela 7.1'!$A7235,"mmmm/aaaa"),'alimentação - Tabela 7.1'!$5:$5,0)+1), "")</f>
        <v/>
      </c>
      <c r="E7235" s="62" t="str">
        <f>IFERROR(INDEX('alimentação - Tabela 7.1'!$12:$12,
MATCH(TEXT('Tabela 7.1'!$A7235,"mmmm/aaaa"),'alimentação - Tabela 7.1'!$5:$5,0)+2), "")</f>
        <v/>
      </c>
      <c r="F7235" s="62" t="str">
        <f>IFERROR(INDEX('alimentação - Tabela 7.1'!$12:$12,
MATCH(TEXT('Tabela 7.1'!$A7235,"mmmm/aaaa"),'alimentação - Tabela 7.1'!$5:$5,0)+3), "")</f>
        <v/>
      </c>
      <c r="G7235" s="95" t="str">
        <f>IFERROR(INDEX('alimentação - Tabela 7.1'!$12:$12,
MATCH(TEXT('Tabela 7.1'!$A7235,"mmmm/aaaa"),'alimentação - Tabela 7.1'!$5:$5,0)+4), "")</f>
        <v/>
      </c>
    </row>
    <row r="7236" spans="1:7" x14ac:dyDescent="0.25">
      <c r="A7236" s="59" t="str">
        <f>IF(
   SUMPRODUCT(--('alimentação - Tabela 7.1'!$5:$5=TEXT(DATE(2020,INT((ROW(A7234)-1)/33)+1,1),"mmmm/aaaa"))) &gt; 0,
   TEXT(DATE(2020,INT((ROW(A7234)-1)/33)+1,1),"mmm/aa"),
   ""
)</f>
        <v/>
      </c>
      <c r="B7236" s="61" t="str">
        <f>IF(A7236&lt;&gt;"", 'alimentação - Tabela 7.1'!$B$13, "" )</f>
        <v/>
      </c>
      <c r="C7236" s="62" t="str">
        <f>IFERROR(INDEX('alimentação - Tabela 7.1'!$13:$13,
MATCH(TEXT('Tabela 7.1'!A7236,"mmmm/aaaa"),'alimentação - Tabela 7.1'!$5:$5,0)), "")</f>
        <v/>
      </c>
      <c r="D7236" s="62" t="str">
        <f>IFERROR(INDEX('alimentação - Tabela 7.1'!$13:$13,
MATCH(TEXT('Tabela 7.1'!$A7236,"mmmm/aaaa"),'alimentação - Tabela 7.1'!$5:$5,0)+1), "")</f>
        <v/>
      </c>
      <c r="E7236" s="62" t="str">
        <f>IFERROR(INDEX('alimentação - Tabela 7.1'!$13:$13,
MATCH(TEXT('Tabela 7.1'!$A7236,"mmmm/aaaa"),'alimentação - Tabela 7.1'!$5:$5,0)+2), "")</f>
        <v/>
      </c>
      <c r="F7236" s="62" t="str">
        <f>IFERROR(INDEX('alimentação - Tabela 7.1'!$13:$13,
MATCH(TEXT('Tabela 7.1'!$A7236,"mmmm/aaaa"),'alimentação - Tabela 7.1'!$5:$5,0)+3), "")</f>
        <v/>
      </c>
      <c r="G7236" s="95" t="str">
        <f>IFERROR(INDEX('alimentação - Tabela 7.1'!$13:$13,
MATCH(TEXT('Tabela 7.1'!$A7236,"mmmm/aaaa"),'alimentação - Tabela 7.1'!$5:$5,0)+4), "")</f>
        <v/>
      </c>
    </row>
    <row r="7237" spans="1:7" x14ac:dyDescent="0.25">
      <c r="A7237" s="59" t="str">
        <f>IF(
   SUMPRODUCT(--('alimentação - Tabela 7.1'!$5:$5=TEXT(DATE(2020,INT((ROW(A7235)-1)/33)+1,1),"mmmm/aaaa"))) &gt; 0,
   TEXT(DATE(2020,INT((ROW(A7235)-1)/33)+1,1),"mmm/aa"),
   ""
)</f>
        <v/>
      </c>
      <c r="B7237" s="61" t="str">
        <f>IF(A7237&lt;&gt;"", 'alimentação - Tabela 7.1'!$B$14, "" )</f>
        <v/>
      </c>
      <c r="C7237" s="62" t="str">
        <f>IFERROR(INDEX('alimentação - Tabela 7.1'!$14:$14,
MATCH(TEXT('Tabela 7.1'!A7237,"mmmm/aaaa"),'alimentação - Tabela 7.1'!$5:$5,0)), "")</f>
        <v/>
      </c>
      <c r="D7237" s="62" t="str">
        <f>IFERROR(INDEX('alimentação - Tabela 7.1'!$14:$14,
MATCH(TEXT('Tabela 7.1'!$A7237,"mmmm/aaaa"),'alimentação - Tabela 7.1'!$5:$5,0)+1), "")</f>
        <v/>
      </c>
      <c r="E7237" s="62" t="str">
        <f>IFERROR(INDEX('alimentação - Tabela 7.1'!$14:$14,
MATCH(TEXT('Tabela 7.1'!$A7237,"mmmm/aaaa"),'alimentação - Tabela 7.1'!$5:$5,0)+2), "")</f>
        <v/>
      </c>
      <c r="F7237" s="62" t="str">
        <f>IFERROR(INDEX('alimentação - Tabela 7.1'!$14:$14,
MATCH(TEXT('Tabela 7.1'!$A7237,"mmmm/aaaa"),'alimentação - Tabela 7.1'!$5:$5,0)+3), "")</f>
        <v/>
      </c>
      <c r="G7237" s="95" t="str">
        <f>IFERROR(INDEX('alimentação - Tabela 7.1'!$14:$14,
MATCH(TEXT('Tabela 7.1'!$A7237,"mmmm/aaaa"),'alimentação - Tabela 7.1'!$5:$5,0)+4), "")</f>
        <v/>
      </c>
    </row>
    <row r="7238" spans="1:7" x14ac:dyDescent="0.25">
      <c r="A7238" s="59" t="str">
        <f>IF(
   SUMPRODUCT(--('alimentação - Tabela 7.1'!$5:$5=TEXT(DATE(2020,INT((ROW(A7236)-1)/33)+1,1),"mmmm/aaaa"))) &gt; 0,
   TEXT(DATE(2020,INT((ROW(A7236)-1)/33)+1,1),"mmm/aa"),
   ""
)</f>
        <v/>
      </c>
      <c r="B7238" s="61" t="str">
        <f>IF(A7238&lt;&gt;"", 'alimentação - Tabela 7.1'!$B$15, "" )</f>
        <v/>
      </c>
      <c r="C7238" s="62" t="str">
        <f>IFERROR(INDEX('alimentação - Tabela 7.1'!$15:$15,
MATCH(TEXT('Tabela 7.1'!A7238,"mmmm/aaaa"),'alimentação - Tabela 7.1'!$5:$5,0)), "")</f>
        <v/>
      </c>
      <c r="D7238" s="62" t="str">
        <f>IFERROR(INDEX('alimentação - Tabela 7.1'!$15:$15,
MATCH(TEXT('Tabela 7.1'!$A7238,"mmmm/aaaa"),'alimentação - Tabela 7.1'!$5:$5,0)+1), "")</f>
        <v/>
      </c>
      <c r="E7238" s="62" t="str">
        <f>IFERROR(INDEX('alimentação - Tabela 7.1'!$15:$15,
MATCH(TEXT('Tabela 7.1'!$A7238,"mmmm/aaaa"),'alimentação - Tabela 7.1'!$5:$5,0)+2), "")</f>
        <v/>
      </c>
      <c r="F7238" s="62" t="str">
        <f>IFERROR(INDEX('alimentação - Tabela 7.1'!$15:$15,
MATCH(TEXT('Tabela 7.1'!$A7238,"mmmm/aaaa"),'alimentação - Tabela 7.1'!$5:$5,0)+3), "")</f>
        <v/>
      </c>
      <c r="G7238" s="95" t="str">
        <f>IFERROR(INDEX('alimentação - Tabela 7.1'!$15:$15,
MATCH(TEXT('Tabela 7.1'!$A7238,"mmmm/aaaa"),'alimentação - Tabela 7.1'!$5:$5,0)+4), "")</f>
        <v/>
      </c>
    </row>
    <row r="7239" spans="1:7" x14ac:dyDescent="0.25">
      <c r="A7239" s="59" t="str">
        <f>IF(
   SUMPRODUCT(--('alimentação - Tabela 7.1'!$5:$5=TEXT(DATE(2020,INT((ROW(A7237)-1)/33)+1,1),"mmmm/aaaa"))) &gt; 0,
   TEXT(DATE(2020,INT((ROW(A7237)-1)/33)+1,1),"mmm/aa"),
   ""
)</f>
        <v/>
      </c>
      <c r="B7239" s="61" t="str">
        <f>IF(A7239&lt;&gt;"", 'alimentação - Tabela 7.1'!$B$16, "" )</f>
        <v/>
      </c>
      <c r="C7239" s="62" t="str">
        <f>IFERROR(INDEX('alimentação - Tabela 7.1'!$16:$16,
MATCH(TEXT('Tabela 7.1'!A7239,"mmmm/aaaa"),'alimentação - Tabela 7.1'!$5:$5,0)), "")</f>
        <v/>
      </c>
      <c r="D7239" s="62" t="str">
        <f>IFERROR(INDEX('alimentação - Tabela 7.1'!$16:$16,
MATCH(TEXT('Tabela 7.1'!$A7239,"mmmm/aaaa"),'alimentação - Tabela 7.1'!$5:$5,0)+1), "")</f>
        <v/>
      </c>
      <c r="E7239" s="62" t="str">
        <f>IFERROR(INDEX('alimentação - Tabela 7.1'!$16:$16,
MATCH(TEXT('Tabela 7.1'!$A7239,"mmmm/aaaa"),'alimentação - Tabela 7.1'!$5:$5,0)+2), "")</f>
        <v/>
      </c>
      <c r="F7239" s="62" t="str">
        <f>IFERROR(INDEX('alimentação - Tabela 7.1'!$16:$16,
MATCH(TEXT('Tabela 7.1'!$A7239,"mmmm/aaaa"),'alimentação - Tabela 7.1'!$5:$5,0)+3), "")</f>
        <v/>
      </c>
      <c r="G7239" s="95" t="str">
        <f>IFERROR(INDEX('alimentação - Tabela 7.1'!$16:$16,
MATCH(TEXT('Tabela 7.1'!$A7239,"mmmm/aaaa"),'alimentação - Tabela 7.1'!$5:$5,0)+4), "")</f>
        <v/>
      </c>
    </row>
    <row r="7240" spans="1:7" x14ac:dyDescent="0.25">
      <c r="A7240" s="59" t="str">
        <f>IF(
   SUMPRODUCT(--('alimentação - Tabela 7.1'!$5:$5=TEXT(DATE(2020,INT((ROW(A7238)-1)/33)+1,1),"mmmm/aaaa"))) &gt; 0,
   TEXT(DATE(2020,INT((ROW(A7238)-1)/33)+1,1),"mmm/aa"),
   ""
)</f>
        <v/>
      </c>
      <c r="B7240" s="61" t="str">
        <f>IF(A7240&lt;&gt;"", 'alimentação - Tabela 7.1'!$B$17, "" )</f>
        <v/>
      </c>
      <c r="C7240" s="62" t="str">
        <f>IFERROR(INDEX('alimentação - Tabela 7.1'!$17:$17,
MATCH(TEXT('Tabela 7.1'!A7240,"mmmm/aaaa"),'alimentação - Tabela 7.1'!$5:$5,0)), "")</f>
        <v/>
      </c>
      <c r="D7240" s="62" t="str">
        <f>IFERROR(INDEX('alimentação - Tabela 7.1'!$17:$17,
MATCH(TEXT('Tabela 7.1'!$A7240,"mmmm/aaaa"),'alimentação - Tabela 7.1'!$5:$5,0)+1), "")</f>
        <v/>
      </c>
      <c r="E7240" s="62" t="str">
        <f>IFERROR(INDEX('alimentação - Tabela 7.1'!$17:$17,
MATCH(TEXT('Tabela 7.1'!$A7240,"mmmm/aaaa"),'alimentação - Tabela 7.1'!$5:$5,0)+2), "")</f>
        <v/>
      </c>
      <c r="F7240" s="62" t="str">
        <f>IFERROR(INDEX('alimentação - Tabela 7.1'!$17:$17,
MATCH(TEXT('Tabela 7.1'!$A7240,"mmmm/aaaa"),'alimentação - Tabela 7.1'!$5:$5,0)+3), "")</f>
        <v/>
      </c>
      <c r="G7240" s="95" t="str">
        <f>IFERROR(INDEX('alimentação - Tabela 7.1'!$17:$17,
MATCH(TEXT('Tabela 7.1'!$A7240,"mmmm/aaaa"),'alimentação - Tabela 7.1'!$5:$5,0)+4), "")</f>
        <v/>
      </c>
    </row>
    <row r="7241" spans="1:7" x14ac:dyDescent="0.25">
      <c r="A7241" s="59" t="str">
        <f>IF(
   SUMPRODUCT(--('alimentação - Tabela 7.1'!$5:$5=TEXT(DATE(2020,INT((ROW(A7239)-1)/33)+1,1),"mmmm/aaaa"))) &gt; 0,
   TEXT(DATE(2020,INT((ROW(A7239)-1)/33)+1,1),"mmm/aa"),
   ""
)</f>
        <v/>
      </c>
      <c r="B7241" s="61" t="str">
        <f>IF(A7241&lt;&gt;"", 'alimentação - Tabela 7.1'!$B$18, "" )</f>
        <v/>
      </c>
      <c r="C7241" s="62" t="str">
        <f>IFERROR(INDEX('alimentação - Tabela 7.1'!$18:$18,
MATCH(TEXT('Tabela 7.1'!A7241,"mmmm/aaaa"),'alimentação - Tabela 7.1'!$5:$5,0)), "")</f>
        <v/>
      </c>
      <c r="D7241" s="62" t="str">
        <f>IFERROR(INDEX('alimentação - Tabela 7.1'!$18:$18,
MATCH(TEXT('Tabela 7.1'!$A7241,"mmmm/aaaa"),'alimentação - Tabela 7.1'!$5:$5,0)+1), "")</f>
        <v/>
      </c>
      <c r="E7241" s="62" t="str">
        <f>IFERROR(INDEX('alimentação - Tabela 7.1'!$18:$18,
MATCH(TEXT('Tabela 7.1'!$A7241,"mmmm/aaaa"),'alimentação - Tabela 7.1'!$5:$5,0)+2), "")</f>
        <v/>
      </c>
      <c r="F7241" s="62" t="str">
        <f>IFERROR(INDEX('alimentação - Tabela 7.1'!$18:$18,
MATCH(TEXT('Tabela 7.1'!$A7241,"mmmm/aaaa"),'alimentação - Tabela 7.1'!$5:$5,0)+3), "")</f>
        <v/>
      </c>
      <c r="G7241" s="95" t="str">
        <f>IFERROR(INDEX('alimentação - Tabela 7.1'!$18:$18,
MATCH(TEXT('Tabela 7.1'!$A7241,"mmmm/aaaa"),'alimentação - Tabela 7.1'!$5:$5,0)+4), "")</f>
        <v/>
      </c>
    </row>
    <row r="7242" spans="1:7" x14ac:dyDescent="0.25">
      <c r="A7242" s="59" t="str">
        <f>IF(
   SUMPRODUCT(--('alimentação - Tabela 7.1'!$5:$5=TEXT(DATE(2020,INT((ROW(A7240)-1)/33)+1,1),"mmmm/aaaa"))) &gt; 0,
   TEXT(DATE(2020,INT((ROW(A7240)-1)/33)+1,1),"mmm/aa"),
   ""
)</f>
        <v/>
      </c>
      <c r="B7242" s="61" t="str">
        <f>IF(A7242&lt;&gt;"", 'alimentação - Tabela 7.1'!$B$19, "" )</f>
        <v/>
      </c>
      <c r="C7242" s="62" t="str">
        <f>IFERROR(INDEX('alimentação - Tabela 7.1'!$19:$19,
MATCH(TEXT('Tabela 7.1'!A7242,"mmmm/aaaa"),'alimentação - Tabela 7.1'!$5:$5,0)), "")</f>
        <v/>
      </c>
      <c r="D7242" s="62" t="str">
        <f>IFERROR(INDEX('alimentação - Tabela 7.1'!$19:$19,
MATCH(TEXT('Tabela 7.1'!$A7242,"mmmm/aaaa"),'alimentação - Tabela 7.1'!$5:$5,0)+1), "")</f>
        <v/>
      </c>
      <c r="E7242" s="62" t="str">
        <f>IFERROR(INDEX('alimentação - Tabela 7.1'!$19:$19,
MATCH(TEXT('Tabela 7.1'!$A7242,"mmmm/aaaa"),'alimentação - Tabela 7.1'!$5:$5,0)+2), "")</f>
        <v/>
      </c>
      <c r="F7242" s="62" t="str">
        <f>IFERROR(INDEX('alimentação - Tabela 7.1'!$19:$19,
MATCH(TEXT('Tabela 7.1'!$A7242,"mmmm/aaaa"),'alimentação - Tabela 7.1'!$5:$5,0)+3), "")</f>
        <v/>
      </c>
      <c r="G7242" s="95" t="str">
        <f>IFERROR(INDEX('alimentação - Tabela 7.1'!$19:$19,
MATCH(TEXT('Tabela 7.1'!$A7242,"mmmm/aaaa"),'alimentação - Tabela 7.1'!$5:$5,0)+4), "")</f>
        <v/>
      </c>
    </row>
    <row r="7243" spans="1:7" x14ac:dyDescent="0.25">
      <c r="A7243" s="59" t="str">
        <f>IF(
   SUMPRODUCT(--('alimentação - Tabela 7.1'!$5:$5=TEXT(DATE(2020,INT((ROW(A7241)-1)/33)+1,1),"mmmm/aaaa"))) &gt; 0,
   TEXT(DATE(2020,INT((ROW(A7241)-1)/33)+1,1),"mmm/aa"),
   ""
)</f>
        <v/>
      </c>
      <c r="B7243" s="61" t="str">
        <f>IF(A7243&lt;&gt;"", 'alimentação - Tabela 7.1'!$B$20, "" )</f>
        <v/>
      </c>
      <c r="C7243" s="62" t="str">
        <f>IFERROR(INDEX('alimentação - Tabela 7.1'!$20:$20,
MATCH(TEXT('Tabela 7.1'!A7243,"mmmm/aaaa"),'alimentação - Tabela 7.1'!$5:$5,0)), "")</f>
        <v/>
      </c>
      <c r="D7243" s="62" t="str">
        <f>IFERROR(INDEX('alimentação - Tabela 7.1'!$20:$20,
MATCH(TEXT('Tabela 7.1'!$A7243,"mmmm/aaaa"),'alimentação - Tabela 7.1'!$5:$5,0)+1), "")</f>
        <v/>
      </c>
      <c r="E7243" s="62" t="str">
        <f>IFERROR(INDEX('alimentação - Tabela 7.1'!$20:$20,
MATCH(TEXT('Tabela 7.1'!$A7243,"mmmm/aaaa"),'alimentação - Tabela 7.1'!$5:$5,0)+2), "")</f>
        <v/>
      </c>
      <c r="F7243" s="62" t="str">
        <f>IFERROR(INDEX('alimentação - Tabela 7.1'!$20:$20,
MATCH(TEXT('Tabela 7.1'!$A7243,"mmmm/aaaa"),'alimentação - Tabela 7.1'!$5:$5,0)+3), "")</f>
        <v/>
      </c>
      <c r="G7243" s="95" t="str">
        <f>IFERROR(INDEX('alimentação - Tabela 7.1'!$20:$20,
MATCH(TEXT('Tabela 7.1'!$A7243,"mmmm/aaaa"),'alimentação - Tabela 7.1'!$5:$5,0)+4), "")</f>
        <v/>
      </c>
    </row>
    <row r="7244" spans="1:7" x14ac:dyDescent="0.25">
      <c r="A7244" s="59" t="str">
        <f>IF(
   SUMPRODUCT(--('alimentação - Tabela 7.1'!$5:$5=TEXT(DATE(2020,INT((ROW(A7242)-1)/33)+1,1),"mmmm/aaaa"))) &gt; 0,
   TEXT(DATE(2020,INT((ROW(A7242)-1)/33)+1,1),"mmm/aa"),
   ""
)</f>
        <v/>
      </c>
      <c r="B7244" s="61" t="str">
        <f>IF(A7244&lt;&gt;"", 'alimentação - Tabela 7.1'!$B$21, "" )</f>
        <v/>
      </c>
      <c r="C7244" s="62" t="str">
        <f>IFERROR(INDEX('alimentação - Tabela 7.1'!$21:$21,
MATCH(TEXT('Tabela 7.1'!A7244,"mmmm/aaaa"),'alimentação - Tabela 7.1'!$5:$5,0)), "")</f>
        <v/>
      </c>
      <c r="D7244" s="62" t="str">
        <f>IFERROR(INDEX('alimentação - Tabela 7.1'!$21:$21,
MATCH(TEXT('Tabela 7.1'!$A7244,"mmmm/aaaa"),'alimentação - Tabela 7.1'!$5:$5,0)+1), "")</f>
        <v/>
      </c>
      <c r="E7244" s="62" t="str">
        <f>IFERROR(INDEX('alimentação - Tabela 7.1'!$21:$21,
MATCH(TEXT('Tabela 7.1'!$A7244,"mmmm/aaaa"),'alimentação - Tabela 7.1'!$5:$5,0)+2), "")</f>
        <v/>
      </c>
      <c r="F7244" s="62" t="str">
        <f>IFERROR(INDEX('alimentação - Tabela 7.1'!$21:$21,
MATCH(TEXT('Tabela 7.1'!$A7244,"mmmm/aaaa"),'alimentação - Tabela 7.1'!$5:$5,0)+3), "")</f>
        <v/>
      </c>
      <c r="G7244" s="95" t="str">
        <f>IFERROR(INDEX('alimentação - Tabela 7.1'!$21:$21,
MATCH(TEXT('Tabela 7.1'!$A7244,"mmmm/aaaa"),'alimentação - Tabela 7.1'!$5:$5,0)+4), "")</f>
        <v/>
      </c>
    </row>
    <row r="7245" spans="1:7" x14ac:dyDescent="0.25">
      <c r="A7245" s="59" t="str">
        <f>IF(
   SUMPRODUCT(--('alimentação - Tabela 7.1'!$5:$5=TEXT(DATE(2020,INT((ROW(A7243)-1)/33)+1,1),"mmmm/aaaa"))) &gt; 0,
   TEXT(DATE(2020,INT((ROW(A7243)-1)/33)+1,1),"mmm/aa"),
   ""
)</f>
        <v/>
      </c>
      <c r="B7245" s="61" t="str">
        <f>IF(A7245&lt;&gt;"", 'alimentação - Tabela 7.1'!$B$22, "" )</f>
        <v/>
      </c>
      <c r="C7245" s="62" t="str">
        <f>IFERROR(INDEX('alimentação - Tabela 7.1'!$22:$22,
MATCH(TEXT('Tabela 7.1'!A7245,"mmmm/aaaa"),'alimentação - Tabela 7.1'!$5:$5,0)), "")</f>
        <v/>
      </c>
      <c r="D7245" s="62" t="str">
        <f>IFERROR(INDEX('alimentação - Tabela 7.1'!$22:$22,
MATCH(TEXT('Tabela 7.1'!$A7245,"mmmm/aaaa"),'alimentação - Tabela 7.1'!$5:$5,0)+1), "")</f>
        <v/>
      </c>
      <c r="E7245" s="62" t="str">
        <f>IFERROR(INDEX('alimentação - Tabela 7.1'!$22:$22,
MATCH(TEXT('Tabela 7.1'!$A7245,"mmmm/aaaa"),'alimentação - Tabela 7.1'!$5:$5,0)+2), "")</f>
        <v/>
      </c>
      <c r="F7245" s="62" t="str">
        <f>IFERROR(INDEX('alimentação - Tabela 7.1'!$22:$22,
MATCH(TEXT('Tabela 7.1'!$A7245,"mmmm/aaaa"),'alimentação - Tabela 7.1'!$5:$5,0)+3), "")</f>
        <v/>
      </c>
      <c r="G7245" s="95" t="str">
        <f>IFERROR(INDEX('alimentação - Tabela 7.1'!$22:$22,
MATCH(TEXT('Tabela 7.1'!$A7245,"mmmm/aaaa"),'alimentação - Tabela 7.1'!$5:$5,0)+4), "")</f>
        <v/>
      </c>
    </row>
    <row r="7246" spans="1:7" x14ac:dyDescent="0.25">
      <c r="A7246" s="59" t="str">
        <f>IF(
   SUMPRODUCT(--('alimentação - Tabela 7.1'!$5:$5=TEXT(DATE(2020,INT((ROW(A7244)-1)/33)+1,1),"mmmm/aaaa"))) &gt; 0,
   TEXT(DATE(2020,INT((ROW(A7244)-1)/33)+1,1),"mmm/aa"),
   ""
)</f>
        <v/>
      </c>
      <c r="B7246" s="61" t="str">
        <f>IF(A7246&lt;&gt;"", 'alimentação - Tabela 7.1'!$B$23, "" )</f>
        <v/>
      </c>
      <c r="C7246" s="62" t="str">
        <f>IFERROR(INDEX('alimentação - Tabela 7.1'!$23:$23,
MATCH(TEXT('Tabela 7.1'!A7246,"mmmm/aaaa"),'alimentação - Tabela 7.1'!$5:$5,0)), "")</f>
        <v/>
      </c>
      <c r="D7246" s="62" t="str">
        <f>IFERROR(INDEX('alimentação - Tabela 7.1'!$23:$23,
MATCH(TEXT('Tabela 7.1'!$A7246,"mmmm/aaaa"),'alimentação - Tabela 7.1'!$5:$5,0)+1), "")</f>
        <v/>
      </c>
      <c r="E7246" s="62" t="str">
        <f>IFERROR(INDEX('alimentação - Tabela 7.1'!$23:$23,
MATCH(TEXT('Tabela 7.1'!$A7246,"mmmm/aaaa"),'alimentação - Tabela 7.1'!$5:$5,0)+2), "")</f>
        <v/>
      </c>
      <c r="F7246" s="62" t="str">
        <f>IFERROR(INDEX('alimentação - Tabela 7.1'!$23:$23,
MATCH(TEXT('Tabela 7.1'!$A7246,"mmmm/aaaa"),'alimentação - Tabela 7.1'!$5:$5,0)+3), "")</f>
        <v/>
      </c>
      <c r="G7246" s="95" t="str">
        <f>IFERROR(INDEX('alimentação - Tabela 7.1'!$23:$23,
MATCH(TEXT('Tabela 7.1'!$A7246,"mmmm/aaaa"),'alimentação - Tabela 7.1'!$5:$5,0)+4), "")</f>
        <v/>
      </c>
    </row>
    <row r="7247" spans="1:7" x14ac:dyDescent="0.25">
      <c r="A7247" s="59" t="str">
        <f>IF(
   SUMPRODUCT(--('alimentação - Tabela 7.1'!$5:$5=TEXT(DATE(2020,INT((ROW(A7245)-1)/33)+1,1),"mmmm/aaaa"))) &gt; 0,
   TEXT(DATE(2020,INT((ROW(A7245)-1)/33)+1,1),"mmm/aa"),
   ""
)</f>
        <v/>
      </c>
      <c r="B7247" s="61" t="str">
        <f>IF(A7247&lt;&gt;"", 'alimentação - Tabela 7.1'!$B$24, "" )</f>
        <v/>
      </c>
      <c r="C7247" s="62" t="str">
        <f>IFERROR(INDEX('alimentação - Tabela 7.1'!$24:$24,
MATCH(TEXT('Tabela 7.1'!A7247,"mmmm/aaaa"),'alimentação - Tabela 7.1'!$5:$5,0)), "")</f>
        <v/>
      </c>
      <c r="D7247" s="62" t="str">
        <f>IFERROR(INDEX('alimentação - Tabela 7.1'!$24:$24,
MATCH(TEXT('Tabela 7.1'!$A7247,"mmmm/aaaa"),'alimentação - Tabela 7.1'!$5:$5,0)+1), "")</f>
        <v/>
      </c>
      <c r="E7247" s="62" t="str">
        <f>IFERROR(INDEX('alimentação - Tabela 7.1'!$24:$24,
MATCH(TEXT('Tabela 7.1'!$A7247,"mmmm/aaaa"),'alimentação - Tabela 7.1'!$5:$5,0)+2), "")</f>
        <v/>
      </c>
      <c r="F7247" s="62" t="str">
        <f>IFERROR(INDEX('alimentação - Tabela 7.1'!$24:$24,
MATCH(TEXT('Tabela 7.1'!$A7247,"mmmm/aaaa"),'alimentação - Tabela 7.1'!$5:$5,0)+3), "")</f>
        <v/>
      </c>
      <c r="G7247" s="95" t="str">
        <f>IFERROR(INDEX('alimentação - Tabela 7.1'!$24:$24,
MATCH(TEXT('Tabela 7.1'!$A7247,"mmmm/aaaa"),'alimentação - Tabela 7.1'!$5:$5,0)+4), "")</f>
        <v/>
      </c>
    </row>
    <row r="7248" spans="1:7" x14ac:dyDescent="0.25">
      <c r="A7248" s="59" t="str">
        <f>IF(
   SUMPRODUCT(--('alimentação - Tabela 7.1'!$5:$5=TEXT(DATE(2020,INT((ROW(A7246)-1)/33)+1,1),"mmmm/aaaa"))) &gt; 0,
   TEXT(DATE(2020,INT((ROW(A7246)-1)/33)+1,1),"mmm/aa"),
   ""
)</f>
        <v/>
      </c>
      <c r="B7248" s="61" t="str">
        <f>IF(A7248&lt;&gt;"", 'alimentação - Tabela 7.1'!$B$25, "" )</f>
        <v/>
      </c>
      <c r="C7248" s="62" t="str">
        <f>IFERROR(INDEX('alimentação - Tabela 7.1'!$25:$25,
MATCH(TEXT('Tabela 7.1'!A7248,"mmmm/aaaa"),'alimentação - Tabela 7.1'!$5:$5,0)), "")</f>
        <v/>
      </c>
      <c r="D7248" s="62" t="str">
        <f>IFERROR(INDEX('alimentação - Tabela 7.1'!$25:$25,
MATCH(TEXT('Tabela 7.1'!$A7248,"mmmm/aaaa"),'alimentação - Tabela 7.1'!$5:$5,0)+1), "")</f>
        <v/>
      </c>
      <c r="E7248" s="62" t="str">
        <f>IFERROR(INDEX('alimentação - Tabela 7.1'!$25:$25,
MATCH(TEXT('Tabela 7.1'!$A7248,"mmmm/aaaa"),'alimentação - Tabela 7.1'!$5:$5,0)+2), "")</f>
        <v/>
      </c>
      <c r="F7248" s="62" t="str">
        <f>IFERROR(INDEX('alimentação - Tabela 7.1'!$25:$25,
MATCH(TEXT('Tabela 7.1'!$A7248,"mmmm/aaaa"),'alimentação - Tabela 7.1'!$5:$5,0)+3), "")</f>
        <v/>
      </c>
      <c r="G7248" s="95" t="str">
        <f>IFERROR(INDEX('alimentação - Tabela 7.1'!$25:$25,
MATCH(TEXT('Tabela 7.1'!$A7248,"mmmm/aaaa"),'alimentação - Tabela 7.1'!$5:$5,0)+4), "")</f>
        <v/>
      </c>
    </row>
    <row r="7249" spans="1:7" x14ac:dyDescent="0.25">
      <c r="A7249" s="59" t="str">
        <f>IF(
   SUMPRODUCT(--('alimentação - Tabela 7.1'!$5:$5=TEXT(DATE(2020,INT((ROW(A7247)-1)/33)+1,1),"mmmm/aaaa"))) &gt; 0,
   TEXT(DATE(2020,INT((ROW(A7247)-1)/33)+1,1),"mmm/aa"),
   ""
)</f>
        <v/>
      </c>
      <c r="B7249" s="61" t="str">
        <f>IF(A7249&lt;&gt;"", 'alimentação - Tabela 7.1'!$B$26, "" )</f>
        <v/>
      </c>
      <c r="C7249" s="62" t="str">
        <f>IFERROR(INDEX('alimentação - Tabela 7.1'!$26:$26,
MATCH(TEXT('Tabela 7.1'!A7249,"mmmm/aaaa"),'alimentação - Tabela 7.1'!$5:$5,0)), "")</f>
        <v/>
      </c>
      <c r="D7249" s="62" t="str">
        <f>IFERROR(INDEX('alimentação - Tabela 7.1'!$26:$26,
MATCH(TEXT('Tabela 7.1'!$A7249,"mmmm/aaaa"),'alimentação - Tabela 7.1'!$5:$5,0)+1), "")</f>
        <v/>
      </c>
      <c r="E7249" s="62" t="str">
        <f>IFERROR(INDEX('alimentação - Tabela 7.1'!$26:$26,
MATCH(TEXT('Tabela 7.1'!$A7249,"mmmm/aaaa"),'alimentação - Tabela 7.1'!$5:$5,0)+2), "")</f>
        <v/>
      </c>
      <c r="F7249" s="62" t="str">
        <f>IFERROR(INDEX('alimentação - Tabela 7.1'!$26:$26,
MATCH(TEXT('Tabela 7.1'!$A7249,"mmmm/aaaa"),'alimentação - Tabela 7.1'!$5:$5,0)+3), "")</f>
        <v/>
      </c>
      <c r="G7249" s="95" t="str">
        <f>IFERROR(INDEX('alimentação - Tabela 7.1'!$26:$26,
MATCH(TEXT('Tabela 7.1'!$A7249,"mmmm/aaaa"),'alimentação - Tabela 7.1'!$5:$5,0)+4), "")</f>
        <v/>
      </c>
    </row>
    <row r="7250" spans="1:7" x14ac:dyDescent="0.25">
      <c r="A7250" s="59" t="str">
        <f>IF(
   SUMPRODUCT(--('alimentação - Tabela 7.1'!$5:$5=TEXT(DATE(2020,INT((ROW(A7248)-1)/33)+1,1),"mmmm/aaaa"))) &gt; 0,
   TEXT(DATE(2020,INT((ROW(A7248)-1)/33)+1,1),"mmm/aa"),
   ""
)</f>
        <v/>
      </c>
      <c r="B7250" s="61" t="str">
        <f>IF(A7250&lt;&gt;"", 'alimentação - Tabela 7.1'!$B$27, "" )</f>
        <v/>
      </c>
      <c r="C7250" s="62" t="str">
        <f>IFERROR(INDEX('alimentação - Tabela 7.1'!$27:$27,
MATCH(TEXT('Tabela 7.1'!A7250,"mmmm/aaaa"),'alimentação - Tabela 7.1'!$5:$5,0)), "")</f>
        <v/>
      </c>
      <c r="D7250" s="62" t="str">
        <f>IFERROR(INDEX('alimentação - Tabela 7.1'!$27:$27,
MATCH(TEXT('Tabela 7.1'!$A7250,"mmmm/aaaa"),'alimentação - Tabela 7.1'!$5:$5,0)+1), "")</f>
        <v/>
      </c>
      <c r="E7250" s="62" t="str">
        <f>IFERROR(INDEX('alimentação - Tabela 7.1'!$27:$27,
MATCH(TEXT('Tabela 7.1'!$A7250,"mmmm/aaaa"),'alimentação - Tabela 7.1'!$5:$5,0)+2), "")</f>
        <v/>
      </c>
      <c r="F7250" s="62" t="str">
        <f>IFERROR(INDEX('alimentação - Tabela 7.1'!$27:$27,
MATCH(TEXT('Tabela 7.1'!$A7250,"mmmm/aaaa"),'alimentação - Tabela 7.1'!$5:$5,0)+3), "")</f>
        <v/>
      </c>
      <c r="G7250" s="95" t="str">
        <f>IFERROR(INDEX('alimentação - Tabela 7.1'!$27:$27,
MATCH(TEXT('Tabela 7.1'!$A7250,"mmmm/aaaa"),'alimentação - Tabela 7.1'!$5:$5,0)+4), "")</f>
        <v/>
      </c>
    </row>
    <row r="7251" spans="1:7" x14ac:dyDescent="0.25">
      <c r="A7251" s="59" t="str">
        <f>IF(
   SUMPRODUCT(--('alimentação - Tabela 7.1'!$5:$5=TEXT(DATE(2020,INT((ROW(A7249)-1)/33)+1,1),"mmmm/aaaa"))) &gt; 0,
   TEXT(DATE(2020,INT((ROW(A7249)-1)/33)+1,1),"mmm/aa"),
   ""
)</f>
        <v/>
      </c>
      <c r="B7251" s="61" t="str">
        <f>IF(A7251&lt;&gt;"", 'alimentação - Tabela 7.1'!$B$28, "" )</f>
        <v/>
      </c>
      <c r="C7251" s="62" t="str">
        <f>IFERROR(INDEX('alimentação - Tabela 7.1'!$28:$28,
MATCH(TEXT('Tabela 7.1'!A7251,"mmmm/aaaa"),'alimentação - Tabela 7.1'!$5:$5,0)), "")</f>
        <v/>
      </c>
      <c r="D7251" s="62" t="str">
        <f>IFERROR(INDEX('alimentação - Tabela 7.1'!$28:$28,
MATCH(TEXT('Tabela 7.1'!$A7251,"mmmm/aaaa"),'alimentação - Tabela 7.1'!$5:$5,0)+1), "")</f>
        <v/>
      </c>
      <c r="E7251" s="62" t="str">
        <f>IFERROR(INDEX('alimentação - Tabela 7.1'!$28:$28,
MATCH(TEXT('Tabela 7.1'!$A7251,"mmmm/aaaa"),'alimentação - Tabela 7.1'!$5:$5,0)+2), "")</f>
        <v/>
      </c>
      <c r="F7251" s="62" t="str">
        <f>IFERROR(INDEX('alimentação - Tabela 7.1'!$28:$28,
MATCH(TEXT('Tabela 7.1'!$A7251,"mmmm/aaaa"),'alimentação - Tabela 7.1'!$5:$5,0)+3), "")</f>
        <v/>
      </c>
      <c r="G7251" s="95" t="str">
        <f>IFERROR(INDEX('alimentação - Tabela 7.1'!$28:$28,
MATCH(TEXT('Tabela 7.1'!$A7251,"mmmm/aaaa"),'alimentação - Tabela 7.1'!$5:$5,0)+4), "")</f>
        <v/>
      </c>
    </row>
    <row r="7252" spans="1:7" x14ac:dyDescent="0.25">
      <c r="A7252" s="59" t="str">
        <f>IF(
   SUMPRODUCT(--('alimentação - Tabela 7.1'!$5:$5=TEXT(DATE(2020,INT((ROW(A7250)-1)/33)+1,1),"mmmm/aaaa"))) &gt; 0,
   TEXT(DATE(2020,INT((ROW(A7250)-1)/33)+1,1),"mmm/aa"),
   ""
)</f>
        <v/>
      </c>
      <c r="B7252" s="61" t="str">
        <f>IF(A7252&lt;&gt;"", 'alimentação - Tabela 7.1'!$B$29, "" )</f>
        <v/>
      </c>
      <c r="C7252" s="62" t="str">
        <f>IFERROR(INDEX('alimentação - Tabela 7.1'!$29:$29,
MATCH(TEXT('Tabela 7.1'!A7252,"mmmm/aaaa"),'alimentação - Tabela 7.1'!$5:$5,0)), "")</f>
        <v/>
      </c>
      <c r="D7252" s="62" t="str">
        <f>IFERROR(INDEX('alimentação - Tabela 7.1'!$29:$29,
MATCH(TEXT('Tabela 7.1'!$A7252,"mmmm/aaaa"),'alimentação - Tabela 7.1'!$5:$5,0)+1), "")</f>
        <v/>
      </c>
      <c r="E7252" s="62" t="str">
        <f>IFERROR(INDEX('alimentação - Tabela 7.1'!$29:$29,
MATCH(TEXT('Tabela 7.1'!$A7252,"mmmm/aaaa"),'alimentação - Tabela 7.1'!$5:$5,0)+2), "")</f>
        <v/>
      </c>
      <c r="F7252" s="62" t="str">
        <f>IFERROR(INDEX('alimentação - Tabela 7.1'!$29:$29,
MATCH(TEXT('Tabela 7.1'!$A7252,"mmmm/aaaa"),'alimentação - Tabela 7.1'!$5:$5,0)+3), "")</f>
        <v/>
      </c>
      <c r="G7252" s="95" t="str">
        <f>IFERROR(INDEX('alimentação - Tabela 7.1'!$29:$29,
MATCH(TEXT('Tabela 7.1'!$A7252,"mmmm/aaaa"),'alimentação - Tabela 7.1'!$5:$5,0)+4), "")</f>
        <v/>
      </c>
    </row>
    <row r="7253" spans="1:7" x14ac:dyDescent="0.25">
      <c r="A7253" s="59" t="str">
        <f>IF(
   SUMPRODUCT(--('alimentação - Tabela 7.1'!$5:$5=TEXT(DATE(2020,INT((ROW(A7251)-1)/33)+1,1),"mmmm/aaaa"))) &gt; 0,
   TEXT(DATE(2020,INT((ROW(A7251)-1)/33)+1,1),"mmm/aa"),
   ""
)</f>
        <v/>
      </c>
      <c r="B7253" s="61" t="str">
        <f>IF(A7253&lt;&gt;"", 'alimentação - Tabela 7.1'!$B$30, "" )</f>
        <v/>
      </c>
      <c r="C7253" s="62" t="str">
        <f>IFERROR(INDEX('alimentação - Tabela 7.1'!$30:$30,
MATCH(TEXT('Tabela 7.1'!A7253,"mmmm/aaaa"),'alimentação - Tabela 7.1'!$5:$5,0)), "")</f>
        <v/>
      </c>
      <c r="D7253" s="62" t="str">
        <f>IFERROR(INDEX('alimentação - Tabela 7.1'!$30:$30,
MATCH(TEXT('Tabela 7.1'!$A7253,"mmmm/aaaa"),'alimentação - Tabela 7.1'!$5:$5,0)+1), "")</f>
        <v/>
      </c>
      <c r="E7253" s="62" t="str">
        <f>IFERROR(INDEX('alimentação - Tabela 7.1'!$30:$30,
MATCH(TEXT('Tabela 7.1'!$A7253,"mmmm/aaaa"),'alimentação - Tabela 7.1'!$5:$5,0)+2), "")</f>
        <v/>
      </c>
      <c r="F7253" s="62" t="str">
        <f>IFERROR(INDEX('alimentação - Tabela 7.1'!$30:$30,
MATCH(TEXT('Tabela 7.1'!$A7253,"mmmm/aaaa"),'alimentação - Tabela 7.1'!$5:$5,0)+3), "")</f>
        <v/>
      </c>
      <c r="G7253" s="95" t="str">
        <f>IFERROR(INDEX('alimentação - Tabela 7.1'!$30:$30,
MATCH(TEXT('Tabela 7.1'!$A7253,"mmmm/aaaa"),'alimentação - Tabela 7.1'!$5:$5,0)+4), "")</f>
        <v/>
      </c>
    </row>
    <row r="7254" spans="1:7" x14ac:dyDescent="0.25">
      <c r="A7254" s="59" t="str">
        <f>IF(
   SUMPRODUCT(--('alimentação - Tabela 7.1'!$5:$5=TEXT(DATE(2020,INT((ROW(A7252)-1)/33)+1,1),"mmmm/aaaa"))) &gt; 0,
   TEXT(DATE(2020,INT((ROW(A7252)-1)/33)+1,1),"mmm/aa"),
   ""
)</f>
        <v/>
      </c>
      <c r="B7254" s="61" t="str">
        <f>IF(A7254&lt;&gt;"", 'alimentação - Tabela 7.1'!$B$31, "" )</f>
        <v/>
      </c>
      <c r="C7254" s="62" t="str">
        <f>IFERROR(INDEX('alimentação - Tabela 7.1'!$31:$31,
MATCH(TEXT('Tabela 7.1'!A7254,"mmmm/aaaa"),'alimentação - Tabela 7.1'!$5:$5,0)), "")</f>
        <v/>
      </c>
      <c r="D7254" s="62" t="str">
        <f>IFERROR(INDEX('alimentação - Tabela 7.1'!$31:$31,
MATCH(TEXT('Tabela 7.1'!$A7254,"mmmm/aaaa"),'alimentação - Tabela 7.1'!$5:$5,0)+1), "")</f>
        <v/>
      </c>
      <c r="E7254" s="62" t="str">
        <f>IFERROR(INDEX('alimentação - Tabela 7.1'!$31:$31,
MATCH(TEXT('Tabela 7.1'!$A7254,"mmmm/aaaa"),'alimentação - Tabela 7.1'!$5:$5,0)+2), "")</f>
        <v/>
      </c>
      <c r="F7254" s="62" t="str">
        <f>IFERROR(INDEX('alimentação - Tabela 7.1'!$31:$31,
MATCH(TEXT('Tabela 7.1'!$A7254,"mmmm/aaaa"),'alimentação - Tabela 7.1'!$5:$5,0)+3), "")</f>
        <v/>
      </c>
      <c r="G7254" s="95" t="str">
        <f>IFERROR(INDEX('alimentação - Tabela 7.1'!$31:$31,
MATCH(TEXT('Tabela 7.1'!$A7254,"mmmm/aaaa"),'alimentação - Tabela 7.1'!$5:$5,0)+4), "")</f>
        <v/>
      </c>
    </row>
    <row r="7255" spans="1:7" x14ac:dyDescent="0.25">
      <c r="A7255" s="59" t="str">
        <f>IF(
   SUMPRODUCT(--('alimentação - Tabela 7.1'!$5:$5=TEXT(DATE(2020,INT((ROW(A7253)-1)/33)+1,1),"mmmm/aaaa"))) &gt; 0,
   TEXT(DATE(2020,INT((ROW(A7253)-1)/33)+1,1),"mmm/aa"),
   ""
)</f>
        <v/>
      </c>
      <c r="B7255" s="61" t="str">
        <f>IF(A7255&lt;&gt;"", 'alimentação - Tabela 7.1'!$B$32, "" )</f>
        <v/>
      </c>
      <c r="C7255" s="62" t="str">
        <f>IFERROR(INDEX('alimentação - Tabela 7.1'!$32:$32,
MATCH(TEXT('Tabela 7.1'!A7255,"mmmm/aaaa"),'alimentação - Tabela 7.1'!$5:$5,0)), "")</f>
        <v/>
      </c>
      <c r="D7255" s="62" t="str">
        <f>IFERROR(INDEX('alimentação - Tabela 7.1'!$32:$32,
MATCH(TEXT('Tabela 7.1'!$A7255,"mmmm/aaaa"),'alimentação - Tabela 7.1'!$5:$5,0)+1), "")</f>
        <v/>
      </c>
      <c r="E7255" s="62" t="str">
        <f>IFERROR(INDEX('alimentação - Tabela 7.1'!$32:$32,
MATCH(TEXT('Tabela 7.1'!$A7255,"mmmm/aaaa"),'alimentação - Tabela 7.1'!$5:$5,0)+2), "")</f>
        <v/>
      </c>
      <c r="F7255" s="62" t="str">
        <f>IFERROR(INDEX('alimentação - Tabela 7.1'!$32:$32,
MATCH(TEXT('Tabela 7.1'!$A7255,"mmmm/aaaa"),'alimentação - Tabela 7.1'!$5:$5,0)+3), "")</f>
        <v/>
      </c>
      <c r="G7255" s="95" t="str">
        <f>IFERROR(INDEX('alimentação - Tabela 7.1'!$32:$32,
MATCH(TEXT('Tabela 7.1'!$A7255,"mmmm/aaaa"),'alimentação - Tabela 7.1'!$5:$5,0)+4), "")</f>
        <v/>
      </c>
    </row>
    <row r="7256" spans="1:7" x14ac:dyDescent="0.25">
      <c r="A7256" s="59" t="str">
        <f>IF(
   SUMPRODUCT(--('alimentação - Tabela 7.1'!$5:$5=TEXT(DATE(2020,INT((ROW(A7254)-1)/33)+1,1),"mmmm/aaaa"))) &gt; 0,
   TEXT(DATE(2020,INT((ROW(A7254)-1)/33)+1,1),"mmm/aa"),
   ""
)</f>
        <v/>
      </c>
      <c r="B7256" s="61" t="str">
        <f>IF(A7256&lt;&gt;"", 'alimentação - Tabela 7.1'!$B$33, "" )</f>
        <v/>
      </c>
      <c r="C7256" s="62" t="str">
        <f>IFERROR(INDEX('alimentação - Tabela 7.1'!$33:$33,
MATCH(TEXT('Tabela 7.1'!A7256,"mmmm/aaaa"),'alimentação - Tabela 7.1'!$5:$5,0)), "")</f>
        <v/>
      </c>
      <c r="D7256" s="62" t="str">
        <f>IFERROR(INDEX('alimentação - Tabela 7.1'!$33:$33,
MATCH(TEXT('Tabela 7.1'!$A7256,"mmmm/aaaa"),'alimentação - Tabela 7.1'!$5:$5,0)+1), "")</f>
        <v/>
      </c>
      <c r="E7256" s="62" t="str">
        <f>IFERROR(INDEX('alimentação - Tabela 7.1'!$33:$33,
MATCH(TEXT('Tabela 7.1'!$A7256,"mmmm/aaaa"),'alimentação - Tabela 7.1'!$5:$5,0)+2), "")</f>
        <v/>
      </c>
      <c r="F7256" s="62" t="str">
        <f>IFERROR(INDEX('alimentação - Tabela 7.1'!$33:$33,
MATCH(TEXT('Tabela 7.1'!$A7256,"mmmm/aaaa"),'alimentação - Tabela 7.1'!$5:$5,0)+3), "")</f>
        <v/>
      </c>
      <c r="G7256" s="95" t="str">
        <f>IFERROR(INDEX('alimentação - Tabela 7.1'!$33:$33,
MATCH(TEXT('Tabela 7.1'!$A7256,"mmmm/aaaa"),'alimentação - Tabela 7.1'!$5:$5,0)+4), "")</f>
        <v/>
      </c>
    </row>
    <row r="7257" spans="1:7" x14ac:dyDescent="0.25">
      <c r="A7257" s="59" t="str">
        <f>IF(
   SUMPRODUCT(--('alimentação - Tabela 7.1'!$5:$5=TEXT(DATE(2020,INT((ROW(A7255)-1)/33)+1,1),"mmmm/aaaa"))) &gt; 0,
   TEXT(DATE(2020,INT((ROW(A7255)-1)/33)+1,1),"mmm/aa"),
   ""
)</f>
        <v/>
      </c>
      <c r="B7257" s="61" t="str">
        <f>IF(A7257&lt;&gt;"", 'alimentação - Tabela 7.1'!$B$34, "" )</f>
        <v/>
      </c>
      <c r="C7257" s="62" t="str">
        <f>IFERROR(INDEX('alimentação - Tabela 7.1'!$34:$34,
MATCH(TEXT('Tabela 7.1'!A7257,"mmmm/aaaa"),'alimentação - Tabela 7.1'!$5:$5,0)), "")</f>
        <v/>
      </c>
      <c r="D7257" s="62" t="str">
        <f>IFERROR(INDEX('alimentação - Tabela 7.1'!$34:$34,
MATCH(TEXT('Tabela 7.1'!$A7257,"mmmm/aaaa"),'alimentação - Tabela 7.1'!$5:$5,0)+1), "")</f>
        <v/>
      </c>
      <c r="E7257" s="62" t="str">
        <f>IFERROR(INDEX('alimentação - Tabela 7.1'!$34:$34,
MATCH(TEXT('Tabela 7.1'!$A7257,"mmmm/aaaa"),'alimentação - Tabela 7.1'!$5:$5,0)+2), "")</f>
        <v/>
      </c>
      <c r="F7257" s="62" t="str">
        <f>IFERROR(INDEX('alimentação - Tabela 7.1'!$34:$34,
MATCH(TEXT('Tabela 7.1'!$A7257,"mmmm/aaaa"),'alimentação - Tabela 7.1'!$5:$5,0)+3), "")</f>
        <v/>
      </c>
      <c r="G7257" s="95" t="str">
        <f>IFERROR(INDEX('alimentação - Tabela 7.1'!$34:$34,
MATCH(TEXT('Tabela 7.1'!$A7257,"mmmm/aaaa"),'alimentação - Tabela 7.1'!$5:$5,0)+4), "")</f>
        <v/>
      </c>
    </row>
    <row r="7258" spans="1:7" x14ac:dyDescent="0.25">
      <c r="A7258" s="59" t="str">
        <f>IF(
   SUMPRODUCT(--('alimentação - Tabela 7.1'!$5:$5=TEXT(DATE(2020,INT((ROW(A7256)-1)/33)+1,1),"mmmm/aaaa"))) &gt; 0,
   TEXT(DATE(2020,INT((ROW(A7256)-1)/33)+1,1),"mmm/aa"),
   ""
)</f>
        <v/>
      </c>
      <c r="B7258" s="61" t="str">
        <f>IF(A7258&lt;&gt;"", 'alimentação - Tabela 7.1'!$B$35, "" )</f>
        <v/>
      </c>
      <c r="C7258" s="62" t="str">
        <f>IFERROR(INDEX('alimentação - Tabela 7.1'!$35:$35,
MATCH(TEXT('Tabela 7.1'!A7258,"mmmm/aaaa"),'alimentação - Tabela 7.1'!$5:$5,0)), "")</f>
        <v/>
      </c>
      <c r="D7258" s="62" t="str">
        <f>IFERROR(INDEX('alimentação - Tabela 7.1'!$35:$35,
MATCH(TEXT('Tabela 7.1'!$A7258,"mmmm/aaaa"),'alimentação - Tabela 7.1'!$5:$5,0)+1), "")</f>
        <v/>
      </c>
      <c r="E7258" s="62" t="str">
        <f>IFERROR(INDEX('alimentação - Tabela 7.1'!$35:$35,
MATCH(TEXT('Tabela 7.1'!$A7258,"mmmm/aaaa"),'alimentação - Tabela 7.1'!$5:$5,0)+2), "")</f>
        <v/>
      </c>
      <c r="F7258" s="62" t="str">
        <f>IFERROR(INDEX('alimentação - Tabela 7.1'!$35:$35,
MATCH(TEXT('Tabela 7.1'!$A7258,"mmmm/aaaa"),'alimentação - Tabela 7.1'!$5:$5,0)+3), "")</f>
        <v/>
      </c>
      <c r="G7258" s="95" t="str">
        <f>IFERROR(INDEX('alimentação - Tabela 7.1'!$35:$35,
MATCH(TEXT('Tabela 7.1'!$A7258,"mmmm/aaaa"),'alimentação - Tabela 7.1'!$5:$5,0)+4), "")</f>
        <v/>
      </c>
    </row>
    <row r="7259" spans="1:7" x14ac:dyDescent="0.25">
      <c r="A7259" s="59" t="str">
        <f>IF(
   SUMPRODUCT(--('alimentação - Tabela 7.1'!$5:$5=TEXT(DATE(2020,INT((ROW(A7257)-1)/33)+1,1),"mmmm/aaaa"))) &gt; 0,
   TEXT(DATE(2020,INT((ROW(A7257)-1)/33)+1,1),"mmm/aa"),
   ""
)</f>
        <v/>
      </c>
      <c r="B7259" s="61" t="str">
        <f>IF(A7259&lt;&gt;"", 'alimentação - Tabela 7.1'!$B$36, "" )</f>
        <v/>
      </c>
      <c r="C7259" s="62" t="str">
        <f>IFERROR(INDEX('alimentação - Tabela 7.1'!$36:$36,
MATCH(TEXT('Tabela 7.1'!A7259,"mmmm/aaaa"),'alimentação - Tabela 7.1'!$5:$5,0)), "")</f>
        <v/>
      </c>
      <c r="D7259" s="62" t="str">
        <f>IFERROR(INDEX('alimentação - Tabela 7.1'!$36:$36,
MATCH(TEXT('Tabela 7.1'!$A7259,"mmmm/aaaa"),'alimentação - Tabela 7.1'!$5:$5,0)+1), "")</f>
        <v/>
      </c>
      <c r="E7259" s="62" t="str">
        <f>IFERROR(INDEX('alimentação - Tabela 7.1'!$36:$36,
MATCH(TEXT('Tabela 7.1'!$A7259,"mmmm/aaaa"),'alimentação - Tabela 7.1'!$5:$5,0)+2), "")</f>
        <v/>
      </c>
      <c r="F7259" s="62" t="str">
        <f>IFERROR(INDEX('alimentação - Tabela 7.1'!$36:$36,
MATCH(TEXT('Tabela 7.1'!$A7259,"mmmm/aaaa"),'alimentação - Tabela 7.1'!$5:$5,0)+3), "")</f>
        <v/>
      </c>
      <c r="G7259" s="95" t="str">
        <f>IFERROR(INDEX('alimentação - Tabela 7.1'!$36:$36,
MATCH(TEXT('Tabela 7.1'!$A7259,"mmmm/aaaa"),'alimentação - Tabela 7.1'!$5:$5,0)+4), "")</f>
        <v/>
      </c>
    </row>
    <row r="7260" spans="1:7" x14ac:dyDescent="0.25">
      <c r="A7260" s="59" t="str">
        <f>IF(
   SUMPRODUCT(--('alimentação - Tabela 7.1'!$5:$5=TEXT(DATE(2020,INT((ROW(A7258)-1)/33)+1,1),"mmmm/aaaa"))) &gt; 0,
   TEXT(DATE(2020,INT((ROW(A7258)-1)/33)+1,1),"mmm/aa"),
   ""
)</f>
        <v/>
      </c>
      <c r="B7260" s="61" t="str">
        <f>IF(A7260&lt;&gt;"", 'alimentação - Tabela 7.1'!$B$37, "" )</f>
        <v/>
      </c>
      <c r="C7260" s="62" t="str">
        <f>IFERROR(INDEX('alimentação - Tabela 7.1'!$37:$37,
MATCH(TEXT('Tabela 7.1'!A7260,"mmmm/aaaa"),'alimentação - Tabela 7.1'!$5:$5,0)), "")</f>
        <v/>
      </c>
      <c r="D7260" s="62" t="str">
        <f>IFERROR(INDEX('alimentação - Tabela 7.1'!$37:$37,
MATCH(TEXT('Tabela 7.1'!$A7260,"mmmm/aaaa"),'alimentação - Tabela 7.1'!$5:$5,0)+1), "")</f>
        <v/>
      </c>
      <c r="E7260" s="62" t="str">
        <f>IFERROR(INDEX('alimentação - Tabela 7.1'!$37:$37,
MATCH(TEXT('Tabela 7.1'!$A7260,"mmmm/aaaa"),'alimentação - Tabela 7.1'!$5:$5,0)+2), "")</f>
        <v/>
      </c>
      <c r="F7260" s="62" t="str">
        <f>IFERROR(INDEX('alimentação - Tabela 7.1'!$37:$37,
MATCH(TEXT('Tabela 7.1'!$A7260,"mmmm/aaaa"),'alimentação - Tabela 7.1'!$5:$5,0)+3), "")</f>
        <v/>
      </c>
      <c r="G7260" s="95" t="str">
        <f>IFERROR(INDEX('alimentação - Tabela 7.1'!$37:$37,
MATCH(TEXT('Tabela 7.1'!$A7260,"mmmm/aaaa"),'alimentação - Tabela 7.1'!$5:$5,0)+4), "")</f>
        <v/>
      </c>
    </row>
    <row r="7261" spans="1:7" x14ac:dyDescent="0.25">
      <c r="A7261" s="59" t="str">
        <f>IF(
   SUMPRODUCT(--('alimentação - Tabela 7.1'!$5:$5=TEXT(DATE(2020,INT((ROW(A7259)-1)/33)+1,1),"mmmm/aaaa"))) &gt; 0,
   TEXT(DATE(2020,INT((ROW(A7259)-1)/33)+1,1),"mmm/aa"),
   ""
)</f>
        <v/>
      </c>
      <c r="B7261" s="61" t="str">
        <f>IF(A7261&lt;&gt;"", 'alimentação - Tabela 7.1'!$B$38, "" )</f>
        <v/>
      </c>
      <c r="C7261" s="62" t="str">
        <f>IFERROR(INDEX('alimentação - Tabela 7.1'!$38:$38,
MATCH(TEXT('Tabela 7.1'!A7261,"mmmm/aaaa"),'alimentação - Tabela 7.1'!$5:$5,0)), "")</f>
        <v/>
      </c>
      <c r="D7261" s="62" t="str">
        <f>IFERROR(INDEX('alimentação - Tabela 7.1'!$38:$38,
MATCH(TEXT('Tabela 7.1'!$A7261,"mmmm/aaaa"),'alimentação - Tabela 7.1'!$5:$5,0)+1), "")</f>
        <v/>
      </c>
      <c r="E7261" s="62" t="str">
        <f>IFERROR(INDEX('alimentação - Tabela 7.1'!$38:$38,
MATCH(TEXT('Tabela 7.1'!$A7261,"mmmm/aaaa"),'alimentação - Tabela 7.1'!$5:$5,0)+2), "")</f>
        <v/>
      </c>
      <c r="F7261" s="62" t="str">
        <f>IFERROR(INDEX('alimentação - Tabela 7.1'!$38:$38,
MATCH(TEXT('Tabela 7.1'!$A7261,"mmmm/aaaa"),'alimentação - Tabela 7.1'!$5:$5,0)+3), "")</f>
        <v/>
      </c>
      <c r="G7261" s="95" t="str">
        <f>IFERROR(INDEX('alimentação - Tabela 7.1'!$38:$38,
MATCH(TEXT('Tabela 7.1'!$A7261,"mmmm/aaaa"),'alimentação - Tabela 7.1'!$5:$5,0)+4), "")</f>
        <v/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P145"/>
  <sheetViews>
    <sheetView topLeftCell="A32" zoomScaleNormal="100" workbookViewId="0"/>
  </sheetViews>
  <sheetFormatPr defaultColWidth="14.42578125" defaultRowHeight="15" x14ac:dyDescent="0.25"/>
  <cols>
    <col min="1" max="1" width="18" style="21" bestFit="1" customWidth="1"/>
    <col min="2" max="2" width="18" style="21" customWidth="1"/>
    <col min="3" max="3" width="19" style="21" customWidth="1"/>
    <col min="4" max="4" width="13.85546875" style="21" customWidth="1"/>
    <col min="5" max="5" width="16.5703125" style="21" bestFit="1" customWidth="1"/>
    <col min="6" max="6" width="20" style="21" customWidth="1"/>
    <col min="7" max="7" width="13" style="21" customWidth="1"/>
    <col min="8" max="9" width="14.42578125" style="21" customWidth="1"/>
    <col min="10" max="16384" width="14.42578125" style="21"/>
  </cols>
  <sheetData>
    <row r="1" spans="1:13" ht="15.75" x14ac:dyDescent="0.25">
      <c r="A1" s="24">
        <f>Sumário!$A$3</f>
        <v>45931</v>
      </c>
      <c r="B1" s="24"/>
    </row>
    <row r="3" spans="1:13" s="3" customFormat="1" x14ac:dyDescent="0.25">
      <c r="A3" s="2" t="s">
        <v>3</v>
      </c>
      <c r="B3" s="2"/>
      <c r="C3" s="110" t="s">
        <v>288</v>
      </c>
      <c r="D3" s="110"/>
      <c r="E3" s="110"/>
      <c r="F3" s="110"/>
    </row>
    <row r="5" spans="1:13" x14ac:dyDescent="0.25">
      <c r="A5" s="172" t="s">
        <v>3</v>
      </c>
      <c r="B5" s="172"/>
      <c r="C5" s="172"/>
      <c r="D5" s="172"/>
      <c r="E5" s="172"/>
      <c r="F5" s="172"/>
    </row>
    <row r="6" spans="1:13" s="157" customFormat="1" x14ac:dyDescent="0.25">
      <c r="D6" s="157" t="s">
        <v>261</v>
      </c>
    </row>
    <row r="7" spans="1:13" x14ac:dyDescent="0.25">
      <c r="C7" s="156">
        <f t="shared" ref="C7:C18" si="0">EDATE(C8,-1)</f>
        <v>45566</v>
      </c>
      <c r="D7" s="89">
        <f>'T1'!$E5</f>
        <v>4347</v>
      </c>
    </row>
    <row r="8" spans="1:13" x14ac:dyDescent="0.25">
      <c r="C8" s="156">
        <f t="shared" si="0"/>
        <v>45597</v>
      </c>
      <c r="D8" s="89">
        <f>'T1'!$E6</f>
        <v>158</v>
      </c>
      <c r="E8" s="26"/>
      <c r="H8" s="26"/>
      <c r="I8" s="22"/>
      <c r="M8" s="26"/>
    </row>
    <row r="9" spans="1:13" x14ac:dyDescent="0.25">
      <c r="C9" s="156">
        <f t="shared" si="0"/>
        <v>45627</v>
      </c>
      <c r="D9" s="89">
        <f>'T1'!$E7</f>
        <v>-7227</v>
      </c>
      <c r="H9" s="26"/>
      <c r="M9" s="26"/>
    </row>
    <row r="10" spans="1:13" x14ac:dyDescent="0.25">
      <c r="C10" s="156">
        <f t="shared" si="0"/>
        <v>45658</v>
      </c>
      <c r="D10" s="89">
        <f>'T1'!$E8</f>
        <v>610</v>
      </c>
      <c r="H10" s="26"/>
      <c r="M10" s="26"/>
    </row>
    <row r="11" spans="1:13" x14ac:dyDescent="0.25">
      <c r="C11" s="156">
        <f t="shared" si="0"/>
        <v>45689</v>
      </c>
      <c r="D11" s="89">
        <f>'T1'!$E9</f>
        <v>5792</v>
      </c>
      <c r="H11" s="26"/>
      <c r="M11" s="26"/>
    </row>
    <row r="12" spans="1:13" x14ac:dyDescent="0.25">
      <c r="C12" s="156">
        <f t="shared" si="0"/>
        <v>45717</v>
      </c>
      <c r="D12" s="89">
        <f>'T1'!$E10</f>
        <v>1851</v>
      </c>
      <c r="H12" s="26"/>
      <c r="M12" s="26"/>
    </row>
    <row r="13" spans="1:13" x14ac:dyDescent="0.25">
      <c r="C13" s="156">
        <f t="shared" si="0"/>
        <v>45748</v>
      </c>
      <c r="D13" s="89">
        <f>'T1'!$E11</f>
        <v>8303</v>
      </c>
      <c r="H13" s="26"/>
      <c r="M13" s="26"/>
    </row>
    <row r="14" spans="1:13" x14ac:dyDescent="0.25">
      <c r="C14" s="156">
        <f t="shared" si="0"/>
        <v>45778</v>
      </c>
      <c r="D14" s="89">
        <f>'T1'!$E12</f>
        <v>7305</v>
      </c>
      <c r="E14" s="26"/>
      <c r="H14" s="26"/>
      <c r="I14" s="22"/>
    </row>
    <row r="15" spans="1:13" x14ac:dyDescent="0.25">
      <c r="C15" s="156">
        <f t="shared" si="0"/>
        <v>45809</v>
      </c>
      <c r="D15" s="89">
        <f>'T1'!$E13</f>
        <v>-3419</v>
      </c>
      <c r="E15" s="26"/>
      <c r="H15" s="26"/>
      <c r="I15" s="22"/>
    </row>
    <row r="16" spans="1:13" x14ac:dyDescent="0.25">
      <c r="C16" s="156">
        <f t="shared" si="0"/>
        <v>45839</v>
      </c>
      <c r="D16" s="89">
        <f>'T1'!$E14</f>
        <v>-2250</v>
      </c>
      <c r="E16" s="26"/>
      <c r="H16" s="26"/>
      <c r="I16" s="22"/>
    </row>
    <row r="17" spans="1:16" x14ac:dyDescent="0.25">
      <c r="C17" s="156">
        <f t="shared" si="0"/>
        <v>45870</v>
      </c>
      <c r="D17" s="89">
        <f>'T1'!$E15</f>
        <v>911</v>
      </c>
      <c r="E17" s="26"/>
      <c r="H17" s="26"/>
      <c r="I17" s="22"/>
    </row>
    <row r="18" spans="1:16" x14ac:dyDescent="0.25">
      <c r="C18" s="156">
        <f t="shared" si="0"/>
        <v>45901</v>
      </c>
      <c r="D18" s="89">
        <f>'T1'!$E16</f>
        <v>3754</v>
      </c>
      <c r="E18" s="26"/>
      <c r="H18" s="26"/>
      <c r="I18" s="22"/>
    </row>
    <row r="19" spans="1:16" x14ac:dyDescent="0.25">
      <c r="C19" s="156">
        <f>Sumário!A3</f>
        <v>45931</v>
      </c>
      <c r="D19" s="89">
        <f>'T1'!$E17</f>
        <v>-296</v>
      </c>
      <c r="E19" s="26"/>
      <c r="H19" s="26"/>
      <c r="I19" s="22"/>
    </row>
    <row r="20" spans="1:16" x14ac:dyDescent="0.25">
      <c r="D20" s="26"/>
      <c r="E20" s="26"/>
      <c r="H20" s="26"/>
      <c r="I20" s="22"/>
    </row>
    <row r="21" spans="1:16" x14ac:dyDescent="0.25">
      <c r="H21" s="26"/>
      <c r="I21" s="22"/>
    </row>
    <row r="22" spans="1:16" s="3" customFormat="1" x14ac:dyDescent="0.25">
      <c r="A22" s="2" t="s">
        <v>4</v>
      </c>
      <c r="B22" s="2"/>
      <c r="C22" s="174" t="s">
        <v>289</v>
      </c>
      <c r="D22" s="174"/>
      <c r="E22" s="174"/>
      <c r="F22" s="174"/>
      <c r="G22" s="174"/>
      <c r="H22" s="174"/>
    </row>
    <row r="23" spans="1:16" x14ac:dyDescent="0.25">
      <c r="H23" s="22"/>
      <c r="I23" s="22"/>
    </row>
    <row r="24" spans="1:16" x14ac:dyDescent="0.25">
      <c r="A24" s="173" t="s">
        <v>4</v>
      </c>
      <c r="B24" s="173"/>
      <c r="C24" s="173"/>
      <c r="D24" s="173"/>
      <c r="E24" s="173"/>
      <c r="F24" s="173"/>
      <c r="H24" s="22"/>
      <c r="I24" s="22"/>
    </row>
    <row r="25" spans="1:16" x14ac:dyDescent="0.25">
      <c r="H25" s="22"/>
      <c r="I25" s="22"/>
    </row>
    <row r="27" spans="1:16" x14ac:dyDescent="0.25">
      <c r="C27" s="21" t="s">
        <v>1</v>
      </c>
      <c r="D27" s="27">
        <f t="array" ref="D27">INDEX('Tabela 7.1'!$G:$G,
MATCH(1,
('Tabela 7.1'!$B:$B=C27)*
('Tabela 7.1'!$A:$A=TEXT(Gráficos!$A$1, "mmm/aa")),
0))</f>
        <v>0.17408628761768341</v>
      </c>
      <c r="G27" s="25" t="s">
        <v>28</v>
      </c>
    </row>
    <row r="28" spans="1:16" x14ac:dyDescent="0.25">
      <c r="A28" s="34">
        <f>RANK(D28,D$28:D$54,0)+ (COUNTIF(D28:D$28,D28) - COUNTIF(C28:C$28,C28&amp;""))</f>
        <v>17</v>
      </c>
      <c r="B28" s="34"/>
      <c r="C28" s="21" t="s">
        <v>106</v>
      </c>
      <c r="D28" s="27">
        <f t="array" ref="D28">INDEX('Tabela 7.1'!$G:$G,
MATCH(1,
('Tabela 7.1'!$B:$B=C28)*
('Tabela 7.1'!$A:$A=TEXT(Gráficos!$A$1, "mmm/aa")),
0))</f>
        <v>0.17094798386096954</v>
      </c>
      <c r="E28" s="20">
        <v>1</v>
      </c>
      <c r="F28" s="19" t="str">
        <f t="shared" ref="F28:F54" si="1">INDEX($C$28:$C$54,MATCH($E28,$A$28:$A$59,0))</f>
        <v>Distrito Federal</v>
      </c>
      <c r="G28" s="96">
        <f t="shared" ref="G28:G54" si="2">INDEX($D$28:$D$54,MATCH($F28,$C$28:$C$54,0))</f>
        <v>1.4745924472808838</v>
      </c>
      <c r="H28" s="26">
        <f>$D$27</f>
        <v>0.17408628761768341</v>
      </c>
    </row>
    <row r="29" spans="1:16" x14ac:dyDescent="0.25">
      <c r="A29" s="34">
        <f>RANK(D29,D$28:D$54,0)+ (COUNTIF(D$28:D29,D29) - COUNTIF(C$28:C29,C29&amp;""))</f>
        <v>26</v>
      </c>
      <c r="B29" s="34"/>
      <c r="C29" s="21" t="s">
        <v>107</v>
      </c>
      <c r="D29" s="27">
        <f t="array" ref="D29">INDEX('Tabela 7.1'!$G:$G,
MATCH(1,
('Tabela 7.1'!$B:$B=C29)*
('Tabela 7.1'!$A:$A=TEXT(Gráficos!$A$1, "mmm/aa")),
0))</f>
        <v>-0.14796844124794006</v>
      </c>
      <c r="E29" s="20">
        <v>2</v>
      </c>
      <c r="F29" s="19" t="str">
        <f t="shared" si="1"/>
        <v>Alagoas</v>
      </c>
      <c r="G29" s="96">
        <f t="shared" si="2"/>
        <v>0.97440433502197266</v>
      </c>
      <c r="H29" s="26">
        <f t="shared" ref="H29:H54" si="3">$D$27</f>
        <v>0.17408628761768341</v>
      </c>
    </row>
    <row r="30" spans="1:16" x14ac:dyDescent="0.25">
      <c r="A30" s="34">
        <f>RANK(D30,D$28:D$54,0)+ (COUNTIF(D$28:D30,D30) - COUNTIF(C$28:C30,C30&amp;""))</f>
        <v>12</v>
      </c>
      <c r="B30" s="34"/>
      <c r="C30" s="21" t="s">
        <v>108</v>
      </c>
      <c r="D30" s="27">
        <f t="array" ref="D30">INDEX('Tabela 7.1'!$G:$G,
MATCH(1,
('Tabela 7.1'!$B:$B=C30)*
('Tabela 7.1'!$A:$A=TEXT(Gráficos!$A$1, "mmm/aa")),
0))</f>
        <v>0.20908890664577484</v>
      </c>
      <c r="E30" s="20">
        <v>3</v>
      </c>
      <c r="F30" s="19" t="str">
        <f t="shared" si="1"/>
        <v>Amapá</v>
      </c>
      <c r="G30" s="96">
        <f t="shared" si="2"/>
        <v>0.72367203235626221</v>
      </c>
      <c r="H30" s="26">
        <f t="shared" si="3"/>
        <v>0.17408628761768341</v>
      </c>
      <c r="P30" s="25"/>
    </row>
    <row r="31" spans="1:16" x14ac:dyDescent="0.25">
      <c r="A31" s="34">
        <f>RANK(D31,D$28:D$54,0)+ (COUNTIF(D$28:D31,D31) - COUNTIF(C$28:C31,C31&amp;""))</f>
        <v>20</v>
      </c>
      <c r="B31" s="34"/>
      <c r="C31" s="21" t="s">
        <v>109</v>
      </c>
      <c r="D31" s="27">
        <f t="array" ref="D31">INDEX('Tabela 7.1'!$G:$G,
MATCH(1,
('Tabela 7.1'!$B:$B=C31)*
('Tabela 7.1'!$A:$A=TEXT(Gráficos!$A$1, "mmm/aa")),
0))</f>
        <v>2.4470960721373558E-2</v>
      </c>
      <c r="E31" s="20">
        <v>4</v>
      </c>
      <c r="F31" s="19" t="str">
        <f t="shared" si="1"/>
        <v>Piauí</v>
      </c>
      <c r="G31" s="96">
        <f t="shared" si="2"/>
        <v>0.70272034406661987</v>
      </c>
      <c r="H31" s="26">
        <f t="shared" si="3"/>
        <v>0.17408628761768341</v>
      </c>
      <c r="P31" s="25"/>
    </row>
    <row r="32" spans="1:16" x14ac:dyDescent="0.25">
      <c r="A32" s="34">
        <f>RANK(D32,D$28:D$54,0)+ (COUNTIF(D$28:D32,D32) - COUNTIF(C$28:C32,C32&amp;""))</f>
        <v>13</v>
      </c>
      <c r="B32" s="34"/>
      <c r="C32" s="21" t="s">
        <v>110</v>
      </c>
      <c r="D32" s="27">
        <f t="array" ref="D32">INDEX('Tabela 7.1'!$G:$G,
MATCH(1,
('Tabela 7.1'!$B:$B=C32)*
('Tabela 7.1'!$A:$A=TEXT(Gráficos!$A$1, "mmm/aa")),
0))</f>
        <v>0.20568475127220154</v>
      </c>
      <c r="E32" s="20">
        <v>5</v>
      </c>
      <c r="F32" s="19" t="str">
        <f t="shared" si="1"/>
        <v>Pernambuco</v>
      </c>
      <c r="G32" s="96">
        <f t="shared" si="2"/>
        <v>0.67130547761917114</v>
      </c>
      <c r="H32" s="26">
        <f t="shared" si="3"/>
        <v>0.17408628761768341</v>
      </c>
      <c r="P32" s="25"/>
    </row>
    <row r="33" spans="1:8" x14ac:dyDescent="0.25">
      <c r="A33" s="34">
        <f>RANK(D33,D$28:D$54,0)+ (COUNTIF(D$28:D33,D33) - COUNTIF(C$28:C33,C33&amp;""))</f>
        <v>3</v>
      </c>
      <c r="B33" s="34"/>
      <c r="C33" s="21" t="s">
        <v>111</v>
      </c>
      <c r="D33" s="27">
        <f t="array" ref="D33">INDEX('Tabela 7.1'!$G:$G,
MATCH(1,
('Tabela 7.1'!$B:$B=C33)*
('Tabela 7.1'!$A:$A=TEXT(Gráficos!$A$1, "mmm/aa")),
0))</f>
        <v>0.72367203235626221</v>
      </c>
      <c r="E33" s="20">
        <v>6</v>
      </c>
      <c r="F33" s="19" t="str">
        <f t="shared" si="1"/>
        <v>Paraíba</v>
      </c>
      <c r="G33" s="96">
        <f t="shared" si="2"/>
        <v>0.50512051582336426</v>
      </c>
      <c r="H33" s="26">
        <f t="shared" si="3"/>
        <v>0.17408628761768341</v>
      </c>
    </row>
    <row r="34" spans="1:8" x14ac:dyDescent="0.25">
      <c r="A34" s="34">
        <f>RANK(D34,D$28:D$54,0)+ (COUNTIF(D$28:D34,D34) - COUNTIF(C$28:C34,C34&amp;""))</f>
        <v>21</v>
      </c>
      <c r="B34" s="34"/>
      <c r="C34" s="21" t="s">
        <v>112</v>
      </c>
      <c r="D34" s="27">
        <f t="array" ref="D34">INDEX('Tabela 7.1'!$G:$G,
MATCH(1,
('Tabela 7.1'!$B:$B=C34)*
('Tabela 7.1'!$A:$A=TEXT(Gráficos!$A$1, "mmm/aa")),
0))</f>
        <v>1.5884332358837128E-2</v>
      </c>
      <c r="E34" s="20">
        <v>7</v>
      </c>
      <c r="F34" s="19" t="str">
        <f t="shared" si="1"/>
        <v>Maranhão</v>
      </c>
      <c r="G34" s="96">
        <f t="shared" si="2"/>
        <v>0.4776839017868042</v>
      </c>
      <c r="H34" s="26">
        <f t="shared" si="3"/>
        <v>0.17408628761768341</v>
      </c>
    </row>
    <row r="35" spans="1:8" x14ac:dyDescent="0.25">
      <c r="A35" s="34">
        <f>RANK(D35,D$28:D$54,0)+ (COUNTIF(D$28:D35,D35) - COUNTIF(C$28:C35,C35&amp;""))</f>
        <v>7</v>
      </c>
      <c r="B35" s="34"/>
      <c r="C35" s="21" t="s">
        <v>114</v>
      </c>
      <c r="D35" s="27">
        <f t="array" ref="D35">INDEX('Tabela 7.1'!$G:$G,
MATCH(1,
('Tabela 7.1'!$B:$B=C35)*
('Tabela 7.1'!$A:$A=TEXT(Gráficos!$A$1, "mmm/aa")),
0))</f>
        <v>0.4776839017868042</v>
      </c>
      <c r="E35" s="20">
        <v>8</v>
      </c>
      <c r="F35" s="19" t="str">
        <f t="shared" si="1"/>
        <v>Sergipe</v>
      </c>
      <c r="G35" s="96">
        <f t="shared" si="2"/>
        <v>0.30107671022415161</v>
      </c>
      <c r="H35" s="26">
        <f t="shared" si="3"/>
        <v>0.17408628761768341</v>
      </c>
    </row>
    <row r="36" spans="1:8" x14ac:dyDescent="0.25">
      <c r="A36" s="34">
        <f>RANK(D36,D$28:D$54,0)+ (COUNTIF(D$28:D36,D36) - COUNTIF(C$28:C36,C36&amp;""))</f>
        <v>4</v>
      </c>
      <c r="B36" s="34"/>
      <c r="C36" s="21" t="s">
        <v>115</v>
      </c>
      <c r="D36" s="27">
        <f t="array" ref="D36">INDEX('Tabela 7.1'!$G:$G,
MATCH(1,
('Tabela 7.1'!$B:$B=C36)*
('Tabela 7.1'!$A:$A=TEXT(Gráficos!$A$1, "mmm/aa")),
0))</f>
        <v>0.70272034406661987</v>
      </c>
      <c r="E36" s="20">
        <v>9</v>
      </c>
      <c r="F36" s="19" t="str">
        <f t="shared" si="1"/>
        <v>Paraná</v>
      </c>
      <c r="G36" s="96">
        <f t="shared" si="2"/>
        <v>0.23833145201206207</v>
      </c>
      <c r="H36" s="26">
        <f t="shared" si="3"/>
        <v>0.17408628761768341</v>
      </c>
    </row>
    <row r="37" spans="1:8" x14ac:dyDescent="0.25">
      <c r="A37" s="34">
        <f>RANK(D37,D$28:D$54,0)+ (COUNTIF(D$28:D37,D37) - COUNTIF(C$28:C37,C37&amp;""))</f>
        <v>10</v>
      </c>
      <c r="B37" s="34"/>
      <c r="C37" s="21" t="s">
        <v>116</v>
      </c>
      <c r="D37" s="27">
        <f t="array" ref="D37">INDEX('Tabela 7.1'!$G:$G,
MATCH(1,
('Tabela 7.1'!$B:$B=C37)*
('Tabela 7.1'!$A:$A=TEXT(Gráficos!$A$1, "mmm/aa")),
0))</f>
        <v>0.23148274421691895</v>
      </c>
      <c r="E37" s="20">
        <v>10</v>
      </c>
      <c r="F37" s="19" t="str">
        <f t="shared" si="1"/>
        <v>Ceará</v>
      </c>
      <c r="G37" s="96">
        <f t="shared" si="2"/>
        <v>0.23148274421691895</v>
      </c>
      <c r="H37" s="26">
        <f t="shared" si="3"/>
        <v>0.17408628761768341</v>
      </c>
    </row>
    <row r="38" spans="1:8" x14ac:dyDescent="0.25">
      <c r="A38" s="34">
        <f>RANK(D38,D$28:D$54,0)+ (COUNTIF(D$28:D38,D38) - COUNTIF(C$28:C38,C38&amp;""))</f>
        <v>16</v>
      </c>
      <c r="B38" s="34"/>
      <c r="C38" s="21" t="s">
        <v>117</v>
      </c>
      <c r="D38" s="27">
        <f t="array" ref="D38">INDEX('Tabela 7.1'!$G:$G,
MATCH(1,
('Tabela 7.1'!$B:$B=C38)*
('Tabela 7.1'!$A:$A=TEXT(Gráficos!$A$1, "mmm/aa")),
0))</f>
        <v>0.17207729816436768</v>
      </c>
      <c r="E38" s="20">
        <v>11</v>
      </c>
      <c r="F38" s="19" t="str">
        <f t="shared" si="1"/>
        <v>Santa Catarina</v>
      </c>
      <c r="G38" s="96">
        <f t="shared" si="2"/>
        <v>0.23058083653450012</v>
      </c>
      <c r="H38" s="26">
        <f t="shared" si="3"/>
        <v>0.17408628761768341</v>
      </c>
    </row>
    <row r="39" spans="1:8" x14ac:dyDescent="0.25">
      <c r="A39" s="34">
        <f>RANK(D39,D$28:D$54,0)+ (COUNTIF(D$28:D39,D39) - COUNTIF(C$28:C39,C39&amp;""))</f>
        <v>6</v>
      </c>
      <c r="B39" s="34"/>
      <c r="C39" s="21" t="s">
        <v>118</v>
      </c>
      <c r="D39" s="27">
        <f t="array" ref="D39">INDEX('Tabela 7.1'!$G:$G,
MATCH(1,
('Tabela 7.1'!$B:$B=C39)*
('Tabela 7.1'!$A:$A=TEXT(Gráficos!$A$1, "mmm/aa")),
0))</f>
        <v>0.50512051582336426</v>
      </c>
      <c r="E39" s="20">
        <v>12</v>
      </c>
      <c r="F39" s="19" t="str">
        <f t="shared" si="1"/>
        <v>Amazonas</v>
      </c>
      <c r="G39" s="96">
        <f t="shared" si="2"/>
        <v>0.20908890664577484</v>
      </c>
      <c r="H39" s="26">
        <f t="shared" si="3"/>
        <v>0.17408628761768341</v>
      </c>
    </row>
    <row r="40" spans="1:8" x14ac:dyDescent="0.25">
      <c r="A40" s="34">
        <f>RANK(D40,D$28:D$54,0)+ (COUNTIF(D$28:D40,D40) - COUNTIF(C$28:C40,C40&amp;""))</f>
        <v>5</v>
      </c>
      <c r="B40" s="34"/>
      <c r="C40" s="21" t="s">
        <v>119</v>
      </c>
      <c r="D40" s="27">
        <f t="array" ref="D40">INDEX('Tabela 7.1'!$G:$G,
MATCH(1,
('Tabela 7.1'!$B:$B=C40)*
('Tabela 7.1'!$A:$A=TEXT(Gráficos!$A$1, "mmm/aa")),
0))</f>
        <v>0.67130547761917114</v>
      </c>
      <c r="E40" s="20">
        <v>13</v>
      </c>
      <c r="F40" s="19" t="str">
        <f t="shared" si="1"/>
        <v>Pará</v>
      </c>
      <c r="G40" s="96">
        <f t="shared" si="2"/>
        <v>0.20568475127220154</v>
      </c>
      <c r="H40" s="26">
        <f t="shared" si="3"/>
        <v>0.17408628761768341</v>
      </c>
    </row>
    <row r="41" spans="1:8" x14ac:dyDescent="0.25">
      <c r="A41" s="34">
        <f>RANK(D41,D$28:D$54,0)+ (COUNTIF(D$28:D41,D41) - COUNTIF(C$28:C41,C41&amp;""))</f>
        <v>2</v>
      </c>
      <c r="B41" s="34"/>
      <c r="C41" s="21" t="s">
        <v>120</v>
      </c>
      <c r="D41" s="27">
        <f t="array" ref="D41">INDEX('Tabela 7.1'!$G:$G,
MATCH(1,
('Tabela 7.1'!$B:$B=C41)*
('Tabela 7.1'!$A:$A=TEXT(Gráficos!$A$1, "mmm/aa")),
0))</f>
        <v>0.97440433502197266</v>
      </c>
      <c r="E41" s="20">
        <v>14</v>
      </c>
      <c r="F41" s="19" t="str">
        <f t="shared" si="1"/>
        <v>Bahia</v>
      </c>
      <c r="G41" s="96">
        <f t="shared" si="2"/>
        <v>0.19882625341415405</v>
      </c>
      <c r="H41" s="26">
        <f t="shared" si="3"/>
        <v>0.17408628761768341</v>
      </c>
    </row>
    <row r="42" spans="1:8" x14ac:dyDescent="0.25">
      <c r="A42" s="34">
        <f>RANK(D42,D$28:D$54,0)+ (COUNTIF(D$28:D42,D42) - COUNTIF(C$28:C42,C42&amp;""))</f>
        <v>8</v>
      </c>
      <c r="B42" s="34"/>
      <c r="C42" s="21" t="s">
        <v>121</v>
      </c>
      <c r="D42" s="27">
        <f t="array" ref="D42">INDEX('Tabela 7.1'!$G:$G,
MATCH(1,
('Tabela 7.1'!$B:$B=C42)*
('Tabela 7.1'!$A:$A=TEXT(Gráficos!$A$1, "mmm/aa")),
0))</f>
        <v>0.30107671022415161</v>
      </c>
      <c r="E42" s="20">
        <v>15</v>
      </c>
      <c r="F42" s="19" t="str">
        <f t="shared" si="1"/>
        <v>Rio de Janeiro</v>
      </c>
      <c r="G42" s="96">
        <f t="shared" si="2"/>
        <v>0.18694327771663666</v>
      </c>
      <c r="H42" s="26">
        <f t="shared" si="3"/>
        <v>0.17408628761768341</v>
      </c>
    </row>
    <row r="43" spans="1:8" x14ac:dyDescent="0.25">
      <c r="A43" s="34">
        <f>RANK(D43,D$28:D$54,0)+ (COUNTIF(D$28:D43,D43) - COUNTIF(C$28:C43,C43&amp;""))</f>
        <v>14</v>
      </c>
      <c r="B43" s="34"/>
      <c r="C43" s="21" t="s">
        <v>122</v>
      </c>
      <c r="D43" s="27">
        <f t="array" ref="D43">INDEX('Tabela 7.1'!$G:$G,
MATCH(1,
('Tabela 7.1'!$B:$B=C43)*
('Tabela 7.1'!$A:$A=TEXT(Gráficos!$A$1, "mmm/aa")),
0))</f>
        <v>0.19882625341415405</v>
      </c>
      <c r="E43" s="20">
        <v>16</v>
      </c>
      <c r="F43" s="19" t="str">
        <f t="shared" si="1"/>
        <v>Rio Grande do Norte</v>
      </c>
      <c r="G43" s="96">
        <f t="shared" si="2"/>
        <v>0.17207729816436768</v>
      </c>
      <c r="H43" s="26">
        <f t="shared" si="3"/>
        <v>0.17408628761768341</v>
      </c>
    </row>
    <row r="44" spans="1:8" x14ac:dyDescent="0.25">
      <c r="A44" s="34">
        <f>RANK(D44,D$28:D$54,0)+ (COUNTIF(D$28:D44,D44) - COUNTIF(C$28:C44,C44&amp;""))</f>
        <v>24</v>
      </c>
      <c r="B44" s="34"/>
      <c r="C44" s="21" t="s">
        <v>124</v>
      </c>
      <c r="D44" s="27">
        <f t="array" ref="D44">INDEX('Tabela 7.1'!$G:$G,
MATCH(1,
('Tabela 7.1'!$B:$B=C44)*
('Tabela 7.1'!$A:$A=TEXT(Gráficos!$A$1, "mmm/aa")),
0))</f>
        <v>-9.4630815088748932E-2</v>
      </c>
      <c r="E44" s="20">
        <v>17</v>
      </c>
      <c r="F44" s="19" t="str">
        <f t="shared" si="1"/>
        <v>Rondônia</v>
      </c>
      <c r="G44" s="96">
        <f t="shared" si="2"/>
        <v>0.17094798386096954</v>
      </c>
      <c r="H44" s="26">
        <f t="shared" si="3"/>
        <v>0.17408628761768341</v>
      </c>
    </row>
    <row r="45" spans="1:8" x14ac:dyDescent="0.25">
      <c r="A45" s="34">
        <f>RANK(D45,D$28:D$54,0)+ (COUNTIF(D$28:D45,D45) - COUNTIF(C$28:C45,C45&amp;""))</f>
        <v>23</v>
      </c>
      <c r="B45" s="34"/>
      <c r="C45" s="21" t="s">
        <v>2</v>
      </c>
      <c r="D45" s="27">
        <f t="array" ref="D45">INDEX('Tabela 7.1'!$G:$G,
MATCH(1,
('Tabela 7.1'!$B:$B=C45)*
('Tabela 7.1'!$A:$A=TEXT(Gráficos!$A$1, "mmm/aa")),
0))</f>
        <v>-3.1751584261655807E-2</v>
      </c>
      <c r="E45" s="20">
        <v>18</v>
      </c>
      <c r="F45" s="19" t="str">
        <f t="shared" si="1"/>
        <v>Mato Grosso do Sul</v>
      </c>
      <c r="G45" s="96">
        <f t="shared" si="2"/>
        <v>0.12550809979438782</v>
      </c>
      <c r="H45" s="26">
        <f t="shared" si="3"/>
        <v>0.17408628761768341</v>
      </c>
    </row>
    <row r="46" spans="1:8" x14ac:dyDescent="0.25">
      <c r="A46" s="34">
        <f>RANK(D46,D$28:D$54,0)+ (COUNTIF(D$28:D46,D46) - COUNTIF(C$28:C46,C46&amp;""))</f>
        <v>15</v>
      </c>
      <c r="B46" s="34"/>
      <c r="C46" s="21" t="s">
        <v>125</v>
      </c>
      <c r="D46" s="27">
        <f t="array" ref="D46">INDEX('Tabela 7.1'!$G:$G,
MATCH(1,
('Tabela 7.1'!$B:$B=C46)*
('Tabela 7.1'!$A:$A=TEXT(Gráficos!$A$1, "mmm/aa")),
0))</f>
        <v>0.18694327771663666</v>
      </c>
      <c r="E46" s="20">
        <v>19</v>
      </c>
      <c r="F46" s="19" t="str">
        <f t="shared" si="1"/>
        <v>São Paulo</v>
      </c>
      <c r="G46" s="96">
        <f t="shared" si="2"/>
        <v>0.12469886243343353</v>
      </c>
      <c r="H46" s="26">
        <f t="shared" si="3"/>
        <v>0.17408628761768341</v>
      </c>
    </row>
    <row r="47" spans="1:8" x14ac:dyDescent="0.25">
      <c r="A47" s="34">
        <f>RANK(D47,D$28:D$54,0)+ (COUNTIF(D$28:D47,D47) - COUNTIF(C$28:C47,C47&amp;""))</f>
        <v>19</v>
      </c>
      <c r="B47" s="34"/>
      <c r="C47" s="21" t="s">
        <v>126</v>
      </c>
      <c r="D47" s="27">
        <f t="array" ref="D47">INDEX('Tabela 7.1'!$G:$G,
MATCH(1,
('Tabela 7.1'!$B:$B=C47)*
('Tabela 7.1'!$A:$A=TEXT(Gráficos!$A$1, "mmm/aa")),
0))</f>
        <v>0.12469886243343353</v>
      </c>
      <c r="E47" s="20">
        <v>20</v>
      </c>
      <c r="F47" s="19" t="str">
        <f t="shared" si="1"/>
        <v>Roraima</v>
      </c>
      <c r="G47" s="96">
        <f t="shared" si="2"/>
        <v>2.4470960721373558E-2</v>
      </c>
      <c r="H47" s="26">
        <f t="shared" si="3"/>
        <v>0.17408628761768341</v>
      </c>
    </row>
    <row r="48" spans="1:8" x14ac:dyDescent="0.25">
      <c r="A48" s="34">
        <f>RANK(D48,D$28:D$54,0)+ (COUNTIF(D$28:D48,D48) - COUNTIF(C$28:C48,C48&amp;""))</f>
        <v>9</v>
      </c>
      <c r="B48" s="34"/>
      <c r="C48" s="21" t="s">
        <v>128</v>
      </c>
      <c r="D48" s="27">
        <f t="array" ref="D48">INDEX('Tabela 7.1'!$G:$G,
MATCH(1,
('Tabela 7.1'!$B:$B=C48)*
('Tabela 7.1'!$A:$A=TEXT(Gráficos!$A$1, "mmm/aa")),
0))</f>
        <v>0.23833145201206207</v>
      </c>
      <c r="E48" s="20">
        <v>21</v>
      </c>
      <c r="F48" s="19" t="str">
        <f t="shared" si="1"/>
        <v>Tocantins</v>
      </c>
      <c r="G48" s="96">
        <f t="shared" si="2"/>
        <v>1.5884332358837128E-2</v>
      </c>
      <c r="H48" s="26">
        <f t="shared" si="3"/>
        <v>0.17408628761768341</v>
      </c>
    </row>
    <row r="49" spans="1:9" x14ac:dyDescent="0.25">
      <c r="A49" s="34">
        <f>RANK(D49,D$28:D$54,0)+ (COUNTIF(D$28:D49,D49) - COUNTIF(C$28:C49,C49&amp;""))</f>
        <v>11</v>
      </c>
      <c r="B49" s="34"/>
      <c r="C49" s="21" t="s">
        <v>129</v>
      </c>
      <c r="D49" s="27">
        <f t="array" ref="D49">INDEX('Tabela 7.1'!$G:$G,
MATCH(1,
('Tabela 7.1'!$B:$B=C49)*
('Tabela 7.1'!$A:$A=TEXT(Gráficos!$A$1, "mmm/aa")),
0))</f>
        <v>0.23058083653450012</v>
      </c>
      <c r="E49" s="20">
        <v>22</v>
      </c>
      <c r="F49" s="19" t="str">
        <f t="shared" si="1"/>
        <v>Rio Grande do Sul</v>
      </c>
      <c r="G49" s="96">
        <f t="shared" si="2"/>
        <v>-8.790433406829834E-3</v>
      </c>
      <c r="H49" s="26">
        <f t="shared" si="3"/>
        <v>0.17408628761768341</v>
      </c>
    </row>
    <row r="50" spans="1:9" x14ac:dyDescent="0.25">
      <c r="A50" s="34">
        <f>RANK(D50,D$28:D$54,0)+ (COUNTIF(D$28:D50,D50) - COUNTIF(C$28:C50,C50&amp;""))</f>
        <v>22</v>
      </c>
      <c r="B50" s="34"/>
      <c r="C50" s="21" t="s">
        <v>130</v>
      </c>
      <c r="D50" s="27">
        <f t="array" ref="D50">INDEX('Tabela 7.1'!$G:$G,
MATCH(1,
('Tabela 7.1'!$B:$B=C50)*
('Tabela 7.1'!$A:$A=TEXT(Gráficos!$A$1, "mmm/aa")),
0))</f>
        <v>-8.790433406829834E-3</v>
      </c>
      <c r="E50" s="20">
        <v>23</v>
      </c>
      <c r="F50" s="19" t="str">
        <f t="shared" si="1"/>
        <v>Espírito Santo</v>
      </c>
      <c r="G50" s="96">
        <f t="shared" si="2"/>
        <v>-3.1751584261655807E-2</v>
      </c>
      <c r="H50" s="26">
        <f t="shared" si="3"/>
        <v>0.17408628761768341</v>
      </c>
    </row>
    <row r="51" spans="1:9" x14ac:dyDescent="0.25">
      <c r="A51" s="34">
        <f>RANK(D51,D$28:D$54,0)+ (COUNTIF(D$28:D51,D51) - COUNTIF(C$28:C51,C51&amp;""))</f>
        <v>18</v>
      </c>
      <c r="B51" s="34"/>
      <c r="C51" s="21" t="s">
        <v>132</v>
      </c>
      <c r="D51" s="27">
        <f t="array" ref="D51">INDEX('Tabela 7.1'!$G:$G,
MATCH(1,
('Tabela 7.1'!$B:$B=C51)*
('Tabela 7.1'!$A:$A=TEXT(Gráficos!$A$1, "mmm/aa")),
0))</f>
        <v>0.12550809979438782</v>
      </c>
      <c r="E51" s="20">
        <v>24</v>
      </c>
      <c r="F51" s="19" t="str">
        <f t="shared" si="1"/>
        <v>Minas Gerais</v>
      </c>
      <c r="G51" s="96">
        <f t="shared" si="2"/>
        <v>-9.4630815088748932E-2</v>
      </c>
      <c r="H51" s="26">
        <f t="shared" si="3"/>
        <v>0.17408628761768341</v>
      </c>
    </row>
    <row r="52" spans="1:9" x14ac:dyDescent="0.25">
      <c r="A52" s="34">
        <f>RANK(D52,D$28:D$54,0)+ (COUNTIF(D$28:D52,D52) - COUNTIF(C$28:C52,C52&amp;""))</f>
        <v>27</v>
      </c>
      <c r="B52" s="34"/>
      <c r="C52" s="21" t="s">
        <v>133</v>
      </c>
      <c r="D52" s="27">
        <f t="array" ref="D52">INDEX('Tabela 7.1'!$G:$G,
MATCH(1,
('Tabela 7.1'!$B:$B=C52)*
('Tabela 7.1'!$A:$A=TEXT(Gráficos!$A$1, "mmm/aa")),
0))</f>
        <v>-0.18469183146953583</v>
      </c>
      <c r="E52" s="20">
        <v>25</v>
      </c>
      <c r="F52" s="19" t="str">
        <f t="shared" si="1"/>
        <v>Goiás</v>
      </c>
      <c r="G52" s="96">
        <f t="shared" si="2"/>
        <v>-0.14068175852298737</v>
      </c>
      <c r="H52" s="26">
        <f t="shared" si="3"/>
        <v>0.17408628761768341</v>
      </c>
    </row>
    <row r="53" spans="1:9" x14ac:dyDescent="0.25">
      <c r="A53" s="34">
        <f>RANK(D53,D$28:D$54,0)+ (COUNTIF(D$28:D53,D53) - COUNTIF(C$28:C53,C53&amp;""))</f>
        <v>25</v>
      </c>
      <c r="B53" s="34"/>
      <c r="C53" s="21" t="s">
        <v>134</v>
      </c>
      <c r="D53" s="27">
        <f t="array" ref="D53">INDEX('Tabela 7.1'!$G:$G,
MATCH(1,
('Tabela 7.1'!$B:$B=C53)*
('Tabela 7.1'!$A:$A=TEXT(Gráficos!$A$1, "mmm/aa")),
0))</f>
        <v>-0.14068175852298737</v>
      </c>
      <c r="E53" s="20">
        <v>26</v>
      </c>
      <c r="F53" s="19" t="str">
        <f t="shared" si="1"/>
        <v>Acre</v>
      </c>
      <c r="G53" s="96">
        <f t="shared" si="2"/>
        <v>-0.14796844124794006</v>
      </c>
      <c r="H53" s="26">
        <f t="shared" si="3"/>
        <v>0.17408628761768341</v>
      </c>
    </row>
    <row r="54" spans="1:9" x14ac:dyDescent="0.25">
      <c r="A54" s="34">
        <f>RANK(D54,D$28:D$54,0)+ (COUNTIF(D$28:D54,D54) - COUNTIF(C$28:C54,C54&amp;""))</f>
        <v>1</v>
      </c>
      <c r="B54" s="34"/>
      <c r="C54" s="21" t="s">
        <v>135</v>
      </c>
      <c r="D54" s="27">
        <f t="array" ref="D54">INDEX('Tabela 7.1'!$G:$G,
MATCH(1,
('Tabela 7.1'!$B:$B=C54)*
('Tabela 7.1'!$A:$A=TEXT(Gráficos!$A$1, "mmm/aa")),
0))</f>
        <v>1.4745924472808838</v>
      </c>
      <c r="E54" s="20">
        <v>27</v>
      </c>
      <c r="F54" s="19" t="str">
        <f t="shared" si="1"/>
        <v>Mato Grosso</v>
      </c>
      <c r="G54" s="96">
        <f t="shared" si="2"/>
        <v>-0.18469183146953583</v>
      </c>
      <c r="H54" s="26">
        <f t="shared" si="3"/>
        <v>0.17408628761768341</v>
      </c>
    </row>
    <row r="55" spans="1:9" x14ac:dyDescent="0.25">
      <c r="A55" s="34"/>
      <c r="B55" s="34"/>
      <c r="E55" s="20"/>
      <c r="F55" s="19"/>
      <c r="G55" s="96"/>
      <c r="H55" s="26"/>
    </row>
    <row r="56" spans="1:9" x14ac:dyDescent="0.25">
      <c r="A56" s="34"/>
      <c r="B56" s="34"/>
      <c r="E56" s="20"/>
      <c r="F56" s="19"/>
      <c r="G56" s="96"/>
      <c r="H56" s="26"/>
      <c r="I56" s="22"/>
    </row>
    <row r="57" spans="1:9" x14ac:dyDescent="0.25">
      <c r="A57" s="34"/>
      <c r="B57" s="34"/>
      <c r="E57" s="20"/>
      <c r="F57" s="19"/>
      <c r="G57" s="96"/>
      <c r="H57" s="26"/>
      <c r="I57" s="22"/>
    </row>
    <row r="58" spans="1:9" x14ac:dyDescent="0.25">
      <c r="A58" s="34"/>
      <c r="B58" s="34"/>
      <c r="E58" s="20"/>
      <c r="F58" s="19"/>
      <c r="G58" s="96"/>
      <c r="H58" s="26"/>
      <c r="I58" s="22"/>
    </row>
    <row r="59" spans="1:9" x14ac:dyDescent="0.25">
      <c r="A59" s="34"/>
      <c r="B59" s="34"/>
      <c r="E59" s="20"/>
      <c r="F59" s="19"/>
      <c r="G59" s="96"/>
      <c r="H59" s="26"/>
      <c r="I59" s="22"/>
    </row>
    <row r="60" spans="1:9" x14ac:dyDescent="0.25">
      <c r="E60" s="33"/>
      <c r="H60" s="22"/>
      <c r="I60" s="22"/>
    </row>
    <row r="61" spans="1:9" x14ac:dyDescent="0.25">
      <c r="E61" s="33"/>
      <c r="H61" s="22"/>
      <c r="I61" s="22"/>
    </row>
    <row r="62" spans="1:9" x14ac:dyDescent="0.25">
      <c r="H62" s="22"/>
      <c r="I62" s="22"/>
    </row>
    <row r="63" spans="1:9" s="3" customFormat="1" x14ac:dyDescent="0.25">
      <c r="A63" s="2" t="s">
        <v>29</v>
      </c>
      <c r="B63" s="2"/>
      <c r="C63" s="110" t="s">
        <v>290</v>
      </c>
    </row>
    <row r="64" spans="1:9" x14ac:dyDescent="0.25">
      <c r="H64" s="22"/>
      <c r="I64" s="22"/>
    </row>
    <row r="65" spans="1:16" x14ac:dyDescent="0.25">
      <c r="A65" s="147" t="s">
        <v>29</v>
      </c>
      <c r="B65" s="147"/>
      <c r="C65" s="147"/>
      <c r="D65" s="147"/>
      <c r="E65" s="147"/>
      <c r="F65" s="147"/>
      <c r="H65" s="22"/>
      <c r="I65" s="22"/>
    </row>
    <row r="66" spans="1:16" x14ac:dyDescent="0.25">
      <c r="H66" s="22"/>
      <c r="I66" s="22"/>
    </row>
    <row r="68" spans="1:16" x14ac:dyDescent="0.25">
      <c r="A68" s="21">
        <f>RANK(D68,D$68:D$92,0)+ (COUNTIF(D$68:D68,D68) - COUNTIF(C$68:C68,C68&amp;""))</f>
        <v>15</v>
      </c>
      <c r="B68" s="21">
        <v>320010</v>
      </c>
      <c r="C68" s="21" t="s">
        <v>277</v>
      </c>
      <c r="D68" s="25">
        <f t="array" ref="D68">INDEX('Tabela 3'!G:G,
MATCH(1,
('Tabela 3'!$C:$C=B68)*
('Tabela 3'!$A:$A=Gráficos!$A$1),
0))</f>
        <v>1</v>
      </c>
      <c r="E68" s="21">
        <v>1</v>
      </c>
      <c r="F68" s="19" t="str">
        <f>INDEX($C$68:$C$92,MATCH($E68,$A$68:$A$92,0))</f>
        <v>Vila Velha</v>
      </c>
      <c r="G68" s="109">
        <f>INDEX($D$68:$D$92,MATCH($F68,$C$68:$C$92,0))</f>
        <v>547</v>
      </c>
      <c r="K68" s="25"/>
    </row>
    <row r="69" spans="1:16" x14ac:dyDescent="0.25">
      <c r="A69" s="21">
        <f>RANK(D69,D$68:D$92,0)+ (COUNTIF(D$68:D69,D69) - COUNTIF(C$68:C69,C69&amp;""))</f>
        <v>24</v>
      </c>
      <c r="B69" s="21">
        <v>320060</v>
      </c>
      <c r="C69" s="21" t="s">
        <v>281</v>
      </c>
      <c r="D69" s="25">
        <f t="array" ref="D69">INDEX('Tabela 3'!G:G,
MATCH(1,
('Tabela 3'!$C:$C=B69)*
('Tabela 3'!$A:$A=Gráficos!$A$1),
0))</f>
        <v>-635</v>
      </c>
      <c r="E69" s="21">
        <v>2</v>
      </c>
      <c r="F69" s="19" t="str">
        <f t="shared" ref="F69:F92" si="4">INDEX($C$68:$C$92,MATCH($E69,$A$68:$A$92,0))</f>
        <v>Cariacica</v>
      </c>
      <c r="G69" s="109">
        <f t="shared" ref="G69:G92" si="5">INDEX($D$68:$D$92,MATCH($F69,$C$68:$C$92,0))</f>
        <v>354</v>
      </c>
      <c r="I69" s="20"/>
      <c r="J69" s="25"/>
      <c r="K69" s="32"/>
    </row>
    <row r="70" spans="1:16" x14ac:dyDescent="0.25">
      <c r="A70" s="21">
        <f>RANK(D70,D$68:D$92,0)+ (COUNTIF(D$68:D70,D70) - COUNTIF(C$68:C70,C70&amp;""))</f>
        <v>10</v>
      </c>
      <c r="B70" s="21">
        <v>320080</v>
      </c>
      <c r="C70" s="21" t="s">
        <v>280</v>
      </c>
      <c r="D70" s="25">
        <f t="array" ref="D70">INDEX('Tabela 3'!G:G,
MATCH(1,
('Tabela 3'!$C:$C=B70)*
('Tabela 3'!$A:$A=Gráficos!$A$1),
0))</f>
        <v>38</v>
      </c>
      <c r="E70" s="21">
        <v>3</v>
      </c>
      <c r="F70" s="19" t="str">
        <f t="shared" si="4"/>
        <v>Vitória</v>
      </c>
      <c r="G70" s="109">
        <f t="shared" si="5"/>
        <v>286</v>
      </c>
      <c r="I70" s="20"/>
      <c r="J70" s="25"/>
      <c r="K70" s="32"/>
    </row>
    <row r="71" spans="1:16" x14ac:dyDescent="0.25">
      <c r="A71" s="21">
        <f>RANK(D71,D$68:D$92,0)+ (COUNTIF(D$68:D71,D71) - COUNTIF(C$68:C71,C71&amp;""))</f>
        <v>18</v>
      </c>
      <c r="B71" s="21">
        <v>320090</v>
      </c>
      <c r="C71" s="21" t="s">
        <v>269</v>
      </c>
      <c r="D71" s="25">
        <f t="array" ref="D71">INDEX('Tabela 3'!G:G,
MATCH(1,
('Tabela 3'!$C:$C=B71)*
('Tabela 3'!$A:$A=Gráficos!$A$1),
0))</f>
        <v>-30</v>
      </c>
      <c r="E71" s="21">
        <v>4</v>
      </c>
      <c r="F71" s="19" t="str">
        <f t="shared" si="4"/>
        <v>Jaguaré</v>
      </c>
      <c r="G71" s="109">
        <f t="shared" si="5"/>
        <v>180</v>
      </c>
      <c r="I71" s="20"/>
      <c r="J71" s="25"/>
      <c r="K71" s="32"/>
      <c r="M71" s="25"/>
      <c r="N71" s="25"/>
      <c r="O71" s="25"/>
      <c r="P71" s="25"/>
    </row>
    <row r="72" spans="1:16" x14ac:dyDescent="0.25">
      <c r="A72" s="21">
        <f>RANK(D72,D$68:D$92,0)+ (COUNTIF(D$68:D72,D72) - COUNTIF(C$68:C72,C72&amp;""))</f>
        <v>17</v>
      </c>
      <c r="B72" s="21">
        <v>320120</v>
      </c>
      <c r="C72" s="21" t="s">
        <v>283</v>
      </c>
      <c r="D72" s="25">
        <f t="array" ref="D72">INDEX('Tabela 3'!G:G,
MATCH(1,
('Tabela 3'!$C:$C=B72)*
('Tabela 3'!$A:$A=Gráficos!$A$1),
0))</f>
        <v>-23</v>
      </c>
      <c r="E72" s="21">
        <v>5</v>
      </c>
      <c r="F72" s="19" t="str">
        <f t="shared" si="4"/>
        <v>Linhares</v>
      </c>
      <c r="G72" s="109">
        <f t="shared" si="5"/>
        <v>99</v>
      </c>
      <c r="I72" s="20"/>
      <c r="J72" s="25"/>
      <c r="K72" s="32"/>
      <c r="M72" s="25"/>
      <c r="N72" s="25"/>
      <c r="O72" s="25"/>
      <c r="P72" s="25"/>
    </row>
    <row r="73" spans="1:16" x14ac:dyDescent="0.25">
      <c r="A73" s="21">
        <f>RANK(D73,D$68:D$92,0)+ (COUNTIF(D$68:D73,D73) - COUNTIF(C$68:C73,C73&amp;""))</f>
        <v>2</v>
      </c>
      <c r="B73" s="21">
        <v>320130</v>
      </c>
      <c r="C73" s="21" t="s">
        <v>282</v>
      </c>
      <c r="D73" s="25">
        <f t="array" ref="D73">INDEX('Tabela 3'!G:G,
MATCH(1,
('Tabela 3'!$C:$C=B73)*
('Tabela 3'!$A:$A=Gráficos!$A$1),
0))</f>
        <v>354</v>
      </c>
      <c r="E73" s="21">
        <v>6</v>
      </c>
      <c r="F73" s="19" t="str">
        <f t="shared" si="4"/>
        <v>Viana</v>
      </c>
      <c r="G73" s="109">
        <f t="shared" si="5"/>
        <v>66</v>
      </c>
      <c r="I73" s="20"/>
      <c r="J73" s="25"/>
      <c r="K73" s="32"/>
      <c r="M73" s="25"/>
      <c r="N73" s="25"/>
      <c r="O73" s="25"/>
      <c r="P73" s="25"/>
    </row>
    <row r="74" spans="1:16" x14ac:dyDescent="0.25">
      <c r="A74" s="21">
        <f>RANK(D74,D$68:D$92,0)+ (COUNTIF(D$68:D74,D74) - COUNTIF(C$68:C74,C74&amp;""))</f>
        <v>8</v>
      </c>
      <c r="B74" s="21">
        <v>320140</v>
      </c>
      <c r="C74" s="21" t="s">
        <v>272</v>
      </c>
      <c r="D74" s="25">
        <f t="array" ref="D74">INDEX('Tabela 3'!G:G,
MATCH(1,
('Tabela 3'!$C:$C=B74)*
('Tabela 3'!$A:$A=Gráficos!$A$1),
0))</f>
        <v>50</v>
      </c>
      <c r="E74" s="21">
        <v>7</v>
      </c>
      <c r="F74" s="19" t="str">
        <f t="shared" si="4"/>
        <v>Santa Maria de Jetibá</v>
      </c>
      <c r="G74" s="109">
        <f t="shared" si="5"/>
        <v>64</v>
      </c>
      <c r="I74" s="20"/>
      <c r="J74" s="25"/>
      <c r="K74" s="32"/>
    </row>
    <row r="75" spans="1:16" x14ac:dyDescent="0.25">
      <c r="A75" s="21">
        <f>RANK(D75,D$68:D$92,0)+ (COUNTIF(D$68:D75,D75) - COUNTIF(C$68:C75,C75&amp;""))</f>
        <v>21</v>
      </c>
      <c r="B75" s="21">
        <v>320150</v>
      </c>
      <c r="C75" s="21" t="s">
        <v>276</v>
      </c>
      <c r="D75" s="25">
        <f t="array" ref="D75">INDEX('Tabela 3'!G:G,
MATCH(1,
('Tabela 3'!$C:$C=B75)*
('Tabela 3'!$A:$A=Gráficos!$A$1),
0))</f>
        <v>-182</v>
      </c>
      <c r="E75" s="21">
        <v>8</v>
      </c>
      <c r="F75" s="19" t="str">
        <f t="shared" si="4"/>
        <v>Castelo</v>
      </c>
      <c r="G75" s="109">
        <f t="shared" si="5"/>
        <v>50</v>
      </c>
      <c r="I75" s="20"/>
      <c r="J75" s="25"/>
      <c r="K75" s="32"/>
    </row>
    <row r="76" spans="1:16" x14ac:dyDescent="0.25">
      <c r="A76" s="21">
        <f>RANK(D76,D$68:D$92,0)+ (COUNTIF(D$68:D76,D76) - COUNTIF(C$68:C76,C76&amp;""))</f>
        <v>12</v>
      </c>
      <c r="B76" s="21">
        <v>320160</v>
      </c>
      <c r="C76" s="21" t="s">
        <v>274</v>
      </c>
      <c r="D76" s="25">
        <f t="array" ref="D76">INDEX('Tabela 3'!G:G,
MATCH(1,
('Tabela 3'!$C:$C=B76)*
('Tabela 3'!$A:$A=Gráficos!$A$1),
0))</f>
        <v>37</v>
      </c>
      <c r="E76" s="21">
        <v>9</v>
      </c>
      <c r="F76" s="19" t="str">
        <f t="shared" si="4"/>
        <v>Domingos Martins</v>
      </c>
      <c r="G76" s="109">
        <f t="shared" si="5"/>
        <v>50</v>
      </c>
      <c r="I76" s="20"/>
      <c r="J76" s="25"/>
      <c r="K76" s="32"/>
    </row>
    <row r="77" spans="1:16" x14ac:dyDescent="0.25">
      <c r="A77" s="21">
        <f>RANK(D77,D$68:D$92,0)+ (COUNTIF(D$68:D77,D77) - COUNTIF(C$68:C77,C77&amp;""))</f>
        <v>9</v>
      </c>
      <c r="B77" s="21">
        <v>320190</v>
      </c>
      <c r="C77" s="21" t="s">
        <v>278</v>
      </c>
      <c r="D77" s="25">
        <f t="array" ref="D77">INDEX('Tabela 3'!G:G,
MATCH(1,
('Tabela 3'!$C:$C=B77)*
('Tabela 3'!$A:$A=Gráficos!$A$1),
0))</f>
        <v>50</v>
      </c>
      <c r="E77" s="21">
        <v>10</v>
      </c>
      <c r="F77" s="19" t="str">
        <f t="shared" si="4"/>
        <v>Baixo Guandu</v>
      </c>
      <c r="G77" s="109">
        <f t="shared" si="5"/>
        <v>38</v>
      </c>
      <c r="I77" s="20"/>
      <c r="J77" s="25"/>
      <c r="K77" s="32"/>
    </row>
    <row r="78" spans="1:16" x14ac:dyDescent="0.25">
      <c r="A78" s="21">
        <f>RANK(D78,D$68:D$92,0)+ (COUNTIF(D$68:D78,D78) - COUNTIF(C$68:C78,C78&amp;""))</f>
        <v>14</v>
      </c>
      <c r="B78" s="21">
        <v>320230</v>
      </c>
      <c r="C78" s="21" t="s">
        <v>275</v>
      </c>
      <c r="D78" s="25">
        <f t="array" ref="D78">INDEX('Tabela 3'!G:G,
MATCH(1,
('Tabela 3'!$C:$C=B78)*
('Tabela 3'!$A:$A=Gráficos!$A$1),
0))</f>
        <v>2</v>
      </c>
      <c r="E78" s="21">
        <v>11</v>
      </c>
      <c r="F78" s="19" t="str">
        <f t="shared" si="4"/>
        <v>Sooretama</v>
      </c>
      <c r="G78" s="109">
        <f t="shared" si="5"/>
        <v>38</v>
      </c>
      <c r="I78" s="20"/>
      <c r="J78" s="25"/>
      <c r="K78" s="32"/>
    </row>
    <row r="79" spans="1:16" x14ac:dyDescent="0.25">
      <c r="A79" s="21">
        <f>RANK(D79,D$68:D$92,0)+ (COUNTIF(D$68:D79,D79) - COUNTIF(C$68:C79,C79&amp;""))</f>
        <v>22</v>
      </c>
      <c r="B79" s="21">
        <v>320240</v>
      </c>
      <c r="C79" s="21" t="s">
        <v>273</v>
      </c>
      <c r="D79" s="25">
        <f t="array" ref="D79">INDEX('Tabela 3'!G:G,
MATCH(1,
('Tabela 3'!$C:$C=B79)*
('Tabela 3'!$A:$A=Gráficos!$A$1),
0))</f>
        <v>-190</v>
      </c>
      <c r="E79" s="21">
        <v>12</v>
      </c>
      <c r="F79" s="19" t="str">
        <f t="shared" si="4"/>
        <v>Conceição da Barra</v>
      </c>
      <c r="G79" s="109">
        <f t="shared" si="5"/>
        <v>37</v>
      </c>
      <c r="I79" s="20"/>
      <c r="J79" s="25"/>
      <c r="K79" s="32"/>
    </row>
    <row r="80" spans="1:16" x14ac:dyDescent="0.25">
      <c r="A80" s="21">
        <f>RANK(D80,D$68:D$92,0)+ (COUNTIF(D$68:D80,D80) - COUNTIF(C$68:C80,C80&amp;""))</f>
        <v>23</v>
      </c>
      <c r="B80" s="21">
        <v>320280</v>
      </c>
      <c r="C80" s="21" t="s">
        <v>284</v>
      </c>
      <c r="D80" s="25">
        <f t="array" ref="D80">INDEX('Tabela 3'!G:G,
MATCH(1,
('Tabela 3'!$C:$C=B80)*
('Tabela 3'!$A:$A=Gráficos!$A$1),
0))</f>
        <v>-202</v>
      </c>
      <c r="E80" s="21">
        <v>13</v>
      </c>
      <c r="F80" s="19" t="str">
        <f t="shared" si="4"/>
        <v>São Mateus</v>
      </c>
      <c r="G80" s="109">
        <f t="shared" si="5"/>
        <v>31</v>
      </c>
      <c r="I80" s="20"/>
      <c r="J80" s="25"/>
      <c r="K80" s="32"/>
    </row>
    <row r="81" spans="1:11" x14ac:dyDescent="0.25">
      <c r="A81" s="21">
        <f>RANK(D81,D$68:D$92,0)+ (COUNTIF(D$68:D81,D81) - COUNTIF(C$68:C81,C81&amp;""))</f>
        <v>4</v>
      </c>
      <c r="B81" s="21">
        <v>320305</v>
      </c>
      <c r="C81" s="21" t="s">
        <v>265</v>
      </c>
      <c r="D81" s="25">
        <f t="array" ref="D81">INDEX('Tabela 3'!G:G,
MATCH(1,
('Tabela 3'!$C:$C=B81)*
('Tabela 3'!$A:$A=Gráficos!$A$1),
0))</f>
        <v>180</v>
      </c>
      <c r="E81" s="21">
        <v>14</v>
      </c>
      <c r="F81" s="19" t="str">
        <f t="shared" si="4"/>
        <v>Guaçuí</v>
      </c>
      <c r="G81" s="109">
        <f t="shared" si="5"/>
        <v>2</v>
      </c>
      <c r="I81" s="20"/>
      <c r="J81" s="25"/>
      <c r="K81" s="32"/>
    </row>
    <row r="82" spans="1:11" x14ac:dyDescent="0.25">
      <c r="A82" s="21">
        <f>RANK(D82,D$68:D$92,0)+ (COUNTIF(D$68:D82,D82) - COUNTIF(C$68:C82,C82&amp;""))</f>
        <v>5</v>
      </c>
      <c r="B82" s="21">
        <v>320320</v>
      </c>
      <c r="C82" s="21" t="s">
        <v>264</v>
      </c>
      <c r="D82" s="25">
        <f t="array" ref="D82">INDEX('Tabela 3'!G:G,
MATCH(1,
('Tabela 3'!$C:$C=B82)*
('Tabela 3'!$A:$A=Gráficos!$A$1),
0))</f>
        <v>99</v>
      </c>
      <c r="E82" s="21">
        <v>15</v>
      </c>
      <c r="F82" s="19" t="str">
        <f t="shared" si="4"/>
        <v>Afonso Cláudio</v>
      </c>
      <c r="G82" s="109">
        <f t="shared" si="5"/>
        <v>1</v>
      </c>
      <c r="I82" s="20"/>
      <c r="J82" s="25"/>
      <c r="K82" s="32"/>
    </row>
    <row r="83" spans="1:11" x14ac:dyDescent="0.25">
      <c r="A83" s="21">
        <f>RANK(D83,D$68:D$92,0)+ (COUNTIF(D$68:D83,D83) - COUNTIF(C$68:C83,C83&amp;""))</f>
        <v>19</v>
      </c>
      <c r="B83" s="21">
        <v>320332</v>
      </c>
      <c r="C83" s="21" t="s">
        <v>271</v>
      </c>
      <c r="D83" s="25">
        <f t="array" ref="D83">INDEX('Tabela 3'!G:G,
MATCH(1,
('Tabela 3'!$C:$C=B83)*
('Tabela 3'!$A:$A=Gráficos!$A$1),
0))</f>
        <v>-52</v>
      </c>
      <c r="E83" s="21">
        <v>16</v>
      </c>
      <c r="F83" s="19" t="str">
        <f t="shared" si="4"/>
        <v>São Gabriel da Palha</v>
      </c>
      <c r="G83" s="109">
        <f t="shared" si="5"/>
        <v>-1</v>
      </c>
      <c r="I83" s="20"/>
      <c r="J83" s="25"/>
      <c r="K83" s="32"/>
    </row>
    <row r="84" spans="1:11" x14ac:dyDescent="0.25">
      <c r="A84" s="21">
        <f>RANK(D84,D$68:D$92,0)+ (COUNTIF(D$68:D84,D84) - COUNTIF(C$68:C84,C84&amp;""))</f>
        <v>20</v>
      </c>
      <c r="B84" s="21">
        <v>320390</v>
      </c>
      <c r="C84" s="21" t="s">
        <v>267</v>
      </c>
      <c r="D84" s="25">
        <f t="array" ref="D84">INDEX('Tabela 3'!G:G,
MATCH(1,
('Tabela 3'!$C:$C=B84)*
('Tabela 3'!$A:$A=Gráficos!$A$1),
0))</f>
        <v>-58</v>
      </c>
      <c r="E84" s="21">
        <v>17</v>
      </c>
      <c r="F84" s="19" t="str">
        <f t="shared" si="4"/>
        <v>Cachoeiro de Itapemirim</v>
      </c>
      <c r="G84" s="109">
        <f t="shared" si="5"/>
        <v>-23</v>
      </c>
      <c r="I84" s="20"/>
      <c r="J84" s="25"/>
      <c r="K84" s="32"/>
    </row>
    <row r="85" spans="1:11" x14ac:dyDescent="0.25">
      <c r="A85" s="21">
        <f>RANK(D85,D$68:D$92,0)+ (COUNTIF(D$68:D85,D85) - COUNTIF(C$68:C85,C85&amp;""))</f>
        <v>7</v>
      </c>
      <c r="B85" s="21">
        <v>320455</v>
      </c>
      <c r="C85" s="21" t="s">
        <v>279</v>
      </c>
      <c r="D85" s="25">
        <f t="array" ref="D85">INDEX('Tabela 3'!G:G,
MATCH(1,
('Tabela 3'!$C:$C=B85)*
('Tabela 3'!$A:$A=Gráficos!$A$1),
0))</f>
        <v>64</v>
      </c>
      <c r="E85" s="21">
        <v>18</v>
      </c>
      <c r="F85" s="19" t="str">
        <f t="shared" si="4"/>
        <v>Barra de São Francisco</v>
      </c>
      <c r="G85" s="109">
        <f t="shared" si="5"/>
        <v>-30</v>
      </c>
      <c r="I85" s="20"/>
      <c r="J85" s="25"/>
      <c r="K85" s="32"/>
    </row>
    <row r="86" spans="1:11" x14ac:dyDescent="0.25">
      <c r="A86" s="21">
        <f>RANK(D86,D$68:D$92,0)+ (COUNTIF(D$68:D86,D86) - COUNTIF(C$68:C86,C86&amp;""))</f>
        <v>16</v>
      </c>
      <c r="B86" s="21">
        <v>320470</v>
      </c>
      <c r="C86" s="21" t="s">
        <v>268</v>
      </c>
      <c r="D86" s="25">
        <f t="array" ref="D86">INDEX('Tabela 3'!G:G,
MATCH(1,
('Tabela 3'!$C:$C=B86)*
('Tabela 3'!$A:$A=Gráficos!$A$1),
0))</f>
        <v>-1</v>
      </c>
      <c r="E86" s="21">
        <v>19</v>
      </c>
      <c r="F86" s="19" t="str">
        <f t="shared" si="4"/>
        <v>Marataízes</v>
      </c>
      <c r="G86" s="109">
        <f t="shared" si="5"/>
        <v>-52</v>
      </c>
      <c r="I86" s="20"/>
      <c r="J86" s="25"/>
      <c r="K86" s="32"/>
    </row>
    <row r="87" spans="1:11" x14ac:dyDescent="0.25">
      <c r="A87" s="21">
        <f>RANK(D87,D$68:D$92,0)+ (COUNTIF(D$68:D87,D87) - COUNTIF(C$68:C87,C87&amp;""))</f>
        <v>13</v>
      </c>
      <c r="B87" s="21">
        <v>320490</v>
      </c>
      <c r="C87" s="21" t="s">
        <v>266</v>
      </c>
      <c r="D87" s="25">
        <f t="array" ref="D87">INDEX('Tabela 3'!G:G,
MATCH(1,
('Tabela 3'!$C:$C=B87)*
('Tabela 3'!$A:$A=Gráficos!$A$1),
0))</f>
        <v>31</v>
      </c>
      <c r="E87" s="21">
        <v>20</v>
      </c>
      <c r="F87" s="19" t="str">
        <f t="shared" si="4"/>
        <v>Nova Venécia</v>
      </c>
      <c r="G87" s="109">
        <f t="shared" si="5"/>
        <v>-58</v>
      </c>
      <c r="I87" s="20"/>
      <c r="J87" s="25"/>
      <c r="K87" s="32"/>
    </row>
    <row r="88" spans="1:11" x14ac:dyDescent="0.25">
      <c r="A88" s="21">
        <f>RANK(D88,D$68:D$92,0)+ (COUNTIF(D$68:D88,D88) - COUNTIF(C$68:C88,C88&amp;""))</f>
        <v>25</v>
      </c>
      <c r="B88" s="21">
        <v>320500</v>
      </c>
      <c r="C88" s="21" t="s">
        <v>287</v>
      </c>
      <c r="D88" s="25">
        <f t="array" ref="D88">INDEX('Tabela 3'!G:G,
MATCH(1,
('Tabela 3'!$C:$C=B88)*
('Tabela 3'!$A:$A=Gráficos!$A$1),
0))</f>
        <v>-983</v>
      </c>
      <c r="E88" s="21">
        <v>21</v>
      </c>
      <c r="F88" s="19" t="str">
        <f t="shared" si="4"/>
        <v>Colatina</v>
      </c>
      <c r="G88" s="109">
        <f t="shared" si="5"/>
        <v>-182</v>
      </c>
      <c r="I88" s="20"/>
      <c r="J88" s="25"/>
      <c r="K88" s="32"/>
    </row>
    <row r="89" spans="1:11" x14ac:dyDescent="0.25">
      <c r="A89" s="21">
        <f>RANK(D89,D$68:D$92,0)+ (COUNTIF(D$68:D89,D89) - COUNTIF(C$68:C89,C89&amp;""))</f>
        <v>11</v>
      </c>
      <c r="B89" s="21">
        <v>320501</v>
      </c>
      <c r="C89" s="21" t="s">
        <v>263</v>
      </c>
      <c r="D89" s="25">
        <f t="array" ref="D89">INDEX('Tabela 3'!G:G,
MATCH(1,
('Tabela 3'!$C:$C=B89)*
('Tabela 3'!$A:$A=Gráficos!$A$1),
0))</f>
        <v>38</v>
      </c>
      <c r="E89" s="21">
        <v>22</v>
      </c>
      <c r="F89" s="19" t="str">
        <f t="shared" si="4"/>
        <v>Guarapari</v>
      </c>
      <c r="G89" s="109">
        <f t="shared" si="5"/>
        <v>-190</v>
      </c>
      <c r="I89" s="20"/>
      <c r="J89" s="25"/>
      <c r="K89" s="32"/>
    </row>
    <row r="90" spans="1:11" x14ac:dyDescent="0.25">
      <c r="A90" s="21">
        <f>RANK(D90,D$68:D$92,0)+ (COUNTIF(D$68:D90,D90) - COUNTIF(C$68:C90,C90&amp;""))</f>
        <v>6</v>
      </c>
      <c r="B90" s="21">
        <v>320510</v>
      </c>
      <c r="C90" s="21" t="s">
        <v>285</v>
      </c>
      <c r="D90" s="25">
        <f t="array" ref="D90">INDEX('Tabela 3'!G:G,
MATCH(1,
('Tabela 3'!$C:$C=B90)*
('Tabela 3'!$A:$A=Gráficos!$A$1),
0))</f>
        <v>66</v>
      </c>
      <c r="E90" s="21">
        <v>23</v>
      </c>
      <c r="F90" s="19" t="str">
        <f t="shared" si="4"/>
        <v>Itapemirim</v>
      </c>
      <c r="G90" s="109">
        <f t="shared" si="5"/>
        <v>-202</v>
      </c>
      <c r="I90" s="20"/>
      <c r="J90" s="25"/>
      <c r="K90" s="32"/>
    </row>
    <row r="91" spans="1:11" x14ac:dyDescent="0.25">
      <c r="A91" s="21">
        <f>RANK(D91,D$68:D$92,0)+ (COUNTIF(D$68:D91,D91) - COUNTIF(C$68:C91,C91&amp;""))</f>
        <v>1</v>
      </c>
      <c r="B91" s="21">
        <v>320520</v>
      </c>
      <c r="C91" s="21" t="s">
        <v>270</v>
      </c>
      <c r="D91" s="25">
        <f t="array" ref="D91">INDEX('Tabela 3'!G:G,
MATCH(1,
('Tabela 3'!$C:$C=B91)*
('Tabela 3'!$A:$A=Gráficos!$A$1),
0))</f>
        <v>547</v>
      </c>
      <c r="E91" s="21">
        <v>24</v>
      </c>
      <c r="F91" s="19" t="str">
        <f t="shared" si="4"/>
        <v>Aracruz</v>
      </c>
      <c r="G91" s="109">
        <f t="shared" si="5"/>
        <v>-635</v>
      </c>
      <c r="I91" s="20"/>
      <c r="J91" s="25"/>
      <c r="K91" s="32"/>
    </row>
    <row r="92" spans="1:11" x14ac:dyDescent="0.25">
      <c r="A92" s="21">
        <f>RANK(D92,D$68:D$92,0)+ (COUNTIF(D$68:D92,D92) - COUNTIF(C$68:C92,C92&amp;""))</f>
        <v>3</v>
      </c>
      <c r="B92" s="21">
        <v>320530</v>
      </c>
      <c r="C92" s="21" t="s">
        <v>286</v>
      </c>
      <c r="D92" s="25">
        <f t="array" ref="D92">INDEX('Tabela 3'!G:G,
MATCH(1,
('Tabela 3'!$C:$C=B92)*
('Tabela 3'!$A:$A=Gráficos!$A$1),
0))</f>
        <v>286</v>
      </c>
      <c r="E92" s="21">
        <v>25</v>
      </c>
      <c r="F92" s="19" t="str">
        <f t="shared" si="4"/>
        <v>Serra</v>
      </c>
      <c r="G92" s="109">
        <f t="shared" si="5"/>
        <v>-983</v>
      </c>
      <c r="I92" s="20"/>
      <c r="J92" s="25"/>
      <c r="K92" s="32"/>
    </row>
    <row r="93" spans="1:11" x14ac:dyDescent="0.25">
      <c r="D93" s="25"/>
      <c r="F93" s="19"/>
      <c r="G93" s="109"/>
      <c r="I93" s="20"/>
      <c r="J93" s="25"/>
      <c r="K93" s="32"/>
    </row>
    <row r="94" spans="1:11" x14ac:dyDescent="0.25">
      <c r="D94" s="25"/>
      <c r="F94" s="19"/>
      <c r="G94" s="109"/>
      <c r="I94" s="20"/>
      <c r="J94" s="25"/>
      <c r="K94" s="32"/>
    </row>
    <row r="95" spans="1:11" x14ac:dyDescent="0.25">
      <c r="D95" s="25"/>
      <c r="F95" s="19"/>
      <c r="G95" s="109"/>
      <c r="I95" s="20"/>
      <c r="J95" s="25"/>
      <c r="K95" s="32"/>
    </row>
    <row r="96" spans="1:11" x14ac:dyDescent="0.25">
      <c r="D96" s="25"/>
      <c r="F96" s="19"/>
      <c r="G96" s="109"/>
    </row>
    <row r="97" spans="4:7" x14ac:dyDescent="0.25">
      <c r="D97" s="25"/>
      <c r="F97" s="19"/>
      <c r="G97" s="109"/>
    </row>
    <row r="98" spans="4:7" x14ac:dyDescent="0.25">
      <c r="D98" s="25"/>
      <c r="F98" s="19"/>
      <c r="G98" s="109"/>
    </row>
    <row r="99" spans="4:7" x14ac:dyDescent="0.25">
      <c r="D99" s="25"/>
      <c r="F99" s="19"/>
      <c r="G99" s="109"/>
    </row>
    <row r="100" spans="4:7" x14ac:dyDescent="0.25">
      <c r="D100" s="25"/>
      <c r="F100" s="19"/>
      <c r="G100" s="109"/>
    </row>
    <row r="101" spans="4:7" x14ac:dyDescent="0.25">
      <c r="D101" s="25"/>
      <c r="F101" s="19"/>
      <c r="G101" s="109"/>
    </row>
    <row r="102" spans="4:7" x14ac:dyDescent="0.25">
      <c r="D102" s="25"/>
      <c r="F102" s="19"/>
      <c r="G102" s="109"/>
    </row>
    <row r="103" spans="4:7" x14ac:dyDescent="0.25">
      <c r="D103" s="25"/>
      <c r="F103" s="19"/>
      <c r="G103" s="109"/>
    </row>
    <row r="104" spans="4:7" x14ac:dyDescent="0.25">
      <c r="D104" s="25"/>
      <c r="F104" s="19"/>
      <c r="G104" s="109"/>
    </row>
    <row r="105" spans="4:7" x14ac:dyDescent="0.25">
      <c r="D105" s="25"/>
      <c r="F105" s="19"/>
      <c r="G105" s="109"/>
    </row>
    <row r="106" spans="4:7" x14ac:dyDescent="0.25">
      <c r="D106" s="25"/>
      <c r="F106" s="19"/>
      <c r="G106" s="109"/>
    </row>
    <row r="107" spans="4:7" x14ac:dyDescent="0.25">
      <c r="D107" s="25"/>
      <c r="F107" s="19"/>
      <c r="G107" s="109"/>
    </row>
    <row r="108" spans="4:7" x14ac:dyDescent="0.25">
      <c r="D108" s="25"/>
      <c r="F108" s="19"/>
      <c r="G108" s="109"/>
    </row>
    <row r="109" spans="4:7" x14ac:dyDescent="0.25">
      <c r="D109" s="25"/>
      <c r="F109" s="19"/>
      <c r="G109" s="109"/>
    </row>
    <row r="110" spans="4:7" x14ac:dyDescent="0.25">
      <c r="D110" s="25"/>
      <c r="F110" s="19"/>
      <c r="G110" s="109"/>
    </row>
    <row r="111" spans="4:7" x14ac:dyDescent="0.25">
      <c r="D111" s="25"/>
      <c r="F111" s="19"/>
      <c r="G111" s="109"/>
    </row>
    <row r="112" spans="4:7" x14ac:dyDescent="0.25">
      <c r="D112" s="25"/>
      <c r="F112" s="19"/>
      <c r="G112" s="109"/>
    </row>
    <row r="113" spans="4:7" x14ac:dyDescent="0.25">
      <c r="D113" s="25"/>
      <c r="F113" s="19"/>
      <c r="G113" s="109"/>
    </row>
    <row r="114" spans="4:7" x14ac:dyDescent="0.25">
      <c r="D114" s="25"/>
      <c r="F114" s="19"/>
      <c r="G114" s="109"/>
    </row>
    <row r="115" spans="4:7" x14ac:dyDescent="0.25">
      <c r="D115" s="25"/>
      <c r="F115" s="19"/>
      <c r="G115" s="109"/>
    </row>
    <row r="116" spans="4:7" x14ac:dyDescent="0.25">
      <c r="D116" s="25"/>
      <c r="F116" s="19"/>
      <c r="G116" s="109"/>
    </row>
    <row r="117" spans="4:7" x14ac:dyDescent="0.25">
      <c r="D117" s="25"/>
      <c r="F117" s="19"/>
      <c r="G117" s="109"/>
    </row>
    <row r="118" spans="4:7" x14ac:dyDescent="0.25">
      <c r="D118" s="25"/>
      <c r="F118" s="19"/>
      <c r="G118" s="109"/>
    </row>
    <row r="119" spans="4:7" x14ac:dyDescent="0.25">
      <c r="D119" s="25"/>
      <c r="F119" s="19"/>
      <c r="G119" s="109"/>
    </row>
    <row r="120" spans="4:7" x14ac:dyDescent="0.25">
      <c r="D120" s="25"/>
      <c r="F120" s="19"/>
      <c r="G120" s="109"/>
    </row>
    <row r="121" spans="4:7" x14ac:dyDescent="0.25">
      <c r="D121" s="25"/>
      <c r="F121" s="19"/>
      <c r="G121" s="109"/>
    </row>
    <row r="122" spans="4:7" x14ac:dyDescent="0.25">
      <c r="D122" s="25"/>
      <c r="F122" s="19"/>
      <c r="G122" s="109"/>
    </row>
    <row r="123" spans="4:7" x14ac:dyDescent="0.25">
      <c r="D123" s="25"/>
      <c r="F123" s="19"/>
      <c r="G123" s="109"/>
    </row>
    <row r="124" spans="4:7" x14ac:dyDescent="0.25">
      <c r="D124" s="25"/>
      <c r="F124" s="19"/>
      <c r="G124" s="109"/>
    </row>
    <row r="125" spans="4:7" x14ac:dyDescent="0.25">
      <c r="D125" s="25"/>
      <c r="F125" s="19"/>
      <c r="G125" s="109"/>
    </row>
    <row r="126" spans="4:7" x14ac:dyDescent="0.25">
      <c r="D126" s="25"/>
      <c r="F126" s="19"/>
      <c r="G126" s="109"/>
    </row>
    <row r="127" spans="4:7" x14ac:dyDescent="0.25">
      <c r="D127" s="25"/>
      <c r="F127" s="19"/>
      <c r="G127" s="109"/>
    </row>
    <row r="128" spans="4:7" x14ac:dyDescent="0.25">
      <c r="D128" s="25"/>
      <c r="F128" s="19"/>
      <c r="G128" s="109"/>
    </row>
    <row r="129" spans="4:7" x14ac:dyDescent="0.25">
      <c r="D129" s="25"/>
      <c r="F129" s="19"/>
      <c r="G129" s="109"/>
    </row>
    <row r="130" spans="4:7" x14ac:dyDescent="0.25">
      <c r="D130" s="25"/>
      <c r="F130" s="19"/>
      <c r="G130" s="109"/>
    </row>
    <row r="131" spans="4:7" x14ac:dyDescent="0.25">
      <c r="D131" s="25"/>
      <c r="F131" s="19"/>
      <c r="G131" s="109"/>
    </row>
    <row r="132" spans="4:7" x14ac:dyDescent="0.25">
      <c r="D132" s="25"/>
      <c r="F132" s="19"/>
      <c r="G132" s="109"/>
    </row>
    <row r="133" spans="4:7" x14ac:dyDescent="0.25">
      <c r="D133" s="25"/>
      <c r="F133" s="19"/>
      <c r="G133" s="109"/>
    </row>
    <row r="134" spans="4:7" x14ac:dyDescent="0.25">
      <c r="D134" s="25"/>
      <c r="F134" s="19"/>
      <c r="G134" s="109"/>
    </row>
    <row r="135" spans="4:7" x14ac:dyDescent="0.25">
      <c r="D135" s="25"/>
      <c r="F135" s="19"/>
      <c r="G135" s="109"/>
    </row>
    <row r="136" spans="4:7" x14ac:dyDescent="0.25">
      <c r="D136" s="25"/>
      <c r="F136" s="19"/>
      <c r="G136" s="109"/>
    </row>
    <row r="137" spans="4:7" x14ac:dyDescent="0.25">
      <c r="D137" s="25"/>
      <c r="F137" s="19"/>
      <c r="G137" s="109"/>
    </row>
    <row r="138" spans="4:7" x14ac:dyDescent="0.25">
      <c r="D138" s="25"/>
      <c r="F138" s="19"/>
      <c r="G138" s="109"/>
    </row>
    <row r="139" spans="4:7" x14ac:dyDescent="0.25">
      <c r="D139" s="25"/>
      <c r="F139" s="19"/>
      <c r="G139" s="109"/>
    </row>
    <row r="140" spans="4:7" x14ac:dyDescent="0.25">
      <c r="D140" s="25"/>
      <c r="F140" s="19"/>
      <c r="G140" s="109"/>
    </row>
    <row r="141" spans="4:7" x14ac:dyDescent="0.25">
      <c r="D141" s="25"/>
      <c r="F141" s="19"/>
      <c r="G141" s="109"/>
    </row>
    <row r="142" spans="4:7" x14ac:dyDescent="0.25">
      <c r="D142" s="25"/>
      <c r="F142" s="19"/>
      <c r="G142" s="109"/>
    </row>
    <row r="143" spans="4:7" x14ac:dyDescent="0.25">
      <c r="D143" s="25"/>
      <c r="F143" s="19"/>
      <c r="G143" s="109"/>
    </row>
    <row r="144" spans="4:7" x14ac:dyDescent="0.25">
      <c r="D144" s="25"/>
      <c r="F144" s="19"/>
      <c r="G144" s="109"/>
    </row>
    <row r="145" spans="4:7" x14ac:dyDescent="0.25">
      <c r="D145" s="25"/>
      <c r="F145" s="19"/>
      <c r="G145" s="109"/>
    </row>
  </sheetData>
  <mergeCells count="3">
    <mergeCell ref="A5:F5"/>
    <mergeCell ref="A24:F24"/>
    <mergeCell ref="C22:H2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AD70-6CE6-4397-BA73-27E00DBB7E15}">
  <sheetPr codeName="Planilha6"/>
  <dimension ref="C9:U40"/>
  <sheetViews>
    <sheetView zoomScaleNormal="100" workbookViewId="0">
      <selection activeCell="P25" sqref="P25"/>
    </sheetView>
  </sheetViews>
  <sheetFormatPr defaultColWidth="9.140625" defaultRowHeight="15" x14ac:dyDescent="0.25"/>
  <cols>
    <col min="1" max="16384" width="9.140625" style="18"/>
  </cols>
  <sheetData>
    <row r="9" spans="3:12" x14ac:dyDescent="0.25">
      <c r="C9" s="177" t="s">
        <v>8</v>
      </c>
      <c r="D9" s="177"/>
      <c r="E9" s="177"/>
      <c r="F9" s="177"/>
      <c r="G9" s="177"/>
      <c r="H9" s="177"/>
      <c r="I9" s="177"/>
      <c r="J9" s="177"/>
      <c r="K9" s="177"/>
      <c r="L9" s="177"/>
    </row>
    <row r="10" spans="3:12" x14ac:dyDescent="0.25">
      <c r="C10" s="176" t="s">
        <v>9</v>
      </c>
      <c r="D10" s="176"/>
      <c r="E10" s="176"/>
      <c r="F10" s="176"/>
      <c r="G10" s="176"/>
      <c r="H10" s="176"/>
      <c r="I10" s="176"/>
      <c r="J10" s="176"/>
      <c r="K10" s="176"/>
      <c r="L10" s="176"/>
    </row>
    <row r="12" spans="3:12" x14ac:dyDescent="0.25">
      <c r="C12" s="177" t="s">
        <v>10</v>
      </c>
      <c r="D12" s="177"/>
      <c r="E12" s="177"/>
      <c r="F12" s="177"/>
      <c r="G12" s="177"/>
      <c r="H12" s="177"/>
      <c r="I12" s="177"/>
      <c r="J12" s="177"/>
      <c r="K12" s="177"/>
      <c r="L12" s="177"/>
    </row>
    <row r="13" spans="3:12" x14ac:dyDescent="0.25">
      <c r="C13" s="176" t="s">
        <v>11</v>
      </c>
      <c r="D13" s="176"/>
      <c r="E13" s="176"/>
      <c r="F13" s="176"/>
      <c r="G13" s="176"/>
      <c r="H13" s="176"/>
      <c r="I13" s="176"/>
      <c r="J13" s="176"/>
      <c r="K13" s="176"/>
      <c r="L13" s="176"/>
    </row>
    <row r="15" spans="3:12" x14ac:dyDescent="0.25">
      <c r="C15" s="177" t="s">
        <v>12</v>
      </c>
      <c r="D15" s="177"/>
      <c r="E15" s="177"/>
      <c r="F15" s="177"/>
      <c r="G15" s="177"/>
      <c r="H15" s="177"/>
      <c r="I15" s="177"/>
      <c r="J15" s="177"/>
      <c r="K15" s="177"/>
      <c r="L15" s="177"/>
    </row>
    <row r="16" spans="3:12" x14ac:dyDescent="0.25">
      <c r="C16" s="176" t="s">
        <v>13</v>
      </c>
      <c r="D16" s="176"/>
      <c r="E16" s="176"/>
      <c r="F16" s="176"/>
      <c r="G16" s="176"/>
      <c r="H16" s="176"/>
      <c r="I16" s="176"/>
      <c r="J16" s="176"/>
      <c r="K16" s="176"/>
      <c r="L16" s="176"/>
    </row>
    <row r="18" spans="3:21" x14ac:dyDescent="0.25">
      <c r="C18" s="178" t="s">
        <v>14</v>
      </c>
      <c r="D18" s="178"/>
      <c r="E18" s="178"/>
      <c r="F18" s="178"/>
      <c r="G18" s="178"/>
      <c r="H18" s="178"/>
      <c r="I18" s="178"/>
      <c r="J18" s="178"/>
      <c r="K18" s="178"/>
      <c r="L18" s="178"/>
    </row>
    <row r="20" spans="3:21" x14ac:dyDescent="0.25">
      <c r="C20" s="179" t="s">
        <v>15</v>
      </c>
      <c r="D20" s="179"/>
      <c r="E20" s="179"/>
      <c r="F20" s="179"/>
      <c r="G20" s="179"/>
      <c r="H20" s="179" t="s">
        <v>16</v>
      </c>
      <c r="I20" s="179"/>
      <c r="J20" s="179"/>
      <c r="K20" s="179"/>
      <c r="L20" s="179"/>
    </row>
    <row r="21" spans="3:21" x14ac:dyDescent="0.25">
      <c r="C21" s="176" t="s">
        <v>17</v>
      </c>
      <c r="D21" s="176"/>
      <c r="E21" s="176"/>
      <c r="F21" s="176"/>
      <c r="G21" s="176"/>
      <c r="H21" s="176" t="s">
        <v>18</v>
      </c>
      <c r="I21" s="176"/>
      <c r="J21" s="176"/>
      <c r="K21" s="176"/>
      <c r="L21" s="176"/>
    </row>
    <row r="22" spans="3:21" x14ac:dyDescent="0.25">
      <c r="C22" s="19"/>
      <c r="L22" s="20"/>
    </row>
    <row r="23" spans="3:21" x14ac:dyDescent="0.25">
      <c r="C23" s="179" t="s">
        <v>19</v>
      </c>
      <c r="D23" s="179"/>
      <c r="E23" s="179"/>
      <c r="F23" s="179"/>
      <c r="G23" s="179"/>
      <c r="H23" s="179" t="s">
        <v>20</v>
      </c>
      <c r="I23" s="179"/>
      <c r="J23" s="179"/>
      <c r="K23" s="179"/>
      <c r="L23" s="179"/>
    </row>
    <row r="24" spans="3:21" x14ac:dyDescent="0.25">
      <c r="C24" s="176" t="s">
        <v>21</v>
      </c>
      <c r="D24" s="176"/>
      <c r="E24" s="176"/>
      <c r="F24" s="176"/>
      <c r="G24" s="176"/>
      <c r="H24" s="176" t="s">
        <v>22</v>
      </c>
      <c r="I24" s="176"/>
      <c r="J24" s="176"/>
      <c r="K24" s="176"/>
      <c r="L24" s="176"/>
      <c r="Q24" s="20"/>
      <c r="R24" s="20"/>
      <c r="S24" s="20"/>
      <c r="T24" s="20"/>
    </row>
    <row r="25" spans="3:21" x14ac:dyDescent="0.25">
      <c r="Q25" s="20"/>
    </row>
    <row r="26" spans="3:21" x14ac:dyDescent="0.25">
      <c r="C26" s="179" t="s">
        <v>23</v>
      </c>
      <c r="D26" s="179"/>
      <c r="E26" s="179"/>
      <c r="F26" s="179"/>
      <c r="G26" s="179"/>
      <c r="H26" s="179"/>
      <c r="I26" s="179"/>
      <c r="J26" s="179"/>
      <c r="K26" s="179"/>
      <c r="L26" s="179"/>
      <c r="Q26" s="20"/>
    </row>
    <row r="27" spans="3:21" x14ac:dyDescent="0.25">
      <c r="C27" s="175" t="s">
        <v>24</v>
      </c>
      <c r="D27" s="175"/>
      <c r="E27" s="175"/>
      <c r="F27" s="175"/>
      <c r="G27" s="175"/>
      <c r="H27" s="175"/>
      <c r="I27" s="175"/>
      <c r="J27" s="175"/>
      <c r="K27" s="175"/>
      <c r="L27" s="175"/>
      <c r="Q27" s="20"/>
      <c r="R27" s="20"/>
      <c r="S27" s="20"/>
      <c r="T27" s="20"/>
    </row>
    <row r="28" spans="3:21" x14ac:dyDescent="0.25">
      <c r="H28" s="20"/>
      <c r="I28" s="20"/>
      <c r="Q28" s="20"/>
      <c r="R28" s="20"/>
      <c r="S28" s="20"/>
      <c r="T28" s="20"/>
    </row>
    <row r="29" spans="3:21" x14ac:dyDescent="0.25">
      <c r="C29" s="179" t="s">
        <v>25</v>
      </c>
      <c r="D29" s="179"/>
      <c r="E29" s="179"/>
      <c r="F29" s="179"/>
      <c r="G29" s="179"/>
      <c r="H29" s="179"/>
      <c r="I29" s="179"/>
      <c r="J29" s="179"/>
      <c r="K29" s="179"/>
      <c r="L29" s="179"/>
      <c r="Q29" s="20"/>
      <c r="R29" s="20"/>
      <c r="S29" s="20"/>
      <c r="T29" s="20"/>
      <c r="U29" s="20"/>
    </row>
    <row r="30" spans="3:21" x14ac:dyDescent="0.25">
      <c r="C30" s="176" t="s">
        <v>30</v>
      </c>
      <c r="D30" s="176"/>
      <c r="E30" s="176"/>
      <c r="F30" s="176"/>
      <c r="G30" s="176"/>
      <c r="H30" s="176"/>
      <c r="I30" s="176"/>
      <c r="J30" s="176"/>
      <c r="K30" s="176"/>
      <c r="L30" s="176"/>
      <c r="Q30" s="20"/>
      <c r="R30" s="20"/>
      <c r="S30" s="20"/>
      <c r="T30" s="20"/>
    </row>
    <row r="31" spans="3:21" x14ac:dyDescent="0.25">
      <c r="C31" s="176" t="s">
        <v>250</v>
      </c>
      <c r="D31" s="176"/>
      <c r="E31" s="176"/>
      <c r="F31" s="176"/>
      <c r="G31" s="176"/>
      <c r="H31" s="176"/>
      <c r="I31" s="176"/>
      <c r="J31" s="176"/>
      <c r="K31" s="176"/>
      <c r="L31" s="176"/>
      <c r="Q31" s="20"/>
      <c r="R31" s="20"/>
      <c r="S31" s="20"/>
      <c r="T31" s="20"/>
    </row>
    <row r="32" spans="3:21" x14ac:dyDescent="0.25"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Q32" s="20"/>
      <c r="R32" s="20"/>
      <c r="S32" s="20"/>
      <c r="T32" s="20"/>
    </row>
    <row r="33" spans="4:21" x14ac:dyDescent="0.25"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Q33" s="20"/>
      <c r="R33" s="20"/>
      <c r="S33" s="20"/>
      <c r="T33" s="20"/>
    </row>
    <row r="34" spans="4:21" x14ac:dyDescent="0.25">
      <c r="Q34" s="20"/>
      <c r="R34" s="20"/>
      <c r="S34" s="20"/>
      <c r="T34" s="20"/>
    </row>
    <row r="35" spans="4:21" x14ac:dyDescent="0.25">
      <c r="Q35" s="20"/>
      <c r="R35" s="20"/>
      <c r="S35" s="20"/>
      <c r="T35" s="20"/>
      <c r="U35" s="20"/>
    </row>
    <row r="36" spans="4:21" x14ac:dyDescent="0.25">
      <c r="Q36" s="20"/>
      <c r="R36" s="20"/>
      <c r="S36" s="20"/>
    </row>
    <row r="37" spans="4:21" x14ac:dyDescent="0.25">
      <c r="Q37" s="20"/>
      <c r="R37" s="20"/>
      <c r="S37" s="20"/>
    </row>
    <row r="38" spans="4:21" x14ac:dyDescent="0.25">
      <c r="Q38" s="20"/>
      <c r="R38" s="20"/>
      <c r="S38" s="20"/>
    </row>
    <row r="39" spans="4:21" x14ac:dyDescent="0.25">
      <c r="Q39" s="20"/>
      <c r="R39" s="20"/>
      <c r="S39" s="20"/>
    </row>
    <row r="40" spans="4:21" x14ac:dyDescent="0.25">
      <c r="Q40" s="20"/>
      <c r="R40" s="20"/>
      <c r="S40" s="20"/>
    </row>
  </sheetData>
  <mergeCells count="22">
    <mergeCell ref="C29:L29"/>
    <mergeCell ref="H23:L23"/>
    <mergeCell ref="C24:G24"/>
    <mergeCell ref="H24:L24"/>
    <mergeCell ref="C26:L26"/>
    <mergeCell ref="C27:L27"/>
    <mergeCell ref="D33:M33"/>
    <mergeCell ref="C32:L32"/>
    <mergeCell ref="C16:L16"/>
    <mergeCell ref="C9:L9"/>
    <mergeCell ref="C10:L10"/>
    <mergeCell ref="C12:L12"/>
    <mergeCell ref="C13:L13"/>
    <mergeCell ref="C15:L15"/>
    <mergeCell ref="C31:L31"/>
    <mergeCell ref="C30:L30"/>
    <mergeCell ref="C18:L18"/>
    <mergeCell ref="C20:G20"/>
    <mergeCell ref="H20:L20"/>
    <mergeCell ref="C21:G21"/>
    <mergeCell ref="H21:L21"/>
    <mergeCell ref="C23:G23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/>
  <dimension ref="A1:O17"/>
  <sheetViews>
    <sheetView showGridLines="0" zoomScale="115" zoomScaleNormal="115" workbookViewId="0">
      <selection activeCell="C18" sqref="C18"/>
    </sheetView>
  </sheetViews>
  <sheetFormatPr defaultRowHeight="15" x14ac:dyDescent="0.25"/>
  <cols>
    <col min="1" max="1" width="9.140625" customWidth="1"/>
  </cols>
  <sheetData>
    <row r="1" spans="1:1" s="3" customFormat="1" ht="20.25" x14ac:dyDescent="0.3">
      <c r="A1" s="5" t="s">
        <v>7</v>
      </c>
    </row>
    <row r="2" spans="1:1" s="3" customFormat="1" ht="18.75" x14ac:dyDescent="0.3">
      <c r="A2" s="6" t="s">
        <v>262</v>
      </c>
    </row>
    <row r="3" spans="1:1" s="8" customFormat="1" ht="15.75" x14ac:dyDescent="0.25">
      <c r="A3" s="7">
        <v>45931</v>
      </c>
    </row>
    <row r="4" spans="1:1" ht="15.75" customHeight="1" x14ac:dyDescent="0.25"/>
    <row r="5" spans="1:1" s="10" customFormat="1" ht="16.5" thickBot="1" x14ac:dyDescent="0.3">
      <c r="A5" s="9" t="s">
        <v>5</v>
      </c>
    </row>
    <row r="6" spans="1:1" x14ac:dyDescent="0.25">
      <c r="A6" s="11" t="s">
        <v>299</v>
      </c>
    </row>
    <row r="7" spans="1:1" x14ac:dyDescent="0.25">
      <c r="A7" s="11" t="s">
        <v>298</v>
      </c>
    </row>
    <row r="8" spans="1:1" x14ac:dyDescent="0.25">
      <c r="A8" s="11" t="s">
        <v>300</v>
      </c>
    </row>
    <row r="9" spans="1:1" x14ac:dyDescent="0.25">
      <c r="A9" s="12" t="s">
        <v>301</v>
      </c>
    </row>
    <row r="10" spans="1:1" x14ac:dyDescent="0.25">
      <c r="A10" s="12" t="s">
        <v>302</v>
      </c>
    </row>
    <row r="17" spans="15:15" x14ac:dyDescent="0.25">
      <c r="O17" s="13"/>
    </row>
  </sheetData>
  <hyperlinks>
    <hyperlink ref="A6" location="'T1'!A1" display="Tabela 1 - Variação (%) no Volume de Vendas do Comércio Varejista Restrito e Ampliado - Brasil e Espírito Santo" xr:uid="{00000000-0004-0000-0500-000000000000}"/>
    <hyperlink ref="A7" location="'T2'!A1" display="Tabela 2 - Variação (%) da Receita Nominal de Vendas do Comércio Varejista Restrito e Ampliado - Brasil e Espírito Santo" xr:uid="{00000000-0004-0000-0500-000001000000}"/>
    <hyperlink ref="A8" location="'G1'!A1" display="Gráfico 1 - Volume de Vendas do Comércio Varejista - Brasil e Unidades da Federação - Variação (%) na Margem" xr:uid="{00000000-0004-0000-0500-000002000000}"/>
    <hyperlink ref="A9" location="'G2'!A1" display="Gráfico 2 - Volume de Vendas do Comércio Varejista - Brasil e Unidades da Federação - Variação (%) Interanual" xr:uid="{00000000-0004-0000-0500-000003000000}"/>
    <hyperlink ref="A10" location="'G3'!A1" display="Gráfico 3 - Volume de Vendas em Segmentos do Comércio Varejista - Espírito Santo - Variação (%)" xr:uid="{00000000-0004-0000-0500-000004000000}"/>
  </hyperlink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Lista!$A:$A</xm:f>
          </x14:formula1>
          <xm:sqref>A3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8"/>
  <dimension ref="A1:J23"/>
  <sheetViews>
    <sheetView showGridLines="0" tabSelected="1" zoomScale="115" zoomScaleNormal="115" workbookViewId="0">
      <selection activeCell="J15" sqref="J15:J16"/>
    </sheetView>
  </sheetViews>
  <sheetFormatPr defaultRowHeight="15" x14ac:dyDescent="0.25"/>
  <cols>
    <col min="1" max="1" width="25" customWidth="1"/>
    <col min="2" max="6" width="16.140625" customWidth="1"/>
    <col min="9" max="9" width="13.42578125" bestFit="1" customWidth="1"/>
    <col min="10" max="10" width="11.85546875" bestFit="1" customWidth="1"/>
  </cols>
  <sheetData>
    <row r="1" spans="1:8" ht="15.75" customHeight="1" x14ac:dyDescent="0.25">
      <c r="A1" s="31" t="s">
        <v>293</v>
      </c>
      <c r="B1" s="31"/>
      <c r="C1" s="31"/>
      <c r="D1" s="31"/>
    </row>
    <row r="2" spans="1:8" ht="15.75" customHeight="1" x14ac:dyDescent="0.25">
      <c r="A2" s="31" t="s">
        <v>2</v>
      </c>
      <c r="B2" s="31"/>
      <c r="C2" s="31"/>
      <c r="D2" s="31"/>
    </row>
    <row r="3" spans="1:8" ht="15.75" x14ac:dyDescent="0.25">
      <c r="A3" s="14">
        <f>Sumário!$A$3</f>
        <v>45931</v>
      </c>
    </row>
    <row r="4" spans="1:8" ht="30" customHeight="1" x14ac:dyDescent="0.25">
      <c r="A4" s="112" t="s">
        <v>0</v>
      </c>
      <c r="B4" s="112" t="s">
        <v>100</v>
      </c>
      <c r="C4" s="113" t="s">
        <v>101</v>
      </c>
      <c r="D4" s="113" t="s">
        <v>102</v>
      </c>
      <c r="E4" s="113" t="s">
        <v>103</v>
      </c>
      <c r="F4" s="114" t="s">
        <v>104</v>
      </c>
    </row>
    <row r="5" spans="1:8" ht="15" customHeight="1" x14ac:dyDescent="0.25">
      <c r="A5" s="145" t="str">
        <f>TEXT(EDATE(A6,-1), "mmmm/aaaa")</f>
        <v>outubro/2024</v>
      </c>
      <c r="B5" s="117">
        <f t="array" ref="B5">INDEX('alimentação - Tabela 7.1'!$28:$28,
MATCH(A5,'alimentação - Tabela 7.1'!$5:$5,0))</f>
        <v>916449</v>
      </c>
      <c r="C5" s="117">
        <f>IFERROR(
  INDEX('alimentação - Tabela 7.1'!$28:$28, 1, MATCH($A$5, 'alimentação - Tabela 7.1'!$5:$5, 0) + 1),
  "Não encontrado"
)</f>
        <v>49020</v>
      </c>
      <c r="D5" s="117">
        <f>IFERROR(
  INDEX('alimentação - Tabela 7.1'!$28:$28, 1, MATCH(A5, 'alimentação - Tabela 7.1'!$5:$5, 0) + 2),
  "Não encontrado"
)</f>
        <v>44673</v>
      </c>
      <c r="E5" s="117">
        <f>IFERROR(
  INDEX('alimentação - Tabela 7.1'!$28:$28, 1, MATCH(A5, 'alimentação - Tabela 7.1'!$5:$5, 0) + 3),
  "Não encontrado"
)</f>
        <v>4347</v>
      </c>
      <c r="F5" s="116">
        <f>IFERROR(
  INDEX('alimentação - Tabela 7.1'!$28:$28, 1, MATCH(A5, 'alimentação - Tabela 7.1'!$5:$5, 0) + 4),
  "Não encontrado"
)</f>
        <v>0.47659143805503845</v>
      </c>
    </row>
    <row r="6" spans="1:8" ht="15" customHeight="1" x14ac:dyDescent="0.25">
      <c r="A6" s="146" t="str">
        <f>TEXT(EDATE(A7,-1), "mmmm/aaaa")</f>
        <v>novembro/2024</v>
      </c>
      <c r="B6" s="118">
        <f t="array" ref="B6">INDEX('alimentação - Tabela 7.1'!$28:$28,
MATCH(A6,'alimentação - Tabela 7.1'!$5:$5,0))</f>
        <v>916607</v>
      </c>
      <c r="C6" s="118">
        <f>IFERROR(
  INDEX('alimentação - Tabela 7.1'!$28:$28, 1, MATCH($A$6, 'alimentação - Tabela 7.1'!$5:$5, 0) + 1),
  "Não encontrado"
)</f>
        <v>42155</v>
      </c>
      <c r="D6" s="118">
        <f>IFERROR(
  INDEX('alimentação - Tabela 7.1'!$28:$28, 1, MATCH(A6, 'alimentação - Tabela 7.1'!$5:$5, 0) + 2),
  "Não encontrado"
)</f>
        <v>41997</v>
      </c>
      <c r="E6" s="118">
        <f>IFERROR(
  INDEX('alimentação - Tabela 7.1'!$28:$28, 1, MATCH(A6, 'alimentação - Tabela 7.1'!$5:$5, 0) + 3),
  "Não encontrado"
)</f>
        <v>158</v>
      </c>
      <c r="F6" s="115">
        <f>IFERROR(
  INDEX('alimentação - Tabela 7.1'!$28:$28, 1, MATCH(A6, 'alimentação - Tabela 7.1'!$5:$5, 0) + 4),
  "Não encontrado"
)</f>
        <v>1.7240457236766815E-2</v>
      </c>
    </row>
    <row r="7" spans="1:8" ht="15" customHeight="1" x14ac:dyDescent="0.25">
      <c r="A7" s="145" t="str">
        <f t="shared" ref="A7:A15" si="0">TEXT(EDATE(A8,-1), "mmmm/aaaa")</f>
        <v>dezembro/2024</v>
      </c>
      <c r="B7" s="117">
        <f t="array" ref="B7">INDEX('alimentação - Tabela 7.1'!$28:$28,
MATCH(A7,'alimentação - Tabela 7.1'!$5:$5,0))</f>
        <v>909380</v>
      </c>
      <c r="C7" s="117">
        <f>IFERROR(
  INDEX('alimentação - Tabela 7.1'!$28:$28, 1, MATCH($A$7, 'alimentação - Tabela 7.1'!$5:$5, 0) + 1),
  "Não encontrado"
)</f>
        <v>34974</v>
      </c>
      <c r="D7" s="117">
        <f>IFERROR(
  INDEX('alimentação - Tabela 7.1'!$28:$28, 1, MATCH(A7, 'alimentação - Tabela 7.1'!$5:$5, 0) + 2),
  "Não encontrado"
)</f>
        <v>42201</v>
      </c>
      <c r="E7" s="117">
        <f>IFERROR(
  INDEX('alimentação - Tabela 7.1'!$28:$28, 1, MATCH(A7, 'alimentação - Tabela 7.1'!$5:$5, 0) + 3),
  "Não encontrado"
)</f>
        <v>-7227</v>
      </c>
      <c r="F7" s="115">
        <f>IFERROR(
  INDEX('alimentação - Tabela 7.1'!$28:$28, 1, MATCH(A7, 'alimentação - Tabela 7.1'!$5:$5, 0) + 4),
  "Não encontrado"
)</f>
        <v>-0.78845131397247314</v>
      </c>
    </row>
    <row r="8" spans="1:8" ht="15" customHeight="1" x14ac:dyDescent="0.25">
      <c r="A8" s="146" t="str">
        <f t="shared" si="0"/>
        <v>janeiro/2025</v>
      </c>
      <c r="B8" s="118">
        <f>INDEX('alimentação - Tabela 7.1'!$28:$28,
MATCH(A8,'alimentação - Tabela 7.1'!$5:$5,0))</f>
        <v>909990</v>
      </c>
      <c r="C8" s="118">
        <f>IFERROR(
  INDEX('alimentação - Tabela 7.1'!$28:$28, 1, MATCH($A$8, 'alimentação - Tabela 7.1'!$5:$5, 0) + 1),
  "Não encontrado"
)</f>
        <v>47745</v>
      </c>
      <c r="D8" s="118">
        <f>IFERROR(
  INDEX('alimentação - Tabela 7.1'!$28:$28, 1, MATCH(A8, 'alimentação - Tabela 7.1'!$5:$5, 0) + 2),
  "Não encontrado"
)</f>
        <v>47135</v>
      </c>
      <c r="E8" s="118">
        <f>IFERROR(
  INDEX('alimentação - Tabela 7.1'!$28:$28, 1, MATCH(A8, 'alimentação - Tabela 7.1'!$5:$5, 0) + 3),
  "Não encontrado"
)</f>
        <v>610</v>
      </c>
      <c r="F8" s="115">
        <f>IFERROR(
  INDEX('alimentação - Tabela 7.1'!$28:$28, 1, MATCH(A8, 'alimentação - Tabela 7.1'!$5:$5, 0) + 4),
  "Não encontrado"
)</f>
        <v>6.7078672349452972E-2</v>
      </c>
    </row>
    <row r="9" spans="1:8" ht="15" customHeight="1" x14ac:dyDescent="0.25">
      <c r="A9" s="145" t="str">
        <f t="shared" si="0"/>
        <v>fevereiro/2025</v>
      </c>
      <c r="B9" s="117">
        <f t="array" ref="B9">INDEX('alimentação - Tabela 7.1'!$28:$28,
MATCH(A9,'alimentação - Tabela 7.1'!$5:$5,0))</f>
        <v>915782</v>
      </c>
      <c r="C9" s="117">
        <f>IFERROR(
  INDEX('alimentação - Tabela 7.1'!$28:$28, 1, MATCH($A$9, 'alimentação - Tabela 7.1'!$5:$5, 0) + 1),
  "Não encontrado"
)</f>
        <v>55252</v>
      </c>
      <c r="D9" s="117">
        <f>IFERROR(
  INDEX('alimentação - Tabela 7.1'!$28:$28, 1, MATCH(A9, 'alimentação - Tabela 7.1'!$5:$5, 0) + 2),
  "Não encontrado"
)</f>
        <v>49460</v>
      </c>
      <c r="E9" s="117">
        <f>IFERROR(
  INDEX('alimentação - Tabela 7.1'!$28:$28, 1, MATCH(A9, 'alimentação - Tabela 7.1'!$5:$5, 0) + 3),
  "Não encontrado"
)</f>
        <v>5792</v>
      </c>
      <c r="F9" s="115">
        <f>IFERROR(
  INDEX('alimentação - Tabela 7.1'!$28:$28, 1, MATCH(A9, 'alimentação - Tabela 7.1'!$5:$5, 0) + 4),
  "Não encontrado"
)</f>
        <v>0.63649052381515503</v>
      </c>
    </row>
    <row r="10" spans="1:8" ht="15" customHeight="1" x14ac:dyDescent="0.25">
      <c r="A10" s="146" t="str">
        <f t="shared" si="0"/>
        <v>março/2025</v>
      </c>
      <c r="B10" s="118">
        <f t="array" ref="B10">INDEX('alimentação - Tabela 7.1'!$28:$28,
MATCH(A10,'alimentação - Tabela 7.1'!$5:$5,0))</f>
        <v>917633</v>
      </c>
      <c r="C10" s="118">
        <f>IFERROR(
  INDEX('alimentação - Tabela 7.1'!$28:$28, 1, MATCH($A$10, 'alimentação - Tabela 7.1'!$5:$5, 0) + 1),
  "Não encontrado"
)</f>
        <v>48542</v>
      </c>
      <c r="D10" s="118">
        <f>IFERROR(
  INDEX('alimentação - Tabela 7.1'!$28:$28, 1, MATCH(A10, 'alimentação - Tabela 7.1'!$5:$5, 0) + 2),
  "Não encontrado"
)</f>
        <v>46691</v>
      </c>
      <c r="E10" s="118">
        <f>IFERROR(
  INDEX('alimentação - Tabela 7.1'!$28:$28, 1, MATCH(A10, 'alimentação - Tabela 7.1'!$5:$5, 0) + 3),
  "Não encontrado"
)</f>
        <v>1851</v>
      </c>
      <c r="F10" s="115">
        <f>IFERROR(
  INDEX('alimentação - Tabela 7.1'!$28:$28, 1, MATCH(A10, 'alimentação - Tabela 7.1'!$5:$5, 0) + 4),
  "Não encontrado"
)</f>
        <v>0.20212234556674957</v>
      </c>
    </row>
    <row r="11" spans="1:8" ht="15" customHeight="1" x14ac:dyDescent="0.25">
      <c r="A11" s="145" t="str">
        <f t="shared" si="0"/>
        <v>abril/2025</v>
      </c>
      <c r="B11" s="117">
        <f t="array" ref="B11">INDEX('alimentação - Tabela 7.1'!$28:$28,
MATCH(A11,'alimentação - Tabela 7.1'!$5:$5,0))</f>
        <v>925936</v>
      </c>
      <c r="C11" s="117">
        <f>IFERROR(
  INDEX('alimentação - Tabela 7.1'!$28:$28, 1, MATCH($A$11, 'alimentação - Tabela 7.1'!$5:$5, 0) + 1),
  "Não encontrado"
)</f>
        <v>53659</v>
      </c>
      <c r="D11" s="117">
        <f>IFERROR(
  INDEX('alimentação - Tabela 7.1'!$28:$28, 1, MATCH(A11, 'alimentação - Tabela 7.1'!$5:$5, 0) + 2),
  "Não encontrado"
)</f>
        <v>45356</v>
      </c>
      <c r="E11" s="117">
        <f>IFERROR(
  INDEX('alimentação - Tabela 7.1'!$28:$28, 1, MATCH(A11, 'alimentação - Tabela 7.1'!$5:$5, 0) + 3),
  "Não encontrado"
)</f>
        <v>8303</v>
      </c>
      <c r="F11" s="115">
        <f>IFERROR(
  INDEX('alimentação - Tabela 7.1'!$28:$28, 1, MATCH(A11, 'alimentação - Tabela 7.1'!$5:$5, 0) + 4),
  "Não encontrado"
)</f>
        <v>0.90482795238494873</v>
      </c>
    </row>
    <row r="12" spans="1:8" ht="15" customHeight="1" x14ac:dyDescent="0.25">
      <c r="A12" s="146" t="str">
        <f t="shared" si="0"/>
        <v>maio/2025</v>
      </c>
      <c r="B12" s="118">
        <f t="array" ref="B12">INDEX('alimentação - Tabela 7.1'!$28:$28,
MATCH(A12,'alimentação - Tabela 7.1'!$5:$5,0))</f>
        <v>933241</v>
      </c>
      <c r="C12" s="118">
        <f>IFERROR(
  INDEX('alimentação - Tabela 7.1'!$28:$28, 1, MATCH($A$12, 'alimentação - Tabela 7.1'!$5:$5, 0) + 1),
  "Não encontrado"
)</f>
        <v>56315</v>
      </c>
      <c r="D12" s="118">
        <f>IFERROR(
  INDEX('alimentação - Tabela 7.1'!$28:$28, 1, MATCH(A12, 'alimentação - Tabela 7.1'!$5:$5, 0) + 2),
  "Não encontrado"
)</f>
        <v>49010</v>
      </c>
      <c r="E12" s="118">
        <f>IFERROR(
  INDEX('alimentação - Tabela 7.1'!$28:$28, 1, MATCH(A12, 'alimentação - Tabela 7.1'!$5:$5, 0) + 3),
  "Não encontrado"
)</f>
        <v>7305</v>
      </c>
      <c r="F12" s="115">
        <f>IFERROR(
  INDEX('alimentação - Tabela 7.1'!$28:$28, 1, MATCH(A12, 'alimentação - Tabela 7.1'!$5:$5, 0) + 4),
  "Não encontrado"
)</f>
        <v>0.78893142938613892</v>
      </c>
      <c r="G12" s="4"/>
      <c r="H12" s="4"/>
    </row>
    <row r="13" spans="1:8" ht="15" customHeight="1" x14ac:dyDescent="0.25">
      <c r="A13" s="145" t="str">
        <f t="shared" si="0"/>
        <v>junho/2025</v>
      </c>
      <c r="B13" s="117">
        <f t="array" ref="B13">INDEX('alimentação - Tabela 7.1'!$28:$28,
MATCH(A13,'alimentação - Tabela 7.1'!$5:$5,0))</f>
        <v>929822</v>
      </c>
      <c r="C13" s="117">
        <f>IFERROR(
  INDEX('alimentação - Tabela 7.1'!$28:$28, 1, MATCH($A$13, 'alimentação - Tabela 7.1'!$5:$5, 0) + 1),
  "Não encontrado"
)</f>
        <v>46475</v>
      </c>
      <c r="D13" s="117">
        <f>IFERROR(
  INDEX('alimentação - Tabela 7.1'!$28:$28, 1, MATCH(A13, 'alimentação - Tabela 7.1'!$5:$5, 0) + 2),
  "Não encontrado"
)</f>
        <v>49894</v>
      </c>
      <c r="E13" s="117">
        <f>IFERROR(
  INDEX('alimentação - Tabela 7.1'!$28:$28, 1, MATCH(A13, 'alimentação - Tabela 7.1'!$5:$5, 0) + 3),
  "Não encontrado"
)</f>
        <v>-3419</v>
      </c>
      <c r="F13" s="115">
        <f>IFERROR(
  INDEX('alimentação - Tabela 7.1'!$28:$28, 1, MATCH(A13, 'alimentação - Tabela 7.1'!$5:$5, 0) + 4),
  "Não encontrado"
)</f>
        <v>-0.36635768413543701</v>
      </c>
    </row>
    <row r="14" spans="1:8" ht="15" customHeight="1" x14ac:dyDescent="0.25">
      <c r="A14" s="146" t="str">
        <f t="shared" si="0"/>
        <v>julho/2025</v>
      </c>
      <c r="B14" s="118">
        <f t="array" ref="B14">INDEX('alimentação - Tabela 7.1'!$28:$28,
MATCH(A14,'alimentação - Tabela 7.1'!$5:$5,0))</f>
        <v>927572</v>
      </c>
      <c r="C14" s="118">
        <f>IFERROR(
  INDEX('alimentação - Tabela 7.1'!$28:$28, 1, MATCH($A$14, 'alimentação - Tabela 7.1'!$5:$5, 0) + 1),
  "Não encontrado"
)</f>
        <v>49888</v>
      </c>
      <c r="D14" s="118">
        <f>IFERROR(
  INDEX('alimentação - Tabela 7.1'!$28:$28, 1, MATCH(A14, 'alimentação - Tabela 7.1'!$5:$5, 0) + 2),
  "Não encontrado"
)</f>
        <v>52138</v>
      </c>
      <c r="E14" s="118">
        <f>IFERROR(
  INDEX('alimentação - Tabela 7.1'!$28:$28, 1, MATCH(A14, 'alimentação - Tabela 7.1'!$5:$5, 0) + 3),
  "Não encontrado"
)</f>
        <v>-2250</v>
      </c>
      <c r="F14" s="115">
        <f>IFERROR(
  INDEX('alimentação - Tabela 7.1'!$28:$28, 1, MATCH(A14, 'alimentação - Tabela 7.1'!$5:$5, 0) + 4),
  "Não encontrado"
)</f>
        <v>-0.24198180437088013</v>
      </c>
      <c r="G14" s="4"/>
    </row>
    <row r="15" spans="1:8" ht="15" customHeight="1" x14ac:dyDescent="0.25">
      <c r="A15" s="145" t="str">
        <f t="shared" si="0"/>
        <v>agosto/2025</v>
      </c>
      <c r="B15" s="117">
        <f t="array" ref="B15">INDEX('alimentação - Tabela 7.1'!$28:$28,
MATCH(A15,'alimentação - Tabela 7.1'!$5:$5,0))</f>
        <v>928483</v>
      </c>
      <c r="C15" s="117">
        <f>IFERROR(
  INDEX('alimentação - Tabela 7.1'!$28:$28, 1, MATCH($A$15, 'alimentação - Tabela 7.1'!$5:$5, 0) + 1),
  "Não encontrado"
)</f>
        <v>48245</v>
      </c>
      <c r="D15" s="117">
        <f>IFERROR(
  INDEX('alimentação - Tabela 7.1'!$28:$28, 1, MATCH(A15, 'alimentação - Tabela 7.1'!$5:$5, 0) + 2),
  "Não encontrado"
)</f>
        <v>47334</v>
      </c>
      <c r="E15" s="117">
        <f>IFERROR(
  INDEX('alimentação - Tabela 7.1'!$28:$28, 1, MATCH(A15, 'alimentação - Tabela 7.1'!$5:$5, 0) + 3),
  "Não encontrado"
)</f>
        <v>911</v>
      </c>
      <c r="F15" s="115">
        <f>IFERROR(
  INDEX('alimentação - Tabela 7.1'!$28:$28, 1, MATCH(A15, 'alimentação - Tabela 7.1'!$5:$5, 0) + 4),
  "Não encontrado"
)</f>
        <v>9.8213396966457367E-2</v>
      </c>
      <c r="G15" s="4"/>
    </row>
    <row r="16" spans="1:8" ht="15" customHeight="1" x14ac:dyDescent="0.25">
      <c r="A16" s="146" t="str">
        <f>TEXT(EDATE(A17,-1), "mmmm/aaaa")</f>
        <v>setembro/2025</v>
      </c>
      <c r="B16" s="118">
        <f t="array" ref="B16">INDEX('alimentação - Tabela 7.1'!$28:$28,
MATCH(A16,'alimentação - Tabela 7.1'!$5:$5,0))</f>
        <v>932237</v>
      </c>
      <c r="C16" s="118">
        <f>IFERROR(
  INDEX('alimentação - Tabela 7.1'!$28:$28, 1, MATCH($A$16, 'alimentação - Tabela 7.1'!$5:$5, 0) + 1),
  "Não encontrado"
)</f>
        <v>48710</v>
      </c>
      <c r="D16" s="118">
        <f>IFERROR(
  INDEX('alimentação - Tabela 7.1'!$28:$28, 1, MATCH(A16, 'alimentação - Tabela 7.1'!$5:$5, 0) + 2),
  "Não encontrado"
)</f>
        <v>44956</v>
      </c>
      <c r="E16" s="118">
        <f>IFERROR(
  INDEX('alimentação - Tabela 7.1'!$28:$28, 1, MATCH(A16, 'alimentação - Tabela 7.1'!$5:$5, 0) + 3),
  "Não encontrado"
)</f>
        <v>3754</v>
      </c>
      <c r="F16" s="115">
        <f>IFERROR(
  INDEX('alimentação - Tabela 7.1'!$28:$28, 1, MATCH(A16, 'alimentação - Tabela 7.1'!$5:$5, 0) + 4),
  "Não encontrado"
)</f>
        <v>0.40431541204452515</v>
      </c>
      <c r="G16" s="4"/>
    </row>
    <row r="17" spans="1:10" ht="15" customHeight="1" x14ac:dyDescent="0.25">
      <c r="A17" s="145" t="str">
        <f>TEXT(A3, "mmmm/aaaa")</f>
        <v>outubro/2025</v>
      </c>
      <c r="B17" s="117">
        <f t="array" ref="B17">INDEX('alimentação - Tabela 7.1'!$28:$28,
MATCH(A17,'alimentação - Tabela 7.1'!$5:$5,0))</f>
        <v>931941</v>
      </c>
      <c r="C17" s="117">
        <f>IFERROR(
  INDEX('alimentação - Tabela 7.1'!$28:$28, 1, MATCH($A$17, 'alimentação - Tabela 7.1'!$5:$5, 0) + 1),
  "Não encontrado"
)</f>
        <v>49017</v>
      </c>
      <c r="D17" s="117">
        <f>IFERROR(
  INDEX('alimentação - Tabela 7.1'!$28:$28, 1, MATCH(A17, 'alimentação - Tabela 7.1'!$5:$5, 0) + 2),
  "Não encontrado"
)</f>
        <v>49313</v>
      </c>
      <c r="E17" s="117">
        <f>IFERROR(
  INDEX('alimentação - Tabela 7.1'!$28:$28, 1, MATCH(A17, 'alimentação - Tabela 7.1'!$5:$5, 0) + 3),
  "Não encontrado"
)</f>
        <v>-296</v>
      </c>
      <c r="F17" s="115">
        <f>IFERROR(
  INDEX('alimentação - Tabela 7.1'!$28:$28, 1, MATCH(A17, 'alimentação - Tabela 7.1'!$5:$5, 0) + 4),
  "Não encontrado"
)</f>
        <v>-3.1751584261655807E-2</v>
      </c>
    </row>
    <row r="18" spans="1:10" ht="15" customHeight="1" x14ac:dyDescent="0.25">
      <c r="A18" s="119" t="s">
        <v>251</v>
      </c>
      <c r="B18" s="120" t="s">
        <v>252</v>
      </c>
      <c r="C18" s="120">
        <f>IFERROR(
  INDEX('alimentação - Tabela 7.1'!$28:$28, 1, MATCH("Acumulado do Ano (" &amp; YEAR($A$17) &amp; ") - com ajuste", 'alimentação - Tabela 7.1'!$5:$5, 0)),
  "Não encontrado"
)</f>
        <v>503848</v>
      </c>
      <c r="D18" s="120">
        <f>IFERROR(
  INDEX('alimentação - Tabela 7.1'!$28:$28, 1, MATCH("Acumulado do Ano (" &amp; YEAR($A$17) &amp; ") - com ajuste", 'alimentação - Tabela 7.1'!$5:$5, 0)+1),
  "Não encontrado"
)</f>
        <v>481287</v>
      </c>
      <c r="E18" s="120">
        <f>IFERROR(
  INDEX('alimentação - Tabela 7.1'!$28:$28, 1, MATCH("Acumulado do Ano (" &amp; YEAR($A$17) &amp; ") - com ajuste", 'alimentação - Tabela 7.1'!$5:$5, 0)+2),
  "Não encontrado"
)</f>
        <v>22561</v>
      </c>
      <c r="F18" s="121">
        <f>IFERROR(
  INDEX('alimentação - Tabela 7.1'!$28:$28, 1, MATCH("Acumulado do Ano (" &amp; YEAR($A$17) &amp; ") - com ajuste", 'alimentação - Tabela 7.1'!$5:$5, 0)+3),
  "Não encontrado"
)</f>
        <v>2.4809210671006618</v>
      </c>
      <c r="J18" s="17"/>
    </row>
    <row r="19" spans="1:10" ht="15" customHeight="1" x14ac:dyDescent="0.25">
      <c r="A19" s="122" t="s">
        <v>253</v>
      </c>
      <c r="B19" s="123" t="s">
        <v>252</v>
      </c>
      <c r="C19" s="123">
        <f>IFERROR(
  INDEX(
    'alimentação - Tabela 7.1'!$28:$28,
    1,
    MATCH(
      "Últimos 12 Meses** (" &amp; TEXT(EDATE($A$17,-13),"MMM/AA") &amp; " a " &amp; TEXT($A$17,"MMM/AA") &amp; ") - com ajuste",
      'alimentação - Tabela 7.1'!$5:$5,
      0
    )
  ),
  "Não encontrado"
)</f>
        <v>580977</v>
      </c>
      <c r="D19" s="123">
        <f>IFERROR(
  INDEX(
    'alimentação - Tabela 7.1'!$28:$28,
    1,
    MATCH(
      "Últimos 12 Meses** (" &amp; TEXT(EDATE($A$17,-13),"MMM/AA") &amp; " a " &amp; TEXT($A$17,"MMM/AA") &amp; ") - com ajuste",
      'alimentação - Tabela 7.1'!$5:$5,
      0
    )+1
  ),
  "Não encontrado"
)</f>
        <v>565485</v>
      </c>
      <c r="E19" s="123">
        <f>IFERROR(
  INDEX(
    'alimentação - Tabela 7.1'!$28:$28,
    1,
    MATCH(
      "Últimos 12 Meses** (" &amp; TEXT(EDATE($A$17,-13),"MMM/AA") &amp; " a " &amp; TEXT($A$17,"MMM/AA") &amp; ") - com ajuste",
      'alimentação - Tabela 7.1'!$5:$5,
      0
    )+2
  ),
  "Não encontrado"
)</f>
        <v>15492</v>
      </c>
      <c r="F19" s="124">
        <f>IFERROR(
  INDEX(
    'alimentação - Tabela 7.1'!$28:$28,
    1,
    MATCH(
      "Últimos 12 Meses** (" &amp; TEXT(EDATE($A$17,-13),"MMM/AA") &amp; " a " &amp; TEXT($A$17,"MMM/AA") &amp; ") - com ajuste",
      'alimentação - Tabela 7.1'!$5:$5,
      0
    )+3
  ),
  "Não encontrado"
)</f>
        <v>1.6904377657676533</v>
      </c>
    </row>
    <row r="20" spans="1:10" x14ac:dyDescent="0.25">
      <c r="A20" s="15"/>
    </row>
    <row r="21" spans="1:10" x14ac:dyDescent="0.25">
      <c r="A21" s="23" t="s">
        <v>255</v>
      </c>
    </row>
    <row r="22" spans="1:10" x14ac:dyDescent="0.25">
      <c r="A22" s="23" t="s">
        <v>6</v>
      </c>
    </row>
    <row r="23" spans="1:10" x14ac:dyDescent="0.25">
      <c r="A23" s="5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Lista</vt:lpstr>
      <vt:lpstr>Tabela 3</vt:lpstr>
      <vt:lpstr>Tabela 4</vt:lpstr>
      <vt:lpstr>alimentação - Tabela 7.1</vt:lpstr>
      <vt:lpstr>Tabela 7.1</vt:lpstr>
      <vt:lpstr>Gráficos</vt:lpstr>
      <vt:lpstr>Capa</vt:lpstr>
      <vt:lpstr>Sumário</vt:lpstr>
      <vt:lpstr>T1</vt:lpstr>
      <vt:lpstr>T2</vt:lpstr>
      <vt:lpstr>G1</vt:lpstr>
      <vt:lpstr>G2</vt:lpstr>
      <vt:lpstr>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Amélia Santiago Ataide</dc:creator>
  <cp:lastModifiedBy>Vicente de Paulo Costa Pereira</cp:lastModifiedBy>
  <dcterms:created xsi:type="dcterms:W3CDTF">2023-04-12T13:35:45Z</dcterms:created>
  <dcterms:modified xsi:type="dcterms:W3CDTF">2025-11-27T18:24:35Z</dcterms:modified>
</cp:coreProperties>
</file>